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featurePropertyBag/featurePropertyBag.xml" ContentType="application/vnd.ms-excel.featurepropertyba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juliu\Desktop\Julius\"/>
    </mc:Choice>
  </mc:AlternateContent>
  <xr:revisionPtr revIDLastSave="0" documentId="8_{9B60B8BC-897C-4A22-9915-8757E2B02AF5}" xr6:coauthVersionLast="47" xr6:coauthVersionMax="47" xr10:uidLastSave="{00000000-0000-0000-0000-000000000000}"/>
  <bookViews>
    <workbookView xWindow="-110" yWindow="-110" windowWidth="19420" windowHeight="11500" activeTab="1" xr2:uid="{79407A5E-5C74-FC48-9B84-807D5A6A0133}"/>
  </bookViews>
  <sheets>
    <sheet name="Disclaimer" sheetId="1" r:id="rId1"/>
    <sheet name="House SA2" sheetId="2" r:id="rId2"/>
    <sheet name="Unit SA2" sheetId="3" r:id="rId3"/>
    <sheet name="House SA3 Risk" sheetId="4" r:id="rId4"/>
    <sheet name="Unit SA3 Risk" sheetId="5" r:id="rId5"/>
    <sheet name="Suburb To SA2" sheetId="6" r:id="rId6"/>
  </sheets>
  <definedNames>
    <definedName name="_xlnm._FilterDatabase" localSheetId="1" hidden="1">'House SA2'!$B$3:$BV$2270</definedName>
    <definedName name="_xlnm._FilterDatabase" localSheetId="3" hidden="1">'House SA3 Risk'!$A$2:$N$315</definedName>
    <definedName name="_xlnm._FilterDatabase" localSheetId="2" hidden="1">'Unit SA2'!$B$3:$BR$3</definedName>
    <definedName name="_xlnm._FilterDatabase" localSheetId="4" hidden="1">'Unit SA3 Risk'!$A$2:$M$2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K1750" i="3" l="1"/>
  <c r="BI1750" i="3"/>
  <c r="BH1750" i="3"/>
  <c r="BQ1750" i="3"/>
  <c r="BL1750" i="3"/>
  <c r="BJ1750" i="3"/>
  <c r="BO1750" i="3"/>
  <c r="BP1750" i="3"/>
  <c r="BQ1749" i="3"/>
  <c r="BK1749" i="3"/>
  <c r="BI1749" i="3"/>
  <c r="BG1749" i="3"/>
  <c r="BL1749" i="3"/>
  <c r="BH1749" i="3"/>
  <c r="BJ1749" i="3"/>
  <c r="BP1749" i="3"/>
  <c r="BN1749" i="3"/>
  <c r="BQ1748" i="3"/>
  <c r="BK1748" i="3"/>
  <c r="BG1748" i="3"/>
  <c r="BL1748" i="3"/>
  <c r="BJ1748" i="3"/>
  <c r="BI1748" i="3"/>
  <c r="BO1748" i="3"/>
  <c r="BM1748" i="3"/>
  <c r="BN1748" i="3"/>
  <c r="BQ1747" i="3"/>
  <c r="BK1747" i="3"/>
  <c r="BI1747" i="3"/>
  <c r="BH1747" i="3"/>
  <c r="BL1747" i="3"/>
  <c r="BJ1747" i="3"/>
  <c r="BP1747" i="3"/>
  <c r="BN1747" i="3"/>
  <c r="BQ1746" i="3"/>
  <c r="BK1746" i="3"/>
  <c r="BI1746" i="3"/>
  <c r="BL1746" i="3"/>
  <c r="BJ1746" i="3"/>
  <c r="BN1746" i="3"/>
  <c r="BQ1745" i="3"/>
  <c r="BK1745" i="3"/>
  <c r="BI1745" i="3"/>
  <c r="BL1745" i="3"/>
  <c r="BJ1745" i="3"/>
  <c r="BO1745" i="3"/>
  <c r="BP1745" i="3"/>
  <c r="BQ1744" i="3"/>
  <c r="BK1744" i="3"/>
  <c r="BI1744" i="3"/>
  <c r="BG1744" i="3"/>
  <c r="BL1744" i="3"/>
  <c r="BH1744" i="3"/>
  <c r="BJ1744" i="3"/>
  <c r="BP1744" i="3"/>
  <c r="BN1744" i="3"/>
  <c r="BQ1743" i="3"/>
  <c r="BL1743" i="3"/>
  <c r="BK1743" i="3"/>
  <c r="BG1743" i="3"/>
  <c r="BJ1743" i="3"/>
  <c r="BI1743" i="3"/>
  <c r="BO1743" i="3"/>
  <c r="BM1743" i="3"/>
  <c r="BN1743" i="3"/>
  <c r="BP1742" i="3"/>
  <c r="BI1742" i="3"/>
  <c r="BK1742" i="3"/>
  <c r="BQ1742" i="3"/>
  <c r="BL1742" i="3"/>
  <c r="BH1742" i="3"/>
  <c r="BJ1742" i="3"/>
  <c r="BM1742" i="3"/>
  <c r="BG1742" i="3"/>
  <c r="BO1742" i="3"/>
  <c r="BN1742" i="3"/>
  <c r="BP1741" i="3"/>
  <c r="BK1741" i="3"/>
  <c r="BQ1741" i="3"/>
  <c r="BL1741" i="3"/>
  <c r="BO1741" i="3"/>
  <c r="BJ1741" i="3"/>
  <c r="BI1741" i="3"/>
  <c r="BM1741" i="3"/>
  <c r="BQ1740" i="3"/>
  <c r="BL1740" i="3"/>
  <c r="BG1740" i="3"/>
  <c r="BK1740" i="3"/>
  <c r="BH1740" i="3"/>
  <c r="BI1740" i="3"/>
  <c r="BN1740" i="3"/>
  <c r="BK1739" i="3"/>
  <c r="BQ1739" i="3"/>
  <c r="BL1739" i="3"/>
  <c r="BJ1739" i="3"/>
  <c r="BI1739" i="3"/>
  <c r="BN1739" i="3"/>
  <c r="BP1739" i="3"/>
  <c r="BM1739" i="3"/>
  <c r="BG1739" i="3"/>
  <c r="BO1739" i="3"/>
  <c r="BQ1738" i="3"/>
  <c r="BP1738" i="3"/>
  <c r="BL1738" i="3"/>
  <c r="BK1738" i="3"/>
  <c r="BG1738" i="3"/>
  <c r="BO1738" i="3"/>
  <c r="BJ1738" i="3"/>
  <c r="BI1738" i="3"/>
  <c r="BP1737" i="3"/>
  <c r="BG1737" i="3"/>
  <c r="BK1737" i="3"/>
  <c r="BQ1737" i="3"/>
  <c r="BL1737" i="3"/>
  <c r="BH1737" i="3"/>
  <c r="BI1737" i="3"/>
  <c r="BM1737" i="3"/>
  <c r="BO1737" i="3"/>
  <c r="BN1737" i="3"/>
  <c r="BP1736" i="3"/>
  <c r="BL1736" i="3"/>
  <c r="BK1736" i="3"/>
  <c r="BH1736" i="3"/>
  <c r="BQ1736" i="3"/>
  <c r="BO1736" i="3"/>
  <c r="BJ1736" i="3"/>
  <c r="BI1736" i="3"/>
  <c r="BM1736" i="3"/>
  <c r="BQ1735" i="3"/>
  <c r="BL1735" i="3"/>
  <c r="BG1735" i="3"/>
  <c r="BK1735" i="3"/>
  <c r="BH1735" i="3"/>
  <c r="BJ1735" i="3"/>
  <c r="BI1735" i="3"/>
  <c r="BP1735" i="3"/>
  <c r="BM1735" i="3"/>
  <c r="BP1734" i="3"/>
  <c r="BM1734" i="3"/>
  <c r="BK1734" i="3"/>
  <c r="BQ1734" i="3"/>
  <c r="BL1734" i="3"/>
  <c r="BJ1734" i="3"/>
  <c r="BI1734" i="3"/>
  <c r="BN1734" i="3"/>
  <c r="BG1734" i="3"/>
  <c r="BO1734" i="3"/>
  <c r="BQ1733" i="3"/>
  <c r="BP1733" i="3"/>
  <c r="BK1733" i="3"/>
  <c r="BH1733" i="3"/>
  <c r="BG1733" i="3"/>
  <c r="BL1733" i="3"/>
  <c r="BJ1733" i="3"/>
  <c r="BI1733" i="3"/>
  <c r="BO1733" i="3"/>
  <c r="BN1733" i="3"/>
  <c r="BQ1732" i="3"/>
  <c r="BM1732" i="3"/>
  <c r="BI1732" i="3"/>
  <c r="BK1732" i="3"/>
  <c r="BL1732" i="3"/>
  <c r="BH1732" i="3"/>
  <c r="BO1732" i="3"/>
  <c r="BN1732" i="3"/>
  <c r="BL1731" i="3"/>
  <c r="BK1731" i="3"/>
  <c r="BI1731" i="3"/>
  <c r="BQ1731" i="3"/>
  <c r="BN1731" i="3"/>
  <c r="BP1731" i="3"/>
  <c r="BM1731" i="3"/>
  <c r="BG1731" i="3"/>
  <c r="BO1731" i="3"/>
  <c r="BL1730" i="3"/>
  <c r="BG1730" i="3"/>
  <c r="BK1730" i="3"/>
  <c r="BQ1730" i="3"/>
  <c r="BJ1730" i="3"/>
  <c r="BI1730" i="3"/>
  <c r="BP1730" i="3"/>
  <c r="BO1730" i="3"/>
  <c r="BM1730" i="3"/>
  <c r="BP1729" i="3"/>
  <c r="BK1729" i="3"/>
  <c r="BQ1729" i="3"/>
  <c r="BL1729" i="3"/>
  <c r="BH1729" i="3"/>
  <c r="BI1729" i="3"/>
  <c r="BN1729" i="3"/>
  <c r="BM1729" i="3"/>
  <c r="BG1729" i="3"/>
  <c r="BP1728" i="3"/>
  <c r="BN1728" i="3"/>
  <c r="BK1728" i="3"/>
  <c r="BG1728" i="3"/>
  <c r="BQ1728" i="3"/>
  <c r="BL1728" i="3"/>
  <c r="BH1728" i="3"/>
  <c r="BJ1728" i="3"/>
  <c r="BI1728" i="3"/>
  <c r="BM1728" i="3"/>
  <c r="BP1727" i="3"/>
  <c r="BL1727" i="3"/>
  <c r="BK1727" i="3"/>
  <c r="BG1727" i="3"/>
  <c r="BQ1727" i="3"/>
  <c r="BH1727" i="3"/>
  <c r="BJ1727" i="3"/>
  <c r="BI1727" i="3"/>
  <c r="BO1727" i="3"/>
  <c r="BM1727" i="3"/>
  <c r="BN1727" i="3"/>
  <c r="BK1726" i="3"/>
  <c r="BI1726" i="3"/>
  <c r="BQ1726" i="3"/>
  <c r="BL1726" i="3"/>
  <c r="BN1726" i="3"/>
  <c r="BH1726" i="3"/>
  <c r="BJ1726" i="3"/>
  <c r="BP1726" i="3"/>
  <c r="BM1726" i="3"/>
  <c r="BG1726" i="3"/>
  <c r="BO1726" i="3"/>
  <c r="BP1725" i="3"/>
  <c r="BK1725" i="3"/>
  <c r="BI1725" i="3"/>
  <c r="BQ1725" i="3"/>
  <c r="BL1725" i="3"/>
  <c r="BN1725" i="3"/>
  <c r="BJ1725" i="3"/>
  <c r="BG1725" i="3"/>
  <c r="BO1725" i="3"/>
  <c r="BM1724" i="3"/>
  <c r="BL1724" i="3"/>
  <c r="BK1724" i="3"/>
  <c r="BQ1724" i="3"/>
  <c r="BI1724" i="3"/>
  <c r="BN1724" i="3"/>
  <c r="BP1724" i="3"/>
  <c r="BO1724" i="3"/>
  <c r="BQ1723" i="3"/>
  <c r="BK1723" i="3"/>
  <c r="BL1723" i="3"/>
  <c r="BO1723" i="3"/>
  <c r="BJ1723" i="3"/>
  <c r="BI1723" i="3"/>
  <c r="BN1723" i="3"/>
  <c r="BP1723" i="3"/>
  <c r="BM1723" i="3"/>
  <c r="BP1722" i="3"/>
  <c r="BL1722" i="3"/>
  <c r="BK1722" i="3"/>
  <c r="BJ1722" i="3"/>
  <c r="BG1722" i="3"/>
  <c r="BQ1722" i="3"/>
  <c r="BH1722" i="3"/>
  <c r="BI1722" i="3"/>
  <c r="BO1722" i="3"/>
  <c r="BM1722" i="3"/>
  <c r="BN1722" i="3"/>
  <c r="BL1721" i="3"/>
  <c r="BK1721" i="3"/>
  <c r="BQ1721" i="3"/>
  <c r="BJ1721" i="3"/>
  <c r="BI1721" i="3"/>
  <c r="BN1721" i="3"/>
  <c r="BP1721" i="3"/>
  <c r="BM1721" i="3"/>
  <c r="BO1721" i="3"/>
  <c r="BP1720" i="3"/>
  <c r="BK1720" i="3"/>
  <c r="BQ1720" i="3"/>
  <c r="BL1720" i="3"/>
  <c r="BN1720" i="3"/>
  <c r="BJ1720" i="3"/>
  <c r="BI1720" i="3"/>
  <c r="BG1720" i="3"/>
  <c r="BO1720" i="3"/>
  <c r="BP1719" i="3"/>
  <c r="BL1719" i="3"/>
  <c r="BK1719" i="3"/>
  <c r="BQ1719" i="3"/>
  <c r="BJ1719" i="3"/>
  <c r="BI1719" i="3"/>
  <c r="BN1719" i="3"/>
  <c r="BM1719" i="3"/>
  <c r="BO1719" i="3"/>
  <c r="BL1718" i="3"/>
  <c r="BK1718" i="3"/>
  <c r="BQ1718" i="3"/>
  <c r="BN1718" i="3"/>
  <c r="BI1718" i="3"/>
  <c r="BP1718" i="3"/>
  <c r="BM1718" i="3"/>
  <c r="BP1717" i="3"/>
  <c r="BL1717" i="3"/>
  <c r="BK1717" i="3"/>
  <c r="BG1717" i="3"/>
  <c r="BQ1717" i="3"/>
  <c r="BH1717" i="3"/>
  <c r="BJ1717" i="3"/>
  <c r="BI1717" i="3"/>
  <c r="BM1717" i="3"/>
  <c r="BO1717" i="3"/>
  <c r="BN1717" i="3"/>
  <c r="BP1716" i="3"/>
  <c r="BK1716" i="3"/>
  <c r="BQ1716" i="3"/>
  <c r="BL1716" i="3"/>
  <c r="BN1716" i="3"/>
  <c r="BJ1716" i="3"/>
  <c r="BI1716" i="3"/>
  <c r="BM1716" i="3"/>
  <c r="BQ1715" i="3"/>
  <c r="BP1715" i="3"/>
  <c r="BK1715" i="3"/>
  <c r="BI1715" i="3"/>
  <c r="BL1715" i="3"/>
  <c r="BH1715" i="3"/>
  <c r="BJ1715" i="3"/>
  <c r="BN1715" i="3"/>
  <c r="BG1715" i="3"/>
  <c r="BO1715" i="3"/>
  <c r="BL1714" i="3"/>
  <c r="BK1714" i="3"/>
  <c r="BQ1714" i="3"/>
  <c r="BJ1714" i="3"/>
  <c r="BI1714" i="3"/>
  <c r="BN1714" i="3"/>
  <c r="BO1714" i="3"/>
  <c r="BP1714" i="3"/>
  <c r="BM1714" i="3"/>
  <c r="BM1713" i="3"/>
  <c r="BI1713" i="3"/>
  <c r="BK1713" i="3"/>
  <c r="BQ1713" i="3"/>
  <c r="BL1713" i="3"/>
  <c r="BN1713" i="3"/>
  <c r="BH1713" i="3"/>
  <c r="BP1713" i="3"/>
  <c r="BG1713" i="3"/>
  <c r="BP1712" i="3"/>
  <c r="BL1712" i="3"/>
  <c r="BK1712" i="3"/>
  <c r="BG1712" i="3"/>
  <c r="BQ1712" i="3"/>
  <c r="BH1712" i="3"/>
  <c r="BJ1712" i="3"/>
  <c r="BI1712" i="3"/>
  <c r="BM1712" i="3"/>
  <c r="BO1712" i="3"/>
  <c r="BN1712" i="3"/>
  <c r="BQ1711" i="3"/>
  <c r="BI1711" i="3"/>
  <c r="BK1711" i="3"/>
  <c r="BL1711" i="3"/>
  <c r="BN1711" i="3"/>
  <c r="BP1711" i="3"/>
  <c r="BM1711" i="3"/>
  <c r="BQ1710" i="3"/>
  <c r="BP1710" i="3"/>
  <c r="BK1710" i="3"/>
  <c r="BI1710" i="3"/>
  <c r="BL1710" i="3"/>
  <c r="BH1710" i="3"/>
  <c r="BJ1710" i="3"/>
  <c r="BN1710" i="3"/>
  <c r="BG1710" i="3"/>
  <c r="BO1710" i="3"/>
  <c r="BL1709" i="3"/>
  <c r="BK1709" i="3"/>
  <c r="BQ1709" i="3"/>
  <c r="BJ1709" i="3"/>
  <c r="BI1709" i="3"/>
  <c r="BN1709" i="3"/>
  <c r="BO1709" i="3"/>
  <c r="BP1709" i="3"/>
  <c r="BM1709" i="3"/>
  <c r="BI1708" i="3"/>
  <c r="BK1708" i="3"/>
  <c r="BQ1708" i="3"/>
  <c r="BL1708" i="3"/>
  <c r="BN1708" i="3"/>
  <c r="BH1708" i="3"/>
  <c r="BP1708" i="3"/>
  <c r="BM1708" i="3"/>
  <c r="BG1708" i="3"/>
  <c r="BP1707" i="3"/>
  <c r="BL1707" i="3"/>
  <c r="BK1707" i="3"/>
  <c r="BG1707" i="3"/>
  <c r="BQ1707" i="3"/>
  <c r="BH1707" i="3"/>
  <c r="BJ1707" i="3"/>
  <c r="BI1707" i="3"/>
  <c r="BM1707" i="3"/>
  <c r="BO1707" i="3"/>
  <c r="BN1707" i="3"/>
  <c r="BQ1706" i="3"/>
  <c r="BI1706" i="3"/>
  <c r="BG1706" i="3"/>
  <c r="BK1706" i="3"/>
  <c r="BL1706" i="3"/>
  <c r="BJ1706" i="3"/>
  <c r="BO1706" i="3"/>
  <c r="BP1706" i="3"/>
  <c r="BM1706" i="3"/>
  <c r="BN1706" i="3"/>
  <c r="BQ1705" i="3"/>
  <c r="BP1705" i="3"/>
  <c r="BK1705" i="3"/>
  <c r="BI1705" i="3"/>
  <c r="BL1705" i="3"/>
  <c r="BH1705" i="3"/>
  <c r="BJ1705" i="3"/>
  <c r="BN1705" i="3"/>
  <c r="BG1705" i="3"/>
  <c r="BO1705" i="3"/>
  <c r="BL1704" i="3"/>
  <c r="BK1704" i="3"/>
  <c r="BJ1704" i="3"/>
  <c r="BQ1704" i="3"/>
  <c r="BI1704" i="3"/>
  <c r="BN1704" i="3"/>
  <c r="BO1704" i="3"/>
  <c r="BP1704" i="3"/>
  <c r="BM1704" i="3"/>
  <c r="BM1703" i="3"/>
  <c r="BL1703" i="3"/>
  <c r="BK1703" i="3"/>
  <c r="BQ1703" i="3"/>
  <c r="BN1703" i="3"/>
  <c r="BH1703" i="3"/>
  <c r="BI1703" i="3"/>
  <c r="BP1703" i="3"/>
  <c r="BG1703" i="3"/>
  <c r="BP1702" i="3"/>
  <c r="BL1702" i="3"/>
  <c r="BK1702" i="3"/>
  <c r="BG1702" i="3"/>
  <c r="BQ1702" i="3"/>
  <c r="BH1702" i="3"/>
  <c r="BJ1702" i="3"/>
  <c r="BI1702" i="3"/>
  <c r="BM1702" i="3"/>
  <c r="BN1702" i="3"/>
  <c r="BQ1701" i="3"/>
  <c r="BP1701" i="3"/>
  <c r="BG1701" i="3"/>
  <c r="BK1701" i="3"/>
  <c r="BL1701" i="3"/>
  <c r="BJ1701" i="3"/>
  <c r="BI1701" i="3"/>
  <c r="BM1701" i="3"/>
  <c r="BN1701" i="3"/>
  <c r="BQ1700" i="3"/>
  <c r="BP1700" i="3"/>
  <c r="BK1700" i="3"/>
  <c r="BI1700" i="3"/>
  <c r="BL1700" i="3"/>
  <c r="BH1700" i="3"/>
  <c r="BJ1700" i="3"/>
  <c r="BN1700" i="3"/>
  <c r="BG1700" i="3"/>
  <c r="BO1700" i="3"/>
  <c r="BL1699" i="3"/>
  <c r="BK1699" i="3"/>
  <c r="BJ1699" i="3"/>
  <c r="BQ1699" i="3"/>
  <c r="BI1699" i="3"/>
  <c r="BN1699" i="3"/>
  <c r="BO1699" i="3"/>
  <c r="BP1699" i="3"/>
  <c r="BM1699" i="3"/>
  <c r="BL1698" i="3"/>
  <c r="BK1698" i="3"/>
  <c r="BQ1698" i="3"/>
  <c r="BN1698" i="3"/>
  <c r="BH1698" i="3"/>
  <c r="BI1698" i="3"/>
  <c r="BP1698" i="3"/>
  <c r="BM1698" i="3"/>
  <c r="BG1698" i="3"/>
  <c r="BP1697" i="3"/>
  <c r="BL1697" i="3"/>
  <c r="BK1697" i="3"/>
  <c r="BG1697" i="3"/>
  <c r="BQ1697" i="3"/>
  <c r="BH1697" i="3"/>
  <c r="BJ1697" i="3"/>
  <c r="BI1697" i="3"/>
  <c r="BM1697" i="3"/>
  <c r="BN1697" i="3"/>
  <c r="BQ1696" i="3"/>
  <c r="BP1696" i="3"/>
  <c r="BL1696" i="3"/>
  <c r="BG1696" i="3"/>
  <c r="BK1696" i="3"/>
  <c r="BJ1696" i="3"/>
  <c r="BI1696" i="3"/>
  <c r="BM1696" i="3"/>
  <c r="BN1696" i="3"/>
  <c r="BQ1695" i="3"/>
  <c r="BP1695" i="3"/>
  <c r="BK1695" i="3"/>
  <c r="BI1695" i="3"/>
  <c r="BL1695" i="3"/>
  <c r="BH1695" i="3"/>
  <c r="BJ1695" i="3"/>
  <c r="BN1695" i="3"/>
  <c r="BG1695" i="3"/>
  <c r="BO1695" i="3"/>
  <c r="BP1694" i="3"/>
  <c r="BL1694" i="3"/>
  <c r="BK1694" i="3"/>
  <c r="BJ1694" i="3"/>
  <c r="BQ1694" i="3"/>
  <c r="BI1694" i="3"/>
  <c r="BN1694" i="3"/>
  <c r="BO1694" i="3"/>
  <c r="BM1694" i="3"/>
  <c r="BL1693" i="3"/>
  <c r="BG1693" i="3"/>
  <c r="BK1693" i="3"/>
  <c r="BQ1693" i="3"/>
  <c r="BO1693" i="3"/>
  <c r="BH1693" i="3"/>
  <c r="BI1693" i="3"/>
  <c r="BP1693" i="3"/>
  <c r="BM1693" i="3"/>
  <c r="BN1693" i="3"/>
  <c r="BP1692" i="3"/>
  <c r="BL1692" i="3"/>
  <c r="BK1692" i="3"/>
  <c r="BG1692" i="3"/>
  <c r="BQ1692" i="3"/>
  <c r="BH1692" i="3"/>
  <c r="BJ1692" i="3"/>
  <c r="BI1692" i="3"/>
  <c r="BO1692" i="3"/>
  <c r="BQ1691" i="3"/>
  <c r="BP1691" i="3"/>
  <c r="BL1691" i="3"/>
  <c r="BH1691" i="3"/>
  <c r="BG1691" i="3"/>
  <c r="BK1691" i="3"/>
  <c r="BN1691" i="3"/>
  <c r="BJ1691" i="3"/>
  <c r="BI1691" i="3"/>
  <c r="BO1691" i="3"/>
  <c r="BM1691" i="3"/>
  <c r="BQ1690" i="3"/>
  <c r="BP1690" i="3"/>
  <c r="BI1690" i="3"/>
  <c r="BK1690" i="3"/>
  <c r="BL1690" i="3"/>
  <c r="BH1690" i="3"/>
  <c r="BN1690" i="3"/>
  <c r="BG1690" i="3"/>
  <c r="BQ1689" i="3"/>
  <c r="BL1689" i="3"/>
  <c r="BK1689" i="3"/>
  <c r="BJ1689" i="3"/>
  <c r="BH1689" i="3"/>
  <c r="BI1689" i="3"/>
  <c r="BN1689" i="3"/>
  <c r="BO1689" i="3"/>
  <c r="BM1689" i="3"/>
  <c r="BI1688" i="3"/>
  <c r="BG1688" i="3"/>
  <c r="BK1688" i="3"/>
  <c r="BQ1688" i="3"/>
  <c r="BL1688" i="3"/>
  <c r="BO1688" i="3"/>
  <c r="BH1688" i="3"/>
  <c r="BJ1688" i="3"/>
  <c r="BP1688" i="3"/>
  <c r="BM1688" i="3"/>
  <c r="BQ1687" i="3"/>
  <c r="BP1687" i="3"/>
  <c r="BL1687" i="3"/>
  <c r="BK1687" i="3"/>
  <c r="BG1687" i="3"/>
  <c r="BH1687" i="3"/>
  <c r="BJ1687" i="3"/>
  <c r="BI1687" i="3"/>
  <c r="BM1687" i="3"/>
  <c r="BO1687" i="3"/>
  <c r="BQ1686" i="3"/>
  <c r="BK1686" i="3"/>
  <c r="BI1686" i="3"/>
  <c r="BL1686" i="3"/>
  <c r="BJ1686" i="3"/>
  <c r="BN1686" i="3"/>
  <c r="BQ1685" i="3"/>
  <c r="BK1685" i="3"/>
  <c r="BI1685" i="3"/>
  <c r="BH1685" i="3"/>
  <c r="BL1685" i="3"/>
  <c r="BN1685" i="3"/>
  <c r="BJ1685" i="3"/>
  <c r="BG1685" i="3"/>
  <c r="BL1684" i="3"/>
  <c r="BH1684" i="3"/>
  <c r="BK1684" i="3"/>
  <c r="BQ1684" i="3"/>
  <c r="BJ1684" i="3"/>
  <c r="BI1684" i="3"/>
  <c r="BO1684" i="3"/>
  <c r="BN1684" i="3"/>
  <c r="BK1683" i="3"/>
  <c r="BQ1683" i="3"/>
  <c r="BL1683" i="3"/>
  <c r="BO1683" i="3"/>
  <c r="BJ1683" i="3"/>
  <c r="BI1683" i="3"/>
  <c r="BP1683" i="3"/>
  <c r="BG1683" i="3"/>
  <c r="BM1683" i="3"/>
  <c r="BP1682" i="3"/>
  <c r="BN1682" i="3"/>
  <c r="BK1682" i="3"/>
  <c r="BI1682" i="3"/>
  <c r="BG1682" i="3"/>
  <c r="BQ1682" i="3"/>
  <c r="BL1682" i="3"/>
  <c r="BH1682" i="3"/>
  <c r="BJ1682" i="3"/>
  <c r="BM1682" i="3"/>
  <c r="BQ1681" i="3"/>
  <c r="BP1681" i="3"/>
  <c r="BK1681" i="3"/>
  <c r="BI1681" i="3"/>
  <c r="BL1681" i="3"/>
  <c r="BH1681" i="3"/>
  <c r="BJ1681" i="3"/>
  <c r="BM1681" i="3"/>
  <c r="BN1681" i="3"/>
  <c r="BQ1680" i="3"/>
  <c r="BP1680" i="3"/>
  <c r="BK1680" i="3"/>
  <c r="BI1680" i="3"/>
  <c r="BG1680" i="3"/>
  <c r="BL1680" i="3"/>
  <c r="BJ1680" i="3"/>
  <c r="BM1680" i="3"/>
  <c r="BN1680" i="3"/>
  <c r="BQ1679" i="3"/>
  <c r="BP1679" i="3"/>
  <c r="BK1679" i="3"/>
  <c r="BL1679" i="3"/>
  <c r="BJ1679" i="3"/>
  <c r="BI1679" i="3"/>
  <c r="BM1679" i="3"/>
  <c r="BN1679" i="3"/>
  <c r="BQ1678" i="3"/>
  <c r="BI1678" i="3"/>
  <c r="BG1678" i="3"/>
  <c r="BK1678" i="3"/>
  <c r="BL1678" i="3"/>
  <c r="BJ1678" i="3"/>
  <c r="BP1678" i="3"/>
  <c r="BM1678" i="3"/>
  <c r="BN1678" i="3"/>
  <c r="BP1677" i="3"/>
  <c r="BK1677" i="3"/>
  <c r="BI1677" i="3"/>
  <c r="BQ1677" i="3"/>
  <c r="BL1677" i="3"/>
  <c r="BH1677" i="3"/>
  <c r="BJ1677" i="3"/>
  <c r="BN1677" i="3"/>
  <c r="BG1677" i="3"/>
  <c r="BO1677" i="3"/>
  <c r="BQ1676" i="3"/>
  <c r="BL1676" i="3"/>
  <c r="BK1676" i="3"/>
  <c r="BJ1676" i="3"/>
  <c r="BI1676" i="3"/>
  <c r="BN1676" i="3"/>
  <c r="BO1676" i="3"/>
  <c r="BP1676" i="3"/>
  <c r="BM1676" i="3"/>
  <c r="BL1675" i="3"/>
  <c r="BK1675" i="3"/>
  <c r="BQ1675" i="3"/>
  <c r="BH1675" i="3"/>
  <c r="BI1675" i="3"/>
  <c r="BP1675" i="3"/>
  <c r="BM1675" i="3"/>
  <c r="BG1675" i="3"/>
  <c r="BO1675" i="3"/>
  <c r="BN1675" i="3"/>
  <c r="BP1674" i="3"/>
  <c r="BL1674" i="3"/>
  <c r="BK1674" i="3"/>
  <c r="BG1674" i="3"/>
  <c r="BQ1674" i="3"/>
  <c r="BJ1674" i="3"/>
  <c r="BI1674" i="3"/>
  <c r="BM1674" i="3"/>
  <c r="BO1674" i="3"/>
  <c r="BN1674" i="3"/>
  <c r="BQ1673" i="3"/>
  <c r="BP1673" i="3"/>
  <c r="BI1673" i="3"/>
  <c r="BG1673" i="3"/>
  <c r="BK1673" i="3"/>
  <c r="BL1673" i="3"/>
  <c r="BH1673" i="3"/>
  <c r="BJ1673" i="3"/>
  <c r="BM1673" i="3"/>
  <c r="BN1673" i="3"/>
  <c r="BP1672" i="3"/>
  <c r="BK1672" i="3"/>
  <c r="BI1672" i="3"/>
  <c r="BQ1672" i="3"/>
  <c r="BL1672" i="3"/>
  <c r="BH1672" i="3"/>
  <c r="BJ1672" i="3"/>
  <c r="BN1672" i="3"/>
  <c r="BG1672" i="3"/>
  <c r="BO1672" i="3"/>
  <c r="BQ1671" i="3"/>
  <c r="BL1671" i="3"/>
  <c r="BK1671" i="3"/>
  <c r="BI1671" i="3"/>
  <c r="BN1671" i="3"/>
  <c r="BO1671" i="3"/>
  <c r="BP1671" i="3"/>
  <c r="BM1671" i="3"/>
  <c r="BL1670" i="3"/>
  <c r="BK1670" i="3"/>
  <c r="BQ1670" i="3"/>
  <c r="BN1670" i="3"/>
  <c r="BH1670" i="3"/>
  <c r="BI1670" i="3"/>
  <c r="BP1670" i="3"/>
  <c r="BM1670" i="3"/>
  <c r="BG1670" i="3"/>
  <c r="BO1670" i="3"/>
  <c r="BP1669" i="3"/>
  <c r="BL1669" i="3"/>
  <c r="BK1669" i="3"/>
  <c r="BG1669" i="3"/>
  <c r="BQ1669" i="3"/>
  <c r="BO1669" i="3"/>
  <c r="BJ1669" i="3"/>
  <c r="BI1669" i="3"/>
  <c r="BM1669" i="3"/>
  <c r="BN1669" i="3"/>
  <c r="BQ1668" i="3"/>
  <c r="BI1668" i="3"/>
  <c r="BK1668" i="3"/>
  <c r="BL1668" i="3"/>
  <c r="BH1668" i="3"/>
  <c r="BJ1668" i="3"/>
  <c r="BP1668" i="3"/>
  <c r="BG1668" i="3"/>
  <c r="BM1668" i="3"/>
  <c r="BN1668" i="3"/>
  <c r="BP1667" i="3"/>
  <c r="BK1667" i="3"/>
  <c r="BI1667" i="3"/>
  <c r="BQ1667" i="3"/>
  <c r="BL1667" i="3"/>
  <c r="BH1667" i="3"/>
  <c r="BJ1667" i="3"/>
  <c r="BN1667" i="3"/>
  <c r="BG1667" i="3"/>
  <c r="BO1667" i="3"/>
  <c r="BQ1666" i="3"/>
  <c r="BL1666" i="3"/>
  <c r="BK1666" i="3"/>
  <c r="BJ1666" i="3"/>
  <c r="BI1666" i="3"/>
  <c r="BO1666" i="3"/>
  <c r="BP1666" i="3"/>
  <c r="BN1666" i="3"/>
  <c r="BI1665" i="3"/>
  <c r="BK1665" i="3"/>
  <c r="BQ1665" i="3"/>
  <c r="BL1665" i="3"/>
  <c r="BN1665" i="3"/>
  <c r="BH1665" i="3"/>
  <c r="BP1665" i="3"/>
  <c r="BM1665" i="3"/>
  <c r="BG1665" i="3"/>
  <c r="BO1665" i="3"/>
  <c r="BP1664" i="3"/>
  <c r="BL1664" i="3"/>
  <c r="BK1664" i="3"/>
  <c r="BG1664" i="3"/>
  <c r="BQ1664" i="3"/>
  <c r="BO1664" i="3"/>
  <c r="BJ1664" i="3"/>
  <c r="BI1664" i="3"/>
  <c r="BM1664" i="3"/>
  <c r="BQ1663" i="3"/>
  <c r="BI1663" i="3"/>
  <c r="BK1663" i="3"/>
  <c r="BL1663" i="3"/>
  <c r="BH1663" i="3"/>
  <c r="BJ1663" i="3"/>
  <c r="BP1663" i="3"/>
  <c r="BG1663" i="3"/>
  <c r="BP1662" i="3"/>
  <c r="BK1662" i="3"/>
  <c r="BI1662" i="3"/>
  <c r="BQ1662" i="3"/>
  <c r="BL1662" i="3"/>
  <c r="BJ1662" i="3"/>
  <c r="BN1662" i="3"/>
  <c r="BQ1661" i="3"/>
  <c r="BL1661" i="3"/>
  <c r="BJ1661" i="3"/>
  <c r="BH1661" i="3"/>
  <c r="BG1661" i="3"/>
  <c r="BK1661" i="3"/>
  <c r="BI1661" i="3"/>
  <c r="BN1661" i="3"/>
  <c r="BO1661" i="3"/>
  <c r="BM1661" i="3"/>
  <c r="BI1660" i="3"/>
  <c r="BK1660" i="3"/>
  <c r="BQ1660" i="3"/>
  <c r="BL1660" i="3"/>
  <c r="BN1660" i="3"/>
  <c r="BH1660" i="3"/>
  <c r="BP1660" i="3"/>
  <c r="BM1660" i="3"/>
  <c r="BG1660" i="3"/>
  <c r="BO1660" i="3"/>
  <c r="BP1659" i="3"/>
  <c r="BL1659" i="3"/>
  <c r="BK1659" i="3"/>
  <c r="BG1659" i="3"/>
  <c r="BQ1659" i="3"/>
  <c r="BO1659" i="3"/>
  <c r="BJ1659" i="3"/>
  <c r="BI1659" i="3"/>
  <c r="BM1659" i="3"/>
  <c r="BQ1658" i="3"/>
  <c r="BI1658" i="3"/>
  <c r="BK1658" i="3"/>
  <c r="BL1658" i="3"/>
  <c r="BH1658" i="3"/>
  <c r="BP1658" i="3"/>
  <c r="BG1658" i="3"/>
  <c r="BP1657" i="3"/>
  <c r="BK1657" i="3"/>
  <c r="BH1657" i="3"/>
  <c r="BQ1657" i="3"/>
  <c r="BL1657" i="3"/>
  <c r="BJ1657" i="3"/>
  <c r="BI1657" i="3"/>
  <c r="BN1657" i="3"/>
  <c r="BQ1656" i="3"/>
  <c r="BL1656" i="3"/>
  <c r="BH1656" i="3"/>
  <c r="BK1656" i="3"/>
  <c r="BJ1656" i="3"/>
  <c r="BI1656" i="3"/>
  <c r="BN1656" i="3"/>
  <c r="BO1656" i="3"/>
  <c r="BM1656" i="3"/>
  <c r="BI1655" i="3"/>
  <c r="BK1655" i="3"/>
  <c r="BQ1655" i="3"/>
  <c r="BL1655" i="3"/>
  <c r="BN1655" i="3"/>
  <c r="BH1655" i="3"/>
  <c r="BJ1655" i="3"/>
  <c r="BP1655" i="3"/>
  <c r="BM1655" i="3"/>
  <c r="BG1655" i="3"/>
  <c r="BP1654" i="3"/>
  <c r="BL1654" i="3"/>
  <c r="BK1654" i="3"/>
  <c r="BH1654" i="3"/>
  <c r="BQ1654" i="3"/>
  <c r="BJ1654" i="3"/>
  <c r="BI1654" i="3"/>
  <c r="BM1654" i="3"/>
  <c r="BN1654" i="3"/>
  <c r="BQ1653" i="3"/>
  <c r="BL1653" i="3"/>
  <c r="BK1653" i="3"/>
  <c r="BJ1653" i="3"/>
  <c r="BI1653" i="3"/>
  <c r="BN1653" i="3"/>
  <c r="BP1653" i="3"/>
  <c r="BM1653" i="3"/>
  <c r="BP1652" i="3"/>
  <c r="BK1652" i="3"/>
  <c r="BH1652" i="3"/>
  <c r="BQ1652" i="3"/>
  <c r="BL1652" i="3"/>
  <c r="BN1652" i="3"/>
  <c r="BJ1652" i="3"/>
  <c r="BI1652" i="3"/>
  <c r="BM1652" i="3"/>
  <c r="BG1652" i="3"/>
  <c r="BG1651" i="3"/>
  <c r="BK1651" i="3"/>
  <c r="BQ1651" i="3"/>
  <c r="BL1651" i="3"/>
  <c r="BH1651" i="3"/>
  <c r="BI1651" i="3"/>
  <c r="BO1651" i="3"/>
  <c r="BP1651" i="3"/>
  <c r="BM1651" i="3"/>
  <c r="BN1651" i="3"/>
  <c r="BP1650" i="3"/>
  <c r="BK1650" i="3"/>
  <c r="BG1650" i="3"/>
  <c r="BQ1650" i="3"/>
  <c r="BL1650" i="3"/>
  <c r="BO1650" i="3"/>
  <c r="BH1650" i="3"/>
  <c r="BJ1650" i="3"/>
  <c r="BI1650" i="3"/>
  <c r="BM1650" i="3"/>
  <c r="BQ1649" i="3"/>
  <c r="BP1649" i="3"/>
  <c r="BK1649" i="3"/>
  <c r="BI1649" i="3"/>
  <c r="BG1649" i="3"/>
  <c r="BL1649" i="3"/>
  <c r="BH1649" i="3"/>
  <c r="BJ1649" i="3"/>
  <c r="BM1649" i="3"/>
  <c r="BN1649" i="3"/>
  <c r="BP1648" i="3"/>
  <c r="BK1648" i="3"/>
  <c r="BI1648" i="3"/>
  <c r="BQ1648" i="3"/>
  <c r="BL1648" i="3"/>
  <c r="BH1648" i="3"/>
  <c r="BJ1648" i="3"/>
  <c r="BN1648" i="3"/>
  <c r="BG1648" i="3"/>
  <c r="BO1648" i="3"/>
  <c r="BM1647" i="3"/>
  <c r="BL1647" i="3"/>
  <c r="BK1647" i="3"/>
  <c r="BQ1647" i="3"/>
  <c r="BI1647" i="3"/>
  <c r="BN1647" i="3"/>
  <c r="BP1647" i="3"/>
  <c r="BO1647" i="3"/>
  <c r="BL1646" i="3"/>
  <c r="BG1646" i="3"/>
  <c r="BK1646" i="3"/>
  <c r="BQ1646" i="3"/>
  <c r="BH1646" i="3"/>
  <c r="BI1646" i="3"/>
  <c r="BP1646" i="3"/>
  <c r="BM1646" i="3"/>
  <c r="BO1646" i="3"/>
  <c r="BN1646" i="3"/>
  <c r="BP1645" i="3"/>
  <c r="BL1645" i="3"/>
  <c r="BK1645" i="3"/>
  <c r="BG1645" i="3"/>
  <c r="BQ1645" i="3"/>
  <c r="BO1645" i="3"/>
  <c r="BH1645" i="3"/>
  <c r="BJ1645" i="3"/>
  <c r="BI1645" i="3"/>
  <c r="BM1645" i="3"/>
  <c r="BQ1644" i="3"/>
  <c r="BP1644" i="3"/>
  <c r="BK1644" i="3"/>
  <c r="BI1644" i="3"/>
  <c r="BG1644" i="3"/>
  <c r="BL1644" i="3"/>
  <c r="BH1644" i="3"/>
  <c r="BJ1644" i="3"/>
  <c r="BM1644" i="3"/>
  <c r="BN1644" i="3"/>
  <c r="BP1643" i="3"/>
  <c r="BK1643" i="3"/>
  <c r="BI1643" i="3"/>
  <c r="BQ1643" i="3"/>
  <c r="BL1643" i="3"/>
  <c r="BH1643" i="3"/>
  <c r="BJ1643" i="3"/>
  <c r="BN1643" i="3"/>
  <c r="BG1643" i="3"/>
  <c r="BO1643" i="3"/>
  <c r="BM1642" i="3"/>
  <c r="BL1642" i="3"/>
  <c r="BK1642" i="3"/>
  <c r="BQ1642" i="3"/>
  <c r="BI1642" i="3"/>
  <c r="BN1642" i="3"/>
  <c r="BP1642" i="3"/>
  <c r="BO1642" i="3"/>
  <c r="BL1641" i="3"/>
  <c r="BG1641" i="3"/>
  <c r="BK1641" i="3"/>
  <c r="BQ1641" i="3"/>
  <c r="BH1641" i="3"/>
  <c r="BI1641" i="3"/>
  <c r="BP1641" i="3"/>
  <c r="BM1641" i="3"/>
  <c r="BO1641" i="3"/>
  <c r="BN1641" i="3"/>
  <c r="BP1640" i="3"/>
  <c r="BL1640" i="3"/>
  <c r="BK1640" i="3"/>
  <c r="BG1640" i="3"/>
  <c r="BQ1640" i="3"/>
  <c r="BO1640" i="3"/>
  <c r="BJ1640" i="3"/>
  <c r="BI1640" i="3"/>
  <c r="BM1640" i="3"/>
  <c r="BN1640" i="3"/>
  <c r="BQ1639" i="3"/>
  <c r="BP1639" i="3"/>
  <c r="BK1639" i="3"/>
  <c r="BI1639" i="3"/>
  <c r="BG1639" i="3"/>
  <c r="BL1639" i="3"/>
  <c r="BH1639" i="3"/>
  <c r="BJ1639" i="3"/>
  <c r="BM1639" i="3"/>
  <c r="BN1639" i="3"/>
  <c r="BP1638" i="3"/>
  <c r="BK1638" i="3"/>
  <c r="BI1638" i="3"/>
  <c r="BQ1638" i="3"/>
  <c r="BL1638" i="3"/>
  <c r="BH1638" i="3"/>
  <c r="BJ1638" i="3"/>
  <c r="BN1638" i="3"/>
  <c r="BG1638" i="3"/>
  <c r="BO1638" i="3"/>
  <c r="BM1637" i="3"/>
  <c r="BL1637" i="3"/>
  <c r="BK1637" i="3"/>
  <c r="BQ1637" i="3"/>
  <c r="BI1637" i="3"/>
  <c r="BN1637" i="3"/>
  <c r="BP1637" i="3"/>
  <c r="BO1637" i="3"/>
  <c r="BL1636" i="3"/>
  <c r="BG1636" i="3"/>
  <c r="BK1636" i="3"/>
  <c r="BQ1636" i="3"/>
  <c r="BH1636" i="3"/>
  <c r="BI1636" i="3"/>
  <c r="BP1636" i="3"/>
  <c r="BM1636" i="3"/>
  <c r="BO1636" i="3"/>
  <c r="BN1636" i="3"/>
  <c r="BP1635" i="3"/>
  <c r="BL1635" i="3"/>
  <c r="BK1635" i="3"/>
  <c r="BG1635" i="3"/>
  <c r="BQ1635" i="3"/>
  <c r="BO1635" i="3"/>
  <c r="BJ1635" i="3"/>
  <c r="BI1635" i="3"/>
  <c r="BM1635" i="3"/>
  <c r="BN1635" i="3"/>
  <c r="BQ1634" i="3"/>
  <c r="BP1634" i="3"/>
  <c r="BK1634" i="3"/>
  <c r="BI1634" i="3"/>
  <c r="BG1634" i="3"/>
  <c r="BL1634" i="3"/>
  <c r="BH1634" i="3"/>
  <c r="BJ1634" i="3"/>
  <c r="BM1634" i="3"/>
  <c r="BN1634" i="3"/>
  <c r="BP1633" i="3"/>
  <c r="BK1633" i="3"/>
  <c r="BI1633" i="3"/>
  <c r="BQ1633" i="3"/>
  <c r="BL1633" i="3"/>
  <c r="BH1633" i="3"/>
  <c r="BJ1633" i="3"/>
  <c r="BN1633" i="3"/>
  <c r="BG1633" i="3"/>
  <c r="BO1633" i="3"/>
  <c r="BM1632" i="3"/>
  <c r="BL1632" i="3"/>
  <c r="BK1632" i="3"/>
  <c r="BQ1632" i="3"/>
  <c r="BI1632" i="3"/>
  <c r="BN1632" i="3"/>
  <c r="BP1632" i="3"/>
  <c r="BO1632" i="3"/>
  <c r="BL1631" i="3"/>
  <c r="BK1631" i="3"/>
  <c r="BQ1631" i="3"/>
  <c r="BI1631" i="3"/>
  <c r="BP1631" i="3"/>
  <c r="BM1631" i="3"/>
  <c r="BO1631" i="3"/>
  <c r="BN1631" i="3"/>
  <c r="BP1630" i="3"/>
  <c r="BL1630" i="3"/>
  <c r="BK1630" i="3"/>
  <c r="BG1630" i="3"/>
  <c r="BQ1630" i="3"/>
  <c r="BO1630" i="3"/>
  <c r="BJ1630" i="3"/>
  <c r="BI1630" i="3"/>
  <c r="BM1630" i="3"/>
  <c r="BN1630" i="3"/>
  <c r="BQ1629" i="3"/>
  <c r="BP1629" i="3"/>
  <c r="BK1629" i="3"/>
  <c r="BI1629" i="3"/>
  <c r="BG1629" i="3"/>
  <c r="BL1629" i="3"/>
  <c r="BH1629" i="3"/>
  <c r="BJ1629" i="3"/>
  <c r="BM1629" i="3"/>
  <c r="BN1629" i="3"/>
  <c r="BP1628" i="3"/>
  <c r="BK1628" i="3"/>
  <c r="BQ1628" i="3"/>
  <c r="BL1628" i="3"/>
  <c r="BH1628" i="3"/>
  <c r="BJ1628" i="3"/>
  <c r="BI1628" i="3"/>
  <c r="BN1628" i="3"/>
  <c r="BG1628" i="3"/>
  <c r="BO1628" i="3"/>
  <c r="BL1627" i="3"/>
  <c r="BK1627" i="3"/>
  <c r="BQ1627" i="3"/>
  <c r="BN1627" i="3"/>
  <c r="BI1627" i="3"/>
  <c r="BP1627" i="3"/>
  <c r="BM1627" i="3"/>
  <c r="BO1627" i="3"/>
  <c r="BP1626" i="3"/>
  <c r="BL1626" i="3"/>
  <c r="BK1626" i="3"/>
  <c r="BQ1626" i="3"/>
  <c r="BJ1626" i="3"/>
  <c r="BI1626" i="3"/>
  <c r="BM1626" i="3"/>
  <c r="BO1626" i="3"/>
  <c r="BN1626" i="3"/>
  <c r="BP1625" i="3"/>
  <c r="BN1625" i="3"/>
  <c r="BL1625" i="3"/>
  <c r="BK1625" i="3"/>
  <c r="BQ1625" i="3"/>
  <c r="BJ1625" i="3"/>
  <c r="BI1625" i="3"/>
  <c r="BM1625" i="3"/>
  <c r="BQ1624" i="3"/>
  <c r="BP1624" i="3"/>
  <c r="BK1624" i="3"/>
  <c r="BI1624" i="3"/>
  <c r="BL1624" i="3"/>
  <c r="BH1624" i="3"/>
  <c r="BJ1624" i="3"/>
  <c r="BG1624" i="3"/>
  <c r="BN1624" i="3"/>
  <c r="BP1623" i="3"/>
  <c r="BL1623" i="3"/>
  <c r="BK1623" i="3"/>
  <c r="BH1623" i="3"/>
  <c r="BQ1623" i="3"/>
  <c r="BJ1623" i="3"/>
  <c r="BI1623" i="3"/>
  <c r="BN1623" i="3"/>
  <c r="BO1623" i="3"/>
  <c r="BL1622" i="3"/>
  <c r="BK1622" i="3"/>
  <c r="BQ1622" i="3"/>
  <c r="BN1622" i="3"/>
  <c r="BI1622" i="3"/>
  <c r="BP1622" i="3"/>
  <c r="BM1622" i="3"/>
  <c r="BO1622" i="3"/>
  <c r="BP1621" i="3"/>
  <c r="BL1621" i="3"/>
  <c r="BK1621" i="3"/>
  <c r="BQ1621" i="3"/>
  <c r="BJ1621" i="3"/>
  <c r="BI1621" i="3"/>
  <c r="BM1621" i="3"/>
  <c r="BO1621" i="3"/>
  <c r="BN1621" i="3"/>
  <c r="BP1620" i="3"/>
  <c r="BL1620" i="3"/>
  <c r="BK1620" i="3"/>
  <c r="BQ1620" i="3"/>
  <c r="BN1620" i="3"/>
  <c r="BJ1620" i="3"/>
  <c r="BI1620" i="3"/>
  <c r="BM1620" i="3"/>
  <c r="BO1620" i="3"/>
  <c r="BQ1619" i="3"/>
  <c r="BP1619" i="3"/>
  <c r="BK1619" i="3"/>
  <c r="BI1619" i="3"/>
  <c r="BL1619" i="3"/>
  <c r="BH1619" i="3"/>
  <c r="BJ1619" i="3"/>
  <c r="BN1619" i="3"/>
  <c r="BP1618" i="3"/>
  <c r="BL1618" i="3"/>
  <c r="BK1618" i="3"/>
  <c r="BQ1618" i="3"/>
  <c r="BN1618" i="3"/>
  <c r="BJ1618" i="3"/>
  <c r="BI1618" i="3"/>
  <c r="BO1618" i="3"/>
  <c r="BP1617" i="3"/>
  <c r="BN1617" i="3"/>
  <c r="BL1617" i="3"/>
  <c r="BK1617" i="3"/>
  <c r="BQ1617" i="3"/>
  <c r="BJ1617" i="3"/>
  <c r="BI1617" i="3"/>
  <c r="BP1616" i="3"/>
  <c r="BL1616" i="3"/>
  <c r="BK1616" i="3"/>
  <c r="BQ1616" i="3"/>
  <c r="BJ1616" i="3"/>
  <c r="BI1616" i="3"/>
  <c r="BN1616" i="3"/>
  <c r="BO1616" i="3"/>
  <c r="BQ1615" i="3"/>
  <c r="BP1615" i="3"/>
  <c r="BL1615" i="3"/>
  <c r="BK1615" i="3"/>
  <c r="BJ1615" i="3"/>
  <c r="BI1615" i="3"/>
  <c r="BM1615" i="3"/>
  <c r="BO1615" i="3"/>
  <c r="BN1615" i="3"/>
  <c r="BL1614" i="3"/>
  <c r="BK1614" i="3"/>
  <c r="BH1614" i="3"/>
  <c r="BG1614" i="3"/>
  <c r="BQ1614" i="3"/>
  <c r="BI1614" i="3"/>
  <c r="BO1614" i="3"/>
  <c r="BN1614" i="3"/>
  <c r="BL1613" i="3"/>
  <c r="BH1613" i="3"/>
  <c r="BK1613" i="3"/>
  <c r="BQ1613" i="3"/>
  <c r="BN1613" i="3"/>
  <c r="BI1613" i="3"/>
  <c r="BP1613" i="3"/>
  <c r="BM1613" i="3"/>
  <c r="BG1613" i="3"/>
  <c r="BP1612" i="3"/>
  <c r="BL1612" i="3"/>
  <c r="BK1612" i="3"/>
  <c r="BG1612" i="3"/>
  <c r="BQ1612" i="3"/>
  <c r="BH1612" i="3"/>
  <c r="BJ1612" i="3"/>
  <c r="BI1612" i="3"/>
  <c r="BM1612" i="3"/>
  <c r="BO1612" i="3"/>
  <c r="BN1612" i="3"/>
  <c r="BL1611" i="3"/>
  <c r="BG1611" i="3"/>
  <c r="BK1611" i="3"/>
  <c r="BQ1611" i="3"/>
  <c r="BJ1611" i="3"/>
  <c r="BI1611" i="3"/>
  <c r="BP1611" i="3"/>
  <c r="BM1611" i="3"/>
  <c r="BO1611" i="3"/>
  <c r="BN1611" i="3"/>
  <c r="BQ1610" i="3"/>
  <c r="BP1610" i="3"/>
  <c r="BI1610" i="3"/>
  <c r="BK1610" i="3"/>
  <c r="BL1610" i="3"/>
  <c r="BH1610" i="3"/>
  <c r="BJ1610" i="3"/>
  <c r="BG1610" i="3"/>
  <c r="BM1610" i="3"/>
  <c r="BN1610" i="3"/>
  <c r="BQ1609" i="3"/>
  <c r="BP1609" i="3"/>
  <c r="BK1609" i="3"/>
  <c r="BL1609" i="3"/>
  <c r="BJ1609" i="3"/>
  <c r="BI1609" i="3"/>
  <c r="BN1609" i="3"/>
  <c r="BM1609" i="3"/>
  <c r="BK1608" i="3"/>
  <c r="BQ1608" i="3"/>
  <c r="BL1608" i="3"/>
  <c r="BJ1608" i="3"/>
  <c r="BI1608" i="3"/>
  <c r="BN1608" i="3"/>
  <c r="BO1608" i="3"/>
  <c r="BP1608" i="3"/>
  <c r="BM1608" i="3"/>
  <c r="BL1607" i="3"/>
  <c r="BG1607" i="3"/>
  <c r="BK1607" i="3"/>
  <c r="BQ1607" i="3"/>
  <c r="BH1607" i="3"/>
  <c r="BJ1607" i="3"/>
  <c r="BI1607" i="3"/>
  <c r="BP1607" i="3"/>
  <c r="BM1607" i="3"/>
  <c r="BO1607" i="3"/>
  <c r="BN1607" i="3"/>
  <c r="BL1606" i="3"/>
  <c r="BG1606" i="3"/>
  <c r="BK1606" i="3"/>
  <c r="BQ1606" i="3"/>
  <c r="BJ1606" i="3"/>
  <c r="BI1606" i="3"/>
  <c r="BP1606" i="3"/>
  <c r="BM1606" i="3"/>
  <c r="BO1606" i="3"/>
  <c r="BN1606" i="3"/>
  <c r="BQ1605" i="3"/>
  <c r="BP1605" i="3"/>
  <c r="BI1605" i="3"/>
  <c r="BK1605" i="3"/>
  <c r="BL1605" i="3"/>
  <c r="BH1605" i="3"/>
  <c r="BJ1605" i="3"/>
  <c r="BM1605" i="3"/>
  <c r="BN1605" i="3"/>
  <c r="BP1604" i="3"/>
  <c r="BK1604" i="3"/>
  <c r="BQ1604" i="3"/>
  <c r="BL1604" i="3"/>
  <c r="BJ1604" i="3"/>
  <c r="BI1604" i="3"/>
  <c r="BN1604" i="3"/>
  <c r="BM1604" i="3"/>
  <c r="BK1603" i="3"/>
  <c r="BQ1603" i="3"/>
  <c r="BL1603" i="3"/>
  <c r="BN1603" i="3"/>
  <c r="BJ1603" i="3"/>
  <c r="BI1603" i="3"/>
  <c r="BP1603" i="3"/>
  <c r="BM1603" i="3"/>
  <c r="BP1602" i="3"/>
  <c r="BL1602" i="3"/>
  <c r="BG1602" i="3"/>
  <c r="BK1602" i="3"/>
  <c r="BQ1602" i="3"/>
  <c r="BH1602" i="3"/>
  <c r="BJ1602" i="3"/>
  <c r="BI1602" i="3"/>
  <c r="BO1602" i="3"/>
  <c r="BN1602" i="3"/>
  <c r="BL1601" i="3"/>
  <c r="BK1601" i="3"/>
  <c r="BQ1601" i="3"/>
  <c r="BN1601" i="3"/>
  <c r="BJ1601" i="3"/>
  <c r="BI1601" i="3"/>
  <c r="BP1601" i="3"/>
  <c r="BM1601" i="3"/>
  <c r="BO1601" i="3"/>
  <c r="BQ1600" i="3"/>
  <c r="BP1600" i="3"/>
  <c r="BI1600" i="3"/>
  <c r="BK1600" i="3"/>
  <c r="BL1600" i="3"/>
  <c r="BH1600" i="3"/>
  <c r="BJ1600" i="3"/>
  <c r="BM1600" i="3"/>
  <c r="BN1600" i="3"/>
  <c r="BP1599" i="3"/>
  <c r="BL1599" i="3"/>
  <c r="BK1599" i="3"/>
  <c r="BQ1599" i="3"/>
  <c r="BJ1599" i="3"/>
  <c r="BI1599" i="3"/>
  <c r="BN1599" i="3"/>
  <c r="BM1599" i="3"/>
  <c r="BO1599" i="3"/>
  <c r="BK1598" i="3"/>
  <c r="BQ1598" i="3"/>
  <c r="BL1598" i="3"/>
  <c r="BN1598" i="3"/>
  <c r="BJ1598" i="3"/>
  <c r="BI1598" i="3"/>
  <c r="BP1598" i="3"/>
  <c r="BM1598" i="3"/>
  <c r="BP1597" i="3"/>
  <c r="BL1597" i="3"/>
  <c r="BG1597" i="3"/>
  <c r="BK1597" i="3"/>
  <c r="BQ1597" i="3"/>
  <c r="BH1597" i="3"/>
  <c r="BJ1597" i="3"/>
  <c r="BI1597" i="3"/>
  <c r="BO1597" i="3"/>
  <c r="BN1597" i="3"/>
  <c r="BL1596" i="3"/>
  <c r="BK1596" i="3"/>
  <c r="BQ1596" i="3"/>
  <c r="BN1596" i="3"/>
  <c r="BJ1596" i="3"/>
  <c r="BI1596" i="3"/>
  <c r="BP1596" i="3"/>
  <c r="BM1596" i="3"/>
  <c r="BO1596" i="3"/>
  <c r="BQ1595" i="3"/>
  <c r="BP1595" i="3"/>
  <c r="BI1595" i="3"/>
  <c r="BK1595" i="3"/>
  <c r="BL1595" i="3"/>
  <c r="BH1595" i="3"/>
  <c r="BJ1595" i="3"/>
  <c r="BM1595" i="3"/>
  <c r="BN1595" i="3"/>
  <c r="BP1594" i="3"/>
  <c r="BL1594" i="3"/>
  <c r="BK1594" i="3"/>
  <c r="BQ1594" i="3"/>
  <c r="BJ1594" i="3"/>
  <c r="BI1594" i="3"/>
  <c r="BN1594" i="3"/>
  <c r="BM1594" i="3"/>
  <c r="BO1594" i="3"/>
  <c r="BK1593" i="3"/>
  <c r="BQ1593" i="3"/>
  <c r="BL1593" i="3"/>
  <c r="BN1593" i="3"/>
  <c r="BJ1593" i="3"/>
  <c r="BI1593" i="3"/>
  <c r="BP1593" i="3"/>
  <c r="BM1593" i="3"/>
  <c r="BP1592" i="3"/>
  <c r="BL1592" i="3"/>
  <c r="BG1592" i="3"/>
  <c r="BK1592" i="3"/>
  <c r="BQ1592" i="3"/>
  <c r="BH1592" i="3"/>
  <c r="BJ1592" i="3"/>
  <c r="BI1592" i="3"/>
  <c r="BO1592" i="3"/>
  <c r="BN1592" i="3"/>
  <c r="BP1591" i="3"/>
  <c r="BL1591" i="3"/>
  <c r="BK1591" i="3"/>
  <c r="BQ1591" i="3"/>
  <c r="BN1591" i="3"/>
  <c r="BJ1591" i="3"/>
  <c r="BI1591" i="3"/>
  <c r="BO1591" i="3"/>
  <c r="BQ1590" i="3"/>
  <c r="BP1590" i="3"/>
  <c r="BI1590" i="3"/>
  <c r="BK1590" i="3"/>
  <c r="BL1590" i="3"/>
  <c r="BN1590" i="3"/>
  <c r="BJ1590" i="3"/>
  <c r="BM1590" i="3"/>
  <c r="BP1589" i="3"/>
  <c r="BL1589" i="3"/>
  <c r="BK1589" i="3"/>
  <c r="BQ1589" i="3"/>
  <c r="BJ1589" i="3"/>
  <c r="BI1589" i="3"/>
  <c r="BN1589" i="3"/>
  <c r="BM1589" i="3"/>
  <c r="BO1589" i="3"/>
  <c r="BL1588" i="3"/>
  <c r="BK1588" i="3"/>
  <c r="BQ1588" i="3"/>
  <c r="BN1588" i="3"/>
  <c r="BJ1588" i="3"/>
  <c r="BI1588" i="3"/>
  <c r="BP1588" i="3"/>
  <c r="BM1588" i="3"/>
  <c r="BP1587" i="3"/>
  <c r="BL1587" i="3"/>
  <c r="BK1587" i="3"/>
  <c r="BG1587" i="3"/>
  <c r="BQ1587" i="3"/>
  <c r="BH1587" i="3"/>
  <c r="BJ1587" i="3"/>
  <c r="BI1587" i="3"/>
  <c r="BO1587" i="3"/>
  <c r="BN1587" i="3"/>
  <c r="BP1586" i="3"/>
  <c r="BL1586" i="3"/>
  <c r="BK1586" i="3"/>
  <c r="BQ1586" i="3"/>
  <c r="BN1586" i="3"/>
  <c r="BJ1586" i="3"/>
  <c r="BI1586" i="3"/>
  <c r="BO1586" i="3"/>
  <c r="BP1585" i="3"/>
  <c r="BI1585" i="3"/>
  <c r="BK1585" i="3"/>
  <c r="BQ1585" i="3"/>
  <c r="BL1585" i="3"/>
  <c r="BN1585" i="3"/>
  <c r="BJ1585" i="3"/>
  <c r="BM1585" i="3"/>
  <c r="BP1584" i="3"/>
  <c r="BL1584" i="3"/>
  <c r="BK1584" i="3"/>
  <c r="BQ1584" i="3"/>
  <c r="BJ1584" i="3"/>
  <c r="BI1584" i="3"/>
  <c r="BN1584" i="3"/>
  <c r="BM1584" i="3"/>
  <c r="BO1584" i="3"/>
  <c r="BL1583" i="3"/>
  <c r="BK1583" i="3"/>
  <c r="BQ1583" i="3"/>
  <c r="BN1583" i="3"/>
  <c r="BI1583" i="3"/>
  <c r="BP1583" i="3"/>
  <c r="BM1583" i="3"/>
  <c r="BP1582" i="3"/>
  <c r="BL1582" i="3"/>
  <c r="BK1582" i="3"/>
  <c r="BQ1582" i="3"/>
  <c r="BN1582" i="3"/>
  <c r="BH1582" i="3"/>
  <c r="BJ1582" i="3"/>
  <c r="BI1582" i="3"/>
  <c r="BM1582" i="3"/>
  <c r="BG1582" i="3"/>
  <c r="BO1582" i="3"/>
  <c r="BP1581" i="3"/>
  <c r="BL1581" i="3"/>
  <c r="BK1581" i="3"/>
  <c r="BQ1581" i="3"/>
  <c r="BJ1581" i="3"/>
  <c r="BI1581" i="3"/>
  <c r="BN1581" i="3"/>
  <c r="BP1580" i="3"/>
  <c r="BJ1580" i="3"/>
  <c r="BI1580" i="3"/>
  <c r="BK1580" i="3"/>
  <c r="BQ1580" i="3"/>
  <c r="BL1580" i="3"/>
  <c r="BN1580" i="3"/>
  <c r="BP1579" i="3"/>
  <c r="BL1579" i="3"/>
  <c r="BK1579" i="3"/>
  <c r="BQ1579" i="3"/>
  <c r="BJ1579" i="3"/>
  <c r="BI1579" i="3"/>
  <c r="BN1579" i="3"/>
  <c r="BM1579" i="3"/>
  <c r="BO1579" i="3"/>
  <c r="BN1578" i="3"/>
  <c r="BL1578" i="3"/>
  <c r="BK1578" i="3"/>
  <c r="BQ1578" i="3"/>
  <c r="BI1578" i="3"/>
  <c r="BP1578" i="3"/>
  <c r="BM1578" i="3"/>
  <c r="BO1578" i="3"/>
  <c r="BP1577" i="3"/>
  <c r="BL1577" i="3"/>
  <c r="BK1577" i="3"/>
  <c r="BQ1577" i="3"/>
  <c r="BN1577" i="3"/>
  <c r="BH1577" i="3"/>
  <c r="BJ1577" i="3"/>
  <c r="BI1577" i="3"/>
  <c r="BG1577" i="3"/>
  <c r="BO1577" i="3"/>
  <c r="BP1576" i="3"/>
  <c r="BL1576" i="3"/>
  <c r="BH1576" i="3"/>
  <c r="BK1576" i="3"/>
  <c r="BQ1576" i="3"/>
  <c r="BN1576" i="3"/>
  <c r="BJ1576" i="3"/>
  <c r="BI1576" i="3"/>
  <c r="BM1576" i="3"/>
  <c r="BP1575" i="3"/>
  <c r="BI1575" i="3"/>
  <c r="BK1575" i="3"/>
  <c r="BQ1575" i="3"/>
  <c r="BL1575" i="3"/>
  <c r="BN1575" i="3"/>
  <c r="BJ1575" i="3"/>
  <c r="BP1574" i="3"/>
  <c r="BL1574" i="3"/>
  <c r="BK1574" i="3"/>
  <c r="BQ1574" i="3"/>
  <c r="BJ1574" i="3"/>
  <c r="BI1574" i="3"/>
  <c r="BO1574" i="3"/>
  <c r="BM1574" i="3"/>
  <c r="BN1574" i="3"/>
  <c r="BQ1573" i="3"/>
  <c r="BK1573" i="3"/>
  <c r="BL1573" i="3"/>
  <c r="BH1573" i="3"/>
  <c r="BJ1573" i="3"/>
  <c r="BI1573" i="3"/>
  <c r="BP1573" i="3"/>
  <c r="BG1573" i="3"/>
  <c r="BO1573" i="3"/>
  <c r="BN1573" i="3"/>
  <c r="BL1572" i="3"/>
  <c r="BG1572" i="3"/>
  <c r="BK1572" i="3"/>
  <c r="BQ1572" i="3"/>
  <c r="BH1572" i="3"/>
  <c r="BJ1572" i="3"/>
  <c r="BI1572" i="3"/>
  <c r="BP1572" i="3"/>
  <c r="BM1572" i="3"/>
  <c r="BO1572" i="3"/>
  <c r="BN1572" i="3"/>
  <c r="BI1571" i="3"/>
  <c r="BK1571" i="3"/>
  <c r="BQ1571" i="3"/>
  <c r="BL1571" i="3"/>
  <c r="BH1571" i="3"/>
  <c r="BJ1571" i="3"/>
  <c r="BP1571" i="3"/>
  <c r="BM1571" i="3"/>
  <c r="BN1571" i="3"/>
  <c r="BQ1570" i="3"/>
  <c r="BP1570" i="3"/>
  <c r="BK1570" i="3"/>
  <c r="BI1570" i="3"/>
  <c r="BL1570" i="3"/>
  <c r="BJ1570" i="3"/>
  <c r="BM1570" i="3"/>
  <c r="BN1570" i="3"/>
  <c r="BK1569" i="3"/>
  <c r="BQ1569" i="3"/>
  <c r="BL1569" i="3"/>
  <c r="BJ1569" i="3"/>
  <c r="BI1569" i="3"/>
  <c r="BN1569" i="3"/>
  <c r="BO1569" i="3"/>
  <c r="BP1569" i="3"/>
  <c r="BM1569" i="3"/>
  <c r="BK1568" i="3"/>
  <c r="BQ1568" i="3"/>
  <c r="BL1568" i="3"/>
  <c r="BH1568" i="3"/>
  <c r="BJ1568" i="3"/>
  <c r="BI1568" i="3"/>
  <c r="BP1568" i="3"/>
  <c r="BG1568" i="3"/>
  <c r="BO1568" i="3"/>
  <c r="BN1568" i="3"/>
  <c r="BL1567" i="3"/>
  <c r="BG1567" i="3"/>
  <c r="BK1567" i="3"/>
  <c r="BQ1567" i="3"/>
  <c r="BH1567" i="3"/>
  <c r="BJ1567" i="3"/>
  <c r="BI1567" i="3"/>
  <c r="BP1567" i="3"/>
  <c r="BM1567" i="3"/>
  <c r="BO1567" i="3"/>
  <c r="BN1567" i="3"/>
  <c r="BI1566" i="3"/>
  <c r="BK1566" i="3"/>
  <c r="BQ1566" i="3"/>
  <c r="BL1566" i="3"/>
  <c r="BH1566" i="3"/>
  <c r="BJ1566" i="3"/>
  <c r="BP1566" i="3"/>
  <c r="BM1566" i="3"/>
  <c r="BN1566" i="3"/>
  <c r="BQ1565" i="3"/>
  <c r="BP1565" i="3"/>
  <c r="BK1565" i="3"/>
  <c r="BI1565" i="3"/>
  <c r="BL1565" i="3"/>
  <c r="BJ1565" i="3"/>
  <c r="BM1565" i="3"/>
  <c r="BN1565" i="3"/>
  <c r="BK1564" i="3"/>
  <c r="BQ1564" i="3"/>
  <c r="BL1564" i="3"/>
  <c r="BJ1564" i="3"/>
  <c r="BI1564" i="3"/>
  <c r="BN1564" i="3"/>
  <c r="BP1564" i="3"/>
  <c r="BO1564" i="3"/>
  <c r="BM1564" i="3"/>
  <c r="BK1563" i="3"/>
  <c r="BQ1563" i="3"/>
  <c r="BL1563" i="3"/>
  <c r="BH1563" i="3"/>
  <c r="BJ1563" i="3"/>
  <c r="BI1563" i="3"/>
  <c r="BP1563" i="3"/>
  <c r="BM1563" i="3"/>
  <c r="BG1563" i="3"/>
  <c r="BO1563" i="3"/>
  <c r="BN1563" i="3"/>
  <c r="BL1562" i="3"/>
  <c r="BG1562" i="3"/>
  <c r="BK1562" i="3"/>
  <c r="BQ1562" i="3"/>
  <c r="BH1562" i="3"/>
  <c r="BJ1562" i="3"/>
  <c r="BI1562" i="3"/>
  <c r="BP1562" i="3"/>
  <c r="BM1562" i="3"/>
  <c r="BO1562" i="3"/>
  <c r="BN1562" i="3"/>
  <c r="BI1561" i="3"/>
  <c r="BK1561" i="3"/>
  <c r="BQ1561" i="3"/>
  <c r="BL1561" i="3"/>
  <c r="BN1561" i="3"/>
  <c r="BJ1561" i="3"/>
  <c r="BP1561" i="3"/>
  <c r="BM1561" i="3"/>
  <c r="BQ1560" i="3"/>
  <c r="BP1560" i="3"/>
  <c r="BK1560" i="3"/>
  <c r="BI1560" i="3"/>
  <c r="BL1560" i="3"/>
  <c r="BJ1560" i="3"/>
  <c r="BM1560" i="3"/>
  <c r="BN1560" i="3"/>
  <c r="BK1559" i="3"/>
  <c r="BQ1559" i="3"/>
  <c r="BL1559" i="3"/>
  <c r="BJ1559" i="3"/>
  <c r="BI1559" i="3"/>
  <c r="BN1559" i="3"/>
  <c r="BP1559" i="3"/>
  <c r="BO1559" i="3"/>
  <c r="BM1559" i="3"/>
  <c r="BK1558" i="3"/>
  <c r="BQ1558" i="3"/>
  <c r="BL1558" i="3"/>
  <c r="BH1558" i="3"/>
  <c r="BJ1558" i="3"/>
  <c r="BI1558" i="3"/>
  <c r="BP1558" i="3"/>
  <c r="BG1558" i="3"/>
  <c r="BO1558" i="3"/>
  <c r="BN1558" i="3"/>
  <c r="BL1557" i="3"/>
  <c r="BG1557" i="3"/>
  <c r="BK1557" i="3"/>
  <c r="BQ1557" i="3"/>
  <c r="BH1557" i="3"/>
  <c r="BJ1557" i="3"/>
  <c r="BI1557" i="3"/>
  <c r="BP1557" i="3"/>
  <c r="BO1557" i="3"/>
  <c r="BN1557" i="3"/>
  <c r="BI1556" i="3"/>
  <c r="BK1556" i="3"/>
  <c r="BQ1556" i="3"/>
  <c r="BL1556" i="3"/>
  <c r="BN1556" i="3"/>
  <c r="BJ1556" i="3"/>
  <c r="BP1556" i="3"/>
  <c r="BM1556" i="3"/>
  <c r="BQ1555" i="3"/>
  <c r="BP1555" i="3"/>
  <c r="BK1555" i="3"/>
  <c r="BL1555" i="3"/>
  <c r="BJ1555" i="3"/>
  <c r="BI1555" i="3"/>
  <c r="BM1555" i="3"/>
  <c r="BN1555" i="3"/>
  <c r="BL1554" i="3"/>
  <c r="BK1554" i="3"/>
  <c r="BQ1554" i="3"/>
  <c r="BJ1554" i="3"/>
  <c r="BI1554" i="3"/>
  <c r="BN1554" i="3"/>
  <c r="BP1554" i="3"/>
  <c r="BO1554" i="3"/>
  <c r="BM1554" i="3"/>
  <c r="BK1553" i="3"/>
  <c r="BQ1553" i="3"/>
  <c r="BL1553" i="3"/>
  <c r="BH1553" i="3"/>
  <c r="BJ1553" i="3"/>
  <c r="BI1553" i="3"/>
  <c r="BP1553" i="3"/>
  <c r="BM1553" i="3"/>
  <c r="BG1553" i="3"/>
  <c r="BO1553" i="3"/>
  <c r="BN1553" i="3"/>
  <c r="BL1552" i="3"/>
  <c r="BG1552" i="3"/>
  <c r="BK1552" i="3"/>
  <c r="BQ1552" i="3"/>
  <c r="BH1552" i="3"/>
  <c r="BJ1552" i="3"/>
  <c r="BI1552" i="3"/>
  <c r="BP1552" i="3"/>
  <c r="BM1552" i="3"/>
  <c r="BO1552" i="3"/>
  <c r="BN1552" i="3"/>
  <c r="BI1551" i="3"/>
  <c r="BK1551" i="3"/>
  <c r="BQ1551" i="3"/>
  <c r="BL1551" i="3"/>
  <c r="BN1551" i="3"/>
  <c r="BJ1551" i="3"/>
  <c r="BP1551" i="3"/>
  <c r="BM1551" i="3"/>
  <c r="BQ1550" i="3"/>
  <c r="BP1550" i="3"/>
  <c r="BK1550" i="3"/>
  <c r="BL1550" i="3"/>
  <c r="BJ1550" i="3"/>
  <c r="BI1550" i="3"/>
  <c r="BM1550" i="3"/>
  <c r="BN1550" i="3"/>
  <c r="BK1549" i="3"/>
  <c r="BQ1549" i="3"/>
  <c r="BL1549" i="3"/>
  <c r="BJ1549" i="3"/>
  <c r="BI1549" i="3"/>
  <c r="BN1549" i="3"/>
  <c r="BP1549" i="3"/>
  <c r="BO1549" i="3"/>
  <c r="BM1549" i="3"/>
  <c r="BK1548" i="3"/>
  <c r="BQ1548" i="3"/>
  <c r="BL1548" i="3"/>
  <c r="BH1548" i="3"/>
  <c r="BJ1548" i="3"/>
  <c r="BI1548" i="3"/>
  <c r="BP1548" i="3"/>
  <c r="BM1548" i="3"/>
  <c r="BG1548" i="3"/>
  <c r="BO1548" i="3"/>
  <c r="BN1548" i="3"/>
  <c r="BL1547" i="3"/>
  <c r="BK1547" i="3"/>
  <c r="BQ1547" i="3"/>
  <c r="BH1547" i="3"/>
  <c r="BJ1547" i="3"/>
  <c r="BI1547" i="3"/>
  <c r="BP1547" i="3"/>
  <c r="BM1547" i="3"/>
  <c r="BO1547" i="3"/>
  <c r="BN1547" i="3"/>
  <c r="BI1546" i="3"/>
  <c r="BK1546" i="3"/>
  <c r="BQ1546" i="3"/>
  <c r="BL1546" i="3"/>
  <c r="BN1546" i="3"/>
  <c r="BJ1546" i="3"/>
  <c r="BP1546" i="3"/>
  <c r="BM1546" i="3"/>
  <c r="BQ1545" i="3"/>
  <c r="BP1545" i="3"/>
  <c r="BK1545" i="3"/>
  <c r="BL1545" i="3"/>
  <c r="BJ1545" i="3"/>
  <c r="BI1545" i="3"/>
  <c r="BM1545" i="3"/>
  <c r="BN1545" i="3"/>
  <c r="BK1544" i="3"/>
  <c r="BQ1544" i="3"/>
  <c r="BL1544" i="3"/>
  <c r="BJ1544" i="3"/>
  <c r="BI1544" i="3"/>
  <c r="BN1544" i="3"/>
  <c r="BP1544" i="3"/>
  <c r="BO1544" i="3"/>
  <c r="BM1544" i="3"/>
  <c r="BK1543" i="3"/>
  <c r="BQ1543" i="3"/>
  <c r="BL1543" i="3"/>
  <c r="BH1543" i="3"/>
  <c r="BJ1543" i="3"/>
  <c r="BI1543" i="3"/>
  <c r="BP1543" i="3"/>
  <c r="BM1543" i="3"/>
  <c r="BG1543" i="3"/>
  <c r="BO1543" i="3"/>
  <c r="BN1543" i="3"/>
  <c r="BL1542" i="3"/>
  <c r="BK1542" i="3"/>
  <c r="BQ1542" i="3"/>
  <c r="BJ1542" i="3"/>
  <c r="BI1542" i="3"/>
  <c r="BP1542" i="3"/>
  <c r="BM1542" i="3"/>
  <c r="BO1542" i="3"/>
  <c r="BN1542" i="3"/>
  <c r="BI1541" i="3"/>
  <c r="BK1541" i="3"/>
  <c r="BQ1541" i="3"/>
  <c r="BL1541" i="3"/>
  <c r="BN1541" i="3"/>
  <c r="BJ1541" i="3"/>
  <c r="BP1541" i="3"/>
  <c r="BM1541" i="3"/>
  <c r="BQ1540" i="3"/>
  <c r="BP1540" i="3"/>
  <c r="BK1540" i="3"/>
  <c r="BL1540" i="3"/>
  <c r="BJ1540" i="3"/>
  <c r="BI1540" i="3"/>
  <c r="BM1540" i="3"/>
  <c r="BN1540" i="3"/>
  <c r="BK1539" i="3"/>
  <c r="BQ1539" i="3"/>
  <c r="BL1539" i="3"/>
  <c r="BJ1539" i="3"/>
  <c r="BI1539" i="3"/>
  <c r="BN1539" i="3"/>
  <c r="BP1539" i="3"/>
  <c r="BO1539" i="3"/>
  <c r="BM1539" i="3"/>
  <c r="BL1538" i="3"/>
  <c r="BK1538" i="3"/>
  <c r="BQ1538" i="3"/>
  <c r="BH1538" i="3"/>
  <c r="BJ1538" i="3"/>
  <c r="BI1538" i="3"/>
  <c r="BP1538" i="3"/>
  <c r="BM1538" i="3"/>
  <c r="BG1538" i="3"/>
  <c r="BO1538" i="3"/>
  <c r="BN1538" i="3"/>
  <c r="BL1537" i="3"/>
  <c r="BK1537" i="3"/>
  <c r="BQ1537" i="3"/>
  <c r="BJ1537" i="3"/>
  <c r="BI1537" i="3"/>
  <c r="BP1537" i="3"/>
  <c r="BM1537" i="3"/>
  <c r="BO1537" i="3"/>
  <c r="BN1537" i="3"/>
  <c r="BI1536" i="3"/>
  <c r="BK1536" i="3"/>
  <c r="BQ1536" i="3"/>
  <c r="BL1536" i="3"/>
  <c r="BN1536" i="3"/>
  <c r="BJ1536" i="3"/>
  <c r="BP1536" i="3"/>
  <c r="BM1536" i="3"/>
  <c r="BQ1535" i="3"/>
  <c r="BP1535" i="3"/>
  <c r="BK1535" i="3"/>
  <c r="BL1535" i="3"/>
  <c r="BJ1535" i="3"/>
  <c r="BI1535" i="3"/>
  <c r="BN1535" i="3"/>
  <c r="BL1534" i="3"/>
  <c r="BI1534" i="3"/>
  <c r="BK1534" i="3"/>
  <c r="BQ1534" i="3"/>
  <c r="BH1534" i="3"/>
  <c r="BJ1534" i="3"/>
  <c r="BG1534" i="3"/>
  <c r="BO1534" i="3"/>
  <c r="BN1534" i="3"/>
  <c r="BK1533" i="3"/>
  <c r="BQ1533" i="3"/>
  <c r="BL1533" i="3"/>
  <c r="BN1533" i="3"/>
  <c r="BH1533" i="3"/>
  <c r="BJ1533" i="3"/>
  <c r="BI1533" i="3"/>
  <c r="BP1533" i="3"/>
  <c r="BM1533" i="3"/>
  <c r="BG1533" i="3"/>
  <c r="BO1533" i="3"/>
  <c r="BL1532" i="3"/>
  <c r="BG1532" i="3"/>
  <c r="BK1532" i="3"/>
  <c r="BQ1532" i="3"/>
  <c r="BH1532" i="3"/>
  <c r="BJ1532" i="3"/>
  <c r="BI1532" i="3"/>
  <c r="BP1532" i="3"/>
  <c r="BO1532" i="3"/>
  <c r="BN1532" i="3"/>
  <c r="BK1531" i="3"/>
  <c r="BQ1531" i="3"/>
  <c r="BL1531" i="3"/>
  <c r="BH1531" i="3"/>
  <c r="BJ1531" i="3"/>
  <c r="BI1531" i="3"/>
  <c r="BP1531" i="3"/>
  <c r="BG1531" i="3"/>
  <c r="BM1531" i="3"/>
  <c r="BN1531" i="3"/>
  <c r="BQ1530" i="3"/>
  <c r="BP1530" i="3"/>
  <c r="BK1530" i="3"/>
  <c r="BI1530" i="3"/>
  <c r="BL1530" i="3"/>
  <c r="BJ1530" i="3"/>
  <c r="BM1530" i="3"/>
  <c r="BN1530" i="3"/>
  <c r="BK1529" i="3"/>
  <c r="BQ1529" i="3"/>
  <c r="BL1529" i="3"/>
  <c r="BJ1529" i="3"/>
  <c r="BI1529" i="3"/>
  <c r="BP1529" i="3"/>
  <c r="BM1529" i="3"/>
  <c r="BN1529" i="3"/>
  <c r="BL1528" i="3"/>
  <c r="BK1528" i="3"/>
  <c r="BQ1528" i="3"/>
  <c r="BH1528" i="3"/>
  <c r="BJ1528" i="3"/>
  <c r="BI1528" i="3"/>
  <c r="BN1528" i="3"/>
  <c r="BP1528" i="3"/>
  <c r="BM1528" i="3"/>
  <c r="BG1528" i="3"/>
  <c r="BO1528" i="3"/>
  <c r="BL1527" i="3"/>
  <c r="BG1527" i="3"/>
  <c r="BK1527" i="3"/>
  <c r="BQ1527" i="3"/>
  <c r="BH1527" i="3"/>
  <c r="BJ1527" i="3"/>
  <c r="BI1527" i="3"/>
  <c r="BP1527" i="3"/>
  <c r="BO1527" i="3"/>
  <c r="BN1527" i="3"/>
  <c r="BK1526" i="3"/>
  <c r="BQ1526" i="3"/>
  <c r="BL1526" i="3"/>
  <c r="BH1526" i="3"/>
  <c r="BJ1526" i="3"/>
  <c r="BI1526" i="3"/>
  <c r="BP1526" i="3"/>
  <c r="BG1526" i="3"/>
  <c r="BM1526" i="3"/>
  <c r="BN1526" i="3"/>
  <c r="BQ1525" i="3"/>
  <c r="BP1525" i="3"/>
  <c r="BK1525" i="3"/>
  <c r="BI1525" i="3"/>
  <c r="BL1525" i="3"/>
  <c r="BJ1525" i="3"/>
  <c r="BM1525" i="3"/>
  <c r="BN1525" i="3"/>
  <c r="BK1524" i="3"/>
  <c r="BQ1524" i="3"/>
  <c r="BL1524" i="3"/>
  <c r="BJ1524" i="3"/>
  <c r="BI1524" i="3"/>
  <c r="BP1524" i="3"/>
  <c r="BM1524" i="3"/>
  <c r="BN1524" i="3"/>
  <c r="BL1523" i="3"/>
  <c r="BK1523" i="3"/>
  <c r="BQ1523" i="3"/>
  <c r="BH1523" i="3"/>
  <c r="BJ1523" i="3"/>
  <c r="BI1523" i="3"/>
  <c r="BN1523" i="3"/>
  <c r="BP1523" i="3"/>
  <c r="BM1523" i="3"/>
  <c r="BG1523" i="3"/>
  <c r="BO1523" i="3"/>
  <c r="BL1522" i="3"/>
  <c r="BG1522" i="3"/>
  <c r="BK1522" i="3"/>
  <c r="BQ1522" i="3"/>
  <c r="BH1522" i="3"/>
  <c r="BJ1522" i="3"/>
  <c r="BI1522" i="3"/>
  <c r="BP1522" i="3"/>
  <c r="BO1522" i="3"/>
  <c r="BN1522" i="3"/>
  <c r="BK1521" i="3"/>
  <c r="BQ1521" i="3"/>
  <c r="BL1521" i="3"/>
  <c r="BH1521" i="3"/>
  <c r="BJ1521" i="3"/>
  <c r="BI1521" i="3"/>
  <c r="BP1521" i="3"/>
  <c r="BG1521" i="3"/>
  <c r="BM1521" i="3"/>
  <c r="BN1521" i="3"/>
  <c r="BQ1520" i="3"/>
  <c r="BP1520" i="3"/>
  <c r="BK1520" i="3"/>
  <c r="BI1520" i="3"/>
  <c r="BL1520" i="3"/>
  <c r="BJ1520" i="3"/>
  <c r="BM1520" i="3"/>
  <c r="BN1520" i="3"/>
  <c r="BK1519" i="3"/>
  <c r="BQ1519" i="3"/>
  <c r="BL1519" i="3"/>
  <c r="BJ1519" i="3"/>
  <c r="BI1519" i="3"/>
  <c r="BP1519" i="3"/>
  <c r="BM1519" i="3"/>
  <c r="BN1519" i="3"/>
  <c r="BK1518" i="3"/>
  <c r="BQ1518" i="3"/>
  <c r="BL1518" i="3"/>
  <c r="BH1518" i="3"/>
  <c r="BI1518" i="3"/>
  <c r="BN1518" i="3"/>
  <c r="BP1518" i="3"/>
  <c r="BM1518" i="3"/>
  <c r="BG1518" i="3"/>
  <c r="BO1518" i="3"/>
  <c r="BL1517" i="3"/>
  <c r="BG1517" i="3"/>
  <c r="BK1517" i="3"/>
  <c r="BQ1517" i="3"/>
  <c r="BH1517" i="3"/>
  <c r="BJ1517" i="3"/>
  <c r="BI1517" i="3"/>
  <c r="BP1517" i="3"/>
  <c r="BO1517" i="3"/>
  <c r="BN1517" i="3"/>
  <c r="BK1516" i="3"/>
  <c r="BQ1516" i="3"/>
  <c r="BL1516" i="3"/>
  <c r="BH1516" i="3"/>
  <c r="BJ1516" i="3"/>
  <c r="BI1516" i="3"/>
  <c r="BP1516" i="3"/>
  <c r="BG1516" i="3"/>
  <c r="BM1516" i="3"/>
  <c r="BN1516" i="3"/>
  <c r="BQ1515" i="3"/>
  <c r="BP1515" i="3"/>
  <c r="BK1515" i="3"/>
  <c r="BI1515" i="3"/>
  <c r="BL1515" i="3"/>
  <c r="BJ1515" i="3"/>
  <c r="BM1515" i="3"/>
  <c r="BN1515" i="3"/>
  <c r="BK1514" i="3"/>
  <c r="BQ1514" i="3"/>
  <c r="BL1514" i="3"/>
  <c r="BJ1514" i="3"/>
  <c r="BI1514" i="3"/>
  <c r="BP1514" i="3"/>
  <c r="BM1514" i="3"/>
  <c r="BN1514" i="3"/>
  <c r="BL1513" i="3"/>
  <c r="BK1513" i="3"/>
  <c r="BQ1513" i="3"/>
  <c r="BH1513" i="3"/>
  <c r="BI1513" i="3"/>
  <c r="BN1513" i="3"/>
  <c r="BP1513" i="3"/>
  <c r="BM1513" i="3"/>
  <c r="BG1513" i="3"/>
  <c r="BO1513" i="3"/>
  <c r="BL1512" i="3"/>
  <c r="BG1512" i="3"/>
  <c r="BK1512" i="3"/>
  <c r="BQ1512" i="3"/>
  <c r="BH1512" i="3"/>
  <c r="BJ1512" i="3"/>
  <c r="BI1512" i="3"/>
  <c r="BP1512" i="3"/>
  <c r="BO1512" i="3"/>
  <c r="BN1512" i="3"/>
  <c r="BK1511" i="3"/>
  <c r="BQ1511" i="3"/>
  <c r="BL1511" i="3"/>
  <c r="BH1511" i="3"/>
  <c r="BJ1511" i="3"/>
  <c r="BI1511" i="3"/>
  <c r="BP1511" i="3"/>
  <c r="BG1511" i="3"/>
  <c r="BM1511" i="3"/>
  <c r="BN1511" i="3"/>
  <c r="BQ1510" i="3"/>
  <c r="BP1510" i="3"/>
  <c r="BK1510" i="3"/>
  <c r="BI1510" i="3"/>
  <c r="BL1510" i="3"/>
  <c r="BJ1510" i="3"/>
  <c r="BM1510" i="3"/>
  <c r="BN1510" i="3"/>
  <c r="BK1509" i="3"/>
  <c r="BQ1509" i="3"/>
  <c r="BL1509" i="3"/>
  <c r="BJ1509" i="3"/>
  <c r="BI1509" i="3"/>
  <c r="BP1509" i="3"/>
  <c r="BM1509" i="3"/>
  <c r="BN1509" i="3"/>
  <c r="BL1508" i="3"/>
  <c r="BK1508" i="3"/>
  <c r="BQ1508" i="3"/>
  <c r="BH1508" i="3"/>
  <c r="BJ1508" i="3"/>
  <c r="BI1508" i="3"/>
  <c r="BN1508" i="3"/>
  <c r="BP1508" i="3"/>
  <c r="BM1508" i="3"/>
  <c r="BG1508" i="3"/>
  <c r="BO1508" i="3"/>
  <c r="BL1507" i="3"/>
  <c r="BG1507" i="3"/>
  <c r="BK1507" i="3"/>
  <c r="BQ1507" i="3"/>
  <c r="BH1507" i="3"/>
  <c r="BJ1507" i="3"/>
  <c r="BI1507" i="3"/>
  <c r="BP1507" i="3"/>
  <c r="BO1507" i="3"/>
  <c r="BN1507" i="3"/>
  <c r="BK1506" i="3"/>
  <c r="BQ1506" i="3"/>
  <c r="BL1506" i="3"/>
  <c r="BH1506" i="3"/>
  <c r="BJ1506" i="3"/>
  <c r="BI1506" i="3"/>
  <c r="BP1506" i="3"/>
  <c r="BG1506" i="3"/>
  <c r="BM1506" i="3"/>
  <c r="BN1506" i="3"/>
  <c r="BQ1505" i="3"/>
  <c r="BP1505" i="3"/>
  <c r="BK1505" i="3"/>
  <c r="BI1505" i="3"/>
  <c r="BL1505" i="3"/>
  <c r="BJ1505" i="3"/>
  <c r="BM1505" i="3"/>
  <c r="BN1505" i="3"/>
  <c r="BK1504" i="3"/>
  <c r="BQ1504" i="3"/>
  <c r="BL1504" i="3"/>
  <c r="BJ1504" i="3"/>
  <c r="BI1504" i="3"/>
  <c r="BP1504" i="3"/>
  <c r="BM1504" i="3"/>
  <c r="BN1504" i="3"/>
  <c r="BL1503" i="3"/>
  <c r="BK1503" i="3"/>
  <c r="BQ1503" i="3"/>
  <c r="BH1503" i="3"/>
  <c r="BJ1503" i="3"/>
  <c r="BI1503" i="3"/>
  <c r="BN1503" i="3"/>
  <c r="BP1503" i="3"/>
  <c r="BM1503" i="3"/>
  <c r="BG1503" i="3"/>
  <c r="BO1503" i="3"/>
  <c r="BL1502" i="3"/>
  <c r="BG1502" i="3"/>
  <c r="BK1502" i="3"/>
  <c r="BQ1502" i="3"/>
  <c r="BH1502" i="3"/>
  <c r="BJ1502" i="3"/>
  <c r="BI1502" i="3"/>
  <c r="BP1502" i="3"/>
  <c r="BO1502" i="3"/>
  <c r="BN1502" i="3"/>
  <c r="BK1501" i="3"/>
  <c r="BQ1501" i="3"/>
  <c r="BL1501" i="3"/>
  <c r="BH1501" i="3"/>
  <c r="BJ1501" i="3"/>
  <c r="BI1501" i="3"/>
  <c r="BP1501" i="3"/>
  <c r="BG1501" i="3"/>
  <c r="BM1501" i="3"/>
  <c r="BN1501" i="3"/>
  <c r="BQ1500" i="3"/>
  <c r="BP1500" i="3"/>
  <c r="BK1500" i="3"/>
  <c r="BI1500" i="3"/>
  <c r="BL1500" i="3"/>
  <c r="BJ1500" i="3"/>
  <c r="BM1500" i="3"/>
  <c r="BN1500" i="3"/>
  <c r="BK1499" i="3"/>
  <c r="BQ1499" i="3"/>
  <c r="BL1499" i="3"/>
  <c r="BJ1499" i="3"/>
  <c r="BI1499" i="3"/>
  <c r="BP1499" i="3"/>
  <c r="BM1499" i="3"/>
  <c r="BN1499" i="3"/>
  <c r="BL1498" i="3"/>
  <c r="BK1498" i="3"/>
  <c r="BQ1498" i="3"/>
  <c r="BI1498" i="3"/>
  <c r="BN1498" i="3"/>
  <c r="BP1498" i="3"/>
  <c r="BM1498" i="3"/>
  <c r="BO1498" i="3"/>
  <c r="BK1497" i="3"/>
  <c r="BQ1497" i="3"/>
  <c r="BL1497" i="3"/>
  <c r="BH1497" i="3"/>
  <c r="BJ1497" i="3"/>
  <c r="BI1497" i="3"/>
  <c r="BP1497" i="3"/>
  <c r="BG1497" i="3"/>
  <c r="BO1497" i="3"/>
  <c r="BN1497" i="3"/>
  <c r="BQ1496" i="3"/>
  <c r="BP1496" i="3"/>
  <c r="BK1496" i="3"/>
  <c r="BL1496" i="3"/>
  <c r="BJ1496" i="3"/>
  <c r="BI1496" i="3"/>
  <c r="BM1496" i="3"/>
  <c r="BN1496" i="3"/>
  <c r="BQ1495" i="3"/>
  <c r="BI1495" i="3"/>
  <c r="BK1495" i="3"/>
  <c r="BL1495" i="3"/>
  <c r="BJ1495" i="3"/>
  <c r="BN1495" i="3"/>
  <c r="BM1495" i="3"/>
  <c r="BJ1494" i="3"/>
  <c r="BK1494" i="3"/>
  <c r="BQ1494" i="3"/>
  <c r="BL1494" i="3"/>
  <c r="BI1494" i="3"/>
  <c r="BP1494" i="3"/>
  <c r="BM1494" i="3"/>
  <c r="BN1494" i="3"/>
  <c r="BL1493" i="3"/>
  <c r="BK1493" i="3"/>
  <c r="BQ1493" i="3"/>
  <c r="BH1493" i="3"/>
  <c r="BJ1493" i="3"/>
  <c r="BI1493" i="3"/>
  <c r="BO1493" i="3"/>
  <c r="BP1493" i="3"/>
  <c r="BG1493" i="3"/>
  <c r="BN1493" i="3"/>
  <c r="BK1492" i="3"/>
  <c r="BQ1492" i="3"/>
  <c r="BL1492" i="3"/>
  <c r="BH1492" i="3"/>
  <c r="BJ1492" i="3"/>
  <c r="BI1492" i="3"/>
  <c r="BP1492" i="3"/>
  <c r="BG1492" i="3"/>
  <c r="BO1492" i="3"/>
  <c r="BN1492" i="3"/>
  <c r="BP1491" i="3"/>
  <c r="BK1491" i="3"/>
  <c r="BQ1491" i="3"/>
  <c r="BL1491" i="3"/>
  <c r="BJ1491" i="3"/>
  <c r="BI1491" i="3"/>
  <c r="BM1491" i="3"/>
  <c r="BN1491" i="3"/>
  <c r="BQ1490" i="3"/>
  <c r="BI1490" i="3"/>
  <c r="BK1490" i="3"/>
  <c r="BL1490" i="3"/>
  <c r="BJ1490" i="3"/>
  <c r="BN1490" i="3"/>
  <c r="BM1490" i="3"/>
  <c r="BL1489" i="3"/>
  <c r="BK1489" i="3"/>
  <c r="BJ1489" i="3"/>
  <c r="BQ1489" i="3"/>
  <c r="BI1489" i="3"/>
  <c r="BP1489" i="3"/>
  <c r="BM1489" i="3"/>
  <c r="BN1489" i="3"/>
  <c r="BL1488" i="3"/>
  <c r="BK1488" i="3"/>
  <c r="BQ1488" i="3"/>
  <c r="BH1488" i="3"/>
  <c r="BJ1488" i="3"/>
  <c r="BI1488" i="3"/>
  <c r="BO1488" i="3"/>
  <c r="BP1488" i="3"/>
  <c r="BG1488" i="3"/>
  <c r="BN1488" i="3"/>
  <c r="BK1487" i="3"/>
  <c r="BQ1487" i="3"/>
  <c r="BL1487" i="3"/>
  <c r="BH1487" i="3"/>
  <c r="BJ1487" i="3"/>
  <c r="BI1487" i="3"/>
  <c r="BP1487" i="3"/>
  <c r="BG1487" i="3"/>
  <c r="BO1487" i="3"/>
  <c r="BN1487" i="3"/>
  <c r="BP1486" i="3"/>
  <c r="BK1486" i="3"/>
  <c r="BQ1486" i="3"/>
  <c r="BL1486" i="3"/>
  <c r="BJ1486" i="3"/>
  <c r="BI1486" i="3"/>
  <c r="BM1486" i="3"/>
  <c r="BN1486" i="3"/>
  <c r="BQ1485" i="3"/>
  <c r="BI1485" i="3"/>
  <c r="BK1485" i="3"/>
  <c r="BL1485" i="3"/>
  <c r="BJ1485" i="3"/>
  <c r="BN1485" i="3"/>
  <c r="BM1485" i="3"/>
  <c r="BL1484" i="3"/>
  <c r="BK1484" i="3"/>
  <c r="BJ1484" i="3"/>
  <c r="BQ1484" i="3"/>
  <c r="BI1484" i="3"/>
  <c r="BP1484" i="3"/>
  <c r="BM1484" i="3"/>
  <c r="BN1484" i="3"/>
  <c r="BL1483" i="3"/>
  <c r="BK1483" i="3"/>
  <c r="BQ1483" i="3"/>
  <c r="BH1483" i="3"/>
  <c r="BJ1483" i="3"/>
  <c r="BI1483" i="3"/>
  <c r="BO1483" i="3"/>
  <c r="BP1483" i="3"/>
  <c r="BG1483" i="3"/>
  <c r="BN1483" i="3"/>
  <c r="BK1482" i="3"/>
  <c r="BQ1482" i="3"/>
  <c r="BL1482" i="3"/>
  <c r="BH1482" i="3"/>
  <c r="BJ1482" i="3"/>
  <c r="BI1482" i="3"/>
  <c r="BP1482" i="3"/>
  <c r="BG1482" i="3"/>
  <c r="BO1482" i="3"/>
  <c r="BN1482" i="3"/>
  <c r="BP1481" i="3"/>
  <c r="BL1481" i="3"/>
  <c r="BK1481" i="3"/>
  <c r="BQ1481" i="3"/>
  <c r="BJ1481" i="3"/>
  <c r="BI1481" i="3"/>
  <c r="BM1481" i="3"/>
  <c r="BN1481" i="3"/>
  <c r="BI1480" i="3"/>
  <c r="BK1480" i="3"/>
  <c r="BQ1480" i="3"/>
  <c r="BL1480" i="3"/>
  <c r="BJ1480" i="3"/>
  <c r="BN1480" i="3"/>
  <c r="BM1480" i="3"/>
  <c r="BL1479" i="3"/>
  <c r="BK1479" i="3"/>
  <c r="BJ1479" i="3"/>
  <c r="BQ1479" i="3"/>
  <c r="BI1479" i="3"/>
  <c r="BP1479" i="3"/>
  <c r="BM1479" i="3"/>
  <c r="BN1479" i="3"/>
  <c r="BL1478" i="3"/>
  <c r="BK1478" i="3"/>
  <c r="BQ1478" i="3"/>
  <c r="BH1478" i="3"/>
  <c r="BJ1478" i="3"/>
  <c r="BI1478" i="3"/>
  <c r="BO1478" i="3"/>
  <c r="BP1478" i="3"/>
  <c r="BG1478" i="3"/>
  <c r="BN1478" i="3"/>
  <c r="BK1477" i="3"/>
  <c r="BQ1477" i="3"/>
  <c r="BL1477" i="3"/>
  <c r="BH1477" i="3"/>
  <c r="BJ1477" i="3"/>
  <c r="BI1477" i="3"/>
  <c r="BP1477" i="3"/>
  <c r="BG1477" i="3"/>
  <c r="BO1477" i="3"/>
  <c r="BN1477" i="3"/>
  <c r="BP1476" i="3"/>
  <c r="BL1476" i="3"/>
  <c r="BK1476" i="3"/>
  <c r="BQ1476" i="3"/>
  <c r="BJ1476" i="3"/>
  <c r="BI1476" i="3"/>
  <c r="BM1476" i="3"/>
  <c r="BN1476" i="3"/>
  <c r="BI1475" i="3"/>
  <c r="BK1475" i="3"/>
  <c r="BQ1475" i="3"/>
  <c r="BL1475" i="3"/>
  <c r="BJ1475" i="3"/>
  <c r="BN1475" i="3"/>
  <c r="BM1475" i="3"/>
  <c r="BL1474" i="3"/>
  <c r="BK1474" i="3"/>
  <c r="BJ1474" i="3"/>
  <c r="BQ1474" i="3"/>
  <c r="BI1474" i="3"/>
  <c r="BP1474" i="3"/>
  <c r="BM1474" i="3"/>
  <c r="BN1474" i="3"/>
  <c r="BL1473" i="3"/>
  <c r="BK1473" i="3"/>
  <c r="BQ1473" i="3"/>
  <c r="BH1473" i="3"/>
  <c r="BJ1473" i="3"/>
  <c r="BI1473" i="3"/>
  <c r="BO1473" i="3"/>
  <c r="BP1473" i="3"/>
  <c r="BG1473" i="3"/>
  <c r="BN1473" i="3"/>
  <c r="BK1472" i="3"/>
  <c r="BQ1472" i="3"/>
  <c r="BL1472" i="3"/>
  <c r="BH1472" i="3"/>
  <c r="BJ1472" i="3"/>
  <c r="BI1472" i="3"/>
  <c r="BP1472" i="3"/>
  <c r="BG1472" i="3"/>
  <c r="BO1472" i="3"/>
  <c r="BN1472" i="3"/>
  <c r="BP1471" i="3"/>
  <c r="BK1471" i="3"/>
  <c r="BQ1471" i="3"/>
  <c r="BL1471" i="3"/>
  <c r="BJ1471" i="3"/>
  <c r="BI1471" i="3"/>
  <c r="BM1471" i="3"/>
  <c r="BN1471" i="3"/>
  <c r="BI1470" i="3"/>
  <c r="BK1470" i="3"/>
  <c r="BQ1470" i="3"/>
  <c r="BL1470" i="3"/>
  <c r="BJ1470" i="3"/>
  <c r="BN1470" i="3"/>
  <c r="BM1470" i="3"/>
  <c r="BL1469" i="3"/>
  <c r="BK1469" i="3"/>
  <c r="BJ1469" i="3"/>
  <c r="BQ1469" i="3"/>
  <c r="BI1469" i="3"/>
  <c r="BP1469" i="3"/>
  <c r="BM1469" i="3"/>
  <c r="BN1469" i="3"/>
  <c r="BL1468" i="3"/>
  <c r="BK1468" i="3"/>
  <c r="BQ1468" i="3"/>
  <c r="BH1468" i="3"/>
  <c r="BJ1468" i="3"/>
  <c r="BI1468" i="3"/>
  <c r="BO1468" i="3"/>
  <c r="BP1468" i="3"/>
  <c r="BG1468" i="3"/>
  <c r="BN1468" i="3"/>
  <c r="BK1467" i="3"/>
  <c r="BQ1467" i="3"/>
  <c r="BL1467" i="3"/>
  <c r="BH1467" i="3"/>
  <c r="BJ1467" i="3"/>
  <c r="BI1467" i="3"/>
  <c r="BP1467" i="3"/>
  <c r="BG1467" i="3"/>
  <c r="BO1467" i="3"/>
  <c r="BN1467" i="3"/>
  <c r="BP1466" i="3"/>
  <c r="BK1466" i="3"/>
  <c r="BQ1466" i="3"/>
  <c r="BL1466" i="3"/>
  <c r="BJ1466" i="3"/>
  <c r="BI1466" i="3"/>
  <c r="BM1466" i="3"/>
  <c r="BN1466" i="3"/>
  <c r="BI1465" i="3"/>
  <c r="BK1465" i="3"/>
  <c r="BQ1465" i="3"/>
  <c r="BL1465" i="3"/>
  <c r="BJ1465" i="3"/>
  <c r="BN1465" i="3"/>
  <c r="BM1465" i="3"/>
  <c r="BL1464" i="3"/>
  <c r="BK1464" i="3"/>
  <c r="BJ1464" i="3"/>
  <c r="BQ1464" i="3"/>
  <c r="BI1464" i="3"/>
  <c r="BP1464" i="3"/>
  <c r="BM1464" i="3"/>
  <c r="BN1464" i="3"/>
  <c r="BL1463" i="3"/>
  <c r="BK1463" i="3"/>
  <c r="BQ1463" i="3"/>
  <c r="BH1463" i="3"/>
  <c r="BJ1463" i="3"/>
  <c r="BI1463" i="3"/>
  <c r="BO1463" i="3"/>
  <c r="BP1463" i="3"/>
  <c r="BG1463" i="3"/>
  <c r="BN1463" i="3"/>
  <c r="BK1462" i="3"/>
  <c r="BQ1462" i="3"/>
  <c r="BL1462" i="3"/>
  <c r="BH1462" i="3"/>
  <c r="BJ1462" i="3"/>
  <c r="BI1462" i="3"/>
  <c r="BP1462" i="3"/>
  <c r="BG1462" i="3"/>
  <c r="BO1462" i="3"/>
  <c r="BN1462" i="3"/>
  <c r="BQ1461" i="3"/>
  <c r="BP1461" i="3"/>
  <c r="BK1461" i="3"/>
  <c r="BL1461" i="3"/>
  <c r="BJ1461" i="3"/>
  <c r="BI1461" i="3"/>
  <c r="BM1461" i="3"/>
  <c r="BN1461" i="3"/>
  <c r="BI1460" i="3"/>
  <c r="BK1460" i="3"/>
  <c r="BQ1460" i="3"/>
  <c r="BL1460" i="3"/>
  <c r="BJ1460" i="3"/>
  <c r="BN1460" i="3"/>
  <c r="BM1460" i="3"/>
  <c r="BL1459" i="3"/>
  <c r="BK1459" i="3"/>
  <c r="BJ1459" i="3"/>
  <c r="BQ1459" i="3"/>
  <c r="BI1459" i="3"/>
  <c r="BN1459" i="3"/>
  <c r="BP1459" i="3"/>
  <c r="BM1459" i="3"/>
  <c r="BL1458" i="3"/>
  <c r="BK1458" i="3"/>
  <c r="BQ1458" i="3"/>
  <c r="BH1458" i="3"/>
  <c r="BJ1458" i="3"/>
  <c r="BI1458" i="3"/>
  <c r="BO1458" i="3"/>
  <c r="BP1458" i="3"/>
  <c r="BG1458" i="3"/>
  <c r="BN1458" i="3"/>
  <c r="BL1457" i="3"/>
  <c r="BK1457" i="3"/>
  <c r="BQ1457" i="3"/>
  <c r="BH1457" i="3"/>
  <c r="BJ1457" i="3"/>
  <c r="BI1457" i="3"/>
  <c r="BP1457" i="3"/>
  <c r="BG1457" i="3"/>
  <c r="BO1457" i="3"/>
  <c r="BN1457" i="3"/>
  <c r="BP1456" i="3"/>
  <c r="BK1456" i="3"/>
  <c r="BQ1456" i="3"/>
  <c r="BL1456" i="3"/>
  <c r="BJ1456" i="3"/>
  <c r="BI1456" i="3"/>
  <c r="BM1456" i="3"/>
  <c r="BN1456" i="3"/>
  <c r="BI1455" i="3"/>
  <c r="BK1455" i="3"/>
  <c r="BQ1455" i="3"/>
  <c r="BL1455" i="3"/>
  <c r="BJ1455" i="3"/>
  <c r="BN1455" i="3"/>
  <c r="BM1455" i="3"/>
  <c r="BL1454" i="3"/>
  <c r="BJ1454" i="3"/>
  <c r="BK1454" i="3"/>
  <c r="BQ1454" i="3"/>
  <c r="BI1454" i="3"/>
  <c r="BN1454" i="3"/>
  <c r="BP1454" i="3"/>
  <c r="BM1454" i="3"/>
  <c r="BL1453" i="3"/>
  <c r="BK1453" i="3"/>
  <c r="BQ1453" i="3"/>
  <c r="BH1453" i="3"/>
  <c r="BJ1453" i="3"/>
  <c r="BI1453" i="3"/>
  <c r="BO1453" i="3"/>
  <c r="BP1453" i="3"/>
  <c r="BG1453" i="3"/>
  <c r="BN1453" i="3"/>
  <c r="BL1452" i="3"/>
  <c r="BK1452" i="3"/>
  <c r="BQ1452" i="3"/>
  <c r="BH1452" i="3"/>
  <c r="BJ1452" i="3"/>
  <c r="BI1452" i="3"/>
  <c r="BP1452" i="3"/>
  <c r="BG1452" i="3"/>
  <c r="BO1452" i="3"/>
  <c r="BN1452" i="3"/>
  <c r="BP1451" i="3"/>
  <c r="BK1451" i="3"/>
  <c r="BQ1451" i="3"/>
  <c r="BL1451" i="3"/>
  <c r="BJ1451" i="3"/>
  <c r="BI1451" i="3"/>
  <c r="BM1451" i="3"/>
  <c r="BN1451" i="3"/>
  <c r="BI1450" i="3"/>
  <c r="BK1450" i="3"/>
  <c r="BQ1450" i="3"/>
  <c r="BL1450" i="3"/>
  <c r="BJ1450" i="3"/>
  <c r="BN1450" i="3"/>
  <c r="BM1450" i="3"/>
  <c r="BL1449" i="3"/>
  <c r="BJ1449" i="3"/>
  <c r="BK1449" i="3"/>
  <c r="BQ1449" i="3"/>
  <c r="BI1449" i="3"/>
  <c r="BN1449" i="3"/>
  <c r="BP1449" i="3"/>
  <c r="BM1449" i="3"/>
  <c r="BL1448" i="3"/>
  <c r="BK1448" i="3"/>
  <c r="BQ1448" i="3"/>
  <c r="BH1448" i="3"/>
  <c r="BJ1448" i="3"/>
  <c r="BI1448" i="3"/>
  <c r="BO1448" i="3"/>
  <c r="BP1448" i="3"/>
  <c r="BG1448" i="3"/>
  <c r="BN1448" i="3"/>
  <c r="BL1447" i="3"/>
  <c r="BK1447" i="3"/>
  <c r="BQ1447" i="3"/>
  <c r="BH1447" i="3"/>
  <c r="BJ1447" i="3"/>
  <c r="BI1447" i="3"/>
  <c r="BP1447" i="3"/>
  <c r="BG1447" i="3"/>
  <c r="BO1447" i="3"/>
  <c r="BN1447" i="3"/>
  <c r="BP1446" i="3"/>
  <c r="BK1446" i="3"/>
  <c r="BQ1446" i="3"/>
  <c r="BL1446" i="3"/>
  <c r="BJ1446" i="3"/>
  <c r="BI1446" i="3"/>
  <c r="BM1446" i="3"/>
  <c r="BN1446" i="3"/>
  <c r="BK1445" i="3"/>
  <c r="BQ1445" i="3"/>
  <c r="BL1445" i="3"/>
  <c r="BJ1445" i="3"/>
  <c r="BI1445" i="3"/>
  <c r="BN1445" i="3"/>
  <c r="BM1445" i="3"/>
  <c r="BL1444" i="3"/>
  <c r="BJ1444" i="3"/>
  <c r="BK1444" i="3"/>
  <c r="BQ1444" i="3"/>
  <c r="BI1444" i="3"/>
  <c r="BN1444" i="3"/>
  <c r="BP1444" i="3"/>
  <c r="BM1444" i="3"/>
  <c r="BL1443" i="3"/>
  <c r="BK1443" i="3"/>
  <c r="BQ1443" i="3"/>
  <c r="BH1443" i="3"/>
  <c r="BJ1443" i="3"/>
  <c r="BI1443" i="3"/>
  <c r="BO1443" i="3"/>
  <c r="BP1443" i="3"/>
  <c r="BG1443" i="3"/>
  <c r="BN1443" i="3"/>
  <c r="BK1442" i="3"/>
  <c r="BQ1442" i="3"/>
  <c r="BL1442" i="3"/>
  <c r="BH1442" i="3"/>
  <c r="BJ1442" i="3"/>
  <c r="BI1442" i="3"/>
  <c r="BP1442" i="3"/>
  <c r="BM1442" i="3"/>
  <c r="BG1442" i="3"/>
  <c r="BN1442" i="3"/>
  <c r="BQ1441" i="3"/>
  <c r="BL1441" i="3"/>
  <c r="BK1441" i="3"/>
  <c r="BI1441" i="3"/>
  <c r="BJ1441" i="3"/>
  <c r="BP1441" i="3"/>
  <c r="BM1441" i="3"/>
  <c r="BN1441" i="3"/>
  <c r="BQ1440" i="3"/>
  <c r="BK1440" i="3"/>
  <c r="BL1440" i="3"/>
  <c r="BJ1440" i="3"/>
  <c r="BI1440" i="3"/>
  <c r="BN1440" i="3"/>
  <c r="BP1440" i="3"/>
  <c r="BM1440" i="3"/>
  <c r="BL1439" i="3"/>
  <c r="BK1439" i="3"/>
  <c r="BQ1439" i="3"/>
  <c r="BH1439" i="3"/>
  <c r="BJ1439" i="3"/>
  <c r="BI1439" i="3"/>
  <c r="BP1439" i="3"/>
  <c r="BM1439" i="3"/>
  <c r="BG1439" i="3"/>
  <c r="BO1439" i="3"/>
  <c r="BN1439" i="3"/>
  <c r="BL1438" i="3"/>
  <c r="BG1438" i="3"/>
  <c r="BK1438" i="3"/>
  <c r="BQ1438" i="3"/>
  <c r="BH1438" i="3"/>
  <c r="BJ1438" i="3"/>
  <c r="BI1438" i="3"/>
  <c r="BO1438" i="3"/>
  <c r="BP1438" i="3"/>
  <c r="BN1438" i="3"/>
  <c r="BI1437" i="3"/>
  <c r="BK1437" i="3"/>
  <c r="BQ1437" i="3"/>
  <c r="BL1437" i="3"/>
  <c r="BH1437" i="3"/>
  <c r="BJ1437" i="3"/>
  <c r="BP1437" i="3"/>
  <c r="BG1437" i="3"/>
  <c r="BM1437" i="3"/>
  <c r="BN1437" i="3"/>
  <c r="BQ1436" i="3"/>
  <c r="BP1436" i="3"/>
  <c r="BK1436" i="3"/>
  <c r="BI1436" i="3"/>
  <c r="BL1436" i="3"/>
  <c r="BJ1436" i="3"/>
  <c r="BN1436" i="3"/>
  <c r="BM1436" i="3"/>
  <c r="BQ1435" i="3"/>
  <c r="BK1435" i="3"/>
  <c r="BL1435" i="3"/>
  <c r="BJ1435" i="3"/>
  <c r="BI1435" i="3"/>
  <c r="BN1435" i="3"/>
  <c r="BP1435" i="3"/>
  <c r="BM1435" i="3"/>
  <c r="BL1434" i="3"/>
  <c r="BK1434" i="3"/>
  <c r="BQ1434" i="3"/>
  <c r="BH1434" i="3"/>
  <c r="BI1434" i="3"/>
  <c r="BP1434" i="3"/>
  <c r="BM1434" i="3"/>
  <c r="BG1434" i="3"/>
  <c r="BO1434" i="3"/>
  <c r="BN1434" i="3"/>
  <c r="BL1433" i="3"/>
  <c r="BG1433" i="3"/>
  <c r="BK1433" i="3"/>
  <c r="BQ1433" i="3"/>
  <c r="BH1433" i="3"/>
  <c r="BJ1433" i="3"/>
  <c r="BI1433" i="3"/>
  <c r="BO1433" i="3"/>
  <c r="BP1433" i="3"/>
  <c r="BN1433" i="3"/>
  <c r="BI1432" i="3"/>
  <c r="BK1432" i="3"/>
  <c r="BQ1432" i="3"/>
  <c r="BL1432" i="3"/>
  <c r="BH1432" i="3"/>
  <c r="BJ1432" i="3"/>
  <c r="BP1432" i="3"/>
  <c r="BG1432" i="3"/>
  <c r="BM1432" i="3"/>
  <c r="BN1432" i="3"/>
  <c r="BQ1431" i="3"/>
  <c r="BP1431" i="3"/>
  <c r="BK1431" i="3"/>
  <c r="BI1431" i="3"/>
  <c r="BL1431" i="3"/>
  <c r="BJ1431" i="3"/>
  <c r="BN1431" i="3"/>
  <c r="BM1431" i="3"/>
  <c r="BQ1430" i="3"/>
  <c r="BK1430" i="3"/>
  <c r="BL1430" i="3"/>
  <c r="BJ1430" i="3"/>
  <c r="BI1430" i="3"/>
  <c r="BN1430" i="3"/>
  <c r="BP1430" i="3"/>
  <c r="BM1430" i="3"/>
  <c r="BL1429" i="3"/>
  <c r="BK1429" i="3"/>
  <c r="BQ1429" i="3"/>
  <c r="BH1429" i="3"/>
  <c r="BJ1429" i="3"/>
  <c r="BI1429" i="3"/>
  <c r="BP1429" i="3"/>
  <c r="BM1429" i="3"/>
  <c r="BG1429" i="3"/>
  <c r="BO1429" i="3"/>
  <c r="BN1429" i="3"/>
  <c r="BL1428" i="3"/>
  <c r="BG1428" i="3"/>
  <c r="BK1428" i="3"/>
  <c r="BQ1428" i="3"/>
  <c r="BH1428" i="3"/>
  <c r="BJ1428" i="3"/>
  <c r="BI1428" i="3"/>
  <c r="BO1428" i="3"/>
  <c r="BP1428" i="3"/>
  <c r="BN1428" i="3"/>
  <c r="BI1427" i="3"/>
  <c r="BK1427" i="3"/>
  <c r="BQ1427" i="3"/>
  <c r="BL1427" i="3"/>
  <c r="BH1427" i="3"/>
  <c r="BJ1427" i="3"/>
  <c r="BP1427" i="3"/>
  <c r="BG1427" i="3"/>
  <c r="BM1427" i="3"/>
  <c r="BN1427" i="3"/>
  <c r="BP1426" i="3"/>
  <c r="BK1426" i="3"/>
  <c r="BQ1426" i="3"/>
  <c r="BL1426" i="3"/>
  <c r="BJ1426" i="3"/>
  <c r="BI1426" i="3"/>
  <c r="BN1426" i="3"/>
  <c r="BM1426" i="3"/>
  <c r="BQ1425" i="3"/>
  <c r="BK1425" i="3"/>
  <c r="BL1425" i="3"/>
  <c r="BJ1425" i="3"/>
  <c r="BI1425" i="3"/>
  <c r="BN1425" i="3"/>
  <c r="BP1425" i="3"/>
  <c r="BM1425" i="3"/>
  <c r="BL1424" i="3"/>
  <c r="BK1424" i="3"/>
  <c r="BQ1424" i="3"/>
  <c r="BH1424" i="3"/>
  <c r="BJ1424" i="3"/>
  <c r="BI1424" i="3"/>
  <c r="BP1424" i="3"/>
  <c r="BM1424" i="3"/>
  <c r="BG1424" i="3"/>
  <c r="BO1424" i="3"/>
  <c r="BN1424" i="3"/>
  <c r="BL1423" i="3"/>
  <c r="BG1423" i="3"/>
  <c r="BK1423" i="3"/>
  <c r="BQ1423" i="3"/>
  <c r="BH1423" i="3"/>
  <c r="BJ1423" i="3"/>
  <c r="BI1423" i="3"/>
  <c r="BO1423" i="3"/>
  <c r="BP1423" i="3"/>
  <c r="BN1423" i="3"/>
  <c r="BI1422" i="3"/>
  <c r="BK1422" i="3"/>
  <c r="BQ1422" i="3"/>
  <c r="BL1422" i="3"/>
  <c r="BH1422" i="3"/>
  <c r="BJ1422" i="3"/>
  <c r="BP1422" i="3"/>
  <c r="BG1422" i="3"/>
  <c r="BM1422" i="3"/>
  <c r="BN1422" i="3"/>
  <c r="BP1421" i="3"/>
  <c r="BK1421" i="3"/>
  <c r="BQ1421" i="3"/>
  <c r="BL1421" i="3"/>
  <c r="BJ1421" i="3"/>
  <c r="BI1421" i="3"/>
  <c r="BN1421" i="3"/>
  <c r="BM1421" i="3"/>
  <c r="BQ1420" i="3"/>
  <c r="BK1420" i="3"/>
  <c r="BL1420" i="3"/>
  <c r="BJ1420" i="3"/>
  <c r="BI1420" i="3"/>
  <c r="BN1420" i="3"/>
  <c r="BP1420" i="3"/>
  <c r="BM1420" i="3"/>
  <c r="BL1419" i="3"/>
  <c r="BK1419" i="3"/>
  <c r="BQ1419" i="3"/>
  <c r="BH1419" i="3"/>
  <c r="BJ1419" i="3"/>
  <c r="BI1419" i="3"/>
  <c r="BP1419" i="3"/>
  <c r="BM1419" i="3"/>
  <c r="BG1419" i="3"/>
  <c r="BO1419" i="3"/>
  <c r="BN1419" i="3"/>
  <c r="BL1418" i="3"/>
  <c r="BG1418" i="3"/>
  <c r="BK1418" i="3"/>
  <c r="BQ1418" i="3"/>
  <c r="BH1418" i="3"/>
  <c r="BJ1418" i="3"/>
  <c r="BI1418" i="3"/>
  <c r="BO1418" i="3"/>
  <c r="BP1418" i="3"/>
  <c r="BN1418" i="3"/>
  <c r="BI1417" i="3"/>
  <c r="BK1417" i="3"/>
  <c r="BQ1417" i="3"/>
  <c r="BL1417" i="3"/>
  <c r="BH1417" i="3"/>
  <c r="BJ1417" i="3"/>
  <c r="BP1417" i="3"/>
  <c r="BG1417" i="3"/>
  <c r="BM1417" i="3"/>
  <c r="BN1417" i="3"/>
  <c r="BP1416" i="3"/>
  <c r="BK1416" i="3"/>
  <c r="BQ1416" i="3"/>
  <c r="BL1416" i="3"/>
  <c r="BJ1416" i="3"/>
  <c r="BI1416" i="3"/>
  <c r="BN1416" i="3"/>
  <c r="BM1416" i="3"/>
  <c r="BK1415" i="3"/>
  <c r="BQ1415" i="3"/>
  <c r="BL1415" i="3"/>
  <c r="BJ1415" i="3"/>
  <c r="BI1415" i="3"/>
  <c r="BN1415" i="3"/>
  <c r="BP1415" i="3"/>
  <c r="BM1415" i="3"/>
  <c r="BL1414" i="3"/>
  <c r="BK1414" i="3"/>
  <c r="BQ1414" i="3"/>
  <c r="BH1414" i="3"/>
  <c r="BJ1414" i="3"/>
  <c r="BI1414" i="3"/>
  <c r="BP1414" i="3"/>
  <c r="BM1414" i="3"/>
  <c r="BG1414" i="3"/>
  <c r="BO1414" i="3"/>
  <c r="BN1414" i="3"/>
  <c r="BL1413" i="3"/>
  <c r="BG1413" i="3"/>
  <c r="BK1413" i="3"/>
  <c r="BQ1413" i="3"/>
  <c r="BH1413" i="3"/>
  <c r="BJ1413" i="3"/>
  <c r="BI1413" i="3"/>
  <c r="BO1413" i="3"/>
  <c r="BP1413" i="3"/>
  <c r="BN1413" i="3"/>
  <c r="BI1412" i="3"/>
  <c r="BK1412" i="3"/>
  <c r="BQ1412" i="3"/>
  <c r="BL1412" i="3"/>
  <c r="BH1412" i="3"/>
  <c r="BJ1412" i="3"/>
  <c r="BP1412" i="3"/>
  <c r="BG1412" i="3"/>
  <c r="BM1412" i="3"/>
  <c r="BN1412" i="3"/>
  <c r="BP1411" i="3"/>
  <c r="BK1411" i="3"/>
  <c r="BQ1411" i="3"/>
  <c r="BL1411" i="3"/>
  <c r="BJ1411" i="3"/>
  <c r="BI1411" i="3"/>
  <c r="BN1411" i="3"/>
  <c r="BM1411" i="3"/>
  <c r="BK1410" i="3"/>
  <c r="BQ1410" i="3"/>
  <c r="BL1410" i="3"/>
  <c r="BJ1410" i="3"/>
  <c r="BI1410" i="3"/>
  <c r="BN1410" i="3"/>
  <c r="BP1410" i="3"/>
  <c r="BM1410" i="3"/>
  <c r="BL1409" i="3"/>
  <c r="BK1409" i="3"/>
  <c r="BQ1409" i="3"/>
  <c r="BH1409" i="3"/>
  <c r="BJ1409" i="3"/>
  <c r="BI1409" i="3"/>
  <c r="BP1409" i="3"/>
  <c r="BM1409" i="3"/>
  <c r="BG1409" i="3"/>
  <c r="BO1409" i="3"/>
  <c r="BN1409" i="3"/>
  <c r="BL1408" i="3"/>
  <c r="BG1408" i="3"/>
  <c r="BK1408" i="3"/>
  <c r="BQ1408" i="3"/>
  <c r="BH1408" i="3"/>
  <c r="BJ1408" i="3"/>
  <c r="BI1408" i="3"/>
  <c r="BO1408" i="3"/>
  <c r="BP1408" i="3"/>
  <c r="BN1408" i="3"/>
  <c r="BI1407" i="3"/>
  <c r="BK1407" i="3"/>
  <c r="BQ1407" i="3"/>
  <c r="BL1407" i="3"/>
  <c r="BH1407" i="3"/>
  <c r="BJ1407" i="3"/>
  <c r="BP1407" i="3"/>
  <c r="BG1407" i="3"/>
  <c r="BM1407" i="3"/>
  <c r="BN1407" i="3"/>
  <c r="BP1406" i="3"/>
  <c r="BK1406" i="3"/>
  <c r="BQ1406" i="3"/>
  <c r="BL1406" i="3"/>
  <c r="BJ1406" i="3"/>
  <c r="BI1406" i="3"/>
  <c r="BN1406" i="3"/>
  <c r="BM1406" i="3"/>
  <c r="BK1405" i="3"/>
  <c r="BQ1405" i="3"/>
  <c r="BL1405" i="3"/>
  <c r="BJ1405" i="3"/>
  <c r="BI1405" i="3"/>
  <c r="BN1405" i="3"/>
  <c r="BP1405" i="3"/>
  <c r="BM1405" i="3"/>
  <c r="BL1404" i="3"/>
  <c r="BK1404" i="3"/>
  <c r="BQ1404" i="3"/>
  <c r="BH1404" i="3"/>
  <c r="BJ1404" i="3"/>
  <c r="BI1404" i="3"/>
  <c r="BP1404" i="3"/>
  <c r="BM1404" i="3"/>
  <c r="BG1404" i="3"/>
  <c r="BO1404" i="3"/>
  <c r="BN1404" i="3"/>
  <c r="BL1403" i="3"/>
  <c r="BG1403" i="3"/>
  <c r="BK1403" i="3"/>
  <c r="BQ1403" i="3"/>
  <c r="BH1403" i="3"/>
  <c r="BJ1403" i="3"/>
  <c r="BI1403" i="3"/>
  <c r="BO1403" i="3"/>
  <c r="BP1403" i="3"/>
  <c r="BN1403" i="3"/>
  <c r="BP1402" i="3"/>
  <c r="BI1402" i="3"/>
  <c r="BK1402" i="3"/>
  <c r="BQ1402" i="3"/>
  <c r="BL1402" i="3"/>
  <c r="BH1402" i="3"/>
  <c r="BJ1402" i="3"/>
  <c r="BG1402" i="3"/>
  <c r="BM1402" i="3"/>
  <c r="BN1402" i="3"/>
  <c r="BP1401" i="3"/>
  <c r="BK1401" i="3"/>
  <c r="BQ1401" i="3"/>
  <c r="BL1401" i="3"/>
  <c r="BJ1401" i="3"/>
  <c r="BI1401" i="3"/>
  <c r="BN1401" i="3"/>
  <c r="BM1401" i="3"/>
  <c r="BK1400" i="3"/>
  <c r="BQ1400" i="3"/>
  <c r="BL1400" i="3"/>
  <c r="BJ1400" i="3"/>
  <c r="BI1400" i="3"/>
  <c r="BN1400" i="3"/>
  <c r="BP1400" i="3"/>
  <c r="BM1400" i="3"/>
  <c r="BL1399" i="3"/>
  <c r="BK1399" i="3"/>
  <c r="BQ1399" i="3"/>
  <c r="BH1399" i="3"/>
  <c r="BJ1399" i="3"/>
  <c r="BI1399" i="3"/>
  <c r="BP1399" i="3"/>
  <c r="BM1399" i="3"/>
  <c r="BG1399" i="3"/>
  <c r="BO1399" i="3"/>
  <c r="BN1399" i="3"/>
  <c r="BL1398" i="3"/>
  <c r="BG1398" i="3"/>
  <c r="BK1398" i="3"/>
  <c r="BQ1398" i="3"/>
  <c r="BH1398" i="3"/>
  <c r="BJ1398" i="3"/>
  <c r="BI1398" i="3"/>
  <c r="BO1398" i="3"/>
  <c r="BP1398" i="3"/>
  <c r="BN1398" i="3"/>
  <c r="BP1397" i="3"/>
  <c r="BI1397" i="3"/>
  <c r="BK1397" i="3"/>
  <c r="BQ1397" i="3"/>
  <c r="BL1397" i="3"/>
  <c r="BH1397" i="3"/>
  <c r="BJ1397" i="3"/>
  <c r="BG1397" i="3"/>
  <c r="BM1397" i="3"/>
  <c r="BN1397" i="3"/>
  <c r="BP1396" i="3"/>
  <c r="BK1396" i="3"/>
  <c r="BQ1396" i="3"/>
  <c r="BL1396" i="3"/>
  <c r="BJ1396" i="3"/>
  <c r="BI1396" i="3"/>
  <c r="BN1396" i="3"/>
  <c r="BM1396" i="3"/>
  <c r="BK1395" i="3"/>
  <c r="BQ1395" i="3"/>
  <c r="BL1395" i="3"/>
  <c r="BJ1395" i="3"/>
  <c r="BI1395" i="3"/>
  <c r="BN1395" i="3"/>
  <c r="BP1395" i="3"/>
  <c r="BM1395" i="3"/>
  <c r="BL1394" i="3"/>
  <c r="BK1394" i="3"/>
  <c r="BQ1394" i="3"/>
  <c r="BH1394" i="3"/>
  <c r="BJ1394" i="3"/>
  <c r="BI1394" i="3"/>
  <c r="BP1394" i="3"/>
  <c r="BM1394" i="3"/>
  <c r="BG1394" i="3"/>
  <c r="BO1394" i="3"/>
  <c r="BN1394" i="3"/>
  <c r="BL1393" i="3"/>
  <c r="BG1393" i="3"/>
  <c r="BK1393" i="3"/>
  <c r="BQ1393" i="3"/>
  <c r="BH1393" i="3"/>
  <c r="BJ1393" i="3"/>
  <c r="BI1393" i="3"/>
  <c r="BO1393" i="3"/>
  <c r="BP1393" i="3"/>
  <c r="BN1393" i="3"/>
  <c r="BP1392" i="3"/>
  <c r="BI1392" i="3"/>
  <c r="BK1392" i="3"/>
  <c r="BQ1392" i="3"/>
  <c r="BL1392" i="3"/>
  <c r="BH1392" i="3"/>
  <c r="BJ1392" i="3"/>
  <c r="BG1392" i="3"/>
  <c r="BM1392" i="3"/>
  <c r="BN1392" i="3"/>
  <c r="BP1391" i="3"/>
  <c r="BK1391" i="3"/>
  <c r="BQ1391" i="3"/>
  <c r="BL1391" i="3"/>
  <c r="BJ1391" i="3"/>
  <c r="BI1391" i="3"/>
  <c r="BN1391" i="3"/>
  <c r="BM1391" i="3"/>
  <c r="BK1390" i="3"/>
  <c r="BQ1390" i="3"/>
  <c r="BL1390" i="3"/>
  <c r="BJ1390" i="3"/>
  <c r="BI1390" i="3"/>
  <c r="BN1390" i="3"/>
  <c r="BP1390" i="3"/>
  <c r="BM1390" i="3"/>
  <c r="BL1389" i="3"/>
  <c r="BK1389" i="3"/>
  <c r="BQ1389" i="3"/>
  <c r="BH1389" i="3"/>
  <c r="BJ1389" i="3"/>
  <c r="BI1389" i="3"/>
  <c r="BP1389" i="3"/>
  <c r="BM1389" i="3"/>
  <c r="BG1389" i="3"/>
  <c r="BO1389" i="3"/>
  <c r="BN1389" i="3"/>
  <c r="BL1388" i="3"/>
  <c r="BG1388" i="3"/>
  <c r="BK1388" i="3"/>
  <c r="BQ1388" i="3"/>
  <c r="BH1388" i="3"/>
  <c r="BJ1388" i="3"/>
  <c r="BI1388" i="3"/>
  <c r="BO1388" i="3"/>
  <c r="BP1388" i="3"/>
  <c r="BN1388" i="3"/>
  <c r="BP1387" i="3"/>
  <c r="BI1387" i="3"/>
  <c r="BK1387" i="3"/>
  <c r="BQ1387" i="3"/>
  <c r="BL1387" i="3"/>
  <c r="BH1387" i="3"/>
  <c r="BJ1387" i="3"/>
  <c r="BG1387" i="3"/>
  <c r="BM1387" i="3"/>
  <c r="BN1387" i="3"/>
  <c r="BP1386" i="3"/>
  <c r="BK1386" i="3"/>
  <c r="BQ1386" i="3"/>
  <c r="BL1386" i="3"/>
  <c r="BJ1386" i="3"/>
  <c r="BI1386" i="3"/>
  <c r="BN1386" i="3"/>
  <c r="BM1386" i="3"/>
  <c r="BK1385" i="3"/>
  <c r="BQ1385" i="3"/>
  <c r="BL1385" i="3"/>
  <c r="BJ1385" i="3"/>
  <c r="BI1385" i="3"/>
  <c r="BN1385" i="3"/>
  <c r="BP1385" i="3"/>
  <c r="BM1385" i="3"/>
  <c r="BL1384" i="3"/>
  <c r="BK1384" i="3"/>
  <c r="BQ1384" i="3"/>
  <c r="BH1384" i="3"/>
  <c r="BJ1384" i="3"/>
  <c r="BI1384" i="3"/>
  <c r="BP1384" i="3"/>
  <c r="BM1384" i="3"/>
  <c r="BG1384" i="3"/>
  <c r="BO1384" i="3"/>
  <c r="BN1384" i="3"/>
  <c r="BL1383" i="3"/>
  <c r="BG1383" i="3"/>
  <c r="BK1383" i="3"/>
  <c r="BQ1383" i="3"/>
  <c r="BH1383" i="3"/>
  <c r="BJ1383" i="3"/>
  <c r="BI1383" i="3"/>
  <c r="BO1383" i="3"/>
  <c r="BP1383" i="3"/>
  <c r="BN1383" i="3"/>
  <c r="BP1382" i="3"/>
  <c r="BI1382" i="3"/>
  <c r="BK1382" i="3"/>
  <c r="BQ1382" i="3"/>
  <c r="BL1382" i="3"/>
  <c r="BH1382" i="3"/>
  <c r="BJ1382" i="3"/>
  <c r="BG1382" i="3"/>
  <c r="BM1382" i="3"/>
  <c r="BN1382" i="3"/>
  <c r="BP1381" i="3"/>
  <c r="BK1381" i="3"/>
  <c r="BQ1381" i="3"/>
  <c r="BL1381" i="3"/>
  <c r="BJ1381" i="3"/>
  <c r="BI1381" i="3"/>
  <c r="BN1381" i="3"/>
  <c r="BM1381" i="3"/>
  <c r="BK1380" i="3"/>
  <c r="BQ1380" i="3"/>
  <c r="BL1380" i="3"/>
  <c r="BJ1380" i="3"/>
  <c r="BI1380" i="3"/>
  <c r="BN1380" i="3"/>
  <c r="BP1380" i="3"/>
  <c r="BM1380" i="3"/>
  <c r="BL1379" i="3"/>
  <c r="BJ1379" i="3"/>
  <c r="BK1379" i="3"/>
  <c r="BQ1379" i="3"/>
  <c r="BH1379" i="3"/>
  <c r="BI1379" i="3"/>
  <c r="BP1379" i="3"/>
  <c r="BM1379" i="3"/>
  <c r="BG1379" i="3"/>
  <c r="BR1379" i="3" s="1"/>
  <c r="BO1379" i="3"/>
  <c r="BN1379" i="3"/>
  <c r="BL1378" i="3"/>
  <c r="BG1378" i="3"/>
  <c r="BK1378" i="3"/>
  <c r="BQ1378" i="3"/>
  <c r="BH1378" i="3"/>
  <c r="BJ1378" i="3"/>
  <c r="BI1378" i="3"/>
  <c r="BO1378" i="3"/>
  <c r="BP1378" i="3"/>
  <c r="BN1378" i="3"/>
  <c r="BP1377" i="3"/>
  <c r="BI1377" i="3"/>
  <c r="BK1377" i="3"/>
  <c r="BQ1377" i="3"/>
  <c r="BL1377" i="3"/>
  <c r="BH1377" i="3"/>
  <c r="BJ1377" i="3"/>
  <c r="BG1377" i="3"/>
  <c r="BM1377" i="3"/>
  <c r="BN1377" i="3"/>
  <c r="BP1376" i="3"/>
  <c r="BK1376" i="3"/>
  <c r="BQ1376" i="3"/>
  <c r="BL1376" i="3"/>
  <c r="BJ1376" i="3"/>
  <c r="BI1376" i="3"/>
  <c r="BN1376" i="3"/>
  <c r="BM1376" i="3"/>
  <c r="BK1375" i="3"/>
  <c r="BQ1375" i="3"/>
  <c r="BL1375" i="3"/>
  <c r="BJ1375" i="3"/>
  <c r="BI1375" i="3"/>
  <c r="BN1375" i="3"/>
  <c r="BP1375" i="3"/>
  <c r="BM1375" i="3"/>
  <c r="BL1374" i="3"/>
  <c r="BJ1374" i="3"/>
  <c r="BK1374" i="3"/>
  <c r="BQ1374" i="3"/>
  <c r="BH1374" i="3"/>
  <c r="BI1374" i="3"/>
  <c r="BP1374" i="3"/>
  <c r="BM1374" i="3"/>
  <c r="BG1374" i="3"/>
  <c r="BO1374" i="3"/>
  <c r="BN1374" i="3"/>
  <c r="BL1373" i="3"/>
  <c r="BG1373" i="3"/>
  <c r="BK1373" i="3"/>
  <c r="BQ1373" i="3"/>
  <c r="BH1373" i="3"/>
  <c r="BJ1373" i="3"/>
  <c r="BI1373" i="3"/>
  <c r="BO1373" i="3"/>
  <c r="BP1373" i="3"/>
  <c r="BN1373" i="3"/>
  <c r="BP1372" i="3"/>
  <c r="BI1372" i="3"/>
  <c r="BK1372" i="3"/>
  <c r="BQ1372" i="3"/>
  <c r="BL1372" i="3"/>
  <c r="BH1372" i="3"/>
  <c r="BJ1372" i="3"/>
  <c r="BG1372" i="3"/>
  <c r="BM1372" i="3"/>
  <c r="BN1372" i="3"/>
  <c r="BP1371" i="3"/>
  <c r="BK1371" i="3"/>
  <c r="BQ1371" i="3"/>
  <c r="BL1371" i="3"/>
  <c r="BJ1371" i="3"/>
  <c r="BI1371" i="3"/>
  <c r="BN1371" i="3"/>
  <c r="BM1371" i="3"/>
  <c r="BK1370" i="3"/>
  <c r="BQ1370" i="3"/>
  <c r="BL1370" i="3"/>
  <c r="BJ1370" i="3"/>
  <c r="BI1370" i="3"/>
  <c r="BN1370" i="3"/>
  <c r="BP1370" i="3"/>
  <c r="BM1370" i="3"/>
  <c r="BL1369" i="3"/>
  <c r="BJ1369" i="3"/>
  <c r="BK1369" i="3"/>
  <c r="BQ1369" i="3"/>
  <c r="BH1369" i="3"/>
  <c r="BI1369" i="3"/>
  <c r="BP1369" i="3"/>
  <c r="BM1369" i="3"/>
  <c r="BG1369" i="3"/>
  <c r="BO1369" i="3"/>
  <c r="BN1369" i="3"/>
  <c r="BL1368" i="3"/>
  <c r="BG1368" i="3"/>
  <c r="BK1368" i="3"/>
  <c r="BQ1368" i="3"/>
  <c r="BH1368" i="3"/>
  <c r="BJ1368" i="3"/>
  <c r="BI1368" i="3"/>
  <c r="BO1368" i="3"/>
  <c r="BP1368" i="3"/>
  <c r="BN1368" i="3"/>
  <c r="BP1367" i="3"/>
  <c r="BI1367" i="3"/>
  <c r="BK1367" i="3"/>
  <c r="BQ1367" i="3"/>
  <c r="BL1367" i="3"/>
  <c r="BH1367" i="3"/>
  <c r="BJ1367" i="3"/>
  <c r="BG1367" i="3"/>
  <c r="BM1367" i="3"/>
  <c r="BN1367" i="3"/>
  <c r="BP1366" i="3"/>
  <c r="BK1366" i="3"/>
  <c r="BQ1366" i="3"/>
  <c r="BL1366" i="3"/>
  <c r="BJ1366" i="3"/>
  <c r="BI1366" i="3"/>
  <c r="BN1366" i="3"/>
  <c r="BI1365" i="3"/>
  <c r="BK1365" i="3"/>
  <c r="BQ1365" i="3"/>
  <c r="BL1365" i="3"/>
  <c r="BH1365" i="3"/>
  <c r="BJ1365" i="3"/>
  <c r="BO1365" i="3"/>
  <c r="BP1365" i="3"/>
  <c r="BM1365" i="3"/>
  <c r="BK1364" i="3"/>
  <c r="BQ1364" i="3"/>
  <c r="BL1364" i="3"/>
  <c r="BH1364" i="3"/>
  <c r="BI1364" i="3"/>
  <c r="BP1364" i="3"/>
  <c r="BM1364" i="3"/>
  <c r="BG1364" i="3"/>
  <c r="BO1364" i="3"/>
  <c r="BN1364" i="3"/>
  <c r="BL1363" i="3"/>
  <c r="BK1363" i="3"/>
  <c r="BQ1363" i="3"/>
  <c r="BJ1363" i="3"/>
  <c r="BI1363" i="3"/>
  <c r="BP1363" i="3"/>
  <c r="BO1363" i="3"/>
  <c r="BN1363" i="3"/>
  <c r="BQ1362" i="3"/>
  <c r="BP1362" i="3"/>
  <c r="BK1362" i="3"/>
  <c r="BL1362" i="3"/>
  <c r="BJ1362" i="3"/>
  <c r="BI1362" i="3"/>
  <c r="BO1362" i="3"/>
  <c r="BN1362" i="3"/>
  <c r="BQ1361" i="3"/>
  <c r="BP1361" i="3"/>
  <c r="BK1361" i="3"/>
  <c r="BL1361" i="3"/>
  <c r="BJ1361" i="3"/>
  <c r="BI1361" i="3"/>
  <c r="BN1361" i="3"/>
  <c r="BM1361" i="3"/>
  <c r="BQ1360" i="3"/>
  <c r="BK1360" i="3"/>
  <c r="BL1360" i="3"/>
  <c r="BJ1360" i="3"/>
  <c r="BI1360" i="3"/>
  <c r="BO1360" i="3"/>
  <c r="BP1360" i="3"/>
  <c r="BM1360" i="3"/>
  <c r="BL1359" i="3"/>
  <c r="BK1359" i="3"/>
  <c r="BQ1359" i="3"/>
  <c r="BH1359" i="3"/>
  <c r="BJ1359" i="3"/>
  <c r="BI1359" i="3"/>
  <c r="BP1359" i="3"/>
  <c r="BM1359" i="3"/>
  <c r="BG1359" i="3"/>
  <c r="BO1359" i="3"/>
  <c r="BN1359" i="3"/>
  <c r="BL1358" i="3"/>
  <c r="BK1358" i="3"/>
  <c r="BQ1358" i="3"/>
  <c r="BN1358" i="3"/>
  <c r="BJ1358" i="3"/>
  <c r="BI1358" i="3"/>
  <c r="BP1358" i="3"/>
  <c r="BO1358" i="3"/>
  <c r="BQ1357" i="3"/>
  <c r="BP1357" i="3"/>
  <c r="BK1357" i="3"/>
  <c r="BL1357" i="3"/>
  <c r="BJ1357" i="3"/>
  <c r="BI1357" i="3"/>
  <c r="BO1357" i="3"/>
  <c r="BN1357" i="3"/>
  <c r="BQ1356" i="3"/>
  <c r="BP1356" i="3"/>
  <c r="BK1356" i="3"/>
  <c r="BL1356" i="3"/>
  <c r="BJ1356" i="3"/>
  <c r="BI1356" i="3"/>
  <c r="BN1356" i="3"/>
  <c r="BM1356" i="3"/>
  <c r="BQ1355" i="3"/>
  <c r="BK1355" i="3"/>
  <c r="BL1355" i="3"/>
  <c r="BO1355" i="3"/>
  <c r="BJ1355" i="3"/>
  <c r="BI1355" i="3"/>
  <c r="BP1355" i="3"/>
  <c r="BM1355" i="3"/>
  <c r="BP1354" i="3"/>
  <c r="BL1354" i="3"/>
  <c r="BK1354" i="3"/>
  <c r="BQ1354" i="3"/>
  <c r="BN1354" i="3"/>
  <c r="BH1354" i="3"/>
  <c r="BJ1354" i="3"/>
  <c r="BI1354" i="3"/>
  <c r="BG1354" i="3"/>
  <c r="BO1354" i="3"/>
  <c r="BL1353" i="3"/>
  <c r="BK1353" i="3"/>
  <c r="BQ1353" i="3"/>
  <c r="BJ1353" i="3"/>
  <c r="BI1353" i="3"/>
  <c r="BN1353" i="3"/>
  <c r="BP1353" i="3"/>
  <c r="BM1353" i="3"/>
  <c r="BO1353" i="3"/>
  <c r="BP1352" i="3"/>
  <c r="BL1352" i="3"/>
  <c r="BJ1352" i="3"/>
  <c r="BK1352" i="3"/>
  <c r="BQ1352" i="3"/>
  <c r="BI1352" i="3"/>
  <c r="BO1352" i="3"/>
  <c r="BN1352" i="3"/>
  <c r="BP1351" i="3"/>
  <c r="BL1351" i="3"/>
  <c r="BK1351" i="3"/>
  <c r="BQ1351" i="3"/>
  <c r="BN1351" i="3"/>
  <c r="BJ1351" i="3"/>
  <c r="BI1351" i="3"/>
  <c r="BM1351" i="3"/>
  <c r="BO1351" i="3"/>
  <c r="BQ1350" i="3"/>
  <c r="BP1350" i="3"/>
  <c r="BK1350" i="3"/>
  <c r="BL1350" i="3"/>
  <c r="BJ1350" i="3"/>
  <c r="BI1350" i="3"/>
  <c r="BM1350" i="3"/>
  <c r="BN1350" i="3"/>
  <c r="BP1349" i="3"/>
  <c r="BL1349" i="3"/>
  <c r="BK1349" i="3"/>
  <c r="BQ1349" i="3"/>
  <c r="BN1349" i="3"/>
  <c r="BJ1349" i="3"/>
  <c r="BI1349" i="3"/>
  <c r="BG1349" i="3"/>
  <c r="BO1349" i="3"/>
  <c r="BP1348" i="3"/>
  <c r="BL1348" i="3"/>
  <c r="BK1348" i="3"/>
  <c r="BQ1348" i="3"/>
  <c r="BJ1348" i="3"/>
  <c r="BI1348" i="3"/>
  <c r="BN1348" i="3"/>
  <c r="BO1348" i="3"/>
  <c r="BP1347" i="3"/>
  <c r="BL1347" i="3"/>
  <c r="BJ1347" i="3"/>
  <c r="BK1347" i="3"/>
  <c r="BQ1347" i="3"/>
  <c r="BI1347" i="3"/>
  <c r="BN1347" i="3"/>
  <c r="BM1347" i="3"/>
  <c r="BO1347" i="3"/>
  <c r="BP1346" i="3"/>
  <c r="BL1346" i="3"/>
  <c r="BK1346" i="3"/>
  <c r="BQ1346" i="3"/>
  <c r="BN1346" i="3"/>
  <c r="BJ1346" i="3"/>
  <c r="BI1346" i="3"/>
  <c r="BM1346" i="3"/>
  <c r="BO1346" i="3"/>
  <c r="BP1345" i="3"/>
  <c r="BL1345" i="3"/>
  <c r="BK1345" i="3"/>
  <c r="BQ1345" i="3"/>
  <c r="BJ1345" i="3"/>
  <c r="BI1345" i="3"/>
  <c r="BM1345" i="3"/>
  <c r="BO1345" i="3"/>
  <c r="BN1345" i="3"/>
  <c r="BP1344" i="3"/>
  <c r="BL1344" i="3"/>
  <c r="BK1344" i="3"/>
  <c r="BQ1344" i="3"/>
  <c r="BN1344" i="3"/>
  <c r="BJ1344" i="3"/>
  <c r="BI1344" i="3"/>
  <c r="BG1344" i="3"/>
  <c r="BO1344" i="3"/>
  <c r="BP1343" i="3"/>
  <c r="BL1343" i="3"/>
  <c r="BK1343" i="3"/>
  <c r="BQ1343" i="3"/>
  <c r="BN1343" i="3"/>
  <c r="BJ1343" i="3"/>
  <c r="BI1343" i="3"/>
  <c r="BO1343" i="3"/>
  <c r="BP1342" i="3"/>
  <c r="BL1342" i="3"/>
  <c r="BK1342" i="3"/>
  <c r="BQ1342" i="3"/>
  <c r="BN1342" i="3"/>
  <c r="BJ1342" i="3"/>
  <c r="BI1342" i="3"/>
  <c r="BO1342" i="3"/>
  <c r="BP1341" i="3"/>
  <c r="BL1341" i="3"/>
  <c r="BK1341" i="3"/>
  <c r="BQ1341" i="3"/>
  <c r="BJ1341" i="3"/>
  <c r="BI1341" i="3"/>
  <c r="BN1341" i="3"/>
  <c r="BM1341" i="3"/>
  <c r="BP1340" i="3"/>
  <c r="BL1340" i="3"/>
  <c r="BK1340" i="3"/>
  <c r="BQ1340" i="3"/>
  <c r="BJ1340" i="3"/>
  <c r="BI1340" i="3"/>
  <c r="BN1340" i="3"/>
  <c r="BM1340" i="3"/>
  <c r="BP1339" i="3"/>
  <c r="BL1339" i="3"/>
  <c r="BK1339" i="3"/>
  <c r="BJ1339" i="3"/>
  <c r="BQ1339" i="3"/>
  <c r="BN1339" i="3"/>
  <c r="BI1339" i="3"/>
  <c r="BM1339" i="3"/>
  <c r="BG1339" i="3"/>
  <c r="BO1339" i="3"/>
  <c r="BP1338" i="3"/>
  <c r="BL1338" i="3"/>
  <c r="BK1338" i="3"/>
  <c r="BQ1338" i="3"/>
  <c r="BN1338" i="3"/>
  <c r="BJ1338" i="3"/>
  <c r="BI1338" i="3"/>
  <c r="BM1338" i="3"/>
  <c r="BO1338" i="3"/>
  <c r="BP1337" i="3"/>
  <c r="BL1337" i="3"/>
  <c r="BK1337" i="3"/>
  <c r="BQ1337" i="3"/>
  <c r="BN1337" i="3"/>
  <c r="BJ1337" i="3"/>
  <c r="BI1337" i="3"/>
  <c r="BO1337" i="3"/>
  <c r="BP1336" i="3"/>
  <c r="BL1336" i="3"/>
  <c r="BK1336" i="3"/>
  <c r="BQ1336" i="3"/>
  <c r="BJ1336" i="3"/>
  <c r="BI1336" i="3"/>
  <c r="BN1336" i="3"/>
  <c r="BM1336" i="3"/>
  <c r="BP1335" i="3"/>
  <c r="BL1335" i="3"/>
  <c r="BK1335" i="3"/>
  <c r="BQ1335" i="3"/>
  <c r="BJ1335" i="3"/>
  <c r="BI1335" i="3"/>
  <c r="BN1335" i="3"/>
  <c r="BM1335" i="3"/>
  <c r="BP1334" i="3"/>
  <c r="BL1334" i="3"/>
  <c r="BK1334" i="3"/>
  <c r="BJ1334" i="3"/>
  <c r="BQ1334" i="3"/>
  <c r="BN1334" i="3"/>
  <c r="BI1334" i="3"/>
  <c r="BM1334" i="3"/>
  <c r="BG1334" i="3"/>
  <c r="BO1334" i="3"/>
  <c r="BP1333" i="3"/>
  <c r="BL1333" i="3"/>
  <c r="BK1333" i="3"/>
  <c r="BQ1333" i="3"/>
  <c r="BN1333" i="3"/>
  <c r="BJ1333" i="3"/>
  <c r="BI1333" i="3"/>
  <c r="BM1333" i="3"/>
  <c r="BO1333" i="3"/>
  <c r="BP1332" i="3"/>
  <c r="BL1332" i="3"/>
  <c r="BK1332" i="3"/>
  <c r="BQ1332" i="3"/>
  <c r="BN1332" i="3"/>
  <c r="BJ1332" i="3"/>
  <c r="BI1332" i="3"/>
  <c r="BO1332" i="3"/>
  <c r="BP1331" i="3"/>
  <c r="BL1331" i="3"/>
  <c r="BK1331" i="3"/>
  <c r="BQ1331" i="3"/>
  <c r="BJ1331" i="3"/>
  <c r="BI1331" i="3"/>
  <c r="BN1331" i="3"/>
  <c r="BM1331" i="3"/>
  <c r="BP1330" i="3"/>
  <c r="BL1330" i="3"/>
  <c r="BK1330" i="3"/>
  <c r="BJ1330" i="3"/>
  <c r="BQ1330" i="3"/>
  <c r="BI1330" i="3"/>
  <c r="BN1330" i="3"/>
  <c r="BM1330" i="3"/>
  <c r="BP1329" i="3"/>
  <c r="BL1329" i="3"/>
  <c r="BK1329" i="3"/>
  <c r="BJ1329" i="3"/>
  <c r="BQ1329" i="3"/>
  <c r="BI1329" i="3"/>
  <c r="BN1329" i="3"/>
  <c r="BM1329" i="3"/>
  <c r="BG1329" i="3"/>
  <c r="BO1329" i="3"/>
  <c r="BP1328" i="3"/>
  <c r="BL1328" i="3"/>
  <c r="BK1328" i="3"/>
  <c r="BQ1328" i="3"/>
  <c r="BN1328" i="3"/>
  <c r="BJ1328" i="3"/>
  <c r="BI1328" i="3"/>
  <c r="BM1328" i="3"/>
  <c r="BO1328" i="3"/>
  <c r="BP1327" i="3"/>
  <c r="BL1327" i="3"/>
  <c r="BK1327" i="3"/>
  <c r="BQ1327" i="3"/>
  <c r="BN1327" i="3"/>
  <c r="BJ1327" i="3"/>
  <c r="BI1327" i="3"/>
  <c r="BO1327" i="3"/>
  <c r="BP1326" i="3"/>
  <c r="BL1326" i="3"/>
  <c r="BK1326" i="3"/>
  <c r="BQ1326" i="3"/>
  <c r="BJ1326" i="3"/>
  <c r="BI1326" i="3"/>
  <c r="BN1326" i="3"/>
  <c r="BM1326" i="3"/>
  <c r="BP1325" i="3"/>
  <c r="BL1325" i="3"/>
  <c r="BK1325" i="3"/>
  <c r="BJ1325" i="3"/>
  <c r="BQ1325" i="3"/>
  <c r="BI1325" i="3"/>
  <c r="BN1325" i="3"/>
  <c r="BM1325" i="3"/>
  <c r="BP1324" i="3"/>
  <c r="BL1324" i="3"/>
  <c r="BK1324" i="3"/>
  <c r="BJ1324" i="3"/>
  <c r="BQ1324" i="3"/>
  <c r="BI1324" i="3"/>
  <c r="BN1324" i="3"/>
  <c r="BM1324" i="3"/>
  <c r="BG1324" i="3"/>
  <c r="BO1324" i="3"/>
  <c r="BP1323" i="3"/>
  <c r="BL1323" i="3"/>
  <c r="BK1323" i="3"/>
  <c r="BQ1323" i="3"/>
  <c r="BN1323" i="3"/>
  <c r="BJ1323" i="3"/>
  <c r="BI1323" i="3"/>
  <c r="BM1323" i="3"/>
  <c r="BO1323" i="3"/>
  <c r="BP1322" i="3"/>
  <c r="BL1322" i="3"/>
  <c r="BK1322" i="3"/>
  <c r="BQ1322" i="3"/>
  <c r="BN1322" i="3"/>
  <c r="BJ1322" i="3"/>
  <c r="BI1322" i="3"/>
  <c r="BO1322" i="3"/>
  <c r="BP1321" i="3"/>
  <c r="BL1321" i="3"/>
  <c r="BK1321" i="3"/>
  <c r="BQ1321" i="3"/>
  <c r="BJ1321" i="3"/>
  <c r="BI1321" i="3"/>
  <c r="BN1321" i="3"/>
  <c r="BM1321" i="3"/>
  <c r="BP1320" i="3"/>
  <c r="BL1320" i="3"/>
  <c r="BK1320" i="3"/>
  <c r="BJ1320" i="3"/>
  <c r="BQ1320" i="3"/>
  <c r="BI1320" i="3"/>
  <c r="BN1320" i="3"/>
  <c r="BM1320" i="3"/>
  <c r="BP1319" i="3"/>
  <c r="BL1319" i="3"/>
  <c r="BK1319" i="3"/>
  <c r="BJ1319" i="3"/>
  <c r="BQ1319" i="3"/>
  <c r="BI1319" i="3"/>
  <c r="BN1319" i="3"/>
  <c r="BM1319" i="3"/>
  <c r="BG1319" i="3"/>
  <c r="BO1319" i="3"/>
  <c r="BP1318" i="3"/>
  <c r="BL1318" i="3"/>
  <c r="BK1318" i="3"/>
  <c r="BQ1318" i="3"/>
  <c r="BN1318" i="3"/>
  <c r="BJ1318" i="3"/>
  <c r="BI1318" i="3"/>
  <c r="BM1318" i="3"/>
  <c r="BO1318" i="3"/>
  <c r="BP1317" i="3"/>
  <c r="BL1317" i="3"/>
  <c r="BK1317" i="3"/>
  <c r="BQ1317" i="3"/>
  <c r="BN1317" i="3"/>
  <c r="BJ1317" i="3"/>
  <c r="BI1317" i="3"/>
  <c r="BO1317" i="3"/>
  <c r="BP1316" i="3"/>
  <c r="BL1316" i="3"/>
  <c r="BK1316" i="3"/>
  <c r="BQ1316" i="3"/>
  <c r="BJ1316" i="3"/>
  <c r="BI1316" i="3"/>
  <c r="BN1316" i="3"/>
  <c r="BM1316" i="3"/>
  <c r="BP1315" i="3"/>
  <c r="BL1315" i="3"/>
  <c r="BK1315" i="3"/>
  <c r="BJ1315" i="3"/>
  <c r="BQ1315" i="3"/>
  <c r="BI1315" i="3"/>
  <c r="BN1315" i="3"/>
  <c r="BM1315" i="3"/>
  <c r="BP1314" i="3"/>
  <c r="BL1314" i="3"/>
  <c r="BK1314" i="3"/>
  <c r="BJ1314" i="3"/>
  <c r="BQ1314" i="3"/>
  <c r="BI1314" i="3"/>
  <c r="BN1314" i="3"/>
  <c r="BM1314" i="3"/>
  <c r="BG1314" i="3"/>
  <c r="BO1314" i="3"/>
  <c r="BP1313" i="3"/>
  <c r="BL1313" i="3"/>
  <c r="BK1313" i="3"/>
  <c r="BQ1313" i="3"/>
  <c r="BN1313" i="3"/>
  <c r="BJ1313" i="3"/>
  <c r="BI1313" i="3"/>
  <c r="BM1313" i="3"/>
  <c r="BO1313" i="3"/>
  <c r="BP1312" i="3"/>
  <c r="BL1312" i="3"/>
  <c r="BK1312" i="3"/>
  <c r="BQ1312" i="3"/>
  <c r="BN1312" i="3"/>
  <c r="BJ1312" i="3"/>
  <c r="BI1312" i="3"/>
  <c r="BO1312" i="3"/>
  <c r="BP1311" i="3"/>
  <c r="BL1311" i="3"/>
  <c r="BK1311" i="3"/>
  <c r="BQ1311" i="3"/>
  <c r="BJ1311" i="3"/>
  <c r="BI1311" i="3"/>
  <c r="BN1311" i="3"/>
  <c r="BM1311" i="3"/>
  <c r="BP1310" i="3"/>
  <c r="BL1310" i="3"/>
  <c r="BK1310" i="3"/>
  <c r="BJ1310" i="3"/>
  <c r="BQ1310" i="3"/>
  <c r="BI1310" i="3"/>
  <c r="BN1310" i="3"/>
  <c r="BM1310" i="3"/>
  <c r="BP1309" i="3"/>
  <c r="BL1309" i="3"/>
  <c r="BK1309" i="3"/>
  <c r="BJ1309" i="3"/>
  <c r="BQ1309" i="3"/>
  <c r="BI1309" i="3"/>
  <c r="BN1309" i="3"/>
  <c r="BM1309" i="3"/>
  <c r="BG1309" i="3"/>
  <c r="BO1309" i="3"/>
  <c r="BP1308" i="3"/>
  <c r="BL1308" i="3"/>
  <c r="BK1308" i="3"/>
  <c r="BQ1308" i="3"/>
  <c r="BN1308" i="3"/>
  <c r="BJ1308" i="3"/>
  <c r="BI1308" i="3"/>
  <c r="BM1308" i="3"/>
  <c r="BO1308" i="3"/>
  <c r="BP1307" i="3"/>
  <c r="BL1307" i="3"/>
  <c r="BK1307" i="3"/>
  <c r="BQ1307" i="3"/>
  <c r="BN1307" i="3"/>
  <c r="BJ1307" i="3"/>
  <c r="BI1307" i="3"/>
  <c r="BO1307" i="3"/>
  <c r="BP1306" i="3"/>
  <c r="BL1306" i="3"/>
  <c r="BK1306" i="3"/>
  <c r="BQ1306" i="3"/>
  <c r="BJ1306" i="3"/>
  <c r="BI1306" i="3"/>
  <c r="BN1306" i="3"/>
  <c r="BM1306" i="3"/>
  <c r="BP1305" i="3"/>
  <c r="BL1305" i="3"/>
  <c r="BK1305" i="3"/>
  <c r="BJ1305" i="3"/>
  <c r="BH1305" i="3"/>
  <c r="BQ1305" i="3"/>
  <c r="BI1305" i="3"/>
  <c r="BN1305" i="3"/>
  <c r="BM1305" i="3"/>
  <c r="BP1304" i="3"/>
  <c r="BL1304" i="3"/>
  <c r="BK1304" i="3"/>
  <c r="BJ1304" i="3"/>
  <c r="BQ1304" i="3"/>
  <c r="BI1304" i="3"/>
  <c r="BN1304" i="3"/>
  <c r="BM1304" i="3"/>
  <c r="BG1304" i="3"/>
  <c r="BO1304" i="3"/>
  <c r="BP1303" i="3"/>
  <c r="BL1303" i="3"/>
  <c r="BK1303" i="3"/>
  <c r="BQ1303" i="3"/>
  <c r="BN1303" i="3"/>
  <c r="BJ1303" i="3"/>
  <c r="BI1303" i="3"/>
  <c r="BM1303" i="3"/>
  <c r="BP1302" i="3"/>
  <c r="BN1302" i="3"/>
  <c r="BL1302" i="3"/>
  <c r="BK1302" i="3"/>
  <c r="BQ1302" i="3"/>
  <c r="BJ1302" i="3"/>
  <c r="BI1302" i="3"/>
  <c r="BM1302" i="3"/>
  <c r="BP1301" i="3"/>
  <c r="BL1301" i="3"/>
  <c r="BH1301" i="3"/>
  <c r="BK1301" i="3"/>
  <c r="BQ1301" i="3"/>
  <c r="BN1301" i="3"/>
  <c r="BJ1301" i="3"/>
  <c r="BI1301" i="3"/>
  <c r="BM1301" i="3"/>
  <c r="BP1300" i="3"/>
  <c r="BN1300" i="3"/>
  <c r="BL1300" i="3"/>
  <c r="BK1300" i="3"/>
  <c r="BH1300" i="3"/>
  <c r="BQ1300" i="3"/>
  <c r="BJ1300" i="3"/>
  <c r="BI1300" i="3"/>
  <c r="BO1300" i="3"/>
  <c r="BP1299" i="3"/>
  <c r="BL1299" i="3"/>
  <c r="BK1299" i="3"/>
  <c r="BQ1299" i="3"/>
  <c r="BN1299" i="3"/>
  <c r="BJ1299" i="3"/>
  <c r="BI1299" i="3"/>
  <c r="BO1299" i="3"/>
  <c r="BP1298" i="3"/>
  <c r="BL1298" i="3"/>
  <c r="BK1298" i="3"/>
  <c r="BH1298" i="3"/>
  <c r="BQ1298" i="3"/>
  <c r="BN1298" i="3"/>
  <c r="BJ1298" i="3"/>
  <c r="BI1298" i="3"/>
  <c r="BM1298" i="3"/>
  <c r="BP1297" i="3"/>
  <c r="BL1297" i="3"/>
  <c r="BH1297" i="3"/>
  <c r="BK1297" i="3"/>
  <c r="BQ1297" i="3"/>
  <c r="BN1297" i="3"/>
  <c r="BJ1297" i="3"/>
  <c r="BI1297" i="3"/>
  <c r="BM1297" i="3"/>
  <c r="BP1296" i="3"/>
  <c r="BL1296" i="3"/>
  <c r="BJ1296" i="3"/>
  <c r="BH1296" i="3"/>
  <c r="BK1296" i="3"/>
  <c r="BQ1296" i="3"/>
  <c r="BN1296" i="3"/>
  <c r="BI1296" i="3"/>
  <c r="BM1296" i="3"/>
  <c r="BP1295" i="3"/>
  <c r="BL1295" i="3"/>
  <c r="BK1295" i="3"/>
  <c r="BH1295" i="3"/>
  <c r="BQ1295" i="3"/>
  <c r="BJ1295" i="3"/>
  <c r="BI1295" i="3"/>
  <c r="BN1295" i="3"/>
  <c r="BO1295" i="3"/>
  <c r="BP1294" i="3"/>
  <c r="BL1294" i="3"/>
  <c r="BK1294" i="3"/>
  <c r="BQ1294" i="3"/>
  <c r="BJ1294" i="3"/>
  <c r="BI1294" i="3"/>
  <c r="BN1294" i="3"/>
  <c r="BO1294" i="3"/>
  <c r="BP1293" i="3"/>
  <c r="BL1293" i="3"/>
  <c r="BK1293" i="3"/>
  <c r="BQ1293" i="3"/>
  <c r="BJ1293" i="3"/>
  <c r="BI1293" i="3"/>
  <c r="BN1293" i="3"/>
  <c r="BO1293" i="3"/>
  <c r="BL1292" i="3"/>
  <c r="BK1292" i="3"/>
  <c r="BQ1292" i="3"/>
  <c r="BI1292" i="3"/>
  <c r="BO1292" i="3"/>
  <c r="BN1292" i="3"/>
  <c r="BQ1291" i="3"/>
  <c r="BP1291" i="3"/>
  <c r="BI1291" i="3"/>
  <c r="BK1291" i="3"/>
  <c r="BL1291" i="3"/>
  <c r="BO1291" i="3"/>
  <c r="BN1291" i="3"/>
  <c r="BQ1290" i="3"/>
  <c r="BP1290" i="3"/>
  <c r="BI1290" i="3"/>
  <c r="BG1290" i="3"/>
  <c r="BK1290" i="3"/>
  <c r="BL1290" i="3"/>
  <c r="BH1290" i="3"/>
  <c r="BJ1290" i="3"/>
  <c r="BO1290" i="3"/>
  <c r="BM1290" i="3"/>
  <c r="BN1290" i="3"/>
  <c r="BQ1289" i="3"/>
  <c r="BK1289" i="3"/>
  <c r="BI1289" i="3"/>
  <c r="BG1289" i="3"/>
  <c r="BL1289" i="3"/>
  <c r="BH1289" i="3"/>
  <c r="BJ1289" i="3"/>
  <c r="BO1289" i="3"/>
  <c r="BM1289" i="3"/>
  <c r="BK1288" i="3"/>
  <c r="BI1288" i="3"/>
  <c r="BQ1288" i="3"/>
  <c r="BL1288" i="3"/>
  <c r="BH1288" i="3"/>
  <c r="BP1288" i="3"/>
  <c r="BM1288" i="3"/>
  <c r="BG1288" i="3"/>
  <c r="BO1288" i="3"/>
  <c r="BN1288" i="3"/>
  <c r="BL1287" i="3"/>
  <c r="BG1287" i="3"/>
  <c r="BK1287" i="3"/>
  <c r="BQ1287" i="3"/>
  <c r="BH1287" i="3"/>
  <c r="BI1287" i="3"/>
  <c r="BP1287" i="3"/>
  <c r="BO1287" i="3"/>
  <c r="BN1287" i="3"/>
  <c r="BQ1286" i="3"/>
  <c r="BI1286" i="3"/>
  <c r="BK1286" i="3"/>
  <c r="BL1286" i="3"/>
  <c r="BP1286" i="3"/>
  <c r="BO1286" i="3"/>
  <c r="BN1286" i="3"/>
  <c r="BQ1285" i="3"/>
  <c r="BP1285" i="3"/>
  <c r="BK1285" i="3"/>
  <c r="BI1285" i="3"/>
  <c r="BG1285" i="3"/>
  <c r="BL1285" i="3"/>
  <c r="BH1285" i="3"/>
  <c r="BJ1285" i="3"/>
  <c r="BO1285" i="3"/>
  <c r="BM1285" i="3"/>
  <c r="BN1285" i="3"/>
  <c r="BQ1284" i="3"/>
  <c r="BK1284" i="3"/>
  <c r="BI1284" i="3"/>
  <c r="BG1284" i="3"/>
  <c r="BL1284" i="3"/>
  <c r="BH1284" i="3"/>
  <c r="BJ1284" i="3"/>
  <c r="BO1284" i="3"/>
  <c r="BM1284" i="3"/>
  <c r="BK1283" i="3"/>
  <c r="BI1283" i="3"/>
  <c r="BQ1283" i="3"/>
  <c r="BL1283" i="3"/>
  <c r="BH1283" i="3"/>
  <c r="BP1283" i="3"/>
  <c r="BM1283" i="3"/>
  <c r="BG1283" i="3"/>
  <c r="BO1283" i="3"/>
  <c r="BN1283" i="3"/>
  <c r="BL1282" i="3"/>
  <c r="BG1282" i="3"/>
  <c r="BK1282" i="3"/>
  <c r="BQ1282" i="3"/>
  <c r="BH1282" i="3"/>
  <c r="BI1282" i="3"/>
  <c r="BP1282" i="3"/>
  <c r="BO1282" i="3"/>
  <c r="BN1282" i="3"/>
  <c r="BQ1281" i="3"/>
  <c r="BI1281" i="3"/>
  <c r="BK1281" i="3"/>
  <c r="BL1281" i="3"/>
  <c r="BP1281" i="3"/>
  <c r="BO1281" i="3"/>
  <c r="BN1281" i="3"/>
  <c r="BQ1280" i="3"/>
  <c r="BP1280" i="3"/>
  <c r="BK1280" i="3"/>
  <c r="BI1280" i="3"/>
  <c r="BG1280" i="3"/>
  <c r="BL1280" i="3"/>
  <c r="BH1280" i="3"/>
  <c r="BJ1280" i="3"/>
  <c r="BO1280" i="3"/>
  <c r="BM1280" i="3"/>
  <c r="BN1280" i="3"/>
  <c r="BQ1279" i="3"/>
  <c r="BK1279" i="3"/>
  <c r="BI1279" i="3"/>
  <c r="BG1279" i="3"/>
  <c r="BL1279" i="3"/>
  <c r="BH1279" i="3"/>
  <c r="BJ1279" i="3"/>
  <c r="BO1279" i="3"/>
  <c r="BM1279" i="3"/>
  <c r="BK1278" i="3"/>
  <c r="BI1278" i="3"/>
  <c r="BQ1278" i="3"/>
  <c r="BL1278" i="3"/>
  <c r="BH1278" i="3"/>
  <c r="BP1278" i="3"/>
  <c r="BM1278" i="3"/>
  <c r="BG1278" i="3"/>
  <c r="BO1278" i="3"/>
  <c r="BN1278" i="3"/>
  <c r="BL1277" i="3"/>
  <c r="BG1277" i="3"/>
  <c r="BK1277" i="3"/>
  <c r="BQ1277" i="3"/>
  <c r="BH1277" i="3"/>
  <c r="BI1277" i="3"/>
  <c r="BP1277" i="3"/>
  <c r="BO1277" i="3"/>
  <c r="BN1277" i="3"/>
  <c r="BQ1276" i="3"/>
  <c r="BI1276" i="3"/>
  <c r="BK1276" i="3"/>
  <c r="BL1276" i="3"/>
  <c r="BP1276" i="3"/>
  <c r="BO1276" i="3"/>
  <c r="BN1276" i="3"/>
  <c r="BQ1275" i="3"/>
  <c r="BP1275" i="3"/>
  <c r="BI1275" i="3"/>
  <c r="BG1275" i="3"/>
  <c r="BK1275" i="3"/>
  <c r="BL1275" i="3"/>
  <c r="BH1275" i="3"/>
  <c r="BJ1275" i="3"/>
  <c r="BO1275" i="3"/>
  <c r="BM1275" i="3"/>
  <c r="BN1275" i="3"/>
  <c r="BQ1274" i="3"/>
  <c r="BK1274" i="3"/>
  <c r="BI1274" i="3"/>
  <c r="BG1274" i="3"/>
  <c r="BL1274" i="3"/>
  <c r="BH1274" i="3"/>
  <c r="BJ1274" i="3"/>
  <c r="BO1274" i="3"/>
  <c r="BM1274" i="3"/>
  <c r="BK1273" i="3"/>
  <c r="BI1273" i="3"/>
  <c r="BQ1273" i="3"/>
  <c r="BL1273" i="3"/>
  <c r="BH1273" i="3"/>
  <c r="BP1273" i="3"/>
  <c r="BM1273" i="3"/>
  <c r="BG1273" i="3"/>
  <c r="BO1273" i="3"/>
  <c r="BN1273" i="3"/>
  <c r="BL1272" i="3"/>
  <c r="BG1272" i="3"/>
  <c r="BK1272" i="3"/>
  <c r="BQ1272" i="3"/>
  <c r="BH1272" i="3"/>
  <c r="BI1272" i="3"/>
  <c r="BP1272" i="3"/>
  <c r="BO1272" i="3"/>
  <c r="BN1272" i="3"/>
  <c r="BQ1271" i="3"/>
  <c r="BI1271" i="3"/>
  <c r="BK1271" i="3"/>
  <c r="BL1271" i="3"/>
  <c r="BP1271" i="3"/>
  <c r="BO1271" i="3"/>
  <c r="BN1271" i="3"/>
  <c r="BQ1270" i="3"/>
  <c r="BP1270" i="3"/>
  <c r="BI1270" i="3"/>
  <c r="BG1270" i="3"/>
  <c r="BK1270" i="3"/>
  <c r="BL1270" i="3"/>
  <c r="BH1270" i="3"/>
  <c r="BJ1270" i="3"/>
  <c r="BO1270" i="3"/>
  <c r="BM1270" i="3"/>
  <c r="BN1270" i="3"/>
  <c r="BQ1269" i="3"/>
  <c r="BK1269" i="3"/>
  <c r="BI1269" i="3"/>
  <c r="BG1269" i="3"/>
  <c r="BL1269" i="3"/>
  <c r="BH1269" i="3"/>
  <c r="BJ1269" i="3"/>
  <c r="BO1269" i="3"/>
  <c r="BM1269" i="3"/>
  <c r="BK1268" i="3"/>
  <c r="BI1268" i="3"/>
  <c r="BQ1268" i="3"/>
  <c r="BL1268" i="3"/>
  <c r="BH1268" i="3"/>
  <c r="BP1268" i="3"/>
  <c r="BM1268" i="3"/>
  <c r="BG1268" i="3"/>
  <c r="BO1268" i="3"/>
  <c r="BN1268" i="3"/>
  <c r="BL1267" i="3"/>
  <c r="BG1267" i="3"/>
  <c r="BK1267" i="3"/>
  <c r="BQ1267" i="3"/>
  <c r="BH1267" i="3"/>
  <c r="BI1267" i="3"/>
  <c r="BP1267" i="3"/>
  <c r="BO1267" i="3"/>
  <c r="BN1267" i="3"/>
  <c r="BQ1266" i="3"/>
  <c r="BI1266" i="3"/>
  <c r="BK1266" i="3"/>
  <c r="BL1266" i="3"/>
  <c r="BP1266" i="3"/>
  <c r="BO1266" i="3"/>
  <c r="BN1266" i="3"/>
  <c r="BQ1265" i="3"/>
  <c r="BP1265" i="3"/>
  <c r="BI1265" i="3"/>
  <c r="BG1265" i="3"/>
  <c r="BK1265" i="3"/>
  <c r="BL1265" i="3"/>
  <c r="BH1265" i="3"/>
  <c r="BJ1265" i="3"/>
  <c r="BO1265" i="3"/>
  <c r="BM1265" i="3"/>
  <c r="BN1265" i="3"/>
  <c r="BQ1264" i="3"/>
  <c r="BK1264" i="3"/>
  <c r="BI1264" i="3"/>
  <c r="BL1264" i="3"/>
  <c r="BH1264" i="3"/>
  <c r="BJ1264" i="3"/>
  <c r="BO1264" i="3"/>
  <c r="BG1264" i="3"/>
  <c r="BM1264" i="3"/>
  <c r="BK1263" i="3"/>
  <c r="BI1263" i="3"/>
  <c r="BQ1263" i="3"/>
  <c r="BL1263" i="3"/>
  <c r="BH1263" i="3"/>
  <c r="BP1263" i="3"/>
  <c r="BM1263" i="3"/>
  <c r="BG1263" i="3"/>
  <c r="BO1263" i="3"/>
  <c r="BN1263" i="3"/>
  <c r="BL1262" i="3"/>
  <c r="BG1262" i="3"/>
  <c r="BK1262" i="3"/>
  <c r="BQ1262" i="3"/>
  <c r="BH1262" i="3"/>
  <c r="BI1262" i="3"/>
  <c r="BP1262" i="3"/>
  <c r="BO1262" i="3"/>
  <c r="BN1262" i="3"/>
  <c r="BQ1261" i="3"/>
  <c r="BI1261" i="3"/>
  <c r="BK1261" i="3"/>
  <c r="BL1261" i="3"/>
  <c r="BP1261" i="3"/>
  <c r="BO1261" i="3"/>
  <c r="BN1261" i="3"/>
  <c r="BQ1260" i="3"/>
  <c r="BP1260" i="3"/>
  <c r="BI1260" i="3"/>
  <c r="BG1260" i="3"/>
  <c r="BK1260" i="3"/>
  <c r="BL1260" i="3"/>
  <c r="BH1260" i="3"/>
  <c r="BJ1260" i="3"/>
  <c r="BO1260" i="3"/>
  <c r="BM1260" i="3"/>
  <c r="BN1260" i="3"/>
  <c r="BQ1259" i="3"/>
  <c r="BK1259" i="3"/>
  <c r="BI1259" i="3"/>
  <c r="BL1259" i="3"/>
  <c r="BH1259" i="3"/>
  <c r="BJ1259" i="3"/>
  <c r="BO1259" i="3"/>
  <c r="BG1259" i="3"/>
  <c r="BM1259" i="3"/>
  <c r="BK1258" i="3"/>
  <c r="BI1258" i="3"/>
  <c r="BQ1258" i="3"/>
  <c r="BL1258" i="3"/>
  <c r="BH1258" i="3"/>
  <c r="BP1258" i="3"/>
  <c r="BM1258" i="3"/>
  <c r="BG1258" i="3"/>
  <c r="BO1258" i="3"/>
  <c r="BN1258" i="3"/>
  <c r="BL1257" i="3"/>
  <c r="BK1257" i="3"/>
  <c r="BQ1257" i="3"/>
  <c r="BH1257" i="3"/>
  <c r="BI1257" i="3"/>
  <c r="BP1257" i="3"/>
  <c r="BG1257" i="3"/>
  <c r="BO1257" i="3"/>
  <c r="BN1257" i="3"/>
  <c r="BQ1256" i="3"/>
  <c r="BI1256" i="3"/>
  <c r="BK1256" i="3"/>
  <c r="BL1256" i="3"/>
  <c r="BP1256" i="3"/>
  <c r="BO1256" i="3"/>
  <c r="BN1256" i="3"/>
  <c r="BQ1255" i="3"/>
  <c r="BP1255" i="3"/>
  <c r="BI1255" i="3"/>
  <c r="BG1255" i="3"/>
  <c r="BK1255" i="3"/>
  <c r="BL1255" i="3"/>
  <c r="BH1255" i="3"/>
  <c r="BJ1255" i="3"/>
  <c r="BO1255" i="3"/>
  <c r="BM1255" i="3"/>
  <c r="BN1255" i="3"/>
  <c r="BQ1254" i="3"/>
  <c r="BK1254" i="3"/>
  <c r="BI1254" i="3"/>
  <c r="BL1254" i="3"/>
  <c r="BH1254" i="3"/>
  <c r="BJ1254" i="3"/>
  <c r="BO1254" i="3"/>
  <c r="BG1254" i="3"/>
  <c r="BM1254" i="3"/>
  <c r="BK1253" i="3"/>
  <c r="BI1253" i="3"/>
  <c r="BQ1253" i="3"/>
  <c r="BL1253" i="3"/>
  <c r="BH1253" i="3"/>
  <c r="BP1253" i="3"/>
  <c r="BM1253" i="3"/>
  <c r="BG1253" i="3"/>
  <c r="BO1253" i="3"/>
  <c r="BN1253" i="3"/>
  <c r="BL1252" i="3"/>
  <c r="BG1252" i="3"/>
  <c r="BK1252" i="3"/>
  <c r="BQ1252" i="3"/>
  <c r="BH1252" i="3"/>
  <c r="BI1252" i="3"/>
  <c r="BP1252" i="3"/>
  <c r="BO1252" i="3"/>
  <c r="BN1252" i="3"/>
  <c r="BQ1251" i="3"/>
  <c r="BI1251" i="3"/>
  <c r="BK1251" i="3"/>
  <c r="BL1251" i="3"/>
  <c r="BP1251" i="3"/>
  <c r="BO1251" i="3"/>
  <c r="BN1251" i="3"/>
  <c r="BQ1250" i="3"/>
  <c r="BP1250" i="3"/>
  <c r="BK1250" i="3"/>
  <c r="BI1250" i="3"/>
  <c r="BG1250" i="3"/>
  <c r="BL1250" i="3"/>
  <c r="BH1250" i="3"/>
  <c r="BJ1250" i="3"/>
  <c r="BO1250" i="3"/>
  <c r="BM1250" i="3"/>
  <c r="BN1250" i="3"/>
  <c r="BQ1249" i="3"/>
  <c r="BK1249" i="3"/>
  <c r="BI1249" i="3"/>
  <c r="BL1249" i="3"/>
  <c r="BH1249" i="3"/>
  <c r="BJ1249" i="3"/>
  <c r="BO1249" i="3"/>
  <c r="BG1249" i="3"/>
  <c r="BM1249" i="3"/>
  <c r="BK1248" i="3"/>
  <c r="BI1248" i="3"/>
  <c r="BQ1248" i="3"/>
  <c r="BL1248" i="3"/>
  <c r="BH1248" i="3"/>
  <c r="BP1248" i="3"/>
  <c r="BM1248" i="3"/>
  <c r="BG1248" i="3"/>
  <c r="BO1248" i="3"/>
  <c r="BN1248" i="3"/>
  <c r="BL1247" i="3"/>
  <c r="BK1247" i="3"/>
  <c r="BQ1247" i="3"/>
  <c r="BH1247" i="3"/>
  <c r="BI1247" i="3"/>
  <c r="BP1247" i="3"/>
  <c r="BO1247" i="3"/>
  <c r="BN1247" i="3"/>
  <c r="BQ1246" i="3"/>
  <c r="BI1246" i="3"/>
  <c r="BK1246" i="3"/>
  <c r="BL1246" i="3"/>
  <c r="BP1246" i="3"/>
  <c r="BO1246" i="3"/>
  <c r="BN1246" i="3"/>
  <c r="BQ1245" i="3"/>
  <c r="BP1245" i="3"/>
  <c r="BK1245" i="3"/>
  <c r="BI1245" i="3"/>
  <c r="BG1245" i="3"/>
  <c r="BL1245" i="3"/>
  <c r="BH1245" i="3"/>
  <c r="BJ1245" i="3"/>
  <c r="BO1245" i="3"/>
  <c r="BM1245" i="3"/>
  <c r="BN1245" i="3"/>
  <c r="BQ1244" i="3"/>
  <c r="BK1244" i="3"/>
  <c r="BI1244" i="3"/>
  <c r="BL1244" i="3"/>
  <c r="BH1244" i="3"/>
  <c r="BJ1244" i="3"/>
  <c r="BO1244" i="3"/>
  <c r="BG1244" i="3"/>
  <c r="BM1244" i="3"/>
  <c r="BK1243" i="3"/>
  <c r="BI1243" i="3"/>
  <c r="BQ1243" i="3"/>
  <c r="BL1243" i="3"/>
  <c r="BH1243" i="3"/>
  <c r="BP1243" i="3"/>
  <c r="BM1243" i="3"/>
  <c r="BG1243" i="3"/>
  <c r="BO1243" i="3"/>
  <c r="BN1243" i="3"/>
  <c r="BL1242" i="3"/>
  <c r="BK1242" i="3"/>
  <c r="BQ1242" i="3"/>
  <c r="BH1242" i="3"/>
  <c r="BI1242" i="3"/>
  <c r="BP1242" i="3"/>
  <c r="BO1242" i="3"/>
  <c r="BN1242" i="3"/>
  <c r="BQ1241" i="3"/>
  <c r="BI1241" i="3"/>
  <c r="BK1241" i="3"/>
  <c r="BL1241" i="3"/>
  <c r="BP1241" i="3"/>
  <c r="BO1241" i="3"/>
  <c r="BN1241" i="3"/>
  <c r="BQ1240" i="3"/>
  <c r="BP1240" i="3"/>
  <c r="BI1240" i="3"/>
  <c r="BG1240" i="3"/>
  <c r="BK1240" i="3"/>
  <c r="BL1240" i="3"/>
  <c r="BH1240" i="3"/>
  <c r="BJ1240" i="3"/>
  <c r="BO1240" i="3"/>
  <c r="BM1240" i="3"/>
  <c r="BN1240" i="3"/>
  <c r="BQ1239" i="3"/>
  <c r="BK1239" i="3"/>
  <c r="BI1239" i="3"/>
  <c r="BL1239" i="3"/>
  <c r="BH1239" i="3"/>
  <c r="BJ1239" i="3"/>
  <c r="BO1239" i="3"/>
  <c r="BG1239" i="3"/>
  <c r="BM1239" i="3"/>
  <c r="BK1238" i="3"/>
  <c r="BI1238" i="3"/>
  <c r="BQ1238" i="3"/>
  <c r="BL1238" i="3"/>
  <c r="BH1238" i="3"/>
  <c r="BP1238" i="3"/>
  <c r="BM1238" i="3"/>
  <c r="BG1238" i="3"/>
  <c r="BO1238" i="3"/>
  <c r="BN1238" i="3"/>
  <c r="BL1237" i="3"/>
  <c r="BK1237" i="3"/>
  <c r="BQ1237" i="3"/>
  <c r="BH1237" i="3"/>
  <c r="BI1237" i="3"/>
  <c r="BP1237" i="3"/>
  <c r="BO1237" i="3"/>
  <c r="BN1237" i="3"/>
  <c r="BQ1236" i="3"/>
  <c r="BI1236" i="3"/>
  <c r="BK1236" i="3"/>
  <c r="BL1236" i="3"/>
  <c r="BP1236" i="3"/>
  <c r="BO1236" i="3"/>
  <c r="BN1236" i="3"/>
  <c r="BQ1235" i="3"/>
  <c r="BP1235" i="3"/>
  <c r="BK1235" i="3"/>
  <c r="BI1235" i="3"/>
  <c r="BG1235" i="3"/>
  <c r="BL1235" i="3"/>
  <c r="BH1235" i="3"/>
  <c r="BJ1235" i="3"/>
  <c r="BO1235" i="3"/>
  <c r="BM1235" i="3"/>
  <c r="BN1235" i="3"/>
  <c r="BQ1234" i="3"/>
  <c r="BK1234" i="3"/>
  <c r="BI1234" i="3"/>
  <c r="BL1234" i="3"/>
  <c r="BH1234" i="3"/>
  <c r="BJ1234" i="3"/>
  <c r="BO1234" i="3"/>
  <c r="BG1234" i="3"/>
  <c r="BM1234" i="3"/>
  <c r="BK1233" i="3"/>
  <c r="BI1233" i="3"/>
  <c r="BQ1233" i="3"/>
  <c r="BL1233" i="3"/>
  <c r="BH1233" i="3"/>
  <c r="BP1233" i="3"/>
  <c r="BM1233" i="3"/>
  <c r="BG1233" i="3"/>
  <c r="BO1233" i="3"/>
  <c r="BN1233" i="3"/>
  <c r="BL1232" i="3"/>
  <c r="BK1232" i="3"/>
  <c r="BQ1232" i="3"/>
  <c r="BH1232" i="3"/>
  <c r="BI1232" i="3"/>
  <c r="BP1232" i="3"/>
  <c r="BO1232" i="3"/>
  <c r="BN1232" i="3"/>
  <c r="BQ1231" i="3"/>
  <c r="BI1231" i="3"/>
  <c r="BK1231" i="3"/>
  <c r="BL1231" i="3"/>
  <c r="BP1231" i="3"/>
  <c r="BO1231" i="3"/>
  <c r="BN1231" i="3"/>
  <c r="BQ1230" i="3"/>
  <c r="BP1230" i="3"/>
  <c r="BK1230" i="3"/>
  <c r="BI1230" i="3"/>
  <c r="BG1230" i="3"/>
  <c r="BL1230" i="3"/>
  <c r="BH1230" i="3"/>
  <c r="BJ1230" i="3"/>
  <c r="BO1230" i="3"/>
  <c r="BM1230" i="3"/>
  <c r="BN1230" i="3"/>
  <c r="BQ1229" i="3"/>
  <c r="BK1229" i="3"/>
  <c r="BI1229" i="3"/>
  <c r="BL1229" i="3"/>
  <c r="BH1229" i="3"/>
  <c r="BJ1229" i="3"/>
  <c r="BO1229" i="3"/>
  <c r="BG1229" i="3"/>
  <c r="BM1229" i="3"/>
  <c r="BK1228" i="3"/>
  <c r="BI1228" i="3"/>
  <c r="BQ1228" i="3"/>
  <c r="BL1228" i="3"/>
  <c r="BH1228" i="3"/>
  <c r="BP1228" i="3"/>
  <c r="BM1228" i="3"/>
  <c r="BG1228" i="3"/>
  <c r="BO1228" i="3"/>
  <c r="BN1228" i="3"/>
  <c r="BL1227" i="3"/>
  <c r="BK1227" i="3"/>
  <c r="BQ1227" i="3"/>
  <c r="BH1227" i="3"/>
  <c r="BI1227" i="3"/>
  <c r="BP1227" i="3"/>
  <c r="BO1227" i="3"/>
  <c r="BN1227" i="3"/>
  <c r="BQ1226" i="3"/>
  <c r="BI1226" i="3"/>
  <c r="BK1226" i="3"/>
  <c r="BL1226" i="3"/>
  <c r="BP1226" i="3"/>
  <c r="BO1226" i="3"/>
  <c r="BN1226" i="3"/>
  <c r="BQ1225" i="3"/>
  <c r="BP1225" i="3"/>
  <c r="BK1225" i="3"/>
  <c r="BI1225" i="3"/>
  <c r="BG1225" i="3"/>
  <c r="BL1225" i="3"/>
  <c r="BH1225" i="3"/>
  <c r="BJ1225" i="3"/>
  <c r="BO1225" i="3"/>
  <c r="BM1225" i="3"/>
  <c r="BN1225" i="3"/>
  <c r="BQ1224" i="3"/>
  <c r="BK1224" i="3"/>
  <c r="BI1224" i="3"/>
  <c r="BL1224" i="3"/>
  <c r="BH1224" i="3"/>
  <c r="BJ1224" i="3"/>
  <c r="BO1224" i="3"/>
  <c r="BG1224" i="3"/>
  <c r="BM1224" i="3"/>
  <c r="BK1223" i="3"/>
  <c r="BI1223" i="3"/>
  <c r="BQ1223" i="3"/>
  <c r="BL1223" i="3"/>
  <c r="BH1223" i="3"/>
  <c r="BP1223" i="3"/>
  <c r="BM1223" i="3"/>
  <c r="BG1223" i="3"/>
  <c r="BO1223" i="3"/>
  <c r="BN1223" i="3"/>
  <c r="BL1222" i="3"/>
  <c r="BK1222" i="3"/>
  <c r="BQ1222" i="3"/>
  <c r="BH1222" i="3"/>
  <c r="BI1222" i="3"/>
  <c r="BP1222" i="3"/>
  <c r="BO1222" i="3"/>
  <c r="BN1222" i="3"/>
  <c r="BQ1221" i="3"/>
  <c r="BK1221" i="3"/>
  <c r="BL1221" i="3"/>
  <c r="BI1221" i="3"/>
  <c r="BP1221" i="3"/>
  <c r="BO1221" i="3"/>
  <c r="BN1221" i="3"/>
  <c r="BQ1220" i="3"/>
  <c r="BP1220" i="3"/>
  <c r="BI1220" i="3"/>
  <c r="BG1220" i="3"/>
  <c r="BK1220" i="3"/>
  <c r="BL1220" i="3"/>
  <c r="BH1220" i="3"/>
  <c r="BJ1220" i="3"/>
  <c r="BO1220" i="3"/>
  <c r="BM1220" i="3"/>
  <c r="BN1220" i="3"/>
  <c r="BQ1219" i="3"/>
  <c r="BK1219" i="3"/>
  <c r="BI1219" i="3"/>
  <c r="BL1219" i="3"/>
  <c r="BH1219" i="3"/>
  <c r="BJ1219" i="3"/>
  <c r="BO1219" i="3"/>
  <c r="BG1219" i="3"/>
  <c r="BM1219" i="3"/>
  <c r="BK1218" i="3"/>
  <c r="BI1218" i="3"/>
  <c r="BQ1218" i="3"/>
  <c r="BL1218" i="3"/>
  <c r="BH1218" i="3"/>
  <c r="BP1218" i="3"/>
  <c r="BM1218" i="3"/>
  <c r="BG1218" i="3"/>
  <c r="BO1218" i="3"/>
  <c r="BN1218" i="3"/>
  <c r="BL1217" i="3"/>
  <c r="BK1217" i="3"/>
  <c r="BQ1217" i="3"/>
  <c r="BH1217" i="3"/>
  <c r="BI1217" i="3"/>
  <c r="BP1217" i="3"/>
  <c r="BO1217" i="3"/>
  <c r="BN1217" i="3"/>
  <c r="BQ1216" i="3"/>
  <c r="BK1216" i="3"/>
  <c r="BL1216" i="3"/>
  <c r="BI1216" i="3"/>
  <c r="BP1216" i="3"/>
  <c r="BO1216" i="3"/>
  <c r="BN1216" i="3"/>
  <c r="BQ1215" i="3"/>
  <c r="BP1215" i="3"/>
  <c r="BI1215" i="3"/>
  <c r="BG1215" i="3"/>
  <c r="BK1215" i="3"/>
  <c r="BL1215" i="3"/>
  <c r="BH1215" i="3"/>
  <c r="BJ1215" i="3"/>
  <c r="BO1215" i="3"/>
  <c r="BN1215" i="3"/>
  <c r="BQ1214" i="3"/>
  <c r="BK1214" i="3"/>
  <c r="BL1214" i="3"/>
  <c r="BH1214" i="3"/>
  <c r="BJ1214" i="3"/>
  <c r="BI1214" i="3"/>
  <c r="BO1214" i="3"/>
  <c r="BG1214" i="3"/>
  <c r="BM1214" i="3"/>
  <c r="BL1213" i="3"/>
  <c r="BK1213" i="3"/>
  <c r="BQ1213" i="3"/>
  <c r="BH1213" i="3"/>
  <c r="BI1213" i="3"/>
  <c r="BP1213" i="3"/>
  <c r="BM1213" i="3"/>
  <c r="BG1213" i="3"/>
  <c r="BK1212" i="3"/>
  <c r="BQ1212" i="3"/>
  <c r="BL1212" i="3"/>
  <c r="BN1212" i="3"/>
  <c r="BH1212" i="3"/>
  <c r="BI1212" i="3"/>
  <c r="BP1212" i="3"/>
  <c r="BM1212" i="3"/>
  <c r="BG1212" i="3"/>
  <c r="BO1212" i="3"/>
  <c r="BL1211" i="3"/>
  <c r="BK1211" i="3"/>
  <c r="BQ1211" i="3"/>
  <c r="BI1211" i="3"/>
  <c r="BP1211" i="3"/>
  <c r="BM1211" i="3"/>
  <c r="BO1211" i="3"/>
  <c r="BN1211" i="3"/>
  <c r="BQ1210" i="3"/>
  <c r="BK1210" i="3"/>
  <c r="BL1210" i="3"/>
  <c r="BJ1210" i="3"/>
  <c r="BI1210" i="3"/>
  <c r="BP1210" i="3"/>
  <c r="BO1210" i="3"/>
  <c r="BN1210" i="3"/>
  <c r="BQ1209" i="3"/>
  <c r="BP1209" i="3"/>
  <c r="BK1209" i="3"/>
  <c r="BI1209" i="3"/>
  <c r="BL1209" i="3"/>
  <c r="BH1209" i="3"/>
  <c r="BJ1209" i="3"/>
  <c r="BM1209" i="3"/>
  <c r="BN1209" i="3"/>
  <c r="BQ1208" i="3"/>
  <c r="BK1208" i="3"/>
  <c r="BI1208" i="3"/>
  <c r="BL1208" i="3"/>
  <c r="BJ1208" i="3"/>
  <c r="BN1208" i="3"/>
  <c r="BO1208" i="3"/>
  <c r="BP1208" i="3"/>
  <c r="BM1208" i="3"/>
  <c r="BK1207" i="3"/>
  <c r="BQ1207" i="3"/>
  <c r="BL1207" i="3"/>
  <c r="BN1207" i="3"/>
  <c r="BH1207" i="3"/>
  <c r="BI1207" i="3"/>
  <c r="BP1207" i="3"/>
  <c r="BM1207" i="3"/>
  <c r="BG1207" i="3"/>
  <c r="BO1207" i="3"/>
  <c r="BL1206" i="3"/>
  <c r="BK1206" i="3"/>
  <c r="BQ1206" i="3"/>
  <c r="BI1206" i="3"/>
  <c r="BP1206" i="3"/>
  <c r="BM1206" i="3"/>
  <c r="BO1206" i="3"/>
  <c r="BN1206" i="3"/>
  <c r="BQ1205" i="3"/>
  <c r="BK1205" i="3"/>
  <c r="BL1205" i="3"/>
  <c r="BJ1205" i="3"/>
  <c r="BI1205" i="3"/>
  <c r="BP1205" i="3"/>
  <c r="BO1205" i="3"/>
  <c r="BN1205" i="3"/>
  <c r="BQ1204" i="3"/>
  <c r="BP1204" i="3"/>
  <c r="BK1204" i="3"/>
  <c r="BI1204" i="3"/>
  <c r="BL1204" i="3"/>
  <c r="BH1204" i="3"/>
  <c r="BJ1204" i="3"/>
  <c r="BM1204" i="3"/>
  <c r="BN1204" i="3"/>
  <c r="BQ1203" i="3"/>
  <c r="BK1203" i="3"/>
  <c r="BI1203" i="3"/>
  <c r="BL1203" i="3"/>
  <c r="BJ1203" i="3"/>
  <c r="BN1203" i="3"/>
  <c r="BO1203" i="3"/>
  <c r="BP1203" i="3"/>
  <c r="BM1203" i="3"/>
  <c r="BK1202" i="3"/>
  <c r="BQ1202" i="3"/>
  <c r="BL1202" i="3"/>
  <c r="BN1202" i="3"/>
  <c r="BH1202" i="3"/>
  <c r="BI1202" i="3"/>
  <c r="BP1202" i="3"/>
  <c r="BM1202" i="3"/>
  <c r="BG1202" i="3"/>
  <c r="BO1202" i="3"/>
  <c r="BL1201" i="3"/>
  <c r="BK1201" i="3"/>
  <c r="BQ1201" i="3"/>
  <c r="BI1201" i="3"/>
  <c r="BP1201" i="3"/>
  <c r="BM1201" i="3"/>
  <c r="BO1201" i="3"/>
  <c r="BN1201" i="3"/>
  <c r="BQ1200" i="3"/>
  <c r="BK1200" i="3"/>
  <c r="BL1200" i="3"/>
  <c r="BJ1200" i="3"/>
  <c r="BI1200" i="3"/>
  <c r="BP1200" i="3"/>
  <c r="BO1200" i="3"/>
  <c r="BN1200" i="3"/>
  <c r="BQ1199" i="3"/>
  <c r="BP1199" i="3"/>
  <c r="BK1199" i="3"/>
  <c r="BI1199" i="3"/>
  <c r="BL1199" i="3"/>
  <c r="BH1199" i="3"/>
  <c r="BJ1199" i="3"/>
  <c r="BM1199" i="3"/>
  <c r="BN1199" i="3"/>
  <c r="BQ1198" i="3"/>
  <c r="BK1198" i="3"/>
  <c r="BI1198" i="3"/>
  <c r="BL1198" i="3"/>
  <c r="BJ1198" i="3"/>
  <c r="BN1198" i="3"/>
  <c r="BO1198" i="3"/>
  <c r="BP1198" i="3"/>
  <c r="BM1198" i="3"/>
  <c r="BK1197" i="3"/>
  <c r="BQ1197" i="3"/>
  <c r="BL1197" i="3"/>
  <c r="BN1197" i="3"/>
  <c r="BH1197" i="3"/>
  <c r="BI1197" i="3"/>
  <c r="BP1197" i="3"/>
  <c r="BM1197" i="3"/>
  <c r="BG1197" i="3"/>
  <c r="BO1197" i="3"/>
  <c r="BL1196" i="3"/>
  <c r="BK1196" i="3"/>
  <c r="BQ1196" i="3"/>
  <c r="BI1196" i="3"/>
  <c r="BP1196" i="3"/>
  <c r="BM1196" i="3"/>
  <c r="BO1196" i="3"/>
  <c r="BN1196" i="3"/>
  <c r="BQ1195" i="3"/>
  <c r="BK1195" i="3"/>
  <c r="BL1195" i="3"/>
  <c r="BJ1195" i="3"/>
  <c r="BI1195" i="3"/>
  <c r="BP1195" i="3"/>
  <c r="BO1195" i="3"/>
  <c r="BN1195" i="3"/>
  <c r="BQ1194" i="3"/>
  <c r="BP1194" i="3"/>
  <c r="BK1194" i="3"/>
  <c r="BI1194" i="3"/>
  <c r="BL1194" i="3"/>
  <c r="BH1194" i="3"/>
  <c r="BJ1194" i="3"/>
  <c r="BM1194" i="3"/>
  <c r="BN1194" i="3"/>
  <c r="BQ1193" i="3"/>
  <c r="BK1193" i="3"/>
  <c r="BI1193" i="3"/>
  <c r="BL1193" i="3"/>
  <c r="BJ1193" i="3"/>
  <c r="BN1193" i="3"/>
  <c r="BO1193" i="3"/>
  <c r="BM1193" i="3"/>
  <c r="BK1192" i="3"/>
  <c r="BQ1192" i="3"/>
  <c r="BL1192" i="3"/>
  <c r="BN1192" i="3"/>
  <c r="BH1192" i="3"/>
  <c r="BI1192" i="3"/>
  <c r="BP1192" i="3"/>
  <c r="BM1192" i="3"/>
  <c r="BG1192" i="3"/>
  <c r="BO1192" i="3"/>
  <c r="BL1191" i="3"/>
  <c r="BK1191" i="3"/>
  <c r="BQ1191" i="3"/>
  <c r="BI1191" i="3"/>
  <c r="BP1191" i="3"/>
  <c r="BM1191" i="3"/>
  <c r="BO1191" i="3"/>
  <c r="BN1191" i="3"/>
  <c r="BQ1190" i="3"/>
  <c r="BK1190" i="3"/>
  <c r="BL1190" i="3"/>
  <c r="BJ1190" i="3"/>
  <c r="BI1190" i="3"/>
  <c r="BP1190" i="3"/>
  <c r="BO1190" i="3"/>
  <c r="BN1190" i="3"/>
  <c r="BQ1189" i="3"/>
  <c r="BP1189" i="3"/>
  <c r="BK1189" i="3"/>
  <c r="BI1189" i="3"/>
  <c r="BL1189" i="3"/>
  <c r="BH1189" i="3"/>
  <c r="BJ1189" i="3"/>
  <c r="BG1189" i="3"/>
  <c r="BM1189" i="3"/>
  <c r="BN1189" i="3"/>
  <c r="BQ1188" i="3"/>
  <c r="BK1188" i="3"/>
  <c r="BI1188" i="3"/>
  <c r="BL1188" i="3"/>
  <c r="BJ1188" i="3"/>
  <c r="BN1188" i="3"/>
  <c r="BO1188" i="3"/>
  <c r="BP1188" i="3"/>
  <c r="BM1188" i="3"/>
  <c r="BK1187" i="3"/>
  <c r="BQ1187" i="3"/>
  <c r="BL1187" i="3"/>
  <c r="BN1187" i="3"/>
  <c r="BH1187" i="3"/>
  <c r="BI1187" i="3"/>
  <c r="BP1187" i="3"/>
  <c r="BM1187" i="3"/>
  <c r="BG1187" i="3"/>
  <c r="BO1187" i="3"/>
  <c r="BL1186" i="3"/>
  <c r="BK1186" i="3"/>
  <c r="BQ1186" i="3"/>
  <c r="BI1186" i="3"/>
  <c r="BP1186" i="3"/>
  <c r="BM1186" i="3"/>
  <c r="BO1186" i="3"/>
  <c r="BN1186" i="3"/>
  <c r="BQ1185" i="3"/>
  <c r="BK1185" i="3"/>
  <c r="BL1185" i="3"/>
  <c r="BJ1185" i="3"/>
  <c r="BI1185" i="3"/>
  <c r="BP1185" i="3"/>
  <c r="BO1185" i="3"/>
  <c r="BN1185" i="3"/>
  <c r="BQ1184" i="3"/>
  <c r="BP1184" i="3"/>
  <c r="BK1184" i="3"/>
  <c r="BI1184" i="3"/>
  <c r="BL1184" i="3"/>
  <c r="BH1184" i="3"/>
  <c r="BJ1184" i="3"/>
  <c r="BG1184" i="3"/>
  <c r="BM1184" i="3"/>
  <c r="BN1184" i="3"/>
  <c r="BQ1183" i="3"/>
  <c r="BK1183" i="3"/>
  <c r="BI1183" i="3"/>
  <c r="BL1183" i="3"/>
  <c r="BJ1183" i="3"/>
  <c r="BN1183" i="3"/>
  <c r="BO1183" i="3"/>
  <c r="BM1183" i="3"/>
  <c r="BK1182" i="3"/>
  <c r="BQ1182" i="3"/>
  <c r="BL1182" i="3"/>
  <c r="BH1182" i="3"/>
  <c r="BI1182" i="3"/>
  <c r="BP1182" i="3"/>
  <c r="BM1182" i="3"/>
  <c r="BG1182" i="3"/>
  <c r="BO1182" i="3"/>
  <c r="BN1182" i="3"/>
  <c r="BL1181" i="3"/>
  <c r="BK1181" i="3"/>
  <c r="BQ1181" i="3"/>
  <c r="BI1181" i="3"/>
  <c r="BP1181" i="3"/>
  <c r="BM1181" i="3"/>
  <c r="BO1181" i="3"/>
  <c r="BN1181" i="3"/>
  <c r="BQ1180" i="3"/>
  <c r="BK1180" i="3"/>
  <c r="BL1180" i="3"/>
  <c r="BJ1180" i="3"/>
  <c r="BI1180" i="3"/>
  <c r="BP1180" i="3"/>
  <c r="BO1180" i="3"/>
  <c r="BN1180" i="3"/>
  <c r="BQ1179" i="3"/>
  <c r="BP1179" i="3"/>
  <c r="BK1179" i="3"/>
  <c r="BI1179" i="3"/>
  <c r="BL1179" i="3"/>
  <c r="BH1179" i="3"/>
  <c r="BJ1179" i="3"/>
  <c r="BM1179" i="3"/>
  <c r="BN1179" i="3"/>
  <c r="BK1178" i="3"/>
  <c r="BI1178" i="3"/>
  <c r="BQ1178" i="3"/>
  <c r="BL1178" i="3"/>
  <c r="BJ1178" i="3"/>
  <c r="BN1178" i="3"/>
  <c r="BO1178" i="3"/>
  <c r="BM1178" i="3"/>
  <c r="BK1177" i="3"/>
  <c r="BQ1177" i="3"/>
  <c r="BL1177" i="3"/>
  <c r="BH1177" i="3"/>
  <c r="BI1177" i="3"/>
  <c r="BP1177" i="3"/>
  <c r="BM1177" i="3"/>
  <c r="BG1177" i="3"/>
  <c r="BO1177" i="3"/>
  <c r="BN1177" i="3"/>
  <c r="BL1176" i="3"/>
  <c r="BK1176" i="3"/>
  <c r="BQ1176" i="3"/>
  <c r="BI1176" i="3"/>
  <c r="BP1176" i="3"/>
  <c r="BM1176" i="3"/>
  <c r="BO1176" i="3"/>
  <c r="BN1176" i="3"/>
  <c r="BQ1175" i="3"/>
  <c r="BK1175" i="3"/>
  <c r="BL1175" i="3"/>
  <c r="BJ1175" i="3"/>
  <c r="BI1175" i="3"/>
  <c r="BP1175" i="3"/>
  <c r="BO1175" i="3"/>
  <c r="BN1175" i="3"/>
  <c r="BQ1174" i="3"/>
  <c r="BP1174" i="3"/>
  <c r="BK1174" i="3"/>
  <c r="BI1174" i="3"/>
  <c r="BL1174" i="3"/>
  <c r="BH1174" i="3"/>
  <c r="BJ1174" i="3"/>
  <c r="BM1174" i="3"/>
  <c r="BN1174" i="3"/>
  <c r="BQ1173" i="3"/>
  <c r="BK1173" i="3"/>
  <c r="BI1173" i="3"/>
  <c r="BL1173" i="3"/>
  <c r="BJ1173" i="3"/>
  <c r="BN1173" i="3"/>
  <c r="BO1173" i="3"/>
  <c r="BM1173" i="3"/>
  <c r="BK1172" i="3"/>
  <c r="BQ1172" i="3"/>
  <c r="BL1172" i="3"/>
  <c r="BH1172" i="3"/>
  <c r="BI1172" i="3"/>
  <c r="BP1172" i="3"/>
  <c r="BM1172" i="3"/>
  <c r="BG1172" i="3"/>
  <c r="BO1172" i="3"/>
  <c r="BN1172" i="3"/>
  <c r="BL1171" i="3"/>
  <c r="BK1171" i="3"/>
  <c r="BQ1171" i="3"/>
  <c r="BI1171" i="3"/>
  <c r="BP1171" i="3"/>
  <c r="BM1171" i="3"/>
  <c r="BO1171" i="3"/>
  <c r="BN1171" i="3"/>
  <c r="BQ1170" i="3"/>
  <c r="BK1170" i="3"/>
  <c r="BL1170" i="3"/>
  <c r="BJ1170" i="3"/>
  <c r="BI1170" i="3"/>
  <c r="BP1170" i="3"/>
  <c r="BO1170" i="3"/>
  <c r="BN1170" i="3"/>
  <c r="BQ1169" i="3"/>
  <c r="BP1169" i="3"/>
  <c r="BK1169" i="3"/>
  <c r="BI1169" i="3"/>
  <c r="BL1169" i="3"/>
  <c r="BH1169" i="3"/>
  <c r="BJ1169" i="3"/>
  <c r="BM1169" i="3"/>
  <c r="BN1169" i="3"/>
  <c r="BQ1168" i="3"/>
  <c r="BK1168" i="3"/>
  <c r="BI1168" i="3"/>
  <c r="BL1168" i="3"/>
  <c r="BJ1168" i="3"/>
  <c r="BN1168" i="3"/>
  <c r="BO1168" i="3"/>
  <c r="BM1168" i="3"/>
  <c r="BK1167" i="3"/>
  <c r="BQ1167" i="3"/>
  <c r="BL1167" i="3"/>
  <c r="BH1167" i="3"/>
  <c r="BI1167" i="3"/>
  <c r="BP1167" i="3"/>
  <c r="BM1167" i="3"/>
  <c r="BG1167" i="3"/>
  <c r="BO1167" i="3"/>
  <c r="BN1167" i="3"/>
  <c r="BL1166" i="3"/>
  <c r="BK1166" i="3"/>
  <c r="BQ1166" i="3"/>
  <c r="BI1166" i="3"/>
  <c r="BP1166" i="3"/>
  <c r="BM1166" i="3"/>
  <c r="BO1166" i="3"/>
  <c r="BN1166" i="3"/>
  <c r="BQ1165" i="3"/>
  <c r="BK1165" i="3"/>
  <c r="BL1165" i="3"/>
  <c r="BJ1165" i="3"/>
  <c r="BI1165" i="3"/>
  <c r="BP1165" i="3"/>
  <c r="BO1165" i="3"/>
  <c r="BN1165" i="3"/>
  <c r="BQ1164" i="3"/>
  <c r="BP1164" i="3"/>
  <c r="BK1164" i="3"/>
  <c r="BI1164" i="3"/>
  <c r="BL1164" i="3"/>
  <c r="BH1164" i="3"/>
  <c r="BJ1164" i="3"/>
  <c r="BM1164" i="3"/>
  <c r="BN1164" i="3"/>
  <c r="BQ1163" i="3"/>
  <c r="BK1163" i="3"/>
  <c r="BI1163" i="3"/>
  <c r="BL1163" i="3"/>
  <c r="BJ1163" i="3"/>
  <c r="BN1163" i="3"/>
  <c r="BO1163" i="3"/>
  <c r="BM1163" i="3"/>
  <c r="BK1162" i="3"/>
  <c r="BQ1162" i="3"/>
  <c r="BL1162" i="3"/>
  <c r="BH1162" i="3"/>
  <c r="BI1162" i="3"/>
  <c r="BP1162" i="3"/>
  <c r="BM1162" i="3"/>
  <c r="BG1162" i="3"/>
  <c r="BO1162" i="3"/>
  <c r="BN1162" i="3"/>
  <c r="BL1161" i="3"/>
  <c r="BK1161" i="3"/>
  <c r="BQ1161" i="3"/>
  <c r="BI1161" i="3"/>
  <c r="BP1161" i="3"/>
  <c r="BM1161" i="3"/>
  <c r="BO1161" i="3"/>
  <c r="BN1161" i="3"/>
  <c r="BQ1160" i="3"/>
  <c r="BK1160" i="3"/>
  <c r="BL1160" i="3"/>
  <c r="BJ1160" i="3"/>
  <c r="BI1160" i="3"/>
  <c r="BP1160" i="3"/>
  <c r="BO1160" i="3"/>
  <c r="BN1160" i="3"/>
  <c r="BQ1159" i="3"/>
  <c r="BP1159" i="3"/>
  <c r="BK1159" i="3"/>
  <c r="BI1159" i="3"/>
  <c r="BL1159" i="3"/>
  <c r="BH1159" i="3"/>
  <c r="BJ1159" i="3"/>
  <c r="BM1159" i="3"/>
  <c r="BN1159" i="3"/>
  <c r="BQ1158" i="3"/>
  <c r="BK1158" i="3"/>
  <c r="BI1158" i="3"/>
  <c r="BL1158" i="3"/>
  <c r="BJ1158" i="3"/>
  <c r="BN1158" i="3"/>
  <c r="BO1158" i="3"/>
  <c r="BM1158" i="3"/>
  <c r="BK1157" i="3"/>
  <c r="BQ1157" i="3"/>
  <c r="BL1157" i="3"/>
  <c r="BH1157" i="3"/>
  <c r="BI1157" i="3"/>
  <c r="BP1157" i="3"/>
  <c r="BM1157" i="3"/>
  <c r="BG1157" i="3"/>
  <c r="BO1157" i="3"/>
  <c r="BN1157" i="3"/>
  <c r="BL1156" i="3"/>
  <c r="BK1156" i="3"/>
  <c r="BQ1156" i="3"/>
  <c r="BI1156" i="3"/>
  <c r="BP1156" i="3"/>
  <c r="BM1156" i="3"/>
  <c r="BO1156" i="3"/>
  <c r="BN1156" i="3"/>
  <c r="BQ1155" i="3"/>
  <c r="BK1155" i="3"/>
  <c r="BL1155" i="3"/>
  <c r="BJ1155" i="3"/>
  <c r="BI1155" i="3"/>
  <c r="BP1155" i="3"/>
  <c r="BO1155" i="3"/>
  <c r="BN1155" i="3"/>
  <c r="BQ1154" i="3"/>
  <c r="BP1154" i="3"/>
  <c r="BK1154" i="3"/>
  <c r="BI1154" i="3"/>
  <c r="BL1154" i="3"/>
  <c r="BH1154" i="3"/>
  <c r="BJ1154" i="3"/>
  <c r="BM1154" i="3"/>
  <c r="BN1154" i="3"/>
  <c r="BQ1153" i="3"/>
  <c r="BK1153" i="3"/>
  <c r="BI1153" i="3"/>
  <c r="BL1153" i="3"/>
  <c r="BJ1153" i="3"/>
  <c r="BN1153" i="3"/>
  <c r="BO1153" i="3"/>
  <c r="BM1153" i="3"/>
  <c r="BK1152" i="3"/>
  <c r="BQ1152" i="3"/>
  <c r="BL1152" i="3"/>
  <c r="BH1152" i="3"/>
  <c r="BI1152" i="3"/>
  <c r="BP1152" i="3"/>
  <c r="BM1152" i="3"/>
  <c r="BG1152" i="3"/>
  <c r="BO1152" i="3"/>
  <c r="BN1152" i="3"/>
  <c r="BL1151" i="3"/>
  <c r="BK1151" i="3"/>
  <c r="BQ1151" i="3"/>
  <c r="BI1151" i="3"/>
  <c r="BP1151" i="3"/>
  <c r="BM1151" i="3"/>
  <c r="BO1151" i="3"/>
  <c r="BN1151" i="3"/>
  <c r="BQ1150" i="3"/>
  <c r="BK1150" i="3"/>
  <c r="BL1150" i="3"/>
  <c r="BJ1150" i="3"/>
  <c r="BI1150" i="3"/>
  <c r="BP1150" i="3"/>
  <c r="BO1150" i="3"/>
  <c r="BN1150" i="3"/>
  <c r="BQ1149" i="3"/>
  <c r="BP1149" i="3"/>
  <c r="BK1149" i="3"/>
  <c r="BI1149" i="3"/>
  <c r="BL1149" i="3"/>
  <c r="BJ1149" i="3"/>
  <c r="BM1149" i="3"/>
  <c r="BN1149" i="3"/>
  <c r="BQ1148" i="3"/>
  <c r="BP1148" i="3"/>
  <c r="BK1148" i="3"/>
  <c r="BI1148" i="3"/>
  <c r="BG1148" i="3"/>
  <c r="BL1148" i="3"/>
  <c r="BJ1148" i="3"/>
  <c r="BO1148" i="3"/>
  <c r="BM1148" i="3"/>
  <c r="BN1148" i="3"/>
  <c r="BI1147" i="3"/>
  <c r="BK1147" i="3"/>
  <c r="BQ1147" i="3"/>
  <c r="BL1147" i="3"/>
  <c r="BH1147" i="3"/>
  <c r="BJ1147" i="3"/>
  <c r="BN1147" i="3"/>
  <c r="BO1147" i="3"/>
  <c r="BP1147" i="3"/>
  <c r="BM1147" i="3"/>
  <c r="BG1147" i="3"/>
  <c r="BL1146" i="3"/>
  <c r="BK1146" i="3"/>
  <c r="BG1146" i="3"/>
  <c r="BQ1146" i="3"/>
  <c r="BH1146" i="3"/>
  <c r="BI1146" i="3"/>
  <c r="BP1146" i="3"/>
  <c r="BM1146" i="3"/>
  <c r="BO1146" i="3"/>
  <c r="BN1146" i="3"/>
  <c r="BL1145" i="3"/>
  <c r="BG1145" i="3"/>
  <c r="BK1145" i="3"/>
  <c r="BQ1145" i="3"/>
  <c r="BH1145" i="3"/>
  <c r="BI1145" i="3"/>
  <c r="BP1145" i="3"/>
  <c r="BO1145" i="3"/>
  <c r="BN1145" i="3"/>
  <c r="BQ1144" i="3"/>
  <c r="BP1144" i="3"/>
  <c r="BI1144" i="3"/>
  <c r="BK1144" i="3"/>
  <c r="BL1144" i="3"/>
  <c r="BJ1144" i="3"/>
  <c r="BM1144" i="3"/>
  <c r="BN1144" i="3"/>
  <c r="BQ1143" i="3"/>
  <c r="BP1143" i="3"/>
  <c r="BK1143" i="3"/>
  <c r="BI1143" i="3"/>
  <c r="BG1143" i="3"/>
  <c r="BL1143" i="3"/>
  <c r="BJ1143" i="3"/>
  <c r="BO1143" i="3"/>
  <c r="BM1143" i="3"/>
  <c r="BN1143" i="3"/>
  <c r="BI1142" i="3"/>
  <c r="BK1142" i="3"/>
  <c r="BQ1142" i="3"/>
  <c r="BL1142" i="3"/>
  <c r="BH1142" i="3"/>
  <c r="BJ1142" i="3"/>
  <c r="BN1142" i="3"/>
  <c r="BO1142" i="3"/>
  <c r="BP1142" i="3"/>
  <c r="BM1142" i="3"/>
  <c r="BG1142" i="3"/>
  <c r="BL1141" i="3"/>
  <c r="BK1141" i="3"/>
  <c r="BG1141" i="3"/>
  <c r="BQ1141" i="3"/>
  <c r="BH1141" i="3"/>
  <c r="BI1141" i="3"/>
  <c r="BP1141" i="3"/>
  <c r="BM1141" i="3"/>
  <c r="BO1141" i="3"/>
  <c r="BN1141" i="3"/>
  <c r="BL1140" i="3"/>
  <c r="BG1140" i="3"/>
  <c r="BK1140" i="3"/>
  <c r="BQ1140" i="3"/>
  <c r="BH1140" i="3"/>
  <c r="BI1140" i="3"/>
  <c r="BP1140" i="3"/>
  <c r="BO1140" i="3"/>
  <c r="BN1140" i="3"/>
  <c r="BQ1139" i="3"/>
  <c r="BP1139" i="3"/>
  <c r="BI1139" i="3"/>
  <c r="BK1139" i="3"/>
  <c r="BL1139" i="3"/>
  <c r="BJ1139" i="3"/>
  <c r="BM1139" i="3"/>
  <c r="BN1139" i="3"/>
  <c r="BQ1138" i="3"/>
  <c r="BP1138" i="3"/>
  <c r="BK1138" i="3"/>
  <c r="BI1138" i="3"/>
  <c r="BL1138" i="3"/>
  <c r="BJ1138" i="3"/>
  <c r="BO1138" i="3"/>
  <c r="BM1138" i="3"/>
  <c r="BN1138" i="3"/>
  <c r="BI1137" i="3"/>
  <c r="BK1137" i="3"/>
  <c r="BQ1137" i="3"/>
  <c r="BL1137" i="3"/>
  <c r="BH1137" i="3"/>
  <c r="BJ1137" i="3"/>
  <c r="BN1137" i="3"/>
  <c r="BO1137" i="3"/>
  <c r="BP1137" i="3"/>
  <c r="BM1137" i="3"/>
  <c r="BG1137" i="3"/>
  <c r="BL1136" i="3"/>
  <c r="BK1136" i="3"/>
  <c r="BG1136" i="3"/>
  <c r="BQ1136" i="3"/>
  <c r="BH1136" i="3"/>
  <c r="BI1136" i="3"/>
  <c r="BP1136" i="3"/>
  <c r="BM1136" i="3"/>
  <c r="BO1136" i="3"/>
  <c r="BN1136" i="3"/>
  <c r="BL1135" i="3"/>
  <c r="BG1135" i="3"/>
  <c r="BK1135" i="3"/>
  <c r="BQ1135" i="3"/>
  <c r="BH1135" i="3"/>
  <c r="BI1135" i="3"/>
  <c r="BP1135" i="3"/>
  <c r="BO1135" i="3"/>
  <c r="BN1135" i="3"/>
  <c r="BQ1134" i="3"/>
  <c r="BP1134" i="3"/>
  <c r="BI1134" i="3"/>
  <c r="BK1134" i="3"/>
  <c r="BL1134" i="3"/>
  <c r="BJ1134" i="3"/>
  <c r="BN1134" i="3"/>
  <c r="BQ1133" i="3"/>
  <c r="BP1133" i="3"/>
  <c r="BK1133" i="3"/>
  <c r="BJ1133" i="3"/>
  <c r="BI1133" i="3"/>
  <c r="BL1133" i="3"/>
  <c r="BH1133" i="3"/>
  <c r="BG1133" i="3"/>
  <c r="BO1133" i="3"/>
  <c r="BN1133" i="3"/>
  <c r="BI1132" i="3"/>
  <c r="BK1132" i="3"/>
  <c r="BQ1132" i="3"/>
  <c r="BL1132" i="3"/>
  <c r="BJ1132" i="3"/>
  <c r="BO1132" i="3"/>
  <c r="BM1132" i="3"/>
  <c r="BG1132" i="3"/>
  <c r="BN1132" i="3"/>
  <c r="BK1131" i="3"/>
  <c r="BQ1131" i="3"/>
  <c r="BL1131" i="3"/>
  <c r="BI1131" i="3"/>
  <c r="BP1131" i="3"/>
  <c r="BO1131" i="3"/>
  <c r="BN1131" i="3"/>
  <c r="BQ1130" i="3"/>
  <c r="BP1130" i="3"/>
  <c r="BK1130" i="3"/>
  <c r="BI1130" i="3"/>
  <c r="BG1130" i="3"/>
  <c r="BL1130" i="3"/>
  <c r="BJ1130" i="3"/>
  <c r="BM1130" i="3"/>
  <c r="BN1130" i="3"/>
  <c r="BQ1129" i="3"/>
  <c r="BK1129" i="3"/>
  <c r="BJ1129" i="3"/>
  <c r="BI1129" i="3"/>
  <c r="BL1129" i="3"/>
  <c r="BH1129" i="3"/>
  <c r="BO1129" i="3"/>
  <c r="BG1129" i="3"/>
  <c r="BM1129" i="3"/>
  <c r="BN1129" i="3"/>
  <c r="BK1128" i="3"/>
  <c r="BI1128" i="3"/>
  <c r="BQ1128" i="3"/>
  <c r="BL1128" i="3"/>
  <c r="BH1128" i="3"/>
  <c r="BP1128" i="3"/>
  <c r="BM1128" i="3"/>
  <c r="BG1128" i="3"/>
  <c r="BO1128" i="3"/>
  <c r="BN1128" i="3"/>
  <c r="BL1127" i="3"/>
  <c r="BG1127" i="3"/>
  <c r="BK1127" i="3"/>
  <c r="BQ1127" i="3"/>
  <c r="BH1127" i="3"/>
  <c r="BI1127" i="3"/>
  <c r="BP1127" i="3"/>
  <c r="BM1127" i="3"/>
  <c r="BO1127" i="3"/>
  <c r="BN1127" i="3"/>
  <c r="BK1126" i="3"/>
  <c r="BQ1126" i="3"/>
  <c r="BL1126" i="3"/>
  <c r="BI1126" i="3"/>
  <c r="BP1126" i="3"/>
  <c r="BO1126" i="3"/>
  <c r="BN1126" i="3"/>
  <c r="BQ1125" i="3"/>
  <c r="BP1125" i="3"/>
  <c r="BI1125" i="3"/>
  <c r="BG1125" i="3"/>
  <c r="BK1125" i="3"/>
  <c r="BL1125" i="3"/>
  <c r="BJ1125" i="3"/>
  <c r="BM1125" i="3"/>
  <c r="BN1125" i="3"/>
  <c r="BQ1124" i="3"/>
  <c r="BK1124" i="3"/>
  <c r="BI1124" i="3"/>
  <c r="BL1124" i="3"/>
  <c r="BH1124" i="3"/>
  <c r="BJ1124" i="3"/>
  <c r="BO1124" i="3"/>
  <c r="BG1124" i="3"/>
  <c r="BM1124" i="3"/>
  <c r="BN1124" i="3"/>
  <c r="BK1123" i="3"/>
  <c r="BI1123" i="3"/>
  <c r="BQ1123" i="3"/>
  <c r="BL1123" i="3"/>
  <c r="BN1123" i="3"/>
  <c r="BH1123" i="3"/>
  <c r="BP1123" i="3"/>
  <c r="BM1123" i="3"/>
  <c r="BG1123" i="3"/>
  <c r="BO1123" i="3"/>
  <c r="BL1122" i="3"/>
  <c r="BG1122" i="3"/>
  <c r="BK1122" i="3"/>
  <c r="BQ1122" i="3"/>
  <c r="BH1122" i="3"/>
  <c r="BI1122" i="3"/>
  <c r="BP1122" i="3"/>
  <c r="BM1122" i="3"/>
  <c r="BO1122" i="3"/>
  <c r="BN1122" i="3"/>
  <c r="BK1121" i="3"/>
  <c r="BQ1121" i="3"/>
  <c r="BL1121" i="3"/>
  <c r="BI1121" i="3"/>
  <c r="BP1121" i="3"/>
  <c r="BO1121" i="3"/>
  <c r="BN1121" i="3"/>
  <c r="BQ1120" i="3"/>
  <c r="BP1120" i="3"/>
  <c r="BK1120" i="3"/>
  <c r="BI1120" i="3"/>
  <c r="BG1120" i="3"/>
  <c r="BL1120" i="3"/>
  <c r="BJ1120" i="3"/>
  <c r="BM1120" i="3"/>
  <c r="BN1120" i="3"/>
  <c r="BQ1119" i="3"/>
  <c r="BK1119" i="3"/>
  <c r="BI1119" i="3"/>
  <c r="BL1119" i="3"/>
  <c r="BH1119" i="3"/>
  <c r="BJ1119" i="3"/>
  <c r="BO1119" i="3"/>
  <c r="BG1119" i="3"/>
  <c r="BM1119" i="3"/>
  <c r="BN1119" i="3"/>
  <c r="BK1118" i="3"/>
  <c r="BI1118" i="3"/>
  <c r="BQ1118" i="3"/>
  <c r="BL1118" i="3"/>
  <c r="BH1118" i="3"/>
  <c r="BP1118" i="3"/>
  <c r="BM1118" i="3"/>
  <c r="BG1118" i="3"/>
  <c r="BO1118" i="3"/>
  <c r="BN1118" i="3"/>
  <c r="BL1117" i="3"/>
  <c r="BG1117" i="3"/>
  <c r="BK1117" i="3"/>
  <c r="BQ1117" i="3"/>
  <c r="BH1117" i="3"/>
  <c r="BI1117" i="3"/>
  <c r="BP1117" i="3"/>
  <c r="BM1117" i="3"/>
  <c r="BO1117" i="3"/>
  <c r="BN1117" i="3"/>
  <c r="BK1116" i="3"/>
  <c r="BQ1116" i="3"/>
  <c r="BL1116" i="3"/>
  <c r="BI1116" i="3"/>
  <c r="BP1116" i="3"/>
  <c r="BO1116" i="3"/>
  <c r="BN1116" i="3"/>
  <c r="BQ1115" i="3"/>
  <c r="BP1115" i="3"/>
  <c r="BI1115" i="3"/>
  <c r="BG1115" i="3"/>
  <c r="BK1115" i="3"/>
  <c r="BL1115" i="3"/>
  <c r="BJ1115" i="3"/>
  <c r="BM1115" i="3"/>
  <c r="BN1115" i="3"/>
  <c r="BQ1114" i="3"/>
  <c r="BK1114" i="3"/>
  <c r="BI1114" i="3"/>
  <c r="BL1114" i="3"/>
  <c r="BH1114" i="3"/>
  <c r="BJ1114" i="3"/>
  <c r="BO1114" i="3"/>
  <c r="BG1114" i="3"/>
  <c r="BM1114" i="3"/>
  <c r="BN1114" i="3"/>
  <c r="BK1113" i="3"/>
  <c r="BI1113" i="3"/>
  <c r="BQ1113" i="3"/>
  <c r="BL1113" i="3"/>
  <c r="BH1113" i="3"/>
  <c r="BP1113" i="3"/>
  <c r="BM1113" i="3"/>
  <c r="BG1113" i="3"/>
  <c r="BO1113" i="3"/>
  <c r="BN1113" i="3"/>
  <c r="BL1112" i="3"/>
  <c r="BG1112" i="3"/>
  <c r="BK1112" i="3"/>
  <c r="BQ1112" i="3"/>
  <c r="BH1112" i="3"/>
  <c r="BI1112" i="3"/>
  <c r="BP1112" i="3"/>
  <c r="BM1112" i="3"/>
  <c r="BO1112" i="3"/>
  <c r="BN1112" i="3"/>
  <c r="BK1111" i="3"/>
  <c r="BQ1111" i="3"/>
  <c r="BL1111" i="3"/>
  <c r="BI1111" i="3"/>
  <c r="BP1111" i="3"/>
  <c r="BO1111" i="3"/>
  <c r="BN1111" i="3"/>
  <c r="BQ1110" i="3"/>
  <c r="BP1110" i="3"/>
  <c r="BI1110" i="3"/>
  <c r="BG1110" i="3"/>
  <c r="BK1110" i="3"/>
  <c r="BL1110" i="3"/>
  <c r="BJ1110" i="3"/>
  <c r="BM1110" i="3"/>
  <c r="BN1110" i="3"/>
  <c r="BQ1109" i="3"/>
  <c r="BK1109" i="3"/>
  <c r="BI1109" i="3"/>
  <c r="BL1109" i="3"/>
  <c r="BH1109" i="3"/>
  <c r="BJ1109" i="3"/>
  <c r="BO1109" i="3"/>
  <c r="BG1109" i="3"/>
  <c r="BM1109" i="3"/>
  <c r="BN1109" i="3"/>
  <c r="BK1108" i="3"/>
  <c r="BI1108" i="3"/>
  <c r="BQ1108" i="3"/>
  <c r="BL1108" i="3"/>
  <c r="BH1108" i="3"/>
  <c r="BP1108" i="3"/>
  <c r="BM1108" i="3"/>
  <c r="BG1108" i="3"/>
  <c r="BO1108" i="3"/>
  <c r="BN1108" i="3"/>
  <c r="BL1107" i="3"/>
  <c r="BG1107" i="3"/>
  <c r="BK1107" i="3"/>
  <c r="BQ1107" i="3"/>
  <c r="BH1107" i="3"/>
  <c r="BI1107" i="3"/>
  <c r="BP1107" i="3"/>
  <c r="BM1107" i="3"/>
  <c r="BO1107" i="3"/>
  <c r="BN1107" i="3"/>
  <c r="BL1106" i="3"/>
  <c r="BK1106" i="3"/>
  <c r="BQ1106" i="3"/>
  <c r="BI1106" i="3"/>
  <c r="BP1106" i="3"/>
  <c r="BO1106" i="3"/>
  <c r="BN1106" i="3"/>
  <c r="BQ1105" i="3"/>
  <c r="BP1105" i="3"/>
  <c r="BI1105" i="3"/>
  <c r="BG1105" i="3"/>
  <c r="BK1105" i="3"/>
  <c r="BL1105" i="3"/>
  <c r="BJ1105" i="3"/>
  <c r="BM1105" i="3"/>
  <c r="BN1105" i="3"/>
  <c r="BQ1104" i="3"/>
  <c r="BK1104" i="3"/>
  <c r="BI1104" i="3"/>
  <c r="BL1104" i="3"/>
  <c r="BH1104" i="3"/>
  <c r="BJ1104" i="3"/>
  <c r="BO1104" i="3"/>
  <c r="BG1104" i="3"/>
  <c r="BM1104" i="3"/>
  <c r="BN1104" i="3"/>
  <c r="BK1103" i="3"/>
  <c r="BI1103" i="3"/>
  <c r="BQ1103" i="3"/>
  <c r="BL1103" i="3"/>
  <c r="BH1103" i="3"/>
  <c r="BP1103" i="3"/>
  <c r="BM1103" i="3"/>
  <c r="BG1103" i="3"/>
  <c r="BO1103" i="3"/>
  <c r="BN1103" i="3"/>
  <c r="BL1102" i="3"/>
  <c r="BG1102" i="3"/>
  <c r="BK1102" i="3"/>
  <c r="BQ1102" i="3"/>
  <c r="BH1102" i="3"/>
  <c r="BI1102" i="3"/>
  <c r="BP1102" i="3"/>
  <c r="BM1102" i="3"/>
  <c r="BO1102" i="3"/>
  <c r="BN1102" i="3"/>
  <c r="BL1101" i="3"/>
  <c r="BK1101" i="3"/>
  <c r="BQ1101" i="3"/>
  <c r="BI1101" i="3"/>
  <c r="BP1101" i="3"/>
  <c r="BO1101" i="3"/>
  <c r="BN1101" i="3"/>
  <c r="BQ1100" i="3"/>
  <c r="BP1100" i="3"/>
  <c r="BI1100" i="3"/>
  <c r="BG1100" i="3"/>
  <c r="BK1100" i="3"/>
  <c r="BL1100" i="3"/>
  <c r="BJ1100" i="3"/>
  <c r="BM1100" i="3"/>
  <c r="BN1100" i="3"/>
  <c r="BQ1099" i="3"/>
  <c r="BK1099" i="3"/>
  <c r="BI1099" i="3"/>
  <c r="BL1099" i="3"/>
  <c r="BH1099" i="3"/>
  <c r="BJ1099" i="3"/>
  <c r="BO1099" i="3"/>
  <c r="BG1099" i="3"/>
  <c r="BM1099" i="3"/>
  <c r="BN1099" i="3"/>
  <c r="BK1098" i="3"/>
  <c r="BI1098" i="3"/>
  <c r="BQ1098" i="3"/>
  <c r="BL1098" i="3"/>
  <c r="BH1098" i="3"/>
  <c r="BP1098" i="3"/>
  <c r="BM1098" i="3"/>
  <c r="BG1098" i="3"/>
  <c r="BO1098" i="3"/>
  <c r="BN1098" i="3"/>
  <c r="BL1097" i="3"/>
  <c r="BG1097" i="3"/>
  <c r="BK1097" i="3"/>
  <c r="BQ1097" i="3"/>
  <c r="BH1097" i="3"/>
  <c r="BI1097" i="3"/>
  <c r="BP1097" i="3"/>
  <c r="BM1097" i="3"/>
  <c r="BO1097" i="3"/>
  <c r="BN1097" i="3"/>
  <c r="BL1096" i="3"/>
  <c r="BK1096" i="3"/>
  <c r="BQ1096" i="3"/>
  <c r="BI1096" i="3"/>
  <c r="BP1096" i="3"/>
  <c r="BO1096" i="3"/>
  <c r="BN1096" i="3"/>
  <c r="BQ1095" i="3"/>
  <c r="BP1095" i="3"/>
  <c r="BI1095" i="3"/>
  <c r="BG1095" i="3"/>
  <c r="BK1095" i="3"/>
  <c r="BL1095" i="3"/>
  <c r="BJ1095" i="3"/>
  <c r="BM1095" i="3"/>
  <c r="BN1095" i="3"/>
  <c r="BQ1094" i="3"/>
  <c r="BK1094" i="3"/>
  <c r="BI1094" i="3"/>
  <c r="BL1094" i="3"/>
  <c r="BH1094" i="3"/>
  <c r="BJ1094" i="3"/>
  <c r="BO1094" i="3"/>
  <c r="BG1094" i="3"/>
  <c r="BM1094" i="3"/>
  <c r="BN1094" i="3"/>
  <c r="BK1093" i="3"/>
  <c r="BI1093" i="3"/>
  <c r="BQ1093" i="3"/>
  <c r="BL1093" i="3"/>
  <c r="BH1093" i="3"/>
  <c r="BP1093" i="3"/>
  <c r="BM1093" i="3"/>
  <c r="BG1093" i="3"/>
  <c r="BO1093" i="3"/>
  <c r="BN1093" i="3"/>
  <c r="BL1092" i="3"/>
  <c r="BG1092" i="3"/>
  <c r="BK1092" i="3"/>
  <c r="BQ1092" i="3"/>
  <c r="BH1092" i="3"/>
  <c r="BI1092" i="3"/>
  <c r="BP1092" i="3"/>
  <c r="BM1092" i="3"/>
  <c r="BO1092" i="3"/>
  <c r="BN1092" i="3"/>
  <c r="BK1091" i="3"/>
  <c r="BQ1091" i="3"/>
  <c r="BL1091" i="3"/>
  <c r="BI1091" i="3"/>
  <c r="BP1091" i="3"/>
  <c r="BO1091" i="3"/>
  <c r="BN1091" i="3"/>
  <c r="BQ1090" i="3"/>
  <c r="BP1090" i="3"/>
  <c r="BI1090" i="3"/>
  <c r="BG1090" i="3"/>
  <c r="BK1090" i="3"/>
  <c r="BL1090" i="3"/>
  <c r="BJ1090" i="3"/>
  <c r="BM1090" i="3"/>
  <c r="BN1090" i="3"/>
  <c r="BQ1089" i="3"/>
  <c r="BK1089" i="3"/>
  <c r="BI1089" i="3"/>
  <c r="BL1089" i="3"/>
  <c r="BH1089" i="3"/>
  <c r="BJ1089" i="3"/>
  <c r="BO1089" i="3"/>
  <c r="BG1089" i="3"/>
  <c r="BM1089" i="3"/>
  <c r="BN1089" i="3"/>
  <c r="BK1088" i="3"/>
  <c r="BI1088" i="3"/>
  <c r="BQ1088" i="3"/>
  <c r="BL1088" i="3"/>
  <c r="BH1088" i="3"/>
  <c r="BP1088" i="3"/>
  <c r="BM1088" i="3"/>
  <c r="BG1088" i="3"/>
  <c r="BO1088" i="3"/>
  <c r="BN1088" i="3"/>
  <c r="BL1087" i="3"/>
  <c r="BG1087" i="3"/>
  <c r="BK1087" i="3"/>
  <c r="BQ1087" i="3"/>
  <c r="BH1087" i="3"/>
  <c r="BI1087" i="3"/>
  <c r="BP1087" i="3"/>
  <c r="BM1087" i="3"/>
  <c r="BO1087" i="3"/>
  <c r="BN1087" i="3"/>
  <c r="BL1086" i="3"/>
  <c r="BK1086" i="3"/>
  <c r="BQ1086" i="3"/>
  <c r="BI1086" i="3"/>
  <c r="BP1086" i="3"/>
  <c r="BO1086" i="3"/>
  <c r="BN1086" i="3"/>
  <c r="BQ1085" i="3"/>
  <c r="BP1085" i="3"/>
  <c r="BI1085" i="3"/>
  <c r="BG1085" i="3"/>
  <c r="BK1085" i="3"/>
  <c r="BL1085" i="3"/>
  <c r="BJ1085" i="3"/>
  <c r="BM1085" i="3"/>
  <c r="BN1085" i="3"/>
  <c r="BQ1084" i="3"/>
  <c r="BK1084" i="3"/>
  <c r="BI1084" i="3"/>
  <c r="BL1084" i="3"/>
  <c r="BH1084" i="3"/>
  <c r="BJ1084" i="3"/>
  <c r="BO1084" i="3"/>
  <c r="BG1084" i="3"/>
  <c r="BM1084" i="3"/>
  <c r="BN1084" i="3"/>
  <c r="BK1083" i="3"/>
  <c r="BI1083" i="3"/>
  <c r="BQ1083" i="3"/>
  <c r="BL1083" i="3"/>
  <c r="BH1083" i="3"/>
  <c r="BP1083" i="3"/>
  <c r="BM1083" i="3"/>
  <c r="BG1083" i="3"/>
  <c r="BO1083" i="3"/>
  <c r="BN1083" i="3"/>
  <c r="BL1082" i="3"/>
  <c r="BG1082" i="3"/>
  <c r="BK1082" i="3"/>
  <c r="BQ1082" i="3"/>
  <c r="BH1082" i="3"/>
  <c r="BI1082" i="3"/>
  <c r="BP1082" i="3"/>
  <c r="BM1082" i="3"/>
  <c r="BO1082" i="3"/>
  <c r="BN1082" i="3"/>
  <c r="BL1081" i="3"/>
  <c r="BK1081" i="3"/>
  <c r="BQ1081" i="3"/>
  <c r="BI1081" i="3"/>
  <c r="BP1081" i="3"/>
  <c r="BO1081" i="3"/>
  <c r="BN1081" i="3"/>
  <c r="BQ1080" i="3"/>
  <c r="BP1080" i="3"/>
  <c r="BI1080" i="3"/>
  <c r="BG1080" i="3"/>
  <c r="BK1080" i="3"/>
  <c r="BL1080" i="3"/>
  <c r="BH1080" i="3"/>
  <c r="BJ1080" i="3"/>
  <c r="BM1080" i="3"/>
  <c r="BN1080" i="3"/>
  <c r="BQ1079" i="3"/>
  <c r="BK1079" i="3"/>
  <c r="BI1079" i="3"/>
  <c r="BL1079" i="3"/>
  <c r="BH1079" i="3"/>
  <c r="BJ1079" i="3"/>
  <c r="BO1079" i="3"/>
  <c r="BG1079" i="3"/>
  <c r="BM1079" i="3"/>
  <c r="BN1079" i="3"/>
  <c r="BK1078" i="3"/>
  <c r="BI1078" i="3"/>
  <c r="BQ1078" i="3"/>
  <c r="BL1078" i="3"/>
  <c r="BH1078" i="3"/>
  <c r="BP1078" i="3"/>
  <c r="BM1078" i="3"/>
  <c r="BG1078" i="3"/>
  <c r="BO1078" i="3"/>
  <c r="BN1078" i="3"/>
  <c r="BL1077" i="3"/>
  <c r="BG1077" i="3"/>
  <c r="BK1077" i="3"/>
  <c r="BQ1077" i="3"/>
  <c r="BH1077" i="3"/>
  <c r="BI1077" i="3"/>
  <c r="BP1077" i="3"/>
  <c r="BM1077" i="3"/>
  <c r="BO1077" i="3"/>
  <c r="BN1077" i="3"/>
  <c r="BL1076" i="3"/>
  <c r="BK1076" i="3"/>
  <c r="BQ1076" i="3"/>
  <c r="BI1076" i="3"/>
  <c r="BP1076" i="3"/>
  <c r="BO1076" i="3"/>
  <c r="BN1076" i="3"/>
  <c r="BQ1075" i="3"/>
  <c r="BP1075" i="3"/>
  <c r="BI1075" i="3"/>
  <c r="BG1075" i="3"/>
  <c r="BK1075" i="3"/>
  <c r="BL1075" i="3"/>
  <c r="BJ1075" i="3"/>
  <c r="BM1075" i="3"/>
  <c r="BN1075" i="3"/>
  <c r="BQ1074" i="3"/>
  <c r="BK1074" i="3"/>
  <c r="BI1074" i="3"/>
  <c r="BL1074" i="3"/>
  <c r="BH1074" i="3"/>
  <c r="BJ1074" i="3"/>
  <c r="BO1074" i="3"/>
  <c r="BG1074" i="3"/>
  <c r="BM1074" i="3"/>
  <c r="BN1074" i="3"/>
  <c r="BK1073" i="3"/>
  <c r="BI1073" i="3"/>
  <c r="BQ1073" i="3"/>
  <c r="BL1073" i="3"/>
  <c r="BH1073" i="3"/>
  <c r="BP1073" i="3"/>
  <c r="BM1073" i="3"/>
  <c r="BG1073" i="3"/>
  <c r="BO1073" i="3"/>
  <c r="BN1073" i="3"/>
  <c r="BL1072" i="3"/>
  <c r="BG1072" i="3"/>
  <c r="BK1072" i="3"/>
  <c r="BQ1072" i="3"/>
  <c r="BH1072" i="3"/>
  <c r="BI1072" i="3"/>
  <c r="BP1072" i="3"/>
  <c r="BM1072" i="3"/>
  <c r="BO1072" i="3"/>
  <c r="BN1072" i="3"/>
  <c r="BL1071" i="3"/>
  <c r="BK1071" i="3"/>
  <c r="BQ1071" i="3"/>
  <c r="BI1071" i="3"/>
  <c r="BP1071" i="3"/>
  <c r="BO1071" i="3"/>
  <c r="BN1071" i="3"/>
  <c r="BQ1070" i="3"/>
  <c r="BP1070" i="3"/>
  <c r="BI1070" i="3"/>
  <c r="BG1070" i="3"/>
  <c r="BK1070" i="3"/>
  <c r="BL1070" i="3"/>
  <c r="BJ1070" i="3"/>
  <c r="BM1070" i="3"/>
  <c r="BN1070" i="3"/>
  <c r="BQ1069" i="3"/>
  <c r="BK1069" i="3"/>
  <c r="BI1069" i="3"/>
  <c r="BL1069" i="3"/>
  <c r="BH1069" i="3"/>
  <c r="BJ1069" i="3"/>
  <c r="BO1069" i="3"/>
  <c r="BG1069" i="3"/>
  <c r="BM1069" i="3"/>
  <c r="BN1069" i="3"/>
  <c r="BK1068" i="3"/>
  <c r="BI1068" i="3"/>
  <c r="BQ1068" i="3"/>
  <c r="BL1068" i="3"/>
  <c r="BH1068" i="3"/>
  <c r="BP1068" i="3"/>
  <c r="BM1068" i="3"/>
  <c r="BG1068" i="3"/>
  <c r="BO1068" i="3"/>
  <c r="BN1068" i="3"/>
  <c r="BL1067" i="3"/>
  <c r="BG1067" i="3"/>
  <c r="BK1067" i="3"/>
  <c r="BQ1067" i="3"/>
  <c r="BH1067" i="3"/>
  <c r="BI1067" i="3"/>
  <c r="BP1067" i="3"/>
  <c r="BM1067" i="3"/>
  <c r="BO1067" i="3"/>
  <c r="BN1067" i="3"/>
  <c r="BL1066" i="3"/>
  <c r="BK1066" i="3"/>
  <c r="BQ1066" i="3"/>
  <c r="BI1066" i="3"/>
  <c r="BP1066" i="3"/>
  <c r="BO1066" i="3"/>
  <c r="BN1066" i="3"/>
  <c r="BQ1065" i="3"/>
  <c r="BP1065" i="3"/>
  <c r="BI1065" i="3"/>
  <c r="BG1065" i="3"/>
  <c r="BK1065" i="3"/>
  <c r="BL1065" i="3"/>
  <c r="BJ1065" i="3"/>
  <c r="BM1065" i="3"/>
  <c r="BN1065" i="3"/>
  <c r="BQ1064" i="3"/>
  <c r="BK1064" i="3"/>
  <c r="BI1064" i="3"/>
  <c r="BL1064" i="3"/>
  <c r="BH1064" i="3"/>
  <c r="BJ1064" i="3"/>
  <c r="BO1064" i="3"/>
  <c r="BG1064" i="3"/>
  <c r="BM1064" i="3"/>
  <c r="BN1064" i="3"/>
  <c r="BK1063" i="3"/>
  <c r="BI1063" i="3"/>
  <c r="BQ1063" i="3"/>
  <c r="BL1063" i="3"/>
  <c r="BH1063" i="3"/>
  <c r="BP1063" i="3"/>
  <c r="BM1063" i="3"/>
  <c r="BG1063" i="3"/>
  <c r="BO1063" i="3"/>
  <c r="BN1063" i="3"/>
  <c r="BL1062" i="3"/>
  <c r="BG1062" i="3"/>
  <c r="BK1062" i="3"/>
  <c r="BQ1062" i="3"/>
  <c r="BH1062" i="3"/>
  <c r="BI1062" i="3"/>
  <c r="BP1062" i="3"/>
  <c r="BM1062" i="3"/>
  <c r="BO1062" i="3"/>
  <c r="BN1062" i="3"/>
  <c r="BL1061" i="3"/>
  <c r="BK1061" i="3"/>
  <c r="BQ1061" i="3"/>
  <c r="BI1061" i="3"/>
  <c r="BP1061" i="3"/>
  <c r="BO1061" i="3"/>
  <c r="BN1061" i="3"/>
  <c r="BQ1060" i="3"/>
  <c r="BP1060" i="3"/>
  <c r="BI1060" i="3"/>
  <c r="BG1060" i="3"/>
  <c r="BK1060" i="3"/>
  <c r="BL1060" i="3"/>
  <c r="BJ1060" i="3"/>
  <c r="BM1060" i="3"/>
  <c r="BN1060" i="3"/>
  <c r="BQ1059" i="3"/>
  <c r="BK1059" i="3"/>
  <c r="BI1059" i="3"/>
  <c r="BL1059" i="3"/>
  <c r="BH1059" i="3"/>
  <c r="BJ1059" i="3"/>
  <c r="BO1059" i="3"/>
  <c r="BG1059" i="3"/>
  <c r="BM1059" i="3"/>
  <c r="BN1059" i="3"/>
  <c r="BK1058" i="3"/>
  <c r="BI1058" i="3"/>
  <c r="BQ1058" i="3"/>
  <c r="BL1058" i="3"/>
  <c r="BH1058" i="3"/>
  <c r="BP1058" i="3"/>
  <c r="BM1058" i="3"/>
  <c r="BG1058" i="3"/>
  <c r="BO1058" i="3"/>
  <c r="BN1058" i="3"/>
  <c r="BL1057" i="3"/>
  <c r="BG1057" i="3"/>
  <c r="BK1057" i="3"/>
  <c r="BQ1057" i="3"/>
  <c r="BH1057" i="3"/>
  <c r="BI1057" i="3"/>
  <c r="BP1057" i="3"/>
  <c r="BM1057" i="3"/>
  <c r="BO1057" i="3"/>
  <c r="BN1057" i="3"/>
  <c r="BL1056" i="3"/>
  <c r="BK1056" i="3"/>
  <c r="BQ1056" i="3"/>
  <c r="BI1056" i="3"/>
  <c r="BP1056" i="3"/>
  <c r="BO1056" i="3"/>
  <c r="BN1056" i="3"/>
  <c r="BQ1055" i="3"/>
  <c r="BP1055" i="3"/>
  <c r="BI1055" i="3"/>
  <c r="BG1055" i="3"/>
  <c r="BK1055" i="3"/>
  <c r="BL1055" i="3"/>
  <c r="BJ1055" i="3"/>
  <c r="BM1055" i="3"/>
  <c r="BN1055" i="3"/>
  <c r="BQ1054" i="3"/>
  <c r="BK1054" i="3"/>
  <c r="BI1054" i="3"/>
  <c r="BL1054" i="3"/>
  <c r="BH1054" i="3"/>
  <c r="BJ1054" i="3"/>
  <c r="BO1054" i="3"/>
  <c r="BG1054" i="3"/>
  <c r="BM1054" i="3"/>
  <c r="BN1054" i="3"/>
  <c r="BK1053" i="3"/>
  <c r="BI1053" i="3"/>
  <c r="BQ1053" i="3"/>
  <c r="BL1053" i="3"/>
  <c r="BH1053" i="3"/>
  <c r="BP1053" i="3"/>
  <c r="BM1053" i="3"/>
  <c r="BG1053" i="3"/>
  <c r="BO1053" i="3"/>
  <c r="BN1053" i="3"/>
  <c r="BL1052" i="3"/>
  <c r="BK1052" i="3"/>
  <c r="BQ1052" i="3"/>
  <c r="BH1052" i="3"/>
  <c r="BI1052" i="3"/>
  <c r="BP1052" i="3"/>
  <c r="BM1052" i="3"/>
  <c r="BG1052" i="3"/>
  <c r="BO1052" i="3"/>
  <c r="BN1052" i="3"/>
  <c r="BL1051" i="3"/>
  <c r="BK1051" i="3"/>
  <c r="BQ1051" i="3"/>
  <c r="BI1051" i="3"/>
  <c r="BP1051" i="3"/>
  <c r="BO1051" i="3"/>
  <c r="BN1051" i="3"/>
  <c r="BQ1050" i="3"/>
  <c r="BP1050" i="3"/>
  <c r="BI1050" i="3"/>
  <c r="BG1050" i="3"/>
  <c r="BK1050" i="3"/>
  <c r="BL1050" i="3"/>
  <c r="BJ1050" i="3"/>
  <c r="BM1050" i="3"/>
  <c r="BN1050" i="3"/>
  <c r="BQ1049" i="3"/>
  <c r="BK1049" i="3"/>
  <c r="BI1049" i="3"/>
  <c r="BL1049" i="3"/>
  <c r="BH1049" i="3"/>
  <c r="BJ1049" i="3"/>
  <c r="BO1049" i="3"/>
  <c r="BG1049" i="3"/>
  <c r="BN1049" i="3"/>
  <c r="BK1048" i="3"/>
  <c r="BQ1048" i="3"/>
  <c r="BL1048" i="3"/>
  <c r="BH1048" i="3"/>
  <c r="BI1048" i="3"/>
  <c r="BP1048" i="3"/>
  <c r="BM1048" i="3"/>
  <c r="BG1048" i="3"/>
  <c r="BO1048" i="3"/>
  <c r="BN1048" i="3"/>
  <c r="BK1047" i="3"/>
  <c r="BG1047" i="3"/>
  <c r="BQ1047" i="3"/>
  <c r="BL1047" i="3"/>
  <c r="BH1047" i="3"/>
  <c r="BJ1047" i="3"/>
  <c r="BI1047" i="3"/>
  <c r="BP1047" i="3"/>
  <c r="BM1047" i="3"/>
  <c r="BN1047" i="3"/>
  <c r="BL1046" i="3"/>
  <c r="BK1046" i="3"/>
  <c r="BQ1046" i="3"/>
  <c r="BH1046" i="3"/>
  <c r="BJ1046" i="3"/>
  <c r="BI1046" i="3"/>
  <c r="BN1046" i="3"/>
  <c r="BP1046" i="3"/>
  <c r="BM1046" i="3"/>
  <c r="BO1046" i="3"/>
  <c r="BL1045" i="3"/>
  <c r="BG1045" i="3"/>
  <c r="BK1045" i="3"/>
  <c r="BQ1045" i="3"/>
  <c r="BO1045" i="3"/>
  <c r="BH1045" i="3"/>
  <c r="BI1045" i="3"/>
  <c r="BP1045" i="3"/>
  <c r="BN1045" i="3"/>
  <c r="BQ1044" i="3"/>
  <c r="BL1044" i="3"/>
  <c r="BI1044" i="3"/>
  <c r="BK1044" i="3"/>
  <c r="BN1044" i="3"/>
  <c r="BJ1044" i="3"/>
  <c r="BP1044" i="3"/>
  <c r="BO1044" i="3"/>
  <c r="BQ1043" i="3"/>
  <c r="BP1043" i="3"/>
  <c r="BI1043" i="3"/>
  <c r="BK1043" i="3"/>
  <c r="BL1043" i="3"/>
  <c r="BJ1043" i="3"/>
  <c r="BO1043" i="3"/>
  <c r="BN1043" i="3"/>
  <c r="BP1042" i="3"/>
  <c r="BK1042" i="3"/>
  <c r="BJ1042" i="3"/>
  <c r="BQ1042" i="3"/>
  <c r="BL1042" i="3"/>
  <c r="BI1042" i="3"/>
  <c r="BN1042" i="3"/>
  <c r="BO1042" i="3"/>
  <c r="BM1042" i="3"/>
  <c r="BK1041" i="3"/>
  <c r="BQ1041" i="3"/>
  <c r="BL1041" i="3"/>
  <c r="BO1041" i="3"/>
  <c r="BH1041" i="3"/>
  <c r="BJ1041" i="3"/>
  <c r="BI1041" i="3"/>
  <c r="BP1041" i="3"/>
  <c r="BG1041" i="3"/>
  <c r="BM1041" i="3"/>
  <c r="BL1040" i="3"/>
  <c r="BK1040" i="3"/>
  <c r="BQ1040" i="3"/>
  <c r="BH1040" i="3"/>
  <c r="BJ1040" i="3"/>
  <c r="BI1040" i="3"/>
  <c r="BP1040" i="3"/>
  <c r="BM1040" i="3"/>
  <c r="BG1040" i="3"/>
  <c r="BO1040" i="3"/>
  <c r="BN1040" i="3"/>
  <c r="BL1039" i="3"/>
  <c r="BK1039" i="3"/>
  <c r="BQ1039" i="3"/>
  <c r="BN1039" i="3"/>
  <c r="BJ1039" i="3"/>
  <c r="BI1039" i="3"/>
  <c r="BP1039" i="3"/>
  <c r="BO1039" i="3"/>
  <c r="BQ1038" i="3"/>
  <c r="BP1038" i="3"/>
  <c r="BI1038" i="3"/>
  <c r="BK1038" i="3"/>
  <c r="BL1038" i="3"/>
  <c r="BJ1038" i="3"/>
  <c r="BO1038" i="3"/>
  <c r="BN1038" i="3"/>
  <c r="BP1037" i="3"/>
  <c r="BK1037" i="3"/>
  <c r="BJ1037" i="3"/>
  <c r="BQ1037" i="3"/>
  <c r="BL1037" i="3"/>
  <c r="BI1037" i="3"/>
  <c r="BN1037" i="3"/>
  <c r="BO1037" i="3"/>
  <c r="BM1037" i="3"/>
  <c r="BK1036" i="3"/>
  <c r="BQ1036" i="3"/>
  <c r="BL1036" i="3"/>
  <c r="BO1036" i="3"/>
  <c r="BH1036" i="3"/>
  <c r="BJ1036" i="3"/>
  <c r="BI1036" i="3"/>
  <c r="BP1036" i="3"/>
  <c r="BG1036" i="3"/>
  <c r="BM1036" i="3"/>
  <c r="BL1035" i="3"/>
  <c r="BK1035" i="3"/>
  <c r="BQ1035" i="3"/>
  <c r="BH1035" i="3"/>
  <c r="BJ1035" i="3"/>
  <c r="BI1035" i="3"/>
  <c r="BP1035" i="3"/>
  <c r="BM1035" i="3"/>
  <c r="BG1035" i="3"/>
  <c r="BO1035" i="3"/>
  <c r="BN1035" i="3"/>
  <c r="BL1034" i="3"/>
  <c r="BK1034" i="3"/>
  <c r="BQ1034" i="3"/>
  <c r="BN1034" i="3"/>
  <c r="BJ1034" i="3"/>
  <c r="BI1034" i="3"/>
  <c r="BP1034" i="3"/>
  <c r="BO1034" i="3"/>
  <c r="BQ1033" i="3"/>
  <c r="BP1033" i="3"/>
  <c r="BI1033" i="3"/>
  <c r="BK1033" i="3"/>
  <c r="BL1033" i="3"/>
  <c r="BJ1033" i="3"/>
  <c r="BO1033" i="3"/>
  <c r="BN1033" i="3"/>
  <c r="BP1032" i="3"/>
  <c r="BK1032" i="3"/>
  <c r="BJ1032" i="3"/>
  <c r="BQ1032" i="3"/>
  <c r="BL1032" i="3"/>
  <c r="BI1032" i="3"/>
  <c r="BN1032" i="3"/>
  <c r="BO1032" i="3"/>
  <c r="BM1032" i="3"/>
  <c r="BK1031" i="3"/>
  <c r="BQ1031" i="3"/>
  <c r="BL1031" i="3"/>
  <c r="BO1031" i="3"/>
  <c r="BH1031" i="3"/>
  <c r="BJ1031" i="3"/>
  <c r="BI1031" i="3"/>
  <c r="BP1031" i="3"/>
  <c r="BG1031" i="3"/>
  <c r="BM1031" i="3"/>
  <c r="BL1030" i="3"/>
  <c r="BK1030" i="3"/>
  <c r="BQ1030" i="3"/>
  <c r="BH1030" i="3"/>
  <c r="BJ1030" i="3"/>
  <c r="BI1030" i="3"/>
  <c r="BP1030" i="3"/>
  <c r="BM1030" i="3"/>
  <c r="BG1030" i="3"/>
  <c r="BO1030" i="3"/>
  <c r="BN1030" i="3"/>
  <c r="BL1029" i="3"/>
  <c r="BK1029" i="3"/>
  <c r="BQ1029" i="3"/>
  <c r="BN1029" i="3"/>
  <c r="BJ1029" i="3"/>
  <c r="BI1029" i="3"/>
  <c r="BP1029" i="3"/>
  <c r="BO1029" i="3"/>
  <c r="BQ1028" i="3"/>
  <c r="BP1028" i="3"/>
  <c r="BI1028" i="3"/>
  <c r="BK1028" i="3"/>
  <c r="BL1028" i="3"/>
  <c r="BJ1028" i="3"/>
  <c r="BO1028" i="3"/>
  <c r="BN1028" i="3"/>
  <c r="BP1027" i="3"/>
  <c r="BK1027" i="3"/>
  <c r="BJ1027" i="3"/>
  <c r="BQ1027" i="3"/>
  <c r="BL1027" i="3"/>
  <c r="BI1027" i="3"/>
  <c r="BN1027" i="3"/>
  <c r="BO1027" i="3"/>
  <c r="BM1027" i="3"/>
  <c r="BK1026" i="3"/>
  <c r="BQ1026" i="3"/>
  <c r="BL1026" i="3"/>
  <c r="BO1026" i="3"/>
  <c r="BH1026" i="3"/>
  <c r="BJ1026" i="3"/>
  <c r="BI1026" i="3"/>
  <c r="BP1026" i="3"/>
  <c r="BG1026" i="3"/>
  <c r="BM1026" i="3"/>
  <c r="BL1025" i="3"/>
  <c r="BK1025" i="3"/>
  <c r="BQ1025" i="3"/>
  <c r="BH1025" i="3"/>
  <c r="BJ1025" i="3"/>
  <c r="BI1025" i="3"/>
  <c r="BP1025" i="3"/>
  <c r="BM1025" i="3"/>
  <c r="BG1025" i="3"/>
  <c r="BO1025" i="3"/>
  <c r="BN1025" i="3"/>
  <c r="BL1024" i="3"/>
  <c r="BK1024" i="3"/>
  <c r="BQ1024" i="3"/>
  <c r="BJ1024" i="3"/>
  <c r="BI1024" i="3"/>
  <c r="BP1024" i="3"/>
  <c r="BO1024" i="3"/>
  <c r="BN1024" i="3"/>
  <c r="BQ1023" i="3"/>
  <c r="BP1023" i="3"/>
  <c r="BI1023" i="3"/>
  <c r="BK1023" i="3"/>
  <c r="BL1023" i="3"/>
  <c r="BJ1023" i="3"/>
  <c r="BO1023" i="3"/>
  <c r="BN1023" i="3"/>
  <c r="BP1022" i="3"/>
  <c r="BK1022" i="3"/>
  <c r="BJ1022" i="3"/>
  <c r="BQ1022" i="3"/>
  <c r="BL1022" i="3"/>
  <c r="BI1022" i="3"/>
  <c r="BN1022" i="3"/>
  <c r="BO1022" i="3"/>
  <c r="BM1022" i="3"/>
  <c r="BK1021" i="3"/>
  <c r="BQ1021" i="3"/>
  <c r="BL1021" i="3"/>
  <c r="BO1021" i="3"/>
  <c r="BH1021" i="3"/>
  <c r="BJ1021" i="3"/>
  <c r="BI1021" i="3"/>
  <c r="BP1021" i="3"/>
  <c r="BG1021" i="3"/>
  <c r="BM1021" i="3"/>
  <c r="BL1020" i="3"/>
  <c r="BK1020" i="3"/>
  <c r="BQ1020" i="3"/>
  <c r="BH1020" i="3"/>
  <c r="BJ1020" i="3"/>
  <c r="BI1020" i="3"/>
  <c r="BP1020" i="3"/>
  <c r="BM1020" i="3"/>
  <c r="BG1020" i="3"/>
  <c r="BO1020" i="3"/>
  <c r="BN1020" i="3"/>
  <c r="BL1019" i="3"/>
  <c r="BK1019" i="3"/>
  <c r="BQ1019" i="3"/>
  <c r="BN1019" i="3"/>
  <c r="BJ1019" i="3"/>
  <c r="BI1019" i="3"/>
  <c r="BP1019" i="3"/>
  <c r="BO1019" i="3"/>
  <c r="BQ1018" i="3"/>
  <c r="BP1018" i="3"/>
  <c r="BI1018" i="3"/>
  <c r="BK1018" i="3"/>
  <c r="BL1018" i="3"/>
  <c r="BJ1018" i="3"/>
  <c r="BO1018" i="3"/>
  <c r="BN1018" i="3"/>
  <c r="BP1017" i="3"/>
  <c r="BK1017" i="3"/>
  <c r="BJ1017" i="3"/>
  <c r="BQ1017" i="3"/>
  <c r="BL1017" i="3"/>
  <c r="BI1017" i="3"/>
  <c r="BN1017" i="3"/>
  <c r="BO1017" i="3"/>
  <c r="BM1017" i="3"/>
  <c r="BK1016" i="3"/>
  <c r="BQ1016" i="3"/>
  <c r="BL1016" i="3"/>
  <c r="BO1016" i="3"/>
  <c r="BH1016" i="3"/>
  <c r="BJ1016" i="3"/>
  <c r="BI1016" i="3"/>
  <c r="BP1016" i="3"/>
  <c r="BG1016" i="3"/>
  <c r="BM1016" i="3"/>
  <c r="BL1015" i="3"/>
  <c r="BK1015" i="3"/>
  <c r="BQ1015" i="3"/>
  <c r="BH1015" i="3"/>
  <c r="BJ1015" i="3"/>
  <c r="BI1015" i="3"/>
  <c r="BP1015" i="3"/>
  <c r="BM1015" i="3"/>
  <c r="BG1015" i="3"/>
  <c r="BO1015" i="3"/>
  <c r="BN1015" i="3"/>
  <c r="BL1014" i="3"/>
  <c r="BK1014" i="3"/>
  <c r="BQ1014" i="3"/>
  <c r="BN1014" i="3"/>
  <c r="BJ1014" i="3"/>
  <c r="BI1014" i="3"/>
  <c r="BP1014" i="3"/>
  <c r="BO1014" i="3"/>
  <c r="BQ1013" i="3"/>
  <c r="BP1013" i="3"/>
  <c r="BI1013" i="3"/>
  <c r="BK1013" i="3"/>
  <c r="BL1013" i="3"/>
  <c r="BJ1013" i="3"/>
  <c r="BO1013" i="3"/>
  <c r="BN1013" i="3"/>
  <c r="BP1012" i="3"/>
  <c r="BK1012" i="3"/>
  <c r="BJ1012" i="3"/>
  <c r="BQ1012" i="3"/>
  <c r="BL1012" i="3"/>
  <c r="BI1012" i="3"/>
  <c r="BN1012" i="3"/>
  <c r="BO1012" i="3"/>
  <c r="BM1012" i="3"/>
  <c r="BK1011" i="3"/>
  <c r="BQ1011" i="3"/>
  <c r="BL1011" i="3"/>
  <c r="BO1011" i="3"/>
  <c r="BH1011" i="3"/>
  <c r="BJ1011" i="3"/>
  <c r="BI1011" i="3"/>
  <c r="BP1011" i="3"/>
  <c r="BG1011" i="3"/>
  <c r="BM1011" i="3"/>
  <c r="BL1010" i="3"/>
  <c r="BK1010" i="3"/>
  <c r="BQ1010" i="3"/>
  <c r="BH1010" i="3"/>
  <c r="BJ1010" i="3"/>
  <c r="BI1010" i="3"/>
  <c r="BP1010" i="3"/>
  <c r="BM1010" i="3"/>
  <c r="BG1010" i="3"/>
  <c r="BO1010" i="3"/>
  <c r="BN1010" i="3"/>
  <c r="BL1009" i="3"/>
  <c r="BK1009" i="3"/>
  <c r="BQ1009" i="3"/>
  <c r="BN1009" i="3"/>
  <c r="BJ1009" i="3"/>
  <c r="BI1009" i="3"/>
  <c r="BP1009" i="3"/>
  <c r="BO1009" i="3"/>
  <c r="BQ1008" i="3"/>
  <c r="BP1008" i="3"/>
  <c r="BI1008" i="3"/>
  <c r="BK1008" i="3"/>
  <c r="BL1008" i="3"/>
  <c r="BJ1008" i="3"/>
  <c r="BO1008" i="3"/>
  <c r="BN1008" i="3"/>
  <c r="BP1007" i="3"/>
  <c r="BK1007" i="3"/>
  <c r="BJ1007" i="3"/>
  <c r="BQ1007" i="3"/>
  <c r="BL1007" i="3"/>
  <c r="BI1007" i="3"/>
  <c r="BN1007" i="3"/>
  <c r="BM1007" i="3"/>
  <c r="BK1006" i="3"/>
  <c r="BQ1006" i="3"/>
  <c r="BL1006" i="3"/>
  <c r="BO1006" i="3"/>
  <c r="BH1006" i="3"/>
  <c r="BJ1006" i="3"/>
  <c r="BI1006" i="3"/>
  <c r="BP1006" i="3"/>
  <c r="BG1006" i="3"/>
  <c r="BM1006" i="3"/>
  <c r="BL1005" i="3"/>
  <c r="BK1005" i="3"/>
  <c r="BQ1005" i="3"/>
  <c r="BH1005" i="3"/>
  <c r="BJ1005" i="3"/>
  <c r="BI1005" i="3"/>
  <c r="BP1005" i="3"/>
  <c r="BM1005" i="3"/>
  <c r="BG1005" i="3"/>
  <c r="BO1005" i="3"/>
  <c r="BN1005" i="3"/>
  <c r="BL1004" i="3"/>
  <c r="BK1004" i="3"/>
  <c r="BQ1004" i="3"/>
  <c r="BN1004" i="3"/>
  <c r="BJ1004" i="3"/>
  <c r="BI1004" i="3"/>
  <c r="BP1004" i="3"/>
  <c r="BO1004" i="3"/>
  <c r="BQ1003" i="3"/>
  <c r="BP1003" i="3"/>
  <c r="BI1003" i="3"/>
  <c r="BK1003" i="3"/>
  <c r="BL1003" i="3"/>
  <c r="BJ1003" i="3"/>
  <c r="BO1003" i="3"/>
  <c r="BN1003" i="3"/>
  <c r="BP1002" i="3"/>
  <c r="BK1002" i="3"/>
  <c r="BJ1002" i="3"/>
  <c r="BQ1002" i="3"/>
  <c r="BL1002" i="3"/>
  <c r="BI1002" i="3"/>
  <c r="BN1002" i="3"/>
  <c r="BM1002" i="3"/>
  <c r="BK1001" i="3"/>
  <c r="BQ1001" i="3"/>
  <c r="BL1001" i="3"/>
  <c r="BO1001" i="3"/>
  <c r="BH1001" i="3"/>
  <c r="BJ1001" i="3"/>
  <c r="BI1001" i="3"/>
  <c r="BP1001" i="3"/>
  <c r="BG1001" i="3"/>
  <c r="BM1001" i="3"/>
  <c r="BL1000" i="3"/>
  <c r="BK1000" i="3"/>
  <c r="BQ1000" i="3"/>
  <c r="BH1000" i="3"/>
  <c r="BJ1000" i="3"/>
  <c r="BI1000" i="3"/>
  <c r="BP1000" i="3"/>
  <c r="BM1000" i="3"/>
  <c r="BG1000" i="3"/>
  <c r="BO1000" i="3"/>
  <c r="BN1000" i="3"/>
  <c r="BL999" i="3"/>
  <c r="BK999" i="3"/>
  <c r="BQ999" i="3"/>
  <c r="BN999" i="3"/>
  <c r="BJ999" i="3"/>
  <c r="BI999" i="3"/>
  <c r="BP999" i="3"/>
  <c r="BO999" i="3"/>
  <c r="BQ998" i="3"/>
  <c r="BP998" i="3"/>
  <c r="BI998" i="3"/>
  <c r="BK998" i="3"/>
  <c r="BL998" i="3"/>
  <c r="BJ998" i="3"/>
  <c r="BO998" i="3"/>
  <c r="BN998" i="3"/>
  <c r="BP997" i="3"/>
  <c r="BK997" i="3"/>
  <c r="BJ997" i="3"/>
  <c r="BQ997" i="3"/>
  <c r="BL997" i="3"/>
  <c r="BI997" i="3"/>
  <c r="BN997" i="3"/>
  <c r="BM997" i="3"/>
  <c r="BK996" i="3"/>
  <c r="BQ996" i="3"/>
  <c r="BL996" i="3"/>
  <c r="BO996" i="3"/>
  <c r="BH996" i="3"/>
  <c r="BJ996" i="3"/>
  <c r="BI996" i="3"/>
  <c r="BP996" i="3"/>
  <c r="BG996" i="3"/>
  <c r="BM996" i="3"/>
  <c r="BL995" i="3"/>
  <c r="BK995" i="3"/>
  <c r="BQ995" i="3"/>
  <c r="BH995" i="3"/>
  <c r="BJ995" i="3"/>
  <c r="BI995" i="3"/>
  <c r="BP995" i="3"/>
  <c r="BM995" i="3"/>
  <c r="BG995" i="3"/>
  <c r="BO995" i="3"/>
  <c r="BN995" i="3"/>
  <c r="BL994" i="3"/>
  <c r="BK994" i="3"/>
  <c r="BQ994" i="3"/>
  <c r="BJ994" i="3"/>
  <c r="BI994" i="3"/>
  <c r="BP994" i="3"/>
  <c r="BO994" i="3"/>
  <c r="BN994" i="3"/>
  <c r="BQ993" i="3"/>
  <c r="BP993" i="3"/>
  <c r="BI993" i="3"/>
  <c r="BK993" i="3"/>
  <c r="BL993" i="3"/>
  <c r="BJ993" i="3"/>
  <c r="BO993" i="3"/>
  <c r="BN993" i="3"/>
  <c r="BP992" i="3"/>
  <c r="BK992" i="3"/>
  <c r="BJ992" i="3"/>
  <c r="BQ992" i="3"/>
  <c r="BL992" i="3"/>
  <c r="BI992" i="3"/>
  <c r="BN992" i="3"/>
  <c r="BM992" i="3"/>
  <c r="BK991" i="3"/>
  <c r="BQ991" i="3"/>
  <c r="BL991" i="3"/>
  <c r="BO991" i="3"/>
  <c r="BH991" i="3"/>
  <c r="BJ991" i="3"/>
  <c r="BI991" i="3"/>
  <c r="BP991" i="3"/>
  <c r="BG991" i="3"/>
  <c r="BM991" i="3"/>
  <c r="BL990" i="3"/>
  <c r="BK990" i="3"/>
  <c r="BQ990" i="3"/>
  <c r="BH990" i="3"/>
  <c r="BJ990" i="3"/>
  <c r="BI990" i="3"/>
  <c r="BP990" i="3"/>
  <c r="BM990" i="3"/>
  <c r="BG990" i="3"/>
  <c r="BO990" i="3"/>
  <c r="BN990" i="3"/>
  <c r="BL989" i="3"/>
  <c r="BK989" i="3"/>
  <c r="BQ989" i="3"/>
  <c r="BJ989" i="3"/>
  <c r="BI989" i="3"/>
  <c r="BP989" i="3"/>
  <c r="BO989" i="3"/>
  <c r="BN989" i="3"/>
  <c r="BQ988" i="3"/>
  <c r="BP988" i="3"/>
  <c r="BI988" i="3"/>
  <c r="BK988" i="3"/>
  <c r="BL988" i="3"/>
  <c r="BJ988" i="3"/>
  <c r="BO988" i="3"/>
  <c r="BN988" i="3"/>
  <c r="BP987" i="3"/>
  <c r="BK987" i="3"/>
  <c r="BJ987" i="3"/>
  <c r="BQ987" i="3"/>
  <c r="BL987" i="3"/>
  <c r="BI987" i="3"/>
  <c r="BN987" i="3"/>
  <c r="BM987" i="3"/>
  <c r="BK986" i="3"/>
  <c r="BQ986" i="3"/>
  <c r="BL986" i="3"/>
  <c r="BO986" i="3"/>
  <c r="BH986" i="3"/>
  <c r="BJ986" i="3"/>
  <c r="BI986" i="3"/>
  <c r="BP986" i="3"/>
  <c r="BG986" i="3"/>
  <c r="BM986" i="3"/>
  <c r="BL985" i="3"/>
  <c r="BK985" i="3"/>
  <c r="BQ985" i="3"/>
  <c r="BH985" i="3"/>
  <c r="BJ985" i="3"/>
  <c r="BI985" i="3"/>
  <c r="BP985" i="3"/>
  <c r="BM985" i="3"/>
  <c r="BG985" i="3"/>
  <c r="BO985" i="3"/>
  <c r="BN985" i="3"/>
  <c r="BL984" i="3"/>
  <c r="BK984" i="3"/>
  <c r="BQ984" i="3"/>
  <c r="BN984" i="3"/>
  <c r="BJ984" i="3"/>
  <c r="BI984" i="3"/>
  <c r="BP984" i="3"/>
  <c r="BO984" i="3"/>
  <c r="BQ983" i="3"/>
  <c r="BP983" i="3"/>
  <c r="BI983" i="3"/>
  <c r="BK983" i="3"/>
  <c r="BL983" i="3"/>
  <c r="BJ983" i="3"/>
  <c r="BO983" i="3"/>
  <c r="BN983" i="3"/>
  <c r="BP982" i="3"/>
  <c r="BK982" i="3"/>
  <c r="BJ982" i="3"/>
  <c r="BQ982" i="3"/>
  <c r="BL982" i="3"/>
  <c r="BI982" i="3"/>
  <c r="BN982" i="3"/>
  <c r="BM982" i="3"/>
  <c r="BK981" i="3"/>
  <c r="BQ981" i="3"/>
  <c r="BL981" i="3"/>
  <c r="BO981" i="3"/>
  <c r="BH981" i="3"/>
  <c r="BJ981" i="3"/>
  <c r="BI981" i="3"/>
  <c r="BP981" i="3"/>
  <c r="BG981" i="3"/>
  <c r="BM981" i="3"/>
  <c r="BL980" i="3"/>
  <c r="BK980" i="3"/>
  <c r="BQ980" i="3"/>
  <c r="BH980" i="3"/>
  <c r="BJ980" i="3"/>
  <c r="BI980" i="3"/>
  <c r="BP980" i="3"/>
  <c r="BM980" i="3"/>
  <c r="BG980" i="3"/>
  <c r="BO980" i="3"/>
  <c r="BN980" i="3"/>
  <c r="BL979" i="3"/>
  <c r="BK979" i="3"/>
  <c r="BQ979" i="3"/>
  <c r="BN979" i="3"/>
  <c r="BJ979" i="3"/>
  <c r="BI979" i="3"/>
  <c r="BP979" i="3"/>
  <c r="BO979" i="3"/>
  <c r="BQ978" i="3"/>
  <c r="BP978" i="3"/>
  <c r="BI978" i="3"/>
  <c r="BK978" i="3"/>
  <c r="BL978" i="3"/>
  <c r="BJ978" i="3"/>
  <c r="BO978" i="3"/>
  <c r="BN978" i="3"/>
  <c r="BP977" i="3"/>
  <c r="BK977" i="3"/>
  <c r="BJ977" i="3"/>
  <c r="BQ977" i="3"/>
  <c r="BL977" i="3"/>
  <c r="BI977" i="3"/>
  <c r="BN977" i="3"/>
  <c r="BM977" i="3"/>
  <c r="BK976" i="3"/>
  <c r="BQ976" i="3"/>
  <c r="BL976" i="3"/>
  <c r="BO976" i="3"/>
  <c r="BH976" i="3"/>
  <c r="BJ976" i="3"/>
  <c r="BI976" i="3"/>
  <c r="BP976" i="3"/>
  <c r="BG976" i="3"/>
  <c r="BM976" i="3"/>
  <c r="BL975" i="3"/>
  <c r="BK975" i="3"/>
  <c r="BQ975" i="3"/>
  <c r="BH975" i="3"/>
  <c r="BJ975" i="3"/>
  <c r="BI975" i="3"/>
  <c r="BP975" i="3"/>
  <c r="BM975" i="3"/>
  <c r="BG975" i="3"/>
  <c r="BO975" i="3"/>
  <c r="BN975" i="3"/>
  <c r="BL974" i="3"/>
  <c r="BK974" i="3"/>
  <c r="BQ974" i="3"/>
  <c r="BN974" i="3"/>
  <c r="BJ974" i="3"/>
  <c r="BI974" i="3"/>
  <c r="BP974" i="3"/>
  <c r="BO974" i="3"/>
  <c r="BQ973" i="3"/>
  <c r="BP973" i="3"/>
  <c r="BI973" i="3"/>
  <c r="BK973" i="3"/>
  <c r="BL973" i="3"/>
  <c r="BJ973" i="3"/>
  <c r="BO973" i="3"/>
  <c r="BN973" i="3"/>
  <c r="BP972" i="3"/>
  <c r="BK972" i="3"/>
  <c r="BJ972" i="3"/>
  <c r="BQ972" i="3"/>
  <c r="BL972" i="3"/>
  <c r="BI972" i="3"/>
  <c r="BN972" i="3"/>
  <c r="BM972" i="3"/>
  <c r="BK971" i="3"/>
  <c r="BQ971" i="3"/>
  <c r="BL971" i="3"/>
  <c r="BO971" i="3"/>
  <c r="BH971" i="3"/>
  <c r="BJ971" i="3"/>
  <c r="BI971" i="3"/>
  <c r="BP971" i="3"/>
  <c r="BG971" i="3"/>
  <c r="BM971" i="3"/>
  <c r="BL970" i="3"/>
  <c r="BK970" i="3"/>
  <c r="BQ970" i="3"/>
  <c r="BH970" i="3"/>
  <c r="BJ970" i="3"/>
  <c r="BI970" i="3"/>
  <c r="BP970" i="3"/>
  <c r="BG970" i="3"/>
  <c r="BO970" i="3"/>
  <c r="BN970" i="3"/>
  <c r="BL969" i="3"/>
  <c r="BK969" i="3"/>
  <c r="BQ969" i="3"/>
  <c r="BI969" i="3"/>
  <c r="BM969" i="3"/>
  <c r="BN969" i="3"/>
  <c r="BM968" i="3"/>
  <c r="BJ968" i="3"/>
  <c r="BK968" i="3"/>
  <c r="BQ968" i="3"/>
  <c r="BL968" i="3"/>
  <c r="BH968" i="3"/>
  <c r="BI968" i="3"/>
  <c r="BO968" i="3"/>
  <c r="BP968" i="3"/>
  <c r="BN968" i="3"/>
  <c r="BL967" i="3"/>
  <c r="BK967" i="3"/>
  <c r="BQ967" i="3"/>
  <c r="BO967" i="3"/>
  <c r="BH967" i="3"/>
  <c r="BI967" i="3"/>
  <c r="BP967" i="3"/>
  <c r="BM967" i="3"/>
  <c r="BG967" i="3"/>
  <c r="BN967" i="3"/>
  <c r="BL966" i="3"/>
  <c r="BG966" i="3"/>
  <c r="BK966" i="3"/>
  <c r="BQ966" i="3"/>
  <c r="BH966" i="3"/>
  <c r="BJ966" i="3"/>
  <c r="BI966" i="3"/>
  <c r="BP966" i="3"/>
  <c r="BO966" i="3"/>
  <c r="BN966" i="3"/>
  <c r="BQ965" i="3"/>
  <c r="BP965" i="3"/>
  <c r="BK965" i="3"/>
  <c r="BL965" i="3"/>
  <c r="BJ965" i="3"/>
  <c r="BI965" i="3"/>
  <c r="BO965" i="3"/>
  <c r="BN965" i="3"/>
  <c r="BQ964" i="3"/>
  <c r="BP964" i="3"/>
  <c r="BJ964" i="3"/>
  <c r="BI964" i="3"/>
  <c r="BK964" i="3"/>
  <c r="BL964" i="3"/>
  <c r="BN964" i="3"/>
  <c r="BM964" i="3"/>
  <c r="BL963" i="3"/>
  <c r="BK963" i="3"/>
  <c r="BJ963" i="3"/>
  <c r="BQ963" i="3"/>
  <c r="BH963" i="3"/>
  <c r="BI963" i="3"/>
  <c r="BO963" i="3"/>
  <c r="BM963" i="3"/>
  <c r="BN963" i="3"/>
  <c r="BL962" i="3"/>
  <c r="BK962" i="3"/>
  <c r="BQ962" i="3"/>
  <c r="BO962" i="3"/>
  <c r="BH962" i="3"/>
  <c r="BI962" i="3"/>
  <c r="BP962" i="3"/>
  <c r="BM962" i="3"/>
  <c r="BG962" i="3"/>
  <c r="BN962" i="3"/>
  <c r="BL961" i="3"/>
  <c r="BG961" i="3"/>
  <c r="BK961" i="3"/>
  <c r="BQ961" i="3"/>
  <c r="BH961" i="3"/>
  <c r="BJ961" i="3"/>
  <c r="BI961" i="3"/>
  <c r="BP961" i="3"/>
  <c r="BO961" i="3"/>
  <c r="BN961" i="3"/>
  <c r="BQ960" i="3"/>
  <c r="BP960" i="3"/>
  <c r="BL960" i="3"/>
  <c r="BK960" i="3"/>
  <c r="BJ960" i="3"/>
  <c r="BI960" i="3"/>
  <c r="BO960" i="3"/>
  <c r="BN960" i="3"/>
  <c r="BQ959" i="3"/>
  <c r="BP959" i="3"/>
  <c r="BJ959" i="3"/>
  <c r="BI959" i="3"/>
  <c r="BK959" i="3"/>
  <c r="BL959" i="3"/>
  <c r="BN959" i="3"/>
  <c r="BM959" i="3"/>
  <c r="BL958" i="3"/>
  <c r="BK958" i="3"/>
  <c r="BJ958" i="3"/>
  <c r="BQ958" i="3"/>
  <c r="BI958" i="3"/>
  <c r="BO958" i="3"/>
  <c r="BM958" i="3"/>
  <c r="BN958" i="3"/>
  <c r="BL957" i="3"/>
  <c r="BK957" i="3"/>
  <c r="BQ957" i="3"/>
  <c r="BO957" i="3"/>
  <c r="BH957" i="3"/>
  <c r="BI957" i="3"/>
  <c r="BP957" i="3"/>
  <c r="BM957" i="3"/>
  <c r="BG957" i="3"/>
  <c r="BN957" i="3"/>
  <c r="BL956" i="3"/>
  <c r="BG956" i="3"/>
  <c r="BK956" i="3"/>
  <c r="BQ956" i="3"/>
  <c r="BH956" i="3"/>
  <c r="BJ956" i="3"/>
  <c r="BI956" i="3"/>
  <c r="BP956" i="3"/>
  <c r="BO956" i="3"/>
  <c r="BN956" i="3"/>
  <c r="BQ955" i="3"/>
  <c r="BP955" i="3"/>
  <c r="BL955" i="3"/>
  <c r="BK955" i="3"/>
  <c r="BJ955" i="3"/>
  <c r="BI955" i="3"/>
  <c r="BO955" i="3"/>
  <c r="BN955" i="3"/>
  <c r="BQ954" i="3"/>
  <c r="BP954" i="3"/>
  <c r="BJ954" i="3"/>
  <c r="BI954" i="3"/>
  <c r="BK954" i="3"/>
  <c r="BL954" i="3"/>
  <c r="BN954" i="3"/>
  <c r="BM954" i="3"/>
  <c r="BL953" i="3"/>
  <c r="BK953" i="3"/>
  <c r="BJ953" i="3"/>
  <c r="BQ953" i="3"/>
  <c r="BH953" i="3"/>
  <c r="BI953" i="3"/>
  <c r="BO953" i="3"/>
  <c r="BM953" i="3"/>
  <c r="BN953" i="3"/>
  <c r="BL952" i="3"/>
  <c r="BK952" i="3"/>
  <c r="BQ952" i="3"/>
  <c r="BO952" i="3"/>
  <c r="BH952" i="3"/>
  <c r="BI952" i="3"/>
  <c r="BP952" i="3"/>
  <c r="BM952" i="3"/>
  <c r="BG952" i="3"/>
  <c r="BN952" i="3"/>
  <c r="BL951" i="3"/>
  <c r="BG951" i="3"/>
  <c r="BK951" i="3"/>
  <c r="BQ951" i="3"/>
  <c r="BH951" i="3"/>
  <c r="BJ951" i="3"/>
  <c r="BI951" i="3"/>
  <c r="BP951" i="3"/>
  <c r="BO951" i="3"/>
  <c r="BN951" i="3"/>
  <c r="BQ950" i="3"/>
  <c r="BP950" i="3"/>
  <c r="BL950" i="3"/>
  <c r="BK950" i="3"/>
  <c r="BJ950" i="3"/>
  <c r="BI950" i="3"/>
  <c r="BO950" i="3"/>
  <c r="BN950" i="3"/>
  <c r="BQ949" i="3"/>
  <c r="BP949" i="3"/>
  <c r="BJ949" i="3"/>
  <c r="BI949" i="3"/>
  <c r="BK949" i="3"/>
  <c r="BL949" i="3"/>
  <c r="BN949" i="3"/>
  <c r="BM949" i="3"/>
  <c r="BL948" i="3"/>
  <c r="BK948" i="3"/>
  <c r="BJ948" i="3"/>
  <c r="BQ948" i="3"/>
  <c r="BH948" i="3"/>
  <c r="BI948" i="3"/>
  <c r="BO948" i="3"/>
  <c r="BM948" i="3"/>
  <c r="BN948" i="3"/>
  <c r="BL947" i="3"/>
  <c r="BK947" i="3"/>
  <c r="BQ947" i="3"/>
  <c r="BO947" i="3"/>
  <c r="BH947" i="3"/>
  <c r="BI947" i="3"/>
  <c r="BP947" i="3"/>
  <c r="BM947" i="3"/>
  <c r="BG947" i="3"/>
  <c r="BN947" i="3"/>
  <c r="BL946" i="3"/>
  <c r="BG946" i="3"/>
  <c r="BK946" i="3"/>
  <c r="BQ946" i="3"/>
  <c r="BH946" i="3"/>
  <c r="BJ946" i="3"/>
  <c r="BI946" i="3"/>
  <c r="BP946" i="3"/>
  <c r="BO946" i="3"/>
  <c r="BN946" i="3"/>
  <c r="BQ945" i="3"/>
  <c r="BP945" i="3"/>
  <c r="BL945" i="3"/>
  <c r="BK945" i="3"/>
  <c r="BJ945" i="3"/>
  <c r="BI945" i="3"/>
  <c r="BO945" i="3"/>
  <c r="BN945" i="3"/>
  <c r="BQ944" i="3"/>
  <c r="BP944" i="3"/>
  <c r="BJ944" i="3"/>
  <c r="BI944" i="3"/>
  <c r="BK944" i="3"/>
  <c r="BL944" i="3"/>
  <c r="BN944" i="3"/>
  <c r="BM944" i="3"/>
  <c r="BL943" i="3"/>
  <c r="BK943" i="3"/>
  <c r="BJ943" i="3"/>
  <c r="BQ943" i="3"/>
  <c r="BH943" i="3"/>
  <c r="BI943" i="3"/>
  <c r="BO943" i="3"/>
  <c r="BM943" i="3"/>
  <c r="BN943" i="3"/>
  <c r="BL942" i="3"/>
  <c r="BK942" i="3"/>
  <c r="BQ942" i="3"/>
  <c r="BO942" i="3"/>
  <c r="BH942" i="3"/>
  <c r="BI942" i="3"/>
  <c r="BP942" i="3"/>
  <c r="BM942" i="3"/>
  <c r="BG942" i="3"/>
  <c r="BN942" i="3"/>
  <c r="BL941" i="3"/>
  <c r="BG941" i="3"/>
  <c r="BK941" i="3"/>
  <c r="BQ941" i="3"/>
  <c r="BH941" i="3"/>
  <c r="BJ941" i="3"/>
  <c r="BI941" i="3"/>
  <c r="BP941" i="3"/>
  <c r="BO941" i="3"/>
  <c r="BN941" i="3"/>
  <c r="BQ940" i="3"/>
  <c r="BP940" i="3"/>
  <c r="BL940" i="3"/>
  <c r="BK940" i="3"/>
  <c r="BJ940" i="3"/>
  <c r="BI940" i="3"/>
  <c r="BO940" i="3"/>
  <c r="BN940" i="3"/>
  <c r="BQ939" i="3"/>
  <c r="BP939" i="3"/>
  <c r="BJ939" i="3"/>
  <c r="BI939" i="3"/>
  <c r="BK939" i="3"/>
  <c r="BL939" i="3"/>
  <c r="BN939" i="3"/>
  <c r="BM939" i="3"/>
  <c r="BK938" i="3"/>
  <c r="BJ938" i="3"/>
  <c r="BQ938" i="3"/>
  <c r="BL938" i="3"/>
  <c r="BH938" i="3"/>
  <c r="BI938" i="3"/>
  <c r="BO938" i="3"/>
  <c r="BM938" i="3"/>
  <c r="BN938" i="3"/>
  <c r="BL937" i="3"/>
  <c r="BK937" i="3"/>
  <c r="BQ937" i="3"/>
  <c r="BO937" i="3"/>
  <c r="BH937" i="3"/>
  <c r="BI937" i="3"/>
  <c r="BP937" i="3"/>
  <c r="BM937" i="3"/>
  <c r="BG937" i="3"/>
  <c r="BN937" i="3"/>
  <c r="BL936" i="3"/>
  <c r="BG936" i="3"/>
  <c r="BK936" i="3"/>
  <c r="BQ936" i="3"/>
  <c r="BH936" i="3"/>
  <c r="BJ936" i="3"/>
  <c r="BI936" i="3"/>
  <c r="BP936" i="3"/>
  <c r="BO936" i="3"/>
  <c r="BN936" i="3"/>
  <c r="BQ935" i="3"/>
  <c r="BP935" i="3"/>
  <c r="BL935" i="3"/>
  <c r="BK935" i="3"/>
  <c r="BJ935" i="3"/>
  <c r="BI935" i="3"/>
  <c r="BO935" i="3"/>
  <c r="BN935" i="3"/>
  <c r="BQ934" i="3"/>
  <c r="BP934" i="3"/>
  <c r="BJ934" i="3"/>
  <c r="BI934" i="3"/>
  <c r="BK934" i="3"/>
  <c r="BL934" i="3"/>
  <c r="BN934" i="3"/>
  <c r="BM934" i="3"/>
  <c r="BK933" i="3"/>
  <c r="BJ933" i="3"/>
  <c r="BQ933" i="3"/>
  <c r="BL933" i="3"/>
  <c r="BH933" i="3"/>
  <c r="BI933" i="3"/>
  <c r="BO933" i="3"/>
  <c r="BM933" i="3"/>
  <c r="BN933" i="3"/>
  <c r="BL932" i="3"/>
  <c r="BK932" i="3"/>
  <c r="BQ932" i="3"/>
  <c r="BO932" i="3"/>
  <c r="BH932" i="3"/>
  <c r="BI932" i="3"/>
  <c r="BP932" i="3"/>
  <c r="BM932" i="3"/>
  <c r="BG932" i="3"/>
  <c r="BN932" i="3"/>
  <c r="BL931" i="3"/>
  <c r="BG931" i="3"/>
  <c r="BK931" i="3"/>
  <c r="BQ931" i="3"/>
  <c r="BH931" i="3"/>
  <c r="BJ931" i="3"/>
  <c r="BI931" i="3"/>
  <c r="BP931" i="3"/>
  <c r="BO931" i="3"/>
  <c r="BN931" i="3"/>
  <c r="BQ930" i="3"/>
  <c r="BP930" i="3"/>
  <c r="BL930" i="3"/>
  <c r="BK930" i="3"/>
  <c r="BJ930" i="3"/>
  <c r="BI930" i="3"/>
  <c r="BO930" i="3"/>
  <c r="BN930" i="3"/>
  <c r="BQ929" i="3"/>
  <c r="BP929" i="3"/>
  <c r="BI929" i="3"/>
  <c r="BK929" i="3"/>
  <c r="BL929" i="3"/>
  <c r="BJ929" i="3"/>
  <c r="BN929" i="3"/>
  <c r="BM929" i="3"/>
  <c r="BK928" i="3"/>
  <c r="BJ928" i="3"/>
  <c r="BQ928" i="3"/>
  <c r="BL928" i="3"/>
  <c r="BH928" i="3"/>
  <c r="BI928" i="3"/>
  <c r="BO928" i="3"/>
  <c r="BM928" i="3"/>
  <c r="BN928" i="3"/>
  <c r="BL927" i="3"/>
  <c r="BK927" i="3"/>
  <c r="BQ927" i="3"/>
  <c r="BO927" i="3"/>
  <c r="BH927" i="3"/>
  <c r="BI927" i="3"/>
  <c r="BP927" i="3"/>
  <c r="BM927" i="3"/>
  <c r="BG927" i="3"/>
  <c r="BN927" i="3"/>
  <c r="BL926" i="3"/>
  <c r="BG926" i="3"/>
  <c r="BK926" i="3"/>
  <c r="BQ926" i="3"/>
  <c r="BH926" i="3"/>
  <c r="BJ926" i="3"/>
  <c r="BI926" i="3"/>
  <c r="BP926" i="3"/>
  <c r="BO926" i="3"/>
  <c r="BN926" i="3"/>
  <c r="BQ925" i="3"/>
  <c r="BP925" i="3"/>
  <c r="BL925" i="3"/>
  <c r="BK925" i="3"/>
  <c r="BJ925" i="3"/>
  <c r="BI925" i="3"/>
  <c r="BO925" i="3"/>
  <c r="BN925" i="3"/>
  <c r="BQ924" i="3"/>
  <c r="BP924" i="3"/>
  <c r="BJ924" i="3"/>
  <c r="BI924" i="3"/>
  <c r="BK924" i="3"/>
  <c r="BL924" i="3"/>
  <c r="BN924" i="3"/>
  <c r="BM924" i="3"/>
  <c r="BK923" i="3"/>
  <c r="BJ923" i="3"/>
  <c r="BQ923" i="3"/>
  <c r="BL923" i="3"/>
  <c r="BH923" i="3"/>
  <c r="BI923" i="3"/>
  <c r="BO923" i="3"/>
  <c r="BM923" i="3"/>
  <c r="BN923" i="3"/>
  <c r="BL922" i="3"/>
  <c r="BK922" i="3"/>
  <c r="BQ922" i="3"/>
  <c r="BO922" i="3"/>
  <c r="BH922" i="3"/>
  <c r="BI922" i="3"/>
  <c r="BP922" i="3"/>
  <c r="BM922" i="3"/>
  <c r="BG922" i="3"/>
  <c r="BN922" i="3"/>
  <c r="BL921" i="3"/>
  <c r="BG921" i="3"/>
  <c r="BK921" i="3"/>
  <c r="BQ921" i="3"/>
  <c r="BH921" i="3"/>
  <c r="BJ921" i="3"/>
  <c r="BI921" i="3"/>
  <c r="BP921" i="3"/>
  <c r="BO921" i="3"/>
  <c r="BN921" i="3"/>
  <c r="BQ920" i="3"/>
  <c r="BP920" i="3"/>
  <c r="BL920" i="3"/>
  <c r="BK920" i="3"/>
  <c r="BJ920" i="3"/>
  <c r="BI920" i="3"/>
  <c r="BO920" i="3"/>
  <c r="BN920" i="3"/>
  <c r="BQ919" i="3"/>
  <c r="BP919" i="3"/>
  <c r="BJ919" i="3"/>
  <c r="BI919" i="3"/>
  <c r="BK919" i="3"/>
  <c r="BL919" i="3"/>
  <c r="BN919" i="3"/>
  <c r="BM919" i="3"/>
  <c r="BK918" i="3"/>
  <c r="BJ918" i="3"/>
  <c r="BQ918" i="3"/>
  <c r="BL918" i="3"/>
  <c r="BH918" i="3"/>
  <c r="BI918" i="3"/>
  <c r="BO918" i="3"/>
  <c r="BM918" i="3"/>
  <c r="BN918" i="3"/>
  <c r="BL917" i="3"/>
  <c r="BK917" i="3"/>
  <c r="BQ917" i="3"/>
  <c r="BO917" i="3"/>
  <c r="BH917" i="3"/>
  <c r="BI917" i="3"/>
  <c r="BP917" i="3"/>
  <c r="BM917" i="3"/>
  <c r="BG917" i="3"/>
  <c r="BN917" i="3"/>
  <c r="BL916" i="3"/>
  <c r="BK916" i="3"/>
  <c r="BQ916" i="3"/>
  <c r="BH916" i="3"/>
  <c r="BJ916" i="3"/>
  <c r="BI916" i="3"/>
  <c r="BP916" i="3"/>
  <c r="BG916" i="3"/>
  <c r="BO916" i="3"/>
  <c r="BN916" i="3"/>
  <c r="BQ915" i="3"/>
  <c r="BP915" i="3"/>
  <c r="BL915" i="3"/>
  <c r="BK915" i="3"/>
  <c r="BJ915" i="3"/>
  <c r="BI915" i="3"/>
  <c r="BO915" i="3"/>
  <c r="BN915" i="3"/>
  <c r="BQ914" i="3"/>
  <c r="BP914" i="3"/>
  <c r="BJ914" i="3"/>
  <c r="BI914" i="3"/>
  <c r="BK914" i="3"/>
  <c r="BL914" i="3"/>
  <c r="BN914" i="3"/>
  <c r="BM914" i="3"/>
  <c r="BK913" i="3"/>
  <c r="BJ913" i="3"/>
  <c r="BQ913" i="3"/>
  <c r="BL913" i="3"/>
  <c r="BH913" i="3"/>
  <c r="BI913" i="3"/>
  <c r="BO913" i="3"/>
  <c r="BM913" i="3"/>
  <c r="BN913" i="3"/>
  <c r="BL912" i="3"/>
  <c r="BK912" i="3"/>
  <c r="BQ912" i="3"/>
  <c r="BO912" i="3"/>
  <c r="BH912" i="3"/>
  <c r="BI912" i="3"/>
  <c r="BP912" i="3"/>
  <c r="BM912" i="3"/>
  <c r="BG912" i="3"/>
  <c r="BN912" i="3"/>
  <c r="BL911" i="3"/>
  <c r="BK911" i="3"/>
  <c r="BQ911" i="3"/>
  <c r="BH911" i="3"/>
  <c r="BJ911" i="3"/>
  <c r="BI911" i="3"/>
  <c r="BP911" i="3"/>
  <c r="BG911" i="3"/>
  <c r="BO911" i="3"/>
  <c r="BN911" i="3"/>
  <c r="BQ910" i="3"/>
  <c r="BP910" i="3"/>
  <c r="BL910" i="3"/>
  <c r="BK910" i="3"/>
  <c r="BJ910" i="3"/>
  <c r="BI910" i="3"/>
  <c r="BO910" i="3"/>
  <c r="BN910" i="3"/>
  <c r="BQ909" i="3"/>
  <c r="BP909" i="3"/>
  <c r="BJ909" i="3"/>
  <c r="BI909" i="3"/>
  <c r="BK909" i="3"/>
  <c r="BL909" i="3"/>
  <c r="BN909" i="3"/>
  <c r="BM909" i="3"/>
  <c r="BL908" i="3"/>
  <c r="BK908" i="3"/>
  <c r="BJ908" i="3"/>
  <c r="BQ908" i="3"/>
  <c r="BH908" i="3"/>
  <c r="BI908" i="3"/>
  <c r="BO908" i="3"/>
  <c r="BM908" i="3"/>
  <c r="BN908" i="3"/>
  <c r="BL907" i="3"/>
  <c r="BK907" i="3"/>
  <c r="BQ907" i="3"/>
  <c r="BO907" i="3"/>
  <c r="BH907" i="3"/>
  <c r="BI907" i="3"/>
  <c r="BP907" i="3"/>
  <c r="BM907" i="3"/>
  <c r="BG907" i="3"/>
  <c r="BN907" i="3"/>
  <c r="BL906" i="3"/>
  <c r="BK906" i="3"/>
  <c r="BQ906" i="3"/>
  <c r="BH906" i="3"/>
  <c r="BJ906" i="3"/>
  <c r="BI906" i="3"/>
  <c r="BP906" i="3"/>
  <c r="BG906" i="3"/>
  <c r="BO906" i="3"/>
  <c r="BN906" i="3"/>
  <c r="BQ905" i="3"/>
  <c r="BP905" i="3"/>
  <c r="BL905" i="3"/>
  <c r="BK905" i="3"/>
  <c r="BJ905" i="3"/>
  <c r="BI905" i="3"/>
  <c r="BO905" i="3"/>
  <c r="BN905" i="3"/>
  <c r="BQ904" i="3"/>
  <c r="BP904" i="3"/>
  <c r="BJ904" i="3"/>
  <c r="BI904" i="3"/>
  <c r="BK904" i="3"/>
  <c r="BL904" i="3"/>
  <c r="BN904" i="3"/>
  <c r="BM904" i="3"/>
  <c r="BL903" i="3"/>
  <c r="BK903" i="3"/>
  <c r="BJ903" i="3"/>
  <c r="BQ903" i="3"/>
  <c r="BH903" i="3"/>
  <c r="BI903" i="3"/>
  <c r="BO903" i="3"/>
  <c r="BM903" i="3"/>
  <c r="BN903" i="3"/>
  <c r="BL902" i="3"/>
  <c r="BK902" i="3"/>
  <c r="BQ902" i="3"/>
  <c r="BO902" i="3"/>
  <c r="BH902" i="3"/>
  <c r="BI902" i="3"/>
  <c r="BP902" i="3"/>
  <c r="BM902" i="3"/>
  <c r="BG902" i="3"/>
  <c r="BN902" i="3"/>
  <c r="BL901" i="3"/>
  <c r="BK901" i="3"/>
  <c r="BQ901" i="3"/>
  <c r="BH901" i="3"/>
  <c r="BJ901" i="3"/>
  <c r="BI901" i="3"/>
  <c r="BP901" i="3"/>
  <c r="BG901" i="3"/>
  <c r="BO901" i="3"/>
  <c r="BN901" i="3"/>
  <c r="BQ900" i="3"/>
  <c r="BP900" i="3"/>
  <c r="BL900" i="3"/>
  <c r="BK900" i="3"/>
  <c r="BJ900" i="3"/>
  <c r="BI900" i="3"/>
  <c r="BO900" i="3"/>
  <c r="BN900" i="3"/>
  <c r="BQ899" i="3"/>
  <c r="BP899" i="3"/>
  <c r="BJ899" i="3"/>
  <c r="BI899" i="3"/>
  <c r="BK899" i="3"/>
  <c r="BL899" i="3"/>
  <c r="BN899" i="3"/>
  <c r="BM899" i="3"/>
  <c r="BL898" i="3"/>
  <c r="BK898" i="3"/>
  <c r="BJ898" i="3"/>
  <c r="BQ898" i="3"/>
  <c r="BH898" i="3"/>
  <c r="BI898" i="3"/>
  <c r="BO898" i="3"/>
  <c r="BM898" i="3"/>
  <c r="BN898" i="3"/>
  <c r="BL897" i="3"/>
  <c r="BK897" i="3"/>
  <c r="BQ897" i="3"/>
  <c r="BO897" i="3"/>
  <c r="BH897" i="3"/>
  <c r="BI897" i="3"/>
  <c r="BP897" i="3"/>
  <c r="BM897" i="3"/>
  <c r="BG897" i="3"/>
  <c r="BN897" i="3"/>
  <c r="BL896" i="3"/>
  <c r="BK896" i="3"/>
  <c r="BQ896" i="3"/>
  <c r="BH896" i="3"/>
  <c r="BJ896" i="3"/>
  <c r="BI896" i="3"/>
  <c r="BP896" i="3"/>
  <c r="BG896" i="3"/>
  <c r="BO896" i="3"/>
  <c r="BN896" i="3"/>
  <c r="BQ895" i="3"/>
  <c r="BP895" i="3"/>
  <c r="BL895" i="3"/>
  <c r="BK895" i="3"/>
  <c r="BJ895" i="3"/>
  <c r="BI895" i="3"/>
  <c r="BO895" i="3"/>
  <c r="BN895" i="3"/>
  <c r="BQ894" i="3"/>
  <c r="BP894" i="3"/>
  <c r="BJ894" i="3"/>
  <c r="BI894" i="3"/>
  <c r="BK894" i="3"/>
  <c r="BL894" i="3"/>
  <c r="BN894" i="3"/>
  <c r="BM894" i="3"/>
  <c r="BL893" i="3"/>
  <c r="BK893" i="3"/>
  <c r="BJ893" i="3"/>
  <c r="BQ893" i="3"/>
  <c r="BH893" i="3"/>
  <c r="BI893" i="3"/>
  <c r="BO893" i="3"/>
  <c r="BM893" i="3"/>
  <c r="BN893" i="3"/>
  <c r="BL892" i="3"/>
  <c r="BK892" i="3"/>
  <c r="BQ892" i="3"/>
  <c r="BO892" i="3"/>
  <c r="BH892" i="3"/>
  <c r="BI892" i="3"/>
  <c r="BP892" i="3"/>
  <c r="BM892" i="3"/>
  <c r="BG892" i="3"/>
  <c r="BN892" i="3"/>
  <c r="BL891" i="3"/>
  <c r="BK891" i="3"/>
  <c r="BQ891" i="3"/>
  <c r="BH891" i="3"/>
  <c r="BJ891" i="3"/>
  <c r="BI891" i="3"/>
  <c r="BP891" i="3"/>
  <c r="BG891" i="3"/>
  <c r="BO891" i="3"/>
  <c r="BN891" i="3"/>
  <c r="BQ890" i="3"/>
  <c r="BP890" i="3"/>
  <c r="BL890" i="3"/>
  <c r="BK890" i="3"/>
  <c r="BJ890" i="3"/>
  <c r="BI890" i="3"/>
  <c r="BO890" i="3"/>
  <c r="BN890" i="3"/>
  <c r="BQ889" i="3"/>
  <c r="BP889" i="3"/>
  <c r="BJ889" i="3"/>
  <c r="BI889" i="3"/>
  <c r="BK889" i="3"/>
  <c r="BL889" i="3"/>
  <c r="BN889" i="3"/>
  <c r="BM889" i="3"/>
  <c r="BL888" i="3"/>
  <c r="BK888" i="3"/>
  <c r="BJ888" i="3"/>
  <c r="BQ888" i="3"/>
  <c r="BH888" i="3"/>
  <c r="BI888" i="3"/>
  <c r="BO888" i="3"/>
  <c r="BM888" i="3"/>
  <c r="BN888" i="3"/>
  <c r="BL887" i="3"/>
  <c r="BK887" i="3"/>
  <c r="BQ887" i="3"/>
  <c r="BO887" i="3"/>
  <c r="BH887" i="3"/>
  <c r="BI887" i="3"/>
  <c r="BP887" i="3"/>
  <c r="BM887" i="3"/>
  <c r="BG887" i="3"/>
  <c r="BN887" i="3"/>
  <c r="BL886" i="3"/>
  <c r="BK886" i="3"/>
  <c r="BQ886" i="3"/>
  <c r="BH886" i="3"/>
  <c r="BJ886" i="3"/>
  <c r="BI886" i="3"/>
  <c r="BP886" i="3"/>
  <c r="BG886" i="3"/>
  <c r="BO886" i="3"/>
  <c r="BN886" i="3"/>
  <c r="BQ885" i="3"/>
  <c r="BP885" i="3"/>
  <c r="BL885" i="3"/>
  <c r="BK885" i="3"/>
  <c r="BJ885" i="3"/>
  <c r="BI885" i="3"/>
  <c r="BO885" i="3"/>
  <c r="BN885" i="3"/>
  <c r="BQ884" i="3"/>
  <c r="BP884" i="3"/>
  <c r="BJ884" i="3"/>
  <c r="BI884" i="3"/>
  <c r="BK884" i="3"/>
  <c r="BL884" i="3"/>
  <c r="BN884" i="3"/>
  <c r="BM884" i="3"/>
  <c r="BL883" i="3"/>
  <c r="BK883" i="3"/>
  <c r="BJ883" i="3"/>
  <c r="BQ883" i="3"/>
  <c r="BH883" i="3"/>
  <c r="BI883" i="3"/>
  <c r="BO883" i="3"/>
  <c r="BM883" i="3"/>
  <c r="BN883" i="3"/>
  <c r="BL882" i="3"/>
  <c r="BK882" i="3"/>
  <c r="BQ882" i="3"/>
  <c r="BO882" i="3"/>
  <c r="BH882" i="3"/>
  <c r="BI882" i="3"/>
  <c r="BP882" i="3"/>
  <c r="BM882" i="3"/>
  <c r="BG882" i="3"/>
  <c r="BN882" i="3"/>
  <c r="BL881" i="3"/>
  <c r="BK881" i="3"/>
  <c r="BQ881" i="3"/>
  <c r="BH881" i="3"/>
  <c r="BJ881" i="3"/>
  <c r="BI881" i="3"/>
  <c r="BP881" i="3"/>
  <c r="BG881" i="3"/>
  <c r="BO881" i="3"/>
  <c r="BN881" i="3"/>
  <c r="BQ880" i="3"/>
  <c r="BP880" i="3"/>
  <c r="BL880" i="3"/>
  <c r="BK880" i="3"/>
  <c r="BJ880" i="3"/>
  <c r="BI880" i="3"/>
  <c r="BO880" i="3"/>
  <c r="BN880" i="3"/>
  <c r="BQ879" i="3"/>
  <c r="BP879" i="3"/>
  <c r="BJ879" i="3"/>
  <c r="BI879" i="3"/>
  <c r="BK879" i="3"/>
  <c r="BL879" i="3"/>
  <c r="BN879" i="3"/>
  <c r="BM879" i="3"/>
  <c r="BL878" i="3"/>
  <c r="BK878" i="3"/>
  <c r="BJ878" i="3"/>
  <c r="BQ878" i="3"/>
  <c r="BH878" i="3"/>
  <c r="BI878" i="3"/>
  <c r="BO878" i="3"/>
  <c r="BM878" i="3"/>
  <c r="BN878" i="3"/>
  <c r="BM877" i="3"/>
  <c r="BL877" i="3"/>
  <c r="BK877" i="3"/>
  <c r="BQ877" i="3"/>
  <c r="BO877" i="3"/>
  <c r="BH877" i="3"/>
  <c r="BI877" i="3"/>
  <c r="BP877" i="3"/>
  <c r="BG877" i="3"/>
  <c r="BN877" i="3"/>
  <c r="BP876" i="3"/>
  <c r="BL876" i="3"/>
  <c r="BK876" i="3"/>
  <c r="BQ876" i="3"/>
  <c r="BH876" i="3"/>
  <c r="BI876" i="3"/>
  <c r="BM876" i="3"/>
  <c r="BG876" i="3"/>
  <c r="BM875" i="3"/>
  <c r="BK875" i="3"/>
  <c r="BQ875" i="3"/>
  <c r="BL875" i="3"/>
  <c r="BH875" i="3"/>
  <c r="BI875" i="3"/>
  <c r="BP875" i="3"/>
  <c r="BG875" i="3"/>
  <c r="BO875" i="3"/>
  <c r="BN875" i="3"/>
  <c r="BL874" i="3"/>
  <c r="BK874" i="3"/>
  <c r="BQ874" i="3"/>
  <c r="BH874" i="3"/>
  <c r="BJ874" i="3"/>
  <c r="BI874" i="3"/>
  <c r="BP874" i="3"/>
  <c r="BO874" i="3"/>
  <c r="BN874" i="3"/>
  <c r="BQ873" i="3"/>
  <c r="BK873" i="3"/>
  <c r="BL873" i="3"/>
  <c r="BJ873" i="3"/>
  <c r="BI873" i="3"/>
  <c r="BO873" i="3"/>
  <c r="BP873" i="3"/>
  <c r="BM873" i="3"/>
  <c r="BN873" i="3"/>
  <c r="BQ872" i="3"/>
  <c r="BP872" i="3"/>
  <c r="BJ872" i="3"/>
  <c r="BI872" i="3"/>
  <c r="BG872" i="3"/>
  <c r="BK872" i="3"/>
  <c r="BL872" i="3"/>
  <c r="BH872" i="3"/>
  <c r="BM872" i="3"/>
  <c r="BN872" i="3"/>
  <c r="BK871" i="3"/>
  <c r="BJ871" i="3"/>
  <c r="BQ871" i="3"/>
  <c r="BL871" i="3"/>
  <c r="BH871" i="3"/>
  <c r="BI871" i="3"/>
  <c r="BM871" i="3"/>
  <c r="BG871" i="3"/>
  <c r="BO871" i="3"/>
  <c r="BN871" i="3"/>
  <c r="BM870" i="3"/>
  <c r="BK870" i="3"/>
  <c r="BQ870" i="3"/>
  <c r="BL870" i="3"/>
  <c r="BH870" i="3"/>
  <c r="BI870" i="3"/>
  <c r="BP870" i="3"/>
  <c r="BG870" i="3"/>
  <c r="BO870" i="3"/>
  <c r="BN870" i="3"/>
  <c r="BL869" i="3"/>
  <c r="BK869" i="3"/>
  <c r="BQ869" i="3"/>
  <c r="BH869" i="3"/>
  <c r="BJ869" i="3"/>
  <c r="BI869" i="3"/>
  <c r="BP869" i="3"/>
  <c r="BO869" i="3"/>
  <c r="BN869" i="3"/>
  <c r="BQ868" i="3"/>
  <c r="BK868" i="3"/>
  <c r="BL868" i="3"/>
  <c r="BJ868" i="3"/>
  <c r="BI868" i="3"/>
  <c r="BO868" i="3"/>
  <c r="BP868" i="3"/>
  <c r="BM868" i="3"/>
  <c r="BN868" i="3"/>
  <c r="BQ867" i="3"/>
  <c r="BP867" i="3"/>
  <c r="BJ867" i="3"/>
  <c r="BI867" i="3"/>
  <c r="BG867" i="3"/>
  <c r="BK867" i="3"/>
  <c r="BL867" i="3"/>
  <c r="BH867" i="3"/>
  <c r="BM867" i="3"/>
  <c r="BN867" i="3"/>
  <c r="BK866" i="3"/>
  <c r="BJ866" i="3"/>
  <c r="BQ866" i="3"/>
  <c r="BL866" i="3"/>
  <c r="BH866" i="3"/>
  <c r="BI866" i="3"/>
  <c r="BM866" i="3"/>
  <c r="BG866" i="3"/>
  <c r="BO866" i="3"/>
  <c r="BN866" i="3"/>
  <c r="BM865" i="3"/>
  <c r="BK865" i="3"/>
  <c r="BQ865" i="3"/>
  <c r="BL865" i="3"/>
  <c r="BH865" i="3"/>
  <c r="BI865" i="3"/>
  <c r="BP865" i="3"/>
  <c r="BG865" i="3"/>
  <c r="BO865" i="3"/>
  <c r="BN865" i="3"/>
  <c r="BL864" i="3"/>
  <c r="BK864" i="3"/>
  <c r="BQ864" i="3"/>
  <c r="BH864" i="3"/>
  <c r="BJ864" i="3"/>
  <c r="BI864" i="3"/>
  <c r="BP864" i="3"/>
  <c r="BO864" i="3"/>
  <c r="BN864" i="3"/>
  <c r="BQ863" i="3"/>
  <c r="BK863" i="3"/>
  <c r="BL863" i="3"/>
  <c r="BJ863" i="3"/>
  <c r="BI863" i="3"/>
  <c r="BO863" i="3"/>
  <c r="BP863" i="3"/>
  <c r="BM863" i="3"/>
  <c r="BN863" i="3"/>
  <c r="BQ862" i="3"/>
  <c r="BP862" i="3"/>
  <c r="BJ862" i="3"/>
  <c r="BI862" i="3"/>
  <c r="BG862" i="3"/>
  <c r="BK862" i="3"/>
  <c r="BL862" i="3"/>
  <c r="BH862" i="3"/>
  <c r="BM862" i="3"/>
  <c r="BN862" i="3"/>
  <c r="BK861" i="3"/>
  <c r="BJ861" i="3"/>
  <c r="BQ861" i="3"/>
  <c r="BL861" i="3"/>
  <c r="BH861" i="3"/>
  <c r="BI861" i="3"/>
  <c r="BM861" i="3"/>
  <c r="BG861" i="3"/>
  <c r="BO861" i="3"/>
  <c r="BN861" i="3"/>
  <c r="BM860" i="3"/>
  <c r="BK860" i="3"/>
  <c r="BQ860" i="3"/>
  <c r="BL860" i="3"/>
  <c r="BH860" i="3"/>
  <c r="BI860" i="3"/>
  <c r="BP860" i="3"/>
  <c r="BG860" i="3"/>
  <c r="BO860" i="3"/>
  <c r="BN860" i="3"/>
  <c r="BL859" i="3"/>
  <c r="BK859" i="3"/>
  <c r="BQ859" i="3"/>
  <c r="BH859" i="3"/>
  <c r="BJ859" i="3"/>
  <c r="BI859" i="3"/>
  <c r="BP859" i="3"/>
  <c r="BO859" i="3"/>
  <c r="BN859" i="3"/>
  <c r="BQ858" i="3"/>
  <c r="BK858" i="3"/>
  <c r="BL858" i="3"/>
  <c r="BJ858" i="3"/>
  <c r="BI858" i="3"/>
  <c r="BO858" i="3"/>
  <c r="BP858" i="3"/>
  <c r="BM858" i="3"/>
  <c r="BN858" i="3"/>
  <c r="BQ857" i="3"/>
  <c r="BP857" i="3"/>
  <c r="BJ857" i="3"/>
  <c r="BI857" i="3"/>
  <c r="BG857" i="3"/>
  <c r="BK857" i="3"/>
  <c r="BL857" i="3"/>
  <c r="BH857" i="3"/>
  <c r="BM857" i="3"/>
  <c r="BN857" i="3"/>
  <c r="BK856" i="3"/>
  <c r="BJ856" i="3"/>
  <c r="BQ856" i="3"/>
  <c r="BL856" i="3"/>
  <c r="BH856" i="3"/>
  <c r="BI856" i="3"/>
  <c r="BM856" i="3"/>
  <c r="BG856" i="3"/>
  <c r="BO856" i="3"/>
  <c r="BN856" i="3"/>
  <c r="BM855" i="3"/>
  <c r="BK855" i="3"/>
  <c r="BQ855" i="3"/>
  <c r="BL855" i="3"/>
  <c r="BH855" i="3"/>
  <c r="BI855" i="3"/>
  <c r="BP855" i="3"/>
  <c r="BG855" i="3"/>
  <c r="BO855" i="3"/>
  <c r="BN855" i="3"/>
  <c r="BL854" i="3"/>
  <c r="BK854" i="3"/>
  <c r="BQ854" i="3"/>
  <c r="BH854" i="3"/>
  <c r="BJ854" i="3"/>
  <c r="BI854" i="3"/>
  <c r="BP854" i="3"/>
  <c r="BO854" i="3"/>
  <c r="BN854" i="3"/>
  <c r="BQ853" i="3"/>
  <c r="BK853" i="3"/>
  <c r="BL853" i="3"/>
  <c r="BJ853" i="3"/>
  <c r="BI853" i="3"/>
  <c r="BO853" i="3"/>
  <c r="BP853" i="3"/>
  <c r="BM853" i="3"/>
  <c r="BN853" i="3"/>
  <c r="BQ852" i="3"/>
  <c r="BP852" i="3"/>
  <c r="BJ852" i="3"/>
  <c r="BI852" i="3"/>
  <c r="BG852" i="3"/>
  <c r="BK852" i="3"/>
  <c r="BL852" i="3"/>
  <c r="BH852" i="3"/>
  <c r="BM852" i="3"/>
  <c r="BN852" i="3"/>
  <c r="BK851" i="3"/>
  <c r="BJ851" i="3"/>
  <c r="BQ851" i="3"/>
  <c r="BL851" i="3"/>
  <c r="BH851" i="3"/>
  <c r="BI851" i="3"/>
  <c r="BM851" i="3"/>
  <c r="BG851" i="3"/>
  <c r="BO851" i="3"/>
  <c r="BN851" i="3"/>
  <c r="BM850" i="3"/>
  <c r="BK850" i="3"/>
  <c r="BQ850" i="3"/>
  <c r="BL850" i="3"/>
  <c r="BH850" i="3"/>
  <c r="BI850" i="3"/>
  <c r="BP850" i="3"/>
  <c r="BG850" i="3"/>
  <c r="BO850" i="3"/>
  <c r="BN850" i="3"/>
  <c r="BL849" i="3"/>
  <c r="BK849" i="3"/>
  <c r="BQ849" i="3"/>
  <c r="BH849" i="3"/>
  <c r="BJ849" i="3"/>
  <c r="BI849" i="3"/>
  <c r="BP849" i="3"/>
  <c r="BO849" i="3"/>
  <c r="BN849" i="3"/>
  <c r="BQ848" i="3"/>
  <c r="BK848" i="3"/>
  <c r="BL848" i="3"/>
  <c r="BJ848" i="3"/>
  <c r="BI848" i="3"/>
  <c r="BO848" i="3"/>
  <c r="BP848" i="3"/>
  <c r="BM848" i="3"/>
  <c r="BN848" i="3"/>
  <c r="BQ847" i="3"/>
  <c r="BP847" i="3"/>
  <c r="BJ847" i="3"/>
  <c r="BI847" i="3"/>
  <c r="BG847" i="3"/>
  <c r="BK847" i="3"/>
  <c r="BL847" i="3"/>
  <c r="BH847" i="3"/>
  <c r="BM847" i="3"/>
  <c r="BN847" i="3"/>
  <c r="BK846" i="3"/>
  <c r="BJ846" i="3"/>
  <c r="BQ846" i="3"/>
  <c r="BL846" i="3"/>
  <c r="BH846" i="3"/>
  <c r="BI846" i="3"/>
  <c r="BM846" i="3"/>
  <c r="BG846" i="3"/>
  <c r="BO846" i="3"/>
  <c r="BN846" i="3"/>
  <c r="BM845" i="3"/>
  <c r="BK845" i="3"/>
  <c r="BQ845" i="3"/>
  <c r="BL845" i="3"/>
  <c r="BH845" i="3"/>
  <c r="BI845" i="3"/>
  <c r="BP845" i="3"/>
  <c r="BG845" i="3"/>
  <c r="BO845" i="3"/>
  <c r="BN845" i="3"/>
  <c r="BL844" i="3"/>
  <c r="BK844" i="3"/>
  <c r="BQ844" i="3"/>
  <c r="BH844" i="3"/>
  <c r="BJ844" i="3"/>
  <c r="BI844" i="3"/>
  <c r="BP844" i="3"/>
  <c r="BO844" i="3"/>
  <c r="BN844" i="3"/>
  <c r="BQ843" i="3"/>
  <c r="BK843" i="3"/>
  <c r="BL843" i="3"/>
  <c r="BJ843" i="3"/>
  <c r="BI843" i="3"/>
  <c r="BO843" i="3"/>
  <c r="BP843" i="3"/>
  <c r="BM843" i="3"/>
  <c r="BN843" i="3"/>
  <c r="BQ842" i="3"/>
  <c r="BP842" i="3"/>
  <c r="BJ842" i="3"/>
  <c r="BI842" i="3"/>
  <c r="BG842" i="3"/>
  <c r="BK842" i="3"/>
  <c r="BL842" i="3"/>
  <c r="BH842" i="3"/>
  <c r="BM842" i="3"/>
  <c r="BN842" i="3"/>
  <c r="BK841" i="3"/>
  <c r="BJ841" i="3"/>
  <c r="BQ841" i="3"/>
  <c r="BL841" i="3"/>
  <c r="BH841" i="3"/>
  <c r="BI841" i="3"/>
  <c r="BO841" i="3"/>
  <c r="BM841" i="3"/>
  <c r="BG841" i="3"/>
  <c r="BN841" i="3"/>
  <c r="BM840" i="3"/>
  <c r="BK840" i="3"/>
  <c r="BQ840" i="3"/>
  <c r="BL840" i="3"/>
  <c r="BH840" i="3"/>
  <c r="BI840" i="3"/>
  <c r="BP840" i="3"/>
  <c r="BG840" i="3"/>
  <c r="BO840" i="3"/>
  <c r="BN840" i="3"/>
  <c r="BL839" i="3"/>
  <c r="BK839" i="3"/>
  <c r="BQ839" i="3"/>
  <c r="BJ839" i="3"/>
  <c r="BI839" i="3"/>
  <c r="BP839" i="3"/>
  <c r="BO839" i="3"/>
  <c r="BN839" i="3"/>
  <c r="BQ838" i="3"/>
  <c r="BK838" i="3"/>
  <c r="BL838" i="3"/>
  <c r="BJ838" i="3"/>
  <c r="BI838" i="3"/>
  <c r="BO838" i="3"/>
  <c r="BP838" i="3"/>
  <c r="BM838" i="3"/>
  <c r="BN838" i="3"/>
  <c r="BQ837" i="3"/>
  <c r="BP837" i="3"/>
  <c r="BJ837" i="3"/>
  <c r="BI837" i="3"/>
  <c r="BG837" i="3"/>
  <c r="BK837" i="3"/>
  <c r="BL837" i="3"/>
  <c r="BH837" i="3"/>
  <c r="BM837" i="3"/>
  <c r="BN837" i="3"/>
  <c r="BK836" i="3"/>
  <c r="BJ836" i="3"/>
  <c r="BQ836" i="3"/>
  <c r="BL836" i="3"/>
  <c r="BH836" i="3"/>
  <c r="BI836" i="3"/>
  <c r="BO836" i="3"/>
  <c r="BM836" i="3"/>
  <c r="BG836" i="3"/>
  <c r="BN836" i="3"/>
  <c r="BM835" i="3"/>
  <c r="BK835" i="3"/>
  <c r="BQ835" i="3"/>
  <c r="BL835" i="3"/>
  <c r="BH835" i="3"/>
  <c r="BI835" i="3"/>
  <c r="BP835" i="3"/>
  <c r="BG835" i="3"/>
  <c r="BO835" i="3"/>
  <c r="BN835" i="3"/>
  <c r="BL834" i="3"/>
  <c r="BK834" i="3"/>
  <c r="BQ834" i="3"/>
  <c r="BJ834" i="3"/>
  <c r="BI834" i="3"/>
  <c r="BP834" i="3"/>
  <c r="BO834" i="3"/>
  <c r="BN834" i="3"/>
  <c r="BQ833" i="3"/>
  <c r="BK833" i="3"/>
  <c r="BL833" i="3"/>
  <c r="BJ833" i="3"/>
  <c r="BI833" i="3"/>
  <c r="BO833" i="3"/>
  <c r="BP833" i="3"/>
  <c r="BM833" i="3"/>
  <c r="BN833" i="3"/>
  <c r="BQ832" i="3"/>
  <c r="BP832" i="3"/>
  <c r="BJ832" i="3"/>
  <c r="BI832" i="3"/>
  <c r="BG832" i="3"/>
  <c r="BK832" i="3"/>
  <c r="BL832" i="3"/>
  <c r="BH832" i="3"/>
  <c r="BM832" i="3"/>
  <c r="BN832" i="3"/>
  <c r="BK831" i="3"/>
  <c r="BJ831" i="3"/>
  <c r="BQ831" i="3"/>
  <c r="BL831" i="3"/>
  <c r="BH831" i="3"/>
  <c r="BI831" i="3"/>
  <c r="BO831" i="3"/>
  <c r="BM831" i="3"/>
  <c r="BG831" i="3"/>
  <c r="BN831" i="3"/>
  <c r="BM830" i="3"/>
  <c r="BK830" i="3"/>
  <c r="BQ830" i="3"/>
  <c r="BL830" i="3"/>
  <c r="BH830" i="3"/>
  <c r="BI830" i="3"/>
  <c r="BP830" i="3"/>
  <c r="BG830" i="3"/>
  <c r="BO830" i="3"/>
  <c r="BN830" i="3"/>
  <c r="BL829" i="3"/>
  <c r="BK829" i="3"/>
  <c r="BQ829" i="3"/>
  <c r="BH829" i="3"/>
  <c r="BJ829" i="3"/>
  <c r="BI829" i="3"/>
  <c r="BP829" i="3"/>
  <c r="BO829" i="3"/>
  <c r="BN829" i="3"/>
  <c r="BQ828" i="3"/>
  <c r="BK828" i="3"/>
  <c r="BL828" i="3"/>
  <c r="BJ828" i="3"/>
  <c r="BI828" i="3"/>
  <c r="BO828" i="3"/>
  <c r="BP828" i="3"/>
  <c r="BM828" i="3"/>
  <c r="BN828" i="3"/>
  <c r="BQ827" i="3"/>
  <c r="BP827" i="3"/>
  <c r="BJ827" i="3"/>
  <c r="BI827" i="3"/>
  <c r="BG827" i="3"/>
  <c r="BK827" i="3"/>
  <c r="BL827" i="3"/>
  <c r="BH827" i="3"/>
  <c r="BM827" i="3"/>
  <c r="BN827" i="3"/>
  <c r="BK826" i="3"/>
  <c r="BJ826" i="3"/>
  <c r="BQ826" i="3"/>
  <c r="BL826" i="3"/>
  <c r="BH826" i="3"/>
  <c r="BI826" i="3"/>
  <c r="BM826" i="3"/>
  <c r="BG826" i="3"/>
  <c r="BO826" i="3"/>
  <c r="BN826" i="3"/>
  <c r="BM825" i="3"/>
  <c r="BK825" i="3"/>
  <c r="BQ825" i="3"/>
  <c r="BL825" i="3"/>
  <c r="BH825" i="3"/>
  <c r="BI825" i="3"/>
  <c r="BP825" i="3"/>
  <c r="BG825" i="3"/>
  <c r="BO825" i="3"/>
  <c r="BN825" i="3"/>
  <c r="BL824" i="3"/>
  <c r="BK824" i="3"/>
  <c r="BQ824" i="3"/>
  <c r="BH824" i="3"/>
  <c r="BJ824" i="3"/>
  <c r="BI824" i="3"/>
  <c r="BP824" i="3"/>
  <c r="BO824" i="3"/>
  <c r="BN824" i="3"/>
  <c r="BQ823" i="3"/>
  <c r="BK823" i="3"/>
  <c r="BL823" i="3"/>
  <c r="BJ823" i="3"/>
  <c r="BI823" i="3"/>
  <c r="BO823" i="3"/>
  <c r="BP823" i="3"/>
  <c r="BM823" i="3"/>
  <c r="BN823" i="3"/>
  <c r="BQ822" i="3"/>
  <c r="BP822" i="3"/>
  <c r="BJ822" i="3"/>
  <c r="BI822" i="3"/>
  <c r="BK822" i="3"/>
  <c r="BL822" i="3"/>
  <c r="BH822" i="3"/>
  <c r="BG822" i="3"/>
  <c r="BM822" i="3"/>
  <c r="BN822" i="3"/>
  <c r="BK821" i="3"/>
  <c r="BJ821" i="3"/>
  <c r="BQ821" i="3"/>
  <c r="BL821" i="3"/>
  <c r="BH821" i="3"/>
  <c r="BI821" i="3"/>
  <c r="BM821" i="3"/>
  <c r="BG821" i="3"/>
  <c r="BO821" i="3"/>
  <c r="BN821" i="3"/>
  <c r="BM820" i="3"/>
  <c r="BK820" i="3"/>
  <c r="BQ820" i="3"/>
  <c r="BL820" i="3"/>
  <c r="BH820" i="3"/>
  <c r="BI820" i="3"/>
  <c r="BP820" i="3"/>
  <c r="BG820" i="3"/>
  <c r="BO820" i="3"/>
  <c r="BN820" i="3"/>
  <c r="BL819" i="3"/>
  <c r="BK819" i="3"/>
  <c r="BQ819" i="3"/>
  <c r="BH819" i="3"/>
  <c r="BJ819" i="3"/>
  <c r="BI819" i="3"/>
  <c r="BP819" i="3"/>
  <c r="BO819" i="3"/>
  <c r="BN819" i="3"/>
  <c r="BQ818" i="3"/>
  <c r="BK818" i="3"/>
  <c r="BL818" i="3"/>
  <c r="BJ818" i="3"/>
  <c r="BI818" i="3"/>
  <c r="BO818" i="3"/>
  <c r="BP818" i="3"/>
  <c r="BM818" i="3"/>
  <c r="BN818" i="3"/>
  <c r="BQ817" i="3"/>
  <c r="BP817" i="3"/>
  <c r="BJ817" i="3"/>
  <c r="BI817" i="3"/>
  <c r="BK817" i="3"/>
  <c r="BL817" i="3"/>
  <c r="BH817" i="3"/>
  <c r="BG817" i="3"/>
  <c r="BM817" i="3"/>
  <c r="BN817" i="3"/>
  <c r="BK816" i="3"/>
  <c r="BJ816" i="3"/>
  <c r="BQ816" i="3"/>
  <c r="BL816" i="3"/>
  <c r="BH816" i="3"/>
  <c r="BI816" i="3"/>
  <c r="BM816" i="3"/>
  <c r="BG816" i="3"/>
  <c r="BO816" i="3"/>
  <c r="BN816" i="3"/>
  <c r="BM815" i="3"/>
  <c r="BK815" i="3"/>
  <c r="BQ815" i="3"/>
  <c r="BL815" i="3"/>
  <c r="BH815" i="3"/>
  <c r="BI815" i="3"/>
  <c r="BP815" i="3"/>
  <c r="BG815" i="3"/>
  <c r="BO815" i="3"/>
  <c r="BN815" i="3"/>
  <c r="BL814" i="3"/>
  <c r="BK814" i="3"/>
  <c r="BQ814" i="3"/>
  <c r="BH814" i="3"/>
  <c r="BJ814" i="3"/>
  <c r="BI814" i="3"/>
  <c r="BP814" i="3"/>
  <c r="BO814" i="3"/>
  <c r="BN814" i="3"/>
  <c r="BQ813" i="3"/>
  <c r="BK813" i="3"/>
  <c r="BL813" i="3"/>
  <c r="BJ813" i="3"/>
  <c r="BI813" i="3"/>
  <c r="BO813" i="3"/>
  <c r="BP813" i="3"/>
  <c r="BM813" i="3"/>
  <c r="BN813" i="3"/>
  <c r="BQ812" i="3"/>
  <c r="BP812" i="3"/>
  <c r="BJ812" i="3"/>
  <c r="BI812" i="3"/>
  <c r="BK812" i="3"/>
  <c r="BL812" i="3"/>
  <c r="BH812" i="3"/>
  <c r="BG812" i="3"/>
  <c r="BM812" i="3"/>
  <c r="BN812" i="3"/>
  <c r="BK811" i="3"/>
  <c r="BJ811" i="3"/>
  <c r="BQ811" i="3"/>
  <c r="BL811" i="3"/>
  <c r="BH811" i="3"/>
  <c r="BI811" i="3"/>
  <c r="BM811" i="3"/>
  <c r="BG811" i="3"/>
  <c r="BO811" i="3"/>
  <c r="BN811" i="3"/>
  <c r="BM810" i="3"/>
  <c r="BK810" i="3"/>
  <c r="BQ810" i="3"/>
  <c r="BL810" i="3"/>
  <c r="BH810" i="3"/>
  <c r="BI810" i="3"/>
  <c r="BP810" i="3"/>
  <c r="BG810" i="3"/>
  <c r="BO810" i="3"/>
  <c r="BN810" i="3"/>
  <c r="BL809" i="3"/>
  <c r="BK809" i="3"/>
  <c r="BQ809" i="3"/>
  <c r="BH809" i="3"/>
  <c r="BJ809" i="3"/>
  <c r="BI809" i="3"/>
  <c r="BP809" i="3"/>
  <c r="BO809" i="3"/>
  <c r="BN809" i="3"/>
  <c r="BQ808" i="3"/>
  <c r="BK808" i="3"/>
  <c r="BL808" i="3"/>
  <c r="BJ808" i="3"/>
  <c r="BI808" i="3"/>
  <c r="BO808" i="3"/>
  <c r="BP808" i="3"/>
  <c r="BM808" i="3"/>
  <c r="BN808" i="3"/>
  <c r="BQ807" i="3"/>
  <c r="BP807" i="3"/>
  <c r="BJ807" i="3"/>
  <c r="BI807" i="3"/>
  <c r="BK807" i="3"/>
  <c r="BL807" i="3"/>
  <c r="BH807" i="3"/>
  <c r="BG807" i="3"/>
  <c r="BM807" i="3"/>
  <c r="BN807" i="3"/>
  <c r="BK806" i="3"/>
  <c r="BJ806" i="3"/>
  <c r="BQ806" i="3"/>
  <c r="BL806" i="3"/>
  <c r="BH806" i="3"/>
  <c r="BI806" i="3"/>
  <c r="BM806" i="3"/>
  <c r="BG806" i="3"/>
  <c r="BO806" i="3"/>
  <c r="BN806" i="3"/>
  <c r="BM805" i="3"/>
  <c r="BK805" i="3"/>
  <c r="BQ805" i="3"/>
  <c r="BL805" i="3"/>
  <c r="BH805" i="3"/>
  <c r="BI805" i="3"/>
  <c r="BP805" i="3"/>
  <c r="BG805" i="3"/>
  <c r="BO805" i="3"/>
  <c r="BN805" i="3"/>
  <c r="BL804" i="3"/>
  <c r="BK804" i="3"/>
  <c r="BQ804" i="3"/>
  <c r="BH804" i="3"/>
  <c r="BJ804" i="3"/>
  <c r="BI804" i="3"/>
  <c r="BP804" i="3"/>
  <c r="BO804" i="3"/>
  <c r="BN804" i="3"/>
  <c r="BQ803" i="3"/>
  <c r="BK803" i="3"/>
  <c r="BL803" i="3"/>
  <c r="BJ803" i="3"/>
  <c r="BI803" i="3"/>
  <c r="BO803" i="3"/>
  <c r="BP803" i="3"/>
  <c r="BM803" i="3"/>
  <c r="BN803" i="3"/>
  <c r="BQ802" i="3"/>
  <c r="BP802" i="3"/>
  <c r="BJ802" i="3"/>
  <c r="BI802" i="3"/>
  <c r="BK802" i="3"/>
  <c r="BL802" i="3"/>
  <c r="BH802" i="3"/>
  <c r="BG802" i="3"/>
  <c r="BM802" i="3"/>
  <c r="BN802" i="3"/>
  <c r="BK801" i="3"/>
  <c r="BJ801" i="3"/>
  <c r="BQ801" i="3"/>
  <c r="BL801" i="3"/>
  <c r="BH801" i="3"/>
  <c r="BI801" i="3"/>
  <c r="BM801" i="3"/>
  <c r="BG801" i="3"/>
  <c r="BO801" i="3"/>
  <c r="BN801" i="3"/>
  <c r="BM800" i="3"/>
  <c r="BL800" i="3"/>
  <c r="BK800" i="3"/>
  <c r="BQ800" i="3"/>
  <c r="BH800" i="3"/>
  <c r="BI800" i="3"/>
  <c r="BP800" i="3"/>
  <c r="BG800" i="3"/>
  <c r="BO800" i="3"/>
  <c r="BN800" i="3"/>
  <c r="BL799" i="3"/>
  <c r="BK799" i="3"/>
  <c r="BQ799" i="3"/>
  <c r="BH799" i="3"/>
  <c r="BJ799" i="3"/>
  <c r="BI799" i="3"/>
  <c r="BP799" i="3"/>
  <c r="BO799" i="3"/>
  <c r="BN799" i="3"/>
  <c r="BQ798" i="3"/>
  <c r="BK798" i="3"/>
  <c r="BL798" i="3"/>
  <c r="BJ798" i="3"/>
  <c r="BI798" i="3"/>
  <c r="BO798" i="3"/>
  <c r="BP798" i="3"/>
  <c r="BM798" i="3"/>
  <c r="BN798" i="3"/>
  <c r="BQ797" i="3"/>
  <c r="BP797" i="3"/>
  <c r="BJ797" i="3"/>
  <c r="BI797" i="3"/>
  <c r="BK797" i="3"/>
  <c r="BL797" i="3"/>
  <c r="BH797" i="3"/>
  <c r="BG797" i="3"/>
  <c r="BM797" i="3"/>
  <c r="BN797" i="3"/>
  <c r="BK796" i="3"/>
  <c r="BJ796" i="3"/>
  <c r="BQ796" i="3"/>
  <c r="BL796" i="3"/>
  <c r="BH796" i="3"/>
  <c r="BI796" i="3"/>
  <c r="BM796" i="3"/>
  <c r="BG796" i="3"/>
  <c r="BO796" i="3"/>
  <c r="BN796" i="3"/>
  <c r="BM795" i="3"/>
  <c r="BK795" i="3"/>
  <c r="BQ795" i="3"/>
  <c r="BL795" i="3"/>
  <c r="BH795" i="3"/>
  <c r="BI795" i="3"/>
  <c r="BP795" i="3"/>
  <c r="BG795" i="3"/>
  <c r="BO795" i="3"/>
  <c r="BN795" i="3"/>
  <c r="BL794" i="3"/>
  <c r="BK794" i="3"/>
  <c r="BQ794" i="3"/>
  <c r="BH794" i="3"/>
  <c r="BJ794" i="3"/>
  <c r="BI794" i="3"/>
  <c r="BP794" i="3"/>
  <c r="BO794" i="3"/>
  <c r="BN794" i="3"/>
  <c r="BQ793" i="3"/>
  <c r="BK793" i="3"/>
  <c r="BL793" i="3"/>
  <c r="BJ793" i="3"/>
  <c r="BI793" i="3"/>
  <c r="BO793" i="3"/>
  <c r="BP793" i="3"/>
  <c r="BM793" i="3"/>
  <c r="BN793" i="3"/>
  <c r="BQ792" i="3"/>
  <c r="BP792" i="3"/>
  <c r="BJ792" i="3"/>
  <c r="BI792" i="3"/>
  <c r="BK792" i="3"/>
  <c r="BL792" i="3"/>
  <c r="BH792" i="3"/>
  <c r="BG792" i="3"/>
  <c r="BM792" i="3"/>
  <c r="BN792" i="3"/>
  <c r="BK791" i="3"/>
  <c r="BJ791" i="3"/>
  <c r="BQ791" i="3"/>
  <c r="BL791" i="3"/>
  <c r="BH791" i="3"/>
  <c r="BI791" i="3"/>
  <c r="BM791" i="3"/>
  <c r="BG791" i="3"/>
  <c r="BO791" i="3"/>
  <c r="BN791" i="3"/>
  <c r="BM790" i="3"/>
  <c r="BL790" i="3"/>
  <c r="BK790" i="3"/>
  <c r="BQ790" i="3"/>
  <c r="BH790" i="3"/>
  <c r="BI790" i="3"/>
  <c r="BP790" i="3"/>
  <c r="BG790" i="3"/>
  <c r="BO790" i="3"/>
  <c r="BN790" i="3"/>
  <c r="BL789" i="3"/>
  <c r="BK789" i="3"/>
  <c r="BQ789" i="3"/>
  <c r="BH789" i="3"/>
  <c r="BJ789" i="3"/>
  <c r="BI789" i="3"/>
  <c r="BP789" i="3"/>
  <c r="BO789" i="3"/>
  <c r="BN789" i="3"/>
  <c r="BQ788" i="3"/>
  <c r="BK788" i="3"/>
  <c r="BL788" i="3"/>
  <c r="BJ788" i="3"/>
  <c r="BI788" i="3"/>
  <c r="BO788" i="3"/>
  <c r="BP788" i="3"/>
  <c r="BM788" i="3"/>
  <c r="BN788" i="3"/>
  <c r="BQ787" i="3"/>
  <c r="BP787" i="3"/>
  <c r="BJ787" i="3"/>
  <c r="BI787" i="3"/>
  <c r="BK787" i="3"/>
  <c r="BL787" i="3"/>
  <c r="BH787" i="3"/>
  <c r="BG787" i="3"/>
  <c r="BM787" i="3"/>
  <c r="BN787" i="3"/>
  <c r="BK786" i="3"/>
  <c r="BJ786" i="3"/>
  <c r="BQ786" i="3"/>
  <c r="BL786" i="3"/>
  <c r="BH786" i="3"/>
  <c r="BI786" i="3"/>
  <c r="BM786" i="3"/>
  <c r="BG786" i="3"/>
  <c r="BO786" i="3"/>
  <c r="BN786" i="3"/>
  <c r="BM785" i="3"/>
  <c r="BK785" i="3"/>
  <c r="BQ785" i="3"/>
  <c r="BL785" i="3"/>
  <c r="BH785" i="3"/>
  <c r="BI785" i="3"/>
  <c r="BP785" i="3"/>
  <c r="BG785" i="3"/>
  <c r="BO785" i="3"/>
  <c r="BN785" i="3"/>
  <c r="BL784" i="3"/>
  <c r="BK784" i="3"/>
  <c r="BQ784" i="3"/>
  <c r="BH784" i="3"/>
  <c r="BJ784" i="3"/>
  <c r="BI784" i="3"/>
  <c r="BP784" i="3"/>
  <c r="BN784" i="3"/>
  <c r="BQ783" i="3"/>
  <c r="BK783" i="3"/>
  <c r="BL783" i="3"/>
  <c r="BJ783" i="3"/>
  <c r="BI783" i="3"/>
  <c r="BN783" i="3"/>
  <c r="BP783" i="3"/>
  <c r="BM783" i="3"/>
  <c r="BQ782" i="3"/>
  <c r="BP782" i="3"/>
  <c r="BI782" i="3"/>
  <c r="BK782" i="3"/>
  <c r="BL782" i="3"/>
  <c r="BH782" i="3"/>
  <c r="BJ782" i="3"/>
  <c r="BG782" i="3"/>
  <c r="BN782" i="3"/>
  <c r="BL781" i="3"/>
  <c r="BK781" i="3"/>
  <c r="BQ781" i="3"/>
  <c r="BN781" i="3"/>
  <c r="BH781" i="3"/>
  <c r="BI781" i="3"/>
  <c r="BP781" i="3"/>
  <c r="BG781" i="3"/>
  <c r="BO781" i="3"/>
  <c r="BQ780" i="3"/>
  <c r="BP780" i="3"/>
  <c r="BL780" i="3"/>
  <c r="BK780" i="3"/>
  <c r="BG780" i="3"/>
  <c r="BJ780" i="3"/>
  <c r="BI780" i="3"/>
  <c r="BO780" i="3"/>
  <c r="BM780" i="3"/>
  <c r="BN780" i="3"/>
  <c r="BQ779" i="3"/>
  <c r="BP779" i="3"/>
  <c r="BI779" i="3"/>
  <c r="BG779" i="3"/>
  <c r="BK779" i="3"/>
  <c r="BL779" i="3"/>
  <c r="BH779" i="3"/>
  <c r="BJ779" i="3"/>
  <c r="BO779" i="3"/>
  <c r="BM779" i="3"/>
  <c r="BN779" i="3"/>
  <c r="BP778" i="3"/>
  <c r="BK778" i="3"/>
  <c r="BI778" i="3"/>
  <c r="BQ778" i="3"/>
  <c r="BL778" i="3"/>
  <c r="BH778" i="3"/>
  <c r="BJ778" i="3"/>
  <c r="BN778" i="3"/>
  <c r="BG778" i="3"/>
  <c r="BM778" i="3"/>
  <c r="BM777" i="3"/>
  <c r="BL777" i="3"/>
  <c r="BK777" i="3"/>
  <c r="BQ777" i="3"/>
  <c r="BO777" i="3"/>
  <c r="BI777" i="3"/>
  <c r="BN777" i="3"/>
  <c r="BP777" i="3"/>
  <c r="BG777" i="3"/>
  <c r="BL776" i="3"/>
  <c r="BK776" i="3"/>
  <c r="BQ776" i="3"/>
  <c r="BN776" i="3"/>
  <c r="BH776" i="3"/>
  <c r="BI776" i="3"/>
  <c r="BP776" i="3"/>
  <c r="BG776" i="3"/>
  <c r="BO776" i="3"/>
  <c r="BQ775" i="3"/>
  <c r="BP775" i="3"/>
  <c r="BL775" i="3"/>
  <c r="BK775" i="3"/>
  <c r="BG775" i="3"/>
  <c r="BJ775" i="3"/>
  <c r="BI775" i="3"/>
  <c r="BO775" i="3"/>
  <c r="BM775" i="3"/>
  <c r="BN775" i="3"/>
  <c r="BQ774" i="3"/>
  <c r="BP774" i="3"/>
  <c r="BI774" i="3"/>
  <c r="BG774" i="3"/>
  <c r="BK774" i="3"/>
  <c r="BL774" i="3"/>
  <c r="BH774" i="3"/>
  <c r="BJ774" i="3"/>
  <c r="BO774" i="3"/>
  <c r="BM774" i="3"/>
  <c r="BN774" i="3"/>
  <c r="BP773" i="3"/>
  <c r="BK773" i="3"/>
  <c r="BI773" i="3"/>
  <c r="BQ773" i="3"/>
  <c r="BL773" i="3"/>
  <c r="BH773" i="3"/>
  <c r="BJ773" i="3"/>
  <c r="BN773" i="3"/>
  <c r="BG773" i="3"/>
  <c r="BM773" i="3"/>
  <c r="BM772" i="3"/>
  <c r="BL772" i="3"/>
  <c r="BK772" i="3"/>
  <c r="BQ772" i="3"/>
  <c r="BO772" i="3"/>
  <c r="BI772" i="3"/>
  <c r="BN772" i="3"/>
  <c r="BP772" i="3"/>
  <c r="BG772" i="3"/>
  <c r="BL771" i="3"/>
  <c r="BK771" i="3"/>
  <c r="BQ771" i="3"/>
  <c r="BN771" i="3"/>
  <c r="BH771" i="3"/>
  <c r="BI771" i="3"/>
  <c r="BP771" i="3"/>
  <c r="BG771" i="3"/>
  <c r="BO771" i="3"/>
  <c r="BQ770" i="3"/>
  <c r="BP770" i="3"/>
  <c r="BL770" i="3"/>
  <c r="BK770" i="3"/>
  <c r="BG770" i="3"/>
  <c r="BJ770" i="3"/>
  <c r="BI770" i="3"/>
  <c r="BO770" i="3"/>
  <c r="BM770" i="3"/>
  <c r="BN770" i="3"/>
  <c r="BQ769" i="3"/>
  <c r="BP769" i="3"/>
  <c r="BI769" i="3"/>
  <c r="BG769" i="3"/>
  <c r="BK769" i="3"/>
  <c r="BL769" i="3"/>
  <c r="BH769" i="3"/>
  <c r="BJ769" i="3"/>
  <c r="BO769" i="3"/>
  <c r="BM769" i="3"/>
  <c r="BN769" i="3"/>
  <c r="BP768" i="3"/>
  <c r="BK768" i="3"/>
  <c r="BI768" i="3"/>
  <c r="BQ768" i="3"/>
  <c r="BL768" i="3"/>
  <c r="BH768" i="3"/>
  <c r="BJ768" i="3"/>
  <c r="BN768" i="3"/>
  <c r="BG768" i="3"/>
  <c r="BM768" i="3"/>
  <c r="BM767" i="3"/>
  <c r="BL767" i="3"/>
  <c r="BK767" i="3"/>
  <c r="BQ767" i="3"/>
  <c r="BO767" i="3"/>
  <c r="BI767" i="3"/>
  <c r="BN767" i="3"/>
  <c r="BP767" i="3"/>
  <c r="BG767" i="3"/>
  <c r="BL766" i="3"/>
  <c r="BK766" i="3"/>
  <c r="BQ766" i="3"/>
  <c r="BN766" i="3"/>
  <c r="BH766" i="3"/>
  <c r="BI766" i="3"/>
  <c r="BP766" i="3"/>
  <c r="BG766" i="3"/>
  <c r="BO766" i="3"/>
  <c r="BQ765" i="3"/>
  <c r="BP765" i="3"/>
  <c r="BL765" i="3"/>
  <c r="BG765" i="3"/>
  <c r="BK765" i="3"/>
  <c r="BJ765" i="3"/>
  <c r="BI765" i="3"/>
  <c r="BO765" i="3"/>
  <c r="BM765" i="3"/>
  <c r="BN765" i="3"/>
  <c r="BQ764" i="3"/>
  <c r="BP764" i="3"/>
  <c r="BI764" i="3"/>
  <c r="BG764" i="3"/>
  <c r="BK764" i="3"/>
  <c r="BL764" i="3"/>
  <c r="BH764" i="3"/>
  <c r="BJ764" i="3"/>
  <c r="BO764" i="3"/>
  <c r="BM764" i="3"/>
  <c r="BN764" i="3"/>
  <c r="BP763" i="3"/>
  <c r="BK763" i="3"/>
  <c r="BI763" i="3"/>
  <c r="BQ763" i="3"/>
  <c r="BL763" i="3"/>
  <c r="BH763" i="3"/>
  <c r="BJ763" i="3"/>
  <c r="BN763" i="3"/>
  <c r="BG763" i="3"/>
  <c r="BM763" i="3"/>
  <c r="BM762" i="3"/>
  <c r="BL762" i="3"/>
  <c r="BK762" i="3"/>
  <c r="BQ762" i="3"/>
  <c r="BO762" i="3"/>
  <c r="BI762" i="3"/>
  <c r="BN762" i="3"/>
  <c r="BP762" i="3"/>
  <c r="BG762" i="3"/>
  <c r="BL761" i="3"/>
  <c r="BK761" i="3"/>
  <c r="BQ761" i="3"/>
  <c r="BN761" i="3"/>
  <c r="BH761" i="3"/>
  <c r="BI761" i="3"/>
  <c r="BP761" i="3"/>
  <c r="BG761" i="3"/>
  <c r="BO761" i="3"/>
  <c r="BQ760" i="3"/>
  <c r="BP760" i="3"/>
  <c r="BL760" i="3"/>
  <c r="BK760" i="3"/>
  <c r="BG760" i="3"/>
  <c r="BJ760" i="3"/>
  <c r="BI760" i="3"/>
  <c r="BO760" i="3"/>
  <c r="BM760" i="3"/>
  <c r="BN760" i="3"/>
  <c r="BQ759" i="3"/>
  <c r="BP759" i="3"/>
  <c r="BI759" i="3"/>
  <c r="BG759" i="3"/>
  <c r="BK759" i="3"/>
  <c r="BL759" i="3"/>
  <c r="BH759" i="3"/>
  <c r="BJ759" i="3"/>
  <c r="BO759" i="3"/>
  <c r="BM759" i="3"/>
  <c r="BN759" i="3"/>
  <c r="BP758" i="3"/>
  <c r="BK758" i="3"/>
  <c r="BI758" i="3"/>
  <c r="BQ758" i="3"/>
  <c r="BL758" i="3"/>
  <c r="BH758" i="3"/>
  <c r="BJ758" i="3"/>
  <c r="BN758" i="3"/>
  <c r="BG758" i="3"/>
  <c r="BM758" i="3"/>
  <c r="BM757" i="3"/>
  <c r="BL757" i="3"/>
  <c r="BK757" i="3"/>
  <c r="BQ757" i="3"/>
  <c r="BO757" i="3"/>
  <c r="BI757" i="3"/>
  <c r="BN757" i="3"/>
  <c r="BP757" i="3"/>
  <c r="BG757" i="3"/>
  <c r="BL756" i="3"/>
  <c r="BK756" i="3"/>
  <c r="BQ756" i="3"/>
  <c r="BN756" i="3"/>
  <c r="BH756" i="3"/>
  <c r="BI756" i="3"/>
  <c r="BP756" i="3"/>
  <c r="BG756" i="3"/>
  <c r="BO756" i="3"/>
  <c r="BQ755" i="3"/>
  <c r="BP755" i="3"/>
  <c r="BL755" i="3"/>
  <c r="BK755" i="3"/>
  <c r="BG755" i="3"/>
  <c r="BJ755" i="3"/>
  <c r="BI755" i="3"/>
  <c r="BO755" i="3"/>
  <c r="BM755" i="3"/>
  <c r="BN755" i="3"/>
  <c r="BQ754" i="3"/>
  <c r="BP754" i="3"/>
  <c r="BI754" i="3"/>
  <c r="BG754" i="3"/>
  <c r="BK754" i="3"/>
  <c r="BL754" i="3"/>
  <c r="BH754" i="3"/>
  <c r="BJ754" i="3"/>
  <c r="BO754" i="3"/>
  <c r="BM754" i="3"/>
  <c r="BN754" i="3"/>
  <c r="BP753" i="3"/>
  <c r="BK753" i="3"/>
  <c r="BI753" i="3"/>
  <c r="BQ753" i="3"/>
  <c r="BL753" i="3"/>
  <c r="BH753" i="3"/>
  <c r="BJ753" i="3"/>
  <c r="BN753" i="3"/>
  <c r="BG753" i="3"/>
  <c r="BM753" i="3"/>
  <c r="BM752" i="3"/>
  <c r="BL752" i="3"/>
  <c r="BK752" i="3"/>
  <c r="BQ752" i="3"/>
  <c r="BO752" i="3"/>
  <c r="BI752" i="3"/>
  <c r="BN752" i="3"/>
  <c r="BP752" i="3"/>
  <c r="BG752" i="3"/>
  <c r="BL751" i="3"/>
  <c r="BK751" i="3"/>
  <c r="BQ751" i="3"/>
  <c r="BN751" i="3"/>
  <c r="BH751" i="3"/>
  <c r="BI751" i="3"/>
  <c r="BP751" i="3"/>
  <c r="BG751" i="3"/>
  <c r="BO751" i="3"/>
  <c r="BQ750" i="3"/>
  <c r="BP750" i="3"/>
  <c r="BL750" i="3"/>
  <c r="BG750" i="3"/>
  <c r="BK750" i="3"/>
  <c r="BJ750" i="3"/>
  <c r="BI750" i="3"/>
  <c r="BO750" i="3"/>
  <c r="BM750" i="3"/>
  <c r="BN750" i="3"/>
  <c r="BQ749" i="3"/>
  <c r="BP749" i="3"/>
  <c r="BI749" i="3"/>
  <c r="BK749" i="3"/>
  <c r="BL749" i="3"/>
  <c r="BH749" i="3"/>
  <c r="BJ749" i="3"/>
  <c r="BO749" i="3"/>
  <c r="BG749" i="3"/>
  <c r="BM749" i="3"/>
  <c r="BN749" i="3"/>
  <c r="BP748" i="3"/>
  <c r="BK748" i="3"/>
  <c r="BI748" i="3"/>
  <c r="BQ748" i="3"/>
  <c r="BL748" i="3"/>
  <c r="BH748" i="3"/>
  <c r="BJ748" i="3"/>
  <c r="BN748" i="3"/>
  <c r="BG748" i="3"/>
  <c r="BM748" i="3"/>
  <c r="BM747" i="3"/>
  <c r="BL747" i="3"/>
  <c r="BK747" i="3"/>
  <c r="BQ747" i="3"/>
  <c r="BI747" i="3"/>
  <c r="BN747" i="3"/>
  <c r="BP747" i="3"/>
  <c r="BG747" i="3"/>
  <c r="BO747" i="3"/>
  <c r="BL746" i="3"/>
  <c r="BK746" i="3"/>
  <c r="BQ746" i="3"/>
  <c r="BN746" i="3"/>
  <c r="BH746" i="3"/>
  <c r="BI746" i="3"/>
  <c r="BP746" i="3"/>
  <c r="BG746" i="3"/>
  <c r="BO746" i="3"/>
  <c r="BQ745" i="3"/>
  <c r="BP745" i="3"/>
  <c r="BL745" i="3"/>
  <c r="BG745" i="3"/>
  <c r="BK745" i="3"/>
  <c r="BJ745" i="3"/>
  <c r="BI745" i="3"/>
  <c r="BO745" i="3"/>
  <c r="BM745" i="3"/>
  <c r="BN745" i="3"/>
  <c r="BQ744" i="3"/>
  <c r="BP744" i="3"/>
  <c r="BI744" i="3"/>
  <c r="BK744" i="3"/>
  <c r="BL744" i="3"/>
  <c r="BH744" i="3"/>
  <c r="BJ744" i="3"/>
  <c r="BO744" i="3"/>
  <c r="BG744" i="3"/>
  <c r="BM744" i="3"/>
  <c r="BN744" i="3"/>
  <c r="BP743" i="3"/>
  <c r="BK743" i="3"/>
  <c r="BI743" i="3"/>
  <c r="BQ743" i="3"/>
  <c r="BL743" i="3"/>
  <c r="BH743" i="3"/>
  <c r="BJ743" i="3"/>
  <c r="BN743" i="3"/>
  <c r="BG743" i="3"/>
  <c r="BM743" i="3"/>
  <c r="BM742" i="3"/>
  <c r="BL742" i="3"/>
  <c r="BK742" i="3"/>
  <c r="BQ742" i="3"/>
  <c r="BI742" i="3"/>
  <c r="BN742" i="3"/>
  <c r="BP742" i="3"/>
  <c r="BG742" i="3"/>
  <c r="BO742" i="3"/>
  <c r="BL741" i="3"/>
  <c r="BK741" i="3"/>
  <c r="BQ741" i="3"/>
  <c r="BN741" i="3"/>
  <c r="BH741" i="3"/>
  <c r="BI741" i="3"/>
  <c r="BP741" i="3"/>
  <c r="BG741" i="3"/>
  <c r="BO741" i="3"/>
  <c r="BQ740" i="3"/>
  <c r="BP740" i="3"/>
  <c r="BL740" i="3"/>
  <c r="BG740" i="3"/>
  <c r="BK740" i="3"/>
  <c r="BJ740" i="3"/>
  <c r="BI740" i="3"/>
  <c r="BO740" i="3"/>
  <c r="BM740" i="3"/>
  <c r="BN740" i="3"/>
  <c r="BQ739" i="3"/>
  <c r="BP739" i="3"/>
  <c r="BI739" i="3"/>
  <c r="BK739" i="3"/>
  <c r="BL739" i="3"/>
  <c r="BH739" i="3"/>
  <c r="BJ739" i="3"/>
  <c r="BO739" i="3"/>
  <c r="BG739" i="3"/>
  <c r="BM739" i="3"/>
  <c r="BN739" i="3"/>
  <c r="BP738" i="3"/>
  <c r="BK738" i="3"/>
  <c r="BI738" i="3"/>
  <c r="BQ738" i="3"/>
  <c r="BL738" i="3"/>
  <c r="BH738" i="3"/>
  <c r="BJ738" i="3"/>
  <c r="BN738" i="3"/>
  <c r="BG738" i="3"/>
  <c r="BM738" i="3"/>
  <c r="BM737" i="3"/>
  <c r="BL737" i="3"/>
  <c r="BK737" i="3"/>
  <c r="BQ737" i="3"/>
  <c r="BI737" i="3"/>
  <c r="BN737" i="3"/>
  <c r="BP737" i="3"/>
  <c r="BG737" i="3"/>
  <c r="BO737" i="3"/>
  <c r="BL736" i="3"/>
  <c r="BK736" i="3"/>
  <c r="BQ736" i="3"/>
  <c r="BN736" i="3"/>
  <c r="BH736" i="3"/>
  <c r="BI736" i="3"/>
  <c r="BP736" i="3"/>
  <c r="BG736" i="3"/>
  <c r="BO736" i="3"/>
  <c r="BQ735" i="3"/>
  <c r="BP735" i="3"/>
  <c r="BL735" i="3"/>
  <c r="BG735" i="3"/>
  <c r="BK735" i="3"/>
  <c r="BJ735" i="3"/>
  <c r="BI735" i="3"/>
  <c r="BO735" i="3"/>
  <c r="BM735" i="3"/>
  <c r="BN735" i="3"/>
  <c r="BQ734" i="3"/>
  <c r="BP734" i="3"/>
  <c r="BI734" i="3"/>
  <c r="BK734" i="3"/>
  <c r="BL734" i="3"/>
  <c r="BH734" i="3"/>
  <c r="BJ734" i="3"/>
  <c r="BO734" i="3"/>
  <c r="BG734" i="3"/>
  <c r="BM734" i="3"/>
  <c r="BN734" i="3"/>
  <c r="BP733" i="3"/>
  <c r="BK733" i="3"/>
  <c r="BI733" i="3"/>
  <c r="BQ733" i="3"/>
  <c r="BL733" i="3"/>
  <c r="BH733" i="3"/>
  <c r="BJ733" i="3"/>
  <c r="BN733" i="3"/>
  <c r="BG733" i="3"/>
  <c r="BM733" i="3"/>
  <c r="BM732" i="3"/>
  <c r="BL732" i="3"/>
  <c r="BK732" i="3"/>
  <c r="BQ732" i="3"/>
  <c r="BI732" i="3"/>
  <c r="BN732" i="3"/>
  <c r="BP732" i="3"/>
  <c r="BG732" i="3"/>
  <c r="BO732" i="3"/>
  <c r="BL731" i="3"/>
  <c r="BK731" i="3"/>
  <c r="BQ731" i="3"/>
  <c r="BN731" i="3"/>
  <c r="BH731" i="3"/>
  <c r="BI731" i="3"/>
  <c r="BP731" i="3"/>
  <c r="BG731" i="3"/>
  <c r="BO731" i="3"/>
  <c r="BQ730" i="3"/>
  <c r="BP730" i="3"/>
  <c r="BL730" i="3"/>
  <c r="BG730" i="3"/>
  <c r="BK730" i="3"/>
  <c r="BJ730" i="3"/>
  <c r="BI730" i="3"/>
  <c r="BO730" i="3"/>
  <c r="BM730" i="3"/>
  <c r="BN730" i="3"/>
  <c r="BQ729" i="3"/>
  <c r="BP729" i="3"/>
  <c r="BI729" i="3"/>
  <c r="BG729" i="3"/>
  <c r="BK729" i="3"/>
  <c r="BL729" i="3"/>
  <c r="BH729" i="3"/>
  <c r="BJ729" i="3"/>
  <c r="BO729" i="3"/>
  <c r="BM729" i="3"/>
  <c r="BN729" i="3"/>
  <c r="BP728" i="3"/>
  <c r="BK728" i="3"/>
  <c r="BI728" i="3"/>
  <c r="BQ728" i="3"/>
  <c r="BL728" i="3"/>
  <c r="BH728" i="3"/>
  <c r="BJ728" i="3"/>
  <c r="BN728" i="3"/>
  <c r="BG728" i="3"/>
  <c r="BM728" i="3"/>
  <c r="BM727" i="3"/>
  <c r="BL727" i="3"/>
  <c r="BK727" i="3"/>
  <c r="BQ727" i="3"/>
  <c r="BI727" i="3"/>
  <c r="BN727" i="3"/>
  <c r="BP727" i="3"/>
  <c r="BG727" i="3"/>
  <c r="BO727" i="3"/>
  <c r="BL726" i="3"/>
  <c r="BK726" i="3"/>
  <c r="BQ726" i="3"/>
  <c r="BN726" i="3"/>
  <c r="BH726" i="3"/>
  <c r="BI726" i="3"/>
  <c r="BP726" i="3"/>
  <c r="BG726" i="3"/>
  <c r="BO726" i="3"/>
  <c r="BQ725" i="3"/>
  <c r="BP725" i="3"/>
  <c r="BL725" i="3"/>
  <c r="BG725" i="3"/>
  <c r="BK725" i="3"/>
  <c r="BJ725" i="3"/>
  <c r="BI725" i="3"/>
  <c r="BO725" i="3"/>
  <c r="BM725" i="3"/>
  <c r="BN725" i="3"/>
  <c r="BQ724" i="3"/>
  <c r="BP724" i="3"/>
  <c r="BI724" i="3"/>
  <c r="BG724" i="3"/>
  <c r="BK724" i="3"/>
  <c r="BL724" i="3"/>
  <c r="BH724" i="3"/>
  <c r="BJ724" i="3"/>
  <c r="BO724" i="3"/>
  <c r="BM724" i="3"/>
  <c r="BN724" i="3"/>
  <c r="BP723" i="3"/>
  <c r="BK723" i="3"/>
  <c r="BI723" i="3"/>
  <c r="BQ723" i="3"/>
  <c r="BL723" i="3"/>
  <c r="BH723" i="3"/>
  <c r="BJ723" i="3"/>
  <c r="BN723" i="3"/>
  <c r="BG723" i="3"/>
  <c r="BM723" i="3"/>
  <c r="BM722" i="3"/>
  <c r="BL722" i="3"/>
  <c r="BK722" i="3"/>
  <c r="BQ722" i="3"/>
  <c r="BI722" i="3"/>
  <c r="BN722" i="3"/>
  <c r="BP722" i="3"/>
  <c r="BG722" i="3"/>
  <c r="BO722" i="3"/>
  <c r="BL721" i="3"/>
  <c r="BK721" i="3"/>
  <c r="BQ721" i="3"/>
  <c r="BN721" i="3"/>
  <c r="BH721" i="3"/>
  <c r="BI721" i="3"/>
  <c r="BP721" i="3"/>
  <c r="BG721" i="3"/>
  <c r="BO721" i="3"/>
  <c r="BQ720" i="3"/>
  <c r="BP720" i="3"/>
  <c r="BL720" i="3"/>
  <c r="BG720" i="3"/>
  <c r="BK720" i="3"/>
  <c r="BJ720" i="3"/>
  <c r="BI720" i="3"/>
  <c r="BO720" i="3"/>
  <c r="BM720" i="3"/>
  <c r="BN720" i="3"/>
  <c r="BQ719" i="3"/>
  <c r="BP719" i="3"/>
  <c r="BI719" i="3"/>
  <c r="BG719" i="3"/>
  <c r="BK719" i="3"/>
  <c r="BL719" i="3"/>
  <c r="BH719" i="3"/>
  <c r="BJ719" i="3"/>
  <c r="BO719" i="3"/>
  <c r="BM719" i="3"/>
  <c r="BN719" i="3"/>
  <c r="BP718" i="3"/>
  <c r="BK718" i="3"/>
  <c r="BI718" i="3"/>
  <c r="BQ718" i="3"/>
  <c r="BL718" i="3"/>
  <c r="BH718" i="3"/>
  <c r="BJ718" i="3"/>
  <c r="BN718" i="3"/>
  <c r="BG718" i="3"/>
  <c r="BM718" i="3"/>
  <c r="BM717" i="3"/>
  <c r="BL717" i="3"/>
  <c r="BK717" i="3"/>
  <c r="BQ717" i="3"/>
  <c r="BI717" i="3"/>
  <c r="BN717" i="3"/>
  <c r="BP717" i="3"/>
  <c r="BG717" i="3"/>
  <c r="BO717" i="3"/>
  <c r="BL716" i="3"/>
  <c r="BK716" i="3"/>
  <c r="BQ716" i="3"/>
  <c r="BN716" i="3"/>
  <c r="BH716" i="3"/>
  <c r="BI716" i="3"/>
  <c r="BP716" i="3"/>
  <c r="BG716" i="3"/>
  <c r="BO716" i="3"/>
  <c r="BQ715" i="3"/>
  <c r="BP715" i="3"/>
  <c r="BL715" i="3"/>
  <c r="BG715" i="3"/>
  <c r="BK715" i="3"/>
  <c r="BJ715" i="3"/>
  <c r="BI715" i="3"/>
  <c r="BO715" i="3"/>
  <c r="BM715" i="3"/>
  <c r="BN715" i="3"/>
  <c r="BQ714" i="3"/>
  <c r="BP714" i="3"/>
  <c r="BI714" i="3"/>
  <c r="BG714" i="3"/>
  <c r="BK714" i="3"/>
  <c r="BL714" i="3"/>
  <c r="BH714" i="3"/>
  <c r="BJ714" i="3"/>
  <c r="BO714" i="3"/>
  <c r="BM714" i="3"/>
  <c r="BN714" i="3"/>
  <c r="BP713" i="3"/>
  <c r="BK713" i="3"/>
  <c r="BI713" i="3"/>
  <c r="BQ713" i="3"/>
  <c r="BL713" i="3"/>
  <c r="BH713" i="3"/>
  <c r="BJ713" i="3"/>
  <c r="BN713" i="3"/>
  <c r="BG713" i="3"/>
  <c r="BM713" i="3"/>
  <c r="BM712" i="3"/>
  <c r="BL712" i="3"/>
  <c r="BK712" i="3"/>
  <c r="BQ712" i="3"/>
  <c r="BI712" i="3"/>
  <c r="BN712" i="3"/>
  <c r="BP712" i="3"/>
  <c r="BG712" i="3"/>
  <c r="BO712" i="3"/>
  <c r="BL711" i="3"/>
  <c r="BK711" i="3"/>
  <c r="BQ711" i="3"/>
  <c r="BN711" i="3"/>
  <c r="BH711" i="3"/>
  <c r="BI711" i="3"/>
  <c r="BP711" i="3"/>
  <c r="BG711" i="3"/>
  <c r="BO711" i="3"/>
  <c r="BQ710" i="3"/>
  <c r="BP710" i="3"/>
  <c r="BL710" i="3"/>
  <c r="BG710" i="3"/>
  <c r="BK710" i="3"/>
  <c r="BJ710" i="3"/>
  <c r="BI710" i="3"/>
  <c r="BO710" i="3"/>
  <c r="BM710" i="3"/>
  <c r="BN710" i="3"/>
  <c r="BQ709" i="3"/>
  <c r="BP709" i="3"/>
  <c r="BI709" i="3"/>
  <c r="BG709" i="3"/>
  <c r="BK709" i="3"/>
  <c r="BL709" i="3"/>
  <c r="BH709" i="3"/>
  <c r="BJ709" i="3"/>
  <c r="BO709" i="3"/>
  <c r="BM709" i="3"/>
  <c r="BN709" i="3"/>
  <c r="BP708" i="3"/>
  <c r="BK708" i="3"/>
  <c r="BI708" i="3"/>
  <c r="BQ708" i="3"/>
  <c r="BL708" i="3"/>
  <c r="BH708" i="3"/>
  <c r="BJ708" i="3"/>
  <c r="BN708" i="3"/>
  <c r="BG708" i="3"/>
  <c r="BM708" i="3"/>
  <c r="BM707" i="3"/>
  <c r="BL707" i="3"/>
  <c r="BK707" i="3"/>
  <c r="BQ707" i="3"/>
  <c r="BI707" i="3"/>
  <c r="BN707" i="3"/>
  <c r="BP707" i="3"/>
  <c r="BG707" i="3"/>
  <c r="BO707" i="3"/>
  <c r="BL706" i="3"/>
  <c r="BK706" i="3"/>
  <c r="BQ706" i="3"/>
  <c r="BN706" i="3"/>
  <c r="BH706" i="3"/>
  <c r="BI706" i="3"/>
  <c r="BP706" i="3"/>
  <c r="BG706" i="3"/>
  <c r="BO706" i="3"/>
  <c r="BQ705" i="3"/>
  <c r="BP705" i="3"/>
  <c r="BL705" i="3"/>
  <c r="BG705" i="3"/>
  <c r="BK705" i="3"/>
  <c r="BJ705" i="3"/>
  <c r="BI705" i="3"/>
  <c r="BO705" i="3"/>
  <c r="BM705" i="3"/>
  <c r="BN705" i="3"/>
  <c r="BQ704" i="3"/>
  <c r="BP704" i="3"/>
  <c r="BI704" i="3"/>
  <c r="BG704" i="3"/>
  <c r="BK704" i="3"/>
  <c r="BL704" i="3"/>
  <c r="BH704" i="3"/>
  <c r="BJ704" i="3"/>
  <c r="BO704" i="3"/>
  <c r="BM704" i="3"/>
  <c r="BN704" i="3"/>
  <c r="BP703" i="3"/>
  <c r="BK703" i="3"/>
  <c r="BI703" i="3"/>
  <c r="BQ703" i="3"/>
  <c r="BL703" i="3"/>
  <c r="BH703" i="3"/>
  <c r="BJ703" i="3"/>
  <c r="BN703" i="3"/>
  <c r="BG703" i="3"/>
  <c r="BM703" i="3"/>
  <c r="BM702" i="3"/>
  <c r="BL702" i="3"/>
  <c r="BK702" i="3"/>
  <c r="BQ702" i="3"/>
  <c r="BI702" i="3"/>
  <c r="BN702" i="3"/>
  <c r="BP702" i="3"/>
  <c r="BG702" i="3"/>
  <c r="BO702" i="3"/>
  <c r="BL701" i="3"/>
  <c r="BK701" i="3"/>
  <c r="BQ701" i="3"/>
  <c r="BN701" i="3"/>
  <c r="BH701" i="3"/>
  <c r="BI701" i="3"/>
  <c r="BP701" i="3"/>
  <c r="BG701" i="3"/>
  <c r="BO701" i="3"/>
  <c r="BQ700" i="3"/>
  <c r="BP700" i="3"/>
  <c r="BL700" i="3"/>
  <c r="BG700" i="3"/>
  <c r="BK700" i="3"/>
  <c r="BJ700" i="3"/>
  <c r="BI700" i="3"/>
  <c r="BO700" i="3"/>
  <c r="BM700" i="3"/>
  <c r="BN700" i="3"/>
  <c r="BQ699" i="3"/>
  <c r="BP699" i="3"/>
  <c r="BI699" i="3"/>
  <c r="BG699" i="3"/>
  <c r="BK699" i="3"/>
  <c r="BL699" i="3"/>
  <c r="BH699" i="3"/>
  <c r="BJ699" i="3"/>
  <c r="BO699" i="3"/>
  <c r="BM699" i="3"/>
  <c r="BN699" i="3"/>
  <c r="BP698" i="3"/>
  <c r="BK698" i="3"/>
  <c r="BI698" i="3"/>
  <c r="BQ698" i="3"/>
  <c r="BL698" i="3"/>
  <c r="BH698" i="3"/>
  <c r="BJ698" i="3"/>
  <c r="BN698" i="3"/>
  <c r="BG698" i="3"/>
  <c r="BM698" i="3"/>
  <c r="BM697" i="3"/>
  <c r="BL697" i="3"/>
  <c r="BK697" i="3"/>
  <c r="BQ697" i="3"/>
  <c r="BI697" i="3"/>
  <c r="BN697" i="3"/>
  <c r="BP697" i="3"/>
  <c r="BG697" i="3"/>
  <c r="BO697" i="3"/>
  <c r="BL696" i="3"/>
  <c r="BK696" i="3"/>
  <c r="BQ696" i="3"/>
  <c r="BN696" i="3"/>
  <c r="BH696" i="3"/>
  <c r="BI696" i="3"/>
  <c r="BP696" i="3"/>
  <c r="BG696" i="3"/>
  <c r="BO696" i="3"/>
  <c r="BQ695" i="3"/>
  <c r="BP695" i="3"/>
  <c r="BL695" i="3"/>
  <c r="BG695" i="3"/>
  <c r="BK695" i="3"/>
  <c r="BJ695" i="3"/>
  <c r="BI695" i="3"/>
  <c r="BO695" i="3"/>
  <c r="BM695" i="3"/>
  <c r="BN695" i="3"/>
  <c r="BQ694" i="3"/>
  <c r="BP694" i="3"/>
  <c r="BI694" i="3"/>
  <c r="BG694" i="3"/>
  <c r="BK694" i="3"/>
  <c r="BL694" i="3"/>
  <c r="BH694" i="3"/>
  <c r="BJ694" i="3"/>
  <c r="BO694" i="3"/>
  <c r="BM694" i="3"/>
  <c r="BN694" i="3"/>
  <c r="BP693" i="3"/>
  <c r="BK693" i="3"/>
  <c r="BI693" i="3"/>
  <c r="BQ693" i="3"/>
  <c r="BL693" i="3"/>
  <c r="BH693" i="3"/>
  <c r="BJ693" i="3"/>
  <c r="BN693" i="3"/>
  <c r="BG693" i="3"/>
  <c r="BM693" i="3"/>
  <c r="BM692" i="3"/>
  <c r="BL692" i="3"/>
  <c r="BK692" i="3"/>
  <c r="BQ692" i="3"/>
  <c r="BI692" i="3"/>
  <c r="BN692" i="3"/>
  <c r="BP692" i="3"/>
  <c r="BG692" i="3"/>
  <c r="BO692" i="3"/>
  <c r="BL691" i="3"/>
  <c r="BK691" i="3"/>
  <c r="BQ691" i="3"/>
  <c r="BN691" i="3"/>
  <c r="BH691" i="3"/>
  <c r="BI691" i="3"/>
  <c r="BP691" i="3"/>
  <c r="BG691" i="3"/>
  <c r="BO691" i="3"/>
  <c r="BQ690" i="3"/>
  <c r="BP690" i="3"/>
  <c r="BL690" i="3"/>
  <c r="BG690" i="3"/>
  <c r="BK690" i="3"/>
  <c r="BJ690" i="3"/>
  <c r="BI690" i="3"/>
  <c r="BO690" i="3"/>
  <c r="BM690" i="3"/>
  <c r="BN690" i="3"/>
  <c r="BQ689" i="3"/>
  <c r="BP689" i="3"/>
  <c r="BI689" i="3"/>
  <c r="BG689" i="3"/>
  <c r="BK689" i="3"/>
  <c r="BL689" i="3"/>
  <c r="BH689" i="3"/>
  <c r="BJ689" i="3"/>
  <c r="BO689" i="3"/>
  <c r="BM689" i="3"/>
  <c r="BN689" i="3"/>
  <c r="BP688" i="3"/>
  <c r="BK688" i="3"/>
  <c r="BI688" i="3"/>
  <c r="BQ688" i="3"/>
  <c r="BL688" i="3"/>
  <c r="BH688" i="3"/>
  <c r="BJ688" i="3"/>
  <c r="BN688" i="3"/>
  <c r="BG688" i="3"/>
  <c r="BM688" i="3"/>
  <c r="BM687" i="3"/>
  <c r="BL687" i="3"/>
  <c r="BK687" i="3"/>
  <c r="BQ687" i="3"/>
  <c r="BI687" i="3"/>
  <c r="BN687" i="3"/>
  <c r="BP687" i="3"/>
  <c r="BG687" i="3"/>
  <c r="BO687" i="3"/>
  <c r="BL686" i="3"/>
  <c r="BK686" i="3"/>
  <c r="BQ686" i="3"/>
  <c r="BN686" i="3"/>
  <c r="BH686" i="3"/>
  <c r="BI686" i="3"/>
  <c r="BP686" i="3"/>
  <c r="BG686" i="3"/>
  <c r="BO686" i="3"/>
  <c r="BQ685" i="3"/>
  <c r="BP685" i="3"/>
  <c r="BL685" i="3"/>
  <c r="BG685" i="3"/>
  <c r="BK685" i="3"/>
  <c r="BJ685" i="3"/>
  <c r="BI685" i="3"/>
  <c r="BO685" i="3"/>
  <c r="BM685" i="3"/>
  <c r="BN685" i="3"/>
  <c r="BQ684" i="3"/>
  <c r="BP684" i="3"/>
  <c r="BI684" i="3"/>
  <c r="BG684" i="3"/>
  <c r="BK684" i="3"/>
  <c r="BL684" i="3"/>
  <c r="BH684" i="3"/>
  <c r="BJ684" i="3"/>
  <c r="BO684" i="3"/>
  <c r="BM684" i="3"/>
  <c r="BN684" i="3"/>
  <c r="BP683" i="3"/>
  <c r="BK683" i="3"/>
  <c r="BI683" i="3"/>
  <c r="BQ683" i="3"/>
  <c r="BL683" i="3"/>
  <c r="BH683" i="3"/>
  <c r="BJ683" i="3"/>
  <c r="BN683" i="3"/>
  <c r="BG683" i="3"/>
  <c r="BM683" i="3"/>
  <c r="BM682" i="3"/>
  <c r="BL682" i="3"/>
  <c r="BK682" i="3"/>
  <c r="BQ682" i="3"/>
  <c r="BI682" i="3"/>
  <c r="BN682" i="3"/>
  <c r="BP682" i="3"/>
  <c r="BG682" i="3"/>
  <c r="BO682" i="3"/>
  <c r="BL681" i="3"/>
  <c r="BK681" i="3"/>
  <c r="BQ681" i="3"/>
  <c r="BN681" i="3"/>
  <c r="BH681" i="3"/>
  <c r="BI681" i="3"/>
  <c r="BP681" i="3"/>
  <c r="BG681" i="3"/>
  <c r="BO681" i="3"/>
  <c r="BQ680" i="3"/>
  <c r="BP680" i="3"/>
  <c r="BL680" i="3"/>
  <c r="BG680" i="3"/>
  <c r="BK680" i="3"/>
  <c r="BJ680" i="3"/>
  <c r="BI680" i="3"/>
  <c r="BO680" i="3"/>
  <c r="BM680" i="3"/>
  <c r="BN680" i="3"/>
  <c r="BQ679" i="3"/>
  <c r="BP679" i="3"/>
  <c r="BI679" i="3"/>
  <c r="BG679" i="3"/>
  <c r="BK679" i="3"/>
  <c r="BL679" i="3"/>
  <c r="BH679" i="3"/>
  <c r="BJ679" i="3"/>
  <c r="BO679" i="3"/>
  <c r="BM679" i="3"/>
  <c r="BN679" i="3"/>
  <c r="BP678" i="3"/>
  <c r="BK678" i="3"/>
  <c r="BI678" i="3"/>
  <c r="BQ678" i="3"/>
  <c r="BL678" i="3"/>
  <c r="BH678" i="3"/>
  <c r="BJ678" i="3"/>
  <c r="BN678" i="3"/>
  <c r="BG678" i="3"/>
  <c r="BM678" i="3"/>
  <c r="BM677" i="3"/>
  <c r="BL677" i="3"/>
  <c r="BK677" i="3"/>
  <c r="BQ677" i="3"/>
  <c r="BI677" i="3"/>
  <c r="BN677" i="3"/>
  <c r="BP677" i="3"/>
  <c r="BG677" i="3"/>
  <c r="BO677" i="3"/>
  <c r="BL676" i="3"/>
  <c r="BK676" i="3"/>
  <c r="BQ676" i="3"/>
  <c r="BN676" i="3"/>
  <c r="BH676" i="3"/>
  <c r="BI676" i="3"/>
  <c r="BP676" i="3"/>
  <c r="BG676" i="3"/>
  <c r="BO676" i="3"/>
  <c r="BQ675" i="3"/>
  <c r="BP675" i="3"/>
  <c r="BL675" i="3"/>
  <c r="BG675" i="3"/>
  <c r="BK675" i="3"/>
  <c r="BJ675" i="3"/>
  <c r="BI675" i="3"/>
  <c r="BO675" i="3"/>
  <c r="BM675" i="3"/>
  <c r="BN675" i="3"/>
  <c r="BQ674" i="3"/>
  <c r="BP674" i="3"/>
  <c r="BI674" i="3"/>
  <c r="BG674" i="3"/>
  <c r="BK674" i="3"/>
  <c r="BL674" i="3"/>
  <c r="BH674" i="3"/>
  <c r="BJ674" i="3"/>
  <c r="BO674" i="3"/>
  <c r="BM674" i="3"/>
  <c r="BN674" i="3"/>
  <c r="BP673" i="3"/>
  <c r="BK673" i="3"/>
  <c r="BI673" i="3"/>
  <c r="BQ673" i="3"/>
  <c r="BL673" i="3"/>
  <c r="BH673" i="3"/>
  <c r="BJ673" i="3"/>
  <c r="BN673" i="3"/>
  <c r="BG673" i="3"/>
  <c r="BM673" i="3"/>
  <c r="BM672" i="3"/>
  <c r="BL672" i="3"/>
  <c r="BK672" i="3"/>
  <c r="BQ672" i="3"/>
  <c r="BI672" i="3"/>
  <c r="BN672" i="3"/>
  <c r="BP672" i="3"/>
  <c r="BG672" i="3"/>
  <c r="BO672" i="3"/>
  <c r="BL671" i="3"/>
  <c r="BK671" i="3"/>
  <c r="BQ671" i="3"/>
  <c r="BN671" i="3"/>
  <c r="BH671" i="3"/>
  <c r="BI671" i="3"/>
  <c r="BP671" i="3"/>
  <c r="BG671" i="3"/>
  <c r="BO671" i="3"/>
  <c r="BQ670" i="3"/>
  <c r="BP670" i="3"/>
  <c r="BL670" i="3"/>
  <c r="BK670" i="3"/>
  <c r="BG670" i="3"/>
  <c r="BJ670" i="3"/>
  <c r="BI670" i="3"/>
  <c r="BO670" i="3"/>
  <c r="BM670" i="3"/>
  <c r="BN670" i="3"/>
  <c r="BQ669" i="3"/>
  <c r="BP669" i="3"/>
  <c r="BI669" i="3"/>
  <c r="BG669" i="3"/>
  <c r="BK669" i="3"/>
  <c r="BL669" i="3"/>
  <c r="BH669" i="3"/>
  <c r="BJ669" i="3"/>
  <c r="BO669" i="3"/>
  <c r="BM669" i="3"/>
  <c r="BN669" i="3"/>
  <c r="BP668" i="3"/>
  <c r="BK668" i="3"/>
  <c r="BI668" i="3"/>
  <c r="BQ668" i="3"/>
  <c r="BL668" i="3"/>
  <c r="BH668" i="3"/>
  <c r="BJ668" i="3"/>
  <c r="BN668" i="3"/>
  <c r="BG668" i="3"/>
  <c r="BM668" i="3"/>
  <c r="BM667" i="3"/>
  <c r="BL667" i="3"/>
  <c r="BK667" i="3"/>
  <c r="BQ667" i="3"/>
  <c r="BI667" i="3"/>
  <c r="BN667" i="3"/>
  <c r="BP667" i="3"/>
  <c r="BG667" i="3"/>
  <c r="BO667" i="3"/>
  <c r="BO666" i="3"/>
  <c r="BL666" i="3"/>
  <c r="BK666" i="3"/>
  <c r="BQ666" i="3"/>
  <c r="BN666" i="3"/>
  <c r="BH666" i="3"/>
  <c r="BI666" i="3"/>
  <c r="BP666" i="3"/>
  <c r="BG666" i="3"/>
  <c r="BP665" i="3"/>
  <c r="BL665" i="3"/>
  <c r="BK665" i="3"/>
  <c r="BG665" i="3"/>
  <c r="BQ665" i="3"/>
  <c r="BJ665" i="3"/>
  <c r="BI665" i="3"/>
  <c r="BM665" i="3"/>
  <c r="BO665" i="3"/>
  <c r="BN665" i="3"/>
  <c r="BQ664" i="3"/>
  <c r="BP664" i="3"/>
  <c r="BI664" i="3"/>
  <c r="BK664" i="3"/>
  <c r="BL664" i="3"/>
  <c r="BJ664" i="3"/>
  <c r="BG664" i="3"/>
  <c r="BN664" i="3"/>
  <c r="BQ663" i="3"/>
  <c r="BP663" i="3"/>
  <c r="BK663" i="3"/>
  <c r="BI663" i="3"/>
  <c r="BG663" i="3"/>
  <c r="BL663" i="3"/>
  <c r="BJ663" i="3"/>
  <c r="BM663" i="3"/>
  <c r="BN663" i="3"/>
  <c r="BQ662" i="3"/>
  <c r="BP662" i="3"/>
  <c r="BI662" i="3"/>
  <c r="BG662" i="3"/>
  <c r="BK662" i="3"/>
  <c r="BL662" i="3"/>
  <c r="BH662" i="3"/>
  <c r="BJ662" i="3"/>
  <c r="BM662" i="3"/>
  <c r="BN662" i="3"/>
  <c r="BK661" i="3"/>
  <c r="BI661" i="3"/>
  <c r="BH661" i="3"/>
  <c r="BQ661" i="3"/>
  <c r="BL661" i="3"/>
  <c r="BJ661" i="3"/>
  <c r="BN661" i="3"/>
  <c r="BP661" i="3"/>
  <c r="BG661" i="3"/>
  <c r="BO661" i="3"/>
  <c r="BQ660" i="3"/>
  <c r="BP660" i="3"/>
  <c r="BI660" i="3"/>
  <c r="BG660" i="3"/>
  <c r="BK660" i="3"/>
  <c r="BL660" i="3"/>
  <c r="BJ660" i="3"/>
  <c r="BM660" i="3"/>
  <c r="BN660" i="3"/>
  <c r="BQ659" i="3"/>
  <c r="BP659" i="3"/>
  <c r="BK659" i="3"/>
  <c r="BJ659" i="3"/>
  <c r="BI659" i="3"/>
  <c r="BL659" i="3"/>
  <c r="BN659" i="3"/>
  <c r="BO659" i="3"/>
  <c r="BM659" i="3"/>
  <c r="BK658" i="3"/>
  <c r="BI658" i="3"/>
  <c r="BQ658" i="3"/>
  <c r="BL658" i="3"/>
  <c r="BO658" i="3"/>
  <c r="BH658" i="3"/>
  <c r="BP658" i="3"/>
  <c r="BM658" i="3"/>
  <c r="BG658" i="3"/>
  <c r="BN658" i="3"/>
  <c r="BL657" i="3"/>
  <c r="BK657" i="3"/>
  <c r="BQ657" i="3"/>
  <c r="BN657" i="3"/>
  <c r="BH657" i="3"/>
  <c r="BI657" i="3"/>
  <c r="BP657" i="3"/>
  <c r="BM657" i="3"/>
  <c r="BG657" i="3"/>
  <c r="BO657" i="3"/>
  <c r="BQ656" i="3"/>
  <c r="BL656" i="3"/>
  <c r="BK656" i="3"/>
  <c r="BI656" i="3"/>
  <c r="BP656" i="3"/>
  <c r="BO656" i="3"/>
  <c r="BN656" i="3"/>
  <c r="BQ655" i="3"/>
  <c r="BP655" i="3"/>
  <c r="BI655" i="3"/>
  <c r="BG655" i="3"/>
  <c r="BK655" i="3"/>
  <c r="BL655" i="3"/>
  <c r="BJ655" i="3"/>
  <c r="BM655" i="3"/>
  <c r="BN655" i="3"/>
  <c r="BQ654" i="3"/>
  <c r="BP654" i="3"/>
  <c r="BK654" i="3"/>
  <c r="BJ654" i="3"/>
  <c r="BI654" i="3"/>
  <c r="BL654" i="3"/>
  <c r="BN654" i="3"/>
  <c r="BO654" i="3"/>
  <c r="BM654" i="3"/>
  <c r="BK653" i="3"/>
  <c r="BI653" i="3"/>
  <c r="BQ653" i="3"/>
  <c r="BL653" i="3"/>
  <c r="BO653" i="3"/>
  <c r="BH653" i="3"/>
  <c r="BP653" i="3"/>
  <c r="BM653" i="3"/>
  <c r="BG653" i="3"/>
  <c r="BN653" i="3"/>
  <c r="BL652" i="3"/>
  <c r="BK652" i="3"/>
  <c r="BQ652" i="3"/>
  <c r="BN652" i="3"/>
  <c r="BH652" i="3"/>
  <c r="BI652" i="3"/>
  <c r="BP652" i="3"/>
  <c r="BM652" i="3"/>
  <c r="BG652" i="3"/>
  <c r="BO652" i="3"/>
  <c r="BQ651" i="3"/>
  <c r="BL651" i="3"/>
  <c r="BK651" i="3"/>
  <c r="BI651" i="3"/>
  <c r="BP651" i="3"/>
  <c r="BO651" i="3"/>
  <c r="BN651" i="3"/>
  <c r="BQ650" i="3"/>
  <c r="BP650" i="3"/>
  <c r="BI650" i="3"/>
  <c r="BG650" i="3"/>
  <c r="BK650" i="3"/>
  <c r="BL650" i="3"/>
  <c r="BJ650" i="3"/>
  <c r="BM650" i="3"/>
  <c r="BN650" i="3"/>
  <c r="BQ649" i="3"/>
  <c r="BP649" i="3"/>
  <c r="BK649" i="3"/>
  <c r="BJ649" i="3"/>
  <c r="BI649" i="3"/>
  <c r="BL649" i="3"/>
  <c r="BN649" i="3"/>
  <c r="BO649" i="3"/>
  <c r="BM649" i="3"/>
  <c r="BK648" i="3"/>
  <c r="BQ648" i="3"/>
  <c r="BL648" i="3"/>
  <c r="BO648" i="3"/>
  <c r="BH648" i="3"/>
  <c r="BI648" i="3"/>
  <c r="BP648" i="3"/>
  <c r="BM648" i="3"/>
  <c r="BG648" i="3"/>
  <c r="BN648" i="3"/>
  <c r="BL647" i="3"/>
  <c r="BK647" i="3"/>
  <c r="BQ647" i="3"/>
  <c r="BN647" i="3"/>
  <c r="BH647" i="3"/>
  <c r="BI647" i="3"/>
  <c r="BP647" i="3"/>
  <c r="BM647" i="3"/>
  <c r="BG647" i="3"/>
  <c r="BO647" i="3"/>
  <c r="BQ646" i="3"/>
  <c r="BL646" i="3"/>
  <c r="BK646" i="3"/>
  <c r="BJ646" i="3"/>
  <c r="BI646" i="3"/>
  <c r="BP646" i="3"/>
  <c r="BO646" i="3"/>
  <c r="BN646" i="3"/>
  <c r="BQ645" i="3"/>
  <c r="BP645" i="3"/>
  <c r="BI645" i="3"/>
  <c r="BG645" i="3"/>
  <c r="BK645" i="3"/>
  <c r="BL645" i="3"/>
  <c r="BJ645" i="3"/>
  <c r="BM645" i="3"/>
  <c r="BN645" i="3"/>
  <c r="BQ644" i="3"/>
  <c r="BP644" i="3"/>
  <c r="BK644" i="3"/>
  <c r="BJ644" i="3"/>
  <c r="BI644" i="3"/>
  <c r="BL644" i="3"/>
  <c r="BN644" i="3"/>
  <c r="BO644" i="3"/>
  <c r="BM644" i="3"/>
  <c r="BK643" i="3"/>
  <c r="BQ643" i="3"/>
  <c r="BL643" i="3"/>
  <c r="BO643" i="3"/>
  <c r="BH643" i="3"/>
  <c r="BI643" i="3"/>
  <c r="BP643" i="3"/>
  <c r="BM643" i="3"/>
  <c r="BG643" i="3"/>
  <c r="BN643" i="3"/>
  <c r="BL642" i="3"/>
  <c r="BK642" i="3"/>
  <c r="BQ642" i="3"/>
  <c r="BN642" i="3"/>
  <c r="BH642" i="3"/>
  <c r="BI642" i="3"/>
  <c r="BP642" i="3"/>
  <c r="BM642" i="3"/>
  <c r="BG642" i="3"/>
  <c r="BO642" i="3"/>
  <c r="BQ641" i="3"/>
  <c r="BL641" i="3"/>
  <c r="BK641" i="3"/>
  <c r="BJ641" i="3"/>
  <c r="BI641" i="3"/>
  <c r="BP641" i="3"/>
  <c r="BO641" i="3"/>
  <c r="BN641" i="3"/>
  <c r="BQ640" i="3"/>
  <c r="BP640" i="3"/>
  <c r="BI640" i="3"/>
  <c r="BG640" i="3"/>
  <c r="BK640" i="3"/>
  <c r="BL640" i="3"/>
  <c r="BJ640" i="3"/>
  <c r="BM640" i="3"/>
  <c r="BN640" i="3"/>
  <c r="BQ639" i="3"/>
  <c r="BP639" i="3"/>
  <c r="BK639" i="3"/>
  <c r="BJ639" i="3"/>
  <c r="BI639" i="3"/>
  <c r="BL639" i="3"/>
  <c r="BN639" i="3"/>
  <c r="BO639" i="3"/>
  <c r="BM639" i="3"/>
  <c r="BK638" i="3"/>
  <c r="BQ638" i="3"/>
  <c r="BL638" i="3"/>
  <c r="BO638" i="3"/>
  <c r="BH638" i="3"/>
  <c r="BI638" i="3"/>
  <c r="BP638" i="3"/>
  <c r="BM638" i="3"/>
  <c r="BG638" i="3"/>
  <c r="BN638" i="3"/>
  <c r="BL637" i="3"/>
  <c r="BK637" i="3"/>
  <c r="BQ637" i="3"/>
  <c r="BN637" i="3"/>
  <c r="BH637" i="3"/>
  <c r="BI637" i="3"/>
  <c r="BP637" i="3"/>
  <c r="BM637" i="3"/>
  <c r="BG637" i="3"/>
  <c r="BO637" i="3"/>
  <c r="BQ636" i="3"/>
  <c r="BL636" i="3"/>
  <c r="BK636" i="3"/>
  <c r="BJ636" i="3"/>
  <c r="BI636" i="3"/>
  <c r="BP636" i="3"/>
  <c r="BO636" i="3"/>
  <c r="BN636" i="3"/>
  <c r="BQ635" i="3"/>
  <c r="BP635" i="3"/>
  <c r="BI635" i="3"/>
  <c r="BG635" i="3"/>
  <c r="BK635" i="3"/>
  <c r="BL635" i="3"/>
  <c r="BJ635" i="3"/>
  <c r="BM635" i="3"/>
  <c r="BN635" i="3"/>
  <c r="BQ634" i="3"/>
  <c r="BP634" i="3"/>
  <c r="BK634" i="3"/>
  <c r="BJ634" i="3"/>
  <c r="BI634" i="3"/>
  <c r="BL634" i="3"/>
  <c r="BN634" i="3"/>
  <c r="BO634" i="3"/>
  <c r="BM634" i="3"/>
  <c r="BK633" i="3"/>
  <c r="BQ633" i="3"/>
  <c r="BL633" i="3"/>
  <c r="BO633" i="3"/>
  <c r="BH633" i="3"/>
  <c r="BI633" i="3"/>
  <c r="BP633" i="3"/>
  <c r="BM633" i="3"/>
  <c r="BG633" i="3"/>
  <c r="BN633" i="3"/>
  <c r="BL632" i="3"/>
  <c r="BK632" i="3"/>
  <c r="BQ632" i="3"/>
  <c r="BN632" i="3"/>
  <c r="BH632" i="3"/>
  <c r="BI632" i="3"/>
  <c r="BP632" i="3"/>
  <c r="BM632" i="3"/>
  <c r="BG632" i="3"/>
  <c r="BO632" i="3"/>
  <c r="BQ631" i="3"/>
  <c r="BL631" i="3"/>
  <c r="BK631" i="3"/>
  <c r="BJ631" i="3"/>
  <c r="BI631" i="3"/>
  <c r="BP631" i="3"/>
  <c r="BO631" i="3"/>
  <c r="BN631" i="3"/>
  <c r="BQ630" i="3"/>
  <c r="BP630" i="3"/>
  <c r="BI630" i="3"/>
  <c r="BG630" i="3"/>
  <c r="BK630" i="3"/>
  <c r="BL630" i="3"/>
  <c r="BJ630" i="3"/>
  <c r="BM630" i="3"/>
  <c r="BN630" i="3"/>
  <c r="BQ629" i="3"/>
  <c r="BP629" i="3"/>
  <c r="BK629" i="3"/>
  <c r="BJ629" i="3"/>
  <c r="BI629" i="3"/>
  <c r="BL629" i="3"/>
  <c r="BN629" i="3"/>
  <c r="BO629" i="3"/>
  <c r="BM629" i="3"/>
  <c r="BK628" i="3"/>
  <c r="BQ628" i="3"/>
  <c r="BL628" i="3"/>
  <c r="BO628" i="3"/>
  <c r="BH628" i="3"/>
  <c r="BI628" i="3"/>
  <c r="BP628" i="3"/>
  <c r="BM628" i="3"/>
  <c r="BG628" i="3"/>
  <c r="BN628" i="3"/>
  <c r="BL627" i="3"/>
  <c r="BK627" i="3"/>
  <c r="BQ627" i="3"/>
  <c r="BN627" i="3"/>
  <c r="BH627" i="3"/>
  <c r="BI627" i="3"/>
  <c r="BP627" i="3"/>
  <c r="BM627" i="3"/>
  <c r="BG627" i="3"/>
  <c r="BO627" i="3"/>
  <c r="BQ626" i="3"/>
  <c r="BL626" i="3"/>
  <c r="BK626" i="3"/>
  <c r="BJ626" i="3"/>
  <c r="BI626" i="3"/>
  <c r="BP626" i="3"/>
  <c r="BO626" i="3"/>
  <c r="BN626" i="3"/>
  <c r="BQ625" i="3"/>
  <c r="BP625" i="3"/>
  <c r="BI625" i="3"/>
  <c r="BK625" i="3"/>
  <c r="BL625" i="3"/>
  <c r="BJ625" i="3"/>
  <c r="BM625" i="3"/>
  <c r="BN625" i="3"/>
  <c r="BQ624" i="3"/>
  <c r="BP624" i="3"/>
  <c r="BK624" i="3"/>
  <c r="BJ624" i="3"/>
  <c r="BI624" i="3"/>
  <c r="BL624" i="3"/>
  <c r="BN624" i="3"/>
  <c r="BO624" i="3"/>
  <c r="BM624" i="3"/>
  <c r="BK623" i="3"/>
  <c r="BQ623" i="3"/>
  <c r="BL623" i="3"/>
  <c r="BO623" i="3"/>
  <c r="BH623" i="3"/>
  <c r="BI623" i="3"/>
  <c r="BP623" i="3"/>
  <c r="BM623" i="3"/>
  <c r="BG623" i="3"/>
  <c r="BN623" i="3"/>
  <c r="BL622" i="3"/>
  <c r="BK622" i="3"/>
  <c r="BQ622" i="3"/>
  <c r="BN622" i="3"/>
  <c r="BH622" i="3"/>
  <c r="BI622" i="3"/>
  <c r="BP622" i="3"/>
  <c r="BM622" i="3"/>
  <c r="BG622" i="3"/>
  <c r="BO622" i="3"/>
  <c r="BQ621" i="3"/>
  <c r="BL621" i="3"/>
  <c r="BK621" i="3"/>
  <c r="BJ621" i="3"/>
  <c r="BI621" i="3"/>
  <c r="BP621" i="3"/>
  <c r="BO621" i="3"/>
  <c r="BN621" i="3"/>
  <c r="BQ620" i="3"/>
  <c r="BP620" i="3"/>
  <c r="BI620" i="3"/>
  <c r="BK620" i="3"/>
  <c r="BL620" i="3"/>
  <c r="BJ620" i="3"/>
  <c r="BM620" i="3"/>
  <c r="BN620" i="3"/>
  <c r="BQ619" i="3"/>
  <c r="BP619" i="3"/>
  <c r="BK619" i="3"/>
  <c r="BJ619" i="3"/>
  <c r="BI619" i="3"/>
  <c r="BL619" i="3"/>
  <c r="BN619" i="3"/>
  <c r="BO619" i="3"/>
  <c r="BM619" i="3"/>
  <c r="BK618" i="3"/>
  <c r="BQ618" i="3"/>
  <c r="BL618" i="3"/>
  <c r="BO618" i="3"/>
  <c r="BH618" i="3"/>
  <c r="BI618" i="3"/>
  <c r="BP618" i="3"/>
  <c r="BM618" i="3"/>
  <c r="BG618" i="3"/>
  <c r="BN618" i="3"/>
  <c r="BL617" i="3"/>
  <c r="BK617" i="3"/>
  <c r="BQ617" i="3"/>
  <c r="BN617" i="3"/>
  <c r="BH617" i="3"/>
  <c r="BI617" i="3"/>
  <c r="BP617" i="3"/>
  <c r="BM617" i="3"/>
  <c r="BG617" i="3"/>
  <c r="BO617" i="3"/>
  <c r="BQ616" i="3"/>
  <c r="BL616" i="3"/>
  <c r="BK616" i="3"/>
  <c r="BJ616" i="3"/>
  <c r="BI616" i="3"/>
  <c r="BP616" i="3"/>
  <c r="BO616" i="3"/>
  <c r="BN616" i="3"/>
  <c r="BQ615" i="3"/>
  <c r="BP615" i="3"/>
  <c r="BI615" i="3"/>
  <c r="BK615" i="3"/>
  <c r="BL615" i="3"/>
  <c r="BJ615" i="3"/>
  <c r="BM615" i="3"/>
  <c r="BN615" i="3"/>
  <c r="BQ614" i="3"/>
  <c r="BP614" i="3"/>
  <c r="BK614" i="3"/>
  <c r="BJ614" i="3"/>
  <c r="BI614" i="3"/>
  <c r="BL614" i="3"/>
  <c r="BN614" i="3"/>
  <c r="BO614" i="3"/>
  <c r="BM614" i="3"/>
  <c r="BK613" i="3"/>
  <c r="BQ613" i="3"/>
  <c r="BL613" i="3"/>
  <c r="BO613" i="3"/>
  <c r="BH613" i="3"/>
  <c r="BI613" i="3"/>
  <c r="BP613" i="3"/>
  <c r="BM613" i="3"/>
  <c r="BG613" i="3"/>
  <c r="BN613" i="3"/>
  <c r="BL612" i="3"/>
  <c r="BK612" i="3"/>
  <c r="BQ612" i="3"/>
  <c r="BN612" i="3"/>
  <c r="BH612" i="3"/>
  <c r="BI612" i="3"/>
  <c r="BP612" i="3"/>
  <c r="BM612" i="3"/>
  <c r="BG612" i="3"/>
  <c r="BO612" i="3"/>
  <c r="BQ611" i="3"/>
  <c r="BL611" i="3"/>
  <c r="BK611" i="3"/>
  <c r="BJ611" i="3"/>
  <c r="BI611" i="3"/>
  <c r="BP611" i="3"/>
  <c r="BO611" i="3"/>
  <c r="BN611" i="3"/>
  <c r="BQ610" i="3"/>
  <c r="BP610" i="3"/>
  <c r="BI610" i="3"/>
  <c r="BK610" i="3"/>
  <c r="BL610" i="3"/>
  <c r="BJ610" i="3"/>
  <c r="BM610" i="3"/>
  <c r="BN610" i="3"/>
  <c r="BQ609" i="3"/>
  <c r="BP609" i="3"/>
  <c r="BK609" i="3"/>
  <c r="BJ609" i="3"/>
  <c r="BI609" i="3"/>
  <c r="BL609" i="3"/>
  <c r="BN609" i="3"/>
  <c r="BO609" i="3"/>
  <c r="BM609" i="3"/>
  <c r="BK608" i="3"/>
  <c r="BQ608" i="3"/>
  <c r="BL608" i="3"/>
  <c r="BO608" i="3"/>
  <c r="BH608" i="3"/>
  <c r="BI608" i="3"/>
  <c r="BP608" i="3"/>
  <c r="BM608" i="3"/>
  <c r="BG608" i="3"/>
  <c r="BN608" i="3"/>
  <c r="BL607" i="3"/>
  <c r="BK607" i="3"/>
  <c r="BQ607" i="3"/>
  <c r="BN607" i="3"/>
  <c r="BH607" i="3"/>
  <c r="BI607" i="3"/>
  <c r="BP607" i="3"/>
  <c r="BM607" i="3"/>
  <c r="BG607" i="3"/>
  <c r="BO607" i="3"/>
  <c r="BQ606" i="3"/>
  <c r="BL606" i="3"/>
  <c r="BK606" i="3"/>
  <c r="BJ606" i="3"/>
  <c r="BI606" i="3"/>
  <c r="BP606" i="3"/>
  <c r="BO606" i="3"/>
  <c r="BN606" i="3"/>
  <c r="BQ605" i="3"/>
  <c r="BP605" i="3"/>
  <c r="BI605" i="3"/>
  <c r="BK605" i="3"/>
  <c r="BL605" i="3"/>
  <c r="BJ605" i="3"/>
  <c r="BM605" i="3"/>
  <c r="BN605" i="3"/>
  <c r="BQ604" i="3"/>
  <c r="BP604" i="3"/>
  <c r="BK604" i="3"/>
  <c r="BJ604" i="3"/>
  <c r="BI604" i="3"/>
  <c r="BL604" i="3"/>
  <c r="BN604" i="3"/>
  <c r="BO604" i="3"/>
  <c r="BM604" i="3"/>
  <c r="BK603" i="3"/>
  <c r="BQ603" i="3"/>
  <c r="BL603" i="3"/>
  <c r="BO603" i="3"/>
  <c r="BH603" i="3"/>
  <c r="BI603" i="3"/>
  <c r="BP603" i="3"/>
  <c r="BM603" i="3"/>
  <c r="BG603" i="3"/>
  <c r="BN603" i="3"/>
  <c r="BL602" i="3"/>
  <c r="BK602" i="3"/>
  <c r="BQ602" i="3"/>
  <c r="BN602" i="3"/>
  <c r="BH602" i="3"/>
  <c r="BI602" i="3"/>
  <c r="BP602" i="3"/>
  <c r="BM602" i="3"/>
  <c r="BG602" i="3"/>
  <c r="BO602" i="3"/>
  <c r="BQ601" i="3"/>
  <c r="BL601" i="3"/>
  <c r="BK601" i="3"/>
  <c r="BJ601" i="3"/>
  <c r="BI601" i="3"/>
  <c r="BP601" i="3"/>
  <c r="BO601" i="3"/>
  <c r="BN601" i="3"/>
  <c r="BQ600" i="3"/>
  <c r="BP600" i="3"/>
  <c r="BI600" i="3"/>
  <c r="BK600" i="3"/>
  <c r="BL600" i="3"/>
  <c r="BJ600" i="3"/>
  <c r="BM600" i="3"/>
  <c r="BN600" i="3"/>
  <c r="BQ599" i="3"/>
  <c r="BP599" i="3"/>
  <c r="BK599" i="3"/>
  <c r="BJ599" i="3"/>
  <c r="BI599" i="3"/>
  <c r="BL599" i="3"/>
  <c r="BN599" i="3"/>
  <c r="BO599" i="3"/>
  <c r="BM599" i="3"/>
  <c r="BK598" i="3"/>
  <c r="BQ598" i="3"/>
  <c r="BL598" i="3"/>
  <c r="BO598" i="3"/>
  <c r="BH598" i="3"/>
  <c r="BI598" i="3"/>
  <c r="BP598" i="3"/>
  <c r="BM598" i="3"/>
  <c r="BG598" i="3"/>
  <c r="BN598" i="3"/>
  <c r="BL597" i="3"/>
  <c r="BK597" i="3"/>
  <c r="BQ597" i="3"/>
  <c r="BN597" i="3"/>
  <c r="BH597" i="3"/>
  <c r="BI597" i="3"/>
  <c r="BP597" i="3"/>
  <c r="BM597" i="3"/>
  <c r="BG597" i="3"/>
  <c r="BO597" i="3"/>
  <c r="BQ596" i="3"/>
  <c r="BL596" i="3"/>
  <c r="BK596" i="3"/>
  <c r="BJ596" i="3"/>
  <c r="BI596" i="3"/>
  <c r="BP596" i="3"/>
  <c r="BO596" i="3"/>
  <c r="BN596" i="3"/>
  <c r="BQ595" i="3"/>
  <c r="BP595" i="3"/>
  <c r="BI595" i="3"/>
  <c r="BK595" i="3"/>
  <c r="BL595" i="3"/>
  <c r="BJ595" i="3"/>
  <c r="BM595" i="3"/>
  <c r="BN595" i="3"/>
  <c r="BQ594" i="3"/>
  <c r="BP594" i="3"/>
  <c r="BK594" i="3"/>
  <c r="BJ594" i="3"/>
  <c r="BI594" i="3"/>
  <c r="BL594" i="3"/>
  <c r="BN594" i="3"/>
  <c r="BO594" i="3"/>
  <c r="BM594" i="3"/>
  <c r="BK593" i="3"/>
  <c r="BQ593" i="3"/>
  <c r="BL593" i="3"/>
  <c r="BO593" i="3"/>
  <c r="BH593" i="3"/>
  <c r="BI593" i="3"/>
  <c r="BP593" i="3"/>
  <c r="BM593" i="3"/>
  <c r="BG593" i="3"/>
  <c r="BN593" i="3"/>
  <c r="BL592" i="3"/>
  <c r="BK592" i="3"/>
  <c r="BQ592" i="3"/>
  <c r="BN592" i="3"/>
  <c r="BH592" i="3"/>
  <c r="BI592" i="3"/>
  <c r="BP592" i="3"/>
  <c r="BM592" i="3"/>
  <c r="BG592" i="3"/>
  <c r="BO592" i="3"/>
  <c r="BQ591" i="3"/>
  <c r="BL591" i="3"/>
  <c r="BK591" i="3"/>
  <c r="BJ591" i="3"/>
  <c r="BI591" i="3"/>
  <c r="BP591" i="3"/>
  <c r="BO591" i="3"/>
  <c r="BN591" i="3"/>
  <c r="BQ590" i="3"/>
  <c r="BP590" i="3"/>
  <c r="BI590" i="3"/>
  <c r="BK590" i="3"/>
  <c r="BL590" i="3"/>
  <c r="BJ590" i="3"/>
  <c r="BM590" i="3"/>
  <c r="BN590" i="3"/>
  <c r="BQ589" i="3"/>
  <c r="BP589" i="3"/>
  <c r="BK589" i="3"/>
  <c r="BJ589" i="3"/>
  <c r="BI589" i="3"/>
  <c r="BL589" i="3"/>
  <c r="BN589" i="3"/>
  <c r="BO589" i="3"/>
  <c r="BM589" i="3"/>
  <c r="BK588" i="3"/>
  <c r="BQ588" i="3"/>
  <c r="BL588" i="3"/>
  <c r="BO588" i="3"/>
  <c r="BH588" i="3"/>
  <c r="BI588" i="3"/>
  <c r="BP588" i="3"/>
  <c r="BM588" i="3"/>
  <c r="BG588" i="3"/>
  <c r="BN588" i="3"/>
  <c r="BL587" i="3"/>
  <c r="BK587" i="3"/>
  <c r="BQ587" i="3"/>
  <c r="BN587" i="3"/>
  <c r="BH587" i="3"/>
  <c r="BI587" i="3"/>
  <c r="BP587" i="3"/>
  <c r="BM587" i="3"/>
  <c r="BG587" i="3"/>
  <c r="BO587" i="3"/>
  <c r="BQ586" i="3"/>
  <c r="BL586" i="3"/>
  <c r="BK586" i="3"/>
  <c r="BJ586" i="3"/>
  <c r="BI586" i="3"/>
  <c r="BP586" i="3"/>
  <c r="BO586" i="3"/>
  <c r="BN586" i="3"/>
  <c r="BQ585" i="3"/>
  <c r="BP585" i="3"/>
  <c r="BI585" i="3"/>
  <c r="BK585" i="3"/>
  <c r="BL585" i="3"/>
  <c r="BJ585" i="3"/>
  <c r="BM585" i="3"/>
  <c r="BN585" i="3"/>
  <c r="BQ584" i="3"/>
  <c r="BP584" i="3"/>
  <c r="BK584" i="3"/>
  <c r="BJ584" i="3"/>
  <c r="BI584" i="3"/>
  <c r="BL584" i="3"/>
  <c r="BN584" i="3"/>
  <c r="BO584" i="3"/>
  <c r="BM584" i="3"/>
  <c r="BK583" i="3"/>
  <c r="BQ583" i="3"/>
  <c r="BL583" i="3"/>
  <c r="BO583" i="3"/>
  <c r="BH583" i="3"/>
  <c r="BI583" i="3"/>
  <c r="BP583" i="3"/>
  <c r="BM583" i="3"/>
  <c r="BG583" i="3"/>
  <c r="BN583" i="3"/>
  <c r="BL582" i="3"/>
  <c r="BK582" i="3"/>
  <c r="BQ582" i="3"/>
  <c r="BN582" i="3"/>
  <c r="BH582" i="3"/>
  <c r="BI582" i="3"/>
  <c r="BP582" i="3"/>
  <c r="BM582" i="3"/>
  <c r="BG582" i="3"/>
  <c r="BO582" i="3"/>
  <c r="BQ581" i="3"/>
  <c r="BL581" i="3"/>
  <c r="BK581" i="3"/>
  <c r="BJ581" i="3"/>
  <c r="BI581" i="3"/>
  <c r="BP581" i="3"/>
  <c r="BO581" i="3"/>
  <c r="BN581" i="3"/>
  <c r="BQ580" i="3"/>
  <c r="BP580" i="3"/>
  <c r="BI580" i="3"/>
  <c r="BK580" i="3"/>
  <c r="BL580" i="3"/>
  <c r="BJ580" i="3"/>
  <c r="BM580" i="3"/>
  <c r="BN580" i="3"/>
  <c r="BQ579" i="3"/>
  <c r="BP579" i="3"/>
  <c r="BK579" i="3"/>
  <c r="BJ579" i="3"/>
  <c r="BI579" i="3"/>
  <c r="BL579" i="3"/>
  <c r="BN579" i="3"/>
  <c r="BO579" i="3"/>
  <c r="BM579" i="3"/>
  <c r="BK578" i="3"/>
  <c r="BQ578" i="3"/>
  <c r="BL578" i="3"/>
  <c r="BO578" i="3"/>
  <c r="BH578" i="3"/>
  <c r="BI578" i="3"/>
  <c r="BP578" i="3"/>
  <c r="BM578" i="3"/>
  <c r="BG578" i="3"/>
  <c r="BN578" i="3"/>
  <c r="BL577" i="3"/>
  <c r="BK577" i="3"/>
  <c r="BQ577" i="3"/>
  <c r="BN577" i="3"/>
  <c r="BH577" i="3"/>
  <c r="BI577" i="3"/>
  <c r="BP577" i="3"/>
  <c r="BM577" i="3"/>
  <c r="BG577" i="3"/>
  <c r="BO577" i="3"/>
  <c r="BQ576" i="3"/>
  <c r="BL576" i="3"/>
  <c r="BK576" i="3"/>
  <c r="BJ576" i="3"/>
  <c r="BI576" i="3"/>
  <c r="BP576" i="3"/>
  <c r="BO576" i="3"/>
  <c r="BN576" i="3"/>
  <c r="BQ575" i="3"/>
  <c r="BP575" i="3"/>
  <c r="BI575" i="3"/>
  <c r="BK575" i="3"/>
  <c r="BL575" i="3"/>
  <c r="BJ575" i="3"/>
  <c r="BM575" i="3"/>
  <c r="BN575" i="3"/>
  <c r="BQ574" i="3"/>
  <c r="BP574" i="3"/>
  <c r="BK574" i="3"/>
  <c r="BJ574" i="3"/>
  <c r="BI574" i="3"/>
  <c r="BL574" i="3"/>
  <c r="BN574" i="3"/>
  <c r="BO574" i="3"/>
  <c r="BM574" i="3"/>
  <c r="BK573" i="3"/>
  <c r="BQ573" i="3"/>
  <c r="BL573" i="3"/>
  <c r="BO573" i="3"/>
  <c r="BH573" i="3"/>
  <c r="BI573" i="3"/>
  <c r="BP573" i="3"/>
  <c r="BM573" i="3"/>
  <c r="BG573" i="3"/>
  <c r="BN573" i="3"/>
  <c r="BL572" i="3"/>
  <c r="BK572" i="3"/>
  <c r="BQ572" i="3"/>
  <c r="BN572" i="3"/>
  <c r="BH572" i="3"/>
  <c r="BI572" i="3"/>
  <c r="BP572" i="3"/>
  <c r="BM572" i="3"/>
  <c r="BG572" i="3"/>
  <c r="BO572" i="3"/>
  <c r="BQ571" i="3"/>
  <c r="BL571" i="3"/>
  <c r="BK571" i="3"/>
  <c r="BJ571" i="3"/>
  <c r="BI571" i="3"/>
  <c r="BP571" i="3"/>
  <c r="BN571" i="3"/>
  <c r="BQ570" i="3"/>
  <c r="BP570" i="3"/>
  <c r="BI570" i="3"/>
  <c r="BK570" i="3"/>
  <c r="BL570" i="3"/>
  <c r="BJ570" i="3"/>
  <c r="BO570" i="3"/>
  <c r="BN570" i="3"/>
  <c r="BP569" i="3"/>
  <c r="BK569" i="3"/>
  <c r="BJ569" i="3"/>
  <c r="BI569" i="3"/>
  <c r="BQ569" i="3"/>
  <c r="BL569" i="3"/>
  <c r="BH569" i="3"/>
  <c r="BO569" i="3"/>
  <c r="BM569" i="3"/>
  <c r="BG568" i="3"/>
  <c r="BK568" i="3"/>
  <c r="BQ568" i="3"/>
  <c r="BL568" i="3"/>
  <c r="BO568" i="3"/>
  <c r="BH568" i="3"/>
  <c r="BI568" i="3"/>
  <c r="BP568" i="3"/>
  <c r="BM568" i="3"/>
  <c r="BN568" i="3"/>
  <c r="BL567" i="3"/>
  <c r="BK567" i="3"/>
  <c r="BQ567" i="3"/>
  <c r="BH567" i="3"/>
  <c r="BI567" i="3"/>
  <c r="BN567" i="3"/>
  <c r="BM567" i="3"/>
  <c r="BG567" i="3"/>
  <c r="BL566" i="3"/>
  <c r="BK566" i="3"/>
  <c r="BQ566" i="3"/>
  <c r="BI566" i="3"/>
  <c r="BP566" i="3"/>
  <c r="BG566" i="3"/>
  <c r="BM566" i="3"/>
  <c r="BN566" i="3"/>
  <c r="BL565" i="3"/>
  <c r="BI565" i="3"/>
  <c r="BK565" i="3"/>
  <c r="BQ565" i="3"/>
  <c r="BN565" i="3"/>
  <c r="BO565" i="3"/>
  <c r="BP565" i="3"/>
  <c r="BM565" i="3"/>
  <c r="BL564" i="3"/>
  <c r="BG564" i="3"/>
  <c r="BK564" i="3"/>
  <c r="BQ564" i="3"/>
  <c r="BH564" i="3"/>
  <c r="BI564" i="3"/>
  <c r="BP564" i="3"/>
  <c r="BM564" i="3"/>
  <c r="BO564" i="3"/>
  <c r="BN564" i="3"/>
  <c r="BL563" i="3"/>
  <c r="BG563" i="3"/>
  <c r="BK563" i="3"/>
  <c r="BQ563" i="3"/>
  <c r="BJ563" i="3"/>
  <c r="BI563" i="3"/>
  <c r="BO563" i="3"/>
  <c r="BP563" i="3"/>
  <c r="BN563" i="3"/>
  <c r="BQ562" i="3"/>
  <c r="BI562" i="3"/>
  <c r="BK562" i="3"/>
  <c r="BL562" i="3"/>
  <c r="BH562" i="3"/>
  <c r="BJ562" i="3"/>
  <c r="BP562" i="3"/>
  <c r="BG562" i="3"/>
  <c r="BO562" i="3"/>
  <c r="BN562" i="3"/>
  <c r="BQ561" i="3"/>
  <c r="BP561" i="3"/>
  <c r="BK561" i="3"/>
  <c r="BI561" i="3"/>
  <c r="BL561" i="3"/>
  <c r="BH561" i="3"/>
  <c r="BJ561" i="3"/>
  <c r="BM561" i="3"/>
  <c r="BN561" i="3"/>
  <c r="BI560" i="3"/>
  <c r="BK560" i="3"/>
  <c r="BQ560" i="3"/>
  <c r="BL560" i="3"/>
  <c r="BN560" i="3"/>
  <c r="BO560" i="3"/>
  <c r="BM560" i="3"/>
  <c r="BL559" i="3"/>
  <c r="BG559" i="3"/>
  <c r="BK559" i="3"/>
  <c r="BQ559" i="3"/>
  <c r="BH559" i="3"/>
  <c r="BI559" i="3"/>
  <c r="BP559" i="3"/>
  <c r="BM559" i="3"/>
  <c r="BO559" i="3"/>
  <c r="BN559" i="3"/>
  <c r="BL558" i="3"/>
  <c r="BG558" i="3"/>
  <c r="BK558" i="3"/>
  <c r="BQ558" i="3"/>
  <c r="BJ558" i="3"/>
  <c r="BI558" i="3"/>
  <c r="BO558" i="3"/>
  <c r="BP558" i="3"/>
  <c r="BN558" i="3"/>
  <c r="BQ557" i="3"/>
  <c r="BI557" i="3"/>
  <c r="BK557" i="3"/>
  <c r="BL557" i="3"/>
  <c r="BH557" i="3"/>
  <c r="BJ557" i="3"/>
  <c r="BP557" i="3"/>
  <c r="BG557" i="3"/>
  <c r="BO557" i="3"/>
  <c r="BN557" i="3"/>
  <c r="BQ556" i="3"/>
  <c r="BP556" i="3"/>
  <c r="BK556" i="3"/>
  <c r="BI556" i="3"/>
  <c r="BL556" i="3"/>
  <c r="BH556" i="3"/>
  <c r="BJ556" i="3"/>
  <c r="BM556" i="3"/>
  <c r="BN556" i="3"/>
  <c r="BI555" i="3"/>
  <c r="BK555" i="3"/>
  <c r="BQ555" i="3"/>
  <c r="BL555" i="3"/>
  <c r="BN555" i="3"/>
  <c r="BO555" i="3"/>
  <c r="BM555" i="3"/>
  <c r="BG554" i="3"/>
  <c r="BK554" i="3"/>
  <c r="BQ554" i="3"/>
  <c r="BL554" i="3"/>
  <c r="BH554" i="3"/>
  <c r="BI554" i="3"/>
  <c r="BP554" i="3"/>
  <c r="BM554" i="3"/>
  <c r="BO554" i="3"/>
  <c r="BN554" i="3"/>
  <c r="BL553" i="3"/>
  <c r="BG553" i="3"/>
  <c r="BK553" i="3"/>
  <c r="BQ553" i="3"/>
  <c r="BJ553" i="3"/>
  <c r="BI553" i="3"/>
  <c r="BO553" i="3"/>
  <c r="BP553" i="3"/>
  <c r="BN553" i="3"/>
  <c r="BQ552" i="3"/>
  <c r="BI552" i="3"/>
  <c r="BK552" i="3"/>
  <c r="BL552" i="3"/>
  <c r="BH552" i="3"/>
  <c r="BJ552" i="3"/>
  <c r="BP552" i="3"/>
  <c r="BG552" i="3"/>
  <c r="BO552" i="3"/>
  <c r="BN552" i="3"/>
  <c r="BQ551" i="3"/>
  <c r="BP551" i="3"/>
  <c r="BK551" i="3"/>
  <c r="BI551" i="3"/>
  <c r="BL551" i="3"/>
  <c r="BH551" i="3"/>
  <c r="BJ551" i="3"/>
  <c r="BM551" i="3"/>
  <c r="BN551" i="3"/>
  <c r="BI550" i="3"/>
  <c r="BK550" i="3"/>
  <c r="BQ550" i="3"/>
  <c r="BL550" i="3"/>
  <c r="BN550" i="3"/>
  <c r="BO550" i="3"/>
  <c r="BM550" i="3"/>
  <c r="BG549" i="3"/>
  <c r="BK549" i="3"/>
  <c r="BQ549" i="3"/>
  <c r="BL549" i="3"/>
  <c r="BH549" i="3"/>
  <c r="BI549" i="3"/>
  <c r="BP549" i="3"/>
  <c r="BM549" i="3"/>
  <c r="BO549" i="3"/>
  <c r="BN549" i="3"/>
  <c r="BL548" i="3"/>
  <c r="BG548" i="3"/>
  <c r="BK548" i="3"/>
  <c r="BQ548" i="3"/>
  <c r="BJ548" i="3"/>
  <c r="BI548" i="3"/>
  <c r="BO548" i="3"/>
  <c r="BP548" i="3"/>
  <c r="BN548" i="3"/>
  <c r="BQ547" i="3"/>
  <c r="BI547" i="3"/>
  <c r="BK547" i="3"/>
  <c r="BL547" i="3"/>
  <c r="BH547" i="3"/>
  <c r="BJ547" i="3"/>
  <c r="BP547" i="3"/>
  <c r="BG547" i="3"/>
  <c r="BO547" i="3"/>
  <c r="BN547" i="3"/>
  <c r="BQ546" i="3"/>
  <c r="BP546" i="3"/>
  <c r="BK546" i="3"/>
  <c r="BI546" i="3"/>
  <c r="BL546" i="3"/>
  <c r="BH546" i="3"/>
  <c r="BJ546" i="3"/>
  <c r="BM546" i="3"/>
  <c r="BN546" i="3"/>
  <c r="BI545" i="3"/>
  <c r="BK545" i="3"/>
  <c r="BQ545" i="3"/>
  <c r="BL545" i="3"/>
  <c r="BN545" i="3"/>
  <c r="BO545" i="3"/>
  <c r="BM545" i="3"/>
  <c r="BL544" i="3"/>
  <c r="BG544" i="3"/>
  <c r="BK544" i="3"/>
  <c r="BQ544" i="3"/>
  <c r="BH544" i="3"/>
  <c r="BI544" i="3"/>
  <c r="BP544" i="3"/>
  <c r="BM544" i="3"/>
  <c r="BO544" i="3"/>
  <c r="BN544" i="3"/>
  <c r="BL543" i="3"/>
  <c r="BG543" i="3"/>
  <c r="BK543" i="3"/>
  <c r="BQ543" i="3"/>
  <c r="BJ543" i="3"/>
  <c r="BI543" i="3"/>
  <c r="BO543" i="3"/>
  <c r="BP543" i="3"/>
  <c r="BN543" i="3"/>
  <c r="BQ542" i="3"/>
  <c r="BI542" i="3"/>
  <c r="BK542" i="3"/>
  <c r="BL542" i="3"/>
  <c r="BH542" i="3"/>
  <c r="BJ542" i="3"/>
  <c r="BP542" i="3"/>
  <c r="BG542" i="3"/>
  <c r="BO542" i="3"/>
  <c r="BN542" i="3"/>
  <c r="BQ541" i="3"/>
  <c r="BP541" i="3"/>
  <c r="BK541" i="3"/>
  <c r="BI541" i="3"/>
  <c r="BL541" i="3"/>
  <c r="BH541" i="3"/>
  <c r="BJ541" i="3"/>
  <c r="BM541" i="3"/>
  <c r="BN541" i="3"/>
  <c r="BI540" i="3"/>
  <c r="BK540" i="3"/>
  <c r="BQ540" i="3"/>
  <c r="BL540" i="3"/>
  <c r="BN540" i="3"/>
  <c r="BO540" i="3"/>
  <c r="BM540" i="3"/>
  <c r="BL539" i="3"/>
  <c r="BG539" i="3"/>
  <c r="BK539" i="3"/>
  <c r="BQ539" i="3"/>
  <c r="BH539" i="3"/>
  <c r="BI539" i="3"/>
  <c r="BP539" i="3"/>
  <c r="BM539" i="3"/>
  <c r="BO539" i="3"/>
  <c r="BN539" i="3"/>
  <c r="BL538" i="3"/>
  <c r="BG538" i="3"/>
  <c r="BK538" i="3"/>
  <c r="BQ538" i="3"/>
  <c r="BJ538" i="3"/>
  <c r="BI538" i="3"/>
  <c r="BO538" i="3"/>
  <c r="BP538" i="3"/>
  <c r="BN538" i="3"/>
  <c r="BQ537" i="3"/>
  <c r="BI537" i="3"/>
  <c r="BK537" i="3"/>
  <c r="BL537" i="3"/>
  <c r="BH537" i="3"/>
  <c r="BJ537" i="3"/>
  <c r="BP537" i="3"/>
  <c r="BG537" i="3"/>
  <c r="BO537" i="3"/>
  <c r="BN537" i="3"/>
  <c r="BQ536" i="3"/>
  <c r="BP536" i="3"/>
  <c r="BK536" i="3"/>
  <c r="BI536" i="3"/>
  <c r="BL536" i="3"/>
  <c r="BH536" i="3"/>
  <c r="BJ536" i="3"/>
  <c r="BM536" i="3"/>
  <c r="BN536" i="3"/>
  <c r="BI535" i="3"/>
  <c r="BK535" i="3"/>
  <c r="BQ535" i="3"/>
  <c r="BL535" i="3"/>
  <c r="BN535" i="3"/>
  <c r="BO535" i="3"/>
  <c r="BM535" i="3"/>
  <c r="BL534" i="3"/>
  <c r="BG534" i="3"/>
  <c r="BK534" i="3"/>
  <c r="BQ534" i="3"/>
  <c r="BH534" i="3"/>
  <c r="BI534" i="3"/>
  <c r="BP534" i="3"/>
  <c r="BM534" i="3"/>
  <c r="BO534" i="3"/>
  <c r="BN534" i="3"/>
  <c r="BL533" i="3"/>
  <c r="BG533" i="3"/>
  <c r="BK533" i="3"/>
  <c r="BQ533" i="3"/>
  <c r="BJ533" i="3"/>
  <c r="BI533" i="3"/>
  <c r="BO533" i="3"/>
  <c r="BP533" i="3"/>
  <c r="BN533" i="3"/>
  <c r="BQ532" i="3"/>
  <c r="BI532" i="3"/>
  <c r="BK532" i="3"/>
  <c r="BL532" i="3"/>
  <c r="BH532" i="3"/>
  <c r="BJ532" i="3"/>
  <c r="BP532" i="3"/>
  <c r="BG532" i="3"/>
  <c r="BO532" i="3"/>
  <c r="BN532" i="3"/>
  <c r="BQ531" i="3"/>
  <c r="BP531" i="3"/>
  <c r="BK531" i="3"/>
  <c r="BI531" i="3"/>
  <c r="BL531" i="3"/>
  <c r="BH531" i="3"/>
  <c r="BJ531" i="3"/>
  <c r="BM531" i="3"/>
  <c r="BN531" i="3"/>
  <c r="BI530" i="3"/>
  <c r="BK530" i="3"/>
  <c r="BQ530" i="3"/>
  <c r="BL530" i="3"/>
  <c r="BN530" i="3"/>
  <c r="BO530" i="3"/>
  <c r="BM530" i="3"/>
  <c r="BL529" i="3"/>
  <c r="BG529" i="3"/>
  <c r="BK529" i="3"/>
  <c r="BQ529" i="3"/>
  <c r="BH529" i="3"/>
  <c r="BI529" i="3"/>
  <c r="BP529" i="3"/>
  <c r="BM529" i="3"/>
  <c r="BO529" i="3"/>
  <c r="BN529" i="3"/>
  <c r="BL528" i="3"/>
  <c r="BG528" i="3"/>
  <c r="BK528" i="3"/>
  <c r="BQ528" i="3"/>
  <c r="BJ528" i="3"/>
  <c r="BI528" i="3"/>
  <c r="BO528" i="3"/>
  <c r="BP528" i="3"/>
  <c r="BN528" i="3"/>
  <c r="BQ527" i="3"/>
  <c r="BI527" i="3"/>
  <c r="BK527" i="3"/>
  <c r="BL527" i="3"/>
  <c r="BH527" i="3"/>
  <c r="BJ527" i="3"/>
  <c r="BP527" i="3"/>
  <c r="BG527" i="3"/>
  <c r="BO527" i="3"/>
  <c r="BN527" i="3"/>
  <c r="BQ526" i="3"/>
  <c r="BP526" i="3"/>
  <c r="BK526" i="3"/>
  <c r="BI526" i="3"/>
  <c r="BL526" i="3"/>
  <c r="BH526" i="3"/>
  <c r="BJ526" i="3"/>
  <c r="BM526" i="3"/>
  <c r="BN526" i="3"/>
  <c r="BI525" i="3"/>
  <c r="BK525" i="3"/>
  <c r="BQ525" i="3"/>
  <c r="BL525" i="3"/>
  <c r="BN525" i="3"/>
  <c r="BO525" i="3"/>
  <c r="BM525" i="3"/>
  <c r="BL524" i="3"/>
  <c r="BG524" i="3"/>
  <c r="BK524" i="3"/>
  <c r="BQ524" i="3"/>
  <c r="BH524" i="3"/>
  <c r="BI524" i="3"/>
  <c r="BP524" i="3"/>
  <c r="BM524" i="3"/>
  <c r="BO524" i="3"/>
  <c r="BN524" i="3"/>
  <c r="BL523" i="3"/>
  <c r="BG523" i="3"/>
  <c r="BK523" i="3"/>
  <c r="BQ523" i="3"/>
  <c r="BJ523" i="3"/>
  <c r="BI523" i="3"/>
  <c r="BO523" i="3"/>
  <c r="BP523" i="3"/>
  <c r="BN523" i="3"/>
  <c r="BQ522" i="3"/>
  <c r="BI522" i="3"/>
  <c r="BK522" i="3"/>
  <c r="BL522" i="3"/>
  <c r="BH522" i="3"/>
  <c r="BJ522" i="3"/>
  <c r="BP522" i="3"/>
  <c r="BG522" i="3"/>
  <c r="BO522" i="3"/>
  <c r="BN522" i="3"/>
  <c r="BQ521" i="3"/>
  <c r="BP521" i="3"/>
  <c r="BK521" i="3"/>
  <c r="BI521" i="3"/>
  <c r="BL521" i="3"/>
  <c r="BH521" i="3"/>
  <c r="BJ521" i="3"/>
  <c r="BM521" i="3"/>
  <c r="BN521" i="3"/>
  <c r="BI520" i="3"/>
  <c r="BK520" i="3"/>
  <c r="BQ520" i="3"/>
  <c r="BL520" i="3"/>
  <c r="BN520" i="3"/>
  <c r="BO520" i="3"/>
  <c r="BM520" i="3"/>
  <c r="BL519" i="3"/>
  <c r="BG519" i="3"/>
  <c r="BK519" i="3"/>
  <c r="BQ519" i="3"/>
  <c r="BH519" i="3"/>
  <c r="BI519" i="3"/>
  <c r="BP519" i="3"/>
  <c r="BM519" i="3"/>
  <c r="BO519" i="3"/>
  <c r="BN519" i="3"/>
  <c r="BL518" i="3"/>
  <c r="BG518" i="3"/>
  <c r="BK518" i="3"/>
  <c r="BQ518" i="3"/>
  <c r="BJ518" i="3"/>
  <c r="BI518" i="3"/>
  <c r="BO518" i="3"/>
  <c r="BP518" i="3"/>
  <c r="BN518" i="3"/>
  <c r="BQ517" i="3"/>
  <c r="BI517" i="3"/>
  <c r="BG517" i="3"/>
  <c r="BK517" i="3"/>
  <c r="BL517" i="3"/>
  <c r="BH517" i="3"/>
  <c r="BJ517" i="3"/>
  <c r="BP517" i="3"/>
  <c r="BO517" i="3"/>
  <c r="BN517" i="3"/>
  <c r="BQ516" i="3"/>
  <c r="BP516" i="3"/>
  <c r="BK516" i="3"/>
  <c r="BI516" i="3"/>
  <c r="BL516" i="3"/>
  <c r="BH516" i="3"/>
  <c r="BJ516" i="3"/>
  <c r="BM516" i="3"/>
  <c r="BN516" i="3"/>
  <c r="BI515" i="3"/>
  <c r="BK515" i="3"/>
  <c r="BQ515" i="3"/>
  <c r="BL515" i="3"/>
  <c r="BN515" i="3"/>
  <c r="BO515" i="3"/>
  <c r="BM515" i="3"/>
  <c r="BL514" i="3"/>
  <c r="BG514" i="3"/>
  <c r="BK514" i="3"/>
  <c r="BQ514" i="3"/>
  <c r="BH514" i="3"/>
  <c r="BI514" i="3"/>
  <c r="BP514" i="3"/>
  <c r="BM514" i="3"/>
  <c r="BO514" i="3"/>
  <c r="BN514" i="3"/>
  <c r="BL513" i="3"/>
  <c r="BG513" i="3"/>
  <c r="BK513" i="3"/>
  <c r="BQ513" i="3"/>
  <c r="BJ513" i="3"/>
  <c r="BI513" i="3"/>
  <c r="BO513" i="3"/>
  <c r="BP513" i="3"/>
  <c r="BN513" i="3"/>
  <c r="BQ512" i="3"/>
  <c r="BI512" i="3"/>
  <c r="BG512" i="3"/>
  <c r="BK512" i="3"/>
  <c r="BL512" i="3"/>
  <c r="BH512" i="3"/>
  <c r="BJ512" i="3"/>
  <c r="BP512" i="3"/>
  <c r="BO512" i="3"/>
  <c r="BN512" i="3"/>
  <c r="BQ511" i="3"/>
  <c r="BP511" i="3"/>
  <c r="BK511" i="3"/>
  <c r="BI511" i="3"/>
  <c r="BL511" i="3"/>
  <c r="BH511" i="3"/>
  <c r="BJ511" i="3"/>
  <c r="BM511" i="3"/>
  <c r="BN511" i="3"/>
  <c r="BI510" i="3"/>
  <c r="BK510" i="3"/>
  <c r="BQ510" i="3"/>
  <c r="BL510" i="3"/>
  <c r="BN510" i="3"/>
  <c r="BO510" i="3"/>
  <c r="BM510" i="3"/>
  <c r="BL509" i="3"/>
  <c r="BG509" i="3"/>
  <c r="BK509" i="3"/>
  <c r="BQ509" i="3"/>
  <c r="BH509" i="3"/>
  <c r="BI509" i="3"/>
  <c r="BP509" i="3"/>
  <c r="BM509" i="3"/>
  <c r="BO509" i="3"/>
  <c r="BN509" i="3"/>
  <c r="BL508" i="3"/>
  <c r="BG508" i="3"/>
  <c r="BK508" i="3"/>
  <c r="BQ508" i="3"/>
  <c r="BJ508" i="3"/>
  <c r="BI508" i="3"/>
  <c r="BO508" i="3"/>
  <c r="BP508" i="3"/>
  <c r="BN508" i="3"/>
  <c r="BQ507" i="3"/>
  <c r="BI507" i="3"/>
  <c r="BG507" i="3"/>
  <c r="BK507" i="3"/>
  <c r="BL507" i="3"/>
  <c r="BH507" i="3"/>
  <c r="BJ507" i="3"/>
  <c r="BP507" i="3"/>
  <c r="BO507" i="3"/>
  <c r="BN507" i="3"/>
  <c r="BQ506" i="3"/>
  <c r="BP506" i="3"/>
  <c r="BK506" i="3"/>
  <c r="BI506" i="3"/>
  <c r="BL506" i="3"/>
  <c r="BH506" i="3"/>
  <c r="BJ506" i="3"/>
  <c r="BM506" i="3"/>
  <c r="BN506" i="3"/>
  <c r="BI505" i="3"/>
  <c r="BK505" i="3"/>
  <c r="BQ505" i="3"/>
  <c r="BL505" i="3"/>
  <c r="BN505" i="3"/>
  <c r="BO505" i="3"/>
  <c r="BM505" i="3"/>
  <c r="BL504" i="3"/>
  <c r="BG504" i="3"/>
  <c r="BK504" i="3"/>
  <c r="BQ504" i="3"/>
  <c r="BH504" i="3"/>
  <c r="BI504" i="3"/>
  <c r="BP504" i="3"/>
  <c r="BM504" i="3"/>
  <c r="BO504" i="3"/>
  <c r="BN504" i="3"/>
  <c r="BL503" i="3"/>
  <c r="BG503" i="3"/>
  <c r="BK503" i="3"/>
  <c r="BQ503" i="3"/>
  <c r="BJ503" i="3"/>
  <c r="BI503" i="3"/>
  <c r="BO503" i="3"/>
  <c r="BP503" i="3"/>
  <c r="BN503" i="3"/>
  <c r="BQ502" i="3"/>
  <c r="BI502" i="3"/>
  <c r="BG502" i="3"/>
  <c r="BK502" i="3"/>
  <c r="BL502" i="3"/>
  <c r="BH502" i="3"/>
  <c r="BJ502" i="3"/>
  <c r="BP502" i="3"/>
  <c r="BO502" i="3"/>
  <c r="BN502" i="3"/>
  <c r="BQ501" i="3"/>
  <c r="BP501" i="3"/>
  <c r="BK501" i="3"/>
  <c r="BI501" i="3"/>
  <c r="BL501" i="3"/>
  <c r="BH501" i="3"/>
  <c r="BJ501" i="3"/>
  <c r="BM501" i="3"/>
  <c r="BN501" i="3"/>
  <c r="BI500" i="3"/>
  <c r="BK500" i="3"/>
  <c r="BQ500" i="3"/>
  <c r="BL500" i="3"/>
  <c r="BN500" i="3"/>
  <c r="BO500" i="3"/>
  <c r="BM500" i="3"/>
  <c r="BL499" i="3"/>
  <c r="BG499" i="3"/>
  <c r="BK499" i="3"/>
  <c r="BQ499" i="3"/>
  <c r="BH499" i="3"/>
  <c r="BI499" i="3"/>
  <c r="BP499" i="3"/>
  <c r="BM499" i="3"/>
  <c r="BO499" i="3"/>
  <c r="BN499" i="3"/>
  <c r="BL498" i="3"/>
  <c r="BG498" i="3"/>
  <c r="BK498" i="3"/>
  <c r="BQ498" i="3"/>
  <c r="BJ498" i="3"/>
  <c r="BI498" i="3"/>
  <c r="BO498" i="3"/>
  <c r="BP498" i="3"/>
  <c r="BN498" i="3"/>
  <c r="BQ497" i="3"/>
  <c r="BI497" i="3"/>
  <c r="BK497" i="3"/>
  <c r="BL497" i="3"/>
  <c r="BH497" i="3"/>
  <c r="BJ497" i="3"/>
  <c r="BP497" i="3"/>
  <c r="BG497" i="3"/>
  <c r="BO497" i="3"/>
  <c r="BN497" i="3"/>
  <c r="BQ496" i="3"/>
  <c r="BP496" i="3"/>
  <c r="BK496" i="3"/>
  <c r="BI496" i="3"/>
  <c r="BL496" i="3"/>
  <c r="BH496" i="3"/>
  <c r="BJ496" i="3"/>
  <c r="BM496" i="3"/>
  <c r="BN496" i="3"/>
  <c r="BI495" i="3"/>
  <c r="BK495" i="3"/>
  <c r="BQ495" i="3"/>
  <c r="BL495" i="3"/>
  <c r="BN495" i="3"/>
  <c r="BO495" i="3"/>
  <c r="BM495" i="3"/>
  <c r="BL494" i="3"/>
  <c r="BG494" i="3"/>
  <c r="BK494" i="3"/>
  <c r="BQ494" i="3"/>
  <c r="BH494" i="3"/>
  <c r="BI494" i="3"/>
  <c r="BP494" i="3"/>
  <c r="BM494" i="3"/>
  <c r="BO494" i="3"/>
  <c r="BN494" i="3"/>
  <c r="BL493" i="3"/>
  <c r="BG493" i="3"/>
  <c r="BK493" i="3"/>
  <c r="BQ493" i="3"/>
  <c r="BJ493" i="3"/>
  <c r="BI493" i="3"/>
  <c r="BO493" i="3"/>
  <c r="BP493" i="3"/>
  <c r="BN493" i="3"/>
  <c r="BQ492" i="3"/>
  <c r="BI492" i="3"/>
  <c r="BK492" i="3"/>
  <c r="BL492" i="3"/>
  <c r="BH492" i="3"/>
  <c r="BJ492" i="3"/>
  <c r="BP492" i="3"/>
  <c r="BG492" i="3"/>
  <c r="BO492" i="3"/>
  <c r="BN492" i="3"/>
  <c r="BQ491" i="3"/>
  <c r="BP491" i="3"/>
  <c r="BK491" i="3"/>
  <c r="BI491" i="3"/>
  <c r="BL491" i="3"/>
  <c r="BH491" i="3"/>
  <c r="BJ491" i="3"/>
  <c r="BM491" i="3"/>
  <c r="BN491" i="3"/>
  <c r="BI490" i="3"/>
  <c r="BK490" i="3"/>
  <c r="BQ490" i="3"/>
  <c r="BL490" i="3"/>
  <c r="BN490" i="3"/>
  <c r="BO490" i="3"/>
  <c r="BM490" i="3"/>
  <c r="BL489" i="3"/>
  <c r="BG489" i="3"/>
  <c r="BK489" i="3"/>
  <c r="BQ489" i="3"/>
  <c r="BH489" i="3"/>
  <c r="BI489" i="3"/>
  <c r="BP489" i="3"/>
  <c r="BM489" i="3"/>
  <c r="BO489" i="3"/>
  <c r="BN489" i="3"/>
  <c r="BL488" i="3"/>
  <c r="BG488" i="3"/>
  <c r="BK488" i="3"/>
  <c r="BQ488" i="3"/>
  <c r="BJ488" i="3"/>
  <c r="BI488" i="3"/>
  <c r="BO488" i="3"/>
  <c r="BP488" i="3"/>
  <c r="BN488" i="3"/>
  <c r="BQ487" i="3"/>
  <c r="BI487" i="3"/>
  <c r="BK487" i="3"/>
  <c r="BL487" i="3"/>
  <c r="BH487" i="3"/>
  <c r="BJ487" i="3"/>
  <c r="BP487" i="3"/>
  <c r="BG487" i="3"/>
  <c r="BO487" i="3"/>
  <c r="BN487" i="3"/>
  <c r="BQ486" i="3"/>
  <c r="BP486" i="3"/>
  <c r="BK486" i="3"/>
  <c r="BI486" i="3"/>
  <c r="BL486" i="3"/>
  <c r="BH486" i="3"/>
  <c r="BJ486" i="3"/>
  <c r="BM486" i="3"/>
  <c r="BN486" i="3"/>
  <c r="BI485" i="3"/>
  <c r="BK485" i="3"/>
  <c r="BQ485" i="3"/>
  <c r="BL485" i="3"/>
  <c r="BN485" i="3"/>
  <c r="BO485" i="3"/>
  <c r="BM485" i="3"/>
  <c r="BL484" i="3"/>
  <c r="BG484" i="3"/>
  <c r="BK484" i="3"/>
  <c r="BQ484" i="3"/>
  <c r="BH484" i="3"/>
  <c r="BI484" i="3"/>
  <c r="BP484" i="3"/>
  <c r="BM484" i="3"/>
  <c r="BO484" i="3"/>
  <c r="BN484" i="3"/>
  <c r="BL483" i="3"/>
  <c r="BG483" i="3"/>
  <c r="BK483" i="3"/>
  <c r="BQ483" i="3"/>
  <c r="BJ483" i="3"/>
  <c r="BI483" i="3"/>
  <c r="BO483" i="3"/>
  <c r="BP483" i="3"/>
  <c r="BN483" i="3"/>
  <c r="BQ482" i="3"/>
  <c r="BI482" i="3"/>
  <c r="BK482" i="3"/>
  <c r="BL482" i="3"/>
  <c r="BH482" i="3"/>
  <c r="BJ482" i="3"/>
  <c r="BP482" i="3"/>
  <c r="BG482" i="3"/>
  <c r="BO482" i="3"/>
  <c r="BN482" i="3"/>
  <c r="BQ481" i="3"/>
  <c r="BP481" i="3"/>
  <c r="BK481" i="3"/>
  <c r="BI481" i="3"/>
  <c r="BL481" i="3"/>
  <c r="BH481" i="3"/>
  <c r="BJ481" i="3"/>
  <c r="BM481" i="3"/>
  <c r="BN481" i="3"/>
  <c r="BI480" i="3"/>
  <c r="BK480" i="3"/>
  <c r="BQ480" i="3"/>
  <c r="BL480" i="3"/>
  <c r="BN480" i="3"/>
  <c r="BO480" i="3"/>
  <c r="BM480" i="3"/>
  <c r="BL479" i="3"/>
  <c r="BG479" i="3"/>
  <c r="BK479" i="3"/>
  <c r="BQ479" i="3"/>
  <c r="BH479" i="3"/>
  <c r="BI479" i="3"/>
  <c r="BP479" i="3"/>
  <c r="BM479" i="3"/>
  <c r="BO479" i="3"/>
  <c r="BN479" i="3"/>
  <c r="BL478" i="3"/>
  <c r="BG478" i="3"/>
  <c r="BK478" i="3"/>
  <c r="BQ478" i="3"/>
  <c r="BJ478" i="3"/>
  <c r="BI478" i="3"/>
  <c r="BO478" i="3"/>
  <c r="BP478" i="3"/>
  <c r="BN478" i="3"/>
  <c r="BQ477" i="3"/>
  <c r="BI477" i="3"/>
  <c r="BK477" i="3"/>
  <c r="BL477" i="3"/>
  <c r="BH477" i="3"/>
  <c r="BJ477" i="3"/>
  <c r="BP477" i="3"/>
  <c r="BG477" i="3"/>
  <c r="BO477" i="3"/>
  <c r="BN477" i="3"/>
  <c r="BQ476" i="3"/>
  <c r="BP476" i="3"/>
  <c r="BK476" i="3"/>
  <c r="BI476" i="3"/>
  <c r="BL476" i="3"/>
  <c r="BH476" i="3"/>
  <c r="BJ476" i="3"/>
  <c r="BM476" i="3"/>
  <c r="BN476" i="3"/>
  <c r="BI475" i="3"/>
  <c r="BK475" i="3"/>
  <c r="BQ475" i="3"/>
  <c r="BL475" i="3"/>
  <c r="BN475" i="3"/>
  <c r="BO475" i="3"/>
  <c r="BM475" i="3"/>
  <c r="BL474" i="3"/>
  <c r="BG474" i="3"/>
  <c r="BK474" i="3"/>
  <c r="BQ474" i="3"/>
  <c r="BH474" i="3"/>
  <c r="BI474" i="3"/>
  <c r="BP474" i="3"/>
  <c r="BM474" i="3"/>
  <c r="BO474" i="3"/>
  <c r="BN474" i="3"/>
  <c r="BL473" i="3"/>
  <c r="BG473" i="3"/>
  <c r="BK473" i="3"/>
  <c r="BQ473" i="3"/>
  <c r="BJ473" i="3"/>
  <c r="BI473" i="3"/>
  <c r="BO473" i="3"/>
  <c r="BP473" i="3"/>
  <c r="BN473" i="3"/>
  <c r="BQ472" i="3"/>
  <c r="BI472" i="3"/>
  <c r="BK472" i="3"/>
  <c r="BL472" i="3"/>
  <c r="BH472" i="3"/>
  <c r="BJ472" i="3"/>
  <c r="BP472" i="3"/>
  <c r="BG472" i="3"/>
  <c r="BO472" i="3"/>
  <c r="BN472" i="3"/>
  <c r="BQ471" i="3"/>
  <c r="BP471" i="3"/>
  <c r="BK471" i="3"/>
  <c r="BI471" i="3"/>
  <c r="BL471" i="3"/>
  <c r="BH471" i="3"/>
  <c r="BJ471" i="3"/>
  <c r="BM471" i="3"/>
  <c r="BN471" i="3"/>
  <c r="BI470" i="3"/>
  <c r="BK470" i="3"/>
  <c r="BQ470" i="3"/>
  <c r="BL470" i="3"/>
  <c r="BN470" i="3"/>
  <c r="BO470" i="3"/>
  <c r="BM470" i="3"/>
  <c r="BL469" i="3"/>
  <c r="BG469" i="3"/>
  <c r="BK469" i="3"/>
  <c r="BQ469" i="3"/>
  <c r="BH469" i="3"/>
  <c r="BI469" i="3"/>
  <c r="BP469" i="3"/>
  <c r="BM469" i="3"/>
  <c r="BO469" i="3"/>
  <c r="BN469" i="3"/>
  <c r="BL468" i="3"/>
  <c r="BG468" i="3"/>
  <c r="BK468" i="3"/>
  <c r="BQ468" i="3"/>
  <c r="BJ468" i="3"/>
  <c r="BI468" i="3"/>
  <c r="BO468" i="3"/>
  <c r="BP468" i="3"/>
  <c r="BN468" i="3"/>
  <c r="BQ467" i="3"/>
  <c r="BI467" i="3"/>
  <c r="BK467" i="3"/>
  <c r="BL467" i="3"/>
  <c r="BH467" i="3"/>
  <c r="BJ467" i="3"/>
  <c r="BP467" i="3"/>
  <c r="BG467" i="3"/>
  <c r="BO467" i="3"/>
  <c r="BN467" i="3"/>
  <c r="BQ466" i="3"/>
  <c r="BP466" i="3"/>
  <c r="BK466" i="3"/>
  <c r="BI466" i="3"/>
  <c r="BL466" i="3"/>
  <c r="BH466" i="3"/>
  <c r="BJ466" i="3"/>
  <c r="BM466" i="3"/>
  <c r="BN466" i="3"/>
  <c r="BI465" i="3"/>
  <c r="BK465" i="3"/>
  <c r="BQ465" i="3"/>
  <c r="BL465" i="3"/>
  <c r="BN465" i="3"/>
  <c r="BO465" i="3"/>
  <c r="BM465" i="3"/>
  <c r="BL464" i="3"/>
  <c r="BG464" i="3"/>
  <c r="BK464" i="3"/>
  <c r="BQ464" i="3"/>
  <c r="BH464" i="3"/>
  <c r="BI464" i="3"/>
  <c r="BP464" i="3"/>
  <c r="BM464" i="3"/>
  <c r="BO464" i="3"/>
  <c r="BN464" i="3"/>
  <c r="BL463" i="3"/>
  <c r="BG463" i="3"/>
  <c r="BK463" i="3"/>
  <c r="BQ463" i="3"/>
  <c r="BJ463" i="3"/>
  <c r="BI463" i="3"/>
  <c r="BO463" i="3"/>
  <c r="BP463" i="3"/>
  <c r="BN463" i="3"/>
  <c r="BQ462" i="3"/>
  <c r="BI462" i="3"/>
  <c r="BK462" i="3"/>
  <c r="BL462" i="3"/>
  <c r="BH462" i="3"/>
  <c r="BJ462" i="3"/>
  <c r="BP462" i="3"/>
  <c r="BG462" i="3"/>
  <c r="BO462" i="3"/>
  <c r="BN462" i="3"/>
  <c r="BQ461" i="3"/>
  <c r="BP461" i="3"/>
  <c r="BK461" i="3"/>
  <c r="BI461" i="3"/>
  <c r="BL461" i="3"/>
  <c r="BH461" i="3"/>
  <c r="BJ461" i="3"/>
  <c r="BM461" i="3"/>
  <c r="BN461" i="3"/>
  <c r="BI460" i="3"/>
  <c r="BK460" i="3"/>
  <c r="BQ460" i="3"/>
  <c r="BL460" i="3"/>
  <c r="BN460" i="3"/>
  <c r="BO460" i="3"/>
  <c r="BM460" i="3"/>
  <c r="BL459" i="3"/>
  <c r="BG459" i="3"/>
  <c r="BK459" i="3"/>
  <c r="BQ459" i="3"/>
  <c r="BH459" i="3"/>
  <c r="BI459" i="3"/>
  <c r="BP459" i="3"/>
  <c r="BM459" i="3"/>
  <c r="BO459" i="3"/>
  <c r="BN459" i="3"/>
  <c r="BL458" i="3"/>
  <c r="BG458" i="3"/>
  <c r="BK458" i="3"/>
  <c r="BQ458" i="3"/>
  <c r="BJ458" i="3"/>
  <c r="BI458" i="3"/>
  <c r="BO458" i="3"/>
  <c r="BP458" i="3"/>
  <c r="BN458" i="3"/>
  <c r="BQ457" i="3"/>
  <c r="BI457" i="3"/>
  <c r="BK457" i="3"/>
  <c r="BL457" i="3"/>
  <c r="BH457" i="3"/>
  <c r="BJ457" i="3"/>
  <c r="BP457" i="3"/>
  <c r="BG457" i="3"/>
  <c r="BO457" i="3"/>
  <c r="BN457" i="3"/>
  <c r="BQ456" i="3"/>
  <c r="BP456" i="3"/>
  <c r="BK456" i="3"/>
  <c r="BI456" i="3"/>
  <c r="BL456" i="3"/>
  <c r="BH456" i="3"/>
  <c r="BJ456" i="3"/>
  <c r="BM456" i="3"/>
  <c r="BN456" i="3"/>
  <c r="BI455" i="3"/>
  <c r="BK455" i="3"/>
  <c r="BQ455" i="3"/>
  <c r="BL455" i="3"/>
  <c r="BN455" i="3"/>
  <c r="BO455" i="3"/>
  <c r="BM455" i="3"/>
  <c r="BL454" i="3"/>
  <c r="BG454" i="3"/>
  <c r="BK454" i="3"/>
  <c r="BQ454" i="3"/>
  <c r="BH454" i="3"/>
  <c r="BI454" i="3"/>
  <c r="BP454" i="3"/>
  <c r="BM454" i="3"/>
  <c r="BO454" i="3"/>
  <c r="BN454" i="3"/>
  <c r="BL453" i="3"/>
  <c r="BG453" i="3"/>
  <c r="BK453" i="3"/>
  <c r="BQ453" i="3"/>
  <c r="BJ453" i="3"/>
  <c r="BI453" i="3"/>
  <c r="BO453" i="3"/>
  <c r="BP453" i="3"/>
  <c r="BN453" i="3"/>
  <c r="BQ452" i="3"/>
  <c r="BI452" i="3"/>
  <c r="BK452" i="3"/>
  <c r="BL452" i="3"/>
  <c r="BH452" i="3"/>
  <c r="BJ452" i="3"/>
  <c r="BP452" i="3"/>
  <c r="BG452" i="3"/>
  <c r="BO452" i="3"/>
  <c r="BN452" i="3"/>
  <c r="BQ451" i="3"/>
  <c r="BP451" i="3"/>
  <c r="BK451" i="3"/>
  <c r="BI451" i="3"/>
  <c r="BL451" i="3"/>
  <c r="BH451" i="3"/>
  <c r="BJ451" i="3"/>
  <c r="BM451" i="3"/>
  <c r="BN451" i="3"/>
  <c r="BI450" i="3"/>
  <c r="BK450" i="3"/>
  <c r="BQ450" i="3"/>
  <c r="BL450" i="3"/>
  <c r="BN450" i="3"/>
  <c r="BO450" i="3"/>
  <c r="BM450" i="3"/>
  <c r="BL449" i="3"/>
  <c r="BG449" i="3"/>
  <c r="BK449" i="3"/>
  <c r="BQ449" i="3"/>
  <c r="BH449" i="3"/>
  <c r="BI449" i="3"/>
  <c r="BP449" i="3"/>
  <c r="BM449" i="3"/>
  <c r="BO449" i="3"/>
  <c r="BN449" i="3"/>
  <c r="BL448" i="3"/>
  <c r="BG448" i="3"/>
  <c r="BK448" i="3"/>
  <c r="BQ448" i="3"/>
  <c r="BJ448" i="3"/>
  <c r="BI448" i="3"/>
  <c r="BO448" i="3"/>
  <c r="BP448" i="3"/>
  <c r="BN448" i="3"/>
  <c r="BQ447" i="3"/>
  <c r="BI447" i="3"/>
  <c r="BK447" i="3"/>
  <c r="BL447" i="3"/>
  <c r="BH447" i="3"/>
  <c r="BJ447" i="3"/>
  <c r="BP447" i="3"/>
  <c r="BG447" i="3"/>
  <c r="BQ446" i="3"/>
  <c r="BP446" i="3"/>
  <c r="BK446" i="3"/>
  <c r="BJ446" i="3"/>
  <c r="BI446" i="3"/>
  <c r="BL446" i="3"/>
  <c r="BH446" i="3"/>
  <c r="BO446" i="3"/>
  <c r="BN446" i="3"/>
  <c r="BQ445" i="3"/>
  <c r="BK445" i="3"/>
  <c r="BI445" i="3"/>
  <c r="BG445" i="3"/>
  <c r="BL445" i="3"/>
  <c r="BO445" i="3"/>
  <c r="BP445" i="3"/>
  <c r="BM445" i="3"/>
  <c r="BQ444" i="3"/>
  <c r="BP444" i="3"/>
  <c r="BK444" i="3"/>
  <c r="BI444" i="3"/>
  <c r="BL444" i="3"/>
  <c r="BH444" i="3"/>
  <c r="BJ444" i="3"/>
  <c r="BG444" i="3"/>
  <c r="BM444" i="3"/>
  <c r="BN444" i="3"/>
  <c r="BK443" i="3"/>
  <c r="BQ443" i="3"/>
  <c r="BL443" i="3"/>
  <c r="BJ443" i="3"/>
  <c r="BI443" i="3"/>
  <c r="BN443" i="3"/>
  <c r="BO443" i="3"/>
  <c r="BP443" i="3"/>
  <c r="BM443" i="3"/>
  <c r="BL442" i="3"/>
  <c r="BK442" i="3"/>
  <c r="BQ442" i="3"/>
  <c r="BH442" i="3"/>
  <c r="BI442" i="3"/>
  <c r="BP442" i="3"/>
  <c r="BM442" i="3"/>
  <c r="BG442" i="3"/>
  <c r="BO442" i="3"/>
  <c r="BN442" i="3"/>
  <c r="BL441" i="3"/>
  <c r="BG441" i="3"/>
  <c r="BK441" i="3"/>
  <c r="BQ441" i="3"/>
  <c r="BJ441" i="3"/>
  <c r="BI441" i="3"/>
  <c r="BP441" i="3"/>
  <c r="BO441" i="3"/>
  <c r="BN441" i="3"/>
  <c r="BQ440" i="3"/>
  <c r="BP440" i="3"/>
  <c r="BI440" i="3"/>
  <c r="BG440" i="3"/>
  <c r="BK440" i="3"/>
  <c r="BL440" i="3"/>
  <c r="BJ440" i="3"/>
  <c r="BM440" i="3"/>
  <c r="BN440" i="3"/>
  <c r="BQ439" i="3"/>
  <c r="BP439" i="3"/>
  <c r="BK439" i="3"/>
  <c r="BI439" i="3"/>
  <c r="BL439" i="3"/>
  <c r="BH439" i="3"/>
  <c r="BJ439" i="3"/>
  <c r="BG439" i="3"/>
  <c r="BM439" i="3"/>
  <c r="BN439" i="3"/>
  <c r="BK438" i="3"/>
  <c r="BQ438" i="3"/>
  <c r="BL438" i="3"/>
  <c r="BJ438" i="3"/>
  <c r="BI438" i="3"/>
  <c r="BN438" i="3"/>
  <c r="BO438" i="3"/>
  <c r="BP438" i="3"/>
  <c r="BM438" i="3"/>
  <c r="BL437" i="3"/>
  <c r="BK437" i="3"/>
  <c r="BQ437" i="3"/>
  <c r="BH437" i="3"/>
  <c r="BI437" i="3"/>
  <c r="BP437" i="3"/>
  <c r="BM437" i="3"/>
  <c r="BG437" i="3"/>
  <c r="BO437" i="3"/>
  <c r="BN437" i="3"/>
  <c r="BL436" i="3"/>
  <c r="BG436" i="3"/>
  <c r="BK436" i="3"/>
  <c r="BQ436" i="3"/>
  <c r="BJ436" i="3"/>
  <c r="BI436" i="3"/>
  <c r="BP436" i="3"/>
  <c r="BO436" i="3"/>
  <c r="BN436" i="3"/>
  <c r="BQ435" i="3"/>
  <c r="BP435" i="3"/>
  <c r="BI435" i="3"/>
  <c r="BK435" i="3"/>
  <c r="BL435" i="3"/>
  <c r="BJ435" i="3"/>
  <c r="BM435" i="3"/>
  <c r="BN435" i="3"/>
  <c r="BQ434" i="3"/>
  <c r="BP434" i="3"/>
  <c r="BK434" i="3"/>
  <c r="BI434" i="3"/>
  <c r="BL434" i="3"/>
  <c r="BH434" i="3"/>
  <c r="BJ434" i="3"/>
  <c r="BG434" i="3"/>
  <c r="BM434" i="3"/>
  <c r="BN434" i="3"/>
  <c r="BK433" i="3"/>
  <c r="BQ433" i="3"/>
  <c r="BL433" i="3"/>
  <c r="BJ433" i="3"/>
  <c r="BI433" i="3"/>
  <c r="BN433" i="3"/>
  <c r="BO433" i="3"/>
  <c r="BP433" i="3"/>
  <c r="BM433" i="3"/>
  <c r="BL432" i="3"/>
  <c r="BK432" i="3"/>
  <c r="BQ432" i="3"/>
  <c r="BH432" i="3"/>
  <c r="BI432" i="3"/>
  <c r="BP432" i="3"/>
  <c r="BM432" i="3"/>
  <c r="BG432" i="3"/>
  <c r="BO432" i="3"/>
  <c r="BN432" i="3"/>
  <c r="BL431" i="3"/>
  <c r="BG431" i="3"/>
  <c r="BK431" i="3"/>
  <c r="BQ431" i="3"/>
  <c r="BJ431" i="3"/>
  <c r="BI431" i="3"/>
  <c r="BP431" i="3"/>
  <c r="BO431" i="3"/>
  <c r="BN431" i="3"/>
  <c r="BQ430" i="3"/>
  <c r="BP430" i="3"/>
  <c r="BI430" i="3"/>
  <c r="BK430" i="3"/>
  <c r="BL430" i="3"/>
  <c r="BJ430" i="3"/>
  <c r="BM430" i="3"/>
  <c r="BN430" i="3"/>
  <c r="BQ429" i="3"/>
  <c r="BP429" i="3"/>
  <c r="BK429" i="3"/>
  <c r="BI429" i="3"/>
  <c r="BL429" i="3"/>
  <c r="BH429" i="3"/>
  <c r="BJ429" i="3"/>
  <c r="BG429" i="3"/>
  <c r="BM429" i="3"/>
  <c r="BN429" i="3"/>
  <c r="BK428" i="3"/>
  <c r="BQ428" i="3"/>
  <c r="BL428" i="3"/>
  <c r="BJ428" i="3"/>
  <c r="BI428" i="3"/>
  <c r="BN428" i="3"/>
  <c r="BO428" i="3"/>
  <c r="BP428" i="3"/>
  <c r="BM428" i="3"/>
  <c r="BL427" i="3"/>
  <c r="BK427" i="3"/>
  <c r="BQ427" i="3"/>
  <c r="BH427" i="3"/>
  <c r="BI427" i="3"/>
  <c r="BP427" i="3"/>
  <c r="BM427" i="3"/>
  <c r="BG427" i="3"/>
  <c r="BO427" i="3"/>
  <c r="BN427" i="3"/>
  <c r="BL426" i="3"/>
  <c r="BG426" i="3"/>
  <c r="BK426" i="3"/>
  <c r="BQ426" i="3"/>
  <c r="BJ426" i="3"/>
  <c r="BI426" i="3"/>
  <c r="BP426" i="3"/>
  <c r="BO426" i="3"/>
  <c r="BN426" i="3"/>
  <c r="BQ425" i="3"/>
  <c r="BP425" i="3"/>
  <c r="BI425" i="3"/>
  <c r="BG425" i="3"/>
  <c r="BK425" i="3"/>
  <c r="BL425" i="3"/>
  <c r="BJ425" i="3"/>
  <c r="BM425" i="3"/>
  <c r="BN425" i="3"/>
  <c r="BQ424" i="3"/>
  <c r="BP424" i="3"/>
  <c r="BK424" i="3"/>
  <c r="BI424" i="3"/>
  <c r="BL424" i="3"/>
  <c r="BH424" i="3"/>
  <c r="BJ424" i="3"/>
  <c r="BG424" i="3"/>
  <c r="BM424" i="3"/>
  <c r="BN424" i="3"/>
  <c r="BK423" i="3"/>
  <c r="BQ423" i="3"/>
  <c r="BL423" i="3"/>
  <c r="BJ423" i="3"/>
  <c r="BI423" i="3"/>
  <c r="BN423" i="3"/>
  <c r="BO423" i="3"/>
  <c r="BP423" i="3"/>
  <c r="BM423" i="3"/>
  <c r="BL422" i="3"/>
  <c r="BK422" i="3"/>
  <c r="BQ422" i="3"/>
  <c r="BH422" i="3"/>
  <c r="BI422" i="3"/>
  <c r="BP422" i="3"/>
  <c r="BM422" i="3"/>
  <c r="BG422" i="3"/>
  <c r="BO422" i="3"/>
  <c r="BN422" i="3"/>
  <c r="BL421" i="3"/>
  <c r="BG421" i="3"/>
  <c r="BK421" i="3"/>
  <c r="BQ421" i="3"/>
  <c r="BH421" i="3"/>
  <c r="BJ421" i="3"/>
  <c r="BI421" i="3"/>
  <c r="BP421" i="3"/>
  <c r="BO421" i="3"/>
  <c r="BN421" i="3"/>
  <c r="BQ420" i="3"/>
  <c r="BP420" i="3"/>
  <c r="BI420" i="3"/>
  <c r="BK420" i="3"/>
  <c r="BL420" i="3"/>
  <c r="BJ420" i="3"/>
  <c r="BM420" i="3"/>
  <c r="BN420" i="3"/>
  <c r="BQ419" i="3"/>
  <c r="BP419" i="3"/>
  <c r="BK419" i="3"/>
  <c r="BI419" i="3"/>
  <c r="BL419" i="3"/>
  <c r="BH419" i="3"/>
  <c r="BJ419" i="3"/>
  <c r="BG419" i="3"/>
  <c r="BM419" i="3"/>
  <c r="BN419" i="3"/>
  <c r="BL418" i="3"/>
  <c r="BK418" i="3"/>
  <c r="BQ418" i="3"/>
  <c r="BJ418" i="3"/>
  <c r="BI418" i="3"/>
  <c r="BN418" i="3"/>
  <c r="BO418" i="3"/>
  <c r="BP418" i="3"/>
  <c r="BM418" i="3"/>
  <c r="BL417" i="3"/>
  <c r="BK417" i="3"/>
  <c r="BQ417" i="3"/>
  <c r="BH417" i="3"/>
  <c r="BI417" i="3"/>
  <c r="BP417" i="3"/>
  <c r="BM417" i="3"/>
  <c r="BG417" i="3"/>
  <c r="BO417" i="3"/>
  <c r="BN417" i="3"/>
  <c r="BL416" i="3"/>
  <c r="BG416" i="3"/>
  <c r="BK416" i="3"/>
  <c r="BQ416" i="3"/>
  <c r="BH416" i="3"/>
  <c r="BJ416" i="3"/>
  <c r="BI416" i="3"/>
  <c r="BP416" i="3"/>
  <c r="BO416" i="3"/>
  <c r="BN416" i="3"/>
  <c r="BQ415" i="3"/>
  <c r="BP415" i="3"/>
  <c r="BI415" i="3"/>
  <c r="BK415" i="3"/>
  <c r="BL415" i="3"/>
  <c r="BJ415" i="3"/>
  <c r="BM415" i="3"/>
  <c r="BN415" i="3"/>
  <c r="BQ414" i="3"/>
  <c r="BP414" i="3"/>
  <c r="BK414" i="3"/>
  <c r="BI414" i="3"/>
  <c r="BL414" i="3"/>
  <c r="BH414" i="3"/>
  <c r="BJ414" i="3"/>
  <c r="BG414" i="3"/>
  <c r="BM414" i="3"/>
  <c r="BN414" i="3"/>
  <c r="BL413" i="3"/>
  <c r="BK413" i="3"/>
  <c r="BQ413" i="3"/>
  <c r="BJ413" i="3"/>
  <c r="BI413" i="3"/>
  <c r="BN413" i="3"/>
  <c r="BO413" i="3"/>
  <c r="BP413" i="3"/>
  <c r="BM413" i="3"/>
  <c r="BL412" i="3"/>
  <c r="BK412" i="3"/>
  <c r="BQ412" i="3"/>
  <c r="BH412" i="3"/>
  <c r="BI412" i="3"/>
  <c r="BP412" i="3"/>
  <c r="BM412" i="3"/>
  <c r="BG412" i="3"/>
  <c r="BO412" i="3"/>
  <c r="BN412" i="3"/>
  <c r="BL411" i="3"/>
  <c r="BG411" i="3"/>
  <c r="BK411" i="3"/>
  <c r="BQ411" i="3"/>
  <c r="BH411" i="3"/>
  <c r="BJ411" i="3"/>
  <c r="BI411" i="3"/>
  <c r="BP411" i="3"/>
  <c r="BO411" i="3"/>
  <c r="BN411" i="3"/>
  <c r="BQ410" i="3"/>
  <c r="BP410" i="3"/>
  <c r="BI410" i="3"/>
  <c r="BK410" i="3"/>
  <c r="BL410" i="3"/>
  <c r="BJ410" i="3"/>
  <c r="BM410" i="3"/>
  <c r="BN410" i="3"/>
  <c r="BQ409" i="3"/>
  <c r="BP409" i="3"/>
  <c r="BK409" i="3"/>
  <c r="BI409" i="3"/>
  <c r="BL409" i="3"/>
  <c r="BH409" i="3"/>
  <c r="BJ409" i="3"/>
  <c r="BG409" i="3"/>
  <c r="BM409" i="3"/>
  <c r="BN409" i="3"/>
  <c r="BL408" i="3"/>
  <c r="BK408" i="3"/>
  <c r="BQ408" i="3"/>
  <c r="BJ408" i="3"/>
  <c r="BI408" i="3"/>
  <c r="BN408" i="3"/>
  <c r="BO408" i="3"/>
  <c r="BP408" i="3"/>
  <c r="BM408" i="3"/>
  <c r="BL407" i="3"/>
  <c r="BK407" i="3"/>
  <c r="BQ407" i="3"/>
  <c r="BH407" i="3"/>
  <c r="BI407" i="3"/>
  <c r="BP407" i="3"/>
  <c r="BM407" i="3"/>
  <c r="BG407" i="3"/>
  <c r="BO407" i="3"/>
  <c r="BN407" i="3"/>
  <c r="BL406" i="3"/>
  <c r="BG406" i="3"/>
  <c r="BK406" i="3"/>
  <c r="BQ406" i="3"/>
  <c r="BH406" i="3"/>
  <c r="BJ406" i="3"/>
  <c r="BI406" i="3"/>
  <c r="BP406" i="3"/>
  <c r="BO406" i="3"/>
  <c r="BN406" i="3"/>
  <c r="BQ405" i="3"/>
  <c r="BP405" i="3"/>
  <c r="BI405" i="3"/>
  <c r="BK405" i="3"/>
  <c r="BL405" i="3"/>
  <c r="BJ405" i="3"/>
  <c r="BM405" i="3"/>
  <c r="BN405" i="3"/>
  <c r="BQ404" i="3"/>
  <c r="BP404" i="3"/>
  <c r="BK404" i="3"/>
  <c r="BI404" i="3"/>
  <c r="BL404" i="3"/>
  <c r="BH404" i="3"/>
  <c r="BJ404" i="3"/>
  <c r="BG404" i="3"/>
  <c r="BM404" i="3"/>
  <c r="BN404" i="3"/>
  <c r="BL403" i="3"/>
  <c r="BK403" i="3"/>
  <c r="BQ403" i="3"/>
  <c r="BJ403" i="3"/>
  <c r="BI403" i="3"/>
  <c r="BN403" i="3"/>
  <c r="BO403" i="3"/>
  <c r="BP403" i="3"/>
  <c r="BM403" i="3"/>
  <c r="BL402" i="3"/>
  <c r="BK402" i="3"/>
  <c r="BQ402" i="3"/>
  <c r="BH402" i="3"/>
  <c r="BI402" i="3"/>
  <c r="BP402" i="3"/>
  <c r="BM402" i="3"/>
  <c r="BG402" i="3"/>
  <c r="BO402" i="3"/>
  <c r="BN402" i="3"/>
  <c r="BL401" i="3"/>
  <c r="BG401" i="3"/>
  <c r="BK401" i="3"/>
  <c r="BQ401" i="3"/>
  <c r="BH401" i="3"/>
  <c r="BJ401" i="3"/>
  <c r="BI401" i="3"/>
  <c r="BP401" i="3"/>
  <c r="BO401" i="3"/>
  <c r="BN401" i="3"/>
  <c r="BQ400" i="3"/>
  <c r="BP400" i="3"/>
  <c r="BI400" i="3"/>
  <c r="BK400" i="3"/>
  <c r="BL400" i="3"/>
  <c r="BJ400" i="3"/>
  <c r="BM400" i="3"/>
  <c r="BN400" i="3"/>
  <c r="BQ399" i="3"/>
  <c r="BP399" i="3"/>
  <c r="BK399" i="3"/>
  <c r="BI399" i="3"/>
  <c r="BL399" i="3"/>
  <c r="BH399" i="3"/>
  <c r="BJ399" i="3"/>
  <c r="BG399" i="3"/>
  <c r="BM399" i="3"/>
  <c r="BN399" i="3"/>
  <c r="BL398" i="3"/>
  <c r="BK398" i="3"/>
  <c r="BQ398" i="3"/>
  <c r="BJ398" i="3"/>
  <c r="BI398" i="3"/>
  <c r="BN398" i="3"/>
  <c r="BO398" i="3"/>
  <c r="BP398" i="3"/>
  <c r="BM398" i="3"/>
  <c r="BL397" i="3"/>
  <c r="BK397" i="3"/>
  <c r="BQ397" i="3"/>
  <c r="BH397" i="3"/>
  <c r="BI397" i="3"/>
  <c r="BP397" i="3"/>
  <c r="BM397" i="3"/>
  <c r="BG397" i="3"/>
  <c r="BO397" i="3"/>
  <c r="BN397" i="3"/>
  <c r="BL396" i="3"/>
  <c r="BG396" i="3"/>
  <c r="BK396" i="3"/>
  <c r="BQ396" i="3"/>
  <c r="BH396" i="3"/>
  <c r="BJ396" i="3"/>
  <c r="BI396" i="3"/>
  <c r="BP396" i="3"/>
  <c r="BO396" i="3"/>
  <c r="BN396" i="3"/>
  <c r="BQ395" i="3"/>
  <c r="BP395" i="3"/>
  <c r="BI395" i="3"/>
  <c r="BK395" i="3"/>
  <c r="BL395" i="3"/>
  <c r="BJ395" i="3"/>
  <c r="BM395" i="3"/>
  <c r="BN395" i="3"/>
  <c r="BQ394" i="3"/>
  <c r="BP394" i="3"/>
  <c r="BK394" i="3"/>
  <c r="BI394" i="3"/>
  <c r="BL394" i="3"/>
  <c r="BH394" i="3"/>
  <c r="BJ394" i="3"/>
  <c r="BG394" i="3"/>
  <c r="BM394" i="3"/>
  <c r="BN394" i="3"/>
  <c r="BL393" i="3"/>
  <c r="BK393" i="3"/>
  <c r="BQ393" i="3"/>
  <c r="BJ393" i="3"/>
  <c r="BI393" i="3"/>
  <c r="BN393" i="3"/>
  <c r="BO393" i="3"/>
  <c r="BP393" i="3"/>
  <c r="BM393" i="3"/>
  <c r="BL392" i="3"/>
  <c r="BK392" i="3"/>
  <c r="BQ392" i="3"/>
  <c r="BH392" i="3"/>
  <c r="BI392" i="3"/>
  <c r="BP392" i="3"/>
  <c r="BM392" i="3"/>
  <c r="BG392" i="3"/>
  <c r="BO392" i="3"/>
  <c r="BN392" i="3"/>
  <c r="BL391" i="3"/>
  <c r="BG391" i="3"/>
  <c r="BK391" i="3"/>
  <c r="BQ391" i="3"/>
  <c r="BH391" i="3"/>
  <c r="BJ391" i="3"/>
  <c r="BI391" i="3"/>
  <c r="BP391" i="3"/>
  <c r="BO391" i="3"/>
  <c r="BN391" i="3"/>
  <c r="BQ390" i="3"/>
  <c r="BP390" i="3"/>
  <c r="BI390" i="3"/>
  <c r="BK390" i="3"/>
  <c r="BL390" i="3"/>
  <c r="BJ390" i="3"/>
  <c r="BM390" i="3"/>
  <c r="BN390" i="3"/>
  <c r="BQ389" i="3"/>
  <c r="BP389" i="3"/>
  <c r="BK389" i="3"/>
  <c r="BI389" i="3"/>
  <c r="BL389" i="3"/>
  <c r="BH389" i="3"/>
  <c r="BJ389" i="3"/>
  <c r="BG389" i="3"/>
  <c r="BM389" i="3"/>
  <c r="BN389" i="3"/>
  <c r="BL388" i="3"/>
  <c r="BK388" i="3"/>
  <c r="BQ388" i="3"/>
  <c r="BJ388" i="3"/>
  <c r="BI388" i="3"/>
  <c r="BN388" i="3"/>
  <c r="BO388" i="3"/>
  <c r="BP388" i="3"/>
  <c r="BM388" i="3"/>
  <c r="BL387" i="3"/>
  <c r="BK387" i="3"/>
  <c r="BQ387" i="3"/>
  <c r="BH387" i="3"/>
  <c r="BI387" i="3"/>
  <c r="BP387" i="3"/>
  <c r="BM387" i="3"/>
  <c r="BG387" i="3"/>
  <c r="BO387" i="3"/>
  <c r="BN387" i="3"/>
  <c r="BL386" i="3"/>
  <c r="BG386" i="3"/>
  <c r="BK386" i="3"/>
  <c r="BQ386" i="3"/>
  <c r="BH386" i="3"/>
  <c r="BJ386" i="3"/>
  <c r="BI386" i="3"/>
  <c r="BP386" i="3"/>
  <c r="BO386" i="3"/>
  <c r="BN386" i="3"/>
  <c r="BQ385" i="3"/>
  <c r="BP385" i="3"/>
  <c r="BI385" i="3"/>
  <c r="BK385" i="3"/>
  <c r="BL385" i="3"/>
  <c r="BJ385" i="3"/>
  <c r="BM385" i="3"/>
  <c r="BN385" i="3"/>
  <c r="BQ384" i="3"/>
  <c r="BP384" i="3"/>
  <c r="BK384" i="3"/>
  <c r="BI384" i="3"/>
  <c r="BL384" i="3"/>
  <c r="BH384" i="3"/>
  <c r="BJ384" i="3"/>
  <c r="BG384" i="3"/>
  <c r="BM384" i="3"/>
  <c r="BN384" i="3"/>
  <c r="BL383" i="3"/>
  <c r="BK383" i="3"/>
  <c r="BQ383" i="3"/>
  <c r="BJ383" i="3"/>
  <c r="BI383" i="3"/>
  <c r="BN383" i="3"/>
  <c r="BO383" i="3"/>
  <c r="BP383" i="3"/>
  <c r="BM383" i="3"/>
  <c r="BL382" i="3"/>
  <c r="BK382" i="3"/>
  <c r="BQ382" i="3"/>
  <c r="BH382" i="3"/>
  <c r="BI382" i="3"/>
  <c r="BP382" i="3"/>
  <c r="BM382" i="3"/>
  <c r="BG382" i="3"/>
  <c r="BO382" i="3"/>
  <c r="BN382" i="3"/>
  <c r="BL381" i="3"/>
  <c r="BG381" i="3"/>
  <c r="BK381" i="3"/>
  <c r="BQ381" i="3"/>
  <c r="BH381" i="3"/>
  <c r="BJ381" i="3"/>
  <c r="BI381" i="3"/>
  <c r="BP381" i="3"/>
  <c r="BO381" i="3"/>
  <c r="BN381" i="3"/>
  <c r="BQ380" i="3"/>
  <c r="BP380" i="3"/>
  <c r="BI380" i="3"/>
  <c r="BK380" i="3"/>
  <c r="BL380" i="3"/>
  <c r="BJ380" i="3"/>
  <c r="BM380" i="3"/>
  <c r="BN380" i="3"/>
  <c r="BQ379" i="3"/>
  <c r="BP379" i="3"/>
  <c r="BK379" i="3"/>
  <c r="BI379" i="3"/>
  <c r="BL379" i="3"/>
  <c r="BH379" i="3"/>
  <c r="BJ379" i="3"/>
  <c r="BG379" i="3"/>
  <c r="BM379" i="3"/>
  <c r="BN379" i="3"/>
  <c r="BL378" i="3"/>
  <c r="BK378" i="3"/>
  <c r="BQ378" i="3"/>
  <c r="BJ378" i="3"/>
  <c r="BI378" i="3"/>
  <c r="BN378" i="3"/>
  <c r="BO378" i="3"/>
  <c r="BP378" i="3"/>
  <c r="BM378" i="3"/>
  <c r="BL377" i="3"/>
  <c r="BK377" i="3"/>
  <c r="BQ377" i="3"/>
  <c r="BH377" i="3"/>
  <c r="BI377" i="3"/>
  <c r="BP377" i="3"/>
  <c r="BM377" i="3"/>
  <c r="BG377" i="3"/>
  <c r="BO377" i="3"/>
  <c r="BN377" i="3"/>
  <c r="BL376" i="3"/>
  <c r="BG376" i="3"/>
  <c r="BK376" i="3"/>
  <c r="BQ376" i="3"/>
  <c r="BH376" i="3"/>
  <c r="BJ376" i="3"/>
  <c r="BI376" i="3"/>
  <c r="BP376" i="3"/>
  <c r="BO376" i="3"/>
  <c r="BN376" i="3"/>
  <c r="BQ375" i="3"/>
  <c r="BP375" i="3"/>
  <c r="BI375" i="3"/>
  <c r="BK375" i="3"/>
  <c r="BL375" i="3"/>
  <c r="BJ375" i="3"/>
  <c r="BM375" i="3"/>
  <c r="BN375" i="3"/>
  <c r="BQ374" i="3"/>
  <c r="BP374" i="3"/>
  <c r="BK374" i="3"/>
  <c r="BI374" i="3"/>
  <c r="BL374" i="3"/>
  <c r="BH374" i="3"/>
  <c r="BJ374" i="3"/>
  <c r="BG374" i="3"/>
  <c r="BM374" i="3"/>
  <c r="BN374" i="3"/>
  <c r="BL373" i="3"/>
  <c r="BK373" i="3"/>
  <c r="BQ373" i="3"/>
  <c r="BJ373" i="3"/>
  <c r="BI373" i="3"/>
  <c r="BN373" i="3"/>
  <c r="BO373" i="3"/>
  <c r="BP373" i="3"/>
  <c r="BM373" i="3"/>
  <c r="BL372" i="3"/>
  <c r="BK372" i="3"/>
  <c r="BQ372" i="3"/>
  <c r="BH372" i="3"/>
  <c r="BI372" i="3"/>
  <c r="BP372" i="3"/>
  <c r="BM372" i="3"/>
  <c r="BG372" i="3"/>
  <c r="BO372" i="3"/>
  <c r="BN372" i="3"/>
  <c r="BL371" i="3"/>
  <c r="BG371" i="3"/>
  <c r="BK371" i="3"/>
  <c r="BQ371" i="3"/>
  <c r="BH371" i="3"/>
  <c r="BJ371" i="3"/>
  <c r="BI371" i="3"/>
  <c r="BP371" i="3"/>
  <c r="BO371" i="3"/>
  <c r="BN371" i="3"/>
  <c r="BQ370" i="3"/>
  <c r="BP370" i="3"/>
  <c r="BI370" i="3"/>
  <c r="BK370" i="3"/>
  <c r="BL370" i="3"/>
  <c r="BJ370" i="3"/>
  <c r="BM370" i="3"/>
  <c r="BN370" i="3"/>
  <c r="BQ369" i="3"/>
  <c r="BP369" i="3"/>
  <c r="BK369" i="3"/>
  <c r="BI369" i="3"/>
  <c r="BL369" i="3"/>
  <c r="BH369" i="3"/>
  <c r="BJ369" i="3"/>
  <c r="BG369" i="3"/>
  <c r="BM369" i="3"/>
  <c r="BN369" i="3"/>
  <c r="BL368" i="3"/>
  <c r="BK368" i="3"/>
  <c r="BQ368" i="3"/>
  <c r="BJ368" i="3"/>
  <c r="BI368" i="3"/>
  <c r="BN368" i="3"/>
  <c r="BO368" i="3"/>
  <c r="BP368" i="3"/>
  <c r="BM368" i="3"/>
  <c r="BL367" i="3"/>
  <c r="BK367" i="3"/>
  <c r="BQ367" i="3"/>
  <c r="BH367" i="3"/>
  <c r="BI367" i="3"/>
  <c r="BP367" i="3"/>
  <c r="BM367" i="3"/>
  <c r="BG367" i="3"/>
  <c r="BO367" i="3"/>
  <c r="BN367" i="3"/>
  <c r="BL366" i="3"/>
  <c r="BG366" i="3"/>
  <c r="BK366" i="3"/>
  <c r="BQ366" i="3"/>
  <c r="BH366" i="3"/>
  <c r="BJ366" i="3"/>
  <c r="BI366" i="3"/>
  <c r="BP366" i="3"/>
  <c r="BO366" i="3"/>
  <c r="BN366" i="3"/>
  <c r="BQ365" i="3"/>
  <c r="BP365" i="3"/>
  <c r="BI365" i="3"/>
  <c r="BK365" i="3"/>
  <c r="BL365" i="3"/>
  <c r="BJ365" i="3"/>
  <c r="BM365" i="3"/>
  <c r="BN365" i="3"/>
  <c r="BQ364" i="3"/>
  <c r="BP364" i="3"/>
  <c r="BK364" i="3"/>
  <c r="BI364" i="3"/>
  <c r="BL364" i="3"/>
  <c r="BH364" i="3"/>
  <c r="BJ364" i="3"/>
  <c r="BG364" i="3"/>
  <c r="BM364" i="3"/>
  <c r="BN364" i="3"/>
  <c r="BL363" i="3"/>
  <c r="BK363" i="3"/>
  <c r="BQ363" i="3"/>
  <c r="BJ363" i="3"/>
  <c r="BI363" i="3"/>
  <c r="BN363" i="3"/>
  <c r="BO363" i="3"/>
  <c r="BP363" i="3"/>
  <c r="BM363" i="3"/>
  <c r="BL362" i="3"/>
  <c r="BK362" i="3"/>
  <c r="BQ362" i="3"/>
  <c r="BH362" i="3"/>
  <c r="BI362" i="3"/>
  <c r="BP362" i="3"/>
  <c r="BM362" i="3"/>
  <c r="BG362" i="3"/>
  <c r="BO362" i="3"/>
  <c r="BN362" i="3"/>
  <c r="BL361" i="3"/>
  <c r="BG361" i="3"/>
  <c r="BK361" i="3"/>
  <c r="BQ361" i="3"/>
  <c r="BH361" i="3"/>
  <c r="BJ361" i="3"/>
  <c r="BI361" i="3"/>
  <c r="BP361" i="3"/>
  <c r="BO361" i="3"/>
  <c r="BN361" i="3"/>
  <c r="BQ360" i="3"/>
  <c r="BP360" i="3"/>
  <c r="BI360" i="3"/>
  <c r="BK360" i="3"/>
  <c r="BL360" i="3"/>
  <c r="BJ360" i="3"/>
  <c r="BM360" i="3"/>
  <c r="BN360" i="3"/>
  <c r="BQ359" i="3"/>
  <c r="BP359" i="3"/>
  <c r="BK359" i="3"/>
  <c r="BI359" i="3"/>
  <c r="BL359" i="3"/>
  <c r="BH359" i="3"/>
  <c r="BJ359" i="3"/>
  <c r="BG359" i="3"/>
  <c r="BM359" i="3"/>
  <c r="BN359" i="3"/>
  <c r="BL358" i="3"/>
  <c r="BK358" i="3"/>
  <c r="BQ358" i="3"/>
  <c r="BJ358" i="3"/>
  <c r="BI358" i="3"/>
  <c r="BN358" i="3"/>
  <c r="BO358" i="3"/>
  <c r="BP358" i="3"/>
  <c r="BM358" i="3"/>
  <c r="BL357" i="3"/>
  <c r="BK357" i="3"/>
  <c r="BQ357" i="3"/>
  <c r="BH357" i="3"/>
  <c r="BI357" i="3"/>
  <c r="BP357" i="3"/>
  <c r="BM357" i="3"/>
  <c r="BG357" i="3"/>
  <c r="BO357" i="3"/>
  <c r="BN357" i="3"/>
  <c r="BL356" i="3"/>
  <c r="BG356" i="3"/>
  <c r="BK356" i="3"/>
  <c r="BQ356" i="3"/>
  <c r="BH356" i="3"/>
  <c r="BJ356" i="3"/>
  <c r="BI356" i="3"/>
  <c r="BP356" i="3"/>
  <c r="BO356" i="3"/>
  <c r="BN356" i="3"/>
  <c r="BQ355" i="3"/>
  <c r="BP355" i="3"/>
  <c r="BI355" i="3"/>
  <c r="BK355" i="3"/>
  <c r="BL355" i="3"/>
  <c r="BJ355" i="3"/>
  <c r="BM355" i="3"/>
  <c r="BN355" i="3"/>
  <c r="BQ354" i="3"/>
  <c r="BP354" i="3"/>
  <c r="BK354" i="3"/>
  <c r="BI354" i="3"/>
  <c r="BL354" i="3"/>
  <c r="BH354" i="3"/>
  <c r="BJ354" i="3"/>
  <c r="BG354" i="3"/>
  <c r="BM354" i="3"/>
  <c r="BN354" i="3"/>
  <c r="BL353" i="3"/>
  <c r="BK353" i="3"/>
  <c r="BQ353" i="3"/>
  <c r="BJ353" i="3"/>
  <c r="BI353" i="3"/>
  <c r="BN353" i="3"/>
  <c r="BO353" i="3"/>
  <c r="BP353" i="3"/>
  <c r="BM353" i="3"/>
  <c r="BL352" i="3"/>
  <c r="BK352" i="3"/>
  <c r="BQ352" i="3"/>
  <c r="BH352" i="3"/>
  <c r="BI352" i="3"/>
  <c r="BP352" i="3"/>
  <c r="BM352" i="3"/>
  <c r="BG352" i="3"/>
  <c r="BO352" i="3"/>
  <c r="BN352" i="3"/>
  <c r="BL351" i="3"/>
  <c r="BG351" i="3"/>
  <c r="BK351" i="3"/>
  <c r="BQ351" i="3"/>
  <c r="BH351" i="3"/>
  <c r="BJ351" i="3"/>
  <c r="BI351" i="3"/>
  <c r="BP351" i="3"/>
  <c r="BO351" i="3"/>
  <c r="BN351" i="3"/>
  <c r="BQ350" i="3"/>
  <c r="BP350" i="3"/>
  <c r="BI350" i="3"/>
  <c r="BK350" i="3"/>
  <c r="BL350" i="3"/>
  <c r="BJ350" i="3"/>
  <c r="BM350" i="3"/>
  <c r="BN350" i="3"/>
  <c r="BQ349" i="3"/>
  <c r="BP349" i="3"/>
  <c r="BK349" i="3"/>
  <c r="BI349" i="3"/>
  <c r="BL349" i="3"/>
  <c r="BH349" i="3"/>
  <c r="BJ349" i="3"/>
  <c r="BG349" i="3"/>
  <c r="BM349" i="3"/>
  <c r="BN349" i="3"/>
  <c r="BL348" i="3"/>
  <c r="BK348" i="3"/>
  <c r="BQ348" i="3"/>
  <c r="BJ348" i="3"/>
  <c r="BI348" i="3"/>
  <c r="BN348" i="3"/>
  <c r="BO348" i="3"/>
  <c r="BP348" i="3"/>
  <c r="BM348" i="3"/>
  <c r="BL347" i="3"/>
  <c r="BK347" i="3"/>
  <c r="BQ347" i="3"/>
  <c r="BH347" i="3"/>
  <c r="BI347" i="3"/>
  <c r="BP347" i="3"/>
  <c r="BM347" i="3"/>
  <c r="BG347" i="3"/>
  <c r="BO347" i="3"/>
  <c r="BN347" i="3"/>
  <c r="BL346" i="3"/>
  <c r="BG346" i="3"/>
  <c r="BK346" i="3"/>
  <c r="BQ346" i="3"/>
  <c r="BH346" i="3"/>
  <c r="BJ346" i="3"/>
  <c r="BI346" i="3"/>
  <c r="BP346" i="3"/>
  <c r="BO346" i="3"/>
  <c r="BN346" i="3"/>
  <c r="BQ345" i="3"/>
  <c r="BP345" i="3"/>
  <c r="BI345" i="3"/>
  <c r="BK345" i="3"/>
  <c r="BL345" i="3"/>
  <c r="BJ345" i="3"/>
  <c r="BM345" i="3"/>
  <c r="BN345" i="3"/>
  <c r="BQ344" i="3"/>
  <c r="BP344" i="3"/>
  <c r="BK344" i="3"/>
  <c r="BI344" i="3"/>
  <c r="BL344" i="3"/>
  <c r="BH344" i="3"/>
  <c r="BJ344" i="3"/>
  <c r="BG344" i="3"/>
  <c r="BM344" i="3"/>
  <c r="BN344" i="3"/>
  <c r="BL343" i="3"/>
  <c r="BK343" i="3"/>
  <c r="BQ343" i="3"/>
  <c r="BJ343" i="3"/>
  <c r="BI343" i="3"/>
  <c r="BN343" i="3"/>
  <c r="BO343" i="3"/>
  <c r="BP343" i="3"/>
  <c r="BM343" i="3"/>
  <c r="BL342" i="3"/>
  <c r="BK342" i="3"/>
  <c r="BQ342" i="3"/>
  <c r="BH342" i="3"/>
  <c r="BI342" i="3"/>
  <c r="BP342" i="3"/>
  <c r="BM342" i="3"/>
  <c r="BG342" i="3"/>
  <c r="BO342" i="3"/>
  <c r="BN342" i="3"/>
  <c r="BL341" i="3"/>
  <c r="BG341" i="3"/>
  <c r="BK341" i="3"/>
  <c r="BQ341" i="3"/>
  <c r="BH341" i="3"/>
  <c r="BJ341" i="3"/>
  <c r="BI341" i="3"/>
  <c r="BP341" i="3"/>
  <c r="BO341" i="3"/>
  <c r="BN341" i="3"/>
  <c r="BQ340" i="3"/>
  <c r="BP340" i="3"/>
  <c r="BI340" i="3"/>
  <c r="BK340" i="3"/>
  <c r="BL340" i="3"/>
  <c r="BJ340" i="3"/>
  <c r="BM340" i="3"/>
  <c r="BN340" i="3"/>
  <c r="BQ339" i="3"/>
  <c r="BP339" i="3"/>
  <c r="BK339" i="3"/>
  <c r="BI339" i="3"/>
  <c r="BL339" i="3"/>
  <c r="BH339" i="3"/>
  <c r="BJ339" i="3"/>
  <c r="BG339" i="3"/>
  <c r="BM339" i="3"/>
  <c r="BN339" i="3"/>
  <c r="BL338" i="3"/>
  <c r="BK338" i="3"/>
  <c r="BQ338" i="3"/>
  <c r="BJ338" i="3"/>
  <c r="BI338" i="3"/>
  <c r="BN338" i="3"/>
  <c r="BO338" i="3"/>
  <c r="BP338" i="3"/>
  <c r="BM338" i="3"/>
  <c r="BL337" i="3"/>
  <c r="BK337" i="3"/>
  <c r="BQ337" i="3"/>
  <c r="BH337" i="3"/>
  <c r="BI337" i="3"/>
  <c r="BP337" i="3"/>
  <c r="BM337" i="3"/>
  <c r="BG337" i="3"/>
  <c r="BO337" i="3"/>
  <c r="BN337" i="3"/>
  <c r="BL336" i="3"/>
  <c r="BG336" i="3"/>
  <c r="BK336" i="3"/>
  <c r="BQ336" i="3"/>
  <c r="BH336" i="3"/>
  <c r="BJ336" i="3"/>
  <c r="BI336" i="3"/>
  <c r="BP336" i="3"/>
  <c r="BO336" i="3"/>
  <c r="BN336" i="3"/>
  <c r="BQ335" i="3"/>
  <c r="BP335" i="3"/>
  <c r="BI335" i="3"/>
  <c r="BK335" i="3"/>
  <c r="BL335" i="3"/>
  <c r="BJ335" i="3"/>
  <c r="BM335" i="3"/>
  <c r="BN335" i="3"/>
  <c r="BQ334" i="3"/>
  <c r="BP334" i="3"/>
  <c r="BK334" i="3"/>
  <c r="BI334" i="3"/>
  <c r="BL334" i="3"/>
  <c r="BH334" i="3"/>
  <c r="BJ334" i="3"/>
  <c r="BG334" i="3"/>
  <c r="BM334" i="3"/>
  <c r="BN334" i="3"/>
  <c r="BL333" i="3"/>
  <c r="BK333" i="3"/>
  <c r="BQ333" i="3"/>
  <c r="BJ333" i="3"/>
  <c r="BI333" i="3"/>
  <c r="BN333" i="3"/>
  <c r="BO333" i="3"/>
  <c r="BP333" i="3"/>
  <c r="BM333" i="3"/>
  <c r="BL332" i="3"/>
  <c r="BK332" i="3"/>
  <c r="BQ332" i="3"/>
  <c r="BH332" i="3"/>
  <c r="BI332" i="3"/>
  <c r="BP332" i="3"/>
  <c r="BM332" i="3"/>
  <c r="BG332" i="3"/>
  <c r="BO332" i="3"/>
  <c r="BN332" i="3"/>
  <c r="BL331" i="3"/>
  <c r="BG331" i="3"/>
  <c r="BK331" i="3"/>
  <c r="BQ331" i="3"/>
  <c r="BH331" i="3"/>
  <c r="BJ331" i="3"/>
  <c r="BI331" i="3"/>
  <c r="BP331" i="3"/>
  <c r="BO331" i="3"/>
  <c r="BN331" i="3"/>
  <c r="BQ330" i="3"/>
  <c r="BP330" i="3"/>
  <c r="BI330" i="3"/>
  <c r="BK330" i="3"/>
  <c r="BL330" i="3"/>
  <c r="BJ330" i="3"/>
  <c r="BM330" i="3"/>
  <c r="BN330" i="3"/>
  <c r="BQ329" i="3"/>
  <c r="BP329" i="3"/>
  <c r="BK329" i="3"/>
  <c r="BI329" i="3"/>
  <c r="BL329" i="3"/>
  <c r="BH329" i="3"/>
  <c r="BJ329" i="3"/>
  <c r="BG329" i="3"/>
  <c r="BM329" i="3"/>
  <c r="BN329" i="3"/>
  <c r="BL328" i="3"/>
  <c r="BK328" i="3"/>
  <c r="BQ328" i="3"/>
  <c r="BJ328" i="3"/>
  <c r="BI328" i="3"/>
  <c r="BN328" i="3"/>
  <c r="BO328" i="3"/>
  <c r="BP328" i="3"/>
  <c r="BM328" i="3"/>
  <c r="BL327" i="3"/>
  <c r="BK327" i="3"/>
  <c r="BQ327" i="3"/>
  <c r="BH327" i="3"/>
  <c r="BI327" i="3"/>
  <c r="BP327" i="3"/>
  <c r="BM327" i="3"/>
  <c r="BG327" i="3"/>
  <c r="BO327" i="3"/>
  <c r="BN327" i="3"/>
  <c r="BL326" i="3"/>
  <c r="BG326" i="3"/>
  <c r="BK326" i="3"/>
  <c r="BQ326" i="3"/>
  <c r="BH326" i="3"/>
  <c r="BJ326" i="3"/>
  <c r="BI326" i="3"/>
  <c r="BP326" i="3"/>
  <c r="BO326" i="3"/>
  <c r="BN326" i="3"/>
  <c r="BQ325" i="3"/>
  <c r="BP325" i="3"/>
  <c r="BI325" i="3"/>
  <c r="BK325" i="3"/>
  <c r="BL325" i="3"/>
  <c r="BJ325" i="3"/>
  <c r="BM325" i="3"/>
  <c r="BN325" i="3"/>
  <c r="BQ324" i="3"/>
  <c r="BP324" i="3"/>
  <c r="BK324" i="3"/>
  <c r="BI324" i="3"/>
  <c r="BL324" i="3"/>
  <c r="BH324" i="3"/>
  <c r="BJ324" i="3"/>
  <c r="BG324" i="3"/>
  <c r="BM324" i="3"/>
  <c r="BN324" i="3"/>
  <c r="BL323" i="3"/>
  <c r="BK323" i="3"/>
  <c r="BQ323" i="3"/>
  <c r="BJ323" i="3"/>
  <c r="BI323" i="3"/>
  <c r="BN323" i="3"/>
  <c r="BO323" i="3"/>
  <c r="BP323" i="3"/>
  <c r="BM323" i="3"/>
  <c r="BL322" i="3"/>
  <c r="BK322" i="3"/>
  <c r="BQ322" i="3"/>
  <c r="BH322" i="3"/>
  <c r="BI322" i="3"/>
  <c r="BP322" i="3"/>
  <c r="BM322" i="3"/>
  <c r="BG322" i="3"/>
  <c r="BO322" i="3"/>
  <c r="BN322" i="3"/>
  <c r="BL321" i="3"/>
  <c r="BG321" i="3"/>
  <c r="BK321" i="3"/>
  <c r="BQ321" i="3"/>
  <c r="BH321" i="3"/>
  <c r="BJ321" i="3"/>
  <c r="BI321" i="3"/>
  <c r="BP321" i="3"/>
  <c r="BO321" i="3"/>
  <c r="BN321" i="3"/>
  <c r="BQ320" i="3"/>
  <c r="BP320" i="3"/>
  <c r="BI320" i="3"/>
  <c r="BK320" i="3"/>
  <c r="BL320" i="3"/>
  <c r="BJ320" i="3"/>
  <c r="BM320" i="3"/>
  <c r="BN320" i="3"/>
  <c r="BQ319" i="3"/>
  <c r="BP319" i="3"/>
  <c r="BK319" i="3"/>
  <c r="BI319" i="3"/>
  <c r="BL319" i="3"/>
  <c r="BH319" i="3"/>
  <c r="BJ319" i="3"/>
  <c r="BG319" i="3"/>
  <c r="BM319" i="3"/>
  <c r="BN319" i="3"/>
  <c r="BL318" i="3"/>
  <c r="BK318" i="3"/>
  <c r="BQ318" i="3"/>
  <c r="BJ318" i="3"/>
  <c r="BI318" i="3"/>
  <c r="BN318" i="3"/>
  <c r="BO318" i="3"/>
  <c r="BP318" i="3"/>
  <c r="BM318" i="3"/>
  <c r="BL317" i="3"/>
  <c r="BK317" i="3"/>
  <c r="BQ317" i="3"/>
  <c r="BH317" i="3"/>
  <c r="BI317" i="3"/>
  <c r="BP317" i="3"/>
  <c r="BM317" i="3"/>
  <c r="BG317" i="3"/>
  <c r="BO317" i="3"/>
  <c r="BN317" i="3"/>
  <c r="BL316" i="3"/>
  <c r="BG316" i="3"/>
  <c r="BK316" i="3"/>
  <c r="BQ316" i="3"/>
  <c r="BH316" i="3"/>
  <c r="BJ316" i="3"/>
  <c r="BI316" i="3"/>
  <c r="BP316" i="3"/>
  <c r="BO316" i="3"/>
  <c r="BN316" i="3"/>
  <c r="BQ315" i="3"/>
  <c r="BP315" i="3"/>
  <c r="BI315" i="3"/>
  <c r="BK315" i="3"/>
  <c r="BL315" i="3"/>
  <c r="BJ315" i="3"/>
  <c r="BM315" i="3"/>
  <c r="BN315" i="3"/>
  <c r="BQ314" i="3"/>
  <c r="BP314" i="3"/>
  <c r="BK314" i="3"/>
  <c r="BI314" i="3"/>
  <c r="BL314" i="3"/>
  <c r="BH314" i="3"/>
  <c r="BJ314" i="3"/>
  <c r="BG314" i="3"/>
  <c r="BM314" i="3"/>
  <c r="BN314" i="3"/>
  <c r="BL313" i="3"/>
  <c r="BK313" i="3"/>
  <c r="BQ313" i="3"/>
  <c r="BJ313" i="3"/>
  <c r="BI313" i="3"/>
  <c r="BN313" i="3"/>
  <c r="BO313" i="3"/>
  <c r="BP313" i="3"/>
  <c r="BM313" i="3"/>
  <c r="BL312" i="3"/>
  <c r="BK312" i="3"/>
  <c r="BQ312" i="3"/>
  <c r="BH312" i="3"/>
  <c r="BI312" i="3"/>
  <c r="BP312" i="3"/>
  <c r="BM312" i="3"/>
  <c r="BG312" i="3"/>
  <c r="BO312" i="3"/>
  <c r="BN312" i="3"/>
  <c r="BL311" i="3"/>
  <c r="BG311" i="3"/>
  <c r="BK311" i="3"/>
  <c r="BQ311" i="3"/>
  <c r="BH311" i="3"/>
  <c r="BJ311" i="3"/>
  <c r="BI311" i="3"/>
  <c r="BP311" i="3"/>
  <c r="BO311" i="3"/>
  <c r="BN311" i="3"/>
  <c r="BQ310" i="3"/>
  <c r="BP310" i="3"/>
  <c r="BI310" i="3"/>
  <c r="BK310" i="3"/>
  <c r="BL310" i="3"/>
  <c r="BJ310" i="3"/>
  <c r="BM310" i="3"/>
  <c r="BN310" i="3"/>
  <c r="BQ309" i="3"/>
  <c r="BP309" i="3"/>
  <c r="BK309" i="3"/>
  <c r="BI309" i="3"/>
  <c r="BL309" i="3"/>
  <c r="BH309" i="3"/>
  <c r="BJ309" i="3"/>
  <c r="BG309" i="3"/>
  <c r="BM309" i="3"/>
  <c r="BN309" i="3"/>
  <c r="BL308" i="3"/>
  <c r="BK308" i="3"/>
  <c r="BQ308" i="3"/>
  <c r="BJ308" i="3"/>
  <c r="BI308" i="3"/>
  <c r="BN308" i="3"/>
  <c r="BO308" i="3"/>
  <c r="BP308" i="3"/>
  <c r="BM308" i="3"/>
  <c r="BL307" i="3"/>
  <c r="BK307" i="3"/>
  <c r="BQ307" i="3"/>
  <c r="BH307" i="3"/>
  <c r="BI307" i="3"/>
  <c r="BP307" i="3"/>
  <c r="BM307" i="3"/>
  <c r="BG307" i="3"/>
  <c r="BO307" i="3"/>
  <c r="BN307" i="3"/>
  <c r="BL306" i="3"/>
  <c r="BG306" i="3"/>
  <c r="BK306" i="3"/>
  <c r="BQ306" i="3"/>
  <c r="BH306" i="3"/>
  <c r="BJ306" i="3"/>
  <c r="BI306" i="3"/>
  <c r="BP306" i="3"/>
  <c r="BO306" i="3"/>
  <c r="BN306" i="3"/>
  <c r="BQ305" i="3"/>
  <c r="BP305" i="3"/>
  <c r="BI305" i="3"/>
  <c r="BK305" i="3"/>
  <c r="BL305" i="3"/>
  <c r="BJ305" i="3"/>
  <c r="BM305" i="3"/>
  <c r="BN305" i="3"/>
  <c r="BQ304" i="3"/>
  <c r="BP304" i="3"/>
  <c r="BK304" i="3"/>
  <c r="BI304" i="3"/>
  <c r="BL304" i="3"/>
  <c r="BH304" i="3"/>
  <c r="BJ304" i="3"/>
  <c r="BG304" i="3"/>
  <c r="BM304" i="3"/>
  <c r="BN304" i="3"/>
  <c r="BL303" i="3"/>
  <c r="BK303" i="3"/>
  <c r="BQ303" i="3"/>
  <c r="BJ303" i="3"/>
  <c r="BI303" i="3"/>
  <c r="BN303" i="3"/>
  <c r="BO303" i="3"/>
  <c r="BP303" i="3"/>
  <c r="BM303" i="3"/>
  <c r="BL302" i="3"/>
  <c r="BK302" i="3"/>
  <c r="BQ302" i="3"/>
  <c r="BH302" i="3"/>
  <c r="BI302" i="3"/>
  <c r="BP302" i="3"/>
  <c r="BM302" i="3"/>
  <c r="BG302" i="3"/>
  <c r="BO302" i="3"/>
  <c r="BN302" i="3"/>
  <c r="BL301" i="3"/>
  <c r="BG301" i="3"/>
  <c r="BK301" i="3"/>
  <c r="BQ301" i="3"/>
  <c r="BH301" i="3"/>
  <c r="BJ301" i="3"/>
  <c r="BI301" i="3"/>
  <c r="BP301" i="3"/>
  <c r="BO301" i="3"/>
  <c r="BN301" i="3"/>
  <c r="BQ300" i="3"/>
  <c r="BP300" i="3"/>
  <c r="BI300" i="3"/>
  <c r="BK300" i="3"/>
  <c r="BL300" i="3"/>
  <c r="BJ300" i="3"/>
  <c r="BM300" i="3"/>
  <c r="BN300" i="3"/>
  <c r="BQ299" i="3"/>
  <c r="BP299" i="3"/>
  <c r="BK299" i="3"/>
  <c r="BI299" i="3"/>
  <c r="BL299" i="3"/>
  <c r="BH299" i="3"/>
  <c r="BJ299" i="3"/>
  <c r="BG299" i="3"/>
  <c r="BM299" i="3"/>
  <c r="BN299" i="3"/>
  <c r="BL298" i="3"/>
  <c r="BK298" i="3"/>
  <c r="BQ298" i="3"/>
  <c r="BJ298" i="3"/>
  <c r="BI298" i="3"/>
  <c r="BN298" i="3"/>
  <c r="BO298" i="3"/>
  <c r="BP298" i="3"/>
  <c r="BM298" i="3"/>
  <c r="BL297" i="3"/>
  <c r="BK297" i="3"/>
  <c r="BQ297" i="3"/>
  <c r="BH297" i="3"/>
  <c r="BI297" i="3"/>
  <c r="BP297" i="3"/>
  <c r="BM297" i="3"/>
  <c r="BG297" i="3"/>
  <c r="BO297" i="3"/>
  <c r="BN297" i="3"/>
  <c r="BL296" i="3"/>
  <c r="BG296" i="3"/>
  <c r="BK296" i="3"/>
  <c r="BQ296" i="3"/>
  <c r="BH296" i="3"/>
  <c r="BJ296" i="3"/>
  <c r="BI296" i="3"/>
  <c r="BP296" i="3"/>
  <c r="BO296" i="3"/>
  <c r="BN296" i="3"/>
  <c r="BQ295" i="3"/>
  <c r="BP295" i="3"/>
  <c r="BI295" i="3"/>
  <c r="BK295" i="3"/>
  <c r="BL295" i="3"/>
  <c r="BJ295" i="3"/>
  <c r="BM295" i="3"/>
  <c r="BN295" i="3"/>
  <c r="BQ294" i="3"/>
  <c r="BP294" i="3"/>
  <c r="BK294" i="3"/>
  <c r="BI294" i="3"/>
  <c r="BL294" i="3"/>
  <c r="BH294" i="3"/>
  <c r="BJ294" i="3"/>
  <c r="BG294" i="3"/>
  <c r="BM294" i="3"/>
  <c r="BN294" i="3"/>
  <c r="BL293" i="3"/>
  <c r="BK293" i="3"/>
  <c r="BQ293" i="3"/>
  <c r="BJ293" i="3"/>
  <c r="BI293" i="3"/>
  <c r="BN293" i="3"/>
  <c r="BO293" i="3"/>
  <c r="BP293" i="3"/>
  <c r="BM293" i="3"/>
  <c r="BL292" i="3"/>
  <c r="BK292" i="3"/>
  <c r="BQ292" i="3"/>
  <c r="BH292" i="3"/>
  <c r="BI292" i="3"/>
  <c r="BP292" i="3"/>
  <c r="BM292" i="3"/>
  <c r="BG292" i="3"/>
  <c r="BO292" i="3"/>
  <c r="BN292" i="3"/>
  <c r="BL291" i="3"/>
  <c r="BG291" i="3"/>
  <c r="BK291" i="3"/>
  <c r="BQ291" i="3"/>
  <c r="BH291" i="3"/>
  <c r="BJ291" i="3"/>
  <c r="BI291" i="3"/>
  <c r="BP291" i="3"/>
  <c r="BO291" i="3"/>
  <c r="BN291" i="3"/>
  <c r="BQ290" i="3"/>
  <c r="BP290" i="3"/>
  <c r="BI290" i="3"/>
  <c r="BK290" i="3"/>
  <c r="BL290" i="3"/>
  <c r="BJ290" i="3"/>
  <c r="BN290" i="3"/>
  <c r="BQ289" i="3"/>
  <c r="BP289" i="3"/>
  <c r="BK289" i="3"/>
  <c r="BI289" i="3"/>
  <c r="BL289" i="3"/>
  <c r="BJ289" i="3"/>
  <c r="BN289" i="3"/>
  <c r="BG289" i="3"/>
  <c r="BL288" i="3"/>
  <c r="BJ288" i="3"/>
  <c r="BK288" i="3"/>
  <c r="BQ288" i="3"/>
  <c r="BI288" i="3"/>
  <c r="BO288" i="3"/>
  <c r="BG288" i="3"/>
  <c r="BM288" i="3"/>
  <c r="BQ287" i="3"/>
  <c r="BL287" i="3"/>
  <c r="BK287" i="3"/>
  <c r="BI287" i="3"/>
  <c r="BH287" i="3"/>
  <c r="BJ287" i="3"/>
  <c r="BM287" i="3"/>
  <c r="BN287" i="3"/>
  <c r="BL286" i="3"/>
  <c r="BK286" i="3"/>
  <c r="BQ286" i="3"/>
  <c r="BH286" i="3"/>
  <c r="BJ286" i="3"/>
  <c r="BI286" i="3"/>
  <c r="BN286" i="3"/>
  <c r="BP286" i="3"/>
  <c r="BM286" i="3"/>
  <c r="BO286" i="3"/>
  <c r="BL285" i="3"/>
  <c r="BG285" i="3"/>
  <c r="BK285" i="3"/>
  <c r="BQ285" i="3"/>
  <c r="BO285" i="3"/>
  <c r="BH285" i="3"/>
  <c r="BI285" i="3"/>
  <c r="BP285" i="3"/>
  <c r="BM285" i="3"/>
  <c r="BN285" i="3"/>
  <c r="BQ284" i="3"/>
  <c r="BP284" i="3"/>
  <c r="BL284" i="3"/>
  <c r="BG284" i="3"/>
  <c r="BK284" i="3"/>
  <c r="BH284" i="3"/>
  <c r="BJ284" i="3"/>
  <c r="BI284" i="3"/>
  <c r="BO284" i="3"/>
  <c r="BN284" i="3"/>
  <c r="BQ283" i="3"/>
  <c r="BP283" i="3"/>
  <c r="BI283" i="3"/>
  <c r="BK283" i="3"/>
  <c r="BL283" i="3"/>
  <c r="BH283" i="3"/>
  <c r="BJ283" i="3"/>
  <c r="BN283" i="3"/>
  <c r="BM283" i="3"/>
  <c r="BQ282" i="3"/>
  <c r="BP282" i="3"/>
  <c r="BK282" i="3"/>
  <c r="BJ282" i="3"/>
  <c r="BI282" i="3"/>
  <c r="BL282" i="3"/>
  <c r="BM282" i="3"/>
  <c r="BN282" i="3"/>
  <c r="BL281" i="3"/>
  <c r="BK281" i="3"/>
  <c r="BQ281" i="3"/>
  <c r="BH281" i="3"/>
  <c r="BJ281" i="3"/>
  <c r="BI281" i="3"/>
  <c r="BN281" i="3"/>
  <c r="BP281" i="3"/>
  <c r="BM281" i="3"/>
  <c r="BO281" i="3"/>
  <c r="BL280" i="3"/>
  <c r="BG280" i="3"/>
  <c r="BK280" i="3"/>
  <c r="BQ280" i="3"/>
  <c r="BO280" i="3"/>
  <c r="BH280" i="3"/>
  <c r="BI280" i="3"/>
  <c r="BP280" i="3"/>
  <c r="BM280" i="3"/>
  <c r="BN280" i="3"/>
  <c r="BQ279" i="3"/>
  <c r="BP279" i="3"/>
  <c r="BL279" i="3"/>
  <c r="BG279" i="3"/>
  <c r="BK279" i="3"/>
  <c r="BH279" i="3"/>
  <c r="BJ279" i="3"/>
  <c r="BI279" i="3"/>
  <c r="BO279" i="3"/>
  <c r="BN279" i="3"/>
  <c r="BQ278" i="3"/>
  <c r="BP278" i="3"/>
  <c r="BI278" i="3"/>
  <c r="BK278" i="3"/>
  <c r="BL278" i="3"/>
  <c r="BH278" i="3"/>
  <c r="BJ278" i="3"/>
  <c r="BN278" i="3"/>
  <c r="BM278" i="3"/>
  <c r="BQ277" i="3"/>
  <c r="BP277" i="3"/>
  <c r="BK277" i="3"/>
  <c r="BJ277" i="3"/>
  <c r="BI277" i="3"/>
  <c r="BL277" i="3"/>
  <c r="BM277" i="3"/>
  <c r="BN277" i="3"/>
  <c r="BL276" i="3"/>
  <c r="BK276" i="3"/>
  <c r="BQ276" i="3"/>
  <c r="BH276" i="3"/>
  <c r="BJ276" i="3"/>
  <c r="BI276" i="3"/>
  <c r="BN276" i="3"/>
  <c r="BP276" i="3"/>
  <c r="BM276" i="3"/>
  <c r="BO276" i="3"/>
  <c r="BL275" i="3"/>
  <c r="BG275" i="3"/>
  <c r="BK275" i="3"/>
  <c r="BQ275" i="3"/>
  <c r="BO275" i="3"/>
  <c r="BH275" i="3"/>
  <c r="BI275" i="3"/>
  <c r="BP275" i="3"/>
  <c r="BM275" i="3"/>
  <c r="BN275" i="3"/>
  <c r="BQ274" i="3"/>
  <c r="BP274" i="3"/>
  <c r="BL274" i="3"/>
  <c r="BG274" i="3"/>
  <c r="BK274" i="3"/>
  <c r="BH274" i="3"/>
  <c r="BJ274" i="3"/>
  <c r="BI274" i="3"/>
  <c r="BO274" i="3"/>
  <c r="BN274" i="3"/>
  <c r="BQ273" i="3"/>
  <c r="BP273" i="3"/>
  <c r="BI273" i="3"/>
  <c r="BK273" i="3"/>
  <c r="BL273" i="3"/>
  <c r="BH273" i="3"/>
  <c r="BJ273" i="3"/>
  <c r="BN273" i="3"/>
  <c r="BM273" i="3"/>
  <c r="BQ272" i="3"/>
  <c r="BP272" i="3"/>
  <c r="BK272" i="3"/>
  <c r="BJ272" i="3"/>
  <c r="BI272" i="3"/>
  <c r="BL272" i="3"/>
  <c r="BM272" i="3"/>
  <c r="BN272" i="3"/>
  <c r="BL271" i="3"/>
  <c r="BK271" i="3"/>
  <c r="BQ271" i="3"/>
  <c r="BH271" i="3"/>
  <c r="BJ271" i="3"/>
  <c r="BI271" i="3"/>
  <c r="BN271" i="3"/>
  <c r="BP271" i="3"/>
  <c r="BM271" i="3"/>
  <c r="BO271" i="3"/>
  <c r="BL270" i="3"/>
  <c r="BG270" i="3"/>
  <c r="BK270" i="3"/>
  <c r="BQ270" i="3"/>
  <c r="BO270" i="3"/>
  <c r="BH270" i="3"/>
  <c r="BI270" i="3"/>
  <c r="BP270" i="3"/>
  <c r="BM270" i="3"/>
  <c r="BN270" i="3"/>
  <c r="BQ269" i="3"/>
  <c r="BP269" i="3"/>
  <c r="BL269" i="3"/>
  <c r="BG269" i="3"/>
  <c r="BK269" i="3"/>
  <c r="BH269" i="3"/>
  <c r="BJ269" i="3"/>
  <c r="BI269" i="3"/>
  <c r="BO269" i="3"/>
  <c r="BN269" i="3"/>
  <c r="BQ268" i="3"/>
  <c r="BP268" i="3"/>
  <c r="BI268" i="3"/>
  <c r="BK268" i="3"/>
  <c r="BL268" i="3"/>
  <c r="BH268" i="3"/>
  <c r="BJ268" i="3"/>
  <c r="BN268" i="3"/>
  <c r="BM268" i="3"/>
  <c r="BQ267" i="3"/>
  <c r="BP267" i="3"/>
  <c r="BK267" i="3"/>
  <c r="BJ267" i="3"/>
  <c r="BI267" i="3"/>
  <c r="BL267" i="3"/>
  <c r="BM267" i="3"/>
  <c r="BN267" i="3"/>
  <c r="BL266" i="3"/>
  <c r="BK266" i="3"/>
  <c r="BQ266" i="3"/>
  <c r="BH266" i="3"/>
  <c r="BJ266" i="3"/>
  <c r="BI266" i="3"/>
  <c r="BN266" i="3"/>
  <c r="BP266" i="3"/>
  <c r="BM266" i="3"/>
  <c r="BO266" i="3"/>
  <c r="BL265" i="3"/>
  <c r="BG265" i="3"/>
  <c r="BK265" i="3"/>
  <c r="BQ265" i="3"/>
  <c r="BO265" i="3"/>
  <c r="BH265" i="3"/>
  <c r="BI265" i="3"/>
  <c r="BP265" i="3"/>
  <c r="BM265" i="3"/>
  <c r="BN265" i="3"/>
  <c r="BQ264" i="3"/>
  <c r="BP264" i="3"/>
  <c r="BL264" i="3"/>
  <c r="BG264" i="3"/>
  <c r="BK264" i="3"/>
  <c r="BH264" i="3"/>
  <c r="BJ264" i="3"/>
  <c r="BI264" i="3"/>
  <c r="BO264" i="3"/>
  <c r="BN264" i="3"/>
  <c r="BQ263" i="3"/>
  <c r="BP263" i="3"/>
  <c r="BI263" i="3"/>
  <c r="BK263" i="3"/>
  <c r="BL263" i="3"/>
  <c r="BH263" i="3"/>
  <c r="BJ263" i="3"/>
  <c r="BN263" i="3"/>
  <c r="BM263" i="3"/>
  <c r="BQ262" i="3"/>
  <c r="BP262" i="3"/>
  <c r="BK262" i="3"/>
  <c r="BJ262" i="3"/>
  <c r="BI262" i="3"/>
  <c r="BL262" i="3"/>
  <c r="BM262" i="3"/>
  <c r="BN262" i="3"/>
  <c r="BL261" i="3"/>
  <c r="BK261" i="3"/>
  <c r="BQ261" i="3"/>
  <c r="BH261" i="3"/>
  <c r="BJ261" i="3"/>
  <c r="BI261" i="3"/>
  <c r="BN261" i="3"/>
  <c r="BP261" i="3"/>
  <c r="BM261" i="3"/>
  <c r="BO261" i="3"/>
  <c r="BL260" i="3"/>
  <c r="BG260" i="3"/>
  <c r="BK260" i="3"/>
  <c r="BQ260" i="3"/>
  <c r="BO260" i="3"/>
  <c r="BH260" i="3"/>
  <c r="BI260" i="3"/>
  <c r="BP260" i="3"/>
  <c r="BM260" i="3"/>
  <c r="BN260" i="3"/>
  <c r="BQ259" i="3"/>
  <c r="BP259" i="3"/>
  <c r="BL259" i="3"/>
  <c r="BG259" i="3"/>
  <c r="BK259" i="3"/>
  <c r="BH259" i="3"/>
  <c r="BJ259" i="3"/>
  <c r="BI259" i="3"/>
  <c r="BO259" i="3"/>
  <c r="BN259" i="3"/>
  <c r="BQ258" i="3"/>
  <c r="BP258" i="3"/>
  <c r="BI258" i="3"/>
  <c r="BK258" i="3"/>
  <c r="BL258" i="3"/>
  <c r="BH258" i="3"/>
  <c r="BJ258" i="3"/>
  <c r="BN258" i="3"/>
  <c r="BM258" i="3"/>
  <c r="BQ257" i="3"/>
  <c r="BP257" i="3"/>
  <c r="BK257" i="3"/>
  <c r="BJ257" i="3"/>
  <c r="BI257" i="3"/>
  <c r="BL257" i="3"/>
  <c r="BM257" i="3"/>
  <c r="BN257" i="3"/>
  <c r="BL256" i="3"/>
  <c r="BK256" i="3"/>
  <c r="BQ256" i="3"/>
  <c r="BH256" i="3"/>
  <c r="BJ256" i="3"/>
  <c r="BI256" i="3"/>
  <c r="BN256" i="3"/>
  <c r="BP256" i="3"/>
  <c r="BM256" i="3"/>
  <c r="BO256" i="3"/>
  <c r="BL255" i="3"/>
  <c r="BG255" i="3"/>
  <c r="BK255" i="3"/>
  <c r="BQ255" i="3"/>
  <c r="BO255" i="3"/>
  <c r="BH255" i="3"/>
  <c r="BI255" i="3"/>
  <c r="BP255" i="3"/>
  <c r="BM255" i="3"/>
  <c r="BN255" i="3"/>
  <c r="BQ254" i="3"/>
  <c r="BP254" i="3"/>
  <c r="BL254" i="3"/>
  <c r="BG254" i="3"/>
  <c r="BK254" i="3"/>
  <c r="BH254" i="3"/>
  <c r="BJ254" i="3"/>
  <c r="BI254" i="3"/>
  <c r="BO254" i="3"/>
  <c r="BN254" i="3"/>
  <c r="BQ253" i="3"/>
  <c r="BP253" i="3"/>
  <c r="BI253" i="3"/>
  <c r="BK253" i="3"/>
  <c r="BL253" i="3"/>
  <c r="BH253" i="3"/>
  <c r="BJ253" i="3"/>
  <c r="BN253" i="3"/>
  <c r="BM253" i="3"/>
  <c r="BQ252" i="3"/>
  <c r="BP252" i="3"/>
  <c r="BK252" i="3"/>
  <c r="BJ252" i="3"/>
  <c r="BI252" i="3"/>
  <c r="BL252" i="3"/>
  <c r="BM252" i="3"/>
  <c r="BN252" i="3"/>
  <c r="BL251" i="3"/>
  <c r="BK251" i="3"/>
  <c r="BQ251" i="3"/>
  <c r="BH251" i="3"/>
  <c r="BJ251" i="3"/>
  <c r="BI251" i="3"/>
  <c r="BN251" i="3"/>
  <c r="BP251" i="3"/>
  <c r="BM251" i="3"/>
  <c r="BO251" i="3"/>
  <c r="BL250" i="3"/>
  <c r="BG250" i="3"/>
  <c r="BK250" i="3"/>
  <c r="BQ250" i="3"/>
  <c r="BO250" i="3"/>
  <c r="BH250" i="3"/>
  <c r="BI250" i="3"/>
  <c r="BP250" i="3"/>
  <c r="BM250" i="3"/>
  <c r="BN250" i="3"/>
  <c r="BQ249" i="3"/>
  <c r="BP249" i="3"/>
  <c r="BL249" i="3"/>
  <c r="BG249" i="3"/>
  <c r="BK249" i="3"/>
  <c r="BH249" i="3"/>
  <c r="BJ249" i="3"/>
  <c r="BI249" i="3"/>
  <c r="BO249" i="3"/>
  <c r="BN249" i="3"/>
  <c r="BQ248" i="3"/>
  <c r="BP248" i="3"/>
  <c r="BI248" i="3"/>
  <c r="BK248" i="3"/>
  <c r="BL248" i="3"/>
  <c r="BH248" i="3"/>
  <c r="BJ248" i="3"/>
  <c r="BN248" i="3"/>
  <c r="BM248" i="3"/>
  <c r="BQ247" i="3"/>
  <c r="BP247" i="3"/>
  <c r="BK247" i="3"/>
  <c r="BJ247" i="3"/>
  <c r="BI247" i="3"/>
  <c r="BL247" i="3"/>
  <c r="BM247" i="3"/>
  <c r="BN247" i="3"/>
  <c r="BL246" i="3"/>
  <c r="BK246" i="3"/>
  <c r="BQ246" i="3"/>
  <c r="BH246" i="3"/>
  <c r="BJ246" i="3"/>
  <c r="BI246" i="3"/>
  <c r="BN246" i="3"/>
  <c r="BP246" i="3"/>
  <c r="BM246" i="3"/>
  <c r="BO246" i="3"/>
  <c r="BL245" i="3"/>
  <c r="BG245" i="3"/>
  <c r="BK245" i="3"/>
  <c r="BQ245" i="3"/>
  <c r="BO245" i="3"/>
  <c r="BH245" i="3"/>
  <c r="BI245" i="3"/>
  <c r="BP245" i="3"/>
  <c r="BM245" i="3"/>
  <c r="BN245" i="3"/>
  <c r="BQ244" i="3"/>
  <c r="BP244" i="3"/>
  <c r="BL244" i="3"/>
  <c r="BG244" i="3"/>
  <c r="BK244" i="3"/>
  <c r="BH244" i="3"/>
  <c r="BJ244" i="3"/>
  <c r="BI244" i="3"/>
  <c r="BO244" i="3"/>
  <c r="BN244" i="3"/>
  <c r="BQ243" i="3"/>
  <c r="BP243" i="3"/>
  <c r="BI243" i="3"/>
  <c r="BK243" i="3"/>
  <c r="BL243" i="3"/>
  <c r="BH243" i="3"/>
  <c r="BJ243" i="3"/>
  <c r="BN243" i="3"/>
  <c r="BM243" i="3"/>
  <c r="BQ242" i="3"/>
  <c r="BP242" i="3"/>
  <c r="BK242" i="3"/>
  <c r="BJ242" i="3"/>
  <c r="BI242" i="3"/>
  <c r="BL242" i="3"/>
  <c r="BM242" i="3"/>
  <c r="BN242" i="3"/>
  <c r="BL241" i="3"/>
  <c r="BK241" i="3"/>
  <c r="BQ241" i="3"/>
  <c r="BH241" i="3"/>
  <c r="BJ241" i="3"/>
  <c r="BI241" i="3"/>
  <c r="BN241" i="3"/>
  <c r="BP241" i="3"/>
  <c r="BM241" i="3"/>
  <c r="BO241" i="3"/>
  <c r="BL240" i="3"/>
  <c r="BG240" i="3"/>
  <c r="BK240" i="3"/>
  <c r="BQ240" i="3"/>
  <c r="BO240" i="3"/>
  <c r="BH240" i="3"/>
  <c r="BI240" i="3"/>
  <c r="BP240" i="3"/>
  <c r="BM240" i="3"/>
  <c r="BN240" i="3"/>
  <c r="BQ239" i="3"/>
  <c r="BP239" i="3"/>
  <c r="BL239" i="3"/>
  <c r="BG239" i="3"/>
  <c r="BK239" i="3"/>
  <c r="BH239" i="3"/>
  <c r="BJ239" i="3"/>
  <c r="BI239" i="3"/>
  <c r="BO239" i="3"/>
  <c r="BN239" i="3"/>
  <c r="BQ238" i="3"/>
  <c r="BP238" i="3"/>
  <c r="BI238" i="3"/>
  <c r="BK238" i="3"/>
  <c r="BL238" i="3"/>
  <c r="BH238" i="3"/>
  <c r="BJ238" i="3"/>
  <c r="BN238" i="3"/>
  <c r="BM238" i="3"/>
  <c r="BQ237" i="3"/>
  <c r="BP237" i="3"/>
  <c r="BK237" i="3"/>
  <c r="BJ237" i="3"/>
  <c r="BI237" i="3"/>
  <c r="BL237" i="3"/>
  <c r="BM237" i="3"/>
  <c r="BN237" i="3"/>
  <c r="BL236" i="3"/>
  <c r="BK236" i="3"/>
  <c r="BQ236" i="3"/>
  <c r="BH236" i="3"/>
  <c r="BJ236" i="3"/>
  <c r="BI236" i="3"/>
  <c r="BN236" i="3"/>
  <c r="BP236" i="3"/>
  <c r="BM236" i="3"/>
  <c r="BO236" i="3"/>
  <c r="BL235" i="3"/>
  <c r="BG235" i="3"/>
  <c r="BK235" i="3"/>
  <c r="BQ235" i="3"/>
  <c r="BO235" i="3"/>
  <c r="BH235" i="3"/>
  <c r="BI235" i="3"/>
  <c r="BP235" i="3"/>
  <c r="BM235" i="3"/>
  <c r="BN235" i="3"/>
  <c r="BQ234" i="3"/>
  <c r="BP234" i="3"/>
  <c r="BL234" i="3"/>
  <c r="BG234" i="3"/>
  <c r="BK234" i="3"/>
  <c r="BH234" i="3"/>
  <c r="BJ234" i="3"/>
  <c r="BI234" i="3"/>
  <c r="BO234" i="3"/>
  <c r="BN234" i="3"/>
  <c r="BQ233" i="3"/>
  <c r="BP233" i="3"/>
  <c r="BI233" i="3"/>
  <c r="BK233" i="3"/>
  <c r="BL233" i="3"/>
  <c r="BH233" i="3"/>
  <c r="BJ233" i="3"/>
  <c r="BN233" i="3"/>
  <c r="BM233" i="3"/>
  <c r="BQ232" i="3"/>
  <c r="BP232" i="3"/>
  <c r="BK232" i="3"/>
  <c r="BJ232" i="3"/>
  <c r="BI232" i="3"/>
  <c r="BL232" i="3"/>
  <c r="BM232" i="3"/>
  <c r="BN232" i="3"/>
  <c r="BL231" i="3"/>
  <c r="BK231" i="3"/>
  <c r="BQ231" i="3"/>
  <c r="BH231" i="3"/>
  <c r="BJ231" i="3"/>
  <c r="BI231" i="3"/>
  <c r="BN231" i="3"/>
  <c r="BP231" i="3"/>
  <c r="BM231" i="3"/>
  <c r="BO231" i="3"/>
  <c r="BL230" i="3"/>
  <c r="BG230" i="3"/>
  <c r="BK230" i="3"/>
  <c r="BQ230" i="3"/>
  <c r="BO230" i="3"/>
  <c r="BH230" i="3"/>
  <c r="BI230" i="3"/>
  <c r="BP230" i="3"/>
  <c r="BM230" i="3"/>
  <c r="BN230" i="3"/>
  <c r="BQ229" i="3"/>
  <c r="BP229" i="3"/>
  <c r="BL229" i="3"/>
  <c r="BG229" i="3"/>
  <c r="BK229" i="3"/>
  <c r="BH229" i="3"/>
  <c r="BJ229" i="3"/>
  <c r="BI229" i="3"/>
  <c r="BO229" i="3"/>
  <c r="BN229" i="3"/>
  <c r="BQ228" i="3"/>
  <c r="BP228" i="3"/>
  <c r="BI228" i="3"/>
  <c r="BK228" i="3"/>
  <c r="BL228" i="3"/>
  <c r="BH228" i="3"/>
  <c r="BJ228" i="3"/>
  <c r="BN228" i="3"/>
  <c r="BM228" i="3"/>
  <c r="BQ227" i="3"/>
  <c r="BP227" i="3"/>
  <c r="BK227" i="3"/>
  <c r="BJ227" i="3"/>
  <c r="BI227" i="3"/>
  <c r="BL227" i="3"/>
  <c r="BM227" i="3"/>
  <c r="BN227" i="3"/>
  <c r="BL226" i="3"/>
  <c r="BK226" i="3"/>
  <c r="BQ226" i="3"/>
  <c r="BH226" i="3"/>
  <c r="BJ226" i="3"/>
  <c r="BI226" i="3"/>
  <c r="BN226" i="3"/>
  <c r="BP226" i="3"/>
  <c r="BM226" i="3"/>
  <c r="BO226" i="3"/>
  <c r="BL225" i="3"/>
  <c r="BG225" i="3"/>
  <c r="BK225" i="3"/>
  <c r="BQ225" i="3"/>
  <c r="BO225" i="3"/>
  <c r="BH225" i="3"/>
  <c r="BI225" i="3"/>
  <c r="BP225" i="3"/>
  <c r="BM225" i="3"/>
  <c r="BN225" i="3"/>
  <c r="BQ224" i="3"/>
  <c r="BP224" i="3"/>
  <c r="BL224" i="3"/>
  <c r="BG224" i="3"/>
  <c r="BK224" i="3"/>
  <c r="BH224" i="3"/>
  <c r="BJ224" i="3"/>
  <c r="BI224" i="3"/>
  <c r="BO224" i="3"/>
  <c r="BN224" i="3"/>
  <c r="BQ223" i="3"/>
  <c r="BP223" i="3"/>
  <c r="BI223" i="3"/>
  <c r="BK223" i="3"/>
  <c r="BL223" i="3"/>
  <c r="BH223" i="3"/>
  <c r="BJ223" i="3"/>
  <c r="BN223" i="3"/>
  <c r="BM223" i="3"/>
  <c r="BQ222" i="3"/>
  <c r="BP222" i="3"/>
  <c r="BK222" i="3"/>
  <c r="BJ222" i="3"/>
  <c r="BI222" i="3"/>
  <c r="BL222" i="3"/>
  <c r="BM222" i="3"/>
  <c r="BN222" i="3"/>
  <c r="BL221" i="3"/>
  <c r="BK221" i="3"/>
  <c r="BQ221" i="3"/>
  <c r="BH221" i="3"/>
  <c r="BJ221" i="3"/>
  <c r="BI221" i="3"/>
  <c r="BN221" i="3"/>
  <c r="BP221" i="3"/>
  <c r="BM221" i="3"/>
  <c r="BO221" i="3"/>
  <c r="BL220" i="3"/>
  <c r="BG220" i="3"/>
  <c r="BK220" i="3"/>
  <c r="BQ220" i="3"/>
  <c r="BO220" i="3"/>
  <c r="BH220" i="3"/>
  <c r="BI220" i="3"/>
  <c r="BP220" i="3"/>
  <c r="BM220" i="3"/>
  <c r="BN220" i="3"/>
  <c r="BQ219" i="3"/>
  <c r="BP219" i="3"/>
  <c r="BL219" i="3"/>
  <c r="BG219" i="3"/>
  <c r="BK219" i="3"/>
  <c r="BH219" i="3"/>
  <c r="BJ219" i="3"/>
  <c r="BI219" i="3"/>
  <c r="BO219" i="3"/>
  <c r="BN219" i="3"/>
  <c r="BQ218" i="3"/>
  <c r="BP218" i="3"/>
  <c r="BI218" i="3"/>
  <c r="BK218" i="3"/>
  <c r="BL218" i="3"/>
  <c r="BJ218" i="3"/>
  <c r="BN218" i="3"/>
  <c r="BM218" i="3"/>
  <c r="BQ217" i="3"/>
  <c r="BP217" i="3"/>
  <c r="BK217" i="3"/>
  <c r="BJ217" i="3"/>
  <c r="BI217" i="3"/>
  <c r="BL217" i="3"/>
  <c r="BM217" i="3"/>
  <c r="BN217" i="3"/>
  <c r="BL216" i="3"/>
  <c r="BK216" i="3"/>
  <c r="BQ216" i="3"/>
  <c r="BH216" i="3"/>
  <c r="BJ216" i="3"/>
  <c r="BI216" i="3"/>
  <c r="BN216" i="3"/>
  <c r="BP216" i="3"/>
  <c r="BM216" i="3"/>
  <c r="BO216" i="3"/>
  <c r="BL215" i="3"/>
  <c r="BG215" i="3"/>
  <c r="BK215" i="3"/>
  <c r="BQ215" i="3"/>
  <c r="BO215" i="3"/>
  <c r="BH215" i="3"/>
  <c r="BI215" i="3"/>
  <c r="BP215" i="3"/>
  <c r="BM215" i="3"/>
  <c r="BN215" i="3"/>
  <c r="BQ214" i="3"/>
  <c r="BP214" i="3"/>
  <c r="BL214" i="3"/>
  <c r="BG214" i="3"/>
  <c r="BK214" i="3"/>
  <c r="BH214" i="3"/>
  <c r="BJ214" i="3"/>
  <c r="BI214" i="3"/>
  <c r="BO214" i="3"/>
  <c r="BN214" i="3"/>
  <c r="BQ213" i="3"/>
  <c r="BP213" i="3"/>
  <c r="BI213" i="3"/>
  <c r="BK213" i="3"/>
  <c r="BL213" i="3"/>
  <c r="BJ213" i="3"/>
  <c r="BN213" i="3"/>
  <c r="BM213" i="3"/>
  <c r="BQ212" i="3"/>
  <c r="BP212" i="3"/>
  <c r="BK212" i="3"/>
  <c r="BJ212" i="3"/>
  <c r="BI212" i="3"/>
  <c r="BL212" i="3"/>
  <c r="BM212" i="3"/>
  <c r="BN212" i="3"/>
  <c r="BL211" i="3"/>
  <c r="BK211" i="3"/>
  <c r="BQ211" i="3"/>
  <c r="BH211" i="3"/>
  <c r="BJ211" i="3"/>
  <c r="BI211" i="3"/>
  <c r="BN211" i="3"/>
  <c r="BP211" i="3"/>
  <c r="BM211" i="3"/>
  <c r="BO211" i="3"/>
  <c r="BL210" i="3"/>
  <c r="BG210" i="3"/>
  <c r="BK210" i="3"/>
  <c r="BQ210" i="3"/>
  <c r="BO210" i="3"/>
  <c r="BH210" i="3"/>
  <c r="BI210" i="3"/>
  <c r="BP210" i="3"/>
  <c r="BM210" i="3"/>
  <c r="BN210" i="3"/>
  <c r="BQ209" i="3"/>
  <c r="BP209" i="3"/>
  <c r="BL209" i="3"/>
  <c r="BG209" i="3"/>
  <c r="BK209" i="3"/>
  <c r="BH209" i="3"/>
  <c r="BJ209" i="3"/>
  <c r="BI209" i="3"/>
  <c r="BO209" i="3"/>
  <c r="BN209" i="3"/>
  <c r="BQ208" i="3"/>
  <c r="BP208" i="3"/>
  <c r="BI208" i="3"/>
  <c r="BK208" i="3"/>
  <c r="BL208" i="3"/>
  <c r="BJ208" i="3"/>
  <c r="BN208" i="3"/>
  <c r="BM208" i="3"/>
  <c r="BQ207" i="3"/>
  <c r="BP207" i="3"/>
  <c r="BK207" i="3"/>
  <c r="BJ207" i="3"/>
  <c r="BI207" i="3"/>
  <c r="BL207" i="3"/>
  <c r="BM207" i="3"/>
  <c r="BN207" i="3"/>
  <c r="BL206" i="3"/>
  <c r="BK206" i="3"/>
  <c r="BQ206" i="3"/>
  <c r="BH206" i="3"/>
  <c r="BJ206" i="3"/>
  <c r="BI206" i="3"/>
  <c r="BN206" i="3"/>
  <c r="BO206" i="3"/>
  <c r="BP206" i="3"/>
  <c r="BM206" i="3"/>
  <c r="BL205" i="3"/>
  <c r="BG205" i="3"/>
  <c r="BK205" i="3"/>
  <c r="BQ205" i="3"/>
  <c r="BO205" i="3"/>
  <c r="BH205" i="3"/>
  <c r="BI205" i="3"/>
  <c r="BP205" i="3"/>
  <c r="BM205" i="3"/>
  <c r="BN205" i="3"/>
  <c r="BQ204" i="3"/>
  <c r="BP204" i="3"/>
  <c r="BL204" i="3"/>
  <c r="BG204" i="3"/>
  <c r="BK204" i="3"/>
  <c r="BH204" i="3"/>
  <c r="BJ204" i="3"/>
  <c r="BI204" i="3"/>
  <c r="BO204" i="3"/>
  <c r="BN204" i="3"/>
  <c r="BQ203" i="3"/>
  <c r="BP203" i="3"/>
  <c r="BI203" i="3"/>
  <c r="BK203" i="3"/>
  <c r="BL203" i="3"/>
  <c r="BJ203" i="3"/>
  <c r="BN203" i="3"/>
  <c r="BM203" i="3"/>
  <c r="BQ202" i="3"/>
  <c r="BP202" i="3"/>
  <c r="BK202" i="3"/>
  <c r="BJ202" i="3"/>
  <c r="BI202" i="3"/>
  <c r="BL202" i="3"/>
  <c r="BM202" i="3"/>
  <c r="BN202" i="3"/>
  <c r="BL201" i="3"/>
  <c r="BK201" i="3"/>
  <c r="BQ201" i="3"/>
  <c r="BH201" i="3"/>
  <c r="BJ201" i="3"/>
  <c r="BI201" i="3"/>
  <c r="BN201" i="3"/>
  <c r="BO201" i="3"/>
  <c r="BP201" i="3"/>
  <c r="BM201" i="3"/>
  <c r="BL200" i="3"/>
  <c r="BG200" i="3"/>
  <c r="BK200" i="3"/>
  <c r="BQ200" i="3"/>
  <c r="BO200" i="3"/>
  <c r="BH200" i="3"/>
  <c r="BI200" i="3"/>
  <c r="BP200" i="3"/>
  <c r="BM200" i="3"/>
  <c r="BN200" i="3"/>
  <c r="BQ199" i="3"/>
  <c r="BP199" i="3"/>
  <c r="BL199" i="3"/>
  <c r="BG199" i="3"/>
  <c r="BK199" i="3"/>
  <c r="BH199" i="3"/>
  <c r="BJ199" i="3"/>
  <c r="BI199" i="3"/>
  <c r="BO199" i="3"/>
  <c r="BN199" i="3"/>
  <c r="BQ198" i="3"/>
  <c r="BP198" i="3"/>
  <c r="BI198" i="3"/>
  <c r="BK198" i="3"/>
  <c r="BL198" i="3"/>
  <c r="BJ198" i="3"/>
  <c r="BN198" i="3"/>
  <c r="BM198" i="3"/>
  <c r="BQ197" i="3"/>
  <c r="BP197" i="3"/>
  <c r="BK197" i="3"/>
  <c r="BJ197" i="3"/>
  <c r="BI197" i="3"/>
  <c r="BL197" i="3"/>
  <c r="BM197" i="3"/>
  <c r="BN197" i="3"/>
  <c r="BL196" i="3"/>
  <c r="BK196" i="3"/>
  <c r="BQ196" i="3"/>
  <c r="BH196" i="3"/>
  <c r="BJ196" i="3"/>
  <c r="BI196" i="3"/>
  <c r="BN196" i="3"/>
  <c r="BO196" i="3"/>
  <c r="BP196" i="3"/>
  <c r="BM196" i="3"/>
  <c r="BL195" i="3"/>
  <c r="BG195" i="3"/>
  <c r="BK195" i="3"/>
  <c r="BQ195" i="3"/>
  <c r="BO195" i="3"/>
  <c r="BH195" i="3"/>
  <c r="BI195" i="3"/>
  <c r="BP195" i="3"/>
  <c r="BM195" i="3"/>
  <c r="BN195" i="3"/>
  <c r="BQ194" i="3"/>
  <c r="BP194" i="3"/>
  <c r="BL194" i="3"/>
  <c r="BG194" i="3"/>
  <c r="BK194" i="3"/>
  <c r="BH194" i="3"/>
  <c r="BJ194" i="3"/>
  <c r="BI194" i="3"/>
  <c r="BO194" i="3"/>
  <c r="BN194" i="3"/>
  <c r="BQ193" i="3"/>
  <c r="BP193" i="3"/>
  <c r="BI193" i="3"/>
  <c r="BK193" i="3"/>
  <c r="BL193" i="3"/>
  <c r="BJ193" i="3"/>
  <c r="BN193" i="3"/>
  <c r="BM193" i="3"/>
  <c r="BQ192" i="3"/>
  <c r="BP192" i="3"/>
  <c r="BK192" i="3"/>
  <c r="BJ192" i="3"/>
  <c r="BI192" i="3"/>
  <c r="BL192" i="3"/>
  <c r="BM192" i="3"/>
  <c r="BN192" i="3"/>
  <c r="BL191" i="3"/>
  <c r="BK191" i="3"/>
  <c r="BQ191" i="3"/>
  <c r="BH191" i="3"/>
  <c r="BJ191" i="3"/>
  <c r="BI191" i="3"/>
  <c r="BN191" i="3"/>
  <c r="BO191" i="3"/>
  <c r="BP191" i="3"/>
  <c r="BM191" i="3"/>
  <c r="BL190" i="3"/>
  <c r="BG190" i="3"/>
  <c r="BK190" i="3"/>
  <c r="BQ190" i="3"/>
  <c r="BO190" i="3"/>
  <c r="BH190" i="3"/>
  <c r="BI190" i="3"/>
  <c r="BP190" i="3"/>
  <c r="BM190" i="3"/>
  <c r="BN190" i="3"/>
  <c r="BQ189" i="3"/>
  <c r="BP189" i="3"/>
  <c r="BL189" i="3"/>
  <c r="BG189" i="3"/>
  <c r="BK189" i="3"/>
  <c r="BH189" i="3"/>
  <c r="BJ189" i="3"/>
  <c r="BI189" i="3"/>
  <c r="BO189" i="3"/>
  <c r="BN189" i="3"/>
  <c r="BQ188" i="3"/>
  <c r="BP188" i="3"/>
  <c r="BI188" i="3"/>
  <c r="BK188" i="3"/>
  <c r="BL188" i="3"/>
  <c r="BJ188" i="3"/>
  <c r="BN188" i="3"/>
  <c r="BM188" i="3"/>
  <c r="BQ187" i="3"/>
  <c r="BP187" i="3"/>
  <c r="BK187" i="3"/>
  <c r="BJ187" i="3"/>
  <c r="BI187" i="3"/>
  <c r="BL187" i="3"/>
  <c r="BM187" i="3"/>
  <c r="BN187" i="3"/>
  <c r="BL186" i="3"/>
  <c r="BK186" i="3"/>
  <c r="BQ186" i="3"/>
  <c r="BH186" i="3"/>
  <c r="BJ186" i="3"/>
  <c r="BI186" i="3"/>
  <c r="BN186" i="3"/>
  <c r="BO186" i="3"/>
  <c r="BP186" i="3"/>
  <c r="BM186" i="3"/>
  <c r="BL185" i="3"/>
  <c r="BG185" i="3"/>
  <c r="BK185" i="3"/>
  <c r="BQ185" i="3"/>
  <c r="BO185" i="3"/>
  <c r="BH185" i="3"/>
  <c r="BI185" i="3"/>
  <c r="BP185" i="3"/>
  <c r="BM185" i="3"/>
  <c r="BN185" i="3"/>
  <c r="BQ184" i="3"/>
  <c r="BP184" i="3"/>
  <c r="BL184" i="3"/>
  <c r="BG184" i="3"/>
  <c r="BK184" i="3"/>
  <c r="BH184" i="3"/>
  <c r="BJ184" i="3"/>
  <c r="BI184" i="3"/>
  <c r="BO184" i="3"/>
  <c r="BN184" i="3"/>
  <c r="BQ183" i="3"/>
  <c r="BP183" i="3"/>
  <c r="BI183" i="3"/>
  <c r="BK183" i="3"/>
  <c r="BL183" i="3"/>
  <c r="BJ183" i="3"/>
  <c r="BN183" i="3"/>
  <c r="BM183" i="3"/>
  <c r="BQ182" i="3"/>
  <c r="BP182" i="3"/>
  <c r="BK182" i="3"/>
  <c r="BJ182" i="3"/>
  <c r="BI182" i="3"/>
  <c r="BL182" i="3"/>
  <c r="BM182" i="3"/>
  <c r="BN182" i="3"/>
  <c r="BL181" i="3"/>
  <c r="BK181" i="3"/>
  <c r="BQ181" i="3"/>
  <c r="BH181" i="3"/>
  <c r="BJ181" i="3"/>
  <c r="BI181" i="3"/>
  <c r="BN181" i="3"/>
  <c r="BO181" i="3"/>
  <c r="BP181" i="3"/>
  <c r="BM181" i="3"/>
  <c r="BL180" i="3"/>
  <c r="BG180" i="3"/>
  <c r="BK180" i="3"/>
  <c r="BQ180" i="3"/>
  <c r="BO180" i="3"/>
  <c r="BH180" i="3"/>
  <c r="BI180" i="3"/>
  <c r="BP180" i="3"/>
  <c r="BM180" i="3"/>
  <c r="BN180" i="3"/>
  <c r="BQ179" i="3"/>
  <c r="BP179" i="3"/>
  <c r="BL179" i="3"/>
  <c r="BG179" i="3"/>
  <c r="BK179" i="3"/>
  <c r="BH179" i="3"/>
  <c r="BJ179" i="3"/>
  <c r="BI179" i="3"/>
  <c r="BO179" i="3"/>
  <c r="BN179" i="3"/>
  <c r="BQ178" i="3"/>
  <c r="BP178" i="3"/>
  <c r="BI178" i="3"/>
  <c r="BK178" i="3"/>
  <c r="BL178" i="3"/>
  <c r="BJ178" i="3"/>
  <c r="BN178" i="3"/>
  <c r="BM178" i="3"/>
  <c r="BQ177" i="3"/>
  <c r="BP177" i="3"/>
  <c r="BK177" i="3"/>
  <c r="BJ177" i="3"/>
  <c r="BI177" i="3"/>
  <c r="BL177" i="3"/>
  <c r="BM177" i="3"/>
  <c r="BN177" i="3"/>
  <c r="BL176" i="3"/>
  <c r="BK176" i="3"/>
  <c r="BQ176" i="3"/>
  <c r="BH176" i="3"/>
  <c r="BJ176" i="3"/>
  <c r="BI176" i="3"/>
  <c r="BN176" i="3"/>
  <c r="BO176" i="3"/>
  <c r="BP176" i="3"/>
  <c r="BM176" i="3"/>
  <c r="BL175" i="3"/>
  <c r="BG175" i="3"/>
  <c r="BK175" i="3"/>
  <c r="BQ175" i="3"/>
  <c r="BO175" i="3"/>
  <c r="BH175" i="3"/>
  <c r="BI175" i="3"/>
  <c r="BP175" i="3"/>
  <c r="BM175" i="3"/>
  <c r="BN175" i="3"/>
  <c r="BQ174" i="3"/>
  <c r="BP174" i="3"/>
  <c r="BL174" i="3"/>
  <c r="BG174" i="3"/>
  <c r="BK174" i="3"/>
  <c r="BH174" i="3"/>
  <c r="BJ174" i="3"/>
  <c r="BI174" i="3"/>
  <c r="BO174" i="3"/>
  <c r="BN174" i="3"/>
  <c r="BQ173" i="3"/>
  <c r="BP173" i="3"/>
  <c r="BI173" i="3"/>
  <c r="BK173" i="3"/>
  <c r="BL173" i="3"/>
  <c r="BJ173" i="3"/>
  <c r="BN173" i="3"/>
  <c r="BM173" i="3"/>
  <c r="BQ172" i="3"/>
  <c r="BP172" i="3"/>
  <c r="BK172" i="3"/>
  <c r="BJ172" i="3"/>
  <c r="BI172" i="3"/>
  <c r="BL172" i="3"/>
  <c r="BM172" i="3"/>
  <c r="BN172" i="3"/>
  <c r="BL171" i="3"/>
  <c r="BK171" i="3"/>
  <c r="BQ171" i="3"/>
  <c r="BH171" i="3"/>
  <c r="BJ171" i="3"/>
  <c r="BI171" i="3"/>
  <c r="BN171" i="3"/>
  <c r="BO171" i="3"/>
  <c r="BP171" i="3"/>
  <c r="BM171" i="3"/>
  <c r="BL170" i="3"/>
  <c r="BG170" i="3"/>
  <c r="BK170" i="3"/>
  <c r="BQ170" i="3"/>
  <c r="BO170" i="3"/>
  <c r="BH170" i="3"/>
  <c r="BI170" i="3"/>
  <c r="BP170" i="3"/>
  <c r="BM170" i="3"/>
  <c r="BN170" i="3"/>
  <c r="BQ169" i="3"/>
  <c r="BP169" i="3"/>
  <c r="BL169" i="3"/>
  <c r="BG169" i="3"/>
  <c r="BK169" i="3"/>
  <c r="BH169" i="3"/>
  <c r="BJ169" i="3"/>
  <c r="BI169" i="3"/>
  <c r="BO169" i="3"/>
  <c r="BN169" i="3"/>
  <c r="BQ168" i="3"/>
  <c r="BP168" i="3"/>
  <c r="BI168" i="3"/>
  <c r="BK168" i="3"/>
  <c r="BL168" i="3"/>
  <c r="BJ168" i="3"/>
  <c r="BN168" i="3"/>
  <c r="BM168" i="3"/>
  <c r="BQ167" i="3"/>
  <c r="BP167" i="3"/>
  <c r="BK167" i="3"/>
  <c r="BJ167" i="3"/>
  <c r="BI167" i="3"/>
  <c r="BL167" i="3"/>
  <c r="BM167" i="3"/>
  <c r="BN167" i="3"/>
  <c r="BL166" i="3"/>
  <c r="BK166" i="3"/>
  <c r="BQ166" i="3"/>
  <c r="BH166" i="3"/>
  <c r="BJ166" i="3"/>
  <c r="BI166" i="3"/>
  <c r="BN166" i="3"/>
  <c r="BO166" i="3"/>
  <c r="BP166" i="3"/>
  <c r="BM166" i="3"/>
  <c r="BL165" i="3"/>
  <c r="BG165" i="3"/>
  <c r="BK165" i="3"/>
  <c r="BQ165" i="3"/>
  <c r="BO165" i="3"/>
  <c r="BH165" i="3"/>
  <c r="BI165" i="3"/>
  <c r="BP165" i="3"/>
  <c r="BM165" i="3"/>
  <c r="BN165" i="3"/>
  <c r="BQ164" i="3"/>
  <c r="BP164" i="3"/>
  <c r="BL164" i="3"/>
  <c r="BG164" i="3"/>
  <c r="BK164" i="3"/>
  <c r="BH164" i="3"/>
  <c r="BJ164" i="3"/>
  <c r="BI164" i="3"/>
  <c r="BO164" i="3"/>
  <c r="BN164" i="3"/>
  <c r="BQ163" i="3"/>
  <c r="BP163" i="3"/>
  <c r="BI163" i="3"/>
  <c r="BK163" i="3"/>
  <c r="BL163" i="3"/>
  <c r="BJ163" i="3"/>
  <c r="BN163" i="3"/>
  <c r="BM163" i="3"/>
  <c r="BQ162" i="3"/>
  <c r="BP162" i="3"/>
  <c r="BK162" i="3"/>
  <c r="BJ162" i="3"/>
  <c r="BI162" i="3"/>
  <c r="BL162" i="3"/>
  <c r="BM162" i="3"/>
  <c r="BN162" i="3"/>
  <c r="BL161" i="3"/>
  <c r="BK161" i="3"/>
  <c r="BQ161" i="3"/>
  <c r="BH161" i="3"/>
  <c r="BJ161" i="3"/>
  <c r="BI161" i="3"/>
  <c r="BN161" i="3"/>
  <c r="BO161" i="3"/>
  <c r="BP161" i="3"/>
  <c r="BM161" i="3"/>
  <c r="BL160" i="3"/>
  <c r="BG160" i="3"/>
  <c r="BK160" i="3"/>
  <c r="BQ160" i="3"/>
  <c r="BO160" i="3"/>
  <c r="BH160" i="3"/>
  <c r="BI160" i="3"/>
  <c r="BP160" i="3"/>
  <c r="BM160" i="3"/>
  <c r="BN160" i="3"/>
  <c r="BQ159" i="3"/>
  <c r="BP159" i="3"/>
  <c r="BL159" i="3"/>
  <c r="BG159" i="3"/>
  <c r="BK159" i="3"/>
  <c r="BH159" i="3"/>
  <c r="BJ159" i="3"/>
  <c r="BI159" i="3"/>
  <c r="BO159" i="3"/>
  <c r="BN159" i="3"/>
  <c r="BQ158" i="3"/>
  <c r="BP158" i="3"/>
  <c r="BI158" i="3"/>
  <c r="BK158" i="3"/>
  <c r="BL158" i="3"/>
  <c r="BJ158" i="3"/>
  <c r="BN158" i="3"/>
  <c r="BM158" i="3"/>
  <c r="BQ157" i="3"/>
  <c r="BP157" i="3"/>
  <c r="BK157" i="3"/>
  <c r="BJ157" i="3"/>
  <c r="BI157" i="3"/>
  <c r="BL157" i="3"/>
  <c r="BM157" i="3"/>
  <c r="BN157" i="3"/>
  <c r="BL156" i="3"/>
  <c r="BK156" i="3"/>
  <c r="BQ156" i="3"/>
  <c r="BH156" i="3"/>
  <c r="BJ156" i="3"/>
  <c r="BI156" i="3"/>
  <c r="BN156" i="3"/>
  <c r="BO156" i="3"/>
  <c r="BP156" i="3"/>
  <c r="BM156" i="3"/>
  <c r="BL155" i="3"/>
  <c r="BG155" i="3"/>
  <c r="BK155" i="3"/>
  <c r="BQ155" i="3"/>
  <c r="BO155" i="3"/>
  <c r="BH155" i="3"/>
  <c r="BI155" i="3"/>
  <c r="BP155" i="3"/>
  <c r="BM155" i="3"/>
  <c r="BN155" i="3"/>
  <c r="BQ154" i="3"/>
  <c r="BP154" i="3"/>
  <c r="BL154" i="3"/>
  <c r="BG154" i="3"/>
  <c r="BK154" i="3"/>
  <c r="BH154" i="3"/>
  <c r="BJ154" i="3"/>
  <c r="BI154" i="3"/>
  <c r="BO154" i="3"/>
  <c r="BN154" i="3"/>
  <c r="BQ153" i="3"/>
  <c r="BP153" i="3"/>
  <c r="BI153" i="3"/>
  <c r="BK153" i="3"/>
  <c r="BL153" i="3"/>
  <c r="BJ153" i="3"/>
  <c r="BN153" i="3"/>
  <c r="BM153" i="3"/>
  <c r="BQ152" i="3"/>
  <c r="BP152" i="3"/>
  <c r="BK152" i="3"/>
  <c r="BJ152" i="3"/>
  <c r="BI152" i="3"/>
  <c r="BL152" i="3"/>
  <c r="BM152" i="3"/>
  <c r="BN152" i="3"/>
  <c r="BL151" i="3"/>
  <c r="BK151" i="3"/>
  <c r="BQ151" i="3"/>
  <c r="BH151" i="3"/>
  <c r="BJ151" i="3"/>
  <c r="BI151" i="3"/>
  <c r="BN151" i="3"/>
  <c r="BO151" i="3"/>
  <c r="BP151" i="3"/>
  <c r="BM151" i="3"/>
  <c r="BL150" i="3"/>
  <c r="BG150" i="3"/>
  <c r="BK150" i="3"/>
  <c r="BQ150" i="3"/>
  <c r="BO150" i="3"/>
  <c r="BH150" i="3"/>
  <c r="BI150" i="3"/>
  <c r="BP150" i="3"/>
  <c r="BM150" i="3"/>
  <c r="BN150" i="3"/>
  <c r="BQ149" i="3"/>
  <c r="BP149" i="3"/>
  <c r="BL149" i="3"/>
  <c r="BG149" i="3"/>
  <c r="BK149" i="3"/>
  <c r="BH149" i="3"/>
  <c r="BJ149" i="3"/>
  <c r="BI149" i="3"/>
  <c r="BO149" i="3"/>
  <c r="BN149" i="3"/>
  <c r="BQ148" i="3"/>
  <c r="BP148" i="3"/>
  <c r="BI148" i="3"/>
  <c r="BK148" i="3"/>
  <c r="BL148" i="3"/>
  <c r="BJ148" i="3"/>
  <c r="BN148" i="3"/>
  <c r="BM148" i="3"/>
  <c r="BQ147" i="3"/>
  <c r="BP147" i="3"/>
  <c r="BK147" i="3"/>
  <c r="BJ147" i="3"/>
  <c r="BI147" i="3"/>
  <c r="BL147" i="3"/>
  <c r="BM147" i="3"/>
  <c r="BN147" i="3"/>
  <c r="BL146" i="3"/>
  <c r="BK146" i="3"/>
  <c r="BQ146" i="3"/>
  <c r="BH146" i="3"/>
  <c r="BJ146" i="3"/>
  <c r="BI146" i="3"/>
  <c r="BN146" i="3"/>
  <c r="BO146" i="3"/>
  <c r="BP146" i="3"/>
  <c r="BM146" i="3"/>
  <c r="BL145" i="3"/>
  <c r="BG145" i="3"/>
  <c r="BK145" i="3"/>
  <c r="BQ145" i="3"/>
  <c r="BO145" i="3"/>
  <c r="BH145" i="3"/>
  <c r="BI145" i="3"/>
  <c r="BP145" i="3"/>
  <c r="BM145" i="3"/>
  <c r="BN145" i="3"/>
  <c r="BQ144" i="3"/>
  <c r="BP144" i="3"/>
  <c r="BL144" i="3"/>
  <c r="BG144" i="3"/>
  <c r="BK144" i="3"/>
  <c r="BH144" i="3"/>
  <c r="BJ144" i="3"/>
  <c r="BI144" i="3"/>
  <c r="BO144" i="3"/>
  <c r="BN144" i="3"/>
  <c r="BQ143" i="3"/>
  <c r="BP143" i="3"/>
  <c r="BI143" i="3"/>
  <c r="BK143" i="3"/>
  <c r="BL143" i="3"/>
  <c r="BJ143" i="3"/>
  <c r="BN143" i="3"/>
  <c r="BM143" i="3"/>
  <c r="BQ142" i="3"/>
  <c r="BP142" i="3"/>
  <c r="BK142" i="3"/>
  <c r="BJ142" i="3"/>
  <c r="BI142" i="3"/>
  <c r="BL142" i="3"/>
  <c r="BM142" i="3"/>
  <c r="BN142" i="3"/>
  <c r="BL141" i="3"/>
  <c r="BK141" i="3"/>
  <c r="BQ141" i="3"/>
  <c r="BH141" i="3"/>
  <c r="BJ141" i="3"/>
  <c r="BI141" i="3"/>
  <c r="BN141" i="3"/>
  <c r="BO141" i="3"/>
  <c r="BP141" i="3"/>
  <c r="BM141" i="3"/>
  <c r="BL140" i="3"/>
  <c r="BG140" i="3"/>
  <c r="BK140" i="3"/>
  <c r="BQ140" i="3"/>
  <c r="BO140" i="3"/>
  <c r="BH140" i="3"/>
  <c r="BI140" i="3"/>
  <c r="BP140" i="3"/>
  <c r="BM140" i="3"/>
  <c r="BN140" i="3"/>
  <c r="BQ139" i="3"/>
  <c r="BP139" i="3"/>
  <c r="BL139" i="3"/>
  <c r="BG139" i="3"/>
  <c r="BK139" i="3"/>
  <c r="BH139" i="3"/>
  <c r="BJ139" i="3"/>
  <c r="BI139" i="3"/>
  <c r="BO139" i="3"/>
  <c r="BN139" i="3"/>
  <c r="BQ138" i="3"/>
  <c r="BP138" i="3"/>
  <c r="BI138" i="3"/>
  <c r="BK138" i="3"/>
  <c r="BL138" i="3"/>
  <c r="BJ138" i="3"/>
  <c r="BN138" i="3"/>
  <c r="BM138" i="3"/>
  <c r="BQ137" i="3"/>
  <c r="BP137" i="3"/>
  <c r="BK137" i="3"/>
  <c r="BJ137" i="3"/>
  <c r="BI137" i="3"/>
  <c r="BL137" i="3"/>
  <c r="BM137" i="3"/>
  <c r="BN137" i="3"/>
  <c r="BL136" i="3"/>
  <c r="BK136" i="3"/>
  <c r="BQ136" i="3"/>
  <c r="BH136" i="3"/>
  <c r="BJ136" i="3"/>
  <c r="BI136" i="3"/>
  <c r="BN136" i="3"/>
  <c r="BO136" i="3"/>
  <c r="BP136" i="3"/>
  <c r="BM136" i="3"/>
  <c r="BL135" i="3"/>
  <c r="BG135" i="3"/>
  <c r="BK135" i="3"/>
  <c r="BQ135" i="3"/>
  <c r="BO135" i="3"/>
  <c r="BH135" i="3"/>
  <c r="BI135" i="3"/>
  <c r="BP135" i="3"/>
  <c r="BM135" i="3"/>
  <c r="BN135" i="3"/>
  <c r="BQ134" i="3"/>
  <c r="BP134" i="3"/>
  <c r="BL134" i="3"/>
  <c r="BG134" i="3"/>
  <c r="BK134" i="3"/>
  <c r="BH134" i="3"/>
  <c r="BJ134" i="3"/>
  <c r="BI134" i="3"/>
  <c r="BO134" i="3"/>
  <c r="BN134" i="3"/>
  <c r="BQ133" i="3"/>
  <c r="BP133" i="3"/>
  <c r="BI133" i="3"/>
  <c r="BK133" i="3"/>
  <c r="BL133" i="3"/>
  <c r="BJ133" i="3"/>
  <c r="BN133" i="3"/>
  <c r="BM133" i="3"/>
  <c r="BQ132" i="3"/>
  <c r="BP132" i="3"/>
  <c r="BK132" i="3"/>
  <c r="BJ132" i="3"/>
  <c r="BI132" i="3"/>
  <c r="BL132" i="3"/>
  <c r="BN132" i="3"/>
  <c r="BM132" i="3"/>
  <c r="BM131" i="3"/>
  <c r="BK131" i="3"/>
  <c r="BI131" i="3"/>
  <c r="BQ131" i="3"/>
  <c r="BL131" i="3"/>
  <c r="BN131" i="3"/>
  <c r="BO131" i="3"/>
  <c r="BG131" i="3"/>
  <c r="BL130" i="3"/>
  <c r="BG130" i="3"/>
  <c r="BK130" i="3"/>
  <c r="BQ130" i="3"/>
  <c r="BO130" i="3"/>
  <c r="BH130" i="3"/>
  <c r="BJ130" i="3"/>
  <c r="BI130" i="3"/>
  <c r="BP130" i="3"/>
  <c r="BM130" i="3"/>
  <c r="BN130" i="3"/>
  <c r="BQ129" i="3"/>
  <c r="BL129" i="3"/>
  <c r="BK129" i="3"/>
  <c r="BI129" i="3"/>
  <c r="BG129" i="3"/>
  <c r="BH129" i="3"/>
  <c r="BJ129" i="3"/>
  <c r="BP129" i="3"/>
  <c r="BM129" i="3"/>
  <c r="BN129" i="3"/>
  <c r="BQ128" i="3"/>
  <c r="BK128" i="3"/>
  <c r="BI128" i="3"/>
  <c r="BL128" i="3"/>
  <c r="BJ128" i="3"/>
  <c r="BP128" i="3"/>
  <c r="BM128" i="3"/>
  <c r="BN128" i="3"/>
  <c r="BI127" i="3"/>
  <c r="BK127" i="3"/>
  <c r="BQ127" i="3"/>
  <c r="BL127" i="3"/>
  <c r="BJ127" i="3"/>
  <c r="BN127" i="3"/>
  <c r="BP127" i="3"/>
  <c r="BM127" i="3"/>
  <c r="BO127" i="3"/>
  <c r="BL126" i="3"/>
  <c r="BK126" i="3"/>
  <c r="BQ126" i="3"/>
  <c r="BO126" i="3"/>
  <c r="BH126" i="3"/>
  <c r="BI126" i="3"/>
  <c r="BP126" i="3"/>
  <c r="BM126" i="3"/>
  <c r="BG126" i="3"/>
  <c r="BN126" i="3"/>
  <c r="BL125" i="3"/>
  <c r="BG125" i="3"/>
  <c r="BK125" i="3"/>
  <c r="BQ125" i="3"/>
  <c r="BH125" i="3"/>
  <c r="BJ125" i="3"/>
  <c r="BI125" i="3"/>
  <c r="BP125" i="3"/>
  <c r="BM125" i="3"/>
  <c r="BO125" i="3"/>
  <c r="BN125" i="3"/>
  <c r="BQ124" i="3"/>
  <c r="BP124" i="3"/>
  <c r="BI124" i="3"/>
  <c r="BK124" i="3"/>
  <c r="BL124" i="3"/>
  <c r="BH124" i="3"/>
  <c r="BJ124" i="3"/>
  <c r="BG124" i="3"/>
  <c r="BM124" i="3"/>
  <c r="BN124" i="3"/>
  <c r="BQ123" i="3"/>
  <c r="BP123" i="3"/>
  <c r="BK123" i="3"/>
  <c r="BI123" i="3"/>
  <c r="BL123" i="3"/>
  <c r="BJ123" i="3"/>
  <c r="BM123" i="3"/>
  <c r="BN123" i="3"/>
  <c r="BI122" i="3"/>
  <c r="BK122" i="3"/>
  <c r="BQ122" i="3"/>
  <c r="BL122" i="3"/>
  <c r="BJ122" i="3"/>
  <c r="BN122" i="3"/>
  <c r="BP122" i="3"/>
  <c r="BM122" i="3"/>
  <c r="BO122" i="3"/>
  <c r="BL121" i="3"/>
  <c r="BK121" i="3"/>
  <c r="BQ121" i="3"/>
  <c r="BO121" i="3"/>
  <c r="BH121" i="3"/>
  <c r="BI121" i="3"/>
  <c r="BP121" i="3"/>
  <c r="BM121" i="3"/>
  <c r="BG121" i="3"/>
  <c r="BN121" i="3"/>
  <c r="BL120" i="3"/>
  <c r="BG120" i="3"/>
  <c r="BK120" i="3"/>
  <c r="BQ120" i="3"/>
  <c r="BH120" i="3"/>
  <c r="BJ120" i="3"/>
  <c r="BI120" i="3"/>
  <c r="BP120" i="3"/>
  <c r="BM120" i="3"/>
  <c r="BO120" i="3"/>
  <c r="BN120" i="3"/>
  <c r="BQ119" i="3"/>
  <c r="BP119" i="3"/>
  <c r="BI119" i="3"/>
  <c r="BK119" i="3"/>
  <c r="BL119" i="3"/>
  <c r="BH119" i="3"/>
  <c r="BJ119" i="3"/>
  <c r="BG119" i="3"/>
  <c r="BM119" i="3"/>
  <c r="BN119" i="3"/>
  <c r="BQ118" i="3"/>
  <c r="BP118" i="3"/>
  <c r="BK118" i="3"/>
  <c r="BI118" i="3"/>
  <c r="BL118" i="3"/>
  <c r="BJ118" i="3"/>
  <c r="BM118" i="3"/>
  <c r="BN118" i="3"/>
  <c r="BI117" i="3"/>
  <c r="BK117" i="3"/>
  <c r="BQ117" i="3"/>
  <c r="BL117" i="3"/>
  <c r="BJ117" i="3"/>
  <c r="BN117" i="3"/>
  <c r="BP117" i="3"/>
  <c r="BM117" i="3"/>
  <c r="BO117" i="3"/>
  <c r="BL116" i="3"/>
  <c r="BK116" i="3"/>
  <c r="BQ116" i="3"/>
  <c r="BO116" i="3"/>
  <c r="BH116" i="3"/>
  <c r="BI116" i="3"/>
  <c r="BP116" i="3"/>
  <c r="BM116" i="3"/>
  <c r="BG116" i="3"/>
  <c r="BN116" i="3"/>
  <c r="BL115" i="3"/>
  <c r="BG115" i="3"/>
  <c r="BK115" i="3"/>
  <c r="BQ115" i="3"/>
  <c r="BH115" i="3"/>
  <c r="BJ115" i="3"/>
  <c r="BI115" i="3"/>
  <c r="BP115" i="3"/>
  <c r="BM115" i="3"/>
  <c r="BO115" i="3"/>
  <c r="BN115" i="3"/>
  <c r="BQ114" i="3"/>
  <c r="BP114" i="3"/>
  <c r="BI114" i="3"/>
  <c r="BK114" i="3"/>
  <c r="BL114" i="3"/>
  <c r="BH114" i="3"/>
  <c r="BJ114" i="3"/>
  <c r="BG114" i="3"/>
  <c r="BM114" i="3"/>
  <c r="BN114" i="3"/>
  <c r="BQ113" i="3"/>
  <c r="BP113" i="3"/>
  <c r="BK113" i="3"/>
  <c r="BI113" i="3"/>
  <c r="BL113" i="3"/>
  <c r="BJ113" i="3"/>
  <c r="BM113" i="3"/>
  <c r="BN113" i="3"/>
  <c r="BI112" i="3"/>
  <c r="BK112" i="3"/>
  <c r="BQ112" i="3"/>
  <c r="BL112" i="3"/>
  <c r="BJ112" i="3"/>
  <c r="BN112" i="3"/>
  <c r="BP112" i="3"/>
  <c r="BM112" i="3"/>
  <c r="BO112" i="3"/>
  <c r="BL111" i="3"/>
  <c r="BK111" i="3"/>
  <c r="BQ111" i="3"/>
  <c r="BO111" i="3"/>
  <c r="BH111" i="3"/>
  <c r="BI111" i="3"/>
  <c r="BP111" i="3"/>
  <c r="BM111" i="3"/>
  <c r="BG111" i="3"/>
  <c r="BN111" i="3"/>
  <c r="BL110" i="3"/>
  <c r="BG110" i="3"/>
  <c r="BK110" i="3"/>
  <c r="BQ110" i="3"/>
  <c r="BH110" i="3"/>
  <c r="BJ110" i="3"/>
  <c r="BI110" i="3"/>
  <c r="BP110" i="3"/>
  <c r="BM110" i="3"/>
  <c r="BO110" i="3"/>
  <c r="BN110" i="3"/>
  <c r="BQ109" i="3"/>
  <c r="BP109" i="3"/>
  <c r="BI109" i="3"/>
  <c r="BK109" i="3"/>
  <c r="BL109" i="3"/>
  <c r="BH109" i="3"/>
  <c r="BJ109" i="3"/>
  <c r="BG109" i="3"/>
  <c r="BM109" i="3"/>
  <c r="BN109" i="3"/>
  <c r="BQ108" i="3"/>
  <c r="BP108" i="3"/>
  <c r="BK108" i="3"/>
  <c r="BI108" i="3"/>
  <c r="BL108" i="3"/>
  <c r="BJ108" i="3"/>
  <c r="BM108" i="3"/>
  <c r="BN108" i="3"/>
  <c r="BI107" i="3"/>
  <c r="BK107" i="3"/>
  <c r="BQ107" i="3"/>
  <c r="BL107" i="3"/>
  <c r="BJ107" i="3"/>
  <c r="BN107" i="3"/>
  <c r="BP107" i="3"/>
  <c r="BM107" i="3"/>
  <c r="BO107" i="3"/>
  <c r="BL106" i="3"/>
  <c r="BK106" i="3"/>
  <c r="BQ106" i="3"/>
  <c r="BO106" i="3"/>
  <c r="BH106" i="3"/>
  <c r="BI106" i="3"/>
  <c r="BP106" i="3"/>
  <c r="BM106" i="3"/>
  <c r="BG106" i="3"/>
  <c r="BN106" i="3"/>
  <c r="BL105" i="3"/>
  <c r="BG105" i="3"/>
  <c r="BK105" i="3"/>
  <c r="BQ105" i="3"/>
  <c r="BH105" i="3"/>
  <c r="BJ105" i="3"/>
  <c r="BI105" i="3"/>
  <c r="BP105" i="3"/>
  <c r="BM105" i="3"/>
  <c r="BO105" i="3"/>
  <c r="BN105" i="3"/>
  <c r="BQ104" i="3"/>
  <c r="BP104" i="3"/>
  <c r="BI104" i="3"/>
  <c r="BK104" i="3"/>
  <c r="BL104" i="3"/>
  <c r="BH104" i="3"/>
  <c r="BJ104" i="3"/>
  <c r="BG104" i="3"/>
  <c r="BM104" i="3"/>
  <c r="BN104" i="3"/>
  <c r="BQ103" i="3"/>
  <c r="BP103" i="3"/>
  <c r="BK103" i="3"/>
  <c r="BI103" i="3"/>
  <c r="BL103" i="3"/>
  <c r="BJ103" i="3"/>
  <c r="BM103" i="3"/>
  <c r="BN103" i="3"/>
  <c r="BI102" i="3"/>
  <c r="BK102" i="3"/>
  <c r="BQ102" i="3"/>
  <c r="BL102" i="3"/>
  <c r="BJ102" i="3"/>
  <c r="BN102" i="3"/>
  <c r="BP102" i="3"/>
  <c r="BM102" i="3"/>
  <c r="BO102" i="3"/>
  <c r="BL101" i="3"/>
  <c r="BK101" i="3"/>
  <c r="BQ101" i="3"/>
  <c r="BO101" i="3"/>
  <c r="BH101" i="3"/>
  <c r="BI101" i="3"/>
  <c r="BP101" i="3"/>
  <c r="BM101" i="3"/>
  <c r="BG101" i="3"/>
  <c r="BN101" i="3"/>
  <c r="BL100" i="3"/>
  <c r="BG100" i="3"/>
  <c r="BK100" i="3"/>
  <c r="BQ100" i="3"/>
  <c r="BH100" i="3"/>
  <c r="BJ100" i="3"/>
  <c r="BI100" i="3"/>
  <c r="BP100" i="3"/>
  <c r="BM100" i="3"/>
  <c r="BO100" i="3"/>
  <c r="BN100" i="3"/>
  <c r="BQ99" i="3"/>
  <c r="BP99" i="3"/>
  <c r="BI99" i="3"/>
  <c r="BK99" i="3"/>
  <c r="BL99" i="3"/>
  <c r="BH99" i="3"/>
  <c r="BJ99" i="3"/>
  <c r="BG99" i="3"/>
  <c r="BM99" i="3"/>
  <c r="BN99" i="3"/>
  <c r="BQ98" i="3"/>
  <c r="BP98" i="3"/>
  <c r="BK98" i="3"/>
  <c r="BI98" i="3"/>
  <c r="BL98" i="3"/>
  <c r="BJ98" i="3"/>
  <c r="BM98" i="3"/>
  <c r="BN98" i="3"/>
  <c r="BI97" i="3"/>
  <c r="BK97" i="3"/>
  <c r="BQ97" i="3"/>
  <c r="BL97" i="3"/>
  <c r="BJ97" i="3"/>
  <c r="BN97" i="3"/>
  <c r="BP97" i="3"/>
  <c r="BM97" i="3"/>
  <c r="BO97" i="3"/>
  <c r="BL96" i="3"/>
  <c r="BK96" i="3"/>
  <c r="BQ96" i="3"/>
  <c r="BO96" i="3"/>
  <c r="BH96" i="3"/>
  <c r="BI96" i="3"/>
  <c r="BP96" i="3"/>
  <c r="BM96" i="3"/>
  <c r="BG96" i="3"/>
  <c r="BN96" i="3"/>
  <c r="BL95" i="3"/>
  <c r="BG95" i="3"/>
  <c r="BK95" i="3"/>
  <c r="BQ95" i="3"/>
  <c r="BH95" i="3"/>
  <c r="BJ95" i="3"/>
  <c r="BI95" i="3"/>
  <c r="BP95" i="3"/>
  <c r="BM95" i="3"/>
  <c r="BO95" i="3"/>
  <c r="BN95" i="3"/>
  <c r="BQ94" i="3"/>
  <c r="BP94" i="3"/>
  <c r="BI94" i="3"/>
  <c r="BK94" i="3"/>
  <c r="BL94" i="3"/>
  <c r="BH94" i="3"/>
  <c r="BJ94" i="3"/>
  <c r="BG94" i="3"/>
  <c r="BM94" i="3"/>
  <c r="BN94" i="3"/>
  <c r="BQ93" i="3"/>
  <c r="BP93" i="3"/>
  <c r="BK93" i="3"/>
  <c r="BI93" i="3"/>
  <c r="BL93" i="3"/>
  <c r="BJ93" i="3"/>
  <c r="BM93" i="3"/>
  <c r="BN93" i="3"/>
  <c r="BI92" i="3"/>
  <c r="BK92" i="3"/>
  <c r="BQ92" i="3"/>
  <c r="BL92" i="3"/>
  <c r="BJ92" i="3"/>
  <c r="BN92" i="3"/>
  <c r="BP92" i="3"/>
  <c r="BM92" i="3"/>
  <c r="BO92" i="3"/>
  <c r="BL91" i="3"/>
  <c r="BK91" i="3"/>
  <c r="BQ91" i="3"/>
  <c r="BO91" i="3"/>
  <c r="BH91" i="3"/>
  <c r="BI91" i="3"/>
  <c r="BP91" i="3"/>
  <c r="BM91" i="3"/>
  <c r="BG91" i="3"/>
  <c r="BN91" i="3"/>
  <c r="BL90" i="3"/>
  <c r="BG90" i="3"/>
  <c r="BK90" i="3"/>
  <c r="BQ90" i="3"/>
  <c r="BH90" i="3"/>
  <c r="BJ90" i="3"/>
  <c r="BI90" i="3"/>
  <c r="BP90" i="3"/>
  <c r="BM90" i="3"/>
  <c r="BO90" i="3"/>
  <c r="BN90" i="3"/>
  <c r="BQ89" i="3"/>
  <c r="BP89" i="3"/>
  <c r="BI89" i="3"/>
  <c r="BK89" i="3"/>
  <c r="BL89" i="3"/>
  <c r="BH89" i="3"/>
  <c r="BJ89" i="3"/>
  <c r="BG89" i="3"/>
  <c r="BM89" i="3"/>
  <c r="BN89" i="3"/>
  <c r="BQ88" i="3"/>
  <c r="BP88" i="3"/>
  <c r="BK88" i="3"/>
  <c r="BI88" i="3"/>
  <c r="BL88" i="3"/>
  <c r="BJ88" i="3"/>
  <c r="BM88" i="3"/>
  <c r="BN88" i="3"/>
  <c r="BI87" i="3"/>
  <c r="BK87" i="3"/>
  <c r="BQ87" i="3"/>
  <c r="BL87" i="3"/>
  <c r="BJ87" i="3"/>
  <c r="BN87" i="3"/>
  <c r="BP87" i="3"/>
  <c r="BM87" i="3"/>
  <c r="BO87" i="3"/>
  <c r="BL86" i="3"/>
  <c r="BK86" i="3"/>
  <c r="BQ86" i="3"/>
  <c r="BO86" i="3"/>
  <c r="BH86" i="3"/>
  <c r="BI86" i="3"/>
  <c r="BP86" i="3"/>
  <c r="BM86" i="3"/>
  <c r="BG86" i="3"/>
  <c r="BN86" i="3"/>
  <c r="BL85" i="3"/>
  <c r="BG85" i="3"/>
  <c r="BK85" i="3"/>
  <c r="BQ85" i="3"/>
  <c r="BH85" i="3"/>
  <c r="BJ85" i="3"/>
  <c r="BI85" i="3"/>
  <c r="BP85" i="3"/>
  <c r="BM85" i="3"/>
  <c r="BO85" i="3"/>
  <c r="BN85" i="3"/>
  <c r="BQ84" i="3"/>
  <c r="BP84" i="3"/>
  <c r="BI84" i="3"/>
  <c r="BK84" i="3"/>
  <c r="BL84" i="3"/>
  <c r="BH84" i="3"/>
  <c r="BJ84" i="3"/>
  <c r="BG84" i="3"/>
  <c r="BM84" i="3"/>
  <c r="BN84" i="3"/>
  <c r="BQ83" i="3"/>
  <c r="BP83" i="3"/>
  <c r="BK83" i="3"/>
  <c r="BI83" i="3"/>
  <c r="BL83" i="3"/>
  <c r="BJ83" i="3"/>
  <c r="BM83" i="3"/>
  <c r="BN83" i="3"/>
  <c r="BI82" i="3"/>
  <c r="BK82" i="3"/>
  <c r="BQ82" i="3"/>
  <c r="BL82" i="3"/>
  <c r="BJ82" i="3"/>
  <c r="BN82" i="3"/>
  <c r="BP82" i="3"/>
  <c r="BM82" i="3"/>
  <c r="BO82" i="3"/>
  <c r="BL81" i="3"/>
  <c r="BK81" i="3"/>
  <c r="BQ81" i="3"/>
  <c r="BO81" i="3"/>
  <c r="BH81" i="3"/>
  <c r="BI81" i="3"/>
  <c r="BP81" i="3"/>
  <c r="BM81" i="3"/>
  <c r="BG81" i="3"/>
  <c r="BN81" i="3"/>
  <c r="BL80" i="3"/>
  <c r="BG80" i="3"/>
  <c r="BK80" i="3"/>
  <c r="BQ80" i="3"/>
  <c r="BH80" i="3"/>
  <c r="BJ80" i="3"/>
  <c r="BI80" i="3"/>
  <c r="BP80" i="3"/>
  <c r="BM80" i="3"/>
  <c r="BO80" i="3"/>
  <c r="BN80" i="3"/>
  <c r="BQ79" i="3"/>
  <c r="BP79" i="3"/>
  <c r="BI79" i="3"/>
  <c r="BK79" i="3"/>
  <c r="BL79" i="3"/>
  <c r="BH79" i="3"/>
  <c r="BJ79" i="3"/>
  <c r="BG79" i="3"/>
  <c r="BM79" i="3"/>
  <c r="BN79" i="3"/>
  <c r="BQ78" i="3"/>
  <c r="BP78" i="3"/>
  <c r="BK78" i="3"/>
  <c r="BI78" i="3"/>
  <c r="BL78" i="3"/>
  <c r="BJ78" i="3"/>
  <c r="BM78" i="3"/>
  <c r="BN78" i="3"/>
  <c r="BI77" i="3"/>
  <c r="BK77" i="3"/>
  <c r="BQ77" i="3"/>
  <c r="BL77" i="3"/>
  <c r="BJ77" i="3"/>
  <c r="BN77" i="3"/>
  <c r="BP77" i="3"/>
  <c r="BM77" i="3"/>
  <c r="BO77" i="3"/>
  <c r="BL76" i="3"/>
  <c r="BK76" i="3"/>
  <c r="BQ76" i="3"/>
  <c r="BO76" i="3"/>
  <c r="BH76" i="3"/>
  <c r="BI76" i="3"/>
  <c r="BP76" i="3"/>
  <c r="BM76" i="3"/>
  <c r="BG76" i="3"/>
  <c r="BN76" i="3"/>
  <c r="BL75" i="3"/>
  <c r="BG75" i="3"/>
  <c r="BK75" i="3"/>
  <c r="BQ75" i="3"/>
  <c r="BH75" i="3"/>
  <c r="BJ75" i="3"/>
  <c r="BI75" i="3"/>
  <c r="BP75" i="3"/>
  <c r="BM75" i="3"/>
  <c r="BO75" i="3"/>
  <c r="BN75" i="3"/>
  <c r="BQ74" i="3"/>
  <c r="BP74" i="3"/>
  <c r="BI74" i="3"/>
  <c r="BK74" i="3"/>
  <c r="BL74" i="3"/>
  <c r="BH74" i="3"/>
  <c r="BJ74" i="3"/>
  <c r="BG74" i="3"/>
  <c r="BM74" i="3"/>
  <c r="BN74" i="3"/>
  <c r="BQ73" i="3"/>
  <c r="BP73" i="3"/>
  <c r="BK73" i="3"/>
  <c r="BI73" i="3"/>
  <c r="BL73" i="3"/>
  <c r="BJ73" i="3"/>
  <c r="BM73" i="3"/>
  <c r="BN73" i="3"/>
  <c r="BI72" i="3"/>
  <c r="BK72" i="3"/>
  <c r="BQ72" i="3"/>
  <c r="BL72" i="3"/>
  <c r="BJ72" i="3"/>
  <c r="BN72" i="3"/>
  <c r="BP72" i="3"/>
  <c r="BM72" i="3"/>
  <c r="BO72" i="3"/>
  <c r="BL71" i="3"/>
  <c r="BK71" i="3"/>
  <c r="BQ71" i="3"/>
  <c r="BO71" i="3"/>
  <c r="BH71" i="3"/>
  <c r="BI71" i="3"/>
  <c r="BP71" i="3"/>
  <c r="BM71" i="3"/>
  <c r="BG71" i="3"/>
  <c r="BN71" i="3"/>
  <c r="BL70" i="3"/>
  <c r="BG70" i="3"/>
  <c r="BK70" i="3"/>
  <c r="BQ70" i="3"/>
  <c r="BH70" i="3"/>
  <c r="BJ70" i="3"/>
  <c r="BI70" i="3"/>
  <c r="BP70" i="3"/>
  <c r="BM70" i="3"/>
  <c r="BO70" i="3"/>
  <c r="BN70" i="3"/>
  <c r="BQ69" i="3"/>
  <c r="BP69" i="3"/>
  <c r="BI69" i="3"/>
  <c r="BK69" i="3"/>
  <c r="BL69" i="3"/>
  <c r="BH69" i="3"/>
  <c r="BJ69" i="3"/>
  <c r="BG69" i="3"/>
  <c r="BM69" i="3"/>
  <c r="BN69" i="3"/>
  <c r="BQ68" i="3"/>
  <c r="BP68" i="3"/>
  <c r="BK68" i="3"/>
  <c r="BI68" i="3"/>
  <c r="BL68" i="3"/>
  <c r="BJ68" i="3"/>
  <c r="BM68" i="3"/>
  <c r="BN68" i="3"/>
  <c r="BI67" i="3"/>
  <c r="BK67" i="3"/>
  <c r="BQ67" i="3"/>
  <c r="BL67" i="3"/>
  <c r="BJ67" i="3"/>
  <c r="BN67" i="3"/>
  <c r="BP67" i="3"/>
  <c r="BM67" i="3"/>
  <c r="BO67" i="3"/>
  <c r="BL66" i="3"/>
  <c r="BK66" i="3"/>
  <c r="BQ66" i="3"/>
  <c r="BO66" i="3"/>
  <c r="BH66" i="3"/>
  <c r="BI66" i="3"/>
  <c r="BP66" i="3"/>
  <c r="BM66" i="3"/>
  <c r="BG66" i="3"/>
  <c r="BN66" i="3"/>
  <c r="BL65" i="3"/>
  <c r="BG65" i="3"/>
  <c r="BK65" i="3"/>
  <c r="BQ65" i="3"/>
  <c r="BH65" i="3"/>
  <c r="BJ65" i="3"/>
  <c r="BI65" i="3"/>
  <c r="BP65" i="3"/>
  <c r="BM65" i="3"/>
  <c r="BO65" i="3"/>
  <c r="BN65" i="3"/>
  <c r="BQ64" i="3"/>
  <c r="BP64" i="3"/>
  <c r="BI64" i="3"/>
  <c r="BK64" i="3"/>
  <c r="BL64" i="3"/>
  <c r="BH64" i="3"/>
  <c r="BJ64" i="3"/>
  <c r="BG64" i="3"/>
  <c r="BM64" i="3"/>
  <c r="BN64" i="3"/>
  <c r="BQ63" i="3"/>
  <c r="BP63" i="3"/>
  <c r="BK63" i="3"/>
  <c r="BI63" i="3"/>
  <c r="BL63" i="3"/>
  <c r="BJ63" i="3"/>
  <c r="BM63" i="3"/>
  <c r="BN63" i="3"/>
  <c r="BI62" i="3"/>
  <c r="BK62" i="3"/>
  <c r="BQ62" i="3"/>
  <c r="BL62" i="3"/>
  <c r="BJ62" i="3"/>
  <c r="BN62" i="3"/>
  <c r="BP62" i="3"/>
  <c r="BM62" i="3"/>
  <c r="BO62" i="3"/>
  <c r="BL61" i="3"/>
  <c r="BK61" i="3"/>
  <c r="BQ61" i="3"/>
  <c r="BO61" i="3"/>
  <c r="BH61" i="3"/>
  <c r="BI61" i="3"/>
  <c r="BP61" i="3"/>
  <c r="BM61" i="3"/>
  <c r="BG61" i="3"/>
  <c r="BN61" i="3"/>
  <c r="BL60" i="3"/>
  <c r="BG60" i="3"/>
  <c r="BK60" i="3"/>
  <c r="BQ60" i="3"/>
  <c r="BH60" i="3"/>
  <c r="BJ60" i="3"/>
  <c r="BI60" i="3"/>
  <c r="BP60" i="3"/>
  <c r="BM60" i="3"/>
  <c r="BO60" i="3"/>
  <c r="BN60" i="3"/>
  <c r="BQ59" i="3"/>
  <c r="BP59" i="3"/>
  <c r="BI59" i="3"/>
  <c r="BK59" i="3"/>
  <c r="BL59" i="3"/>
  <c r="BH59" i="3"/>
  <c r="BJ59" i="3"/>
  <c r="BG59" i="3"/>
  <c r="BM59" i="3"/>
  <c r="BN59" i="3"/>
  <c r="BQ58" i="3"/>
  <c r="BP58" i="3"/>
  <c r="BK58" i="3"/>
  <c r="BI58" i="3"/>
  <c r="BL58" i="3"/>
  <c r="BJ58" i="3"/>
  <c r="BM58" i="3"/>
  <c r="BN58" i="3"/>
  <c r="BI57" i="3"/>
  <c r="BK57" i="3"/>
  <c r="BQ57" i="3"/>
  <c r="BL57" i="3"/>
  <c r="BJ57" i="3"/>
  <c r="BN57" i="3"/>
  <c r="BP57" i="3"/>
  <c r="BM57" i="3"/>
  <c r="BO57" i="3"/>
  <c r="BL56" i="3"/>
  <c r="BK56" i="3"/>
  <c r="BQ56" i="3"/>
  <c r="BO56" i="3"/>
  <c r="BH56" i="3"/>
  <c r="BI56" i="3"/>
  <c r="BP56" i="3"/>
  <c r="BM56" i="3"/>
  <c r="BG56" i="3"/>
  <c r="BN56" i="3"/>
  <c r="BL55" i="3"/>
  <c r="BG55" i="3"/>
  <c r="BK55" i="3"/>
  <c r="BQ55" i="3"/>
  <c r="BH55" i="3"/>
  <c r="BJ55" i="3"/>
  <c r="BI55" i="3"/>
  <c r="BP55" i="3"/>
  <c r="BM55" i="3"/>
  <c r="BO55" i="3"/>
  <c r="BN55" i="3"/>
  <c r="BQ54" i="3"/>
  <c r="BP54" i="3"/>
  <c r="BI54" i="3"/>
  <c r="BK54" i="3"/>
  <c r="BL54" i="3"/>
  <c r="BH54" i="3"/>
  <c r="BJ54" i="3"/>
  <c r="BG54" i="3"/>
  <c r="BM54" i="3"/>
  <c r="BN54" i="3"/>
  <c r="BQ53" i="3"/>
  <c r="BP53" i="3"/>
  <c r="BK53" i="3"/>
  <c r="BI53" i="3"/>
  <c r="BL53" i="3"/>
  <c r="BJ53" i="3"/>
  <c r="BM53" i="3"/>
  <c r="BN53" i="3"/>
  <c r="BI52" i="3"/>
  <c r="BK52" i="3"/>
  <c r="BQ52" i="3"/>
  <c r="BL52" i="3"/>
  <c r="BJ52" i="3"/>
  <c r="BN52" i="3"/>
  <c r="BP52" i="3"/>
  <c r="BM52" i="3"/>
  <c r="BO52" i="3"/>
  <c r="BL51" i="3"/>
  <c r="BK51" i="3"/>
  <c r="BQ51" i="3"/>
  <c r="BO51" i="3"/>
  <c r="BH51" i="3"/>
  <c r="BI51" i="3"/>
  <c r="BP51" i="3"/>
  <c r="BM51" i="3"/>
  <c r="BG51" i="3"/>
  <c r="BN51" i="3"/>
  <c r="BL50" i="3"/>
  <c r="BG50" i="3"/>
  <c r="BK50" i="3"/>
  <c r="BQ50" i="3"/>
  <c r="BH50" i="3"/>
  <c r="BJ50" i="3"/>
  <c r="BI50" i="3"/>
  <c r="BP50" i="3"/>
  <c r="BM50" i="3"/>
  <c r="BO50" i="3"/>
  <c r="BN50" i="3"/>
  <c r="BQ49" i="3"/>
  <c r="BP49" i="3"/>
  <c r="BI49" i="3"/>
  <c r="BK49" i="3"/>
  <c r="BL49" i="3"/>
  <c r="BH49" i="3"/>
  <c r="BJ49" i="3"/>
  <c r="BG49" i="3"/>
  <c r="BM49" i="3"/>
  <c r="BN49" i="3"/>
  <c r="BQ48" i="3"/>
  <c r="BP48" i="3"/>
  <c r="BK48" i="3"/>
  <c r="BI48" i="3"/>
  <c r="BL48" i="3"/>
  <c r="BJ48" i="3"/>
  <c r="BM48" i="3"/>
  <c r="BN48" i="3"/>
  <c r="BI47" i="3"/>
  <c r="BK47" i="3"/>
  <c r="BQ47" i="3"/>
  <c r="BL47" i="3"/>
  <c r="BJ47" i="3"/>
  <c r="BN47" i="3"/>
  <c r="BP47" i="3"/>
  <c r="BM47" i="3"/>
  <c r="BO47" i="3"/>
  <c r="BL46" i="3"/>
  <c r="BK46" i="3"/>
  <c r="BQ46" i="3"/>
  <c r="BO46" i="3"/>
  <c r="BH46" i="3"/>
  <c r="BI46" i="3"/>
  <c r="BP46" i="3"/>
  <c r="BM46" i="3"/>
  <c r="BG46" i="3"/>
  <c r="BN46" i="3"/>
  <c r="BL45" i="3"/>
  <c r="BG45" i="3"/>
  <c r="BK45" i="3"/>
  <c r="BQ45" i="3"/>
  <c r="BH45" i="3"/>
  <c r="BJ45" i="3"/>
  <c r="BI45" i="3"/>
  <c r="BP45" i="3"/>
  <c r="BM45" i="3"/>
  <c r="BO45" i="3"/>
  <c r="BN45" i="3"/>
  <c r="BQ44" i="3"/>
  <c r="BP44" i="3"/>
  <c r="BI44" i="3"/>
  <c r="BK44" i="3"/>
  <c r="BL44" i="3"/>
  <c r="BH44" i="3"/>
  <c r="BJ44" i="3"/>
  <c r="BG44" i="3"/>
  <c r="BM44" i="3"/>
  <c r="BN44" i="3"/>
  <c r="BQ43" i="3"/>
  <c r="BP43" i="3"/>
  <c r="BK43" i="3"/>
  <c r="BI43" i="3"/>
  <c r="BL43" i="3"/>
  <c r="BJ43" i="3"/>
  <c r="BM43" i="3"/>
  <c r="BN43" i="3"/>
  <c r="BI42" i="3"/>
  <c r="BK42" i="3"/>
  <c r="BQ42" i="3"/>
  <c r="BL42" i="3"/>
  <c r="BJ42" i="3"/>
  <c r="BN42" i="3"/>
  <c r="BP42" i="3"/>
  <c r="BM42" i="3"/>
  <c r="BO42" i="3"/>
  <c r="BL41" i="3"/>
  <c r="BK41" i="3"/>
  <c r="BQ41" i="3"/>
  <c r="BO41" i="3"/>
  <c r="BH41" i="3"/>
  <c r="BI41" i="3"/>
  <c r="BP41" i="3"/>
  <c r="BM41" i="3"/>
  <c r="BG41" i="3"/>
  <c r="BN41" i="3"/>
  <c r="BL40" i="3"/>
  <c r="BG40" i="3"/>
  <c r="BK40" i="3"/>
  <c r="BQ40" i="3"/>
  <c r="BH40" i="3"/>
  <c r="BJ40" i="3"/>
  <c r="BI40" i="3"/>
  <c r="BP40" i="3"/>
  <c r="BM40" i="3"/>
  <c r="BO40" i="3"/>
  <c r="BN40" i="3"/>
  <c r="BQ39" i="3"/>
  <c r="BP39" i="3"/>
  <c r="BI39" i="3"/>
  <c r="BK39" i="3"/>
  <c r="BL39" i="3"/>
  <c r="BH39" i="3"/>
  <c r="BJ39" i="3"/>
  <c r="BG39" i="3"/>
  <c r="BM39" i="3"/>
  <c r="BN39" i="3"/>
  <c r="BQ38" i="3"/>
  <c r="BP38" i="3"/>
  <c r="BK38" i="3"/>
  <c r="BI38" i="3"/>
  <c r="BL38" i="3"/>
  <c r="BJ38" i="3"/>
  <c r="BM38" i="3"/>
  <c r="BN38" i="3"/>
  <c r="BI37" i="3"/>
  <c r="BK37" i="3"/>
  <c r="BQ37" i="3"/>
  <c r="BL37" i="3"/>
  <c r="BJ37" i="3"/>
  <c r="BN37" i="3"/>
  <c r="BP37" i="3"/>
  <c r="BM37" i="3"/>
  <c r="BO37" i="3"/>
  <c r="BL36" i="3"/>
  <c r="BK36" i="3"/>
  <c r="BQ36" i="3"/>
  <c r="BO36" i="3"/>
  <c r="BH36" i="3"/>
  <c r="BI36" i="3"/>
  <c r="BP36" i="3"/>
  <c r="BM36" i="3"/>
  <c r="BG36" i="3"/>
  <c r="BN36" i="3"/>
  <c r="BL35" i="3"/>
  <c r="BG35" i="3"/>
  <c r="BK35" i="3"/>
  <c r="BQ35" i="3"/>
  <c r="BH35" i="3"/>
  <c r="BJ35" i="3"/>
  <c r="BI35" i="3"/>
  <c r="BP35" i="3"/>
  <c r="BM35" i="3"/>
  <c r="BO35" i="3"/>
  <c r="BN35" i="3"/>
  <c r="BQ34" i="3"/>
  <c r="BP34" i="3"/>
  <c r="BI34" i="3"/>
  <c r="BK34" i="3"/>
  <c r="BL34" i="3"/>
  <c r="BH34" i="3"/>
  <c r="BJ34" i="3"/>
  <c r="BG34" i="3"/>
  <c r="BM34" i="3"/>
  <c r="BN34" i="3"/>
  <c r="BQ33" i="3"/>
  <c r="BP33" i="3"/>
  <c r="BK33" i="3"/>
  <c r="BI33" i="3"/>
  <c r="BL33" i="3"/>
  <c r="BJ33" i="3"/>
  <c r="BM33" i="3"/>
  <c r="BN33" i="3"/>
  <c r="BI32" i="3"/>
  <c r="BK32" i="3"/>
  <c r="BQ32" i="3"/>
  <c r="BL32" i="3"/>
  <c r="BJ32" i="3"/>
  <c r="BN32" i="3"/>
  <c r="BP32" i="3"/>
  <c r="BM32" i="3"/>
  <c r="BO32" i="3"/>
  <c r="BL31" i="3"/>
  <c r="BK31" i="3"/>
  <c r="BQ31" i="3"/>
  <c r="BO31" i="3"/>
  <c r="BH31" i="3"/>
  <c r="BI31" i="3"/>
  <c r="BP31" i="3"/>
  <c r="BM31" i="3"/>
  <c r="BG31" i="3"/>
  <c r="BN31" i="3"/>
  <c r="BL30" i="3"/>
  <c r="BG30" i="3"/>
  <c r="BK30" i="3"/>
  <c r="BQ30" i="3"/>
  <c r="BH30" i="3"/>
  <c r="BJ30" i="3"/>
  <c r="BI30" i="3"/>
  <c r="BP30" i="3"/>
  <c r="BM30" i="3"/>
  <c r="BO30" i="3"/>
  <c r="BN30" i="3"/>
  <c r="BQ29" i="3"/>
  <c r="BP29" i="3"/>
  <c r="BI29" i="3"/>
  <c r="BK29" i="3"/>
  <c r="BL29" i="3"/>
  <c r="BH29" i="3"/>
  <c r="BJ29" i="3"/>
  <c r="BG29" i="3"/>
  <c r="BM29" i="3"/>
  <c r="BN29" i="3"/>
  <c r="BQ28" i="3"/>
  <c r="BP28" i="3"/>
  <c r="BK28" i="3"/>
  <c r="BI28" i="3"/>
  <c r="BL28" i="3"/>
  <c r="BJ28" i="3"/>
  <c r="BM28" i="3"/>
  <c r="BN28" i="3"/>
  <c r="BI27" i="3"/>
  <c r="BK27" i="3"/>
  <c r="BQ27" i="3"/>
  <c r="BL27" i="3"/>
  <c r="BJ27" i="3"/>
  <c r="BN27" i="3"/>
  <c r="BP27" i="3"/>
  <c r="BM27" i="3"/>
  <c r="BO27" i="3"/>
  <c r="BL26" i="3"/>
  <c r="BK26" i="3"/>
  <c r="BQ26" i="3"/>
  <c r="BO26" i="3"/>
  <c r="BH26" i="3"/>
  <c r="BI26" i="3"/>
  <c r="BP26" i="3"/>
  <c r="BM26" i="3"/>
  <c r="BG26" i="3"/>
  <c r="BN26" i="3"/>
  <c r="BL25" i="3"/>
  <c r="BG25" i="3"/>
  <c r="BK25" i="3"/>
  <c r="BQ25" i="3"/>
  <c r="BH25" i="3"/>
  <c r="BJ25" i="3"/>
  <c r="BI25" i="3"/>
  <c r="BP25" i="3"/>
  <c r="BM25" i="3"/>
  <c r="BO25" i="3"/>
  <c r="BN25" i="3"/>
  <c r="BQ24" i="3"/>
  <c r="BP24" i="3"/>
  <c r="BI24" i="3"/>
  <c r="BK24" i="3"/>
  <c r="BL24" i="3"/>
  <c r="BH24" i="3"/>
  <c r="BJ24" i="3"/>
  <c r="BG24" i="3"/>
  <c r="BM24" i="3"/>
  <c r="BN24" i="3"/>
  <c r="BQ23" i="3"/>
  <c r="BP23" i="3"/>
  <c r="BK23" i="3"/>
  <c r="BI23" i="3"/>
  <c r="BL23" i="3"/>
  <c r="BJ23" i="3"/>
  <c r="BM23" i="3"/>
  <c r="BN23" i="3"/>
  <c r="BI22" i="3"/>
  <c r="BK22" i="3"/>
  <c r="BQ22" i="3"/>
  <c r="BL22" i="3"/>
  <c r="BJ22" i="3"/>
  <c r="BN22" i="3"/>
  <c r="BP22" i="3"/>
  <c r="BM22" i="3"/>
  <c r="BO22" i="3"/>
  <c r="BL21" i="3"/>
  <c r="BK21" i="3"/>
  <c r="BQ21" i="3"/>
  <c r="BO21" i="3"/>
  <c r="BH21" i="3"/>
  <c r="BI21" i="3"/>
  <c r="BP21" i="3"/>
  <c r="BM21" i="3"/>
  <c r="BG21" i="3"/>
  <c r="BN21" i="3"/>
  <c r="BL20" i="3"/>
  <c r="BG20" i="3"/>
  <c r="BK20" i="3"/>
  <c r="BQ20" i="3"/>
  <c r="BH20" i="3"/>
  <c r="BJ20" i="3"/>
  <c r="BI20" i="3"/>
  <c r="BP20" i="3"/>
  <c r="BM20" i="3"/>
  <c r="BO20" i="3"/>
  <c r="BN20" i="3"/>
  <c r="BQ19" i="3"/>
  <c r="BP19" i="3"/>
  <c r="BI19" i="3"/>
  <c r="BK19" i="3"/>
  <c r="BL19" i="3"/>
  <c r="BH19" i="3"/>
  <c r="BJ19" i="3"/>
  <c r="BG19" i="3"/>
  <c r="BM19" i="3"/>
  <c r="BN19" i="3"/>
  <c r="BQ18" i="3"/>
  <c r="BP18" i="3"/>
  <c r="BK18" i="3"/>
  <c r="BI18" i="3"/>
  <c r="BL18" i="3"/>
  <c r="BJ18" i="3"/>
  <c r="BM18" i="3"/>
  <c r="BN18" i="3"/>
  <c r="BI17" i="3"/>
  <c r="BK17" i="3"/>
  <c r="BQ17" i="3"/>
  <c r="BL17" i="3"/>
  <c r="BJ17" i="3"/>
  <c r="BN17" i="3"/>
  <c r="BP17" i="3"/>
  <c r="BM17" i="3"/>
  <c r="BO17" i="3"/>
  <c r="BL16" i="3"/>
  <c r="BK16" i="3"/>
  <c r="BQ16" i="3"/>
  <c r="BO16" i="3"/>
  <c r="BH16" i="3"/>
  <c r="BI16" i="3"/>
  <c r="BP16" i="3"/>
  <c r="BM16" i="3"/>
  <c r="BG16" i="3"/>
  <c r="BN16" i="3"/>
  <c r="BL15" i="3"/>
  <c r="BG15" i="3"/>
  <c r="BK15" i="3"/>
  <c r="BQ15" i="3"/>
  <c r="BH15" i="3"/>
  <c r="BJ15" i="3"/>
  <c r="BI15" i="3"/>
  <c r="BP15" i="3"/>
  <c r="BM15" i="3"/>
  <c r="BO15" i="3"/>
  <c r="BN15" i="3"/>
  <c r="BQ14" i="3"/>
  <c r="BP14" i="3"/>
  <c r="BI14" i="3"/>
  <c r="BK14" i="3"/>
  <c r="BL14" i="3"/>
  <c r="BH14" i="3"/>
  <c r="BJ14" i="3"/>
  <c r="BG14" i="3"/>
  <c r="BM14" i="3"/>
  <c r="BN14" i="3"/>
  <c r="BQ13" i="3"/>
  <c r="BP13" i="3"/>
  <c r="BK13" i="3"/>
  <c r="BI13" i="3"/>
  <c r="BL13" i="3"/>
  <c r="BJ13" i="3"/>
  <c r="BM13" i="3"/>
  <c r="BN13" i="3"/>
  <c r="BI12" i="3"/>
  <c r="BK12" i="3"/>
  <c r="BQ12" i="3"/>
  <c r="BL12" i="3"/>
  <c r="BJ12" i="3"/>
  <c r="BN12" i="3"/>
  <c r="BP12" i="3"/>
  <c r="BM12" i="3"/>
  <c r="BO12" i="3"/>
  <c r="BL11" i="3"/>
  <c r="BK11" i="3"/>
  <c r="BQ11" i="3"/>
  <c r="BO11" i="3"/>
  <c r="BH11" i="3"/>
  <c r="BI11" i="3"/>
  <c r="BP11" i="3"/>
  <c r="BM11" i="3"/>
  <c r="BG11" i="3"/>
  <c r="BN11" i="3"/>
  <c r="BL10" i="3"/>
  <c r="BG10" i="3"/>
  <c r="BK10" i="3"/>
  <c r="BQ10" i="3"/>
  <c r="BH10" i="3"/>
  <c r="BJ10" i="3"/>
  <c r="BI10" i="3"/>
  <c r="BP10" i="3"/>
  <c r="BM10" i="3"/>
  <c r="BO10" i="3"/>
  <c r="BN10" i="3"/>
  <c r="BQ9" i="3"/>
  <c r="BP9" i="3"/>
  <c r="BI9" i="3"/>
  <c r="BK9" i="3"/>
  <c r="BL9" i="3"/>
  <c r="BH9" i="3"/>
  <c r="BJ9" i="3"/>
  <c r="BG9" i="3"/>
  <c r="BM9" i="3"/>
  <c r="BN9" i="3"/>
  <c r="BQ8" i="3"/>
  <c r="BP8" i="3"/>
  <c r="BK8" i="3"/>
  <c r="BI8" i="3"/>
  <c r="BL8" i="3"/>
  <c r="BJ8" i="3"/>
  <c r="BM8" i="3"/>
  <c r="BN8" i="3"/>
  <c r="BI7" i="3"/>
  <c r="BK7" i="3"/>
  <c r="BQ7" i="3"/>
  <c r="BL7" i="3"/>
  <c r="BJ7" i="3"/>
  <c r="BN7" i="3"/>
  <c r="BP7" i="3"/>
  <c r="BM7" i="3"/>
  <c r="BO7" i="3"/>
  <c r="BL6" i="3"/>
  <c r="BK6" i="3"/>
  <c r="BQ6" i="3"/>
  <c r="BO6" i="3"/>
  <c r="BH6" i="3"/>
  <c r="BI6" i="3"/>
  <c r="BP6" i="3"/>
  <c r="BM6" i="3"/>
  <c r="BG6" i="3"/>
  <c r="BN6" i="3"/>
  <c r="BL5" i="3"/>
  <c r="BG5" i="3"/>
  <c r="BK5" i="3"/>
  <c r="BQ5" i="3"/>
  <c r="BH5" i="3"/>
  <c r="BJ5" i="3"/>
  <c r="BI5" i="3"/>
  <c r="BP5" i="3"/>
  <c r="BM5" i="3"/>
  <c r="BO5" i="3"/>
  <c r="BN5" i="3"/>
  <c r="BQ4" i="3"/>
  <c r="BP4" i="3"/>
  <c r="BI4" i="3"/>
  <c r="BK4" i="3"/>
  <c r="BL4" i="3"/>
  <c r="BH4" i="3"/>
  <c r="BJ4" i="3"/>
  <c r="BG4" i="3"/>
  <c r="BM4" i="3"/>
  <c r="BN4" i="3"/>
  <c r="BO2270" i="2"/>
  <c r="BU2270" i="2"/>
  <c r="BP2270" i="2"/>
  <c r="BL2270" i="2"/>
  <c r="BN2270" i="2"/>
  <c r="BJ2270" i="2"/>
  <c r="BM2270" i="2"/>
  <c r="BK2270" i="2"/>
  <c r="BS2270" i="2"/>
  <c r="BT2270" i="2"/>
  <c r="BI2270" i="2"/>
  <c r="BQ2270" i="2"/>
  <c r="BR2270" i="2"/>
  <c r="BN2269" i="2"/>
  <c r="BL2269" i="2"/>
  <c r="BO2269" i="2"/>
  <c r="BU2269" i="2"/>
  <c r="BP2269" i="2"/>
  <c r="BM2269" i="2"/>
  <c r="BK2269" i="2"/>
  <c r="BT2269" i="2"/>
  <c r="BI2269" i="2"/>
  <c r="BS2269" i="2"/>
  <c r="BR2269" i="2"/>
  <c r="BU2268" i="2"/>
  <c r="BS2268" i="2"/>
  <c r="BK2268" i="2"/>
  <c r="BO2268" i="2"/>
  <c r="BP2268" i="2"/>
  <c r="BL2268" i="2"/>
  <c r="BN2268" i="2"/>
  <c r="BJ2268" i="2"/>
  <c r="BM2268" i="2"/>
  <c r="BR2268" i="2"/>
  <c r="BI2268" i="2"/>
  <c r="BQ2268" i="2"/>
  <c r="BT2267" i="2"/>
  <c r="BP2267" i="2"/>
  <c r="BN2267" i="2"/>
  <c r="BL2267" i="2"/>
  <c r="BJ2267" i="2"/>
  <c r="BO2267" i="2"/>
  <c r="BU2267" i="2"/>
  <c r="BM2267" i="2"/>
  <c r="BK2267" i="2"/>
  <c r="BR2267" i="2"/>
  <c r="BQ2267" i="2"/>
  <c r="BI2267" i="2"/>
  <c r="BS2267" i="2"/>
  <c r="BU2266" i="2"/>
  <c r="BI2266" i="2"/>
  <c r="BO2266" i="2"/>
  <c r="BP2266" i="2"/>
  <c r="BL2266" i="2"/>
  <c r="BN2266" i="2"/>
  <c r="BJ2266" i="2"/>
  <c r="BM2266" i="2"/>
  <c r="BK2266" i="2"/>
  <c r="BS2266" i="2"/>
  <c r="BT2266" i="2"/>
  <c r="BR2266" i="2"/>
  <c r="BT2265" i="2"/>
  <c r="BP2265" i="2"/>
  <c r="BN2265" i="2"/>
  <c r="BL2265" i="2"/>
  <c r="BJ2265" i="2"/>
  <c r="BI2265" i="2"/>
  <c r="BO2265" i="2"/>
  <c r="BU2265" i="2"/>
  <c r="BR2265" i="2"/>
  <c r="BM2265" i="2"/>
  <c r="BK2265" i="2"/>
  <c r="BQ2265" i="2"/>
  <c r="BS2265" i="2"/>
  <c r="BU2264" i="2"/>
  <c r="BK2264" i="2"/>
  <c r="BI2264" i="2"/>
  <c r="BO2264" i="2"/>
  <c r="BP2264" i="2"/>
  <c r="BL2264" i="2"/>
  <c r="BN2264" i="2"/>
  <c r="BJ2264" i="2"/>
  <c r="BQ2264" i="2"/>
  <c r="BR2264" i="2"/>
  <c r="BT2263" i="2"/>
  <c r="BP2263" i="2"/>
  <c r="BN2263" i="2"/>
  <c r="BL2263" i="2"/>
  <c r="BO2263" i="2"/>
  <c r="BU2263" i="2"/>
  <c r="BM2263" i="2"/>
  <c r="BK2263" i="2"/>
  <c r="BR2263" i="2"/>
  <c r="BU2262" i="2"/>
  <c r="BO2262" i="2"/>
  <c r="BK2262" i="2"/>
  <c r="BJ2262" i="2"/>
  <c r="BI2262" i="2"/>
  <c r="BP2262" i="2"/>
  <c r="BL2262" i="2"/>
  <c r="BN2262" i="2"/>
  <c r="BM2262" i="2"/>
  <c r="BS2262" i="2"/>
  <c r="BT2261" i="2"/>
  <c r="BP2261" i="2"/>
  <c r="BN2261" i="2"/>
  <c r="BL2261" i="2"/>
  <c r="BO2261" i="2"/>
  <c r="BU2261" i="2"/>
  <c r="BM2261" i="2"/>
  <c r="BK2261" i="2"/>
  <c r="BR2261" i="2"/>
  <c r="BS2261" i="2"/>
  <c r="BQ2261" i="2"/>
  <c r="BU2260" i="2"/>
  <c r="BS2260" i="2"/>
  <c r="BK2260" i="2"/>
  <c r="BJ2260" i="2"/>
  <c r="BI2260" i="2"/>
  <c r="BO2260" i="2"/>
  <c r="BP2260" i="2"/>
  <c r="BL2260" i="2"/>
  <c r="BN2260" i="2"/>
  <c r="BM2260" i="2"/>
  <c r="BT2260" i="2"/>
  <c r="BR2260" i="2"/>
  <c r="BU2259" i="2"/>
  <c r="BT2259" i="2"/>
  <c r="BP2259" i="2"/>
  <c r="BL2259" i="2"/>
  <c r="BO2259" i="2"/>
  <c r="BR2259" i="2"/>
  <c r="BN2259" i="2"/>
  <c r="BM2259" i="2"/>
  <c r="BK2259" i="2"/>
  <c r="BQ2259" i="2"/>
  <c r="BU2258" i="2"/>
  <c r="BO2258" i="2"/>
  <c r="BK2258" i="2"/>
  <c r="BP2258" i="2"/>
  <c r="BL2258" i="2"/>
  <c r="BN2258" i="2"/>
  <c r="BJ2258" i="2"/>
  <c r="BM2258" i="2"/>
  <c r="BR2258" i="2"/>
  <c r="BS2258" i="2"/>
  <c r="BQ2258" i="2"/>
  <c r="BT2257" i="2"/>
  <c r="BP2257" i="2"/>
  <c r="BO2257" i="2"/>
  <c r="BN2257" i="2"/>
  <c r="BL2257" i="2"/>
  <c r="BU2257" i="2"/>
  <c r="BM2257" i="2"/>
  <c r="BK2257" i="2"/>
  <c r="BR2257" i="2"/>
  <c r="BS2257" i="2"/>
  <c r="BU2256" i="2"/>
  <c r="BS2256" i="2"/>
  <c r="BK2256" i="2"/>
  <c r="BI2256" i="2"/>
  <c r="BO2256" i="2"/>
  <c r="BP2256" i="2"/>
  <c r="BL2256" i="2"/>
  <c r="BN2256" i="2"/>
  <c r="BJ2256" i="2"/>
  <c r="BM2256" i="2"/>
  <c r="BR2256" i="2"/>
  <c r="BT2255" i="2"/>
  <c r="BP2255" i="2"/>
  <c r="BN2255" i="2"/>
  <c r="BL2255" i="2"/>
  <c r="BO2255" i="2"/>
  <c r="BU2255" i="2"/>
  <c r="BR2255" i="2"/>
  <c r="BJ2255" i="2"/>
  <c r="BM2255" i="2"/>
  <c r="BK2255" i="2"/>
  <c r="BQ2255" i="2"/>
  <c r="BU2254" i="2"/>
  <c r="BS2254" i="2"/>
  <c r="BP2254" i="2"/>
  <c r="BO2254" i="2"/>
  <c r="BK2254" i="2"/>
  <c r="BI2254" i="2"/>
  <c r="BL2254" i="2"/>
  <c r="BN2254" i="2"/>
  <c r="BJ2254" i="2"/>
  <c r="BM2254" i="2"/>
  <c r="BR2254" i="2"/>
  <c r="BP2253" i="2"/>
  <c r="BN2253" i="2"/>
  <c r="BL2253" i="2"/>
  <c r="BO2253" i="2"/>
  <c r="BU2253" i="2"/>
  <c r="BR2253" i="2"/>
  <c r="BM2253" i="2"/>
  <c r="BK2253" i="2"/>
  <c r="BQ2253" i="2"/>
  <c r="BU2252" i="2"/>
  <c r="BO2252" i="2"/>
  <c r="BM2252" i="2"/>
  <c r="BK2252" i="2"/>
  <c r="BJ2252" i="2"/>
  <c r="BI2252" i="2"/>
  <c r="BP2252" i="2"/>
  <c r="BL2252" i="2"/>
  <c r="BN2252" i="2"/>
  <c r="BS2252" i="2"/>
  <c r="BR2252" i="2"/>
  <c r="BT2251" i="2"/>
  <c r="BP2251" i="2"/>
  <c r="BN2251" i="2"/>
  <c r="BL2251" i="2"/>
  <c r="BO2251" i="2"/>
  <c r="BU2251" i="2"/>
  <c r="BM2251" i="2"/>
  <c r="BK2251" i="2"/>
  <c r="BQ2251" i="2"/>
  <c r="BS2251" i="2"/>
  <c r="BR2251" i="2"/>
  <c r="BT2250" i="2"/>
  <c r="BS2250" i="2"/>
  <c r="BO2250" i="2"/>
  <c r="BK2250" i="2"/>
  <c r="BJ2250" i="2"/>
  <c r="BI2250" i="2"/>
  <c r="BU2250" i="2"/>
  <c r="BP2250" i="2"/>
  <c r="BL2250" i="2"/>
  <c r="BN2250" i="2"/>
  <c r="BM2250" i="2"/>
  <c r="BQ2250" i="2"/>
  <c r="BR2250" i="2"/>
  <c r="BT2249" i="2"/>
  <c r="BL2249" i="2"/>
  <c r="BO2249" i="2"/>
  <c r="BU2249" i="2"/>
  <c r="BP2249" i="2"/>
  <c r="BN2249" i="2"/>
  <c r="BM2249" i="2"/>
  <c r="BK2249" i="2"/>
  <c r="BS2249" i="2"/>
  <c r="BR2249" i="2"/>
  <c r="BU2248" i="2"/>
  <c r="BS2248" i="2"/>
  <c r="BQ2248" i="2"/>
  <c r="BK2248" i="2"/>
  <c r="BI2248" i="2"/>
  <c r="BO2248" i="2"/>
  <c r="BP2248" i="2"/>
  <c r="BL2248" i="2"/>
  <c r="BN2248" i="2"/>
  <c r="BJ2248" i="2"/>
  <c r="BM2248" i="2"/>
  <c r="BT2248" i="2"/>
  <c r="BU2247" i="2"/>
  <c r="BT2247" i="2"/>
  <c r="BR2247" i="2"/>
  <c r="BP2247" i="2"/>
  <c r="BN2247" i="2"/>
  <c r="BK2247" i="2"/>
  <c r="BO2247" i="2"/>
  <c r="BL2247" i="2"/>
  <c r="BM2247" i="2"/>
  <c r="BQ2247" i="2"/>
  <c r="BS2247" i="2"/>
  <c r="BU2246" i="2"/>
  <c r="BS2246" i="2"/>
  <c r="BQ2246" i="2"/>
  <c r="BL2246" i="2"/>
  <c r="BI2246" i="2"/>
  <c r="BO2246" i="2"/>
  <c r="BP2246" i="2"/>
  <c r="BN2246" i="2"/>
  <c r="BJ2246" i="2"/>
  <c r="BM2246" i="2"/>
  <c r="BK2246" i="2"/>
  <c r="BR2246" i="2"/>
  <c r="BT2245" i="2"/>
  <c r="BP2245" i="2"/>
  <c r="BN2245" i="2"/>
  <c r="BI2245" i="2"/>
  <c r="BO2245" i="2"/>
  <c r="BU2245" i="2"/>
  <c r="BR2245" i="2"/>
  <c r="BL2245" i="2"/>
  <c r="BJ2245" i="2"/>
  <c r="BM2245" i="2"/>
  <c r="BK2245" i="2"/>
  <c r="BQ2245" i="2"/>
  <c r="BU2244" i="2"/>
  <c r="BP2244" i="2"/>
  <c r="BK2244" i="2"/>
  <c r="BI2244" i="2"/>
  <c r="BO2244" i="2"/>
  <c r="BL2244" i="2"/>
  <c r="BN2244" i="2"/>
  <c r="BJ2244" i="2"/>
  <c r="BM2244" i="2"/>
  <c r="BQ2244" i="2"/>
  <c r="BS2244" i="2"/>
  <c r="BT2243" i="2"/>
  <c r="BP2243" i="2"/>
  <c r="BN2243" i="2"/>
  <c r="BL2243" i="2"/>
  <c r="BO2243" i="2"/>
  <c r="BU2243" i="2"/>
  <c r="BR2243" i="2"/>
  <c r="BJ2243" i="2"/>
  <c r="BM2243" i="2"/>
  <c r="BK2243" i="2"/>
  <c r="BI2243" i="2"/>
  <c r="BS2243" i="2"/>
  <c r="BU2242" i="2"/>
  <c r="BT2242" i="2"/>
  <c r="BO2242" i="2"/>
  <c r="BK2242" i="2"/>
  <c r="BJ2242" i="2"/>
  <c r="BI2242" i="2"/>
  <c r="BP2242" i="2"/>
  <c r="BL2242" i="2"/>
  <c r="BN2242" i="2"/>
  <c r="BM2242" i="2"/>
  <c r="BS2242" i="2"/>
  <c r="BP2241" i="2"/>
  <c r="BN2241" i="2"/>
  <c r="BL2241" i="2"/>
  <c r="BO2241" i="2"/>
  <c r="BU2241" i="2"/>
  <c r="BM2241" i="2"/>
  <c r="BK2241" i="2"/>
  <c r="BT2241" i="2"/>
  <c r="BS2241" i="2"/>
  <c r="BR2241" i="2"/>
  <c r="BU2240" i="2"/>
  <c r="BK2240" i="2"/>
  <c r="BJ2240" i="2"/>
  <c r="BI2240" i="2"/>
  <c r="BO2240" i="2"/>
  <c r="BP2240" i="2"/>
  <c r="BL2240" i="2"/>
  <c r="BN2240" i="2"/>
  <c r="BT2240" i="2"/>
  <c r="BR2240" i="2"/>
  <c r="BU2239" i="2"/>
  <c r="BT2239" i="2"/>
  <c r="BL2239" i="2"/>
  <c r="BK2239" i="2"/>
  <c r="BO2239" i="2"/>
  <c r="BP2239" i="2"/>
  <c r="BN2239" i="2"/>
  <c r="BM2239" i="2"/>
  <c r="BS2239" i="2"/>
  <c r="BR2239" i="2"/>
  <c r="BU2238" i="2"/>
  <c r="BT2238" i="2"/>
  <c r="BK2238" i="2"/>
  <c r="BJ2238" i="2"/>
  <c r="BO2238" i="2"/>
  <c r="BP2238" i="2"/>
  <c r="BL2238" i="2"/>
  <c r="BN2238" i="2"/>
  <c r="BS2238" i="2"/>
  <c r="BI2238" i="2"/>
  <c r="BQ2238" i="2"/>
  <c r="BT2237" i="2"/>
  <c r="BO2237" i="2"/>
  <c r="BN2237" i="2"/>
  <c r="BJ2237" i="2"/>
  <c r="BU2237" i="2"/>
  <c r="BP2237" i="2"/>
  <c r="BL2237" i="2"/>
  <c r="BM2237" i="2"/>
  <c r="BK2237" i="2"/>
  <c r="BQ2237" i="2"/>
  <c r="BI2237" i="2"/>
  <c r="BS2237" i="2"/>
  <c r="BR2237" i="2"/>
  <c r="BU2236" i="2"/>
  <c r="BP2236" i="2"/>
  <c r="BK2236" i="2"/>
  <c r="BO2236" i="2"/>
  <c r="BL2236" i="2"/>
  <c r="BN2236" i="2"/>
  <c r="BJ2236" i="2"/>
  <c r="BM2236" i="2"/>
  <c r="BR2236" i="2"/>
  <c r="BT2236" i="2"/>
  <c r="BI2236" i="2"/>
  <c r="BS2236" i="2"/>
  <c r="BP2235" i="2"/>
  <c r="BN2235" i="2"/>
  <c r="BL2235" i="2"/>
  <c r="BO2235" i="2"/>
  <c r="BU2235" i="2"/>
  <c r="BR2235" i="2"/>
  <c r="BJ2235" i="2"/>
  <c r="BK2235" i="2"/>
  <c r="BQ2235" i="2"/>
  <c r="BI2235" i="2"/>
  <c r="BU2234" i="2"/>
  <c r="BT2234" i="2"/>
  <c r="BP2234" i="2"/>
  <c r="BK2234" i="2"/>
  <c r="BO2234" i="2"/>
  <c r="BL2234" i="2"/>
  <c r="BN2234" i="2"/>
  <c r="BM2234" i="2"/>
  <c r="BR2234" i="2"/>
  <c r="BS2234" i="2"/>
  <c r="BP2233" i="2"/>
  <c r="BO2233" i="2"/>
  <c r="BN2233" i="2"/>
  <c r="BU2233" i="2"/>
  <c r="BL2233" i="2"/>
  <c r="BJ2233" i="2"/>
  <c r="BM2233" i="2"/>
  <c r="BK2233" i="2"/>
  <c r="BI2233" i="2"/>
  <c r="BS2233" i="2"/>
  <c r="BR2233" i="2"/>
  <c r="BT2232" i="2"/>
  <c r="BL2232" i="2"/>
  <c r="BJ2232" i="2"/>
  <c r="BI2232" i="2"/>
  <c r="BO2232" i="2"/>
  <c r="BU2232" i="2"/>
  <c r="BP2232" i="2"/>
  <c r="BR2232" i="2"/>
  <c r="BN2232" i="2"/>
  <c r="BK2232" i="2"/>
  <c r="BQ2232" i="2"/>
  <c r="BS2232" i="2"/>
  <c r="BU2231" i="2"/>
  <c r="BT2231" i="2"/>
  <c r="BS2231" i="2"/>
  <c r="BL2231" i="2"/>
  <c r="BK2231" i="2"/>
  <c r="BJ2231" i="2"/>
  <c r="BI2231" i="2"/>
  <c r="BO2231" i="2"/>
  <c r="BP2231" i="2"/>
  <c r="BN2231" i="2"/>
  <c r="BM2231" i="2"/>
  <c r="BQ2231" i="2"/>
  <c r="BR2231" i="2"/>
  <c r="BP2230" i="2"/>
  <c r="BN2230" i="2"/>
  <c r="BO2230" i="2"/>
  <c r="BU2230" i="2"/>
  <c r="BL2230" i="2"/>
  <c r="BJ2230" i="2"/>
  <c r="BM2230" i="2"/>
  <c r="BK2230" i="2"/>
  <c r="BT2230" i="2"/>
  <c r="BI2230" i="2"/>
  <c r="BU2229" i="2"/>
  <c r="BL2229" i="2"/>
  <c r="BK2229" i="2"/>
  <c r="BJ2229" i="2"/>
  <c r="BI2229" i="2"/>
  <c r="BO2229" i="2"/>
  <c r="BP2229" i="2"/>
  <c r="BN2229" i="2"/>
  <c r="BQ2229" i="2"/>
  <c r="BS2229" i="2"/>
  <c r="BR2229" i="2"/>
  <c r="BU2228" i="2"/>
  <c r="BT2228" i="2"/>
  <c r="BS2228" i="2"/>
  <c r="BL2228" i="2"/>
  <c r="BK2228" i="2"/>
  <c r="BJ2228" i="2"/>
  <c r="BO2228" i="2"/>
  <c r="BP2228" i="2"/>
  <c r="BN2228" i="2"/>
  <c r="BM2228" i="2"/>
  <c r="BR2228" i="2"/>
  <c r="BI2228" i="2"/>
  <c r="BQ2228" i="2"/>
  <c r="BT2227" i="2"/>
  <c r="BP2227" i="2"/>
  <c r="BN2227" i="2"/>
  <c r="BK2227" i="2"/>
  <c r="BO2227" i="2"/>
  <c r="BU2227" i="2"/>
  <c r="BL2227" i="2"/>
  <c r="BM2227" i="2"/>
  <c r="BS2227" i="2"/>
  <c r="BI2227" i="2"/>
  <c r="BR2227" i="2"/>
  <c r="BN2226" i="2"/>
  <c r="BL2226" i="2"/>
  <c r="BO2226" i="2"/>
  <c r="BU2226" i="2"/>
  <c r="BP2226" i="2"/>
  <c r="BJ2226" i="2"/>
  <c r="BK2226" i="2"/>
  <c r="BT2226" i="2"/>
  <c r="BQ2226" i="2"/>
  <c r="BI2226" i="2"/>
  <c r="BS2226" i="2"/>
  <c r="BR2226" i="2"/>
  <c r="BU2225" i="2"/>
  <c r="BT2225" i="2"/>
  <c r="BS2225" i="2"/>
  <c r="BL2225" i="2"/>
  <c r="BK2225" i="2"/>
  <c r="BJ2225" i="2"/>
  <c r="BI2225" i="2"/>
  <c r="BO2225" i="2"/>
  <c r="BP2225" i="2"/>
  <c r="BN2225" i="2"/>
  <c r="BR2225" i="2"/>
  <c r="BQ2225" i="2"/>
  <c r="BU2224" i="2"/>
  <c r="BT2224" i="2"/>
  <c r="BP2224" i="2"/>
  <c r="BO2224" i="2"/>
  <c r="BL2224" i="2"/>
  <c r="BN2224" i="2"/>
  <c r="BM2224" i="2"/>
  <c r="BK2224" i="2"/>
  <c r="BQ2224" i="2"/>
  <c r="BR2224" i="2"/>
  <c r="BP2223" i="2"/>
  <c r="BO2223" i="2"/>
  <c r="BN2223" i="2"/>
  <c r="BI2223" i="2"/>
  <c r="BU2223" i="2"/>
  <c r="BL2223" i="2"/>
  <c r="BJ2223" i="2"/>
  <c r="BK2223" i="2"/>
  <c r="BT2223" i="2"/>
  <c r="BQ2223" i="2"/>
  <c r="BS2223" i="2"/>
  <c r="BR2223" i="2"/>
  <c r="BU2222" i="2"/>
  <c r="BT2222" i="2"/>
  <c r="BS2222" i="2"/>
  <c r="BL2222" i="2"/>
  <c r="BK2222" i="2"/>
  <c r="BJ2222" i="2"/>
  <c r="BI2222" i="2"/>
  <c r="BO2222" i="2"/>
  <c r="BP2222" i="2"/>
  <c r="BN2222" i="2"/>
  <c r="BQ2222" i="2"/>
  <c r="BR2222" i="2"/>
  <c r="BU2221" i="2"/>
  <c r="BT2221" i="2"/>
  <c r="BP2221" i="2"/>
  <c r="BL2221" i="2"/>
  <c r="BK2221" i="2"/>
  <c r="BI2221" i="2"/>
  <c r="BO2221" i="2"/>
  <c r="BR2221" i="2"/>
  <c r="BN2221" i="2"/>
  <c r="BJ2221" i="2"/>
  <c r="BM2221" i="2"/>
  <c r="BQ2221" i="2"/>
  <c r="BP2220" i="2"/>
  <c r="BN2220" i="2"/>
  <c r="BK2220" i="2"/>
  <c r="BJ2220" i="2"/>
  <c r="BO2220" i="2"/>
  <c r="BU2220" i="2"/>
  <c r="BL2220" i="2"/>
  <c r="BT2220" i="2"/>
  <c r="BI2220" i="2"/>
  <c r="BU2219" i="2"/>
  <c r="BL2219" i="2"/>
  <c r="BJ2219" i="2"/>
  <c r="BO2219" i="2"/>
  <c r="BP2219" i="2"/>
  <c r="BN2219" i="2"/>
  <c r="BK2219" i="2"/>
  <c r="BS2219" i="2"/>
  <c r="BQ2219" i="2"/>
  <c r="BI2219" i="2"/>
  <c r="BR2219" i="2"/>
  <c r="BT2218" i="2"/>
  <c r="BQ2218" i="2"/>
  <c r="BL2218" i="2"/>
  <c r="BK2218" i="2"/>
  <c r="BJ2218" i="2"/>
  <c r="BO2218" i="2"/>
  <c r="BU2218" i="2"/>
  <c r="BP2218" i="2"/>
  <c r="BN2218" i="2"/>
  <c r="BM2218" i="2"/>
  <c r="BS2218" i="2"/>
  <c r="BU2217" i="2"/>
  <c r="BT2217" i="2"/>
  <c r="BP2217" i="2"/>
  <c r="BO2217" i="2"/>
  <c r="BK2217" i="2"/>
  <c r="BL2217" i="2"/>
  <c r="BN2217" i="2"/>
  <c r="BM2217" i="2"/>
  <c r="BR2217" i="2"/>
  <c r="BQ2217" i="2"/>
  <c r="BU2216" i="2"/>
  <c r="BO2216" i="2"/>
  <c r="BP2216" i="2"/>
  <c r="BL2216" i="2"/>
  <c r="BN2216" i="2"/>
  <c r="BK2216" i="2"/>
  <c r="BR2216" i="2"/>
  <c r="BT2216" i="2"/>
  <c r="BQ2216" i="2"/>
  <c r="BS2216" i="2"/>
  <c r="BU2215" i="2"/>
  <c r="BS2215" i="2"/>
  <c r="BR2215" i="2"/>
  <c r="BO2215" i="2"/>
  <c r="BI2215" i="2"/>
  <c r="BP2215" i="2"/>
  <c r="BL2215" i="2"/>
  <c r="BN2215" i="2"/>
  <c r="BJ2215" i="2"/>
  <c r="BK2215" i="2"/>
  <c r="BQ2215" i="2"/>
  <c r="BU2214" i="2"/>
  <c r="BT2214" i="2"/>
  <c r="BP2214" i="2"/>
  <c r="BI2214" i="2"/>
  <c r="BO2214" i="2"/>
  <c r="BL2214" i="2"/>
  <c r="BN2214" i="2"/>
  <c r="BJ2214" i="2"/>
  <c r="BM2214" i="2"/>
  <c r="BK2214" i="2"/>
  <c r="BS2214" i="2"/>
  <c r="BR2214" i="2"/>
  <c r="BT2213" i="2"/>
  <c r="BP2213" i="2"/>
  <c r="BN2213" i="2"/>
  <c r="BL2213" i="2"/>
  <c r="BO2213" i="2"/>
  <c r="BU2213" i="2"/>
  <c r="BJ2213" i="2"/>
  <c r="BM2213" i="2"/>
  <c r="BK2213" i="2"/>
  <c r="BR2213" i="2"/>
  <c r="BI2213" i="2"/>
  <c r="BQ2213" i="2"/>
  <c r="BP2212" i="2"/>
  <c r="BN2212" i="2"/>
  <c r="BL2212" i="2"/>
  <c r="BJ2212" i="2"/>
  <c r="BO2212" i="2"/>
  <c r="BU2212" i="2"/>
  <c r="BM2212" i="2"/>
  <c r="BK2212" i="2"/>
  <c r="BT2212" i="2"/>
  <c r="BS2212" i="2"/>
  <c r="BT2211" i="2"/>
  <c r="BL2211" i="2"/>
  <c r="BJ2211" i="2"/>
  <c r="BO2211" i="2"/>
  <c r="BU2211" i="2"/>
  <c r="BP2211" i="2"/>
  <c r="BN2211" i="2"/>
  <c r="BK2211" i="2"/>
  <c r="BR2211" i="2"/>
  <c r="BS2211" i="2"/>
  <c r="BQ2211" i="2"/>
  <c r="BI2211" i="2"/>
  <c r="BT2210" i="2"/>
  <c r="BN2210" i="2"/>
  <c r="BK2210" i="2"/>
  <c r="BJ2210" i="2"/>
  <c r="BI2210" i="2"/>
  <c r="BO2210" i="2"/>
  <c r="BU2210" i="2"/>
  <c r="BP2210" i="2"/>
  <c r="BL2210" i="2"/>
  <c r="BM2210" i="2"/>
  <c r="BS2210" i="2"/>
  <c r="BQ2210" i="2"/>
  <c r="BR2210" i="2"/>
  <c r="BP2209" i="2"/>
  <c r="BN2209" i="2"/>
  <c r="BL2209" i="2"/>
  <c r="BO2209" i="2"/>
  <c r="BU2209" i="2"/>
  <c r="BJ2209" i="2"/>
  <c r="BM2209" i="2"/>
  <c r="BK2209" i="2"/>
  <c r="BT2209" i="2"/>
  <c r="BI2209" i="2"/>
  <c r="BS2209" i="2"/>
  <c r="BR2209" i="2"/>
  <c r="BU2208" i="2"/>
  <c r="BK2208" i="2"/>
  <c r="BI2208" i="2"/>
  <c r="BO2208" i="2"/>
  <c r="BP2208" i="2"/>
  <c r="BL2208" i="2"/>
  <c r="BN2208" i="2"/>
  <c r="BJ2208" i="2"/>
  <c r="BR2208" i="2"/>
  <c r="BQ2208" i="2"/>
  <c r="BS2208" i="2"/>
  <c r="BU2207" i="2"/>
  <c r="BT2207" i="2"/>
  <c r="BK2207" i="2"/>
  <c r="BO2207" i="2"/>
  <c r="BP2207" i="2"/>
  <c r="BL2207" i="2"/>
  <c r="BN2207" i="2"/>
  <c r="BJ2207" i="2"/>
  <c r="BM2207" i="2"/>
  <c r="BR2207" i="2"/>
  <c r="BI2207" i="2"/>
  <c r="BQ2207" i="2"/>
  <c r="BP2206" i="2"/>
  <c r="BN2206" i="2"/>
  <c r="BO2206" i="2"/>
  <c r="BU2206" i="2"/>
  <c r="BL2206" i="2"/>
  <c r="BJ2206" i="2"/>
  <c r="BM2206" i="2"/>
  <c r="BK2206" i="2"/>
  <c r="BS2206" i="2"/>
  <c r="BT2206" i="2"/>
  <c r="BI2206" i="2"/>
  <c r="BQ2206" i="2"/>
  <c r="BT2205" i="2"/>
  <c r="BN2205" i="2"/>
  <c r="BL2205" i="2"/>
  <c r="BO2205" i="2"/>
  <c r="BU2205" i="2"/>
  <c r="BP2205" i="2"/>
  <c r="BK2205" i="2"/>
  <c r="BR2205" i="2"/>
  <c r="BQ2205" i="2"/>
  <c r="BI2205" i="2"/>
  <c r="BS2205" i="2"/>
  <c r="BU2204" i="2"/>
  <c r="BK2204" i="2"/>
  <c r="BI2204" i="2"/>
  <c r="BO2204" i="2"/>
  <c r="BP2204" i="2"/>
  <c r="BL2204" i="2"/>
  <c r="BN2204" i="2"/>
  <c r="BJ2204" i="2"/>
  <c r="BM2204" i="2"/>
  <c r="BS2204" i="2"/>
  <c r="BQ2204" i="2"/>
  <c r="BP2203" i="2"/>
  <c r="BN2203" i="2"/>
  <c r="BO2203" i="2"/>
  <c r="BU2203" i="2"/>
  <c r="BR2203" i="2"/>
  <c r="BL2203" i="2"/>
  <c r="BJ2203" i="2"/>
  <c r="BM2203" i="2"/>
  <c r="BK2203" i="2"/>
  <c r="BT2203" i="2"/>
  <c r="BI2203" i="2"/>
  <c r="BQ2203" i="2"/>
  <c r="BU2202" i="2"/>
  <c r="BL2202" i="2"/>
  <c r="BK2202" i="2"/>
  <c r="BJ2202" i="2"/>
  <c r="BI2202" i="2"/>
  <c r="BO2202" i="2"/>
  <c r="BP2202" i="2"/>
  <c r="BN2202" i="2"/>
  <c r="BT2202" i="2"/>
  <c r="BQ2202" i="2"/>
  <c r="BS2202" i="2"/>
  <c r="BR2202" i="2"/>
  <c r="BT2201" i="2"/>
  <c r="BP2201" i="2"/>
  <c r="BL2201" i="2"/>
  <c r="BO2201" i="2"/>
  <c r="BU2201" i="2"/>
  <c r="BN2201" i="2"/>
  <c r="BJ2201" i="2"/>
  <c r="BM2201" i="2"/>
  <c r="BK2201" i="2"/>
  <c r="BR2201" i="2"/>
  <c r="BI2201" i="2"/>
  <c r="BS2201" i="2"/>
  <c r="BP2200" i="2"/>
  <c r="BN2200" i="2"/>
  <c r="BK2200" i="2"/>
  <c r="BJ2200" i="2"/>
  <c r="BI2200" i="2"/>
  <c r="BO2200" i="2"/>
  <c r="BU2200" i="2"/>
  <c r="BL2200" i="2"/>
  <c r="BM2200" i="2"/>
  <c r="BS2200" i="2"/>
  <c r="BQ2200" i="2"/>
  <c r="BR2200" i="2"/>
  <c r="BP2199" i="2"/>
  <c r="BN2199" i="2"/>
  <c r="BL2199" i="2"/>
  <c r="BO2199" i="2"/>
  <c r="BU2199" i="2"/>
  <c r="BJ2199" i="2"/>
  <c r="BK2199" i="2"/>
  <c r="BR2199" i="2"/>
  <c r="BT2199" i="2"/>
  <c r="BQ2199" i="2"/>
  <c r="BI2199" i="2"/>
  <c r="BS2199" i="2"/>
  <c r="BU2198" i="2"/>
  <c r="BT2198" i="2"/>
  <c r="BS2198" i="2"/>
  <c r="BK2198" i="2"/>
  <c r="BJ2198" i="2"/>
  <c r="BI2198" i="2"/>
  <c r="BO2198" i="2"/>
  <c r="BP2198" i="2"/>
  <c r="BL2198" i="2"/>
  <c r="BN2198" i="2"/>
  <c r="BM2198" i="2"/>
  <c r="BR2198" i="2"/>
  <c r="BT2197" i="2"/>
  <c r="BP2197" i="2"/>
  <c r="BN2197" i="2"/>
  <c r="BL2197" i="2"/>
  <c r="BO2197" i="2"/>
  <c r="BU2197" i="2"/>
  <c r="BR2197" i="2"/>
  <c r="BJ2197" i="2"/>
  <c r="BM2197" i="2"/>
  <c r="BK2197" i="2"/>
  <c r="BI2197" i="2"/>
  <c r="BQ2197" i="2"/>
  <c r="BS2196" i="2"/>
  <c r="BN2196" i="2"/>
  <c r="BK2196" i="2"/>
  <c r="BI2196" i="2"/>
  <c r="BO2196" i="2"/>
  <c r="BU2196" i="2"/>
  <c r="BP2196" i="2"/>
  <c r="BL2196" i="2"/>
  <c r="BJ2196" i="2"/>
  <c r="BT2196" i="2"/>
  <c r="BQ2196" i="2"/>
  <c r="BR2196" i="2"/>
  <c r="BU2195" i="2"/>
  <c r="BT2195" i="2"/>
  <c r="BP2195" i="2"/>
  <c r="BL2195" i="2"/>
  <c r="BJ2195" i="2"/>
  <c r="BO2195" i="2"/>
  <c r="BR2195" i="2"/>
  <c r="BN2195" i="2"/>
  <c r="BM2195" i="2"/>
  <c r="BK2195" i="2"/>
  <c r="BQ2195" i="2"/>
  <c r="BI2195" i="2"/>
  <c r="BS2195" i="2"/>
  <c r="BU2194" i="2"/>
  <c r="BK2194" i="2"/>
  <c r="BI2194" i="2"/>
  <c r="BO2194" i="2"/>
  <c r="BP2194" i="2"/>
  <c r="BL2194" i="2"/>
  <c r="BN2194" i="2"/>
  <c r="BJ2194" i="2"/>
  <c r="BM2194" i="2"/>
  <c r="BS2194" i="2"/>
  <c r="BQ2194" i="2"/>
  <c r="BT2193" i="2"/>
  <c r="BP2193" i="2"/>
  <c r="BN2193" i="2"/>
  <c r="BJ2193" i="2"/>
  <c r="BO2193" i="2"/>
  <c r="BU2193" i="2"/>
  <c r="BR2193" i="2"/>
  <c r="BL2193" i="2"/>
  <c r="BM2193" i="2"/>
  <c r="BK2193" i="2"/>
  <c r="BI2193" i="2"/>
  <c r="BQ2193" i="2"/>
  <c r="BU2192" i="2"/>
  <c r="BL2192" i="2"/>
  <c r="BK2192" i="2"/>
  <c r="BJ2192" i="2"/>
  <c r="BI2192" i="2"/>
  <c r="BO2192" i="2"/>
  <c r="BP2192" i="2"/>
  <c r="BN2192" i="2"/>
  <c r="BS2192" i="2"/>
  <c r="BT2192" i="2"/>
  <c r="BR2192" i="2"/>
  <c r="BT2191" i="2"/>
  <c r="BP2191" i="2"/>
  <c r="BN2191" i="2"/>
  <c r="BL2191" i="2"/>
  <c r="BO2191" i="2"/>
  <c r="BU2191" i="2"/>
  <c r="BM2191" i="2"/>
  <c r="BK2191" i="2"/>
  <c r="BR2191" i="2"/>
  <c r="BS2191" i="2"/>
  <c r="BU2190" i="2"/>
  <c r="BO2190" i="2"/>
  <c r="BK2190" i="2"/>
  <c r="BJ2190" i="2"/>
  <c r="BI2190" i="2"/>
  <c r="BP2190" i="2"/>
  <c r="BL2190" i="2"/>
  <c r="BN2190" i="2"/>
  <c r="BM2190" i="2"/>
  <c r="BS2190" i="2"/>
  <c r="BR2190" i="2"/>
  <c r="BP2189" i="2"/>
  <c r="BN2189" i="2"/>
  <c r="BL2189" i="2"/>
  <c r="BO2189" i="2"/>
  <c r="BU2189" i="2"/>
  <c r="BK2189" i="2"/>
  <c r="BR2189" i="2"/>
  <c r="BT2189" i="2"/>
  <c r="BQ2189" i="2"/>
  <c r="BS2189" i="2"/>
  <c r="BU2188" i="2"/>
  <c r="BT2188" i="2"/>
  <c r="BS2188" i="2"/>
  <c r="BO2188" i="2"/>
  <c r="BK2188" i="2"/>
  <c r="BJ2188" i="2"/>
  <c r="BI2188" i="2"/>
  <c r="BP2188" i="2"/>
  <c r="BL2188" i="2"/>
  <c r="BN2188" i="2"/>
  <c r="BM2188" i="2"/>
  <c r="BR2188" i="2"/>
  <c r="BT2187" i="2"/>
  <c r="BP2187" i="2"/>
  <c r="BN2187" i="2"/>
  <c r="BL2187" i="2"/>
  <c r="BO2187" i="2"/>
  <c r="BU2187" i="2"/>
  <c r="BM2187" i="2"/>
  <c r="BK2187" i="2"/>
  <c r="BQ2187" i="2"/>
  <c r="BR2187" i="2"/>
  <c r="BS2186" i="2"/>
  <c r="BN2186" i="2"/>
  <c r="BK2186" i="2"/>
  <c r="BI2186" i="2"/>
  <c r="BO2186" i="2"/>
  <c r="BU2186" i="2"/>
  <c r="BP2186" i="2"/>
  <c r="BL2186" i="2"/>
  <c r="BJ2186" i="2"/>
  <c r="BT2186" i="2"/>
  <c r="BQ2186" i="2"/>
  <c r="BR2186" i="2"/>
  <c r="BU2185" i="2"/>
  <c r="BT2185" i="2"/>
  <c r="BR2185" i="2"/>
  <c r="BP2185" i="2"/>
  <c r="BL2185" i="2"/>
  <c r="BO2185" i="2"/>
  <c r="BN2185" i="2"/>
  <c r="BJ2185" i="2"/>
  <c r="BM2185" i="2"/>
  <c r="BK2185" i="2"/>
  <c r="BS2185" i="2"/>
  <c r="BU2184" i="2"/>
  <c r="BO2184" i="2"/>
  <c r="BM2184" i="2"/>
  <c r="BK2184" i="2"/>
  <c r="BI2184" i="2"/>
  <c r="BP2184" i="2"/>
  <c r="BL2184" i="2"/>
  <c r="BN2184" i="2"/>
  <c r="BJ2184" i="2"/>
  <c r="BS2184" i="2"/>
  <c r="BQ2184" i="2"/>
  <c r="BT2183" i="2"/>
  <c r="BP2183" i="2"/>
  <c r="BN2183" i="2"/>
  <c r="BL2183" i="2"/>
  <c r="BJ2183" i="2"/>
  <c r="BO2183" i="2"/>
  <c r="BU2183" i="2"/>
  <c r="BR2183" i="2"/>
  <c r="BM2183" i="2"/>
  <c r="BK2183" i="2"/>
  <c r="BI2183" i="2"/>
  <c r="BQ2183" i="2"/>
  <c r="BP2182" i="2"/>
  <c r="BN2182" i="2"/>
  <c r="BL2182" i="2"/>
  <c r="BJ2182" i="2"/>
  <c r="BI2182" i="2"/>
  <c r="BO2182" i="2"/>
  <c r="BU2182" i="2"/>
  <c r="BM2182" i="2"/>
  <c r="BK2182" i="2"/>
  <c r="BT2182" i="2"/>
  <c r="BS2182" i="2"/>
  <c r="BU2181" i="2"/>
  <c r="BT2181" i="2"/>
  <c r="BL2181" i="2"/>
  <c r="BK2181" i="2"/>
  <c r="BI2181" i="2"/>
  <c r="BO2181" i="2"/>
  <c r="BP2181" i="2"/>
  <c r="BN2181" i="2"/>
  <c r="BJ2181" i="2"/>
  <c r="BM2181" i="2"/>
  <c r="BS2181" i="2"/>
  <c r="BQ2181" i="2"/>
  <c r="BR2181" i="2"/>
  <c r="BO2180" i="2"/>
  <c r="BU2180" i="2"/>
  <c r="BP2180" i="2"/>
  <c r="BL2180" i="2"/>
  <c r="BN2180" i="2"/>
  <c r="BM2180" i="2"/>
  <c r="BK2180" i="2"/>
  <c r="BT2180" i="2"/>
  <c r="BI2180" i="2"/>
  <c r="BS2180" i="2"/>
  <c r="BR2180" i="2"/>
  <c r="BU2179" i="2"/>
  <c r="BS2179" i="2"/>
  <c r="BK2179" i="2"/>
  <c r="BI2179" i="2"/>
  <c r="BO2179" i="2"/>
  <c r="BP2179" i="2"/>
  <c r="BL2179" i="2"/>
  <c r="BN2179" i="2"/>
  <c r="BJ2179" i="2"/>
  <c r="BM2179" i="2"/>
  <c r="BR2179" i="2"/>
  <c r="BQ2179" i="2"/>
  <c r="BU2178" i="2"/>
  <c r="BT2178" i="2"/>
  <c r="BP2178" i="2"/>
  <c r="BK2178" i="2"/>
  <c r="BJ2178" i="2"/>
  <c r="BO2178" i="2"/>
  <c r="BR2178" i="2"/>
  <c r="BL2178" i="2"/>
  <c r="BN2178" i="2"/>
  <c r="BM2178" i="2"/>
  <c r="BI2178" i="2"/>
  <c r="BQ2178" i="2"/>
  <c r="BN2177" i="2"/>
  <c r="BO2177" i="2"/>
  <c r="BU2177" i="2"/>
  <c r="BP2177" i="2"/>
  <c r="BL2177" i="2"/>
  <c r="BJ2177" i="2"/>
  <c r="BM2177" i="2"/>
  <c r="BK2177" i="2"/>
  <c r="BS2177" i="2"/>
  <c r="BT2177" i="2"/>
  <c r="BI2177" i="2"/>
  <c r="BR2177" i="2"/>
  <c r="BT2176" i="2"/>
  <c r="BN2176" i="2"/>
  <c r="BL2176" i="2"/>
  <c r="BJ2176" i="2"/>
  <c r="BI2176" i="2"/>
  <c r="BO2176" i="2"/>
  <c r="BU2176" i="2"/>
  <c r="BP2176" i="2"/>
  <c r="BR2176" i="2"/>
  <c r="BK2176" i="2"/>
  <c r="BQ2176" i="2"/>
  <c r="BS2176" i="2"/>
  <c r="BU2175" i="2"/>
  <c r="BL2175" i="2"/>
  <c r="BK2175" i="2"/>
  <c r="BO2175" i="2"/>
  <c r="BP2175" i="2"/>
  <c r="BN2175" i="2"/>
  <c r="BJ2175" i="2"/>
  <c r="BM2175" i="2"/>
  <c r="BS2175" i="2"/>
  <c r="BI2175" i="2"/>
  <c r="BQ2175" i="2"/>
  <c r="BR2175" i="2"/>
  <c r="BP2174" i="2"/>
  <c r="BN2174" i="2"/>
  <c r="BO2174" i="2"/>
  <c r="BU2174" i="2"/>
  <c r="BL2174" i="2"/>
  <c r="BJ2174" i="2"/>
  <c r="BM2174" i="2"/>
  <c r="BK2174" i="2"/>
  <c r="BR2174" i="2"/>
  <c r="BT2174" i="2"/>
  <c r="BI2174" i="2"/>
  <c r="BS2174" i="2"/>
  <c r="BU2173" i="2"/>
  <c r="BK2173" i="2"/>
  <c r="BJ2173" i="2"/>
  <c r="BO2173" i="2"/>
  <c r="BP2173" i="2"/>
  <c r="BL2173" i="2"/>
  <c r="BN2173" i="2"/>
  <c r="BQ2173" i="2"/>
  <c r="BI2173" i="2"/>
  <c r="BS2173" i="2"/>
  <c r="BR2173" i="2"/>
  <c r="BT2172" i="2"/>
  <c r="BN2172" i="2"/>
  <c r="BL2172" i="2"/>
  <c r="BO2172" i="2"/>
  <c r="BU2172" i="2"/>
  <c r="BP2172" i="2"/>
  <c r="BJ2172" i="2"/>
  <c r="BM2172" i="2"/>
  <c r="BK2172" i="2"/>
  <c r="BR2172" i="2"/>
  <c r="BS2172" i="2"/>
  <c r="BQ2172" i="2"/>
  <c r="BI2172" i="2"/>
  <c r="BT2171" i="2"/>
  <c r="BS2171" i="2"/>
  <c r="BP2171" i="2"/>
  <c r="BN2171" i="2"/>
  <c r="BK2171" i="2"/>
  <c r="BJ2171" i="2"/>
  <c r="BI2171" i="2"/>
  <c r="BO2171" i="2"/>
  <c r="BU2171" i="2"/>
  <c r="BL2171" i="2"/>
  <c r="BM2171" i="2"/>
  <c r="BQ2171" i="2"/>
  <c r="BR2171" i="2"/>
  <c r="BP2170" i="2"/>
  <c r="BN2170" i="2"/>
  <c r="BL2170" i="2"/>
  <c r="BO2170" i="2"/>
  <c r="BU2170" i="2"/>
  <c r="BM2170" i="2"/>
  <c r="BK2170" i="2"/>
  <c r="BT2170" i="2"/>
  <c r="BI2170" i="2"/>
  <c r="BS2170" i="2"/>
  <c r="BR2170" i="2"/>
  <c r="BU2169" i="2"/>
  <c r="BS2169" i="2"/>
  <c r="BK2169" i="2"/>
  <c r="BI2169" i="2"/>
  <c r="BO2169" i="2"/>
  <c r="BP2169" i="2"/>
  <c r="BL2169" i="2"/>
  <c r="BN2169" i="2"/>
  <c r="BJ2169" i="2"/>
  <c r="BM2169" i="2"/>
  <c r="BR2169" i="2"/>
  <c r="BQ2169" i="2"/>
  <c r="BU2168" i="2"/>
  <c r="BT2168" i="2"/>
  <c r="BP2168" i="2"/>
  <c r="BK2168" i="2"/>
  <c r="BJ2168" i="2"/>
  <c r="BO2168" i="2"/>
  <c r="BR2168" i="2"/>
  <c r="BL2168" i="2"/>
  <c r="BN2168" i="2"/>
  <c r="BM2168" i="2"/>
  <c r="BI2168" i="2"/>
  <c r="BQ2168" i="2"/>
  <c r="BN2167" i="2"/>
  <c r="BO2167" i="2"/>
  <c r="BU2167" i="2"/>
  <c r="BP2167" i="2"/>
  <c r="BL2167" i="2"/>
  <c r="BJ2167" i="2"/>
  <c r="BM2167" i="2"/>
  <c r="BK2167" i="2"/>
  <c r="BS2167" i="2"/>
  <c r="BT2167" i="2"/>
  <c r="BI2167" i="2"/>
  <c r="BR2167" i="2"/>
  <c r="BT2166" i="2"/>
  <c r="BN2166" i="2"/>
  <c r="BL2166" i="2"/>
  <c r="BJ2166" i="2"/>
  <c r="BI2166" i="2"/>
  <c r="BO2166" i="2"/>
  <c r="BU2166" i="2"/>
  <c r="BP2166" i="2"/>
  <c r="BK2166" i="2"/>
  <c r="BQ2166" i="2"/>
  <c r="BS2166" i="2"/>
  <c r="BR2166" i="2"/>
  <c r="BU2165" i="2"/>
  <c r="BL2165" i="2"/>
  <c r="BK2165" i="2"/>
  <c r="BI2165" i="2"/>
  <c r="BO2165" i="2"/>
  <c r="BP2165" i="2"/>
  <c r="BN2165" i="2"/>
  <c r="BJ2165" i="2"/>
  <c r="BM2165" i="2"/>
  <c r="BS2165" i="2"/>
  <c r="BQ2165" i="2"/>
  <c r="BR2165" i="2"/>
  <c r="BP2164" i="2"/>
  <c r="BN2164" i="2"/>
  <c r="BO2164" i="2"/>
  <c r="BU2164" i="2"/>
  <c r="BL2164" i="2"/>
  <c r="BJ2164" i="2"/>
  <c r="BM2164" i="2"/>
  <c r="BK2164" i="2"/>
  <c r="BR2164" i="2"/>
  <c r="BT2164" i="2"/>
  <c r="BI2164" i="2"/>
  <c r="BS2164" i="2"/>
  <c r="BU2163" i="2"/>
  <c r="BK2163" i="2"/>
  <c r="BJ2163" i="2"/>
  <c r="BO2163" i="2"/>
  <c r="BP2163" i="2"/>
  <c r="BL2163" i="2"/>
  <c r="BN2163" i="2"/>
  <c r="BQ2163" i="2"/>
  <c r="BI2163" i="2"/>
  <c r="BS2163" i="2"/>
  <c r="BR2163" i="2"/>
  <c r="BT2162" i="2"/>
  <c r="BN2162" i="2"/>
  <c r="BL2162" i="2"/>
  <c r="BO2162" i="2"/>
  <c r="BU2162" i="2"/>
  <c r="BP2162" i="2"/>
  <c r="BJ2162" i="2"/>
  <c r="BM2162" i="2"/>
  <c r="BK2162" i="2"/>
  <c r="BR2162" i="2"/>
  <c r="BS2162" i="2"/>
  <c r="BQ2162" i="2"/>
  <c r="BI2162" i="2"/>
  <c r="BT2161" i="2"/>
  <c r="BS2161" i="2"/>
  <c r="BP2161" i="2"/>
  <c r="BN2161" i="2"/>
  <c r="BK2161" i="2"/>
  <c r="BJ2161" i="2"/>
  <c r="BI2161" i="2"/>
  <c r="BO2161" i="2"/>
  <c r="BU2161" i="2"/>
  <c r="BL2161" i="2"/>
  <c r="BM2161" i="2"/>
  <c r="BQ2161" i="2"/>
  <c r="BR2161" i="2"/>
  <c r="BP2160" i="2"/>
  <c r="BN2160" i="2"/>
  <c r="BL2160" i="2"/>
  <c r="BO2160" i="2"/>
  <c r="BU2160" i="2"/>
  <c r="BM2160" i="2"/>
  <c r="BK2160" i="2"/>
  <c r="BT2160" i="2"/>
  <c r="BI2160" i="2"/>
  <c r="BS2160" i="2"/>
  <c r="BR2160" i="2"/>
  <c r="BU2159" i="2"/>
  <c r="BS2159" i="2"/>
  <c r="BK2159" i="2"/>
  <c r="BI2159" i="2"/>
  <c r="BO2159" i="2"/>
  <c r="BP2159" i="2"/>
  <c r="BL2159" i="2"/>
  <c r="BN2159" i="2"/>
  <c r="BJ2159" i="2"/>
  <c r="BM2159" i="2"/>
  <c r="BR2159" i="2"/>
  <c r="BQ2159" i="2"/>
  <c r="BU2158" i="2"/>
  <c r="BT2158" i="2"/>
  <c r="BP2158" i="2"/>
  <c r="BK2158" i="2"/>
  <c r="BJ2158" i="2"/>
  <c r="BO2158" i="2"/>
  <c r="BR2158" i="2"/>
  <c r="BL2158" i="2"/>
  <c r="BN2158" i="2"/>
  <c r="BM2158" i="2"/>
  <c r="BI2158" i="2"/>
  <c r="BQ2158" i="2"/>
  <c r="BN2157" i="2"/>
  <c r="BO2157" i="2"/>
  <c r="BU2157" i="2"/>
  <c r="BP2157" i="2"/>
  <c r="BL2157" i="2"/>
  <c r="BJ2157" i="2"/>
  <c r="BM2157" i="2"/>
  <c r="BK2157" i="2"/>
  <c r="BS2157" i="2"/>
  <c r="BT2157" i="2"/>
  <c r="BI2157" i="2"/>
  <c r="BR2157" i="2"/>
  <c r="BN2156" i="2"/>
  <c r="BL2156" i="2"/>
  <c r="BJ2156" i="2"/>
  <c r="BI2156" i="2"/>
  <c r="BO2156" i="2"/>
  <c r="BU2156" i="2"/>
  <c r="BP2156" i="2"/>
  <c r="BK2156" i="2"/>
  <c r="BQ2156" i="2"/>
  <c r="BS2156" i="2"/>
  <c r="BR2156" i="2"/>
  <c r="BU2155" i="2"/>
  <c r="BT2155" i="2"/>
  <c r="BL2155" i="2"/>
  <c r="BK2155" i="2"/>
  <c r="BJ2155" i="2"/>
  <c r="BO2155" i="2"/>
  <c r="BP2155" i="2"/>
  <c r="BN2155" i="2"/>
  <c r="BM2155" i="2"/>
  <c r="BS2155" i="2"/>
  <c r="BI2155" i="2"/>
  <c r="BQ2155" i="2"/>
  <c r="BR2155" i="2"/>
  <c r="BP2154" i="2"/>
  <c r="BN2154" i="2"/>
  <c r="BO2154" i="2"/>
  <c r="BU2154" i="2"/>
  <c r="BL2154" i="2"/>
  <c r="BJ2154" i="2"/>
  <c r="BM2154" i="2"/>
  <c r="BK2154" i="2"/>
  <c r="BS2154" i="2"/>
  <c r="BT2154" i="2"/>
  <c r="BI2154" i="2"/>
  <c r="BR2154" i="2"/>
  <c r="BN2153" i="2"/>
  <c r="BK2153" i="2"/>
  <c r="BJ2153" i="2"/>
  <c r="BO2153" i="2"/>
  <c r="BU2153" i="2"/>
  <c r="BP2153" i="2"/>
  <c r="BL2153" i="2"/>
  <c r="BT2153" i="2"/>
  <c r="BQ2153" i="2"/>
  <c r="BI2153" i="2"/>
  <c r="BS2153" i="2"/>
  <c r="BR2153" i="2"/>
  <c r="BU2152" i="2"/>
  <c r="BT2152" i="2"/>
  <c r="BL2152" i="2"/>
  <c r="BK2152" i="2"/>
  <c r="BO2152" i="2"/>
  <c r="BP2152" i="2"/>
  <c r="BN2152" i="2"/>
  <c r="BJ2152" i="2"/>
  <c r="BM2152" i="2"/>
  <c r="BR2152" i="2"/>
  <c r="BS2152" i="2"/>
  <c r="BQ2152" i="2"/>
  <c r="BI2152" i="2"/>
  <c r="BT2151" i="2"/>
  <c r="BP2151" i="2"/>
  <c r="BN2151" i="2"/>
  <c r="BK2151" i="2"/>
  <c r="BI2151" i="2"/>
  <c r="BO2151" i="2"/>
  <c r="BU2151" i="2"/>
  <c r="BL2151" i="2"/>
  <c r="BJ2151" i="2"/>
  <c r="BM2151" i="2"/>
  <c r="BR2151" i="2"/>
  <c r="BQ2151" i="2"/>
  <c r="BP2150" i="2"/>
  <c r="BN2150" i="2"/>
  <c r="BO2150" i="2"/>
  <c r="BU2150" i="2"/>
  <c r="BL2150" i="2"/>
  <c r="BK2150" i="2"/>
  <c r="BT2150" i="2"/>
  <c r="BQ2150" i="2"/>
  <c r="BI2150" i="2"/>
  <c r="BR2150" i="2"/>
  <c r="BU2149" i="2"/>
  <c r="BS2149" i="2"/>
  <c r="BL2149" i="2"/>
  <c r="BO2149" i="2"/>
  <c r="BP2149" i="2"/>
  <c r="BN2149" i="2"/>
  <c r="BJ2149" i="2"/>
  <c r="BK2149" i="2"/>
  <c r="BR2149" i="2"/>
  <c r="BT2149" i="2"/>
  <c r="BQ2149" i="2"/>
  <c r="BU2148" i="2"/>
  <c r="BP2148" i="2"/>
  <c r="BK2148" i="2"/>
  <c r="BJ2148" i="2"/>
  <c r="BO2148" i="2"/>
  <c r="BS2148" i="2"/>
  <c r="BL2148" i="2"/>
  <c r="BN2148" i="2"/>
  <c r="BM2148" i="2"/>
  <c r="BI2148" i="2"/>
  <c r="BR2148" i="2"/>
  <c r="BP2147" i="2"/>
  <c r="BN2147" i="2"/>
  <c r="BL2147" i="2"/>
  <c r="BO2147" i="2"/>
  <c r="BU2147" i="2"/>
  <c r="BJ2147" i="2"/>
  <c r="BM2147" i="2"/>
  <c r="BK2147" i="2"/>
  <c r="BT2147" i="2"/>
  <c r="BI2147" i="2"/>
  <c r="BS2147" i="2"/>
  <c r="BR2147" i="2"/>
  <c r="BN2146" i="2"/>
  <c r="BL2146" i="2"/>
  <c r="BJ2146" i="2"/>
  <c r="BO2146" i="2"/>
  <c r="BU2146" i="2"/>
  <c r="BP2146" i="2"/>
  <c r="BK2146" i="2"/>
  <c r="BS2146" i="2"/>
  <c r="BI2146" i="2"/>
  <c r="BQ2146" i="2"/>
  <c r="BT2145" i="2"/>
  <c r="BL2145" i="2"/>
  <c r="BK2145" i="2"/>
  <c r="BJ2145" i="2"/>
  <c r="BO2145" i="2"/>
  <c r="BU2145" i="2"/>
  <c r="BP2145" i="2"/>
  <c r="BN2145" i="2"/>
  <c r="BM2145" i="2"/>
  <c r="BS2145" i="2"/>
  <c r="BI2145" i="2"/>
  <c r="BQ2145" i="2"/>
  <c r="BR2145" i="2"/>
  <c r="BK2144" i="2"/>
  <c r="BO2144" i="2"/>
  <c r="BU2144" i="2"/>
  <c r="BP2144" i="2"/>
  <c r="BL2144" i="2"/>
  <c r="BN2144" i="2"/>
  <c r="BJ2144" i="2"/>
  <c r="BM2144" i="2"/>
  <c r="BS2144" i="2"/>
  <c r="BT2144" i="2"/>
  <c r="BI2144" i="2"/>
  <c r="BQ2144" i="2"/>
  <c r="BR2144" i="2"/>
  <c r="BN2143" i="2"/>
  <c r="BO2143" i="2"/>
  <c r="BU2143" i="2"/>
  <c r="BP2143" i="2"/>
  <c r="BL2143" i="2"/>
  <c r="BJ2143" i="2"/>
  <c r="BK2143" i="2"/>
  <c r="BR2143" i="2"/>
  <c r="BT2143" i="2"/>
  <c r="BI2143" i="2"/>
  <c r="BS2143" i="2"/>
  <c r="BQ2143" i="2"/>
  <c r="BU2142" i="2"/>
  <c r="BL2142" i="2"/>
  <c r="BK2142" i="2"/>
  <c r="BO2142" i="2"/>
  <c r="BP2142" i="2"/>
  <c r="BN2142" i="2"/>
  <c r="BJ2142" i="2"/>
  <c r="BM2142" i="2"/>
  <c r="BS2142" i="2"/>
  <c r="BT2142" i="2"/>
  <c r="BQ2142" i="2"/>
  <c r="BI2142" i="2"/>
  <c r="BR2142" i="2"/>
  <c r="BS2141" i="2"/>
  <c r="BN2141" i="2"/>
  <c r="BO2141" i="2"/>
  <c r="BU2141" i="2"/>
  <c r="BP2141" i="2"/>
  <c r="BL2141" i="2"/>
  <c r="BM2141" i="2"/>
  <c r="BK2141" i="2"/>
  <c r="BR2141" i="2"/>
  <c r="BT2141" i="2"/>
  <c r="BI2141" i="2"/>
  <c r="BQ2141" i="2"/>
  <c r="BU2140" i="2"/>
  <c r="BK2140" i="2"/>
  <c r="BO2140" i="2"/>
  <c r="BP2140" i="2"/>
  <c r="BL2140" i="2"/>
  <c r="BN2140" i="2"/>
  <c r="BJ2140" i="2"/>
  <c r="BM2140" i="2"/>
  <c r="BT2140" i="2"/>
  <c r="BI2140" i="2"/>
  <c r="BQ2140" i="2"/>
  <c r="BR2140" i="2"/>
  <c r="BL2139" i="2"/>
  <c r="BO2139" i="2"/>
  <c r="BU2139" i="2"/>
  <c r="BP2139" i="2"/>
  <c r="BN2139" i="2"/>
  <c r="BJ2139" i="2"/>
  <c r="BK2139" i="2"/>
  <c r="BR2139" i="2"/>
  <c r="BT2139" i="2"/>
  <c r="BQ2139" i="2"/>
  <c r="BI2139" i="2"/>
  <c r="BS2139" i="2"/>
  <c r="BT2138" i="2"/>
  <c r="BJ2138" i="2"/>
  <c r="BI2138" i="2"/>
  <c r="BO2138" i="2"/>
  <c r="BU2138" i="2"/>
  <c r="BP2138" i="2"/>
  <c r="BL2138" i="2"/>
  <c r="BN2138" i="2"/>
  <c r="BK2138" i="2"/>
  <c r="BS2138" i="2"/>
  <c r="BR2138" i="2"/>
  <c r="BP2137" i="2"/>
  <c r="BN2137" i="2"/>
  <c r="BL2137" i="2"/>
  <c r="BJ2137" i="2"/>
  <c r="BO2137" i="2"/>
  <c r="BU2137" i="2"/>
  <c r="BM2137" i="2"/>
  <c r="BK2137" i="2"/>
  <c r="BI2137" i="2"/>
  <c r="BS2137" i="2"/>
  <c r="BR2137" i="2"/>
  <c r="BS2136" i="2"/>
  <c r="BN2136" i="2"/>
  <c r="BL2136" i="2"/>
  <c r="BJ2136" i="2"/>
  <c r="BI2136" i="2"/>
  <c r="BO2136" i="2"/>
  <c r="BU2136" i="2"/>
  <c r="BP2136" i="2"/>
  <c r="BK2136" i="2"/>
  <c r="BQ2136" i="2"/>
  <c r="BU2135" i="2"/>
  <c r="BT2135" i="2"/>
  <c r="BL2135" i="2"/>
  <c r="BK2135" i="2"/>
  <c r="BJ2135" i="2"/>
  <c r="BO2135" i="2"/>
  <c r="BP2135" i="2"/>
  <c r="BN2135" i="2"/>
  <c r="BM2135" i="2"/>
  <c r="BI2135" i="2"/>
  <c r="BS2135" i="2"/>
  <c r="BR2135" i="2"/>
  <c r="BK2134" i="2"/>
  <c r="BO2134" i="2"/>
  <c r="BU2134" i="2"/>
  <c r="BP2134" i="2"/>
  <c r="BL2134" i="2"/>
  <c r="BN2134" i="2"/>
  <c r="BJ2134" i="2"/>
  <c r="BM2134" i="2"/>
  <c r="BS2134" i="2"/>
  <c r="BI2134" i="2"/>
  <c r="BQ2134" i="2"/>
  <c r="BR2134" i="2"/>
  <c r="BT2133" i="2"/>
  <c r="BN2133" i="2"/>
  <c r="BJ2133" i="2"/>
  <c r="BO2133" i="2"/>
  <c r="BU2133" i="2"/>
  <c r="BP2133" i="2"/>
  <c r="BL2133" i="2"/>
  <c r="BK2133" i="2"/>
  <c r="BS2133" i="2"/>
  <c r="BI2133" i="2"/>
  <c r="BQ2133" i="2"/>
  <c r="BR2133" i="2"/>
  <c r="BU2132" i="2"/>
  <c r="BL2132" i="2"/>
  <c r="BK2132" i="2"/>
  <c r="BO2132" i="2"/>
  <c r="BP2132" i="2"/>
  <c r="BN2132" i="2"/>
  <c r="BJ2132" i="2"/>
  <c r="BM2132" i="2"/>
  <c r="BT2132" i="2"/>
  <c r="BQ2132" i="2"/>
  <c r="BI2132" i="2"/>
  <c r="BS2132" i="2"/>
  <c r="BR2132" i="2"/>
  <c r="BS2131" i="2"/>
  <c r="BN2131" i="2"/>
  <c r="BO2131" i="2"/>
  <c r="BU2131" i="2"/>
  <c r="BP2131" i="2"/>
  <c r="BL2131" i="2"/>
  <c r="BK2131" i="2"/>
  <c r="BR2131" i="2"/>
  <c r="BI2131" i="2"/>
  <c r="BQ2131" i="2"/>
  <c r="BU2130" i="2"/>
  <c r="BT2130" i="2"/>
  <c r="BP2130" i="2"/>
  <c r="BK2130" i="2"/>
  <c r="BJ2130" i="2"/>
  <c r="BO2130" i="2"/>
  <c r="BL2130" i="2"/>
  <c r="BN2130" i="2"/>
  <c r="BM2130" i="2"/>
  <c r="BI2130" i="2"/>
  <c r="BQ2130" i="2"/>
  <c r="BR2130" i="2"/>
  <c r="BU2129" i="2"/>
  <c r="BL2129" i="2"/>
  <c r="BO2129" i="2"/>
  <c r="BP2129" i="2"/>
  <c r="BN2129" i="2"/>
  <c r="BJ2129" i="2"/>
  <c r="BK2129" i="2"/>
  <c r="BS2129" i="2"/>
  <c r="BT2129" i="2"/>
  <c r="BQ2129" i="2"/>
  <c r="BI2129" i="2"/>
  <c r="BR2129" i="2"/>
  <c r="BT2128" i="2"/>
  <c r="BN2128" i="2"/>
  <c r="BJ2128" i="2"/>
  <c r="BI2128" i="2"/>
  <c r="BO2128" i="2"/>
  <c r="BU2128" i="2"/>
  <c r="BP2128" i="2"/>
  <c r="BL2128" i="2"/>
  <c r="BM2128" i="2"/>
  <c r="BK2128" i="2"/>
  <c r="BS2128" i="2"/>
  <c r="BR2128" i="2"/>
  <c r="BU2127" i="2"/>
  <c r="BP2127" i="2"/>
  <c r="BL2127" i="2"/>
  <c r="BK2127" i="2"/>
  <c r="BJ2127" i="2"/>
  <c r="BO2127" i="2"/>
  <c r="BN2127" i="2"/>
  <c r="BM2127" i="2"/>
  <c r="BI2127" i="2"/>
  <c r="BS2127" i="2"/>
  <c r="BR2127" i="2"/>
  <c r="BS2126" i="2"/>
  <c r="BN2126" i="2"/>
  <c r="BL2126" i="2"/>
  <c r="BJ2126" i="2"/>
  <c r="BO2126" i="2"/>
  <c r="BU2126" i="2"/>
  <c r="BP2126" i="2"/>
  <c r="BK2126" i="2"/>
  <c r="BR2126" i="2"/>
  <c r="BI2126" i="2"/>
  <c r="BQ2126" i="2"/>
  <c r="BU2125" i="2"/>
  <c r="BT2125" i="2"/>
  <c r="BK2125" i="2"/>
  <c r="BJ2125" i="2"/>
  <c r="BI2125" i="2"/>
  <c r="BO2125" i="2"/>
  <c r="BP2125" i="2"/>
  <c r="BL2125" i="2"/>
  <c r="BN2125" i="2"/>
  <c r="BM2125" i="2"/>
  <c r="BS2125" i="2"/>
  <c r="BQ2125" i="2"/>
  <c r="BR2125" i="2"/>
  <c r="BT2124" i="2"/>
  <c r="BN2124" i="2"/>
  <c r="BL2124" i="2"/>
  <c r="BO2124" i="2"/>
  <c r="BU2124" i="2"/>
  <c r="BP2124" i="2"/>
  <c r="BK2124" i="2"/>
  <c r="BS2124" i="2"/>
  <c r="BQ2124" i="2"/>
  <c r="BT2123" i="2"/>
  <c r="BO2123" i="2"/>
  <c r="BK2123" i="2"/>
  <c r="BJ2123" i="2"/>
  <c r="BI2123" i="2"/>
  <c r="BU2123" i="2"/>
  <c r="BP2123" i="2"/>
  <c r="BL2123" i="2"/>
  <c r="BN2123" i="2"/>
  <c r="BM2123" i="2"/>
  <c r="BS2123" i="2"/>
  <c r="BQ2123" i="2"/>
  <c r="BR2123" i="2"/>
  <c r="BT2122" i="2"/>
  <c r="BL2122" i="2"/>
  <c r="BO2122" i="2"/>
  <c r="BU2122" i="2"/>
  <c r="BP2122" i="2"/>
  <c r="BN2122" i="2"/>
  <c r="BM2122" i="2"/>
  <c r="BK2122" i="2"/>
  <c r="BR2122" i="2"/>
  <c r="BQ2122" i="2"/>
  <c r="BS2122" i="2"/>
  <c r="BU2121" i="2"/>
  <c r="BS2121" i="2"/>
  <c r="BO2121" i="2"/>
  <c r="BK2121" i="2"/>
  <c r="BP2121" i="2"/>
  <c r="BL2121" i="2"/>
  <c r="BN2121" i="2"/>
  <c r="BJ2121" i="2"/>
  <c r="BR2121" i="2"/>
  <c r="BI2121" i="2"/>
  <c r="BQ2121" i="2"/>
  <c r="BU2120" i="2"/>
  <c r="BT2120" i="2"/>
  <c r="BP2120" i="2"/>
  <c r="BL2120" i="2"/>
  <c r="BO2120" i="2"/>
  <c r="BR2120" i="2"/>
  <c r="BN2120" i="2"/>
  <c r="BM2120" i="2"/>
  <c r="BK2120" i="2"/>
  <c r="BQ2120" i="2"/>
  <c r="BU2119" i="2"/>
  <c r="BS2119" i="2"/>
  <c r="BM2119" i="2"/>
  <c r="BI2119" i="2"/>
  <c r="BO2119" i="2"/>
  <c r="BP2119" i="2"/>
  <c r="BL2119" i="2"/>
  <c r="BN2119" i="2"/>
  <c r="BJ2119" i="2"/>
  <c r="BK2119" i="2"/>
  <c r="BR2119" i="2"/>
  <c r="BP2118" i="2"/>
  <c r="BN2118" i="2"/>
  <c r="BL2118" i="2"/>
  <c r="BJ2118" i="2"/>
  <c r="BI2118" i="2"/>
  <c r="BO2118" i="2"/>
  <c r="BU2118" i="2"/>
  <c r="BR2118" i="2"/>
  <c r="BM2118" i="2"/>
  <c r="BK2118" i="2"/>
  <c r="BU2117" i="2"/>
  <c r="BL2117" i="2"/>
  <c r="BJ2117" i="2"/>
  <c r="BI2117" i="2"/>
  <c r="BO2117" i="2"/>
  <c r="BP2117" i="2"/>
  <c r="BN2117" i="2"/>
  <c r="BM2117" i="2"/>
  <c r="BK2117" i="2"/>
  <c r="BQ2117" i="2"/>
  <c r="BP2116" i="2"/>
  <c r="BN2116" i="2"/>
  <c r="BL2116" i="2"/>
  <c r="BJ2116" i="2"/>
  <c r="BI2116" i="2"/>
  <c r="BO2116" i="2"/>
  <c r="BU2116" i="2"/>
  <c r="BM2116" i="2"/>
  <c r="BK2116" i="2"/>
  <c r="BT2116" i="2"/>
  <c r="BS2116" i="2"/>
  <c r="BR2116" i="2"/>
  <c r="BU2115" i="2"/>
  <c r="BO2115" i="2"/>
  <c r="BN2115" i="2"/>
  <c r="BK2115" i="2"/>
  <c r="BJ2115" i="2"/>
  <c r="BI2115" i="2"/>
  <c r="BP2115" i="2"/>
  <c r="BL2115" i="2"/>
  <c r="BT2115" i="2"/>
  <c r="BR2115" i="2"/>
  <c r="BO2114" i="2"/>
  <c r="BN2114" i="2"/>
  <c r="BK2114" i="2"/>
  <c r="BJ2114" i="2"/>
  <c r="BU2114" i="2"/>
  <c r="BP2114" i="2"/>
  <c r="BL2114" i="2"/>
  <c r="BM2114" i="2"/>
  <c r="BI2114" i="2"/>
  <c r="BQ2114" i="2"/>
  <c r="BR2114" i="2"/>
  <c r="BU2113" i="2"/>
  <c r="BK2113" i="2"/>
  <c r="BJ2113" i="2"/>
  <c r="BI2113" i="2"/>
  <c r="BO2113" i="2"/>
  <c r="BP2113" i="2"/>
  <c r="BL2113" i="2"/>
  <c r="BN2113" i="2"/>
  <c r="BS2113" i="2"/>
  <c r="BT2113" i="2"/>
  <c r="BQ2113" i="2"/>
  <c r="BR2113" i="2"/>
  <c r="BT2112" i="2"/>
  <c r="BP2112" i="2"/>
  <c r="BN2112" i="2"/>
  <c r="BL2112" i="2"/>
  <c r="BK2112" i="2"/>
  <c r="BJ2112" i="2"/>
  <c r="BO2112" i="2"/>
  <c r="BU2112" i="2"/>
  <c r="BM2112" i="2"/>
  <c r="BS2112" i="2"/>
  <c r="BI2112" i="2"/>
  <c r="BQ2112" i="2"/>
  <c r="BR2112" i="2"/>
  <c r="BN2111" i="2"/>
  <c r="BK2111" i="2"/>
  <c r="BO2111" i="2"/>
  <c r="BU2111" i="2"/>
  <c r="BP2111" i="2"/>
  <c r="BL2111" i="2"/>
  <c r="BJ2111" i="2"/>
  <c r="BM2111" i="2"/>
  <c r="BS2111" i="2"/>
  <c r="BT2111" i="2"/>
  <c r="BI2111" i="2"/>
  <c r="BQ2111" i="2"/>
  <c r="BT2110" i="2"/>
  <c r="BN2110" i="2"/>
  <c r="BL2110" i="2"/>
  <c r="BK2110" i="2"/>
  <c r="BJ2110" i="2"/>
  <c r="BO2110" i="2"/>
  <c r="BU2110" i="2"/>
  <c r="BP2110" i="2"/>
  <c r="BM2110" i="2"/>
  <c r="BR2110" i="2"/>
  <c r="BS2110" i="2"/>
  <c r="BQ2110" i="2"/>
  <c r="BI2110" i="2"/>
  <c r="BU2109" i="2"/>
  <c r="BK2109" i="2"/>
  <c r="BO2109" i="2"/>
  <c r="BP2109" i="2"/>
  <c r="BL2109" i="2"/>
  <c r="BN2109" i="2"/>
  <c r="BJ2109" i="2"/>
  <c r="BM2109" i="2"/>
  <c r="BR2109" i="2"/>
  <c r="BS2109" i="2"/>
  <c r="BT2109" i="2"/>
  <c r="BI2109" i="2"/>
  <c r="BQ2109" i="2"/>
  <c r="BP2108" i="2"/>
  <c r="BN2108" i="2"/>
  <c r="BO2108" i="2"/>
  <c r="BU2108" i="2"/>
  <c r="BL2108" i="2"/>
  <c r="BJ2108" i="2"/>
  <c r="BM2108" i="2"/>
  <c r="BK2108" i="2"/>
  <c r="BR2108" i="2"/>
  <c r="BT2108" i="2"/>
  <c r="BI2108" i="2"/>
  <c r="BS2108" i="2"/>
  <c r="BU2107" i="2"/>
  <c r="BI2107" i="2"/>
  <c r="BO2107" i="2"/>
  <c r="BP2107" i="2"/>
  <c r="BL2107" i="2"/>
  <c r="BN2107" i="2"/>
  <c r="BJ2107" i="2"/>
  <c r="BK2107" i="2"/>
  <c r="BR2107" i="2"/>
  <c r="BQ2107" i="2"/>
  <c r="BS2107" i="2"/>
  <c r="BT2106" i="2"/>
  <c r="BP2106" i="2"/>
  <c r="BN2106" i="2"/>
  <c r="BL2106" i="2"/>
  <c r="BI2106" i="2"/>
  <c r="BO2106" i="2"/>
  <c r="BU2106" i="2"/>
  <c r="BJ2106" i="2"/>
  <c r="BM2106" i="2"/>
  <c r="BK2106" i="2"/>
  <c r="BR2106" i="2"/>
  <c r="BQ2106" i="2"/>
  <c r="BS2106" i="2"/>
  <c r="BP2105" i="2"/>
  <c r="BJ2105" i="2"/>
  <c r="BI2105" i="2"/>
  <c r="BO2105" i="2"/>
  <c r="BU2105" i="2"/>
  <c r="BL2105" i="2"/>
  <c r="BN2105" i="2"/>
  <c r="BM2105" i="2"/>
  <c r="BK2105" i="2"/>
  <c r="BR2105" i="2"/>
  <c r="BP2104" i="2"/>
  <c r="BN2104" i="2"/>
  <c r="BL2104" i="2"/>
  <c r="BJ2104" i="2"/>
  <c r="BO2104" i="2"/>
  <c r="BU2104" i="2"/>
  <c r="BK2104" i="2"/>
  <c r="BI2104" i="2"/>
  <c r="BU2103" i="2"/>
  <c r="BS2103" i="2"/>
  <c r="BK2103" i="2"/>
  <c r="BJ2103" i="2"/>
  <c r="BI2103" i="2"/>
  <c r="BO2103" i="2"/>
  <c r="BP2103" i="2"/>
  <c r="BL2103" i="2"/>
  <c r="BN2103" i="2"/>
  <c r="BQ2103" i="2"/>
  <c r="BR2103" i="2"/>
  <c r="BT2102" i="2"/>
  <c r="BP2102" i="2"/>
  <c r="BN2102" i="2"/>
  <c r="BL2102" i="2"/>
  <c r="BK2102" i="2"/>
  <c r="BJ2102" i="2"/>
  <c r="BO2102" i="2"/>
  <c r="BU2102" i="2"/>
  <c r="BM2102" i="2"/>
  <c r="BS2102" i="2"/>
  <c r="BI2102" i="2"/>
  <c r="BQ2102" i="2"/>
  <c r="BR2102" i="2"/>
  <c r="BN2101" i="2"/>
  <c r="BK2101" i="2"/>
  <c r="BO2101" i="2"/>
  <c r="BU2101" i="2"/>
  <c r="BP2101" i="2"/>
  <c r="BL2101" i="2"/>
  <c r="BJ2101" i="2"/>
  <c r="BM2101" i="2"/>
  <c r="BS2101" i="2"/>
  <c r="BT2101" i="2"/>
  <c r="BI2101" i="2"/>
  <c r="BT2100" i="2"/>
  <c r="BL2100" i="2"/>
  <c r="BK2100" i="2"/>
  <c r="BJ2100" i="2"/>
  <c r="BO2100" i="2"/>
  <c r="BU2100" i="2"/>
  <c r="BP2100" i="2"/>
  <c r="BR2100" i="2"/>
  <c r="BN2100" i="2"/>
  <c r="BM2100" i="2"/>
  <c r="BQ2100" i="2"/>
  <c r="BI2100" i="2"/>
  <c r="BS2100" i="2"/>
  <c r="BU2099" i="2"/>
  <c r="BK2099" i="2"/>
  <c r="BO2099" i="2"/>
  <c r="BP2099" i="2"/>
  <c r="BL2099" i="2"/>
  <c r="BN2099" i="2"/>
  <c r="BM2099" i="2"/>
  <c r="BR2099" i="2"/>
  <c r="BS2099" i="2"/>
  <c r="BT2099" i="2"/>
  <c r="BQ2099" i="2"/>
  <c r="BT2098" i="2"/>
  <c r="BP2098" i="2"/>
  <c r="BO2098" i="2"/>
  <c r="BN2098" i="2"/>
  <c r="BU2098" i="2"/>
  <c r="BL2098" i="2"/>
  <c r="BM2098" i="2"/>
  <c r="BK2098" i="2"/>
  <c r="BR2098" i="2"/>
  <c r="BS2098" i="2"/>
  <c r="BU2097" i="2"/>
  <c r="BO2097" i="2"/>
  <c r="BL2097" i="2"/>
  <c r="BI2097" i="2"/>
  <c r="BP2097" i="2"/>
  <c r="BN2097" i="2"/>
  <c r="BJ2097" i="2"/>
  <c r="BK2097" i="2"/>
  <c r="BQ2097" i="2"/>
  <c r="BS2097" i="2"/>
  <c r="BR2097" i="2"/>
  <c r="BT2096" i="2"/>
  <c r="BS2096" i="2"/>
  <c r="BP2096" i="2"/>
  <c r="BN2096" i="2"/>
  <c r="BL2096" i="2"/>
  <c r="BI2096" i="2"/>
  <c r="BO2096" i="2"/>
  <c r="BU2096" i="2"/>
  <c r="BR2096" i="2"/>
  <c r="BJ2096" i="2"/>
  <c r="BM2096" i="2"/>
  <c r="BK2096" i="2"/>
  <c r="BQ2096" i="2"/>
  <c r="BU2095" i="2"/>
  <c r="BP2095" i="2"/>
  <c r="BK2095" i="2"/>
  <c r="BJ2095" i="2"/>
  <c r="BI2095" i="2"/>
  <c r="BO2095" i="2"/>
  <c r="BL2095" i="2"/>
  <c r="BN2095" i="2"/>
  <c r="BM2095" i="2"/>
  <c r="BS2095" i="2"/>
  <c r="BQ2095" i="2"/>
  <c r="BP2094" i="2"/>
  <c r="BN2094" i="2"/>
  <c r="BL2094" i="2"/>
  <c r="BJ2094" i="2"/>
  <c r="BO2094" i="2"/>
  <c r="BU2094" i="2"/>
  <c r="BK2094" i="2"/>
  <c r="BQ2094" i="2"/>
  <c r="BI2094" i="2"/>
  <c r="BS2093" i="2"/>
  <c r="BO2093" i="2"/>
  <c r="BK2093" i="2"/>
  <c r="BJ2093" i="2"/>
  <c r="BI2093" i="2"/>
  <c r="BU2093" i="2"/>
  <c r="BP2093" i="2"/>
  <c r="BL2093" i="2"/>
  <c r="BN2093" i="2"/>
  <c r="BM2093" i="2"/>
  <c r="BT2093" i="2"/>
  <c r="BR2093" i="2"/>
  <c r="BP2092" i="2"/>
  <c r="BL2092" i="2"/>
  <c r="BO2092" i="2"/>
  <c r="BU2092" i="2"/>
  <c r="BN2092" i="2"/>
  <c r="BK2092" i="2"/>
  <c r="BT2092" i="2"/>
  <c r="BS2092" i="2"/>
  <c r="BR2092" i="2"/>
  <c r="BO2091" i="2"/>
  <c r="BN2091" i="2"/>
  <c r="BK2091" i="2"/>
  <c r="BU2091" i="2"/>
  <c r="BP2091" i="2"/>
  <c r="BL2091" i="2"/>
  <c r="BJ2091" i="2"/>
  <c r="BM2091" i="2"/>
  <c r="BS2091" i="2"/>
  <c r="BT2091" i="2"/>
  <c r="BQ2091" i="2"/>
  <c r="BU2090" i="2"/>
  <c r="BT2090" i="2"/>
  <c r="BN2090" i="2"/>
  <c r="BK2090" i="2"/>
  <c r="BO2090" i="2"/>
  <c r="BP2090" i="2"/>
  <c r="BL2090" i="2"/>
  <c r="BM2090" i="2"/>
  <c r="BQ2090" i="2"/>
  <c r="BR2090" i="2"/>
  <c r="BU2089" i="2"/>
  <c r="BO2089" i="2"/>
  <c r="BL2089" i="2"/>
  <c r="BK2089" i="2"/>
  <c r="BP2089" i="2"/>
  <c r="BN2089" i="2"/>
  <c r="BJ2089" i="2"/>
  <c r="BM2089" i="2"/>
  <c r="BS2089" i="2"/>
  <c r="BT2089" i="2"/>
  <c r="BI2089" i="2"/>
  <c r="BQ2089" i="2"/>
  <c r="BT2088" i="2"/>
  <c r="BO2088" i="2"/>
  <c r="BL2088" i="2"/>
  <c r="BK2088" i="2"/>
  <c r="BU2088" i="2"/>
  <c r="BP2088" i="2"/>
  <c r="BR2088" i="2"/>
  <c r="BN2088" i="2"/>
  <c r="BJ2088" i="2"/>
  <c r="BM2088" i="2"/>
  <c r="BQ2088" i="2"/>
  <c r="BI2088" i="2"/>
  <c r="BS2088" i="2"/>
  <c r="BU2087" i="2"/>
  <c r="BP2087" i="2"/>
  <c r="BO2087" i="2"/>
  <c r="BK2087" i="2"/>
  <c r="BL2087" i="2"/>
  <c r="BN2087" i="2"/>
  <c r="BJ2087" i="2"/>
  <c r="BQ2087" i="2"/>
  <c r="BS2087" i="2"/>
  <c r="BR2087" i="2"/>
  <c r="BT2086" i="2"/>
  <c r="BP2086" i="2"/>
  <c r="BN2086" i="2"/>
  <c r="BO2086" i="2"/>
  <c r="BU2086" i="2"/>
  <c r="BR2086" i="2"/>
  <c r="BL2086" i="2"/>
  <c r="BJ2086" i="2"/>
  <c r="BM2086" i="2"/>
  <c r="BK2086" i="2"/>
  <c r="BU2085" i="2"/>
  <c r="BT2085" i="2"/>
  <c r="BK2085" i="2"/>
  <c r="BJ2085" i="2"/>
  <c r="BI2085" i="2"/>
  <c r="BO2085" i="2"/>
  <c r="BP2085" i="2"/>
  <c r="BL2085" i="2"/>
  <c r="BN2085" i="2"/>
  <c r="BM2085" i="2"/>
  <c r="BQ2085" i="2"/>
  <c r="BR2085" i="2"/>
  <c r="BP2084" i="2"/>
  <c r="BL2084" i="2"/>
  <c r="BJ2084" i="2"/>
  <c r="BI2084" i="2"/>
  <c r="BO2084" i="2"/>
  <c r="BU2084" i="2"/>
  <c r="BN2084" i="2"/>
  <c r="BM2084" i="2"/>
  <c r="BK2084" i="2"/>
  <c r="BT2084" i="2"/>
  <c r="BQ2084" i="2"/>
  <c r="BS2084" i="2"/>
  <c r="BR2084" i="2"/>
  <c r="BU2083" i="2"/>
  <c r="BK2083" i="2"/>
  <c r="BI2083" i="2"/>
  <c r="BO2083" i="2"/>
  <c r="BP2083" i="2"/>
  <c r="BL2083" i="2"/>
  <c r="BN2083" i="2"/>
  <c r="BJ2083" i="2"/>
  <c r="BM2083" i="2"/>
  <c r="BS2083" i="2"/>
  <c r="BQ2083" i="2"/>
  <c r="BR2083" i="2"/>
  <c r="BT2082" i="2"/>
  <c r="BP2082" i="2"/>
  <c r="BN2082" i="2"/>
  <c r="BK2082" i="2"/>
  <c r="BJ2082" i="2"/>
  <c r="BO2082" i="2"/>
  <c r="BU2082" i="2"/>
  <c r="BR2082" i="2"/>
  <c r="BL2082" i="2"/>
  <c r="BM2082" i="2"/>
  <c r="BI2082" i="2"/>
  <c r="BQ2082" i="2"/>
  <c r="BU2081" i="2"/>
  <c r="BK2081" i="2"/>
  <c r="BO2081" i="2"/>
  <c r="BP2081" i="2"/>
  <c r="BL2081" i="2"/>
  <c r="BN2081" i="2"/>
  <c r="BS2081" i="2"/>
  <c r="BI2081" i="2"/>
  <c r="BR2081" i="2"/>
  <c r="BN2080" i="2"/>
  <c r="BL2080" i="2"/>
  <c r="BO2080" i="2"/>
  <c r="BU2080" i="2"/>
  <c r="BP2080" i="2"/>
  <c r="BJ2080" i="2"/>
  <c r="BM2080" i="2"/>
  <c r="BK2080" i="2"/>
  <c r="BR2080" i="2"/>
  <c r="BS2080" i="2"/>
  <c r="BQ2080" i="2"/>
  <c r="BI2080" i="2"/>
  <c r="BU2079" i="2"/>
  <c r="BT2079" i="2"/>
  <c r="BK2079" i="2"/>
  <c r="BJ2079" i="2"/>
  <c r="BI2079" i="2"/>
  <c r="BO2079" i="2"/>
  <c r="BP2079" i="2"/>
  <c r="BL2079" i="2"/>
  <c r="BN2079" i="2"/>
  <c r="BM2079" i="2"/>
  <c r="BS2079" i="2"/>
  <c r="BQ2079" i="2"/>
  <c r="BP2078" i="2"/>
  <c r="BN2078" i="2"/>
  <c r="BL2078" i="2"/>
  <c r="BO2078" i="2"/>
  <c r="BU2078" i="2"/>
  <c r="BJ2078" i="2"/>
  <c r="BM2078" i="2"/>
  <c r="BK2078" i="2"/>
  <c r="BS2078" i="2"/>
  <c r="BT2078" i="2"/>
  <c r="BI2078" i="2"/>
  <c r="BR2078" i="2"/>
  <c r="BN2077" i="2"/>
  <c r="BK2077" i="2"/>
  <c r="BI2077" i="2"/>
  <c r="BO2077" i="2"/>
  <c r="BU2077" i="2"/>
  <c r="BP2077" i="2"/>
  <c r="BL2077" i="2"/>
  <c r="BJ2077" i="2"/>
  <c r="BR2077" i="2"/>
  <c r="BT2077" i="2"/>
  <c r="BS2077" i="2"/>
  <c r="BU2076" i="2"/>
  <c r="BT2076" i="2"/>
  <c r="BL2076" i="2"/>
  <c r="BK2076" i="2"/>
  <c r="BO2076" i="2"/>
  <c r="BP2076" i="2"/>
  <c r="BR2076" i="2"/>
  <c r="BN2076" i="2"/>
  <c r="BJ2076" i="2"/>
  <c r="BM2076" i="2"/>
  <c r="BI2076" i="2"/>
  <c r="BQ2076" i="2"/>
  <c r="BP2075" i="2"/>
  <c r="BN2075" i="2"/>
  <c r="BO2075" i="2"/>
  <c r="BU2075" i="2"/>
  <c r="BL2075" i="2"/>
  <c r="BJ2075" i="2"/>
  <c r="BK2075" i="2"/>
  <c r="BR2075" i="2"/>
  <c r="BS2075" i="2"/>
  <c r="BT2075" i="2"/>
  <c r="BI2075" i="2"/>
  <c r="BQ2075" i="2"/>
  <c r="BT2074" i="2"/>
  <c r="BP2074" i="2"/>
  <c r="BN2074" i="2"/>
  <c r="BJ2074" i="2"/>
  <c r="BI2074" i="2"/>
  <c r="BO2074" i="2"/>
  <c r="BU2074" i="2"/>
  <c r="BL2074" i="2"/>
  <c r="BM2074" i="2"/>
  <c r="BK2074" i="2"/>
  <c r="BQ2074" i="2"/>
  <c r="BS2074" i="2"/>
  <c r="BR2074" i="2"/>
  <c r="BL2073" i="2"/>
  <c r="BI2073" i="2"/>
  <c r="BO2073" i="2"/>
  <c r="BU2073" i="2"/>
  <c r="BP2073" i="2"/>
  <c r="BN2073" i="2"/>
  <c r="BJ2073" i="2"/>
  <c r="BM2073" i="2"/>
  <c r="BK2073" i="2"/>
  <c r="BS2073" i="2"/>
  <c r="BQ2073" i="2"/>
  <c r="BR2073" i="2"/>
  <c r="BT2072" i="2"/>
  <c r="BP2072" i="2"/>
  <c r="BN2072" i="2"/>
  <c r="BK2072" i="2"/>
  <c r="BJ2072" i="2"/>
  <c r="BI2072" i="2"/>
  <c r="BO2072" i="2"/>
  <c r="BU2072" i="2"/>
  <c r="BR2072" i="2"/>
  <c r="BL2072" i="2"/>
  <c r="BM2072" i="2"/>
  <c r="BQ2072" i="2"/>
  <c r="BU2071" i="2"/>
  <c r="BP2071" i="2"/>
  <c r="BK2071" i="2"/>
  <c r="BO2071" i="2"/>
  <c r="BL2071" i="2"/>
  <c r="BN2071" i="2"/>
  <c r="BM2071" i="2"/>
  <c r="BI2071" i="2"/>
  <c r="BS2071" i="2"/>
  <c r="BR2071" i="2"/>
  <c r="BN2070" i="2"/>
  <c r="BL2070" i="2"/>
  <c r="BO2070" i="2"/>
  <c r="BU2070" i="2"/>
  <c r="BP2070" i="2"/>
  <c r="BJ2070" i="2"/>
  <c r="BM2070" i="2"/>
  <c r="BK2070" i="2"/>
  <c r="BR2070" i="2"/>
  <c r="BS2070" i="2"/>
  <c r="BI2070" i="2"/>
  <c r="BQ2070" i="2"/>
  <c r="BU2069" i="2"/>
  <c r="BT2069" i="2"/>
  <c r="BK2069" i="2"/>
  <c r="BJ2069" i="2"/>
  <c r="BI2069" i="2"/>
  <c r="BO2069" i="2"/>
  <c r="BP2069" i="2"/>
  <c r="BL2069" i="2"/>
  <c r="BN2069" i="2"/>
  <c r="BM2069" i="2"/>
  <c r="BS2069" i="2"/>
  <c r="BQ2069" i="2"/>
  <c r="BN2068" i="2"/>
  <c r="BL2068" i="2"/>
  <c r="BO2068" i="2"/>
  <c r="BU2068" i="2"/>
  <c r="BP2068" i="2"/>
  <c r="BJ2068" i="2"/>
  <c r="BM2068" i="2"/>
  <c r="BK2068" i="2"/>
  <c r="BS2068" i="2"/>
  <c r="BT2068" i="2"/>
  <c r="BI2068" i="2"/>
  <c r="BN2067" i="2"/>
  <c r="BK2067" i="2"/>
  <c r="BI2067" i="2"/>
  <c r="BO2067" i="2"/>
  <c r="BU2067" i="2"/>
  <c r="BP2067" i="2"/>
  <c r="BL2067" i="2"/>
  <c r="BJ2067" i="2"/>
  <c r="BR2067" i="2"/>
  <c r="BT2067" i="2"/>
  <c r="BS2067" i="2"/>
  <c r="BU2066" i="2"/>
  <c r="BL2066" i="2"/>
  <c r="BK2066" i="2"/>
  <c r="BO2066" i="2"/>
  <c r="BP2066" i="2"/>
  <c r="BR2066" i="2"/>
  <c r="BN2066" i="2"/>
  <c r="BJ2066" i="2"/>
  <c r="BM2066" i="2"/>
  <c r="BI2066" i="2"/>
  <c r="BQ2066" i="2"/>
  <c r="BS2065" i="2"/>
  <c r="BP2065" i="2"/>
  <c r="BN2065" i="2"/>
  <c r="BO2065" i="2"/>
  <c r="BU2065" i="2"/>
  <c r="BL2065" i="2"/>
  <c r="BK2065" i="2"/>
  <c r="BR2065" i="2"/>
  <c r="BT2065" i="2"/>
  <c r="BQ2065" i="2"/>
  <c r="BT2064" i="2"/>
  <c r="BP2064" i="2"/>
  <c r="BN2064" i="2"/>
  <c r="BJ2064" i="2"/>
  <c r="BI2064" i="2"/>
  <c r="BO2064" i="2"/>
  <c r="BU2064" i="2"/>
  <c r="BL2064" i="2"/>
  <c r="BM2064" i="2"/>
  <c r="BK2064" i="2"/>
  <c r="BQ2064" i="2"/>
  <c r="BS2064" i="2"/>
  <c r="BR2064" i="2"/>
  <c r="BL2063" i="2"/>
  <c r="BI2063" i="2"/>
  <c r="BO2063" i="2"/>
  <c r="BU2063" i="2"/>
  <c r="BP2063" i="2"/>
  <c r="BN2063" i="2"/>
  <c r="BJ2063" i="2"/>
  <c r="BM2063" i="2"/>
  <c r="BK2063" i="2"/>
  <c r="BS2063" i="2"/>
  <c r="BQ2063" i="2"/>
  <c r="BR2063" i="2"/>
  <c r="BT2062" i="2"/>
  <c r="BP2062" i="2"/>
  <c r="BN2062" i="2"/>
  <c r="BK2062" i="2"/>
  <c r="BJ2062" i="2"/>
  <c r="BI2062" i="2"/>
  <c r="BO2062" i="2"/>
  <c r="BU2062" i="2"/>
  <c r="BR2062" i="2"/>
  <c r="BL2062" i="2"/>
  <c r="BM2062" i="2"/>
  <c r="BQ2062" i="2"/>
  <c r="BU2061" i="2"/>
  <c r="BP2061" i="2"/>
  <c r="BK2061" i="2"/>
  <c r="BO2061" i="2"/>
  <c r="BL2061" i="2"/>
  <c r="BN2061" i="2"/>
  <c r="BM2061" i="2"/>
  <c r="BI2061" i="2"/>
  <c r="BN2060" i="2"/>
  <c r="BL2060" i="2"/>
  <c r="BO2060" i="2"/>
  <c r="BU2060" i="2"/>
  <c r="BP2060" i="2"/>
  <c r="BK2060" i="2"/>
  <c r="BR2060" i="2"/>
  <c r="BS2060" i="2"/>
  <c r="BQ2060" i="2"/>
  <c r="BU2059" i="2"/>
  <c r="BT2059" i="2"/>
  <c r="BK2059" i="2"/>
  <c r="BJ2059" i="2"/>
  <c r="BO2059" i="2"/>
  <c r="BP2059" i="2"/>
  <c r="BL2059" i="2"/>
  <c r="BN2059" i="2"/>
  <c r="BM2059" i="2"/>
  <c r="BS2059" i="2"/>
  <c r="BI2059" i="2"/>
  <c r="BN2058" i="2"/>
  <c r="BL2058" i="2"/>
  <c r="BO2058" i="2"/>
  <c r="BU2058" i="2"/>
  <c r="BP2058" i="2"/>
  <c r="BM2058" i="2"/>
  <c r="BK2058" i="2"/>
  <c r="BT2058" i="2"/>
  <c r="BS2058" i="2"/>
  <c r="BR2058" i="2"/>
  <c r="BO2057" i="2"/>
  <c r="BL2057" i="2"/>
  <c r="BK2057" i="2"/>
  <c r="BI2057" i="2"/>
  <c r="BU2057" i="2"/>
  <c r="BP2057" i="2"/>
  <c r="BN2057" i="2"/>
  <c r="BJ2057" i="2"/>
  <c r="BR2057" i="2"/>
  <c r="BT2057" i="2"/>
  <c r="BS2057" i="2"/>
  <c r="BU2056" i="2"/>
  <c r="BP2056" i="2"/>
  <c r="BJ2056" i="2"/>
  <c r="BO2056" i="2"/>
  <c r="BL2056" i="2"/>
  <c r="BN2056" i="2"/>
  <c r="BK2056" i="2"/>
  <c r="BS2056" i="2"/>
  <c r="BR2056" i="2"/>
  <c r="BT2055" i="2"/>
  <c r="BO2055" i="2"/>
  <c r="BU2055" i="2"/>
  <c r="BP2055" i="2"/>
  <c r="BL2055" i="2"/>
  <c r="BN2055" i="2"/>
  <c r="BJ2055" i="2"/>
  <c r="BM2055" i="2"/>
  <c r="BK2055" i="2"/>
  <c r="BR2055" i="2"/>
  <c r="BS2055" i="2"/>
  <c r="BI2055" i="2"/>
  <c r="BQ2055" i="2"/>
  <c r="BP2054" i="2"/>
  <c r="BN2054" i="2"/>
  <c r="BJ2054" i="2"/>
  <c r="BO2054" i="2"/>
  <c r="BU2054" i="2"/>
  <c r="BL2054" i="2"/>
  <c r="BM2054" i="2"/>
  <c r="BK2054" i="2"/>
  <c r="BS2054" i="2"/>
  <c r="BT2054" i="2"/>
  <c r="BI2054" i="2"/>
  <c r="BQ2054" i="2"/>
  <c r="BR2054" i="2"/>
  <c r="BN2053" i="2"/>
  <c r="BL2053" i="2"/>
  <c r="BJ2053" i="2"/>
  <c r="BO2053" i="2"/>
  <c r="BU2053" i="2"/>
  <c r="BP2053" i="2"/>
  <c r="BM2053" i="2"/>
  <c r="BK2053" i="2"/>
  <c r="BS2053" i="2"/>
  <c r="BT2053" i="2"/>
  <c r="BQ2053" i="2"/>
  <c r="BI2053" i="2"/>
  <c r="BR2053" i="2"/>
  <c r="BU2052" i="2"/>
  <c r="BT2052" i="2"/>
  <c r="BS2052" i="2"/>
  <c r="BK2052" i="2"/>
  <c r="BI2052" i="2"/>
  <c r="BO2052" i="2"/>
  <c r="BP2052" i="2"/>
  <c r="BL2052" i="2"/>
  <c r="BN2052" i="2"/>
  <c r="BJ2052" i="2"/>
  <c r="BM2052" i="2"/>
  <c r="BR2052" i="2"/>
  <c r="BQ2052" i="2"/>
  <c r="BP2051" i="2"/>
  <c r="BK2051" i="2"/>
  <c r="BO2051" i="2"/>
  <c r="BU2051" i="2"/>
  <c r="BR2051" i="2"/>
  <c r="BL2051" i="2"/>
  <c r="BN2051" i="2"/>
  <c r="BJ2051" i="2"/>
  <c r="BM2051" i="2"/>
  <c r="BT2051" i="2"/>
  <c r="BI2051" i="2"/>
  <c r="BS2051" i="2"/>
  <c r="BN2050" i="2"/>
  <c r="BO2050" i="2"/>
  <c r="BU2050" i="2"/>
  <c r="BP2050" i="2"/>
  <c r="BL2050" i="2"/>
  <c r="BJ2050" i="2"/>
  <c r="BK2050" i="2"/>
  <c r="BR2050" i="2"/>
  <c r="BQ2050" i="2"/>
  <c r="BI2050" i="2"/>
  <c r="BS2050" i="2"/>
  <c r="BU2049" i="2"/>
  <c r="BT2049" i="2"/>
  <c r="BS2049" i="2"/>
  <c r="BL2049" i="2"/>
  <c r="BJ2049" i="2"/>
  <c r="BO2049" i="2"/>
  <c r="BP2049" i="2"/>
  <c r="BN2049" i="2"/>
  <c r="BM2049" i="2"/>
  <c r="BK2049" i="2"/>
  <c r="BQ2049" i="2"/>
  <c r="BI2049" i="2"/>
  <c r="BR2049" i="2"/>
  <c r="BP2048" i="2"/>
  <c r="BN2048" i="2"/>
  <c r="BL2048" i="2"/>
  <c r="BI2048" i="2"/>
  <c r="BO2048" i="2"/>
  <c r="BU2048" i="2"/>
  <c r="BJ2048" i="2"/>
  <c r="BM2048" i="2"/>
  <c r="BK2048" i="2"/>
  <c r="BS2048" i="2"/>
  <c r="BT2048" i="2"/>
  <c r="BQ2048" i="2"/>
  <c r="BR2048" i="2"/>
  <c r="BU2047" i="2"/>
  <c r="BP2047" i="2"/>
  <c r="BN2047" i="2"/>
  <c r="BO2047" i="2"/>
  <c r="BL2047" i="2"/>
  <c r="BJ2047" i="2"/>
  <c r="BK2047" i="2"/>
  <c r="BQ2047" i="2"/>
  <c r="BI2047" i="2"/>
  <c r="BS2047" i="2"/>
  <c r="BR2047" i="2"/>
  <c r="BU2046" i="2"/>
  <c r="BT2046" i="2"/>
  <c r="BS2046" i="2"/>
  <c r="BL2046" i="2"/>
  <c r="BJ2046" i="2"/>
  <c r="BO2046" i="2"/>
  <c r="BP2046" i="2"/>
  <c r="BN2046" i="2"/>
  <c r="BK2046" i="2"/>
  <c r="BQ2046" i="2"/>
  <c r="BI2046" i="2"/>
  <c r="BR2046" i="2"/>
  <c r="BP2045" i="2"/>
  <c r="BN2045" i="2"/>
  <c r="BI2045" i="2"/>
  <c r="BO2045" i="2"/>
  <c r="BU2045" i="2"/>
  <c r="BL2045" i="2"/>
  <c r="BJ2045" i="2"/>
  <c r="BM2045" i="2"/>
  <c r="BK2045" i="2"/>
  <c r="BS2045" i="2"/>
  <c r="BT2045" i="2"/>
  <c r="BQ2045" i="2"/>
  <c r="BR2045" i="2"/>
  <c r="BP2044" i="2"/>
  <c r="BN2044" i="2"/>
  <c r="BO2044" i="2"/>
  <c r="BU2044" i="2"/>
  <c r="BL2044" i="2"/>
  <c r="BJ2044" i="2"/>
  <c r="BM2044" i="2"/>
  <c r="BK2044" i="2"/>
  <c r="BT2044" i="2"/>
  <c r="BI2044" i="2"/>
  <c r="BS2044" i="2"/>
  <c r="BR2044" i="2"/>
  <c r="BU2043" i="2"/>
  <c r="BL2043" i="2"/>
  <c r="BK2043" i="2"/>
  <c r="BJ2043" i="2"/>
  <c r="BO2043" i="2"/>
  <c r="BP2043" i="2"/>
  <c r="BN2043" i="2"/>
  <c r="BM2043" i="2"/>
  <c r="BQ2043" i="2"/>
  <c r="BI2043" i="2"/>
  <c r="BS2043" i="2"/>
  <c r="BR2043" i="2"/>
  <c r="BT2042" i="2"/>
  <c r="BO2042" i="2"/>
  <c r="BU2042" i="2"/>
  <c r="BP2042" i="2"/>
  <c r="BL2042" i="2"/>
  <c r="BN2042" i="2"/>
  <c r="BJ2042" i="2"/>
  <c r="BM2042" i="2"/>
  <c r="BK2042" i="2"/>
  <c r="BR2042" i="2"/>
  <c r="BS2042" i="2"/>
  <c r="BI2042" i="2"/>
  <c r="BQ2042" i="2"/>
  <c r="BP2041" i="2"/>
  <c r="BN2041" i="2"/>
  <c r="BO2041" i="2"/>
  <c r="BU2041" i="2"/>
  <c r="BL2041" i="2"/>
  <c r="BJ2041" i="2"/>
  <c r="BM2041" i="2"/>
  <c r="BK2041" i="2"/>
  <c r="BS2041" i="2"/>
  <c r="BT2041" i="2"/>
  <c r="BI2041" i="2"/>
  <c r="BQ2041" i="2"/>
  <c r="BR2041" i="2"/>
  <c r="BN2040" i="2"/>
  <c r="BL2040" i="2"/>
  <c r="BJ2040" i="2"/>
  <c r="BO2040" i="2"/>
  <c r="BU2040" i="2"/>
  <c r="BP2040" i="2"/>
  <c r="BK2040" i="2"/>
  <c r="BS2040" i="2"/>
  <c r="BT2040" i="2"/>
  <c r="BQ2040" i="2"/>
  <c r="BI2040" i="2"/>
  <c r="BR2040" i="2"/>
  <c r="BU2039" i="2"/>
  <c r="BT2039" i="2"/>
  <c r="BS2039" i="2"/>
  <c r="BL2039" i="2"/>
  <c r="BK2039" i="2"/>
  <c r="BI2039" i="2"/>
  <c r="BO2039" i="2"/>
  <c r="BP2039" i="2"/>
  <c r="BN2039" i="2"/>
  <c r="BJ2039" i="2"/>
  <c r="BM2039" i="2"/>
  <c r="BQ2039" i="2"/>
  <c r="BP2038" i="2"/>
  <c r="BN2038" i="2"/>
  <c r="BO2038" i="2"/>
  <c r="BU2038" i="2"/>
  <c r="BR2038" i="2"/>
  <c r="BL2038" i="2"/>
  <c r="BJ2038" i="2"/>
  <c r="BM2038" i="2"/>
  <c r="BK2038" i="2"/>
  <c r="BT2038" i="2"/>
  <c r="BI2038" i="2"/>
  <c r="BS2038" i="2"/>
  <c r="BN2037" i="2"/>
  <c r="BO2037" i="2"/>
  <c r="BU2037" i="2"/>
  <c r="BP2037" i="2"/>
  <c r="BL2037" i="2"/>
  <c r="BJ2037" i="2"/>
  <c r="BK2037" i="2"/>
  <c r="BQ2037" i="2"/>
  <c r="BI2037" i="2"/>
  <c r="BS2037" i="2"/>
  <c r="BR2037" i="2"/>
  <c r="BU2036" i="2"/>
  <c r="BT2036" i="2"/>
  <c r="BS2036" i="2"/>
  <c r="BL2036" i="2"/>
  <c r="BJ2036" i="2"/>
  <c r="BO2036" i="2"/>
  <c r="BP2036" i="2"/>
  <c r="BN2036" i="2"/>
  <c r="BK2036" i="2"/>
  <c r="BR2036" i="2"/>
  <c r="BQ2036" i="2"/>
  <c r="BI2036" i="2"/>
  <c r="BP2035" i="2"/>
  <c r="BN2035" i="2"/>
  <c r="BI2035" i="2"/>
  <c r="BO2035" i="2"/>
  <c r="BU2035" i="2"/>
  <c r="BL2035" i="2"/>
  <c r="BJ2035" i="2"/>
  <c r="BM2035" i="2"/>
  <c r="BK2035" i="2"/>
  <c r="BS2035" i="2"/>
  <c r="BT2035" i="2"/>
  <c r="BQ2035" i="2"/>
  <c r="BR2035" i="2"/>
  <c r="BP2034" i="2"/>
  <c r="BN2034" i="2"/>
  <c r="BO2034" i="2"/>
  <c r="BU2034" i="2"/>
  <c r="BL2034" i="2"/>
  <c r="BJ2034" i="2"/>
  <c r="BM2034" i="2"/>
  <c r="BK2034" i="2"/>
  <c r="BT2034" i="2"/>
  <c r="BI2034" i="2"/>
  <c r="BS2034" i="2"/>
  <c r="BR2034" i="2"/>
  <c r="BU2033" i="2"/>
  <c r="BL2033" i="2"/>
  <c r="BK2033" i="2"/>
  <c r="BJ2033" i="2"/>
  <c r="BO2033" i="2"/>
  <c r="BP2033" i="2"/>
  <c r="BN2033" i="2"/>
  <c r="BM2033" i="2"/>
  <c r="BQ2033" i="2"/>
  <c r="BI2033" i="2"/>
  <c r="BS2033" i="2"/>
  <c r="BR2033" i="2"/>
  <c r="BT2032" i="2"/>
  <c r="BO2032" i="2"/>
  <c r="BU2032" i="2"/>
  <c r="BP2032" i="2"/>
  <c r="BL2032" i="2"/>
  <c r="BN2032" i="2"/>
  <c r="BJ2032" i="2"/>
  <c r="BM2032" i="2"/>
  <c r="BK2032" i="2"/>
  <c r="BR2032" i="2"/>
  <c r="BS2032" i="2"/>
  <c r="BI2032" i="2"/>
  <c r="BQ2032" i="2"/>
  <c r="BP2031" i="2"/>
  <c r="BN2031" i="2"/>
  <c r="BO2031" i="2"/>
  <c r="BU2031" i="2"/>
  <c r="BL2031" i="2"/>
  <c r="BJ2031" i="2"/>
  <c r="BM2031" i="2"/>
  <c r="BK2031" i="2"/>
  <c r="BS2031" i="2"/>
  <c r="BT2031" i="2"/>
  <c r="BI2031" i="2"/>
  <c r="BQ2031" i="2"/>
  <c r="BR2031" i="2"/>
  <c r="BN2030" i="2"/>
  <c r="BL2030" i="2"/>
  <c r="BJ2030" i="2"/>
  <c r="BO2030" i="2"/>
  <c r="BU2030" i="2"/>
  <c r="BP2030" i="2"/>
  <c r="BK2030" i="2"/>
  <c r="BS2030" i="2"/>
  <c r="BT2030" i="2"/>
  <c r="BQ2030" i="2"/>
  <c r="BI2030" i="2"/>
  <c r="BR2030" i="2"/>
  <c r="BU2029" i="2"/>
  <c r="BT2029" i="2"/>
  <c r="BS2029" i="2"/>
  <c r="BL2029" i="2"/>
  <c r="BK2029" i="2"/>
  <c r="BI2029" i="2"/>
  <c r="BO2029" i="2"/>
  <c r="BP2029" i="2"/>
  <c r="BN2029" i="2"/>
  <c r="BJ2029" i="2"/>
  <c r="BM2029" i="2"/>
  <c r="BQ2029" i="2"/>
  <c r="BP2028" i="2"/>
  <c r="BN2028" i="2"/>
  <c r="BK2028" i="2"/>
  <c r="BO2028" i="2"/>
  <c r="BU2028" i="2"/>
  <c r="BR2028" i="2"/>
  <c r="BL2028" i="2"/>
  <c r="BJ2028" i="2"/>
  <c r="BM2028" i="2"/>
  <c r="BT2028" i="2"/>
  <c r="BI2028" i="2"/>
  <c r="BN2027" i="2"/>
  <c r="BO2027" i="2"/>
  <c r="BU2027" i="2"/>
  <c r="BP2027" i="2"/>
  <c r="BL2027" i="2"/>
  <c r="BJ2027" i="2"/>
  <c r="BK2027" i="2"/>
  <c r="BQ2027" i="2"/>
  <c r="BI2027" i="2"/>
  <c r="BS2027" i="2"/>
  <c r="BR2027" i="2"/>
  <c r="BU2026" i="2"/>
  <c r="BT2026" i="2"/>
  <c r="BS2026" i="2"/>
  <c r="BL2026" i="2"/>
  <c r="BJ2026" i="2"/>
  <c r="BO2026" i="2"/>
  <c r="BP2026" i="2"/>
  <c r="BN2026" i="2"/>
  <c r="BK2026" i="2"/>
  <c r="BR2026" i="2"/>
  <c r="BQ2026" i="2"/>
  <c r="BI2026" i="2"/>
  <c r="BP2025" i="2"/>
  <c r="BN2025" i="2"/>
  <c r="BI2025" i="2"/>
  <c r="BO2025" i="2"/>
  <c r="BU2025" i="2"/>
  <c r="BL2025" i="2"/>
  <c r="BJ2025" i="2"/>
  <c r="BM2025" i="2"/>
  <c r="BK2025" i="2"/>
  <c r="BS2025" i="2"/>
  <c r="BT2025" i="2"/>
  <c r="BR2025" i="2"/>
  <c r="BP2024" i="2"/>
  <c r="BN2024" i="2"/>
  <c r="BO2024" i="2"/>
  <c r="BU2024" i="2"/>
  <c r="BL2024" i="2"/>
  <c r="BJ2024" i="2"/>
  <c r="BM2024" i="2"/>
  <c r="BK2024" i="2"/>
  <c r="BT2024" i="2"/>
  <c r="BI2024" i="2"/>
  <c r="BS2024" i="2"/>
  <c r="BR2024" i="2"/>
  <c r="BU2023" i="2"/>
  <c r="BL2023" i="2"/>
  <c r="BK2023" i="2"/>
  <c r="BJ2023" i="2"/>
  <c r="BO2023" i="2"/>
  <c r="BP2023" i="2"/>
  <c r="BN2023" i="2"/>
  <c r="BM2023" i="2"/>
  <c r="BQ2023" i="2"/>
  <c r="BI2023" i="2"/>
  <c r="BS2023" i="2"/>
  <c r="BR2023" i="2"/>
  <c r="BT2022" i="2"/>
  <c r="BO2022" i="2"/>
  <c r="BU2022" i="2"/>
  <c r="BP2022" i="2"/>
  <c r="BL2022" i="2"/>
  <c r="BN2022" i="2"/>
  <c r="BM2022" i="2"/>
  <c r="BK2022" i="2"/>
  <c r="BR2022" i="2"/>
  <c r="BS2022" i="2"/>
  <c r="BQ2022" i="2"/>
  <c r="BP2021" i="2"/>
  <c r="BO2021" i="2"/>
  <c r="BN2021" i="2"/>
  <c r="BU2021" i="2"/>
  <c r="BL2021" i="2"/>
  <c r="BJ2021" i="2"/>
  <c r="BM2021" i="2"/>
  <c r="BK2021" i="2"/>
  <c r="BS2021" i="2"/>
  <c r="BT2021" i="2"/>
  <c r="BI2021" i="2"/>
  <c r="BQ2021" i="2"/>
  <c r="BR2021" i="2"/>
  <c r="BN2020" i="2"/>
  <c r="BL2020" i="2"/>
  <c r="BJ2020" i="2"/>
  <c r="BO2020" i="2"/>
  <c r="BU2020" i="2"/>
  <c r="BP2020" i="2"/>
  <c r="BK2020" i="2"/>
  <c r="BS2020" i="2"/>
  <c r="BT2020" i="2"/>
  <c r="BQ2020" i="2"/>
  <c r="BI2020" i="2"/>
  <c r="BR2020" i="2"/>
  <c r="BU2019" i="2"/>
  <c r="BT2019" i="2"/>
  <c r="BS2019" i="2"/>
  <c r="BL2019" i="2"/>
  <c r="BK2019" i="2"/>
  <c r="BI2019" i="2"/>
  <c r="BO2019" i="2"/>
  <c r="BP2019" i="2"/>
  <c r="BN2019" i="2"/>
  <c r="BJ2019" i="2"/>
  <c r="BM2019" i="2"/>
  <c r="BQ2019" i="2"/>
  <c r="BP2018" i="2"/>
  <c r="BN2018" i="2"/>
  <c r="BO2018" i="2"/>
  <c r="BU2018" i="2"/>
  <c r="BR2018" i="2"/>
  <c r="BL2018" i="2"/>
  <c r="BM2018" i="2"/>
  <c r="BK2018" i="2"/>
  <c r="BT2018" i="2"/>
  <c r="BQ2018" i="2"/>
  <c r="BU2017" i="2"/>
  <c r="BN2017" i="2"/>
  <c r="BO2017" i="2"/>
  <c r="BP2017" i="2"/>
  <c r="BL2017" i="2"/>
  <c r="BM2017" i="2"/>
  <c r="BK2017" i="2"/>
  <c r="BT2017" i="2"/>
  <c r="BS2017" i="2"/>
  <c r="BR2017" i="2"/>
  <c r="BU2016" i="2"/>
  <c r="BL2016" i="2"/>
  <c r="BJ2016" i="2"/>
  <c r="BO2016" i="2"/>
  <c r="BP2016" i="2"/>
  <c r="BN2016" i="2"/>
  <c r="BK2016" i="2"/>
  <c r="BS2016" i="2"/>
  <c r="BQ2016" i="2"/>
  <c r="BI2016" i="2"/>
  <c r="BR2016" i="2"/>
  <c r="BT2015" i="2"/>
  <c r="BP2015" i="2"/>
  <c r="BN2015" i="2"/>
  <c r="BJ2015" i="2"/>
  <c r="BI2015" i="2"/>
  <c r="BO2015" i="2"/>
  <c r="BU2015" i="2"/>
  <c r="BL2015" i="2"/>
  <c r="BM2015" i="2"/>
  <c r="BK2015" i="2"/>
  <c r="BS2015" i="2"/>
  <c r="BQ2015" i="2"/>
  <c r="BR2015" i="2"/>
  <c r="BP2014" i="2"/>
  <c r="BN2014" i="2"/>
  <c r="BJ2014" i="2"/>
  <c r="BI2014" i="2"/>
  <c r="BO2014" i="2"/>
  <c r="BU2014" i="2"/>
  <c r="BL2014" i="2"/>
  <c r="BM2014" i="2"/>
  <c r="BK2014" i="2"/>
  <c r="BT2014" i="2"/>
  <c r="BS2014" i="2"/>
  <c r="BR2014" i="2"/>
  <c r="BL2013" i="2"/>
  <c r="BK2013" i="2"/>
  <c r="BO2013" i="2"/>
  <c r="BU2013" i="2"/>
  <c r="BP2013" i="2"/>
  <c r="BN2013" i="2"/>
  <c r="BJ2013" i="2"/>
  <c r="BM2013" i="2"/>
  <c r="BQ2013" i="2"/>
  <c r="BI2013" i="2"/>
  <c r="BS2013" i="2"/>
  <c r="BR2013" i="2"/>
  <c r="BU2012" i="2"/>
  <c r="BT2012" i="2"/>
  <c r="BK2012" i="2"/>
  <c r="BO2012" i="2"/>
  <c r="BP2012" i="2"/>
  <c r="BL2012" i="2"/>
  <c r="BN2012" i="2"/>
  <c r="BJ2012" i="2"/>
  <c r="BM2012" i="2"/>
  <c r="BR2012" i="2"/>
  <c r="BI2012" i="2"/>
  <c r="BQ2012" i="2"/>
  <c r="BP2011" i="2"/>
  <c r="BN2011" i="2"/>
  <c r="BO2011" i="2"/>
  <c r="BU2011" i="2"/>
  <c r="BL2011" i="2"/>
  <c r="BJ2011" i="2"/>
  <c r="BM2011" i="2"/>
  <c r="BK2011" i="2"/>
  <c r="BS2011" i="2"/>
  <c r="BT2011" i="2"/>
  <c r="BI2011" i="2"/>
  <c r="BQ2011" i="2"/>
  <c r="BR2011" i="2"/>
  <c r="BN2010" i="2"/>
  <c r="BL2010" i="2"/>
  <c r="BJ2010" i="2"/>
  <c r="BO2010" i="2"/>
  <c r="BU2010" i="2"/>
  <c r="BP2010" i="2"/>
  <c r="BK2010" i="2"/>
  <c r="BS2010" i="2"/>
  <c r="BT2010" i="2"/>
  <c r="BQ2010" i="2"/>
  <c r="BI2010" i="2"/>
  <c r="BR2010" i="2"/>
  <c r="BU2009" i="2"/>
  <c r="BT2009" i="2"/>
  <c r="BS2009" i="2"/>
  <c r="BL2009" i="2"/>
  <c r="BI2009" i="2"/>
  <c r="BO2009" i="2"/>
  <c r="BP2009" i="2"/>
  <c r="BN2009" i="2"/>
  <c r="BJ2009" i="2"/>
  <c r="BM2009" i="2"/>
  <c r="BK2009" i="2"/>
  <c r="BQ2009" i="2"/>
  <c r="BR2009" i="2"/>
  <c r="BP2008" i="2"/>
  <c r="BN2008" i="2"/>
  <c r="BO2008" i="2"/>
  <c r="BU2008" i="2"/>
  <c r="BL2008" i="2"/>
  <c r="BJ2008" i="2"/>
  <c r="BM2008" i="2"/>
  <c r="BK2008" i="2"/>
  <c r="BR2008" i="2"/>
  <c r="BT2008" i="2"/>
  <c r="BI2008" i="2"/>
  <c r="BS2008" i="2"/>
  <c r="BP2007" i="2"/>
  <c r="BN2007" i="2"/>
  <c r="BO2007" i="2"/>
  <c r="BU2007" i="2"/>
  <c r="BR2007" i="2"/>
  <c r="BL2007" i="2"/>
  <c r="BJ2007" i="2"/>
  <c r="BK2007" i="2"/>
  <c r="BI2007" i="2"/>
  <c r="BS2007" i="2"/>
  <c r="BU2006" i="2"/>
  <c r="BL2006" i="2"/>
  <c r="BJ2006" i="2"/>
  <c r="BO2006" i="2"/>
  <c r="BP2006" i="2"/>
  <c r="BN2006" i="2"/>
  <c r="BK2006" i="2"/>
  <c r="BS2006" i="2"/>
  <c r="BQ2006" i="2"/>
  <c r="BI2006" i="2"/>
  <c r="BR2006" i="2"/>
  <c r="BT2005" i="2"/>
  <c r="BP2005" i="2"/>
  <c r="BN2005" i="2"/>
  <c r="BJ2005" i="2"/>
  <c r="BO2005" i="2"/>
  <c r="BU2005" i="2"/>
  <c r="BL2005" i="2"/>
  <c r="BM2005" i="2"/>
  <c r="BK2005" i="2"/>
  <c r="BS2005" i="2"/>
  <c r="BI2005" i="2"/>
  <c r="BQ2005" i="2"/>
  <c r="BR2005" i="2"/>
  <c r="BP2004" i="2"/>
  <c r="BN2004" i="2"/>
  <c r="BJ2004" i="2"/>
  <c r="BI2004" i="2"/>
  <c r="BO2004" i="2"/>
  <c r="BU2004" i="2"/>
  <c r="BL2004" i="2"/>
  <c r="BM2004" i="2"/>
  <c r="BK2004" i="2"/>
  <c r="BT2004" i="2"/>
  <c r="BS2004" i="2"/>
  <c r="BR2004" i="2"/>
  <c r="BL2003" i="2"/>
  <c r="BK2003" i="2"/>
  <c r="BO2003" i="2"/>
  <c r="BU2003" i="2"/>
  <c r="BP2003" i="2"/>
  <c r="BN2003" i="2"/>
  <c r="BJ2003" i="2"/>
  <c r="BM2003" i="2"/>
  <c r="BQ2003" i="2"/>
  <c r="BI2003" i="2"/>
  <c r="BS2003" i="2"/>
  <c r="BR2003" i="2"/>
  <c r="BU2002" i="2"/>
  <c r="BT2002" i="2"/>
  <c r="BK2002" i="2"/>
  <c r="BO2002" i="2"/>
  <c r="BP2002" i="2"/>
  <c r="BL2002" i="2"/>
  <c r="BN2002" i="2"/>
  <c r="BJ2002" i="2"/>
  <c r="BM2002" i="2"/>
  <c r="BR2002" i="2"/>
  <c r="BI2002" i="2"/>
  <c r="BQ2002" i="2"/>
  <c r="BP2001" i="2"/>
  <c r="BN2001" i="2"/>
  <c r="BO2001" i="2"/>
  <c r="BU2001" i="2"/>
  <c r="BL2001" i="2"/>
  <c r="BJ2001" i="2"/>
  <c r="BM2001" i="2"/>
  <c r="BK2001" i="2"/>
  <c r="BS2001" i="2"/>
  <c r="BT2001" i="2"/>
  <c r="BI2001" i="2"/>
  <c r="BQ2001" i="2"/>
  <c r="BR2001" i="2"/>
  <c r="BN2000" i="2"/>
  <c r="BL2000" i="2"/>
  <c r="BO2000" i="2"/>
  <c r="BU2000" i="2"/>
  <c r="BP2000" i="2"/>
  <c r="BJ2000" i="2"/>
  <c r="BK2000" i="2"/>
  <c r="BS2000" i="2"/>
  <c r="BT2000" i="2"/>
  <c r="BQ2000" i="2"/>
  <c r="BI2000" i="2"/>
  <c r="BR2000" i="2"/>
  <c r="BU1999" i="2"/>
  <c r="BT1999" i="2"/>
  <c r="BS1999" i="2"/>
  <c r="BL1999" i="2"/>
  <c r="BI1999" i="2"/>
  <c r="BO1999" i="2"/>
  <c r="BP1999" i="2"/>
  <c r="BN1999" i="2"/>
  <c r="BJ1999" i="2"/>
  <c r="BM1999" i="2"/>
  <c r="BK1999" i="2"/>
  <c r="BQ1999" i="2"/>
  <c r="BR1999" i="2"/>
  <c r="BP1998" i="2"/>
  <c r="BO1998" i="2"/>
  <c r="BU1998" i="2"/>
  <c r="BL1998" i="2"/>
  <c r="BN1998" i="2"/>
  <c r="BJ1998" i="2"/>
  <c r="BM1998" i="2"/>
  <c r="BK1998" i="2"/>
  <c r="BR1998" i="2"/>
  <c r="BT1998" i="2"/>
  <c r="BI1998" i="2"/>
  <c r="BS1998" i="2"/>
  <c r="BP1997" i="2"/>
  <c r="BN1997" i="2"/>
  <c r="BO1997" i="2"/>
  <c r="BU1997" i="2"/>
  <c r="BR1997" i="2"/>
  <c r="BL1997" i="2"/>
  <c r="BJ1997" i="2"/>
  <c r="BK1997" i="2"/>
  <c r="BI1997" i="2"/>
  <c r="BS1997" i="2"/>
  <c r="BU1996" i="2"/>
  <c r="BL1996" i="2"/>
  <c r="BJ1996" i="2"/>
  <c r="BO1996" i="2"/>
  <c r="BP1996" i="2"/>
  <c r="BN1996" i="2"/>
  <c r="BK1996" i="2"/>
  <c r="BS1996" i="2"/>
  <c r="BQ1996" i="2"/>
  <c r="BI1996" i="2"/>
  <c r="BR1996" i="2"/>
  <c r="BT1995" i="2"/>
  <c r="BP1995" i="2"/>
  <c r="BN1995" i="2"/>
  <c r="BJ1995" i="2"/>
  <c r="BO1995" i="2"/>
  <c r="BU1995" i="2"/>
  <c r="BL1995" i="2"/>
  <c r="BM1995" i="2"/>
  <c r="BK1995" i="2"/>
  <c r="BS1995" i="2"/>
  <c r="BI1995" i="2"/>
  <c r="BQ1995" i="2"/>
  <c r="BR1995" i="2"/>
  <c r="BP1994" i="2"/>
  <c r="BN1994" i="2"/>
  <c r="BO1994" i="2"/>
  <c r="BU1994" i="2"/>
  <c r="BL1994" i="2"/>
  <c r="BJ1994" i="2"/>
  <c r="BM1994" i="2"/>
  <c r="BK1994" i="2"/>
  <c r="BT1994" i="2"/>
  <c r="BI1994" i="2"/>
  <c r="BS1994" i="2"/>
  <c r="BR1994" i="2"/>
  <c r="BL1993" i="2"/>
  <c r="BK1993" i="2"/>
  <c r="BO1993" i="2"/>
  <c r="BU1993" i="2"/>
  <c r="BP1993" i="2"/>
  <c r="BN1993" i="2"/>
  <c r="BJ1993" i="2"/>
  <c r="BM1993" i="2"/>
  <c r="BQ1993" i="2"/>
  <c r="BI1993" i="2"/>
  <c r="BS1993" i="2"/>
  <c r="BR1993" i="2"/>
  <c r="BU1992" i="2"/>
  <c r="BT1992" i="2"/>
  <c r="BK1992" i="2"/>
  <c r="BO1992" i="2"/>
  <c r="BP1992" i="2"/>
  <c r="BL1992" i="2"/>
  <c r="BN1992" i="2"/>
  <c r="BJ1992" i="2"/>
  <c r="BM1992" i="2"/>
  <c r="BR1992" i="2"/>
  <c r="BI1992" i="2"/>
  <c r="BQ1992" i="2"/>
  <c r="BP1991" i="2"/>
  <c r="BN1991" i="2"/>
  <c r="BO1991" i="2"/>
  <c r="BU1991" i="2"/>
  <c r="BL1991" i="2"/>
  <c r="BJ1991" i="2"/>
  <c r="BM1991" i="2"/>
  <c r="BK1991" i="2"/>
  <c r="BS1991" i="2"/>
  <c r="BT1991" i="2"/>
  <c r="BI1991" i="2"/>
  <c r="BQ1991" i="2"/>
  <c r="BR1991" i="2"/>
  <c r="BN1990" i="2"/>
  <c r="BL1990" i="2"/>
  <c r="BJ1990" i="2"/>
  <c r="BO1990" i="2"/>
  <c r="BU1990" i="2"/>
  <c r="BP1990" i="2"/>
  <c r="BK1990" i="2"/>
  <c r="BS1990" i="2"/>
  <c r="BT1990" i="2"/>
  <c r="BQ1990" i="2"/>
  <c r="BI1990" i="2"/>
  <c r="BR1990" i="2"/>
  <c r="BU1989" i="2"/>
  <c r="BT1989" i="2"/>
  <c r="BS1989" i="2"/>
  <c r="BL1989" i="2"/>
  <c r="BI1989" i="2"/>
  <c r="BO1989" i="2"/>
  <c r="BP1989" i="2"/>
  <c r="BN1989" i="2"/>
  <c r="BJ1989" i="2"/>
  <c r="BM1989" i="2"/>
  <c r="BK1989" i="2"/>
  <c r="BQ1989" i="2"/>
  <c r="BR1989" i="2"/>
  <c r="BP1988" i="2"/>
  <c r="BN1988" i="2"/>
  <c r="BO1988" i="2"/>
  <c r="BU1988" i="2"/>
  <c r="BL1988" i="2"/>
  <c r="BJ1988" i="2"/>
  <c r="BM1988" i="2"/>
  <c r="BK1988" i="2"/>
  <c r="BR1988" i="2"/>
  <c r="BT1988" i="2"/>
  <c r="BI1988" i="2"/>
  <c r="BS1988" i="2"/>
  <c r="BP1987" i="2"/>
  <c r="BN1987" i="2"/>
  <c r="BO1987" i="2"/>
  <c r="BU1987" i="2"/>
  <c r="BR1987" i="2"/>
  <c r="BL1987" i="2"/>
  <c r="BJ1987" i="2"/>
  <c r="BK1987" i="2"/>
  <c r="BI1987" i="2"/>
  <c r="BS1987" i="2"/>
  <c r="BU1986" i="2"/>
  <c r="BL1986" i="2"/>
  <c r="BJ1986" i="2"/>
  <c r="BO1986" i="2"/>
  <c r="BP1986" i="2"/>
  <c r="BN1986" i="2"/>
  <c r="BK1986" i="2"/>
  <c r="BS1986" i="2"/>
  <c r="BQ1986" i="2"/>
  <c r="BI1986" i="2"/>
  <c r="BR1986" i="2"/>
  <c r="BT1985" i="2"/>
  <c r="BP1985" i="2"/>
  <c r="BN1985" i="2"/>
  <c r="BJ1985" i="2"/>
  <c r="BO1985" i="2"/>
  <c r="BU1985" i="2"/>
  <c r="BL1985" i="2"/>
  <c r="BM1985" i="2"/>
  <c r="BK1985" i="2"/>
  <c r="BS1985" i="2"/>
  <c r="BI1985" i="2"/>
  <c r="BQ1985" i="2"/>
  <c r="BR1985" i="2"/>
  <c r="BP1984" i="2"/>
  <c r="BN1984" i="2"/>
  <c r="BO1984" i="2"/>
  <c r="BU1984" i="2"/>
  <c r="BL1984" i="2"/>
  <c r="BJ1984" i="2"/>
  <c r="BM1984" i="2"/>
  <c r="BK1984" i="2"/>
  <c r="BT1984" i="2"/>
  <c r="BI1984" i="2"/>
  <c r="BS1984" i="2"/>
  <c r="BR1984" i="2"/>
  <c r="BL1983" i="2"/>
  <c r="BK1983" i="2"/>
  <c r="BO1983" i="2"/>
  <c r="BU1983" i="2"/>
  <c r="BP1983" i="2"/>
  <c r="BN1983" i="2"/>
  <c r="BJ1983" i="2"/>
  <c r="BM1983" i="2"/>
  <c r="BQ1983" i="2"/>
  <c r="BI1983" i="2"/>
  <c r="BS1983" i="2"/>
  <c r="BR1983" i="2"/>
  <c r="BU1982" i="2"/>
  <c r="BT1982" i="2"/>
  <c r="BK1982" i="2"/>
  <c r="BO1982" i="2"/>
  <c r="BP1982" i="2"/>
  <c r="BL1982" i="2"/>
  <c r="BN1982" i="2"/>
  <c r="BJ1982" i="2"/>
  <c r="BM1982" i="2"/>
  <c r="BR1982" i="2"/>
  <c r="BI1982" i="2"/>
  <c r="BQ1982" i="2"/>
  <c r="BP1981" i="2"/>
  <c r="BN1981" i="2"/>
  <c r="BO1981" i="2"/>
  <c r="BU1981" i="2"/>
  <c r="BL1981" i="2"/>
  <c r="BJ1981" i="2"/>
  <c r="BM1981" i="2"/>
  <c r="BK1981" i="2"/>
  <c r="BS1981" i="2"/>
  <c r="BT1981" i="2"/>
  <c r="BI1981" i="2"/>
  <c r="BQ1981" i="2"/>
  <c r="BR1981" i="2"/>
  <c r="BN1980" i="2"/>
  <c r="BL1980" i="2"/>
  <c r="BJ1980" i="2"/>
  <c r="BO1980" i="2"/>
  <c r="BU1980" i="2"/>
  <c r="BP1980" i="2"/>
  <c r="BK1980" i="2"/>
  <c r="BS1980" i="2"/>
  <c r="BT1980" i="2"/>
  <c r="BQ1980" i="2"/>
  <c r="BI1980" i="2"/>
  <c r="BR1980" i="2"/>
  <c r="BU1979" i="2"/>
  <c r="BT1979" i="2"/>
  <c r="BS1979" i="2"/>
  <c r="BL1979" i="2"/>
  <c r="BI1979" i="2"/>
  <c r="BO1979" i="2"/>
  <c r="BP1979" i="2"/>
  <c r="BN1979" i="2"/>
  <c r="BJ1979" i="2"/>
  <c r="BM1979" i="2"/>
  <c r="BK1979" i="2"/>
  <c r="BQ1979" i="2"/>
  <c r="BR1979" i="2"/>
  <c r="BP1978" i="2"/>
  <c r="BN1978" i="2"/>
  <c r="BO1978" i="2"/>
  <c r="BU1978" i="2"/>
  <c r="BL1978" i="2"/>
  <c r="BJ1978" i="2"/>
  <c r="BM1978" i="2"/>
  <c r="BK1978" i="2"/>
  <c r="BR1978" i="2"/>
  <c r="BT1978" i="2"/>
  <c r="BI1978" i="2"/>
  <c r="BS1978" i="2"/>
  <c r="BP1977" i="2"/>
  <c r="BN1977" i="2"/>
  <c r="BO1977" i="2"/>
  <c r="BU1977" i="2"/>
  <c r="BR1977" i="2"/>
  <c r="BL1977" i="2"/>
  <c r="BJ1977" i="2"/>
  <c r="BK1977" i="2"/>
  <c r="BI1977" i="2"/>
  <c r="BS1977" i="2"/>
  <c r="BU1976" i="2"/>
  <c r="BL1976" i="2"/>
  <c r="BJ1976" i="2"/>
  <c r="BO1976" i="2"/>
  <c r="BP1976" i="2"/>
  <c r="BN1976" i="2"/>
  <c r="BK1976" i="2"/>
  <c r="BS1976" i="2"/>
  <c r="BQ1976" i="2"/>
  <c r="BI1976" i="2"/>
  <c r="BR1976" i="2"/>
  <c r="BT1975" i="2"/>
  <c r="BP1975" i="2"/>
  <c r="BN1975" i="2"/>
  <c r="BJ1975" i="2"/>
  <c r="BI1975" i="2"/>
  <c r="BO1975" i="2"/>
  <c r="BU1975" i="2"/>
  <c r="BL1975" i="2"/>
  <c r="BM1975" i="2"/>
  <c r="BK1975" i="2"/>
  <c r="BS1975" i="2"/>
  <c r="BQ1975" i="2"/>
  <c r="BR1975" i="2"/>
  <c r="BP1974" i="2"/>
  <c r="BN1974" i="2"/>
  <c r="BO1974" i="2"/>
  <c r="BU1974" i="2"/>
  <c r="BL1974" i="2"/>
  <c r="BJ1974" i="2"/>
  <c r="BM1974" i="2"/>
  <c r="BK1974" i="2"/>
  <c r="BT1974" i="2"/>
  <c r="BI1974" i="2"/>
  <c r="BS1974" i="2"/>
  <c r="BR1974" i="2"/>
  <c r="BL1973" i="2"/>
  <c r="BK1973" i="2"/>
  <c r="BO1973" i="2"/>
  <c r="BU1973" i="2"/>
  <c r="BP1973" i="2"/>
  <c r="BN1973" i="2"/>
  <c r="BJ1973" i="2"/>
  <c r="BM1973" i="2"/>
  <c r="BQ1973" i="2"/>
  <c r="BI1973" i="2"/>
  <c r="BS1973" i="2"/>
  <c r="BR1973" i="2"/>
  <c r="BU1972" i="2"/>
  <c r="BT1972" i="2"/>
  <c r="BK1972" i="2"/>
  <c r="BO1972" i="2"/>
  <c r="BP1972" i="2"/>
  <c r="BL1972" i="2"/>
  <c r="BN1972" i="2"/>
  <c r="BJ1972" i="2"/>
  <c r="BM1972" i="2"/>
  <c r="BR1972" i="2"/>
  <c r="BI1972" i="2"/>
  <c r="BQ1972" i="2"/>
  <c r="BP1971" i="2"/>
  <c r="BN1971" i="2"/>
  <c r="BO1971" i="2"/>
  <c r="BU1971" i="2"/>
  <c r="BL1971" i="2"/>
  <c r="BJ1971" i="2"/>
  <c r="BM1971" i="2"/>
  <c r="BK1971" i="2"/>
  <c r="BS1971" i="2"/>
  <c r="BT1971" i="2"/>
  <c r="BI1971" i="2"/>
  <c r="BQ1971" i="2"/>
  <c r="BR1971" i="2"/>
  <c r="BN1970" i="2"/>
  <c r="BJ1970" i="2"/>
  <c r="BO1970" i="2"/>
  <c r="BU1970" i="2"/>
  <c r="BP1970" i="2"/>
  <c r="BL1970" i="2"/>
  <c r="BK1970" i="2"/>
  <c r="BS1970" i="2"/>
  <c r="BT1970" i="2"/>
  <c r="BQ1970" i="2"/>
  <c r="BI1970" i="2"/>
  <c r="BR1970" i="2"/>
  <c r="BU1969" i="2"/>
  <c r="BT1969" i="2"/>
  <c r="BS1969" i="2"/>
  <c r="BL1969" i="2"/>
  <c r="BI1969" i="2"/>
  <c r="BO1969" i="2"/>
  <c r="BP1969" i="2"/>
  <c r="BN1969" i="2"/>
  <c r="BJ1969" i="2"/>
  <c r="BM1969" i="2"/>
  <c r="BK1969" i="2"/>
  <c r="BQ1969" i="2"/>
  <c r="BR1969" i="2"/>
  <c r="BP1968" i="2"/>
  <c r="BK1968" i="2"/>
  <c r="BO1968" i="2"/>
  <c r="BU1968" i="2"/>
  <c r="BL1968" i="2"/>
  <c r="BN1968" i="2"/>
  <c r="BJ1968" i="2"/>
  <c r="BM1968" i="2"/>
  <c r="BR1968" i="2"/>
  <c r="BT1968" i="2"/>
  <c r="BI1968" i="2"/>
  <c r="BS1968" i="2"/>
  <c r="BP1967" i="2"/>
  <c r="BN1967" i="2"/>
  <c r="BO1967" i="2"/>
  <c r="BU1967" i="2"/>
  <c r="BR1967" i="2"/>
  <c r="BL1967" i="2"/>
  <c r="BJ1967" i="2"/>
  <c r="BK1967" i="2"/>
  <c r="BI1967" i="2"/>
  <c r="BS1967" i="2"/>
  <c r="BU1966" i="2"/>
  <c r="BL1966" i="2"/>
  <c r="BJ1966" i="2"/>
  <c r="BO1966" i="2"/>
  <c r="BP1966" i="2"/>
  <c r="BN1966" i="2"/>
  <c r="BK1966" i="2"/>
  <c r="BS1966" i="2"/>
  <c r="BQ1966" i="2"/>
  <c r="BI1966" i="2"/>
  <c r="BR1966" i="2"/>
  <c r="BT1965" i="2"/>
  <c r="BP1965" i="2"/>
  <c r="BN1965" i="2"/>
  <c r="BJ1965" i="2"/>
  <c r="BO1965" i="2"/>
  <c r="BU1965" i="2"/>
  <c r="BL1965" i="2"/>
  <c r="BM1965" i="2"/>
  <c r="BK1965" i="2"/>
  <c r="BS1965" i="2"/>
  <c r="BI1965" i="2"/>
  <c r="BR1965" i="2"/>
  <c r="BP1964" i="2"/>
  <c r="BN1964" i="2"/>
  <c r="BO1964" i="2"/>
  <c r="BU1964" i="2"/>
  <c r="BL1964" i="2"/>
  <c r="BJ1964" i="2"/>
  <c r="BM1964" i="2"/>
  <c r="BK1964" i="2"/>
  <c r="BT1964" i="2"/>
  <c r="BI1964" i="2"/>
  <c r="BU1963" i="2"/>
  <c r="BT1963" i="2"/>
  <c r="BP1963" i="2"/>
  <c r="BN1963" i="2"/>
  <c r="BJ1963" i="2"/>
  <c r="BO1963" i="2"/>
  <c r="BL1963" i="2"/>
  <c r="BM1963" i="2"/>
  <c r="BK1963" i="2"/>
  <c r="BS1963" i="2"/>
  <c r="BI1963" i="2"/>
  <c r="BQ1963" i="2"/>
  <c r="BR1963" i="2"/>
  <c r="BP1962" i="2"/>
  <c r="BN1962" i="2"/>
  <c r="BJ1962" i="2"/>
  <c r="BO1962" i="2"/>
  <c r="BU1962" i="2"/>
  <c r="BL1962" i="2"/>
  <c r="BM1962" i="2"/>
  <c r="BK1962" i="2"/>
  <c r="BS1962" i="2"/>
  <c r="BT1962" i="2"/>
  <c r="BI1962" i="2"/>
  <c r="BQ1962" i="2"/>
  <c r="BR1962" i="2"/>
  <c r="BL1961" i="2"/>
  <c r="BK1961" i="2"/>
  <c r="BJ1961" i="2"/>
  <c r="BO1961" i="2"/>
  <c r="BU1961" i="2"/>
  <c r="BP1961" i="2"/>
  <c r="BN1961" i="2"/>
  <c r="BT1961" i="2"/>
  <c r="BQ1961" i="2"/>
  <c r="BI1961" i="2"/>
  <c r="BS1961" i="2"/>
  <c r="BR1961" i="2"/>
  <c r="BU1960" i="2"/>
  <c r="BT1960" i="2"/>
  <c r="BK1960" i="2"/>
  <c r="BO1960" i="2"/>
  <c r="BP1960" i="2"/>
  <c r="BL1960" i="2"/>
  <c r="BN1960" i="2"/>
  <c r="BJ1960" i="2"/>
  <c r="BM1960" i="2"/>
  <c r="BS1960" i="2"/>
  <c r="BI1960" i="2"/>
  <c r="BQ1960" i="2"/>
  <c r="BR1960" i="2"/>
  <c r="BP1959" i="2"/>
  <c r="BN1959" i="2"/>
  <c r="BO1959" i="2"/>
  <c r="BU1959" i="2"/>
  <c r="BL1959" i="2"/>
  <c r="BM1959" i="2"/>
  <c r="BK1959" i="2"/>
  <c r="BS1959" i="2"/>
  <c r="BT1959" i="2"/>
  <c r="BI1959" i="2"/>
  <c r="BQ1959" i="2"/>
  <c r="BR1959" i="2"/>
  <c r="BN1958" i="2"/>
  <c r="BO1958" i="2"/>
  <c r="BU1958" i="2"/>
  <c r="BP1958" i="2"/>
  <c r="BL1958" i="2"/>
  <c r="BJ1958" i="2"/>
  <c r="BM1958" i="2"/>
  <c r="BK1958" i="2"/>
  <c r="BS1958" i="2"/>
  <c r="BT1958" i="2"/>
  <c r="BQ1958" i="2"/>
  <c r="BI1958" i="2"/>
  <c r="BR1958" i="2"/>
  <c r="BU1957" i="2"/>
  <c r="BT1957" i="2"/>
  <c r="BL1957" i="2"/>
  <c r="BO1957" i="2"/>
  <c r="BP1957" i="2"/>
  <c r="BN1957" i="2"/>
  <c r="BJ1957" i="2"/>
  <c r="BM1957" i="2"/>
  <c r="BK1957" i="2"/>
  <c r="BR1957" i="2"/>
  <c r="BQ1957" i="2"/>
  <c r="BI1957" i="2"/>
  <c r="BS1957" i="2"/>
  <c r="BP1956" i="2"/>
  <c r="BO1956" i="2"/>
  <c r="BU1956" i="2"/>
  <c r="BL1956" i="2"/>
  <c r="BN1956" i="2"/>
  <c r="BJ1956" i="2"/>
  <c r="BM1956" i="2"/>
  <c r="BK1956" i="2"/>
  <c r="BT1956" i="2"/>
  <c r="BI1956" i="2"/>
  <c r="BS1956" i="2"/>
  <c r="BR1956" i="2"/>
  <c r="BP1955" i="2"/>
  <c r="BN1955" i="2"/>
  <c r="BO1955" i="2"/>
  <c r="BU1955" i="2"/>
  <c r="BL1955" i="2"/>
  <c r="BJ1955" i="2"/>
  <c r="BK1955" i="2"/>
  <c r="BI1955" i="2"/>
  <c r="BS1955" i="2"/>
  <c r="BR1955" i="2"/>
  <c r="BU1954" i="2"/>
  <c r="BL1954" i="2"/>
  <c r="BJ1954" i="2"/>
  <c r="BI1954" i="2"/>
  <c r="BO1954" i="2"/>
  <c r="BP1954" i="2"/>
  <c r="BN1954" i="2"/>
  <c r="BK1954" i="2"/>
  <c r="BS1954" i="2"/>
  <c r="BQ1954" i="2"/>
  <c r="BR1954" i="2"/>
  <c r="BT1953" i="2"/>
  <c r="BP1953" i="2"/>
  <c r="BN1953" i="2"/>
  <c r="BJ1953" i="2"/>
  <c r="BO1953" i="2"/>
  <c r="BU1953" i="2"/>
  <c r="BL1953" i="2"/>
  <c r="BM1953" i="2"/>
  <c r="BK1953" i="2"/>
  <c r="BS1953" i="2"/>
  <c r="BI1953" i="2"/>
  <c r="BQ1953" i="2"/>
  <c r="BR1953" i="2"/>
  <c r="BP1952" i="2"/>
  <c r="BN1952" i="2"/>
  <c r="BK1952" i="2"/>
  <c r="BJ1952" i="2"/>
  <c r="BO1952" i="2"/>
  <c r="BU1952" i="2"/>
  <c r="BL1952" i="2"/>
  <c r="BM1952" i="2"/>
  <c r="BS1952" i="2"/>
  <c r="BT1952" i="2"/>
  <c r="BI1952" i="2"/>
  <c r="BQ1952" i="2"/>
  <c r="BR1952" i="2"/>
  <c r="BL1951" i="2"/>
  <c r="BK1951" i="2"/>
  <c r="BJ1951" i="2"/>
  <c r="BO1951" i="2"/>
  <c r="BU1951" i="2"/>
  <c r="BP1951" i="2"/>
  <c r="BN1951" i="2"/>
  <c r="BT1951" i="2"/>
  <c r="BQ1951" i="2"/>
  <c r="BI1951" i="2"/>
  <c r="BS1951" i="2"/>
  <c r="BR1951" i="2"/>
  <c r="BU1950" i="2"/>
  <c r="BT1950" i="2"/>
  <c r="BK1950" i="2"/>
  <c r="BO1950" i="2"/>
  <c r="BP1950" i="2"/>
  <c r="BL1950" i="2"/>
  <c r="BN1950" i="2"/>
  <c r="BJ1950" i="2"/>
  <c r="BM1950" i="2"/>
  <c r="BS1950" i="2"/>
  <c r="BI1950" i="2"/>
  <c r="BQ1950" i="2"/>
  <c r="BR1950" i="2"/>
  <c r="BP1949" i="2"/>
  <c r="BN1949" i="2"/>
  <c r="BO1949" i="2"/>
  <c r="BU1949" i="2"/>
  <c r="BL1949" i="2"/>
  <c r="BM1949" i="2"/>
  <c r="BK1949" i="2"/>
  <c r="BS1949" i="2"/>
  <c r="BT1949" i="2"/>
  <c r="BI1949" i="2"/>
  <c r="BQ1949" i="2"/>
  <c r="BR1949" i="2"/>
  <c r="BN1948" i="2"/>
  <c r="BO1948" i="2"/>
  <c r="BU1948" i="2"/>
  <c r="BP1948" i="2"/>
  <c r="BL1948" i="2"/>
  <c r="BJ1948" i="2"/>
  <c r="BM1948" i="2"/>
  <c r="BK1948" i="2"/>
  <c r="BS1948" i="2"/>
  <c r="BT1948" i="2"/>
  <c r="BQ1948" i="2"/>
  <c r="BI1948" i="2"/>
  <c r="BR1948" i="2"/>
  <c r="BU1947" i="2"/>
  <c r="BT1947" i="2"/>
  <c r="BL1947" i="2"/>
  <c r="BO1947" i="2"/>
  <c r="BP1947" i="2"/>
  <c r="BN1947" i="2"/>
  <c r="BJ1947" i="2"/>
  <c r="BM1947" i="2"/>
  <c r="BK1947" i="2"/>
  <c r="BR1947" i="2"/>
  <c r="BQ1947" i="2"/>
  <c r="BI1947" i="2"/>
  <c r="BS1947" i="2"/>
  <c r="BP1946" i="2"/>
  <c r="BO1946" i="2"/>
  <c r="BU1946" i="2"/>
  <c r="BL1946" i="2"/>
  <c r="BN1946" i="2"/>
  <c r="BJ1946" i="2"/>
  <c r="BM1946" i="2"/>
  <c r="BK1946" i="2"/>
  <c r="BT1946" i="2"/>
  <c r="BI1946" i="2"/>
  <c r="BS1946" i="2"/>
  <c r="BR1946" i="2"/>
  <c r="BP1945" i="2"/>
  <c r="BN1945" i="2"/>
  <c r="BO1945" i="2"/>
  <c r="BU1945" i="2"/>
  <c r="BL1945" i="2"/>
  <c r="BJ1945" i="2"/>
  <c r="BK1945" i="2"/>
  <c r="BI1945" i="2"/>
  <c r="BS1945" i="2"/>
  <c r="BR1945" i="2"/>
  <c r="BU1944" i="2"/>
  <c r="BL1944" i="2"/>
  <c r="BJ1944" i="2"/>
  <c r="BI1944" i="2"/>
  <c r="BO1944" i="2"/>
  <c r="BP1944" i="2"/>
  <c r="BN1944" i="2"/>
  <c r="BK1944" i="2"/>
  <c r="BS1944" i="2"/>
  <c r="BQ1944" i="2"/>
  <c r="BR1944" i="2"/>
  <c r="BT1943" i="2"/>
  <c r="BP1943" i="2"/>
  <c r="BN1943" i="2"/>
  <c r="BJ1943" i="2"/>
  <c r="BO1943" i="2"/>
  <c r="BU1943" i="2"/>
  <c r="BL1943" i="2"/>
  <c r="BM1943" i="2"/>
  <c r="BK1943" i="2"/>
  <c r="BS1943" i="2"/>
  <c r="BI1943" i="2"/>
  <c r="BQ1943" i="2"/>
  <c r="BR1943" i="2"/>
  <c r="BP1942" i="2"/>
  <c r="BN1942" i="2"/>
  <c r="BK1942" i="2"/>
  <c r="BJ1942" i="2"/>
  <c r="BO1942" i="2"/>
  <c r="BU1942" i="2"/>
  <c r="BL1942" i="2"/>
  <c r="BM1942" i="2"/>
  <c r="BS1942" i="2"/>
  <c r="BT1942" i="2"/>
  <c r="BI1942" i="2"/>
  <c r="BQ1942" i="2"/>
  <c r="BR1942" i="2"/>
  <c r="BL1941" i="2"/>
  <c r="BK1941" i="2"/>
  <c r="BJ1941" i="2"/>
  <c r="BO1941" i="2"/>
  <c r="BU1941" i="2"/>
  <c r="BP1941" i="2"/>
  <c r="BN1941" i="2"/>
  <c r="BT1941" i="2"/>
  <c r="BQ1941" i="2"/>
  <c r="BI1941" i="2"/>
  <c r="BS1941" i="2"/>
  <c r="BR1941" i="2"/>
  <c r="BU1940" i="2"/>
  <c r="BT1940" i="2"/>
  <c r="BK1940" i="2"/>
  <c r="BO1940" i="2"/>
  <c r="BP1940" i="2"/>
  <c r="BL1940" i="2"/>
  <c r="BN1940" i="2"/>
  <c r="BJ1940" i="2"/>
  <c r="BM1940" i="2"/>
  <c r="BS1940" i="2"/>
  <c r="BI1940" i="2"/>
  <c r="BQ1940" i="2"/>
  <c r="BR1940" i="2"/>
  <c r="BP1939" i="2"/>
  <c r="BN1939" i="2"/>
  <c r="BO1939" i="2"/>
  <c r="BU1939" i="2"/>
  <c r="BL1939" i="2"/>
  <c r="BM1939" i="2"/>
  <c r="BK1939" i="2"/>
  <c r="BS1939" i="2"/>
  <c r="BT1939" i="2"/>
  <c r="BI1939" i="2"/>
  <c r="BQ1939" i="2"/>
  <c r="BR1939" i="2"/>
  <c r="BN1938" i="2"/>
  <c r="BO1938" i="2"/>
  <c r="BU1938" i="2"/>
  <c r="BP1938" i="2"/>
  <c r="BL1938" i="2"/>
  <c r="BJ1938" i="2"/>
  <c r="BM1938" i="2"/>
  <c r="BK1938" i="2"/>
  <c r="BS1938" i="2"/>
  <c r="BT1938" i="2"/>
  <c r="BQ1938" i="2"/>
  <c r="BI1938" i="2"/>
  <c r="BR1938" i="2"/>
  <c r="BU1937" i="2"/>
  <c r="BT1937" i="2"/>
  <c r="BL1937" i="2"/>
  <c r="BO1937" i="2"/>
  <c r="BP1937" i="2"/>
  <c r="BN1937" i="2"/>
  <c r="BJ1937" i="2"/>
  <c r="BM1937" i="2"/>
  <c r="BK1937" i="2"/>
  <c r="BR1937" i="2"/>
  <c r="BQ1937" i="2"/>
  <c r="BI1937" i="2"/>
  <c r="BS1937" i="2"/>
  <c r="BP1936" i="2"/>
  <c r="BO1936" i="2"/>
  <c r="BU1936" i="2"/>
  <c r="BL1936" i="2"/>
  <c r="BN1936" i="2"/>
  <c r="BJ1936" i="2"/>
  <c r="BM1936" i="2"/>
  <c r="BK1936" i="2"/>
  <c r="BT1936" i="2"/>
  <c r="BI1936" i="2"/>
  <c r="BS1936" i="2"/>
  <c r="BR1936" i="2"/>
  <c r="BP1935" i="2"/>
  <c r="BN1935" i="2"/>
  <c r="BO1935" i="2"/>
  <c r="BU1935" i="2"/>
  <c r="BL1935" i="2"/>
  <c r="BJ1935" i="2"/>
  <c r="BK1935" i="2"/>
  <c r="BI1935" i="2"/>
  <c r="BS1935" i="2"/>
  <c r="BR1935" i="2"/>
  <c r="BU1934" i="2"/>
  <c r="BL1934" i="2"/>
  <c r="BJ1934" i="2"/>
  <c r="BI1934" i="2"/>
  <c r="BO1934" i="2"/>
  <c r="BP1934" i="2"/>
  <c r="BN1934" i="2"/>
  <c r="BK1934" i="2"/>
  <c r="BS1934" i="2"/>
  <c r="BQ1934" i="2"/>
  <c r="BR1934" i="2"/>
  <c r="BT1933" i="2"/>
  <c r="BP1933" i="2"/>
  <c r="BN1933" i="2"/>
  <c r="BL1933" i="2"/>
  <c r="BJ1933" i="2"/>
  <c r="BO1933" i="2"/>
  <c r="BU1933" i="2"/>
  <c r="BM1933" i="2"/>
  <c r="BK1933" i="2"/>
  <c r="BS1933" i="2"/>
  <c r="BI1933" i="2"/>
  <c r="BQ1933" i="2"/>
  <c r="BR1933" i="2"/>
  <c r="BP1932" i="2"/>
  <c r="BN1932" i="2"/>
  <c r="BK1932" i="2"/>
  <c r="BJ1932" i="2"/>
  <c r="BO1932" i="2"/>
  <c r="BU1932" i="2"/>
  <c r="BL1932" i="2"/>
  <c r="BM1932" i="2"/>
  <c r="BS1932" i="2"/>
  <c r="BT1932" i="2"/>
  <c r="BI1932" i="2"/>
  <c r="BQ1932" i="2"/>
  <c r="BR1932" i="2"/>
  <c r="BL1931" i="2"/>
  <c r="BK1931" i="2"/>
  <c r="BJ1931" i="2"/>
  <c r="BO1931" i="2"/>
  <c r="BU1931" i="2"/>
  <c r="BP1931" i="2"/>
  <c r="BN1931" i="2"/>
  <c r="BT1931" i="2"/>
  <c r="BQ1931" i="2"/>
  <c r="BI1931" i="2"/>
  <c r="BS1931" i="2"/>
  <c r="BR1931" i="2"/>
  <c r="BU1930" i="2"/>
  <c r="BT1930" i="2"/>
  <c r="BK1930" i="2"/>
  <c r="BO1930" i="2"/>
  <c r="BP1930" i="2"/>
  <c r="BL1930" i="2"/>
  <c r="BN1930" i="2"/>
  <c r="BJ1930" i="2"/>
  <c r="BM1930" i="2"/>
  <c r="BS1930" i="2"/>
  <c r="BI1930" i="2"/>
  <c r="BQ1930" i="2"/>
  <c r="BR1930" i="2"/>
  <c r="BP1929" i="2"/>
  <c r="BN1929" i="2"/>
  <c r="BO1929" i="2"/>
  <c r="BU1929" i="2"/>
  <c r="BL1929" i="2"/>
  <c r="BM1929" i="2"/>
  <c r="BK1929" i="2"/>
  <c r="BS1929" i="2"/>
  <c r="BT1929" i="2"/>
  <c r="BI1929" i="2"/>
  <c r="BQ1929" i="2"/>
  <c r="BR1929" i="2"/>
  <c r="BN1928" i="2"/>
  <c r="BO1928" i="2"/>
  <c r="BU1928" i="2"/>
  <c r="BP1928" i="2"/>
  <c r="BL1928" i="2"/>
  <c r="BJ1928" i="2"/>
  <c r="BM1928" i="2"/>
  <c r="BK1928" i="2"/>
  <c r="BS1928" i="2"/>
  <c r="BT1928" i="2"/>
  <c r="BQ1928" i="2"/>
  <c r="BI1928" i="2"/>
  <c r="BR1928" i="2"/>
  <c r="BU1927" i="2"/>
  <c r="BT1927" i="2"/>
  <c r="BL1927" i="2"/>
  <c r="BO1927" i="2"/>
  <c r="BP1927" i="2"/>
  <c r="BN1927" i="2"/>
  <c r="BJ1927" i="2"/>
  <c r="BM1927" i="2"/>
  <c r="BK1927" i="2"/>
  <c r="BR1927" i="2"/>
  <c r="BQ1927" i="2"/>
  <c r="BI1927" i="2"/>
  <c r="BS1927" i="2"/>
  <c r="BP1926" i="2"/>
  <c r="BO1926" i="2"/>
  <c r="BU1926" i="2"/>
  <c r="BL1926" i="2"/>
  <c r="BN1926" i="2"/>
  <c r="BJ1926" i="2"/>
  <c r="BM1926" i="2"/>
  <c r="BK1926" i="2"/>
  <c r="BT1926" i="2"/>
  <c r="BI1926" i="2"/>
  <c r="BS1926" i="2"/>
  <c r="BR1926" i="2"/>
  <c r="BP1925" i="2"/>
  <c r="BN1925" i="2"/>
  <c r="BO1925" i="2"/>
  <c r="BU1925" i="2"/>
  <c r="BL1925" i="2"/>
  <c r="BJ1925" i="2"/>
  <c r="BK1925" i="2"/>
  <c r="BI1925" i="2"/>
  <c r="BS1925" i="2"/>
  <c r="BR1925" i="2"/>
  <c r="BU1924" i="2"/>
  <c r="BL1924" i="2"/>
  <c r="BJ1924" i="2"/>
  <c r="BI1924" i="2"/>
  <c r="BO1924" i="2"/>
  <c r="BP1924" i="2"/>
  <c r="BN1924" i="2"/>
  <c r="BK1924" i="2"/>
  <c r="BS1924" i="2"/>
  <c r="BQ1924" i="2"/>
  <c r="BR1924" i="2"/>
  <c r="BT1923" i="2"/>
  <c r="BP1923" i="2"/>
  <c r="BN1923" i="2"/>
  <c r="BL1923" i="2"/>
  <c r="BJ1923" i="2"/>
  <c r="BO1923" i="2"/>
  <c r="BU1923" i="2"/>
  <c r="BM1923" i="2"/>
  <c r="BK1923" i="2"/>
  <c r="BS1923" i="2"/>
  <c r="BI1923" i="2"/>
  <c r="BQ1923" i="2"/>
  <c r="BR1923" i="2"/>
  <c r="BP1922" i="2"/>
  <c r="BN1922" i="2"/>
  <c r="BJ1922" i="2"/>
  <c r="BO1922" i="2"/>
  <c r="BU1922" i="2"/>
  <c r="BL1922" i="2"/>
  <c r="BM1922" i="2"/>
  <c r="BK1922" i="2"/>
  <c r="BS1922" i="2"/>
  <c r="BT1922" i="2"/>
  <c r="BI1922" i="2"/>
  <c r="BQ1922" i="2"/>
  <c r="BR1922" i="2"/>
  <c r="BL1921" i="2"/>
  <c r="BK1921" i="2"/>
  <c r="BJ1921" i="2"/>
  <c r="BO1921" i="2"/>
  <c r="BU1921" i="2"/>
  <c r="BP1921" i="2"/>
  <c r="BN1921" i="2"/>
  <c r="BT1921" i="2"/>
  <c r="BQ1921" i="2"/>
  <c r="BI1921" i="2"/>
  <c r="BS1921" i="2"/>
  <c r="BR1921" i="2"/>
  <c r="BU1920" i="2"/>
  <c r="BT1920" i="2"/>
  <c r="BK1920" i="2"/>
  <c r="BO1920" i="2"/>
  <c r="BP1920" i="2"/>
  <c r="BL1920" i="2"/>
  <c r="BN1920" i="2"/>
  <c r="BJ1920" i="2"/>
  <c r="BM1920" i="2"/>
  <c r="BS1920" i="2"/>
  <c r="BI1920" i="2"/>
  <c r="BQ1920" i="2"/>
  <c r="BR1920" i="2"/>
  <c r="BP1919" i="2"/>
  <c r="BN1919" i="2"/>
  <c r="BO1919" i="2"/>
  <c r="BU1919" i="2"/>
  <c r="BL1919" i="2"/>
  <c r="BM1919" i="2"/>
  <c r="BK1919" i="2"/>
  <c r="BS1919" i="2"/>
  <c r="BT1919" i="2"/>
  <c r="BI1919" i="2"/>
  <c r="BQ1919" i="2"/>
  <c r="BR1919" i="2"/>
  <c r="BN1918" i="2"/>
  <c r="BO1918" i="2"/>
  <c r="BU1918" i="2"/>
  <c r="BP1918" i="2"/>
  <c r="BL1918" i="2"/>
  <c r="BJ1918" i="2"/>
  <c r="BM1918" i="2"/>
  <c r="BK1918" i="2"/>
  <c r="BS1918" i="2"/>
  <c r="BT1918" i="2"/>
  <c r="BQ1918" i="2"/>
  <c r="BI1918" i="2"/>
  <c r="BR1918" i="2"/>
  <c r="BU1917" i="2"/>
  <c r="BT1917" i="2"/>
  <c r="BL1917" i="2"/>
  <c r="BO1917" i="2"/>
  <c r="BP1917" i="2"/>
  <c r="BN1917" i="2"/>
  <c r="BJ1917" i="2"/>
  <c r="BM1917" i="2"/>
  <c r="BK1917" i="2"/>
  <c r="BR1917" i="2"/>
  <c r="BQ1917" i="2"/>
  <c r="BI1917" i="2"/>
  <c r="BS1917" i="2"/>
  <c r="BP1916" i="2"/>
  <c r="BO1916" i="2"/>
  <c r="BU1916" i="2"/>
  <c r="BL1916" i="2"/>
  <c r="BN1916" i="2"/>
  <c r="BJ1916" i="2"/>
  <c r="BM1916" i="2"/>
  <c r="BK1916" i="2"/>
  <c r="BT1916" i="2"/>
  <c r="BI1916" i="2"/>
  <c r="BS1916" i="2"/>
  <c r="BR1916" i="2"/>
  <c r="BP1915" i="2"/>
  <c r="BN1915" i="2"/>
  <c r="BO1915" i="2"/>
  <c r="BU1915" i="2"/>
  <c r="BL1915" i="2"/>
  <c r="BJ1915" i="2"/>
  <c r="BK1915" i="2"/>
  <c r="BI1915" i="2"/>
  <c r="BS1915" i="2"/>
  <c r="BR1915" i="2"/>
  <c r="BU1914" i="2"/>
  <c r="BS1914" i="2"/>
  <c r="BL1914" i="2"/>
  <c r="BJ1914" i="2"/>
  <c r="BI1914" i="2"/>
  <c r="BO1914" i="2"/>
  <c r="BP1914" i="2"/>
  <c r="BN1914" i="2"/>
  <c r="BK1914" i="2"/>
  <c r="BQ1914" i="2"/>
  <c r="BR1914" i="2"/>
  <c r="BT1913" i="2"/>
  <c r="BP1913" i="2"/>
  <c r="BN1913" i="2"/>
  <c r="BJ1913" i="2"/>
  <c r="BO1913" i="2"/>
  <c r="BU1913" i="2"/>
  <c r="BL1913" i="2"/>
  <c r="BM1913" i="2"/>
  <c r="BK1913" i="2"/>
  <c r="BS1913" i="2"/>
  <c r="BI1913" i="2"/>
  <c r="BQ1913" i="2"/>
  <c r="BR1913" i="2"/>
  <c r="BP1912" i="2"/>
  <c r="BN1912" i="2"/>
  <c r="BO1912" i="2"/>
  <c r="BU1912" i="2"/>
  <c r="BL1912" i="2"/>
  <c r="BJ1912" i="2"/>
  <c r="BM1912" i="2"/>
  <c r="BK1912" i="2"/>
  <c r="BS1912" i="2"/>
  <c r="BT1912" i="2"/>
  <c r="BI1912" i="2"/>
  <c r="BQ1912" i="2"/>
  <c r="BR1912" i="2"/>
  <c r="BL1911" i="2"/>
  <c r="BK1911" i="2"/>
  <c r="BJ1911" i="2"/>
  <c r="BO1911" i="2"/>
  <c r="BU1911" i="2"/>
  <c r="BP1911" i="2"/>
  <c r="BN1911" i="2"/>
  <c r="BT1911" i="2"/>
  <c r="BQ1911" i="2"/>
  <c r="BI1911" i="2"/>
  <c r="BS1911" i="2"/>
  <c r="BR1911" i="2"/>
  <c r="BU1910" i="2"/>
  <c r="BT1910" i="2"/>
  <c r="BK1910" i="2"/>
  <c r="BO1910" i="2"/>
  <c r="BP1910" i="2"/>
  <c r="BL1910" i="2"/>
  <c r="BN1910" i="2"/>
  <c r="BJ1910" i="2"/>
  <c r="BM1910" i="2"/>
  <c r="BR1910" i="2"/>
  <c r="BS1910" i="2"/>
  <c r="BI1910" i="2"/>
  <c r="BQ1910" i="2"/>
  <c r="BP1909" i="2"/>
  <c r="BN1909" i="2"/>
  <c r="BO1909" i="2"/>
  <c r="BU1909" i="2"/>
  <c r="BL1909" i="2"/>
  <c r="BM1909" i="2"/>
  <c r="BK1909" i="2"/>
  <c r="BS1909" i="2"/>
  <c r="BT1909" i="2"/>
  <c r="BI1909" i="2"/>
  <c r="BQ1909" i="2"/>
  <c r="BR1909" i="2"/>
  <c r="BN1908" i="2"/>
  <c r="BO1908" i="2"/>
  <c r="BU1908" i="2"/>
  <c r="BP1908" i="2"/>
  <c r="BL1908" i="2"/>
  <c r="BJ1908" i="2"/>
  <c r="BM1908" i="2"/>
  <c r="BK1908" i="2"/>
  <c r="BS1908" i="2"/>
  <c r="BT1908" i="2"/>
  <c r="BQ1908" i="2"/>
  <c r="BI1908" i="2"/>
  <c r="BR1908" i="2"/>
  <c r="BU1907" i="2"/>
  <c r="BT1907" i="2"/>
  <c r="BL1907" i="2"/>
  <c r="BO1907" i="2"/>
  <c r="BP1907" i="2"/>
  <c r="BN1907" i="2"/>
  <c r="BJ1907" i="2"/>
  <c r="BM1907" i="2"/>
  <c r="BK1907" i="2"/>
  <c r="BR1907" i="2"/>
  <c r="BQ1907" i="2"/>
  <c r="BI1907" i="2"/>
  <c r="BS1907" i="2"/>
  <c r="BP1906" i="2"/>
  <c r="BO1906" i="2"/>
  <c r="BU1906" i="2"/>
  <c r="BL1906" i="2"/>
  <c r="BN1906" i="2"/>
  <c r="BJ1906" i="2"/>
  <c r="BM1906" i="2"/>
  <c r="BK1906" i="2"/>
  <c r="BT1906" i="2"/>
  <c r="BI1906" i="2"/>
  <c r="BR1906" i="2"/>
  <c r="BP1905" i="2"/>
  <c r="BO1905" i="2"/>
  <c r="BN1905" i="2"/>
  <c r="BL1905" i="2"/>
  <c r="BU1905" i="2"/>
  <c r="BJ1905" i="2"/>
  <c r="BK1905" i="2"/>
  <c r="BT1905" i="2"/>
  <c r="BI1905" i="2"/>
  <c r="BS1905" i="2"/>
  <c r="BR1905" i="2"/>
  <c r="BU1904" i="2"/>
  <c r="BL1904" i="2"/>
  <c r="BK1904" i="2"/>
  <c r="BO1904" i="2"/>
  <c r="BP1904" i="2"/>
  <c r="BN1904" i="2"/>
  <c r="BJ1904" i="2"/>
  <c r="BM1904" i="2"/>
  <c r="BQ1904" i="2"/>
  <c r="BR1904" i="2"/>
  <c r="BP1903" i="2"/>
  <c r="BK1903" i="2"/>
  <c r="BO1903" i="2"/>
  <c r="BU1903" i="2"/>
  <c r="BL1903" i="2"/>
  <c r="BN1903" i="2"/>
  <c r="BM1903" i="2"/>
  <c r="BI1903" i="2"/>
  <c r="BS1903" i="2"/>
  <c r="BR1903" i="2"/>
  <c r="BL1902" i="2"/>
  <c r="BO1902" i="2"/>
  <c r="BU1902" i="2"/>
  <c r="BP1902" i="2"/>
  <c r="BN1902" i="2"/>
  <c r="BJ1902" i="2"/>
  <c r="BM1902" i="2"/>
  <c r="BK1902" i="2"/>
  <c r="BR1902" i="2"/>
  <c r="BQ1902" i="2"/>
  <c r="BI1902" i="2"/>
  <c r="BS1902" i="2"/>
  <c r="BT1901" i="2"/>
  <c r="BJ1901" i="2"/>
  <c r="BO1901" i="2"/>
  <c r="BU1901" i="2"/>
  <c r="BP1901" i="2"/>
  <c r="BL1901" i="2"/>
  <c r="BN1901" i="2"/>
  <c r="BM1901" i="2"/>
  <c r="BK1901" i="2"/>
  <c r="BS1901" i="2"/>
  <c r="BI1901" i="2"/>
  <c r="BQ1901" i="2"/>
  <c r="BR1901" i="2"/>
  <c r="BP1900" i="2"/>
  <c r="BN1900" i="2"/>
  <c r="BL1900" i="2"/>
  <c r="BO1900" i="2"/>
  <c r="BU1900" i="2"/>
  <c r="BJ1900" i="2"/>
  <c r="BM1900" i="2"/>
  <c r="BK1900" i="2"/>
  <c r="BS1900" i="2"/>
  <c r="BT1900" i="2"/>
  <c r="BI1900" i="2"/>
  <c r="BQ1900" i="2"/>
  <c r="BR1900" i="2"/>
  <c r="BS1899" i="2"/>
  <c r="BN1899" i="2"/>
  <c r="BL1899" i="2"/>
  <c r="BK1899" i="2"/>
  <c r="BI1899" i="2"/>
  <c r="BO1899" i="2"/>
  <c r="BU1899" i="2"/>
  <c r="BP1899" i="2"/>
  <c r="BJ1899" i="2"/>
  <c r="BT1899" i="2"/>
  <c r="BQ1899" i="2"/>
  <c r="BU1898" i="2"/>
  <c r="BT1898" i="2"/>
  <c r="BK1898" i="2"/>
  <c r="BO1898" i="2"/>
  <c r="BP1898" i="2"/>
  <c r="BL1898" i="2"/>
  <c r="BN1898" i="2"/>
  <c r="BJ1898" i="2"/>
  <c r="BM1898" i="2"/>
  <c r="BR1898" i="2"/>
  <c r="BI1898" i="2"/>
  <c r="BQ1898" i="2"/>
  <c r="BN1897" i="2"/>
  <c r="BO1897" i="2"/>
  <c r="BU1897" i="2"/>
  <c r="BP1897" i="2"/>
  <c r="BL1897" i="2"/>
  <c r="BJ1897" i="2"/>
  <c r="BM1897" i="2"/>
  <c r="BK1897" i="2"/>
  <c r="BS1897" i="2"/>
  <c r="BT1897" i="2"/>
  <c r="BI1897" i="2"/>
  <c r="BQ1897" i="2"/>
  <c r="BR1897" i="2"/>
  <c r="BN1896" i="2"/>
  <c r="BJ1896" i="2"/>
  <c r="BO1896" i="2"/>
  <c r="BU1896" i="2"/>
  <c r="BP1896" i="2"/>
  <c r="BL1896" i="2"/>
  <c r="BK1896" i="2"/>
  <c r="BT1896" i="2"/>
  <c r="BQ1896" i="2"/>
  <c r="BI1896" i="2"/>
  <c r="BS1896" i="2"/>
  <c r="BR1896" i="2"/>
  <c r="BU1895" i="2"/>
  <c r="BL1895" i="2"/>
  <c r="BI1895" i="2"/>
  <c r="BO1895" i="2"/>
  <c r="BP1895" i="2"/>
  <c r="BN1895" i="2"/>
  <c r="BJ1895" i="2"/>
  <c r="BM1895" i="2"/>
  <c r="BK1895" i="2"/>
  <c r="BS1895" i="2"/>
  <c r="BQ1895" i="2"/>
  <c r="BP1894" i="2"/>
  <c r="BN1894" i="2"/>
  <c r="BO1894" i="2"/>
  <c r="BU1894" i="2"/>
  <c r="BL1894" i="2"/>
  <c r="BJ1894" i="2"/>
  <c r="BM1894" i="2"/>
  <c r="BK1894" i="2"/>
  <c r="BT1894" i="2"/>
  <c r="BI1894" i="2"/>
  <c r="BQ1894" i="2"/>
  <c r="BR1894" i="2"/>
  <c r="BK1893" i="2"/>
  <c r="BO1893" i="2"/>
  <c r="BU1893" i="2"/>
  <c r="BP1893" i="2"/>
  <c r="BL1893" i="2"/>
  <c r="BN1893" i="2"/>
  <c r="BJ1893" i="2"/>
  <c r="BM1893" i="2"/>
  <c r="BI1893" i="2"/>
  <c r="BS1893" i="2"/>
  <c r="BR1893" i="2"/>
  <c r="BL1892" i="2"/>
  <c r="BO1892" i="2"/>
  <c r="BU1892" i="2"/>
  <c r="BP1892" i="2"/>
  <c r="BN1892" i="2"/>
  <c r="BJ1892" i="2"/>
  <c r="BM1892" i="2"/>
  <c r="BK1892" i="2"/>
  <c r="BR1892" i="2"/>
  <c r="BQ1892" i="2"/>
  <c r="BI1892" i="2"/>
  <c r="BS1892" i="2"/>
  <c r="BT1891" i="2"/>
  <c r="BJ1891" i="2"/>
  <c r="BO1891" i="2"/>
  <c r="BU1891" i="2"/>
  <c r="BP1891" i="2"/>
  <c r="BL1891" i="2"/>
  <c r="BN1891" i="2"/>
  <c r="BM1891" i="2"/>
  <c r="BK1891" i="2"/>
  <c r="BS1891" i="2"/>
  <c r="BI1891" i="2"/>
  <c r="BQ1891" i="2"/>
  <c r="BR1891" i="2"/>
  <c r="BP1890" i="2"/>
  <c r="BN1890" i="2"/>
  <c r="BL1890" i="2"/>
  <c r="BO1890" i="2"/>
  <c r="BU1890" i="2"/>
  <c r="BJ1890" i="2"/>
  <c r="BM1890" i="2"/>
  <c r="BK1890" i="2"/>
  <c r="BS1890" i="2"/>
  <c r="BT1890" i="2"/>
  <c r="BI1890" i="2"/>
  <c r="BQ1890" i="2"/>
  <c r="BR1890" i="2"/>
  <c r="BS1889" i="2"/>
  <c r="BN1889" i="2"/>
  <c r="BL1889" i="2"/>
  <c r="BK1889" i="2"/>
  <c r="BI1889" i="2"/>
  <c r="BO1889" i="2"/>
  <c r="BU1889" i="2"/>
  <c r="BP1889" i="2"/>
  <c r="BJ1889" i="2"/>
  <c r="BT1889" i="2"/>
  <c r="BQ1889" i="2"/>
  <c r="BU1888" i="2"/>
  <c r="BT1888" i="2"/>
  <c r="BK1888" i="2"/>
  <c r="BO1888" i="2"/>
  <c r="BP1888" i="2"/>
  <c r="BL1888" i="2"/>
  <c r="BN1888" i="2"/>
  <c r="BJ1888" i="2"/>
  <c r="BM1888" i="2"/>
  <c r="BR1888" i="2"/>
  <c r="BI1888" i="2"/>
  <c r="BQ1888" i="2"/>
  <c r="BN1887" i="2"/>
  <c r="BO1887" i="2"/>
  <c r="BU1887" i="2"/>
  <c r="BP1887" i="2"/>
  <c r="BL1887" i="2"/>
  <c r="BJ1887" i="2"/>
  <c r="BM1887" i="2"/>
  <c r="BK1887" i="2"/>
  <c r="BR1887" i="2"/>
  <c r="BS1887" i="2"/>
  <c r="BT1887" i="2"/>
  <c r="BI1887" i="2"/>
  <c r="BQ1887" i="2"/>
  <c r="BN1886" i="2"/>
  <c r="BJ1886" i="2"/>
  <c r="BO1886" i="2"/>
  <c r="BU1886" i="2"/>
  <c r="BP1886" i="2"/>
  <c r="BL1886" i="2"/>
  <c r="BK1886" i="2"/>
  <c r="BT1886" i="2"/>
  <c r="BQ1886" i="2"/>
  <c r="BI1886" i="2"/>
  <c r="BS1886" i="2"/>
  <c r="BR1886" i="2"/>
  <c r="BU1885" i="2"/>
  <c r="BL1885" i="2"/>
  <c r="BI1885" i="2"/>
  <c r="BO1885" i="2"/>
  <c r="BP1885" i="2"/>
  <c r="BN1885" i="2"/>
  <c r="BJ1885" i="2"/>
  <c r="BM1885" i="2"/>
  <c r="BK1885" i="2"/>
  <c r="BS1885" i="2"/>
  <c r="BQ1885" i="2"/>
  <c r="BP1884" i="2"/>
  <c r="BN1884" i="2"/>
  <c r="BO1884" i="2"/>
  <c r="BU1884" i="2"/>
  <c r="BL1884" i="2"/>
  <c r="BJ1884" i="2"/>
  <c r="BM1884" i="2"/>
  <c r="BK1884" i="2"/>
  <c r="BT1884" i="2"/>
  <c r="BI1884" i="2"/>
  <c r="BQ1884" i="2"/>
  <c r="BR1884" i="2"/>
  <c r="BK1883" i="2"/>
  <c r="BO1883" i="2"/>
  <c r="BU1883" i="2"/>
  <c r="BP1883" i="2"/>
  <c r="BL1883" i="2"/>
  <c r="BN1883" i="2"/>
  <c r="BM1883" i="2"/>
  <c r="BI1883" i="2"/>
  <c r="BS1883" i="2"/>
  <c r="BR1883" i="2"/>
  <c r="BL1882" i="2"/>
  <c r="BO1882" i="2"/>
  <c r="BU1882" i="2"/>
  <c r="BP1882" i="2"/>
  <c r="BN1882" i="2"/>
  <c r="BJ1882" i="2"/>
  <c r="BM1882" i="2"/>
  <c r="BK1882" i="2"/>
  <c r="BR1882" i="2"/>
  <c r="BQ1882" i="2"/>
  <c r="BI1882" i="2"/>
  <c r="BS1882" i="2"/>
  <c r="BT1881" i="2"/>
  <c r="BJ1881" i="2"/>
  <c r="BO1881" i="2"/>
  <c r="BU1881" i="2"/>
  <c r="BP1881" i="2"/>
  <c r="BL1881" i="2"/>
  <c r="BN1881" i="2"/>
  <c r="BM1881" i="2"/>
  <c r="BK1881" i="2"/>
  <c r="BS1881" i="2"/>
  <c r="BI1881" i="2"/>
  <c r="BQ1881" i="2"/>
  <c r="BR1881" i="2"/>
  <c r="BP1880" i="2"/>
  <c r="BN1880" i="2"/>
  <c r="BL1880" i="2"/>
  <c r="BO1880" i="2"/>
  <c r="BU1880" i="2"/>
  <c r="BJ1880" i="2"/>
  <c r="BM1880" i="2"/>
  <c r="BK1880" i="2"/>
  <c r="BS1880" i="2"/>
  <c r="BT1880" i="2"/>
  <c r="BI1880" i="2"/>
  <c r="BQ1880" i="2"/>
  <c r="BR1880" i="2"/>
  <c r="BS1879" i="2"/>
  <c r="BN1879" i="2"/>
  <c r="BL1879" i="2"/>
  <c r="BK1879" i="2"/>
  <c r="BI1879" i="2"/>
  <c r="BO1879" i="2"/>
  <c r="BU1879" i="2"/>
  <c r="BP1879" i="2"/>
  <c r="BJ1879" i="2"/>
  <c r="BT1879" i="2"/>
  <c r="BQ1879" i="2"/>
  <c r="BU1878" i="2"/>
  <c r="BT1878" i="2"/>
  <c r="BK1878" i="2"/>
  <c r="BO1878" i="2"/>
  <c r="BP1878" i="2"/>
  <c r="BL1878" i="2"/>
  <c r="BN1878" i="2"/>
  <c r="BJ1878" i="2"/>
  <c r="BM1878" i="2"/>
  <c r="BR1878" i="2"/>
  <c r="BI1878" i="2"/>
  <c r="BQ1878" i="2"/>
  <c r="BN1877" i="2"/>
  <c r="BO1877" i="2"/>
  <c r="BU1877" i="2"/>
  <c r="BP1877" i="2"/>
  <c r="BL1877" i="2"/>
  <c r="BJ1877" i="2"/>
  <c r="BM1877" i="2"/>
  <c r="BK1877" i="2"/>
  <c r="BR1877" i="2"/>
  <c r="BS1877" i="2"/>
  <c r="BT1877" i="2"/>
  <c r="BI1877" i="2"/>
  <c r="BQ1877" i="2"/>
  <c r="BN1876" i="2"/>
  <c r="BJ1876" i="2"/>
  <c r="BO1876" i="2"/>
  <c r="BU1876" i="2"/>
  <c r="BP1876" i="2"/>
  <c r="BL1876" i="2"/>
  <c r="BK1876" i="2"/>
  <c r="BT1876" i="2"/>
  <c r="BQ1876" i="2"/>
  <c r="BI1876" i="2"/>
  <c r="BS1876" i="2"/>
  <c r="BR1876" i="2"/>
  <c r="BU1875" i="2"/>
  <c r="BL1875" i="2"/>
  <c r="BI1875" i="2"/>
  <c r="BO1875" i="2"/>
  <c r="BP1875" i="2"/>
  <c r="BN1875" i="2"/>
  <c r="BJ1875" i="2"/>
  <c r="BM1875" i="2"/>
  <c r="BK1875" i="2"/>
  <c r="BS1875" i="2"/>
  <c r="BQ1875" i="2"/>
  <c r="BP1874" i="2"/>
  <c r="BN1874" i="2"/>
  <c r="BO1874" i="2"/>
  <c r="BU1874" i="2"/>
  <c r="BL1874" i="2"/>
  <c r="BJ1874" i="2"/>
  <c r="BM1874" i="2"/>
  <c r="BK1874" i="2"/>
  <c r="BT1874" i="2"/>
  <c r="BI1874" i="2"/>
  <c r="BQ1874" i="2"/>
  <c r="BR1874" i="2"/>
  <c r="BU1873" i="2"/>
  <c r="BK1873" i="2"/>
  <c r="BO1873" i="2"/>
  <c r="BP1873" i="2"/>
  <c r="BL1873" i="2"/>
  <c r="BN1873" i="2"/>
  <c r="BJ1873" i="2"/>
  <c r="BM1873" i="2"/>
  <c r="BI1873" i="2"/>
  <c r="BS1873" i="2"/>
  <c r="BR1873" i="2"/>
  <c r="BL1872" i="2"/>
  <c r="BO1872" i="2"/>
  <c r="BU1872" i="2"/>
  <c r="BP1872" i="2"/>
  <c r="BN1872" i="2"/>
  <c r="BJ1872" i="2"/>
  <c r="BM1872" i="2"/>
  <c r="BK1872" i="2"/>
  <c r="BR1872" i="2"/>
  <c r="BQ1872" i="2"/>
  <c r="BI1872" i="2"/>
  <c r="BS1872" i="2"/>
  <c r="BT1871" i="2"/>
  <c r="BJ1871" i="2"/>
  <c r="BO1871" i="2"/>
  <c r="BU1871" i="2"/>
  <c r="BP1871" i="2"/>
  <c r="BL1871" i="2"/>
  <c r="BN1871" i="2"/>
  <c r="BM1871" i="2"/>
  <c r="BK1871" i="2"/>
  <c r="BS1871" i="2"/>
  <c r="BI1871" i="2"/>
  <c r="BQ1871" i="2"/>
  <c r="BR1871" i="2"/>
  <c r="BP1870" i="2"/>
  <c r="BN1870" i="2"/>
  <c r="BL1870" i="2"/>
  <c r="BO1870" i="2"/>
  <c r="BU1870" i="2"/>
  <c r="BJ1870" i="2"/>
  <c r="BM1870" i="2"/>
  <c r="BK1870" i="2"/>
  <c r="BS1870" i="2"/>
  <c r="BT1870" i="2"/>
  <c r="BI1870" i="2"/>
  <c r="BQ1870" i="2"/>
  <c r="BR1870" i="2"/>
  <c r="BS1869" i="2"/>
  <c r="BN1869" i="2"/>
  <c r="BL1869" i="2"/>
  <c r="BK1869" i="2"/>
  <c r="BI1869" i="2"/>
  <c r="BO1869" i="2"/>
  <c r="BU1869" i="2"/>
  <c r="BP1869" i="2"/>
  <c r="BJ1869" i="2"/>
  <c r="BT1869" i="2"/>
  <c r="BQ1869" i="2"/>
  <c r="BU1868" i="2"/>
  <c r="BT1868" i="2"/>
  <c r="BK1868" i="2"/>
  <c r="BO1868" i="2"/>
  <c r="BP1868" i="2"/>
  <c r="BL1868" i="2"/>
  <c r="BN1868" i="2"/>
  <c r="BJ1868" i="2"/>
  <c r="BM1868" i="2"/>
  <c r="BR1868" i="2"/>
  <c r="BI1868" i="2"/>
  <c r="BQ1868" i="2"/>
  <c r="BN1867" i="2"/>
  <c r="BO1867" i="2"/>
  <c r="BU1867" i="2"/>
  <c r="BP1867" i="2"/>
  <c r="BL1867" i="2"/>
  <c r="BJ1867" i="2"/>
  <c r="BM1867" i="2"/>
  <c r="BK1867" i="2"/>
  <c r="BR1867" i="2"/>
  <c r="BS1867" i="2"/>
  <c r="BT1867" i="2"/>
  <c r="BI1867" i="2"/>
  <c r="BQ1867" i="2"/>
  <c r="BT1866" i="2"/>
  <c r="BN1866" i="2"/>
  <c r="BJ1866" i="2"/>
  <c r="BO1866" i="2"/>
  <c r="BU1866" i="2"/>
  <c r="BP1866" i="2"/>
  <c r="BL1866" i="2"/>
  <c r="BK1866" i="2"/>
  <c r="BQ1866" i="2"/>
  <c r="BI1866" i="2"/>
  <c r="BS1866" i="2"/>
  <c r="BR1866" i="2"/>
  <c r="BU1865" i="2"/>
  <c r="BL1865" i="2"/>
  <c r="BI1865" i="2"/>
  <c r="BO1865" i="2"/>
  <c r="BP1865" i="2"/>
  <c r="BN1865" i="2"/>
  <c r="BJ1865" i="2"/>
  <c r="BM1865" i="2"/>
  <c r="BK1865" i="2"/>
  <c r="BS1865" i="2"/>
  <c r="BQ1865" i="2"/>
  <c r="BP1864" i="2"/>
  <c r="BN1864" i="2"/>
  <c r="BO1864" i="2"/>
  <c r="BU1864" i="2"/>
  <c r="BL1864" i="2"/>
  <c r="BJ1864" i="2"/>
  <c r="BM1864" i="2"/>
  <c r="BK1864" i="2"/>
  <c r="BT1864" i="2"/>
  <c r="BI1864" i="2"/>
  <c r="BQ1864" i="2"/>
  <c r="BR1864" i="2"/>
  <c r="BU1863" i="2"/>
  <c r="BK1863" i="2"/>
  <c r="BO1863" i="2"/>
  <c r="BP1863" i="2"/>
  <c r="BL1863" i="2"/>
  <c r="BN1863" i="2"/>
  <c r="BJ1863" i="2"/>
  <c r="BM1863" i="2"/>
  <c r="BI1863" i="2"/>
  <c r="BS1863" i="2"/>
  <c r="BR1863" i="2"/>
  <c r="BL1862" i="2"/>
  <c r="BO1862" i="2"/>
  <c r="BU1862" i="2"/>
  <c r="BP1862" i="2"/>
  <c r="BN1862" i="2"/>
  <c r="BJ1862" i="2"/>
  <c r="BM1862" i="2"/>
  <c r="BK1862" i="2"/>
  <c r="BR1862" i="2"/>
  <c r="BQ1862" i="2"/>
  <c r="BI1862" i="2"/>
  <c r="BS1862" i="2"/>
  <c r="BT1861" i="2"/>
  <c r="BJ1861" i="2"/>
  <c r="BO1861" i="2"/>
  <c r="BU1861" i="2"/>
  <c r="BP1861" i="2"/>
  <c r="BL1861" i="2"/>
  <c r="BN1861" i="2"/>
  <c r="BM1861" i="2"/>
  <c r="BK1861" i="2"/>
  <c r="BS1861" i="2"/>
  <c r="BI1861" i="2"/>
  <c r="BQ1861" i="2"/>
  <c r="BR1861" i="2"/>
  <c r="BP1860" i="2"/>
  <c r="BN1860" i="2"/>
  <c r="BL1860" i="2"/>
  <c r="BO1860" i="2"/>
  <c r="BU1860" i="2"/>
  <c r="BJ1860" i="2"/>
  <c r="BM1860" i="2"/>
  <c r="BK1860" i="2"/>
  <c r="BS1860" i="2"/>
  <c r="BT1860" i="2"/>
  <c r="BI1860" i="2"/>
  <c r="BQ1860" i="2"/>
  <c r="BR1860" i="2"/>
  <c r="BS1859" i="2"/>
  <c r="BN1859" i="2"/>
  <c r="BL1859" i="2"/>
  <c r="BK1859" i="2"/>
  <c r="BI1859" i="2"/>
  <c r="BO1859" i="2"/>
  <c r="BU1859" i="2"/>
  <c r="BP1859" i="2"/>
  <c r="BJ1859" i="2"/>
  <c r="BT1859" i="2"/>
  <c r="BQ1859" i="2"/>
  <c r="BU1858" i="2"/>
  <c r="BT1858" i="2"/>
  <c r="BK1858" i="2"/>
  <c r="BO1858" i="2"/>
  <c r="BP1858" i="2"/>
  <c r="BL1858" i="2"/>
  <c r="BN1858" i="2"/>
  <c r="BJ1858" i="2"/>
  <c r="BM1858" i="2"/>
  <c r="BR1858" i="2"/>
  <c r="BI1858" i="2"/>
  <c r="BQ1858" i="2"/>
  <c r="BN1857" i="2"/>
  <c r="BO1857" i="2"/>
  <c r="BU1857" i="2"/>
  <c r="BP1857" i="2"/>
  <c r="BL1857" i="2"/>
  <c r="BJ1857" i="2"/>
  <c r="BM1857" i="2"/>
  <c r="BK1857" i="2"/>
  <c r="BR1857" i="2"/>
  <c r="BS1857" i="2"/>
  <c r="BT1857" i="2"/>
  <c r="BI1857" i="2"/>
  <c r="BQ1857" i="2"/>
  <c r="BN1856" i="2"/>
  <c r="BJ1856" i="2"/>
  <c r="BO1856" i="2"/>
  <c r="BU1856" i="2"/>
  <c r="BP1856" i="2"/>
  <c r="BL1856" i="2"/>
  <c r="BK1856" i="2"/>
  <c r="BT1856" i="2"/>
  <c r="BQ1856" i="2"/>
  <c r="BI1856" i="2"/>
  <c r="BS1856" i="2"/>
  <c r="BR1856" i="2"/>
  <c r="BU1855" i="2"/>
  <c r="BL1855" i="2"/>
  <c r="BI1855" i="2"/>
  <c r="BO1855" i="2"/>
  <c r="BP1855" i="2"/>
  <c r="BN1855" i="2"/>
  <c r="BJ1855" i="2"/>
  <c r="BM1855" i="2"/>
  <c r="BK1855" i="2"/>
  <c r="BS1855" i="2"/>
  <c r="BQ1855" i="2"/>
  <c r="BP1854" i="2"/>
  <c r="BN1854" i="2"/>
  <c r="BO1854" i="2"/>
  <c r="BU1854" i="2"/>
  <c r="BL1854" i="2"/>
  <c r="BJ1854" i="2"/>
  <c r="BM1854" i="2"/>
  <c r="BK1854" i="2"/>
  <c r="BT1854" i="2"/>
  <c r="BI1854" i="2"/>
  <c r="BQ1854" i="2"/>
  <c r="BR1854" i="2"/>
  <c r="BK1853" i="2"/>
  <c r="BO1853" i="2"/>
  <c r="BU1853" i="2"/>
  <c r="BP1853" i="2"/>
  <c r="BL1853" i="2"/>
  <c r="BN1853" i="2"/>
  <c r="BM1853" i="2"/>
  <c r="BI1853" i="2"/>
  <c r="BS1853" i="2"/>
  <c r="BR1853" i="2"/>
  <c r="BL1852" i="2"/>
  <c r="BO1852" i="2"/>
  <c r="BU1852" i="2"/>
  <c r="BP1852" i="2"/>
  <c r="BN1852" i="2"/>
  <c r="BJ1852" i="2"/>
  <c r="BM1852" i="2"/>
  <c r="BK1852" i="2"/>
  <c r="BR1852" i="2"/>
  <c r="BQ1852" i="2"/>
  <c r="BI1852" i="2"/>
  <c r="BS1852" i="2"/>
  <c r="BT1851" i="2"/>
  <c r="BJ1851" i="2"/>
  <c r="BO1851" i="2"/>
  <c r="BU1851" i="2"/>
  <c r="BP1851" i="2"/>
  <c r="BL1851" i="2"/>
  <c r="BN1851" i="2"/>
  <c r="BM1851" i="2"/>
  <c r="BK1851" i="2"/>
  <c r="BS1851" i="2"/>
  <c r="BI1851" i="2"/>
  <c r="BQ1851" i="2"/>
  <c r="BR1851" i="2"/>
  <c r="BP1850" i="2"/>
  <c r="BN1850" i="2"/>
  <c r="BL1850" i="2"/>
  <c r="BO1850" i="2"/>
  <c r="BU1850" i="2"/>
  <c r="BJ1850" i="2"/>
  <c r="BM1850" i="2"/>
  <c r="BK1850" i="2"/>
  <c r="BS1850" i="2"/>
  <c r="BT1850" i="2"/>
  <c r="BI1850" i="2"/>
  <c r="BR1850" i="2"/>
  <c r="BS1849" i="2"/>
  <c r="BN1849" i="2"/>
  <c r="BL1849" i="2"/>
  <c r="BK1849" i="2"/>
  <c r="BI1849" i="2"/>
  <c r="BO1849" i="2"/>
  <c r="BU1849" i="2"/>
  <c r="BP1849" i="2"/>
  <c r="BJ1849" i="2"/>
  <c r="BT1849" i="2"/>
  <c r="BQ1849" i="2"/>
  <c r="BU1848" i="2"/>
  <c r="BT1848" i="2"/>
  <c r="BK1848" i="2"/>
  <c r="BO1848" i="2"/>
  <c r="BP1848" i="2"/>
  <c r="BL1848" i="2"/>
  <c r="BN1848" i="2"/>
  <c r="BJ1848" i="2"/>
  <c r="BM1848" i="2"/>
  <c r="BR1848" i="2"/>
  <c r="BI1848" i="2"/>
  <c r="BQ1848" i="2"/>
  <c r="BN1847" i="2"/>
  <c r="BO1847" i="2"/>
  <c r="BU1847" i="2"/>
  <c r="BP1847" i="2"/>
  <c r="BL1847" i="2"/>
  <c r="BJ1847" i="2"/>
  <c r="BK1847" i="2"/>
  <c r="BR1847" i="2"/>
  <c r="BS1847" i="2"/>
  <c r="BT1847" i="2"/>
  <c r="BI1847" i="2"/>
  <c r="BQ1847" i="2"/>
  <c r="BT1846" i="2"/>
  <c r="BN1846" i="2"/>
  <c r="BJ1846" i="2"/>
  <c r="BO1846" i="2"/>
  <c r="BU1846" i="2"/>
  <c r="BP1846" i="2"/>
  <c r="BL1846" i="2"/>
  <c r="BK1846" i="2"/>
  <c r="BQ1846" i="2"/>
  <c r="BI1846" i="2"/>
  <c r="BS1846" i="2"/>
  <c r="BR1846" i="2"/>
  <c r="BU1845" i="2"/>
  <c r="BL1845" i="2"/>
  <c r="BO1845" i="2"/>
  <c r="BP1845" i="2"/>
  <c r="BN1845" i="2"/>
  <c r="BJ1845" i="2"/>
  <c r="BM1845" i="2"/>
  <c r="BK1845" i="2"/>
  <c r="BS1845" i="2"/>
  <c r="BI1845" i="2"/>
  <c r="BQ1845" i="2"/>
  <c r="BP1844" i="2"/>
  <c r="BN1844" i="2"/>
  <c r="BO1844" i="2"/>
  <c r="BU1844" i="2"/>
  <c r="BL1844" i="2"/>
  <c r="BJ1844" i="2"/>
  <c r="BM1844" i="2"/>
  <c r="BK1844" i="2"/>
  <c r="BT1844" i="2"/>
  <c r="BI1844" i="2"/>
  <c r="BQ1844" i="2"/>
  <c r="BR1844" i="2"/>
  <c r="BK1843" i="2"/>
  <c r="BO1843" i="2"/>
  <c r="BU1843" i="2"/>
  <c r="BP1843" i="2"/>
  <c r="BL1843" i="2"/>
  <c r="BN1843" i="2"/>
  <c r="BM1843" i="2"/>
  <c r="BI1843" i="2"/>
  <c r="BS1843" i="2"/>
  <c r="BR1843" i="2"/>
  <c r="BL1842" i="2"/>
  <c r="BO1842" i="2"/>
  <c r="BU1842" i="2"/>
  <c r="BP1842" i="2"/>
  <c r="BN1842" i="2"/>
  <c r="BJ1842" i="2"/>
  <c r="BM1842" i="2"/>
  <c r="BK1842" i="2"/>
  <c r="BR1842" i="2"/>
  <c r="BQ1842" i="2"/>
  <c r="BI1842" i="2"/>
  <c r="BS1842" i="2"/>
  <c r="BT1841" i="2"/>
  <c r="BN1841" i="2"/>
  <c r="BJ1841" i="2"/>
  <c r="BO1841" i="2"/>
  <c r="BU1841" i="2"/>
  <c r="BP1841" i="2"/>
  <c r="BL1841" i="2"/>
  <c r="BM1841" i="2"/>
  <c r="BK1841" i="2"/>
  <c r="BS1841" i="2"/>
  <c r="BI1841" i="2"/>
  <c r="BQ1841" i="2"/>
  <c r="BR1841" i="2"/>
  <c r="BP1840" i="2"/>
  <c r="BN1840" i="2"/>
  <c r="BL1840" i="2"/>
  <c r="BO1840" i="2"/>
  <c r="BU1840" i="2"/>
  <c r="BJ1840" i="2"/>
  <c r="BM1840" i="2"/>
  <c r="BK1840" i="2"/>
  <c r="BS1840" i="2"/>
  <c r="BT1840" i="2"/>
  <c r="BI1840" i="2"/>
  <c r="BR1840" i="2"/>
  <c r="BS1839" i="2"/>
  <c r="BN1839" i="2"/>
  <c r="BL1839" i="2"/>
  <c r="BK1839" i="2"/>
  <c r="BI1839" i="2"/>
  <c r="BO1839" i="2"/>
  <c r="BU1839" i="2"/>
  <c r="BP1839" i="2"/>
  <c r="BJ1839" i="2"/>
  <c r="BT1839" i="2"/>
  <c r="BQ1839" i="2"/>
  <c r="BU1838" i="2"/>
  <c r="BT1838" i="2"/>
  <c r="BK1838" i="2"/>
  <c r="BO1838" i="2"/>
  <c r="BP1838" i="2"/>
  <c r="BL1838" i="2"/>
  <c r="BN1838" i="2"/>
  <c r="BJ1838" i="2"/>
  <c r="BM1838" i="2"/>
  <c r="BR1838" i="2"/>
  <c r="BI1838" i="2"/>
  <c r="BQ1838" i="2"/>
  <c r="BN1837" i="2"/>
  <c r="BO1837" i="2"/>
  <c r="BU1837" i="2"/>
  <c r="BP1837" i="2"/>
  <c r="BL1837" i="2"/>
  <c r="BM1837" i="2"/>
  <c r="BK1837" i="2"/>
  <c r="BS1837" i="2"/>
  <c r="BR1837" i="2"/>
  <c r="BO1836" i="2"/>
  <c r="BU1836" i="2"/>
  <c r="BP1836" i="2"/>
  <c r="BL1836" i="2"/>
  <c r="BN1836" i="2"/>
  <c r="BK1836" i="2"/>
  <c r="BT1836" i="2"/>
  <c r="BQ1836" i="2"/>
  <c r="BS1836" i="2"/>
  <c r="BR1836" i="2"/>
  <c r="BT1835" i="2"/>
  <c r="BP1835" i="2"/>
  <c r="BJ1835" i="2"/>
  <c r="BO1835" i="2"/>
  <c r="BU1835" i="2"/>
  <c r="BL1835" i="2"/>
  <c r="BN1835" i="2"/>
  <c r="BM1835" i="2"/>
  <c r="BK1835" i="2"/>
  <c r="BI1835" i="2"/>
  <c r="BQ1835" i="2"/>
  <c r="BR1835" i="2"/>
  <c r="BP1834" i="2"/>
  <c r="BN1834" i="2"/>
  <c r="BO1834" i="2"/>
  <c r="BU1834" i="2"/>
  <c r="BL1834" i="2"/>
  <c r="BJ1834" i="2"/>
  <c r="BM1834" i="2"/>
  <c r="BK1834" i="2"/>
  <c r="BS1834" i="2"/>
  <c r="BT1834" i="2"/>
  <c r="BI1834" i="2"/>
  <c r="BQ1834" i="2"/>
  <c r="BR1834" i="2"/>
  <c r="BN1833" i="2"/>
  <c r="BL1833" i="2"/>
  <c r="BJ1833" i="2"/>
  <c r="BI1833" i="2"/>
  <c r="BO1833" i="2"/>
  <c r="BU1833" i="2"/>
  <c r="BP1833" i="2"/>
  <c r="BK1833" i="2"/>
  <c r="BT1833" i="2"/>
  <c r="BQ1833" i="2"/>
  <c r="BS1833" i="2"/>
  <c r="BR1833" i="2"/>
  <c r="BU1832" i="2"/>
  <c r="BT1832" i="2"/>
  <c r="BK1832" i="2"/>
  <c r="BO1832" i="2"/>
  <c r="BP1832" i="2"/>
  <c r="BL1832" i="2"/>
  <c r="BN1832" i="2"/>
  <c r="BJ1832" i="2"/>
  <c r="BM1832" i="2"/>
  <c r="BS1832" i="2"/>
  <c r="BI1832" i="2"/>
  <c r="BQ1832" i="2"/>
  <c r="BR1832" i="2"/>
  <c r="BP1831" i="2"/>
  <c r="BN1831" i="2"/>
  <c r="BO1831" i="2"/>
  <c r="BU1831" i="2"/>
  <c r="BL1831" i="2"/>
  <c r="BJ1831" i="2"/>
  <c r="BM1831" i="2"/>
  <c r="BK1831" i="2"/>
  <c r="BS1831" i="2"/>
  <c r="BT1831" i="2"/>
  <c r="BI1831" i="2"/>
  <c r="BQ1831" i="2"/>
  <c r="BR1831" i="2"/>
  <c r="BN1830" i="2"/>
  <c r="BJ1830" i="2"/>
  <c r="BO1830" i="2"/>
  <c r="BU1830" i="2"/>
  <c r="BP1830" i="2"/>
  <c r="BL1830" i="2"/>
  <c r="BK1830" i="2"/>
  <c r="BT1830" i="2"/>
  <c r="BQ1830" i="2"/>
  <c r="BI1830" i="2"/>
  <c r="BS1830" i="2"/>
  <c r="BR1830" i="2"/>
  <c r="BU1829" i="2"/>
  <c r="BT1829" i="2"/>
  <c r="BL1829" i="2"/>
  <c r="BO1829" i="2"/>
  <c r="BP1829" i="2"/>
  <c r="BN1829" i="2"/>
  <c r="BJ1829" i="2"/>
  <c r="BM1829" i="2"/>
  <c r="BK1829" i="2"/>
  <c r="BS1829" i="2"/>
  <c r="BI1829" i="2"/>
  <c r="BQ1829" i="2"/>
  <c r="BP1828" i="2"/>
  <c r="BN1828" i="2"/>
  <c r="BO1828" i="2"/>
  <c r="BU1828" i="2"/>
  <c r="BL1828" i="2"/>
  <c r="BJ1828" i="2"/>
  <c r="BM1828" i="2"/>
  <c r="BK1828" i="2"/>
  <c r="BR1828" i="2"/>
  <c r="BT1828" i="2"/>
  <c r="BI1828" i="2"/>
  <c r="BQ1828" i="2"/>
  <c r="BO1827" i="2"/>
  <c r="BU1827" i="2"/>
  <c r="BP1827" i="2"/>
  <c r="BL1827" i="2"/>
  <c r="BN1827" i="2"/>
  <c r="BM1827" i="2"/>
  <c r="BK1827" i="2"/>
  <c r="BI1827" i="2"/>
  <c r="BS1827" i="2"/>
  <c r="BR1827" i="2"/>
  <c r="BU1826" i="2"/>
  <c r="BS1826" i="2"/>
  <c r="BL1826" i="2"/>
  <c r="BO1826" i="2"/>
  <c r="BP1826" i="2"/>
  <c r="BN1826" i="2"/>
  <c r="BJ1826" i="2"/>
  <c r="BM1826" i="2"/>
  <c r="BK1826" i="2"/>
  <c r="BR1826" i="2"/>
  <c r="BQ1826" i="2"/>
  <c r="BI1826" i="2"/>
  <c r="BT1825" i="2"/>
  <c r="BP1825" i="2"/>
  <c r="BJ1825" i="2"/>
  <c r="BO1825" i="2"/>
  <c r="BU1825" i="2"/>
  <c r="BL1825" i="2"/>
  <c r="BN1825" i="2"/>
  <c r="BM1825" i="2"/>
  <c r="BK1825" i="2"/>
  <c r="BI1825" i="2"/>
  <c r="BQ1825" i="2"/>
  <c r="BR1825" i="2"/>
  <c r="BP1824" i="2"/>
  <c r="BN1824" i="2"/>
  <c r="BO1824" i="2"/>
  <c r="BU1824" i="2"/>
  <c r="BL1824" i="2"/>
  <c r="BJ1824" i="2"/>
  <c r="BM1824" i="2"/>
  <c r="BK1824" i="2"/>
  <c r="BS1824" i="2"/>
  <c r="BT1824" i="2"/>
  <c r="BI1824" i="2"/>
  <c r="BQ1824" i="2"/>
  <c r="BR1824" i="2"/>
  <c r="BN1823" i="2"/>
  <c r="BL1823" i="2"/>
  <c r="BJ1823" i="2"/>
  <c r="BI1823" i="2"/>
  <c r="BO1823" i="2"/>
  <c r="BU1823" i="2"/>
  <c r="BP1823" i="2"/>
  <c r="BK1823" i="2"/>
  <c r="BT1823" i="2"/>
  <c r="BQ1823" i="2"/>
  <c r="BS1823" i="2"/>
  <c r="BR1823" i="2"/>
  <c r="BU1822" i="2"/>
  <c r="BT1822" i="2"/>
  <c r="BK1822" i="2"/>
  <c r="BO1822" i="2"/>
  <c r="BP1822" i="2"/>
  <c r="BL1822" i="2"/>
  <c r="BN1822" i="2"/>
  <c r="BJ1822" i="2"/>
  <c r="BM1822" i="2"/>
  <c r="BS1822" i="2"/>
  <c r="BI1822" i="2"/>
  <c r="BQ1822" i="2"/>
  <c r="BR1822" i="2"/>
  <c r="BP1821" i="2"/>
  <c r="BN1821" i="2"/>
  <c r="BO1821" i="2"/>
  <c r="BU1821" i="2"/>
  <c r="BL1821" i="2"/>
  <c r="BJ1821" i="2"/>
  <c r="BM1821" i="2"/>
  <c r="BK1821" i="2"/>
  <c r="BS1821" i="2"/>
  <c r="BT1821" i="2"/>
  <c r="BI1821" i="2"/>
  <c r="BQ1821" i="2"/>
  <c r="BR1821" i="2"/>
  <c r="BN1820" i="2"/>
  <c r="BJ1820" i="2"/>
  <c r="BO1820" i="2"/>
  <c r="BU1820" i="2"/>
  <c r="BP1820" i="2"/>
  <c r="BL1820" i="2"/>
  <c r="BK1820" i="2"/>
  <c r="BT1820" i="2"/>
  <c r="BQ1820" i="2"/>
  <c r="BI1820" i="2"/>
  <c r="BS1820" i="2"/>
  <c r="BR1820" i="2"/>
  <c r="BU1819" i="2"/>
  <c r="BT1819" i="2"/>
  <c r="BL1819" i="2"/>
  <c r="BO1819" i="2"/>
  <c r="BP1819" i="2"/>
  <c r="BN1819" i="2"/>
  <c r="BJ1819" i="2"/>
  <c r="BM1819" i="2"/>
  <c r="BK1819" i="2"/>
  <c r="BS1819" i="2"/>
  <c r="BI1819" i="2"/>
  <c r="BQ1819" i="2"/>
  <c r="BP1818" i="2"/>
  <c r="BN1818" i="2"/>
  <c r="BK1818" i="2"/>
  <c r="BO1818" i="2"/>
  <c r="BU1818" i="2"/>
  <c r="BL1818" i="2"/>
  <c r="BJ1818" i="2"/>
  <c r="BM1818" i="2"/>
  <c r="BT1818" i="2"/>
  <c r="BI1818" i="2"/>
  <c r="BQ1818" i="2"/>
  <c r="BR1818" i="2"/>
  <c r="BO1817" i="2"/>
  <c r="BU1817" i="2"/>
  <c r="BP1817" i="2"/>
  <c r="BL1817" i="2"/>
  <c r="BN1817" i="2"/>
  <c r="BM1817" i="2"/>
  <c r="BK1817" i="2"/>
  <c r="BI1817" i="2"/>
  <c r="BS1817" i="2"/>
  <c r="BR1817" i="2"/>
  <c r="BU1816" i="2"/>
  <c r="BS1816" i="2"/>
  <c r="BL1816" i="2"/>
  <c r="BO1816" i="2"/>
  <c r="BP1816" i="2"/>
  <c r="BN1816" i="2"/>
  <c r="BJ1816" i="2"/>
  <c r="BM1816" i="2"/>
  <c r="BK1816" i="2"/>
  <c r="BR1816" i="2"/>
  <c r="BQ1816" i="2"/>
  <c r="BI1816" i="2"/>
  <c r="BT1815" i="2"/>
  <c r="BP1815" i="2"/>
  <c r="BJ1815" i="2"/>
  <c r="BO1815" i="2"/>
  <c r="BU1815" i="2"/>
  <c r="BL1815" i="2"/>
  <c r="BN1815" i="2"/>
  <c r="BM1815" i="2"/>
  <c r="BK1815" i="2"/>
  <c r="BI1815" i="2"/>
  <c r="BQ1815" i="2"/>
  <c r="BR1815" i="2"/>
  <c r="BP1814" i="2"/>
  <c r="BN1814" i="2"/>
  <c r="BO1814" i="2"/>
  <c r="BU1814" i="2"/>
  <c r="BL1814" i="2"/>
  <c r="BJ1814" i="2"/>
  <c r="BM1814" i="2"/>
  <c r="BK1814" i="2"/>
  <c r="BS1814" i="2"/>
  <c r="BT1814" i="2"/>
  <c r="BI1814" i="2"/>
  <c r="BQ1814" i="2"/>
  <c r="BR1814" i="2"/>
  <c r="BN1813" i="2"/>
  <c r="BL1813" i="2"/>
  <c r="BJ1813" i="2"/>
  <c r="BI1813" i="2"/>
  <c r="BO1813" i="2"/>
  <c r="BU1813" i="2"/>
  <c r="BP1813" i="2"/>
  <c r="BK1813" i="2"/>
  <c r="BT1813" i="2"/>
  <c r="BQ1813" i="2"/>
  <c r="BS1813" i="2"/>
  <c r="BR1813" i="2"/>
  <c r="BU1812" i="2"/>
  <c r="BT1812" i="2"/>
  <c r="BK1812" i="2"/>
  <c r="BO1812" i="2"/>
  <c r="BP1812" i="2"/>
  <c r="BL1812" i="2"/>
  <c r="BN1812" i="2"/>
  <c r="BJ1812" i="2"/>
  <c r="BM1812" i="2"/>
  <c r="BS1812" i="2"/>
  <c r="BI1812" i="2"/>
  <c r="BQ1812" i="2"/>
  <c r="BR1812" i="2"/>
  <c r="BP1811" i="2"/>
  <c r="BN1811" i="2"/>
  <c r="BO1811" i="2"/>
  <c r="BU1811" i="2"/>
  <c r="BL1811" i="2"/>
  <c r="BJ1811" i="2"/>
  <c r="BM1811" i="2"/>
  <c r="BK1811" i="2"/>
  <c r="BS1811" i="2"/>
  <c r="BT1811" i="2"/>
  <c r="BI1811" i="2"/>
  <c r="BQ1811" i="2"/>
  <c r="BR1811" i="2"/>
  <c r="BN1810" i="2"/>
  <c r="BJ1810" i="2"/>
  <c r="BO1810" i="2"/>
  <c r="BU1810" i="2"/>
  <c r="BP1810" i="2"/>
  <c r="BL1810" i="2"/>
  <c r="BK1810" i="2"/>
  <c r="BT1810" i="2"/>
  <c r="BQ1810" i="2"/>
  <c r="BI1810" i="2"/>
  <c r="BS1810" i="2"/>
  <c r="BR1810" i="2"/>
  <c r="BU1809" i="2"/>
  <c r="BT1809" i="2"/>
  <c r="BL1809" i="2"/>
  <c r="BO1809" i="2"/>
  <c r="BP1809" i="2"/>
  <c r="BN1809" i="2"/>
  <c r="BJ1809" i="2"/>
  <c r="BM1809" i="2"/>
  <c r="BK1809" i="2"/>
  <c r="BS1809" i="2"/>
  <c r="BI1809" i="2"/>
  <c r="BQ1809" i="2"/>
  <c r="BP1808" i="2"/>
  <c r="BN1808" i="2"/>
  <c r="BK1808" i="2"/>
  <c r="BO1808" i="2"/>
  <c r="BU1808" i="2"/>
  <c r="BL1808" i="2"/>
  <c r="BJ1808" i="2"/>
  <c r="BM1808" i="2"/>
  <c r="BT1808" i="2"/>
  <c r="BI1808" i="2"/>
  <c r="BQ1808" i="2"/>
  <c r="BR1808" i="2"/>
  <c r="BO1807" i="2"/>
  <c r="BU1807" i="2"/>
  <c r="BP1807" i="2"/>
  <c r="BL1807" i="2"/>
  <c r="BN1807" i="2"/>
  <c r="BM1807" i="2"/>
  <c r="BK1807" i="2"/>
  <c r="BI1807" i="2"/>
  <c r="BS1807" i="2"/>
  <c r="BR1807" i="2"/>
  <c r="BU1806" i="2"/>
  <c r="BS1806" i="2"/>
  <c r="BL1806" i="2"/>
  <c r="BO1806" i="2"/>
  <c r="BP1806" i="2"/>
  <c r="BN1806" i="2"/>
  <c r="BJ1806" i="2"/>
  <c r="BM1806" i="2"/>
  <c r="BK1806" i="2"/>
  <c r="BR1806" i="2"/>
  <c r="BQ1806" i="2"/>
  <c r="BI1806" i="2"/>
  <c r="BT1805" i="2"/>
  <c r="BP1805" i="2"/>
  <c r="BJ1805" i="2"/>
  <c r="BO1805" i="2"/>
  <c r="BU1805" i="2"/>
  <c r="BL1805" i="2"/>
  <c r="BN1805" i="2"/>
  <c r="BM1805" i="2"/>
  <c r="BK1805" i="2"/>
  <c r="BI1805" i="2"/>
  <c r="BQ1805" i="2"/>
  <c r="BR1805" i="2"/>
  <c r="BP1804" i="2"/>
  <c r="BN1804" i="2"/>
  <c r="BO1804" i="2"/>
  <c r="BU1804" i="2"/>
  <c r="BL1804" i="2"/>
  <c r="BJ1804" i="2"/>
  <c r="BM1804" i="2"/>
  <c r="BK1804" i="2"/>
  <c r="BS1804" i="2"/>
  <c r="BT1804" i="2"/>
  <c r="BI1804" i="2"/>
  <c r="BQ1804" i="2"/>
  <c r="BR1804" i="2"/>
  <c r="BN1803" i="2"/>
  <c r="BL1803" i="2"/>
  <c r="BJ1803" i="2"/>
  <c r="BI1803" i="2"/>
  <c r="BO1803" i="2"/>
  <c r="BU1803" i="2"/>
  <c r="BP1803" i="2"/>
  <c r="BK1803" i="2"/>
  <c r="BT1803" i="2"/>
  <c r="BQ1803" i="2"/>
  <c r="BS1803" i="2"/>
  <c r="BR1803" i="2"/>
  <c r="BU1802" i="2"/>
  <c r="BT1802" i="2"/>
  <c r="BK1802" i="2"/>
  <c r="BO1802" i="2"/>
  <c r="BP1802" i="2"/>
  <c r="BL1802" i="2"/>
  <c r="BN1802" i="2"/>
  <c r="BJ1802" i="2"/>
  <c r="BM1802" i="2"/>
  <c r="BS1802" i="2"/>
  <c r="BI1802" i="2"/>
  <c r="BQ1802" i="2"/>
  <c r="BR1802" i="2"/>
  <c r="BP1801" i="2"/>
  <c r="BN1801" i="2"/>
  <c r="BO1801" i="2"/>
  <c r="BU1801" i="2"/>
  <c r="BL1801" i="2"/>
  <c r="BJ1801" i="2"/>
  <c r="BM1801" i="2"/>
  <c r="BK1801" i="2"/>
  <c r="BS1801" i="2"/>
  <c r="BT1801" i="2"/>
  <c r="BI1801" i="2"/>
  <c r="BQ1801" i="2"/>
  <c r="BR1801" i="2"/>
  <c r="BN1800" i="2"/>
  <c r="BJ1800" i="2"/>
  <c r="BO1800" i="2"/>
  <c r="BU1800" i="2"/>
  <c r="BP1800" i="2"/>
  <c r="BL1800" i="2"/>
  <c r="BK1800" i="2"/>
  <c r="BT1800" i="2"/>
  <c r="BQ1800" i="2"/>
  <c r="BI1800" i="2"/>
  <c r="BS1800" i="2"/>
  <c r="BR1800" i="2"/>
  <c r="BU1799" i="2"/>
  <c r="BT1799" i="2"/>
  <c r="BL1799" i="2"/>
  <c r="BO1799" i="2"/>
  <c r="BP1799" i="2"/>
  <c r="BN1799" i="2"/>
  <c r="BJ1799" i="2"/>
  <c r="BM1799" i="2"/>
  <c r="BK1799" i="2"/>
  <c r="BS1799" i="2"/>
  <c r="BI1799" i="2"/>
  <c r="BQ1799" i="2"/>
  <c r="BP1798" i="2"/>
  <c r="BN1798" i="2"/>
  <c r="BK1798" i="2"/>
  <c r="BO1798" i="2"/>
  <c r="BU1798" i="2"/>
  <c r="BL1798" i="2"/>
  <c r="BJ1798" i="2"/>
  <c r="BM1798" i="2"/>
  <c r="BT1798" i="2"/>
  <c r="BI1798" i="2"/>
  <c r="BQ1798" i="2"/>
  <c r="BR1798" i="2"/>
  <c r="BO1797" i="2"/>
  <c r="BU1797" i="2"/>
  <c r="BP1797" i="2"/>
  <c r="BL1797" i="2"/>
  <c r="BN1797" i="2"/>
  <c r="BM1797" i="2"/>
  <c r="BK1797" i="2"/>
  <c r="BI1797" i="2"/>
  <c r="BS1797" i="2"/>
  <c r="BR1797" i="2"/>
  <c r="BU1796" i="2"/>
  <c r="BS1796" i="2"/>
  <c r="BL1796" i="2"/>
  <c r="BO1796" i="2"/>
  <c r="BP1796" i="2"/>
  <c r="BN1796" i="2"/>
  <c r="BJ1796" i="2"/>
  <c r="BM1796" i="2"/>
  <c r="BK1796" i="2"/>
  <c r="BR1796" i="2"/>
  <c r="BQ1796" i="2"/>
  <c r="BI1796" i="2"/>
  <c r="BT1795" i="2"/>
  <c r="BP1795" i="2"/>
  <c r="BJ1795" i="2"/>
  <c r="BO1795" i="2"/>
  <c r="BU1795" i="2"/>
  <c r="BL1795" i="2"/>
  <c r="BN1795" i="2"/>
  <c r="BM1795" i="2"/>
  <c r="BK1795" i="2"/>
  <c r="BI1795" i="2"/>
  <c r="BQ1795" i="2"/>
  <c r="BR1795" i="2"/>
  <c r="BP1794" i="2"/>
  <c r="BN1794" i="2"/>
  <c r="BO1794" i="2"/>
  <c r="BU1794" i="2"/>
  <c r="BL1794" i="2"/>
  <c r="BJ1794" i="2"/>
  <c r="BM1794" i="2"/>
  <c r="BK1794" i="2"/>
  <c r="BS1794" i="2"/>
  <c r="BT1794" i="2"/>
  <c r="BI1794" i="2"/>
  <c r="BQ1794" i="2"/>
  <c r="BR1794" i="2"/>
  <c r="BN1793" i="2"/>
  <c r="BL1793" i="2"/>
  <c r="BJ1793" i="2"/>
  <c r="BI1793" i="2"/>
  <c r="BO1793" i="2"/>
  <c r="BU1793" i="2"/>
  <c r="BP1793" i="2"/>
  <c r="BK1793" i="2"/>
  <c r="BT1793" i="2"/>
  <c r="BQ1793" i="2"/>
  <c r="BS1793" i="2"/>
  <c r="BR1793" i="2"/>
  <c r="BU1792" i="2"/>
  <c r="BT1792" i="2"/>
  <c r="BK1792" i="2"/>
  <c r="BO1792" i="2"/>
  <c r="BP1792" i="2"/>
  <c r="BL1792" i="2"/>
  <c r="BN1792" i="2"/>
  <c r="BJ1792" i="2"/>
  <c r="BM1792" i="2"/>
  <c r="BS1792" i="2"/>
  <c r="BI1792" i="2"/>
  <c r="BQ1792" i="2"/>
  <c r="BR1792" i="2"/>
  <c r="BP1791" i="2"/>
  <c r="BN1791" i="2"/>
  <c r="BO1791" i="2"/>
  <c r="BU1791" i="2"/>
  <c r="BL1791" i="2"/>
  <c r="BJ1791" i="2"/>
  <c r="BM1791" i="2"/>
  <c r="BK1791" i="2"/>
  <c r="BS1791" i="2"/>
  <c r="BT1791" i="2"/>
  <c r="BI1791" i="2"/>
  <c r="BQ1791" i="2"/>
  <c r="BR1791" i="2"/>
  <c r="BN1790" i="2"/>
  <c r="BJ1790" i="2"/>
  <c r="BO1790" i="2"/>
  <c r="BU1790" i="2"/>
  <c r="BP1790" i="2"/>
  <c r="BL1790" i="2"/>
  <c r="BK1790" i="2"/>
  <c r="BT1790" i="2"/>
  <c r="BQ1790" i="2"/>
  <c r="BI1790" i="2"/>
  <c r="BS1790" i="2"/>
  <c r="BR1790" i="2"/>
  <c r="BU1789" i="2"/>
  <c r="BT1789" i="2"/>
  <c r="BL1789" i="2"/>
  <c r="BO1789" i="2"/>
  <c r="BP1789" i="2"/>
  <c r="BN1789" i="2"/>
  <c r="BJ1789" i="2"/>
  <c r="BM1789" i="2"/>
  <c r="BK1789" i="2"/>
  <c r="BS1789" i="2"/>
  <c r="BI1789" i="2"/>
  <c r="BQ1789" i="2"/>
  <c r="BP1788" i="2"/>
  <c r="BN1788" i="2"/>
  <c r="BO1788" i="2"/>
  <c r="BU1788" i="2"/>
  <c r="BL1788" i="2"/>
  <c r="BJ1788" i="2"/>
  <c r="BM1788" i="2"/>
  <c r="BK1788" i="2"/>
  <c r="BT1788" i="2"/>
  <c r="BI1788" i="2"/>
  <c r="BQ1788" i="2"/>
  <c r="BR1788" i="2"/>
  <c r="BO1787" i="2"/>
  <c r="BU1787" i="2"/>
  <c r="BP1787" i="2"/>
  <c r="BL1787" i="2"/>
  <c r="BN1787" i="2"/>
  <c r="BM1787" i="2"/>
  <c r="BK1787" i="2"/>
  <c r="BI1787" i="2"/>
  <c r="BS1787" i="2"/>
  <c r="BR1787" i="2"/>
  <c r="BU1786" i="2"/>
  <c r="BS1786" i="2"/>
  <c r="BL1786" i="2"/>
  <c r="BO1786" i="2"/>
  <c r="BP1786" i="2"/>
  <c r="BN1786" i="2"/>
  <c r="BJ1786" i="2"/>
  <c r="BM1786" i="2"/>
  <c r="BK1786" i="2"/>
  <c r="BR1786" i="2"/>
  <c r="BQ1786" i="2"/>
  <c r="BI1786" i="2"/>
  <c r="BT1785" i="2"/>
  <c r="BP1785" i="2"/>
  <c r="BJ1785" i="2"/>
  <c r="BO1785" i="2"/>
  <c r="BU1785" i="2"/>
  <c r="BL1785" i="2"/>
  <c r="BN1785" i="2"/>
  <c r="BM1785" i="2"/>
  <c r="BK1785" i="2"/>
  <c r="BI1785" i="2"/>
  <c r="BQ1785" i="2"/>
  <c r="BR1785" i="2"/>
  <c r="BP1784" i="2"/>
  <c r="BN1784" i="2"/>
  <c r="BO1784" i="2"/>
  <c r="BU1784" i="2"/>
  <c r="BL1784" i="2"/>
  <c r="BJ1784" i="2"/>
  <c r="BM1784" i="2"/>
  <c r="BK1784" i="2"/>
  <c r="BS1784" i="2"/>
  <c r="BT1784" i="2"/>
  <c r="BI1784" i="2"/>
  <c r="BQ1784" i="2"/>
  <c r="BR1784" i="2"/>
  <c r="BN1783" i="2"/>
  <c r="BL1783" i="2"/>
  <c r="BJ1783" i="2"/>
  <c r="BI1783" i="2"/>
  <c r="BO1783" i="2"/>
  <c r="BU1783" i="2"/>
  <c r="BP1783" i="2"/>
  <c r="BK1783" i="2"/>
  <c r="BT1783" i="2"/>
  <c r="BQ1783" i="2"/>
  <c r="BS1783" i="2"/>
  <c r="BR1783" i="2"/>
  <c r="BU1782" i="2"/>
  <c r="BT1782" i="2"/>
  <c r="BK1782" i="2"/>
  <c r="BO1782" i="2"/>
  <c r="BP1782" i="2"/>
  <c r="BL1782" i="2"/>
  <c r="BN1782" i="2"/>
  <c r="BJ1782" i="2"/>
  <c r="BM1782" i="2"/>
  <c r="BS1782" i="2"/>
  <c r="BI1782" i="2"/>
  <c r="BQ1782" i="2"/>
  <c r="BR1782" i="2"/>
  <c r="BP1781" i="2"/>
  <c r="BN1781" i="2"/>
  <c r="BO1781" i="2"/>
  <c r="BU1781" i="2"/>
  <c r="BL1781" i="2"/>
  <c r="BJ1781" i="2"/>
  <c r="BM1781" i="2"/>
  <c r="BK1781" i="2"/>
  <c r="BS1781" i="2"/>
  <c r="BT1781" i="2"/>
  <c r="BI1781" i="2"/>
  <c r="BQ1781" i="2"/>
  <c r="BR1781" i="2"/>
  <c r="BN1780" i="2"/>
  <c r="BJ1780" i="2"/>
  <c r="BO1780" i="2"/>
  <c r="BU1780" i="2"/>
  <c r="BP1780" i="2"/>
  <c r="BL1780" i="2"/>
  <c r="BK1780" i="2"/>
  <c r="BT1780" i="2"/>
  <c r="BQ1780" i="2"/>
  <c r="BI1780" i="2"/>
  <c r="BS1780" i="2"/>
  <c r="BR1780" i="2"/>
  <c r="BU1779" i="2"/>
  <c r="BT1779" i="2"/>
  <c r="BL1779" i="2"/>
  <c r="BO1779" i="2"/>
  <c r="BP1779" i="2"/>
  <c r="BN1779" i="2"/>
  <c r="BJ1779" i="2"/>
  <c r="BM1779" i="2"/>
  <c r="BK1779" i="2"/>
  <c r="BS1779" i="2"/>
  <c r="BI1779" i="2"/>
  <c r="BQ1779" i="2"/>
  <c r="BP1778" i="2"/>
  <c r="BN1778" i="2"/>
  <c r="BO1778" i="2"/>
  <c r="BU1778" i="2"/>
  <c r="BL1778" i="2"/>
  <c r="BJ1778" i="2"/>
  <c r="BM1778" i="2"/>
  <c r="BK1778" i="2"/>
  <c r="BT1778" i="2"/>
  <c r="BI1778" i="2"/>
  <c r="BQ1778" i="2"/>
  <c r="BR1778" i="2"/>
  <c r="BO1777" i="2"/>
  <c r="BU1777" i="2"/>
  <c r="BP1777" i="2"/>
  <c r="BL1777" i="2"/>
  <c r="BN1777" i="2"/>
  <c r="BM1777" i="2"/>
  <c r="BK1777" i="2"/>
  <c r="BI1777" i="2"/>
  <c r="BS1777" i="2"/>
  <c r="BR1777" i="2"/>
  <c r="BU1776" i="2"/>
  <c r="BS1776" i="2"/>
  <c r="BL1776" i="2"/>
  <c r="BO1776" i="2"/>
  <c r="BP1776" i="2"/>
  <c r="BN1776" i="2"/>
  <c r="BJ1776" i="2"/>
  <c r="BM1776" i="2"/>
  <c r="BK1776" i="2"/>
  <c r="BR1776" i="2"/>
  <c r="BQ1776" i="2"/>
  <c r="BI1776" i="2"/>
  <c r="BT1775" i="2"/>
  <c r="BP1775" i="2"/>
  <c r="BJ1775" i="2"/>
  <c r="BO1775" i="2"/>
  <c r="BU1775" i="2"/>
  <c r="BL1775" i="2"/>
  <c r="BN1775" i="2"/>
  <c r="BM1775" i="2"/>
  <c r="BK1775" i="2"/>
  <c r="BI1775" i="2"/>
  <c r="BQ1775" i="2"/>
  <c r="BR1775" i="2"/>
  <c r="BP1774" i="2"/>
  <c r="BN1774" i="2"/>
  <c r="BO1774" i="2"/>
  <c r="BU1774" i="2"/>
  <c r="BL1774" i="2"/>
  <c r="BJ1774" i="2"/>
  <c r="BM1774" i="2"/>
  <c r="BK1774" i="2"/>
  <c r="BS1774" i="2"/>
  <c r="BT1774" i="2"/>
  <c r="BI1774" i="2"/>
  <c r="BQ1774" i="2"/>
  <c r="BR1774" i="2"/>
  <c r="BN1773" i="2"/>
  <c r="BL1773" i="2"/>
  <c r="BJ1773" i="2"/>
  <c r="BI1773" i="2"/>
  <c r="BO1773" i="2"/>
  <c r="BU1773" i="2"/>
  <c r="BP1773" i="2"/>
  <c r="BK1773" i="2"/>
  <c r="BT1773" i="2"/>
  <c r="BQ1773" i="2"/>
  <c r="BS1773" i="2"/>
  <c r="BR1773" i="2"/>
  <c r="BU1772" i="2"/>
  <c r="BT1772" i="2"/>
  <c r="BL1772" i="2"/>
  <c r="BK1772" i="2"/>
  <c r="BO1772" i="2"/>
  <c r="BP1772" i="2"/>
  <c r="BN1772" i="2"/>
  <c r="BJ1772" i="2"/>
  <c r="BM1772" i="2"/>
  <c r="BS1772" i="2"/>
  <c r="BI1772" i="2"/>
  <c r="BQ1772" i="2"/>
  <c r="BR1772" i="2"/>
  <c r="BP1771" i="2"/>
  <c r="BN1771" i="2"/>
  <c r="BO1771" i="2"/>
  <c r="BU1771" i="2"/>
  <c r="BL1771" i="2"/>
  <c r="BJ1771" i="2"/>
  <c r="BM1771" i="2"/>
  <c r="BK1771" i="2"/>
  <c r="BS1771" i="2"/>
  <c r="BT1771" i="2"/>
  <c r="BI1771" i="2"/>
  <c r="BQ1771" i="2"/>
  <c r="BR1771" i="2"/>
  <c r="BN1770" i="2"/>
  <c r="BJ1770" i="2"/>
  <c r="BO1770" i="2"/>
  <c r="BU1770" i="2"/>
  <c r="BP1770" i="2"/>
  <c r="BL1770" i="2"/>
  <c r="BK1770" i="2"/>
  <c r="BT1770" i="2"/>
  <c r="BQ1770" i="2"/>
  <c r="BI1770" i="2"/>
  <c r="BS1770" i="2"/>
  <c r="BR1770" i="2"/>
  <c r="BU1769" i="2"/>
  <c r="BT1769" i="2"/>
  <c r="BL1769" i="2"/>
  <c r="BO1769" i="2"/>
  <c r="BP1769" i="2"/>
  <c r="BN1769" i="2"/>
  <c r="BJ1769" i="2"/>
  <c r="BM1769" i="2"/>
  <c r="BK1769" i="2"/>
  <c r="BS1769" i="2"/>
  <c r="BQ1769" i="2"/>
  <c r="BI1769" i="2"/>
  <c r="BR1769" i="2"/>
  <c r="BP1768" i="2"/>
  <c r="BO1768" i="2"/>
  <c r="BN1768" i="2"/>
  <c r="BU1768" i="2"/>
  <c r="BL1768" i="2"/>
  <c r="BJ1768" i="2"/>
  <c r="BM1768" i="2"/>
  <c r="BK1768" i="2"/>
  <c r="BT1768" i="2"/>
  <c r="BI1768" i="2"/>
  <c r="BQ1768" i="2"/>
  <c r="BR1768" i="2"/>
  <c r="BU1767" i="2"/>
  <c r="BT1767" i="2"/>
  <c r="BP1767" i="2"/>
  <c r="BK1767" i="2"/>
  <c r="BO1767" i="2"/>
  <c r="BL1767" i="2"/>
  <c r="BN1767" i="2"/>
  <c r="BJ1767" i="2"/>
  <c r="BM1767" i="2"/>
  <c r="BR1767" i="2"/>
  <c r="BI1767" i="2"/>
  <c r="BQ1767" i="2"/>
  <c r="BU1766" i="2"/>
  <c r="BP1766" i="2"/>
  <c r="BO1766" i="2"/>
  <c r="BR1766" i="2"/>
  <c r="BL1766" i="2"/>
  <c r="BN1766" i="2"/>
  <c r="BM1766" i="2"/>
  <c r="BK1766" i="2"/>
  <c r="BQ1766" i="2"/>
  <c r="BI1766" i="2"/>
  <c r="BS1766" i="2"/>
  <c r="BS1765" i="2"/>
  <c r="BN1765" i="2"/>
  <c r="BL1765" i="2"/>
  <c r="BI1765" i="2"/>
  <c r="BO1765" i="2"/>
  <c r="BU1765" i="2"/>
  <c r="BP1765" i="2"/>
  <c r="BJ1765" i="2"/>
  <c r="BM1765" i="2"/>
  <c r="BK1765" i="2"/>
  <c r="BR1765" i="2"/>
  <c r="BQ1765" i="2"/>
  <c r="BT1764" i="2"/>
  <c r="BP1764" i="2"/>
  <c r="BL1764" i="2"/>
  <c r="BJ1764" i="2"/>
  <c r="BI1764" i="2"/>
  <c r="BO1764" i="2"/>
  <c r="BU1764" i="2"/>
  <c r="BN1764" i="2"/>
  <c r="BM1764" i="2"/>
  <c r="BK1764" i="2"/>
  <c r="BQ1764" i="2"/>
  <c r="BR1764" i="2"/>
  <c r="BP1763" i="2"/>
  <c r="BN1763" i="2"/>
  <c r="BL1763" i="2"/>
  <c r="BO1763" i="2"/>
  <c r="BU1763" i="2"/>
  <c r="BJ1763" i="2"/>
  <c r="BK1763" i="2"/>
  <c r="BT1763" i="2"/>
  <c r="BI1763" i="2"/>
  <c r="BS1763" i="2"/>
  <c r="BR1763" i="2"/>
  <c r="BN1762" i="2"/>
  <c r="BK1762" i="2"/>
  <c r="BJ1762" i="2"/>
  <c r="BO1762" i="2"/>
  <c r="BU1762" i="2"/>
  <c r="BP1762" i="2"/>
  <c r="BR1762" i="2"/>
  <c r="BL1762" i="2"/>
  <c r="BI1762" i="2"/>
  <c r="BS1762" i="2"/>
  <c r="BU1761" i="2"/>
  <c r="BL1761" i="2"/>
  <c r="BK1761" i="2"/>
  <c r="BJ1761" i="2"/>
  <c r="BO1761" i="2"/>
  <c r="BP1761" i="2"/>
  <c r="BN1761" i="2"/>
  <c r="BM1761" i="2"/>
  <c r="BS1761" i="2"/>
  <c r="BI1761" i="2"/>
  <c r="BQ1761" i="2"/>
  <c r="BR1761" i="2"/>
  <c r="BP1760" i="2"/>
  <c r="BN1760" i="2"/>
  <c r="BO1760" i="2"/>
  <c r="BU1760" i="2"/>
  <c r="BL1760" i="2"/>
  <c r="BJ1760" i="2"/>
  <c r="BM1760" i="2"/>
  <c r="BK1760" i="2"/>
  <c r="BS1760" i="2"/>
  <c r="BT1760" i="2"/>
  <c r="BI1760" i="2"/>
  <c r="BQ1760" i="2"/>
  <c r="BR1760" i="2"/>
  <c r="BK1759" i="2"/>
  <c r="BJ1759" i="2"/>
  <c r="BO1759" i="2"/>
  <c r="BU1759" i="2"/>
  <c r="BP1759" i="2"/>
  <c r="BL1759" i="2"/>
  <c r="BN1759" i="2"/>
  <c r="BM1759" i="2"/>
  <c r="BS1759" i="2"/>
  <c r="BT1759" i="2"/>
  <c r="BI1759" i="2"/>
  <c r="BR1759" i="2"/>
  <c r="BL1758" i="2"/>
  <c r="BO1758" i="2"/>
  <c r="BU1758" i="2"/>
  <c r="BP1758" i="2"/>
  <c r="BN1758" i="2"/>
  <c r="BJ1758" i="2"/>
  <c r="BM1758" i="2"/>
  <c r="BK1758" i="2"/>
  <c r="BR1758" i="2"/>
  <c r="BS1758" i="2"/>
  <c r="BT1758" i="2"/>
  <c r="BQ1758" i="2"/>
  <c r="BI1758" i="2"/>
  <c r="BK1757" i="2"/>
  <c r="BO1757" i="2"/>
  <c r="BU1757" i="2"/>
  <c r="BP1757" i="2"/>
  <c r="BL1757" i="2"/>
  <c r="BN1757" i="2"/>
  <c r="BJ1757" i="2"/>
  <c r="BM1757" i="2"/>
  <c r="BR1757" i="2"/>
  <c r="BT1757" i="2"/>
  <c r="BI1757" i="2"/>
  <c r="BQ1757" i="2"/>
  <c r="BP1756" i="2"/>
  <c r="BL1756" i="2"/>
  <c r="BO1756" i="2"/>
  <c r="BU1756" i="2"/>
  <c r="BR1756" i="2"/>
  <c r="BN1756" i="2"/>
  <c r="BM1756" i="2"/>
  <c r="BK1756" i="2"/>
  <c r="BQ1756" i="2"/>
  <c r="BI1756" i="2"/>
  <c r="BS1756" i="2"/>
  <c r="BS1755" i="2"/>
  <c r="BN1755" i="2"/>
  <c r="BL1755" i="2"/>
  <c r="BI1755" i="2"/>
  <c r="BO1755" i="2"/>
  <c r="BU1755" i="2"/>
  <c r="BP1755" i="2"/>
  <c r="BJ1755" i="2"/>
  <c r="BM1755" i="2"/>
  <c r="BK1755" i="2"/>
  <c r="BQ1755" i="2"/>
  <c r="BR1755" i="2"/>
  <c r="BT1754" i="2"/>
  <c r="BP1754" i="2"/>
  <c r="BL1754" i="2"/>
  <c r="BJ1754" i="2"/>
  <c r="BI1754" i="2"/>
  <c r="BO1754" i="2"/>
  <c r="BU1754" i="2"/>
  <c r="BN1754" i="2"/>
  <c r="BM1754" i="2"/>
  <c r="BK1754" i="2"/>
  <c r="BQ1754" i="2"/>
  <c r="BR1754" i="2"/>
  <c r="BP1753" i="2"/>
  <c r="BN1753" i="2"/>
  <c r="BL1753" i="2"/>
  <c r="BO1753" i="2"/>
  <c r="BU1753" i="2"/>
  <c r="BJ1753" i="2"/>
  <c r="BK1753" i="2"/>
  <c r="BT1753" i="2"/>
  <c r="BI1753" i="2"/>
  <c r="BS1753" i="2"/>
  <c r="BR1753" i="2"/>
  <c r="BN1752" i="2"/>
  <c r="BK1752" i="2"/>
  <c r="BJ1752" i="2"/>
  <c r="BO1752" i="2"/>
  <c r="BU1752" i="2"/>
  <c r="BP1752" i="2"/>
  <c r="BR1752" i="2"/>
  <c r="BL1752" i="2"/>
  <c r="BI1752" i="2"/>
  <c r="BS1752" i="2"/>
  <c r="BU1751" i="2"/>
  <c r="BK1751" i="2"/>
  <c r="BJ1751" i="2"/>
  <c r="BO1751" i="2"/>
  <c r="BP1751" i="2"/>
  <c r="BL1751" i="2"/>
  <c r="BN1751" i="2"/>
  <c r="BM1751" i="2"/>
  <c r="BS1751" i="2"/>
  <c r="BI1751" i="2"/>
  <c r="BQ1751" i="2"/>
  <c r="BR1751" i="2"/>
  <c r="BP1750" i="2"/>
  <c r="BN1750" i="2"/>
  <c r="BO1750" i="2"/>
  <c r="BU1750" i="2"/>
  <c r="BL1750" i="2"/>
  <c r="BJ1750" i="2"/>
  <c r="BM1750" i="2"/>
  <c r="BK1750" i="2"/>
  <c r="BS1750" i="2"/>
  <c r="BT1750" i="2"/>
  <c r="BI1750" i="2"/>
  <c r="BQ1750" i="2"/>
  <c r="BR1750" i="2"/>
  <c r="BK1749" i="2"/>
  <c r="BJ1749" i="2"/>
  <c r="BO1749" i="2"/>
  <c r="BU1749" i="2"/>
  <c r="BP1749" i="2"/>
  <c r="BL1749" i="2"/>
  <c r="BN1749" i="2"/>
  <c r="BM1749" i="2"/>
  <c r="BS1749" i="2"/>
  <c r="BT1749" i="2"/>
  <c r="BI1749" i="2"/>
  <c r="BR1749" i="2"/>
  <c r="BL1748" i="2"/>
  <c r="BO1748" i="2"/>
  <c r="BU1748" i="2"/>
  <c r="BP1748" i="2"/>
  <c r="BN1748" i="2"/>
  <c r="BJ1748" i="2"/>
  <c r="BM1748" i="2"/>
  <c r="BK1748" i="2"/>
  <c r="BR1748" i="2"/>
  <c r="BS1748" i="2"/>
  <c r="BT1748" i="2"/>
  <c r="BQ1748" i="2"/>
  <c r="BI1748" i="2"/>
  <c r="BK1747" i="2"/>
  <c r="BO1747" i="2"/>
  <c r="BU1747" i="2"/>
  <c r="BP1747" i="2"/>
  <c r="BL1747" i="2"/>
  <c r="BN1747" i="2"/>
  <c r="BJ1747" i="2"/>
  <c r="BM1747" i="2"/>
  <c r="BR1747" i="2"/>
  <c r="BT1747" i="2"/>
  <c r="BI1747" i="2"/>
  <c r="BQ1747" i="2"/>
  <c r="BP1746" i="2"/>
  <c r="BL1746" i="2"/>
  <c r="BO1746" i="2"/>
  <c r="BU1746" i="2"/>
  <c r="BR1746" i="2"/>
  <c r="BN1746" i="2"/>
  <c r="BM1746" i="2"/>
  <c r="BK1746" i="2"/>
  <c r="BQ1746" i="2"/>
  <c r="BI1746" i="2"/>
  <c r="BS1746" i="2"/>
  <c r="BS1745" i="2"/>
  <c r="BN1745" i="2"/>
  <c r="BL1745" i="2"/>
  <c r="BI1745" i="2"/>
  <c r="BO1745" i="2"/>
  <c r="BU1745" i="2"/>
  <c r="BP1745" i="2"/>
  <c r="BJ1745" i="2"/>
  <c r="BM1745" i="2"/>
  <c r="BK1745" i="2"/>
  <c r="BQ1745" i="2"/>
  <c r="BR1745" i="2"/>
  <c r="BT1744" i="2"/>
  <c r="BP1744" i="2"/>
  <c r="BL1744" i="2"/>
  <c r="BJ1744" i="2"/>
  <c r="BI1744" i="2"/>
  <c r="BO1744" i="2"/>
  <c r="BU1744" i="2"/>
  <c r="BN1744" i="2"/>
  <c r="BM1744" i="2"/>
  <c r="BK1744" i="2"/>
  <c r="BQ1744" i="2"/>
  <c r="BR1744" i="2"/>
  <c r="BP1743" i="2"/>
  <c r="BN1743" i="2"/>
  <c r="BL1743" i="2"/>
  <c r="BO1743" i="2"/>
  <c r="BU1743" i="2"/>
  <c r="BJ1743" i="2"/>
  <c r="BK1743" i="2"/>
  <c r="BS1743" i="2"/>
  <c r="BT1743" i="2"/>
  <c r="BI1743" i="2"/>
  <c r="BQ1743" i="2"/>
  <c r="BR1743" i="2"/>
  <c r="BN1742" i="2"/>
  <c r="BK1742" i="2"/>
  <c r="BJ1742" i="2"/>
  <c r="BO1742" i="2"/>
  <c r="BU1742" i="2"/>
  <c r="BP1742" i="2"/>
  <c r="BR1742" i="2"/>
  <c r="BL1742" i="2"/>
  <c r="BT1742" i="2"/>
  <c r="BI1742" i="2"/>
  <c r="BS1742" i="2"/>
  <c r="BU1741" i="2"/>
  <c r="BK1741" i="2"/>
  <c r="BO1741" i="2"/>
  <c r="BP1741" i="2"/>
  <c r="BL1741" i="2"/>
  <c r="BN1741" i="2"/>
  <c r="BJ1741" i="2"/>
  <c r="BM1741" i="2"/>
  <c r="BS1741" i="2"/>
  <c r="BI1741" i="2"/>
  <c r="BQ1741" i="2"/>
  <c r="BR1741" i="2"/>
  <c r="BP1740" i="2"/>
  <c r="BN1740" i="2"/>
  <c r="BO1740" i="2"/>
  <c r="BU1740" i="2"/>
  <c r="BL1740" i="2"/>
  <c r="BJ1740" i="2"/>
  <c r="BM1740" i="2"/>
  <c r="BK1740" i="2"/>
  <c r="BS1740" i="2"/>
  <c r="BT1740" i="2"/>
  <c r="BI1740" i="2"/>
  <c r="BQ1740" i="2"/>
  <c r="BR1740" i="2"/>
  <c r="BK1739" i="2"/>
  <c r="BJ1739" i="2"/>
  <c r="BO1739" i="2"/>
  <c r="BU1739" i="2"/>
  <c r="BP1739" i="2"/>
  <c r="BL1739" i="2"/>
  <c r="BN1739" i="2"/>
  <c r="BM1739" i="2"/>
  <c r="BS1739" i="2"/>
  <c r="BT1739" i="2"/>
  <c r="BI1739" i="2"/>
  <c r="BR1739" i="2"/>
  <c r="BL1738" i="2"/>
  <c r="BO1738" i="2"/>
  <c r="BU1738" i="2"/>
  <c r="BP1738" i="2"/>
  <c r="BN1738" i="2"/>
  <c r="BJ1738" i="2"/>
  <c r="BM1738" i="2"/>
  <c r="BK1738" i="2"/>
  <c r="BR1738" i="2"/>
  <c r="BS1738" i="2"/>
  <c r="BT1738" i="2"/>
  <c r="BQ1738" i="2"/>
  <c r="BI1738" i="2"/>
  <c r="BK1737" i="2"/>
  <c r="BO1737" i="2"/>
  <c r="BU1737" i="2"/>
  <c r="BP1737" i="2"/>
  <c r="BL1737" i="2"/>
  <c r="BN1737" i="2"/>
  <c r="BJ1737" i="2"/>
  <c r="BM1737" i="2"/>
  <c r="BR1737" i="2"/>
  <c r="BT1737" i="2"/>
  <c r="BI1737" i="2"/>
  <c r="BQ1737" i="2"/>
  <c r="BP1736" i="2"/>
  <c r="BL1736" i="2"/>
  <c r="BO1736" i="2"/>
  <c r="BU1736" i="2"/>
  <c r="BR1736" i="2"/>
  <c r="BN1736" i="2"/>
  <c r="BM1736" i="2"/>
  <c r="BK1736" i="2"/>
  <c r="BQ1736" i="2"/>
  <c r="BI1736" i="2"/>
  <c r="BS1736" i="2"/>
  <c r="BS1735" i="2"/>
  <c r="BN1735" i="2"/>
  <c r="BL1735" i="2"/>
  <c r="BI1735" i="2"/>
  <c r="BO1735" i="2"/>
  <c r="BU1735" i="2"/>
  <c r="BP1735" i="2"/>
  <c r="BJ1735" i="2"/>
  <c r="BM1735" i="2"/>
  <c r="BK1735" i="2"/>
  <c r="BQ1735" i="2"/>
  <c r="BR1735" i="2"/>
  <c r="BT1734" i="2"/>
  <c r="BP1734" i="2"/>
  <c r="BL1734" i="2"/>
  <c r="BJ1734" i="2"/>
  <c r="BI1734" i="2"/>
  <c r="BO1734" i="2"/>
  <c r="BU1734" i="2"/>
  <c r="BN1734" i="2"/>
  <c r="BM1734" i="2"/>
  <c r="BK1734" i="2"/>
  <c r="BQ1734" i="2"/>
  <c r="BR1734" i="2"/>
  <c r="BP1733" i="2"/>
  <c r="BN1733" i="2"/>
  <c r="BL1733" i="2"/>
  <c r="BO1733" i="2"/>
  <c r="BU1733" i="2"/>
  <c r="BJ1733" i="2"/>
  <c r="BK1733" i="2"/>
  <c r="BT1733" i="2"/>
  <c r="BI1733" i="2"/>
  <c r="BS1733" i="2"/>
  <c r="BR1733" i="2"/>
  <c r="BN1732" i="2"/>
  <c r="BK1732" i="2"/>
  <c r="BJ1732" i="2"/>
  <c r="BO1732" i="2"/>
  <c r="BU1732" i="2"/>
  <c r="BP1732" i="2"/>
  <c r="BR1732" i="2"/>
  <c r="BL1732" i="2"/>
  <c r="BT1732" i="2"/>
  <c r="BI1732" i="2"/>
  <c r="BS1732" i="2"/>
  <c r="BU1731" i="2"/>
  <c r="BK1731" i="2"/>
  <c r="BO1731" i="2"/>
  <c r="BP1731" i="2"/>
  <c r="BL1731" i="2"/>
  <c r="BN1731" i="2"/>
  <c r="BJ1731" i="2"/>
  <c r="BM1731" i="2"/>
  <c r="BS1731" i="2"/>
  <c r="BI1731" i="2"/>
  <c r="BQ1731" i="2"/>
  <c r="BR1731" i="2"/>
  <c r="BP1730" i="2"/>
  <c r="BN1730" i="2"/>
  <c r="BO1730" i="2"/>
  <c r="BU1730" i="2"/>
  <c r="BL1730" i="2"/>
  <c r="BJ1730" i="2"/>
  <c r="BM1730" i="2"/>
  <c r="BK1730" i="2"/>
  <c r="BS1730" i="2"/>
  <c r="BT1730" i="2"/>
  <c r="BI1730" i="2"/>
  <c r="BQ1730" i="2"/>
  <c r="BR1730" i="2"/>
  <c r="BT1729" i="2"/>
  <c r="BK1729" i="2"/>
  <c r="BJ1729" i="2"/>
  <c r="BO1729" i="2"/>
  <c r="BU1729" i="2"/>
  <c r="BP1729" i="2"/>
  <c r="BL1729" i="2"/>
  <c r="BN1729" i="2"/>
  <c r="BM1729" i="2"/>
  <c r="BS1729" i="2"/>
  <c r="BI1729" i="2"/>
  <c r="BR1729" i="2"/>
  <c r="BL1728" i="2"/>
  <c r="BO1728" i="2"/>
  <c r="BU1728" i="2"/>
  <c r="BP1728" i="2"/>
  <c r="BN1728" i="2"/>
  <c r="BJ1728" i="2"/>
  <c r="BM1728" i="2"/>
  <c r="BK1728" i="2"/>
  <c r="BR1728" i="2"/>
  <c r="BS1728" i="2"/>
  <c r="BT1728" i="2"/>
  <c r="BQ1728" i="2"/>
  <c r="BI1728" i="2"/>
  <c r="BK1727" i="2"/>
  <c r="BO1727" i="2"/>
  <c r="BU1727" i="2"/>
  <c r="BP1727" i="2"/>
  <c r="BL1727" i="2"/>
  <c r="BN1727" i="2"/>
  <c r="BJ1727" i="2"/>
  <c r="BM1727" i="2"/>
  <c r="BR1727" i="2"/>
  <c r="BT1727" i="2"/>
  <c r="BI1727" i="2"/>
  <c r="BQ1727" i="2"/>
  <c r="BU1726" i="2"/>
  <c r="BP1726" i="2"/>
  <c r="BL1726" i="2"/>
  <c r="BO1726" i="2"/>
  <c r="BR1726" i="2"/>
  <c r="BN1726" i="2"/>
  <c r="BM1726" i="2"/>
  <c r="BK1726" i="2"/>
  <c r="BQ1726" i="2"/>
  <c r="BI1726" i="2"/>
  <c r="BS1726" i="2"/>
  <c r="BS1725" i="2"/>
  <c r="BN1725" i="2"/>
  <c r="BL1725" i="2"/>
  <c r="BI1725" i="2"/>
  <c r="BO1725" i="2"/>
  <c r="BU1725" i="2"/>
  <c r="BP1725" i="2"/>
  <c r="BJ1725" i="2"/>
  <c r="BM1725" i="2"/>
  <c r="BK1725" i="2"/>
  <c r="BQ1725" i="2"/>
  <c r="BR1725" i="2"/>
  <c r="BT1724" i="2"/>
  <c r="BP1724" i="2"/>
  <c r="BL1724" i="2"/>
  <c r="BJ1724" i="2"/>
  <c r="BI1724" i="2"/>
  <c r="BO1724" i="2"/>
  <c r="BU1724" i="2"/>
  <c r="BN1724" i="2"/>
  <c r="BM1724" i="2"/>
  <c r="BK1724" i="2"/>
  <c r="BQ1724" i="2"/>
  <c r="BR1724" i="2"/>
  <c r="BP1723" i="2"/>
  <c r="BN1723" i="2"/>
  <c r="BL1723" i="2"/>
  <c r="BO1723" i="2"/>
  <c r="BU1723" i="2"/>
  <c r="BJ1723" i="2"/>
  <c r="BK1723" i="2"/>
  <c r="BT1723" i="2"/>
  <c r="BI1723" i="2"/>
  <c r="BS1723" i="2"/>
  <c r="BR1723" i="2"/>
  <c r="BN1722" i="2"/>
  <c r="BK1722" i="2"/>
  <c r="BJ1722" i="2"/>
  <c r="BO1722" i="2"/>
  <c r="BU1722" i="2"/>
  <c r="BP1722" i="2"/>
  <c r="BR1722" i="2"/>
  <c r="BL1722" i="2"/>
  <c r="BI1722" i="2"/>
  <c r="BS1722" i="2"/>
  <c r="BU1721" i="2"/>
  <c r="BK1721" i="2"/>
  <c r="BO1721" i="2"/>
  <c r="BP1721" i="2"/>
  <c r="BL1721" i="2"/>
  <c r="BN1721" i="2"/>
  <c r="BJ1721" i="2"/>
  <c r="BM1721" i="2"/>
  <c r="BS1721" i="2"/>
  <c r="BI1721" i="2"/>
  <c r="BQ1721" i="2"/>
  <c r="BR1721" i="2"/>
  <c r="BP1720" i="2"/>
  <c r="BN1720" i="2"/>
  <c r="BO1720" i="2"/>
  <c r="BU1720" i="2"/>
  <c r="BL1720" i="2"/>
  <c r="BJ1720" i="2"/>
  <c r="BM1720" i="2"/>
  <c r="BK1720" i="2"/>
  <c r="BS1720" i="2"/>
  <c r="BT1720" i="2"/>
  <c r="BI1720" i="2"/>
  <c r="BQ1720" i="2"/>
  <c r="BR1720" i="2"/>
  <c r="BT1719" i="2"/>
  <c r="BK1719" i="2"/>
  <c r="BJ1719" i="2"/>
  <c r="BO1719" i="2"/>
  <c r="BU1719" i="2"/>
  <c r="BP1719" i="2"/>
  <c r="BL1719" i="2"/>
  <c r="BN1719" i="2"/>
  <c r="BM1719" i="2"/>
  <c r="BS1719" i="2"/>
  <c r="BI1719" i="2"/>
  <c r="BR1719" i="2"/>
  <c r="BL1718" i="2"/>
  <c r="BO1718" i="2"/>
  <c r="BU1718" i="2"/>
  <c r="BP1718" i="2"/>
  <c r="BN1718" i="2"/>
  <c r="BJ1718" i="2"/>
  <c r="BM1718" i="2"/>
  <c r="BK1718" i="2"/>
  <c r="BR1718" i="2"/>
  <c r="BS1718" i="2"/>
  <c r="BT1718" i="2"/>
  <c r="BQ1718" i="2"/>
  <c r="BI1718" i="2"/>
  <c r="BK1717" i="2"/>
  <c r="BO1717" i="2"/>
  <c r="BU1717" i="2"/>
  <c r="BP1717" i="2"/>
  <c r="BL1717" i="2"/>
  <c r="BN1717" i="2"/>
  <c r="BJ1717" i="2"/>
  <c r="BM1717" i="2"/>
  <c r="BR1717" i="2"/>
  <c r="BT1717" i="2"/>
  <c r="BI1717" i="2"/>
  <c r="BQ1717" i="2"/>
  <c r="BU1716" i="2"/>
  <c r="BP1716" i="2"/>
  <c r="BL1716" i="2"/>
  <c r="BO1716" i="2"/>
  <c r="BN1716" i="2"/>
  <c r="BM1716" i="2"/>
  <c r="BK1716" i="2"/>
  <c r="BR1716" i="2"/>
  <c r="BQ1716" i="2"/>
  <c r="BI1716" i="2"/>
  <c r="BS1716" i="2"/>
  <c r="BS1715" i="2"/>
  <c r="BN1715" i="2"/>
  <c r="BI1715" i="2"/>
  <c r="BO1715" i="2"/>
  <c r="BU1715" i="2"/>
  <c r="BP1715" i="2"/>
  <c r="BL1715" i="2"/>
  <c r="BJ1715" i="2"/>
  <c r="BM1715" i="2"/>
  <c r="BK1715" i="2"/>
  <c r="BQ1715" i="2"/>
  <c r="BR1715" i="2"/>
  <c r="BT1714" i="2"/>
  <c r="BP1714" i="2"/>
  <c r="BL1714" i="2"/>
  <c r="BJ1714" i="2"/>
  <c r="BI1714" i="2"/>
  <c r="BO1714" i="2"/>
  <c r="BU1714" i="2"/>
  <c r="BN1714" i="2"/>
  <c r="BM1714" i="2"/>
  <c r="BK1714" i="2"/>
  <c r="BQ1714" i="2"/>
  <c r="BR1714" i="2"/>
  <c r="BP1713" i="2"/>
  <c r="BN1713" i="2"/>
  <c r="BL1713" i="2"/>
  <c r="BO1713" i="2"/>
  <c r="BU1713" i="2"/>
  <c r="BJ1713" i="2"/>
  <c r="BK1713" i="2"/>
  <c r="BT1713" i="2"/>
  <c r="BI1713" i="2"/>
  <c r="BS1713" i="2"/>
  <c r="BR1713" i="2"/>
  <c r="BT1712" i="2"/>
  <c r="BN1712" i="2"/>
  <c r="BK1712" i="2"/>
  <c r="BJ1712" i="2"/>
  <c r="BO1712" i="2"/>
  <c r="BU1712" i="2"/>
  <c r="BP1712" i="2"/>
  <c r="BR1712" i="2"/>
  <c r="BL1712" i="2"/>
  <c r="BI1712" i="2"/>
  <c r="BS1712" i="2"/>
  <c r="BU1711" i="2"/>
  <c r="BL1711" i="2"/>
  <c r="BK1711" i="2"/>
  <c r="BO1711" i="2"/>
  <c r="BP1711" i="2"/>
  <c r="BN1711" i="2"/>
  <c r="BJ1711" i="2"/>
  <c r="BM1711" i="2"/>
  <c r="BS1711" i="2"/>
  <c r="BI1711" i="2"/>
  <c r="BQ1711" i="2"/>
  <c r="BR1711" i="2"/>
  <c r="BP1710" i="2"/>
  <c r="BN1710" i="2"/>
  <c r="BO1710" i="2"/>
  <c r="BU1710" i="2"/>
  <c r="BL1710" i="2"/>
  <c r="BJ1710" i="2"/>
  <c r="BM1710" i="2"/>
  <c r="BK1710" i="2"/>
  <c r="BS1710" i="2"/>
  <c r="BT1710" i="2"/>
  <c r="BI1710" i="2"/>
  <c r="BQ1710" i="2"/>
  <c r="BR1710" i="2"/>
  <c r="BU1709" i="2"/>
  <c r="BT1709" i="2"/>
  <c r="BK1709" i="2"/>
  <c r="BJ1709" i="2"/>
  <c r="BO1709" i="2"/>
  <c r="BP1709" i="2"/>
  <c r="BL1709" i="2"/>
  <c r="BN1709" i="2"/>
  <c r="BM1709" i="2"/>
  <c r="BS1709" i="2"/>
  <c r="BI1709" i="2"/>
  <c r="BR1709" i="2"/>
  <c r="BL1708" i="2"/>
  <c r="BO1708" i="2"/>
  <c r="BU1708" i="2"/>
  <c r="BP1708" i="2"/>
  <c r="BN1708" i="2"/>
  <c r="BJ1708" i="2"/>
  <c r="BM1708" i="2"/>
  <c r="BK1708" i="2"/>
  <c r="BR1708" i="2"/>
  <c r="BS1708" i="2"/>
  <c r="BT1708" i="2"/>
  <c r="BQ1708" i="2"/>
  <c r="BI1708" i="2"/>
  <c r="BK1707" i="2"/>
  <c r="BO1707" i="2"/>
  <c r="BU1707" i="2"/>
  <c r="BP1707" i="2"/>
  <c r="BL1707" i="2"/>
  <c r="BN1707" i="2"/>
  <c r="BJ1707" i="2"/>
  <c r="BM1707" i="2"/>
  <c r="BR1707" i="2"/>
  <c r="BT1707" i="2"/>
  <c r="BI1707" i="2"/>
  <c r="BQ1707" i="2"/>
  <c r="BU1706" i="2"/>
  <c r="BP1706" i="2"/>
  <c r="BL1706" i="2"/>
  <c r="BO1706" i="2"/>
  <c r="BN1706" i="2"/>
  <c r="BM1706" i="2"/>
  <c r="BK1706" i="2"/>
  <c r="BR1706" i="2"/>
  <c r="BQ1706" i="2"/>
  <c r="BI1706" i="2"/>
  <c r="BS1706" i="2"/>
  <c r="BS1705" i="2"/>
  <c r="BN1705" i="2"/>
  <c r="BI1705" i="2"/>
  <c r="BO1705" i="2"/>
  <c r="BU1705" i="2"/>
  <c r="BP1705" i="2"/>
  <c r="BL1705" i="2"/>
  <c r="BJ1705" i="2"/>
  <c r="BM1705" i="2"/>
  <c r="BK1705" i="2"/>
  <c r="BQ1705" i="2"/>
  <c r="BR1705" i="2"/>
  <c r="BT1704" i="2"/>
  <c r="BP1704" i="2"/>
  <c r="BL1704" i="2"/>
  <c r="BJ1704" i="2"/>
  <c r="BI1704" i="2"/>
  <c r="BO1704" i="2"/>
  <c r="BU1704" i="2"/>
  <c r="BN1704" i="2"/>
  <c r="BM1704" i="2"/>
  <c r="BK1704" i="2"/>
  <c r="BQ1704" i="2"/>
  <c r="BR1704" i="2"/>
  <c r="BP1703" i="2"/>
  <c r="BN1703" i="2"/>
  <c r="BL1703" i="2"/>
  <c r="BO1703" i="2"/>
  <c r="BU1703" i="2"/>
  <c r="BJ1703" i="2"/>
  <c r="BK1703" i="2"/>
  <c r="BT1703" i="2"/>
  <c r="BI1703" i="2"/>
  <c r="BS1703" i="2"/>
  <c r="BR1703" i="2"/>
  <c r="BN1702" i="2"/>
  <c r="BK1702" i="2"/>
  <c r="BJ1702" i="2"/>
  <c r="BO1702" i="2"/>
  <c r="BU1702" i="2"/>
  <c r="BP1702" i="2"/>
  <c r="BR1702" i="2"/>
  <c r="BL1702" i="2"/>
  <c r="BI1702" i="2"/>
  <c r="BS1702" i="2"/>
  <c r="BU1701" i="2"/>
  <c r="BK1701" i="2"/>
  <c r="BO1701" i="2"/>
  <c r="BP1701" i="2"/>
  <c r="BL1701" i="2"/>
  <c r="BN1701" i="2"/>
  <c r="BJ1701" i="2"/>
  <c r="BM1701" i="2"/>
  <c r="BS1701" i="2"/>
  <c r="BI1701" i="2"/>
  <c r="BQ1701" i="2"/>
  <c r="BR1701" i="2"/>
  <c r="BP1700" i="2"/>
  <c r="BN1700" i="2"/>
  <c r="BO1700" i="2"/>
  <c r="BU1700" i="2"/>
  <c r="BL1700" i="2"/>
  <c r="BJ1700" i="2"/>
  <c r="BM1700" i="2"/>
  <c r="BK1700" i="2"/>
  <c r="BS1700" i="2"/>
  <c r="BT1700" i="2"/>
  <c r="BI1700" i="2"/>
  <c r="BQ1700" i="2"/>
  <c r="BR1700" i="2"/>
  <c r="BT1699" i="2"/>
  <c r="BK1699" i="2"/>
  <c r="BJ1699" i="2"/>
  <c r="BO1699" i="2"/>
  <c r="BU1699" i="2"/>
  <c r="BP1699" i="2"/>
  <c r="BL1699" i="2"/>
  <c r="BN1699" i="2"/>
  <c r="BM1699" i="2"/>
  <c r="BS1699" i="2"/>
  <c r="BI1699" i="2"/>
  <c r="BR1699" i="2"/>
  <c r="BL1698" i="2"/>
  <c r="BO1698" i="2"/>
  <c r="BU1698" i="2"/>
  <c r="BP1698" i="2"/>
  <c r="BN1698" i="2"/>
  <c r="BJ1698" i="2"/>
  <c r="BM1698" i="2"/>
  <c r="BK1698" i="2"/>
  <c r="BR1698" i="2"/>
  <c r="BS1698" i="2"/>
  <c r="BT1698" i="2"/>
  <c r="BQ1698" i="2"/>
  <c r="BI1698" i="2"/>
  <c r="BO1697" i="2"/>
  <c r="BK1697" i="2"/>
  <c r="BU1697" i="2"/>
  <c r="BP1697" i="2"/>
  <c r="BL1697" i="2"/>
  <c r="BN1697" i="2"/>
  <c r="BM1697" i="2"/>
  <c r="BR1697" i="2"/>
  <c r="BT1697" i="2"/>
  <c r="BQ1697" i="2"/>
  <c r="BU1696" i="2"/>
  <c r="BP1696" i="2"/>
  <c r="BO1696" i="2"/>
  <c r="BL1696" i="2"/>
  <c r="BN1696" i="2"/>
  <c r="BM1696" i="2"/>
  <c r="BK1696" i="2"/>
  <c r="BQ1696" i="2"/>
  <c r="BR1696" i="2"/>
  <c r="BS1695" i="2"/>
  <c r="BJ1695" i="2"/>
  <c r="BO1695" i="2"/>
  <c r="BU1695" i="2"/>
  <c r="BP1695" i="2"/>
  <c r="BL1695" i="2"/>
  <c r="BN1695" i="2"/>
  <c r="BK1695" i="2"/>
  <c r="BT1695" i="2"/>
  <c r="BQ1695" i="2"/>
  <c r="BI1695" i="2"/>
  <c r="BR1695" i="2"/>
  <c r="BU1694" i="2"/>
  <c r="BL1694" i="2"/>
  <c r="BO1694" i="2"/>
  <c r="BP1694" i="2"/>
  <c r="BN1694" i="2"/>
  <c r="BJ1694" i="2"/>
  <c r="BM1694" i="2"/>
  <c r="BK1694" i="2"/>
  <c r="BI1694" i="2"/>
  <c r="BQ1694" i="2"/>
  <c r="BR1694" i="2"/>
  <c r="BP1693" i="2"/>
  <c r="BN1693" i="2"/>
  <c r="BO1693" i="2"/>
  <c r="BU1693" i="2"/>
  <c r="BL1693" i="2"/>
  <c r="BJ1693" i="2"/>
  <c r="BK1693" i="2"/>
  <c r="BT1693" i="2"/>
  <c r="BI1693" i="2"/>
  <c r="BS1693" i="2"/>
  <c r="BR1693" i="2"/>
  <c r="BL1692" i="2"/>
  <c r="BJ1692" i="2"/>
  <c r="BO1692" i="2"/>
  <c r="BU1692" i="2"/>
  <c r="BP1692" i="2"/>
  <c r="BN1692" i="2"/>
  <c r="BK1692" i="2"/>
  <c r="BQ1692" i="2"/>
  <c r="BI1692" i="2"/>
  <c r="BS1692" i="2"/>
  <c r="BR1692" i="2"/>
  <c r="BL1691" i="2"/>
  <c r="BO1691" i="2"/>
  <c r="BU1691" i="2"/>
  <c r="BP1691" i="2"/>
  <c r="BN1691" i="2"/>
  <c r="BJ1691" i="2"/>
  <c r="BM1691" i="2"/>
  <c r="BK1691" i="2"/>
  <c r="BS1691" i="2"/>
  <c r="BI1691" i="2"/>
  <c r="BQ1691" i="2"/>
  <c r="BT1690" i="2"/>
  <c r="BP1690" i="2"/>
  <c r="BN1690" i="2"/>
  <c r="BO1690" i="2"/>
  <c r="BU1690" i="2"/>
  <c r="BL1690" i="2"/>
  <c r="BJ1690" i="2"/>
  <c r="BM1690" i="2"/>
  <c r="BK1690" i="2"/>
  <c r="BI1690" i="2"/>
  <c r="BQ1690" i="2"/>
  <c r="BR1690" i="2"/>
  <c r="BL1689" i="2"/>
  <c r="BO1689" i="2"/>
  <c r="BU1689" i="2"/>
  <c r="BP1689" i="2"/>
  <c r="BN1689" i="2"/>
  <c r="BK1689" i="2"/>
  <c r="BI1689" i="2"/>
  <c r="BS1689" i="2"/>
  <c r="BR1689" i="2"/>
  <c r="BT1688" i="2"/>
  <c r="BS1688" i="2"/>
  <c r="BL1688" i="2"/>
  <c r="BO1688" i="2"/>
  <c r="BU1688" i="2"/>
  <c r="BP1688" i="2"/>
  <c r="BN1688" i="2"/>
  <c r="BJ1688" i="2"/>
  <c r="BM1688" i="2"/>
  <c r="BK1688" i="2"/>
  <c r="BR1688" i="2"/>
  <c r="BI1688" i="2"/>
  <c r="BQ1688" i="2"/>
  <c r="BU1687" i="2"/>
  <c r="BT1687" i="2"/>
  <c r="BK1687" i="2"/>
  <c r="BO1687" i="2"/>
  <c r="BP1687" i="2"/>
  <c r="BL1687" i="2"/>
  <c r="BN1687" i="2"/>
  <c r="BJ1687" i="2"/>
  <c r="BM1687" i="2"/>
  <c r="BS1687" i="2"/>
  <c r="BI1687" i="2"/>
  <c r="BQ1687" i="2"/>
  <c r="BR1687" i="2"/>
  <c r="BN1686" i="2"/>
  <c r="BL1686" i="2"/>
  <c r="BO1686" i="2"/>
  <c r="BU1686" i="2"/>
  <c r="BP1686" i="2"/>
  <c r="BJ1686" i="2"/>
  <c r="BK1686" i="2"/>
  <c r="BS1686" i="2"/>
  <c r="BT1686" i="2"/>
  <c r="BI1686" i="2"/>
  <c r="BR1686" i="2"/>
  <c r="BU1685" i="2"/>
  <c r="BK1685" i="2"/>
  <c r="BJ1685" i="2"/>
  <c r="BI1685" i="2"/>
  <c r="BO1685" i="2"/>
  <c r="BP1685" i="2"/>
  <c r="BL1685" i="2"/>
  <c r="BN1685" i="2"/>
  <c r="BT1685" i="2"/>
  <c r="BQ1685" i="2"/>
  <c r="BS1685" i="2"/>
  <c r="BR1685" i="2"/>
  <c r="BU1684" i="2"/>
  <c r="BL1684" i="2"/>
  <c r="BO1684" i="2"/>
  <c r="BP1684" i="2"/>
  <c r="BN1684" i="2"/>
  <c r="BJ1684" i="2"/>
  <c r="BM1684" i="2"/>
  <c r="BK1684" i="2"/>
  <c r="BI1684" i="2"/>
  <c r="BQ1684" i="2"/>
  <c r="BR1684" i="2"/>
  <c r="BP1683" i="2"/>
  <c r="BN1683" i="2"/>
  <c r="BO1683" i="2"/>
  <c r="BU1683" i="2"/>
  <c r="BL1683" i="2"/>
  <c r="BJ1683" i="2"/>
  <c r="BK1683" i="2"/>
  <c r="BT1683" i="2"/>
  <c r="BI1683" i="2"/>
  <c r="BS1683" i="2"/>
  <c r="BR1683" i="2"/>
  <c r="BL1682" i="2"/>
  <c r="BJ1682" i="2"/>
  <c r="BO1682" i="2"/>
  <c r="BU1682" i="2"/>
  <c r="BP1682" i="2"/>
  <c r="BN1682" i="2"/>
  <c r="BK1682" i="2"/>
  <c r="BQ1682" i="2"/>
  <c r="BI1682" i="2"/>
  <c r="BS1682" i="2"/>
  <c r="BR1682" i="2"/>
  <c r="BL1681" i="2"/>
  <c r="BO1681" i="2"/>
  <c r="BU1681" i="2"/>
  <c r="BP1681" i="2"/>
  <c r="BN1681" i="2"/>
  <c r="BJ1681" i="2"/>
  <c r="BM1681" i="2"/>
  <c r="BK1681" i="2"/>
  <c r="BS1681" i="2"/>
  <c r="BI1681" i="2"/>
  <c r="BQ1681" i="2"/>
  <c r="BT1680" i="2"/>
  <c r="BP1680" i="2"/>
  <c r="BN1680" i="2"/>
  <c r="BO1680" i="2"/>
  <c r="BU1680" i="2"/>
  <c r="BL1680" i="2"/>
  <c r="BJ1680" i="2"/>
  <c r="BM1680" i="2"/>
  <c r="BK1680" i="2"/>
  <c r="BI1680" i="2"/>
  <c r="BQ1680" i="2"/>
  <c r="BR1680" i="2"/>
  <c r="BL1679" i="2"/>
  <c r="BO1679" i="2"/>
  <c r="BU1679" i="2"/>
  <c r="BP1679" i="2"/>
  <c r="BN1679" i="2"/>
  <c r="BK1679" i="2"/>
  <c r="BI1679" i="2"/>
  <c r="BS1679" i="2"/>
  <c r="BR1679" i="2"/>
  <c r="BT1678" i="2"/>
  <c r="BS1678" i="2"/>
  <c r="BL1678" i="2"/>
  <c r="BO1678" i="2"/>
  <c r="BU1678" i="2"/>
  <c r="BP1678" i="2"/>
  <c r="BN1678" i="2"/>
  <c r="BJ1678" i="2"/>
  <c r="BM1678" i="2"/>
  <c r="BK1678" i="2"/>
  <c r="BR1678" i="2"/>
  <c r="BI1678" i="2"/>
  <c r="BQ1678" i="2"/>
  <c r="BU1677" i="2"/>
  <c r="BT1677" i="2"/>
  <c r="BK1677" i="2"/>
  <c r="BO1677" i="2"/>
  <c r="BP1677" i="2"/>
  <c r="BL1677" i="2"/>
  <c r="BN1677" i="2"/>
  <c r="BJ1677" i="2"/>
  <c r="BM1677" i="2"/>
  <c r="BS1677" i="2"/>
  <c r="BI1677" i="2"/>
  <c r="BQ1677" i="2"/>
  <c r="BR1677" i="2"/>
  <c r="BN1676" i="2"/>
  <c r="BL1676" i="2"/>
  <c r="BO1676" i="2"/>
  <c r="BU1676" i="2"/>
  <c r="BP1676" i="2"/>
  <c r="BJ1676" i="2"/>
  <c r="BK1676" i="2"/>
  <c r="BS1676" i="2"/>
  <c r="BT1676" i="2"/>
  <c r="BI1676" i="2"/>
  <c r="BR1676" i="2"/>
  <c r="BU1675" i="2"/>
  <c r="BK1675" i="2"/>
  <c r="BJ1675" i="2"/>
  <c r="BI1675" i="2"/>
  <c r="BO1675" i="2"/>
  <c r="BP1675" i="2"/>
  <c r="BL1675" i="2"/>
  <c r="BN1675" i="2"/>
  <c r="BT1675" i="2"/>
  <c r="BQ1675" i="2"/>
  <c r="BS1675" i="2"/>
  <c r="BR1675" i="2"/>
  <c r="BU1674" i="2"/>
  <c r="BL1674" i="2"/>
  <c r="BO1674" i="2"/>
  <c r="BP1674" i="2"/>
  <c r="BN1674" i="2"/>
  <c r="BJ1674" i="2"/>
  <c r="BM1674" i="2"/>
  <c r="BK1674" i="2"/>
  <c r="BI1674" i="2"/>
  <c r="BQ1674" i="2"/>
  <c r="BR1674" i="2"/>
  <c r="BP1673" i="2"/>
  <c r="BN1673" i="2"/>
  <c r="BO1673" i="2"/>
  <c r="BU1673" i="2"/>
  <c r="BL1673" i="2"/>
  <c r="BJ1673" i="2"/>
  <c r="BK1673" i="2"/>
  <c r="BT1673" i="2"/>
  <c r="BI1673" i="2"/>
  <c r="BS1673" i="2"/>
  <c r="BR1673" i="2"/>
  <c r="BU1672" i="2"/>
  <c r="BL1672" i="2"/>
  <c r="BJ1672" i="2"/>
  <c r="BO1672" i="2"/>
  <c r="BP1672" i="2"/>
  <c r="BN1672" i="2"/>
  <c r="BK1672" i="2"/>
  <c r="BQ1672" i="2"/>
  <c r="BI1672" i="2"/>
  <c r="BS1672" i="2"/>
  <c r="BR1672" i="2"/>
  <c r="BL1671" i="2"/>
  <c r="BO1671" i="2"/>
  <c r="BU1671" i="2"/>
  <c r="BP1671" i="2"/>
  <c r="BN1671" i="2"/>
  <c r="BJ1671" i="2"/>
  <c r="BM1671" i="2"/>
  <c r="BK1671" i="2"/>
  <c r="BS1671" i="2"/>
  <c r="BI1671" i="2"/>
  <c r="BQ1671" i="2"/>
  <c r="BT1670" i="2"/>
  <c r="BP1670" i="2"/>
  <c r="BN1670" i="2"/>
  <c r="BO1670" i="2"/>
  <c r="BU1670" i="2"/>
  <c r="BL1670" i="2"/>
  <c r="BJ1670" i="2"/>
  <c r="BM1670" i="2"/>
  <c r="BK1670" i="2"/>
  <c r="BI1670" i="2"/>
  <c r="BQ1670" i="2"/>
  <c r="BR1670" i="2"/>
  <c r="BL1669" i="2"/>
  <c r="BO1669" i="2"/>
  <c r="BU1669" i="2"/>
  <c r="BP1669" i="2"/>
  <c r="BN1669" i="2"/>
  <c r="BK1669" i="2"/>
  <c r="BS1669" i="2"/>
  <c r="BI1669" i="2"/>
  <c r="BR1669" i="2"/>
  <c r="BT1668" i="2"/>
  <c r="BS1668" i="2"/>
  <c r="BL1668" i="2"/>
  <c r="BO1668" i="2"/>
  <c r="BU1668" i="2"/>
  <c r="BP1668" i="2"/>
  <c r="BN1668" i="2"/>
  <c r="BJ1668" i="2"/>
  <c r="BM1668" i="2"/>
  <c r="BK1668" i="2"/>
  <c r="BR1668" i="2"/>
  <c r="BI1668" i="2"/>
  <c r="BQ1668" i="2"/>
  <c r="BU1667" i="2"/>
  <c r="BT1667" i="2"/>
  <c r="BK1667" i="2"/>
  <c r="BO1667" i="2"/>
  <c r="BP1667" i="2"/>
  <c r="BL1667" i="2"/>
  <c r="BN1667" i="2"/>
  <c r="BJ1667" i="2"/>
  <c r="BM1667" i="2"/>
  <c r="BS1667" i="2"/>
  <c r="BI1667" i="2"/>
  <c r="BQ1667" i="2"/>
  <c r="BR1667" i="2"/>
  <c r="BN1666" i="2"/>
  <c r="BL1666" i="2"/>
  <c r="BO1666" i="2"/>
  <c r="BU1666" i="2"/>
  <c r="BP1666" i="2"/>
  <c r="BJ1666" i="2"/>
  <c r="BK1666" i="2"/>
  <c r="BS1666" i="2"/>
  <c r="BT1666" i="2"/>
  <c r="BQ1666" i="2"/>
  <c r="BI1666" i="2"/>
  <c r="BR1666" i="2"/>
  <c r="BU1665" i="2"/>
  <c r="BK1665" i="2"/>
  <c r="BJ1665" i="2"/>
  <c r="BI1665" i="2"/>
  <c r="BO1665" i="2"/>
  <c r="BP1665" i="2"/>
  <c r="BL1665" i="2"/>
  <c r="BN1665" i="2"/>
  <c r="BQ1665" i="2"/>
  <c r="BS1665" i="2"/>
  <c r="BR1665" i="2"/>
  <c r="BU1664" i="2"/>
  <c r="BP1664" i="2"/>
  <c r="BL1664" i="2"/>
  <c r="BO1664" i="2"/>
  <c r="BN1664" i="2"/>
  <c r="BJ1664" i="2"/>
  <c r="BM1664" i="2"/>
  <c r="BK1664" i="2"/>
  <c r="BI1664" i="2"/>
  <c r="BQ1664" i="2"/>
  <c r="BR1664" i="2"/>
  <c r="BP1663" i="2"/>
  <c r="BN1663" i="2"/>
  <c r="BO1663" i="2"/>
  <c r="BU1663" i="2"/>
  <c r="BL1663" i="2"/>
  <c r="BJ1663" i="2"/>
  <c r="BK1663" i="2"/>
  <c r="BT1663" i="2"/>
  <c r="BI1663" i="2"/>
  <c r="BS1663" i="2"/>
  <c r="BR1663" i="2"/>
  <c r="BT1662" i="2"/>
  <c r="BL1662" i="2"/>
  <c r="BJ1662" i="2"/>
  <c r="BO1662" i="2"/>
  <c r="BU1662" i="2"/>
  <c r="BP1662" i="2"/>
  <c r="BN1662" i="2"/>
  <c r="BK1662" i="2"/>
  <c r="BQ1662" i="2"/>
  <c r="BI1662" i="2"/>
  <c r="BS1662" i="2"/>
  <c r="BR1662" i="2"/>
  <c r="BL1661" i="2"/>
  <c r="BO1661" i="2"/>
  <c r="BU1661" i="2"/>
  <c r="BP1661" i="2"/>
  <c r="BN1661" i="2"/>
  <c r="BJ1661" i="2"/>
  <c r="BM1661" i="2"/>
  <c r="BK1661" i="2"/>
  <c r="BS1661" i="2"/>
  <c r="BI1661" i="2"/>
  <c r="BQ1661" i="2"/>
  <c r="BP1660" i="2"/>
  <c r="BN1660" i="2"/>
  <c r="BO1660" i="2"/>
  <c r="BU1660" i="2"/>
  <c r="BL1660" i="2"/>
  <c r="BJ1660" i="2"/>
  <c r="BM1660" i="2"/>
  <c r="BK1660" i="2"/>
  <c r="BT1660" i="2"/>
  <c r="BI1660" i="2"/>
  <c r="BQ1660" i="2"/>
  <c r="BR1660" i="2"/>
  <c r="BL1659" i="2"/>
  <c r="BO1659" i="2"/>
  <c r="BU1659" i="2"/>
  <c r="BP1659" i="2"/>
  <c r="BN1659" i="2"/>
  <c r="BK1659" i="2"/>
  <c r="BS1659" i="2"/>
  <c r="BI1659" i="2"/>
  <c r="BR1659" i="2"/>
  <c r="BT1658" i="2"/>
  <c r="BS1658" i="2"/>
  <c r="BO1658" i="2"/>
  <c r="BU1658" i="2"/>
  <c r="BP1658" i="2"/>
  <c r="BL1658" i="2"/>
  <c r="BN1658" i="2"/>
  <c r="BJ1658" i="2"/>
  <c r="BM1658" i="2"/>
  <c r="BK1658" i="2"/>
  <c r="BR1658" i="2"/>
  <c r="BI1658" i="2"/>
  <c r="BQ1658" i="2"/>
  <c r="BT1657" i="2"/>
  <c r="BO1657" i="2"/>
  <c r="BU1657" i="2"/>
  <c r="BP1657" i="2"/>
  <c r="BL1657" i="2"/>
  <c r="BN1657" i="2"/>
  <c r="BJ1657" i="2"/>
  <c r="BM1657" i="2"/>
  <c r="BK1657" i="2"/>
  <c r="BS1657" i="2"/>
  <c r="BI1657" i="2"/>
  <c r="BQ1657" i="2"/>
  <c r="BR1657" i="2"/>
  <c r="BN1656" i="2"/>
  <c r="BL1656" i="2"/>
  <c r="BO1656" i="2"/>
  <c r="BU1656" i="2"/>
  <c r="BP1656" i="2"/>
  <c r="BJ1656" i="2"/>
  <c r="BK1656" i="2"/>
  <c r="BS1656" i="2"/>
  <c r="BT1656" i="2"/>
  <c r="BQ1656" i="2"/>
  <c r="BI1656" i="2"/>
  <c r="BR1656" i="2"/>
  <c r="BU1655" i="2"/>
  <c r="BJ1655" i="2"/>
  <c r="BI1655" i="2"/>
  <c r="BO1655" i="2"/>
  <c r="BP1655" i="2"/>
  <c r="BL1655" i="2"/>
  <c r="BN1655" i="2"/>
  <c r="BK1655" i="2"/>
  <c r="BT1655" i="2"/>
  <c r="BQ1655" i="2"/>
  <c r="BS1655" i="2"/>
  <c r="BR1655" i="2"/>
  <c r="BU1654" i="2"/>
  <c r="BP1654" i="2"/>
  <c r="BL1654" i="2"/>
  <c r="BO1654" i="2"/>
  <c r="BN1654" i="2"/>
  <c r="BJ1654" i="2"/>
  <c r="BM1654" i="2"/>
  <c r="BK1654" i="2"/>
  <c r="BI1654" i="2"/>
  <c r="BQ1654" i="2"/>
  <c r="BR1654" i="2"/>
  <c r="BP1653" i="2"/>
  <c r="BN1653" i="2"/>
  <c r="BO1653" i="2"/>
  <c r="BU1653" i="2"/>
  <c r="BL1653" i="2"/>
  <c r="BJ1653" i="2"/>
  <c r="BK1653" i="2"/>
  <c r="BT1653" i="2"/>
  <c r="BI1653" i="2"/>
  <c r="BS1653" i="2"/>
  <c r="BR1653" i="2"/>
  <c r="BL1652" i="2"/>
  <c r="BJ1652" i="2"/>
  <c r="BO1652" i="2"/>
  <c r="BU1652" i="2"/>
  <c r="BP1652" i="2"/>
  <c r="BN1652" i="2"/>
  <c r="BK1652" i="2"/>
  <c r="BQ1652" i="2"/>
  <c r="BI1652" i="2"/>
  <c r="BS1652" i="2"/>
  <c r="BR1652" i="2"/>
  <c r="BL1651" i="2"/>
  <c r="BO1651" i="2"/>
  <c r="BU1651" i="2"/>
  <c r="BP1651" i="2"/>
  <c r="BN1651" i="2"/>
  <c r="BJ1651" i="2"/>
  <c r="BM1651" i="2"/>
  <c r="BK1651" i="2"/>
  <c r="BS1651" i="2"/>
  <c r="BI1651" i="2"/>
  <c r="BQ1651" i="2"/>
  <c r="BP1650" i="2"/>
  <c r="BN1650" i="2"/>
  <c r="BO1650" i="2"/>
  <c r="BU1650" i="2"/>
  <c r="BL1650" i="2"/>
  <c r="BJ1650" i="2"/>
  <c r="BM1650" i="2"/>
  <c r="BK1650" i="2"/>
  <c r="BT1650" i="2"/>
  <c r="BI1650" i="2"/>
  <c r="BQ1650" i="2"/>
  <c r="BR1650" i="2"/>
  <c r="BL1649" i="2"/>
  <c r="BK1649" i="2"/>
  <c r="BO1649" i="2"/>
  <c r="BU1649" i="2"/>
  <c r="BP1649" i="2"/>
  <c r="BN1649" i="2"/>
  <c r="BI1649" i="2"/>
  <c r="BS1649" i="2"/>
  <c r="BR1649" i="2"/>
  <c r="BT1648" i="2"/>
  <c r="BS1648" i="2"/>
  <c r="BK1648" i="2"/>
  <c r="BO1648" i="2"/>
  <c r="BU1648" i="2"/>
  <c r="BP1648" i="2"/>
  <c r="BL1648" i="2"/>
  <c r="BN1648" i="2"/>
  <c r="BJ1648" i="2"/>
  <c r="BM1648" i="2"/>
  <c r="BR1648" i="2"/>
  <c r="BI1648" i="2"/>
  <c r="BQ1648" i="2"/>
  <c r="BT1647" i="2"/>
  <c r="BO1647" i="2"/>
  <c r="BU1647" i="2"/>
  <c r="BP1647" i="2"/>
  <c r="BL1647" i="2"/>
  <c r="BN1647" i="2"/>
  <c r="BJ1647" i="2"/>
  <c r="BM1647" i="2"/>
  <c r="BK1647" i="2"/>
  <c r="BS1647" i="2"/>
  <c r="BI1647" i="2"/>
  <c r="BQ1647" i="2"/>
  <c r="BR1647" i="2"/>
  <c r="BN1646" i="2"/>
  <c r="BL1646" i="2"/>
  <c r="BO1646" i="2"/>
  <c r="BU1646" i="2"/>
  <c r="BP1646" i="2"/>
  <c r="BJ1646" i="2"/>
  <c r="BM1646" i="2"/>
  <c r="BK1646" i="2"/>
  <c r="BS1646" i="2"/>
  <c r="BT1646" i="2"/>
  <c r="BQ1646" i="2"/>
  <c r="BI1646" i="2"/>
  <c r="BR1646" i="2"/>
  <c r="BU1645" i="2"/>
  <c r="BJ1645" i="2"/>
  <c r="BI1645" i="2"/>
  <c r="BO1645" i="2"/>
  <c r="BP1645" i="2"/>
  <c r="BL1645" i="2"/>
  <c r="BN1645" i="2"/>
  <c r="BK1645" i="2"/>
  <c r="BT1645" i="2"/>
  <c r="BQ1645" i="2"/>
  <c r="BS1645" i="2"/>
  <c r="BR1645" i="2"/>
  <c r="BU1644" i="2"/>
  <c r="BP1644" i="2"/>
  <c r="BL1644" i="2"/>
  <c r="BO1644" i="2"/>
  <c r="BN1644" i="2"/>
  <c r="BJ1644" i="2"/>
  <c r="BM1644" i="2"/>
  <c r="BK1644" i="2"/>
  <c r="BI1644" i="2"/>
  <c r="BQ1644" i="2"/>
  <c r="BR1644" i="2"/>
  <c r="BP1643" i="2"/>
  <c r="BN1643" i="2"/>
  <c r="BO1643" i="2"/>
  <c r="BU1643" i="2"/>
  <c r="BL1643" i="2"/>
  <c r="BJ1643" i="2"/>
  <c r="BK1643" i="2"/>
  <c r="BT1643" i="2"/>
  <c r="BI1643" i="2"/>
  <c r="BS1643" i="2"/>
  <c r="BR1643" i="2"/>
  <c r="BL1642" i="2"/>
  <c r="BJ1642" i="2"/>
  <c r="BO1642" i="2"/>
  <c r="BU1642" i="2"/>
  <c r="BP1642" i="2"/>
  <c r="BN1642" i="2"/>
  <c r="BK1642" i="2"/>
  <c r="BQ1642" i="2"/>
  <c r="BI1642" i="2"/>
  <c r="BS1642" i="2"/>
  <c r="BR1642" i="2"/>
  <c r="BL1641" i="2"/>
  <c r="BO1641" i="2"/>
  <c r="BU1641" i="2"/>
  <c r="BP1641" i="2"/>
  <c r="BN1641" i="2"/>
  <c r="BJ1641" i="2"/>
  <c r="BM1641" i="2"/>
  <c r="BK1641" i="2"/>
  <c r="BS1641" i="2"/>
  <c r="BI1641" i="2"/>
  <c r="BQ1641" i="2"/>
  <c r="BP1640" i="2"/>
  <c r="BN1640" i="2"/>
  <c r="BO1640" i="2"/>
  <c r="BU1640" i="2"/>
  <c r="BL1640" i="2"/>
  <c r="BJ1640" i="2"/>
  <c r="BM1640" i="2"/>
  <c r="BK1640" i="2"/>
  <c r="BT1640" i="2"/>
  <c r="BI1640" i="2"/>
  <c r="BQ1640" i="2"/>
  <c r="BR1640" i="2"/>
  <c r="BL1639" i="2"/>
  <c r="BK1639" i="2"/>
  <c r="BO1639" i="2"/>
  <c r="BU1639" i="2"/>
  <c r="BP1639" i="2"/>
  <c r="BN1639" i="2"/>
  <c r="BI1639" i="2"/>
  <c r="BS1639" i="2"/>
  <c r="BR1639" i="2"/>
  <c r="BT1638" i="2"/>
  <c r="BK1638" i="2"/>
  <c r="BO1638" i="2"/>
  <c r="BU1638" i="2"/>
  <c r="BP1638" i="2"/>
  <c r="BL1638" i="2"/>
  <c r="BN1638" i="2"/>
  <c r="BJ1638" i="2"/>
  <c r="BM1638" i="2"/>
  <c r="BR1638" i="2"/>
  <c r="BS1638" i="2"/>
  <c r="BI1638" i="2"/>
  <c r="BQ1638" i="2"/>
  <c r="BT1637" i="2"/>
  <c r="BK1637" i="2"/>
  <c r="BO1637" i="2"/>
  <c r="BU1637" i="2"/>
  <c r="BP1637" i="2"/>
  <c r="BL1637" i="2"/>
  <c r="BN1637" i="2"/>
  <c r="BJ1637" i="2"/>
  <c r="BM1637" i="2"/>
  <c r="BS1637" i="2"/>
  <c r="BI1637" i="2"/>
  <c r="BQ1637" i="2"/>
  <c r="BR1637" i="2"/>
  <c r="BN1636" i="2"/>
  <c r="BL1636" i="2"/>
  <c r="BO1636" i="2"/>
  <c r="BU1636" i="2"/>
  <c r="BP1636" i="2"/>
  <c r="BJ1636" i="2"/>
  <c r="BM1636" i="2"/>
  <c r="BK1636" i="2"/>
  <c r="BS1636" i="2"/>
  <c r="BT1636" i="2"/>
  <c r="BQ1636" i="2"/>
  <c r="BI1636" i="2"/>
  <c r="BR1636" i="2"/>
  <c r="BU1635" i="2"/>
  <c r="BK1635" i="2"/>
  <c r="BJ1635" i="2"/>
  <c r="BI1635" i="2"/>
  <c r="BO1635" i="2"/>
  <c r="BP1635" i="2"/>
  <c r="BL1635" i="2"/>
  <c r="BN1635" i="2"/>
  <c r="BT1635" i="2"/>
  <c r="BQ1635" i="2"/>
  <c r="BS1635" i="2"/>
  <c r="BR1635" i="2"/>
  <c r="BU1634" i="2"/>
  <c r="BP1634" i="2"/>
  <c r="BL1634" i="2"/>
  <c r="BO1634" i="2"/>
  <c r="BN1634" i="2"/>
  <c r="BJ1634" i="2"/>
  <c r="BM1634" i="2"/>
  <c r="BK1634" i="2"/>
  <c r="BI1634" i="2"/>
  <c r="BQ1634" i="2"/>
  <c r="BR1634" i="2"/>
  <c r="BP1633" i="2"/>
  <c r="BN1633" i="2"/>
  <c r="BO1633" i="2"/>
  <c r="BU1633" i="2"/>
  <c r="BL1633" i="2"/>
  <c r="BJ1633" i="2"/>
  <c r="BK1633" i="2"/>
  <c r="BT1633" i="2"/>
  <c r="BI1633" i="2"/>
  <c r="BS1633" i="2"/>
  <c r="BR1633" i="2"/>
  <c r="BL1632" i="2"/>
  <c r="BJ1632" i="2"/>
  <c r="BO1632" i="2"/>
  <c r="BU1632" i="2"/>
  <c r="BP1632" i="2"/>
  <c r="BN1632" i="2"/>
  <c r="BK1632" i="2"/>
  <c r="BQ1632" i="2"/>
  <c r="BI1632" i="2"/>
  <c r="BS1632" i="2"/>
  <c r="BR1632" i="2"/>
  <c r="BL1631" i="2"/>
  <c r="BO1631" i="2"/>
  <c r="BU1631" i="2"/>
  <c r="BP1631" i="2"/>
  <c r="BN1631" i="2"/>
  <c r="BJ1631" i="2"/>
  <c r="BM1631" i="2"/>
  <c r="BK1631" i="2"/>
  <c r="BS1631" i="2"/>
  <c r="BI1631" i="2"/>
  <c r="BQ1631" i="2"/>
  <c r="BP1630" i="2"/>
  <c r="BN1630" i="2"/>
  <c r="BO1630" i="2"/>
  <c r="BU1630" i="2"/>
  <c r="BL1630" i="2"/>
  <c r="BJ1630" i="2"/>
  <c r="BM1630" i="2"/>
  <c r="BK1630" i="2"/>
  <c r="BT1630" i="2"/>
  <c r="BI1630" i="2"/>
  <c r="BQ1630" i="2"/>
  <c r="BR1630" i="2"/>
  <c r="BU1629" i="2"/>
  <c r="BL1629" i="2"/>
  <c r="BK1629" i="2"/>
  <c r="BO1629" i="2"/>
  <c r="BP1629" i="2"/>
  <c r="BN1629" i="2"/>
  <c r="BI1629" i="2"/>
  <c r="BS1629" i="2"/>
  <c r="BR1629" i="2"/>
  <c r="BT1628" i="2"/>
  <c r="BK1628" i="2"/>
  <c r="BO1628" i="2"/>
  <c r="BU1628" i="2"/>
  <c r="BP1628" i="2"/>
  <c r="BL1628" i="2"/>
  <c r="BN1628" i="2"/>
  <c r="BJ1628" i="2"/>
  <c r="BM1628" i="2"/>
  <c r="BR1628" i="2"/>
  <c r="BS1628" i="2"/>
  <c r="BI1628" i="2"/>
  <c r="BQ1628" i="2"/>
  <c r="BT1627" i="2"/>
  <c r="BK1627" i="2"/>
  <c r="BO1627" i="2"/>
  <c r="BU1627" i="2"/>
  <c r="BP1627" i="2"/>
  <c r="BL1627" i="2"/>
  <c r="BN1627" i="2"/>
  <c r="BJ1627" i="2"/>
  <c r="BM1627" i="2"/>
  <c r="BS1627" i="2"/>
  <c r="BI1627" i="2"/>
  <c r="BQ1627" i="2"/>
  <c r="BR1627" i="2"/>
  <c r="BN1626" i="2"/>
  <c r="BL1626" i="2"/>
  <c r="BO1626" i="2"/>
  <c r="BU1626" i="2"/>
  <c r="BP1626" i="2"/>
  <c r="BJ1626" i="2"/>
  <c r="BM1626" i="2"/>
  <c r="BK1626" i="2"/>
  <c r="BS1626" i="2"/>
  <c r="BT1626" i="2"/>
  <c r="BQ1626" i="2"/>
  <c r="BI1626" i="2"/>
  <c r="BR1626" i="2"/>
  <c r="BU1625" i="2"/>
  <c r="BS1625" i="2"/>
  <c r="BJ1625" i="2"/>
  <c r="BI1625" i="2"/>
  <c r="BO1625" i="2"/>
  <c r="BP1625" i="2"/>
  <c r="BL1625" i="2"/>
  <c r="BN1625" i="2"/>
  <c r="BK1625" i="2"/>
  <c r="BT1625" i="2"/>
  <c r="BQ1625" i="2"/>
  <c r="BR1625" i="2"/>
  <c r="BU1624" i="2"/>
  <c r="BP1624" i="2"/>
  <c r="BO1624" i="2"/>
  <c r="BL1624" i="2"/>
  <c r="BN1624" i="2"/>
  <c r="BJ1624" i="2"/>
  <c r="BM1624" i="2"/>
  <c r="BK1624" i="2"/>
  <c r="BT1624" i="2"/>
  <c r="BI1624" i="2"/>
  <c r="BS1624" i="2"/>
  <c r="BR1624" i="2"/>
  <c r="BN1623" i="2"/>
  <c r="BL1623" i="2"/>
  <c r="BJ1623" i="2"/>
  <c r="BO1623" i="2"/>
  <c r="BU1623" i="2"/>
  <c r="BP1623" i="2"/>
  <c r="BK1623" i="2"/>
  <c r="BR1623" i="2"/>
  <c r="BQ1623" i="2"/>
  <c r="BI1623" i="2"/>
  <c r="BS1623" i="2"/>
  <c r="BU1622" i="2"/>
  <c r="BT1622" i="2"/>
  <c r="BL1622" i="2"/>
  <c r="BK1622" i="2"/>
  <c r="BJ1622" i="2"/>
  <c r="BO1622" i="2"/>
  <c r="BP1622" i="2"/>
  <c r="BN1622" i="2"/>
  <c r="BM1622" i="2"/>
  <c r="BS1622" i="2"/>
  <c r="BI1622" i="2"/>
  <c r="BQ1622" i="2"/>
  <c r="BR1622" i="2"/>
  <c r="BP1621" i="2"/>
  <c r="BN1621" i="2"/>
  <c r="BO1621" i="2"/>
  <c r="BU1621" i="2"/>
  <c r="BL1621" i="2"/>
  <c r="BJ1621" i="2"/>
  <c r="BM1621" i="2"/>
  <c r="BK1621" i="2"/>
  <c r="BS1621" i="2"/>
  <c r="BT1621" i="2"/>
  <c r="BI1621" i="2"/>
  <c r="BQ1621" i="2"/>
  <c r="BR1621" i="2"/>
  <c r="BN1620" i="2"/>
  <c r="BK1620" i="2"/>
  <c r="BJ1620" i="2"/>
  <c r="BO1620" i="2"/>
  <c r="BU1620" i="2"/>
  <c r="BP1620" i="2"/>
  <c r="BL1620" i="2"/>
  <c r="BT1620" i="2"/>
  <c r="BI1620" i="2"/>
  <c r="BS1620" i="2"/>
  <c r="BR1620" i="2"/>
  <c r="BU1619" i="2"/>
  <c r="BT1619" i="2"/>
  <c r="BL1619" i="2"/>
  <c r="BK1619" i="2"/>
  <c r="BO1619" i="2"/>
  <c r="BP1619" i="2"/>
  <c r="BN1619" i="2"/>
  <c r="BJ1619" i="2"/>
  <c r="BM1619" i="2"/>
  <c r="BS1619" i="2"/>
  <c r="BI1619" i="2"/>
  <c r="BQ1619" i="2"/>
  <c r="BN1618" i="2"/>
  <c r="BK1618" i="2"/>
  <c r="BO1618" i="2"/>
  <c r="BU1618" i="2"/>
  <c r="BP1618" i="2"/>
  <c r="BL1618" i="2"/>
  <c r="BJ1618" i="2"/>
  <c r="BM1618" i="2"/>
  <c r="BS1618" i="2"/>
  <c r="BT1618" i="2"/>
  <c r="BI1618" i="2"/>
  <c r="BQ1618" i="2"/>
  <c r="BR1618" i="2"/>
  <c r="BN1617" i="2"/>
  <c r="BO1617" i="2"/>
  <c r="BU1617" i="2"/>
  <c r="BP1617" i="2"/>
  <c r="BL1617" i="2"/>
  <c r="BM1617" i="2"/>
  <c r="BK1617" i="2"/>
  <c r="BT1617" i="2"/>
  <c r="BQ1617" i="2"/>
  <c r="BI1617" i="2"/>
  <c r="BS1617" i="2"/>
  <c r="BR1617" i="2"/>
  <c r="BU1616" i="2"/>
  <c r="BS1616" i="2"/>
  <c r="BL1616" i="2"/>
  <c r="BO1616" i="2"/>
  <c r="BP1616" i="2"/>
  <c r="BN1616" i="2"/>
  <c r="BJ1616" i="2"/>
  <c r="BM1616" i="2"/>
  <c r="BK1616" i="2"/>
  <c r="BR1616" i="2"/>
  <c r="BQ1616" i="2"/>
  <c r="BI1616" i="2"/>
  <c r="BT1615" i="2"/>
  <c r="BP1615" i="2"/>
  <c r="BO1615" i="2"/>
  <c r="BU1615" i="2"/>
  <c r="BL1615" i="2"/>
  <c r="BN1615" i="2"/>
  <c r="BJ1615" i="2"/>
  <c r="BM1615" i="2"/>
  <c r="BK1615" i="2"/>
  <c r="BR1615" i="2"/>
  <c r="BI1615" i="2"/>
  <c r="BQ1615" i="2"/>
  <c r="BP1614" i="2"/>
  <c r="BN1614" i="2"/>
  <c r="BO1614" i="2"/>
  <c r="BU1614" i="2"/>
  <c r="BL1614" i="2"/>
  <c r="BJ1614" i="2"/>
  <c r="BM1614" i="2"/>
  <c r="BK1614" i="2"/>
  <c r="BT1614" i="2"/>
  <c r="BI1614" i="2"/>
  <c r="BS1614" i="2"/>
  <c r="BR1614" i="2"/>
  <c r="BN1613" i="2"/>
  <c r="BL1613" i="2"/>
  <c r="BJ1613" i="2"/>
  <c r="BO1613" i="2"/>
  <c r="BU1613" i="2"/>
  <c r="BP1613" i="2"/>
  <c r="BK1613" i="2"/>
  <c r="BQ1613" i="2"/>
  <c r="BI1613" i="2"/>
  <c r="BS1613" i="2"/>
  <c r="BR1613" i="2"/>
  <c r="BU1612" i="2"/>
  <c r="BT1612" i="2"/>
  <c r="BL1612" i="2"/>
  <c r="BK1612" i="2"/>
  <c r="BJ1612" i="2"/>
  <c r="BI1612" i="2"/>
  <c r="BO1612" i="2"/>
  <c r="BP1612" i="2"/>
  <c r="BN1612" i="2"/>
  <c r="BM1612" i="2"/>
  <c r="BS1612" i="2"/>
  <c r="BQ1612" i="2"/>
  <c r="BR1612" i="2"/>
  <c r="BP1611" i="2"/>
  <c r="BN1611" i="2"/>
  <c r="BO1611" i="2"/>
  <c r="BU1611" i="2"/>
  <c r="BL1611" i="2"/>
  <c r="BJ1611" i="2"/>
  <c r="BM1611" i="2"/>
  <c r="BK1611" i="2"/>
  <c r="BS1611" i="2"/>
  <c r="BT1611" i="2"/>
  <c r="BI1611" i="2"/>
  <c r="BQ1611" i="2"/>
  <c r="BR1611" i="2"/>
  <c r="BN1610" i="2"/>
  <c r="BK1610" i="2"/>
  <c r="BJ1610" i="2"/>
  <c r="BO1610" i="2"/>
  <c r="BU1610" i="2"/>
  <c r="BP1610" i="2"/>
  <c r="BL1610" i="2"/>
  <c r="BT1610" i="2"/>
  <c r="BI1610" i="2"/>
  <c r="BS1610" i="2"/>
  <c r="BR1610" i="2"/>
  <c r="BU1609" i="2"/>
  <c r="BT1609" i="2"/>
  <c r="BL1609" i="2"/>
  <c r="BK1609" i="2"/>
  <c r="BO1609" i="2"/>
  <c r="BP1609" i="2"/>
  <c r="BN1609" i="2"/>
  <c r="BJ1609" i="2"/>
  <c r="BM1609" i="2"/>
  <c r="BS1609" i="2"/>
  <c r="BI1609" i="2"/>
  <c r="BQ1609" i="2"/>
  <c r="BN1608" i="2"/>
  <c r="BK1608" i="2"/>
  <c r="BO1608" i="2"/>
  <c r="BU1608" i="2"/>
  <c r="BP1608" i="2"/>
  <c r="BL1608" i="2"/>
  <c r="BJ1608" i="2"/>
  <c r="BM1608" i="2"/>
  <c r="BS1608" i="2"/>
  <c r="BT1608" i="2"/>
  <c r="BI1608" i="2"/>
  <c r="BQ1608" i="2"/>
  <c r="BR1608" i="2"/>
  <c r="BN1607" i="2"/>
  <c r="BO1607" i="2"/>
  <c r="BU1607" i="2"/>
  <c r="BP1607" i="2"/>
  <c r="BL1607" i="2"/>
  <c r="BM1607" i="2"/>
  <c r="BK1607" i="2"/>
  <c r="BT1607" i="2"/>
  <c r="BQ1607" i="2"/>
  <c r="BI1607" i="2"/>
  <c r="BS1607" i="2"/>
  <c r="BR1607" i="2"/>
  <c r="BU1606" i="2"/>
  <c r="BS1606" i="2"/>
  <c r="BL1606" i="2"/>
  <c r="BO1606" i="2"/>
  <c r="BP1606" i="2"/>
  <c r="BN1606" i="2"/>
  <c r="BJ1606" i="2"/>
  <c r="BM1606" i="2"/>
  <c r="BK1606" i="2"/>
  <c r="BR1606" i="2"/>
  <c r="BQ1606" i="2"/>
  <c r="BI1606" i="2"/>
  <c r="BT1605" i="2"/>
  <c r="BP1605" i="2"/>
  <c r="BO1605" i="2"/>
  <c r="BU1605" i="2"/>
  <c r="BL1605" i="2"/>
  <c r="BN1605" i="2"/>
  <c r="BJ1605" i="2"/>
  <c r="BM1605" i="2"/>
  <c r="BK1605" i="2"/>
  <c r="BR1605" i="2"/>
  <c r="BI1605" i="2"/>
  <c r="BQ1605" i="2"/>
  <c r="BP1604" i="2"/>
  <c r="BN1604" i="2"/>
  <c r="BO1604" i="2"/>
  <c r="BU1604" i="2"/>
  <c r="BL1604" i="2"/>
  <c r="BJ1604" i="2"/>
  <c r="BM1604" i="2"/>
  <c r="BK1604" i="2"/>
  <c r="BT1604" i="2"/>
  <c r="BI1604" i="2"/>
  <c r="BS1604" i="2"/>
  <c r="BR1604" i="2"/>
  <c r="BN1603" i="2"/>
  <c r="BL1603" i="2"/>
  <c r="BJ1603" i="2"/>
  <c r="BO1603" i="2"/>
  <c r="BU1603" i="2"/>
  <c r="BP1603" i="2"/>
  <c r="BK1603" i="2"/>
  <c r="BQ1603" i="2"/>
  <c r="BI1603" i="2"/>
  <c r="BS1603" i="2"/>
  <c r="BR1603" i="2"/>
  <c r="BU1602" i="2"/>
  <c r="BT1602" i="2"/>
  <c r="BL1602" i="2"/>
  <c r="BK1602" i="2"/>
  <c r="BJ1602" i="2"/>
  <c r="BO1602" i="2"/>
  <c r="BP1602" i="2"/>
  <c r="BN1602" i="2"/>
  <c r="BM1602" i="2"/>
  <c r="BS1602" i="2"/>
  <c r="BI1602" i="2"/>
  <c r="BQ1602" i="2"/>
  <c r="BR1602" i="2"/>
  <c r="BP1601" i="2"/>
  <c r="BN1601" i="2"/>
  <c r="BO1601" i="2"/>
  <c r="BU1601" i="2"/>
  <c r="BL1601" i="2"/>
  <c r="BJ1601" i="2"/>
  <c r="BM1601" i="2"/>
  <c r="BK1601" i="2"/>
  <c r="BS1601" i="2"/>
  <c r="BT1601" i="2"/>
  <c r="BI1601" i="2"/>
  <c r="BQ1601" i="2"/>
  <c r="BR1601" i="2"/>
  <c r="BN1600" i="2"/>
  <c r="BK1600" i="2"/>
  <c r="BJ1600" i="2"/>
  <c r="BO1600" i="2"/>
  <c r="BU1600" i="2"/>
  <c r="BP1600" i="2"/>
  <c r="BL1600" i="2"/>
  <c r="BT1600" i="2"/>
  <c r="BI1600" i="2"/>
  <c r="BS1600" i="2"/>
  <c r="BR1600" i="2"/>
  <c r="BU1599" i="2"/>
  <c r="BT1599" i="2"/>
  <c r="BL1599" i="2"/>
  <c r="BK1599" i="2"/>
  <c r="BO1599" i="2"/>
  <c r="BP1599" i="2"/>
  <c r="BN1599" i="2"/>
  <c r="BJ1599" i="2"/>
  <c r="BM1599" i="2"/>
  <c r="BS1599" i="2"/>
  <c r="BI1599" i="2"/>
  <c r="BQ1599" i="2"/>
  <c r="BN1598" i="2"/>
  <c r="BK1598" i="2"/>
  <c r="BO1598" i="2"/>
  <c r="BU1598" i="2"/>
  <c r="BP1598" i="2"/>
  <c r="BL1598" i="2"/>
  <c r="BJ1598" i="2"/>
  <c r="BM1598" i="2"/>
  <c r="BS1598" i="2"/>
  <c r="BT1598" i="2"/>
  <c r="BI1598" i="2"/>
  <c r="BQ1598" i="2"/>
  <c r="BR1598" i="2"/>
  <c r="BN1597" i="2"/>
  <c r="BO1597" i="2"/>
  <c r="BU1597" i="2"/>
  <c r="BP1597" i="2"/>
  <c r="BL1597" i="2"/>
  <c r="BM1597" i="2"/>
  <c r="BK1597" i="2"/>
  <c r="BT1597" i="2"/>
  <c r="BQ1597" i="2"/>
  <c r="BI1597" i="2"/>
  <c r="BS1597" i="2"/>
  <c r="BR1597" i="2"/>
  <c r="BU1596" i="2"/>
  <c r="BS1596" i="2"/>
  <c r="BL1596" i="2"/>
  <c r="BO1596" i="2"/>
  <c r="BP1596" i="2"/>
  <c r="BN1596" i="2"/>
  <c r="BJ1596" i="2"/>
  <c r="BM1596" i="2"/>
  <c r="BK1596" i="2"/>
  <c r="BR1596" i="2"/>
  <c r="BQ1596" i="2"/>
  <c r="BI1596" i="2"/>
  <c r="BT1595" i="2"/>
  <c r="BP1595" i="2"/>
  <c r="BO1595" i="2"/>
  <c r="BU1595" i="2"/>
  <c r="BL1595" i="2"/>
  <c r="BN1595" i="2"/>
  <c r="BJ1595" i="2"/>
  <c r="BM1595" i="2"/>
  <c r="BK1595" i="2"/>
  <c r="BR1595" i="2"/>
  <c r="BI1595" i="2"/>
  <c r="BQ1595" i="2"/>
  <c r="BP1594" i="2"/>
  <c r="BN1594" i="2"/>
  <c r="BO1594" i="2"/>
  <c r="BU1594" i="2"/>
  <c r="BL1594" i="2"/>
  <c r="BJ1594" i="2"/>
  <c r="BM1594" i="2"/>
  <c r="BK1594" i="2"/>
  <c r="BT1594" i="2"/>
  <c r="BI1594" i="2"/>
  <c r="BS1594" i="2"/>
  <c r="BR1594" i="2"/>
  <c r="BN1593" i="2"/>
  <c r="BL1593" i="2"/>
  <c r="BJ1593" i="2"/>
  <c r="BO1593" i="2"/>
  <c r="BU1593" i="2"/>
  <c r="BP1593" i="2"/>
  <c r="BK1593" i="2"/>
  <c r="BQ1593" i="2"/>
  <c r="BI1593" i="2"/>
  <c r="BS1593" i="2"/>
  <c r="BR1593" i="2"/>
  <c r="BU1592" i="2"/>
  <c r="BT1592" i="2"/>
  <c r="BL1592" i="2"/>
  <c r="BJ1592" i="2"/>
  <c r="BO1592" i="2"/>
  <c r="BP1592" i="2"/>
  <c r="BN1592" i="2"/>
  <c r="BM1592" i="2"/>
  <c r="BK1592" i="2"/>
  <c r="BS1592" i="2"/>
  <c r="BI1592" i="2"/>
  <c r="BQ1592" i="2"/>
  <c r="BR1592" i="2"/>
  <c r="BP1591" i="2"/>
  <c r="BN1591" i="2"/>
  <c r="BO1591" i="2"/>
  <c r="BU1591" i="2"/>
  <c r="BL1591" i="2"/>
  <c r="BJ1591" i="2"/>
  <c r="BM1591" i="2"/>
  <c r="BK1591" i="2"/>
  <c r="BS1591" i="2"/>
  <c r="BT1591" i="2"/>
  <c r="BI1591" i="2"/>
  <c r="BQ1591" i="2"/>
  <c r="BR1591" i="2"/>
  <c r="BN1590" i="2"/>
  <c r="BK1590" i="2"/>
  <c r="BJ1590" i="2"/>
  <c r="BO1590" i="2"/>
  <c r="BU1590" i="2"/>
  <c r="BP1590" i="2"/>
  <c r="BL1590" i="2"/>
  <c r="BT1590" i="2"/>
  <c r="BI1590" i="2"/>
  <c r="BS1590" i="2"/>
  <c r="BR1590" i="2"/>
  <c r="BU1589" i="2"/>
  <c r="BT1589" i="2"/>
  <c r="BL1589" i="2"/>
  <c r="BK1589" i="2"/>
  <c r="BO1589" i="2"/>
  <c r="BP1589" i="2"/>
  <c r="BN1589" i="2"/>
  <c r="BJ1589" i="2"/>
  <c r="BM1589" i="2"/>
  <c r="BS1589" i="2"/>
  <c r="BI1589" i="2"/>
  <c r="BQ1589" i="2"/>
  <c r="BN1588" i="2"/>
  <c r="BK1588" i="2"/>
  <c r="BO1588" i="2"/>
  <c r="BU1588" i="2"/>
  <c r="BP1588" i="2"/>
  <c r="BL1588" i="2"/>
  <c r="BJ1588" i="2"/>
  <c r="BM1588" i="2"/>
  <c r="BS1588" i="2"/>
  <c r="BT1588" i="2"/>
  <c r="BI1588" i="2"/>
  <c r="BQ1588" i="2"/>
  <c r="BR1588" i="2"/>
  <c r="BN1587" i="2"/>
  <c r="BO1587" i="2"/>
  <c r="BU1587" i="2"/>
  <c r="BP1587" i="2"/>
  <c r="BL1587" i="2"/>
  <c r="BM1587" i="2"/>
  <c r="BK1587" i="2"/>
  <c r="BT1587" i="2"/>
  <c r="BQ1587" i="2"/>
  <c r="BI1587" i="2"/>
  <c r="BS1587" i="2"/>
  <c r="BR1587" i="2"/>
  <c r="BU1586" i="2"/>
  <c r="BS1586" i="2"/>
  <c r="BL1586" i="2"/>
  <c r="BO1586" i="2"/>
  <c r="BP1586" i="2"/>
  <c r="BN1586" i="2"/>
  <c r="BJ1586" i="2"/>
  <c r="BM1586" i="2"/>
  <c r="BK1586" i="2"/>
  <c r="BR1586" i="2"/>
  <c r="BQ1586" i="2"/>
  <c r="BI1586" i="2"/>
  <c r="BT1585" i="2"/>
  <c r="BP1585" i="2"/>
  <c r="BO1585" i="2"/>
  <c r="BU1585" i="2"/>
  <c r="BL1585" i="2"/>
  <c r="BN1585" i="2"/>
  <c r="BJ1585" i="2"/>
  <c r="BM1585" i="2"/>
  <c r="BK1585" i="2"/>
  <c r="BR1585" i="2"/>
  <c r="BI1585" i="2"/>
  <c r="BQ1585" i="2"/>
  <c r="BP1584" i="2"/>
  <c r="BN1584" i="2"/>
  <c r="BO1584" i="2"/>
  <c r="BU1584" i="2"/>
  <c r="BL1584" i="2"/>
  <c r="BJ1584" i="2"/>
  <c r="BM1584" i="2"/>
  <c r="BK1584" i="2"/>
  <c r="BT1584" i="2"/>
  <c r="BI1584" i="2"/>
  <c r="BS1584" i="2"/>
  <c r="BR1584" i="2"/>
  <c r="BN1583" i="2"/>
  <c r="BL1583" i="2"/>
  <c r="BJ1583" i="2"/>
  <c r="BO1583" i="2"/>
  <c r="BU1583" i="2"/>
  <c r="BP1583" i="2"/>
  <c r="BK1583" i="2"/>
  <c r="BQ1583" i="2"/>
  <c r="BI1583" i="2"/>
  <c r="BS1583" i="2"/>
  <c r="BR1583" i="2"/>
  <c r="BU1582" i="2"/>
  <c r="BT1582" i="2"/>
  <c r="BL1582" i="2"/>
  <c r="BJ1582" i="2"/>
  <c r="BO1582" i="2"/>
  <c r="BP1582" i="2"/>
  <c r="BN1582" i="2"/>
  <c r="BM1582" i="2"/>
  <c r="BK1582" i="2"/>
  <c r="BS1582" i="2"/>
  <c r="BI1582" i="2"/>
  <c r="BQ1582" i="2"/>
  <c r="BR1582" i="2"/>
  <c r="BP1581" i="2"/>
  <c r="BN1581" i="2"/>
  <c r="BO1581" i="2"/>
  <c r="BU1581" i="2"/>
  <c r="BL1581" i="2"/>
  <c r="BJ1581" i="2"/>
  <c r="BM1581" i="2"/>
  <c r="BK1581" i="2"/>
  <c r="BS1581" i="2"/>
  <c r="BT1581" i="2"/>
  <c r="BI1581" i="2"/>
  <c r="BQ1581" i="2"/>
  <c r="BR1581" i="2"/>
  <c r="BN1580" i="2"/>
  <c r="BK1580" i="2"/>
  <c r="BJ1580" i="2"/>
  <c r="BO1580" i="2"/>
  <c r="BU1580" i="2"/>
  <c r="BP1580" i="2"/>
  <c r="BL1580" i="2"/>
  <c r="BT1580" i="2"/>
  <c r="BI1580" i="2"/>
  <c r="BS1580" i="2"/>
  <c r="BR1580" i="2"/>
  <c r="BU1579" i="2"/>
  <c r="BT1579" i="2"/>
  <c r="BL1579" i="2"/>
  <c r="BK1579" i="2"/>
  <c r="BO1579" i="2"/>
  <c r="BP1579" i="2"/>
  <c r="BN1579" i="2"/>
  <c r="BJ1579" i="2"/>
  <c r="BM1579" i="2"/>
  <c r="BS1579" i="2"/>
  <c r="BI1579" i="2"/>
  <c r="BQ1579" i="2"/>
  <c r="BN1578" i="2"/>
  <c r="BK1578" i="2"/>
  <c r="BO1578" i="2"/>
  <c r="BU1578" i="2"/>
  <c r="BP1578" i="2"/>
  <c r="BL1578" i="2"/>
  <c r="BJ1578" i="2"/>
  <c r="BM1578" i="2"/>
  <c r="BS1578" i="2"/>
  <c r="BT1578" i="2"/>
  <c r="BI1578" i="2"/>
  <c r="BQ1578" i="2"/>
  <c r="BR1578" i="2"/>
  <c r="BN1577" i="2"/>
  <c r="BO1577" i="2"/>
  <c r="BU1577" i="2"/>
  <c r="BP1577" i="2"/>
  <c r="BL1577" i="2"/>
  <c r="BM1577" i="2"/>
  <c r="BK1577" i="2"/>
  <c r="BT1577" i="2"/>
  <c r="BQ1577" i="2"/>
  <c r="BI1577" i="2"/>
  <c r="BS1577" i="2"/>
  <c r="BR1577" i="2"/>
  <c r="BU1576" i="2"/>
  <c r="BS1576" i="2"/>
  <c r="BL1576" i="2"/>
  <c r="BO1576" i="2"/>
  <c r="BP1576" i="2"/>
  <c r="BN1576" i="2"/>
  <c r="BJ1576" i="2"/>
  <c r="BM1576" i="2"/>
  <c r="BK1576" i="2"/>
  <c r="BR1576" i="2"/>
  <c r="BQ1576" i="2"/>
  <c r="BI1576" i="2"/>
  <c r="BT1575" i="2"/>
  <c r="BP1575" i="2"/>
  <c r="BO1575" i="2"/>
  <c r="BU1575" i="2"/>
  <c r="BL1575" i="2"/>
  <c r="BN1575" i="2"/>
  <c r="BJ1575" i="2"/>
  <c r="BM1575" i="2"/>
  <c r="BK1575" i="2"/>
  <c r="BR1575" i="2"/>
  <c r="BI1575" i="2"/>
  <c r="BQ1575" i="2"/>
  <c r="BP1574" i="2"/>
  <c r="BN1574" i="2"/>
  <c r="BO1574" i="2"/>
  <c r="BU1574" i="2"/>
  <c r="BL1574" i="2"/>
  <c r="BJ1574" i="2"/>
  <c r="BM1574" i="2"/>
  <c r="BK1574" i="2"/>
  <c r="BT1574" i="2"/>
  <c r="BI1574" i="2"/>
  <c r="BS1574" i="2"/>
  <c r="BR1574" i="2"/>
  <c r="BN1573" i="2"/>
  <c r="BL1573" i="2"/>
  <c r="BJ1573" i="2"/>
  <c r="BO1573" i="2"/>
  <c r="BU1573" i="2"/>
  <c r="BP1573" i="2"/>
  <c r="BK1573" i="2"/>
  <c r="BQ1573" i="2"/>
  <c r="BI1573" i="2"/>
  <c r="BS1573" i="2"/>
  <c r="BR1573" i="2"/>
  <c r="BU1572" i="2"/>
  <c r="BT1572" i="2"/>
  <c r="BL1572" i="2"/>
  <c r="BJ1572" i="2"/>
  <c r="BO1572" i="2"/>
  <c r="BP1572" i="2"/>
  <c r="BN1572" i="2"/>
  <c r="BM1572" i="2"/>
  <c r="BK1572" i="2"/>
  <c r="BS1572" i="2"/>
  <c r="BI1572" i="2"/>
  <c r="BQ1572" i="2"/>
  <c r="BR1572" i="2"/>
  <c r="BP1571" i="2"/>
  <c r="BN1571" i="2"/>
  <c r="BO1571" i="2"/>
  <c r="BU1571" i="2"/>
  <c r="BL1571" i="2"/>
  <c r="BJ1571" i="2"/>
  <c r="BM1571" i="2"/>
  <c r="BK1571" i="2"/>
  <c r="BS1571" i="2"/>
  <c r="BT1571" i="2"/>
  <c r="BI1571" i="2"/>
  <c r="BQ1571" i="2"/>
  <c r="BR1571" i="2"/>
  <c r="BN1570" i="2"/>
  <c r="BK1570" i="2"/>
  <c r="BJ1570" i="2"/>
  <c r="BO1570" i="2"/>
  <c r="BU1570" i="2"/>
  <c r="BP1570" i="2"/>
  <c r="BL1570" i="2"/>
  <c r="BT1570" i="2"/>
  <c r="BI1570" i="2"/>
  <c r="BS1570" i="2"/>
  <c r="BR1570" i="2"/>
  <c r="BU1569" i="2"/>
  <c r="BT1569" i="2"/>
  <c r="BL1569" i="2"/>
  <c r="BK1569" i="2"/>
  <c r="BO1569" i="2"/>
  <c r="BP1569" i="2"/>
  <c r="BN1569" i="2"/>
  <c r="BJ1569" i="2"/>
  <c r="BM1569" i="2"/>
  <c r="BR1569" i="2"/>
  <c r="BS1569" i="2"/>
  <c r="BI1569" i="2"/>
  <c r="BQ1569" i="2"/>
  <c r="BN1568" i="2"/>
  <c r="BO1568" i="2"/>
  <c r="BU1568" i="2"/>
  <c r="BP1568" i="2"/>
  <c r="BL1568" i="2"/>
  <c r="BJ1568" i="2"/>
  <c r="BM1568" i="2"/>
  <c r="BK1568" i="2"/>
  <c r="BS1568" i="2"/>
  <c r="BT1568" i="2"/>
  <c r="BI1568" i="2"/>
  <c r="BQ1568" i="2"/>
  <c r="BR1568" i="2"/>
  <c r="BN1567" i="2"/>
  <c r="BO1567" i="2"/>
  <c r="BU1567" i="2"/>
  <c r="BP1567" i="2"/>
  <c r="BL1567" i="2"/>
  <c r="BM1567" i="2"/>
  <c r="BK1567" i="2"/>
  <c r="BT1567" i="2"/>
  <c r="BQ1567" i="2"/>
  <c r="BI1567" i="2"/>
  <c r="BS1567" i="2"/>
  <c r="BR1567" i="2"/>
  <c r="BU1566" i="2"/>
  <c r="BS1566" i="2"/>
  <c r="BL1566" i="2"/>
  <c r="BO1566" i="2"/>
  <c r="BP1566" i="2"/>
  <c r="BN1566" i="2"/>
  <c r="BJ1566" i="2"/>
  <c r="BM1566" i="2"/>
  <c r="BK1566" i="2"/>
  <c r="BQ1566" i="2"/>
  <c r="BI1566" i="2"/>
  <c r="BR1566" i="2"/>
  <c r="BT1565" i="2"/>
  <c r="BP1565" i="2"/>
  <c r="BO1565" i="2"/>
  <c r="BU1565" i="2"/>
  <c r="BL1565" i="2"/>
  <c r="BN1565" i="2"/>
  <c r="BJ1565" i="2"/>
  <c r="BM1565" i="2"/>
  <c r="BK1565" i="2"/>
  <c r="BR1565" i="2"/>
  <c r="BI1565" i="2"/>
  <c r="BQ1565" i="2"/>
  <c r="BP1564" i="2"/>
  <c r="BN1564" i="2"/>
  <c r="BO1564" i="2"/>
  <c r="BU1564" i="2"/>
  <c r="BL1564" i="2"/>
  <c r="BJ1564" i="2"/>
  <c r="BM1564" i="2"/>
  <c r="BK1564" i="2"/>
  <c r="BT1564" i="2"/>
  <c r="BI1564" i="2"/>
  <c r="BS1564" i="2"/>
  <c r="BR1564" i="2"/>
  <c r="BN1563" i="2"/>
  <c r="BL1563" i="2"/>
  <c r="BJ1563" i="2"/>
  <c r="BO1563" i="2"/>
  <c r="BU1563" i="2"/>
  <c r="BP1563" i="2"/>
  <c r="BK1563" i="2"/>
  <c r="BQ1563" i="2"/>
  <c r="BI1563" i="2"/>
  <c r="BS1563" i="2"/>
  <c r="BR1563" i="2"/>
  <c r="BU1562" i="2"/>
  <c r="BT1562" i="2"/>
  <c r="BL1562" i="2"/>
  <c r="BJ1562" i="2"/>
  <c r="BO1562" i="2"/>
  <c r="BP1562" i="2"/>
  <c r="BN1562" i="2"/>
  <c r="BM1562" i="2"/>
  <c r="BK1562" i="2"/>
  <c r="BS1562" i="2"/>
  <c r="BI1562" i="2"/>
  <c r="BQ1562" i="2"/>
  <c r="BR1562" i="2"/>
  <c r="BP1561" i="2"/>
  <c r="BN1561" i="2"/>
  <c r="BO1561" i="2"/>
  <c r="BU1561" i="2"/>
  <c r="BL1561" i="2"/>
  <c r="BJ1561" i="2"/>
  <c r="BM1561" i="2"/>
  <c r="BK1561" i="2"/>
  <c r="BS1561" i="2"/>
  <c r="BT1561" i="2"/>
  <c r="BI1561" i="2"/>
  <c r="BQ1561" i="2"/>
  <c r="BR1561" i="2"/>
  <c r="BN1560" i="2"/>
  <c r="BK1560" i="2"/>
  <c r="BJ1560" i="2"/>
  <c r="BO1560" i="2"/>
  <c r="BU1560" i="2"/>
  <c r="BP1560" i="2"/>
  <c r="BL1560" i="2"/>
  <c r="BT1560" i="2"/>
  <c r="BI1560" i="2"/>
  <c r="BS1560" i="2"/>
  <c r="BR1560" i="2"/>
  <c r="BU1559" i="2"/>
  <c r="BT1559" i="2"/>
  <c r="BL1559" i="2"/>
  <c r="BK1559" i="2"/>
  <c r="BO1559" i="2"/>
  <c r="BP1559" i="2"/>
  <c r="BN1559" i="2"/>
  <c r="BJ1559" i="2"/>
  <c r="BM1559" i="2"/>
  <c r="BR1559" i="2"/>
  <c r="BS1559" i="2"/>
  <c r="BI1559" i="2"/>
  <c r="BQ1559" i="2"/>
  <c r="BN1558" i="2"/>
  <c r="BO1558" i="2"/>
  <c r="BU1558" i="2"/>
  <c r="BP1558" i="2"/>
  <c r="BL1558" i="2"/>
  <c r="BJ1558" i="2"/>
  <c r="BM1558" i="2"/>
  <c r="BK1558" i="2"/>
  <c r="BS1558" i="2"/>
  <c r="BT1558" i="2"/>
  <c r="BI1558" i="2"/>
  <c r="BQ1558" i="2"/>
  <c r="BR1558" i="2"/>
  <c r="BN1557" i="2"/>
  <c r="BO1557" i="2"/>
  <c r="BU1557" i="2"/>
  <c r="BP1557" i="2"/>
  <c r="BL1557" i="2"/>
  <c r="BM1557" i="2"/>
  <c r="BK1557" i="2"/>
  <c r="BT1557" i="2"/>
  <c r="BQ1557" i="2"/>
  <c r="BI1557" i="2"/>
  <c r="BS1557" i="2"/>
  <c r="BR1557" i="2"/>
  <c r="BU1556" i="2"/>
  <c r="BS1556" i="2"/>
  <c r="BL1556" i="2"/>
  <c r="BO1556" i="2"/>
  <c r="BP1556" i="2"/>
  <c r="BN1556" i="2"/>
  <c r="BJ1556" i="2"/>
  <c r="BM1556" i="2"/>
  <c r="BK1556" i="2"/>
  <c r="BQ1556" i="2"/>
  <c r="BI1556" i="2"/>
  <c r="BR1556" i="2"/>
  <c r="BT1555" i="2"/>
  <c r="BP1555" i="2"/>
  <c r="BO1555" i="2"/>
  <c r="BU1555" i="2"/>
  <c r="BL1555" i="2"/>
  <c r="BN1555" i="2"/>
  <c r="BJ1555" i="2"/>
  <c r="BM1555" i="2"/>
  <c r="BK1555" i="2"/>
  <c r="BR1555" i="2"/>
  <c r="BI1555" i="2"/>
  <c r="BQ1555" i="2"/>
  <c r="BP1554" i="2"/>
  <c r="BN1554" i="2"/>
  <c r="BO1554" i="2"/>
  <c r="BU1554" i="2"/>
  <c r="BL1554" i="2"/>
  <c r="BJ1554" i="2"/>
  <c r="BM1554" i="2"/>
  <c r="BK1554" i="2"/>
  <c r="BT1554" i="2"/>
  <c r="BI1554" i="2"/>
  <c r="BS1554" i="2"/>
  <c r="BR1554" i="2"/>
  <c r="BN1553" i="2"/>
  <c r="BL1553" i="2"/>
  <c r="BJ1553" i="2"/>
  <c r="BO1553" i="2"/>
  <c r="BU1553" i="2"/>
  <c r="BP1553" i="2"/>
  <c r="BK1553" i="2"/>
  <c r="BQ1553" i="2"/>
  <c r="BI1553" i="2"/>
  <c r="BS1553" i="2"/>
  <c r="BR1553" i="2"/>
  <c r="BU1552" i="2"/>
  <c r="BT1552" i="2"/>
  <c r="BJ1552" i="2"/>
  <c r="BI1552" i="2"/>
  <c r="BO1552" i="2"/>
  <c r="BP1552" i="2"/>
  <c r="BL1552" i="2"/>
  <c r="BN1552" i="2"/>
  <c r="BM1552" i="2"/>
  <c r="BK1552" i="2"/>
  <c r="BS1552" i="2"/>
  <c r="BR1552" i="2"/>
  <c r="BQ1551" i="2"/>
  <c r="BP1551" i="2"/>
  <c r="BO1551" i="2"/>
  <c r="BN1551" i="2"/>
  <c r="BU1551" i="2"/>
  <c r="BL1551" i="2"/>
  <c r="BK1551" i="2"/>
  <c r="BT1551" i="2"/>
  <c r="BS1551" i="2"/>
  <c r="BR1551" i="2"/>
  <c r="BT1550" i="2"/>
  <c r="BP1550" i="2"/>
  <c r="BN1550" i="2"/>
  <c r="BO1550" i="2"/>
  <c r="BU1550" i="2"/>
  <c r="BL1550" i="2"/>
  <c r="BJ1550" i="2"/>
  <c r="BM1550" i="2"/>
  <c r="BK1550" i="2"/>
  <c r="BI1550" i="2"/>
  <c r="BQ1550" i="2"/>
  <c r="BR1550" i="2"/>
  <c r="BK1549" i="2"/>
  <c r="BJ1549" i="2"/>
  <c r="BI1549" i="2"/>
  <c r="BO1549" i="2"/>
  <c r="BU1549" i="2"/>
  <c r="BP1549" i="2"/>
  <c r="BL1549" i="2"/>
  <c r="BN1549" i="2"/>
  <c r="BS1549" i="2"/>
  <c r="BR1549" i="2"/>
  <c r="BU1548" i="2"/>
  <c r="BL1548" i="2"/>
  <c r="BO1548" i="2"/>
  <c r="BP1548" i="2"/>
  <c r="BN1548" i="2"/>
  <c r="BJ1548" i="2"/>
  <c r="BM1548" i="2"/>
  <c r="BK1548" i="2"/>
  <c r="BR1548" i="2"/>
  <c r="BQ1548" i="2"/>
  <c r="BI1548" i="2"/>
  <c r="BS1548" i="2"/>
  <c r="BT1547" i="2"/>
  <c r="BN1547" i="2"/>
  <c r="BK1547" i="2"/>
  <c r="BJ1547" i="2"/>
  <c r="BO1547" i="2"/>
  <c r="BU1547" i="2"/>
  <c r="BP1547" i="2"/>
  <c r="BL1547" i="2"/>
  <c r="BM1547" i="2"/>
  <c r="BS1547" i="2"/>
  <c r="BI1547" i="2"/>
  <c r="BQ1547" i="2"/>
  <c r="BR1547" i="2"/>
  <c r="BP1546" i="2"/>
  <c r="BN1546" i="2"/>
  <c r="BL1546" i="2"/>
  <c r="BJ1546" i="2"/>
  <c r="BO1546" i="2"/>
  <c r="BU1546" i="2"/>
  <c r="BM1546" i="2"/>
  <c r="BK1546" i="2"/>
  <c r="BS1546" i="2"/>
  <c r="BT1546" i="2"/>
  <c r="BI1546" i="2"/>
  <c r="BR1546" i="2"/>
  <c r="BS1545" i="2"/>
  <c r="BL1545" i="2"/>
  <c r="BK1545" i="2"/>
  <c r="BI1545" i="2"/>
  <c r="BO1545" i="2"/>
  <c r="BU1545" i="2"/>
  <c r="BP1545" i="2"/>
  <c r="BN1545" i="2"/>
  <c r="BJ1545" i="2"/>
  <c r="BT1545" i="2"/>
  <c r="BQ1545" i="2"/>
  <c r="BU1544" i="2"/>
  <c r="BT1544" i="2"/>
  <c r="BK1544" i="2"/>
  <c r="BO1544" i="2"/>
  <c r="BP1544" i="2"/>
  <c r="BL1544" i="2"/>
  <c r="BN1544" i="2"/>
  <c r="BJ1544" i="2"/>
  <c r="BM1544" i="2"/>
  <c r="BR1544" i="2"/>
  <c r="BI1544" i="2"/>
  <c r="BQ1544" i="2"/>
  <c r="BK1543" i="2"/>
  <c r="BO1543" i="2"/>
  <c r="BU1543" i="2"/>
  <c r="BP1543" i="2"/>
  <c r="BL1543" i="2"/>
  <c r="BN1543" i="2"/>
  <c r="BJ1543" i="2"/>
  <c r="BS1543" i="2"/>
  <c r="BT1543" i="2"/>
  <c r="BI1543" i="2"/>
  <c r="BQ1543" i="2"/>
  <c r="BR1543" i="2"/>
  <c r="BN1542" i="2"/>
  <c r="BJ1542" i="2"/>
  <c r="BO1542" i="2"/>
  <c r="BU1542" i="2"/>
  <c r="BP1542" i="2"/>
  <c r="BL1542" i="2"/>
  <c r="BK1542" i="2"/>
  <c r="BR1542" i="2"/>
  <c r="BQ1542" i="2"/>
  <c r="BI1542" i="2"/>
  <c r="BS1542" i="2"/>
  <c r="BU1541" i="2"/>
  <c r="BT1541" i="2"/>
  <c r="BL1541" i="2"/>
  <c r="BJ1541" i="2"/>
  <c r="BI1541" i="2"/>
  <c r="BO1541" i="2"/>
  <c r="BP1541" i="2"/>
  <c r="BN1541" i="2"/>
  <c r="BM1541" i="2"/>
  <c r="BK1541" i="2"/>
  <c r="BS1541" i="2"/>
  <c r="BQ1541" i="2"/>
  <c r="BP1540" i="2"/>
  <c r="BN1540" i="2"/>
  <c r="BL1540" i="2"/>
  <c r="BO1540" i="2"/>
  <c r="BU1540" i="2"/>
  <c r="BJ1540" i="2"/>
  <c r="BM1540" i="2"/>
  <c r="BK1540" i="2"/>
  <c r="BT1540" i="2"/>
  <c r="BI1540" i="2"/>
  <c r="BQ1540" i="2"/>
  <c r="BR1540" i="2"/>
  <c r="BK1539" i="2"/>
  <c r="BJ1539" i="2"/>
  <c r="BI1539" i="2"/>
  <c r="BO1539" i="2"/>
  <c r="BU1539" i="2"/>
  <c r="BP1539" i="2"/>
  <c r="BL1539" i="2"/>
  <c r="BN1539" i="2"/>
  <c r="BS1539" i="2"/>
  <c r="BR1539" i="2"/>
  <c r="BU1538" i="2"/>
  <c r="BL1538" i="2"/>
  <c r="BO1538" i="2"/>
  <c r="BP1538" i="2"/>
  <c r="BN1538" i="2"/>
  <c r="BJ1538" i="2"/>
  <c r="BM1538" i="2"/>
  <c r="BK1538" i="2"/>
  <c r="BR1538" i="2"/>
  <c r="BQ1538" i="2"/>
  <c r="BI1538" i="2"/>
  <c r="BS1538" i="2"/>
  <c r="BT1537" i="2"/>
  <c r="BN1537" i="2"/>
  <c r="BK1537" i="2"/>
  <c r="BJ1537" i="2"/>
  <c r="BO1537" i="2"/>
  <c r="BU1537" i="2"/>
  <c r="BP1537" i="2"/>
  <c r="BL1537" i="2"/>
  <c r="BM1537" i="2"/>
  <c r="BS1537" i="2"/>
  <c r="BI1537" i="2"/>
  <c r="BQ1537" i="2"/>
  <c r="BR1537" i="2"/>
  <c r="BP1536" i="2"/>
  <c r="BN1536" i="2"/>
  <c r="BL1536" i="2"/>
  <c r="BJ1536" i="2"/>
  <c r="BO1536" i="2"/>
  <c r="BU1536" i="2"/>
  <c r="BM1536" i="2"/>
  <c r="BK1536" i="2"/>
  <c r="BS1536" i="2"/>
  <c r="BT1536" i="2"/>
  <c r="BI1536" i="2"/>
  <c r="BR1536" i="2"/>
  <c r="BS1535" i="2"/>
  <c r="BL1535" i="2"/>
  <c r="BK1535" i="2"/>
  <c r="BI1535" i="2"/>
  <c r="BO1535" i="2"/>
  <c r="BU1535" i="2"/>
  <c r="BP1535" i="2"/>
  <c r="BN1535" i="2"/>
  <c r="BJ1535" i="2"/>
  <c r="BT1535" i="2"/>
  <c r="BQ1535" i="2"/>
  <c r="BU1534" i="2"/>
  <c r="BT1534" i="2"/>
  <c r="BK1534" i="2"/>
  <c r="BO1534" i="2"/>
  <c r="BP1534" i="2"/>
  <c r="BL1534" i="2"/>
  <c r="BN1534" i="2"/>
  <c r="BJ1534" i="2"/>
  <c r="BM1534" i="2"/>
  <c r="BR1534" i="2"/>
  <c r="BI1534" i="2"/>
  <c r="BQ1534" i="2"/>
  <c r="BO1533" i="2"/>
  <c r="BU1533" i="2"/>
  <c r="BP1533" i="2"/>
  <c r="BL1533" i="2"/>
  <c r="BN1533" i="2"/>
  <c r="BJ1533" i="2"/>
  <c r="BK1533" i="2"/>
  <c r="BT1533" i="2"/>
  <c r="BI1533" i="2"/>
  <c r="BS1533" i="2"/>
  <c r="BR1533" i="2"/>
  <c r="BN1532" i="2"/>
  <c r="BL1532" i="2"/>
  <c r="BJ1532" i="2"/>
  <c r="BO1532" i="2"/>
  <c r="BU1532" i="2"/>
  <c r="BP1532" i="2"/>
  <c r="BK1532" i="2"/>
  <c r="BR1532" i="2"/>
  <c r="BQ1532" i="2"/>
  <c r="BI1532" i="2"/>
  <c r="BS1532" i="2"/>
  <c r="BU1531" i="2"/>
  <c r="BT1531" i="2"/>
  <c r="BL1531" i="2"/>
  <c r="BJ1531" i="2"/>
  <c r="BI1531" i="2"/>
  <c r="BO1531" i="2"/>
  <c r="BP1531" i="2"/>
  <c r="BN1531" i="2"/>
  <c r="BM1531" i="2"/>
  <c r="BK1531" i="2"/>
  <c r="BS1531" i="2"/>
  <c r="BQ1531" i="2"/>
  <c r="BP1530" i="2"/>
  <c r="BN1530" i="2"/>
  <c r="BL1530" i="2"/>
  <c r="BO1530" i="2"/>
  <c r="BU1530" i="2"/>
  <c r="BJ1530" i="2"/>
  <c r="BM1530" i="2"/>
  <c r="BK1530" i="2"/>
  <c r="BT1530" i="2"/>
  <c r="BI1530" i="2"/>
  <c r="BQ1530" i="2"/>
  <c r="BR1530" i="2"/>
  <c r="BK1529" i="2"/>
  <c r="BJ1529" i="2"/>
  <c r="BI1529" i="2"/>
  <c r="BO1529" i="2"/>
  <c r="BU1529" i="2"/>
  <c r="BP1529" i="2"/>
  <c r="BL1529" i="2"/>
  <c r="BN1529" i="2"/>
  <c r="BS1529" i="2"/>
  <c r="BR1529" i="2"/>
  <c r="BU1528" i="2"/>
  <c r="BL1528" i="2"/>
  <c r="BO1528" i="2"/>
  <c r="BP1528" i="2"/>
  <c r="BN1528" i="2"/>
  <c r="BJ1528" i="2"/>
  <c r="BM1528" i="2"/>
  <c r="BK1528" i="2"/>
  <c r="BR1528" i="2"/>
  <c r="BQ1528" i="2"/>
  <c r="BI1528" i="2"/>
  <c r="BS1528" i="2"/>
  <c r="BT1527" i="2"/>
  <c r="BN1527" i="2"/>
  <c r="BK1527" i="2"/>
  <c r="BJ1527" i="2"/>
  <c r="BO1527" i="2"/>
  <c r="BU1527" i="2"/>
  <c r="BP1527" i="2"/>
  <c r="BL1527" i="2"/>
  <c r="BM1527" i="2"/>
  <c r="BS1527" i="2"/>
  <c r="BI1527" i="2"/>
  <c r="BQ1527" i="2"/>
  <c r="BR1527" i="2"/>
  <c r="BP1526" i="2"/>
  <c r="BN1526" i="2"/>
  <c r="BL1526" i="2"/>
  <c r="BJ1526" i="2"/>
  <c r="BO1526" i="2"/>
  <c r="BU1526" i="2"/>
  <c r="BM1526" i="2"/>
  <c r="BK1526" i="2"/>
  <c r="BS1526" i="2"/>
  <c r="BT1526" i="2"/>
  <c r="BI1526" i="2"/>
  <c r="BR1526" i="2"/>
  <c r="BS1525" i="2"/>
  <c r="BL1525" i="2"/>
  <c r="BK1525" i="2"/>
  <c r="BI1525" i="2"/>
  <c r="BO1525" i="2"/>
  <c r="BU1525" i="2"/>
  <c r="BP1525" i="2"/>
  <c r="BN1525" i="2"/>
  <c r="BJ1525" i="2"/>
  <c r="BT1525" i="2"/>
  <c r="BQ1525" i="2"/>
  <c r="BU1524" i="2"/>
  <c r="BT1524" i="2"/>
  <c r="BK1524" i="2"/>
  <c r="BO1524" i="2"/>
  <c r="BP1524" i="2"/>
  <c r="BL1524" i="2"/>
  <c r="BN1524" i="2"/>
  <c r="BJ1524" i="2"/>
  <c r="BM1524" i="2"/>
  <c r="BR1524" i="2"/>
  <c r="BI1524" i="2"/>
  <c r="BQ1524" i="2"/>
  <c r="BO1523" i="2"/>
  <c r="BU1523" i="2"/>
  <c r="BP1523" i="2"/>
  <c r="BL1523" i="2"/>
  <c r="BN1523" i="2"/>
  <c r="BJ1523" i="2"/>
  <c r="BK1523" i="2"/>
  <c r="BT1523" i="2"/>
  <c r="BI1523" i="2"/>
  <c r="BS1523" i="2"/>
  <c r="BR1523" i="2"/>
  <c r="BN1522" i="2"/>
  <c r="BL1522" i="2"/>
  <c r="BJ1522" i="2"/>
  <c r="BO1522" i="2"/>
  <c r="BU1522" i="2"/>
  <c r="BP1522" i="2"/>
  <c r="BK1522" i="2"/>
  <c r="BR1522" i="2"/>
  <c r="BQ1522" i="2"/>
  <c r="BI1522" i="2"/>
  <c r="BS1522" i="2"/>
  <c r="BU1521" i="2"/>
  <c r="BT1521" i="2"/>
  <c r="BL1521" i="2"/>
  <c r="BJ1521" i="2"/>
  <c r="BI1521" i="2"/>
  <c r="BO1521" i="2"/>
  <c r="BP1521" i="2"/>
  <c r="BN1521" i="2"/>
  <c r="BM1521" i="2"/>
  <c r="BK1521" i="2"/>
  <c r="BS1521" i="2"/>
  <c r="BQ1521" i="2"/>
  <c r="BP1520" i="2"/>
  <c r="BN1520" i="2"/>
  <c r="BL1520" i="2"/>
  <c r="BO1520" i="2"/>
  <c r="BU1520" i="2"/>
  <c r="BJ1520" i="2"/>
  <c r="BM1520" i="2"/>
  <c r="BK1520" i="2"/>
  <c r="BT1520" i="2"/>
  <c r="BI1520" i="2"/>
  <c r="BQ1520" i="2"/>
  <c r="BR1520" i="2"/>
  <c r="BK1519" i="2"/>
  <c r="BJ1519" i="2"/>
  <c r="BI1519" i="2"/>
  <c r="BO1519" i="2"/>
  <c r="BU1519" i="2"/>
  <c r="BP1519" i="2"/>
  <c r="BL1519" i="2"/>
  <c r="BN1519" i="2"/>
  <c r="BS1519" i="2"/>
  <c r="BR1519" i="2"/>
  <c r="BU1518" i="2"/>
  <c r="BL1518" i="2"/>
  <c r="BO1518" i="2"/>
  <c r="BP1518" i="2"/>
  <c r="BN1518" i="2"/>
  <c r="BJ1518" i="2"/>
  <c r="BM1518" i="2"/>
  <c r="BK1518" i="2"/>
  <c r="BR1518" i="2"/>
  <c r="BQ1518" i="2"/>
  <c r="BI1518" i="2"/>
  <c r="BS1518" i="2"/>
  <c r="BT1517" i="2"/>
  <c r="BN1517" i="2"/>
  <c r="BK1517" i="2"/>
  <c r="BO1517" i="2"/>
  <c r="BU1517" i="2"/>
  <c r="BP1517" i="2"/>
  <c r="BL1517" i="2"/>
  <c r="BJ1517" i="2"/>
  <c r="BM1517" i="2"/>
  <c r="BS1517" i="2"/>
  <c r="BI1517" i="2"/>
  <c r="BQ1517" i="2"/>
  <c r="BR1517" i="2"/>
  <c r="BP1516" i="2"/>
  <c r="BN1516" i="2"/>
  <c r="BL1516" i="2"/>
  <c r="BJ1516" i="2"/>
  <c r="BO1516" i="2"/>
  <c r="BU1516" i="2"/>
  <c r="BM1516" i="2"/>
  <c r="BK1516" i="2"/>
  <c r="BS1516" i="2"/>
  <c r="BT1516" i="2"/>
  <c r="BI1516" i="2"/>
  <c r="BR1516" i="2"/>
  <c r="BS1515" i="2"/>
  <c r="BL1515" i="2"/>
  <c r="BK1515" i="2"/>
  <c r="BI1515" i="2"/>
  <c r="BO1515" i="2"/>
  <c r="BU1515" i="2"/>
  <c r="BP1515" i="2"/>
  <c r="BN1515" i="2"/>
  <c r="BJ1515" i="2"/>
  <c r="BT1515" i="2"/>
  <c r="BQ1515" i="2"/>
  <c r="BU1514" i="2"/>
  <c r="BT1514" i="2"/>
  <c r="BK1514" i="2"/>
  <c r="BO1514" i="2"/>
  <c r="BP1514" i="2"/>
  <c r="BL1514" i="2"/>
  <c r="BN1514" i="2"/>
  <c r="BJ1514" i="2"/>
  <c r="BM1514" i="2"/>
  <c r="BR1514" i="2"/>
  <c r="BI1514" i="2"/>
  <c r="BQ1514" i="2"/>
  <c r="BO1513" i="2"/>
  <c r="BU1513" i="2"/>
  <c r="BP1513" i="2"/>
  <c r="BL1513" i="2"/>
  <c r="BN1513" i="2"/>
  <c r="BJ1513" i="2"/>
  <c r="BK1513" i="2"/>
  <c r="BT1513" i="2"/>
  <c r="BI1513" i="2"/>
  <c r="BS1513" i="2"/>
  <c r="BR1513" i="2"/>
  <c r="BN1512" i="2"/>
  <c r="BL1512" i="2"/>
  <c r="BJ1512" i="2"/>
  <c r="BO1512" i="2"/>
  <c r="BU1512" i="2"/>
  <c r="BP1512" i="2"/>
  <c r="BK1512" i="2"/>
  <c r="BR1512" i="2"/>
  <c r="BQ1512" i="2"/>
  <c r="BI1512" i="2"/>
  <c r="BS1512" i="2"/>
  <c r="BU1511" i="2"/>
  <c r="BT1511" i="2"/>
  <c r="BL1511" i="2"/>
  <c r="BJ1511" i="2"/>
  <c r="BI1511" i="2"/>
  <c r="BO1511" i="2"/>
  <c r="BP1511" i="2"/>
  <c r="BN1511" i="2"/>
  <c r="BM1511" i="2"/>
  <c r="BK1511" i="2"/>
  <c r="BS1511" i="2"/>
  <c r="BQ1511" i="2"/>
  <c r="BP1510" i="2"/>
  <c r="BN1510" i="2"/>
  <c r="BO1510" i="2"/>
  <c r="BU1510" i="2"/>
  <c r="BL1510" i="2"/>
  <c r="BJ1510" i="2"/>
  <c r="BM1510" i="2"/>
  <c r="BK1510" i="2"/>
  <c r="BT1510" i="2"/>
  <c r="BI1510" i="2"/>
  <c r="BQ1510" i="2"/>
  <c r="BR1510" i="2"/>
  <c r="BK1509" i="2"/>
  <c r="BJ1509" i="2"/>
  <c r="BI1509" i="2"/>
  <c r="BO1509" i="2"/>
  <c r="BU1509" i="2"/>
  <c r="BP1509" i="2"/>
  <c r="BL1509" i="2"/>
  <c r="BN1509" i="2"/>
  <c r="BS1509" i="2"/>
  <c r="BR1509" i="2"/>
  <c r="BU1508" i="2"/>
  <c r="BL1508" i="2"/>
  <c r="BO1508" i="2"/>
  <c r="BP1508" i="2"/>
  <c r="BN1508" i="2"/>
  <c r="BJ1508" i="2"/>
  <c r="BM1508" i="2"/>
  <c r="BK1508" i="2"/>
  <c r="BR1508" i="2"/>
  <c r="BQ1508" i="2"/>
  <c r="BI1508" i="2"/>
  <c r="BS1508" i="2"/>
  <c r="BT1507" i="2"/>
  <c r="BN1507" i="2"/>
  <c r="BK1507" i="2"/>
  <c r="BJ1507" i="2"/>
  <c r="BO1507" i="2"/>
  <c r="BU1507" i="2"/>
  <c r="BP1507" i="2"/>
  <c r="BL1507" i="2"/>
  <c r="BM1507" i="2"/>
  <c r="BS1507" i="2"/>
  <c r="BI1507" i="2"/>
  <c r="BQ1507" i="2"/>
  <c r="BR1507" i="2"/>
  <c r="BP1506" i="2"/>
  <c r="BN1506" i="2"/>
  <c r="BL1506" i="2"/>
  <c r="BJ1506" i="2"/>
  <c r="BO1506" i="2"/>
  <c r="BU1506" i="2"/>
  <c r="BM1506" i="2"/>
  <c r="BK1506" i="2"/>
  <c r="BS1506" i="2"/>
  <c r="BT1506" i="2"/>
  <c r="BI1506" i="2"/>
  <c r="BR1506" i="2"/>
  <c r="BS1505" i="2"/>
  <c r="BL1505" i="2"/>
  <c r="BK1505" i="2"/>
  <c r="BI1505" i="2"/>
  <c r="BO1505" i="2"/>
  <c r="BU1505" i="2"/>
  <c r="BP1505" i="2"/>
  <c r="BN1505" i="2"/>
  <c r="BJ1505" i="2"/>
  <c r="BT1505" i="2"/>
  <c r="BQ1505" i="2"/>
  <c r="BU1504" i="2"/>
  <c r="BT1504" i="2"/>
  <c r="BK1504" i="2"/>
  <c r="BO1504" i="2"/>
  <c r="BP1504" i="2"/>
  <c r="BL1504" i="2"/>
  <c r="BN1504" i="2"/>
  <c r="BJ1504" i="2"/>
  <c r="BM1504" i="2"/>
  <c r="BR1504" i="2"/>
  <c r="BI1504" i="2"/>
  <c r="BQ1504" i="2"/>
  <c r="BO1503" i="2"/>
  <c r="BU1503" i="2"/>
  <c r="BP1503" i="2"/>
  <c r="BL1503" i="2"/>
  <c r="BN1503" i="2"/>
  <c r="BJ1503" i="2"/>
  <c r="BK1503" i="2"/>
  <c r="BT1503" i="2"/>
  <c r="BI1503" i="2"/>
  <c r="BS1503" i="2"/>
  <c r="BR1503" i="2"/>
  <c r="BN1502" i="2"/>
  <c r="BL1502" i="2"/>
  <c r="BJ1502" i="2"/>
  <c r="BO1502" i="2"/>
  <c r="BU1502" i="2"/>
  <c r="BP1502" i="2"/>
  <c r="BK1502" i="2"/>
  <c r="BR1502" i="2"/>
  <c r="BQ1502" i="2"/>
  <c r="BI1502" i="2"/>
  <c r="BS1502" i="2"/>
  <c r="BU1501" i="2"/>
  <c r="BT1501" i="2"/>
  <c r="BL1501" i="2"/>
  <c r="BJ1501" i="2"/>
  <c r="BI1501" i="2"/>
  <c r="BO1501" i="2"/>
  <c r="BP1501" i="2"/>
  <c r="BN1501" i="2"/>
  <c r="BM1501" i="2"/>
  <c r="BK1501" i="2"/>
  <c r="BS1501" i="2"/>
  <c r="BQ1501" i="2"/>
  <c r="BP1500" i="2"/>
  <c r="BN1500" i="2"/>
  <c r="BL1500" i="2"/>
  <c r="BO1500" i="2"/>
  <c r="BU1500" i="2"/>
  <c r="BJ1500" i="2"/>
  <c r="BM1500" i="2"/>
  <c r="BK1500" i="2"/>
  <c r="BT1500" i="2"/>
  <c r="BI1500" i="2"/>
  <c r="BQ1500" i="2"/>
  <c r="BR1500" i="2"/>
  <c r="BK1499" i="2"/>
  <c r="BJ1499" i="2"/>
  <c r="BI1499" i="2"/>
  <c r="BO1499" i="2"/>
  <c r="BU1499" i="2"/>
  <c r="BP1499" i="2"/>
  <c r="BL1499" i="2"/>
  <c r="BN1499" i="2"/>
  <c r="BS1499" i="2"/>
  <c r="BR1499" i="2"/>
  <c r="BU1498" i="2"/>
  <c r="BL1498" i="2"/>
  <c r="BO1498" i="2"/>
  <c r="BP1498" i="2"/>
  <c r="BN1498" i="2"/>
  <c r="BJ1498" i="2"/>
  <c r="BM1498" i="2"/>
  <c r="BK1498" i="2"/>
  <c r="BR1498" i="2"/>
  <c r="BQ1498" i="2"/>
  <c r="BI1498" i="2"/>
  <c r="BS1498" i="2"/>
  <c r="BT1497" i="2"/>
  <c r="BN1497" i="2"/>
  <c r="BK1497" i="2"/>
  <c r="BJ1497" i="2"/>
  <c r="BO1497" i="2"/>
  <c r="BU1497" i="2"/>
  <c r="BP1497" i="2"/>
  <c r="BL1497" i="2"/>
  <c r="BM1497" i="2"/>
  <c r="BS1497" i="2"/>
  <c r="BI1497" i="2"/>
  <c r="BQ1497" i="2"/>
  <c r="BR1497" i="2"/>
  <c r="BP1496" i="2"/>
  <c r="BN1496" i="2"/>
  <c r="BL1496" i="2"/>
  <c r="BJ1496" i="2"/>
  <c r="BO1496" i="2"/>
  <c r="BU1496" i="2"/>
  <c r="BM1496" i="2"/>
  <c r="BK1496" i="2"/>
  <c r="BS1496" i="2"/>
  <c r="BT1496" i="2"/>
  <c r="BI1496" i="2"/>
  <c r="BR1496" i="2"/>
  <c r="BS1495" i="2"/>
  <c r="BL1495" i="2"/>
  <c r="BK1495" i="2"/>
  <c r="BI1495" i="2"/>
  <c r="BO1495" i="2"/>
  <c r="BU1495" i="2"/>
  <c r="BP1495" i="2"/>
  <c r="BN1495" i="2"/>
  <c r="BJ1495" i="2"/>
  <c r="BT1495" i="2"/>
  <c r="BQ1495" i="2"/>
  <c r="BU1494" i="2"/>
  <c r="BT1494" i="2"/>
  <c r="BK1494" i="2"/>
  <c r="BO1494" i="2"/>
  <c r="BP1494" i="2"/>
  <c r="BL1494" i="2"/>
  <c r="BN1494" i="2"/>
  <c r="BJ1494" i="2"/>
  <c r="BM1494" i="2"/>
  <c r="BR1494" i="2"/>
  <c r="BI1494" i="2"/>
  <c r="BQ1494" i="2"/>
  <c r="BO1493" i="2"/>
  <c r="BU1493" i="2"/>
  <c r="BP1493" i="2"/>
  <c r="BL1493" i="2"/>
  <c r="BN1493" i="2"/>
  <c r="BJ1493" i="2"/>
  <c r="BK1493" i="2"/>
  <c r="BT1493" i="2"/>
  <c r="BI1493" i="2"/>
  <c r="BS1493" i="2"/>
  <c r="BR1493" i="2"/>
  <c r="BN1492" i="2"/>
  <c r="BL1492" i="2"/>
  <c r="BJ1492" i="2"/>
  <c r="BO1492" i="2"/>
  <c r="BU1492" i="2"/>
  <c r="BP1492" i="2"/>
  <c r="BK1492" i="2"/>
  <c r="BR1492" i="2"/>
  <c r="BQ1492" i="2"/>
  <c r="BI1492" i="2"/>
  <c r="BS1492" i="2"/>
  <c r="BU1491" i="2"/>
  <c r="BT1491" i="2"/>
  <c r="BL1491" i="2"/>
  <c r="BJ1491" i="2"/>
  <c r="BI1491" i="2"/>
  <c r="BO1491" i="2"/>
  <c r="BP1491" i="2"/>
  <c r="BN1491" i="2"/>
  <c r="BM1491" i="2"/>
  <c r="BK1491" i="2"/>
  <c r="BS1491" i="2"/>
  <c r="BQ1491" i="2"/>
  <c r="BP1490" i="2"/>
  <c r="BN1490" i="2"/>
  <c r="BL1490" i="2"/>
  <c r="BO1490" i="2"/>
  <c r="BU1490" i="2"/>
  <c r="BJ1490" i="2"/>
  <c r="BM1490" i="2"/>
  <c r="BK1490" i="2"/>
  <c r="BT1490" i="2"/>
  <c r="BI1490" i="2"/>
  <c r="BQ1490" i="2"/>
  <c r="BR1490" i="2"/>
  <c r="BK1489" i="2"/>
  <c r="BJ1489" i="2"/>
  <c r="BI1489" i="2"/>
  <c r="BO1489" i="2"/>
  <c r="BU1489" i="2"/>
  <c r="BP1489" i="2"/>
  <c r="BL1489" i="2"/>
  <c r="BN1489" i="2"/>
  <c r="BS1489" i="2"/>
  <c r="BR1489" i="2"/>
  <c r="BU1488" i="2"/>
  <c r="BL1488" i="2"/>
  <c r="BO1488" i="2"/>
  <c r="BP1488" i="2"/>
  <c r="BN1488" i="2"/>
  <c r="BJ1488" i="2"/>
  <c r="BM1488" i="2"/>
  <c r="BK1488" i="2"/>
  <c r="BR1488" i="2"/>
  <c r="BQ1488" i="2"/>
  <c r="BI1488" i="2"/>
  <c r="BS1488" i="2"/>
  <c r="BT1487" i="2"/>
  <c r="BN1487" i="2"/>
  <c r="BK1487" i="2"/>
  <c r="BJ1487" i="2"/>
  <c r="BO1487" i="2"/>
  <c r="BU1487" i="2"/>
  <c r="BP1487" i="2"/>
  <c r="BL1487" i="2"/>
  <c r="BM1487" i="2"/>
  <c r="BS1487" i="2"/>
  <c r="BI1487" i="2"/>
  <c r="BQ1487" i="2"/>
  <c r="BR1487" i="2"/>
  <c r="BP1486" i="2"/>
  <c r="BN1486" i="2"/>
  <c r="BL1486" i="2"/>
  <c r="BJ1486" i="2"/>
  <c r="BO1486" i="2"/>
  <c r="BU1486" i="2"/>
  <c r="BM1486" i="2"/>
  <c r="BK1486" i="2"/>
  <c r="BS1486" i="2"/>
  <c r="BT1486" i="2"/>
  <c r="BI1486" i="2"/>
  <c r="BR1486" i="2"/>
  <c r="BS1485" i="2"/>
  <c r="BL1485" i="2"/>
  <c r="BK1485" i="2"/>
  <c r="BI1485" i="2"/>
  <c r="BO1485" i="2"/>
  <c r="BU1485" i="2"/>
  <c r="BP1485" i="2"/>
  <c r="BN1485" i="2"/>
  <c r="BJ1485" i="2"/>
  <c r="BT1485" i="2"/>
  <c r="BQ1485" i="2"/>
  <c r="BU1484" i="2"/>
  <c r="BT1484" i="2"/>
  <c r="BK1484" i="2"/>
  <c r="BO1484" i="2"/>
  <c r="BP1484" i="2"/>
  <c r="BL1484" i="2"/>
  <c r="BN1484" i="2"/>
  <c r="BJ1484" i="2"/>
  <c r="BM1484" i="2"/>
  <c r="BR1484" i="2"/>
  <c r="BI1484" i="2"/>
  <c r="BQ1484" i="2"/>
  <c r="BO1483" i="2"/>
  <c r="BU1483" i="2"/>
  <c r="BP1483" i="2"/>
  <c r="BL1483" i="2"/>
  <c r="BN1483" i="2"/>
  <c r="BJ1483" i="2"/>
  <c r="BK1483" i="2"/>
  <c r="BT1483" i="2"/>
  <c r="BI1483" i="2"/>
  <c r="BS1483" i="2"/>
  <c r="BR1483" i="2"/>
  <c r="BN1482" i="2"/>
  <c r="BL1482" i="2"/>
  <c r="BJ1482" i="2"/>
  <c r="BO1482" i="2"/>
  <c r="BU1482" i="2"/>
  <c r="BP1482" i="2"/>
  <c r="BK1482" i="2"/>
  <c r="BR1482" i="2"/>
  <c r="BQ1482" i="2"/>
  <c r="BI1482" i="2"/>
  <c r="BS1482" i="2"/>
  <c r="BU1481" i="2"/>
  <c r="BT1481" i="2"/>
  <c r="BL1481" i="2"/>
  <c r="BJ1481" i="2"/>
  <c r="BI1481" i="2"/>
  <c r="BO1481" i="2"/>
  <c r="BP1481" i="2"/>
  <c r="BN1481" i="2"/>
  <c r="BM1481" i="2"/>
  <c r="BK1481" i="2"/>
  <c r="BS1481" i="2"/>
  <c r="BQ1481" i="2"/>
  <c r="BP1480" i="2"/>
  <c r="BN1480" i="2"/>
  <c r="BL1480" i="2"/>
  <c r="BO1480" i="2"/>
  <c r="BU1480" i="2"/>
  <c r="BJ1480" i="2"/>
  <c r="BM1480" i="2"/>
  <c r="BK1480" i="2"/>
  <c r="BT1480" i="2"/>
  <c r="BI1480" i="2"/>
  <c r="BQ1480" i="2"/>
  <c r="BR1480" i="2"/>
  <c r="BK1479" i="2"/>
  <c r="BJ1479" i="2"/>
  <c r="BI1479" i="2"/>
  <c r="BO1479" i="2"/>
  <c r="BU1479" i="2"/>
  <c r="BP1479" i="2"/>
  <c r="BL1479" i="2"/>
  <c r="BN1479" i="2"/>
  <c r="BS1479" i="2"/>
  <c r="BR1479" i="2"/>
  <c r="BU1478" i="2"/>
  <c r="BL1478" i="2"/>
  <c r="BO1478" i="2"/>
  <c r="BP1478" i="2"/>
  <c r="BN1478" i="2"/>
  <c r="BJ1478" i="2"/>
  <c r="BM1478" i="2"/>
  <c r="BK1478" i="2"/>
  <c r="BR1478" i="2"/>
  <c r="BQ1478" i="2"/>
  <c r="BI1478" i="2"/>
  <c r="BS1478" i="2"/>
  <c r="BT1477" i="2"/>
  <c r="BN1477" i="2"/>
  <c r="BK1477" i="2"/>
  <c r="BO1477" i="2"/>
  <c r="BU1477" i="2"/>
  <c r="BP1477" i="2"/>
  <c r="BL1477" i="2"/>
  <c r="BJ1477" i="2"/>
  <c r="BM1477" i="2"/>
  <c r="BS1477" i="2"/>
  <c r="BI1477" i="2"/>
  <c r="BR1477" i="2"/>
  <c r="BP1476" i="2"/>
  <c r="BN1476" i="2"/>
  <c r="BL1476" i="2"/>
  <c r="BJ1476" i="2"/>
  <c r="BO1476" i="2"/>
  <c r="BU1476" i="2"/>
  <c r="BM1476" i="2"/>
  <c r="BK1476" i="2"/>
  <c r="BT1476" i="2"/>
  <c r="BI1476" i="2"/>
  <c r="BQ1476" i="2"/>
  <c r="BR1476" i="2"/>
  <c r="BS1475" i="2"/>
  <c r="BL1475" i="2"/>
  <c r="BK1475" i="2"/>
  <c r="BO1475" i="2"/>
  <c r="BU1475" i="2"/>
  <c r="BP1475" i="2"/>
  <c r="BN1475" i="2"/>
  <c r="BJ1475" i="2"/>
  <c r="BM1475" i="2"/>
  <c r="BT1475" i="2"/>
  <c r="BQ1475" i="2"/>
  <c r="BN1474" i="2"/>
  <c r="BL1474" i="2"/>
  <c r="BI1474" i="2"/>
  <c r="BO1474" i="2"/>
  <c r="BU1474" i="2"/>
  <c r="BP1474" i="2"/>
  <c r="BJ1474" i="2"/>
  <c r="BM1474" i="2"/>
  <c r="BK1474" i="2"/>
  <c r="BT1474" i="2"/>
  <c r="BS1474" i="2"/>
  <c r="BR1474" i="2"/>
  <c r="BL1473" i="2"/>
  <c r="BO1473" i="2"/>
  <c r="BU1473" i="2"/>
  <c r="BP1473" i="2"/>
  <c r="BN1473" i="2"/>
  <c r="BJ1473" i="2"/>
  <c r="BK1473" i="2"/>
  <c r="BR1473" i="2"/>
  <c r="BI1473" i="2"/>
  <c r="BS1473" i="2"/>
  <c r="BU1472" i="2"/>
  <c r="BT1472" i="2"/>
  <c r="BK1472" i="2"/>
  <c r="BJ1472" i="2"/>
  <c r="BO1472" i="2"/>
  <c r="BP1472" i="2"/>
  <c r="BL1472" i="2"/>
  <c r="BN1472" i="2"/>
  <c r="BI1472" i="2"/>
  <c r="BQ1472" i="2"/>
  <c r="BR1472" i="2"/>
  <c r="BP1471" i="2"/>
  <c r="BN1471" i="2"/>
  <c r="BO1471" i="2"/>
  <c r="BU1471" i="2"/>
  <c r="BL1471" i="2"/>
  <c r="BJ1471" i="2"/>
  <c r="BM1471" i="2"/>
  <c r="BK1471" i="2"/>
  <c r="BS1471" i="2"/>
  <c r="BT1471" i="2"/>
  <c r="BI1471" i="2"/>
  <c r="BQ1471" i="2"/>
  <c r="BR1471" i="2"/>
  <c r="BT1470" i="2"/>
  <c r="BN1470" i="2"/>
  <c r="BJ1470" i="2"/>
  <c r="BI1470" i="2"/>
  <c r="BO1470" i="2"/>
  <c r="BU1470" i="2"/>
  <c r="BP1470" i="2"/>
  <c r="BL1470" i="2"/>
  <c r="BM1470" i="2"/>
  <c r="BK1470" i="2"/>
  <c r="BS1470" i="2"/>
  <c r="BR1470" i="2"/>
  <c r="BU1469" i="2"/>
  <c r="BT1469" i="2"/>
  <c r="BL1469" i="2"/>
  <c r="BK1469" i="2"/>
  <c r="BO1469" i="2"/>
  <c r="BP1469" i="2"/>
  <c r="BN1469" i="2"/>
  <c r="BJ1469" i="2"/>
  <c r="BM1469" i="2"/>
  <c r="BS1469" i="2"/>
  <c r="BI1469" i="2"/>
  <c r="BQ1469" i="2"/>
  <c r="BR1469" i="2"/>
  <c r="BN1468" i="2"/>
  <c r="BK1468" i="2"/>
  <c r="BO1468" i="2"/>
  <c r="BU1468" i="2"/>
  <c r="BP1468" i="2"/>
  <c r="BL1468" i="2"/>
  <c r="BJ1468" i="2"/>
  <c r="BM1468" i="2"/>
  <c r="BR1468" i="2"/>
  <c r="BT1468" i="2"/>
  <c r="BI1468" i="2"/>
  <c r="BQ1468" i="2"/>
  <c r="BU1467" i="2"/>
  <c r="BO1467" i="2"/>
  <c r="BP1467" i="2"/>
  <c r="BL1467" i="2"/>
  <c r="BN1467" i="2"/>
  <c r="BK1467" i="2"/>
  <c r="BR1467" i="2"/>
  <c r="BI1467" i="2"/>
  <c r="BS1467" i="2"/>
  <c r="BL1466" i="2"/>
  <c r="BO1466" i="2"/>
  <c r="BU1466" i="2"/>
  <c r="BP1466" i="2"/>
  <c r="BN1466" i="2"/>
  <c r="BJ1466" i="2"/>
  <c r="BM1466" i="2"/>
  <c r="BK1466" i="2"/>
  <c r="BS1466" i="2"/>
  <c r="BQ1466" i="2"/>
  <c r="BI1466" i="2"/>
  <c r="BR1466" i="2"/>
  <c r="BT1465" i="2"/>
  <c r="BP1465" i="2"/>
  <c r="BN1465" i="2"/>
  <c r="BI1465" i="2"/>
  <c r="BO1465" i="2"/>
  <c r="BU1465" i="2"/>
  <c r="BL1465" i="2"/>
  <c r="BJ1465" i="2"/>
  <c r="BM1465" i="2"/>
  <c r="BK1465" i="2"/>
  <c r="BS1465" i="2"/>
  <c r="BQ1465" i="2"/>
  <c r="BP1464" i="2"/>
  <c r="BN1464" i="2"/>
  <c r="BL1464" i="2"/>
  <c r="BI1464" i="2"/>
  <c r="BO1464" i="2"/>
  <c r="BU1464" i="2"/>
  <c r="BJ1464" i="2"/>
  <c r="BM1464" i="2"/>
  <c r="BK1464" i="2"/>
  <c r="BT1464" i="2"/>
  <c r="BS1464" i="2"/>
  <c r="BR1464" i="2"/>
  <c r="BL1463" i="2"/>
  <c r="BO1463" i="2"/>
  <c r="BU1463" i="2"/>
  <c r="BP1463" i="2"/>
  <c r="BN1463" i="2"/>
  <c r="BJ1463" i="2"/>
  <c r="BK1463" i="2"/>
  <c r="BR1463" i="2"/>
  <c r="BI1463" i="2"/>
  <c r="BS1463" i="2"/>
  <c r="BU1462" i="2"/>
  <c r="BT1462" i="2"/>
  <c r="BK1462" i="2"/>
  <c r="BJ1462" i="2"/>
  <c r="BO1462" i="2"/>
  <c r="BP1462" i="2"/>
  <c r="BL1462" i="2"/>
  <c r="BN1462" i="2"/>
  <c r="BM1462" i="2"/>
  <c r="BI1462" i="2"/>
  <c r="BQ1462" i="2"/>
  <c r="BR1462" i="2"/>
  <c r="BP1461" i="2"/>
  <c r="BN1461" i="2"/>
  <c r="BO1461" i="2"/>
  <c r="BU1461" i="2"/>
  <c r="BL1461" i="2"/>
  <c r="BJ1461" i="2"/>
  <c r="BM1461" i="2"/>
  <c r="BK1461" i="2"/>
  <c r="BS1461" i="2"/>
  <c r="BT1461" i="2"/>
  <c r="BI1461" i="2"/>
  <c r="BR1461" i="2"/>
  <c r="BT1460" i="2"/>
  <c r="BN1460" i="2"/>
  <c r="BJ1460" i="2"/>
  <c r="BI1460" i="2"/>
  <c r="BO1460" i="2"/>
  <c r="BU1460" i="2"/>
  <c r="BP1460" i="2"/>
  <c r="BL1460" i="2"/>
  <c r="BM1460" i="2"/>
  <c r="BK1460" i="2"/>
  <c r="BS1460" i="2"/>
  <c r="BR1460" i="2"/>
  <c r="BU1459" i="2"/>
  <c r="BL1459" i="2"/>
  <c r="BK1459" i="2"/>
  <c r="BO1459" i="2"/>
  <c r="BP1459" i="2"/>
  <c r="BN1459" i="2"/>
  <c r="BJ1459" i="2"/>
  <c r="BM1459" i="2"/>
  <c r="BS1459" i="2"/>
  <c r="BT1459" i="2"/>
  <c r="BI1459" i="2"/>
  <c r="BQ1459" i="2"/>
  <c r="BR1459" i="2"/>
  <c r="BN1458" i="2"/>
  <c r="BK1458" i="2"/>
  <c r="BO1458" i="2"/>
  <c r="BU1458" i="2"/>
  <c r="BP1458" i="2"/>
  <c r="BL1458" i="2"/>
  <c r="BJ1458" i="2"/>
  <c r="BR1458" i="2"/>
  <c r="BT1458" i="2"/>
  <c r="BI1458" i="2"/>
  <c r="BQ1458" i="2"/>
  <c r="BU1457" i="2"/>
  <c r="BK1457" i="2"/>
  <c r="BO1457" i="2"/>
  <c r="BP1457" i="2"/>
  <c r="BL1457" i="2"/>
  <c r="BN1457" i="2"/>
  <c r="BR1457" i="2"/>
  <c r="BI1457" i="2"/>
  <c r="BS1457" i="2"/>
  <c r="BL1456" i="2"/>
  <c r="BO1456" i="2"/>
  <c r="BU1456" i="2"/>
  <c r="BP1456" i="2"/>
  <c r="BN1456" i="2"/>
  <c r="BJ1456" i="2"/>
  <c r="BM1456" i="2"/>
  <c r="BK1456" i="2"/>
  <c r="BS1456" i="2"/>
  <c r="BQ1456" i="2"/>
  <c r="BI1456" i="2"/>
  <c r="BR1456" i="2"/>
  <c r="BT1455" i="2"/>
  <c r="BS1455" i="2"/>
  <c r="BN1455" i="2"/>
  <c r="BI1455" i="2"/>
  <c r="BO1455" i="2"/>
  <c r="BU1455" i="2"/>
  <c r="BP1455" i="2"/>
  <c r="BL1455" i="2"/>
  <c r="BJ1455" i="2"/>
  <c r="BM1455" i="2"/>
  <c r="BK1455" i="2"/>
  <c r="BQ1455" i="2"/>
  <c r="BP1454" i="2"/>
  <c r="BN1454" i="2"/>
  <c r="BL1454" i="2"/>
  <c r="BI1454" i="2"/>
  <c r="BO1454" i="2"/>
  <c r="BU1454" i="2"/>
  <c r="BJ1454" i="2"/>
  <c r="BM1454" i="2"/>
  <c r="BK1454" i="2"/>
  <c r="BT1454" i="2"/>
  <c r="BS1454" i="2"/>
  <c r="BR1454" i="2"/>
  <c r="BL1453" i="2"/>
  <c r="BO1453" i="2"/>
  <c r="BU1453" i="2"/>
  <c r="BP1453" i="2"/>
  <c r="BN1453" i="2"/>
  <c r="BJ1453" i="2"/>
  <c r="BK1453" i="2"/>
  <c r="BR1453" i="2"/>
  <c r="BI1453" i="2"/>
  <c r="BS1453" i="2"/>
  <c r="BU1452" i="2"/>
  <c r="BT1452" i="2"/>
  <c r="BK1452" i="2"/>
  <c r="BJ1452" i="2"/>
  <c r="BO1452" i="2"/>
  <c r="BP1452" i="2"/>
  <c r="BL1452" i="2"/>
  <c r="BN1452" i="2"/>
  <c r="BM1452" i="2"/>
  <c r="BI1452" i="2"/>
  <c r="BQ1452" i="2"/>
  <c r="BR1452" i="2"/>
  <c r="BP1451" i="2"/>
  <c r="BN1451" i="2"/>
  <c r="BO1451" i="2"/>
  <c r="BU1451" i="2"/>
  <c r="BL1451" i="2"/>
  <c r="BJ1451" i="2"/>
  <c r="BM1451" i="2"/>
  <c r="BK1451" i="2"/>
  <c r="BS1451" i="2"/>
  <c r="BT1451" i="2"/>
  <c r="BI1451" i="2"/>
  <c r="BR1451" i="2"/>
  <c r="BT1450" i="2"/>
  <c r="BN1450" i="2"/>
  <c r="BJ1450" i="2"/>
  <c r="BI1450" i="2"/>
  <c r="BO1450" i="2"/>
  <c r="BU1450" i="2"/>
  <c r="BP1450" i="2"/>
  <c r="BL1450" i="2"/>
  <c r="BM1450" i="2"/>
  <c r="BK1450" i="2"/>
  <c r="BS1450" i="2"/>
  <c r="BR1450" i="2"/>
  <c r="BU1449" i="2"/>
  <c r="BL1449" i="2"/>
  <c r="BK1449" i="2"/>
  <c r="BO1449" i="2"/>
  <c r="BP1449" i="2"/>
  <c r="BN1449" i="2"/>
  <c r="BJ1449" i="2"/>
  <c r="BM1449" i="2"/>
  <c r="BS1449" i="2"/>
  <c r="BT1449" i="2"/>
  <c r="BI1449" i="2"/>
  <c r="BQ1449" i="2"/>
  <c r="BR1449" i="2"/>
  <c r="BN1448" i="2"/>
  <c r="BK1448" i="2"/>
  <c r="BO1448" i="2"/>
  <c r="BU1448" i="2"/>
  <c r="BP1448" i="2"/>
  <c r="BL1448" i="2"/>
  <c r="BJ1448" i="2"/>
  <c r="BR1448" i="2"/>
  <c r="BT1448" i="2"/>
  <c r="BI1448" i="2"/>
  <c r="BQ1448" i="2"/>
  <c r="BU1447" i="2"/>
  <c r="BK1447" i="2"/>
  <c r="BO1447" i="2"/>
  <c r="BP1447" i="2"/>
  <c r="BL1447" i="2"/>
  <c r="BN1447" i="2"/>
  <c r="BR1447" i="2"/>
  <c r="BI1447" i="2"/>
  <c r="BS1447" i="2"/>
  <c r="BL1446" i="2"/>
  <c r="BO1446" i="2"/>
  <c r="BU1446" i="2"/>
  <c r="BP1446" i="2"/>
  <c r="BN1446" i="2"/>
  <c r="BJ1446" i="2"/>
  <c r="BM1446" i="2"/>
  <c r="BK1446" i="2"/>
  <c r="BS1446" i="2"/>
  <c r="BQ1446" i="2"/>
  <c r="BI1446" i="2"/>
  <c r="BR1446" i="2"/>
  <c r="BT1445" i="2"/>
  <c r="BS1445" i="2"/>
  <c r="BN1445" i="2"/>
  <c r="BI1445" i="2"/>
  <c r="BO1445" i="2"/>
  <c r="BU1445" i="2"/>
  <c r="BP1445" i="2"/>
  <c r="BL1445" i="2"/>
  <c r="BJ1445" i="2"/>
  <c r="BM1445" i="2"/>
  <c r="BK1445" i="2"/>
  <c r="BQ1445" i="2"/>
  <c r="BP1444" i="2"/>
  <c r="BN1444" i="2"/>
  <c r="BL1444" i="2"/>
  <c r="BI1444" i="2"/>
  <c r="BO1444" i="2"/>
  <c r="BU1444" i="2"/>
  <c r="BJ1444" i="2"/>
  <c r="BM1444" i="2"/>
  <c r="BK1444" i="2"/>
  <c r="BT1444" i="2"/>
  <c r="BS1444" i="2"/>
  <c r="BR1444" i="2"/>
  <c r="BL1443" i="2"/>
  <c r="BO1443" i="2"/>
  <c r="BU1443" i="2"/>
  <c r="BP1443" i="2"/>
  <c r="BN1443" i="2"/>
  <c r="BJ1443" i="2"/>
  <c r="BK1443" i="2"/>
  <c r="BR1443" i="2"/>
  <c r="BI1443" i="2"/>
  <c r="BS1443" i="2"/>
  <c r="BU1442" i="2"/>
  <c r="BT1442" i="2"/>
  <c r="BK1442" i="2"/>
  <c r="BJ1442" i="2"/>
  <c r="BO1442" i="2"/>
  <c r="BP1442" i="2"/>
  <c r="BL1442" i="2"/>
  <c r="BN1442" i="2"/>
  <c r="BM1442" i="2"/>
  <c r="BI1442" i="2"/>
  <c r="BQ1442" i="2"/>
  <c r="BR1442" i="2"/>
  <c r="BP1441" i="2"/>
  <c r="BN1441" i="2"/>
  <c r="BO1441" i="2"/>
  <c r="BU1441" i="2"/>
  <c r="BL1441" i="2"/>
  <c r="BJ1441" i="2"/>
  <c r="BM1441" i="2"/>
  <c r="BK1441" i="2"/>
  <c r="BS1441" i="2"/>
  <c r="BT1441" i="2"/>
  <c r="BI1441" i="2"/>
  <c r="BQ1441" i="2"/>
  <c r="BR1441" i="2"/>
  <c r="BT1440" i="2"/>
  <c r="BN1440" i="2"/>
  <c r="BJ1440" i="2"/>
  <c r="BI1440" i="2"/>
  <c r="BO1440" i="2"/>
  <c r="BU1440" i="2"/>
  <c r="BP1440" i="2"/>
  <c r="BL1440" i="2"/>
  <c r="BM1440" i="2"/>
  <c r="BK1440" i="2"/>
  <c r="BS1440" i="2"/>
  <c r="BR1440" i="2"/>
  <c r="BU1439" i="2"/>
  <c r="BL1439" i="2"/>
  <c r="BK1439" i="2"/>
  <c r="BO1439" i="2"/>
  <c r="BP1439" i="2"/>
  <c r="BN1439" i="2"/>
  <c r="BJ1439" i="2"/>
  <c r="BM1439" i="2"/>
  <c r="BS1439" i="2"/>
  <c r="BT1439" i="2"/>
  <c r="BI1439" i="2"/>
  <c r="BQ1439" i="2"/>
  <c r="BR1439" i="2"/>
  <c r="BN1438" i="2"/>
  <c r="BK1438" i="2"/>
  <c r="BO1438" i="2"/>
  <c r="BU1438" i="2"/>
  <c r="BP1438" i="2"/>
  <c r="BL1438" i="2"/>
  <c r="BJ1438" i="2"/>
  <c r="BM1438" i="2"/>
  <c r="BR1438" i="2"/>
  <c r="BT1438" i="2"/>
  <c r="BI1438" i="2"/>
  <c r="BQ1438" i="2"/>
  <c r="BU1437" i="2"/>
  <c r="BK1437" i="2"/>
  <c r="BO1437" i="2"/>
  <c r="BP1437" i="2"/>
  <c r="BL1437" i="2"/>
  <c r="BN1437" i="2"/>
  <c r="BR1437" i="2"/>
  <c r="BI1437" i="2"/>
  <c r="BS1437" i="2"/>
  <c r="BL1436" i="2"/>
  <c r="BO1436" i="2"/>
  <c r="BU1436" i="2"/>
  <c r="BP1436" i="2"/>
  <c r="BN1436" i="2"/>
  <c r="BJ1436" i="2"/>
  <c r="BM1436" i="2"/>
  <c r="BK1436" i="2"/>
  <c r="BS1436" i="2"/>
  <c r="BQ1436" i="2"/>
  <c r="BI1436" i="2"/>
  <c r="BR1436" i="2"/>
  <c r="BT1435" i="2"/>
  <c r="BS1435" i="2"/>
  <c r="BN1435" i="2"/>
  <c r="BI1435" i="2"/>
  <c r="BO1435" i="2"/>
  <c r="BU1435" i="2"/>
  <c r="BP1435" i="2"/>
  <c r="BL1435" i="2"/>
  <c r="BJ1435" i="2"/>
  <c r="BM1435" i="2"/>
  <c r="BK1435" i="2"/>
  <c r="BQ1435" i="2"/>
  <c r="BP1434" i="2"/>
  <c r="BN1434" i="2"/>
  <c r="BL1434" i="2"/>
  <c r="BO1434" i="2"/>
  <c r="BU1434" i="2"/>
  <c r="BJ1434" i="2"/>
  <c r="BM1434" i="2"/>
  <c r="BK1434" i="2"/>
  <c r="BT1434" i="2"/>
  <c r="BI1434" i="2"/>
  <c r="BS1434" i="2"/>
  <c r="BR1434" i="2"/>
  <c r="BL1433" i="2"/>
  <c r="BO1433" i="2"/>
  <c r="BU1433" i="2"/>
  <c r="BP1433" i="2"/>
  <c r="BN1433" i="2"/>
  <c r="BJ1433" i="2"/>
  <c r="BK1433" i="2"/>
  <c r="BR1433" i="2"/>
  <c r="BI1433" i="2"/>
  <c r="BS1433" i="2"/>
  <c r="BU1432" i="2"/>
  <c r="BT1432" i="2"/>
  <c r="BK1432" i="2"/>
  <c r="BJ1432" i="2"/>
  <c r="BO1432" i="2"/>
  <c r="BP1432" i="2"/>
  <c r="BL1432" i="2"/>
  <c r="BN1432" i="2"/>
  <c r="BM1432" i="2"/>
  <c r="BI1432" i="2"/>
  <c r="BQ1432" i="2"/>
  <c r="BR1432" i="2"/>
  <c r="BP1431" i="2"/>
  <c r="BN1431" i="2"/>
  <c r="BO1431" i="2"/>
  <c r="BU1431" i="2"/>
  <c r="BL1431" i="2"/>
  <c r="BJ1431" i="2"/>
  <c r="BM1431" i="2"/>
  <c r="BK1431" i="2"/>
  <c r="BS1431" i="2"/>
  <c r="BT1431" i="2"/>
  <c r="BI1431" i="2"/>
  <c r="BQ1431" i="2"/>
  <c r="BR1431" i="2"/>
  <c r="BT1430" i="2"/>
  <c r="BN1430" i="2"/>
  <c r="BJ1430" i="2"/>
  <c r="BI1430" i="2"/>
  <c r="BO1430" i="2"/>
  <c r="BU1430" i="2"/>
  <c r="BP1430" i="2"/>
  <c r="BL1430" i="2"/>
  <c r="BM1430" i="2"/>
  <c r="BK1430" i="2"/>
  <c r="BS1430" i="2"/>
  <c r="BR1430" i="2"/>
  <c r="BU1429" i="2"/>
  <c r="BL1429" i="2"/>
  <c r="BK1429" i="2"/>
  <c r="BO1429" i="2"/>
  <c r="BP1429" i="2"/>
  <c r="BN1429" i="2"/>
  <c r="BJ1429" i="2"/>
  <c r="BM1429" i="2"/>
  <c r="BS1429" i="2"/>
  <c r="BT1429" i="2"/>
  <c r="BI1429" i="2"/>
  <c r="BQ1429" i="2"/>
  <c r="BR1429" i="2"/>
  <c r="BN1428" i="2"/>
  <c r="BK1428" i="2"/>
  <c r="BO1428" i="2"/>
  <c r="BU1428" i="2"/>
  <c r="BP1428" i="2"/>
  <c r="BL1428" i="2"/>
  <c r="BJ1428" i="2"/>
  <c r="BM1428" i="2"/>
  <c r="BR1428" i="2"/>
  <c r="BT1428" i="2"/>
  <c r="BI1428" i="2"/>
  <c r="BQ1428" i="2"/>
  <c r="BU1427" i="2"/>
  <c r="BK1427" i="2"/>
  <c r="BO1427" i="2"/>
  <c r="BP1427" i="2"/>
  <c r="BL1427" i="2"/>
  <c r="BN1427" i="2"/>
  <c r="BR1427" i="2"/>
  <c r="BI1427" i="2"/>
  <c r="BS1427" i="2"/>
  <c r="BL1426" i="2"/>
  <c r="BO1426" i="2"/>
  <c r="BU1426" i="2"/>
  <c r="BP1426" i="2"/>
  <c r="BN1426" i="2"/>
  <c r="BJ1426" i="2"/>
  <c r="BM1426" i="2"/>
  <c r="BK1426" i="2"/>
  <c r="BS1426" i="2"/>
  <c r="BQ1426" i="2"/>
  <c r="BI1426" i="2"/>
  <c r="BR1426" i="2"/>
  <c r="BT1425" i="2"/>
  <c r="BS1425" i="2"/>
  <c r="BN1425" i="2"/>
  <c r="BI1425" i="2"/>
  <c r="BO1425" i="2"/>
  <c r="BU1425" i="2"/>
  <c r="BP1425" i="2"/>
  <c r="BL1425" i="2"/>
  <c r="BJ1425" i="2"/>
  <c r="BM1425" i="2"/>
  <c r="BK1425" i="2"/>
  <c r="BQ1425" i="2"/>
  <c r="BP1424" i="2"/>
  <c r="BN1424" i="2"/>
  <c r="BL1424" i="2"/>
  <c r="BI1424" i="2"/>
  <c r="BO1424" i="2"/>
  <c r="BU1424" i="2"/>
  <c r="BJ1424" i="2"/>
  <c r="BM1424" i="2"/>
  <c r="BK1424" i="2"/>
  <c r="BT1424" i="2"/>
  <c r="BS1424" i="2"/>
  <c r="BR1424" i="2"/>
  <c r="BL1423" i="2"/>
  <c r="BO1423" i="2"/>
  <c r="BU1423" i="2"/>
  <c r="BP1423" i="2"/>
  <c r="BN1423" i="2"/>
  <c r="BJ1423" i="2"/>
  <c r="BK1423" i="2"/>
  <c r="BR1423" i="2"/>
  <c r="BI1423" i="2"/>
  <c r="BS1423" i="2"/>
  <c r="BU1422" i="2"/>
  <c r="BT1422" i="2"/>
  <c r="BK1422" i="2"/>
  <c r="BJ1422" i="2"/>
  <c r="BO1422" i="2"/>
  <c r="BP1422" i="2"/>
  <c r="BL1422" i="2"/>
  <c r="BN1422" i="2"/>
  <c r="BM1422" i="2"/>
  <c r="BI1422" i="2"/>
  <c r="BQ1422" i="2"/>
  <c r="BR1422" i="2"/>
  <c r="BP1421" i="2"/>
  <c r="BN1421" i="2"/>
  <c r="BO1421" i="2"/>
  <c r="BU1421" i="2"/>
  <c r="BL1421" i="2"/>
  <c r="BJ1421" i="2"/>
  <c r="BM1421" i="2"/>
  <c r="BK1421" i="2"/>
  <c r="BS1421" i="2"/>
  <c r="BT1421" i="2"/>
  <c r="BI1421" i="2"/>
  <c r="BQ1421" i="2"/>
  <c r="BR1421" i="2"/>
  <c r="BT1420" i="2"/>
  <c r="BN1420" i="2"/>
  <c r="BJ1420" i="2"/>
  <c r="BI1420" i="2"/>
  <c r="BO1420" i="2"/>
  <c r="BU1420" i="2"/>
  <c r="BP1420" i="2"/>
  <c r="BL1420" i="2"/>
  <c r="BM1420" i="2"/>
  <c r="BK1420" i="2"/>
  <c r="BS1420" i="2"/>
  <c r="BR1420" i="2"/>
  <c r="BU1419" i="2"/>
  <c r="BL1419" i="2"/>
  <c r="BK1419" i="2"/>
  <c r="BO1419" i="2"/>
  <c r="BP1419" i="2"/>
  <c r="BN1419" i="2"/>
  <c r="BJ1419" i="2"/>
  <c r="BM1419" i="2"/>
  <c r="BS1419" i="2"/>
  <c r="BT1419" i="2"/>
  <c r="BI1419" i="2"/>
  <c r="BQ1419" i="2"/>
  <c r="BR1419" i="2"/>
  <c r="BN1418" i="2"/>
  <c r="BK1418" i="2"/>
  <c r="BO1418" i="2"/>
  <c r="BU1418" i="2"/>
  <c r="BP1418" i="2"/>
  <c r="BL1418" i="2"/>
  <c r="BJ1418" i="2"/>
  <c r="BM1418" i="2"/>
  <c r="BR1418" i="2"/>
  <c r="BT1418" i="2"/>
  <c r="BI1418" i="2"/>
  <c r="BQ1418" i="2"/>
  <c r="BU1417" i="2"/>
  <c r="BK1417" i="2"/>
  <c r="BO1417" i="2"/>
  <c r="BP1417" i="2"/>
  <c r="BL1417" i="2"/>
  <c r="BN1417" i="2"/>
  <c r="BR1417" i="2"/>
  <c r="BI1417" i="2"/>
  <c r="BS1417" i="2"/>
  <c r="BL1416" i="2"/>
  <c r="BO1416" i="2"/>
  <c r="BU1416" i="2"/>
  <c r="BP1416" i="2"/>
  <c r="BN1416" i="2"/>
  <c r="BJ1416" i="2"/>
  <c r="BM1416" i="2"/>
  <c r="BK1416" i="2"/>
  <c r="BS1416" i="2"/>
  <c r="BQ1416" i="2"/>
  <c r="BI1416" i="2"/>
  <c r="BR1416" i="2"/>
  <c r="BT1415" i="2"/>
  <c r="BS1415" i="2"/>
  <c r="BN1415" i="2"/>
  <c r="BI1415" i="2"/>
  <c r="BO1415" i="2"/>
  <c r="BU1415" i="2"/>
  <c r="BP1415" i="2"/>
  <c r="BL1415" i="2"/>
  <c r="BJ1415" i="2"/>
  <c r="BM1415" i="2"/>
  <c r="BK1415" i="2"/>
  <c r="BQ1415" i="2"/>
  <c r="BP1414" i="2"/>
  <c r="BN1414" i="2"/>
  <c r="BL1414" i="2"/>
  <c r="BO1414" i="2"/>
  <c r="BU1414" i="2"/>
  <c r="BJ1414" i="2"/>
  <c r="BM1414" i="2"/>
  <c r="BK1414" i="2"/>
  <c r="BT1414" i="2"/>
  <c r="BI1414" i="2"/>
  <c r="BS1414" i="2"/>
  <c r="BR1414" i="2"/>
  <c r="BL1413" i="2"/>
  <c r="BO1413" i="2"/>
  <c r="BU1413" i="2"/>
  <c r="BP1413" i="2"/>
  <c r="BN1413" i="2"/>
  <c r="BJ1413" i="2"/>
  <c r="BK1413" i="2"/>
  <c r="BR1413" i="2"/>
  <c r="BI1413" i="2"/>
  <c r="BS1413" i="2"/>
  <c r="BU1412" i="2"/>
  <c r="BT1412" i="2"/>
  <c r="BK1412" i="2"/>
  <c r="BJ1412" i="2"/>
  <c r="BO1412" i="2"/>
  <c r="BP1412" i="2"/>
  <c r="BL1412" i="2"/>
  <c r="BN1412" i="2"/>
  <c r="BM1412" i="2"/>
  <c r="BI1412" i="2"/>
  <c r="BQ1412" i="2"/>
  <c r="BR1412" i="2"/>
  <c r="BP1411" i="2"/>
  <c r="BN1411" i="2"/>
  <c r="BO1411" i="2"/>
  <c r="BU1411" i="2"/>
  <c r="BL1411" i="2"/>
  <c r="BJ1411" i="2"/>
  <c r="BM1411" i="2"/>
  <c r="BK1411" i="2"/>
  <c r="BS1411" i="2"/>
  <c r="BT1411" i="2"/>
  <c r="BI1411" i="2"/>
  <c r="BQ1411" i="2"/>
  <c r="BR1411" i="2"/>
  <c r="BT1410" i="2"/>
  <c r="BN1410" i="2"/>
  <c r="BJ1410" i="2"/>
  <c r="BI1410" i="2"/>
  <c r="BO1410" i="2"/>
  <c r="BU1410" i="2"/>
  <c r="BP1410" i="2"/>
  <c r="BL1410" i="2"/>
  <c r="BM1410" i="2"/>
  <c r="BK1410" i="2"/>
  <c r="BS1410" i="2"/>
  <c r="BR1410" i="2"/>
  <c r="BU1409" i="2"/>
  <c r="BL1409" i="2"/>
  <c r="BK1409" i="2"/>
  <c r="BO1409" i="2"/>
  <c r="BP1409" i="2"/>
  <c r="BN1409" i="2"/>
  <c r="BJ1409" i="2"/>
  <c r="BM1409" i="2"/>
  <c r="BS1409" i="2"/>
  <c r="BT1409" i="2"/>
  <c r="BI1409" i="2"/>
  <c r="BQ1409" i="2"/>
  <c r="BR1409" i="2"/>
  <c r="BN1408" i="2"/>
  <c r="BK1408" i="2"/>
  <c r="BO1408" i="2"/>
  <c r="BU1408" i="2"/>
  <c r="BP1408" i="2"/>
  <c r="BL1408" i="2"/>
  <c r="BJ1408" i="2"/>
  <c r="BM1408" i="2"/>
  <c r="BR1408" i="2"/>
  <c r="BT1408" i="2"/>
  <c r="BI1408" i="2"/>
  <c r="BQ1408" i="2"/>
  <c r="BU1407" i="2"/>
  <c r="BK1407" i="2"/>
  <c r="BO1407" i="2"/>
  <c r="BP1407" i="2"/>
  <c r="BL1407" i="2"/>
  <c r="BN1407" i="2"/>
  <c r="BR1407" i="2"/>
  <c r="BI1407" i="2"/>
  <c r="BS1407" i="2"/>
  <c r="BL1406" i="2"/>
  <c r="BO1406" i="2"/>
  <c r="BU1406" i="2"/>
  <c r="BP1406" i="2"/>
  <c r="BN1406" i="2"/>
  <c r="BJ1406" i="2"/>
  <c r="BM1406" i="2"/>
  <c r="BK1406" i="2"/>
  <c r="BS1406" i="2"/>
  <c r="BQ1406" i="2"/>
  <c r="BI1406" i="2"/>
  <c r="BR1406" i="2"/>
  <c r="BT1405" i="2"/>
  <c r="BS1405" i="2"/>
  <c r="BN1405" i="2"/>
  <c r="BI1405" i="2"/>
  <c r="BO1405" i="2"/>
  <c r="BU1405" i="2"/>
  <c r="BP1405" i="2"/>
  <c r="BL1405" i="2"/>
  <c r="BJ1405" i="2"/>
  <c r="BM1405" i="2"/>
  <c r="BK1405" i="2"/>
  <c r="BQ1405" i="2"/>
  <c r="BP1404" i="2"/>
  <c r="BN1404" i="2"/>
  <c r="BL1404" i="2"/>
  <c r="BO1404" i="2"/>
  <c r="BU1404" i="2"/>
  <c r="BJ1404" i="2"/>
  <c r="BM1404" i="2"/>
  <c r="BK1404" i="2"/>
  <c r="BT1404" i="2"/>
  <c r="BI1404" i="2"/>
  <c r="BS1404" i="2"/>
  <c r="BR1404" i="2"/>
  <c r="BL1403" i="2"/>
  <c r="BO1403" i="2"/>
  <c r="BU1403" i="2"/>
  <c r="BP1403" i="2"/>
  <c r="BN1403" i="2"/>
  <c r="BJ1403" i="2"/>
  <c r="BK1403" i="2"/>
  <c r="BR1403" i="2"/>
  <c r="BI1403" i="2"/>
  <c r="BS1403" i="2"/>
  <c r="BU1402" i="2"/>
  <c r="BT1402" i="2"/>
  <c r="BK1402" i="2"/>
  <c r="BJ1402" i="2"/>
  <c r="BO1402" i="2"/>
  <c r="BP1402" i="2"/>
  <c r="BL1402" i="2"/>
  <c r="BN1402" i="2"/>
  <c r="BM1402" i="2"/>
  <c r="BI1402" i="2"/>
  <c r="BQ1402" i="2"/>
  <c r="BR1402" i="2"/>
  <c r="BP1401" i="2"/>
  <c r="BN1401" i="2"/>
  <c r="BO1401" i="2"/>
  <c r="BU1401" i="2"/>
  <c r="BL1401" i="2"/>
  <c r="BJ1401" i="2"/>
  <c r="BM1401" i="2"/>
  <c r="BK1401" i="2"/>
  <c r="BS1401" i="2"/>
  <c r="BT1401" i="2"/>
  <c r="BI1401" i="2"/>
  <c r="BQ1401" i="2"/>
  <c r="BR1401" i="2"/>
  <c r="BT1400" i="2"/>
  <c r="BN1400" i="2"/>
  <c r="BJ1400" i="2"/>
  <c r="BI1400" i="2"/>
  <c r="BO1400" i="2"/>
  <c r="BU1400" i="2"/>
  <c r="BP1400" i="2"/>
  <c r="BL1400" i="2"/>
  <c r="BM1400" i="2"/>
  <c r="BK1400" i="2"/>
  <c r="BS1400" i="2"/>
  <c r="BR1400" i="2"/>
  <c r="BU1399" i="2"/>
  <c r="BL1399" i="2"/>
  <c r="BK1399" i="2"/>
  <c r="BO1399" i="2"/>
  <c r="BP1399" i="2"/>
  <c r="BN1399" i="2"/>
  <c r="BJ1399" i="2"/>
  <c r="BM1399" i="2"/>
  <c r="BS1399" i="2"/>
  <c r="BT1399" i="2"/>
  <c r="BI1399" i="2"/>
  <c r="BQ1399" i="2"/>
  <c r="BR1399" i="2"/>
  <c r="BN1398" i="2"/>
  <c r="BK1398" i="2"/>
  <c r="BO1398" i="2"/>
  <c r="BU1398" i="2"/>
  <c r="BP1398" i="2"/>
  <c r="BL1398" i="2"/>
  <c r="BJ1398" i="2"/>
  <c r="BM1398" i="2"/>
  <c r="BR1398" i="2"/>
  <c r="BT1398" i="2"/>
  <c r="BI1398" i="2"/>
  <c r="BQ1398" i="2"/>
  <c r="BU1397" i="2"/>
  <c r="BK1397" i="2"/>
  <c r="BO1397" i="2"/>
  <c r="BP1397" i="2"/>
  <c r="BL1397" i="2"/>
  <c r="BN1397" i="2"/>
  <c r="BR1397" i="2"/>
  <c r="BI1397" i="2"/>
  <c r="BS1397" i="2"/>
  <c r="BO1396" i="2"/>
  <c r="BU1396" i="2"/>
  <c r="BP1396" i="2"/>
  <c r="BL1396" i="2"/>
  <c r="BN1396" i="2"/>
  <c r="BJ1396" i="2"/>
  <c r="BM1396" i="2"/>
  <c r="BK1396" i="2"/>
  <c r="BS1396" i="2"/>
  <c r="BQ1396" i="2"/>
  <c r="BT1395" i="2"/>
  <c r="BP1395" i="2"/>
  <c r="BO1395" i="2"/>
  <c r="BN1395" i="2"/>
  <c r="BL1395" i="2"/>
  <c r="BJ1395" i="2"/>
  <c r="BI1395" i="2"/>
  <c r="BU1395" i="2"/>
  <c r="BM1395" i="2"/>
  <c r="BK1395" i="2"/>
  <c r="BS1395" i="2"/>
  <c r="BQ1395" i="2"/>
  <c r="BR1395" i="2"/>
  <c r="BU1394" i="2"/>
  <c r="BT1394" i="2"/>
  <c r="BK1394" i="2"/>
  <c r="BO1394" i="2"/>
  <c r="BP1394" i="2"/>
  <c r="BL1394" i="2"/>
  <c r="BN1394" i="2"/>
  <c r="BJ1394" i="2"/>
  <c r="BM1394" i="2"/>
  <c r="BI1394" i="2"/>
  <c r="BQ1394" i="2"/>
  <c r="BR1394" i="2"/>
  <c r="BP1393" i="2"/>
  <c r="BN1393" i="2"/>
  <c r="BK1393" i="2"/>
  <c r="BO1393" i="2"/>
  <c r="BU1393" i="2"/>
  <c r="BR1393" i="2"/>
  <c r="BL1393" i="2"/>
  <c r="BJ1393" i="2"/>
  <c r="BM1393" i="2"/>
  <c r="BT1393" i="2"/>
  <c r="BI1393" i="2"/>
  <c r="BS1393" i="2"/>
  <c r="BU1392" i="2"/>
  <c r="BJ1392" i="2"/>
  <c r="BO1392" i="2"/>
  <c r="BP1392" i="2"/>
  <c r="BL1392" i="2"/>
  <c r="BN1392" i="2"/>
  <c r="BK1392" i="2"/>
  <c r="BR1392" i="2"/>
  <c r="BQ1392" i="2"/>
  <c r="BI1392" i="2"/>
  <c r="BS1392" i="2"/>
  <c r="BU1391" i="2"/>
  <c r="BT1391" i="2"/>
  <c r="BL1391" i="2"/>
  <c r="BJ1391" i="2"/>
  <c r="BO1391" i="2"/>
  <c r="BP1391" i="2"/>
  <c r="BN1391" i="2"/>
  <c r="BM1391" i="2"/>
  <c r="BK1391" i="2"/>
  <c r="BS1391" i="2"/>
  <c r="BI1391" i="2"/>
  <c r="BQ1391" i="2"/>
  <c r="BP1390" i="2"/>
  <c r="BN1390" i="2"/>
  <c r="BO1390" i="2"/>
  <c r="BU1390" i="2"/>
  <c r="BL1390" i="2"/>
  <c r="BJ1390" i="2"/>
  <c r="BM1390" i="2"/>
  <c r="BK1390" i="2"/>
  <c r="BS1390" i="2"/>
  <c r="BT1390" i="2"/>
  <c r="BI1390" i="2"/>
  <c r="BQ1390" i="2"/>
  <c r="BR1390" i="2"/>
  <c r="BN1389" i="2"/>
  <c r="BL1389" i="2"/>
  <c r="BJ1389" i="2"/>
  <c r="BI1389" i="2"/>
  <c r="BO1389" i="2"/>
  <c r="BU1389" i="2"/>
  <c r="BP1389" i="2"/>
  <c r="BK1389" i="2"/>
  <c r="BT1389" i="2"/>
  <c r="BS1389" i="2"/>
  <c r="BR1389" i="2"/>
  <c r="BU1388" i="2"/>
  <c r="BL1388" i="2"/>
  <c r="BK1388" i="2"/>
  <c r="BO1388" i="2"/>
  <c r="BP1388" i="2"/>
  <c r="BN1388" i="2"/>
  <c r="BJ1388" i="2"/>
  <c r="BM1388" i="2"/>
  <c r="BR1388" i="2"/>
  <c r="BI1388" i="2"/>
  <c r="BQ1388" i="2"/>
  <c r="BT1387" i="2"/>
  <c r="BP1387" i="2"/>
  <c r="BN1387" i="2"/>
  <c r="BO1387" i="2"/>
  <c r="BU1387" i="2"/>
  <c r="BL1387" i="2"/>
  <c r="BJ1387" i="2"/>
  <c r="BM1387" i="2"/>
  <c r="BK1387" i="2"/>
  <c r="BR1387" i="2"/>
  <c r="BI1387" i="2"/>
  <c r="BQ1387" i="2"/>
  <c r="BP1386" i="2"/>
  <c r="BN1386" i="2"/>
  <c r="BJ1386" i="2"/>
  <c r="BO1386" i="2"/>
  <c r="BU1386" i="2"/>
  <c r="BL1386" i="2"/>
  <c r="BM1386" i="2"/>
  <c r="BK1386" i="2"/>
  <c r="BS1386" i="2"/>
  <c r="BT1386" i="2"/>
  <c r="BI1386" i="2"/>
  <c r="BR1386" i="2"/>
  <c r="BT1385" i="2"/>
  <c r="BS1385" i="2"/>
  <c r="BN1385" i="2"/>
  <c r="BL1385" i="2"/>
  <c r="BJ1385" i="2"/>
  <c r="BI1385" i="2"/>
  <c r="BO1385" i="2"/>
  <c r="BU1385" i="2"/>
  <c r="BP1385" i="2"/>
  <c r="BM1385" i="2"/>
  <c r="BK1385" i="2"/>
  <c r="BQ1385" i="2"/>
  <c r="BR1385" i="2"/>
  <c r="BU1384" i="2"/>
  <c r="BT1384" i="2"/>
  <c r="BK1384" i="2"/>
  <c r="BO1384" i="2"/>
  <c r="BP1384" i="2"/>
  <c r="BL1384" i="2"/>
  <c r="BN1384" i="2"/>
  <c r="BJ1384" i="2"/>
  <c r="BM1384" i="2"/>
  <c r="BI1384" i="2"/>
  <c r="BQ1384" i="2"/>
  <c r="BR1384" i="2"/>
  <c r="BP1383" i="2"/>
  <c r="BN1383" i="2"/>
  <c r="BK1383" i="2"/>
  <c r="BO1383" i="2"/>
  <c r="BU1383" i="2"/>
  <c r="BR1383" i="2"/>
  <c r="BL1383" i="2"/>
  <c r="BJ1383" i="2"/>
  <c r="BM1383" i="2"/>
  <c r="BT1383" i="2"/>
  <c r="BI1383" i="2"/>
  <c r="BS1383" i="2"/>
  <c r="BU1382" i="2"/>
  <c r="BJ1382" i="2"/>
  <c r="BO1382" i="2"/>
  <c r="BP1382" i="2"/>
  <c r="BL1382" i="2"/>
  <c r="BN1382" i="2"/>
  <c r="BK1382" i="2"/>
  <c r="BR1382" i="2"/>
  <c r="BQ1382" i="2"/>
  <c r="BI1382" i="2"/>
  <c r="BS1382" i="2"/>
  <c r="BU1381" i="2"/>
  <c r="BT1381" i="2"/>
  <c r="BL1381" i="2"/>
  <c r="BJ1381" i="2"/>
  <c r="BO1381" i="2"/>
  <c r="BP1381" i="2"/>
  <c r="BN1381" i="2"/>
  <c r="BM1381" i="2"/>
  <c r="BK1381" i="2"/>
  <c r="BS1381" i="2"/>
  <c r="BI1381" i="2"/>
  <c r="BQ1381" i="2"/>
  <c r="BP1380" i="2"/>
  <c r="BN1380" i="2"/>
  <c r="BO1380" i="2"/>
  <c r="BU1380" i="2"/>
  <c r="BL1380" i="2"/>
  <c r="BJ1380" i="2"/>
  <c r="BM1380" i="2"/>
  <c r="BK1380" i="2"/>
  <c r="BS1380" i="2"/>
  <c r="BT1380" i="2"/>
  <c r="BI1380" i="2"/>
  <c r="BQ1380" i="2"/>
  <c r="BR1380" i="2"/>
  <c r="BN1379" i="2"/>
  <c r="BL1379" i="2"/>
  <c r="BJ1379" i="2"/>
  <c r="BI1379" i="2"/>
  <c r="BO1379" i="2"/>
  <c r="BU1379" i="2"/>
  <c r="BP1379" i="2"/>
  <c r="BK1379" i="2"/>
  <c r="BT1379" i="2"/>
  <c r="BS1379" i="2"/>
  <c r="BR1379" i="2"/>
  <c r="BU1378" i="2"/>
  <c r="BL1378" i="2"/>
  <c r="BK1378" i="2"/>
  <c r="BO1378" i="2"/>
  <c r="BP1378" i="2"/>
  <c r="BN1378" i="2"/>
  <c r="BJ1378" i="2"/>
  <c r="BM1378" i="2"/>
  <c r="BR1378" i="2"/>
  <c r="BI1378" i="2"/>
  <c r="BQ1378" i="2"/>
  <c r="BT1377" i="2"/>
  <c r="BP1377" i="2"/>
  <c r="BN1377" i="2"/>
  <c r="BO1377" i="2"/>
  <c r="BU1377" i="2"/>
  <c r="BL1377" i="2"/>
  <c r="BJ1377" i="2"/>
  <c r="BM1377" i="2"/>
  <c r="BK1377" i="2"/>
  <c r="BR1377" i="2"/>
  <c r="BI1377" i="2"/>
  <c r="BQ1377" i="2"/>
  <c r="BP1376" i="2"/>
  <c r="BN1376" i="2"/>
  <c r="BJ1376" i="2"/>
  <c r="BO1376" i="2"/>
  <c r="BU1376" i="2"/>
  <c r="BL1376" i="2"/>
  <c r="BM1376" i="2"/>
  <c r="BK1376" i="2"/>
  <c r="BS1376" i="2"/>
  <c r="BT1376" i="2"/>
  <c r="BI1376" i="2"/>
  <c r="BR1376" i="2"/>
  <c r="BT1375" i="2"/>
  <c r="BS1375" i="2"/>
  <c r="BN1375" i="2"/>
  <c r="BL1375" i="2"/>
  <c r="BJ1375" i="2"/>
  <c r="BI1375" i="2"/>
  <c r="BO1375" i="2"/>
  <c r="BU1375" i="2"/>
  <c r="BP1375" i="2"/>
  <c r="BM1375" i="2"/>
  <c r="BK1375" i="2"/>
  <c r="BQ1375" i="2"/>
  <c r="BR1375" i="2"/>
  <c r="BU1374" i="2"/>
  <c r="BT1374" i="2"/>
  <c r="BK1374" i="2"/>
  <c r="BO1374" i="2"/>
  <c r="BP1374" i="2"/>
  <c r="BL1374" i="2"/>
  <c r="BN1374" i="2"/>
  <c r="BJ1374" i="2"/>
  <c r="BM1374" i="2"/>
  <c r="BI1374" i="2"/>
  <c r="BQ1374" i="2"/>
  <c r="BR1374" i="2"/>
  <c r="BP1373" i="2"/>
  <c r="BN1373" i="2"/>
  <c r="BK1373" i="2"/>
  <c r="BO1373" i="2"/>
  <c r="BU1373" i="2"/>
  <c r="BR1373" i="2"/>
  <c r="BL1373" i="2"/>
  <c r="BJ1373" i="2"/>
  <c r="BM1373" i="2"/>
  <c r="BT1373" i="2"/>
  <c r="BI1373" i="2"/>
  <c r="BS1373" i="2"/>
  <c r="BU1372" i="2"/>
  <c r="BJ1372" i="2"/>
  <c r="BO1372" i="2"/>
  <c r="BP1372" i="2"/>
  <c r="BL1372" i="2"/>
  <c r="BN1372" i="2"/>
  <c r="BK1372" i="2"/>
  <c r="BR1372" i="2"/>
  <c r="BQ1372" i="2"/>
  <c r="BI1372" i="2"/>
  <c r="BS1372" i="2"/>
  <c r="BU1371" i="2"/>
  <c r="BT1371" i="2"/>
  <c r="BL1371" i="2"/>
  <c r="BJ1371" i="2"/>
  <c r="BO1371" i="2"/>
  <c r="BP1371" i="2"/>
  <c r="BN1371" i="2"/>
  <c r="BM1371" i="2"/>
  <c r="BK1371" i="2"/>
  <c r="BS1371" i="2"/>
  <c r="BI1371" i="2"/>
  <c r="BQ1371" i="2"/>
  <c r="BP1370" i="2"/>
  <c r="BN1370" i="2"/>
  <c r="BO1370" i="2"/>
  <c r="BU1370" i="2"/>
  <c r="BL1370" i="2"/>
  <c r="BJ1370" i="2"/>
  <c r="BM1370" i="2"/>
  <c r="BK1370" i="2"/>
  <c r="BS1370" i="2"/>
  <c r="BT1370" i="2"/>
  <c r="BI1370" i="2"/>
  <c r="BQ1370" i="2"/>
  <c r="BR1370" i="2"/>
  <c r="BN1369" i="2"/>
  <c r="BL1369" i="2"/>
  <c r="BJ1369" i="2"/>
  <c r="BI1369" i="2"/>
  <c r="BO1369" i="2"/>
  <c r="BU1369" i="2"/>
  <c r="BP1369" i="2"/>
  <c r="BK1369" i="2"/>
  <c r="BT1369" i="2"/>
  <c r="BS1369" i="2"/>
  <c r="BR1369" i="2"/>
  <c r="BU1368" i="2"/>
  <c r="BL1368" i="2"/>
  <c r="BK1368" i="2"/>
  <c r="BO1368" i="2"/>
  <c r="BP1368" i="2"/>
  <c r="BN1368" i="2"/>
  <c r="BJ1368" i="2"/>
  <c r="BM1368" i="2"/>
  <c r="BR1368" i="2"/>
  <c r="BI1368" i="2"/>
  <c r="BQ1368" i="2"/>
  <c r="BT1367" i="2"/>
  <c r="BP1367" i="2"/>
  <c r="BN1367" i="2"/>
  <c r="BO1367" i="2"/>
  <c r="BU1367" i="2"/>
  <c r="BL1367" i="2"/>
  <c r="BJ1367" i="2"/>
  <c r="BM1367" i="2"/>
  <c r="BK1367" i="2"/>
  <c r="BR1367" i="2"/>
  <c r="BI1367" i="2"/>
  <c r="BQ1367" i="2"/>
  <c r="BP1366" i="2"/>
  <c r="BN1366" i="2"/>
  <c r="BJ1366" i="2"/>
  <c r="BO1366" i="2"/>
  <c r="BU1366" i="2"/>
  <c r="BL1366" i="2"/>
  <c r="BM1366" i="2"/>
  <c r="BK1366" i="2"/>
  <c r="BS1366" i="2"/>
  <c r="BT1366" i="2"/>
  <c r="BI1366" i="2"/>
  <c r="BR1366" i="2"/>
  <c r="BT1365" i="2"/>
  <c r="BS1365" i="2"/>
  <c r="BN1365" i="2"/>
  <c r="BL1365" i="2"/>
  <c r="BJ1365" i="2"/>
  <c r="BI1365" i="2"/>
  <c r="BO1365" i="2"/>
  <c r="BU1365" i="2"/>
  <c r="BP1365" i="2"/>
  <c r="BM1365" i="2"/>
  <c r="BK1365" i="2"/>
  <c r="BQ1365" i="2"/>
  <c r="BR1365" i="2"/>
  <c r="BU1364" i="2"/>
  <c r="BT1364" i="2"/>
  <c r="BK1364" i="2"/>
  <c r="BO1364" i="2"/>
  <c r="BP1364" i="2"/>
  <c r="BL1364" i="2"/>
  <c r="BN1364" i="2"/>
  <c r="BJ1364" i="2"/>
  <c r="BM1364" i="2"/>
  <c r="BI1364" i="2"/>
  <c r="BQ1364" i="2"/>
  <c r="BR1364" i="2"/>
  <c r="BP1363" i="2"/>
  <c r="BN1363" i="2"/>
  <c r="BK1363" i="2"/>
  <c r="BO1363" i="2"/>
  <c r="BU1363" i="2"/>
  <c r="BR1363" i="2"/>
  <c r="BL1363" i="2"/>
  <c r="BJ1363" i="2"/>
  <c r="BM1363" i="2"/>
  <c r="BT1363" i="2"/>
  <c r="BI1363" i="2"/>
  <c r="BS1363" i="2"/>
  <c r="BU1362" i="2"/>
  <c r="BJ1362" i="2"/>
  <c r="BO1362" i="2"/>
  <c r="BP1362" i="2"/>
  <c r="BL1362" i="2"/>
  <c r="BN1362" i="2"/>
  <c r="BK1362" i="2"/>
  <c r="BR1362" i="2"/>
  <c r="BQ1362" i="2"/>
  <c r="BI1362" i="2"/>
  <c r="BS1362" i="2"/>
  <c r="BU1361" i="2"/>
  <c r="BT1361" i="2"/>
  <c r="BL1361" i="2"/>
  <c r="BJ1361" i="2"/>
  <c r="BO1361" i="2"/>
  <c r="BP1361" i="2"/>
  <c r="BN1361" i="2"/>
  <c r="BM1361" i="2"/>
  <c r="BK1361" i="2"/>
  <c r="BS1361" i="2"/>
  <c r="BI1361" i="2"/>
  <c r="BQ1361" i="2"/>
  <c r="BP1360" i="2"/>
  <c r="BN1360" i="2"/>
  <c r="BO1360" i="2"/>
  <c r="BU1360" i="2"/>
  <c r="BL1360" i="2"/>
  <c r="BJ1360" i="2"/>
  <c r="BM1360" i="2"/>
  <c r="BK1360" i="2"/>
  <c r="BS1360" i="2"/>
  <c r="BT1360" i="2"/>
  <c r="BI1360" i="2"/>
  <c r="BQ1360" i="2"/>
  <c r="BR1360" i="2"/>
  <c r="BN1359" i="2"/>
  <c r="BL1359" i="2"/>
  <c r="BJ1359" i="2"/>
  <c r="BI1359" i="2"/>
  <c r="BO1359" i="2"/>
  <c r="BU1359" i="2"/>
  <c r="BP1359" i="2"/>
  <c r="BK1359" i="2"/>
  <c r="BT1359" i="2"/>
  <c r="BS1359" i="2"/>
  <c r="BR1359" i="2"/>
  <c r="BU1358" i="2"/>
  <c r="BL1358" i="2"/>
  <c r="BK1358" i="2"/>
  <c r="BO1358" i="2"/>
  <c r="BP1358" i="2"/>
  <c r="BN1358" i="2"/>
  <c r="BJ1358" i="2"/>
  <c r="BM1358" i="2"/>
  <c r="BR1358" i="2"/>
  <c r="BQ1358" i="2"/>
  <c r="BI1358" i="2"/>
  <c r="BS1358" i="2"/>
  <c r="BT1357" i="2"/>
  <c r="BP1357" i="2"/>
  <c r="BK1357" i="2"/>
  <c r="BO1357" i="2"/>
  <c r="BU1357" i="2"/>
  <c r="BL1357" i="2"/>
  <c r="BN1357" i="2"/>
  <c r="BJ1357" i="2"/>
  <c r="BM1357" i="2"/>
  <c r="BR1357" i="2"/>
  <c r="BS1357" i="2"/>
  <c r="BI1357" i="2"/>
  <c r="BQ1357" i="2"/>
  <c r="BP1356" i="2"/>
  <c r="BN1356" i="2"/>
  <c r="BJ1356" i="2"/>
  <c r="BO1356" i="2"/>
  <c r="BU1356" i="2"/>
  <c r="BL1356" i="2"/>
  <c r="BM1356" i="2"/>
  <c r="BK1356" i="2"/>
  <c r="BS1356" i="2"/>
  <c r="BT1356" i="2"/>
  <c r="BI1356" i="2"/>
  <c r="BR1356" i="2"/>
  <c r="BS1355" i="2"/>
  <c r="BN1355" i="2"/>
  <c r="BL1355" i="2"/>
  <c r="BJ1355" i="2"/>
  <c r="BI1355" i="2"/>
  <c r="BO1355" i="2"/>
  <c r="BU1355" i="2"/>
  <c r="BP1355" i="2"/>
  <c r="BK1355" i="2"/>
  <c r="BT1355" i="2"/>
  <c r="BQ1355" i="2"/>
  <c r="BR1355" i="2"/>
  <c r="BU1354" i="2"/>
  <c r="BT1354" i="2"/>
  <c r="BK1354" i="2"/>
  <c r="BO1354" i="2"/>
  <c r="BP1354" i="2"/>
  <c r="BL1354" i="2"/>
  <c r="BN1354" i="2"/>
  <c r="BJ1354" i="2"/>
  <c r="BM1354" i="2"/>
  <c r="BI1354" i="2"/>
  <c r="BQ1354" i="2"/>
  <c r="BR1354" i="2"/>
  <c r="BP1353" i="2"/>
  <c r="BN1353" i="2"/>
  <c r="BK1353" i="2"/>
  <c r="BO1353" i="2"/>
  <c r="BU1353" i="2"/>
  <c r="BR1353" i="2"/>
  <c r="BL1353" i="2"/>
  <c r="BJ1353" i="2"/>
  <c r="BM1353" i="2"/>
  <c r="BT1353" i="2"/>
  <c r="BI1353" i="2"/>
  <c r="BS1353" i="2"/>
  <c r="BJ1352" i="2"/>
  <c r="BO1352" i="2"/>
  <c r="BU1352" i="2"/>
  <c r="BP1352" i="2"/>
  <c r="BL1352" i="2"/>
  <c r="BN1352" i="2"/>
  <c r="BK1352" i="2"/>
  <c r="BR1352" i="2"/>
  <c r="BQ1352" i="2"/>
  <c r="BI1352" i="2"/>
  <c r="BS1352" i="2"/>
  <c r="BU1351" i="2"/>
  <c r="BT1351" i="2"/>
  <c r="BL1351" i="2"/>
  <c r="BJ1351" i="2"/>
  <c r="BO1351" i="2"/>
  <c r="BP1351" i="2"/>
  <c r="BN1351" i="2"/>
  <c r="BM1351" i="2"/>
  <c r="BK1351" i="2"/>
  <c r="BS1351" i="2"/>
  <c r="BI1351" i="2"/>
  <c r="BQ1351" i="2"/>
  <c r="BP1350" i="2"/>
  <c r="BN1350" i="2"/>
  <c r="BO1350" i="2"/>
  <c r="BU1350" i="2"/>
  <c r="BL1350" i="2"/>
  <c r="BJ1350" i="2"/>
  <c r="BM1350" i="2"/>
  <c r="BK1350" i="2"/>
  <c r="BS1350" i="2"/>
  <c r="BT1350" i="2"/>
  <c r="BI1350" i="2"/>
  <c r="BQ1350" i="2"/>
  <c r="BR1350" i="2"/>
  <c r="BN1349" i="2"/>
  <c r="BL1349" i="2"/>
  <c r="BJ1349" i="2"/>
  <c r="BI1349" i="2"/>
  <c r="BO1349" i="2"/>
  <c r="BU1349" i="2"/>
  <c r="BP1349" i="2"/>
  <c r="BK1349" i="2"/>
  <c r="BT1349" i="2"/>
  <c r="BS1349" i="2"/>
  <c r="BR1349" i="2"/>
  <c r="BU1348" i="2"/>
  <c r="BL1348" i="2"/>
  <c r="BK1348" i="2"/>
  <c r="BO1348" i="2"/>
  <c r="BP1348" i="2"/>
  <c r="BN1348" i="2"/>
  <c r="BJ1348" i="2"/>
  <c r="BM1348" i="2"/>
  <c r="BR1348" i="2"/>
  <c r="BQ1348" i="2"/>
  <c r="BI1348" i="2"/>
  <c r="BS1348" i="2"/>
  <c r="BT1347" i="2"/>
  <c r="BP1347" i="2"/>
  <c r="BK1347" i="2"/>
  <c r="BO1347" i="2"/>
  <c r="BU1347" i="2"/>
  <c r="BL1347" i="2"/>
  <c r="BN1347" i="2"/>
  <c r="BJ1347" i="2"/>
  <c r="BM1347" i="2"/>
  <c r="BR1347" i="2"/>
  <c r="BS1347" i="2"/>
  <c r="BI1347" i="2"/>
  <c r="BQ1347" i="2"/>
  <c r="BP1346" i="2"/>
  <c r="BN1346" i="2"/>
  <c r="BJ1346" i="2"/>
  <c r="BO1346" i="2"/>
  <c r="BU1346" i="2"/>
  <c r="BL1346" i="2"/>
  <c r="BM1346" i="2"/>
  <c r="BK1346" i="2"/>
  <c r="BS1346" i="2"/>
  <c r="BT1346" i="2"/>
  <c r="BI1346" i="2"/>
  <c r="BR1346" i="2"/>
  <c r="BS1345" i="2"/>
  <c r="BN1345" i="2"/>
  <c r="BL1345" i="2"/>
  <c r="BJ1345" i="2"/>
  <c r="BI1345" i="2"/>
  <c r="BO1345" i="2"/>
  <c r="BU1345" i="2"/>
  <c r="BP1345" i="2"/>
  <c r="BK1345" i="2"/>
  <c r="BT1345" i="2"/>
  <c r="BQ1345" i="2"/>
  <c r="BR1345" i="2"/>
  <c r="BU1344" i="2"/>
  <c r="BT1344" i="2"/>
  <c r="BL1344" i="2"/>
  <c r="BK1344" i="2"/>
  <c r="BO1344" i="2"/>
  <c r="BP1344" i="2"/>
  <c r="BN1344" i="2"/>
  <c r="BJ1344" i="2"/>
  <c r="BM1344" i="2"/>
  <c r="BI1344" i="2"/>
  <c r="BQ1344" i="2"/>
  <c r="BR1344" i="2"/>
  <c r="BP1343" i="2"/>
  <c r="BN1343" i="2"/>
  <c r="BK1343" i="2"/>
  <c r="BO1343" i="2"/>
  <c r="BU1343" i="2"/>
  <c r="BR1343" i="2"/>
  <c r="BL1343" i="2"/>
  <c r="BJ1343" i="2"/>
  <c r="BM1343" i="2"/>
  <c r="BT1343" i="2"/>
  <c r="BI1343" i="2"/>
  <c r="BS1343" i="2"/>
  <c r="BJ1342" i="2"/>
  <c r="BO1342" i="2"/>
  <c r="BU1342" i="2"/>
  <c r="BP1342" i="2"/>
  <c r="BL1342" i="2"/>
  <c r="BN1342" i="2"/>
  <c r="BK1342" i="2"/>
  <c r="BR1342" i="2"/>
  <c r="BQ1342" i="2"/>
  <c r="BI1342" i="2"/>
  <c r="BS1342" i="2"/>
  <c r="BU1341" i="2"/>
  <c r="BT1341" i="2"/>
  <c r="BL1341" i="2"/>
  <c r="BJ1341" i="2"/>
  <c r="BO1341" i="2"/>
  <c r="BP1341" i="2"/>
  <c r="BN1341" i="2"/>
  <c r="BM1341" i="2"/>
  <c r="BK1341" i="2"/>
  <c r="BS1341" i="2"/>
  <c r="BI1341" i="2"/>
  <c r="BQ1341" i="2"/>
  <c r="BP1340" i="2"/>
  <c r="BN1340" i="2"/>
  <c r="BO1340" i="2"/>
  <c r="BU1340" i="2"/>
  <c r="BL1340" i="2"/>
  <c r="BJ1340" i="2"/>
  <c r="BM1340" i="2"/>
  <c r="BK1340" i="2"/>
  <c r="BS1340" i="2"/>
  <c r="BT1340" i="2"/>
  <c r="BI1340" i="2"/>
  <c r="BQ1340" i="2"/>
  <c r="BR1340" i="2"/>
  <c r="BN1339" i="2"/>
  <c r="BJ1339" i="2"/>
  <c r="BI1339" i="2"/>
  <c r="BO1339" i="2"/>
  <c r="BU1339" i="2"/>
  <c r="BP1339" i="2"/>
  <c r="BL1339" i="2"/>
  <c r="BK1339" i="2"/>
  <c r="BT1339" i="2"/>
  <c r="BS1339" i="2"/>
  <c r="BR1339" i="2"/>
  <c r="BU1338" i="2"/>
  <c r="BL1338" i="2"/>
  <c r="BK1338" i="2"/>
  <c r="BO1338" i="2"/>
  <c r="BP1338" i="2"/>
  <c r="BN1338" i="2"/>
  <c r="BJ1338" i="2"/>
  <c r="BM1338" i="2"/>
  <c r="BR1338" i="2"/>
  <c r="BQ1338" i="2"/>
  <c r="BI1338" i="2"/>
  <c r="BS1338" i="2"/>
  <c r="BT1337" i="2"/>
  <c r="BP1337" i="2"/>
  <c r="BK1337" i="2"/>
  <c r="BO1337" i="2"/>
  <c r="BU1337" i="2"/>
  <c r="BL1337" i="2"/>
  <c r="BN1337" i="2"/>
  <c r="BJ1337" i="2"/>
  <c r="BM1337" i="2"/>
  <c r="BS1337" i="2"/>
  <c r="BI1337" i="2"/>
  <c r="BQ1337" i="2"/>
  <c r="BR1337" i="2"/>
  <c r="BP1336" i="2"/>
  <c r="BN1336" i="2"/>
  <c r="BO1336" i="2"/>
  <c r="BU1336" i="2"/>
  <c r="BL1336" i="2"/>
  <c r="BJ1336" i="2"/>
  <c r="BM1336" i="2"/>
  <c r="BK1336" i="2"/>
  <c r="BS1336" i="2"/>
  <c r="BT1336" i="2"/>
  <c r="BI1336" i="2"/>
  <c r="BR1336" i="2"/>
  <c r="BS1335" i="2"/>
  <c r="BN1335" i="2"/>
  <c r="BL1335" i="2"/>
  <c r="BJ1335" i="2"/>
  <c r="BI1335" i="2"/>
  <c r="BO1335" i="2"/>
  <c r="BU1335" i="2"/>
  <c r="BP1335" i="2"/>
  <c r="BK1335" i="2"/>
  <c r="BT1335" i="2"/>
  <c r="BQ1335" i="2"/>
  <c r="BR1335" i="2"/>
  <c r="BU1334" i="2"/>
  <c r="BT1334" i="2"/>
  <c r="BL1334" i="2"/>
  <c r="BK1334" i="2"/>
  <c r="BO1334" i="2"/>
  <c r="BP1334" i="2"/>
  <c r="BN1334" i="2"/>
  <c r="BJ1334" i="2"/>
  <c r="BM1334" i="2"/>
  <c r="BI1334" i="2"/>
  <c r="BQ1334" i="2"/>
  <c r="BR1334" i="2"/>
  <c r="BP1333" i="2"/>
  <c r="BN1333" i="2"/>
  <c r="BO1333" i="2"/>
  <c r="BU1333" i="2"/>
  <c r="BR1333" i="2"/>
  <c r="BL1333" i="2"/>
  <c r="BJ1333" i="2"/>
  <c r="BM1333" i="2"/>
  <c r="BK1333" i="2"/>
  <c r="BT1333" i="2"/>
  <c r="BI1333" i="2"/>
  <c r="BS1333" i="2"/>
  <c r="BJ1332" i="2"/>
  <c r="BO1332" i="2"/>
  <c r="BU1332" i="2"/>
  <c r="BP1332" i="2"/>
  <c r="BL1332" i="2"/>
  <c r="BN1332" i="2"/>
  <c r="BK1332" i="2"/>
  <c r="BR1332" i="2"/>
  <c r="BQ1332" i="2"/>
  <c r="BI1332" i="2"/>
  <c r="BS1332" i="2"/>
  <c r="BU1331" i="2"/>
  <c r="BT1331" i="2"/>
  <c r="BL1331" i="2"/>
  <c r="BJ1331" i="2"/>
  <c r="BO1331" i="2"/>
  <c r="BP1331" i="2"/>
  <c r="BN1331" i="2"/>
  <c r="BM1331" i="2"/>
  <c r="BK1331" i="2"/>
  <c r="BS1331" i="2"/>
  <c r="BI1331" i="2"/>
  <c r="BQ1331" i="2"/>
  <c r="BP1330" i="2"/>
  <c r="BN1330" i="2"/>
  <c r="BO1330" i="2"/>
  <c r="BU1330" i="2"/>
  <c r="BL1330" i="2"/>
  <c r="BJ1330" i="2"/>
  <c r="BM1330" i="2"/>
  <c r="BK1330" i="2"/>
  <c r="BS1330" i="2"/>
  <c r="BT1330" i="2"/>
  <c r="BI1330" i="2"/>
  <c r="BQ1330" i="2"/>
  <c r="BR1330" i="2"/>
  <c r="BN1329" i="2"/>
  <c r="BL1329" i="2"/>
  <c r="BJ1329" i="2"/>
  <c r="BI1329" i="2"/>
  <c r="BO1329" i="2"/>
  <c r="BU1329" i="2"/>
  <c r="BP1329" i="2"/>
  <c r="BK1329" i="2"/>
  <c r="BT1329" i="2"/>
  <c r="BS1329" i="2"/>
  <c r="BR1329" i="2"/>
  <c r="BU1328" i="2"/>
  <c r="BL1328" i="2"/>
  <c r="BK1328" i="2"/>
  <c r="BO1328" i="2"/>
  <c r="BP1328" i="2"/>
  <c r="BN1328" i="2"/>
  <c r="BJ1328" i="2"/>
  <c r="BM1328" i="2"/>
  <c r="BR1328" i="2"/>
  <c r="BQ1328" i="2"/>
  <c r="BI1328" i="2"/>
  <c r="BS1328" i="2"/>
  <c r="BT1327" i="2"/>
  <c r="BP1327" i="2"/>
  <c r="BK1327" i="2"/>
  <c r="BO1327" i="2"/>
  <c r="BU1327" i="2"/>
  <c r="BL1327" i="2"/>
  <c r="BN1327" i="2"/>
  <c r="BJ1327" i="2"/>
  <c r="BM1327" i="2"/>
  <c r="BR1327" i="2"/>
  <c r="BI1327" i="2"/>
  <c r="BQ1327" i="2"/>
  <c r="BP1326" i="2"/>
  <c r="BN1326" i="2"/>
  <c r="BO1326" i="2"/>
  <c r="BU1326" i="2"/>
  <c r="BL1326" i="2"/>
  <c r="BJ1326" i="2"/>
  <c r="BM1326" i="2"/>
  <c r="BK1326" i="2"/>
  <c r="BS1326" i="2"/>
  <c r="BT1326" i="2"/>
  <c r="BI1326" i="2"/>
  <c r="BR1326" i="2"/>
  <c r="BS1325" i="2"/>
  <c r="BN1325" i="2"/>
  <c r="BL1325" i="2"/>
  <c r="BJ1325" i="2"/>
  <c r="BI1325" i="2"/>
  <c r="BO1325" i="2"/>
  <c r="BU1325" i="2"/>
  <c r="BP1325" i="2"/>
  <c r="BK1325" i="2"/>
  <c r="BT1325" i="2"/>
  <c r="BQ1325" i="2"/>
  <c r="BR1325" i="2"/>
  <c r="BU1324" i="2"/>
  <c r="BT1324" i="2"/>
  <c r="BK1324" i="2"/>
  <c r="BO1324" i="2"/>
  <c r="BP1324" i="2"/>
  <c r="BL1324" i="2"/>
  <c r="BN1324" i="2"/>
  <c r="BJ1324" i="2"/>
  <c r="BM1324" i="2"/>
  <c r="BI1324" i="2"/>
  <c r="BQ1324" i="2"/>
  <c r="BR1324" i="2"/>
  <c r="BP1323" i="2"/>
  <c r="BN1323" i="2"/>
  <c r="BO1323" i="2"/>
  <c r="BU1323" i="2"/>
  <c r="BR1323" i="2"/>
  <c r="BL1323" i="2"/>
  <c r="BJ1323" i="2"/>
  <c r="BM1323" i="2"/>
  <c r="BK1323" i="2"/>
  <c r="BT1323" i="2"/>
  <c r="BI1323" i="2"/>
  <c r="BS1323" i="2"/>
  <c r="BJ1322" i="2"/>
  <c r="BO1322" i="2"/>
  <c r="BU1322" i="2"/>
  <c r="BP1322" i="2"/>
  <c r="BL1322" i="2"/>
  <c r="BN1322" i="2"/>
  <c r="BK1322" i="2"/>
  <c r="BR1322" i="2"/>
  <c r="BQ1322" i="2"/>
  <c r="BI1322" i="2"/>
  <c r="BS1322" i="2"/>
  <c r="BU1321" i="2"/>
  <c r="BT1321" i="2"/>
  <c r="BL1321" i="2"/>
  <c r="BJ1321" i="2"/>
  <c r="BO1321" i="2"/>
  <c r="BP1321" i="2"/>
  <c r="BN1321" i="2"/>
  <c r="BM1321" i="2"/>
  <c r="BK1321" i="2"/>
  <c r="BS1321" i="2"/>
  <c r="BI1321" i="2"/>
  <c r="BQ1321" i="2"/>
  <c r="BP1320" i="2"/>
  <c r="BN1320" i="2"/>
  <c r="BO1320" i="2"/>
  <c r="BU1320" i="2"/>
  <c r="BL1320" i="2"/>
  <c r="BJ1320" i="2"/>
  <c r="BM1320" i="2"/>
  <c r="BK1320" i="2"/>
  <c r="BS1320" i="2"/>
  <c r="BT1320" i="2"/>
  <c r="BI1320" i="2"/>
  <c r="BQ1320" i="2"/>
  <c r="BR1320" i="2"/>
  <c r="BN1319" i="2"/>
  <c r="BL1319" i="2"/>
  <c r="BJ1319" i="2"/>
  <c r="BI1319" i="2"/>
  <c r="BO1319" i="2"/>
  <c r="BU1319" i="2"/>
  <c r="BP1319" i="2"/>
  <c r="BM1319" i="2"/>
  <c r="BK1319" i="2"/>
  <c r="BT1319" i="2"/>
  <c r="BS1319" i="2"/>
  <c r="BR1319" i="2"/>
  <c r="BU1318" i="2"/>
  <c r="BL1318" i="2"/>
  <c r="BK1318" i="2"/>
  <c r="BO1318" i="2"/>
  <c r="BP1318" i="2"/>
  <c r="BN1318" i="2"/>
  <c r="BJ1318" i="2"/>
  <c r="BM1318" i="2"/>
  <c r="BR1318" i="2"/>
  <c r="BQ1318" i="2"/>
  <c r="BI1318" i="2"/>
  <c r="BS1318" i="2"/>
  <c r="BT1317" i="2"/>
  <c r="BP1317" i="2"/>
  <c r="BK1317" i="2"/>
  <c r="BO1317" i="2"/>
  <c r="BU1317" i="2"/>
  <c r="BL1317" i="2"/>
  <c r="BN1317" i="2"/>
  <c r="BJ1317" i="2"/>
  <c r="BM1317" i="2"/>
  <c r="BR1317" i="2"/>
  <c r="BI1317" i="2"/>
  <c r="BQ1317" i="2"/>
  <c r="BP1316" i="2"/>
  <c r="BN1316" i="2"/>
  <c r="BO1316" i="2"/>
  <c r="BU1316" i="2"/>
  <c r="BL1316" i="2"/>
  <c r="BJ1316" i="2"/>
  <c r="BM1316" i="2"/>
  <c r="BK1316" i="2"/>
  <c r="BS1316" i="2"/>
  <c r="BT1316" i="2"/>
  <c r="BI1316" i="2"/>
  <c r="BR1316" i="2"/>
  <c r="BS1315" i="2"/>
  <c r="BN1315" i="2"/>
  <c r="BL1315" i="2"/>
  <c r="BJ1315" i="2"/>
  <c r="BI1315" i="2"/>
  <c r="BO1315" i="2"/>
  <c r="BU1315" i="2"/>
  <c r="BP1315" i="2"/>
  <c r="BK1315" i="2"/>
  <c r="BT1315" i="2"/>
  <c r="BQ1315" i="2"/>
  <c r="BR1315" i="2"/>
  <c r="BU1314" i="2"/>
  <c r="BT1314" i="2"/>
  <c r="BL1314" i="2"/>
  <c r="BK1314" i="2"/>
  <c r="BO1314" i="2"/>
  <c r="BP1314" i="2"/>
  <c r="BN1314" i="2"/>
  <c r="BJ1314" i="2"/>
  <c r="BM1314" i="2"/>
  <c r="BI1314" i="2"/>
  <c r="BQ1314" i="2"/>
  <c r="BR1314" i="2"/>
  <c r="BP1313" i="2"/>
  <c r="BN1313" i="2"/>
  <c r="BO1313" i="2"/>
  <c r="BU1313" i="2"/>
  <c r="BL1313" i="2"/>
  <c r="BJ1313" i="2"/>
  <c r="BM1313" i="2"/>
  <c r="BK1313" i="2"/>
  <c r="BR1313" i="2"/>
  <c r="BT1313" i="2"/>
  <c r="BI1313" i="2"/>
  <c r="BS1313" i="2"/>
  <c r="BJ1312" i="2"/>
  <c r="BO1312" i="2"/>
  <c r="BU1312" i="2"/>
  <c r="BP1312" i="2"/>
  <c r="BL1312" i="2"/>
  <c r="BN1312" i="2"/>
  <c r="BK1312" i="2"/>
  <c r="BR1312" i="2"/>
  <c r="BQ1312" i="2"/>
  <c r="BI1312" i="2"/>
  <c r="BS1312" i="2"/>
  <c r="BU1311" i="2"/>
  <c r="BT1311" i="2"/>
  <c r="BL1311" i="2"/>
  <c r="BJ1311" i="2"/>
  <c r="BO1311" i="2"/>
  <c r="BP1311" i="2"/>
  <c r="BN1311" i="2"/>
  <c r="BM1311" i="2"/>
  <c r="BK1311" i="2"/>
  <c r="BS1311" i="2"/>
  <c r="BI1311" i="2"/>
  <c r="BQ1311" i="2"/>
  <c r="BP1310" i="2"/>
  <c r="BN1310" i="2"/>
  <c r="BO1310" i="2"/>
  <c r="BU1310" i="2"/>
  <c r="BL1310" i="2"/>
  <c r="BJ1310" i="2"/>
  <c r="BM1310" i="2"/>
  <c r="BK1310" i="2"/>
  <c r="BS1310" i="2"/>
  <c r="BT1310" i="2"/>
  <c r="BI1310" i="2"/>
  <c r="BQ1310" i="2"/>
  <c r="BR1310" i="2"/>
  <c r="BN1309" i="2"/>
  <c r="BL1309" i="2"/>
  <c r="BJ1309" i="2"/>
  <c r="BI1309" i="2"/>
  <c r="BO1309" i="2"/>
  <c r="BU1309" i="2"/>
  <c r="BP1309" i="2"/>
  <c r="BM1309" i="2"/>
  <c r="BK1309" i="2"/>
  <c r="BT1309" i="2"/>
  <c r="BS1309" i="2"/>
  <c r="BR1309" i="2"/>
  <c r="BU1308" i="2"/>
  <c r="BL1308" i="2"/>
  <c r="BK1308" i="2"/>
  <c r="BO1308" i="2"/>
  <c r="BP1308" i="2"/>
  <c r="BN1308" i="2"/>
  <c r="BR1308" i="2"/>
  <c r="BQ1308" i="2"/>
  <c r="BS1308" i="2"/>
  <c r="BT1307" i="2"/>
  <c r="BQ1307" i="2"/>
  <c r="BP1307" i="2"/>
  <c r="BK1307" i="2"/>
  <c r="BI1307" i="2"/>
  <c r="BO1307" i="2"/>
  <c r="BU1307" i="2"/>
  <c r="BR1307" i="2"/>
  <c r="BL1307" i="2"/>
  <c r="BN1307" i="2"/>
  <c r="BJ1307" i="2"/>
  <c r="BM1307" i="2"/>
  <c r="BT1306" i="2"/>
  <c r="BP1306" i="2"/>
  <c r="BO1306" i="2"/>
  <c r="BU1306" i="2"/>
  <c r="BL1306" i="2"/>
  <c r="BN1306" i="2"/>
  <c r="BM1306" i="2"/>
  <c r="BK1306" i="2"/>
  <c r="BS1306" i="2"/>
  <c r="BR1306" i="2"/>
  <c r="BU1305" i="2"/>
  <c r="BT1305" i="2"/>
  <c r="BL1305" i="2"/>
  <c r="BK1305" i="2"/>
  <c r="BJ1305" i="2"/>
  <c r="BO1305" i="2"/>
  <c r="BP1305" i="2"/>
  <c r="BN1305" i="2"/>
  <c r="BI1305" i="2"/>
  <c r="BQ1305" i="2"/>
  <c r="BR1305" i="2"/>
  <c r="BP1304" i="2"/>
  <c r="BN1304" i="2"/>
  <c r="BO1304" i="2"/>
  <c r="BU1304" i="2"/>
  <c r="BL1304" i="2"/>
  <c r="BJ1304" i="2"/>
  <c r="BM1304" i="2"/>
  <c r="BK1304" i="2"/>
  <c r="BT1304" i="2"/>
  <c r="BI1304" i="2"/>
  <c r="BS1304" i="2"/>
  <c r="BR1304" i="2"/>
  <c r="BN1303" i="2"/>
  <c r="BJ1303" i="2"/>
  <c r="BO1303" i="2"/>
  <c r="BU1303" i="2"/>
  <c r="BP1303" i="2"/>
  <c r="BR1303" i="2"/>
  <c r="BL1303" i="2"/>
  <c r="BK1303" i="2"/>
  <c r="BQ1303" i="2"/>
  <c r="BI1303" i="2"/>
  <c r="BS1303" i="2"/>
  <c r="BU1302" i="2"/>
  <c r="BT1302" i="2"/>
  <c r="BL1302" i="2"/>
  <c r="BJ1302" i="2"/>
  <c r="BO1302" i="2"/>
  <c r="BP1302" i="2"/>
  <c r="BN1302" i="2"/>
  <c r="BM1302" i="2"/>
  <c r="BK1302" i="2"/>
  <c r="BS1302" i="2"/>
  <c r="BI1302" i="2"/>
  <c r="BQ1302" i="2"/>
  <c r="BT1301" i="2"/>
  <c r="BP1301" i="2"/>
  <c r="BN1301" i="2"/>
  <c r="BO1301" i="2"/>
  <c r="BU1301" i="2"/>
  <c r="BL1301" i="2"/>
  <c r="BJ1301" i="2"/>
  <c r="BM1301" i="2"/>
  <c r="BK1301" i="2"/>
  <c r="BS1301" i="2"/>
  <c r="BI1301" i="2"/>
  <c r="BQ1301" i="2"/>
  <c r="BR1301" i="2"/>
  <c r="BN1300" i="2"/>
  <c r="BJ1300" i="2"/>
  <c r="BI1300" i="2"/>
  <c r="BO1300" i="2"/>
  <c r="BU1300" i="2"/>
  <c r="BP1300" i="2"/>
  <c r="BL1300" i="2"/>
  <c r="BK1300" i="2"/>
  <c r="BT1300" i="2"/>
  <c r="BS1300" i="2"/>
  <c r="BR1300" i="2"/>
  <c r="BU1299" i="2"/>
  <c r="BL1299" i="2"/>
  <c r="BO1299" i="2"/>
  <c r="BP1299" i="2"/>
  <c r="BN1299" i="2"/>
  <c r="BJ1299" i="2"/>
  <c r="BM1299" i="2"/>
  <c r="BK1299" i="2"/>
  <c r="BR1299" i="2"/>
  <c r="BQ1299" i="2"/>
  <c r="BI1299" i="2"/>
  <c r="BS1299" i="2"/>
  <c r="BU1298" i="2"/>
  <c r="BT1298" i="2"/>
  <c r="BP1298" i="2"/>
  <c r="BK1298" i="2"/>
  <c r="BO1298" i="2"/>
  <c r="BL1298" i="2"/>
  <c r="BN1298" i="2"/>
  <c r="BJ1298" i="2"/>
  <c r="BM1298" i="2"/>
  <c r="BR1298" i="2"/>
  <c r="BS1298" i="2"/>
  <c r="BI1298" i="2"/>
  <c r="BQ1298" i="2"/>
  <c r="BP1297" i="2"/>
  <c r="BN1297" i="2"/>
  <c r="BO1297" i="2"/>
  <c r="BU1297" i="2"/>
  <c r="BL1297" i="2"/>
  <c r="BJ1297" i="2"/>
  <c r="BM1297" i="2"/>
  <c r="BK1297" i="2"/>
  <c r="BT1297" i="2"/>
  <c r="BI1297" i="2"/>
  <c r="BS1297" i="2"/>
  <c r="BR1297" i="2"/>
  <c r="BS1296" i="2"/>
  <c r="BN1296" i="2"/>
  <c r="BL1296" i="2"/>
  <c r="BJ1296" i="2"/>
  <c r="BI1296" i="2"/>
  <c r="BO1296" i="2"/>
  <c r="BU1296" i="2"/>
  <c r="BP1296" i="2"/>
  <c r="BK1296" i="2"/>
  <c r="BQ1296" i="2"/>
  <c r="BR1296" i="2"/>
  <c r="BU1295" i="2"/>
  <c r="BT1295" i="2"/>
  <c r="BL1295" i="2"/>
  <c r="BK1295" i="2"/>
  <c r="BJ1295" i="2"/>
  <c r="BO1295" i="2"/>
  <c r="BP1295" i="2"/>
  <c r="BN1295" i="2"/>
  <c r="BM1295" i="2"/>
  <c r="BI1295" i="2"/>
  <c r="BQ1295" i="2"/>
  <c r="BR1295" i="2"/>
  <c r="BP1294" i="2"/>
  <c r="BN1294" i="2"/>
  <c r="BO1294" i="2"/>
  <c r="BU1294" i="2"/>
  <c r="BL1294" i="2"/>
  <c r="BJ1294" i="2"/>
  <c r="BM1294" i="2"/>
  <c r="BK1294" i="2"/>
  <c r="BT1294" i="2"/>
  <c r="BI1294" i="2"/>
  <c r="BS1294" i="2"/>
  <c r="BR1294" i="2"/>
  <c r="BN1293" i="2"/>
  <c r="BJ1293" i="2"/>
  <c r="BO1293" i="2"/>
  <c r="BU1293" i="2"/>
  <c r="BP1293" i="2"/>
  <c r="BR1293" i="2"/>
  <c r="BL1293" i="2"/>
  <c r="BK1293" i="2"/>
  <c r="BQ1293" i="2"/>
  <c r="BI1293" i="2"/>
  <c r="BS1293" i="2"/>
  <c r="BU1292" i="2"/>
  <c r="BT1292" i="2"/>
  <c r="BL1292" i="2"/>
  <c r="BJ1292" i="2"/>
  <c r="BO1292" i="2"/>
  <c r="BP1292" i="2"/>
  <c r="BN1292" i="2"/>
  <c r="BM1292" i="2"/>
  <c r="BK1292" i="2"/>
  <c r="BS1292" i="2"/>
  <c r="BI1292" i="2"/>
  <c r="BQ1292" i="2"/>
  <c r="BT1291" i="2"/>
  <c r="BP1291" i="2"/>
  <c r="BN1291" i="2"/>
  <c r="BO1291" i="2"/>
  <c r="BU1291" i="2"/>
  <c r="BL1291" i="2"/>
  <c r="BJ1291" i="2"/>
  <c r="BM1291" i="2"/>
  <c r="BK1291" i="2"/>
  <c r="BS1291" i="2"/>
  <c r="BI1291" i="2"/>
  <c r="BQ1291" i="2"/>
  <c r="BR1291" i="2"/>
  <c r="BN1290" i="2"/>
  <c r="BJ1290" i="2"/>
  <c r="BI1290" i="2"/>
  <c r="BO1290" i="2"/>
  <c r="BU1290" i="2"/>
  <c r="BP1290" i="2"/>
  <c r="BL1290" i="2"/>
  <c r="BK1290" i="2"/>
  <c r="BT1290" i="2"/>
  <c r="BS1290" i="2"/>
  <c r="BR1290" i="2"/>
  <c r="BU1289" i="2"/>
  <c r="BL1289" i="2"/>
  <c r="BO1289" i="2"/>
  <c r="BP1289" i="2"/>
  <c r="BN1289" i="2"/>
  <c r="BJ1289" i="2"/>
  <c r="BM1289" i="2"/>
  <c r="BK1289" i="2"/>
  <c r="BR1289" i="2"/>
  <c r="BQ1289" i="2"/>
  <c r="BI1289" i="2"/>
  <c r="BS1289" i="2"/>
  <c r="BU1288" i="2"/>
  <c r="BT1288" i="2"/>
  <c r="BP1288" i="2"/>
  <c r="BK1288" i="2"/>
  <c r="BO1288" i="2"/>
  <c r="BL1288" i="2"/>
  <c r="BN1288" i="2"/>
  <c r="BJ1288" i="2"/>
  <c r="BM1288" i="2"/>
  <c r="BR1288" i="2"/>
  <c r="BS1288" i="2"/>
  <c r="BI1288" i="2"/>
  <c r="BQ1288" i="2"/>
  <c r="BP1287" i="2"/>
  <c r="BN1287" i="2"/>
  <c r="BO1287" i="2"/>
  <c r="BU1287" i="2"/>
  <c r="BL1287" i="2"/>
  <c r="BJ1287" i="2"/>
  <c r="BM1287" i="2"/>
  <c r="BK1287" i="2"/>
  <c r="BT1287" i="2"/>
  <c r="BI1287" i="2"/>
  <c r="BS1287" i="2"/>
  <c r="BR1287" i="2"/>
  <c r="BS1286" i="2"/>
  <c r="BN1286" i="2"/>
  <c r="BL1286" i="2"/>
  <c r="BJ1286" i="2"/>
  <c r="BI1286" i="2"/>
  <c r="BO1286" i="2"/>
  <c r="BU1286" i="2"/>
  <c r="BP1286" i="2"/>
  <c r="BK1286" i="2"/>
  <c r="BQ1286" i="2"/>
  <c r="BR1286" i="2"/>
  <c r="BU1285" i="2"/>
  <c r="BT1285" i="2"/>
  <c r="BL1285" i="2"/>
  <c r="BK1285" i="2"/>
  <c r="BJ1285" i="2"/>
  <c r="BO1285" i="2"/>
  <c r="BP1285" i="2"/>
  <c r="BN1285" i="2"/>
  <c r="BM1285" i="2"/>
  <c r="BI1285" i="2"/>
  <c r="BQ1285" i="2"/>
  <c r="BR1285" i="2"/>
  <c r="BP1284" i="2"/>
  <c r="BN1284" i="2"/>
  <c r="BO1284" i="2"/>
  <c r="BU1284" i="2"/>
  <c r="BL1284" i="2"/>
  <c r="BJ1284" i="2"/>
  <c r="BM1284" i="2"/>
  <c r="BK1284" i="2"/>
  <c r="BT1284" i="2"/>
  <c r="BI1284" i="2"/>
  <c r="BS1284" i="2"/>
  <c r="BR1284" i="2"/>
  <c r="BN1283" i="2"/>
  <c r="BJ1283" i="2"/>
  <c r="BO1283" i="2"/>
  <c r="BU1283" i="2"/>
  <c r="BP1283" i="2"/>
  <c r="BR1283" i="2"/>
  <c r="BL1283" i="2"/>
  <c r="BK1283" i="2"/>
  <c r="BQ1283" i="2"/>
  <c r="BI1283" i="2"/>
  <c r="BS1283" i="2"/>
  <c r="BU1282" i="2"/>
  <c r="BT1282" i="2"/>
  <c r="BL1282" i="2"/>
  <c r="BJ1282" i="2"/>
  <c r="BO1282" i="2"/>
  <c r="BP1282" i="2"/>
  <c r="BN1282" i="2"/>
  <c r="BM1282" i="2"/>
  <c r="BK1282" i="2"/>
  <c r="BS1282" i="2"/>
  <c r="BI1282" i="2"/>
  <c r="BQ1282" i="2"/>
  <c r="BT1281" i="2"/>
  <c r="BP1281" i="2"/>
  <c r="BN1281" i="2"/>
  <c r="BO1281" i="2"/>
  <c r="BU1281" i="2"/>
  <c r="BL1281" i="2"/>
  <c r="BJ1281" i="2"/>
  <c r="BM1281" i="2"/>
  <c r="BK1281" i="2"/>
  <c r="BS1281" i="2"/>
  <c r="BI1281" i="2"/>
  <c r="BQ1281" i="2"/>
  <c r="BR1281" i="2"/>
  <c r="BN1280" i="2"/>
  <c r="BJ1280" i="2"/>
  <c r="BI1280" i="2"/>
  <c r="BO1280" i="2"/>
  <c r="BU1280" i="2"/>
  <c r="BP1280" i="2"/>
  <c r="BL1280" i="2"/>
  <c r="BK1280" i="2"/>
  <c r="BT1280" i="2"/>
  <c r="BS1280" i="2"/>
  <c r="BR1280" i="2"/>
  <c r="BU1279" i="2"/>
  <c r="BL1279" i="2"/>
  <c r="BO1279" i="2"/>
  <c r="BP1279" i="2"/>
  <c r="BN1279" i="2"/>
  <c r="BJ1279" i="2"/>
  <c r="BM1279" i="2"/>
  <c r="BK1279" i="2"/>
  <c r="BR1279" i="2"/>
  <c r="BQ1279" i="2"/>
  <c r="BI1279" i="2"/>
  <c r="BS1279" i="2"/>
  <c r="BU1278" i="2"/>
  <c r="BT1278" i="2"/>
  <c r="BP1278" i="2"/>
  <c r="BK1278" i="2"/>
  <c r="BO1278" i="2"/>
  <c r="BL1278" i="2"/>
  <c r="BN1278" i="2"/>
  <c r="BJ1278" i="2"/>
  <c r="BM1278" i="2"/>
  <c r="BR1278" i="2"/>
  <c r="BS1278" i="2"/>
  <c r="BI1278" i="2"/>
  <c r="BQ1278" i="2"/>
  <c r="BP1277" i="2"/>
  <c r="BN1277" i="2"/>
  <c r="BO1277" i="2"/>
  <c r="BU1277" i="2"/>
  <c r="BL1277" i="2"/>
  <c r="BJ1277" i="2"/>
  <c r="BM1277" i="2"/>
  <c r="BK1277" i="2"/>
  <c r="BT1277" i="2"/>
  <c r="BI1277" i="2"/>
  <c r="BS1277" i="2"/>
  <c r="BR1277" i="2"/>
  <c r="BS1276" i="2"/>
  <c r="BN1276" i="2"/>
  <c r="BL1276" i="2"/>
  <c r="BJ1276" i="2"/>
  <c r="BI1276" i="2"/>
  <c r="BO1276" i="2"/>
  <c r="BU1276" i="2"/>
  <c r="BP1276" i="2"/>
  <c r="BK1276" i="2"/>
  <c r="BQ1276" i="2"/>
  <c r="BR1276" i="2"/>
  <c r="BU1275" i="2"/>
  <c r="BT1275" i="2"/>
  <c r="BL1275" i="2"/>
  <c r="BK1275" i="2"/>
  <c r="BJ1275" i="2"/>
  <c r="BO1275" i="2"/>
  <c r="BP1275" i="2"/>
  <c r="BN1275" i="2"/>
  <c r="BM1275" i="2"/>
  <c r="BI1275" i="2"/>
  <c r="BQ1275" i="2"/>
  <c r="BR1275" i="2"/>
  <c r="BP1274" i="2"/>
  <c r="BN1274" i="2"/>
  <c r="BO1274" i="2"/>
  <c r="BU1274" i="2"/>
  <c r="BL1274" i="2"/>
  <c r="BJ1274" i="2"/>
  <c r="BM1274" i="2"/>
  <c r="BK1274" i="2"/>
  <c r="BT1274" i="2"/>
  <c r="BI1274" i="2"/>
  <c r="BS1274" i="2"/>
  <c r="BR1274" i="2"/>
  <c r="BN1273" i="2"/>
  <c r="BJ1273" i="2"/>
  <c r="BO1273" i="2"/>
  <c r="BU1273" i="2"/>
  <c r="BP1273" i="2"/>
  <c r="BR1273" i="2"/>
  <c r="BL1273" i="2"/>
  <c r="BK1273" i="2"/>
  <c r="BQ1273" i="2"/>
  <c r="BI1273" i="2"/>
  <c r="BS1273" i="2"/>
  <c r="BU1272" i="2"/>
  <c r="BT1272" i="2"/>
  <c r="BL1272" i="2"/>
  <c r="BJ1272" i="2"/>
  <c r="BO1272" i="2"/>
  <c r="BP1272" i="2"/>
  <c r="BN1272" i="2"/>
  <c r="BM1272" i="2"/>
  <c r="BK1272" i="2"/>
  <c r="BS1272" i="2"/>
  <c r="BI1272" i="2"/>
  <c r="BQ1272" i="2"/>
  <c r="BT1271" i="2"/>
  <c r="BP1271" i="2"/>
  <c r="BN1271" i="2"/>
  <c r="BO1271" i="2"/>
  <c r="BU1271" i="2"/>
  <c r="BL1271" i="2"/>
  <c r="BJ1271" i="2"/>
  <c r="BM1271" i="2"/>
  <c r="BK1271" i="2"/>
  <c r="BS1271" i="2"/>
  <c r="BI1271" i="2"/>
  <c r="BQ1271" i="2"/>
  <c r="BR1271" i="2"/>
  <c r="BN1270" i="2"/>
  <c r="BJ1270" i="2"/>
  <c r="BI1270" i="2"/>
  <c r="BO1270" i="2"/>
  <c r="BU1270" i="2"/>
  <c r="BP1270" i="2"/>
  <c r="BL1270" i="2"/>
  <c r="BK1270" i="2"/>
  <c r="BT1270" i="2"/>
  <c r="BS1270" i="2"/>
  <c r="BR1270" i="2"/>
  <c r="BU1269" i="2"/>
  <c r="BL1269" i="2"/>
  <c r="BO1269" i="2"/>
  <c r="BP1269" i="2"/>
  <c r="BN1269" i="2"/>
  <c r="BJ1269" i="2"/>
  <c r="BM1269" i="2"/>
  <c r="BK1269" i="2"/>
  <c r="BR1269" i="2"/>
  <c r="BQ1269" i="2"/>
  <c r="BI1269" i="2"/>
  <c r="BS1269" i="2"/>
  <c r="BU1268" i="2"/>
  <c r="BT1268" i="2"/>
  <c r="BP1268" i="2"/>
  <c r="BK1268" i="2"/>
  <c r="BO1268" i="2"/>
  <c r="BL1268" i="2"/>
  <c r="BN1268" i="2"/>
  <c r="BJ1268" i="2"/>
  <c r="BM1268" i="2"/>
  <c r="BR1268" i="2"/>
  <c r="BS1268" i="2"/>
  <c r="BI1268" i="2"/>
  <c r="BQ1268" i="2"/>
  <c r="BP1267" i="2"/>
  <c r="BN1267" i="2"/>
  <c r="BO1267" i="2"/>
  <c r="BU1267" i="2"/>
  <c r="BL1267" i="2"/>
  <c r="BJ1267" i="2"/>
  <c r="BM1267" i="2"/>
  <c r="BK1267" i="2"/>
  <c r="BT1267" i="2"/>
  <c r="BI1267" i="2"/>
  <c r="BS1267" i="2"/>
  <c r="BR1267" i="2"/>
  <c r="BS1266" i="2"/>
  <c r="BN1266" i="2"/>
  <c r="BL1266" i="2"/>
  <c r="BJ1266" i="2"/>
  <c r="BI1266" i="2"/>
  <c r="BO1266" i="2"/>
  <c r="BU1266" i="2"/>
  <c r="BP1266" i="2"/>
  <c r="BK1266" i="2"/>
  <c r="BQ1266" i="2"/>
  <c r="BR1266" i="2"/>
  <c r="BU1265" i="2"/>
  <c r="BT1265" i="2"/>
  <c r="BL1265" i="2"/>
  <c r="BK1265" i="2"/>
  <c r="BJ1265" i="2"/>
  <c r="BO1265" i="2"/>
  <c r="BP1265" i="2"/>
  <c r="BN1265" i="2"/>
  <c r="BM1265" i="2"/>
  <c r="BI1265" i="2"/>
  <c r="BQ1265" i="2"/>
  <c r="BR1265" i="2"/>
  <c r="BP1264" i="2"/>
  <c r="BN1264" i="2"/>
  <c r="BO1264" i="2"/>
  <c r="BU1264" i="2"/>
  <c r="BL1264" i="2"/>
  <c r="BJ1264" i="2"/>
  <c r="BM1264" i="2"/>
  <c r="BK1264" i="2"/>
  <c r="BT1264" i="2"/>
  <c r="BI1264" i="2"/>
  <c r="BS1264" i="2"/>
  <c r="BR1264" i="2"/>
  <c r="BN1263" i="2"/>
  <c r="BJ1263" i="2"/>
  <c r="BO1263" i="2"/>
  <c r="BU1263" i="2"/>
  <c r="BP1263" i="2"/>
  <c r="BR1263" i="2"/>
  <c r="BL1263" i="2"/>
  <c r="BK1263" i="2"/>
  <c r="BQ1263" i="2"/>
  <c r="BI1263" i="2"/>
  <c r="BS1263" i="2"/>
  <c r="BU1262" i="2"/>
  <c r="BT1262" i="2"/>
  <c r="BL1262" i="2"/>
  <c r="BJ1262" i="2"/>
  <c r="BO1262" i="2"/>
  <c r="BP1262" i="2"/>
  <c r="BN1262" i="2"/>
  <c r="BM1262" i="2"/>
  <c r="BK1262" i="2"/>
  <c r="BS1262" i="2"/>
  <c r="BI1262" i="2"/>
  <c r="BQ1262" i="2"/>
  <c r="BT1261" i="2"/>
  <c r="BP1261" i="2"/>
  <c r="BN1261" i="2"/>
  <c r="BO1261" i="2"/>
  <c r="BU1261" i="2"/>
  <c r="BL1261" i="2"/>
  <c r="BJ1261" i="2"/>
  <c r="BM1261" i="2"/>
  <c r="BK1261" i="2"/>
  <c r="BS1261" i="2"/>
  <c r="BI1261" i="2"/>
  <c r="BQ1261" i="2"/>
  <c r="BR1261" i="2"/>
  <c r="BN1260" i="2"/>
  <c r="BJ1260" i="2"/>
  <c r="BI1260" i="2"/>
  <c r="BO1260" i="2"/>
  <c r="BU1260" i="2"/>
  <c r="BP1260" i="2"/>
  <c r="BL1260" i="2"/>
  <c r="BK1260" i="2"/>
  <c r="BT1260" i="2"/>
  <c r="BS1260" i="2"/>
  <c r="BR1260" i="2"/>
  <c r="BU1259" i="2"/>
  <c r="BL1259" i="2"/>
  <c r="BO1259" i="2"/>
  <c r="BP1259" i="2"/>
  <c r="BN1259" i="2"/>
  <c r="BJ1259" i="2"/>
  <c r="BM1259" i="2"/>
  <c r="BK1259" i="2"/>
  <c r="BR1259" i="2"/>
  <c r="BQ1259" i="2"/>
  <c r="BI1259" i="2"/>
  <c r="BS1259" i="2"/>
  <c r="BU1258" i="2"/>
  <c r="BT1258" i="2"/>
  <c r="BP1258" i="2"/>
  <c r="BK1258" i="2"/>
  <c r="BO1258" i="2"/>
  <c r="BL1258" i="2"/>
  <c r="BN1258" i="2"/>
  <c r="BJ1258" i="2"/>
  <c r="BM1258" i="2"/>
  <c r="BR1258" i="2"/>
  <c r="BS1258" i="2"/>
  <c r="BI1258" i="2"/>
  <c r="BQ1258" i="2"/>
  <c r="BP1257" i="2"/>
  <c r="BN1257" i="2"/>
  <c r="BO1257" i="2"/>
  <c r="BU1257" i="2"/>
  <c r="BL1257" i="2"/>
  <c r="BJ1257" i="2"/>
  <c r="BM1257" i="2"/>
  <c r="BK1257" i="2"/>
  <c r="BT1257" i="2"/>
  <c r="BI1257" i="2"/>
  <c r="BS1257" i="2"/>
  <c r="BR1257" i="2"/>
  <c r="BS1256" i="2"/>
  <c r="BN1256" i="2"/>
  <c r="BL1256" i="2"/>
  <c r="BJ1256" i="2"/>
  <c r="BI1256" i="2"/>
  <c r="BO1256" i="2"/>
  <c r="BU1256" i="2"/>
  <c r="BP1256" i="2"/>
  <c r="BK1256" i="2"/>
  <c r="BQ1256" i="2"/>
  <c r="BR1256" i="2"/>
  <c r="BU1255" i="2"/>
  <c r="BT1255" i="2"/>
  <c r="BL1255" i="2"/>
  <c r="BK1255" i="2"/>
  <c r="BO1255" i="2"/>
  <c r="BP1255" i="2"/>
  <c r="BN1255" i="2"/>
  <c r="BJ1255" i="2"/>
  <c r="BM1255" i="2"/>
  <c r="BI1255" i="2"/>
  <c r="BQ1255" i="2"/>
  <c r="BR1255" i="2"/>
  <c r="BP1254" i="2"/>
  <c r="BN1254" i="2"/>
  <c r="BO1254" i="2"/>
  <c r="BU1254" i="2"/>
  <c r="BL1254" i="2"/>
  <c r="BJ1254" i="2"/>
  <c r="BM1254" i="2"/>
  <c r="BK1254" i="2"/>
  <c r="BT1254" i="2"/>
  <c r="BI1254" i="2"/>
  <c r="BS1254" i="2"/>
  <c r="BR1254" i="2"/>
  <c r="BN1253" i="2"/>
  <c r="BJ1253" i="2"/>
  <c r="BO1253" i="2"/>
  <c r="BU1253" i="2"/>
  <c r="BP1253" i="2"/>
  <c r="BR1253" i="2"/>
  <c r="BL1253" i="2"/>
  <c r="BK1253" i="2"/>
  <c r="BQ1253" i="2"/>
  <c r="BI1253" i="2"/>
  <c r="BS1253" i="2"/>
  <c r="BU1252" i="2"/>
  <c r="BT1252" i="2"/>
  <c r="BL1252" i="2"/>
  <c r="BJ1252" i="2"/>
  <c r="BO1252" i="2"/>
  <c r="BP1252" i="2"/>
  <c r="BN1252" i="2"/>
  <c r="BM1252" i="2"/>
  <c r="BK1252" i="2"/>
  <c r="BS1252" i="2"/>
  <c r="BI1252" i="2"/>
  <c r="BQ1252" i="2"/>
  <c r="BT1251" i="2"/>
  <c r="BP1251" i="2"/>
  <c r="BN1251" i="2"/>
  <c r="BO1251" i="2"/>
  <c r="BU1251" i="2"/>
  <c r="BL1251" i="2"/>
  <c r="BJ1251" i="2"/>
  <c r="BM1251" i="2"/>
  <c r="BK1251" i="2"/>
  <c r="BS1251" i="2"/>
  <c r="BI1251" i="2"/>
  <c r="BQ1251" i="2"/>
  <c r="BR1251" i="2"/>
  <c r="BN1250" i="2"/>
  <c r="BJ1250" i="2"/>
  <c r="BO1250" i="2"/>
  <c r="BU1250" i="2"/>
  <c r="BP1250" i="2"/>
  <c r="BL1250" i="2"/>
  <c r="BK1250" i="2"/>
  <c r="BT1250" i="2"/>
  <c r="BI1250" i="2"/>
  <c r="BS1250" i="2"/>
  <c r="BR1250" i="2"/>
  <c r="BU1249" i="2"/>
  <c r="BS1249" i="2"/>
  <c r="BL1249" i="2"/>
  <c r="BO1249" i="2"/>
  <c r="BP1249" i="2"/>
  <c r="BN1249" i="2"/>
  <c r="BJ1249" i="2"/>
  <c r="BM1249" i="2"/>
  <c r="BK1249" i="2"/>
  <c r="BR1249" i="2"/>
  <c r="BQ1249" i="2"/>
  <c r="BI1249" i="2"/>
  <c r="BU1248" i="2"/>
  <c r="BT1248" i="2"/>
  <c r="BP1248" i="2"/>
  <c r="BK1248" i="2"/>
  <c r="BO1248" i="2"/>
  <c r="BL1248" i="2"/>
  <c r="BN1248" i="2"/>
  <c r="BJ1248" i="2"/>
  <c r="BM1248" i="2"/>
  <c r="BS1248" i="2"/>
  <c r="BI1248" i="2"/>
  <c r="BQ1248" i="2"/>
  <c r="BR1248" i="2"/>
  <c r="BP1247" i="2"/>
  <c r="BN1247" i="2"/>
  <c r="BO1247" i="2"/>
  <c r="BU1247" i="2"/>
  <c r="BL1247" i="2"/>
  <c r="BJ1247" i="2"/>
  <c r="BM1247" i="2"/>
  <c r="BK1247" i="2"/>
  <c r="BT1247" i="2"/>
  <c r="BI1247" i="2"/>
  <c r="BS1247" i="2"/>
  <c r="BR1247" i="2"/>
  <c r="BS1246" i="2"/>
  <c r="BL1246" i="2"/>
  <c r="BJ1246" i="2"/>
  <c r="BI1246" i="2"/>
  <c r="BO1246" i="2"/>
  <c r="BU1246" i="2"/>
  <c r="BP1246" i="2"/>
  <c r="BN1246" i="2"/>
  <c r="BK1246" i="2"/>
  <c r="BQ1246" i="2"/>
  <c r="BR1246" i="2"/>
  <c r="BU1245" i="2"/>
  <c r="BT1245" i="2"/>
  <c r="BL1245" i="2"/>
  <c r="BK1245" i="2"/>
  <c r="BO1245" i="2"/>
  <c r="BP1245" i="2"/>
  <c r="BN1245" i="2"/>
  <c r="BJ1245" i="2"/>
  <c r="BM1245" i="2"/>
  <c r="BI1245" i="2"/>
  <c r="BQ1245" i="2"/>
  <c r="BR1245" i="2"/>
  <c r="BP1244" i="2"/>
  <c r="BN1244" i="2"/>
  <c r="BO1244" i="2"/>
  <c r="BU1244" i="2"/>
  <c r="BL1244" i="2"/>
  <c r="BJ1244" i="2"/>
  <c r="BM1244" i="2"/>
  <c r="BK1244" i="2"/>
  <c r="BT1244" i="2"/>
  <c r="BI1244" i="2"/>
  <c r="BS1244" i="2"/>
  <c r="BR1244" i="2"/>
  <c r="BN1243" i="2"/>
  <c r="BJ1243" i="2"/>
  <c r="BO1243" i="2"/>
  <c r="BU1243" i="2"/>
  <c r="BP1243" i="2"/>
  <c r="BR1243" i="2"/>
  <c r="BL1243" i="2"/>
  <c r="BK1243" i="2"/>
  <c r="BQ1243" i="2"/>
  <c r="BI1243" i="2"/>
  <c r="BS1243" i="2"/>
  <c r="BU1242" i="2"/>
  <c r="BT1242" i="2"/>
  <c r="BL1242" i="2"/>
  <c r="BJ1242" i="2"/>
  <c r="BO1242" i="2"/>
  <c r="BP1242" i="2"/>
  <c r="BN1242" i="2"/>
  <c r="BM1242" i="2"/>
  <c r="BK1242" i="2"/>
  <c r="BS1242" i="2"/>
  <c r="BI1242" i="2"/>
  <c r="BQ1242" i="2"/>
  <c r="BT1241" i="2"/>
  <c r="BP1241" i="2"/>
  <c r="BN1241" i="2"/>
  <c r="BO1241" i="2"/>
  <c r="BU1241" i="2"/>
  <c r="BL1241" i="2"/>
  <c r="BJ1241" i="2"/>
  <c r="BM1241" i="2"/>
  <c r="BK1241" i="2"/>
  <c r="BS1241" i="2"/>
  <c r="BI1241" i="2"/>
  <c r="BQ1241" i="2"/>
  <c r="BR1241" i="2"/>
  <c r="BN1240" i="2"/>
  <c r="BJ1240" i="2"/>
  <c r="BO1240" i="2"/>
  <c r="BU1240" i="2"/>
  <c r="BP1240" i="2"/>
  <c r="BL1240" i="2"/>
  <c r="BK1240" i="2"/>
  <c r="BT1240" i="2"/>
  <c r="BI1240" i="2"/>
  <c r="BS1240" i="2"/>
  <c r="BR1240" i="2"/>
  <c r="BU1239" i="2"/>
  <c r="BL1239" i="2"/>
  <c r="BO1239" i="2"/>
  <c r="BP1239" i="2"/>
  <c r="BN1239" i="2"/>
  <c r="BJ1239" i="2"/>
  <c r="BM1239" i="2"/>
  <c r="BK1239" i="2"/>
  <c r="BR1239" i="2"/>
  <c r="BQ1239" i="2"/>
  <c r="BI1239" i="2"/>
  <c r="BS1239" i="2"/>
  <c r="BU1238" i="2"/>
  <c r="BT1238" i="2"/>
  <c r="BP1238" i="2"/>
  <c r="BK1238" i="2"/>
  <c r="BO1238" i="2"/>
  <c r="BL1238" i="2"/>
  <c r="BN1238" i="2"/>
  <c r="BJ1238" i="2"/>
  <c r="BM1238" i="2"/>
  <c r="BS1238" i="2"/>
  <c r="BI1238" i="2"/>
  <c r="BQ1238" i="2"/>
  <c r="BR1238" i="2"/>
  <c r="BP1237" i="2"/>
  <c r="BN1237" i="2"/>
  <c r="BO1237" i="2"/>
  <c r="BU1237" i="2"/>
  <c r="BL1237" i="2"/>
  <c r="BJ1237" i="2"/>
  <c r="BM1237" i="2"/>
  <c r="BK1237" i="2"/>
  <c r="BT1237" i="2"/>
  <c r="BI1237" i="2"/>
  <c r="BS1237" i="2"/>
  <c r="BR1237" i="2"/>
  <c r="BS1236" i="2"/>
  <c r="BL1236" i="2"/>
  <c r="BJ1236" i="2"/>
  <c r="BI1236" i="2"/>
  <c r="BO1236" i="2"/>
  <c r="BU1236" i="2"/>
  <c r="BP1236" i="2"/>
  <c r="BN1236" i="2"/>
  <c r="BK1236" i="2"/>
  <c r="BQ1236" i="2"/>
  <c r="BR1236" i="2"/>
  <c r="BU1235" i="2"/>
  <c r="BT1235" i="2"/>
  <c r="BL1235" i="2"/>
  <c r="BK1235" i="2"/>
  <c r="BO1235" i="2"/>
  <c r="BP1235" i="2"/>
  <c r="BN1235" i="2"/>
  <c r="BJ1235" i="2"/>
  <c r="BM1235" i="2"/>
  <c r="BI1235" i="2"/>
  <c r="BQ1235" i="2"/>
  <c r="BR1235" i="2"/>
  <c r="BP1234" i="2"/>
  <c r="BN1234" i="2"/>
  <c r="BO1234" i="2"/>
  <c r="BU1234" i="2"/>
  <c r="BL1234" i="2"/>
  <c r="BJ1234" i="2"/>
  <c r="BM1234" i="2"/>
  <c r="BK1234" i="2"/>
  <c r="BT1234" i="2"/>
  <c r="BI1234" i="2"/>
  <c r="BS1234" i="2"/>
  <c r="BR1234" i="2"/>
  <c r="BN1233" i="2"/>
  <c r="BJ1233" i="2"/>
  <c r="BO1233" i="2"/>
  <c r="BU1233" i="2"/>
  <c r="BP1233" i="2"/>
  <c r="BR1233" i="2"/>
  <c r="BL1233" i="2"/>
  <c r="BK1233" i="2"/>
  <c r="BQ1233" i="2"/>
  <c r="BI1233" i="2"/>
  <c r="BS1233" i="2"/>
  <c r="BU1232" i="2"/>
  <c r="BT1232" i="2"/>
  <c r="BL1232" i="2"/>
  <c r="BK1232" i="2"/>
  <c r="BJ1232" i="2"/>
  <c r="BO1232" i="2"/>
  <c r="BP1232" i="2"/>
  <c r="BN1232" i="2"/>
  <c r="BM1232" i="2"/>
  <c r="BS1232" i="2"/>
  <c r="BI1232" i="2"/>
  <c r="BQ1232" i="2"/>
  <c r="BT1231" i="2"/>
  <c r="BP1231" i="2"/>
  <c r="BN1231" i="2"/>
  <c r="BO1231" i="2"/>
  <c r="BU1231" i="2"/>
  <c r="BL1231" i="2"/>
  <c r="BJ1231" i="2"/>
  <c r="BM1231" i="2"/>
  <c r="BK1231" i="2"/>
  <c r="BS1231" i="2"/>
  <c r="BI1231" i="2"/>
  <c r="BQ1231" i="2"/>
  <c r="BR1231" i="2"/>
  <c r="BN1230" i="2"/>
  <c r="BJ1230" i="2"/>
  <c r="BO1230" i="2"/>
  <c r="BU1230" i="2"/>
  <c r="BP1230" i="2"/>
  <c r="BL1230" i="2"/>
  <c r="BK1230" i="2"/>
  <c r="BT1230" i="2"/>
  <c r="BI1230" i="2"/>
  <c r="BS1230" i="2"/>
  <c r="BR1230" i="2"/>
  <c r="BU1229" i="2"/>
  <c r="BL1229" i="2"/>
  <c r="BO1229" i="2"/>
  <c r="BP1229" i="2"/>
  <c r="BN1229" i="2"/>
  <c r="BJ1229" i="2"/>
  <c r="BM1229" i="2"/>
  <c r="BK1229" i="2"/>
  <c r="BR1229" i="2"/>
  <c r="BQ1229" i="2"/>
  <c r="BI1229" i="2"/>
  <c r="BS1229" i="2"/>
  <c r="BU1228" i="2"/>
  <c r="BT1228" i="2"/>
  <c r="BP1228" i="2"/>
  <c r="BK1228" i="2"/>
  <c r="BO1228" i="2"/>
  <c r="BL1228" i="2"/>
  <c r="BN1228" i="2"/>
  <c r="BJ1228" i="2"/>
  <c r="BM1228" i="2"/>
  <c r="BR1228" i="2"/>
  <c r="BS1228" i="2"/>
  <c r="BI1228" i="2"/>
  <c r="BQ1228" i="2"/>
  <c r="BP1227" i="2"/>
  <c r="BN1227" i="2"/>
  <c r="BO1227" i="2"/>
  <c r="BU1227" i="2"/>
  <c r="BL1227" i="2"/>
  <c r="BJ1227" i="2"/>
  <c r="BM1227" i="2"/>
  <c r="BK1227" i="2"/>
  <c r="BT1227" i="2"/>
  <c r="BI1227" i="2"/>
  <c r="BS1227" i="2"/>
  <c r="BR1227" i="2"/>
  <c r="BS1226" i="2"/>
  <c r="BL1226" i="2"/>
  <c r="BJ1226" i="2"/>
  <c r="BI1226" i="2"/>
  <c r="BO1226" i="2"/>
  <c r="BU1226" i="2"/>
  <c r="BP1226" i="2"/>
  <c r="BN1226" i="2"/>
  <c r="BK1226" i="2"/>
  <c r="BQ1226" i="2"/>
  <c r="BR1226" i="2"/>
  <c r="BU1225" i="2"/>
  <c r="BT1225" i="2"/>
  <c r="BL1225" i="2"/>
  <c r="BK1225" i="2"/>
  <c r="BO1225" i="2"/>
  <c r="BP1225" i="2"/>
  <c r="BN1225" i="2"/>
  <c r="BJ1225" i="2"/>
  <c r="BM1225" i="2"/>
  <c r="BI1225" i="2"/>
  <c r="BQ1225" i="2"/>
  <c r="BR1225" i="2"/>
  <c r="BP1224" i="2"/>
  <c r="BN1224" i="2"/>
  <c r="BO1224" i="2"/>
  <c r="BU1224" i="2"/>
  <c r="BL1224" i="2"/>
  <c r="BJ1224" i="2"/>
  <c r="BM1224" i="2"/>
  <c r="BK1224" i="2"/>
  <c r="BT1224" i="2"/>
  <c r="BI1224" i="2"/>
  <c r="BS1224" i="2"/>
  <c r="BR1224" i="2"/>
  <c r="BN1223" i="2"/>
  <c r="BJ1223" i="2"/>
  <c r="BO1223" i="2"/>
  <c r="BU1223" i="2"/>
  <c r="BP1223" i="2"/>
  <c r="BR1223" i="2"/>
  <c r="BL1223" i="2"/>
  <c r="BK1223" i="2"/>
  <c r="BQ1223" i="2"/>
  <c r="BI1223" i="2"/>
  <c r="BS1223" i="2"/>
  <c r="BU1222" i="2"/>
  <c r="BT1222" i="2"/>
  <c r="BL1222" i="2"/>
  <c r="BK1222" i="2"/>
  <c r="BJ1222" i="2"/>
  <c r="BO1222" i="2"/>
  <c r="BP1222" i="2"/>
  <c r="BN1222" i="2"/>
  <c r="BM1222" i="2"/>
  <c r="BS1222" i="2"/>
  <c r="BI1222" i="2"/>
  <c r="BQ1222" i="2"/>
  <c r="BT1221" i="2"/>
  <c r="BP1221" i="2"/>
  <c r="BN1221" i="2"/>
  <c r="BO1221" i="2"/>
  <c r="BU1221" i="2"/>
  <c r="BL1221" i="2"/>
  <c r="BM1221" i="2"/>
  <c r="BK1221" i="2"/>
  <c r="BR1221" i="2"/>
  <c r="BS1221" i="2"/>
  <c r="BQ1221" i="2"/>
  <c r="BO1220" i="2"/>
  <c r="BL1220" i="2"/>
  <c r="BJ1220" i="2"/>
  <c r="BU1220" i="2"/>
  <c r="BP1220" i="2"/>
  <c r="BN1220" i="2"/>
  <c r="BK1220" i="2"/>
  <c r="BT1220" i="2"/>
  <c r="BI1220" i="2"/>
  <c r="BS1220" i="2"/>
  <c r="BR1220" i="2"/>
  <c r="BU1219" i="2"/>
  <c r="BL1219" i="2"/>
  <c r="BK1219" i="2"/>
  <c r="BO1219" i="2"/>
  <c r="BP1219" i="2"/>
  <c r="BN1219" i="2"/>
  <c r="BJ1219" i="2"/>
  <c r="BR1219" i="2"/>
  <c r="BT1219" i="2"/>
  <c r="BQ1219" i="2"/>
  <c r="BS1219" i="2"/>
  <c r="BU1218" i="2"/>
  <c r="BT1218" i="2"/>
  <c r="BK1218" i="2"/>
  <c r="BO1218" i="2"/>
  <c r="BP1218" i="2"/>
  <c r="BL1218" i="2"/>
  <c r="BN1218" i="2"/>
  <c r="BJ1218" i="2"/>
  <c r="BM1218" i="2"/>
  <c r="BR1218" i="2"/>
  <c r="BU1217" i="2"/>
  <c r="BO1217" i="2"/>
  <c r="BP1217" i="2"/>
  <c r="BL1217" i="2"/>
  <c r="BN1217" i="2"/>
  <c r="BK1217" i="2"/>
  <c r="BT1217" i="2"/>
  <c r="BS1217" i="2"/>
  <c r="BQ1217" i="2"/>
  <c r="BT1216" i="2"/>
  <c r="BP1216" i="2"/>
  <c r="BN1216" i="2"/>
  <c r="BL1216" i="2"/>
  <c r="BK1216" i="2"/>
  <c r="BJ1216" i="2"/>
  <c r="BO1216" i="2"/>
  <c r="BU1216" i="2"/>
  <c r="BM1216" i="2"/>
  <c r="BI1216" i="2"/>
  <c r="BQ1216" i="2"/>
  <c r="BR1216" i="2"/>
  <c r="BN1215" i="2"/>
  <c r="BK1215" i="2"/>
  <c r="BO1215" i="2"/>
  <c r="BU1215" i="2"/>
  <c r="BP1215" i="2"/>
  <c r="BL1215" i="2"/>
  <c r="BJ1215" i="2"/>
  <c r="BS1215" i="2"/>
  <c r="BT1215" i="2"/>
  <c r="BI1215" i="2"/>
  <c r="BQ1215" i="2"/>
  <c r="BR1215" i="2"/>
  <c r="BT1214" i="2"/>
  <c r="BL1214" i="2"/>
  <c r="BK1214" i="2"/>
  <c r="BJ1214" i="2"/>
  <c r="BO1214" i="2"/>
  <c r="BU1214" i="2"/>
  <c r="BP1214" i="2"/>
  <c r="BN1214" i="2"/>
  <c r="BR1214" i="2"/>
  <c r="BS1214" i="2"/>
  <c r="BQ1214" i="2"/>
  <c r="BI1214" i="2"/>
  <c r="BU1213" i="2"/>
  <c r="BT1213" i="2"/>
  <c r="BK1213" i="2"/>
  <c r="BO1213" i="2"/>
  <c r="BP1213" i="2"/>
  <c r="BL1213" i="2"/>
  <c r="BN1213" i="2"/>
  <c r="BJ1213" i="2"/>
  <c r="BM1213" i="2"/>
  <c r="BS1213" i="2"/>
  <c r="BI1213" i="2"/>
  <c r="BQ1213" i="2"/>
  <c r="BP1212" i="2"/>
  <c r="BN1212" i="2"/>
  <c r="BO1212" i="2"/>
  <c r="BU1212" i="2"/>
  <c r="BL1212" i="2"/>
  <c r="BJ1212" i="2"/>
  <c r="BM1212" i="2"/>
  <c r="BK1212" i="2"/>
  <c r="BR1212" i="2"/>
  <c r="BT1212" i="2"/>
  <c r="BI1212" i="2"/>
  <c r="BS1212" i="2"/>
  <c r="BU1211" i="2"/>
  <c r="BO1211" i="2"/>
  <c r="BP1211" i="2"/>
  <c r="BL1211" i="2"/>
  <c r="BN1211" i="2"/>
  <c r="BJ1211" i="2"/>
  <c r="BK1211" i="2"/>
  <c r="BQ1211" i="2"/>
  <c r="BI1211" i="2"/>
  <c r="BS1211" i="2"/>
  <c r="BR1211" i="2"/>
  <c r="BU1210" i="2"/>
  <c r="BT1210" i="2"/>
  <c r="BL1210" i="2"/>
  <c r="BO1210" i="2"/>
  <c r="BP1210" i="2"/>
  <c r="BN1210" i="2"/>
  <c r="BJ1210" i="2"/>
  <c r="BM1210" i="2"/>
  <c r="BK1210" i="2"/>
  <c r="BR1210" i="2"/>
  <c r="BQ1210" i="2"/>
  <c r="BI1210" i="2"/>
  <c r="BS1210" i="2"/>
  <c r="BP1209" i="2"/>
  <c r="BO1209" i="2"/>
  <c r="BU1209" i="2"/>
  <c r="BL1209" i="2"/>
  <c r="BN1209" i="2"/>
  <c r="BJ1209" i="2"/>
  <c r="BM1209" i="2"/>
  <c r="BK1209" i="2"/>
  <c r="BT1209" i="2"/>
  <c r="BI1209" i="2"/>
  <c r="BQ1209" i="2"/>
  <c r="BR1209" i="2"/>
  <c r="BP1208" i="2"/>
  <c r="BN1208" i="2"/>
  <c r="BL1208" i="2"/>
  <c r="BJ1208" i="2"/>
  <c r="BO1208" i="2"/>
  <c r="BU1208" i="2"/>
  <c r="BK1208" i="2"/>
  <c r="BQ1208" i="2"/>
  <c r="BI1208" i="2"/>
  <c r="BS1208" i="2"/>
  <c r="BR1208" i="2"/>
  <c r="BU1207" i="2"/>
  <c r="BS1207" i="2"/>
  <c r="BL1207" i="2"/>
  <c r="BJ1207" i="2"/>
  <c r="BI1207" i="2"/>
  <c r="BO1207" i="2"/>
  <c r="BP1207" i="2"/>
  <c r="BN1207" i="2"/>
  <c r="BM1207" i="2"/>
  <c r="BK1207" i="2"/>
  <c r="BQ1207" i="2"/>
  <c r="BT1206" i="2"/>
  <c r="BP1206" i="2"/>
  <c r="BN1206" i="2"/>
  <c r="BL1206" i="2"/>
  <c r="BK1206" i="2"/>
  <c r="BJ1206" i="2"/>
  <c r="BO1206" i="2"/>
  <c r="BU1206" i="2"/>
  <c r="BM1206" i="2"/>
  <c r="BI1206" i="2"/>
  <c r="BQ1206" i="2"/>
  <c r="BR1206" i="2"/>
  <c r="BN1205" i="2"/>
  <c r="BK1205" i="2"/>
  <c r="BO1205" i="2"/>
  <c r="BU1205" i="2"/>
  <c r="BP1205" i="2"/>
  <c r="BL1205" i="2"/>
  <c r="BJ1205" i="2"/>
  <c r="BS1205" i="2"/>
  <c r="BT1205" i="2"/>
  <c r="BI1205" i="2"/>
  <c r="BQ1205" i="2"/>
  <c r="BR1205" i="2"/>
  <c r="BT1204" i="2"/>
  <c r="BL1204" i="2"/>
  <c r="BK1204" i="2"/>
  <c r="BJ1204" i="2"/>
  <c r="BO1204" i="2"/>
  <c r="BU1204" i="2"/>
  <c r="BP1204" i="2"/>
  <c r="BN1204" i="2"/>
  <c r="BR1204" i="2"/>
  <c r="BS1204" i="2"/>
  <c r="BQ1204" i="2"/>
  <c r="BI1204" i="2"/>
  <c r="BU1203" i="2"/>
  <c r="BT1203" i="2"/>
  <c r="BK1203" i="2"/>
  <c r="BO1203" i="2"/>
  <c r="BP1203" i="2"/>
  <c r="BL1203" i="2"/>
  <c r="BN1203" i="2"/>
  <c r="BJ1203" i="2"/>
  <c r="BM1203" i="2"/>
  <c r="BS1203" i="2"/>
  <c r="BI1203" i="2"/>
  <c r="BQ1203" i="2"/>
  <c r="BP1202" i="2"/>
  <c r="BN1202" i="2"/>
  <c r="BO1202" i="2"/>
  <c r="BU1202" i="2"/>
  <c r="BL1202" i="2"/>
  <c r="BJ1202" i="2"/>
  <c r="BM1202" i="2"/>
  <c r="BK1202" i="2"/>
  <c r="BR1202" i="2"/>
  <c r="BT1202" i="2"/>
  <c r="BI1202" i="2"/>
  <c r="BS1202" i="2"/>
  <c r="BU1201" i="2"/>
  <c r="BO1201" i="2"/>
  <c r="BP1201" i="2"/>
  <c r="BL1201" i="2"/>
  <c r="BN1201" i="2"/>
  <c r="BJ1201" i="2"/>
  <c r="BK1201" i="2"/>
  <c r="BQ1201" i="2"/>
  <c r="BI1201" i="2"/>
  <c r="BS1201" i="2"/>
  <c r="BR1201" i="2"/>
  <c r="BU1200" i="2"/>
  <c r="BT1200" i="2"/>
  <c r="BL1200" i="2"/>
  <c r="BO1200" i="2"/>
  <c r="BP1200" i="2"/>
  <c r="BN1200" i="2"/>
  <c r="BJ1200" i="2"/>
  <c r="BM1200" i="2"/>
  <c r="BK1200" i="2"/>
  <c r="BR1200" i="2"/>
  <c r="BQ1200" i="2"/>
  <c r="BI1200" i="2"/>
  <c r="BS1200" i="2"/>
  <c r="BP1199" i="2"/>
  <c r="BO1199" i="2"/>
  <c r="BU1199" i="2"/>
  <c r="BL1199" i="2"/>
  <c r="BN1199" i="2"/>
  <c r="BJ1199" i="2"/>
  <c r="BM1199" i="2"/>
  <c r="BK1199" i="2"/>
  <c r="BT1199" i="2"/>
  <c r="BI1199" i="2"/>
  <c r="BQ1199" i="2"/>
  <c r="BR1199" i="2"/>
  <c r="BP1198" i="2"/>
  <c r="BN1198" i="2"/>
  <c r="BL1198" i="2"/>
  <c r="BJ1198" i="2"/>
  <c r="BO1198" i="2"/>
  <c r="BU1198" i="2"/>
  <c r="BK1198" i="2"/>
  <c r="BQ1198" i="2"/>
  <c r="BI1198" i="2"/>
  <c r="BS1198" i="2"/>
  <c r="BR1198" i="2"/>
  <c r="BU1197" i="2"/>
  <c r="BS1197" i="2"/>
  <c r="BL1197" i="2"/>
  <c r="BJ1197" i="2"/>
  <c r="BI1197" i="2"/>
  <c r="BO1197" i="2"/>
  <c r="BP1197" i="2"/>
  <c r="BN1197" i="2"/>
  <c r="BM1197" i="2"/>
  <c r="BK1197" i="2"/>
  <c r="BQ1197" i="2"/>
  <c r="BT1196" i="2"/>
  <c r="BP1196" i="2"/>
  <c r="BN1196" i="2"/>
  <c r="BL1196" i="2"/>
  <c r="BK1196" i="2"/>
  <c r="BJ1196" i="2"/>
  <c r="BO1196" i="2"/>
  <c r="BU1196" i="2"/>
  <c r="BM1196" i="2"/>
  <c r="BI1196" i="2"/>
  <c r="BQ1196" i="2"/>
  <c r="BR1196" i="2"/>
  <c r="BN1195" i="2"/>
  <c r="BK1195" i="2"/>
  <c r="BO1195" i="2"/>
  <c r="BU1195" i="2"/>
  <c r="BP1195" i="2"/>
  <c r="BL1195" i="2"/>
  <c r="BJ1195" i="2"/>
  <c r="BS1195" i="2"/>
  <c r="BT1195" i="2"/>
  <c r="BI1195" i="2"/>
  <c r="BQ1195" i="2"/>
  <c r="BR1195" i="2"/>
  <c r="BT1194" i="2"/>
  <c r="BL1194" i="2"/>
  <c r="BK1194" i="2"/>
  <c r="BJ1194" i="2"/>
  <c r="BO1194" i="2"/>
  <c r="BU1194" i="2"/>
  <c r="BP1194" i="2"/>
  <c r="BN1194" i="2"/>
  <c r="BR1194" i="2"/>
  <c r="BS1194" i="2"/>
  <c r="BQ1194" i="2"/>
  <c r="BI1194" i="2"/>
  <c r="BU1193" i="2"/>
  <c r="BT1193" i="2"/>
  <c r="BK1193" i="2"/>
  <c r="BO1193" i="2"/>
  <c r="BP1193" i="2"/>
  <c r="BL1193" i="2"/>
  <c r="BN1193" i="2"/>
  <c r="BJ1193" i="2"/>
  <c r="BM1193" i="2"/>
  <c r="BS1193" i="2"/>
  <c r="BI1193" i="2"/>
  <c r="BQ1193" i="2"/>
  <c r="BP1192" i="2"/>
  <c r="BN1192" i="2"/>
  <c r="BO1192" i="2"/>
  <c r="BU1192" i="2"/>
  <c r="BL1192" i="2"/>
  <c r="BJ1192" i="2"/>
  <c r="BM1192" i="2"/>
  <c r="BK1192" i="2"/>
  <c r="BR1192" i="2"/>
  <c r="BT1192" i="2"/>
  <c r="BI1192" i="2"/>
  <c r="BS1192" i="2"/>
  <c r="BU1191" i="2"/>
  <c r="BO1191" i="2"/>
  <c r="BP1191" i="2"/>
  <c r="BL1191" i="2"/>
  <c r="BN1191" i="2"/>
  <c r="BJ1191" i="2"/>
  <c r="BK1191" i="2"/>
  <c r="BQ1191" i="2"/>
  <c r="BI1191" i="2"/>
  <c r="BS1191" i="2"/>
  <c r="BR1191" i="2"/>
  <c r="BU1190" i="2"/>
  <c r="BT1190" i="2"/>
  <c r="BL1190" i="2"/>
  <c r="BO1190" i="2"/>
  <c r="BP1190" i="2"/>
  <c r="BN1190" i="2"/>
  <c r="BJ1190" i="2"/>
  <c r="BM1190" i="2"/>
  <c r="BK1190" i="2"/>
  <c r="BR1190" i="2"/>
  <c r="BQ1190" i="2"/>
  <c r="BI1190" i="2"/>
  <c r="BS1190" i="2"/>
  <c r="BP1189" i="2"/>
  <c r="BO1189" i="2"/>
  <c r="BU1189" i="2"/>
  <c r="BL1189" i="2"/>
  <c r="BN1189" i="2"/>
  <c r="BJ1189" i="2"/>
  <c r="BM1189" i="2"/>
  <c r="BK1189" i="2"/>
  <c r="BT1189" i="2"/>
  <c r="BI1189" i="2"/>
  <c r="BQ1189" i="2"/>
  <c r="BR1189" i="2"/>
  <c r="BP1188" i="2"/>
  <c r="BN1188" i="2"/>
  <c r="BL1188" i="2"/>
  <c r="BJ1188" i="2"/>
  <c r="BO1188" i="2"/>
  <c r="BU1188" i="2"/>
  <c r="BK1188" i="2"/>
  <c r="BQ1188" i="2"/>
  <c r="BI1188" i="2"/>
  <c r="BS1188" i="2"/>
  <c r="BR1188" i="2"/>
  <c r="BU1187" i="2"/>
  <c r="BS1187" i="2"/>
  <c r="BL1187" i="2"/>
  <c r="BJ1187" i="2"/>
  <c r="BI1187" i="2"/>
  <c r="BO1187" i="2"/>
  <c r="BP1187" i="2"/>
  <c r="BN1187" i="2"/>
  <c r="BM1187" i="2"/>
  <c r="BK1187" i="2"/>
  <c r="BQ1187" i="2"/>
  <c r="BT1186" i="2"/>
  <c r="BP1186" i="2"/>
  <c r="BN1186" i="2"/>
  <c r="BL1186" i="2"/>
  <c r="BK1186" i="2"/>
  <c r="BJ1186" i="2"/>
  <c r="BO1186" i="2"/>
  <c r="BU1186" i="2"/>
  <c r="BM1186" i="2"/>
  <c r="BI1186" i="2"/>
  <c r="BQ1186" i="2"/>
  <c r="BR1186" i="2"/>
  <c r="BN1185" i="2"/>
  <c r="BK1185" i="2"/>
  <c r="BO1185" i="2"/>
  <c r="BU1185" i="2"/>
  <c r="BP1185" i="2"/>
  <c r="BL1185" i="2"/>
  <c r="BJ1185" i="2"/>
  <c r="BS1185" i="2"/>
  <c r="BT1185" i="2"/>
  <c r="BI1185" i="2"/>
  <c r="BQ1185" i="2"/>
  <c r="BR1185" i="2"/>
  <c r="BT1184" i="2"/>
  <c r="BL1184" i="2"/>
  <c r="BK1184" i="2"/>
  <c r="BJ1184" i="2"/>
  <c r="BO1184" i="2"/>
  <c r="BU1184" i="2"/>
  <c r="BP1184" i="2"/>
  <c r="BN1184" i="2"/>
  <c r="BR1184" i="2"/>
  <c r="BS1184" i="2"/>
  <c r="BQ1184" i="2"/>
  <c r="BI1184" i="2"/>
  <c r="BU1183" i="2"/>
  <c r="BT1183" i="2"/>
  <c r="BK1183" i="2"/>
  <c r="BO1183" i="2"/>
  <c r="BP1183" i="2"/>
  <c r="BL1183" i="2"/>
  <c r="BN1183" i="2"/>
  <c r="BJ1183" i="2"/>
  <c r="BM1183" i="2"/>
  <c r="BS1183" i="2"/>
  <c r="BI1183" i="2"/>
  <c r="BQ1183" i="2"/>
  <c r="BT1182" i="2"/>
  <c r="BP1182" i="2"/>
  <c r="BN1182" i="2"/>
  <c r="BO1182" i="2"/>
  <c r="BU1182" i="2"/>
  <c r="BL1182" i="2"/>
  <c r="BJ1182" i="2"/>
  <c r="BM1182" i="2"/>
  <c r="BK1182" i="2"/>
  <c r="BR1182" i="2"/>
  <c r="BI1182" i="2"/>
  <c r="BS1182" i="2"/>
  <c r="BU1181" i="2"/>
  <c r="BO1181" i="2"/>
  <c r="BP1181" i="2"/>
  <c r="BL1181" i="2"/>
  <c r="BN1181" i="2"/>
  <c r="BJ1181" i="2"/>
  <c r="BK1181" i="2"/>
  <c r="BQ1181" i="2"/>
  <c r="BI1181" i="2"/>
  <c r="BS1181" i="2"/>
  <c r="BR1181" i="2"/>
  <c r="BU1180" i="2"/>
  <c r="BT1180" i="2"/>
  <c r="BL1180" i="2"/>
  <c r="BO1180" i="2"/>
  <c r="BP1180" i="2"/>
  <c r="BN1180" i="2"/>
  <c r="BJ1180" i="2"/>
  <c r="BK1180" i="2"/>
  <c r="BR1180" i="2"/>
  <c r="BQ1180" i="2"/>
  <c r="BI1180" i="2"/>
  <c r="BS1180" i="2"/>
  <c r="BU1179" i="2"/>
  <c r="BP1179" i="2"/>
  <c r="BO1179" i="2"/>
  <c r="BL1179" i="2"/>
  <c r="BN1179" i="2"/>
  <c r="BJ1179" i="2"/>
  <c r="BM1179" i="2"/>
  <c r="BK1179" i="2"/>
  <c r="BT1179" i="2"/>
  <c r="BI1179" i="2"/>
  <c r="BQ1179" i="2"/>
  <c r="BR1179" i="2"/>
  <c r="BP1178" i="2"/>
  <c r="BN1178" i="2"/>
  <c r="BL1178" i="2"/>
  <c r="BJ1178" i="2"/>
  <c r="BO1178" i="2"/>
  <c r="BU1178" i="2"/>
  <c r="BK1178" i="2"/>
  <c r="BQ1178" i="2"/>
  <c r="BI1178" i="2"/>
  <c r="BS1178" i="2"/>
  <c r="BR1178" i="2"/>
  <c r="BU1177" i="2"/>
  <c r="BS1177" i="2"/>
  <c r="BL1177" i="2"/>
  <c r="BJ1177" i="2"/>
  <c r="BI1177" i="2"/>
  <c r="BO1177" i="2"/>
  <c r="BP1177" i="2"/>
  <c r="BN1177" i="2"/>
  <c r="BM1177" i="2"/>
  <c r="BK1177" i="2"/>
  <c r="BQ1177" i="2"/>
  <c r="BT1176" i="2"/>
  <c r="BP1176" i="2"/>
  <c r="BN1176" i="2"/>
  <c r="BL1176" i="2"/>
  <c r="BK1176" i="2"/>
  <c r="BO1176" i="2"/>
  <c r="BU1176" i="2"/>
  <c r="BJ1176" i="2"/>
  <c r="BM1176" i="2"/>
  <c r="BI1176" i="2"/>
  <c r="BQ1176" i="2"/>
  <c r="BR1176" i="2"/>
  <c r="BN1175" i="2"/>
  <c r="BK1175" i="2"/>
  <c r="BO1175" i="2"/>
  <c r="BU1175" i="2"/>
  <c r="BP1175" i="2"/>
  <c r="BL1175" i="2"/>
  <c r="BJ1175" i="2"/>
  <c r="BS1175" i="2"/>
  <c r="BT1175" i="2"/>
  <c r="BI1175" i="2"/>
  <c r="BQ1175" i="2"/>
  <c r="BR1175" i="2"/>
  <c r="BT1174" i="2"/>
  <c r="BL1174" i="2"/>
  <c r="BK1174" i="2"/>
  <c r="BJ1174" i="2"/>
  <c r="BO1174" i="2"/>
  <c r="BU1174" i="2"/>
  <c r="BP1174" i="2"/>
  <c r="BN1174" i="2"/>
  <c r="BR1174" i="2"/>
  <c r="BS1174" i="2"/>
  <c r="BQ1174" i="2"/>
  <c r="BI1174" i="2"/>
  <c r="BU1173" i="2"/>
  <c r="BT1173" i="2"/>
  <c r="BK1173" i="2"/>
  <c r="BO1173" i="2"/>
  <c r="BP1173" i="2"/>
  <c r="BL1173" i="2"/>
  <c r="BN1173" i="2"/>
  <c r="BJ1173" i="2"/>
  <c r="BM1173" i="2"/>
  <c r="BS1173" i="2"/>
  <c r="BI1173" i="2"/>
  <c r="BQ1173" i="2"/>
  <c r="BT1172" i="2"/>
  <c r="BP1172" i="2"/>
  <c r="BN1172" i="2"/>
  <c r="BO1172" i="2"/>
  <c r="BU1172" i="2"/>
  <c r="BL1172" i="2"/>
  <c r="BJ1172" i="2"/>
  <c r="BM1172" i="2"/>
  <c r="BK1172" i="2"/>
  <c r="BR1172" i="2"/>
  <c r="BI1172" i="2"/>
  <c r="BS1172" i="2"/>
  <c r="BU1171" i="2"/>
  <c r="BO1171" i="2"/>
  <c r="BP1171" i="2"/>
  <c r="BL1171" i="2"/>
  <c r="BN1171" i="2"/>
  <c r="BJ1171" i="2"/>
  <c r="BK1171" i="2"/>
  <c r="BQ1171" i="2"/>
  <c r="BI1171" i="2"/>
  <c r="BS1171" i="2"/>
  <c r="BR1171" i="2"/>
  <c r="BU1170" i="2"/>
  <c r="BT1170" i="2"/>
  <c r="BL1170" i="2"/>
  <c r="BO1170" i="2"/>
  <c r="BP1170" i="2"/>
  <c r="BN1170" i="2"/>
  <c r="BJ1170" i="2"/>
  <c r="BK1170" i="2"/>
  <c r="BR1170" i="2"/>
  <c r="BQ1170" i="2"/>
  <c r="BI1170" i="2"/>
  <c r="BS1170" i="2"/>
  <c r="BU1169" i="2"/>
  <c r="BP1169" i="2"/>
  <c r="BO1169" i="2"/>
  <c r="BL1169" i="2"/>
  <c r="BN1169" i="2"/>
  <c r="BJ1169" i="2"/>
  <c r="BM1169" i="2"/>
  <c r="BK1169" i="2"/>
  <c r="BT1169" i="2"/>
  <c r="BI1169" i="2"/>
  <c r="BQ1169" i="2"/>
  <c r="BR1169" i="2"/>
  <c r="BP1168" i="2"/>
  <c r="BN1168" i="2"/>
  <c r="BL1168" i="2"/>
  <c r="BJ1168" i="2"/>
  <c r="BO1168" i="2"/>
  <c r="BU1168" i="2"/>
  <c r="BK1168" i="2"/>
  <c r="BQ1168" i="2"/>
  <c r="BI1168" i="2"/>
  <c r="BS1168" i="2"/>
  <c r="BR1168" i="2"/>
  <c r="BU1167" i="2"/>
  <c r="BS1167" i="2"/>
  <c r="BL1167" i="2"/>
  <c r="BJ1167" i="2"/>
  <c r="BI1167" i="2"/>
  <c r="BO1167" i="2"/>
  <c r="BP1167" i="2"/>
  <c r="BN1167" i="2"/>
  <c r="BM1167" i="2"/>
  <c r="BK1167" i="2"/>
  <c r="BQ1167" i="2"/>
  <c r="BT1166" i="2"/>
  <c r="BP1166" i="2"/>
  <c r="BN1166" i="2"/>
  <c r="BL1166" i="2"/>
  <c r="BK1166" i="2"/>
  <c r="BO1166" i="2"/>
  <c r="BU1166" i="2"/>
  <c r="BJ1166" i="2"/>
  <c r="BM1166" i="2"/>
  <c r="BI1166" i="2"/>
  <c r="BQ1166" i="2"/>
  <c r="BR1166" i="2"/>
  <c r="BN1165" i="2"/>
  <c r="BK1165" i="2"/>
  <c r="BO1165" i="2"/>
  <c r="BU1165" i="2"/>
  <c r="BP1165" i="2"/>
  <c r="BL1165" i="2"/>
  <c r="BJ1165" i="2"/>
  <c r="BS1165" i="2"/>
  <c r="BT1165" i="2"/>
  <c r="BI1165" i="2"/>
  <c r="BQ1165" i="2"/>
  <c r="BR1165" i="2"/>
  <c r="BT1164" i="2"/>
  <c r="BL1164" i="2"/>
  <c r="BK1164" i="2"/>
  <c r="BJ1164" i="2"/>
  <c r="BO1164" i="2"/>
  <c r="BU1164" i="2"/>
  <c r="BP1164" i="2"/>
  <c r="BN1164" i="2"/>
  <c r="BR1164" i="2"/>
  <c r="BS1164" i="2"/>
  <c r="BQ1164" i="2"/>
  <c r="BI1164" i="2"/>
  <c r="BU1163" i="2"/>
  <c r="BT1163" i="2"/>
  <c r="BK1163" i="2"/>
  <c r="BO1163" i="2"/>
  <c r="BP1163" i="2"/>
  <c r="BL1163" i="2"/>
  <c r="BN1163" i="2"/>
  <c r="BJ1163" i="2"/>
  <c r="BM1163" i="2"/>
  <c r="BS1163" i="2"/>
  <c r="BI1163" i="2"/>
  <c r="BQ1163" i="2"/>
  <c r="BT1162" i="2"/>
  <c r="BP1162" i="2"/>
  <c r="BN1162" i="2"/>
  <c r="BO1162" i="2"/>
  <c r="BU1162" i="2"/>
  <c r="BL1162" i="2"/>
  <c r="BJ1162" i="2"/>
  <c r="BM1162" i="2"/>
  <c r="BK1162" i="2"/>
  <c r="BR1162" i="2"/>
  <c r="BI1162" i="2"/>
  <c r="BS1162" i="2"/>
  <c r="BU1161" i="2"/>
  <c r="BO1161" i="2"/>
  <c r="BP1161" i="2"/>
  <c r="BL1161" i="2"/>
  <c r="BN1161" i="2"/>
  <c r="BJ1161" i="2"/>
  <c r="BK1161" i="2"/>
  <c r="BQ1161" i="2"/>
  <c r="BI1161" i="2"/>
  <c r="BS1161" i="2"/>
  <c r="BR1161" i="2"/>
  <c r="BU1160" i="2"/>
  <c r="BT1160" i="2"/>
  <c r="BL1160" i="2"/>
  <c r="BO1160" i="2"/>
  <c r="BP1160" i="2"/>
  <c r="BN1160" i="2"/>
  <c r="BJ1160" i="2"/>
  <c r="BK1160" i="2"/>
  <c r="BR1160" i="2"/>
  <c r="BQ1160" i="2"/>
  <c r="BI1160" i="2"/>
  <c r="BS1160" i="2"/>
  <c r="BU1159" i="2"/>
  <c r="BP1159" i="2"/>
  <c r="BO1159" i="2"/>
  <c r="BL1159" i="2"/>
  <c r="BN1159" i="2"/>
  <c r="BJ1159" i="2"/>
  <c r="BM1159" i="2"/>
  <c r="BK1159" i="2"/>
  <c r="BT1159" i="2"/>
  <c r="BI1159" i="2"/>
  <c r="BQ1159" i="2"/>
  <c r="BR1159" i="2"/>
  <c r="BP1158" i="2"/>
  <c r="BN1158" i="2"/>
  <c r="BL1158" i="2"/>
  <c r="BJ1158" i="2"/>
  <c r="BO1158" i="2"/>
  <c r="BU1158" i="2"/>
  <c r="BK1158" i="2"/>
  <c r="BQ1158" i="2"/>
  <c r="BI1158" i="2"/>
  <c r="BS1158" i="2"/>
  <c r="BR1158" i="2"/>
  <c r="BU1157" i="2"/>
  <c r="BS1157" i="2"/>
  <c r="BL1157" i="2"/>
  <c r="BJ1157" i="2"/>
  <c r="BI1157" i="2"/>
  <c r="BO1157" i="2"/>
  <c r="BP1157" i="2"/>
  <c r="BN1157" i="2"/>
  <c r="BM1157" i="2"/>
  <c r="BK1157" i="2"/>
  <c r="BQ1157" i="2"/>
  <c r="BT1156" i="2"/>
  <c r="BP1156" i="2"/>
  <c r="BN1156" i="2"/>
  <c r="BL1156" i="2"/>
  <c r="BK1156" i="2"/>
  <c r="BO1156" i="2"/>
  <c r="BU1156" i="2"/>
  <c r="BJ1156" i="2"/>
  <c r="BM1156" i="2"/>
  <c r="BI1156" i="2"/>
  <c r="BQ1156" i="2"/>
  <c r="BR1156" i="2"/>
  <c r="BN1155" i="2"/>
  <c r="BK1155" i="2"/>
  <c r="BO1155" i="2"/>
  <c r="BU1155" i="2"/>
  <c r="BP1155" i="2"/>
  <c r="BL1155" i="2"/>
  <c r="BJ1155" i="2"/>
  <c r="BS1155" i="2"/>
  <c r="BI1155" i="2"/>
  <c r="BR1155" i="2"/>
  <c r="BT1154" i="2"/>
  <c r="BL1154" i="2"/>
  <c r="BJ1154" i="2"/>
  <c r="BO1154" i="2"/>
  <c r="BU1154" i="2"/>
  <c r="BP1154" i="2"/>
  <c r="BN1154" i="2"/>
  <c r="BK1154" i="2"/>
  <c r="BR1154" i="2"/>
  <c r="BS1154" i="2"/>
  <c r="BQ1154" i="2"/>
  <c r="BI1154" i="2"/>
  <c r="BU1153" i="2"/>
  <c r="BT1153" i="2"/>
  <c r="BK1153" i="2"/>
  <c r="BJ1153" i="2"/>
  <c r="BO1153" i="2"/>
  <c r="BP1153" i="2"/>
  <c r="BL1153" i="2"/>
  <c r="BN1153" i="2"/>
  <c r="BM1153" i="2"/>
  <c r="BS1153" i="2"/>
  <c r="BQ1153" i="2"/>
  <c r="BT1152" i="2"/>
  <c r="BP1152" i="2"/>
  <c r="BO1152" i="2"/>
  <c r="BL1152" i="2"/>
  <c r="BU1152" i="2"/>
  <c r="BN1152" i="2"/>
  <c r="BJ1152" i="2"/>
  <c r="BM1152" i="2"/>
  <c r="BK1152" i="2"/>
  <c r="BR1152" i="2"/>
  <c r="BQ1152" i="2"/>
  <c r="BI1152" i="2"/>
  <c r="BS1152" i="2"/>
  <c r="BP1151" i="2"/>
  <c r="BN1151" i="2"/>
  <c r="BK1151" i="2"/>
  <c r="BO1151" i="2"/>
  <c r="BU1151" i="2"/>
  <c r="BL1151" i="2"/>
  <c r="BJ1151" i="2"/>
  <c r="BM1151" i="2"/>
  <c r="BT1151" i="2"/>
  <c r="BI1151" i="2"/>
  <c r="BQ1151" i="2"/>
  <c r="BR1151" i="2"/>
  <c r="BK1150" i="2"/>
  <c r="BO1150" i="2"/>
  <c r="BU1150" i="2"/>
  <c r="BP1150" i="2"/>
  <c r="BR1150" i="2"/>
  <c r="BL1150" i="2"/>
  <c r="BN1150" i="2"/>
  <c r="BI1150" i="2"/>
  <c r="BS1150" i="2"/>
  <c r="BU1149" i="2"/>
  <c r="BT1149" i="2"/>
  <c r="BL1149" i="2"/>
  <c r="BK1149" i="2"/>
  <c r="BO1149" i="2"/>
  <c r="BP1149" i="2"/>
  <c r="BN1149" i="2"/>
  <c r="BJ1149" i="2"/>
  <c r="BM1149" i="2"/>
  <c r="BR1149" i="2"/>
  <c r="BQ1149" i="2"/>
  <c r="BI1149" i="2"/>
  <c r="BS1149" i="2"/>
  <c r="BT1148" i="2"/>
  <c r="BP1148" i="2"/>
  <c r="BN1148" i="2"/>
  <c r="BO1148" i="2"/>
  <c r="BU1148" i="2"/>
  <c r="BL1148" i="2"/>
  <c r="BJ1148" i="2"/>
  <c r="BM1148" i="2"/>
  <c r="BK1148" i="2"/>
  <c r="BS1148" i="2"/>
  <c r="BI1148" i="2"/>
  <c r="BQ1148" i="2"/>
  <c r="BR1148" i="2"/>
  <c r="BP1147" i="2"/>
  <c r="BN1147" i="2"/>
  <c r="BL1147" i="2"/>
  <c r="BJ1147" i="2"/>
  <c r="BI1147" i="2"/>
  <c r="BO1147" i="2"/>
  <c r="BU1147" i="2"/>
  <c r="BM1147" i="2"/>
  <c r="BK1147" i="2"/>
  <c r="BT1147" i="2"/>
  <c r="BQ1147" i="2"/>
  <c r="BS1147" i="2"/>
  <c r="BR1147" i="2"/>
  <c r="BU1146" i="2"/>
  <c r="BL1146" i="2"/>
  <c r="BK1146" i="2"/>
  <c r="BJ1146" i="2"/>
  <c r="BI1146" i="2"/>
  <c r="BO1146" i="2"/>
  <c r="BP1146" i="2"/>
  <c r="BN1146" i="2"/>
  <c r="BQ1146" i="2"/>
  <c r="BS1146" i="2"/>
  <c r="BR1146" i="2"/>
  <c r="BU1145" i="2"/>
  <c r="BT1145" i="2"/>
  <c r="BP1145" i="2"/>
  <c r="BK1145" i="2"/>
  <c r="BO1145" i="2"/>
  <c r="BL1145" i="2"/>
  <c r="BN1145" i="2"/>
  <c r="BJ1145" i="2"/>
  <c r="BM1145" i="2"/>
  <c r="BR1145" i="2"/>
  <c r="BI1145" i="2"/>
  <c r="BQ1145" i="2"/>
  <c r="BP1144" i="2"/>
  <c r="BN1144" i="2"/>
  <c r="BO1144" i="2"/>
  <c r="BU1144" i="2"/>
  <c r="BL1144" i="2"/>
  <c r="BJ1144" i="2"/>
  <c r="BK1144" i="2"/>
  <c r="BT1144" i="2"/>
  <c r="BI1144" i="2"/>
  <c r="BS1144" i="2"/>
  <c r="BR1144" i="2"/>
  <c r="BT1143" i="2"/>
  <c r="BN1143" i="2"/>
  <c r="BL1143" i="2"/>
  <c r="BJ1143" i="2"/>
  <c r="BO1143" i="2"/>
  <c r="BU1143" i="2"/>
  <c r="BP1143" i="2"/>
  <c r="BK1143" i="2"/>
  <c r="BS1143" i="2"/>
  <c r="BQ1143" i="2"/>
  <c r="BI1143" i="2"/>
  <c r="BR1143" i="2"/>
  <c r="BU1142" i="2"/>
  <c r="BT1142" i="2"/>
  <c r="BL1142" i="2"/>
  <c r="BJ1142" i="2"/>
  <c r="BI1142" i="2"/>
  <c r="BO1142" i="2"/>
  <c r="BP1142" i="2"/>
  <c r="BN1142" i="2"/>
  <c r="BM1142" i="2"/>
  <c r="BK1142" i="2"/>
  <c r="BS1142" i="2"/>
  <c r="BQ1142" i="2"/>
  <c r="BP1141" i="2"/>
  <c r="BN1141" i="2"/>
  <c r="BK1141" i="2"/>
  <c r="BO1141" i="2"/>
  <c r="BU1141" i="2"/>
  <c r="BL1141" i="2"/>
  <c r="BJ1141" i="2"/>
  <c r="BM1141" i="2"/>
  <c r="BT1141" i="2"/>
  <c r="BI1141" i="2"/>
  <c r="BQ1141" i="2"/>
  <c r="BR1141" i="2"/>
  <c r="BK1140" i="2"/>
  <c r="BO1140" i="2"/>
  <c r="BU1140" i="2"/>
  <c r="BP1140" i="2"/>
  <c r="BR1140" i="2"/>
  <c r="BL1140" i="2"/>
  <c r="BN1140" i="2"/>
  <c r="BI1140" i="2"/>
  <c r="BS1140" i="2"/>
  <c r="BU1139" i="2"/>
  <c r="BT1139" i="2"/>
  <c r="BL1139" i="2"/>
  <c r="BK1139" i="2"/>
  <c r="BO1139" i="2"/>
  <c r="BP1139" i="2"/>
  <c r="BN1139" i="2"/>
  <c r="BJ1139" i="2"/>
  <c r="BM1139" i="2"/>
  <c r="BR1139" i="2"/>
  <c r="BQ1139" i="2"/>
  <c r="BI1139" i="2"/>
  <c r="BS1139" i="2"/>
  <c r="BT1138" i="2"/>
  <c r="BP1138" i="2"/>
  <c r="BN1138" i="2"/>
  <c r="BO1138" i="2"/>
  <c r="BU1138" i="2"/>
  <c r="BL1138" i="2"/>
  <c r="BJ1138" i="2"/>
  <c r="BM1138" i="2"/>
  <c r="BK1138" i="2"/>
  <c r="BS1138" i="2"/>
  <c r="BI1138" i="2"/>
  <c r="BQ1138" i="2"/>
  <c r="BR1138" i="2"/>
  <c r="BP1137" i="2"/>
  <c r="BN1137" i="2"/>
  <c r="BL1137" i="2"/>
  <c r="BJ1137" i="2"/>
  <c r="BI1137" i="2"/>
  <c r="BO1137" i="2"/>
  <c r="BU1137" i="2"/>
  <c r="BM1137" i="2"/>
  <c r="BK1137" i="2"/>
  <c r="BT1137" i="2"/>
  <c r="BQ1137" i="2"/>
  <c r="BS1137" i="2"/>
  <c r="BR1137" i="2"/>
  <c r="BU1136" i="2"/>
  <c r="BL1136" i="2"/>
  <c r="BK1136" i="2"/>
  <c r="BJ1136" i="2"/>
  <c r="BI1136" i="2"/>
  <c r="BO1136" i="2"/>
  <c r="BP1136" i="2"/>
  <c r="BN1136" i="2"/>
  <c r="BQ1136" i="2"/>
  <c r="BS1136" i="2"/>
  <c r="BR1136" i="2"/>
  <c r="BU1135" i="2"/>
  <c r="BT1135" i="2"/>
  <c r="BP1135" i="2"/>
  <c r="BK1135" i="2"/>
  <c r="BO1135" i="2"/>
  <c r="BL1135" i="2"/>
  <c r="BN1135" i="2"/>
  <c r="BJ1135" i="2"/>
  <c r="BM1135" i="2"/>
  <c r="BR1135" i="2"/>
  <c r="BI1135" i="2"/>
  <c r="BQ1135" i="2"/>
  <c r="BP1134" i="2"/>
  <c r="BN1134" i="2"/>
  <c r="BO1134" i="2"/>
  <c r="BU1134" i="2"/>
  <c r="BL1134" i="2"/>
  <c r="BJ1134" i="2"/>
  <c r="BK1134" i="2"/>
  <c r="BT1134" i="2"/>
  <c r="BI1134" i="2"/>
  <c r="BS1134" i="2"/>
  <c r="BR1134" i="2"/>
  <c r="BT1133" i="2"/>
  <c r="BN1133" i="2"/>
  <c r="BL1133" i="2"/>
  <c r="BJ1133" i="2"/>
  <c r="BO1133" i="2"/>
  <c r="BU1133" i="2"/>
  <c r="BP1133" i="2"/>
  <c r="BK1133" i="2"/>
  <c r="BS1133" i="2"/>
  <c r="BQ1133" i="2"/>
  <c r="BI1133" i="2"/>
  <c r="BR1133" i="2"/>
  <c r="BU1132" i="2"/>
  <c r="BT1132" i="2"/>
  <c r="BL1132" i="2"/>
  <c r="BJ1132" i="2"/>
  <c r="BI1132" i="2"/>
  <c r="BO1132" i="2"/>
  <c r="BP1132" i="2"/>
  <c r="BN1132" i="2"/>
  <c r="BM1132" i="2"/>
  <c r="BK1132" i="2"/>
  <c r="BS1132" i="2"/>
  <c r="BQ1132" i="2"/>
  <c r="BP1131" i="2"/>
  <c r="BN1131" i="2"/>
  <c r="BK1131" i="2"/>
  <c r="BO1131" i="2"/>
  <c r="BU1131" i="2"/>
  <c r="BL1131" i="2"/>
  <c r="BJ1131" i="2"/>
  <c r="BM1131" i="2"/>
  <c r="BT1131" i="2"/>
  <c r="BI1131" i="2"/>
  <c r="BQ1131" i="2"/>
  <c r="BR1131" i="2"/>
  <c r="BU1130" i="2"/>
  <c r="BK1130" i="2"/>
  <c r="BO1130" i="2"/>
  <c r="BP1130" i="2"/>
  <c r="BR1130" i="2"/>
  <c r="BL1130" i="2"/>
  <c r="BN1130" i="2"/>
  <c r="BI1130" i="2"/>
  <c r="BS1130" i="2"/>
  <c r="BU1129" i="2"/>
  <c r="BT1129" i="2"/>
  <c r="BL1129" i="2"/>
  <c r="BK1129" i="2"/>
  <c r="BO1129" i="2"/>
  <c r="BP1129" i="2"/>
  <c r="BN1129" i="2"/>
  <c r="BJ1129" i="2"/>
  <c r="BM1129" i="2"/>
  <c r="BR1129" i="2"/>
  <c r="BQ1129" i="2"/>
  <c r="BI1129" i="2"/>
  <c r="BS1129" i="2"/>
  <c r="BT1128" i="2"/>
  <c r="BP1128" i="2"/>
  <c r="BN1128" i="2"/>
  <c r="BO1128" i="2"/>
  <c r="BU1128" i="2"/>
  <c r="BL1128" i="2"/>
  <c r="BJ1128" i="2"/>
  <c r="BM1128" i="2"/>
  <c r="BK1128" i="2"/>
  <c r="BS1128" i="2"/>
  <c r="BI1128" i="2"/>
  <c r="BQ1128" i="2"/>
  <c r="BR1128" i="2"/>
  <c r="BP1127" i="2"/>
  <c r="BN1127" i="2"/>
  <c r="BL1127" i="2"/>
  <c r="BJ1127" i="2"/>
  <c r="BI1127" i="2"/>
  <c r="BO1127" i="2"/>
  <c r="BU1127" i="2"/>
  <c r="BM1127" i="2"/>
  <c r="BK1127" i="2"/>
  <c r="BS1127" i="2"/>
  <c r="BT1127" i="2"/>
  <c r="BQ1127" i="2"/>
  <c r="BR1127" i="2"/>
  <c r="BU1126" i="2"/>
  <c r="BL1126" i="2"/>
  <c r="BK1126" i="2"/>
  <c r="BJ1126" i="2"/>
  <c r="BI1126" i="2"/>
  <c r="BO1126" i="2"/>
  <c r="BP1126" i="2"/>
  <c r="BN1126" i="2"/>
  <c r="BT1126" i="2"/>
  <c r="BQ1126" i="2"/>
  <c r="BS1126" i="2"/>
  <c r="BR1126" i="2"/>
  <c r="BU1125" i="2"/>
  <c r="BT1125" i="2"/>
  <c r="BP1125" i="2"/>
  <c r="BK1125" i="2"/>
  <c r="BO1125" i="2"/>
  <c r="BL1125" i="2"/>
  <c r="BN1125" i="2"/>
  <c r="BJ1125" i="2"/>
  <c r="BM1125" i="2"/>
  <c r="BR1125" i="2"/>
  <c r="BI1125" i="2"/>
  <c r="BQ1125" i="2"/>
  <c r="BP1124" i="2"/>
  <c r="BN1124" i="2"/>
  <c r="BO1124" i="2"/>
  <c r="BU1124" i="2"/>
  <c r="BL1124" i="2"/>
  <c r="BJ1124" i="2"/>
  <c r="BK1124" i="2"/>
  <c r="BT1124" i="2"/>
  <c r="BI1124" i="2"/>
  <c r="BS1124" i="2"/>
  <c r="BR1124" i="2"/>
  <c r="BT1123" i="2"/>
  <c r="BN1123" i="2"/>
  <c r="BL1123" i="2"/>
  <c r="BJ1123" i="2"/>
  <c r="BO1123" i="2"/>
  <c r="BU1123" i="2"/>
  <c r="BP1123" i="2"/>
  <c r="BK1123" i="2"/>
  <c r="BS1123" i="2"/>
  <c r="BQ1123" i="2"/>
  <c r="BI1123" i="2"/>
  <c r="BR1123" i="2"/>
  <c r="BU1122" i="2"/>
  <c r="BT1122" i="2"/>
  <c r="BL1122" i="2"/>
  <c r="BJ1122" i="2"/>
  <c r="BI1122" i="2"/>
  <c r="BO1122" i="2"/>
  <c r="BP1122" i="2"/>
  <c r="BN1122" i="2"/>
  <c r="BM1122" i="2"/>
  <c r="BK1122" i="2"/>
  <c r="BS1122" i="2"/>
  <c r="BQ1122" i="2"/>
  <c r="BP1121" i="2"/>
  <c r="BN1121" i="2"/>
  <c r="BK1121" i="2"/>
  <c r="BO1121" i="2"/>
  <c r="BU1121" i="2"/>
  <c r="BL1121" i="2"/>
  <c r="BJ1121" i="2"/>
  <c r="BM1121" i="2"/>
  <c r="BT1121" i="2"/>
  <c r="BI1121" i="2"/>
  <c r="BQ1121" i="2"/>
  <c r="BR1121" i="2"/>
  <c r="BU1120" i="2"/>
  <c r="BK1120" i="2"/>
  <c r="BO1120" i="2"/>
  <c r="BP1120" i="2"/>
  <c r="BR1120" i="2"/>
  <c r="BL1120" i="2"/>
  <c r="BN1120" i="2"/>
  <c r="BI1120" i="2"/>
  <c r="BS1120" i="2"/>
  <c r="BU1119" i="2"/>
  <c r="BT1119" i="2"/>
  <c r="BL1119" i="2"/>
  <c r="BK1119" i="2"/>
  <c r="BJ1119" i="2"/>
  <c r="BO1119" i="2"/>
  <c r="BP1119" i="2"/>
  <c r="BN1119" i="2"/>
  <c r="BM1119" i="2"/>
  <c r="BR1119" i="2"/>
  <c r="BQ1119" i="2"/>
  <c r="BI1119" i="2"/>
  <c r="BS1119" i="2"/>
  <c r="BT1118" i="2"/>
  <c r="BP1118" i="2"/>
  <c r="BN1118" i="2"/>
  <c r="BO1118" i="2"/>
  <c r="BU1118" i="2"/>
  <c r="BL1118" i="2"/>
  <c r="BJ1118" i="2"/>
  <c r="BM1118" i="2"/>
  <c r="BK1118" i="2"/>
  <c r="BS1118" i="2"/>
  <c r="BI1118" i="2"/>
  <c r="BQ1118" i="2"/>
  <c r="BR1118" i="2"/>
  <c r="BP1117" i="2"/>
  <c r="BN1117" i="2"/>
  <c r="BL1117" i="2"/>
  <c r="BJ1117" i="2"/>
  <c r="BI1117" i="2"/>
  <c r="BO1117" i="2"/>
  <c r="BU1117" i="2"/>
  <c r="BM1117" i="2"/>
  <c r="BK1117" i="2"/>
  <c r="BT1117" i="2"/>
  <c r="BQ1117" i="2"/>
  <c r="BS1117" i="2"/>
  <c r="BR1117" i="2"/>
  <c r="BU1116" i="2"/>
  <c r="BL1116" i="2"/>
  <c r="BK1116" i="2"/>
  <c r="BJ1116" i="2"/>
  <c r="BI1116" i="2"/>
  <c r="BO1116" i="2"/>
  <c r="BP1116" i="2"/>
  <c r="BN1116" i="2"/>
  <c r="BT1116" i="2"/>
  <c r="BQ1116" i="2"/>
  <c r="BS1116" i="2"/>
  <c r="BR1116" i="2"/>
  <c r="BU1115" i="2"/>
  <c r="BT1115" i="2"/>
  <c r="BP1115" i="2"/>
  <c r="BK1115" i="2"/>
  <c r="BO1115" i="2"/>
  <c r="BL1115" i="2"/>
  <c r="BN1115" i="2"/>
  <c r="BJ1115" i="2"/>
  <c r="BM1115" i="2"/>
  <c r="BR1115" i="2"/>
  <c r="BI1115" i="2"/>
  <c r="BQ1115" i="2"/>
  <c r="BP1114" i="2"/>
  <c r="BN1114" i="2"/>
  <c r="BK1114" i="2"/>
  <c r="BO1114" i="2"/>
  <c r="BU1114" i="2"/>
  <c r="BL1114" i="2"/>
  <c r="BJ1114" i="2"/>
  <c r="BT1114" i="2"/>
  <c r="BI1114" i="2"/>
  <c r="BS1114" i="2"/>
  <c r="BR1114" i="2"/>
  <c r="BN1113" i="2"/>
  <c r="BL1113" i="2"/>
  <c r="BJ1113" i="2"/>
  <c r="BO1113" i="2"/>
  <c r="BU1113" i="2"/>
  <c r="BP1113" i="2"/>
  <c r="BK1113" i="2"/>
  <c r="BS1113" i="2"/>
  <c r="BQ1113" i="2"/>
  <c r="BI1113" i="2"/>
  <c r="BR1113" i="2"/>
  <c r="BU1112" i="2"/>
  <c r="BT1112" i="2"/>
  <c r="BL1112" i="2"/>
  <c r="BJ1112" i="2"/>
  <c r="BI1112" i="2"/>
  <c r="BO1112" i="2"/>
  <c r="BP1112" i="2"/>
  <c r="BN1112" i="2"/>
  <c r="BM1112" i="2"/>
  <c r="BK1112" i="2"/>
  <c r="BS1112" i="2"/>
  <c r="BQ1112" i="2"/>
  <c r="BP1111" i="2"/>
  <c r="BN1111" i="2"/>
  <c r="BK1111" i="2"/>
  <c r="BO1111" i="2"/>
  <c r="BU1111" i="2"/>
  <c r="BL1111" i="2"/>
  <c r="BJ1111" i="2"/>
  <c r="BM1111" i="2"/>
  <c r="BT1111" i="2"/>
  <c r="BI1111" i="2"/>
  <c r="BQ1111" i="2"/>
  <c r="BR1111" i="2"/>
  <c r="BK1110" i="2"/>
  <c r="BO1110" i="2"/>
  <c r="BU1110" i="2"/>
  <c r="BP1110" i="2"/>
  <c r="BR1110" i="2"/>
  <c r="BL1110" i="2"/>
  <c r="BN1110" i="2"/>
  <c r="BI1110" i="2"/>
  <c r="BS1110" i="2"/>
  <c r="BU1109" i="2"/>
  <c r="BT1109" i="2"/>
  <c r="BL1109" i="2"/>
  <c r="BK1109" i="2"/>
  <c r="BJ1109" i="2"/>
  <c r="BO1109" i="2"/>
  <c r="BP1109" i="2"/>
  <c r="BN1109" i="2"/>
  <c r="BM1109" i="2"/>
  <c r="BR1109" i="2"/>
  <c r="BQ1109" i="2"/>
  <c r="BI1109" i="2"/>
  <c r="BS1109" i="2"/>
  <c r="BT1108" i="2"/>
  <c r="BP1108" i="2"/>
  <c r="BN1108" i="2"/>
  <c r="BO1108" i="2"/>
  <c r="BU1108" i="2"/>
  <c r="BL1108" i="2"/>
  <c r="BJ1108" i="2"/>
  <c r="BM1108" i="2"/>
  <c r="BK1108" i="2"/>
  <c r="BS1108" i="2"/>
  <c r="BI1108" i="2"/>
  <c r="BQ1108" i="2"/>
  <c r="BR1108" i="2"/>
  <c r="BP1107" i="2"/>
  <c r="BN1107" i="2"/>
  <c r="BL1107" i="2"/>
  <c r="BJ1107" i="2"/>
  <c r="BI1107" i="2"/>
  <c r="BO1107" i="2"/>
  <c r="BU1107" i="2"/>
  <c r="BM1107" i="2"/>
  <c r="BK1107" i="2"/>
  <c r="BS1107" i="2"/>
  <c r="BT1107" i="2"/>
  <c r="BQ1107" i="2"/>
  <c r="BR1107" i="2"/>
  <c r="BU1106" i="2"/>
  <c r="BL1106" i="2"/>
  <c r="BK1106" i="2"/>
  <c r="BJ1106" i="2"/>
  <c r="BI1106" i="2"/>
  <c r="BO1106" i="2"/>
  <c r="BP1106" i="2"/>
  <c r="BN1106" i="2"/>
  <c r="BT1106" i="2"/>
  <c r="BQ1106" i="2"/>
  <c r="BS1106" i="2"/>
  <c r="BR1106" i="2"/>
  <c r="BU1105" i="2"/>
  <c r="BT1105" i="2"/>
  <c r="BP1105" i="2"/>
  <c r="BK1105" i="2"/>
  <c r="BO1105" i="2"/>
  <c r="BL1105" i="2"/>
  <c r="BN1105" i="2"/>
  <c r="BJ1105" i="2"/>
  <c r="BM1105" i="2"/>
  <c r="BR1105" i="2"/>
  <c r="BI1105" i="2"/>
  <c r="BQ1105" i="2"/>
  <c r="BP1104" i="2"/>
  <c r="BN1104" i="2"/>
  <c r="BK1104" i="2"/>
  <c r="BO1104" i="2"/>
  <c r="BU1104" i="2"/>
  <c r="BL1104" i="2"/>
  <c r="BJ1104" i="2"/>
  <c r="BT1104" i="2"/>
  <c r="BI1104" i="2"/>
  <c r="BS1104" i="2"/>
  <c r="BR1104" i="2"/>
  <c r="BN1103" i="2"/>
  <c r="BL1103" i="2"/>
  <c r="BJ1103" i="2"/>
  <c r="BO1103" i="2"/>
  <c r="BU1103" i="2"/>
  <c r="BP1103" i="2"/>
  <c r="BK1103" i="2"/>
  <c r="BS1103" i="2"/>
  <c r="BQ1103" i="2"/>
  <c r="BI1103" i="2"/>
  <c r="BR1103" i="2"/>
  <c r="BU1102" i="2"/>
  <c r="BT1102" i="2"/>
  <c r="BL1102" i="2"/>
  <c r="BJ1102" i="2"/>
  <c r="BI1102" i="2"/>
  <c r="BO1102" i="2"/>
  <c r="BP1102" i="2"/>
  <c r="BN1102" i="2"/>
  <c r="BM1102" i="2"/>
  <c r="BK1102" i="2"/>
  <c r="BS1102" i="2"/>
  <c r="BQ1102" i="2"/>
  <c r="BP1101" i="2"/>
  <c r="BN1101" i="2"/>
  <c r="BK1101" i="2"/>
  <c r="BO1101" i="2"/>
  <c r="BU1101" i="2"/>
  <c r="BL1101" i="2"/>
  <c r="BJ1101" i="2"/>
  <c r="BM1101" i="2"/>
  <c r="BT1101" i="2"/>
  <c r="BI1101" i="2"/>
  <c r="BQ1101" i="2"/>
  <c r="BR1101" i="2"/>
  <c r="BK1100" i="2"/>
  <c r="BO1100" i="2"/>
  <c r="BU1100" i="2"/>
  <c r="BP1100" i="2"/>
  <c r="BR1100" i="2"/>
  <c r="BL1100" i="2"/>
  <c r="BN1100" i="2"/>
  <c r="BI1100" i="2"/>
  <c r="BS1100" i="2"/>
  <c r="BU1099" i="2"/>
  <c r="BT1099" i="2"/>
  <c r="BL1099" i="2"/>
  <c r="BK1099" i="2"/>
  <c r="BJ1099" i="2"/>
  <c r="BO1099" i="2"/>
  <c r="BP1099" i="2"/>
  <c r="BN1099" i="2"/>
  <c r="BM1099" i="2"/>
  <c r="BR1099" i="2"/>
  <c r="BQ1099" i="2"/>
  <c r="BI1099" i="2"/>
  <c r="BS1099" i="2"/>
  <c r="BT1098" i="2"/>
  <c r="BP1098" i="2"/>
  <c r="BN1098" i="2"/>
  <c r="BO1098" i="2"/>
  <c r="BU1098" i="2"/>
  <c r="BL1098" i="2"/>
  <c r="BJ1098" i="2"/>
  <c r="BM1098" i="2"/>
  <c r="BK1098" i="2"/>
  <c r="BS1098" i="2"/>
  <c r="BI1098" i="2"/>
  <c r="BQ1098" i="2"/>
  <c r="BR1098" i="2"/>
  <c r="BP1097" i="2"/>
  <c r="BN1097" i="2"/>
  <c r="BL1097" i="2"/>
  <c r="BJ1097" i="2"/>
  <c r="BI1097" i="2"/>
  <c r="BO1097" i="2"/>
  <c r="BU1097" i="2"/>
  <c r="BM1097" i="2"/>
  <c r="BK1097" i="2"/>
  <c r="BS1097" i="2"/>
  <c r="BT1097" i="2"/>
  <c r="BQ1097" i="2"/>
  <c r="BR1097" i="2"/>
  <c r="BU1096" i="2"/>
  <c r="BL1096" i="2"/>
  <c r="BK1096" i="2"/>
  <c r="BJ1096" i="2"/>
  <c r="BI1096" i="2"/>
  <c r="BO1096" i="2"/>
  <c r="BP1096" i="2"/>
  <c r="BN1096" i="2"/>
  <c r="BT1096" i="2"/>
  <c r="BQ1096" i="2"/>
  <c r="BS1096" i="2"/>
  <c r="BR1096" i="2"/>
  <c r="BU1095" i="2"/>
  <c r="BT1095" i="2"/>
  <c r="BP1095" i="2"/>
  <c r="BK1095" i="2"/>
  <c r="BO1095" i="2"/>
  <c r="BL1095" i="2"/>
  <c r="BN1095" i="2"/>
  <c r="BJ1095" i="2"/>
  <c r="BM1095" i="2"/>
  <c r="BR1095" i="2"/>
  <c r="BI1095" i="2"/>
  <c r="BQ1095" i="2"/>
  <c r="BP1094" i="2"/>
  <c r="BN1094" i="2"/>
  <c r="BK1094" i="2"/>
  <c r="BO1094" i="2"/>
  <c r="BU1094" i="2"/>
  <c r="BL1094" i="2"/>
  <c r="BJ1094" i="2"/>
  <c r="BT1094" i="2"/>
  <c r="BI1094" i="2"/>
  <c r="BS1094" i="2"/>
  <c r="BR1094" i="2"/>
  <c r="BT1093" i="2"/>
  <c r="BN1093" i="2"/>
  <c r="BL1093" i="2"/>
  <c r="BJ1093" i="2"/>
  <c r="BO1093" i="2"/>
  <c r="BU1093" i="2"/>
  <c r="BP1093" i="2"/>
  <c r="BK1093" i="2"/>
  <c r="BS1093" i="2"/>
  <c r="BQ1093" i="2"/>
  <c r="BI1093" i="2"/>
  <c r="BR1093" i="2"/>
  <c r="BU1092" i="2"/>
  <c r="BT1092" i="2"/>
  <c r="BL1092" i="2"/>
  <c r="BJ1092" i="2"/>
  <c r="BI1092" i="2"/>
  <c r="BO1092" i="2"/>
  <c r="BP1092" i="2"/>
  <c r="BN1092" i="2"/>
  <c r="BM1092" i="2"/>
  <c r="BK1092" i="2"/>
  <c r="BS1092" i="2"/>
  <c r="BQ1092" i="2"/>
  <c r="BP1091" i="2"/>
  <c r="BN1091" i="2"/>
  <c r="BK1091" i="2"/>
  <c r="BO1091" i="2"/>
  <c r="BU1091" i="2"/>
  <c r="BL1091" i="2"/>
  <c r="BJ1091" i="2"/>
  <c r="BM1091" i="2"/>
  <c r="BT1091" i="2"/>
  <c r="BI1091" i="2"/>
  <c r="BQ1091" i="2"/>
  <c r="BR1091" i="2"/>
  <c r="BU1090" i="2"/>
  <c r="BK1090" i="2"/>
  <c r="BO1090" i="2"/>
  <c r="BP1090" i="2"/>
  <c r="BR1090" i="2"/>
  <c r="BL1090" i="2"/>
  <c r="BN1090" i="2"/>
  <c r="BI1090" i="2"/>
  <c r="BS1090" i="2"/>
  <c r="BU1089" i="2"/>
  <c r="BT1089" i="2"/>
  <c r="BL1089" i="2"/>
  <c r="BK1089" i="2"/>
  <c r="BJ1089" i="2"/>
  <c r="BO1089" i="2"/>
  <c r="BP1089" i="2"/>
  <c r="BN1089" i="2"/>
  <c r="BM1089" i="2"/>
  <c r="BR1089" i="2"/>
  <c r="BQ1089" i="2"/>
  <c r="BI1089" i="2"/>
  <c r="BS1089" i="2"/>
  <c r="BT1088" i="2"/>
  <c r="BP1088" i="2"/>
  <c r="BN1088" i="2"/>
  <c r="BO1088" i="2"/>
  <c r="BU1088" i="2"/>
  <c r="BL1088" i="2"/>
  <c r="BJ1088" i="2"/>
  <c r="BM1088" i="2"/>
  <c r="BK1088" i="2"/>
  <c r="BS1088" i="2"/>
  <c r="BI1088" i="2"/>
  <c r="BQ1088" i="2"/>
  <c r="BR1088" i="2"/>
  <c r="BP1087" i="2"/>
  <c r="BN1087" i="2"/>
  <c r="BL1087" i="2"/>
  <c r="BJ1087" i="2"/>
  <c r="BI1087" i="2"/>
  <c r="BO1087" i="2"/>
  <c r="BU1087" i="2"/>
  <c r="BM1087" i="2"/>
  <c r="BK1087" i="2"/>
  <c r="BS1087" i="2"/>
  <c r="BT1087" i="2"/>
  <c r="BQ1087" i="2"/>
  <c r="BR1087" i="2"/>
  <c r="BU1086" i="2"/>
  <c r="BL1086" i="2"/>
  <c r="BK1086" i="2"/>
  <c r="BJ1086" i="2"/>
  <c r="BI1086" i="2"/>
  <c r="BO1086" i="2"/>
  <c r="BP1086" i="2"/>
  <c r="BN1086" i="2"/>
  <c r="BT1086" i="2"/>
  <c r="BQ1086" i="2"/>
  <c r="BS1086" i="2"/>
  <c r="BR1086" i="2"/>
  <c r="BU1085" i="2"/>
  <c r="BP1085" i="2"/>
  <c r="BK1085" i="2"/>
  <c r="BO1085" i="2"/>
  <c r="BL1085" i="2"/>
  <c r="BN1085" i="2"/>
  <c r="BJ1085" i="2"/>
  <c r="BM1085" i="2"/>
  <c r="BR1085" i="2"/>
  <c r="BI1085" i="2"/>
  <c r="BQ1085" i="2"/>
  <c r="BP1084" i="2"/>
  <c r="BN1084" i="2"/>
  <c r="BK1084" i="2"/>
  <c r="BO1084" i="2"/>
  <c r="BU1084" i="2"/>
  <c r="BL1084" i="2"/>
  <c r="BJ1084" i="2"/>
  <c r="BT1084" i="2"/>
  <c r="BI1084" i="2"/>
  <c r="BS1084" i="2"/>
  <c r="BR1084" i="2"/>
  <c r="BT1083" i="2"/>
  <c r="BN1083" i="2"/>
  <c r="BL1083" i="2"/>
  <c r="BJ1083" i="2"/>
  <c r="BO1083" i="2"/>
  <c r="BU1083" i="2"/>
  <c r="BP1083" i="2"/>
  <c r="BK1083" i="2"/>
  <c r="BS1083" i="2"/>
  <c r="BQ1083" i="2"/>
  <c r="BI1083" i="2"/>
  <c r="BR1083" i="2"/>
  <c r="BT1082" i="2"/>
  <c r="BL1082" i="2"/>
  <c r="BJ1082" i="2"/>
  <c r="BI1082" i="2"/>
  <c r="BO1082" i="2"/>
  <c r="BU1082" i="2"/>
  <c r="BP1082" i="2"/>
  <c r="BN1082" i="2"/>
  <c r="BM1082" i="2"/>
  <c r="BK1082" i="2"/>
  <c r="BS1082" i="2"/>
  <c r="BQ1082" i="2"/>
  <c r="BP1081" i="2"/>
  <c r="BN1081" i="2"/>
  <c r="BK1081" i="2"/>
  <c r="BO1081" i="2"/>
  <c r="BU1081" i="2"/>
  <c r="BL1081" i="2"/>
  <c r="BJ1081" i="2"/>
  <c r="BM1081" i="2"/>
  <c r="BT1081" i="2"/>
  <c r="BI1081" i="2"/>
  <c r="BQ1081" i="2"/>
  <c r="BR1081" i="2"/>
  <c r="BU1080" i="2"/>
  <c r="BK1080" i="2"/>
  <c r="BO1080" i="2"/>
  <c r="BP1080" i="2"/>
  <c r="BR1080" i="2"/>
  <c r="BL1080" i="2"/>
  <c r="BN1080" i="2"/>
  <c r="BI1080" i="2"/>
  <c r="BS1080" i="2"/>
  <c r="BU1079" i="2"/>
  <c r="BT1079" i="2"/>
  <c r="BL1079" i="2"/>
  <c r="BK1079" i="2"/>
  <c r="BJ1079" i="2"/>
  <c r="BO1079" i="2"/>
  <c r="BP1079" i="2"/>
  <c r="BN1079" i="2"/>
  <c r="BM1079" i="2"/>
  <c r="BR1079" i="2"/>
  <c r="BQ1079" i="2"/>
  <c r="BI1079" i="2"/>
  <c r="BS1079" i="2"/>
  <c r="BT1078" i="2"/>
  <c r="BP1078" i="2"/>
  <c r="BN1078" i="2"/>
  <c r="BO1078" i="2"/>
  <c r="BU1078" i="2"/>
  <c r="BL1078" i="2"/>
  <c r="BJ1078" i="2"/>
  <c r="BM1078" i="2"/>
  <c r="BK1078" i="2"/>
  <c r="BS1078" i="2"/>
  <c r="BI1078" i="2"/>
  <c r="BQ1078" i="2"/>
  <c r="BR1078" i="2"/>
  <c r="BP1077" i="2"/>
  <c r="BN1077" i="2"/>
  <c r="BL1077" i="2"/>
  <c r="BJ1077" i="2"/>
  <c r="BI1077" i="2"/>
  <c r="BO1077" i="2"/>
  <c r="BU1077" i="2"/>
  <c r="BM1077" i="2"/>
  <c r="BK1077" i="2"/>
  <c r="BS1077" i="2"/>
  <c r="BT1077" i="2"/>
  <c r="BQ1077" i="2"/>
  <c r="BR1077" i="2"/>
  <c r="BU1076" i="2"/>
  <c r="BL1076" i="2"/>
  <c r="BK1076" i="2"/>
  <c r="BJ1076" i="2"/>
  <c r="BI1076" i="2"/>
  <c r="BO1076" i="2"/>
  <c r="BP1076" i="2"/>
  <c r="BN1076" i="2"/>
  <c r="BT1076" i="2"/>
  <c r="BQ1076" i="2"/>
  <c r="BS1076" i="2"/>
  <c r="BR1076" i="2"/>
  <c r="BU1075" i="2"/>
  <c r="BP1075" i="2"/>
  <c r="BK1075" i="2"/>
  <c r="BO1075" i="2"/>
  <c r="BL1075" i="2"/>
  <c r="BN1075" i="2"/>
  <c r="BJ1075" i="2"/>
  <c r="BM1075" i="2"/>
  <c r="BR1075" i="2"/>
  <c r="BI1075" i="2"/>
  <c r="BQ1075" i="2"/>
  <c r="BP1074" i="2"/>
  <c r="BN1074" i="2"/>
  <c r="BK1074" i="2"/>
  <c r="BO1074" i="2"/>
  <c r="BU1074" i="2"/>
  <c r="BL1074" i="2"/>
  <c r="BJ1074" i="2"/>
  <c r="BT1074" i="2"/>
  <c r="BI1074" i="2"/>
  <c r="BS1074" i="2"/>
  <c r="BR1074" i="2"/>
  <c r="BT1073" i="2"/>
  <c r="BN1073" i="2"/>
  <c r="BL1073" i="2"/>
  <c r="BJ1073" i="2"/>
  <c r="BO1073" i="2"/>
  <c r="BU1073" i="2"/>
  <c r="BP1073" i="2"/>
  <c r="BK1073" i="2"/>
  <c r="BS1073" i="2"/>
  <c r="BQ1073" i="2"/>
  <c r="BI1073" i="2"/>
  <c r="BR1073" i="2"/>
  <c r="BT1072" i="2"/>
  <c r="BL1072" i="2"/>
  <c r="BJ1072" i="2"/>
  <c r="BI1072" i="2"/>
  <c r="BO1072" i="2"/>
  <c r="BU1072" i="2"/>
  <c r="BP1072" i="2"/>
  <c r="BN1072" i="2"/>
  <c r="BM1072" i="2"/>
  <c r="BK1072" i="2"/>
  <c r="BS1072" i="2"/>
  <c r="BQ1072" i="2"/>
  <c r="BP1071" i="2"/>
  <c r="BN1071" i="2"/>
  <c r="BK1071" i="2"/>
  <c r="BO1071" i="2"/>
  <c r="BU1071" i="2"/>
  <c r="BL1071" i="2"/>
  <c r="BJ1071" i="2"/>
  <c r="BM1071" i="2"/>
  <c r="BT1071" i="2"/>
  <c r="BI1071" i="2"/>
  <c r="BQ1071" i="2"/>
  <c r="BR1071" i="2"/>
  <c r="BU1070" i="2"/>
  <c r="BK1070" i="2"/>
  <c r="BO1070" i="2"/>
  <c r="BP1070" i="2"/>
  <c r="BR1070" i="2"/>
  <c r="BL1070" i="2"/>
  <c r="BN1070" i="2"/>
  <c r="BI1070" i="2"/>
  <c r="BS1070" i="2"/>
  <c r="BU1069" i="2"/>
  <c r="BT1069" i="2"/>
  <c r="BL1069" i="2"/>
  <c r="BK1069" i="2"/>
  <c r="BJ1069" i="2"/>
  <c r="BO1069" i="2"/>
  <c r="BP1069" i="2"/>
  <c r="BN1069" i="2"/>
  <c r="BM1069" i="2"/>
  <c r="BR1069" i="2"/>
  <c r="BQ1069" i="2"/>
  <c r="BI1069" i="2"/>
  <c r="BS1069" i="2"/>
  <c r="BT1068" i="2"/>
  <c r="BP1068" i="2"/>
  <c r="BN1068" i="2"/>
  <c r="BO1068" i="2"/>
  <c r="BU1068" i="2"/>
  <c r="BL1068" i="2"/>
  <c r="BJ1068" i="2"/>
  <c r="BM1068" i="2"/>
  <c r="BK1068" i="2"/>
  <c r="BS1068" i="2"/>
  <c r="BI1068" i="2"/>
  <c r="BQ1068" i="2"/>
  <c r="BR1068" i="2"/>
  <c r="BP1067" i="2"/>
  <c r="BN1067" i="2"/>
  <c r="BL1067" i="2"/>
  <c r="BJ1067" i="2"/>
  <c r="BI1067" i="2"/>
  <c r="BO1067" i="2"/>
  <c r="BU1067" i="2"/>
  <c r="BM1067" i="2"/>
  <c r="BK1067" i="2"/>
  <c r="BS1067" i="2"/>
  <c r="BT1067" i="2"/>
  <c r="BQ1067" i="2"/>
  <c r="BR1067" i="2"/>
  <c r="BU1066" i="2"/>
  <c r="BL1066" i="2"/>
  <c r="BK1066" i="2"/>
  <c r="BJ1066" i="2"/>
  <c r="BI1066" i="2"/>
  <c r="BO1066" i="2"/>
  <c r="BP1066" i="2"/>
  <c r="BN1066" i="2"/>
  <c r="BT1066" i="2"/>
  <c r="BQ1066" i="2"/>
  <c r="BS1066" i="2"/>
  <c r="BR1066" i="2"/>
  <c r="BU1065" i="2"/>
  <c r="BP1065" i="2"/>
  <c r="BK1065" i="2"/>
  <c r="BO1065" i="2"/>
  <c r="BL1065" i="2"/>
  <c r="BN1065" i="2"/>
  <c r="BJ1065" i="2"/>
  <c r="BM1065" i="2"/>
  <c r="BR1065" i="2"/>
  <c r="BI1065" i="2"/>
  <c r="BQ1065" i="2"/>
  <c r="BP1064" i="2"/>
  <c r="BN1064" i="2"/>
  <c r="BK1064" i="2"/>
  <c r="BO1064" i="2"/>
  <c r="BU1064" i="2"/>
  <c r="BL1064" i="2"/>
  <c r="BJ1064" i="2"/>
  <c r="BT1064" i="2"/>
  <c r="BI1064" i="2"/>
  <c r="BS1064" i="2"/>
  <c r="BR1064" i="2"/>
  <c r="BT1063" i="2"/>
  <c r="BN1063" i="2"/>
  <c r="BL1063" i="2"/>
  <c r="BJ1063" i="2"/>
  <c r="BO1063" i="2"/>
  <c r="BU1063" i="2"/>
  <c r="BP1063" i="2"/>
  <c r="BK1063" i="2"/>
  <c r="BS1063" i="2"/>
  <c r="BQ1063" i="2"/>
  <c r="BI1063" i="2"/>
  <c r="BR1063" i="2"/>
  <c r="BT1062" i="2"/>
  <c r="BL1062" i="2"/>
  <c r="BJ1062" i="2"/>
  <c r="BI1062" i="2"/>
  <c r="BO1062" i="2"/>
  <c r="BU1062" i="2"/>
  <c r="BP1062" i="2"/>
  <c r="BN1062" i="2"/>
  <c r="BM1062" i="2"/>
  <c r="BK1062" i="2"/>
  <c r="BS1062" i="2"/>
  <c r="BQ1062" i="2"/>
  <c r="BP1061" i="2"/>
  <c r="BN1061" i="2"/>
  <c r="BK1061" i="2"/>
  <c r="BO1061" i="2"/>
  <c r="BU1061" i="2"/>
  <c r="BL1061" i="2"/>
  <c r="BJ1061" i="2"/>
  <c r="BM1061" i="2"/>
  <c r="BT1061" i="2"/>
  <c r="BI1061" i="2"/>
  <c r="BQ1061" i="2"/>
  <c r="BR1061" i="2"/>
  <c r="BU1060" i="2"/>
  <c r="BK1060" i="2"/>
  <c r="BO1060" i="2"/>
  <c r="BP1060" i="2"/>
  <c r="BR1060" i="2"/>
  <c r="BL1060" i="2"/>
  <c r="BN1060" i="2"/>
  <c r="BI1060" i="2"/>
  <c r="BS1060" i="2"/>
  <c r="BU1059" i="2"/>
  <c r="BT1059" i="2"/>
  <c r="BL1059" i="2"/>
  <c r="BK1059" i="2"/>
  <c r="BJ1059" i="2"/>
  <c r="BO1059" i="2"/>
  <c r="BP1059" i="2"/>
  <c r="BN1059" i="2"/>
  <c r="BM1059" i="2"/>
  <c r="BR1059" i="2"/>
  <c r="BQ1059" i="2"/>
  <c r="BI1059" i="2"/>
  <c r="BS1059" i="2"/>
  <c r="BT1058" i="2"/>
  <c r="BP1058" i="2"/>
  <c r="BN1058" i="2"/>
  <c r="BO1058" i="2"/>
  <c r="BU1058" i="2"/>
  <c r="BL1058" i="2"/>
  <c r="BJ1058" i="2"/>
  <c r="BM1058" i="2"/>
  <c r="BK1058" i="2"/>
  <c r="BS1058" i="2"/>
  <c r="BI1058" i="2"/>
  <c r="BQ1058" i="2"/>
  <c r="BR1058" i="2"/>
  <c r="BP1057" i="2"/>
  <c r="BN1057" i="2"/>
  <c r="BL1057" i="2"/>
  <c r="BJ1057" i="2"/>
  <c r="BI1057" i="2"/>
  <c r="BO1057" i="2"/>
  <c r="BU1057" i="2"/>
  <c r="BM1057" i="2"/>
  <c r="BK1057" i="2"/>
  <c r="BS1057" i="2"/>
  <c r="BT1057" i="2"/>
  <c r="BQ1057" i="2"/>
  <c r="BR1057" i="2"/>
  <c r="BU1056" i="2"/>
  <c r="BL1056" i="2"/>
  <c r="BK1056" i="2"/>
  <c r="BJ1056" i="2"/>
  <c r="BI1056" i="2"/>
  <c r="BO1056" i="2"/>
  <c r="BP1056" i="2"/>
  <c r="BN1056" i="2"/>
  <c r="BT1056" i="2"/>
  <c r="BQ1056" i="2"/>
  <c r="BS1056" i="2"/>
  <c r="BR1056" i="2"/>
  <c r="BU1055" i="2"/>
  <c r="BP1055" i="2"/>
  <c r="BK1055" i="2"/>
  <c r="BO1055" i="2"/>
  <c r="BL1055" i="2"/>
  <c r="BN1055" i="2"/>
  <c r="BJ1055" i="2"/>
  <c r="BM1055" i="2"/>
  <c r="BR1055" i="2"/>
  <c r="BI1055" i="2"/>
  <c r="BQ1055" i="2"/>
  <c r="BP1054" i="2"/>
  <c r="BN1054" i="2"/>
  <c r="BK1054" i="2"/>
  <c r="BO1054" i="2"/>
  <c r="BU1054" i="2"/>
  <c r="BL1054" i="2"/>
  <c r="BJ1054" i="2"/>
  <c r="BT1054" i="2"/>
  <c r="BI1054" i="2"/>
  <c r="BS1054" i="2"/>
  <c r="BR1054" i="2"/>
  <c r="BT1053" i="2"/>
  <c r="BN1053" i="2"/>
  <c r="BL1053" i="2"/>
  <c r="BJ1053" i="2"/>
  <c r="BO1053" i="2"/>
  <c r="BU1053" i="2"/>
  <c r="BP1053" i="2"/>
  <c r="BK1053" i="2"/>
  <c r="BS1053" i="2"/>
  <c r="BQ1053" i="2"/>
  <c r="BI1053" i="2"/>
  <c r="BR1053" i="2"/>
  <c r="BT1052" i="2"/>
  <c r="BL1052" i="2"/>
  <c r="BJ1052" i="2"/>
  <c r="BI1052" i="2"/>
  <c r="BO1052" i="2"/>
  <c r="BU1052" i="2"/>
  <c r="BP1052" i="2"/>
  <c r="BN1052" i="2"/>
  <c r="BM1052" i="2"/>
  <c r="BK1052" i="2"/>
  <c r="BS1052" i="2"/>
  <c r="BQ1052" i="2"/>
  <c r="BP1051" i="2"/>
  <c r="BN1051" i="2"/>
  <c r="BK1051" i="2"/>
  <c r="BO1051" i="2"/>
  <c r="BU1051" i="2"/>
  <c r="BL1051" i="2"/>
  <c r="BJ1051" i="2"/>
  <c r="BM1051" i="2"/>
  <c r="BT1051" i="2"/>
  <c r="BI1051" i="2"/>
  <c r="BQ1051" i="2"/>
  <c r="BR1051" i="2"/>
  <c r="BU1050" i="2"/>
  <c r="BK1050" i="2"/>
  <c r="BO1050" i="2"/>
  <c r="BP1050" i="2"/>
  <c r="BR1050" i="2"/>
  <c r="BL1050" i="2"/>
  <c r="BN1050" i="2"/>
  <c r="BI1050" i="2"/>
  <c r="BS1050" i="2"/>
  <c r="BU1049" i="2"/>
  <c r="BT1049" i="2"/>
  <c r="BL1049" i="2"/>
  <c r="BK1049" i="2"/>
  <c r="BJ1049" i="2"/>
  <c r="BO1049" i="2"/>
  <c r="BP1049" i="2"/>
  <c r="BN1049" i="2"/>
  <c r="BM1049" i="2"/>
  <c r="BR1049" i="2"/>
  <c r="BQ1049" i="2"/>
  <c r="BI1049" i="2"/>
  <c r="BS1049" i="2"/>
  <c r="BT1048" i="2"/>
  <c r="BP1048" i="2"/>
  <c r="BN1048" i="2"/>
  <c r="BO1048" i="2"/>
  <c r="BU1048" i="2"/>
  <c r="BL1048" i="2"/>
  <c r="BJ1048" i="2"/>
  <c r="BM1048" i="2"/>
  <c r="BK1048" i="2"/>
  <c r="BS1048" i="2"/>
  <c r="BI1048" i="2"/>
  <c r="BQ1048" i="2"/>
  <c r="BR1048" i="2"/>
  <c r="BP1047" i="2"/>
  <c r="BN1047" i="2"/>
  <c r="BL1047" i="2"/>
  <c r="BJ1047" i="2"/>
  <c r="BI1047" i="2"/>
  <c r="BO1047" i="2"/>
  <c r="BU1047" i="2"/>
  <c r="BM1047" i="2"/>
  <c r="BK1047" i="2"/>
  <c r="BS1047" i="2"/>
  <c r="BT1047" i="2"/>
  <c r="BQ1047" i="2"/>
  <c r="BR1047" i="2"/>
  <c r="BU1046" i="2"/>
  <c r="BL1046" i="2"/>
  <c r="BK1046" i="2"/>
  <c r="BJ1046" i="2"/>
  <c r="BI1046" i="2"/>
  <c r="BO1046" i="2"/>
  <c r="BP1046" i="2"/>
  <c r="BN1046" i="2"/>
  <c r="BT1046" i="2"/>
  <c r="BQ1046" i="2"/>
  <c r="BS1046" i="2"/>
  <c r="BR1046" i="2"/>
  <c r="BU1045" i="2"/>
  <c r="BP1045" i="2"/>
  <c r="BK1045" i="2"/>
  <c r="BO1045" i="2"/>
  <c r="BL1045" i="2"/>
  <c r="BN1045" i="2"/>
  <c r="BJ1045" i="2"/>
  <c r="BM1045" i="2"/>
  <c r="BR1045" i="2"/>
  <c r="BI1045" i="2"/>
  <c r="BQ1045" i="2"/>
  <c r="BP1044" i="2"/>
  <c r="BN1044" i="2"/>
  <c r="BK1044" i="2"/>
  <c r="BO1044" i="2"/>
  <c r="BU1044" i="2"/>
  <c r="BL1044" i="2"/>
  <c r="BJ1044" i="2"/>
  <c r="BT1044" i="2"/>
  <c r="BI1044" i="2"/>
  <c r="BS1044" i="2"/>
  <c r="BR1044" i="2"/>
  <c r="BT1043" i="2"/>
  <c r="BN1043" i="2"/>
  <c r="BL1043" i="2"/>
  <c r="BJ1043" i="2"/>
  <c r="BO1043" i="2"/>
  <c r="BU1043" i="2"/>
  <c r="BP1043" i="2"/>
  <c r="BK1043" i="2"/>
  <c r="BS1043" i="2"/>
  <c r="BQ1043" i="2"/>
  <c r="BI1043" i="2"/>
  <c r="BR1043" i="2"/>
  <c r="BT1042" i="2"/>
  <c r="BL1042" i="2"/>
  <c r="BJ1042" i="2"/>
  <c r="BI1042" i="2"/>
  <c r="BO1042" i="2"/>
  <c r="BU1042" i="2"/>
  <c r="BP1042" i="2"/>
  <c r="BN1042" i="2"/>
  <c r="BM1042" i="2"/>
  <c r="BK1042" i="2"/>
  <c r="BS1042" i="2"/>
  <c r="BQ1042" i="2"/>
  <c r="BP1041" i="2"/>
  <c r="BN1041" i="2"/>
  <c r="BK1041" i="2"/>
  <c r="BO1041" i="2"/>
  <c r="BU1041" i="2"/>
  <c r="BL1041" i="2"/>
  <c r="BJ1041" i="2"/>
  <c r="BM1041" i="2"/>
  <c r="BT1041" i="2"/>
  <c r="BI1041" i="2"/>
  <c r="BQ1041" i="2"/>
  <c r="BR1041" i="2"/>
  <c r="BK1040" i="2"/>
  <c r="BO1040" i="2"/>
  <c r="BU1040" i="2"/>
  <c r="BP1040" i="2"/>
  <c r="BR1040" i="2"/>
  <c r="BL1040" i="2"/>
  <c r="BN1040" i="2"/>
  <c r="BI1040" i="2"/>
  <c r="BS1040" i="2"/>
  <c r="BU1039" i="2"/>
  <c r="BT1039" i="2"/>
  <c r="BL1039" i="2"/>
  <c r="BK1039" i="2"/>
  <c r="BJ1039" i="2"/>
  <c r="BO1039" i="2"/>
  <c r="BP1039" i="2"/>
  <c r="BN1039" i="2"/>
  <c r="BM1039" i="2"/>
  <c r="BR1039" i="2"/>
  <c r="BQ1039" i="2"/>
  <c r="BI1039" i="2"/>
  <c r="BS1039" i="2"/>
  <c r="BT1038" i="2"/>
  <c r="BP1038" i="2"/>
  <c r="BN1038" i="2"/>
  <c r="BO1038" i="2"/>
  <c r="BU1038" i="2"/>
  <c r="BL1038" i="2"/>
  <c r="BJ1038" i="2"/>
  <c r="BM1038" i="2"/>
  <c r="BK1038" i="2"/>
  <c r="BS1038" i="2"/>
  <c r="BI1038" i="2"/>
  <c r="BQ1038" i="2"/>
  <c r="BR1038" i="2"/>
  <c r="BP1037" i="2"/>
  <c r="BN1037" i="2"/>
  <c r="BL1037" i="2"/>
  <c r="BJ1037" i="2"/>
  <c r="BI1037" i="2"/>
  <c r="BO1037" i="2"/>
  <c r="BU1037" i="2"/>
  <c r="BM1037" i="2"/>
  <c r="BK1037" i="2"/>
  <c r="BS1037" i="2"/>
  <c r="BT1037" i="2"/>
  <c r="BQ1037" i="2"/>
  <c r="BR1037" i="2"/>
  <c r="BU1036" i="2"/>
  <c r="BL1036" i="2"/>
  <c r="BK1036" i="2"/>
  <c r="BJ1036" i="2"/>
  <c r="BI1036" i="2"/>
  <c r="BO1036" i="2"/>
  <c r="BP1036" i="2"/>
  <c r="BN1036" i="2"/>
  <c r="BT1036" i="2"/>
  <c r="BQ1036" i="2"/>
  <c r="BS1036" i="2"/>
  <c r="BR1036" i="2"/>
  <c r="BU1035" i="2"/>
  <c r="BP1035" i="2"/>
  <c r="BK1035" i="2"/>
  <c r="BO1035" i="2"/>
  <c r="BL1035" i="2"/>
  <c r="BN1035" i="2"/>
  <c r="BJ1035" i="2"/>
  <c r="BM1035" i="2"/>
  <c r="BR1035" i="2"/>
  <c r="BI1035" i="2"/>
  <c r="BQ1035" i="2"/>
  <c r="BP1034" i="2"/>
  <c r="BN1034" i="2"/>
  <c r="BK1034" i="2"/>
  <c r="BO1034" i="2"/>
  <c r="BU1034" i="2"/>
  <c r="BL1034" i="2"/>
  <c r="BJ1034" i="2"/>
  <c r="BT1034" i="2"/>
  <c r="BI1034" i="2"/>
  <c r="BS1034" i="2"/>
  <c r="BR1034" i="2"/>
  <c r="BT1033" i="2"/>
  <c r="BN1033" i="2"/>
  <c r="BL1033" i="2"/>
  <c r="BJ1033" i="2"/>
  <c r="BO1033" i="2"/>
  <c r="BU1033" i="2"/>
  <c r="BP1033" i="2"/>
  <c r="BK1033" i="2"/>
  <c r="BS1033" i="2"/>
  <c r="BQ1033" i="2"/>
  <c r="BI1033" i="2"/>
  <c r="BR1033" i="2"/>
  <c r="BT1032" i="2"/>
  <c r="BL1032" i="2"/>
  <c r="BJ1032" i="2"/>
  <c r="BI1032" i="2"/>
  <c r="BO1032" i="2"/>
  <c r="BU1032" i="2"/>
  <c r="BP1032" i="2"/>
  <c r="BN1032" i="2"/>
  <c r="BM1032" i="2"/>
  <c r="BK1032" i="2"/>
  <c r="BS1032" i="2"/>
  <c r="BQ1032" i="2"/>
  <c r="BP1031" i="2"/>
  <c r="BN1031" i="2"/>
  <c r="BK1031" i="2"/>
  <c r="BO1031" i="2"/>
  <c r="BU1031" i="2"/>
  <c r="BL1031" i="2"/>
  <c r="BJ1031" i="2"/>
  <c r="BM1031" i="2"/>
  <c r="BT1031" i="2"/>
  <c r="BI1031" i="2"/>
  <c r="BQ1031" i="2"/>
  <c r="BR1031" i="2"/>
  <c r="BU1030" i="2"/>
  <c r="BK1030" i="2"/>
  <c r="BO1030" i="2"/>
  <c r="BP1030" i="2"/>
  <c r="BR1030" i="2"/>
  <c r="BL1030" i="2"/>
  <c r="BN1030" i="2"/>
  <c r="BI1030" i="2"/>
  <c r="BS1030" i="2"/>
  <c r="BU1029" i="2"/>
  <c r="BT1029" i="2"/>
  <c r="BK1029" i="2"/>
  <c r="BJ1029" i="2"/>
  <c r="BO1029" i="2"/>
  <c r="BP1029" i="2"/>
  <c r="BL1029" i="2"/>
  <c r="BN1029" i="2"/>
  <c r="BM1029" i="2"/>
  <c r="BR1029" i="2"/>
  <c r="BQ1029" i="2"/>
  <c r="BI1029" i="2"/>
  <c r="BS1029" i="2"/>
  <c r="BT1028" i="2"/>
  <c r="BP1028" i="2"/>
  <c r="BN1028" i="2"/>
  <c r="BO1028" i="2"/>
  <c r="BU1028" i="2"/>
  <c r="BL1028" i="2"/>
  <c r="BJ1028" i="2"/>
  <c r="BM1028" i="2"/>
  <c r="BK1028" i="2"/>
  <c r="BS1028" i="2"/>
  <c r="BI1028" i="2"/>
  <c r="BQ1028" i="2"/>
  <c r="BR1028" i="2"/>
  <c r="BP1027" i="2"/>
  <c r="BN1027" i="2"/>
  <c r="BL1027" i="2"/>
  <c r="BJ1027" i="2"/>
  <c r="BI1027" i="2"/>
  <c r="BO1027" i="2"/>
  <c r="BU1027" i="2"/>
  <c r="BM1027" i="2"/>
  <c r="BK1027" i="2"/>
  <c r="BS1027" i="2"/>
  <c r="BT1027" i="2"/>
  <c r="BQ1027" i="2"/>
  <c r="BR1027" i="2"/>
  <c r="BU1026" i="2"/>
  <c r="BL1026" i="2"/>
  <c r="BK1026" i="2"/>
  <c r="BJ1026" i="2"/>
  <c r="BI1026" i="2"/>
  <c r="BO1026" i="2"/>
  <c r="BP1026" i="2"/>
  <c r="BN1026" i="2"/>
  <c r="BT1026" i="2"/>
  <c r="BQ1026" i="2"/>
  <c r="BS1026" i="2"/>
  <c r="BR1026" i="2"/>
  <c r="BU1025" i="2"/>
  <c r="BP1025" i="2"/>
  <c r="BK1025" i="2"/>
  <c r="BO1025" i="2"/>
  <c r="BL1025" i="2"/>
  <c r="BN1025" i="2"/>
  <c r="BJ1025" i="2"/>
  <c r="BM1025" i="2"/>
  <c r="BR1025" i="2"/>
  <c r="BI1025" i="2"/>
  <c r="BQ1025" i="2"/>
  <c r="BP1024" i="2"/>
  <c r="BN1024" i="2"/>
  <c r="BK1024" i="2"/>
  <c r="BO1024" i="2"/>
  <c r="BU1024" i="2"/>
  <c r="BL1024" i="2"/>
  <c r="BJ1024" i="2"/>
  <c r="BT1024" i="2"/>
  <c r="BI1024" i="2"/>
  <c r="BS1024" i="2"/>
  <c r="BR1024" i="2"/>
  <c r="BN1023" i="2"/>
  <c r="BL1023" i="2"/>
  <c r="BJ1023" i="2"/>
  <c r="BO1023" i="2"/>
  <c r="BU1023" i="2"/>
  <c r="BP1023" i="2"/>
  <c r="BK1023" i="2"/>
  <c r="BS1023" i="2"/>
  <c r="BQ1023" i="2"/>
  <c r="BI1023" i="2"/>
  <c r="BR1023" i="2"/>
  <c r="BT1022" i="2"/>
  <c r="BL1022" i="2"/>
  <c r="BJ1022" i="2"/>
  <c r="BI1022" i="2"/>
  <c r="BO1022" i="2"/>
  <c r="BU1022" i="2"/>
  <c r="BP1022" i="2"/>
  <c r="BN1022" i="2"/>
  <c r="BM1022" i="2"/>
  <c r="BK1022" i="2"/>
  <c r="BS1022" i="2"/>
  <c r="BQ1022" i="2"/>
  <c r="BP1021" i="2"/>
  <c r="BN1021" i="2"/>
  <c r="BK1021" i="2"/>
  <c r="BO1021" i="2"/>
  <c r="BU1021" i="2"/>
  <c r="BL1021" i="2"/>
  <c r="BJ1021" i="2"/>
  <c r="BM1021" i="2"/>
  <c r="BT1021" i="2"/>
  <c r="BI1021" i="2"/>
  <c r="BQ1021" i="2"/>
  <c r="BR1021" i="2"/>
  <c r="BK1020" i="2"/>
  <c r="BO1020" i="2"/>
  <c r="BU1020" i="2"/>
  <c r="BP1020" i="2"/>
  <c r="BR1020" i="2"/>
  <c r="BL1020" i="2"/>
  <c r="BN1020" i="2"/>
  <c r="BI1020" i="2"/>
  <c r="BS1020" i="2"/>
  <c r="BU1019" i="2"/>
  <c r="BT1019" i="2"/>
  <c r="BK1019" i="2"/>
  <c r="BJ1019" i="2"/>
  <c r="BO1019" i="2"/>
  <c r="BP1019" i="2"/>
  <c r="BL1019" i="2"/>
  <c r="BN1019" i="2"/>
  <c r="BM1019" i="2"/>
  <c r="BR1019" i="2"/>
  <c r="BQ1019" i="2"/>
  <c r="BI1019" i="2"/>
  <c r="BS1019" i="2"/>
  <c r="BT1018" i="2"/>
  <c r="BP1018" i="2"/>
  <c r="BN1018" i="2"/>
  <c r="BO1018" i="2"/>
  <c r="BU1018" i="2"/>
  <c r="BL1018" i="2"/>
  <c r="BJ1018" i="2"/>
  <c r="BM1018" i="2"/>
  <c r="BK1018" i="2"/>
  <c r="BS1018" i="2"/>
  <c r="BI1018" i="2"/>
  <c r="BQ1018" i="2"/>
  <c r="BR1018" i="2"/>
  <c r="BP1017" i="2"/>
  <c r="BN1017" i="2"/>
  <c r="BL1017" i="2"/>
  <c r="BJ1017" i="2"/>
  <c r="BI1017" i="2"/>
  <c r="BO1017" i="2"/>
  <c r="BU1017" i="2"/>
  <c r="BM1017" i="2"/>
  <c r="BK1017" i="2"/>
  <c r="BS1017" i="2"/>
  <c r="BT1017" i="2"/>
  <c r="BQ1017" i="2"/>
  <c r="BR1017" i="2"/>
  <c r="BU1016" i="2"/>
  <c r="BL1016" i="2"/>
  <c r="BK1016" i="2"/>
  <c r="BJ1016" i="2"/>
  <c r="BI1016" i="2"/>
  <c r="BO1016" i="2"/>
  <c r="BP1016" i="2"/>
  <c r="BN1016" i="2"/>
  <c r="BT1016" i="2"/>
  <c r="BQ1016" i="2"/>
  <c r="BS1016" i="2"/>
  <c r="BR1016" i="2"/>
  <c r="BU1015" i="2"/>
  <c r="BP1015" i="2"/>
  <c r="BK1015" i="2"/>
  <c r="BO1015" i="2"/>
  <c r="BL1015" i="2"/>
  <c r="BN1015" i="2"/>
  <c r="BJ1015" i="2"/>
  <c r="BM1015" i="2"/>
  <c r="BR1015" i="2"/>
  <c r="BI1015" i="2"/>
  <c r="BQ1015" i="2"/>
  <c r="BP1014" i="2"/>
  <c r="BN1014" i="2"/>
  <c r="BK1014" i="2"/>
  <c r="BO1014" i="2"/>
  <c r="BU1014" i="2"/>
  <c r="BL1014" i="2"/>
  <c r="BJ1014" i="2"/>
  <c r="BT1014" i="2"/>
  <c r="BI1014" i="2"/>
  <c r="BS1014" i="2"/>
  <c r="BR1014" i="2"/>
  <c r="BN1013" i="2"/>
  <c r="BL1013" i="2"/>
  <c r="BJ1013" i="2"/>
  <c r="BO1013" i="2"/>
  <c r="BU1013" i="2"/>
  <c r="BP1013" i="2"/>
  <c r="BK1013" i="2"/>
  <c r="BS1013" i="2"/>
  <c r="BQ1013" i="2"/>
  <c r="BI1013" i="2"/>
  <c r="BR1013" i="2"/>
  <c r="BT1012" i="2"/>
  <c r="BL1012" i="2"/>
  <c r="BJ1012" i="2"/>
  <c r="BI1012" i="2"/>
  <c r="BO1012" i="2"/>
  <c r="BU1012" i="2"/>
  <c r="BP1012" i="2"/>
  <c r="BN1012" i="2"/>
  <c r="BM1012" i="2"/>
  <c r="BK1012" i="2"/>
  <c r="BS1012" i="2"/>
  <c r="BP1011" i="2"/>
  <c r="BN1011" i="2"/>
  <c r="BK1011" i="2"/>
  <c r="BO1011" i="2"/>
  <c r="BU1011" i="2"/>
  <c r="BL1011" i="2"/>
  <c r="BJ1011" i="2"/>
  <c r="BM1011" i="2"/>
  <c r="BT1011" i="2"/>
  <c r="BI1011" i="2"/>
  <c r="BS1011" i="2"/>
  <c r="BR1011" i="2"/>
  <c r="BO1010" i="2"/>
  <c r="BU1010" i="2"/>
  <c r="BP1010" i="2"/>
  <c r="BR1010" i="2"/>
  <c r="BL1010" i="2"/>
  <c r="BN1010" i="2"/>
  <c r="BK1010" i="2"/>
  <c r="BT1010" i="2"/>
  <c r="BQ1010" i="2"/>
  <c r="BU1009" i="2"/>
  <c r="BS1009" i="2"/>
  <c r="BR1009" i="2"/>
  <c r="BI1009" i="2"/>
  <c r="BO1009" i="2"/>
  <c r="BP1009" i="2"/>
  <c r="BL1009" i="2"/>
  <c r="BN1009" i="2"/>
  <c r="BJ1009" i="2"/>
  <c r="BK1009" i="2"/>
  <c r="BQ1009" i="2"/>
  <c r="BT1008" i="2"/>
  <c r="BP1008" i="2"/>
  <c r="BO1008" i="2"/>
  <c r="BU1008" i="2"/>
  <c r="BL1008" i="2"/>
  <c r="BN1008" i="2"/>
  <c r="BJ1008" i="2"/>
  <c r="BM1008" i="2"/>
  <c r="BK1008" i="2"/>
  <c r="BR1008" i="2"/>
  <c r="BI1008" i="2"/>
  <c r="BQ1008" i="2"/>
  <c r="BU1007" i="2"/>
  <c r="BO1007" i="2"/>
  <c r="BP1007" i="2"/>
  <c r="BL1007" i="2"/>
  <c r="BN1007" i="2"/>
  <c r="BK1007" i="2"/>
  <c r="BQ1007" i="2"/>
  <c r="BI1007" i="2"/>
  <c r="BS1007" i="2"/>
  <c r="BR1007" i="2"/>
  <c r="BT1006" i="2"/>
  <c r="BS1006" i="2"/>
  <c r="BL1006" i="2"/>
  <c r="BJ1006" i="2"/>
  <c r="BO1006" i="2"/>
  <c r="BU1006" i="2"/>
  <c r="BP1006" i="2"/>
  <c r="BN1006" i="2"/>
  <c r="BM1006" i="2"/>
  <c r="BK1006" i="2"/>
  <c r="BR1006" i="2"/>
  <c r="BQ1006" i="2"/>
  <c r="BI1006" i="2"/>
  <c r="BU1005" i="2"/>
  <c r="BT1005" i="2"/>
  <c r="BP1005" i="2"/>
  <c r="BJ1005" i="2"/>
  <c r="BI1005" i="2"/>
  <c r="BO1005" i="2"/>
  <c r="BL1005" i="2"/>
  <c r="BN1005" i="2"/>
  <c r="BM1005" i="2"/>
  <c r="BK1005" i="2"/>
  <c r="BS1005" i="2"/>
  <c r="BQ1005" i="2"/>
  <c r="BR1005" i="2"/>
  <c r="BP1004" i="2"/>
  <c r="BN1004" i="2"/>
  <c r="BL1004" i="2"/>
  <c r="BO1004" i="2"/>
  <c r="BU1004" i="2"/>
  <c r="BJ1004" i="2"/>
  <c r="BM1004" i="2"/>
  <c r="BK1004" i="2"/>
  <c r="BT1004" i="2"/>
  <c r="BI1004" i="2"/>
  <c r="BS1004" i="2"/>
  <c r="BR1004" i="2"/>
  <c r="BU1003" i="2"/>
  <c r="BK1003" i="2"/>
  <c r="BJ1003" i="2"/>
  <c r="BI1003" i="2"/>
  <c r="BO1003" i="2"/>
  <c r="BP1003" i="2"/>
  <c r="BR1003" i="2"/>
  <c r="BL1003" i="2"/>
  <c r="BN1003" i="2"/>
  <c r="BQ1003" i="2"/>
  <c r="BS1003" i="2"/>
  <c r="BU1002" i="2"/>
  <c r="BT1002" i="2"/>
  <c r="BL1002" i="2"/>
  <c r="BK1002" i="2"/>
  <c r="BO1002" i="2"/>
  <c r="BP1002" i="2"/>
  <c r="BN1002" i="2"/>
  <c r="BJ1002" i="2"/>
  <c r="BM1002" i="2"/>
  <c r="BS1002" i="2"/>
  <c r="BI1002" i="2"/>
  <c r="BQ1002" i="2"/>
  <c r="BR1002" i="2"/>
  <c r="BP1001" i="2"/>
  <c r="BN1001" i="2"/>
  <c r="BO1001" i="2"/>
  <c r="BU1001" i="2"/>
  <c r="BL1001" i="2"/>
  <c r="BJ1001" i="2"/>
  <c r="BM1001" i="2"/>
  <c r="BK1001" i="2"/>
  <c r="BS1001" i="2"/>
  <c r="BT1001" i="2"/>
  <c r="BI1001" i="2"/>
  <c r="BQ1001" i="2"/>
  <c r="BR1001" i="2"/>
  <c r="BT1000" i="2"/>
  <c r="BN1000" i="2"/>
  <c r="BL1000" i="2"/>
  <c r="BJ1000" i="2"/>
  <c r="BI1000" i="2"/>
  <c r="BO1000" i="2"/>
  <c r="BU1000" i="2"/>
  <c r="BP1000" i="2"/>
  <c r="BK1000" i="2"/>
  <c r="BQ1000" i="2"/>
  <c r="BS1000" i="2"/>
  <c r="BR1000" i="2"/>
  <c r="BU999" i="2"/>
  <c r="BS999" i="2"/>
  <c r="BL999" i="2"/>
  <c r="BK999" i="2"/>
  <c r="BO999" i="2"/>
  <c r="BP999" i="2"/>
  <c r="BN999" i="2"/>
  <c r="BJ999" i="2"/>
  <c r="BM999" i="2"/>
  <c r="BR999" i="2"/>
  <c r="BI999" i="2"/>
  <c r="BQ999" i="2"/>
  <c r="BT998" i="2"/>
  <c r="BP998" i="2"/>
  <c r="BN998" i="2"/>
  <c r="BK998" i="2"/>
  <c r="BO998" i="2"/>
  <c r="BU998" i="2"/>
  <c r="BL998" i="2"/>
  <c r="BJ998" i="2"/>
  <c r="BM998" i="2"/>
  <c r="BR998" i="2"/>
  <c r="BI998" i="2"/>
  <c r="BQ998" i="2"/>
  <c r="BU997" i="2"/>
  <c r="BO997" i="2"/>
  <c r="BP997" i="2"/>
  <c r="BL997" i="2"/>
  <c r="BN997" i="2"/>
  <c r="BK997" i="2"/>
  <c r="BQ997" i="2"/>
  <c r="BI997" i="2"/>
  <c r="BS997" i="2"/>
  <c r="BR997" i="2"/>
  <c r="BT996" i="2"/>
  <c r="BS996" i="2"/>
  <c r="BL996" i="2"/>
  <c r="BJ996" i="2"/>
  <c r="BO996" i="2"/>
  <c r="BU996" i="2"/>
  <c r="BP996" i="2"/>
  <c r="BN996" i="2"/>
  <c r="BM996" i="2"/>
  <c r="BK996" i="2"/>
  <c r="BR996" i="2"/>
  <c r="BQ996" i="2"/>
  <c r="BI996" i="2"/>
  <c r="BU995" i="2"/>
  <c r="BT995" i="2"/>
  <c r="BP995" i="2"/>
  <c r="BJ995" i="2"/>
  <c r="BI995" i="2"/>
  <c r="BO995" i="2"/>
  <c r="BL995" i="2"/>
  <c r="BN995" i="2"/>
  <c r="BM995" i="2"/>
  <c r="BK995" i="2"/>
  <c r="BS995" i="2"/>
  <c r="BQ995" i="2"/>
  <c r="BR995" i="2"/>
  <c r="BP994" i="2"/>
  <c r="BN994" i="2"/>
  <c r="BL994" i="2"/>
  <c r="BO994" i="2"/>
  <c r="BU994" i="2"/>
  <c r="BJ994" i="2"/>
  <c r="BM994" i="2"/>
  <c r="BK994" i="2"/>
  <c r="BT994" i="2"/>
  <c r="BI994" i="2"/>
  <c r="BS994" i="2"/>
  <c r="BR994" i="2"/>
  <c r="BU993" i="2"/>
  <c r="BK993" i="2"/>
  <c r="BJ993" i="2"/>
  <c r="BI993" i="2"/>
  <c r="BO993" i="2"/>
  <c r="BP993" i="2"/>
  <c r="BL993" i="2"/>
  <c r="BN993" i="2"/>
  <c r="BR993" i="2"/>
  <c r="BQ993" i="2"/>
  <c r="BS993" i="2"/>
  <c r="BU992" i="2"/>
  <c r="BT992" i="2"/>
  <c r="BL992" i="2"/>
  <c r="BK992" i="2"/>
  <c r="BO992" i="2"/>
  <c r="BP992" i="2"/>
  <c r="BN992" i="2"/>
  <c r="BJ992" i="2"/>
  <c r="BM992" i="2"/>
  <c r="BS992" i="2"/>
  <c r="BI992" i="2"/>
  <c r="BQ992" i="2"/>
  <c r="BR992" i="2"/>
  <c r="BP991" i="2"/>
  <c r="BN991" i="2"/>
  <c r="BO991" i="2"/>
  <c r="BU991" i="2"/>
  <c r="BL991" i="2"/>
  <c r="BJ991" i="2"/>
  <c r="BM991" i="2"/>
  <c r="BK991" i="2"/>
  <c r="BS991" i="2"/>
  <c r="BT991" i="2"/>
  <c r="BI991" i="2"/>
  <c r="BQ991" i="2"/>
  <c r="BR991" i="2"/>
  <c r="BT990" i="2"/>
  <c r="BN990" i="2"/>
  <c r="BL990" i="2"/>
  <c r="BJ990" i="2"/>
  <c r="BI990" i="2"/>
  <c r="BO990" i="2"/>
  <c r="BU990" i="2"/>
  <c r="BP990" i="2"/>
  <c r="BK990" i="2"/>
  <c r="BQ990" i="2"/>
  <c r="BS990" i="2"/>
  <c r="BR990" i="2"/>
  <c r="BU989" i="2"/>
  <c r="BS989" i="2"/>
  <c r="BL989" i="2"/>
  <c r="BK989" i="2"/>
  <c r="BO989" i="2"/>
  <c r="BP989" i="2"/>
  <c r="BN989" i="2"/>
  <c r="BJ989" i="2"/>
  <c r="BM989" i="2"/>
  <c r="BR989" i="2"/>
  <c r="BI989" i="2"/>
  <c r="BQ989" i="2"/>
  <c r="BT988" i="2"/>
  <c r="BP988" i="2"/>
  <c r="BN988" i="2"/>
  <c r="BK988" i="2"/>
  <c r="BO988" i="2"/>
  <c r="BU988" i="2"/>
  <c r="BL988" i="2"/>
  <c r="BJ988" i="2"/>
  <c r="BM988" i="2"/>
  <c r="BR988" i="2"/>
  <c r="BI988" i="2"/>
  <c r="BQ988" i="2"/>
  <c r="BU987" i="2"/>
  <c r="BO987" i="2"/>
  <c r="BP987" i="2"/>
  <c r="BL987" i="2"/>
  <c r="BN987" i="2"/>
  <c r="BK987" i="2"/>
  <c r="BQ987" i="2"/>
  <c r="BI987" i="2"/>
  <c r="BS987" i="2"/>
  <c r="BR987" i="2"/>
  <c r="BT986" i="2"/>
  <c r="BS986" i="2"/>
  <c r="BL986" i="2"/>
  <c r="BJ986" i="2"/>
  <c r="BO986" i="2"/>
  <c r="BU986" i="2"/>
  <c r="BP986" i="2"/>
  <c r="BN986" i="2"/>
  <c r="BM986" i="2"/>
  <c r="BK986" i="2"/>
  <c r="BR986" i="2"/>
  <c r="BQ986" i="2"/>
  <c r="BI986" i="2"/>
  <c r="BU985" i="2"/>
  <c r="BT985" i="2"/>
  <c r="BP985" i="2"/>
  <c r="BJ985" i="2"/>
  <c r="BI985" i="2"/>
  <c r="BO985" i="2"/>
  <c r="BL985" i="2"/>
  <c r="BN985" i="2"/>
  <c r="BM985" i="2"/>
  <c r="BK985" i="2"/>
  <c r="BS985" i="2"/>
  <c r="BQ985" i="2"/>
  <c r="BR985" i="2"/>
  <c r="BP984" i="2"/>
  <c r="BN984" i="2"/>
  <c r="BL984" i="2"/>
  <c r="BO984" i="2"/>
  <c r="BU984" i="2"/>
  <c r="BJ984" i="2"/>
  <c r="BM984" i="2"/>
  <c r="BK984" i="2"/>
  <c r="BT984" i="2"/>
  <c r="BI984" i="2"/>
  <c r="BS984" i="2"/>
  <c r="BR984" i="2"/>
  <c r="BU983" i="2"/>
  <c r="BK983" i="2"/>
  <c r="BJ983" i="2"/>
  <c r="BI983" i="2"/>
  <c r="BO983" i="2"/>
  <c r="BP983" i="2"/>
  <c r="BL983" i="2"/>
  <c r="BN983" i="2"/>
  <c r="BR983" i="2"/>
  <c r="BQ983" i="2"/>
  <c r="BS983" i="2"/>
  <c r="BU982" i="2"/>
  <c r="BT982" i="2"/>
  <c r="BP982" i="2"/>
  <c r="BL982" i="2"/>
  <c r="BK982" i="2"/>
  <c r="BO982" i="2"/>
  <c r="BN982" i="2"/>
  <c r="BJ982" i="2"/>
  <c r="BM982" i="2"/>
  <c r="BS982" i="2"/>
  <c r="BI982" i="2"/>
  <c r="BQ982" i="2"/>
  <c r="BR982" i="2"/>
  <c r="BP981" i="2"/>
  <c r="BN981" i="2"/>
  <c r="BO981" i="2"/>
  <c r="BU981" i="2"/>
  <c r="BL981" i="2"/>
  <c r="BJ981" i="2"/>
  <c r="BM981" i="2"/>
  <c r="BK981" i="2"/>
  <c r="BS981" i="2"/>
  <c r="BT981" i="2"/>
  <c r="BI981" i="2"/>
  <c r="BQ981" i="2"/>
  <c r="BR981" i="2"/>
  <c r="BT980" i="2"/>
  <c r="BN980" i="2"/>
  <c r="BL980" i="2"/>
  <c r="BJ980" i="2"/>
  <c r="BO980" i="2"/>
  <c r="BU980" i="2"/>
  <c r="BP980" i="2"/>
  <c r="BK980" i="2"/>
  <c r="BQ980" i="2"/>
  <c r="BI980" i="2"/>
  <c r="BS980" i="2"/>
  <c r="BR980" i="2"/>
  <c r="BU979" i="2"/>
  <c r="BS979" i="2"/>
  <c r="BL979" i="2"/>
  <c r="BK979" i="2"/>
  <c r="BO979" i="2"/>
  <c r="BP979" i="2"/>
  <c r="BN979" i="2"/>
  <c r="BJ979" i="2"/>
  <c r="BM979" i="2"/>
  <c r="BI979" i="2"/>
  <c r="BQ979" i="2"/>
  <c r="BP978" i="2"/>
  <c r="BN978" i="2"/>
  <c r="BK978" i="2"/>
  <c r="BO978" i="2"/>
  <c r="BU978" i="2"/>
  <c r="BL978" i="2"/>
  <c r="BJ978" i="2"/>
  <c r="BM978" i="2"/>
  <c r="BR978" i="2"/>
  <c r="BT978" i="2"/>
  <c r="BI978" i="2"/>
  <c r="BQ978" i="2"/>
  <c r="BU977" i="2"/>
  <c r="BO977" i="2"/>
  <c r="BP977" i="2"/>
  <c r="BL977" i="2"/>
  <c r="BN977" i="2"/>
  <c r="BK977" i="2"/>
  <c r="BQ977" i="2"/>
  <c r="BI977" i="2"/>
  <c r="BS977" i="2"/>
  <c r="BR977" i="2"/>
  <c r="BT976" i="2"/>
  <c r="BS976" i="2"/>
  <c r="BL976" i="2"/>
  <c r="BJ976" i="2"/>
  <c r="BO976" i="2"/>
  <c r="BU976" i="2"/>
  <c r="BP976" i="2"/>
  <c r="BN976" i="2"/>
  <c r="BM976" i="2"/>
  <c r="BK976" i="2"/>
  <c r="BR976" i="2"/>
  <c r="BQ976" i="2"/>
  <c r="BI976" i="2"/>
  <c r="BT975" i="2"/>
  <c r="BP975" i="2"/>
  <c r="BJ975" i="2"/>
  <c r="BI975" i="2"/>
  <c r="BO975" i="2"/>
  <c r="BU975" i="2"/>
  <c r="BL975" i="2"/>
  <c r="BN975" i="2"/>
  <c r="BM975" i="2"/>
  <c r="BK975" i="2"/>
  <c r="BS975" i="2"/>
  <c r="BQ975" i="2"/>
  <c r="BR975" i="2"/>
  <c r="BP974" i="2"/>
  <c r="BN974" i="2"/>
  <c r="BL974" i="2"/>
  <c r="BO974" i="2"/>
  <c r="BU974" i="2"/>
  <c r="BJ974" i="2"/>
  <c r="BM974" i="2"/>
  <c r="BK974" i="2"/>
  <c r="BT974" i="2"/>
  <c r="BI974" i="2"/>
  <c r="BS974" i="2"/>
  <c r="BR974" i="2"/>
  <c r="BU973" i="2"/>
  <c r="BK973" i="2"/>
  <c r="BJ973" i="2"/>
  <c r="BI973" i="2"/>
  <c r="BO973" i="2"/>
  <c r="BP973" i="2"/>
  <c r="BL973" i="2"/>
  <c r="BN973" i="2"/>
  <c r="BR973" i="2"/>
  <c r="BQ973" i="2"/>
  <c r="BS973" i="2"/>
  <c r="BU972" i="2"/>
  <c r="BT972" i="2"/>
  <c r="BL972" i="2"/>
  <c r="BK972" i="2"/>
  <c r="BO972" i="2"/>
  <c r="BP972" i="2"/>
  <c r="BN972" i="2"/>
  <c r="BJ972" i="2"/>
  <c r="BM972" i="2"/>
  <c r="BS972" i="2"/>
  <c r="BI972" i="2"/>
  <c r="BQ972" i="2"/>
  <c r="BR972" i="2"/>
  <c r="BP971" i="2"/>
  <c r="BN971" i="2"/>
  <c r="BO971" i="2"/>
  <c r="BU971" i="2"/>
  <c r="BL971" i="2"/>
  <c r="BJ971" i="2"/>
  <c r="BM971" i="2"/>
  <c r="BK971" i="2"/>
  <c r="BS971" i="2"/>
  <c r="BT971" i="2"/>
  <c r="BI971" i="2"/>
  <c r="BQ971" i="2"/>
  <c r="BR971" i="2"/>
  <c r="BT970" i="2"/>
  <c r="BN970" i="2"/>
  <c r="BL970" i="2"/>
  <c r="BJ970" i="2"/>
  <c r="BO970" i="2"/>
  <c r="BU970" i="2"/>
  <c r="BP970" i="2"/>
  <c r="BK970" i="2"/>
  <c r="BQ970" i="2"/>
  <c r="BI970" i="2"/>
  <c r="BS970" i="2"/>
  <c r="BR970" i="2"/>
  <c r="BU969" i="2"/>
  <c r="BS969" i="2"/>
  <c r="BL969" i="2"/>
  <c r="BK969" i="2"/>
  <c r="BO969" i="2"/>
  <c r="BP969" i="2"/>
  <c r="BN969" i="2"/>
  <c r="BJ969" i="2"/>
  <c r="BM969" i="2"/>
  <c r="BI969" i="2"/>
  <c r="BQ969" i="2"/>
  <c r="BP968" i="2"/>
  <c r="BN968" i="2"/>
  <c r="BK968" i="2"/>
  <c r="BO968" i="2"/>
  <c r="BU968" i="2"/>
  <c r="BL968" i="2"/>
  <c r="BJ968" i="2"/>
  <c r="BM968" i="2"/>
  <c r="BR968" i="2"/>
  <c r="BT968" i="2"/>
  <c r="BI968" i="2"/>
  <c r="BQ968" i="2"/>
  <c r="BU967" i="2"/>
  <c r="BO967" i="2"/>
  <c r="BP967" i="2"/>
  <c r="BL967" i="2"/>
  <c r="BN967" i="2"/>
  <c r="BK967" i="2"/>
  <c r="BQ967" i="2"/>
  <c r="BI967" i="2"/>
  <c r="BS967" i="2"/>
  <c r="BR967" i="2"/>
  <c r="BT966" i="2"/>
  <c r="BS966" i="2"/>
  <c r="BL966" i="2"/>
  <c r="BJ966" i="2"/>
  <c r="BO966" i="2"/>
  <c r="BU966" i="2"/>
  <c r="BP966" i="2"/>
  <c r="BN966" i="2"/>
  <c r="BM966" i="2"/>
  <c r="BK966" i="2"/>
  <c r="BR966" i="2"/>
  <c r="BQ966" i="2"/>
  <c r="BI966" i="2"/>
  <c r="BT965" i="2"/>
  <c r="BP965" i="2"/>
  <c r="BJ965" i="2"/>
  <c r="BI965" i="2"/>
  <c r="BO965" i="2"/>
  <c r="BU965" i="2"/>
  <c r="BL965" i="2"/>
  <c r="BN965" i="2"/>
  <c r="BM965" i="2"/>
  <c r="BK965" i="2"/>
  <c r="BS965" i="2"/>
  <c r="BQ965" i="2"/>
  <c r="BR965" i="2"/>
  <c r="BP964" i="2"/>
  <c r="BN964" i="2"/>
  <c r="BL964" i="2"/>
  <c r="BO964" i="2"/>
  <c r="BU964" i="2"/>
  <c r="BJ964" i="2"/>
  <c r="BM964" i="2"/>
  <c r="BK964" i="2"/>
  <c r="BT964" i="2"/>
  <c r="BI964" i="2"/>
  <c r="BS964" i="2"/>
  <c r="BR964" i="2"/>
  <c r="BU963" i="2"/>
  <c r="BK963" i="2"/>
  <c r="BJ963" i="2"/>
  <c r="BI963" i="2"/>
  <c r="BO963" i="2"/>
  <c r="BP963" i="2"/>
  <c r="BR963" i="2"/>
  <c r="BL963" i="2"/>
  <c r="BN963" i="2"/>
  <c r="BQ963" i="2"/>
  <c r="BS963" i="2"/>
  <c r="BU962" i="2"/>
  <c r="BT962" i="2"/>
  <c r="BL962" i="2"/>
  <c r="BK962" i="2"/>
  <c r="BO962" i="2"/>
  <c r="BP962" i="2"/>
  <c r="BN962" i="2"/>
  <c r="BJ962" i="2"/>
  <c r="BM962" i="2"/>
  <c r="BS962" i="2"/>
  <c r="BI962" i="2"/>
  <c r="BQ962" i="2"/>
  <c r="BR962" i="2"/>
  <c r="BP961" i="2"/>
  <c r="BN961" i="2"/>
  <c r="BO961" i="2"/>
  <c r="BU961" i="2"/>
  <c r="BL961" i="2"/>
  <c r="BJ961" i="2"/>
  <c r="BM961" i="2"/>
  <c r="BK961" i="2"/>
  <c r="BS961" i="2"/>
  <c r="BT961" i="2"/>
  <c r="BI961" i="2"/>
  <c r="BQ961" i="2"/>
  <c r="BR961" i="2"/>
  <c r="BT960" i="2"/>
  <c r="BN960" i="2"/>
  <c r="BL960" i="2"/>
  <c r="BJ960" i="2"/>
  <c r="BO960" i="2"/>
  <c r="BU960" i="2"/>
  <c r="BP960" i="2"/>
  <c r="BK960" i="2"/>
  <c r="BQ960" i="2"/>
  <c r="BI960" i="2"/>
  <c r="BS960" i="2"/>
  <c r="BR960" i="2"/>
  <c r="BU959" i="2"/>
  <c r="BS959" i="2"/>
  <c r="BL959" i="2"/>
  <c r="BK959" i="2"/>
  <c r="BO959" i="2"/>
  <c r="BP959" i="2"/>
  <c r="BN959" i="2"/>
  <c r="BJ959" i="2"/>
  <c r="BM959" i="2"/>
  <c r="BI959" i="2"/>
  <c r="BQ959" i="2"/>
  <c r="BP958" i="2"/>
  <c r="BN958" i="2"/>
  <c r="BK958" i="2"/>
  <c r="BO958" i="2"/>
  <c r="BU958" i="2"/>
  <c r="BL958" i="2"/>
  <c r="BJ958" i="2"/>
  <c r="BM958" i="2"/>
  <c r="BR958" i="2"/>
  <c r="BT958" i="2"/>
  <c r="BI958" i="2"/>
  <c r="BQ958" i="2"/>
  <c r="BU957" i="2"/>
  <c r="BO957" i="2"/>
  <c r="BP957" i="2"/>
  <c r="BL957" i="2"/>
  <c r="BN957" i="2"/>
  <c r="BK957" i="2"/>
  <c r="BQ957" i="2"/>
  <c r="BI957" i="2"/>
  <c r="BS957" i="2"/>
  <c r="BR957" i="2"/>
  <c r="BT956" i="2"/>
  <c r="BS956" i="2"/>
  <c r="BL956" i="2"/>
  <c r="BJ956" i="2"/>
  <c r="BO956" i="2"/>
  <c r="BU956" i="2"/>
  <c r="BP956" i="2"/>
  <c r="BN956" i="2"/>
  <c r="BM956" i="2"/>
  <c r="BK956" i="2"/>
  <c r="BR956" i="2"/>
  <c r="BQ956" i="2"/>
  <c r="BI956" i="2"/>
  <c r="BT955" i="2"/>
  <c r="BP955" i="2"/>
  <c r="BJ955" i="2"/>
  <c r="BI955" i="2"/>
  <c r="BO955" i="2"/>
  <c r="BU955" i="2"/>
  <c r="BL955" i="2"/>
  <c r="BN955" i="2"/>
  <c r="BM955" i="2"/>
  <c r="BK955" i="2"/>
  <c r="BS955" i="2"/>
  <c r="BQ955" i="2"/>
  <c r="BR955" i="2"/>
  <c r="BP954" i="2"/>
  <c r="BN954" i="2"/>
  <c r="BL954" i="2"/>
  <c r="BO954" i="2"/>
  <c r="BU954" i="2"/>
  <c r="BJ954" i="2"/>
  <c r="BM954" i="2"/>
  <c r="BK954" i="2"/>
  <c r="BT954" i="2"/>
  <c r="BI954" i="2"/>
  <c r="BS954" i="2"/>
  <c r="BR954" i="2"/>
  <c r="BU953" i="2"/>
  <c r="BK953" i="2"/>
  <c r="BJ953" i="2"/>
  <c r="BI953" i="2"/>
  <c r="BO953" i="2"/>
  <c r="BP953" i="2"/>
  <c r="BL953" i="2"/>
  <c r="BN953" i="2"/>
  <c r="BQ953" i="2"/>
  <c r="BS953" i="2"/>
  <c r="BR953" i="2"/>
  <c r="BU952" i="2"/>
  <c r="BT952" i="2"/>
  <c r="BL952" i="2"/>
  <c r="BK952" i="2"/>
  <c r="BO952" i="2"/>
  <c r="BP952" i="2"/>
  <c r="BN952" i="2"/>
  <c r="BJ952" i="2"/>
  <c r="BM952" i="2"/>
  <c r="BS952" i="2"/>
  <c r="BI952" i="2"/>
  <c r="BQ952" i="2"/>
  <c r="BR952" i="2"/>
  <c r="BP951" i="2"/>
  <c r="BN951" i="2"/>
  <c r="BO951" i="2"/>
  <c r="BU951" i="2"/>
  <c r="BL951" i="2"/>
  <c r="BJ951" i="2"/>
  <c r="BM951" i="2"/>
  <c r="BK951" i="2"/>
  <c r="BS951" i="2"/>
  <c r="BT951" i="2"/>
  <c r="BI951" i="2"/>
  <c r="BQ951" i="2"/>
  <c r="BR951" i="2"/>
  <c r="BT950" i="2"/>
  <c r="BN950" i="2"/>
  <c r="BL950" i="2"/>
  <c r="BJ950" i="2"/>
  <c r="BO950" i="2"/>
  <c r="BU950" i="2"/>
  <c r="BP950" i="2"/>
  <c r="BM950" i="2"/>
  <c r="BK950" i="2"/>
  <c r="BQ950" i="2"/>
  <c r="BI950" i="2"/>
  <c r="BS950" i="2"/>
  <c r="BR950" i="2"/>
  <c r="BU949" i="2"/>
  <c r="BS949" i="2"/>
  <c r="BL949" i="2"/>
  <c r="BK949" i="2"/>
  <c r="BO949" i="2"/>
  <c r="BP949" i="2"/>
  <c r="BN949" i="2"/>
  <c r="BJ949" i="2"/>
  <c r="BM949" i="2"/>
  <c r="BI949" i="2"/>
  <c r="BQ949" i="2"/>
  <c r="BT948" i="2"/>
  <c r="BP948" i="2"/>
  <c r="BN948" i="2"/>
  <c r="BK948" i="2"/>
  <c r="BO948" i="2"/>
  <c r="BU948" i="2"/>
  <c r="BL948" i="2"/>
  <c r="BJ948" i="2"/>
  <c r="BM948" i="2"/>
  <c r="BR948" i="2"/>
  <c r="BI948" i="2"/>
  <c r="BQ948" i="2"/>
  <c r="BU947" i="2"/>
  <c r="BO947" i="2"/>
  <c r="BP947" i="2"/>
  <c r="BL947" i="2"/>
  <c r="BN947" i="2"/>
  <c r="BK947" i="2"/>
  <c r="BQ947" i="2"/>
  <c r="BI947" i="2"/>
  <c r="BS947" i="2"/>
  <c r="BR947" i="2"/>
  <c r="BT946" i="2"/>
  <c r="BS946" i="2"/>
  <c r="BL946" i="2"/>
  <c r="BJ946" i="2"/>
  <c r="BO946" i="2"/>
  <c r="BU946" i="2"/>
  <c r="BP946" i="2"/>
  <c r="BN946" i="2"/>
  <c r="BM946" i="2"/>
  <c r="BK946" i="2"/>
  <c r="BR946" i="2"/>
  <c r="BQ946" i="2"/>
  <c r="BI946" i="2"/>
  <c r="BU945" i="2"/>
  <c r="BT945" i="2"/>
  <c r="BP945" i="2"/>
  <c r="BJ945" i="2"/>
  <c r="BI945" i="2"/>
  <c r="BO945" i="2"/>
  <c r="BL945" i="2"/>
  <c r="BN945" i="2"/>
  <c r="BM945" i="2"/>
  <c r="BK945" i="2"/>
  <c r="BS945" i="2"/>
  <c r="BQ945" i="2"/>
  <c r="BR945" i="2"/>
  <c r="BP944" i="2"/>
  <c r="BN944" i="2"/>
  <c r="BL944" i="2"/>
  <c r="BO944" i="2"/>
  <c r="BU944" i="2"/>
  <c r="BJ944" i="2"/>
  <c r="BM944" i="2"/>
  <c r="BK944" i="2"/>
  <c r="BT944" i="2"/>
  <c r="BI944" i="2"/>
  <c r="BS944" i="2"/>
  <c r="BR944" i="2"/>
  <c r="BU943" i="2"/>
  <c r="BK943" i="2"/>
  <c r="BJ943" i="2"/>
  <c r="BI943" i="2"/>
  <c r="BO943" i="2"/>
  <c r="BP943" i="2"/>
  <c r="BL943" i="2"/>
  <c r="BN943" i="2"/>
  <c r="BS943" i="2"/>
  <c r="BR943" i="2"/>
  <c r="BU942" i="2"/>
  <c r="BT942" i="2"/>
  <c r="BL942" i="2"/>
  <c r="BK942" i="2"/>
  <c r="BJ942" i="2"/>
  <c r="BO942" i="2"/>
  <c r="BP942" i="2"/>
  <c r="BN942" i="2"/>
  <c r="BM942" i="2"/>
  <c r="BS942" i="2"/>
  <c r="BI942" i="2"/>
  <c r="BQ942" i="2"/>
  <c r="BR942" i="2"/>
  <c r="BP941" i="2"/>
  <c r="BN941" i="2"/>
  <c r="BO941" i="2"/>
  <c r="BU941" i="2"/>
  <c r="BL941" i="2"/>
  <c r="BJ941" i="2"/>
  <c r="BM941" i="2"/>
  <c r="BK941" i="2"/>
  <c r="BS941" i="2"/>
  <c r="BT941" i="2"/>
  <c r="BI941" i="2"/>
  <c r="BQ941" i="2"/>
  <c r="BR941" i="2"/>
  <c r="BT940" i="2"/>
  <c r="BN940" i="2"/>
  <c r="BL940" i="2"/>
  <c r="BJ940" i="2"/>
  <c r="BO940" i="2"/>
  <c r="BU940" i="2"/>
  <c r="BP940" i="2"/>
  <c r="BM940" i="2"/>
  <c r="BK940" i="2"/>
  <c r="BQ940" i="2"/>
  <c r="BI940" i="2"/>
  <c r="BS940" i="2"/>
  <c r="BR940" i="2"/>
  <c r="BU939" i="2"/>
  <c r="BS939" i="2"/>
  <c r="BL939" i="2"/>
  <c r="BK939" i="2"/>
  <c r="BO939" i="2"/>
  <c r="BP939" i="2"/>
  <c r="BN939" i="2"/>
  <c r="BJ939" i="2"/>
  <c r="BM939" i="2"/>
  <c r="BI939" i="2"/>
  <c r="BQ939" i="2"/>
  <c r="BT938" i="2"/>
  <c r="BP938" i="2"/>
  <c r="BN938" i="2"/>
  <c r="BK938" i="2"/>
  <c r="BO938" i="2"/>
  <c r="BU938" i="2"/>
  <c r="BL938" i="2"/>
  <c r="BJ938" i="2"/>
  <c r="BM938" i="2"/>
  <c r="BR938" i="2"/>
  <c r="BI938" i="2"/>
  <c r="BQ938" i="2"/>
  <c r="BU937" i="2"/>
  <c r="BO937" i="2"/>
  <c r="BP937" i="2"/>
  <c r="BL937" i="2"/>
  <c r="BN937" i="2"/>
  <c r="BK937" i="2"/>
  <c r="BQ937" i="2"/>
  <c r="BI937" i="2"/>
  <c r="BS937" i="2"/>
  <c r="BR937" i="2"/>
  <c r="BT936" i="2"/>
  <c r="BS936" i="2"/>
  <c r="BN936" i="2"/>
  <c r="BL936" i="2"/>
  <c r="BJ936" i="2"/>
  <c r="BO936" i="2"/>
  <c r="BU936" i="2"/>
  <c r="BP936" i="2"/>
  <c r="BM936" i="2"/>
  <c r="BK936" i="2"/>
  <c r="BR936" i="2"/>
  <c r="BQ936" i="2"/>
  <c r="BI936" i="2"/>
  <c r="BU935" i="2"/>
  <c r="BT935" i="2"/>
  <c r="BP935" i="2"/>
  <c r="BJ935" i="2"/>
  <c r="BI935" i="2"/>
  <c r="BO935" i="2"/>
  <c r="BL935" i="2"/>
  <c r="BN935" i="2"/>
  <c r="BM935" i="2"/>
  <c r="BK935" i="2"/>
  <c r="BS935" i="2"/>
  <c r="BQ935" i="2"/>
  <c r="BR935" i="2"/>
  <c r="BP934" i="2"/>
  <c r="BN934" i="2"/>
  <c r="BL934" i="2"/>
  <c r="BO934" i="2"/>
  <c r="BU934" i="2"/>
  <c r="BJ934" i="2"/>
  <c r="BM934" i="2"/>
  <c r="BK934" i="2"/>
  <c r="BT934" i="2"/>
  <c r="BI934" i="2"/>
  <c r="BS934" i="2"/>
  <c r="BR934" i="2"/>
  <c r="BU933" i="2"/>
  <c r="BK933" i="2"/>
  <c r="BJ933" i="2"/>
  <c r="BI933" i="2"/>
  <c r="BO933" i="2"/>
  <c r="BP933" i="2"/>
  <c r="BL933" i="2"/>
  <c r="BN933" i="2"/>
  <c r="BS933" i="2"/>
  <c r="BR933" i="2"/>
  <c r="BU932" i="2"/>
  <c r="BT932" i="2"/>
  <c r="BP932" i="2"/>
  <c r="BL932" i="2"/>
  <c r="BK932" i="2"/>
  <c r="BO932" i="2"/>
  <c r="BN932" i="2"/>
  <c r="BJ932" i="2"/>
  <c r="BM932" i="2"/>
  <c r="BS932" i="2"/>
  <c r="BI932" i="2"/>
  <c r="BQ932" i="2"/>
  <c r="BR932" i="2"/>
  <c r="BP931" i="2"/>
  <c r="BN931" i="2"/>
  <c r="BO931" i="2"/>
  <c r="BU931" i="2"/>
  <c r="BL931" i="2"/>
  <c r="BJ931" i="2"/>
  <c r="BM931" i="2"/>
  <c r="BK931" i="2"/>
  <c r="BS931" i="2"/>
  <c r="BT931" i="2"/>
  <c r="BI931" i="2"/>
  <c r="BQ931" i="2"/>
  <c r="BR931" i="2"/>
  <c r="BT930" i="2"/>
  <c r="BN930" i="2"/>
  <c r="BL930" i="2"/>
  <c r="BJ930" i="2"/>
  <c r="BO930" i="2"/>
  <c r="BU930" i="2"/>
  <c r="BP930" i="2"/>
  <c r="BM930" i="2"/>
  <c r="BK930" i="2"/>
  <c r="BQ930" i="2"/>
  <c r="BI930" i="2"/>
  <c r="BS930" i="2"/>
  <c r="BR930" i="2"/>
  <c r="BU929" i="2"/>
  <c r="BS929" i="2"/>
  <c r="BL929" i="2"/>
  <c r="BK929" i="2"/>
  <c r="BO929" i="2"/>
  <c r="BP929" i="2"/>
  <c r="BN929" i="2"/>
  <c r="BJ929" i="2"/>
  <c r="BM929" i="2"/>
  <c r="BI929" i="2"/>
  <c r="BQ929" i="2"/>
  <c r="BT928" i="2"/>
  <c r="BP928" i="2"/>
  <c r="BN928" i="2"/>
  <c r="BK928" i="2"/>
  <c r="BO928" i="2"/>
  <c r="BU928" i="2"/>
  <c r="BL928" i="2"/>
  <c r="BJ928" i="2"/>
  <c r="BM928" i="2"/>
  <c r="BR928" i="2"/>
  <c r="BI928" i="2"/>
  <c r="BQ928" i="2"/>
  <c r="BU927" i="2"/>
  <c r="BO927" i="2"/>
  <c r="BP927" i="2"/>
  <c r="BL927" i="2"/>
  <c r="BN927" i="2"/>
  <c r="BK927" i="2"/>
  <c r="BQ927" i="2"/>
  <c r="BI927" i="2"/>
  <c r="BS927" i="2"/>
  <c r="BR927" i="2"/>
  <c r="BT926" i="2"/>
  <c r="BS926" i="2"/>
  <c r="BN926" i="2"/>
  <c r="BL926" i="2"/>
  <c r="BJ926" i="2"/>
  <c r="BO926" i="2"/>
  <c r="BU926" i="2"/>
  <c r="BP926" i="2"/>
  <c r="BM926" i="2"/>
  <c r="BK926" i="2"/>
  <c r="BR926" i="2"/>
  <c r="BQ926" i="2"/>
  <c r="BI926" i="2"/>
  <c r="BU925" i="2"/>
  <c r="BT925" i="2"/>
  <c r="BP925" i="2"/>
  <c r="BJ925" i="2"/>
  <c r="BI925" i="2"/>
  <c r="BO925" i="2"/>
  <c r="BL925" i="2"/>
  <c r="BN925" i="2"/>
  <c r="BM925" i="2"/>
  <c r="BK925" i="2"/>
  <c r="BS925" i="2"/>
  <c r="BQ925" i="2"/>
  <c r="BR925" i="2"/>
  <c r="BP924" i="2"/>
  <c r="BN924" i="2"/>
  <c r="BL924" i="2"/>
  <c r="BO924" i="2"/>
  <c r="BU924" i="2"/>
  <c r="BJ924" i="2"/>
  <c r="BM924" i="2"/>
  <c r="BK924" i="2"/>
  <c r="BT924" i="2"/>
  <c r="BI924" i="2"/>
  <c r="BS924" i="2"/>
  <c r="BR924" i="2"/>
  <c r="BU923" i="2"/>
  <c r="BK923" i="2"/>
  <c r="BJ923" i="2"/>
  <c r="BI923" i="2"/>
  <c r="BO923" i="2"/>
  <c r="BP923" i="2"/>
  <c r="BL923" i="2"/>
  <c r="BN923" i="2"/>
  <c r="BS923" i="2"/>
  <c r="BR923" i="2"/>
  <c r="BU922" i="2"/>
  <c r="BT922" i="2"/>
  <c r="BP922" i="2"/>
  <c r="BL922" i="2"/>
  <c r="BK922" i="2"/>
  <c r="BO922" i="2"/>
  <c r="BN922" i="2"/>
  <c r="BJ922" i="2"/>
  <c r="BM922" i="2"/>
  <c r="BS922" i="2"/>
  <c r="BI922" i="2"/>
  <c r="BQ922" i="2"/>
  <c r="BR922" i="2"/>
  <c r="BP921" i="2"/>
  <c r="BN921" i="2"/>
  <c r="BO921" i="2"/>
  <c r="BU921" i="2"/>
  <c r="BL921" i="2"/>
  <c r="BJ921" i="2"/>
  <c r="BM921" i="2"/>
  <c r="BK921" i="2"/>
  <c r="BS921" i="2"/>
  <c r="BT921" i="2"/>
  <c r="BI921" i="2"/>
  <c r="BQ921" i="2"/>
  <c r="BR921" i="2"/>
  <c r="BT920" i="2"/>
  <c r="BN920" i="2"/>
  <c r="BL920" i="2"/>
  <c r="BJ920" i="2"/>
  <c r="BO920" i="2"/>
  <c r="BU920" i="2"/>
  <c r="BP920" i="2"/>
  <c r="BM920" i="2"/>
  <c r="BK920" i="2"/>
  <c r="BQ920" i="2"/>
  <c r="BI920" i="2"/>
  <c r="BS920" i="2"/>
  <c r="BR920" i="2"/>
  <c r="BU919" i="2"/>
  <c r="BS919" i="2"/>
  <c r="BL919" i="2"/>
  <c r="BK919" i="2"/>
  <c r="BO919" i="2"/>
  <c r="BP919" i="2"/>
  <c r="BN919" i="2"/>
  <c r="BJ919" i="2"/>
  <c r="BM919" i="2"/>
  <c r="BI919" i="2"/>
  <c r="BQ919" i="2"/>
  <c r="BT918" i="2"/>
  <c r="BP918" i="2"/>
  <c r="BN918" i="2"/>
  <c r="BK918" i="2"/>
  <c r="BO918" i="2"/>
  <c r="BU918" i="2"/>
  <c r="BL918" i="2"/>
  <c r="BJ918" i="2"/>
  <c r="BM918" i="2"/>
  <c r="BR918" i="2"/>
  <c r="BI918" i="2"/>
  <c r="BQ918" i="2"/>
  <c r="BU917" i="2"/>
  <c r="BO917" i="2"/>
  <c r="BP917" i="2"/>
  <c r="BL917" i="2"/>
  <c r="BN917" i="2"/>
  <c r="BK917" i="2"/>
  <c r="BQ917" i="2"/>
  <c r="BI917" i="2"/>
  <c r="BS917" i="2"/>
  <c r="BR917" i="2"/>
  <c r="BT916" i="2"/>
  <c r="BS916" i="2"/>
  <c r="BN916" i="2"/>
  <c r="BL916" i="2"/>
  <c r="BJ916" i="2"/>
  <c r="BO916" i="2"/>
  <c r="BU916" i="2"/>
  <c r="BP916" i="2"/>
  <c r="BM916" i="2"/>
  <c r="BK916" i="2"/>
  <c r="BR916" i="2"/>
  <c r="BQ916" i="2"/>
  <c r="BI916" i="2"/>
  <c r="BU915" i="2"/>
  <c r="BT915" i="2"/>
  <c r="BP915" i="2"/>
  <c r="BJ915" i="2"/>
  <c r="BI915" i="2"/>
  <c r="BO915" i="2"/>
  <c r="BL915" i="2"/>
  <c r="BN915" i="2"/>
  <c r="BM915" i="2"/>
  <c r="BK915" i="2"/>
  <c r="BS915" i="2"/>
  <c r="BQ915" i="2"/>
  <c r="BR915" i="2"/>
  <c r="BP914" i="2"/>
  <c r="BN914" i="2"/>
  <c r="BL914" i="2"/>
  <c r="BO914" i="2"/>
  <c r="BU914" i="2"/>
  <c r="BJ914" i="2"/>
  <c r="BM914" i="2"/>
  <c r="BK914" i="2"/>
  <c r="BT914" i="2"/>
  <c r="BI914" i="2"/>
  <c r="BS914" i="2"/>
  <c r="BR914" i="2"/>
  <c r="BU913" i="2"/>
  <c r="BK913" i="2"/>
  <c r="BJ913" i="2"/>
  <c r="BI913" i="2"/>
  <c r="BO913" i="2"/>
  <c r="BP913" i="2"/>
  <c r="BL913" i="2"/>
  <c r="BN913" i="2"/>
  <c r="BS913" i="2"/>
  <c r="BR913" i="2"/>
  <c r="BU912" i="2"/>
  <c r="BT912" i="2"/>
  <c r="BP912" i="2"/>
  <c r="BL912" i="2"/>
  <c r="BK912" i="2"/>
  <c r="BO912" i="2"/>
  <c r="BN912" i="2"/>
  <c r="BJ912" i="2"/>
  <c r="BM912" i="2"/>
  <c r="BS912" i="2"/>
  <c r="BI912" i="2"/>
  <c r="BQ912" i="2"/>
  <c r="BR912" i="2"/>
  <c r="BP911" i="2"/>
  <c r="BN911" i="2"/>
  <c r="BO911" i="2"/>
  <c r="BU911" i="2"/>
  <c r="BL911" i="2"/>
  <c r="BJ911" i="2"/>
  <c r="BM911" i="2"/>
  <c r="BK911" i="2"/>
  <c r="BS911" i="2"/>
  <c r="BT911" i="2"/>
  <c r="BI911" i="2"/>
  <c r="BQ911" i="2"/>
  <c r="BR911" i="2"/>
  <c r="BT910" i="2"/>
  <c r="BN910" i="2"/>
  <c r="BL910" i="2"/>
  <c r="BJ910" i="2"/>
  <c r="BO910" i="2"/>
  <c r="BU910" i="2"/>
  <c r="BP910" i="2"/>
  <c r="BM910" i="2"/>
  <c r="BK910" i="2"/>
  <c r="BQ910" i="2"/>
  <c r="BI910" i="2"/>
  <c r="BS910" i="2"/>
  <c r="BR910" i="2"/>
  <c r="BU909" i="2"/>
  <c r="BS909" i="2"/>
  <c r="BL909" i="2"/>
  <c r="BK909" i="2"/>
  <c r="BO909" i="2"/>
  <c r="BP909" i="2"/>
  <c r="BN909" i="2"/>
  <c r="BJ909" i="2"/>
  <c r="BM909" i="2"/>
  <c r="BI909" i="2"/>
  <c r="BQ909" i="2"/>
  <c r="BT908" i="2"/>
  <c r="BP908" i="2"/>
  <c r="BN908" i="2"/>
  <c r="BK908" i="2"/>
  <c r="BO908" i="2"/>
  <c r="BU908" i="2"/>
  <c r="BL908" i="2"/>
  <c r="BJ908" i="2"/>
  <c r="BM908" i="2"/>
  <c r="BR908" i="2"/>
  <c r="BI908" i="2"/>
  <c r="BQ908" i="2"/>
  <c r="BU907" i="2"/>
  <c r="BO907" i="2"/>
  <c r="BP907" i="2"/>
  <c r="BL907" i="2"/>
  <c r="BN907" i="2"/>
  <c r="BK907" i="2"/>
  <c r="BQ907" i="2"/>
  <c r="BI907" i="2"/>
  <c r="BS907" i="2"/>
  <c r="BR907" i="2"/>
  <c r="BT906" i="2"/>
  <c r="BS906" i="2"/>
  <c r="BN906" i="2"/>
  <c r="BL906" i="2"/>
  <c r="BJ906" i="2"/>
  <c r="BO906" i="2"/>
  <c r="BU906" i="2"/>
  <c r="BP906" i="2"/>
  <c r="BM906" i="2"/>
  <c r="BK906" i="2"/>
  <c r="BR906" i="2"/>
  <c r="BQ906" i="2"/>
  <c r="BI906" i="2"/>
  <c r="BU905" i="2"/>
  <c r="BT905" i="2"/>
  <c r="BP905" i="2"/>
  <c r="BJ905" i="2"/>
  <c r="BI905" i="2"/>
  <c r="BO905" i="2"/>
  <c r="BL905" i="2"/>
  <c r="BN905" i="2"/>
  <c r="BM905" i="2"/>
  <c r="BK905" i="2"/>
  <c r="BS905" i="2"/>
  <c r="BQ905" i="2"/>
  <c r="BR905" i="2"/>
  <c r="BP904" i="2"/>
  <c r="BN904" i="2"/>
  <c r="BL904" i="2"/>
  <c r="BO904" i="2"/>
  <c r="BU904" i="2"/>
  <c r="BJ904" i="2"/>
  <c r="BM904" i="2"/>
  <c r="BK904" i="2"/>
  <c r="BT904" i="2"/>
  <c r="BI904" i="2"/>
  <c r="BS904" i="2"/>
  <c r="BR904" i="2"/>
  <c r="BU903" i="2"/>
  <c r="BK903" i="2"/>
  <c r="BJ903" i="2"/>
  <c r="BI903" i="2"/>
  <c r="BO903" i="2"/>
  <c r="BP903" i="2"/>
  <c r="BL903" i="2"/>
  <c r="BN903" i="2"/>
  <c r="BS903" i="2"/>
  <c r="BR903" i="2"/>
  <c r="BU902" i="2"/>
  <c r="BT902" i="2"/>
  <c r="BP902" i="2"/>
  <c r="BL902" i="2"/>
  <c r="BO902" i="2"/>
  <c r="BN902" i="2"/>
  <c r="BJ902" i="2"/>
  <c r="BM902" i="2"/>
  <c r="BK902" i="2"/>
  <c r="BS902" i="2"/>
  <c r="BI902" i="2"/>
  <c r="BQ902" i="2"/>
  <c r="BR902" i="2"/>
  <c r="BP901" i="2"/>
  <c r="BN901" i="2"/>
  <c r="BO901" i="2"/>
  <c r="BU901" i="2"/>
  <c r="BL901" i="2"/>
  <c r="BJ901" i="2"/>
  <c r="BM901" i="2"/>
  <c r="BK901" i="2"/>
  <c r="BS901" i="2"/>
  <c r="BT901" i="2"/>
  <c r="BI901" i="2"/>
  <c r="BQ901" i="2"/>
  <c r="BR901" i="2"/>
  <c r="BT900" i="2"/>
  <c r="BN900" i="2"/>
  <c r="BL900" i="2"/>
  <c r="BJ900" i="2"/>
  <c r="BO900" i="2"/>
  <c r="BU900" i="2"/>
  <c r="BP900" i="2"/>
  <c r="BM900" i="2"/>
  <c r="BK900" i="2"/>
  <c r="BQ900" i="2"/>
  <c r="BI900" i="2"/>
  <c r="BS900" i="2"/>
  <c r="BR900" i="2"/>
  <c r="BU899" i="2"/>
  <c r="BS899" i="2"/>
  <c r="BL899" i="2"/>
  <c r="BK899" i="2"/>
  <c r="BO899" i="2"/>
  <c r="BP899" i="2"/>
  <c r="BN899" i="2"/>
  <c r="BJ899" i="2"/>
  <c r="BM899" i="2"/>
  <c r="BI899" i="2"/>
  <c r="BQ899" i="2"/>
  <c r="BT898" i="2"/>
  <c r="BP898" i="2"/>
  <c r="BN898" i="2"/>
  <c r="BK898" i="2"/>
  <c r="BO898" i="2"/>
  <c r="BU898" i="2"/>
  <c r="BL898" i="2"/>
  <c r="BJ898" i="2"/>
  <c r="BM898" i="2"/>
  <c r="BR898" i="2"/>
  <c r="BI898" i="2"/>
  <c r="BQ898" i="2"/>
  <c r="BU897" i="2"/>
  <c r="BO897" i="2"/>
  <c r="BP897" i="2"/>
  <c r="BL897" i="2"/>
  <c r="BN897" i="2"/>
  <c r="BK897" i="2"/>
  <c r="BQ897" i="2"/>
  <c r="BI897" i="2"/>
  <c r="BS897" i="2"/>
  <c r="BR897" i="2"/>
  <c r="BT896" i="2"/>
  <c r="BS896" i="2"/>
  <c r="BN896" i="2"/>
  <c r="BL896" i="2"/>
  <c r="BJ896" i="2"/>
  <c r="BO896" i="2"/>
  <c r="BU896" i="2"/>
  <c r="BP896" i="2"/>
  <c r="BM896" i="2"/>
  <c r="BK896" i="2"/>
  <c r="BR896" i="2"/>
  <c r="BQ896" i="2"/>
  <c r="BI896" i="2"/>
  <c r="BU895" i="2"/>
  <c r="BT895" i="2"/>
  <c r="BP895" i="2"/>
  <c r="BJ895" i="2"/>
  <c r="BI895" i="2"/>
  <c r="BO895" i="2"/>
  <c r="BL895" i="2"/>
  <c r="BN895" i="2"/>
  <c r="BM895" i="2"/>
  <c r="BK895" i="2"/>
  <c r="BS895" i="2"/>
  <c r="BQ895" i="2"/>
  <c r="BR895" i="2"/>
  <c r="BP894" i="2"/>
  <c r="BN894" i="2"/>
  <c r="BL894" i="2"/>
  <c r="BO894" i="2"/>
  <c r="BU894" i="2"/>
  <c r="BJ894" i="2"/>
  <c r="BM894" i="2"/>
  <c r="BK894" i="2"/>
  <c r="BT894" i="2"/>
  <c r="BI894" i="2"/>
  <c r="BS894" i="2"/>
  <c r="BR894" i="2"/>
  <c r="BU893" i="2"/>
  <c r="BK893" i="2"/>
  <c r="BJ893" i="2"/>
  <c r="BI893" i="2"/>
  <c r="BO893" i="2"/>
  <c r="BP893" i="2"/>
  <c r="BL893" i="2"/>
  <c r="BN893" i="2"/>
  <c r="BS893" i="2"/>
  <c r="BR893" i="2"/>
  <c r="BU892" i="2"/>
  <c r="BT892" i="2"/>
  <c r="BP892" i="2"/>
  <c r="BL892" i="2"/>
  <c r="BO892" i="2"/>
  <c r="BN892" i="2"/>
  <c r="BJ892" i="2"/>
  <c r="BM892" i="2"/>
  <c r="BK892" i="2"/>
  <c r="BS892" i="2"/>
  <c r="BI892" i="2"/>
  <c r="BQ892" i="2"/>
  <c r="BR892" i="2"/>
  <c r="BP891" i="2"/>
  <c r="BN891" i="2"/>
  <c r="BO891" i="2"/>
  <c r="BU891" i="2"/>
  <c r="BL891" i="2"/>
  <c r="BJ891" i="2"/>
  <c r="BM891" i="2"/>
  <c r="BK891" i="2"/>
  <c r="BS891" i="2"/>
  <c r="BT891" i="2"/>
  <c r="BI891" i="2"/>
  <c r="BQ891" i="2"/>
  <c r="BR891" i="2"/>
  <c r="BT890" i="2"/>
  <c r="BN890" i="2"/>
  <c r="BL890" i="2"/>
  <c r="BJ890" i="2"/>
  <c r="BO890" i="2"/>
  <c r="BU890" i="2"/>
  <c r="BP890" i="2"/>
  <c r="BM890" i="2"/>
  <c r="BK890" i="2"/>
  <c r="BQ890" i="2"/>
  <c r="BI890" i="2"/>
  <c r="BS890" i="2"/>
  <c r="BR890" i="2"/>
  <c r="BU889" i="2"/>
  <c r="BS889" i="2"/>
  <c r="BL889" i="2"/>
  <c r="BK889" i="2"/>
  <c r="BO889" i="2"/>
  <c r="BP889" i="2"/>
  <c r="BN889" i="2"/>
  <c r="BJ889" i="2"/>
  <c r="BM889" i="2"/>
  <c r="BI889" i="2"/>
  <c r="BQ889" i="2"/>
  <c r="BT888" i="2"/>
  <c r="BP888" i="2"/>
  <c r="BN888" i="2"/>
  <c r="BK888" i="2"/>
  <c r="BO888" i="2"/>
  <c r="BU888" i="2"/>
  <c r="BL888" i="2"/>
  <c r="BJ888" i="2"/>
  <c r="BM888" i="2"/>
  <c r="BR888" i="2"/>
  <c r="BI888" i="2"/>
  <c r="BQ888" i="2"/>
  <c r="BU887" i="2"/>
  <c r="BO887" i="2"/>
  <c r="BP887" i="2"/>
  <c r="BL887" i="2"/>
  <c r="BN887" i="2"/>
  <c r="BK887" i="2"/>
  <c r="BQ887" i="2"/>
  <c r="BI887" i="2"/>
  <c r="BS887" i="2"/>
  <c r="BR887" i="2"/>
  <c r="BT886" i="2"/>
  <c r="BS886" i="2"/>
  <c r="BN886" i="2"/>
  <c r="BL886" i="2"/>
  <c r="BJ886" i="2"/>
  <c r="BO886" i="2"/>
  <c r="BU886" i="2"/>
  <c r="BP886" i="2"/>
  <c r="BM886" i="2"/>
  <c r="BK886" i="2"/>
  <c r="BR886" i="2"/>
  <c r="BQ886" i="2"/>
  <c r="BI886" i="2"/>
  <c r="BU885" i="2"/>
  <c r="BT885" i="2"/>
  <c r="BP885" i="2"/>
  <c r="BJ885" i="2"/>
  <c r="BI885" i="2"/>
  <c r="BO885" i="2"/>
  <c r="BL885" i="2"/>
  <c r="BN885" i="2"/>
  <c r="BM885" i="2"/>
  <c r="BK885" i="2"/>
  <c r="BS885" i="2"/>
  <c r="BQ885" i="2"/>
  <c r="BR885" i="2"/>
  <c r="BP884" i="2"/>
  <c r="BN884" i="2"/>
  <c r="BL884" i="2"/>
  <c r="BO884" i="2"/>
  <c r="BU884" i="2"/>
  <c r="BJ884" i="2"/>
  <c r="BM884" i="2"/>
  <c r="BK884" i="2"/>
  <c r="BT884" i="2"/>
  <c r="BI884" i="2"/>
  <c r="BS884" i="2"/>
  <c r="BR884" i="2"/>
  <c r="BU883" i="2"/>
  <c r="BK883" i="2"/>
  <c r="BJ883" i="2"/>
  <c r="BI883" i="2"/>
  <c r="BO883" i="2"/>
  <c r="BP883" i="2"/>
  <c r="BL883" i="2"/>
  <c r="BN883" i="2"/>
  <c r="BS883" i="2"/>
  <c r="BR883" i="2"/>
  <c r="BU882" i="2"/>
  <c r="BT882" i="2"/>
  <c r="BP882" i="2"/>
  <c r="BL882" i="2"/>
  <c r="BJ882" i="2"/>
  <c r="BO882" i="2"/>
  <c r="BN882" i="2"/>
  <c r="BM882" i="2"/>
  <c r="BK882" i="2"/>
  <c r="BS882" i="2"/>
  <c r="BI882" i="2"/>
  <c r="BQ882" i="2"/>
  <c r="BR882" i="2"/>
  <c r="BP881" i="2"/>
  <c r="BN881" i="2"/>
  <c r="BO881" i="2"/>
  <c r="BU881" i="2"/>
  <c r="BL881" i="2"/>
  <c r="BJ881" i="2"/>
  <c r="BM881" i="2"/>
  <c r="BK881" i="2"/>
  <c r="BS881" i="2"/>
  <c r="BT881" i="2"/>
  <c r="BI881" i="2"/>
  <c r="BQ881" i="2"/>
  <c r="BR881" i="2"/>
  <c r="BT880" i="2"/>
  <c r="BN880" i="2"/>
  <c r="BL880" i="2"/>
  <c r="BJ880" i="2"/>
  <c r="BO880" i="2"/>
  <c r="BU880" i="2"/>
  <c r="BP880" i="2"/>
  <c r="BM880" i="2"/>
  <c r="BK880" i="2"/>
  <c r="BQ880" i="2"/>
  <c r="BI880" i="2"/>
  <c r="BS880" i="2"/>
  <c r="BR880" i="2"/>
  <c r="BU879" i="2"/>
  <c r="BS879" i="2"/>
  <c r="BL879" i="2"/>
  <c r="BK879" i="2"/>
  <c r="BO879" i="2"/>
  <c r="BP879" i="2"/>
  <c r="BN879" i="2"/>
  <c r="BJ879" i="2"/>
  <c r="BM879" i="2"/>
  <c r="BI879" i="2"/>
  <c r="BQ879" i="2"/>
  <c r="BT878" i="2"/>
  <c r="BP878" i="2"/>
  <c r="BN878" i="2"/>
  <c r="BK878" i="2"/>
  <c r="BO878" i="2"/>
  <c r="BU878" i="2"/>
  <c r="BL878" i="2"/>
  <c r="BJ878" i="2"/>
  <c r="BM878" i="2"/>
  <c r="BR878" i="2"/>
  <c r="BI878" i="2"/>
  <c r="BQ878" i="2"/>
  <c r="BU877" i="2"/>
  <c r="BO877" i="2"/>
  <c r="BP877" i="2"/>
  <c r="BL877" i="2"/>
  <c r="BN877" i="2"/>
  <c r="BK877" i="2"/>
  <c r="BQ877" i="2"/>
  <c r="BI877" i="2"/>
  <c r="BS877" i="2"/>
  <c r="BR877" i="2"/>
  <c r="BT876" i="2"/>
  <c r="BS876" i="2"/>
  <c r="BN876" i="2"/>
  <c r="BL876" i="2"/>
  <c r="BJ876" i="2"/>
  <c r="BO876" i="2"/>
  <c r="BU876" i="2"/>
  <c r="BP876" i="2"/>
  <c r="BM876" i="2"/>
  <c r="BK876" i="2"/>
  <c r="BR876" i="2"/>
  <c r="BQ876" i="2"/>
  <c r="BI876" i="2"/>
  <c r="BU875" i="2"/>
  <c r="BT875" i="2"/>
  <c r="BP875" i="2"/>
  <c r="BJ875" i="2"/>
  <c r="BI875" i="2"/>
  <c r="BO875" i="2"/>
  <c r="BL875" i="2"/>
  <c r="BN875" i="2"/>
  <c r="BM875" i="2"/>
  <c r="BK875" i="2"/>
  <c r="BS875" i="2"/>
  <c r="BQ875" i="2"/>
  <c r="BR875" i="2"/>
  <c r="BP874" i="2"/>
  <c r="BN874" i="2"/>
  <c r="BL874" i="2"/>
  <c r="BO874" i="2"/>
  <c r="BU874" i="2"/>
  <c r="BJ874" i="2"/>
  <c r="BM874" i="2"/>
  <c r="BK874" i="2"/>
  <c r="BT874" i="2"/>
  <c r="BI874" i="2"/>
  <c r="BS874" i="2"/>
  <c r="BR874" i="2"/>
  <c r="BU873" i="2"/>
  <c r="BK873" i="2"/>
  <c r="BJ873" i="2"/>
  <c r="BI873" i="2"/>
  <c r="BO873" i="2"/>
  <c r="BP873" i="2"/>
  <c r="BL873" i="2"/>
  <c r="BN873" i="2"/>
  <c r="BS873" i="2"/>
  <c r="BR873" i="2"/>
  <c r="BU872" i="2"/>
  <c r="BT872" i="2"/>
  <c r="BL872" i="2"/>
  <c r="BK872" i="2"/>
  <c r="BO872" i="2"/>
  <c r="BP872" i="2"/>
  <c r="BN872" i="2"/>
  <c r="BJ872" i="2"/>
  <c r="BM872" i="2"/>
  <c r="BS872" i="2"/>
  <c r="BI872" i="2"/>
  <c r="BQ872" i="2"/>
  <c r="BR872" i="2"/>
  <c r="BP871" i="2"/>
  <c r="BN871" i="2"/>
  <c r="BO871" i="2"/>
  <c r="BU871" i="2"/>
  <c r="BL871" i="2"/>
  <c r="BJ871" i="2"/>
  <c r="BM871" i="2"/>
  <c r="BK871" i="2"/>
  <c r="BS871" i="2"/>
  <c r="BT871" i="2"/>
  <c r="BI871" i="2"/>
  <c r="BR871" i="2"/>
  <c r="BT870" i="2"/>
  <c r="BL870" i="2"/>
  <c r="BJ870" i="2"/>
  <c r="BO870" i="2"/>
  <c r="BU870" i="2"/>
  <c r="BP870" i="2"/>
  <c r="BN870" i="2"/>
  <c r="BK870" i="2"/>
  <c r="BQ870" i="2"/>
  <c r="BI870" i="2"/>
  <c r="BS870" i="2"/>
  <c r="BR870" i="2"/>
  <c r="BU869" i="2"/>
  <c r="BL869" i="2"/>
  <c r="BK869" i="2"/>
  <c r="BO869" i="2"/>
  <c r="BP869" i="2"/>
  <c r="BN869" i="2"/>
  <c r="BJ869" i="2"/>
  <c r="BM869" i="2"/>
  <c r="BS869" i="2"/>
  <c r="BQ869" i="2"/>
  <c r="BT868" i="2"/>
  <c r="BP868" i="2"/>
  <c r="BO868" i="2"/>
  <c r="BK868" i="2"/>
  <c r="BJ868" i="2"/>
  <c r="BU868" i="2"/>
  <c r="BL868" i="2"/>
  <c r="BN868" i="2"/>
  <c r="BM868" i="2"/>
  <c r="BI868" i="2"/>
  <c r="BR868" i="2"/>
  <c r="BP867" i="2"/>
  <c r="BN867" i="2"/>
  <c r="BO867" i="2"/>
  <c r="BU867" i="2"/>
  <c r="BL867" i="2"/>
  <c r="BK867" i="2"/>
  <c r="BT867" i="2"/>
  <c r="BI867" i="2"/>
  <c r="BS867" i="2"/>
  <c r="BR867" i="2"/>
  <c r="BU866" i="2"/>
  <c r="BL866" i="2"/>
  <c r="BK866" i="2"/>
  <c r="BJ866" i="2"/>
  <c r="BI866" i="2"/>
  <c r="BO866" i="2"/>
  <c r="BP866" i="2"/>
  <c r="BN866" i="2"/>
  <c r="BR866" i="2"/>
  <c r="BQ866" i="2"/>
  <c r="BS866" i="2"/>
  <c r="BU865" i="2"/>
  <c r="BK865" i="2"/>
  <c r="BO865" i="2"/>
  <c r="BP865" i="2"/>
  <c r="BL865" i="2"/>
  <c r="BN865" i="2"/>
  <c r="BJ865" i="2"/>
  <c r="BM865" i="2"/>
  <c r="BR865" i="2"/>
  <c r="BS865" i="2"/>
  <c r="BI865" i="2"/>
  <c r="BQ865" i="2"/>
  <c r="BP864" i="2"/>
  <c r="BN864" i="2"/>
  <c r="BO864" i="2"/>
  <c r="BU864" i="2"/>
  <c r="BL864" i="2"/>
  <c r="BJ864" i="2"/>
  <c r="BK864" i="2"/>
  <c r="BS864" i="2"/>
  <c r="BT864" i="2"/>
  <c r="BI864" i="2"/>
  <c r="BQ864" i="2"/>
  <c r="BR864" i="2"/>
  <c r="BL863" i="2"/>
  <c r="BJ863" i="2"/>
  <c r="BI863" i="2"/>
  <c r="BO863" i="2"/>
  <c r="BU863" i="2"/>
  <c r="BP863" i="2"/>
  <c r="BN863" i="2"/>
  <c r="BK863" i="2"/>
  <c r="BS863" i="2"/>
  <c r="BT863" i="2"/>
  <c r="BQ863" i="2"/>
  <c r="BR863" i="2"/>
  <c r="BT862" i="2"/>
  <c r="BS862" i="2"/>
  <c r="BL862" i="2"/>
  <c r="BO862" i="2"/>
  <c r="BU862" i="2"/>
  <c r="BP862" i="2"/>
  <c r="BN862" i="2"/>
  <c r="BJ862" i="2"/>
  <c r="BM862" i="2"/>
  <c r="BK862" i="2"/>
  <c r="BI862" i="2"/>
  <c r="BQ862" i="2"/>
  <c r="BP861" i="2"/>
  <c r="BN861" i="2"/>
  <c r="BK861" i="2"/>
  <c r="BO861" i="2"/>
  <c r="BU861" i="2"/>
  <c r="BL861" i="2"/>
  <c r="BJ861" i="2"/>
  <c r="BM861" i="2"/>
  <c r="BT861" i="2"/>
  <c r="BI861" i="2"/>
  <c r="BQ861" i="2"/>
  <c r="BR861" i="2"/>
  <c r="BL860" i="2"/>
  <c r="BO860" i="2"/>
  <c r="BU860" i="2"/>
  <c r="BP860" i="2"/>
  <c r="BR860" i="2"/>
  <c r="BN860" i="2"/>
  <c r="BK860" i="2"/>
  <c r="BQ860" i="2"/>
  <c r="BI860" i="2"/>
  <c r="BS860" i="2"/>
  <c r="BU859" i="2"/>
  <c r="BT859" i="2"/>
  <c r="BS859" i="2"/>
  <c r="BL859" i="2"/>
  <c r="BJ859" i="2"/>
  <c r="BO859" i="2"/>
  <c r="BP859" i="2"/>
  <c r="BN859" i="2"/>
  <c r="BM859" i="2"/>
  <c r="BK859" i="2"/>
  <c r="BR859" i="2"/>
  <c r="BQ859" i="2"/>
  <c r="BI859" i="2"/>
  <c r="BT858" i="2"/>
  <c r="BP858" i="2"/>
  <c r="BN858" i="2"/>
  <c r="BO858" i="2"/>
  <c r="BU858" i="2"/>
  <c r="BL858" i="2"/>
  <c r="BJ858" i="2"/>
  <c r="BM858" i="2"/>
  <c r="BK858" i="2"/>
  <c r="BS858" i="2"/>
  <c r="BI858" i="2"/>
  <c r="BQ858" i="2"/>
  <c r="BR858" i="2"/>
  <c r="BP857" i="2"/>
  <c r="BN857" i="2"/>
  <c r="BL857" i="2"/>
  <c r="BI857" i="2"/>
  <c r="BO857" i="2"/>
  <c r="BU857" i="2"/>
  <c r="BJ857" i="2"/>
  <c r="BK857" i="2"/>
  <c r="BS857" i="2"/>
  <c r="BT857" i="2"/>
  <c r="BR857" i="2"/>
  <c r="BU856" i="2"/>
  <c r="BL856" i="2"/>
  <c r="BK856" i="2"/>
  <c r="BJ856" i="2"/>
  <c r="BI856" i="2"/>
  <c r="BO856" i="2"/>
  <c r="BP856" i="2"/>
  <c r="BN856" i="2"/>
  <c r="BR856" i="2"/>
  <c r="BT856" i="2"/>
  <c r="BQ856" i="2"/>
  <c r="BS856" i="2"/>
  <c r="BU855" i="2"/>
  <c r="BK855" i="2"/>
  <c r="BO855" i="2"/>
  <c r="BP855" i="2"/>
  <c r="BL855" i="2"/>
  <c r="BN855" i="2"/>
  <c r="BJ855" i="2"/>
  <c r="BM855" i="2"/>
  <c r="BR855" i="2"/>
  <c r="BS855" i="2"/>
  <c r="BI855" i="2"/>
  <c r="BQ855" i="2"/>
  <c r="BP854" i="2"/>
  <c r="BN854" i="2"/>
  <c r="BO854" i="2"/>
  <c r="BU854" i="2"/>
  <c r="BL854" i="2"/>
  <c r="BJ854" i="2"/>
  <c r="BK854" i="2"/>
  <c r="BS854" i="2"/>
  <c r="BT854" i="2"/>
  <c r="BI854" i="2"/>
  <c r="BQ854" i="2"/>
  <c r="BR854" i="2"/>
  <c r="BL853" i="2"/>
  <c r="BJ853" i="2"/>
  <c r="BI853" i="2"/>
  <c r="BO853" i="2"/>
  <c r="BU853" i="2"/>
  <c r="BP853" i="2"/>
  <c r="BN853" i="2"/>
  <c r="BK853" i="2"/>
  <c r="BS853" i="2"/>
  <c r="BT853" i="2"/>
  <c r="BQ853" i="2"/>
  <c r="BR853" i="2"/>
  <c r="BT852" i="2"/>
  <c r="BS852" i="2"/>
  <c r="BL852" i="2"/>
  <c r="BO852" i="2"/>
  <c r="BU852" i="2"/>
  <c r="BP852" i="2"/>
  <c r="BN852" i="2"/>
  <c r="BJ852" i="2"/>
  <c r="BM852" i="2"/>
  <c r="BK852" i="2"/>
  <c r="BI852" i="2"/>
  <c r="BQ852" i="2"/>
  <c r="BP851" i="2"/>
  <c r="BN851" i="2"/>
  <c r="BK851" i="2"/>
  <c r="BO851" i="2"/>
  <c r="BU851" i="2"/>
  <c r="BL851" i="2"/>
  <c r="BJ851" i="2"/>
  <c r="BM851" i="2"/>
  <c r="BT851" i="2"/>
  <c r="BI851" i="2"/>
  <c r="BQ851" i="2"/>
  <c r="BR851" i="2"/>
  <c r="BL850" i="2"/>
  <c r="BO850" i="2"/>
  <c r="BU850" i="2"/>
  <c r="BP850" i="2"/>
  <c r="BR850" i="2"/>
  <c r="BN850" i="2"/>
  <c r="BK850" i="2"/>
  <c r="BQ850" i="2"/>
  <c r="BI850" i="2"/>
  <c r="BS850" i="2"/>
  <c r="BU849" i="2"/>
  <c r="BT849" i="2"/>
  <c r="BS849" i="2"/>
  <c r="BL849" i="2"/>
  <c r="BJ849" i="2"/>
  <c r="BO849" i="2"/>
  <c r="BP849" i="2"/>
  <c r="BN849" i="2"/>
  <c r="BM849" i="2"/>
  <c r="BK849" i="2"/>
  <c r="BR849" i="2"/>
  <c r="BQ849" i="2"/>
  <c r="BI849" i="2"/>
  <c r="BT848" i="2"/>
  <c r="BP848" i="2"/>
  <c r="BN848" i="2"/>
  <c r="BO848" i="2"/>
  <c r="BU848" i="2"/>
  <c r="BL848" i="2"/>
  <c r="BJ848" i="2"/>
  <c r="BM848" i="2"/>
  <c r="BK848" i="2"/>
  <c r="BS848" i="2"/>
  <c r="BI848" i="2"/>
  <c r="BQ848" i="2"/>
  <c r="BR848" i="2"/>
  <c r="BP847" i="2"/>
  <c r="BN847" i="2"/>
  <c r="BI847" i="2"/>
  <c r="BO847" i="2"/>
  <c r="BU847" i="2"/>
  <c r="BL847" i="2"/>
  <c r="BJ847" i="2"/>
  <c r="BK847" i="2"/>
  <c r="BT847" i="2"/>
  <c r="BS847" i="2"/>
  <c r="BR847" i="2"/>
  <c r="BU846" i="2"/>
  <c r="BL846" i="2"/>
  <c r="BK846" i="2"/>
  <c r="BJ846" i="2"/>
  <c r="BI846" i="2"/>
  <c r="BO846" i="2"/>
  <c r="BP846" i="2"/>
  <c r="BN846" i="2"/>
  <c r="BR846" i="2"/>
  <c r="BQ846" i="2"/>
  <c r="BS846" i="2"/>
  <c r="BU845" i="2"/>
  <c r="BK845" i="2"/>
  <c r="BO845" i="2"/>
  <c r="BP845" i="2"/>
  <c r="BL845" i="2"/>
  <c r="BN845" i="2"/>
  <c r="BJ845" i="2"/>
  <c r="BM845" i="2"/>
  <c r="BR845" i="2"/>
  <c r="BS845" i="2"/>
  <c r="BI845" i="2"/>
  <c r="BQ845" i="2"/>
  <c r="BP844" i="2"/>
  <c r="BN844" i="2"/>
  <c r="BO844" i="2"/>
  <c r="BU844" i="2"/>
  <c r="BL844" i="2"/>
  <c r="BJ844" i="2"/>
  <c r="BM844" i="2"/>
  <c r="BK844" i="2"/>
  <c r="BS844" i="2"/>
  <c r="BT844" i="2"/>
  <c r="BI844" i="2"/>
  <c r="BQ844" i="2"/>
  <c r="BR844" i="2"/>
  <c r="BL843" i="2"/>
  <c r="BJ843" i="2"/>
  <c r="BI843" i="2"/>
  <c r="BO843" i="2"/>
  <c r="BU843" i="2"/>
  <c r="BP843" i="2"/>
  <c r="BN843" i="2"/>
  <c r="BK843" i="2"/>
  <c r="BS843" i="2"/>
  <c r="BT843" i="2"/>
  <c r="BQ843" i="2"/>
  <c r="BR843" i="2"/>
  <c r="BT842" i="2"/>
  <c r="BS842" i="2"/>
  <c r="BL842" i="2"/>
  <c r="BO842" i="2"/>
  <c r="BU842" i="2"/>
  <c r="BP842" i="2"/>
  <c r="BN842" i="2"/>
  <c r="BJ842" i="2"/>
  <c r="BM842" i="2"/>
  <c r="BK842" i="2"/>
  <c r="BI842" i="2"/>
  <c r="BQ842" i="2"/>
  <c r="BP841" i="2"/>
  <c r="BN841" i="2"/>
  <c r="BK841" i="2"/>
  <c r="BO841" i="2"/>
  <c r="BU841" i="2"/>
  <c r="BL841" i="2"/>
  <c r="BJ841" i="2"/>
  <c r="BM841" i="2"/>
  <c r="BT841" i="2"/>
  <c r="BI841" i="2"/>
  <c r="BQ841" i="2"/>
  <c r="BR841" i="2"/>
  <c r="BL840" i="2"/>
  <c r="BO840" i="2"/>
  <c r="BU840" i="2"/>
  <c r="BP840" i="2"/>
  <c r="BR840" i="2"/>
  <c r="BN840" i="2"/>
  <c r="BK840" i="2"/>
  <c r="BQ840" i="2"/>
  <c r="BI840" i="2"/>
  <c r="BS840" i="2"/>
  <c r="BU839" i="2"/>
  <c r="BT839" i="2"/>
  <c r="BS839" i="2"/>
  <c r="BL839" i="2"/>
  <c r="BJ839" i="2"/>
  <c r="BO839" i="2"/>
  <c r="BP839" i="2"/>
  <c r="BN839" i="2"/>
  <c r="BM839" i="2"/>
  <c r="BK839" i="2"/>
  <c r="BR839" i="2"/>
  <c r="BQ839" i="2"/>
  <c r="BI839" i="2"/>
  <c r="BT838" i="2"/>
  <c r="BP838" i="2"/>
  <c r="BN838" i="2"/>
  <c r="BO838" i="2"/>
  <c r="BU838" i="2"/>
  <c r="BL838" i="2"/>
  <c r="BJ838" i="2"/>
  <c r="BM838" i="2"/>
  <c r="BK838" i="2"/>
  <c r="BS838" i="2"/>
  <c r="BI838" i="2"/>
  <c r="BQ838" i="2"/>
  <c r="BR838" i="2"/>
  <c r="BP837" i="2"/>
  <c r="BN837" i="2"/>
  <c r="BI837" i="2"/>
  <c r="BO837" i="2"/>
  <c r="BU837" i="2"/>
  <c r="BL837" i="2"/>
  <c r="BJ837" i="2"/>
  <c r="BK837" i="2"/>
  <c r="BT837" i="2"/>
  <c r="BS837" i="2"/>
  <c r="BR837" i="2"/>
  <c r="BU836" i="2"/>
  <c r="BL836" i="2"/>
  <c r="BK836" i="2"/>
  <c r="BJ836" i="2"/>
  <c r="BI836" i="2"/>
  <c r="BO836" i="2"/>
  <c r="BP836" i="2"/>
  <c r="BN836" i="2"/>
  <c r="BR836" i="2"/>
  <c r="BQ836" i="2"/>
  <c r="BS836" i="2"/>
  <c r="BU835" i="2"/>
  <c r="BK835" i="2"/>
  <c r="BO835" i="2"/>
  <c r="BP835" i="2"/>
  <c r="BL835" i="2"/>
  <c r="BN835" i="2"/>
  <c r="BJ835" i="2"/>
  <c r="BM835" i="2"/>
  <c r="BR835" i="2"/>
  <c r="BS835" i="2"/>
  <c r="BI835" i="2"/>
  <c r="BQ835" i="2"/>
  <c r="BP834" i="2"/>
  <c r="BN834" i="2"/>
  <c r="BO834" i="2"/>
  <c r="BU834" i="2"/>
  <c r="BL834" i="2"/>
  <c r="BJ834" i="2"/>
  <c r="BM834" i="2"/>
  <c r="BK834" i="2"/>
  <c r="BS834" i="2"/>
  <c r="BT834" i="2"/>
  <c r="BI834" i="2"/>
  <c r="BQ834" i="2"/>
  <c r="BR834" i="2"/>
  <c r="BL833" i="2"/>
  <c r="BJ833" i="2"/>
  <c r="BI833" i="2"/>
  <c r="BO833" i="2"/>
  <c r="BU833" i="2"/>
  <c r="BP833" i="2"/>
  <c r="BN833" i="2"/>
  <c r="BK833" i="2"/>
  <c r="BS833" i="2"/>
  <c r="BT833" i="2"/>
  <c r="BQ833" i="2"/>
  <c r="BR833" i="2"/>
  <c r="BT832" i="2"/>
  <c r="BS832" i="2"/>
  <c r="BL832" i="2"/>
  <c r="BO832" i="2"/>
  <c r="BU832" i="2"/>
  <c r="BP832" i="2"/>
  <c r="BN832" i="2"/>
  <c r="BJ832" i="2"/>
  <c r="BM832" i="2"/>
  <c r="BK832" i="2"/>
  <c r="BI832" i="2"/>
  <c r="BQ832" i="2"/>
  <c r="BP831" i="2"/>
  <c r="BN831" i="2"/>
  <c r="BK831" i="2"/>
  <c r="BO831" i="2"/>
  <c r="BU831" i="2"/>
  <c r="BL831" i="2"/>
  <c r="BJ831" i="2"/>
  <c r="BM831" i="2"/>
  <c r="BT831" i="2"/>
  <c r="BI831" i="2"/>
  <c r="BQ831" i="2"/>
  <c r="BR831" i="2"/>
  <c r="BL830" i="2"/>
  <c r="BO830" i="2"/>
  <c r="BU830" i="2"/>
  <c r="BP830" i="2"/>
  <c r="BR830" i="2"/>
  <c r="BN830" i="2"/>
  <c r="BK830" i="2"/>
  <c r="BQ830" i="2"/>
  <c r="BI830" i="2"/>
  <c r="BS830" i="2"/>
  <c r="BU829" i="2"/>
  <c r="BT829" i="2"/>
  <c r="BS829" i="2"/>
  <c r="BL829" i="2"/>
  <c r="BJ829" i="2"/>
  <c r="BO829" i="2"/>
  <c r="BP829" i="2"/>
  <c r="BN829" i="2"/>
  <c r="BM829" i="2"/>
  <c r="BK829" i="2"/>
  <c r="BR829" i="2"/>
  <c r="BQ829" i="2"/>
  <c r="BI829" i="2"/>
  <c r="BT828" i="2"/>
  <c r="BP828" i="2"/>
  <c r="BN828" i="2"/>
  <c r="BO828" i="2"/>
  <c r="BU828" i="2"/>
  <c r="BL828" i="2"/>
  <c r="BJ828" i="2"/>
  <c r="BM828" i="2"/>
  <c r="BK828" i="2"/>
  <c r="BS828" i="2"/>
  <c r="BI828" i="2"/>
  <c r="BQ828" i="2"/>
  <c r="BR828" i="2"/>
  <c r="BP827" i="2"/>
  <c r="BN827" i="2"/>
  <c r="BI827" i="2"/>
  <c r="BO827" i="2"/>
  <c r="BU827" i="2"/>
  <c r="BL827" i="2"/>
  <c r="BJ827" i="2"/>
  <c r="BK827" i="2"/>
  <c r="BT827" i="2"/>
  <c r="BS827" i="2"/>
  <c r="BR827" i="2"/>
  <c r="BU826" i="2"/>
  <c r="BL826" i="2"/>
  <c r="BK826" i="2"/>
  <c r="BJ826" i="2"/>
  <c r="BI826" i="2"/>
  <c r="BO826" i="2"/>
  <c r="BP826" i="2"/>
  <c r="BN826" i="2"/>
  <c r="BR826" i="2"/>
  <c r="BQ826" i="2"/>
  <c r="BS826" i="2"/>
  <c r="BU825" i="2"/>
  <c r="BK825" i="2"/>
  <c r="BO825" i="2"/>
  <c r="BP825" i="2"/>
  <c r="BL825" i="2"/>
  <c r="BN825" i="2"/>
  <c r="BJ825" i="2"/>
  <c r="BM825" i="2"/>
  <c r="BR825" i="2"/>
  <c r="BS825" i="2"/>
  <c r="BI825" i="2"/>
  <c r="BQ825" i="2"/>
  <c r="BP824" i="2"/>
  <c r="BN824" i="2"/>
  <c r="BO824" i="2"/>
  <c r="BU824" i="2"/>
  <c r="BL824" i="2"/>
  <c r="BJ824" i="2"/>
  <c r="BM824" i="2"/>
  <c r="BK824" i="2"/>
  <c r="BS824" i="2"/>
  <c r="BT824" i="2"/>
  <c r="BI824" i="2"/>
  <c r="BQ824" i="2"/>
  <c r="BR824" i="2"/>
  <c r="BL823" i="2"/>
  <c r="BJ823" i="2"/>
  <c r="BI823" i="2"/>
  <c r="BO823" i="2"/>
  <c r="BU823" i="2"/>
  <c r="BP823" i="2"/>
  <c r="BN823" i="2"/>
  <c r="BK823" i="2"/>
  <c r="BS823" i="2"/>
  <c r="BT823" i="2"/>
  <c r="BQ823" i="2"/>
  <c r="BR823" i="2"/>
  <c r="BT822" i="2"/>
  <c r="BS822" i="2"/>
  <c r="BL822" i="2"/>
  <c r="BO822" i="2"/>
  <c r="BU822" i="2"/>
  <c r="BP822" i="2"/>
  <c r="BN822" i="2"/>
  <c r="BJ822" i="2"/>
  <c r="BM822" i="2"/>
  <c r="BK822" i="2"/>
  <c r="BI822" i="2"/>
  <c r="BQ822" i="2"/>
  <c r="BP821" i="2"/>
  <c r="BN821" i="2"/>
  <c r="BK821" i="2"/>
  <c r="BO821" i="2"/>
  <c r="BU821" i="2"/>
  <c r="BL821" i="2"/>
  <c r="BJ821" i="2"/>
  <c r="BM821" i="2"/>
  <c r="BT821" i="2"/>
  <c r="BI821" i="2"/>
  <c r="BQ821" i="2"/>
  <c r="BR821" i="2"/>
  <c r="BL820" i="2"/>
  <c r="BO820" i="2"/>
  <c r="BU820" i="2"/>
  <c r="BP820" i="2"/>
  <c r="BR820" i="2"/>
  <c r="BN820" i="2"/>
  <c r="BK820" i="2"/>
  <c r="BQ820" i="2"/>
  <c r="BI820" i="2"/>
  <c r="BS820" i="2"/>
  <c r="BU819" i="2"/>
  <c r="BT819" i="2"/>
  <c r="BS819" i="2"/>
  <c r="BL819" i="2"/>
  <c r="BJ819" i="2"/>
  <c r="BO819" i="2"/>
  <c r="BP819" i="2"/>
  <c r="BN819" i="2"/>
  <c r="BM819" i="2"/>
  <c r="BK819" i="2"/>
  <c r="BR819" i="2"/>
  <c r="BQ819" i="2"/>
  <c r="BI819" i="2"/>
  <c r="BT818" i="2"/>
  <c r="BP818" i="2"/>
  <c r="BN818" i="2"/>
  <c r="BO818" i="2"/>
  <c r="BU818" i="2"/>
  <c r="BL818" i="2"/>
  <c r="BJ818" i="2"/>
  <c r="BM818" i="2"/>
  <c r="BK818" i="2"/>
  <c r="BS818" i="2"/>
  <c r="BI818" i="2"/>
  <c r="BQ818" i="2"/>
  <c r="BR818" i="2"/>
  <c r="BP817" i="2"/>
  <c r="BN817" i="2"/>
  <c r="BI817" i="2"/>
  <c r="BO817" i="2"/>
  <c r="BU817" i="2"/>
  <c r="BL817" i="2"/>
  <c r="BJ817" i="2"/>
  <c r="BK817" i="2"/>
  <c r="BT817" i="2"/>
  <c r="BS817" i="2"/>
  <c r="BR817" i="2"/>
  <c r="BU816" i="2"/>
  <c r="BL816" i="2"/>
  <c r="BK816" i="2"/>
  <c r="BJ816" i="2"/>
  <c r="BI816" i="2"/>
  <c r="BO816" i="2"/>
  <c r="BP816" i="2"/>
  <c r="BN816" i="2"/>
  <c r="BR816" i="2"/>
  <c r="BQ816" i="2"/>
  <c r="BS816" i="2"/>
  <c r="BU815" i="2"/>
  <c r="BK815" i="2"/>
  <c r="BO815" i="2"/>
  <c r="BP815" i="2"/>
  <c r="BL815" i="2"/>
  <c r="BN815" i="2"/>
  <c r="BJ815" i="2"/>
  <c r="BM815" i="2"/>
  <c r="BR815" i="2"/>
  <c r="BS815" i="2"/>
  <c r="BI815" i="2"/>
  <c r="BQ815" i="2"/>
  <c r="BP814" i="2"/>
  <c r="BN814" i="2"/>
  <c r="BO814" i="2"/>
  <c r="BU814" i="2"/>
  <c r="BL814" i="2"/>
  <c r="BJ814" i="2"/>
  <c r="BM814" i="2"/>
  <c r="BK814" i="2"/>
  <c r="BS814" i="2"/>
  <c r="BT814" i="2"/>
  <c r="BI814" i="2"/>
  <c r="BQ814" i="2"/>
  <c r="BR814" i="2"/>
  <c r="BL813" i="2"/>
  <c r="BJ813" i="2"/>
  <c r="BI813" i="2"/>
  <c r="BO813" i="2"/>
  <c r="BU813" i="2"/>
  <c r="BP813" i="2"/>
  <c r="BN813" i="2"/>
  <c r="BK813" i="2"/>
  <c r="BS813" i="2"/>
  <c r="BT813" i="2"/>
  <c r="BQ813" i="2"/>
  <c r="BR813" i="2"/>
  <c r="BT812" i="2"/>
  <c r="BS812" i="2"/>
  <c r="BL812" i="2"/>
  <c r="BO812" i="2"/>
  <c r="BU812" i="2"/>
  <c r="BP812" i="2"/>
  <c r="BN812" i="2"/>
  <c r="BJ812" i="2"/>
  <c r="BM812" i="2"/>
  <c r="BK812" i="2"/>
  <c r="BI812" i="2"/>
  <c r="BQ812" i="2"/>
  <c r="BP811" i="2"/>
  <c r="BN811" i="2"/>
  <c r="BK811" i="2"/>
  <c r="BO811" i="2"/>
  <c r="BU811" i="2"/>
  <c r="BL811" i="2"/>
  <c r="BJ811" i="2"/>
  <c r="BM811" i="2"/>
  <c r="BT811" i="2"/>
  <c r="BI811" i="2"/>
  <c r="BQ811" i="2"/>
  <c r="BR811" i="2"/>
  <c r="BL810" i="2"/>
  <c r="BO810" i="2"/>
  <c r="BU810" i="2"/>
  <c r="BP810" i="2"/>
  <c r="BR810" i="2"/>
  <c r="BN810" i="2"/>
  <c r="BK810" i="2"/>
  <c r="BQ810" i="2"/>
  <c r="BI810" i="2"/>
  <c r="BS810" i="2"/>
  <c r="BU809" i="2"/>
  <c r="BT809" i="2"/>
  <c r="BS809" i="2"/>
  <c r="BL809" i="2"/>
  <c r="BJ809" i="2"/>
  <c r="BO809" i="2"/>
  <c r="BP809" i="2"/>
  <c r="BN809" i="2"/>
  <c r="BM809" i="2"/>
  <c r="BK809" i="2"/>
  <c r="BR809" i="2"/>
  <c r="BQ809" i="2"/>
  <c r="BI809" i="2"/>
  <c r="BT808" i="2"/>
  <c r="BP808" i="2"/>
  <c r="BN808" i="2"/>
  <c r="BO808" i="2"/>
  <c r="BU808" i="2"/>
  <c r="BL808" i="2"/>
  <c r="BJ808" i="2"/>
  <c r="BM808" i="2"/>
  <c r="BK808" i="2"/>
  <c r="BS808" i="2"/>
  <c r="BI808" i="2"/>
  <c r="BQ808" i="2"/>
  <c r="BR808" i="2"/>
  <c r="BP807" i="2"/>
  <c r="BN807" i="2"/>
  <c r="BI807" i="2"/>
  <c r="BO807" i="2"/>
  <c r="BU807" i="2"/>
  <c r="BL807" i="2"/>
  <c r="BJ807" i="2"/>
  <c r="BK807" i="2"/>
  <c r="BT807" i="2"/>
  <c r="BS807" i="2"/>
  <c r="BR807" i="2"/>
  <c r="BU806" i="2"/>
  <c r="BL806" i="2"/>
  <c r="BK806" i="2"/>
  <c r="BJ806" i="2"/>
  <c r="BO806" i="2"/>
  <c r="BP806" i="2"/>
  <c r="BN806" i="2"/>
  <c r="BR806" i="2"/>
  <c r="BQ806" i="2"/>
  <c r="BI806" i="2"/>
  <c r="BS806" i="2"/>
  <c r="BU805" i="2"/>
  <c r="BK805" i="2"/>
  <c r="BO805" i="2"/>
  <c r="BP805" i="2"/>
  <c r="BL805" i="2"/>
  <c r="BN805" i="2"/>
  <c r="BJ805" i="2"/>
  <c r="BM805" i="2"/>
  <c r="BR805" i="2"/>
  <c r="BS805" i="2"/>
  <c r="BI805" i="2"/>
  <c r="BQ805" i="2"/>
  <c r="BP804" i="2"/>
  <c r="BN804" i="2"/>
  <c r="BO804" i="2"/>
  <c r="BU804" i="2"/>
  <c r="BL804" i="2"/>
  <c r="BJ804" i="2"/>
  <c r="BM804" i="2"/>
  <c r="BK804" i="2"/>
  <c r="BS804" i="2"/>
  <c r="BT804" i="2"/>
  <c r="BI804" i="2"/>
  <c r="BQ804" i="2"/>
  <c r="BR804" i="2"/>
  <c r="BL803" i="2"/>
  <c r="BJ803" i="2"/>
  <c r="BI803" i="2"/>
  <c r="BO803" i="2"/>
  <c r="BU803" i="2"/>
  <c r="BP803" i="2"/>
  <c r="BN803" i="2"/>
  <c r="BK803" i="2"/>
  <c r="BS803" i="2"/>
  <c r="BT803" i="2"/>
  <c r="BQ803" i="2"/>
  <c r="BR803" i="2"/>
  <c r="BT802" i="2"/>
  <c r="BS802" i="2"/>
  <c r="BL802" i="2"/>
  <c r="BO802" i="2"/>
  <c r="BU802" i="2"/>
  <c r="BP802" i="2"/>
  <c r="BN802" i="2"/>
  <c r="BJ802" i="2"/>
  <c r="BM802" i="2"/>
  <c r="BK802" i="2"/>
  <c r="BI802" i="2"/>
  <c r="BQ802" i="2"/>
  <c r="BP801" i="2"/>
  <c r="BN801" i="2"/>
  <c r="BK801" i="2"/>
  <c r="BO801" i="2"/>
  <c r="BU801" i="2"/>
  <c r="BL801" i="2"/>
  <c r="BJ801" i="2"/>
  <c r="BM801" i="2"/>
  <c r="BT801" i="2"/>
  <c r="BI801" i="2"/>
  <c r="BQ801" i="2"/>
  <c r="BR801" i="2"/>
  <c r="BL800" i="2"/>
  <c r="BO800" i="2"/>
  <c r="BU800" i="2"/>
  <c r="BP800" i="2"/>
  <c r="BR800" i="2"/>
  <c r="BN800" i="2"/>
  <c r="BK800" i="2"/>
  <c r="BQ800" i="2"/>
  <c r="BI800" i="2"/>
  <c r="BS800" i="2"/>
  <c r="BU799" i="2"/>
  <c r="BT799" i="2"/>
  <c r="BS799" i="2"/>
  <c r="BL799" i="2"/>
  <c r="BJ799" i="2"/>
  <c r="BO799" i="2"/>
  <c r="BP799" i="2"/>
  <c r="BN799" i="2"/>
  <c r="BM799" i="2"/>
  <c r="BK799" i="2"/>
  <c r="BR799" i="2"/>
  <c r="BQ799" i="2"/>
  <c r="BI799" i="2"/>
  <c r="BT798" i="2"/>
  <c r="BP798" i="2"/>
  <c r="BN798" i="2"/>
  <c r="BO798" i="2"/>
  <c r="BU798" i="2"/>
  <c r="BL798" i="2"/>
  <c r="BJ798" i="2"/>
  <c r="BM798" i="2"/>
  <c r="BK798" i="2"/>
  <c r="BS798" i="2"/>
  <c r="BI798" i="2"/>
  <c r="BQ798" i="2"/>
  <c r="BR798" i="2"/>
  <c r="BP797" i="2"/>
  <c r="BN797" i="2"/>
  <c r="BI797" i="2"/>
  <c r="BO797" i="2"/>
  <c r="BU797" i="2"/>
  <c r="BL797" i="2"/>
  <c r="BJ797" i="2"/>
  <c r="BM797" i="2"/>
  <c r="BK797" i="2"/>
  <c r="BT797" i="2"/>
  <c r="BS797" i="2"/>
  <c r="BR797" i="2"/>
  <c r="BU796" i="2"/>
  <c r="BL796" i="2"/>
  <c r="BK796" i="2"/>
  <c r="BJ796" i="2"/>
  <c r="BO796" i="2"/>
  <c r="BP796" i="2"/>
  <c r="BR796" i="2"/>
  <c r="BN796" i="2"/>
  <c r="BT796" i="2"/>
  <c r="BQ796" i="2"/>
  <c r="BI796" i="2"/>
  <c r="BS796" i="2"/>
  <c r="BU795" i="2"/>
  <c r="BK795" i="2"/>
  <c r="BO795" i="2"/>
  <c r="BP795" i="2"/>
  <c r="BL795" i="2"/>
  <c r="BN795" i="2"/>
  <c r="BJ795" i="2"/>
  <c r="BM795" i="2"/>
  <c r="BR795" i="2"/>
  <c r="BS795" i="2"/>
  <c r="BI795" i="2"/>
  <c r="BQ795" i="2"/>
  <c r="BP794" i="2"/>
  <c r="BN794" i="2"/>
  <c r="BO794" i="2"/>
  <c r="BU794" i="2"/>
  <c r="BL794" i="2"/>
  <c r="BJ794" i="2"/>
  <c r="BM794" i="2"/>
  <c r="BK794" i="2"/>
  <c r="BT794" i="2"/>
  <c r="BI794" i="2"/>
  <c r="BS794" i="2"/>
  <c r="BR794" i="2"/>
  <c r="BL793" i="2"/>
  <c r="BJ793" i="2"/>
  <c r="BI793" i="2"/>
  <c r="BO793" i="2"/>
  <c r="BU793" i="2"/>
  <c r="BP793" i="2"/>
  <c r="BN793" i="2"/>
  <c r="BK793" i="2"/>
  <c r="BS793" i="2"/>
  <c r="BQ793" i="2"/>
  <c r="BR793" i="2"/>
  <c r="BT792" i="2"/>
  <c r="BS792" i="2"/>
  <c r="BL792" i="2"/>
  <c r="BO792" i="2"/>
  <c r="BU792" i="2"/>
  <c r="BP792" i="2"/>
  <c r="BN792" i="2"/>
  <c r="BJ792" i="2"/>
  <c r="BM792" i="2"/>
  <c r="BK792" i="2"/>
  <c r="BI792" i="2"/>
  <c r="BQ792" i="2"/>
  <c r="BP791" i="2"/>
  <c r="BN791" i="2"/>
  <c r="BK791" i="2"/>
  <c r="BO791" i="2"/>
  <c r="BU791" i="2"/>
  <c r="BL791" i="2"/>
  <c r="BJ791" i="2"/>
  <c r="BM791" i="2"/>
  <c r="BT791" i="2"/>
  <c r="BI791" i="2"/>
  <c r="BQ791" i="2"/>
  <c r="BR791" i="2"/>
  <c r="BN790" i="2"/>
  <c r="BL790" i="2"/>
  <c r="BO790" i="2"/>
  <c r="BU790" i="2"/>
  <c r="BP790" i="2"/>
  <c r="BR790" i="2"/>
  <c r="BK790" i="2"/>
  <c r="BI790" i="2"/>
  <c r="BS790" i="2"/>
  <c r="BU789" i="2"/>
  <c r="BT789" i="2"/>
  <c r="BS789" i="2"/>
  <c r="BJ789" i="2"/>
  <c r="BO789" i="2"/>
  <c r="BP789" i="2"/>
  <c r="BL789" i="2"/>
  <c r="BN789" i="2"/>
  <c r="BM789" i="2"/>
  <c r="BK789" i="2"/>
  <c r="BR789" i="2"/>
  <c r="BQ789" i="2"/>
  <c r="BI789" i="2"/>
  <c r="BT788" i="2"/>
  <c r="BP788" i="2"/>
  <c r="BN788" i="2"/>
  <c r="BO788" i="2"/>
  <c r="BU788" i="2"/>
  <c r="BL788" i="2"/>
  <c r="BJ788" i="2"/>
  <c r="BM788" i="2"/>
  <c r="BK788" i="2"/>
  <c r="BS788" i="2"/>
  <c r="BI788" i="2"/>
  <c r="BQ788" i="2"/>
  <c r="BR788" i="2"/>
  <c r="BP787" i="2"/>
  <c r="BN787" i="2"/>
  <c r="BI787" i="2"/>
  <c r="BO787" i="2"/>
  <c r="BU787" i="2"/>
  <c r="BL787" i="2"/>
  <c r="BJ787" i="2"/>
  <c r="BM787" i="2"/>
  <c r="BK787" i="2"/>
  <c r="BS787" i="2"/>
  <c r="BT787" i="2"/>
  <c r="BQ787" i="2"/>
  <c r="BR787" i="2"/>
  <c r="BU786" i="2"/>
  <c r="BL786" i="2"/>
  <c r="BK786" i="2"/>
  <c r="BJ786" i="2"/>
  <c r="BO786" i="2"/>
  <c r="BP786" i="2"/>
  <c r="BR786" i="2"/>
  <c r="BN786" i="2"/>
  <c r="BT786" i="2"/>
  <c r="BQ786" i="2"/>
  <c r="BI786" i="2"/>
  <c r="BS786" i="2"/>
  <c r="BU785" i="2"/>
  <c r="BK785" i="2"/>
  <c r="BO785" i="2"/>
  <c r="BP785" i="2"/>
  <c r="BL785" i="2"/>
  <c r="BN785" i="2"/>
  <c r="BJ785" i="2"/>
  <c r="BM785" i="2"/>
  <c r="BR785" i="2"/>
  <c r="BS785" i="2"/>
  <c r="BI785" i="2"/>
  <c r="BQ785" i="2"/>
  <c r="BP784" i="2"/>
  <c r="BN784" i="2"/>
  <c r="BO784" i="2"/>
  <c r="BU784" i="2"/>
  <c r="BL784" i="2"/>
  <c r="BJ784" i="2"/>
  <c r="BM784" i="2"/>
  <c r="BK784" i="2"/>
  <c r="BT784" i="2"/>
  <c r="BI784" i="2"/>
  <c r="BS784" i="2"/>
  <c r="BR784" i="2"/>
  <c r="BL783" i="2"/>
  <c r="BJ783" i="2"/>
  <c r="BI783" i="2"/>
  <c r="BO783" i="2"/>
  <c r="BU783" i="2"/>
  <c r="BP783" i="2"/>
  <c r="BN783" i="2"/>
  <c r="BK783" i="2"/>
  <c r="BS783" i="2"/>
  <c r="BQ783" i="2"/>
  <c r="BR783" i="2"/>
  <c r="BT782" i="2"/>
  <c r="BS782" i="2"/>
  <c r="BL782" i="2"/>
  <c r="BO782" i="2"/>
  <c r="BU782" i="2"/>
  <c r="BP782" i="2"/>
  <c r="BN782" i="2"/>
  <c r="BJ782" i="2"/>
  <c r="BM782" i="2"/>
  <c r="BK782" i="2"/>
  <c r="BI782" i="2"/>
  <c r="BQ782" i="2"/>
  <c r="BP781" i="2"/>
  <c r="BN781" i="2"/>
  <c r="BK781" i="2"/>
  <c r="BO781" i="2"/>
  <c r="BU781" i="2"/>
  <c r="BL781" i="2"/>
  <c r="BJ781" i="2"/>
  <c r="BM781" i="2"/>
  <c r="BT781" i="2"/>
  <c r="BI781" i="2"/>
  <c r="BQ781" i="2"/>
  <c r="BR781" i="2"/>
  <c r="BN780" i="2"/>
  <c r="BL780" i="2"/>
  <c r="BO780" i="2"/>
  <c r="BU780" i="2"/>
  <c r="BP780" i="2"/>
  <c r="BR780" i="2"/>
  <c r="BK780" i="2"/>
  <c r="BI780" i="2"/>
  <c r="BS780" i="2"/>
  <c r="BU779" i="2"/>
  <c r="BT779" i="2"/>
  <c r="BS779" i="2"/>
  <c r="BJ779" i="2"/>
  <c r="BO779" i="2"/>
  <c r="BP779" i="2"/>
  <c r="BL779" i="2"/>
  <c r="BN779" i="2"/>
  <c r="BM779" i="2"/>
  <c r="BK779" i="2"/>
  <c r="BR779" i="2"/>
  <c r="BQ779" i="2"/>
  <c r="BI779" i="2"/>
  <c r="BT778" i="2"/>
  <c r="BP778" i="2"/>
  <c r="BN778" i="2"/>
  <c r="BO778" i="2"/>
  <c r="BU778" i="2"/>
  <c r="BL778" i="2"/>
  <c r="BJ778" i="2"/>
  <c r="BM778" i="2"/>
  <c r="BK778" i="2"/>
  <c r="BS778" i="2"/>
  <c r="BI778" i="2"/>
  <c r="BQ778" i="2"/>
  <c r="BR778" i="2"/>
  <c r="BP777" i="2"/>
  <c r="BN777" i="2"/>
  <c r="BI777" i="2"/>
  <c r="BO777" i="2"/>
  <c r="BU777" i="2"/>
  <c r="BL777" i="2"/>
  <c r="BJ777" i="2"/>
  <c r="BM777" i="2"/>
  <c r="BK777" i="2"/>
  <c r="BS777" i="2"/>
  <c r="BT777" i="2"/>
  <c r="BQ777" i="2"/>
  <c r="BR777" i="2"/>
  <c r="BU776" i="2"/>
  <c r="BL776" i="2"/>
  <c r="BK776" i="2"/>
  <c r="BJ776" i="2"/>
  <c r="BO776" i="2"/>
  <c r="BP776" i="2"/>
  <c r="BR776" i="2"/>
  <c r="BN776" i="2"/>
  <c r="BT776" i="2"/>
  <c r="BI776" i="2"/>
  <c r="BS776" i="2"/>
  <c r="BU775" i="2"/>
  <c r="BK775" i="2"/>
  <c r="BO775" i="2"/>
  <c r="BP775" i="2"/>
  <c r="BL775" i="2"/>
  <c r="BN775" i="2"/>
  <c r="BJ775" i="2"/>
  <c r="BM775" i="2"/>
  <c r="BR775" i="2"/>
  <c r="BS775" i="2"/>
  <c r="BI775" i="2"/>
  <c r="BQ775" i="2"/>
  <c r="BP774" i="2"/>
  <c r="BN774" i="2"/>
  <c r="BO774" i="2"/>
  <c r="BU774" i="2"/>
  <c r="BL774" i="2"/>
  <c r="BJ774" i="2"/>
  <c r="BM774" i="2"/>
  <c r="BK774" i="2"/>
  <c r="BT774" i="2"/>
  <c r="BI774" i="2"/>
  <c r="BS774" i="2"/>
  <c r="BR774" i="2"/>
  <c r="BL773" i="2"/>
  <c r="BJ773" i="2"/>
  <c r="BI773" i="2"/>
  <c r="BO773" i="2"/>
  <c r="BU773" i="2"/>
  <c r="BP773" i="2"/>
  <c r="BN773" i="2"/>
  <c r="BM773" i="2"/>
  <c r="BK773" i="2"/>
  <c r="BS773" i="2"/>
  <c r="BQ773" i="2"/>
  <c r="BR773" i="2"/>
  <c r="BT772" i="2"/>
  <c r="BS772" i="2"/>
  <c r="BL772" i="2"/>
  <c r="BO772" i="2"/>
  <c r="BU772" i="2"/>
  <c r="BP772" i="2"/>
  <c r="BN772" i="2"/>
  <c r="BJ772" i="2"/>
  <c r="BM772" i="2"/>
  <c r="BK772" i="2"/>
  <c r="BI772" i="2"/>
  <c r="BQ772" i="2"/>
  <c r="BP771" i="2"/>
  <c r="BN771" i="2"/>
  <c r="BK771" i="2"/>
  <c r="BO771" i="2"/>
  <c r="BU771" i="2"/>
  <c r="BL771" i="2"/>
  <c r="BJ771" i="2"/>
  <c r="BM771" i="2"/>
  <c r="BT771" i="2"/>
  <c r="BI771" i="2"/>
  <c r="BQ771" i="2"/>
  <c r="BR771" i="2"/>
  <c r="BN770" i="2"/>
  <c r="BL770" i="2"/>
  <c r="BO770" i="2"/>
  <c r="BU770" i="2"/>
  <c r="BP770" i="2"/>
  <c r="BR770" i="2"/>
  <c r="BK770" i="2"/>
  <c r="BI770" i="2"/>
  <c r="BS770" i="2"/>
  <c r="BU769" i="2"/>
  <c r="BT769" i="2"/>
  <c r="BS769" i="2"/>
  <c r="BJ769" i="2"/>
  <c r="BO769" i="2"/>
  <c r="BP769" i="2"/>
  <c r="BL769" i="2"/>
  <c r="BN769" i="2"/>
  <c r="BM769" i="2"/>
  <c r="BK769" i="2"/>
  <c r="BR769" i="2"/>
  <c r="BQ769" i="2"/>
  <c r="BI769" i="2"/>
  <c r="BT768" i="2"/>
  <c r="BP768" i="2"/>
  <c r="BN768" i="2"/>
  <c r="BO768" i="2"/>
  <c r="BU768" i="2"/>
  <c r="BL768" i="2"/>
  <c r="BJ768" i="2"/>
  <c r="BM768" i="2"/>
  <c r="BK768" i="2"/>
  <c r="BS768" i="2"/>
  <c r="BI768" i="2"/>
  <c r="BQ768" i="2"/>
  <c r="BR768" i="2"/>
  <c r="BP767" i="2"/>
  <c r="BN767" i="2"/>
  <c r="BI767" i="2"/>
  <c r="BO767" i="2"/>
  <c r="BU767" i="2"/>
  <c r="BL767" i="2"/>
  <c r="BJ767" i="2"/>
  <c r="BM767" i="2"/>
  <c r="BK767" i="2"/>
  <c r="BS767" i="2"/>
  <c r="BT767" i="2"/>
  <c r="BQ767" i="2"/>
  <c r="BR767" i="2"/>
  <c r="BU766" i="2"/>
  <c r="BL766" i="2"/>
  <c r="BK766" i="2"/>
  <c r="BJ766" i="2"/>
  <c r="BO766" i="2"/>
  <c r="BP766" i="2"/>
  <c r="BR766" i="2"/>
  <c r="BN766" i="2"/>
  <c r="BT766" i="2"/>
  <c r="BI766" i="2"/>
  <c r="BS766" i="2"/>
  <c r="BU765" i="2"/>
  <c r="BK765" i="2"/>
  <c r="BO765" i="2"/>
  <c r="BP765" i="2"/>
  <c r="BL765" i="2"/>
  <c r="BN765" i="2"/>
  <c r="BJ765" i="2"/>
  <c r="BM765" i="2"/>
  <c r="BR765" i="2"/>
  <c r="BS765" i="2"/>
  <c r="BI765" i="2"/>
  <c r="BQ765" i="2"/>
  <c r="BP764" i="2"/>
  <c r="BN764" i="2"/>
  <c r="BO764" i="2"/>
  <c r="BU764" i="2"/>
  <c r="BL764" i="2"/>
  <c r="BJ764" i="2"/>
  <c r="BM764" i="2"/>
  <c r="BK764" i="2"/>
  <c r="BT764" i="2"/>
  <c r="BI764" i="2"/>
  <c r="BS764" i="2"/>
  <c r="BR764" i="2"/>
  <c r="BL763" i="2"/>
  <c r="BJ763" i="2"/>
  <c r="BI763" i="2"/>
  <c r="BO763" i="2"/>
  <c r="BU763" i="2"/>
  <c r="BP763" i="2"/>
  <c r="BN763" i="2"/>
  <c r="BM763" i="2"/>
  <c r="BK763" i="2"/>
  <c r="BS763" i="2"/>
  <c r="BQ763" i="2"/>
  <c r="BR763" i="2"/>
  <c r="BT762" i="2"/>
  <c r="BS762" i="2"/>
  <c r="BL762" i="2"/>
  <c r="BI762" i="2"/>
  <c r="BO762" i="2"/>
  <c r="BU762" i="2"/>
  <c r="BP762" i="2"/>
  <c r="BN762" i="2"/>
  <c r="BJ762" i="2"/>
  <c r="BM762" i="2"/>
  <c r="BK762" i="2"/>
  <c r="BQ762" i="2"/>
  <c r="BP761" i="2"/>
  <c r="BN761" i="2"/>
  <c r="BK761" i="2"/>
  <c r="BO761" i="2"/>
  <c r="BU761" i="2"/>
  <c r="BL761" i="2"/>
  <c r="BJ761" i="2"/>
  <c r="BM761" i="2"/>
  <c r="BT761" i="2"/>
  <c r="BI761" i="2"/>
  <c r="BQ761" i="2"/>
  <c r="BR761" i="2"/>
  <c r="BN760" i="2"/>
  <c r="BL760" i="2"/>
  <c r="BO760" i="2"/>
  <c r="BU760" i="2"/>
  <c r="BP760" i="2"/>
  <c r="BR760" i="2"/>
  <c r="BK760" i="2"/>
  <c r="BI760" i="2"/>
  <c r="BS760" i="2"/>
  <c r="BU759" i="2"/>
  <c r="BT759" i="2"/>
  <c r="BS759" i="2"/>
  <c r="BJ759" i="2"/>
  <c r="BO759" i="2"/>
  <c r="BP759" i="2"/>
  <c r="BL759" i="2"/>
  <c r="BN759" i="2"/>
  <c r="BM759" i="2"/>
  <c r="BK759" i="2"/>
  <c r="BI759" i="2"/>
  <c r="BQ759" i="2"/>
  <c r="BT758" i="2"/>
  <c r="BP758" i="2"/>
  <c r="BN758" i="2"/>
  <c r="BO758" i="2"/>
  <c r="BU758" i="2"/>
  <c r="BL758" i="2"/>
  <c r="BJ758" i="2"/>
  <c r="BM758" i="2"/>
  <c r="BK758" i="2"/>
  <c r="BS758" i="2"/>
  <c r="BI758" i="2"/>
  <c r="BQ758" i="2"/>
  <c r="BR758" i="2"/>
  <c r="BN757" i="2"/>
  <c r="BI757" i="2"/>
  <c r="BO757" i="2"/>
  <c r="BU757" i="2"/>
  <c r="BP757" i="2"/>
  <c r="BL757" i="2"/>
  <c r="BJ757" i="2"/>
  <c r="BM757" i="2"/>
  <c r="BK757" i="2"/>
  <c r="BS757" i="2"/>
  <c r="BT757" i="2"/>
  <c r="BQ757" i="2"/>
  <c r="BR757" i="2"/>
  <c r="BU756" i="2"/>
  <c r="BL756" i="2"/>
  <c r="BK756" i="2"/>
  <c r="BJ756" i="2"/>
  <c r="BO756" i="2"/>
  <c r="BP756" i="2"/>
  <c r="BR756" i="2"/>
  <c r="BN756" i="2"/>
  <c r="BT756" i="2"/>
  <c r="BI756" i="2"/>
  <c r="BS756" i="2"/>
  <c r="BU755" i="2"/>
  <c r="BK755" i="2"/>
  <c r="BO755" i="2"/>
  <c r="BP755" i="2"/>
  <c r="BL755" i="2"/>
  <c r="BN755" i="2"/>
  <c r="BJ755" i="2"/>
  <c r="BM755" i="2"/>
  <c r="BR755" i="2"/>
  <c r="BS755" i="2"/>
  <c r="BI755" i="2"/>
  <c r="BQ755" i="2"/>
  <c r="BP754" i="2"/>
  <c r="BN754" i="2"/>
  <c r="BO754" i="2"/>
  <c r="BU754" i="2"/>
  <c r="BL754" i="2"/>
  <c r="BJ754" i="2"/>
  <c r="BM754" i="2"/>
  <c r="BK754" i="2"/>
  <c r="BT754" i="2"/>
  <c r="BI754" i="2"/>
  <c r="BS754" i="2"/>
  <c r="BR754" i="2"/>
  <c r="BL753" i="2"/>
  <c r="BJ753" i="2"/>
  <c r="BI753" i="2"/>
  <c r="BO753" i="2"/>
  <c r="BU753" i="2"/>
  <c r="BP753" i="2"/>
  <c r="BN753" i="2"/>
  <c r="BM753" i="2"/>
  <c r="BK753" i="2"/>
  <c r="BS753" i="2"/>
  <c r="BQ753" i="2"/>
  <c r="BR753" i="2"/>
  <c r="BT752" i="2"/>
  <c r="BS752" i="2"/>
  <c r="BL752" i="2"/>
  <c r="BI752" i="2"/>
  <c r="BO752" i="2"/>
  <c r="BU752" i="2"/>
  <c r="BP752" i="2"/>
  <c r="BN752" i="2"/>
  <c r="BJ752" i="2"/>
  <c r="BM752" i="2"/>
  <c r="BK752" i="2"/>
  <c r="BQ752" i="2"/>
  <c r="BP751" i="2"/>
  <c r="BK751" i="2"/>
  <c r="BO751" i="2"/>
  <c r="BU751" i="2"/>
  <c r="BL751" i="2"/>
  <c r="BN751" i="2"/>
  <c r="BJ751" i="2"/>
  <c r="BM751" i="2"/>
  <c r="BT751" i="2"/>
  <c r="BI751" i="2"/>
  <c r="BQ751" i="2"/>
  <c r="BR751" i="2"/>
  <c r="BN750" i="2"/>
  <c r="BL750" i="2"/>
  <c r="BO750" i="2"/>
  <c r="BU750" i="2"/>
  <c r="BP750" i="2"/>
  <c r="BR750" i="2"/>
  <c r="BK750" i="2"/>
  <c r="BI750" i="2"/>
  <c r="BS750" i="2"/>
  <c r="BU749" i="2"/>
  <c r="BT749" i="2"/>
  <c r="BS749" i="2"/>
  <c r="BJ749" i="2"/>
  <c r="BO749" i="2"/>
  <c r="BP749" i="2"/>
  <c r="BL749" i="2"/>
  <c r="BN749" i="2"/>
  <c r="BM749" i="2"/>
  <c r="BK749" i="2"/>
  <c r="BR749" i="2"/>
  <c r="BI749" i="2"/>
  <c r="BQ749" i="2"/>
  <c r="BT748" i="2"/>
  <c r="BP748" i="2"/>
  <c r="BN748" i="2"/>
  <c r="BO748" i="2"/>
  <c r="BU748" i="2"/>
  <c r="BL748" i="2"/>
  <c r="BJ748" i="2"/>
  <c r="BM748" i="2"/>
  <c r="BK748" i="2"/>
  <c r="BS748" i="2"/>
  <c r="BI748" i="2"/>
  <c r="BQ748" i="2"/>
  <c r="BR748" i="2"/>
  <c r="BN747" i="2"/>
  <c r="BI747" i="2"/>
  <c r="BO747" i="2"/>
  <c r="BU747" i="2"/>
  <c r="BP747" i="2"/>
  <c r="BL747" i="2"/>
  <c r="BJ747" i="2"/>
  <c r="BM747" i="2"/>
  <c r="BK747" i="2"/>
  <c r="BS747" i="2"/>
  <c r="BT747" i="2"/>
  <c r="BQ747" i="2"/>
  <c r="BR747" i="2"/>
  <c r="BU746" i="2"/>
  <c r="BL746" i="2"/>
  <c r="BK746" i="2"/>
  <c r="BJ746" i="2"/>
  <c r="BO746" i="2"/>
  <c r="BP746" i="2"/>
  <c r="BR746" i="2"/>
  <c r="BN746" i="2"/>
  <c r="BT746" i="2"/>
  <c r="BI746" i="2"/>
  <c r="BS746" i="2"/>
  <c r="BU745" i="2"/>
  <c r="BK745" i="2"/>
  <c r="BO745" i="2"/>
  <c r="BP745" i="2"/>
  <c r="BL745" i="2"/>
  <c r="BN745" i="2"/>
  <c r="BJ745" i="2"/>
  <c r="BM745" i="2"/>
  <c r="BR745" i="2"/>
  <c r="BS745" i="2"/>
  <c r="BI745" i="2"/>
  <c r="BQ745" i="2"/>
  <c r="BP744" i="2"/>
  <c r="BN744" i="2"/>
  <c r="BO744" i="2"/>
  <c r="BU744" i="2"/>
  <c r="BL744" i="2"/>
  <c r="BJ744" i="2"/>
  <c r="BM744" i="2"/>
  <c r="BK744" i="2"/>
  <c r="BT744" i="2"/>
  <c r="BI744" i="2"/>
  <c r="BS744" i="2"/>
  <c r="BR744" i="2"/>
  <c r="BL743" i="2"/>
  <c r="BJ743" i="2"/>
  <c r="BI743" i="2"/>
  <c r="BO743" i="2"/>
  <c r="BU743" i="2"/>
  <c r="BP743" i="2"/>
  <c r="BN743" i="2"/>
  <c r="BM743" i="2"/>
  <c r="BK743" i="2"/>
  <c r="BS743" i="2"/>
  <c r="BQ743" i="2"/>
  <c r="BR743" i="2"/>
  <c r="BT742" i="2"/>
  <c r="BS742" i="2"/>
  <c r="BL742" i="2"/>
  <c r="BI742" i="2"/>
  <c r="BO742" i="2"/>
  <c r="BU742" i="2"/>
  <c r="BP742" i="2"/>
  <c r="BN742" i="2"/>
  <c r="BJ742" i="2"/>
  <c r="BM742" i="2"/>
  <c r="BK742" i="2"/>
  <c r="BQ742" i="2"/>
  <c r="BP741" i="2"/>
  <c r="BN741" i="2"/>
  <c r="BK741" i="2"/>
  <c r="BO741" i="2"/>
  <c r="BU741" i="2"/>
  <c r="BL741" i="2"/>
  <c r="BJ741" i="2"/>
  <c r="BM741" i="2"/>
  <c r="BT741" i="2"/>
  <c r="BI741" i="2"/>
  <c r="BQ741" i="2"/>
  <c r="BR741" i="2"/>
  <c r="BN740" i="2"/>
  <c r="BL740" i="2"/>
  <c r="BO740" i="2"/>
  <c r="BU740" i="2"/>
  <c r="BP740" i="2"/>
  <c r="BR740" i="2"/>
  <c r="BK740" i="2"/>
  <c r="BI740" i="2"/>
  <c r="BS740" i="2"/>
  <c r="BU739" i="2"/>
  <c r="BT739" i="2"/>
  <c r="BS739" i="2"/>
  <c r="BJ739" i="2"/>
  <c r="BO739" i="2"/>
  <c r="BP739" i="2"/>
  <c r="BL739" i="2"/>
  <c r="BN739" i="2"/>
  <c r="BM739" i="2"/>
  <c r="BK739" i="2"/>
  <c r="BR739" i="2"/>
  <c r="BI739" i="2"/>
  <c r="BQ739" i="2"/>
  <c r="BT738" i="2"/>
  <c r="BP738" i="2"/>
  <c r="BN738" i="2"/>
  <c r="BO738" i="2"/>
  <c r="BU738" i="2"/>
  <c r="BL738" i="2"/>
  <c r="BJ738" i="2"/>
  <c r="BM738" i="2"/>
  <c r="BK738" i="2"/>
  <c r="BS738" i="2"/>
  <c r="BI738" i="2"/>
  <c r="BQ738" i="2"/>
  <c r="BR738" i="2"/>
  <c r="BN737" i="2"/>
  <c r="BI737" i="2"/>
  <c r="BO737" i="2"/>
  <c r="BU737" i="2"/>
  <c r="BP737" i="2"/>
  <c r="BL737" i="2"/>
  <c r="BJ737" i="2"/>
  <c r="BM737" i="2"/>
  <c r="BK737" i="2"/>
  <c r="BS737" i="2"/>
  <c r="BT737" i="2"/>
  <c r="BQ737" i="2"/>
  <c r="BR737" i="2"/>
  <c r="BU736" i="2"/>
  <c r="BL736" i="2"/>
  <c r="BK736" i="2"/>
  <c r="BJ736" i="2"/>
  <c r="BO736" i="2"/>
  <c r="BP736" i="2"/>
  <c r="BR736" i="2"/>
  <c r="BN736" i="2"/>
  <c r="BT736" i="2"/>
  <c r="BQ736" i="2"/>
  <c r="BI736" i="2"/>
  <c r="BS736" i="2"/>
  <c r="BU735" i="2"/>
  <c r="BK735" i="2"/>
  <c r="BO735" i="2"/>
  <c r="BP735" i="2"/>
  <c r="BL735" i="2"/>
  <c r="BN735" i="2"/>
  <c r="BJ735" i="2"/>
  <c r="BM735" i="2"/>
  <c r="BR735" i="2"/>
  <c r="BS735" i="2"/>
  <c r="BI735" i="2"/>
  <c r="BQ735" i="2"/>
  <c r="BP734" i="2"/>
  <c r="BN734" i="2"/>
  <c r="BO734" i="2"/>
  <c r="BU734" i="2"/>
  <c r="BL734" i="2"/>
  <c r="BJ734" i="2"/>
  <c r="BM734" i="2"/>
  <c r="BK734" i="2"/>
  <c r="BT734" i="2"/>
  <c r="BI734" i="2"/>
  <c r="BS734" i="2"/>
  <c r="BR734" i="2"/>
  <c r="BL733" i="2"/>
  <c r="BJ733" i="2"/>
  <c r="BI733" i="2"/>
  <c r="BO733" i="2"/>
  <c r="BU733" i="2"/>
  <c r="BP733" i="2"/>
  <c r="BN733" i="2"/>
  <c r="BK733" i="2"/>
  <c r="BS733" i="2"/>
  <c r="BQ733" i="2"/>
  <c r="BR733" i="2"/>
  <c r="BT732" i="2"/>
  <c r="BS732" i="2"/>
  <c r="BN732" i="2"/>
  <c r="BL732" i="2"/>
  <c r="BI732" i="2"/>
  <c r="BO732" i="2"/>
  <c r="BU732" i="2"/>
  <c r="BP732" i="2"/>
  <c r="BJ732" i="2"/>
  <c r="BM732" i="2"/>
  <c r="BK732" i="2"/>
  <c r="BQ732" i="2"/>
  <c r="BP731" i="2"/>
  <c r="BN731" i="2"/>
  <c r="BK731" i="2"/>
  <c r="BO731" i="2"/>
  <c r="BU731" i="2"/>
  <c r="BL731" i="2"/>
  <c r="BJ731" i="2"/>
  <c r="BM731" i="2"/>
  <c r="BT731" i="2"/>
  <c r="BI731" i="2"/>
  <c r="BQ731" i="2"/>
  <c r="BR731" i="2"/>
  <c r="BN730" i="2"/>
  <c r="BL730" i="2"/>
  <c r="BO730" i="2"/>
  <c r="BU730" i="2"/>
  <c r="BP730" i="2"/>
  <c r="BR730" i="2"/>
  <c r="BK730" i="2"/>
  <c r="BI730" i="2"/>
  <c r="BS730" i="2"/>
  <c r="BU729" i="2"/>
  <c r="BT729" i="2"/>
  <c r="BS729" i="2"/>
  <c r="BJ729" i="2"/>
  <c r="BO729" i="2"/>
  <c r="BP729" i="2"/>
  <c r="BL729" i="2"/>
  <c r="BN729" i="2"/>
  <c r="BM729" i="2"/>
  <c r="BK729" i="2"/>
  <c r="BR729" i="2"/>
  <c r="BI729" i="2"/>
  <c r="BQ729" i="2"/>
  <c r="BT728" i="2"/>
  <c r="BP728" i="2"/>
  <c r="BN728" i="2"/>
  <c r="BO728" i="2"/>
  <c r="BU728" i="2"/>
  <c r="BL728" i="2"/>
  <c r="BJ728" i="2"/>
  <c r="BM728" i="2"/>
  <c r="BK728" i="2"/>
  <c r="BS728" i="2"/>
  <c r="BI728" i="2"/>
  <c r="BQ728" i="2"/>
  <c r="BR728" i="2"/>
  <c r="BN727" i="2"/>
  <c r="BI727" i="2"/>
  <c r="BO727" i="2"/>
  <c r="BU727" i="2"/>
  <c r="BP727" i="2"/>
  <c r="BL727" i="2"/>
  <c r="BJ727" i="2"/>
  <c r="BM727" i="2"/>
  <c r="BK727" i="2"/>
  <c r="BS727" i="2"/>
  <c r="BT727" i="2"/>
  <c r="BQ727" i="2"/>
  <c r="BR727" i="2"/>
  <c r="BU726" i="2"/>
  <c r="BL726" i="2"/>
  <c r="BK726" i="2"/>
  <c r="BJ726" i="2"/>
  <c r="BO726" i="2"/>
  <c r="BP726" i="2"/>
  <c r="BR726" i="2"/>
  <c r="BN726" i="2"/>
  <c r="BT726" i="2"/>
  <c r="BQ726" i="2"/>
  <c r="BI726" i="2"/>
  <c r="BS726" i="2"/>
  <c r="BU725" i="2"/>
  <c r="BK725" i="2"/>
  <c r="BO725" i="2"/>
  <c r="BP725" i="2"/>
  <c r="BL725" i="2"/>
  <c r="BN725" i="2"/>
  <c r="BJ725" i="2"/>
  <c r="BM725" i="2"/>
  <c r="BR725" i="2"/>
  <c r="BS725" i="2"/>
  <c r="BI725" i="2"/>
  <c r="BQ725" i="2"/>
  <c r="BP724" i="2"/>
  <c r="BN724" i="2"/>
  <c r="BO724" i="2"/>
  <c r="BU724" i="2"/>
  <c r="BL724" i="2"/>
  <c r="BJ724" i="2"/>
  <c r="BK724" i="2"/>
  <c r="BT724" i="2"/>
  <c r="BI724" i="2"/>
  <c r="BS724" i="2"/>
  <c r="BR724" i="2"/>
  <c r="BL723" i="2"/>
  <c r="BJ723" i="2"/>
  <c r="BI723" i="2"/>
  <c r="BO723" i="2"/>
  <c r="BU723" i="2"/>
  <c r="BP723" i="2"/>
  <c r="BN723" i="2"/>
  <c r="BK723" i="2"/>
  <c r="BS723" i="2"/>
  <c r="BQ723" i="2"/>
  <c r="BR723" i="2"/>
  <c r="BT722" i="2"/>
  <c r="BS722" i="2"/>
  <c r="BL722" i="2"/>
  <c r="BI722" i="2"/>
  <c r="BO722" i="2"/>
  <c r="BU722" i="2"/>
  <c r="BP722" i="2"/>
  <c r="BN722" i="2"/>
  <c r="BJ722" i="2"/>
  <c r="BM722" i="2"/>
  <c r="BK722" i="2"/>
  <c r="BQ722" i="2"/>
  <c r="BP721" i="2"/>
  <c r="BN721" i="2"/>
  <c r="BK721" i="2"/>
  <c r="BO721" i="2"/>
  <c r="BU721" i="2"/>
  <c r="BL721" i="2"/>
  <c r="BJ721" i="2"/>
  <c r="BM721" i="2"/>
  <c r="BT721" i="2"/>
  <c r="BI721" i="2"/>
  <c r="BQ721" i="2"/>
  <c r="BR721" i="2"/>
  <c r="BN720" i="2"/>
  <c r="BL720" i="2"/>
  <c r="BO720" i="2"/>
  <c r="BU720" i="2"/>
  <c r="BP720" i="2"/>
  <c r="BR720" i="2"/>
  <c r="BK720" i="2"/>
  <c r="BI720" i="2"/>
  <c r="BS720" i="2"/>
  <c r="BU719" i="2"/>
  <c r="BT719" i="2"/>
  <c r="BS719" i="2"/>
  <c r="BJ719" i="2"/>
  <c r="BO719" i="2"/>
  <c r="BP719" i="2"/>
  <c r="BL719" i="2"/>
  <c r="BN719" i="2"/>
  <c r="BM719" i="2"/>
  <c r="BK719" i="2"/>
  <c r="BR719" i="2"/>
  <c r="BI719" i="2"/>
  <c r="BQ719" i="2"/>
  <c r="BT718" i="2"/>
  <c r="BP718" i="2"/>
  <c r="BN718" i="2"/>
  <c r="BO718" i="2"/>
  <c r="BU718" i="2"/>
  <c r="BL718" i="2"/>
  <c r="BJ718" i="2"/>
  <c r="BM718" i="2"/>
  <c r="BK718" i="2"/>
  <c r="BS718" i="2"/>
  <c r="BI718" i="2"/>
  <c r="BQ718" i="2"/>
  <c r="BR718" i="2"/>
  <c r="BN717" i="2"/>
  <c r="BI717" i="2"/>
  <c r="BO717" i="2"/>
  <c r="BU717" i="2"/>
  <c r="BP717" i="2"/>
  <c r="BL717" i="2"/>
  <c r="BJ717" i="2"/>
  <c r="BM717" i="2"/>
  <c r="BK717" i="2"/>
  <c r="BS717" i="2"/>
  <c r="BT717" i="2"/>
  <c r="BQ717" i="2"/>
  <c r="BR717" i="2"/>
  <c r="BU716" i="2"/>
  <c r="BL716" i="2"/>
  <c r="BK716" i="2"/>
  <c r="BJ716" i="2"/>
  <c r="BO716" i="2"/>
  <c r="BP716" i="2"/>
  <c r="BR716" i="2"/>
  <c r="BN716" i="2"/>
  <c r="BT716" i="2"/>
  <c r="BQ716" i="2"/>
  <c r="BI716" i="2"/>
  <c r="BS716" i="2"/>
  <c r="BU715" i="2"/>
  <c r="BK715" i="2"/>
  <c r="BO715" i="2"/>
  <c r="BP715" i="2"/>
  <c r="BL715" i="2"/>
  <c r="BN715" i="2"/>
  <c r="BJ715" i="2"/>
  <c r="BM715" i="2"/>
  <c r="BR715" i="2"/>
  <c r="BS715" i="2"/>
  <c r="BI715" i="2"/>
  <c r="BQ715" i="2"/>
  <c r="BP714" i="2"/>
  <c r="BN714" i="2"/>
  <c r="BO714" i="2"/>
  <c r="BU714" i="2"/>
  <c r="BL714" i="2"/>
  <c r="BJ714" i="2"/>
  <c r="BM714" i="2"/>
  <c r="BK714" i="2"/>
  <c r="BT714" i="2"/>
  <c r="BI714" i="2"/>
  <c r="BS714" i="2"/>
  <c r="BR714" i="2"/>
  <c r="BL713" i="2"/>
  <c r="BJ713" i="2"/>
  <c r="BI713" i="2"/>
  <c r="BO713" i="2"/>
  <c r="BU713" i="2"/>
  <c r="BP713" i="2"/>
  <c r="BN713" i="2"/>
  <c r="BK713" i="2"/>
  <c r="BS713" i="2"/>
  <c r="BQ713" i="2"/>
  <c r="BR713" i="2"/>
  <c r="BT712" i="2"/>
  <c r="BS712" i="2"/>
  <c r="BN712" i="2"/>
  <c r="BL712" i="2"/>
  <c r="BI712" i="2"/>
  <c r="BO712" i="2"/>
  <c r="BU712" i="2"/>
  <c r="BP712" i="2"/>
  <c r="BJ712" i="2"/>
  <c r="BM712" i="2"/>
  <c r="BK712" i="2"/>
  <c r="BQ712" i="2"/>
  <c r="BP711" i="2"/>
  <c r="BN711" i="2"/>
  <c r="BK711" i="2"/>
  <c r="BO711" i="2"/>
  <c r="BU711" i="2"/>
  <c r="BL711" i="2"/>
  <c r="BJ711" i="2"/>
  <c r="BM711" i="2"/>
  <c r="BT711" i="2"/>
  <c r="BI711" i="2"/>
  <c r="BQ711" i="2"/>
  <c r="BR711" i="2"/>
  <c r="BN710" i="2"/>
  <c r="BL710" i="2"/>
  <c r="BO710" i="2"/>
  <c r="BU710" i="2"/>
  <c r="BP710" i="2"/>
  <c r="BR710" i="2"/>
  <c r="BK710" i="2"/>
  <c r="BI710" i="2"/>
  <c r="BS710" i="2"/>
  <c r="BU709" i="2"/>
  <c r="BS709" i="2"/>
  <c r="BJ709" i="2"/>
  <c r="BO709" i="2"/>
  <c r="BP709" i="2"/>
  <c r="BL709" i="2"/>
  <c r="BN709" i="2"/>
  <c r="BK709" i="2"/>
  <c r="BR709" i="2"/>
  <c r="BI709" i="2"/>
  <c r="BQ709" i="2"/>
  <c r="BT708" i="2"/>
  <c r="BP708" i="2"/>
  <c r="BN708" i="2"/>
  <c r="BO708" i="2"/>
  <c r="BU708" i="2"/>
  <c r="BL708" i="2"/>
  <c r="BJ708" i="2"/>
  <c r="BM708" i="2"/>
  <c r="BK708" i="2"/>
  <c r="BI708" i="2"/>
  <c r="BS708" i="2"/>
  <c r="BR708" i="2"/>
  <c r="BU707" i="2"/>
  <c r="BP707" i="2"/>
  <c r="BK707" i="2"/>
  <c r="BI707" i="2"/>
  <c r="BO707" i="2"/>
  <c r="BL707" i="2"/>
  <c r="BN707" i="2"/>
  <c r="BJ707" i="2"/>
  <c r="BM707" i="2"/>
  <c r="BT707" i="2"/>
  <c r="BQ707" i="2"/>
  <c r="BR707" i="2"/>
  <c r="BO706" i="2"/>
  <c r="BU706" i="2"/>
  <c r="BP706" i="2"/>
  <c r="BL706" i="2"/>
  <c r="BN706" i="2"/>
  <c r="BK706" i="2"/>
  <c r="BT706" i="2"/>
  <c r="BI706" i="2"/>
  <c r="BS706" i="2"/>
  <c r="BR706" i="2"/>
  <c r="BU705" i="2"/>
  <c r="BL705" i="2"/>
  <c r="BO705" i="2"/>
  <c r="BP705" i="2"/>
  <c r="BN705" i="2"/>
  <c r="BJ705" i="2"/>
  <c r="BM705" i="2"/>
  <c r="BK705" i="2"/>
  <c r="BR705" i="2"/>
  <c r="BQ705" i="2"/>
  <c r="BI705" i="2"/>
  <c r="BS705" i="2"/>
  <c r="BU704" i="2"/>
  <c r="BT704" i="2"/>
  <c r="BP704" i="2"/>
  <c r="BJ704" i="2"/>
  <c r="BI704" i="2"/>
  <c r="BO704" i="2"/>
  <c r="BL704" i="2"/>
  <c r="BN704" i="2"/>
  <c r="BM704" i="2"/>
  <c r="BK704" i="2"/>
  <c r="BQ704" i="2"/>
  <c r="BR704" i="2"/>
  <c r="BP703" i="2"/>
  <c r="BN703" i="2"/>
  <c r="BL703" i="2"/>
  <c r="BO703" i="2"/>
  <c r="BU703" i="2"/>
  <c r="BJ703" i="2"/>
  <c r="BM703" i="2"/>
  <c r="BK703" i="2"/>
  <c r="BT703" i="2"/>
  <c r="BI703" i="2"/>
  <c r="BS703" i="2"/>
  <c r="BR703" i="2"/>
  <c r="BN702" i="2"/>
  <c r="BL702" i="2"/>
  <c r="BK702" i="2"/>
  <c r="BJ702" i="2"/>
  <c r="BI702" i="2"/>
  <c r="BO702" i="2"/>
  <c r="BU702" i="2"/>
  <c r="BP702" i="2"/>
  <c r="BQ702" i="2"/>
  <c r="BS702" i="2"/>
  <c r="BR702" i="2"/>
  <c r="BU701" i="2"/>
  <c r="BT701" i="2"/>
  <c r="BL701" i="2"/>
  <c r="BK701" i="2"/>
  <c r="BJ701" i="2"/>
  <c r="BO701" i="2"/>
  <c r="BP701" i="2"/>
  <c r="BN701" i="2"/>
  <c r="BM701" i="2"/>
  <c r="BS701" i="2"/>
  <c r="BI701" i="2"/>
  <c r="BQ701" i="2"/>
  <c r="BR701" i="2"/>
  <c r="BP700" i="2"/>
  <c r="BN700" i="2"/>
  <c r="BK700" i="2"/>
  <c r="BO700" i="2"/>
  <c r="BU700" i="2"/>
  <c r="BL700" i="2"/>
  <c r="BJ700" i="2"/>
  <c r="BM700" i="2"/>
  <c r="BS700" i="2"/>
  <c r="BT700" i="2"/>
  <c r="BI700" i="2"/>
  <c r="BQ700" i="2"/>
  <c r="BR700" i="2"/>
  <c r="BT699" i="2"/>
  <c r="BN699" i="2"/>
  <c r="BJ699" i="2"/>
  <c r="BO699" i="2"/>
  <c r="BU699" i="2"/>
  <c r="BP699" i="2"/>
  <c r="BL699" i="2"/>
  <c r="BK699" i="2"/>
  <c r="BQ699" i="2"/>
  <c r="BI699" i="2"/>
  <c r="BS699" i="2"/>
  <c r="BR699" i="2"/>
  <c r="BU698" i="2"/>
  <c r="BT698" i="2"/>
  <c r="BL698" i="2"/>
  <c r="BK698" i="2"/>
  <c r="BO698" i="2"/>
  <c r="BP698" i="2"/>
  <c r="BN698" i="2"/>
  <c r="BJ698" i="2"/>
  <c r="BM698" i="2"/>
  <c r="BS698" i="2"/>
  <c r="BI698" i="2"/>
  <c r="BQ698" i="2"/>
  <c r="BT697" i="2"/>
  <c r="BP697" i="2"/>
  <c r="BN697" i="2"/>
  <c r="BO697" i="2"/>
  <c r="BU697" i="2"/>
  <c r="BL697" i="2"/>
  <c r="BJ697" i="2"/>
  <c r="BM697" i="2"/>
  <c r="BK697" i="2"/>
  <c r="BR697" i="2"/>
  <c r="BI697" i="2"/>
  <c r="BQ697" i="2"/>
  <c r="BU696" i="2"/>
  <c r="BO696" i="2"/>
  <c r="BP696" i="2"/>
  <c r="BL696" i="2"/>
  <c r="BN696" i="2"/>
  <c r="BK696" i="2"/>
  <c r="BI696" i="2"/>
  <c r="BS696" i="2"/>
  <c r="BR696" i="2"/>
  <c r="BU695" i="2"/>
  <c r="BL695" i="2"/>
  <c r="BO695" i="2"/>
  <c r="BP695" i="2"/>
  <c r="BN695" i="2"/>
  <c r="BJ695" i="2"/>
  <c r="BM695" i="2"/>
  <c r="BK695" i="2"/>
  <c r="BR695" i="2"/>
  <c r="BQ695" i="2"/>
  <c r="BI695" i="2"/>
  <c r="BS695" i="2"/>
  <c r="BU694" i="2"/>
  <c r="BT694" i="2"/>
  <c r="BP694" i="2"/>
  <c r="BJ694" i="2"/>
  <c r="BI694" i="2"/>
  <c r="BO694" i="2"/>
  <c r="BL694" i="2"/>
  <c r="BN694" i="2"/>
  <c r="BM694" i="2"/>
  <c r="BK694" i="2"/>
  <c r="BQ694" i="2"/>
  <c r="BR694" i="2"/>
  <c r="BP693" i="2"/>
  <c r="BN693" i="2"/>
  <c r="BL693" i="2"/>
  <c r="BO693" i="2"/>
  <c r="BU693" i="2"/>
  <c r="BJ693" i="2"/>
  <c r="BM693" i="2"/>
  <c r="BK693" i="2"/>
  <c r="BT693" i="2"/>
  <c r="BI693" i="2"/>
  <c r="BS693" i="2"/>
  <c r="BR693" i="2"/>
  <c r="BN692" i="2"/>
  <c r="BL692" i="2"/>
  <c r="BK692" i="2"/>
  <c r="BJ692" i="2"/>
  <c r="BI692" i="2"/>
  <c r="BO692" i="2"/>
  <c r="BU692" i="2"/>
  <c r="BP692" i="2"/>
  <c r="BQ692" i="2"/>
  <c r="BS692" i="2"/>
  <c r="BR692" i="2"/>
  <c r="BU691" i="2"/>
  <c r="BT691" i="2"/>
  <c r="BL691" i="2"/>
  <c r="BK691" i="2"/>
  <c r="BJ691" i="2"/>
  <c r="BO691" i="2"/>
  <c r="BP691" i="2"/>
  <c r="BN691" i="2"/>
  <c r="BM691" i="2"/>
  <c r="BS691" i="2"/>
  <c r="BI691" i="2"/>
  <c r="BQ691" i="2"/>
  <c r="BR691" i="2"/>
  <c r="BP690" i="2"/>
  <c r="BN690" i="2"/>
  <c r="BK690" i="2"/>
  <c r="BO690" i="2"/>
  <c r="BU690" i="2"/>
  <c r="BL690" i="2"/>
  <c r="BJ690" i="2"/>
  <c r="BM690" i="2"/>
  <c r="BS690" i="2"/>
  <c r="BT690" i="2"/>
  <c r="BI690" i="2"/>
  <c r="BQ690" i="2"/>
  <c r="BR690" i="2"/>
  <c r="BT689" i="2"/>
  <c r="BN689" i="2"/>
  <c r="BJ689" i="2"/>
  <c r="BO689" i="2"/>
  <c r="BU689" i="2"/>
  <c r="BP689" i="2"/>
  <c r="BL689" i="2"/>
  <c r="BK689" i="2"/>
  <c r="BQ689" i="2"/>
  <c r="BI689" i="2"/>
  <c r="BS689" i="2"/>
  <c r="BR689" i="2"/>
  <c r="BU688" i="2"/>
  <c r="BT688" i="2"/>
  <c r="BL688" i="2"/>
  <c r="BK688" i="2"/>
  <c r="BO688" i="2"/>
  <c r="BP688" i="2"/>
  <c r="BN688" i="2"/>
  <c r="BJ688" i="2"/>
  <c r="BM688" i="2"/>
  <c r="BS688" i="2"/>
  <c r="BI688" i="2"/>
  <c r="BQ688" i="2"/>
  <c r="BT687" i="2"/>
  <c r="BP687" i="2"/>
  <c r="BN687" i="2"/>
  <c r="BO687" i="2"/>
  <c r="BU687" i="2"/>
  <c r="BL687" i="2"/>
  <c r="BJ687" i="2"/>
  <c r="BM687" i="2"/>
  <c r="BK687" i="2"/>
  <c r="BR687" i="2"/>
  <c r="BI687" i="2"/>
  <c r="BQ687" i="2"/>
  <c r="BU686" i="2"/>
  <c r="BO686" i="2"/>
  <c r="BP686" i="2"/>
  <c r="BL686" i="2"/>
  <c r="BN686" i="2"/>
  <c r="BK686" i="2"/>
  <c r="BI686" i="2"/>
  <c r="BS686" i="2"/>
  <c r="BR686" i="2"/>
  <c r="BU685" i="2"/>
  <c r="BL685" i="2"/>
  <c r="BO685" i="2"/>
  <c r="BP685" i="2"/>
  <c r="BN685" i="2"/>
  <c r="BJ685" i="2"/>
  <c r="BM685" i="2"/>
  <c r="BK685" i="2"/>
  <c r="BR685" i="2"/>
  <c r="BQ685" i="2"/>
  <c r="BI685" i="2"/>
  <c r="BS685" i="2"/>
  <c r="BU684" i="2"/>
  <c r="BT684" i="2"/>
  <c r="BP684" i="2"/>
  <c r="BJ684" i="2"/>
  <c r="BI684" i="2"/>
  <c r="BO684" i="2"/>
  <c r="BL684" i="2"/>
  <c r="BN684" i="2"/>
  <c r="BM684" i="2"/>
  <c r="BK684" i="2"/>
  <c r="BQ684" i="2"/>
  <c r="BR684" i="2"/>
  <c r="BP683" i="2"/>
  <c r="BN683" i="2"/>
  <c r="BL683" i="2"/>
  <c r="BO683" i="2"/>
  <c r="BU683" i="2"/>
  <c r="BJ683" i="2"/>
  <c r="BM683" i="2"/>
  <c r="BK683" i="2"/>
  <c r="BT683" i="2"/>
  <c r="BI683" i="2"/>
  <c r="BS683" i="2"/>
  <c r="BR683" i="2"/>
  <c r="BN682" i="2"/>
  <c r="BL682" i="2"/>
  <c r="BK682" i="2"/>
  <c r="BJ682" i="2"/>
  <c r="BI682" i="2"/>
  <c r="BO682" i="2"/>
  <c r="BU682" i="2"/>
  <c r="BP682" i="2"/>
  <c r="BQ682" i="2"/>
  <c r="BS682" i="2"/>
  <c r="BR682" i="2"/>
  <c r="BU681" i="2"/>
  <c r="BT681" i="2"/>
  <c r="BL681" i="2"/>
  <c r="BK681" i="2"/>
  <c r="BJ681" i="2"/>
  <c r="BO681" i="2"/>
  <c r="BP681" i="2"/>
  <c r="BN681" i="2"/>
  <c r="BM681" i="2"/>
  <c r="BS681" i="2"/>
  <c r="BI681" i="2"/>
  <c r="BQ681" i="2"/>
  <c r="BR681" i="2"/>
  <c r="BP680" i="2"/>
  <c r="BN680" i="2"/>
  <c r="BK680" i="2"/>
  <c r="BO680" i="2"/>
  <c r="BU680" i="2"/>
  <c r="BL680" i="2"/>
  <c r="BJ680" i="2"/>
  <c r="BM680" i="2"/>
  <c r="BS680" i="2"/>
  <c r="BT680" i="2"/>
  <c r="BI680" i="2"/>
  <c r="BQ680" i="2"/>
  <c r="BR680" i="2"/>
  <c r="BT679" i="2"/>
  <c r="BN679" i="2"/>
  <c r="BJ679" i="2"/>
  <c r="BO679" i="2"/>
  <c r="BU679" i="2"/>
  <c r="BP679" i="2"/>
  <c r="BL679" i="2"/>
  <c r="BK679" i="2"/>
  <c r="BQ679" i="2"/>
  <c r="BI679" i="2"/>
  <c r="BS679" i="2"/>
  <c r="BR679" i="2"/>
  <c r="BU678" i="2"/>
  <c r="BT678" i="2"/>
  <c r="BL678" i="2"/>
  <c r="BO678" i="2"/>
  <c r="BP678" i="2"/>
  <c r="BN678" i="2"/>
  <c r="BJ678" i="2"/>
  <c r="BM678" i="2"/>
  <c r="BK678" i="2"/>
  <c r="BS678" i="2"/>
  <c r="BI678" i="2"/>
  <c r="BQ678" i="2"/>
  <c r="BT677" i="2"/>
  <c r="BP677" i="2"/>
  <c r="BN677" i="2"/>
  <c r="BO677" i="2"/>
  <c r="BU677" i="2"/>
  <c r="BL677" i="2"/>
  <c r="BJ677" i="2"/>
  <c r="BM677" i="2"/>
  <c r="BK677" i="2"/>
  <c r="BR677" i="2"/>
  <c r="BI677" i="2"/>
  <c r="BQ677" i="2"/>
  <c r="BU676" i="2"/>
  <c r="BO676" i="2"/>
  <c r="BP676" i="2"/>
  <c r="BL676" i="2"/>
  <c r="BN676" i="2"/>
  <c r="BK676" i="2"/>
  <c r="BI676" i="2"/>
  <c r="BS676" i="2"/>
  <c r="BR676" i="2"/>
  <c r="BU675" i="2"/>
  <c r="BL675" i="2"/>
  <c r="BO675" i="2"/>
  <c r="BP675" i="2"/>
  <c r="BN675" i="2"/>
  <c r="BJ675" i="2"/>
  <c r="BM675" i="2"/>
  <c r="BK675" i="2"/>
  <c r="BR675" i="2"/>
  <c r="BQ675" i="2"/>
  <c r="BI675" i="2"/>
  <c r="BS675" i="2"/>
  <c r="BU674" i="2"/>
  <c r="BT674" i="2"/>
  <c r="BP674" i="2"/>
  <c r="BJ674" i="2"/>
  <c r="BI674" i="2"/>
  <c r="BO674" i="2"/>
  <c r="BL674" i="2"/>
  <c r="BN674" i="2"/>
  <c r="BM674" i="2"/>
  <c r="BK674" i="2"/>
  <c r="BQ674" i="2"/>
  <c r="BR674" i="2"/>
  <c r="BP673" i="2"/>
  <c r="BN673" i="2"/>
  <c r="BL673" i="2"/>
  <c r="BO673" i="2"/>
  <c r="BU673" i="2"/>
  <c r="BJ673" i="2"/>
  <c r="BM673" i="2"/>
  <c r="BK673" i="2"/>
  <c r="BT673" i="2"/>
  <c r="BI673" i="2"/>
  <c r="BS673" i="2"/>
  <c r="BR673" i="2"/>
  <c r="BN672" i="2"/>
  <c r="BL672" i="2"/>
  <c r="BK672" i="2"/>
  <c r="BJ672" i="2"/>
  <c r="BI672" i="2"/>
  <c r="BO672" i="2"/>
  <c r="BU672" i="2"/>
  <c r="BP672" i="2"/>
  <c r="BQ672" i="2"/>
  <c r="BS672" i="2"/>
  <c r="BR672" i="2"/>
  <c r="BU671" i="2"/>
  <c r="BT671" i="2"/>
  <c r="BL671" i="2"/>
  <c r="BK671" i="2"/>
  <c r="BJ671" i="2"/>
  <c r="BO671" i="2"/>
  <c r="BP671" i="2"/>
  <c r="BN671" i="2"/>
  <c r="BM671" i="2"/>
  <c r="BS671" i="2"/>
  <c r="BI671" i="2"/>
  <c r="BQ671" i="2"/>
  <c r="BR671" i="2"/>
  <c r="BP670" i="2"/>
  <c r="BN670" i="2"/>
  <c r="BK670" i="2"/>
  <c r="BO670" i="2"/>
  <c r="BU670" i="2"/>
  <c r="BL670" i="2"/>
  <c r="BJ670" i="2"/>
  <c r="BM670" i="2"/>
  <c r="BS670" i="2"/>
  <c r="BT670" i="2"/>
  <c r="BI670" i="2"/>
  <c r="BQ670" i="2"/>
  <c r="BR670" i="2"/>
  <c r="BT669" i="2"/>
  <c r="BN669" i="2"/>
  <c r="BJ669" i="2"/>
  <c r="BO669" i="2"/>
  <c r="BU669" i="2"/>
  <c r="BP669" i="2"/>
  <c r="BL669" i="2"/>
  <c r="BK669" i="2"/>
  <c r="BQ669" i="2"/>
  <c r="BI669" i="2"/>
  <c r="BS669" i="2"/>
  <c r="BR669" i="2"/>
  <c r="BU668" i="2"/>
  <c r="BT668" i="2"/>
  <c r="BL668" i="2"/>
  <c r="BO668" i="2"/>
  <c r="BP668" i="2"/>
  <c r="BN668" i="2"/>
  <c r="BJ668" i="2"/>
  <c r="BM668" i="2"/>
  <c r="BK668" i="2"/>
  <c r="BS668" i="2"/>
  <c r="BI668" i="2"/>
  <c r="BQ668" i="2"/>
  <c r="BT667" i="2"/>
  <c r="BP667" i="2"/>
  <c r="BN667" i="2"/>
  <c r="BO667" i="2"/>
  <c r="BU667" i="2"/>
  <c r="BL667" i="2"/>
  <c r="BJ667" i="2"/>
  <c r="BM667" i="2"/>
  <c r="BK667" i="2"/>
  <c r="BR667" i="2"/>
  <c r="BI667" i="2"/>
  <c r="BQ667" i="2"/>
  <c r="BU666" i="2"/>
  <c r="BO666" i="2"/>
  <c r="BP666" i="2"/>
  <c r="BL666" i="2"/>
  <c r="BN666" i="2"/>
  <c r="BK666" i="2"/>
  <c r="BI666" i="2"/>
  <c r="BS666" i="2"/>
  <c r="BR666" i="2"/>
  <c r="BU665" i="2"/>
  <c r="BL665" i="2"/>
  <c r="BO665" i="2"/>
  <c r="BP665" i="2"/>
  <c r="BN665" i="2"/>
  <c r="BJ665" i="2"/>
  <c r="BM665" i="2"/>
  <c r="BK665" i="2"/>
  <c r="BR665" i="2"/>
  <c r="BQ665" i="2"/>
  <c r="BI665" i="2"/>
  <c r="BS665" i="2"/>
  <c r="BU664" i="2"/>
  <c r="BT664" i="2"/>
  <c r="BP664" i="2"/>
  <c r="BJ664" i="2"/>
  <c r="BI664" i="2"/>
  <c r="BO664" i="2"/>
  <c r="BL664" i="2"/>
  <c r="BN664" i="2"/>
  <c r="BM664" i="2"/>
  <c r="BK664" i="2"/>
  <c r="BQ664" i="2"/>
  <c r="BR664" i="2"/>
  <c r="BP663" i="2"/>
  <c r="BN663" i="2"/>
  <c r="BL663" i="2"/>
  <c r="BO663" i="2"/>
  <c r="BU663" i="2"/>
  <c r="BJ663" i="2"/>
  <c r="BM663" i="2"/>
  <c r="BK663" i="2"/>
  <c r="BT663" i="2"/>
  <c r="BI663" i="2"/>
  <c r="BS663" i="2"/>
  <c r="BR663" i="2"/>
  <c r="BN662" i="2"/>
  <c r="BL662" i="2"/>
  <c r="BK662" i="2"/>
  <c r="BJ662" i="2"/>
  <c r="BI662" i="2"/>
  <c r="BO662" i="2"/>
  <c r="BU662" i="2"/>
  <c r="BP662" i="2"/>
  <c r="BQ662" i="2"/>
  <c r="BS662" i="2"/>
  <c r="BR662" i="2"/>
  <c r="BU661" i="2"/>
  <c r="BT661" i="2"/>
  <c r="BL661" i="2"/>
  <c r="BK661" i="2"/>
  <c r="BJ661" i="2"/>
  <c r="BO661" i="2"/>
  <c r="BP661" i="2"/>
  <c r="BN661" i="2"/>
  <c r="BM661" i="2"/>
  <c r="BI661" i="2"/>
  <c r="BQ661" i="2"/>
  <c r="BR661" i="2"/>
  <c r="BP660" i="2"/>
  <c r="BN660" i="2"/>
  <c r="BK660" i="2"/>
  <c r="BO660" i="2"/>
  <c r="BU660" i="2"/>
  <c r="BL660" i="2"/>
  <c r="BJ660" i="2"/>
  <c r="BM660" i="2"/>
  <c r="BS660" i="2"/>
  <c r="BT660" i="2"/>
  <c r="BI660" i="2"/>
  <c r="BQ660" i="2"/>
  <c r="BR660" i="2"/>
  <c r="BT659" i="2"/>
  <c r="BN659" i="2"/>
  <c r="BJ659" i="2"/>
  <c r="BO659" i="2"/>
  <c r="BU659" i="2"/>
  <c r="BP659" i="2"/>
  <c r="BL659" i="2"/>
  <c r="BK659" i="2"/>
  <c r="BQ659" i="2"/>
  <c r="BI659" i="2"/>
  <c r="BS659" i="2"/>
  <c r="BR659" i="2"/>
  <c r="BU658" i="2"/>
  <c r="BT658" i="2"/>
  <c r="BL658" i="2"/>
  <c r="BO658" i="2"/>
  <c r="BP658" i="2"/>
  <c r="BN658" i="2"/>
  <c r="BJ658" i="2"/>
  <c r="BM658" i="2"/>
  <c r="BK658" i="2"/>
  <c r="BS658" i="2"/>
  <c r="BI658" i="2"/>
  <c r="BQ658" i="2"/>
  <c r="BT657" i="2"/>
  <c r="BP657" i="2"/>
  <c r="BN657" i="2"/>
  <c r="BO657" i="2"/>
  <c r="BU657" i="2"/>
  <c r="BL657" i="2"/>
  <c r="BJ657" i="2"/>
  <c r="BM657" i="2"/>
  <c r="BK657" i="2"/>
  <c r="BR657" i="2"/>
  <c r="BI657" i="2"/>
  <c r="BQ657" i="2"/>
  <c r="BU656" i="2"/>
  <c r="BO656" i="2"/>
  <c r="BP656" i="2"/>
  <c r="BL656" i="2"/>
  <c r="BN656" i="2"/>
  <c r="BM656" i="2"/>
  <c r="BK656" i="2"/>
  <c r="BI656" i="2"/>
  <c r="BS656" i="2"/>
  <c r="BR656" i="2"/>
  <c r="BU655" i="2"/>
  <c r="BL655" i="2"/>
  <c r="BO655" i="2"/>
  <c r="BP655" i="2"/>
  <c r="BN655" i="2"/>
  <c r="BJ655" i="2"/>
  <c r="BM655" i="2"/>
  <c r="BK655" i="2"/>
  <c r="BR655" i="2"/>
  <c r="BQ655" i="2"/>
  <c r="BI655" i="2"/>
  <c r="BS655" i="2"/>
  <c r="BU654" i="2"/>
  <c r="BT654" i="2"/>
  <c r="BP654" i="2"/>
  <c r="BJ654" i="2"/>
  <c r="BI654" i="2"/>
  <c r="BO654" i="2"/>
  <c r="BL654" i="2"/>
  <c r="BN654" i="2"/>
  <c r="BM654" i="2"/>
  <c r="BK654" i="2"/>
  <c r="BQ654" i="2"/>
  <c r="BR654" i="2"/>
  <c r="BP653" i="2"/>
  <c r="BN653" i="2"/>
  <c r="BL653" i="2"/>
  <c r="BO653" i="2"/>
  <c r="BU653" i="2"/>
  <c r="BJ653" i="2"/>
  <c r="BM653" i="2"/>
  <c r="BK653" i="2"/>
  <c r="BT653" i="2"/>
  <c r="BI653" i="2"/>
  <c r="BS653" i="2"/>
  <c r="BR653" i="2"/>
  <c r="BN652" i="2"/>
  <c r="BL652" i="2"/>
  <c r="BK652" i="2"/>
  <c r="BJ652" i="2"/>
  <c r="BI652" i="2"/>
  <c r="BO652" i="2"/>
  <c r="BU652" i="2"/>
  <c r="BP652" i="2"/>
  <c r="BQ652" i="2"/>
  <c r="BS652" i="2"/>
  <c r="BR652" i="2"/>
  <c r="BU651" i="2"/>
  <c r="BT651" i="2"/>
  <c r="BL651" i="2"/>
  <c r="BK651" i="2"/>
  <c r="BJ651" i="2"/>
  <c r="BO651" i="2"/>
  <c r="BP651" i="2"/>
  <c r="BN651" i="2"/>
  <c r="BM651" i="2"/>
  <c r="BI651" i="2"/>
  <c r="BQ651" i="2"/>
  <c r="BR651" i="2"/>
  <c r="BP650" i="2"/>
  <c r="BN650" i="2"/>
  <c r="BK650" i="2"/>
  <c r="BO650" i="2"/>
  <c r="BU650" i="2"/>
  <c r="BL650" i="2"/>
  <c r="BJ650" i="2"/>
  <c r="BM650" i="2"/>
  <c r="BS650" i="2"/>
  <c r="BT650" i="2"/>
  <c r="BI650" i="2"/>
  <c r="BQ650" i="2"/>
  <c r="BR650" i="2"/>
  <c r="BT649" i="2"/>
  <c r="BN649" i="2"/>
  <c r="BJ649" i="2"/>
  <c r="BO649" i="2"/>
  <c r="BU649" i="2"/>
  <c r="BP649" i="2"/>
  <c r="BL649" i="2"/>
  <c r="BK649" i="2"/>
  <c r="BQ649" i="2"/>
  <c r="BI649" i="2"/>
  <c r="BS649" i="2"/>
  <c r="BR649" i="2"/>
  <c r="BU648" i="2"/>
  <c r="BT648" i="2"/>
  <c r="BL648" i="2"/>
  <c r="BO648" i="2"/>
  <c r="BP648" i="2"/>
  <c r="BN648" i="2"/>
  <c r="BJ648" i="2"/>
  <c r="BM648" i="2"/>
  <c r="BK648" i="2"/>
  <c r="BS648" i="2"/>
  <c r="BI648" i="2"/>
  <c r="BQ648" i="2"/>
  <c r="BT647" i="2"/>
  <c r="BP647" i="2"/>
  <c r="BN647" i="2"/>
  <c r="BO647" i="2"/>
  <c r="BU647" i="2"/>
  <c r="BL647" i="2"/>
  <c r="BJ647" i="2"/>
  <c r="BM647" i="2"/>
  <c r="BK647" i="2"/>
  <c r="BR647" i="2"/>
  <c r="BI647" i="2"/>
  <c r="BQ647" i="2"/>
  <c r="BU646" i="2"/>
  <c r="BO646" i="2"/>
  <c r="BP646" i="2"/>
  <c r="BL646" i="2"/>
  <c r="BN646" i="2"/>
  <c r="BM646" i="2"/>
  <c r="BK646" i="2"/>
  <c r="BI646" i="2"/>
  <c r="BS646" i="2"/>
  <c r="BR646" i="2"/>
  <c r="BU645" i="2"/>
  <c r="BL645" i="2"/>
  <c r="BO645" i="2"/>
  <c r="BP645" i="2"/>
  <c r="BN645" i="2"/>
  <c r="BJ645" i="2"/>
  <c r="BM645" i="2"/>
  <c r="BK645" i="2"/>
  <c r="BR645" i="2"/>
  <c r="BQ645" i="2"/>
  <c r="BI645" i="2"/>
  <c r="BS645" i="2"/>
  <c r="BU644" i="2"/>
  <c r="BT644" i="2"/>
  <c r="BP644" i="2"/>
  <c r="BJ644" i="2"/>
  <c r="BI644" i="2"/>
  <c r="BO644" i="2"/>
  <c r="BL644" i="2"/>
  <c r="BN644" i="2"/>
  <c r="BM644" i="2"/>
  <c r="BK644" i="2"/>
  <c r="BQ644" i="2"/>
  <c r="BR644" i="2"/>
  <c r="BP643" i="2"/>
  <c r="BN643" i="2"/>
  <c r="BL643" i="2"/>
  <c r="BO643" i="2"/>
  <c r="BU643" i="2"/>
  <c r="BJ643" i="2"/>
  <c r="BM643" i="2"/>
  <c r="BK643" i="2"/>
  <c r="BT643" i="2"/>
  <c r="BI643" i="2"/>
  <c r="BS643" i="2"/>
  <c r="BR643" i="2"/>
  <c r="BN642" i="2"/>
  <c r="BL642" i="2"/>
  <c r="BK642" i="2"/>
  <c r="BJ642" i="2"/>
  <c r="BI642" i="2"/>
  <c r="BO642" i="2"/>
  <c r="BU642" i="2"/>
  <c r="BP642" i="2"/>
  <c r="BQ642" i="2"/>
  <c r="BS642" i="2"/>
  <c r="BR642" i="2"/>
  <c r="BU641" i="2"/>
  <c r="BT641" i="2"/>
  <c r="BL641" i="2"/>
  <c r="BK641" i="2"/>
  <c r="BJ641" i="2"/>
  <c r="BO641" i="2"/>
  <c r="BP641" i="2"/>
  <c r="BN641" i="2"/>
  <c r="BM641" i="2"/>
  <c r="BI641" i="2"/>
  <c r="BQ641" i="2"/>
  <c r="BR641" i="2"/>
  <c r="BP640" i="2"/>
  <c r="BN640" i="2"/>
  <c r="BK640" i="2"/>
  <c r="BO640" i="2"/>
  <c r="BU640" i="2"/>
  <c r="BL640" i="2"/>
  <c r="BJ640" i="2"/>
  <c r="BM640" i="2"/>
  <c r="BS640" i="2"/>
  <c r="BT640" i="2"/>
  <c r="BI640" i="2"/>
  <c r="BQ640" i="2"/>
  <c r="BR640" i="2"/>
  <c r="BT639" i="2"/>
  <c r="BN639" i="2"/>
  <c r="BJ639" i="2"/>
  <c r="BO639" i="2"/>
  <c r="BU639" i="2"/>
  <c r="BP639" i="2"/>
  <c r="BL639" i="2"/>
  <c r="BK639" i="2"/>
  <c r="BQ639" i="2"/>
  <c r="BI639" i="2"/>
  <c r="BS639" i="2"/>
  <c r="BR639" i="2"/>
  <c r="BU638" i="2"/>
  <c r="BT638" i="2"/>
  <c r="BL638" i="2"/>
  <c r="BO638" i="2"/>
  <c r="BP638" i="2"/>
  <c r="BN638" i="2"/>
  <c r="BJ638" i="2"/>
  <c r="BM638" i="2"/>
  <c r="BK638" i="2"/>
  <c r="BS638" i="2"/>
  <c r="BI638" i="2"/>
  <c r="BQ638" i="2"/>
  <c r="BT637" i="2"/>
  <c r="BP637" i="2"/>
  <c r="BN637" i="2"/>
  <c r="BO637" i="2"/>
  <c r="BU637" i="2"/>
  <c r="BL637" i="2"/>
  <c r="BJ637" i="2"/>
  <c r="BM637" i="2"/>
  <c r="BK637" i="2"/>
  <c r="BR637" i="2"/>
  <c r="BI637" i="2"/>
  <c r="BQ637" i="2"/>
  <c r="BU636" i="2"/>
  <c r="BO636" i="2"/>
  <c r="BP636" i="2"/>
  <c r="BL636" i="2"/>
  <c r="BN636" i="2"/>
  <c r="BM636" i="2"/>
  <c r="BK636" i="2"/>
  <c r="BI636" i="2"/>
  <c r="BS636" i="2"/>
  <c r="BR636" i="2"/>
  <c r="BU635" i="2"/>
  <c r="BL635" i="2"/>
  <c r="BO635" i="2"/>
  <c r="BP635" i="2"/>
  <c r="BN635" i="2"/>
  <c r="BJ635" i="2"/>
  <c r="BM635" i="2"/>
  <c r="BK635" i="2"/>
  <c r="BR635" i="2"/>
  <c r="BQ635" i="2"/>
  <c r="BI635" i="2"/>
  <c r="BS635" i="2"/>
  <c r="BU634" i="2"/>
  <c r="BT634" i="2"/>
  <c r="BP634" i="2"/>
  <c r="BJ634" i="2"/>
  <c r="BI634" i="2"/>
  <c r="BO634" i="2"/>
  <c r="BL634" i="2"/>
  <c r="BN634" i="2"/>
  <c r="BM634" i="2"/>
  <c r="BK634" i="2"/>
  <c r="BQ634" i="2"/>
  <c r="BR634" i="2"/>
  <c r="BP633" i="2"/>
  <c r="BN633" i="2"/>
  <c r="BL633" i="2"/>
  <c r="BO633" i="2"/>
  <c r="BU633" i="2"/>
  <c r="BJ633" i="2"/>
  <c r="BM633" i="2"/>
  <c r="BK633" i="2"/>
  <c r="BT633" i="2"/>
  <c r="BI633" i="2"/>
  <c r="BS633" i="2"/>
  <c r="BR633" i="2"/>
  <c r="BN632" i="2"/>
  <c r="BL632" i="2"/>
  <c r="BK632" i="2"/>
  <c r="BJ632" i="2"/>
  <c r="BI632" i="2"/>
  <c r="BO632" i="2"/>
  <c r="BU632" i="2"/>
  <c r="BP632" i="2"/>
  <c r="BQ632" i="2"/>
  <c r="BS632" i="2"/>
  <c r="BR632" i="2"/>
  <c r="BU631" i="2"/>
  <c r="BT631" i="2"/>
  <c r="BL631" i="2"/>
  <c r="BK631" i="2"/>
  <c r="BJ631" i="2"/>
  <c r="BO631" i="2"/>
  <c r="BP631" i="2"/>
  <c r="BN631" i="2"/>
  <c r="BM631" i="2"/>
  <c r="BI631" i="2"/>
  <c r="BQ631" i="2"/>
  <c r="BR631" i="2"/>
  <c r="BP630" i="2"/>
  <c r="BN630" i="2"/>
  <c r="BK630" i="2"/>
  <c r="BO630" i="2"/>
  <c r="BU630" i="2"/>
  <c r="BL630" i="2"/>
  <c r="BJ630" i="2"/>
  <c r="BM630" i="2"/>
  <c r="BS630" i="2"/>
  <c r="BT630" i="2"/>
  <c r="BI630" i="2"/>
  <c r="BQ630" i="2"/>
  <c r="BR630" i="2"/>
  <c r="BT629" i="2"/>
  <c r="BN629" i="2"/>
  <c r="BJ629" i="2"/>
  <c r="BO629" i="2"/>
  <c r="BU629" i="2"/>
  <c r="BP629" i="2"/>
  <c r="BL629" i="2"/>
  <c r="BK629" i="2"/>
  <c r="BQ629" i="2"/>
  <c r="BI629" i="2"/>
  <c r="BS629" i="2"/>
  <c r="BR629" i="2"/>
  <c r="BU628" i="2"/>
  <c r="BT628" i="2"/>
  <c r="BL628" i="2"/>
  <c r="BO628" i="2"/>
  <c r="BP628" i="2"/>
  <c r="BN628" i="2"/>
  <c r="BJ628" i="2"/>
  <c r="BM628" i="2"/>
  <c r="BK628" i="2"/>
  <c r="BS628" i="2"/>
  <c r="BI628" i="2"/>
  <c r="BQ628" i="2"/>
  <c r="BT627" i="2"/>
  <c r="BP627" i="2"/>
  <c r="BN627" i="2"/>
  <c r="BO627" i="2"/>
  <c r="BU627" i="2"/>
  <c r="BL627" i="2"/>
  <c r="BJ627" i="2"/>
  <c r="BM627" i="2"/>
  <c r="BK627" i="2"/>
  <c r="BR627" i="2"/>
  <c r="BI627" i="2"/>
  <c r="BQ627" i="2"/>
  <c r="BU626" i="2"/>
  <c r="BO626" i="2"/>
  <c r="BP626" i="2"/>
  <c r="BL626" i="2"/>
  <c r="BN626" i="2"/>
  <c r="BM626" i="2"/>
  <c r="BK626" i="2"/>
  <c r="BI626" i="2"/>
  <c r="BS626" i="2"/>
  <c r="BR626" i="2"/>
  <c r="BU625" i="2"/>
  <c r="BL625" i="2"/>
  <c r="BO625" i="2"/>
  <c r="BP625" i="2"/>
  <c r="BN625" i="2"/>
  <c r="BJ625" i="2"/>
  <c r="BM625" i="2"/>
  <c r="BK625" i="2"/>
  <c r="BR625" i="2"/>
  <c r="BQ625" i="2"/>
  <c r="BI625" i="2"/>
  <c r="BS625" i="2"/>
  <c r="BU624" i="2"/>
  <c r="BT624" i="2"/>
  <c r="BP624" i="2"/>
  <c r="BJ624" i="2"/>
  <c r="BI624" i="2"/>
  <c r="BO624" i="2"/>
  <c r="BL624" i="2"/>
  <c r="BN624" i="2"/>
  <c r="BM624" i="2"/>
  <c r="BK624" i="2"/>
  <c r="BQ624" i="2"/>
  <c r="BR624" i="2"/>
  <c r="BP623" i="2"/>
  <c r="BN623" i="2"/>
  <c r="BL623" i="2"/>
  <c r="BO623" i="2"/>
  <c r="BU623" i="2"/>
  <c r="BJ623" i="2"/>
  <c r="BM623" i="2"/>
  <c r="BK623" i="2"/>
  <c r="BT623" i="2"/>
  <c r="BI623" i="2"/>
  <c r="BS623" i="2"/>
  <c r="BR623" i="2"/>
  <c r="BN622" i="2"/>
  <c r="BL622" i="2"/>
  <c r="BK622" i="2"/>
  <c r="BJ622" i="2"/>
  <c r="BI622" i="2"/>
  <c r="BO622" i="2"/>
  <c r="BU622" i="2"/>
  <c r="BP622" i="2"/>
  <c r="BQ622" i="2"/>
  <c r="BS622" i="2"/>
  <c r="BR622" i="2"/>
  <c r="BU621" i="2"/>
  <c r="BT621" i="2"/>
  <c r="BL621" i="2"/>
  <c r="BK621" i="2"/>
  <c r="BJ621" i="2"/>
  <c r="BO621" i="2"/>
  <c r="BP621" i="2"/>
  <c r="BN621" i="2"/>
  <c r="BM621" i="2"/>
  <c r="BI621" i="2"/>
  <c r="BQ621" i="2"/>
  <c r="BR621" i="2"/>
  <c r="BP620" i="2"/>
  <c r="BN620" i="2"/>
  <c r="BK620" i="2"/>
  <c r="BO620" i="2"/>
  <c r="BU620" i="2"/>
  <c r="BL620" i="2"/>
  <c r="BJ620" i="2"/>
  <c r="BM620" i="2"/>
  <c r="BS620" i="2"/>
  <c r="BT620" i="2"/>
  <c r="BI620" i="2"/>
  <c r="BQ620" i="2"/>
  <c r="BR620" i="2"/>
  <c r="BT619" i="2"/>
  <c r="BN619" i="2"/>
  <c r="BJ619" i="2"/>
  <c r="BO619" i="2"/>
  <c r="BU619" i="2"/>
  <c r="BP619" i="2"/>
  <c r="BL619" i="2"/>
  <c r="BK619" i="2"/>
  <c r="BQ619" i="2"/>
  <c r="BI619" i="2"/>
  <c r="BS619" i="2"/>
  <c r="BR619" i="2"/>
  <c r="BU618" i="2"/>
  <c r="BT618" i="2"/>
  <c r="BL618" i="2"/>
  <c r="BO618" i="2"/>
  <c r="BP618" i="2"/>
  <c r="BN618" i="2"/>
  <c r="BJ618" i="2"/>
  <c r="BM618" i="2"/>
  <c r="BK618" i="2"/>
  <c r="BS618" i="2"/>
  <c r="BI618" i="2"/>
  <c r="BQ618" i="2"/>
  <c r="BT617" i="2"/>
  <c r="BP617" i="2"/>
  <c r="BN617" i="2"/>
  <c r="BO617" i="2"/>
  <c r="BU617" i="2"/>
  <c r="BL617" i="2"/>
  <c r="BJ617" i="2"/>
  <c r="BM617" i="2"/>
  <c r="BK617" i="2"/>
  <c r="BR617" i="2"/>
  <c r="BI617" i="2"/>
  <c r="BQ617" i="2"/>
  <c r="BU616" i="2"/>
  <c r="BO616" i="2"/>
  <c r="BP616" i="2"/>
  <c r="BL616" i="2"/>
  <c r="BN616" i="2"/>
  <c r="BM616" i="2"/>
  <c r="BK616" i="2"/>
  <c r="BI616" i="2"/>
  <c r="BS616" i="2"/>
  <c r="BR616" i="2"/>
  <c r="BU615" i="2"/>
  <c r="BL615" i="2"/>
  <c r="BO615" i="2"/>
  <c r="BP615" i="2"/>
  <c r="BN615" i="2"/>
  <c r="BJ615" i="2"/>
  <c r="BM615" i="2"/>
  <c r="BK615" i="2"/>
  <c r="BR615" i="2"/>
  <c r="BQ615" i="2"/>
  <c r="BI615" i="2"/>
  <c r="BS615" i="2"/>
  <c r="BU614" i="2"/>
  <c r="BT614" i="2"/>
  <c r="BP614" i="2"/>
  <c r="BJ614" i="2"/>
  <c r="BI614" i="2"/>
  <c r="BO614" i="2"/>
  <c r="BL614" i="2"/>
  <c r="BN614" i="2"/>
  <c r="BM614" i="2"/>
  <c r="BK614" i="2"/>
  <c r="BQ614" i="2"/>
  <c r="BR614" i="2"/>
  <c r="BP613" i="2"/>
  <c r="BN613" i="2"/>
  <c r="BL613" i="2"/>
  <c r="BO613" i="2"/>
  <c r="BU613" i="2"/>
  <c r="BJ613" i="2"/>
  <c r="BM613" i="2"/>
  <c r="BK613" i="2"/>
  <c r="BT613" i="2"/>
  <c r="BI613" i="2"/>
  <c r="BS613" i="2"/>
  <c r="BR613" i="2"/>
  <c r="BS612" i="2"/>
  <c r="BN612" i="2"/>
  <c r="BL612" i="2"/>
  <c r="BK612" i="2"/>
  <c r="BJ612" i="2"/>
  <c r="BI612" i="2"/>
  <c r="BO612" i="2"/>
  <c r="BU612" i="2"/>
  <c r="BP612" i="2"/>
  <c r="BQ612" i="2"/>
  <c r="BR612" i="2"/>
  <c r="BU611" i="2"/>
  <c r="BT611" i="2"/>
  <c r="BL611" i="2"/>
  <c r="BK611" i="2"/>
  <c r="BJ611" i="2"/>
  <c r="BO611" i="2"/>
  <c r="BP611" i="2"/>
  <c r="BN611" i="2"/>
  <c r="BM611" i="2"/>
  <c r="BI611" i="2"/>
  <c r="BQ611" i="2"/>
  <c r="BR611" i="2"/>
  <c r="BP610" i="2"/>
  <c r="BN610" i="2"/>
  <c r="BK610" i="2"/>
  <c r="BO610" i="2"/>
  <c r="BU610" i="2"/>
  <c r="BL610" i="2"/>
  <c r="BJ610" i="2"/>
  <c r="BM610" i="2"/>
  <c r="BS610" i="2"/>
  <c r="BT610" i="2"/>
  <c r="BI610" i="2"/>
  <c r="BQ610" i="2"/>
  <c r="BR610" i="2"/>
  <c r="BT609" i="2"/>
  <c r="BN609" i="2"/>
  <c r="BJ609" i="2"/>
  <c r="BO609" i="2"/>
  <c r="BU609" i="2"/>
  <c r="BP609" i="2"/>
  <c r="BL609" i="2"/>
  <c r="BK609" i="2"/>
  <c r="BQ609" i="2"/>
  <c r="BI609" i="2"/>
  <c r="BS609" i="2"/>
  <c r="BR609" i="2"/>
  <c r="BU608" i="2"/>
  <c r="BT608" i="2"/>
  <c r="BL608" i="2"/>
  <c r="BO608" i="2"/>
  <c r="BP608" i="2"/>
  <c r="BN608" i="2"/>
  <c r="BJ608" i="2"/>
  <c r="BM608" i="2"/>
  <c r="BK608" i="2"/>
  <c r="BS608" i="2"/>
  <c r="BI608" i="2"/>
  <c r="BQ608" i="2"/>
  <c r="BT607" i="2"/>
  <c r="BP607" i="2"/>
  <c r="BN607" i="2"/>
  <c r="BO607" i="2"/>
  <c r="BU607" i="2"/>
  <c r="BL607" i="2"/>
  <c r="BJ607" i="2"/>
  <c r="BM607" i="2"/>
  <c r="BK607" i="2"/>
  <c r="BR607" i="2"/>
  <c r="BI607" i="2"/>
  <c r="BQ607" i="2"/>
  <c r="BU606" i="2"/>
  <c r="BO606" i="2"/>
  <c r="BP606" i="2"/>
  <c r="BL606" i="2"/>
  <c r="BN606" i="2"/>
  <c r="BM606" i="2"/>
  <c r="BK606" i="2"/>
  <c r="BI606" i="2"/>
  <c r="BS606" i="2"/>
  <c r="BR606" i="2"/>
  <c r="BU605" i="2"/>
  <c r="BL605" i="2"/>
  <c r="BO605" i="2"/>
  <c r="BP605" i="2"/>
  <c r="BN605" i="2"/>
  <c r="BJ605" i="2"/>
  <c r="BM605" i="2"/>
  <c r="BK605" i="2"/>
  <c r="BR605" i="2"/>
  <c r="BQ605" i="2"/>
  <c r="BI605" i="2"/>
  <c r="BS605" i="2"/>
  <c r="BU604" i="2"/>
  <c r="BT604" i="2"/>
  <c r="BP604" i="2"/>
  <c r="BJ604" i="2"/>
  <c r="BI604" i="2"/>
  <c r="BO604" i="2"/>
  <c r="BL604" i="2"/>
  <c r="BN604" i="2"/>
  <c r="BM604" i="2"/>
  <c r="BK604" i="2"/>
  <c r="BQ604" i="2"/>
  <c r="BR604" i="2"/>
  <c r="BP603" i="2"/>
  <c r="BN603" i="2"/>
  <c r="BL603" i="2"/>
  <c r="BO603" i="2"/>
  <c r="BU603" i="2"/>
  <c r="BJ603" i="2"/>
  <c r="BM603" i="2"/>
  <c r="BK603" i="2"/>
  <c r="BT603" i="2"/>
  <c r="BI603" i="2"/>
  <c r="BS603" i="2"/>
  <c r="BR603" i="2"/>
  <c r="BS602" i="2"/>
  <c r="BN602" i="2"/>
  <c r="BL602" i="2"/>
  <c r="BK602" i="2"/>
  <c r="BJ602" i="2"/>
  <c r="BI602" i="2"/>
  <c r="BO602" i="2"/>
  <c r="BU602" i="2"/>
  <c r="BP602" i="2"/>
  <c r="BQ602" i="2"/>
  <c r="BR602" i="2"/>
  <c r="BU601" i="2"/>
  <c r="BT601" i="2"/>
  <c r="BL601" i="2"/>
  <c r="BK601" i="2"/>
  <c r="BJ601" i="2"/>
  <c r="BO601" i="2"/>
  <c r="BP601" i="2"/>
  <c r="BN601" i="2"/>
  <c r="BM601" i="2"/>
  <c r="BI601" i="2"/>
  <c r="BQ601" i="2"/>
  <c r="BR601" i="2"/>
  <c r="BP600" i="2"/>
  <c r="BN600" i="2"/>
  <c r="BK600" i="2"/>
  <c r="BO600" i="2"/>
  <c r="BU600" i="2"/>
  <c r="BL600" i="2"/>
  <c r="BJ600" i="2"/>
  <c r="BM600" i="2"/>
  <c r="BS600" i="2"/>
  <c r="BT600" i="2"/>
  <c r="BI600" i="2"/>
  <c r="BQ600" i="2"/>
  <c r="BR600" i="2"/>
  <c r="BT599" i="2"/>
  <c r="BN599" i="2"/>
  <c r="BJ599" i="2"/>
  <c r="BO599" i="2"/>
  <c r="BU599" i="2"/>
  <c r="BP599" i="2"/>
  <c r="BL599" i="2"/>
  <c r="BK599" i="2"/>
  <c r="BQ599" i="2"/>
  <c r="BI599" i="2"/>
  <c r="BS599" i="2"/>
  <c r="BR599" i="2"/>
  <c r="BU598" i="2"/>
  <c r="BT598" i="2"/>
  <c r="BL598" i="2"/>
  <c r="BK598" i="2"/>
  <c r="BO598" i="2"/>
  <c r="BP598" i="2"/>
  <c r="BN598" i="2"/>
  <c r="BJ598" i="2"/>
  <c r="BM598" i="2"/>
  <c r="BS598" i="2"/>
  <c r="BI598" i="2"/>
  <c r="BQ598" i="2"/>
  <c r="BT597" i="2"/>
  <c r="BP597" i="2"/>
  <c r="BN597" i="2"/>
  <c r="BO597" i="2"/>
  <c r="BU597" i="2"/>
  <c r="BL597" i="2"/>
  <c r="BJ597" i="2"/>
  <c r="BM597" i="2"/>
  <c r="BK597" i="2"/>
  <c r="BR597" i="2"/>
  <c r="BI597" i="2"/>
  <c r="BQ597" i="2"/>
  <c r="BU596" i="2"/>
  <c r="BO596" i="2"/>
  <c r="BP596" i="2"/>
  <c r="BL596" i="2"/>
  <c r="BN596" i="2"/>
  <c r="BM596" i="2"/>
  <c r="BK596" i="2"/>
  <c r="BI596" i="2"/>
  <c r="BS596" i="2"/>
  <c r="BR596" i="2"/>
  <c r="BU595" i="2"/>
  <c r="BL595" i="2"/>
  <c r="BO595" i="2"/>
  <c r="BP595" i="2"/>
  <c r="BN595" i="2"/>
  <c r="BJ595" i="2"/>
  <c r="BM595" i="2"/>
  <c r="BK595" i="2"/>
  <c r="BR595" i="2"/>
  <c r="BQ595" i="2"/>
  <c r="BI595" i="2"/>
  <c r="BS595" i="2"/>
  <c r="BU594" i="2"/>
  <c r="BT594" i="2"/>
  <c r="BP594" i="2"/>
  <c r="BJ594" i="2"/>
  <c r="BI594" i="2"/>
  <c r="BO594" i="2"/>
  <c r="BL594" i="2"/>
  <c r="BN594" i="2"/>
  <c r="BM594" i="2"/>
  <c r="BK594" i="2"/>
  <c r="BQ594" i="2"/>
  <c r="BR594" i="2"/>
  <c r="BP593" i="2"/>
  <c r="BN593" i="2"/>
  <c r="BL593" i="2"/>
  <c r="BO593" i="2"/>
  <c r="BU593" i="2"/>
  <c r="BJ593" i="2"/>
  <c r="BM593" i="2"/>
  <c r="BK593" i="2"/>
  <c r="BT593" i="2"/>
  <c r="BI593" i="2"/>
  <c r="BS593" i="2"/>
  <c r="BR593" i="2"/>
  <c r="BS592" i="2"/>
  <c r="BN592" i="2"/>
  <c r="BL592" i="2"/>
  <c r="BK592" i="2"/>
  <c r="BJ592" i="2"/>
  <c r="BI592" i="2"/>
  <c r="BO592" i="2"/>
  <c r="BU592" i="2"/>
  <c r="BP592" i="2"/>
  <c r="BQ592" i="2"/>
  <c r="BU591" i="2"/>
  <c r="BT591" i="2"/>
  <c r="BL591" i="2"/>
  <c r="BK591" i="2"/>
  <c r="BJ591" i="2"/>
  <c r="BO591" i="2"/>
  <c r="BP591" i="2"/>
  <c r="BN591" i="2"/>
  <c r="BM591" i="2"/>
  <c r="BI591" i="2"/>
  <c r="BQ591" i="2"/>
  <c r="BR591" i="2"/>
  <c r="BN590" i="2"/>
  <c r="BK590" i="2"/>
  <c r="BO590" i="2"/>
  <c r="BU590" i="2"/>
  <c r="BP590" i="2"/>
  <c r="BL590" i="2"/>
  <c r="BJ590" i="2"/>
  <c r="BM590" i="2"/>
  <c r="BS590" i="2"/>
  <c r="BT590" i="2"/>
  <c r="BI590" i="2"/>
  <c r="BQ590" i="2"/>
  <c r="BR590" i="2"/>
  <c r="BT589" i="2"/>
  <c r="BN589" i="2"/>
  <c r="BJ589" i="2"/>
  <c r="BO589" i="2"/>
  <c r="BU589" i="2"/>
  <c r="BP589" i="2"/>
  <c r="BL589" i="2"/>
  <c r="BK589" i="2"/>
  <c r="BQ589" i="2"/>
  <c r="BI589" i="2"/>
  <c r="BS589" i="2"/>
  <c r="BR589" i="2"/>
  <c r="BU588" i="2"/>
  <c r="BT588" i="2"/>
  <c r="BL588" i="2"/>
  <c r="BK588" i="2"/>
  <c r="BO588" i="2"/>
  <c r="BP588" i="2"/>
  <c r="BN588" i="2"/>
  <c r="BJ588" i="2"/>
  <c r="BM588" i="2"/>
  <c r="BS588" i="2"/>
  <c r="BI588" i="2"/>
  <c r="BQ588" i="2"/>
  <c r="BT587" i="2"/>
  <c r="BP587" i="2"/>
  <c r="BN587" i="2"/>
  <c r="BO587" i="2"/>
  <c r="BU587" i="2"/>
  <c r="BL587" i="2"/>
  <c r="BJ587" i="2"/>
  <c r="BM587" i="2"/>
  <c r="BK587" i="2"/>
  <c r="BR587" i="2"/>
  <c r="BI587" i="2"/>
  <c r="BQ587" i="2"/>
  <c r="BU586" i="2"/>
  <c r="BO586" i="2"/>
  <c r="BP586" i="2"/>
  <c r="BL586" i="2"/>
  <c r="BN586" i="2"/>
  <c r="BK586" i="2"/>
  <c r="BI586" i="2"/>
  <c r="BS586" i="2"/>
  <c r="BR586" i="2"/>
  <c r="BU585" i="2"/>
  <c r="BL585" i="2"/>
  <c r="BO585" i="2"/>
  <c r="BP585" i="2"/>
  <c r="BN585" i="2"/>
  <c r="BJ585" i="2"/>
  <c r="BM585" i="2"/>
  <c r="BK585" i="2"/>
  <c r="BR585" i="2"/>
  <c r="BQ585" i="2"/>
  <c r="BI585" i="2"/>
  <c r="BS585" i="2"/>
  <c r="BU584" i="2"/>
  <c r="BT584" i="2"/>
  <c r="BP584" i="2"/>
  <c r="BJ584" i="2"/>
  <c r="BI584" i="2"/>
  <c r="BO584" i="2"/>
  <c r="BL584" i="2"/>
  <c r="BN584" i="2"/>
  <c r="BM584" i="2"/>
  <c r="BK584" i="2"/>
  <c r="BQ584" i="2"/>
  <c r="BR584" i="2"/>
  <c r="BP583" i="2"/>
  <c r="BN583" i="2"/>
  <c r="BL583" i="2"/>
  <c r="BO583" i="2"/>
  <c r="BU583" i="2"/>
  <c r="BJ583" i="2"/>
  <c r="BM583" i="2"/>
  <c r="BK583" i="2"/>
  <c r="BT583" i="2"/>
  <c r="BI583" i="2"/>
  <c r="BS583" i="2"/>
  <c r="BR583" i="2"/>
  <c r="BS582" i="2"/>
  <c r="BN582" i="2"/>
  <c r="BL582" i="2"/>
  <c r="BK582" i="2"/>
  <c r="BJ582" i="2"/>
  <c r="BI582" i="2"/>
  <c r="BO582" i="2"/>
  <c r="BU582" i="2"/>
  <c r="BP582" i="2"/>
  <c r="BQ582" i="2"/>
  <c r="BR582" i="2"/>
  <c r="BU581" i="2"/>
  <c r="BT581" i="2"/>
  <c r="BL581" i="2"/>
  <c r="BK581" i="2"/>
  <c r="BJ581" i="2"/>
  <c r="BO581" i="2"/>
  <c r="BP581" i="2"/>
  <c r="BN581" i="2"/>
  <c r="BM581" i="2"/>
  <c r="BI581" i="2"/>
  <c r="BQ581" i="2"/>
  <c r="BR581" i="2"/>
  <c r="BN580" i="2"/>
  <c r="BK580" i="2"/>
  <c r="BO580" i="2"/>
  <c r="BU580" i="2"/>
  <c r="BP580" i="2"/>
  <c r="BL580" i="2"/>
  <c r="BJ580" i="2"/>
  <c r="BM580" i="2"/>
  <c r="BS580" i="2"/>
  <c r="BT580" i="2"/>
  <c r="BI580" i="2"/>
  <c r="BQ580" i="2"/>
  <c r="BR580" i="2"/>
  <c r="BT579" i="2"/>
  <c r="BN579" i="2"/>
  <c r="BJ579" i="2"/>
  <c r="BO579" i="2"/>
  <c r="BU579" i="2"/>
  <c r="BP579" i="2"/>
  <c r="BL579" i="2"/>
  <c r="BK579" i="2"/>
  <c r="BQ579" i="2"/>
  <c r="BI579" i="2"/>
  <c r="BS579" i="2"/>
  <c r="BR579" i="2"/>
  <c r="BU578" i="2"/>
  <c r="BT578" i="2"/>
  <c r="BL578" i="2"/>
  <c r="BK578" i="2"/>
  <c r="BO578" i="2"/>
  <c r="BP578" i="2"/>
  <c r="BN578" i="2"/>
  <c r="BJ578" i="2"/>
  <c r="BM578" i="2"/>
  <c r="BS578" i="2"/>
  <c r="BI578" i="2"/>
  <c r="BQ578" i="2"/>
  <c r="BT577" i="2"/>
  <c r="BP577" i="2"/>
  <c r="BN577" i="2"/>
  <c r="BO577" i="2"/>
  <c r="BU577" i="2"/>
  <c r="BL577" i="2"/>
  <c r="BJ577" i="2"/>
  <c r="BM577" i="2"/>
  <c r="BK577" i="2"/>
  <c r="BR577" i="2"/>
  <c r="BI577" i="2"/>
  <c r="BQ577" i="2"/>
  <c r="BU576" i="2"/>
  <c r="BO576" i="2"/>
  <c r="BP576" i="2"/>
  <c r="BL576" i="2"/>
  <c r="BN576" i="2"/>
  <c r="BM576" i="2"/>
  <c r="BK576" i="2"/>
  <c r="BI576" i="2"/>
  <c r="BS576" i="2"/>
  <c r="BR576" i="2"/>
  <c r="BU575" i="2"/>
  <c r="BL575" i="2"/>
  <c r="BO575" i="2"/>
  <c r="BP575" i="2"/>
  <c r="BN575" i="2"/>
  <c r="BJ575" i="2"/>
  <c r="BM575" i="2"/>
  <c r="BK575" i="2"/>
  <c r="BR575" i="2"/>
  <c r="BQ575" i="2"/>
  <c r="BI575" i="2"/>
  <c r="BS575" i="2"/>
  <c r="BU574" i="2"/>
  <c r="BT574" i="2"/>
  <c r="BP574" i="2"/>
  <c r="BJ574" i="2"/>
  <c r="BI574" i="2"/>
  <c r="BO574" i="2"/>
  <c r="BL574" i="2"/>
  <c r="BN574" i="2"/>
  <c r="BM574" i="2"/>
  <c r="BK574" i="2"/>
  <c r="BQ574" i="2"/>
  <c r="BR574" i="2"/>
  <c r="BP573" i="2"/>
  <c r="BN573" i="2"/>
  <c r="BL573" i="2"/>
  <c r="BO573" i="2"/>
  <c r="BU573" i="2"/>
  <c r="BJ573" i="2"/>
  <c r="BM573" i="2"/>
  <c r="BK573" i="2"/>
  <c r="BT573" i="2"/>
  <c r="BI573" i="2"/>
  <c r="BQ573" i="2"/>
  <c r="BS572" i="2"/>
  <c r="BL572" i="2"/>
  <c r="BK572" i="2"/>
  <c r="BJ572" i="2"/>
  <c r="BI572" i="2"/>
  <c r="BO572" i="2"/>
  <c r="BU572" i="2"/>
  <c r="BP572" i="2"/>
  <c r="BN572" i="2"/>
  <c r="BT572" i="2"/>
  <c r="BQ572" i="2"/>
  <c r="BR572" i="2"/>
  <c r="BU571" i="2"/>
  <c r="BT571" i="2"/>
  <c r="BL571" i="2"/>
  <c r="BK571" i="2"/>
  <c r="BO571" i="2"/>
  <c r="BP571" i="2"/>
  <c r="BN571" i="2"/>
  <c r="BJ571" i="2"/>
  <c r="BM571" i="2"/>
  <c r="BI571" i="2"/>
  <c r="BQ571" i="2"/>
  <c r="BR571" i="2"/>
  <c r="BU570" i="2"/>
  <c r="BO570" i="2"/>
  <c r="BN570" i="2"/>
  <c r="BK570" i="2"/>
  <c r="BP570" i="2"/>
  <c r="BL570" i="2"/>
  <c r="BJ570" i="2"/>
  <c r="BM570" i="2"/>
  <c r="BT570" i="2"/>
  <c r="BR570" i="2"/>
  <c r="BP569" i="2"/>
  <c r="BN569" i="2"/>
  <c r="BO569" i="2"/>
  <c r="BU569" i="2"/>
  <c r="BL569" i="2"/>
  <c r="BJ569" i="2"/>
  <c r="BM569" i="2"/>
  <c r="BK569" i="2"/>
  <c r="BT569" i="2"/>
  <c r="BI569" i="2"/>
  <c r="BS569" i="2"/>
  <c r="BR569" i="2"/>
  <c r="BN568" i="2"/>
  <c r="BL568" i="2"/>
  <c r="BJ568" i="2"/>
  <c r="BI568" i="2"/>
  <c r="BO568" i="2"/>
  <c r="BU568" i="2"/>
  <c r="BP568" i="2"/>
  <c r="BK568" i="2"/>
  <c r="BR568" i="2"/>
  <c r="BQ568" i="2"/>
  <c r="BS568" i="2"/>
  <c r="BU567" i="2"/>
  <c r="BT567" i="2"/>
  <c r="BP567" i="2"/>
  <c r="BL567" i="2"/>
  <c r="BK567" i="2"/>
  <c r="BJ567" i="2"/>
  <c r="BO567" i="2"/>
  <c r="BN567" i="2"/>
  <c r="BM567" i="2"/>
  <c r="BI567" i="2"/>
  <c r="BQ567" i="2"/>
  <c r="BR567" i="2"/>
  <c r="BP566" i="2"/>
  <c r="BN566" i="2"/>
  <c r="BO566" i="2"/>
  <c r="BU566" i="2"/>
  <c r="BL566" i="2"/>
  <c r="BJ566" i="2"/>
  <c r="BM566" i="2"/>
  <c r="BK566" i="2"/>
  <c r="BS566" i="2"/>
  <c r="BT566" i="2"/>
  <c r="BI566" i="2"/>
  <c r="BQ566" i="2"/>
  <c r="BR566" i="2"/>
  <c r="BT565" i="2"/>
  <c r="BN565" i="2"/>
  <c r="BK565" i="2"/>
  <c r="BJ565" i="2"/>
  <c r="BI565" i="2"/>
  <c r="BO565" i="2"/>
  <c r="BU565" i="2"/>
  <c r="BP565" i="2"/>
  <c r="BL565" i="2"/>
  <c r="BQ565" i="2"/>
  <c r="BS565" i="2"/>
  <c r="BR565" i="2"/>
  <c r="BU564" i="2"/>
  <c r="BT564" i="2"/>
  <c r="BL564" i="2"/>
  <c r="BK564" i="2"/>
  <c r="BO564" i="2"/>
  <c r="BP564" i="2"/>
  <c r="BN564" i="2"/>
  <c r="BJ564" i="2"/>
  <c r="BM564" i="2"/>
  <c r="BS564" i="2"/>
  <c r="BI564" i="2"/>
  <c r="BQ564" i="2"/>
  <c r="BT563" i="2"/>
  <c r="BP563" i="2"/>
  <c r="BN563" i="2"/>
  <c r="BK563" i="2"/>
  <c r="BO563" i="2"/>
  <c r="BU563" i="2"/>
  <c r="BL563" i="2"/>
  <c r="BJ563" i="2"/>
  <c r="BM563" i="2"/>
  <c r="BR563" i="2"/>
  <c r="BI563" i="2"/>
  <c r="BQ563" i="2"/>
  <c r="BU562" i="2"/>
  <c r="BO562" i="2"/>
  <c r="BP562" i="2"/>
  <c r="BL562" i="2"/>
  <c r="BN562" i="2"/>
  <c r="BM562" i="2"/>
  <c r="BK562" i="2"/>
  <c r="BQ562" i="2"/>
  <c r="BI562" i="2"/>
  <c r="BS562" i="2"/>
  <c r="BR562" i="2"/>
  <c r="BU561" i="2"/>
  <c r="BS561" i="2"/>
  <c r="BL561" i="2"/>
  <c r="BO561" i="2"/>
  <c r="BP561" i="2"/>
  <c r="BN561" i="2"/>
  <c r="BJ561" i="2"/>
  <c r="BM561" i="2"/>
  <c r="BK561" i="2"/>
  <c r="BR561" i="2"/>
  <c r="BQ561" i="2"/>
  <c r="BI561" i="2"/>
  <c r="BU560" i="2"/>
  <c r="BT560" i="2"/>
  <c r="BP560" i="2"/>
  <c r="BK560" i="2"/>
  <c r="BI560" i="2"/>
  <c r="BO560" i="2"/>
  <c r="BL560" i="2"/>
  <c r="BN560" i="2"/>
  <c r="BJ560" i="2"/>
  <c r="BM560" i="2"/>
  <c r="BQ560" i="2"/>
  <c r="BR560" i="2"/>
  <c r="BP559" i="2"/>
  <c r="BN559" i="2"/>
  <c r="BL559" i="2"/>
  <c r="BO559" i="2"/>
  <c r="BU559" i="2"/>
  <c r="BJ559" i="2"/>
  <c r="BM559" i="2"/>
  <c r="BK559" i="2"/>
  <c r="BT559" i="2"/>
  <c r="BI559" i="2"/>
  <c r="BS559" i="2"/>
  <c r="BR559" i="2"/>
  <c r="BN558" i="2"/>
  <c r="BL558" i="2"/>
  <c r="BJ558" i="2"/>
  <c r="BI558" i="2"/>
  <c r="BO558" i="2"/>
  <c r="BU558" i="2"/>
  <c r="BP558" i="2"/>
  <c r="BK558" i="2"/>
  <c r="BR558" i="2"/>
  <c r="BQ558" i="2"/>
  <c r="BS558" i="2"/>
  <c r="BU557" i="2"/>
  <c r="BT557" i="2"/>
  <c r="BP557" i="2"/>
  <c r="BL557" i="2"/>
  <c r="BK557" i="2"/>
  <c r="BJ557" i="2"/>
  <c r="BO557" i="2"/>
  <c r="BN557" i="2"/>
  <c r="BM557" i="2"/>
  <c r="BI557" i="2"/>
  <c r="BQ557" i="2"/>
  <c r="BR557" i="2"/>
  <c r="BP556" i="2"/>
  <c r="BN556" i="2"/>
  <c r="BO556" i="2"/>
  <c r="BU556" i="2"/>
  <c r="BL556" i="2"/>
  <c r="BJ556" i="2"/>
  <c r="BM556" i="2"/>
  <c r="BK556" i="2"/>
  <c r="BS556" i="2"/>
  <c r="BT556" i="2"/>
  <c r="BI556" i="2"/>
  <c r="BQ556" i="2"/>
  <c r="BR556" i="2"/>
  <c r="BT555" i="2"/>
  <c r="BN555" i="2"/>
  <c r="BK555" i="2"/>
  <c r="BJ555" i="2"/>
  <c r="BI555" i="2"/>
  <c r="BO555" i="2"/>
  <c r="BU555" i="2"/>
  <c r="BP555" i="2"/>
  <c r="BL555" i="2"/>
  <c r="BQ555" i="2"/>
  <c r="BS555" i="2"/>
  <c r="BR555" i="2"/>
  <c r="BU554" i="2"/>
  <c r="BT554" i="2"/>
  <c r="BL554" i="2"/>
  <c r="BK554" i="2"/>
  <c r="BO554" i="2"/>
  <c r="BP554" i="2"/>
  <c r="BN554" i="2"/>
  <c r="BJ554" i="2"/>
  <c r="BM554" i="2"/>
  <c r="BS554" i="2"/>
  <c r="BI554" i="2"/>
  <c r="BQ554" i="2"/>
  <c r="BT553" i="2"/>
  <c r="BP553" i="2"/>
  <c r="BN553" i="2"/>
  <c r="BK553" i="2"/>
  <c r="BO553" i="2"/>
  <c r="BU553" i="2"/>
  <c r="BL553" i="2"/>
  <c r="BJ553" i="2"/>
  <c r="BM553" i="2"/>
  <c r="BR553" i="2"/>
  <c r="BI553" i="2"/>
  <c r="BQ553" i="2"/>
  <c r="BU552" i="2"/>
  <c r="BO552" i="2"/>
  <c r="BP552" i="2"/>
  <c r="BL552" i="2"/>
  <c r="BN552" i="2"/>
  <c r="BM552" i="2"/>
  <c r="BK552" i="2"/>
  <c r="BQ552" i="2"/>
  <c r="BI552" i="2"/>
  <c r="BS552" i="2"/>
  <c r="BR552" i="2"/>
  <c r="BU551" i="2"/>
  <c r="BS551" i="2"/>
  <c r="BL551" i="2"/>
  <c r="BO551" i="2"/>
  <c r="BP551" i="2"/>
  <c r="BN551" i="2"/>
  <c r="BJ551" i="2"/>
  <c r="BM551" i="2"/>
  <c r="BK551" i="2"/>
  <c r="BR551" i="2"/>
  <c r="BQ551" i="2"/>
  <c r="BI551" i="2"/>
  <c r="BU550" i="2"/>
  <c r="BT550" i="2"/>
  <c r="BP550" i="2"/>
  <c r="BK550" i="2"/>
  <c r="BI550" i="2"/>
  <c r="BO550" i="2"/>
  <c r="BL550" i="2"/>
  <c r="BN550" i="2"/>
  <c r="BJ550" i="2"/>
  <c r="BM550" i="2"/>
  <c r="BQ550" i="2"/>
  <c r="BR550" i="2"/>
  <c r="BP549" i="2"/>
  <c r="BN549" i="2"/>
  <c r="BL549" i="2"/>
  <c r="BO549" i="2"/>
  <c r="BU549" i="2"/>
  <c r="BJ549" i="2"/>
  <c r="BM549" i="2"/>
  <c r="BK549" i="2"/>
  <c r="BT549" i="2"/>
  <c r="BI549" i="2"/>
  <c r="BS549" i="2"/>
  <c r="BR549" i="2"/>
  <c r="BN548" i="2"/>
  <c r="BL548" i="2"/>
  <c r="BJ548" i="2"/>
  <c r="BI548" i="2"/>
  <c r="BO548" i="2"/>
  <c r="BU548" i="2"/>
  <c r="BP548" i="2"/>
  <c r="BK548" i="2"/>
  <c r="BR548" i="2"/>
  <c r="BQ548" i="2"/>
  <c r="BS548" i="2"/>
  <c r="BU547" i="2"/>
  <c r="BT547" i="2"/>
  <c r="BP547" i="2"/>
  <c r="BL547" i="2"/>
  <c r="BK547" i="2"/>
  <c r="BJ547" i="2"/>
  <c r="BO547" i="2"/>
  <c r="BN547" i="2"/>
  <c r="BM547" i="2"/>
  <c r="BI547" i="2"/>
  <c r="BQ547" i="2"/>
  <c r="BR547" i="2"/>
  <c r="BP546" i="2"/>
  <c r="BN546" i="2"/>
  <c r="BO546" i="2"/>
  <c r="BU546" i="2"/>
  <c r="BL546" i="2"/>
  <c r="BJ546" i="2"/>
  <c r="BM546" i="2"/>
  <c r="BK546" i="2"/>
  <c r="BS546" i="2"/>
  <c r="BT546" i="2"/>
  <c r="BI546" i="2"/>
  <c r="BQ546" i="2"/>
  <c r="BR546" i="2"/>
  <c r="BT545" i="2"/>
  <c r="BN545" i="2"/>
  <c r="BK545" i="2"/>
  <c r="BJ545" i="2"/>
  <c r="BI545" i="2"/>
  <c r="BO545" i="2"/>
  <c r="BU545" i="2"/>
  <c r="BP545" i="2"/>
  <c r="BL545" i="2"/>
  <c r="BQ545" i="2"/>
  <c r="BS545" i="2"/>
  <c r="BR545" i="2"/>
  <c r="BU544" i="2"/>
  <c r="BT544" i="2"/>
  <c r="BL544" i="2"/>
  <c r="BK544" i="2"/>
  <c r="BO544" i="2"/>
  <c r="BP544" i="2"/>
  <c r="BN544" i="2"/>
  <c r="BJ544" i="2"/>
  <c r="BM544" i="2"/>
  <c r="BS544" i="2"/>
  <c r="BI544" i="2"/>
  <c r="BQ544" i="2"/>
  <c r="BT543" i="2"/>
  <c r="BP543" i="2"/>
  <c r="BN543" i="2"/>
  <c r="BK543" i="2"/>
  <c r="BO543" i="2"/>
  <c r="BU543" i="2"/>
  <c r="BL543" i="2"/>
  <c r="BJ543" i="2"/>
  <c r="BM543" i="2"/>
  <c r="BR543" i="2"/>
  <c r="BI543" i="2"/>
  <c r="BQ543" i="2"/>
  <c r="BU542" i="2"/>
  <c r="BO542" i="2"/>
  <c r="BP542" i="2"/>
  <c r="BL542" i="2"/>
  <c r="BN542" i="2"/>
  <c r="BM542" i="2"/>
  <c r="BK542" i="2"/>
  <c r="BQ542" i="2"/>
  <c r="BI542" i="2"/>
  <c r="BS542" i="2"/>
  <c r="BR542" i="2"/>
  <c r="BU541" i="2"/>
  <c r="BS541" i="2"/>
  <c r="BL541" i="2"/>
  <c r="BO541" i="2"/>
  <c r="BP541" i="2"/>
  <c r="BN541" i="2"/>
  <c r="BJ541" i="2"/>
  <c r="BM541" i="2"/>
  <c r="BK541" i="2"/>
  <c r="BR541" i="2"/>
  <c r="BQ541" i="2"/>
  <c r="BI541" i="2"/>
  <c r="BU540" i="2"/>
  <c r="BT540" i="2"/>
  <c r="BP540" i="2"/>
  <c r="BK540" i="2"/>
  <c r="BI540" i="2"/>
  <c r="BO540" i="2"/>
  <c r="BL540" i="2"/>
  <c r="BN540" i="2"/>
  <c r="BJ540" i="2"/>
  <c r="BM540" i="2"/>
  <c r="BQ540" i="2"/>
  <c r="BR540" i="2"/>
  <c r="BP539" i="2"/>
  <c r="BN539" i="2"/>
  <c r="BL539" i="2"/>
  <c r="BO539" i="2"/>
  <c r="BU539" i="2"/>
  <c r="BJ539" i="2"/>
  <c r="BM539" i="2"/>
  <c r="BK539" i="2"/>
  <c r="BT539" i="2"/>
  <c r="BI539" i="2"/>
  <c r="BS539" i="2"/>
  <c r="BR539" i="2"/>
  <c r="BN538" i="2"/>
  <c r="BL538" i="2"/>
  <c r="BJ538" i="2"/>
  <c r="BI538" i="2"/>
  <c r="BO538" i="2"/>
  <c r="BU538" i="2"/>
  <c r="BP538" i="2"/>
  <c r="BK538" i="2"/>
  <c r="BR538" i="2"/>
  <c r="BQ538" i="2"/>
  <c r="BS538" i="2"/>
  <c r="BU537" i="2"/>
  <c r="BT537" i="2"/>
  <c r="BP537" i="2"/>
  <c r="BL537" i="2"/>
  <c r="BK537" i="2"/>
  <c r="BJ537" i="2"/>
  <c r="BO537" i="2"/>
  <c r="BN537" i="2"/>
  <c r="BM537" i="2"/>
  <c r="BI537" i="2"/>
  <c r="BQ537" i="2"/>
  <c r="BR537" i="2"/>
  <c r="BP536" i="2"/>
  <c r="BN536" i="2"/>
  <c r="BO536" i="2"/>
  <c r="BU536" i="2"/>
  <c r="BL536" i="2"/>
  <c r="BJ536" i="2"/>
  <c r="BM536" i="2"/>
  <c r="BK536" i="2"/>
  <c r="BS536" i="2"/>
  <c r="BT536" i="2"/>
  <c r="BI536" i="2"/>
  <c r="BQ536" i="2"/>
  <c r="BR536" i="2"/>
  <c r="BT535" i="2"/>
  <c r="BN535" i="2"/>
  <c r="BK535" i="2"/>
  <c r="BJ535" i="2"/>
  <c r="BI535" i="2"/>
  <c r="BO535" i="2"/>
  <c r="BU535" i="2"/>
  <c r="BP535" i="2"/>
  <c r="BL535" i="2"/>
  <c r="BQ535" i="2"/>
  <c r="BS535" i="2"/>
  <c r="BR535" i="2"/>
  <c r="BU534" i="2"/>
  <c r="BT534" i="2"/>
  <c r="BL534" i="2"/>
  <c r="BK534" i="2"/>
  <c r="BO534" i="2"/>
  <c r="BP534" i="2"/>
  <c r="BN534" i="2"/>
  <c r="BJ534" i="2"/>
  <c r="BM534" i="2"/>
  <c r="BS534" i="2"/>
  <c r="BI534" i="2"/>
  <c r="BQ534" i="2"/>
  <c r="BT533" i="2"/>
  <c r="BP533" i="2"/>
  <c r="BN533" i="2"/>
  <c r="BK533" i="2"/>
  <c r="BO533" i="2"/>
  <c r="BU533" i="2"/>
  <c r="BL533" i="2"/>
  <c r="BJ533" i="2"/>
  <c r="BM533" i="2"/>
  <c r="BR533" i="2"/>
  <c r="BI533" i="2"/>
  <c r="BQ533" i="2"/>
  <c r="BU532" i="2"/>
  <c r="BO532" i="2"/>
  <c r="BP532" i="2"/>
  <c r="BL532" i="2"/>
  <c r="BN532" i="2"/>
  <c r="BM532" i="2"/>
  <c r="BK532" i="2"/>
  <c r="BQ532" i="2"/>
  <c r="BI532" i="2"/>
  <c r="BS532" i="2"/>
  <c r="BR532" i="2"/>
  <c r="BU531" i="2"/>
  <c r="BS531" i="2"/>
  <c r="BL531" i="2"/>
  <c r="BO531" i="2"/>
  <c r="BP531" i="2"/>
  <c r="BN531" i="2"/>
  <c r="BJ531" i="2"/>
  <c r="BM531" i="2"/>
  <c r="BK531" i="2"/>
  <c r="BR531" i="2"/>
  <c r="BQ531" i="2"/>
  <c r="BI531" i="2"/>
  <c r="BU530" i="2"/>
  <c r="BT530" i="2"/>
  <c r="BP530" i="2"/>
  <c r="BK530" i="2"/>
  <c r="BI530" i="2"/>
  <c r="BO530" i="2"/>
  <c r="BL530" i="2"/>
  <c r="BN530" i="2"/>
  <c r="BJ530" i="2"/>
  <c r="BM530" i="2"/>
  <c r="BQ530" i="2"/>
  <c r="BR530" i="2"/>
  <c r="BP529" i="2"/>
  <c r="BN529" i="2"/>
  <c r="BL529" i="2"/>
  <c r="BO529" i="2"/>
  <c r="BU529" i="2"/>
  <c r="BJ529" i="2"/>
  <c r="BM529" i="2"/>
  <c r="BK529" i="2"/>
  <c r="BT529" i="2"/>
  <c r="BI529" i="2"/>
  <c r="BS529" i="2"/>
  <c r="BR529" i="2"/>
  <c r="BN528" i="2"/>
  <c r="BL528" i="2"/>
  <c r="BJ528" i="2"/>
  <c r="BI528" i="2"/>
  <c r="BO528" i="2"/>
  <c r="BU528" i="2"/>
  <c r="BP528" i="2"/>
  <c r="BK528" i="2"/>
  <c r="BR528" i="2"/>
  <c r="BQ528" i="2"/>
  <c r="BS528" i="2"/>
  <c r="BU527" i="2"/>
  <c r="BT527" i="2"/>
  <c r="BP527" i="2"/>
  <c r="BL527" i="2"/>
  <c r="BK527" i="2"/>
  <c r="BJ527" i="2"/>
  <c r="BO527" i="2"/>
  <c r="BN527" i="2"/>
  <c r="BM527" i="2"/>
  <c r="BI527" i="2"/>
  <c r="BQ527" i="2"/>
  <c r="BR527" i="2"/>
  <c r="BP526" i="2"/>
  <c r="BN526" i="2"/>
  <c r="BO526" i="2"/>
  <c r="BU526" i="2"/>
  <c r="BL526" i="2"/>
  <c r="BJ526" i="2"/>
  <c r="BM526" i="2"/>
  <c r="BK526" i="2"/>
  <c r="BS526" i="2"/>
  <c r="BT526" i="2"/>
  <c r="BI526" i="2"/>
  <c r="BQ526" i="2"/>
  <c r="BR526" i="2"/>
  <c r="BT525" i="2"/>
  <c r="BN525" i="2"/>
  <c r="BK525" i="2"/>
  <c r="BJ525" i="2"/>
  <c r="BI525" i="2"/>
  <c r="BO525" i="2"/>
  <c r="BU525" i="2"/>
  <c r="BP525" i="2"/>
  <c r="BL525" i="2"/>
  <c r="BQ525" i="2"/>
  <c r="BS525" i="2"/>
  <c r="BR525" i="2"/>
  <c r="BU524" i="2"/>
  <c r="BT524" i="2"/>
  <c r="BL524" i="2"/>
  <c r="BK524" i="2"/>
  <c r="BO524" i="2"/>
  <c r="BP524" i="2"/>
  <c r="BN524" i="2"/>
  <c r="BJ524" i="2"/>
  <c r="BM524" i="2"/>
  <c r="BS524" i="2"/>
  <c r="BI524" i="2"/>
  <c r="BQ524" i="2"/>
  <c r="BT523" i="2"/>
  <c r="BP523" i="2"/>
  <c r="BN523" i="2"/>
  <c r="BK523" i="2"/>
  <c r="BO523" i="2"/>
  <c r="BU523" i="2"/>
  <c r="BL523" i="2"/>
  <c r="BJ523" i="2"/>
  <c r="BM523" i="2"/>
  <c r="BR523" i="2"/>
  <c r="BI523" i="2"/>
  <c r="BQ523" i="2"/>
  <c r="BU522" i="2"/>
  <c r="BJ522" i="2"/>
  <c r="BO522" i="2"/>
  <c r="BP522" i="2"/>
  <c r="BL522" i="2"/>
  <c r="BN522" i="2"/>
  <c r="BM522" i="2"/>
  <c r="BK522" i="2"/>
  <c r="BQ522" i="2"/>
  <c r="BI522" i="2"/>
  <c r="BS522" i="2"/>
  <c r="BR522" i="2"/>
  <c r="BU521" i="2"/>
  <c r="BS521" i="2"/>
  <c r="BL521" i="2"/>
  <c r="BO521" i="2"/>
  <c r="BP521" i="2"/>
  <c r="BN521" i="2"/>
  <c r="BJ521" i="2"/>
  <c r="BM521" i="2"/>
  <c r="BK521" i="2"/>
  <c r="BR521" i="2"/>
  <c r="BQ521" i="2"/>
  <c r="BI521" i="2"/>
  <c r="BU520" i="2"/>
  <c r="BT520" i="2"/>
  <c r="BP520" i="2"/>
  <c r="BK520" i="2"/>
  <c r="BI520" i="2"/>
  <c r="BO520" i="2"/>
  <c r="BL520" i="2"/>
  <c r="BN520" i="2"/>
  <c r="BJ520" i="2"/>
  <c r="BM520" i="2"/>
  <c r="BQ520" i="2"/>
  <c r="BR520" i="2"/>
  <c r="BP519" i="2"/>
  <c r="BN519" i="2"/>
  <c r="BL519" i="2"/>
  <c r="BO519" i="2"/>
  <c r="BU519" i="2"/>
  <c r="BJ519" i="2"/>
  <c r="BM519" i="2"/>
  <c r="BK519" i="2"/>
  <c r="BT519" i="2"/>
  <c r="BI519" i="2"/>
  <c r="BS519" i="2"/>
  <c r="BR519" i="2"/>
  <c r="BN518" i="2"/>
  <c r="BL518" i="2"/>
  <c r="BJ518" i="2"/>
  <c r="BI518" i="2"/>
  <c r="BO518" i="2"/>
  <c r="BU518" i="2"/>
  <c r="BP518" i="2"/>
  <c r="BK518" i="2"/>
  <c r="BR518" i="2"/>
  <c r="BQ518" i="2"/>
  <c r="BS518" i="2"/>
  <c r="BU517" i="2"/>
  <c r="BT517" i="2"/>
  <c r="BP517" i="2"/>
  <c r="BL517" i="2"/>
  <c r="BK517" i="2"/>
  <c r="BJ517" i="2"/>
  <c r="BO517" i="2"/>
  <c r="BN517" i="2"/>
  <c r="BM517" i="2"/>
  <c r="BI517" i="2"/>
  <c r="BQ517" i="2"/>
  <c r="BR517" i="2"/>
  <c r="BP516" i="2"/>
  <c r="BN516" i="2"/>
  <c r="BO516" i="2"/>
  <c r="BU516" i="2"/>
  <c r="BL516" i="2"/>
  <c r="BJ516" i="2"/>
  <c r="BM516" i="2"/>
  <c r="BK516" i="2"/>
  <c r="BS516" i="2"/>
  <c r="BT516" i="2"/>
  <c r="BI516" i="2"/>
  <c r="BQ516" i="2"/>
  <c r="BR516" i="2"/>
  <c r="BT515" i="2"/>
  <c r="BN515" i="2"/>
  <c r="BK515" i="2"/>
  <c r="BJ515" i="2"/>
  <c r="BI515" i="2"/>
  <c r="BO515" i="2"/>
  <c r="BU515" i="2"/>
  <c r="BP515" i="2"/>
  <c r="BL515" i="2"/>
  <c r="BQ515" i="2"/>
  <c r="BS515" i="2"/>
  <c r="BR515" i="2"/>
  <c r="BU514" i="2"/>
  <c r="BT514" i="2"/>
  <c r="BL514" i="2"/>
  <c r="BK514" i="2"/>
  <c r="BO514" i="2"/>
  <c r="BP514" i="2"/>
  <c r="BN514" i="2"/>
  <c r="BJ514" i="2"/>
  <c r="BM514" i="2"/>
  <c r="BS514" i="2"/>
  <c r="BI514" i="2"/>
  <c r="BQ514" i="2"/>
  <c r="BT513" i="2"/>
  <c r="BP513" i="2"/>
  <c r="BN513" i="2"/>
  <c r="BK513" i="2"/>
  <c r="BO513" i="2"/>
  <c r="BU513" i="2"/>
  <c r="BL513" i="2"/>
  <c r="BJ513" i="2"/>
  <c r="BM513" i="2"/>
  <c r="BR513" i="2"/>
  <c r="BI513" i="2"/>
  <c r="BQ513" i="2"/>
  <c r="BU512" i="2"/>
  <c r="BJ512" i="2"/>
  <c r="BO512" i="2"/>
  <c r="BP512" i="2"/>
  <c r="BL512" i="2"/>
  <c r="BN512" i="2"/>
  <c r="BM512" i="2"/>
  <c r="BK512" i="2"/>
  <c r="BQ512" i="2"/>
  <c r="BI512" i="2"/>
  <c r="BS512" i="2"/>
  <c r="BR512" i="2"/>
  <c r="BU511" i="2"/>
  <c r="BS511" i="2"/>
  <c r="BL511" i="2"/>
  <c r="BO511" i="2"/>
  <c r="BP511" i="2"/>
  <c r="BN511" i="2"/>
  <c r="BJ511" i="2"/>
  <c r="BM511" i="2"/>
  <c r="BK511" i="2"/>
  <c r="BR511" i="2"/>
  <c r="BQ511" i="2"/>
  <c r="BI511" i="2"/>
  <c r="BU510" i="2"/>
  <c r="BT510" i="2"/>
  <c r="BP510" i="2"/>
  <c r="BK510" i="2"/>
  <c r="BI510" i="2"/>
  <c r="BO510" i="2"/>
  <c r="BL510" i="2"/>
  <c r="BN510" i="2"/>
  <c r="BJ510" i="2"/>
  <c r="BM510" i="2"/>
  <c r="BQ510" i="2"/>
  <c r="BR510" i="2"/>
  <c r="BP509" i="2"/>
  <c r="BN509" i="2"/>
  <c r="BL509" i="2"/>
  <c r="BO509" i="2"/>
  <c r="BU509" i="2"/>
  <c r="BJ509" i="2"/>
  <c r="BM509" i="2"/>
  <c r="BK509" i="2"/>
  <c r="BT509" i="2"/>
  <c r="BI509" i="2"/>
  <c r="BS509" i="2"/>
  <c r="BR509" i="2"/>
  <c r="BN508" i="2"/>
  <c r="BL508" i="2"/>
  <c r="BJ508" i="2"/>
  <c r="BI508" i="2"/>
  <c r="BO508" i="2"/>
  <c r="BU508" i="2"/>
  <c r="BP508" i="2"/>
  <c r="BK508" i="2"/>
  <c r="BR508" i="2"/>
  <c r="BQ508" i="2"/>
  <c r="BS508" i="2"/>
  <c r="BU507" i="2"/>
  <c r="BT507" i="2"/>
  <c r="BP507" i="2"/>
  <c r="BL507" i="2"/>
  <c r="BK507" i="2"/>
  <c r="BJ507" i="2"/>
  <c r="BO507" i="2"/>
  <c r="BN507" i="2"/>
  <c r="BM507" i="2"/>
  <c r="BI507" i="2"/>
  <c r="BQ507" i="2"/>
  <c r="BR507" i="2"/>
  <c r="BP506" i="2"/>
  <c r="BN506" i="2"/>
  <c r="BO506" i="2"/>
  <c r="BU506" i="2"/>
  <c r="BL506" i="2"/>
  <c r="BJ506" i="2"/>
  <c r="BM506" i="2"/>
  <c r="BK506" i="2"/>
  <c r="BS506" i="2"/>
  <c r="BT506" i="2"/>
  <c r="BI506" i="2"/>
  <c r="BQ506" i="2"/>
  <c r="BR506" i="2"/>
  <c r="BT505" i="2"/>
  <c r="BN505" i="2"/>
  <c r="BK505" i="2"/>
  <c r="BJ505" i="2"/>
  <c r="BI505" i="2"/>
  <c r="BO505" i="2"/>
  <c r="BU505" i="2"/>
  <c r="BP505" i="2"/>
  <c r="BL505" i="2"/>
  <c r="BQ505" i="2"/>
  <c r="BS505" i="2"/>
  <c r="BR505" i="2"/>
  <c r="BU504" i="2"/>
  <c r="BT504" i="2"/>
  <c r="BL504" i="2"/>
  <c r="BK504" i="2"/>
  <c r="BO504" i="2"/>
  <c r="BP504" i="2"/>
  <c r="BN504" i="2"/>
  <c r="BJ504" i="2"/>
  <c r="BM504" i="2"/>
  <c r="BS504" i="2"/>
  <c r="BI504" i="2"/>
  <c r="BQ504" i="2"/>
  <c r="BT503" i="2"/>
  <c r="BP503" i="2"/>
  <c r="BN503" i="2"/>
  <c r="BK503" i="2"/>
  <c r="BO503" i="2"/>
  <c r="BU503" i="2"/>
  <c r="BL503" i="2"/>
  <c r="BJ503" i="2"/>
  <c r="BM503" i="2"/>
  <c r="BR503" i="2"/>
  <c r="BI503" i="2"/>
  <c r="BQ503" i="2"/>
  <c r="BU502" i="2"/>
  <c r="BJ502" i="2"/>
  <c r="BO502" i="2"/>
  <c r="BP502" i="2"/>
  <c r="BL502" i="2"/>
  <c r="BN502" i="2"/>
  <c r="BK502" i="2"/>
  <c r="BQ502" i="2"/>
  <c r="BI502" i="2"/>
  <c r="BS502" i="2"/>
  <c r="BR502" i="2"/>
  <c r="BU501" i="2"/>
  <c r="BS501" i="2"/>
  <c r="BL501" i="2"/>
  <c r="BO501" i="2"/>
  <c r="BP501" i="2"/>
  <c r="BN501" i="2"/>
  <c r="BJ501" i="2"/>
  <c r="BM501" i="2"/>
  <c r="BK501" i="2"/>
  <c r="BR501" i="2"/>
  <c r="BQ501" i="2"/>
  <c r="BI501" i="2"/>
  <c r="BU500" i="2"/>
  <c r="BT500" i="2"/>
  <c r="BP500" i="2"/>
  <c r="BK500" i="2"/>
  <c r="BI500" i="2"/>
  <c r="BO500" i="2"/>
  <c r="BL500" i="2"/>
  <c r="BN500" i="2"/>
  <c r="BJ500" i="2"/>
  <c r="BM500" i="2"/>
  <c r="BQ500" i="2"/>
  <c r="BR500" i="2"/>
  <c r="BP499" i="2"/>
  <c r="BN499" i="2"/>
  <c r="BL499" i="2"/>
  <c r="BO499" i="2"/>
  <c r="BU499" i="2"/>
  <c r="BJ499" i="2"/>
  <c r="BM499" i="2"/>
  <c r="BK499" i="2"/>
  <c r="BT499" i="2"/>
  <c r="BI499" i="2"/>
  <c r="BS499" i="2"/>
  <c r="BR499" i="2"/>
  <c r="BN498" i="2"/>
  <c r="BL498" i="2"/>
  <c r="BJ498" i="2"/>
  <c r="BI498" i="2"/>
  <c r="BO498" i="2"/>
  <c r="BU498" i="2"/>
  <c r="BP498" i="2"/>
  <c r="BK498" i="2"/>
  <c r="BR498" i="2"/>
  <c r="BQ498" i="2"/>
  <c r="BS498" i="2"/>
  <c r="BU497" i="2"/>
  <c r="BT497" i="2"/>
  <c r="BP497" i="2"/>
  <c r="BL497" i="2"/>
  <c r="BK497" i="2"/>
  <c r="BJ497" i="2"/>
  <c r="BO497" i="2"/>
  <c r="BN497" i="2"/>
  <c r="BM497" i="2"/>
  <c r="BI497" i="2"/>
  <c r="BQ497" i="2"/>
  <c r="BR497" i="2"/>
  <c r="BP496" i="2"/>
  <c r="BN496" i="2"/>
  <c r="BO496" i="2"/>
  <c r="BU496" i="2"/>
  <c r="BL496" i="2"/>
  <c r="BJ496" i="2"/>
  <c r="BM496" i="2"/>
  <c r="BK496" i="2"/>
  <c r="BS496" i="2"/>
  <c r="BT496" i="2"/>
  <c r="BI496" i="2"/>
  <c r="BQ496" i="2"/>
  <c r="BR496" i="2"/>
  <c r="BT495" i="2"/>
  <c r="BN495" i="2"/>
  <c r="BK495" i="2"/>
  <c r="BJ495" i="2"/>
  <c r="BI495" i="2"/>
  <c r="BO495" i="2"/>
  <c r="BU495" i="2"/>
  <c r="BP495" i="2"/>
  <c r="BL495" i="2"/>
  <c r="BQ495" i="2"/>
  <c r="BS495" i="2"/>
  <c r="BR495" i="2"/>
  <c r="BU494" i="2"/>
  <c r="BT494" i="2"/>
  <c r="BL494" i="2"/>
  <c r="BK494" i="2"/>
  <c r="BO494" i="2"/>
  <c r="BP494" i="2"/>
  <c r="BN494" i="2"/>
  <c r="BJ494" i="2"/>
  <c r="BM494" i="2"/>
  <c r="BS494" i="2"/>
  <c r="BI494" i="2"/>
  <c r="BQ494" i="2"/>
  <c r="BT493" i="2"/>
  <c r="BP493" i="2"/>
  <c r="BN493" i="2"/>
  <c r="BK493" i="2"/>
  <c r="BO493" i="2"/>
  <c r="BU493" i="2"/>
  <c r="BL493" i="2"/>
  <c r="BJ493" i="2"/>
  <c r="BM493" i="2"/>
  <c r="BR493" i="2"/>
  <c r="BI493" i="2"/>
  <c r="BQ493" i="2"/>
  <c r="BU492" i="2"/>
  <c r="BJ492" i="2"/>
  <c r="BO492" i="2"/>
  <c r="BP492" i="2"/>
  <c r="BL492" i="2"/>
  <c r="BN492" i="2"/>
  <c r="BM492" i="2"/>
  <c r="BK492" i="2"/>
  <c r="BQ492" i="2"/>
  <c r="BI492" i="2"/>
  <c r="BS492" i="2"/>
  <c r="BR492" i="2"/>
  <c r="BU491" i="2"/>
  <c r="BS491" i="2"/>
  <c r="BL491" i="2"/>
  <c r="BO491" i="2"/>
  <c r="BP491" i="2"/>
  <c r="BN491" i="2"/>
  <c r="BJ491" i="2"/>
  <c r="BM491" i="2"/>
  <c r="BK491" i="2"/>
  <c r="BR491" i="2"/>
  <c r="BQ491" i="2"/>
  <c r="BI491" i="2"/>
  <c r="BU490" i="2"/>
  <c r="BT490" i="2"/>
  <c r="BP490" i="2"/>
  <c r="BK490" i="2"/>
  <c r="BI490" i="2"/>
  <c r="BO490" i="2"/>
  <c r="BL490" i="2"/>
  <c r="BN490" i="2"/>
  <c r="BJ490" i="2"/>
  <c r="BM490" i="2"/>
  <c r="BQ490" i="2"/>
  <c r="BR490" i="2"/>
  <c r="BP489" i="2"/>
  <c r="BN489" i="2"/>
  <c r="BL489" i="2"/>
  <c r="BO489" i="2"/>
  <c r="BU489" i="2"/>
  <c r="BJ489" i="2"/>
  <c r="BM489" i="2"/>
  <c r="BK489" i="2"/>
  <c r="BT489" i="2"/>
  <c r="BI489" i="2"/>
  <c r="BS489" i="2"/>
  <c r="BR489" i="2"/>
  <c r="BN488" i="2"/>
  <c r="BL488" i="2"/>
  <c r="BJ488" i="2"/>
  <c r="BI488" i="2"/>
  <c r="BO488" i="2"/>
  <c r="BU488" i="2"/>
  <c r="BP488" i="2"/>
  <c r="BK488" i="2"/>
  <c r="BR488" i="2"/>
  <c r="BQ488" i="2"/>
  <c r="BS488" i="2"/>
  <c r="BU487" i="2"/>
  <c r="BT487" i="2"/>
  <c r="BP487" i="2"/>
  <c r="BL487" i="2"/>
  <c r="BK487" i="2"/>
  <c r="BJ487" i="2"/>
  <c r="BO487" i="2"/>
  <c r="BN487" i="2"/>
  <c r="BM487" i="2"/>
  <c r="BI487" i="2"/>
  <c r="BQ487" i="2"/>
  <c r="BR487" i="2"/>
  <c r="BP486" i="2"/>
  <c r="BN486" i="2"/>
  <c r="BO486" i="2"/>
  <c r="BU486" i="2"/>
  <c r="BL486" i="2"/>
  <c r="BJ486" i="2"/>
  <c r="BM486" i="2"/>
  <c r="BK486" i="2"/>
  <c r="BS486" i="2"/>
  <c r="BT486" i="2"/>
  <c r="BI486" i="2"/>
  <c r="BQ486" i="2"/>
  <c r="BR486" i="2"/>
  <c r="BT485" i="2"/>
  <c r="BN485" i="2"/>
  <c r="BK485" i="2"/>
  <c r="BJ485" i="2"/>
  <c r="BI485" i="2"/>
  <c r="BO485" i="2"/>
  <c r="BU485" i="2"/>
  <c r="BP485" i="2"/>
  <c r="BL485" i="2"/>
  <c r="BQ485" i="2"/>
  <c r="BS485" i="2"/>
  <c r="BR485" i="2"/>
  <c r="BU484" i="2"/>
  <c r="BT484" i="2"/>
  <c r="BL484" i="2"/>
  <c r="BK484" i="2"/>
  <c r="BO484" i="2"/>
  <c r="BP484" i="2"/>
  <c r="BN484" i="2"/>
  <c r="BJ484" i="2"/>
  <c r="BM484" i="2"/>
  <c r="BS484" i="2"/>
  <c r="BI484" i="2"/>
  <c r="BQ484" i="2"/>
  <c r="BP483" i="2"/>
  <c r="BN483" i="2"/>
  <c r="BK483" i="2"/>
  <c r="BO483" i="2"/>
  <c r="BU483" i="2"/>
  <c r="BL483" i="2"/>
  <c r="BJ483" i="2"/>
  <c r="BM483" i="2"/>
  <c r="BR483" i="2"/>
  <c r="BS483" i="2"/>
  <c r="BT483" i="2"/>
  <c r="BI483" i="2"/>
  <c r="BQ483" i="2"/>
  <c r="BU482" i="2"/>
  <c r="BJ482" i="2"/>
  <c r="BO482" i="2"/>
  <c r="BP482" i="2"/>
  <c r="BL482" i="2"/>
  <c r="BN482" i="2"/>
  <c r="BM482" i="2"/>
  <c r="BK482" i="2"/>
  <c r="BT482" i="2"/>
  <c r="BQ482" i="2"/>
  <c r="BI482" i="2"/>
  <c r="BS482" i="2"/>
  <c r="BR482" i="2"/>
  <c r="BU481" i="2"/>
  <c r="BS481" i="2"/>
  <c r="BL481" i="2"/>
  <c r="BO481" i="2"/>
  <c r="BP481" i="2"/>
  <c r="BN481" i="2"/>
  <c r="BJ481" i="2"/>
  <c r="BM481" i="2"/>
  <c r="BK481" i="2"/>
  <c r="BR481" i="2"/>
  <c r="BQ481" i="2"/>
  <c r="BI481" i="2"/>
  <c r="BU480" i="2"/>
  <c r="BT480" i="2"/>
  <c r="BP480" i="2"/>
  <c r="BK480" i="2"/>
  <c r="BI480" i="2"/>
  <c r="BO480" i="2"/>
  <c r="BL480" i="2"/>
  <c r="BN480" i="2"/>
  <c r="BJ480" i="2"/>
  <c r="BM480" i="2"/>
  <c r="BQ480" i="2"/>
  <c r="BR480" i="2"/>
  <c r="BP479" i="2"/>
  <c r="BN479" i="2"/>
  <c r="BL479" i="2"/>
  <c r="BO479" i="2"/>
  <c r="BU479" i="2"/>
  <c r="BJ479" i="2"/>
  <c r="BM479" i="2"/>
  <c r="BK479" i="2"/>
  <c r="BT479" i="2"/>
  <c r="BI479" i="2"/>
  <c r="BS479" i="2"/>
  <c r="BR479" i="2"/>
  <c r="BN478" i="2"/>
  <c r="BL478" i="2"/>
  <c r="BJ478" i="2"/>
  <c r="BI478" i="2"/>
  <c r="BO478" i="2"/>
  <c r="BU478" i="2"/>
  <c r="BP478" i="2"/>
  <c r="BK478" i="2"/>
  <c r="BR478" i="2"/>
  <c r="BQ478" i="2"/>
  <c r="BS478" i="2"/>
  <c r="BU477" i="2"/>
  <c r="BT477" i="2"/>
  <c r="BP477" i="2"/>
  <c r="BL477" i="2"/>
  <c r="BK477" i="2"/>
  <c r="BJ477" i="2"/>
  <c r="BO477" i="2"/>
  <c r="BN477" i="2"/>
  <c r="BM477" i="2"/>
  <c r="BI477" i="2"/>
  <c r="BQ477" i="2"/>
  <c r="BR477" i="2"/>
  <c r="BP476" i="2"/>
  <c r="BN476" i="2"/>
  <c r="BO476" i="2"/>
  <c r="BU476" i="2"/>
  <c r="BL476" i="2"/>
  <c r="BJ476" i="2"/>
  <c r="BM476" i="2"/>
  <c r="BK476" i="2"/>
  <c r="BS476" i="2"/>
  <c r="BT476" i="2"/>
  <c r="BI476" i="2"/>
  <c r="BQ476" i="2"/>
  <c r="BR476" i="2"/>
  <c r="BT475" i="2"/>
  <c r="BN475" i="2"/>
  <c r="BK475" i="2"/>
  <c r="BJ475" i="2"/>
  <c r="BI475" i="2"/>
  <c r="BO475" i="2"/>
  <c r="BU475" i="2"/>
  <c r="BP475" i="2"/>
  <c r="BL475" i="2"/>
  <c r="BQ475" i="2"/>
  <c r="BS475" i="2"/>
  <c r="BR475" i="2"/>
  <c r="BU474" i="2"/>
  <c r="BT474" i="2"/>
  <c r="BL474" i="2"/>
  <c r="BK474" i="2"/>
  <c r="BO474" i="2"/>
  <c r="BP474" i="2"/>
  <c r="BN474" i="2"/>
  <c r="BJ474" i="2"/>
  <c r="BM474" i="2"/>
  <c r="BS474" i="2"/>
  <c r="BI474" i="2"/>
  <c r="BQ474" i="2"/>
  <c r="BP473" i="2"/>
  <c r="BN473" i="2"/>
  <c r="BK473" i="2"/>
  <c r="BO473" i="2"/>
  <c r="BU473" i="2"/>
  <c r="BL473" i="2"/>
  <c r="BJ473" i="2"/>
  <c r="BM473" i="2"/>
  <c r="BR473" i="2"/>
  <c r="BS473" i="2"/>
  <c r="BT473" i="2"/>
  <c r="BI473" i="2"/>
  <c r="BQ473" i="2"/>
  <c r="BU472" i="2"/>
  <c r="BJ472" i="2"/>
  <c r="BO472" i="2"/>
  <c r="BP472" i="2"/>
  <c r="BL472" i="2"/>
  <c r="BN472" i="2"/>
  <c r="BM472" i="2"/>
  <c r="BK472" i="2"/>
  <c r="BT472" i="2"/>
  <c r="BQ472" i="2"/>
  <c r="BI472" i="2"/>
  <c r="BS472" i="2"/>
  <c r="BR472" i="2"/>
  <c r="BU471" i="2"/>
  <c r="BS471" i="2"/>
  <c r="BL471" i="2"/>
  <c r="BO471" i="2"/>
  <c r="BP471" i="2"/>
  <c r="BN471" i="2"/>
  <c r="BJ471" i="2"/>
  <c r="BM471" i="2"/>
  <c r="BK471" i="2"/>
  <c r="BR471" i="2"/>
  <c r="BQ471" i="2"/>
  <c r="BI471" i="2"/>
  <c r="BT470" i="2"/>
  <c r="BP470" i="2"/>
  <c r="BK470" i="2"/>
  <c r="BI470" i="2"/>
  <c r="BO470" i="2"/>
  <c r="BU470" i="2"/>
  <c r="BL470" i="2"/>
  <c r="BN470" i="2"/>
  <c r="BJ470" i="2"/>
  <c r="BM470" i="2"/>
  <c r="BQ470" i="2"/>
  <c r="BR470" i="2"/>
  <c r="BP469" i="2"/>
  <c r="BN469" i="2"/>
  <c r="BL469" i="2"/>
  <c r="BO469" i="2"/>
  <c r="BU469" i="2"/>
  <c r="BJ469" i="2"/>
  <c r="BM469" i="2"/>
  <c r="BK469" i="2"/>
  <c r="BT469" i="2"/>
  <c r="BI469" i="2"/>
  <c r="BS469" i="2"/>
  <c r="BR469" i="2"/>
  <c r="BN468" i="2"/>
  <c r="BL468" i="2"/>
  <c r="BJ468" i="2"/>
  <c r="BI468" i="2"/>
  <c r="BO468" i="2"/>
  <c r="BU468" i="2"/>
  <c r="BP468" i="2"/>
  <c r="BK468" i="2"/>
  <c r="BR468" i="2"/>
  <c r="BQ468" i="2"/>
  <c r="BS468" i="2"/>
  <c r="BU467" i="2"/>
  <c r="BT467" i="2"/>
  <c r="BP467" i="2"/>
  <c r="BL467" i="2"/>
  <c r="BK467" i="2"/>
  <c r="BJ467" i="2"/>
  <c r="BO467" i="2"/>
  <c r="BN467" i="2"/>
  <c r="BM467" i="2"/>
  <c r="BI467" i="2"/>
  <c r="BQ467" i="2"/>
  <c r="BR467" i="2"/>
  <c r="BP466" i="2"/>
  <c r="BN466" i="2"/>
  <c r="BO466" i="2"/>
  <c r="BU466" i="2"/>
  <c r="BL466" i="2"/>
  <c r="BJ466" i="2"/>
  <c r="BM466" i="2"/>
  <c r="BK466" i="2"/>
  <c r="BS466" i="2"/>
  <c r="BT466" i="2"/>
  <c r="BI466" i="2"/>
  <c r="BQ466" i="2"/>
  <c r="BR466" i="2"/>
  <c r="BT465" i="2"/>
  <c r="BN465" i="2"/>
  <c r="BK465" i="2"/>
  <c r="BJ465" i="2"/>
  <c r="BI465" i="2"/>
  <c r="BO465" i="2"/>
  <c r="BU465" i="2"/>
  <c r="BP465" i="2"/>
  <c r="BL465" i="2"/>
  <c r="BQ465" i="2"/>
  <c r="BS465" i="2"/>
  <c r="BR465" i="2"/>
  <c r="BU464" i="2"/>
  <c r="BT464" i="2"/>
  <c r="BL464" i="2"/>
  <c r="BK464" i="2"/>
  <c r="BO464" i="2"/>
  <c r="BP464" i="2"/>
  <c r="BN464" i="2"/>
  <c r="BJ464" i="2"/>
  <c r="BM464" i="2"/>
  <c r="BS464" i="2"/>
  <c r="BI464" i="2"/>
  <c r="BQ464" i="2"/>
  <c r="BP463" i="2"/>
  <c r="BN463" i="2"/>
  <c r="BK463" i="2"/>
  <c r="BO463" i="2"/>
  <c r="BU463" i="2"/>
  <c r="BL463" i="2"/>
  <c r="BJ463" i="2"/>
  <c r="BM463" i="2"/>
  <c r="BR463" i="2"/>
  <c r="BS463" i="2"/>
  <c r="BT463" i="2"/>
  <c r="BI463" i="2"/>
  <c r="BQ463" i="2"/>
  <c r="BU462" i="2"/>
  <c r="BJ462" i="2"/>
  <c r="BO462" i="2"/>
  <c r="BP462" i="2"/>
  <c r="BL462" i="2"/>
  <c r="BN462" i="2"/>
  <c r="BM462" i="2"/>
  <c r="BK462" i="2"/>
  <c r="BQ462" i="2"/>
  <c r="BI462" i="2"/>
  <c r="BS462" i="2"/>
  <c r="BR462" i="2"/>
  <c r="BU461" i="2"/>
  <c r="BS461" i="2"/>
  <c r="BL461" i="2"/>
  <c r="BO461" i="2"/>
  <c r="BP461" i="2"/>
  <c r="BN461" i="2"/>
  <c r="BJ461" i="2"/>
  <c r="BM461" i="2"/>
  <c r="BK461" i="2"/>
  <c r="BR461" i="2"/>
  <c r="BQ461" i="2"/>
  <c r="BI461" i="2"/>
  <c r="BT460" i="2"/>
  <c r="BP460" i="2"/>
  <c r="BK460" i="2"/>
  <c r="BI460" i="2"/>
  <c r="BO460" i="2"/>
  <c r="BU460" i="2"/>
  <c r="BL460" i="2"/>
  <c r="BN460" i="2"/>
  <c r="BJ460" i="2"/>
  <c r="BM460" i="2"/>
  <c r="BQ460" i="2"/>
  <c r="BR460" i="2"/>
  <c r="BP459" i="2"/>
  <c r="BN459" i="2"/>
  <c r="BL459" i="2"/>
  <c r="BO459" i="2"/>
  <c r="BU459" i="2"/>
  <c r="BJ459" i="2"/>
  <c r="BM459" i="2"/>
  <c r="BK459" i="2"/>
  <c r="BT459" i="2"/>
  <c r="BI459" i="2"/>
  <c r="BS459" i="2"/>
  <c r="BR459" i="2"/>
  <c r="BN458" i="2"/>
  <c r="BL458" i="2"/>
  <c r="BJ458" i="2"/>
  <c r="BI458" i="2"/>
  <c r="BO458" i="2"/>
  <c r="BU458" i="2"/>
  <c r="BP458" i="2"/>
  <c r="BK458" i="2"/>
  <c r="BR458" i="2"/>
  <c r="BQ458" i="2"/>
  <c r="BS458" i="2"/>
  <c r="BU457" i="2"/>
  <c r="BT457" i="2"/>
  <c r="BP457" i="2"/>
  <c r="BL457" i="2"/>
  <c r="BK457" i="2"/>
  <c r="BJ457" i="2"/>
  <c r="BO457" i="2"/>
  <c r="BN457" i="2"/>
  <c r="BM457" i="2"/>
  <c r="BI457" i="2"/>
  <c r="BQ457" i="2"/>
  <c r="BR457" i="2"/>
  <c r="BP456" i="2"/>
  <c r="BN456" i="2"/>
  <c r="BO456" i="2"/>
  <c r="BU456" i="2"/>
  <c r="BL456" i="2"/>
  <c r="BJ456" i="2"/>
  <c r="BM456" i="2"/>
  <c r="BK456" i="2"/>
  <c r="BS456" i="2"/>
  <c r="BT456" i="2"/>
  <c r="BI456" i="2"/>
  <c r="BQ456" i="2"/>
  <c r="BR456" i="2"/>
  <c r="BT455" i="2"/>
  <c r="BN455" i="2"/>
  <c r="BK455" i="2"/>
  <c r="BJ455" i="2"/>
  <c r="BI455" i="2"/>
  <c r="BO455" i="2"/>
  <c r="BU455" i="2"/>
  <c r="BP455" i="2"/>
  <c r="BL455" i="2"/>
  <c r="BQ455" i="2"/>
  <c r="BS455" i="2"/>
  <c r="BR455" i="2"/>
  <c r="BU454" i="2"/>
  <c r="BT454" i="2"/>
  <c r="BL454" i="2"/>
  <c r="BK454" i="2"/>
  <c r="BO454" i="2"/>
  <c r="BP454" i="2"/>
  <c r="BN454" i="2"/>
  <c r="BJ454" i="2"/>
  <c r="BM454" i="2"/>
  <c r="BS454" i="2"/>
  <c r="BI454" i="2"/>
  <c r="BQ454" i="2"/>
  <c r="BP453" i="2"/>
  <c r="BN453" i="2"/>
  <c r="BO453" i="2"/>
  <c r="BU453" i="2"/>
  <c r="BL453" i="2"/>
  <c r="BJ453" i="2"/>
  <c r="BM453" i="2"/>
  <c r="BK453" i="2"/>
  <c r="BS453" i="2"/>
  <c r="BT453" i="2"/>
  <c r="BI453" i="2"/>
  <c r="BQ453" i="2"/>
  <c r="BR453" i="2"/>
  <c r="BT452" i="2"/>
  <c r="BN452" i="2"/>
  <c r="BK452" i="2"/>
  <c r="BJ452" i="2"/>
  <c r="BI452" i="2"/>
  <c r="BO452" i="2"/>
  <c r="BU452" i="2"/>
  <c r="BP452" i="2"/>
  <c r="BL452" i="2"/>
  <c r="BQ452" i="2"/>
  <c r="BS452" i="2"/>
  <c r="BR452" i="2"/>
  <c r="BU451" i="2"/>
  <c r="BT451" i="2"/>
  <c r="BL451" i="2"/>
  <c r="BK451" i="2"/>
  <c r="BO451" i="2"/>
  <c r="BP451" i="2"/>
  <c r="BN451" i="2"/>
  <c r="BJ451" i="2"/>
  <c r="BM451" i="2"/>
  <c r="BS451" i="2"/>
  <c r="BI451" i="2"/>
  <c r="BQ451" i="2"/>
  <c r="BT450" i="2"/>
  <c r="BP450" i="2"/>
  <c r="BN450" i="2"/>
  <c r="BK450" i="2"/>
  <c r="BO450" i="2"/>
  <c r="BU450" i="2"/>
  <c r="BL450" i="2"/>
  <c r="BJ450" i="2"/>
  <c r="BM450" i="2"/>
  <c r="BR450" i="2"/>
  <c r="BS450" i="2"/>
  <c r="BI450" i="2"/>
  <c r="BQ450" i="2"/>
  <c r="BU449" i="2"/>
  <c r="BK449" i="2"/>
  <c r="BO449" i="2"/>
  <c r="BP449" i="2"/>
  <c r="BL449" i="2"/>
  <c r="BN449" i="2"/>
  <c r="BM449" i="2"/>
  <c r="BT449" i="2"/>
  <c r="BQ449" i="2"/>
  <c r="BI449" i="2"/>
  <c r="BS449" i="2"/>
  <c r="BR449" i="2"/>
  <c r="BU448" i="2"/>
  <c r="BS448" i="2"/>
  <c r="BL448" i="2"/>
  <c r="BO448" i="2"/>
  <c r="BP448" i="2"/>
  <c r="BN448" i="2"/>
  <c r="BJ448" i="2"/>
  <c r="BM448" i="2"/>
  <c r="BK448" i="2"/>
  <c r="BR448" i="2"/>
  <c r="BQ448" i="2"/>
  <c r="BI448" i="2"/>
  <c r="BU447" i="2"/>
  <c r="BT447" i="2"/>
  <c r="BP447" i="2"/>
  <c r="BK447" i="2"/>
  <c r="BO447" i="2"/>
  <c r="BL447" i="2"/>
  <c r="BN447" i="2"/>
  <c r="BJ447" i="2"/>
  <c r="BM447" i="2"/>
  <c r="BR447" i="2"/>
  <c r="BI447" i="2"/>
  <c r="BQ447" i="2"/>
  <c r="BP446" i="2"/>
  <c r="BN446" i="2"/>
  <c r="BL446" i="2"/>
  <c r="BO446" i="2"/>
  <c r="BU446" i="2"/>
  <c r="BJ446" i="2"/>
  <c r="BM446" i="2"/>
  <c r="BK446" i="2"/>
  <c r="BT446" i="2"/>
  <c r="BI446" i="2"/>
  <c r="BS446" i="2"/>
  <c r="BR446" i="2"/>
  <c r="BN445" i="2"/>
  <c r="BL445" i="2"/>
  <c r="BJ445" i="2"/>
  <c r="BI445" i="2"/>
  <c r="BO445" i="2"/>
  <c r="BU445" i="2"/>
  <c r="BP445" i="2"/>
  <c r="BK445" i="2"/>
  <c r="BR445" i="2"/>
  <c r="BQ445" i="2"/>
  <c r="BS445" i="2"/>
  <c r="BU444" i="2"/>
  <c r="BT444" i="2"/>
  <c r="BP444" i="2"/>
  <c r="BL444" i="2"/>
  <c r="BK444" i="2"/>
  <c r="BJ444" i="2"/>
  <c r="BI444" i="2"/>
  <c r="BO444" i="2"/>
  <c r="BN444" i="2"/>
  <c r="BM444" i="2"/>
  <c r="BQ444" i="2"/>
  <c r="BR444" i="2"/>
  <c r="BP443" i="2"/>
  <c r="BN443" i="2"/>
  <c r="BO443" i="2"/>
  <c r="BU443" i="2"/>
  <c r="BL443" i="2"/>
  <c r="BJ443" i="2"/>
  <c r="BM443" i="2"/>
  <c r="BK443" i="2"/>
  <c r="BS443" i="2"/>
  <c r="BT443" i="2"/>
  <c r="BI443" i="2"/>
  <c r="BQ443" i="2"/>
  <c r="BR443" i="2"/>
  <c r="BT442" i="2"/>
  <c r="BN442" i="2"/>
  <c r="BK442" i="2"/>
  <c r="BJ442" i="2"/>
  <c r="BI442" i="2"/>
  <c r="BO442" i="2"/>
  <c r="BU442" i="2"/>
  <c r="BP442" i="2"/>
  <c r="BL442" i="2"/>
  <c r="BQ442" i="2"/>
  <c r="BS442" i="2"/>
  <c r="BR442" i="2"/>
  <c r="BU441" i="2"/>
  <c r="BT441" i="2"/>
  <c r="BL441" i="2"/>
  <c r="BK441" i="2"/>
  <c r="BO441" i="2"/>
  <c r="BP441" i="2"/>
  <c r="BN441" i="2"/>
  <c r="BJ441" i="2"/>
  <c r="BM441" i="2"/>
  <c r="BS441" i="2"/>
  <c r="BI441" i="2"/>
  <c r="BQ441" i="2"/>
  <c r="BT440" i="2"/>
  <c r="BP440" i="2"/>
  <c r="BN440" i="2"/>
  <c r="BK440" i="2"/>
  <c r="BO440" i="2"/>
  <c r="BU440" i="2"/>
  <c r="BL440" i="2"/>
  <c r="BJ440" i="2"/>
  <c r="BM440" i="2"/>
  <c r="BR440" i="2"/>
  <c r="BS440" i="2"/>
  <c r="BI440" i="2"/>
  <c r="BQ440" i="2"/>
  <c r="BU439" i="2"/>
  <c r="BK439" i="2"/>
  <c r="BO439" i="2"/>
  <c r="BP439" i="2"/>
  <c r="BL439" i="2"/>
  <c r="BN439" i="2"/>
  <c r="BM439" i="2"/>
  <c r="BT439" i="2"/>
  <c r="BQ439" i="2"/>
  <c r="BI439" i="2"/>
  <c r="BS439" i="2"/>
  <c r="BR439" i="2"/>
  <c r="BU438" i="2"/>
  <c r="BS438" i="2"/>
  <c r="BL438" i="2"/>
  <c r="BO438" i="2"/>
  <c r="BP438" i="2"/>
  <c r="BN438" i="2"/>
  <c r="BJ438" i="2"/>
  <c r="BM438" i="2"/>
  <c r="BK438" i="2"/>
  <c r="BR438" i="2"/>
  <c r="BQ438" i="2"/>
  <c r="BI438" i="2"/>
  <c r="BU437" i="2"/>
  <c r="BT437" i="2"/>
  <c r="BP437" i="2"/>
  <c r="BK437" i="2"/>
  <c r="BO437" i="2"/>
  <c r="BR437" i="2"/>
  <c r="BL437" i="2"/>
  <c r="BN437" i="2"/>
  <c r="BJ437" i="2"/>
  <c r="BM437" i="2"/>
  <c r="BI437" i="2"/>
  <c r="BQ437" i="2"/>
  <c r="BP436" i="2"/>
  <c r="BN436" i="2"/>
  <c r="BL436" i="2"/>
  <c r="BO436" i="2"/>
  <c r="BU436" i="2"/>
  <c r="BJ436" i="2"/>
  <c r="BM436" i="2"/>
  <c r="BK436" i="2"/>
  <c r="BT436" i="2"/>
  <c r="BI436" i="2"/>
  <c r="BS436" i="2"/>
  <c r="BR436" i="2"/>
  <c r="BN435" i="2"/>
  <c r="BL435" i="2"/>
  <c r="BJ435" i="2"/>
  <c r="BI435" i="2"/>
  <c r="BO435" i="2"/>
  <c r="BU435" i="2"/>
  <c r="BP435" i="2"/>
  <c r="BK435" i="2"/>
  <c r="BR435" i="2"/>
  <c r="BQ435" i="2"/>
  <c r="BS435" i="2"/>
  <c r="BU434" i="2"/>
  <c r="BT434" i="2"/>
  <c r="BP434" i="2"/>
  <c r="BL434" i="2"/>
  <c r="BK434" i="2"/>
  <c r="BJ434" i="2"/>
  <c r="BI434" i="2"/>
  <c r="BO434" i="2"/>
  <c r="BN434" i="2"/>
  <c r="BM434" i="2"/>
  <c r="BQ434" i="2"/>
  <c r="BR434" i="2"/>
  <c r="BP433" i="2"/>
  <c r="BN433" i="2"/>
  <c r="BO433" i="2"/>
  <c r="BU433" i="2"/>
  <c r="BL433" i="2"/>
  <c r="BJ433" i="2"/>
  <c r="BM433" i="2"/>
  <c r="BK433" i="2"/>
  <c r="BS433" i="2"/>
  <c r="BT433" i="2"/>
  <c r="BI433" i="2"/>
  <c r="BQ433" i="2"/>
  <c r="BR433" i="2"/>
  <c r="BT432" i="2"/>
  <c r="BN432" i="2"/>
  <c r="BK432" i="2"/>
  <c r="BJ432" i="2"/>
  <c r="BI432" i="2"/>
  <c r="BO432" i="2"/>
  <c r="BU432" i="2"/>
  <c r="BP432" i="2"/>
  <c r="BL432" i="2"/>
  <c r="BQ432" i="2"/>
  <c r="BS432" i="2"/>
  <c r="BR432" i="2"/>
  <c r="BU431" i="2"/>
  <c r="BT431" i="2"/>
  <c r="BL431" i="2"/>
  <c r="BK431" i="2"/>
  <c r="BO431" i="2"/>
  <c r="BP431" i="2"/>
  <c r="BN431" i="2"/>
  <c r="BJ431" i="2"/>
  <c r="BM431" i="2"/>
  <c r="BS431" i="2"/>
  <c r="BI431" i="2"/>
  <c r="BQ431" i="2"/>
  <c r="BT430" i="2"/>
  <c r="BP430" i="2"/>
  <c r="BN430" i="2"/>
  <c r="BK430" i="2"/>
  <c r="BO430" i="2"/>
  <c r="BU430" i="2"/>
  <c r="BL430" i="2"/>
  <c r="BJ430" i="2"/>
  <c r="BM430" i="2"/>
  <c r="BR430" i="2"/>
  <c r="BS430" i="2"/>
  <c r="BI430" i="2"/>
  <c r="BQ430" i="2"/>
  <c r="BU429" i="2"/>
  <c r="BK429" i="2"/>
  <c r="BO429" i="2"/>
  <c r="BP429" i="2"/>
  <c r="BL429" i="2"/>
  <c r="BN429" i="2"/>
  <c r="BM429" i="2"/>
  <c r="BT429" i="2"/>
  <c r="BQ429" i="2"/>
  <c r="BI429" i="2"/>
  <c r="BS429" i="2"/>
  <c r="BR429" i="2"/>
  <c r="BU428" i="2"/>
  <c r="BS428" i="2"/>
  <c r="BL428" i="2"/>
  <c r="BO428" i="2"/>
  <c r="BP428" i="2"/>
  <c r="BN428" i="2"/>
  <c r="BJ428" i="2"/>
  <c r="BM428" i="2"/>
  <c r="BK428" i="2"/>
  <c r="BR428" i="2"/>
  <c r="BQ428" i="2"/>
  <c r="BI428" i="2"/>
  <c r="BU427" i="2"/>
  <c r="BT427" i="2"/>
  <c r="BP427" i="2"/>
  <c r="BK427" i="2"/>
  <c r="BO427" i="2"/>
  <c r="BL427" i="2"/>
  <c r="BN427" i="2"/>
  <c r="BJ427" i="2"/>
  <c r="BM427" i="2"/>
  <c r="BR427" i="2"/>
  <c r="BI427" i="2"/>
  <c r="BQ427" i="2"/>
  <c r="BP426" i="2"/>
  <c r="BN426" i="2"/>
  <c r="BL426" i="2"/>
  <c r="BO426" i="2"/>
  <c r="BU426" i="2"/>
  <c r="BJ426" i="2"/>
  <c r="BM426" i="2"/>
  <c r="BK426" i="2"/>
  <c r="BT426" i="2"/>
  <c r="BQ426" i="2"/>
  <c r="BI426" i="2"/>
  <c r="BS426" i="2"/>
  <c r="BR426" i="2"/>
  <c r="BN425" i="2"/>
  <c r="BL425" i="2"/>
  <c r="BJ425" i="2"/>
  <c r="BI425" i="2"/>
  <c r="BO425" i="2"/>
  <c r="BU425" i="2"/>
  <c r="BP425" i="2"/>
  <c r="BK425" i="2"/>
  <c r="BR425" i="2"/>
  <c r="BQ425" i="2"/>
  <c r="BS425" i="2"/>
  <c r="BU424" i="2"/>
  <c r="BT424" i="2"/>
  <c r="BP424" i="2"/>
  <c r="BL424" i="2"/>
  <c r="BK424" i="2"/>
  <c r="BJ424" i="2"/>
  <c r="BI424" i="2"/>
  <c r="BO424" i="2"/>
  <c r="BN424" i="2"/>
  <c r="BM424" i="2"/>
  <c r="BQ424" i="2"/>
  <c r="BR424" i="2"/>
  <c r="BP423" i="2"/>
  <c r="BN423" i="2"/>
  <c r="BO423" i="2"/>
  <c r="BU423" i="2"/>
  <c r="BL423" i="2"/>
  <c r="BJ423" i="2"/>
  <c r="BK423" i="2"/>
  <c r="BS423" i="2"/>
  <c r="BT423" i="2"/>
  <c r="BI423" i="2"/>
  <c r="BQ423" i="2"/>
  <c r="BR423" i="2"/>
  <c r="BT422" i="2"/>
  <c r="BN422" i="2"/>
  <c r="BK422" i="2"/>
  <c r="BJ422" i="2"/>
  <c r="BI422" i="2"/>
  <c r="BO422" i="2"/>
  <c r="BU422" i="2"/>
  <c r="BP422" i="2"/>
  <c r="BL422" i="2"/>
  <c r="BQ422" i="2"/>
  <c r="BS422" i="2"/>
  <c r="BR422" i="2"/>
  <c r="BU421" i="2"/>
  <c r="BT421" i="2"/>
  <c r="BL421" i="2"/>
  <c r="BK421" i="2"/>
  <c r="BO421" i="2"/>
  <c r="BP421" i="2"/>
  <c r="BN421" i="2"/>
  <c r="BJ421" i="2"/>
  <c r="BM421" i="2"/>
  <c r="BS421" i="2"/>
  <c r="BI421" i="2"/>
  <c r="BQ421" i="2"/>
  <c r="BT420" i="2"/>
  <c r="BP420" i="2"/>
  <c r="BN420" i="2"/>
  <c r="BK420" i="2"/>
  <c r="BO420" i="2"/>
  <c r="BU420" i="2"/>
  <c r="BL420" i="2"/>
  <c r="BJ420" i="2"/>
  <c r="BM420" i="2"/>
  <c r="BR420" i="2"/>
  <c r="BS420" i="2"/>
  <c r="BI420" i="2"/>
  <c r="BQ420" i="2"/>
  <c r="BU419" i="2"/>
  <c r="BK419" i="2"/>
  <c r="BO419" i="2"/>
  <c r="BP419" i="2"/>
  <c r="BL419" i="2"/>
  <c r="BN419" i="2"/>
  <c r="BM419" i="2"/>
  <c r="BT419" i="2"/>
  <c r="BQ419" i="2"/>
  <c r="BI419" i="2"/>
  <c r="BS419" i="2"/>
  <c r="BR419" i="2"/>
  <c r="BU418" i="2"/>
  <c r="BS418" i="2"/>
  <c r="BL418" i="2"/>
  <c r="BO418" i="2"/>
  <c r="BP418" i="2"/>
  <c r="BN418" i="2"/>
  <c r="BJ418" i="2"/>
  <c r="BM418" i="2"/>
  <c r="BK418" i="2"/>
  <c r="BR418" i="2"/>
  <c r="BQ418" i="2"/>
  <c r="BI418" i="2"/>
  <c r="BU417" i="2"/>
  <c r="BT417" i="2"/>
  <c r="BP417" i="2"/>
  <c r="BK417" i="2"/>
  <c r="BO417" i="2"/>
  <c r="BR417" i="2"/>
  <c r="BL417" i="2"/>
  <c r="BN417" i="2"/>
  <c r="BJ417" i="2"/>
  <c r="BM417" i="2"/>
  <c r="BI417" i="2"/>
  <c r="BQ417" i="2"/>
  <c r="BP416" i="2"/>
  <c r="BN416" i="2"/>
  <c r="BL416" i="2"/>
  <c r="BO416" i="2"/>
  <c r="BU416" i="2"/>
  <c r="BJ416" i="2"/>
  <c r="BK416" i="2"/>
  <c r="BT416" i="2"/>
  <c r="BQ416" i="2"/>
  <c r="BI416" i="2"/>
  <c r="BS416" i="2"/>
  <c r="BR416" i="2"/>
  <c r="BN415" i="2"/>
  <c r="BL415" i="2"/>
  <c r="BJ415" i="2"/>
  <c r="BI415" i="2"/>
  <c r="BO415" i="2"/>
  <c r="BU415" i="2"/>
  <c r="BP415" i="2"/>
  <c r="BK415" i="2"/>
  <c r="BR415" i="2"/>
  <c r="BQ415" i="2"/>
  <c r="BS415" i="2"/>
  <c r="BU414" i="2"/>
  <c r="BT414" i="2"/>
  <c r="BP414" i="2"/>
  <c r="BL414" i="2"/>
  <c r="BK414" i="2"/>
  <c r="BJ414" i="2"/>
  <c r="BI414" i="2"/>
  <c r="BO414" i="2"/>
  <c r="BN414" i="2"/>
  <c r="BM414" i="2"/>
  <c r="BQ414" i="2"/>
  <c r="BR414" i="2"/>
  <c r="BP413" i="2"/>
  <c r="BN413" i="2"/>
  <c r="BO413" i="2"/>
  <c r="BU413" i="2"/>
  <c r="BL413" i="2"/>
  <c r="BJ413" i="2"/>
  <c r="BK413" i="2"/>
  <c r="BS413" i="2"/>
  <c r="BT413" i="2"/>
  <c r="BI413" i="2"/>
  <c r="BQ413" i="2"/>
  <c r="BR413" i="2"/>
  <c r="BT412" i="2"/>
  <c r="BN412" i="2"/>
  <c r="BK412" i="2"/>
  <c r="BJ412" i="2"/>
  <c r="BI412" i="2"/>
  <c r="BO412" i="2"/>
  <c r="BU412" i="2"/>
  <c r="BP412" i="2"/>
  <c r="BL412" i="2"/>
  <c r="BQ412" i="2"/>
  <c r="BS412" i="2"/>
  <c r="BR412" i="2"/>
  <c r="BU411" i="2"/>
  <c r="BT411" i="2"/>
  <c r="BL411" i="2"/>
  <c r="BK411" i="2"/>
  <c r="BO411" i="2"/>
  <c r="BP411" i="2"/>
  <c r="BN411" i="2"/>
  <c r="BJ411" i="2"/>
  <c r="BM411" i="2"/>
  <c r="BS411" i="2"/>
  <c r="BI411" i="2"/>
  <c r="BQ411" i="2"/>
  <c r="BT410" i="2"/>
  <c r="BP410" i="2"/>
  <c r="BN410" i="2"/>
  <c r="BK410" i="2"/>
  <c r="BO410" i="2"/>
  <c r="BU410" i="2"/>
  <c r="BL410" i="2"/>
  <c r="BJ410" i="2"/>
  <c r="BM410" i="2"/>
  <c r="BR410" i="2"/>
  <c r="BS410" i="2"/>
  <c r="BI410" i="2"/>
  <c r="BQ410" i="2"/>
  <c r="BU409" i="2"/>
  <c r="BO409" i="2"/>
  <c r="BP409" i="2"/>
  <c r="BL409" i="2"/>
  <c r="BN409" i="2"/>
  <c r="BM409" i="2"/>
  <c r="BK409" i="2"/>
  <c r="BT409" i="2"/>
  <c r="BQ409" i="2"/>
  <c r="BI409" i="2"/>
  <c r="BS409" i="2"/>
  <c r="BR409" i="2"/>
  <c r="BU408" i="2"/>
  <c r="BS408" i="2"/>
  <c r="BR408" i="2"/>
  <c r="BL408" i="2"/>
  <c r="BO408" i="2"/>
  <c r="BP408" i="2"/>
  <c r="BN408" i="2"/>
  <c r="BJ408" i="2"/>
  <c r="BM408" i="2"/>
  <c r="BK408" i="2"/>
  <c r="BQ408" i="2"/>
  <c r="BI408" i="2"/>
  <c r="BU407" i="2"/>
  <c r="BT407" i="2"/>
  <c r="BP407" i="2"/>
  <c r="BK407" i="2"/>
  <c r="BJ407" i="2"/>
  <c r="BI407" i="2"/>
  <c r="BO407" i="2"/>
  <c r="BR407" i="2"/>
  <c r="BL407" i="2"/>
  <c r="BN407" i="2"/>
  <c r="BM407" i="2"/>
  <c r="BQ406" i="2"/>
  <c r="BP406" i="2"/>
  <c r="BO406" i="2"/>
  <c r="BN406" i="2"/>
  <c r="BU406" i="2"/>
  <c r="BL406" i="2"/>
  <c r="BK406" i="2"/>
  <c r="BT406" i="2"/>
  <c r="BS406" i="2"/>
  <c r="BR406" i="2"/>
  <c r="BU405" i="2"/>
  <c r="BS405" i="2"/>
  <c r="BN405" i="2"/>
  <c r="BJ405" i="2"/>
  <c r="BI405" i="2"/>
  <c r="BO405" i="2"/>
  <c r="BP405" i="2"/>
  <c r="BL405" i="2"/>
  <c r="BK405" i="2"/>
  <c r="BR405" i="2"/>
  <c r="BT405" i="2"/>
  <c r="BQ405" i="2"/>
  <c r="BU404" i="2"/>
  <c r="BT404" i="2"/>
  <c r="BK404" i="2"/>
  <c r="BJ404" i="2"/>
  <c r="BO404" i="2"/>
  <c r="BP404" i="2"/>
  <c r="BL404" i="2"/>
  <c r="BN404" i="2"/>
  <c r="BM404" i="2"/>
  <c r="BS404" i="2"/>
  <c r="BR404" i="2"/>
  <c r="BS403" i="2"/>
  <c r="BP403" i="2"/>
  <c r="BO403" i="2"/>
  <c r="BN403" i="2"/>
  <c r="BL403" i="2"/>
  <c r="BJ403" i="2"/>
  <c r="BI403" i="2"/>
  <c r="BU403" i="2"/>
  <c r="BM403" i="2"/>
  <c r="BK403" i="2"/>
  <c r="BR403" i="2"/>
  <c r="BQ403" i="2"/>
  <c r="BU402" i="2"/>
  <c r="BT402" i="2"/>
  <c r="BP402" i="2"/>
  <c r="BK402" i="2"/>
  <c r="BJ402" i="2"/>
  <c r="BO402" i="2"/>
  <c r="BL402" i="2"/>
  <c r="BN402" i="2"/>
  <c r="BM402" i="2"/>
  <c r="BI402" i="2"/>
  <c r="BQ402" i="2"/>
  <c r="BR402" i="2"/>
  <c r="BP401" i="2"/>
  <c r="BN401" i="2"/>
  <c r="BO401" i="2"/>
  <c r="BU401" i="2"/>
  <c r="BL401" i="2"/>
  <c r="BJ401" i="2"/>
  <c r="BM401" i="2"/>
  <c r="BK401" i="2"/>
  <c r="BS401" i="2"/>
  <c r="BT401" i="2"/>
  <c r="BI401" i="2"/>
  <c r="BQ401" i="2"/>
  <c r="BR401" i="2"/>
  <c r="BT400" i="2"/>
  <c r="BN400" i="2"/>
  <c r="BL400" i="2"/>
  <c r="BJ400" i="2"/>
  <c r="BI400" i="2"/>
  <c r="BO400" i="2"/>
  <c r="BU400" i="2"/>
  <c r="BP400" i="2"/>
  <c r="BK400" i="2"/>
  <c r="BR400" i="2"/>
  <c r="BQ400" i="2"/>
  <c r="BS400" i="2"/>
  <c r="BU399" i="2"/>
  <c r="BT399" i="2"/>
  <c r="BL399" i="2"/>
  <c r="BK399" i="2"/>
  <c r="BO399" i="2"/>
  <c r="BP399" i="2"/>
  <c r="BN399" i="2"/>
  <c r="BJ399" i="2"/>
  <c r="BM399" i="2"/>
  <c r="BS399" i="2"/>
  <c r="BI399" i="2"/>
  <c r="BQ399" i="2"/>
  <c r="BR399" i="2"/>
  <c r="BP398" i="2"/>
  <c r="BN398" i="2"/>
  <c r="BO398" i="2"/>
  <c r="BU398" i="2"/>
  <c r="BL398" i="2"/>
  <c r="BJ398" i="2"/>
  <c r="BM398" i="2"/>
  <c r="BK398" i="2"/>
  <c r="BR398" i="2"/>
  <c r="BT398" i="2"/>
  <c r="BI398" i="2"/>
  <c r="BS398" i="2"/>
  <c r="BU397" i="2"/>
  <c r="BK397" i="2"/>
  <c r="BJ397" i="2"/>
  <c r="BO397" i="2"/>
  <c r="BP397" i="2"/>
  <c r="BL397" i="2"/>
  <c r="BN397" i="2"/>
  <c r="BQ397" i="2"/>
  <c r="BI397" i="2"/>
  <c r="BS397" i="2"/>
  <c r="BR397" i="2"/>
  <c r="BU396" i="2"/>
  <c r="BT396" i="2"/>
  <c r="BL396" i="2"/>
  <c r="BO396" i="2"/>
  <c r="BP396" i="2"/>
  <c r="BN396" i="2"/>
  <c r="BJ396" i="2"/>
  <c r="BM396" i="2"/>
  <c r="BK396" i="2"/>
  <c r="BR396" i="2"/>
  <c r="BS396" i="2"/>
  <c r="BQ396" i="2"/>
  <c r="BI396" i="2"/>
  <c r="BT395" i="2"/>
  <c r="BP395" i="2"/>
  <c r="BN395" i="2"/>
  <c r="BK395" i="2"/>
  <c r="BI395" i="2"/>
  <c r="BO395" i="2"/>
  <c r="BU395" i="2"/>
  <c r="BL395" i="2"/>
  <c r="BJ395" i="2"/>
  <c r="BM395" i="2"/>
  <c r="BQ395" i="2"/>
  <c r="BR395" i="2"/>
  <c r="BP394" i="2"/>
  <c r="BN394" i="2"/>
  <c r="BL394" i="2"/>
  <c r="BO394" i="2"/>
  <c r="BU394" i="2"/>
  <c r="BM394" i="2"/>
  <c r="BK394" i="2"/>
  <c r="BI394" i="2"/>
  <c r="BS394" i="2"/>
  <c r="BR394" i="2"/>
  <c r="BU393" i="2"/>
  <c r="BS393" i="2"/>
  <c r="BL393" i="2"/>
  <c r="BJ393" i="2"/>
  <c r="BI393" i="2"/>
  <c r="BO393" i="2"/>
  <c r="BP393" i="2"/>
  <c r="BN393" i="2"/>
  <c r="BM393" i="2"/>
  <c r="BK393" i="2"/>
  <c r="BR393" i="2"/>
  <c r="BQ393" i="2"/>
  <c r="BU392" i="2"/>
  <c r="BT392" i="2"/>
  <c r="BP392" i="2"/>
  <c r="BK392" i="2"/>
  <c r="BJ392" i="2"/>
  <c r="BO392" i="2"/>
  <c r="BL392" i="2"/>
  <c r="BN392" i="2"/>
  <c r="BM392" i="2"/>
  <c r="BI392" i="2"/>
  <c r="BQ392" i="2"/>
  <c r="BR392" i="2"/>
  <c r="BP391" i="2"/>
  <c r="BN391" i="2"/>
  <c r="BO391" i="2"/>
  <c r="BU391" i="2"/>
  <c r="BL391" i="2"/>
  <c r="BJ391" i="2"/>
  <c r="BM391" i="2"/>
  <c r="BK391" i="2"/>
  <c r="BS391" i="2"/>
  <c r="BT391" i="2"/>
  <c r="BI391" i="2"/>
  <c r="BQ391" i="2"/>
  <c r="BR391" i="2"/>
  <c r="BT390" i="2"/>
  <c r="BN390" i="2"/>
  <c r="BL390" i="2"/>
  <c r="BJ390" i="2"/>
  <c r="BI390" i="2"/>
  <c r="BO390" i="2"/>
  <c r="BU390" i="2"/>
  <c r="BP390" i="2"/>
  <c r="BK390" i="2"/>
  <c r="BR390" i="2"/>
  <c r="BQ390" i="2"/>
  <c r="BS390" i="2"/>
  <c r="BU389" i="2"/>
  <c r="BT389" i="2"/>
  <c r="BL389" i="2"/>
  <c r="BK389" i="2"/>
  <c r="BO389" i="2"/>
  <c r="BP389" i="2"/>
  <c r="BN389" i="2"/>
  <c r="BJ389" i="2"/>
  <c r="BM389" i="2"/>
  <c r="BS389" i="2"/>
  <c r="BI389" i="2"/>
  <c r="BQ389" i="2"/>
  <c r="BR389" i="2"/>
  <c r="BP388" i="2"/>
  <c r="BN388" i="2"/>
  <c r="BO388" i="2"/>
  <c r="BU388" i="2"/>
  <c r="BL388" i="2"/>
  <c r="BJ388" i="2"/>
  <c r="BM388" i="2"/>
  <c r="BK388" i="2"/>
  <c r="BR388" i="2"/>
  <c r="BT388" i="2"/>
  <c r="BI388" i="2"/>
  <c r="BS388" i="2"/>
  <c r="BU387" i="2"/>
  <c r="BK387" i="2"/>
  <c r="BJ387" i="2"/>
  <c r="BO387" i="2"/>
  <c r="BP387" i="2"/>
  <c r="BL387" i="2"/>
  <c r="BN387" i="2"/>
  <c r="BQ387" i="2"/>
  <c r="BI387" i="2"/>
  <c r="BS387" i="2"/>
  <c r="BR387" i="2"/>
  <c r="BU386" i="2"/>
  <c r="BT386" i="2"/>
  <c r="BL386" i="2"/>
  <c r="BO386" i="2"/>
  <c r="BP386" i="2"/>
  <c r="BN386" i="2"/>
  <c r="BJ386" i="2"/>
  <c r="BM386" i="2"/>
  <c r="BK386" i="2"/>
  <c r="BR386" i="2"/>
  <c r="BS386" i="2"/>
  <c r="BQ386" i="2"/>
  <c r="BI386" i="2"/>
  <c r="BT385" i="2"/>
  <c r="BP385" i="2"/>
  <c r="BN385" i="2"/>
  <c r="BK385" i="2"/>
  <c r="BI385" i="2"/>
  <c r="BO385" i="2"/>
  <c r="BU385" i="2"/>
  <c r="BL385" i="2"/>
  <c r="BJ385" i="2"/>
  <c r="BM385" i="2"/>
  <c r="BQ385" i="2"/>
  <c r="BR385" i="2"/>
  <c r="BP384" i="2"/>
  <c r="BN384" i="2"/>
  <c r="BL384" i="2"/>
  <c r="BO384" i="2"/>
  <c r="BU384" i="2"/>
  <c r="BM384" i="2"/>
  <c r="BK384" i="2"/>
  <c r="BI384" i="2"/>
  <c r="BS384" i="2"/>
  <c r="BR384" i="2"/>
  <c r="BU383" i="2"/>
  <c r="BS383" i="2"/>
  <c r="BL383" i="2"/>
  <c r="BJ383" i="2"/>
  <c r="BI383" i="2"/>
  <c r="BO383" i="2"/>
  <c r="BP383" i="2"/>
  <c r="BN383" i="2"/>
  <c r="BM383" i="2"/>
  <c r="BK383" i="2"/>
  <c r="BR383" i="2"/>
  <c r="BQ383" i="2"/>
  <c r="BU382" i="2"/>
  <c r="BT382" i="2"/>
  <c r="BP382" i="2"/>
  <c r="BK382" i="2"/>
  <c r="BJ382" i="2"/>
  <c r="BO382" i="2"/>
  <c r="BL382" i="2"/>
  <c r="BN382" i="2"/>
  <c r="BM382" i="2"/>
  <c r="BI382" i="2"/>
  <c r="BQ382" i="2"/>
  <c r="BR382" i="2"/>
  <c r="BP381" i="2"/>
  <c r="BN381" i="2"/>
  <c r="BO381" i="2"/>
  <c r="BU381" i="2"/>
  <c r="BL381" i="2"/>
  <c r="BJ381" i="2"/>
  <c r="BM381" i="2"/>
  <c r="BK381" i="2"/>
  <c r="BS381" i="2"/>
  <c r="BT381" i="2"/>
  <c r="BI381" i="2"/>
  <c r="BQ381" i="2"/>
  <c r="BR381" i="2"/>
  <c r="BT380" i="2"/>
  <c r="BN380" i="2"/>
  <c r="BL380" i="2"/>
  <c r="BJ380" i="2"/>
  <c r="BI380" i="2"/>
  <c r="BO380" i="2"/>
  <c r="BU380" i="2"/>
  <c r="BP380" i="2"/>
  <c r="BK380" i="2"/>
  <c r="BR380" i="2"/>
  <c r="BQ380" i="2"/>
  <c r="BS380" i="2"/>
  <c r="BU379" i="2"/>
  <c r="BT379" i="2"/>
  <c r="BL379" i="2"/>
  <c r="BK379" i="2"/>
  <c r="BO379" i="2"/>
  <c r="BP379" i="2"/>
  <c r="BN379" i="2"/>
  <c r="BJ379" i="2"/>
  <c r="BM379" i="2"/>
  <c r="BS379" i="2"/>
  <c r="BI379" i="2"/>
  <c r="BQ379" i="2"/>
  <c r="BR379" i="2"/>
  <c r="BP378" i="2"/>
  <c r="BN378" i="2"/>
  <c r="BO378" i="2"/>
  <c r="BU378" i="2"/>
  <c r="BL378" i="2"/>
  <c r="BJ378" i="2"/>
  <c r="BM378" i="2"/>
  <c r="BK378" i="2"/>
  <c r="BR378" i="2"/>
  <c r="BT378" i="2"/>
  <c r="BI378" i="2"/>
  <c r="BS378" i="2"/>
  <c r="BU377" i="2"/>
  <c r="BK377" i="2"/>
  <c r="BJ377" i="2"/>
  <c r="BO377" i="2"/>
  <c r="BP377" i="2"/>
  <c r="BL377" i="2"/>
  <c r="BN377" i="2"/>
  <c r="BQ377" i="2"/>
  <c r="BI377" i="2"/>
  <c r="BS377" i="2"/>
  <c r="BR377" i="2"/>
  <c r="BU376" i="2"/>
  <c r="BT376" i="2"/>
  <c r="BL376" i="2"/>
  <c r="BO376" i="2"/>
  <c r="BP376" i="2"/>
  <c r="BN376" i="2"/>
  <c r="BJ376" i="2"/>
  <c r="BM376" i="2"/>
  <c r="BK376" i="2"/>
  <c r="BR376" i="2"/>
  <c r="BS376" i="2"/>
  <c r="BQ376" i="2"/>
  <c r="BI376" i="2"/>
  <c r="BT375" i="2"/>
  <c r="BP375" i="2"/>
  <c r="BN375" i="2"/>
  <c r="BK375" i="2"/>
  <c r="BI375" i="2"/>
  <c r="BO375" i="2"/>
  <c r="BU375" i="2"/>
  <c r="BL375" i="2"/>
  <c r="BJ375" i="2"/>
  <c r="BM375" i="2"/>
  <c r="BQ375" i="2"/>
  <c r="BR375" i="2"/>
  <c r="BP374" i="2"/>
  <c r="BN374" i="2"/>
  <c r="BL374" i="2"/>
  <c r="BO374" i="2"/>
  <c r="BU374" i="2"/>
  <c r="BM374" i="2"/>
  <c r="BK374" i="2"/>
  <c r="BI374" i="2"/>
  <c r="BS374" i="2"/>
  <c r="BR374" i="2"/>
  <c r="BU373" i="2"/>
  <c r="BS373" i="2"/>
  <c r="BL373" i="2"/>
  <c r="BJ373" i="2"/>
  <c r="BI373" i="2"/>
  <c r="BO373" i="2"/>
  <c r="BP373" i="2"/>
  <c r="BN373" i="2"/>
  <c r="BM373" i="2"/>
  <c r="BK373" i="2"/>
  <c r="BR373" i="2"/>
  <c r="BQ373" i="2"/>
  <c r="BU372" i="2"/>
  <c r="BT372" i="2"/>
  <c r="BP372" i="2"/>
  <c r="BK372" i="2"/>
  <c r="BJ372" i="2"/>
  <c r="BO372" i="2"/>
  <c r="BL372" i="2"/>
  <c r="BN372" i="2"/>
  <c r="BM372" i="2"/>
  <c r="BI372" i="2"/>
  <c r="BQ372" i="2"/>
  <c r="BR372" i="2"/>
  <c r="BP371" i="2"/>
  <c r="BN371" i="2"/>
  <c r="BO371" i="2"/>
  <c r="BU371" i="2"/>
  <c r="BL371" i="2"/>
  <c r="BJ371" i="2"/>
  <c r="BM371" i="2"/>
  <c r="BK371" i="2"/>
  <c r="BS371" i="2"/>
  <c r="BT371" i="2"/>
  <c r="BI371" i="2"/>
  <c r="BQ371" i="2"/>
  <c r="BR371" i="2"/>
  <c r="BT370" i="2"/>
  <c r="BN370" i="2"/>
  <c r="BL370" i="2"/>
  <c r="BJ370" i="2"/>
  <c r="BI370" i="2"/>
  <c r="BO370" i="2"/>
  <c r="BU370" i="2"/>
  <c r="BP370" i="2"/>
  <c r="BK370" i="2"/>
  <c r="BR370" i="2"/>
  <c r="BQ370" i="2"/>
  <c r="BS370" i="2"/>
  <c r="BU369" i="2"/>
  <c r="BT369" i="2"/>
  <c r="BL369" i="2"/>
  <c r="BK369" i="2"/>
  <c r="BO369" i="2"/>
  <c r="BP369" i="2"/>
  <c r="BN369" i="2"/>
  <c r="BJ369" i="2"/>
  <c r="BM369" i="2"/>
  <c r="BS369" i="2"/>
  <c r="BI369" i="2"/>
  <c r="BQ369" i="2"/>
  <c r="BR369" i="2"/>
  <c r="BP368" i="2"/>
  <c r="BN368" i="2"/>
  <c r="BO368" i="2"/>
  <c r="BU368" i="2"/>
  <c r="BL368" i="2"/>
  <c r="BJ368" i="2"/>
  <c r="BM368" i="2"/>
  <c r="BK368" i="2"/>
  <c r="BR368" i="2"/>
  <c r="BT368" i="2"/>
  <c r="BI368" i="2"/>
  <c r="BS368" i="2"/>
  <c r="BU367" i="2"/>
  <c r="BK367" i="2"/>
  <c r="BJ367" i="2"/>
  <c r="BO367" i="2"/>
  <c r="BP367" i="2"/>
  <c r="BL367" i="2"/>
  <c r="BN367" i="2"/>
  <c r="BQ367" i="2"/>
  <c r="BI367" i="2"/>
  <c r="BS367" i="2"/>
  <c r="BR367" i="2"/>
  <c r="BU366" i="2"/>
  <c r="BT366" i="2"/>
  <c r="BL366" i="2"/>
  <c r="BO366" i="2"/>
  <c r="BP366" i="2"/>
  <c r="BN366" i="2"/>
  <c r="BJ366" i="2"/>
  <c r="BM366" i="2"/>
  <c r="BK366" i="2"/>
  <c r="BR366" i="2"/>
  <c r="BS366" i="2"/>
  <c r="BQ366" i="2"/>
  <c r="BI366" i="2"/>
  <c r="BT365" i="2"/>
  <c r="BP365" i="2"/>
  <c r="BN365" i="2"/>
  <c r="BK365" i="2"/>
  <c r="BI365" i="2"/>
  <c r="BO365" i="2"/>
  <c r="BU365" i="2"/>
  <c r="BL365" i="2"/>
  <c r="BJ365" i="2"/>
  <c r="BM365" i="2"/>
  <c r="BQ365" i="2"/>
  <c r="BR365" i="2"/>
  <c r="BP364" i="2"/>
  <c r="BN364" i="2"/>
  <c r="BL364" i="2"/>
  <c r="BO364" i="2"/>
  <c r="BU364" i="2"/>
  <c r="BM364" i="2"/>
  <c r="BK364" i="2"/>
  <c r="BI364" i="2"/>
  <c r="BS364" i="2"/>
  <c r="BR364" i="2"/>
  <c r="BU363" i="2"/>
  <c r="BS363" i="2"/>
  <c r="BL363" i="2"/>
  <c r="BJ363" i="2"/>
  <c r="BI363" i="2"/>
  <c r="BO363" i="2"/>
  <c r="BP363" i="2"/>
  <c r="BN363" i="2"/>
  <c r="BM363" i="2"/>
  <c r="BK363" i="2"/>
  <c r="BR363" i="2"/>
  <c r="BQ363" i="2"/>
  <c r="BU362" i="2"/>
  <c r="BT362" i="2"/>
  <c r="BP362" i="2"/>
  <c r="BK362" i="2"/>
  <c r="BJ362" i="2"/>
  <c r="BO362" i="2"/>
  <c r="BL362" i="2"/>
  <c r="BN362" i="2"/>
  <c r="BM362" i="2"/>
  <c r="BI362" i="2"/>
  <c r="BQ362" i="2"/>
  <c r="BR362" i="2"/>
  <c r="BP361" i="2"/>
  <c r="BN361" i="2"/>
  <c r="BO361" i="2"/>
  <c r="BU361" i="2"/>
  <c r="BL361" i="2"/>
  <c r="BJ361" i="2"/>
  <c r="BM361" i="2"/>
  <c r="BK361" i="2"/>
  <c r="BS361" i="2"/>
  <c r="BT361" i="2"/>
  <c r="BI361" i="2"/>
  <c r="BQ361" i="2"/>
  <c r="BR361" i="2"/>
  <c r="BT360" i="2"/>
  <c r="BN360" i="2"/>
  <c r="BL360" i="2"/>
  <c r="BJ360" i="2"/>
  <c r="BI360" i="2"/>
  <c r="BO360" i="2"/>
  <c r="BU360" i="2"/>
  <c r="BP360" i="2"/>
  <c r="BK360" i="2"/>
  <c r="BR360" i="2"/>
  <c r="BQ360" i="2"/>
  <c r="BS360" i="2"/>
  <c r="BU359" i="2"/>
  <c r="BT359" i="2"/>
  <c r="BL359" i="2"/>
  <c r="BK359" i="2"/>
  <c r="BO359" i="2"/>
  <c r="BP359" i="2"/>
  <c r="BN359" i="2"/>
  <c r="BJ359" i="2"/>
  <c r="BM359" i="2"/>
  <c r="BS359" i="2"/>
  <c r="BI359" i="2"/>
  <c r="BQ359" i="2"/>
  <c r="BR359" i="2"/>
  <c r="BP358" i="2"/>
  <c r="BN358" i="2"/>
  <c r="BO358" i="2"/>
  <c r="BU358" i="2"/>
  <c r="BL358" i="2"/>
  <c r="BJ358" i="2"/>
  <c r="BM358" i="2"/>
  <c r="BK358" i="2"/>
  <c r="BR358" i="2"/>
  <c r="BT358" i="2"/>
  <c r="BI358" i="2"/>
  <c r="BS358" i="2"/>
  <c r="BU357" i="2"/>
  <c r="BK357" i="2"/>
  <c r="BJ357" i="2"/>
  <c r="BO357" i="2"/>
  <c r="BP357" i="2"/>
  <c r="BL357" i="2"/>
  <c r="BN357" i="2"/>
  <c r="BQ357" i="2"/>
  <c r="BI357" i="2"/>
  <c r="BS357" i="2"/>
  <c r="BR357" i="2"/>
  <c r="BU356" i="2"/>
  <c r="BT356" i="2"/>
  <c r="BL356" i="2"/>
  <c r="BO356" i="2"/>
  <c r="BP356" i="2"/>
  <c r="BN356" i="2"/>
  <c r="BJ356" i="2"/>
  <c r="BM356" i="2"/>
  <c r="BK356" i="2"/>
  <c r="BR356" i="2"/>
  <c r="BS356" i="2"/>
  <c r="BQ356" i="2"/>
  <c r="BI356" i="2"/>
  <c r="BT355" i="2"/>
  <c r="BP355" i="2"/>
  <c r="BN355" i="2"/>
  <c r="BK355" i="2"/>
  <c r="BI355" i="2"/>
  <c r="BO355" i="2"/>
  <c r="BU355" i="2"/>
  <c r="BL355" i="2"/>
  <c r="BJ355" i="2"/>
  <c r="BM355" i="2"/>
  <c r="BQ355" i="2"/>
  <c r="BR355" i="2"/>
  <c r="BP354" i="2"/>
  <c r="BN354" i="2"/>
  <c r="BL354" i="2"/>
  <c r="BO354" i="2"/>
  <c r="BU354" i="2"/>
  <c r="BM354" i="2"/>
  <c r="BK354" i="2"/>
  <c r="BI354" i="2"/>
  <c r="BS354" i="2"/>
  <c r="BR354" i="2"/>
  <c r="BU353" i="2"/>
  <c r="BS353" i="2"/>
  <c r="BL353" i="2"/>
  <c r="BK353" i="2"/>
  <c r="BJ353" i="2"/>
  <c r="BI353" i="2"/>
  <c r="BO353" i="2"/>
  <c r="BP353" i="2"/>
  <c r="BN353" i="2"/>
  <c r="BM353" i="2"/>
  <c r="BR353" i="2"/>
  <c r="BQ353" i="2"/>
  <c r="BU352" i="2"/>
  <c r="BT352" i="2"/>
  <c r="BP352" i="2"/>
  <c r="BK352" i="2"/>
  <c r="BJ352" i="2"/>
  <c r="BO352" i="2"/>
  <c r="BL352" i="2"/>
  <c r="BN352" i="2"/>
  <c r="BM352" i="2"/>
  <c r="BI352" i="2"/>
  <c r="BQ352" i="2"/>
  <c r="BR352" i="2"/>
  <c r="BP351" i="2"/>
  <c r="BN351" i="2"/>
  <c r="BO351" i="2"/>
  <c r="BU351" i="2"/>
  <c r="BL351" i="2"/>
  <c r="BJ351" i="2"/>
  <c r="BM351" i="2"/>
  <c r="BK351" i="2"/>
  <c r="BS351" i="2"/>
  <c r="BT351" i="2"/>
  <c r="BI351" i="2"/>
  <c r="BQ351" i="2"/>
  <c r="BR351" i="2"/>
  <c r="BT350" i="2"/>
  <c r="BN350" i="2"/>
  <c r="BL350" i="2"/>
  <c r="BJ350" i="2"/>
  <c r="BI350" i="2"/>
  <c r="BO350" i="2"/>
  <c r="BU350" i="2"/>
  <c r="BP350" i="2"/>
  <c r="BK350" i="2"/>
  <c r="BR350" i="2"/>
  <c r="BQ350" i="2"/>
  <c r="BS350" i="2"/>
  <c r="BU349" i="2"/>
  <c r="BT349" i="2"/>
  <c r="BL349" i="2"/>
  <c r="BK349" i="2"/>
  <c r="BO349" i="2"/>
  <c r="BP349" i="2"/>
  <c r="BN349" i="2"/>
  <c r="BJ349" i="2"/>
  <c r="BM349" i="2"/>
  <c r="BS349" i="2"/>
  <c r="BI349" i="2"/>
  <c r="BQ349" i="2"/>
  <c r="BR349" i="2"/>
  <c r="BP348" i="2"/>
  <c r="BN348" i="2"/>
  <c r="BO348" i="2"/>
  <c r="BU348" i="2"/>
  <c r="BL348" i="2"/>
  <c r="BJ348" i="2"/>
  <c r="BM348" i="2"/>
  <c r="BK348" i="2"/>
  <c r="BR348" i="2"/>
  <c r="BT348" i="2"/>
  <c r="BI348" i="2"/>
  <c r="BS348" i="2"/>
  <c r="BU347" i="2"/>
  <c r="BK347" i="2"/>
  <c r="BJ347" i="2"/>
  <c r="BO347" i="2"/>
  <c r="BP347" i="2"/>
  <c r="BL347" i="2"/>
  <c r="BN347" i="2"/>
  <c r="BQ347" i="2"/>
  <c r="BI347" i="2"/>
  <c r="BS347" i="2"/>
  <c r="BR347" i="2"/>
  <c r="BU346" i="2"/>
  <c r="BT346" i="2"/>
  <c r="BL346" i="2"/>
  <c r="BO346" i="2"/>
  <c r="BP346" i="2"/>
  <c r="BN346" i="2"/>
  <c r="BJ346" i="2"/>
  <c r="BM346" i="2"/>
  <c r="BK346" i="2"/>
  <c r="BR346" i="2"/>
  <c r="BS346" i="2"/>
  <c r="BQ346" i="2"/>
  <c r="BI346" i="2"/>
  <c r="BT345" i="2"/>
  <c r="BP345" i="2"/>
  <c r="BN345" i="2"/>
  <c r="BI345" i="2"/>
  <c r="BO345" i="2"/>
  <c r="BU345" i="2"/>
  <c r="BL345" i="2"/>
  <c r="BJ345" i="2"/>
  <c r="BM345" i="2"/>
  <c r="BK345" i="2"/>
  <c r="BQ345" i="2"/>
  <c r="BR345" i="2"/>
  <c r="BP344" i="2"/>
  <c r="BN344" i="2"/>
  <c r="BL344" i="2"/>
  <c r="BO344" i="2"/>
  <c r="BU344" i="2"/>
  <c r="BM344" i="2"/>
  <c r="BK344" i="2"/>
  <c r="BI344" i="2"/>
  <c r="BS344" i="2"/>
  <c r="BR344" i="2"/>
  <c r="BU343" i="2"/>
  <c r="BS343" i="2"/>
  <c r="BL343" i="2"/>
  <c r="BK343" i="2"/>
  <c r="BJ343" i="2"/>
  <c r="BI343" i="2"/>
  <c r="BO343" i="2"/>
  <c r="BP343" i="2"/>
  <c r="BN343" i="2"/>
  <c r="BM343" i="2"/>
  <c r="BR343" i="2"/>
  <c r="BQ343" i="2"/>
  <c r="BU342" i="2"/>
  <c r="BT342" i="2"/>
  <c r="BP342" i="2"/>
  <c r="BK342" i="2"/>
  <c r="BJ342" i="2"/>
  <c r="BO342" i="2"/>
  <c r="BL342" i="2"/>
  <c r="BN342" i="2"/>
  <c r="BM342" i="2"/>
  <c r="BI342" i="2"/>
  <c r="BQ342" i="2"/>
  <c r="BR342" i="2"/>
  <c r="BP341" i="2"/>
  <c r="BN341" i="2"/>
  <c r="BO341" i="2"/>
  <c r="BU341" i="2"/>
  <c r="BL341" i="2"/>
  <c r="BJ341" i="2"/>
  <c r="BM341" i="2"/>
  <c r="BK341" i="2"/>
  <c r="BS341" i="2"/>
  <c r="BT341" i="2"/>
  <c r="BI341" i="2"/>
  <c r="BR341" i="2"/>
  <c r="BT340" i="2"/>
  <c r="BN340" i="2"/>
  <c r="BL340" i="2"/>
  <c r="BJ340" i="2"/>
  <c r="BI340" i="2"/>
  <c r="BO340" i="2"/>
  <c r="BU340" i="2"/>
  <c r="BP340" i="2"/>
  <c r="BK340" i="2"/>
  <c r="BQ340" i="2"/>
  <c r="BS340" i="2"/>
  <c r="BR340" i="2"/>
  <c r="BU339" i="2"/>
  <c r="BT339" i="2"/>
  <c r="BL339" i="2"/>
  <c r="BK339" i="2"/>
  <c r="BO339" i="2"/>
  <c r="BP339" i="2"/>
  <c r="BN339" i="2"/>
  <c r="BJ339" i="2"/>
  <c r="BM339" i="2"/>
  <c r="BS339" i="2"/>
  <c r="BI339" i="2"/>
  <c r="BQ339" i="2"/>
  <c r="BR339" i="2"/>
  <c r="BP338" i="2"/>
  <c r="BN338" i="2"/>
  <c r="BO338" i="2"/>
  <c r="BU338" i="2"/>
  <c r="BL338" i="2"/>
  <c r="BJ338" i="2"/>
  <c r="BM338" i="2"/>
  <c r="BK338" i="2"/>
  <c r="BR338" i="2"/>
  <c r="BT338" i="2"/>
  <c r="BI338" i="2"/>
  <c r="BS338" i="2"/>
  <c r="BU337" i="2"/>
  <c r="BK337" i="2"/>
  <c r="BJ337" i="2"/>
  <c r="BO337" i="2"/>
  <c r="BP337" i="2"/>
  <c r="BL337" i="2"/>
  <c r="BN337" i="2"/>
  <c r="BQ337" i="2"/>
  <c r="BI337" i="2"/>
  <c r="BS337" i="2"/>
  <c r="BR337" i="2"/>
  <c r="BU336" i="2"/>
  <c r="BT336" i="2"/>
  <c r="BL336" i="2"/>
  <c r="BO336" i="2"/>
  <c r="BP336" i="2"/>
  <c r="BN336" i="2"/>
  <c r="BJ336" i="2"/>
  <c r="BM336" i="2"/>
  <c r="BK336" i="2"/>
  <c r="BR336" i="2"/>
  <c r="BS336" i="2"/>
  <c r="BQ336" i="2"/>
  <c r="BI336" i="2"/>
  <c r="BT335" i="2"/>
  <c r="BP335" i="2"/>
  <c r="BN335" i="2"/>
  <c r="BI335" i="2"/>
  <c r="BO335" i="2"/>
  <c r="BU335" i="2"/>
  <c r="BL335" i="2"/>
  <c r="BJ335" i="2"/>
  <c r="BM335" i="2"/>
  <c r="BK335" i="2"/>
  <c r="BQ335" i="2"/>
  <c r="BR335" i="2"/>
  <c r="BP334" i="2"/>
  <c r="BN334" i="2"/>
  <c r="BL334" i="2"/>
  <c r="BO334" i="2"/>
  <c r="BU334" i="2"/>
  <c r="BM334" i="2"/>
  <c r="BK334" i="2"/>
  <c r="BI334" i="2"/>
  <c r="BS334" i="2"/>
  <c r="BR334" i="2"/>
  <c r="BU333" i="2"/>
  <c r="BS333" i="2"/>
  <c r="BL333" i="2"/>
  <c r="BK333" i="2"/>
  <c r="BJ333" i="2"/>
  <c r="BI333" i="2"/>
  <c r="BO333" i="2"/>
  <c r="BP333" i="2"/>
  <c r="BN333" i="2"/>
  <c r="BM333" i="2"/>
  <c r="BR333" i="2"/>
  <c r="BQ333" i="2"/>
  <c r="BU332" i="2"/>
  <c r="BT332" i="2"/>
  <c r="BP332" i="2"/>
  <c r="BK332" i="2"/>
  <c r="BJ332" i="2"/>
  <c r="BO332" i="2"/>
  <c r="BL332" i="2"/>
  <c r="BN332" i="2"/>
  <c r="BM332" i="2"/>
  <c r="BI332" i="2"/>
  <c r="BQ332" i="2"/>
  <c r="BR332" i="2"/>
  <c r="BP331" i="2"/>
  <c r="BN331" i="2"/>
  <c r="BO331" i="2"/>
  <c r="BU331" i="2"/>
  <c r="BL331" i="2"/>
  <c r="BJ331" i="2"/>
  <c r="BM331" i="2"/>
  <c r="BK331" i="2"/>
  <c r="BS331" i="2"/>
  <c r="BT331" i="2"/>
  <c r="BI331" i="2"/>
  <c r="BR331" i="2"/>
  <c r="BT330" i="2"/>
  <c r="BN330" i="2"/>
  <c r="BL330" i="2"/>
  <c r="BJ330" i="2"/>
  <c r="BI330" i="2"/>
  <c r="BO330" i="2"/>
  <c r="BU330" i="2"/>
  <c r="BP330" i="2"/>
  <c r="BK330" i="2"/>
  <c r="BQ330" i="2"/>
  <c r="BS330" i="2"/>
  <c r="BR330" i="2"/>
  <c r="BU329" i="2"/>
  <c r="BT329" i="2"/>
  <c r="BL329" i="2"/>
  <c r="BK329" i="2"/>
  <c r="BO329" i="2"/>
  <c r="BP329" i="2"/>
  <c r="BN329" i="2"/>
  <c r="BJ329" i="2"/>
  <c r="BM329" i="2"/>
  <c r="BS329" i="2"/>
  <c r="BI329" i="2"/>
  <c r="BQ329" i="2"/>
  <c r="BR329" i="2"/>
  <c r="BP328" i="2"/>
  <c r="BN328" i="2"/>
  <c r="BO328" i="2"/>
  <c r="BU328" i="2"/>
  <c r="BL328" i="2"/>
  <c r="BJ328" i="2"/>
  <c r="BM328" i="2"/>
  <c r="BK328" i="2"/>
  <c r="BR328" i="2"/>
  <c r="BT328" i="2"/>
  <c r="BI328" i="2"/>
  <c r="BS328" i="2"/>
  <c r="BU327" i="2"/>
  <c r="BK327" i="2"/>
  <c r="BJ327" i="2"/>
  <c r="BO327" i="2"/>
  <c r="BP327" i="2"/>
  <c r="BL327" i="2"/>
  <c r="BN327" i="2"/>
  <c r="BQ327" i="2"/>
  <c r="BI327" i="2"/>
  <c r="BS327" i="2"/>
  <c r="BR327" i="2"/>
  <c r="BU326" i="2"/>
  <c r="BT326" i="2"/>
  <c r="BL326" i="2"/>
  <c r="BO326" i="2"/>
  <c r="BP326" i="2"/>
  <c r="BN326" i="2"/>
  <c r="BJ326" i="2"/>
  <c r="BM326" i="2"/>
  <c r="BK326" i="2"/>
  <c r="BR326" i="2"/>
  <c r="BS326" i="2"/>
  <c r="BQ326" i="2"/>
  <c r="BI326" i="2"/>
  <c r="BT325" i="2"/>
  <c r="BP325" i="2"/>
  <c r="BN325" i="2"/>
  <c r="BI325" i="2"/>
  <c r="BO325" i="2"/>
  <c r="BU325" i="2"/>
  <c r="BL325" i="2"/>
  <c r="BJ325" i="2"/>
  <c r="BM325" i="2"/>
  <c r="BK325" i="2"/>
  <c r="BQ325" i="2"/>
  <c r="BR325" i="2"/>
  <c r="BP324" i="2"/>
  <c r="BN324" i="2"/>
  <c r="BL324" i="2"/>
  <c r="BO324" i="2"/>
  <c r="BU324" i="2"/>
  <c r="BM324" i="2"/>
  <c r="BK324" i="2"/>
  <c r="BI324" i="2"/>
  <c r="BS324" i="2"/>
  <c r="BR324" i="2"/>
  <c r="BU323" i="2"/>
  <c r="BS323" i="2"/>
  <c r="BL323" i="2"/>
  <c r="BK323" i="2"/>
  <c r="BI323" i="2"/>
  <c r="BO323" i="2"/>
  <c r="BP323" i="2"/>
  <c r="BN323" i="2"/>
  <c r="BJ323" i="2"/>
  <c r="BM323" i="2"/>
  <c r="BR323" i="2"/>
  <c r="BQ323" i="2"/>
  <c r="BU322" i="2"/>
  <c r="BT322" i="2"/>
  <c r="BP322" i="2"/>
  <c r="BK322" i="2"/>
  <c r="BJ322" i="2"/>
  <c r="BO322" i="2"/>
  <c r="BL322" i="2"/>
  <c r="BN322" i="2"/>
  <c r="BM322" i="2"/>
  <c r="BI322" i="2"/>
  <c r="BQ322" i="2"/>
  <c r="BR322" i="2"/>
  <c r="BP321" i="2"/>
  <c r="BN321" i="2"/>
  <c r="BO321" i="2"/>
  <c r="BU321" i="2"/>
  <c r="BL321" i="2"/>
  <c r="BJ321" i="2"/>
  <c r="BM321" i="2"/>
  <c r="BK321" i="2"/>
  <c r="BS321" i="2"/>
  <c r="BT321" i="2"/>
  <c r="BI321" i="2"/>
  <c r="BR321" i="2"/>
  <c r="BT320" i="2"/>
  <c r="BN320" i="2"/>
  <c r="BL320" i="2"/>
  <c r="BJ320" i="2"/>
  <c r="BI320" i="2"/>
  <c r="BO320" i="2"/>
  <c r="BU320" i="2"/>
  <c r="BP320" i="2"/>
  <c r="BK320" i="2"/>
  <c r="BQ320" i="2"/>
  <c r="BS320" i="2"/>
  <c r="BR320" i="2"/>
  <c r="BU319" i="2"/>
  <c r="BT319" i="2"/>
  <c r="BL319" i="2"/>
  <c r="BK319" i="2"/>
  <c r="BO319" i="2"/>
  <c r="BP319" i="2"/>
  <c r="BN319" i="2"/>
  <c r="BJ319" i="2"/>
  <c r="BM319" i="2"/>
  <c r="BS319" i="2"/>
  <c r="BI319" i="2"/>
  <c r="BQ319" i="2"/>
  <c r="BR319" i="2"/>
  <c r="BP318" i="2"/>
  <c r="BN318" i="2"/>
  <c r="BO318" i="2"/>
  <c r="BU318" i="2"/>
  <c r="BL318" i="2"/>
  <c r="BJ318" i="2"/>
  <c r="BM318" i="2"/>
  <c r="BK318" i="2"/>
  <c r="BR318" i="2"/>
  <c r="BT318" i="2"/>
  <c r="BI318" i="2"/>
  <c r="BS318" i="2"/>
  <c r="BU317" i="2"/>
  <c r="BK317" i="2"/>
  <c r="BJ317" i="2"/>
  <c r="BO317" i="2"/>
  <c r="BP317" i="2"/>
  <c r="BL317" i="2"/>
  <c r="BN317" i="2"/>
  <c r="BQ317" i="2"/>
  <c r="BI317" i="2"/>
  <c r="BS317" i="2"/>
  <c r="BR317" i="2"/>
  <c r="BU316" i="2"/>
  <c r="BT316" i="2"/>
  <c r="BL316" i="2"/>
  <c r="BO316" i="2"/>
  <c r="BP316" i="2"/>
  <c r="BN316" i="2"/>
  <c r="BJ316" i="2"/>
  <c r="BM316" i="2"/>
  <c r="BK316" i="2"/>
  <c r="BR316" i="2"/>
  <c r="BS316" i="2"/>
  <c r="BQ316" i="2"/>
  <c r="BI316" i="2"/>
  <c r="BT315" i="2"/>
  <c r="BP315" i="2"/>
  <c r="BN315" i="2"/>
  <c r="BI315" i="2"/>
  <c r="BO315" i="2"/>
  <c r="BU315" i="2"/>
  <c r="BL315" i="2"/>
  <c r="BJ315" i="2"/>
  <c r="BM315" i="2"/>
  <c r="BK315" i="2"/>
  <c r="BQ315" i="2"/>
  <c r="BR315" i="2"/>
  <c r="BP314" i="2"/>
  <c r="BN314" i="2"/>
  <c r="BL314" i="2"/>
  <c r="BO314" i="2"/>
  <c r="BU314" i="2"/>
  <c r="BM314" i="2"/>
  <c r="BK314" i="2"/>
  <c r="BI314" i="2"/>
  <c r="BS314" i="2"/>
  <c r="BR314" i="2"/>
  <c r="BU313" i="2"/>
  <c r="BT313" i="2"/>
  <c r="BS313" i="2"/>
  <c r="BL313" i="2"/>
  <c r="BO313" i="2"/>
  <c r="BP313" i="2"/>
  <c r="BN313" i="2"/>
  <c r="BJ313" i="2"/>
  <c r="BM313" i="2"/>
  <c r="BK313" i="2"/>
  <c r="BR313" i="2"/>
  <c r="BQ313" i="2"/>
  <c r="BP312" i="2"/>
  <c r="BN312" i="2"/>
  <c r="BK312" i="2"/>
  <c r="BI312" i="2"/>
  <c r="BO312" i="2"/>
  <c r="BU312" i="2"/>
  <c r="BL312" i="2"/>
  <c r="BJ312" i="2"/>
  <c r="BM312" i="2"/>
  <c r="BT312" i="2"/>
  <c r="BQ312" i="2"/>
  <c r="BR312" i="2"/>
  <c r="BP311" i="2"/>
  <c r="BN311" i="2"/>
  <c r="BL311" i="2"/>
  <c r="BJ311" i="2"/>
  <c r="BO311" i="2"/>
  <c r="BU311" i="2"/>
  <c r="BM311" i="2"/>
  <c r="BK311" i="2"/>
  <c r="BI311" i="2"/>
  <c r="BS311" i="2"/>
  <c r="BR311" i="2"/>
  <c r="BU310" i="2"/>
  <c r="BS310" i="2"/>
  <c r="BL310" i="2"/>
  <c r="BK310" i="2"/>
  <c r="BJ310" i="2"/>
  <c r="BI310" i="2"/>
  <c r="BO310" i="2"/>
  <c r="BP310" i="2"/>
  <c r="BN310" i="2"/>
  <c r="BM310" i="2"/>
  <c r="BR310" i="2"/>
  <c r="BQ310" i="2"/>
  <c r="BT309" i="2"/>
  <c r="BP309" i="2"/>
  <c r="BK309" i="2"/>
  <c r="BJ309" i="2"/>
  <c r="BO309" i="2"/>
  <c r="BU309" i="2"/>
  <c r="BL309" i="2"/>
  <c r="BN309" i="2"/>
  <c r="BM309" i="2"/>
  <c r="BI309" i="2"/>
  <c r="BQ309" i="2"/>
  <c r="BR309" i="2"/>
  <c r="BP308" i="2"/>
  <c r="BN308" i="2"/>
  <c r="BO308" i="2"/>
  <c r="BU308" i="2"/>
  <c r="BL308" i="2"/>
  <c r="BJ308" i="2"/>
  <c r="BM308" i="2"/>
  <c r="BK308" i="2"/>
  <c r="BS308" i="2"/>
  <c r="BT308" i="2"/>
  <c r="BI308" i="2"/>
  <c r="BQ308" i="2"/>
  <c r="BR308" i="2"/>
  <c r="BT307" i="2"/>
  <c r="BN307" i="2"/>
  <c r="BL307" i="2"/>
  <c r="BJ307" i="2"/>
  <c r="BI307" i="2"/>
  <c r="BO307" i="2"/>
  <c r="BU307" i="2"/>
  <c r="BP307" i="2"/>
  <c r="BK307" i="2"/>
  <c r="BR307" i="2"/>
  <c r="BQ307" i="2"/>
  <c r="BS307" i="2"/>
  <c r="BU306" i="2"/>
  <c r="BT306" i="2"/>
  <c r="BL306" i="2"/>
  <c r="BK306" i="2"/>
  <c r="BO306" i="2"/>
  <c r="BP306" i="2"/>
  <c r="BN306" i="2"/>
  <c r="BJ306" i="2"/>
  <c r="BM306" i="2"/>
  <c r="BS306" i="2"/>
  <c r="BI306" i="2"/>
  <c r="BQ306" i="2"/>
  <c r="BR306" i="2"/>
  <c r="BP305" i="2"/>
  <c r="BN305" i="2"/>
  <c r="BO305" i="2"/>
  <c r="BU305" i="2"/>
  <c r="BL305" i="2"/>
  <c r="BJ305" i="2"/>
  <c r="BM305" i="2"/>
  <c r="BK305" i="2"/>
  <c r="BR305" i="2"/>
  <c r="BT305" i="2"/>
  <c r="BI305" i="2"/>
  <c r="BS305" i="2"/>
  <c r="BU304" i="2"/>
  <c r="BK304" i="2"/>
  <c r="BJ304" i="2"/>
  <c r="BI304" i="2"/>
  <c r="BO304" i="2"/>
  <c r="BP304" i="2"/>
  <c r="BL304" i="2"/>
  <c r="BN304" i="2"/>
  <c r="BQ304" i="2"/>
  <c r="BS304" i="2"/>
  <c r="BR304" i="2"/>
  <c r="BU303" i="2"/>
  <c r="BT303" i="2"/>
  <c r="BS303" i="2"/>
  <c r="BL303" i="2"/>
  <c r="BO303" i="2"/>
  <c r="BP303" i="2"/>
  <c r="BN303" i="2"/>
  <c r="BJ303" i="2"/>
  <c r="BM303" i="2"/>
  <c r="BK303" i="2"/>
  <c r="BR303" i="2"/>
  <c r="BQ303" i="2"/>
  <c r="BI303" i="2"/>
  <c r="BP302" i="2"/>
  <c r="BN302" i="2"/>
  <c r="BK302" i="2"/>
  <c r="BI302" i="2"/>
  <c r="BO302" i="2"/>
  <c r="BU302" i="2"/>
  <c r="BL302" i="2"/>
  <c r="BJ302" i="2"/>
  <c r="BM302" i="2"/>
  <c r="BT302" i="2"/>
  <c r="BQ302" i="2"/>
  <c r="BR302" i="2"/>
  <c r="BP301" i="2"/>
  <c r="BN301" i="2"/>
  <c r="BL301" i="2"/>
  <c r="BJ301" i="2"/>
  <c r="BO301" i="2"/>
  <c r="BU301" i="2"/>
  <c r="BM301" i="2"/>
  <c r="BK301" i="2"/>
  <c r="BI301" i="2"/>
  <c r="BS301" i="2"/>
  <c r="BR301" i="2"/>
  <c r="BU300" i="2"/>
  <c r="BS300" i="2"/>
  <c r="BL300" i="2"/>
  <c r="BK300" i="2"/>
  <c r="BJ300" i="2"/>
  <c r="BI300" i="2"/>
  <c r="BO300" i="2"/>
  <c r="BP300" i="2"/>
  <c r="BN300" i="2"/>
  <c r="BM300" i="2"/>
  <c r="BR300" i="2"/>
  <c r="BQ300" i="2"/>
  <c r="BT299" i="2"/>
  <c r="BP299" i="2"/>
  <c r="BK299" i="2"/>
  <c r="BJ299" i="2"/>
  <c r="BO299" i="2"/>
  <c r="BU299" i="2"/>
  <c r="BL299" i="2"/>
  <c r="BN299" i="2"/>
  <c r="BM299" i="2"/>
  <c r="BI299" i="2"/>
  <c r="BQ299" i="2"/>
  <c r="BR299" i="2"/>
  <c r="BP298" i="2"/>
  <c r="BN298" i="2"/>
  <c r="BO298" i="2"/>
  <c r="BU298" i="2"/>
  <c r="BL298" i="2"/>
  <c r="BJ298" i="2"/>
  <c r="BM298" i="2"/>
  <c r="BK298" i="2"/>
  <c r="BS298" i="2"/>
  <c r="BT298" i="2"/>
  <c r="BI298" i="2"/>
  <c r="BQ298" i="2"/>
  <c r="BR298" i="2"/>
  <c r="BT297" i="2"/>
  <c r="BN297" i="2"/>
  <c r="BL297" i="2"/>
  <c r="BJ297" i="2"/>
  <c r="BI297" i="2"/>
  <c r="BO297" i="2"/>
  <c r="BU297" i="2"/>
  <c r="BP297" i="2"/>
  <c r="BK297" i="2"/>
  <c r="BR297" i="2"/>
  <c r="BQ297" i="2"/>
  <c r="BS297" i="2"/>
  <c r="BU296" i="2"/>
  <c r="BT296" i="2"/>
  <c r="BK296" i="2"/>
  <c r="BO296" i="2"/>
  <c r="BP296" i="2"/>
  <c r="BL296" i="2"/>
  <c r="BN296" i="2"/>
  <c r="BJ296" i="2"/>
  <c r="BM296" i="2"/>
  <c r="BS296" i="2"/>
  <c r="BI296" i="2"/>
  <c r="BQ296" i="2"/>
  <c r="BR296" i="2"/>
  <c r="BP295" i="2"/>
  <c r="BN295" i="2"/>
  <c r="BO295" i="2"/>
  <c r="BU295" i="2"/>
  <c r="BL295" i="2"/>
  <c r="BJ295" i="2"/>
  <c r="BM295" i="2"/>
  <c r="BK295" i="2"/>
  <c r="BR295" i="2"/>
  <c r="BT295" i="2"/>
  <c r="BI295" i="2"/>
  <c r="BS295" i="2"/>
  <c r="BU294" i="2"/>
  <c r="BJ294" i="2"/>
  <c r="BI294" i="2"/>
  <c r="BO294" i="2"/>
  <c r="BP294" i="2"/>
  <c r="BL294" i="2"/>
  <c r="BN294" i="2"/>
  <c r="BK294" i="2"/>
  <c r="BQ294" i="2"/>
  <c r="BS294" i="2"/>
  <c r="BR294" i="2"/>
  <c r="BU293" i="2"/>
  <c r="BT293" i="2"/>
  <c r="BS293" i="2"/>
  <c r="BL293" i="2"/>
  <c r="BO293" i="2"/>
  <c r="BP293" i="2"/>
  <c r="BN293" i="2"/>
  <c r="BJ293" i="2"/>
  <c r="BM293" i="2"/>
  <c r="BK293" i="2"/>
  <c r="BR293" i="2"/>
  <c r="BQ293" i="2"/>
  <c r="BI293" i="2"/>
  <c r="BP292" i="2"/>
  <c r="BN292" i="2"/>
  <c r="BK292" i="2"/>
  <c r="BI292" i="2"/>
  <c r="BO292" i="2"/>
  <c r="BU292" i="2"/>
  <c r="BL292" i="2"/>
  <c r="BJ292" i="2"/>
  <c r="BM292" i="2"/>
  <c r="BT292" i="2"/>
  <c r="BQ292" i="2"/>
  <c r="BR292" i="2"/>
  <c r="BP291" i="2"/>
  <c r="BN291" i="2"/>
  <c r="BL291" i="2"/>
  <c r="BJ291" i="2"/>
  <c r="BO291" i="2"/>
  <c r="BU291" i="2"/>
  <c r="BM291" i="2"/>
  <c r="BK291" i="2"/>
  <c r="BI291" i="2"/>
  <c r="BS291" i="2"/>
  <c r="BR291" i="2"/>
  <c r="BU290" i="2"/>
  <c r="BS290" i="2"/>
  <c r="BL290" i="2"/>
  <c r="BJ290" i="2"/>
  <c r="BI290" i="2"/>
  <c r="BO290" i="2"/>
  <c r="BP290" i="2"/>
  <c r="BN290" i="2"/>
  <c r="BM290" i="2"/>
  <c r="BK290" i="2"/>
  <c r="BR290" i="2"/>
  <c r="BQ290" i="2"/>
  <c r="BT289" i="2"/>
  <c r="BP289" i="2"/>
  <c r="BK289" i="2"/>
  <c r="BJ289" i="2"/>
  <c r="BO289" i="2"/>
  <c r="BU289" i="2"/>
  <c r="BL289" i="2"/>
  <c r="BN289" i="2"/>
  <c r="BM289" i="2"/>
  <c r="BI289" i="2"/>
  <c r="BQ289" i="2"/>
  <c r="BR289" i="2"/>
  <c r="BP288" i="2"/>
  <c r="BN288" i="2"/>
  <c r="BO288" i="2"/>
  <c r="BU288" i="2"/>
  <c r="BL288" i="2"/>
  <c r="BJ288" i="2"/>
  <c r="BM288" i="2"/>
  <c r="BK288" i="2"/>
  <c r="BS288" i="2"/>
  <c r="BT288" i="2"/>
  <c r="BI288" i="2"/>
  <c r="BQ288" i="2"/>
  <c r="BR288" i="2"/>
  <c r="BT287" i="2"/>
  <c r="BN287" i="2"/>
  <c r="BL287" i="2"/>
  <c r="BJ287" i="2"/>
  <c r="BO287" i="2"/>
  <c r="BU287" i="2"/>
  <c r="BP287" i="2"/>
  <c r="BK287" i="2"/>
  <c r="BR287" i="2"/>
  <c r="BQ287" i="2"/>
  <c r="BI287" i="2"/>
  <c r="BS287" i="2"/>
  <c r="BU286" i="2"/>
  <c r="BT286" i="2"/>
  <c r="BK286" i="2"/>
  <c r="BO286" i="2"/>
  <c r="BP286" i="2"/>
  <c r="BL286" i="2"/>
  <c r="BN286" i="2"/>
  <c r="BJ286" i="2"/>
  <c r="BM286" i="2"/>
  <c r="BS286" i="2"/>
  <c r="BI286" i="2"/>
  <c r="BQ286" i="2"/>
  <c r="BR286" i="2"/>
  <c r="BP285" i="2"/>
  <c r="BN285" i="2"/>
  <c r="BO285" i="2"/>
  <c r="BU285" i="2"/>
  <c r="BL285" i="2"/>
  <c r="BJ285" i="2"/>
  <c r="BM285" i="2"/>
  <c r="BK285" i="2"/>
  <c r="BR285" i="2"/>
  <c r="BT285" i="2"/>
  <c r="BI285" i="2"/>
  <c r="BS285" i="2"/>
  <c r="BU284" i="2"/>
  <c r="BK284" i="2"/>
  <c r="BJ284" i="2"/>
  <c r="BI284" i="2"/>
  <c r="BO284" i="2"/>
  <c r="BP284" i="2"/>
  <c r="BL284" i="2"/>
  <c r="BN284" i="2"/>
  <c r="BQ284" i="2"/>
  <c r="BS284" i="2"/>
  <c r="BR284" i="2"/>
  <c r="BU283" i="2"/>
  <c r="BT283" i="2"/>
  <c r="BS283" i="2"/>
  <c r="BL283" i="2"/>
  <c r="BO283" i="2"/>
  <c r="BP283" i="2"/>
  <c r="BN283" i="2"/>
  <c r="BJ283" i="2"/>
  <c r="BM283" i="2"/>
  <c r="BK283" i="2"/>
  <c r="BR283" i="2"/>
  <c r="BQ283" i="2"/>
  <c r="BI283" i="2"/>
  <c r="BP282" i="2"/>
  <c r="BN282" i="2"/>
  <c r="BK282" i="2"/>
  <c r="BI282" i="2"/>
  <c r="BO282" i="2"/>
  <c r="BU282" i="2"/>
  <c r="BL282" i="2"/>
  <c r="BJ282" i="2"/>
  <c r="BM282" i="2"/>
  <c r="BT282" i="2"/>
  <c r="BQ282" i="2"/>
  <c r="BR282" i="2"/>
  <c r="BP281" i="2"/>
  <c r="BN281" i="2"/>
  <c r="BL281" i="2"/>
  <c r="BJ281" i="2"/>
  <c r="BO281" i="2"/>
  <c r="BU281" i="2"/>
  <c r="BM281" i="2"/>
  <c r="BK281" i="2"/>
  <c r="BI281" i="2"/>
  <c r="BS281" i="2"/>
  <c r="BR281" i="2"/>
  <c r="BU280" i="2"/>
  <c r="BS280" i="2"/>
  <c r="BL280" i="2"/>
  <c r="BJ280" i="2"/>
  <c r="BI280" i="2"/>
  <c r="BO280" i="2"/>
  <c r="BP280" i="2"/>
  <c r="BN280" i="2"/>
  <c r="BM280" i="2"/>
  <c r="BK280" i="2"/>
  <c r="BR280" i="2"/>
  <c r="BQ280" i="2"/>
  <c r="BT279" i="2"/>
  <c r="BP279" i="2"/>
  <c r="BK279" i="2"/>
  <c r="BJ279" i="2"/>
  <c r="BO279" i="2"/>
  <c r="BU279" i="2"/>
  <c r="BL279" i="2"/>
  <c r="BN279" i="2"/>
  <c r="BM279" i="2"/>
  <c r="BI279" i="2"/>
  <c r="BQ279" i="2"/>
  <c r="BR279" i="2"/>
  <c r="BP278" i="2"/>
  <c r="BN278" i="2"/>
  <c r="BO278" i="2"/>
  <c r="BU278" i="2"/>
  <c r="BL278" i="2"/>
  <c r="BJ278" i="2"/>
  <c r="BM278" i="2"/>
  <c r="BK278" i="2"/>
  <c r="BS278" i="2"/>
  <c r="BT278" i="2"/>
  <c r="BI278" i="2"/>
  <c r="BQ278" i="2"/>
  <c r="BR278" i="2"/>
  <c r="BT277" i="2"/>
  <c r="BN277" i="2"/>
  <c r="BL277" i="2"/>
  <c r="BJ277" i="2"/>
  <c r="BI277" i="2"/>
  <c r="BO277" i="2"/>
  <c r="BU277" i="2"/>
  <c r="BP277" i="2"/>
  <c r="BK277" i="2"/>
  <c r="BR277" i="2"/>
  <c r="BQ277" i="2"/>
  <c r="BS277" i="2"/>
  <c r="BU276" i="2"/>
  <c r="BT276" i="2"/>
  <c r="BK276" i="2"/>
  <c r="BO276" i="2"/>
  <c r="BP276" i="2"/>
  <c r="BL276" i="2"/>
  <c r="BN276" i="2"/>
  <c r="BJ276" i="2"/>
  <c r="BM276" i="2"/>
  <c r="BS276" i="2"/>
  <c r="BI276" i="2"/>
  <c r="BQ276" i="2"/>
  <c r="BR276" i="2"/>
  <c r="BP275" i="2"/>
  <c r="BN275" i="2"/>
  <c r="BO275" i="2"/>
  <c r="BU275" i="2"/>
  <c r="BL275" i="2"/>
  <c r="BJ275" i="2"/>
  <c r="BM275" i="2"/>
  <c r="BK275" i="2"/>
  <c r="BR275" i="2"/>
  <c r="BT275" i="2"/>
  <c r="BI275" i="2"/>
  <c r="BS275" i="2"/>
  <c r="BU274" i="2"/>
  <c r="BK274" i="2"/>
  <c r="BJ274" i="2"/>
  <c r="BI274" i="2"/>
  <c r="BO274" i="2"/>
  <c r="BP274" i="2"/>
  <c r="BL274" i="2"/>
  <c r="BN274" i="2"/>
  <c r="BQ274" i="2"/>
  <c r="BS274" i="2"/>
  <c r="BR274" i="2"/>
  <c r="BU273" i="2"/>
  <c r="BT273" i="2"/>
  <c r="BS273" i="2"/>
  <c r="BL273" i="2"/>
  <c r="BO273" i="2"/>
  <c r="BP273" i="2"/>
  <c r="BN273" i="2"/>
  <c r="BJ273" i="2"/>
  <c r="BM273" i="2"/>
  <c r="BK273" i="2"/>
  <c r="BR273" i="2"/>
  <c r="BQ273" i="2"/>
  <c r="BI273" i="2"/>
  <c r="BP272" i="2"/>
  <c r="BN272" i="2"/>
  <c r="BK272" i="2"/>
  <c r="BI272" i="2"/>
  <c r="BO272" i="2"/>
  <c r="BU272" i="2"/>
  <c r="BL272" i="2"/>
  <c r="BJ272" i="2"/>
  <c r="BM272" i="2"/>
  <c r="BT272" i="2"/>
  <c r="BQ272" i="2"/>
  <c r="BR272" i="2"/>
  <c r="BP271" i="2"/>
  <c r="BN271" i="2"/>
  <c r="BL271" i="2"/>
  <c r="BJ271" i="2"/>
  <c r="BO271" i="2"/>
  <c r="BU271" i="2"/>
  <c r="BM271" i="2"/>
  <c r="BK271" i="2"/>
  <c r="BI271" i="2"/>
  <c r="BS271" i="2"/>
  <c r="BR271" i="2"/>
  <c r="BU270" i="2"/>
  <c r="BS270" i="2"/>
  <c r="BL270" i="2"/>
  <c r="BJ270" i="2"/>
  <c r="BI270" i="2"/>
  <c r="BO270" i="2"/>
  <c r="BP270" i="2"/>
  <c r="BN270" i="2"/>
  <c r="BM270" i="2"/>
  <c r="BK270" i="2"/>
  <c r="BR270" i="2"/>
  <c r="BQ270" i="2"/>
  <c r="BT269" i="2"/>
  <c r="BP269" i="2"/>
  <c r="BK269" i="2"/>
  <c r="BJ269" i="2"/>
  <c r="BO269" i="2"/>
  <c r="BU269" i="2"/>
  <c r="BL269" i="2"/>
  <c r="BN269" i="2"/>
  <c r="BM269" i="2"/>
  <c r="BI269" i="2"/>
  <c r="BQ269" i="2"/>
  <c r="BR269" i="2"/>
  <c r="BP268" i="2"/>
  <c r="BN268" i="2"/>
  <c r="BO268" i="2"/>
  <c r="BU268" i="2"/>
  <c r="BL268" i="2"/>
  <c r="BJ268" i="2"/>
  <c r="BM268" i="2"/>
  <c r="BK268" i="2"/>
  <c r="BS268" i="2"/>
  <c r="BT268" i="2"/>
  <c r="BI268" i="2"/>
  <c r="BQ268" i="2"/>
  <c r="BR268" i="2"/>
  <c r="BT267" i="2"/>
  <c r="BN267" i="2"/>
  <c r="BL267" i="2"/>
  <c r="BJ267" i="2"/>
  <c r="BI267" i="2"/>
  <c r="BO267" i="2"/>
  <c r="BU267" i="2"/>
  <c r="BP267" i="2"/>
  <c r="BK267" i="2"/>
  <c r="BR267" i="2"/>
  <c r="BQ267" i="2"/>
  <c r="BS267" i="2"/>
  <c r="BU266" i="2"/>
  <c r="BT266" i="2"/>
  <c r="BK266" i="2"/>
  <c r="BO266" i="2"/>
  <c r="BP266" i="2"/>
  <c r="BL266" i="2"/>
  <c r="BN266" i="2"/>
  <c r="BJ266" i="2"/>
  <c r="BM266" i="2"/>
  <c r="BS266" i="2"/>
  <c r="BI266" i="2"/>
  <c r="BQ266" i="2"/>
  <c r="BR266" i="2"/>
  <c r="BP265" i="2"/>
  <c r="BN265" i="2"/>
  <c r="BO265" i="2"/>
  <c r="BU265" i="2"/>
  <c r="BL265" i="2"/>
  <c r="BJ265" i="2"/>
  <c r="BM265" i="2"/>
  <c r="BK265" i="2"/>
  <c r="BR265" i="2"/>
  <c r="BT265" i="2"/>
  <c r="BI265" i="2"/>
  <c r="BS265" i="2"/>
  <c r="BU264" i="2"/>
  <c r="BJ264" i="2"/>
  <c r="BI264" i="2"/>
  <c r="BO264" i="2"/>
  <c r="BP264" i="2"/>
  <c r="BL264" i="2"/>
  <c r="BN264" i="2"/>
  <c r="BK264" i="2"/>
  <c r="BQ264" i="2"/>
  <c r="BS264" i="2"/>
  <c r="BR264" i="2"/>
  <c r="BU263" i="2"/>
  <c r="BT263" i="2"/>
  <c r="BS263" i="2"/>
  <c r="BL263" i="2"/>
  <c r="BO263" i="2"/>
  <c r="BP263" i="2"/>
  <c r="BN263" i="2"/>
  <c r="BJ263" i="2"/>
  <c r="BM263" i="2"/>
  <c r="BK263" i="2"/>
  <c r="BR263" i="2"/>
  <c r="BQ263" i="2"/>
  <c r="BI263" i="2"/>
  <c r="BP262" i="2"/>
  <c r="BN262" i="2"/>
  <c r="BK262" i="2"/>
  <c r="BI262" i="2"/>
  <c r="BO262" i="2"/>
  <c r="BU262" i="2"/>
  <c r="BL262" i="2"/>
  <c r="BJ262" i="2"/>
  <c r="BM262" i="2"/>
  <c r="BT262" i="2"/>
  <c r="BQ262" i="2"/>
  <c r="BR262" i="2"/>
  <c r="BP261" i="2"/>
  <c r="BN261" i="2"/>
  <c r="BL261" i="2"/>
  <c r="BO261" i="2"/>
  <c r="BU261" i="2"/>
  <c r="BM261" i="2"/>
  <c r="BK261" i="2"/>
  <c r="BI261" i="2"/>
  <c r="BS261" i="2"/>
  <c r="BR261" i="2"/>
  <c r="BU260" i="2"/>
  <c r="BS260" i="2"/>
  <c r="BL260" i="2"/>
  <c r="BK260" i="2"/>
  <c r="BJ260" i="2"/>
  <c r="BI260" i="2"/>
  <c r="BO260" i="2"/>
  <c r="BP260" i="2"/>
  <c r="BN260" i="2"/>
  <c r="BM260" i="2"/>
  <c r="BR260" i="2"/>
  <c r="BQ260" i="2"/>
  <c r="BT259" i="2"/>
  <c r="BP259" i="2"/>
  <c r="BK259" i="2"/>
  <c r="BJ259" i="2"/>
  <c r="BO259" i="2"/>
  <c r="BU259" i="2"/>
  <c r="BL259" i="2"/>
  <c r="BN259" i="2"/>
  <c r="BM259" i="2"/>
  <c r="BI259" i="2"/>
  <c r="BQ259" i="2"/>
  <c r="BR259" i="2"/>
  <c r="BP258" i="2"/>
  <c r="BN258" i="2"/>
  <c r="BO258" i="2"/>
  <c r="BU258" i="2"/>
  <c r="BL258" i="2"/>
  <c r="BJ258" i="2"/>
  <c r="BM258" i="2"/>
  <c r="BK258" i="2"/>
  <c r="BS258" i="2"/>
  <c r="BT258" i="2"/>
  <c r="BI258" i="2"/>
  <c r="BQ258" i="2"/>
  <c r="BR258" i="2"/>
  <c r="BT257" i="2"/>
  <c r="BN257" i="2"/>
  <c r="BL257" i="2"/>
  <c r="BJ257" i="2"/>
  <c r="BI257" i="2"/>
  <c r="BO257" i="2"/>
  <c r="BU257" i="2"/>
  <c r="BP257" i="2"/>
  <c r="BK257" i="2"/>
  <c r="BR257" i="2"/>
  <c r="BQ257" i="2"/>
  <c r="BS257" i="2"/>
  <c r="BU256" i="2"/>
  <c r="BT256" i="2"/>
  <c r="BL256" i="2"/>
  <c r="BK256" i="2"/>
  <c r="BO256" i="2"/>
  <c r="BP256" i="2"/>
  <c r="BN256" i="2"/>
  <c r="BJ256" i="2"/>
  <c r="BM256" i="2"/>
  <c r="BS256" i="2"/>
  <c r="BI256" i="2"/>
  <c r="BQ256" i="2"/>
  <c r="BR256" i="2"/>
  <c r="BP255" i="2"/>
  <c r="BN255" i="2"/>
  <c r="BO255" i="2"/>
  <c r="BU255" i="2"/>
  <c r="BL255" i="2"/>
  <c r="BJ255" i="2"/>
  <c r="BM255" i="2"/>
  <c r="BK255" i="2"/>
  <c r="BR255" i="2"/>
  <c r="BT255" i="2"/>
  <c r="BI255" i="2"/>
  <c r="BS255" i="2"/>
  <c r="BU254" i="2"/>
  <c r="BK254" i="2"/>
  <c r="BJ254" i="2"/>
  <c r="BI254" i="2"/>
  <c r="BO254" i="2"/>
  <c r="BP254" i="2"/>
  <c r="BL254" i="2"/>
  <c r="BN254" i="2"/>
  <c r="BQ254" i="2"/>
  <c r="BS254" i="2"/>
  <c r="BR254" i="2"/>
  <c r="BU253" i="2"/>
  <c r="BT253" i="2"/>
  <c r="BS253" i="2"/>
  <c r="BL253" i="2"/>
  <c r="BO253" i="2"/>
  <c r="BP253" i="2"/>
  <c r="BN253" i="2"/>
  <c r="BJ253" i="2"/>
  <c r="BM253" i="2"/>
  <c r="BK253" i="2"/>
  <c r="BR253" i="2"/>
  <c r="BQ253" i="2"/>
  <c r="BI253" i="2"/>
  <c r="BP252" i="2"/>
  <c r="BN252" i="2"/>
  <c r="BK252" i="2"/>
  <c r="BI252" i="2"/>
  <c r="BO252" i="2"/>
  <c r="BU252" i="2"/>
  <c r="BL252" i="2"/>
  <c r="BJ252" i="2"/>
  <c r="BM252" i="2"/>
  <c r="BT252" i="2"/>
  <c r="BQ252" i="2"/>
  <c r="BR252" i="2"/>
  <c r="BP251" i="2"/>
  <c r="BN251" i="2"/>
  <c r="BL251" i="2"/>
  <c r="BO251" i="2"/>
  <c r="BU251" i="2"/>
  <c r="BM251" i="2"/>
  <c r="BK251" i="2"/>
  <c r="BI251" i="2"/>
  <c r="BS251" i="2"/>
  <c r="BR251" i="2"/>
  <c r="BU250" i="2"/>
  <c r="BS250" i="2"/>
  <c r="BL250" i="2"/>
  <c r="BK250" i="2"/>
  <c r="BJ250" i="2"/>
  <c r="BI250" i="2"/>
  <c r="BO250" i="2"/>
  <c r="BP250" i="2"/>
  <c r="BN250" i="2"/>
  <c r="BM250" i="2"/>
  <c r="BR250" i="2"/>
  <c r="BQ250" i="2"/>
  <c r="BT249" i="2"/>
  <c r="BP249" i="2"/>
  <c r="BK249" i="2"/>
  <c r="BJ249" i="2"/>
  <c r="BO249" i="2"/>
  <c r="BU249" i="2"/>
  <c r="BL249" i="2"/>
  <c r="BN249" i="2"/>
  <c r="BM249" i="2"/>
  <c r="BI249" i="2"/>
  <c r="BQ249" i="2"/>
  <c r="BR249" i="2"/>
  <c r="BP248" i="2"/>
  <c r="BN248" i="2"/>
  <c r="BO248" i="2"/>
  <c r="BU248" i="2"/>
  <c r="BL248" i="2"/>
  <c r="BJ248" i="2"/>
  <c r="BM248" i="2"/>
  <c r="BK248" i="2"/>
  <c r="BS248" i="2"/>
  <c r="BT248" i="2"/>
  <c r="BI248" i="2"/>
  <c r="BQ248" i="2"/>
  <c r="BR248" i="2"/>
  <c r="BT247" i="2"/>
  <c r="BN247" i="2"/>
  <c r="BL247" i="2"/>
  <c r="BJ247" i="2"/>
  <c r="BI247" i="2"/>
  <c r="BO247" i="2"/>
  <c r="BU247" i="2"/>
  <c r="BP247" i="2"/>
  <c r="BK247" i="2"/>
  <c r="BR247" i="2"/>
  <c r="BQ247" i="2"/>
  <c r="BS247" i="2"/>
  <c r="BU246" i="2"/>
  <c r="BT246" i="2"/>
  <c r="BL246" i="2"/>
  <c r="BK246" i="2"/>
  <c r="BO246" i="2"/>
  <c r="BP246" i="2"/>
  <c r="BN246" i="2"/>
  <c r="BJ246" i="2"/>
  <c r="BM246" i="2"/>
  <c r="BS246" i="2"/>
  <c r="BI246" i="2"/>
  <c r="BQ246" i="2"/>
  <c r="BR246" i="2"/>
  <c r="BP245" i="2"/>
  <c r="BN245" i="2"/>
  <c r="BO245" i="2"/>
  <c r="BU245" i="2"/>
  <c r="BL245" i="2"/>
  <c r="BJ245" i="2"/>
  <c r="BM245" i="2"/>
  <c r="BK245" i="2"/>
  <c r="BR245" i="2"/>
  <c r="BT245" i="2"/>
  <c r="BI245" i="2"/>
  <c r="BS245" i="2"/>
  <c r="BU244" i="2"/>
  <c r="BK244" i="2"/>
  <c r="BJ244" i="2"/>
  <c r="BI244" i="2"/>
  <c r="BO244" i="2"/>
  <c r="BP244" i="2"/>
  <c r="BL244" i="2"/>
  <c r="BN244" i="2"/>
  <c r="BQ244" i="2"/>
  <c r="BS244" i="2"/>
  <c r="BR244" i="2"/>
  <c r="BU243" i="2"/>
  <c r="BT243" i="2"/>
  <c r="BS243" i="2"/>
  <c r="BL243" i="2"/>
  <c r="BO243" i="2"/>
  <c r="BP243" i="2"/>
  <c r="BN243" i="2"/>
  <c r="BM243" i="2"/>
  <c r="BK243" i="2"/>
  <c r="BR243" i="2"/>
  <c r="BQ243" i="2"/>
  <c r="BP242" i="2"/>
  <c r="BO242" i="2"/>
  <c r="BN242" i="2"/>
  <c r="BK242" i="2"/>
  <c r="BI242" i="2"/>
  <c r="BU242" i="2"/>
  <c r="BL242" i="2"/>
  <c r="BJ242" i="2"/>
  <c r="BM242" i="2"/>
  <c r="BS242" i="2"/>
  <c r="BT242" i="2"/>
  <c r="BQ242" i="2"/>
  <c r="BR242" i="2"/>
  <c r="BU241" i="2"/>
  <c r="BK241" i="2"/>
  <c r="BO241" i="2"/>
  <c r="BP241" i="2"/>
  <c r="BL241" i="2"/>
  <c r="BN241" i="2"/>
  <c r="BM241" i="2"/>
  <c r="BT241" i="2"/>
  <c r="BI241" i="2"/>
  <c r="BS241" i="2"/>
  <c r="BU240" i="2"/>
  <c r="BT240" i="2"/>
  <c r="BK240" i="2"/>
  <c r="BO240" i="2"/>
  <c r="BP240" i="2"/>
  <c r="BL240" i="2"/>
  <c r="BN240" i="2"/>
  <c r="BJ240" i="2"/>
  <c r="BM240" i="2"/>
  <c r="BS240" i="2"/>
  <c r="BI240" i="2"/>
  <c r="BQ240" i="2"/>
  <c r="BL239" i="2"/>
  <c r="BJ239" i="2"/>
  <c r="BI239" i="2"/>
  <c r="BO239" i="2"/>
  <c r="BU239" i="2"/>
  <c r="BP239" i="2"/>
  <c r="BN239" i="2"/>
  <c r="BK239" i="2"/>
  <c r="BT239" i="2"/>
  <c r="BQ239" i="2"/>
  <c r="BS239" i="2"/>
  <c r="BR239" i="2"/>
  <c r="BU238" i="2"/>
  <c r="BL238" i="2"/>
  <c r="BO238" i="2"/>
  <c r="BP238" i="2"/>
  <c r="BN238" i="2"/>
  <c r="BJ238" i="2"/>
  <c r="BM238" i="2"/>
  <c r="BK238" i="2"/>
  <c r="BR238" i="2"/>
  <c r="BQ238" i="2"/>
  <c r="BI238" i="2"/>
  <c r="BS238" i="2"/>
  <c r="BT237" i="2"/>
  <c r="BP237" i="2"/>
  <c r="BK237" i="2"/>
  <c r="BO237" i="2"/>
  <c r="BU237" i="2"/>
  <c r="BL237" i="2"/>
  <c r="BN237" i="2"/>
  <c r="BJ237" i="2"/>
  <c r="BM237" i="2"/>
  <c r="BI237" i="2"/>
  <c r="BQ237" i="2"/>
  <c r="BR237" i="2"/>
  <c r="BP236" i="2"/>
  <c r="BN236" i="2"/>
  <c r="BL236" i="2"/>
  <c r="BJ236" i="2"/>
  <c r="BO236" i="2"/>
  <c r="BU236" i="2"/>
  <c r="BK236" i="2"/>
  <c r="BT236" i="2"/>
  <c r="BI236" i="2"/>
  <c r="BS236" i="2"/>
  <c r="BR236" i="2"/>
  <c r="BS235" i="2"/>
  <c r="BL235" i="2"/>
  <c r="BK235" i="2"/>
  <c r="BJ235" i="2"/>
  <c r="BI235" i="2"/>
  <c r="BO235" i="2"/>
  <c r="BU235" i="2"/>
  <c r="BP235" i="2"/>
  <c r="BN235" i="2"/>
  <c r="BQ235" i="2"/>
  <c r="BR235" i="2"/>
  <c r="BU234" i="2"/>
  <c r="BT234" i="2"/>
  <c r="BK234" i="2"/>
  <c r="BO234" i="2"/>
  <c r="BP234" i="2"/>
  <c r="BL234" i="2"/>
  <c r="BN234" i="2"/>
  <c r="BJ234" i="2"/>
  <c r="BM234" i="2"/>
  <c r="BI234" i="2"/>
  <c r="BQ234" i="2"/>
  <c r="BR234" i="2"/>
  <c r="BP233" i="2"/>
  <c r="BN233" i="2"/>
  <c r="BK233" i="2"/>
  <c r="BO233" i="2"/>
  <c r="BU233" i="2"/>
  <c r="BL233" i="2"/>
  <c r="BJ233" i="2"/>
  <c r="BS233" i="2"/>
  <c r="BT233" i="2"/>
  <c r="BI233" i="2"/>
  <c r="BQ233" i="2"/>
  <c r="BR233" i="2"/>
  <c r="BT232" i="2"/>
  <c r="BL232" i="2"/>
  <c r="BJ232" i="2"/>
  <c r="BO232" i="2"/>
  <c r="BU232" i="2"/>
  <c r="BP232" i="2"/>
  <c r="BN232" i="2"/>
  <c r="BK232" i="2"/>
  <c r="BR232" i="2"/>
  <c r="BQ232" i="2"/>
  <c r="BI232" i="2"/>
  <c r="BS232" i="2"/>
  <c r="BU231" i="2"/>
  <c r="BT231" i="2"/>
  <c r="BL231" i="2"/>
  <c r="BO231" i="2"/>
  <c r="BP231" i="2"/>
  <c r="BN231" i="2"/>
  <c r="BJ231" i="2"/>
  <c r="BM231" i="2"/>
  <c r="BK231" i="2"/>
  <c r="BS231" i="2"/>
  <c r="BI231" i="2"/>
  <c r="BQ231" i="2"/>
  <c r="BP230" i="2"/>
  <c r="BN230" i="2"/>
  <c r="BO230" i="2"/>
  <c r="BU230" i="2"/>
  <c r="BL230" i="2"/>
  <c r="BJ230" i="2"/>
  <c r="BM230" i="2"/>
  <c r="BK230" i="2"/>
  <c r="BT230" i="2"/>
  <c r="BI230" i="2"/>
  <c r="BQ230" i="2"/>
  <c r="BR230" i="2"/>
  <c r="BU229" i="2"/>
  <c r="BL229" i="2"/>
  <c r="BJ229" i="2"/>
  <c r="BI229" i="2"/>
  <c r="BO229" i="2"/>
  <c r="BP229" i="2"/>
  <c r="BN229" i="2"/>
  <c r="BK229" i="2"/>
  <c r="BQ229" i="2"/>
  <c r="BS229" i="2"/>
  <c r="BR229" i="2"/>
  <c r="BU228" i="2"/>
  <c r="BL228" i="2"/>
  <c r="BO228" i="2"/>
  <c r="BP228" i="2"/>
  <c r="BN228" i="2"/>
  <c r="BJ228" i="2"/>
  <c r="BM228" i="2"/>
  <c r="BK228" i="2"/>
  <c r="BR228" i="2"/>
  <c r="BQ228" i="2"/>
  <c r="BI228" i="2"/>
  <c r="BS228" i="2"/>
  <c r="BT227" i="2"/>
  <c r="BP227" i="2"/>
  <c r="BK227" i="2"/>
  <c r="BO227" i="2"/>
  <c r="BU227" i="2"/>
  <c r="BL227" i="2"/>
  <c r="BN227" i="2"/>
  <c r="BJ227" i="2"/>
  <c r="BM227" i="2"/>
  <c r="BI227" i="2"/>
  <c r="BQ227" i="2"/>
  <c r="BR227" i="2"/>
  <c r="BP226" i="2"/>
  <c r="BN226" i="2"/>
  <c r="BL226" i="2"/>
  <c r="BJ226" i="2"/>
  <c r="BO226" i="2"/>
  <c r="BU226" i="2"/>
  <c r="BK226" i="2"/>
  <c r="BT226" i="2"/>
  <c r="BI226" i="2"/>
  <c r="BS226" i="2"/>
  <c r="BR226" i="2"/>
  <c r="BS225" i="2"/>
  <c r="BL225" i="2"/>
  <c r="BK225" i="2"/>
  <c r="BJ225" i="2"/>
  <c r="BI225" i="2"/>
  <c r="BO225" i="2"/>
  <c r="BU225" i="2"/>
  <c r="BP225" i="2"/>
  <c r="BN225" i="2"/>
  <c r="BQ225" i="2"/>
  <c r="BR225" i="2"/>
  <c r="BU224" i="2"/>
  <c r="BT224" i="2"/>
  <c r="BK224" i="2"/>
  <c r="BO224" i="2"/>
  <c r="BP224" i="2"/>
  <c r="BL224" i="2"/>
  <c r="BN224" i="2"/>
  <c r="BJ224" i="2"/>
  <c r="BM224" i="2"/>
  <c r="BI224" i="2"/>
  <c r="BQ224" i="2"/>
  <c r="BR224" i="2"/>
  <c r="BP223" i="2"/>
  <c r="BN223" i="2"/>
  <c r="BK223" i="2"/>
  <c r="BO223" i="2"/>
  <c r="BU223" i="2"/>
  <c r="BL223" i="2"/>
  <c r="BJ223" i="2"/>
  <c r="BS223" i="2"/>
  <c r="BT223" i="2"/>
  <c r="BI223" i="2"/>
  <c r="BQ223" i="2"/>
  <c r="BR223" i="2"/>
  <c r="BT222" i="2"/>
  <c r="BL222" i="2"/>
  <c r="BJ222" i="2"/>
  <c r="BO222" i="2"/>
  <c r="BU222" i="2"/>
  <c r="BP222" i="2"/>
  <c r="BN222" i="2"/>
  <c r="BK222" i="2"/>
  <c r="BR222" i="2"/>
  <c r="BQ222" i="2"/>
  <c r="BI222" i="2"/>
  <c r="BS222" i="2"/>
  <c r="BU221" i="2"/>
  <c r="BT221" i="2"/>
  <c r="BL221" i="2"/>
  <c r="BO221" i="2"/>
  <c r="BP221" i="2"/>
  <c r="BN221" i="2"/>
  <c r="BJ221" i="2"/>
  <c r="BM221" i="2"/>
  <c r="BK221" i="2"/>
  <c r="BS221" i="2"/>
  <c r="BI221" i="2"/>
  <c r="BQ221" i="2"/>
  <c r="BP220" i="2"/>
  <c r="BN220" i="2"/>
  <c r="BO220" i="2"/>
  <c r="BU220" i="2"/>
  <c r="BL220" i="2"/>
  <c r="BJ220" i="2"/>
  <c r="BM220" i="2"/>
  <c r="BK220" i="2"/>
  <c r="BT220" i="2"/>
  <c r="BI220" i="2"/>
  <c r="BQ220" i="2"/>
  <c r="BR220" i="2"/>
  <c r="BU219" i="2"/>
  <c r="BL219" i="2"/>
  <c r="BJ219" i="2"/>
  <c r="BI219" i="2"/>
  <c r="BO219" i="2"/>
  <c r="BP219" i="2"/>
  <c r="BN219" i="2"/>
  <c r="BK219" i="2"/>
  <c r="BQ219" i="2"/>
  <c r="BS219" i="2"/>
  <c r="BR219" i="2"/>
  <c r="BU218" i="2"/>
  <c r="BL218" i="2"/>
  <c r="BO218" i="2"/>
  <c r="BP218" i="2"/>
  <c r="BN218" i="2"/>
  <c r="BJ218" i="2"/>
  <c r="BM218" i="2"/>
  <c r="BK218" i="2"/>
  <c r="BR218" i="2"/>
  <c r="BQ218" i="2"/>
  <c r="BI218" i="2"/>
  <c r="BS218" i="2"/>
  <c r="BT217" i="2"/>
  <c r="BP217" i="2"/>
  <c r="BK217" i="2"/>
  <c r="BO217" i="2"/>
  <c r="BU217" i="2"/>
  <c r="BL217" i="2"/>
  <c r="BN217" i="2"/>
  <c r="BJ217" i="2"/>
  <c r="BM217" i="2"/>
  <c r="BI217" i="2"/>
  <c r="BQ217" i="2"/>
  <c r="BR217" i="2"/>
  <c r="BP216" i="2"/>
  <c r="BN216" i="2"/>
  <c r="BL216" i="2"/>
  <c r="BJ216" i="2"/>
  <c r="BO216" i="2"/>
  <c r="BU216" i="2"/>
  <c r="BK216" i="2"/>
  <c r="BT216" i="2"/>
  <c r="BQ216" i="2"/>
  <c r="BI216" i="2"/>
  <c r="BS216" i="2"/>
  <c r="BR216" i="2"/>
  <c r="BS215" i="2"/>
  <c r="BL215" i="2"/>
  <c r="BJ215" i="2"/>
  <c r="BI215" i="2"/>
  <c r="BO215" i="2"/>
  <c r="BU215" i="2"/>
  <c r="BP215" i="2"/>
  <c r="BN215" i="2"/>
  <c r="BK215" i="2"/>
  <c r="BQ215" i="2"/>
  <c r="BR215" i="2"/>
  <c r="BU214" i="2"/>
  <c r="BT214" i="2"/>
  <c r="BP214" i="2"/>
  <c r="BL214" i="2"/>
  <c r="BK214" i="2"/>
  <c r="BO214" i="2"/>
  <c r="BN214" i="2"/>
  <c r="BJ214" i="2"/>
  <c r="BM214" i="2"/>
  <c r="BI214" i="2"/>
  <c r="BQ214" i="2"/>
  <c r="BR214" i="2"/>
  <c r="BP213" i="2"/>
  <c r="BN213" i="2"/>
  <c r="BK213" i="2"/>
  <c r="BO213" i="2"/>
  <c r="BU213" i="2"/>
  <c r="BL213" i="2"/>
  <c r="BJ213" i="2"/>
  <c r="BS213" i="2"/>
  <c r="BT213" i="2"/>
  <c r="BI213" i="2"/>
  <c r="BQ213" i="2"/>
  <c r="BR213" i="2"/>
  <c r="BT212" i="2"/>
  <c r="BL212" i="2"/>
  <c r="BJ212" i="2"/>
  <c r="BO212" i="2"/>
  <c r="BU212" i="2"/>
  <c r="BP212" i="2"/>
  <c r="BN212" i="2"/>
  <c r="BK212" i="2"/>
  <c r="BR212" i="2"/>
  <c r="BQ212" i="2"/>
  <c r="BI212" i="2"/>
  <c r="BS212" i="2"/>
  <c r="BU211" i="2"/>
  <c r="BT211" i="2"/>
  <c r="BL211" i="2"/>
  <c r="BO211" i="2"/>
  <c r="BP211" i="2"/>
  <c r="BN211" i="2"/>
  <c r="BJ211" i="2"/>
  <c r="BM211" i="2"/>
  <c r="BK211" i="2"/>
  <c r="BS211" i="2"/>
  <c r="BI211" i="2"/>
  <c r="BQ211" i="2"/>
  <c r="BP210" i="2"/>
  <c r="BN210" i="2"/>
  <c r="BO210" i="2"/>
  <c r="BU210" i="2"/>
  <c r="BL210" i="2"/>
  <c r="BJ210" i="2"/>
  <c r="BM210" i="2"/>
  <c r="BK210" i="2"/>
  <c r="BT210" i="2"/>
  <c r="BI210" i="2"/>
  <c r="BQ210" i="2"/>
  <c r="BR210" i="2"/>
  <c r="BU209" i="2"/>
  <c r="BL209" i="2"/>
  <c r="BJ209" i="2"/>
  <c r="BI209" i="2"/>
  <c r="BO209" i="2"/>
  <c r="BP209" i="2"/>
  <c r="BN209" i="2"/>
  <c r="BK209" i="2"/>
  <c r="BQ209" i="2"/>
  <c r="BS209" i="2"/>
  <c r="BR209" i="2"/>
  <c r="BU208" i="2"/>
  <c r="BL208" i="2"/>
  <c r="BO208" i="2"/>
  <c r="BP208" i="2"/>
  <c r="BN208" i="2"/>
  <c r="BJ208" i="2"/>
  <c r="BM208" i="2"/>
  <c r="BK208" i="2"/>
  <c r="BR208" i="2"/>
  <c r="BQ208" i="2"/>
  <c r="BI208" i="2"/>
  <c r="BS208" i="2"/>
  <c r="BT207" i="2"/>
  <c r="BP207" i="2"/>
  <c r="BK207" i="2"/>
  <c r="BO207" i="2"/>
  <c r="BU207" i="2"/>
  <c r="BL207" i="2"/>
  <c r="BN207" i="2"/>
  <c r="BJ207" i="2"/>
  <c r="BM207" i="2"/>
  <c r="BI207" i="2"/>
  <c r="BQ207" i="2"/>
  <c r="BR207" i="2"/>
  <c r="BP206" i="2"/>
  <c r="BN206" i="2"/>
  <c r="BL206" i="2"/>
  <c r="BJ206" i="2"/>
  <c r="BO206" i="2"/>
  <c r="BU206" i="2"/>
  <c r="BK206" i="2"/>
  <c r="BT206" i="2"/>
  <c r="BQ206" i="2"/>
  <c r="BI206" i="2"/>
  <c r="BS206" i="2"/>
  <c r="BR206" i="2"/>
  <c r="BS205" i="2"/>
  <c r="BL205" i="2"/>
  <c r="BJ205" i="2"/>
  <c r="BI205" i="2"/>
  <c r="BO205" i="2"/>
  <c r="BU205" i="2"/>
  <c r="BP205" i="2"/>
  <c r="BN205" i="2"/>
  <c r="BK205" i="2"/>
  <c r="BQ205" i="2"/>
  <c r="BR205" i="2"/>
  <c r="BU204" i="2"/>
  <c r="BT204" i="2"/>
  <c r="BP204" i="2"/>
  <c r="BL204" i="2"/>
  <c r="BK204" i="2"/>
  <c r="BO204" i="2"/>
  <c r="BN204" i="2"/>
  <c r="BJ204" i="2"/>
  <c r="BM204" i="2"/>
  <c r="BI204" i="2"/>
  <c r="BQ204" i="2"/>
  <c r="BR204" i="2"/>
  <c r="BP203" i="2"/>
  <c r="BN203" i="2"/>
  <c r="BK203" i="2"/>
  <c r="BO203" i="2"/>
  <c r="BU203" i="2"/>
  <c r="BL203" i="2"/>
  <c r="BJ203" i="2"/>
  <c r="BS203" i="2"/>
  <c r="BT203" i="2"/>
  <c r="BI203" i="2"/>
  <c r="BQ203" i="2"/>
  <c r="BR203" i="2"/>
  <c r="BT202" i="2"/>
  <c r="BL202" i="2"/>
  <c r="BJ202" i="2"/>
  <c r="BO202" i="2"/>
  <c r="BU202" i="2"/>
  <c r="BP202" i="2"/>
  <c r="BN202" i="2"/>
  <c r="BK202" i="2"/>
  <c r="BR202" i="2"/>
  <c r="BQ202" i="2"/>
  <c r="BI202" i="2"/>
  <c r="BS202" i="2"/>
  <c r="BU201" i="2"/>
  <c r="BT201" i="2"/>
  <c r="BL201" i="2"/>
  <c r="BO201" i="2"/>
  <c r="BP201" i="2"/>
  <c r="BN201" i="2"/>
  <c r="BJ201" i="2"/>
  <c r="BM201" i="2"/>
  <c r="BK201" i="2"/>
  <c r="BS201" i="2"/>
  <c r="BI201" i="2"/>
  <c r="BQ201" i="2"/>
  <c r="BP200" i="2"/>
  <c r="BN200" i="2"/>
  <c r="BO200" i="2"/>
  <c r="BU200" i="2"/>
  <c r="BL200" i="2"/>
  <c r="BJ200" i="2"/>
  <c r="BM200" i="2"/>
  <c r="BK200" i="2"/>
  <c r="BT200" i="2"/>
  <c r="BI200" i="2"/>
  <c r="BQ200" i="2"/>
  <c r="BR200" i="2"/>
  <c r="BU199" i="2"/>
  <c r="BL199" i="2"/>
  <c r="BJ199" i="2"/>
  <c r="BI199" i="2"/>
  <c r="BO199" i="2"/>
  <c r="BP199" i="2"/>
  <c r="BN199" i="2"/>
  <c r="BK199" i="2"/>
  <c r="BQ199" i="2"/>
  <c r="BS199" i="2"/>
  <c r="BR199" i="2"/>
  <c r="BU198" i="2"/>
  <c r="BL198" i="2"/>
  <c r="BO198" i="2"/>
  <c r="BP198" i="2"/>
  <c r="BN198" i="2"/>
  <c r="BJ198" i="2"/>
  <c r="BM198" i="2"/>
  <c r="BK198" i="2"/>
  <c r="BR198" i="2"/>
  <c r="BQ198" i="2"/>
  <c r="BI198" i="2"/>
  <c r="BS198" i="2"/>
  <c r="BT197" i="2"/>
  <c r="BP197" i="2"/>
  <c r="BK197" i="2"/>
  <c r="BO197" i="2"/>
  <c r="BU197" i="2"/>
  <c r="BL197" i="2"/>
  <c r="BN197" i="2"/>
  <c r="BJ197" i="2"/>
  <c r="BM197" i="2"/>
  <c r="BI197" i="2"/>
  <c r="BQ197" i="2"/>
  <c r="BR197" i="2"/>
  <c r="BP196" i="2"/>
  <c r="BN196" i="2"/>
  <c r="BL196" i="2"/>
  <c r="BJ196" i="2"/>
  <c r="BO196" i="2"/>
  <c r="BU196" i="2"/>
  <c r="BK196" i="2"/>
  <c r="BT196" i="2"/>
  <c r="BQ196" i="2"/>
  <c r="BI196" i="2"/>
  <c r="BS196" i="2"/>
  <c r="BR196" i="2"/>
  <c r="BS195" i="2"/>
  <c r="BL195" i="2"/>
  <c r="BJ195" i="2"/>
  <c r="BI195" i="2"/>
  <c r="BO195" i="2"/>
  <c r="BU195" i="2"/>
  <c r="BP195" i="2"/>
  <c r="BN195" i="2"/>
  <c r="BK195" i="2"/>
  <c r="BQ195" i="2"/>
  <c r="BR195" i="2"/>
  <c r="BU194" i="2"/>
  <c r="BT194" i="2"/>
  <c r="BL194" i="2"/>
  <c r="BK194" i="2"/>
  <c r="BO194" i="2"/>
  <c r="BP194" i="2"/>
  <c r="BN194" i="2"/>
  <c r="BJ194" i="2"/>
  <c r="BM194" i="2"/>
  <c r="BI194" i="2"/>
  <c r="BQ194" i="2"/>
  <c r="BR194" i="2"/>
  <c r="BP193" i="2"/>
  <c r="BN193" i="2"/>
  <c r="BK193" i="2"/>
  <c r="BO193" i="2"/>
  <c r="BU193" i="2"/>
  <c r="BL193" i="2"/>
  <c r="BJ193" i="2"/>
  <c r="BS193" i="2"/>
  <c r="BT193" i="2"/>
  <c r="BI193" i="2"/>
  <c r="BQ193" i="2"/>
  <c r="BR193" i="2"/>
  <c r="BT192" i="2"/>
  <c r="BL192" i="2"/>
  <c r="BJ192" i="2"/>
  <c r="BO192" i="2"/>
  <c r="BU192" i="2"/>
  <c r="BP192" i="2"/>
  <c r="BN192" i="2"/>
  <c r="BK192" i="2"/>
  <c r="BR192" i="2"/>
  <c r="BQ192" i="2"/>
  <c r="BI192" i="2"/>
  <c r="BS192" i="2"/>
  <c r="BU191" i="2"/>
  <c r="BT191" i="2"/>
  <c r="BL191" i="2"/>
  <c r="BO191" i="2"/>
  <c r="BP191" i="2"/>
  <c r="BN191" i="2"/>
  <c r="BJ191" i="2"/>
  <c r="BM191" i="2"/>
  <c r="BK191" i="2"/>
  <c r="BS191" i="2"/>
  <c r="BI191" i="2"/>
  <c r="BQ191" i="2"/>
  <c r="BP190" i="2"/>
  <c r="BN190" i="2"/>
  <c r="BO190" i="2"/>
  <c r="BU190" i="2"/>
  <c r="BL190" i="2"/>
  <c r="BJ190" i="2"/>
  <c r="BM190" i="2"/>
  <c r="BK190" i="2"/>
  <c r="BT190" i="2"/>
  <c r="BI190" i="2"/>
  <c r="BQ190" i="2"/>
  <c r="BR190" i="2"/>
  <c r="BU189" i="2"/>
  <c r="BJ189" i="2"/>
  <c r="BI189" i="2"/>
  <c r="BO189" i="2"/>
  <c r="BP189" i="2"/>
  <c r="BL189" i="2"/>
  <c r="BN189" i="2"/>
  <c r="BK189" i="2"/>
  <c r="BQ189" i="2"/>
  <c r="BS189" i="2"/>
  <c r="BR189" i="2"/>
  <c r="BU188" i="2"/>
  <c r="BL188" i="2"/>
  <c r="BO188" i="2"/>
  <c r="BP188" i="2"/>
  <c r="BN188" i="2"/>
  <c r="BJ188" i="2"/>
  <c r="BM188" i="2"/>
  <c r="BK188" i="2"/>
  <c r="BR188" i="2"/>
  <c r="BQ188" i="2"/>
  <c r="BI188" i="2"/>
  <c r="BS188" i="2"/>
  <c r="BT187" i="2"/>
  <c r="BP187" i="2"/>
  <c r="BK187" i="2"/>
  <c r="BO187" i="2"/>
  <c r="BU187" i="2"/>
  <c r="BL187" i="2"/>
  <c r="BN187" i="2"/>
  <c r="BJ187" i="2"/>
  <c r="BM187" i="2"/>
  <c r="BI187" i="2"/>
  <c r="BQ187" i="2"/>
  <c r="BR187" i="2"/>
  <c r="BP186" i="2"/>
  <c r="BN186" i="2"/>
  <c r="BL186" i="2"/>
  <c r="BJ186" i="2"/>
  <c r="BO186" i="2"/>
  <c r="BU186" i="2"/>
  <c r="BK186" i="2"/>
  <c r="BT186" i="2"/>
  <c r="BQ186" i="2"/>
  <c r="BI186" i="2"/>
  <c r="BS186" i="2"/>
  <c r="BR186" i="2"/>
  <c r="BS185" i="2"/>
  <c r="BL185" i="2"/>
  <c r="BJ185" i="2"/>
  <c r="BI185" i="2"/>
  <c r="BO185" i="2"/>
  <c r="BU185" i="2"/>
  <c r="BP185" i="2"/>
  <c r="BN185" i="2"/>
  <c r="BK185" i="2"/>
  <c r="BQ185" i="2"/>
  <c r="BR185" i="2"/>
  <c r="BU184" i="2"/>
  <c r="BT184" i="2"/>
  <c r="BL184" i="2"/>
  <c r="BK184" i="2"/>
  <c r="BO184" i="2"/>
  <c r="BP184" i="2"/>
  <c r="BN184" i="2"/>
  <c r="BJ184" i="2"/>
  <c r="BM184" i="2"/>
  <c r="BI184" i="2"/>
  <c r="BQ184" i="2"/>
  <c r="BR184" i="2"/>
  <c r="BP183" i="2"/>
  <c r="BN183" i="2"/>
  <c r="BK183" i="2"/>
  <c r="BO183" i="2"/>
  <c r="BU183" i="2"/>
  <c r="BL183" i="2"/>
  <c r="BJ183" i="2"/>
  <c r="BS183" i="2"/>
  <c r="BT183" i="2"/>
  <c r="BI183" i="2"/>
  <c r="BQ183" i="2"/>
  <c r="BR183" i="2"/>
  <c r="BT182" i="2"/>
  <c r="BL182" i="2"/>
  <c r="BJ182" i="2"/>
  <c r="BO182" i="2"/>
  <c r="BU182" i="2"/>
  <c r="BP182" i="2"/>
  <c r="BN182" i="2"/>
  <c r="BK182" i="2"/>
  <c r="BR182" i="2"/>
  <c r="BQ182" i="2"/>
  <c r="BI182" i="2"/>
  <c r="BS182" i="2"/>
  <c r="BU181" i="2"/>
  <c r="BT181" i="2"/>
  <c r="BL181" i="2"/>
  <c r="BO181" i="2"/>
  <c r="BP181" i="2"/>
  <c r="BN181" i="2"/>
  <c r="BJ181" i="2"/>
  <c r="BM181" i="2"/>
  <c r="BK181" i="2"/>
  <c r="BS181" i="2"/>
  <c r="BI181" i="2"/>
  <c r="BQ181" i="2"/>
  <c r="BP180" i="2"/>
  <c r="BN180" i="2"/>
  <c r="BO180" i="2"/>
  <c r="BU180" i="2"/>
  <c r="BL180" i="2"/>
  <c r="BJ180" i="2"/>
  <c r="BM180" i="2"/>
  <c r="BK180" i="2"/>
  <c r="BT180" i="2"/>
  <c r="BI180" i="2"/>
  <c r="BQ180" i="2"/>
  <c r="BR180" i="2"/>
  <c r="BU179" i="2"/>
  <c r="BJ179" i="2"/>
  <c r="BI179" i="2"/>
  <c r="BO179" i="2"/>
  <c r="BP179" i="2"/>
  <c r="BL179" i="2"/>
  <c r="BN179" i="2"/>
  <c r="BK179" i="2"/>
  <c r="BQ179" i="2"/>
  <c r="BS179" i="2"/>
  <c r="BR179" i="2"/>
  <c r="BU178" i="2"/>
  <c r="BL178" i="2"/>
  <c r="BO178" i="2"/>
  <c r="BP178" i="2"/>
  <c r="BN178" i="2"/>
  <c r="BJ178" i="2"/>
  <c r="BM178" i="2"/>
  <c r="BK178" i="2"/>
  <c r="BR178" i="2"/>
  <c r="BQ178" i="2"/>
  <c r="BI178" i="2"/>
  <c r="BS178" i="2"/>
  <c r="BT177" i="2"/>
  <c r="BP177" i="2"/>
  <c r="BK177" i="2"/>
  <c r="BO177" i="2"/>
  <c r="BU177" i="2"/>
  <c r="BL177" i="2"/>
  <c r="BN177" i="2"/>
  <c r="BJ177" i="2"/>
  <c r="BM177" i="2"/>
  <c r="BI177" i="2"/>
  <c r="BQ177" i="2"/>
  <c r="BR177" i="2"/>
  <c r="BP176" i="2"/>
  <c r="BN176" i="2"/>
  <c r="BL176" i="2"/>
  <c r="BJ176" i="2"/>
  <c r="BO176" i="2"/>
  <c r="BU176" i="2"/>
  <c r="BK176" i="2"/>
  <c r="BT176" i="2"/>
  <c r="BI176" i="2"/>
  <c r="BS176" i="2"/>
  <c r="BR176" i="2"/>
  <c r="BS175" i="2"/>
  <c r="BL175" i="2"/>
  <c r="BJ175" i="2"/>
  <c r="BI175" i="2"/>
  <c r="BO175" i="2"/>
  <c r="BU175" i="2"/>
  <c r="BP175" i="2"/>
  <c r="BN175" i="2"/>
  <c r="BK175" i="2"/>
  <c r="BQ175" i="2"/>
  <c r="BR175" i="2"/>
  <c r="BU174" i="2"/>
  <c r="BT174" i="2"/>
  <c r="BL174" i="2"/>
  <c r="BK174" i="2"/>
  <c r="BO174" i="2"/>
  <c r="BP174" i="2"/>
  <c r="BN174" i="2"/>
  <c r="BJ174" i="2"/>
  <c r="BM174" i="2"/>
  <c r="BI174" i="2"/>
  <c r="BQ174" i="2"/>
  <c r="BR174" i="2"/>
  <c r="BP173" i="2"/>
  <c r="BN173" i="2"/>
  <c r="BK173" i="2"/>
  <c r="BO173" i="2"/>
  <c r="BU173" i="2"/>
  <c r="BL173" i="2"/>
  <c r="BJ173" i="2"/>
  <c r="BS173" i="2"/>
  <c r="BT173" i="2"/>
  <c r="BI173" i="2"/>
  <c r="BQ173" i="2"/>
  <c r="BR173" i="2"/>
  <c r="BT172" i="2"/>
  <c r="BL172" i="2"/>
  <c r="BJ172" i="2"/>
  <c r="BO172" i="2"/>
  <c r="BU172" i="2"/>
  <c r="BP172" i="2"/>
  <c r="BN172" i="2"/>
  <c r="BK172" i="2"/>
  <c r="BR172" i="2"/>
  <c r="BQ172" i="2"/>
  <c r="BI172" i="2"/>
  <c r="BS172" i="2"/>
  <c r="BU171" i="2"/>
  <c r="BT171" i="2"/>
  <c r="BL171" i="2"/>
  <c r="BO171" i="2"/>
  <c r="BP171" i="2"/>
  <c r="BN171" i="2"/>
  <c r="BJ171" i="2"/>
  <c r="BM171" i="2"/>
  <c r="BK171" i="2"/>
  <c r="BS171" i="2"/>
  <c r="BI171" i="2"/>
  <c r="BQ171" i="2"/>
  <c r="BT170" i="2"/>
  <c r="BP170" i="2"/>
  <c r="BN170" i="2"/>
  <c r="BO170" i="2"/>
  <c r="BU170" i="2"/>
  <c r="BL170" i="2"/>
  <c r="BJ170" i="2"/>
  <c r="BM170" i="2"/>
  <c r="BK170" i="2"/>
  <c r="BI170" i="2"/>
  <c r="BQ170" i="2"/>
  <c r="BR170" i="2"/>
  <c r="BU169" i="2"/>
  <c r="BJ169" i="2"/>
  <c r="BI169" i="2"/>
  <c r="BO169" i="2"/>
  <c r="BP169" i="2"/>
  <c r="BL169" i="2"/>
  <c r="BN169" i="2"/>
  <c r="BK169" i="2"/>
  <c r="BQ169" i="2"/>
  <c r="BS169" i="2"/>
  <c r="BR169" i="2"/>
  <c r="BU168" i="2"/>
  <c r="BL168" i="2"/>
  <c r="BO168" i="2"/>
  <c r="BP168" i="2"/>
  <c r="BN168" i="2"/>
  <c r="BJ168" i="2"/>
  <c r="BM168" i="2"/>
  <c r="BK168" i="2"/>
  <c r="BR168" i="2"/>
  <c r="BQ168" i="2"/>
  <c r="BI168" i="2"/>
  <c r="BS168" i="2"/>
  <c r="BU167" i="2"/>
  <c r="BT167" i="2"/>
  <c r="BP167" i="2"/>
  <c r="BK167" i="2"/>
  <c r="BO167" i="2"/>
  <c r="BL167" i="2"/>
  <c r="BN167" i="2"/>
  <c r="BJ167" i="2"/>
  <c r="BM167" i="2"/>
  <c r="BI167" i="2"/>
  <c r="BQ167" i="2"/>
  <c r="BR167" i="2"/>
  <c r="BP166" i="2"/>
  <c r="BN166" i="2"/>
  <c r="BL166" i="2"/>
  <c r="BJ166" i="2"/>
  <c r="BO166" i="2"/>
  <c r="BU166" i="2"/>
  <c r="BK166" i="2"/>
  <c r="BT166" i="2"/>
  <c r="BI166" i="2"/>
  <c r="BS166" i="2"/>
  <c r="BR166" i="2"/>
  <c r="BS165" i="2"/>
  <c r="BL165" i="2"/>
  <c r="BJ165" i="2"/>
  <c r="BI165" i="2"/>
  <c r="BO165" i="2"/>
  <c r="BU165" i="2"/>
  <c r="BP165" i="2"/>
  <c r="BN165" i="2"/>
  <c r="BK165" i="2"/>
  <c r="BQ165" i="2"/>
  <c r="BR165" i="2"/>
  <c r="BU164" i="2"/>
  <c r="BT164" i="2"/>
  <c r="BL164" i="2"/>
  <c r="BK164" i="2"/>
  <c r="BO164" i="2"/>
  <c r="BP164" i="2"/>
  <c r="BN164" i="2"/>
  <c r="BJ164" i="2"/>
  <c r="BM164" i="2"/>
  <c r="BI164" i="2"/>
  <c r="BQ164" i="2"/>
  <c r="BR164" i="2"/>
  <c r="BP163" i="2"/>
  <c r="BN163" i="2"/>
  <c r="BK163" i="2"/>
  <c r="BO163" i="2"/>
  <c r="BU163" i="2"/>
  <c r="BL163" i="2"/>
  <c r="BJ163" i="2"/>
  <c r="BS163" i="2"/>
  <c r="BT163" i="2"/>
  <c r="BI163" i="2"/>
  <c r="BQ163" i="2"/>
  <c r="BR163" i="2"/>
  <c r="BT162" i="2"/>
  <c r="BL162" i="2"/>
  <c r="BJ162" i="2"/>
  <c r="BO162" i="2"/>
  <c r="BU162" i="2"/>
  <c r="BP162" i="2"/>
  <c r="BN162" i="2"/>
  <c r="BK162" i="2"/>
  <c r="BR162" i="2"/>
  <c r="BQ162" i="2"/>
  <c r="BI162" i="2"/>
  <c r="BS162" i="2"/>
  <c r="BU161" i="2"/>
  <c r="BT161" i="2"/>
  <c r="BL161" i="2"/>
  <c r="BO161" i="2"/>
  <c r="BP161" i="2"/>
  <c r="BN161" i="2"/>
  <c r="BJ161" i="2"/>
  <c r="BM161" i="2"/>
  <c r="BK161" i="2"/>
  <c r="BS161" i="2"/>
  <c r="BI161" i="2"/>
  <c r="BQ161" i="2"/>
  <c r="BT160" i="2"/>
  <c r="BP160" i="2"/>
  <c r="BN160" i="2"/>
  <c r="BO160" i="2"/>
  <c r="BU160" i="2"/>
  <c r="BL160" i="2"/>
  <c r="BJ160" i="2"/>
  <c r="BM160" i="2"/>
  <c r="BK160" i="2"/>
  <c r="BI160" i="2"/>
  <c r="BQ160" i="2"/>
  <c r="BR160" i="2"/>
  <c r="BU159" i="2"/>
  <c r="BJ159" i="2"/>
  <c r="BI159" i="2"/>
  <c r="BO159" i="2"/>
  <c r="BP159" i="2"/>
  <c r="BL159" i="2"/>
  <c r="BN159" i="2"/>
  <c r="BK159" i="2"/>
  <c r="BQ159" i="2"/>
  <c r="BS159" i="2"/>
  <c r="BR159" i="2"/>
  <c r="BU158" i="2"/>
  <c r="BL158" i="2"/>
  <c r="BO158" i="2"/>
  <c r="BP158" i="2"/>
  <c r="BN158" i="2"/>
  <c r="BJ158" i="2"/>
  <c r="BM158" i="2"/>
  <c r="BK158" i="2"/>
  <c r="BR158" i="2"/>
  <c r="BQ158" i="2"/>
  <c r="BI158" i="2"/>
  <c r="BS158" i="2"/>
  <c r="BT157" i="2"/>
  <c r="BP157" i="2"/>
  <c r="BK157" i="2"/>
  <c r="BO157" i="2"/>
  <c r="BU157" i="2"/>
  <c r="BL157" i="2"/>
  <c r="BN157" i="2"/>
  <c r="BJ157" i="2"/>
  <c r="BM157" i="2"/>
  <c r="BS157" i="2"/>
  <c r="BI157" i="2"/>
  <c r="BQ157" i="2"/>
  <c r="BR157" i="2"/>
  <c r="BP156" i="2"/>
  <c r="BN156" i="2"/>
  <c r="BL156" i="2"/>
  <c r="BJ156" i="2"/>
  <c r="BO156" i="2"/>
  <c r="BU156" i="2"/>
  <c r="BK156" i="2"/>
  <c r="BT156" i="2"/>
  <c r="BQ156" i="2"/>
  <c r="BI156" i="2"/>
  <c r="BS156" i="2"/>
  <c r="BR156" i="2"/>
  <c r="BS155" i="2"/>
  <c r="BL155" i="2"/>
  <c r="BJ155" i="2"/>
  <c r="BI155" i="2"/>
  <c r="BO155" i="2"/>
  <c r="BU155" i="2"/>
  <c r="BP155" i="2"/>
  <c r="BN155" i="2"/>
  <c r="BK155" i="2"/>
  <c r="BQ155" i="2"/>
  <c r="BR155" i="2"/>
  <c r="BU154" i="2"/>
  <c r="BT154" i="2"/>
  <c r="BP154" i="2"/>
  <c r="BL154" i="2"/>
  <c r="BK154" i="2"/>
  <c r="BO154" i="2"/>
  <c r="BN154" i="2"/>
  <c r="BJ154" i="2"/>
  <c r="BM154" i="2"/>
  <c r="BI154" i="2"/>
  <c r="BQ154" i="2"/>
  <c r="BR154" i="2"/>
  <c r="BP153" i="2"/>
  <c r="BN153" i="2"/>
  <c r="BK153" i="2"/>
  <c r="BO153" i="2"/>
  <c r="BU153" i="2"/>
  <c r="BL153" i="2"/>
  <c r="BJ153" i="2"/>
  <c r="BS153" i="2"/>
  <c r="BT153" i="2"/>
  <c r="BI153" i="2"/>
  <c r="BQ153" i="2"/>
  <c r="BR153" i="2"/>
  <c r="BT152" i="2"/>
  <c r="BL152" i="2"/>
  <c r="BJ152" i="2"/>
  <c r="BO152" i="2"/>
  <c r="BU152" i="2"/>
  <c r="BP152" i="2"/>
  <c r="BN152" i="2"/>
  <c r="BK152" i="2"/>
  <c r="BR152" i="2"/>
  <c r="BQ152" i="2"/>
  <c r="BI152" i="2"/>
  <c r="BS152" i="2"/>
  <c r="BU151" i="2"/>
  <c r="BT151" i="2"/>
  <c r="BL151" i="2"/>
  <c r="BO151" i="2"/>
  <c r="BP151" i="2"/>
  <c r="BN151" i="2"/>
  <c r="BJ151" i="2"/>
  <c r="BM151" i="2"/>
  <c r="BK151" i="2"/>
  <c r="BS151" i="2"/>
  <c r="BI151" i="2"/>
  <c r="BQ151" i="2"/>
  <c r="BP150" i="2"/>
  <c r="BN150" i="2"/>
  <c r="BO150" i="2"/>
  <c r="BU150" i="2"/>
  <c r="BL150" i="2"/>
  <c r="BJ150" i="2"/>
  <c r="BM150" i="2"/>
  <c r="BK150" i="2"/>
  <c r="BT150" i="2"/>
  <c r="BI150" i="2"/>
  <c r="BQ150" i="2"/>
  <c r="BR150" i="2"/>
  <c r="BJ149" i="2"/>
  <c r="BI149" i="2"/>
  <c r="BO149" i="2"/>
  <c r="BU149" i="2"/>
  <c r="BP149" i="2"/>
  <c r="BL149" i="2"/>
  <c r="BN149" i="2"/>
  <c r="BK149" i="2"/>
  <c r="BQ149" i="2"/>
  <c r="BS149" i="2"/>
  <c r="BR149" i="2"/>
  <c r="BU148" i="2"/>
  <c r="BL148" i="2"/>
  <c r="BO148" i="2"/>
  <c r="BP148" i="2"/>
  <c r="BN148" i="2"/>
  <c r="BJ148" i="2"/>
  <c r="BM148" i="2"/>
  <c r="BK148" i="2"/>
  <c r="BR148" i="2"/>
  <c r="BQ148" i="2"/>
  <c r="BI148" i="2"/>
  <c r="BS148" i="2"/>
  <c r="BT147" i="2"/>
  <c r="BP147" i="2"/>
  <c r="BK147" i="2"/>
  <c r="BO147" i="2"/>
  <c r="BU147" i="2"/>
  <c r="BL147" i="2"/>
  <c r="BN147" i="2"/>
  <c r="BJ147" i="2"/>
  <c r="BM147" i="2"/>
  <c r="BS147" i="2"/>
  <c r="BI147" i="2"/>
  <c r="BQ147" i="2"/>
  <c r="BR147" i="2"/>
  <c r="BP146" i="2"/>
  <c r="BN146" i="2"/>
  <c r="BL146" i="2"/>
  <c r="BJ146" i="2"/>
  <c r="BO146" i="2"/>
  <c r="BU146" i="2"/>
  <c r="BK146" i="2"/>
  <c r="BT146" i="2"/>
  <c r="BI146" i="2"/>
  <c r="BS146" i="2"/>
  <c r="BR146" i="2"/>
  <c r="BS145" i="2"/>
  <c r="BL145" i="2"/>
  <c r="BJ145" i="2"/>
  <c r="BI145" i="2"/>
  <c r="BO145" i="2"/>
  <c r="BU145" i="2"/>
  <c r="BP145" i="2"/>
  <c r="BN145" i="2"/>
  <c r="BK145" i="2"/>
  <c r="BQ145" i="2"/>
  <c r="BR145" i="2"/>
  <c r="BU144" i="2"/>
  <c r="BT144" i="2"/>
  <c r="BK144" i="2"/>
  <c r="BO144" i="2"/>
  <c r="BP144" i="2"/>
  <c r="BL144" i="2"/>
  <c r="BN144" i="2"/>
  <c r="BJ144" i="2"/>
  <c r="BM144" i="2"/>
  <c r="BI144" i="2"/>
  <c r="BQ144" i="2"/>
  <c r="BR144" i="2"/>
  <c r="BP143" i="2"/>
  <c r="BN143" i="2"/>
  <c r="BK143" i="2"/>
  <c r="BO143" i="2"/>
  <c r="BU143" i="2"/>
  <c r="BL143" i="2"/>
  <c r="BJ143" i="2"/>
  <c r="BT143" i="2"/>
  <c r="BI143" i="2"/>
  <c r="BS143" i="2"/>
  <c r="BR143" i="2"/>
  <c r="BL142" i="2"/>
  <c r="BJ142" i="2"/>
  <c r="BO142" i="2"/>
  <c r="BU142" i="2"/>
  <c r="BP142" i="2"/>
  <c r="BN142" i="2"/>
  <c r="BK142" i="2"/>
  <c r="BR142" i="2"/>
  <c r="BQ142" i="2"/>
  <c r="BI142" i="2"/>
  <c r="BS142" i="2"/>
  <c r="BU141" i="2"/>
  <c r="BT141" i="2"/>
  <c r="BL141" i="2"/>
  <c r="BO141" i="2"/>
  <c r="BP141" i="2"/>
  <c r="BN141" i="2"/>
  <c r="BJ141" i="2"/>
  <c r="BM141" i="2"/>
  <c r="BK141" i="2"/>
  <c r="BS141" i="2"/>
  <c r="BI141" i="2"/>
  <c r="BQ141" i="2"/>
  <c r="BP140" i="2"/>
  <c r="BN140" i="2"/>
  <c r="BO140" i="2"/>
  <c r="BU140" i="2"/>
  <c r="BL140" i="2"/>
  <c r="BJ140" i="2"/>
  <c r="BM140" i="2"/>
  <c r="BK140" i="2"/>
  <c r="BT140" i="2"/>
  <c r="BI140" i="2"/>
  <c r="BQ140" i="2"/>
  <c r="BR140" i="2"/>
  <c r="BJ139" i="2"/>
  <c r="BI139" i="2"/>
  <c r="BO139" i="2"/>
  <c r="BU139" i="2"/>
  <c r="BP139" i="2"/>
  <c r="BL139" i="2"/>
  <c r="BN139" i="2"/>
  <c r="BK139" i="2"/>
  <c r="BQ139" i="2"/>
  <c r="BS139" i="2"/>
  <c r="BR139" i="2"/>
  <c r="BU138" i="2"/>
  <c r="BL138" i="2"/>
  <c r="BO138" i="2"/>
  <c r="BP138" i="2"/>
  <c r="BN138" i="2"/>
  <c r="BJ138" i="2"/>
  <c r="BM138" i="2"/>
  <c r="BK138" i="2"/>
  <c r="BR138" i="2"/>
  <c r="BQ138" i="2"/>
  <c r="BI138" i="2"/>
  <c r="BS138" i="2"/>
  <c r="BT137" i="2"/>
  <c r="BP137" i="2"/>
  <c r="BK137" i="2"/>
  <c r="BO137" i="2"/>
  <c r="BU137" i="2"/>
  <c r="BL137" i="2"/>
  <c r="BN137" i="2"/>
  <c r="BJ137" i="2"/>
  <c r="BM137" i="2"/>
  <c r="BI137" i="2"/>
  <c r="BQ137" i="2"/>
  <c r="BR137" i="2"/>
  <c r="BP136" i="2"/>
  <c r="BN136" i="2"/>
  <c r="BL136" i="2"/>
  <c r="BJ136" i="2"/>
  <c r="BO136" i="2"/>
  <c r="BU136" i="2"/>
  <c r="BK136" i="2"/>
  <c r="BT136" i="2"/>
  <c r="BI136" i="2"/>
  <c r="BS136" i="2"/>
  <c r="BR136" i="2"/>
  <c r="BS135" i="2"/>
  <c r="BL135" i="2"/>
  <c r="BJ135" i="2"/>
  <c r="BI135" i="2"/>
  <c r="BO135" i="2"/>
  <c r="BU135" i="2"/>
  <c r="BP135" i="2"/>
  <c r="BN135" i="2"/>
  <c r="BK135" i="2"/>
  <c r="BQ135" i="2"/>
  <c r="BR135" i="2"/>
  <c r="BU134" i="2"/>
  <c r="BT134" i="2"/>
  <c r="BL134" i="2"/>
  <c r="BK134" i="2"/>
  <c r="BO134" i="2"/>
  <c r="BP134" i="2"/>
  <c r="BN134" i="2"/>
  <c r="BJ134" i="2"/>
  <c r="BM134" i="2"/>
  <c r="BI134" i="2"/>
  <c r="BQ134" i="2"/>
  <c r="BR134" i="2"/>
  <c r="BP133" i="2"/>
  <c r="BN133" i="2"/>
  <c r="BK133" i="2"/>
  <c r="BO133" i="2"/>
  <c r="BU133" i="2"/>
  <c r="BL133" i="2"/>
  <c r="BJ133" i="2"/>
  <c r="BT133" i="2"/>
  <c r="BI133" i="2"/>
  <c r="BS133" i="2"/>
  <c r="BR133" i="2"/>
  <c r="BL132" i="2"/>
  <c r="BJ132" i="2"/>
  <c r="BO132" i="2"/>
  <c r="BU132" i="2"/>
  <c r="BP132" i="2"/>
  <c r="BN132" i="2"/>
  <c r="BK132" i="2"/>
  <c r="BR132" i="2"/>
  <c r="BQ132" i="2"/>
  <c r="BI132" i="2"/>
  <c r="BS132" i="2"/>
  <c r="BU131" i="2"/>
  <c r="BT131" i="2"/>
  <c r="BL131" i="2"/>
  <c r="BO131" i="2"/>
  <c r="BP131" i="2"/>
  <c r="BN131" i="2"/>
  <c r="BJ131" i="2"/>
  <c r="BM131" i="2"/>
  <c r="BK131" i="2"/>
  <c r="BS131" i="2"/>
  <c r="BI131" i="2"/>
  <c r="BQ131" i="2"/>
  <c r="BP130" i="2"/>
  <c r="BN130" i="2"/>
  <c r="BO130" i="2"/>
  <c r="BU130" i="2"/>
  <c r="BL130" i="2"/>
  <c r="BJ130" i="2"/>
  <c r="BM130" i="2"/>
  <c r="BK130" i="2"/>
  <c r="BT130" i="2"/>
  <c r="BI130" i="2"/>
  <c r="BQ130" i="2"/>
  <c r="BR130" i="2"/>
  <c r="BJ129" i="2"/>
  <c r="BI129" i="2"/>
  <c r="BO129" i="2"/>
  <c r="BU129" i="2"/>
  <c r="BP129" i="2"/>
  <c r="BL129" i="2"/>
  <c r="BN129" i="2"/>
  <c r="BK129" i="2"/>
  <c r="BQ129" i="2"/>
  <c r="BS129" i="2"/>
  <c r="BR129" i="2"/>
  <c r="BU128" i="2"/>
  <c r="BL128" i="2"/>
  <c r="BO128" i="2"/>
  <c r="BP128" i="2"/>
  <c r="BN128" i="2"/>
  <c r="BJ128" i="2"/>
  <c r="BM128" i="2"/>
  <c r="BK128" i="2"/>
  <c r="BR128" i="2"/>
  <c r="BQ128" i="2"/>
  <c r="BI128" i="2"/>
  <c r="BS128" i="2"/>
  <c r="BT127" i="2"/>
  <c r="BP127" i="2"/>
  <c r="BK127" i="2"/>
  <c r="BO127" i="2"/>
  <c r="BU127" i="2"/>
  <c r="BL127" i="2"/>
  <c r="BN127" i="2"/>
  <c r="BJ127" i="2"/>
  <c r="BM127" i="2"/>
  <c r="BI127" i="2"/>
  <c r="BQ127" i="2"/>
  <c r="BR127" i="2"/>
  <c r="BP126" i="2"/>
  <c r="BN126" i="2"/>
  <c r="BL126" i="2"/>
  <c r="BJ126" i="2"/>
  <c r="BO126" i="2"/>
  <c r="BU126" i="2"/>
  <c r="BK126" i="2"/>
  <c r="BT126" i="2"/>
  <c r="BI126" i="2"/>
  <c r="BS126" i="2"/>
  <c r="BR126" i="2"/>
  <c r="BS125" i="2"/>
  <c r="BL125" i="2"/>
  <c r="BJ125" i="2"/>
  <c r="BI125" i="2"/>
  <c r="BO125" i="2"/>
  <c r="BU125" i="2"/>
  <c r="BP125" i="2"/>
  <c r="BN125" i="2"/>
  <c r="BK125" i="2"/>
  <c r="BQ125" i="2"/>
  <c r="BR125" i="2"/>
  <c r="BU124" i="2"/>
  <c r="BT124" i="2"/>
  <c r="BL124" i="2"/>
  <c r="BK124" i="2"/>
  <c r="BO124" i="2"/>
  <c r="BP124" i="2"/>
  <c r="BN124" i="2"/>
  <c r="BJ124" i="2"/>
  <c r="BM124" i="2"/>
  <c r="BI124" i="2"/>
  <c r="BQ124" i="2"/>
  <c r="BR124" i="2"/>
  <c r="BP123" i="2"/>
  <c r="BN123" i="2"/>
  <c r="BK123" i="2"/>
  <c r="BO123" i="2"/>
  <c r="BU123" i="2"/>
  <c r="BL123" i="2"/>
  <c r="BJ123" i="2"/>
  <c r="BT123" i="2"/>
  <c r="BI123" i="2"/>
  <c r="BS123" i="2"/>
  <c r="BR123" i="2"/>
  <c r="BL122" i="2"/>
  <c r="BJ122" i="2"/>
  <c r="BO122" i="2"/>
  <c r="BU122" i="2"/>
  <c r="BP122" i="2"/>
  <c r="BN122" i="2"/>
  <c r="BK122" i="2"/>
  <c r="BR122" i="2"/>
  <c r="BQ122" i="2"/>
  <c r="BI122" i="2"/>
  <c r="BS122" i="2"/>
  <c r="BU121" i="2"/>
  <c r="BT121" i="2"/>
  <c r="BL121" i="2"/>
  <c r="BO121" i="2"/>
  <c r="BP121" i="2"/>
  <c r="BN121" i="2"/>
  <c r="BJ121" i="2"/>
  <c r="BM121" i="2"/>
  <c r="BK121" i="2"/>
  <c r="BS121" i="2"/>
  <c r="BI121" i="2"/>
  <c r="BQ121" i="2"/>
  <c r="BP120" i="2"/>
  <c r="BN120" i="2"/>
  <c r="BO120" i="2"/>
  <c r="BU120" i="2"/>
  <c r="BL120" i="2"/>
  <c r="BJ120" i="2"/>
  <c r="BM120" i="2"/>
  <c r="BK120" i="2"/>
  <c r="BT120" i="2"/>
  <c r="BI120" i="2"/>
  <c r="BQ120" i="2"/>
  <c r="BR120" i="2"/>
  <c r="BL119" i="2"/>
  <c r="BJ119" i="2"/>
  <c r="BI119" i="2"/>
  <c r="BO119" i="2"/>
  <c r="BU119" i="2"/>
  <c r="BP119" i="2"/>
  <c r="BN119" i="2"/>
  <c r="BK119" i="2"/>
  <c r="BQ119" i="2"/>
  <c r="BS119" i="2"/>
  <c r="BR119" i="2"/>
  <c r="BU118" i="2"/>
  <c r="BL118" i="2"/>
  <c r="BO118" i="2"/>
  <c r="BP118" i="2"/>
  <c r="BN118" i="2"/>
  <c r="BJ118" i="2"/>
  <c r="BM118" i="2"/>
  <c r="BK118" i="2"/>
  <c r="BR118" i="2"/>
  <c r="BQ118" i="2"/>
  <c r="BI118" i="2"/>
  <c r="BS118" i="2"/>
  <c r="BT117" i="2"/>
  <c r="BP117" i="2"/>
  <c r="BK117" i="2"/>
  <c r="BO117" i="2"/>
  <c r="BU117" i="2"/>
  <c r="BL117" i="2"/>
  <c r="BN117" i="2"/>
  <c r="BJ117" i="2"/>
  <c r="BM117" i="2"/>
  <c r="BI117" i="2"/>
  <c r="BQ117" i="2"/>
  <c r="BR117" i="2"/>
  <c r="BP116" i="2"/>
  <c r="BN116" i="2"/>
  <c r="BL116" i="2"/>
  <c r="BJ116" i="2"/>
  <c r="BO116" i="2"/>
  <c r="BU116" i="2"/>
  <c r="BK116" i="2"/>
  <c r="BT116" i="2"/>
  <c r="BQ116" i="2"/>
  <c r="BI116" i="2"/>
  <c r="BS116" i="2"/>
  <c r="BR116" i="2"/>
  <c r="BS115" i="2"/>
  <c r="BL115" i="2"/>
  <c r="BJ115" i="2"/>
  <c r="BI115" i="2"/>
  <c r="BO115" i="2"/>
  <c r="BU115" i="2"/>
  <c r="BP115" i="2"/>
  <c r="BN115" i="2"/>
  <c r="BK115" i="2"/>
  <c r="BQ115" i="2"/>
  <c r="BR115" i="2"/>
  <c r="BU114" i="2"/>
  <c r="BT114" i="2"/>
  <c r="BP114" i="2"/>
  <c r="BL114" i="2"/>
  <c r="BK114" i="2"/>
  <c r="BO114" i="2"/>
  <c r="BN114" i="2"/>
  <c r="BJ114" i="2"/>
  <c r="BM114" i="2"/>
  <c r="BI114" i="2"/>
  <c r="BQ114" i="2"/>
  <c r="BR114" i="2"/>
  <c r="BP113" i="2"/>
  <c r="BN113" i="2"/>
  <c r="BK113" i="2"/>
  <c r="BO113" i="2"/>
  <c r="BU113" i="2"/>
  <c r="BL113" i="2"/>
  <c r="BJ113" i="2"/>
  <c r="BT113" i="2"/>
  <c r="BI113" i="2"/>
  <c r="BS113" i="2"/>
  <c r="BR113" i="2"/>
  <c r="BT112" i="2"/>
  <c r="BL112" i="2"/>
  <c r="BJ112" i="2"/>
  <c r="BO112" i="2"/>
  <c r="BU112" i="2"/>
  <c r="BP112" i="2"/>
  <c r="BN112" i="2"/>
  <c r="BK112" i="2"/>
  <c r="BR112" i="2"/>
  <c r="BQ112" i="2"/>
  <c r="BI112" i="2"/>
  <c r="BS112" i="2"/>
  <c r="BU111" i="2"/>
  <c r="BT111" i="2"/>
  <c r="BL111" i="2"/>
  <c r="BO111" i="2"/>
  <c r="BP111" i="2"/>
  <c r="BN111" i="2"/>
  <c r="BJ111" i="2"/>
  <c r="BM111" i="2"/>
  <c r="BK111" i="2"/>
  <c r="BS111" i="2"/>
  <c r="BI111" i="2"/>
  <c r="BQ111" i="2"/>
  <c r="BP110" i="2"/>
  <c r="BN110" i="2"/>
  <c r="BO110" i="2"/>
  <c r="BU110" i="2"/>
  <c r="BL110" i="2"/>
  <c r="BJ110" i="2"/>
  <c r="BM110" i="2"/>
  <c r="BK110" i="2"/>
  <c r="BT110" i="2"/>
  <c r="BI110" i="2"/>
  <c r="BQ110" i="2"/>
  <c r="BR110" i="2"/>
  <c r="BU109" i="2"/>
  <c r="BL109" i="2"/>
  <c r="BJ109" i="2"/>
  <c r="BI109" i="2"/>
  <c r="BO109" i="2"/>
  <c r="BP109" i="2"/>
  <c r="BN109" i="2"/>
  <c r="BK109" i="2"/>
  <c r="BQ109" i="2"/>
  <c r="BS109" i="2"/>
  <c r="BR109" i="2"/>
  <c r="BU108" i="2"/>
  <c r="BL108" i="2"/>
  <c r="BO108" i="2"/>
  <c r="BP108" i="2"/>
  <c r="BN108" i="2"/>
  <c r="BJ108" i="2"/>
  <c r="BM108" i="2"/>
  <c r="BK108" i="2"/>
  <c r="BR108" i="2"/>
  <c r="BQ108" i="2"/>
  <c r="BI108" i="2"/>
  <c r="BS108" i="2"/>
  <c r="BT107" i="2"/>
  <c r="BP107" i="2"/>
  <c r="BK107" i="2"/>
  <c r="BO107" i="2"/>
  <c r="BU107" i="2"/>
  <c r="BL107" i="2"/>
  <c r="BN107" i="2"/>
  <c r="BJ107" i="2"/>
  <c r="BM107" i="2"/>
  <c r="BI107" i="2"/>
  <c r="BQ107" i="2"/>
  <c r="BR107" i="2"/>
  <c r="BP106" i="2"/>
  <c r="BN106" i="2"/>
  <c r="BL106" i="2"/>
  <c r="BJ106" i="2"/>
  <c r="BO106" i="2"/>
  <c r="BU106" i="2"/>
  <c r="BK106" i="2"/>
  <c r="BT106" i="2"/>
  <c r="BQ106" i="2"/>
  <c r="BI106" i="2"/>
  <c r="BS106" i="2"/>
  <c r="BR106" i="2"/>
  <c r="BT105" i="2"/>
  <c r="BS105" i="2"/>
  <c r="BL105" i="2"/>
  <c r="BJ105" i="2"/>
  <c r="BI105" i="2"/>
  <c r="BO105" i="2"/>
  <c r="BU105" i="2"/>
  <c r="BP105" i="2"/>
  <c r="BN105" i="2"/>
  <c r="BK105" i="2"/>
  <c r="BQ105" i="2"/>
  <c r="BR105" i="2"/>
  <c r="BU104" i="2"/>
  <c r="BT104" i="2"/>
  <c r="BL104" i="2"/>
  <c r="BK104" i="2"/>
  <c r="BO104" i="2"/>
  <c r="BP104" i="2"/>
  <c r="BN104" i="2"/>
  <c r="BJ104" i="2"/>
  <c r="BM104" i="2"/>
  <c r="BI104" i="2"/>
  <c r="BQ104" i="2"/>
  <c r="BR104" i="2"/>
  <c r="BP103" i="2"/>
  <c r="BN103" i="2"/>
  <c r="BK103" i="2"/>
  <c r="BO103" i="2"/>
  <c r="BU103" i="2"/>
  <c r="BL103" i="2"/>
  <c r="BJ103" i="2"/>
  <c r="BT103" i="2"/>
  <c r="BI103" i="2"/>
  <c r="BS103" i="2"/>
  <c r="BR103" i="2"/>
  <c r="BU102" i="2"/>
  <c r="BL102" i="2"/>
  <c r="BJ102" i="2"/>
  <c r="BO102" i="2"/>
  <c r="BP102" i="2"/>
  <c r="BN102" i="2"/>
  <c r="BK102" i="2"/>
  <c r="BR102" i="2"/>
  <c r="BQ102" i="2"/>
  <c r="BI102" i="2"/>
  <c r="BS102" i="2"/>
  <c r="BU101" i="2"/>
  <c r="BT101" i="2"/>
  <c r="BL101" i="2"/>
  <c r="BO101" i="2"/>
  <c r="BP101" i="2"/>
  <c r="BN101" i="2"/>
  <c r="BJ101" i="2"/>
  <c r="BM101" i="2"/>
  <c r="BK101" i="2"/>
  <c r="BS101" i="2"/>
  <c r="BI101" i="2"/>
  <c r="BQ101" i="2"/>
  <c r="BP100" i="2"/>
  <c r="BN100" i="2"/>
  <c r="BO100" i="2"/>
  <c r="BU100" i="2"/>
  <c r="BL100" i="2"/>
  <c r="BJ100" i="2"/>
  <c r="BM100" i="2"/>
  <c r="BK100" i="2"/>
  <c r="BT100" i="2"/>
  <c r="BI100" i="2"/>
  <c r="BQ100" i="2"/>
  <c r="BR100" i="2"/>
  <c r="BL99" i="2"/>
  <c r="BJ99" i="2"/>
  <c r="BI99" i="2"/>
  <c r="BO99" i="2"/>
  <c r="BU99" i="2"/>
  <c r="BP99" i="2"/>
  <c r="BN99" i="2"/>
  <c r="BK99" i="2"/>
  <c r="BQ99" i="2"/>
  <c r="BS99" i="2"/>
  <c r="BR99" i="2"/>
  <c r="BU98" i="2"/>
  <c r="BL98" i="2"/>
  <c r="BO98" i="2"/>
  <c r="BP98" i="2"/>
  <c r="BN98" i="2"/>
  <c r="BJ98" i="2"/>
  <c r="BM98" i="2"/>
  <c r="BK98" i="2"/>
  <c r="BR98" i="2"/>
  <c r="BQ98" i="2"/>
  <c r="BI98" i="2"/>
  <c r="BS98" i="2"/>
  <c r="BT97" i="2"/>
  <c r="BP97" i="2"/>
  <c r="BK97" i="2"/>
  <c r="BO97" i="2"/>
  <c r="BU97" i="2"/>
  <c r="BL97" i="2"/>
  <c r="BN97" i="2"/>
  <c r="BJ97" i="2"/>
  <c r="BM97" i="2"/>
  <c r="BI97" i="2"/>
  <c r="BQ97" i="2"/>
  <c r="BR97" i="2"/>
  <c r="BP96" i="2"/>
  <c r="BN96" i="2"/>
  <c r="BL96" i="2"/>
  <c r="BJ96" i="2"/>
  <c r="BO96" i="2"/>
  <c r="BU96" i="2"/>
  <c r="BK96" i="2"/>
  <c r="BS96" i="2"/>
  <c r="BT96" i="2"/>
  <c r="BI96" i="2"/>
  <c r="BR96" i="2"/>
  <c r="BT95" i="2"/>
  <c r="BS95" i="2"/>
  <c r="BL95" i="2"/>
  <c r="BJ95" i="2"/>
  <c r="BI95" i="2"/>
  <c r="BO95" i="2"/>
  <c r="BU95" i="2"/>
  <c r="BP95" i="2"/>
  <c r="BN95" i="2"/>
  <c r="BK95" i="2"/>
  <c r="BQ95" i="2"/>
  <c r="BR95" i="2"/>
  <c r="BU94" i="2"/>
  <c r="BT94" i="2"/>
  <c r="BL94" i="2"/>
  <c r="BK94" i="2"/>
  <c r="BO94" i="2"/>
  <c r="BP94" i="2"/>
  <c r="BN94" i="2"/>
  <c r="BJ94" i="2"/>
  <c r="BM94" i="2"/>
  <c r="BI94" i="2"/>
  <c r="BQ94" i="2"/>
  <c r="BR94" i="2"/>
  <c r="BP93" i="2"/>
  <c r="BN93" i="2"/>
  <c r="BK93" i="2"/>
  <c r="BO93" i="2"/>
  <c r="BU93" i="2"/>
  <c r="BL93" i="2"/>
  <c r="BJ93" i="2"/>
  <c r="BT93" i="2"/>
  <c r="BI93" i="2"/>
  <c r="BS93" i="2"/>
  <c r="BR93" i="2"/>
  <c r="BU92" i="2"/>
  <c r="BL92" i="2"/>
  <c r="BJ92" i="2"/>
  <c r="BO92" i="2"/>
  <c r="BP92" i="2"/>
  <c r="BN92" i="2"/>
  <c r="BK92" i="2"/>
  <c r="BR92" i="2"/>
  <c r="BQ92" i="2"/>
  <c r="BI92" i="2"/>
  <c r="BS92" i="2"/>
  <c r="BU91" i="2"/>
  <c r="BT91" i="2"/>
  <c r="BL91" i="2"/>
  <c r="BO91" i="2"/>
  <c r="BP91" i="2"/>
  <c r="BN91" i="2"/>
  <c r="BJ91" i="2"/>
  <c r="BM91" i="2"/>
  <c r="BK91" i="2"/>
  <c r="BS91" i="2"/>
  <c r="BI91" i="2"/>
  <c r="BQ91" i="2"/>
  <c r="BP90" i="2"/>
  <c r="BN90" i="2"/>
  <c r="BO90" i="2"/>
  <c r="BU90" i="2"/>
  <c r="BL90" i="2"/>
  <c r="BJ90" i="2"/>
  <c r="BM90" i="2"/>
  <c r="BK90" i="2"/>
  <c r="BT90" i="2"/>
  <c r="BI90" i="2"/>
  <c r="BQ90" i="2"/>
  <c r="BR90" i="2"/>
  <c r="BL89" i="2"/>
  <c r="BJ89" i="2"/>
  <c r="BI89" i="2"/>
  <c r="BO89" i="2"/>
  <c r="BU89" i="2"/>
  <c r="BP89" i="2"/>
  <c r="BN89" i="2"/>
  <c r="BK89" i="2"/>
  <c r="BQ89" i="2"/>
  <c r="BS89" i="2"/>
  <c r="BR89" i="2"/>
  <c r="BU88" i="2"/>
  <c r="BL88" i="2"/>
  <c r="BO88" i="2"/>
  <c r="BP88" i="2"/>
  <c r="BN88" i="2"/>
  <c r="BJ88" i="2"/>
  <c r="BM88" i="2"/>
  <c r="BK88" i="2"/>
  <c r="BR88" i="2"/>
  <c r="BQ88" i="2"/>
  <c r="BI88" i="2"/>
  <c r="BS88" i="2"/>
  <c r="BT87" i="2"/>
  <c r="BP87" i="2"/>
  <c r="BK87" i="2"/>
  <c r="BO87" i="2"/>
  <c r="BU87" i="2"/>
  <c r="BL87" i="2"/>
  <c r="BN87" i="2"/>
  <c r="BJ87" i="2"/>
  <c r="BM87" i="2"/>
  <c r="BI87" i="2"/>
  <c r="BQ87" i="2"/>
  <c r="BR87" i="2"/>
  <c r="BP86" i="2"/>
  <c r="BN86" i="2"/>
  <c r="BL86" i="2"/>
  <c r="BJ86" i="2"/>
  <c r="BO86" i="2"/>
  <c r="BU86" i="2"/>
  <c r="BK86" i="2"/>
  <c r="BS86" i="2"/>
  <c r="BT86" i="2"/>
  <c r="BI86" i="2"/>
  <c r="BR86" i="2"/>
  <c r="BT85" i="2"/>
  <c r="BS85" i="2"/>
  <c r="BL85" i="2"/>
  <c r="BJ85" i="2"/>
  <c r="BI85" i="2"/>
  <c r="BO85" i="2"/>
  <c r="BU85" i="2"/>
  <c r="BP85" i="2"/>
  <c r="BN85" i="2"/>
  <c r="BK85" i="2"/>
  <c r="BQ85" i="2"/>
  <c r="BR85" i="2"/>
  <c r="BU84" i="2"/>
  <c r="BT84" i="2"/>
  <c r="BL84" i="2"/>
  <c r="BK84" i="2"/>
  <c r="BO84" i="2"/>
  <c r="BP84" i="2"/>
  <c r="BN84" i="2"/>
  <c r="BJ84" i="2"/>
  <c r="BM84" i="2"/>
  <c r="BI84" i="2"/>
  <c r="BQ84" i="2"/>
  <c r="BR84" i="2"/>
  <c r="BP83" i="2"/>
  <c r="BN83" i="2"/>
  <c r="BK83" i="2"/>
  <c r="BO83" i="2"/>
  <c r="BU83" i="2"/>
  <c r="BL83" i="2"/>
  <c r="BJ83" i="2"/>
  <c r="BT83" i="2"/>
  <c r="BI83" i="2"/>
  <c r="BS83" i="2"/>
  <c r="BR83" i="2"/>
  <c r="BU82" i="2"/>
  <c r="BL82" i="2"/>
  <c r="BJ82" i="2"/>
  <c r="BO82" i="2"/>
  <c r="BP82" i="2"/>
  <c r="BN82" i="2"/>
  <c r="BK82" i="2"/>
  <c r="BR82" i="2"/>
  <c r="BQ82" i="2"/>
  <c r="BI82" i="2"/>
  <c r="BS82" i="2"/>
  <c r="BU81" i="2"/>
  <c r="BT81" i="2"/>
  <c r="BL81" i="2"/>
  <c r="BO81" i="2"/>
  <c r="BP81" i="2"/>
  <c r="BN81" i="2"/>
  <c r="BJ81" i="2"/>
  <c r="BM81" i="2"/>
  <c r="BK81" i="2"/>
  <c r="BS81" i="2"/>
  <c r="BI81" i="2"/>
  <c r="BQ81" i="2"/>
  <c r="BP80" i="2"/>
  <c r="BN80" i="2"/>
  <c r="BO80" i="2"/>
  <c r="BU80" i="2"/>
  <c r="BL80" i="2"/>
  <c r="BJ80" i="2"/>
  <c r="BM80" i="2"/>
  <c r="BK80" i="2"/>
  <c r="BT80" i="2"/>
  <c r="BI80" i="2"/>
  <c r="BQ80" i="2"/>
  <c r="BR80" i="2"/>
  <c r="BL79" i="2"/>
  <c r="BJ79" i="2"/>
  <c r="BI79" i="2"/>
  <c r="BO79" i="2"/>
  <c r="BU79" i="2"/>
  <c r="BP79" i="2"/>
  <c r="BN79" i="2"/>
  <c r="BK79" i="2"/>
  <c r="BQ79" i="2"/>
  <c r="BS79" i="2"/>
  <c r="BR79" i="2"/>
  <c r="BU78" i="2"/>
  <c r="BL78" i="2"/>
  <c r="BO78" i="2"/>
  <c r="BP78" i="2"/>
  <c r="BN78" i="2"/>
  <c r="BJ78" i="2"/>
  <c r="BM78" i="2"/>
  <c r="BK78" i="2"/>
  <c r="BR78" i="2"/>
  <c r="BQ78" i="2"/>
  <c r="BI78" i="2"/>
  <c r="BS78" i="2"/>
  <c r="BT77" i="2"/>
  <c r="BP77" i="2"/>
  <c r="BK77" i="2"/>
  <c r="BO77" i="2"/>
  <c r="BU77" i="2"/>
  <c r="BL77" i="2"/>
  <c r="BN77" i="2"/>
  <c r="BJ77" i="2"/>
  <c r="BM77" i="2"/>
  <c r="BI77" i="2"/>
  <c r="BQ77" i="2"/>
  <c r="BR77" i="2"/>
  <c r="BP76" i="2"/>
  <c r="BN76" i="2"/>
  <c r="BL76" i="2"/>
  <c r="BJ76" i="2"/>
  <c r="BO76" i="2"/>
  <c r="BU76" i="2"/>
  <c r="BK76" i="2"/>
  <c r="BS76" i="2"/>
  <c r="BT76" i="2"/>
  <c r="BI76" i="2"/>
  <c r="BR76" i="2"/>
  <c r="BT75" i="2"/>
  <c r="BS75" i="2"/>
  <c r="BL75" i="2"/>
  <c r="BK75" i="2"/>
  <c r="BJ75" i="2"/>
  <c r="BI75" i="2"/>
  <c r="BO75" i="2"/>
  <c r="BU75" i="2"/>
  <c r="BP75" i="2"/>
  <c r="BN75" i="2"/>
  <c r="BQ75" i="2"/>
  <c r="BR75" i="2"/>
  <c r="BU74" i="2"/>
  <c r="BT74" i="2"/>
  <c r="BL74" i="2"/>
  <c r="BK74" i="2"/>
  <c r="BO74" i="2"/>
  <c r="BP74" i="2"/>
  <c r="BN74" i="2"/>
  <c r="BJ74" i="2"/>
  <c r="BM74" i="2"/>
  <c r="BI74" i="2"/>
  <c r="BQ74" i="2"/>
  <c r="BR74" i="2"/>
  <c r="BP73" i="2"/>
  <c r="BN73" i="2"/>
  <c r="BK73" i="2"/>
  <c r="BO73" i="2"/>
  <c r="BU73" i="2"/>
  <c r="BL73" i="2"/>
  <c r="BJ73" i="2"/>
  <c r="BT73" i="2"/>
  <c r="BI73" i="2"/>
  <c r="BS73" i="2"/>
  <c r="BR73" i="2"/>
  <c r="BU72" i="2"/>
  <c r="BL72" i="2"/>
  <c r="BJ72" i="2"/>
  <c r="BO72" i="2"/>
  <c r="BP72" i="2"/>
  <c r="BN72" i="2"/>
  <c r="BK72" i="2"/>
  <c r="BR72" i="2"/>
  <c r="BQ72" i="2"/>
  <c r="BI72" i="2"/>
  <c r="BS72" i="2"/>
  <c r="BU71" i="2"/>
  <c r="BT71" i="2"/>
  <c r="BL71" i="2"/>
  <c r="BO71" i="2"/>
  <c r="BP71" i="2"/>
  <c r="BN71" i="2"/>
  <c r="BJ71" i="2"/>
  <c r="BM71" i="2"/>
  <c r="BK71" i="2"/>
  <c r="BS71" i="2"/>
  <c r="BI71" i="2"/>
  <c r="BQ71" i="2"/>
  <c r="BP70" i="2"/>
  <c r="BN70" i="2"/>
  <c r="BO70" i="2"/>
  <c r="BU70" i="2"/>
  <c r="BL70" i="2"/>
  <c r="BJ70" i="2"/>
  <c r="BM70" i="2"/>
  <c r="BK70" i="2"/>
  <c r="BT70" i="2"/>
  <c r="BI70" i="2"/>
  <c r="BQ70" i="2"/>
  <c r="BR70" i="2"/>
  <c r="BL69" i="2"/>
  <c r="BJ69" i="2"/>
  <c r="BI69" i="2"/>
  <c r="BO69" i="2"/>
  <c r="BU69" i="2"/>
  <c r="BP69" i="2"/>
  <c r="BN69" i="2"/>
  <c r="BK69" i="2"/>
  <c r="BQ69" i="2"/>
  <c r="BS69" i="2"/>
  <c r="BR69" i="2"/>
  <c r="BU68" i="2"/>
  <c r="BL68" i="2"/>
  <c r="BO68" i="2"/>
  <c r="BP68" i="2"/>
  <c r="BN68" i="2"/>
  <c r="BJ68" i="2"/>
  <c r="BM68" i="2"/>
  <c r="BK68" i="2"/>
  <c r="BR68" i="2"/>
  <c r="BQ68" i="2"/>
  <c r="BI68" i="2"/>
  <c r="BS68" i="2"/>
  <c r="BT67" i="2"/>
  <c r="BP67" i="2"/>
  <c r="BK67" i="2"/>
  <c r="BO67" i="2"/>
  <c r="BU67" i="2"/>
  <c r="BL67" i="2"/>
  <c r="BN67" i="2"/>
  <c r="BJ67" i="2"/>
  <c r="BM67" i="2"/>
  <c r="BI67" i="2"/>
  <c r="BQ67" i="2"/>
  <c r="BR67" i="2"/>
  <c r="BP66" i="2"/>
  <c r="BN66" i="2"/>
  <c r="BL66" i="2"/>
  <c r="BJ66" i="2"/>
  <c r="BO66" i="2"/>
  <c r="BU66" i="2"/>
  <c r="BK66" i="2"/>
  <c r="BS66" i="2"/>
  <c r="BT66" i="2"/>
  <c r="BI66" i="2"/>
  <c r="BR66" i="2"/>
  <c r="BS65" i="2"/>
  <c r="BL65" i="2"/>
  <c r="BK65" i="2"/>
  <c r="BJ65" i="2"/>
  <c r="BI65" i="2"/>
  <c r="BO65" i="2"/>
  <c r="BU65" i="2"/>
  <c r="BP65" i="2"/>
  <c r="BN65" i="2"/>
  <c r="BT65" i="2"/>
  <c r="BQ65" i="2"/>
  <c r="BR65" i="2"/>
  <c r="BU64" i="2"/>
  <c r="BT64" i="2"/>
  <c r="BL64" i="2"/>
  <c r="BK64" i="2"/>
  <c r="BO64" i="2"/>
  <c r="BP64" i="2"/>
  <c r="BN64" i="2"/>
  <c r="BJ64" i="2"/>
  <c r="BM64" i="2"/>
  <c r="BI64" i="2"/>
  <c r="BQ64" i="2"/>
  <c r="BR64" i="2"/>
  <c r="BP63" i="2"/>
  <c r="BN63" i="2"/>
  <c r="BK63" i="2"/>
  <c r="BO63" i="2"/>
  <c r="BU63" i="2"/>
  <c r="BL63" i="2"/>
  <c r="BJ63" i="2"/>
  <c r="BS63" i="2"/>
  <c r="BT63" i="2"/>
  <c r="BI63" i="2"/>
  <c r="BQ63" i="2"/>
  <c r="BR63" i="2"/>
  <c r="BT62" i="2"/>
  <c r="BJ62" i="2"/>
  <c r="BO62" i="2"/>
  <c r="BU62" i="2"/>
  <c r="BP62" i="2"/>
  <c r="BL62" i="2"/>
  <c r="BN62" i="2"/>
  <c r="BK62" i="2"/>
  <c r="BR62" i="2"/>
  <c r="BQ62" i="2"/>
  <c r="BI62" i="2"/>
  <c r="BS62" i="2"/>
  <c r="BU61" i="2"/>
  <c r="BT61" i="2"/>
  <c r="BL61" i="2"/>
  <c r="BO61" i="2"/>
  <c r="BP61" i="2"/>
  <c r="BN61" i="2"/>
  <c r="BJ61" i="2"/>
  <c r="BM61" i="2"/>
  <c r="BK61" i="2"/>
  <c r="BS61" i="2"/>
  <c r="BI61" i="2"/>
  <c r="BP60" i="2"/>
  <c r="BN60" i="2"/>
  <c r="BO60" i="2"/>
  <c r="BU60" i="2"/>
  <c r="BL60" i="2"/>
  <c r="BM60" i="2"/>
  <c r="BK60" i="2"/>
  <c r="BR60" i="2"/>
  <c r="BT60" i="2"/>
  <c r="BQ60" i="2"/>
  <c r="BU59" i="2"/>
  <c r="BP59" i="2"/>
  <c r="BN59" i="2"/>
  <c r="BJ59" i="2"/>
  <c r="BI59" i="2"/>
  <c r="BO59" i="2"/>
  <c r="BL59" i="2"/>
  <c r="BM59" i="2"/>
  <c r="BK59" i="2"/>
  <c r="BT59" i="2"/>
  <c r="BS59" i="2"/>
  <c r="BU58" i="2"/>
  <c r="BP58" i="2"/>
  <c r="BL58" i="2"/>
  <c r="BO58" i="2"/>
  <c r="BN58" i="2"/>
  <c r="BJ58" i="2"/>
  <c r="BM58" i="2"/>
  <c r="BK58" i="2"/>
  <c r="BT58" i="2"/>
  <c r="BS58" i="2"/>
  <c r="BR58" i="2"/>
  <c r="BU57" i="2"/>
  <c r="BK57" i="2"/>
  <c r="BO57" i="2"/>
  <c r="BP57" i="2"/>
  <c r="BL57" i="2"/>
  <c r="BN57" i="2"/>
  <c r="BJ57" i="2"/>
  <c r="BM57" i="2"/>
  <c r="BR57" i="2"/>
  <c r="BP56" i="2"/>
  <c r="BN56" i="2"/>
  <c r="BJ56" i="2"/>
  <c r="BO56" i="2"/>
  <c r="BU56" i="2"/>
  <c r="BL56" i="2"/>
  <c r="BM56" i="2"/>
  <c r="BK56" i="2"/>
  <c r="BS56" i="2"/>
  <c r="BT56" i="2"/>
  <c r="BQ56" i="2"/>
  <c r="BI56" i="2"/>
  <c r="BR56" i="2"/>
  <c r="BN55" i="2"/>
  <c r="BL55" i="2"/>
  <c r="BJ55" i="2"/>
  <c r="BI55" i="2"/>
  <c r="BO55" i="2"/>
  <c r="BU55" i="2"/>
  <c r="BP55" i="2"/>
  <c r="BK55" i="2"/>
  <c r="BT55" i="2"/>
  <c r="BQ55" i="2"/>
  <c r="BS55" i="2"/>
  <c r="BR55" i="2"/>
  <c r="BU54" i="2"/>
  <c r="BT54" i="2"/>
  <c r="BP54" i="2"/>
  <c r="BK54" i="2"/>
  <c r="BJ54" i="2"/>
  <c r="BI54" i="2"/>
  <c r="BO54" i="2"/>
  <c r="BL54" i="2"/>
  <c r="BN54" i="2"/>
  <c r="BM54" i="2"/>
  <c r="BQ54" i="2"/>
  <c r="BR54" i="2"/>
  <c r="BP53" i="2"/>
  <c r="BN53" i="2"/>
  <c r="BO53" i="2"/>
  <c r="BU53" i="2"/>
  <c r="BL53" i="2"/>
  <c r="BJ53" i="2"/>
  <c r="BM53" i="2"/>
  <c r="BK53" i="2"/>
  <c r="BT53" i="2"/>
  <c r="BI53" i="2"/>
  <c r="BS53" i="2"/>
  <c r="BR53" i="2"/>
  <c r="BN52" i="2"/>
  <c r="BK52" i="2"/>
  <c r="BJ52" i="2"/>
  <c r="BO52" i="2"/>
  <c r="BU52" i="2"/>
  <c r="BP52" i="2"/>
  <c r="BL52" i="2"/>
  <c r="BS52" i="2"/>
  <c r="BQ52" i="2"/>
  <c r="BI52" i="2"/>
  <c r="BR52" i="2"/>
  <c r="BU51" i="2"/>
  <c r="BT51" i="2"/>
  <c r="BL51" i="2"/>
  <c r="BJ51" i="2"/>
  <c r="BO51" i="2"/>
  <c r="BP51" i="2"/>
  <c r="BN51" i="2"/>
  <c r="BM51" i="2"/>
  <c r="BK51" i="2"/>
  <c r="BS51" i="2"/>
  <c r="BI51" i="2"/>
  <c r="BQ51" i="2"/>
  <c r="BP50" i="2"/>
  <c r="BN50" i="2"/>
  <c r="BO50" i="2"/>
  <c r="BU50" i="2"/>
  <c r="BL50" i="2"/>
  <c r="BJ50" i="2"/>
  <c r="BM50" i="2"/>
  <c r="BK50" i="2"/>
  <c r="BS50" i="2"/>
  <c r="BT50" i="2"/>
  <c r="BI50" i="2"/>
  <c r="BQ50" i="2"/>
  <c r="BR50" i="2"/>
  <c r="BN49" i="2"/>
  <c r="BK49" i="2"/>
  <c r="BO49" i="2"/>
  <c r="BU49" i="2"/>
  <c r="BP49" i="2"/>
  <c r="BR49" i="2"/>
  <c r="BL49" i="2"/>
  <c r="BM49" i="2"/>
  <c r="BT49" i="2"/>
  <c r="BI49" i="2"/>
  <c r="BS49" i="2"/>
  <c r="BU48" i="2"/>
  <c r="BS48" i="2"/>
  <c r="BL48" i="2"/>
  <c r="BK48" i="2"/>
  <c r="BO48" i="2"/>
  <c r="BP48" i="2"/>
  <c r="BN48" i="2"/>
  <c r="BJ48" i="2"/>
  <c r="BM48" i="2"/>
  <c r="BR48" i="2"/>
  <c r="BQ48" i="2"/>
  <c r="BI48" i="2"/>
  <c r="BT47" i="2"/>
  <c r="BP47" i="2"/>
  <c r="BN47" i="2"/>
  <c r="BO47" i="2"/>
  <c r="BU47" i="2"/>
  <c r="BL47" i="2"/>
  <c r="BJ47" i="2"/>
  <c r="BM47" i="2"/>
  <c r="BK47" i="2"/>
  <c r="BR47" i="2"/>
  <c r="BI47" i="2"/>
  <c r="BQ47" i="2"/>
  <c r="BP46" i="2"/>
  <c r="BN46" i="2"/>
  <c r="BJ46" i="2"/>
  <c r="BI46" i="2"/>
  <c r="BO46" i="2"/>
  <c r="BU46" i="2"/>
  <c r="BL46" i="2"/>
  <c r="BM46" i="2"/>
  <c r="BK46" i="2"/>
  <c r="BS46" i="2"/>
  <c r="BT46" i="2"/>
  <c r="BR46" i="2"/>
  <c r="BN45" i="2"/>
  <c r="BL45" i="2"/>
  <c r="BJ45" i="2"/>
  <c r="BI45" i="2"/>
  <c r="BO45" i="2"/>
  <c r="BU45" i="2"/>
  <c r="BP45" i="2"/>
  <c r="BK45" i="2"/>
  <c r="BT45" i="2"/>
  <c r="BQ45" i="2"/>
  <c r="BS45" i="2"/>
  <c r="BR45" i="2"/>
  <c r="BU44" i="2"/>
  <c r="BT44" i="2"/>
  <c r="BK44" i="2"/>
  <c r="BJ44" i="2"/>
  <c r="BI44" i="2"/>
  <c r="BO44" i="2"/>
  <c r="BP44" i="2"/>
  <c r="BL44" i="2"/>
  <c r="BN44" i="2"/>
  <c r="BM44" i="2"/>
  <c r="BQ44" i="2"/>
  <c r="BR44" i="2"/>
  <c r="BP43" i="2"/>
  <c r="BN43" i="2"/>
  <c r="BO43" i="2"/>
  <c r="BU43" i="2"/>
  <c r="BL43" i="2"/>
  <c r="BJ43" i="2"/>
  <c r="BM43" i="2"/>
  <c r="BK43" i="2"/>
  <c r="BT43" i="2"/>
  <c r="BI43" i="2"/>
  <c r="BS43" i="2"/>
  <c r="BR43" i="2"/>
  <c r="BN42" i="2"/>
  <c r="BK42" i="2"/>
  <c r="BJ42" i="2"/>
  <c r="BO42" i="2"/>
  <c r="BU42" i="2"/>
  <c r="BP42" i="2"/>
  <c r="BL42" i="2"/>
  <c r="BS42" i="2"/>
  <c r="BQ42" i="2"/>
  <c r="BI42" i="2"/>
  <c r="BR42" i="2"/>
  <c r="BU41" i="2"/>
  <c r="BT41" i="2"/>
  <c r="BL41" i="2"/>
  <c r="BJ41" i="2"/>
  <c r="BO41" i="2"/>
  <c r="BP41" i="2"/>
  <c r="BN41" i="2"/>
  <c r="BM41" i="2"/>
  <c r="BK41" i="2"/>
  <c r="BS41" i="2"/>
  <c r="BI41" i="2"/>
  <c r="BQ41" i="2"/>
  <c r="BP40" i="2"/>
  <c r="BN40" i="2"/>
  <c r="BO40" i="2"/>
  <c r="BU40" i="2"/>
  <c r="BL40" i="2"/>
  <c r="BJ40" i="2"/>
  <c r="BM40" i="2"/>
  <c r="BK40" i="2"/>
  <c r="BS40" i="2"/>
  <c r="BT40" i="2"/>
  <c r="BI40" i="2"/>
  <c r="BQ40" i="2"/>
  <c r="BR40" i="2"/>
  <c r="BN39" i="2"/>
  <c r="BK39" i="2"/>
  <c r="BO39" i="2"/>
  <c r="BU39" i="2"/>
  <c r="BP39" i="2"/>
  <c r="BR39" i="2"/>
  <c r="BL39" i="2"/>
  <c r="BM39" i="2"/>
  <c r="BT39" i="2"/>
  <c r="BI39" i="2"/>
  <c r="BS39" i="2"/>
  <c r="BU38" i="2"/>
  <c r="BS38" i="2"/>
  <c r="BL38" i="2"/>
  <c r="BK38" i="2"/>
  <c r="BO38" i="2"/>
  <c r="BP38" i="2"/>
  <c r="BN38" i="2"/>
  <c r="BJ38" i="2"/>
  <c r="BM38" i="2"/>
  <c r="BR38" i="2"/>
  <c r="BQ38" i="2"/>
  <c r="BI38" i="2"/>
  <c r="BT37" i="2"/>
  <c r="BP37" i="2"/>
  <c r="BN37" i="2"/>
  <c r="BO37" i="2"/>
  <c r="BU37" i="2"/>
  <c r="BL37" i="2"/>
  <c r="BJ37" i="2"/>
  <c r="BM37" i="2"/>
  <c r="BK37" i="2"/>
  <c r="BR37" i="2"/>
  <c r="BI37" i="2"/>
  <c r="BQ37" i="2"/>
  <c r="BP36" i="2"/>
  <c r="BN36" i="2"/>
  <c r="BJ36" i="2"/>
  <c r="BI36" i="2"/>
  <c r="BO36" i="2"/>
  <c r="BU36" i="2"/>
  <c r="BL36" i="2"/>
  <c r="BM36" i="2"/>
  <c r="BK36" i="2"/>
  <c r="BS36" i="2"/>
  <c r="BT36" i="2"/>
  <c r="BR36" i="2"/>
  <c r="BN35" i="2"/>
  <c r="BL35" i="2"/>
  <c r="BJ35" i="2"/>
  <c r="BI35" i="2"/>
  <c r="BO35" i="2"/>
  <c r="BU35" i="2"/>
  <c r="BP35" i="2"/>
  <c r="BK35" i="2"/>
  <c r="BR35" i="2"/>
  <c r="BT35" i="2"/>
  <c r="BQ35" i="2"/>
  <c r="BS35" i="2"/>
  <c r="BU34" i="2"/>
  <c r="BT34" i="2"/>
  <c r="BK34" i="2"/>
  <c r="BJ34" i="2"/>
  <c r="BI34" i="2"/>
  <c r="BO34" i="2"/>
  <c r="BP34" i="2"/>
  <c r="BL34" i="2"/>
  <c r="BN34" i="2"/>
  <c r="BM34" i="2"/>
  <c r="BQ34" i="2"/>
  <c r="BR34" i="2"/>
  <c r="BP33" i="2"/>
  <c r="BN33" i="2"/>
  <c r="BO33" i="2"/>
  <c r="BU33" i="2"/>
  <c r="BL33" i="2"/>
  <c r="BJ33" i="2"/>
  <c r="BM33" i="2"/>
  <c r="BK33" i="2"/>
  <c r="BT33" i="2"/>
  <c r="BI33" i="2"/>
  <c r="BS33" i="2"/>
  <c r="BR33" i="2"/>
  <c r="BN32" i="2"/>
  <c r="BJ32" i="2"/>
  <c r="BO32" i="2"/>
  <c r="BU32" i="2"/>
  <c r="BP32" i="2"/>
  <c r="BL32" i="2"/>
  <c r="BK32" i="2"/>
  <c r="BS32" i="2"/>
  <c r="BQ32" i="2"/>
  <c r="BI32" i="2"/>
  <c r="BR32" i="2"/>
  <c r="BU31" i="2"/>
  <c r="BT31" i="2"/>
  <c r="BL31" i="2"/>
  <c r="BJ31" i="2"/>
  <c r="BO31" i="2"/>
  <c r="BP31" i="2"/>
  <c r="BN31" i="2"/>
  <c r="BM31" i="2"/>
  <c r="BK31" i="2"/>
  <c r="BS31" i="2"/>
  <c r="BI31" i="2"/>
  <c r="BQ31" i="2"/>
  <c r="BP30" i="2"/>
  <c r="BN30" i="2"/>
  <c r="BK30" i="2"/>
  <c r="BO30" i="2"/>
  <c r="BU30" i="2"/>
  <c r="BL30" i="2"/>
  <c r="BJ30" i="2"/>
  <c r="BM30" i="2"/>
  <c r="BS30" i="2"/>
  <c r="BT30" i="2"/>
  <c r="BI30" i="2"/>
  <c r="BQ30" i="2"/>
  <c r="BR30" i="2"/>
  <c r="BN29" i="2"/>
  <c r="BK29" i="2"/>
  <c r="BO29" i="2"/>
  <c r="BU29" i="2"/>
  <c r="BP29" i="2"/>
  <c r="BR29" i="2"/>
  <c r="BL29" i="2"/>
  <c r="BM29" i="2"/>
  <c r="BT29" i="2"/>
  <c r="BI29" i="2"/>
  <c r="BS29" i="2"/>
  <c r="BU28" i="2"/>
  <c r="BS28" i="2"/>
  <c r="BL28" i="2"/>
  <c r="BK28" i="2"/>
  <c r="BO28" i="2"/>
  <c r="BP28" i="2"/>
  <c r="BN28" i="2"/>
  <c r="BJ28" i="2"/>
  <c r="BM28" i="2"/>
  <c r="BR28" i="2"/>
  <c r="BQ28" i="2"/>
  <c r="BI28" i="2"/>
  <c r="BT27" i="2"/>
  <c r="BP27" i="2"/>
  <c r="BN27" i="2"/>
  <c r="BO27" i="2"/>
  <c r="BU27" i="2"/>
  <c r="BL27" i="2"/>
  <c r="BJ27" i="2"/>
  <c r="BM27" i="2"/>
  <c r="BK27" i="2"/>
  <c r="BR27" i="2"/>
  <c r="BI27" i="2"/>
  <c r="BQ27" i="2"/>
  <c r="BP26" i="2"/>
  <c r="BN26" i="2"/>
  <c r="BJ26" i="2"/>
  <c r="BI26" i="2"/>
  <c r="BO26" i="2"/>
  <c r="BU26" i="2"/>
  <c r="BL26" i="2"/>
  <c r="BM26" i="2"/>
  <c r="BK26" i="2"/>
  <c r="BS26" i="2"/>
  <c r="BT26" i="2"/>
  <c r="BR26" i="2"/>
  <c r="BN25" i="2"/>
  <c r="BL25" i="2"/>
  <c r="BJ25" i="2"/>
  <c r="BI25" i="2"/>
  <c r="BO25" i="2"/>
  <c r="BU25" i="2"/>
  <c r="BP25" i="2"/>
  <c r="BK25" i="2"/>
  <c r="BR25" i="2"/>
  <c r="BT25" i="2"/>
  <c r="BQ25" i="2"/>
  <c r="BS25" i="2"/>
  <c r="BU24" i="2"/>
  <c r="BT24" i="2"/>
  <c r="BK24" i="2"/>
  <c r="BJ24" i="2"/>
  <c r="BI24" i="2"/>
  <c r="BO24" i="2"/>
  <c r="BP24" i="2"/>
  <c r="BL24" i="2"/>
  <c r="BN24" i="2"/>
  <c r="BM24" i="2"/>
  <c r="BQ24" i="2"/>
  <c r="BR24" i="2"/>
  <c r="BP23" i="2"/>
  <c r="BN23" i="2"/>
  <c r="BO23" i="2"/>
  <c r="BU23" i="2"/>
  <c r="BL23" i="2"/>
  <c r="BJ23" i="2"/>
  <c r="BM23" i="2"/>
  <c r="BK23" i="2"/>
  <c r="BT23" i="2"/>
  <c r="BI23" i="2"/>
  <c r="BS23" i="2"/>
  <c r="BR23" i="2"/>
  <c r="BN22" i="2"/>
  <c r="BJ22" i="2"/>
  <c r="BO22" i="2"/>
  <c r="BU22" i="2"/>
  <c r="BP22" i="2"/>
  <c r="BL22" i="2"/>
  <c r="BK22" i="2"/>
  <c r="BS22" i="2"/>
  <c r="BQ22" i="2"/>
  <c r="BI22" i="2"/>
  <c r="BR22" i="2"/>
  <c r="BU21" i="2"/>
  <c r="BT21" i="2"/>
  <c r="BL21" i="2"/>
  <c r="BJ21" i="2"/>
  <c r="BO21" i="2"/>
  <c r="BP21" i="2"/>
  <c r="BN21" i="2"/>
  <c r="BM21" i="2"/>
  <c r="BK21" i="2"/>
  <c r="BS21" i="2"/>
  <c r="BI21" i="2"/>
  <c r="BQ21" i="2"/>
  <c r="BP20" i="2"/>
  <c r="BN20" i="2"/>
  <c r="BK20" i="2"/>
  <c r="BO20" i="2"/>
  <c r="BU20" i="2"/>
  <c r="BL20" i="2"/>
  <c r="BJ20" i="2"/>
  <c r="BM20" i="2"/>
  <c r="BS20" i="2"/>
  <c r="BT20" i="2"/>
  <c r="BI20" i="2"/>
  <c r="BQ20" i="2"/>
  <c r="BR20" i="2"/>
  <c r="BN19" i="2"/>
  <c r="BK19" i="2"/>
  <c r="BO19" i="2"/>
  <c r="BU19" i="2"/>
  <c r="BP19" i="2"/>
  <c r="BR19" i="2"/>
  <c r="BL19" i="2"/>
  <c r="BM19" i="2"/>
  <c r="BT19" i="2"/>
  <c r="BI19" i="2"/>
  <c r="BS19" i="2"/>
  <c r="BU18" i="2"/>
  <c r="BS18" i="2"/>
  <c r="BL18" i="2"/>
  <c r="BK18" i="2"/>
  <c r="BO18" i="2"/>
  <c r="BP18" i="2"/>
  <c r="BN18" i="2"/>
  <c r="BJ18" i="2"/>
  <c r="BM18" i="2"/>
  <c r="BR18" i="2"/>
  <c r="BQ18" i="2"/>
  <c r="BI18" i="2"/>
  <c r="BT17" i="2"/>
  <c r="BP17" i="2"/>
  <c r="BN17" i="2"/>
  <c r="BO17" i="2"/>
  <c r="BU17" i="2"/>
  <c r="BL17" i="2"/>
  <c r="BJ17" i="2"/>
  <c r="BM17" i="2"/>
  <c r="BK17" i="2"/>
  <c r="BR17" i="2"/>
  <c r="BI17" i="2"/>
  <c r="BQ17" i="2"/>
  <c r="BP16" i="2"/>
  <c r="BN16" i="2"/>
  <c r="BJ16" i="2"/>
  <c r="BI16" i="2"/>
  <c r="BO16" i="2"/>
  <c r="BU16" i="2"/>
  <c r="BL16" i="2"/>
  <c r="BM16" i="2"/>
  <c r="BK16" i="2"/>
  <c r="BS16" i="2"/>
  <c r="BT16" i="2"/>
  <c r="BR16" i="2"/>
  <c r="BN15" i="2"/>
  <c r="BL15" i="2"/>
  <c r="BJ15" i="2"/>
  <c r="BI15" i="2"/>
  <c r="BO15" i="2"/>
  <c r="BU15" i="2"/>
  <c r="BP15" i="2"/>
  <c r="BK15" i="2"/>
  <c r="BR15" i="2"/>
  <c r="BT15" i="2"/>
  <c r="BQ15" i="2"/>
  <c r="BS15" i="2"/>
  <c r="BU14" i="2"/>
  <c r="BT14" i="2"/>
  <c r="BK14" i="2"/>
  <c r="BJ14" i="2"/>
  <c r="BI14" i="2"/>
  <c r="BO14" i="2"/>
  <c r="BP14" i="2"/>
  <c r="BL14" i="2"/>
  <c r="BN14" i="2"/>
  <c r="BM14" i="2"/>
  <c r="BQ14" i="2"/>
  <c r="BR14" i="2"/>
  <c r="BP13" i="2"/>
  <c r="BN13" i="2"/>
  <c r="BO13" i="2"/>
  <c r="BU13" i="2"/>
  <c r="BR13" i="2"/>
  <c r="BL13" i="2"/>
  <c r="BJ13" i="2"/>
  <c r="BM13" i="2"/>
  <c r="BK13" i="2"/>
  <c r="BT13" i="2"/>
  <c r="BI13" i="2"/>
  <c r="BS13" i="2"/>
  <c r="BN12" i="2"/>
  <c r="BK12" i="2"/>
  <c r="BJ12" i="2"/>
  <c r="BI12" i="2"/>
  <c r="BO12" i="2"/>
  <c r="BU12" i="2"/>
  <c r="BP12" i="2"/>
  <c r="BL12" i="2"/>
  <c r="BS12" i="2"/>
  <c r="BQ12" i="2"/>
  <c r="BR12" i="2"/>
  <c r="BU11" i="2"/>
  <c r="BT11" i="2"/>
  <c r="BL11" i="2"/>
  <c r="BJ11" i="2"/>
  <c r="BO11" i="2"/>
  <c r="BP11" i="2"/>
  <c r="BN11" i="2"/>
  <c r="BM11" i="2"/>
  <c r="BK11" i="2"/>
  <c r="BS11" i="2"/>
  <c r="BI11" i="2"/>
  <c r="BQ11" i="2"/>
  <c r="BP10" i="2"/>
  <c r="BN10" i="2"/>
  <c r="BK10" i="2"/>
  <c r="BO10" i="2"/>
  <c r="BU10" i="2"/>
  <c r="BL10" i="2"/>
  <c r="BJ10" i="2"/>
  <c r="BM10" i="2"/>
  <c r="BS10" i="2"/>
  <c r="BT10" i="2"/>
  <c r="BI10" i="2"/>
  <c r="BQ10" i="2"/>
  <c r="BR10" i="2"/>
  <c r="BN9" i="2"/>
  <c r="BK9" i="2"/>
  <c r="BO9" i="2"/>
  <c r="BU9" i="2"/>
  <c r="BP9" i="2"/>
  <c r="BR9" i="2"/>
  <c r="BL9" i="2"/>
  <c r="BM9" i="2"/>
  <c r="BT9" i="2"/>
  <c r="BI9" i="2"/>
  <c r="BS9" i="2"/>
  <c r="BU8" i="2"/>
  <c r="BS8" i="2"/>
  <c r="BL8" i="2"/>
  <c r="BK8" i="2"/>
  <c r="BO8" i="2"/>
  <c r="BP8" i="2"/>
  <c r="BN8" i="2"/>
  <c r="BJ8" i="2"/>
  <c r="BM8" i="2"/>
  <c r="BR8" i="2"/>
  <c r="BQ8" i="2"/>
  <c r="BI8" i="2"/>
  <c r="BT7" i="2"/>
  <c r="BP7" i="2"/>
  <c r="BN7" i="2"/>
  <c r="BO7" i="2"/>
  <c r="BU7" i="2"/>
  <c r="BL7" i="2"/>
  <c r="BJ7" i="2"/>
  <c r="BM7" i="2"/>
  <c r="BK7" i="2"/>
  <c r="BR7" i="2"/>
  <c r="BI7" i="2"/>
  <c r="BQ7" i="2"/>
  <c r="BP6" i="2"/>
  <c r="BN6" i="2"/>
  <c r="BJ6" i="2"/>
  <c r="BI6" i="2"/>
  <c r="BO6" i="2"/>
  <c r="BU6" i="2"/>
  <c r="BL6" i="2"/>
  <c r="BM6" i="2"/>
  <c r="BK6" i="2"/>
  <c r="BS6" i="2"/>
  <c r="BT6" i="2"/>
  <c r="BQ6" i="2"/>
  <c r="BR6" i="2"/>
  <c r="BN5" i="2"/>
  <c r="BL5" i="2"/>
  <c r="BJ5" i="2"/>
  <c r="BI5" i="2"/>
  <c r="BO5" i="2"/>
  <c r="BU5" i="2"/>
  <c r="BP5" i="2"/>
  <c r="BK5" i="2"/>
  <c r="BR5" i="2"/>
  <c r="BQ5" i="2"/>
  <c r="BS5" i="2"/>
  <c r="BU4" i="2"/>
  <c r="BT4" i="2"/>
  <c r="BP4" i="2"/>
  <c r="BK4" i="2"/>
  <c r="BJ4" i="2"/>
  <c r="BI4" i="2"/>
  <c r="BO4" i="2"/>
  <c r="BL4" i="2"/>
  <c r="BN4" i="2"/>
  <c r="BM4" i="2"/>
  <c r="BQ4" i="2"/>
  <c r="BR4" i="2"/>
  <c r="BV2195" i="2" l="1"/>
  <c r="BV1002" i="2"/>
  <c r="BV1385" i="2"/>
  <c r="BV729" i="2"/>
  <c r="BV1395" i="2"/>
  <c r="BV876" i="2"/>
  <c r="BV916" i="2"/>
  <c r="BV1017" i="2"/>
  <c r="BV1128" i="2"/>
  <c r="BR1290" i="3"/>
  <c r="BR1230" i="3"/>
  <c r="BR1523" i="3"/>
  <c r="BR1015" i="3"/>
  <c r="BR674" i="3"/>
  <c r="BR749" i="3"/>
  <c r="BR1389" i="3"/>
  <c r="BR1260" i="3"/>
  <c r="BR739" i="3"/>
  <c r="BR1225" i="3"/>
  <c r="BR1359" i="3"/>
  <c r="BR1399" i="3"/>
  <c r="BR30" i="3"/>
  <c r="BR80" i="3"/>
  <c r="BR25" i="3"/>
  <c r="BR75" i="3"/>
  <c r="BR125" i="3"/>
  <c r="BR20" i="3"/>
  <c r="BR70" i="3"/>
  <c r="BR120" i="3"/>
  <c r="BR15" i="3"/>
  <c r="BR65" i="3"/>
  <c r="BR115" i="3"/>
  <c r="BR10" i="3"/>
  <c r="BR60" i="3"/>
  <c r="BR110" i="3"/>
  <c r="BR5" i="3"/>
  <c r="BR55" i="3"/>
  <c r="BR105" i="3"/>
  <c r="BR50" i="3"/>
  <c r="BR100" i="3"/>
  <c r="BR45" i="3"/>
  <c r="BR95" i="3"/>
  <c r="BR40" i="3"/>
  <c r="BR90" i="3"/>
  <c r="BR35" i="3"/>
  <c r="BR85" i="3"/>
  <c r="BG7" i="3"/>
  <c r="BG12" i="3"/>
  <c r="BG17" i="3"/>
  <c r="BG22" i="3"/>
  <c r="BG27" i="3"/>
  <c r="BG32" i="3"/>
  <c r="BG37" i="3"/>
  <c r="BG42" i="3"/>
  <c r="BG47" i="3"/>
  <c r="BG52" i="3"/>
  <c r="BG57" i="3"/>
  <c r="BG62" i="3"/>
  <c r="BG67" i="3"/>
  <c r="BG72" i="3"/>
  <c r="BG77" i="3"/>
  <c r="BG82" i="3"/>
  <c r="BG87" i="3"/>
  <c r="BG92" i="3"/>
  <c r="BG97" i="3"/>
  <c r="BG102" i="3"/>
  <c r="BG107" i="3"/>
  <c r="BG112" i="3"/>
  <c r="BG117" i="3"/>
  <c r="BG122" i="3"/>
  <c r="BG127" i="3"/>
  <c r="BP131" i="3"/>
  <c r="BH7" i="3"/>
  <c r="BH12" i="3"/>
  <c r="BH17" i="3"/>
  <c r="BH22" i="3"/>
  <c r="BH27" i="3"/>
  <c r="BH32" i="3"/>
  <c r="BH37" i="3"/>
  <c r="BH42" i="3"/>
  <c r="BH47" i="3"/>
  <c r="BH52" i="3"/>
  <c r="BH57" i="3"/>
  <c r="BH62" i="3"/>
  <c r="BH67" i="3"/>
  <c r="BH72" i="3"/>
  <c r="BH77" i="3"/>
  <c r="BH82" i="3"/>
  <c r="BH87" i="3"/>
  <c r="BH92" i="3"/>
  <c r="BH97" i="3"/>
  <c r="BH102" i="3"/>
  <c r="BH107" i="3"/>
  <c r="BH112" i="3"/>
  <c r="BH117" i="3"/>
  <c r="BH122" i="3"/>
  <c r="BH127" i="3"/>
  <c r="BH131" i="3"/>
  <c r="BO8" i="3"/>
  <c r="BG8" i="3"/>
  <c r="BO13" i="3"/>
  <c r="BG13" i="3"/>
  <c r="BO18" i="3"/>
  <c r="BG18" i="3"/>
  <c r="BR18" i="3" s="1"/>
  <c r="BO23" i="3"/>
  <c r="BG23" i="3"/>
  <c r="BO28" i="3"/>
  <c r="BG28" i="3"/>
  <c r="BO33" i="3"/>
  <c r="BG33" i="3"/>
  <c r="BO38" i="3"/>
  <c r="BG38" i="3"/>
  <c r="BO43" i="3"/>
  <c r="BG43" i="3"/>
  <c r="BR43" i="3" s="1"/>
  <c r="BO48" i="3"/>
  <c r="BG48" i="3"/>
  <c r="BO53" i="3"/>
  <c r="BG53" i="3"/>
  <c r="BO58" i="3"/>
  <c r="BG58" i="3"/>
  <c r="BO63" i="3"/>
  <c r="BG63" i="3"/>
  <c r="BO68" i="3"/>
  <c r="BG68" i="3"/>
  <c r="BR68" i="3" s="1"/>
  <c r="BO73" i="3"/>
  <c r="BG73" i="3"/>
  <c r="BO78" i="3"/>
  <c r="BG78" i="3"/>
  <c r="BO83" i="3"/>
  <c r="BG83" i="3"/>
  <c r="BO88" i="3"/>
  <c r="BG88" i="3"/>
  <c r="BO93" i="3"/>
  <c r="BG93" i="3"/>
  <c r="BR93" i="3" s="1"/>
  <c r="BO98" i="3"/>
  <c r="BG98" i="3"/>
  <c r="BO103" i="3"/>
  <c r="BG103" i="3"/>
  <c r="BO108" i="3"/>
  <c r="BG108" i="3"/>
  <c r="BO113" i="3"/>
  <c r="BG113" i="3"/>
  <c r="BO118" i="3"/>
  <c r="BG118" i="3"/>
  <c r="BR118" i="3" s="1"/>
  <c r="BO123" i="3"/>
  <c r="BG123" i="3"/>
  <c r="BO128" i="3"/>
  <c r="BG128" i="3"/>
  <c r="BH8" i="3"/>
  <c r="BH13" i="3"/>
  <c r="BH18" i="3"/>
  <c r="BH23" i="3"/>
  <c r="BH28" i="3"/>
  <c r="BH33" i="3"/>
  <c r="BH38" i="3"/>
  <c r="BH43" i="3"/>
  <c r="BH48" i="3"/>
  <c r="BH53" i="3"/>
  <c r="BH58" i="3"/>
  <c r="BH63" i="3"/>
  <c r="BH68" i="3"/>
  <c r="BH73" i="3"/>
  <c r="BH78" i="3"/>
  <c r="BH83" i="3"/>
  <c r="BH88" i="3"/>
  <c r="BH93" i="3"/>
  <c r="BH98" i="3"/>
  <c r="BH103" i="3"/>
  <c r="BH108" i="3"/>
  <c r="BH113" i="3"/>
  <c r="BH118" i="3"/>
  <c r="BH123" i="3"/>
  <c r="BH128" i="3"/>
  <c r="BO129" i="3"/>
  <c r="BR129" i="3" s="1"/>
  <c r="BO4" i="3"/>
  <c r="BR4" i="3" s="1"/>
  <c r="BO9" i="3"/>
  <c r="BR9" i="3" s="1"/>
  <c r="BO14" i="3"/>
  <c r="BR14" i="3" s="1"/>
  <c r="BO19" i="3"/>
  <c r="BR19" i="3" s="1"/>
  <c r="BO24" i="3"/>
  <c r="BR24" i="3" s="1"/>
  <c r="BO29" i="3"/>
  <c r="BR29" i="3" s="1"/>
  <c r="BO34" i="3"/>
  <c r="BR34" i="3" s="1"/>
  <c r="BO39" i="3"/>
  <c r="BR39" i="3" s="1"/>
  <c r="BO44" i="3"/>
  <c r="BR44" i="3" s="1"/>
  <c r="BO49" i="3"/>
  <c r="BR49" i="3" s="1"/>
  <c r="BO54" i="3"/>
  <c r="BR54" i="3" s="1"/>
  <c r="BO59" i="3"/>
  <c r="BR59" i="3" s="1"/>
  <c r="BO64" i="3"/>
  <c r="BR64" i="3" s="1"/>
  <c r="BO69" i="3"/>
  <c r="BR69" i="3" s="1"/>
  <c r="BO74" i="3"/>
  <c r="BR74" i="3" s="1"/>
  <c r="BO79" i="3"/>
  <c r="BR79" i="3" s="1"/>
  <c r="BO84" i="3"/>
  <c r="BR84" i="3" s="1"/>
  <c r="BO89" i="3"/>
  <c r="BR89" i="3" s="1"/>
  <c r="BO94" i="3"/>
  <c r="BR94" i="3" s="1"/>
  <c r="BO99" i="3"/>
  <c r="BR99" i="3" s="1"/>
  <c r="BO104" i="3"/>
  <c r="BR104" i="3" s="1"/>
  <c r="BO109" i="3"/>
  <c r="BR109" i="3" s="1"/>
  <c r="BO114" i="3"/>
  <c r="BR114" i="3" s="1"/>
  <c r="BO119" i="3"/>
  <c r="BR119" i="3" s="1"/>
  <c r="BO124" i="3"/>
  <c r="BR124" i="3" s="1"/>
  <c r="BH132" i="3"/>
  <c r="BJ6" i="3"/>
  <c r="BR6" i="3" s="1"/>
  <c r="BJ11" i="3"/>
  <c r="BR11" i="3" s="1"/>
  <c r="BJ16" i="3"/>
  <c r="BR16" i="3" s="1"/>
  <c r="BJ21" i="3"/>
  <c r="BR21" i="3" s="1"/>
  <c r="BJ26" i="3"/>
  <c r="BR26" i="3" s="1"/>
  <c r="BJ31" i="3"/>
  <c r="BR31" i="3" s="1"/>
  <c r="BJ36" i="3"/>
  <c r="BR36" i="3" s="1"/>
  <c r="BJ41" i="3"/>
  <c r="BR41" i="3" s="1"/>
  <c r="BJ46" i="3"/>
  <c r="BR46" i="3" s="1"/>
  <c r="BJ51" i="3"/>
  <c r="BR51" i="3" s="1"/>
  <c r="BJ56" i="3"/>
  <c r="BR56" i="3" s="1"/>
  <c r="BJ61" i="3"/>
  <c r="BR61" i="3" s="1"/>
  <c r="BJ66" i="3"/>
  <c r="BR66" i="3" s="1"/>
  <c r="BJ71" i="3"/>
  <c r="BR71" i="3" s="1"/>
  <c r="BJ76" i="3"/>
  <c r="BR76" i="3" s="1"/>
  <c r="BJ81" i="3"/>
  <c r="BR81" i="3" s="1"/>
  <c r="BJ86" i="3"/>
  <c r="BR86" i="3" s="1"/>
  <c r="BJ91" i="3"/>
  <c r="BR91" i="3" s="1"/>
  <c r="BJ96" i="3"/>
  <c r="BR96" i="3" s="1"/>
  <c r="BJ101" i="3"/>
  <c r="BR101" i="3" s="1"/>
  <c r="BJ106" i="3"/>
  <c r="BR106" i="3" s="1"/>
  <c r="BJ111" i="3"/>
  <c r="BR111" i="3" s="1"/>
  <c r="BJ116" i="3"/>
  <c r="BR116" i="3" s="1"/>
  <c r="BJ121" i="3"/>
  <c r="BR121" i="3" s="1"/>
  <c r="BJ126" i="3"/>
  <c r="BR126" i="3" s="1"/>
  <c r="BR130" i="3"/>
  <c r="BJ131" i="3"/>
  <c r="BG132" i="3"/>
  <c r="BG136" i="3"/>
  <c r="BR136" i="3" s="1"/>
  <c r="BG141" i="3"/>
  <c r="BR141" i="3" s="1"/>
  <c r="BG146" i="3"/>
  <c r="BR146" i="3" s="1"/>
  <c r="BG151" i="3"/>
  <c r="BR151" i="3" s="1"/>
  <c r="BG156" i="3"/>
  <c r="BR156" i="3" s="1"/>
  <c r="BG161" i="3"/>
  <c r="BR161" i="3" s="1"/>
  <c r="BG166" i="3"/>
  <c r="BR166" i="3" s="1"/>
  <c r="BG171" i="3"/>
  <c r="BR171" i="3" s="1"/>
  <c r="BG176" i="3"/>
  <c r="BR176" i="3" s="1"/>
  <c r="BG181" i="3"/>
  <c r="BR181" i="3" s="1"/>
  <c r="BG186" i="3"/>
  <c r="BR186" i="3" s="1"/>
  <c r="BG191" i="3"/>
  <c r="BR191" i="3" s="1"/>
  <c r="BG196" i="3"/>
  <c r="BR196" i="3" s="1"/>
  <c r="BG201" i="3"/>
  <c r="BR201" i="3" s="1"/>
  <c r="BG206" i="3"/>
  <c r="BR206" i="3" s="1"/>
  <c r="BG211" i="3"/>
  <c r="BR211" i="3" s="1"/>
  <c r="BG216" i="3"/>
  <c r="BR216" i="3" s="1"/>
  <c r="BG221" i="3"/>
  <c r="BR221" i="3" s="1"/>
  <c r="BG226" i="3"/>
  <c r="BR226" i="3" s="1"/>
  <c r="BG231" i="3"/>
  <c r="BR231" i="3" s="1"/>
  <c r="BG236" i="3"/>
  <c r="BR236" i="3" s="1"/>
  <c r="BG241" i="3"/>
  <c r="BR241" i="3" s="1"/>
  <c r="BG246" i="3"/>
  <c r="BR246" i="3" s="1"/>
  <c r="BG251" i="3"/>
  <c r="BR251" i="3" s="1"/>
  <c r="BG256" i="3"/>
  <c r="BR256" i="3" s="1"/>
  <c r="BG261" i="3"/>
  <c r="BR261" i="3" s="1"/>
  <c r="BG266" i="3"/>
  <c r="BR266" i="3" s="1"/>
  <c r="BG271" i="3"/>
  <c r="BR271" i="3" s="1"/>
  <c r="BG276" i="3"/>
  <c r="BR276" i="3" s="1"/>
  <c r="BG281" i="3"/>
  <c r="BR281" i="3" s="1"/>
  <c r="BG286" i="3"/>
  <c r="BR286" i="3" s="1"/>
  <c r="BP287" i="3"/>
  <c r="BH288" i="3"/>
  <c r="BM134" i="3"/>
  <c r="BR134" i="3" s="1"/>
  <c r="BM139" i="3"/>
  <c r="BR139" i="3" s="1"/>
  <c r="BM144" i="3"/>
  <c r="BR144" i="3" s="1"/>
  <c r="BM149" i="3"/>
  <c r="BR149" i="3" s="1"/>
  <c r="BM154" i="3"/>
  <c r="BR154" i="3" s="1"/>
  <c r="BM159" i="3"/>
  <c r="BR159" i="3" s="1"/>
  <c r="BM164" i="3"/>
  <c r="BR164" i="3" s="1"/>
  <c r="BM169" i="3"/>
  <c r="BR169" i="3" s="1"/>
  <c r="BM174" i="3"/>
  <c r="BR174" i="3" s="1"/>
  <c r="BM179" i="3"/>
  <c r="BR179" i="3" s="1"/>
  <c r="BM184" i="3"/>
  <c r="BR184" i="3" s="1"/>
  <c r="BM189" i="3"/>
  <c r="BR189" i="3" s="1"/>
  <c r="BM194" i="3"/>
  <c r="BR194" i="3" s="1"/>
  <c r="BM199" i="3"/>
  <c r="BR199" i="3" s="1"/>
  <c r="BM204" i="3"/>
  <c r="BR204" i="3" s="1"/>
  <c r="BM209" i="3"/>
  <c r="BR209" i="3" s="1"/>
  <c r="BM214" i="3"/>
  <c r="BR214" i="3" s="1"/>
  <c r="BM219" i="3"/>
  <c r="BR219" i="3" s="1"/>
  <c r="BM224" i="3"/>
  <c r="BR224" i="3" s="1"/>
  <c r="BM229" i="3"/>
  <c r="BR229" i="3" s="1"/>
  <c r="BM234" i="3"/>
  <c r="BR234" i="3" s="1"/>
  <c r="BM239" i="3"/>
  <c r="BR239" i="3" s="1"/>
  <c r="BM244" i="3"/>
  <c r="BR244" i="3" s="1"/>
  <c r="BM249" i="3"/>
  <c r="BR249" i="3" s="1"/>
  <c r="BM254" i="3"/>
  <c r="BR254" i="3" s="1"/>
  <c r="BM259" i="3"/>
  <c r="BR259" i="3" s="1"/>
  <c r="BM264" i="3"/>
  <c r="BR264" i="3" s="1"/>
  <c r="BM269" i="3"/>
  <c r="BR269" i="3" s="1"/>
  <c r="BM274" i="3"/>
  <c r="BR274" i="3" s="1"/>
  <c r="BM279" i="3"/>
  <c r="BR279" i="3" s="1"/>
  <c r="BM284" i="3"/>
  <c r="BR284" i="3" s="1"/>
  <c r="BR332" i="3"/>
  <c r="BO132" i="3"/>
  <c r="BO137" i="3"/>
  <c r="BG137" i="3"/>
  <c r="BO142" i="3"/>
  <c r="BG142" i="3"/>
  <c r="BO147" i="3"/>
  <c r="BG147" i="3"/>
  <c r="BO152" i="3"/>
  <c r="BG152" i="3"/>
  <c r="BO157" i="3"/>
  <c r="BG157" i="3"/>
  <c r="BO162" i="3"/>
  <c r="BG162" i="3"/>
  <c r="BO167" i="3"/>
  <c r="BG167" i="3"/>
  <c r="BO172" i="3"/>
  <c r="BG172" i="3"/>
  <c r="BO177" i="3"/>
  <c r="BG177" i="3"/>
  <c r="BO182" i="3"/>
  <c r="BG182" i="3"/>
  <c r="BO187" i="3"/>
  <c r="BG187" i="3"/>
  <c r="BO192" i="3"/>
  <c r="BG192" i="3"/>
  <c r="BO197" i="3"/>
  <c r="BG197" i="3"/>
  <c r="BO202" i="3"/>
  <c r="BG202" i="3"/>
  <c r="BO207" i="3"/>
  <c r="BG207" i="3"/>
  <c r="BO212" i="3"/>
  <c r="BG212" i="3"/>
  <c r="BO217" i="3"/>
  <c r="BG217" i="3"/>
  <c r="BO222" i="3"/>
  <c r="BG222" i="3"/>
  <c r="BO227" i="3"/>
  <c r="BG227" i="3"/>
  <c r="BO232" i="3"/>
  <c r="BG232" i="3"/>
  <c r="BO237" i="3"/>
  <c r="BG237" i="3"/>
  <c r="BO242" i="3"/>
  <c r="BG242" i="3"/>
  <c r="BO247" i="3"/>
  <c r="BG247" i="3"/>
  <c r="BO252" i="3"/>
  <c r="BG252" i="3"/>
  <c r="BO257" i="3"/>
  <c r="BG257" i="3"/>
  <c r="BO262" i="3"/>
  <c r="BG262" i="3"/>
  <c r="BO267" i="3"/>
  <c r="BG267" i="3"/>
  <c r="BO272" i="3"/>
  <c r="BG272" i="3"/>
  <c r="BO277" i="3"/>
  <c r="BG277" i="3"/>
  <c r="BO282" i="3"/>
  <c r="BG282" i="3"/>
  <c r="BO287" i="3"/>
  <c r="BG287" i="3"/>
  <c r="BN288" i="3"/>
  <c r="BH137" i="3"/>
  <c r="BH142" i="3"/>
  <c r="BH147" i="3"/>
  <c r="BH152" i="3"/>
  <c r="BH157" i="3"/>
  <c r="BH162" i="3"/>
  <c r="BH167" i="3"/>
  <c r="BH172" i="3"/>
  <c r="BH177" i="3"/>
  <c r="BH182" i="3"/>
  <c r="BH187" i="3"/>
  <c r="BH192" i="3"/>
  <c r="BH197" i="3"/>
  <c r="BH202" i="3"/>
  <c r="BH207" i="3"/>
  <c r="BH212" i="3"/>
  <c r="BH217" i="3"/>
  <c r="BH222" i="3"/>
  <c r="BH227" i="3"/>
  <c r="BH232" i="3"/>
  <c r="BH237" i="3"/>
  <c r="BH242" i="3"/>
  <c r="BH247" i="3"/>
  <c r="BH252" i="3"/>
  <c r="BH257" i="3"/>
  <c r="BH262" i="3"/>
  <c r="BH267" i="3"/>
  <c r="BH272" i="3"/>
  <c r="BH277" i="3"/>
  <c r="BH282" i="3"/>
  <c r="BH289" i="3"/>
  <c r="BO133" i="3"/>
  <c r="BG133" i="3"/>
  <c r="BO138" i="3"/>
  <c r="BG138" i="3"/>
  <c r="BO143" i="3"/>
  <c r="BG143" i="3"/>
  <c r="BO148" i="3"/>
  <c r="BG148" i="3"/>
  <c r="BO153" i="3"/>
  <c r="BG153" i="3"/>
  <c r="BR153" i="3" s="1"/>
  <c r="BO158" i="3"/>
  <c r="BG158" i="3"/>
  <c r="BO163" i="3"/>
  <c r="BG163" i="3"/>
  <c r="BO168" i="3"/>
  <c r="BG168" i="3"/>
  <c r="BO173" i="3"/>
  <c r="BG173" i="3"/>
  <c r="BO178" i="3"/>
  <c r="BG178" i="3"/>
  <c r="BO183" i="3"/>
  <c r="BG183" i="3"/>
  <c r="BO188" i="3"/>
  <c r="BG188" i="3"/>
  <c r="BO193" i="3"/>
  <c r="BG193" i="3"/>
  <c r="BO198" i="3"/>
  <c r="BG198" i="3"/>
  <c r="BO203" i="3"/>
  <c r="BG203" i="3"/>
  <c r="BR203" i="3" s="1"/>
  <c r="BO208" i="3"/>
  <c r="BG208" i="3"/>
  <c r="BO213" i="3"/>
  <c r="BG213" i="3"/>
  <c r="BO218" i="3"/>
  <c r="BG218" i="3"/>
  <c r="BO223" i="3"/>
  <c r="BG223" i="3"/>
  <c r="BO228" i="3"/>
  <c r="BG228" i="3"/>
  <c r="BR228" i="3" s="1"/>
  <c r="BO233" i="3"/>
  <c r="BG233" i="3"/>
  <c r="BO238" i="3"/>
  <c r="BG238" i="3"/>
  <c r="BR238" i="3" s="1"/>
  <c r="BO243" i="3"/>
  <c r="BG243" i="3"/>
  <c r="BO248" i="3"/>
  <c r="BG248" i="3"/>
  <c r="BO253" i="3"/>
  <c r="BG253" i="3"/>
  <c r="BR253" i="3" s="1"/>
  <c r="BO258" i="3"/>
  <c r="BG258" i="3"/>
  <c r="BO263" i="3"/>
  <c r="BG263" i="3"/>
  <c r="BR263" i="3" s="1"/>
  <c r="BO268" i="3"/>
  <c r="BG268" i="3"/>
  <c r="BO273" i="3"/>
  <c r="BG273" i="3"/>
  <c r="BO278" i="3"/>
  <c r="BG278" i="3"/>
  <c r="BR278" i="3" s="1"/>
  <c r="BO283" i="3"/>
  <c r="BG283" i="3"/>
  <c r="BR283" i="3" s="1"/>
  <c r="BH133" i="3"/>
  <c r="BH138" i="3"/>
  <c r="BH143" i="3"/>
  <c r="BH148" i="3"/>
  <c r="BH153" i="3"/>
  <c r="BH158" i="3"/>
  <c r="BH163" i="3"/>
  <c r="BH168" i="3"/>
  <c r="BH173" i="3"/>
  <c r="BH178" i="3"/>
  <c r="BH183" i="3"/>
  <c r="BH188" i="3"/>
  <c r="BH193" i="3"/>
  <c r="BH198" i="3"/>
  <c r="BH203" i="3"/>
  <c r="BH208" i="3"/>
  <c r="BH213" i="3"/>
  <c r="BH218" i="3"/>
  <c r="BM289" i="3"/>
  <c r="BO289" i="3"/>
  <c r="BJ135" i="3"/>
  <c r="BR135" i="3" s="1"/>
  <c r="BJ140" i="3"/>
  <c r="BR140" i="3" s="1"/>
  <c r="BJ145" i="3"/>
  <c r="BR145" i="3" s="1"/>
  <c r="BJ150" i="3"/>
  <c r="BR150" i="3" s="1"/>
  <c r="BJ155" i="3"/>
  <c r="BR155" i="3" s="1"/>
  <c r="BJ160" i="3"/>
  <c r="BR160" i="3" s="1"/>
  <c r="BJ165" i="3"/>
  <c r="BR165" i="3" s="1"/>
  <c r="BJ170" i="3"/>
  <c r="BR170" i="3" s="1"/>
  <c r="BJ175" i="3"/>
  <c r="BR175" i="3" s="1"/>
  <c r="BJ180" i="3"/>
  <c r="BR180" i="3" s="1"/>
  <c r="BJ185" i="3"/>
  <c r="BR185" i="3" s="1"/>
  <c r="BJ190" i="3"/>
  <c r="BR190" i="3" s="1"/>
  <c r="BJ195" i="3"/>
  <c r="BR195" i="3" s="1"/>
  <c r="BJ200" i="3"/>
  <c r="BR200" i="3" s="1"/>
  <c r="BJ205" i="3"/>
  <c r="BR205" i="3" s="1"/>
  <c r="BJ210" i="3"/>
  <c r="BR210" i="3" s="1"/>
  <c r="BJ215" i="3"/>
  <c r="BR215" i="3" s="1"/>
  <c r="BJ220" i="3"/>
  <c r="BR220" i="3" s="1"/>
  <c r="BJ225" i="3"/>
  <c r="BR225" i="3" s="1"/>
  <c r="BJ230" i="3"/>
  <c r="BR230" i="3" s="1"/>
  <c r="BJ235" i="3"/>
  <c r="BR235" i="3" s="1"/>
  <c r="BJ240" i="3"/>
  <c r="BR240" i="3" s="1"/>
  <c r="BJ245" i="3"/>
  <c r="BR245" i="3" s="1"/>
  <c r="BJ250" i="3"/>
  <c r="BR250" i="3" s="1"/>
  <c r="BJ255" i="3"/>
  <c r="BR255" i="3" s="1"/>
  <c r="BJ260" i="3"/>
  <c r="BR260" i="3" s="1"/>
  <c r="BJ265" i="3"/>
  <c r="BR265" i="3" s="1"/>
  <c r="BJ270" i="3"/>
  <c r="BR270" i="3" s="1"/>
  <c r="BJ275" i="3"/>
  <c r="BR275" i="3" s="1"/>
  <c r="BJ280" i="3"/>
  <c r="BR280" i="3" s="1"/>
  <c r="BJ285" i="3"/>
  <c r="BR285" i="3" s="1"/>
  <c r="BP288" i="3"/>
  <c r="BR381" i="3"/>
  <c r="BM290" i="3"/>
  <c r="BG293" i="3"/>
  <c r="BG298" i="3"/>
  <c r="BG303" i="3"/>
  <c r="BR303" i="3" s="1"/>
  <c r="BG308" i="3"/>
  <c r="BG313" i="3"/>
  <c r="BG318" i="3"/>
  <c r="BG323" i="3"/>
  <c r="BG328" i="3"/>
  <c r="BR328" i="3" s="1"/>
  <c r="BG333" i="3"/>
  <c r="BG338" i="3"/>
  <c r="BG343" i="3"/>
  <c r="BG348" i="3"/>
  <c r="BG353" i="3"/>
  <c r="BR353" i="3" s="1"/>
  <c r="BG358" i="3"/>
  <c r="BG363" i="3"/>
  <c r="BG368" i="3"/>
  <c r="BG373" i="3"/>
  <c r="BG378" i="3"/>
  <c r="BR378" i="3" s="1"/>
  <c r="BG383" i="3"/>
  <c r="BG388" i="3"/>
  <c r="BG393" i="3"/>
  <c r="BG398" i="3"/>
  <c r="BG403" i="3"/>
  <c r="BR403" i="3" s="1"/>
  <c r="BG408" i="3"/>
  <c r="BG413" i="3"/>
  <c r="BG418" i="3"/>
  <c r="BG423" i="3"/>
  <c r="BG428" i="3"/>
  <c r="BR428" i="3" s="1"/>
  <c r="BG433" i="3"/>
  <c r="BG438" i="3"/>
  <c r="BG443" i="3"/>
  <c r="BJ445" i="3"/>
  <c r="BG446" i="3"/>
  <c r="BM291" i="3"/>
  <c r="BR291" i="3" s="1"/>
  <c r="BH293" i="3"/>
  <c r="BM296" i="3"/>
  <c r="BR296" i="3" s="1"/>
  <c r="BH298" i="3"/>
  <c r="BM301" i="3"/>
  <c r="BR301" i="3" s="1"/>
  <c r="BH303" i="3"/>
  <c r="BM306" i="3"/>
  <c r="BR306" i="3" s="1"/>
  <c r="BH308" i="3"/>
  <c r="BM311" i="3"/>
  <c r="BR311" i="3" s="1"/>
  <c r="BH313" i="3"/>
  <c r="BM316" i="3"/>
  <c r="BR316" i="3" s="1"/>
  <c r="BH318" i="3"/>
  <c r="BM321" i="3"/>
  <c r="BR321" i="3" s="1"/>
  <c r="BH323" i="3"/>
  <c r="BM326" i="3"/>
  <c r="BR326" i="3" s="1"/>
  <c r="BH328" i="3"/>
  <c r="BM331" i="3"/>
  <c r="BR331" i="3" s="1"/>
  <c r="BH333" i="3"/>
  <c r="BM336" i="3"/>
  <c r="BR336" i="3" s="1"/>
  <c r="BH338" i="3"/>
  <c r="BM341" i="3"/>
  <c r="BR341" i="3" s="1"/>
  <c r="BH343" i="3"/>
  <c r="BM346" i="3"/>
  <c r="BR346" i="3" s="1"/>
  <c r="BH348" i="3"/>
  <c r="BM351" i="3"/>
  <c r="BR351" i="3" s="1"/>
  <c r="BH353" i="3"/>
  <c r="BM356" i="3"/>
  <c r="BR356" i="3" s="1"/>
  <c r="BH358" i="3"/>
  <c r="BM361" i="3"/>
  <c r="BR361" i="3" s="1"/>
  <c r="BH363" i="3"/>
  <c r="BM366" i="3"/>
  <c r="BR366" i="3" s="1"/>
  <c r="BH368" i="3"/>
  <c r="BM371" i="3"/>
  <c r="BR371" i="3" s="1"/>
  <c r="BH373" i="3"/>
  <c r="BM376" i="3"/>
  <c r="BR376" i="3" s="1"/>
  <c r="BH378" i="3"/>
  <c r="BM381" i="3"/>
  <c r="BH383" i="3"/>
  <c r="BM386" i="3"/>
  <c r="BR386" i="3" s="1"/>
  <c r="BH388" i="3"/>
  <c r="BM391" i="3"/>
  <c r="BR391" i="3" s="1"/>
  <c r="BH393" i="3"/>
  <c r="BM396" i="3"/>
  <c r="BR396" i="3" s="1"/>
  <c r="BH398" i="3"/>
  <c r="BM401" i="3"/>
  <c r="BR401" i="3" s="1"/>
  <c r="BH403" i="3"/>
  <c r="BM406" i="3"/>
  <c r="BR406" i="3" s="1"/>
  <c r="BH408" i="3"/>
  <c r="BM411" i="3"/>
  <c r="BR411" i="3" s="1"/>
  <c r="BH413" i="3"/>
  <c r="BM416" i="3"/>
  <c r="BR416" i="3" s="1"/>
  <c r="BH418" i="3"/>
  <c r="BM421" i="3"/>
  <c r="BR421" i="3" s="1"/>
  <c r="BH423" i="3"/>
  <c r="BM426" i="3"/>
  <c r="BH428" i="3"/>
  <c r="BM431" i="3"/>
  <c r="BH433" i="3"/>
  <c r="BM436" i="3"/>
  <c r="BH438" i="3"/>
  <c r="BM441" i="3"/>
  <c r="BH443" i="3"/>
  <c r="BO294" i="3"/>
  <c r="BR294" i="3" s="1"/>
  <c r="BO299" i="3"/>
  <c r="BR299" i="3" s="1"/>
  <c r="BO304" i="3"/>
  <c r="BR304" i="3" s="1"/>
  <c r="BO309" i="3"/>
  <c r="BR309" i="3" s="1"/>
  <c r="BO314" i="3"/>
  <c r="BR314" i="3" s="1"/>
  <c r="BO319" i="3"/>
  <c r="BR319" i="3" s="1"/>
  <c r="BO324" i="3"/>
  <c r="BR324" i="3" s="1"/>
  <c r="BO329" i="3"/>
  <c r="BR329" i="3" s="1"/>
  <c r="BO334" i="3"/>
  <c r="BR334" i="3" s="1"/>
  <c r="BO339" i="3"/>
  <c r="BR339" i="3" s="1"/>
  <c r="BO344" i="3"/>
  <c r="BR344" i="3" s="1"/>
  <c r="BO349" i="3"/>
  <c r="BR349" i="3" s="1"/>
  <c r="BO354" i="3"/>
  <c r="BR354" i="3" s="1"/>
  <c r="BO359" i="3"/>
  <c r="BR359" i="3" s="1"/>
  <c r="BO364" i="3"/>
  <c r="BR364" i="3" s="1"/>
  <c r="BO369" i="3"/>
  <c r="BR369" i="3" s="1"/>
  <c r="BO374" i="3"/>
  <c r="BR374" i="3" s="1"/>
  <c r="BO379" i="3"/>
  <c r="BR379" i="3" s="1"/>
  <c r="BO384" i="3"/>
  <c r="BR384" i="3" s="1"/>
  <c r="BO389" i="3"/>
  <c r="BR389" i="3" s="1"/>
  <c r="BO394" i="3"/>
  <c r="BR394" i="3" s="1"/>
  <c r="BO399" i="3"/>
  <c r="BR399" i="3" s="1"/>
  <c r="BO404" i="3"/>
  <c r="BR404" i="3" s="1"/>
  <c r="BO409" i="3"/>
  <c r="BR409" i="3" s="1"/>
  <c r="BO414" i="3"/>
  <c r="BR414" i="3" s="1"/>
  <c r="BO419" i="3"/>
  <c r="BR419" i="3" s="1"/>
  <c r="BO424" i="3"/>
  <c r="BR424" i="3" s="1"/>
  <c r="BO429" i="3"/>
  <c r="BR429" i="3" s="1"/>
  <c r="BO434" i="3"/>
  <c r="BR434" i="3" s="1"/>
  <c r="BO439" i="3"/>
  <c r="BR439" i="3" s="1"/>
  <c r="BO444" i="3"/>
  <c r="BR444" i="3" s="1"/>
  <c r="BM446" i="3"/>
  <c r="BO290" i="3"/>
  <c r="BG290" i="3"/>
  <c r="BO295" i="3"/>
  <c r="BG295" i="3"/>
  <c r="BO300" i="3"/>
  <c r="BG300" i="3"/>
  <c r="BO305" i="3"/>
  <c r="BG305" i="3"/>
  <c r="BO310" i="3"/>
  <c r="BG310" i="3"/>
  <c r="BO315" i="3"/>
  <c r="BG315" i="3"/>
  <c r="BO320" i="3"/>
  <c r="BG320" i="3"/>
  <c r="BO325" i="3"/>
  <c r="BG325" i="3"/>
  <c r="BO330" i="3"/>
  <c r="BG330" i="3"/>
  <c r="BO335" i="3"/>
  <c r="BG335" i="3"/>
  <c r="BO340" i="3"/>
  <c r="BG340" i="3"/>
  <c r="BO345" i="3"/>
  <c r="BG345" i="3"/>
  <c r="BO350" i="3"/>
  <c r="BG350" i="3"/>
  <c r="BO355" i="3"/>
  <c r="BG355" i="3"/>
  <c r="BO360" i="3"/>
  <c r="BG360" i="3"/>
  <c r="BO365" i="3"/>
  <c r="BG365" i="3"/>
  <c r="BO370" i="3"/>
  <c r="BG370" i="3"/>
  <c r="BO375" i="3"/>
  <c r="BG375" i="3"/>
  <c r="BO380" i="3"/>
  <c r="BG380" i="3"/>
  <c r="BO385" i="3"/>
  <c r="BG385" i="3"/>
  <c r="BO390" i="3"/>
  <c r="BG390" i="3"/>
  <c r="BO395" i="3"/>
  <c r="BG395" i="3"/>
  <c r="BO400" i="3"/>
  <c r="BG400" i="3"/>
  <c r="BO405" i="3"/>
  <c r="BG405" i="3"/>
  <c r="BO410" i="3"/>
  <c r="BG410" i="3"/>
  <c r="BO415" i="3"/>
  <c r="BG415" i="3"/>
  <c r="BO420" i="3"/>
  <c r="BG420" i="3"/>
  <c r="BO425" i="3"/>
  <c r="BO430" i="3"/>
  <c r="BG430" i="3"/>
  <c r="BO435" i="3"/>
  <c r="BG435" i="3"/>
  <c r="BO440" i="3"/>
  <c r="BH445" i="3"/>
  <c r="BH290" i="3"/>
  <c r="BH295" i="3"/>
  <c r="BH300" i="3"/>
  <c r="BH305" i="3"/>
  <c r="BH310" i="3"/>
  <c r="BH315" i="3"/>
  <c r="BH320" i="3"/>
  <c r="BH325" i="3"/>
  <c r="BH330" i="3"/>
  <c r="BH335" i="3"/>
  <c r="BH340" i="3"/>
  <c r="BH345" i="3"/>
  <c r="BH350" i="3"/>
  <c r="BH355" i="3"/>
  <c r="BH360" i="3"/>
  <c r="BH365" i="3"/>
  <c r="BH370" i="3"/>
  <c r="BH375" i="3"/>
  <c r="BH380" i="3"/>
  <c r="BH385" i="3"/>
  <c r="BH390" i="3"/>
  <c r="BH395" i="3"/>
  <c r="BH400" i="3"/>
  <c r="BH405" i="3"/>
  <c r="BH410" i="3"/>
  <c r="BH415" i="3"/>
  <c r="BH420" i="3"/>
  <c r="BH425" i="3"/>
  <c r="BH430" i="3"/>
  <c r="BH435" i="3"/>
  <c r="BH440" i="3"/>
  <c r="BN445" i="3"/>
  <c r="BJ292" i="3"/>
  <c r="BR292" i="3" s="1"/>
  <c r="BJ297" i="3"/>
  <c r="BR297" i="3" s="1"/>
  <c r="BJ302" i="3"/>
  <c r="BR302" i="3" s="1"/>
  <c r="BJ307" i="3"/>
  <c r="BR307" i="3" s="1"/>
  <c r="BJ312" i="3"/>
  <c r="BR312" i="3" s="1"/>
  <c r="BJ317" i="3"/>
  <c r="BR317" i="3" s="1"/>
  <c r="BJ322" i="3"/>
  <c r="BR322" i="3" s="1"/>
  <c r="BJ327" i="3"/>
  <c r="BR327" i="3" s="1"/>
  <c r="BJ332" i="3"/>
  <c r="BJ337" i="3"/>
  <c r="BR337" i="3" s="1"/>
  <c r="BJ342" i="3"/>
  <c r="BR342" i="3" s="1"/>
  <c r="BJ347" i="3"/>
  <c r="BR347" i="3" s="1"/>
  <c r="BJ352" i="3"/>
  <c r="BR352" i="3" s="1"/>
  <c r="BJ357" i="3"/>
  <c r="BR357" i="3" s="1"/>
  <c r="BJ362" i="3"/>
  <c r="BR362" i="3" s="1"/>
  <c r="BJ367" i="3"/>
  <c r="BR367" i="3" s="1"/>
  <c r="BJ372" i="3"/>
  <c r="BR372" i="3" s="1"/>
  <c r="BJ377" i="3"/>
  <c r="BR377" i="3" s="1"/>
  <c r="BJ382" i="3"/>
  <c r="BR382" i="3" s="1"/>
  <c r="BJ387" i="3"/>
  <c r="BR387" i="3" s="1"/>
  <c r="BJ392" i="3"/>
  <c r="BR392" i="3" s="1"/>
  <c r="BJ397" i="3"/>
  <c r="BR397" i="3" s="1"/>
  <c r="BJ402" i="3"/>
  <c r="BR402" i="3" s="1"/>
  <c r="BJ407" i="3"/>
  <c r="BR407" i="3" s="1"/>
  <c r="BJ412" i="3"/>
  <c r="BR412" i="3" s="1"/>
  <c r="BJ417" i="3"/>
  <c r="BR417" i="3" s="1"/>
  <c r="BJ422" i="3"/>
  <c r="BR422" i="3" s="1"/>
  <c r="BH426" i="3"/>
  <c r="BJ427" i="3"/>
  <c r="BR427" i="3" s="1"/>
  <c r="BH431" i="3"/>
  <c r="BJ432" i="3"/>
  <c r="BR432" i="3" s="1"/>
  <c r="BH436" i="3"/>
  <c r="BJ437" i="3"/>
  <c r="BR437" i="3" s="1"/>
  <c r="BH441" i="3"/>
  <c r="BR441" i="3" s="1"/>
  <c r="BJ442" i="3"/>
  <c r="BR442" i="3" s="1"/>
  <c r="BO447" i="3"/>
  <c r="BM447" i="3"/>
  <c r="BN447" i="3"/>
  <c r="BJ450" i="3"/>
  <c r="BP450" i="3"/>
  <c r="BM452" i="3"/>
  <c r="BR452" i="3" s="1"/>
  <c r="BJ455" i="3"/>
  <c r="BP455" i="3"/>
  <c r="BM457" i="3"/>
  <c r="BR457" i="3" s="1"/>
  <c r="BJ460" i="3"/>
  <c r="BP460" i="3"/>
  <c r="BM462" i="3"/>
  <c r="BR462" i="3" s="1"/>
  <c r="BJ465" i="3"/>
  <c r="BP465" i="3"/>
  <c r="BM467" i="3"/>
  <c r="BR467" i="3" s="1"/>
  <c r="BJ470" i="3"/>
  <c r="BP470" i="3"/>
  <c r="BM472" i="3"/>
  <c r="BR472" i="3" s="1"/>
  <c r="BJ475" i="3"/>
  <c r="BP475" i="3"/>
  <c r="BM477" i="3"/>
  <c r="BR477" i="3" s="1"/>
  <c r="BJ480" i="3"/>
  <c r="BP480" i="3"/>
  <c r="BM482" i="3"/>
  <c r="BR482" i="3" s="1"/>
  <c r="BJ485" i="3"/>
  <c r="BP485" i="3"/>
  <c r="BM487" i="3"/>
  <c r="BR487" i="3" s="1"/>
  <c r="BJ490" i="3"/>
  <c r="BP490" i="3"/>
  <c r="BM492" i="3"/>
  <c r="BR492" i="3" s="1"/>
  <c r="BJ495" i="3"/>
  <c r="BP495" i="3"/>
  <c r="BM497" i="3"/>
  <c r="BR497" i="3" s="1"/>
  <c r="BJ500" i="3"/>
  <c r="BP500" i="3"/>
  <c r="BM502" i="3"/>
  <c r="BR502" i="3" s="1"/>
  <c r="BJ505" i="3"/>
  <c r="BP505" i="3"/>
  <c r="BM507" i="3"/>
  <c r="BR507" i="3" s="1"/>
  <c r="BJ510" i="3"/>
  <c r="BP510" i="3"/>
  <c r="BM512" i="3"/>
  <c r="BR512" i="3" s="1"/>
  <c r="BJ515" i="3"/>
  <c r="BP515" i="3"/>
  <c r="BM517" i="3"/>
  <c r="BR517" i="3" s="1"/>
  <c r="BJ520" i="3"/>
  <c r="BP520" i="3"/>
  <c r="BM522" i="3"/>
  <c r="BR522" i="3" s="1"/>
  <c r="BJ525" i="3"/>
  <c r="BP525" i="3"/>
  <c r="BM527" i="3"/>
  <c r="BR527" i="3" s="1"/>
  <c r="BJ530" i="3"/>
  <c r="BP530" i="3"/>
  <c r="BM532" i="3"/>
  <c r="BR532" i="3" s="1"/>
  <c r="BJ535" i="3"/>
  <c r="BP535" i="3"/>
  <c r="BM537" i="3"/>
  <c r="BR537" i="3" s="1"/>
  <c r="BJ540" i="3"/>
  <c r="BP540" i="3"/>
  <c r="BM542" i="3"/>
  <c r="BR542" i="3" s="1"/>
  <c r="BJ545" i="3"/>
  <c r="BP545" i="3"/>
  <c r="BM547" i="3"/>
  <c r="BR547" i="3" s="1"/>
  <c r="BJ550" i="3"/>
  <c r="BP550" i="3"/>
  <c r="BM552" i="3"/>
  <c r="BR552" i="3" s="1"/>
  <c r="BJ555" i="3"/>
  <c r="BP555" i="3"/>
  <c r="BM557" i="3"/>
  <c r="BR557" i="3" s="1"/>
  <c r="BJ560" i="3"/>
  <c r="BP560" i="3"/>
  <c r="BM562" i="3"/>
  <c r="BR562" i="3" s="1"/>
  <c r="BJ565" i="3"/>
  <c r="BJ566" i="3"/>
  <c r="BO567" i="3"/>
  <c r="BM570" i="3"/>
  <c r="BO571" i="3"/>
  <c r="BG450" i="3"/>
  <c r="BG455" i="3"/>
  <c r="BG460" i="3"/>
  <c r="BG465" i="3"/>
  <c r="BG470" i="3"/>
  <c r="BG475" i="3"/>
  <c r="BG480" i="3"/>
  <c r="BG485" i="3"/>
  <c r="BG490" i="3"/>
  <c r="BG495" i="3"/>
  <c r="BG500" i="3"/>
  <c r="BG505" i="3"/>
  <c r="BG510" i="3"/>
  <c r="BG515" i="3"/>
  <c r="BG520" i="3"/>
  <c r="BG525" i="3"/>
  <c r="BG530" i="3"/>
  <c r="BG535" i="3"/>
  <c r="BG540" i="3"/>
  <c r="BG545" i="3"/>
  <c r="BG550" i="3"/>
  <c r="BG555" i="3"/>
  <c r="BG560" i="3"/>
  <c r="BG565" i="3"/>
  <c r="BO566" i="3"/>
  <c r="BH566" i="3"/>
  <c r="BM448" i="3"/>
  <c r="BR448" i="3" s="1"/>
  <c r="BH450" i="3"/>
  <c r="BM453" i="3"/>
  <c r="BH455" i="3"/>
  <c r="BM458" i="3"/>
  <c r="BH460" i="3"/>
  <c r="BM463" i="3"/>
  <c r="BH465" i="3"/>
  <c r="BM468" i="3"/>
  <c r="BH470" i="3"/>
  <c r="BM473" i="3"/>
  <c r="BR473" i="3" s="1"/>
  <c r="BH475" i="3"/>
  <c r="BM478" i="3"/>
  <c r="BH480" i="3"/>
  <c r="BM483" i="3"/>
  <c r="BH485" i="3"/>
  <c r="BM488" i="3"/>
  <c r="BH490" i="3"/>
  <c r="BM493" i="3"/>
  <c r="BH495" i="3"/>
  <c r="BM498" i="3"/>
  <c r="BR498" i="3" s="1"/>
  <c r="BH500" i="3"/>
  <c r="BM503" i="3"/>
  <c r="BH505" i="3"/>
  <c r="BM508" i="3"/>
  <c r="BH510" i="3"/>
  <c r="BM513" i="3"/>
  <c r="BH515" i="3"/>
  <c r="BM518" i="3"/>
  <c r="BH520" i="3"/>
  <c r="BM523" i="3"/>
  <c r="BH525" i="3"/>
  <c r="BM528" i="3"/>
  <c r="BH530" i="3"/>
  <c r="BM533" i="3"/>
  <c r="BR533" i="3" s="1"/>
  <c r="BH535" i="3"/>
  <c r="BM538" i="3"/>
  <c r="BH540" i="3"/>
  <c r="BM543" i="3"/>
  <c r="BH545" i="3"/>
  <c r="BM548" i="3"/>
  <c r="BH550" i="3"/>
  <c r="BM553" i="3"/>
  <c r="BH555" i="3"/>
  <c r="BM558" i="3"/>
  <c r="BH560" i="3"/>
  <c r="BM563" i="3"/>
  <c r="BH565" i="3"/>
  <c r="BG569" i="3"/>
  <c r="BO451" i="3"/>
  <c r="BG451" i="3"/>
  <c r="BO456" i="3"/>
  <c r="BG456" i="3"/>
  <c r="BO461" i="3"/>
  <c r="BG461" i="3"/>
  <c r="BO466" i="3"/>
  <c r="BG466" i="3"/>
  <c r="BO471" i="3"/>
  <c r="BG471" i="3"/>
  <c r="BO476" i="3"/>
  <c r="BG476" i="3"/>
  <c r="BO481" i="3"/>
  <c r="BG481" i="3"/>
  <c r="BO486" i="3"/>
  <c r="BG486" i="3"/>
  <c r="BO491" i="3"/>
  <c r="BG491" i="3"/>
  <c r="BO496" i="3"/>
  <c r="BG496" i="3"/>
  <c r="BO501" i="3"/>
  <c r="BG501" i="3"/>
  <c r="BO506" i="3"/>
  <c r="BG506" i="3"/>
  <c r="BO511" i="3"/>
  <c r="BG511" i="3"/>
  <c r="BO516" i="3"/>
  <c r="BG516" i="3"/>
  <c r="BO521" i="3"/>
  <c r="BG521" i="3"/>
  <c r="BO526" i="3"/>
  <c r="BG526" i="3"/>
  <c r="BO531" i="3"/>
  <c r="BG531" i="3"/>
  <c r="BO536" i="3"/>
  <c r="BG536" i="3"/>
  <c r="BO541" i="3"/>
  <c r="BG541" i="3"/>
  <c r="BO546" i="3"/>
  <c r="BG546" i="3"/>
  <c r="BO551" i="3"/>
  <c r="BG551" i="3"/>
  <c r="BO556" i="3"/>
  <c r="BG556" i="3"/>
  <c r="BR556" i="3" s="1"/>
  <c r="BO561" i="3"/>
  <c r="BG561" i="3"/>
  <c r="BJ568" i="3"/>
  <c r="BR568" i="3" s="1"/>
  <c r="BN569" i="3"/>
  <c r="BP567" i="3"/>
  <c r="BG570" i="3"/>
  <c r="BH448" i="3"/>
  <c r="BJ449" i="3"/>
  <c r="BR449" i="3" s="1"/>
  <c r="BH453" i="3"/>
  <c r="BJ454" i="3"/>
  <c r="BR454" i="3" s="1"/>
  <c r="BH458" i="3"/>
  <c r="BJ459" i="3"/>
  <c r="BR459" i="3" s="1"/>
  <c r="BH463" i="3"/>
  <c r="BJ464" i="3"/>
  <c r="BR464" i="3" s="1"/>
  <c r="BH468" i="3"/>
  <c r="BJ469" i="3"/>
  <c r="BR469" i="3" s="1"/>
  <c r="BH473" i="3"/>
  <c r="BJ474" i="3"/>
  <c r="BR474" i="3" s="1"/>
  <c r="BH478" i="3"/>
  <c r="BJ479" i="3"/>
  <c r="BR479" i="3" s="1"/>
  <c r="BH483" i="3"/>
  <c r="BR483" i="3" s="1"/>
  <c r="BJ484" i="3"/>
  <c r="BR484" i="3" s="1"/>
  <c r="BH488" i="3"/>
  <c r="BJ489" i="3"/>
  <c r="BR489" i="3" s="1"/>
  <c r="BH493" i="3"/>
  <c r="BJ494" i="3"/>
  <c r="BR494" i="3" s="1"/>
  <c r="BH498" i="3"/>
  <c r="BJ499" i="3"/>
  <c r="BR499" i="3" s="1"/>
  <c r="BH503" i="3"/>
  <c r="BJ504" i="3"/>
  <c r="BR504" i="3" s="1"/>
  <c r="BH508" i="3"/>
  <c r="BJ509" i="3"/>
  <c r="BR509" i="3" s="1"/>
  <c r="BH513" i="3"/>
  <c r="BJ514" i="3"/>
  <c r="BR514" i="3" s="1"/>
  <c r="BH518" i="3"/>
  <c r="BJ519" i="3"/>
  <c r="BR519" i="3" s="1"/>
  <c r="BH523" i="3"/>
  <c r="BJ524" i="3"/>
  <c r="BR524" i="3" s="1"/>
  <c r="BH528" i="3"/>
  <c r="BJ529" i="3"/>
  <c r="BR529" i="3" s="1"/>
  <c r="BH533" i="3"/>
  <c r="BJ534" i="3"/>
  <c r="BR534" i="3" s="1"/>
  <c r="BH538" i="3"/>
  <c r="BJ539" i="3"/>
  <c r="BR539" i="3" s="1"/>
  <c r="BH543" i="3"/>
  <c r="BJ544" i="3"/>
  <c r="BR544" i="3" s="1"/>
  <c r="BH548" i="3"/>
  <c r="BJ549" i="3"/>
  <c r="BR549" i="3" s="1"/>
  <c r="BH553" i="3"/>
  <c r="BJ554" i="3"/>
  <c r="BR554" i="3" s="1"/>
  <c r="BH558" i="3"/>
  <c r="BJ559" i="3"/>
  <c r="BR559" i="3" s="1"/>
  <c r="BH563" i="3"/>
  <c r="BJ564" i="3"/>
  <c r="BR564" i="3" s="1"/>
  <c r="BJ567" i="3"/>
  <c r="BH570" i="3"/>
  <c r="BM571" i="3"/>
  <c r="BM576" i="3"/>
  <c r="BM581" i="3"/>
  <c r="BM586" i="3"/>
  <c r="BM591" i="3"/>
  <c r="BM596" i="3"/>
  <c r="BM601" i="3"/>
  <c r="BM606" i="3"/>
  <c r="BM611" i="3"/>
  <c r="BM616" i="3"/>
  <c r="BM621" i="3"/>
  <c r="BM626" i="3"/>
  <c r="BM631" i="3"/>
  <c r="BM636" i="3"/>
  <c r="BM641" i="3"/>
  <c r="BM646" i="3"/>
  <c r="BM651" i="3"/>
  <c r="BM656" i="3"/>
  <c r="BM661" i="3"/>
  <c r="BR661" i="3" s="1"/>
  <c r="BR689" i="3"/>
  <c r="BR714" i="3"/>
  <c r="BG574" i="3"/>
  <c r="BG579" i="3"/>
  <c r="BG584" i="3"/>
  <c r="BG589" i="3"/>
  <c r="BG594" i="3"/>
  <c r="BG599" i="3"/>
  <c r="BG604" i="3"/>
  <c r="BG609" i="3"/>
  <c r="BG614" i="3"/>
  <c r="BG619" i="3"/>
  <c r="BG624" i="3"/>
  <c r="BG629" i="3"/>
  <c r="BG634" i="3"/>
  <c r="BG639" i="3"/>
  <c r="BG644" i="3"/>
  <c r="BG649" i="3"/>
  <c r="BG654" i="3"/>
  <c r="BG659" i="3"/>
  <c r="BR759" i="3"/>
  <c r="BR774" i="3"/>
  <c r="BH574" i="3"/>
  <c r="BH579" i="3"/>
  <c r="BH584" i="3"/>
  <c r="BH589" i="3"/>
  <c r="BH594" i="3"/>
  <c r="BH599" i="3"/>
  <c r="BH604" i="3"/>
  <c r="BH609" i="3"/>
  <c r="BH614" i="3"/>
  <c r="BH619" i="3"/>
  <c r="BH624" i="3"/>
  <c r="BH629" i="3"/>
  <c r="BH634" i="3"/>
  <c r="BH639" i="3"/>
  <c r="BH644" i="3"/>
  <c r="BH649" i="3"/>
  <c r="BH654" i="3"/>
  <c r="BH659" i="3"/>
  <c r="BM664" i="3"/>
  <c r="BO664" i="3"/>
  <c r="BR699" i="3"/>
  <c r="BR724" i="3"/>
  <c r="BO575" i="3"/>
  <c r="BG575" i="3"/>
  <c r="BO580" i="3"/>
  <c r="BG580" i="3"/>
  <c r="BR580" i="3" s="1"/>
  <c r="BO585" i="3"/>
  <c r="BG585" i="3"/>
  <c r="BO590" i="3"/>
  <c r="BG590" i="3"/>
  <c r="BR590" i="3" s="1"/>
  <c r="BO595" i="3"/>
  <c r="BG595" i="3"/>
  <c r="BO600" i="3"/>
  <c r="BG600" i="3"/>
  <c r="BO605" i="3"/>
  <c r="BG605" i="3"/>
  <c r="BO610" i="3"/>
  <c r="BG610" i="3"/>
  <c r="BO615" i="3"/>
  <c r="BG615" i="3"/>
  <c r="BR615" i="3" s="1"/>
  <c r="BO620" i="3"/>
  <c r="BG620" i="3"/>
  <c r="BO625" i="3"/>
  <c r="BG625" i="3"/>
  <c r="BO630" i="3"/>
  <c r="BO635" i="3"/>
  <c r="BO640" i="3"/>
  <c r="BO645" i="3"/>
  <c r="BO650" i="3"/>
  <c r="BO655" i="3"/>
  <c r="BO660" i="3"/>
  <c r="BO662" i="3"/>
  <c r="BR662" i="3" s="1"/>
  <c r="BH664" i="3"/>
  <c r="BH575" i="3"/>
  <c r="BH580" i="3"/>
  <c r="BH585" i="3"/>
  <c r="BH590" i="3"/>
  <c r="BH595" i="3"/>
  <c r="BH600" i="3"/>
  <c r="BH605" i="3"/>
  <c r="BH610" i="3"/>
  <c r="BH615" i="3"/>
  <c r="BH620" i="3"/>
  <c r="BH625" i="3"/>
  <c r="BH630" i="3"/>
  <c r="BR630" i="3" s="1"/>
  <c r="BH635" i="3"/>
  <c r="BR635" i="3" s="1"/>
  <c r="BH640" i="3"/>
  <c r="BH645" i="3"/>
  <c r="BR645" i="3" s="1"/>
  <c r="BH650" i="3"/>
  <c r="BR650" i="3" s="1"/>
  <c r="BJ651" i="3"/>
  <c r="BH655" i="3"/>
  <c r="BJ656" i="3"/>
  <c r="BH660" i="3"/>
  <c r="BO663" i="3"/>
  <c r="BH663" i="3"/>
  <c r="BR684" i="3"/>
  <c r="BR709" i="3"/>
  <c r="BR754" i="3"/>
  <c r="BR769" i="3"/>
  <c r="BG571" i="3"/>
  <c r="BG576" i="3"/>
  <c r="BG581" i="3"/>
  <c r="BG586" i="3"/>
  <c r="BG591" i="3"/>
  <c r="BG596" i="3"/>
  <c r="BG601" i="3"/>
  <c r="BG606" i="3"/>
  <c r="BG611" i="3"/>
  <c r="BG616" i="3"/>
  <c r="BG621" i="3"/>
  <c r="BG626" i="3"/>
  <c r="BG631" i="3"/>
  <c r="BG636" i="3"/>
  <c r="BG641" i="3"/>
  <c r="BG646" i="3"/>
  <c r="BG651" i="3"/>
  <c r="BG656" i="3"/>
  <c r="BR748" i="3"/>
  <c r="BH571" i="3"/>
  <c r="BJ572" i="3"/>
  <c r="BR572" i="3" s="1"/>
  <c r="BH576" i="3"/>
  <c r="BJ577" i="3"/>
  <c r="BR577" i="3" s="1"/>
  <c r="BH581" i="3"/>
  <c r="BJ582" i="3"/>
  <c r="BR582" i="3" s="1"/>
  <c r="BH586" i="3"/>
  <c r="BJ587" i="3"/>
  <c r="BR587" i="3" s="1"/>
  <c r="BH591" i="3"/>
  <c r="BJ592" i="3"/>
  <c r="BR592" i="3" s="1"/>
  <c r="BH596" i="3"/>
  <c r="BJ597" i="3"/>
  <c r="BR597" i="3" s="1"/>
  <c r="BH601" i="3"/>
  <c r="BJ602" i="3"/>
  <c r="BR602" i="3" s="1"/>
  <c r="BH606" i="3"/>
  <c r="BJ607" i="3"/>
  <c r="BR607" i="3" s="1"/>
  <c r="BH611" i="3"/>
  <c r="BJ612" i="3"/>
  <c r="BR612" i="3" s="1"/>
  <c r="BH616" i="3"/>
  <c r="BJ617" i="3"/>
  <c r="BR617" i="3" s="1"/>
  <c r="BH621" i="3"/>
  <c r="BJ622" i="3"/>
  <c r="BR622" i="3" s="1"/>
  <c r="BH626" i="3"/>
  <c r="BJ627" i="3"/>
  <c r="BR627" i="3" s="1"/>
  <c r="BH631" i="3"/>
  <c r="BJ632" i="3"/>
  <c r="BR632" i="3" s="1"/>
  <c r="BH636" i="3"/>
  <c r="BJ637" i="3"/>
  <c r="BR637" i="3" s="1"/>
  <c r="BH641" i="3"/>
  <c r="BJ642" i="3"/>
  <c r="BR642" i="3" s="1"/>
  <c r="BH646" i="3"/>
  <c r="BJ647" i="3"/>
  <c r="BR647" i="3" s="1"/>
  <c r="BH651" i="3"/>
  <c r="BJ652" i="3"/>
  <c r="BR652" i="3" s="1"/>
  <c r="BH656" i="3"/>
  <c r="BJ657" i="3"/>
  <c r="BR657" i="3" s="1"/>
  <c r="BR669" i="3"/>
  <c r="BR694" i="3"/>
  <c r="BR717" i="3"/>
  <c r="BR719" i="3"/>
  <c r="BJ573" i="3"/>
  <c r="BR573" i="3" s="1"/>
  <c r="BJ578" i="3"/>
  <c r="BR578" i="3" s="1"/>
  <c r="BJ583" i="3"/>
  <c r="BR583" i="3" s="1"/>
  <c r="BJ588" i="3"/>
  <c r="BR588" i="3" s="1"/>
  <c r="BJ593" i="3"/>
  <c r="BR593" i="3" s="1"/>
  <c r="BJ598" i="3"/>
  <c r="BR598" i="3" s="1"/>
  <c r="BJ603" i="3"/>
  <c r="BR603" i="3" s="1"/>
  <c r="BJ608" i="3"/>
  <c r="BR608" i="3" s="1"/>
  <c r="BJ613" i="3"/>
  <c r="BR613" i="3" s="1"/>
  <c r="BJ618" i="3"/>
  <c r="BR618" i="3" s="1"/>
  <c r="BJ623" i="3"/>
  <c r="BR623" i="3" s="1"/>
  <c r="BJ628" i="3"/>
  <c r="BR628" i="3" s="1"/>
  <c r="BJ633" i="3"/>
  <c r="BR633" i="3" s="1"/>
  <c r="BJ638" i="3"/>
  <c r="BR638" i="3" s="1"/>
  <c r="BJ643" i="3"/>
  <c r="BR643" i="3" s="1"/>
  <c r="BJ648" i="3"/>
  <c r="BR648" i="3" s="1"/>
  <c r="BJ653" i="3"/>
  <c r="BR653" i="3" s="1"/>
  <c r="BJ658" i="3"/>
  <c r="BR658" i="3" s="1"/>
  <c r="BR679" i="3"/>
  <c r="BR704" i="3"/>
  <c r="BR729" i="3"/>
  <c r="BR734" i="3"/>
  <c r="BR744" i="3"/>
  <c r="BR764" i="3"/>
  <c r="BR779" i="3"/>
  <c r="BH667" i="3"/>
  <c r="BH672" i="3"/>
  <c r="BR672" i="3" s="1"/>
  <c r="BH677" i="3"/>
  <c r="BH682" i="3"/>
  <c r="BH687" i="3"/>
  <c r="BH692" i="3"/>
  <c r="BH697" i="3"/>
  <c r="BH702" i="3"/>
  <c r="BH707" i="3"/>
  <c r="BH712" i="3"/>
  <c r="BH717" i="3"/>
  <c r="BH722" i="3"/>
  <c r="BH727" i="3"/>
  <c r="BH732" i="3"/>
  <c r="BH737" i="3"/>
  <c r="BH742" i="3"/>
  <c r="BH747" i="3"/>
  <c r="BH752" i="3"/>
  <c r="BH757" i="3"/>
  <c r="BH762" i="3"/>
  <c r="BH767" i="3"/>
  <c r="BH772" i="3"/>
  <c r="BH777" i="3"/>
  <c r="BG783" i="3"/>
  <c r="BO668" i="3"/>
  <c r="BR668" i="3" s="1"/>
  <c r="BO673" i="3"/>
  <c r="BR673" i="3" s="1"/>
  <c r="BO678" i="3"/>
  <c r="BR678" i="3" s="1"/>
  <c r="BO683" i="3"/>
  <c r="BR683" i="3" s="1"/>
  <c r="BO688" i="3"/>
  <c r="BR688" i="3" s="1"/>
  <c r="BO693" i="3"/>
  <c r="BR693" i="3" s="1"/>
  <c r="BO698" i="3"/>
  <c r="BR698" i="3" s="1"/>
  <c r="BO703" i="3"/>
  <c r="BR703" i="3" s="1"/>
  <c r="BO708" i="3"/>
  <c r="BR708" i="3" s="1"/>
  <c r="BO713" i="3"/>
  <c r="BR713" i="3" s="1"/>
  <c r="BO718" i="3"/>
  <c r="BR718" i="3" s="1"/>
  <c r="BO723" i="3"/>
  <c r="BR723" i="3" s="1"/>
  <c r="BO728" i="3"/>
  <c r="BR728" i="3" s="1"/>
  <c r="BO733" i="3"/>
  <c r="BR733" i="3" s="1"/>
  <c r="BO738" i="3"/>
  <c r="BR738" i="3" s="1"/>
  <c r="BO743" i="3"/>
  <c r="BR743" i="3" s="1"/>
  <c r="BO748" i="3"/>
  <c r="BO753" i="3"/>
  <c r="BR753" i="3" s="1"/>
  <c r="BO758" i="3"/>
  <c r="BR758" i="3" s="1"/>
  <c r="BO763" i="3"/>
  <c r="BR763" i="3" s="1"/>
  <c r="BO768" i="3"/>
  <c r="BR768" i="3" s="1"/>
  <c r="BO773" i="3"/>
  <c r="BR773" i="3" s="1"/>
  <c r="BO778" i="3"/>
  <c r="BR778" i="3" s="1"/>
  <c r="BH783" i="3"/>
  <c r="BM666" i="3"/>
  <c r="BM671" i="3"/>
  <c r="BM676" i="3"/>
  <c r="BM681" i="3"/>
  <c r="BM686" i="3"/>
  <c r="BM691" i="3"/>
  <c r="BM696" i="3"/>
  <c r="BM701" i="3"/>
  <c r="BM706" i="3"/>
  <c r="BM711" i="3"/>
  <c r="BM716" i="3"/>
  <c r="BM721" i="3"/>
  <c r="BM726" i="3"/>
  <c r="BM731" i="3"/>
  <c r="BM736" i="3"/>
  <c r="BM741" i="3"/>
  <c r="BR741" i="3" s="1"/>
  <c r="BM746" i="3"/>
  <c r="BM751" i="3"/>
  <c r="BM756" i="3"/>
  <c r="BM761" i="3"/>
  <c r="BM766" i="3"/>
  <c r="BM771" i="3"/>
  <c r="BM776" i="3"/>
  <c r="BM781" i="3"/>
  <c r="BO783" i="3"/>
  <c r="BO784" i="3"/>
  <c r="BM784" i="3"/>
  <c r="BR870" i="3"/>
  <c r="BR811" i="3"/>
  <c r="BH665" i="3"/>
  <c r="BR665" i="3" s="1"/>
  <c r="BJ666" i="3"/>
  <c r="BH670" i="3"/>
  <c r="BR670" i="3" s="1"/>
  <c r="BJ671" i="3"/>
  <c r="BR671" i="3" s="1"/>
  <c r="BH675" i="3"/>
  <c r="BR675" i="3" s="1"/>
  <c r="BJ676" i="3"/>
  <c r="BH680" i="3"/>
  <c r="BR680" i="3" s="1"/>
  <c r="BJ681" i="3"/>
  <c r="BR681" i="3" s="1"/>
  <c r="BH685" i="3"/>
  <c r="BR685" i="3" s="1"/>
  <c r="BJ686" i="3"/>
  <c r="BH690" i="3"/>
  <c r="BR690" i="3" s="1"/>
  <c r="BJ691" i="3"/>
  <c r="BH695" i="3"/>
  <c r="BR695" i="3" s="1"/>
  <c r="BJ696" i="3"/>
  <c r="BH700" i="3"/>
  <c r="BR700" i="3" s="1"/>
  <c r="BJ701" i="3"/>
  <c r="BR701" i="3" s="1"/>
  <c r="BH705" i="3"/>
  <c r="BR705" i="3" s="1"/>
  <c r="BJ706" i="3"/>
  <c r="BR706" i="3" s="1"/>
  <c r="BH710" i="3"/>
  <c r="BR710" i="3" s="1"/>
  <c r="BJ711" i="3"/>
  <c r="BH715" i="3"/>
  <c r="BR715" i="3" s="1"/>
  <c r="BJ716" i="3"/>
  <c r="BH720" i="3"/>
  <c r="BR720" i="3" s="1"/>
  <c r="BJ721" i="3"/>
  <c r="BR721" i="3" s="1"/>
  <c r="BH725" i="3"/>
  <c r="BR725" i="3" s="1"/>
  <c r="BJ726" i="3"/>
  <c r="BH730" i="3"/>
  <c r="BR730" i="3" s="1"/>
  <c r="BJ731" i="3"/>
  <c r="BR731" i="3" s="1"/>
  <c r="BH735" i="3"/>
  <c r="BR735" i="3" s="1"/>
  <c r="BJ736" i="3"/>
  <c r="BH740" i="3"/>
  <c r="BR740" i="3" s="1"/>
  <c r="BJ741" i="3"/>
  <c r="BH745" i="3"/>
  <c r="BR745" i="3" s="1"/>
  <c r="BJ746" i="3"/>
  <c r="BH750" i="3"/>
  <c r="BR750" i="3" s="1"/>
  <c r="BJ751" i="3"/>
  <c r="BR751" i="3" s="1"/>
  <c r="BH755" i="3"/>
  <c r="BR755" i="3" s="1"/>
  <c r="BJ756" i="3"/>
  <c r="BR756" i="3" s="1"/>
  <c r="BH760" i="3"/>
  <c r="BR760" i="3" s="1"/>
  <c r="BJ761" i="3"/>
  <c r="BH765" i="3"/>
  <c r="BR765" i="3" s="1"/>
  <c r="BJ766" i="3"/>
  <c r="BH770" i="3"/>
  <c r="BR770" i="3" s="1"/>
  <c r="BJ771" i="3"/>
  <c r="BR771" i="3" s="1"/>
  <c r="BH775" i="3"/>
  <c r="BR775" i="3" s="1"/>
  <c r="BJ776" i="3"/>
  <c r="BH780" i="3"/>
  <c r="BR780" i="3" s="1"/>
  <c r="BJ781" i="3"/>
  <c r="BR781" i="3" s="1"/>
  <c r="BJ667" i="3"/>
  <c r="BJ672" i="3"/>
  <c r="BJ677" i="3"/>
  <c r="BJ682" i="3"/>
  <c r="BJ687" i="3"/>
  <c r="BJ692" i="3"/>
  <c r="BR692" i="3" s="1"/>
  <c r="BJ697" i="3"/>
  <c r="BJ702" i="3"/>
  <c r="BJ707" i="3"/>
  <c r="BJ712" i="3"/>
  <c r="BJ717" i="3"/>
  <c r="BJ722" i="3"/>
  <c r="BJ727" i="3"/>
  <c r="BJ732" i="3"/>
  <c r="BJ737" i="3"/>
  <c r="BJ742" i="3"/>
  <c r="BR742" i="3" s="1"/>
  <c r="BJ747" i="3"/>
  <c r="BJ752" i="3"/>
  <c r="BJ757" i="3"/>
  <c r="BJ762" i="3"/>
  <c r="BJ767" i="3"/>
  <c r="BJ772" i="3"/>
  <c r="BJ777" i="3"/>
  <c r="BM782" i="3"/>
  <c r="BO782" i="3"/>
  <c r="BP786" i="3"/>
  <c r="BR786" i="3" s="1"/>
  <c r="BP791" i="3"/>
  <c r="BR791" i="3" s="1"/>
  <c r="BP796" i="3"/>
  <c r="BR796" i="3" s="1"/>
  <c r="BP801" i="3"/>
  <c r="BR801" i="3" s="1"/>
  <c r="BP806" i="3"/>
  <c r="BR806" i="3" s="1"/>
  <c r="BP811" i="3"/>
  <c r="BP816" i="3"/>
  <c r="BR816" i="3" s="1"/>
  <c r="BP821" i="3"/>
  <c r="BR821" i="3" s="1"/>
  <c r="BP826" i="3"/>
  <c r="BR826" i="3" s="1"/>
  <c r="BP831" i="3"/>
  <c r="BR831" i="3" s="1"/>
  <c r="BP836" i="3"/>
  <c r="BR836" i="3" s="1"/>
  <c r="BP841" i="3"/>
  <c r="BR841" i="3" s="1"/>
  <c r="BP846" i="3"/>
  <c r="BR846" i="3" s="1"/>
  <c r="BP851" i="3"/>
  <c r="BR851" i="3" s="1"/>
  <c r="BP856" i="3"/>
  <c r="BR856" i="3" s="1"/>
  <c r="BP861" i="3"/>
  <c r="BR861" i="3" s="1"/>
  <c r="BP866" i="3"/>
  <c r="BR866" i="3" s="1"/>
  <c r="BP871" i="3"/>
  <c r="BR871" i="3" s="1"/>
  <c r="BO876" i="3"/>
  <c r="BJ877" i="3"/>
  <c r="BR877" i="3" s="1"/>
  <c r="BN876" i="3"/>
  <c r="BM789" i="3"/>
  <c r="BM794" i="3"/>
  <c r="BM799" i="3"/>
  <c r="BM804" i="3"/>
  <c r="BM809" i="3"/>
  <c r="BM814" i="3"/>
  <c r="BM819" i="3"/>
  <c r="BM824" i="3"/>
  <c r="BM829" i="3"/>
  <c r="BM834" i="3"/>
  <c r="BM839" i="3"/>
  <c r="BM844" i="3"/>
  <c r="BM849" i="3"/>
  <c r="BM854" i="3"/>
  <c r="BM859" i="3"/>
  <c r="BM864" i="3"/>
  <c r="BM869" i="3"/>
  <c r="BM874" i="3"/>
  <c r="BH879" i="3"/>
  <c r="BO787" i="3"/>
  <c r="BR787" i="3" s="1"/>
  <c r="BO792" i="3"/>
  <c r="BR792" i="3" s="1"/>
  <c r="BO797" i="3"/>
  <c r="BR797" i="3" s="1"/>
  <c r="BO802" i="3"/>
  <c r="BR802" i="3" s="1"/>
  <c r="BO807" i="3"/>
  <c r="BR807" i="3" s="1"/>
  <c r="BO812" i="3"/>
  <c r="BR812" i="3" s="1"/>
  <c r="BO817" i="3"/>
  <c r="BR817" i="3" s="1"/>
  <c r="BO822" i="3"/>
  <c r="BR822" i="3" s="1"/>
  <c r="BO827" i="3"/>
  <c r="BR827" i="3" s="1"/>
  <c r="BO832" i="3"/>
  <c r="BR832" i="3" s="1"/>
  <c r="BO837" i="3"/>
  <c r="BR837" i="3" s="1"/>
  <c r="BO842" i="3"/>
  <c r="BR842" i="3" s="1"/>
  <c r="BO847" i="3"/>
  <c r="BR847" i="3" s="1"/>
  <c r="BO852" i="3"/>
  <c r="BR852" i="3" s="1"/>
  <c r="BO857" i="3"/>
  <c r="BR857" i="3" s="1"/>
  <c r="BO862" i="3"/>
  <c r="BR862" i="3" s="1"/>
  <c r="BO867" i="3"/>
  <c r="BR867" i="3" s="1"/>
  <c r="BO872" i="3"/>
  <c r="BR872" i="3" s="1"/>
  <c r="BG788" i="3"/>
  <c r="BG793" i="3"/>
  <c r="BG798" i="3"/>
  <c r="BG803" i="3"/>
  <c r="BG808" i="3"/>
  <c r="BG813" i="3"/>
  <c r="BG818" i="3"/>
  <c r="BG823" i="3"/>
  <c r="BG828" i="3"/>
  <c r="BG833" i="3"/>
  <c r="BG838" i="3"/>
  <c r="BG843" i="3"/>
  <c r="BG848" i="3"/>
  <c r="BG853" i="3"/>
  <c r="BG858" i="3"/>
  <c r="BG863" i="3"/>
  <c r="BG868" i="3"/>
  <c r="BG873" i="3"/>
  <c r="BR912" i="3"/>
  <c r="BH788" i="3"/>
  <c r="BH793" i="3"/>
  <c r="BH798" i="3"/>
  <c r="BH803" i="3"/>
  <c r="BH808" i="3"/>
  <c r="BH813" i="3"/>
  <c r="BH818" i="3"/>
  <c r="BH823" i="3"/>
  <c r="BH828" i="3"/>
  <c r="BH833" i="3"/>
  <c r="BH838" i="3"/>
  <c r="BH843" i="3"/>
  <c r="BH848" i="3"/>
  <c r="BH853" i="3"/>
  <c r="BH858" i="3"/>
  <c r="BH863" i="3"/>
  <c r="BH868" i="3"/>
  <c r="BH873" i="3"/>
  <c r="BG879" i="3"/>
  <c r="BG784" i="3"/>
  <c r="BG789" i="3"/>
  <c r="BG794" i="3"/>
  <c r="BR794" i="3" s="1"/>
  <c r="BG799" i="3"/>
  <c r="BR799" i="3" s="1"/>
  <c r="BG804" i="3"/>
  <c r="BR804" i="3" s="1"/>
  <c r="BG809" i="3"/>
  <c r="BG814" i="3"/>
  <c r="BG819" i="3"/>
  <c r="BG824" i="3"/>
  <c r="BG829" i="3"/>
  <c r="BG834" i="3"/>
  <c r="BG839" i="3"/>
  <c r="BG844" i="3"/>
  <c r="BR844" i="3" s="1"/>
  <c r="BG849" i="3"/>
  <c r="BR849" i="3" s="1"/>
  <c r="BG854" i="3"/>
  <c r="BR854" i="3" s="1"/>
  <c r="BG859" i="3"/>
  <c r="BG864" i="3"/>
  <c r="BG869" i="3"/>
  <c r="BG874" i="3"/>
  <c r="BJ785" i="3"/>
  <c r="BR785" i="3" s="1"/>
  <c r="BJ790" i="3"/>
  <c r="BR790" i="3" s="1"/>
  <c r="BJ795" i="3"/>
  <c r="BR795" i="3" s="1"/>
  <c r="BJ800" i="3"/>
  <c r="BR800" i="3" s="1"/>
  <c r="BJ805" i="3"/>
  <c r="BR805" i="3" s="1"/>
  <c r="BJ810" i="3"/>
  <c r="BR810" i="3" s="1"/>
  <c r="BJ815" i="3"/>
  <c r="BR815" i="3" s="1"/>
  <c r="BJ820" i="3"/>
  <c r="BR820" i="3" s="1"/>
  <c r="BJ825" i="3"/>
  <c r="BR825" i="3" s="1"/>
  <c r="BJ830" i="3"/>
  <c r="BR830" i="3" s="1"/>
  <c r="BH834" i="3"/>
  <c r="BJ835" i="3"/>
  <c r="BR835" i="3" s="1"/>
  <c r="BH839" i="3"/>
  <c r="BJ840" i="3"/>
  <c r="BR840" i="3" s="1"/>
  <c r="BJ845" i="3"/>
  <c r="BR845" i="3" s="1"/>
  <c r="BJ850" i="3"/>
  <c r="BR850" i="3" s="1"/>
  <c r="BJ855" i="3"/>
  <c r="BR855" i="3" s="1"/>
  <c r="BJ860" i="3"/>
  <c r="BR860" i="3" s="1"/>
  <c r="BJ865" i="3"/>
  <c r="BR865" i="3" s="1"/>
  <c r="BJ870" i="3"/>
  <c r="BJ875" i="3"/>
  <c r="BR875" i="3" s="1"/>
  <c r="BJ876" i="3"/>
  <c r="BR876" i="3" s="1"/>
  <c r="BP878" i="3"/>
  <c r="BM880" i="3"/>
  <c r="BP883" i="3"/>
  <c r="BM885" i="3"/>
  <c r="BP888" i="3"/>
  <c r="BM890" i="3"/>
  <c r="BP893" i="3"/>
  <c r="BM895" i="3"/>
  <c r="BP898" i="3"/>
  <c r="BM900" i="3"/>
  <c r="BP903" i="3"/>
  <c r="BM905" i="3"/>
  <c r="BP908" i="3"/>
  <c r="BM910" i="3"/>
  <c r="BP913" i="3"/>
  <c r="BM915" i="3"/>
  <c r="BP918" i="3"/>
  <c r="BM920" i="3"/>
  <c r="BP923" i="3"/>
  <c r="BM925" i="3"/>
  <c r="BP928" i="3"/>
  <c r="BM930" i="3"/>
  <c r="BP933" i="3"/>
  <c r="BM935" i="3"/>
  <c r="BP938" i="3"/>
  <c r="BM940" i="3"/>
  <c r="BP943" i="3"/>
  <c r="BM945" i="3"/>
  <c r="BP948" i="3"/>
  <c r="BM950" i="3"/>
  <c r="BP953" i="3"/>
  <c r="BM955" i="3"/>
  <c r="BP958" i="3"/>
  <c r="BM960" i="3"/>
  <c r="BP963" i="3"/>
  <c r="BM965" i="3"/>
  <c r="BO969" i="3"/>
  <c r="BR995" i="3"/>
  <c r="BG878" i="3"/>
  <c r="BG883" i="3"/>
  <c r="BG888" i="3"/>
  <c r="BG893" i="3"/>
  <c r="BR893" i="3" s="1"/>
  <c r="BG898" i="3"/>
  <c r="BG903" i="3"/>
  <c r="BG908" i="3"/>
  <c r="BG913" i="3"/>
  <c r="BG918" i="3"/>
  <c r="BR918" i="3" s="1"/>
  <c r="BG923" i="3"/>
  <c r="BG928" i="3"/>
  <c r="BG933" i="3"/>
  <c r="BG938" i="3"/>
  <c r="BG943" i="3"/>
  <c r="BR943" i="3" s="1"/>
  <c r="BG948" i="3"/>
  <c r="BG953" i="3"/>
  <c r="BG958" i="3"/>
  <c r="BG963" i="3"/>
  <c r="BG968" i="3"/>
  <c r="BR968" i="3" s="1"/>
  <c r="BR1025" i="3"/>
  <c r="BM881" i="3"/>
  <c r="BR881" i="3" s="1"/>
  <c r="BM886" i="3"/>
  <c r="BR886" i="3" s="1"/>
  <c r="BM891" i="3"/>
  <c r="BR891" i="3" s="1"/>
  <c r="BM896" i="3"/>
  <c r="BR896" i="3" s="1"/>
  <c r="BM901" i="3"/>
  <c r="BR901" i="3" s="1"/>
  <c r="BM906" i="3"/>
  <c r="BR906" i="3" s="1"/>
  <c r="BM911" i="3"/>
  <c r="BR911" i="3" s="1"/>
  <c r="BM916" i="3"/>
  <c r="BR916" i="3" s="1"/>
  <c r="BM921" i="3"/>
  <c r="BR921" i="3" s="1"/>
  <c r="BM926" i="3"/>
  <c r="BR926" i="3" s="1"/>
  <c r="BM931" i="3"/>
  <c r="BR931" i="3" s="1"/>
  <c r="BM936" i="3"/>
  <c r="BR936" i="3" s="1"/>
  <c r="BM941" i="3"/>
  <c r="BR941" i="3" s="1"/>
  <c r="BM946" i="3"/>
  <c r="BR946" i="3" s="1"/>
  <c r="BM951" i="3"/>
  <c r="BR951" i="3" s="1"/>
  <c r="BM956" i="3"/>
  <c r="BR956" i="3" s="1"/>
  <c r="BH958" i="3"/>
  <c r="BM961" i="3"/>
  <c r="BR961" i="3" s="1"/>
  <c r="BM966" i="3"/>
  <c r="BR966" i="3" s="1"/>
  <c r="BG969" i="3"/>
  <c r="BP969" i="3"/>
  <c r="BR975" i="3"/>
  <c r="BR1005" i="3"/>
  <c r="BO879" i="3"/>
  <c r="BO884" i="3"/>
  <c r="BG884" i="3"/>
  <c r="BO889" i="3"/>
  <c r="BG889" i="3"/>
  <c r="BO894" i="3"/>
  <c r="BG894" i="3"/>
  <c r="BO899" i="3"/>
  <c r="BG899" i="3"/>
  <c r="BO904" i="3"/>
  <c r="BG904" i="3"/>
  <c r="BR904" i="3" s="1"/>
  <c r="BO909" i="3"/>
  <c r="BG909" i="3"/>
  <c r="BO914" i="3"/>
  <c r="BG914" i="3"/>
  <c r="BO919" i="3"/>
  <c r="BG919" i="3"/>
  <c r="BO924" i="3"/>
  <c r="BG924" i="3"/>
  <c r="BR924" i="3" s="1"/>
  <c r="BO929" i="3"/>
  <c r="BG929" i="3"/>
  <c r="BO934" i="3"/>
  <c r="BG934" i="3"/>
  <c r="BO939" i="3"/>
  <c r="BG939" i="3"/>
  <c r="BO944" i="3"/>
  <c r="BG944" i="3"/>
  <c r="BO949" i="3"/>
  <c r="BG949" i="3"/>
  <c r="BR949" i="3" s="1"/>
  <c r="BO954" i="3"/>
  <c r="BG954" i="3"/>
  <c r="BR954" i="3" s="1"/>
  <c r="BO959" i="3"/>
  <c r="BG959" i="3"/>
  <c r="BO964" i="3"/>
  <c r="BG964" i="3"/>
  <c r="BR990" i="3"/>
  <c r="BR1020" i="3"/>
  <c r="BH884" i="3"/>
  <c r="BH889" i="3"/>
  <c r="BH894" i="3"/>
  <c r="BH899" i="3"/>
  <c r="BH904" i="3"/>
  <c r="BH909" i="3"/>
  <c r="BH914" i="3"/>
  <c r="BH919" i="3"/>
  <c r="BH924" i="3"/>
  <c r="BH929" i="3"/>
  <c r="BH934" i="3"/>
  <c r="BH939" i="3"/>
  <c r="BH944" i="3"/>
  <c r="BH949" i="3"/>
  <c r="BH954" i="3"/>
  <c r="BH959" i="3"/>
  <c r="BH964" i="3"/>
  <c r="BR1040" i="3"/>
  <c r="BG880" i="3"/>
  <c r="BG885" i="3"/>
  <c r="BG890" i="3"/>
  <c r="BG895" i="3"/>
  <c r="BG900" i="3"/>
  <c r="BG905" i="3"/>
  <c r="BG910" i="3"/>
  <c r="BG915" i="3"/>
  <c r="BG920" i="3"/>
  <c r="BG925" i="3"/>
  <c r="BG930" i="3"/>
  <c r="BG935" i="3"/>
  <c r="BG940" i="3"/>
  <c r="BG945" i="3"/>
  <c r="BG950" i="3"/>
  <c r="BG955" i="3"/>
  <c r="BG960" i="3"/>
  <c r="BG965" i="3"/>
  <c r="BH880" i="3"/>
  <c r="BH885" i="3"/>
  <c r="BH890" i="3"/>
  <c r="BH895" i="3"/>
  <c r="BH900" i="3"/>
  <c r="BH905" i="3"/>
  <c r="BH910" i="3"/>
  <c r="BH915" i="3"/>
  <c r="BH920" i="3"/>
  <c r="BH925" i="3"/>
  <c r="BH930" i="3"/>
  <c r="BH935" i="3"/>
  <c r="BH940" i="3"/>
  <c r="BH945" i="3"/>
  <c r="BH950" i="3"/>
  <c r="BH955" i="3"/>
  <c r="BH960" i="3"/>
  <c r="BH965" i="3"/>
  <c r="BR985" i="3"/>
  <c r="BR1000" i="3"/>
  <c r="BR1035" i="3"/>
  <c r="BH969" i="3"/>
  <c r="BJ882" i="3"/>
  <c r="BR882" i="3" s="1"/>
  <c r="BJ887" i="3"/>
  <c r="BR887" i="3" s="1"/>
  <c r="BJ892" i="3"/>
  <c r="BR892" i="3" s="1"/>
  <c r="BJ897" i="3"/>
  <c r="BR897" i="3" s="1"/>
  <c r="BJ902" i="3"/>
  <c r="BR902" i="3" s="1"/>
  <c r="BJ907" i="3"/>
  <c r="BR907" i="3" s="1"/>
  <c r="BJ912" i="3"/>
  <c r="BJ917" i="3"/>
  <c r="BR917" i="3" s="1"/>
  <c r="BJ922" i="3"/>
  <c r="BR922" i="3" s="1"/>
  <c r="BJ927" i="3"/>
  <c r="BR927" i="3" s="1"/>
  <c r="BJ932" i="3"/>
  <c r="BR932" i="3" s="1"/>
  <c r="BJ937" i="3"/>
  <c r="BR937" i="3" s="1"/>
  <c r="BJ942" i="3"/>
  <c r="BR942" i="3" s="1"/>
  <c r="BJ947" i="3"/>
  <c r="BR947" i="3" s="1"/>
  <c r="BJ952" i="3"/>
  <c r="BR952" i="3" s="1"/>
  <c r="BJ957" i="3"/>
  <c r="BR957" i="3" s="1"/>
  <c r="BJ962" i="3"/>
  <c r="BR962" i="3" s="1"/>
  <c r="BJ967" i="3"/>
  <c r="BR967" i="3" s="1"/>
  <c r="BJ969" i="3"/>
  <c r="BR1010" i="3"/>
  <c r="BR1030" i="3"/>
  <c r="BM970" i="3"/>
  <c r="BR970" i="3" s="1"/>
  <c r="BR980" i="3"/>
  <c r="BM973" i="3"/>
  <c r="BM978" i="3"/>
  <c r="BM983" i="3"/>
  <c r="BM988" i="3"/>
  <c r="BM993" i="3"/>
  <c r="BM998" i="3"/>
  <c r="BM1003" i="3"/>
  <c r="BM1008" i="3"/>
  <c r="BM1013" i="3"/>
  <c r="BM1018" i="3"/>
  <c r="BM1023" i="3"/>
  <c r="BM1028" i="3"/>
  <c r="BM1033" i="3"/>
  <c r="BM1038" i="3"/>
  <c r="BM1043" i="3"/>
  <c r="BG1046" i="3"/>
  <c r="BR1046" i="3" s="1"/>
  <c r="BN971" i="3"/>
  <c r="BR971" i="3" s="1"/>
  <c r="BM974" i="3"/>
  <c r="BN976" i="3"/>
  <c r="BR976" i="3" s="1"/>
  <c r="BM979" i="3"/>
  <c r="BN981" i="3"/>
  <c r="BR981" i="3" s="1"/>
  <c r="BM984" i="3"/>
  <c r="BN986" i="3"/>
  <c r="BR986" i="3" s="1"/>
  <c r="BM989" i="3"/>
  <c r="BN991" i="3"/>
  <c r="BR991" i="3" s="1"/>
  <c r="BM994" i="3"/>
  <c r="BN996" i="3"/>
  <c r="BR996" i="3" s="1"/>
  <c r="BM999" i="3"/>
  <c r="BN1001" i="3"/>
  <c r="BR1001" i="3" s="1"/>
  <c r="BM1004" i="3"/>
  <c r="BN1006" i="3"/>
  <c r="BR1006" i="3" s="1"/>
  <c r="BM1009" i="3"/>
  <c r="BN1011" i="3"/>
  <c r="BR1011" i="3" s="1"/>
  <c r="BM1014" i="3"/>
  <c r="BN1016" i="3"/>
  <c r="BR1016" i="3" s="1"/>
  <c r="BM1019" i="3"/>
  <c r="BN1021" i="3"/>
  <c r="BR1021" i="3" s="1"/>
  <c r="BM1024" i="3"/>
  <c r="BN1026" i="3"/>
  <c r="BR1026" i="3" s="1"/>
  <c r="BM1029" i="3"/>
  <c r="BN1031" i="3"/>
  <c r="BR1031" i="3" s="1"/>
  <c r="BM1034" i="3"/>
  <c r="BN1036" i="3"/>
  <c r="BR1036" i="3" s="1"/>
  <c r="BM1039" i="3"/>
  <c r="BN1041" i="3"/>
  <c r="BR1041" i="3" s="1"/>
  <c r="BM1044" i="3"/>
  <c r="BO1047" i="3"/>
  <c r="BR1047" i="3" s="1"/>
  <c r="BO972" i="3"/>
  <c r="BG972" i="3"/>
  <c r="BO977" i="3"/>
  <c r="BG977" i="3"/>
  <c r="BO982" i="3"/>
  <c r="BG982" i="3"/>
  <c r="BO987" i="3"/>
  <c r="BG987" i="3"/>
  <c r="BO992" i="3"/>
  <c r="BG992" i="3"/>
  <c r="BO997" i="3"/>
  <c r="BG997" i="3"/>
  <c r="BO1002" i="3"/>
  <c r="BG1002" i="3"/>
  <c r="BO1007" i="3"/>
  <c r="BG1007" i="3"/>
  <c r="BG1012" i="3"/>
  <c r="BG1017" i="3"/>
  <c r="BR1017" i="3" s="1"/>
  <c r="BG1022" i="3"/>
  <c r="BG1027" i="3"/>
  <c r="BG1032" i="3"/>
  <c r="BG1037" i="3"/>
  <c r="BG1042" i="3"/>
  <c r="BM1045" i="3"/>
  <c r="BH972" i="3"/>
  <c r="BH977" i="3"/>
  <c r="BH982" i="3"/>
  <c r="BH987" i="3"/>
  <c r="BH992" i="3"/>
  <c r="BH997" i="3"/>
  <c r="BH1002" i="3"/>
  <c r="BH1007" i="3"/>
  <c r="BH1012" i="3"/>
  <c r="BH1017" i="3"/>
  <c r="BH1022" i="3"/>
  <c r="BH1027" i="3"/>
  <c r="BH1032" i="3"/>
  <c r="BH1037" i="3"/>
  <c r="BH1042" i="3"/>
  <c r="BG973" i="3"/>
  <c r="BG978" i="3"/>
  <c r="BG983" i="3"/>
  <c r="BG988" i="3"/>
  <c r="BG993" i="3"/>
  <c r="BG998" i="3"/>
  <c r="BG1003" i="3"/>
  <c r="BR1003" i="3" s="1"/>
  <c r="BG1008" i="3"/>
  <c r="BG1013" i="3"/>
  <c r="BG1018" i="3"/>
  <c r="BG1023" i="3"/>
  <c r="BG1028" i="3"/>
  <c r="BG1033" i="3"/>
  <c r="BG1038" i="3"/>
  <c r="BG1043" i="3"/>
  <c r="BH973" i="3"/>
  <c r="BH978" i="3"/>
  <c r="BH983" i="3"/>
  <c r="BH988" i="3"/>
  <c r="BH993" i="3"/>
  <c r="BH998" i="3"/>
  <c r="BH1003" i="3"/>
  <c r="BH1008" i="3"/>
  <c r="BH1013" i="3"/>
  <c r="BH1018" i="3"/>
  <c r="BH1023" i="3"/>
  <c r="BH1028" i="3"/>
  <c r="BH1033" i="3"/>
  <c r="BH1038" i="3"/>
  <c r="BH1043" i="3"/>
  <c r="BG1044" i="3"/>
  <c r="BG974" i="3"/>
  <c r="BG979" i="3"/>
  <c r="BG984" i="3"/>
  <c r="BR984" i="3" s="1"/>
  <c r="BG989" i="3"/>
  <c r="BG994" i="3"/>
  <c r="BG999" i="3"/>
  <c r="BG1004" i="3"/>
  <c r="BG1009" i="3"/>
  <c r="BG1014" i="3"/>
  <c r="BG1019" i="3"/>
  <c r="BG1024" i="3"/>
  <c r="BG1029" i="3"/>
  <c r="BG1034" i="3"/>
  <c r="BR1034" i="3" s="1"/>
  <c r="BG1039" i="3"/>
  <c r="BH1044" i="3"/>
  <c r="BJ1045" i="3"/>
  <c r="BM1049" i="3"/>
  <c r="BR1049" i="3" s="1"/>
  <c r="BH974" i="3"/>
  <c r="BH979" i="3"/>
  <c r="BH984" i="3"/>
  <c r="BH989" i="3"/>
  <c r="BH994" i="3"/>
  <c r="BH999" i="3"/>
  <c r="BH1004" i="3"/>
  <c r="BH1009" i="3"/>
  <c r="BH1014" i="3"/>
  <c r="BH1019" i="3"/>
  <c r="BH1024" i="3"/>
  <c r="BH1029" i="3"/>
  <c r="BH1034" i="3"/>
  <c r="BH1039" i="3"/>
  <c r="BR1085" i="3"/>
  <c r="BP1049" i="3"/>
  <c r="BM1051" i="3"/>
  <c r="BP1054" i="3"/>
  <c r="BR1054" i="3" s="1"/>
  <c r="BM1056" i="3"/>
  <c r="BP1059" i="3"/>
  <c r="BR1059" i="3" s="1"/>
  <c r="BM1061" i="3"/>
  <c r="BP1064" i="3"/>
  <c r="BR1064" i="3" s="1"/>
  <c r="BM1066" i="3"/>
  <c r="BP1069" i="3"/>
  <c r="BR1069" i="3" s="1"/>
  <c r="BM1071" i="3"/>
  <c r="BP1074" i="3"/>
  <c r="BR1074" i="3" s="1"/>
  <c r="BM1076" i="3"/>
  <c r="BP1079" i="3"/>
  <c r="BR1079" i="3" s="1"/>
  <c r="BM1081" i="3"/>
  <c r="BP1084" i="3"/>
  <c r="BR1084" i="3" s="1"/>
  <c r="BM1086" i="3"/>
  <c r="BP1089" i="3"/>
  <c r="BR1089" i="3" s="1"/>
  <c r="BM1091" i="3"/>
  <c r="BP1094" i="3"/>
  <c r="BR1094" i="3" s="1"/>
  <c r="BM1096" i="3"/>
  <c r="BP1099" i="3"/>
  <c r="BR1099" i="3" s="1"/>
  <c r="BM1101" i="3"/>
  <c r="BP1104" i="3"/>
  <c r="BR1104" i="3" s="1"/>
  <c r="BM1106" i="3"/>
  <c r="BP1109" i="3"/>
  <c r="BR1109" i="3" s="1"/>
  <c r="BM1111" i="3"/>
  <c r="BP1114" i="3"/>
  <c r="BR1114" i="3" s="1"/>
  <c r="BM1116" i="3"/>
  <c r="BP1119" i="3"/>
  <c r="BR1119" i="3" s="1"/>
  <c r="BM1121" i="3"/>
  <c r="BP1124" i="3"/>
  <c r="BR1124" i="3" s="1"/>
  <c r="BM1126" i="3"/>
  <c r="BP1129" i="3"/>
  <c r="BR1129" i="3" s="1"/>
  <c r="BM1131" i="3"/>
  <c r="BM1133" i="3"/>
  <c r="BR1133" i="3" s="1"/>
  <c r="BR1147" i="3"/>
  <c r="BO1050" i="3"/>
  <c r="BO1055" i="3"/>
  <c r="BO1060" i="3"/>
  <c r="BO1065" i="3"/>
  <c r="BO1070" i="3"/>
  <c r="BO1075" i="3"/>
  <c r="BO1080" i="3"/>
  <c r="BR1080" i="3" s="1"/>
  <c r="BO1085" i="3"/>
  <c r="BO1090" i="3"/>
  <c r="BO1095" i="3"/>
  <c r="BO1100" i="3"/>
  <c r="BO1105" i="3"/>
  <c r="BO1110" i="3"/>
  <c r="BR1110" i="3" s="1"/>
  <c r="BO1115" i="3"/>
  <c r="BO1120" i="3"/>
  <c r="BO1125" i="3"/>
  <c r="BO1130" i="3"/>
  <c r="BP1132" i="3"/>
  <c r="BH1050" i="3"/>
  <c r="BJ1051" i="3"/>
  <c r="BH1055" i="3"/>
  <c r="BR1055" i="3" s="1"/>
  <c r="BJ1056" i="3"/>
  <c r="BH1060" i="3"/>
  <c r="BJ1061" i="3"/>
  <c r="BH1065" i="3"/>
  <c r="BR1065" i="3" s="1"/>
  <c r="BJ1066" i="3"/>
  <c r="BH1070" i="3"/>
  <c r="BJ1071" i="3"/>
  <c r="BH1075" i="3"/>
  <c r="BJ1076" i="3"/>
  <c r="BJ1081" i="3"/>
  <c r="BH1085" i="3"/>
  <c r="BJ1086" i="3"/>
  <c r="BH1090" i="3"/>
  <c r="BJ1091" i="3"/>
  <c r="BH1095" i="3"/>
  <c r="BJ1096" i="3"/>
  <c r="BH1100" i="3"/>
  <c r="BJ1101" i="3"/>
  <c r="BH1105" i="3"/>
  <c r="BJ1106" i="3"/>
  <c r="BH1110" i="3"/>
  <c r="BJ1111" i="3"/>
  <c r="BH1115" i="3"/>
  <c r="BR1115" i="3" s="1"/>
  <c r="BJ1116" i="3"/>
  <c r="BH1120" i="3"/>
  <c r="BJ1121" i="3"/>
  <c r="BH1125" i="3"/>
  <c r="BJ1126" i="3"/>
  <c r="BH1130" i="3"/>
  <c r="BJ1131" i="3"/>
  <c r="BG1051" i="3"/>
  <c r="BG1056" i="3"/>
  <c r="BG1061" i="3"/>
  <c r="BG1066" i="3"/>
  <c r="BG1071" i="3"/>
  <c r="BG1076" i="3"/>
  <c r="BG1081" i="3"/>
  <c r="BG1086" i="3"/>
  <c r="BG1091" i="3"/>
  <c r="BG1096" i="3"/>
  <c r="BG1101" i="3"/>
  <c r="BG1106" i="3"/>
  <c r="BG1111" i="3"/>
  <c r="BG1116" i="3"/>
  <c r="BG1121" i="3"/>
  <c r="BG1126" i="3"/>
  <c r="BG1131" i="3"/>
  <c r="BH1132" i="3"/>
  <c r="BR1132" i="3" s="1"/>
  <c r="BH1051" i="3"/>
  <c r="BJ1052" i="3"/>
  <c r="BR1052" i="3" s="1"/>
  <c r="BH1056" i="3"/>
  <c r="BJ1057" i="3"/>
  <c r="BR1057" i="3" s="1"/>
  <c r="BH1061" i="3"/>
  <c r="BJ1062" i="3"/>
  <c r="BR1062" i="3" s="1"/>
  <c r="BH1066" i="3"/>
  <c r="BJ1067" i="3"/>
  <c r="BR1067" i="3" s="1"/>
  <c r="BH1071" i="3"/>
  <c r="BJ1072" i="3"/>
  <c r="BR1072" i="3" s="1"/>
  <c r="BH1076" i="3"/>
  <c r="BJ1077" i="3"/>
  <c r="BR1077" i="3" s="1"/>
  <c r="BH1081" i="3"/>
  <c r="BJ1082" i="3"/>
  <c r="BR1082" i="3" s="1"/>
  <c r="BH1086" i="3"/>
  <c r="BJ1087" i="3"/>
  <c r="BR1087" i="3" s="1"/>
  <c r="BH1091" i="3"/>
  <c r="BJ1092" i="3"/>
  <c r="BR1092" i="3" s="1"/>
  <c r="BH1096" i="3"/>
  <c r="BJ1097" i="3"/>
  <c r="BR1097" i="3" s="1"/>
  <c r="BH1101" i="3"/>
  <c r="BJ1102" i="3"/>
  <c r="BR1102" i="3" s="1"/>
  <c r="BH1106" i="3"/>
  <c r="BJ1107" i="3"/>
  <c r="BR1107" i="3" s="1"/>
  <c r="BH1111" i="3"/>
  <c r="BJ1112" i="3"/>
  <c r="BR1112" i="3" s="1"/>
  <c r="BH1116" i="3"/>
  <c r="BJ1117" i="3"/>
  <c r="BR1117" i="3" s="1"/>
  <c r="BH1121" i="3"/>
  <c r="BJ1122" i="3"/>
  <c r="BR1122" i="3" s="1"/>
  <c r="BH1126" i="3"/>
  <c r="BJ1127" i="3"/>
  <c r="BR1127" i="3" s="1"/>
  <c r="BH1131" i="3"/>
  <c r="BM1134" i="3"/>
  <c r="BO1134" i="3"/>
  <c r="BR1137" i="3"/>
  <c r="BJ1048" i="3"/>
  <c r="BR1048" i="3" s="1"/>
  <c r="BJ1053" i="3"/>
  <c r="BR1053" i="3" s="1"/>
  <c r="BJ1058" i="3"/>
  <c r="BR1058" i="3" s="1"/>
  <c r="BJ1063" i="3"/>
  <c r="BR1063" i="3" s="1"/>
  <c r="BJ1068" i="3"/>
  <c r="BR1068" i="3" s="1"/>
  <c r="BJ1073" i="3"/>
  <c r="BR1073" i="3" s="1"/>
  <c r="BJ1078" i="3"/>
  <c r="BR1078" i="3" s="1"/>
  <c r="BJ1083" i="3"/>
  <c r="BR1083" i="3" s="1"/>
  <c r="BJ1088" i="3"/>
  <c r="BR1088" i="3" s="1"/>
  <c r="BJ1093" i="3"/>
  <c r="BR1093" i="3" s="1"/>
  <c r="BJ1098" i="3"/>
  <c r="BR1098" i="3" s="1"/>
  <c r="BJ1103" i="3"/>
  <c r="BR1103" i="3" s="1"/>
  <c r="BJ1108" i="3"/>
  <c r="BR1108" i="3" s="1"/>
  <c r="BJ1113" i="3"/>
  <c r="BR1113" i="3" s="1"/>
  <c r="BJ1118" i="3"/>
  <c r="BR1118" i="3" s="1"/>
  <c r="BJ1123" i="3"/>
  <c r="BR1123" i="3" s="1"/>
  <c r="BJ1128" i="3"/>
  <c r="BR1128" i="3" s="1"/>
  <c r="BR1142" i="3"/>
  <c r="BM1150" i="3"/>
  <c r="BP1153" i="3"/>
  <c r="BM1155" i="3"/>
  <c r="BP1158" i="3"/>
  <c r="BM1160" i="3"/>
  <c r="BP1163" i="3"/>
  <c r="BM1165" i="3"/>
  <c r="BP1168" i="3"/>
  <c r="BM1170" i="3"/>
  <c r="BP1173" i="3"/>
  <c r="BM1175" i="3"/>
  <c r="BP1178" i="3"/>
  <c r="BM1180" i="3"/>
  <c r="BP1183" i="3"/>
  <c r="BM1185" i="3"/>
  <c r="BM1190" i="3"/>
  <c r="BP1193" i="3"/>
  <c r="BM1195" i="3"/>
  <c r="BM1200" i="3"/>
  <c r="BM1205" i="3"/>
  <c r="BM1210" i="3"/>
  <c r="BR1270" i="3"/>
  <c r="BR1285" i="3"/>
  <c r="BM1135" i="3"/>
  <c r="BM1140" i="3"/>
  <c r="BM1145" i="3"/>
  <c r="BG1153" i="3"/>
  <c r="BG1158" i="3"/>
  <c r="BG1163" i="3"/>
  <c r="BG1168" i="3"/>
  <c r="BG1173" i="3"/>
  <c r="BG1178" i="3"/>
  <c r="BG1183" i="3"/>
  <c r="BG1188" i="3"/>
  <c r="BG1193" i="3"/>
  <c r="BG1198" i="3"/>
  <c r="BG1203" i="3"/>
  <c r="BG1208" i="3"/>
  <c r="BN1214" i="3"/>
  <c r="BR1250" i="3"/>
  <c r="BG1138" i="3"/>
  <c r="BH1153" i="3"/>
  <c r="BH1158" i="3"/>
  <c r="BH1163" i="3"/>
  <c r="BH1168" i="3"/>
  <c r="BH1173" i="3"/>
  <c r="BH1178" i="3"/>
  <c r="BH1183" i="3"/>
  <c r="BH1188" i="3"/>
  <c r="BH1193" i="3"/>
  <c r="BH1198" i="3"/>
  <c r="BH1203" i="3"/>
  <c r="BH1208" i="3"/>
  <c r="BH1138" i="3"/>
  <c r="BH1143" i="3"/>
  <c r="BR1143" i="3" s="1"/>
  <c r="BH1148" i="3"/>
  <c r="BR1148" i="3" s="1"/>
  <c r="BG1149" i="3"/>
  <c r="BO1154" i="3"/>
  <c r="BG1154" i="3"/>
  <c r="BO1159" i="3"/>
  <c r="BG1159" i="3"/>
  <c r="BO1164" i="3"/>
  <c r="BG1164" i="3"/>
  <c r="BO1169" i="3"/>
  <c r="BG1169" i="3"/>
  <c r="BO1174" i="3"/>
  <c r="BG1174" i="3"/>
  <c r="BR1174" i="3" s="1"/>
  <c r="BO1179" i="3"/>
  <c r="BG1179" i="3"/>
  <c r="BO1184" i="3"/>
  <c r="BR1184" i="3" s="1"/>
  <c r="BO1189" i="3"/>
  <c r="BR1189" i="3" s="1"/>
  <c r="BO1194" i="3"/>
  <c r="BG1194" i="3"/>
  <c r="BO1199" i="3"/>
  <c r="BG1199" i="3"/>
  <c r="BO1204" i="3"/>
  <c r="BG1204" i="3"/>
  <c r="BR1204" i="3" s="1"/>
  <c r="BO1209" i="3"/>
  <c r="BG1209" i="3"/>
  <c r="BJ1213" i="3"/>
  <c r="BM1215" i="3"/>
  <c r="BR1275" i="3"/>
  <c r="BG1134" i="3"/>
  <c r="BO1139" i="3"/>
  <c r="BG1139" i="3"/>
  <c r="BO1144" i="3"/>
  <c r="BG1144" i="3"/>
  <c r="BO1149" i="3"/>
  <c r="BH1149" i="3"/>
  <c r="BR1255" i="3"/>
  <c r="BH1134" i="3"/>
  <c r="BJ1135" i="3"/>
  <c r="BR1135" i="3" s="1"/>
  <c r="BH1139" i="3"/>
  <c r="BJ1140" i="3"/>
  <c r="BR1140" i="3" s="1"/>
  <c r="BH1144" i="3"/>
  <c r="BJ1145" i="3"/>
  <c r="BR1145" i="3" s="1"/>
  <c r="BG1150" i="3"/>
  <c r="BG1155" i="3"/>
  <c r="BG1160" i="3"/>
  <c r="BG1165" i="3"/>
  <c r="BG1170" i="3"/>
  <c r="BG1175" i="3"/>
  <c r="BG1180" i="3"/>
  <c r="BG1185" i="3"/>
  <c r="BG1190" i="3"/>
  <c r="BG1195" i="3"/>
  <c r="BG1200" i="3"/>
  <c r="BG1205" i="3"/>
  <c r="BG1210" i="3"/>
  <c r="BH1150" i="3"/>
  <c r="BJ1151" i="3"/>
  <c r="BH1155" i="3"/>
  <c r="BJ1156" i="3"/>
  <c r="BH1160" i="3"/>
  <c r="BJ1161" i="3"/>
  <c r="BH1165" i="3"/>
  <c r="BJ1166" i="3"/>
  <c r="BH1170" i="3"/>
  <c r="BJ1171" i="3"/>
  <c r="BH1175" i="3"/>
  <c r="BJ1176" i="3"/>
  <c r="BH1180" i="3"/>
  <c r="BJ1181" i="3"/>
  <c r="BH1185" i="3"/>
  <c r="BJ1186" i="3"/>
  <c r="BH1190" i="3"/>
  <c r="BJ1191" i="3"/>
  <c r="BH1195" i="3"/>
  <c r="BJ1196" i="3"/>
  <c r="BH1200" i="3"/>
  <c r="BJ1201" i="3"/>
  <c r="BH1205" i="3"/>
  <c r="BJ1206" i="3"/>
  <c r="BH1210" i="3"/>
  <c r="BJ1211" i="3"/>
  <c r="BR1235" i="3"/>
  <c r="BR1280" i="3"/>
  <c r="BJ1136" i="3"/>
  <c r="BR1136" i="3" s="1"/>
  <c r="BJ1141" i="3"/>
  <c r="BR1141" i="3" s="1"/>
  <c r="BJ1146" i="3"/>
  <c r="BR1146" i="3" s="1"/>
  <c r="BG1151" i="3"/>
  <c r="BR1151" i="3" s="1"/>
  <c r="BG1156" i="3"/>
  <c r="BG1161" i="3"/>
  <c r="BG1166" i="3"/>
  <c r="BG1171" i="3"/>
  <c r="BG1176" i="3"/>
  <c r="BG1181" i="3"/>
  <c r="BG1186" i="3"/>
  <c r="BR1186" i="3" s="1"/>
  <c r="BG1191" i="3"/>
  <c r="BG1196" i="3"/>
  <c r="BG1201" i="3"/>
  <c r="BR1201" i="3" s="1"/>
  <c r="BG1206" i="3"/>
  <c r="BG1211" i="3"/>
  <c r="BR1220" i="3"/>
  <c r="BR1265" i="3"/>
  <c r="BH1151" i="3"/>
  <c r="BJ1152" i="3"/>
  <c r="BR1152" i="3" s="1"/>
  <c r="BH1156" i="3"/>
  <c r="BJ1157" i="3"/>
  <c r="BR1157" i="3" s="1"/>
  <c r="BH1161" i="3"/>
  <c r="BJ1162" i="3"/>
  <c r="BR1162" i="3" s="1"/>
  <c r="BH1166" i="3"/>
  <c r="BJ1167" i="3"/>
  <c r="BR1167" i="3" s="1"/>
  <c r="BH1171" i="3"/>
  <c r="BJ1172" i="3"/>
  <c r="BR1172" i="3" s="1"/>
  <c r="BH1176" i="3"/>
  <c r="BJ1177" i="3"/>
  <c r="BR1177" i="3" s="1"/>
  <c r="BH1181" i="3"/>
  <c r="BJ1182" i="3"/>
  <c r="BR1182" i="3" s="1"/>
  <c r="BH1186" i="3"/>
  <c r="BJ1187" i="3"/>
  <c r="BR1187" i="3" s="1"/>
  <c r="BH1191" i="3"/>
  <c r="BJ1192" i="3"/>
  <c r="BR1192" i="3" s="1"/>
  <c r="BH1196" i="3"/>
  <c r="BJ1197" i="3"/>
  <c r="BR1197" i="3" s="1"/>
  <c r="BH1201" i="3"/>
  <c r="BJ1202" i="3"/>
  <c r="BR1202" i="3" s="1"/>
  <c r="BH1206" i="3"/>
  <c r="BJ1207" i="3"/>
  <c r="BR1207" i="3" s="1"/>
  <c r="BH1211" i="3"/>
  <c r="BJ1212" i="3"/>
  <c r="BR1212" i="3" s="1"/>
  <c r="BO1213" i="3"/>
  <c r="BR1213" i="3" s="1"/>
  <c r="BR1215" i="3"/>
  <c r="BR1240" i="3"/>
  <c r="BN1213" i="3"/>
  <c r="BR1245" i="3"/>
  <c r="BP1214" i="3"/>
  <c r="BM1216" i="3"/>
  <c r="BP1219" i="3"/>
  <c r="BR1219" i="3" s="1"/>
  <c r="BM1221" i="3"/>
  <c r="BP1224" i="3"/>
  <c r="BM1226" i="3"/>
  <c r="BP1229" i="3"/>
  <c r="BM1231" i="3"/>
  <c r="BP1234" i="3"/>
  <c r="BM1236" i="3"/>
  <c r="BP1239" i="3"/>
  <c r="BM1241" i="3"/>
  <c r="BP1244" i="3"/>
  <c r="BR1244" i="3" s="1"/>
  <c r="BM1246" i="3"/>
  <c r="BP1249" i="3"/>
  <c r="BM1251" i="3"/>
  <c r="BP1254" i="3"/>
  <c r="BM1256" i="3"/>
  <c r="BP1259" i="3"/>
  <c r="BM1261" i="3"/>
  <c r="BP1264" i="3"/>
  <c r="BM1266" i="3"/>
  <c r="BP1269" i="3"/>
  <c r="BR1269" i="3" s="1"/>
  <c r="BM1271" i="3"/>
  <c r="BP1274" i="3"/>
  <c r="BM1276" i="3"/>
  <c r="BP1279" i="3"/>
  <c r="BM1281" i="3"/>
  <c r="BP1284" i="3"/>
  <c r="BM1286" i="3"/>
  <c r="BP1289" i="3"/>
  <c r="BM1291" i="3"/>
  <c r="BM1292" i="3"/>
  <c r="BP1292" i="3"/>
  <c r="BM1295" i="3"/>
  <c r="BG1296" i="3"/>
  <c r="BO1298" i="3"/>
  <c r="BG1297" i="3"/>
  <c r="BM1217" i="3"/>
  <c r="BN1219" i="3"/>
  <c r="BM1222" i="3"/>
  <c r="BN1224" i="3"/>
  <c r="BM1227" i="3"/>
  <c r="BN1229" i="3"/>
  <c r="BM1232" i="3"/>
  <c r="BN1234" i="3"/>
  <c r="BR1234" i="3" s="1"/>
  <c r="BM1237" i="3"/>
  <c r="BN1239" i="3"/>
  <c r="BM1242" i="3"/>
  <c r="BN1244" i="3"/>
  <c r="BM1247" i="3"/>
  <c r="BN1249" i="3"/>
  <c r="BM1252" i="3"/>
  <c r="BN1254" i="3"/>
  <c r="BR1254" i="3" s="1"/>
  <c r="BM1257" i="3"/>
  <c r="BN1259" i="3"/>
  <c r="BR1259" i="3" s="1"/>
  <c r="BM1262" i="3"/>
  <c r="BN1264" i="3"/>
  <c r="BM1267" i="3"/>
  <c r="BN1269" i="3"/>
  <c r="BM1272" i="3"/>
  <c r="BN1274" i="3"/>
  <c r="BM1277" i="3"/>
  <c r="BN1279" i="3"/>
  <c r="BM1282" i="3"/>
  <c r="BN1284" i="3"/>
  <c r="BM1287" i="3"/>
  <c r="BN1289" i="3"/>
  <c r="BG1298" i="3"/>
  <c r="BG1293" i="3"/>
  <c r="BG1305" i="3"/>
  <c r="BJ1216" i="3"/>
  <c r="BJ1221" i="3"/>
  <c r="BJ1226" i="3"/>
  <c r="BJ1231" i="3"/>
  <c r="BJ1236" i="3"/>
  <c r="BJ1241" i="3"/>
  <c r="BJ1246" i="3"/>
  <c r="BJ1251" i="3"/>
  <c r="BJ1256" i="3"/>
  <c r="BJ1261" i="3"/>
  <c r="BJ1266" i="3"/>
  <c r="BJ1271" i="3"/>
  <c r="BJ1276" i="3"/>
  <c r="BJ1281" i="3"/>
  <c r="BJ1286" i="3"/>
  <c r="BJ1291" i="3"/>
  <c r="BJ1292" i="3"/>
  <c r="BH1292" i="3"/>
  <c r="BG1299" i="3"/>
  <c r="BG1216" i="3"/>
  <c r="BG1221" i="3"/>
  <c r="BG1226" i="3"/>
  <c r="BG1231" i="3"/>
  <c r="BG1236" i="3"/>
  <c r="BR1236" i="3" s="1"/>
  <c r="BG1241" i="3"/>
  <c r="BG1246" i="3"/>
  <c r="BG1251" i="3"/>
  <c r="BG1256" i="3"/>
  <c r="BG1261" i="3"/>
  <c r="BG1266" i="3"/>
  <c r="BG1271" i="3"/>
  <c r="BG1276" i="3"/>
  <c r="BG1281" i="3"/>
  <c r="BG1286" i="3"/>
  <c r="BR1286" i="3" s="1"/>
  <c r="BG1291" i="3"/>
  <c r="BG1294" i="3"/>
  <c r="BO1303" i="3"/>
  <c r="BH1216" i="3"/>
  <c r="BJ1217" i="3"/>
  <c r="BH1221" i="3"/>
  <c r="BJ1222" i="3"/>
  <c r="BH1226" i="3"/>
  <c r="BJ1227" i="3"/>
  <c r="BH1231" i="3"/>
  <c r="BJ1232" i="3"/>
  <c r="BH1236" i="3"/>
  <c r="BJ1237" i="3"/>
  <c r="BH1241" i="3"/>
  <c r="BJ1242" i="3"/>
  <c r="BH1246" i="3"/>
  <c r="BJ1247" i="3"/>
  <c r="BH1251" i="3"/>
  <c r="BJ1252" i="3"/>
  <c r="BR1252" i="3" s="1"/>
  <c r="BH1256" i="3"/>
  <c r="BJ1257" i="3"/>
  <c r="BH1261" i="3"/>
  <c r="BJ1262" i="3"/>
  <c r="BH1266" i="3"/>
  <c r="BJ1267" i="3"/>
  <c r="BR1267" i="3" s="1"/>
  <c r="BH1271" i="3"/>
  <c r="BJ1272" i="3"/>
  <c r="BH1276" i="3"/>
  <c r="BJ1277" i="3"/>
  <c r="BR1277" i="3" s="1"/>
  <c r="BH1281" i="3"/>
  <c r="BJ1282" i="3"/>
  <c r="BH1286" i="3"/>
  <c r="BJ1287" i="3"/>
  <c r="BH1291" i="3"/>
  <c r="BM1293" i="3"/>
  <c r="BG1300" i="3"/>
  <c r="BR1300" i="3" s="1"/>
  <c r="BG1217" i="3"/>
  <c r="BG1222" i="3"/>
  <c r="BG1227" i="3"/>
  <c r="BG1232" i="3"/>
  <c r="BG1237" i="3"/>
  <c r="BR1237" i="3" s="1"/>
  <c r="BG1242" i="3"/>
  <c r="BG1247" i="3"/>
  <c r="BG1292" i="3"/>
  <c r="BH1293" i="3"/>
  <c r="BG1295" i="3"/>
  <c r="BM1299" i="3"/>
  <c r="BO1301" i="3"/>
  <c r="BO1302" i="3"/>
  <c r="BJ1218" i="3"/>
  <c r="BR1218" i="3" s="1"/>
  <c r="BJ1223" i="3"/>
  <c r="BR1223" i="3" s="1"/>
  <c r="BJ1228" i="3"/>
  <c r="BR1228" i="3" s="1"/>
  <c r="BJ1233" i="3"/>
  <c r="BR1233" i="3" s="1"/>
  <c r="BJ1238" i="3"/>
  <c r="BR1238" i="3" s="1"/>
  <c r="BJ1243" i="3"/>
  <c r="BR1243" i="3" s="1"/>
  <c r="BJ1248" i="3"/>
  <c r="BR1248" i="3" s="1"/>
  <c r="BJ1253" i="3"/>
  <c r="BR1253" i="3" s="1"/>
  <c r="BJ1258" i="3"/>
  <c r="BR1258" i="3" s="1"/>
  <c r="BJ1263" i="3"/>
  <c r="BR1263" i="3" s="1"/>
  <c r="BJ1268" i="3"/>
  <c r="BR1268" i="3" s="1"/>
  <c r="BJ1273" i="3"/>
  <c r="BR1273" i="3" s="1"/>
  <c r="BJ1278" i="3"/>
  <c r="BR1278" i="3" s="1"/>
  <c r="BJ1283" i="3"/>
  <c r="BR1283" i="3" s="1"/>
  <c r="BJ1288" i="3"/>
  <c r="BR1288" i="3" s="1"/>
  <c r="BM1294" i="3"/>
  <c r="BO1296" i="3"/>
  <c r="BH1299" i="3"/>
  <c r="BR1319" i="3"/>
  <c r="BH1294" i="3"/>
  <c r="BO1297" i="3"/>
  <c r="BM1300" i="3"/>
  <c r="BG1301" i="3"/>
  <c r="BH1304" i="3"/>
  <c r="BR1304" i="3" s="1"/>
  <c r="BM1307" i="3"/>
  <c r="BH1309" i="3"/>
  <c r="BR1309" i="3" s="1"/>
  <c r="BM1312" i="3"/>
  <c r="BH1314" i="3"/>
  <c r="BR1314" i="3" s="1"/>
  <c r="BM1317" i="3"/>
  <c r="BH1319" i="3"/>
  <c r="BM1322" i="3"/>
  <c r="BH1324" i="3"/>
  <c r="BR1324" i="3" s="1"/>
  <c r="BM1327" i="3"/>
  <c r="BH1329" i="3"/>
  <c r="BR1329" i="3" s="1"/>
  <c r="BM1332" i="3"/>
  <c r="BH1334" i="3"/>
  <c r="BR1334" i="3" s="1"/>
  <c r="BM1337" i="3"/>
  <c r="BH1339" i="3"/>
  <c r="BR1339" i="3" s="1"/>
  <c r="BM1342" i="3"/>
  <c r="BH1344" i="3"/>
  <c r="BR1344" i="3" s="1"/>
  <c r="BH1349" i="3"/>
  <c r="BM1352" i="3"/>
  <c r="BM1357" i="3"/>
  <c r="BM1362" i="3"/>
  <c r="BR1424" i="3"/>
  <c r="BO1305" i="3"/>
  <c r="BO1310" i="3"/>
  <c r="BG1310" i="3"/>
  <c r="BO1315" i="3"/>
  <c r="BG1315" i="3"/>
  <c r="BO1320" i="3"/>
  <c r="BG1320" i="3"/>
  <c r="BO1325" i="3"/>
  <c r="BG1325" i="3"/>
  <c r="BO1330" i="3"/>
  <c r="BG1330" i="3"/>
  <c r="BO1335" i="3"/>
  <c r="BG1335" i="3"/>
  <c r="BO1340" i="3"/>
  <c r="BG1340" i="3"/>
  <c r="BG1345" i="3"/>
  <c r="BO1350" i="3"/>
  <c r="BG1350" i="3"/>
  <c r="BG1355" i="3"/>
  <c r="BG1360" i="3"/>
  <c r="BG1365" i="3"/>
  <c r="BG1366" i="3"/>
  <c r="BH1310" i="3"/>
  <c r="BH1315" i="3"/>
  <c r="BH1320" i="3"/>
  <c r="BH1325" i="3"/>
  <c r="BH1330" i="3"/>
  <c r="BH1335" i="3"/>
  <c r="BH1340" i="3"/>
  <c r="BM1343" i="3"/>
  <c r="BH1345" i="3"/>
  <c r="BM1348" i="3"/>
  <c r="BH1350" i="3"/>
  <c r="BN1355" i="3"/>
  <c r="BH1355" i="3"/>
  <c r="BM1358" i="3"/>
  <c r="BN1360" i="3"/>
  <c r="BH1360" i="3"/>
  <c r="BM1363" i="3"/>
  <c r="BN1365" i="3"/>
  <c r="BR1414" i="3"/>
  <c r="BO1306" i="3"/>
  <c r="BG1306" i="3"/>
  <c r="BO1311" i="3"/>
  <c r="BG1311" i="3"/>
  <c r="BO1316" i="3"/>
  <c r="BG1316" i="3"/>
  <c r="BO1321" i="3"/>
  <c r="BG1321" i="3"/>
  <c r="BO1326" i="3"/>
  <c r="BG1326" i="3"/>
  <c r="BO1331" i="3"/>
  <c r="BG1331" i="3"/>
  <c r="BO1336" i="3"/>
  <c r="BG1336" i="3"/>
  <c r="BO1341" i="3"/>
  <c r="BG1341" i="3"/>
  <c r="BG1346" i="3"/>
  <c r="BG1351" i="3"/>
  <c r="BO1356" i="3"/>
  <c r="BG1356" i="3"/>
  <c r="BO1361" i="3"/>
  <c r="BG1361" i="3"/>
  <c r="BH1306" i="3"/>
  <c r="BH1311" i="3"/>
  <c r="BH1316" i="3"/>
  <c r="BH1321" i="3"/>
  <c r="BH1326" i="3"/>
  <c r="BH1331" i="3"/>
  <c r="BH1336" i="3"/>
  <c r="BH1341" i="3"/>
  <c r="BM1344" i="3"/>
  <c r="BH1346" i="3"/>
  <c r="BM1349" i="3"/>
  <c r="BH1351" i="3"/>
  <c r="BM1354" i="3"/>
  <c r="BR1354" i="3" s="1"/>
  <c r="BH1356" i="3"/>
  <c r="BH1361" i="3"/>
  <c r="BG1302" i="3"/>
  <c r="BG1307" i="3"/>
  <c r="BG1312" i="3"/>
  <c r="BG1317" i="3"/>
  <c r="BG1322" i="3"/>
  <c r="BG1327" i="3"/>
  <c r="BG1332" i="3"/>
  <c r="BG1337" i="3"/>
  <c r="BG1342" i="3"/>
  <c r="BG1347" i="3"/>
  <c r="BG1352" i="3"/>
  <c r="BG1357" i="3"/>
  <c r="BG1362" i="3"/>
  <c r="BR1374" i="3"/>
  <c r="BR1404" i="3"/>
  <c r="BR1429" i="3"/>
  <c r="BH1302" i="3"/>
  <c r="BH1307" i="3"/>
  <c r="BH1312" i="3"/>
  <c r="BH1317" i="3"/>
  <c r="BH1322" i="3"/>
  <c r="BH1327" i="3"/>
  <c r="BH1332" i="3"/>
  <c r="BH1337" i="3"/>
  <c r="BH1342" i="3"/>
  <c r="BH1347" i="3"/>
  <c r="BH1352" i="3"/>
  <c r="BH1357" i="3"/>
  <c r="BH1362" i="3"/>
  <c r="BH1366" i="3"/>
  <c r="BR1394" i="3"/>
  <c r="BR1419" i="3"/>
  <c r="BG1303" i="3"/>
  <c r="BG1308" i="3"/>
  <c r="BG1313" i="3"/>
  <c r="BG1318" i="3"/>
  <c r="BG1323" i="3"/>
  <c r="BG1328" i="3"/>
  <c r="BG1333" i="3"/>
  <c r="BG1338" i="3"/>
  <c r="BG1343" i="3"/>
  <c r="BG1348" i="3"/>
  <c r="BG1353" i="3"/>
  <c r="BG1358" i="3"/>
  <c r="BG1363" i="3"/>
  <c r="BR1384" i="3"/>
  <c r="BH1303" i="3"/>
  <c r="BH1308" i="3"/>
  <c r="BH1313" i="3"/>
  <c r="BH1318" i="3"/>
  <c r="BH1323" i="3"/>
  <c r="BH1328" i="3"/>
  <c r="BH1333" i="3"/>
  <c r="BH1338" i="3"/>
  <c r="BH1343" i="3"/>
  <c r="BH1348" i="3"/>
  <c r="BH1353" i="3"/>
  <c r="BH1358" i="3"/>
  <c r="BH1363" i="3"/>
  <c r="BJ1364" i="3"/>
  <c r="BR1364" i="3" s="1"/>
  <c r="BR1409" i="3"/>
  <c r="BM1366" i="3"/>
  <c r="BO1366" i="3"/>
  <c r="BR1369" i="3"/>
  <c r="BR1439" i="3"/>
  <c r="BO1370" i="3"/>
  <c r="BG1370" i="3"/>
  <c r="BO1375" i="3"/>
  <c r="BG1375" i="3"/>
  <c r="BO1380" i="3"/>
  <c r="BG1380" i="3"/>
  <c r="BO1385" i="3"/>
  <c r="BG1385" i="3"/>
  <c r="BO1390" i="3"/>
  <c r="BG1390" i="3"/>
  <c r="BO1395" i="3"/>
  <c r="BG1395" i="3"/>
  <c r="BO1400" i="3"/>
  <c r="BG1400" i="3"/>
  <c r="BO1405" i="3"/>
  <c r="BG1405" i="3"/>
  <c r="BO1410" i="3"/>
  <c r="BG1410" i="3"/>
  <c r="BO1415" i="3"/>
  <c r="BG1415" i="3"/>
  <c r="BO1420" i="3"/>
  <c r="BG1420" i="3"/>
  <c r="BO1425" i="3"/>
  <c r="BG1425" i="3"/>
  <c r="BO1430" i="3"/>
  <c r="BG1430" i="3"/>
  <c r="BO1435" i="3"/>
  <c r="BG1435" i="3"/>
  <c r="BO1440" i="3"/>
  <c r="BG1440" i="3"/>
  <c r="BO1442" i="3"/>
  <c r="BR1442" i="3" s="1"/>
  <c r="BM1368" i="3"/>
  <c r="BR1368" i="3" s="1"/>
  <c r="BH1370" i="3"/>
  <c r="BM1373" i="3"/>
  <c r="BR1373" i="3" s="1"/>
  <c r="BH1375" i="3"/>
  <c r="BM1378" i="3"/>
  <c r="BR1378" i="3" s="1"/>
  <c r="BH1380" i="3"/>
  <c r="BM1383" i="3"/>
  <c r="BR1383" i="3" s="1"/>
  <c r="BH1385" i="3"/>
  <c r="BM1388" i="3"/>
  <c r="BR1388" i="3" s="1"/>
  <c r="BH1390" i="3"/>
  <c r="BM1393" i="3"/>
  <c r="BR1393" i="3" s="1"/>
  <c r="BH1395" i="3"/>
  <c r="BM1398" i="3"/>
  <c r="BR1398" i="3" s="1"/>
  <c r="BH1400" i="3"/>
  <c r="BM1403" i="3"/>
  <c r="BR1403" i="3" s="1"/>
  <c r="BH1405" i="3"/>
  <c r="BM1408" i="3"/>
  <c r="BR1408" i="3" s="1"/>
  <c r="BH1410" i="3"/>
  <c r="BM1413" i="3"/>
  <c r="BR1413" i="3" s="1"/>
  <c r="BH1415" i="3"/>
  <c r="BM1418" i="3"/>
  <c r="BR1418" i="3" s="1"/>
  <c r="BH1420" i="3"/>
  <c r="BM1423" i="3"/>
  <c r="BR1423" i="3" s="1"/>
  <c r="BH1425" i="3"/>
  <c r="BM1428" i="3"/>
  <c r="BR1428" i="3" s="1"/>
  <c r="BH1430" i="3"/>
  <c r="BM1433" i="3"/>
  <c r="BR1433" i="3" s="1"/>
  <c r="BH1435" i="3"/>
  <c r="BM1438" i="3"/>
  <c r="BR1438" i="3" s="1"/>
  <c r="BH1440" i="3"/>
  <c r="BO1371" i="3"/>
  <c r="BG1371" i="3"/>
  <c r="BO1376" i="3"/>
  <c r="BG1376" i="3"/>
  <c r="BO1381" i="3"/>
  <c r="BG1381" i="3"/>
  <c r="BO1386" i="3"/>
  <c r="BG1386" i="3"/>
  <c r="BO1391" i="3"/>
  <c r="BG1391" i="3"/>
  <c r="BO1396" i="3"/>
  <c r="BG1396" i="3"/>
  <c r="BO1401" i="3"/>
  <c r="BG1401" i="3"/>
  <c r="BO1406" i="3"/>
  <c r="BG1406" i="3"/>
  <c r="BO1411" i="3"/>
  <c r="BG1411" i="3"/>
  <c r="BO1416" i="3"/>
  <c r="BG1416" i="3"/>
  <c r="BO1421" i="3"/>
  <c r="BG1421" i="3"/>
  <c r="BO1426" i="3"/>
  <c r="BG1426" i="3"/>
  <c r="BO1431" i="3"/>
  <c r="BG1431" i="3"/>
  <c r="BO1436" i="3"/>
  <c r="BG1436" i="3"/>
  <c r="BO1441" i="3"/>
  <c r="BG1441" i="3"/>
  <c r="BH1371" i="3"/>
  <c r="BH1376" i="3"/>
  <c r="BH1381" i="3"/>
  <c r="BH1386" i="3"/>
  <c r="BH1391" i="3"/>
  <c r="BH1396" i="3"/>
  <c r="BH1401" i="3"/>
  <c r="BH1406" i="3"/>
  <c r="BH1411" i="3"/>
  <c r="BH1416" i="3"/>
  <c r="BH1421" i="3"/>
  <c r="BH1426" i="3"/>
  <c r="BH1431" i="3"/>
  <c r="BH1436" i="3"/>
  <c r="BH1441" i="3"/>
  <c r="BO1367" i="3"/>
  <c r="BR1367" i="3" s="1"/>
  <c r="BO1372" i="3"/>
  <c r="BR1372" i="3" s="1"/>
  <c r="BO1377" i="3"/>
  <c r="BR1377" i="3" s="1"/>
  <c r="BO1382" i="3"/>
  <c r="BR1382" i="3" s="1"/>
  <c r="BO1387" i="3"/>
  <c r="BR1387" i="3" s="1"/>
  <c r="BO1392" i="3"/>
  <c r="BR1392" i="3" s="1"/>
  <c r="BO1397" i="3"/>
  <c r="BR1397" i="3" s="1"/>
  <c r="BO1402" i="3"/>
  <c r="BR1402" i="3" s="1"/>
  <c r="BO1407" i="3"/>
  <c r="BR1407" i="3" s="1"/>
  <c r="BO1412" i="3"/>
  <c r="BR1412" i="3" s="1"/>
  <c r="BO1417" i="3"/>
  <c r="BR1417" i="3" s="1"/>
  <c r="BO1422" i="3"/>
  <c r="BR1422" i="3" s="1"/>
  <c r="BO1427" i="3"/>
  <c r="BR1427" i="3" s="1"/>
  <c r="BO1432" i="3"/>
  <c r="BR1432" i="3" s="1"/>
  <c r="BO1437" i="3"/>
  <c r="BR1437" i="3" s="1"/>
  <c r="BJ1434" i="3"/>
  <c r="BR1434" i="3" s="1"/>
  <c r="BO1444" i="3"/>
  <c r="BG1444" i="3"/>
  <c r="BO1449" i="3"/>
  <c r="BG1449" i="3"/>
  <c r="BO1454" i="3"/>
  <c r="BG1454" i="3"/>
  <c r="BO1459" i="3"/>
  <c r="BG1459" i="3"/>
  <c r="BO1464" i="3"/>
  <c r="BG1464" i="3"/>
  <c r="BO1469" i="3"/>
  <c r="BG1469" i="3"/>
  <c r="BO1474" i="3"/>
  <c r="BG1474" i="3"/>
  <c r="BO1479" i="3"/>
  <c r="BG1479" i="3"/>
  <c r="BO1484" i="3"/>
  <c r="BG1484" i="3"/>
  <c r="BO1489" i="3"/>
  <c r="BG1489" i="3"/>
  <c r="BO1494" i="3"/>
  <c r="BG1494" i="3"/>
  <c r="BJ1498" i="3"/>
  <c r="BH1498" i="3"/>
  <c r="BR1506" i="3"/>
  <c r="BH1444" i="3"/>
  <c r="BP1445" i="3"/>
  <c r="BM1447" i="3"/>
  <c r="BR1447" i="3" s="1"/>
  <c r="BH1449" i="3"/>
  <c r="BP1450" i="3"/>
  <c r="BM1452" i="3"/>
  <c r="BR1452" i="3" s="1"/>
  <c r="BH1454" i="3"/>
  <c r="BP1455" i="3"/>
  <c r="BM1457" i="3"/>
  <c r="BR1457" i="3" s="1"/>
  <c r="BH1459" i="3"/>
  <c r="BP1460" i="3"/>
  <c r="BM1462" i="3"/>
  <c r="BR1462" i="3" s="1"/>
  <c r="BH1464" i="3"/>
  <c r="BP1465" i="3"/>
  <c r="BM1467" i="3"/>
  <c r="BR1467" i="3" s="1"/>
  <c r="BH1469" i="3"/>
  <c r="BP1470" i="3"/>
  <c r="BM1472" i="3"/>
  <c r="BR1472" i="3" s="1"/>
  <c r="BH1474" i="3"/>
  <c r="BP1475" i="3"/>
  <c r="BM1477" i="3"/>
  <c r="BR1477" i="3" s="1"/>
  <c r="BH1479" i="3"/>
  <c r="BP1480" i="3"/>
  <c r="BM1482" i="3"/>
  <c r="BR1482" i="3" s="1"/>
  <c r="BH1484" i="3"/>
  <c r="BP1485" i="3"/>
  <c r="BM1487" i="3"/>
  <c r="BR1487" i="3" s="1"/>
  <c r="BH1489" i="3"/>
  <c r="BP1490" i="3"/>
  <c r="BM1492" i="3"/>
  <c r="BR1492" i="3" s="1"/>
  <c r="BH1494" i="3"/>
  <c r="BP1495" i="3"/>
  <c r="BM1497" i="3"/>
  <c r="BR1497" i="3" s="1"/>
  <c r="BO1445" i="3"/>
  <c r="BG1445" i="3"/>
  <c r="BO1450" i="3"/>
  <c r="BG1450" i="3"/>
  <c r="BO1455" i="3"/>
  <c r="BG1455" i="3"/>
  <c r="BO1460" i="3"/>
  <c r="BG1460" i="3"/>
  <c r="BO1465" i="3"/>
  <c r="BG1465" i="3"/>
  <c r="BO1470" i="3"/>
  <c r="BG1470" i="3"/>
  <c r="BO1475" i="3"/>
  <c r="BG1475" i="3"/>
  <c r="BO1480" i="3"/>
  <c r="BG1480" i="3"/>
  <c r="BO1485" i="3"/>
  <c r="BG1485" i="3"/>
  <c r="BO1490" i="3"/>
  <c r="BG1490" i="3"/>
  <c r="BO1495" i="3"/>
  <c r="BG1495" i="3"/>
  <c r="BR1502" i="3"/>
  <c r="BM1443" i="3"/>
  <c r="BR1443" i="3" s="1"/>
  <c r="BH1445" i="3"/>
  <c r="BM1448" i="3"/>
  <c r="BR1448" i="3" s="1"/>
  <c r="BH1450" i="3"/>
  <c r="BM1453" i="3"/>
  <c r="BR1453" i="3" s="1"/>
  <c r="BH1455" i="3"/>
  <c r="BM1458" i="3"/>
  <c r="BR1458" i="3" s="1"/>
  <c r="BH1460" i="3"/>
  <c r="BM1463" i="3"/>
  <c r="BR1463" i="3" s="1"/>
  <c r="BH1465" i="3"/>
  <c r="BM1468" i="3"/>
  <c r="BR1468" i="3" s="1"/>
  <c r="BH1470" i="3"/>
  <c r="BM1473" i="3"/>
  <c r="BR1473" i="3" s="1"/>
  <c r="BH1475" i="3"/>
  <c r="BM1478" i="3"/>
  <c r="BR1478" i="3" s="1"/>
  <c r="BH1480" i="3"/>
  <c r="BM1483" i="3"/>
  <c r="BR1483" i="3" s="1"/>
  <c r="BH1485" i="3"/>
  <c r="BM1488" i="3"/>
  <c r="BR1488" i="3" s="1"/>
  <c r="BH1490" i="3"/>
  <c r="BM1493" i="3"/>
  <c r="BR1493" i="3" s="1"/>
  <c r="BH1495" i="3"/>
  <c r="BO1446" i="3"/>
  <c r="BG1446" i="3"/>
  <c r="BO1451" i="3"/>
  <c r="BG1451" i="3"/>
  <c r="BO1456" i="3"/>
  <c r="BG1456" i="3"/>
  <c r="BO1461" i="3"/>
  <c r="BG1461" i="3"/>
  <c r="BO1466" i="3"/>
  <c r="BG1466" i="3"/>
  <c r="BO1471" i="3"/>
  <c r="BG1471" i="3"/>
  <c r="BO1476" i="3"/>
  <c r="BG1476" i="3"/>
  <c r="BO1481" i="3"/>
  <c r="BG1481" i="3"/>
  <c r="BO1486" i="3"/>
  <c r="BG1486" i="3"/>
  <c r="BO1491" i="3"/>
  <c r="BG1491" i="3"/>
  <c r="BO1496" i="3"/>
  <c r="BG1496" i="3"/>
  <c r="BH1446" i="3"/>
  <c r="BH1451" i="3"/>
  <c r="BH1456" i="3"/>
  <c r="BH1461" i="3"/>
  <c r="BH1466" i="3"/>
  <c r="BH1471" i="3"/>
  <c r="BH1476" i="3"/>
  <c r="BH1481" i="3"/>
  <c r="BH1486" i="3"/>
  <c r="BH1491" i="3"/>
  <c r="BH1496" i="3"/>
  <c r="BR1503" i="3"/>
  <c r="BR1528" i="3"/>
  <c r="BG1498" i="3"/>
  <c r="BR1533" i="3"/>
  <c r="BR1508" i="3"/>
  <c r="BO1499" i="3"/>
  <c r="BG1499" i="3"/>
  <c r="BO1504" i="3"/>
  <c r="BG1504" i="3"/>
  <c r="BO1509" i="3"/>
  <c r="BG1509" i="3"/>
  <c r="BO1514" i="3"/>
  <c r="BG1514" i="3"/>
  <c r="BO1519" i="3"/>
  <c r="BG1519" i="3"/>
  <c r="BO1524" i="3"/>
  <c r="BG1524" i="3"/>
  <c r="BO1529" i="3"/>
  <c r="BG1529" i="3"/>
  <c r="BR1538" i="3"/>
  <c r="BH1499" i="3"/>
  <c r="BM1502" i="3"/>
  <c r="BH1504" i="3"/>
  <c r="BM1507" i="3"/>
  <c r="BR1507" i="3" s="1"/>
  <c r="BH1509" i="3"/>
  <c r="BM1512" i="3"/>
  <c r="BR1512" i="3" s="1"/>
  <c r="BH1514" i="3"/>
  <c r="BM1517" i="3"/>
  <c r="BR1517" i="3" s="1"/>
  <c r="BH1519" i="3"/>
  <c r="BM1522" i="3"/>
  <c r="BR1522" i="3" s="1"/>
  <c r="BH1524" i="3"/>
  <c r="BM1527" i="3"/>
  <c r="BR1527" i="3" s="1"/>
  <c r="BH1529" i="3"/>
  <c r="BM1532" i="3"/>
  <c r="BR1532" i="3" s="1"/>
  <c r="BO1500" i="3"/>
  <c r="BG1500" i="3"/>
  <c r="BO1505" i="3"/>
  <c r="BG1505" i="3"/>
  <c r="BO1510" i="3"/>
  <c r="BG1510" i="3"/>
  <c r="BO1515" i="3"/>
  <c r="BG1515" i="3"/>
  <c r="BO1520" i="3"/>
  <c r="BG1520" i="3"/>
  <c r="BO1525" i="3"/>
  <c r="BG1525" i="3"/>
  <c r="BO1530" i="3"/>
  <c r="BG1530" i="3"/>
  <c r="BM1535" i="3"/>
  <c r="BO1535" i="3"/>
  <c r="BR1563" i="3"/>
  <c r="BH1500" i="3"/>
  <c r="BH1505" i="3"/>
  <c r="BH1510" i="3"/>
  <c r="BH1515" i="3"/>
  <c r="BH1520" i="3"/>
  <c r="BH1525" i="3"/>
  <c r="BH1530" i="3"/>
  <c r="BR1543" i="3"/>
  <c r="BR1567" i="3"/>
  <c r="BO1501" i="3"/>
  <c r="BR1501" i="3" s="1"/>
  <c r="BO1506" i="3"/>
  <c r="BO1511" i="3"/>
  <c r="BR1511" i="3" s="1"/>
  <c r="BO1516" i="3"/>
  <c r="BR1516" i="3" s="1"/>
  <c r="BO1521" i="3"/>
  <c r="BR1521" i="3" s="1"/>
  <c r="BO1526" i="3"/>
  <c r="BR1526" i="3" s="1"/>
  <c r="BO1531" i="3"/>
  <c r="BR1531" i="3" s="1"/>
  <c r="BM1534" i="3"/>
  <c r="BR1548" i="3"/>
  <c r="BR1552" i="3"/>
  <c r="BP1534" i="3"/>
  <c r="BR1572" i="3"/>
  <c r="BJ1513" i="3"/>
  <c r="BR1513" i="3" s="1"/>
  <c r="BJ1518" i="3"/>
  <c r="BR1518" i="3" s="1"/>
  <c r="BR1557" i="3"/>
  <c r="BR1553" i="3"/>
  <c r="BR1562" i="3"/>
  <c r="BG1539" i="3"/>
  <c r="BG1544" i="3"/>
  <c r="BG1549" i="3"/>
  <c r="BG1554" i="3"/>
  <c r="BG1559" i="3"/>
  <c r="BG1564" i="3"/>
  <c r="BG1569" i="3"/>
  <c r="BG1575" i="3"/>
  <c r="BJ1578" i="3"/>
  <c r="BG1581" i="3"/>
  <c r="BH1539" i="3"/>
  <c r="BH1544" i="3"/>
  <c r="BH1549" i="3"/>
  <c r="BH1554" i="3"/>
  <c r="BM1557" i="3"/>
  <c r="BH1559" i="3"/>
  <c r="BH1564" i="3"/>
  <c r="BH1569" i="3"/>
  <c r="BG1576" i="3"/>
  <c r="BG1535" i="3"/>
  <c r="BO1540" i="3"/>
  <c r="BG1540" i="3"/>
  <c r="BO1545" i="3"/>
  <c r="BG1545" i="3"/>
  <c r="BO1550" i="3"/>
  <c r="BG1550" i="3"/>
  <c r="BO1555" i="3"/>
  <c r="BG1555" i="3"/>
  <c r="BO1560" i="3"/>
  <c r="BG1560" i="3"/>
  <c r="BO1565" i="3"/>
  <c r="BG1565" i="3"/>
  <c r="BO1570" i="3"/>
  <c r="BG1570" i="3"/>
  <c r="BM1580" i="3"/>
  <c r="BO1580" i="3"/>
  <c r="BH1535" i="3"/>
  <c r="BH1540" i="3"/>
  <c r="BH1545" i="3"/>
  <c r="BH1550" i="3"/>
  <c r="BH1555" i="3"/>
  <c r="BM1558" i="3"/>
  <c r="BR1558" i="3" s="1"/>
  <c r="BH1560" i="3"/>
  <c r="BH1565" i="3"/>
  <c r="BM1568" i="3"/>
  <c r="BR1568" i="3" s="1"/>
  <c r="BH1570" i="3"/>
  <c r="BM1573" i="3"/>
  <c r="BR1573" i="3" s="1"/>
  <c r="BH1574" i="3"/>
  <c r="BH1581" i="3"/>
  <c r="BG1584" i="3"/>
  <c r="BO1536" i="3"/>
  <c r="BG1536" i="3"/>
  <c r="BO1541" i="3"/>
  <c r="BG1541" i="3"/>
  <c r="BO1546" i="3"/>
  <c r="BG1546" i="3"/>
  <c r="BO1551" i="3"/>
  <c r="BG1551" i="3"/>
  <c r="BO1556" i="3"/>
  <c r="BG1556" i="3"/>
  <c r="BO1561" i="3"/>
  <c r="BG1561" i="3"/>
  <c r="BO1566" i="3"/>
  <c r="BG1566" i="3"/>
  <c r="BO1571" i="3"/>
  <c r="BG1571" i="3"/>
  <c r="BH1575" i="3"/>
  <c r="BO1583" i="3"/>
  <c r="BH1536" i="3"/>
  <c r="BH1541" i="3"/>
  <c r="BH1546" i="3"/>
  <c r="BH1551" i="3"/>
  <c r="BH1556" i="3"/>
  <c r="BH1561" i="3"/>
  <c r="BM1577" i="3"/>
  <c r="BR1577" i="3" s="1"/>
  <c r="BG1579" i="3"/>
  <c r="BR1612" i="3"/>
  <c r="BG1537" i="3"/>
  <c r="BG1542" i="3"/>
  <c r="BG1547" i="3"/>
  <c r="BR1547" i="3" s="1"/>
  <c r="BR1607" i="3"/>
  <c r="BH1537" i="3"/>
  <c r="BH1542" i="3"/>
  <c r="BM1575" i="3"/>
  <c r="BO1575" i="3"/>
  <c r="BH1579" i="3"/>
  <c r="BO1581" i="3"/>
  <c r="BJ1583" i="3"/>
  <c r="BG1574" i="3"/>
  <c r="BO1576" i="3"/>
  <c r="BR1582" i="3"/>
  <c r="BH1584" i="3"/>
  <c r="BG1578" i="3"/>
  <c r="BG1583" i="3"/>
  <c r="BO1588" i="3"/>
  <c r="BG1588" i="3"/>
  <c r="BO1593" i="3"/>
  <c r="BG1593" i="3"/>
  <c r="BO1598" i="3"/>
  <c r="BG1598" i="3"/>
  <c r="BO1603" i="3"/>
  <c r="BG1603" i="3"/>
  <c r="BG1608" i="3"/>
  <c r="BG1623" i="3"/>
  <c r="BH1578" i="3"/>
  <c r="BM1581" i="3"/>
  <c r="BH1583" i="3"/>
  <c r="BM1586" i="3"/>
  <c r="BH1588" i="3"/>
  <c r="BM1591" i="3"/>
  <c r="BH1593" i="3"/>
  <c r="BH1598" i="3"/>
  <c r="BH1603" i="3"/>
  <c r="BH1608" i="3"/>
  <c r="BG1589" i="3"/>
  <c r="BG1594" i="3"/>
  <c r="BG1599" i="3"/>
  <c r="BO1604" i="3"/>
  <c r="BG1604" i="3"/>
  <c r="BO1609" i="3"/>
  <c r="BG1609" i="3"/>
  <c r="BM1614" i="3"/>
  <c r="BM1587" i="3"/>
  <c r="BR1587" i="3" s="1"/>
  <c r="BH1589" i="3"/>
  <c r="BM1592" i="3"/>
  <c r="BR1592" i="3" s="1"/>
  <c r="BH1594" i="3"/>
  <c r="BM1597" i="3"/>
  <c r="BR1597" i="3" s="1"/>
  <c r="BH1599" i="3"/>
  <c r="BM1602" i="3"/>
  <c r="BR1602" i="3" s="1"/>
  <c r="BH1604" i="3"/>
  <c r="BH1609" i="3"/>
  <c r="BP1614" i="3"/>
  <c r="BG1615" i="3"/>
  <c r="BO1617" i="3"/>
  <c r="BM1617" i="3"/>
  <c r="BM1619" i="3"/>
  <c r="BO1619" i="3"/>
  <c r="BG1580" i="3"/>
  <c r="BO1585" i="3"/>
  <c r="BG1585" i="3"/>
  <c r="BO1590" i="3"/>
  <c r="BG1590" i="3"/>
  <c r="BO1595" i="3"/>
  <c r="BG1595" i="3"/>
  <c r="BO1600" i="3"/>
  <c r="BG1600" i="3"/>
  <c r="BO1605" i="3"/>
  <c r="BG1605" i="3"/>
  <c r="BO1610" i="3"/>
  <c r="BR1610" i="3" s="1"/>
  <c r="BH1615" i="3"/>
  <c r="BG1616" i="3"/>
  <c r="BH1580" i="3"/>
  <c r="BH1585" i="3"/>
  <c r="BH1590" i="3"/>
  <c r="BG1617" i="3"/>
  <c r="BG1618" i="3"/>
  <c r="BO1625" i="3"/>
  <c r="BR1634" i="3"/>
  <c r="BG1586" i="3"/>
  <c r="BG1591" i="3"/>
  <c r="BG1596" i="3"/>
  <c r="BR1596" i="3" s="1"/>
  <c r="BG1601" i="3"/>
  <c r="BJ1614" i="3"/>
  <c r="BH1586" i="3"/>
  <c r="BH1591" i="3"/>
  <c r="BH1596" i="3"/>
  <c r="BH1601" i="3"/>
  <c r="BH1606" i="3"/>
  <c r="BR1606" i="3" s="1"/>
  <c r="BH1611" i="3"/>
  <c r="BR1611" i="3" s="1"/>
  <c r="BJ1613" i="3"/>
  <c r="BR1613" i="3" s="1"/>
  <c r="BM1616" i="3"/>
  <c r="BM1624" i="3"/>
  <c r="BO1624" i="3"/>
  <c r="BO1613" i="3"/>
  <c r="BH1617" i="3"/>
  <c r="BM1618" i="3"/>
  <c r="BH1616" i="3"/>
  <c r="BH1618" i="3"/>
  <c r="BR1624" i="3"/>
  <c r="BG1619" i="3"/>
  <c r="BO1629" i="3"/>
  <c r="BR1629" i="3" s="1"/>
  <c r="BO1634" i="3"/>
  <c r="BO1639" i="3"/>
  <c r="BR1639" i="3" s="1"/>
  <c r="BO1644" i="3"/>
  <c r="BR1644" i="3" s="1"/>
  <c r="BO1649" i="3"/>
  <c r="BR1649" i="3" s="1"/>
  <c r="BO1654" i="3"/>
  <c r="BP1656" i="3"/>
  <c r="BP1661" i="3"/>
  <c r="BR1661" i="3" s="1"/>
  <c r="BR1691" i="3"/>
  <c r="BO1653" i="3"/>
  <c r="BG1653" i="3"/>
  <c r="BG1656" i="3"/>
  <c r="BH1662" i="3"/>
  <c r="BG1620" i="3"/>
  <c r="BG1625" i="3"/>
  <c r="BH1653" i="3"/>
  <c r="BJ1658" i="3"/>
  <c r="BM1666" i="3"/>
  <c r="BH1620" i="3"/>
  <c r="BM1623" i="3"/>
  <c r="BH1625" i="3"/>
  <c r="BM1628" i="3"/>
  <c r="BR1628" i="3" s="1"/>
  <c r="BH1630" i="3"/>
  <c r="BR1630" i="3" s="1"/>
  <c r="BJ1631" i="3"/>
  <c r="BM1633" i="3"/>
  <c r="BR1633" i="3" s="1"/>
  <c r="BH1635" i="3"/>
  <c r="BR1635" i="3" s="1"/>
  <c r="BJ1636" i="3"/>
  <c r="BR1636" i="3" s="1"/>
  <c r="BM1638" i="3"/>
  <c r="BR1638" i="3" s="1"/>
  <c r="BH1640" i="3"/>
  <c r="BR1640" i="3" s="1"/>
  <c r="BJ1641" i="3"/>
  <c r="BR1641" i="3" s="1"/>
  <c r="BM1643" i="3"/>
  <c r="BR1643" i="3" s="1"/>
  <c r="BN1645" i="3"/>
  <c r="BR1645" i="3" s="1"/>
  <c r="BJ1646" i="3"/>
  <c r="BR1646" i="3" s="1"/>
  <c r="BM1648" i="3"/>
  <c r="BR1648" i="3" s="1"/>
  <c r="BN1650" i="3"/>
  <c r="BR1650" i="3" s="1"/>
  <c r="BJ1651" i="3"/>
  <c r="BR1651" i="3" s="1"/>
  <c r="BG1621" i="3"/>
  <c r="BG1626" i="3"/>
  <c r="BG1631" i="3"/>
  <c r="BO1652" i="3"/>
  <c r="BR1652" i="3" s="1"/>
  <c r="BH1621" i="3"/>
  <c r="BJ1622" i="3"/>
  <c r="BH1626" i="3"/>
  <c r="BJ1627" i="3"/>
  <c r="BH1631" i="3"/>
  <c r="BJ1632" i="3"/>
  <c r="BJ1637" i="3"/>
  <c r="BJ1642" i="3"/>
  <c r="BJ1647" i="3"/>
  <c r="BM1658" i="3"/>
  <c r="BO1658" i="3"/>
  <c r="BG1622" i="3"/>
  <c r="BG1627" i="3"/>
  <c r="BG1632" i="3"/>
  <c r="BG1637" i="3"/>
  <c r="BG1642" i="3"/>
  <c r="BG1647" i="3"/>
  <c r="BO1655" i="3"/>
  <c r="BR1655" i="3" s="1"/>
  <c r="BN1658" i="3"/>
  <c r="BM1663" i="3"/>
  <c r="BO1663" i="3"/>
  <c r="BH1622" i="3"/>
  <c r="BH1627" i="3"/>
  <c r="BH1632" i="3"/>
  <c r="BH1637" i="3"/>
  <c r="BH1642" i="3"/>
  <c r="BH1647" i="3"/>
  <c r="BO1657" i="3"/>
  <c r="BM1657" i="3"/>
  <c r="BN1659" i="3"/>
  <c r="BO1662" i="3"/>
  <c r="BM1662" i="3"/>
  <c r="BN1663" i="3"/>
  <c r="BG1654" i="3"/>
  <c r="BN1664" i="3"/>
  <c r="BG1657" i="3"/>
  <c r="BG1662" i="3"/>
  <c r="BR1672" i="3"/>
  <c r="BO1668" i="3"/>
  <c r="BR1668" i="3" s="1"/>
  <c r="BO1673" i="3"/>
  <c r="BR1673" i="3" s="1"/>
  <c r="BO1678" i="3"/>
  <c r="BH1683" i="3"/>
  <c r="BP1685" i="3"/>
  <c r="BR1707" i="3"/>
  <c r="BR1712" i="3"/>
  <c r="BH1678" i="3"/>
  <c r="BN1683" i="3"/>
  <c r="BN1687" i="3"/>
  <c r="BR1687" i="3" s="1"/>
  <c r="BO1679" i="3"/>
  <c r="BG1679" i="3"/>
  <c r="BO1680" i="3"/>
  <c r="BM1686" i="3"/>
  <c r="BO1686" i="3"/>
  <c r="BG1686" i="3"/>
  <c r="BN1692" i="3"/>
  <c r="BH1659" i="3"/>
  <c r="BR1659" i="3" s="1"/>
  <c r="BJ1660" i="3"/>
  <c r="BR1660" i="3" s="1"/>
  <c r="BH1664" i="3"/>
  <c r="BJ1665" i="3"/>
  <c r="BR1665" i="3" s="1"/>
  <c r="BM1667" i="3"/>
  <c r="BR1667" i="3" s="1"/>
  <c r="BH1669" i="3"/>
  <c r="BR1669" i="3" s="1"/>
  <c r="BJ1670" i="3"/>
  <c r="BR1670" i="3" s="1"/>
  <c r="BM1672" i="3"/>
  <c r="BH1674" i="3"/>
  <c r="BR1674" i="3" s="1"/>
  <c r="BJ1675" i="3"/>
  <c r="BR1675" i="3" s="1"/>
  <c r="BM1677" i="3"/>
  <c r="BR1677" i="3" s="1"/>
  <c r="BH1679" i="3"/>
  <c r="BH1680" i="3"/>
  <c r="BR1680" i="3" s="1"/>
  <c r="BO1681" i="3"/>
  <c r="BG1681" i="3"/>
  <c r="BO1682" i="3"/>
  <c r="BR1682" i="3" s="1"/>
  <c r="BM1684" i="3"/>
  <c r="BP1684" i="3"/>
  <c r="BH1686" i="3"/>
  <c r="BJ1690" i="3"/>
  <c r="BR1717" i="3"/>
  <c r="BJ1671" i="3"/>
  <c r="BO1685" i="3"/>
  <c r="BM1685" i="3"/>
  <c r="BR1722" i="3"/>
  <c r="BG1666" i="3"/>
  <c r="BG1671" i="3"/>
  <c r="BG1676" i="3"/>
  <c r="BG1684" i="3"/>
  <c r="BO1690" i="3"/>
  <c r="BM1690" i="3"/>
  <c r="BR1726" i="3"/>
  <c r="BH1666" i="3"/>
  <c r="BH1671" i="3"/>
  <c r="BH1676" i="3"/>
  <c r="BN1688" i="3"/>
  <c r="BR1688" i="3" s="1"/>
  <c r="BM1692" i="3"/>
  <c r="BJ1693" i="3"/>
  <c r="BR1703" i="3"/>
  <c r="BR1727" i="3"/>
  <c r="BP1686" i="3"/>
  <c r="BP1689" i="3"/>
  <c r="BR1692" i="3"/>
  <c r="BR1693" i="3"/>
  <c r="BG1689" i="3"/>
  <c r="BJ1711" i="3"/>
  <c r="BH1720" i="3"/>
  <c r="BH1725" i="3"/>
  <c r="BN1730" i="3"/>
  <c r="BJ1732" i="3"/>
  <c r="BJ1740" i="3"/>
  <c r="BM1744" i="3"/>
  <c r="BO1744" i="3"/>
  <c r="BR1744" i="3" s="1"/>
  <c r="BM1745" i="3"/>
  <c r="BN1745" i="3"/>
  <c r="BH1746" i="3"/>
  <c r="BM1749" i="3"/>
  <c r="BO1749" i="3"/>
  <c r="BM1750" i="3"/>
  <c r="BN1750" i="3"/>
  <c r="BO1696" i="3"/>
  <c r="BO1701" i="3"/>
  <c r="BO1711" i="3"/>
  <c r="BG1711" i="3"/>
  <c r="BO1716" i="3"/>
  <c r="BG1716" i="3"/>
  <c r="BG1721" i="3"/>
  <c r="BJ1729" i="3"/>
  <c r="BG1732" i="3"/>
  <c r="BR1732" i="3" s="1"/>
  <c r="BN1736" i="3"/>
  <c r="BH1739" i="3"/>
  <c r="BR1739" i="3" s="1"/>
  <c r="BH1696" i="3"/>
  <c r="BH1701" i="3"/>
  <c r="BR1701" i="3" s="1"/>
  <c r="BH1706" i="3"/>
  <c r="BR1706" i="3" s="1"/>
  <c r="BH1711" i="3"/>
  <c r="BH1716" i="3"/>
  <c r="BH1721" i="3"/>
  <c r="BO1729" i="3"/>
  <c r="BR1729" i="3" s="1"/>
  <c r="BH1734" i="3"/>
  <c r="BR1734" i="3" s="1"/>
  <c r="BO1697" i="3"/>
  <c r="BR1697" i="3" s="1"/>
  <c r="BO1702" i="3"/>
  <c r="BR1702" i="3" s="1"/>
  <c r="BG1736" i="3"/>
  <c r="BM1738" i="3"/>
  <c r="BP1740" i="3"/>
  <c r="BH1741" i="3"/>
  <c r="BH1745" i="3"/>
  <c r="BM1695" i="3"/>
  <c r="BR1695" i="3" s="1"/>
  <c r="BJ1698" i="3"/>
  <c r="BM1700" i="3"/>
  <c r="BR1700" i="3" s="1"/>
  <c r="BJ1703" i="3"/>
  <c r="BM1705" i="3"/>
  <c r="BR1705" i="3" s="1"/>
  <c r="BJ1708" i="3"/>
  <c r="BR1708" i="3" s="1"/>
  <c r="BM1710" i="3"/>
  <c r="BR1710" i="3" s="1"/>
  <c r="BJ1713" i="3"/>
  <c r="BM1715" i="3"/>
  <c r="BR1715" i="3" s="1"/>
  <c r="BJ1718" i="3"/>
  <c r="BM1720" i="3"/>
  <c r="BM1725" i="3"/>
  <c r="BO1728" i="3"/>
  <c r="BR1728" i="3" s="1"/>
  <c r="BH1731" i="3"/>
  <c r="BN1738" i="3"/>
  <c r="BN1741" i="3"/>
  <c r="BR1742" i="3"/>
  <c r="BO1698" i="3"/>
  <c r="BO1703" i="3"/>
  <c r="BO1708" i="3"/>
  <c r="BO1713" i="3"/>
  <c r="BO1718" i="3"/>
  <c r="BG1718" i="3"/>
  <c r="BG1723" i="3"/>
  <c r="BO1740" i="3"/>
  <c r="BM1740" i="3"/>
  <c r="BH1718" i="3"/>
  <c r="BH1723" i="3"/>
  <c r="BJ1724" i="3"/>
  <c r="BG1741" i="3"/>
  <c r="BM1746" i="3"/>
  <c r="BG1694" i="3"/>
  <c r="BG1699" i="3"/>
  <c r="BR1699" i="3" s="1"/>
  <c r="BG1704" i="3"/>
  <c r="BG1709" i="3"/>
  <c r="BG1714" i="3"/>
  <c r="BG1719" i="3"/>
  <c r="BR1719" i="3" s="1"/>
  <c r="BG1724" i="3"/>
  <c r="BP1732" i="3"/>
  <c r="BO1735" i="3"/>
  <c r="BH1694" i="3"/>
  <c r="BH1699" i="3"/>
  <c r="BH1704" i="3"/>
  <c r="BH1709" i="3"/>
  <c r="BH1714" i="3"/>
  <c r="BH1719" i="3"/>
  <c r="BH1724" i="3"/>
  <c r="BH1730" i="3"/>
  <c r="BM1733" i="3"/>
  <c r="BR1733" i="3" s="1"/>
  <c r="BN1735" i="3"/>
  <c r="BR1735" i="3" s="1"/>
  <c r="BJ1737" i="3"/>
  <c r="BR1737" i="3" s="1"/>
  <c r="BP1743" i="3"/>
  <c r="BP1748" i="3"/>
  <c r="BG1745" i="3"/>
  <c r="BO1746" i="3"/>
  <c r="BG1746" i="3"/>
  <c r="BM1747" i="3"/>
  <c r="BO1747" i="3"/>
  <c r="BG1747" i="3"/>
  <c r="BG1750" i="3"/>
  <c r="BH1738" i="3"/>
  <c r="BH1743" i="3"/>
  <c r="BR1743" i="3" s="1"/>
  <c r="BH1748" i="3"/>
  <c r="BJ1731" i="3"/>
  <c r="BP1746" i="3"/>
  <c r="BV1109" i="2"/>
  <c r="BV844" i="2"/>
  <c r="BV2041" i="2"/>
  <c r="BV346" i="2"/>
  <c r="BV450" i="2"/>
  <c r="BV496" i="2"/>
  <c r="BV728" i="2"/>
  <c r="BV1439" i="2"/>
  <c r="BV1571" i="2"/>
  <c r="BV1750" i="2"/>
  <c r="BV2054" i="2"/>
  <c r="BV2096" i="2"/>
  <c r="BV920" i="2"/>
  <c r="BV1667" i="2"/>
  <c r="BV1688" i="2"/>
  <c r="BV1772" i="2"/>
  <c r="BV1824" i="2"/>
  <c r="BV1960" i="2"/>
  <c r="BV1995" i="2"/>
  <c r="BV2011" i="2"/>
  <c r="BV2144" i="2"/>
  <c r="BV1572" i="2"/>
  <c r="BV1648" i="2"/>
  <c r="BV1920" i="2"/>
  <c r="BV381" i="2"/>
  <c r="BV391" i="2"/>
  <c r="BV788" i="2"/>
  <c r="BV286" i="2"/>
  <c r="BV789" i="2"/>
  <c r="BV881" i="2"/>
  <c r="BV911" i="2"/>
  <c r="BV951" i="2"/>
  <c r="BV961" i="2"/>
  <c r="BV971" i="2"/>
  <c r="BV976" i="2"/>
  <c r="BV1057" i="2"/>
  <c r="BV1411" i="2"/>
  <c r="BV590" i="2"/>
  <c r="BV777" i="2"/>
  <c r="BV1129" i="2"/>
  <c r="BV1152" i="2"/>
  <c r="BV1569" i="2"/>
  <c r="BV2106" i="2"/>
  <c r="BV2112" i="2"/>
  <c r="BV2171" i="2"/>
  <c r="BV283" i="2"/>
  <c r="BV258" i="2"/>
  <c r="BV849" i="2"/>
  <c r="BV872" i="2"/>
  <c r="BV922" i="2"/>
  <c r="BV982" i="2"/>
  <c r="BV1469" i="2"/>
  <c r="BV1832" i="2"/>
  <c r="BV2031" i="2"/>
  <c r="BV20" i="2"/>
  <c r="BV50" i="2"/>
  <c r="BV10" i="2"/>
  <c r="BV6" i="2"/>
  <c r="BV30" i="2"/>
  <c r="BV40" i="2"/>
  <c r="BV56" i="2"/>
  <c r="BJ9" i="2"/>
  <c r="BQ13" i="2"/>
  <c r="BV13" i="2" s="1"/>
  <c r="BJ19" i="2"/>
  <c r="BQ23" i="2"/>
  <c r="BV23" i="2" s="1"/>
  <c r="BJ29" i="2"/>
  <c r="BQ33" i="2"/>
  <c r="BV33" i="2" s="1"/>
  <c r="BJ39" i="2"/>
  <c r="BQ43" i="2"/>
  <c r="BV43" i="2" s="1"/>
  <c r="BJ49" i="2"/>
  <c r="BQ53" i="2"/>
  <c r="BV53" i="2" s="1"/>
  <c r="BQ57" i="2"/>
  <c r="BS57" i="2"/>
  <c r="BQ58" i="2"/>
  <c r="BT12" i="2"/>
  <c r="BQ16" i="2"/>
  <c r="BV16" i="2" s="1"/>
  <c r="BT22" i="2"/>
  <c r="BQ26" i="2"/>
  <c r="BV26" i="2" s="1"/>
  <c r="BT32" i="2"/>
  <c r="BQ36" i="2"/>
  <c r="BV36" i="2" s="1"/>
  <c r="BT42" i="2"/>
  <c r="BQ46" i="2"/>
  <c r="BV46" i="2" s="1"/>
  <c r="BT52" i="2"/>
  <c r="BS4" i="2"/>
  <c r="BV4" i="2" s="1"/>
  <c r="BT5" i="2"/>
  <c r="BQ9" i="2"/>
  <c r="BR11" i="2"/>
  <c r="BV11" i="2" s="1"/>
  <c r="BS14" i="2"/>
  <c r="BV14" i="2" s="1"/>
  <c r="BQ19" i="2"/>
  <c r="BR21" i="2"/>
  <c r="BV21" i="2" s="1"/>
  <c r="BS24" i="2"/>
  <c r="BV24" i="2" s="1"/>
  <c r="BQ29" i="2"/>
  <c r="BR31" i="2"/>
  <c r="BV31" i="2" s="1"/>
  <c r="BS34" i="2"/>
  <c r="BV34" i="2" s="1"/>
  <c r="BQ39" i="2"/>
  <c r="BR41" i="2"/>
  <c r="BV41" i="2" s="1"/>
  <c r="BS44" i="2"/>
  <c r="BV44" i="2" s="1"/>
  <c r="BQ49" i="2"/>
  <c r="BR51" i="2"/>
  <c r="BV51" i="2" s="1"/>
  <c r="BS54" i="2"/>
  <c r="BV54" i="2" s="1"/>
  <c r="BI57" i="2"/>
  <c r="BT57" i="2"/>
  <c r="BQ59" i="2"/>
  <c r="BV147" i="2"/>
  <c r="BS7" i="2"/>
  <c r="BV7" i="2" s="1"/>
  <c r="BT8" i="2"/>
  <c r="BV8" i="2" s="1"/>
  <c r="BS17" i="2"/>
  <c r="BV17" i="2" s="1"/>
  <c r="BT18" i="2"/>
  <c r="BV18" i="2" s="1"/>
  <c r="BS27" i="2"/>
  <c r="BV27" i="2" s="1"/>
  <c r="BT28" i="2"/>
  <c r="BV28" i="2" s="1"/>
  <c r="BS37" i="2"/>
  <c r="BV37" i="2" s="1"/>
  <c r="BT38" i="2"/>
  <c r="BV38" i="2" s="1"/>
  <c r="BS47" i="2"/>
  <c r="BV47" i="2" s="1"/>
  <c r="BT48" i="2"/>
  <c r="BV48" i="2" s="1"/>
  <c r="BI58" i="2"/>
  <c r="BS60" i="2"/>
  <c r="BJ60" i="2"/>
  <c r="BV157" i="2"/>
  <c r="BM12" i="2"/>
  <c r="BM22" i="2"/>
  <c r="BM32" i="2"/>
  <c r="BM42" i="2"/>
  <c r="BM52" i="2"/>
  <c r="BR59" i="2"/>
  <c r="BV59" i="2" s="1"/>
  <c r="BM5" i="2"/>
  <c r="BM15" i="2"/>
  <c r="BV15" i="2" s="1"/>
  <c r="BM25" i="2"/>
  <c r="BV25" i="2" s="1"/>
  <c r="BM35" i="2"/>
  <c r="BV35" i="2" s="1"/>
  <c r="BM45" i="2"/>
  <c r="BV45" i="2" s="1"/>
  <c r="BM55" i="2"/>
  <c r="BV55" i="2" s="1"/>
  <c r="BI60" i="2"/>
  <c r="BQ61" i="2"/>
  <c r="BR61" i="2"/>
  <c r="BT69" i="2"/>
  <c r="BQ73" i="2"/>
  <c r="BT79" i="2"/>
  <c r="BQ83" i="2"/>
  <c r="BT89" i="2"/>
  <c r="BQ93" i="2"/>
  <c r="BT99" i="2"/>
  <c r="BQ103" i="2"/>
  <c r="BT109" i="2"/>
  <c r="BQ113" i="2"/>
  <c r="BT119" i="2"/>
  <c r="BQ123" i="2"/>
  <c r="BT129" i="2"/>
  <c r="BQ133" i="2"/>
  <c r="BT139" i="2"/>
  <c r="BQ143" i="2"/>
  <c r="BT149" i="2"/>
  <c r="BT159" i="2"/>
  <c r="BT169" i="2"/>
  <c r="BT179" i="2"/>
  <c r="BT189" i="2"/>
  <c r="BT199" i="2"/>
  <c r="BT209" i="2"/>
  <c r="BT219" i="2"/>
  <c r="BT229" i="2"/>
  <c r="BQ241" i="2"/>
  <c r="BV298" i="2"/>
  <c r="BV386" i="2"/>
  <c r="BQ66" i="2"/>
  <c r="BT72" i="2"/>
  <c r="BQ76" i="2"/>
  <c r="BT82" i="2"/>
  <c r="BQ86" i="2"/>
  <c r="BT92" i="2"/>
  <c r="BQ96" i="2"/>
  <c r="BT102" i="2"/>
  <c r="BT122" i="2"/>
  <c r="BQ126" i="2"/>
  <c r="BT132" i="2"/>
  <c r="BQ136" i="2"/>
  <c r="BT142" i="2"/>
  <c r="BQ146" i="2"/>
  <c r="BQ166" i="2"/>
  <c r="BQ176" i="2"/>
  <c r="BQ226" i="2"/>
  <c r="BQ236" i="2"/>
  <c r="BI243" i="2"/>
  <c r="BV253" i="2"/>
  <c r="BV256" i="2"/>
  <c r="BV268" i="2"/>
  <c r="BV361" i="2"/>
  <c r="BV379" i="2"/>
  <c r="BS64" i="2"/>
  <c r="BV64" i="2" s="1"/>
  <c r="BR71" i="2"/>
  <c r="BV71" i="2" s="1"/>
  <c r="BS74" i="2"/>
  <c r="BV74" i="2" s="1"/>
  <c r="BR81" i="2"/>
  <c r="BV81" i="2" s="1"/>
  <c r="BS84" i="2"/>
  <c r="BV84" i="2" s="1"/>
  <c r="BR91" i="2"/>
  <c r="BV91" i="2" s="1"/>
  <c r="BS94" i="2"/>
  <c r="BV94" i="2" s="1"/>
  <c r="BR101" i="2"/>
  <c r="BV101" i="2" s="1"/>
  <c r="BS104" i="2"/>
  <c r="BV104" i="2" s="1"/>
  <c r="BR111" i="2"/>
  <c r="BV111" i="2" s="1"/>
  <c r="BS114" i="2"/>
  <c r="BV114" i="2" s="1"/>
  <c r="BT115" i="2"/>
  <c r="BR121" i="2"/>
  <c r="BV121" i="2" s="1"/>
  <c r="BS124" i="2"/>
  <c r="BV124" i="2" s="1"/>
  <c r="BT125" i="2"/>
  <c r="BR131" i="2"/>
  <c r="BV131" i="2" s="1"/>
  <c r="BS134" i="2"/>
  <c r="BV134" i="2" s="1"/>
  <c r="BT135" i="2"/>
  <c r="BR141" i="2"/>
  <c r="BV141" i="2" s="1"/>
  <c r="BS144" i="2"/>
  <c r="BV144" i="2" s="1"/>
  <c r="BT145" i="2"/>
  <c r="BR151" i="2"/>
  <c r="BV151" i="2" s="1"/>
  <c r="BS154" i="2"/>
  <c r="BV154" i="2" s="1"/>
  <c r="BT155" i="2"/>
  <c r="BR161" i="2"/>
  <c r="BV161" i="2" s="1"/>
  <c r="BS164" i="2"/>
  <c r="BV164" i="2" s="1"/>
  <c r="BT165" i="2"/>
  <c r="BR171" i="2"/>
  <c r="BV171" i="2" s="1"/>
  <c r="BS174" i="2"/>
  <c r="BV174" i="2" s="1"/>
  <c r="BT175" i="2"/>
  <c r="BR181" i="2"/>
  <c r="BV181" i="2" s="1"/>
  <c r="BS184" i="2"/>
  <c r="BV184" i="2" s="1"/>
  <c r="BT185" i="2"/>
  <c r="BR191" i="2"/>
  <c r="BV191" i="2" s="1"/>
  <c r="BS194" i="2"/>
  <c r="BV194" i="2" s="1"/>
  <c r="BT195" i="2"/>
  <c r="BR201" i="2"/>
  <c r="BV201" i="2" s="1"/>
  <c r="BS204" i="2"/>
  <c r="BV204" i="2" s="1"/>
  <c r="BT205" i="2"/>
  <c r="BR211" i="2"/>
  <c r="BV211" i="2" s="1"/>
  <c r="BS214" i="2"/>
  <c r="BV214" i="2" s="1"/>
  <c r="BT215" i="2"/>
  <c r="BR221" i="2"/>
  <c r="BV221" i="2" s="1"/>
  <c r="BS224" i="2"/>
  <c r="BV224" i="2" s="1"/>
  <c r="BT225" i="2"/>
  <c r="BR231" i="2"/>
  <c r="BV231" i="2" s="1"/>
  <c r="BS234" i="2"/>
  <c r="BV234" i="2" s="1"/>
  <c r="BT235" i="2"/>
  <c r="BS67" i="2"/>
  <c r="BV67" i="2" s="1"/>
  <c r="BT68" i="2"/>
  <c r="BV68" i="2" s="1"/>
  <c r="BS77" i="2"/>
  <c r="BV77" i="2" s="1"/>
  <c r="BT78" i="2"/>
  <c r="BV78" i="2" s="1"/>
  <c r="BS87" i="2"/>
  <c r="BV87" i="2" s="1"/>
  <c r="BT88" i="2"/>
  <c r="BV88" i="2" s="1"/>
  <c r="BS97" i="2"/>
  <c r="BV97" i="2" s="1"/>
  <c r="BT98" i="2"/>
  <c r="BV98" i="2" s="1"/>
  <c r="BS107" i="2"/>
  <c r="BV107" i="2" s="1"/>
  <c r="BT108" i="2"/>
  <c r="BV108" i="2" s="1"/>
  <c r="BS117" i="2"/>
  <c r="BV117" i="2" s="1"/>
  <c r="BT118" i="2"/>
  <c r="BV118" i="2" s="1"/>
  <c r="BS127" i="2"/>
  <c r="BV127" i="2" s="1"/>
  <c r="BT128" i="2"/>
  <c r="BV128" i="2" s="1"/>
  <c r="BS137" i="2"/>
  <c r="BV137" i="2" s="1"/>
  <c r="BT138" i="2"/>
  <c r="BV138" i="2" s="1"/>
  <c r="BT148" i="2"/>
  <c r="BV148" i="2" s="1"/>
  <c r="BT158" i="2"/>
  <c r="BV158" i="2" s="1"/>
  <c r="BS167" i="2"/>
  <c r="BV167" i="2" s="1"/>
  <c r="BT168" i="2"/>
  <c r="BV168" i="2" s="1"/>
  <c r="BS177" i="2"/>
  <c r="BV177" i="2" s="1"/>
  <c r="BT178" i="2"/>
  <c r="BV178" i="2" s="1"/>
  <c r="BS187" i="2"/>
  <c r="BV187" i="2" s="1"/>
  <c r="BT188" i="2"/>
  <c r="BV188" i="2" s="1"/>
  <c r="BS197" i="2"/>
  <c r="BV197" i="2" s="1"/>
  <c r="BT198" i="2"/>
  <c r="BV198" i="2" s="1"/>
  <c r="BS207" i="2"/>
  <c r="BV207" i="2" s="1"/>
  <c r="BT208" i="2"/>
  <c r="BV208" i="2" s="1"/>
  <c r="BS217" i="2"/>
  <c r="BV217" i="2" s="1"/>
  <c r="BT218" i="2"/>
  <c r="BV218" i="2" s="1"/>
  <c r="BS227" i="2"/>
  <c r="BV227" i="2" s="1"/>
  <c r="BT228" i="2"/>
  <c r="BV228" i="2" s="1"/>
  <c r="BS237" i="2"/>
  <c r="BV237" i="2" s="1"/>
  <c r="BT238" i="2"/>
  <c r="BV238" i="2" s="1"/>
  <c r="BV242" i="2"/>
  <c r="BV246" i="2"/>
  <c r="BV319" i="2"/>
  <c r="BV339" i="2"/>
  <c r="BV351" i="2"/>
  <c r="BV376" i="2"/>
  <c r="BM63" i="2"/>
  <c r="BV63" i="2" s="1"/>
  <c r="BS70" i="2"/>
  <c r="BV70" i="2" s="1"/>
  <c r="BM73" i="2"/>
  <c r="BV73" i="2" s="1"/>
  <c r="BS80" i="2"/>
  <c r="BV80" i="2" s="1"/>
  <c r="BM83" i="2"/>
  <c r="BV83" i="2" s="1"/>
  <c r="BS90" i="2"/>
  <c r="BV90" i="2" s="1"/>
  <c r="BM93" i="2"/>
  <c r="BS100" i="2"/>
  <c r="BV100" i="2" s="1"/>
  <c r="BM103" i="2"/>
  <c r="BS110" i="2"/>
  <c r="BV110" i="2" s="1"/>
  <c r="BM113" i="2"/>
  <c r="BS120" i="2"/>
  <c r="BV120" i="2" s="1"/>
  <c r="BM123" i="2"/>
  <c r="BV123" i="2" s="1"/>
  <c r="BS130" i="2"/>
  <c r="BV130" i="2" s="1"/>
  <c r="BM133" i="2"/>
  <c r="BV133" i="2" s="1"/>
  <c r="BS140" i="2"/>
  <c r="BV140" i="2" s="1"/>
  <c r="BM143" i="2"/>
  <c r="BS150" i="2"/>
  <c r="BV150" i="2" s="1"/>
  <c r="BM153" i="2"/>
  <c r="BV153" i="2" s="1"/>
  <c r="BS160" i="2"/>
  <c r="BV160" i="2" s="1"/>
  <c r="BM163" i="2"/>
  <c r="BV163" i="2" s="1"/>
  <c r="BS170" i="2"/>
  <c r="BV170" i="2" s="1"/>
  <c r="BM173" i="2"/>
  <c r="BV173" i="2" s="1"/>
  <c r="BS180" i="2"/>
  <c r="BV180" i="2" s="1"/>
  <c r="BM183" i="2"/>
  <c r="BV183" i="2" s="1"/>
  <c r="BS190" i="2"/>
  <c r="BV190" i="2" s="1"/>
  <c r="BM193" i="2"/>
  <c r="BV193" i="2" s="1"/>
  <c r="BS200" i="2"/>
  <c r="BV200" i="2" s="1"/>
  <c r="BM203" i="2"/>
  <c r="BV203" i="2" s="1"/>
  <c r="BS210" i="2"/>
  <c r="BV210" i="2" s="1"/>
  <c r="BM213" i="2"/>
  <c r="BV213" i="2" s="1"/>
  <c r="BS220" i="2"/>
  <c r="BV220" i="2" s="1"/>
  <c r="BM223" i="2"/>
  <c r="BV223" i="2" s="1"/>
  <c r="BS230" i="2"/>
  <c r="BV230" i="2" s="1"/>
  <c r="BM233" i="2"/>
  <c r="BV233" i="2" s="1"/>
  <c r="BR240" i="2"/>
  <c r="BV240" i="2" s="1"/>
  <c r="BV288" i="2"/>
  <c r="BV369" i="2"/>
  <c r="BM66" i="2"/>
  <c r="BM76" i="2"/>
  <c r="BV76" i="2" s="1"/>
  <c r="BM86" i="2"/>
  <c r="BM96" i="2"/>
  <c r="BM106" i="2"/>
  <c r="BV106" i="2" s="1"/>
  <c r="BM116" i="2"/>
  <c r="BV116" i="2" s="1"/>
  <c r="BM126" i="2"/>
  <c r="BM136" i="2"/>
  <c r="BM146" i="2"/>
  <c r="BM156" i="2"/>
  <c r="BV156" i="2" s="1"/>
  <c r="BM166" i="2"/>
  <c r="BM176" i="2"/>
  <c r="BM186" i="2"/>
  <c r="BV186" i="2" s="1"/>
  <c r="BM196" i="2"/>
  <c r="BV196" i="2" s="1"/>
  <c r="BM206" i="2"/>
  <c r="BV206" i="2" s="1"/>
  <c r="BM216" i="2"/>
  <c r="BV216" i="2" s="1"/>
  <c r="BM226" i="2"/>
  <c r="BM236" i="2"/>
  <c r="BV273" i="2"/>
  <c r="BV276" i="2"/>
  <c r="BV303" i="2"/>
  <c r="BV306" i="2"/>
  <c r="BV316" i="2"/>
  <c r="BV336" i="2"/>
  <c r="BV399" i="2"/>
  <c r="BM69" i="2"/>
  <c r="BM79" i="2"/>
  <c r="BM89" i="2"/>
  <c r="BM99" i="2"/>
  <c r="BV99" i="2" s="1"/>
  <c r="BM109" i="2"/>
  <c r="BV109" i="2" s="1"/>
  <c r="BM119" i="2"/>
  <c r="BV119" i="2" s="1"/>
  <c r="BM129" i="2"/>
  <c r="BM139" i="2"/>
  <c r="BM149" i="2"/>
  <c r="BM159" i="2"/>
  <c r="BV159" i="2" s="1"/>
  <c r="BM169" i="2"/>
  <c r="BV169" i="2" s="1"/>
  <c r="BM179" i="2"/>
  <c r="BM189" i="2"/>
  <c r="BM199" i="2"/>
  <c r="BM209" i="2"/>
  <c r="BM219" i="2"/>
  <c r="BM229" i="2"/>
  <c r="BM239" i="2"/>
  <c r="BV239" i="2" s="1"/>
  <c r="BR241" i="2"/>
  <c r="BV366" i="2"/>
  <c r="BM62" i="2"/>
  <c r="BV62" i="2" s="1"/>
  <c r="BM72" i="2"/>
  <c r="BM82" i="2"/>
  <c r="BM92" i="2"/>
  <c r="BM102" i="2"/>
  <c r="BM112" i="2"/>
  <c r="BV112" i="2" s="1"/>
  <c r="BM122" i="2"/>
  <c r="BM132" i="2"/>
  <c r="BM142" i="2"/>
  <c r="BV142" i="2" s="1"/>
  <c r="BM152" i="2"/>
  <c r="BV152" i="2" s="1"/>
  <c r="BM162" i="2"/>
  <c r="BV162" i="2" s="1"/>
  <c r="BM172" i="2"/>
  <c r="BV172" i="2" s="1"/>
  <c r="BM182" i="2"/>
  <c r="BV182" i="2" s="1"/>
  <c r="BM192" i="2"/>
  <c r="BV192" i="2" s="1"/>
  <c r="BM202" i="2"/>
  <c r="BV202" i="2" s="1"/>
  <c r="BM212" i="2"/>
  <c r="BV212" i="2" s="1"/>
  <c r="BM222" i="2"/>
  <c r="BV222" i="2" s="1"/>
  <c r="BM232" i="2"/>
  <c r="BV232" i="2" s="1"/>
  <c r="BV248" i="2"/>
  <c r="BV296" i="2"/>
  <c r="BV329" i="2"/>
  <c r="BV359" i="2"/>
  <c r="BV396" i="2"/>
  <c r="BM65" i="2"/>
  <c r="BV65" i="2" s="1"/>
  <c r="BM75" i="2"/>
  <c r="BV75" i="2" s="1"/>
  <c r="BM85" i="2"/>
  <c r="BV85" i="2" s="1"/>
  <c r="BM95" i="2"/>
  <c r="BV95" i="2" s="1"/>
  <c r="BM105" i="2"/>
  <c r="BV105" i="2" s="1"/>
  <c r="BM115" i="2"/>
  <c r="BM125" i="2"/>
  <c r="BV125" i="2" s="1"/>
  <c r="BM135" i="2"/>
  <c r="BM145" i="2"/>
  <c r="BM155" i="2"/>
  <c r="BV155" i="2" s="1"/>
  <c r="BM165" i="2"/>
  <c r="BV165" i="2" s="1"/>
  <c r="BM175" i="2"/>
  <c r="BM185" i="2"/>
  <c r="BM195" i="2"/>
  <c r="BM205" i="2"/>
  <c r="BV205" i="2" s="1"/>
  <c r="BM215" i="2"/>
  <c r="BM225" i="2"/>
  <c r="BM235" i="2"/>
  <c r="BJ243" i="2"/>
  <c r="BV266" i="2"/>
  <c r="BV278" i="2"/>
  <c r="BV293" i="2"/>
  <c r="BV371" i="2"/>
  <c r="BV389" i="2"/>
  <c r="BV263" i="2"/>
  <c r="BV308" i="2"/>
  <c r="BV326" i="2"/>
  <c r="BV349" i="2"/>
  <c r="BV356" i="2"/>
  <c r="BV401" i="2"/>
  <c r="BJ241" i="2"/>
  <c r="BQ245" i="2"/>
  <c r="BV245" i="2" s="1"/>
  <c r="BJ251" i="2"/>
  <c r="BT251" i="2"/>
  <c r="BQ255" i="2"/>
  <c r="BV255" i="2" s="1"/>
  <c r="BJ261" i="2"/>
  <c r="BT261" i="2"/>
  <c r="BQ265" i="2"/>
  <c r="BV265" i="2" s="1"/>
  <c r="BT271" i="2"/>
  <c r="BQ275" i="2"/>
  <c r="BV275" i="2" s="1"/>
  <c r="BT281" i="2"/>
  <c r="BQ285" i="2"/>
  <c r="BV285" i="2" s="1"/>
  <c r="BT291" i="2"/>
  <c r="BQ295" i="2"/>
  <c r="BV295" i="2" s="1"/>
  <c r="BT301" i="2"/>
  <c r="BQ305" i="2"/>
  <c r="BV305" i="2" s="1"/>
  <c r="BT311" i="2"/>
  <c r="BJ314" i="2"/>
  <c r="BT314" i="2"/>
  <c r="BQ318" i="2"/>
  <c r="BV318" i="2" s="1"/>
  <c r="BJ324" i="2"/>
  <c r="BT324" i="2"/>
  <c r="BQ328" i="2"/>
  <c r="BV328" i="2" s="1"/>
  <c r="BJ334" i="2"/>
  <c r="BT334" i="2"/>
  <c r="BQ338" i="2"/>
  <c r="BV338" i="2" s="1"/>
  <c r="BJ344" i="2"/>
  <c r="BT344" i="2"/>
  <c r="BQ348" i="2"/>
  <c r="BV348" i="2" s="1"/>
  <c r="BJ354" i="2"/>
  <c r="BT354" i="2"/>
  <c r="BQ358" i="2"/>
  <c r="BV358" i="2" s="1"/>
  <c r="BJ364" i="2"/>
  <c r="BT364" i="2"/>
  <c r="BQ368" i="2"/>
  <c r="BV368" i="2" s="1"/>
  <c r="BJ374" i="2"/>
  <c r="BT374" i="2"/>
  <c r="BQ378" i="2"/>
  <c r="BV378" i="2" s="1"/>
  <c r="BJ384" i="2"/>
  <c r="BT384" i="2"/>
  <c r="BQ388" i="2"/>
  <c r="BV388" i="2" s="1"/>
  <c r="BJ394" i="2"/>
  <c r="BT394" i="2"/>
  <c r="BQ398" i="2"/>
  <c r="BV398" i="2" s="1"/>
  <c r="BQ404" i="2"/>
  <c r="BI406" i="2"/>
  <c r="BV536" i="2"/>
  <c r="BV546" i="2"/>
  <c r="BV556" i="2"/>
  <c r="BT244" i="2"/>
  <c r="BT254" i="2"/>
  <c r="BT264" i="2"/>
  <c r="BT274" i="2"/>
  <c r="BT284" i="2"/>
  <c r="BT294" i="2"/>
  <c r="BT304" i="2"/>
  <c r="BT317" i="2"/>
  <c r="BQ321" i="2"/>
  <c r="BV321" i="2" s="1"/>
  <c r="BT327" i="2"/>
  <c r="BQ331" i="2"/>
  <c r="BV331" i="2" s="1"/>
  <c r="BT337" i="2"/>
  <c r="BQ341" i="2"/>
  <c r="BV341" i="2" s="1"/>
  <c r="BT347" i="2"/>
  <c r="BT357" i="2"/>
  <c r="BT367" i="2"/>
  <c r="BT377" i="2"/>
  <c r="BT387" i="2"/>
  <c r="BT397" i="2"/>
  <c r="BV443" i="2"/>
  <c r="BV566" i="2"/>
  <c r="BQ251" i="2"/>
  <c r="BQ261" i="2"/>
  <c r="BQ271" i="2"/>
  <c r="BQ281" i="2"/>
  <c r="BQ291" i="2"/>
  <c r="BQ301" i="2"/>
  <c r="BQ311" i="2"/>
  <c r="BV311" i="2" s="1"/>
  <c r="BI313" i="2"/>
  <c r="BV313" i="2" s="1"/>
  <c r="BQ314" i="2"/>
  <c r="BQ324" i="2"/>
  <c r="BQ334" i="2"/>
  <c r="BQ344" i="2"/>
  <c r="BQ354" i="2"/>
  <c r="BQ364" i="2"/>
  <c r="BQ374" i="2"/>
  <c r="BQ384" i="2"/>
  <c r="BQ394" i="2"/>
  <c r="BT403" i="2"/>
  <c r="BV403" i="2" s="1"/>
  <c r="BS249" i="2"/>
  <c r="BV249" i="2" s="1"/>
  <c r="BT250" i="2"/>
  <c r="BV250" i="2" s="1"/>
  <c r="BS259" i="2"/>
  <c r="BV259" i="2" s="1"/>
  <c r="BT260" i="2"/>
  <c r="BV260" i="2" s="1"/>
  <c r="BS269" i="2"/>
  <c r="BV269" i="2" s="1"/>
  <c r="BT270" i="2"/>
  <c r="BV270" i="2" s="1"/>
  <c r="BS279" i="2"/>
  <c r="BV279" i="2" s="1"/>
  <c r="BT280" i="2"/>
  <c r="BV280" i="2" s="1"/>
  <c r="BS289" i="2"/>
  <c r="BV289" i="2" s="1"/>
  <c r="BT290" i="2"/>
  <c r="BV290" i="2" s="1"/>
  <c r="BS299" i="2"/>
  <c r="BV299" i="2" s="1"/>
  <c r="BT300" i="2"/>
  <c r="BV300" i="2" s="1"/>
  <c r="BS309" i="2"/>
  <c r="BV309" i="2" s="1"/>
  <c r="BT310" i="2"/>
  <c r="BV310" i="2" s="1"/>
  <c r="BS322" i="2"/>
  <c r="BV322" i="2" s="1"/>
  <c r="BT323" i="2"/>
  <c r="BV323" i="2" s="1"/>
  <c r="BS332" i="2"/>
  <c r="BV332" i="2" s="1"/>
  <c r="BT333" i="2"/>
  <c r="BV333" i="2" s="1"/>
  <c r="BS342" i="2"/>
  <c r="BV342" i="2" s="1"/>
  <c r="BT343" i="2"/>
  <c r="BV343" i="2" s="1"/>
  <c r="BS352" i="2"/>
  <c r="BV352" i="2" s="1"/>
  <c r="BT353" i="2"/>
  <c r="BV353" i="2" s="1"/>
  <c r="BS362" i="2"/>
  <c r="BV362" i="2" s="1"/>
  <c r="BT363" i="2"/>
  <c r="BV363" i="2" s="1"/>
  <c r="BS372" i="2"/>
  <c r="BV372" i="2" s="1"/>
  <c r="BT373" i="2"/>
  <c r="BV373" i="2" s="1"/>
  <c r="BS382" i="2"/>
  <c r="BV382" i="2" s="1"/>
  <c r="BT383" i="2"/>
  <c r="BV383" i="2" s="1"/>
  <c r="BS392" i="2"/>
  <c r="BV392" i="2" s="1"/>
  <c r="BT393" i="2"/>
  <c r="BV393" i="2" s="1"/>
  <c r="BS402" i="2"/>
  <c r="BV402" i="2" s="1"/>
  <c r="BM405" i="2"/>
  <c r="BV405" i="2" s="1"/>
  <c r="BV430" i="2"/>
  <c r="BV463" i="2"/>
  <c r="BS252" i="2"/>
  <c r="BV252" i="2" s="1"/>
  <c r="BS262" i="2"/>
  <c r="BV262" i="2" s="1"/>
  <c r="BS272" i="2"/>
  <c r="BV272" i="2" s="1"/>
  <c r="BS282" i="2"/>
  <c r="BV282" i="2" s="1"/>
  <c r="BS292" i="2"/>
  <c r="BV292" i="2" s="1"/>
  <c r="BS302" i="2"/>
  <c r="BV302" i="2" s="1"/>
  <c r="BS312" i="2"/>
  <c r="BV312" i="2" s="1"/>
  <c r="BS315" i="2"/>
  <c r="BV315" i="2" s="1"/>
  <c r="BS325" i="2"/>
  <c r="BV325" i="2" s="1"/>
  <c r="BS335" i="2"/>
  <c r="BV335" i="2" s="1"/>
  <c r="BS345" i="2"/>
  <c r="BV345" i="2" s="1"/>
  <c r="BS355" i="2"/>
  <c r="BV355" i="2" s="1"/>
  <c r="BS365" i="2"/>
  <c r="BV365" i="2" s="1"/>
  <c r="BS375" i="2"/>
  <c r="BV375" i="2" s="1"/>
  <c r="BS385" i="2"/>
  <c r="BV385" i="2" s="1"/>
  <c r="BS395" i="2"/>
  <c r="BV395" i="2" s="1"/>
  <c r="BV426" i="2"/>
  <c r="BV473" i="2"/>
  <c r="BI404" i="2"/>
  <c r="BV456" i="2"/>
  <c r="BV506" i="2"/>
  <c r="BQ407" i="2"/>
  <c r="BS407" i="2"/>
  <c r="BV410" i="2"/>
  <c r="BV453" i="2"/>
  <c r="BV466" i="2"/>
  <c r="BV483" i="2"/>
  <c r="BM244" i="2"/>
  <c r="BM254" i="2"/>
  <c r="BM264" i="2"/>
  <c r="BM274" i="2"/>
  <c r="BV274" i="2" s="1"/>
  <c r="BM284" i="2"/>
  <c r="BV284" i="2" s="1"/>
  <c r="BM294" i="2"/>
  <c r="BV294" i="2" s="1"/>
  <c r="BM304" i="2"/>
  <c r="BV304" i="2" s="1"/>
  <c r="BM317" i="2"/>
  <c r="BV317" i="2" s="1"/>
  <c r="BM327" i="2"/>
  <c r="BM337" i="2"/>
  <c r="BM347" i="2"/>
  <c r="BM357" i="2"/>
  <c r="BM367" i="2"/>
  <c r="BM377" i="2"/>
  <c r="BM387" i="2"/>
  <c r="BM397" i="2"/>
  <c r="BM406" i="2"/>
  <c r="BV433" i="2"/>
  <c r="BV440" i="2"/>
  <c r="BV472" i="2"/>
  <c r="BV476" i="2"/>
  <c r="BV516" i="2"/>
  <c r="BM247" i="2"/>
  <c r="BV247" i="2" s="1"/>
  <c r="BM257" i="2"/>
  <c r="BV257" i="2" s="1"/>
  <c r="BM267" i="2"/>
  <c r="BV267" i="2" s="1"/>
  <c r="BM277" i="2"/>
  <c r="BV277" i="2" s="1"/>
  <c r="BM287" i="2"/>
  <c r="BV287" i="2" s="1"/>
  <c r="BM297" i="2"/>
  <c r="BV297" i="2" s="1"/>
  <c r="BM307" i="2"/>
  <c r="BV307" i="2" s="1"/>
  <c r="BM320" i="2"/>
  <c r="BV320" i="2" s="1"/>
  <c r="BM330" i="2"/>
  <c r="BV330" i="2" s="1"/>
  <c r="BM340" i="2"/>
  <c r="BV340" i="2" s="1"/>
  <c r="BM350" i="2"/>
  <c r="BV350" i="2" s="1"/>
  <c r="BM360" i="2"/>
  <c r="BV360" i="2" s="1"/>
  <c r="BM370" i="2"/>
  <c r="BV370" i="2" s="1"/>
  <c r="BM380" i="2"/>
  <c r="BV380" i="2" s="1"/>
  <c r="BM390" i="2"/>
  <c r="BV390" i="2" s="1"/>
  <c r="BM400" i="2"/>
  <c r="BV400" i="2" s="1"/>
  <c r="BV420" i="2"/>
  <c r="BJ406" i="2"/>
  <c r="BV482" i="2"/>
  <c r="BV486" i="2"/>
  <c r="BV526" i="2"/>
  <c r="BJ409" i="2"/>
  <c r="BV409" i="2" s="1"/>
  <c r="BJ419" i="2"/>
  <c r="BV419" i="2" s="1"/>
  <c r="BJ429" i="2"/>
  <c r="BV429" i="2" s="1"/>
  <c r="BJ439" i="2"/>
  <c r="BV439" i="2" s="1"/>
  <c r="BJ449" i="2"/>
  <c r="BV449" i="2" s="1"/>
  <c r="BT462" i="2"/>
  <c r="BV462" i="2" s="1"/>
  <c r="BT492" i="2"/>
  <c r="BV492" i="2" s="1"/>
  <c r="BT502" i="2"/>
  <c r="BT512" i="2"/>
  <c r="BV512" i="2" s="1"/>
  <c r="BT522" i="2"/>
  <c r="BV522" i="2" s="1"/>
  <c r="BJ532" i="2"/>
  <c r="BT532" i="2"/>
  <c r="BJ542" i="2"/>
  <c r="BT542" i="2"/>
  <c r="BJ552" i="2"/>
  <c r="BT552" i="2"/>
  <c r="BJ562" i="2"/>
  <c r="BT562" i="2"/>
  <c r="BQ570" i="2"/>
  <c r="BS570" i="2"/>
  <c r="BV630" i="2"/>
  <c r="BV660" i="2"/>
  <c r="BV680" i="2"/>
  <c r="BV681" i="2"/>
  <c r="BQ436" i="2"/>
  <c r="BV436" i="2" s="1"/>
  <c r="BQ446" i="2"/>
  <c r="BV446" i="2" s="1"/>
  <c r="BQ459" i="2"/>
  <c r="BV459" i="2" s="1"/>
  <c r="BQ469" i="2"/>
  <c r="BV469" i="2" s="1"/>
  <c r="BQ479" i="2"/>
  <c r="BV479" i="2" s="1"/>
  <c r="BQ489" i="2"/>
  <c r="BV489" i="2" s="1"/>
  <c r="BQ499" i="2"/>
  <c r="BV499" i="2" s="1"/>
  <c r="BQ509" i="2"/>
  <c r="BV509" i="2" s="1"/>
  <c r="BQ519" i="2"/>
  <c r="BV519" i="2" s="1"/>
  <c r="BQ529" i="2"/>
  <c r="BV529" i="2" s="1"/>
  <c r="BQ539" i="2"/>
  <c r="BV539" i="2" s="1"/>
  <c r="BQ549" i="2"/>
  <c r="BV549" i="2" s="1"/>
  <c r="BQ559" i="2"/>
  <c r="BV559" i="2" s="1"/>
  <c r="BQ569" i="2"/>
  <c r="BV569" i="2" s="1"/>
  <c r="BR411" i="2"/>
  <c r="BV411" i="2" s="1"/>
  <c r="BS414" i="2"/>
  <c r="BV414" i="2" s="1"/>
  <c r="BT415" i="2"/>
  <c r="BR421" i="2"/>
  <c r="BV421" i="2" s="1"/>
  <c r="BS424" i="2"/>
  <c r="BV424" i="2" s="1"/>
  <c r="BT425" i="2"/>
  <c r="BR431" i="2"/>
  <c r="BV431" i="2" s="1"/>
  <c r="BS434" i="2"/>
  <c r="BV434" i="2" s="1"/>
  <c r="BT435" i="2"/>
  <c r="BR441" i="2"/>
  <c r="BV441" i="2" s="1"/>
  <c r="BS444" i="2"/>
  <c r="BV444" i="2" s="1"/>
  <c r="BT445" i="2"/>
  <c r="BR451" i="2"/>
  <c r="BV451" i="2" s="1"/>
  <c r="BR454" i="2"/>
  <c r="BV454" i="2" s="1"/>
  <c r="BS457" i="2"/>
  <c r="BV457" i="2" s="1"/>
  <c r="BT458" i="2"/>
  <c r="BR464" i="2"/>
  <c r="BV464" i="2" s="1"/>
  <c r="BS467" i="2"/>
  <c r="BV467" i="2" s="1"/>
  <c r="BT468" i="2"/>
  <c r="BR474" i="2"/>
  <c r="BV474" i="2" s="1"/>
  <c r="BS477" i="2"/>
  <c r="BV477" i="2" s="1"/>
  <c r="BT478" i="2"/>
  <c r="BR484" i="2"/>
  <c r="BV484" i="2" s="1"/>
  <c r="BS487" i="2"/>
  <c r="BV487" i="2" s="1"/>
  <c r="BT488" i="2"/>
  <c r="BR494" i="2"/>
  <c r="BV494" i="2" s="1"/>
  <c r="BS497" i="2"/>
  <c r="BV497" i="2" s="1"/>
  <c r="BT498" i="2"/>
  <c r="BR504" i="2"/>
  <c r="BV504" i="2" s="1"/>
  <c r="BS507" i="2"/>
  <c r="BV507" i="2" s="1"/>
  <c r="BT508" i="2"/>
  <c r="BR514" i="2"/>
  <c r="BV514" i="2" s="1"/>
  <c r="BS517" i="2"/>
  <c r="BV517" i="2" s="1"/>
  <c r="BT518" i="2"/>
  <c r="BR524" i="2"/>
  <c r="BV524" i="2" s="1"/>
  <c r="BS527" i="2"/>
  <c r="BV527" i="2" s="1"/>
  <c r="BT528" i="2"/>
  <c r="BR534" i="2"/>
  <c r="BV534" i="2" s="1"/>
  <c r="BS537" i="2"/>
  <c r="BV537" i="2" s="1"/>
  <c r="BT538" i="2"/>
  <c r="BR544" i="2"/>
  <c r="BV544" i="2" s="1"/>
  <c r="BS547" i="2"/>
  <c r="BV547" i="2" s="1"/>
  <c r="BT548" i="2"/>
  <c r="BR554" i="2"/>
  <c r="BV554" i="2" s="1"/>
  <c r="BS557" i="2"/>
  <c r="BV557" i="2" s="1"/>
  <c r="BT558" i="2"/>
  <c r="BR564" i="2"/>
  <c r="BV564" i="2" s="1"/>
  <c r="BS567" i="2"/>
  <c r="BV567" i="2" s="1"/>
  <c r="BT568" i="2"/>
  <c r="BI570" i="2"/>
  <c r="BV570" i="2" s="1"/>
  <c r="BS571" i="2"/>
  <c r="BV571" i="2" s="1"/>
  <c r="BR573" i="2"/>
  <c r="BV600" i="2"/>
  <c r="BT408" i="2"/>
  <c r="BV408" i="2" s="1"/>
  <c r="BS417" i="2"/>
  <c r="BV417" i="2" s="1"/>
  <c r="BT418" i="2"/>
  <c r="BV418" i="2" s="1"/>
  <c r="BS427" i="2"/>
  <c r="BV427" i="2" s="1"/>
  <c r="BT428" i="2"/>
  <c r="BV428" i="2" s="1"/>
  <c r="BS437" i="2"/>
  <c r="BV437" i="2" s="1"/>
  <c r="BT438" i="2"/>
  <c r="BV438" i="2" s="1"/>
  <c r="BS447" i="2"/>
  <c r="BV447" i="2" s="1"/>
  <c r="BT448" i="2"/>
  <c r="BV448" i="2" s="1"/>
  <c r="BS460" i="2"/>
  <c r="BV460" i="2" s="1"/>
  <c r="BT461" i="2"/>
  <c r="BV461" i="2" s="1"/>
  <c r="BS470" i="2"/>
  <c r="BV470" i="2" s="1"/>
  <c r="BT471" i="2"/>
  <c r="BV471" i="2" s="1"/>
  <c r="BS480" i="2"/>
  <c r="BV480" i="2" s="1"/>
  <c r="BT481" i="2"/>
  <c r="BV481" i="2" s="1"/>
  <c r="BS490" i="2"/>
  <c r="BV490" i="2" s="1"/>
  <c r="BT491" i="2"/>
  <c r="BV491" i="2" s="1"/>
  <c r="BS500" i="2"/>
  <c r="BV500" i="2" s="1"/>
  <c r="BT501" i="2"/>
  <c r="BV501" i="2" s="1"/>
  <c r="BS510" i="2"/>
  <c r="BV510" i="2" s="1"/>
  <c r="BT511" i="2"/>
  <c r="BV511" i="2" s="1"/>
  <c r="BS520" i="2"/>
  <c r="BV520" i="2" s="1"/>
  <c r="BT521" i="2"/>
  <c r="BV521" i="2" s="1"/>
  <c r="BS530" i="2"/>
  <c r="BV530" i="2" s="1"/>
  <c r="BT531" i="2"/>
  <c r="BV531" i="2" s="1"/>
  <c r="BS540" i="2"/>
  <c r="BV540" i="2" s="1"/>
  <c r="BT541" i="2"/>
  <c r="BV541" i="2" s="1"/>
  <c r="BS550" i="2"/>
  <c r="BV550" i="2" s="1"/>
  <c r="BT551" i="2"/>
  <c r="BV551" i="2" s="1"/>
  <c r="BS560" i="2"/>
  <c r="BV560" i="2" s="1"/>
  <c r="BT561" i="2"/>
  <c r="BV561" i="2" s="1"/>
  <c r="BV700" i="2"/>
  <c r="BM413" i="2"/>
  <c r="BV413" i="2" s="1"/>
  <c r="BM423" i="2"/>
  <c r="BV423" i="2" s="1"/>
  <c r="BS493" i="2"/>
  <c r="BV493" i="2" s="1"/>
  <c r="BS503" i="2"/>
  <c r="BV503" i="2" s="1"/>
  <c r="BS513" i="2"/>
  <c r="BV513" i="2" s="1"/>
  <c r="BS523" i="2"/>
  <c r="BV523" i="2" s="1"/>
  <c r="BS533" i="2"/>
  <c r="BV533" i="2" s="1"/>
  <c r="BS543" i="2"/>
  <c r="BV543" i="2" s="1"/>
  <c r="BS553" i="2"/>
  <c r="BV553" i="2" s="1"/>
  <c r="BS563" i="2"/>
  <c r="BV563" i="2" s="1"/>
  <c r="BV640" i="2"/>
  <c r="BV670" i="2"/>
  <c r="BV671" i="2"/>
  <c r="BV701" i="2"/>
  <c r="BM416" i="2"/>
  <c r="BV416" i="2" s="1"/>
  <c r="BM502" i="2"/>
  <c r="BV620" i="2"/>
  <c r="BM412" i="2"/>
  <c r="BV412" i="2" s="1"/>
  <c r="BM422" i="2"/>
  <c r="BV422" i="2" s="1"/>
  <c r="BM432" i="2"/>
  <c r="BV432" i="2" s="1"/>
  <c r="BM442" i="2"/>
  <c r="BV442" i="2" s="1"/>
  <c r="BM452" i="2"/>
  <c r="BV452" i="2" s="1"/>
  <c r="BM455" i="2"/>
  <c r="BV455" i="2" s="1"/>
  <c r="BM465" i="2"/>
  <c r="BV465" i="2" s="1"/>
  <c r="BM475" i="2"/>
  <c r="BV475" i="2" s="1"/>
  <c r="BM485" i="2"/>
  <c r="BV485" i="2" s="1"/>
  <c r="BM495" i="2"/>
  <c r="BV495" i="2" s="1"/>
  <c r="BM505" i="2"/>
  <c r="BV505" i="2" s="1"/>
  <c r="BM515" i="2"/>
  <c r="BV515" i="2" s="1"/>
  <c r="BM525" i="2"/>
  <c r="BV525" i="2" s="1"/>
  <c r="BM535" i="2"/>
  <c r="BV535" i="2" s="1"/>
  <c r="BM545" i="2"/>
  <c r="BV545" i="2" s="1"/>
  <c r="BM555" i="2"/>
  <c r="BV555" i="2" s="1"/>
  <c r="BM565" i="2"/>
  <c r="BV565" i="2" s="1"/>
  <c r="BV650" i="2"/>
  <c r="BV690" i="2"/>
  <c r="BV691" i="2"/>
  <c r="BM415" i="2"/>
  <c r="BV415" i="2" s="1"/>
  <c r="BM425" i="2"/>
  <c r="BM435" i="2"/>
  <c r="BM445" i="2"/>
  <c r="BM458" i="2"/>
  <c r="BM468" i="2"/>
  <c r="BM478" i="2"/>
  <c r="BM488" i="2"/>
  <c r="BV488" i="2" s="1"/>
  <c r="BM498" i="2"/>
  <c r="BM508" i="2"/>
  <c r="BM518" i="2"/>
  <c r="BV518" i="2" s="1"/>
  <c r="BM528" i="2"/>
  <c r="BM538" i="2"/>
  <c r="BM548" i="2"/>
  <c r="BM558" i="2"/>
  <c r="BM568" i="2"/>
  <c r="BM572" i="2"/>
  <c r="BV572" i="2" s="1"/>
  <c r="BV580" i="2"/>
  <c r="BS573" i="2"/>
  <c r="BV610" i="2"/>
  <c r="BJ576" i="2"/>
  <c r="BT576" i="2"/>
  <c r="BJ586" i="2"/>
  <c r="BT586" i="2"/>
  <c r="BR592" i="2"/>
  <c r="BJ596" i="2"/>
  <c r="BT596" i="2"/>
  <c r="BJ606" i="2"/>
  <c r="BT606" i="2"/>
  <c r="BJ616" i="2"/>
  <c r="BT616" i="2"/>
  <c r="BJ626" i="2"/>
  <c r="BT626" i="2"/>
  <c r="BJ636" i="2"/>
  <c r="BT636" i="2"/>
  <c r="BJ646" i="2"/>
  <c r="BT646" i="2"/>
  <c r="BJ656" i="2"/>
  <c r="BT656" i="2"/>
  <c r="BJ666" i="2"/>
  <c r="BT666" i="2"/>
  <c r="BJ676" i="2"/>
  <c r="BT676" i="2"/>
  <c r="BJ686" i="2"/>
  <c r="BT686" i="2"/>
  <c r="BJ696" i="2"/>
  <c r="BT696" i="2"/>
  <c r="BJ706" i="2"/>
  <c r="BM710" i="2"/>
  <c r="BV727" i="2"/>
  <c r="BV768" i="2"/>
  <c r="BV769" i="2"/>
  <c r="BV804" i="2"/>
  <c r="BV808" i="2"/>
  <c r="BV809" i="2"/>
  <c r="BQ583" i="2"/>
  <c r="BV583" i="2" s="1"/>
  <c r="BQ593" i="2"/>
  <c r="BV593" i="2" s="1"/>
  <c r="BQ603" i="2"/>
  <c r="BV603" i="2" s="1"/>
  <c r="BQ613" i="2"/>
  <c r="BV613" i="2" s="1"/>
  <c r="BQ623" i="2"/>
  <c r="BV623" i="2" s="1"/>
  <c r="BQ633" i="2"/>
  <c r="BV633" i="2" s="1"/>
  <c r="BQ643" i="2"/>
  <c r="BV643" i="2" s="1"/>
  <c r="BQ653" i="2"/>
  <c r="BV653" i="2" s="1"/>
  <c r="BQ663" i="2"/>
  <c r="BV663" i="2" s="1"/>
  <c r="BQ673" i="2"/>
  <c r="BV673" i="2" s="1"/>
  <c r="BQ683" i="2"/>
  <c r="BV683" i="2" s="1"/>
  <c r="BQ693" i="2"/>
  <c r="BV693" i="2" s="1"/>
  <c r="BQ703" i="2"/>
  <c r="BV703" i="2" s="1"/>
  <c r="BQ576" i="2"/>
  <c r="BR578" i="2"/>
  <c r="BV578" i="2" s="1"/>
  <c r="BS581" i="2"/>
  <c r="BV581" i="2" s="1"/>
  <c r="BT582" i="2"/>
  <c r="BQ586" i="2"/>
  <c r="BR588" i="2"/>
  <c r="BV588" i="2" s="1"/>
  <c r="BS591" i="2"/>
  <c r="BV591" i="2" s="1"/>
  <c r="BT592" i="2"/>
  <c r="BQ596" i="2"/>
  <c r="BR598" i="2"/>
  <c r="BV598" i="2" s="1"/>
  <c r="BS601" i="2"/>
  <c r="BV601" i="2" s="1"/>
  <c r="BT602" i="2"/>
  <c r="BQ606" i="2"/>
  <c r="BR608" i="2"/>
  <c r="BV608" i="2" s="1"/>
  <c r="BS611" i="2"/>
  <c r="BV611" i="2" s="1"/>
  <c r="BT612" i="2"/>
  <c r="BQ616" i="2"/>
  <c r="BR618" i="2"/>
  <c r="BV618" i="2" s="1"/>
  <c r="BS621" i="2"/>
  <c r="BV621" i="2" s="1"/>
  <c r="BT622" i="2"/>
  <c r="BQ626" i="2"/>
  <c r="BR628" i="2"/>
  <c r="BV628" i="2" s="1"/>
  <c r="BS631" i="2"/>
  <c r="BV631" i="2" s="1"/>
  <c r="BT632" i="2"/>
  <c r="BQ636" i="2"/>
  <c r="BR638" i="2"/>
  <c r="BV638" i="2" s="1"/>
  <c r="BS641" i="2"/>
  <c r="BV641" i="2" s="1"/>
  <c r="BT642" i="2"/>
  <c r="BQ646" i="2"/>
  <c r="BR648" i="2"/>
  <c r="BV648" i="2" s="1"/>
  <c r="BS651" i="2"/>
  <c r="BV651" i="2" s="1"/>
  <c r="BT652" i="2"/>
  <c r="BQ656" i="2"/>
  <c r="BR658" i="2"/>
  <c r="BV658" i="2" s="1"/>
  <c r="BS661" i="2"/>
  <c r="BV661" i="2" s="1"/>
  <c r="BT662" i="2"/>
  <c r="BQ666" i="2"/>
  <c r="BR668" i="2"/>
  <c r="BV668" i="2" s="1"/>
  <c r="BT672" i="2"/>
  <c r="BQ676" i="2"/>
  <c r="BR678" i="2"/>
  <c r="BV678" i="2" s="1"/>
  <c r="BT682" i="2"/>
  <c r="BQ686" i="2"/>
  <c r="BR688" i="2"/>
  <c r="BV688" i="2" s="1"/>
  <c r="BT692" i="2"/>
  <c r="BQ696" i="2"/>
  <c r="BR698" i="2"/>
  <c r="BV698" i="2" s="1"/>
  <c r="BT702" i="2"/>
  <c r="BQ706" i="2"/>
  <c r="BQ708" i="2"/>
  <c r="BV708" i="2" s="1"/>
  <c r="BM709" i="2"/>
  <c r="BV798" i="2"/>
  <c r="BV799" i="2"/>
  <c r="BS574" i="2"/>
  <c r="BV574" i="2" s="1"/>
  <c r="BT575" i="2"/>
  <c r="BV575" i="2" s="1"/>
  <c r="BS584" i="2"/>
  <c r="BV584" i="2" s="1"/>
  <c r="BT585" i="2"/>
  <c r="BV585" i="2" s="1"/>
  <c r="BS594" i="2"/>
  <c r="BV594" i="2" s="1"/>
  <c r="BT595" i="2"/>
  <c r="BV595" i="2" s="1"/>
  <c r="BS604" i="2"/>
  <c r="BV604" i="2" s="1"/>
  <c r="BT605" i="2"/>
  <c r="BV605" i="2" s="1"/>
  <c r="BS614" i="2"/>
  <c r="BV614" i="2" s="1"/>
  <c r="BT615" i="2"/>
  <c r="BV615" i="2" s="1"/>
  <c r="BS624" i="2"/>
  <c r="BV624" i="2" s="1"/>
  <c r="BT625" i="2"/>
  <c r="BV625" i="2" s="1"/>
  <c r="BS634" i="2"/>
  <c r="BV634" i="2" s="1"/>
  <c r="BT635" i="2"/>
  <c r="BV635" i="2" s="1"/>
  <c r="BS644" i="2"/>
  <c r="BV644" i="2" s="1"/>
  <c r="BT645" i="2"/>
  <c r="BV645" i="2" s="1"/>
  <c r="BS654" i="2"/>
  <c r="BV654" i="2" s="1"/>
  <c r="BT655" i="2"/>
  <c r="BV655" i="2" s="1"/>
  <c r="BS664" i="2"/>
  <c r="BV664" i="2" s="1"/>
  <c r="BT665" i="2"/>
  <c r="BV665" i="2" s="1"/>
  <c r="BS674" i="2"/>
  <c r="BV674" i="2" s="1"/>
  <c r="BT675" i="2"/>
  <c r="BV675" i="2" s="1"/>
  <c r="BS684" i="2"/>
  <c r="BV684" i="2" s="1"/>
  <c r="BT685" i="2"/>
  <c r="BV685" i="2" s="1"/>
  <c r="BS694" i="2"/>
  <c r="BV694" i="2" s="1"/>
  <c r="BT695" i="2"/>
  <c r="BV695" i="2" s="1"/>
  <c r="BS704" i="2"/>
  <c r="BV704" i="2" s="1"/>
  <c r="BT705" i="2"/>
  <c r="BV705" i="2" s="1"/>
  <c r="BS707" i="2"/>
  <c r="BV707" i="2" s="1"/>
  <c r="BT710" i="2"/>
  <c r="BV717" i="2"/>
  <c r="BV738" i="2"/>
  <c r="BV739" i="2"/>
  <c r="BS577" i="2"/>
  <c r="BV577" i="2" s="1"/>
  <c r="BS587" i="2"/>
  <c r="BV587" i="2" s="1"/>
  <c r="BS597" i="2"/>
  <c r="BV597" i="2" s="1"/>
  <c r="BS607" i="2"/>
  <c r="BV607" i="2" s="1"/>
  <c r="BS617" i="2"/>
  <c r="BV617" i="2" s="1"/>
  <c r="BS627" i="2"/>
  <c r="BV627" i="2" s="1"/>
  <c r="BS637" i="2"/>
  <c r="BV637" i="2" s="1"/>
  <c r="BS647" i="2"/>
  <c r="BV647" i="2" s="1"/>
  <c r="BS657" i="2"/>
  <c r="BV657" i="2" s="1"/>
  <c r="BS667" i="2"/>
  <c r="BV667" i="2" s="1"/>
  <c r="BS677" i="2"/>
  <c r="BV677" i="2" s="1"/>
  <c r="BS687" i="2"/>
  <c r="BV687" i="2" s="1"/>
  <c r="BS697" i="2"/>
  <c r="BV697" i="2" s="1"/>
  <c r="BV747" i="2"/>
  <c r="BV758" i="2"/>
  <c r="BV767" i="2"/>
  <c r="BM586" i="2"/>
  <c r="BM666" i="2"/>
  <c r="BM676" i="2"/>
  <c r="BM686" i="2"/>
  <c r="BM696" i="2"/>
  <c r="BM706" i="2"/>
  <c r="BT709" i="2"/>
  <c r="BV834" i="2"/>
  <c r="BV848" i="2"/>
  <c r="BM579" i="2"/>
  <c r="BV579" i="2" s="1"/>
  <c r="BM589" i="2"/>
  <c r="BV589" i="2" s="1"/>
  <c r="BM599" i="2"/>
  <c r="BV599" i="2" s="1"/>
  <c r="BM609" i="2"/>
  <c r="BV609" i="2" s="1"/>
  <c r="BM619" i="2"/>
  <c r="BV619" i="2" s="1"/>
  <c r="BM629" i="2"/>
  <c r="BV629" i="2" s="1"/>
  <c r="BM639" i="2"/>
  <c r="BV639" i="2" s="1"/>
  <c r="BM649" i="2"/>
  <c r="BV649" i="2" s="1"/>
  <c r="BM659" i="2"/>
  <c r="BV659" i="2" s="1"/>
  <c r="BM669" i="2"/>
  <c r="BV669" i="2" s="1"/>
  <c r="BM679" i="2"/>
  <c r="BV679" i="2" s="1"/>
  <c r="BM689" i="2"/>
  <c r="BV689" i="2" s="1"/>
  <c r="BM699" i="2"/>
  <c r="BV699" i="2" s="1"/>
  <c r="BV778" i="2"/>
  <c r="BV779" i="2"/>
  <c r="BV824" i="2"/>
  <c r="BV838" i="2"/>
  <c r="BV839" i="2"/>
  <c r="BM582" i="2"/>
  <c r="BM592" i="2"/>
  <c r="BM602" i="2"/>
  <c r="BV602" i="2" s="1"/>
  <c r="BM612" i="2"/>
  <c r="BM622" i="2"/>
  <c r="BM632" i="2"/>
  <c r="BM642" i="2"/>
  <c r="BM652" i="2"/>
  <c r="BM662" i="2"/>
  <c r="BM672" i="2"/>
  <c r="BM682" i="2"/>
  <c r="BV682" i="2" s="1"/>
  <c r="BM692" i="2"/>
  <c r="BM702" i="2"/>
  <c r="BV718" i="2"/>
  <c r="BV719" i="2"/>
  <c r="BV737" i="2"/>
  <c r="BV814" i="2"/>
  <c r="BV828" i="2"/>
  <c r="BV829" i="2"/>
  <c r="BV858" i="2"/>
  <c r="BV859" i="2"/>
  <c r="BV748" i="2"/>
  <c r="BV749" i="2"/>
  <c r="BV757" i="2"/>
  <c r="BV787" i="2"/>
  <c r="BV818" i="2"/>
  <c r="BV819" i="2"/>
  <c r="BJ710" i="2"/>
  <c r="BQ714" i="2"/>
  <c r="BV714" i="2" s="1"/>
  <c r="BJ720" i="2"/>
  <c r="BT720" i="2"/>
  <c r="BQ724" i="2"/>
  <c r="BJ730" i="2"/>
  <c r="BT730" i="2"/>
  <c r="BQ734" i="2"/>
  <c r="BV734" i="2" s="1"/>
  <c r="BJ740" i="2"/>
  <c r="BT740" i="2"/>
  <c r="BQ744" i="2"/>
  <c r="BV744" i="2" s="1"/>
  <c r="BJ750" i="2"/>
  <c r="BT750" i="2"/>
  <c r="BQ754" i="2"/>
  <c r="BV754" i="2" s="1"/>
  <c r="BJ760" i="2"/>
  <c r="BT760" i="2"/>
  <c r="BQ764" i="2"/>
  <c r="BV764" i="2" s="1"/>
  <c r="BJ770" i="2"/>
  <c r="BT770" i="2"/>
  <c r="BQ774" i="2"/>
  <c r="BV774" i="2" s="1"/>
  <c r="BJ780" i="2"/>
  <c r="BT780" i="2"/>
  <c r="BQ784" i="2"/>
  <c r="BV784" i="2" s="1"/>
  <c r="BJ790" i="2"/>
  <c r="BT790" i="2"/>
  <c r="BQ794" i="2"/>
  <c r="BV794" i="2" s="1"/>
  <c r="BJ800" i="2"/>
  <c r="BT800" i="2"/>
  <c r="BJ810" i="2"/>
  <c r="BT810" i="2"/>
  <c r="BJ820" i="2"/>
  <c r="BT820" i="2"/>
  <c r="BJ830" i="2"/>
  <c r="BT830" i="2"/>
  <c r="BJ840" i="2"/>
  <c r="BT840" i="2"/>
  <c r="BJ850" i="2"/>
  <c r="BT850" i="2"/>
  <c r="BJ860" i="2"/>
  <c r="BT860" i="2"/>
  <c r="BV896" i="2"/>
  <c r="BV900" i="2"/>
  <c r="BV902" i="2"/>
  <c r="BV940" i="2"/>
  <c r="BV942" i="2"/>
  <c r="BT713" i="2"/>
  <c r="BT723" i="2"/>
  <c r="BT733" i="2"/>
  <c r="BT743" i="2"/>
  <c r="BV743" i="2" s="1"/>
  <c r="BT753" i="2"/>
  <c r="BV753" i="2" s="1"/>
  <c r="BR759" i="2"/>
  <c r="BV759" i="2" s="1"/>
  <c r="BT763" i="2"/>
  <c r="BV763" i="2" s="1"/>
  <c r="BT773" i="2"/>
  <c r="BV773" i="2" s="1"/>
  <c r="BT783" i="2"/>
  <c r="BT793" i="2"/>
  <c r="BQ797" i="2"/>
  <c r="BV797" i="2" s="1"/>
  <c r="BQ807" i="2"/>
  <c r="BQ817" i="2"/>
  <c r="BQ827" i="2"/>
  <c r="BQ837" i="2"/>
  <c r="BQ847" i="2"/>
  <c r="BQ857" i="2"/>
  <c r="BQ867" i="2"/>
  <c r="BI869" i="2"/>
  <c r="BV885" i="2"/>
  <c r="BV901" i="2"/>
  <c r="BV925" i="2"/>
  <c r="BV936" i="2"/>
  <c r="BV941" i="2"/>
  <c r="BV985" i="2"/>
  <c r="BQ710" i="2"/>
  <c r="BR712" i="2"/>
  <c r="BV712" i="2" s="1"/>
  <c r="BQ720" i="2"/>
  <c r="BR722" i="2"/>
  <c r="BV722" i="2" s="1"/>
  <c r="BQ730" i="2"/>
  <c r="BR732" i="2"/>
  <c r="BV732" i="2" s="1"/>
  <c r="BQ740" i="2"/>
  <c r="BR742" i="2"/>
  <c r="BV742" i="2" s="1"/>
  <c r="BQ750" i="2"/>
  <c r="BR752" i="2"/>
  <c r="BV752" i="2" s="1"/>
  <c r="BQ760" i="2"/>
  <c r="BR762" i="2"/>
  <c r="BV762" i="2" s="1"/>
  <c r="BQ770" i="2"/>
  <c r="BR772" i="2"/>
  <c r="BV772" i="2" s="1"/>
  <c r="BQ780" i="2"/>
  <c r="BR782" i="2"/>
  <c r="BV782" i="2" s="1"/>
  <c r="BQ790" i="2"/>
  <c r="BR792" i="2"/>
  <c r="BV792" i="2" s="1"/>
  <c r="BR802" i="2"/>
  <c r="BV802" i="2" s="1"/>
  <c r="BT806" i="2"/>
  <c r="BR812" i="2"/>
  <c r="BV812" i="2" s="1"/>
  <c r="BT816" i="2"/>
  <c r="BR822" i="2"/>
  <c r="BV822" i="2" s="1"/>
  <c r="BT826" i="2"/>
  <c r="BR832" i="2"/>
  <c r="BV832" i="2" s="1"/>
  <c r="BT836" i="2"/>
  <c r="BR842" i="2"/>
  <c r="BV842" i="2" s="1"/>
  <c r="BT846" i="2"/>
  <c r="BR852" i="2"/>
  <c r="BV852" i="2" s="1"/>
  <c r="BR862" i="2"/>
  <c r="BV862" i="2" s="1"/>
  <c r="BT866" i="2"/>
  <c r="BR869" i="2"/>
  <c r="BM870" i="2"/>
  <c r="BV870" i="2" s="1"/>
  <c r="BQ871" i="2"/>
  <c r="BV871" i="2" s="1"/>
  <c r="BV906" i="2"/>
  <c r="BV910" i="2"/>
  <c r="BV912" i="2"/>
  <c r="BV950" i="2"/>
  <c r="BV952" i="2"/>
  <c r="BV962" i="2"/>
  <c r="BV972" i="2"/>
  <c r="BV996" i="2"/>
  <c r="BV895" i="2"/>
  <c r="BS711" i="2"/>
  <c r="BV711" i="2" s="1"/>
  <c r="BS721" i="2"/>
  <c r="BV721" i="2" s="1"/>
  <c r="BM724" i="2"/>
  <c r="BS731" i="2"/>
  <c r="BV731" i="2" s="1"/>
  <c r="BS741" i="2"/>
  <c r="BV741" i="2" s="1"/>
  <c r="BQ746" i="2"/>
  <c r="BS751" i="2"/>
  <c r="BV751" i="2" s="1"/>
  <c r="BQ756" i="2"/>
  <c r="BS761" i="2"/>
  <c r="BV761" i="2" s="1"/>
  <c r="BQ766" i="2"/>
  <c r="BS771" i="2"/>
  <c r="BV771" i="2" s="1"/>
  <c r="BQ776" i="2"/>
  <c r="BS781" i="2"/>
  <c r="BV781" i="2" s="1"/>
  <c r="BS791" i="2"/>
  <c r="BV791" i="2" s="1"/>
  <c r="BS801" i="2"/>
  <c r="BV801" i="2" s="1"/>
  <c r="BS811" i="2"/>
  <c r="BV811" i="2" s="1"/>
  <c r="BS821" i="2"/>
  <c r="BV821" i="2" s="1"/>
  <c r="BS831" i="2"/>
  <c r="BV831" i="2" s="1"/>
  <c r="BS841" i="2"/>
  <c r="BV841" i="2" s="1"/>
  <c r="BS851" i="2"/>
  <c r="BV851" i="2" s="1"/>
  <c r="BM854" i="2"/>
  <c r="BV854" i="2" s="1"/>
  <c r="BS861" i="2"/>
  <c r="BV861" i="2" s="1"/>
  <c r="BM864" i="2"/>
  <c r="BV864" i="2" s="1"/>
  <c r="BV880" i="2"/>
  <c r="BV882" i="2"/>
  <c r="BV935" i="2"/>
  <c r="BV946" i="2"/>
  <c r="BV956" i="2"/>
  <c r="BV966" i="2"/>
  <c r="BV981" i="2"/>
  <c r="BV1001" i="2"/>
  <c r="BT715" i="2"/>
  <c r="BV715" i="2" s="1"/>
  <c r="BT725" i="2"/>
  <c r="BV725" i="2" s="1"/>
  <c r="BT735" i="2"/>
  <c r="BV735" i="2" s="1"/>
  <c r="BT745" i="2"/>
  <c r="BV745" i="2" s="1"/>
  <c r="BT755" i="2"/>
  <c r="BV755" i="2" s="1"/>
  <c r="BT765" i="2"/>
  <c r="BV765" i="2" s="1"/>
  <c r="BT775" i="2"/>
  <c r="BV775" i="2" s="1"/>
  <c r="BT785" i="2"/>
  <c r="BV785" i="2" s="1"/>
  <c r="BT795" i="2"/>
  <c r="BV795" i="2" s="1"/>
  <c r="BT805" i="2"/>
  <c r="BV805" i="2" s="1"/>
  <c r="BM807" i="2"/>
  <c r="BV807" i="2" s="1"/>
  <c r="BT815" i="2"/>
  <c r="BV815" i="2" s="1"/>
  <c r="BM817" i="2"/>
  <c r="BV817" i="2" s="1"/>
  <c r="BT825" i="2"/>
  <c r="BV825" i="2" s="1"/>
  <c r="BM827" i="2"/>
  <c r="BV827" i="2" s="1"/>
  <c r="BT835" i="2"/>
  <c r="BV835" i="2" s="1"/>
  <c r="BM837" i="2"/>
  <c r="BT845" i="2"/>
  <c r="BV845" i="2" s="1"/>
  <c r="BM847" i="2"/>
  <c r="BT855" i="2"/>
  <c r="BV855" i="2" s="1"/>
  <c r="BM857" i="2"/>
  <c r="BT865" i="2"/>
  <c r="BV865" i="2" s="1"/>
  <c r="BM867" i="2"/>
  <c r="BV905" i="2"/>
  <c r="BV995" i="2"/>
  <c r="BM720" i="2"/>
  <c r="BM730" i="2"/>
  <c r="BM740" i="2"/>
  <c r="BM750" i="2"/>
  <c r="BM760" i="2"/>
  <c r="BM770" i="2"/>
  <c r="BM780" i="2"/>
  <c r="BM790" i="2"/>
  <c r="BM800" i="2"/>
  <c r="BM810" i="2"/>
  <c r="BM820" i="2"/>
  <c r="BM830" i="2"/>
  <c r="BM840" i="2"/>
  <c r="BM850" i="2"/>
  <c r="BM860" i="2"/>
  <c r="BV921" i="2"/>
  <c r="BV1006" i="2"/>
  <c r="BM713" i="2"/>
  <c r="BM723" i="2"/>
  <c r="BV723" i="2" s="1"/>
  <c r="BM733" i="2"/>
  <c r="BV733" i="2" s="1"/>
  <c r="BM783" i="2"/>
  <c r="BM793" i="2"/>
  <c r="BM803" i="2"/>
  <c r="BV803" i="2" s="1"/>
  <c r="BM813" i="2"/>
  <c r="BV813" i="2" s="1"/>
  <c r="BM823" i="2"/>
  <c r="BV823" i="2" s="1"/>
  <c r="BM833" i="2"/>
  <c r="BV833" i="2" s="1"/>
  <c r="BM843" i="2"/>
  <c r="BV843" i="2" s="1"/>
  <c r="BM853" i="2"/>
  <c r="BV853" i="2" s="1"/>
  <c r="BM863" i="2"/>
  <c r="BV863" i="2" s="1"/>
  <c r="BJ867" i="2"/>
  <c r="BV945" i="2"/>
  <c r="BM716" i="2"/>
  <c r="BV716" i="2" s="1"/>
  <c r="BM726" i="2"/>
  <c r="BV726" i="2" s="1"/>
  <c r="BM736" i="2"/>
  <c r="BV736" i="2" s="1"/>
  <c r="BM746" i="2"/>
  <c r="BM756" i="2"/>
  <c r="BM766" i="2"/>
  <c r="BM776" i="2"/>
  <c r="BM786" i="2"/>
  <c r="BV786" i="2" s="1"/>
  <c r="BM796" i="2"/>
  <c r="BV796" i="2" s="1"/>
  <c r="BM806" i="2"/>
  <c r="BM816" i="2"/>
  <c r="BM826" i="2"/>
  <c r="BM836" i="2"/>
  <c r="BM846" i="2"/>
  <c r="BV846" i="2" s="1"/>
  <c r="BM856" i="2"/>
  <c r="BV856" i="2" s="1"/>
  <c r="BM866" i="2"/>
  <c r="BV875" i="2"/>
  <c r="BV886" i="2"/>
  <c r="BV890" i="2"/>
  <c r="BV892" i="2"/>
  <c r="BV915" i="2"/>
  <c r="BV926" i="2"/>
  <c r="BV930" i="2"/>
  <c r="BV932" i="2"/>
  <c r="BV955" i="2"/>
  <c r="BV965" i="2"/>
  <c r="BV986" i="2"/>
  <c r="BV992" i="2"/>
  <c r="BQ868" i="2"/>
  <c r="BS868" i="2"/>
  <c r="BV891" i="2"/>
  <c r="BV931" i="2"/>
  <c r="BV975" i="2"/>
  <c r="BV991" i="2"/>
  <c r="BV1005" i="2"/>
  <c r="BJ877" i="2"/>
  <c r="BT877" i="2"/>
  <c r="BJ887" i="2"/>
  <c r="BT887" i="2"/>
  <c r="BJ897" i="2"/>
  <c r="BT897" i="2"/>
  <c r="BJ907" i="2"/>
  <c r="BT907" i="2"/>
  <c r="BJ917" i="2"/>
  <c r="BT917" i="2"/>
  <c r="BJ927" i="2"/>
  <c r="BT927" i="2"/>
  <c r="BJ937" i="2"/>
  <c r="BT937" i="2"/>
  <c r="BJ947" i="2"/>
  <c r="BT947" i="2"/>
  <c r="BJ957" i="2"/>
  <c r="BT957" i="2"/>
  <c r="BJ967" i="2"/>
  <c r="BT967" i="2"/>
  <c r="BJ977" i="2"/>
  <c r="BT977" i="2"/>
  <c r="BJ987" i="2"/>
  <c r="BT987" i="2"/>
  <c r="BJ997" i="2"/>
  <c r="BT997" i="2"/>
  <c r="BJ1007" i="2"/>
  <c r="BT1007" i="2"/>
  <c r="BV1048" i="2"/>
  <c r="BV1049" i="2"/>
  <c r="BV1107" i="2"/>
  <c r="BQ874" i="2"/>
  <c r="BV874" i="2" s="1"/>
  <c r="BQ884" i="2"/>
  <c r="BV884" i="2" s="1"/>
  <c r="BQ894" i="2"/>
  <c r="BV894" i="2" s="1"/>
  <c r="BQ904" i="2"/>
  <c r="BV904" i="2" s="1"/>
  <c r="BQ914" i="2"/>
  <c r="BV914" i="2" s="1"/>
  <c r="BQ924" i="2"/>
  <c r="BV924" i="2" s="1"/>
  <c r="BQ934" i="2"/>
  <c r="BV934" i="2" s="1"/>
  <c r="BQ944" i="2"/>
  <c r="BV944" i="2" s="1"/>
  <c r="BQ954" i="2"/>
  <c r="BV954" i="2" s="1"/>
  <c r="BQ964" i="2"/>
  <c r="BV964" i="2" s="1"/>
  <c r="BQ974" i="2"/>
  <c r="BV974" i="2" s="1"/>
  <c r="BQ984" i="2"/>
  <c r="BV984" i="2" s="1"/>
  <c r="BQ994" i="2"/>
  <c r="BV994" i="2" s="1"/>
  <c r="BQ1004" i="2"/>
  <c r="BV1004" i="2" s="1"/>
  <c r="BQ1011" i="2"/>
  <c r="BV1011" i="2" s="1"/>
  <c r="BV1078" i="2"/>
  <c r="BV1079" i="2"/>
  <c r="BV1127" i="2"/>
  <c r="BT873" i="2"/>
  <c r="BR879" i="2"/>
  <c r="BT883" i="2"/>
  <c r="BR889" i="2"/>
  <c r="BT893" i="2"/>
  <c r="BR899" i="2"/>
  <c r="BT903" i="2"/>
  <c r="BR909" i="2"/>
  <c r="BT913" i="2"/>
  <c r="BR919" i="2"/>
  <c r="BT923" i="2"/>
  <c r="BR929" i="2"/>
  <c r="BT933" i="2"/>
  <c r="BR939" i="2"/>
  <c r="BT943" i="2"/>
  <c r="BR949" i="2"/>
  <c r="BT953" i="2"/>
  <c r="BR959" i="2"/>
  <c r="BT963" i="2"/>
  <c r="BR969" i="2"/>
  <c r="BT973" i="2"/>
  <c r="BR979" i="2"/>
  <c r="BT983" i="2"/>
  <c r="BT993" i="2"/>
  <c r="BT1003" i="2"/>
  <c r="BV1037" i="2"/>
  <c r="BV1067" i="2"/>
  <c r="BV1108" i="2"/>
  <c r="BM1009" i="2"/>
  <c r="BT869" i="2"/>
  <c r="BQ873" i="2"/>
  <c r="BS878" i="2"/>
  <c r="BV878" i="2" s="1"/>
  <c r="BT879" i="2"/>
  <c r="BQ883" i="2"/>
  <c r="BS888" i="2"/>
  <c r="BV888" i="2" s="1"/>
  <c r="BT889" i="2"/>
  <c r="BQ893" i="2"/>
  <c r="BS898" i="2"/>
  <c r="BV898" i="2" s="1"/>
  <c r="BT899" i="2"/>
  <c r="BQ903" i="2"/>
  <c r="BS908" i="2"/>
  <c r="BV908" i="2" s="1"/>
  <c r="BT909" i="2"/>
  <c r="BQ913" i="2"/>
  <c r="BS918" i="2"/>
  <c r="BV918" i="2" s="1"/>
  <c r="BT919" i="2"/>
  <c r="BQ923" i="2"/>
  <c r="BS928" i="2"/>
  <c r="BV928" i="2" s="1"/>
  <c r="BT929" i="2"/>
  <c r="BQ933" i="2"/>
  <c r="BS938" i="2"/>
  <c r="BV938" i="2" s="1"/>
  <c r="BT939" i="2"/>
  <c r="BQ943" i="2"/>
  <c r="BS948" i="2"/>
  <c r="BV948" i="2" s="1"/>
  <c r="BT949" i="2"/>
  <c r="BS958" i="2"/>
  <c r="BV958" i="2" s="1"/>
  <c r="BT959" i="2"/>
  <c r="BS968" i="2"/>
  <c r="BV968" i="2" s="1"/>
  <c r="BT969" i="2"/>
  <c r="BS978" i="2"/>
  <c r="BV978" i="2" s="1"/>
  <c r="BT979" i="2"/>
  <c r="BS988" i="2"/>
  <c r="BV988" i="2" s="1"/>
  <c r="BT989" i="2"/>
  <c r="BV989" i="2" s="1"/>
  <c r="BS998" i="2"/>
  <c r="BV998" i="2" s="1"/>
  <c r="BT999" i="2"/>
  <c r="BV999" i="2" s="1"/>
  <c r="BS1008" i="2"/>
  <c r="BV1008" i="2" s="1"/>
  <c r="BT1009" i="2"/>
  <c r="BV1038" i="2"/>
  <c r="BV1039" i="2"/>
  <c r="BV1068" i="2"/>
  <c r="BV1069" i="2"/>
  <c r="BV1097" i="2"/>
  <c r="BV1137" i="2"/>
  <c r="BM1010" i="2"/>
  <c r="BQ1012" i="2"/>
  <c r="BR1012" i="2"/>
  <c r="BV1018" i="2"/>
  <c r="BV1019" i="2"/>
  <c r="BV1117" i="2"/>
  <c r="BM877" i="2"/>
  <c r="BM887" i="2"/>
  <c r="BM897" i="2"/>
  <c r="BM907" i="2"/>
  <c r="BM917" i="2"/>
  <c r="BM927" i="2"/>
  <c r="BM937" i="2"/>
  <c r="BM947" i="2"/>
  <c r="BM957" i="2"/>
  <c r="BM967" i="2"/>
  <c r="BM977" i="2"/>
  <c r="BM987" i="2"/>
  <c r="BM997" i="2"/>
  <c r="BM1007" i="2"/>
  <c r="BJ1010" i="2"/>
  <c r="BV1027" i="2"/>
  <c r="BV1087" i="2"/>
  <c r="BV1098" i="2"/>
  <c r="BV1099" i="2"/>
  <c r="BV1138" i="2"/>
  <c r="BV1139" i="2"/>
  <c r="BV1147" i="2"/>
  <c r="BM960" i="2"/>
  <c r="BV960" i="2" s="1"/>
  <c r="BM970" i="2"/>
  <c r="BV970" i="2" s="1"/>
  <c r="BM980" i="2"/>
  <c r="BV980" i="2" s="1"/>
  <c r="BM990" i="2"/>
  <c r="BV990" i="2" s="1"/>
  <c r="BM1000" i="2"/>
  <c r="BV1000" i="2" s="1"/>
  <c r="BS1010" i="2"/>
  <c r="BV1058" i="2"/>
  <c r="BV1059" i="2"/>
  <c r="BV1118" i="2"/>
  <c r="BV1119" i="2"/>
  <c r="BM873" i="2"/>
  <c r="BM883" i="2"/>
  <c r="BM893" i="2"/>
  <c r="BM903" i="2"/>
  <c r="BM913" i="2"/>
  <c r="BM923" i="2"/>
  <c r="BM933" i="2"/>
  <c r="BM943" i="2"/>
  <c r="BM953" i="2"/>
  <c r="BM963" i="2"/>
  <c r="BM973" i="2"/>
  <c r="BM983" i="2"/>
  <c r="BM993" i="2"/>
  <c r="BV993" i="2" s="1"/>
  <c r="BM1003" i="2"/>
  <c r="BV1003" i="2" s="1"/>
  <c r="BV1028" i="2"/>
  <c r="BV1029" i="2"/>
  <c r="BV1047" i="2"/>
  <c r="BV1088" i="2"/>
  <c r="BV1089" i="2"/>
  <c r="BV1148" i="2"/>
  <c r="BV1149" i="2"/>
  <c r="BI1010" i="2"/>
  <c r="BV1077" i="2"/>
  <c r="BQ1014" i="2"/>
  <c r="BJ1020" i="2"/>
  <c r="BT1020" i="2"/>
  <c r="BQ1024" i="2"/>
  <c r="BJ1030" i="2"/>
  <c r="BT1030" i="2"/>
  <c r="BQ1034" i="2"/>
  <c r="BJ1040" i="2"/>
  <c r="BT1040" i="2"/>
  <c r="BQ1044" i="2"/>
  <c r="BJ1050" i="2"/>
  <c r="BT1050" i="2"/>
  <c r="BQ1054" i="2"/>
  <c r="BJ1060" i="2"/>
  <c r="BT1060" i="2"/>
  <c r="BQ1064" i="2"/>
  <c r="BJ1070" i="2"/>
  <c r="BT1070" i="2"/>
  <c r="BQ1074" i="2"/>
  <c r="BJ1080" i="2"/>
  <c r="BT1080" i="2"/>
  <c r="BQ1084" i="2"/>
  <c r="BJ1090" i="2"/>
  <c r="BT1090" i="2"/>
  <c r="BQ1094" i="2"/>
  <c r="BJ1100" i="2"/>
  <c r="BT1100" i="2"/>
  <c r="BQ1104" i="2"/>
  <c r="BJ1110" i="2"/>
  <c r="BT1110" i="2"/>
  <c r="BQ1114" i="2"/>
  <c r="BJ1120" i="2"/>
  <c r="BT1120" i="2"/>
  <c r="BQ1124" i="2"/>
  <c r="BJ1130" i="2"/>
  <c r="BT1130" i="2"/>
  <c r="BQ1134" i="2"/>
  <c r="BJ1140" i="2"/>
  <c r="BT1140" i="2"/>
  <c r="BQ1144" i="2"/>
  <c r="BJ1150" i="2"/>
  <c r="BT1150" i="2"/>
  <c r="BT1155" i="2"/>
  <c r="BV1190" i="2"/>
  <c r="BT1013" i="2"/>
  <c r="BT1023" i="2"/>
  <c r="BT1103" i="2"/>
  <c r="BT1113" i="2"/>
  <c r="BS1015" i="2"/>
  <c r="BQ1020" i="2"/>
  <c r="BR1022" i="2"/>
  <c r="BV1022" i="2" s="1"/>
  <c r="BS1025" i="2"/>
  <c r="BQ1030" i="2"/>
  <c r="BR1032" i="2"/>
  <c r="BV1032" i="2" s="1"/>
  <c r="BS1035" i="2"/>
  <c r="BQ1040" i="2"/>
  <c r="BR1042" i="2"/>
  <c r="BV1042" i="2" s="1"/>
  <c r="BS1045" i="2"/>
  <c r="BQ1050" i="2"/>
  <c r="BR1052" i="2"/>
  <c r="BV1052" i="2" s="1"/>
  <c r="BS1055" i="2"/>
  <c r="BQ1060" i="2"/>
  <c r="BR1062" i="2"/>
  <c r="BV1062" i="2" s="1"/>
  <c r="BS1065" i="2"/>
  <c r="BQ1070" i="2"/>
  <c r="BR1072" i="2"/>
  <c r="BV1072" i="2" s="1"/>
  <c r="BS1075" i="2"/>
  <c r="BQ1080" i="2"/>
  <c r="BR1082" i="2"/>
  <c r="BV1082" i="2" s="1"/>
  <c r="BS1085" i="2"/>
  <c r="BQ1090" i="2"/>
  <c r="BR1092" i="2"/>
  <c r="BV1092" i="2" s="1"/>
  <c r="BS1095" i="2"/>
  <c r="BV1095" i="2" s="1"/>
  <c r="BQ1100" i="2"/>
  <c r="BR1102" i="2"/>
  <c r="BV1102" i="2" s="1"/>
  <c r="BS1105" i="2"/>
  <c r="BV1105" i="2" s="1"/>
  <c r="BQ1110" i="2"/>
  <c r="BR1112" i="2"/>
  <c r="BV1112" i="2" s="1"/>
  <c r="BS1115" i="2"/>
  <c r="BV1115" i="2" s="1"/>
  <c r="BQ1120" i="2"/>
  <c r="BR1122" i="2"/>
  <c r="BV1122" i="2" s="1"/>
  <c r="BS1125" i="2"/>
  <c r="BV1125" i="2" s="1"/>
  <c r="BQ1130" i="2"/>
  <c r="BR1132" i="2"/>
  <c r="BV1132" i="2" s="1"/>
  <c r="BS1135" i="2"/>
  <c r="BV1135" i="2" s="1"/>
  <c r="BT1136" i="2"/>
  <c r="BQ1140" i="2"/>
  <c r="BR1142" i="2"/>
  <c r="BV1142" i="2" s="1"/>
  <c r="BS1145" i="2"/>
  <c r="BV1145" i="2" s="1"/>
  <c r="BT1146" i="2"/>
  <c r="BQ1150" i="2"/>
  <c r="BI1153" i="2"/>
  <c r="BR1153" i="2"/>
  <c r="BM1014" i="2"/>
  <c r="BS1021" i="2"/>
  <c r="BV1021" i="2" s="1"/>
  <c r="BM1024" i="2"/>
  <c r="BS1031" i="2"/>
  <c r="BV1031" i="2" s="1"/>
  <c r="BM1034" i="2"/>
  <c r="BS1041" i="2"/>
  <c r="BV1041" i="2" s="1"/>
  <c r="BM1044" i="2"/>
  <c r="BV1044" i="2" s="1"/>
  <c r="BS1051" i="2"/>
  <c r="BV1051" i="2" s="1"/>
  <c r="BM1054" i="2"/>
  <c r="BS1061" i="2"/>
  <c r="BV1061" i="2" s="1"/>
  <c r="BM1064" i="2"/>
  <c r="BS1071" i="2"/>
  <c r="BV1071" i="2" s="1"/>
  <c r="BM1074" i="2"/>
  <c r="BS1081" i="2"/>
  <c r="BV1081" i="2" s="1"/>
  <c r="BM1084" i="2"/>
  <c r="BS1091" i="2"/>
  <c r="BV1091" i="2" s="1"/>
  <c r="BM1094" i="2"/>
  <c r="BS1101" i="2"/>
  <c r="BV1101" i="2" s="1"/>
  <c r="BM1104" i="2"/>
  <c r="BS1111" i="2"/>
  <c r="BV1111" i="2" s="1"/>
  <c r="BM1114" i="2"/>
  <c r="BS1121" i="2"/>
  <c r="BV1121" i="2" s="1"/>
  <c r="BM1124" i="2"/>
  <c r="BS1131" i="2"/>
  <c r="BV1131" i="2" s="1"/>
  <c r="BM1134" i="2"/>
  <c r="BS1141" i="2"/>
  <c r="BV1141" i="2" s="1"/>
  <c r="BM1144" i="2"/>
  <c r="BV1144" i="2" s="1"/>
  <c r="BS1151" i="2"/>
  <c r="BV1151" i="2" s="1"/>
  <c r="BT1015" i="2"/>
  <c r="BT1025" i="2"/>
  <c r="BT1035" i="2"/>
  <c r="BT1045" i="2"/>
  <c r="BT1055" i="2"/>
  <c r="BT1065" i="2"/>
  <c r="BT1075" i="2"/>
  <c r="BT1085" i="2"/>
  <c r="BQ1155" i="2"/>
  <c r="BM1020" i="2"/>
  <c r="BM1030" i="2"/>
  <c r="BM1040" i="2"/>
  <c r="BM1050" i="2"/>
  <c r="BM1060" i="2"/>
  <c r="BM1070" i="2"/>
  <c r="BM1080" i="2"/>
  <c r="BM1090" i="2"/>
  <c r="BM1100" i="2"/>
  <c r="BM1110" i="2"/>
  <c r="BM1120" i="2"/>
  <c r="BM1130" i="2"/>
  <c r="BM1140" i="2"/>
  <c r="BM1150" i="2"/>
  <c r="BV1210" i="2"/>
  <c r="BM1013" i="2"/>
  <c r="BM1023" i="2"/>
  <c r="BM1033" i="2"/>
  <c r="BV1033" i="2" s="1"/>
  <c r="BM1043" i="2"/>
  <c r="BV1043" i="2" s="1"/>
  <c r="BM1053" i="2"/>
  <c r="BV1053" i="2" s="1"/>
  <c r="BM1063" i="2"/>
  <c r="BV1063" i="2" s="1"/>
  <c r="BM1073" i="2"/>
  <c r="BV1073" i="2" s="1"/>
  <c r="BM1083" i="2"/>
  <c r="BV1083" i="2" s="1"/>
  <c r="BM1093" i="2"/>
  <c r="BV1093" i="2" s="1"/>
  <c r="BM1103" i="2"/>
  <c r="BM1113" i="2"/>
  <c r="BM1123" i="2"/>
  <c r="BV1123" i="2" s="1"/>
  <c r="BM1133" i="2"/>
  <c r="BV1133" i="2" s="1"/>
  <c r="BM1143" i="2"/>
  <c r="BV1143" i="2" s="1"/>
  <c r="BM1016" i="2"/>
  <c r="BV1016" i="2" s="1"/>
  <c r="BM1026" i="2"/>
  <c r="BV1026" i="2" s="1"/>
  <c r="BM1036" i="2"/>
  <c r="BV1036" i="2" s="1"/>
  <c r="BM1046" i="2"/>
  <c r="BV1046" i="2" s="1"/>
  <c r="BM1056" i="2"/>
  <c r="BV1056" i="2" s="1"/>
  <c r="BM1066" i="2"/>
  <c r="BV1066" i="2" s="1"/>
  <c r="BM1076" i="2"/>
  <c r="BV1076" i="2" s="1"/>
  <c r="BM1086" i="2"/>
  <c r="BV1086" i="2" s="1"/>
  <c r="BM1096" i="2"/>
  <c r="BV1096" i="2" s="1"/>
  <c r="BM1106" i="2"/>
  <c r="BV1106" i="2" s="1"/>
  <c r="BM1116" i="2"/>
  <c r="BV1116" i="2" s="1"/>
  <c r="BM1126" i="2"/>
  <c r="BV1126" i="2" s="1"/>
  <c r="BM1136" i="2"/>
  <c r="BM1146" i="2"/>
  <c r="BM1155" i="2"/>
  <c r="BV1200" i="2"/>
  <c r="BT1158" i="2"/>
  <c r="BM1160" i="2"/>
  <c r="BV1160" i="2" s="1"/>
  <c r="BQ1162" i="2"/>
  <c r="BV1162" i="2" s="1"/>
  <c r="BT1168" i="2"/>
  <c r="BM1170" i="2"/>
  <c r="BV1170" i="2" s="1"/>
  <c r="BQ1172" i="2"/>
  <c r="BV1172" i="2" s="1"/>
  <c r="BT1178" i="2"/>
  <c r="BM1180" i="2"/>
  <c r="BV1180" i="2" s="1"/>
  <c r="BQ1182" i="2"/>
  <c r="BV1182" i="2" s="1"/>
  <c r="BT1188" i="2"/>
  <c r="BQ1192" i="2"/>
  <c r="BV1192" i="2" s="1"/>
  <c r="BT1198" i="2"/>
  <c r="BQ1202" i="2"/>
  <c r="BV1202" i="2" s="1"/>
  <c r="BT1208" i="2"/>
  <c r="BQ1212" i="2"/>
  <c r="BV1212" i="2" s="1"/>
  <c r="BR1217" i="2"/>
  <c r="BJ1217" i="2"/>
  <c r="BM1219" i="2"/>
  <c r="BR1157" i="2"/>
  <c r="BT1161" i="2"/>
  <c r="BR1167" i="2"/>
  <c r="BT1171" i="2"/>
  <c r="BR1177" i="2"/>
  <c r="BT1181" i="2"/>
  <c r="BR1187" i="2"/>
  <c r="BT1191" i="2"/>
  <c r="BR1197" i="2"/>
  <c r="BT1201" i="2"/>
  <c r="BR1207" i="2"/>
  <c r="BT1211" i="2"/>
  <c r="BI1217" i="2"/>
  <c r="BV1248" i="2"/>
  <c r="BV1251" i="2"/>
  <c r="BV1278" i="2"/>
  <c r="BV1281" i="2"/>
  <c r="BQ1218" i="2"/>
  <c r="BS1218" i="2"/>
  <c r="BS1156" i="2"/>
  <c r="BV1156" i="2" s="1"/>
  <c r="BT1157" i="2"/>
  <c r="BR1163" i="2"/>
  <c r="BV1163" i="2" s="1"/>
  <c r="BS1166" i="2"/>
  <c r="BV1166" i="2" s="1"/>
  <c r="BT1167" i="2"/>
  <c r="BR1173" i="2"/>
  <c r="BV1173" i="2" s="1"/>
  <c r="BS1176" i="2"/>
  <c r="BV1176" i="2" s="1"/>
  <c r="BT1177" i="2"/>
  <c r="BR1183" i="2"/>
  <c r="BV1183" i="2" s="1"/>
  <c r="BS1186" i="2"/>
  <c r="BV1186" i="2" s="1"/>
  <c r="BT1187" i="2"/>
  <c r="BR1193" i="2"/>
  <c r="BV1193" i="2" s="1"/>
  <c r="BS1196" i="2"/>
  <c r="BV1196" i="2" s="1"/>
  <c r="BT1197" i="2"/>
  <c r="BR1203" i="2"/>
  <c r="BV1203" i="2" s="1"/>
  <c r="BS1206" i="2"/>
  <c r="BV1206" i="2" s="1"/>
  <c r="BT1207" i="2"/>
  <c r="BR1213" i="2"/>
  <c r="BV1213" i="2" s="1"/>
  <c r="BS1216" i="2"/>
  <c r="BV1216" i="2" s="1"/>
  <c r="BS1159" i="2"/>
  <c r="BV1159" i="2" s="1"/>
  <c r="BS1169" i="2"/>
  <c r="BV1169" i="2" s="1"/>
  <c r="BS1179" i="2"/>
  <c r="BV1179" i="2" s="1"/>
  <c r="BS1189" i="2"/>
  <c r="BV1189" i="2" s="1"/>
  <c r="BS1199" i="2"/>
  <c r="BV1199" i="2" s="1"/>
  <c r="BS1209" i="2"/>
  <c r="BV1209" i="2" s="1"/>
  <c r="BI1218" i="2"/>
  <c r="BI1219" i="2"/>
  <c r="BV1231" i="2"/>
  <c r="BV1268" i="2"/>
  <c r="BV1271" i="2"/>
  <c r="BM1165" i="2"/>
  <c r="BV1165" i="2" s="1"/>
  <c r="BM1175" i="2"/>
  <c r="BV1175" i="2" s="1"/>
  <c r="BM1185" i="2"/>
  <c r="BV1185" i="2" s="1"/>
  <c r="BM1195" i="2"/>
  <c r="BV1195" i="2" s="1"/>
  <c r="BM1205" i="2"/>
  <c r="BV1205" i="2" s="1"/>
  <c r="BM1215" i="2"/>
  <c r="BV1215" i="2" s="1"/>
  <c r="BJ1221" i="2"/>
  <c r="BV1228" i="2"/>
  <c r="BV1298" i="2"/>
  <c r="BV1301" i="2"/>
  <c r="BM1158" i="2"/>
  <c r="BM1168" i="2"/>
  <c r="BM1178" i="2"/>
  <c r="BM1188" i="2"/>
  <c r="BM1198" i="2"/>
  <c r="BM1208" i="2"/>
  <c r="BM1161" i="2"/>
  <c r="BM1171" i="2"/>
  <c r="BM1181" i="2"/>
  <c r="BM1191" i="2"/>
  <c r="BM1201" i="2"/>
  <c r="BM1211" i="2"/>
  <c r="BV1241" i="2"/>
  <c r="BV1258" i="2"/>
  <c r="BV1261" i="2"/>
  <c r="BM1154" i="2"/>
  <c r="BV1154" i="2" s="1"/>
  <c r="BM1164" i="2"/>
  <c r="BV1164" i="2" s="1"/>
  <c r="BM1174" i="2"/>
  <c r="BV1174" i="2" s="1"/>
  <c r="BM1184" i="2"/>
  <c r="BV1184" i="2" s="1"/>
  <c r="BM1194" i="2"/>
  <c r="BV1194" i="2" s="1"/>
  <c r="BM1204" i="2"/>
  <c r="BV1204" i="2" s="1"/>
  <c r="BM1214" i="2"/>
  <c r="BV1214" i="2" s="1"/>
  <c r="BM1217" i="2"/>
  <c r="BM1220" i="2"/>
  <c r="BV1288" i="2"/>
  <c r="BV1291" i="2"/>
  <c r="BQ1220" i="2"/>
  <c r="BI1221" i="2"/>
  <c r="BV1238" i="2"/>
  <c r="BQ1224" i="2"/>
  <c r="BV1224" i="2" s="1"/>
  <c r="BQ1234" i="2"/>
  <c r="BV1234" i="2" s="1"/>
  <c r="BQ1244" i="2"/>
  <c r="BV1244" i="2" s="1"/>
  <c r="BQ1254" i="2"/>
  <c r="BV1254" i="2" s="1"/>
  <c r="BQ1264" i="2"/>
  <c r="BV1264" i="2" s="1"/>
  <c r="BQ1274" i="2"/>
  <c r="BV1274" i="2" s="1"/>
  <c r="BQ1284" i="2"/>
  <c r="BV1284" i="2" s="1"/>
  <c r="BQ1294" i="2"/>
  <c r="BV1294" i="2" s="1"/>
  <c r="BQ1304" i="2"/>
  <c r="BV1304" i="2" s="1"/>
  <c r="BV1350" i="2"/>
  <c r="BV1375" i="2"/>
  <c r="BV1380" i="2"/>
  <c r="BT1223" i="2"/>
  <c r="BQ1227" i="2"/>
  <c r="BV1227" i="2" s="1"/>
  <c r="BT1233" i="2"/>
  <c r="BQ1237" i="2"/>
  <c r="BV1237" i="2" s="1"/>
  <c r="BT1243" i="2"/>
  <c r="BQ1247" i="2"/>
  <c r="BV1247" i="2" s="1"/>
  <c r="BT1253" i="2"/>
  <c r="BQ1257" i="2"/>
  <c r="BV1257" i="2" s="1"/>
  <c r="BT1263" i="2"/>
  <c r="BQ1267" i="2"/>
  <c r="BV1267" i="2" s="1"/>
  <c r="BT1273" i="2"/>
  <c r="BQ1277" i="2"/>
  <c r="BV1277" i="2" s="1"/>
  <c r="BT1283" i="2"/>
  <c r="BQ1287" i="2"/>
  <c r="BV1287" i="2" s="1"/>
  <c r="BT1293" i="2"/>
  <c r="BQ1297" i="2"/>
  <c r="BV1297" i="2" s="1"/>
  <c r="BT1303" i="2"/>
  <c r="BQ1306" i="2"/>
  <c r="BT1308" i="2"/>
  <c r="BV1357" i="2"/>
  <c r="BR1222" i="2"/>
  <c r="BV1222" i="2" s="1"/>
  <c r="BS1225" i="2"/>
  <c r="BV1225" i="2" s="1"/>
  <c r="BT1226" i="2"/>
  <c r="BQ1230" i="2"/>
  <c r="BR1232" i="2"/>
  <c r="BV1232" i="2" s="1"/>
  <c r="BS1235" i="2"/>
  <c r="BV1235" i="2" s="1"/>
  <c r="BT1236" i="2"/>
  <c r="BQ1240" i="2"/>
  <c r="BR1242" i="2"/>
  <c r="BV1242" i="2" s="1"/>
  <c r="BS1245" i="2"/>
  <c r="BV1245" i="2" s="1"/>
  <c r="BT1246" i="2"/>
  <c r="BQ1250" i="2"/>
  <c r="BR1252" i="2"/>
  <c r="BV1252" i="2" s="1"/>
  <c r="BS1255" i="2"/>
  <c r="BV1255" i="2" s="1"/>
  <c r="BT1256" i="2"/>
  <c r="BQ1260" i="2"/>
  <c r="BR1262" i="2"/>
  <c r="BV1262" i="2" s="1"/>
  <c r="BS1265" i="2"/>
  <c r="BV1265" i="2" s="1"/>
  <c r="BT1266" i="2"/>
  <c r="BQ1270" i="2"/>
  <c r="BR1272" i="2"/>
  <c r="BV1272" i="2" s="1"/>
  <c r="BS1275" i="2"/>
  <c r="BV1275" i="2" s="1"/>
  <c r="BT1276" i="2"/>
  <c r="BQ1280" i="2"/>
  <c r="BR1282" i="2"/>
  <c r="BV1282" i="2" s="1"/>
  <c r="BS1285" i="2"/>
  <c r="BV1285" i="2" s="1"/>
  <c r="BT1286" i="2"/>
  <c r="BQ1290" i="2"/>
  <c r="BR1292" i="2"/>
  <c r="BV1292" i="2" s="1"/>
  <c r="BS1295" i="2"/>
  <c r="BV1295" i="2" s="1"/>
  <c r="BT1296" i="2"/>
  <c r="BQ1300" i="2"/>
  <c r="BR1302" i="2"/>
  <c r="BV1302" i="2" s="1"/>
  <c r="BS1305" i="2"/>
  <c r="BJ1308" i="2"/>
  <c r="BV1360" i="2"/>
  <c r="BT1229" i="2"/>
  <c r="BV1229" i="2" s="1"/>
  <c r="BT1239" i="2"/>
  <c r="BV1239" i="2" s="1"/>
  <c r="BT1249" i="2"/>
  <c r="BV1249" i="2" s="1"/>
  <c r="BT1259" i="2"/>
  <c r="BV1259" i="2" s="1"/>
  <c r="BT1269" i="2"/>
  <c r="BV1269" i="2" s="1"/>
  <c r="BT1279" i="2"/>
  <c r="BV1279" i="2" s="1"/>
  <c r="BT1289" i="2"/>
  <c r="BV1289" i="2" s="1"/>
  <c r="BT1299" i="2"/>
  <c r="BV1299" i="2" s="1"/>
  <c r="BV1390" i="2"/>
  <c r="BM1230" i="2"/>
  <c r="BM1240" i="2"/>
  <c r="BM1250" i="2"/>
  <c r="BM1260" i="2"/>
  <c r="BM1270" i="2"/>
  <c r="BM1280" i="2"/>
  <c r="BM1290" i="2"/>
  <c r="BM1300" i="2"/>
  <c r="BS1307" i="2"/>
  <c r="BV1307" i="2" s="1"/>
  <c r="BV1365" i="2"/>
  <c r="BV1370" i="2"/>
  <c r="BM1223" i="2"/>
  <c r="BM1233" i="2"/>
  <c r="BM1243" i="2"/>
  <c r="BM1253" i="2"/>
  <c r="BM1263" i="2"/>
  <c r="BM1273" i="2"/>
  <c r="BM1283" i="2"/>
  <c r="BM1293" i="2"/>
  <c r="BV1293" i="2" s="1"/>
  <c r="BM1303" i="2"/>
  <c r="BJ1306" i="2"/>
  <c r="BI1308" i="2"/>
  <c r="BV1337" i="2"/>
  <c r="BV1340" i="2"/>
  <c r="BM1226" i="2"/>
  <c r="BM1236" i="2"/>
  <c r="BM1246" i="2"/>
  <c r="BM1256" i="2"/>
  <c r="BM1266" i="2"/>
  <c r="BM1276" i="2"/>
  <c r="BV1276" i="2" s="1"/>
  <c r="BM1286" i="2"/>
  <c r="BM1296" i="2"/>
  <c r="BM1305" i="2"/>
  <c r="BI1306" i="2"/>
  <c r="BV1310" i="2"/>
  <c r="BV1330" i="2"/>
  <c r="BM1308" i="2"/>
  <c r="BV1320" i="2"/>
  <c r="BV1347" i="2"/>
  <c r="BQ1313" i="2"/>
  <c r="BV1313" i="2" s="1"/>
  <c r="BQ1323" i="2"/>
  <c r="BV1323" i="2" s="1"/>
  <c r="BQ1333" i="2"/>
  <c r="BV1333" i="2" s="1"/>
  <c r="BQ1343" i="2"/>
  <c r="BV1343" i="2" s="1"/>
  <c r="BQ1353" i="2"/>
  <c r="BV1353" i="2" s="1"/>
  <c r="BQ1363" i="2"/>
  <c r="BV1363" i="2" s="1"/>
  <c r="BS1368" i="2"/>
  <c r="BQ1373" i="2"/>
  <c r="BV1373" i="2" s="1"/>
  <c r="BS1378" i="2"/>
  <c r="BQ1383" i="2"/>
  <c r="BV1383" i="2" s="1"/>
  <c r="BS1388" i="2"/>
  <c r="BQ1393" i="2"/>
  <c r="BV1393" i="2" s="1"/>
  <c r="BV1409" i="2"/>
  <c r="BV1429" i="2"/>
  <c r="BT1312" i="2"/>
  <c r="BQ1316" i="2"/>
  <c r="BV1316" i="2" s="1"/>
  <c r="BT1322" i="2"/>
  <c r="BQ1326" i="2"/>
  <c r="BV1326" i="2" s="1"/>
  <c r="BT1332" i="2"/>
  <c r="BQ1336" i="2"/>
  <c r="BV1336" i="2" s="1"/>
  <c r="BT1342" i="2"/>
  <c r="BQ1346" i="2"/>
  <c r="BV1346" i="2" s="1"/>
  <c r="BT1352" i="2"/>
  <c r="BQ1356" i="2"/>
  <c r="BV1356" i="2" s="1"/>
  <c r="BT1362" i="2"/>
  <c r="BQ1366" i="2"/>
  <c r="BV1366" i="2" s="1"/>
  <c r="BT1372" i="2"/>
  <c r="BQ1376" i="2"/>
  <c r="BV1376" i="2" s="1"/>
  <c r="BT1382" i="2"/>
  <c r="BQ1386" i="2"/>
  <c r="BV1386" i="2" s="1"/>
  <c r="BT1392" i="2"/>
  <c r="BQ1309" i="2"/>
  <c r="BV1309" i="2" s="1"/>
  <c r="BR1311" i="2"/>
  <c r="BV1311" i="2" s="1"/>
  <c r="BS1314" i="2"/>
  <c r="BV1314" i="2" s="1"/>
  <c r="BQ1319" i="2"/>
  <c r="BV1319" i="2" s="1"/>
  <c r="BR1321" i="2"/>
  <c r="BV1321" i="2" s="1"/>
  <c r="BS1324" i="2"/>
  <c r="BV1324" i="2" s="1"/>
  <c r="BQ1329" i="2"/>
  <c r="BR1331" i="2"/>
  <c r="BV1331" i="2" s="1"/>
  <c r="BS1334" i="2"/>
  <c r="BV1334" i="2" s="1"/>
  <c r="BQ1339" i="2"/>
  <c r="BR1341" i="2"/>
  <c r="BV1341" i="2" s="1"/>
  <c r="BS1344" i="2"/>
  <c r="BV1344" i="2" s="1"/>
  <c r="BQ1349" i="2"/>
  <c r="BR1351" i="2"/>
  <c r="BV1351" i="2" s="1"/>
  <c r="BS1354" i="2"/>
  <c r="BV1354" i="2" s="1"/>
  <c r="BQ1359" i="2"/>
  <c r="BR1361" i="2"/>
  <c r="BV1361" i="2" s="1"/>
  <c r="BS1364" i="2"/>
  <c r="BV1364" i="2" s="1"/>
  <c r="BQ1369" i="2"/>
  <c r="BR1371" i="2"/>
  <c r="BV1371" i="2" s="1"/>
  <c r="BS1374" i="2"/>
  <c r="BV1374" i="2" s="1"/>
  <c r="BQ1379" i="2"/>
  <c r="BR1381" i="2"/>
  <c r="BV1381" i="2" s="1"/>
  <c r="BS1384" i="2"/>
  <c r="BV1384" i="2" s="1"/>
  <c r="BQ1389" i="2"/>
  <c r="BR1391" i="2"/>
  <c r="BV1391" i="2" s="1"/>
  <c r="BS1394" i="2"/>
  <c r="BV1394" i="2" s="1"/>
  <c r="BR1396" i="2"/>
  <c r="BV1459" i="2"/>
  <c r="BS1317" i="2"/>
  <c r="BV1317" i="2" s="1"/>
  <c r="BT1318" i="2"/>
  <c r="BV1318" i="2" s="1"/>
  <c r="BS1327" i="2"/>
  <c r="BV1327" i="2" s="1"/>
  <c r="BT1328" i="2"/>
  <c r="BV1328" i="2" s="1"/>
  <c r="BT1338" i="2"/>
  <c r="BV1338" i="2" s="1"/>
  <c r="BT1348" i="2"/>
  <c r="BV1348" i="2" s="1"/>
  <c r="BT1358" i="2"/>
  <c r="BV1358" i="2" s="1"/>
  <c r="BS1367" i="2"/>
  <c r="BV1367" i="2" s="1"/>
  <c r="BT1368" i="2"/>
  <c r="BS1377" i="2"/>
  <c r="BV1377" i="2" s="1"/>
  <c r="BT1378" i="2"/>
  <c r="BS1387" i="2"/>
  <c r="BV1387" i="2" s="1"/>
  <c r="BT1388" i="2"/>
  <c r="BV1431" i="2"/>
  <c r="BI1396" i="2"/>
  <c r="BV1399" i="2"/>
  <c r="BV1419" i="2"/>
  <c r="BM1329" i="2"/>
  <c r="BM1339" i="2"/>
  <c r="BM1349" i="2"/>
  <c r="BM1359" i="2"/>
  <c r="BM1369" i="2"/>
  <c r="BM1379" i="2"/>
  <c r="BM1389" i="2"/>
  <c r="BM1312" i="2"/>
  <c r="BV1312" i="2" s="1"/>
  <c r="BM1322" i="2"/>
  <c r="BM1332" i="2"/>
  <c r="BM1342" i="2"/>
  <c r="BM1352" i="2"/>
  <c r="BM1362" i="2"/>
  <c r="BM1372" i="2"/>
  <c r="BM1382" i="2"/>
  <c r="BM1392" i="2"/>
  <c r="BV1441" i="2"/>
  <c r="BM1315" i="2"/>
  <c r="BV1315" i="2" s="1"/>
  <c r="BM1325" i="2"/>
  <c r="BV1325" i="2" s="1"/>
  <c r="BM1335" i="2"/>
  <c r="BV1335" i="2" s="1"/>
  <c r="BM1345" i="2"/>
  <c r="BV1345" i="2" s="1"/>
  <c r="BM1355" i="2"/>
  <c r="BV1355" i="2" s="1"/>
  <c r="BT1396" i="2"/>
  <c r="BV1421" i="2"/>
  <c r="BV1449" i="2"/>
  <c r="BV1471" i="2"/>
  <c r="BV1401" i="2"/>
  <c r="BJ1397" i="2"/>
  <c r="BT1397" i="2"/>
  <c r="BJ1407" i="2"/>
  <c r="BT1407" i="2"/>
  <c r="BJ1417" i="2"/>
  <c r="BT1417" i="2"/>
  <c r="BJ1427" i="2"/>
  <c r="BT1427" i="2"/>
  <c r="BJ1437" i="2"/>
  <c r="BT1437" i="2"/>
  <c r="BJ1447" i="2"/>
  <c r="BT1447" i="2"/>
  <c r="BQ1451" i="2"/>
  <c r="BV1451" i="2" s="1"/>
  <c r="BJ1457" i="2"/>
  <c r="BT1457" i="2"/>
  <c r="BQ1461" i="2"/>
  <c r="BV1461" i="2" s="1"/>
  <c r="BJ1467" i="2"/>
  <c r="BT1467" i="2"/>
  <c r="BV1487" i="2"/>
  <c r="BV1497" i="2"/>
  <c r="BV1507" i="2"/>
  <c r="BV1547" i="2"/>
  <c r="BQ1404" i="2"/>
  <c r="BV1404" i="2" s="1"/>
  <c r="BQ1414" i="2"/>
  <c r="BV1414" i="2" s="1"/>
  <c r="BQ1424" i="2"/>
  <c r="BV1424" i="2" s="1"/>
  <c r="BQ1434" i="2"/>
  <c r="BV1434" i="2" s="1"/>
  <c r="BQ1444" i="2"/>
  <c r="BV1444" i="2" s="1"/>
  <c r="BQ1454" i="2"/>
  <c r="BV1454" i="2" s="1"/>
  <c r="BQ1464" i="2"/>
  <c r="BV1464" i="2" s="1"/>
  <c r="BM1472" i="2"/>
  <c r="BQ1474" i="2"/>
  <c r="BV1474" i="2" s="1"/>
  <c r="BQ1397" i="2"/>
  <c r="BS1402" i="2"/>
  <c r="BV1402" i="2" s="1"/>
  <c r="BT1403" i="2"/>
  <c r="BQ1407" i="2"/>
  <c r="BS1412" i="2"/>
  <c r="BV1412" i="2" s="1"/>
  <c r="BT1413" i="2"/>
  <c r="BQ1417" i="2"/>
  <c r="BS1422" i="2"/>
  <c r="BV1422" i="2" s="1"/>
  <c r="BT1423" i="2"/>
  <c r="BQ1427" i="2"/>
  <c r="BS1432" i="2"/>
  <c r="BV1432" i="2" s="1"/>
  <c r="BT1433" i="2"/>
  <c r="BQ1437" i="2"/>
  <c r="BS1442" i="2"/>
  <c r="BV1442" i="2" s="1"/>
  <c r="BT1443" i="2"/>
  <c r="BQ1447" i="2"/>
  <c r="BS1452" i="2"/>
  <c r="BV1452" i="2" s="1"/>
  <c r="BT1453" i="2"/>
  <c r="BQ1457" i="2"/>
  <c r="BS1462" i="2"/>
  <c r="BV1462" i="2" s="1"/>
  <c r="BT1463" i="2"/>
  <c r="BQ1467" i="2"/>
  <c r="BS1472" i="2"/>
  <c r="BT1473" i="2"/>
  <c r="BQ1400" i="2"/>
  <c r="BV1400" i="2" s="1"/>
  <c r="BT1406" i="2"/>
  <c r="BV1406" i="2" s="1"/>
  <c r="BQ1410" i="2"/>
  <c r="BV1410" i="2" s="1"/>
  <c r="BT1416" i="2"/>
  <c r="BV1416" i="2" s="1"/>
  <c r="BQ1420" i="2"/>
  <c r="BV1420" i="2" s="1"/>
  <c r="BT1426" i="2"/>
  <c r="BV1426" i="2" s="1"/>
  <c r="BQ1430" i="2"/>
  <c r="BV1430" i="2" s="1"/>
  <c r="BT1436" i="2"/>
  <c r="BV1436" i="2" s="1"/>
  <c r="BQ1440" i="2"/>
  <c r="BV1440" i="2" s="1"/>
  <c r="BT1446" i="2"/>
  <c r="BV1446" i="2" s="1"/>
  <c r="BM1448" i="2"/>
  <c r="BQ1450" i="2"/>
  <c r="BV1450" i="2" s="1"/>
  <c r="BT1456" i="2"/>
  <c r="BV1456" i="2" s="1"/>
  <c r="BM1458" i="2"/>
  <c r="BQ1460" i="2"/>
  <c r="BV1460" i="2" s="1"/>
  <c r="BT1466" i="2"/>
  <c r="BV1466" i="2" s="1"/>
  <c r="BQ1470" i="2"/>
  <c r="BV1470" i="2" s="1"/>
  <c r="BR1475" i="2"/>
  <c r="BI1475" i="2"/>
  <c r="BS1398" i="2"/>
  <c r="BV1398" i="2" s="1"/>
  <c r="BQ1403" i="2"/>
  <c r="BR1405" i="2"/>
  <c r="BV1405" i="2" s="1"/>
  <c r="BS1408" i="2"/>
  <c r="BV1408" i="2" s="1"/>
  <c r="BQ1413" i="2"/>
  <c r="BR1415" i="2"/>
  <c r="BV1415" i="2" s="1"/>
  <c r="BS1418" i="2"/>
  <c r="BV1418" i="2" s="1"/>
  <c r="BQ1423" i="2"/>
  <c r="BR1425" i="2"/>
  <c r="BV1425" i="2" s="1"/>
  <c r="BS1428" i="2"/>
  <c r="BV1428" i="2" s="1"/>
  <c r="BQ1433" i="2"/>
  <c r="BR1435" i="2"/>
  <c r="BV1435" i="2" s="1"/>
  <c r="BS1438" i="2"/>
  <c r="BV1438" i="2" s="1"/>
  <c r="BQ1443" i="2"/>
  <c r="BR1445" i="2"/>
  <c r="BV1445" i="2" s="1"/>
  <c r="BS1448" i="2"/>
  <c r="BQ1453" i="2"/>
  <c r="BR1455" i="2"/>
  <c r="BV1455" i="2" s="1"/>
  <c r="BS1458" i="2"/>
  <c r="BQ1463" i="2"/>
  <c r="BR1465" i="2"/>
  <c r="BV1465" i="2" s="1"/>
  <c r="BS1468" i="2"/>
  <c r="BV1468" i="2" s="1"/>
  <c r="BQ1473" i="2"/>
  <c r="BS1476" i="2"/>
  <c r="BV1476" i="2" s="1"/>
  <c r="BM1397" i="2"/>
  <c r="BM1407" i="2"/>
  <c r="BM1417" i="2"/>
  <c r="BM1427" i="2"/>
  <c r="BM1437" i="2"/>
  <c r="BM1447" i="2"/>
  <c r="BM1457" i="2"/>
  <c r="BM1467" i="2"/>
  <c r="BM1403" i="2"/>
  <c r="BM1413" i="2"/>
  <c r="BM1423" i="2"/>
  <c r="BM1433" i="2"/>
  <c r="BM1443" i="2"/>
  <c r="BM1453" i="2"/>
  <c r="BM1463" i="2"/>
  <c r="BM1473" i="2"/>
  <c r="BV1527" i="2"/>
  <c r="BV1537" i="2"/>
  <c r="BQ1477" i="2"/>
  <c r="BV1477" i="2" s="1"/>
  <c r="BV1517" i="2"/>
  <c r="BT1479" i="2"/>
  <c r="BQ1483" i="2"/>
  <c r="BR1485" i="2"/>
  <c r="BT1489" i="2"/>
  <c r="BQ1493" i="2"/>
  <c r="BR1495" i="2"/>
  <c r="BT1499" i="2"/>
  <c r="BQ1503" i="2"/>
  <c r="BR1505" i="2"/>
  <c r="BT1509" i="2"/>
  <c r="BQ1513" i="2"/>
  <c r="BR1515" i="2"/>
  <c r="BT1519" i="2"/>
  <c r="BQ1523" i="2"/>
  <c r="BR1525" i="2"/>
  <c r="BT1529" i="2"/>
  <c r="BQ1533" i="2"/>
  <c r="BR1535" i="2"/>
  <c r="BT1539" i="2"/>
  <c r="BR1545" i="2"/>
  <c r="BT1549" i="2"/>
  <c r="BJ1551" i="2"/>
  <c r="BV1559" i="2"/>
  <c r="BV1561" i="2"/>
  <c r="BV1562" i="2"/>
  <c r="BT1482" i="2"/>
  <c r="BQ1486" i="2"/>
  <c r="BV1486" i="2" s="1"/>
  <c r="BT1492" i="2"/>
  <c r="BQ1496" i="2"/>
  <c r="BV1496" i="2" s="1"/>
  <c r="BT1502" i="2"/>
  <c r="BQ1506" i="2"/>
  <c r="BV1506" i="2" s="1"/>
  <c r="BT1512" i="2"/>
  <c r="BQ1516" i="2"/>
  <c r="BV1516" i="2" s="1"/>
  <c r="BT1522" i="2"/>
  <c r="BQ1526" i="2"/>
  <c r="BV1526" i="2" s="1"/>
  <c r="BT1532" i="2"/>
  <c r="BQ1536" i="2"/>
  <c r="BV1536" i="2" s="1"/>
  <c r="BT1542" i="2"/>
  <c r="BQ1546" i="2"/>
  <c r="BV1546" i="2" s="1"/>
  <c r="BI1551" i="2"/>
  <c r="BV1598" i="2"/>
  <c r="BQ1479" i="2"/>
  <c r="BR1481" i="2"/>
  <c r="BV1481" i="2" s="1"/>
  <c r="BS1484" i="2"/>
  <c r="BV1484" i="2" s="1"/>
  <c r="BQ1489" i="2"/>
  <c r="BR1491" i="2"/>
  <c r="BV1491" i="2" s="1"/>
  <c r="BS1494" i="2"/>
  <c r="BV1494" i="2" s="1"/>
  <c r="BQ1499" i="2"/>
  <c r="BR1501" i="2"/>
  <c r="BV1501" i="2" s="1"/>
  <c r="BS1504" i="2"/>
  <c r="BV1504" i="2" s="1"/>
  <c r="BQ1509" i="2"/>
  <c r="BR1511" i="2"/>
  <c r="BV1511" i="2" s="1"/>
  <c r="BS1514" i="2"/>
  <c r="BV1514" i="2" s="1"/>
  <c r="BQ1519" i="2"/>
  <c r="BR1521" i="2"/>
  <c r="BV1521" i="2" s="1"/>
  <c r="BS1524" i="2"/>
  <c r="BV1524" i="2" s="1"/>
  <c r="BQ1529" i="2"/>
  <c r="BR1531" i="2"/>
  <c r="BV1531" i="2" s="1"/>
  <c r="BS1534" i="2"/>
  <c r="BV1534" i="2" s="1"/>
  <c r="BQ1539" i="2"/>
  <c r="BR1541" i="2"/>
  <c r="BV1541" i="2" s="1"/>
  <c r="BS1544" i="2"/>
  <c r="BV1544" i="2" s="1"/>
  <c r="BQ1549" i="2"/>
  <c r="BV1558" i="2"/>
  <c r="BV1611" i="2"/>
  <c r="BT1478" i="2"/>
  <c r="BV1478" i="2" s="1"/>
  <c r="BT1488" i="2"/>
  <c r="BV1488" i="2" s="1"/>
  <c r="BT1498" i="2"/>
  <c r="BV1498" i="2" s="1"/>
  <c r="BT1508" i="2"/>
  <c r="BV1508" i="2" s="1"/>
  <c r="BT1518" i="2"/>
  <c r="BV1518" i="2" s="1"/>
  <c r="BT1528" i="2"/>
  <c r="BV1528" i="2" s="1"/>
  <c r="BT1538" i="2"/>
  <c r="BV1538" i="2" s="1"/>
  <c r="BT1548" i="2"/>
  <c r="BV1548" i="2" s="1"/>
  <c r="BS1480" i="2"/>
  <c r="BV1480" i="2" s="1"/>
  <c r="BM1483" i="2"/>
  <c r="BS1490" i="2"/>
  <c r="BV1490" i="2" s="1"/>
  <c r="BM1493" i="2"/>
  <c r="BS1500" i="2"/>
  <c r="BV1500" i="2" s="1"/>
  <c r="BM1503" i="2"/>
  <c r="BS1510" i="2"/>
  <c r="BV1510" i="2" s="1"/>
  <c r="BM1513" i="2"/>
  <c r="BV1513" i="2" s="1"/>
  <c r="BS1520" i="2"/>
  <c r="BV1520" i="2" s="1"/>
  <c r="BM1523" i="2"/>
  <c r="BS1530" i="2"/>
  <c r="BV1530" i="2" s="1"/>
  <c r="BM1533" i="2"/>
  <c r="BS1540" i="2"/>
  <c r="BV1540" i="2" s="1"/>
  <c r="BM1543" i="2"/>
  <c r="BV1543" i="2" s="1"/>
  <c r="BS1550" i="2"/>
  <c r="BV1550" i="2" s="1"/>
  <c r="BV1608" i="2"/>
  <c r="BQ1552" i="2"/>
  <c r="BV1552" i="2" s="1"/>
  <c r="BV1568" i="2"/>
  <c r="BV1581" i="2"/>
  <c r="BV1582" i="2"/>
  <c r="BM1479" i="2"/>
  <c r="BM1489" i="2"/>
  <c r="BM1499" i="2"/>
  <c r="BM1509" i="2"/>
  <c r="BM1519" i="2"/>
  <c r="BM1529" i="2"/>
  <c r="BM1539" i="2"/>
  <c r="BM1549" i="2"/>
  <c r="BV1621" i="2"/>
  <c r="BV1622" i="2"/>
  <c r="BM1482" i="2"/>
  <c r="BM1492" i="2"/>
  <c r="BM1502" i="2"/>
  <c r="BM1512" i="2"/>
  <c r="BM1522" i="2"/>
  <c r="BM1532" i="2"/>
  <c r="BM1542" i="2"/>
  <c r="BV1578" i="2"/>
  <c r="BV1591" i="2"/>
  <c r="BV1592" i="2"/>
  <c r="BV1612" i="2"/>
  <c r="BM1485" i="2"/>
  <c r="BM1495" i="2"/>
  <c r="BM1505" i="2"/>
  <c r="BM1515" i="2"/>
  <c r="BM1525" i="2"/>
  <c r="BM1535" i="2"/>
  <c r="BM1545" i="2"/>
  <c r="BM1551" i="2"/>
  <c r="BV1618" i="2"/>
  <c r="BV1588" i="2"/>
  <c r="BV1601" i="2"/>
  <c r="BV1602" i="2"/>
  <c r="BJ1557" i="2"/>
  <c r="BV1557" i="2" s="1"/>
  <c r="BJ1567" i="2"/>
  <c r="BV1567" i="2" s="1"/>
  <c r="BJ1577" i="2"/>
  <c r="BV1577" i="2" s="1"/>
  <c r="BJ1587" i="2"/>
  <c r="BV1587" i="2" s="1"/>
  <c r="BJ1597" i="2"/>
  <c r="BV1597" i="2" s="1"/>
  <c r="BJ1607" i="2"/>
  <c r="BV1607" i="2" s="1"/>
  <c r="BJ1617" i="2"/>
  <c r="BV1617" i="2" s="1"/>
  <c r="BQ1554" i="2"/>
  <c r="BV1554" i="2" s="1"/>
  <c r="BQ1564" i="2"/>
  <c r="BV1564" i="2" s="1"/>
  <c r="BQ1574" i="2"/>
  <c r="BV1574" i="2" s="1"/>
  <c r="BQ1584" i="2"/>
  <c r="BV1584" i="2" s="1"/>
  <c r="BQ1594" i="2"/>
  <c r="BV1594" i="2" s="1"/>
  <c r="BQ1604" i="2"/>
  <c r="BV1604" i="2" s="1"/>
  <c r="BQ1614" i="2"/>
  <c r="BV1614" i="2" s="1"/>
  <c r="BQ1624" i="2"/>
  <c r="BV1624" i="2" s="1"/>
  <c r="BV1636" i="2"/>
  <c r="BV1637" i="2"/>
  <c r="BV1638" i="2"/>
  <c r="BV1687" i="2"/>
  <c r="BT1553" i="2"/>
  <c r="BT1563" i="2"/>
  <c r="BT1573" i="2"/>
  <c r="BR1579" i="2"/>
  <c r="BV1579" i="2" s="1"/>
  <c r="BT1583" i="2"/>
  <c r="BR1589" i="2"/>
  <c r="BV1589" i="2" s="1"/>
  <c r="BT1593" i="2"/>
  <c r="BR1599" i="2"/>
  <c r="BV1599" i="2" s="1"/>
  <c r="BT1603" i="2"/>
  <c r="BR1609" i="2"/>
  <c r="BV1609" i="2" s="1"/>
  <c r="BT1613" i="2"/>
  <c r="BR1619" i="2"/>
  <c r="BV1619" i="2" s="1"/>
  <c r="BT1623" i="2"/>
  <c r="BS1555" i="2"/>
  <c r="BV1555" i="2" s="1"/>
  <c r="BT1556" i="2"/>
  <c r="BV1556" i="2" s="1"/>
  <c r="BQ1560" i="2"/>
  <c r="BS1565" i="2"/>
  <c r="BV1565" i="2" s="1"/>
  <c r="BT1566" i="2"/>
  <c r="BV1566" i="2" s="1"/>
  <c r="BQ1570" i="2"/>
  <c r="BS1575" i="2"/>
  <c r="BV1575" i="2" s="1"/>
  <c r="BT1576" i="2"/>
  <c r="BV1576" i="2" s="1"/>
  <c r="BQ1580" i="2"/>
  <c r="BS1585" i="2"/>
  <c r="BV1585" i="2" s="1"/>
  <c r="BT1586" i="2"/>
  <c r="BV1586" i="2" s="1"/>
  <c r="BQ1590" i="2"/>
  <c r="BS1595" i="2"/>
  <c r="BV1595" i="2" s="1"/>
  <c r="BT1596" i="2"/>
  <c r="BV1596" i="2" s="1"/>
  <c r="BQ1600" i="2"/>
  <c r="BS1605" i="2"/>
  <c r="BV1605" i="2" s="1"/>
  <c r="BT1606" i="2"/>
  <c r="BV1606" i="2" s="1"/>
  <c r="BQ1610" i="2"/>
  <c r="BS1615" i="2"/>
  <c r="BV1615" i="2" s="1"/>
  <c r="BT1616" i="2"/>
  <c r="BV1616" i="2" s="1"/>
  <c r="BQ1620" i="2"/>
  <c r="BV1668" i="2"/>
  <c r="BV1628" i="2"/>
  <c r="BV1646" i="2"/>
  <c r="BV1647" i="2"/>
  <c r="BV1626" i="2"/>
  <c r="BV1627" i="2"/>
  <c r="BM1560" i="2"/>
  <c r="BM1570" i="2"/>
  <c r="BM1580" i="2"/>
  <c r="BM1590" i="2"/>
  <c r="BM1600" i="2"/>
  <c r="BM1610" i="2"/>
  <c r="BM1620" i="2"/>
  <c r="BM1553" i="2"/>
  <c r="BM1563" i="2"/>
  <c r="BM1573" i="2"/>
  <c r="BM1583" i="2"/>
  <c r="BM1593" i="2"/>
  <c r="BM1603" i="2"/>
  <c r="BM1613" i="2"/>
  <c r="BV1613" i="2" s="1"/>
  <c r="BM1623" i="2"/>
  <c r="BV1658" i="2"/>
  <c r="BV1677" i="2"/>
  <c r="BV1657" i="2"/>
  <c r="BV1678" i="2"/>
  <c r="BJ1629" i="2"/>
  <c r="BT1629" i="2"/>
  <c r="BQ1633" i="2"/>
  <c r="BJ1639" i="2"/>
  <c r="BT1639" i="2"/>
  <c r="BQ1643" i="2"/>
  <c r="BJ1649" i="2"/>
  <c r="BT1649" i="2"/>
  <c r="BQ1653" i="2"/>
  <c r="BJ1659" i="2"/>
  <c r="BT1659" i="2"/>
  <c r="BQ1663" i="2"/>
  <c r="BJ1669" i="2"/>
  <c r="BT1669" i="2"/>
  <c r="BQ1673" i="2"/>
  <c r="BJ1679" i="2"/>
  <c r="BT1679" i="2"/>
  <c r="BQ1683" i="2"/>
  <c r="BJ1689" i="2"/>
  <c r="BT1689" i="2"/>
  <c r="BQ1693" i="2"/>
  <c r="BS1696" i="2"/>
  <c r="BV1728" i="2"/>
  <c r="BT1632" i="2"/>
  <c r="BT1642" i="2"/>
  <c r="BT1652" i="2"/>
  <c r="BT1672" i="2"/>
  <c r="BQ1676" i="2"/>
  <c r="BT1682" i="2"/>
  <c r="BQ1686" i="2"/>
  <c r="BT1692" i="2"/>
  <c r="BJ1696" i="2"/>
  <c r="BV1708" i="2"/>
  <c r="BV1710" i="2"/>
  <c r="BV1740" i="2"/>
  <c r="BQ1629" i="2"/>
  <c r="BR1631" i="2"/>
  <c r="BS1634" i="2"/>
  <c r="BQ1639" i="2"/>
  <c r="BR1641" i="2"/>
  <c r="BS1644" i="2"/>
  <c r="BQ1649" i="2"/>
  <c r="BR1651" i="2"/>
  <c r="BS1654" i="2"/>
  <c r="BQ1659" i="2"/>
  <c r="BR1661" i="2"/>
  <c r="BS1664" i="2"/>
  <c r="BT1665" i="2"/>
  <c r="BQ1669" i="2"/>
  <c r="BR1671" i="2"/>
  <c r="BS1674" i="2"/>
  <c r="BQ1679" i="2"/>
  <c r="BR1681" i="2"/>
  <c r="BS1684" i="2"/>
  <c r="BQ1689" i="2"/>
  <c r="BR1691" i="2"/>
  <c r="BS1694" i="2"/>
  <c r="BI1696" i="2"/>
  <c r="BV1738" i="2"/>
  <c r="BS1630" i="2"/>
  <c r="BV1630" i="2" s="1"/>
  <c r="BT1631" i="2"/>
  <c r="BM1633" i="2"/>
  <c r="BS1640" i="2"/>
  <c r="BV1640" i="2" s="1"/>
  <c r="BT1641" i="2"/>
  <c r="BM1643" i="2"/>
  <c r="BS1650" i="2"/>
  <c r="BV1650" i="2" s="1"/>
  <c r="BT1651" i="2"/>
  <c r="BM1653" i="2"/>
  <c r="BS1660" i="2"/>
  <c r="BV1660" i="2" s="1"/>
  <c r="BT1661" i="2"/>
  <c r="BM1663" i="2"/>
  <c r="BS1670" i="2"/>
  <c r="BV1670" i="2" s="1"/>
  <c r="BT1671" i="2"/>
  <c r="BM1673" i="2"/>
  <c r="BS1680" i="2"/>
  <c r="BV1680" i="2" s="1"/>
  <c r="BT1681" i="2"/>
  <c r="BM1683" i="2"/>
  <c r="BS1690" i="2"/>
  <c r="BV1690" i="2" s="1"/>
  <c r="BT1691" i="2"/>
  <c r="BM1693" i="2"/>
  <c r="BJ1697" i="2"/>
  <c r="BT1634" i="2"/>
  <c r="BT1644" i="2"/>
  <c r="BT1654" i="2"/>
  <c r="BM1656" i="2"/>
  <c r="BV1656" i="2" s="1"/>
  <c r="BT1664" i="2"/>
  <c r="BM1666" i="2"/>
  <c r="BV1666" i="2" s="1"/>
  <c r="BT1674" i="2"/>
  <c r="BM1676" i="2"/>
  <c r="BT1684" i="2"/>
  <c r="BM1686" i="2"/>
  <c r="BT1694" i="2"/>
  <c r="BM1695" i="2"/>
  <c r="BV1695" i="2" s="1"/>
  <c r="BV1769" i="2"/>
  <c r="BM1629" i="2"/>
  <c r="BM1639" i="2"/>
  <c r="BM1649" i="2"/>
  <c r="BM1659" i="2"/>
  <c r="BM1669" i="2"/>
  <c r="BM1679" i="2"/>
  <c r="BM1689" i="2"/>
  <c r="BV1720" i="2"/>
  <c r="BV1748" i="2"/>
  <c r="BV1760" i="2"/>
  <c r="BM1632" i="2"/>
  <c r="BM1642" i="2"/>
  <c r="BM1652" i="2"/>
  <c r="BM1662" i="2"/>
  <c r="BV1662" i="2" s="1"/>
  <c r="BM1672" i="2"/>
  <c r="BM1682" i="2"/>
  <c r="BM1692" i="2"/>
  <c r="BT1696" i="2"/>
  <c r="BV1700" i="2"/>
  <c r="BV1718" i="2"/>
  <c r="BM1625" i="2"/>
  <c r="BV1625" i="2" s="1"/>
  <c r="BM1635" i="2"/>
  <c r="BV1635" i="2" s="1"/>
  <c r="BM1645" i="2"/>
  <c r="BV1645" i="2" s="1"/>
  <c r="BM1655" i="2"/>
  <c r="BV1655" i="2" s="1"/>
  <c r="BM1665" i="2"/>
  <c r="BM1675" i="2"/>
  <c r="BV1675" i="2" s="1"/>
  <c r="BM1685" i="2"/>
  <c r="BV1685" i="2" s="1"/>
  <c r="BV1698" i="2"/>
  <c r="BV1758" i="2"/>
  <c r="BI1697" i="2"/>
  <c r="BV1730" i="2"/>
  <c r="BJ1706" i="2"/>
  <c r="BT1706" i="2"/>
  <c r="BJ1716" i="2"/>
  <c r="BT1716" i="2"/>
  <c r="BJ1726" i="2"/>
  <c r="BT1726" i="2"/>
  <c r="BJ1736" i="2"/>
  <c r="BT1736" i="2"/>
  <c r="BJ1746" i="2"/>
  <c r="BT1746" i="2"/>
  <c r="BJ1756" i="2"/>
  <c r="BT1756" i="2"/>
  <c r="BJ1766" i="2"/>
  <c r="BT1766" i="2"/>
  <c r="BV1794" i="2"/>
  <c r="BQ1703" i="2"/>
  <c r="BQ1713" i="2"/>
  <c r="BQ1723" i="2"/>
  <c r="BQ1733" i="2"/>
  <c r="BQ1753" i="2"/>
  <c r="BQ1763" i="2"/>
  <c r="BV1781" i="2"/>
  <c r="BV1782" i="2"/>
  <c r="BT1702" i="2"/>
  <c r="BT1722" i="2"/>
  <c r="BT1752" i="2"/>
  <c r="BT1762" i="2"/>
  <c r="BV1784" i="2"/>
  <c r="BV1831" i="2"/>
  <c r="BQ1699" i="2"/>
  <c r="BV1699" i="2" s="1"/>
  <c r="BS1704" i="2"/>
  <c r="BV1704" i="2" s="1"/>
  <c r="BT1705" i="2"/>
  <c r="BV1705" i="2" s="1"/>
  <c r="BQ1709" i="2"/>
  <c r="BV1709" i="2" s="1"/>
  <c r="BS1714" i="2"/>
  <c r="BV1714" i="2" s="1"/>
  <c r="BT1715" i="2"/>
  <c r="BV1715" i="2" s="1"/>
  <c r="BQ1719" i="2"/>
  <c r="BV1719" i="2" s="1"/>
  <c r="BS1724" i="2"/>
  <c r="BV1724" i="2" s="1"/>
  <c r="BT1725" i="2"/>
  <c r="BV1725" i="2" s="1"/>
  <c r="BQ1729" i="2"/>
  <c r="BV1729" i="2" s="1"/>
  <c r="BS1734" i="2"/>
  <c r="BV1734" i="2" s="1"/>
  <c r="BT1735" i="2"/>
  <c r="BV1735" i="2" s="1"/>
  <c r="BQ1739" i="2"/>
  <c r="BV1739" i="2" s="1"/>
  <c r="BS1744" i="2"/>
  <c r="BV1744" i="2" s="1"/>
  <c r="BT1745" i="2"/>
  <c r="BV1745" i="2" s="1"/>
  <c r="BQ1749" i="2"/>
  <c r="BV1749" i="2" s="1"/>
  <c r="BS1754" i="2"/>
  <c r="BV1754" i="2" s="1"/>
  <c r="BT1755" i="2"/>
  <c r="BV1755" i="2" s="1"/>
  <c r="BQ1759" i="2"/>
  <c r="BV1759" i="2" s="1"/>
  <c r="BS1764" i="2"/>
  <c r="BV1764" i="2" s="1"/>
  <c r="BT1765" i="2"/>
  <c r="BV1765" i="2" s="1"/>
  <c r="BV1771" i="2"/>
  <c r="BV1834" i="2"/>
  <c r="BS1697" i="2"/>
  <c r="BQ1702" i="2"/>
  <c r="BS1707" i="2"/>
  <c r="BV1707" i="2" s="1"/>
  <c r="BQ1712" i="2"/>
  <c r="BS1717" i="2"/>
  <c r="BV1717" i="2" s="1"/>
  <c r="BQ1722" i="2"/>
  <c r="BS1727" i="2"/>
  <c r="BV1727" i="2" s="1"/>
  <c r="BQ1732" i="2"/>
  <c r="BS1737" i="2"/>
  <c r="BV1737" i="2" s="1"/>
  <c r="BQ1742" i="2"/>
  <c r="BS1747" i="2"/>
  <c r="BV1747" i="2" s="1"/>
  <c r="BQ1752" i="2"/>
  <c r="BS1757" i="2"/>
  <c r="BV1757" i="2" s="1"/>
  <c r="BQ1762" i="2"/>
  <c r="BS1767" i="2"/>
  <c r="BV1767" i="2" s="1"/>
  <c r="BV1774" i="2"/>
  <c r="BV1821" i="2"/>
  <c r="BV1822" i="2"/>
  <c r="BT1701" i="2"/>
  <c r="BV1701" i="2" s="1"/>
  <c r="BM1703" i="2"/>
  <c r="BT1711" i="2"/>
  <c r="BV1711" i="2" s="1"/>
  <c r="BM1713" i="2"/>
  <c r="BT1721" i="2"/>
  <c r="BV1721" i="2" s="1"/>
  <c r="BM1723" i="2"/>
  <c r="BT1731" i="2"/>
  <c r="BV1731" i="2" s="1"/>
  <c r="BM1733" i="2"/>
  <c r="BT1741" i="2"/>
  <c r="BV1741" i="2" s="1"/>
  <c r="BM1743" i="2"/>
  <c r="BV1743" i="2" s="1"/>
  <c r="BT1751" i="2"/>
  <c r="BV1751" i="2" s="1"/>
  <c r="BM1753" i="2"/>
  <c r="BT1761" i="2"/>
  <c r="BV1761" i="2" s="1"/>
  <c r="BM1763" i="2"/>
  <c r="BV1811" i="2"/>
  <c r="BV1812" i="2"/>
  <c r="BV1801" i="2"/>
  <c r="BV1802" i="2"/>
  <c r="BV1814" i="2"/>
  <c r="BM1702" i="2"/>
  <c r="BM1712" i="2"/>
  <c r="BM1722" i="2"/>
  <c r="BM1732" i="2"/>
  <c r="BM1742" i="2"/>
  <c r="BM1752" i="2"/>
  <c r="BM1762" i="2"/>
  <c r="BS1768" i="2"/>
  <c r="BV1768" i="2" s="1"/>
  <c r="BV1804" i="2"/>
  <c r="BV1791" i="2"/>
  <c r="BV1792" i="2"/>
  <c r="BJ1777" i="2"/>
  <c r="BT1777" i="2"/>
  <c r="BJ1787" i="2"/>
  <c r="BT1787" i="2"/>
  <c r="BJ1797" i="2"/>
  <c r="BT1797" i="2"/>
  <c r="BJ1807" i="2"/>
  <c r="BT1807" i="2"/>
  <c r="BJ1817" i="2"/>
  <c r="BT1817" i="2"/>
  <c r="BJ1827" i="2"/>
  <c r="BT1827" i="2"/>
  <c r="BJ1836" i="2"/>
  <c r="BQ1837" i="2"/>
  <c r="BV1841" i="2"/>
  <c r="BV1901" i="2"/>
  <c r="BI1836" i="2"/>
  <c r="BV1880" i="2"/>
  <c r="BQ1777" i="2"/>
  <c r="BR1779" i="2"/>
  <c r="BV1779" i="2" s="1"/>
  <c r="BQ1787" i="2"/>
  <c r="BR1789" i="2"/>
  <c r="BV1789" i="2" s="1"/>
  <c r="BQ1797" i="2"/>
  <c r="BR1799" i="2"/>
  <c r="BV1799" i="2" s="1"/>
  <c r="BQ1807" i="2"/>
  <c r="BR1809" i="2"/>
  <c r="BV1809" i="2" s="1"/>
  <c r="BQ1817" i="2"/>
  <c r="BR1819" i="2"/>
  <c r="BV1819" i="2" s="1"/>
  <c r="BQ1827" i="2"/>
  <c r="BR1829" i="2"/>
  <c r="BV1829" i="2" s="1"/>
  <c r="BI1837" i="2"/>
  <c r="BV1867" i="2"/>
  <c r="BV1881" i="2"/>
  <c r="BV1887" i="2"/>
  <c r="BS1775" i="2"/>
  <c r="BV1775" i="2" s="1"/>
  <c r="BT1776" i="2"/>
  <c r="BV1776" i="2" s="1"/>
  <c r="BS1785" i="2"/>
  <c r="BV1785" i="2" s="1"/>
  <c r="BT1786" i="2"/>
  <c r="BV1786" i="2" s="1"/>
  <c r="BS1795" i="2"/>
  <c r="BV1795" i="2" s="1"/>
  <c r="BT1796" i="2"/>
  <c r="BV1796" i="2" s="1"/>
  <c r="BS1805" i="2"/>
  <c r="BV1805" i="2" s="1"/>
  <c r="BT1806" i="2"/>
  <c r="BV1806" i="2" s="1"/>
  <c r="BS1815" i="2"/>
  <c r="BV1815" i="2" s="1"/>
  <c r="BT1816" i="2"/>
  <c r="BV1816" i="2" s="1"/>
  <c r="BS1825" i="2"/>
  <c r="BV1825" i="2" s="1"/>
  <c r="BT1826" i="2"/>
  <c r="BV1826" i="2" s="1"/>
  <c r="BS1835" i="2"/>
  <c r="BV1835" i="2" s="1"/>
  <c r="BS1778" i="2"/>
  <c r="BV1778" i="2" s="1"/>
  <c r="BS1788" i="2"/>
  <c r="BV1788" i="2" s="1"/>
  <c r="BS1798" i="2"/>
  <c r="BV1798" i="2" s="1"/>
  <c r="BS1808" i="2"/>
  <c r="BV1808" i="2" s="1"/>
  <c r="BS1818" i="2"/>
  <c r="BV1818" i="2" s="1"/>
  <c r="BS1828" i="2"/>
  <c r="BV1828" i="2" s="1"/>
  <c r="BT1837" i="2"/>
  <c r="BV1851" i="2"/>
  <c r="BV1857" i="2"/>
  <c r="BV1870" i="2"/>
  <c r="BV1890" i="2"/>
  <c r="BV1871" i="2"/>
  <c r="BV1891" i="2"/>
  <c r="BM1770" i="2"/>
  <c r="BV1770" i="2" s="1"/>
  <c r="BM1780" i="2"/>
  <c r="BV1780" i="2" s="1"/>
  <c r="BM1790" i="2"/>
  <c r="BV1790" i="2" s="1"/>
  <c r="BM1800" i="2"/>
  <c r="BV1800" i="2" s="1"/>
  <c r="BM1810" i="2"/>
  <c r="BV1810" i="2" s="1"/>
  <c r="BM1820" i="2"/>
  <c r="BV1820" i="2" s="1"/>
  <c r="BM1830" i="2"/>
  <c r="BV1830" i="2" s="1"/>
  <c r="BV1897" i="2"/>
  <c r="BM1773" i="2"/>
  <c r="BV1773" i="2" s="1"/>
  <c r="BM1783" i="2"/>
  <c r="BV1783" i="2" s="1"/>
  <c r="BM1793" i="2"/>
  <c r="BV1793" i="2" s="1"/>
  <c r="BM1803" i="2"/>
  <c r="BV1803" i="2" s="1"/>
  <c r="BM1813" i="2"/>
  <c r="BV1813" i="2" s="1"/>
  <c r="BM1823" i="2"/>
  <c r="BV1823" i="2" s="1"/>
  <c r="BM1833" i="2"/>
  <c r="BV1833" i="2" s="1"/>
  <c r="BM1836" i="2"/>
  <c r="BJ1837" i="2"/>
  <c r="BV1860" i="2"/>
  <c r="BV1877" i="2"/>
  <c r="BV1861" i="2"/>
  <c r="BV1900" i="2"/>
  <c r="BR1839" i="2"/>
  <c r="BJ1843" i="2"/>
  <c r="BT1843" i="2"/>
  <c r="BR1849" i="2"/>
  <c r="BJ1853" i="2"/>
  <c r="BT1853" i="2"/>
  <c r="BR1859" i="2"/>
  <c r="BT1863" i="2"/>
  <c r="BR1869" i="2"/>
  <c r="BT1873" i="2"/>
  <c r="BR1879" i="2"/>
  <c r="BJ1883" i="2"/>
  <c r="BT1883" i="2"/>
  <c r="BR1889" i="2"/>
  <c r="BT1893" i="2"/>
  <c r="BR1899" i="2"/>
  <c r="BJ1903" i="2"/>
  <c r="BT1903" i="2"/>
  <c r="BT1904" i="2"/>
  <c r="BM1905" i="2"/>
  <c r="BV1910" i="2"/>
  <c r="BV1927" i="2"/>
  <c r="BV1928" i="2"/>
  <c r="BV1943" i="2"/>
  <c r="BV1950" i="2"/>
  <c r="BV1952" i="2"/>
  <c r="BQ1840" i="2"/>
  <c r="BV1840" i="2" s="1"/>
  <c r="BQ1850" i="2"/>
  <c r="BV1850" i="2" s="1"/>
  <c r="BV1912" i="2"/>
  <c r="BV1913" i="2"/>
  <c r="BS1838" i="2"/>
  <c r="BV1838" i="2" s="1"/>
  <c r="BQ1843" i="2"/>
  <c r="BR1845" i="2"/>
  <c r="BS1848" i="2"/>
  <c r="BV1848" i="2" s="1"/>
  <c r="BQ1853" i="2"/>
  <c r="BR1855" i="2"/>
  <c r="BS1858" i="2"/>
  <c r="BV1858" i="2" s="1"/>
  <c r="BQ1863" i="2"/>
  <c r="BV1863" i="2" s="1"/>
  <c r="BR1865" i="2"/>
  <c r="BS1868" i="2"/>
  <c r="BV1868" i="2" s="1"/>
  <c r="BQ1873" i="2"/>
  <c r="BR1875" i="2"/>
  <c r="BS1878" i="2"/>
  <c r="BV1878" i="2" s="1"/>
  <c r="BQ1883" i="2"/>
  <c r="BR1885" i="2"/>
  <c r="BS1888" i="2"/>
  <c r="BV1888" i="2" s="1"/>
  <c r="BQ1893" i="2"/>
  <c r="BR1895" i="2"/>
  <c r="BS1898" i="2"/>
  <c r="BV1898" i="2" s="1"/>
  <c r="BQ1903" i="2"/>
  <c r="BV1953" i="2"/>
  <c r="BT1842" i="2"/>
  <c r="BV1842" i="2" s="1"/>
  <c r="BT1852" i="2"/>
  <c r="BV1852" i="2" s="1"/>
  <c r="BT1862" i="2"/>
  <c r="BV1862" i="2" s="1"/>
  <c r="BT1872" i="2"/>
  <c r="BV1872" i="2" s="1"/>
  <c r="BT1882" i="2"/>
  <c r="BV1882" i="2" s="1"/>
  <c r="BT1892" i="2"/>
  <c r="BV1892" i="2" s="1"/>
  <c r="BT1902" i="2"/>
  <c r="BV1902" i="2" s="1"/>
  <c r="BS1904" i="2"/>
  <c r="BI1904" i="2"/>
  <c r="BV1922" i="2"/>
  <c r="BV1937" i="2"/>
  <c r="BV1938" i="2"/>
  <c r="BV1962" i="2"/>
  <c r="BS1844" i="2"/>
  <c r="BV1844" i="2" s="1"/>
  <c r="BT1845" i="2"/>
  <c r="BM1847" i="2"/>
  <c r="BV1847" i="2" s="1"/>
  <c r="BS1854" i="2"/>
  <c r="BV1854" i="2" s="1"/>
  <c r="BT1855" i="2"/>
  <c r="BS1864" i="2"/>
  <c r="BV1864" i="2" s="1"/>
  <c r="BT1865" i="2"/>
  <c r="BS1874" i="2"/>
  <c r="BV1874" i="2" s="1"/>
  <c r="BT1875" i="2"/>
  <c r="BS1884" i="2"/>
  <c r="BV1884" i="2" s="1"/>
  <c r="BT1885" i="2"/>
  <c r="BS1894" i="2"/>
  <c r="BV1894" i="2" s="1"/>
  <c r="BT1895" i="2"/>
  <c r="BV1907" i="2"/>
  <c r="BV1923" i="2"/>
  <c r="BV1963" i="2"/>
  <c r="BV1908" i="2"/>
  <c r="BV1930" i="2"/>
  <c r="BV1932" i="2"/>
  <c r="BV1947" i="2"/>
  <c r="BV1948" i="2"/>
  <c r="BS1906" i="2"/>
  <c r="BQ1906" i="2"/>
  <c r="BV1906" i="2" s="1"/>
  <c r="BM1846" i="2"/>
  <c r="BV1846" i="2" s="1"/>
  <c r="BM1856" i="2"/>
  <c r="BV1856" i="2" s="1"/>
  <c r="BM1866" i="2"/>
  <c r="BV1866" i="2" s="1"/>
  <c r="BM1876" i="2"/>
  <c r="BV1876" i="2" s="1"/>
  <c r="BM1886" i="2"/>
  <c r="BV1886" i="2" s="1"/>
  <c r="BM1896" i="2"/>
  <c r="BV1896" i="2" s="1"/>
  <c r="BV1917" i="2"/>
  <c r="BV1933" i="2"/>
  <c r="BV1957" i="2"/>
  <c r="BM1839" i="2"/>
  <c r="BM1849" i="2"/>
  <c r="BM1859" i="2"/>
  <c r="BV1859" i="2" s="1"/>
  <c r="BM1869" i="2"/>
  <c r="BM1879" i="2"/>
  <c r="BV1879" i="2" s="1"/>
  <c r="BM1889" i="2"/>
  <c r="BM1899" i="2"/>
  <c r="BQ1905" i="2"/>
  <c r="BV1918" i="2"/>
  <c r="BV1940" i="2"/>
  <c r="BV1942" i="2"/>
  <c r="BV1958" i="2"/>
  <c r="BJ1909" i="2"/>
  <c r="BV1909" i="2" s="1"/>
  <c r="BM1911" i="2"/>
  <c r="BV1911" i="2" s="1"/>
  <c r="BJ1919" i="2"/>
  <c r="BV1919" i="2" s="1"/>
  <c r="BM1921" i="2"/>
  <c r="BV1921" i="2" s="1"/>
  <c r="BJ1929" i="2"/>
  <c r="BV1929" i="2" s="1"/>
  <c r="BM1931" i="2"/>
  <c r="BV1931" i="2" s="1"/>
  <c r="BJ1939" i="2"/>
  <c r="BV1939" i="2" s="1"/>
  <c r="BM1941" i="2"/>
  <c r="BV1941" i="2" s="1"/>
  <c r="BJ1949" i="2"/>
  <c r="BV1949" i="2" s="1"/>
  <c r="BM1951" i="2"/>
  <c r="BV1951" i="2" s="1"/>
  <c r="BJ1959" i="2"/>
  <c r="BV1959" i="2" s="1"/>
  <c r="BM1961" i="2"/>
  <c r="BV1961" i="2" s="1"/>
  <c r="BR1964" i="2"/>
  <c r="BM1914" i="2"/>
  <c r="BQ1916" i="2"/>
  <c r="BV1916" i="2" s="1"/>
  <c r="BM1924" i="2"/>
  <c r="BQ1926" i="2"/>
  <c r="BV1926" i="2" s="1"/>
  <c r="BM1934" i="2"/>
  <c r="BQ1936" i="2"/>
  <c r="BV1936" i="2" s="1"/>
  <c r="BM1944" i="2"/>
  <c r="BQ1946" i="2"/>
  <c r="BV1946" i="2" s="1"/>
  <c r="BM1954" i="2"/>
  <c r="BQ1956" i="2"/>
  <c r="BV1956" i="2" s="1"/>
  <c r="BV1969" i="2"/>
  <c r="BV1989" i="2"/>
  <c r="BT1915" i="2"/>
  <c r="BT1925" i="2"/>
  <c r="BT1935" i="2"/>
  <c r="BT1945" i="2"/>
  <c r="BT1955" i="2"/>
  <c r="BV1981" i="2"/>
  <c r="BQ1915" i="2"/>
  <c r="BQ1925" i="2"/>
  <c r="BQ1935" i="2"/>
  <c r="BQ1945" i="2"/>
  <c r="BQ1955" i="2"/>
  <c r="BQ1965" i="2"/>
  <c r="BV1965" i="2" s="1"/>
  <c r="BV1999" i="2"/>
  <c r="BT1914" i="2"/>
  <c r="BT1924" i="2"/>
  <c r="BT1934" i="2"/>
  <c r="BT1944" i="2"/>
  <c r="BT1954" i="2"/>
  <c r="BV1971" i="2"/>
  <c r="BV1975" i="2"/>
  <c r="BV1979" i="2"/>
  <c r="BV2005" i="2"/>
  <c r="BV2015" i="2"/>
  <c r="BV1991" i="2"/>
  <c r="BV1998" i="2"/>
  <c r="BM1915" i="2"/>
  <c r="BM1925" i="2"/>
  <c r="BM1935" i="2"/>
  <c r="BM1945" i="2"/>
  <c r="BM1955" i="2"/>
  <c r="BV1985" i="2"/>
  <c r="BQ1964" i="2"/>
  <c r="BS1964" i="2"/>
  <c r="BV2001" i="2"/>
  <c r="BV2009" i="2"/>
  <c r="BM1966" i="2"/>
  <c r="BQ1968" i="2"/>
  <c r="BV1968" i="2" s="1"/>
  <c r="BM1976" i="2"/>
  <c r="BQ1978" i="2"/>
  <c r="BV1978" i="2" s="1"/>
  <c r="BM1986" i="2"/>
  <c r="BQ1988" i="2"/>
  <c r="BV1988" i="2" s="1"/>
  <c r="BM1996" i="2"/>
  <c r="BQ1998" i="2"/>
  <c r="BM2006" i="2"/>
  <c r="BQ2008" i="2"/>
  <c r="BV2008" i="2" s="1"/>
  <c r="BM2016" i="2"/>
  <c r="BV2021" i="2"/>
  <c r="BT1967" i="2"/>
  <c r="BT1977" i="2"/>
  <c r="BT1987" i="2"/>
  <c r="BT1997" i="2"/>
  <c r="BT2007" i="2"/>
  <c r="BQ1974" i="2"/>
  <c r="BV1974" i="2" s="1"/>
  <c r="BQ1984" i="2"/>
  <c r="BV1984" i="2" s="1"/>
  <c r="BQ1994" i="2"/>
  <c r="BV1994" i="2" s="1"/>
  <c r="BQ2004" i="2"/>
  <c r="BV2004" i="2" s="1"/>
  <c r="BQ2014" i="2"/>
  <c r="BV2014" i="2" s="1"/>
  <c r="BQ2017" i="2"/>
  <c r="BV2049" i="2"/>
  <c r="BQ1967" i="2"/>
  <c r="BS1972" i="2"/>
  <c r="BV1972" i="2" s="1"/>
  <c r="BT1973" i="2"/>
  <c r="BV1973" i="2" s="1"/>
  <c r="BQ1977" i="2"/>
  <c r="BS1982" i="2"/>
  <c r="BV1982" i="2" s="1"/>
  <c r="BT1983" i="2"/>
  <c r="BV1983" i="2" s="1"/>
  <c r="BQ1987" i="2"/>
  <c r="BS1992" i="2"/>
  <c r="BV1992" i="2" s="1"/>
  <c r="BT1993" i="2"/>
  <c r="BV1993" i="2" s="1"/>
  <c r="BQ1997" i="2"/>
  <c r="BS2002" i="2"/>
  <c r="BV2002" i="2" s="1"/>
  <c r="BT2003" i="2"/>
  <c r="BV2003" i="2" s="1"/>
  <c r="BQ2007" i="2"/>
  <c r="BS2012" i="2"/>
  <c r="BV2012" i="2" s="1"/>
  <c r="BT2013" i="2"/>
  <c r="BV2013" i="2" s="1"/>
  <c r="BM2027" i="2"/>
  <c r="BV2032" i="2"/>
  <c r="BV2042" i="2"/>
  <c r="BT1966" i="2"/>
  <c r="BT1976" i="2"/>
  <c r="BT1986" i="2"/>
  <c r="BT1996" i="2"/>
  <c r="BT2006" i="2"/>
  <c r="BT2016" i="2"/>
  <c r="BV2053" i="2"/>
  <c r="BV2055" i="2"/>
  <c r="BQ2025" i="2"/>
  <c r="BV2025" i="2" s="1"/>
  <c r="BS2018" i="2"/>
  <c r="BJ2022" i="2"/>
  <c r="BT2027" i="2"/>
  <c r="BV2045" i="2"/>
  <c r="BV2048" i="2"/>
  <c r="BM1967" i="2"/>
  <c r="BM1977" i="2"/>
  <c r="BM1987" i="2"/>
  <c r="BM1997" i="2"/>
  <c r="BM2007" i="2"/>
  <c r="BJ2018" i="2"/>
  <c r="BS2028" i="2"/>
  <c r="BQ2028" i="2"/>
  <c r="BV2035" i="2"/>
  <c r="BV2052" i="2"/>
  <c r="BM1970" i="2"/>
  <c r="BV1970" i="2" s="1"/>
  <c r="BM1980" i="2"/>
  <c r="BV1980" i="2" s="1"/>
  <c r="BM1990" i="2"/>
  <c r="BV1990" i="2" s="1"/>
  <c r="BM2000" i="2"/>
  <c r="BV2000" i="2" s="1"/>
  <c r="BM2010" i="2"/>
  <c r="BV2010" i="2" s="1"/>
  <c r="BJ2017" i="2"/>
  <c r="BI2017" i="2"/>
  <c r="BI2018" i="2"/>
  <c r="BI2022" i="2"/>
  <c r="BM2026" i="2"/>
  <c r="BV2026" i="2" s="1"/>
  <c r="BM2036" i="2"/>
  <c r="BV2036" i="2" s="1"/>
  <c r="BQ2038" i="2"/>
  <c r="BV2038" i="2" s="1"/>
  <c r="BM2046" i="2"/>
  <c r="BV2046" i="2" s="1"/>
  <c r="BT2047" i="2"/>
  <c r="BQ2051" i="2"/>
  <c r="BV2051" i="2" s="1"/>
  <c r="BI2056" i="2"/>
  <c r="BT2056" i="2"/>
  <c r="BQ2058" i="2"/>
  <c r="BV2088" i="2"/>
  <c r="BT2037" i="2"/>
  <c r="BT2050" i="2"/>
  <c r="BJ2060" i="2"/>
  <c r="BQ2024" i="2"/>
  <c r="BV2024" i="2" s="1"/>
  <c r="BQ2034" i="2"/>
  <c r="BV2034" i="2" s="1"/>
  <c r="BQ2044" i="2"/>
  <c r="BV2044" i="2" s="1"/>
  <c r="BM2057" i="2"/>
  <c r="BQ2059" i="2"/>
  <c r="BR2059" i="2"/>
  <c r="BR2068" i="2"/>
  <c r="BQ2068" i="2"/>
  <c r="BR2019" i="2"/>
  <c r="BV2019" i="2" s="1"/>
  <c r="BT2023" i="2"/>
  <c r="BV2023" i="2" s="1"/>
  <c r="BR2029" i="2"/>
  <c r="BV2029" i="2" s="1"/>
  <c r="BT2033" i="2"/>
  <c r="BV2033" i="2" s="1"/>
  <c r="BR2039" i="2"/>
  <c r="BV2039" i="2" s="1"/>
  <c r="BT2043" i="2"/>
  <c r="BV2043" i="2" s="1"/>
  <c r="BI2065" i="2"/>
  <c r="BS2061" i="2"/>
  <c r="BQ2061" i="2"/>
  <c r="BQ2056" i="2"/>
  <c r="BR2061" i="2"/>
  <c r="BJ2058" i="2"/>
  <c r="BI2060" i="2"/>
  <c r="BV2064" i="2"/>
  <c r="BV2084" i="2"/>
  <c r="BM2037" i="2"/>
  <c r="BM2047" i="2"/>
  <c r="BM2050" i="2"/>
  <c r="BI2058" i="2"/>
  <c r="BM2020" i="2"/>
  <c r="BV2020" i="2" s="1"/>
  <c r="BM2030" i="2"/>
  <c r="BV2030" i="2" s="1"/>
  <c r="BM2040" i="2"/>
  <c r="BV2040" i="2" s="1"/>
  <c r="BM2056" i="2"/>
  <c r="BM2060" i="2"/>
  <c r="BJ2065" i="2"/>
  <c r="BQ2057" i="2"/>
  <c r="BT2060" i="2"/>
  <c r="BV2074" i="2"/>
  <c r="BJ2061" i="2"/>
  <c r="BT2061" i="2"/>
  <c r="BJ2071" i="2"/>
  <c r="BT2071" i="2"/>
  <c r="BJ2081" i="2"/>
  <c r="BT2081" i="2"/>
  <c r="BR2094" i="2"/>
  <c r="BT2095" i="2"/>
  <c r="BI2098" i="2"/>
  <c r="BQ2078" i="2"/>
  <c r="BV2078" i="2" s="1"/>
  <c r="BS2085" i="2"/>
  <c r="BV2085" i="2" s="1"/>
  <c r="BI2099" i="2"/>
  <c r="BV2100" i="2"/>
  <c r="BQ2104" i="2"/>
  <c r="BS2104" i="2"/>
  <c r="BS2105" i="2"/>
  <c r="BQ2105" i="2"/>
  <c r="BS2066" i="2"/>
  <c r="BQ2071" i="2"/>
  <c r="BS2076" i="2"/>
  <c r="BV2076" i="2" s="1"/>
  <c r="BQ2081" i="2"/>
  <c r="BT2087" i="2"/>
  <c r="BR2089" i="2"/>
  <c r="BV2089" i="2" s="1"/>
  <c r="BQ2092" i="2"/>
  <c r="BT2094" i="2"/>
  <c r="BM2103" i="2"/>
  <c r="BR2104" i="2"/>
  <c r="BT2070" i="2"/>
  <c r="BV2070" i="2" s="1"/>
  <c r="BT2080" i="2"/>
  <c r="BV2080" i="2" s="1"/>
  <c r="BS2086" i="2"/>
  <c r="BS2090" i="2"/>
  <c r="BQ2101" i="2"/>
  <c r="BR2101" i="2"/>
  <c r="BS2062" i="2"/>
  <c r="BV2062" i="2" s="1"/>
  <c r="BT2063" i="2"/>
  <c r="BV2063" i="2" s="1"/>
  <c r="BM2065" i="2"/>
  <c r="BQ2067" i="2"/>
  <c r="BR2069" i="2"/>
  <c r="BV2069" i="2" s="1"/>
  <c r="BS2072" i="2"/>
  <c r="BV2072" i="2" s="1"/>
  <c r="BT2073" i="2"/>
  <c r="BV2073" i="2" s="1"/>
  <c r="BM2075" i="2"/>
  <c r="BV2075" i="2" s="1"/>
  <c r="BQ2077" i="2"/>
  <c r="BR2079" i="2"/>
  <c r="BV2079" i="2" s="1"/>
  <c r="BS2082" i="2"/>
  <c r="BV2082" i="2" s="1"/>
  <c r="BT2083" i="2"/>
  <c r="BV2083" i="2" s="1"/>
  <c r="BI2086" i="2"/>
  <c r="BM2087" i="2"/>
  <c r="BJ2090" i="2"/>
  <c r="BJ2098" i="2"/>
  <c r="BT2066" i="2"/>
  <c r="BI2090" i="2"/>
  <c r="BR2095" i="2"/>
  <c r="BV2102" i="2"/>
  <c r="BM2081" i="2"/>
  <c r="BI2087" i="2"/>
  <c r="BR2091" i="2"/>
  <c r="BI2091" i="2"/>
  <c r="BV2091" i="2" s="1"/>
  <c r="BM2092" i="2"/>
  <c r="BM2094" i="2"/>
  <c r="BT2104" i="2"/>
  <c r="BM2104" i="2"/>
  <c r="BJ2099" i="2"/>
  <c r="BV2110" i="2"/>
  <c r="BM2067" i="2"/>
  <c r="BM2077" i="2"/>
  <c r="BJ2092" i="2"/>
  <c r="BV2109" i="2"/>
  <c r="BQ2086" i="2"/>
  <c r="BI2092" i="2"/>
  <c r="BQ2093" i="2"/>
  <c r="BV2093" i="2" s="1"/>
  <c r="BS2094" i="2"/>
  <c r="BT2103" i="2"/>
  <c r="BS2117" i="2"/>
  <c r="BS2118" i="2"/>
  <c r="BR2124" i="2"/>
  <c r="BV2145" i="2"/>
  <c r="BM2097" i="2"/>
  <c r="BV2097" i="2" s="1"/>
  <c r="BT2105" i="2"/>
  <c r="BM2107" i="2"/>
  <c r="BR2111" i="2"/>
  <c r="BV2111" i="2" s="1"/>
  <c r="BS2114" i="2"/>
  <c r="BR2117" i="2"/>
  <c r="BT2114" i="2"/>
  <c r="BV2123" i="2"/>
  <c r="BI2124" i="2"/>
  <c r="BM2113" i="2"/>
  <c r="BV2113" i="2" s="1"/>
  <c r="BM2115" i="2"/>
  <c r="BQ2116" i="2"/>
  <c r="BV2116" i="2" s="1"/>
  <c r="BJ2120" i="2"/>
  <c r="BQ2098" i="2"/>
  <c r="BQ2108" i="2"/>
  <c r="BV2108" i="2" s="1"/>
  <c r="BV2142" i="2"/>
  <c r="BT2097" i="2"/>
  <c r="BT2107" i="2"/>
  <c r="BQ2115" i="2"/>
  <c r="BS2115" i="2"/>
  <c r="BQ2119" i="2"/>
  <c r="BV2119" i="2" s="1"/>
  <c r="BJ2122" i="2"/>
  <c r="BM2124" i="2"/>
  <c r="BQ2118" i="2"/>
  <c r="BT2119" i="2"/>
  <c r="BS2120" i="2"/>
  <c r="BM2121" i="2"/>
  <c r="BT2118" i="2"/>
  <c r="BT2121" i="2"/>
  <c r="BV2132" i="2"/>
  <c r="BT2117" i="2"/>
  <c r="BI2120" i="2"/>
  <c r="BI2122" i="2"/>
  <c r="BJ2124" i="2"/>
  <c r="BV2125" i="2"/>
  <c r="BS2130" i="2"/>
  <c r="BV2130" i="2" s="1"/>
  <c r="BJ2131" i="2"/>
  <c r="BT2131" i="2"/>
  <c r="BM2133" i="2"/>
  <c r="BV2133" i="2" s="1"/>
  <c r="BQ2135" i="2"/>
  <c r="BV2135" i="2" s="1"/>
  <c r="BS2140" i="2"/>
  <c r="BV2140" i="2" s="1"/>
  <c r="BJ2141" i="2"/>
  <c r="BV2141" i="2" s="1"/>
  <c r="BM2143" i="2"/>
  <c r="BV2143" i="2" s="1"/>
  <c r="BT2148" i="2"/>
  <c r="BM2150" i="2"/>
  <c r="BV2172" i="2"/>
  <c r="BM2126" i="2"/>
  <c r="BQ2128" i="2"/>
  <c r="BV2128" i="2" s="1"/>
  <c r="BT2134" i="2"/>
  <c r="BV2134" i="2" s="1"/>
  <c r="BM2136" i="2"/>
  <c r="BQ2138" i="2"/>
  <c r="BM2146" i="2"/>
  <c r="BQ2148" i="2"/>
  <c r="BT2127" i="2"/>
  <c r="BM2129" i="2"/>
  <c r="BV2129" i="2" s="1"/>
  <c r="BT2137" i="2"/>
  <c r="BM2139" i="2"/>
  <c r="BV2139" i="2" s="1"/>
  <c r="BM2156" i="2"/>
  <c r="BR2136" i="2"/>
  <c r="BR2146" i="2"/>
  <c r="BI2149" i="2"/>
  <c r="BS2150" i="2"/>
  <c r="BQ2127" i="2"/>
  <c r="BQ2137" i="2"/>
  <c r="BQ2147" i="2"/>
  <c r="BV2147" i="2" s="1"/>
  <c r="BV2162" i="2"/>
  <c r="BT2126" i="2"/>
  <c r="BT2136" i="2"/>
  <c r="BM2138" i="2"/>
  <c r="BT2146" i="2"/>
  <c r="BT2156" i="2"/>
  <c r="BV2161" i="2"/>
  <c r="BV2181" i="2"/>
  <c r="BM2131" i="2"/>
  <c r="BV2152" i="2"/>
  <c r="BQ2154" i="2"/>
  <c r="BV2154" i="2" s="1"/>
  <c r="BM2149" i="2"/>
  <c r="BV2155" i="2"/>
  <c r="BJ2150" i="2"/>
  <c r="BJ2160" i="2"/>
  <c r="BQ2164" i="2"/>
  <c r="BV2164" i="2" s="1"/>
  <c r="BJ2170" i="2"/>
  <c r="BQ2174" i="2"/>
  <c r="BV2174" i="2" s="1"/>
  <c r="BJ2180" i="2"/>
  <c r="BQ2157" i="2"/>
  <c r="BV2157" i="2" s="1"/>
  <c r="BT2163" i="2"/>
  <c r="BQ2167" i="2"/>
  <c r="BV2167" i="2" s="1"/>
  <c r="BT2173" i="2"/>
  <c r="BQ2177" i="2"/>
  <c r="BV2177" i="2" s="1"/>
  <c r="BT2184" i="2"/>
  <c r="BJ2191" i="2"/>
  <c r="BQ2160" i="2"/>
  <c r="BQ2170" i="2"/>
  <c r="BQ2180" i="2"/>
  <c r="BS2158" i="2"/>
  <c r="BV2158" i="2" s="1"/>
  <c r="BT2159" i="2"/>
  <c r="BV2159" i="2" s="1"/>
  <c r="BS2168" i="2"/>
  <c r="BV2168" i="2" s="1"/>
  <c r="BT2169" i="2"/>
  <c r="BV2169" i="2" s="1"/>
  <c r="BS2178" i="2"/>
  <c r="BV2178" i="2" s="1"/>
  <c r="BT2179" i="2"/>
  <c r="BV2179" i="2" s="1"/>
  <c r="BQ2182" i="2"/>
  <c r="BS2183" i="2"/>
  <c r="BV2183" i="2" s="1"/>
  <c r="BM2186" i="2"/>
  <c r="BV2186" i="2" s="1"/>
  <c r="BS2151" i="2"/>
  <c r="BV2151" i="2" s="1"/>
  <c r="BI2185" i="2"/>
  <c r="BS2187" i="2"/>
  <c r="BJ2189" i="2"/>
  <c r="BT2165" i="2"/>
  <c r="BV2165" i="2" s="1"/>
  <c r="BT2175" i="2"/>
  <c r="BV2175" i="2" s="1"/>
  <c r="BR2184" i="2"/>
  <c r="BJ2187" i="2"/>
  <c r="BI2187" i="2"/>
  <c r="BI2191" i="2"/>
  <c r="BV2210" i="2"/>
  <c r="BM2153" i="2"/>
  <c r="BV2153" i="2" s="1"/>
  <c r="BM2163" i="2"/>
  <c r="BM2173" i="2"/>
  <c r="BQ2185" i="2"/>
  <c r="BM2166" i="2"/>
  <c r="BV2166" i="2" s="1"/>
  <c r="BM2176" i="2"/>
  <c r="BV2176" i="2" s="1"/>
  <c r="BR2182" i="2"/>
  <c r="BI2189" i="2"/>
  <c r="BQ2190" i="2"/>
  <c r="BJ2205" i="2"/>
  <c r="BQ2209" i="2"/>
  <c r="BV2209" i="2" s="1"/>
  <c r="BS2230" i="2"/>
  <c r="BQ2230" i="2"/>
  <c r="BQ2192" i="2"/>
  <c r="BR2194" i="2"/>
  <c r="BS2197" i="2"/>
  <c r="BV2197" i="2" s="1"/>
  <c r="BR2204" i="2"/>
  <c r="BS2207" i="2"/>
  <c r="BV2207" i="2" s="1"/>
  <c r="BT2208" i="2"/>
  <c r="BQ2212" i="2"/>
  <c r="BS2213" i="2"/>
  <c r="BV2213" i="2" s="1"/>
  <c r="BQ2214" i="2"/>
  <c r="BV2214" i="2" s="1"/>
  <c r="BM2216" i="2"/>
  <c r="BS2217" i="2"/>
  <c r="BR2218" i="2"/>
  <c r="BI2218" i="2"/>
  <c r="BV2218" i="2" s="1"/>
  <c r="BR2230" i="2"/>
  <c r="BM2215" i="2"/>
  <c r="BJ2217" i="2"/>
  <c r="BS2220" i="2"/>
  <c r="BQ2220" i="2"/>
  <c r="BM2229" i="2"/>
  <c r="BJ2234" i="2"/>
  <c r="BQ2188" i="2"/>
  <c r="BV2188" i="2" s="1"/>
  <c r="BS2193" i="2"/>
  <c r="BV2193" i="2" s="1"/>
  <c r="BT2194" i="2"/>
  <c r="BV2194" i="2" s="1"/>
  <c r="BM2196" i="2"/>
  <c r="BV2196" i="2" s="1"/>
  <c r="BQ2198" i="2"/>
  <c r="BV2198" i="2" s="1"/>
  <c r="BS2203" i="2"/>
  <c r="BV2203" i="2" s="1"/>
  <c r="BT2204" i="2"/>
  <c r="BT2215" i="2"/>
  <c r="BM2219" i="2"/>
  <c r="BR2220" i="2"/>
  <c r="BS2224" i="2"/>
  <c r="BQ2227" i="2"/>
  <c r="BM2189" i="2"/>
  <c r="BQ2191" i="2"/>
  <c r="BM2199" i="2"/>
  <c r="BV2199" i="2" s="1"/>
  <c r="BQ2201" i="2"/>
  <c r="BV2201" i="2" s="1"/>
  <c r="BJ2216" i="2"/>
  <c r="BI2217" i="2"/>
  <c r="BS2221" i="2"/>
  <c r="BV2221" i="2" s="1"/>
  <c r="BM2223" i="2"/>
  <c r="BV2223" i="2" s="1"/>
  <c r="BJ2224" i="2"/>
  <c r="BT2190" i="2"/>
  <c r="BM2192" i="2"/>
  <c r="BT2200" i="2"/>
  <c r="BV2200" i="2" s="1"/>
  <c r="BM2202" i="2"/>
  <c r="BV2202" i="2" s="1"/>
  <c r="BR2206" i="2"/>
  <c r="BV2206" i="2" s="1"/>
  <c r="BT2229" i="2"/>
  <c r="BM2205" i="2"/>
  <c r="BR2212" i="2"/>
  <c r="BV2229" i="2"/>
  <c r="BI2234" i="2"/>
  <c r="BM2208" i="2"/>
  <c r="BI2212" i="2"/>
  <c r="BI2224" i="2"/>
  <c r="BM2226" i="2"/>
  <c r="BV2226" i="2" s="1"/>
  <c r="BM2211" i="2"/>
  <c r="BV2211" i="2" s="1"/>
  <c r="BI2216" i="2"/>
  <c r="BM2220" i="2"/>
  <c r="BV2228" i="2"/>
  <c r="BT2219" i="2"/>
  <c r="BV2219" i="2" s="1"/>
  <c r="BV2231" i="2"/>
  <c r="BV2237" i="2"/>
  <c r="BJ2227" i="2"/>
  <c r="BV2227" i="2" s="1"/>
  <c r="BM2235" i="2"/>
  <c r="BM2238" i="2"/>
  <c r="BI2241" i="2"/>
  <c r="BI2249" i="2"/>
  <c r="BJ2251" i="2"/>
  <c r="BT2253" i="2"/>
  <c r="BI2255" i="2"/>
  <c r="BT2258" i="2"/>
  <c r="BJ2259" i="2"/>
  <c r="BM2222" i="2"/>
  <c r="BV2222" i="2" s="1"/>
  <c r="BM2232" i="2"/>
  <c r="BV2232" i="2" s="1"/>
  <c r="BQ2234" i="2"/>
  <c r="BS2235" i="2"/>
  <c r="BQ2236" i="2"/>
  <c r="BV2236" i="2" s="1"/>
  <c r="BQ2239" i="2"/>
  <c r="BI2247" i="2"/>
  <c r="BI2251" i="2"/>
  <c r="BV2251" i="2" s="1"/>
  <c r="BS2259" i="2"/>
  <c r="BM2225" i="2"/>
  <c r="BV2225" i="2" s="1"/>
  <c r="BT2233" i="2"/>
  <c r="BT2235" i="2"/>
  <c r="BQ2254" i="2"/>
  <c r="BQ2257" i="2"/>
  <c r="BJ2263" i="2"/>
  <c r="BV2267" i="2"/>
  <c r="BM2240" i="2"/>
  <c r="BQ2241" i="2"/>
  <c r="BQ2243" i="2"/>
  <c r="BV2243" i="2" s="1"/>
  <c r="BQ2249" i="2"/>
  <c r="BT2252" i="2"/>
  <c r="BI2258" i="2"/>
  <c r="BV2258" i="2" s="1"/>
  <c r="BI2259" i="2"/>
  <c r="BR2262" i="2"/>
  <c r="BQ2262" i="2"/>
  <c r="BV2270" i="2"/>
  <c r="BQ2233" i="2"/>
  <c r="BJ2253" i="2"/>
  <c r="BR2238" i="2"/>
  <c r="BT2244" i="2"/>
  <c r="BS2253" i="2"/>
  <c r="BQ2256" i="2"/>
  <c r="BJ2261" i="2"/>
  <c r="BS2263" i="2"/>
  <c r="BQ2263" i="2"/>
  <c r="BT2246" i="2"/>
  <c r="BV2246" i="2" s="1"/>
  <c r="BT2256" i="2"/>
  <c r="BJ2257" i="2"/>
  <c r="BJ2239" i="2"/>
  <c r="BI2253" i="2"/>
  <c r="BI2261" i="2"/>
  <c r="BT2262" i="2"/>
  <c r="BI2263" i="2"/>
  <c r="BI2239" i="2"/>
  <c r="BQ2240" i="2"/>
  <c r="BS2240" i="2"/>
  <c r="BQ2242" i="2"/>
  <c r="BS2245" i="2"/>
  <c r="BV2245" i="2" s="1"/>
  <c r="BJ2247" i="2"/>
  <c r="BQ2252" i="2"/>
  <c r="BT2254" i="2"/>
  <c r="BJ2241" i="2"/>
  <c r="BR2242" i="2"/>
  <c r="BR2244" i="2"/>
  <c r="BR2248" i="2"/>
  <c r="BV2248" i="2" s="1"/>
  <c r="BJ2249" i="2"/>
  <c r="BV2250" i="2"/>
  <c r="BS2255" i="2"/>
  <c r="BI2257" i="2"/>
  <c r="BQ2260" i="2"/>
  <c r="BV2260" i="2" s="1"/>
  <c r="BV2265" i="2"/>
  <c r="BJ2269" i="2"/>
  <c r="BM2264" i="2"/>
  <c r="BQ2266" i="2"/>
  <c r="BV2266" i="2" s="1"/>
  <c r="BS2264" i="2"/>
  <c r="BQ2269" i="2"/>
  <c r="BT2268" i="2"/>
  <c r="BV2268" i="2" s="1"/>
  <c r="BT2264" i="2"/>
  <c r="BV1064" i="2" l="1"/>
  <c r="BV2006" i="2"/>
  <c r="BV836" i="2"/>
  <c r="BV709" i="2"/>
  <c r="BV806" i="2"/>
  <c r="BV1260" i="2"/>
  <c r="BV1545" i="2"/>
  <c r="BV1632" i="2"/>
  <c r="BV1256" i="2"/>
  <c r="BV1482" i="2"/>
  <c r="BV1226" i="2"/>
  <c r="BV1523" i="2"/>
  <c r="BV115" i="2"/>
  <c r="BV149" i="2"/>
  <c r="BV96" i="2"/>
  <c r="BV29" i="2"/>
  <c r="BV2184" i="2"/>
  <c r="BV1389" i="2"/>
  <c r="BV1305" i="2"/>
  <c r="BV1693" i="2"/>
  <c r="BV2122" i="2"/>
  <c r="BV1996" i="2"/>
  <c r="BV1752" i="2"/>
  <c r="BV1944" i="2"/>
  <c r="BV1869" i="2"/>
  <c r="BV1905" i="2"/>
  <c r="BV1369" i="2"/>
  <c r="BV1732" i="2"/>
  <c r="BV1665" i="2"/>
  <c r="BV1620" i="2"/>
  <c r="BV1124" i="2"/>
  <c r="BV1024" i="2"/>
  <c r="BV917" i="2"/>
  <c r="BV756" i="2"/>
  <c r="BV919" i="2"/>
  <c r="BV1925" i="2"/>
  <c r="BV2238" i="2"/>
  <c r="BV1633" i="2"/>
  <c r="BV1286" i="2"/>
  <c r="BV2173" i="2"/>
  <c r="BV1663" i="2"/>
  <c r="BV1483" i="2"/>
  <c r="BV1303" i="2"/>
  <c r="BV435" i="2"/>
  <c r="BV397" i="2"/>
  <c r="BV1457" i="2"/>
  <c r="BV2242" i="2"/>
  <c r="BV612" i="2"/>
  <c r="BV528" i="2"/>
  <c r="BV425" i="2"/>
  <c r="BV387" i="2"/>
  <c r="BV122" i="2"/>
  <c r="BV229" i="2"/>
  <c r="BV176" i="2"/>
  <c r="BV1505" i="2"/>
  <c r="BV1433" i="2"/>
  <c r="BV2215" i="2"/>
  <c r="BV1899" i="2"/>
  <c r="BV1845" i="2"/>
  <c r="BV301" i="2"/>
  <c r="BV1706" i="2"/>
  <c r="BV929" i="2"/>
  <c r="BV2137" i="2"/>
  <c r="BV1661" i="2"/>
  <c r="BV1549" i="2"/>
  <c r="BV1136" i="2"/>
  <c r="BV1054" i="2"/>
  <c r="BV2103" i="2"/>
  <c r="BV2101" i="2"/>
  <c r="BV1733" i="2"/>
  <c r="BV1329" i="2"/>
  <c r="BV913" i="2"/>
  <c r="BV947" i="2"/>
  <c r="BV837" i="2"/>
  <c r="BV646" i="2"/>
  <c r="BV367" i="2"/>
  <c r="BV264" i="2"/>
  <c r="BV139" i="2"/>
  <c r="BV86" i="2"/>
  <c r="BV113" i="2"/>
  <c r="BV58" i="2"/>
  <c r="BV1161" i="2"/>
  <c r="BV2131" i="2"/>
  <c r="BV2028" i="2"/>
  <c r="BV1762" i="2"/>
  <c r="BV1692" i="2"/>
  <c r="BV1671" i="2"/>
  <c r="BV1603" i="2"/>
  <c r="BV1515" i="2"/>
  <c r="BV642" i="2"/>
  <c r="BV324" i="2"/>
  <c r="BV185" i="2"/>
  <c r="BV219" i="2"/>
  <c r="BV1987" i="2"/>
  <c r="BV1756" i="2"/>
  <c r="BV1219" i="2"/>
  <c r="BV2208" i="2"/>
  <c r="BV2047" i="2"/>
  <c r="BV1726" i="2"/>
  <c r="BV1686" i="2"/>
  <c r="BV1512" i="2"/>
  <c r="BV1509" i="2"/>
  <c r="BV1280" i="2"/>
  <c r="BV548" i="2"/>
  <c r="BV445" i="2"/>
  <c r="BV175" i="2"/>
  <c r="BV209" i="2"/>
  <c r="BV1673" i="2"/>
  <c r="BV903" i="2"/>
  <c r="BV2105" i="2"/>
  <c r="BV1883" i="2"/>
  <c r="BV1742" i="2"/>
  <c r="BV1763" i="2"/>
  <c r="BV1502" i="2"/>
  <c r="BV1529" i="2"/>
  <c r="BV1467" i="2"/>
  <c r="BV1243" i="2"/>
  <c r="BV1197" i="2"/>
  <c r="BV538" i="2"/>
  <c r="BV552" i="2"/>
  <c r="BV143" i="2"/>
  <c r="BV93" i="2"/>
  <c r="BV1382" i="2"/>
  <c r="BV1084" i="2"/>
  <c r="BV1651" i="2"/>
  <c r="BV873" i="2"/>
  <c r="BV997" i="2"/>
  <c r="BV2264" i="2"/>
  <c r="BV2180" i="2"/>
  <c r="BV1966" i="2"/>
  <c r="BV1914" i="2"/>
  <c r="BV1853" i="2"/>
  <c r="BV1642" i="2"/>
  <c r="BV1649" i="2"/>
  <c r="BV1443" i="2"/>
  <c r="BV1322" i="2"/>
  <c r="BV1388" i="2"/>
  <c r="BV1104" i="2"/>
  <c r="BV979" i="2"/>
  <c r="BV879" i="2"/>
  <c r="BV866" i="2"/>
  <c r="BV766" i="2"/>
  <c r="BV780" i="2"/>
  <c r="BV850" i="2"/>
  <c r="BV592" i="2"/>
  <c r="BV478" i="2"/>
  <c r="BV327" i="2"/>
  <c r="BV281" i="2"/>
  <c r="BV235" i="2"/>
  <c r="BV135" i="2"/>
  <c r="BV136" i="2"/>
  <c r="BV236" i="2"/>
  <c r="BV102" i="2"/>
  <c r="BV12" i="2"/>
  <c r="BR1566" i="3"/>
  <c r="BR1570" i="3"/>
  <c r="BR1545" i="3"/>
  <c r="BR964" i="3"/>
  <c r="BR939" i="3"/>
  <c r="BR914" i="3"/>
  <c r="BR889" i="3"/>
  <c r="BR963" i="3"/>
  <c r="BR913" i="3"/>
  <c r="BR858" i="3"/>
  <c r="BR808" i="3"/>
  <c r="BR445" i="3"/>
  <c r="BR426" i="3"/>
  <c r="BR268" i="3"/>
  <c r="BR243" i="3"/>
  <c r="BV542" i="2"/>
  <c r="BV354" i="2"/>
  <c r="BV271" i="2"/>
  <c r="BR1194" i="3"/>
  <c r="BR1164" i="3"/>
  <c r="BR508" i="3"/>
  <c r="BR458" i="3"/>
  <c r="BR447" i="3"/>
  <c r="BV840" i="2"/>
  <c r="BR1349" i="3"/>
  <c r="BR425" i="3"/>
  <c r="BR107" i="3"/>
  <c r="BR57" i="3"/>
  <c r="BR7" i="3"/>
  <c r="BV692" i="2"/>
  <c r="BR1696" i="3"/>
  <c r="BR1585" i="3"/>
  <c r="BR1327" i="3"/>
  <c r="BR1281" i="3"/>
  <c r="BR1231" i="3"/>
  <c r="BR1257" i="3"/>
  <c r="BR676" i="3"/>
  <c r="BV1746" i="2"/>
  <c r="BV468" i="2"/>
  <c r="BV532" i="2"/>
  <c r="BV407" i="2"/>
  <c r="BV1177" i="2"/>
  <c r="BR1731" i="3"/>
  <c r="BR1657" i="3"/>
  <c r="BR1658" i="3"/>
  <c r="BR1605" i="3"/>
  <c r="BR1361" i="3"/>
  <c r="BR1002" i="3"/>
  <c r="BR977" i="3"/>
  <c r="BR746" i="3"/>
  <c r="BR696" i="3"/>
  <c r="BV1664" i="2"/>
  <c r="BV2099" i="2"/>
  <c r="BV1273" i="2"/>
  <c r="BR899" i="3"/>
  <c r="BR436" i="3"/>
  <c r="BR289" i="3"/>
  <c r="BV1643" i="2"/>
  <c r="BV1535" i="2"/>
  <c r="BV2061" i="2"/>
  <c r="BV1839" i="2"/>
  <c r="BV1359" i="2"/>
  <c r="BV1075" i="2"/>
  <c r="BV2156" i="2"/>
  <c r="BV2115" i="2"/>
  <c r="BV2071" i="2"/>
  <c r="BV1703" i="2"/>
  <c r="BV1766" i="2"/>
  <c r="BV1593" i="2"/>
  <c r="BV1352" i="2"/>
  <c r="BV1263" i="2"/>
  <c r="BV1290" i="2"/>
  <c r="BV1181" i="2"/>
  <c r="BV963" i="2"/>
  <c r="BV1007" i="2"/>
  <c r="BV508" i="2"/>
  <c r="BV558" i="2"/>
  <c r="BV458" i="2"/>
  <c r="BV357" i="2"/>
  <c r="BV254" i="2"/>
  <c r="BV92" i="2"/>
  <c r="BV199" i="2"/>
  <c r="BV166" i="2"/>
  <c r="BR1261" i="3"/>
  <c r="BR1105" i="3"/>
  <c r="BR1095" i="3"/>
  <c r="BR1029" i="3"/>
  <c r="BR979" i="3"/>
  <c r="BR928" i="3"/>
  <c r="BR878" i="3"/>
  <c r="BR829" i="3"/>
  <c r="BR767" i="3"/>
  <c r="BR667" i="3"/>
  <c r="BV2182" i="2"/>
  <c r="BV1223" i="2"/>
  <c r="BV1600" i="2"/>
  <c r="BV2138" i="2"/>
  <c r="BV1849" i="2"/>
  <c r="BV1542" i="2"/>
  <c r="BV1372" i="2"/>
  <c r="BV730" i="2"/>
  <c r="BV2050" i="2"/>
  <c r="BV1167" i="2"/>
  <c r="BV973" i="2"/>
  <c r="BV949" i="2"/>
  <c r="BV582" i="2"/>
  <c r="BV2066" i="2"/>
  <c r="BV2095" i="2"/>
  <c r="BV2037" i="2"/>
  <c r="BV1827" i="2"/>
  <c r="BV1712" i="2"/>
  <c r="BV1676" i="2"/>
  <c r="BV1644" i="2"/>
  <c r="BV1583" i="2"/>
  <c r="BV1560" i="2"/>
  <c r="BV1306" i="2"/>
  <c r="BV1253" i="2"/>
  <c r="BV1171" i="2"/>
  <c r="BV1155" i="2"/>
  <c r="BV1150" i="2"/>
  <c r="BV1114" i="2"/>
  <c r="BV1014" i="2"/>
  <c r="BV939" i="2"/>
  <c r="BV656" i="2"/>
  <c r="BV606" i="2"/>
  <c r="BV498" i="2"/>
  <c r="BV347" i="2"/>
  <c r="BV244" i="2"/>
  <c r="BV384" i="2"/>
  <c r="BV82" i="2"/>
  <c r="BV189" i="2"/>
  <c r="BV89" i="2"/>
  <c r="BR1749" i="3"/>
  <c r="BR1654" i="3"/>
  <c r="BR1620" i="3"/>
  <c r="BR1396" i="3"/>
  <c r="BR1352" i="3"/>
  <c r="BR1075" i="3"/>
  <c r="BR944" i="3"/>
  <c r="BR894" i="3"/>
  <c r="BR874" i="3"/>
  <c r="BR824" i="3"/>
  <c r="BR762" i="3"/>
  <c r="BR712" i="3"/>
  <c r="BR569" i="3"/>
  <c r="BR287" i="3"/>
  <c r="BR108" i="3"/>
  <c r="BV2252" i="2"/>
  <c r="BV1797" i="2"/>
  <c r="BV893" i="2"/>
  <c r="BV1654" i="2"/>
  <c r="BV1590" i="2"/>
  <c r="BV1525" i="2"/>
  <c r="BV793" i="2"/>
  <c r="BV1787" i="2"/>
  <c r="BV1681" i="2"/>
  <c r="BV1532" i="2"/>
  <c r="BV1362" i="2"/>
  <c r="BV1236" i="2"/>
  <c r="BV1191" i="2"/>
  <c r="BV2269" i="2"/>
  <c r="BV2170" i="2"/>
  <c r="BV2107" i="2"/>
  <c r="BV2077" i="2"/>
  <c r="BV2007" i="2"/>
  <c r="BV1652" i="2"/>
  <c r="BV1485" i="2"/>
  <c r="BV1423" i="2"/>
  <c r="BV1146" i="2"/>
  <c r="BV1060" i="2"/>
  <c r="BV776" i="2"/>
  <c r="BV713" i="2"/>
  <c r="BV652" i="2"/>
  <c r="BV696" i="2"/>
  <c r="BV291" i="2"/>
  <c r="BV374" i="2"/>
  <c r="BV145" i="2"/>
  <c r="BV72" i="2"/>
  <c r="BV179" i="2"/>
  <c r="BV79" i="2"/>
  <c r="BV146" i="2"/>
  <c r="BV22" i="2"/>
  <c r="BR1333" i="3"/>
  <c r="BR1125" i="3"/>
  <c r="BR863" i="3"/>
  <c r="BR813" i="3"/>
  <c r="BR736" i="3"/>
  <c r="BR686" i="3"/>
  <c r="BR660" i="3"/>
  <c r="BR520" i="3"/>
  <c r="BR470" i="3"/>
  <c r="BR440" i="3"/>
  <c r="BR1664" i="3"/>
  <c r="BR1647" i="3"/>
  <c r="BR1282" i="3"/>
  <c r="BR1050" i="3"/>
  <c r="BR1027" i="3"/>
  <c r="BR777" i="3"/>
  <c r="BR727" i="3"/>
  <c r="BR677" i="3"/>
  <c r="BR605" i="3"/>
  <c r="BR567" i="3"/>
  <c r="BR543" i="3"/>
  <c r="BR518" i="3"/>
  <c r="BR493" i="3"/>
  <c r="BR468" i="3"/>
  <c r="BR258" i="3"/>
  <c r="BR87" i="3"/>
  <c r="BR37" i="3"/>
  <c r="BR1730" i="3"/>
  <c r="BR1685" i="3"/>
  <c r="BR1571" i="3"/>
  <c r="BR1546" i="3"/>
  <c r="BR1496" i="3"/>
  <c r="BR1471" i="3"/>
  <c r="BR1446" i="3"/>
  <c r="BR1479" i="3"/>
  <c r="BR1435" i="3"/>
  <c r="BR1322" i="3"/>
  <c r="BR1340" i="3"/>
  <c r="BR1211" i="3"/>
  <c r="BR1161" i="3"/>
  <c r="BR1180" i="3"/>
  <c r="BR1091" i="3"/>
  <c r="BR1130" i="3"/>
  <c r="BR1045" i="3"/>
  <c r="BR1022" i="3"/>
  <c r="BR663" i="3"/>
  <c r="BR664" i="3"/>
  <c r="BR561" i="3"/>
  <c r="BR536" i="3"/>
  <c r="BR511" i="3"/>
  <c r="BR486" i="3"/>
  <c r="BR461" i="3"/>
  <c r="BR566" i="3"/>
  <c r="BR262" i="3"/>
  <c r="BR212" i="3"/>
  <c r="BR162" i="3"/>
  <c r="BR82" i="3"/>
  <c r="BR32" i="3"/>
  <c r="BR1637" i="3"/>
  <c r="BR761" i="3"/>
  <c r="BR711" i="3"/>
  <c r="BR178" i="3"/>
  <c r="BR288" i="3"/>
  <c r="BR131" i="3"/>
  <c r="BR1740" i="3"/>
  <c r="BR1663" i="3"/>
  <c r="BR1421" i="3"/>
  <c r="BR1371" i="3"/>
  <c r="BR1405" i="3"/>
  <c r="BR1380" i="3"/>
  <c r="BR1279" i="3"/>
  <c r="BR1229" i="3"/>
  <c r="BR1170" i="3"/>
  <c r="BR1131" i="3"/>
  <c r="BR1081" i="3"/>
  <c r="BR1100" i="3"/>
  <c r="BR1039" i="3"/>
  <c r="BR989" i="3"/>
  <c r="BR940" i="3"/>
  <c r="BR890" i="3"/>
  <c r="BR626" i="3"/>
  <c r="BR576" i="3"/>
  <c r="BR563" i="3"/>
  <c r="BR538" i="3"/>
  <c r="BR513" i="3"/>
  <c r="BR488" i="3"/>
  <c r="BR463" i="3"/>
  <c r="BR1603" i="3"/>
  <c r="BR1564" i="3"/>
  <c r="BR1217" i="3"/>
  <c r="BR1272" i="3"/>
  <c r="BR1173" i="3"/>
  <c r="BR1070" i="3"/>
  <c r="BR935" i="3"/>
  <c r="BR885" i="3"/>
  <c r="BR923" i="3"/>
  <c r="BR784" i="3"/>
  <c r="BR757" i="3"/>
  <c r="BR707" i="3"/>
  <c r="BR98" i="3"/>
  <c r="BR1656" i="3"/>
  <c r="BR1600" i="3"/>
  <c r="BR1498" i="3"/>
  <c r="BR1486" i="3"/>
  <c r="BR1461" i="3"/>
  <c r="BR1441" i="3"/>
  <c r="BR1416" i="3"/>
  <c r="BR1400" i="3"/>
  <c r="BR1338" i="3"/>
  <c r="BR1302" i="3"/>
  <c r="BR1330" i="3"/>
  <c r="BR1295" i="3"/>
  <c r="BR1274" i="3"/>
  <c r="BR1249" i="3"/>
  <c r="BR1224" i="3"/>
  <c r="BR1191" i="3"/>
  <c r="BR1120" i="3"/>
  <c r="BR988" i="3"/>
  <c r="BR838" i="3"/>
  <c r="BR788" i="3"/>
  <c r="BR782" i="3"/>
  <c r="BR752" i="3"/>
  <c r="BR702" i="3"/>
  <c r="BR655" i="3"/>
  <c r="BR558" i="3"/>
  <c r="BR551" i="3"/>
  <c r="BR526" i="3"/>
  <c r="BR501" i="3"/>
  <c r="BR476" i="3"/>
  <c r="BR451" i="3"/>
  <c r="BR555" i="3"/>
  <c r="BR505" i="3"/>
  <c r="BR455" i="3"/>
  <c r="BR400" i="3"/>
  <c r="BR375" i="3"/>
  <c r="BR350" i="3"/>
  <c r="BR325" i="3"/>
  <c r="BR300" i="3"/>
  <c r="BR277" i="3"/>
  <c r="BR252" i="3"/>
  <c r="BR202" i="3"/>
  <c r="BR152" i="3"/>
  <c r="BR1617" i="3"/>
  <c r="BR1214" i="3"/>
  <c r="BR747" i="3"/>
  <c r="BR697" i="3"/>
  <c r="BR1698" i="3"/>
  <c r="BR1725" i="3"/>
  <c r="BR1690" i="3"/>
  <c r="BR1683" i="3"/>
  <c r="BR1662" i="3"/>
  <c r="BR1595" i="3"/>
  <c r="BR1599" i="3"/>
  <c r="BR1556" i="3"/>
  <c r="BR1436" i="3"/>
  <c r="BR1370" i="3"/>
  <c r="BR1328" i="3"/>
  <c r="BR1355" i="3"/>
  <c r="BR1292" i="3"/>
  <c r="BR1256" i="3"/>
  <c r="BR1181" i="3"/>
  <c r="BR1090" i="3"/>
  <c r="BR1028" i="3"/>
  <c r="BR978" i="3"/>
  <c r="BR869" i="3"/>
  <c r="BR819" i="3"/>
  <c r="BR828" i="3"/>
  <c r="BR772" i="3"/>
  <c r="BR722" i="3"/>
  <c r="BR553" i="3"/>
  <c r="BR528" i="3"/>
  <c r="BR503" i="3"/>
  <c r="BR478" i="3"/>
  <c r="BR453" i="3"/>
  <c r="BR546" i="3"/>
  <c r="BR545" i="3"/>
  <c r="BR495" i="3"/>
  <c r="BR431" i="3"/>
  <c r="BR423" i="3"/>
  <c r="BR1738" i="3"/>
  <c r="BR1713" i="3"/>
  <c r="BR1720" i="3"/>
  <c r="BR1676" i="3"/>
  <c r="BR1678" i="3"/>
  <c r="BR1631" i="3"/>
  <c r="BR1614" i="3"/>
  <c r="BR1593" i="3"/>
  <c r="BR1542" i="3"/>
  <c r="BR1544" i="3"/>
  <c r="BR1346" i="3"/>
  <c r="BR1301" i="3"/>
  <c r="BR1247" i="3"/>
  <c r="BR1287" i="3"/>
  <c r="BR1262" i="3"/>
  <c r="BR1298" i="3"/>
  <c r="BR1284" i="3"/>
  <c r="BR1195" i="3"/>
  <c r="BR1203" i="3"/>
  <c r="BR1153" i="3"/>
  <c r="BR1106" i="3"/>
  <c r="BR1056" i="3"/>
  <c r="BR1060" i="3"/>
  <c r="BR1044" i="3"/>
  <c r="BR965" i="3"/>
  <c r="BR915" i="3"/>
  <c r="BR953" i="3"/>
  <c r="BR903" i="3"/>
  <c r="BR873" i="3"/>
  <c r="BR823" i="3"/>
  <c r="BR766" i="3"/>
  <c r="BR716" i="3"/>
  <c r="BR691" i="3"/>
  <c r="BR666" i="3"/>
  <c r="BR737" i="3"/>
  <c r="BR687" i="3"/>
  <c r="BR651" i="3"/>
  <c r="BR601" i="3"/>
  <c r="BR88" i="3"/>
  <c r="BR38" i="3"/>
  <c r="BR1741" i="3"/>
  <c r="BR1626" i="3"/>
  <c r="BR1601" i="3"/>
  <c r="BR1590" i="3"/>
  <c r="BR1539" i="3"/>
  <c r="BR1534" i="3"/>
  <c r="BR1529" i="3"/>
  <c r="BR1476" i="3"/>
  <c r="BR1451" i="3"/>
  <c r="BR1406" i="3"/>
  <c r="BR1332" i="3"/>
  <c r="BR1320" i="3"/>
  <c r="BR1242" i="3"/>
  <c r="BR1289" i="3"/>
  <c r="BR1264" i="3"/>
  <c r="BR1239" i="3"/>
  <c r="BR1009" i="3"/>
  <c r="BR960" i="3"/>
  <c r="BR910" i="3"/>
  <c r="BR948" i="3"/>
  <c r="BR898" i="3"/>
  <c r="BR776" i="3"/>
  <c r="BR726" i="3"/>
  <c r="BR732" i="3"/>
  <c r="BR682" i="3"/>
  <c r="BR640" i="3"/>
  <c r="BR548" i="3"/>
  <c r="BR523" i="3"/>
  <c r="BR415" i="3"/>
  <c r="BR390" i="3"/>
  <c r="BR365" i="3"/>
  <c r="BR340" i="3"/>
  <c r="BR315" i="3"/>
  <c r="BR290" i="3"/>
  <c r="BR1581" i="3"/>
  <c r="BR1449" i="3"/>
  <c r="BR1420" i="3"/>
  <c r="BR1395" i="3"/>
  <c r="BR1358" i="3"/>
  <c r="BR1308" i="3"/>
  <c r="BR1366" i="3"/>
  <c r="BR1200" i="3"/>
  <c r="BR1150" i="3"/>
  <c r="BR1139" i="3"/>
  <c r="BR1183" i="3"/>
  <c r="BR1111" i="3"/>
  <c r="BR1061" i="3"/>
  <c r="BR1008" i="3"/>
  <c r="BR992" i="3"/>
  <c r="BR929" i="3"/>
  <c r="BR656" i="3"/>
  <c r="BR606" i="3"/>
  <c r="BR620" i="3"/>
  <c r="BR595" i="3"/>
  <c r="BR634" i="3"/>
  <c r="BR584" i="3"/>
  <c r="BR541" i="3"/>
  <c r="BR516" i="3"/>
  <c r="BR491" i="3"/>
  <c r="BR466" i="3"/>
  <c r="BR525" i="3"/>
  <c r="BR475" i="3"/>
  <c r="BR405" i="3"/>
  <c r="BR380" i="3"/>
  <c r="BR355" i="3"/>
  <c r="BR330" i="3"/>
  <c r="BR305" i="3"/>
  <c r="BR233" i="3"/>
  <c r="BR208" i="3"/>
  <c r="BR183" i="3"/>
  <c r="BR158" i="3"/>
  <c r="BR133" i="3"/>
  <c r="BR267" i="3"/>
  <c r="BR242" i="3"/>
  <c r="BR217" i="3"/>
  <c r="BR192" i="3"/>
  <c r="BR167" i="3"/>
  <c r="BR142" i="3"/>
  <c r="BR123" i="3"/>
  <c r="BR73" i="3"/>
  <c r="BR48" i="3"/>
  <c r="BR23" i="3"/>
  <c r="BR92" i="3"/>
  <c r="BR42" i="3"/>
  <c r="BR1746" i="3"/>
  <c r="BR1714" i="3"/>
  <c r="BR1716" i="3"/>
  <c r="BR1671" i="3"/>
  <c r="BR1510" i="3"/>
  <c r="BR1524" i="3"/>
  <c r="BR1499" i="3"/>
  <c r="BR1475" i="3"/>
  <c r="BR1450" i="3"/>
  <c r="BR1464" i="3"/>
  <c r="BR1353" i="3"/>
  <c r="BR1303" i="3"/>
  <c r="BR1347" i="3"/>
  <c r="BR1331" i="3"/>
  <c r="BR1306" i="3"/>
  <c r="BR1299" i="3"/>
  <c r="BR1206" i="3"/>
  <c r="BR1156" i="3"/>
  <c r="BR1178" i="3"/>
  <c r="BR833" i="3"/>
  <c r="BR629" i="3"/>
  <c r="BR579" i="3"/>
  <c r="BR430" i="3"/>
  <c r="BR433" i="3"/>
  <c r="BR408" i="3"/>
  <c r="BR383" i="3"/>
  <c r="BR358" i="3"/>
  <c r="BR333" i="3"/>
  <c r="BR308" i="3"/>
  <c r="BR1709" i="3"/>
  <c r="BR1666" i="3"/>
  <c r="BR1609" i="3"/>
  <c r="BR1588" i="3"/>
  <c r="BR1541" i="3"/>
  <c r="BR1481" i="3"/>
  <c r="BR1456" i="3"/>
  <c r="BR1391" i="3"/>
  <c r="BR1348" i="3"/>
  <c r="BR1342" i="3"/>
  <c r="BR1365" i="3"/>
  <c r="BR1276" i="3"/>
  <c r="BR1226" i="3"/>
  <c r="BR1190" i="3"/>
  <c r="BR1134" i="3"/>
  <c r="BR1101" i="3"/>
  <c r="BR1051" i="3"/>
  <c r="BR998" i="3"/>
  <c r="BR987" i="3"/>
  <c r="BR930" i="3"/>
  <c r="BR880" i="3"/>
  <c r="BR646" i="3"/>
  <c r="BR596" i="3"/>
  <c r="BR624" i="3"/>
  <c r="BR574" i="3"/>
  <c r="BR565" i="3"/>
  <c r="BR515" i="3"/>
  <c r="BR465" i="3"/>
  <c r="BR237" i="3"/>
  <c r="BR187" i="3"/>
  <c r="BR137" i="3"/>
  <c r="BR122" i="3"/>
  <c r="BR72" i="3"/>
  <c r="BR22" i="3"/>
  <c r="BR1748" i="3"/>
  <c r="BR1745" i="3"/>
  <c r="BR1704" i="3"/>
  <c r="BR1711" i="3"/>
  <c r="BR1681" i="3"/>
  <c r="BR1616" i="3"/>
  <c r="BR1623" i="3"/>
  <c r="BR1574" i="3"/>
  <c r="BR1565" i="3"/>
  <c r="BR1540" i="3"/>
  <c r="BR1575" i="3"/>
  <c r="BR1530" i="3"/>
  <c r="BR1505" i="3"/>
  <c r="BR1509" i="3"/>
  <c r="BR1495" i="3"/>
  <c r="BR1470" i="3"/>
  <c r="BR1445" i="3"/>
  <c r="BR1494" i="3"/>
  <c r="BR1444" i="3"/>
  <c r="BR1343" i="3"/>
  <c r="BR1337" i="3"/>
  <c r="BR1356" i="3"/>
  <c r="BR1326" i="3"/>
  <c r="BR1360" i="3"/>
  <c r="BR1335" i="3"/>
  <c r="BR1271" i="3"/>
  <c r="BR1221" i="3"/>
  <c r="BR1297" i="3"/>
  <c r="BR1196" i="3"/>
  <c r="BR1185" i="3"/>
  <c r="BR1159" i="3"/>
  <c r="BR1168" i="3"/>
  <c r="BR1096" i="3"/>
  <c r="BR1024" i="3"/>
  <c r="BR974" i="3"/>
  <c r="BR1043" i="3"/>
  <c r="BR993" i="3"/>
  <c r="BR1012" i="3"/>
  <c r="BR925" i="3"/>
  <c r="BR958" i="3"/>
  <c r="BR908" i="3"/>
  <c r="BR839" i="3"/>
  <c r="BR789" i="3"/>
  <c r="BR641" i="3"/>
  <c r="BR591" i="3"/>
  <c r="BR619" i="3"/>
  <c r="BR560" i="3"/>
  <c r="BR510" i="3"/>
  <c r="BR460" i="3"/>
  <c r="BR1686" i="3"/>
  <c r="BR1618" i="3"/>
  <c r="BR1604" i="3"/>
  <c r="BR1583" i="3"/>
  <c r="BR1561" i="3"/>
  <c r="BR1536" i="3"/>
  <c r="BR1459" i="3"/>
  <c r="BR1411" i="3"/>
  <c r="BR1386" i="3"/>
  <c r="BR1430" i="3"/>
  <c r="BR1415" i="3"/>
  <c r="BR1390" i="3"/>
  <c r="BR1266" i="3"/>
  <c r="BR1216" i="3"/>
  <c r="BR1163" i="3"/>
  <c r="BR1019" i="3"/>
  <c r="BR1038" i="3"/>
  <c r="BR1007" i="3"/>
  <c r="BR982" i="3"/>
  <c r="BR920" i="3"/>
  <c r="BR919" i="3"/>
  <c r="BR834" i="3"/>
  <c r="BR868" i="3"/>
  <c r="BR818" i="3"/>
  <c r="BR636" i="3"/>
  <c r="BR586" i="3"/>
  <c r="BR610" i="3"/>
  <c r="BR585" i="3"/>
  <c r="BR614" i="3"/>
  <c r="BR531" i="3"/>
  <c r="BR506" i="3"/>
  <c r="BR481" i="3"/>
  <c r="BR456" i="3"/>
  <c r="BR420" i="3"/>
  <c r="BR395" i="3"/>
  <c r="BR370" i="3"/>
  <c r="BR345" i="3"/>
  <c r="BR320" i="3"/>
  <c r="BR295" i="3"/>
  <c r="BR273" i="3"/>
  <c r="BR248" i="3"/>
  <c r="BR223" i="3"/>
  <c r="BR198" i="3"/>
  <c r="BR173" i="3"/>
  <c r="BR148" i="3"/>
  <c r="BR282" i="3"/>
  <c r="BR257" i="3"/>
  <c r="BR232" i="3"/>
  <c r="BR207" i="3"/>
  <c r="BR182" i="3"/>
  <c r="BR157" i="3"/>
  <c r="BR113" i="3"/>
  <c r="BR63" i="3"/>
  <c r="BR13" i="3"/>
  <c r="BR102" i="3"/>
  <c r="BR52" i="3"/>
  <c r="BR1694" i="3"/>
  <c r="BR1642" i="3"/>
  <c r="BR1653" i="3"/>
  <c r="BR1608" i="3"/>
  <c r="BR1578" i="3"/>
  <c r="BR1537" i="3"/>
  <c r="BR1560" i="3"/>
  <c r="BR1535" i="3"/>
  <c r="BR1569" i="3"/>
  <c r="BR1525" i="3"/>
  <c r="BR1500" i="3"/>
  <c r="BR1519" i="3"/>
  <c r="BR1490" i="3"/>
  <c r="BR1465" i="3"/>
  <c r="BR1474" i="3"/>
  <c r="BR1351" i="3"/>
  <c r="BR1321" i="3"/>
  <c r="BR1350" i="3"/>
  <c r="BR1315" i="3"/>
  <c r="BR1175" i="3"/>
  <c r="BR1209" i="3"/>
  <c r="BR1179" i="3"/>
  <c r="BR1154" i="3"/>
  <c r="BR1208" i="3"/>
  <c r="BR1158" i="3"/>
  <c r="BR1086" i="3"/>
  <c r="BR1014" i="3"/>
  <c r="BR1033" i="3"/>
  <c r="BR983" i="3"/>
  <c r="BR969" i="3"/>
  <c r="BR783" i="3"/>
  <c r="BR631" i="3"/>
  <c r="BR581" i="3"/>
  <c r="BR659" i="3"/>
  <c r="BR609" i="3"/>
  <c r="BR550" i="3"/>
  <c r="BR500" i="3"/>
  <c r="BR450" i="3"/>
  <c r="BR446" i="3"/>
  <c r="BR398" i="3"/>
  <c r="BR373" i="3"/>
  <c r="BR348" i="3"/>
  <c r="BR323" i="3"/>
  <c r="BR298" i="3"/>
  <c r="BR117" i="3"/>
  <c r="BR67" i="3"/>
  <c r="BR17" i="3"/>
  <c r="BR1489" i="3"/>
  <c r="BR1431" i="3"/>
  <c r="BR1381" i="3"/>
  <c r="BR879" i="3"/>
  <c r="BR654" i="3"/>
  <c r="BR604" i="3"/>
  <c r="BR218" i="3"/>
  <c r="BR193" i="3"/>
  <c r="BR168" i="3"/>
  <c r="BR143" i="3"/>
  <c r="BR227" i="3"/>
  <c r="BR177" i="3"/>
  <c r="BR132" i="3"/>
  <c r="BR83" i="3"/>
  <c r="BR58" i="3"/>
  <c r="BR33" i="3"/>
  <c r="BR8" i="3"/>
  <c r="BR1750" i="3"/>
  <c r="BR1689" i="3"/>
  <c r="BR1632" i="3"/>
  <c r="BR1621" i="3"/>
  <c r="BR1591" i="3"/>
  <c r="BR1594" i="3"/>
  <c r="BR1579" i="3"/>
  <c r="BR1584" i="3"/>
  <c r="BR1555" i="3"/>
  <c r="BR1559" i="3"/>
  <c r="BR1520" i="3"/>
  <c r="BR1504" i="3"/>
  <c r="BR1485" i="3"/>
  <c r="BR1460" i="3"/>
  <c r="BR1454" i="3"/>
  <c r="BR1425" i="3"/>
  <c r="BR1375" i="3"/>
  <c r="BR1323" i="3"/>
  <c r="BR1317" i="3"/>
  <c r="BR1341" i="3"/>
  <c r="BR1316" i="3"/>
  <c r="BR1232" i="3"/>
  <c r="BR1251" i="3"/>
  <c r="BR1305" i="3"/>
  <c r="BR1296" i="3"/>
  <c r="BR1176" i="3"/>
  <c r="BR1165" i="3"/>
  <c r="BR1149" i="3"/>
  <c r="BR1198" i="3"/>
  <c r="BR1126" i="3"/>
  <c r="BR1076" i="3"/>
  <c r="BR1004" i="3"/>
  <c r="BR1023" i="3"/>
  <c r="BR973" i="3"/>
  <c r="BR1042" i="3"/>
  <c r="BR955" i="3"/>
  <c r="BR905" i="3"/>
  <c r="BR938" i="3"/>
  <c r="BR888" i="3"/>
  <c r="BR853" i="3"/>
  <c r="BR803" i="3"/>
  <c r="BR621" i="3"/>
  <c r="BR571" i="3"/>
  <c r="BR649" i="3"/>
  <c r="BR599" i="3"/>
  <c r="BR540" i="3"/>
  <c r="BR490" i="3"/>
  <c r="BR443" i="3"/>
  <c r="BR418" i="3"/>
  <c r="BR393" i="3"/>
  <c r="BR368" i="3"/>
  <c r="BR343" i="3"/>
  <c r="BR318" i="3"/>
  <c r="BR293" i="3"/>
  <c r="BR97" i="3"/>
  <c r="BR47" i="3"/>
  <c r="BR1747" i="3"/>
  <c r="BR1723" i="3"/>
  <c r="BR1736" i="3"/>
  <c r="BR1627" i="3"/>
  <c r="BR1586" i="3"/>
  <c r="BR1580" i="3"/>
  <c r="BR1589" i="3"/>
  <c r="BR1598" i="3"/>
  <c r="BR1551" i="3"/>
  <c r="BR1554" i="3"/>
  <c r="BR1491" i="3"/>
  <c r="BR1466" i="3"/>
  <c r="BR1469" i="3"/>
  <c r="BR1426" i="3"/>
  <c r="BR1401" i="3"/>
  <c r="BR1376" i="3"/>
  <c r="BR1440" i="3"/>
  <c r="BR1410" i="3"/>
  <c r="BR1385" i="3"/>
  <c r="BR1318" i="3"/>
  <c r="BR1362" i="3"/>
  <c r="BR1312" i="3"/>
  <c r="BR1345" i="3"/>
  <c r="BR1310" i="3"/>
  <c r="BR1227" i="3"/>
  <c r="BR1294" i="3"/>
  <c r="BR1246" i="3"/>
  <c r="BR1171" i="3"/>
  <c r="BR1210" i="3"/>
  <c r="BR1160" i="3"/>
  <c r="BR1144" i="3"/>
  <c r="BR1138" i="3"/>
  <c r="BR1193" i="3"/>
  <c r="BR1121" i="3"/>
  <c r="BR1071" i="3"/>
  <c r="BR999" i="3"/>
  <c r="BR1018" i="3"/>
  <c r="BR1037" i="3"/>
  <c r="BR997" i="3"/>
  <c r="BR972" i="3"/>
  <c r="BR950" i="3"/>
  <c r="BR900" i="3"/>
  <c r="BR959" i="3"/>
  <c r="BR934" i="3"/>
  <c r="BR909" i="3"/>
  <c r="BR884" i="3"/>
  <c r="BR933" i="3"/>
  <c r="BR883" i="3"/>
  <c r="BR864" i="3"/>
  <c r="BR814" i="3"/>
  <c r="BR848" i="3"/>
  <c r="BR798" i="3"/>
  <c r="BR616" i="3"/>
  <c r="BR625" i="3"/>
  <c r="BR600" i="3"/>
  <c r="BR575" i="3"/>
  <c r="BR644" i="3"/>
  <c r="BR594" i="3"/>
  <c r="BR521" i="3"/>
  <c r="BR496" i="3"/>
  <c r="BR471" i="3"/>
  <c r="BR535" i="3"/>
  <c r="BR485" i="3"/>
  <c r="BR410" i="3"/>
  <c r="BR385" i="3"/>
  <c r="BR360" i="3"/>
  <c r="BR335" i="3"/>
  <c r="BR310" i="3"/>
  <c r="BR213" i="3"/>
  <c r="BR188" i="3"/>
  <c r="BR163" i="3"/>
  <c r="BR138" i="3"/>
  <c r="BR272" i="3"/>
  <c r="BR247" i="3"/>
  <c r="BR222" i="3"/>
  <c r="BR197" i="3"/>
  <c r="BR172" i="3"/>
  <c r="BR147" i="3"/>
  <c r="BR128" i="3"/>
  <c r="BR103" i="3"/>
  <c r="BR78" i="3"/>
  <c r="BR53" i="3"/>
  <c r="BR28" i="3"/>
  <c r="BR112" i="3"/>
  <c r="BR62" i="3"/>
  <c r="BR12" i="3"/>
  <c r="BR1724" i="3"/>
  <c r="BR1718" i="3"/>
  <c r="BR1721" i="3"/>
  <c r="BR1684" i="3"/>
  <c r="BR1679" i="3"/>
  <c r="BR1622" i="3"/>
  <c r="BR1625" i="3"/>
  <c r="BR1619" i="3"/>
  <c r="BR1615" i="3"/>
  <c r="BR1550" i="3"/>
  <c r="BR1576" i="3"/>
  <c r="BR1549" i="3"/>
  <c r="BR1515" i="3"/>
  <c r="BR1514" i="3"/>
  <c r="BR1480" i="3"/>
  <c r="BR1455" i="3"/>
  <c r="BR1484" i="3"/>
  <c r="BR1363" i="3"/>
  <c r="BR1313" i="3"/>
  <c r="BR1357" i="3"/>
  <c r="BR1307" i="3"/>
  <c r="BR1336" i="3"/>
  <c r="BR1311" i="3"/>
  <c r="BR1325" i="3"/>
  <c r="BR1222" i="3"/>
  <c r="BR1291" i="3"/>
  <c r="BR1241" i="3"/>
  <c r="BR1293" i="3"/>
  <c r="BR1166" i="3"/>
  <c r="BR1205" i="3"/>
  <c r="BR1155" i="3"/>
  <c r="BR1199" i="3"/>
  <c r="BR1169" i="3"/>
  <c r="BR1188" i="3"/>
  <c r="BR1116" i="3"/>
  <c r="BR1066" i="3"/>
  <c r="BR994" i="3"/>
  <c r="BR1013" i="3"/>
  <c r="BR1032" i="3"/>
  <c r="BR945" i="3"/>
  <c r="BR895" i="3"/>
  <c r="BR859" i="3"/>
  <c r="BR809" i="3"/>
  <c r="BR843" i="3"/>
  <c r="BR793" i="3"/>
  <c r="BR611" i="3"/>
  <c r="BR639" i="3"/>
  <c r="BR589" i="3"/>
  <c r="BR570" i="3"/>
  <c r="BR530" i="3"/>
  <c r="BR480" i="3"/>
  <c r="BR435" i="3"/>
  <c r="BR438" i="3"/>
  <c r="BR413" i="3"/>
  <c r="BR388" i="3"/>
  <c r="BR363" i="3"/>
  <c r="BR338" i="3"/>
  <c r="BR313" i="3"/>
  <c r="BR127" i="3"/>
  <c r="BR77" i="3"/>
  <c r="BR27" i="3"/>
  <c r="BV2136" i="2"/>
  <c r="BV2120" i="2"/>
  <c r="BV1997" i="2"/>
  <c r="BV1934" i="2"/>
  <c r="BV1873" i="2"/>
  <c r="BV1629" i="2"/>
  <c r="BV1610" i="2"/>
  <c r="BV1417" i="2"/>
  <c r="BV1379" i="2"/>
  <c r="BV1679" i="2"/>
  <c r="BV1623" i="2"/>
  <c r="BV1684" i="2"/>
  <c r="BV1533" i="2"/>
  <c r="BV1407" i="2"/>
  <c r="BV2240" i="2"/>
  <c r="BV1639" i="2"/>
  <c r="BV1580" i="2"/>
  <c r="BV1403" i="2"/>
  <c r="BV1283" i="2"/>
  <c r="BV2220" i="2"/>
  <c r="BV2217" i="2"/>
  <c r="BV2230" i="2"/>
  <c r="BV2068" i="2"/>
  <c r="BV1489" i="2"/>
  <c r="BV2249" i="2"/>
  <c r="BV1915" i="2"/>
  <c r="BV2263" i="2"/>
  <c r="BV2241" i="2"/>
  <c r="BV2205" i="2"/>
  <c r="BV1777" i="2"/>
  <c r="BV2262" i="2"/>
  <c r="BV2256" i="2"/>
  <c r="BV2259" i="2"/>
  <c r="BV2254" i="2"/>
  <c r="BV2148" i="2"/>
  <c r="BV1924" i="2"/>
  <c r="BV1736" i="2"/>
  <c r="BV1458" i="2"/>
  <c r="BV1392" i="2"/>
  <c r="BV2235" i="2"/>
  <c r="BV2146" i="2"/>
  <c r="BV2118" i="2"/>
  <c r="BV2057" i="2"/>
  <c r="BV1634" i="2"/>
  <c r="BV1689" i="2"/>
  <c r="BV1553" i="2"/>
  <c r="BV1495" i="2"/>
  <c r="BV1519" i="2"/>
  <c r="BV1453" i="2"/>
  <c r="BV1427" i="2"/>
  <c r="BV1296" i="2"/>
  <c r="BV1270" i="2"/>
  <c r="BV1187" i="2"/>
  <c r="BV2257" i="2"/>
  <c r="BV2253" i="2"/>
  <c r="BV2244" i="2"/>
  <c r="BV2233" i="2"/>
  <c r="BV2212" i="2"/>
  <c r="BV1865" i="2"/>
  <c r="BV1875" i="2"/>
  <c r="BV1843" i="2"/>
  <c r="BV1694" i="2"/>
  <c r="BV1631" i="2"/>
  <c r="BV1233" i="2"/>
  <c r="BV1158" i="2"/>
  <c r="BV1208" i="2"/>
  <c r="BV2234" i="2"/>
  <c r="BV2163" i="2"/>
  <c r="BV2121" i="2"/>
  <c r="BV2104" i="2"/>
  <c r="BV2018" i="2"/>
  <c r="BV1885" i="2"/>
  <c r="BV1836" i="2"/>
  <c r="BV1807" i="2"/>
  <c r="BV1753" i="2"/>
  <c r="BV1696" i="2"/>
  <c r="BV1669" i="2"/>
  <c r="BV1659" i="2"/>
  <c r="BV1563" i="2"/>
  <c r="BV1492" i="2"/>
  <c r="BV1499" i="2"/>
  <c r="BV1551" i="2"/>
  <c r="BV1463" i="2"/>
  <c r="BV1413" i="2"/>
  <c r="BV1437" i="2"/>
  <c r="BV1246" i="2"/>
  <c r="BV1300" i="2"/>
  <c r="BV1168" i="2"/>
  <c r="BV1178" i="2"/>
  <c r="BV1134" i="2"/>
  <c r="BV1034" i="2"/>
  <c r="BV1015" i="2"/>
  <c r="BV1080" i="2"/>
  <c r="BV923" i="2"/>
  <c r="BV897" i="2"/>
  <c r="BV899" i="2"/>
  <c r="BV816" i="2"/>
  <c r="BV847" i="2"/>
  <c r="BV770" i="2"/>
  <c r="BV672" i="2"/>
  <c r="BV573" i="2"/>
  <c r="BV377" i="2"/>
  <c r="BV215" i="2"/>
  <c r="BV57" i="2"/>
  <c r="BV39" i="2"/>
  <c r="BV1045" i="2"/>
  <c r="BV1110" i="2"/>
  <c r="BV1074" i="2"/>
  <c r="BV800" i="2"/>
  <c r="BV622" i="2"/>
  <c r="BV706" i="2"/>
  <c r="BV314" i="2"/>
  <c r="BV1140" i="2"/>
  <c r="BV1040" i="2"/>
  <c r="BV889" i="2"/>
  <c r="BV868" i="2"/>
  <c r="BV195" i="2"/>
  <c r="BV132" i="2"/>
  <c r="BV66" i="2"/>
  <c r="BV52" i="2"/>
  <c r="BV1070" i="2"/>
  <c r="BV983" i="2"/>
  <c r="BV883" i="2"/>
  <c r="BV987" i="2"/>
  <c r="BV937" i="2"/>
  <c r="BV887" i="2"/>
  <c r="BV783" i="2"/>
  <c r="BV596" i="2"/>
  <c r="BV69" i="2"/>
  <c r="BV1035" i="2"/>
  <c r="BV1100" i="2"/>
  <c r="BV790" i="2"/>
  <c r="BV243" i="2"/>
  <c r="BV19" i="2"/>
  <c r="BV1065" i="2"/>
  <c r="BV1130" i="2"/>
  <c r="BV1030" i="2"/>
  <c r="BV977" i="2"/>
  <c r="BV927" i="2"/>
  <c r="BV877" i="2"/>
  <c r="BV830" i="2"/>
  <c r="BV720" i="2"/>
  <c r="BV662" i="2"/>
  <c r="BV686" i="2"/>
  <c r="BV636" i="2"/>
  <c r="BV334" i="2"/>
  <c r="BV1009" i="2"/>
  <c r="BV969" i="2"/>
  <c r="BV750" i="2"/>
  <c r="BV586" i="2"/>
  <c r="BV251" i="2"/>
  <c r="BV61" i="2"/>
  <c r="BV9" i="2"/>
  <c r="BV2190" i="2"/>
  <c r="BV2160" i="2"/>
  <c r="BV2117" i="2"/>
  <c r="BV2067" i="2"/>
  <c r="BV2081" i="2"/>
  <c r="BV2094" i="2"/>
  <c r="BV1977" i="2"/>
  <c r="BV2027" i="2"/>
  <c r="BV1986" i="2"/>
  <c r="BV1955" i="2"/>
  <c r="BV1895" i="2"/>
  <c r="BV1722" i="2"/>
  <c r="BV1723" i="2"/>
  <c r="BV1691" i="2"/>
  <c r="BV1570" i="2"/>
  <c r="BV1522" i="2"/>
  <c r="BV1503" i="2"/>
  <c r="BV1479" i="2"/>
  <c r="BV1448" i="2"/>
  <c r="BV1472" i="2"/>
  <c r="BV1378" i="2"/>
  <c r="BV1220" i="2"/>
  <c r="BV1198" i="2"/>
  <c r="BV1211" i="2"/>
  <c r="BV1188" i="2"/>
  <c r="BV1023" i="2"/>
  <c r="BV1153" i="2"/>
  <c r="BV1025" i="2"/>
  <c r="BV1090" i="2"/>
  <c r="BV1012" i="2"/>
  <c r="BV967" i="2"/>
  <c r="BV746" i="2"/>
  <c r="BV820" i="2"/>
  <c r="BV710" i="2"/>
  <c r="BV702" i="2"/>
  <c r="BV632" i="2"/>
  <c r="BV676" i="2"/>
  <c r="BV626" i="2"/>
  <c r="BV502" i="2"/>
  <c r="BV337" i="2"/>
  <c r="BV364" i="2"/>
  <c r="BV394" i="2"/>
  <c r="BV103" i="2"/>
  <c r="BV42" i="2"/>
  <c r="BV2192" i="2"/>
  <c r="BV2204" i="2"/>
  <c r="BV2150" i="2"/>
  <c r="BV2126" i="2"/>
  <c r="BV2114" i="2"/>
  <c r="BV2059" i="2"/>
  <c r="BV1967" i="2"/>
  <c r="BV1945" i="2"/>
  <c r="BV1954" i="2"/>
  <c r="BV1964" i="2"/>
  <c r="BV1893" i="2"/>
  <c r="BV1817" i="2"/>
  <c r="BV1716" i="2"/>
  <c r="BV1682" i="2"/>
  <c r="BV1653" i="2"/>
  <c r="BV1674" i="2"/>
  <c r="BV1447" i="2"/>
  <c r="BV1397" i="2"/>
  <c r="BV1342" i="2"/>
  <c r="BV1349" i="2"/>
  <c r="BV1266" i="2"/>
  <c r="BV1250" i="2"/>
  <c r="BV1230" i="2"/>
  <c r="BV1218" i="2"/>
  <c r="BV1207" i="2"/>
  <c r="BV1157" i="2"/>
  <c r="BV1113" i="2"/>
  <c r="BV1013" i="2"/>
  <c r="BV1094" i="2"/>
  <c r="BV1055" i="2"/>
  <c r="BV1120" i="2"/>
  <c r="BV1050" i="2"/>
  <c r="BV1020" i="2"/>
  <c r="BV943" i="2"/>
  <c r="BV959" i="2"/>
  <c r="BV909" i="2"/>
  <c r="BV760" i="2"/>
  <c r="BV857" i="2"/>
  <c r="BV724" i="2"/>
  <c r="BV576" i="2"/>
  <c r="BV568" i="2"/>
  <c r="BV562" i="2"/>
  <c r="BV241" i="2"/>
  <c r="BV129" i="2"/>
  <c r="BV32" i="2"/>
  <c r="BV49" i="2"/>
  <c r="BV2191" i="2"/>
  <c r="BV2127" i="2"/>
  <c r="BV2016" i="2"/>
  <c r="BV1976" i="2"/>
  <c r="BV1935" i="2"/>
  <c r="BV1889" i="2"/>
  <c r="BV1855" i="2"/>
  <c r="BV1903" i="2"/>
  <c r="BV1702" i="2"/>
  <c r="BV1713" i="2"/>
  <c r="BV1672" i="2"/>
  <c r="BV1683" i="2"/>
  <c r="BV1641" i="2"/>
  <c r="BV1573" i="2"/>
  <c r="BV1493" i="2"/>
  <c r="BV1539" i="2"/>
  <c r="BV1473" i="2"/>
  <c r="BV1475" i="2"/>
  <c r="BV1332" i="2"/>
  <c r="BV1339" i="2"/>
  <c r="BV1368" i="2"/>
  <c r="BV1240" i="2"/>
  <c r="BV1201" i="2"/>
  <c r="BV1103" i="2"/>
  <c r="BV1085" i="2"/>
  <c r="BV933" i="2"/>
  <c r="BV953" i="2"/>
  <c r="BV957" i="2"/>
  <c r="BV907" i="2"/>
  <c r="BV826" i="2"/>
  <c r="BV860" i="2"/>
  <c r="BV810" i="2"/>
  <c r="BV740" i="2"/>
  <c r="BV666" i="2"/>
  <c r="BV616" i="2"/>
  <c r="BV344" i="2"/>
  <c r="BV261" i="2"/>
  <c r="BV225" i="2"/>
  <c r="BV226" i="2"/>
  <c r="BV126" i="2"/>
  <c r="BV5" i="2"/>
  <c r="BV2189" i="2"/>
  <c r="BV2090" i="2"/>
  <c r="BV2086" i="2"/>
  <c r="BV2022" i="2"/>
  <c r="BV1396" i="2"/>
  <c r="BV867" i="2"/>
  <c r="BV2239" i="2"/>
  <c r="BV2098" i="2"/>
  <c r="BV2058" i="2"/>
  <c r="BV869" i="2"/>
  <c r="BV406" i="2"/>
  <c r="BV2065" i="2"/>
  <c r="BV2247" i="2"/>
  <c r="BV2224" i="2"/>
  <c r="BV2185" i="2"/>
  <c r="BV2087" i="2"/>
  <c r="BV2017" i="2"/>
  <c r="BV2255" i="2"/>
  <c r="BV2124" i="2"/>
  <c r="BV1904" i="2"/>
  <c r="BV1697" i="2"/>
  <c r="BV2216" i="2"/>
  <c r="BV2060" i="2"/>
  <c r="BV1837" i="2"/>
  <c r="BV60" i="2"/>
  <c r="BV2187" i="2"/>
  <c r="BV2149" i="2"/>
  <c r="BV2092" i="2"/>
  <c r="BV2056" i="2"/>
  <c r="BV1308" i="2"/>
  <c r="BV2261" i="2"/>
  <c r="BV1221" i="2"/>
  <c r="BV1217" i="2"/>
  <c r="BV1010" i="2"/>
  <c r="BV404" i="2"/>
</calcChain>
</file>

<file path=xl/sharedStrings.xml><?xml version="1.0" encoding="utf-8"?>
<sst xmlns="http://schemas.openxmlformats.org/spreadsheetml/2006/main" count="60795" uniqueCount="19495">
  <si>
    <t>Disclaimer for Suburbtrends Pty Ltd</t>
  </si>
  <si>
    <t>© 2025 Suburbtrends Pty Ltd. All rights reserved. No part of the Suburbtrends data and publications may be reproduced, distributed, transmitted, stored in a retrieval system, or translated into any language or computer language, in any form or by any means, without the prior written permission of Suburbtrends Pty Ltd. This includes, but is not limited to, electronic, mechanical, photocopying, recording, or otherwise.</t>
  </si>
  <si>
    <t>The data provided by Suburbtrends Pty Ltd is intended for personal and internal business use only. It is designed to assist individuals and organisations in making informed decisions regarding real estate and property markets. While Suburbtrends Pty Ltd endeavours to ensure the accuracy and completeness of the information provided, the data is reliant upon information sourced from third parties. Suburbtrends Pty Ltd does not guarantee the accuracy, completeness, or currency of the information and provides no warranty, express or implied, regarding the data.</t>
  </si>
  <si>
    <t>To the fullest extent permitted by law, Suburbtrends Pty Ltd excludes all liability for any loss or damage, direct or indirect, arising from the use of, or reliance on, the data provided. This includes, but is not limited to, any errors or omissions in the data, or any decisions made based on the information provided by Suburbtrends Pty Ltd. Liability of Suburbtrends Pty Ltd, if any, for the provision of inaccurate data is limited to the amount paid by the customer for access to the said data.</t>
  </si>
  <si>
    <t>Users of Suburbtrends data acknowledge and agree that the information provided is subject to change and may be updated by Suburbtrends Pty Ltd without notice. Users are encouraged to verify the currency and accuracy of the data with independent sources.</t>
  </si>
  <si>
    <t>This disclaimer does not exclude any rights or remedies in respect of goods or services under the Australian Consumer Law that cannot be excluded, restricted, or modified. However, beyond these guarantees, Suburbtrends Pty Ltd disclaims all warranties.</t>
  </si>
  <si>
    <t>Suburb Area (SA2) Metrics Estimates</t>
  </si>
  <si>
    <t>ABS Data 2021</t>
  </si>
  <si>
    <t>Investor Score</t>
  </si>
  <si>
    <t>SA2</t>
  </si>
  <si>
    <t>SA2 Id</t>
  </si>
  <si>
    <t>SA3</t>
  </si>
  <si>
    <t>SA4</t>
  </si>
  <si>
    <t>SUA</t>
  </si>
  <si>
    <t>State</t>
  </si>
  <si>
    <t>Property
Type</t>
  </si>
  <si>
    <t>List
Price
Median
Now</t>
  </si>
  <si>
    <t>List
Price
Median
3m Ago</t>
  </si>
  <si>
    <t>List
Price
Median
12m Ago</t>
  </si>
  <si>
    <t>Sale
Median
Now</t>
  </si>
  <si>
    <t>Sale
Median
3m Ago</t>
  </si>
  <si>
    <t>Sale
Median
12m Ago</t>
  </si>
  <si>
    <t>Sale
DoM
Median
Now</t>
  </si>
  <si>
    <t>Sale
DoM
Median
3m Ago</t>
  </si>
  <si>
    <t>Sale
DoM
Median
12m Ago</t>
  </si>
  <si>
    <t>Lease
Median
Now</t>
  </si>
  <si>
    <t>Lease
Median
12M Ago</t>
  </si>
  <si>
    <t>Sales Turnover
Now (%)</t>
  </si>
  <si>
    <t>Sales Turnover 3M Change (%)</t>
  </si>
  <si>
    <t>Sales Turnover
3M Ago (%)</t>
  </si>
  <si>
    <t>Sales Turnover
12M Ago (%)</t>
  </si>
  <si>
    <t>Yield</t>
  </si>
  <si>
    <t>Rental Turnover Now (%)</t>
  </si>
  <si>
    <t>Rent Turnover 3M Change (%)</t>
  </si>
  <si>
    <t>Rent Turnover
3M Ago (%)</t>
  </si>
  <si>
    <t>Rent Turnover
12M Ago</t>
  </si>
  <si>
    <t>Rent Affordability (% of Income)</t>
  </si>
  <si>
    <t>Buy Affordability (Years)</t>
  </si>
  <si>
    <t>For Sale Av Listings Now (SA3)</t>
  </si>
  <si>
    <t>For Sale
Av
Listings
3m Ago (SA3)</t>
  </si>
  <si>
    <t>For Sale
Av
Listings
12m Ago (SA3)</t>
  </si>
  <si>
    <t>Inventory Now (SA3)</t>
  </si>
  <si>
    <t>House Median
Now (SA3)</t>
  </si>
  <si>
    <t>House Median
12M Ago (SA3)</t>
  </si>
  <si>
    <t>House Median
24M Ago (SA3)</t>
  </si>
  <si>
    <t>12m Growth (%)</t>
  </si>
  <si>
    <t>24m Growth (%)</t>
  </si>
  <si>
    <t>Current Sa3 Turnover (%)</t>
  </si>
  <si>
    <t>3M Change Turnover</t>
  </si>
  <si>
    <t>Sa3 Turnover 12M Ago</t>
  </si>
  <si>
    <t>10 Year Annual Growth (%)</t>
  </si>
  <si>
    <t>House Median
Rent Now (SA3)</t>
  </si>
  <si>
    <t>House Median
Rent 12M Ago (SA3)</t>
  </si>
  <si>
    <t>12m Area Rent Change (%)</t>
  </si>
  <si>
    <t>Growth Gap</t>
  </si>
  <si>
    <t>Average Household Weekly Income</t>
  </si>
  <si>
    <t>Family 
Household (%)</t>
  </si>
  <si>
    <t>Non-Family Household (%)</t>
  </si>
  <si>
    <t>Property Type: Detached House (%)</t>
  </si>
  <si>
    <t>Property Type: Townhouse / Villa %</t>
  </si>
  <si>
    <t>Tenure: 
Fully Owned (%)</t>
  </si>
  <si>
    <t>Tenure: 
Being Purchased (%)</t>
  </si>
  <si>
    <t>Tenure: 
Rented (%)</t>
  </si>
  <si>
    <t>Socio-economic Ranking</t>
  </si>
  <si>
    <t>CBD Distance</t>
  </si>
  <si>
    <t>Census</t>
  </si>
  <si>
    <t>Lat</t>
  </si>
  <si>
    <t>Long</t>
  </si>
  <si>
    <t>Sales Turnover Score (SA2)</t>
  </si>
  <si>
    <t>Sales Turnover Score (SA3)</t>
  </si>
  <si>
    <t>Inventory Score (SA3)</t>
  </si>
  <si>
    <t>Growth Gap Index (SA3)</t>
  </si>
  <si>
    <t>1 Year Growth (SA3)</t>
  </si>
  <si>
    <t>10 Year Growth (SA3)</t>
  </si>
  <si>
    <t>Remoteness (SA2)</t>
  </si>
  <si>
    <t>Fully Owned Score (SA2)</t>
  </si>
  <si>
    <t>Yield Score (SA2)</t>
  </si>
  <si>
    <t>Buy Affordability Score (SA2)</t>
  </si>
  <si>
    <t>Rent Affordability Score (SA2)</t>
  </si>
  <si>
    <t>Rental Turnover Score (SA2)</t>
  </si>
  <si>
    <t>Socio economics</t>
  </si>
  <si>
    <t>Investor Score (Out Of 100)</t>
  </si>
  <si>
    <t>Narrandera</t>
  </si>
  <si>
    <t>Griffith - Murrumbidgee (West)</t>
  </si>
  <si>
    <t>Riverina</t>
  </si>
  <si>
    <t>NSW</t>
  </si>
  <si>
    <t>House</t>
  </si>
  <si>
    <t>Griffith Surrounds</t>
  </si>
  <si>
    <t>Leeton</t>
  </si>
  <si>
    <t>Belgrave - Selby</t>
  </si>
  <si>
    <t>Yarra Ranges</t>
  </si>
  <si>
    <t>Melbourne - Outer East</t>
  </si>
  <si>
    <t>VIC</t>
  </si>
  <si>
    <t>Taylors Lakes</t>
  </si>
  <si>
    <t>Brimbank</t>
  </si>
  <si>
    <t>Melbourne - West</t>
  </si>
  <si>
    <t>Ararat Surrounds</t>
  </si>
  <si>
    <t>Grampians</t>
  </si>
  <si>
    <t>North West</t>
  </si>
  <si>
    <t>Millmerran</t>
  </si>
  <si>
    <t>Darling Downs - East</t>
  </si>
  <si>
    <t>Darling Downs - Maranoa</t>
  </si>
  <si>
    <t>QLD</t>
  </si>
  <si>
    <t>Karoonda - Lameroo</t>
  </si>
  <si>
    <t>Murray and Mallee</t>
  </si>
  <si>
    <t>South Australia - South East</t>
  </si>
  <si>
    <t>SA</t>
  </si>
  <si>
    <t>Parkes Surrounds</t>
  </si>
  <si>
    <t>Lachlan Valley</t>
  </si>
  <si>
    <t>Central West</t>
  </si>
  <si>
    <t>Wattle Glen - Diamond Creek</t>
  </si>
  <si>
    <t>Nillumbik - Kinglake</t>
  </si>
  <si>
    <t>Melbourne - North East</t>
  </si>
  <si>
    <t>Wandin - Seville</t>
  </si>
  <si>
    <t>Clifton - Greenmount</t>
  </si>
  <si>
    <t>Granite Belt</t>
  </si>
  <si>
    <t>Loxton Surrounds</t>
  </si>
  <si>
    <t>Dowerin</t>
  </si>
  <si>
    <t>Wheat Belt - North</t>
  </si>
  <si>
    <t>Western Australia - Wheat Belt</t>
  </si>
  <si>
    <t>WA</t>
  </si>
  <si>
    <t>Coonabarabran</t>
  </si>
  <si>
    <t>Dubbo</t>
  </si>
  <si>
    <t>Far West and Orana</t>
  </si>
  <si>
    <t>Eltham</t>
  </si>
  <si>
    <t>Plenty - Yarrambat</t>
  </si>
  <si>
    <t>Keilor</t>
  </si>
  <si>
    <t>Melbourne - North West</t>
  </si>
  <si>
    <t>Rowville - South</t>
  </si>
  <si>
    <t>Knox</t>
  </si>
  <si>
    <t>The Basin</t>
  </si>
  <si>
    <t>Southern Downs - East</t>
  </si>
  <si>
    <t>Light</t>
  </si>
  <si>
    <t>Barossa</t>
  </si>
  <si>
    <t>Barossa - Yorke - Mid North</t>
  </si>
  <si>
    <t>Lyndoch</t>
  </si>
  <si>
    <t>Gilbert Valley</t>
  </si>
  <si>
    <t>Lower North</t>
  </si>
  <si>
    <t>Yorke Peninsula - North</t>
  </si>
  <si>
    <t>Yorke Peninsula</t>
  </si>
  <si>
    <t>Naracoorte Surrounds</t>
  </si>
  <si>
    <t>Limestone Coast</t>
  </si>
  <si>
    <t>Renmark Surrounds</t>
  </si>
  <si>
    <t>The Coorong</t>
  </si>
  <si>
    <t>Perth (West) - Northbridge</t>
  </si>
  <si>
    <t>Perth City</t>
  </si>
  <si>
    <t>Perth - Inner</t>
  </si>
  <si>
    <t>Mukinbudin</t>
  </si>
  <si>
    <t>Cambridge</t>
  </si>
  <si>
    <t>Hobart - North East</t>
  </si>
  <si>
    <t>Hobart</t>
  </si>
  <si>
    <t>TAS</t>
  </si>
  <si>
    <t>Fadden</t>
  </si>
  <si>
    <t>Tuggeranong</t>
  </si>
  <si>
    <t>Australian Capital Territory</t>
  </si>
  <si>
    <t>ACT</t>
  </si>
  <si>
    <t>Griffith (NSW)</t>
  </si>
  <si>
    <t>Hurstbridge</t>
  </si>
  <si>
    <t>Research - North Warrandyte</t>
  </si>
  <si>
    <t>Rowville - North</t>
  </si>
  <si>
    <t>Upwey - Tecoma</t>
  </si>
  <si>
    <t>Dingley Village</t>
  </si>
  <si>
    <t>Dandenong</t>
  </si>
  <si>
    <t>Melbourne - South East</t>
  </si>
  <si>
    <t>Derrimut</t>
  </si>
  <si>
    <t>Buloke</t>
  </si>
  <si>
    <t>Murray River - Swan Hill</t>
  </si>
  <si>
    <t>Kingaroy Surrounds - South</t>
  </si>
  <si>
    <t>Burnett</t>
  </si>
  <si>
    <t>Wide Bay</t>
  </si>
  <si>
    <t>Blackwood</t>
  </si>
  <si>
    <t>Mitcham</t>
  </si>
  <si>
    <t>Adelaide - South</t>
  </si>
  <si>
    <t>Wakefield - Barunga West</t>
  </si>
  <si>
    <t>Tatiara</t>
  </si>
  <si>
    <t>Barmera</t>
  </si>
  <si>
    <t>Waikerie</t>
  </si>
  <si>
    <t>Cunderdin</t>
  </si>
  <si>
    <t>South Arm</t>
  </si>
  <si>
    <t>Taroona - Bonnet Hill</t>
  </si>
  <si>
    <t>Hobart - South and West</t>
  </si>
  <si>
    <t>Flynn (ACT)</t>
  </si>
  <si>
    <t>Belconnen</t>
  </si>
  <si>
    <t>Weetangera</t>
  </si>
  <si>
    <t>Chapman</t>
  </si>
  <si>
    <t>Weston Creek</t>
  </si>
  <si>
    <t>Benalla Surrounds</t>
  </si>
  <si>
    <t>Wangaratta - Benalla</t>
  </si>
  <si>
    <t>Hume</t>
  </si>
  <si>
    <t>Bundoora - East</t>
  </si>
  <si>
    <t>Banyule</t>
  </si>
  <si>
    <t>Greensborough</t>
  </si>
  <si>
    <t>Montrose</t>
  </si>
  <si>
    <t>Mount Dandenong - Olinda</t>
  </si>
  <si>
    <t>Cairnlea</t>
  </si>
  <si>
    <t>Hillside</t>
  </si>
  <si>
    <t>Melton - Bacchus Marsh</t>
  </si>
  <si>
    <t>Mildura Surrounds</t>
  </si>
  <si>
    <t>Mildura</t>
  </si>
  <si>
    <t>Colac Surrounds</t>
  </si>
  <si>
    <t>Colac - Corangamite</t>
  </si>
  <si>
    <t>Warrnambool and South West</t>
  </si>
  <si>
    <t>Corangamite - North</t>
  </si>
  <si>
    <t>Corangamite - South</t>
  </si>
  <si>
    <t>One Tree Hill</t>
  </si>
  <si>
    <t>Playford</t>
  </si>
  <si>
    <t>Adelaide - North</t>
  </si>
  <si>
    <t>Belair</t>
  </si>
  <si>
    <t>Coromandel Valley</t>
  </si>
  <si>
    <t>Onkaparinga</t>
  </si>
  <si>
    <t>Mallala</t>
  </si>
  <si>
    <t>Goyder</t>
  </si>
  <si>
    <t>Port Pirie Surrounds</t>
  </si>
  <si>
    <t>Mid North</t>
  </si>
  <si>
    <t>Murray Bridge Surrounds</t>
  </si>
  <si>
    <t>Gelorup - Stratham</t>
  </si>
  <si>
    <t>Bunbury</t>
  </si>
  <si>
    <t>Gnowangerup</t>
  </si>
  <si>
    <t>Albany</t>
  </si>
  <si>
    <t>Merredin</t>
  </si>
  <si>
    <t>Lenah Valley - Mount Stuart</t>
  </si>
  <si>
    <t>Hobart Inner</t>
  </si>
  <si>
    <t>Spence</t>
  </si>
  <si>
    <t>Jilliby - Yarramalong</t>
  </si>
  <si>
    <t>Wyong</t>
  </si>
  <si>
    <t>Central Coast</t>
  </si>
  <si>
    <t>Grenfell</t>
  </si>
  <si>
    <t>Dubbo Surrounds</t>
  </si>
  <si>
    <t>Gilgandra</t>
  </si>
  <si>
    <t>Blaxland - Warrimoo - Lapstone</t>
  </si>
  <si>
    <t>Blue Mountains</t>
  </si>
  <si>
    <t>Sydney - Outer West and Blue Mountains</t>
  </si>
  <si>
    <t>Springwood - Winmalee</t>
  </si>
  <si>
    <t>Mulgoa - Luddenham - Orchard Hills</t>
  </si>
  <si>
    <t>Penrith</t>
  </si>
  <si>
    <t>Woronora Heights</t>
  </si>
  <si>
    <t>Sutherland - Menai - Heathcote</t>
  </si>
  <si>
    <t>Sydney - Sutherland</t>
  </si>
  <si>
    <t>Buninyong</t>
  </si>
  <si>
    <t>Ballarat</t>
  </si>
  <si>
    <t>Loddon</t>
  </si>
  <si>
    <t>Loddon - Elmore</t>
  </si>
  <si>
    <t>Bendigo</t>
  </si>
  <si>
    <t>Winchelsea</t>
  </si>
  <si>
    <t>Barwon - West</t>
  </si>
  <si>
    <t>Geelong</t>
  </si>
  <si>
    <t>Aspendale Gardens - Waterways</t>
  </si>
  <si>
    <t>Kingston</t>
  </si>
  <si>
    <t>Melbourne - Inner South</t>
  </si>
  <si>
    <t>Chelsea Heights</t>
  </si>
  <si>
    <t>Montmorency - Briar Hill</t>
  </si>
  <si>
    <t>Watsonia</t>
  </si>
  <si>
    <t>Keilor East</t>
  </si>
  <si>
    <t>Ferntree Gully (South) - Upper Ferntree Gully</t>
  </si>
  <si>
    <t>Croydon Hills - Warranwood</t>
  </si>
  <si>
    <t>Maroondah</t>
  </si>
  <si>
    <t>Ringwood North</t>
  </si>
  <si>
    <t>Monbulk - Silvan</t>
  </si>
  <si>
    <t>Mount Evelyn</t>
  </si>
  <si>
    <t>West Wimmera</t>
  </si>
  <si>
    <t>Gannawarra</t>
  </si>
  <si>
    <t>Kerang</t>
  </si>
  <si>
    <t>Moyne - East</t>
  </si>
  <si>
    <t>Warrnambool</t>
  </si>
  <si>
    <t>Eagle Farm - Pinkenba</t>
  </si>
  <si>
    <t>Nundah</t>
  </si>
  <si>
    <t>Brisbane - North</t>
  </si>
  <si>
    <t>Pittsworth</t>
  </si>
  <si>
    <t>Athelstone</t>
  </si>
  <si>
    <t>Campbelltown (SA)</t>
  </si>
  <si>
    <t>Adelaide - Central and Hills</t>
  </si>
  <si>
    <t>Barossa - Angaston</t>
  </si>
  <si>
    <t>Clare</t>
  </si>
  <si>
    <t>Jamestown</t>
  </si>
  <si>
    <t>Kadina</t>
  </si>
  <si>
    <t>Loxton</t>
  </si>
  <si>
    <t>Woodvale</t>
  </si>
  <si>
    <t>Joondalup</t>
  </si>
  <si>
    <t>Perth - North West</t>
  </si>
  <si>
    <t>Jandakot</t>
  </si>
  <si>
    <t>Cockburn</t>
  </si>
  <si>
    <t>Perth - South West</t>
  </si>
  <si>
    <t>Margate - Snug</t>
  </si>
  <si>
    <t>South Hobart - Fern Tree</t>
  </si>
  <si>
    <t>Aranda</t>
  </si>
  <si>
    <t>Fraser</t>
  </si>
  <si>
    <t>McKellar</t>
  </si>
  <si>
    <t>Melba</t>
  </si>
  <si>
    <t>Nicholls</t>
  </si>
  <si>
    <t>Gungahlin</t>
  </si>
  <si>
    <t>Gilmore</t>
  </si>
  <si>
    <t>Macarthur</t>
  </si>
  <si>
    <t>Monash</t>
  </si>
  <si>
    <t>Calga - Kulnura</t>
  </si>
  <si>
    <t>Gosford</t>
  </si>
  <si>
    <t>Walgett - Lightning Ridge</t>
  </si>
  <si>
    <t>Bourke - Cobar - Coonamble</t>
  </si>
  <si>
    <t>Scone Surrounds</t>
  </si>
  <si>
    <t>Upper Hunter</t>
  </si>
  <si>
    <t>Hunter Valley exc Newcastle</t>
  </si>
  <si>
    <t>Tumut Surrounds</t>
  </si>
  <si>
    <t>Tumut - Tumbarumba</t>
  </si>
  <si>
    <t>Erskine Park</t>
  </si>
  <si>
    <t>St Marys</t>
  </si>
  <si>
    <t>Bendigo Surrounds - South</t>
  </si>
  <si>
    <t>Heathcote - Castlemaine - Kyneton</t>
  </si>
  <si>
    <t>Viewbank - Yallambie</t>
  </si>
  <si>
    <t>Panton Hill - St Andrews</t>
  </si>
  <si>
    <t>Macedon</t>
  </si>
  <si>
    <t>Macedon Ranges</t>
  </si>
  <si>
    <t>Romsey</t>
  </si>
  <si>
    <t>Melbourne Airport</t>
  </si>
  <si>
    <t>Tullamarine - Broadmeadows</t>
  </si>
  <si>
    <t>Lysterfield</t>
  </si>
  <si>
    <t>Chirnside Park</t>
  </si>
  <si>
    <t>Narre Warren North</t>
  </si>
  <si>
    <t>Casey - North</t>
  </si>
  <si>
    <t>Clarinda - Oakleigh South</t>
  </si>
  <si>
    <t>Keilor Downs</t>
  </si>
  <si>
    <t>Horsham Surrounds</t>
  </si>
  <si>
    <t>Irymple</t>
  </si>
  <si>
    <t>Swan Hill Surrounds</t>
  </si>
  <si>
    <t>Southern Grampians</t>
  </si>
  <si>
    <t>Glenelg - Southern Grampians</t>
  </si>
  <si>
    <t>Seventeen Mile Rocks - Sinnamon Park</t>
  </si>
  <si>
    <t>Centenary</t>
  </si>
  <si>
    <t>Brisbane - West</t>
  </si>
  <si>
    <t>Monto - Eidsvold</t>
  </si>
  <si>
    <t>Adelaide Hills</t>
  </si>
  <si>
    <t>Lobethal - Woodside</t>
  </si>
  <si>
    <t>Mundijong</t>
  </si>
  <si>
    <t>Serpentine - Jarrahdale</t>
  </si>
  <si>
    <t>Perth - South East</t>
  </si>
  <si>
    <t>Coogee</t>
  </si>
  <si>
    <t>York - Beverley</t>
  </si>
  <si>
    <t>Morawa</t>
  </si>
  <si>
    <t>Mid West</t>
  </si>
  <si>
    <t>Western Australia - Outback (South)</t>
  </si>
  <si>
    <t>Giralang</t>
  </si>
  <si>
    <t>Calwell</t>
  </si>
  <si>
    <t>Conder</t>
  </si>
  <si>
    <t>Gowrie (ACT)</t>
  </si>
  <si>
    <t>Greenway</t>
  </si>
  <si>
    <t>Wanniassa</t>
  </si>
  <si>
    <t>Duffy</t>
  </si>
  <si>
    <t>Holder</t>
  </si>
  <si>
    <t>Bombala</t>
  </si>
  <si>
    <t>Snowy Mountains</t>
  </si>
  <si>
    <t>Capital Region</t>
  </si>
  <si>
    <t>Cooma Surrounds</t>
  </si>
  <si>
    <t>Goulburn Surrounds</t>
  </si>
  <si>
    <t>Goulburn - Mulwaree</t>
  </si>
  <si>
    <t>Condobolin</t>
  </si>
  <si>
    <t>Seaham - Woodville</t>
  </si>
  <si>
    <t>Port Stephens</t>
  </si>
  <si>
    <t>Unanderra - Mount Kembla</t>
  </si>
  <si>
    <t>Dapto - Port Kembla</t>
  </si>
  <si>
    <t>Illawarra</t>
  </si>
  <si>
    <t>Hay</t>
  </si>
  <si>
    <t>Lower Murray</t>
  </si>
  <si>
    <t>Murray</t>
  </si>
  <si>
    <t>Tamworth Surrounds</t>
  </si>
  <si>
    <t>Tamworth - Gunnedah</t>
  </si>
  <si>
    <t>New England and North West</t>
  </si>
  <si>
    <t>Lawson - Hazelbrook - Linden</t>
  </si>
  <si>
    <t>Illawong - Alfords Point</t>
  </si>
  <si>
    <t>Loftus - Yarrawarrah</t>
  </si>
  <si>
    <t>Bannockburn</t>
  </si>
  <si>
    <t>Newtown (Vic.)</t>
  </si>
  <si>
    <t>Wangaratta Surrounds</t>
  </si>
  <si>
    <t>Towong</t>
  </si>
  <si>
    <t>Wodonga - Alpine</t>
  </si>
  <si>
    <t>Pascoe Vale South</t>
  </si>
  <si>
    <t>Brunswick - Coburg</t>
  </si>
  <si>
    <t>Melbourne - Inner</t>
  </si>
  <si>
    <t>Moorabbin - Heatherton</t>
  </si>
  <si>
    <t>Ivanhoe East - Eaglemont</t>
  </si>
  <si>
    <t>Kinglake</t>
  </si>
  <si>
    <t>Mill Park - North</t>
  </si>
  <si>
    <t>Whittlesea - Wallan</t>
  </si>
  <si>
    <t>Airport West</t>
  </si>
  <si>
    <t>Strathmore</t>
  </si>
  <si>
    <t>Oak Park</t>
  </si>
  <si>
    <t>Moreland - North</t>
  </si>
  <si>
    <t>Rowville - Central</t>
  </si>
  <si>
    <t>Lilydale - Coldstream</t>
  </si>
  <si>
    <t>Mooroolbark</t>
  </si>
  <si>
    <t>Endeavour Hills - South</t>
  </si>
  <si>
    <t>Keysborough - South</t>
  </si>
  <si>
    <t>Delahey</t>
  </si>
  <si>
    <t>Sydenham</t>
  </si>
  <si>
    <t>Westlake</t>
  </si>
  <si>
    <t>Brookfield - Kenmore Hills</t>
  </si>
  <si>
    <t>Kenmore - Brookfield - Moggill</t>
  </si>
  <si>
    <t>Crows Nest - Rosalie</t>
  </si>
  <si>
    <t>Jondaryan</t>
  </si>
  <si>
    <t>Wambo</t>
  </si>
  <si>
    <t>Stanthorpe Surrounds</t>
  </si>
  <si>
    <t>Glenlee - Rockyview</t>
  </si>
  <si>
    <t>Rockhampton</t>
  </si>
  <si>
    <t>Central Queensland</t>
  </si>
  <si>
    <t>Samford Valley</t>
  </si>
  <si>
    <t>The Hills District</t>
  </si>
  <si>
    <t>Moreton Bay - South</t>
  </si>
  <si>
    <t>Aldgate - Stirling</t>
  </si>
  <si>
    <t>Mount Barker Surrounds</t>
  </si>
  <si>
    <t>Uraidla - Summertown</t>
  </si>
  <si>
    <t>Highbury - Dernancourt</t>
  </si>
  <si>
    <t>Tea Tree Gully</t>
  </si>
  <si>
    <t>Willunga</t>
  </si>
  <si>
    <t>Peterborough - Mount Remarkable</t>
  </si>
  <si>
    <t>Penola</t>
  </si>
  <si>
    <t>Roleystone</t>
  </si>
  <si>
    <t>Armadale</t>
  </si>
  <si>
    <t>Lesmurdie - Bickley - Carmel</t>
  </si>
  <si>
    <t>Kalamunda</t>
  </si>
  <si>
    <t>Leeming</t>
  </si>
  <si>
    <t>Melville</t>
  </si>
  <si>
    <t>Brookton</t>
  </si>
  <si>
    <t>Wheat Belt - South</t>
  </si>
  <si>
    <t>Wagin</t>
  </si>
  <si>
    <t>Geilston Bay - Risdon</t>
  </si>
  <si>
    <t>Howrah - Tranmere</t>
  </si>
  <si>
    <t>Mount Nelson - Dynnyrne</t>
  </si>
  <si>
    <t>Dunlop</t>
  </si>
  <si>
    <t>Evatt</t>
  </si>
  <si>
    <t>Higgins</t>
  </si>
  <si>
    <t>Kaleen</t>
  </si>
  <si>
    <t>Kambah</t>
  </si>
  <si>
    <t>Fisher</t>
  </si>
  <si>
    <t>Cowra Surrounds</t>
  </si>
  <si>
    <t>Muswellbrook Surrounds</t>
  </si>
  <si>
    <t>Gunnedah Surrounds</t>
  </si>
  <si>
    <t>Emu Plains - Leonay</t>
  </si>
  <si>
    <t>Cranebrook - Castlereagh</t>
  </si>
  <si>
    <t>Menai - Lucas Heights - Woronora</t>
  </si>
  <si>
    <t>Gordon (Vic.)</t>
  </si>
  <si>
    <t>Creswick - Daylesford - Ballan</t>
  </si>
  <si>
    <t>Bendigo Surrounds - North</t>
  </si>
  <si>
    <t>Seymour Surrounds</t>
  </si>
  <si>
    <t>Upper Goulburn Valley</t>
  </si>
  <si>
    <t>Mount Baw Baw Region</t>
  </si>
  <si>
    <t>Baw Baw</t>
  </si>
  <si>
    <t>Latrobe - Gippsland</t>
  </si>
  <si>
    <t>Trafalgar (Vic.)</t>
  </si>
  <si>
    <t>Edithvale - Aspendale</t>
  </si>
  <si>
    <t>Heidelberg - Rosanna</t>
  </si>
  <si>
    <t>Avondale Heights</t>
  </si>
  <si>
    <t>Gisborne</t>
  </si>
  <si>
    <t>Coburg North</t>
  </si>
  <si>
    <t>Gowanbrae</t>
  </si>
  <si>
    <t>Greenvale - Bulla</t>
  </si>
  <si>
    <t>Ferntree Gully - North</t>
  </si>
  <si>
    <t>Warrandyte - Wonga Park</t>
  </si>
  <si>
    <t>Manningham - East</t>
  </si>
  <si>
    <t>Ringwood East</t>
  </si>
  <si>
    <t>Croydon South</t>
  </si>
  <si>
    <t>Berwick - North</t>
  </si>
  <si>
    <t>Endeavour Hills - North</t>
  </si>
  <si>
    <t>Springvale South</t>
  </si>
  <si>
    <t>Altona Meadows</t>
  </si>
  <si>
    <t>Hobsons Bay</t>
  </si>
  <si>
    <t>Seabrook</t>
  </si>
  <si>
    <t>Yarriambiack</t>
  </si>
  <si>
    <t>Camperdown</t>
  </si>
  <si>
    <t>Bridgeman Downs</t>
  </si>
  <si>
    <t>Bald Hills - Everton Park</t>
  </si>
  <si>
    <t>Pinjarra Hills - Pullenvale</t>
  </si>
  <si>
    <t>Roma Surrounds</t>
  </si>
  <si>
    <t>Darling Downs (West) - Maranoa</t>
  </si>
  <si>
    <t>Southern Downs - West</t>
  </si>
  <si>
    <t>Cornubia - Carbrook</t>
  </si>
  <si>
    <t>Loganlea - Carbrook</t>
  </si>
  <si>
    <t>Logan - Beaudesert</t>
  </si>
  <si>
    <t>Eatons Hill</t>
  </si>
  <si>
    <t>Gayndah - Mundubbera</t>
  </si>
  <si>
    <t>Bellevue Heights</t>
  </si>
  <si>
    <t>Flagstaff Hill</t>
  </si>
  <si>
    <t>Mannum</t>
  </si>
  <si>
    <t>Dardanup</t>
  </si>
  <si>
    <t>Duncraig</t>
  </si>
  <si>
    <t>Canning Vale - West</t>
  </si>
  <si>
    <t>Canning</t>
  </si>
  <si>
    <t>Kojonup</t>
  </si>
  <si>
    <t>Austins Ferry - Granton</t>
  </si>
  <si>
    <t>Hobart - North West</t>
  </si>
  <si>
    <t>West Hobart</t>
  </si>
  <si>
    <t>Latham</t>
  </si>
  <si>
    <t>Deakin</t>
  </si>
  <si>
    <t>South Canberra</t>
  </si>
  <si>
    <t>Banks</t>
  </si>
  <si>
    <t>Chisholm</t>
  </si>
  <si>
    <t>Rivett</t>
  </si>
  <si>
    <t>Isaacs</t>
  </si>
  <si>
    <t>Woden Valley</t>
  </si>
  <si>
    <t>Denman Prospect</t>
  </si>
  <si>
    <t>Molonglo</t>
  </si>
  <si>
    <t>Yass Surrounds</t>
  </si>
  <si>
    <t>Young - Yass</t>
  </si>
  <si>
    <t>Bathurst Surrounds</t>
  </si>
  <si>
    <t>Bathurst</t>
  </si>
  <si>
    <t>Narromine</t>
  </si>
  <si>
    <t>Cessnock Surrounds</t>
  </si>
  <si>
    <t>Lower Hunter</t>
  </si>
  <si>
    <t>Valentine - Eleebana</t>
  </si>
  <si>
    <t>Lake Macquarie - East</t>
  </si>
  <si>
    <t>Newcastle and Lake Macquarie</t>
  </si>
  <si>
    <t>Tumbarumba</t>
  </si>
  <si>
    <t>Wentworth Falls</t>
  </si>
  <si>
    <t>Heathcote - Waterfall</t>
  </si>
  <si>
    <t>Oyster Bay - Como - Jannali</t>
  </si>
  <si>
    <t>Smythes Creek</t>
  </si>
  <si>
    <t>Bacchus Marsh Surrounds</t>
  </si>
  <si>
    <t>Golden Plains - South</t>
  </si>
  <si>
    <t>Korumburra</t>
  </si>
  <si>
    <t>Gippsland - South West</t>
  </si>
  <si>
    <t>Longford - Loch Sport</t>
  </si>
  <si>
    <t>Wellington</t>
  </si>
  <si>
    <t>Ivanhoe</t>
  </si>
  <si>
    <t>South Morang - South</t>
  </si>
  <si>
    <t>Niddrie - Essendon West</t>
  </si>
  <si>
    <t>Riddells Creek</t>
  </si>
  <si>
    <t>Sunbury</t>
  </si>
  <si>
    <t>Gladstone Park - Westmeadows</t>
  </si>
  <si>
    <t>Knoxfield - Scoresby</t>
  </si>
  <si>
    <t>Boronia</t>
  </si>
  <si>
    <t>Bayswater North</t>
  </si>
  <si>
    <t>Yarra Valley</t>
  </si>
  <si>
    <t>Bunyip - Garfield</t>
  </si>
  <si>
    <t>Cardinia</t>
  </si>
  <si>
    <t>Narre Warren - North East</t>
  </si>
  <si>
    <t>Clayton South</t>
  </si>
  <si>
    <t>Noble Park North</t>
  </si>
  <si>
    <t>Keysborough - North</t>
  </si>
  <si>
    <t>Newport</t>
  </si>
  <si>
    <t>West Footscray - Tottenham</t>
  </si>
  <si>
    <t>Maribyrnong</t>
  </si>
  <si>
    <t>Langwarrin</t>
  </si>
  <si>
    <t>Frankston</t>
  </si>
  <si>
    <t>Mornington Peninsula</t>
  </si>
  <si>
    <t>Somerville</t>
  </si>
  <si>
    <t>Nhill Region</t>
  </si>
  <si>
    <t>Robinvale</t>
  </si>
  <si>
    <t>McDowall</t>
  </si>
  <si>
    <t>Jindalee - Mount Ommaney</t>
  </si>
  <si>
    <t>Chelmer - Graceville</t>
  </si>
  <si>
    <t>Sherwood - Indooroopilly</t>
  </si>
  <si>
    <t>Boonah</t>
  </si>
  <si>
    <t>Ipswich Hinterland</t>
  </si>
  <si>
    <t>Ipswich</t>
  </si>
  <si>
    <t>Karalee - Barellan Point</t>
  </si>
  <si>
    <t>Ipswich Inner</t>
  </si>
  <si>
    <t>Karana Downs</t>
  </si>
  <si>
    <t>Carole Park</t>
  </si>
  <si>
    <t>Springfield - Redbank</t>
  </si>
  <si>
    <t>Upper Caboolture</t>
  </si>
  <si>
    <t>Narangba - Burpengary</t>
  </si>
  <si>
    <t>Moreton Bay - North</t>
  </si>
  <si>
    <t>Albany Creek</t>
  </si>
  <si>
    <t>Dayboro</t>
  </si>
  <si>
    <t>Highfields</t>
  </si>
  <si>
    <t>Toowoomba</t>
  </si>
  <si>
    <t>Hahndorf - Echunga</t>
  </si>
  <si>
    <t>Greenwith</t>
  </si>
  <si>
    <t>Sheidow Park - Trott Park</t>
  </si>
  <si>
    <t>Marion</t>
  </si>
  <si>
    <t>Colonel Light Gardens</t>
  </si>
  <si>
    <t>Clarendon</t>
  </si>
  <si>
    <t>McLaren Vale</t>
  </si>
  <si>
    <t>Tanunda</t>
  </si>
  <si>
    <t>Le Hunte - Elliston</t>
  </si>
  <si>
    <t>Eyre Peninsula and South West</t>
  </si>
  <si>
    <t>South Australia - Outback</t>
  </si>
  <si>
    <t>Strathalbyn Surrounds</t>
  </si>
  <si>
    <t>Fleurieu - Kangaroo Island</t>
  </si>
  <si>
    <t>Wattle Range</t>
  </si>
  <si>
    <t>Glen Forrest - Darlington</t>
  </si>
  <si>
    <t>Mundaring</t>
  </si>
  <si>
    <t>Perth - North East</t>
  </si>
  <si>
    <t>Helena Valley - Koongamia</t>
  </si>
  <si>
    <t>Gidgegannup</t>
  </si>
  <si>
    <t>Swan</t>
  </si>
  <si>
    <t>Iluka - Burns Beach</t>
  </si>
  <si>
    <t>Madeley - Darch</t>
  </si>
  <si>
    <t>Wanneroo</t>
  </si>
  <si>
    <t>Mount Nasura - Mount Richon - Bedfordale</t>
  </si>
  <si>
    <t>Bateman</t>
  </si>
  <si>
    <t>Chittering</t>
  </si>
  <si>
    <t>Kulin</t>
  </si>
  <si>
    <t>Esperance Surrounds</t>
  </si>
  <si>
    <t>Esperance</t>
  </si>
  <si>
    <t>Kingston Beach - Blackmans Bay</t>
  </si>
  <si>
    <t>Florey</t>
  </si>
  <si>
    <t>Hawker</t>
  </si>
  <si>
    <t>Hackett</t>
  </si>
  <si>
    <t>North Canberra</t>
  </si>
  <si>
    <t>Yarralumla</t>
  </si>
  <si>
    <t>Gordon (ACT)</t>
  </si>
  <si>
    <t>Isabella Plains</t>
  </si>
  <si>
    <t>Stirling</t>
  </si>
  <si>
    <t>Waramanga</t>
  </si>
  <si>
    <t>Phillip</t>
  </si>
  <si>
    <t>Young Surrounds</t>
  </si>
  <si>
    <t>West Wyalong</t>
  </si>
  <si>
    <t>Helensburgh</t>
  </si>
  <si>
    <t>Wollongong</t>
  </si>
  <si>
    <t>Deniliquin Surrounds</t>
  </si>
  <si>
    <t>Upper Murray exc. Albury</t>
  </si>
  <si>
    <t>Armidale Surrounds - South</t>
  </si>
  <si>
    <t>Armidale</t>
  </si>
  <si>
    <t>Temora</t>
  </si>
  <si>
    <t>Wagga Wagga</t>
  </si>
  <si>
    <t>Kurrajong Heights - Ebenezer</t>
  </si>
  <si>
    <t>Hawkesbury</t>
  </si>
  <si>
    <t>Sydney - Baulkham Hills and Hawkesbury</t>
  </si>
  <si>
    <t>Harrington Park</t>
  </si>
  <si>
    <t>Camden</t>
  </si>
  <si>
    <t>Sydney - Outer South West</t>
  </si>
  <si>
    <t>Blackheath - Megalong Valley</t>
  </si>
  <si>
    <t>Prestons</t>
  </si>
  <si>
    <t>Liverpool</t>
  </si>
  <si>
    <t>Sydney - South West</t>
  </si>
  <si>
    <t>Woodend</t>
  </si>
  <si>
    <t>Highton</t>
  </si>
  <si>
    <t>Lara</t>
  </si>
  <si>
    <t>Leopold</t>
  </si>
  <si>
    <t>Rutherglen</t>
  </si>
  <si>
    <t>Chiltern - Indigo Valley</t>
  </si>
  <si>
    <t>Yackandandah</t>
  </si>
  <si>
    <t>Leongatha</t>
  </si>
  <si>
    <t>Rosedale</t>
  </si>
  <si>
    <t>Coburg - West</t>
  </si>
  <si>
    <t>Chelsea - Bonbeach</t>
  </si>
  <si>
    <t>Mordialloc - Parkdale</t>
  </si>
  <si>
    <t>Mill Park - South</t>
  </si>
  <si>
    <t>South Morang - North</t>
  </si>
  <si>
    <t>Glenroy - West</t>
  </si>
  <si>
    <t>Pascoe Vale</t>
  </si>
  <si>
    <t>Mitcham (Vic.)</t>
  </si>
  <si>
    <t>Whitehorse - East</t>
  </si>
  <si>
    <t>Nunawading</t>
  </si>
  <si>
    <t>Vermont</t>
  </si>
  <si>
    <t>Healesville - Yarra Glen</t>
  </si>
  <si>
    <t>Kilsyth</t>
  </si>
  <si>
    <t>Dandenong North</t>
  </si>
  <si>
    <t>Noble Park - West</t>
  </si>
  <si>
    <t>Kings Park (Vic.)</t>
  </si>
  <si>
    <t>Sunshine North</t>
  </si>
  <si>
    <t>Sunshine West</t>
  </si>
  <si>
    <t>Altona</t>
  </si>
  <si>
    <t>Williamstown</t>
  </si>
  <si>
    <t>Melton West</t>
  </si>
  <si>
    <t>Taylors Hill</t>
  </si>
  <si>
    <t>Skye - Sandhurst</t>
  </si>
  <si>
    <t>St Arnaud</t>
  </si>
  <si>
    <t>Merbein</t>
  </si>
  <si>
    <t>Belmont - Gumdale</t>
  </si>
  <si>
    <t>Capalaba</t>
  </si>
  <si>
    <t>Brisbane - East</t>
  </si>
  <si>
    <t>Wakerley</t>
  </si>
  <si>
    <t>Wynnum - Manly</t>
  </si>
  <si>
    <t>Middle Park - Jamboree Heights</t>
  </si>
  <si>
    <t>Chapel Hill</t>
  </si>
  <si>
    <t>Central Highlands - West</t>
  </si>
  <si>
    <t>Central Highlands (Qld)</t>
  </si>
  <si>
    <t>Rockhampton Surrounds - West</t>
  </si>
  <si>
    <t>Logan Village</t>
  </si>
  <si>
    <t>Jimboomba</t>
  </si>
  <si>
    <t>Kilkivan</t>
  </si>
  <si>
    <t>Gympie - Cooloola</t>
  </si>
  <si>
    <t>Northgate - Northfield</t>
  </si>
  <si>
    <t>Port Adelaide - East</t>
  </si>
  <si>
    <t>Modbury Heights</t>
  </si>
  <si>
    <t>Redwood Park</t>
  </si>
  <si>
    <t>Hallett Cove</t>
  </si>
  <si>
    <t>Mitcham (SA)</t>
  </si>
  <si>
    <t>Aberfoyle Park</t>
  </si>
  <si>
    <t>Yorke Peninsula - South</t>
  </si>
  <si>
    <t>Kangaroo Island</t>
  </si>
  <si>
    <t>Grant</t>
  </si>
  <si>
    <t>Renmark</t>
  </si>
  <si>
    <t>Harvey</t>
  </si>
  <si>
    <t>Kingsley</t>
  </si>
  <si>
    <t>Tapping - Ashby - Sinagra</t>
  </si>
  <si>
    <t>Hocking - Pearsall</t>
  </si>
  <si>
    <t>Banjup</t>
  </si>
  <si>
    <t>Katanning</t>
  </si>
  <si>
    <t>Northam</t>
  </si>
  <si>
    <t>Old Beach - Otago</t>
  </si>
  <si>
    <t>Brighton</t>
  </si>
  <si>
    <t>Cook</t>
  </si>
  <si>
    <t>Holt</t>
  </si>
  <si>
    <t>Macquarie</t>
  </si>
  <si>
    <t>Scullin</t>
  </si>
  <si>
    <t>Amaroo</t>
  </si>
  <si>
    <t>Forde</t>
  </si>
  <si>
    <t>Palmerston</t>
  </si>
  <si>
    <t>Red Hill (ACT)</t>
  </si>
  <si>
    <t>Oxley (ACT)</t>
  </si>
  <si>
    <t>Karabar</t>
  </si>
  <si>
    <t>Queanbeyan</t>
  </si>
  <si>
    <t>Lithgow Surrounds</t>
  </si>
  <si>
    <t>Lithgow - Mudgee</t>
  </si>
  <si>
    <t>Horsley - Kembla Grange</t>
  </si>
  <si>
    <t>Wentworth - Buronga</t>
  </si>
  <si>
    <t>Armidale Surrounds - North</t>
  </si>
  <si>
    <t>Walcha</t>
  </si>
  <si>
    <t>Inverell Surrounds - East</t>
  </si>
  <si>
    <t>Inverell - Tenterfield</t>
  </si>
  <si>
    <t>Inverell Surrounds - West</t>
  </si>
  <si>
    <t>Bilpin - Colo - St Albans</t>
  </si>
  <si>
    <t>Mount Annan</t>
  </si>
  <si>
    <t>The Oaks - Oakdale</t>
  </si>
  <si>
    <t>Wollondilly</t>
  </si>
  <si>
    <t>Glenmore Park - Regentville</t>
  </si>
  <si>
    <t>Jordan Springs - Llandilo</t>
  </si>
  <si>
    <t>Winston Hills</t>
  </si>
  <si>
    <t>Parramatta</t>
  </si>
  <si>
    <t>Sydney - Parramatta</t>
  </si>
  <si>
    <t>Horsley Park - Kemps Creek</t>
  </si>
  <si>
    <t>Fairfield</t>
  </si>
  <si>
    <t>Holsworthy - Wattle Grove</t>
  </si>
  <si>
    <t>Engadine</t>
  </si>
  <si>
    <t>Creswick - Clunes</t>
  </si>
  <si>
    <t>Beaufort</t>
  </si>
  <si>
    <t>Maryborough - Pyrenees</t>
  </si>
  <si>
    <t>Maiden Gully</t>
  </si>
  <si>
    <t>Charlemont</t>
  </si>
  <si>
    <t>Barwon Heads - Armstrong Creek</t>
  </si>
  <si>
    <t>Surf Coast - Bellarine Peninsula</t>
  </si>
  <si>
    <t>Ocean Grove</t>
  </si>
  <si>
    <t>Coburg - East</t>
  </si>
  <si>
    <t>Kensington (Vic.)</t>
  </si>
  <si>
    <t>Melbourne City</t>
  </si>
  <si>
    <t>Blackburn</t>
  </si>
  <si>
    <t>Whitehorse - West</t>
  </si>
  <si>
    <t>Melbourne - Inner East</t>
  </si>
  <si>
    <t>Highett (East) - Cheltenham</t>
  </si>
  <si>
    <t>Melbourne</t>
  </si>
  <si>
    <t>Kingsbury</t>
  </si>
  <si>
    <t>Darebin - North</t>
  </si>
  <si>
    <t>Epping - East</t>
  </si>
  <si>
    <t>Doreen - North</t>
  </si>
  <si>
    <t>Hadfield</t>
  </si>
  <si>
    <t>Roxburgh Park (South) - Somerton</t>
  </si>
  <si>
    <t>Bayswater</t>
  </si>
  <si>
    <t>Pearcedale - Tooradin</t>
  </si>
  <si>
    <t>Casey - South</t>
  </si>
  <si>
    <t>Narre Warren South - East</t>
  </si>
  <si>
    <t>Dandenong - South</t>
  </si>
  <si>
    <t>Sunshine</t>
  </si>
  <si>
    <t>Altona North</t>
  </si>
  <si>
    <t>Braybrook</t>
  </si>
  <si>
    <t>Seddon - Kingsville</t>
  </si>
  <si>
    <t>Rockbank - Mount Cottrell</t>
  </si>
  <si>
    <t>Fraser Rise - Plumpton</t>
  </si>
  <si>
    <t>Hoppers Crossing - North</t>
  </si>
  <si>
    <t>Wyndham</t>
  </si>
  <si>
    <t>Frankston South</t>
  </si>
  <si>
    <t>Stawell</t>
  </si>
  <si>
    <t>Red Cliffs</t>
  </si>
  <si>
    <t>Glenelg (Vic.)</t>
  </si>
  <si>
    <t>Sheldon - Mount Cotton</t>
  </si>
  <si>
    <t>Cleveland - Stradbroke</t>
  </si>
  <si>
    <t>Riverhills</t>
  </si>
  <si>
    <t>Corinda</t>
  </si>
  <si>
    <t>Inglewood - Waggamba</t>
  </si>
  <si>
    <t>Tara</t>
  </si>
  <si>
    <t>Ipswich - North</t>
  </si>
  <si>
    <t>Lockyer Valley - West</t>
  </si>
  <si>
    <t>Burdekin</t>
  </si>
  <si>
    <t>Charters Towers - Ayr - Ingham</t>
  </si>
  <si>
    <t>Townsville</t>
  </si>
  <si>
    <t>Nanango</t>
  </si>
  <si>
    <t>Golden Grove</t>
  </si>
  <si>
    <t>Marino - Seaview Downs</t>
  </si>
  <si>
    <t>Kimba - Cleve - Franklin Harbour</t>
  </si>
  <si>
    <t>Outback</t>
  </si>
  <si>
    <t>Outback - North and East</t>
  </si>
  <si>
    <t>Kingston - Robe</t>
  </si>
  <si>
    <t>Naracoorte</t>
  </si>
  <si>
    <t>Berri</t>
  </si>
  <si>
    <t>Collie</t>
  </si>
  <si>
    <t>Floreat</t>
  </si>
  <si>
    <t>Cottesloe - Claremont</t>
  </si>
  <si>
    <t>Mount Hawthorn - Leederville</t>
  </si>
  <si>
    <t>Hazelmere - Guildford</t>
  </si>
  <si>
    <t>Middle Swan - Herne Hill</t>
  </si>
  <si>
    <t>Greenwood - Warwick</t>
  </si>
  <si>
    <t>Hillarys</t>
  </si>
  <si>
    <t>Sorrento - Marmion</t>
  </si>
  <si>
    <t>Karrinyup - Gwelup - Carine</t>
  </si>
  <si>
    <t>Dianella - North</t>
  </si>
  <si>
    <t>Landsdale</t>
  </si>
  <si>
    <t>Kalamunda - Maida Vale - Gooseberry Hill</t>
  </si>
  <si>
    <t>Lindisfarne - Rose Bay</t>
  </si>
  <si>
    <t>Sandy Bay</t>
  </si>
  <si>
    <t>Hadspen - Carrick</t>
  </si>
  <si>
    <t>Meander Valley - West Tamar</t>
  </si>
  <si>
    <t>Launceston and North East</t>
  </si>
  <si>
    <t>Central Highlands</t>
  </si>
  <si>
    <t>Central Highlands (Tas.)</t>
  </si>
  <si>
    <t>South East</t>
  </si>
  <si>
    <t>Bruny Island - Kettering</t>
  </si>
  <si>
    <t>Huon - Bruny Island</t>
  </si>
  <si>
    <t>Burnie - Ulverstone Surrounds</t>
  </si>
  <si>
    <t>Burnie - Ulverstone</t>
  </si>
  <si>
    <t>West and North West</t>
  </si>
  <si>
    <t>Charnwood</t>
  </si>
  <si>
    <t>Jacka</t>
  </si>
  <si>
    <t>Throsby</t>
  </si>
  <si>
    <t>Watson</t>
  </si>
  <si>
    <t>Bonython</t>
  </si>
  <si>
    <t>Richardson</t>
  </si>
  <si>
    <t>Theodore</t>
  </si>
  <si>
    <t>Torrens</t>
  </si>
  <si>
    <t>Wright</t>
  </si>
  <si>
    <t>Queanbeyan Surrounds</t>
  </si>
  <si>
    <t>Kariong</t>
  </si>
  <si>
    <t>Blayney</t>
  </si>
  <si>
    <t>Orange</t>
  </si>
  <si>
    <t>Cobar</t>
  </si>
  <si>
    <t>Singleton</t>
  </si>
  <si>
    <t>Scone</t>
  </si>
  <si>
    <t>Wentworth-Balranald Region</t>
  </si>
  <si>
    <t>Moree Surrounds</t>
  </si>
  <si>
    <t>Moree - Narrabri</t>
  </si>
  <si>
    <t>Narrabri Surrounds</t>
  </si>
  <si>
    <t>Quirindi</t>
  </si>
  <si>
    <t>Cootamundra</t>
  </si>
  <si>
    <t>Wagga Wagga Surrounds</t>
  </si>
  <si>
    <t>Hassall Grove - Plumpton</t>
  </si>
  <si>
    <t>Mount Druitt</t>
  </si>
  <si>
    <t>Sydney - Blacktown</t>
  </si>
  <si>
    <t>Rooty Hill - Minchinbury</t>
  </si>
  <si>
    <t>Berowra - Brooklyn - Cowan</t>
  </si>
  <si>
    <t>Hornsby</t>
  </si>
  <si>
    <t>Sydney - North Sydney and Hornsby</t>
  </si>
  <si>
    <t>Terrey Hills - Duffys Forest</t>
  </si>
  <si>
    <t>Warringah</t>
  </si>
  <si>
    <t>Sydney - Northern Beaches</t>
  </si>
  <si>
    <t>Denham Court - Bardia</t>
  </si>
  <si>
    <t>Campbelltown (NSW)</t>
  </si>
  <si>
    <t>Golden Plains - North</t>
  </si>
  <si>
    <t>Strathfieldsaye</t>
  </si>
  <si>
    <t>Castlemaine Surrounds</t>
  </si>
  <si>
    <t>North Geelong - Bell Park</t>
  </si>
  <si>
    <t>Nagambie</t>
  </si>
  <si>
    <t>Maffra</t>
  </si>
  <si>
    <t>West Melbourne - Residential</t>
  </si>
  <si>
    <t>Bentleigh East - South</t>
  </si>
  <si>
    <t>Glen Eira</t>
  </si>
  <si>
    <t>Carrum - Patterson Lakes</t>
  </si>
  <si>
    <t>Mentone</t>
  </si>
  <si>
    <t>Heidelberg West</t>
  </si>
  <si>
    <t>Reservoir - North West</t>
  </si>
  <si>
    <t>Reservoir - South West</t>
  </si>
  <si>
    <t>Epping (Vic.) - West</t>
  </si>
  <si>
    <t>Doreen - South</t>
  </si>
  <si>
    <t>Fawkner</t>
  </si>
  <si>
    <t>Craigieburn - Central</t>
  </si>
  <si>
    <t>Wantirna</t>
  </si>
  <si>
    <t>Wantirna South</t>
  </si>
  <si>
    <t>Croydon - West</t>
  </si>
  <si>
    <t>Hallam</t>
  </si>
  <si>
    <t>Mulgrave</t>
  </si>
  <si>
    <t>Deer Park</t>
  </si>
  <si>
    <t>Burnside</t>
  </si>
  <si>
    <t>Carrum Downs</t>
  </si>
  <si>
    <t>Mount Eliza</t>
  </si>
  <si>
    <t>Tingalpa</t>
  </si>
  <si>
    <t>Geebung</t>
  </si>
  <si>
    <t>Chermside</t>
  </si>
  <si>
    <t>Tarragindi</t>
  </si>
  <si>
    <t>Nathan</t>
  </si>
  <si>
    <t>Brisbane - South</t>
  </si>
  <si>
    <t>Bellbowrie - Moggill</t>
  </si>
  <si>
    <t>Fig Tree Pocket</t>
  </si>
  <si>
    <t>Mitchelton</t>
  </si>
  <si>
    <t>The Gap - Enoggera</t>
  </si>
  <si>
    <t>Miles - Wandoan</t>
  </si>
  <si>
    <t>Banana</t>
  </si>
  <si>
    <t>Biloela</t>
  </si>
  <si>
    <t>Oxley (Qld)</t>
  </si>
  <si>
    <t>Forest Lake - Oxley</t>
  </si>
  <si>
    <t>Munruben - Park Ridge South</t>
  </si>
  <si>
    <t>Browns Plains</t>
  </si>
  <si>
    <t>Cambooya - Wyreema</t>
  </si>
  <si>
    <t>Gowrie (Qld)</t>
  </si>
  <si>
    <t>Goodwood - Millswood</t>
  </si>
  <si>
    <t>Unley</t>
  </si>
  <si>
    <t>Gawler - North</t>
  </si>
  <si>
    <t>Gawler - Two Wells</t>
  </si>
  <si>
    <t>Lewiston - Two Wells</t>
  </si>
  <si>
    <t>Port Pirie</t>
  </si>
  <si>
    <t>Moonta</t>
  </si>
  <si>
    <t>Quorn - Lake Gilles</t>
  </si>
  <si>
    <t>Capel</t>
  </si>
  <si>
    <t>Waroona</t>
  </si>
  <si>
    <t>Donnybrook - Balingup</t>
  </si>
  <si>
    <t>Manjimup</t>
  </si>
  <si>
    <t>East Perth</t>
  </si>
  <si>
    <t>Chidlow</t>
  </si>
  <si>
    <t>Ballajura</t>
  </si>
  <si>
    <t>Currambine - Kinross</t>
  </si>
  <si>
    <t>Canning Vale - East</t>
  </si>
  <si>
    <t>Gosnells</t>
  </si>
  <si>
    <t>Beeliar - Wattleup</t>
  </si>
  <si>
    <t>Winthrop</t>
  </si>
  <si>
    <t>Plantagenet</t>
  </si>
  <si>
    <t>Gingin - Dandaragan</t>
  </si>
  <si>
    <t>Toodyay</t>
  </si>
  <si>
    <t>Montrose - Rosetta</t>
  </si>
  <si>
    <t>Waverley - St Leonards</t>
  </si>
  <si>
    <t>Launceston</t>
  </si>
  <si>
    <t>Derwent Valley</t>
  </si>
  <si>
    <t>Macgregor (ACT)</t>
  </si>
  <si>
    <t>Page</t>
  </si>
  <si>
    <t>Ngunnawal</t>
  </si>
  <si>
    <t>Campbell</t>
  </si>
  <si>
    <t>Narrabundah</t>
  </si>
  <si>
    <t>Curtin</t>
  </si>
  <si>
    <t>Farrer</t>
  </si>
  <si>
    <t>Queanbeyan West - Jerrabomberra</t>
  </si>
  <si>
    <t>Niagara Park - Lisarow</t>
  </si>
  <si>
    <t>Ourimbah - Fountaindale</t>
  </si>
  <si>
    <t>Oberon</t>
  </si>
  <si>
    <t>Orange Surrounds</t>
  </si>
  <si>
    <t>Bourke - Brewarrina</t>
  </si>
  <si>
    <t>Kiama Downs - Minnamurra</t>
  </si>
  <si>
    <t>Kiama - Shellharbour</t>
  </si>
  <si>
    <t>Casino Surrounds</t>
  </si>
  <si>
    <t>Richmond Valley - Hinterland</t>
  </si>
  <si>
    <t>Richmond - Tweed</t>
  </si>
  <si>
    <t>Gundagai</t>
  </si>
  <si>
    <t>Junee</t>
  </si>
  <si>
    <t>Baulkham Hills (West) - Bella Vista</t>
  </si>
  <si>
    <t>Baulkham Hills</t>
  </si>
  <si>
    <t>West Pennant Hills</t>
  </si>
  <si>
    <t>Castle Hill - West</t>
  </si>
  <si>
    <t>Chullora</t>
  </si>
  <si>
    <t>Bankstown</t>
  </si>
  <si>
    <t>Sydney - Inner South West</t>
  </si>
  <si>
    <t>St Clair</t>
  </si>
  <si>
    <t>Lilli Pilli - Port Hacking - Dolans Bay</t>
  </si>
  <si>
    <t>Cronulla - Miranda - Caringbah</t>
  </si>
  <si>
    <t>Kyneton</t>
  </si>
  <si>
    <t>Newcomb - Moolap</t>
  </si>
  <si>
    <t>Clifton Springs</t>
  </si>
  <si>
    <t>Torquay</t>
  </si>
  <si>
    <t>Alexandra</t>
  </si>
  <si>
    <t>Euroa</t>
  </si>
  <si>
    <t>Mansfield (Vic.)</t>
  </si>
  <si>
    <t>Yea</t>
  </si>
  <si>
    <t>Templestowe</t>
  </si>
  <si>
    <t>Manningham - West</t>
  </si>
  <si>
    <t>Templestowe Lower</t>
  </si>
  <si>
    <t>Hughesdale</t>
  </si>
  <si>
    <t>Preston - East</t>
  </si>
  <si>
    <t>Preston - West</t>
  </si>
  <si>
    <t>Bundoora - North</t>
  </si>
  <si>
    <t>Whittlesea</t>
  </si>
  <si>
    <t>Epping - South</t>
  </si>
  <si>
    <t>Sunbury - West</t>
  </si>
  <si>
    <t>Campbellfield - Coolaroo</t>
  </si>
  <si>
    <t>Tullamarine</t>
  </si>
  <si>
    <t>Craigieburn - North</t>
  </si>
  <si>
    <t>Narre Warren - South West</t>
  </si>
  <si>
    <t>Mount Waverley - South</t>
  </si>
  <si>
    <t>Ardeer - Albion</t>
  </si>
  <si>
    <t>St Albans - South</t>
  </si>
  <si>
    <t>Tarneit (West) - Mount Cottrell</t>
  </si>
  <si>
    <t>Seaford (Vic.)</t>
  </si>
  <si>
    <t>Horsham</t>
  </si>
  <si>
    <t>Numurkah</t>
  </si>
  <si>
    <t>Moira</t>
  </si>
  <si>
    <t>Shepparton</t>
  </si>
  <si>
    <t>Shepparton Surrounds - East</t>
  </si>
  <si>
    <t>Shepparton Surrounds - West</t>
  </si>
  <si>
    <t>Colac</t>
  </si>
  <si>
    <t>Moyne - West</t>
  </si>
  <si>
    <t>Grange</t>
  </si>
  <si>
    <t>Brisbane Inner - North</t>
  </si>
  <si>
    <t>Brisbane Inner City</t>
  </si>
  <si>
    <t>Ashgrove</t>
  </si>
  <si>
    <t>Brisbane Inner - West</t>
  </si>
  <si>
    <t>Bardon</t>
  </si>
  <si>
    <t>Babinda</t>
  </si>
  <si>
    <t>Innisfail - Cassowary Coast</t>
  </si>
  <si>
    <t>Cairns</t>
  </si>
  <si>
    <t>Bouldercombe</t>
  </si>
  <si>
    <t>Lowood</t>
  </si>
  <si>
    <t>Rosewood</t>
  </si>
  <si>
    <t>Walkerston - Eton</t>
  </si>
  <si>
    <t>Mackay</t>
  </si>
  <si>
    <t>Mackay - Isaac - Whitsunday</t>
  </si>
  <si>
    <t>Kilcoy</t>
  </si>
  <si>
    <t>Caboolture Hinterland</t>
  </si>
  <si>
    <t>Barcaldine - Blackall</t>
  </si>
  <si>
    <t>Outback - South</t>
  </si>
  <si>
    <t>Queensland - Outback</t>
  </si>
  <si>
    <t>Longreach</t>
  </si>
  <si>
    <t>Middle Ridge</t>
  </si>
  <si>
    <t>Townsville - South</t>
  </si>
  <si>
    <t>Kingaroy Surrounds - North</t>
  </si>
  <si>
    <t>Prospect</t>
  </si>
  <si>
    <t>Prospect - Walkerville</t>
  </si>
  <si>
    <t>Panorama</t>
  </si>
  <si>
    <t>Woodcroft</t>
  </si>
  <si>
    <t>Largs Bay - Semaphore</t>
  </si>
  <si>
    <t>Port Adelaide - West</t>
  </si>
  <si>
    <t>Adelaide - West</t>
  </si>
  <si>
    <t>Fulham</t>
  </si>
  <si>
    <t>West Torrens</t>
  </si>
  <si>
    <t>Nuriootpa</t>
  </si>
  <si>
    <t>Eyre Peninsula</t>
  </si>
  <si>
    <t>Millicent</t>
  </si>
  <si>
    <t>North Perth</t>
  </si>
  <si>
    <t>Noranda</t>
  </si>
  <si>
    <t>Bayswater - Bassendean</t>
  </si>
  <si>
    <t>The Vines</t>
  </si>
  <si>
    <t>Ocean Reef</t>
  </si>
  <si>
    <t>Padbury</t>
  </si>
  <si>
    <t>Mindarie - Quinns Rocks - Jindalee</t>
  </si>
  <si>
    <t>Brighton - Pontville</t>
  </si>
  <si>
    <t>Bellerive - Rosny</t>
  </si>
  <si>
    <t>Moonah</t>
  </si>
  <si>
    <t>Dodges Ferry - Lewisham</t>
  </si>
  <si>
    <t>Sorell - Dodges Ferry</t>
  </si>
  <si>
    <t>Bonner</t>
  </si>
  <si>
    <t>Ainslie</t>
  </si>
  <si>
    <t>Barton</t>
  </si>
  <si>
    <t>Kingston (ACT)</t>
  </si>
  <si>
    <t>Chifley</t>
  </si>
  <si>
    <t>Hughes</t>
  </si>
  <si>
    <t>Pearce</t>
  </si>
  <si>
    <t>Braidwood</t>
  </si>
  <si>
    <t>Yass</t>
  </si>
  <si>
    <t>Narara</t>
  </si>
  <si>
    <t>Cowra</t>
  </si>
  <si>
    <t>Forbes</t>
  </si>
  <si>
    <t>Dubbo - East</t>
  </si>
  <si>
    <t>Dapto - Avondale</t>
  </si>
  <si>
    <t>Bulahdelah - Stroud</t>
  </si>
  <si>
    <t>Great Lakes</t>
  </si>
  <si>
    <t>Mid North Coast</t>
  </si>
  <si>
    <t>Albury Surrounds</t>
  </si>
  <si>
    <t>Albury</t>
  </si>
  <si>
    <t>Hill Top - Colo Vale</t>
  </si>
  <si>
    <t>Southern Highlands</t>
  </si>
  <si>
    <t>Southern Highlands and Shoalhaven</t>
  </si>
  <si>
    <t>Kellyville - East</t>
  </si>
  <si>
    <t>Galston - Laughtondale</t>
  </si>
  <si>
    <t>Dural - Wisemans Ferry</t>
  </si>
  <si>
    <t>Botany</t>
  </si>
  <si>
    <t>Sydney - City and Inner South</t>
  </si>
  <si>
    <t>Bayview - Elanora Heights</t>
  </si>
  <si>
    <t>Pittwater</t>
  </si>
  <si>
    <t>Belrose</t>
  </si>
  <si>
    <t>Warragamba - Silverdale</t>
  </si>
  <si>
    <t>Cecil Hills</t>
  </si>
  <si>
    <t>Bringelly - Green Valley</t>
  </si>
  <si>
    <t>Edmondson Park</t>
  </si>
  <si>
    <t>Ballarat North - Invermay</t>
  </si>
  <si>
    <t>Avoca</t>
  </si>
  <si>
    <t>Heathcote</t>
  </si>
  <si>
    <t>Corio - Lovely Banks</t>
  </si>
  <si>
    <t>Grovedale - Mount Duneed</t>
  </si>
  <si>
    <t>Point Lonsdale - Queenscliff</t>
  </si>
  <si>
    <t>Yarram</t>
  </si>
  <si>
    <t>Brunswick - South</t>
  </si>
  <si>
    <t>Moonee Ponds</t>
  </si>
  <si>
    <t>Essendon</t>
  </si>
  <si>
    <t>South Yarra - West</t>
  </si>
  <si>
    <t>Clifton Hill - Alphington</t>
  </si>
  <si>
    <t>Yarra</t>
  </si>
  <si>
    <t>Bulleen</t>
  </si>
  <si>
    <t>Highett (West) - Cheltenham</t>
  </si>
  <si>
    <t>Bayside</t>
  </si>
  <si>
    <t>Caulfield - South</t>
  </si>
  <si>
    <t>Bentleigh East - North</t>
  </si>
  <si>
    <t>Reservoir - North East</t>
  </si>
  <si>
    <t>Lalor - West</t>
  </si>
  <si>
    <t>Glenroy - East</t>
  </si>
  <si>
    <t>Roxburgh Park - North</t>
  </si>
  <si>
    <t>Donvale - Park Orchards</t>
  </si>
  <si>
    <t>Lynbrook - Lyndhurst</t>
  </si>
  <si>
    <t>Springvale</t>
  </si>
  <si>
    <t>Wheelers Hill</t>
  </si>
  <si>
    <t>St Albans - North</t>
  </si>
  <si>
    <t>Yarraville</t>
  </si>
  <si>
    <t>Bacchus Marsh</t>
  </si>
  <si>
    <t>Caroline Springs</t>
  </si>
  <si>
    <t>Cobblebank - Strathtulloh</t>
  </si>
  <si>
    <t>Werribee - West</t>
  </si>
  <si>
    <t>Truganina - North</t>
  </si>
  <si>
    <t>Wyndham Vale - South</t>
  </si>
  <si>
    <t>Hastings - Somers</t>
  </si>
  <si>
    <t>Swan Hill</t>
  </si>
  <si>
    <t>Rushworth</t>
  </si>
  <si>
    <t>Campaspe</t>
  </si>
  <si>
    <t>Kialla</t>
  </si>
  <si>
    <t>Alexandra Hills</t>
  </si>
  <si>
    <t>Wellington Point</t>
  </si>
  <si>
    <t>Murarrie</t>
  </si>
  <si>
    <t>Bald Hills</t>
  </si>
  <si>
    <t>Chermside West</t>
  </si>
  <si>
    <t>Bracken Ridge</t>
  </si>
  <si>
    <t>Sandgate</t>
  </si>
  <si>
    <t>Upper Kedron - Ferny Grove</t>
  </si>
  <si>
    <t>Brisbane City</t>
  </si>
  <si>
    <t>Brisbane Inner</t>
  </si>
  <si>
    <t>Goondiwindi</t>
  </si>
  <si>
    <t>Forest Lake - Ellen Grove</t>
  </si>
  <si>
    <t>Esk</t>
  </si>
  <si>
    <t>Charleville</t>
  </si>
  <si>
    <t>Dalrymple</t>
  </si>
  <si>
    <t>Beaumont - Glen Osmond</t>
  </si>
  <si>
    <t>Nailsworth - Broadview</t>
  </si>
  <si>
    <t>Walkerville</t>
  </si>
  <si>
    <t>Salisbury East</t>
  </si>
  <si>
    <t>Salisbury</t>
  </si>
  <si>
    <t>Mawson Lakes - Globe Derby Park</t>
  </si>
  <si>
    <t>St Agnes - Ridgehaven</t>
  </si>
  <si>
    <t>Happy Valley</t>
  </si>
  <si>
    <t>Seaford Rise - Moana</t>
  </si>
  <si>
    <t>Beverley</t>
  </si>
  <si>
    <t>Charles Sturt</t>
  </si>
  <si>
    <t>Margaret River</t>
  </si>
  <si>
    <t>Augusta - Margaret River - Busselton</t>
  </si>
  <si>
    <t>Australind - Leschenault</t>
  </si>
  <si>
    <t>South Bunbury - Bunbury</t>
  </si>
  <si>
    <t>Pemberton</t>
  </si>
  <si>
    <t>Bullsbrook</t>
  </si>
  <si>
    <t>Stratton - Jane Brook</t>
  </si>
  <si>
    <t>Manning - Waterford</t>
  </si>
  <si>
    <t>South Perth</t>
  </si>
  <si>
    <t>Yangebup</t>
  </si>
  <si>
    <t>East Fremantle</t>
  </si>
  <si>
    <t>Fremantle</t>
  </si>
  <si>
    <t>Murdoch - Kardinya</t>
  </si>
  <si>
    <t>Narrogin</t>
  </si>
  <si>
    <t>Berriedale - Chigwell</t>
  </si>
  <si>
    <t>New Norfolk</t>
  </si>
  <si>
    <t>West Moonah</t>
  </si>
  <si>
    <t>Kingston - Huntingfield</t>
  </si>
  <si>
    <t>Legana</t>
  </si>
  <si>
    <t>Grindelwald - Lanena</t>
  </si>
  <si>
    <t>Perth - Evandale</t>
  </si>
  <si>
    <t>North East</t>
  </si>
  <si>
    <t>Southern Midlands</t>
  </si>
  <si>
    <t>West Coast</t>
  </si>
  <si>
    <t>Bruce</t>
  </si>
  <si>
    <t>Crace</t>
  </si>
  <si>
    <t>Reid</t>
  </si>
  <si>
    <t>Forrest</t>
  </si>
  <si>
    <t>Garran</t>
  </si>
  <si>
    <t>Coombs</t>
  </si>
  <si>
    <t>Young</t>
  </si>
  <si>
    <t>Parkes (NSW)</t>
  </si>
  <si>
    <t>Mudgee Surrounds - West</t>
  </si>
  <si>
    <t>Coramba - Nana Glen - Bucca</t>
  </si>
  <si>
    <t>Coffs Harbour</t>
  </si>
  <si>
    <t>Coffs Harbour - Grafton</t>
  </si>
  <si>
    <t>Maitland - North</t>
  </si>
  <si>
    <t>Maitland</t>
  </si>
  <si>
    <t>Williamtown - Medowie - Karuah</t>
  </si>
  <si>
    <t>Figtree - Keiraville</t>
  </si>
  <si>
    <t>West Wallsend - Barnsley - Killingworth</t>
  </si>
  <si>
    <t>Lake Macquarie - West</t>
  </si>
  <si>
    <t>Adamstown - Kotara</t>
  </si>
  <si>
    <t>Newcastle</t>
  </si>
  <si>
    <t>Glenhaven</t>
  </si>
  <si>
    <t>Toongabbie - West</t>
  </si>
  <si>
    <t>Blacktown</t>
  </si>
  <si>
    <t>Greenwich - Riverview</t>
  </si>
  <si>
    <t>Chatswood - Lane Cove</t>
  </si>
  <si>
    <t>Frenchs Forest - Oxford Falls</t>
  </si>
  <si>
    <t>Camden - Ellis Lane</t>
  </si>
  <si>
    <t>Claymore - Eagle Vale - Raby</t>
  </si>
  <si>
    <t>Minto - St Andrews</t>
  </si>
  <si>
    <t>Jamisontown - South Penrith</t>
  </si>
  <si>
    <t>North Rocks</t>
  </si>
  <si>
    <t>Hoxton Park - Carnes Hill - Horningsea Park</t>
  </si>
  <si>
    <t>Leppington - Catherine Field</t>
  </si>
  <si>
    <t>Delacombe</t>
  </si>
  <si>
    <t>Maryborough Surrounds</t>
  </si>
  <si>
    <t>Lorne - Anglesea</t>
  </si>
  <si>
    <t>Kilmore - Broadford</t>
  </si>
  <si>
    <t>West Wodonga</t>
  </si>
  <si>
    <t>Warragul</t>
  </si>
  <si>
    <t>Foster</t>
  </si>
  <si>
    <t>Brunswick East</t>
  </si>
  <si>
    <t>Brunswick - North</t>
  </si>
  <si>
    <t>Essendon - East</t>
  </si>
  <si>
    <t>Parkville</t>
  </si>
  <si>
    <t>Collingwood</t>
  </si>
  <si>
    <t>Blackburn South</t>
  </si>
  <si>
    <t>Surrey Hills (East) - Mont Albert</t>
  </si>
  <si>
    <t>Murrumbeena</t>
  </si>
  <si>
    <t>Wollert</t>
  </si>
  <si>
    <t>Meadow Heights</t>
  </si>
  <si>
    <t>Craigieburn - South</t>
  </si>
  <si>
    <t>Mickleham - Yuroke</t>
  </si>
  <si>
    <t>Ringwood</t>
  </si>
  <si>
    <t>Croydon - East</t>
  </si>
  <si>
    <t>Emerald - Cockatoo</t>
  </si>
  <si>
    <t>Berwick - South East</t>
  </si>
  <si>
    <t>Berwick - South West</t>
  </si>
  <si>
    <t>Noble Park - East</t>
  </si>
  <si>
    <t>Kurunjang - Toolern Vale</t>
  </si>
  <si>
    <t>Werribee - South</t>
  </si>
  <si>
    <t>Point Cook - East</t>
  </si>
  <si>
    <t>Point Cook - North East</t>
  </si>
  <si>
    <t>Tarneit - North</t>
  </si>
  <si>
    <t>Kyabram</t>
  </si>
  <si>
    <t>Lockington - Gunbower</t>
  </si>
  <si>
    <t>Hamilton (Vic.)</t>
  </si>
  <si>
    <t>Manly West</t>
  </si>
  <si>
    <t>Boondall</t>
  </si>
  <si>
    <t>Nudgee - Banyo</t>
  </si>
  <si>
    <t>Brighton (Qld)</t>
  </si>
  <si>
    <t>Holland Park West</t>
  </si>
  <si>
    <t>Holland Park - Yeronga</t>
  </si>
  <si>
    <t>Kenmore</t>
  </si>
  <si>
    <t>South Brisbane</t>
  </si>
  <si>
    <t>Johnstone</t>
  </si>
  <si>
    <t>Jacobs Well - Alberton</t>
  </si>
  <si>
    <t>Ormeau - Oxenford</t>
  </si>
  <si>
    <t>Gold Coast</t>
  </si>
  <si>
    <t>Darra - Sumner</t>
  </si>
  <si>
    <t>Churchill - Yamanto</t>
  </si>
  <si>
    <t>Flagstone (West) - New Beith</t>
  </si>
  <si>
    <t>Rochedale South - Priestdale</t>
  </si>
  <si>
    <t>Springwood - Kingston</t>
  </si>
  <si>
    <t>Seaforth - Calen</t>
  </si>
  <si>
    <t>Elimbah</t>
  </si>
  <si>
    <t>Caboolture</t>
  </si>
  <si>
    <t>Wamuran</t>
  </si>
  <si>
    <t>Ingham Surrounds</t>
  </si>
  <si>
    <t>Nairne</t>
  </si>
  <si>
    <t>Burnside - Wattle Park</t>
  </si>
  <si>
    <t>Unley - Parkside</t>
  </si>
  <si>
    <t>Lockleys</t>
  </si>
  <si>
    <t>Richmond (SA)</t>
  </si>
  <si>
    <t>West Beach</t>
  </si>
  <si>
    <t>Ceduna</t>
  </si>
  <si>
    <t>Yankalilla</t>
  </si>
  <si>
    <t>Murray Bridge</t>
  </si>
  <si>
    <t>City Beach</t>
  </si>
  <si>
    <t>Mount Lawley - Inglewood</t>
  </si>
  <si>
    <t>Heathridge - Connolly</t>
  </si>
  <si>
    <t>Mullaloo - Kallaroo</t>
  </si>
  <si>
    <t>Balcatta - Hamersley</t>
  </si>
  <si>
    <t>Carramar</t>
  </si>
  <si>
    <t>Carabooda - Pinjar</t>
  </si>
  <si>
    <t>Success - Hammond Park</t>
  </si>
  <si>
    <t>Bicton - Palmyra</t>
  </si>
  <si>
    <t>Bull Creek</t>
  </si>
  <si>
    <t>Albany Surrounds</t>
  </si>
  <si>
    <t>Northampton - Mullewa - Greenough</t>
  </si>
  <si>
    <t>Risdon Vale</t>
  </si>
  <si>
    <t>Derwent Park - Lutana</t>
  </si>
  <si>
    <t>Sorell - Richmond</t>
  </si>
  <si>
    <t>Norwood (Tas.)</t>
  </si>
  <si>
    <t>Northern Midlands</t>
  </si>
  <si>
    <t>Cygnet</t>
  </si>
  <si>
    <t>Geeveston - Dover</t>
  </si>
  <si>
    <t>Huonville - Franklin</t>
  </si>
  <si>
    <t>Penguin - Sulphur Creek</t>
  </si>
  <si>
    <t>Romaine - Havenview</t>
  </si>
  <si>
    <t>Quoiba - Spreyton</t>
  </si>
  <si>
    <t>Devonport</t>
  </si>
  <si>
    <t>Sheffield - Railton</t>
  </si>
  <si>
    <t>West Coast (Tas.)</t>
  </si>
  <si>
    <t>Lawson</t>
  </si>
  <si>
    <t>Franklin</t>
  </si>
  <si>
    <t>Harrison</t>
  </si>
  <si>
    <t>Dickson</t>
  </si>
  <si>
    <t>Erina - Green Point</t>
  </si>
  <si>
    <t>Point Clare - Koolewong</t>
  </si>
  <si>
    <t>Dungog</t>
  </si>
  <si>
    <t>Albion Park - Macquarie Pass</t>
  </si>
  <si>
    <t>Port Macquarie Surrounds</t>
  </si>
  <si>
    <t>Port Macquarie</t>
  </si>
  <si>
    <t>Deniliquin</t>
  </si>
  <si>
    <t>Glendale - Cardiff - Hillsborough</t>
  </si>
  <si>
    <t>Edgeworth - Cameron Park</t>
  </si>
  <si>
    <t>Toronto - Awaba</t>
  </si>
  <si>
    <t>Beresfield - Hexham</t>
  </si>
  <si>
    <t>Lambton - New Lambton</t>
  </si>
  <si>
    <t>Tomerong - Wandandian - Woollamia</t>
  </si>
  <si>
    <t>Shoalhaven</t>
  </si>
  <si>
    <t>Castle Hill - East</t>
  </si>
  <si>
    <t>Pitt Town - McGraths Hill</t>
  </si>
  <si>
    <t>Rouse Hill - McGraths Hill</t>
  </si>
  <si>
    <t>Seven Hills - Prospect</t>
  </si>
  <si>
    <t>Pagewood - Hillsdale - Daceyville</t>
  </si>
  <si>
    <t>Sydenham - Tempe - St Peters</t>
  </si>
  <si>
    <t>Marrickville - Sydenham - Petersham</t>
  </si>
  <si>
    <t>Ultimo</t>
  </si>
  <si>
    <t>Sydney Inner City</t>
  </si>
  <si>
    <t>Normanhurst - Thornleigh - Westleigh</t>
  </si>
  <si>
    <t>Mona Vale - Warriewood (North)</t>
  </si>
  <si>
    <t>North Narrabeen - Warriewood (South)</t>
  </si>
  <si>
    <t>Spring Farm</t>
  </si>
  <si>
    <t>Leumeah - Minto Heights</t>
  </si>
  <si>
    <t>Ingleburn</t>
  </si>
  <si>
    <t>Bargo</t>
  </si>
  <si>
    <t>Katoomba - Leura</t>
  </si>
  <si>
    <t>Cambridge Park</t>
  </si>
  <si>
    <t>Windsor - Bligh Park</t>
  </si>
  <si>
    <t>Richmond - Windsor</t>
  </si>
  <si>
    <t>Yarramundi - Londonderry</t>
  </si>
  <si>
    <t>Pennant Hills - Cheltenham</t>
  </si>
  <si>
    <t>Pennant Hills - Epping</t>
  </si>
  <si>
    <t>Sydney - Ryde</t>
  </si>
  <si>
    <t>Bonnyrigg Heights - Bonnyrigg</t>
  </si>
  <si>
    <t>Alfredton</t>
  </si>
  <si>
    <t>Wendouree - Miners Rest</t>
  </si>
  <si>
    <t>Castlemaine</t>
  </si>
  <si>
    <t>Benalla</t>
  </si>
  <si>
    <t>Beechworth</t>
  </si>
  <si>
    <t>Myrtleford</t>
  </si>
  <si>
    <t>Drouin</t>
  </si>
  <si>
    <t>Bruthen - Omeo</t>
  </si>
  <si>
    <t>Gippsland - East</t>
  </si>
  <si>
    <t>Churchill</t>
  </si>
  <si>
    <t>Latrobe Valley</t>
  </si>
  <si>
    <t>Brunswick West</t>
  </si>
  <si>
    <t>Northcote - West</t>
  </si>
  <si>
    <t>Darebin - South</t>
  </si>
  <si>
    <t>Essendon (West) - Aberfeldie</t>
  </si>
  <si>
    <t>East Melbourne</t>
  </si>
  <si>
    <t>Abbotsford</t>
  </si>
  <si>
    <t>Richmond (South) - Cremorne</t>
  </si>
  <si>
    <t>Beaumaris</t>
  </si>
  <si>
    <t>Bentleigh - McKinnon</t>
  </si>
  <si>
    <t>Bundoora - West</t>
  </si>
  <si>
    <t>Wallan</t>
  </si>
  <si>
    <t>Mernda - North</t>
  </si>
  <si>
    <t>Mernda - South</t>
  </si>
  <si>
    <t>Forest Hill</t>
  </si>
  <si>
    <t>Vermont South</t>
  </si>
  <si>
    <t>Doveton</t>
  </si>
  <si>
    <t>Cranbourne South</t>
  </si>
  <si>
    <t>Narre Warren South - West</t>
  </si>
  <si>
    <t>Clyde North - North</t>
  </si>
  <si>
    <t>Ashwood - Chadstone</t>
  </si>
  <si>
    <t>Mount Waverley - North</t>
  </si>
  <si>
    <t>Oakleigh - Huntingdale</t>
  </si>
  <si>
    <t>Burnside Heights</t>
  </si>
  <si>
    <t>Eynesbury - Exford</t>
  </si>
  <si>
    <t>Manor Lakes - Quandong</t>
  </si>
  <si>
    <t>Wyndham Vale - North</t>
  </si>
  <si>
    <t>Flinders</t>
  </si>
  <si>
    <t>Ararat</t>
  </si>
  <si>
    <t>Rochester</t>
  </si>
  <si>
    <t>Warrnambool - South</t>
  </si>
  <si>
    <t>Manly - Lota</t>
  </si>
  <si>
    <t>Carseldine</t>
  </si>
  <si>
    <t>Carindale</t>
  </si>
  <si>
    <t>Wilston</t>
  </si>
  <si>
    <t>Balonne</t>
  </si>
  <si>
    <t>Warwick</t>
  </si>
  <si>
    <t>Rockhampton Surrounds - North</t>
  </si>
  <si>
    <t>Gladstone Hinterland</t>
  </si>
  <si>
    <t>Gladstone</t>
  </si>
  <si>
    <t>Greenbank - North Maclean</t>
  </si>
  <si>
    <t>Jimboomba - Glenlogan</t>
  </si>
  <si>
    <t>Loganholme - Tanah Merah</t>
  </si>
  <si>
    <t>Shailer Park</t>
  </si>
  <si>
    <t>Daisy Hill</t>
  </si>
  <si>
    <t>Pioneer Valley</t>
  </si>
  <si>
    <t>Sarina</t>
  </si>
  <si>
    <t>Cashmere</t>
  </si>
  <si>
    <t>Northern Highlands</t>
  </si>
  <si>
    <t>Outback - North</t>
  </si>
  <si>
    <t>Far South West</t>
  </si>
  <si>
    <t>Gin Gin</t>
  </si>
  <si>
    <t>Kingaroy</t>
  </si>
  <si>
    <t>Tinana</t>
  </si>
  <si>
    <t>Maryborough</t>
  </si>
  <si>
    <t>St Peters - Marden</t>
  </si>
  <si>
    <t>Norwood - Payneham - St Peters</t>
  </si>
  <si>
    <t>Craigmore - Blakeview</t>
  </si>
  <si>
    <t>Valley View - Gilles Plains</t>
  </si>
  <si>
    <t>Para Hills</t>
  </si>
  <si>
    <t>Paralowie</t>
  </si>
  <si>
    <t>Woodville - Cheltenham</t>
  </si>
  <si>
    <t>The Parks</t>
  </si>
  <si>
    <t>Wallaroo</t>
  </si>
  <si>
    <t>West Coast (SA)</t>
  </si>
  <si>
    <t>Strathalbyn</t>
  </si>
  <si>
    <t>Busselton - West</t>
  </si>
  <si>
    <t>Dalyellup</t>
  </si>
  <si>
    <t>Bridgetown - Boyup Brook</t>
  </si>
  <si>
    <t>Bassendean - Eden Hill - Ashfield</t>
  </si>
  <si>
    <t>Bayswater - Embleton - Bedford</t>
  </si>
  <si>
    <t>Joondalup - Edgewater</t>
  </si>
  <si>
    <t>Trigg - North Beach - Watermans Bay</t>
  </si>
  <si>
    <t>Marangaroo</t>
  </si>
  <si>
    <t>Wanneroo - Sinagra</t>
  </si>
  <si>
    <t>Riverton - Shelley - Rossmoyne</t>
  </si>
  <si>
    <t>Huntingdale - Southern River</t>
  </si>
  <si>
    <t>High Wycombe</t>
  </si>
  <si>
    <t>South Lake - Cockburn Central</t>
  </si>
  <si>
    <t>Fremantle - South</t>
  </si>
  <si>
    <t>Applecross - Ardross</t>
  </si>
  <si>
    <t>Mornington - Warrane</t>
  </si>
  <si>
    <t>Claremont (Tas.)</t>
  </si>
  <si>
    <t>New Town</t>
  </si>
  <si>
    <t>Riverside</t>
  </si>
  <si>
    <t>Trevallyn</t>
  </si>
  <si>
    <t>Westbury</t>
  </si>
  <si>
    <t>Dilston - Lilydale</t>
  </si>
  <si>
    <t>Forestier - Tasman</t>
  </si>
  <si>
    <t>South East Coast</t>
  </si>
  <si>
    <t>Parklands - Camdale</t>
  </si>
  <si>
    <t>Miandetta - Don</t>
  </si>
  <si>
    <t>Turners Beach - Forth</t>
  </si>
  <si>
    <t>Humpty Doo</t>
  </si>
  <si>
    <t>Litchfield</t>
  </si>
  <si>
    <t>Darwin</t>
  </si>
  <si>
    <t>NT</t>
  </si>
  <si>
    <t>Casey</t>
  </si>
  <si>
    <t>Braddon</t>
  </si>
  <si>
    <t>Downer</t>
  </si>
  <si>
    <t>Griffith (ACT)</t>
  </si>
  <si>
    <t>Avoca Beach - Copacabana</t>
  </si>
  <si>
    <t>Box Head - MacMasters Beach</t>
  </si>
  <si>
    <t>Saratoga - Davistown</t>
  </si>
  <si>
    <t>Wamberal - Forresters Beach</t>
  </si>
  <si>
    <t>Tuggerah - Kangy Angy</t>
  </si>
  <si>
    <t>Bathurst - East</t>
  </si>
  <si>
    <t>Bathurst - West</t>
  </si>
  <si>
    <t>Dubbo - West</t>
  </si>
  <si>
    <t>Singleton Surrounds</t>
  </si>
  <si>
    <t>Shellharbour - Oak Flats</t>
  </si>
  <si>
    <t>Thirroul - Austinmer - Coalcliff</t>
  </si>
  <si>
    <t>Gloucester</t>
  </si>
  <si>
    <t>Taree - Gloucester</t>
  </si>
  <si>
    <t>Corowa Surrounds</t>
  </si>
  <si>
    <t>Tocumwal - Finley - Jerilderie</t>
  </si>
  <si>
    <t>Wangi Wangi - Rathmines</t>
  </si>
  <si>
    <t>Maryland - Fletcher - Minmi</t>
  </si>
  <si>
    <t>North Nowra - Bomaderry</t>
  </si>
  <si>
    <t>Castle Hill - North</t>
  </si>
  <si>
    <t>Cherrybrook</t>
  </si>
  <si>
    <t>Dural - Kenthurst - Wisemans Ferry</t>
  </si>
  <si>
    <t>Doonside - Woodcroft</t>
  </si>
  <si>
    <t>Lalor Park - Kings Langley</t>
  </si>
  <si>
    <t>Glendenning - Dean Park</t>
  </si>
  <si>
    <t>Mascot</t>
  </si>
  <si>
    <t>Oatley - Hurstville Grove</t>
  </si>
  <si>
    <t>Hurstville</t>
  </si>
  <si>
    <t>Asquith - Mount Colah</t>
  </si>
  <si>
    <t>Narrabeen - Wheeler Heights</t>
  </si>
  <si>
    <t>Elderslie - Narellan</t>
  </si>
  <si>
    <t>Hinchinbrook</t>
  </si>
  <si>
    <t>West Hoxton - Middleton Grange</t>
  </si>
  <si>
    <t>Chipping Norton - Moorebank</t>
  </si>
  <si>
    <t>Gymea - Grays Point</t>
  </si>
  <si>
    <t>Sylvania - Taren Point</t>
  </si>
  <si>
    <t>Canadian - Mount Clear</t>
  </si>
  <si>
    <t>Daylesford</t>
  </si>
  <si>
    <t>Belmont</t>
  </si>
  <si>
    <t>Geelong West - Hamlyn Heights</t>
  </si>
  <si>
    <t>Bright - Mount Beauty</t>
  </si>
  <si>
    <t>Yallourn North - Glengarry</t>
  </si>
  <si>
    <t>North Melbourne</t>
  </si>
  <si>
    <t>Doncaster East - North</t>
  </si>
  <si>
    <t>Reservoir - South East</t>
  </si>
  <si>
    <t>Thomastown</t>
  </si>
  <si>
    <t>Lalor - East</t>
  </si>
  <si>
    <t>Sunbury - South</t>
  </si>
  <si>
    <t>Broadmeadows</t>
  </si>
  <si>
    <t>Koo Wee Rup</t>
  </si>
  <si>
    <t>Cranbourne West</t>
  </si>
  <si>
    <t>Clyde North - South</t>
  </si>
  <si>
    <t>Dandenong - North</t>
  </si>
  <si>
    <t>Clayton - Central</t>
  </si>
  <si>
    <t>Laverton</t>
  </si>
  <si>
    <t>Point Cook - South</t>
  </si>
  <si>
    <t>Point Cook - North West</t>
  </si>
  <si>
    <t>Tarneit - South</t>
  </si>
  <si>
    <t>Truganina - South East</t>
  </si>
  <si>
    <t>Truganina - South West</t>
  </si>
  <si>
    <t>Otway</t>
  </si>
  <si>
    <t>North Stradbroke Island</t>
  </si>
  <si>
    <t>Wavell Heights</t>
  </si>
  <si>
    <t>Deagon</t>
  </si>
  <si>
    <t>Camp Hill</t>
  </si>
  <si>
    <t>Fairfield - Dutton Park</t>
  </si>
  <si>
    <t>Yeronga</t>
  </si>
  <si>
    <t>Fortitude Valley</t>
  </si>
  <si>
    <t>Norman Park</t>
  </si>
  <si>
    <t>Brisbane Inner - East</t>
  </si>
  <si>
    <t>Alderley</t>
  </si>
  <si>
    <t>Newmarket</t>
  </si>
  <si>
    <t>Malanda - Yungaburra</t>
  </si>
  <si>
    <t>Tablelands (East) - Kuranda</t>
  </si>
  <si>
    <t>Central Highlands - East</t>
  </si>
  <si>
    <t>Mount Morgan</t>
  </si>
  <si>
    <t>Rockhampton Surrounds - East</t>
  </si>
  <si>
    <t>Guanaba - Springbrook</t>
  </si>
  <si>
    <t>Gold Coast Hinterland</t>
  </si>
  <si>
    <t>Highland Park</t>
  </si>
  <si>
    <t>Nerang</t>
  </si>
  <si>
    <t>Ormeau (West) - Yatala</t>
  </si>
  <si>
    <t>Camira - Gailes</t>
  </si>
  <si>
    <t>Springwood</t>
  </si>
  <si>
    <t>Burpengary - East</t>
  </si>
  <si>
    <t>Woodford - D'Aguilar</t>
  </si>
  <si>
    <t>Morayfield</t>
  </si>
  <si>
    <t>Petrie</t>
  </si>
  <si>
    <t>Strathpine</t>
  </si>
  <si>
    <t>Maryborough Surrounds - South</t>
  </si>
  <si>
    <t>Rostrevor - Magill</t>
  </si>
  <si>
    <t>Parafield Gardens</t>
  </si>
  <si>
    <t>Pooraka - Cavan</t>
  </si>
  <si>
    <t>Hindmarsh - Brompton</t>
  </si>
  <si>
    <t>North Haven</t>
  </si>
  <si>
    <t>Port Adelaide</t>
  </si>
  <si>
    <t>Plympton</t>
  </si>
  <si>
    <t>Port Augusta</t>
  </si>
  <si>
    <t>Eaton - Pelican Point</t>
  </si>
  <si>
    <t>Pinjarra</t>
  </si>
  <si>
    <t>Mandurah</t>
  </si>
  <si>
    <t>Swanbourne - Mount Claremont</t>
  </si>
  <si>
    <t>Swan View - Greenmount - Midvale</t>
  </si>
  <si>
    <t>Wembley Downs - Churchlands - Woodlands</t>
  </si>
  <si>
    <t>Dianella - South</t>
  </si>
  <si>
    <t>Piara Waters - Forrestdale</t>
  </si>
  <si>
    <t>Parkwood - Ferndale - Lynwood</t>
  </si>
  <si>
    <t>Willetton</t>
  </si>
  <si>
    <t>Forrestfield - Wattle Grove</t>
  </si>
  <si>
    <t>Booragoon</t>
  </si>
  <si>
    <t>Singleton - Golden Bay - Secret Harbour</t>
  </si>
  <si>
    <t>Rockingham</t>
  </si>
  <si>
    <t>Carnarvon</t>
  </si>
  <si>
    <t>Gascoyne</t>
  </si>
  <si>
    <t>Youngtown - Relbia</t>
  </si>
  <si>
    <t>King Island</t>
  </si>
  <si>
    <t>Smithton</t>
  </si>
  <si>
    <t>Waratah</t>
  </si>
  <si>
    <t>Moncrieff</t>
  </si>
  <si>
    <t>Queanbeyan - East</t>
  </si>
  <si>
    <t>Cooma</t>
  </si>
  <si>
    <t>Berkeley - Lake Heights - Cringila</t>
  </si>
  <si>
    <t>Wauchope</t>
  </si>
  <si>
    <t>Tamworth - North</t>
  </si>
  <si>
    <t>Belmont - Bennetts Green</t>
  </si>
  <si>
    <t>Wickham - Carrington - Tighes Hill</t>
  </si>
  <si>
    <t>Lismore Surrounds</t>
  </si>
  <si>
    <t>Tumut</t>
  </si>
  <si>
    <t>Robertson - Fitzroy Falls</t>
  </si>
  <si>
    <t>Kellyville - West</t>
  </si>
  <si>
    <t>Box Hill - Nelson</t>
  </si>
  <si>
    <t>North Kellyville</t>
  </si>
  <si>
    <t>Blacktown (North) - Marayong</t>
  </si>
  <si>
    <t>Castle Cove - Northbridge</t>
  </si>
  <si>
    <t>North Sydney - Lavender Bay</t>
  </si>
  <si>
    <t>North Sydney - Mosman</t>
  </si>
  <si>
    <t>Newport - Bilgola</t>
  </si>
  <si>
    <t>Forestville - Killarney Heights</t>
  </si>
  <si>
    <t>Currans Hill</t>
  </si>
  <si>
    <t>Douglas Park - Appin</t>
  </si>
  <si>
    <t>Pemulwuy - Greystanes (North)</t>
  </si>
  <si>
    <t>Merrylands - Guildford</t>
  </si>
  <si>
    <t>Austral - Greendale</t>
  </si>
  <si>
    <t>St Johns Park - Wakeley</t>
  </si>
  <si>
    <t>Sutherland - Kirrawee</t>
  </si>
  <si>
    <t>Seymour</t>
  </si>
  <si>
    <t>Baranduda - Leneva</t>
  </si>
  <si>
    <t>Sale</t>
  </si>
  <si>
    <t>Alphington - Fairfield</t>
  </si>
  <si>
    <t>Thornbury</t>
  </si>
  <si>
    <t>Carlton</t>
  </si>
  <si>
    <t>Port Melbourne Industrial</t>
  </si>
  <si>
    <t>Port Phillip</t>
  </si>
  <si>
    <t>Carlton North - Princes Hill</t>
  </si>
  <si>
    <t>Ashburton (Vic.)</t>
  </si>
  <si>
    <t>Boroondara</t>
  </si>
  <si>
    <t>Glen Iris - East</t>
  </si>
  <si>
    <t>Kew East</t>
  </si>
  <si>
    <t>Box Hill North</t>
  </si>
  <si>
    <t>Burwood East</t>
  </si>
  <si>
    <t>Caulfield - North</t>
  </si>
  <si>
    <t>Elsternwick</t>
  </si>
  <si>
    <t>Ormond - Glen Huntly</t>
  </si>
  <si>
    <t>Diggers Rest</t>
  </si>
  <si>
    <t>Craigieburn - North West</t>
  </si>
  <si>
    <t>Cranbourne East - South</t>
  </si>
  <si>
    <t>Hampton Park - East</t>
  </si>
  <si>
    <t>Hoppers Crossing - South</t>
  </si>
  <si>
    <t>Tarneit - Central</t>
  </si>
  <si>
    <t>Frankston North</t>
  </si>
  <si>
    <t>Mount Martha</t>
  </si>
  <si>
    <t>Rosebud - McCrae</t>
  </si>
  <si>
    <t>Mornington - East</t>
  </si>
  <si>
    <t>Birkdale</t>
  </si>
  <si>
    <t>Wynnum</t>
  </si>
  <si>
    <t>Aspley</t>
  </si>
  <si>
    <t>Greenslopes</t>
  </si>
  <si>
    <t>Rochedale - Burbank</t>
  </si>
  <si>
    <t>Mt Gravatt</t>
  </si>
  <si>
    <t>Pallara - Willawong</t>
  </si>
  <si>
    <t>Rocklea - Acacia Ridge</t>
  </si>
  <si>
    <t>Parkinson - Drewvale</t>
  </si>
  <si>
    <t>Sherwood</t>
  </si>
  <si>
    <t>Enoggera</t>
  </si>
  <si>
    <t>Albion</t>
  </si>
  <si>
    <t>Hendra</t>
  </si>
  <si>
    <t>Wooloowin - Lutwyche</t>
  </si>
  <si>
    <t>Stanthorpe</t>
  </si>
  <si>
    <t>Benowa</t>
  </si>
  <si>
    <t>Surfers Paradise</t>
  </si>
  <si>
    <t>Wacol</t>
  </si>
  <si>
    <t>Lockyer Valley - East</t>
  </si>
  <si>
    <t>Hillcrest</t>
  </si>
  <si>
    <t>Regents Park - Heritage Park</t>
  </si>
  <si>
    <t>Mount Pleasant - Glenella</t>
  </si>
  <si>
    <t>Bray Park</t>
  </si>
  <si>
    <t>Eumundi - Yandina</t>
  </si>
  <si>
    <t>Nambour</t>
  </si>
  <si>
    <t>Sunshine Coast</t>
  </si>
  <si>
    <t>Toowoomba - West</t>
  </si>
  <si>
    <t>Annandale (Qld)</t>
  </si>
  <si>
    <t>Northern Beaches</t>
  </si>
  <si>
    <t>Gympie Surrounds</t>
  </si>
  <si>
    <t>Granville</t>
  </si>
  <si>
    <t>North Adelaide</t>
  </si>
  <si>
    <t>Adelaide City</t>
  </si>
  <si>
    <t>Mount Barker</t>
  </si>
  <si>
    <t>Virginia - Waterloo Corner</t>
  </si>
  <si>
    <t>Morphettville</t>
  </si>
  <si>
    <t>Hackham - Onkaparinga Hills</t>
  </si>
  <si>
    <t>Reynella</t>
  </si>
  <si>
    <t>Seaford - Seaford Meadows</t>
  </si>
  <si>
    <t>Busselton - East</t>
  </si>
  <si>
    <t>Subiaco - Shenton Park</t>
  </si>
  <si>
    <t>Lockridge - Kiara</t>
  </si>
  <si>
    <t>Midland - Guildford</t>
  </si>
  <si>
    <t>Brabham - Henley Brook</t>
  </si>
  <si>
    <t>Craigie - Beldon</t>
  </si>
  <si>
    <t>Alexander Heights - Koondoola</t>
  </si>
  <si>
    <t>Harrisdale</t>
  </si>
  <si>
    <t>Thornlie</t>
  </si>
  <si>
    <t>Waikiki</t>
  </si>
  <si>
    <t>Little Grove - Elleker</t>
  </si>
  <si>
    <t>Glenorchy</t>
  </si>
  <si>
    <t>Prospect Vale - Blackstone</t>
  </si>
  <si>
    <t>Deloraine</t>
  </si>
  <si>
    <t>Somerset</t>
  </si>
  <si>
    <t>Ulverstone</t>
  </si>
  <si>
    <t>Wynyard</t>
  </si>
  <si>
    <t>Weddell</t>
  </si>
  <si>
    <t>Lyneham</t>
  </si>
  <si>
    <t>Lyons (ACT)</t>
  </si>
  <si>
    <t>Bega-Eden Hinterland</t>
  </si>
  <si>
    <t>South Coast</t>
  </si>
  <si>
    <t>Mudgee Surrounds - East</t>
  </si>
  <si>
    <t>Branxton - Greta - Pokolbin</t>
  </si>
  <si>
    <t>Anna Bay</t>
  </si>
  <si>
    <t>Windang - Primbee</t>
  </si>
  <si>
    <t>Kiama Hinterland - Gerringong</t>
  </si>
  <si>
    <t>Shellharbour - Flinders</t>
  </si>
  <si>
    <t>Wingham</t>
  </si>
  <si>
    <t>Narrabri</t>
  </si>
  <si>
    <t>Gunnedah</t>
  </si>
  <si>
    <t>Tamworth - West</t>
  </si>
  <si>
    <t>Charlestown - Dudley</t>
  </si>
  <si>
    <t>Wagga Wagga - East</t>
  </si>
  <si>
    <t>Berry - Kangaroo Valley</t>
  </si>
  <si>
    <t>Baulkham Hills - East</t>
  </si>
  <si>
    <t>Blacktown - West</t>
  </si>
  <si>
    <t>Marsden Park - Shanes Park</t>
  </si>
  <si>
    <t>Blacktown - North</t>
  </si>
  <si>
    <t>Marrickville - North</t>
  </si>
  <si>
    <t>Waterloo</t>
  </si>
  <si>
    <t>Maroubra - North</t>
  </si>
  <si>
    <t>Eastern Suburbs - South</t>
  </si>
  <si>
    <t>Sydney - Eastern Suburbs</t>
  </si>
  <si>
    <t>Randwick - South</t>
  </si>
  <si>
    <t>Malabar - La Perouse</t>
  </si>
  <si>
    <t>Matraville - Chifley</t>
  </si>
  <si>
    <t>Panania (North) - Milperra</t>
  </si>
  <si>
    <t>Peakhurst - Lugarno</t>
  </si>
  <si>
    <t>Kingsgrove (South) - Bardwell Park</t>
  </si>
  <si>
    <t>Kogarah - Rockdale</t>
  </si>
  <si>
    <t>Avalon - Palm Beach</t>
  </si>
  <si>
    <t>Cromer</t>
  </si>
  <si>
    <t>Freshwater - Brookvale</t>
  </si>
  <si>
    <t>Manly Vale - Allambie Heights</t>
  </si>
  <si>
    <t>Rosemeadow - Glen Alpine</t>
  </si>
  <si>
    <t>Glenfield</t>
  </si>
  <si>
    <t>Northmead</t>
  </si>
  <si>
    <t>Edensor Park</t>
  </si>
  <si>
    <t>Caringbah South</t>
  </si>
  <si>
    <t>Ballarat East - Warrenheip</t>
  </si>
  <si>
    <t>Maryborough (Vic.)</t>
  </si>
  <si>
    <t>Upper Yarra Valley</t>
  </si>
  <si>
    <t>Wangaratta</t>
  </si>
  <si>
    <t>Phillip Island</t>
  </si>
  <si>
    <t>Northcote - East</t>
  </si>
  <si>
    <t>Ascot Vale</t>
  </si>
  <si>
    <t>Richmond - North</t>
  </si>
  <si>
    <t>Brighton East</t>
  </si>
  <si>
    <t>Sandringham - Black Rock</t>
  </si>
  <si>
    <t>Craigieburn - West</t>
  </si>
  <si>
    <t>Cranbourne North - East</t>
  </si>
  <si>
    <t>Cranbourne North - West</t>
  </si>
  <si>
    <t>Glen Waverley - West</t>
  </si>
  <si>
    <t>Brookfield</t>
  </si>
  <si>
    <t>Warrnambool - North</t>
  </si>
  <si>
    <t>Redland Bay</t>
  </si>
  <si>
    <t>Kedron - Gordon Park</t>
  </si>
  <si>
    <t>Stafford Heights</t>
  </si>
  <si>
    <t>Northgate - Virginia</t>
  </si>
  <si>
    <t>Sandgate - Shorncliffe</t>
  </si>
  <si>
    <t>Holland Park</t>
  </si>
  <si>
    <t>Eight Mile Plains</t>
  </si>
  <si>
    <t>Mount Gravatt</t>
  </si>
  <si>
    <t>Salisbury - Nathan</t>
  </si>
  <si>
    <t>Kuraby</t>
  </si>
  <si>
    <t>Sunnybank</t>
  </si>
  <si>
    <t>West End</t>
  </si>
  <si>
    <t>Kanimbla - Mooroobool</t>
  </si>
  <si>
    <t>Cairns - South</t>
  </si>
  <si>
    <t>Chinchilla</t>
  </si>
  <si>
    <t>The Range - Allenstown</t>
  </si>
  <si>
    <t>Gatton</t>
  </si>
  <si>
    <t>Rangeville</t>
  </si>
  <si>
    <t>Ayr</t>
  </si>
  <si>
    <t>Bundaberg East - Kalkie</t>
  </si>
  <si>
    <t>Bundaberg</t>
  </si>
  <si>
    <t>Gawler - South</t>
  </si>
  <si>
    <t>Windsor Gardens</t>
  </si>
  <si>
    <t>Ingle Farm</t>
  </si>
  <si>
    <t>Brighton (SA)</t>
  </si>
  <si>
    <t>Holdfast Bay</t>
  </si>
  <si>
    <t>Warradale</t>
  </si>
  <si>
    <t>Morphett Vale - East</t>
  </si>
  <si>
    <t>Flinders Park</t>
  </si>
  <si>
    <t>Henley Beach</t>
  </si>
  <si>
    <t>West Lakes</t>
  </si>
  <si>
    <t>Victor Harbor</t>
  </si>
  <si>
    <t>Augusta</t>
  </si>
  <si>
    <t>Busselton Surrounds</t>
  </si>
  <si>
    <t>East Bunbury - Glen Iris</t>
  </si>
  <si>
    <t>Mandurah - East</t>
  </si>
  <si>
    <t>Wembley - West Leederville - Glendalough</t>
  </si>
  <si>
    <t>Perth (North) - Highgate</t>
  </si>
  <si>
    <t>Beechboro</t>
  </si>
  <si>
    <t>Stirling - Osborne Park</t>
  </si>
  <si>
    <t>Yokine - Coolbinia - Menora</t>
  </si>
  <si>
    <t>Coolbellup</t>
  </si>
  <si>
    <t>Hamilton Hill</t>
  </si>
  <si>
    <t>Spearwood</t>
  </si>
  <si>
    <t>Casuarina - Wandi</t>
  </si>
  <si>
    <t>Kwinana</t>
  </si>
  <si>
    <t>Port Kennedy</t>
  </si>
  <si>
    <t>Safety Bay - Shoalwater</t>
  </si>
  <si>
    <t>Bayonet Head - Lower King</t>
  </si>
  <si>
    <t>West Launceston</t>
  </si>
  <si>
    <t>Scottsdale - Bridport</t>
  </si>
  <si>
    <t>Triabunna - Bicheno</t>
  </si>
  <si>
    <t>Burnie - Wivenhoe</t>
  </si>
  <si>
    <t>Howard Springs</t>
  </si>
  <si>
    <t>Mawson</t>
  </si>
  <si>
    <t>Googong</t>
  </si>
  <si>
    <t>Goulburn</t>
  </si>
  <si>
    <t>Terrigal - North Avoca</t>
  </si>
  <si>
    <t>Chittaway Bay - Tumbi Umbi</t>
  </si>
  <si>
    <t>Lithgow</t>
  </si>
  <si>
    <t>Grafton Surrounds</t>
  </si>
  <si>
    <t>Clarence Valley</t>
  </si>
  <si>
    <t>Bellingen</t>
  </si>
  <si>
    <t>Broken Hill</t>
  </si>
  <si>
    <t>Broken Hill and Far West</t>
  </si>
  <si>
    <t>Dubbo - South</t>
  </si>
  <si>
    <t>Tea Gardens - Hawks Nest</t>
  </si>
  <si>
    <t>Muswellbrook</t>
  </si>
  <si>
    <t>Albion Park Rail</t>
  </si>
  <si>
    <t>Kiama</t>
  </si>
  <si>
    <t>Woonona - Bulli - Russell Vale</t>
  </si>
  <si>
    <t>Glen Innes</t>
  </si>
  <si>
    <t>Bonnells Bay - Silverwater</t>
  </si>
  <si>
    <t>Kyogle</t>
  </si>
  <si>
    <t>Castle Hill - South</t>
  </si>
  <si>
    <t>Blacktown - South</t>
  </si>
  <si>
    <t>Eastlakes</t>
  </si>
  <si>
    <t>Erskineville - Alexandria</t>
  </si>
  <si>
    <t>Potts Point - Woolloomooloo</t>
  </si>
  <si>
    <t>Camperdown - Darlington</t>
  </si>
  <si>
    <t>Chippendale</t>
  </si>
  <si>
    <t>Pyrmont</t>
  </si>
  <si>
    <t>Panania (South) - Picnic Point</t>
  </si>
  <si>
    <t>South Hurstville - Blakehurst</t>
  </si>
  <si>
    <t>Mortdale - Oatley</t>
  </si>
  <si>
    <t>St Leonards - Naremburn</t>
  </si>
  <si>
    <t>Turramurra</t>
  </si>
  <si>
    <t>Ku-ring-gai</t>
  </si>
  <si>
    <t>Beacon Hill - Narraweena</t>
  </si>
  <si>
    <t>Collaroy - Collaroy Plateau</t>
  </si>
  <si>
    <t>Dee Why (South) - North Curl Curl</t>
  </si>
  <si>
    <t>Campbelltown - Woodbine</t>
  </si>
  <si>
    <t>Richmond - Clarendon</t>
  </si>
  <si>
    <t>Greystanes - South</t>
  </si>
  <si>
    <t>Toongabbie - Constitution Hill</t>
  </si>
  <si>
    <t>Pendle Hill - Girraween</t>
  </si>
  <si>
    <t>Parramatta - South</t>
  </si>
  <si>
    <t>Epping (East) - North Epping</t>
  </si>
  <si>
    <t>Hunters Hill - Woolwich</t>
  </si>
  <si>
    <t>Ryde - Hunters Hill</t>
  </si>
  <si>
    <t>Denistone</t>
  </si>
  <si>
    <t>Cobbitty - Bringelly</t>
  </si>
  <si>
    <t>Oran Park</t>
  </si>
  <si>
    <t>Bossley Park - Abbotsbury</t>
  </si>
  <si>
    <t>Caringbah</t>
  </si>
  <si>
    <t>Woolooware - Burraneer</t>
  </si>
  <si>
    <t>East Bendigo - Kennington</t>
  </si>
  <si>
    <t>Flora Hill - Spring Gully</t>
  </si>
  <si>
    <t>White Hills - Ascot</t>
  </si>
  <si>
    <t>Portarlington</t>
  </si>
  <si>
    <t>Wonthaggi - Inverloch</t>
  </si>
  <si>
    <t>Traralgon - West</t>
  </si>
  <si>
    <t>Fitzroy North</t>
  </si>
  <si>
    <t>Surrey Hills (West) - Canterbury</t>
  </si>
  <si>
    <t>Carnegie</t>
  </si>
  <si>
    <t>Malvern East</t>
  </si>
  <si>
    <t>Stonnington - East</t>
  </si>
  <si>
    <t>Cranbourne East - North</t>
  </si>
  <si>
    <t>Glen Waverley - East</t>
  </si>
  <si>
    <t>Footscray</t>
  </si>
  <si>
    <t>Werribee - East</t>
  </si>
  <si>
    <t>Point Nepean</t>
  </si>
  <si>
    <t>Mornington - West</t>
  </si>
  <si>
    <t>Mildura - North</t>
  </si>
  <si>
    <t>Cobram</t>
  </si>
  <si>
    <t>Wynnum West - Hemmant</t>
  </si>
  <si>
    <t>Everton Park</t>
  </si>
  <si>
    <t>Cannon Hill</t>
  </si>
  <si>
    <t>Carina</t>
  </si>
  <si>
    <t>Coorparoo</t>
  </si>
  <si>
    <t>Coopers Plains</t>
  </si>
  <si>
    <t>Runcorn</t>
  </si>
  <si>
    <t>Windsor</t>
  </si>
  <si>
    <t>Auchenflower</t>
  </si>
  <si>
    <t>Earlville - Bayview Heights</t>
  </si>
  <si>
    <t>Gordonvale - Trinity</t>
  </si>
  <si>
    <t>Mount Sheridan</t>
  </si>
  <si>
    <t>Herberton</t>
  </si>
  <si>
    <t>Upper Coomera (South) - Wongawallan</t>
  </si>
  <si>
    <t>Clear Island Waters</t>
  </si>
  <si>
    <t>Robina</t>
  </si>
  <si>
    <t>Durack</t>
  </si>
  <si>
    <t>Ipswich - Central</t>
  </si>
  <si>
    <t>Ripley</t>
  </si>
  <si>
    <t>Springfield Lakes</t>
  </si>
  <si>
    <t>Wolffdene - Bahrs Scrub</t>
  </si>
  <si>
    <t>Beenleigh</t>
  </si>
  <si>
    <t>Chambers Flat - Logan Reserve</t>
  </si>
  <si>
    <t>Underwood</t>
  </si>
  <si>
    <t>Ooralea - Bakers Creek</t>
  </si>
  <si>
    <t>Burpengary</t>
  </si>
  <si>
    <t>Narangba</t>
  </si>
  <si>
    <t>Branyan - Kensington</t>
  </si>
  <si>
    <t>Bundaberg Surrounds - North</t>
  </si>
  <si>
    <t>Booral - River Heads</t>
  </si>
  <si>
    <t>Hervey Bay</t>
  </si>
  <si>
    <t>Toorak Gardens</t>
  </si>
  <si>
    <t>Paradise - Newton</t>
  </si>
  <si>
    <t>Enfield - Blair Athol</t>
  </si>
  <si>
    <t>Salisbury North</t>
  </si>
  <si>
    <t>Hope Valley - Modbury</t>
  </si>
  <si>
    <t>Edwardstown</t>
  </si>
  <si>
    <t>Mitchell Park</t>
  </si>
  <si>
    <t>Royal Park - Hendon - Albert Park</t>
  </si>
  <si>
    <t>Seaton - Grange</t>
  </si>
  <si>
    <t>Whyalla</t>
  </si>
  <si>
    <t>Goolwa - Port Elliot</t>
  </si>
  <si>
    <t>Mount Gambier - East</t>
  </si>
  <si>
    <t>Claremont (WA)</t>
  </si>
  <si>
    <t>Cottesloe</t>
  </si>
  <si>
    <t>Morley</t>
  </si>
  <si>
    <t>Aveley</t>
  </si>
  <si>
    <t>Innaloo - Doubleview</t>
  </si>
  <si>
    <t>Scarborough</t>
  </si>
  <si>
    <t>Cannington - Queens Park</t>
  </si>
  <si>
    <t>South Perth - Kensington</t>
  </si>
  <si>
    <t>Karnup</t>
  </si>
  <si>
    <t>Denmark</t>
  </si>
  <si>
    <t>McKail - Willyung</t>
  </si>
  <si>
    <t>Rokeby</t>
  </si>
  <si>
    <t>Summerhill - Prospect</t>
  </si>
  <si>
    <t>George Town</t>
  </si>
  <si>
    <t>Longford</t>
  </si>
  <si>
    <t>Bega - Tathra</t>
  </si>
  <si>
    <t>Eurobodalla Hinterland</t>
  </si>
  <si>
    <t>Moruya - Tuross Head</t>
  </si>
  <si>
    <t>Gosford - Springfield</t>
  </si>
  <si>
    <t>Warnervale - Wadalba</t>
  </si>
  <si>
    <t>Orange - North</t>
  </si>
  <si>
    <t>Grafton</t>
  </si>
  <si>
    <t>Dorrigo</t>
  </si>
  <si>
    <t>Raymond Terrace</t>
  </si>
  <si>
    <t>Port Kembla - Warrawong</t>
  </si>
  <si>
    <t>Wollongong - East</t>
  </si>
  <si>
    <t>Forster-Tuncurry Surrounds</t>
  </si>
  <si>
    <t>Moree</t>
  </si>
  <si>
    <t>Tamworth - East</t>
  </si>
  <si>
    <t>Warners Bay - Boolaroo</t>
  </si>
  <si>
    <t>Bolton Point - Teralba</t>
  </si>
  <si>
    <t>Stockton - Fullerton Cove</t>
  </si>
  <si>
    <t>Wallsend - Elermore Vale</t>
  </si>
  <si>
    <t>Wagga Wagga - North</t>
  </si>
  <si>
    <t>Huskisson - Vincentia</t>
  </si>
  <si>
    <t>Rouse Hill - Beaumont Hills</t>
  </si>
  <si>
    <t>Blacktown (East) - Kings Park</t>
  </si>
  <si>
    <t>Acacia Gardens</t>
  </si>
  <si>
    <t>Kellyville Ridge - The Ponds</t>
  </si>
  <si>
    <t>Schofields (West) - Colebee</t>
  </si>
  <si>
    <t>Marrickville - South</t>
  </si>
  <si>
    <t>Rosebery - Beaconsfield</t>
  </si>
  <si>
    <t>Kingsford</t>
  </si>
  <si>
    <t>Coogee - Clovelly</t>
  </si>
  <si>
    <t>Earlwood</t>
  </si>
  <si>
    <t>Canterbury</t>
  </si>
  <si>
    <t>Kingsgrove - North</t>
  </si>
  <si>
    <t>Hurstville - Central</t>
  </si>
  <si>
    <t>Sans Souci - Ramsgate</t>
  </si>
  <si>
    <t>Lilyfield - Rozelle</t>
  </si>
  <si>
    <t>Leichhardt</t>
  </si>
  <si>
    <t>Sydney - Inner West</t>
  </si>
  <si>
    <t>Lane Cove</t>
  </si>
  <si>
    <t>Willoughby</t>
  </si>
  <si>
    <t>Mosman - North</t>
  </si>
  <si>
    <t>Macquarie Fields</t>
  </si>
  <si>
    <t>Kingswood - Werrington</t>
  </si>
  <si>
    <t>Colyton - Oxley Park</t>
  </si>
  <si>
    <t>Green Valley</t>
  </si>
  <si>
    <t>Gledswood Hills - Gregory Hills</t>
  </si>
  <si>
    <t>Casula</t>
  </si>
  <si>
    <t>Cronulla - Kurnell - Bundeena</t>
  </si>
  <si>
    <t>Bairnsdale</t>
  </si>
  <si>
    <t>Orbost</t>
  </si>
  <si>
    <t>Port Melbourne</t>
  </si>
  <si>
    <t>Hampton Park - West</t>
  </si>
  <si>
    <t>Melton South - Weir Views</t>
  </si>
  <si>
    <t>Mildura - South</t>
  </si>
  <si>
    <t>Portland</t>
  </si>
  <si>
    <t>Thornlands</t>
  </si>
  <si>
    <t>Stafford</t>
  </si>
  <si>
    <t>Woolloongabba</t>
  </si>
  <si>
    <t>Mansfield (Qld)</t>
  </si>
  <si>
    <t>Moorooka</t>
  </si>
  <si>
    <t>Algester</t>
  </si>
  <si>
    <t>Calamvale - Stretton</t>
  </si>
  <si>
    <t>Newstead - Bowen Hills</t>
  </si>
  <si>
    <t>Nerang - Mount Nathan</t>
  </si>
  <si>
    <t>Pacific Pines - Gaven</t>
  </si>
  <si>
    <t>Doolandella</t>
  </si>
  <si>
    <t>North Ipswich - Tivoli</t>
  </si>
  <si>
    <t>Springfield</t>
  </si>
  <si>
    <t>Augustine Heights - Brookwater</t>
  </si>
  <si>
    <t>North Lakes</t>
  </si>
  <si>
    <t>Caloundra West - Baringa</t>
  </si>
  <si>
    <t>Caloundra</t>
  </si>
  <si>
    <t>Palmwoods</t>
  </si>
  <si>
    <t>Sunshine Coast Hinterland</t>
  </si>
  <si>
    <t>Toowoomba - East</t>
  </si>
  <si>
    <t>Charters Towers</t>
  </si>
  <si>
    <t>Ingham</t>
  </si>
  <si>
    <t>Bundaberg Surrounds - South</t>
  </si>
  <si>
    <t>Norwood (SA)</t>
  </si>
  <si>
    <t>Aldinga</t>
  </si>
  <si>
    <t>Christies Beach</t>
  </si>
  <si>
    <t>Port Lincoln</t>
  </si>
  <si>
    <t>Mount Gambier - West</t>
  </si>
  <si>
    <t>East Victoria Park - Carlisle</t>
  </si>
  <si>
    <t>Belmont - Victoria Park</t>
  </si>
  <si>
    <t>Victoria Park - Lathlain - Burswood</t>
  </si>
  <si>
    <t>Kewdale</t>
  </si>
  <si>
    <t>Bentley - Wilson - St James</t>
  </si>
  <si>
    <t>Byford</t>
  </si>
  <si>
    <t>North Coogee</t>
  </si>
  <si>
    <t>Willagee</t>
  </si>
  <si>
    <t>Exmouth</t>
  </si>
  <si>
    <t>Newstead</t>
  </si>
  <si>
    <t>Beauty Point - Beaconsfield</t>
  </si>
  <si>
    <t>West Ulverstone</t>
  </si>
  <si>
    <t>Woolner - Bayview - Winnellie</t>
  </si>
  <si>
    <t>Darwin City</t>
  </si>
  <si>
    <t>Virginia</t>
  </si>
  <si>
    <t>Tennant Creek</t>
  </si>
  <si>
    <t>Barkly</t>
  </si>
  <si>
    <t>Northern Territory - Outback</t>
  </si>
  <si>
    <t>Kincumber - Picketts Valley</t>
  </si>
  <si>
    <t>Lake Munmorah - Mannering Park</t>
  </si>
  <si>
    <t>Urunga</t>
  </si>
  <si>
    <t>Lemon Tree Passage - Tanilba Bay</t>
  </si>
  <si>
    <t>Warilla</t>
  </si>
  <si>
    <t>Balgownie - Fairy Meadow</t>
  </si>
  <si>
    <t>Corrimal - Tarrawanna - Bellambi</t>
  </si>
  <si>
    <t>Wollongong - West</t>
  </si>
  <si>
    <t>Taree Surrounds</t>
  </si>
  <si>
    <t>Corowa</t>
  </si>
  <si>
    <t>Inverell</t>
  </si>
  <si>
    <t>Swansea - Caves Beach</t>
  </si>
  <si>
    <t>Hamilton - Broadmeadow</t>
  </si>
  <si>
    <t>Newcastle - Cooks Hill</t>
  </si>
  <si>
    <t>Waratah - North Lambton</t>
  </si>
  <si>
    <t>Castle Hill - Central</t>
  </si>
  <si>
    <t>Glenwood</t>
  </si>
  <si>
    <t>Stanhope Gardens - Parklea</t>
  </si>
  <si>
    <t>Darlinghurst</t>
  </si>
  <si>
    <t>Surry Hills</t>
  </si>
  <si>
    <t>Newtown (NSW)</t>
  </si>
  <si>
    <t>Double Bay - Darling Point</t>
  </si>
  <si>
    <t>Eastern Suburbs - North</t>
  </si>
  <si>
    <t>Maroubra - West</t>
  </si>
  <si>
    <t>Kogarah</t>
  </si>
  <si>
    <t>Kogarah Bay - Carlton - Allawah</t>
  </si>
  <si>
    <t>Concord - Mortlake - Cabarita</t>
  </si>
  <si>
    <t>Canada Bay</t>
  </si>
  <si>
    <t>Drummoyne - Rodd Point</t>
  </si>
  <si>
    <t>Canterbury (North) - Ashbury</t>
  </si>
  <si>
    <t>Strathfield - Burwood - Ashfield</t>
  </si>
  <si>
    <t>Hornsby - West</t>
  </si>
  <si>
    <t>Wahroonga (East) - Warrawee</t>
  </si>
  <si>
    <t>Manly - Fairlight</t>
  </si>
  <si>
    <t>Manly</t>
  </si>
  <si>
    <t>Silverwater - Newington</t>
  </si>
  <si>
    <t>Auburn</t>
  </si>
  <si>
    <t>Greenfield Park - Prairiewood</t>
  </si>
  <si>
    <t>Miranda - Yowie Bay</t>
  </si>
  <si>
    <t>Sebastopol - Redan</t>
  </si>
  <si>
    <t>Kangaroo Flat - Golden Square</t>
  </si>
  <si>
    <t>Paynesville</t>
  </si>
  <si>
    <t>Flemington</t>
  </si>
  <si>
    <t>South Melbourne</t>
  </si>
  <si>
    <t>Balwyn North</t>
  </si>
  <si>
    <t>Camberwell</t>
  </si>
  <si>
    <t>Kew - South</t>
  </si>
  <si>
    <t>Doncaster</t>
  </si>
  <si>
    <t>Brighton (Vic.)</t>
  </si>
  <si>
    <t>Pakenham - South West</t>
  </si>
  <si>
    <t>Melton</t>
  </si>
  <si>
    <t>Dromana</t>
  </si>
  <si>
    <t>Echuca</t>
  </si>
  <si>
    <t>Shepparton - North</t>
  </si>
  <si>
    <t>Wishart</t>
  </si>
  <si>
    <t>Sunnybank Hills</t>
  </si>
  <si>
    <t>Indooroopilly</t>
  </si>
  <si>
    <t>Keperra</t>
  </si>
  <si>
    <t>Highgate Hill</t>
  </si>
  <si>
    <t>Kangaroo Point</t>
  </si>
  <si>
    <t>Spring Hill</t>
  </si>
  <si>
    <t>Balmoral</t>
  </si>
  <si>
    <t>Morningside - Seven Hills</t>
  </si>
  <si>
    <t>Brinsmead</t>
  </si>
  <si>
    <t>Cairns - North</t>
  </si>
  <si>
    <t>Redlynch</t>
  </si>
  <si>
    <t>Kuranda</t>
  </si>
  <si>
    <t>Mareeba</t>
  </si>
  <si>
    <t>Currumbin Valley - Tallebudgera</t>
  </si>
  <si>
    <t>Mudgeeraba - Tallebudgera</t>
  </si>
  <si>
    <t>Carrara</t>
  </si>
  <si>
    <t>Oxenford - Maudsland</t>
  </si>
  <si>
    <t>Bundamba</t>
  </si>
  <si>
    <t>Raceview</t>
  </si>
  <si>
    <t>Beaudesert</t>
  </si>
  <si>
    <t>Mango Hill</t>
  </si>
  <si>
    <t>Buderim - North</t>
  </si>
  <si>
    <t>Buderim</t>
  </si>
  <si>
    <t>Glass House Mountains</t>
  </si>
  <si>
    <t>Landsborough</t>
  </si>
  <si>
    <t>Maroochy Hinterland</t>
  </si>
  <si>
    <t>Bli Bli</t>
  </si>
  <si>
    <t>Diddillibah - Rosemount</t>
  </si>
  <si>
    <t>Bohle Plains</t>
  </si>
  <si>
    <t>Wulguru - Roseneath</t>
  </si>
  <si>
    <t>Adelaide</t>
  </si>
  <si>
    <t>Munno Para West - Angle Vale</t>
  </si>
  <si>
    <t>Christie Downs</t>
  </si>
  <si>
    <t>Dawesville - Bouvard</t>
  </si>
  <si>
    <t>Beckenham - Kenwick - Langford</t>
  </si>
  <si>
    <t>Baldivis - North</t>
  </si>
  <si>
    <t>Baldivis - South</t>
  </si>
  <si>
    <t>Kununurra</t>
  </si>
  <si>
    <t>Kimberley</t>
  </si>
  <si>
    <t>Western Australia - Outback (North)</t>
  </si>
  <si>
    <t>Roebourne</t>
  </si>
  <si>
    <t>West Pilbara</t>
  </si>
  <si>
    <t>Leinster - Leonora</t>
  </si>
  <si>
    <t>Goldfields</t>
  </si>
  <si>
    <t>Geraldton - East</t>
  </si>
  <si>
    <t>Invermay</t>
  </si>
  <si>
    <t>Kings Meadows - Punchbowl</t>
  </si>
  <si>
    <t>Latrobe</t>
  </si>
  <si>
    <t>Port Sorell</t>
  </si>
  <si>
    <t>Ludmilla - The Narrows</t>
  </si>
  <si>
    <t>Anula</t>
  </si>
  <si>
    <t>Darwin Suburbs</t>
  </si>
  <si>
    <t>Brinkin - Nakara</t>
  </si>
  <si>
    <t>Wanguri</t>
  </si>
  <si>
    <t>Katherine</t>
  </si>
  <si>
    <t>Jindabyne - Berridale</t>
  </si>
  <si>
    <t>Broulee - Tomakin</t>
  </si>
  <si>
    <t>Wyoming</t>
  </si>
  <si>
    <t>Bateau Bay - Killarney Vale</t>
  </si>
  <si>
    <t>Woolgoolga - Arrawarra</t>
  </si>
  <si>
    <t>Thornton - Millers Forest</t>
  </si>
  <si>
    <t>Kempsey Surrounds</t>
  </si>
  <si>
    <t>Kempsey - Nambucca</t>
  </si>
  <si>
    <t>Laurieton - Bonny Hills</t>
  </si>
  <si>
    <t>Port Macquarie - South</t>
  </si>
  <si>
    <t>Albury - East</t>
  </si>
  <si>
    <t>Tenterfield</t>
  </si>
  <si>
    <t>Morisset - Cooranbong</t>
  </si>
  <si>
    <t>Merewether - The Junction</t>
  </si>
  <si>
    <t>Ulladulla Surrounds</t>
  </si>
  <si>
    <t>Petersham - Stanmore</t>
  </si>
  <si>
    <t>Zetland</t>
  </si>
  <si>
    <t>Kensington (NSW)</t>
  </si>
  <si>
    <t>Maroubra - South</t>
  </si>
  <si>
    <t>Randwick - North</t>
  </si>
  <si>
    <t>Bass Hill - Georges Hall</t>
  </si>
  <si>
    <t>Condell Park</t>
  </si>
  <si>
    <t>Roselands</t>
  </si>
  <si>
    <t>Penshurst</t>
  </si>
  <si>
    <t>Monterey - Brighton-le-Sands - Kyeemagh</t>
  </si>
  <si>
    <t>Arncliffe - Bardwell Valley</t>
  </si>
  <si>
    <t>Bexley - South</t>
  </si>
  <si>
    <t>Concord West - North Strathfield</t>
  </si>
  <si>
    <t>Balmain</t>
  </si>
  <si>
    <t>Haberfield - Summer Hill</t>
  </si>
  <si>
    <t>Croydon</t>
  </si>
  <si>
    <t>Strathfield - West</t>
  </si>
  <si>
    <t>Chatswood (West) - Lane Cove North</t>
  </si>
  <si>
    <t>Chatswood - East</t>
  </si>
  <si>
    <t>Cremorne - Cammeray</t>
  </si>
  <si>
    <t>Crows Nest - Waverton</t>
  </si>
  <si>
    <t>Mosman - South</t>
  </si>
  <si>
    <t>Dee Why - North</t>
  </si>
  <si>
    <t>Bradbury - Wedderburn</t>
  </si>
  <si>
    <t>Berala</t>
  </si>
  <si>
    <t>Lidcombe</t>
  </si>
  <si>
    <t>Carlingford - East</t>
  </si>
  <si>
    <t>Carlingford</t>
  </si>
  <si>
    <t>Carlingford - West</t>
  </si>
  <si>
    <t>Putney</t>
  </si>
  <si>
    <t>California Gully - Eaglehawk</t>
  </si>
  <si>
    <t>Norlane</t>
  </si>
  <si>
    <t>Wodonga</t>
  </si>
  <si>
    <t>Fitzroy</t>
  </si>
  <si>
    <t>Hawthorn East</t>
  </si>
  <si>
    <t>Hawthorn - North</t>
  </si>
  <si>
    <t>Doncaster East - South</t>
  </si>
  <si>
    <t>Box Hill</t>
  </si>
  <si>
    <t>Burwood (Vic.)</t>
  </si>
  <si>
    <t>Hampton</t>
  </si>
  <si>
    <t>Malvern - Glen Iris</t>
  </si>
  <si>
    <t>Beaconsfield - Officer</t>
  </si>
  <si>
    <t>Southern Moreton Bay Islands</t>
  </si>
  <si>
    <t>Carina Heights</t>
  </si>
  <si>
    <t>Bulimba</t>
  </si>
  <si>
    <t>Paddington - Milton</t>
  </si>
  <si>
    <t>Red Hill (Qld)</t>
  </si>
  <si>
    <t>Toowong</t>
  </si>
  <si>
    <t>Bentley Park</t>
  </si>
  <si>
    <t>Atherton</t>
  </si>
  <si>
    <t>Roma</t>
  </si>
  <si>
    <t>Norman Gardens</t>
  </si>
  <si>
    <t>Parkhurst - Kawana</t>
  </si>
  <si>
    <t>Worongary - Tallai</t>
  </si>
  <si>
    <t>Ormeau (East) - Stapylton</t>
  </si>
  <si>
    <t>Pimpama - North</t>
  </si>
  <si>
    <t>Willow Vale - Pimpama (West)</t>
  </si>
  <si>
    <t>Parkwood</t>
  </si>
  <si>
    <t>Southport</t>
  </si>
  <si>
    <t>Inala - Richlands</t>
  </si>
  <si>
    <t>Mount Warren Park</t>
  </si>
  <si>
    <t>Proserpine</t>
  </si>
  <si>
    <t>Whitsunday</t>
  </si>
  <si>
    <t>Strathpine - Brendale</t>
  </si>
  <si>
    <t>Buderim - South</t>
  </si>
  <si>
    <t>Aroona - Currimundi</t>
  </si>
  <si>
    <t>Caloundra Hinterland</t>
  </si>
  <si>
    <t>Drayton - Harristown</t>
  </si>
  <si>
    <t>Aitkenvale</t>
  </si>
  <si>
    <t>Bundaberg North - Gooburrum</t>
  </si>
  <si>
    <t>Maryborough (Qld)</t>
  </si>
  <si>
    <t>Elizabeth East</t>
  </si>
  <si>
    <t>Hackham West - Huntfield Heights</t>
  </si>
  <si>
    <t>Mandurah - North</t>
  </si>
  <si>
    <t>Mosman Park - Peppermint Grove</t>
  </si>
  <si>
    <t>Nedlands - Dalkeith - Crawley</t>
  </si>
  <si>
    <t>Ellenbrook</t>
  </si>
  <si>
    <t>Tuart Hill - Joondanna</t>
  </si>
  <si>
    <t>Two Rocks</t>
  </si>
  <si>
    <t>Belmont - Ascot - Redcliffe</t>
  </si>
  <si>
    <t>Maddington - Orange Grove - Martin</t>
  </si>
  <si>
    <t>Geraldton - South</t>
  </si>
  <si>
    <t>Irwin</t>
  </si>
  <si>
    <t>Meekatharra</t>
  </si>
  <si>
    <t>Bridgewater - Gagebrook</t>
  </si>
  <si>
    <t>Newnham - Mayfield</t>
  </si>
  <si>
    <t>South Launceston</t>
  </si>
  <si>
    <t>St Helens - Scamander</t>
  </si>
  <si>
    <t>East Devonport</t>
  </si>
  <si>
    <t>Jingili</t>
  </si>
  <si>
    <t>Leanyer</t>
  </si>
  <si>
    <t>Moil</t>
  </si>
  <si>
    <t>Blue Haven - San Remo</t>
  </si>
  <si>
    <t>Budgewoi - Buff Point - Halekulani</t>
  </si>
  <si>
    <t>Nelson Bay Peninsula</t>
  </si>
  <si>
    <t>Kempsey</t>
  </si>
  <si>
    <t>Taree</t>
  </si>
  <si>
    <t>Albury - South</t>
  </si>
  <si>
    <t>Belmont South - Blacksmiths</t>
  </si>
  <si>
    <t>Mount Hutton - Windale</t>
  </si>
  <si>
    <t>Redhead</t>
  </si>
  <si>
    <t>Mayfield - Warabrook</t>
  </si>
  <si>
    <t>Ballina Surrounds</t>
  </si>
  <si>
    <t>Richmond Valley - Coastal</t>
  </si>
  <si>
    <t>Lismore</t>
  </si>
  <si>
    <t>Wagga Wagga - South</t>
  </si>
  <si>
    <t>Callala Bay - Currarong</t>
  </si>
  <si>
    <t>Mittagong</t>
  </si>
  <si>
    <t>Moss Vale - Berrima</t>
  </si>
  <si>
    <t>Riverstone</t>
  </si>
  <si>
    <t>Lethbridge Park - Tregear</t>
  </si>
  <si>
    <t>Mount Druitt - Whalan</t>
  </si>
  <si>
    <t>Rose Bay - Vaucluse - Watsons Bay</t>
  </si>
  <si>
    <t>South Coogee</t>
  </si>
  <si>
    <t>Wiley Park</t>
  </si>
  <si>
    <t>Hurstville - North</t>
  </si>
  <si>
    <t>Bexley - North</t>
  </si>
  <si>
    <t>Five Dock - Abbotsford</t>
  </si>
  <si>
    <t>Pymble</t>
  </si>
  <si>
    <t>St Ives</t>
  </si>
  <si>
    <t>Neutral Bay - Kirribilli</t>
  </si>
  <si>
    <t>Balgowlah - Clontarf - Seaforth</t>
  </si>
  <si>
    <t>Picton - Tahmoor - Buxton</t>
  </si>
  <si>
    <t>St Marys - North St Marys</t>
  </si>
  <si>
    <t>Wentworthville - Westmead</t>
  </si>
  <si>
    <t>Gladesville - Huntleys Point</t>
  </si>
  <si>
    <t>Cabramatta West - Mount Pritchard</t>
  </si>
  <si>
    <t>Fairfield - West</t>
  </si>
  <si>
    <t>Smithfield - Wetherill Park</t>
  </si>
  <si>
    <t>Royal National Park</t>
  </si>
  <si>
    <t>Traralgon - East</t>
  </si>
  <si>
    <t>Thorneside</t>
  </si>
  <si>
    <t>Victoria Point</t>
  </si>
  <si>
    <t>Annerley</t>
  </si>
  <si>
    <t>New Farm</t>
  </si>
  <si>
    <t>Hawthorne</t>
  </si>
  <si>
    <t>Clayfield</t>
  </si>
  <si>
    <t>Hamilton (Qld)</t>
  </si>
  <si>
    <t>Kelvin Grove - Herston</t>
  </si>
  <si>
    <t>Freshwater - Stratford</t>
  </si>
  <si>
    <t>Westcourt - Bungalow</t>
  </si>
  <si>
    <t>Innisfail</t>
  </si>
  <si>
    <t>Tully</t>
  </si>
  <si>
    <t>Rockhampton City</t>
  </si>
  <si>
    <t>Coombabah</t>
  </si>
  <si>
    <t>Gold Coast - North</t>
  </si>
  <si>
    <t>Tamborine - Canungra</t>
  </si>
  <si>
    <t>Molendinar</t>
  </si>
  <si>
    <t>Bundall</t>
  </si>
  <si>
    <t>Collingwood Park - Redbank</t>
  </si>
  <si>
    <t>Boronia Heights - Park Ridge</t>
  </si>
  <si>
    <t>Collinsville</t>
  </si>
  <si>
    <t>Bowen Basin - North</t>
  </si>
  <si>
    <t>Beachmere - Sandstone Point</t>
  </si>
  <si>
    <t>Bribie - Beachmere</t>
  </si>
  <si>
    <t>Lawnton</t>
  </si>
  <si>
    <t>Beerwah</t>
  </si>
  <si>
    <t>Toowoomba - Central</t>
  </si>
  <si>
    <t>Mundingburra</t>
  </si>
  <si>
    <t>Craignish - Dundowran Beach</t>
  </si>
  <si>
    <t>Burrum - Fraser</t>
  </si>
  <si>
    <t>Payneham - Felixstow</t>
  </si>
  <si>
    <t>Morphett Vale - West</t>
  </si>
  <si>
    <t>Withers - Usher</t>
  </si>
  <si>
    <t>Balga - Mirrabooka</t>
  </si>
  <si>
    <t>Girrawheen</t>
  </si>
  <si>
    <t>Alkimos - Eglinton</t>
  </si>
  <si>
    <t>Yanchep</t>
  </si>
  <si>
    <t>Rivervale</t>
  </si>
  <si>
    <t>Wellard (West) - Bertram</t>
  </si>
  <si>
    <t>Derby - West Kimberley</t>
  </si>
  <si>
    <t>Kambalda - Coolgardie - Norseman</t>
  </si>
  <si>
    <t>Alawa</t>
  </si>
  <si>
    <t>Wulagi</t>
  </si>
  <si>
    <t>Eden</t>
  </si>
  <si>
    <t>Merimbula - Tura Beach</t>
  </si>
  <si>
    <t>Narooma - Bermagui</t>
  </si>
  <si>
    <t>Toukley - Norah Head</t>
  </si>
  <si>
    <t>Mudgee</t>
  </si>
  <si>
    <t>Korora - Emerald Beach</t>
  </si>
  <si>
    <t>East Maitland - Metford</t>
  </si>
  <si>
    <t>Rutherford (North) - Aberglasslyn</t>
  </si>
  <si>
    <t>Nambucca Heads Surrounds</t>
  </si>
  <si>
    <t>Casino</t>
  </si>
  <si>
    <t>Goonellabah</t>
  </si>
  <si>
    <t>Murwillumbah Surrounds</t>
  </si>
  <si>
    <t>Tweed Valley</t>
  </si>
  <si>
    <t>Culburra Beach</t>
  </si>
  <si>
    <t>Ulladulla</t>
  </si>
  <si>
    <t>Bidwill - Hebersham - Emerton</t>
  </si>
  <si>
    <t>Glebe - Forest Lodge</t>
  </si>
  <si>
    <t>Revesby</t>
  </si>
  <si>
    <t>Belmore - Belfield</t>
  </si>
  <si>
    <t>Punchbowl</t>
  </si>
  <si>
    <t>Croydon Park - Enfield</t>
  </si>
  <si>
    <t>Dulwich Hill - Lewisham</t>
  </si>
  <si>
    <t>Gordon - Killara</t>
  </si>
  <si>
    <t>Chester Hill - Sefton</t>
  </si>
  <si>
    <t>Guildford West - Merrylands West</t>
  </si>
  <si>
    <t>North Parramatta</t>
  </si>
  <si>
    <t>Rosehill - Harris Park</t>
  </si>
  <si>
    <t>Cabramatta - Lansvale</t>
  </si>
  <si>
    <t>Canley Vale - Canley Heights</t>
  </si>
  <si>
    <t>Lakes Entrance</t>
  </si>
  <si>
    <t>Moe - Newborough</t>
  </si>
  <si>
    <t>St Kilda - West</t>
  </si>
  <si>
    <t>Cranbourne</t>
  </si>
  <si>
    <t>Yarrawonga</t>
  </si>
  <si>
    <t>Ormiston</t>
  </si>
  <si>
    <t>Macgregor (Qld)</t>
  </si>
  <si>
    <t>East Brisbane</t>
  </si>
  <si>
    <t>Edmonton</t>
  </si>
  <si>
    <t>Gracemere</t>
  </si>
  <si>
    <t>Mudgeeraba - Bonogin</t>
  </si>
  <si>
    <t>Ashmore</t>
  </si>
  <si>
    <t>Main Beach</t>
  </si>
  <si>
    <t>Brassall</t>
  </si>
  <si>
    <t>Ipswich - East</t>
  </si>
  <si>
    <t>Edens Landing - Holmview</t>
  </si>
  <si>
    <t>Clermont</t>
  </si>
  <si>
    <t>West Mackay</t>
  </si>
  <si>
    <t>Murrumba Downs - Griffin</t>
  </si>
  <si>
    <t>Maroochydore - Kuluin</t>
  </si>
  <si>
    <t>Maroochy</t>
  </si>
  <si>
    <t>Wilsonton</t>
  </si>
  <si>
    <t>Douglas</t>
  </si>
  <si>
    <t>Oonoonba</t>
  </si>
  <si>
    <t>South Townsville - Railway Estate</t>
  </si>
  <si>
    <t>Townsville City - North Ward</t>
  </si>
  <si>
    <t>Ashfield - Kepnock</t>
  </si>
  <si>
    <t>Glenelg (SA)</t>
  </si>
  <si>
    <t>Falcon - Wannanup</t>
  </si>
  <si>
    <t>Halls Head - Erskine</t>
  </si>
  <si>
    <t>Nollamara - Westminster</t>
  </si>
  <si>
    <t>Clarkson</t>
  </si>
  <si>
    <t>Kelmscott</t>
  </si>
  <si>
    <t>Seville Grove</t>
  </si>
  <si>
    <t>Cloverdale</t>
  </si>
  <si>
    <t>Warnbro</t>
  </si>
  <si>
    <t>Geraldton</t>
  </si>
  <si>
    <t>Ravenswood</t>
  </si>
  <si>
    <t>Berrimah</t>
  </si>
  <si>
    <t>Charles</t>
  </si>
  <si>
    <t>Alice Springs</t>
  </si>
  <si>
    <t>East Side</t>
  </si>
  <si>
    <t>Woy Woy - Blackwall</t>
  </si>
  <si>
    <t>Summerland Point - Gwandalan</t>
  </si>
  <si>
    <t>Coffs Harbour - North</t>
  </si>
  <si>
    <t>Sawtell - Boambee</t>
  </si>
  <si>
    <t>Tenambit - East Maitland</t>
  </si>
  <si>
    <t>Tuncurry</t>
  </si>
  <si>
    <t>Macksville - Scotts Head</t>
  </si>
  <si>
    <t>South West Rocks</t>
  </si>
  <si>
    <t>Port Macquarie - East</t>
  </si>
  <si>
    <t>Albury - North</t>
  </si>
  <si>
    <t>Shortland - Jesmond</t>
  </si>
  <si>
    <t>Terranora - North Tumbulgum</t>
  </si>
  <si>
    <t>Nowra</t>
  </si>
  <si>
    <t>Sussex Inlet - Berrara</t>
  </si>
  <si>
    <t>Bowral</t>
  </si>
  <si>
    <t>Bellevue Hill</t>
  </si>
  <si>
    <t>Padstow</t>
  </si>
  <si>
    <t>Bankstown - South</t>
  </si>
  <si>
    <t>Greenacre - North</t>
  </si>
  <si>
    <t>Greenacre - South</t>
  </si>
  <si>
    <t>Campsie - South</t>
  </si>
  <si>
    <t>Annandale (NSW)</t>
  </si>
  <si>
    <t>Ashfield - North</t>
  </si>
  <si>
    <t>Ashfield - South</t>
  </si>
  <si>
    <t>Lindfield - Roseville</t>
  </si>
  <si>
    <t>Regents Park</t>
  </si>
  <si>
    <t>Fairfield - East</t>
  </si>
  <si>
    <t>Granville - Clyde</t>
  </si>
  <si>
    <t>Epping (NSW) - West</t>
  </si>
  <si>
    <t>Liverpool - East</t>
  </si>
  <si>
    <t>St Kilda East</t>
  </si>
  <si>
    <t>Toorak</t>
  </si>
  <si>
    <t>Stonnington - West</t>
  </si>
  <si>
    <t>Hawthorn - South</t>
  </si>
  <si>
    <t>Kew - West</t>
  </si>
  <si>
    <t>Pakenham - North East</t>
  </si>
  <si>
    <t>Pakenham - North West</t>
  </si>
  <si>
    <t>Taigum - Fitzgibbon</t>
  </si>
  <si>
    <t>Cairns City</t>
  </si>
  <si>
    <t>White Rock</t>
  </si>
  <si>
    <t>Frenchville - Mount Archer</t>
  </si>
  <si>
    <t>Lakes Creek</t>
  </si>
  <si>
    <t>Rockhampton - West</t>
  </si>
  <si>
    <t>Yeppoon</t>
  </si>
  <si>
    <t>Agnes Water - Miriam Vale</t>
  </si>
  <si>
    <t>Burleigh Heads</t>
  </si>
  <si>
    <t>Broadbeach - Burleigh</t>
  </si>
  <si>
    <t>Paradise Point - Hollywell</t>
  </si>
  <si>
    <t>Reedy Creek - Andrews</t>
  </si>
  <si>
    <t>Robina - East</t>
  </si>
  <si>
    <t>Robina - West</t>
  </si>
  <si>
    <t>Bellbird Park</t>
  </si>
  <si>
    <t>Bethania - Waterford</t>
  </si>
  <si>
    <t>Waterford West</t>
  </si>
  <si>
    <t>Slade Point</t>
  </si>
  <si>
    <t>Bribie Island</t>
  </si>
  <si>
    <t>Deception Bay</t>
  </si>
  <si>
    <t>Dakabin</t>
  </si>
  <si>
    <t>Tablelands</t>
  </si>
  <si>
    <t>Far North</t>
  </si>
  <si>
    <t>Meridan Plains - Little Mountain (North)</t>
  </si>
  <si>
    <t>Noosa Hinterland</t>
  </si>
  <si>
    <t>Darling Heights</t>
  </si>
  <si>
    <t>Belgian Gardens - Pallarenda</t>
  </si>
  <si>
    <t>Condon - Rasmussen</t>
  </si>
  <si>
    <t>Mount Louisa</t>
  </si>
  <si>
    <t>Walkervale - Avenell Heights</t>
  </si>
  <si>
    <t>Cooloola</t>
  </si>
  <si>
    <t>Elizabeth</t>
  </si>
  <si>
    <t>Roxby Downs</t>
  </si>
  <si>
    <t>College Grove - Carey Park</t>
  </si>
  <si>
    <t>Greenfields</t>
  </si>
  <si>
    <t>Mandurah - South</t>
  </si>
  <si>
    <t>Maylands</t>
  </si>
  <si>
    <t>Butler - Merriwa - Ridgewood</t>
  </si>
  <si>
    <t>Como</t>
  </si>
  <si>
    <t>Cooloongup</t>
  </si>
  <si>
    <t>Geraldton - North</t>
  </si>
  <si>
    <t>Acton - Upper Burnie</t>
  </si>
  <si>
    <t>Larrakeyah</t>
  </si>
  <si>
    <t>Karama</t>
  </si>
  <si>
    <t>Lyons (NT)</t>
  </si>
  <si>
    <t>Rapid Creek</t>
  </si>
  <si>
    <t>Mount Johns</t>
  </si>
  <si>
    <t>Ross</t>
  </si>
  <si>
    <t>The Entrance</t>
  </si>
  <si>
    <t>Coffs Harbour - South</t>
  </si>
  <si>
    <t>Kurri Kurri - Abermain</t>
  </si>
  <si>
    <t>Moama</t>
  </si>
  <si>
    <t>Kingscliff - Fingal Head</t>
  </si>
  <si>
    <t>Murwillumbah</t>
  </si>
  <si>
    <t>Tweed Heads South</t>
  </si>
  <si>
    <t>Bondi Junction - Waverly</t>
  </si>
  <si>
    <t>Dover Heights</t>
  </si>
  <si>
    <t>Yagoona - Birrong</t>
  </si>
  <si>
    <t>Canterbury - South</t>
  </si>
  <si>
    <t>Narwee - Beverly Hills</t>
  </si>
  <si>
    <t>Rockdale - Banksia</t>
  </si>
  <si>
    <t>Rhodes</t>
  </si>
  <si>
    <t>Strathfield - East</t>
  </si>
  <si>
    <t>Artarmon</t>
  </si>
  <si>
    <t>Auburn - North</t>
  </si>
  <si>
    <t>South Wentworthville</t>
  </si>
  <si>
    <t>North Ryde - East Ryde</t>
  </si>
  <si>
    <t>West Ryde - Meadowbank</t>
  </si>
  <si>
    <t>Warwick Farm</t>
  </si>
  <si>
    <t>Albert Park</t>
  </si>
  <si>
    <t>Elwood</t>
  </si>
  <si>
    <t>Balwyn</t>
  </si>
  <si>
    <t>Pakenham - South East</t>
  </si>
  <si>
    <t>Mooroopna</t>
  </si>
  <si>
    <t>Shepparton - South East</t>
  </si>
  <si>
    <t>Cleveland</t>
  </si>
  <si>
    <t>Upper Mount Gravatt</t>
  </si>
  <si>
    <t>Taringa</t>
  </si>
  <si>
    <t>Ascot</t>
  </si>
  <si>
    <t>Whitfield - Edge Hill</t>
  </si>
  <si>
    <t>Daintree</t>
  </si>
  <si>
    <t>Port Douglas - Daintree</t>
  </si>
  <si>
    <t>Park Avenue</t>
  </si>
  <si>
    <t>Coolangatta</t>
  </si>
  <si>
    <t>Elanora</t>
  </si>
  <si>
    <t>Arundel</t>
  </si>
  <si>
    <t>Labrador</t>
  </si>
  <si>
    <t>Coomera</t>
  </si>
  <si>
    <t>Helensvale</t>
  </si>
  <si>
    <t>Upper Coomera - North</t>
  </si>
  <si>
    <t>Merrimac</t>
  </si>
  <si>
    <t>Riverview</t>
  </si>
  <si>
    <t>Crestmead</t>
  </si>
  <si>
    <t>Slacks Creek</t>
  </si>
  <si>
    <t>Clontarf</t>
  </si>
  <si>
    <t>Redcliffe</t>
  </si>
  <si>
    <t>Rothwell - Kippa-Ring</t>
  </si>
  <si>
    <t>Kallangur</t>
  </si>
  <si>
    <t>Mountain Creek</t>
  </si>
  <si>
    <t>Coolum Beach</t>
  </si>
  <si>
    <t>Marcoola - Mudjimba</t>
  </si>
  <si>
    <t>Noosaville</t>
  </si>
  <si>
    <t>Noosa</t>
  </si>
  <si>
    <t>North Toowoomba - Harlaxton</t>
  </si>
  <si>
    <t>Hyde Park - Pimlico</t>
  </si>
  <si>
    <t>Kirwan - West</t>
  </si>
  <si>
    <t>Magnetic Island</t>
  </si>
  <si>
    <t>Deeragun - Jensen</t>
  </si>
  <si>
    <t>Millbank - Avoca</t>
  </si>
  <si>
    <t>Svensson Heights - Norville</t>
  </si>
  <si>
    <t>Gympie - North</t>
  </si>
  <si>
    <t>Gympie - South</t>
  </si>
  <si>
    <t>Smithfield - Elizabeth North</t>
  </si>
  <si>
    <t>Kalgoorlie</t>
  </si>
  <si>
    <t>Mowbray</t>
  </si>
  <si>
    <t>Malak - Marrara</t>
  </si>
  <si>
    <t>Millner</t>
  </si>
  <si>
    <t>Batemans Bay</t>
  </si>
  <si>
    <t>Batemans Bay - South</t>
  </si>
  <si>
    <t>Gorokan - Kanwal - Charmhaven</t>
  </si>
  <si>
    <t>Bathurst - South</t>
  </si>
  <si>
    <t>Forster</t>
  </si>
  <si>
    <t>Old Bar - Manning Point - Red Head</t>
  </si>
  <si>
    <t>Lavington</t>
  </si>
  <si>
    <t>Evans Head</t>
  </si>
  <si>
    <t>Tweed Heads</t>
  </si>
  <si>
    <t>Quakers Hill</t>
  </si>
  <si>
    <t>Schofields - East</t>
  </si>
  <si>
    <t>Bankstown - North</t>
  </si>
  <si>
    <t>Lakemba</t>
  </si>
  <si>
    <t>Campsie - North</t>
  </si>
  <si>
    <t>Strathfield South</t>
  </si>
  <si>
    <t>Hornsby - East</t>
  </si>
  <si>
    <t>Wahroonga (West) - Waitara</t>
  </si>
  <si>
    <t>Auburn - Central</t>
  </si>
  <si>
    <t>Ermington - Rydalmere</t>
  </si>
  <si>
    <t>Guildford - South Granville</t>
  </si>
  <si>
    <t>Macquarie Park - Marsfield</t>
  </si>
  <si>
    <t>Eastwood</t>
  </si>
  <si>
    <t>Ryde - South</t>
  </si>
  <si>
    <t>Lurnea - Cartwright</t>
  </si>
  <si>
    <t>St Kilda - Central</t>
  </si>
  <si>
    <t>Prahran - Windsor</t>
  </si>
  <si>
    <t>St Lucia</t>
  </si>
  <si>
    <t>Manoora</t>
  </si>
  <si>
    <t>Manunda</t>
  </si>
  <si>
    <t>Woree</t>
  </si>
  <si>
    <t>Emu Park</t>
  </si>
  <si>
    <t>Currumbin Waters</t>
  </si>
  <si>
    <t>Runaway Bay</t>
  </si>
  <si>
    <t>Hope Island</t>
  </si>
  <si>
    <t>Varsity Lakes</t>
  </si>
  <si>
    <t>Goodna</t>
  </si>
  <si>
    <t>Loganlea</t>
  </si>
  <si>
    <t>Kingston (Qld)</t>
  </si>
  <si>
    <t>East Mackay</t>
  </si>
  <si>
    <t>South Mackay</t>
  </si>
  <si>
    <t>Sippy Downs</t>
  </si>
  <si>
    <t>Noosa Heads</t>
  </si>
  <si>
    <t>Gulliver - Currajong - Vincent</t>
  </si>
  <si>
    <t>Heatley</t>
  </si>
  <si>
    <t>Point Vernon</t>
  </si>
  <si>
    <t>Urangan - Wondunna</t>
  </si>
  <si>
    <t>Broome</t>
  </si>
  <si>
    <t>Boulder</t>
  </si>
  <si>
    <t>Stuart Park</t>
  </si>
  <si>
    <t>Tiwi</t>
  </si>
  <si>
    <t>Flynn (NT)</t>
  </si>
  <si>
    <t>Larapinta</t>
  </si>
  <si>
    <t>Maclean - Yamba - Iluka</t>
  </si>
  <si>
    <t>Ballina</t>
  </si>
  <si>
    <t>Mullumbimby</t>
  </si>
  <si>
    <t>Wagga Wagga - West</t>
  </si>
  <si>
    <t>St Georges Basin - Erowal Bay</t>
  </si>
  <si>
    <t>Woollahra</t>
  </si>
  <si>
    <t>Riverwood</t>
  </si>
  <si>
    <t>Auburn - South</t>
  </si>
  <si>
    <t>Oatlands - Dundas Valley</t>
  </si>
  <si>
    <t>Merrylands - Holroyd</t>
  </si>
  <si>
    <t>Ryde - North</t>
  </si>
  <si>
    <t>Liverpool - West</t>
  </si>
  <si>
    <t>Morwell</t>
  </si>
  <si>
    <t>Clayton (North) - Notting Hill</t>
  </si>
  <si>
    <t>Zillmere</t>
  </si>
  <si>
    <t>Robertson</t>
  </si>
  <si>
    <t>Clifton Beach - Kewarra Beach</t>
  </si>
  <si>
    <t>Emerald</t>
  </si>
  <si>
    <t>Boyne Island - Tannum Sands</t>
  </si>
  <si>
    <t>Surfers Paradise - North</t>
  </si>
  <si>
    <t>Leichhardt - One Mile</t>
  </si>
  <si>
    <t>Marsden</t>
  </si>
  <si>
    <t>Logan Central</t>
  </si>
  <si>
    <t>Woodridge</t>
  </si>
  <si>
    <t>Shoal Point - Bucasia</t>
  </si>
  <si>
    <t>Buddina - Minyama</t>
  </si>
  <si>
    <t>Caloundra - Kings Beach</t>
  </si>
  <si>
    <t>Moffat Beach - Battery Hill</t>
  </si>
  <si>
    <t>Parrearra - Warana</t>
  </si>
  <si>
    <t>Mooloolaba - Alexandra Headland</t>
  </si>
  <si>
    <t>Sunshine Beach</t>
  </si>
  <si>
    <t>Cranbrook</t>
  </si>
  <si>
    <t>Garbutt - West End</t>
  </si>
  <si>
    <t>Burdell - Mount Low</t>
  </si>
  <si>
    <t>Bargara - Burnett Heads</t>
  </si>
  <si>
    <t>Davoren Park</t>
  </si>
  <si>
    <t>Ashburton (WA)</t>
  </si>
  <si>
    <t>Fannie Bay - The Gardens</t>
  </si>
  <si>
    <t>Wagaman</t>
  </si>
  <si>
    <t>Umina - Booker Bay - Patonga</t>
  </si>
  <si>
    <t>Rutherford (South) - Telarah</t>
  </si>
  <si>
    <t>Nambucca Heads</t>
  </si>
  <si>
    <t>Lennox Head - Skennars Head</t>
  </si>
  <si>
    <t>Banora Point</t>
  </si>
  <si>
    <t>Bondi - Tamarama - Bronte</t>
  </si>
  <si>
    <t>Bondi Beach - North Bondi</t>
  </si>
  <si>
    <t>Homebush</t>
  </si>
  <si>
    <t>Burwood (NSW)</t>
  </si>
  <si>
    <t>Yorkeys Knob - Machans Beach</t>
  </si>
  <si>
    <t>Biggera Waters</t>
  </si>
  <si>
    <t>Southport - North</t>
  </si>
  <si>
    <t>Redbank Plains</t>
  </si>
  <si>
    <t>Eagleby</t>
  </si>
  <si>
    <t>Yarrabilba</t>
  </si>
  <si>
    <t>Broadsound - Nebo</t>
  </si>
  <si>
    <t>Andergrove - Beaconsfield</t>
  </si>
  <si>
    <t>North Mackay</t>
  </si>
  <si>
    <t>Morayfield - East</t>
  </si>
  <si>
    <t>Tewantin</t>
  </si>
  <si>
    <t>Newtown (Qld)</t>
  </si>
  <si>
    <t>Kelso</t>
  </si>
  <si>
    <t>Pialba - Eli Waters</t>
  </si>
  <si>
    <t>Torquay - Scarness - Kawungan</t>
  </si>
  <si>
    <t>Camillo - Champion Lakes</t>
  </si>
  <si>
    <t>Parmelia - Orelia</t>
  </si>
  <si>
    <t>Kalgoorlie - North</t>
  </si>
  <si>
    <t>Durack - Marlow Lagoon</t>
  </si>
  <si>
    <t>Palmerston - South</t>
  </si>
  <si>
    <t>Cessnock</t>
  </si>
  <si>
    <t>Port Macquarie - West</t>
  </si>
  <si>
    <t>Pottsville</t>
  </si>
  <si>
    <t>Redfern</t>
  </si>
  <si>
    <t>Burleigh Waters</t>
  </si>
  <si>
    <t>Mermaid Waters</t>
  </si>
  <si>
    <t>Pimpama - South</t>
  </si>
  <si>
    <t>Southport - South</t>
  </si>
  <si>
    <t>Surfers Paradise - South</t>
  </si>
  <si>
    <t>Eimeo - Rural View</t>
  </si>
  <si>
    <t>Caboolture - East</t>
  </si>
  <si>
    <t>Caboolture - West</t>
  </si>
  <si>
    <t>Margate - Woody Point</t>
  </si>
  <si>
    <t>Scarborough - Newport</t>
  </si>
  <si>
    <t>Cape York</t>
  </si>
  <si>
    <t>Calista</t>
  </si>
  <si>
    <t>Nightcliff</t>
  </si>
  <si>
    <t>Driver</t>
  </si>
  <si>
    <t>Palmerston - North</t>
  </si>
  <si>
    <t>Bangalow</t>
  </si>
  <si>
    <t>Brunswick Heads - Ocean Shores</t>
  </si>
  <si>
    <t>Trinity Beach - Smithfield</t>
  </si>
  <si>
    <t>Currumbin - Tugun</t>
  </si>
  <si>
    <t>Golden Beach - Pelican Waters</t>
  </si>
  <si>
    <t>Wurtulla - Birtinya</t>
  </si>
  <si>
    <t>Peregian Beach - Marcus Beach</t>
  </si>
  <si>
    <t>Peregian Springs</t>
  </si>
  <si>
    <t>Armadale - Wungong - Brookdale</t>
  </si>
  <si>
    <t>Parap</t>
  </si>
  <si>
    <t>Bakewell</t>
  </si>
  <si>
    <t>South Yarra - South</t>
  </si>
  <si>
    <t>Berserker</t>
  </si>
  <si>
    <t>Kin Kora - Sun Valley</t>
  </si>
  <si>
    <t>Telina - Toolooa</t>
  </si>
  <si>
    <t>Broadbeach Waters</t>
  </si>
  <si>
    <t>Mermaid Beach - Broadbeach</t>
  </si>
  <si>
    <t>Miami</t>
  </si>
  <si>
    <t>Palm Beach</t>
  </si>
  <si>
    <t>Caboolture - South</t>
  </si>
  <si>
    <t>Coconut Grove</t>
  </si>
  <si>
    <t>Rosebery - Bellamack</t>
  </si>
  <si>
    <t>Paddington - Moore Park</t>
  </si>
  <si>
    <t>Ashcroft - Busby - Miller</t>
  </si>
  <si>
    <t>Clinton - New Auckland</t>
  </si>
  <si>
    <t>Karratha</t>
  </si>
  <si>
    <t>Byron Bay</t>
  </si>
  <si>
    <t>Airlie - Whitsundays</t>
  </si>
  <si>
    <t>Hermit Park - Rosslea</t>
  </si>
  <si>
    <t>Kirwan - East</t>
  </si>
  <si>
    <t>Port Hedland</t>
  </si>
  <si>
    <t>East Pilbara</t>
  </si>
  <si>
    <t>Woodroffe</t>
  </si>
  <si>
    <t>Port Douglas</t>
  </si>
  <si>
    <t>Moulden</t>
  </si>
  <si>
    <t>West Gladstone</t>
  </si>
  <si>
    <t>Bowen</t>
  </si>
  <si>
    <t>Newman</t>
  </si>
  <si>
    <t>Gray</t>
  </si>
  <si>
    <t>Moranbah</t>
  </si>
  <si>
    <t>South Hedland</t>
  </si>
  <si>
    <t>Not in any Significant Urban Area (NSW)</t>
  </si>
  <si>
    <t>https://www.abs.gov.au/census/find-census-data/quickstats/2021/113011259</t>
  </si>
  <si>
    <t>https://www.abs.gov.au/census/find-census-data/quickstats/2021/113011257</t>
  </si>
  <si>
    <t>https://www.abs.gov.au/census/find-census-data/quickstats/2021/113011258</t>
  </si>
  <si>
    <t>https://www.abs.gov.au/census/find-census-data/quickstats/2021/211051274</t>
  </si>
  <si>
    <t>https://www.abs.gov.au/census/find-census-data/quickstats/2021/213011340</t>
  </si>
  <si>
    <t>Not in any Significant Urban Area (Vic.)</t>
  </si>
  <si>
    <t>https://www.abs.gov.au/census/find-census-data/quickstats/2021/215011387</t>
  </si>
  <si>
    <t>Not in any Significant Urban Area (Qld)</t>
  </si>
  <si>
    <t>https://www.abs.gov.au/census/find-census-data/quickstats/2021/307021181</t>
  </si>
  <si>
    <t>Not in any Significant Urban Area (SA)</t>
  </si>
  <si>
    <t>https://www.abs.gov.au/census/find-census-data/quickstats/2021/407031161</t>
  </si>
  <si>
    <t>https://www.abs.gov.au/census/find-census-data/quickstats/2021/103021068</t>
  </si>
  <si>
    <t>https://www.abs.gov.au/census/find-census-data/quickstats/2021/209031215</t>
  </si>
  <si>
    <t>https://www.abs.gov.au/census/find-census-data/quickstats/2021/211051285</t>
  </si>
  <si>
    <t>https://www.abs.gov.au/census/find-census-data/quickstats/2021/307031184</t>
  </si>
  <si>
    <t>https://www.abs.gov.au/census/find-census-data/quickstats/2021/407031163</t>
  </si>
  <si>
    <t>Not in any Significant Urban Area (WA)</t>
  </si>
  <si>
    <t>https://www.abs.gov.au/census/find-census-data/quickstats/2021/509021238</t>
  </si>
  <si>
    <t>https://www.abs.gov.au/census/find-census-data/quickstats/2021/105031099</t>
  </si>
  <si>
    <t>https://www.abs.gov.au/census/find-census-data/quickstats/2021/209031209</t>
  </si>
  <si>
    <t>https://www.abs.gov.au/census/find-census-data/quickstats/2021/209031213</t>
  </si>
  <si>
    <t>https://www.abs.gov.au/census/find-census-data/quickstats/2021/210011228</t>
  </si>
  <si>
    <t>https://www.abs.gov.au/census/find-census-data/quickstats/2021/211011258</t>
  </si>
  <si>
    <t>https://www.abs.gov.au/census/find-census-data/quickstats/2021/211011449</t>
  </si>
  <si>
    <t>https://www.abs.gov.au/census/find-census-data/quickstats/2021/307031185</t>
  </si>
  <si>
    <t>https://www.abs.gov.au/census/find-census-data/quickstats/2021/405011111</t>
  </si>
  <si>
    <t>https://www.abs.gov.au/census/find-census-data/quickstats/2021/405011112</t>
  </si>
  <si>
    <t>https://www.abs.gov.au/census/find-census-data/quickstats/2021/405021117</t>
  </si>
  <si>
    <t>https://www.abs.gov.au/census/find-census-data/quickstats/2021/405041127</t>
  </si>
  <si>
    <t>https://www.abs.gov.au/census/find-census-data/quickstats/2021/407021155</t>
  </si>
  <si>
    <t>https://www.abs.gov.au/census/find-census-data/quickstats/2021/407031168</t>
  </si>
  <si>
    <t>https://www.abs.gov.au/census/find-census-data/quickstats/2021/407031169</t>
  </si>
  <si>
    <t>Perth</t>
  </si>
  <si>
    <t>https://www.abs.gov.au/census/find-census-data/quickstats/2021/503021297</t>
  </si>
  <si>
    <t>https://www.abs.gov.au/census/find-census-data/quickstats/2021/509021242</t>
  </si>
  <si>
    <t>https://www.abs.gov.au/census/find-census-data/quickstats/2021/601021005</t>
  </si>
  <si>
    <t>Canberra - Queanbeyan</t>
  </si>
  <si>
    <t>https://www.abs.gov.au/census/find-census-data/quickstats/2021/801071076</t>
  </si>
  <si>
    <t>Griffith</t>
  </si>
  <si>
    <t>https://www.abs.gov.au/census/find-census-data/quickstats/2021/113011256</t>
  </si>
  <si>
    <t>https://www.abs.gov.au/census/find-census-data/quickstats/2021/209031210</t>
  </si>
  <si>
    <t>https://www.abs.gov.au/census/find-census-data/quickstats/2021/209031214</t>
  </si>
  <si>
    <t>https://www.abs.gov.au/census/find-census-data/quickstats/2021/211011257</t>
  </si>
  <si>
    <t>https://www.abs.gov.au/census/find-census-data/quickstats/2021/211051284</t>
  </si>
  <si>
    <t>https://www.abs.gov.au/census/find-census-data/quickstats/2021/212041313</t>
  </si>
  <si>
    <t>https://www.abs.gov.au/census/find-census-data/quickstats/2021/213011570</t>
  </si>
  <si>
    <t>https://www.abs.gov.au/census/find-census-data/quickstats/2021/215031400</t>
  </si>
  <si>
    <t>https://www.abs.gov.au/census/find-census-data/quickstats/2021/319021507</t>
  </si>
  <si>
    <t>https://www.abs.gov.au/census/find-census-data/quickstats/2021/403031067</t>
  </si>
  <si>
    <t>https://www.abs.gov.au/census/find-census-data/quickstats/2021/405021119</t>
  </si>
  <si>
    <t>https://www.abs.gov.au/census/find-census-data/quickstats/2021/407021157</t>
  </si>
  <si>
    <t>https://www.abs.gov.au/census/find-census-data/quickstats/2021/407031159</t>
  </si>
  <si>
    <t>https://www.abs.gov.au/census/find-census-data/quickstats/2021/407031170</t>
  </si>
  <si>
    <t>https://www.abs.gov.au/census/find-census-data/quickstats/2021/509021237</t>
  </si>
  <si>
    <t>Not in any Significant Urban Area (Tas.)</t>
  </si>
  <si>
    <t>https://www.abs.gov.au/census/find-census-data/quickstats/2021/601021012</t>
  </si>
  <si>
    <t>https://www.abs.gov.au/census/find-census-data/quickstats/2021/601041026</t>
  </si>
  <si>
    <t>https://www.abs.gov.au/census/find-census-data/quickstats/2021/801011009</t>
  </si>
  <si>
    <t>https://www.abs.gov.au/census/find-census-data/quickstats/2021/801011026</t>
  </si>
  <si>
    <t>https://www.abs.gov.au/census/find-census-data/quickstats/2021/801081091</t>
  </si>
  <si>
    <t>https://www.abs.gov.au/census/find-census-data/quickstats/2021/204021064</t>
  </si>
  <si>
    <t>https://www.abs.gov.au/census/find-census-data/quickstats/2021/209011196</t>
  </si>
  <si>
    <t>https://www.abs.gov.au/census/find-census-data/quickstats/2021/209011197</t>
  </si>
  <si>
    <t>https://www.abs.gov.au/census/find-census-data/quickstats/2021/211051280</t>
  </si>
  <si>
    <t>https://www.abs.gov.au/census/find-census-data/quickstats/2021/211051282</t>
  </si>
  <si>
    <t>https://www.abs.gov.au/census/find-census-data/quickstats/2021/213011329</t>
  </si>
  <si>
    <t>https://www.abs.gov.au/census/find-census-data/quickstats/2021/213041575</t>
  </si>
  <si>
    <t>https://www.abs.gov.au/census/find-census-data/quickstats/2021/215021398</t>
  </si>
  <si>
    <t>https://www.abs.gov.au/census/find-census-data/quickstats/2021/217031473</t>
  </si>
  <si>
    <t>https://www.abs.gov.au/census/find-census-data/quickstats/2021/217031474</t>
  </si>
  <si>
    <t>https://www.abs.gov.au/census/find-census-data/quickstats/2021/217031475</t>
  </si>
  <si>
    <t>https://www.abs.gov.au/census/find-census-data/quickstats/2021/402021033</t>
  </si>
  <si>
    <t>https://www.abs.gov.au/census/find-census-data/quickstats/2021/403031065</t>
  </si>
  <si>
    <t>https://www.abs.gov.au/census/find-census-data/quickstats/2021/403041076</t>
  </si>
  <si>
    <t>https://www.abs.gov.au/census/find-census-data/quickstats/2021/405011113</t>
  </si>
  <si>
    <t>https://www.abs.gov.au/census/find-census-data/quickstats/2021/405021118</t>
  </si>
  <si>
    <t>https://www.abs.gov.au/census/find-census-data/quickstats/2021/405031123</t>
  </si>
  <si>
    <t>https://www.abs.gov.au/census/find-census-data/quickstats/2021/407031166</t>
  </si>
  <si>
    <t>https://www.abs.gov.au/census/find-census-data/quickstats/2021/501021252</t>
  </si>
  <si>
    <t>https://www.abs.gov.au/census/find-census-data/quickstats/2021/509011229</t>
  </si>
  <si>
    <t>https://www.abs.gov.au/census/find-census-data/quickstats/2021/509021240</t>
  </si>
  <si>
    <t>https://www.abs.gov.au/census/find-census-data/quickstats/2021/601051028</t>
  </si>
  <si>
    <t>https://www.abs.gov.au/census/find-census-data/quickstats/2021/801011025</t>
  </si>
  <si>
    <t>https://www.abs.gov.au/census/find-census-data/quickstats/2021/102021049</t>
  </si>
  <si>
    <t>https://www.abs.gov.au/census/find-census-data/quickstats/2021/103021066</t>
  </si>
  <si>
    <t>https://www.abs.gov.au/census/find-census-data/quickstats/2021/105031103</t>
  </si>
  <si>
    <t>https://www.abs.gov.au/census/find-census-data/quickstats/2021/105031104</t>
  </si>
  <si>
    <t>Sydney</t>
  </si>
  <si>
    <t>https://www.abs.gov.au/census/find-census-data/quickstats/2021/124011450</t>
  </si>
  <si>
    <t>https://www.abs.gov.au/census/find-census-data/quickstats/2021/124011454</t>
  </si>
  <si>
    <t>https://www.abs.gov.au/census/find-census-data/quickstats/2021/124031463</t>
  </si>
  <si>
    <t>https://www.abs.gov.au/census/find-census-data/quickstats/2021/128021609</t>
  </si>
  <si>
    <t>https://www.abs.gov.au/census/find-census-data/quickstats/2021/201011005</t>
  </si>
  <si>
    <t>https://www.abs.gov.au/census/find-census-data/quickstats/2021/202031033</t>
  </si>
  <si>
    <t>https://www.abs.gov.au/census/find-census-data/quickstats/2021/203011036</t>
  </si>
  <si>
    <t>https://www.abs.gov.au/census/find-census-data/quickstats/2021/208031183</t>
  </si>
  <si>
    <t>https://www.abs.gov.au/census/find-census-data/quickstats/2021/208031187</t>
  </si>
  <si>
    <t>https://www.abs.gov.au/census/find-census-data/quickstats/2021/209011202</t>
  </si>
  <si>
    <t>https://www.abs.gov.au/census/find-census-data/quickstats/2021/209011204</t>
  </si>
  <si>
    <t>https://www.abs.gov.au/census/find-census-data/quickstats/2021/210011534</t>
  </si>
  <si>
    <t>https://www.abs.gov.au/census/find-census-data/quickstats/2021/211011448</t>
  </si>
  <si>
    <t>https://www.abs.gov.au/census/find-census-data/quickstats/2021/211031265</t>
  </si>
  <si>
    <t>https://www.abs.gov.au/census/find-census-data/quickstats/2021/211031268</t>
  </si>
  <si>
    <t>https://www.abs.gov.au/census/find-census-data/quickstats/2021/211051279</t>
  </si>
  <si>
    <t>https://www.abs.gov.au/census/find-census-data/quickstats/2021/211051283</t>
  </si>
  <si>
    <t>https://www.abs.gov.au/census/find-census-data/quickstats/2021/215011393</t>
  </si>
  <si>
    <t>https://www.abs.gov.au/census/find-census-data/quickstats/2021/215031401</t>
  </si>
  <si>
    <t>https://www.abs.gov.au/census/find-census-data/quickstats/2021/215031402</t>
  </si>
  <si>
    <t>https://www.abs.gov.au/census/find-census-data/quickstats/2021/217041477</t>
  </si>
  <si>
    <t>Brisbane</t>
  </si>
  <si>
    <t>https://www.abs.gov.au/census/find-census-data/quickstats/2021/302031037</t>
  </si>
  <si>
    <t>https://www.abs.gov.au/census/find-census-data/quickstats/2021/307021182</t>
  </si>
  <si>
    <t>https://www.abs.gov.au/census/find-census-data/quickstats/2021/401041014</t>
  </si>
  <si>
    <t>https://www.abs.gov.au/census/find-census-data/quickstats/2021/405011110</t>
  </si>
  <si>
    <t>https://www.abs.gov.au/census/find-census-data/quickstats/2021/405021116</t>
  </si>
  <si>
    <t>https://www.abs.gov.au/census/find-census-data/quickstats/2021/405031120</t>
  </si>
  <si>
    <t>https://www.abs.gov.au/census/find-census-data/quickstats/2021/405041124</t>
  </si>
  <si>
    <t>https://www.abs.gov.au/census/find-census-data/quickstats/2021/407031162</t>
  </si>
  <si>
    <t>https://www.abs.gov.au/census/find-census-data/quickstats/2021/505011083</t>
  </si>
  <si>
    <t>https://www.abs.gov.au/census/find-census-data/quickstats/2021/507011260</t>
  </si>
  <si>
    <t>https://www.abs.gov.au/census/find-census-data/quickstats/2021/601041024</t>
  </si>
  <si>
    <t>https://www.abs.gov.au/census/find-census-data/quickstats/2021/601051032</t>
  </si>
  <si>
    <t>https://www.abs.gov.au/census/find-census-data/quickstats/2021/801011001</t>
  </si>
  <si>
    <t>https://www.abs.gov.au/census/find-census-data/quickstats/2021/801011010</t>
  </si>
  <si>
    <t>https://www.abs.gov.au/census/find-census-data/quickstats/2021/801011021</t>
  </si>
  <si>
    <t>https://www.abs.gov.au/census/find-census-data/quickstats/2021/801011022</t>
  </si>
  <si>
    <t>https://www.abs.gov.au/census/find-census-data/quickstats/2021/801041047</t>
  </si>
  <si>
    <t>https://www.abs.gov.au/census/find-census-data/quickstats/2021/801071077</t>
  </si>
  <si>
    <t>https://www.abs.gov.au/census/find-census-data/quickstats/2021/801071083</t>
  </si>
  <si>
    <t>https://www.abs.gov.au/census/find-census-data/quickstats/2021/801071084</t>
  </si>
  <si>
    <t>https://www.abs.gov.au/census/find-census-data/quickstats/2021/102011030</t>
  </si>
  <si>
    <t>https://www.abs.gov.au/census/find-census-data/quickstats/2021/105011096</t>
  </si>
  <si>
    <t>https://www.abs.gov.au/census/find-census-data/quickstats/2021/106041129</t>
  </si>
  <si>
    <t>https://www.abs.gov.au/census/find-census-data/quickstats/2021/113021262</t>
  </si>
  <si>
    <t>https://www.abs.gov.au/census/find-census-data/quickstats/2021/124051469</t>
  </si>
  <si>
    <t>https://www.abs.gov.au/census/find-census-data/quickstats/2021/202021026</t>
  </si>
  <si>
    <t>https://www.abs.gov.au/census/find-census-data/quickstats/2021/209011203</t>
  </si>
  <si>
    <t>https://www.abs.gov.au/census/find-census-data/quickstats/2021/209031212</t>
  </si>
  <si>
    <t>https://www.abs.gov.au/census/find-census-data/quickstats/2021/210021233</t>
  </si>
  <si>
    <t>https://www.abs.gov.au/census/find-census-data/quickstats/2021/210021235</t>
  </si>
  <si>
    <t>https://www.abs.gov.au/census/find-census-data/quickstats/2021/210051248</t>
  </si>
  <si>
    <t>https://www.abs.gov.au/census/find-census-data/quickstats/2021/211011255</t>
  </si>
  <si>
    <t>https://www.abs.gov.au/census/find-census-data/quickstats/2021/211051275</t>
  </si>
  <si>
    <t>https://www.abs.gov.au/census/find-census-data/quickstats/2021/212021299</t>
  </si>
  <si>
    <t>https://www.abs.gov.au/census/find-census-data/quickstats/2021/212041309</t>
  </si>
  <si>
    <t>https://www.abs.gov.au/census/find-census-data/quickstats/2021/213011332</t>
  </si>
  <si>
    <t>https://www.abs.gov.au/census/find-census-data/quickstats/2021/215011389</t>
  </si>
  <si>
    <t>Mildura - Buronga</t>
  </si>
  <si>
    <t>https://www.abs.gov.au/census/find-census-data/quickstats/2021/215021395</t>
  </si>
  <si>
    <t>https://www.abs.gov.au/census/find-census-data/quickstats/2021/215031405</t>
  </si>
  <si>
    <t>https://www.abs.gov.au/census/find-census-data/quickstats/2021/217011423</t>
  </si>
  <si>
    <t>https://www.abs.gov.au/census/find-census-data/quickstats/2021/304011084</t>
  </si>
  <si>
    <t>https://www.abs.gov.au/census/find-census-data/quickstats/2021/319021508</t>
  </si>
  <si>
    <t>https://www.abs.gov.au/census/find-census-data/quickstats/2021/401021003</t>
  </si>
  <si>
    <t>https://www.abs.gov.au/census/find-census-data/quickstats/2021/401021006</t>
  </si>
  <si>
    <t>https://www.abs.gov.au/census/find-census-data/quickstats/2021/506061143</t>
  </si>
  <si>
    <t>https://www.abs.gov.au/census/find-census-data/quickstats/2021/507011152</t>
  </si>
  <si>
    <t>https://www.abs.gov.au/census/find-census-data/quickstats/2021/509021245</t>
  </si>
  <si>
    <t>https://www.abs.gov.au/census/find-census-data/quickstats/2021/511041291</t>
  </si>
  <si>
    <t>https://www.abs.gov.au/census/find-census-data/quickstats/2021/801011011</t>
  </si>
  <si>
    <t>https://www.abs.gov.au/census/find-census-data/quickstats/2021/801071073</t>
  </si>
  <si>
    <t>https://www.abs.gov.au/census/find-census-data/quickstats/2021/801071075</t>
  </si>
  <si>
    <t>https://www.abs.gov.au/census/find-census-data/quickstats/2021/801071079</t>
  </si>
  <si>
    <t>https://www.abs.gov.au/census/find-census-data/quickstats/2021/801071080</t>
  </si>
  <si>
    <t>https://www.abs.gov.au/census/find-census-data/quickstats/2021/801071090</t>
  </si>
  <si>
    <t>https://www.abs.gov.au/census/find-census-data/quickstats/2021/801081092</t>
  </si>
  <si>
    <t>https://www.abs.gov.au/census/find-census-data/quickstats/2021/801081094</t>
  </si>
  <si>
    <t>https://www.abs.gov.au/census/find-census-data/quickstats/2021/101031013</t>
  </si>
  <si>
    <t>https://www.abs.gov.au/census/find-census-data/quickstats/2021/101031015</t>
  </si>
  <si>
    <t>https://www.abs.gov.au/census/find-census-data/quickstats/2021/101051540</t>
  </si>
  <si>
    <t>https://www.abs.gov.au/census/find-census-data/quickstats/2021/103021062</t>
  </si>
  <si>
    <t>https://www.abs.gov.au/census/find-census-data/quickstats/2021/106031123</t>
  </si>
  <si>
    <t>https://www.abs.gov.au/census/find-census-data/quickstats/2021/107011134</t>
  </si>
  <si>
    <t>https://www.abs.gov.au/census/find-census-data/quickstats/2021/109021177</t>
  </si>
  <si>
    <t>https://www.abs.gov.au/census/find-census-data/quickstats/2021/110041205</t>
  </si>
  <si>
    <t>https://www.abs.gov.au/census/find-census-data/quickstats/2021/124011453</t>
  </si>
  <si>
    <t>https://www.abs.gov.au/census/find-census-data/quickstats/2021/128021534</t>
  </si>
  <si>
    <t>https://www.abs.gov.au/census/find-census-data/quickstats/2021/128021608</t>
  </si>
  <si>
    <t>https://www.abs.gov.au/census/find-census-data/quickstats/2021/203011034</t>
  </si>
  <si>
    <t>https://www.abs.gov.au/census/find-census-data/quickstats/2021/203021046</t>
  </si>
  <si>
    <t>https://www.abs.gov.au/census/find-census-data/quickstats/2021/204021067</t>
  </si>
  <si>
    <t>https://www.abs.gov.au/census/find-census-data/quickstats/2021/204031072</t>
  </si>
  <si>
    <t>https://www.abs.gov.au/census/find-census-data/quickstats/2021/206011109</t>
  </si>
  <si>
    <t>https://www.abs.gov.au/census/find-census-data/quickstats/2021/208031191</t>
  </si>
  <si>
    <t>https://www.abs.gov.au/census/find-census-data/quickstats/2021/209011201</t>
  </si>
  <si>
    <t>https://www.abs.gov.au/census/find-census-data/quickstats/2021/209031211</t>
  </si>
  <si>
    <t>https://www.abs.gov.au/census/find-census-data/quickstats/2021/209041220</t>
  </si>
  <si>
    <t>https://www.abs.gov.au/census/find-census-data/quickstats/2021/210011226</t>
  </si>
  <si>
    <t>https://www.abs.gov.au/census/find-census-data/quickstats/2021/210011231</t>
  </si>
  <si>
    <t>https://www.abs.gov.au/census/find-census-data/quickstats/2021/210031537</t>
  </si>
  <si>
    <t>https://www.abs.gov.au/census/find-census-data/quickstats/2021/211011256</t>
  </si>
  <si>
    <t>https://www.abs.gov.au/census/find-census-data/quickstats/2021/211051278</t>
  </si>
  <si>
    <t>https://www.abs.gov.au/census/find-census-data/quickstats/2021/211051281</t>
  </si>
  <si>
    <t>https://www.abs.gov.au/census/find-census-data/quickstats/2021/212021454</t>
  </si>
  <si>
    <t>https://www.abs.gov.au/census/find-census-data/quickstats/2021/212041566</t>
  </si>
  <si>
    <t>https://www.abs.gov.au/census/find-census-data/quickstats/2021/213011331</t>
  </si>
  <si>
    <t>https://www.abs.gov.au/census/find-census-data/quickstats/2021/213011339</t>
  </si>
  <si>
    <t>https://www.abs.gov.au/census/find-census-data/quickstats/2021/304011085</t>
  </si>
  <si>
    <t>https://www.abs.gov.au/census/find-census-data/quickstats/2021/304021087</t>
  </si>
  <si>
    <t>https://www.abs.gov.au/census/find-census-data/quickstats/2021/307021179</t>
  </si>
  <si>
    <t>https://www.abs.gov.au/census/find-census-data/quickstats/2021/307021180</t>
  </si>
  <si>
    <t>https://www.abs.gov.au/census/find-census-data/quickstats/2021/307021183</t>
  </si>
  <si>
    <t>https://www.abs.gov.au/census/find-census-data/quickstats/2021/307031188</t>
  </si>
  <si>
    <t>https://www.abs.gov.au/census/find-census-data/quickstats/2021/308031209</t>
  </si>
  <si>
    <t>https://www.abs.gov.au/census/find-census-data/quickstats/2021/314011387</t>
  </si>
  <si>
    <t>https://www.abs.gov.au/census/find-census-data/quickstats/2021/401021004</t>
  </si>
  <si>
    <t>https://www.abs.gov.au/census/find-census-data/quickstats/2021/401021008</t>
  </si>
  <si>
    <t>https://www.abs.gov.au/census/find-census-data/quickstats/2021/401021010</t>
  </si>
  <si>
    <t>https://www.abs.gov.au/census/find-census-data/quickstats/2021/402051051</t>
  </si>
  <si>
    <t>https://www.abs.gov.au/census/find-census-data/quickstats/2021/403041088</t>
  </si>
  <si>
    <t>https://www.abs.gov.au/census/find-census-data/quickstats/2021/405031121</t>
  </si>
  <si>
    <t>https://www.abs.gov.au/census/find-census-data/quickstats/2021/407021156</t>
  </si>
  <si>
    <t>https://www.abs.gov.au/census/find-census-data/quickstats/2021/506011116</t>
  </si>
  <si>
    <t>https://www.abs.gov.au/census/find-census-data/quickstats/2021/506051141</t>
  </si>
  <si>
    <t>https://www.abs.gov.au/census/find-census-data/quickstats/2021/507041180</t>
  </si>
  <si>
    <t>https://www.abs.gov.au/census/find-census-data/quickstats/2021/509031246</t>
  </si>
  <si>
    <t>https://www.abs.gov.au/census/find-census-data/quickstats/2021/509031250</t>
  </si>
  <si>
    <t>https://www.abs.gov.au/census/find-census-data/quickstats/2021/601021006</t>
  </si>
  <si>
    <t>https://www.abs.gov.au/census/find-census-data/quickstats/2021/601021007</t>
  </si>
  <si>
    <t>https://www.abs.gov.au/census/find-census-data/quickstats/2021/601051029</t>
  </si>
  <si>
    <t>https://www.abs.gov.au/census/find-census-data/quickstats/2021/801011006</t>
  </si>
  <si>
    <t>https://www.abs.gov.au/census/find-census-data/quickstats/2021/801011007</t>
  </si>
  <si>
    <t>https://www.abs.gov.au/census/find-census-data/quickstats/2021/801011014</t>
  </si>
  <si>
    <t>https://www.abs.gov.au/census/find-census-data/quickstats/2021/801011016</t>
  </si>
  <si>
    <t>https://www.abs.gov.au/census/find-census-data/quickstats/2021/801071082</t>
  </si>
  <si>
    <t>https://www.abs.gov.au/census/find-census-data/quickstats/2021/801081093</t>
  </si>
  <si>
    <t>https://www.abs.gov.au/census/find-census-data/quickstats/2021/103021064</t>
  </si>
  <si>
    <t>https://www.abs.gov.au/census/find-census-data/quickstats/2021/106041127</t>
  </si>
  <si>
    <t>https://www.abs.gov.au/census/find-census-data/quickstats/2021/110041200</t>
  </si>
  <si>
    <t>https://www.abs.gov.au/census/find-census-data/quickstats/2021/124031459</t>
  </si>
  <si>
    <t>https://www.abs.gov.au/census/find-census-data/quickstats/2021/124031707</t>
  </si>
  <si>
    <t>https://www.abs.gov.au/census/find-census-data/quickstats/2021/128021535</t>
  </si>
  <si>
    <t>https://www.abs.gov.au/census/find-census-data/quickstats/2021/201021012</t>
  </si>
  <si>
    <t>https://www.abs.gov.au/census/find-census-data/quickstats/2021/202031032</t>
  </si>
  <si>
    <t>https://www.abs.gov.au/census/find-census-data/quickstats/2021/204011060</t>
  </si>
  <si>
    <t>https://www.abs.gov.au/census/find-census-data/quickstats/2021/205011077</t>
  </si>
  <si>
    <t>https://www.abs.gov.au/census/find-census-data/quickstats/2021/205011078</t>
  </si>
  <si>
    <t>https://www.abs.gov.au/census/find-census-data/quickstats/2021/208031189</t>
  </si>
  <si>
    <t>https://www.abs.gov.au/census/find-census-data/quickstats/2021/209011198</t>
  </si>
  <si>
    <t>https://www.abs.gov.au/census/find-census-data/quickstats/2021/210011533</t>
  </si>
  <si>
    <t>https://www.abs.gov.au/census/find-census-data/quickstats/2021/210021232</t>
  </si>
  <si>
    <t>https://www.abs.gov.au/census/find-census-data/quickstats/2021/210031236</t>
  </si>
  <si>
    <t>https://www.abs.gov.au/census/find-census-data/quickstats/2021/210031439</t>
  </si>
  <si>
    <t>https://www.abs.gov.au/census/find-census-data/quickstats/2021/210051246</t>
  </si>
  <si>
    <t>https://www.abs.gov.au/census/find-census-data/quickstats/2021/211011447</t>
  </si>
  <si>
    <t>https://www.abs.gov.au/census/find-census-data/quickstats/2021/211021262</t>
  </si>
  <si>
    <t>https://www.abs.gov.au/census/find-census-data/quickstats/2021/211031267</t>
  </si>
  <si>
    <t>https://www.abs.gov.au/census/find-census-data/quickstats/2021/211031452</t>
  </si>
  <si>
    <t>https://www.abs.gov.au/census/find-census-data/quickstats/2021/212021293</t>
  </si>
  <si>
    <t>https://www.abs.gov.au/census/find-census-data/quickstats/2021/212021453</t>
  </si>
  <si>
    <t>https://www.abs.gov.au/census/find-census-data/quickstats/2021/212041318</t>
  </si>
  <si>
    <t>https://www.abs.gov.au/census/find-census-data/quickstats/2021/213021342</t>
  </si>
  <si>
    <t>https://www.abs.gov.au/census/find-census-data/quickstats/2021/213021345</t>
  </si>
  <si>
    <t>https://www.abs.gov.au/census/find-census-data/quickstats/2021/215011394</t>
  </si>
  <si>
    <t>https://www.abs.gov.au/census/find-census-data/quickstats/2021/217031471</t>
  </si>
  <si>
    <t>https://www.abs.gov.au/census/find-census-data/quickstats/2021/302011023</t>
  </si>
  <si>
    <t>https://www.abs.gov.au/census/find-census-data/quickstats/2021/304021091</t>
  </si>
  <si>
    <t>https://www.abs.gov.au/census/find-census-data/quickstats/2021/307011177</t>
  </si>
  <si>
    <t>https://www.abs.gov.au/census/find-census-data/quickstats/2021/307031186</t>
  </si>
  <si>
    <t>https://www.abs.gov.au/census/find-census-data/quickstats/2021/311051324</t>
  </si>
  <si>
    <t>https://www.abs.gov.au/census/find-census-data/quickstats/2021/314011385</t>
  </si>
  <si>
    <t>https://www.abs.gov.au/census/find-census-data/quickstats/2021/319021503</t>
  </si>
  <si>
    <t>https://www.abs.gov.au/census/find-census-data/quickstats/2021/403031066</t>
  </si>
  <si>
    <t>https://www.abs.gov.au/census/find-census-data/quickstats/2021/403041077</t>
  </si>
  <si>
    <t>https://www.abs.gov.au/census/find-census-data/quickstats/2021/407031164</t>
  </si>
  <si>
    <t>https://www.abs.gov.au/census/find-census-data/quickstats/2021/501021010</t>
  </si>
  <si>
    <t>https://www.abs.gov.au/census/find-census-data/quickstats/2021/505011072</t>
  </si>
  <si>
    <t>https://www.abs.gov.au/census/find-census-data/quickstats/2021/506031125</t>
  </si>
  <si>
    <t>https://www.abs.gov.au/census/find-census-data/quickstats/2021/509011231</t>
  </si>
  <si>
    <t>https://www.abs.gov.au/census/find-census-data/quickstats/2021/601031013</t>
  </si>
  <si>
    <t>https://www.abs.gov.au/census/find-census-data/quickstats/2021/601051033</t>
  </si>
  <si>
    <t>https://www.abs.gov.au/census/find-census-data/quickstats/2021/801011017</t>
  </si>
  <si>
    <t>https://www.abs.gov.au/census/find-census-data/quickstats/2021/801061062</t>
  </si>
  <si>
    <t>https://www.abs.gov.au/census/find-census-data/quickstats/2021/801071071</t>
  </si>
  <si>
    <t>https://www.abs.gov.au/census/find-census-data/quickstats/2021/801071074</t>
  </si>
  <si>
    <t>https://www.abs.gov.au/census/find-census-data/quickstats/2021/801081095</t>
  </si>
  <si>
    <t>https://www.abs.gov.au/census/find-census-data/quickstats/2021/801091104</t>
  </si>
  <si>
    <t>https://www.abs.gov.au/census/find-census-data/quickstats/2021/801101136</t>
  </si>
  <si>
    <t>https://www.abs.gov.au/census/find-census-data/quickstats/2021/101061542</t>
  </si>
  <si>
    <t>https://www.abs.gov.au/census/find-census-data/quickstats/2021/103011060</t>
  </si>
  <si>
    <t>https://www.abs.gov.au/census/find-census-data/quickstats/2021/105031105</t>
  </si>
  <si>
    <t>https://www.abs.gov.au/census/find-census-data/quickstats/2021/106011109</t>
  </si>
  <si>
    <t>Newcastle - Maitland</t>
  </si>
  <si>
    <t>https://www.abs.gov.au/census/find-census-data/quickstats/2021/111011213</t>
  </si>
  <si>
    <t>https://www.abs.gov.au/census/find-census-data/quickstats/2021/113021260</t>
  </si>
  <si>
    <t>https://www.abs.gov.au/census/find-census-data/quickstats/2021/124011455</t>
  </si>
  <si>
    <t>https://www.abs.gov.au/census/find-census-data/quickstats/2021/128021533</t>
  </si>
  <si>
    <t>https://www.abs.gov.au/census/find-census-data/quickstats/2021/128021536</t>
  </si>
  <si>
    <t>https://www.abs.gov.au/census/find-census-data/quickstats/2021/201011007</t>
  </si>
  <si>
    <t>https://www.abs.gov.au/census/find-census-data/quickstats/2021/201021009</t>
  </si>
  <si>
    <t>https://www.abs.gov.au/census/find-census-data/quickstats/2021/203011035</t>
  </si>
  <si>
    <t>https://www.abs.gov.au/census/find-census-data/quickstats/2021/203021039</t>
  </si>
  <si>
    <t>https://www.abs.gov.au/census/find-census-data/quickstats/2021/205031089</t>
  </si>
  <si>
    <t>https://www.abs.gov.au/census/find-census-data/quickstats/2021/205051100</t>
  </si>
  <si>
    <t>https://www.abs.gov.au/census/find-census-data/quickstats/2021/209011200</t>
  </si>
  <si>
    <t>https://www.abs.gov.au/census/find-census-data/quickstats/2021/209041436</t>
  </si>
  <si>
    <t>https://www.abs.gov.au/census/find-census-data/quickstats/2021/210011230</t>
  </si>
  <si>
    <t>https://www.abs.gov.au/census/find-census-data/quickstats/2021/210021234</t>
  </si>
  <si>
    <t>https://www.abs.gov.au/census/find-census-data/quickstats/2021/210041240</t>
  </si>
  <si>
    <t>https://www.abs.gov.au/census/find-census-data/quickstats/2021/210051245</t>
  </si>
  <si>
    <t>https://www.abs.gov.au/census/find-census-data/quickstats/2021/211011254</t>
  </si>
  <si>
    <t>https://www.abs.gov.au/census/find-census-data/quickstats/2021/211011446</t>
  </si>
  <si>
    <t>https://www.abs.gov.au/census/find-census-data/quickstats/2021/211031263</t>
  </si>
  <si>
    <t>https://www.abs.gov.au/census/find-census-data/quickstats/2021/211051286</t>
  </si>
  <si>
    <t>https://www.abs.gov.au/census/find-census-data/quickstats/2021/212011547</t>
  </si>
  <si>
    <t>https://www.abs.gov.au/census/find-census-data/quickstats/2021/212021455</t>
  </si>
  <si>
    <t>https://www.abs.gov.au/census/find-census-data/quickstats/2021/212041310</t>
  </si>
  <si>
    <t>https://www.abs.gov.au/census/find-census-data/quickstats/2021/212041316</t>
  </si>
  <si>
    <t>https://www.abs.gov.au/census/find-census-data/quickstats/2021/212041565</t>
  </si>
  <si>
    <t>https://www.abs.gov.au/census/find-census-data/quickstats/2021/213021344</t>
  </si>
  <si>
    <t>https://www.abs.gov.au/census/find-census-data/quickstats/2021/213031351</t>
  </si>
  <si>
    <t>https://www.abs.gov.au/census/find-census-data/quickstats/2021/214011374</t>
  </si>
  <si>
    <t>https://www.abs.gov.au/census/find-census-data/quickstats/2021/214021385</t>
  </si>
  <si>
    <t>https://www.abs.gov.au/census/find-census-data/quickstats/2021/215011390</t>
  </si>
  <si>
    <t>https://www.abs.gov.au/census/find-census-data/quickstats/2021/215031403</t>
  </si>
  <si>
    <t>https://www.abs.gov.au/census/find-census-data/quickstats/2021/302011026</t>
  </si>
  <si>
    <t>https://www.abs.gov.au/census/find-census-data/quickstats/2021/304011081</t>
  </si>
  <si>
    <t>https://www.abs.gov.au/census/find-census-data/quickstats/2021/304031092</t>
  </si>
  <si>
    <t>https://www.abs.gov.au/census/find-census-data/quickstats/2021/310021277</t>
  </si>
  <si>
    <t>https://www.abs.gov.au/census/find-census-data/quickstats/2021/310031289</t>
  </si>
  <si>
    <t>https://www.abs.gov.au/census/find-census-data/quickstats/2021/310031290</t>
  </si>
  <si>
    <t>https://www.abs.gov.au/census/find-census-data/quickstats/2021/310041298</t>
  </si>
  <si>
    <t>https://www.abs.gov.au/census/find-census-data/quickstats/2021/313041376</t>
  </si>
  <si>
    <t>https://www.abs.gov.au/census/find-census-data/quickstats/2021/314011382</t>
  </si>
  <si>
    <t>https://www.abs.gov.au/census/find-census-data/quickstats/2021/314011384</t>
  </si>
  <si>
    <t>https://www.abs.gov.au/census/find-census-data/quickstats/2021/317011450</t>
  </si>
  <si>
    <t>https://www.abs.gov.au/census/find-census-data/quickstats/2021/401021005</t>
  </si>
  <si>
    <t>https://www.abs.gov.au/census/find-census-data/quickstats/2021/402051050</t>
  </si>
  <si>
    <t>https://www.abs.gov.au/census/find-census-data/quickstats/2021/403021063</t>
  </si>
  <si>
    <t>https://www.abs.gov.au/census/find-census-data/quickstats/2021/403031068</t>
  </si>
  <si>
    <t>https://www.abs.gov.au/census/find-census-data/quickstats/2021/403041075</t>
  </si>
  <si>
    <t>https://www.abs.gov.au/census/find-census-data/quickstats/2021/403041083</t>
  </si>
  <si>
    <t>https://www.abs.gov.au/census/find-census-data/quickstats/2021/405011115</t>
  </si>
  <si>
    <t>https://www.abs.gov.au/census/find-census-data/quickstats/2021/406011132</t>
  </si>
  <si>
    <t>https://www.abs.gov.au/census/find-census-data/quickstats/2021/407011147</t>
  </si>
  <si>
    <t>https://www.abs.gov.au/census/find-census-data/quickstats/2021/407021158</t>
  </si>
  <si>
    <t>https://www.abs.gov.au/census/find-census-data/quickstats/2021/504021050</t>
  </si>
  <si>
    <t>https://www.abs.gov.au/census/find-census-data/quickstats/2021/504021051</t>
  </si>
  <si>
    <t>https://www.abs.gov.au/census/find-census-data/quickstats/2021/504031060</t>
  </si>
  <si>
    <t>https://www.abs.gov.au/census/find-census-data/quickstats/2021/505011076</t>
  </si>
  <si>
    <t>https://www.abs.gov.au/census/find-census-data/quickstats/2021/505031305</t>
  </si>
  <si>
    <t>https://www.abs.gov.au/census/find-census-data/quickstats/2021/506011115</t>
  </si>
  <si>
    <t>https://www.abs.gov.au/census/find-census-data/quickstats/2021/507041176</t>
  </si>
  <si>
    <t>https://www.abs.gov.au/census/find-census-data/quickstats/2021/509021236</t>
  </si>
  <si>
    <t>https://www.abs.gov.au/census/find-census-data/quickstats/2021/509031247</t>
  </si>
  <si>
    <t>https://www.abs.gov.au/census/find-census-data/quickstats/2021/511011275</t>
  </si>
  <si>
    <t>https://www.abs.gov.au/census/find-census-data/quickstats/2021/601041023</t>
  </si>
  <si>
    <t>https://www.abs.gov.au/census/find-census-data/quickstats/2021/801011002</t>
  </si>
  <si>
    <t>https://www.abs.gov.au/census/find-census-data/quickstats/2021/801011008</t>
  </si>
  <si>
    <t>https://www.abs.gov.au/census/find-census-data/quickstats/2021/801011013</t>
  </si>
  <si>
    <t>https://www.abs.gov.au/census/find-census-data/quickstats/2021/801051056</t>
  </si>
  <si>
    <t>https://www.abs.gov.au/census/find-census-data/quickstats/2021/801061070</t>
  </si>
  <si>
    <t>https://www.abs.gov.au/census/find-census-data/quickstats/2021/801071078</t>
  </si>
  <si>
    <t>https://www.abs.gov.au/census/find-census-data/quickstats/2021/801071081</t>
  </si>
  <si>
    <t>https://www.abs.gov.au/census/find-census-data/quickstats/2021/801081096</t>
  </si>
  <si>
    <t>https://www.abs.gov.au/census/find-census-data/quickstats/2021/801081097</t>
  </si>
  <si>
    <t>https://www.abs.gov.au/census/find-census-data/quickstats/2021/801091109</t>
  </si>
  <si>
    <t>https://www.abs.gov.au/census/find-census-data/quickstats/2021/101061544</t>
  </si>
  <si>
    <t>https://www.abs.gov.au/census/find-census-data/quickstats/2021/103021069</t>
  </si>
  <si>
    <t>https://www.abs.gov.au/census/find-census-data/quickstats/2021/107041147</t>
  </si>
  <si>
    <t>https://www.abs.gov.au/census/find-census-data/quickstats/2021/109031183</t>
  </si>
  <si>
    <t>https://www.abs.gov.au/census/find-census-data/quickstats/2021/110011188</t>
  </si>
  <si>
    <t>https://www.abs.gov.au/census/find-census-data/quickstats/2021/113031266</t>
  </si>
  <si>
    <t>https://www.abs.gov.au/census/find-census-data/quickstats/2021/115031300</t>
  </si>
  <si>
    <t>https://www.abs.gov.au/census/find-census-data/quickstats/2021/123011700</t>
  </si>
  <si>
    <t>https://www.abs.gov.au/census/find-census-data/quickstats/2021/124011449</t>
  </si>
  <si>
    <t>https://www.abs.gov.au/census/find-census-data/quickstats/2021/127031733</t>
  </si>
  <si>
    <t>https://www.abs.gov.au/census/find-census-data/quickstats/2021/202021031</t>
  </si>
  <si>
    <t>https://www.abs.gov.au/census/find-census-data/quickstats/2021/203021042</t>
  </si>
  <si>
    <t>https://www.abs.gov.au/census/find-census-data/quickstats/2021/203021043</t>
  </si>
  <si>
    <t>https://www.abs.gov.au/census/find-census-data/quickstats/2021/203021044</t>
  </si>
  <si>
    <t>https://www.abs.gov.au/census/find-census-data/quickstats/2021/204021065</t>
  </si>
  <si>
    <t>https://www.abs.gov.au/census/find-census-data/quickstats/2021/204031070</t>
  </si>
  <si>
    <t>https://www.abs.gov.au/census/find-census-data/quickstats/2021/204031075</t>
  </si>
  <si>
    <t>https://www.abs.gov.au/census/find-census-data/quickstats/2021/205031090</t>
  </si>
  <si>
    <t>https://www.abs.gov.au/census/find-census-data/quickstats/2021/205051102</t>
  </si>
  <si>
    <t>https://www.abs.gov.au/census/find-census-data/quickstats/2021/206011498</t>
  </si>
  <si>
    <t>https://www.abs.gov.au/census/find-census-data/quickstats/2021/208031186</t>
  </si>
  <si>
    <t>https://www.abs.gov.au/census/find-census-data/quickstats/2021/208031193</t>
  </si>
  <si>
    <t>https://www.abs.gov.au/census/find-census-data/quickstats/2021/209041221</t>
  </si>
  <si>
    <t>https://www.abs.gov.au/census/find-census-data/quickstats/2021/209041435</t>
  </si>
  <si>
    <t>https://www.abs.gov.au/census/find-census-data/quickstats/2021/210031536</t>
  </si>
  <si>
    <t>https://www.abs.gov.au/census/find-census-data/quickstats/2021/210031538</t>
  </si>
  <si>
    <t>https://www.abs.gov.au/census/find-census-data/quickstats/2021/211041270</t>
  </si>
  <si>
    <t>https://www.abs.gov.au/census/find-census-data/quickstats/2021/211041271</t>
  </si>
  <si>
    <t>https://www.abs.gov.au/census/find-census-data/quickstats/2021/211041272</t>
  </si>
  <si>
    <t>https://www.abs.gov.au/census/find-census-data/quickstats/2021/211051276</t>
  </si>
  <si>
    <t>https://www.abs.gov.au/census/find-census-data/quickstats/2021/211051277</t>
  </si>
  <si>
    <t>https://www.abs.gov.au/census/find-census-data/quickstats/2021/212041312</t>
  </si>
  <si>
    <t>https://www.abs.gov.au/census/find-census-data/quickstats/2021/212041460</t>
  </si>
  <si>
    <t>https://www.abs.gov.au/census/find-census-data/quickstats/2021/213011333</t>
  </si>
  <si>
    <t>https://www.abs.gov.au/census/find-census-data/quickstats/2021/213011337</t>
  </si>
  <si>
    <t>https://www.abs.gov.au/census/find-census-data/quickstats/2021/213011338</t>
  </si>
  <si>
    <t>https://www.abs.gov.au/census/find-census-data/quickstats/2021/213021341</t>
  </si>
  <si>
    <t>https://www.abs.gov.au/census/find-census-data/quickstats/2021/213021346</t>
  </si>
  <si>
    <t>https://www.abs.gov.au/census/find-census-data/quickstats/2021/213041358</t>
  </si>
  <si>
    <t>https://www.abs.gov.au/census/find-census-data/quickstats/2021/213041360</t>
  </si>
  <si>
    <t>https://www.abs.gov.au/census/find-census-data/quickstats/2021/214011376</t>
  </si>
  <si>
    <t>https://www.abs.gov.au/census/find-census-data/quickstats/2021/215011391</t>
  </si>
  <si>
    <t>https://www.abs.gov.au/census/find-census-data/quickstats/2021/215021396</t>
  </si>
  <si>
    <t>https://www.abs.gov.au/census/find-census-data/quickstats/2021/301011002</t>
  </si>
  <si>
    <t>https://www.abs.gov.au/census/find-census-data/quickstats/2021/301031019</t>
  </si>
  <si>
    <t>https://www.abs.gov.au/census/find-census-data/quickstats/2021/304011082</t>
  </si>
  <si>
    <t>https://www.abs.gov.au/census/find-census-data/quickstats/2021/304021088</t>
  </si>
  <si>
    <t>https://www.abs.gov.au/census/find-census-data/quickstats/2021/308011191</t>
  </si>
  <si>
    <t>https://www.abs.gov.au/census/find-census-data/quickstats/2021/308031220</t>
  </si>
  <si>
    <t>https://www.abs.gov.au/census/find-census-data/quickstats/2021/311041322</t>
  </si>
  <si>
    <t>https://www.abs.gov.au/census/find-census-data/quickstats/2021/319031515</t>
  </si>
  <si>
    <t>https://www.abs.gov.au/census/find-census-data/quickstats/2021/402031175</t>
  </si>
  <si>
    <t>https://www.abs.gov.au/census/find-census-data/quickstats/2021/402051053</t>
  </si>
  <si>
    <t>https://www.abs.gov.au/census/find-census-data/quickstats/2021/402051054</t>
  </si>
  <si>
    <t>https://www.abs.gov.au/census/find-census-data/quickstats/2021/403021059</t>
  </si>
  <si>
    <t>https://www.abs.gov.au/census/find-census-data/quickstats/2021/403031069</t>
  </si>
  <si>
    <t>https://www.abs.gov.au/census/find-census-data/quickstats/2021/403041071</t>
  </si>
  <si>
    <t>https://www.abs.gov.au/census/find-census-data/quickstats/2021/405041128</t>
  </si>
  <si>
    <t>https://www.abs.gov.au/census/find-census-data/quickstats/2021/407011145</t>
  </si>
  <si>
    <t>https://www.abs.gov.au/census/find-census-data/quickstats/2021/407021150</t>
  </si>
  <si>
    <t>https://www.abs.gov.au/census/find-census-data/quickstats/2021/407031167</t>
  </si>
  <si>
    <t>https://www.abs.gov.au/census/find-census-data/quickstats/2021/501021014</t>
  </si>
  <si>
    <t>https://www.abs.gov.au/census/find-census-data/quickstats/2021/505011078</t>
  </si>
  <si>
    <t>https://www.abs.gov.au/census/find-census-data/quickstats/2021/505031107</t>
  </si>
  <si>
    <t>https://www.abs.gov.au/census/find-census-data/quickstats/2021/505031303</t>
  </si>
  <si>
    <t>https://www.abs.gov.au/census/find-census-data/quickstats/2021/507011148</t>
  </si>
  <si>
    <t>https://www.abs.gov.au/census/find-census-data/quickstats/2021/509011230</t>
  </si>
  <si>
    <t>https://www.abs.gov.au/census/find-census-data/quickstats/2021/509021243</t>
  </si>
  <si>
    <t>https://www.abs.gov.au/census/find-census-data/quickstats/2021/601011003</t>
  </si>
  <si>
    <t>https://www.abs.gov.au/census/find-census-data/quickstats/2021/601051027</t>
  </si>
  <si>
    <t>https://www.abs.gov.au/census/find-census-data/quickstats/2021/801011005</t>
  </si>
  <si>
    <t>https://www.abs.gov.au/census/find-census-data/quickstats/2021/801011015</t>
  </si>
  <si>
    <t>https://www.abs.gov.au/census/find-census-data/quickstats/2021/801011020</t>
  </si>
  <si>
    <t>https://www.abs.gov.au/census/find-census-data/quickstats/2021/801011024</t>
  </si>
  <si>
    <t>https://www.abs.gov.au/census/find-census-data/quickstats/2021/801041034</t>
  </si>
  <si>
    <t>https://www.abs.gov.au/census/find-census-data/quickstats/2021/801041038</t>
  </si>
  <si>
    <t>https://www.abs.gov.au/census/find-census-data/quickstats/2021/801041048</t>
  </si>
  <si>
    <t>https://www.abs.gov.au/census/find-census-data/quickstats/2021/801061069</t>
  </si>
  <si>
    <t>https://www.abs.gov.au/census/find-census-data/quickstats/2021/801071086</t>
  </si>
  <si>
    <t>https://www.abs.gov.au/census/find-census-data/quickstats/2021/101021008</t>
  </si>
  <si>
    <t>https://www.abs.gov.au/census/find-census-data/quickstats/2021/103031071</t>
  </si>
  <si>
    <t>https://www.abs.gov.au/census/find-census-data/quickstats/2021/107011132</t>
  </si>
  <si>
    <t>https://www.abs.gov.au/census/find-census-data/quickstats/2021/109021178</t>
  </si>
  <si>
    <t>https://www.abs.gov.au/census/find-census-data/quickstats/2021/110011187</t>
  </si>
  <si>
    <t>https://www.abs.gov.au/census/find-census-data/quickstats/2021/110011189</t>
  </si>
  <si>
    <t>https://www.abs.gov.au/census/find-census-data/quickstats/2021/110021192</t>
  </si>
  <si>
    <t>https://www.abs.gov.au/census/find-census-data/quickstats/2021/110021193</t>
  </si>
  <si>
    <t>https://www.abs.gov.au/census/find-census-data/quickstats/2021/115031299</t>
  </si>
  <si>
    <t>https://www.abs.gov.au/census/find-census-data/quickstats/2021/123011701</t>
  </si>
  <si>
    <t>https://www.abs.gov.au/census/find-census-data/quickstats/2021/123031448</t>
  </si>
  <si>
    <t>https://www.abs.gov.au/census/find-census-data/quickstats/2021/124031460</t>
  </si>
  <si>
    <t>https://www.abs.gov.au/census/find-census-data/quickstats/2021/124031708</t>
  </si>
  <si>
    <t>https://www.abs.gov.au/census/find-census-data/quickstats/2021/125041494</t>
  </si>
  <si>
    <t>https://www.abs.gov.au/census/find-census-data/quickstats/2021/127021518</t>
  </si>
  <si>
    <t>https://www.abs.gov.au/census/find-census-data/quickstats/2021/127031524</t>
  </si>
  <si>
    <t>https://www.abs.gov.au/census/find-census-data/quickstats/2021/128021607</t>
  </si>
  <si>
    <t>https://www.abs.gov.au/census/find-census-data/quickstats/2021/201021010</t>
  </si>
  <si>
    <t>https://www.abs.gov.au/census/find-census-data/quickstats/2021/201031014</t>
  </si>
  <si>
    <t>https://www.abs.gov.au/census/find-census-data/quickstats/2021/202011023</t>
  </si>
  <si>
    <t>https://www.abs.gov.au/census/find-census-data/quickstats/2021/203021485</t>
  </si>
  <si>
    <t>https://www.abs.gov.au/census/find-census-data/quickstats/2021/203031489</t>
  </si>
  <si>
    <t>https://www.abs.gov.au/census/find-census-data/quickstats/2021/203031490</t>
  </si>
  <si>
    <t>https://www.abs.gov.au/census/find-census-data/quickstats/2021/206011497</t>
  </si>
  <si>
    <t>https://www.abs.gov.au/census/find-census-data/quickstats/2021/206041121</t>
  </si>
  <si>
    <t>https://www.abs.gov.au/census/find-census-data/quickstats/2021/207031161</t>
  </si>
  <si>
    <t>https://www.abs.gov.au/census/find-census-data/quickstats/2021/208031188</t>
  </si>
  <si>
    <t>https://www.abs.gov.au/census/find-census-data/quickstats/2021/209021205</t>
  </si>
  <si>
    <t>https://www.abs.gov.au/census/find-census-data/quickstats/2021/209041431</t>
  </si>
  <si>
    <t>https://www.abs.gov.au/census/find-census-data/quickstats/2021/209041527</t>
  </si>
  <si>
    <t>https://www.abs.gov.au/census/find-census-data/quickstats/2021/210031440</t>
  </si>
  <si>
    <t>https://www.abs.gov.au/census/find-census-data/quickstats/2021/210051544</t>
  </si>
  <si>
    <t>https://www.abs.gov.au/census/find-census-data/quickstats/2021/211011251</t>
  </si>
  <si>
    <t>https://www.abs.gov.au/census/find-census-data/quickstats/2021/212031308</t>
  </si>
  <si>
    <t>https://www.abs.gov.au/census/find-census-data/quickstats/2021/212031457</t>
  </si>
  <si>
    <t>https://www.abs.gov.au/census/find-census-data/quickstats/2021/212041564</t>
  </si>
  <si>
    <t>https://www.abs.gov.au/census/find-census-data/quickstats/2021/213011336</t>
  </si>
  <si>
    <t>https://www.abs.gov.au/census/find-census-data/quickstats/2021/213021343</t>
  </si>
  <si>
    <t>https://www.abs.gov.au/census/find-census-data/quickstats/2021/213031347</t>
  </si>
  <si>
    <t>https://www.abs.gov.au/census/find-census-data/quickstats/2021/213031350</t>
  </si>
  <si>
    <t>https://www.abs.gov.au/census/find-census-data/quickstats/2021/213041359</t>
  </si>
  <si>
    <t>https://www.abs.gov.au/census/find-census-data/quickstats/2021/213041574</t>
  </si>
  <si>
    <t>https://www.abs.gov.au/census/find-census-data/quickstats/2021/213051361</t>
  </si>
  <si>
    <t>https://www.abs.gov.au/census/find-census-data/quickstats/2021/214011373</t>
  </si>
  <si>
    <t>https://www.abs.gov.au/census/find-census-data/quickstats/2021/215011392</t>
  </si>
  <si>
    <t>https://www.abs.gov.au/census/find-census-data/quickstats/2021/215021399</t>
  </si>
  <si>
    <t>https://www.abs.gov.au/census/find-census-data/quickstats/2021/217011420</t>
  </si>
  <si>
    <t>https://www.abs.gov.au/census/find-census-data/quickstats/2021/301021011</t>
  </si>
  <si>
    <t>https://www.abs.gov.au/census/find-census-data/quickstats/2021/304011083</t>
  </si>
  <si>
    <t>https://www.abs.gov.au/census/find-census-data/quickstats/2021/304031093</t>
  </si>
  <si>
    <t>https://www.abs.gov.au/census/find-census-data/quickstats/2021/307011174</t>
  </si>
  <si>
    <t>https://www.abs.gov.au/census/find-census-data/quickstats/2021/307011178</t>
  </si>
  <si>
    <t>https://www.abs.gov.au/census/find-census-data/quickstats/2021/310031288</t>
  </si>
  <si>
    <t>https://www.abs.gov.au/census/find-census-data/quickstats/2021/317011451</t>
  </si>
  <si>
    <t>https://www.abs.gov.au/census/find-census-data/quickstats/2021/318011461</t>
  </si>
  <si>
    <t>https://www.abs.gov.au/census/find-census-data/quickstats/2021/319021509</t>
  </si>
  <si>
    <t>https://www.abs.gov.au/census/find-census-data/quickstats/2021/402051049</t>
  </si>
  <si>
    <t>https://www.abs.gov.au/census/find-census-data/quickstats/2021/403021060</t>
  </si>
  <si>
    <t>https://www.abs.gov.au/census/find-census-data/quickstats/2021/406011131</t>
  </si>
  <si>
    <t>https://www.abs.gov.au/census/find-census-data/quickstats/2021/406021141</t>
  </si>
  <si>
    <t>https://www.abs.gov.au/census/find-census-data/quickstats/2021/407021151</t>
  </si>
  <si>
    <t>https://www.abs.gov.au/census/find-census-data/quickstats/2021/407021154</t>
  </si>
  <si>
    <t>https://www.abs.gov.au/census/find-census-data/quickstats/2021/407031160</t>
  </si>
  <si>
    <t>https://www.abs.gov.au/census/find-census-data/quickstats/2021/501021009</t>
  </si>
  <si>
    <t>https://www.abs.gov.au/census/find-census-data/quickstats/2021/503011033</t>
  </si>
  <si>
    <t>https://www.abs.gov.au/census/find-census-data/quickstats/2021/503021038</t>
  </si>
  <si>
    <t>https://www.abs.gov.au/census/find-census-data/quickstats/2021/504031061</t>
  </si>
  <si>
    <t>https://www.abs.gov.au/census/find-census-data/quickstats/2021/504031065</t>
  </si>
  <si>
    <t>https://www.abs.gov.au/census/find-census-data/quickstats/2021/505011073</t>
  </si>
  <si>
    <t>https://www.abs.gov.au/census/find-census-data/quickstats/2021/505011075</t>
  </si>
  <si>
    <t>https://www.abs.gov.au/census/find-census-data/quickstats/2021/505011082</t>
  </si>
  <si>
    <t>https://www.abs.gov.au/census/find-census-data/quickstats/2021/505021089</t>
  </si>
  <si>
    <t>https://www.abs.gov.au/census/find-census-data/quickstats/2021/505021301</t>
  </si>
  <si>
    <t>https://www.abs.gov.au/census/find-census-data/quickstats/2021/505031304</t>
  </si>
  <si>
    <t>https://www.abs.gov.au/census/find-census-data/quickstats/2021/506051140</t>
  </si>
  <si>
    <t>https://www.abs.gov.au/census/find-census-data/quickstats/2021/601021008</t>
  </si>
  <si>
    <t>https://www.abs.gov.au/census/find-census-data/quickstats/2021/601051031</t>
  </si>
  <si>
    <t>https://www.abs.gov.au/census/find-census-data/quickstats/2021/602021056</t>
  </si>
  <si>
    <t>https://www.abs.gov.au/census/find-census-data/quickstats/2021/603011065</t>
  </si>
  <si>
    <t>https://www.abs.gov.au/census/find-census-data/quickstats/2021/603021069</t>
  </si>
  <si>
    <t>https://www.abs.gov.au/census/find-census-data/quickstats/2021/604011076</t>
  </si>
  <si>
    <t>https://www.abs.gov.au/census/find-census-data/quickstats/2021/801011004</t>
  </si>
  <si>
    <t>https://www.abs.gov.au/census/find-census-data/quickstats/2021/801041118</t>
  </si>
  <si>
    <t>https://www.abs.gov.au/census/find-census-data/quickstats/2021/801041122</t>
  </si>
  <si>
    <t>https://www.abs.gov.au/census/find-census-data/quickstats/2021/801051061</t>
  </si>
  <si>
    <t>https://www.abs.gov.au/census/find-census-data/quickstats/2021/801071072</t>
  </si>
  <si>
    <t>https://www.abs.gov.au/census/find-census-data/quickstats/2021/801071087</t>
  </si>
  <si>
    <t>https://www.abs.gov.au/census/find-census-data/quickstats/2021/801071088</t>
  </si>
  <si>
    <t>https://www.abs.gov.au/census/find-census-data/quickstats/2021/801091110</t>
  </si>
  <si>
    <t>https://www.abs.gov.au/census/find-census-data/quickstats/2021/801101139</t>
  </si>
  <si>
    <t>https://www.abs.gov.au/census/find-census-data/quickstats/2021/101021611</t>
  </si>
  <si>
    <t>https://www.abs.gov.au/census/find-census-data/quickstats/2021/102011033</t>
  </si>
  <si>
    <t>https://www.abs.gov.au/census/find-census-data/quickstats/2021/103041076</t>
  </si>
  <si>
    <t>https://www.abs.gov.au/census/find-census-data/quickstats/2021/105011093</t>
  </si>
  <si>
    <t>https://www.abs.gov.au/census/find-census-data/quickstats/2021/106011112</t>
  </si>
  <si>
    <t>https://www.abs.gov.au/census/find-census-data/quickstats/2021/106041128</t>
  </si>
  <si>
    <t>https://www.abs.gov.au/census/find-census-data/quickstats/2021/109021179</t>
  </si>
  <si>
    <t>https://www.abs.gov.au/census/find-census-data/quickstats/2021/110031196</t>
  </si>
  <si>
    <t>https://www.abs.gov.au/census/find-census-data/quickstats/2021/110031198</t>
  </si>
  <si>
    <t>https://www.abs.gov.au/census/find-census-data/quickstats/2021/110041201</t>
  </si>
  <si>
    <t>https://www.abs.gov.au/census/find-census-data/quickstats/2021/113031263</t>
  </si>
  <si>
    <t>https://www.abs.gov.au/census/find-census-data/quickstats/2021/113031271</t>
  </si>
  <si>
    <t>https://www.abs.gov.au/census/find-census-data/quickstats/2021/116031315</t>
  </si>
  <si>
    <t>https://www.abs.gov.au/census/find-census-data/quickstats/2021/116031319</t>
  </si>
  <si>
    <t>https://www.abs.gov.au/census/find-census-data/quickstats/2021/121021404</t>
  </si>
  <si>
    <t>https://www.abs.gov.au/census/find-census-data/quickstats/2021/122031432</t>
  </si>
  <si>
    <t>https://www.abs.gov.au/census/find-census-data/quickstats/2021/123021703</t>
  </si>
  <si>
    <t>https://www.abs.gov.au/census/find-census-data/quickstats/2021/201031015</t>
  </si>
  <si>
    <t>https://www.abs.gov.au/census/find-census-data/quickstats/2021/202011024</t>
  </si>
  <si>
    <t>https://www.abs.gov.au/census/find-census-data/quickstats/2021/202021028</t>
  </si>
  <si>
    <t>https://www.abs.gov.au/census/find-census-data/quickstats/2021/203021047</t>
  </si>
  <si>
    <t>https://www.abs.gov.au/census/find-census-data/quickstats/2021/204011058</t>
  </si>
  <si>
    <t>https://www.abs.gov.au/census/find-census-data/quickstats/2021/205051101</t>
  </si>
  <si>
    <t>https://www.abs.gov.au/census/find-census-data/quickstats/2021/206041510</t>
  </si>
  <si>
    <t>https://www.abs.gov.au/census/find-census-data/quickstats/2021/208021427</t>
  </si>
  <si>
    <t>https://www.abs.gov.au/census/find-census-data/quickstats/2021/208031185</t>
  </si>
  <si>
    <t>https://www.abs.gov.au/census/find-census-data/quickstats/2021/208031190</t>
  </si>
  <si>
    <t>https://www.abs.gov.au/census/find-census-data/quickstats/2021/209011199</t>
  </si>
  <si>
    <t>https://www.abs.gov.au/census/find-census-data/quickstats/2021/209021524</t>
  </si>
  <si>
    <t>https://www.abs.gov.au/census/find-census-data/quickstats/2021/209021526</t>
  </si>
  <si>
    <t>https://www.abs.gov.au/census/find-census-data/quickstats/2021/209041433</t>
  </si>
  <si>
    <t>https://www.abs.gov.au/census/find-census-data/quickstats/2021/209041528</t>
  </si>
  <si>
    <t>https://www.abs.gov.au/census/find-census-data/quickstats/2021/210031237</t>
  </si>
  <si>
    <t>https://www.abs.gov.au/census/find-census-data/quickstats/2021/210051441</t>
  </si>
  <si>
    <t>https://www.abs.gov.au/census/find-census-data/quickstats/2021/211011259</t>
  </si>
  <si>
    <t>https://www.abs.gov.au/census/find-census-data/quickstats/2021/211011260</t>
  </si>
  <si>
    <t>https://www.abs.gov.au/census/find-census-data/quickstats/2021/211031451</t>
  </si>
  <si>
    <t>https://www.abs.gov.au/census/find-census-data/quickstats/2021/212021297</t>
  </si>
  <si>
    <t>https://www.abs.gov.au/census/find-census-data/quickstats/2021/212051325</t>
  </si>
  <si>
    <t>https://www.abs.gov.au/census/find-census-data/quickstats/2021/213011569</t>
  </si>
  <si>
    <t>https://www.abs.gov.au/census/find-census-data/quickstats/2021/213041461</t>
  </si>
  <si>
    <t>https://www.abs.gov.au/census/find-census-data/quickstats/2021/214011370</t>
  </si>
  <si>
    <t>https://www.abs.gov.au/census/find-census-data/quickstats/2021/214021381</t>
  </si>
  <si>
    <t>https://www.abs.gov.au/census/find-census-data/quickstats/2021/301031018</t>
  </si>
  <si>
    <t>https://www.abs.gov.au/census/find-census-data/quickstats/2021/302021030</t>
  </si>
  <si>
    <t>https://www.abs.gov.au/census/find-census-data/quickstats/2021/303041071</t>
  </si>
  <si>
    <t>https://www.abs.gov.au/census/find-census-data/quickstats/2021/304021086</t>
  </si>
  <si>
    <t>https://www.abs.gov.au/census/find-census-data/quickstats/2021/304021089</t>
  </si>
  <si>
    <t>https://www.abs.gov.au/census/find-census-data/quickstats/2021/304041101</t>
  </si>
  <si>
    <t>https://www.abs.gov.au/census/find-census-data/quickstats/2021/307011175</t>
  </si>
  <si>
    <t>https://www.abs.gov.au/census/find-census-data/quickstats/2021/308041528</t>
  </si>
  <si>
    <t>https://www.abs.gov.au/census/find-census-data/quickstats/2021/310011275</t>
  </si>
  <si>
    <t>https://www.abs.gov.au/census/find-census-data/quickstats/2021/311031318</t>
  </si>
  <si>
    <t>https://www.abs.gov.au/census/find-census-data/quickstats/2021/314011386</t>
  </si>
  <si>
    <t>https://www.abs.gov.au/census/find-census-data/quickstats/2021/317011445</t>
  </si>
  <si>
    <t>https://www.abs.gov.au/census/find-census-data/quickstats/2021/317011449</t>
  </si>
  <si>
    <t>https://www.abs.gov.au/census/find-census-data/quickstats/2021/401071023</t>
  </si>
  <si>
    <t>https://www.abs.gov.au/census/find-census-data/quickstats/2021/402011025</t>
  </si>
  <si>
    <t>https://www.abs.gov.au/census/find-census-data/quickstats/2021/402011027</t>
  </si>
  <si>
    <t>https://www.abs.gov.au/census/find-census-data/quickstats/2021/405031122</t>
  </si>
  <si>
    <t>https://www.abs.gov.au/census/find-census-data/quickstats/2021/405041125</t>
  </si>
  <si>
    <t>https://www.abs.gov.au/census/find-census-data/quickstats/2021/406021140</t>
  </si>
  <si>
    <t>https://www.abs.gov.au/census/find-census-data/quickstats/2021/501021007</t>
  </si>
  <si>
    <t>https://www.abs.gov.au/census/find-census-data/quickstats/2021/501021016</t>
  </si>
  <si>
    <t>https://www.abs.gov.au/census/find-census-data/quickstats/2021/501031018</t>
  </si>
  <si>
    <t>https://www.abs.gov.au/census/find-census-data/quickstats/2021/501031019</t>
  </si>
  <si>
    <t>https://www.abs.gov.au/census/find-census-data/quickstats/2021/503021295</t>
  </si>
  <si>
    <t>https://www.abs.gov.au/census/find-census-data/quickstats/2021/504021049</t>
  </si>
  <si>
    <t>https://www.abs.gov.au/census/find-census-data/quickstats/2021/504031056</t>
  </si>
  <si>
    <t>https://www.abs.gov.au/census/find-census-data/quickstats/2021/505011071</t>
  </si>
  <si>
    <t>https://www.abs.gov.au/census/find-census-data/quickstats/2021/506041133</t>
  </si>
  <si>
    <t>https://www.abs.gov.au/census/find-census-data/quickstats/2021/507011259</t>
  </si>
  <si>
    <t>https://www.abs.gov.au/census/find-census-data/quickstats/2021/507041181</t>
  </si>
  <si>
    <t>https://www.abs.gov.au/census/find-census-data/quickstats/2021/507041184</t>
  </si>
  <si>
    <t>https://www.abs.gov.au/census/find-census-data/quickstats/2021/509011234</t>
  </si>
  <si>
    <t>https://www.abs.gov.au/census/find-census-data/quickstats/2021/509021239</t>
  </si>
  <si>
    <t>https://www.abs.gov.au/census/find-census-data/quickstats/2021/509021244</t>
  </si>
  <si>
    <t>https://www.abs.gov.au/census/find-census-data/quickstats/2021/601031018</t>
  </si>
  <si>
    <t>https://www.abs.gov.au/census/find-census-data/quickstats/2021/602011050</t>
  </si>
  <si>
    <t>https://www.abs.gov.au/census/find-census-data/quickstats/2021/603011066</t>
  </si>
  <si>
    <t>https://www.abs.gov.au/census/find-census-data/quickstats/2021/801011019</t>
  </si>
  <si>
    <t>https://www.abs.gov.au/census/find-census-data/quickstats/2021/801011023</t>
  </si>
  <si>
    <t>https://www.abs.gov.au/census/find-census-data/quickstats/2021/801041046</t>
  </si>
  <si>
    <t>https://www.abs.gov.au/census/find-census-data/quickstats/2021/801051124</t>
  </si>
  <si>
    <t>https://www.abs.gov.au/census/find-census-data/quickstats/2021/801061067</t>
  </si>
  <si>
    <t>https://www.abs.gov.au/census/find-census-data/quickstats/2021/801091100</t>
  </si>
  <si>
    <t>https://www.abs.gov.au/census/find-census-data/quickstats/2021/801091101</t>
  </si>
  <si>
    <t>https://www.abs.gov.au/census/find-census-data/quickstats/2021/101021012</t>
  </si>
  <si>
    <t>https://www.abs.gov.au/census/find-census-data/quickstats/2021/102011036</t>
  </si>
  <si>
    <t>https://www.abs.gov.au/census/find-census-data/quickstats/2021/102021051</t>
  </si>
  <si>
    <t>https://www.abs.gov.au/census/find-census-data/quickstats/2021/103011061</t>
  </si>
  <si>
    <t>https://www.abs.gov.au/census/find-census-data/quickstats/2021/103041079</t>
  </si>
  <si>
    <t>https://www.abs.gov.au/census/find-census-data/quickstats/2021/105011092</t>
  </si>
  <si>
    <t>https://www.abs.gov.au/census/find-census-data/quickstats/2021/105031106</t>
  </si>
  <si>
    <t>https://www.abs.gov.au/census/find-census-data/quickstats/2021/107031139</t>
  </si>
  <si>
    <t>https://www.abs.gov.au/census/find-census-data/quickstats/2021/112021245</t>
  </si>
  <si>
    <t>https://www.abs.gov.au/census/find-census-data/quickstats/2021/113031264</t>
  </si>
  <si>
    <t>https://www.abs.gov.au/census/find-census-data/quickstats/2021/113031265</t>
  </si>
  <si>
    <t>https://www.abs.gov.au/census/find-census-data/quickstats/2021/115011291</t>
  </si>
  <si>
    <t>https://www.abs.gov.au/census/find-census-data/quickstats/2021/115011296</t>
  </si>
  <si>
    <t>https://www.abs.gov.au/census/find-census-data/quickstats/2021/115011557</t>
  </si>
  <si>
    <t>https://www.abs.gov.au/census/find-census-data/quickstats/2021/119011355</t>
  </si>
  <si>
    <t>https://www.abs.gov.au/census/find-census-data/quickstats/2021/124051470</t>
  </si>
  <si>
    <t>https://www.abs.gov.au/census/find-census-data/quickstats/2021/128011605</t>
  </si>
  <si>
    <t>https://www.abs.gov.au/census/find-census-data/quickstats/2021/202021030</t>
  </si>
  <si>
    <t>https://www.abs.gov.au/census/find-census-data/quickstats/2021/203021045</t>
  </si>
  <si>
    <t>https://www.abs.gov.au/census/find-census-data/quickstats/2021/203031048</t>
  </si>
  <si>
    <t>https://www.abs.gov.au/census/find-census-data/quickstats/2021/203031053</t>
  </si>
  <si>
    <t>https://www.abs.gov.au/census/find-census-data/quickstats/2021/204011054</t>
  </si>
  <si>
    <t>https://www.abs.gov.au/census/find-census-data/quickstats/2021/204011055</t>
  </si>
  <si>
    <t>https://www.abs.gov.au/census/find-census-data/quickstats/2021/204011057</t>
  </si>
  <si>
    <t>https://www.abs.gov.au/census/find-census-data/quickstats/2021/204011062</t>
  </si>
  <si>
    <t>https://www.abs.gov.au/census/find-census-data/quickstats/2021/207021159</t>
  </si>
  <si>
    <t>https://www.abs.gov.au/census/find-census-data/quickstats/2021/207021160</t>
  </si>
  <si>
    <t>https://www.abs.gov.au/census/find-census-data/quickstats/2021/208021180</t>
  </si>
  <si>
    <t>https://www.abs.gov.au/census/find-census-data/quickstats/2021/209021428</t>
  </si>
  <si>
    <t>https://www.abs.gov.au/census/find-census-data/quickstats/2021/209021429</t>
  </si>
  <si>
    <t>https://www.abs.gov.au/census/find-census-data/quickstats/2021/209041216</t>
  </si>
  <si>
    <t>https://www.abs.gov.au/census/find-census-data/quickstats/2021/209041225</t>
  </si>
  <si>
    <t>https://www.abs.gov.au/census/find-census-data/quickstats/2021/209041432</t>
  </si>
  <si>
    <t>https://www.abs.gov.au/census/find-census-data/quickstats/2021/210041541</t>
  </si>
  <si>
    <t>https://www.abs.gov.au/census/find-census-data/quickstats/2021/210051243</t>
  </si>
  <si>
    <t>https://www.abs.gov.au/census/find-census-data/quickstats/2021/210051250</t>
  </si>
  <si>
    <t>https://www.abs.gov.au/census/find-census-data/quickstats/2021/210051442</t>
  </si>
  <si>
    <t>https://www.abs.gov.au/census/find-census-data/quickstats/2021/212021456</t>
  </si>
  <si>
    <t>https://www.abs.gov.au/census/find-census-data/quickstats/2021/212051324</t>
  </si>
  <si>
    <t>https://www.abs.gov.au/census/find-census-data/quickstats/2021/213011328</t>
  </si>
  <si>
    <t>https://www.abs.gov.au/census/find-census-data/quickstats/2021/213011335</t>
  </si>
  <si>
    <t>https://www.abs.gov.au/census/find-census-data/quickstats/2021/213031349</t>
  </si>
  <si>
    <t>https://www.abs.gov.au/census/find-census-data/quickstats/2021/213051582</t>
  </si>
  <si>
    <t>https://www.abs.gov.au/census/find-census-data/quickstats/2021/214011375</t>
  </si>
  <si>
    <t>https://www.abs.gov.au/census/find-census-data/quickstats/2021/215011388</t>
  </si>
  <si>
    <t>https://www.abs.gov.au/census/find-census-data/quickstats/2021/216021413</t>
  </si>
  <si>
    <t>https://www.abs.gov.au/census/find-census-data/quickstats/2021/216031418</t>
  </si>
  <si>
    <t>https://www.abs.gov.au/census/find-census-data/quickstats/2021/216031419</t>
  </si>
  <si>
    <t>https://www.abs.gov.au/census/find-census-data/quickstats/2021/217031472</t>
  </si>
  <si>
    <t>https://www.abs.gov.au/census/find-census-data/quickstats/2021/217041478</t>
  </si>
  <si>
    <t>https://www.abs.gov.au/census/find-census-data/quickstats/2021/305031123</t>
  </si>
  <si>
    <t>https://www.abs.gov.au/census/find-census-data/quickstats/2021/305041132</t>
  </si>
  <si>
    <t>https://www.abs.gov.au/census/find-census-data/quickstats/2021/305041134</t>
  </si>
  <si>
    <t>https://www.abs.gov.au/census/find-census-data/quickstats/2021/306031158</t>
  </si>
  <si>
    <t>https://www.abs.gov.au/census/find-census-data/quickstats/2021/308031206</t>
  </si>
  <si>
    <t>https://www.abs.gov.au/census/find-census-data/quickstats/2021/310021281</t>
  </si>
  <si>
    <t>https://www.abs.gov.au/census/find-census-data/quickstats/2021/310021282</t>
  </si>
  <si>
    <t>https://www.abs.gov.au/census/find-census-data/quickstats/2021/312021357</t>
  </si>
  <si>
    <t>https://www.abs.gov.au/census/find-census-data/quickstats/2021/313031370</t>
  </si>
  <si>
    <t>https://www.abs.gov.au/census/find-census-data/quickstats/2021/315031408</t>
  </si>
  <si>
    <t>https://www.abs.gov.au/census/find-census-data/quickstats/2021/315031412</t>
  </si>
  <si>
    <t>https://www.abs.gov.au/census/find-census-data/quickstats/2021/317011452</t>
  </si>
  <si>
    <t>https://www.abs.gov.au/census/find-census-data/quickstats/2021/318021489</t>
  </si>
  <si>
    <t>https://www.abs.gov.au/census/find-census-data/quickstats/2021/319021506</t>
  </si>
  <si>
    <t>https://www.abs.gov.au/census/find-census-data/quickstats/2021/401061021</t>
  </si>
  <si>
    <t>https://www.abs.gov.au/census/find-census-data/quickstats/2021/403031070</t>
  </si>
  <si>
    <t>https://www.abs.gov.au/census/find-census-data/quickstats/2021/403041089</t>
  </si>
  <si>
    <t>https://www.abs.gov.au/census/find-census-data/quickstats/2021/404021099</t>
  </si>
  <si>
    <t>https://www.abs.gov.au/census/find-census-data/quickstats/2021/404031105</t>
  </si>
  <si>
    <t>https://www.abs.gov.au/census/find-census-data/quickstats/2021/405011114</t>
  </si>
  <si>
    <t>https://www.abs.gov.au/census/find-census-data/quickstats/2021/406011130</t>
  </si>
  <si>
    <t>https://www.abs.gov.au/census/find-census-data/quickstats/2021/407021152</t>
  </si>
  <si>
    <t>https://www.abs.gov.au/census/find-census-data/quickstats/2021/503021040</t>
  </si>
  <si>
    <t>https://www.abs.gov.au/census/find-census-data/quickstats/2021/504011048</t>
  </si>
  <si>
    <t>https://www.abs.gov.au/census/find-census-data/quickstats/2021/504021053</t>
  </si>
  <si>
    <t>https://www.abs.gov.au/census/find-census-data/quickstats/2021/504031068</t>
  </si>
  <si>
    <t>https://www.abs.gov.au/census/find-census-data/quickstats/2021/505011080</t>
  </si>
  <si>
    <t>https://www.abs.gov.au/census/find-census-data/quickstats/2021/505011081</t>
  </si>
  <si>
    <t>https://www.abs.gov.au/census/find-census-data/quickstats/2021/505031105</t>
  </si>
  <si>
    <t>https://www.abs.gov.au/census/find-census-data/quickstats/2021/506061144</t>
  </si>
  <si>
    <t>https://www.abs.gov.au/census/find-census-data/quickstats/2021/601011002</t>
  </si>
  <si>
    <t>https://www.abs.gov.au/census/find-census-data/quickstats/2021/601021004</t>
  </si>
  <si>
    <t>https://www.abs.gov.au/census/find-census-data/quickstats/2021/601031019</t>
  </si>
  <si>
    <t>https://www.abs.gov.au/census/find-census-data/quickstats/2021/601061034</t>
  </si>
  <si>
    <t>https://www.abs.gov.au/census/find-census-data/quickstats/2021/801041035</t>
  </si>
  <si>
    <t>https://www.abs.gov.au/census/find-census-data/quickstats/2021/801051050</t>
  </si>
  <si>
    <t>https://www.abs.gov.au/census/find-census-data/quickstats/2021/801061129</t>
  </si>
  <si>
    <t>https://www.abs.gov.au/census/find-census-data/quickstats/2021/801061131</t>
  </si>
  <si>
    <t>https://www.abs.gov.au/census/find-census-data/quickstats/2021/801091099</t>
  </si>
  <si>
    <t>https://www.abs.gov.au/census/find-census-data/quickstats/2021/801091103</t>
  </si>
  <si>
    <t>https://www.abs.gov.au/census/find-census-data/quickstats/2021/801091108</t>
  </si>
  <si>
    <t>https://www.abs.gov.au/census/find-census-data/quickstats/2021/101021007</t>
  </si>
  <si>
    <t>https://www.abs.gov.au/census/find-census-data/quickstats/2021/101061541</t>
  </si>
  <si>
    <t>https://www.abs.gov.au/census/find-census-data/quickstats/2021/102011035</t>
  </si>
  <si>
    <t>https://www.abs.gov.au/census/find-census-data/quickstats/2021/103021063</t>
  </si>
  <si>
    <t>https://www.abs.gov.au/census/find-census-data/quickstats/2021/103021065</t>
  </si>
  <si>
    <t>https://www.abs.gov.au/census/find-census-data/quickstats/2021/105031100</t>
  </si>
  <si>
    <t>https://www.abs.gov.au/census/find-census-data/quickstats/2021/107011131</t>
  </si>
  <si>
    <t>https://www.abs.gov.au/census/find-census-data/quickstats/2021/108011151</t>
  </si>
  <si>
    <t>https://www.abs.gov.au/census/find-census-data/quickstats/2021/109011175</t>
  </si>
  <si>
    <t>Bowral - Mittagong</t>
  </si>
  <si>
    <t>https://www.abs.gov.au/census/find-census-data/quickstats/2021/114021285</t>
  </si>
  <si>
    <t>https://www.abs.gov.au/census/find-census-data/quickstats/2021/115011621</t>
  </si>
  <si>
    <t>https://www.abs.gov.au/census/find-census-data/quickstats/2021/115021298</t>
  </si>
  <si>
    <t>https://www.abs.gov.au/census/find-census-data/quickstats/2021/117011321</t>
  </si>
  <si>
    <t>https://www.abs.gov.au/census/find-census-data/quickstats/2021/122021421</t>
  </si>
  <si>
    <t>https://www.abs.gov.au/census/find-census-data/quickstats/2021/122031692</t>
  </si>
  <si>
    <t>https://www.abs.gov.au/census/find-census-data/quickstats/2021/124031465</t>
  </si>
  <si>
    <t>https://www.abs.gov.au/census/find-census-data/quickstats/2021/127011593</t>
  </si>
  <si>
    <t>https://www.abs.gov.au/census/find-census-data/quickstats/2021/127031730</t>
  </si>
  <si>
    <t>https://www.abs.gov.au/census/find-census-data/quickstats/2021/201011002</t>
  </si>
  <si>
    <t>https://www.abs.gov.au/census/find-census-data/quickstats/2021/201011482</t>
  </si>
  <si>
    <t>https://www.abs.gov.au/census/find-census-data/quickstats/2021/201031013</t>
  </si>
  <si>
    <t>https://www.abs.gov.au/census/find-census-data/quickstats/2021/202021029</t>
  </si>
  <si>
    <t>https://www.abs.gov.au/census/find-census-data/quickstats/2021/203021486</t>
  </si>
  <si>
    <t>https://www.abs.gov.au/census/find-census-data/quickstats/2021/203021487</t>
  </si>
  <si>
    <t>https://www.abs.gov.au/census/find-census-data/quickstats/2021/203031052</t>
  </si>
  <si>
    <t>https://www.abs.gov.au/census/find-census-data/quickstats/2021/205051104</t>
  </si>
  <si>
    <t>https://www.abs.gov.au/census/find-census-data/quickstats/2021/206011496</t>
  </si>
  <si>
    <t>https://www.abs.gov.au/census/find-census-data/quickstats/2021/206031116</t>
  </si>
  <si>
    <t>https://www.abs.gov.au/census/find-census-data/quickstats/2021/206041125</t>
  </si>
  <si>
    <t>https://www.abs.gov.au/census/find-census-data/quickstats/2021/206071145</t>
  </si>
  <si>
    <t>https://www.abs.gov.au/census/find-census-data/quickstats/2021/207021156</t>
  </si>
  <si>
    <t>https://www.abs.gov.au/census/find-census-data/quickstats/2021/208011171</t>
  </si>
  <si>
    <t>https://www.abs.gov.au/census/find-census-data/quickstats/2021/208021178</t>
  </si>
  <si>
    <t>https://www.abs.gov.au/census/find-census-data/quickstats/2021/208021426</t>
  </si>
  <si>
    <t>https://www.abs.gov.au/census/find-census-data/quickstats/2021/209021523</t>
  </si>
  <si>
    <t>https://www.abs.gov.au/census/find-census-data/quickstats/2021/209041530</t>
  </si>
  <si>
    <t>https://www.abs.gov.au/census/find-census-data/quickstats/2021/210031535</t>
  </si>
  <si>
    <t>https://www.abs.gov.au/census/find-census-data/quickstats/2021/210051545</t>
  </si>
  <si>
    <t>https://www.abs.gov.au/census/find-census-data/quickstats/2021/211021261</t>
  </si>
  <si>
    <t>https://www.abs.gov.au/census/find-census-data/quickstats/2021/212031306</t>
  </si>
  <si>
    <t>https://www.abs.gov.au/census/find-census-data/quickstats/2021/212041317</t>
  </si>
  <si>
    <t>https://www.abs.gov.au/census/find-census-data/quickstats/2021/212051327</t>
  </si>
  <si>
    <t>https://www.abs.gov.au/census/find-census-data/quickstats/2021/213011334</t>
  </si>
  <si>
    <t>https://www.abs.gov.au/census/find-census-data/quickstats/2021/213031352</t>
  </si>
  <si>
    <t>https://www.abs.gov.au/census/find-census-data/quickstats/2021/213041353</t>
  </si>
  <si>
    <t>https://www.abs.gov.au/census/find-census-data/quickstats/2021/213041463</t>
  </si>
  <si>
    <t>https://www.abs.gov.au/census/find-census-data/quickstats/2021/213041572</t>
  </si>
  <si>
    <t>https://www.abs.gov.au/census/find-census-data/quickstats/2021/213051468</t>
  </si>
  <si>
    <t>https://www.abs.gov.au/census/find-census-data/quickstats/2021/213051586</t>
  </si>
  <si>
    <t>https://www.abs.gov.au/census/find-census-data/quickstats/2021/213051590</t>
  </si>
  <si>
    <t>https://www.abs.gov.au/census/find-census-data/quickstats/2021/214021379</t>
  </si>
  <si>
    <t>https://www.abs.gov.au/census/find-census-data/quickstats/2021/215031404</t>
  </si>
  <si>
    <t>https://www.abs.gov.au/census/find-census-data/quickstats/2021/216011410</t>
  </si>
  <si>
    <t>Shepparton - Mooroopna</t>
  </si>
  <si>
    <t>https://www.abs.gov.au/census/find-census-data/quickstats/2021/216031593</t>
  </si>
  <si>
    <t>https://www.abs.gov.au/census/find-census-data/quickstats/2021/301011001</t>
  </si>
  <si>
    <t>https://www.abs.gov.au/census/find-census-data/quickstats/2021/301011006</t>
  </si>
  <si>
    <t>https://www.abs.gov.au/census/find-census-data/quickstats/2021/301031017</t>
  </si>
  <si>
    <t>https://www.abs.gov.au/census/find-census-data/quickstats/2021/302011022</t>
  </si>
  <si>
    <t>https://www.abs.gov.au/census/find-census-data/quickstats/2021/302021029</t>
  </si>
  <si>
    <t>https://www.abs.gov.au/census/find-census-data/quickstats/2021/302041041</t>
  </si>
  <si>
    <t>https://www.abs.gov.au/census/find-census-data/quickstats/2021/304041104</t>
  </si>
  <si>
    <t>https://www.abs.gov.au/census/find-census-data/quickstats/2021/305011105</t>
  </si>
  <si>
    <t>https://www.abs.gov.au/census/find-census-data/quickstats/2021/307011173</t>
  </si>
  <si>
    <t>https://www.abs.gov.au/census/find-census-data/quickstats/2021/310011564</t>
  </si>
  <si>
    <t>https://www.abs.gov.au/census/find-census-data/quickstats/2021/310021278</t>
  </si>
  <si>
    <t>https://www.abs.gov.au/census/find-census-data/quickstats/2021/315031409</t>
  </si>
  <si>
    <t>https://www.abs.gov.au/census/find-census-data/quickstats/2021/318011463</t>
  </si>
  <si>
    <t>https://www.abs.gov.au/census/find-census-data/quickstats/2021/401031012</t>
  </si>
  <si>
    <t>https://www.abs.gov.au/census/find-census-data/quickstats/2021/401061020</t>
  </si>
  <si>
    <t>https://www.abs.gov.au/census/find-census-data/quickstats/2021/401061022</t>
  </si>
  <si>
    <t>https://www.abs.gov.au/census/find-census-data/quickstats/2021/402041047</t>
  </si>
  <si>
    <t>https://www.abs.gov.au/census/find-census-data/quickstats/2021/402041171</t>
  </si>
  <si>
    <t>https://www.abs.gov.au/census/find-census-data/quickstats/2021/402051055</t>
  </si>
  <si>
    <t>https://www.abs.gov.au/census/find-census-data/quickstats/2021/403041080</t>
  </si>
  <si>
    <t>https://www.abs.gov.au/census/find-census-data/quickstats/2021/403041178</t>
  </si>
  <si>
    <t>https://www.abs.gov.au/census/find-census-data/quickstats/2021/404011090</t>
  </si>
  <si>
    <t>https://www.abs.gov.au/census/find-census-data/quickstats/2021/501011004</t>
  </si>
  <si>
    <t>https://www.abs.gov.au/census/find-census-data/quickstats/2021/501021005</t>
  </si>
  <si>
    <t>https://www.abs.gov.au/census/find-census-data/quickstats/2021/501021253</t>
  </si>
  <si>
    <t>https://www.abs.gov.au/census/find-census-data/quickstats/2021/501031020</t>
  </si>
  <si>
    <t>https://www.abs.gov.au/census/find-census-data/quickstats/2021/504031058</t>
  </si>
  <si>
    <t>https://www.abs.gov.au/census/find-census-data/quickstats/2021/504031067</t>
  </si>
  <si>
    <t>https://www.abs.gov.au/census/find-census-data/quickstats/2021/506071146</t>
  </si>
  <si>
    <t>https://www.abs.gov.au/census/find-census-data/quickstats/2021/507011163</t>
  </si>
  <si>
    <t>https://www.abs.gov.au/census/find-census-data/quickstats/2021/507021164</t>
  </si>
  <si>
    <t>https://www.abs.gov.au/census/find-census-data/quickstats/2021/507021165</t>
  </si>
  <si>
    <t>https://www.abs.gov.au/census/find-census-data/quickstats/2021/507041182</t>
  </si>
  <si>
    <t>https://www.abs.gov.au/census/find-census-data/quickstats/2021/509031248</t>
  </si>
  <si>
    <t>https://www.abs.gov.au/census/find-census-data/quickstats/2021/509031249</t>
  </si>
  <si>
    <t>https://www.abs.gov.au/census/find-census-data/quickstats/2021/601031014</t>
  </si>
  <si>
    <t>https://www.abs.gov.au/census/find-census-data/quickstats/2021/601031020</t>
  </si>
  <si>
    <t>https://www.abs.gov.au/census/find-census-data/quickstats/2021/601031021</t>
  </si>
  <si>
    <t>https://www.abs.gov.au/census/find-census-data/quickstats/2021/601041022</t>
  </si>
  <si>
    <t>https://www.abs.gov.au/census/find-census-data/quickstats/2021/602011039</t>
  </si>
  <si>
    <t>https://www.abs.gov.au/census/find-census-data/quickstats/2021/602021055</t>
  </si>
  <si>
    <t>https://www.abs.gov.au/census/find-census-data/quickstats/2021/602031062</t>
  </si>
  <si>
    <t>https://www.abs.gov.au/census/find-census-data/quickstats/2021/603011067</t>
  </si>
  <si>
    <t>https://www.abs.gov.au/census/find-census-data/quickstats/2021/604031094</t>
  </si>
  <si>
    <t>https://www.abs.gov.au/census/find-census-data/quickstats/2021/801011003</t>
  </si>
  <si>
    <t>https://www.abs.gov.au/census/find-census-data/quickstats/2021/801041037</t>
  </si>
  <si>
    <t>https://www.abs.gov.au/census/find-census-data/quickstats/2021/801051127</t>
  </si>
  <si>
    <t>https://www.abs.gov.au/census/find-census-data/quickstats/2021/801061063</t>
  </si>
  <si>
    <t>https://www.abs.gov.au/census/find-census-data/quickstats/2021/801091102</t>
  </si>
  <si>
    <t>https://www.abs.gov.au/census/find-census-data/quickstats/2021/801101135</t>
  </si>
  <si>
    <t>https://www.abs.gov.au/census/find-census-data/quickstats/2021/101061543</t>
  </si>
  <si>
    <t>https://www.abs.gov.au/census/find-census-data/quickstats/2021/103021067</t>
  </si>
  <si>
    <t>https://www.abs.gov.au/census/find-census-data/quickstats/2021/103031074</t>
  </si>
  <si>
    <t>https://www.abs.gov.au/census/find-census-data/quickstats/2021/104021086</t>
  </si>
  <si>
    <t>https://www.abs.gov.au/census/find-census-data/quickstats/2021/106021116</t>
  </si>
  <si>
    <t>Medowie</t>
  </si>
  <si>
    <t>https://www.abs.gov.au/census/find-census-data/quickstats/2021/106031125</t>
  </si>
  <si>
    <t>https://www.abs.gov.au/census/find-census-data/quickstats/2021/107041146</t>
  </si>
  <si>
    <t>https://www.abs.gov.au/census/find-census-data/quickstats/2021/111021221</t>
  </si>
  <si>
    <t>https://www.abs.gov.au/census/find-census-data/quickstats/2021/111031222</t>
  </si>
  <si>
    <t>https://www.abs.gov.au/census/find-census-data/quickstats/2021/115011294</t>
  </si>
  <si>
    <t>https://www.abs.gov.au/census/find-census-data/quickstats/2021/116011627</t>
  </si>
  <si>
    <t>https://www.abs.gov.au/census/find-census-data/quickstats/2021/121011685</t>
  </si>
  <si>
    <t>https://www.abs.gov.au/census/find-census-data/quickstats/2021/122031696</t>
  </si>
  <si>
    <t>https://www.abs.gov.au/census/find-census-data/quickstats/2021/123011433</t>
  </si>
  <si>
    <t>https://www.abs.gov.au/census/find-census-data/quickstats/2021/123021438</t>
  </si>
  <si>
    <t>https://www.abs.gov.au/census/find-census-data/quickstats/2021/123021443</t>
  </si>
  <si>
    <t>https://www.abs.gov.au/census/find-census-data/quickstats/2021/124031461</t>
  </si>
  <si>
    <t>https://www.abs.gov.au/census/find-census-data/quickstats/2021/125041490</t>
  </si>
  <si>
    <t>https://www.abs.gov.au/census/find-census-data/quickstats/2021/127011596</t>
  </si>
  <si>
    <t>https://www.abs.gov.au/census/find-census-data/quickstats/2021/127011728</t>
  </si>
  <si>
    <t>https://www.abs.gov.au/census/find-census-data/quickstats/2021/201011006</t>
  </si>
  <si>
    <t>https://www.abs.gov.au/census/find-census-data/quickstats/2021/201031017</t>
  </si>
  <si>
    <t>https://www.abs.gov.au/census/find-census-data/quickstats/2021/203031049</t>
  </si>
  <si>
    <t>https://www.abs.gov.au/census/find-census-data/quickstats/2021/204011056</t>
  </si>
  <si>
    <t>Albury - Wodonga</t>
  </si>
  <si>
    <t>https://www.abs.gov.au/census/find-census-data/quickstats/2021/204031073</t>
  </si>
  <si>
    <t>Warragul - Drouin</t>
  </si>
  <si>
    <t>https://www.abs.gov.au/census/find-census-data/quickstats/2021/205011079</t>
  </si>
  <si>
    <t>https://www.abs.gov.au/census/find-census-data/quickstats/2021/205031087</t>
  </si>
  <si>
    <t>https://www.abs.gov.au/census/find-census-data/quickstats/2021/206011106</t>
  </si>
  <si>
    <t>https://www.abs.gov.au/census/find-census-data/quickstats/2021/206011495</t>
  </si>
  <si>
    <t>https://www.abs.gov.au/census/find-census-data/quickstats/2021/206031502</t>
  </si>
  <si>
    <t>https://www.abs.gov.au/census/find-census-data/quickstats/2021/206041124</t>
  </si>
  <si>
    <t>https://www.abs.gov.au/census/find-census-data/quickstats/2021/206071141</t>
  </si>
  <si>
    <t>https://www.abs.gov.au/census/find-census-data/quickstats/2021/207031162</t>
  </si>
  <si>
    <t>https://www.abs.gov.au/census/find-census-data/quickstats/2021/207031167</t>
  </si>
  <si>
    <t>https://www.abs.gov.au/census/find-census-data/quickstats/2021/208021181</t>
  </si>
  <si>
    <t>https://www.abs.gov.au/census/find-census-data/quickstats/2021/209041437</t>
  </si>
  <si>
    <t>https://www.abs.gov.au/census/find-census-data/quickstats/2021/210051247</t>
  </si>
  <si>
    <t>https://www.abs.gov.au/census/find-census-data/quickstats/2021/210051443</t>
  </si>
  <si>
    <t>https://www.abs.gov.au/census/find-census-data/quickstats/2021/210051445</t>
  </si>
  <si>
    <t>https://www.abs.gov.au/census/find-census-data/quickstats/2021/211031266</t>
  </si>
  <si>
    <t>https://www.abs.gov.au/census/find-census-data/quickstats/2021/211031450</t>
  </si>
  <si>
    <t>https://www.abs.gov.au/census/find-census-data/quickstats/2021/212011289</t>
  </si>
  <si>
    <t>https://www.abs.gov.au/census/find-census-data/quickstats/2021/212021553</t>
  </si>
  <si>
    <t>https://www.abs.gov.au/census/find-census-data/quickstats/2021/212021554</t>
  </si>
  <si>
    <t>https://www.abs.gov.au/census/find-census-data/quickstats/2021/212041459</t>
  </si>
  <si>
    <t>https://www.abs.gov.au/census/find-census-data/quickstats/2021/213041576</t>
  </si>
  <si>
    <t>https://www.abs.gov.au/census/find-census-data/quickstats/2021/213051368</t>
  </si>
  <si>
    <t>https://www.abs.gov.au/census/find-census-data/quickstats/2021/213051464</t>
  </si>
  <si>
    <t>https://www.abs.gov.au/census/find-census-data/quickstats/2021/213051580</t>
  </si>
  <si>
    <t>https://www.abs.gov.au/census/find-census-data/quickstats/2021/213051584</t>
  </si>
  <si>
    <t>https://www.abs.gov.au/census/find-census-data/quickstats/2021/216011407</t>
  </si>
  <si>
    <t>https://www.abs.gov.au/census/find-census-data/quickstats/2021/216011408</t>
  </si>
  <si>
    <t>https://www.abs.gov.au/census/find-census-data/quickstats/2021/217011421</t>
  </si>
  <si>
    <t>https://www.abs.gov.au/census/find-census-data/quickstats/2021/301031016</t>
  </si>
  <si>
    <t>https://www.abs.gov.au/census/find-census-data/quickstats/2021/302031035</t>
  </si>
  <si>
    <t>https://www.abs.gov.au/census/find-census-data/quickstats/2021/302031039</t>
  </si>
  <si>
    <t>https://www.abs.gov.au/census/find-census-data/quickstats/2021/302041042</t>
  </si>
  <si>
    <t>https://www.abs.gov.au/census/find-census-data/quickstats/2021/303021057</t>
  </si>
  <si>
    <t>https://www.abs.gov.au/census/find-census-data/quickstats/2021/304021090</t>
  </si>
  <si>
    <t>https://www.abs.gov.au/census/find-census-data/quickstats/2021/305011110</t>
  </si>
  <si>
    <t>https://www.abs.gov.au/census/find-census-data/quickstats/2021/306031160</t>
  </si>
  <si>
    <t>https://www.abs.gov.au/census/find-census-data/quickstats/2021/309071254</t>
  </si>
  <si>
    <t>https://www.abs.gov.au/census/find-census-data/quickstats/2021/310011271</t>
  </si>
  <si>
    <t>https://www.abs.gov.au/census/find-census-data/quickstats/2021/310031285</t>
  </si>
  <si>
    <t>https://www.abs.gov.au/census/find-census-data/quickstats/2021/311041568</t>
  </si>
  <si>
    <t>https://www.abs.gov.au/census/find-census-data/quickstats/2021/311061332</t>
  </si>
  <si>
    <t>https://www.abs.gov.au/census/find-census-data/quickstats/2021/312021353</t>
  </si>
  <si>
    <t>https://www.abs.gov.au/census/find-census-data/quickstats/2021/313021367</t>
  </si>
  <si>
    <t>https://www.abs.gov.au/census/find-census-data/quickstats/2021/313021369</t>
  </si>
  <si>
    <t>https://www.abs.gov.au/census/find-census-data/quickstats/2021/318011465</t>
  </si>
  <si>
    <t>https://www.abs.gov.au/census/find-census-data/quickstats/2021/401021009</t>
  </si>
  <si>
    <t>https://www.abs.gov.au/census/find-census-data/quickstats/2021/401031011</t>
  </si>
  <si>
    <t>https://www.abs.gov.au/census/find-census-data/quickstats/2021/401071024</t>
  </si>
  <si>
    <t>https://www.abs.gov.au/census/find-census-data/quickstats/2021/404031106</t>
  </si>
  <si>
    <t>https://www.abs.gov.au/census/find-census-data/quickstats/2021/404031108</t>
  </si>
  <si>
    <t>https://www.abs.gov.au/census/find-census-data/quickstats/2021/404031109</t>
  </si>
  <si>
    <t>https://www.abs.gov.au/census/find-census-data/quickstats/2021/406011129</t>
  </si>
  <si>
    <t>https://www.abs.gov.au/census/find-census-data/quickstats/2021/407011149</t>
  </si>
  <si>
    <t>https://www.abs.gov.au/census/find-census-data/quickstats/2021/407031165</t>
  </si>
  <si>
    <t>https://www.abs.gov.au/census/find-census-data/quickstats/2021/503011030</t>
  </si>
  <si>
    <t>https://www.abs.gov.au/census/find-census-data/quickstats/2021/503021039</t>
  </si>
  <si>
    <t>https://www.abs.gov.au/census/find-census-data/quickstats/2021/505011074</t>
  </si>
  <si>
    <t>https://www.abs.gov.au/census/find-census-data/quickstats/2021/505011079</t>
  </si>
  <si>
    <t>https://www.abs.gov.au/census/find-census-data/quickstats/2021/505021084</t>
  </si>
  <si>
    <t>https://www.abs.gov.au/census/find-census-data/quickstats/2021/505031100</t>
  </si>
  <si>
    <t>https://www.abs.gov.au/census/find-census-data/quickstats/2021/505031256</t>
  </si>
  <si>
    <t>https://www.abs.gov.au/census/find-census-data/quickstats/2021/507011161</t>
  </si>
  <si>
    <t>https://www.abs.gov.au/census/find-census-data/quickstats/2021/507041177</t>
  </si>
  <si>
    <t>https://www.abs.gov.au/census/find-census-data/quickstats/2021/507041179</t>
  </si>
  <si>
    <t>https://www.abs.gov.au/census/find-census-data/quickstats/2021/509011226</t>
  </si>
  <si>
    <t>https://www.abs.gov.au/census/find-census-data/quickstats/2021/511041292</t>
  </si>
  <si>
    <t>https://www.abs.gov.au/census/find-census-data/quickstats/2021/601021010</t>
  </si>
  <si>
    <t>https://www.abs.gov.au/census/find-census-data/quickstats/2021/601031016</t>
  </si>
  <si>
    <t>https://www.abs.gov.au/census/find-census-data/quickstats/2021/601061035</t>
  </si>
  <si>
    <t>https://www.abs.gov.au/census/find-census-data/quickstats/2021/602011043</t>
  </si>
  <si>
    <t>https://www.abs.gov.au/census/find-census-data/quickstats/2021/602031061</t>
  </si>
  <si>
    <t>https://www.abs.gov.au/census/find-census-data/quickstats/2021/603021070</t>
  </si>
  <si>
    <t>https://www.abs.gov.au/census/find-census-data/quickstats/2021/603021071</t>
  </si>
  <si>
    <t>https://www.abs.gov.au/census/find-census-data/quickstats/2021/603021072</t>
  </si>
  <si>
    <t>https://www.abs.gov.au/census/find-census-data/quickstats/2021/604011079</t>
  </si>
  <si>
    <t>Burnie - Somerset</t>
  </si>
  <si>
    <t>https://www.abs.gov.au/census/find-census-data/quickstats/2021/604011080</t>
  </si>
  <si>
    <t>https://www.abs.gov.au/census/find-census-data/quickstats/2021/604021090</t>
  </si>
  <si>
    <t>https://www.abs.gov.au/census/find-census-data/quickstats/2021/604021091</t>
  </si>
  <si>
    <t>https://www.abs.gov.au/census/find-census-data/quickstats/2021/604031097</t>
  </si>
  <si>
    <t>https://www.abs.gov.au/census/find-census-data/quickstats/2021/801011018</t>
  </si>
  <si>
    <t>https://www.abs.gov.au/census/find-census-data/quickstats/2021/801041039</t>
  </si>
  <si>
    <t>https://www.abs.gov.au/census/find-census-data/quickstats/2021/801041044</t>
  </si>
  <si>
    <t>https://www.abs.gov.au/census/find-census-data/quickstats/2021/801051054</t>
  </si>
  <si>
    <t>https://www.abs.gov.au/census/find-census-data/quickstats/2021/102011031</t>
  </si>
  <si>
    <t>https://www.abs.gov.au/census/find-census-data/quickstats/2021/102011037</t>
  </si>
  <si>
    <t>https://www.abs.gov.au/census/find-census-data/quickstats/2021/106011110</t>
  </si>
  <si>
    <t>https://www.abs.gov.au/census/find-census-data/quickstats/2021/107031136</t>
  </si>
  <si>
    <t>https://www.abs.gov.au/census/find-census-data/quickstats/2021/108041165</t>
  </si>
  <si>
    <t>https://www.abs.gov.au/census/find-census-data/quickstats/2021/109031182</t>
  </si>
  <si>
    <t>https://www.abs.gov.au/census/find-census-data/quickstats/2021/111011209</t>
  </si>
  <si>
    <t>https://www.abs.gov.au/census/find-census-data/quickstats/2021/111021217</t>
  </si>
  <si>
    <t>https://www.abs.gov.au/census/find-census-data/quickstats/2021/111021219</t>
  </si>
  <si>
    <t>https://www.abs.gov.au/census/find-census-data/quickstats/2021/111031223</t>
  </si>
  <si>
    <t>https://www.abs.gov.au/census/find-census-data/quickstats/2021/111031225</t>
  </si>
  <si>
    <t>https://www.abs.gov.au/census/find-census-data/quickstats/2021/114011281</t>
  </si>
  <si>
    <t>https://www.abs.gov.au/census/find-census-data/quickstats/2021/114021289</t>
  </si>
  <si>
    <t>https://www.abs.gov.au/census/find-census-data/quickstats/2021/115011554</t>
  </si>
  <si>
    <t>https://www.abs.gov.au/census/find-census-data/quickstats/2021/115041301</t>
  </si>
  <si>
    <t>https://www.abs.gov.au/census/find-census-data/quickstats/2021/116011626</t>
  </si>
  <si>
    <t>https://www.abs.gov.au/census/find-census-data/quickstats/2021/117011323</t>
  </si>
  <si>
    <t>https://www.abs.gov.au/census/find-census-data/quickstats/2021/117021328</t>
  </si>
  <si>
    <t>https://www.abs.gov.au/census/find-census-data/quickstats/2021/117031646</t>
  </si>
  <si>
    <t>https://www.abs.gov.au/census/find-census-data/quickstats/2021/121021406</t>
  </si>
  <si>
    <t>https://www.abs.gov.au/census/find-census-data/quickstats/2021/122021690</t>
  </si>
  <si>
    <t>https://www.abs.gov.au/census/find-census-data/quickstats/2021/122021691</t>
  </si>
  <si>
    <t>https://www.abs.gov.au/census/find-census-data/quickstats/2021/123011702</t>
  </si>
  <si>
    <t>https://www.abs.gov.au/census/find-census-data/quickstats/2021/123021441</t>
  </si>
  <si>
    <t>https://www.abs.gov.au/census/find-census-data/quickstats/2021/123021705</t>
  </si>
  <si>
    <t>https://www.abs.gov.au/census/find-census-data/quickstats/2021/123031445</t>
  </si>
  <si>
    <t>https://www.abs.gov.au/census/find-census-data/quickstats/2021/124011452</t>
  </si>
  <si>
    <t>https://www.abs.gov.au/census/find-census-data/quickstats/2021/124031457</t>
  </si>
  <si>
    <t>https://www.abs.gov.au/census/find-census-data/quickstats/2021/124041467</t>
  </si>
  <si>
    <t>https://www.abs.gov.au/census/find-census-data/quickstats/2021/124041468</t>
  </si>
  <si>
    <t>https://www.abs.gov.au/census/find-census-data/quickstats/2021/126011496</t>
  </si>
  <si>
    <t>https://www.abs.gov.au/census/find-census-data/quickstats/2021/127021509</t>
  </si>
  <si>
    <t>https://www.abs.gov.au/census/find-census-data/quickstats/2021/201011001</t>
  </si>
  <si>
    <t>https://www.abs.gov.au/census/find-census-data/quickstats/2021/201011008</t>
  </si>
  <si>
    <t>https://www.abs.gov.au/census/find-census-data/quickstats/2021/202021027</t>
  </si>
  <si>
    <t>https://www.abs.gov.au/census/find-census-data/quickstats/2021/204021063</t>
  </si>
  <si>
    <t>https://www.abs.gov.au/census/find-census-data/quickstats/2021/204031068</t>
  </si>
  <si>
    <t>https://www.abs.gov.au/census/find-census-data/quickstats/2021/204031071</t>
  </si>
  <si>
    <t>https://www.abs.gov.au/census/find-census-data/quickstats/2021/205011076</t>
  </si>
  <si>
    <t>https://www.abs.gov.au/census/find-census-data/quickstats/2021/205021082</t>
  </si>
  <si>
    <t>https://www.abs.gov.au/census/find-census-data/quickstats/2021/205041094</t>
  </si>
  <si>
    <t>https://www.abs.gov.au/census/find-census-data/quickstats/2021/206011107</t>
  </si>
  <si>
    <t>https://www.abs.gov.au/census/find-census-data/quickstats/2021/206021500</t>
  </si>
  <si>
    <t>https://www.abs.gov.au/census/find-census-data/quickstats/2021/206031501</t>
  </si>
  <si>
    <t>https://www.abs.gov.au/census/find-census-data/quickstats/2021/206041119</t>
  </si>
  <si>
    <t>https://www.abs.gov.au/census/find-census-data/quickstats/2021/206071139</t>
  </si>
  <si>
    <t>https://www.abs.gov.au/census/find-census-data/quickstats/2021/206071517</t>
  </si>
  <si>
    <t>https://www.abs.gov.au/census/find-census-data/quickstats/2021/208011168</t>
  </si>
  <si>
    <t>https://www.abs.gov.au/census/find-census-data/quickstats/2021/208021174</t>
  </si>
  <si>
    <t>https://www.abs.gov.au/census/find-census-data/quickstats/2021/209041217</t>
  </si>
  <si>
    <t>https://www.abs.gov.au/census/find-census-data/quickstats/2021/209041224</t>
  </si>
  <si>
    <t>https://www.abs.gov.au/census/find-census-data/quickstats/2021/209041531</t>
  </si>
  <si>
    <t>https://www.abs.gov.au/census/find-census-data/quickstats/2021/209041532</t>
  </si>
  <si>
    <t>https://www.abs.gov.au/census/find-census-data/quickstats/2021/211041269</t>
  </si>
  <si>
    <t>https://www.abs.gov.au/census/find-census-data/quickstats/2021/211041273</t>
  </si>
  <si>
    <t>https://www.abs.gov.au/census/find-census-data/quickstats/2021/212021295</t>
  </si>
  <si>
    <t>https://www.abs.gov.au/census/find-census-data/quickstats/2021/212031303</t>
  </si>
  <si>
    <t>https://www.abs.gov.au/census/find-census-data/quickstats/2021/212031458</t>
  </si>
  <si>
    <t>https://www.abs.gov.au/census/find-census-data/quickstats/2021/212031555</t>
  </si>
  <si>
    <t>https://www.abs.gov.au/census/find-census-data/quickstats/2021/212051319</t>
  </si>
  <si>
    <t>https://www.abs.gov.au/census/find-census-data/quickstats/2021/212051323</t>
  </si>
  <si>
    <t>https://www.abs.gov.au/census/find-census-data/quickstats/2021/212051326</t>
  </si>
  <si>
    <t>https://www.abs.gov.au/census/find-census-data/quickstats/2021/213041462</t>
  </si>
  <si>
    <t>https://www.abs.gov.au/census/find-census-data/quickstats/2021/213041573</t>
  </si>
  <si>
    <t>https://www.abs.gov.au/census/find-census-data/quickstats/2021/213051579</t>
  </si>
  <si>
    <t>https://www.abs.gov.au/census/find-census-data/quickstats/2021/213051589</t>
  </si>
  <si>
    <t>https://www.abs.gov.au/census/find-census-data/quickstats/2021/214021378</t>
  </si>
  <si>
    <t>https://www.abs.gov.au/census/find-census-data/quickstats/2021/215011386</t>
  </si>
  <si>
    <t>https://www.abs.gov.au/census/find-census-data/quickstats/2021/216011409</t>
  </si>
  <si>
    <t>https://www.abs.gov.au/census/find-census-data/quickstats/2021/217041480</t>
  </si>
  <si>
    <t>https://www.abs.gov.au/census/find-census-data/quickstats/2021/301031015</t>
  </si>
  <si>
    <t>https://www.abs.gov.au/census/find-census-data/quickstats/2021/302011024</t>
  </si>
  <si>
    <t>https://www.abs.gov.au/census/find-census-data/quickstats/2021/303011051</t>
  </si>
  <si>
    <t>https://www.abs.gov.au/census/find-census-data/quickstats/2021/305031129</t>
  </si>
  <si>
    <t>https://www.abs.gov.au/census/find-census-data/quickstats/2021/307011171</t>
  </si>
  <si>
    <t>https://www.abs.gov.au/census/find-census-data/quickstats/2021/307031189</t>
  </si>
  <si>
    <t>https://www.abs.gov.au/census/find-census-data/quickstats/2021/308031219</t>
  </si>
  <si>
    <t>https://www.abs.gov.au/census/find-census-data/quickstats/2021/308051535</t>
  </si>
  <si>
    <t>https://www.abs.gov.au/census/find-census-data/quickstats/2021/311041569</t>
  </si>
  <si>
    <t>https://www.abs.gov.au/census/find-census-data/quickstats/2021/311041570</t>
  </si>
  <si>
    <t>https://www.abs.gov.au/census/find-census-data/quickstats/2021/311051325</t>
  </si>
  <si>
    <t>https://www.abs.gov.au/census/find-census-data/quickstats/2021/311051327</t>
  </si>
  <si>
    <t>https://www.abs.gov.au/census/find-census-data/quickstats/2021/311061329</t>
  </si>
  <si>
    <t>https://www.abs.gov.au/census/find-census-data/quickstats/2021/312021351</t>
  </si>
  <si>
    <t>https://www.abs.gov.au/census/find-census-data/quickstats/2021/312021352</t>
  </si>
  <si>
    <t>https://www.abs.gov.au/census/find-census-data/quickstats/2021/314011383</t>
  </si>
  <si>
    <t>https://www.abs.gov.au/census/find-census-data/quickstats/2021/315021407</t>
  </si>
  <si>
    <t>https://www.abs.gov.au/census/find-census-data/quickstats/2021/315031411</t>
  </si>
  <si>
    <t>https://www.abs.gov.au/census/find-census-data/quickstats/2021/319021504</t>
  </si>
  <si>
    <t>https://www.abs.gov.au/census/find-census-data/quickstats/2021/319021505</t>
  </si>
  <si>
    <t>https://www.abs.gov.au/census/find-census-data/quickstats/2021/319051526</t>
  </si>
  <si>
    <t>https://www.abs.gov.au/census/find-census-data/quickstats/2021/401051019</t>
  </si>
  <si>
    <t>https://www.abs.gov.au/census/find-census-data/quickstats/2021/402021028</t>
  </si>
  <si>
    <t>https://www.abs.gov.au/census/find-census-data/quickstats/2021/402031176</t>
  </si>
  <si>
    <t>https://www.abs.gov.au/census/find-census-data/quickstats/2021/402041041</t>
  </si>
  <si>
    <t>https://www.abs.gov.au/census/find-census-data/quickstats/2021/402041044</t>
  </si>
  <si>
    <t>https://www.abs.gov.au/census/find-census-data/quickstats/2021/404011097</t>
  </si>
  <si>
    <t>https://www.abs.gov.au/census/find-census-data/quickstats/2021/404021102</t>
  </si>
  <si>
    <t>https://www.abs.gov.au/census/find-census-data/quickstats/2021/405041126</t>
  </si>
  <si>
    <t>https://www.abs.gov.au/census/find-census-data/quickstats/2021/406011134</t>
  </si>
  <si>
    <t>https://www.abs.gov.au/census/find-census-data/quickstats/2021/407011146</t>
  </si>
  <si>
    <t>Busselton</t>
  </si>
  <si>
    <t>https://www.abs.gov.au/census/find-census-data/quickstats/2021/501011294</t>
  </si>
  <si>
    <t>https://www.abs.gov.au/census/find-census-data/quickstats/2021/501021251</t>
  </si>
  <si>
    <t>https://www.abs.gov.au/census/find-census-data/quickstats/2021/501031017</t>
  </si>
  <si>
    <t>https://www.abs.gov.au/census/find-census-data/quickstats/2021/504011044</t>
  </si>
  <si>
    <t>https://www.abs.gov.au/census/find-census-data/quickstats/2021/504011045</t>
  </si>
  <si>
    <t>https://www.abs.gov.au/census/find-census-data/quickstats/2021/505011077</t>
  </si>
  <si>
    <t>https://www.abs.gov.au/census/find-census-data/quickstats/2021/505021094</t>
  </si>
  <si>
    <t>https://www.abs.gov.au/census/find-census-data/quickstats/2021/505031104</t>
  </si>
  <si>
    <t>https://www.abs.gov.au/census/find-census-data/quickstats/2021/505031306</t>
  </si>
  <si>
    <t>https://www.abs.gov.au/census/find-census-data/quickstats/2021/506031129</t>
  </si>
  <si>
    <t>https://www.abs.gov.au/census/find-census-data/quickstats/2021/506041135</t>
  </si>
  <si>
    <t>https://www.abs.gov.au/census/find-census-data/quickstats/2021/506051139</t>
  </si>
  <si>
    <t>https://www.abs.gov.au/census/find-census-data/quickstats/2021/507011159</t>
  </si>
  <si>
    <t>https://www.abs.gov.au/census/find-census-data/quickstats/2021/507021166</t>
  </si>
  <si>
    <t>https://www.abs.gov.au/census/find-census-data/quickstats/2021/507041175</t>
  </si>
  <si>
    <t>https://www.abs.gov.au/census/find-census-data/quickstats/2021/511011274</t>
  </si>
  <si>
    <t>https://www.abs.gov.au/census/find-census-data/quickstats/2021/601021009</t>
  </si>
  <si>
    <t>https://www.abs.gov.au/census/find-census-data/quickstats/2021/601031015</t>
  </si>
  <si>
    <t>https://www.abs.gov.au/census/find-census-data/quickstats/2021/601051030</t>
  </si>
  <si>
    <t>https://www.abs.gov.au/census/find-census-data/quickstats/2021/602011046</t>
  </si>
  <si>
    <t>https://www.abs.gov.au/census/find-census-data/quickstats/2021/602011049</t>
  </si>
  <si>
    <t>https://www.abs.gov.au/census/find-census-data/quickstats/2021/602021057</t>
  </si>
  <si>
    <t>https://www.abs.gov.au/census/find-census-data/quickstats/2021/602031058</t>
  </si>
  <si>
    <t>https://www.abs.gov.au/census/find-census-data/quickstats/2021/603031073</t>
  </si>
  <si>
    <t>https://www.abs.gov.au/census/find-census-data/quickstats/2021/604011078</t>
  </si>
  <si>
    <t>https://www.abs.gov.au/census/find-census-data/quickstats/2021/604021088</t>
  </si>
  <si>
    <t>https://www.abs.gov.au/census/find-census-data/quickstats/2021/604021092</t>
  </si>
  <si>
    <t>Not in any Significant Urban Area (NT)</t>
  </si>
  <si>
    <t>https://www.abs.gov.au/census/find-census-data/quickstats/2021/701031032</t>
  </si>
  <si>
    <t>https://www.abs.gov.au/census/find-census-data/quickstats/2021/801041036</t>
  </si>
  <si>
    <t>https://www.abs.gov.au/census/find-census-data/quickstats/2021/801041040</t>
  </si>
  <si>
    <t>https://www.abs.gov.au/census/find-census-data/quickstats/2021/801051051</t>
  </si>
  <si>
    <t>https://www.abs.gov.au/census/find-census-data/quickstats/2021/801051055</t>
  </si>
  <si>
    <t>https://www.abs.gov.au/census/find-census-data/quickstats/2021/801061064</t>
  </si>
  <si>
    <t>https://www.abs.gov.au/census/find-census-data/quickstats/2021/102011028</t>
  </si>
  <si>
    <t>https://www.abs.gov.au/census/find-census-data/quickstats/2021/102011029</t>
  </si>
  <si>
    <t>https://www.abs.gov.au/census/find-census-data/quickstats/2021/102011038</t>
  </si>
  <si>
    <t>https://www.abs.gov.au/census/find-census-data/quickstats/2021/102011041</t>
  </si>
  <si>
    <t>https://www.abs.gov.au/census/find-census-data/quickstats/2021/102021055</t>
  </si>
  <si>
    <t>https://www.abs.gov.au/census/find-census-data/quickstats/2021/103011059</t>
  </si>
  <si>
    <t>https://www.abs.gov.au/census/find-census-data/quickstats/2021/103011613</t>
  </si>
  <si>
    <t>https://www.abs.gov.au/census/find-census-data/quickstats/2021/105031102</t>
  </si>
  <si>
    <t>https://www.abs.gov.au/census/find-census-data/quickstats/2021/106011113</t>
  </si>
  <si>
    <t>https://www.abs.gov.au/census/find-census-data/quickstats/2021/107031142</t>
  </si>
  <si>
    <t>https://www.abs.gov.au/census/find-census-data/quickstats/2021/107041148</t>
  </si>
  <si>
    <t>https://www.abs.gov.au/census/find-census-data/quickstats/2021/108051167</t>
  </si>
  <si>
    <t>https://www.abs.gov.au/census/find-census-data/quickstats/2021/109031181</t>
  </si>
  <si>
    <t>https://www.abs.gov.au/census/find-census-data/quickstats/2021/109031185</t>
  </si>
  <si>
    <t>https://www.abs.gov.au/census/find-census-data/quickstats/2021/111021220</t>
  </si>
  <si>
    <t>https://www.abs.gov.au/census/find-census-data/quickstats/2021/111031226</t>
  </si>
  <si>
    <t>Nowra - Bomaderry</t>
  </si>
  <si>
    <t>https://www.abs.gov.au/census/find-census-data/quickstats/2021/114011277</t>
  </si>
  <si>
    <t>https://www.abs.gov.au/census/find-census-data/quickstats/2021/115011555</t>
  </si>
  <si>
    <t>https://www.abs.gov.au/census/find-census-data/quickstats/2021/115011558</t>
  </si>
  <si>
    <t>https://www.abs.gov.au/census/find-census-data/quickstats/2021/115021297</t>
  </si>
  <si>
    <t>https://www.abs.gov.au/census/find-census-data/quickstats/2021/116011306</t>
  </si>
  <si>
    <t>https://www.abs.gov.au/census/find-census-data/quickstats/2021/116011307</t>
  </si>
  <si>
    <t>https://www.abs.gov.au/census/find-census-data/quickstats/2021/116031314</t>
  </si>
  <si>
    <t>https://www.abs.gov.au/census/find-census-data/quickstats/2021/117011635</t>
  </si>
  <si>
    <t>https://www.abs.gov.au/census/find-census-data/quickstats/2021/119031371</t>
  </si>
  <si>
    <t>https://www.abs.gov.au/census/find-census-data/quickstats/2021/121021403</t>
  </si>
  <si>
    <t>https://www.abs.gov.au/census/find-census-data/quickstats/2021/122031697</t>
  </si>
  <si>
    <t>https://www.abs.gov.au/census/find-census-data/quickstats/2021/123011699</t>
  </si>
  <si>
    <t>https://www.abs.gov.au/census/find-census-data/quickstats/2021/127011595</t>
  </si>
  <si>
    <t>https://www.abs.gov.au/census/find-census-data/quickstats/2021/127011597</t>
  </si>
  <si>
    <t>https://www.abs.gov.au/census/find-census-data/quickstats/2021/127031523</t>
  </si>
  <si>
    <t>https://www.abs.gov.au/census/find-census-data/quickstats/2021/128011529</t>
  </si>
  <si>
    <t>https://www.abs.gov.au/census/find-census-data/quickstats/2021/128011531</t>
  </si>
  <si>
    <t>https://www.abs.gov.au/census/find-census-data/quickstats/2021/201011483</t>
  </si>
  <si>
    <t>https://www.abs.gov.au/census/find-census-data/quickstats/2021/201021011</t>
  </si>
  <si>
    <t>https://www.abs.gov.au/census/find-census-data/quickstats/2021/203021037</t>
  </si>
  <si>
    <t>https://www.abs.gov.au/census/find-census-data/quickstats/2021/203021040</t>
  </si>
  <si>
    <t>https://www.abs.gov.au/census/find-census-data/quickstats/2021/204031069</t>
  </si>
  <si>
    <t>https://www.abs.gov.au/census/find-census-data/quickstats/2021/205041098</t>
  </si>
  <si>
    <t>https://www.abs.gov.au/census/find-census-data/quickstats/2021/206041506</t>
  </si>
  <si>
    <t>https://www.abs.gov.au/census/find-census-data/quickstats/2021/207021424</t>
  </si>
  <si>
    <t>https://www.abs.gov.au/census/find-census-data/quickstats/2021/209021525</t>
  </si>
  <si>
    <t>https://www.abs.gov.au/census/find-census-data/quickstats/2021/209041223</t>
  </si>
  <si>
    <t>https://www.abs.gov.au/census/find-census-data/quickstats/2021/209041529</t>
  </si>
  <si>
    <t>https://www.abs.gov.au/census/find-census-data/quickstats/2021/210041540</t>
  </si>
  <si>
    <t>https://www.abs.gov.au/census/find-census-data/quickstats/2021/210051242</t>
  </si>
  <si>
    <t>https://www.abs.gov.au/census/find-census-data/quickstats/2021/212011548</t>
  </si>
  <si>
    <t>https://www.abs.gov.au/census/find-census-data/quickstats/2021/212031304</t>
  </si>
  <si>
    <t>https://www.abs.gov.au/census/find-census-data/quickstats/2021/212031556</t>
  </si>
  <si>
    <t>https://www.abs.gov.au/census/find-census-data/quickstats/2021/212041563</t>
  </si>
  <si>
    <t>https://www.abs.gov.au/census/find-census-data/quickstats/2021/212051568</t>
  </si>
  <si>
    <t>https://www.abs.gov.au/census/find-census-data/quickstats/2021/213051363</t>
  </si>
  <si>
    <t>https://www.abs.gov.au/census/find-census-data/quickstats/2021/213051466</t>
  </si>
  <si>
    <t>https://www.abs.gov.au/census/find-census-data/quickstats/2021/213051581</t>
  </si>
  <si>
    <t>https://www.abs.gov.au/census/find-census-data/quickstats/2021/213051585</t>
  </si>
  <si>
    <t>https://www.abs.gov.au/census/find-census-data/quickstats/2021/213051587</t>
  </si>
  <si>
    <t>https://www.abs.gov.au/census/find-census-data/quickstats/2021/213051588</t>
  </si>
  <si>
    <t>https://www.abs.gov.au/census/find-census-data/quickstats/2021/216021412</t>
  </si>
  <si>
    <t>https://www.abs.gov.au/census/find-census-data/quickstats/2021/217031476</t>
  </si>
  <si>
    <t>https://www.abs.gov.au/census/find-census-data/quickstats/2021/301021550</t>
  </si>
  <si>
    <t>https://www.abs.gov.au/census/find-census-data/quickstats/2021/302021034</t>
  </si>
  <si>
    <t>https://www.abs.gov.au/census/find-census-data/quickstats/2021/302041043</t>
  </si>
  <si>
    <t>https://www.abs.gov.au/census/find-census-data/quickstats/2021/303011047</t>
  </si>
  <si>
    <t>https://www.abs.gov.au/census/find-census-data/quickstats/2021/303021054</t>
  </si>
  <si>
    <t>https://www.abs.gov.au/census/find-census-data/quickstats/2021/303021059</t>
  </si>
  <si>
    <t>https://www.abs.gov.au/census/find-census-data/quickstats/2021/305011106</t>
  </si>
  <si>
    <t>https://www.abs.gov.au/census/find-census-data/quickstats/2021/305021118</t>
  </si>
  <si>
    <t>https://www.abs.gov.au/census/find-census-data/quickstats/2021/305031120</t>
  </si>
  <si>
    <t>https://www.abs.gov.au/census/find-census-data/quickstats/2021/305031127</t>
  </si>
  <si>
    <t>https://www.abs.gov.au/census/find-census-data/quickstats/2021/306051169</t>
  </si>
  <si>
    <t>https://www.abs.gov.au/census/find-census-data/quickstats/2021/308011190</t>
  </si>
  <si>
    <t>https://www.abs.gov.au/census/find-census-data/quickstats/2021/308031212</t>
  </si>
  <si>
    <t>https://www.abs.gov.au/census/find-census-data/quickstats/2021/308031218</t>
  </si>
  <si>
    <t>https://www.abs.gov.au/census/find-census-data/quickstats/2021/309041241</t>
  </si>
  <si>
    <t>Gold Coast - Tweed Heads</t>
  </si>
  <si>
    <t>https://www.abs.gov.au/census/find-census-data/quickstats/2021/309061247</t>
  </si>
  <si>
    <t>https://www.abs.gov.au/census/find-census-data/quickstats/2021/309071553</t>
  </si>
  <si>
    <t>https://www.abs.gov.au/census/find-census-data/quickstats/2021/310041297</t>
  </si>
  <si>
    <t>https://www.abs.gov.au/census/find-census-data/quickstats/2021/311061334</t>
  </si>
  <si>
    <t>https://www.abs.gov.au/census/find-census-data/quickstats/2021/313021364</t>
  </si>
  <si>
    <t>https://www.abs.gov.au/census/find-census-data/quickstats/2021/313031371</t>
  </si>
  <si>
    <t>https://www.abs.gov.au/census/find-census-data/quickstats/2021/313041374</t>
  </si>
  <si>
    <t>https://www.abs.gov.au/census/find-census-data/quickstats/2021/314031393</t>
  </si>
  <si>
    <t>https://www.abs.gov.au/census/find-census-data/quickstats/2021/319051525</t>
  </si>
  <si>
    <t>https://www.abs.gov.au/census/find-census-data/quickstats/2021/401041016</t>
  </si>
  <si>
    <t>https://www.abs.gov.au/census/find-census-data/quickstats/2021/402041043</t>
  </si>
  <si>
    <t>https://www.abs.gov.au/census/find-census-data/quickstats/2021/402041172</t>
  </si>
  <si>
    <t>https://www.abs.gov.au/census/find-census-data/quickstats/2021/404011093</t>
  </si>
  <si>
    <t>https://www.abs.gov.au/census/find-census-data/quickstats/2021/404021100</t>
  </si>
  <si>
    <t>https://www.abs.gov.au/census/find-census-data/quickstats/2021/404021101</t>
  </si>
  <si>
    <t>https://www.abs.gov.au/census/find-census-data/quickstats/2021/404031107</t>
  </si>
  <si>
    <t>https://www.abs.gov.au/census/find-census-data/quickstats/2021/406021142</t>
  </si>
  <si>
    <t>https://www.abs.gov.au/census/find-census-data/quickstats/2021/501021012</t>
  </si>
  <si>
    <t>https://www.abs.gov.au/census/find-census-data/quickstats/2021/502011029</t>
  </si>
  <si>
    <t>https://www.abs.gov.au/census/find-census-data/quickstats/2021/503011036</t>
  </si>
  <si>
    <t>https://www.abs.gov.au/census/find-census-data/quickstats/2021/504021054</t>
  </si>
  <si>
    <t>https://www.abs.gov.au/census/find-census-data/quickstats/2021/505021096</t>
  </si>
  <si>
    <t>https://www.abs.gov.au/census/find-census-data/quickstats/2021/505021302</t>
  </si>
  <si>
    <t>https://www.abs.gov.au/census/find-census-data/quickstats/2021/506011308</t>
  </si>
  <si>
    <t>https://www.abs.gov.au/census/find-census-data/quickstats/2021/506031128</t>
  </si>
  <si>
    <t>https://www.abs.gov.au/census/find-census-data/quickstats/2021/506031131</t>
  </si>
  <si>
    <t>https://www.abs.gov.au/census/find-census-data/quickstats/2021/506051138</t>
  </si>
  <si>
    <t>https://www.abs.gov.au/census/find-census-data/quickstats/2021/507041178</t>
  </si>
  <si>
    <t>https://www.abs.gov.au/census/find-census-data/quickstats/2021/507051191</t>
  </si>
  <si>
    <t>https://www.abs.gov.au/census/find-census-data/quickstats/2021/511021276</t>
  </si>
  <si>
    <t>https://www.abs.gov.au/census/find-census-data/quickstats/2021/602011052</t>
  </si>
  <si>
    <t>https://www.abs.gov.au/census/find-census-data/quickstats/2021/604031093</t>
  </si>
  <si>
    <t>https://www.abs.gov.au/census/find-census-data/quickstats/2021/604031095</t>
  </si>
  <si>
    <t>https://www.abs.gov.au/census/find-census-data/quickstats/2021/604031096</t>
  </si>
  <si>
    <t>https://www.abs.gov.au/census/find-census-data/quickstats/2021/801041120</t>
  </si>
  <si>
    <t>https://www.abs.gov.au/census/find-census-data/quickstats/2021/101021010</t>
  </si>
  <si>
    <t>https://www.abs.gov.au/census/find-census-data/quickstats/2021/101031014</t>
  </si>
  <si>
    <t>https://www.abs.gov.au/census/find-census-data/quickstats/2021/107011545</t>
  </si>
  <si>
    <t>https://www.abs.gov.au/census/find-census-data/quickstats/2021/108041166</t>
  </si>
  <si>
    <t>Tamworth</t>
  </si>
  <si>
    <t>https://www.abs.gov.au/census/find-census-data/quickstats/2021/110041203</t>
  </si>
  <si>
    <t>https://www.abs.gov.au/census/find-census-data/quickstats/2021/111011206</t>
  </si>
  <si>
    <t>https://www.abs.gov.au/census/find-census-data/quickstats/2021/111031235</t>
  </si>
  <si>
    <t>https://www.abs.gov.au/census/find-census-data/quickstats/2021/112021249</t>
  </si>
  <si>
    <t>https://www.abs.gov.au/census/find-census-data/quickstats/2021/113021261</t>
  </si>
  <si>
    <t>https://www.abs.gov.au/census/find-census-data/quickstats/2021/114021288</t>
  </si>
  <si>
    <t>https://www.abs.gov.au/census/find-census-data/quickstats/2021/115011622</t>
  </si>
  <si>
    <t>https://www.abs.gov.au/census/find-census-data/quickstats/2021/115041623</t>
  </si>
  <si>
    <t>https://www.abs.gov.au/census/find-census-data/quickstats/2021/115041624</t>
  </si>
  <si>
    <t>https://www.abs.gov.au/census/find-census-data/quickstats/2021/116011304</t>
  </si>
  <si>
    <t>https://www.abs.gov.au/census/find-census-data/quickstats/2021/121011683</t>
  </si>
  <si>
    <t>https://www.abs.gov.au/census/find-census-data/quickstats/2021/121041417</t>
  </si>
  <si>
    <t>https://www.abs.gov.au/census/find-census-data/quickstats/2021/122021422</t>
  </si>
  <si>
    <t>https://www.abs.gov.au/census/find-census-data/quickstats/2021/122031427</t>
  </si>
  <si>
    <t>https://www.abs.gov.au/census/find-census-data/quickstats/2021/123011698</t>
  </si>
  <si>
    <t>https://www.abs.gov.au/census/find-census-data/quickstats/2021/123031446</t>
  </si>
  <si>
    <t>https://www.abs.gov.au/census/find-census-data/quickstats/2021/125031715</t>
  </si>
  <si>
    <t>https://www.abs.gov.au/census/find-census-data/quickstats/2021/127011505</t>
  </si>
  <si>
    <t>https://www.abs.gov.au/census/find-census-data/quickstats/2021/127021520</t>
  </si>
  <si>
    <t>https://www.abs.gov.au/census/find-census-data/quickstats/2021/128021538</t>
  </si>
  <si>
    <t>https://www.abs.gov.au/census/find-census-data/quickstats/2021/204011059</t>
  </si>
  <si>
    <t>https://www.abs.gov.au/census/find-census-data/quickstats/2021/204031491</t>
  </si>
  <si>
    <t>https://www.abs.gov.au/census/find-census-data/quickstats/2021/205051103</t>
  </si>
  <si>
    <t>https://www.abs.gov.au/census/find-census-data/quickstats/2021/206021110</t>
  </si>
  <si>
    <t>https://www.abs.gov.au/census/find-census-data/quickstats/2021/206021112</t>
  </si>
  <si>
    <t>https://www.abs.gov.au/census/find-census-data/quickstats/2021/206041117</t>
  </si>
  <si>
    <t>https://www.abs.gov.au/census/find-census-data/quickstats/2021/206051511</t>
  </si>
  <si>
    <t>https://www.abs.gov.au/census/find-census-data/quickstats/2021/206071140</t>
  </si>
  <si>
    <t>https://www.abs.gov.au/census/find-census-data/quickstats/2021/207011146</t>
  </si>
  <si>
    <t>https://www.abs.gov.au/census/find-census-data/quickstats/2021/207011150</t>
  </si>
  <si>
    <t>https://www.abs.gov.au/census/find-census-data/quickstats/2021/207011154</t>
  </si>
  <si>
    <t>https://www.abs.gov.au/census/find-census-data/quickstats/2021/207031164</t>
  </si>
  <si>
    <t>https://www.abs.gov.au/census/find-census-data/quickstats/2021/207031166</t>
  </si>
  <si>
    <t>https://www.abs.gov.au/census/find-census-data/quickstats/2021/208021177</t>
  </si>
  <si>
    <t>https://www.abs.gov.au/census/find-census-data/quickstats/2021/208021179</t>
  </si>
  <si>
    <t>https://www.abs.gov.au/census/find-census-data/quickstats/2021/208021182</t>
  </si>
  <si>
    <t>https://www.abs.gov.au/census/find-census-data/quickstats/2021/210041539</t>
  </si>
  <si>
    <t>https://www.abs.gov.au/census/find-census-data/quickstats/2021/210051542</t>
  </si>
  <si>
    <t>https://www.abs.gov.au/census/find-census-data/quickstats/2021/212031558</t>
  </si>
  <si>
    <t>https://www.abs.gov.au/census/find-census-data/quickstats/2021/212031561</t>
  </si>
  <si>
    <t>https://www.abs.gov.au/census/find-census-data/quickstats/2021/213051362</t>
  </si>
  <si>
    <t>https://www.abs.gov.au/census/find-census-data/quickstats/2021/213051583</t>
  </si>
  <si>
    <t>https://www.abs.gov.au/census/find-census-data/quickstats/2021/214011372</t>
  </si>
  <si>
    <t>https://www.abs.gov.au/census/find-census-data/quickstats/2021/214021382</t>
  </si>
  <si>
    <t>https://www.abs.gov.au/census/find-census-data/quickstats/2021/214021384</t>
  </si>
  <si>
    <t>https://www.abs.gov.au/census/find-census-data/quickstats/2021/214021591</t>
  </si>
  <si>
    <t>https://www.abs.gov.au/census/find-census-data/quickstats/2021/301011003</t>
  </si>
  <si>
    <t>https://www.abs.gov.au/census/find-census-data/quickstats/2021/301011004</t>
  </si>
  <si>
    <t>https://www.abs.gov.au/census/find-census-data/quickstats/2021/301031020</t>
  </si>
  <si>
    <t>https://www.abs.gov.au/census/find-census-data/quickstats/2021/302021027</t>
  </si>
  <si>
    <t>https://www.abs.gov.au/census/find-census-data/quickstats/2021/303021055</t>
  </si>
  <si>
    <t>https://www.abs.gov.au/census/find-census-data/quickstats/2021/303031064</t>
  </si>
  <si>
    <t>https://www.abs.gov.au/census/find-census-data/quickstats/2021/303051074</t>
  </si>
  <si>
    <t>https://www.abs.gov.au/census/find-census-data/quickstats/2021/303051075</t>
  </si>
  <si>
    <t>https://www.abs.gov.au/census/find-census-data/quickstats/2021/304031095</t>
  </si>
  <si>
    <t>https://www.abs.gov.au/census/find-census-data/quickstats/2021/304041098</t>
  </si>
  <si>
    <t>https://www.abs.gov.au/census/find-census-data/quickstats/2021/305031119</t>
  </si>
  <si>
    <t>https://www.abs.gov.au/census/find-census-data/quickstats/2021/305031125</t>
  </si>
  <si>
    <t>https://www.abs.gov.au/census/find-census-data/quickstats/2021/305031131</t>
  </si>
  <si>
    <t>https://www.abs.gov.au/census/find-census-data/quickstats/2021/307031187</t>
  </si>
  <si>
    <t>https://www.abs.gov.au/census/find-census-data/quickstats/2021/308041529</t>
  </si>
  <si>
    <t>https://www.abs.gov.au/census/find-census-data/quickstats/2021/309101267</t>
  </si>
  <si>
    <t>https://www.abs.gov.au/census/find-census-data/quickstats/2021/310011276</t>
  </si>
  <si>
    <t>https://www.abs.gov.au/census/find-census-data/quickstats/2021/310021280</t>
  </si>
  <si>
    <t>https://www.abs.gov.au/census/find-census-data/quickstats/2021/311031316</t>
  </si>
  <si>
    <t>https://www.abs.gov.au/census/find-census-data/quickstats/2021/311031319</t>
  </si>
  <si>
    <t>https://www.abs.gov.au/census/find-census-data/quickstats/2021/312021348</t>
  </si>
  <si>
    <t>https://www.abs.gov.au/census/find-census-data/quickstats/2021/314031391</t>
  </si>
  <si>
    <t>https://www.abs.gov.au/census/find-census-data/quickstats/2021/316071547</t>
  </si>
  <si>
    <t>https://www.abs.gov.au/census/find-census-data/quickstats/2021/317011458</t>
  </si>
  <si>
    <t>https://www.abs.gov.au/census/find-census-data/quickstats/2021/318021468</t>
  </si>
  <si>
    <t>https://www.abs.gov.au/census/find-census-data/quickstats/2021/318021486</t>
  </si>
  <si>
    <t>https://www.abs.gov.au/census/find-census-data/quickstats/2021/319031514</t>
  </si>
  <si>
    <t>https://www.abs.gov.au/census/find-census-data/quickstats/2021/319051523</t>
  </si>
  <si>
    <t>https://www.abs.gov.au/census/find-census-data/quickstats/2021/401011002</t>
  </si>
  <si>
    <t>https://www.abs.gov.au/census/find-census-data/quickstats/2021/401021007</t>
  </si>
  <si>
    <t>https://www.abs.gov.au/census/find-census-data/quickstats/2021/402021035</t>
  </si>
  <si>
    <t>https://www.abs.gov.au/census/find-census-data/quickstats/2021/403021062</t>
  </si>
  <si>
    <t>https://www.abs.gov.au/census/find-census-data/quickstats/2021/403041078</t>
  </si>
  <si>
    <t>https://www.abs.gov.au/census/find-census-data/quickstats/2021/403041086</t>
  </si>
  <si>
    <t>https://www.abs.gov.au/census/find-census-data/quickstats/2021/403041177</t>
  </si>
  <si>
    <t>https://www.abs.gov.au/census/find-census-data/quickstats/2021/501011293</t>
  </si>
  <si>
    <t>https://www.abs.gov.au/census/find-census-data/quickstats/2021/503021042</t>
  </si>
  <si>
    <t>https://www.abs.gov.au/census/find-census-data/quickstats/2021/504031062</t>
  </si>
  <si>
    <t>https://www.abs.gov.au/census/find-census-data/quickstats/2021/504031066</t>
  </si>
  <si>
    <t>https://www.abs.gov.au/census/find-census-data/quickstats/2021/504031299</t>
  </si>
  <si>
    <t>https://www.abs.gov.au/census/find-census-data/quickstats/2021/505011070</t>
  </si>
  <si>
    <t>https://www.abs.gov.au/census/find-census-data/quickstats/2021/505031098</t>
  </si>
  <si>
    <t>https://www.abs.gov.au/census/find-census-data/quickstats/2021/506011307</t>
  </si>
  <si>
    <t>https://www.abs.gov.au/census/find-census-data/quickstats/2021/506041137</t>
  </si>
  <si>
    <t>https://www.abs.gov.au/census/find-census-data/quickstats/2021/507051192</t>
  </si>
  <si>
    <t>https://www.abs.gov.au/census/find-census-data/quickstats/2021/509011232</t>
  </si>
  <si>
    <t>https://www.abs.gov.au/census/find-census-data/quickstats/2021/601031017</t>
  </si>
  <si>
    <t>https://www.abs.gov.au/census/find-census-data/quickstats/2021/602011038</t>
  </si>
  <si>
    <t>https://www.abs.gov.au/census/find-census-data/quickstats/2021/602011044</t>
  </si>
  <si>
    <t>https://www.abs.gov.au/census/find-census-data/quickstats/2021/602021054</t>
  </si>
  <si>
    <t>https://www.abs.gov.au/census/find-census-data/quickstats/2021/604011081</t>
  </si>
  <si>
    <t>https://www.abs.gov.au/census/find-census-data/quickstats/2021/604011082</t>
  </si>
  <si>
    <t>https://www.abs.gov.au/census/find-census-data/quickstats/2021/604011084</t>
  </si>
  <si>
    <t>https://www.abs.gov.au/census/find-census-data/quickstats/2021/701031035</t>
  </si>
  <si>
    <t>https://www.abs.gov.au/census/find-census-data/quickstats/2021/801051057</t>
  </si>
  <si>
    <t>https://www.abs.gov.au/census/find-census-data/quickstats/2021/801091105</t>
  </si>
  <si>
    <t>https://www.abs.gov.au/census/find-census-data/quickstats/2021/101041020</t>
  </si>
  <si>
    <t>https://www.abs.gov.au/census/find-census-data/quickstats/2021/103031073</t>
  </si>
  <si>
    <t>https://www.abs.gov.au/census/find-census-data/quickstats/2021/106011107</t>
  </si>
  <si>
    <t>Nelson Bay</t>
  </si>
  <si>
    <t>https://www.abs.gov.au/census/find-census-data/quickstats/2021/106031119</t>
  </si>
  <si>
    <t>https://www.abs.gov.au/census/find-census-data/quickstats/2021/107011547</t>
  </si>
  <si>
    <t>https://www.abs.gov.au/census/find-census-data/quickstats/2021/107031140</t>
  </si>
  <si>
    <t>https://www.abs.gov.au/census/find-census-data/quickstats/2021/107031141</t>
  </si>
  <si>
    <t>https://www.abs.gov.au/census/find-census-data/quickstats/2021/108051171</t>
  </si>
  <si>
    <t>https://www.abs.gov.au/census/find-census-data/quickstats/2021/110031197</t>
  </si>
  <si>
    <t>https://www.abs.gov.au/census/find-census-data/quickstats/2021/110041199</t>
  </si>
  <si>
    <t>https://www.abs.gov.au/census/find-census-data/quickstats/2021/110041204</t>
  </si>
  <si>
    <t>https://www.abs.gov.au/census/find-census-data/quickstats/2021/111011208</t>
  </si>
  <si>
    <t>https://www.abs.gov.au/census/find-census-data/quickstats/2021/113031267</t>
  </si>
  <si>
    <t>https://www.abs.gov.au/census/find-census-data/quickstats/2021/114011272</t>
  </si>
  <si>
    <t>https://www.abs.gov.au/census/find-census-data/quickstats/2021/115011290</t>
  </si>
  <si>
    <t>https://www.abs.gov.au/census/find-census-data/quickstats/2021/116011561</t>
  </si>
  <si>
    <t>https://www.abs.gov.au/census/find-census-data/quickstats/2021/116021629</t>
  </si>
  <si>
    <t>https://www.abs.gov.au/census/find-census-data/quickstats/2021/117021636</t>
  </si>
  <si>
    <t>https://www.abs.gov.au/census/find-census-data/quickstats/2021/117031647</t>
  </si>
  <si>
    <t>https://www.abs.gov.au/census/find-census-data/quickstats/2021/118021566</t>
  </si>
  <si>
    <t>https://www.abs.gov.au/census/find-census-data/quickstats/2021/118021570</t>
  </si>
  <si>
    <t>https://www.abs.gov.au/census/find-census-data/quickstats/2021/118021652</t>
  </si>
  <si>
    <t>https://www.abs.gov.au/census/find-census-data/quickstats/2021/118021653</t>
  </si>
  <si>
    <t>https://www.abs.gov.au/census/find-census-data/quickstats/2021/119011657</t>
  </si>
  <si>
    <t>https://www.abs.gov.au/census/find-census-data/quickstats/2021/119031372</t>
  </si>
  <si>
    <t>https://www.abs.gov.au/census/find-census-data/quickstats/2021/119041377</t>
  </si>
  <si>
    <t>https://www.abs.gov.au/census/find-census-data/quickstats/2021/122021420</t>
  </si>
  <si>
    <t>https://www.abs.gov.au/census/find-census-data/quickstats/2021/122031425</t>
  </si>
  <si>
    <t>https://www.abs.gov.au/census/find-census-data/quickstats/2021/122031429</t>
  </si>
  <si>
    <t>https://www.abs.gov.au/census/find-census-data/quickstats/2021/122031430</t>
  </si>
  <si>
    <t>https://www.abs.gov.au/census/find-census-data/quickstats/2021/123021444</t>
  </si>
  <si>
    <t>https://www.abs.gov.au/census/find-census-data/quickstats/2021/123021704</t>
  </si>
  <si>
    <t>https://www.abs.gov.au/census/find-census-data/quickstats/2021/125041491</t>
  </si>
  <si>
    <t>https://www.abs.gov.au/census/find-census-data/quickstats/2021/127021514</t>
  </si>
  <si>
    <t>https://www.abs.gov.au/census/find-census-data/quickstats/2021/128011603</t>
  </si>
  <si>
    <t>https://www.abs.gov.au/census/find-census-data/quickstats/2021/201011481</t>
  </si>
  <si>
    <t>https://www.abs.gov.au/census/find-census-data/quickstats/2021/201031016</t>
  </si>
  <si>
    <t>https://www.abs.gov.au/census/find-census-data/quickstats/2021/204011061</t>
  </si>
  <si>
    <t>https://www.abs.gov.au/census/find-census-data/quickstats/2021/204021066</t>
  </si>
  <si>
    <t>https://www.abs.gov.au/census/find-census-data/quickstats/2021/205031091</t>
  </si>
  <si>
    <t>https://www.abs.gov.au/census/find-census-data/quickstats/2021/206021499</t>
  </si>
  <si>
    <t>https://www.abs.gov.au/census/find-census-data/quickstats/2021/206031113</t>
  </si>
  <si>
    <t>https://www.abs.gov.au/census/find-census-data/quickstats/2021/206071518</t>
  </si>
  <si>
    <t>https://www.abs.gov.au/census/find-census-data/quickstats/2021/208011170</t>
  </si>
  <si>
    <t>https://www.abs.gov.au/census/find-census-data/quickstats/2021/208011173</t>
  </si>
  <si>
    <t>https://www.abs.gov.au/census/find-census-data/quickstats/2021/210051543</t>
  </si>
  <si>
    <t>https://www.abs.gov.au/census/find-census-data/quickstats/2021/212031559</t>
  </si>
  <si>
    <t>https://www.abs.gov.au/census/find-census-data/quickstats/2021/212031560</t>
  </si>
  <si>
    <t>https://www.abs.gov.au/census/find-census-data/quickstats/2021/212051322</t>
  </si>
  <si>
    <t>https://www.abs.gov.au/census/find-census-data/quickstats/2021/213041571</t>
  </si>
  <si>
    <t>https://www.abs.gov.au/census/find-census-data/quickstats/2021/214011371</t>
  </si>
  <si>
    <t>https://www.abs.gov.au/census/find-census-data/quickstats/2021/217041479</t>
  </si>
  <si>
    <t>https://www.abs.gov.au/census/find-census-data/quickstats/2021/301021009</t>
  </si>
  <si>
    <t>https://www.abs.gov.au/census/find-census-data/quickstats/2021/302021031</t>
  </si>
  <si>
    <t>https://www.abs.gov.au/census/find-census-data/quickstats/2021/302021033</t>
  </si>
  <si>
    <t>https://www.abs.gov.au/census/find-census-data/quickstats/2021/302031038</t>
  </si>
  <si>
    <t>https://www.abs.gov.au/census/find-census-data/quickstats/2021/302041044</t>
  </si>
  <si>
    <t>https://www.abs.gov.au/census/find-census-data/quickstats/2021/303021056</t>
  </si>
  <si>
    <t>https://www.abs.gov.au/census/find-census-data/quickstats/2021/303031060</t>
  </si>
  <si>
    <t>https://www.abs.gov.au/census/find-census-data/quickstats/2021/303031063</t>
  </si>
  <si>
    <t>https://www.abs.gov.au/census/find-census-data/quickstats/2021/303041070</t>
  </si>
  <si>
    <t>https://www.abs.gov.au/census/find-census-data/quickstats/2021/303061077</t>
  </si>
  <si>
    <t>https://www.abs.gov.au/census/find-census-data/quickstats/2021/305011112</t>
  </si>
  <si>
    <t>https://www.abs.gov.au/census/find-census-data/quickstats/2021/306021149</t>
  </si>
  <si>
    <t>https://www.abs.gov.au/census/find-census-data/quickstats/2021/307011172</t>
  </si>
  <si>
    <t>https://www.abs.gov.au/census/find-census-data/quickstats/2021/308031222</t>
  </si>
  <si>
    <t>https://www.abs.gov.au/census/find-census-data/quickstats/2021/317011448</t>
  </si>
  <si>
    <t>https://www.abs.gov.au/census/find-census-data/quickstats/2021/317011455</t>
  </si>
  <si>
    <t>https://www.abs.gov.au/census/find-census-data/quickstats/2021/318011460</t>
  </si>
  <si>
    <t>https://www.abs.gov.au/census/find-census-data/quickstats/2021/319011496</t>
  </si>
  <si>
    <t>https://www.abs.gov.au/census/find-census-data/quickstats/2021/402011026</t>
  </si>
  <si>
    <t>https://www.abs.gov.au/census/find-census-data/quickstats/2021/402031038</t>
  </si>
  <si>
    <t>https://www.abs.gov.au/census/find-census-data/quickstats/2021/402041040</t>
  </si>
  <si>
    <t>https://www.abs.gov.au/census/find-census-data/quickstats/2021/403011056</t>
  </si>
  <si>
    <t>https://www.abs.gov.au/census/find-census-data/quickstats/2021/403021064</t>
  </si>
  <si>
    <t>https://www.abs.gov.au/census/find-census-data/quickstats/2021/403041084</t>
  </si>
  <si>
    <t>https://www.abs.gov.au/census/find-census-data/quickstats/2021/404011091</t>
  </si>
  <si>
    <t>https://www.abs.gov.au/census/find-census-data/quickstats/2021/404011092</t>
  </si>
  <si>
    <t>https://www.abs.gov.au/census/find-census-data/quickstats/2021/404011096</t>
  </si>
  <si>
    <t>Victor Harbor - Goolwa</t>
  </si>
  <si>
    <t>https://www.abs.gov.au/census/find-census-data/quickstats/2021/407011148</t>
  </si>
  <si>
    <t>https://www.abs.gov.au/census/find-census-data/quickstats/2021/501011001</t>
  </si>
  <si>
    <t>https://www.abs.gov.au/census/find-census-data/quickstats/2021/501011003</t>
  </si>
  <si>
    <t>https://www.abs.gov.au/census/find-census-data/quickstats/2021/501021015</t>
  </si>
  <si>
    <t>https://www.abs.gov.au/census/find-census-data/quickstats/2021/502011026</t>
  </si>
  <si>
    <t>https://www.abs.gov.au/census/find-census-data/quickstats/2021/503021043</t>
  </si>
  <si>
    <t>https://www.abs.gov.au/census/find-census-data/quickstats/2021/503021296</t>
  </si>
  <si>
    <t>https://www.abs.gov.au/census/find-census-data/quickstats/2021/504031057</t>
  </si>
  <si>
    <t>https://www.abs.gov.au/census/find-census-data/quickstats/2021/505021093</t>
  </si>
  <si>
    <t>https://www.abs.gov.au/census/find-census-data/quickstats/2021/505021097</t>
  </si>
  <si>
    <t>https://www.abs.gov.au/census/find-census-data/quickstats/2021/507011153</t>
  </si>
  <si>
    <t>https://www.abs.gov.au/census/find-census-data/quickstats/2021/507011154</t>
  </si>
  <si>
    <t>https://www.abs.gov.au/census/find-census-data/quickstats/2021/507011160</t>
  </si>
  <si>
    <t>https://www.abs.gov.au/census/find-census-data/quickstats/2021/507031261</t>
  </si>
  <si>
    <t>https://www.abs.gov.au/census/find-census-data/quickstats/2021/507051187</t>
  </si>
  <si>
    <t>https://www.abs.gov.au/census/find-census-data/quickstats/2021/507051190</t>
  </si>
  <si>
    <t>https://www.abs.gov.au/census/find-census-data/quickstats/2021/509011227</t>
  </si>
  <si>
    <t>https://www.abs.gov.au/census/find-census-data/quickstats/2021/602011051</t>
  </si>
  <si>
    <t>https://www.abs.gov.au/census/find-census-data/quickstats/2021/602031100</t>
  </si>
  <si>
    <t>https://www.abs.gov.au/census/find-census-data/quickstats/2021/603031074</t>
  </si>
  <si>
    <t>https://www.abs.gov.au/census/find-census-data/quickstats/2021/604011077</t>
  </si>
  <si>
    <t>https://www.abs.gov.au/census/find-census-data/quickstats/2021/701031031</t>
  </si>
  <si>
    <t>https://www.abs.gov.au/census/find-census-data/quickstats/2021/801091106</t>
  </si>
  <si>
    <t>https://www.abs.gov.au/census/find-census-data/quickstats/2021/101021610</t>
  </si>
  <si>
    <t>https://www.abs.gov.au/census/find-census-data/quickstats/2021/101051539</t>
  </si>
  <si>
    <t>https://www.abs.gov.au/census/find-census-data/quickstats/2021/102011039</t>
  </si>
  <si>
    <t>https://www.abs.gov.au/census/find-census-data/quickstats/2021/102021047</t>
  </si>
  <si>
    <t>https://www.abs.gov.au/census/find-census-data/quickstats/2021/103031070</t>
  </si>
  <si>
    <t>https://www.abs.gov.au/census/find-census-data/quickstats/2021/104011081</t>
  </si>
  <si>
    <t>https://www.abs.gov.au/census/find-census-data/quickstats/2021/104021083</t>
  </si>
  <si>
    <t>https://www.abs.gov.au/census/find-census-data/quickstats/2021/105021097</t>
  </si>
  <si>
    <t>https://www.abs.gov.au/census/find-census-data/quickstats/2021/105031101</t>
  </si>
  <si>
    <t>https://www.abs.gov.au/census/find-census-data/quickstats/2021/106031124</t>
  </si>
  <si>
    <t>https://www.abs.gov.au/census/find-census-data/quickstats/2021/106041126</t>
  </si>
  <si>
    <t>https://www.abs.gov.au/census/find-census-data/quickstats/2021/107031137</t>
  </si>
  <si>
    <t>https://www.abs.gov.au/census/find-census-data/quickstats/2021/107031138</t>
  </si>
  <si>
    <t>https://www.abs.gov.au/census/find-census-data/quickstats/2021/107041150</t>
  </si>
  <si>
    <t>https://www.abs.gov.au/census/find-census-data/quickstats/2021/110021190</t>
  </si>
  <si>
    <t>https://www.abs.gov.au/census/find-census-data/quickstats/2021/111021216</t>
  </si>
  <si>
    <t>https://www.abs.gov.au/census/find-census-data/quickstats/2021/112021247</t>
  </si>
  <si>
    <t>https://www.abs.gov.au/census/find-census-data/quickstats/2021/115011556</t>
  </si>
  <si>
    <t>https://www.abs.gov.au/census/find-census-data/quickstats/2021/116011560</t>
  </si>
  <si>
    <t>https://www.abs.gov.au/census/find-census-data/quickstats/2021/117011634</t>
  </si>
  <si>
    <t>https://www.abs.gov.au/census/find-census-data/quickstats/2021/117031330</t>
  </si>
  <si>
    <t>https://www.abs.gov.au/census/find-census-data/quickstats/2021/117031333</t>
  </si>
  <si>
    <t>https://www.abs.gov.au/census/find-census-data/quickstats/2021/117031638</t>
  </si>
  <si>
    <t>https://www.abs.gov.au/census/find-census-data/quickstats/2021/117031639</t>
  </si>
  <si>
    <t>https://www.abs.gov.au/census/find-census-data/quickstats/2021/117031641</t>
  </si>
  <si>
    <t>https://www.abs.gov.au/census/find-census-data/quickstats/2021/119011658</t>
  </si>
  <si>
    <t>https://www.abs.gov.au/census/find-census-data/quickstats/2021/119031374</t>
  </si>
  <si>
    <t>https://www.abs.gov.au/census/find-census-data/quickstats/2021/119031666</t>
  </si>
  <si>
    <t>https://www.abs.gov.au/census/find-census-data/quickstats/2021/121011401</t>
  </si>
  <si>
    <t>https://www.abs.gov.au/census/find-census-data/quickstats/2021/121031411</t>
  </si>
  <si>
    <t>https://www.abs.gov.au/census/find-census-data/quickstats/2021/122031424</t>
  </si>
  <si>
    <t>https://www.abs.gov.au/census/find-census-data/quickstats/2021/122031693</t>
  </si>
  <si>
    <t>https://www.abs.gov.au/census/find-census-data/quickstats/2021/122031694</t>
  </si>
  <si>
    <t>https://www.abs.gov.au/census/find-census-data/quickstats/2021/123021437</t>
  </si>
  <si>
    <t>https://www.abs.gov.au/census/find-census-data/quickstats/2021/124041466</t>
  </si>
  <si>
    <t>https://www.abs.gov.au/census/find-census-data/quickstats/2021/125031713</t>
  </si>
  <si>
    <t>https://www.abs.gov.au/census/find-census-data/quickstats/2021/125041493</t>
  </si>
  <si>
    <t>https://www.abs.gov.au/census/find-census-data/quickstats/2021/125041588</t>
  </si>
  <si>
    <t>https://www.abs.gov.au/census/find-census-data/quickstats/2021/125041718</t>
  </si>
  <si>
    <t>https://www.abs.gov.au/census/find-census-data/quickstats/2021/126011720</t>
  </si>
  <si>
    <t>https://www.abs.gov.au/census/find-census-data/quickstats/2021/126021499</t>
  </si>
  <si>
    <t>https://www.abs.gov.au/census/find-census-data/quickstats/2021/126021722</t>
  </si>
  <si>
    <t>https://www.abs.gov.au/census/find-census-data/quickstats/2021/127011726</t>
  </si>
  <si>
    <t>https://www.abs.gov.au/census/find-census-data/quickstats/2021/127011729</t>
  </si>
  <si>
    <t>https://www.abs.gov.au/census/find-census-data/quickstats/2021/127021510</t>
  </si>
  <si>
    <t>https://www.abs.gov.au/census/find-census-data/quickstats/2021/128011602</t>
  </si>
  <si>
    <t>https://www.abs.gov.au/census/find-census-data/quickstats/2021/128011606</t>
  </si>
  <si>
    <t>https://www.abs.gov.au/census/find-census-data/quickstats/2021/202011018</t>
  </si>
  <si>
    <t>https://www.abs.gov.au/census/find-census-data/quickstats/2021/202011020</t>
  </si>
  <si>
    <t>https://www.abs.gov.au/census/find-census-data/quickstats/2021/202011021</t>
  </si>
  <si>
    <t>https://www.abs.gov.au/census/find-census-data/quickstats/2021/202011025</t>
  </si>
  <si>
    <t>https://www.abs.gov.au/census/find-census-data/quickstats/2021/203031051</t>
  </si>
  <si>
    <t>https://www.abs.gov.au/census/find-census-data/quickstats/2021/205031093</t>
  </si>
  <si>
    <t>Traralgon - Morwell</t>
  </si>
  <si>
    <t>https://www.abs.gov.au/census/find-census-data/quickstats/2021/205041494</t>
  </si>
  <si>
    <t>https://www.abs.gov.au/census/find-census-data/quickstats/2021/206071143</t>
  </si>
  <si>
    <t>https://www.abs.gov.au/census/find-census-data/quickstats/2021/207011155</t>
  </si>
  <si>
    <t>https://www.abs.gov.au/census/find-census-data/quickstats/2021/208021176</t>
  </si>
  <si>
    <t>https://www.abs.gov.au/census/find-census-data/quickstats/2021/208041195</t>
  </si>
  <si>
    <t>https://www.abs.gov.au/census/find-census-data/quickstats/2021/212031557</t>
  </si>
  <si>
    <t>https://www.abs.gov.au/census/find-census-data/quickstats/2021/212051321</t>
  </si>
  <si>
    <t>https://www.abs.gov.au/census/find-census-data/quickstats/2021/213031348</t>
  </si>
  <si>
    <t>https://www.abs.gov.au/census/find-census-data/quickstats/2021/213051467</t>
  </si>
  <si>
    <t>https://www.abs.gov.au/census/find-census-data/quickstats/2021/214021383</t>
  </si>
  <si>
    <t>https://www.abs.gov.au/census/find-census-data/quickstats/2021/214021592</t>
  </si>
  <si>
    <t>https://www.abs.gov.au/census/find-census-data/quickstats/2021/215021469</t>
  </si>
  <si>
    <t>https://www.abs.gov.au/census/find-census-data/quickstats/2021/216021411</t>
  </si>
  <si>
    <t>https://www.abs.gov.au/census/find-census-data/quickstats/2021/301031021</t>
  </si>
  <si>
    <t>https://www.abs.gov.au/census/find-census-data/quickstats/2021/302011025</t>
  </si>
  <si>
    <t>https://www.abs.gov.au/census/find-census-data/quickstats/2021/303011048</t>
  </si>
  <si>
    <t>https://www.abs.gov.au/census/find-census-data/quickstats/2021/303011049</t>
  </si>
  <si>
    <t>https://www.abs.gov.au/census/find-census-data/quickstats/2021/303021053</t>
  </si>
  <si>
    <t>https://www.abs.gov.au/census/find-census-data/quickstats/2021/303041067</t>
  </si>
  <si>
    <t>https://www.abs.gov.au/census/find-census-data/quickstats/2021/303061078</t>
  </si>
  <si>
    <t>https://www.abs.gov.au/census/find-census-data/quickstats/2021/305031130</t>
  </si>
  <si>
    <t>https://www.abs.gov.au/census/find-census-data/quickstats/2021/305041133</t>
  </si>
  <si>
    <t>https://www.abs.gov.au/census/find-census-data/quickstats/2021/306021146</t>
  </si>
  <si>
    <t>https://www.abs.gov.au/census/find-census-data/quickstats/2021/306021148</t>
  </si>
  <si>
    <t>https://www.abs.gov.au/census/find-census-data/quickstats/2021/306021153</t>
  </si>
  <si>
    <t>https://www.abs.gov.au/census/find-census-data/quickstats/2021/306051167</t>
  </si>
  <si>
    <t>https://www.abs.gov.au/census/find-census-data/quickstats/2021/309071556</t>
  </si>
  <si>
    <t>https://www.abs.gov.au/census/find-census-data/quickstats/2021/309081259</t>
  </si>
  <si>
    <t>https://www.abs.gov.au/census/find-census-data/quickstats/2021/310011272</t>
  </si>
  <si>
    <t>https://www.abs.gov.au/census/find-census-data/quickstats/2021/310031286</t>
  </si>
  <si>
    <t>https://www.abs.gov.au/census/find-census-data/quickstats/2021/310031294</t>
  </si>
  <si>
    <t>https://www.abs.gov.au/census/find-census-data/quickstats/2021/310041304</t>
  </si>
  <si>
    <t>https://www.abs.gov.au/census/find-census-data/quickstats/2021/311021310</t>
  </si>
  <si>
    <t>https://www.abs.gov.au/census/find-census-data/quickstats/2021/311031313</t>
  </si>
  <si>
    <t>https://www.abs.gov.au/census/find-census-data/quickstats/2021/311061335</t>
  </si>
  <si>
    <t>https://www.abs.gov.au/census/find-census-data/quickstats/2021/312021350</t>
  </si>
  <si>
    <t>https://www.abs.gov.au/census/find-census-data/quickstats/2021/313041372</t>
  </si>
  <si>
    <t>https://www.abs.gov.au/census/find-census-data/quickstats/2021/313041375</t>
  </si>
  <si>
    <t>https://www.abs.gov.au/census/find-census-data/quickstats/2021/319011494</t>
  </si>
  <si>
    <t>https://www.abs.gov.au/census/find-census-data/quickstats/2021/319011498</t>
  </si>
  <si>
    <t>https://www.abs.gov.au/census/find-census-data/quickstats/2021/319041516</t>
  </si>
  <si>
    <t>https://www.abs.gov.au/census/find-census-data/quickstats/2021/401031013</t>
  </si>
  <si>
    <t>https://www.abs.gov.au/census/find-census-data/quickstats/2021/401041015</t>
  </si>
  <si>
    <t>https://www.abs.gov.au/census/find-census-data/quickstats/2021/402031036</t>
  </si>
  <si>
    <t>https://www.abs.gov.au/census/find-census-data/quickstats/2021/402041046</t>
  </si>
  <si>
    <t>https://www.abs.gov.au/census/find-census-data/quickstats/2021/402041048</t>
  </si>
  <si>
    <t>https://www.abs.gov.au/census/find-census-data/quickstats/2021/402051052</t>
  </si>
  <si>
    <t>https://www.abs.gov.au/census/find-census-data/quickstats/2021/403021058</t>
  </si>
  <si>
    <t>https://www.abs.gov.au/census/find-census-data/quickstats/2021/403021061</t>
  </si>
  <si>
    <t>https://www.abs.gov.au/census/find-census-data/quickstats/2021/404011094</t>
  </si>
  <si>
    <t>https://www.abs.gov.au/census/find-census-data/quickstats/2021/404011095</t>
  </si>
  <si>
    <t>https://www.abs.gov.au/census/find-census-data/quickstats/2021/406011136</t>
  </si>
  <si>
    <t>https://www.abs.gov.au/census/find-census-data/quickstats/2021/407011144</t>
  </si>
  <si>
    <t>Mount Gambier</t>
  </si>
  <si>
    <t>https://www.abs.gov.au/census/find-census-data/quickstats/2021/407021173</t>
  </si>
  <si>
    <t>https://www.abs.gov.au/census/find-census-data/quickstats/2021/503011031</t>
  </si>
  <si>
    <t>https://www.abs.gov.au/census/find-census-data/quickstats/2021/503011032</t>
  </si>
  <si>
    <t>https://www.abs.gov.au/census/find-census-data/quickstats/2021/504011047</t>
  </si>
  <si>
    <t>https://www.abs.gov.au/census/find-census-data/quickstats/2021/504031298</t>
  </si>
  <si>
    <t>https://www.abs.gov.au/census/find-census-data/quickstats/2021/505021088</t>
  </si>
  <si>
    <t>https://www.abs.gov.au/census/find-census-data/quickstats/2021/505021092</t>
  </si>
  <si>
    <t>https://www.abs.gov.au/census/find-census-data/quickstats/2021/506031127</t>
  </si>
  <si>
    <t>https://www.abs.gov.au/census/find-census-data/quickstats/2021/506071147</t>
  </si>
  <si>
    <t>https://www.abs.gov.au/census/find-census-data/quickstats/2021/507051314</t>
  </si>
  <si>
    <t>https://www.abs.gov.au/census/find-census-data/quickstats/2021/509011228</t>
  </si>
  <si>
    <t>https://www.abs.gov.au/census/find-census-data/quickstats/2021/509011233</t>
  </si>
  <si>
    <t>https://www.abs.gov.au/census/find-census-data/quickstats/2021/601021011</t>
  </si>
  <si>
    <t>https://www.abs.gov.au/census/find-census-data/quickstats/2021/602011048</t>
  </si>
  <si>
    <t>https://www.abs.gov.au/census/find-census-data/quickstats/2021/602031059</t>
  </si>
  <si>
    <t>https://www.abs.gov.au/census/find-census-data/quickstats/2021/602031060</t>
  </si>
  <si>
    <t>https://www.abs.gov.au/census/find-census-data/quickstats/2021/101041019</t>
  </si>
  <si>
    <t>https://www.abs.gov.au/census/find-census-data/quickstats/2021/101041024</t>
  </si>
  <si>
    <t>https://www.abs.gov.au/census/find-census-data/quickstats/2021/101041026</t>
  </si>
  <si>
    <t>https://www.abs.gov.au/census/find-census-data/quickstats/2021/102011032</t>
  </si>
  <si>
    <t>https://www.abs.gov.au/census/find-census-data/quickstats/2021/102021056</t>
  </si>
  <si>
    <t>https://www.abs.gov.au/census/find-census-data/quickstats/2021/103041078</t>
  </si>
  <si>
    <t>https://www.abs.gov.au/census/find-census-data/quickstats/2021/104011080</t>
  </si>
  <si>
    <t>https://www.abs.gov.au/census/find-census-data/quickstats/2021/104021087</t>
  </si>
  <si>
    <t>https://www.abs.gov.au/census/find-census-data/quickstats/2021/106031122</t>
  </si>
  <si>
    <t>https://www.abs.gov.au/census/find-census-data/quickstats/2021/107011546</t>
  </si>
  <si>
    <t>https://www.abs.gov.au/census/find-census-data/quickstats/2021/107041548</t>
  </si>
  <si>
    <t>https://www.abs.gov.au/census/find-census-data/quickstats/2021/108011153</t>
  </si>
  <si>
    <t>https://www.abs.gov.au/census/find-census-data/quickstats/2021/110031195</t>
  </si>
  <si>
    <t>https://www.abs.gov.au/census/find-census-data/quickstats/2021/110041202</t>
  </si>
  <si>
    <t>https://www.abs.gov.au/census/find-census-data/quickstats/2021/111011214</t>
  </si>
  <si>
    <t>https://www.abs.gov.au/census/find-census-data/quickstats/2021/111021215</t>
  </si>
  <si>
    <t>https://www.abs.gov.au/census/find-census-data/quickstats/2021/111031232</t>
  </si>
  <si>
    <t>https://www.abs.gov.au/census/find-census-data/quickstats/2021/111031233</t>
  </si>
  <si>
    <t>https://www.abs.gov.au/census/find-census-data/quickstats/2021/113031268</t>
  </si>
  <si>
    <t>St Georges Basin - Sanctuary Point</t>
  </si>
  <si>
    <t>https://www.abs.gov.au/census/find-census-data/quickstats/2021/114011276</t>
  </si>
  <si>
    <t>https://www.abs.gov.au/census/find-census-data/quickstats/2021/115041625</t>
  </si>
  <si>
    <t>https://www.abs.gov.au/census/find-census-data/quickstats/2021/116011303</t>
  </si>
  <si>
    <t>https://www.abs.gov.au/census/find-census-data/quickstats/2021/116021562</t>
  </si>
  <si>
    <t>https://www.abs.gov.au/census/find-census-data/quickstats/2021/116021628</t>
  </si>
  <si>
    <t>https://www.abs.gov.au/census/find-census-data/quickstats/2021/116021631</t>
  </si>
  <si>
    <t>https://www.abs.gov.au/census/find-census-data/quickstats/2021/117021637</t>
  </si>
  <si>
    <t>https://www.abs.gov.au/census/find-census-data/quickstats/2021/117031643</t>
  </si>
  <si>
    <t>https://www.abs.gov.au/census/find-census-data/quickstats/2021/118021565</t>
  </si>
  <si>
    <t>https://www.abs.gov.au/census/find-census-data/quickstats/2021/118021651</t>
  </si>
  <si>
    <t>https://www.abs.gov.au/census/find-census-data/quickstats/2021/119021662</t>
  </si>
  <si>
    <t>https://www.abs.gov.au/census/find-census-data/quickstats/2021/119021663</t>
  </si>
  <si>
    <t>https://www.abs.gov.au/census/find-census-data/quickstats/2021/119031664</t>
  </si>
  <si>
    <t>https://www.abs.gov.au/census/find-census-data/quickstats/2021/119041382</t>
  </si>
  <si>
    <t>https://www.abs.gov.au/census/find-census-data/quickstats/2021/120021389</t>
  </si>
  <si>
    <t>https://www.abs.gov.au/census/find-census-data/quickstats/2021/121011686</t>
  </si>
  <si>
    <t>https://www.abs.gov.au/census/find-census-data/quickstats/2021/121011687</t>
  </si>
  <si>
    <t>https://www.abs.gov.au/census/find-census-data/quickstats/2021/121041688</t>
  </si>
  <si>
    <t>https://www.abs.gov.au/census/find-census-data/quickstats/2021/123021706</t>
  </si>
  <si>
    <t>https://www.abs.gov.au/census/find-census-data/quickstats/2021/124031462</t>
  </si>
  <si>
    <t>https://www.abs.gov.au/census/find-census-data/quickstats/2021/124051580</t>
  </si>
  <si>
    <t>https://www.abs.gov.au/census/find-census-data/quickstats/2021/127011594</t>
  </si>
  <si>
    <t>https://www.abs.gov.au/census/find-census-data/quickstats/2021/127011727</t>
  </si>
  <si>
    <t>https://www.abs.gov.au/census/find-census-data/quickstats/2021/127031522</t>
  </si>
  <si>
    <t>https://www.abs.gov.au/census/find-census-data/quickstats/2021/128011604</t>
  </si>
  <si>
    <t>https://www.abs.gov.au/census/find-census-data/quickstats/2021/205021081</t>
  </si>
  <si>
    <t>https://www.abs.gov.au/census/find-census-data/quickstats/2021/205021085</t>
  </si>
  <si>
    <t>https://www.abs.gov.au/census/find-census-data/quickstats/2021/206051130</t>
  </si>
  <si>
    <t>https://www.abs.gov.au/census/find-census-data/quickstats/2021/212031562</t>
  </si>
  <si>
    <t>https://www.abs.gov.au/census/find-census-data/quickstats/2021/213041578</t>
  </si>
  <si>
    <t>https://www.abs.gov.au/census/find-census-data/quickstats/2021/215021470</t>
  </si>
  <si>
    <t>https://www.abs.gov.au/census/find-census-data/quickstats/2021/217011422</t>
  </si>
  <si>
    <t>https://www.abs.gov.au/census/find-census-data/quickstats/2021/301021012</t>
  </si>
  <si>
    <t>https://www.abs.gov.au/census/find-census-data/quickstats/2021/302021032</t>
  </si>
  <si>
    <t>https://www.abs.gov.au/census/find-census-data/quickstats/2021/302031040</t>
  </si>
  <si>
    <t>https://www.abs.gov.au/census/find-census-data/quickstats/2021/303021058</t>
  </si>
  <si>
    <t>https://www.abs.gov.au/census/find-census-data/quickstats/2021/303031062</t>
  </si>
  <si>
    <t>https://www.abs.gov.au/census/find-census-data/quickstats/2021/303041068</t>
  </si>
  <si>
    <t>https://www.abs.gov.au/census/find-census-data/quickstats/2021/303051072</t>
  </si>
  <si>
    <t>https://www.abs.gov.au/census/find-census-data/quickstats/2021/303051073</t>
  </si>
  <si>
    <t>https://www.abs.gov.au/census/find-census-data/quickstats/2021/305031128</t>
  </si>
  <si>
    <t>https://www.abs.gov.au/census/find-census-data/quickstats/2021/309061248</t>
  </si>
  <si>
    <t>https://www.abs.gov.au/census/find-census-data/quickstats/2021/309061249</t>
  </si>
  <si>
    <t>https://www.abs.gov.au/census/find-census-data/quickstats/2021/310011563</t>
  </si>
  <si>
    <t>https://www.abs.gov.au/census/find-census-data/quickstats/2021/310031292</t>
  </si>
  <si>
    <t>https://www.abs.gov.au/census/find-census-data/quickstats/2021/310041303</t>
  </si>
  <si>
    <t>https://www.abs.gov.au/census/find-census-data/quickstats/2021/310041565</t>
  </si>
  <si>
    <t>https://www.abs.gov.au/census/find-census-data/quickstats/2021/314021579</t>
  </si>
  <si>
    <t>https://www.abs.gov.au/census/find-census-data/quickstats/2021/316021580</t>
  </si>
  <si>
    <t>https://www.abs.gov.au/census/find-census-data/quickstats/2021/316061444</t>
  </si>
  <si>
    <t>https://www.abs.gov.au/census/find-census-data/quickstats/2021/317011457</t>
  </si>
  <si>
    <t>https://www.abs.gov.au/census/find-census-data/quickstats/2021/318011462</t>
  </si>
  <si>
    <t>https://www.abs.gov.au/census/find-census-data/quickstats/2021/318011464</t>
  </si>
  <si>
    <t>https://www.abs.gov.au/census/find-census-data/quickstats/2021/319011499</t>
  </si>
  <si>
    <t>https://www.abs.gov.au/census/find-census-data/quickstats/2021/401051017</t>
  </si>
  <si>
    <t>https://www.abs.gov.au/census/find-census-data/quickstats/2021/403041072</t>
  </si>
  <si>
    <t>https://www.abs.gov.au/census/find-census-data/quickstats/2021/403041074</t>
  </si>
  <si>
    <t>https://www.abs.gov.au/census/find-census-data/quickstats/2021/406011133</t>
  </si>
  <si>
    <t>https://www.abs.gov.au/census/find-census-data/quickstats/2021/407021174</t>
  </si>
  <si>
    <t>https://www.abs.gov.au/census/find-census-data/quickstats/2021/506021119</t>
  </si>
  <si>
    <t>https://www.abs.gov.au/census/find-census-data/quickstats/2021/506021123</t>
  </si>
  <si>
    <t>https://www.abs.gov.au/census/find-census-data/quickstats/2021/506021310</t>
  </si>
  <si>
    <t>https://www.abs.gov.au/census/find-census-data/quickstats/2021/506031124</t>
  </si>
  <si>
    <t>https://www.abs.gov.au/census/find-census-data/quickstats/2021/506061142</t>
  </si>
  <si>
    <t>https://www.abs.gov.au/census/find-census-data/quickstats/2021/507011158</t>
  </si>
  <si>
    <t>https://www.abs.gov.au/census/find-census-data/quickstats/2021/507041183</t>
  </si>
  <si>
    <t>https://www.abs.gov.au/census/find-census-data/quickstats/2021/509011225</t>
  </si>
  <si>
    <t>https://www.abs.gov.au/census/find-census-data/quickstats/2021/511021277</t>
  </si>
  <si>
    <t>https://www.abs.gov.au/census/find-census-data/quickstats/2021/602011042</t>
  </si>
  <si>
    <t>https://www.abs.gov.au/census/find-census-data/quickstats/2021/602021053</t>
  </si>
  <si>
    <t>https://www.abs.gov.au/census/find-census-data/quickstats/2021/604011083</t>
  </si>
  <si>
    <t>https://www.abs.gov.au/census/find-census-data/quickstats/2021/701011009</t>
  </si>
  <si>
    <t>https://www.abs.gov.au/census/find-census-data/quickstats/2021/701031034</t>
  </si>
  <si>
    <t>https://www.abs.gov.au/census/find-census-data/quickstats/2021/702021056</t>
  </si>
  <si>
    <t>https://www.abs.gov.au/census/find-census-data/quickstats/2021/101021009</t>
  </si>
  <si>
    <t>https://www.abs.gov.au/census/find-census-data/quickstats/2021/102011034</t>
  </si>
  <si>
    <t>https://www.abs.gov.au/census/find-census-data/quickstats/2021/102021050</t>
  </si>
  <si>
    <t>https://www.abs.gov.au/census/find-census-data/quickstats/2021/104021090</t>
  </si>
  <si>
    <t>https://www.abs.gov.au/census/find-census-data/quickstats/2021/106031120</t>
  </si>
  <si>
    <t>https://www.abs.gov.au/census/find-census-data/quickstats/2021/107031143</t>
  </si>
  <si>
    <t>https://www.abs.gov.au/census/find-census-data/quickstats/2021/107041144</t>
  </si>
  <si>
    <t>https://www.abs.gov.au/census/find-census-data/quickstats/2021/107041145</t>
  </si>
  <si>
    <t>https://www.abs.gov.au/census/find-census-data/quickstats/2021/107041549</t>
  </si>
  <si>
    <t>https://www.abs.gov.au/census/find-census-data/quickstats/2021/108051170</t>
  </si>
  <si>
    <t>https://www.abs.gov.au/census/find-census-data/quickstats/2021/109031180</t>
  </si>
  <si>
    <t>https://www.abs.gov.au/census/find-census-data/quickstats/2021/110021191</t>
  </si>
  <si>
    <t>https://www.abs.gov.au/census/find-census-data/quickstats/2021/111011212</t>
  </si>
  <si>
    <t>https://www.abs.gov.au/census/find-census-data/quickstats/2021/111031224</t>
  </si>
  <si>
    <t>https://www.abs.gov.au/census/find-census-data/quickstats/2021/111031229</t>
  </si>
  <si>
    <t>https://www.abs.gov.au/census/find-census-data/quickstats/2021/111031234</t>
  </si>
  <si>
    <t>https://www.abs.gov.au/census/find-census-data/quickstats/2021/115011553</t>
  </si>
  <si>
    <t>https://www.abs.gov.au/census/find-census-data/quickstats/2021/116021309</t>
  </si>
  <si>
    <t>https://www.abs.gov.au/census/find-census-data/quickstats/2021/116021633</t>
  </si>
  <si>
    <t>https://www.abs.gov.au/census/find-census-data/quickstats/2021/117031329</t>
  </si>
  <si>
    <t>https://www.abs.gov.au/census/find-census-data/quickstats/2021/117031336</t>
  </si>
  <si>
    <t>https://www.abs.gov.au/census/find-census-data/quickstats/2021/117031640</t>
  </si>
  <si>
    <t>https://www.abs.gov.au/census/find-census-data/quickstats/2021/118011650</t>
  </si>
  <si>
    <t>https://www.abs.gov.au/census/find-census-data/quickstats/2021/118021568</t>
  </si>
  <si>
    <t>https://www.abs.gov.au/census/find-census-data/quickstats/2021/119041378</t>
  </si>
  <si>
    <t>https://www.abs.gov.au/census/find-census-data/quickstats/2021/119041379</t>
  </si>
  <si>
    <t>https://www.abs.gov.au/census/find-census-data/quickstats/2021/120011383</t>
  </si>
  <si>
    <t>https://www.abs.gov.au/census/find-census-data/quickstats/2021/120011385</t>
  </si>
  <si>
    <t>https://www.abs.gov.au/census/find-census-data/quickstats/2021/120021675</t>
  </si>
  <si>
    <t>https://www.abs.gov.au/census/find-census-data/quickstats/2021/120031392</t>
  </si>
  <si>
    <t>https://www.abs.gov.au/census/find-census-data/quickstats/2021/121021578</t>
  </si>
  <si>
    <t>https://www.abs.gov.au/census/find-census-data/quickstats/2021/121031412</t>
  </si>
  <si>
    <t>https://www.abs.gov.au/census/find-census-data/quickstats/2021/122011419</t>
  </si>
  <si>
    <t>https://www.abs.gov.au/census/find-census-data/quickstats/2021/125011709</t>
  </si>
  <si>
    <t>https://www.abs.gov.au/census/find-census-data/quickstats/2021/127021517</t>
  </si>
  <si>
    <t>https://www.abs.gov.au/census/find-census-data/quickstats/2021/128011530</t>
  </si>
  <si>
    <t>https://www.abs.gov.au/census/find-census-data/quickstats/2021/201011484</t>
  </si>
  <si>
    <t>https://www.abs.gov.au/census/find-census-data/quickstats/2021/202011022</t>
  </si>
  <si>
    <t>https://www.abs.gov.au/census/find-census-data/quickstats/2021/205021086</t>
  </si>
  <si>
    <t>https://www.abs.gov.au/census/find-census-data/quickstats/2021/206031115</t>
  </si>
  <si>
    <t>https://www.abs.gov.au/census/find-census-data/quickstats/2021/206051512</t>
  </si>
  <si>
    <t>https://www.abs.gov.au/census/find-census-data/quickstats/2021/207011148</t>
  </si>
  <si>
    <t>https://www.abs.gov.au/census/find-census-data/quickstats/2021/207011149</t>
  </si>
  <si>
    <t>https://www.abs.gov.au/census/find-census-data/quickstats/2021/207011521</t>
  </si>
  <si>
    <t>https://www.abs.gov.au/census/find-census-data/quickstats/2021/207021157</t>
  </si>
  <si>
    <t>https://www.abs.gov.au/census/find-census-data/quickstats/2021/208011169</t>
  </si>
  <si>
    <t>https://www.abs.gov.au/census/find-census-data/quickstats/2021/212011552</t>
  </si>
  <si>
    <t>https://www.abs.gov.au/census/find-census-data/quickstats/2021/213041577</t>
  </si>
  <si>
    <t>https://www.abs.gov.au/census/find-census-data/quickstats/2021/214021377</t>
  </si>
  <si>
    <t>Echuca - Moama</t>
  </si>
  <si>
    <t>https://www.abs.gov.au/census/find-census-data/quickstats/2021/216011406</t>
  </si>
  <si>
    <t>https://www.abs.gov.au/census/find-census-data/quickstats/2021/216031416</t>
  </si>
  <si>
    <t>https://www.abs.gov.au/census/find-census-data/quickstats/2021/303031066</t>
  </si>
  <si>
    <t>https://www.abs.gov.au/census/find-census-data/quickstats/2021/303061080</t>
  </si>
  <si>
    <t>https://www.abs.gov.au/census/find-census-data/quickstats/2021/304031094</t>
  </si>
  <si>
    <t>https://www.abs.gov.au/census/find-census-data/quickstats/2021/304041100</t>
  </si>
  <si>
    <t>https://www.abs.gov.au/census/find-census-data/quickstats/2021/305011107</t>
  </si>
  <si>
    <t>https://www.abs.gov.au/census/find-census-data/quickstats/2021/305011108</t>
  </si>
  <si>
    <t>https://www.abs.gov.au/census/find-census-data/quickstats/2021/305011111</t>
  </si>
  <si>
    <t>https://www.abs.gov.au/census/find-census-data/quickstats/2021/305021113</t>
  </si>
  <si>
    <t>https://www.abs.gov.au/census/find-census-data/quickstats/2021/305021117</t>
  </si>
  <si>
    <t>https://www.abs.gov.au/census/find-census-data/quickstats/2021/306011138</t>
  </si>
  <si>
    <t>https://www.abs.gov.au/census/find-census-data/quickstats/2021/306011141</t>
  </si>
  <si>
    <t>https://www.abs.gov.au/census/find-census-data/quickstats/2021/306051168</t>
  </si>
  <si>
    <t>https://www.abs.gov.au/census/find-census-data/quickstats/2021/306051170</t>
  </si>
  <si>
    <t>https://www.abs.gov.au/census/find-census-data/quickstats/2021/309051243</t>
  </si>
  <si>
    <t>https://www.abs.gov.au/census/find-census-data/quickstats/2021/309061246</t>
  </si>
  <si>
    <t>https://www.abs.gov.au/census/find-census-data/quickstats/2021/309071256</t>
  </si>
  <si>
    <t>https://www.abs.gov.au/census/find-census-data/quickstats/2021/310031284</t>
  </si>
  <si>
    <t>https://www.abs.gov.au/census/find-census-data/quickstats/2021/310031293</t>
  </si>
  <si>
    <t>https://www.abs.gov.au/census/find-census-data/quickstats/2021/311011305</t>
  </si>
  <si>
    <t>https://www.abs.gov.au/census/find-census-data/quickstats/2021/314021578</t>
  </si>
  <si>
    <t>https://www.abs.gov.au/census/find-census-data/quickstats/2021/316011413</t>
  </si>
  <si>
    <t>https://www.abs.gov.au/census/find-census-data/quickstats/2021/316061441</t>
  </si>
  <si>
    <t>https://www.abs.gov.au/census/find-census-data/quickstats/2021/316061442</t>
  </si>
  <si>
    <t>https://www.abs.gov.au/census/find-census-data/quickstats/2021/316061443</t>
  </si>
  <si>
    <t>https://www.abs.gov.au/census/find-census-data/quickstats/2021/316071545</t>
  </si>
  <si>
    <t>https://www.abs.gov.au/census/find-census-data/quickstats/2021/316071546</t>
  </si>
  <si>
    <t>https://www.abs.gov.au/census/find-census-data/quickstats/2021/318021470</t>
  </si>
  <si>
    <t>https://www.abs.gov.au/census/find-census-data/quickstats/2021/318021491</t>
  </si>
  <si>
    <t>https://www.abs.gov.au/census/find-census-data/quickstats/2021/401011001</t>
  </si>
  <si>
    <t>https://www.abs.gov.au/census/find-census-data/quickstats/2021/402021032</t>
  </si>
  <si>
    <t>https://www.abs.gov.au/census/find-census-data/quickstats/2021/403041073</t>
  </si>
  <si>
    <t>https://www.abs.gov.au/census/find-census-data/quickstats/2021/502011021</t>
  </si>
  <si>
    <t>https://www.abs.gov.au/census/find-census-data/quickstats/2021/506041132</t>
  </si>
  <si>
    <t>https://www.abs.gov.au/census/find-census-data/quickstats/2021/507051312</t>
  </si>
  <si>
    <t>https://www.abs.gov.au/census/find-census-data/quickstats/2021/507051313</t>
  </si>
  <si>
    <t>https://www.abs.gov.au/census/find-census-data/quickstats/2021/510011265</t>
  </si>
  <si>
    <t>https://www.abs.gov.au/census/find-census-data/quickstats/2021/510031273</t>
  </si>
  <si>
    <t>https://www.abs.gov.au/census/find-census-data/quickstats/2021/511031283</t>
  </si>
  <si>
    <t>https://www.abs.gov.au/census/find-census-data/quickstats/2021/511041286</t>
  </si>
  <si>
    <t>https://www.abs.gov.au/census/find-census-data/quickstats/2021/602011036</t>
  </si>
  <si>
    <t>https://www.abs.gov.au/census/find-census-data/quickstats/2021/602011037</t>
  </si>
  <si>
    <t>https://www.abs.gov.au/census/find-census-data/quickstats/2021/604021085</t>
  </si>
  <si>
    <t>https://www.abs.gov.au/census/find-census-data/quickstats/2021/604021087</t>
  </si>
  <si>
    <t>https://www.abs.gov.au/census/find-census-data/quickstats/2021/604021089</t>
  </si>
  <si>
    <t>https://www.abs.gov.au/census/find-census-data/quickstats/2021/701011006</t>
  </si>
  <si>
    <t>https://www.abs.gov.au/census/find-census-data/quickstats/2021/701021011</t>
  </si>
  <si>
    <t>https://www.abs.gov.au/census/find-census-data/quickstats/2021/701021013</t>
  </si>
  <si>
    <t>https://www.abs.gov.au/census/find-census-data/quickstats/2021/701021029</t>
  </si>
  <si>
    <t>https://www.abs.gov.au/census/find-census-data/quickstats/2021/702051067</t>
  </si>
  <si>
    <t>https://www.abs.gov.au/census/find-census-data/quickstats/2021/101031016</t>
  </si>
  <si>
    <t>https://www.abs.gov.au/census/find-census-data/quickstats/2021/101041021</t>
  </si>
  <si>
    <t>https://www.abs.gov.au/census/find-census-data/quickstats/2021/102011043</t>
  </si>
  <si>
    <t>https://www.abs.gov.au/census/find-census-data/quickstats/2021/102021044</t>
  </si>
  <si>
    <t>https://www.abs.gov.au/census/find-census-data/quickstats/2021/104021091</t>
  </si>
  <si>
    <t>https://www.abs.gov.au/census/find-census-data/quickstats/2021/106021618</t>
  </si>
  <si>
    <t>https://www.abs.gov.au/census/find-census-data/quickstats/2021/108021156</t>
  </si>
  <si>
    <t>Camden Haven</t>
  </si>
  <si>
    <t>https://www.abs.gov.au/census/find-census-data/quickstats/2021/108041162</t>
  </si>
  <si>
    <t>https://www.abs.gov.au/census/find-census-data/quickstats/2021/108041620</t>
  </si>
  <si>
    <t>https://www.abs.gov.au/census/find-census-data/quickstats/2021/109011172</t>
  </si>
  <si>
    <t>https://www.abs.gov.au/census/find-census-data/quickstats/2021/110021194</t>
  </si>
  <si>
    <t>https://www.abs.gov.au/census/find-census-data/quickstats/2021/111021218</t>
  </si>
  <si>
    <t>https://www.abs.gov.au/census/find-census-data/quickstats/2021/111031228</t>
  </si>
  <si>
    <t>https://www.abs.gov.au/census/find-census-data/quickstats/2021/114011283</t>
  </si>
  <si>
    <t>https://www.abs.gov.au/census/find-census-data/quickstats/2021/117021327</t>
  </si>
  <si>
    <t>https://www.abs.gov.au/census/find-census-data/quickstats/2021/117031648</t>
  </si>
  <si>
    <t>https://www.abs.gov.au/census/find-census-data/quickstats/2021/118021564</t>
  </si>
  <si>
    <t>https://www.abs.gov.au/census/find-census-data/quickstats/2021/118021567</t>
  </si>
  <si>
    <t>https://www.abs.gov.au/census/find-census-data/quickstats/2021/118021569</t>
  </si>
  <si>
    <t>https://www.abs.gov.au/census/find-census-data/quickstats/2021/119011354</t>
  </si>
  <si>
    <t>https://www.abs.gov.au/census/find-census-data/quickstats/2021/119011356</t>
  </si>
  <si>
    <t>https://www.abs.gov.au/census/find-census-data/quickstats/2021/119021367</t>
  </si>
  <si>
    <t>https://www.abs.gov.au/census/find-census-data/quickstats/2021/119031667</t>
  </si>
  <si>
    <t>https://www.abs.gov.au/census/find-census-data/quickstats/2021/119041380</t>
  </si>
  <si>
    <t>https://www.abs.gov.au/census/find-census-data/quickstats/2021/119041668</t>
  </si>
  <si>
    <t>https://www.abs.gov.au/census/find-census-data/quickstats/2021/119041670</t>
  </si>
  <si>
    <t>https://www.abs.gov.au/census/find-census-data/quickstats/2021/120011672</t>
  </si>
  <si>
    <t>https://www.abs.gov.au/census/find-census-data/quickstats/2021/120021387</t>
  </si>
  <si>
    <t>https://www.abs.gov.au/census/find-census-data/quickstats/2021/120031395</t>
  </si>
  <si>
    <t>https://www.abs.gov.au/census/find-census-data/quickstats/2021/120031679</t>
  </si>
  <si>
    <t>https://www.abs.gov.au/census/find-census-data/quickstats/2021/120031681</t>
  </si>
  <si>
    <t>https://www.abs.gov.au/census/find-census-data/quickstats/2021/121011399</t>
  </si>
  <si>
    <t>https://www.abs.gov.au/census/find-census-data/quickstats/2021/121011684</t>
  </si>
  <si>
    <t>https://www.abs.gov.au/census/find-census-data/quickstats/2021/121041413</t>
  </si>
  <si>
    <t>https://www.abs.gov.au/census/find-census-data/quickstats/2021/121041414</t>
  </si>
  <si>
    <t>https://www.abs.gov.au/census/find-census-data/quickstats/2021/121041689</t>
  </si>
  <si>
    <t>https://www.abs.gov.au/census/find-census-data/quickstats/2021/122031695</t>
  </si>
  <si>
    <t>https://www.abs.gov.au/census/find-census-data/quickstats/2021/123021436</t>
  </si>
  <si>
    <t>https://www.abs.gov.au/census/find-census-data/quickstats/2021/125011585</t>
  </si>
  <si>
    <t>https://www.abs.gov.au/census/find-census-data/quickstats/2021/125011586</t>
  </si>
  <si>
    <t>https://www.abs.gov.au/census/find-census-data/quickstats/2021/125021711</t>
  </si>
  <si>
    <t>https://www.abs.gov.au/census/find-census-data/quickstats/2021/125021712</t>
  </si>
  <si>
    <t>https://www.abs.gov.au/census/find-census-data/quickstats/2021/126021590</t>
  </si>
  <si>
    <t>https://www.abs.gov.au/census/find-census-data/quickstats/2021/202011019</t>
  </si>
  <si>
    <t>https://www.abs.gov.au/census/find-census-data/quickstats/2021/203021488</t>
  </si>
  <si>
    <t>https://www.abs.gov.au/census/find-census-data/quickstats/2021/204031492</t>
  </si>
  <si>
    <t>https://www.abs.gov.au/census/find-census-data/quickstats/2021/206071142</t>
  </si>
  <si>
    <t>https://www.abs.gov.au/census/find-census-data/quickstats/2021/207011152</t>
  </si>
  <si>
    <t>https://www.abs.gov.au/census/find-census-data/quickstats/2021/207011519</t>
  </si>
  <si>
    <t>https://www.abs.gov.au/census/find-census-data/quickstats/2021/207021425</t>
  </si>
  <si>
    <t>https://www.abs.gov.au/census/find-census-data/quickstats/2021/207031163</t>
  </si>
  <si>
    <t>https://www.abs.gov.au/census/find-census-data/quickstats/2021/207031165</t>
  </si>
  <si>
    <t>https://www.abs.gov.au/census/find-census-data/quickstats/2021/208011172</t>
  </si>
  <si>
    <t>https://www.abs.gov.au/census/find-census-data/quickstats/2021/208041194</t>
  </si>
  <si>
    <t>https://www.abs.gov.au/census/find-census-data/quickstats/2021/212011546</t>
  </si>
  <si>
    <t>https://www.abs.gov.au/census/find-census-data/quickstats/2021/301021551</t>
  </si>
  <si>
    <t>https://www.abs.gov.au/census/find-census-data/quickstats/2021/303011050</t>
  </si>
  <si>
    <t>https://www.abs.gov.au/census/find-census-data/quickstats/2021/305021114</t>
  </si>
  <si>
    <t>https://www.abs.gov.au/census/find-census-data/quickstats/2021/305041135</t>
  </si>
  <si>
    <t>https://www.abs.gov.au/census/find-census-data/quickstats/2021/305041136</t>
  </si>
  <si>
    <t>https://www.abs.gov.au/census/find-census-data/quickstats/2021/305041137</t>
  </si>
  <si>
    <t>https://www.abs.gov.au/census/find-census-data/quickstats/2021/306021144</t>
  </si>
  <si>
    <t>https://www.abs.gov.au/census/find-census-data/quickstats/2021/306051166</t>
  </si>
  <si>
    <t>https://www.abs.gov.au/census/find-census-data/quickstats/2021/307011176</t>
  </si>
  <si>
    <t>https://www.abs.gov.au/census/find-census-data/quickstats/2021/308031213</t>
  </si>
  <si>
    <t>https://www.abs.gov.au/census/find-census-data/quickstats/2021/308031215</t>
  </si>
  <si>
    <t>https://www.abs.gov.au/census/find-census-data/quickstats/2021/309061250</t>
  </si>
  <si>
    <t>https://www.abs.gov.au/census/find-census-data/quickstats/2021/309071552</t>
  </si>
  <si>
    <t>https://www.abs.gov.au/census/find-census-data/quickstats/2021/309071554</t>
  </si>
  <si>
    <t>https://www.abs.gov.au/census/find-census-data/quickstats/2021/309071558</t>
  </si>
  <si>
    <t>https://www.abs.gov.au/census/find-census-data/quickstats/2021/309091265</t>
  </si>
  <si>
    <t>https://www.abs.gov.au/census/find-census-data/quickstats/2021/310011274</t>
  </si>
  <si>
    <t>https://www.abs.gov.au/census/find-census-data/quickstats/2021/311021309</t>
  </si>
  <si>
    <t>https://www.abs.gov.au/census/find-census-data/quickstats/2021/312031361</t>
  </si>
  <si>
    <t>https://www.abs.gov.au/census/find-census-data/quickstats/2021/314031394</t>
  </si>
  <si>
    <t>https://www.abs.gov.au/census/find-census-data/quickstats/2021/316011414</t>
  </si>
  <si>
    <t>https://www.abs.gov.au/census/find-census-data/quickstats/2021/316021417</t>
  </si>
  <si>
    <t>https://www.abs.gov.au/census/find-census-data/quickstats/2021/316061440</t>
  </si>
  <si>
    <t>https://www.abs.gov.au/census/find-census-data/quickstats/2021/317011447</t>
  </si>
  <si>
    <t>https://www.abs.gov.au/census/find-census-data/quickstats/2021/318021467</t>
  </si>
  <si>
    <t>https://www.abs.gov.au/census/find-census-data/quickstats/2021/319011497</t>
  </si>
  <si>
    <t>https://www.abs.gov.au/census/find-census-data/quickstats/2021/319051524</t>
  </si>
  <si>
    <t>https://www.abs.gov.au/census/find-census-data/quickstats/2021/402021031</t>
  </si>
  <si>
    <t>https://www.abs.gov.au/census/find-census-data/quickstats/2021/403041079</t>
  </si>
  <si>
    <t>https://www.abs.gov.au/census/find-census-data/quickstats/2021/502011027</t>
  </si>
  <si>
    <t>https://www.abs.gov.au/census/find-census-data/quickstats/2021/503011034</t>
  </si>
  <si>
    <t>https://www.abs.gov.au/census/find-census-data/quickstats/2021/503011035</t>
  </si>
  <si>
    <t>https://www.abs.gov.au/census/find-census-data/quickstats/2021/504031300</t>
  </si>
  <si>
    <t>https://www.abs.gov.au/census/find-census-data/quickstats/2021/505021095</t>
  </si>
  <si>
    <t>https://www.abs.gov.au/census/find-census-data/quickstats/2021/505031257</t>
  </si>
  <si>
    <t>https://www.abs.gov.au/census/find-census-data/quickstats/2021/506021118</t>
  </si>
  <si>
    <t>https://www.abs.gov.au/census/find-census-data/quickstats/2021/506041136</t>
  </si>
  <si>
    <t>https://www.abs.gov.au/census/find-census-data/quickstats/2021/511041288</t>
  </si>
  <si>
    <t>https://www.abs.gov.au/census/find-census-data/quickstats/2021/511041289</t>
  </si>
  <si>
    <t>https://www.abs.gov.au/census/find-census-data/quickstats/2021/511041290</t>
  </si>
  <si>
    <t>https://www.abs.gov.au/census/find-census-data/quickstats/2021/601011001</t>
  </si>
  <si>
    <t>https://www.abs.gov.au/census/find-census-data/quickstats/2021/602011041</t>
  </si>
  <si>
    <t>https://www.abs.gov.au/census/find-census-data/quickstats/2021/602011047</t>
  </si>
  <si>
    <t>https://www.abs.gov.au/census/find-census-data/quickstats/2021/602031064</t>
  </si>
  <si>
    <t>https://www.abs.gov.au/census/find-census-data/quickstats/2021/604021086</t>
  </si>
  <si>
    <t>https://www.abs.gov.au/census/find-census-data/quickstats/2021/701021018</t>
  </si>
  <si>
    <t>https://www.abs.gov.au/census/find-census-data/quickstats/2021/701021020</t>
  </si>
  <si>
    <t>https://www.abs.gov.au/census/find-census-data/quickstats/2021/701021024</t>
  </si>
  <si>
    <t>https://www.abs.gov.au/census/find-census-data/quickstats/2021/102021045</t>
  </si>
  <si>
    <t>https://www.abs.gov.au/census/find-census-data/quickstats/2021/102021046</t>
  </si>
  <si>
    <t>https://www.abs.gov.au/census/find-census-data/quickstats/2021/106031121</t>
  </si>
  <si>
    <t>https://www.abs.gov.au/census/find-census-data/quickstats/2021/108021155</t>
  </si>
  <si>
    <t>https://www.abs.gov.au/census/find-census-data/quickstats/2021/108051169</t>
  </si>
  <si>
    <t>https://www.abs.gov.au/census/find-census-data/quickstats/2021/109011174</t>
  </si>
  <si>
    <t>https://www.abs.gov.au/census/find-census-data/quickstats/2021/111011207</t>
  </si>
  <si>
    <t>https://www.abs.gov.au/census/find-census-data/quickstats/2021/111011210</t>
  </si>
  <si>
    <t>https://www.abs.gov.au/census/find-census-data/quickstats/2021/111011211</t>
  </si>
  <si>
    <t>https://www.abs.gov.au/census/find-census-data/quickstats/2021/111031227</t>
  </si>
  <si>
    <t>https://www.abs.gov.au/census/find-census-data/quickstats/2021/112011237</t>
  </si>
  <si>
    <t>https://www.abs.gov.au/census/find-census-data/quickstats/2021/112021248</t>
  </si>
  <si>
    <t>https://www.abs.gov.au/census/find-census-data/quickstats/2021/113031269</t>
  </si>
  <si>
    <t>https://www.abs.gov.au/census/find-census-data/quickstats/2021/114011273</t>
  </si>
  <si>
    <t>https://www.abs.gov.au/census/find-census-data/quickstats/2021/114021286</t>
  </si>
  <si>
    <t>https://www.abs.gov.au/census/find-census-data/quickstats/2021/114021287</t>
  </si>
  <si>
    <t>https://www.abs.gov.au/census/find-census-data/quickstats/2021/116021630</t>
  </si>
  <si>
    <t>https://www.abs.gov.au/census/find-census-data/quickstats/2021/116031316</t>
  </si>
  <si>
    <t>https://www.abs.gov.au/census/find-census-data/quickstats/2021/116031317</t>
  </si>
  <si>
    <t>https://www.abs.gov.au/census/find-census-data/quickstats/2021/118011346</t>
  </si>
  <si>
    <t>https://www.abs.gov.au/census/find-census-data/quickstats/2021/118021654</t>
  </si>
  <si>
    <t>https://www.abs.gov.au/census/find-census-data/quickstats/2021/119021574</t>
  </si>
  <si>
    <t>https://www.abs.gov.au/census/find-census-data/quickstats/2021/119031665</t>
  </si>
  <si>
    <t>https://www.abs.gov.au/census/find-census-data/quickstats/2021/119041669</t>
  </si>
  <si>
    <t>https://www.abs.gov.au/census/find-census-data/quickstats/2021/120011386</t>
  </si>
  <si>
    <t>https://www.abs.gov.au/census/find-census-data/quickstats/2021/121031409</t>
  </si>
  <si>
    <t>https://www.abs.gov.au/census/find-census-data/quickstats/2021/121031410</t>
  </si>
  <si>
    <t>https://www.abs.gov.au/census/find-census-data/quickstats/2021/121041416</t>
  </si>
  <si>
    <t>https://www.abs.gov.au/census/find-census-data/quickstats/2021/122011418</t>
  </si>
  <si>
    <t>https://www.abs.gov.au/census/find-census-data/quickstats/2021/123031447</t>
  </si>
  <si>
    <t>https://www.abs.gov.au/census/find-census-data/quickstats/2021/124051581</t>
  </si>
  <si>
    <t>https://www.abs.gov.au/census/find-census-data/quickstats/2021/125041589</t>
  </si>
  <si>
    <t>https://www.abs.gov.au/census/find-census-data/quickstats/2021/126021498</t>
  </si>
  <si>
    <t>https://www.abs.gov.au/census/find-census-data/quickstats/2021/127021512</t>
  </si>
  <si>
    <t>https://www.abs.gov.au/census/find-census-data/quickstats/2021/127021516</t>
  </si>
  <si>
    <t>https://www.abs.gov.au/census/find-census-data/quickstats/2021/127021519</t>
  </si>
  <si>
    <t>https://www.abs.gov.au/census/find-census-data/quickstats/2021/128021537</t>
  </si>
  <si>
    <t>https://www.abs.gov.au/census/find-census-data/quickstats/2021/205041493</t>
  </si>
  <si>
    <t>https://www.abs.gov.au/census/find-census-data/quickstats/2021/301011005</t>
  </si>
  <si>
    <t>https://www.abs.gov.au/census/find-census-data/quickstats/2021/301021013</t>
  </si>
  <si>
    <t>https://www.abs.gov.au/census/find-census-data/quickstats/2021/303021052</t>
  </si>
  <si>
    <t>https://www.abs.gov.au/census/find-census-data/quickstats/2021/303051076</t>
  </si>
  <si>
    <t>https://www.abs.gov.au/census/find-census-data/quickstats/2021/305011109</t>
  </si>
  <si>
    <t>https://www.abs.gov.au/census/find-census-data/quickstats/2021/305021116</t>
  </si>
  <si>
    <t>https://www.abs.gov.au/census/find-census-data/quickstats/2021/305031122</t>
  </si>
  <si>
    <t>https://www.abs.gov.au/census/find-census-data/quickstats/2021/305031124</t>
  </si>
  <si>
    <t>https://www.abs.gov.au/census/find-census-data/quickstats/2021/305031126</t>
  </si>
  <si>
    <t>https://www.abs.gov.au/census/find-census-data/quickstats/2021/306011140</t>
  </si>
  <si>
    <t>https://www.abs.gov.au/census/find-census-data/quickstats/2021/306021154</t>
  </si>
  <si>
    <t>https://www.abs.gov.au/census/find-census-data/quickstats/2021/306031159</t>
  </si>
  <si>
    <t>https://www.abs.gov.au/census/find-census-data/quickstats/2021/306031161</t>
  </si>
  <si>
    <t>https://www.abs.gov.au/census/find-census-data/quickstats/2021/308031217</t>
  </si>
  <si>
    <t>https://www.abs.gov.au/census/find-census-data/quickstats/2021/309031237</t>
  </si>
  <si>
    <t>https://www.abs.gov.au/census/find-census-data/quickstats/2021/309041242</t>
  </si>
  <si>
    <t>https://www.abs.gov.au/census/find-census-data/quickstats/2021/309091264</t>
  </si>
  <si>
    <t>https://www.abs.gov.au/census/find-census-data/quickstats/2021/309101268</t>
  </si>
  <si>
    <t>https://www.abs.gov.au/census/find-census-data/quickstats/2021/310041299</t>
  </si>
  <si>
    <t>https://www.abs.gov.au/census/find-census-data/quickstats/2021/311031311</t>
  </si>
  <si>
    <t>https://www.abs.gov.au/census/find-census-data/quickstats/2021/312011340</t>
  </si>
  <si>
    <t>https://www.abs.gov.au/census/find-census-data/quickstats/2021/313011362</t>
  </si>
  <si>
    <t>https://www.abs.gov.au/census/find-census-data/quickstats/2021/314031392</t>
  </si>
  <si>
    <t>https://www.abs.gov.au/census/find-census-data/quickstats/2021/316061439</t>
  </si>
  <si>
    <t>https://www.abs.gov.au/census/find-census-data/quickstats/2021/316071548</t>
  </si>
  <si>
    <t>https://www.abs.gov.au/census/find-census-data/quickstats/2021/317011456</t>
  </si>
  <si>
    <t>https://www.abs.gov.au/census/find-census-data/quickstats/2021/318021485</t>
  </si>
  <si>
    <t>https://www.abs.gov.au/census/find-census-data/quickstats/2021/319041517</t>
  </si>
  <si>
    <t>https://www.abs.gov.au/census/find-census-data/quickstats/2021/319051522</t>
  </si>
  <si>
    <t>https://www.abs.gov.au/census/find-census-data/quickstats/2021/401051018</t>
  </si>
  <si>
    <t>https://www.abs.gov.au/census/find-census-data/quickstats/2021/403041085</t>
  </si>
  <si>
    <t>https://www.abs.gov.au/census/find-census-data/quickstats/2021/501021254</t>
  </si>
  <si>
    <t>https://www.abs.gov.au/census/find-census-data/quickstats/2021/505021085</t>
  </si>
  <si>
    <t>https://www.abs.gov.au/census/find-census-data/quickstats/2021/505031102</t>
  </si>
  <si>
    <t>https://www.abs.gov.au/census/find-census-data/quickstats/2021/505031255</t>
  </si>
  <si>
    <t>https://www.abs.gov.au/census/find-census-data/quickstats/2021/505031258</t>
  </si>
  <si>
    <t>https://www.abs.gov.au/census/find-census-data/quickstats/2021/506021311</t>
  </si>
  <si>
    <t>https://www.abs.gov.au/census/find-census-data/quickstats/2021/507031169</t>
  </si>
  <si>
    <t>https://www.abs.gov.au/census/find-census-data/quickstats/2021/510011263</t>
  </si>
  <si>
    <t>https://www.abs.gov.au/census/find-census-data/quickstats/2021/511031282</t>
  </si>
  <si>
    <t>https://www.abs.gov.au/census/find-census-data/quickstats/2021/701021010</t>
  </si>
  <si>
    <t>https://www.abs.gov.au/census/find-census-data/quickstats/2021/701021030</t>
  </si>
  <si>
    <t>https://www.abs.gov.au/census/find-census-data/quickstats/2021/101041023</t>
  </si>
  <si>
    <t>https://www.abs.gov.au/census/find-census-data/quickstats/2021/101041025</t>
  </si>
  <si>
    <t>https://www.abs.gov.au/census/find-census-data/quickstats/2021/101041027</t>
  </si>
  <si>
    <t>https://www.abs.gov.au/census/find-census-data/quickstats/2021/102021054</t>
  </si>
  <si>
    <t>https://www.abs.gov.au/census/find-census-data/quickstats/2021/103031072</t>
  </si>
  <si>
    <t>https://www.abs.gov.au/census/find-census-data/quickstats/2021/104021088</t>
  </si>
  <si>
    <t>https://www.abs.gov.au/census/find-census-data/quickstats/2021/106021114</t>
  </si>
  <si>
    <t>https://www.abs.gov.au/census/find-census-data/quickstats/2021/106021614</t>
  </si>
  <si>
    <t>https://www.abs.gov.au/census/find-census-data/quickstats/2021/106021615</t>
  </si>
  <si>
    <t>https://www.abs.gov.au/census/find-census-data/quickstats/2021/108021159</t>
  </si>
  <si>
    <t>https://www.abs.gov.au/census/find-census-data/quickstats/2021/112021244</t>
  </si>
  <si>
    <t>https://www.abs.gov.au/census/find-census-data/quickstats/2021/112021246</t>
  </si>
  <si>
    <t>https://www.abs.gov.au/census/find-census-data/quickstats/2021/112031252</t>
  </si>
  <si>
    <t>https://www.abs.gov.au/census/find-census-data/quickstats/2021/114011274</t>
  </si>
  <si>
    <t>https://www.abs.gov.au/census/find-census-data/quickstats/2021/114011282</t>
  </si>
  <si>
    <t>https://www.abs.gov.au/census/find-census-data/quickstats/2021/116031313</t>
  </si>
  <si>
    <t>https://www.abs.gov.au/census/find-census-data/quickstats/2021/117031331</t>
  </si>
  <si>
    <t>https://www.abs.gov.au/census/find-census-data/quickstats/2021/119011360</t>
  </si>
  <si>
    <t>https://www.abs.gov.au/census/find-census-data/quickstats/2021/119021362</t>
  </si>
  <si>
    <t>https://www.abs.gov.au/census/find-census-data/quickstats/2021/119021366</t>
  </si>
  <si>
    <t>https://www.abs.gov.au/census/find-census-data/quickstats/2021/120031393</t>
  </si>
  <si>
    <t>https://www.abs.gov.au/census/find-census-data/quickstats/2021/120031394</t>
  </si>
  <si>
    <t>https://www.abs.gov.au/census/find-census-data/quickstats/2021/121031407</t>
  </si>
  <si>
    <t>https://www.abs.gov.au/census/find-census-data/quickstats/2021/125031479</t>
  </si>
  <si>
    <t>https://www.abs.gov.au/census/find-census-data/quickstats/2021/125031484</t>
  </si>
  <si>
    <t>https://www.abs.gov.au/census/find-census-data/quickstats/2021/125041489</t>
  </si>
  <si>
    <t>https://www.abs.gov.au/census/find-census-data/quickstats/2021/125041719</t>
  </si>
  <si>
    <t>https://www.abs.gov.au/census/find-census-data/quickstats/2021/127021511</t>
  </si>
  <si>
    <t>https://www.abs.gov.au/census/find-census-data/quickstats/2021/127021513</t>
  </si>
  <si>
    <t>https://www.abs.gov.au/census/find-census-data/quickstats/2021/205021084</t>
  </si>
  <si>
    <t>https://www.abs.gov.au/census/find-census-data/quickstats/2021/205041095</t>
  </si>
  <si>
    <t>https://www.abs.gov.au/census/find-census-data/quickstats/2021/206051514</t>
  </si>
  <si>
    <t>https://www.abs.gov.au/census/find-census-data/quickstats/2021/212031300</t>
  </si>
  <si>
    <t>https://www.abs.gov.au/census/find-census-data/quickstats/2021/216021414</t>
  </si>
  <si>
    <t>https://www.abs.gov.au/census/find-census-data/quickstats/2021/301021008</t>
  </si>
  <si>
    <t>https://www.abs.gov.au/census/find-census-data/quickstats/2021/303031061</t>
  </si>
  <si>
    <t>https://www.abs.gov.au/census/find-census-data/quickstats/2021/305021115</t>
  </si>
  <si>
    <t>https://www.abs.gov.au/census/find-census-data/quickstats/2021/306021147</t>
  </si>
  <si>
    <t>https://www.abs.gov.au/census/find-census-data/quickstats/2021/308031210</t>
  </si>
  <si>
    <t>https://www.abs.gov.au/census/find-census-data/quickstats/2021/309051244</t>
  </si>
  <si>
    <t>https://www.abs.gov.au/census/find-census-data/quickstats/2021/309091263</t>
  </si>
  <si>
    <t>https://www.abs.gov.au/census/find-census-data/quickstats/2021/309101269</t>
  </si>
  <si>
    <t>https://www.abs.gov.au/census/find-census-data/quickstats/2021/310031283</t>
  </si>
  <si>
    <t>https://www.abs.gov.au/census/find-census-data/quickstats/2021/310031287</t>
  </si>
  <si>
    <t>https://www.abs.gov.au/census/find-census-data/quickstats/2021/311021308</t>
  </si>
  <si>
    <t>https://www.abs.gov.au/census/find-census-data/quickstats/2021/312011339</t>
  </si>
  <si>
    <t>https://www.abs.gov.au/census/find-census-data/quickstats/2021/312021358</t>
  </si>
  <si>
    <t>https://www.abs.gov.au/census/find-census-data/quickstats/2021/314021389</t>
  </si>
  <si>
    <t>https://www.abs.gov.au/census/find-census-data/quickstats/2021/316031427</t>
  </si>
  <si>
    <t>https://www.abs.gov.au/census/find-census-data/quickstats/2021/317011459</t>
  </si>
  <si>
    <t>https://www.abs.gov.au/census/find-census-data/quickstats/2021/318021474</t>
  </si>
  <si>
    <t>https://www.abs.gov.au/census/find-census-data/quickstats/2021/318021487</t>
  </si>
  <si>
    <t>https://www.abs.gov.au/census/find-census-data/quickstats/2021/318021488</t>
  </si>
  <si>
    <t>https://www.abs.gov.au/census/find-census-data/quickstats/2021/318021490</t>
  </si>
  <si>
    <t>https://www.abs.gov.au/census/find-census-data/quickstats/2021/319011492</t>
  </si>
  <si>
    <t>https://www.abs.gov.au/census/find-census-data/quickstats/2021/403011057</t>
  </si>
  <si>
    <t>https://www.abs.gov.au/census/find-census-data/quickstats/2021/502011022</t>
  </si>
  <si>
    <t>https://www.abs.gov.au/census/find-census-data/quickstats/2021/502011024</t>
  </si>
  <si>
    <t>https://www.abs.gov.au/census/find-census-data/quickstats/2021/505021090</t>
  </si>
  <si>
    <t>https://www.abs.gov.au/census/find-census-data/quickstats/2021/505031101</t>
  </si>
  <si>
    <t>https://www.abs.gov.au/census/find-census-data/quickstats/2021/506011114</t>
  </si>
  <si>
    <t>https://www.abs.gov.au/census/find-census-data/quickstats/2021/506011117</t>
  </si>
  <si>
    <t>https://www.abs.gov.au/census/find-census-data/quickstats/2021/506021309</t>
  </si>
  <si>
    <t>https://www.abs.gov.au/census/find-census-data/quickstats/2021/507051193</t>
  </si>
  <si>
    <t>https://www.abs.gov.au/census/find-census-data/quickstats/2021/511041285</t>
  </si>
  <si>
    <t>https://www.abs.gov.au/census/find-census-data/quickstats/2021/602011045</t>
  </si>
  <si>
    <t>https://www.abs.gov.au/census/find-census-data/quickstats/2021/701021012</t>
  </si>
  <si>
    <t>https://www.abs.gov.au/census/find-census-data/quickstats/2021/702011045</t>
  </si>
  <si>
    <t>https://www.abs.gov.au/census/find-census-data/quickstats/2021/702011046</t>
  </si>
  <si>
    <t>https://www.abs.gov.au/census/find-census-data/quickstats/2021/102011042</t>
  </si>
  <si>
    <t>https://www.abs.gov.au/census/find-census-data/quickstats/2021/102021052</t>
  </si>
  <si>
    <t>https://www.abs.gov.au/census/find-census-data/quickstats/2021/104021084</t>
  </si>
  <si>
    <t>https://www.abs.gov.au/census/find-census-data/quickstats/2021/104021089</t>
  </si>
  <si>
    <t>https://www.abs.gov.au/census/find-census-data/quickstats/2021/106021617</t>
  </si>
  <si>
    <t>Forster - Tuncurry</t>
  </si>
  <si>
    <t>https://www.abs.gov.au/census/find-census-data/quickstats/2021/108011154</t>
  </si>
  <si>
    <t>https://www.abs.gov.au/census/find-census-data/quickstats/2021/108021157</t>
  </si>
  <si>
    <t>https://www.abs.gov.au/census/find-census-data/quickstats/2021/108021160</t>
  </si>
  <si>
    <t>https://www.abs.gov.au/census/find-census-data/quickstats/2021/108041619</t>
  </si>
  <si>
    <t>https://www.abs.gov.au/census/find-census-data/quickstats/2021/109011173</t>
  </si>
  <si>
    <t>https://www.abs.gov.au/census/find-census-data/quickstats/2021/110011186</t>
  </si>
  <si>
    <t>https://www.abs.gov.au/census/find-census-data/quickstats/2021/111031231</t>
  </si>
  <si>
    <t>https://www.abs.gov.au/census/find-census-data/quickstats/2021/112031551</t>
  </si>
  <si>
    <t>https://www.abs.gov.au/census/find-census-data/quickstats/2021/114011278</t>
  </si>
  <si>
    <t>https://www.abs.gov.au/census/find-census-data/quickstats/2021/114011280</t>
  </si>
  <si>
    <t>https://www.abs.gov.au/census/find-census-data/quickstats/2021/114021284</t>
  </si>
  <si>
    <t>https://www.abs.gov.au/census/find-census-data/quickstats/2021/118011649</t>
  </si>
  <si>
    <t>https://www.abs.gov.au/census/find-census-data/quickstats/2021/119011358</t>
  </si>
  <si>
    <t>https://www.abs.gov.au/census/find-census-data/quickstats/2021/119011572</t>
  </si>
  <si>
    <t>https://www.abs.gov.au/census/find-census-data/quickstats/2021/119011655</t>
  </si>
  <si>
    <t>https://www.abs.gov.au/census/find-census-data/quickstats/2021/119011656</t>
  </si>
  <si>
    <t>https://www.abs.gov.au/census/find-census-data/quickstats/2021/119021660</t>
  </si>
  <si>
    <t>https://www.abs.gov.au/census/find-census-data/quickstats/2021/120021674</t>
  </si>
  <si>
    <t>https://www.abs.gov.au/census/find-census-data/quickstats/2021/120031676</t>
  </si>
  <si>
    <t>https://www.abs.gov.au/census/find-census-data/quickstats/2021/120031677</t>
  </si>
  <si>
    <t>https://www.abs.gov.au/census/find-census-data/quickstats/2021/121031408</t>
  </si>
  <si>
    <t>https://www.abs.gov.au/census/find-census-data/quickstats/2021/124031464</t>
  </si>
  <si>
    <t>https://www.abs.gov.au/census/find-census-data/quickstats/2021/125011587</t>
  </si>
  <si>
    <t>https://www.abs.gov.au/census/find-census-data/quickstats/2021/125031480</t>
  </si>
  <si>
    <t>https://www.abs.gov.au/census/find-census-data/quickstats/2021/125031481</t>
  </si>
  <si>
    <t>https://www.abs.gov.au/census/find-census-data/quickstats/2021/126011721</t>
  </si>
  <si>
    <t>https://www.abs.gov.au/census/find-census-data/quickstats/2021/127031731</t>
  </si>
  <si>
    <t>https://www.abs.gov.au/census/find-census-data/quickstats/2021/206051134</t>
  </si>
  <si>
    <t>https://www.abs.gov.au/census/find-census-data/quickstats/2021/206061138</t>
  </si>
  <si>
    <t>https://www.abs.gov.au/census/find-census-data/quickstats/2021/207011520</t>
  </si>
  <si>
    <t>https://www.abs.gov.au/census/find-census-data/quickstats/2021/207011522</t>
  </si>
  <si>
    <t>https://www.abs.gov.au/census/find-census-data/quickstats/2021/212011549</t>
  </si>
  <si>
    <t>https://www.abs.gov.au/census/find-census-data/quickstats/2021/212011550</t>
  </si>
  <si>
    <t>https://www.abs.gov.au/census/find-census-data/quickstats/2021/302021028</t>
  </si>
  <si>
    <t>https://www.abs.gov.au/census/find-census-data/quickstats/2021/302041045</t>
  </si>
  <si>
    <t>https://www.abs.gov.au/census/find-census-data/quickstats/2021/306021145</t>
  </si>
  <si>
    <t>https://www.abs.gov.au/census/find-census-data/quickstats/2021/306021155</t>
  </si>
  <si>
    <t>https://www.abs.gov.au/census/find-census-data/quickstats/2021/308031208</t>
  </si>
  <si>
    <t>https://www.abs.gov.au/census/find-census-data/quickstats/2021/308031211</t>
  </si>
  <si>
    <t>https://www.abs.gov.au/census/find-census-data/quickstats/2021/308031216</t>
  </si>
  <si>
    <t>https://www.abs.gov.au/census/find-census-data/quickstats/2021/308031223</t>
  </si>
  <si>
    <t>https://www.abs.gov.au/census/find-census-data/quickstats/2021/308051530</t>
  </si>
  <si>
    <t>https://www.abs.gov.au/census/find-census-data/quickstats/2021/309011225</t>
  </si>
  <si>
    <t>https://www.abs.gov.au/census/find-census-data/quickstats/2021/309031239</t>
  </si>
  <si>
    <t>https://www.abs.gov.au/census/find-census-data/quickstats/2021/309051245</t>
  </si>
  <si>
    <t>https://www.abs.gov.au/census/find-census-data/quickstats/2021/309081559</t>
  </si>
  <si>
    <t>https://www.abs.gov.au/census/find-census-data/quickstats/2021/309081560</t>
  </si>
  <si>
    <t>https://www.abs.gov.au/census/find-census-data/quickstats/2021/310041566</t>
  </si>
  <si>
    <t>https://www.abs.gov.au/census/find-census-data/quickstats/2021/311051323</t>
  </si>
  <si>
    <t>https://www.abs.gov.au/census/find-census-data/quickstats/2021/311051328</t>
  </si>
  <si>
    <t>https://www.abs.gov.au/census/find-census-data/quickstats/2021/312021355</t>
  </si>
  <si>
    <t>https://www.abs.gov.au/census/find-census-data/quickstats/2021/313011363</t>
  </si>
  <si>
    <t>https://www.abs.gov.au/census/find-census-data/quickstats/2021/313041373</t>
  </si>
  <si>
    <t>https://www.abs.gov.au/census/find-census-data/quickstats/2021/314021576</t>
  </si>
  <si>
    <t>https://www.abs.gov.au/census/find-census-data/quickstats/2021/315011400</t>
  </si>
  <si>
    <t>https://www.abs.gov.au/census/find-census-data/quickstats/2021/316021581</t>
  </si>
  <si>
    <t>https://www.abs.gov.au/census/find-census-data/quickstats/2021/316081549</t>
  </si>
  <si>
    <t>https://www.abs.gov.au/census/find-census-data/quickstats/2021/317011446</t>
  </si>
  <si>
    <t>https://www.abs.gov.au/census/find-census-data/quickstats/2021/318021469</t>
  </si>
  <si>
    <t>https://www.abs.gov.au/census/find-census-data/quickstats/2021/318021471</t>
  </si>
  <si>
    <t>https://www.abs.gov.au/census/find-census-data/quickstats/2021/318021484</t>
  </si>
  <si>
    <t>https://www.abs.gov.au/census/find-census-data/quickstats/2021/319011502</t>
  </si>
  <si>
    <t>https://www.abs.gov.au/census/find-census-data/quickstats/2021/319031511</t>
  </si>
  <si>
    <t>https://www.abs.gov.au/census/find-census-data/quickstats/2021/402021030</t>
  </si>
  <si>
    <t>https://www.abs.gov.au/census/find-census-data/quickstats/2021/406021143</t>
  </si>
  <si>
    <t>https://www.abs.gov.au/census/find-census-data/quickstats/2021/501021008</t>
  </si>
  <si>
    <t>https://www.abs.gov.au/census/find-census-data/quickstats/2021/502011023</t>
  </si>
  <si>
    <t>https://www.abs.gov.au/census/find-census-data/quickstats/2021/502011028</t>
  </si>
  <si>
    <t>https://www.abs.gov.au/census/find-census-data/quickstats/2021/504011046</t>
  </si>
  <si>
    <t>https://www.abs.gov.au/census/find-census-data/quickstats/2021/505031099</t>
  </si>
  <si>
    <t>https://www.abs.gov.au/census/find-census-data/quickstats/2021/506071145</t>
  </si>
  <si>
    <t>https://www.abs.gov.au/census/find-census-data/quickstats/2021/507051186</t>
  </si>
  <si>
    <t>https://www.abs.gov.au/census/find-census-data/quickstats/2021/507051188</t>
  </si>
  <si>
    <t>https://www.abs.gov.au/census/find-census-data/quickstats/2021/511041287</t>
  </si>
  <si>
    <t>https://www.abs.gov.au/census/find-census-data/quickstats/2021/604011075</t>
  </si>
  <si>
    <t>https://www.abs.gov.au/census/find-census-data/quickstats/2021/701011005</t>
  </si>
  <si>
    <t>https://www.abs.gov.au/census/find-census-data/quickstats/2021/701021019</t>
  </si>
  <si>
    <t>https://www.abs.gov.au/census/find-census-data/quickstats/2021/701021021</t>
  </si>
  <si>
    <t>https://www.abs.gov.au/census/find-census-data/quickstats/2021/701021026</t>
  </si>
  <si>
    <t>https://www.abs.gov.au/census/find-census-data/quickstats/2021/702011049</t>
  </si>
  <si>
    <t>https://www.abs.gov.au/census/find-census-data/quickstats/2021/702011051</t>
  </si>
  <si>
    <t>https://www.abs.gov.au/census/find-census-data/quickstats/2021/102021053</t>
  </si>
  <si>
    <t>https://www.abs.gov.au/census/find-census-data/quickstats/2021/102021057</t>
  </si>
  <si>
    <t>https://www.abs.gov.au/census/find-census-data/quickstats/2021/103041077</t>
  </si>
  <si>
    <t>https://www.abs.gov.au/census/find-census-data/quickstats/2021/104021085</t>
  </si>
  <si>
    <t>https://www.abs.gov.au/census/find-census-data/quickstats/2021/106011111</t>
  </si>
  <si>
    <t>https://www.abs.gov.au/census/find-census-data/quickstats/2021/109031184</t>
  </si>
  <si>
    <t>https://www.abs.gov.au/census/find-census-data/quickstats/2021/112031250</t>
  </si>
  <si>
    <t>https://www.abs.gov.au/census/find-census-data/quickstats/2021/112031251</t>
  </si>
  <si>
    <t>https://www.abs.gov.au/census/find-census-data/quickstats/2021/112031552</t>
  </si>
  <si>
    <t>https://www.abs.gov.au/census/find-census-data/quickstats/2021/118011341</t>
  </si>
  <si>
    <t>https://www.abs.gov.au/census/find-census-data/quickstats/2021/118011344</t>
  </si>
  <si>
    <t>https://www.abs.gov.au/census/find-census-data/quickstats/2021/119011361</t>
  </si>
  <si>
    <t>https://www.abs.gov.au/census/find-census-data/quickstats/2021/119021661</t>
  </si>
  <si>
    <t>https://www.abs.gov.au/census/find-census-data/quickstats/2021/119031370</t>
  </si>
  <si>
    <t>https://www.abs.gov.au/census/find-census-data/quickstats/2021/119041381</t>
  </si>
  <si>
    <t>https://www.abs.gov.au/census/find-census-data/quickstats/2021/120011673</t>
  </si>
  <si>
    <t>https://www.abs.gov.au/census/find-census-data/quickstats/2021/120031680</t>
  </si>
  <si>
    <t>https://www.abs.gov.au/census/find-census-data/quickstats/2021/121011682</t>
  </si>
  <si>
    <t>https://www.abs.gov.au/census/find-census-data/quickstats/2021/125011583</t>
  </si>
  <si>
    <t>https://www.abs.gov.au/census/find-census-data/quickstats/2021/125031716</t>
  </si>
  <si>
    <t>https://www.abs.gov.au/census/find-census-data/quickstats/2021/126021501</t>
  </si>
  <si>
    <t>https://www.abs.gov.au/census/find-census-data/quickstats/2021/126021503</t>
  </si>
  <si>
    <t>https://www.abs.gov.au/census/find-census-data/quickstats/2021/127021515</t>
  </si>
  <si>
    <t>https://www.abs.gov.au/census/find-census-data/quickstats/2021/127031601</t>
  </si>
  <si>
    <t>https://www.abs.gov.au/census/find-census-data/quickstats/2021/206051128</t>
  </si>
  <si>
    <t>https://www.abs.gov.au/census/find-census-data/quickstats/2021/206051129</t>
  </si>
  <si>
    <t>https://www.abs.gov.au/census/find-census-data/quickstats/2021/206061135</t>
  </si>
  <si>
    <t>https://www.abs.gov.au/census/find-census-data/quickstats/2021/207011147</t>
  </si>
  <si>
    <t>https://www.abs.gov.au/census/find-census-data/quickstats/2021/212011551</t>
  </si>
  <si>
    <t>https://www.abs.gov.au/census/find-census-data/quickstats/2021/216031415</t>
  </si>
  <si>
    <t>https://www.abs.gov.au/census/find-census-data/quickstats/2021/216031594</t>
  </si>
  <si>
    <t>https://www.abs.gov.au/census/find-census-data/quickstats/2021/301021007</t>
  </si>
  <si>
    <t>https://www.abs.gov.au/census/find-census-data/quickstats/2021/303031065</t>
  </si>
  <si>
    <t>https://www.abs.gov.au/census/find-census-data/quickstats/2021/304031097</t>
  </si>
  <si>
    <t>https://www.abs.gov.au/census/find-census-data/quickstats/2021/305031121</t>
  </si>
  <si>
    <t>https://www.abs.gov.au/census/find-census-data/quickstats/2021/306021156</t>
  </si>
  <si>
    <t>https://www.abs.gov.au/census/find-census-data/quickstats/2021/306041164</t>
  </si>
  <si>
    <t>https://www.abs.gov.au/census/find-census-data/quickstats/2021/308031214</t>
  </si>
  <si>
    <t>https://www.abs.gov.au/census/find-census-data/quickstats/2021/309021230</t>
  </si>
  <si>
    <t>https://www.abs.gov.au/census/find-census-data/quickstats/2021/309021233</t>
  </si>
  <si>
    <t>https://www.abs.gov.au/census/find-census-data/quickstats/2021/309031235</t>
  </si>
  <si>
    <t>https://www.abs.gov.au/census/find-census-data/quickstats/2021/309031238</t>
  </si>
  <si>
    <t>https://www.abs.gov.au/census/find-census-data/quickstats/2021/309071251</t>
  </si>
  <si>
    <t>https://www.abs.gov.au/census/find-census-data/quickstats/2021/309071252</t>
  </si>
  <si>
    <t>https://www.abs.gov.au/census/find-census-data/quickstats/2021/309071557</t>
  </si>
  <si>
    <t>https://www.abs.gov.au/census/find-census-data/quickstats/2021/309081260</t>
  </si>
  <si>
    <t>https://www.abs.gov.au/census/find-census-data/quickstats/2021/310031295</t>
  </si>
  <si>
    <t>https://www.abs.gov.au/census/find-census-data/quickstats/2021/311031312</t>
  </si>
  <si>
    <t>https://www.abs.gov.au/census/find-census-data/quickstats/2021/311031314</t>
  </si>
  <si>
    <t>https://www.abs.gov.au/census/find-census-data/quickstats/2021/311061333</t>
  </si>
  <si>
    <t>https://www.abs.gov.au/census/find-census-data/quickstats/2021/313051377</t>
  </si>
  <si>
    <t>https://www.abs.gov.au/census/find-census-data/quickstats/2021/313051380</t>
  </si>
  <si>
    <t>https://www.abs.gov.au/census/find-census-data/quickstats/2021/314021577</t>
  </si>
  <si>
    <t>https://www.abs.gov.au/census/find-census-data/quickstats/2021/316011415</t>
  </si>
  <si>
    <t>https://www.abs.gov.au/census/find-census-data/quickstats/2021/316031425</t>
  </si>
  <si>
    <t>https://www.abs.gov.au/census/find-census-data/quickstats/2021/316031426</t>
  </si>
  <si>
    <t>https://www.abs.gov.au/census/find-census-data/quickstats/2021/316051435</t>
  </si>
  <si>
    <t>https://www.abs.gov.au/census/find-census-data/quickstats/2021/317011454</t>
  </si>
  <si>
    <t>https://www.abs.gov.au/census/find-census-data/quickstats/2021/318021479</t>
  </si>
  <si>
    <t>https://www.abs.gov.au/census/find-census-data/quickstats/2021/318021482</t>
  </si>
  <si>
    <t>https://www.abs.gov.au/census/find-census-data/quickstats/2021/318021483</t>
  </si>
  <si>
    <t>https://www.abs.gov.au/census/find-census-data/quickstats/2021/318021583</t>
  </si>
  <si>
    <t>https://www.abs.gov.au/census/find-census-data/quickstats/2021/319011500</t>
  </si>
  <si>
    <t>https://www.abs.gov.au/census/find-census-data/quickstats/2021/319011501</t>
  </si>
  <si>
    <t>Gympie</t>
  </si>
  <si>
    <t>https://www.abs.gov.au/census/find-census-data/quickstats/2021/319031512</t>
  </si>
  <si>
    <t>https://www.abs.gov.au/census/find-census-data/quickstats/2021/319031513</t>
  </si>
  <si>
    <t>https://www.abs.gov.au/census/find-census-data/quickstats/2021/402021034</t>
  </si>
  <si>
    <t>https://www.abs.gov.au/census/find-census-data/quickstats/2021/506041134</t>
  </si>
  <si>
    <t>Kalgoorlie - Boulder</t>
  </si>
  <si>
    <t>https://www.abs.gov.au/census/find-census-data/quickstats/2021/511031279</t>
  </si>
  <si>
    <t>https://www.abs.gov.au/census/find-census-data/quickstats/2021/602011040</t>
  </si>
  <si>
    <t>https://www.abs.gov.au/census/find-census-data/quickstats/2021/701021022</t>
  </si>
  <si>
    <t>https://www.abs.gov.au/census/find-census-data/quickstats/2021/701021023</t>
  </si>
  <si>
    <t>https://www.abs.gov.au/census/find-census-data/quickstats/2021/101041017</t>
  </si>
  <si>
    <t>https://www.abs.gov.au/census/find-census-data/quickstats/2021/101041018</t>
  </si>
  <si>
    <t>https://www.abs.gov.au/census/find-census-data/quickstats/2021/102021048</t>
  </si>
  <si>
    <t>https://www.abs.gov.au/census/find-census-data/quickstats/2021/103011612</t>
  </si>
  <si>
    <t>https://www.abs.gov.au/census/find-census-data/quickstats/2021/108011152</t>
  </si>
  <si>
    <t>https://www.abs.gov.au/census/find-census-data/quickstats/2021/108051168</t>
  </si>
  <si>
    <t>https://www.abs.gov.au/census/find-census-data/quickstats/2021/109011176</t>
  </si>
  <si>
    <t>https://www.abs.gov.au/census/find-census-data/quickstats/2021/112011241</t>
  </si>
  <si>
    <t>https://www.abs.gov.au/census/find-census-data/quickstats/2021/112031254</t>
  </si>
  <si>
    <t>https://www.abs.gov.au/census/find-census-data/quickstats/2021/116021563</t>
  </si>
  <si>
    <t>https://www.abs.gov.au/census/find-census-data/quickstats/2021/116021632</t>
  </si>
  <si>
    <t>https://www.abs.gov.au/census/find-census-data/quickstats/2021/119011571</t>
  </si>
  <si>
    <t>https://www.abs.gov.au/census/find-census-data/quickstats/2021/119021573</t>
  </si>
  <si>
    <t>https://www.abs.gov.au/census/find-census-data/quickstats/2021/119021659</t>
  </si>
  <si>
    <t>https://www.abs.gov.au/census/find-census-data/quickstats/2021/120031576</t>
  </si>
  <si>
    <t>https://www.abs.gov.au/census/find-census-data/quickstats/2021/121021577</t>
  </si>
  <si>
    <t>https://www.abs.gov.au/census/find-census-data/quickstats/2021/121021579</t>
  </si>
  <si>
    <t>https://www.abs.gov.au/census/find-census-data/quickstats/2021/125011582</t>
  </si>
  <si>
    <t>https://www.abs.gov.au/census/find-census-data/quickstats/2021/125021477</t>
  </si>
  <si>
    <t>https://www.abs.gov.au/census/find-census-data/quickstats/2021/125031483</t>
  </si>
  <si>
    <t>https://www.abs.gov.au/census/find-census-data/quickstats/2021/126021500</t>
  </si>
  <si>
    <t>https://www.abs.gov.au/census/find-census-data/quickstats/2021/126021723</t>
  </si>
  <si>
    <t>https://www.abs.gov.au/census/find-census-data/quickstats/2021/126021725</t>
  </si>
  <si>
    <t>https://www.abs.gov.au/census/find-census-data/quickstats/2021/127031599</t>
  </si>
  <si>
    <t>https://www.abs.gov.au/census/find-census-data/quickstats/2021/206051513</t>
  </si>
  <si>
    <t>https://www.abs.gov.au/census/find-census-data/quickstats/2021/206061136</t>
  </si>
  <si>
    <t>https://www.abs.gov.au/census/find-census-data/quickstats/2021/303061079</t>
  </si>
  <si>
    <t>https://www.abs.gov.au/census/find-census-data/quickstats/2021/304031096</t>
  </si>
  <si>
    <t>https://www.abs.gov.au/census/find-census-data/quickstats/2021/306021151</t>
  </si>
  <si>
    <t>https://www.abs.gov.au/census/find-census-data/quickstats/2021/306021152</t>
  </si>
  <si>
    <t>https://www.abs.gov.au/census/find-census-data/quickstats/2021/306021157</t>
  </si>
  <si>
    <t>https://www.abs.gov.au/census/find-census-data/quickstats/2021/308031207</t>
  </si>
  <si>
    <t>https://www.abs.gov.au/census/find-census-data/quickstats/2021/309021232</t>
  </si>
  <si>
    <t>https://www.abs.gov.au/census/find-census-data/quickstats/2021/309031240</t>
  </si>
  <si>
    <t>https://www.abs.gov.au/census/find-census-data/quickstats/2021/309071253</t>
  </si>
  <si>
    <t>https://www.abs.gov.au/census/find-census-data/quickstats/2021/309081262</t>
  </si>
  <si>
    <t>https://www.abs.gov.au/census/find-census-data/quickstats/2021/310041300</t>
  </si>
  <si>
    <t>https://www.abs.gov.au/census/find-census-data/quickstats/2021/311051326</t>
  </si>
  <si>
    <t>https://www.abs.gov.au/census/find-census-data/quickstats/2021/311061330</t>
  </si>
  <si>
    <t>https://www.abs.gov.au/census/find-census-data/quickstats/2021/312021343</t>
  </si>
  <si>
    <t>https://www.abs.gov.au/census/find-census-data/quickstats/2021/312021356</t>
  </si>
  <si>
    <t>https://www.abs.gov.au/census/find-census-data/quickstats/2021/316011416</t>
  </si>
  <si>
    <t>https://www.abs.gov.au/census/find-census-data/quickstats/2021/316051434</t>
  </si>
  <si>
    <t>https://www.abs.gov.au/census/find-census-data/quickstats/2021/318021476</t>
  </si>
  <si>
    <t>https://www.abs.gov.au/census/find-census-data/quickstats/2021/318021477</t>
  </si>
  <si>
    <t>https://www.abs.gov.au/census/find-census-data/quickstats/2021/319011495</t>
  </si>
  <si>
    <t>https://www.abs.gov.au/census/find-census-data/quickstats/2021/319041519</t>
  </si>
  <si>
    <t>https://www.abs.gov.au/census/find-census-data/quickstats/2021/319041521</t>
  </si>
  <si>
    <t>https://www.abs.gov.au/census/find-census-data/quickstats/2021/510011262</t>
  </si>
  <si>
    <t>https://www.abs.gov.au/census/find-census-data/quickstats/2021/511031278</t>
  </si>
  <si>
    <t>https://www.abs.gov.au/census/find-census-data/quickstats/2021/701011008</t>
  </si>
  <si>
    <t>https://www.abs.gov.au/census/find-census-data/quickstats/2021/701021027</t>
  </si>
  <si>
    <t>https://www.abs.gov.au/census/find-census-data/quickstats/2021/702011047</t>
  </si>
  <si>
    <t>https://www.abs.gov.au/census/find-census-data/quickstats/2021/702011048</t>
  </si>
  <si>
    <t>https://www.abs.gov.au/census/find-census-data/quickstats/2021/104011082</t>
  </si>
  <si>
    <t>https://www.abs.gov.au/census/find-census-data/quickstats/2021/112011236</t>
  </si>
  <si>
    <t>https://www.abs.gov.au/census/find-census-data/quickstats/2021/112011243</t>
  </si>
  <si>
    <t>https://www.abs.gov.au/census/find-census-data/quickstats/2021/113031270</t>
  </si>
  <si>
    <t>https://www.abs.gov.au/census/find-census-data/quickstats/2021/114011279</t>
  </si>
  <si>
    <t>https://www.abs.gov.au/census/find-census-data/quickstats/2021/118011347</t>
  </si>
  <si>
    <t>https://www.abs.gov.au/census/find-census-data/quickstats/2021/119031373</t>
  </si>
  <si>
    <t>https://www.abs.gov.au/census/find-census-data/quickstats/2021/125011584</t>
  </si>
  <si>
    <t>https://www.abs.gov.au/census/find-census-data/quickstats/2021/125021478</t>
  </si>
  <si>
    <t>https://www.abs.gov.au/census/find-census-data/quickstats/2021/125031714</t>
  </si>
  <si>
    <t>https://www.abs.gov.au/census/find-census-data/quickstats/2021/126021724</t>
  </si>
  <si>
    <t>https://www.abs.gov.au/census/find-census-data/quickstats/2021/127031732</t>
  </si>
  <si>
    <t>https://www.abs.gov.au/census/find-census-data/quickstats/2021/205041096</t>
  </si>
  <si>
    <t>https://www.abs.gov.au/census/find-census-data/quickstats/2021/212051567</t>
  </si>
  <si>
    <t>https://www.abs.gov.au/census/find-census-data/quickstats/2021/302041046</t>
  </si>
  <si>
    <t>https://www.abs.gov.au/census/find-census-data/quickstats/2021/303041069</t>
  </si>
  <si>
    <t>https://www.abs.gov.au/census/find-census-data/quickstats/2021/306011139</t>
  </si>
  <si>
    <t>https://www.abs.gov.au/census/find-census-data/quickstats/2021/308011192</t>
  </si>
  <si>
    <t>https://www.abs.gov.au/census/find-census-data/quickstats/2021/308051531</t>
  </si>
  <si>
    <t>https://www.abs.gov.au/census/find-census-data/quickstats/2021/309101561</t>
  </si>
  <si>
    <t>https://www.abs.gov.au/census/find-census-data/quickstats/2021/310031291</t>
  </si>
  <si>
    <t>https://www.abs.gov.au/census/find-census-data/quickstats/2021/311021306</t>
  </si>
  <si>
    <t>https://www.abs.gov.au/census/find-census-data/quickstats/2021/311031317</t>
  </si>
  <si>
    <t>https://www.abs.gov.au/census/find-census-data/quickstats/2021/311061331</t>
  </si>
  <si>
    <t>https://www.abs.gov.au/census/find-census-data/quickstats/2021/311061336</t>
  </si>
  <si>
    <t>https://www.abs.gov.au/census/find-census-data/quickstats/2021/312021354</t>
  </si>
  <si>
    <t>https://www.abs.gov.au/census/find-census-data/quickstats/2021/316021418</t>
  </si>
  <si>
    <t>https://www.abs.gov.au/census/find-census-data/quickstats/2021/316021419</t>
  </si>
  <si>
    <t>https://www.abs.gov.au/census/find-census-data/quickstats/2021/316021422</t>
  </si>
  <si>
    <t>https://www.abs.gov.au/census/find-census-data/quickstats/2021/316021423</t>
  </si>
  <si>
    <t>https://www.abs.gov.au/census/find-census-data/quickstats/2021/316031428</t>
  </si>
  <si>
    <t>https://www.abs.gov.au/census/find-census-data/quickstats/2021/316051437</t>
  </si>
  <si>
    <t>https://www.abs.gov.au/census/find-census-data/quickstats/2021/318021472</t>
  </si>
  <si>
    <t>https://www.abs.gov.au/census/find-census-data/quickstats/2021/318021475</t>
  </si>
  <si>
    <t>https://www.abs.gov.au/census/find-census-data/quickstats/2021/318021582</t>
  </si>
  <si>
    <t>https://www.abs.gov.au/census/find-census-data/quickstats/2021/319011493</t>
  </si>
  <si>
    <t>https://www.abs.gov.au/census/find-census-data/quickstats/2021/402021029</t>
  </si>
  <si>
    <t>https://www.abs.gov.au/census/find-census-data/quickstats/2021/502011025</t>
  </si>
  <si>
    <t>https://www.abs.gov.au/census/find-census-data/quickstats/2021/510031271</t>
  </si>
  <si>
    <t>https://www.abs.gov.au/census/find-census-data/quickstats/2021/701011004</t>
  </si>
  <si>
    <t>https://www.abs.gov.au/census/find-census-data/quickstats/2021/701021028</t>
  </si>
  <si>
    <t>https://www.abs.gov.au/census/find-census-data/quickstats/2021/102011040</t>
  </si>
  <si>
    <t>https://www.abs.gov.au/census/find-census-data/quickstats/2021/106021616</t>
  </si>
  <si>
    <t>https://www.abs.gov.au/census/find-census-data/quickstats/2021/108021158</t>
  </si>
  <si>
    <t>https://www.abs.gov.au/census/find-census-data/quickstats/2021/112011242</t>
  </si>
  <si>
    <t>https://www.abs.gov.au/census/find-census-data/quickstats/2021/112031550</t>
  </si>
  <si>
    <t>https://www.abs.gov.au/census/find-census-data/quickstats/2021/118011339</t>
  </si>
  <si>
    <t>https://www.abs.gov.au/census/find-census-data/quickstats/2021/118011340</t>
  </si>
  <si>
    <t>https://www.abs.gov.au/census/find-census-data/quickstats/2021/120031396</t>
  </si>
  <si>
    <t>https://www.abs.gov.au/census/find-census-data/quickstats/2021/120031678</t>
  </si>
  <si>
    <t>https://www.abs.gov.au/census/find-census-data/quickstats/2021/306011143</t>
  </si>
  <si>
    <t>https://www.abs.gov.au/census/find-census-data/quickstats/2021/309031236</t>
  </si>
  <si>
    <t>https://www.abs.gov.au/census/find-census-data/quickstats/2021/309091540</t>
  </si>
  <si>
    <t>https://www.abs.gov.au/census/find-census-data/quickstats/2021/310041302</t>
  </si>
  <si>
    <t>https://www.abs.gov.au/census/find-census-data/quickstats/2021/311021307</t>
  </si>
  <si>
    <t>https://www.abs.gov.au/census/find-census-data/quickstats/2021/311041571</t>
  </si>
  <si>
    <t>https://www.abs.gov.au/census/find-census-data/quickstats/2021/312011338</t>
  </si>
  <si>
    <t>https://www.abs.gov.au/census/find-census-data/quickstats/2021/312021342</t>
  </si>
  <si>
    <t>https://www.abs.gov.au/census/find-census-data/quickstats/2021/312021349</t>
  </si>
  <si>
    <t>https://www.abs.gov.au/census/find-census-data/quickstats/2021/313021368</t>
  </si>
  <si>
    <t>https://www.abs.gov.au/census/find-census-data/quickstats/2021/316051438</t>
  </si>
  <si>
    <t>https://www.abs.gov.au/census/find-census-data/quickstats/2021/317011453</t>
  </si>
  <si>
    <t>https://www.abs.gov.au/census/find-census-data/quickstats/2021/318021480</t>
  </si>
  <si>
    <t>https://www.abs.gov.au/census/find-census-data/quickstats/2021/319041518</t>
  </si>
  <si>
    <t>https://www.abs.gov.au/census/find-census-data/quickstats/2021/319041520</t>
  </si>
  <si>
    <t>https://www.abs.gov.au/census/find-census-data/quickstats/2021/506011112</t>
  </si>
  <si>
    <t>https://www.abs.gov.au/census/find-census-data/quickstats/2021/507031174</t>
  </si>
  <si>
    <t>https://www.abs.gov.au/census/find-census-data/quickstats/2021/511031280</t>
  </si>
  <si>
    <t>https://www.abs.gov.au/census/find-census-data/quickstats/2021/701041038</t>
  </si>
  <si>
    <t>https://www.abs.gov.au/census/find-census-data/quickstats/2021/701041042</t>
  </si>
  <si>
    <t>https://www.abs.gov.au/census/find-census-data/quickstats/2021/106011108</t>
  </si>
  <si>
    <t>https://www.abs.gov.au/census/find-census-data/quickstats/2021/108041164</t>
  </si>
  <si>
    <t>https://www.abs.gov.au/census/find-census-data/quickstats/2021/112031253</t>
  </si>
  <si>
    <t>https://www.abs.gov.au/census/find-census-data/quickstats/2021/117031642</t>
  </si>
  <si>
    <t>https://www.abs.gov.au/census/find-census-data/quickstats/2021/309011226</t>
  </si>
  <si>
    <t>https://www.abs.gov.au/census/find-census-data/quickstats/2021/309011228</t>
  </si>
  <si>
    <t>https://www.abs.gov.au/census/find-census-data/quickstats/2021/309071555</t>
  </si>
  <si>
    <t>https://www.abs.gov.au/census/find-census-data/quickstats/2021/309091541</t>
  </si>
  <si>
    <t>https://www.abs.gov.au/census/find-census-data/quickstats/2021/309101562</t>
  </si>
  <si>
    <t>https://www.abs.gov.au/census/find-census-data/quickstats/2021/312021344</t>
  </si>
  <si>
    <t>https://www.abs.gov.au/census/find-census-data/quickstats/2021/313021572</t>
  </si>
  <si>
    <t>https://www.abs.gov.au/census/find-census-data/quickstats/2021/313021573</t>
  </si>
  <si>
    <t>https://www.abs.gov.au/census/find-census-data/quickstats/2021/313051378</t>
  </si>
  <si>
    <t>https://www.abs.gov.au/census/find-census-data/quickstats/2021/313051575</t>
  </si>
  <si>
    <t>https://www.abs.gov.au/census/find-census-data/quickstats/2021/315011396</t>
  </si>
  <si>
    <t>https://www.abs.gov.au/census/find-census-data/quickstats/2021/507031170</t>
  </si>
  <si>
    <t>https://www.abs.gov.au/census/find-census-data/quickstats/2021/701021025</t>
  </si>
  <si>
    <t>https://www.abs.gov.au/census/find-census-data/quickstats/2021/701041037</t>
  </si>
  <si>
    <t>https://www.abs.gov.au/census/find-census-data/quickstats/2021/701041041</t>
  </si>
  <si>
    <t>https://www.abs.gov.au/census/find-census-data/quickstats/2021/112011238</t>
  </si>
  <si>
    <t>https://www.abs.gov.au/census/find-census-data/quickstats/2021/112011239</t>
  </si>
  <si>
    <t>https://www.abs.gov.au/census/find-census-data/quickstats/2021/306011142</t>
  </si>
  <si>
    <t>https://www.abs.gov.au/census/find-census-data/quickstats/2021/309021231</t>
  </si>
  <si>
    <t>https://www.abs.gov.au/census/find-census-data/quickstats/2021/312021346</t>
  </si>
  <si>
    <t>https://www.abs.gov.au/census/find-census-data/quickstats/2021/313051379</t>
  </si>
  <si>
    <t>https://www.abs.gov.au/census/find-census-data/quickstats/2021/316021421</t>
  </si>
  <si>
    <t>https://www.abs.gov.au/census/find-census-data/quickstats/2021/316021424</t>
  </si>
  <si>
    <t>https://www.abs.gov.au/census/find-census-data/quickstats/2021/316051543</t>
  </si>
  <si>
    <t>https://www.abs.gov.au/census/find-census-data/quickstats/2021/316051544</t>
  </si>
  <si>
    <t>https://www.abs.gov.au/census/find-census-data/quickstats/2021/506011110</t>
  </si>
  <si>
    <t>https://www.abs.gov.au/census/find-census-data/quickstats/2021/701011007</t>
  </si>
  <si>
    <t>https://www.abs.gov.au/census/find-census-data/quickstats/2021/701041036</t>
  </si>
  <si>
    <t>https://www.abs.gov.au/census/find-census-data/quickstats/2021/206061516</t>
  </si>
  <si>
    <t>https://www.abs.gov.au/census/find-census-data/quickstats/2021/308031205</t>
  </si>
  <si>
    <t>https://www.abs.gov.au/census/find-census-data/quickstats/2021/308051536</t>
  </si>
  <si>
    <t>https://www.abs.gov.au/census/find-census-data/quickstats/2021/308051538</t>
  </si>
  <si>
    <t>https://www.abs.gov.au/census/find-census-data/quickstats/2021/309011224</t>
  </si>
  <si>
    <t>https://www.abs.gov.au/census/find-census-data/quickstats/2021/309011227</t>
  </si>
  <si>
    <t>https://www.abs.gov.au/census/find-census-data/quickstats/2021/309011229</t>
  </si>
  <si>
    <t>https://www.abs.gov.au/census/find-census-data/quickstats/2021/309021234</t>
  </si>
  <si>
    <t>https://www.abs.gov.au/census/find-census-data/quickstats/2021/313021366</t>
  </si>
  <si>
    <t>https://www.abs.gov.au/census/find-census-data/quickstats/2021/701021016</t>
  </si>
  <si>
    <t>https://www.abs.gov.au/census/find-census-data/quickstats/2021/701041043</t>
  </si>
  <si>
    <t>https://www.abs.gov.au/census/find-census-data/quickstats/2021/118011345</t>
  </si>
  <si>
    <t>https://www.abs.gov.au/census/find-census-data/quickstats/2021/127011504</t>
  </si>
  <si>
    <t>https://www.abs.gov.au/census/find-census-data/quickstats/2021/308051533</t>
  </si>
  <si>
    <t>https://www.abs.gov.au/census/find-census-data/quickstats/2021/308051534</t>
  </si>
  <si>
    <t>https://www.abs.gov.au/census/find-census-data/quickstats/2021/510031272</t>
  </si>
  <si>
    <t>https://www.abs.gov.au/census/find-census-data/quickstats/2021/112011240</t>
  </si>
  <si>
    <t>Airlie Beach - Cannonvale</t>
  </si>
  <si>
    <t>https://www.abs.gov.au/census/find-census-data/quickstats/2021/312031359</t>
  </si>
  <si>
    <t>https://www.abs.gov.au/census/find-census-data/quickstats/2021/318021478</t>
  </si>
  <si>
    <t>https://www.abs.gov.au/census/find-census-data/quickstats/2021/318021481</t>
  </si>
  <si>
    <t>https://www.abs.gov.au/census/find-census-data/quickstats/2021/510021269</t>
  </si>
  <si>
    <t>https://www.abs.gov.au/census/find-census-data/quickstats/2021/701041044</t>
  </si>
  <si>
    <t>https://www.abs.gov.au/census/find-census-data/quickstats/2021/306041165</t>
  </si>
  <si>
    <t>https://www.abs.gov.au/census/find-census-data/quickstats/2021/701041040</t>
  </si>
  <si>
    <t>https://www.abs.gov.au/census/find-census-data/quickstats/2021/308051539</t>
  </si>
  <si>
    <t>https://www.abs.gov.au/census/find-census-data/quickstats/2021/312011337</t>
  </si>
  <si>
    <t>https://www.abs.gov.au/census/find-census-data/quickstats/2021/510021268</t>
  </si>
  <si>
    <t>https://www.abs.gov.au/census/find-census-data/quickstats/2021/701041039</t>
  </si>
  <si>
    <t>https://www.abs.gov.au/census/find-census-data/quickstats/2021/312011341</t>
  </si>
  <si>
    <t>https://www.abs.gov.au/census/find-census-data/quickstats/2021/510021267</t>
  </si>
  <si>
    <t>https://www.abs.gov.au/census/find-census-data/quickstats/2021/510021270</t>
  </si>
  <si>
    <t>For Sale
Av Listings
3m Ago (SA3)</t>
  </si>
  <si>
    <t>For Sale
Av Listings
12m Ago (SA3)</t>
  </si>
  <si>
    <t>Unit Median
Now (SA3)</t>
  </si>
  <si>
    <t>Unit Median
12M Ago (SA3)</t>
  </si>
  <si>
    <t>Unit Median
24M Ago (SA3)</t>
  </si>
  <si>
    <t>Unit Median
Rent Now (SA3)</t>
  </si>
  <si>
    <t>Unit Median
Rent 12M Ago (SA3)</t>
  </si>
  <si>
    <t>Cenus</t>
  </si>
  <si>
    <t>Unit</t>
  </si>
  <si>
    <t>Sydney (North) - Millers Point</t>
  </si>
  <si>
    <t>Sydney (South) - Haymarket</t>
  </si>
  <si>
    <t>Wolli Creek</t>
  </si>
  <si>
    <t>Wentworth Point - Sydney Olympic Park</t>
  </si>
  <si>
    <t>Parramatta - North</t>
  </si>
  <si>
    <t>Docklands</t>
  </si>
  <si>
    <t>Flemington Racecourse</t>
  </si>
  <si>
    <t>Melbourne CBD - East</t>
  </si>
  <si>
    <t>Melbourne CBD - North</t>
  </si>
  <si>
    <t>Melbourne CBD - West</t>
  </si>
  <si>
    <t>Southbank (West) - South Wharf</t>
  </si>
  <si>
    <t>Southbank - East</t>
  </si>
  <si>
    <t>South Yarra - North</t>
  </si>
  <si>
    <t>Mackay Harbour</t>
  </si>
  <si>
    <t>Canberra East</t>
  </si>
  <si>
    <t>Civic</t>
  </si>
  <si>
    <t>O'Connor (ACT)</t>
  </si>
  <si>
    <t>Turner</t>
  </si>
  <si>
    <t>https://www.abs.gov.au/census/find-census-data/quickstats/2021/117031644</t>
  </si>
  <si>
    <t>https://www.abs.gov.au/census/find-census-data/quickstats/2021/117031645</t>
  </si>
  <si>
    <t>https://www.abs.gov.au/census/find-census-data/quickstats/2021/119041671</t>
  </si>
  <si>
    <t>https://www.abs.gov.au/census/find-census-data/quickstats/2021/125011710</t>
  </si>
  <si>
    <t>https://www.abs.gov.au/census/find-census-data/quickstats/2021/125041717</t>
  </si>
  <si>
    <t>https://www.abs.gov.au/census/find-census-data/quickstats/2021/206041118</t>
  </si>
  <si>
    <t>https://www.abs.gov.au/census/find-census-data/quickstats/2021/206041120</t>
  </si>
  <si>
    <t>https://www.abs.gov.au/census/find-census-data/quickstats/2021/206041503</t>
  </si>
  <si>
    <t>https://www.abs.gov.au/census/find-census-data/quickstats/2021/206041504</t>
  </si>
  <si>
    <t>https://www.abs.gov.au/census/find-census-data/quickstats/2021/206041505</t>
  </si>
  <si>
    <t>https://www.abs.gov.au/census/find-census-data/quickstats/2021/206041508</t>
  </si>
  <si>
    <t>https://www.abs.gov.au/census/find-census-data/quickstats/2021/206041509</t>
  </si>
  <si>
    <t>https://www.abs.gov.au/census/find-census-data/quickstats/2021/206061515</t>
  </si>
  <si>
    <t>https://www.abs.gov.au/census/find-census-data/quickstats/2021/312021347</t>
  </si>
  <si>
    <t>https://www.abs.gov.au/census/find-census-data/quickstats/2021/701011002</t>
  </si>
  <si>
    <t>SA3 Id</t>
  </si>
  <si>
    <t>Sa4</t>
  </si>
  <si>
    <t>Median</t>
  </si>
  <si>
    <t>12M Price Change</t>
  </si>
  <si>
    <t>Sales Turnover</t>
  </si>
  <si>
    <t>Inventory</t>
  </si>
  <si>
    <t>Fully owned</t>
  </si>
  <si>
    <t>Buy Affordability</t>
  </si>
  <si>
    <t>Rent Turnover</t>
  </si>
  <si>
    <t>Rent Trend</t>
  </si>
  <si>
    <t>Rent Affordability</t>
  </si>
  <si>
    <t>Bringelly - Green Valley*</t>
  </si>
  <si>
    <t>1 = Lowest Risk Rating | 5 = Highest Risk Rating</t>
  </si>
  <si>
    <t>SAL_CODE21</t>
  </si>
  <si>
    <t>Suburb name</t>
  </si>
  <si>
    <t>SA2 Name</t>
  </si>
  <si>
    <t>Abbotsbury</t>
  </si>
  <si>
    <t>Abbotsford (NSW)</t>
  </si>
  <si>
    <t>Aarons Pass</t>
  </si>
  <si>
    <t>Abercrombie</t>
  </si>
  <si>
    <t>Abercrombie River</t>
  </si>
  <si>
    <t>Aberdare</t>
  </si>
  <si>
    <t>Aberfoyle</t>
  </si>
  <si>
    <t>Aberdeen (NSW)</t>
  </si>
  <si>
    <t>Aberglasslyn</t>
  </si>
  <si>
    <t>Abermain</t>
  </si>
  <si>
    <t>Abernethy</t>
  </si>
  <si>
    <t>Abington (NSW)</t>
  </si>
  <si>
    <t>Acacia Creek</t>
  </si>
  <si>
    <t>Adamstown</t>
  </si>
  <si>
    <t>Adaminaby</t>
  </si>
  <si>
    <t>Adamstown Heights</t>
  </si>
  <si>
    <t>Adjungbilly</t>
  </si>
  <si>
    <t>Adelong</t>
  </si>
  <si>
    <t>Afterlee</t>
  </si>
  <si>
    <t>Agnes Banks</t>
  </si>
  <si>
    <t>Airds</t>
  </si>
  <si>
    <t>Akolele</t>
  </si>
  <si>
    <t>Albion Park</t>
  </si>
  <si>
    <t>Albert</t>
  </si>
  <si>
    <t>Aldavilla</t>
  </si>
  <si>
    <t>Alectown</t>
  </si>
  <si>
    <t>Alexandria</t>
  </si>
  <si>
    <t>Alfredtown</t>
  </si>
  <si>
    <t>Alfords Point</t>
  </si>
  <si>
    <t>Alison (Central Coast - NSW)</t>
  </si>
  <si>
    <t>Alice</t>
  </si>
  <si>
    <t>Alison (Dungog - NSW)</t>
  </si>
  <si>
    <t>Allandale (NSW)</t>
  </si>
  <si>
    <t>Allambie Heights</t>
  </si>
  <si>
    <t>Alleena</t>
  </si>
  <si>
    <t>Allgomera</t>
  </si>
  <si>
    <t>Allworth</t>
  </si>
  <si>
    <t>Allawah</t>
  </si>
  <si>
    <t>Allynbrook</t>
  </si>
  <si>
    <t>Alma Park</t>
  </si>
  <si>
    <t>Alpine</t>
  </si>
  <si>
    <t>Alstonville</t>
  </si>
  <si>
    <t>Alstonvale</t>
  </si>
  <si>
    <t>Alumy Creek</t>
  </si>
  <si>
    <t>Ambarvale</t>
  </si>
  <si>
    <t>Amaroo (NSW)</t>
  </si>
  <si>
    <t>Anabranch North</t>
  </si>
  <si>
    <t>Anabranch South</t>
  </si>
  <si>
    <t>Amosfield</t>
  </si>
  <si>
    <t>Anambah</t>
  </si>
  <si>
    <t>Ando</t>
  </si>
  <si>
    <t>Anembo</t>
  </si>
  <si>
    <t>Angledale</t>
  </si>
  <si>
    <t>Anglers Reach</t>
  </si>
  <si>
    <t>Angledool</t>
  </si>
  <si>
    <t>Angourie</t>
  </si>
  <si>
    <t>Angus</t>
  </si>
  <si>
    <t>Appin (NSW)</t>
  </si>
  <si>
    <t>Apple Tree Flat</t>
  </si>
  <si>
    <t>Annangrove</t>
  </si>
  <si>
    <t>Appleby</t>
  </si>
  <si>
    <t>Appletree Flat</t>
  </si>
  <si>
    <t>Arable</t>
  </si>
  <si>
    <t>Arakoon</t>
  </si>
  <si>
    <t>Araluen (NSW)</t>
  </si>
  <si>
    <t>Apsley (NSW)</t>
  </si>
  <si>
    <t>Arcadia (NSW)</t>
  </si>
  <si>
    <t>Arcadia Vale</t>
  </si>
  <si>
    <t>Aratula (NSW)</t>
  </si>
  <si>
    <t>Arding</t>
  </si>
  <si>
    <t>Ardglen</t>
  </si>
  <si>
    <t>Argalong</t>
  </si>
  <si>
    <t>Ardlethan</t>
  </si>
  <si>
    <t>Argenton</t>
  </si>
  <si>
    <t>Argents Hill</t>
  </si>
  <si>
    <t>Ariah Park</t>
  </si>
  <si>
    <t>Argoon</t>
  </si>
  <si>
    <t>Arkell</t>
  </si>
  <si>
    <t>Arkstone</t>
  </si>
  <si>
    <t>Armatree</t>
  </si>
  <si>
    <t>Arncliffe</t>
  </si>
  <si>
    <t>Arrawarra</t>
  </si>
  <si>
    <t>Arrawarra Headland</t>
  </si>
  <si>
    <t>Arndell Park</t>
  </si>
  <si>
    <t>Prospect Reservoir</t>
  </si>
  <si>
    <t>Arthurville</t>
  </si>
  <si>
    <t>Arumpo</t>
  </si>
  <si>
    <t>Ashbury</t>
  </si>
  <si>
    <t>Ashby (NSW)</t>
  </si>
  <si>
    <t>Ashby Heights</t>
  </si>
  <si>
    <t>Ashby Island</t>
  </si>
  <si>
    <t>Ashfield (NSW)</t>
  </si>
  <si>
    <t>Ashford (NSW)</t>
  </si>
  <si>
    <t>Ashcroft</t>
  </si>
  <si>
    <t>Ashmont</t>
  </si>
  <si>
    <t>Ashtonfield</t>
  </si>
  <si>
    <t>Ashley</t>
  </si>
  <si>
    <t>Asquith</t>
  </si>
  <si>
    <t>Attunga</t>
  </si>
  <si>
    <t>Atholwood</t>
  </si>
  <si>
    <t>Auburn (NSW)</t>
  </si>
  <si>
    <t>Auburn Vale</t>
  </si>
  <si>
    <t>Austinmer</t>
  </si>
  <si>
    <t>Austral</t>
  </si>
  <si>
    <t>Austral Eden</t>
  </si>
  <si>
    <t>Avisford</t>
  </si>
  <si>
    <t>Avalon Beach</t>
  </si>
  <si>
    <t>Avoca Beach</t>
  </si>
  <si>
    <t>Avoca (NSW)</t>
  </si>
  <si>
    <t>Avon (NSW)</t>
  </si>
  <si>
    <t>Illawarra Catchment Reserve</t>
  </si>
  <si>
    <t>Avondale (NSW)</t>
  </si>
  <si>
    <t>Avonside</t>
  </si>
  <si>
    <t>Awaba</t>
  </si>
  <si>
    <t>Aylmerton</t>
  </si>
  <si>
    <t>Baan Baa</t>
  </si>
  <si>
    <t>Babyl Creek</t>
  </si>
  <si>
    <t>Back Creek (Bland - NSW)</t>
  </si>
  <si>
    <t>Back Creek (Gwydir - NSW)</t>
  </si>
  <si>
    <t>Babinda (NSW)</t>
  </si>
  <si>
    <t>Nyngan - Warren</t>
  </si>
  <si>
    <t>Back Creek (Queanbeyan-Palerang Regional - NSW)</t>
  </si>
  <si>
    <t>Back Creek (Tenterfield - NSW)</t>
  </si>
  <si>
    <t>Back Creek (Tweed - NSW)</t>
  </si>
  <si>
    <t>Back Forest</t>
  </si>
  <si>
    <t>Backmede</t>
  </si>
  <si>
    <t>Backwater</t>
  </si>
  <si>
    <t>Back Creek (Mid-Coast - NSW)</t>
  </si>
  <si>
    <t>Badgerys Creek</t>
  </si>
  <si>
    <t>Badja</t>
  </si>
  <si>
    <t>Baerami Creek</t>
  </si>
  <si>
    <t>Baerami</t>
  </si>
  <si>
    <t>Bagnoo</t>
  </si>
  <si>
    <t>Bagotville</t>
  </si>
  <si>
    <t>Bakers Creek (Mid-Coast - NSW)</t>
  </si>
  <si>
    <t>Bago</t>
  </si>
  <si>
    <t>Bakers Creek (Nambucca Valley - NSW)</t>
  </si>
  <si>
    <t>Bakers Creek (Uralla - NSW)</t>
  </si>
  <si>
    <t>Balaclava (NSW)</t>
  </si>
  <si>
    <t>Bakers Swamp</t>
  </si>
  <si>
    <t>Balala</t>
  </si>
  <si>
    <t>Bald Blair</t>
  </si>
  <si>
    <t>Balcolyn</t>
  </si>
  <si>
    <t>Bald Nob</t>
  </si>
  <si>
    <t>Bald Hills (NSW)</t>
  </si>
  <si>
    <t>Bald Ridge</t>
  </si>
  <si>
    <t>Baldersleigh</t>
  </si>
  <si>
    <t>Baldry</t>
  </si>
  <si>
    <t>Balfours Peak</t>
  </si>
  <si>
    <t>Balgowlah</t>
  </si>
  <si>
    <t>Balgowlah Heights</t>
  </si>
  <si>
    <t>Balgownie</t>
  </si>
  <si>
    <t>Balladoran</t>
  </si>
  <si>
    <t>Ballalaba</t>
  </si>
  <si>
    <t>Balldale</t>
  </si>
  <si>
    <t>Balickera</t>
  </si>
  <si>
    <t>Ballengarra</t>
  </si>
  <si>
    <t>Ballimore</t>
  </si>
  <si>
    <t>Ballyroe</t>
  </si>
  <si>
    <t>Balmain East</t>
  </si>
  <si>
    <t>Balmoral (Lake Macquarie - NSW)</t>
  </si>
  <si>
    <t>Balranald</t>
  </si>
  <si>
    <t>Bamarang</t>
  </si>
  <si>
    <t>Banda Banda</t>
  </si>
  <si>
    <t>Balmoral (Wingecarribee - NSW)</t>
  </si>
  <si>
    <t>Bandon Grove</t>
  </si>
  <si>
    <t>Bangadang</t>
  </si>
  <si>
    <t>Bangalee (NSW)</t>
  </si>
  <si>
    <t>Bangheet</t>
  </si>
  <si>
    <t>Bangor (NSW)</t>
  </si>
  <si>
    <t>Banksia</t>
  </si>
  <si>
    <t>Banksmeadow</t>
  </si>
  <si>
    <t>Bango</t>
  </si>
  <si>
    <t>Bankstown Aerodrome</t>
  </si>
  <si>
    <t>Bannaby</t>
  </si>
  <si>
    <t>Bannister (NSW)</t>
  </si>
  <si>
    <t>Banoon</t>
  </si>
  <si>
    <t>Banyabba</t>
  </si>
  <si>
    <t>Bar Beach</t>
  </si>
  <si>
    <t>Bar Point</t>
  </si>
  <si>
    <t>Bara</t>
  </si>
  <si>
    <t>Barangaroo</t>
  </si>
  <si>
    <t>Barcoongere</t>
  </si>
  <si>
    <t>Baradine</t>
  </si>
  <si>
    <t>Barden Ridge</t>
  </si>
  <si>
    <t>Bardia</t>
  </si>
  <si>
    <t>Bardwell Valley</t>
  </si>
  <si>
    <t>Bardwell Park</t>
  </si>
  <si>
    <t>Barellan</t>
  </si>
  <si>
    <t>Barham</t>
  </si>
  <si>
    <t>Barigan</t>
  </si>
  <si>
    <t>Barmedman</t>
  </si>
  <si>
    <t>Barkers Vale</t>
  </si>
  <si>
    <t>Barneys Reef</t>
  </si>
  <si>
    <t>Barnsley</t>
  </si>
  <si>
    <t>Barraba</t>
  </si>
  <si>
    <t>Barrack Heights</t>
  </si>
  <si>
    <t>Barooga</t>
  </si>
  <si>
    <t>Barrack Point</t>
  </si>
  <si>
    <t>Barraganyatti</t>
  </si>
  <si>
    <t>Barragga Bay</t>
  </si>
  <si>
    <t>Barratta (NSW)</t>
  </si>
  <si>
    <t>Barrengarry</t>
  </si>
  <si>
    <t>Barren Grounds</t>
  </si>
  <si>
    <t>Barretts Creek</t>
  </si>
  <si>
    <t>Barrington (NSW)</t>
  </si>
  <si>
    <t>Barringella</t>
  </si>
  <si>
    <t>Barry (Blayney - NSW)</t>
  </si>
  <si>
    <t>Barrington Tops</t>
  </si>
  <si>
    <t>Barwang</t>
  </si>
  <si>
    <t>Baryulgil</t>
  </si>
  <si>
    <t>Barry (Tamworth Regional - NSW)</t>
  </si>
  <si>
    <t>Basin View</t>
  </si>
  <si>
    <t>Bassendean (NSW)</t>
  </si>
  <si>
    <t>Bass Hill</t>
  </si>
  <si>
    <t>Batar Creek</t>
  </si>
  <si>
    <t>Bateau Bay</t>
  </si>
  <si>
    <t>Batehaven</t>
  </si>
  <si>
    <t>Bathampton</t>
  </si>
  <si>
    <t>Baw Baw (NSW)</t>
  </si>
  <si>
    <t>Batlow</t>
  </si>
  <si>
    <t>Baxters Ridge</t>
  </si>
  <si>
    <t>Bayview (NSW)</t>
  </si>
  <si>
    <t>Bawley Point</t>
  </si>
  <si>
    <t>Beaconsfield (NSW)</t>
  </si>
  <si>
    <t>Beacon Hill</t>
  </si>
  <si>
    <t>Bean Creek</t>
  </si>
  <si>
    <t>Bearbong</t>
  </si>
  <si>
    <t>Beaumont (NSW)</t>
  </si>
  <si>
    <t>Beckom</t>
  </si>
  <si>
    <t>Beaumont Hills</t>
  </si>
  <si>
    <t>Bective</t>
  </si>
  <si>
    <t>Bectric</t>
  </si>
  <si>
    <t>Beechwood</t>
  </si>
  <si>
    <t>Beecroft</t>
  </si>
  <si>
    <t>Bedgerabong</t>
  </si>
  <si>
    <t>Beecroft Peninsula</t>
  </si>
  <si>
    <t>Beelbangera</t>
  </si>
  <si>
    <t>Beemunnel</t>
  </si>
  <si>
    <t>Bega</t>
  </si>
  <si>
    <t>Beggan Beggan</t>
  </si>
  <si>
    <t>Belanglo</t>
  </si>
  <si>
    <t>Belbora</t>
  </si>
  <si>
    <t>Belfield</t>
  </si>
  <si>
    <t>Belford</t>
  </si>
  <si>
    <t>Belfrayden</t>
  </si>
  <si>
    <t>Belgravia</t>
  </si>
  <si>
    <t>Belimbla Park</t>
  </si>
  <si>
    <t>Bella Vista</t>
  </si>
  <si>
    <t>Bellambi</t>
  </si>
  <si>
    <t>Bellangry</t>
  </si>
  <si>
    <t>Bell (NSW)</t>
  </si>
  <si>
    <t>Wollangambe - Wollemi</t>
  </si>
  <si>
    <t>Bellata</t>
  </si>
  <si>
    <t>Bellawongarah</t>
  </si>
  <si>
    <t>Bellbird</t>
  </si>
  <si>
    <t>Bellbird Heights</t>
  </si>
  <si>
    <t>Bellbrook</t>
  </si>
  <si>
    <t>Bellimbopinni</t>
  </si>
  <si>
    <t>Bellmount Forest</t>
  </si>
  <si>
    <t>Belltrees</t>
  </si>
  <si>
    <t>Belmont (NSW)</t>
  </si>
  <si>
    <t>Belmont North</t>
  </si>
  <si>
    <t>Belmont South</t>
  </si>
  <si>
    <t>Belmore</t>
  </si>
  <si>
    <t>Belmore River</t>
  </si>
  <si>
    <t>Beloka</t>
  </si>
  <si>
    <t>Belowra</t>
  </si>
  <si>
    <t>Deua - Wadbilliga</t>
  </si>
  <si>
    <t>Bemboka</t>
  </si>
  <si>
    <t>Ben Bullen</t>
  </si>
  <si>
    <t>Benandarah</t>
  </si>
  <si>
    <t>Ben Lomond (NSW)</t>
  </si>
  <si>
    <t>Bendalong</t>
  </si>
  <si>
    <t>Bendemeer</t>
  </si>
  <si>
    <t>Bendick Murrell</t>
  </si>
  <si>
    <t>Bendolba</t>
  </si>
  <si>
    <t>Bendoura</t>
  </si>
  <si>
    <t>Benerembah</t>
  </si>
  <si>
    <t>Bengalla</t>
  </si>
  <si>
    <t>Bennetts Green</t>
  </si>
  <si>
    <t>Benolong</t>
  </si>
  <si>
    <t>Bensville</t>
  </si>
  <si>
    <t>Bentley (NSW)</t>
  </si>
  <si>
    <t>Beresfield</t>
  </si>
  <si>
    <t>Berambing</t>
  </si>
  <si>
    <t>Bergalia</t>
  </si>
  <si>
    <t>Berkeley</t>
  </si>
  <si>
    <t>Berkeley Vale</t>
  </si>
  <si>
    <t>Berkshire Park</t>
  </si>
  <si>
    <t>Berlang</t>
  </si>
  <si>
    <t>Bermagui</t>
  </si>
  <si>
    <t>Berowra Heights</t>
  </si>
  <si>
    <t>Berowra</t>
  </si>
  <si>
    <t>Berowra Waters</t>
  </si>
  <si>
    <t>Berrambool</t>
  </si>
  <si>
    <t>Berremangra</t>
  </si>
  <si>
    <t>Berrara</t>
  </si>
  <si>
    <t>Berrico</t>
  </si>
  <si>
    <t>Berridale</t>
  </si>
  <si>
    <t>Berrigan</t>
  </si>
  <si>
    <t>Berrigal</t>
  </si>
  <si>
    <t>Berrilee</t>
  </si>
  <si>
    <t>Berrima</t>
  </si>
  <si>
    <t>Berringer Lake</t>
  </si>
  <si>
    <t>Berry</t>
  </si>
  <si>
    <t>Berry Jerry</t>
  </si>
  <si>
    <t>Berry Mountain</t>
  </si>
  <si>
    <t>Berry Park</t>
  </si>
  <si>
    <t>Berthong</t>
  </si>
  <si>
    <t>Beryl</t>
  </si>
  <si>
    <t>Bevendale</t>
  </si>
  <si>
    <t>Bethungra</t>
  </si>
  <si>
    <t>Beverley Park</t>
  </si>
  <si>
    <t>Beverly Hills</t>
  </si>
  <si>
    <t>Bewong</t>
  </si>
  <si>
    <t>Bexhill</t>
  </si>
  <si>
    <t>Bexley</t>
  </si>
  <si>
    <t>Bexley North</t>
  </si>
  <si>
    <t>Biala</t>
  </si>
  <si>
    <t>Bibbenluke</t>
  </si>
  <si>
    <t>Bidgeemia</t>
  </si>
  <si>
    <t>Biddon</t>
  </si>
  <si>
    <t>Bidwill (NSW)</t>
  </si>
  <si>
    <t>Big Hill (NSW)</t>
  </si>
  <si>
    <t>Bielsdown Hills</t>
  </si>
  <si>
    <t>Big Jacks Creek</t>
  </si>
  <si>
    <t>Big Ridge</t>
  </si>
  <si>
    <t>Big Springs</t>
  </si>
  <si>
    <t>Bigga</t>
  </si>
  <si>
    <t>Bilambil Heights</t>
  </si>
  <si>
    <t>Bilbul</t>
  </si>
  <si>
    <t>Bilambil</t>
  </si>
  <si>
    <t>Bilgola Beach</t>
  </si>
  <si>
    <t>Bilgola Plateau</t>
  </si>
  <si>
    <t>Billeroy</t>
  </si>
  <si>
    <t>Coonamble</t>
  </si>
  <si>
    <t>Billilingra</t>
  </si>
  <si>
    <t>Billinudgel</t>
  </si>
  <si>
    <t>Billimari</t>
  </si>
  <si>
    <t>Billywillinga</t>
  </si>
  <si>
    <t>Billys Creek</t>
  </si>
  <si>
    <t>Bilpin</t>
  </si>
  <si>
    <t>Bimberi</t>
  </si>
  <si>
    <t>Bimbi</t>
  </si>
  <si>
    <t>Binalong</t>
  </si>
  <si>
    <t>Bimbimbie</t>
  </si>
  <si>
    <t>Binda</t>
  </si>
  <si>
    <t>Bindera</t>
  </si>
  <si>
    <t>Bingara</t>
  </si>
  <si>
    <t>Bingeebeebra Creek</t>
  </si>
  <si>
    <t>Bingie</t>
  </si>
  <si>
    <t>Bingleburra</t>
  </si>
  <si>
    <t>Binjura</t>
  </si>
  <si>
    <t>Biniguy</t>
  </si>
  <si>
    <t>Binna Burra (NSW)</t>
  </si>
  <si>
    <t>Binnaway</t>
  </si>
  <si>
    <t>Binya</t>
  </si>
  <si>
    <t>Birchgrove</t>
  </si>
  <si>
    <t>Birganbigil</t>
  </si>
  <si>
    <t>Birdwood (NSW)</t>
  </si>
  <si>
    <t>Birmingham Gardens</t>
  </si>
  <si>
    <t>Birriwa</t>
  </si>
  <si>
    <t>Birrong</t>
  </si>
  <si>
    <t>Bishops Bridge</t>
  </si>
  <si>
    <t>Bithramere</t>
  </si>
  <si>
    <t>Black Creek (Port Macquarie-Hastings - NSW)</t>
  </si>
  <si>
    <t>Black Creek (Snowy Valleys - NSW)</t>
  </si>
  <si>
    <t>Black Hill (NSW)</t>
  </si>
  <si>
    <t>Black Head</t>
  </si>
  <si>
    <t>Black Hollow</t>
  </si>
  <si>
    <t>Black Mountain (NSW)</t>
  </si>
  <si>
    <t>Black Range (NSW)</t>
  </si>
  <si>
    <t>Black Springs (NSW)</t>
  </si>
  <si>
    <t>Blackalls Park</t>
  </si>
  <si>
    <t>Blackbutt (NSW)</t>
  </si>
  <si>
    <t>Blackett</t>
  </si>
  <si>
    <t>Blackheath</t>
  </si>
  <si>
    <t>Blackmans Flat</t>
  </si>
  <si>
    <t>Blackmans Point</t>
  </si>
  <si>
    <t>Blacksmiths</t>
  </si>
  <si>
    <t>Blackville</t>
  </si>
  <si>
    <t>Blair Athol (NSW)</t>
  </si>
  <si>
    <t>Blackwall (NSW)</t>
  </si>
  <si>
    <t>Blairmount</t>
  </si>
  <si>
    <t>Blakebrook</t>
  </si>
  <si>
    <t>Blakehurst</t>
  </si>
  <si>
    <t>Blakney Creek</t>
  </si>
  <si>
    <t>Bland</t>
  </si>
  <si>
    <t>Blaxland (NSW)</t>
  </si>
  <si>
    <t>Blandford</t>
  </si>
  <si>
    <t>Blaxlands Creek</t>
  </si>
  <si>
    <t>Blaxlands Ridge</t>
  </si>
  <si>
    <t>Bligh Park</t>
  </si>
  <si>
    <t>Blighty</t>
  </si>
  <si>
    <t>Blowering</t>
  </si>
  <si>
    <t>Blue Bay</t>
  </si>
  <si>
    <t>Blue Haven</t>
  </si>
  <si>
    <t>Blue Knob</t>
  </si>
  <si>
    <t>Blue Mountains National Park</t>
  </si>
  <si>
    <t>Blue Mountains - South</t>
  </si>
  <si>
    <t>Blue Nobby</t>
  </si>
  <si>
    <t>Blue Vale</t>
  </si>
  <si>
    <t>Blueys Beach</t>
  </si>
  <si>
    <t>Boambee East</t>
  </si>
  <si>
    <t>Boambee</t>
  </si>
  <si>
    <t>Boambolo</t>
  </si>
  <si>
    <t>Boat Harbour (Lismore - NSW)</t>
  </si>
  <si>
    <t>Boat Harbour (Port Stephens - NSW)</t>
  </si>
  <si>
    <t>Bobadah</t>
  </si>
  <si>
    <t>Bobin</t>
  </si>
  <si>
    <t>Bobs Creek</t>
  </si>
  <si>
    <t>Bobundara</t>
  </si>
  <si>
    <t>Bobs Farm</t>
  </si>
  <si>
    <t>Boco</t>
  </si>
  <si>
    <t>Bocoble</t>
  </si>
  <si>
    <t>Bocobra</t>
  </si>
  <si>
    <t>Bodalla</t>
  </si>
  <si>
    <t>Bodangora</t>
  </si>
  <si>
    <t>Boeill Creek</t>
  </si>
  <si>
    <t>Bogan Gate</t>
  </si>
  <si>
    <t>Bogangar</t>
  </si>
  <si>
    <t>Bogan</t>
  </si>
  <si>
    <t>Bogee</t>
  </si>
  <si>
    <t>Boggabilla</t>
  </si>
  <si>
    <t>Boggabri</t>
  </si>
  <si>
    <t>Bohena Creek</t>
  </si>
  <si>
    <t>Bogong Peaks Wilderness</t>
  </si>
  <si>
    <t>Bohnock</t>
  </si>
  <si>
    <t>Bolivia</t>
  </si>
  <si>
    <t>Bolaro</t>
  </si>
  <si>
    <t>Bolong</t>
  </si>
  <si>
    <t>Bolwarra (NSW)</t>
  </si>
  <si>
    <t>Bolton Point</t>
  </si>
  <si>
    <t>Bolwarra Heights</t>
  </si>
  <si>
    <t>Bom Bom</t>
  </si>
  <si>
    <t>Bomaderry</t>
  </si>
  <si>
    <t>Bombah Point</t>
  </si>
  <si>
    <t>Bombay</t>
  </si>
  <si>
    <t>Bombo</t>
  </si>
  <si>
    <t>Bombira</t>
  </si>
  <si>
    <t>Bombowlee</t>
  </si>
  <si>
    <t>Bombowlee Creek</t>
  </si>
  <si>
    <t>Bonalbo</t>
  </si>
  <si>
    <t>Bomen</t>
  </si>
  <si>
    <t>Bondi Beach</t>
  </si>
  <si>
    <t>Bondi</t>
  </si>
  <si>
    <t>Bondi Junction</t>
  </si>
  <si>
    <t>Bondi Forest</t>
  </si>
  <si>
    <t>Bonnells Bay</t>
  </si>
  <si>
    <t>Bonny Hills</t>
  </si>
  <si>
    <t>Bonnet Bay</t>
  </si>
  <si>
    <t>Bonnyrigg</t>
  </si>
  <si>
    <t>Bonnyrigg Heights</t>
  </si>
  <si>
    <t>Bonshaw (NSW)</t>
  </si>
  <si>
    <t>Bonville</t>
  </si>
  <si>
    <t>Book Book</t>
  </si>
  <si>
    <t>Booerie Creek</t>
  </si>
  <si>
    <t>Booker Bay</t>
  </si>
  <si>
    <t>Bookham</t>
  </si>
  <si>
    <t>Bookookoorara</t>
  </si>
  <si>
    <t>Bookram</t>
  </si>
  <si>
    <t>Boolambayte</t>
  </si>
  <si>
    <t>Boolaroo</t>
  </si>
  <si>
    <t>Boolcarroll</t>
  </si>
  <si>
    <t>Boolijah</t>
  </si>
  <si>
    <t>Ettrema - Sassafras - Budawang</t>
  </si>
  <si>
    <t>Boomanoomana</t>
  </si>
  <si>
    <t>Boomerang Beach</t>
  </si>
  <si>
    <t>Booligal</t>
  </si>
  <si>
    <t>Boomey</t>
  </si>
  <si>
    <t>Boomi</t>
  </si>
  <si>
    <t>Boomi Creek</t>
  </si>
  <si>
    <t>Boona Mount</t>
  </si>
  <si>
    <t>Boonal</t>
  </si>
  <si>
    <t>Boonoo Boonoo</t>
  </si>
  <si>
    <t>Booragul</t>
  </si>
  <si>
    <t>Boorabee Park</t>
  </si>
  <si>
    <t>Booral (NSW)</t>
  </si>
  <si>
    <t>Boorga</t>
  </si>
  <si>
    <t>Boorganna</t>
  </si>
  <si>
    <t>Boorolong</t>
  </si>
  <si>
    <t>Boorooma</t>
  </si>
  <si>
    <t>Boorook</t>
  </si>
  <si>
    <t>Boorowa</t>
  </si>
  <si>
    <t>Booroorban</t>
  </si>
  <si>
    <t>Bootawa</t>
  </si>
  <si>
    <t>Booti Booti</t>
  </si>
  <si>
    <t>Booyong</t>
  </si>
  <si>
    <t>Bora Ridge</t>
  </si>
  <si>
    <t>Borah Creek</t>
  </si>
  <si>
    <t>Borambola</t>
  </si>
  <si>
    <t>Border Ranges</t>
  </si>
  <si>
    <t>Boree</t>
  </si>
  <si>
    <t>Boree Creek</t>
  </si>
  <si>
    <t>Borenore</t>
  </si>
  <si>
    <t>Bossley Park</t>
  </si>
  <si>
    <t>Boro</t>
  </si>
  <si>
    <t>Bostobrick</t>
  </si>
  <si>
    <t>Bottle Creek</t>
  </si>
  <si>
    <t>Botobolar</t>
  </si>
  <si>
    <t>Bouddi</t>
  </si>
  <si>
    <t>Bourbah</t>
  </si>
  <si>
    <t>Bourkelands</t>
  </si>
  <si>
    <t>Bournda</t>
  </si>
  <si>
    <t>Bournewood</t>
  </si>
  <si>
    <t>Bow Bowing</t>
  </si>
  <si>
    <t>Bourke</t>
  </si>
  <si>
    <t>Bowan Park</t>
  </si>
  <si>
    <t>Bowen Mountain</t>
  </si>
  <si>
    <t>Bowling Alley Point</t>
  </si>
  <si>
    <t>Bowman</t>
  </si>
  <si>
    <t>Bowenfels</t>
  </si>
  <si>
    <t>Bowman Farm</t>
  </si>
  <si>
    <t>Bowmans Creek</t>
  </si>
  <si>
    <t>Bowning</t>
  </si>
  <si>
    <t>Bowraville</t>
  </si>
  <si>
    <t>Box Head</t>
  </si>
  <si>
    <t>Bowna</t>
  </si>
  <si>
    <t>Box Hill (NSW)</t>
  </si>
  <si>
    <t>Boxers Creek</t>
  </si>
  <si>
    <t>Bradbury (NSW)</t>
  </si>
  <si>
    <t>Braefield</t>
  </si>
  <si>
    <t>Boydtown</t>
  </si>
  <si>
    <t>Braemar</t>
  </si>
  <si>
    <t>Braemar Bay</t>
  </si>
  <si>
    <t>Brandy Hill</t>
  </si>
  <si>
    <t>Branxton</t>
  </si>
  <si>
    <t>Braunstone</t>
  </si>
  <si>
    <t>Brawboy</t>
  </si>
  <si>
    <t>Brays Creek</t>
  </si>
  <si>
    <t>Bray Park (NSW)</t>
  </si>
  <si>
    <t>Brayton</t>
  </si>
  <si>
    <t>Breadalbane (NSW)</t>
  </si>
  <si>
    <t>Breakfast Creek</t>
  </si>
  <si>
    <t>Breakfast Point</t>
  </si>
  <si>
    <t>Bream Beach</t>
  </si>
  <si>
    <t>Bredbo</t>
  </si>
  <si>
    <t>Breelong</t>
  </si>
  <si>
    <t>Breeza</t>
  </si>
  <si>
    <t>Bretti</t>
  </si>
  <si>
    <t>Brewarrina</t>
  </si>
  <si>
    <t>Brewongle</t>
  </si>
  <si>
    <t>Bribbaree</t>
  </si>
  <si>
    <t>Briarbrook</t>
  </si>
  <si>
    <t>Bridgman</t>
  </si>
  <si>
    <t>Brierfield</t>
  </si>
  <si>
    <t>Brighton-Le-Sands</t>
  </si>
  <si>
    <t>Brightwaters</t>
  </si>
  <si>
    <t>Bril Bril</t>
  </si>
  <si>
    <t>Brimbin</t>
  </si>
  <si>
    <t>Brindabella</t>
  </si>
  <si>
    <t>Brinerville</t>
  </si>
  <si>
    <t>Bringenbrong</t>
  </si>
  <si>
    <t>Bringelly</t>
  </si>
  <si>
    <t>Brisbane Grove</t>
  </si>
  <si>
    <t>Broadmeadow</t>
  </si>
  <si>
    <t>Broadwater (Bega Valley - NSW)</t>
  </si>
  <si>
    <t>Broadway</t>
  </si>
  <si>
    <t>Broadwater (Richmond Valley - NSW)</t>
  </si>
  <si>
    <t>Brocklehurst</t>
  </si>
  <si>
    <t>Brobenah</t>
  </si>
  <si>
    <t>Brocklesby</t>
  </si>
  <si>
    <t>Brockley</t>
  </si>
  <si>
    <t>Brodies Plains</t>
  </si>
  <si>
    <t>Brogers Creek</t>
  </si>
  <si>
    <t>Brogans Creek</t>
  </si>
  <si>
    <t>Broke (NSW)</t>
  </si>
  <si>
    <t>Brogo</t>
  </si>
  <si>
    <t>Far West</t>
  </si>
  <si>
    <t>Brombin</t>
  </si>
  <si>
    <t>Broken Head</t>
  </si>
  <si>
    <t>Bronte</t>
  </si>
  <si>
    <t>Brookdale (NSW)</t>
  </si>
  <si>
    <t>Brookfield (NSW)</t>
  </si>
  <si>
    <t>Brooklana</t>
  </si>
  <si>
    <t>Brooklet</t>
  </si>
  <si>
    <t>Brooklyn (NSW)</t>
  </si>
  <si>
    <t>Brookong</t>
  </si>
  <si>
    <t>Brookvale</t>
  </si>
  <si>
    <t>Brooman</t>
  </si>
  <si>
    <t>Brooms Head</t>
  </si>
  <si>
    <t>Broughams Gate</t>
  </si>
  <si>
    <t>Broughton (NSW)</t>
  </si>
  <si>
    <t>Broughton Vale</t>
  </si>
  <si>
    <t>Broughton Village</t>
  </si>
  <si>
    <t>Broulee</t>
  </si>
  <si>
    <t>Brownlow Hill</t>
  </si>
  <si>
    <t>Browns Creek</t>
  </si>
  <si>
    <t>Browns Mountain</t>
  </si>
  <si>
    <t>Brownsville</t>
  </si>
  <si>
    <t>Brucedale</t>
  </si>
  <si>
    <t>Bruie Plains</t>
  </si>
  <si>
    <t>Bruinbun</t>
  </si>
  <si>
    <t>Brumby Plains</t>
  </si>
  <si>
    <t>Brundee</t>
  </si>
  <si>
    <t>Brungle</t>
  </si>
  <si>
    <t>Brungle Creek</t>
  </si>
  <si>
    <t>Brunswick Heads</t>
  </si>
  <si>
    <t>Brunkerville</t>
  </si>
  <si>
    <t>Brushgrove</t>
  </si>
  <si>
    <t>Brushy Creek</t>
  </si>
  <si>
    <t>Buangla</t>
  </si>
  <si>
    <t>Bucca (NSW)</t>
  </si>
  <si>
    <t>Bucca Wauka</t>
  </si>
  <si>
    <t>Buccarumbi</t>
  </si>
  <si>
    <t>Buchanan (NSW)</t>
  </si>
  <si>
    <t>Buckajo</t>
  </si>
  <si>
    <t>Buckaroo</t>
  </si>
  <si>
    <t>Buckenbowra</t>
  </si>
  <si>
    <t>Buckenderra</t>
  </si>
  <si>
    <t>Bucketty</t>
  </si>
  <si>
    <t>Buckendoon</t>
  </si>
  <si>
    <t>Buckra Bendinni</t>
  </si>
  <si>
    <t>Budawang</t>
  </si>
  <si>
    <t>Buddabadah</t>
  </si>
  <si>
    <t>Budden</t>
  </si>
  <si>
    <t>Budderoo</t>
  </si>
  <si>
    <t>Buddong</t>
  </si>
  <si>
    <t>Budgee Budgee (NSW)</t>
  </si>
  <si>
    <t>Budgewoi</t>
  </si>
  <si>
    <t>Budgewoi Peninsula</t>
  </si>
  <si>
    <t>Budgong</t>
  </si>
  <si>
    <t>Buff Point</t>
  </si>
  <si>
    <t>Bugaldie</t>
  </si>
  <si>
    <t>Bukalong</t>
  </si>
  <si>
    <t>Bukkulla</t>
  </si>
  <si>
    <t>Bulahdelah</t>
  </si>
  <si>
    <t>Bulee</t>
  </si>
  <si>
    <t>Bulga (NSW)</t>
  </si>
  <si>
    <t>Bulgary</t>
  </si>
  <si>
    <t>Bulga Forest</t>
  </si>
  <si>
    <t>Bulla (NSW)</t>
  </si>
  <si>
    <t>Bulla Creek</t>
  </si>
  <si>
    <t>Bullaburra</t>
  </si>
  <si>
    <t>Bullagreen</t>
  </si>
  <si>
    <t>Bullarah</t>
  </si>
  <si>
    <t>Bullatale</t>
  </si>
  <si>
    <t>Bullawa Creek</t>
  </si>
  <si>
    <t>Bulldog</t>
  </si>
  <si>
    <t>Bulliac</t>
  </si>
  <si>
    <t>Bulli</t>
  </si>
  <si>
    <t>Bullio</t>
  </si>
  <si>
    <t>Bumbaldry</t>
  </si>
  <si>
    <t>Bulyeroi</t>
  </si>
  <si>
    <t>Bumbalong</t>
  </si>
  <si>
    <t>Bundagen</t>
  </si>
  <si>
    <t>Bundabah</t>
  </si>
  <si>
    <t>Bundarra</t>
  </si>
  <si>
    <t>Bundanoon (NSW)</t>
  </si>
  <si>
    <t>Bundella</t>
  </si>
  <si>
    <t>Bundemar</t>
  </si>
  <si>
    <t>Bundewallah</t>
  </si>
  <si>
    <t>Bundook</t>
  </si>
  <si>
    <t>Bundeena</t>
  </si>
  <si>
    <t>Bundure</t>
  </si>
  <si>
    <t>Bungaba</t>
  </si>
  <si>
    <t>Bungabbee</t>
  </si>
  <si>
    <t>Bungalora</t>
  </si>
  <si>
    <t>Bungarby</t>
  </si>
  <si>
    <t>Bungarribee</t>
  </si>
  <si>
    <t>Bungawalbin</t>
  </si>
  <si>
    <t>Bungendore</t>
  </si>
  <si>
    <t>Bungonia</t>
  </si>
  <si>
    <t>Bungwahl</t>
  </si>
  <si>
    <t>Bungowannah</t>
  </si>
  <si>
    <t>Bunnaloo</t>
  </si>
  <si>
    <t>Bunnan</t>
  </si>
  <si>
    <t>Bunyah</t>
  </si>
  <si>
    <t>Bunyan</t>
  </si>
  <si>
    <t>Burcher</t>
  </si>
  <si>
    <t>Bureen</t>
  </si>
  <si>
    <t>Burnt Bridge</t>
  </si>
  <si>
    <t>Burnt Yards</t>
  </si>
  <si>
    <t>Burra (Queanbeyan-Palerang Regional - NSW)</t>
  </si>
  <si>
    <t>Burra (Snowy Valleys - NSW)</t>
  </si>
  <si>
    <t>Buronga</t>
  </si>
  <si>
    <t>Burra Creek</t>
  </si>
  <si>
    <t>Burraboi</t>
  </si>
  <si>
    <t>Burradoo</t>
  </si>
  <si>
    <t>Burraga</t>
  </si>
  <si>
    <t>Burragate</t>
  </si>
  <si>
    <t>Burrandana</t>
  </si>
  <si>
    <t>Burrangong</t>
  </si>
  <si>
    <t>Burraneer</t>
  </si>
  <si>
    <t>Burrapine</t>
  </si>
  <si>
    <t>Burrawang</t>
  </si>
  <si>
    <t>Burrell Creek</t>
  </si>
  <si>
    <t>Burren Junction</t>
  </si>
  <si>
    <t>Burrier</t>
  </si>
  <si>
    <t>Burringbar</t>
  </si>
  <si>
    <t>Burrinjuck</t>
  </si>
  <si>
    <t>Burrill Lake</t>
  </si>
  <si>
    <t>Burroway</t>
  </si>
  <si>
    <t>Burrumbuttock</t>
  </si>
  <si>
    <t>Burrundulla</t>
  </si>
  <si>
    <t>Burrungubugge</t>
  </si>
  <si>
    <t>Burwood Heights</t>
  </si>
  <si>
    <t>Busby</t>
  </si>
  <si>
    <t>Bushells Ridge</t>
  </si>
  <si>
    <t>Busbys Flat</t>
  </si>
  <si>
    <t>Buttaba</t>
  </si>
  <si>
    <t>Buttai</t>
  </si>
  <si>
    <t>Butterwick</t>
  </si>
  <si>
    <t>Buxton (NSW)</t>
  </si>
  <si>
    <t>Byabarra</t>
  </si>
  <si>
    <t>Byadbo Wilderness</t>
  </si>
  <si>
    <t>Byangum</t>
  </si>
  <si>
    <t>Bylong</t>
  </si>
  <si>
    <t>Byng</t>
  </si>
  <si>
    <t>Byrock</t>
  </si>
  <si>
    <t>Byrrill Creek</t>
  </si>
  <si>
    <t>Bywong</t>
  </si>
  <si>
    <t>Cabarita (NSW)</t>
  </si>
  <si>
    <t>Cabarita Beach</t>
  </si>
  <si>
    <t>Cabbage Tree Island (Ballina - NSW)</t>
  </si>
  <si>
    <t>Cabbage Tree Island (Mid-Coast - NSW)</t>
  </si>
  <si>
    <t>Cabramatta West</t>
  </si>
  <si>
    <t>Cabramatta</t>
  </si>
  <si>
    <t>Cabramurra</t>
  </si>
  <si>
    <t>Caddens</t>
  </si>
  <si>
    <t>Cadgee (NSW)</t>
  </si>
  <si>
    <t>Cadia</t>
  </si>
  <si>
    <t>Caerleon</t>
  </si>
  <si>
    <t>Cairncross</t>
  </si>
  <si>
    <t>Caffreys Flat</t>
  </si>
  <si>
    <t>Calamia</t>
  </si>
  <si>
    <t>Calderwood</t>
  </si>
  <si>
    <t>Calala</t>
  </si>
  <si>
    <t>Caldwell</t>
  </si>
  <si>
    <t>Calga</t>
  </si>
  <si>
    <t>Califat</t>
  </si>
  <si>
    <t>Calimo</t>
  </si>
  <si>
    <t>Callaghan</t>
  </si>
  <si>
    <t>Callaghans Creek</t>
  </si>
  <si>
    <t>Callala Bay</t>
  </si>
  <si>
    <t>Callala Beach</t>
  </si>
  <si>
    <t>Calliope (NSW)</t>
  </si>
  <si>
    <t>Caloola</t>
  </si>
  <si>
    <t>Cambalong</t>
  </si>
  <si>
    <t>Camberwell (NSW)</t>
  </si>
  <si>
    <t>Cambewarra</t>
  </si>
  <si>
    <t>Cambewarra Village</t>
  </si>
  <si>
    <t>Camboon (NSW)</t>
  </si>
  <si>
    <t>Cambra</t>
  </si>
  <si>
    <t>Cambridge Gardens</t>
  </si>
  <si>
    <t>Cambridge Plateau</t>
  </si>
  <si>
    <t>Camden Head</t>
  </si>
  <si>
    <t>Camden Park (NSW)</t>
  </si>
  <si>
    <t>Camden South</t>
  </si>
  <si>
    <t>Cameron Park</t>
  </si>
  <si>
    <t>Camellia</t>
  </si>
  <si>
    <t>Camerons Creek</t>
  </si>
  <si>
    <t>Camira (NSW)</t>
  </si>
  <si>
    <t>Camp Creek (NSW)</t>
  </si>
  <si>
    <t>Cammeray</t>
  </si>
  <si>
    <t>Campsie</t>
  </si>
  <si>
    <t>Camperdown (NSW)</t>
  </si>
  <si>
    <t>Campvale</t>
  </si>
  <si>
    <t>Cams Wharf</t>
  </si>
  <si>
    <t>Canadian Lead</t>
  </si>
  <si>
    <t>Canbelego</t>
  </si>
  <si>
    <t>Candelo</t>
  </si>
  <si>
    <t>Cangai</t>
  </si>
  <si>
    <t>Caniaba</t>
  </si>
  <si>
    <t>Canley Heights</t>
  </si>
  <si>
    <t>Canley Vale</t>
  </si>
  <si>
    <t>Canobolas</t>
  </si>
  <si>
    <t>Canoelands</t>
  </si>
  <si>
    <t>Canonba</t>
  </si>
  <si>
    <t>Canowindra</t>
  </si>
  <si>
    <t>Canterbury (NSW)</t>
  </si>
  <si>
    <t>Canyonleigh</t>
  </si>
  <si>
    <t>Canton Beach</t>
  </si>
  <si>
    <t>Caparra</t>
  </si>
  <si>
    <t>Capeen Creek</t>
  </si>
  <si>
    <t>Capertee</t>
  </si>
  <si>
    <t>Capoompeta</t>
  </si>
  <si>
    <t>Captains Flat</t>
  </si>
  <si>
    <t>Carabost</t>
  </si>
  <si>
    <t>Caragabal</t>
  </si>
  <si>
    <t>Carcalgong</t>
  </si>
  <si>
    <t>Carcoar</t>
  </si>
  <si>
    <t>Cardiff (NSW)</t>
  </si>
  <si>
    <t>Cardiff Heights</t>
  </si>
  <si>
    <t>Cardiff South</t>
  </si>
  <si>
    <t>Carey Bay</t>
  </si>
  <si>
    <t>Cargo</t>
  </si>
  <si>
    <t>Carinda</t>
  </si>
  <si>
    <t>Carlaminda</t>
  </si>
  <si>
    <t>Carlton (NSW)</t>
  </si>
  <si>
    <t>Carnes Hill</t>
  </si>
  <si>
    <t>Carnham</t>
  </si>
  <si>
    <t>Caroona</t>
  </si>
  <si>
    <t>Carool</t>
  </si>
  <si>
    <t>Carrabolla</t>
  </si>
  <si>
    <t>Carrai</t>
  </si>
  <si>
    <t>Carrathool</t>
  </si>
  <si>
    <t>Carramar (NSW)</t>
  </si>
  <si>
    <t>Carrick (NSW)</t>
  </si>
  <si>
    <t>Carrington (Mid-Coast - NSW)</t>
  </si>
  <si>
    <t>Carrington (Newcastle - NSW)</t>
  </si>
  <si>
    <t>Carrington Falls</t>
  </si>
  <si>
    <t>Carroll</t>
  </si>
  <si>
    <t>Carrowbrook</t>
  </si>
  <si>
    <t>Carrs Creek</t>
  </si>
  <si>
    <t>Carrs Island</t>
  </si>
  <si>
    <t>Carrs Peninsula</t>
  </si>
  <si>
    <t>Carss Park</t>
  </si>
  <si>
    <t>Cartwrights Hill</t>
  </si>
  <si>
    <t>Cartwright</t>
  </si>
  <si>
    <t>Carwell</t>
  </si>
  <si>
    <t>Carwoola</t>
  </si>
  <si>
    <t>Cascade (NSW)</t>
  </si>
  <si>
    <t>Cassilis (NSW)</t>
  </si>
  <si>
    <t>Castle Cove</t>
  </si>
  <si>
    <t>Castle Doyle</t>
  </si>
  <si>
    <t>Castle Rock</t>
  </si>
  <si>
    <t>Castle Hill (NSW)</t>
  </si>
  <si>
    <t>Castlecrag</t>
  </si>
  <si>
    <t>Castlereagh</t>
  </si>
  <si>
    <t>Casuarina (NSW)</t>
  </si>
  <si>
    <t>Catalina</t>
  </si>
  <si>
    <t>Cataract</t>
  </si>
  <si>
    <t>Catherine Field</t>
  </si>
  <si>
    <t>Cathcart (NSW)</t>
  </si>
  <si>
    <t>Catherine Hill Bay</t>
  </si>
  <si>
    <t>Cathundral</t>
  </si>
  <si>
    <t>Cattai</t>
  </si>
  <si>
    <t>Cattle Creek (NSW)</t>
  </si>
  <si>
    <t>Cavan (NSW)</t>
  </si>
  <si>
    <t>Caves Beach</t>
  </si>
  <si>
    <t>Cawdor (NSW)</t>
  </si>
  <si>
    <t>Cawongla</t>
  </si>
  <si>
    <t>Cecil Park</t>
  </si>
  <si>
    <t>Cedar Brush Creek</t>
  </si>
  <si>
    <t>Cedar Creek (Cessnock - NSW)</t>
  </si>
  <si>
    <t>Cedar Creek (Tweed - NSW)</t>
  </si>
  <si>
    <t>Cedar Point</t>
  </si>
  <si>
    <t>Cells River</t>
  </si>
  <si>
    <t>Cedar Party</t>
  </si>
  <si>
    <t>Centennial Park (NSW)</t>
  </si>
  <si>
    <t>Centennial Park</t>
  </si>
  <si>
    <t>Central Colo</t>
  </si>
  <si>
    <t>Central Macdonald</t>
  </si>
  <si>
    <t>Central Mangrove</t>
  </si>
  <si>
    <t>Central Tilba</t>
  </si>
  <si>
    <t>Chaelundi</t>
  </si>
  <si>
    <t>Chain Valley Bay</t>
  </si>
  <si>
    <t>Chakola</t>
  </si>
  <si>
    <t>Chambigne</t>
  </si>
  <si>
    <t>Charles Sturt University</t>
  </si>
  <si>
    <t>Charlestown (NSW)</t>
  </si>
  <si>
    <t>Charbon</t>
  </si>
  <si>
    <t>Charleys Forest</t>
  </si>
  <si>
    <t>Charlotte Bay</t>
  </si>
  <si>
    <t>Charmhaven</t>
  </si>
  <si>
    <t>Charlton (NSW)</t>
  </si>
  <si>
    <t>Chatham Valley</t>
  </si>
  <si>
    <t>Chatsbury</t>
  </si>
  <si>
    <t>Chatswood West</t>
  </si>
  <si>
    <t>Chatswood</t>
  </si>
  <si>
    <t>Chatsworth (NSW)</t>
  </si>
  <si>
    <t>Cheero Point</t>
  </si>
  <si>
    <t>Cheltenham (NSW)</t>
  </si>
  <si>
    <t>Cherry Tree Hill</t>
  </si>
  <si>
    <t>Chester Hill</t>
  </si>
  <si>
    <t>Chichester (NSW)</t>
  </si>
  <si>
    <t>Chilcotts Creek</t>
  </si>
  <si>
    <t>Chifley (NSW)</t>
  </si>
  <si>
    <t>Chilcotts Grass</t>
  </si>
  <si>
    <t>Chillingham</t>
  </si>
  <si>
    <t>Chinderah</t>
  </si>
  <si>
    <t>Chinnock</t>
  </si>
  <si>
    <t>Chisholm (NSW)</t>
  </si>
  <si>
    <t>Chipping Norton</t>
  </si>
  <si>
    <t>Chiswick</t>
  </si>
  <si>
    <t>Chittaway Bay</t>
  </si>
  <si>
    <t>Chittaway Point</t>
  </si>
  <si>
    <t>Chowan Creek</t>
  </si>
  <si>
    <t>Clandulla</t>
  </si>
  <si>
    <t>Clare (NSW)</t>
  </si>
  <si>
    <t>Claremont Meadows</t>
  </si>
  <si>
    <t>Clarence</t>
  </si>
  <si>
    <t>Clarence Town</t>
  </si>
  <si>
    <t>Clarendon (NSW)</t>
  </si>
  <si>
    <t>Clarenza</t>
  </si>
  <si>
    <t>Clareville</t>
  </si>
  <si>
    <t>Claymore</t>
  </si>
  <si>
    <t>Clear Creek</t>
  </si>
  <si>
    <t>Clear Range</t>
  </si>
  <si>
    <t>Clearfield</t>
  </si>
  <si>
    <t>Clemton Park</t>
  </si>
  <si>
    <t>Clergate</t>
  </si>
  <si>
    <t>Cleveland (NSW)</t>
  </si>
  <si>
    <t>Clifden</t>
  </si>
  <si>
    <t>Clifton (NSW)</t>
  </si>
  <si>
    <t>Cliftleigh</t>
  </si>
  <si>
    <t>Clifton Grove</t>
  </si>
  <si>
    <t>Clontarf (NSW)</t>
  </si>
  <si>
    <t>Clothiers Creek</t>
  </si>
  <si>
    <t>Clouds Creek</t>
  </si>
  <si>
    <t>Clovelly</t>
  </si>
  <si>
    <t>Clunes (NSW)</t>
  </si>
  <si>
    <t>Clybucca</t>
  </si>
  <si>
    <t>Clyde (NSW)</t>
  </si>
  <si>
    <t>Clydesdale (NSW)</t>
  </si>
  <si>
    <t>Coalcliff</t>
  </si>
  <si>
    <t>Coal Point</t>
  </si>
  <si>
    <t>Coaldale</t>
  </si>
  <si>
    <t>Coasters Retreat</t>
  </si>
  <si>
    <t>Cobaki</t>
  </si>
  <si>
    <t>Cobaki Lakes</t>
  </si>
  <si>
    <t>Cobar Park</t>
  </si>
  <si>
    <t>Cobargo</t>
  </si>
  <si>
    <t>Cobark</t>
  </si>
  <si>
    <t>Cobbadah</t>
  </si>
  <si>
    <t>Cobbitty</t>
  </si>
  <si>
    <t>Cobbora</t>
  </si>
  <si>
    <t>Cobramunga</t>
  </si>
  <si>
    <t>Codrington (NSW)</t>
  </si>
  <si>
    <t>Cockwhy</t>
  </si>
  <si>
    <t>Coffee Camp</t>
  </si>
  <si>
    <t>Cogra Bay</t>
  </si>
  <si>
    <t>Coggan</t>
  </si>
  <si>
    <t>Coila</t>
  </si>
  <si>
    <t>Coldstream (NSW)</t>
  </si>
  <si>
    <t>Coleambally</t>
  </si>
  <si>
    <t>Colebee</t>
  </si>
  <si>
    <t>Coledale</t>
  </si>
  <si>
    <t>Colinroobie</t>
  </si>
  <si>
    <t>Colinton (NSW)</t>
  </si>
  <si>
    <t>Collarenebri</t>
  </si>
  <si>
    <t>Collaroy (NSW)</t>
  </si>
  <si>
    <t>Collaroy Plateau</t>
  </si>
  <si>
    <t>Collector</t>
  </si>
  <si>
    <t>Collerina</t>
  </si>
  <si>
    <t>Collie (NSW)</t>
  </si>
  <si>
    <t>Collendina</t>
  </si>
  <si>
    <t>Collingullie</t>
  </si>
  <si>
    <t>Collingwood (NSW)</t>
  </si>
  <si>
    <t>Collins Creek</t>
  </si>
  <si>
    <t>Collombatti</t>
  </si>
  <si>
    <t>Collum Collum</t>
  </si>
  <si>
    <t>Colly Blue</t>
  </si>
  <si>
    <t>Colo (Hawkesbury - NSW)</t>
  </si>
  <si>
    <t>Colo (Bathurst Regional - NSW)</t>
  </si>
  <si>
    <t>Colo Heights</t>
  </si>
  <si>
    <t>Colo Vale</t>
  </si>
  <si>
    <t>Colongra</t>
  </si>
  <si>
    <t>Colyton</t>
  </si>
  <si>
    <t>Comara</t>
  </si>
  <si>
    <t>Combaning</t>
  </si>
  <si>
    <t>Combara</t>
  </si>
  <si>
    <t>Comberton</t>
  </si>
  <si>
    <t>Comboyne</t>
  </si>
  <si>
    <t>Come By Chance</t>
  </si>
  <si>
    <t>Comerong Island</t>
  </si>
  <si>
    <t>Commissioners Creek</t>
  </si>
  <si>
    <t>Como (NSW)</t>
  </si>
  <si>
    <t>Conargo</t>
  </si>
  <si>
    <t>Comobella</t>
  </si>
  <si>
    <t>Concord</t>
  </si>
  <si>
    <t>Concord West</t>
  </si>
  <si>
    <t>Condong</t>
  </si>
  <si>
    <t>Coneac</t>
  </si>
  <si>
    <t>Congarinni</t>
  </si>
  <si>
    <t>Congarinni North</t>
  </si>
  <si>
    <t>Congewai</t>
  </si>
  <si>
    <t>Congo</t>
  </si>
  <si>
    <t>Conimbia</t>
  </si>
  <si>
    <t>Coniston</t>
  </si>
  <si>
    <t>Conjola</t>
  </si>
  <si>
    <t>Connells Point</t>
  </si>
  <si>
    <t>Conjola Park</t>
  </si>
  <si>
    <t>Coogee (NSW)</t>
  </si>
  <si>
    <t>Cookamidgera</t>
  </si>
  <si>
    <t>Constitution Hill</t>
  </si>
  <si>
    <t>Cookardinia</t>
  </si>
  <si>
    <t>Cooks Hill</t>
  </si>
  <si>
    <t>Cooks Gap</t>
  </si>
  <si>
    <t>Cooks Myalls</t>
  </si>
  <si>
    <t>Coolabah</t>
  </si>
  <si>
    <t>Coolac</t>
  </si>
  <si>
    <t>Coolagolite</t>
  </si>
  <si>
    <t>Coolah</t>
  </si>
  <si>
    <t>Coolamon</t>
  </si>
  <si>
    <t>Coolangatta (NSW)</t>
  </si>
  <si>
    <t>Coolangubra</t>
  </si>
  <si>
    <t>Coolatai</t>
  </si>
  <si>
    <t>Cooleman</t>
  </si>
  <si>
    <t>Cooleys Creek</t>
  </si>
  <si>
    <t>Coolgardie (NSW)</t>
  </si>
  <si>
    <t>Coolongolook</t>
  </si>
  <si>
    <t>Coolringdon</t>
  </si>
  <si>
    <t>Coolumbooka</t>
  </si>
  <si>
    <t>Coolumburra</t>
  </si>
  <si>
    <t>Coomba Bay</t>
  </si>
  <si>
    <t>Cooma (NSW)</t>
  </si>
  <si>
    <t>Coomba Park</t>
  </si>
  <si>
    <t>Coombadjha</t>
  </si>
  <si>
    <t>Coombell</t>
  </si>
  <si>
    <t>Coomealla</t>
  </si>
  <si>
    <t>Coomoo Coomoo</t>
  </si>
  <si>
    <t>Coongbar</t>
  </si>
  <si>
    <t>Cooperabung</t>
  </si>
  <si>
    <t>Coopernook</t>
  </si>
  <si>
    <t>Coopers Gully</t>
  </si>
  <si>
    <t>Coopers Shoot</t>
  </si>
  <si>
    <t>Coorabell</t>
  </si>
  <si>
    <t>Cooplacurripa</t>
  </si>
  <si>
    <t>Cooranbong</t>
  </si>
  <si>
    <t>Cootralantra</t>
  </si>
  <si>
    <t>Cooyal</t>
  </si>
  <si>
    <t>Copacabana</t>
  </si>
  <si>
    <t>Cope</t>
  </si>
  <si>
    <t>Copeland</t>
  </si>
  <si>
    <t>Copeton</t>
  </si>
  <si>
    <t>Copmanhurst</t>
  </si>
  <si>
    <t>Coppabella (NSW)</t>
  </si>
  <si>
    <t>Copperhannia</t>
  </si>
  <si>
    <t>Coraki</t>
  </si>
  <si>
    <t>Coralville</t>
  </si>
  <si>
    <t>Coramba</t>
  </si>
  <si>
    <t>Corang</t>
  </si>
  <si>
    <t>Corangula</t>
  </si>
  <si>
    <t>Corbie Hill</t>
  </si>
  <si>
    <t>Cordeaux</t>
  </si>
  <si>
    <t>Cordeaux Heights</t>
  </si>
  <si>
    <t>Coreen</t>
  </si>
  <si>
    <t>Coree</t>
  </si>
  <si>
    <t>Corindi Beach</t>
  </si>
  <si>
    <t>Corinella (NSW)</t>
  </si>
  <si>
    <t>Corlette</t>
  </si>
  <si>
    <t>Corndale (NSW)</t>
  </si>
  <si>
    <t>Cornwallis</t>
  </si>
  <si>
    <t>Corney Town</t>
  </si>
  <si>
    <t>Corobimilla</t>
  </si>
  <si>
    <t>Corrabare</t>
  </si>
  <si>
    <t>Corrimal</t>
  </si>
  <si>
    <t>Corrowong</t>
  </si>
  <si>
    <t>Corrong</t>
  </si>
  <si>
    <t>Corunna</t>
  </si>
  <si>
    <t>Cottage Point</t>
  </si>
  <si>
    <t>Cottonvale (NSW)</t>
  </si>
  <si>
    <t>Countegany</t>
  </si>
  <si>
    <t>Courabyra</t>
  </si>
  <si>
    <t>Couradda</t>
  </si>
  <si>
    <t>Couragago</t>
  </si>
  <si>
    <t>Cougal</t>
  </si>
  <si>
    <t>Couridjah</t>
  </si>
  <si>
    <t>Coutts Crossing</t>
  </si>
  <si>
    <t>Cow Flat</t>
  </si>
  <si>
    <t>Cowabbie</t>
  </si>
  <si>
    <t>Cowan</t>
  </si>
  <si>
    <t>Cowper</t>
  </si>
  <si>
    <t>Coxs Creek</t>
  </si>
  <si>
    <t>Coxs Crown</t>
  </si>
  <si>
    <t>Crabbes Creek</t>
  </si>
  <si>
    <t>Crackenback</t>
  </si>
  <si>
    <t>Craigie (NSW)</t>
  </si>
  <si>
    <t>Cranebrook</t>
  </si>
  <si>
    <t>Crangan Bay</t>
  </si>
  <si>
    <t>Craven</t>
  </si>
  <si>
    <t>Craven Plateau</t>
  </si>
  <si>
    <t>Crawford River</t>
  </si>
  <si>
    <t>Crawney</t>
  </si>
  <si>
    <t>Creel Bay</t>
  </si>
  <si>
    <t>Creewah</t>
  </si>
  <si>
    <t>Cremorne (NSW)</t>
  </si>
  <si>
    <t>Cremorne Point</t>
  </si>
  <si>
    <t>Crescent Head</t>
  </si>
  <si>
    <t>Crestwood</t>
  </si>
  <si>
    <t>Cringila</t>
  </si>
  <si>
    <t>Croki</t>
  </si>
  <si>
    <t>Cromer (NSW)</t>
  </si>
  <si>
    <t>Cronulla</t>
  </si>
  <si>
    <t>Crooble</t>
  </si>
  <si>
    <t>Croobyar</t>
  </si>
  <si>
    <t>Crooked Corner</t>
  </si>
  <si>
    <t>Crookwell</t>
  </si>
  <si>
    <t>Croom</t>
  </si>
  <si>
    <t>Cross Roads (NSW)</t>
  </si>
  <si>
    <t>Croppa Creek</t>
  </si>
  <si>
    <t>Crosslands</t>
  </si>
  <si>
    <t>Croudace Bay</t>
  </si>
  <si>
    <t>Crowdy Bay</t>
  </si>
  <si>
    <t>Crowdy Head</t>
  </si>
  <si>
    <t>Crows Nest (NSW)</t>
  </si>
  <si>
    <t>Crowther</t>
  </si>
  <si>
    <t>Crowther Island</t>
  </si>
  <si>
    <t>Croydon Park (NSW)</t>
  </si>
  <si>
    <t>Croydon (NSW)</t>
  </si>
  <si>
    <t>Cryon</t>
  </si>
  <si>
    <t>Crudine</t>
  </si>
  <si>
    <t>Crystal Creek (NSW)</t>
  </si>
  <si>
    <t>Cubba</t>
  </si>
  <si>
    <t>Cudal</t>
  </si>
  <si>
    <t>Cudgegong</t>
  </si>
  <si>
    <t>Cudgel</t>
  </si>
  <si>
    <t>Cudgen</t>
  </si>
  <si>
    <t>Cudgera Creek</t>
  </si>
  <si>
    <t>Cudmirrah</t>
  </si>
  <si>
    <t>Culcairn</t>
  </si>
  <si>
    <t>Cullen Bullen</t>
  </si>
  <si>
    <t>Cullenbone</t>
  </si>
  <si>
    <t>Cullendore</t>
  </si>
  <si>
    <t>Cullerin</t>
  </si>
  <si>
    <t>Cullivel</t>
  </si>
  <si>
    <t>Culmaran Creek</t>
  </si>
  <si>
    <t>Cumbalum</t>
  </si>
  <si>
    <t>Cumbandry</t>
  </si>
  <si>
    <t>Cumberland Reach</t>
  </si>
  <si>
    <t>Cumbo</t>
  </si>
  <si>
    <t>Cumborah</t>
  </si>
  <si>
    <t>Cundle Flat</t>
  </si>
  <si>
    <t>Cumnock</t>
  </si>
  <si>
    <t>Cundletown</t>
  </si>
  <si>
    <t>Cundumbul</t>
  </si>
  <si>
    <t>Cunjurong Point</t>
  </si>
  <si>
    <t>Cunningar</t>
  </si>
  <si>
    <t>Cunninyeuk</t>
  </si>
  <si>
    <t>Curban</t>
  </si>
  <si>
    <t>Curl Curl</t>
  </si>
  <si>
    <t>Curlewis (NSW)</t>
  </si>
  <si>
    <t>Curlew Waters</t>
  </si>
  <si>
    <t>Curra Creek</t>
  </si>
  <si>
    <t>Curlwaa</t>
  </si>
  <si>
    <t>Currabubula</t>
  </si>
  <si>
    <t>Curragh</t>
  </si>
  <si>
    <t>Curramore (NSW)</t>
  </si>
  <si>
    <t>Currarong</t>
  </si>
  <si>
    <t>Currawang</t>
  </si>
  <si>
    <t>Currawarna</t>
  </si>
  <si>
    <t>Curraweela</t>
  </si>
  <si>
    <t>Curricabark</t>
  </si>
  <si>
    <t>Cuttabri</t>
  </si>
  <si>
    <t>Currowan</t>
  </si>
  <si>
    <t>Cuttagee</t>
  </si>
  <si>
    <t>Dabee</t>
  </si>
  <si>
    <t>Daceyville</t>
  </si>
  <si>
    <t>Dairy Arm</t>
  </si>
  <si>
    <t>Dairy Flat</t>
  </si>
  <si>
    <t>Dairymans Plains</t>
  </si>
  <si>
    <t>Daleys Point</t>
  </si>
  <si>
    <t>Dalgety</t>
  </si>
  <si>
    <t>Dalmeny</t>
  </si>
  <si>
    <t>Dalswinton</t>
  </si>
  <si>
    <t>Dalmorton</t>
  </si>
  <si>
    <t>Dalton</t>
  </si>
  <si>
    <t>Dalwood (Ballina - NSW)</t>
  </si>
  <si>
    <t>Dalwood (Singleton - NSW)</t>
  </si>
  <si>
    <t>Dandaloo</t>
  </si>
  <si>
    <t>Dandry</t>
  </si>
  <si>
    <t>Dangar Island</t>
  </si>
  <si>
    <t>Dangarsleigh</t>
  </si>
  <si>
    <t>Dangelong</t>
  </si>
  <si>
    <t>Dapto</t>
  </si>
  <si>
    <t>Darawank</t>
  </si>
  <si>
    <t>Darbalara</t>
  </si>
  <si>
    <t>Darbys Falls</t>
  </si>
  <si>
    <t>Dareton</t>
  </si>
  <si>
    <t>Dargan</t>
  </si>
  <si>
    <t>Dark Corner</t>
  </si>
  <si>
    <t>Darkes Forest</t>
  </si>
  <si>
    <t>Darkwood</t>
  </si>
  <si>
    <t>Darling Point</t>
  </si>
  <si>
    <t>Darlington (Sydney - NSW)</t>
  </si>
  <si>
    <t>Darlington (Singleton - NSW)</t>
  </si>
  <si>
    <t>Darlington Point</t>
  </si>
  <si>
    <t>Darlow</t>
  </si>
  <si>
    <t>Daroobalgie</t>
  </si>
  <si>
    <t>Dartbrook</t>
  </si>
  <si>
    <t>Daruka</t>
  </si>
  <si>
    <t>Davidson</t>
  </si>
  <si>
    <t>Davis Creek</t>
  </si>
  <si>
    <t>Dawes Point</t>
  </si>
  <si>
    <t>Davistown</t>
  </si>
  <si>
    <t>Daysdale</t>
  </si>
  <si>
    <t>Dean Park</t>
  </si>
  <si>
    <t>Deauville</t>
  </si>
  <si>
    <t>Debenham</t>
  </si>
  <si>
    <t>Dee Why</t>
  </si>
  <si>
    <t>Deep Creek (Clarence Valley - NSW)</t>
  </si>
  <si>
    <t>Deep Creek (Kempsey - NSW)</t>
  </si>
  <si>
    <t>Deep Creek (Kyogle - NSW)</t>
  </si>
  <si>
    <t>Deepwater (NSW)</t>
  </si>
  <si>
    <t>Deer Vale</t>
  </si>
  <si>
    <t>Delegate</t>
  </si>
  <si>
    <t>Delungra</t>
  </si>
  <si>
    <t>Denham Court</t>
  </si>
  <si>
    <t>Denhams Beach</t>
  </si>
  <si>
    <t>Denistone West</t>
  </si>
  <si>
    <t>Denistone East</t>
  </si>
  <si>
    <t>Denman</t>
  </si>
  <si>
    <t>Depot Beach</t>
  </si>
  <si>
    <t>Derriwong</t>
  </si>
  <si>
    <t>Deua</t>
  </si>
  <si>
    <t>Devils Hole</t>
  </si>
  <si>
    <t>Deua River Valley</t>
  </si>
  <si>
    <t>Dharruk</t>
  </si>
  <si>
    <t>Dewitt</t>
  </si>
  <si>
    <t>Dhulura</t>
  </si>
  <si>
    <t>Dhuragoon</t>
  </si>
  <si>
    <t>Diamond Beach</t>
  </si>
  <si>
    <t>Diamond Head</t>
  </si>
  <si>
    <t>Diehard</t>
  </si>
  <si>
    <t>Diggers Camp</t>
  </si>
  <si>
    <t>Dignams Creek</t>
  </si>
  <si>
    <t>Dilkoon</t>
  </si>
  <si>
    <t>Dingo Forest</t>
  </si>
  <si>
    <t>Dilpurra</t>
  </si>
  <si>
    <t>Dinoga</t>
  </si>
  <si>
    <t>Dirnaseer</t>
  </si>
  <si>
    <t>Dobies Bight</t>
  </si>
  <si>
    <t>Dirty Creek</t>
  </si>
  <si>
    <t>Doctor George Mountain</t>
  </si>
  <si>
    <t>Doctors Gap</t>
  </si>
  <si>
    <t>Dog Rocks</t>
  </si>
  <si>
    <t>Dolans Bay</t>
  </si>
  <si>
    <t>Dolls Point</t>
  </si>
  <si>
    <t>Dollys Flat</t>
  </si>
  <si>
    <t>Dombarton</t>
  </si>
  <si>
    <t>Dolphin Point</t>
  </si>
  <si>
    <t>Donald Creek</t>
  </si>
  <si>
    <t>Dondingalong</t>
  </si>
  <si>
    <t>Doon Doon</t>
  </si>
  <si>
    <t>Doonside</t>
  </si>
  <si>
    <t>Doonbah</t>
  </si>
  <si>
    <t>Dooralong</t>
  </si>
  <si>
    <t>Dora Creek</t>
  </si>
  <si>
    <t>Dorroughby</t>
  </si>
  <si>
    <t>Dorrigo Mountain</t>
  </si>
  <si>
    <t>Doubtful Creek</t>
  </si>
  <si>
    <t>Double Bay</t>
  </si>
  <si>
    <t>Douglas Park</t>
  </si>
  <si>
    <t>Downside</t>
  </si>
  <si>
    <t>Doyalson</t>
  </si>
  <si>
    <t>Doyalson North</t>
  </si>
  <si>
    <t>Doyles Creek</t>
  </si>
  <si>
    <t>Doyles River</t>
  </si>
  <si>
    <t>Drake</t>
  </si>
  <si>
    <t>Drake Village</t>
  </si>
  <si>
    <t>Drildool</t>
  </si>
  <si>
    <t>Dripstone</t>
  </si>
  <si>
    <t>Drummoyne</t>
  </si>
  <si>
    <t>Dry Creek (NSW)</t>
  </si>
  <si>
    <t>Dry Plain</t>
  </si>
  <si>
    <t>Duck Creek</t>
  </si>
  <si>
    <t>Duckenfield</t>
  </si>
  <si>
    <t>Duckmaloi</t>
  </si>
  <si>
    <t>Dudley</t>
  </si>
  <si>
    <t>Duffys Forest</t>
  </si>
  <si>
    <t>Dulguigan</t>
  </si>
  <si>
    <t>Dulwich Hill</t>
  </si>
  <si>
    <t>Dum Dum</t>
  </si>
  <si>
    <t>Dumaresq Island</t>
  </si>
  <si>
    <t>Dumaresq</t>
  </si>
  <si>
    <t>Dumaresq Valley</t>
  </si>
  <si>
    <t>Dumbudgery</t>
  </si>
  <si>
    <t>Dunbible</t>
  </si>
  <si>
    <t>Dunbogan</t>
  </si>
  <si>
    <t>Duncans Creek</t>
  </si>
  <si>
    <t>Dundas (NSW)</t>
  </si>
  <si>
    <t>Dundas Valley</t>
  </si>
  <si>
    <t>Dundee</t>
  </si>
  <si>
    <t>Dundurrabin</t>
  </si>
  <si>
    <t>Dungarubba</t>
  </si>
  <si>
    <t>Dunedoo</t>
  </si>
  <si>
    <t>Dungay</t>
  </si>
  <si>
    <t>Dungeree</t>
  </si>
  <si>
    <t>Dungowan</t>
  </si>
  <si>
    <t>Dunkeld (NSW)</t>
  </si>
  <si>
    <t>Dunmore (NSW)</t>
  </si>
  <si>
    <t>Dunolly (NSW)</t>
  </si>
  <si>
    <t>Dunoon</t>
  </si>
  <si>
    <t>Duns Creek</t>
  </si>
  <si>
    <t>Dunville Loop</t>
  </si>
  <si>
    <t>Dural (Hornsby - NSW)</t>
  </si>
  <si>
    <t>Dural (Singleton - NSW)</t>
  </si>
  <si>
    <t>Duramana</t>
  </si>
  <si>
    <t>Duri</t>
  </si>
  <si>
    <t>Duroby</t>
  </si>
  <si>
    <t>Durran Durra</t>
  </si>
  <si>
    <t>Durras North</t>
  </si>
  <si>
    <t>Duranbah</t>
  </si>
  <si>
    <t>Durren Durren</t>
  </si>
  <si>
    <t>Duval</t>
  </si>
  <si>
    <t>Dyers Crossing</t>
  </si>
  <si>
    <t>Dyraaba</t>
  </si>
  <si>
    <t>Dyrring</t>
  </si>
  <si>
    <t>Eagle Vale</t>
  </si>
  <si>
    <t>Eagleton</t>
  </si>
  <si>
    <t>East Albury</t>
  </si>
  <si>
    <t>East Ballina</t>
  </si>
  <si>
    <t>East Branxton</t>
  </si>
  <si>
    <t>East Corrimal</t>
  </si>
  <si>
    <t>East Coraki</t>
  </si>
  <si>
    <t>East Gresford</t>
  </si>
  <si>
    <t>East Hills</t>
  </si>
  <si>
    <t>East Gosford</t>
  </si>
  <si>
    <t>East Jindabyne</t>
  </si>
  <si>
    <t>East Kempsey</t>
  </si>
  <si>
    <t>East Kangaloon</t>
  </si>
  <si>
    <t>East Kurrajong</t>
  </si>
  <si>
    <t>East Killara</t>
  </si>
  <si>
    <t>East Lindfield</t>
  </si>
  <si>
    <t>East Lismore</t>
  </si>
  <si>
    <t>East Lynne</t>
  </si>
  <si>
    <t>East Maitland</t>
  </si>
  <si>
    <t>East Ryde</t>
  </si>
  <si>
    <t>East Seaham</t>
  </si>
  <si>
    <t>East Tamworth</t>
  </si>
  <si>
    <t>East Wagga Wagga</t>
  </si>
  <si>
    <t>East Wardell</t>
  </si>
  <si>
    <t>Eastern Creek</t>
  </si>
  <si>
    <t>Eastgardens</t>
  </si>
  <si>
    <t>Eastwood (NSW)</t>
  </si>
  <si>
    <t>Eatonsville</t>
  </si>
  <si>
    <t>Ebenezer (NSW)</t>
  </si>
  <si>
    <t>Ebor</t>
  </si>
  <si>
    <t>Eccleston</t>
  </si>
  <si>
    <t>Edderton</t>
  </si>
  <si>
    <t>Eden Creek</t>
  </si>
  <si>
    <t>Edenville</t>
  </si>
  <si>
    <t>Edgecliff</t>
  </si>
  <si>
    <t>Edgeroi</t>
  </si>
  <si>
    <t>Edgeworth</t>
  </si>
  <si>
    <t>Edith (NSW)</t>
  </si>
  <si>
    <t>Edrom</t>
  </si>
  <si>
    <t>Eenaweena</t>
  </si>
  <si>
    <t>Eglinton (NSW)</t>
  </si>
  <si>
    <t>Eighteen Mile</t>
  </si>
  <si>
    <t>Elanora Heights</t>
  </si>
  <si>
    <t>Elands</t>
  </si>
  <si>
    <t>Elcombe</t>
  </si>
  <si>
    <t>Elderslie (Camden - NSW)</t>
  </si>
  <si>
    <t>Elderslie (Singleton - NSW)</t>
  </si>
  <si>
    <t>Eleebana</t>
  </si>
  <si>
    <t>Elermore Vale</t>
  </si>
  <si>
    <t>Elizabeth Beach</t>
  </si>
  <si>
    <t>Elizabeth Bay</t>
  </si>
  <si>
    <t>Elizabeth Hills</t>
  </si>
  <si>
    <t>Ellalong</t>
  </si>
  <si>
    <t>Elland</t>
  </si>
  <si>
    <t>Ellangowan (NSW)</t>
  </si>
  <si>
    <t>Ellenborough</t>
  </si>
  <si>
    <t>Ellerslie (Snowy Valleys - NSW)</t>
  </si>
  <si>
    <t>Ellerslie (Wentworth - NSW)</t>
  </si>
  <si>
    <t>Ellerston</t>
  </si>
  <si>
    <t>Ellis Lane</t>
  </si>
  <si>
    <t>Elong Elong</t>
  </si>
  <si>
    <t>Elrington</t>
  </si>
  <si>
    <t>Eltham (NSW)</t>
  </si>
  <si>
    <t>Elvina Bay</t>
  </si>
  <si>
    <t>Elsmore</t>
  </si>
  <si>
    <t>Emerald Beach</t>
  </si>
  <si>
    <t>Emerton</t>
  </si>
  <si>
    <t>Emerald Hill</t>
  </si>
  <si>
    <t>Emmaville</t>
  </si>
  <si>
    <t>Empire Bay</t>
  </si>
  <si>
    <t>Empire Vale</t>
  </si>
  <si>
    <t>Emu Heights (NSW)</t>
  </si>
  <si>
    <t>Emu Plains</t>
  </si>
  <si>
    <t>Endrick</t>
  </si>
  <si>
    <t>Emu Swamp</t>
  </si>
  <si>
    <t>Enfield (NSW)</t>
  </si>
  <si>
    <t>Englorie Park</t>
  </si>
  <si>
    <t>Enmore (Armidale Regional - NSW)</t>
  </si>
  <si>
    <t>Enmore (Inner West - NSW)</t>
  </si>
  <si>
    <t>Enngonia</t>
  </si>
  <si>
    <t>Environa</t>
  </si>
  <si>
    <t>Epping (NSW)</t>
  </si>
  <si>
    <t>Eraring</t>
  </si>
  <si>
    <t>Eremerang</t>
  </si>
  <si>
    <t>Erigolia</t>
  </si>
  <si>
    <t>Erin Vale</t>
  </si>
  <si>
    <t>Erina</t>
  </si>
  <si>
    <t>Erina Heights</t>
  </si>
  <si>
    <t>Ermington</t>
  </si>
  <si>
    <t>Erowal Bay</t>
  </si>
  <si>
    <t>Errowanbang</t>
  </si>
  <si>
    <t>Erskineville</t>
  </si>
  <si>
    <t>Erudgere</t>
  </si>
  <si>
    <t>Eschol Park</t>
  </si>
  <si>
    <t>Esk (NSW)</t>
  </si>
  <si>
    <t>Essington</t>
  </si>
  <si>
    <t>Estella</t>
  </si>
  <si>
    <t>Ettalong Beach</t>
  </si>
  <si>
    <t>Ettamogah</t>
  </si>
  <si>
    <t>Ettrema</t>
  </si>
  <si>
    <t>Ettrick (NSW)</t>
  </si>
  <si>
    <t>Euabalong</t>
  </si>
  <si>
    <t>Euberta</t>
  </si>
  <si>
    <t>Euchareena</t>
  </si>
  <si>
    <t>Eucumbene</t>
  </si>
  <si>
    <t>Euabalong West</t>
  </si>
  <si>
    <t>Eugowra</t>
  </si>
  <si>
    <t>Eulah Creek</t>
  </si>
  <si>
    <t>Eumungerie</t>
  </si>
  <si>
    <t>Eunanoreenya</t>
  </si>
  <si>
    <t>Eungai Rail</t>
  </si>
  <si>
    <t>Eungai Creek</t>
  </si>
  <si>
    <t>Eungella (NSW)</t>
  </si>
  <si>
    <t>Eureka (NSW)</t>
  </si>
  <si>
    <t>Eurimbla</t>
  </si>
  <si>
    <t>Eurobodalla</t>
  </si>
  <si>
    <t>Euroka</t>
  </si>
  <si>
    <t>Euroley</t>
  </si>
  <si>
    <t>Eurongilly</t>
  </si>
  <si>
    <t>Eurunderee</t>
  </si>
  <si>
    <t>Euston</t>
  </si>
  <si>
    <t>Eveleigh</t>
  </si>
  <si>
    <t>Evans Plains</t>
  </si>
  <si>
    <t>Eviron</t>
  </si>
  <si>
    <t>Ewingar</t>
  </si>
  <si>
    <t>Ewingsdale</t>
  </si>
  <si>
    <t>Exeter (NSW)</t>
  </si>
  <si>
    <t>Failford</t>
  </si>
  <si>
    <t>Fairfield East</t>
  </si>
  <si>
    <t>Fairfield (NSW)</t>
  </si>
  <si>
    <t>Fairfield Heights</t>
  </si>
  <si>
    <t>Fairfield West</t>
  </si>
  <si>
    <t>Fairholme</t>
  </si>
  <si>
    <t>Fairy Hill</t>
  </si>
  <si>
    <t>Fairlight</t>
  </si>
  <si>
    <t>Fairy Meadow</t>
  </si>
  <si>
    <t>Falbrook</t>
  </si>
  <si>
    <t>Falconer</t>
  </si>
  <si>
    <t>Falls Creek (NSW)</t>
  </si>
  <si>
    <t>Far Meadow</t>
  </si>
  <si>
    <t>Fargunyah</t>
  </si>
  <si>
    <t>Farmborough Heights</t>
  </si>
  <si>
    <t>Farley</t>
  </si>
  <si>
    <t>Farrants Hill</t>
  </si>
  <si>
    <t>Farnham</t>
  </si>
  <si>
    <t>Farringdon</t>
  </si>
  <si>
    <t>Fassifern (NSW)</t>
  </si>
  <si>
    <t>Faulconbridge</t>
  </si>
  <si>
    <t>Faulkland</t>
  </si>
  <si>
    <t>Federal (NSW)</t>
  </si>
  <si>
    <t>Fawcetts Plain</t>
  </si>
  <si>
    <t>Fennell Bay</t>
  </si>
  <si>
    <t>Fern Bay</t>
  </si>
  <si>
    <t>Fern Gully</t>
  </si>
  <si>
    <t>Fernances</t>
  </si>
  <si>
    <t>Fernances Crossing</t>
  </si>
  <si>
    <t>Fernbank Creek</t>
  </si>
  <si>
    <t>Fernbrook</t>
  </si>
  <si>
    <t>Fernhill</t>
  </si>
  <si>
    <t>Fernleigh</t>
  </si>
  <si>
    <t>Fernmount</t>
  </si>
  <si>
    <t>Fernside</t>
  </si>
  <si>
    <t>Fernvale (NSW)</t>
  </si>
  <si>
    <t>Ferodale</t>
  </si>
  <si>
    <t>Fiddletown</t>
  </si>
  <si>
    <t>Fifield</t>
  </si>
  <si>
    <t>Figtree</t>
  </si>
  <si>
    <t>Findon Creek</t>
  </si>
  <si>
    <t>Fine Flower</t>
  </si>
  <si>
    <t>Fingal Bay</t>
  </si>
  <si>
    <t>Fingal Head</t>
  </si>
  <si>
    <t>Firefly</t>
  </si>
  <si>
    <t>Finley</t>
  </si>
  <si>
    <t>Fishermans Bay</t>
  </si>
  <si>
    <t>Fishermans Paradise</t>
  </si>
  <si>
    <t>Fishermans Reach</t>
  </si>
  <si>
    <t>Fishers Hill</t>
  </si>
  <si>
    <t>Fishing Point</t>
  </si>
  <si>
    <t>Fitzgeralds Mount</t>
  </si>
  <si>
    <t>Fitzgeralds Valley</t>
  </si>
  <si>
    <t>Five Dock</t>
  </si>
  <si>
    <t>Fitzroy Falls</t>
  </si>
  <si>
    <t>Five Ways</t>
  </si>
  <si>
    <t>Flat Tops</t>
  </si>
  <si>
    <t>Flinders (NSW)</t>
  </si>
  <si>
    <t>Fletcher (NSW)</t>
  </si>
  <si>
    <t>Floraville</t>
  </si>
  <si>
    <t>Forbes (NSW)</t>
  </si>
  <si>
    <t>Forbes Creek</t>
  </si>
  <si>
    <t>Forbes River</t>
  </si>
  <si>
    <t>Forbesdale</t>
  </si>
  <si>
    <t>Fords Bridge</t>
  </si>
  <si>
    <t>Fordwich</t>
  </si>
  <si>
    <t>Forest Grove (NSW)</t>
  </si>
  <si>
    <t>Forest Glen (NSW)</t>
  </si>
  <si>
    <t>Forest Hill (NSW)</t>
  </si>
  <si>
    <t>Forest Land</t>
  </si>
  <si>
    <t>Forest Lodge</t>
  </si>
  <si>
    <t>Forest Reefs</t>
  </si>
  <si>
    <t>Forresters Beach</t>
  </si>
  <si>
    <t>Forestville (NSW)</t>
  </si>
  <si>
    <t>Forster (NSW)</t>
  </si>
  <si>
    <t>Fortis Creek</t>
  </si>
  <si>
    <t>Fosters Valley</t>
  </si>
  <si>
    <t>Fountaindale</t>
  </si>
  <si>
    <t>Fosterton</t>
  </si>
  <si>
    <t>Four Corners</t>
  </si>
  <si>
    <t>Four Mile Creek (NSW)</t>
  </si>
  <si>
    <t>Fowlers Gap</t>
  </si>
  <si>
    <t>Foxground</t>
  </si>
  <si>
    <t>Frazer Park</t>
  </si>
  <si>
    <t>Frazers Creek</t>
  </si>
  <si>
    <t>Frederickton</t>
  </si>
  <si>
    <t>Freeburn Island</t>
  </si>
  <si>
    <t>Freemans</t>
  </si>
  <si>
    <t>Freemans Reach</t>
  </si>
  <si>
    <t>Freemans Waterhole</t>
  </si>
  <si>
    <t>Freemantle</t>
  </si>
  <si>
    <t>French Park</t>
  </si>
  <si>
    <t>Frenchs Forest</t>
  </si>
  <si>
    <t>Freshwater (NSW)</t>
  </si>
  <si>
    <t>Frogmore</t>
  </si>
  <si>
    <t>Frog Rock</t>
  </si>
  <si>
    <t>Frogs Hollow</t>
  </si>
  <si>
    <t>Frying Pan</t>
  </si>
  <si>
    <t>Fullerton Cove</t>
  </si>
  <si>
    <t>Fullerton</t>
  </si>
  <si>
    <t>Furracabad</t>
  </si>
  <si>
    <t>Gables</t>
  </si>
  <si>
    <t>Gadara</t>
  </si>
  <si>
    <t>Gala Vale</t>
  </si>
  <si>
    <t>Galong</t>
  </si>
  <si>
    <t>Galambine</t>
  </si>
  <si>
    <t>Galore</t>
  </si>
  <si>
    <t>Galston</t>
  </si>
  <si>
    <t>Ganbenang</t>
  </si>
  <si>
    <t>Gangat</t>
  </si>
  <si>
    <t>Ganmain</t>
  </si>
  <si>
    <t>Garden Suburb</t>
  </si>
  <si>
    <t>Garah</t>
  </si>
  <si>
    <t>Garema</t>
  </si>
  <si>
    <t>Garland</t>
  </si>
  <si>
    <t>Garland Valley</t>
  </si>
  <si>
    <t>Garoo</t>
  </si>
  <si>
    <t>Garra</t>
  </si>
  <si>
    <t>Garthowen</t>
  </si>
  <si>
    <t>Gateshead</t>
  </si>
  <si>
    <t>Gearys Flat</t>
  </si>
  <si>
    <t>Geehi</t>
  </si>
  <si>
    <t>Gelston Park</t>
  </si>
  <si>
    <t>Gemalla</t>
  </si>
  <si>
    <t>Geneva</t>
  </si>
  <si>
    <t>Georges Hall</t>
  </si>
  <si>
    <t>Georges Creek (NSW)</t>
  </si>
  <si>
    <t>Georgetown (NSW)</t>
  </si>
  <si>
    <t>Georges Plains</t>
  </si>
  <si>
    <t>Gerogery</t>
  </si>
  <si>
    <t>Georgica</t>
  </si>
  <si>
    <t>Gerringong</t>
  </si>
  <si>
    <t>Gerroa</t>
  </si>
  <si>
    <t>Geurie</t>
  </si>
  <si>
    <t>Ghinni Ghi</t>
  </si>
  <si>
    <t>Ghinni Ghinni</t>
  </si>
  <si>
    <t>Ghoolendaadi</t>
  </si>
  <si>
    <t>Gibberagee</t>
  </si>
  <si>
    <t>Giants Creek</t>
  </si>
  <si>
    <t>Gidginbung</t>
  </si>
  <si>
    <t>Gibraltar Range</t>
  </si>
  <si>
    <t>Gidley</t>
  </si>
  <si>
    <t>Gilead</t>
  </si>
  <si>
    <t>Gilgai</t>
  </si>
  <si>
    <t>Gilgooma</t>
  </si>
  <si>
    <t>Gilgunnia</t>
  </si>
  <si>
    <t>Gillenbah</t>
  </si>
  <si>
    <t>Gilletts Ridge</t>
  </si>
  <si>
    <t>Gillieston Heights</t>
  </si>
  <si>
    <t>Gilmore (NSW)</t>
  </si>
  <si>
    <t>Gilmandyke</t>
  </si>
  <si>
    <t>Gin Gin (NSW)</t>
  </si>
  <si>
    <t>Gineroi</t>
  </si>
  <si>
    <t>Ginghi</t>
  </si>
  <si>
    <t>Gingkin</t>
  </si>
  <si>
    <t>Girards Hill</t>
  </si>
  <si>
    <t>Girilambone</t>
  </si>
  <si>
    <t>Girral</t>
  </si>
  <si>
    <t>Giro</t>
  </si>
  <si>
    <t>Girralong</t>
  </si>
  <si>
    <t>Girraween (NSW)</t>
  </si>
  <si>
    <t>Girvan</t>
  </si>
  <si>
    <t>Gladstone (NSW)</t>
  </si>
  <si>
    <t>Glanmire (NSW)</t>
  </si>
  <si>
    <t>Gladesville</t>
  </si>
  <si>
    <t>Glebe (NSW)</t>
  </si>
  <si>
    <t>Gledswood Hills</t>
  </si>
  <si>
    <t>Glen Allen</t>
  </si>
  <si>
    <t>Glen Alice</t>
  </si>
  <si>
    <t>Glen Alpine</t>
  </si>
  <si>
    <t>Glen Davis</t>
  </si>
  <si>
    <t>Glen Elgin</t>
  </si>
  <si>
    <t>Glen Fergus</t>
  </si>
  <si>
    <t>Glen Martin</t>
  </si>
  <si>
    <t>Glen Nevis</t>
  </si>
  <si>
    <t>Glen Oak</t>
  </si>
  <si>
    <t>Glen Ward</t>
  </si>
  <si>
    <t>Glen William</t>
  </si>
  <si>
    <t>Glenbawn</t>
  </si>
  <si>
    <t>Glenbrook</t>
  </si>
  <si>
    <t>Glendale (NSW)</t>
  </si>
  <si>
    <t>Glencoe (NSW)</t>
  </si>
  <si>
    <t>Glendenning</t>
  </si>
  <si>
    <t>Glendon</t>
  </si>
  <si>
    <t>Glendon Brook</t>
  </si>
  <si>
    <t>Glenelg (NSW)</t>
  </si>
  <si>
    <t>Glenellen</t>
  </si>
  <si>
    <t>Glenfield Park</t>
  </si>
  <si>
    <t>Glenfield (NSW)</t>
  </si>
  <si>
    <t>Glengarrie</t>
  </si>
  <si>
    <t>Gleniffer</t>
  </si>
  <si>
    <t>Glenmore (NSW)</t>
  </si>
  <si>
    <t>Glenmore Park</t>
  </si>
  <si>
    <t>Glennies Creek</t>
  </si>
  <si>
    <t>Glenning Valley</t>
  </si>
  <si>
    <t>Glenorie</t>
  </si>
  <si>
    <t>Glenquarry</t>
  </si>
  <si>
    <t>Glenreagh</t>
  </si>
  <si>
    <t>Glenridding</t>
  </si>
  <si>
    <t>Glenrock (NSW)</t>
  </si>
  <si>
    <t>Glenroy (Albury - NSW)</t>
  </si>
  <si>
    <t>Glenroy (Snowy Valleys - NSW)</t>
  </si>
  <si>
    <t>Glenthorne</t>
  </si>
  <si>
    <t>Glenugie</t>
  </si>
  <si>
    <t>Glenwood (NSW)</t>
  </si>
  <si>
    <t>Glenworth Valley</t>
  </si>
  <si>
    <t>Glossodia</t>
  </si>
  <si>
    <t>Gloucester Tops</t>
  </si>
  <si>
    <t>Goat Island</t>
  </si>
  <si>
    <t>Gobbagombalin</t>
  </si>
  <si>
    <t>Gobarralong</t>
  </si>
  <si>
    <t>Godfreys Creek</t>
  </si>
  <si>
    <t>Gocup</t>
  </si>
  <si>
    <t>Gogeldrie</t>
  </si>
  <si>
    <t>Gol Gol</t>
  </si>
  <si>
    <t>Gollan</t>
  </si>
  <si>
    <t>Golspie</t>
  </si>
  <si>
    <t>Gongolgon</t>
  </si>
  <si>
    <t>Gonn</t>
  </si>
  <si>
    <t>Gooandra</t>
  </si>
  <si>
    <t>Goobarragandra</t>
  </si>
  <si>
    <t>Good Forest</t>
  </si>
  <si>
    <t>Good Hope</t>
  </si>
  <si>
    <t>Goodmans Ford</t>
  </si>
  <si>
    <t>Goodooga</t>
  </si>
  <si>
    <t>Goodnight</t>
  </si>
  <si>
    <t>Goodwood Island</t>
  </si>
  <si>
    <t>Goolgowi</t>
  </si>
  <si>
    <t>Goolhi</t>
  </si>
  <si>
    <t>Goolma</t>
  </si>
  <si>
    <t>Goolmangar</t>
  </si>
  <si>
    <t>Gooloogong</t>
  </si>
  <si>
    <t>Goombargana</t>
  </si>
  <si>
    <t>Goonengerry</t>
  </si>
  <si>
    <t>Goonoo Forest</t>
  </si>
  <si>
    <t>Goonoo Goonoo</t>
  </si>
  <si>
    <t>Goonumbla</t>
  </si>
  <si>
    <t>Goorangoola</t>
  </si>
  <si>
    <t>Goorianawa</t>
  </si>
  <si>
    <t>Gordon (NSW)</t>
  </si>
  <si>
    <t>Gorge Creek</t>
  </si>
  <si>
    <t>Gormans Hill</t>
  </si>
  <si>
    <t>Gorokan</t>
  </si>
  <si>
    <t>Gosforth</t>
  </si>
  <si>
    <t>Gostwyck</t>
  </si>
  <si>
    <t>Gouldsville</t>
  </si>
  <si>
    <t>Gowan</t>
  </si>
  <si>
    <t>Gowang</t>
  </si>
  <si>
    <t>Gowrie (Singleton - NSW)</t>
  </si>
  <si>
    <t>Gowrie (Tamworth Regional - NSW)</t>
  </si>
  <si>
    <t>Grabben Gullen</t>
  </si>
  <si>
    <t>Gradys Creek</t>
  </si>
  <si>
    <t>Gragin</t>
  </si>
  <si>
    <t>Grahamstown</t>
  </si>
  <si>
    <t>Graman</t>
  </si>
  <si>
    <t>Grantham Farm</t>
  </si>
  <si>
    <t>Grants Beach</t>
  </si>
  <si>
    <t>Granville (NSW)</t>
  </si>
  <si>
    <t>Grasmere</t>
  </si>
  <si>
    <t>Grassy Head</t>
  </si>
  <si>
    <t>Grattai</t>
  </si>
  <si>
    <t>Gravesend</t>
  </si>
  <si>
    <t>Great Mackerel Beach</t>
  </si>
  <si>
    <t>Grays Point</t>
  </si>
  <si>
    <t>Great Marlow</t>
  </si>
  <si>
    <t>Green Cape</t>
  </si>
  <si>
    <t>Green Creek</t>
  </si>
  <si>
    <t>Green Forest</t>
  </si>
  <si>
    <t>Green Gully (NSW)</t>
  </si>
  <si>
    <t>Green Hills (Armidale Regional - NSW)</t>
  </si>
  <si>
    <t>Green Hills (Snowy Valleys - NSW)</t>
  </si>
  <si>
    <t>Green Pigeon</t>
  </si>
  <si>
    <t>Green Point (Central Coast - NSW)</t>
  </si>
  <si>
    <t>Green Point (Mid-Coast - NSW)</t>
  </si>
  <si>
    <t>Green Valley (NSW)</t>
  </si>
  <si>
    <t>Greenacre</t>
  </si>
  <si>
    <t>Greendale (Bega Valley - NSW)</t>
  </si>
  <si>
    <t>Greendale (Liverpool - NSW)</t>
  </si>
  <si>
    <t>Greenethorpe</t>
  </si>
  <si>
    <t>Greenfield Park</t>
  </si>
  <si>
    <t>Greengrove</t>
  </si>
  <si>
    <t>Greenhill (NSW)</t>
  </si>
  <si>
    <t>Greenhills Beach</t>
  </si>
  <si>
    <t>Greenlands (Singleton - NSW)</t>
  </si>
  <si>
    <t>Greenlands (Snowy Monaro Regional - NSW)</t>
  </si>
  <si>
    <t>Greenleigh</t>
  </si>
  <si>
    <t>Greenridge</t>
  </si>
  <si>
    <t>Greenwell Point</t>
  </si>
  <si>
    <t>Greenwich Park</t>
  </si>
  <si>
    <t>Greenwich</t>
  </si>
  <si>
    <t>Gregadoo</t>
  </si>
  <si>
    <t>Greg Greg</t>
  </si>
  <si>
    <t>Gregory Hills</t>
  </si>
  <si>
    <t>Greigs Flat</t>
  </si>
  <si>
    <t>Greta (NSW)</t>
  </si>
  <si>
    <t>Gresford</t>
  </si>
  <si>
    <t>Greta Main</t>
  </si>
  <si>
    <t>Grevillia</t>
  </si>
  <si>
    <t>Grogan</t>
  </si>
  <si>
    <t>Grong Grong</t>
  </si>
  <si>
    <t>Greystanes</t>
  </si>
  <si>
    <t>Grose Vale</t>
  </si>
  <si>
    <t>Grose Wold</t>
  </si>
  <si>
    <t>Growee</t>
  </si>
  <si>
    <t>Grosses Plain</t>
  </si>
  <si>
    <t>Guerilla Bay</t>
  </si>
  <si>
    <t>Guildford (NSW)</t>
  </si>
  <si>
    <t>Guildford West</t>
  </si>
  <si>
    <t>Gulargambone</t>
  </si>
  <si>
    <t>Gulf Creek</t>
  </si>
  <si>
    <t>Gulgong</t>
  </si>
  <si>
    <t>Gulmarrad</t>
  </si>
  <si>
    <t>Gum Flat</t>
  </si>
  <si>
    <t>Gum Scrub</t>
  </si>
  <si>
    <t>Gumbalie</t>
  </si>
  <si>
    <t>Gumble</t>
  </si>
  <si>
    <t>Gumly Gumly</t>
  </si>
  <si>
    <t>Gunbar</t>
  </si>
  <si>
    <t>Gumma</t>
  </si>
  <si>
    <t>Gundamulda</t>
  </si>
  <si>
    <t>Gundaroo</t>
  </si>
  <si>
    <t>Gundary</t>
  </si>
  <si>
    <t>Gunderbooka</t>
  </si>
  <si>
    <t>Gunderman</t>
  </si>
  <si>
    <t>Gundy</t>
  </si>
  <si>
    <t>Gungal</t>
  </si>
  <si>
    <t>Gungalman</t>
  </si>
  <si>
    <t>Gunning</t>
  </si>
  <si>
    <t>Gunning Gap</t>
  </si>
  <si>
    <t>Gunningrah</t>
  </si>
  <si>
    <t>Gunningbland</t>
  </si>
  <si>
    <t>Guntawang</t>
  </si>
  <si>
    <t>Gurley</t>
  </si>
  <si>
    <t>Gurnang</t>
  </si>
  <si>
    <t>Gurranang</t>
  </si>
  <si>
    <t>Gurrundah</t>
  </si>
  <si>
    <t>Guyong</t>
  </si>
  <si>
    <t>Guyra</t>
  </si>
  <si>
    <t>Gwabegar</t>
  </si>
  <si>
    <t>Gwandalan</t>
  </si>
  <si>
    <t>Gwynneville</t>
  </si>
  <si>
    <t>Gymea</t>
  </si>
  <si>
    <t>Gymea Bay</t>
  </si>
  <si>
    <t>Haberfield</t>
  </si>
  <si>
    <t>Hacks Ferry</t>
  </si>
  <si>
    <t>Halekulani</t>
  </si>
  <si>
    <t>Halfway Creek</t>
  </si>
  <si>
    <t>Hallidays Point</t>
  </si>
  <si>
    <t>Halloran</t>
  </si>
  <si>
    <t>Halls Creek (NSW)</t>
  </si>
  <si>
    <t>Hallsville</t>
  </si>
  <si>
    <t>Halton</t>
  </si>
  <si>
    <t>Hamilton (NSW)</t>
  </si>
  <si>
    <t>Hambledon Hill</t>
  </si>
  <si>
    <t>Hamilton East</t>
  </si>
  <si>
    <t>Hamilton North</t>
  </si>
  <si>
    <t>Hamilton South</t>
  </si>
  <si>
    <t>Hamilton Valley</t>
  </si>
  <si>
    <t>Hamlyn Terrace</t>
  </si>
  <si>
    <t>Hammondville</t>
  </si>
  <si>
    <t>Hampden Hall</t>
  </si>
  <si>
    <t>Hampton (NSW)</t>
  </si>
  <si>
    <t>Hanging Rock</t>
  </si>
  <si>
    <t>Hanleys Creek</t>
  </si>
  <si>
    <t>Hannam Vale</t>
  </si>
  <si>
    <t>Hanwood</t>
  </si>
  <si>
    <t>Harden</t>
  </si>
  <si>
    <t>Hardys Bay</t>
  </si>
  <si>
    <t>Harefield</t>
  </si>
  <si>
    <t>Hargraves</t>
  </si>
  <si>
    <t>Harolds Cross</t>
  </si>
  <si>
    <t>Harparary</t>
  </si>
  <si>
    <t>Harpers Hill</t>
  </si>
  <si>
    <t>Harrington</t>
  </si>
  <si>
    <t>Harris Park</t>
  </si>
  <si>
    <t>Hartley (NSW)</t>
  </si>
  <si>
    <t>Hartley Vale</t>
  </si>
  <si>
    <t>Hartwood</t>
  </si>
  <si>
    <t>Hartys Plains</t>
  </si>
  <si>
    <t>Hassall Grove</t>
  </si>
  <si>
    <t>Harwood</t>
  </si>
  <si>
    <t>Hastings Point</t>
  </si>
  <si>
    <t>Hassans Walls</t>
  </si>
  <si>
    <t>Hat Head</t>
  </si>
  <si>
    <t>Hatfield</t>
  </si>
  <si>
    <t>Havilah (NSW)</t>
  </si>
  <si>
    <t>Hawkesbury Heights</t>
  </si>
  <si>
    <t>Hawks Nest</t>
  </si>
  <si>
    <t>Hay (NSW)</t>
  </si>
  <si>
    <t>Hay South</t>
  </si>
  <si>
    <t>Hayes Gap</t>
  </si>
  <si>
    <t>Haymarket</t>
  </si>
  <si>
    <t>Haystack</t>
  </si>
  <si>
    <t>Hayters Hill</t>
  </si>
  <si>
    <t>Haywards Bay</t>
  </si>
  <si>
    <t>Hazelbrook</t>
  </si>
  <si>
    <t>Hazelgrove</t>
  </si>
  <si>
    <t>Heatherbrae</t>
  </si>
  <si>
    <t>Heathcote (NSW)</t>
  </si>
  <si>
    <t>Hebersham</t>
  </si>
  <si>
    <t>Heckenberg</t>
  </si>
  <si>
    <t>Hebden</t>
  </si>
  <si>
    <t>Heddon Greta</t>
  </si>
  <si>
    <t>Heifer Station</t>
  </si>
  <si>
    <t>Henley</t>
  </si>
  <si>
    <t>Henty (NSW)</t>
  </si>
  <si>
    <t>Hermidale</t>
  </si>
  <si>
    <t>Hereford Hall</t>
  </si>
  <si>
    <t>Hernani</t>
  </si>
  <si>
    <t>Hermitage Flat</t>
  </si>
  <si>
    <t>Hexham (NSW)</t>
  </si>
  <si>
    <t>Herons Creek</t>
  </si>
  <si>
    <t>Hickeys Creek</t>
  </si>
  <si>
    <t>High Range</t>
  </si>
  <si>
    <t>Higher Macdonald</t>
  </si>
  <si>
    <t>Highfields (NSW)</t>
  </si>
  <si>
    <t>Hill End (NSW)</t>
  </si>
  <si>
    <t>Hill Top (Snowy Monaro Regional - NSW)</t>
  </si>
  <si>
    <t>Hill Top (Wingecarribee - NSW)</t>
  </si>
  <si>
    <t>Hilldale</t>
  </si>
  <si>
    <t>Hillgrove (Armidale Regional - NSW)</t>
  </si>
  <si>
    <t>Hillgrove (Wagga Wagga - NSW)</t>
  </si>
  <si>
    <t>Hillsborough (Lake Macquarie - NSW)</t>
  </si>
  <si>
    <t>Hillsborough (Maitland - NSW)</t>
  </si>
  <si>
    <t>Hillsdale</t>
  </si>
  <si>
    <t>Hillston</t>
  </si>
  <si>
    <t>Hillville</t>
  </si>
  <si>
    <t>Hinchinbrook (NSW)</t>
  </si>
  <si>
    <t>Hillvue</t>
  </si>
  <si>
    <t>Hinton</t>
  </si>
  <si>
    <t>Hobartville</t>
  </si>
  <si>
    <t>Hobbys Yards</t>
  </si>
  <si>
    <t>Hogarth Range</t>
  </si>
  <si>
    <t>Holbrook</t>
  </si>
  <si>
    <t>Holgate</t>
  </si>
  <si>
    <t>Hollisdale</t>
  </si>
  <si>
    <t>Holmesville</t>
  </si>
  <si>
    <t>Hollydeen</t>
  </si>
  <si>
    <t>Holroyd</t>
  </si>
  <si>
    <t>Holsworthy</t>
  </si>
  <si>
    <t>Holsworthy Military Area</t>
  </si>
  <si>
    <t>Holts Flat</t>
  </si>
  <si>
    <t>Home Rule</t>
  </si>
  <si>
    <t>Homebush (NSW)</t>
  </si>
  <si>
    <t>Homebush West</t>
  </si>
  <si>
    <t>Homeleigh</t>
  </si>
  <si>
    <t>Honeybugle</t>
  </si>
  <si>
    <t>Hopefield</t>
  </si>
  <si>
    <t>Horningsea Park</t>
  </si>
  <si>
    <t>Hornsby Heights</t>
  </si>
  <si>
    <t>Horse Station Creek</t>
  </si>
  <si>
    <t>Horseshoe Bend</t>
  </si>
  <si>
    <t>Hopkins Creek</t>
  </si>
  <si>
    <t>Horseshoe Creek</t>
  </si>
  <si>
    <t>Horsley</t>
  </si>
  <si>
    <t>Horsfield Bay</t>
  </si>
  <si>
    <t>Horsley Park</t>
  </si>
  <si>
    <t>Hoskinstown</t>
  </si>
  <si>
    <t>Hovells Creek</t>
  </si>
  <si>
    <t>Howards Grass</t>
  </si>
  <si>
    <t>Howell</t>
  </si>
  <si>
    <t>Howes Valley</t>
  </si>
  <si>
    <t>Howick (NSW)</t>
  </si>
  <si>
    <t>Howlong</t>
  </si>
  <si>
    <t>Hoxton Park</t>
  </si>
  <si>
    <t>Humula</t>
  </si>
  <si>
    <t>Hungerford (NSW)</t>
  </si>
  <si>
    <t>Hunters Hill</t>
  </si>
  <si>
    <t>Hunterview</t>
  </si>
  <si>
    <t>Huntingdon</t>
  </si>
  <si>
    <t>Huntingwood</t>
  </si>
  <si>
    <t>Huntley (Orange - NSW)</t>
  </si>
  <si>
    <t>Huntley (Wollongong - NSW)</t>
  </si>
  <si>
    <t>Huntleys Cove</t>
  </si>
  <si>
    <t>Huntleys Point</t>
  </si>
  <si>
    <t>Hurlstone Park</t>
  </si>
  <si>
    <t>Huonbrook</t>
  </si>
  <si>
    <t>Hurstville Grove</t>
  </si>
  <si>
    <t>Huskisson</t>
  </si>
  <si>
    <t>Hyams Beach</t>
  </si>
  <si>
    <t>Hydes Creek</t>
  </si>
  <si>
    <t>Hyland Park</t>
  </si>
  <si>
    <t>Hyndmans Creek</t>
  </si>
  <si>
    <t>Ilarwill</t>
  </si>
  <si>
    <t>Illabo</t>
  </si>
  <si>
    <t>Ilford</t>
  </si>
  <si>
    <t>Illawong</t>
  </si>
  <si>
    <t>Illaroo</t>
  </si>
  <si>
    <t>Iluka (NSW)</t>
  </si>
  <si>
    <t>Indi</t>
  </si>
  <si>
    <t>Ingeegoodbee</t>
  </si>
  <si>
    <t>Ingebirah</t>
  </si>
  <si>
    <t>Ingleside</t>
  </si>
  <si>
    <t>Innes View</t>
  </si>
  <si>
    <t>Invergordon (NSW)</t>
  </si>
  <si>
    <t>Invergowrie</t>
  </si>
  <si>
    <t>Iron Pot Creek</t>
  </si>
  <si>
    <t>Ironbark (NSW)</t>
  </si>
  <si>
    <t>Ironmungy</t>
  </si>
  <si>
    <t>Irvington</t>
  </si>
  <si>
    <t>Irymple (NSW)</t>
  </si>
  <si>
    <t>Isabella</t>
  </si>
  <si>
    <t>Islington</t>
  </si>
  <si>
    <t>Ivanhoe (NSW)</t>
  </si>
  <si>
    <t>Jackadgery</t>
  </si>
  <si>
    <t>Jacks Creek</t>
  </si>
  <si>
    <t>Jacksons Flat</t>
  </si>
  <si>
    <t>Jacky Bulbin Flat</t>
  </si>
  <si>
    <t>Jagumba</t>
  </si>
  <si>
    <t>Jamberoo</t>
  </si>
  <si>
    <t>Jagungal Wilderness</t>
  </si>
  <si>
    <t>Jamisontown</t>
  </si>
  <si>
    <t>James Creek</t>
  </si>
  <si>
    <t>Jannali</t>
  </si>
  <si>
    <t>Jaspers Brush</t>
  </si>
  <si>
    <t>Jeir</t>
  </si>
  <si>
    <t>Jaunter</t>
  </si>
  <si>
    <t>Jellat Jellat</t>
  </si>
  <si>
    <t>Jemalong</t>
  </si>
  <si>
    <t>Jembaicumbene</t>
  </si>
  <si>
    <t>Jennings</t>
  </si>
  <si>
    <t>Jenolan</t>
  </si>
  <si>
    <t>Jeogla</t>
  </si>
  <si>
    <t>Jerangle</t>
  </si>
  <si>
    <t>Jeremadra</t>
  </si>
  <si>
    <t>Jeremy</t>
  </si>
  <si>
    <t>Jerilderie</t>
  </si>
  <si>
    <t>Jerrabattgulla</t>
  </si>
  <si>
    <t>Jerrabomberra</t>
  </si>
  <si>
    <t>Jerrara</t>
  </si>
  <si>
    <t>Jerrawa</t>
  </si>
  <si>
    <t>Jerrawangala</t>
  </si>
  <si>
    <t>Jerrong</t>
  </si>
  <si>
    <t>Jerrys Plains</t>
  </si>
  <si>
    <t>Jerseyville</t>
  </si>
  <si>
    <t>Jesmond</t>
  </si>
  <si>
    <t>Jewells</t>
  </si>
  <si>
    <t>Jews Lagoon</t>
  </si>
  <si>
    <t>Jiggi</t>
  </si>
  <si>
    <t>Jilliby</t>
  </si>
  <si>
    <t>Jimenbuen</t>
  </si>
  <si>
    <t>Jincumbilly</t>
  </si>
  <si>
    <t>Jindabyne</t>
  </si>
  <si>
    <t>Jinden</t>
  </si>
  <si>
    <t>Jindera</t>
  </si>
  <si>
    <t>Jingellic</t>
  </si>
  <si>
    <t>Jingera</t>
  </si>
  <si>
    <t>Joadja</t>
  </si>
  <si>
    <t>Joes Box</t>
  </si>
  <si>
    <t>Johns River</t>
  </si>
  <si>
    <t>Jolly Nose</t>
  </si>
  <si>
    <t>Jones Bridge</t>
  </si>
  <si>
    <t>Jones Island</t>
  </si>
  <si>
    <t>Jordan Springs</t>
  </si>
  <si>
    <t>Judds Creek</t>
  </si>
  <si>
    <t>Jugiong</t>
  </si>
  <si>
    <t>Junction Hill</t>
  </si>
  <si>
    <t>Junee Reefs</t>
  </si>
  <si>
    <t>Kahibah</t>
  </si>
  <si>
    <t>Kains Flat</t>
  </si>
  <si>
    <t>Kalang</t>
  </si>
  <si>
    <t>Kalaru</t>
  </si>
  <si>
    <t>Kalkite</t>
  </si>
  <si>
    <t>Kamarah</t>
  </si>
  <si>
    <t>Kameruka</t>
  </si>
  <si>
    <t>Kanahooka</t>
  </si>
  <si>
    <t>Kandos</t>
  </si>
  <si>
    <t>Kanangra</t>
  </si>
  <si>
    <t>Kangaloon</t>
  </si>
  <si>
    <t>Kangaroo Creek</t>
  </si>
  <si>
    <t>Kangaroo Valley</t>
  </si>
  <si>
    <t>Kangaroobie</t>
  </si>
  <si>
    <t>Kangaroo Point (NSW)</t>
  </si>
  <si>
    <t>Kangiara</t>
  </si>
  <si>
    <t>Kangy Angy</t>
  </si>
  <si>
    <t>Kanimbla (NSW)</t>
  </si>
  <si>
    <t>Kanoona</t>
  </si>
  <si>
    <t>Kanwal</t>
  </si>
  <si>
    <t>Kapooka</t>
  </si>
  <si>
    <t>Kaputar</t>
  </si>
  <si>
    <t>Karaak Flat</t>
  </si>
  <si>
    <t>Karangi</t>
  </si>
  <si>
    <t>Kareela</t>
  </si>
  <si>
    <t>Kars Springs</t>
  </si>
  <si>
    <t>Karuah</t>
  </si>
  <si>
    <t>Kayuga</t>
  </si>
  <si>
    <t>Katoomba</t>
  </si>
  <si>
    <t>Kearns</t>
  </si>
  <si>
    <t>Kearsley</t>
  </si>
  <si>
    <t>Keepit</t>
  </si>
  <si>
    <t>Keera</t>
  </si>
  <si>
    <t>Keerrong</t>
  </si>
  <si>
    <t>Keinbah</t>
  </si>
  <si>
    <t>Keiraville</t>
  </si>
  <si>
    <t>Keith Hall</t>
  </si>
  <si>
    <t>Kellys Plains</t>
  </si>
  <si>
    <t>Kellyville</t>
  </si>
  <si>
    <t>Kellyville Ridge</t>
  </si>
  <si>
    <t>Kelso (NSW)</t>
  </si>
  <si>
    <t>Kelvin</t>
  </si>
  <si>
    <t>Kembla Grange</t>
  </si>
  <si>
    <t>Kembla Heights</t>
  </si>
  <si>
    <t>Kemps Creek</t>
  </si>
  <si>
    <t>Kendall</t>
  </si>
  <si>
    <t>Kenebri</t>
  </si>
  <si>
    <t>Kennaicle Creek</t>
  </si>
  <si>
    <t>Kenthurst</t>
  </si>
  <si>
    <t>Kentucky</t>
  </si>
  <si>
    <t>Kentlyn</t>
  </si>
  <si>
    <t>Kerewong</t>
  </si>
  <si>
    <t>Kentucky South</t>
  </si>
  <si>
    <t>Kerrabee</t>
  </si>
  <si>
    <t>Keri Keri</t>
  </si>
  <si>
    <t>Kerrigundi</t>
  </si>
  <si>
    <t>Kerrs Creek</t>
  </si>
  <si>
    <t>Kew (NSW)</t>
  </si>
  <si>
    <t>Khancoban</t>
  </si>
  <si>
    <t>Keybarbin</t>
  </si>
  <si>
    <t>Kia Ora (NSW)</t>
  </si>
  <si>
    <t>Khatambuhl</t>
  </si>
  <si>
    <t>Kiacatoo</t>
  </si>
  <si>
    <t>Kiah</t>
  </si>
  <si>
    <t>Kiama Downs</t>
  </si>
  <si>
    <t>Kiama Heights</t>
  </si>
  <si>
    <t>Kianga (NSW)</t>
  </si>
  <si>
    <t>Kiar</t>
  </si>
  <si>
    <t>Kielvale</t>
  </si>
  <si>
    <t>Kickabil</t>
  </si>
  <si>
    <t>Kikoira</t>
  </si>
  <si>
    <t>Kikiamah</t>
  </si>
  <si>
    <t>Kilaben Bay</t>
  </si>
  <si>
    <t>Kilgin</t>
  </si>
  <si>
    <t>Kilgra</t>
  </si>
  <si>
    <t>Killabakh</t>
  </si>
  <si>
    <t>Killara (NSW)</t>
  </si>
  <si>
    <t>Killarney Heights</t>
  </si>
  <si>
    <t>Killarney Vale</t>
  </si>
  <si>
    <t>Killawarra (NSW)</t>
  </si>
  <si>
    <t>Killcare</t>
  </si>
  <si>
    <t>Killcare Heights</t>
  </si>
  <si>
    <t>Killiekrankie</t>
  </si>
  <si>
    <t>Killimicat</t>
  </si>
  <si>
    <t>Killingworth (NSW)</t>
  </si>
  <si>
    <t>Killongbutta</t>
  </si>
  <si>
    <t>Kimbriki</t>
  </si>
  <si>
    <t>Kinchela</t>
  </si>
  <si>
    <t>Kincumber</t>
  </si>
  <si>
    <t>Kincumber South</t>
  </si>
  <si>
    <t>Kindee</t>
  </si>
  <si>
    <t>Kindervale</t>
  </si>
  <si>
    <t>King Creek</t>
  </si>
  <si>
    <t>Kingfisher Shores</t>
  </si>
  <si>
    <t>Kinghorne</t>
  </si>
  <si>
    <t>Kings Forest</t>
  </si>
  <si>
    <t>Kings Langley</t>
  </si>
  <si>
    <t>Kings Park (NSW)</t>
  </si>
  <si>
    <t>Kings Plains (Inverell - NSW)</t>
  </si>
  <si>
    <t>Kings Plains (Blayney - NSW)</t>
  </si>
  <si>
    <t>Kingscliff</t>
  </si>
  <si>
    <t>Kings Point</t>
  </si>
  <si>
    <t>Kingsford (NSW)</t>
  </si>
  <si>
    <t>Kingsdale</t>
  </si>
  <si>
    <t>Kingsgate</t>
  </si>
  <si>
    <t>Kingsgrove</t>
  </si>
  <si>
    <t>Kingsland</t>
  </si>
  <si>
    <t>Kingstown</t>
  </si>
  <si>
    <t>Kingsvale</t>
  </si>
  <si>
    <t>Kingswood (Bega Valley - NSW)</t>
  </si>
  <si>
    <t>Kingswood (Penrith - NSW)</t>
  </si>
  <si>
    <t>Kinvara</t>
  </si>
  <si>
    <t>Kingswood (Tamworth Regional - NSW)</t>
  </si>
  <si>
    <t>Kioloa</t>
  </si>
  <si>
    <t>Kiora</t>
  </si>
  <si>
    <t>Kippara</t>
  </si>
  <si>
    <t>Kippaxs</t>
  </si>
  <si>
    <t>Kippenduff</t>
  </si>
  <si>
    <t>Kirkconnell</t>
  </si>
  <si>
    <t>Kirkham</t>
  </si>
  <si>
    <t>Kirribilli</t>
  </si>
  <si>
    <t>Kirrawee</t>
  </si>
  <si>
    <t>Kitchener</t>
  </si>
  <si>
    <t>Kiwarrak</t>
  </si>
  <si>
    <t>Klori</t>
  </si>
  <si>
    <t>Knights Hill</t>
  </si>
  <si>
    <t>Knockrow</t>
  </si>
  <si>
    <t>Knorrit Flat</t>
  </si>
  <si>
    <t>Knorrit Forest</t>
  </si>
  <si>
    <t>Kogarah Bay</t>
  </si>
  <si>
    <t>Kooba</t>
  </si>
  <si>
    <t>Koolewong</t>
  </si>
  <si>
    <t>Kookabookra</t>
  </si>
  <si>
    <t>Koonawarra</t>
  </si>
  <si>
    <t>Koolkhan</t>
  </si>
  <si>
    <t>Koonorigan</t>
  </si>
  <si>
    <t>Koonyum Range</t>
  </si>
  <si>
    <t>Kooragang</t>
  </si>
  <si>
    <t>Newcastle Port - Kooragang</t>
  </si>
  <si>
    <t>Koorainghat</t>
  </si>
  <si>
    <t>Koorawatha</t>
  </si>
  <si>
    <t>Kooringal (NSW)</t>
  </si>
  <si>
    <t>Kootingal</t>
  </si>
  <si>
    <t>Koraleigh</t>
  </si>
  <si>
    <t>Koreelah</t>
  </si>
  <si>
    <t>Korora</t>
  </si>
  <si>
    <t>Kotara</t>
  </si>
  <si>
    <t>Kosciuszko</t>
  </si>
  <si>
    <t>Kotara South</t>
  </si>
  <si>
    <t>Krambach</t>
  </si>
  <si>
    <t>Krawarree</t>
  </si>
  <si>
    <t>Kremnos</t>
  </si>
  <si>
    <t>Ku-ring-gai Chase</t>
  </si>
  <si>
    <t>Kulnura</t>
  </si>
  <si>
    <t>Kulwin (NSW)</t>
  </si>
  <si>
    <t>Kunama</t>
  </si>
  <si>
    <t>Kundabung</t>
  </si>
  <si>
    <t>Kundibakh</t>
  </si>
  <si>
    <t>Kundle Kundle</t>
  </si>
  <si>
    <t>Kungala</t>
  </si>
  <si>
    <t>Kunghur</t>
  </si>
  <si>
    <t>Kunghur Creek</t>
  </si>
  <si>
    <t>Kurmond</t>
  </si>
  <si>
    <t>Kurnell</t>
  </si>
  <si>
    <t>Kurraba Point</t>
  </si>
  <si>
    <t>Kurrajong</t>
  </si>
  <si>
    <t>Kurrajong Heights</t>
  </si>
  <si>
    <t>Kurrajong Hills</t>
  </si>
  <si>
    <t>Kurri Kurri</t>
  </si>
  <si>
    <t>Kyarran</t>
  </si>
  <si>
    <t>Kyalite</t>
  </si>
  <si>
    <t>Kybeyan</t>
  </si>
  <si>
    <t>Kyeamba</t>
  </si>
  <si>
    <t>Kyeemagh</t>
  </si>
  <si>
    <t>Kyle Bay</t>
  </si>
  <si>
    <t>Kynnumboon</t>
  </si>
  <si>
    <t>La Perouse</t>
  </si>
  <si>
    <t>Lacmalac</t>
  </si>
  <si>
    <t>Lade Vale</t>
  </si>
  <si>
    <t>Ladysmith</t>
  </si>
  <si>
    <t>Laffing Waters</t>
  </si>
  <si>
    <t>Laggan</t>
  </si>
  <si>
    <t>Lagoon Grass</t>
  </si>
  <si>
    <t>Lake Albert (NSW)</t>
  </si>
  <si>
    <t>Laguna</t>
  </si>
  <si>
    <t>Lake Brewster</t>
  </si>
  <si>
    <t>Lake Bathurst</t>
  </si>
  <si>
    <t>Lake Cargelligo</t>
  </si>
  <si>
    <t>Lake Burrendong</t>
  </si>
  <si>
    <t>Lake Cathie</t>
  </si>
  <si>
    <t>Lake Conjola</t>
  </si>
  <si>
    <t>Lake George</t>
  </si>
  <si>
    <t>Lake Cowal</t>
  </si>
  <si>
    <t>Lake Heights</t>
  </si>
  <si>
    <t>Lake Haven</t>
  </si>
  <si>
    <t>Lake Hiawatha</t>
  </si>
  <si>
    <t>Lake Illawarra</t>
  </si>
  <si>
    <t>Lake Innes</t>
  </si>
  <si>
    <t>Lake Macquarie</t>
  </si>
  <si>
    <t>Lake Munmorah</t>
  </si>
  <si>
    <t>Lake Hume Village</t>
  </si>
  <si>
    <t>Lake Wyangan</t>
  </si>
  <si>
    <t>Lake Tabourie</t>
  </si>
  <si>
    <t>Lakelands (NSW)</t>
  </si>
  <si>
    <t>Lakesland</t>
  </si>
  <si>
    <t>Lakewood</t>
  </si>
  <si>
    <t>Lalor Park</t>
  </si>
  <si>
    <t>Lalalty</t>
  </si>
  <si>
    <t>Lambs Valley (Glen Innes Severn - NSW)</t>
  </si>
  <si>
    <t>Lambton</t>
  </si>
  <si>
    <t>Lambs Valley (Singleton - NSW)</t>
  </si>
  <si>
    <t>Landervale</t>
  </si>
  <si>
    <t>Lane Cove North</t>
  </si>
  <si>
    <t>Lane Cove West</t>
  </si>
  <si>
    <t>Langley Vale</t>
  </si>
  <si>
    <t>Lanitza</t>
  </si>
  <si>
    <t>Lankeys Creek</t>
  </si>
  <si>
    <t>Lansdowne (Canterbury-Bankstown - NSW)</t>
  </si>
  <si>
    <t>Lansdowne (Mid-Coast - NSW)</t>
  </si>
  <si>
    <t>Lansdowne Forest</t>
  </si>
  <si>
    <t>Lansvale</t>
  </si>
  <si>
    <t>Lapstone</t>
  </si>
  <si>
    <t>Larbert</t>
  </si>
  <si>
    <t>Largs</t>
  </si>
  <si>
    <t>Larnook</t>
  </si>
  <si>
    <t>Larras Lee</t>
  </si>
  <si>
    <t>Laurel Hill</t>
  </si>
  <si>
    <t>Laughtondale</t>
  </si>
  <si>
    <t>Laurieton</t>
  </si>
  <si>
    <t>Lavadia</t>
  </si>
  <si>
    <t>Laverstock</t>
  </si>
  <si>
    <t>Lawrence (NSW)</t>
  </si>
  <si>
    <t>Lawson (NSW)</t>
  </si>
  <si>
    <t>Leadville</t>
  </si>
  <si>
    <t>Lee Creek</t>
  </si>
  <si>
    <t>Leconfield</t>
  </si>
  <si>
    <t>Leets Vale</t>
  </si>
  <si>
    <t>Leeville</t>
  </si>
  <si>
    <t>Leichhardt (NSW)</t>
  </si>
  <si>
    <t>Legume</t>
  </si>
  <si>
    <t>Lemington</t>
  </si>
  <si>
    <t>Lemon Tree Passage</t>
  </si>
  <si>
    <t>Lemon Tree</t>
  </si>
  <si>
    <t>Len Waters Estate</t>
  </si>
  <si>
    <t>Lenaghan</t>
  </si>
  <si>
    <t>Lennox Head</t>
  </si>
  <si>
    <t>Leonay</t>
  </si>
  <si>
    <t>Leppington</t>
  </si>
  <si>
    <t>Lethbridge Park</t>
  </si>
  <si>
    <t>Lerida</t>
  </si>
  <si>
    <t>Leumeah</t>
  </si>
  <si>
    <t>Leura</t>
  </si>
  <si>
    <t>Levenstrath</t>
  </si>
  <si>
    <t>Lewinsbrook</t>
  </si>
  <si>
    <t>Lewisham (NSW)</t>
  </si>
  <si>
    <t>Lewis Ponds</t>
  </si>
  <si>
    <t>Leycester</t>
  </si>
  <si>
    <t>Liberty Grove</t>
  </si>
  <si>
    <t>Liddell</t>
  </si>
  <si>
    <t>Lidsdale</t>
  </si>
  <si>
    <t>Lidster</t>
  </si>
  <si>
    <t>Lightning Ridge</t>
  </si>
  <si>
    <t>Lilli Pilli (Sutherland Shire - NSW)</t>
  </si>
  <si>
    <t>Lilli Pilli (Eurobodalla - NSW)</t>
  </si>
  <si>
    <t>Lilydale (NSW)</t>
  </si>
  <si>
    <t>Lillian Rock</t>
  </si>
  <si>
    <t>Lilyfield</t>
  </si>
  <si>
    <t>Lilyvale (NSW)</t>
  </si>
  <si>
    <t>Limeburners Creek (Mid-Coast - NSW)</t>
  </si>
  <si>
    <t>Limbri</t>
  </si>
  <si>
    <t>Limeburners Creek (Port Macquarie-Hastings - NSW)</t>
  </si>
  <si>
    <t>Limekilns</t>
  </si>
  <si>
    <t>Limestone (NSW)</t>
  </si>
  <si>
    <t>Limerick</t>
  </si>
  <si>
    <t>Limpinwood</t>
  </si>
  <si>
    <t>Linburn</t>
  </si>
  <si>
    <t>Linden (NSW)</t>
  </si>
  <si>
    <t>Lindendale</t>
  </si>
  <si>
    <t>Lindesay</t>
  </si>
  <si>
    <t>Lindfield</t>
  </si>
  <si>
    <t>Lindifferon</t>
  </si>
  <si>
    <t>Linley Point</t>
  </si>
  <si>
    <t>Lionsville</t>
  </si>
  <si>
    <t>Lindesay Creek</t>
  </si>
  <si>
    <t>Lisarow</t>
  </si>
  <si>
    <t>Lismore (NSW)</t>
  </si>
  <si>
    <t>Lismore Heights</t>
  </si>
  <si>
    <t>Liston</t>
  </si>
  <si>
    <t>Little Back Creek</t>
  </si>
  <si>
    <t>Little Bay</t>
  </si>
  <si>
    <t>Little Billabong</t>
  </si>
  <si>
    <t>Little Forest</t>
  </si>
  <si>
    <t>Little Hartley</t>
  </si>
  <si>
    <t>Little Jilliby</t>
  </si>
  <si>
    <t>Little Jacks Creek</t>
  </si>
  <si>
    <t>Little Pelican</t>
  </si>
  <si>
    <t>Little Plain</t>
  </si>
  <si>
    <t>Little River (NSW)</t>
  </si>
  <si>
    <t>Little Topar</t>
  </si>
  <si>
    <t>Little Wobby</t>
  </si>
  <si>
    <t>Littleton</t>
  </si>
  <si>
    <t>Llanarth (NSW)</t>
  </si>
  <si>
    <t>Llandilo</t>
  </si>
  <si>
    <t>Lloyd</t>
  </si>
  <si>
    <t>Llangothlin</t>
  </si>
  <si>
    <t>Loadstone</t>
  </si>
  <si>
    <t>Lochinvar</t>
  </si>
  <si>
    <t>Lockhart</t>
  </si>
  <si>
    <t>Lochiel (NSW)</t>
  </si>
  <si>
    <t>Locksley (NSW)</t>
  </si>
  <si>
    <t>Loftville</t>
  </si>
  <si>
    <t>Loftus</t>
  </si>
  <si>
    <t>Logans Crossing</t>
  </si>
  <si>
    <t>Londonderry (NSW)</t>
  </si>
  <si>
    <t>Long Beach</t>
  </si>
  <si>
    <t>Logie Brae</t>
  </si>
  <si>
    <t>Long Flat (NSW)</t>
  </si>
  <si>
    <t>Long Jetty</t>
  </si>
  <si>
    <t>Long Plain (Inverell - NSW)</t>
  </si>
  <si>
    <t>Long Plain (Snowy Monaro Regional - NSW)</t>
  </si>
  <si>
    <t>Long Point (Campbelltown - NSW)</t>
  </si>
  <si>
    <t>Long Point (Singleton - NSW)</t>
  </si>
  <si>
    <t>Longarm</t>
  </si>
  <si>
    <t>Longreach (NSW)</t>
  </si>
  <si>
    <t>Longueville</t>
  </si>
  <si>
    <t>Loomberah</t>
  </si>
  <si>
    <t>Lords Hill</t>
  </si>
  <si>
    <t>Lorn</t>
  </si>
  <si>
    <t>Lord Howe Island</t>
  </si>
  <si>
    <t>Lorne (NSW)</t>
  </si>
  <si>
    <t>Lost River</t>
  </si>
  <si>
    <t>Louisa Creek</t>
  </si>
  <si>
    <t>Lostock</t>
  </si>
  <si>
    <t>Louth</t>
  </si>
  <si>
    <t>Louth Park</t>
  </si>
  <si>
    <t>Lovedale</t>
  </si>
  <si>
    <t>Lovett Bay</t>
  </si>
  <si>
    <t>Lowanna</t>
  </si>
  <si>
    <t>Lower Bago</t>
  </si>
  <si>
    <t>Lower Acacia Creek</t>
  </si>
  <si>
    <t>Lower Belford</t>
  </si>
  <si>
    <t>Lower Boro</t>
  </si>
  <si>
    <t>Lower Bottle Creek</t>
  </si>
  <si>
    <t>Lower Creek</t>
  </si>
  <si>
    <t>Lower Duck Creek</t>
  </si>
  <si>
    <t>Lower Dyraaba</t>
  </si>
  <si>
    <t>Lower Macdonald</t>
  </si>
  <si>
    <t>Lower Lewis Ponds</t>
  </si>
  <si>
    <t>Lower Pappinbarra</t>
  </si>
  <si>
    <t>Lower Mangrove</t>
  </si>
  <si>
    <t>Lower Peacock</t>
  </si>
  <si>
    <t>Lower Southgate</t>
  </si>
  <si>
    <t>Lower Portland</t>
  </si>
  <si>
    <t>Lowther</t>
  </si>
  <si>
    <t>Lowesdale</t>
  </si>
  <si>
    <t>Loxford</t>
  </si>
  <si>
    <t>Lucas Heights</t>
  </si>
  <si>
    <t>Lucknow (NSW)</t>
  </si>
  <si>
    <t>Luddenham</t>
  </si>
  <si>
    <t>Lue</t>
  </si>
  <si>
    <t>Lurnea</t>
  </si>
  <si>
    <t>Lugarno</t>
  </si>
  <si>
    <t>Luskintyre</t>
  </si>
  <si>
    <t>Lynchs Creek</t>
  </si>
  <si>
    <t>Lyndhurst (Armidale Regional - NSW)</t>
  </si>
  <si>
    <t>Lyndhurst (Blayney - NSW)</t>
  </si>
  <si>
    <t>Lynwood (NSW)</t>
  </si>
  <si>
    <t>Mabins Well</t>
  </si>
  <si>
    <t>Macdonalds Creek</t>
  </si>
  <si>
    <t>Macksville</t>
  </si>
  <si>
    <t>Maclean</t>
  </si>
  <si>
    <t>Macmasters Beach</t>
  </si>
  <si>
    <t>Macquarie Hills</t>
  </si>
  <si>
    <t>Macquarie Links</t>
  </si>
  <si>
    <t>Macquarie Marshes</t>
  </si>
  <si>
    <t>Macquarie Park</t>
  </si>
  <si>
    <t>Macquarie Pass</t>
  </si>
  <si>
    <t>Maddens Plains</t>
  </si>
  <si>
    <t>Maffra (NSW)</t>
  </si>
  <si>
    <t>Magenta (NSW)</t>
  </si>
  <si>
    <t>Magometon</t>
  </si>
  <si>
    <t>Maimuru</t>
  </si>
  <si>
    <t>Main Arm</t>
  </si>
  <si>
    <t>Main Creek</t>
  </si>
  <si>
    <t>Mairjimmy</t>
  </si>
  <si>
    <t>Maison Dieu</t>
  </si>
  <si>
    <t>Maitland (NSW)</t>
  </si>
  <si>
    <t>Maitland Vale</t>
  </si>
  <si>
    <t>Maitland Bar</t>
  </si>
  <si>
    <t>Majors Creek (NSW)</t>
  </si>
  <si>
    <t>Malabugilmah</t>
  </si>
  <si>
    <t>Maldon (NSW)</t>
  </si>
  <si>
    <t>Malabar</t>
  </si>
  <si>
    <t>Mallabula</t>
  </si>
  <si>
    <t>Mallan</t>
  </si>
  <si>
    <t>Mallee</t>
  </si>
  <si>
    <t>Mallowa</t>
  </si>
  <si>
    <t>Maloneys Beach</t>
  </si>
  <si>
    <t>Mallanganee</t>
  </si>
  <si>
    <t>Malua Bay</t>
  </si>
  <si>
    <t>Manar</t>
  </si>
  <si>
    <t>Mandagery</t>
  </si>
  <si>
    <t>Manchester Square</t>
  </si>
  <si>
    <t>Mandalong</t>
  </si>
  <si>
    <t>Mandemar</t>
  </si>
  <si>
    <t>Mandurama</t>
  </si>
  <si>
    <t>Mangerton</t>
  </si>
  <si>
    <t>Mangoola</t>
  </si>
  <si>
    <t>Mangoplah</t>
  </si>
  <si>
    <t>Mangrove Creek</t>
  </si>
  <si>
    <t>Mangrove Mountain</t>
  </si>
  <si>
    <t>Manildra</t>
  </si>
  <si>
    <t>Manilla</t>
  </si>
  <si>
    <t>Manly (NSW)</t>
  </si>
  <si>
    <t>Manly Vale</t>
  </si>
  <si>
    <t>Mannering Park</t>
  </si>
  <si>
    <t>Manning Point</t>
  </si>
  <si>
    <t>Mannus</t>
  </si>
  <si>
    <t>Manton (NSW)</t>
  </si>
  <si>
    <t>Manobalai</t>
  </si>
  <si>
    <t>Manyana</t>
  </si>
  <si>
    <t>Maragle</t>
  </si>
  <si>
    <t>Maraylya</t>
  </si>
  <si>
    <t>Marayong</t>
  </si>
  <si>
    <t>March</t>
  </si>
  <si>
    <t>Marchmont</t>
  </si>
  <si>
    <t>Mardi</t>
  </si>
  <si>
    <t>Marengo (NSW)</t>
  </si>
  <si>
    <t>Mares Run</t>
  </si>
  <si>
    <t>Marks Point</t>
  </si>
  <si>
    <t>Marinna</t>
  </si>
  <si>
    <t>Markwell</t>
  </si>
  <si>
    <t>Marlee</t>
  </si>
  <si>
    <t>Marlo Merrican</t>
  </si>
  <si>
    <t>Marlow</t>
  </si>
  <si>
    <t>Marlowe</t>
  </si>
  <si>
    <t>Marmong Point</t>
  </si>
  <si>
    <t>Marom Creek</t>
  </si>
  <si>
    <t>Maroota</t>
  </si>
  <si>
    <t>Maroubra</t>
  </si>
  <si>
    <t>Marrar</t>
  </si>
  <si>
    <t>Marrangaroo</t>
  </si>
  <si>
    <t>Marrickville</t>
  </si>
  <si>
    <t>Marsden Park</t>
  </si>
  <si>
    <t>Marsfield</t>
  </si>
  <si>
    <t>Marshall Mount</t>
  </si>
  <si>
    <t>Marshdale</t>
  </si>
  <si>
    <t>Martindale</t>
  </si>
  <si>
    <t>Marthaguy</t>
  </si>
  <si>
    <t>Martins Creek</t>
  </si>
  <si>
    <t>Martinsville</t>
  </si>
  <si>
    <t>Marulan</t>
  </si>
  <si>
    <t>Maryland (Newcastle - NSW)</t>
  </si>
  <si>
    <t>Maryland (Tenterfield - NSW)</t>
  </si>
  <si>
    <t>Marys Mount</t>
  </si>
  <si>
    <t>Maryvale (NSW)</t>
  </si>
  <si>
    <t>Maryville</t>
  </si>
  <si>
    <t>Sydney Airport</t>
  </si>
  <si>
    <t>Matheson</t>
  </si>
  <si>
    <t>Matcham</t>
  </si>
  <si>
    <t>Matong</t>
  </si>
  <si>
    <t>Matraville</t>
  </si>
  <si>
    <t>Maude (NSW)</t>
  </si>
  <si>
    <t>Mathoura</t>
  </si>
  <si>
    <t>Maules Creek</t>
  </si>
  <si>
    <t>Maxwell</t>
  </si>
  <si>
    <t>Mayers Flat</t>
  </si>
  <si>
    <t>Maybole</t>
  </si>
  <si>
    <t>Mayfield (Newcastle - NSW)</t>
  </si>
  <si>
    <t>Mayfield (Oberon - NSW)</t>
  </si>
  <si>
    <t>Mayfield (Shoalhaven - NSW)</t>
  </si>
  <si>
    <t>Mayfield (Queanbeyan-Palerang Regional - NSW)</t>
  </si>
  <si>
    <t>Mayfield East</t>
  </si>
  <si>
    <t>Mayfield North</t>
  </si>
  <si>
    <t>Mayfield West</t>
  </si>
  <si>
    <t>Mayrung</t>
  </si>
  <si>
    <t>Mays Hill</t>
  </si>
  <si>
    <t>Mayvale</t>
  </si>
  <si>
    <t>McCullys Gap</t>
  </si>
  <si>
    <t>McGraths Hill</t>
  </si>
  <si>
    <t>McDougalls Hill</t>
  </si>
  <si>
    <t>McKees Hill</t>
  </si>
  <si>
    <t>McKellars Park</t>
  </si>
  <si>
    <t>McLeans Ridges</t>
  </si>
  <si>
    <t>McLeods Shoot</t>
  </si>
  <si>
    <t>McMahons Point</t>
  </si>
  <si>
    <t>Meadow Flat</t>
  </si>
  <si>
    <t>Meadowbank (NSW)</t>
  </si>
  <si>
    <t>McMahons Reef</t>
  </si>
  <si>
    <t>Mebbin</t>
  </si>
  <si>
    <t>Medlow Bath</t>
  </si>
  <si>
    <t>Mebul</t>
  </si>
  <si>
    <t>Meerschaum Vale</t>
  </si>
  <si>
    <t>Medway</t>
  </si>
  <si>
    <t>Megalong Valley</t>
  </si>
  <si>
    <t>Megan</t>
  </si>
  <si>
    <t>Melbergen</t>
  </si>
  <si>
    <t>Melinga</t>
  </si>
  <si>
    <t>Mellong</t>
  </si>
  <si>
    <t>Mellool</t>
  </si>
  <si>
    <t>Melrose Park (NSW)</t>
  </si>
  <si>
    <t>Melonba</t>
  </si>
  <si>
    <t>Melville (NSW)</t>
  </si>
  <si>
    <t>Memagong</t>
  </si>
  <si>
    <t>Menah</t>
  </si>
  <si>
    <t>Menai</t>
  </si>
  <si>
    <t>Menangle</t>
  </si>
  <si>
    <t>Menangle Park</t>
  </si>
  <si>
    <t>Menindee</t>
  </si>
  <si>
    <t>Mendooran</t>
  </si>
  <si>
    <t>Merewether</t>
  </si>
  <si>
    <t>Merah North</t>
  </si>
  <si>
    <t>Merewether Heights</t>
  </si>
  <si>
    <t>Merimbula</t>
  </si>
  <si>
    <t>Meringo</t>
  </si>
  <si>
    <t>Mernot</t>
  </si>
  <si>
    <t>Meroo</t>
  </si>
  <si>
    <t>Meroo Meadow</t>
  </si>
  <si>
    <t>Merriangaah</t>
  </si>
  <si>
    <t>Merotherie</t>
  </si>
  <si>
    <t>Merrigal</t>
  </si>
  <si>
    <t>Merricumbene</t>
  </si>
  <si>
    <t>Merrill</t>
  </si>
  <si>
    <t>Merriwa (NSW)</t>
  </si>
  <si>
    <t>Merrygoen</t>
  </si>
  <si>
    <t>Merriwagga</t>
  </si>
  <si>
    <t>Merrylands</t>
  </si>
  <si>
    <t>Merrylands West</t>
  </si>
  <si>
    <t>Merungle Hill</t>
  </si>
  <si>
    <t>Meryla</t>
  </si>
  <si>
    <t>Metford</t>
  </si>
  <si>
    <t>Methul</t>
  </si>
  <si>
    <t>Metz</t>
  </si>
  <si>
    <t>Miandetta (NSW)</t>
  </si>
  <si>
    <t>Miamley</t>
  </si>
  <si>
    <t>Micalo Island</t>
  </si>
  <si>
    <t>Michelago</t>
  </si>
  <si>
    <t>Middle Arm</t>
  </si>
  <si>
    <t>Middle Brook</t>
  </si>
  <si>
    <t>Middle Brother</t>
  </si>
  <si>
    <t>Middle Cove</t>
  </si>
  <si>
    <t>Middle Dural</t>
  </si>
  <si>
    <t>Middle Falbrook</t>
  </si>
  <si>
    <t>Middle Flat</t>
  </si>
  <si>
    <t>Middle Pocket</t>
  </si>
  <si>
    <t>Middleton Grange</t>
  </si>
  <si>
    <t>Middlingbank</t>
  </si>
  <si>
    <t>Midginbil</t>
  </si>
  <si>
    <t>Mila</t>
  </si>
  <si>
    <t>Mihi</t>
  </si>
  <si>
    <t>Milbrodale</t>
  </si>
  <si>
    <t>Milbrulong</t>
  </si>
  <si>
    <t>Milkers Flat</t>
  </si>
  <si>
    <t>Millah Murrah</t>
  </si>
  <si>
    <t>Millbank (NSW)</t>
  </si>
  <si>
    <t>Miller</t>
  </si>
  <si>
    <t>Millers Forest</t>
  </si>
  <si>
    <t>Millers Point</t>
  </si>
  <si>
    <t>Millfield</t>
  </si>
  <si>
    <t>Millie</t>
  </si>
  <si>
    <t>Millingandi</t>
  </si>
  <si>
    <t>Millthorpe</t>
  </si>
  <si>
    <t>Milparinka</t>
  </si>
  <si>
    <t>Milperra</t>
  </si>
  <si>
    <t>Milroy (Gunnedah - NSW)</t>
  </si>
  <si>
    <t>Milroy (Mid-Western Regional - NSW)</t>
  </si>
  <si>
    <t>Milsons Passage</t>
  </si>
  <si>
    <t>Milsons Point</t>
  </si>
  <si>
    <t>Milton (NSW)</t>
  </si>
  <si>
    <t>Milvale</t>
  </si>
  <si>
    <t>Mimosa (NSW)</t>
  </si>
  <si>
    <t>Minchinbury</t>
  </si>
  <si>
    <t>Mindaribba</t>
  </si>
  <si>
    <t>Minimbah</t>
  </si>
  <si>
    <t>Mingoola (NSW)</t>
  </si>
  <si>
    <t>Minjary</t>
  </si>
  <si>
    <t>Minmi</t>
  </si>
  <si>
    <t>Minnamurra</t>
  </si>
  <si>
    <t>Minnie Water</t>
  </si>
  <si>
    <t>Minore</t>
  </si>
  <si>
    <t>Minto</t>
  </si>
  <si>
    <t>Minto Heights</t>
  </si>
  <si>
    <t>Miranda (NSW)</t>
  </si>
  <si>
    <t>Mirador</t>
  </si>
  <si>
    <t>Mirannie</t>
  </si>
  <si>
    <t>Mirrabooka (NSW)</t>
  </si>
  <si>
    <t>Mirrool</t>
  </si>
  <si>
    <t>Missabotti</t>
  </si>
  <si>
    <t>Mitchell (NSW)</t>
  </si>
  <si>
    <t>Mitchells Flat</t>
  </si>
  <si>
    <t>Mitchells Island</t>
  </si>
  <si>
    <t>Modanville</t>
  </si>
  <si>
    <t>Mogareeka</t>
  </si>
  <si>
    <t>Moggs Swamp</t>
  </si>
  <si>
    <t>Mogendoura</t>
  </si>
  <si>
    <t>Mogilla</t>
  </si>
  <si>
    <t>Mogo (Eurobodalla - NSW)</t>
  </si>
  <si>
    <t>Mogo (Mid-Western Regional - NSW)</t>
  </si>
  <si>
    <t>Mogo Creek</t>
  </si>
  <si>
    <t>Mogood</t>
  </si>
  <si>
    <t>Mograni</t>
  </si>
  <si>
    <t>Mogriguy</t>
  </si>
  <si>
    <t>Mole River</t>
  </si>
  <si>
    <t>Mollyan</t>
  </si>
  <si>
    <t>Moleville Creek</t>
  </si>
  <si>
    <t>Mollymook</t>
  </si>
  <si>
    <t>Mollymook Beach</t>
  </si>
  <si>
    <t>Molong</t>
  </si>
  <si>
    <t>Mona Vale</t>
  </si>
  <si>
    <t>Monaltrie</t>
  </si>
  <si>
    <t>Monak</t>
  </si>
  <si>
    <t>Mondayong</t>
  </si>
  <si>
    <t>Mondrook</t>
  </si>
  <si>
    <t>Monga</t>
  </si>
  <si>
    <t>Mongarlowe</t>
  </si>
  <si>
    <t>Mongogarie</t>
  </si>
  <si>
    <t>Monia Gap</t>
  </si>
  <si>
    <t>Monivae</t>
  </si>
  <si>
    <t>Monkerai</t>
  </si>
  <si>
    <t>Monteagle</t>
  </si>
  <si>
    <t>Montecollum</t>
  </si>
  <si>
    <t>Montefiores</t>
  </si>
  <si>
    <t>Monterey</t>
  </si>
  <si>
    <t>Mooball</t>
  </si>
  <si>
    <t>Moogem</t>
  </si>
  <si>
    <t>Mookerawa</t>
  </si>
  <si>
    <t>Moobi</t>
  </si>
  <si>
    <t>Mookima Wybra</t>
  </si>
  <si>
    <t>Moolarben</t>
  </si>
  <si>
    <t>Moollattoo</t>
  </si>
  <si>
    <t>Moombooldool</t>
  </si>
  <si>
    <t>Moonan Brook</t>
  </si>
  <si>
    <t>Moolpa</t>
  </si>
  <si>
    <t>Moonan Flat</t>
  </si>
  <si>
    <t>Moonbi</t>
  </si>
  <si>
    <t>Moonbah</t>
  </si>
  <si>
    <t>Moonbria</t>
  </si>
  <si>
    <t>Moonee</t>
  </si>
  <si>
    <t>Mooneba</t>
  </si>
  <si>
    <t>Moonee Beach</t>
  </si>
  <si>
    <t>Mooney Mooney</t>
  </si>
  <si>
    <t>Mooney Mooney Creek</t>
  </si>
  <si>
    <t>Mooral Creek</t>
  </si>
  <si>
    <t>Moonpar</t>
  </si>
  <si>
    <t>Moorara</t>
  </si>
  <si>
    <t>Moorbel</t>
  </si>
  <si>
    <t>Moore Creek</t>
  </si>
  <si>
    <t>Moore Park</t>
  </si>
  <si>
    <t>Moorebank</t>
  </si>
  <si>
    <t>Moorland (NSW)</t>
  </si>
  <si>
    <t>Moorilda</t>
  </si>
  <si>
    <t>Moorong</t>
  </si>
  <si>
    <t>Moorwatha</t>
  </si>
  <si>
    <t>Moparrabah</t>
  </si>
  <si>
    <t>Moppy</t>
  </si>
  <si>
    <t>Morago</t>
  </si>
  <si>
    <t>Morans Crossing</t>
  </si>
  <si>
    <t>Morangarell</t>
  </si>
  <si>
    <t>Morisset</t>
  </si>
  <si>
    <t>Morisset Park</t>
  </si>
  <si>
    <t>Morning Bay</t>
  </si>
  <si>
    <t>Morpeth</t>
  </si>
  <si>
    <t>Mororo</t>
  </si>
  <si>
    <t>Mortlake (NSW)</t>
  </si>
  <si>
    <t>Mortdale</t>
  </si>
  <si>
    <t>Morton</t>
  </si>
  <si>
    <t>Mortons Creek</t>
  </si>
  <si>
    <t>Morts Estate</t>
  </si>
  <si>
    <t>Morundah</t>
  </si>
  <si>
    <t>Moruya</t>
  </si>
  <si>
    <t>Moruya Heads</t>
  </si>
  <si>
    <t>Morven (Glen Innes Severn - NSW)</t>
  </si>
  <si>
    <t>Morven (Greater Hume Shire - NSW)</t>
  </si>
  <si>
    <t>Moss Vale</t>
  </si>
  <si>
    <t>Mosman</t>
  </si>
  <si>
    <t>Mossgiel</t>
  </si>
  <si>
    <t>Mossy Point</t>
  </si>
  <si>
    <t>Moto</t>
  </si>
  <si>
    <t>Mount Adrah</t>
  </si>
  <si>
    <t>Moulamein</t>
  </si>
  <si>
    <t>Mount Aquila</t>
  </si>
  <si>
    <t>Mount Arthur</t>
  </si>
  <si>
    <t>Mount Austin</t>
  </si>
  <si>
    <t>Mount Burrell</t>
  </si>
  <si>
    <t>Mount Colah</t>
  </si>
  <si>
    <t>Mount Collins</t>
  </si>
  <si>
    <t>Mount Cooper (NSW)</t>
  </si>
  <si>
    <t>Mount Darragh</t>
  </si>
  <si>
    <t>Mount David</t>
  </si>
  <si>
    <t>Mount Dee</t>
  </si>
  <si>
    <t>Mount Elliot (NSW)</t>
  </si>
  <si>
    <t>Mount Fairy</t>
  </si>
  <si>
    <t>Mount Foster</t>
  </si>
  <si>
    <t>Mount George (NSW)</t>
  </si>
  <si>
    <t>Mount Frome</t>
  </si>
  <si>
    <t>Mount Hope (NSW)</t>
  </si>
  <si>
    <t>Mount Harris</t>
  </si>
  <si>
    <t>Mount Horeb</t>
  </si>
  <si>
    <t>Mount Hunter</t>
  </si>
  <si>
    <t>Mount Hutton (NSW)</t>
  </si>
  <si>
    <t>Mount Irvine</t>
  </si>
  <si>
    <t>Mount Keira</t>
  </si>
  <si>
    <t>Mount Kembla</t>
  </si>
  <si>
    <t>Mount Kingiman</t>
  </si>
  <si>
    <t>Mount Knowles</t>
  </si>
  <si>
    <t>Mount Kuring-Gai</t>
  </si>
  <si>
    <t>Mount Lambie</t>
  </si>
  <si>
    <t>Mount Lewis</t>
  </si>
  <si>
    <t>Mount Lindsey</t>
  </si>
  <si>
    <t>Mount Marsden</t>
  </si>
  <si>
    <t>Mount Marsh</t>
  </si>
  <si>
    <t>Mount Murray</t>
  </si>
  <si>
    <t>Mount Mitchell</t>
  </si>
  <si>
    <t>Mount Olive (Oberon - NSW)</t>
  </si>
  <si>
    <t>Mount Olive (Singleton - NSW)</t>
  </si>
  <si>
    <t>Mount Ousley</t>
  </si>
  <si>
    <t>Mount Panorama</t>
  </si>
  <si>
    <t>Mount Pleasant (NSW)</t>
  </si>
  <si>
    <t>Mount Pritchard</t>
  </si>
  <si>
    <t>Mount Rankin</t>
  </si>
  <si>
    <t>Mount Rivers</t>
  </si>
  <si>
    <t>Mount Riverview</t>
  </si>
  <si>
    <t>Mount Royal</t>
  </si>
  <si>
    <t>Mount Russell</t>
  </si>
  <si>
    <t>Mount Saint Thomas</t>
  </si>
  <si>
    <t>Mount Seaview</t>
  </si>
  <si>
    <t>Mount Tenandra</t>
  </si>
  <si>
    <t>Mount Thorley</t>
  </si>
  <si>
    <t>Mount Tomah</t>
  </si>
  <si>
    <t>Mount Vernon</t>
  </si>
  <si>
    <t>Mount Victoria</t>
  </si>
  <si>
    <t>Mount View</t>
  </si>
  <si>
    <t>Mount Vincent</t>
  </si>
  <si>
    <t>Mount Warning</t>
  </si>
  <si>
    <t>Mount Warrigal</t>
  </si>
  <si>
    <t>Mount White</t>
  </si>
  <si>
    <t>Mount Werong</t>
  </si>
  <si>
    <t>Mountain Creek (NSW)</t>
  </si>
  <si>
    <t>Mount Wilson</t>
  </si>
  <si>
    <t>Mountain Lagoon</t>
  </si>
  <si>
    <t>Mountain Top</t>
  </si>
  <si>
    <t>Mountain View (NSW)</t>
  </si>
  <si>
    <t>Mourquong</t>
  </si>
  <si>
    <t>Mowbray Park</t>
  </si>
  <si>
    <t>Mozart</t>
  </si>
  <si>
    <t>Mulbring</t>
  </si>
  <si>
    <t>Mulgoa</t>
  </si>
  <si>
    <t>Mulgrave (NSW)</t>
  </si>
  <si>
    <t>Mulguthrie</t>
  </si>
  <si>
    <t>Muli Muli</t>
  </si>
  <si>
    <t>Mulla</t>
  </si>
  <si>
    <t>Mulla Creek</t>
  </si>
  <si>
    <t>Mullaley</t>
  </si>
  <si>
    <t>Mullamuddy</t>
  </si>
  <si>
    <t>Mullaway</t>
  </si>
  <si>
    <t>Mullengandra</t>
  </si>
  <si>
    <t>Mullengudgery</t>
  </si>
  <si>
    <t>Mullion</t>
  </si>
  <si>
    <t>Mullion Creek</t>
  </si>
  <si>
    <t>Mulloon</t>
  </si>
  <si>
    <t>Mullumbimby Creek</t>
  </si>
  <si>
    <t>Mulwala</t>
  </si>
  <si>
    <t>Mulyandry</t>
  </si>
  <si>
    <t>Mumblebone Plain</t>
  </si>
  <si>
    <t>Mumbil</t>
  </si>
  <si>
    <t>Mummel</t>
  </si>
  <si>
    <t>Mumbulla Mountain</t>
  </si>
  <si>
    <t>Mummulgum</t>
  </si>
  <si>
    <t>Mundamia</t>
  </si>
  <si>
    <t>Mundarlo</t>
  </si>
  <si>
    <t>Munderoo</t>
  </si>
  <si>
    <t>Mundongo</t>
  </si>
  <si>
    <t>Mungay Creek</t>
  </si>
  <si>
    <t>Munghorn</t>
  </si>
  <si>
    <t>Mungo</t>
  </si>
  <si>
    <t>Mungindi (NSW)</t>
  </si>
  <si>
    <t>Mungo Brush</t>
  </si>
  <si>
    <t>Munyabla</t>
  </si>
  <si>
    <t>Munni</t>
  </si>
  <si>
    <t>Murga</t>
  </si>
  <si>
    <t>Murrah</t>
  </si>
  <si>
    <t>Murrami</t>
  </si>
  <si>
    <t>Murrawombie</t>
  </si>
  <si>
    <t>Murray Downs</t>
  </si>
  <si>
    <t>Murray Gorge</t>
  </si>
  <si>
    <t>Murrays Beach</t>
  </si>
  <si>
    <t>Murrays Run</t>
  </si>
  <si>
    <t>Murrengenburg</t>
  </si>
  <si>
    <t>Murrin Bridge</t>
  </si>
  <si>
    <t>Murringo</t>
  </si>
  <si>
    <t>Murrulebale</t>
  </si>
  <si>
    <t>Murrumbateman</t>
  </si>
  <si>
    <t>Murrumbo</t>
  </si>
  <si>
    <t>Murrumbucca</t>
  </si>
  <si>
    <t>Murrumburrah</t>
  </si>
  <si>
    <t>Murrurundi</t>
  </si>
  <si>
    <t>Murulla</t>
  </si>
  <si>
    <t>Muscle Creek</t>
  </si>
  <si>
    <t>Mutawintji</t>
  </si>
  <si>
    <t>Muttama</t>
  </si>
  <si>
    <t>Myall Creek</t>
  </si>
  <si>
    <t>Myall Lake</t>
  </si>
  <si>
    <t>Myall Park (NSW)</t>
  </si>
  <si>
    <t>Myalla (NSW)</t>
  </si>
  <si>
    <t>Mylestom</t>
  </si>
  <si>
    <t>Mylneford</t>
  </si>
  <si>
    <t>Myocum</t>
  </si>
  <si>
    <t>Myola (NSW)</t>
  </si>
  <si>
    <t>Myrtle Creek (NSW)</t>
  </si>
  <si>
    <t>Myrtle Mountain</t>
  </si>
  <si>
    <t>Myrtleville</t>
  </si>
  <si>
    <t>Myrtle Park</t>
  </si>
  <si>
    <t>Mystery Bay</t>
  </si>
  <si>
    <t>Myuna Bay</t>
  </si>
  <si>
    <t>Nabiac</t>
  </si>
  <si>
    <t>Nadgee</t>
  </si>
  <si>
    <t>Namoi River</t>
  </si>
  <si>
    <t>Nana Glen</t>
  </si>
  <si>
    <t>Nangus</t>
  </si>
  <si>
    <t>Napoleon Reef</t>
  </si>
  <si>
    <t>Nanima</t>
  </si>
  <si>
    <t>Naradhan</t>
  </si>
  <si>
    <t>Narellan</t>
  </si>
  <si>
    <t>Narellan Vale</t>
  </si>
  <si>
    <t>Naremburn</t>
  </si>
  <si>
    <t>Narooma</t>
  </si>
  <si>
    <t>Narrabarba</t>
  </si>
  <si>
    <t>Narrabeen</t>
  </si>
  <si>
    <t>Narraburra</t>
  </si>
  <si>
    <t>Narran Lake</t>
  </si>
  <si>
    <t>Narrangullen</t>
  </si>
  <si>
    <t>Narrawa</t>
  </si>
  <si>
    <t>Narraweena</t>
  </si>
  <si>
    <t>Narrawallee</t>
  </si>
  <si>
    <t>Narwee</t>
  </si>
  <si>
    <t>Nashdale</t>
  </si>
  <si>
    <t>Nashua</t>
  </si>
  <si>
    <t>Nattai</t>
  </si>
  <si>
    <t>Naughtons Gap</t>
  </si>
  <si>
    <t>Nebea</t>
  </si>
  <si>
    <t>Neath</t>
  </si>
  <si>
    <t>Neilrex</t>
  </si>
  <si>
    <t>Nelligen</t>
  </si>
  <si>
    <t>Nelson (The Hills Shire - NSW)</t>
  </si>
  <si>
    <t>Nelson (Bega Valley - NSW)</t>
  </si>
  <si>
    <t>Nelson Bay (NSW)</t>
  </si>
  <si>
    <t>Nelsons Plains</t>
  </si>
  <si>
    <t>Nelungaloo</t>
  </si>
  <si>
    <t>Nericon</t>
  </si>
  <si>
    <t>Nemingha</t>
  </si>
  <si>
    <t>Nerong</t>
  </si>
  <si>
    <t>Neringla</t>
  </si>
  <si>
    <t>Nerrigundah</t>
  </si>
  <si>
    <t>Nerriga</t>
  </si>
  <si>
    <t>Nethercote</t>
  </si>
  <si>
    <t>Neutral Bay</t>
  </si>
  <si>
    <t>Neurea</t>
  </si>
  <si>
    <t>Never Never</t>
  </si>
  <si>
    <t>Nevertire</t>
  </si>
  <si>
    <t>Neville</t>
  </si>
  <si>
    <t>New Brighton</t>
  </si>
  <si>
    <t>New Berrima</t>
  </si>
  <si>
    <t>New Buildings</t>
  </si>
  <si>
    <t>New Italy</t>
  </si>
  <si>
    <t>New Lambton</t>
  </si>
  <si>
    <t>New Lambton Heights</t>
  </si>
  <si>
    <t>New Mexico</t>
  </si>
  <si>
    <t>New Park</t>
  </si>
  <si>
    <t>New Valley</t>
  </si>
  <si>
    <t>Newbold</t>
  </si>
  <si>
    <t>Newbridge (NSW)</t>
  </si>
  <si>
    <t>Newcastle East</t>
  </si>
  <si>
    <t>Newcastle West</t>
  </si>
  <si>
    <t>Newee Creek</t>
  </si>
  <si>
    <t>Newington (NSW)</t>
  </si>
  <si>
    <t>Newnes</t>
  </si>
  <si>
    <t>Newnes Plateau</t>
  </si>
  <si>
    <t>Newport (NSW)</t>
  </si>
  <si>
    <t>Newrybar</t>
  </si>
  <si>
    <t>Newstead (NSW)</t>
  </si>
  <si>
    <t>Newton Boyd</t>
  </si>
  <si>
    <t>Niagara Park</t>
  </si>
  <si>
    <t>Niangala</t>
  </si>
  <si>
    <t>Niemur</t>
  </si>
  <si>
    <t>Nightcap</t>
  </si>
  <si>
    <t>Nimbin</t>
  </si>
  <si>
    <t>Nimmitabel</t>
  </si>
  <si>
    <t>Nimmo</t>
  </si>
  <si>
    <t>Nirimba Fields</t>
  </si>
  <si>
    <t>Nobbys Creek</t>
  </si>
  <si>
    <t>Nombi</t>
  </si>
  <si>
    <t>Noona</t>
  </si>
  <si>
    <t>Noorong</t>
  </si>
  <si>
    <t>Nooroo</t>
  </si>
  <si>
    <t>Norah Head</t>
  </si>
  <si>
    <t>Noraville</t>
  </si>
  <si>
    <t>Nords Wharf</t>
  </si>
  <si>
    <t>Normanhurst</t>
  </si>
  <si>
    <t>North Albury</t>
  </si>
  <si>
    <t>North Arm (NSW)</t>
  </si>
  <si>
    <t>North Arm Cove</t>
  </si>
  <si>
    <t>North Balgowlah</t>
  </si>
  <si>
    <t>North Avoca</t>
  </si>
  <si>
    <t>North Boambee Valley</t>
  </si>
  <si>
    <t>North Batemans Bay</t>
  </si>
  <si>
    <t>North Bondi</t>
  </si>
  <si>
    <t>North Bourke</t>
  </si>
  <si>
    <t>North Brother</t>
  </si>
  <si>
    <t>North Casino</t>
  </si>
  <si>
    <t>North Curl Curl</t>
  </si>
  <si>
    <t>North Dorrigo</t>
  </si>
  <si>
    <t>North Epping</t>
  </si>
  <si>
    <t>North Gosford</t>
  </si>
  <si>
    <t>North Haven (NSW)</t>
  </si>
  <si>
    <t>North Lambton</t>
  </si>
  <si>
    <t>North Lismore</t>
  </si>
  <si>
    <t>North Manly</t>
  </si>
  <si>
    <t>North Macksville</t>
  </si>
  <si>
    <t>North Narooma</t>
  </si>
  <si>
    <t>North Narrabeen</t>
  </si>
  <si>
    <t>North Nowra</t>
  </si>
  <si>
    <t>North Richmond</t>
  </si>
  <si>
    <t>North Ryde</t>
  </si>
  <si>
    <t>North Rothbury</t>
  </si>
  <si>
    <t>North Shore (NSW)</t>
  </si>
  <si>
    <t>North St Marys</t>
  </si>
  <si>
    <t>North Strathfield</t>
  </si>
  <si>
    <t>North Star</t>
  </si>
  <si>
    <t>North Sydney</t>
  </si>
  <si>
    <t>North Tamworth</t>
  </si>
  <si>
    <t>North Turramurra</t>
  </si>
  <si>
    <t>North Tumbulgum</t>
  </si>
  <si>
    <t>North Wagga Wagga</t>
  </si>
  <si>
    <t>North Wahroonga</t>
  </si>
  <si>
    <t>North Willoughby</t>
  </si>
  <si>
    <t>North Woodburn</t>
  </si>
  <si>
    <t>North Wollongong</t>
  </si>
  <si>
    <t>North Yalgogrin</t>
  </si>
  <si>
    <t>North Yeoval</t>
  </si>
  <si>
    <t>Northangera</t>
  </si>
  <si>
    <t>Northbridge (NSW)</t>
  </si>
  <si>
    <t>Northwood (NSW)</t>
  </si>
  <si>
    <t>Norway</t>
  </si>
  <si>
    <t>Norwest</t>
  </si>
  <si>
    <t>Nowendoc</t>
  </si>
  <si>
    <t>Nowley</t>
  </si>
  <si>
    <t>Nowra Hill</t>
  </si>
  <si>
    <t>Nubba</t>
  </si>
  <si>
    <t>Nulkaba</t>
  </si>
  <si>
    <t>Nullamanna</t>
  </si>
  <si>
    <t>Nullica</t>
  </si>
  <si>
    <t>Nullo Mountain</t>
  </si>
  <si>
    <t>Numbaa</t>
  </si>
  <si>
    <t>Number One</t>
  </si>
  <si>
    <t>Numbla Vale</t>
  </si>
  <si>
    <t>Numbugga</t>
  </si>
  <si>
    <t>Numeralla</t>
  </si>
  <si>
    <t>Numulgi</t>
  </si>
  <si>
    <t>Nunderi</t>
  </si>
  <si>
    <t>Numinbah</t>
  </si>
  <si>
    <t>Nundle</t>
  </si>
  <si>
    <t>Nungatta</t>
  </si>
  <si>
    <t>Nungatta South</t>
  </si>
  <si>
    <t>Nurenmerenmong</t>
  </si>
  <si>
    <t>Nymagee</t>
  </si>
  <si>
    <t>Nymboida</t>
  </si>
  <si>
    <t>Nyngan</t>
  </si>
  <si>
    <t>Nyora (NSW)</t>
  </si>
  <si>
    <t>Nyrang Creek</t>
  </si>
  <si>
    <t>Oak Flats</t>
  </si>
  <si>
    <t>O'Connell (NSW)</t>
  </si>
  <si>
    <t>Oakdale (NSW)</t>
  </si>
  <si>
    <t>Oakey Park</t>
  </si>
  <si>
    <t>Oakhampton</t>
  </si>
  <si>
    <t>Oakhampton Heights</t>
  </si>
  <si>
    <t>Oakhurst (NSW)</t>
  </si>
  <si>
    <t>Oaklands</t>
  </si>
  <si>
    <t>Oakville</t>
  </si>
  <si>
    <t>Oakwood (NSW)</t>
  </si>
  <si>
    <t>Oallen</t>
  </si>
  <si>
    <t>Oatlands (NSW)</t>
  </si>
  <si>
    <t>Oatley</t>
  </si>
  <si>
    <t>Oban</t>
  </si>
  <si>
    <t>Obanvale</t>
  </si>
  <si>
    <t>Oberne Creek</t>
  </si>
  <si>
    <t>Obley</t>
  </si>
  <si>
    <t>Ocean Shores</t>
  </si>
  <si>
    <t>Old Adaminaby</t>
  </si>
  <si>
    <t>Ogunbil</t>
  </si>
  <si>
    <t>Old Bar</t>
  </si>
  <si>
    <t>Old Bonalbo</t>
  </si>
  <si>
    <t>Old Erowal Bay</t>
  </si>
  <si>
    <t>Old Guildford</t>
  </si>
  <si>
    <t>Old Grevillia</t>
  </si>
  <si>
    <t>Old Junee</t>
  </si>
  <si>
    <t>Old Mill</t>
  </si>
  <si>
    <t>Old Toongabbie</t>
  </si>
  <si>
    <t>Old Station</t>
  </si>
  <si>
    <t>Olinda (NSW)</t>
  </si>
  <si>
    <t>Olney</t>
  </si>
  <si>
    <t>One Mile (NSW)</t>
  </si>
  <si>
    <t>Omadale</t>
  </si>
  <si>
    <t>One Tree</t>
  </si>
  <si>
    <t>Oolong</t>
  </si>
  <si>
    <t>Ooma</t>
  </si>
  <si>
    <t>Ootha</t>
  </si>
  <si>
    <t>Ophir</t>
  </si>
  <si>
    <t>Orange Grove (NSW)</t>
  </si>
  <si>
    <t>Orangeville</t>
  </si>
  <si>
    <t>Orchard Hills</t>
  </si>
  <si>
    <t>Orient Point</t>
  </si>
  <si>
    <t>Orton Park</t>
  </si>
  <si>
    <t>Osterley (NSW)</t>
  </si>
  <si>
    <t>Osborne (NSW)</t>
  </si>
  <si>
    <t>Oswald</t>
  </si>
  <si>
    <t>Otford</t>
  </si>
  <si>
    <t>Oura</t>
  </si>
  <si>
    <t>Ournie</t>
  </si>
  <si>
    <t>Ourimbah</t>
  </si>
  <si>
    <t>Owens Gap</t>
  </si>
  <si>
    <t>Oxford Falls</t>
  </si>
  <si>
    <t>Oxley (Balranald - NSW)</t>
  </si>
  <si>
    <t>Oxley (Warren - NSW)</t>
  </si>
  <si>
    <t>Oxley Island</t>
  </si>
  <si>
    <t>Oxley Park</t>
  </si>
  <si>
    <t>Oxley Vale</t>
  </si>
  <si>
    <t>Oyster Bay</t>
  </si>
  <si>
    <t>Oyster Cove (NSW)</t>
  </si>
  <si>
    <t>Packsaddle</t>
  </si>
  <si>
    <t>Paddington (NSW)</t>
  </si>
  <si>
    <t>Paddys Flat (Kyogle - NSW)</t>
  </si>
  <si>
    <t>Paddys Flat (Snowy Monaro Regional - NSW)</t>
  </si>
  <si>
    <t>Paddys River (Snowy Valleys - NSW)</t>
  </si>
  <si>
    <t>Paddys River (Wingecarribee - NSW)</t>
  </si>
  <si>
    <t>Padstow Heights</t>
  </si>
  <si>
    <t>Pages Creek</t>
  </si>
  <si>
    <t>Pagans Flat</t>
  </si>
  <si>
    <t>Pagewood</t>
  </si>
  <si>
    <t>Pages River</t>
  </si>
  <si>
    <t>Palarang</t>
  </si>
  <si>
    <t>Palerang</t>
  </si>
  <si>
    <t>Paling Yards (Bathurst Regional - NSW)</t>
  </si>
  <si>
    <t>Pallal</t>
  </si>
  <si>
    <t>Pallamallawa</t>
  </si>
  <si>
    <t>Paling Yards (Oberon - NSW)</t>
  </si>
  <si>
    <t>Palm Beach (NSW)</t>
  </si>
  <si>
    <t>Palm Grove (NSW)</t>
  </si>
  <si>
    <t>Palmdale (NSW)</t>
  </si>
  <si>
    <t>Palmers Channel</t>
  </si>
  <si>
    <t>Palmers Island</t>
  </si>
  <si>
    <t>Palmvale</t>
  </si>
  <si>
    <t>Palmers Oaky</t>
  </si>
  <si>
    <t>Palmwoods (NSW)</t>
  </si>
  <si>
    <t>Pambula</t>
  </si>
  <si>
    <t>Pambula Beach</t>
  </si>
  <si>
    <t>Pampoolah</t>
  </si>
  <si>
    <t>Panania</t>
  </si>
  <si>
    <t>Pan Ban</t>
  </si>
  <si>
    <t>Pangee</t>
  </si>
  <si>
    <t>Panuara</t>
  </si>
  <si>
    <t>Pappinbarra</t>
  </si>
  <si>
    <t>Para</t>
  </si>
  <si>
    <t>Paradise (NSW)</t>
  </si>
  <si>
    <t>Paringi</t>
  </si>
  <si>
    <t>Parkesbourne</t>
  </si>
  <si>
    <t>Parklea</t>
  </si>
  <si>
    <t>Parma</t>
  </si>
  <si>
    <t>Parkville (NSW)</t>
  </si>
  <si>
    <t>Patchs Beach</t>
  </si>
  <si>
    <t>Parraweena</t>
  </si>
  <si>
    <t>Paterson (NSW)</t>
  </si>
  <si>
    <t>Paupong</t>
  </si>
  <si>
    <t>Patonga</t>
  </si>
  <si>
    <t>Paxton</t>
  </si>
  <si>
    <t>Paytens Bridge</t>
  </si>
  <si>
    <t>Paynes Crossing</t>
  </si>
  <si>
    <t>Peacock Creek</t>
  </si>
  <si>
    <t>Peak Hill (NSW)</t>
  </si>
  <si>
    <t>Peak View</t>
  </si>
  <si>
    <t>Peakhurst</t>
  </si>
  <si>
    <t>Pearces Creek</t>
  </si>
  <si>
    <t>Peakhurst Heights</t>
  </si>
  <si>
    <t>Pearl Beach</t>
  </si>
  <si>
    <t>Peats Ridge</t>
  </si>
  <si>
    <t>Pebbly Beach</t>
  </si>
  <si>
    <t>Peel</t>
  </si>
  <si>
    <t>Pejar</t>
  </si>
  <si>
    <t>Peelwood</t>
  </si>
  <si>
    <t>Pelican (NSW)</t>
  </si>
  <si>
    <t>Pelaw Main</t>
  </si>
  <si>
    <t>Pembrooke</t>
  </si>
  <si>
    <t>Pelton</t>
  </si>
  <si>
    <t>Pemulwuy</t>
  </si>
  <si>
    <t>Pendle Hill</t>
  </si>
  <si>
    <t>Pennant Hills</t>
  </si>
  <si>
    <t>Penrose</t>
  </si>
  <si>
    <t>Penshurst (NSW)</t>
  </si>
  <si>
    <t>Pericoe</t>
  </si>
  <si>
    <t>Perisher Valley</t>
  </si>
  <si>
    <t>Perrys Crossing</t>
  </si>
  <si>
    <t>Petersham</t>
  </si>
  <si>
    <t>Perthville</t>
  </si>
  <si>
    <t>Phegans Bay</t>
  </si>
  <si>
    <t>Pheasants Nest</t>
  </si>
  <si>
    <t>Phillip Bay</t>
  </si>
  <si>
    <t>Phoenix Park</t>
  </si>
  <si>
    <t>Piallamore</t>
  </si>
  <si>
    <t>Piallaway</t>
  </si>
  <si>
    <t>Picketts Valley</t>
  </si>
  <si>
    <t>Piambong</t>
  </si>
  <si>
    <t>Picnic Point</t>
  </si>
  <si>
    <t>Picton (NSW)</t>
  </si>
  <si>
    <t>Pigeonbah</t>
  </si>
  <si>
    <t>Piggabeen</t>
  </si>
  <si>
    <t>Pikapene</t>
  </si>
  <si>
    <t>Pillar Valley</t>
  </si>
  <si>
    <t>Pilliga</t>
  </si>
  <si>
    <t>Pimlico (NSW)</t>
  </si>
  <si>
    <t>Pimlico Island</t>
  </si>
  <si>
    <t>Pilot Wilderness</t>
  </si>
  <si>
    <t>Pindaroi</t>
  </si>
  <si>
    <t>Pinbeyan</t>
  </si>
  <si>
    <t>Pindimar</t>
  </si>
  <si>
    <t>Pine Camp</t>
  </si>
  <si>
    <t>Pine Clump</t>
  </si>
  <si>
    <t>Pine Grove (NSW)</t>
  </si>
  <si>
    <t>Pine Lodge (NSW)</t>
  </si>
  <si>
    <t>Pine Ridge</t>
  </si>
  <si>
    <t>Piney Range</t>
  </si>
  <si>
    <t>Pine Valley</t>
  </si>
  <si>
    <t>Pinnacle (NSW)</t>
  </si>
  <si>
    <t>Pinkett</t>
  </si>
  <si>
    <t>Pinny Beach</t>
  </si>
  <si>
    <t>Pinnacle Swamp</t>
  </si>
  <si>
    <t>Piora</t>
  </si>
  <si>
    <t>Pipeclay</t>
  </si>
  <si>
    <t>Pitnacree</t>
  </si>
  <si>
    <t>Pitt Town</t>
  </si>
  <si>
    <t>Pitt Town Bottoms</t>
  </si>
  <si>
    <t>Pleasant Hills</t>
  </si>
  <si>
    <t>Pleasure Point</t>
  </si>
  <si>
    <t>Plumpton (NSW)</t>
  </si>
  <si>
    <t>Point Frederick</t>
  </si>
  <si>
    <t>Point Clare</t>
  </si>
  <si>
    <t>Point Piper</t>
  </si>
  <si>
    <t>Point Wolstoncroft</t>
  </si>
  <si>
    <t>Pokolbin</t>
  </si>
  <si>
    <t>Pointer Mountain</t>
  </si>
  <si>
    <t>Polo Flat</t>
  </si>
  <si>
    <t>Pola Creek</t>
  </si>
  <si>
    <t>Pomeroy</t>
  </si>
  <si>
    <t>Pomona (NSW)</t>
  </si>
  <si>
    <t>Ponto</t>
  </si>
  <si>
    <t>Pooncarie</t>
  </si>
  <si>
    <t>Port Botany</t>
  </si>
  <si>
    <t>Port Botany Industrial</t>
  </si>
  <si>
    <t>Port Hacking</t>
  </si>
  <si>
    <t>Port Kembla</t>
  </si>
  <si>
    <t>Port Kembla Industrial</t>
  </si>
  <si>
    <t>Porters Creek</t>
  </si>
  <si>
    <t>Porters Retreat</t>
  </si>
  <si>
    <t>Portland (NSW)</t>
  </si>
  <si>
    <t>Possum Brush</t>
  </si>
  <si>
    <t>Possum Creek</t>
  </si>
  <si>
    <t>Potato Point</t>
  </si>
  <si>
    <t>Pottery Estate</t>
  </si>
  <si>
    <t>Potts Hill</t>
  </si>
  <si>
    <t>Potts Point</t>
  </si>
  <si>
    <t>Prairiewood</t>
  </si>
  <si>
    <t>Premer</t>
  </si>
  <si>
    <t>Pretty Beach (Central Coast - NSW)</t>
  </si>
  <si>
    <t>Pretty Beach (Shoalhaven - NSW)</t>
  </si>
  <si>
    <t>Pretty Pine</t>
  </si>
  <si>
    <t>Primbee</t>
  </si>
  <si>
    <t>Primrose Valley</t>
  </si>
  <si>
    <t>Prospect (NSW)</t>
  </si>
  <si>
    <t>Pucawan</t>
  </si>
  <si>
    <t>Providence Portal</t>
  </si>
  <si>
    <t>Puddledock</t>
  </si>
  <si>
    <t>Pulganbar</t>
  </si>
  <si>
    <t>Pullabooka</t>
  </si>
  <si>
    <t>Pulletop</t>
  </si>
  <si>
    <t>Pumpenbil</t>
  </si>
  <si>
    <t>Punchbowl (Canterbury-Bankstown - NSW)</t>
  </si>
  <si>
    <t>Punchbowl (Clarence Valley - NSW)</t>
  </si>
  <si>
    <t>Purfleet</t>
  </si>
  <si>
    <t>Purlewaugh</t>
  </si>
  <si>
    <t>Putta Bucca</t>
  </si>
  <si>
    <t>Putty</t>
  </si>
  <si>
    <t>Pyangle</t>
  </si>
  <si>
    <t>Pyree</t>
  </si>
  <si>
    <t>Pyramul</t>
  </si>
  <si>
    <t>Quaama</t>
  </si>
  <si>
    <t>Quambone</t>
  </si>
  <si>
    <t>Quanda</t>
  </si>
  <si>
    <t>Quandary</t>
  </si>
  <si>
    <t>Quandialla</t>
  </si>
  <si>
    <t>Queanbeyan West</t>
  </si>
  <si>
    <t>Queens Park (NSW)</t>
  </si>
  <si>
    <t>Queanbeyan East</t>
  </si>
  <si>
    <t>Queenscliff (NSW)</t>
  </si>
  <si>
    <t>Queens Pinch</t>
  </si>
  <si>
    <t>Quialigo</t>
  </si>
  <si>
    <t>Quidong</t>
  </si>
  <si>
    <t>Quipolly</t>
  </si>
  <si>
    <t>Quiera</t>
  </si>
  <si>
    <t>Quorrobolong</t>
  </si>
  <si>
    <t>Raby</t>
  </si>
  <si>
    <t>Raglan (NSW)</t>
  </si>
  <si>
    <t>Rainbow Flat</t>
  </si>
  <si>
    <t>Rainbow Reach</t>
  </si>
  <si>
    <t>Raleigh</t>
  </si>
  <si>
    <t>Ramornie</t>
  </si>
  <si>
    <t>Ramsgate</t>
  </si>
  <si>
    <t>Ramsgate Beach</t>
  </si>
  <si>
    <t>Randwick</t>
  </si>
  <si>
    <t>Rand</t>
  </si>
  <si>
    <t>Rangari</t>
  </si>
  <si>
    <t>Rangers Valley</t>
  </si>
  <si>
    <t>Rankin Park</t>
  </si>
  <si>
    <t>Rankins Springs</t>
  </si>
  <si>
    <t>Rannock</t>
  </si>
  <si>
    <t>Rappville</t>
  </si>
  <si>
    <t>Rathmines</t>
  </si>
  <si>
    <t>Ravensdale</t>
  </si>
  <si>
    <t>Ravenswood (NSW)</t>
  </si>
  <si>
    <t>Ravensworth (NSW)</t>
  </si>
  <si>
    <t>Rawdon Island</t>
  </si>
  <si>
    <t>Rawdon Vale</t>
  </si>
  <si>
    <t>Raworth</t>
  </si>
  <si>
    <t>Rawsonville</t>
  </si>
  <si>
    <t>Razorback</t>
  </si>
  <si>
    <t>Red Head</t>
  </si>
  <si>
    <t>Red Hill (Snowy Valleys - NSW)</t>
  </si>
  <si>
    <t>Red Hill (Tamworth Regional - NSW)</t>
  </si>
  <si>
    <t>Red Hill (Warren - NSW)</t>
  </si>
  <si>
    <t>Red Range</t>
  </si>
  <si>
    <t>Red Rocks</t>
  </si>
  <si>
    <t>Red Rock</t>
  </si>
  <si>
    <t>Redbank (NSW)</t>
  </si>
  <si>
    <t>Redbournberry</t>
  </si>
  <si>
    <t>Reddestone</t>
  </si>
  <si>
    <t>Redlands</t>
  </si>
  <si>
    <t>Reedy Creek (NSW)</t>
  </si>
  <si>
    <t>Reedy Swamp</t>
  </si>
  <si>
    <t>Reefton (NSW)</t>
  </si>
  <si>
    <t>Regents Park (NSW)</t>
  </si>
  <si>
    <t>Regentville</t>
  </si>
  <si>
    <t>Reids Flat</t>
  </si>
  <si>
    <t>Reidsdale</t>
  </si>
  <si>
    <t>Reno</t>
  </si>
  <si>
    <t>Rennie</t>
  </si>
  <si>
    <t>Renwick</t>
  </si>
  <si>
    <t>Repentance Creek</t>
  </si>
  <si>
    <t>Repton</t>
  </si>
  <si>
    <t>Reserve Creek</t>
  </si>
  <si>
    <t>Retreat (NSW)</t>
  </si>
  <si>
    <t>Revesby Heights</t>
  </si>
  <si>
    <t>Rhine Falls</t>
  </si>
  <si>
    <t>Richards</t>
  </si>
  <si>
    <t>Richlands (NSW)</t>
  </si>
  <si>
    <t>Richmond (NSW)</t>
  </si>
  <si>
    <t>Richmond Hill (NSW)</t>
  </si>
  <si>
    <t>Richmond Lowlands</t>
  </si>
  <si>
    <t>Richmond Vale</t>
  </si>
  <si>
    <t>Rileys Hill</t>
  </si>
  <si>
    <t>Ringwood (NSW)</t>
  </si>
  <si>
    <t>Riverside (NSW)</t>
  </si>
  <si>
    <t>Riverlea</t>
  </si>
  <si>
    <t>Rivertree</t>
  </si>
  <si>
    <t>Riverview (NSW)</t>
  </si>
  <si>
    <t>Rixs Creek</t>
  </si>
  <si>
    <t>Rob Roy</t>
  </si>
  <si>
    <t>Robertson (NSW)</t>
  </si>
  <si>
    <t>Robin Hill</t>
  </si>
  <si>
    <t>Rock Flat</t>
  </si>
  <si>
    <t>Rock Forest</t>
  </si>
  <si>
    <t>Rockdale</t>
  </si>
  <si>
    <t>Rock Valley</t>
  </si>
  <si>
    <t>Rockley</t>
  </si>
  <si>
    <t>Rockley Mount</t>
  </si>
  <si>
    <t>Rockton</t>
  </si>
  <si>
    <t>Rocky Creek (Gwydir - NSW)</t>
  </si>
  <si>
    <t>Rocky Creek (Inverell - NSW)</t>
  </si>
  <si>
    <t>Rocky Glen</t>
  </si>
  <si>
    <t>Rocky Plain (NSW)</t>
  </si>
  <si>
    <t>Rocky Point (NSW)</t>
  </si>
  <si>
    <t>Rocky Hall</t>
  </si>
  <si>
    <t>Rocky River (Tenterfield - NSW)</t>
  </si>
  <si>
    <t>Rodd Point</t>
  </si>
  <si>
    <t>Rocky River (Uralla - NSW)</t>
  </si>
  <si>
    <t>Rollands Plains</t>
  </si>
  <si>
    <t>Rookwood (NSW)</t>
  </si>
  <si>
    <t>Rookwood Cemetery</t>
  </si>
  <si>
    <t>Rookhurst</t>
  </si>
  <si>
    <t>Rooty Hill</t>
  </si>
  <si>
    <t>Ropes Crossing</t>
  </si>
  <si>
    <t>Rose Bay (NSW)</t>
  </si>
  <si>
    <t>Rose Valley (Kiama - NSW)</t>
  </si>
  <si>
    <t>Rose Valley (Snowy Monaro Regional - NSW)</t>
  </si>
  <si>
    <t>Rosebank</t>
  </si>
  <si>
    <t>Roseberg</t>
  </si>
  <si>
    <t>Roseberry</t>
  </si>
  <si>
    <t>Roseberry Creek</t>
  </si>
  <si>
    <t>Rosebery (NSW)</t>
  </si>
  <si>
    <t>Rosebrook (NSW)</t>
  </si>
  <si>
    <t>Rosedale (NSW)</t>
  </si>
  <si>
    <t>Rosehill (NSW)</t>
  </si>
  <si>
    <t>Rosemeadow</t>
  </si>
  <si>
    <t>Rosemeath</t>
  </si>
  <si>
    <t>Roseville</t>
  </si>
  <si>
    <t>Roseville Chase</t>
  </si>
  <si>
    <t>Rosewood (Port Macquarie-Hastings - NSW)</t>
  </si>
  <si>
    <t>Rosewood (Snowy Valleys - NSW)</t>
  </si>
  <si>
    <t>Roslyn</t>
  </si>
  <si>
    <t>Rossglen</t>
  </si>
  <si>
    <t>Rossgole</t>
  </si>
  <si>
    <t>Rossmore (NSW)</t>
  </si>
  <si>
    <t>Rossi</t>
  </si>
  <si>
    <t>Rothbury</t>
  </si>
  <si>
    <t>Roto</t>
  </si>
  <si>
    <t>Rouchel</t>
  </si>
  <si>
    <t>Rouchel Brook</t>
  </si>
  <si>
    <t>Roughit</t>
  </si>
  <si>
    <t>Round Mountain</t>
  </si>
  <si>
    <t>Round Swamp</t>
  </si>
  <si>
    <t>Rous</t>
  </si>
  <si>
    <t>Rous Mill</t>
  </si>
  <si>
    <t>Rouse Hill</t>
  </si>
  <si>
    <t>Rowan</t>
  </si>
  <si>
    <t>Rowena</t>
  </si>
  <si>
    <t>Rowlands Creek</t>
  </si>
  <si>
    <t>Royalla</t>
  </si>
  <si>
    <t>Rozelle</t>
  </si>
  <si>
    <t>Ruby Creek</t>
  </si>
  <si>
    <t>Rugby</t>
  </si>
  <si>
    <t>Rufus</t>
  </si>
  <si>
    <t>Rukenvale</t>
  </si>
  <si>
    <t>Run-o-Waters</t>
  </si>
  <si>
    <t>Runnyford</t>
  </si>
  <si>
    <t>Running Stream</t>
  </si>
  <si>
    <t>Ruse</t>
  </si>
  <si>
    <t>Rushcutters Bay</t>
  </si>
  <si>
    <t>Rushes Creek</t>
  </si>
  <si>
    <t>Russell Lea</t>
  </si>
  <si>
    <t>Rushforth</t>
  </si>
  <si>
    <t>Russell Vale</t>
  </si>
  <si>
    <t>Rutherford</t>
  </si>
  <si>
    <t>Ruthven</t>
  </si>
  <si>
    <t>Ryan (NSW)</t>
  </si>
  <si>
    <t>Rydal</t>
  </si>
  <si>
    <t>Rydalmere</t>
  </si>
  <si>
    <t>Ryde</t>
  </si>
  <si>
    <t>Rye Park</t>
  </si>
  <si>
    <t>Ryhope</t>
  </si>
  <si>
    <t>Sackville</t>
  </si>
  <si>
    <t>Rylstone</t>
  </si>
  <si>
    <t>Sackville North</t>
  </si>
  <si>
    <t>Saddleback Mountain</t>
  </si>
  <si>
    <t>Sadleir</t>
  </si>
  <si>
    <t>Salamander Bay</t>
  </si>
  <si>
    <t>Safety Beach (NSW)</t>
  </si>
  <si>
    <t>Salisbury (NSW)</t>
  </si>
  <si>
    <t>Salisbury Plains</t>
  </si>
  <si>
    <t>Salt Ash</t>
  </si>
  <si>
    <t>Sallys Flat</t>
  </si>
  <si>
    <t>Saltwater</t>
  </si>
  <si>
    <t>San Isidore</t>
  </si>
  <si>
    <t>San Remo (NSW)</t>
  </si>
  <si>
    <t>Sancrox</t>
  </si>
  <si>
    <t>Sanctuary Point</t>
  </si>
  <si>
    <t>Sandbar</t>
  </si>
  <si>
    <t>Sandgate (NSW)</t>
  </si>
  <si>
    <t>Sandigo</t>
  </si>
  <si>
    <t>Sandilands (NSW)</t>
  </si>
  <si>
    <t>Sandon (NSW)</t>
  </si>
  <si>
    <t>Sandringham (NSW)</t>
  </si>
  <si>
    <t>Sandy Beach</t>
  </si>
  <si>
    <t>Sandy Creek (Cobar - NSW)</t>
  </si>
  <si>
    <t>Sandy Creek (Upper Hunter Shire - NSW)</t>
  </si>
  <si>
    <t>Sandy Crossing</t>
  </si>
  <si>
    <t>Sandy Flat</t>
  </si>
  <si>
    <t>Sandy Hill</t>
  </si>
  <si>
    <t>Sandy Gully (NSW)</t>
  </si>
  <si>
    <t>Sandy Point (NSW)</t>
  </si>
  <si>
    <t>Sandy Hollow</t>
  </si>
  <si>
    <t>Sans Souci</t>
  </si>
  <si>
    <t>Sanger</t>
  </si>
  <si>
    <t>Sapphire</t>
  </si>
  <si>
    <t>Sapphire Beach</t>
  </si>
  <si>
    <t>Saratoga</t>
  </si>
  <si>
    <t>Sassafras (NSW)</t>
  </si>
  <si>
    <t>Saumarez</t>
  </si>
  <si>
    <t>Saumarez Ponds</t>
  </si>
  <si>
    <t>Savernake</t>
  </si>
  <si>
    <t>Sawpit Creek</t>
  </si>
  <si>
    <t>Sawtell</t>
  </si>
  <si>
    <t>Scarborough (NSW)</t>
  </si>
  <si>
    <t>Sawyers Gully</t>
  </si>
  <si>
    <t>Schofields</t>
  </si>
  <si>
    <t>Scheyville</t>
  </si>
  <si>
    <t>Scotia</t>
  </si>
  <si>
    <t>Scotland Island</t>
  </si>
  <si>
    <t>Scotts Creek (NSW)</t>
  </si>
  <si>
    <t>Scotts Flat</t>
  </si>
  <si>
    <t>Scotts Head</t>
  </si>
  <si>
    <t>Seaham</t>
  </si>
  <si>
    <t>Seaforth (NSW)</t>
  </si>
  <si>
    <t>Seahampton</t>
  </si>
  <si>
    <t>Sebastopol (NSW)</t>
  </si>
  <si>
    <t>Seal Rocks</t>
  </si>
  <si>
    <t>Sedgefield</t>
  </si>
  <si>
    <t>Seelands</t>
  </si>
  <si>
    <t>Sefton</t>
  </si>
  <si>
    <t>Seven Hills (NSW)</t>
  </si>
  <si>
    <t>Segenhoe</t>
  </si>
  <si>
    <t>Seven Oaks</t>
  </si>
  <si>
    <t>Sextonville</t>
  </si>
  <si>
    <t>Shadforth (NSW)</t>
  </si>
  <si>
    <t>Shalvey</t>
  </si>
  <si>
    <t>Shallow Bay</t>
  </si>
  <si>
    <t>Shanes Park</t>
  </si>
  <si>
    <t>Shannon Brook</t>
  </si>
  <si>
    <t>Shannon Vale</t>
  </si>
  <si>
    <t>Shannondale</t>
  </si>
  <si>
    <t>Shannons Flat</t>
  </si>
  <si>
    <t>Sharps Creek</t>
  </si>
  <si>
    <t>Shark Creek</t>
  </si>
  <si>
    <t>Sheedys Gully</t>
  </si>
  <si>
    <t>Shellharbour</t>
  </si>
  <si>
    <t>Shell Cove</t>
  </si>
  <si>
    <t>Shellharbour City Centre</t>
  </si>
  <si>
    <t>Shelly Beach (NSW)</t>
  </si>
  <si>
    <t>Sherwood (Clarence Valley - NSW)</t>
  </si>
  <si>
    <t>Sherwood (Kempsey - NSW)</t>
  </si>
  <si>
    <t>Sherwood (Kyogle - NSW)</t>
  </si>
  <si>
    <t>Shoal Bay (NSW)</t>
  </si>
  <si>
    <t>Shoalhaven Heads</t>
  </si>
  <si>
    <t>Shortland</t>
  </si>
  <si>
    <t>Shooters Hill</t>
  </si>
  <si>
    <t>Silent Grove</t>
  </si>
  <si>
    <t>Silverton (NSW)</t>
  </si>
  <si>
    <t>Silverwater (Lake Macquarie - NSW)</t>
  </si>
  <si>
    <t>Silverdale (NSW)</t>
  </si>
  <si>
    <t>Silverwater (Parramatta - NSW)</t>
  </si>
  <si>
    <t>Simpkins Creek</t>
  </si>
  <si>
    <t>Singleton (NSW)</t>
  </si>
  <si>
    <t>Singleton Military Area</t>
  </si>
  <si>
    <t>Singleton Heights</t>
  </si>
  <si>
    <t>Singletons Mill</t>
  </si>
  <si>
    <t>Six Mile Swamp</t>
  </si>
  <si>
    <t>Skennars Head</t>
  </si>
  <si>
    <t>Skinners Shoot</t>
  </si>
  <si>
    <t>Skillion Flat</t>
  </si>
  <si>
    <t>Sleepy Hollow</t>
  </si>
  <si>
    <t>Smeaton Grange</t>
  </si>
  <si>
    <t>Smiggin Holes</t>
  </si>
  <si>
    <t>Smiths Creek (Clarence Valley - NSW)</t>
  </si>
  <si>
    <t>Smithfield (NSW)</t>
  </si>
  <si>
    <t>Smithfield Industrial</t>
  </si>
  <si>
    <t>Smiths Creek (Kyogle - NSW)</t>
  </si>
  <si>
    <t>Smiths Creek (Tweed - NSW)</t>
  </si>
  <si>
    <t>Smiths Lake</t>
  </si>
  <si>
    <t>Smithtown</t>
  </si>
  <si>
    <t>Snakes Plain</t>
  </si>
  <si>
    <t>Snowball</t>
  </si>
  <si>
    <t>Snowy Plain</t>
  </si>
  <si>
    <t>Sodwalls</t>
  </si>
  <si>
    <t>Sofala</t>
  </si>
  <si>
    <t>Soldiers Point</t>
  </si>
  <si>
    <t>Somersby</t>
  </si>
  <si>
    <t>South Albury</t>
  </si>
  <si>
    <t>Somerton (NSW)</t>
  </si>
  <si>
    <t>South Arm (Clarence Valley - NSW)</t>
  </si>
  <si>
    <t>South Ballina</t>
  </si>
  <si>
    <t>South Arm (Nambucca Valley - NSW)</t>
  </si>
  <si>
    <t>South Bathurst</t>
  </si>
  <si>
    <t>South Bowenfels</t>
  </si>
  <si>
    <t>South Durras</t>
  </si>
  <si>
    <t>South Golden Beach</t>
  </si>
  <si>
    <t>South Grafton</t>
  </si>
  <si>
    <t>South Granville</t>
  </si>
  <si>
    <t>South Gundagai</t>
  </si>
  <si>
    <t>South Gundurimba</t>
  </si>
  <si>
    <t>South Hurstville</t>
  </si>
  <si>
    <t>South Guyra</t>
  </si>
  <si>
    <t>South Lismore</t>
  </si>
  <si>
    <t>South Kempsey</t>
  </si>
  <si>
    <t>South Littleton</t>
  </si>
  <si>
    <t>South Maitland</t>
  </si>
  <si>
    <t>South Maroota</t>
  </si>
  <si>
    <t>South Murwillumbah</t>
  </si>
  <si>
    <t>South Nowra</t>
  </si>
  <si>
    <t>South Pambula</t>
  </si>
  <si>
    <t>South Penrith</t>
  </si>
  <si>
    <t>South Turramurra</t>
  </si>
  <si>
    <t>South Tamworth</t>
  </si>
  <si>
    <t>South Windsor</t>
  </si>
  <si>
    <t>South Wolumla</t>
  </si>
  <si>
    <t>Southampton (NSW)</t>
  </si>
  <si>
    <t>Southgate</t>
  </si>
  <si>
    <t>Speers Point</t>
  </si>
  <si>
    <t>Spencer</t>
  </si>
  <si>
    <t>Speewa</t>
  </si>
  <si>
    <t>Spicers Creek</t>
  </si>
  <si>
    <t>Spicketts Creek</t>
  </si>
  <si>
    <t>Spring Creek (NSW)</t>
  </si>
  <si>
    <t>Splitters Creek</t>
  </si>
  <si>
    <t>Spring Farm (NSW)</t>
  </si>
  <si>
    <t>Spring Flat</t>
  </si>
  <si>
    <t>Spring Grove</t>
  </si>
  <si>
    <t>Spring Hill (Orange - NSW)</t>
  </si>
  <si>
    <t>Spring Hill (Wollongong - NSW)</t>
  </si>
  <si>
    <t>Spring Mountain (NSW)</t>
  </si>
  <si>
    <t>Spring Plains</t>
  </si>
  <si>
    <t>Spring Ridge</t>
  </si>
  <si>
    <t>Spring Terrace</t>
  </si>
  <si>
    <t>Springdale (NSW)</t>
  </si>
  <si>
    <t>Springdale Heights</t>
  </si>
  <si>
    <t>Springfield (Central Coast - NSW)</t>
  </si>
  <si>
    <t>Springfield (Snowy Monaro Regional - NSW)</t>
  </si>
  <si>
    <t>Springrange</t>
  </si>
  <si>
    <t>Springside (NSW)</t>
  </si>
  <si>
    <t>Springvale (NSW)</t>
  </si>
  <si>
    <t>Springwood (NSW)</t>
  </si>
  <si>
    <t>St Albans (NSW)</t>
  </si>
  <si>
    <t>St Clair (Penrith - NSW)</t>
  </si>
  <si>
    <t>St Andrews (NSW)</t>
  </si>
  <si>
    <t>St Fillans</t>
  </si>
  <si>
    <t>St Clair (Singleton - NSW)</t>
  </si>
  <si>
    <t>St Georges Basin</t>
  </si>
  <si>
    <t>St George (NSW)</t>
  </si>
  <si>
    <t>St Helens Park</t>
  </si>
  <si>
    <t>St Huberts Island</t>
  </si>
  <si>
    <t>St Ives (NSW)</t>
  </si>
  <si>
    <t>St Ives Chase</t>
  </si>
  <si>
    <t>St Johns Park</t>
  </si>
  <si>
    <t>St Leonards (NSW)</t>
  </si>
  <si>
    <t>St Marys (NSW)</t>
  </si>
  <si>
    <t>St Peters (NSW)</t>
  </si>
  <si>
    <t>Stanborough</t>
  </si>
  <si>
    <t>Stanbridge</t>
  </si>
  <si>
    <t>Stanford Merthyr</t>
  </si>
  <si>
    <t>Stanhope (NSW)</t>
  </si>
  <si>
    <t>Stanhope Gardens</t>
  </si>
  <si>
    <t>Stanmore (NSW)</t>
  </si>
  <si>
    <t>Stannifer</t>
  </si>
  <si>
    <t>Stannum</t>
  </si>
  <si>
    <t>Stanwell Park</t>
  </si>
  <si>
    <t>Stanwell Tops</t>
  </si>
  <si>
    <t>State Mine Gully</t>
  </si>
  <si>
    <t>Steam Plains</t>
  </si>
  <si>
    <t>Steeple Flat</t>
  </si>
  <si>
    <t>Stewarts Brook</t>
  </si>
  <si>
    <t>Stewarts River</t>
  </si>
  <si>
    <t>Stockinbingal</t>
  </si>
  <si>
    <t>Stockrington</t>
  </si>
  <si>
    <t>Stockton (NSW)</t>
  </si>
  <si>
    <t>Stokers Siding</t>
  </si>
  <si>
    <t>Stockyard Creek (NSW)</t>
  </si>
  <si>
    <t>Stonehenge (NSW)</t>
  </si>
  <si>
    <t>Stonequarry</t>
  </si>
  <si>
    <t>Stony Chute</t>
  </si>
  <si>
    <t>Stony Creek (Bega Valley - NSW)</t>
  </si>
  <si>
    <t>Stony Creek (Mid-Western Regional - NSW)</t>
  </si>
  <si>
    <t>Stony Crossing</t>
  </si>
  <si>
    <t>Stotts Creek</t>
  </si>
  <si>
    <t>Stratford (NSW)</t>
  </si>
  <si>
    <t>Strathcedar</t>
  </si>
  <si>
    <t>Stratheden</t>
  </si>
  <si>
    <t>Strathfield (NSW)</t>
  </si>
  <si>
    <t>Stroud</t>
  </si>
  <si>
    <t>Stroud Hill</t>
  </si>
  <si>
    <t>Stroud Road</t>
  </si>
  <si>
    <t>Stuart Town</t>
  </si>
  <si>
    <t>Stuarts Point</t>
  </si>
  <si>
    <t>Stubbo</t>
  </si>
  <si>
    <t>Stud Park</t>
  </si>
  <si>
    <t>Suffolk Park</t>
  </si>
  <si>
    <t>Sugarloaf (NSW)</t>
  </si>
  <si>
    <t>Summer Hill (Dungog - NSW)</t>
  </si>
  <si>
    <t>Summer Hill (Inner West - NSW)</t>
  </si>
  <si>
    <t>Summer Hill Creek</t>
  </si>
  <si>
    <t>Summer Island</t>
  </si>
  <si>
    <t>Summerland Point</t>
  </si>
  <si>
    <t>Sun Valley (NSW)</t>
  </si>
  <si>
    <t>Sunny Corner</t>
  </si>
  <si>
    <t>Sunset Strip (NSW)</t>
  </si>
  <si>
    <t>Sunshine (NSW)</t>
  </si>
  <si>
    <t>Sunshine Bay</t>
  </si>
  <si>
    <t>Suntop</t>
  </si>
  <si>
    <t>Surf Beach (NSW)</t>
  </si>
  <si>
    <t>Surfside</t>
  </si>
  <si>
    <t>Sutherland (NSW)</t>
  </si>
  <si>
    <t>Sussex Inlet</t>
  </si>
  <si>
    <t>Sutton (NSW)</t>
  </si>
  <si>
    <t>Sutton Forest</t>
  </si>
  <si>
    <t>Swan Bay (Port Stephens - NSW)</t>
  </si>
  <si>
    <t>Swan Bay (Richmond Valley - NSW)</t>
  </si>
  <si>
    <t>Swan Creek (NSW)</t>
  </si>
  <si>
    <t>Swan Vale</t>
  </si>
  <si>
    <t>Swanbrook</t>
  </si>
  <si>
    <t>Swanhaven</t>
  </si>
  <si>
    <t>Swans Crossing</t>
  </si>
  <si>
    <t>Swansea (NSW)</t>
  </si>
  <si>
    <t>Swansea Heads</t>
  </si>
  <si>
    <t>Sweetmans Creek</t>
  </si>
  <si>
    <t>Sydenham (NSW)</t>
  </si>
  <si>
    <t>Sydney Olympic Park</t>
  </si>
  <si>
    <t>Sylvania</t>
  </si>
  <si>
    <t>Sylvania Waters</t>
  </si>
  <si>
    <t>Tabbil Creek</t>
  </si>
  <si>
    <t>Tabbimoble</t>
  </si>
  <si>
    <t>Tabbita</t>
  </si>
  <si>
    <t>Table Top</t>
  </si>
  <si>
    <t>Tabulam</t>
  </si>
  <si>
    <t>Tacoma</t>
  </si>
  <si>
    <t>Tacoma South</t>
  </si>
  <si>
    <t>Tahlee</t>
  </si>
  <si>
    <t>Tahmoor</t>
  </si>
  <si>
    <t>Talarm</t>
  </si>
  <si>
    <t>Talawanta</t>
  </si>
  <si>
    <t>Talbingo</t>
  </si>
  <si>
    <t>Tallawang</t>
  </si>
  <si>
    <t>Tallawong</t>
  </si>
  <si>
    <t>Tallimba</t>
  </si>
  <si>
    <t>Tallong</t>
  </si>
  <si>
    <t>Tallowal</t>
  </si>
  <si>
    <t>Tallowwood Ridge</t>
  </si>
  <si>
    <t>Tallwoods Village</t>
  </si>
  <si>
    <t>Tallwood</t>
  </si>
  <si>
    <t>Talofa</t>
  </si>
  <si>
    <t>Talmalmo</t>
  </si>
  <si>
    <t>Tamarama</t>
  </si>
  <si>
    <t>Taloumbi</t>
  </si>
  <si>
    <t>Tamban</t>
  </si>
  <si>
    <t>Tambar Springs</t>
  </si>
  <si>
    <t>Tambaroora</t>
  </si>
  <si>
    <t>Taminda</t>
  </si>
  <si>
    <t>Tanglewood</t>
  </si>
  <si>
    <t>Tanilba Bay</t>
  </si>
  <si>
    <t>Tanja</t>
  </si>
  <si>
    <t>Tannas Mount</t>
  </si>
  <si>
    <t>Tantangara</t>
  </si>
  <si>
    <t>Tantawangalo</t>
  </si>
  <si>
    <t>Tantonan</t>
  </si>
  <si>
    <t>Tapitallee</t>
  </si>
  <si>
    <t>Tara (NSW)</t>
  </si>
  <si>
    <t>Taradale (NSW)</t>
  </si>
  <si>
    <t>Tarago</t>
  </si>
  <si>
    <t>Taralga</t>
  </si>
  <si>
    <t>Tarana</t>
  </si>
  <si>
    <t>Tarban</t>
  </si>
  <si>
    <t>Tarbuck Bay</t>
  </si>
  <si>
    <t>Tarcutta</t>
  </si>
  <si>
    <t>Taree South</t>
  </si>
  <si>
    <t>Taren Point</t>
  </si>
  <si>
    <t>Tarlo</t>
  </si>
  <si>
    <t>Tarraganda</t>
  </si>
  <si>
    <t>Tarrawanna</t>
  </si>
  <si>
    <t>Tarriaro</t>
  </si>
  <si>
    <t>Tarro</t>
  </si>
  <si>
    <t>Tascott</t>
  </si>
  <si>
    <t>Tatham</t>
  </si>
  <si>
    <t>Tathra</t>
  </si>
  <si>
    <t>Tatton</t>
  </si>
  <si>
    <t>Taylors Arm</t>
  </si>
  <si>
    <t>Taylors Beach (NSW)</t>
  </si>
  <si>
    <t>Tea Gardens</t>
  </si>
  <si>
    <t>Taylors Flat</t>
  </si>
  <si>
    <t>Telarah</t>
  </si>
  <si>
    <t>Telegraph Point</t>
  </si>
  <si>
    <t>Telopea</t>
  </si>
  <si>
    <t>Temagog</t>
  </si>
  <si>
    <t>Tempe</t>
  </si>
  <si>
    <t>Ten Mile Hollow</t>
  </si>
  <si>
    <t>Tenambit</t>
  </si>
  <si>
    <t>Tenandra</t>
  </si>
  <si>
    <t>Tennyson (NSW)</t>
  </si>
  <si>
    <t>Tennyson Point</t>
  </si>
  <si>
    <t>Tenterden (NSW)</t>
  </si>
  <si>
    <t>Teralba</t>
  </si>
  <si>
    <t>Terania Creek</t>
  </si>
  <si>
    <t>Terara</t>
  </si>
  <si>
    <t>Teridgerie</t>
  </si>
  <si>
    <t>Termeil</t>
  </si>
  <si>
    <t>Terrabella</t>
  </si>
  <si>
    <t>Terragon</t>
  </si>
  <si>
    <t>Terrace Creek</t>
  </si>
  <si>
    <t>Terramungamine</t>
  </si>
  <si>
    <t>Terranora</t>
  </si>
  <si>
    <t>Terreel</t>
  </si>
  <si>
    <t>Terrey Hills</t>
  </si>
  <si>
    <t>Terrigal</t>
  </si>
  <si>
    <t>Terry Hie Hie</t>
  </si>
  <si>
    <t>Teven</t>
  </si>
  <si>
    <t>Tewinga</t>
  </si>
  <si>
    <t>Texas (NSW)</t>
  </si>
  <si>
    <t>Tharbogang</t>
  </si>
  <si>
    <t>Thalgarrah</t>
  </si>
  <si>
    <t>The Angle</t>
  </si>
  <si>
    <t>The Basin (NSW)</t>
  </si>
  <si>
    <t>The Branch</t>
  </si>
  <si>
    <t>The Bight</t>
  </si>
  <si>
    <t>The Brothers</t>
  </si>
  <si>
    <t>The Channon</t>
  </si>
  <si>
    <t>The Devils Wilderness</t>
  </si>
  <si>
    <t>Blue Mountains - North</t>
  </si>
  <si>
    <t>The Entrance North</t>
  </si>
  <si>
    <t>The Gap (Richmond Valley - NSW)</t>
  </si>
  <si>
    <t>The Freshwater</t>
  </si>
  <si>
    <t>The Gap (Wagga Wagga - NSW)</t>
  </si>
  <si>
    <t>The Glen (NSW)</t>
  </si>
  <si>
    <t>The Hatch</t>
  </si>
  <si>
    <t>The Gulf</t>
  </si>
  <si>
    <t>The Hill</t>
  </si>
  <si>
    <t>The Junction</t>
  </si>
  <si>
    <t>The Lagoon</t>
  </si>
  <si>
    <t>The Marra</t>
  </si>
  <si>
    <t>The Oaks</t>
  </si>
  <si>
    <t>The Meadows</t>
  </si>
  <si>
    <t>The Pilliga</t>
  </si>
  <si>
    <t>The Pinnacles</t>
  </si>
  <si>
    <t>The Pocket</t>
  </si>
  <si>
    <t>The Ponds</t>
  </si>
  <si>
    <t>The Risk</t>
  </si>
  <si>
    <t>The Rock</t>
  </si>
  <si>
    <t>The Ridgeway</t>
  </si>
  <si>
    <t>The Rocks (Bathurst Regional - NSW)</t>
  </si>
  <si>
    <t>The Rocks (Sydney - NSW)</t>
  </si>
  <si>
    <t>The Sandon</t>
  </si>
  <si>
    <t>The Slopes</t>
  </si>
  <si>
    <t>The Whiteman</t>
  </si>
  <si>
    <t>Theresa Creek (NSW)</t>
  </si>
  <si>
    <t>Theresa Park</t>
  </si>
  <si>
    <t>Thirldene</t>
  </si>
  <si>
    <t>Thirlmere</t>
  </si>
  <si>
    <t>Thirroul</t>
  </si>
  <si>
    <t>Thora</t>
  </si>
  <si>
    <t>Thornleigh</t>
  </si>
  <si>
    <t>Thornton (NSW)</t>
  </si>
  <si>
    <t>Thredbo</t>
  </si>
  <si>
    <t>Thrumster</t>
  </si>
  <si>
    <t>Thuddungra</t>
  </si>
  <si>
    <t>Thule</t>
  </si>
  <si>
    <t>Thumb Creek</t>
  </si>
  <si>
    <t>Thurgoona</t>
  </si>
  <si>
    <t>Thyra</t>
  </si>
  <si>
    <t>Tianjara</t>
  </si>
  <si>
    <t>Tibbuc</t>
  </si>
  <si>
    <t>Tibooburra</t>
  </si>
  <si>
    <t>Tichborne</t>
  </si>
  <si>
    <t>Tighes Hill</t>
  </si>
  <si>
    <t>Tichular</t>
  </si>
  <si>
    <t>Tilba Tilba</t>
  </si>
  <si>
    <t>Tilbuster</t>
  </si>
  <si>
    <t>Tilligerry Creek</t>
  </si>
  <si>
    <t>Tilpa</t>
  </si>
  <si>
    <t>Timbarra (NSW)</t>
  </si>
  <si>
    <t>Timbillica</t>
  </si>
  <si>
    <t>Timbumburi</t>
  </si>
  <si>
    <t>Timor (NSW)</t>
  </si>
  <si>
    <t>Tindarey</t>
  </si>
  <si>
    <t>Tinderry</t>
  </si>
  <si>
    <t>Tingha</t>
  </si>
  <si>
    <t>Tingira Heights</t>
  </si>
  <si>
    <t>Tinonee</t>
  </si>
  <si>
    <t>Tinpot</t>
  </si>
  <si>
    <t>Tintenbar</t>
  </si>
  <si>
    <t>Tiona</t>
  </si>
  <si>
    <t>Tintinhull</t>
  </si>
  <si>
    <t>Tipperary (NSW)</t>
  </si>
  <si>
    <t>Tiri</t>
  </si>
  <si>
    <t>Tirrannaville</t>
  </si>
  <si>
    <t>Titaatee Creek</t>
  </si>
  <si>
    <t>Tocal</t>
  </si>
  <si>
    <t>Tocumwal</t>
  </si>
  <si>
    <t>Tolbar</t>
  </si>
  <si>
    <t>Tolland</t>
  </si>
  <si>
    <t>Tolwong</t>
  </si>
  <si>
    <t>Tomago</t>
  </si>
  <si>
    <t>Tomakin</t>
  </si>
  <si>
    <t>Tomalla</t>
  </si>
  <si>
    <t>Tomboye</t>
  </si>
  <si>
    <t>Tombong</t>
  </si>
  <si>
    <t>Tomerong</t>
  </si>
  <si>
    <t>Tomewin</t>
  </si>
  <si>
    <t>Tomingley</t>
  </si>
  <si>
    <t>Tomki</t>
  </si>
  <si>
    <t>Toms Creek</t>
  </si>
  <si>
    <t>Tonderburine</t>
  </si>
  <si>
    <t>Tongarra</t>
  </si>
  <si>
    <t>Toogong</t>
  </si>
  <si>
    <t>Toolijooa</t>
  </si>
  <si>
    <t>Tooleybuc</t>
  </si>
  <si>
    <t>Tooloom</t>
  </si>
  <si>
    <t>Tooloon</t>
  </si>
  <si>
    <t>Toongabbie (NSW)</t>
  </si>
  <si>
    <t>Tooma</t>
  </si>
  <si>
    <t>Toongi</t>
  </si>
  <si>
    <t>Toonumbar</t>
  </si>
  <si>
    <t>Tooraweenah</t>
  </si>
  <si>
    <t>Tooranie</t>
  </si>
  <si>
    <t>Toormina</t>
  </si>
  <si>
    <t>Toothdale</t>
  </si>
  <si>
    <t>Toorooka</t>
  </si>
  <si>
    <t>Toowoon Bay</t>
  </si>
  <si>
    <t>Tootool</t>
  </si>
  <si>
    <t>Topi Topi</t>
  </si>
  <si>
    <t>Toronto</t>
  </si>
  <si>
    <t>Torryburn (Dungog - NSW)</t>
  </si>
  <si>
    <t>Torrington (NSW)</t>
  </si>
  <si>
    <t>Torryburn (Uralla - NSW)</t>
  </si>
  <si>
    <t>Totnes Valley</t>
  </si>
  <si>
    <t>Tottenham (NSW)</t>
  </si>
  <si>
    <t>Touga</t>
  </si>
  <si>
    <t>Toukley</t>
  </si>
  <si>
    <t>Towallum</t>
  </si>
  <si>
    <t>Towamba</t>
  </si>
  <si>
    <t>Townsend</t>
  </si>
  <si>
    <t>Towradgi</t>
  </si>
  <si>
    <t>Towrang</t>
  </si>
  <si>
    <t>Tralee</t>
  </si>
  <si>
    <t>Tregeagle</t>
  </si>
  <si>
    <t>Trangie</t>
  </si>
  <si>
    <t>Tregear</t>
  </si>
  <si>
    <t>Trenayr</t>
  </si>
  <si>
    <t>Trewilga</t>
  </si>
  <si>
    <t>Trentham Cliffs</t>
  </si>
  <si>
    <t>Triangle Flat</t>
  </si>
  <si>
    <t>Triamble</t>
  </si>
  <si>
    <t>Trundle</t>
  </si>
  <si>
    <t>Trungley Hall</t>
  </si>
  <si>
    <t>Trunkey Creek</t>
  </si>
  <si>
    <t>Tubbamurra</t>
  </si>
  <si>
    <t>Tubbul</t>
  </si>
  <si>
    <t>Tucabia</t>
  </si>
  <si>
    <t>Tucki Tucki</t>
  </si>
  <si>
    <t>Tuckombil</t>
  </si>
  <si>
    <t>Tuckurimba</t>
  </si>
  <si>
    <t>Tuena</t>
  </si>
  <si>
    <t>Tuggerah</t>
  </si>
  <si>
    <t>Tuggerawong</t>
  </si>
  <si>
    <t>Tugrabakh</t>
  </si>
  <si>
    <t>Tullakool</t>
  </si>
  <si>
    <t>Tullamore</t>
  </si>
  <si>
    <t>Tullarwalla</t>
  </si>
  <si>
    <t>Tullera</t>
  </si>
  <si>
    <t>Tullibigeal</t>
  </si>
  <si>
    <t>Tullimbar</t>
  </si>
  <si>
    <t>Tulloona</t>
  </si>
  <si>
    <t>Tullymorgan</t>
  </si>
  <si>
    <t>Tumbi Umbi</t>
  </si>
  <si>
    <t>Tumblong</t>
  </si>
  <si>
    <t>Tumbulgum</t>
  </si>
  <si>
    <t>Tumorrama</t>
  </si>
  <si>
    <t>Tumut Plains</t>
  </si>
  <si>
    <t>Tuncester</t>
  </si>
  <si>
    <t>Tunglebung</t>
  </si>
  <si>
    <t>Tuntable Creek</t>
  </si>
  <si>
    <t>Tuppal</t>
  </si>
  <si>
    <t>Tura Beach</t>
  </si>
  <si>
    <t>Turlinjah</t>
  </si>
  <si>
    <t>Turill</t>
  </si>
  <si>
    <t>Turners Flat</t>
  </si>
  <si>
    <t>Turondale</t>
  </si>
  <si>
    <t>Tuross Head</t>
  </si>
  <si>
    <t>Tuross</t>
  </si>
  <si>
    <t>Turrawan</t>
  </si>
  <si>
    <t>Turrella</t>
  </si>
  <si>
    <t>Turvey Park</t>
  </si>
  <si>
    <t>Tweed Heads West</t>
  </si>
  <si>
    <t>Twelve Mile Creek</t>
  </si>
  <si>
    <t>Twelve Mile</t>
  </si>
  <si>
    <t>Twelve Mile Peg</t>
  </si>
  <si>
    <t>Twenty Forests</t>
  </si>
  <si>
    <t>Twin Rivers</t>
  </si>
  <si>
    <t>Two Mile Flat</t>
  </si>
  <si>
    <t>Tyagarah</t>
  </si>
  <si>
    <t>Tyalgum</t>
  </si>
  <si>
    <t>Tyalgum Creek</t>
  </si>
  <si>
    <t>Tygalgah</t>
  </si>
  <si>
    <t>Tyringham</t>
  </si>
  <si>
    <t>Tyndale</t>
  </si>
  <si>
    <t>Uki</t>
  </si>
  <si>
    <t>Uarbry</t>
  </si>
  <si>
    <t>Ulamambri</t>
  </si>
  <si>
    <t>Ulan</t>
  </si>
  <si>
    <t>Ulmarra</t>
  </si>
  <si>
    <t>Ulong</t>
  </si>
  <si>
    <t>Umina Beach</t>
  </si>
  <si>
    <t>Unanderra</t>
  </si>
  <si>
    <t>Underbank</t>
  </si>
  <si>
    <t>Undercliffe</t>
  </si>
  <si>
    <t>Ungarie</t>
  </si>
  <si>
    <t>Unumgar</t>
  </si>
  <si>
    <t>Upper Allyn</t>
  </si>
  <si>
    <t>Upper Bingara</t>
  </si>
  <si>
    <t>Upper Burringbar</t>
  </si>
  <si>
    <t>Upper Bylong</t>
  </si>
  <si>
    <t>Upper Colo</t>
  </si>
  <si>
    <t>Upper Coopers Creek</t>
  </si>
  <si>
    <t>Upper Copmanhurst</t>
  </si>
  <si>
    <t>Upper Corindi</t>
  </si>
  <si>
    <t>Upper Crystal Creek</t>
  </si>
  <si>
    <t>Upper Dartbrook</t>
  </si>
  <si>
    <t>Upper Duck Creek</t>
  </si>
  <si>
    <t>Upper Duroby</t>
  </si>
  <si>
    <t>Upper Eden Creek</t>
  </si>
  <si>
    <t>Upper Fine Flower</t>
  </si>
  <si>
    <t>Upper Growee</t>
  </si>
  <si>
    <t>Upper Horseshoe Creek</t>
  </si>
  <si>
    <t>Upper Horton</t>
  </si>
  <si>
    <t>Upper Kangaroo River</t>
  </si>
  <si>
    <t>Upper Kangaroo Valley</t>
  </si>
  <si>
    <t>Upper Karuah River</t>
  </si>
  <si>
    <t>Upper Lansdowne</t>
  </si>
  <si>
    <t>Upper Macdonald</t>
  </si>
  <si>
    <t>Upper Main Arm</t>
  </si>
  <si>
    <t>Upper Mangrove</t>
  </si>
  <si>
    <t>Upper Manilla</t>
  </si>
  <si>
    <t>Upper Mongogarie</t>
  </si>
  <si>
    <t>Upper Myall</t>
  </si>
  <si>
    <t>Upper Nile</t>
  </si>
  <si>
    <t>Upper Orara</t>
  </si>
  <si>
    <t>Upper Pappinbarra</t>
  </si>
  <si>
    <t>Upper Rollands Plains</t>
  </si>
  <si>
    <t>Upper Taylors Arm</t>
  </si>
  <si>
    <t>Upper Rouchel</t>
  </si>
  <si>
    <t>Upper Tooloom</t>
  </si>
  <si>
    <t>Upper Turon</t>
  </si>
  <si>
    <t>Upper Wilsons Creek</t>
  </si>
  <si>
    <t>Uralba</t>
  </si>
  <si>
    <t>Upsalls Creek</t>
  </si>
  <si>
    <t>Urana</t>
  </si>
  <si>
    <t>Uralla (NSW)</t>
  </si>
  <si>
    <t>Urangeline</t>
  </si>
  <si>
    <t>Urangeline East</t>
  </si>
  <si>
    <t>Uranquinty</t>
  </si>
  <si>
    <t>Urawilkie</t>
  </si>
  <si>
    <t>Urbenville</t>
  </si>
  <si>
    <t>Uriarra</t>
  </si>
  <si>
    <t>Urila</t>
  </si>
  <si>
    <t>Urliup</t>
  </si>
  <si>
    <t>Utungun</t>
  </si>
  <si>
    <t>Vacy</t>
  </si>
  <si>
    <t>Valentine</t>
  </si>
  <si>
    <t>Vale Of Clwydd</t>
  </si>
  <si>
    <t>Valery</t>
  </si>
  <si>
    <t>Valla</t>
  </si>
  <si>
    <t>Valla Beach</t>
  </si>
  <si>
    <t>Valley Heights</t>
  </si>
  <si>
    <t>Vaucluse</t>
  </si>
  <si>
    <t>Varroville</t>
  </si>
  <si>
    <t>Verges Creek</t>
  </si>
  <si>
    <t>Verona</t>
  </si>
  <si>
    <t>Villawood</t>
  </si>
  <si>
    <t>Vineyard</t>
  </si>
  <si>
    <t>Vincentia</t>
  </si>
  <si>
    <t>Violet Hill</t>
  </si>
  <si>
    <t>Vittoria (NSW)</t>
  </si>
  <si>
    <t>Voyager Point</t>
  </si>
  <si>
    <t>Wadalba</t>
  </si>
  <si>
    <t>Wadeville</t>
  </si>
  <si>
    <t>Wadbilliga</t>
  </si>
  <si>
    <t>Wagstaffe</t>
  </si>
  <si>
    <t>Wahroonga</t>
  </si>
  <si>
    <t>Waitara</t>
  </si>
  <si>
    <t>Waitui</t>
  </si>
  <si>
    <t>Wakefield</t>
  </si>
  <si>
    <t>Wakeley</t>
  </si>
  <si>
    <t>Walang</t>
  </si>
  <si>
    <t>Wakool</t>
  </si>
  <si>
    <t>Walbundrie</t>
  </si>
  <si>
    <t>Walcha Road</t>
  </si>
  <si>
    <t>Waldegrave</t>
  </si>
  <si>
    <t>Walla Walla</t>
  </si>
  <si>
    <t>Walgett</t>
  </si>
  <si>
    <t>Wallabadah</t>
  </si>
  <si>
    <t>Wallabi Point</t>
  </si>
  <si>
    <t>Wallacetown</t>
  </si>
  <si>
    <t>Wallacia</t>
  </si>
  <si>
    <t>Wallagoot</t>
  </si>
  <si>
    <t>Wallaga Lake</t>
  </si>
  <si>
    <t>Wallalong</t>
  </si>
  <si>
    <t>Wallamore</t>
  </si>
  <si>
    <t>Wallangra</t>
  </si>
  <si>
    <t>Wallanbah</t>
  </si>
  <si>
    <t>Wallanthery</t>
  </si>
  <si>
    <t>Wallarah</t>
  </si>
  <si>
    <t>Wallaringa</t>
  </si>
  <si>
    <t>Wallarobba</t>
  </si>
  <si>
    <t>Wallendbeen</t>
  </si>
  <si>
    <t>Wallaroo (NSW)</t>
  </si>
  <si>
    <t>Wallerawang</t>
  </si>
  <si>
    <t>Walleroobie</t>
  </si>
  <si>
    <t>Wallingat</t>
  </si>
  <si>
    <t>Wallis Lake</t>
  </si>
  <si>
    <t>Wallsend</t>
  </si>
  <si>
    <t>Walmer (NSW)</t>
  </si>
  <si>
    <t>Wamban</t>
  </si>
  <si>
    <t>Wambangalang</t>
  </si>
  <si>
    <t>Wamberal</t>
  </si>
  <si>
    <t>Wamboin</t>
  </si>
  <si>
    <t>Wambool</t>
  </si>
  <si>
    <t>Wambrook</t>
  </si>
  <si>
    <t>Wandandian</t>
  </si>
  <si>
    <t>Wanaaring</t>
  </si>
  <si>
    <t>Wandera</t>
  </si>
  <si>
    <t>Wandook</t>
  </si>
  <si>
    <t>Wandella (NSW)</t>
  </si>
  <si>
    <t>Wandsworth</t>
  </si>
  <si>
    <t>Wang Wauk</t>
  </si>
  <si>
    <t>Wanganui</t>
  </si>
  <si>
    <t>Wanganella</t>
  </si>
  <si>
    <t>Wangi Wangi</t>
  </si>
  <si>
    <t>Wantabadgery</t>
  </si>
  <si>
    <t>Wantagong</t>
  </si>
  <si>
    <t>Wantiool</t>
  </si>
  <si>
    <t>Warabrook</t>
  </si>
  <si>
    <t>Waratah (NSW)</t>
  </si>
  <si>
    <t>Waratah West</t>
  </si>
  <si>
    <t>Wapengo</t>
  </si>
  <si>
    <t>Warburn</t>
  </si>
  <si>
    <t>Wardell</t>
  </si>
  <si>
    <t>Wardrop Valley</t>
  </si>
  <si>
    <t>Wards River</t>
  </si>
  <si>
    <t>Wards Mistake</t>
  </si>
  <si>
    <t>Wareemba</t>
  </si>
  <si>
    <t>Warialda</t>
  </si>
  <si>
    <t>Warialda Rail</t>
  </si>
  <si>
    <t>Warkworth</t>
  </si>
  <si>
    <t>Warners Bay</t>
  </si>
  <si>
    <t>Warnervale</t>
  </si>
  <si>
    <t>Warrabah</t>
  </si>
  <si>
    <t>Warraderry</t>
  </si>
  <si>
    <t>Warragai Creek</t>
  </si>
  <si>
    <t>Warragamba</t>
  </si>
  <si>
    <t>Warragoon</t>
  </si>
  <si>
    <t>Warrah</t>
  </si>
  <si>
    <t>Warrah Creek</t>
  </si>
  <si>
    <t>Warrah Ridge</t>
  </si>
  <si>
    <t>Warral</t>
  </si>
  <si>
    <t>Warranulla</t>
  </si>
  <si>
    <t>Warrawee</t>
  </si>
  <si>
    <t>Warrawidgee</t>
  </si>
  <si>
    <t>Warrazambil Creek</t>
  </si>
  <si>
    <t>Warrawong</t>
  </si>
  <si>
    <t>Warregah Island</t>
  </si>
  <si>
    <t>Warrell Creek</t>
  </si>
  <si>
    <t>Warren</t>
  </si>
  <si>
    <t>Warri</t>
  </si>
  <si>
    <t>Warriewood</t>
  </si>
  <si>
    <t>Warrimoo</t>
  </si>
  <si>
    <t>Warrumbungle</t>
  </si>
  <si>
    <t>Warroo (NSW)</t>
  </si>
  <si>
    <t>Washpool (Mid-Coast - NSW)</t>
  </si>
  <si>
    <t>Washpool (Clarence Valley - NSW)</t>
  </si>
  <si>
    <t>Watagan</t>
  </si>
  <si>
    <t>Watanobbi</t>
  </si>
  <si>
    <t>Waterfall</t>
  </si>
  <si>
    <t>Waterloo (NSW)</t>
  </si>
  <si>
    <t>Watersleigh</t>
  </si>
  <si>
    <t>Waterview</t>
  </si>
  <si>
    <t>Watsons Bay</t>
  </si>
  <si>
    <t>Waterview Heights</t>
  </si>
  <si>
    <t>Wattamolla</t>
  </si>
  <si>
    <t>Watsons Creek (NSW)</t>
  </si>
  <si>
    <t>Wattle Flat (NSW)</t>
  </si>
  <si>
    <t>Wattamondara</t>
  </si>
  <si>
    <t>Wattle Grove (NSW)</t>
  </si>
  <si>
    <t>Wattle Ponds</t>
  </si>
  <si>
    <t>Wattle Ridge (NSW)</t>
  </si>
  <si>
    <t>Watton</t>
  </si>
  <si>
    <t>Waugorah</t>
  </si>
  <si>
    <t>Waukivory</t>
  </si>
  <si>
    <t>Waverley (NSW)</t>
  </si>
  <si>
    <t>Waverly</t>
  </si>
  <si>
    <t>Waverton</t>
  </si>
  <si>
    <t>Way Way</t>
  </si>
  <si>
    <t>Wayo</t>
  </si>
  <si>
    <t>Weabonga</t>
  </si>
  <si>
    <t>Wean</t>
  </si>
  <si>
    <t>Webbers Creek</t>
  </si>
  <si>
    <t>Webbs Creek</t>
  </si>
  <si>
    <t>Wedderburn (NSW)</t>
  </si>
  <si>
    <t>Wee Jasper</t>
  </si>
  <si>
    <t>Wee Waa</t>
  </si>
  <si>
    <t>Weedallion</t>
  </si>
  <si>
    <t>Weemelah</t>
  </si>
  <si>
    <t>Weetaliba</t>
  </si>
  <si>
    <t>Weethalle</t>
  </si>
  <si>
    <t>Weilmoringle</t>
  </si>
  <si>
    <t>Weismantels</t>
  </si>
  <si>
    <t>Welby</t>
  </si>
  <si>
    <t>Welaregang</t>
  </si>
  <si>
    <t>Wellingrove</t>
  </si>
  <si>
    <t>Wellington (NSW)</t>
  </si>
  <si>
    <t>Wellington Vale</t>
  </si>
  <si>
    <t>Wells Crossing</t>
  </si>
  <si>
    <t>Wendoree Park</t>
  </si>
  <si>
    <t>Wentworth (NSW)</t>
  </si>
  <si>
    <t>Wentworth Point</t>
  </si>
  <si>
    <t>Wentworthville</t>
  </si>
  <si>
    <t>Werai</t>
  </si>
  <si>
    <t>Wereboldera</t>
  </si>
  <si>
    <t>Wermatong</t>
  </si>
  <si>
    <t>Werombi</t>
  </si>
  <si>
    <t>Werri Beach</t>
  </si>
  <si>
    <t>Werrikimbe</t>
  </si>
  <si>
    <t>Werrington</t>
  </si>
  <si>
    <t>Werrington Downs</t>
  </si>
  <si>
    <t>Werrington County</t>
  </si>
  <si>
    <t>Werris Creek</t>
  </si>
  <si>
    <t>West Ballina</t>
  </si>
  <si>
    <t>West Albury</t>
  </si>
  <si>
    <t>West Bungawalbin</t>
  </si>
  <si>
    <t>West Bathurst</t>
  </si>
  <si>
    <t>West Coraki</t>
  </si>
  <si>
    <t>West Gosford</t>
  </si>
  <si>
    <t>West Haven</t>
  </si>
  <si>
    <t>West Hoxton</t>
  </si>
  <si>
    <t>West Nowra</t>
  </si>
  <si>
    <t>West Kempsey</t>
  </si>
  <si>
    <t>West Pymble</t>
  </si>
  <si>
    <t>West Ryde</t>
  </si>
  <si>
    <t>West Tamworth</t>
  </si>
  <si>
    <t>West Wiangaree</t>
  </si>
  <si>
    <t>West Wallsend</t>
  </si>
  <si>
    <t>West Wollongong</t>
  </si>
  <si>
    <t>Westbrook (NSW)</t>
  </si>
  <si>
    <t>Westdale (Tamworth Regional - NSW)</t>
  </si>
  <si>
    <t>Westdale (Snowy Valleys - NSW)</t>
  </si>
  <si>
    <t>Westleigh</t>
  </si>
  <si>
    <t>Westmead</t>
  </si>
  <si>
    <t>Westwood (NSW)</t>
  </si>
  <si>
    <t>Weston (NSW)</t>
  </si>
  <si>
    <t>Wetherill Park</t>
  </si>
  <si>
    <t>Wetherill Park Industrial</t>
  </si>
  <si>
    <t>Wetuppa</t>
  </si>
  <si>
    <t>Whalan</t>
  </si>
  <si>
    <t>Whale Beach</t>
  </si>
  <si>
    <t>Wheeler Heights</t>
  </si>
  <si>
    <t>Wheeny Creek</t>
  </si>
  <si>
    <t>Wheeo</t>
  </si>
  <si>
    <t>Wherrol Flat</t>
  </si>
  <si>
    <t>Whian Whian</t>
  </si>
  <si>
    <t>Whiporie</t>
  </si>
  <si>
    <t>White Cliffs</t>
  </si>
  <si>
    <t>White Rock (NSW)</t>
  </si>
  <si>
    <t>Whitebridge</t>
  </si>
  <si>
    <t>Whiteman Creek</t>
  </si>
  <si>
    <t>Whitlow</t>
  </si>
  <si>
    <t>Whittingham</t>
  </si>
  <si>
    <t>Whitton</t>
  </si>
  <si>
    <t>Whoota</t>
  </si>
  <si>
    <t>Wiangaree</t>
  </si>
  <si>
    <t>Wiagdon</t>
  </si>
  <si>
    <t>Wiarborough</t>
  </si>
  <si>
    <t>Wickham (NSW)</t>
  </si>
  <si>
    <t>Widden</t>
  </si>
  <si>
    <t>Widgelli</t>
  </si>
  <si>
    <t>Wilberforce (NSW)</t>
  </si>
  <si>
    <t>Wilbetree</t>
  </si>
  <si>
    <t>Wilcannia</t>
  </si>
  <si>
    <t>Wild Cattle Creek</t>
  </si>
  <si>
    <t>Wildes Meadow</t>
  </si>
  <si>
    <t>Willala</t>
  </si>
  <si>
    <t>Willawarrin</t>
  </si>
  <si>
    <t>Willbriggie</t>
  </si>
  <si>
    <t>Willi Willi</t>
  </si>
  <si>
    <t>Williamsdale</t>
  </si>
  <si>
    <t>Williamtown</t>
  </si>
  <si>
    <t>Willigobung</t>
  </si>
  <si>
    <t>Willina</t>
  </si>
  <si>
    <t>Willmot</t>
  </si>
  <si>
    <t>Willoughby (NSW)</t>
  </si>
  <si>
    <t>Willoughby East</t>
  </si>
  <si>
    <t>Willow Vale (Kiama - NSW)</t>
  </si>
  <si>
    <t>Willow Tree</t>
  </si>
  <si>
    <t>Willow Vale (Wingecarribee - NSW)</t>
  </si>
  <si>
    <t>Willsons Downfall</t>
  </si>
  <si>
    <t>Willurah</t>
  </si>
  <si>
    <t>Wilpinjong</t>
  </si>
  <si>
    <t>Wilsons Creek</t>
  </si>
  <si>
    <t>Wilton (NSW)</t>
  </si>
  <si>
    <t>Wimbledon</t>
  </si>
  <si>
    <t>Wimborne</t>
  </si>
  <si>
    <t>Winburndale</t>
  </si>
  <si>
    <t>Windale</t>
  </si>
  <si>
    <t>Windang</t>
  </si>
  <si>
    <t>Windella</t>
  </si>
  <si>
    <t>Windellama</t>
  </si>
  <si>
    <t>Windera (NSW)</t>
  </si>
  <si>
    <t>Windermere (NSW)</t>
  </si>
  <si>
    <t>Windermere Park</t>
  </si>
  <si>
    <t>Windeyer (NSW)</t>
  </si>
  <si>
    <t>Windowie</t>
  </si>
  <si>
    <t>Windsor (NSW)</t>
  </si>
  <si>
    <t>Windradyne</t>
  </si>
  <si>
    <t>Windsor Downs</t>
  </si>
  <si>
    <t>Windy</t>
  </si>
  <si>
    <t>Wingadee</t>
  </si>
  <si>
    <t>Winegrove</t>
  </si>
  <si>
    <t>Wingello</t>
  </si>
  <si>
    <t>Wingen</t>
  </si>
  <si>
    <t>Winifred</t>
  </si>
  <si>
    <t>Winmalee</t>
  </si>
  <si>
    <t>Winton (NSW)</t>
  </si>
  <si>
    <t>Wirlinga</t>
  </si>
  <si>
    <t>Wirraba</t>
  </si>
  <si>
    <t>Wirragulla</t>
  </si>
  <si>
    <t>Wirrimah</t>
  </si>
  <si>
    <t>Wirrimbi</t>
  </si>
  <si>
    <t>Wirrinya</t>
  </si>
  <si>
    <t>Wisemans Creek</t>
  </si>
  <si>
    <t>Wisemans Ferry</t>
  </si>
  <si>
    <t>Wittitrin</t>
  </si>
  <si>
    <t>Wog Wog (Queanbeyan-Palerang Regional - NSW)</t>
  </si>
  <si>
    <t>Wog Wog (Bega Valley - NSW)</t>
  </si>
  <si>
    <t>Woko</t>
  </si>
  <si>
    <t>Wolgan Valley</t>
  </si>
  <si>
    <t>Wollangambe</t>
  </si>
  <si>
    <t>Wollemi</t>
  </si>
  <si>
    <t>Wollogorang</t>
  </si>
  <si>
    <t>Wollar</t>
  </si>
  <si>
    <t>Wollombi</t>
  </si>
  <si>
    <t>Wollomombi</t>
  </si>
  <si>
    <t>Wollongbar</t>
  </si>
  <si>
    <t>Wollstonecraft</t>
  </si>
  <si>
    <t>Wollumboola</t>
  </si>
  <si>
    <t>Wolumla</t>
  </si>
  <si>
    <t>Wollun</t>
  </si>
  <si>
    <t>Wombarra</t>
  </si>
  <si>
    <t>Wombat</t>
  </si>
  <si>
    <t>Wombat Creek (NSW)</t>
  </si>
  <si>
    <t>Wombeyan Caves</t>
  </si>
  <si>
    <t>Womerah</t>
  </si>
  <si>
    <t>Wonboyn</t>
  </si>
  <si>
    <t>Womboota</t>
  </si>
  <si>
    <t>Wonboyn North</t>
  </si>
  <si>
    <t>Wondabyne</t>
  </si>
  <si>
    <t>Wondalga</t>
  </si>
  <si>
    <t>Wongawilli</t>
  </si>
  <si>
    <t>Wongarbon</t>
  </si>
  <si>
    <t>Wongo Creek</t>
  </si>
  <si>
    <t>Wongwibinda</t>
  </si>
  <si>
    <t>Woodberry</t>
  </si>
  <si>
    <t>Woodbine (NSW)</t>
  </si>
  <si>
    <t>Woodburn (Richmond Valley - NSW)</t>
  </si>
  <si>
    <t>Woodburn (Shoalhaven - NSW)</t>
  </si>
  <si>
    <t>Woodcroft (NSW)</t>
  </si>
  <si>
    <t>Woodenbong</t>
  </si>
  <si>
    <t>Woodford (NSW)</t>
  </si>
  <si>
    <t>Woodford Island</t>
  </si>
  <si>
    <t>Woodhill (NSW)</t>
  </si>
  <si>
    <t>Woodhouselee</t>
  </si>
  <si>
    <t>Woodlands (Eurobodalla - NSW)</t>
  </si>
  <si>
    <t>Woodlands (Wingecarribee - NSW)</t>
  </si>
  <si>
    <t>Woodlawn</t>
  </si>
  <si>
    <t>Woodpark</t>
  </si>
  <si>
    <t>Woodrising</t>
  </si>
  <si>
    <t>Woodside (NSW)</t>
  </si>
  <si>
    <t>Woodsreef</t>
  </si>
  <si>
    <t>Woodstock (Cowra - NSW)</t>
  </si>
  <si>
    <t>Woodstock (Inverell - NSW)</t>
  </si>
  <si>
    <t>Woodstock (Shoalhaven - NSW)</t>
  </si>
  <si>
    <t>Woodview</t>
  </si>
  <si>
    <t>Woodville (NSW)</t>
  </si>
  <si>
    <t>Woody Head</t>
  </si>
  <si>
    <t>Woolbrook</t>
  </si>
  <si>
    <t>Woolgarlo</t>
  </si>
  <si>
    <t>Woolgoolga</t>
  </si>
  <si>
    <t>Wooli</t>
  </si>
  <si>
    <t>Woollamia</t>
  </si>
  <si>
    <t>Woolloomooloo</t>
  </si>
  <si>
    <t>Woolners Arm</t>
  </si>
  <si>
    <t>Woolomin</t>
  </si>
  <si>
    <t>Woolooma</t>
  </si>
  <si>
    <t>Woolooware</t>
  </si>
  <si>
    <t>Wooloweyah</t>
  </si>
  <si>
    <t>Woolwich</t>
  </si>
  <si>
    <t>Woomargama</t>
  </si>
  <si>
    <t>Woombah</t>
  </si>
  <si>
    <t>Woongarrah</t>
  </si>
  <si>
    <t>Woonona</t>
  </si>
  <si>
    <t>Wootton</t>
  </si>
  <si>
    <t>Wooyung</t>
  </si>
  <si>
    <t>Worlds End (NSW)</t>
  </si>
  <si>
    <t>Woronora Dam</t>
  </si>
  <si>
    <t>Worrigee</t>
  </si>
  <si>
    <t>Worrowing Heights</t>
  </si>
  <si>
    <t>Woy Woy</t>
  </si>
  <si>
    <t>Wrathall</t>
  </si>
  <si>
    <t>Woy Woy Bay</t>
  </si>
  <si>
    <t>Wrights Creek (NSW)</t>
  </si>
  <si>
    <t>Wuuluman</t>
  </si>
  <si>
    <t>Wyalong</t>
  </si>
  <si>
    <t>Wrights Beach</t>
  </si>
  <si>
    <t>Wyan</t>
  </si>
  <si>
    <t>Wyanbene</t>
  </si>
  <si>
    <t>Wyangala</t>
  </si>
  <si>
    <t>Wyangle</t>
  </si>
  <si>
    <t>Wybong</t>
  </si>
  <si>
    <t>Wybung</t>
  </si>
  <si>
    <t>Wyee</t>
  </si>
  <si>
    <t>Wyee Point</t>
  </si>
  <si>
    <t>Wylie Creek</t>
  </si>
  <si>
    <t>Wylies Flat</t>
  </si>
  <si>
    <t>Wymah</t>
  </si>
  <si>
    <t>Wyndham (NSW)</t>
  </si>
  <si>
    <t>Wyneden</t>
  </si>
  <si>
    <t>Wyong Creek</t>
  </si>
  <si>
    <t>Wyongah</t>
  </si>
  <si>
    <t>Wyrallah</t>
  </si>
  <si>
    <t>Yabbra</t>
  </si>
  <si>
    <t>Yadboro</t>
  </si>
  <si>
    <t>Yagon</t>
  </si>
  <si>
    <t>Yagoona</t>
  </si>
  <si>
    <t>Yalbraith</t>
  </si>
  <si>
    <t>Yallah</t>
  </si>
  <si>
    <t>Yalwal</t>
  </si>
  <si>
    <t>Yallaroi</t>
  </si>
  <si>
    <t>Yamba (NSW)</t>
  </si>
  <si>
    <t>Yambulla</t>
  </si>
  <si>
    <t>Yanco</t>
  </si>
  <si>
    <t>Yanderra</t>
  </si>
  <si>
    <t>Yankees Creek</t>
  </si>
  <si>
    <t>Yanga</t>
  </si>
  <si>
    <t>Yannergee</t>
  </si>
  <si>
    <t>Yantabulla</t>
  </si>
  <si>
    <t>Yaouk</t>
  </si>
  <si>
    <t>Yarara</t>
  </si>
  <si>
    <t>Yarrabandai</t>
  </si>
  <si>
    <t>Yarrabin</t>
  </si>
  <si>
    <t>Yarragal</t>
  </si>
  <si>
    <t>Yarragrin</t>
  </si>
  <si>
    <t>Yarragundry</t>
  </si>
  <si>
    <t>Yarrahapinni</t>
  </si>
  <si>
    <t>Yarramalong</t>
  </si>
  <si>
    <t>Yarraman (NSW)</t>
  </si>
  <si>
    <t>Yarramundi</t>
  </si>
  <si>
    <t>Yarranbella</t>
  </si>
  <si>
    <t>Yarrangobilly</t>
  </si>
  <si>
    <t>Yarras (Bathurst Regional - NSW)</t>
  </si>
  <si>
    <t>Yarras (Port Macquarie-Hastings - NSW)</t>
  </si>
  <si>
    <t>Yarratt Forest</t>
  </si>
  <si>
    <t>Yarravel</t>
  </si>
  <si>
    <t>Yarrawa</t>
  </si>
  <si>
    <t>Yarrawarrah</t>
  </si>
  <si>
    <t>Yarrawonga (NSW)</t>
  </si>
  <si>
    <t>Yarrawonga Park</t>
  </si>
  <si>
    <t>Yarrie Lake</t>
  </si>
  <si>
    <t>Yarrow</t>
  </si>
  <si>
    <t>Yarrowford</t>
  </si>
  <si>
    <t>Yarrowitch</t>
  </si>
  <si>
    <t>Yarrowyck</t>
  </si>
  <si>
    <t>Yass River</t>
  </si>
  <si>
    <t>Yathella</t>
  </si>
  <si>
    <t>Yattalunga (NSW)</t>
  </si>
  <si>
    <t>Yatte Yattah</t>
  </si>
  <si>
    <t>Yaven Creek</t>
  </si>
  <si>
    <t>Yelgun</t>
  </si>
  <si>
    <t>Yellow Dam</t>
  </si>
  <si>
    <t>Yellow Pinch</t>
  </si>
  <si>
    <t>Yellow Rock (Blue Mountains - NSW)</t>
  </si>
  <si>
    <t>Yellow Rock (Shellharbour - NSW)</t>
  </si>
  <si>
    <t>Yenda (NSW)</t>
  </si>
  <si>
    <t>Yennora</t>
  </si>
  <si>
    <t>Yennora Industrial</t>
  </si>
  <si>
    <t>Yengo National Park</t>
  </si>
  <si>
    <t>Yeoval</t>
  </si>
  <si>
    <t>Yerranderie</t>
  </si>
  <si>
    <t>Yerong Creek</t>
  </si>
  <si>
    <t>Yerrinbool</t>
  </si>
  <si>
    <t>Yerriyong</t>
  </si>
  <si>
    <t>Yessabah</t>
  </si>
  <si>
    <t>Yetholme</t>
  </si>
  <si>
    <t>Yetman</t>
  </si>
  <si>
    <t>Yoogali</t>
  </si>
  <si>
    <t>Yippin Creek</t>
  </si>
  <si>
    <t>Yorklea</t>
  </si>
  <si>
    <t>Yowie Bay</t>
  </si>
  <si>
    <t>Yowrie</t>
  </si>
  <si>
    <t>Yullundry</t>
  </si>
  <si>
    <t>Yuraygir</t>
  </si>
  <si>
    <t>Zara</t>
  </si>
  <si>
    <t>Abbeyard</t>
  </si>
  <si>
    <t>Abbotsford (Vic.)</t>
  </si>
  <si>
    <t>Aberfeldie</t>
  </si>
  <si>
    <t>Aberfeldy</t>
  </si>
  <si>
    <t>Acheron</t>
  </si>
  <si>
    <t>Ada</t>
  </si>
  <si>
    <t>Adams Estate</t>
  </si>
  <si>
    <t>Addington</t>
  </si>
  <si>
    <t>Adelaide Lead</t>
  </si>
  <si>
    <t>Aintree</t>
  </si>
  <si>
    <t>Aire Valley</t>
  </si>
  <si>
    <t>Agnes</t>
  </si>
  <si>
    <t>Airly</t>
  </si>
  <si>
    <t>Aireys Inlet</t>
  </si>
  <si>
    <t>Albanvale</t>
  </si>
  <si>
    <t>Albacutya</t>
  </si>
  <si>
    <t>Albert Park (Vic.)</t>
  </si>
  <si>
    <t>Alberton West</t>
  </si>
  <si>
    <t>Albion (Vic.)</t>
  </si>
  <si>
    <t>Alberton (Vic.)</t>
  </si>
  <si>
    <t>Alexandra (Vic.)</t>
  </si>
  <si>
    <t>Allambee</t>
  </si>
  <si>
    <t>Allambee Reserve</t>
  </si>
  <si>
    <t>Allambee South</t>
  </si>
  <si>
    <t>Allans Flat</t>
  </si>
  <si>
    <t>Allendale</t>
  </si>
  <si>
    <t>Allansford</t>
  </si>
  <si>
    <t>Alma (Vic.)</t>
  </si>
  <si>
    <t>Almonds</t>
  </si>
  <si>
    <t>Allestree</t>
  </si>
  <si>
    <t>Almurta</t>
  </si>
  <si>
    <t>Alphington</t>
  </si>
  <si>
    <t>Altona (Vic.)</t>
  </si>
  <si>
    <t>Amherst</t>
  </si>
  <si>
    <t>Amor</t>
  </si>
  <si>
    <t>Alvie</t>
  </si>
  <si>
    <t>Amphitheatre</t>
  </si>
  <si>
    <t>Anakie</t>
  </si>
  <si>
    <t>Ancona</t>
  </si>
  <si>
    <t>Anderson</t>
  </si>
  <si>
    <t>Anglesea</t>
  </si>
  <si>
    <t>Anglers Rest</t>
  </si>
  <si>
    <t>Annuello</t>
  </si>
  <si>
    <t>Antwerp</t>
  </si>
  <si>
    <t>Apollo Bay (Vic.)</t>
  </si>
  <si>
    <t>Appin (Vic.)</t>
  </si>
  <si>
    <t>Appin South</t>
  </si>
  <si>
    <t>Apsley (Vic.)</t>
  </si>
  <si>
    <t>Arawata</t>
  </si>
  <si>
    <t>Arbuckle</t>
  </si>
  <si>
    <t>Alps - West</t>
  </si>
  <si>
    <t>Arcadia (Vic.)</t>
  </si>
  <si>
    <t>Arcadia South</t>
  </si>
  <si>
    <t>Archdale</t>
  </si>
  <si>
    <t>Archdale Junction</t>
  </si>
  <si>
    <t>Ardeer</t>
  </si>
  <si>
    <t>Ardmona</t>
  </si>
  <si>
    <t>Areegra</t>
  </si>
  <si>
    <t>Archerton</t>
  </si>
  <si>
    <t>Armadale (Vic.)</t>
  </si>
  <si>
    <t>Armstrong</t>
  </si>
  <si>
    <t>Armstrong Creek (Vic.)</t>
  </si>
  <si>
    <t>Arnold (Vic.)</t>
  </si>
  <si>
    <t>Argyle (Vic.)</t>
  </si>
  <si>
    <t>Arnold West</t>
  </si>
  <si>
    <t>Arthurs Seat</t>
  </si>
  <si>
    <t>Ascot (Ballarat - Vic.)</t>
  </si>
  <si>
    <t>Arthurs Creek</t>
  </si>
  <si>
    <t>Ascot (Greater Bendigo - Vic.)</t>
  </si>
  <si>
    <t>Ashbourne (Vic.)</t>
  </si>
  <si>
    <t>Ashburton</t>
  </si>
  <si>
    <t>Ashwood</t>
  </si>
  <si>
    <t>Aspendale Gardens</t>
  </si>
  <si>
    <t>Aspendale</t>
  </si>
  <si>
    <t>Athlone</t>
  </si>
  <si>
    <t>Attwood</t>
  </si>
  <si>
    <t>Aubrey</t>
  </si>
  <si>
    <t>Auchmore</t>
  </si>
  <si>
    <t>Avalon</t>
  </si>
  <si>
    <t>Avoca (Vic.)</t>
  </si>
  <si>
    <t>Avenel</t>
  </si>
  <si>
    <t>Avon Plains</t>
  </si>
  <si>
    <t>Avonmore</t>
  </si>
  <si>
    <t>Avonsleigh</t>
  </si>
  <si>
    <t>Axe Creek</t>
  </si>
  <si>
    <t>Axedale</t>
  </si>
  <si>
    <t>Ayrford</t>
  </si>
  <si>
    <t>Baddaginnie</t>
  </si>
  <si>
    <t>Bael Bael</t>
  </si>
  <si>
    <t>Badger Creek</t>
  </si>
  <si>
    <t>Bagshot</t>
  </si>
  <si>
    <t>Bagshot North</t>
  </si>
  <si>
    <t>Bahgallah</t>
  </si>
  <si>
    <t>Bailieston</t>
  </si>
  <si>
    <t>Balaclava (Vic.)</t>
  </si>
  <si>
    <t>Bakery Hill</t>
  </si>
  <si>
    <t>Bald Hills (Vic.)</t>
  </si>
  <si>
    <t>Balintore</t>
  </si>
  <si>
    <t>Ballan</t>
  </si>
  <si>
    <t>Ballangeich</t>
  </si>
  <si>
    <t>Ballarat Central</t>
  </si>
  <si>
    <t>Ballapur</t>
  </si>
  <si>
    <t>Ballarat East</t>
  </si>
  <si>
    <t>Ballarat North</t>
  </si>
  <si>
    <t>Ballendella</t>
  </si>
  <si>
    <t>Balliang</t>
  </si>
  <si>
    <t>Balliang East</t>
  </si>
  <si>
    <t>Ballyrogan</t>
  </si>
  <si>
    <t>Balmattum</t>
  </si>
  <si>
    <t>Balnarring</t>
  </si>
  <si>
    <t>Balnarring Beach</t>
  </si>
  <si>
    <t>Balmoral (Vic.)</t>
  </si>
  <si>
    <t>Balook</t>
  </si>
  <si>
    <t>Bamawm</t>
  </si>
  <si>
    <t>Bamawm Extension</t>
  </si>
  <si>
    <t>Bambra</t>
  </si>
  <si>
    <t>Bamganie</t>
  </si>
  <si>
    <t>Bandiana</t>
  </si>
  <si>
    <t>Bangerang</t>
  </si>
  <si>
    <t>Bangholme</t>
  </si>
  <si>
    <t>Bannockburn (Vic.)</t>
  </si>
  <si>
    <t>Bannerton</t>
  </si>
  <si>
    <t>Banyan</t>
  </si>
  <si>
    <t>Banyena</t>
  </si>
  <si>
    <t>Baranduda</t>
  </si>
  <si>
    <t>Barfold</t>
  </si>
  <si>
    <t>Baringhup</t>
  </si>
  <si>
    <t>Baringhup West</t>
  </si>
  <si>
    <t>Barkers Creek</t>
  </si>
  <si>
    <t>Barjarg</t>
  </si>
  <si>
    <t>Barkly (Vic.)</t>
  </si>
  <si>
    <t>Barkstead</t>
  </si>
  <si>
    <t>Barmah</t>
  </si>
  <si>
    <t>Barnawartha</t>
  </si>
  <si>
    <t>Barnadown</t>
  </si>
  <si>
    <t>Barnawartha North</t>
  </si>
  <si>
    <t>Baromi</t>
  </si>
  <si>
    <t>Barongarook</t>
  </si>
  <si>
    <t>Barrabool</t>
  </si>
  <si>
    <t>Barongarook West</t>
  </si>
  <si>
    <t>Barrakee</t>
  </si>
  <si>
    <t>Barramunga</t>
  </si>
  <si>
    <t>Barraport</t>
  </si>
  <si>
    <t>Barraport West</t>
  </si>
  <si>
    <t>Barrys Reef</t>
  </si>
  <si>
    <t>Barunah Park</t>
  </si>
  <si>
    <t>Barunah Plains</t>
  </si>
  <si>
    <t>Barwite</t>
  </si>
  <si>
    <t>Barwidgee</t>
  </si>
  <si>
    <t>Barwon Downs</t>
  </si>
  <si>
    <t>Basalt (Vic.)</t>
  </si>
  <si>
    <t>Barwon Heads</t>
  </si>
  <si>
    <t>Bass</t>
  </si>
  <si>
    <t>Bathumi</t>
  </si>
  <si>
    <t>Batesford</t>
  </si>
  <si>
    <t>Baw Baw (Vic.)</t>
  </si>
  <si>
    <t>Baw Baw Village</t>
  </si>
  <si>
    <t>Baxter</t>
  </si>
  <si>
    <t>Bayindeen</t>
  </si>
  <si>
    <t>Bayles</t>
  </si>
  <si>
    <t>Baynton (Vic.)</t>
  </si>
  <si>
    <t>Bayswater (Vic.)</t>
  </si>
  <si>
    <t>Beaconsfield Upper</t>
  </si>
  <si>
    <t>Beaconsfield (Vic.)</t>
  </si>
  <si>
    <t>Bealiba</t>
  </si>
  <si>
    <t>Bearii</t>
  </si>
  <si>
    <t>Bears Lagoon</t>
  </si>
  <si>
    <t>Beaufort (Vic.)</t>
  </si>
  <si>
    <t>Beauchamp</t>
  </si>
  <si>
    <t>Beazleys Bridge</t>
  </si>
  <si>
    <t>Beaumaris (Vic.)</t>
  </si>
  <si>
    <t>Beeac</t>
  </si>
  <si>
    <t>Beech Forest</t>
  </si>
  <si>
    <t>Beenak</t>
  </si>
  <si>
    <t>Belgrave Heights</t>
  </si>
  <si>
    <t>Belgrave South</t>
  </si>
  <si>
    <t>Belgrave</t>
  </si>
  <si>
    <t>Bell Park</t>
  </si>
  <si>
    <t>Bell Post Hill</t>
  </si>
  <si>
    <t>Bellarine</t>
  </si>
  <si>
    <t>Bellbird Creek</t>
  </si>
  <si>
    <t>Bellbrae</t>
  </si>
  <si>
    <t>Bellellen</t>
  </si>
  <si>
    <t>Bellbridge</t>
  </si>
  <si>
    <t>Bellfield (Banyule - Vic.)</t>
  </si>
  <si>
    <t>Bellfield (Northern Grampians - Vic.)</t>
  </si>
  <si>
    <t>Bells Beach</t>
  </si>
  <si>
    <t>Belmont (Vic.)</t>
  </si>
  <si>
    <t>Bemm River</t>
  </si>
  <si>
    <t>Bena</t>
  </si>
  <si>
    <t>Benambra</t>
  </si>
  <si>
    <t>Benayeo</t>
  </si>
  <si>
    <t>Bend Of Islands</t>
  </si>
  <si>
    <t>Bendoc</t>
  </si>
  <si>
    <t>Benjeroop</t>
  </si>
  <si>
    <t>Bengworden</t>
  </si>
  <si>
    <t>Bennison</t>
  </si>
  <si>
    <t>Benloch</t>
  </si>
  <si>
    <t>Bentleigh</t>
  </si>
  <si>
    <t>Bentleigh East</t>
  </si>
  <si>
    <t>Benwerrin</t>
  </si>
  <si>
    <t>Beremboke</t>
  </si>
  <si>
    <t>Berrimal</t>
  </si>
  <si>
    <t>Berringa</t>
  </si>
  <si>
    <t>Berringama</t>
  </si>
  <si>
    <t>Berriwillock</t>
  </si>
  <si>
    <t>Berrybank</t>
  </si>
  <si>
    <t>Berrys Creek</t>
  </si>
  <si>
    <t>Berwick</t>
  </si>
  <si>
    <t>Bessiebelle</t>
  </si>
  <si>
    <t>Bet Bet</t>
  </si>
  <si>
    <t>Bete Bolong</t>
  </si>
  <si>
    <t>Bete Bolong North</t>
  </si>
  <si>
    <t>Betley</t>
  </si>
  <si>
    <t>Bethanga</t>
  </si>
  <si>
    <t>Beulah (Vic.)</t>
  </si>
  <si>
    <t>Beverford</t>
  </si>
  <si>
    <t>Beveridge</t>
  </si>
  <si>
    <t>Big Desert</t>
  </si>
  <si>
    <t>Big Hill (Surf Coast - Vic.)</t>
  </si>
  <si>
    <t>Big Hill (Greater Bendigo - Vic.)</t>
  </si>
  <si>
    <t>Biggara</t>
  </si>
  <si>
    <t>Big Pats Creek</t>
  </si>
  <si>
    <t>Billabong</t>
  </si>
  <si>
    <t>Bimbourie</t>
  </si>
  <si>
    <t>Bindi</t>
  </si>
  <si>
    <t>Binginwarri</t>
  </si>
  <si>
    <t>Bingo Munjie</t>
  </si>
  <si>
    <t>Birchip</t>
  </si>
  <si>
    <t>Birchip West</t>
  </si>
  <si>
    <t>Birdwoodton</t>
  </si>
  <si>
    <t>Birregurra</t>
  </si>
  <si>
    <t>Bittern</t>
  </si>
  <si>
    <t>Black Hill (Vic.)</t>
  </si>
  <si>
    <t>Black Range (Vic.)</t>
  </si>
  <si>
    <t>Black Rock (Vic.)</t>
  </si>
  <si>
    <t>Blackburn North</t>
  </si>
  <si>
    <t>Blackwarry</t>
  </si>
  <si>
    <t>Blackwood (Vic.)</t>
  </si>
  <si>
    <t>Blakeville</t>
  </si>
  <si>
    <t>Blampied</t>
  </si>
  <si>
    <t>Blairgowrie</t>
  </si>
  <si>
    <t>Blind Bight</t>
  </si>
  <si>
    <t>Blowhard</t>
  </si>
  <si>
    <t>Bo Peep</t>
  </si>
  <si>
    <t>Bobinawarrah</t>
  </si>
  <si>
    <t>Bochara</t>
  </si>
  <si>
    <t>Bogong</t>
  </si>
  <si>
    <t>Boho</t>
  </si>
  <si>
    <t>Boho South</t>
  </si>
  <si>
    <t>Boigbeat</t>
  </si>
  <si>
    <t>Boinka</t>
  </si>
  <si>
    <t>Boisdale</t>
  </si>
  <si>
    <t>Bolangum</t>
  </si>
  <si>
    <t>Bolinda</t>
  </si>
  <si>
    <t>Bolton</t>
  </si>
  <si>
    <t>Bolwarra (Vic.)</t>
  </si>
  <si>
    <t>Bolwarrah</t>
  </si>
  <si>
    <t>Bona Vista</t>
  </si>
  <si>
    <t>Bonang</t>
  </si>
  <si>
    <t>Bonbeach</t>
  </si>
  <si>
    <t>Bonegilla</t>
  </si>
  <si>
    <t>Boneo</t>
  </si>
  <si>
    <t>Bonn</t>
  </si>
  <si>
    <t>Bonnie Brook</t>
  </si>
  <si>
    <t>Bonnie Doon (Vic.)</t>
  </si>
  <si>
    <t>Bookaar</t>
  </si>
  <si>
    <t>Bonshaw (Vic.)</t>
  </si>
  <si>
    <t>Boola</t>
  </si>
  <si>
    <t>Boolarong</t>
  </si>
  <si>
    <t>Boolarra</t>
  </si>
  <si>
    <t>Boolarra South</t>
  </si>
  <si>
    <t>Boole Poole</t>
  </si>
  <si>
    <t>Boolite</t>
  </si>
  <si>
    <t>Boomahnoomoonah</t>
  </si>
  <si>
    <t>Boonah (Vic.)</t>
  </si>
  <si>
    <t>Boorcan</t>
  </si>
  <si>
    <t>Boorhaman</t>
  </si>
  <si>
    <t>Boorhaman East</t>
  </si>
  <si>
    <t>Boorhaman North</t>
  </si>
  <si>
    <t>Boorolite</t>
  </si>
  <si>
    <t>Boorool</t>
  </si>
  <si>
    <t>Boort</t>
  </si>
  <si>
    <t>Boosey</t>
  </si>
  <si>
    <t>Boralma</t>
  </si>
  <si>
    <t>Bornes Hill</t>
  </si>
  <si>
    <t>Borung</t>
  </si>
  <si>
    <t>Bostocks Creek</t>
  </si>
  <si>
    <t>Botanic Ridge</t>
  </si>
  <si>
    <t>Bowenvale</t>
  </si>
  <si>
    <t>Boundary Bend</t>
  </si>
  <si>
    <t>Boweya</t>
  </si>
  <si>
    <t>Boweya North</t>
  </si>
  <si>
    <t>Bowmans Forest</t>
  </si>
  <si>
    <t>Bowser</t>
  </si>
  <si>
    <t>Box Hill (Vic.)</t>
  </si>
  <si>
    <t>Box Hill South</t>
  </si>
  <si>
    <t>Boxwood</t>
  </si>
  <si>
    <t>Bradford</t>
  </si>
  <si>
    <t>Bradvale</t>
  </si>
  <si>
    <t>Braeside</t>
  </si>
  <si>
    <t>Brandy Creek (Vic.)</t>
  </si>
  <si>
    <t>Branxholme</t>
  </si>
  <si>
    <t>Bravington</t>
  </si>
  <si>
    <t>Breakaway Creek</t>
  </si>
  <si>
    <t>Breakwater</t>
  </si>
  <si>
    <t>Breamlea</t>
  </si>
  <si>
    <t>Brenanah</t>
  </si>
  <si>
    <t>Brewster</t>
  </si>
  <si>
    <t>Briagolong</t>
  </si>
  <si>
    <t>Briar Hill</t>
  </si>
  <si>
    <t>Bridge Creek</t>
  </si>
  <si>
    <t>Bridgewater (Vic.)</t>
  </si>
  <si>
    <t>Bridgewater North</t>
  </si>
  <si>
    <t>Bridgewater On Loddon</t>
  </si>
  <si>
    <t>Bright (Vic.)</t>
  </si>
  <si>
    <t>Brim</t>
  </si>
  <si>
    <t>Brimboal</t>
  </si>
  <si>
    <t>Brimin</t>
  </si>
  <si>
    <t>Brimpaen</t>
  </si>
  <si>
    <t>Bringalbert</t>
  </si>
  <si>
    <t>Brit Brit</t>
  </si>
  <si>
    <t>Broadford</t>
  </si>
  <si>
    <t>Broadmeadows (Vic.)</t>
  </si>
  <si>
    <t>Broadwater (Vic.)</t>
  </si>
  <si>
    <t>Brodribb River</t>
  </si>
  <si>
    <t>Broken Creek</t>
  </si>
  <si>
    <t>Bromley</t>
  </si>
  <si>
    <t>Brookfield (Vic.)</t>
  </si>
  <si>
    <t>Brooklyn (Vic.)</t>
  </si>
  <si>
    <t>Brookville</t>
  </si>
  <si>
    <t>Broomfield</t>
  </si>
  <si>
    <t>Broughton (Vic.)</t>
  </si>
  <si>
    <t>Brown Hill (Vic.)</t>
  </si>
  <si>
    <t>Browns Plains (Vic.)</t>
  </si>
  <si>
    <t>Bruarong</t>
  </si>
  <si>
    <t>Brucknell</t>
  </si>
  <si>
    <t>Brumby</t>
  </si>
  <si>
    <t>Alps - East</t>
  </si>
  <si>
    <t>Brunswick (Vic.)</t>
  </si>
  <si>
    <t>Bruthen</t>
  </si>
  <si>
    <t>Buangor</t>
  </si>
  <si>
    <t>Buchan</t>
  </si>
  <si>
    <t>Buchan South</t>
  </si>
  <si>
    <t>Buckland (Vic.)</t>
  </si>
  <si>
    <t>Buckley</t>
  </si>
  <si>
    <t>Buckley Swamp</t>
  </si>
  <si>
    <t>Buckrabanyule</t>
  </si>
  <si>
    <t>Budgee Budgee (Vic.)</t>
  </si>
  <si>
    <t>Budgeree</t>
  </si>
  <si>
    <t>Budgerum East</t>
  </si>
  <si>
    <t>Buffalo</t>
  </si>
  <si>
    <t>Buffalo River</t>
  </si>
  <si>
    <t>Bulart</t>
  </si>
  <si>
    <t>Buldah</t>
  </si>
  <si>
    <t>Bulga (Vic.)</t>
  </si>
  <si>
    <t>Bulgana</t>
  </si>
  <si>
    <t>Bulla (Vic.)</t>
  </si>
  <si>
    <t>Bullaharre</t>
  </si>
  <si>
    <t>Bullarook</t>
  </si>
  <si>
    <t>Bullarto</t>
  </si>
  <si>
    <t>Bullarto South</t>
  </si>
  <si>
    <t>Bullengarook</t>
  </si>
  <si>
    <t>Bullioh</t>
  </si>
  <si>
    <t>Bullumwaal</t>
  </si>
  <si>
    <t>Buln Buln</t>
  </si>
  <si>
    <t>Buln Buln East</t>
  </si>
  <si>
    <t>Bumberrah</t>
  </si>
  <si>
    <t>Bunbartha</t>
  </si>
  <si>
    <t>Bundalaguah</t>
  </si>
  <si>
    <t>Bundalong</t>
  </si>
  <si>
    <t>Bundalong South</t>
  </si>
  <si>
    <t>Bundara</t>
  </si>
  <si>
    <t>Bunding</t>
  </si>
  <si>
    <t>Bundoora (Vic.)</t>
  </si>
  <si>
    <t>Bung Bong</t>
  </si>
  <si>
    <t>Bungador</t>
  </si>
  <si>
    <t>Bungal</t>
  </si>
  <si>
    <t>Bungalally</t>
  </si>
  <si>
    <t>Bungaree (Vic.)</t>
  </si>
  <si>
    <t>Bungeet</t>
  </si>
  <si>
    <t>Bungeet West</t>
  </si>
  <si>
    <t>Bungil (Vic.)</t>
  </si>
  <si>
    <t>Bunguluke</t>
  </si>
  <si>
    <t>Bunkers Hill</t>
  </si>
  <si>
    <t>Bunyip</t>
  </si>
  <si>
    <t>Buragwonduc</t>
  </si>
  <si>
    <t>Bunyip North</t>
  </si>
  <si>
    <t>Burkes Flat</t>
  </si>
  <si>
    <t>Burkes Bridge</t>
  </si>
  <si>
    <t>Burnewang</t>
  </si>
  <si>
    <t>Burnbank</t>
  </si>
  <si>
    <t>Burnley</t>
  </si>
  <si>
    <t>Burnside (Vic.)</t>
  </si>
  <si>
    <t>Burramine</t>
  </si>
  <si>
    <t>Burramboot</t>
  </si>
  <si>
    <t>Burramine South</t>
  </si>
  <si>
    <t>Burrumbeet</t>
  </si>
  <si>
    <t>Burrowye</t>
  </si>
  <si>
    <t>Bushfield</t>
  </si>
  <si>
    <t>Bushy Park (Vic.)</t>
  </si>
  <si>
    <t>Butchers Ridge</t>
  </si>
  <si>
    <t>Buxton (Vic.)</t>
  </si>
  <si>
    <t>Byaduk</t>
  </si>
  <si>
    <t>Byawatha</t>
  </si>
  <si>
    <t>Byaduk North</t>
  </si>
  <si>
    <t>Bylands</t>
  </si>
  <si>
    <t>Byrneside</t>
  </si>
  <si>
    <t>Cabarita (Vic.)</t>
  </si>
  <si>
    <t>Cabbage Tree</t>
  </si>
  <si>
    <t>Cabbage Tree Creek</t>
  </si>
  <si>
    <t>Cadello</t>
  </si>
  <si>
    <t>Caldermeade</t>
  </si>
  <si>
    <t>Calder Park</t>
  </si>
  <si>
    <t>California Gully</t>
  </si>
  <si>
    <t>Calivil</t>
  </si>
  <si>
    <t>Callawadda</t>
  </si>
  <si>
    <t>Callignee North</t>
  </si>
  <si>
    <t>Callignee</t>
  </si>
  <si>
    <t>Callignee South</t>
  </si>
  <si>
    <t>Calrossie</t>
  </si>
  <si>
    <t>Calulu</t>
  </si>
  <si>
    <t>Cambarville</t>
  </si>
  <si>
    <t>Camberwell (Vic.)</t>
  </si>
  <si>
    <t>Cambrian Hill</t>
  </si>
  <si>
    <t>Campbellfield</t>
  </si>
  <si>
    <t>Campbells Bridge</t>
  </si>
  <si>
    <t>Campbells Creek</t>
  </si>
  <si>
    <t>Campbells Forest</t>
  </si>
  <si>
    <t>Campbelltown (Vic.)</t>
  </si>
  <si>
    <t>Canadian</t>
  </si>
  <si>
    <t>Camperdown (Vic.)</t>
  </si>
  <si>
    <t>Caniambo</t>
  </si>
  <si>
    <t>Canary Island</t>
  </si>
  <si>
    <t>Cann River</t>
  </si>
  <si>
    <t>Cannons Creek</t>
  </si>
  <si>
    <t>Cannum</t>
  </si>
  <si>
    <t>Cannie</t>
  </si>
  <si>
    <t>Canterbury (Vic.)</t>
  </si>
  <si>
    <t>Cape Bridgewater</t>
  </si>
  <si>
    <t>Cape Clear</t>
  </si>
  <si>
    <t>Cape Otway</t>
  </si>
  <si>
    <t>Cape Conran</t>
  </si>
  <si>
    <t>Cape Paterson</t>
  </si>
  <si>
    <t>Cape Schanck</t>
  </si>
  <si>
    <t>Cape Woolamai</t>
  </si>
  <si>
    <t>Capel Sound</t>
  </si>
  <si>
    <t>Carag Carag</t>
  </si>
  <si>
    <t>Capels Crossing</t>
  </si>
  <si>
    <t>Caralulup</t>
  </si>
  <si>
    <t>Caramut</t>
  </si>
  <si>
    <t>Carapooee</t>
  </si>
  <si>
    <t>Carapooee West</t>
  </si>
  <si>
    <t>Carboor</t>
  </si>
  <si>
    <t>Carapook</t>
  </si>
  <si>
    <t>Cardigan</t>
  </si>
  <si>
    <t>Cardigan Village</t>
  </si>
  <si>
    <t>Cardross</t>
  </si>
  <si>
    <t>Cargerie</t>
  </si>
  <si>
    <t>Carina (Vic.)</t>
  </si>
  <si>
    <t>Caringal</t>
  </si>
  <si>
    <t>Carisbrook</t>
  </si>
  <si>
    <t>Carlsruhe</t>
  </si>
  <si>
    <t>Carlisle River</t>
  </si>
  <si>
    <t>Carlton North</t>
  </si>
  <si>
    <t>Carlton (Vic.)</t>
  </si>
  <si>
    <t>Carlyle</t>
  </si>
  <si>
    <t>Carngham</t>
  </si>
  <si>
    <t>Carpendeit</t>
  </si>
  <si>
    <t>Carrajung</t>
  </si>
  <si>
    <t>Carrajung Lower</t>
  </si>
  <si>
    <t>Carrajung South</t>
  </si>
  <si>
    <t>Carranballac</t>
  </si>
  <si>
    <t>Carron</t>
  </si>
  <si>
    <t>Carrum</t>
  </si>
  <si>
    <t>Carwarp</t>
  </si>
  <si>
    <t>Cashmore</t>
  </si>
  <si>
    <t>Cassilis (Vic.)</t>
  </si>
  <si>
    <t>Casterton</t>
  </si>
  <si>
    <t>Castella</t>
  </si>
  <si>
    <t>Castle Creek (Vic.)</t>
  </si>
  <si>
    <t>Castle Donnington</t>
  </si>
  <si>
    <t>Catani</t>
  </si>
  <si>
    <t>Cathcart (Vic.)</t>
  </si>
  <si>
    <t>Cathkin</t>
  </si>
  <si>
    <t>Catumnal</t>
  </si>
  <si>
    <t>Caulfield</t>
  </si>
  <si>
    <t>Caulfield East</t>
  </si>
  <si>
    <t>Caulfield North</t>
  </si>
  <si>
    <t>Caulfield South</t>
  </si>
  <si>
    <t>Caveat</t>
  </si>
  <si>
    <t>Cavendish</t>
  </si>
  <si>
    <t>Ceres</t>
  </si>
  <si>
    <t>Chadstone</t>
  </si>
  <si>
    <t>Chapel Flat</t>
  </si>
  <si>
    <t>Chandlers Creek</t>
  </si>
  <si>
    <t>Chapple Vale</t>
  </si>
  <si>
    <t>Charam</t>
  </si>
  <si>
    <t>Charleroi</t>
  </si>
  <si>
    <t>Charlton (Vic.)</t>
  </si>
  <si>
    <t>Chatsworth (Vic.)</t>
  </si>
  <si>
    <t>Chelsea</t>
  </si>
  <si>
    <t>Cheltenham (Vic.)</t>
  </si>
  <si>
    <t>Chepstowe</t>
  </si>
  <si>
    <t>Cherokee</t>
  </si>
  <si>
    <t>Cherrypool</t>
  </si>
  <si>
    <t>Cheshunt</t>
  </si>
  <si>
    <t>Cheshunt South</t>
  </si>
  <si>
    <t>Chesney Vale</t>
  </si>
  <si>
    <t>Chetwynd</t>
  </si>
  <si>
    <t>Chewton</t>
  </si>
  <si>
    <t>Chewton Bushlands</t>
  </si>
  <si>
    <t>Childers (Vic.)</t>
  </si>
  <si>
    <t>Chiltern</t>
  </si>
  <si>
    <t>Chillingollah</t>
  </si>
  <si>
    <t>Chiltern Valley</t>
  </si>
  <si>
    <t>Chinangin</t>
  </si>
  <si>
    <t>Chinkapook</t>
  </si>
  <si>
    <t>Chintin</t>
  </si>
  <si>
    <t>Chirrip</t>
  </si>
  <si>
    <t>Chocolyn</t>
  </si>
  <si>
    <t>Christmas Hills (Vic.)</t>
  </si>
  <si>
    <t>Chum Creek</t>
  </si>
  <si>
    <t>Churchill (Vic.)</t>
  </si>
  <si>
    <t>Churchill Island</t>
  </si>
  <si>
    <t>Chute</t>
  </si>
  <si>
    <t>Clarendon (Vic.)</t>
  </si>
  <si>
    <t>Claretown</t>
  </si>
  <si>
    <t>Clarkefield</t>
  </si>
  <si>
    <t>Clarinda</t>
  </si>
  <si>
    <t>Clarkes Hill</t>
  </si>
  <si>
    <t>Clayton</t>
  </si>
  <si>
    <t>Clear Lake</t>
  </si>
  <si>
    <t>Clematis</t>
  </si>
  <si>
    <t>Clifton Creek</t>
  </si>
  <si>
    <t>Clifton Hill</t>
  </si>
  <si>
    <t>Clonbinane</t>
  </si>
  <si>
    <t>Clover Flat</t>
  </si>
  <si>
    <t>Cloverlea</t>
  </si>
  <si>
    <t>Club Terrace</t>
  </si>
  <si>
    <t>Clunes (Vic.)</t>
  </si>
  <si>
    <t>Clyde (Vic.)</t>
  </si>
  <si>
    <t>Clyde North</t>
  </si>
  <si>
    <t>Clydebank</t>
  </si>
  <si>
    <t>Clydesdale (Vic.)</t>
  </si>
  <si>
    <t>Cobains</t>
  </si>
  <si>
    <t>Coalville</t>
  </si>
  <si>
    <t>Cobaw</t>
  </si>
  <si>
    <t>Cobbannah</t>
  </si>
  <si>
    <t>Cobberas</t>
  </si>
  <si>
    <t>Cobblebank</t>
  </si>
  <si>
    <t>Cobden</t>
  </si>
  <si>
    <t>Cobram East</t>
  </si>
  <si>
    <t>Cobrico</t>
  </si>
  <si>
    <t>Cobungra</t>
  </si>
  <si>
    <t>Coburg</t>
  </si>
  <si>
    <t>Cocamba</t>
  </si>
  <si>
    <t>Cochranes Creek</t>
  </si>
  <si>
    <t>Cockatoo (Vic.)</t>
  </si>
  <si>
    <t>Cocoroc</t>
  </si>
  <si>
    <t>Codrington (Vic.)</t>
  </si>
  <si>
    <t>Coghills Creek</t>
  </si>
  <si>
    <t>Cohuna</t>
  </si>
  <si>
    <t>Coimadai</t>
  </si>
  <si>
    <t>Cokum</t>
  </si>
  <si>
    <t>Colac Colac</t>
  </si>
  <si>
    <t>Colac East</t>
  </si>
  <si>
    <t>Colac West</t>
  </si>
  <si>
    <t>Colbinabbin</t>
  </si>
  <si>
    <t>Colbrook</t>
  </si>
  <si>
    <t>Coldstream (Vic.)</t>
  </si>
  <si>
    <t>Coleraine</t>
  </si>
  <si>
    <t>Colignan</t>
  </si>
  <si>
    <t>Collingwood (Vic.)</t>
  </si>
  <si>
    <t>Combienbar</t>
  </si>
  <si>
    <t>Concongella</t>
  </si>
  <si>
    <t>Condah</t>
  </si>
  <si>
    <t>Congupna</t>
  </si>
  <si>
    <t>Connewarre</t>
  </si>
  <si>
    <t>Connewirricoo</t>
  </si>
  <si>
    <t>Coojar</t>
  </si>
  <si>
    <t>Coolaroo</t>
  </si>
  <si>
    <t>Cooma (Vic.)</t>
  </si>
  <si>
    <t>Coomoora</t>
  </si>
  <si>
    <t>Coomboona</t>
  </si>
  <si>
    <t>Coongulla</t>
  </si>
  <si>
    <t>Coonooer Bridge</t>
  </si>
  <si>
    <t>Coonooer West</t>
  </si>
  <si>
    <t>Cooriemungle</t>
  </si>
  <si>
    <t>Cope Cope</t>
  </si>
  <si>
    <t>Cora Lynn</t>
  </si>
  <si>
    <t>Corack</t>
  </si>
  <si>
    <t>Corack East</t>
  </si>
  <si>
    <t>Coragulac</t>
  </si>
  <si>
    <t>Coral Bank</t>
  </si>
  <si>
    <t>Corindhap</t>
  </si>
  <si>
    <t>Corinella (Vic.)</t>
  </si>
  <si>
    <t>Corio</t>
  </si>
  <si>
    <t>Corndale (Vic.)</t>
  </si>
  <si>
    <t>Cornella</t>
  </si>
  <si>
    <t>Cornishtown</t>
  </si>
  <si>
    <t>Coronet Bay</t>
  </si>
  <si>
    <t>Corop</t>
  </si>
  <si>
    <t>Cororooke</t>
  </si>
  <si>
    <t>Corringle</t>
  </si>
  <si>
    <t>Corunnun</t>
  </si>
  <si>
    <t>Corryong</t>
  </si>
  <si>
    <t>Cosgrove (Vic.)</t>
  </si>
  <si>
    <t>Cosgrove South</t>
  </si>
  <si>
    <t>Costerfield</t>
  </si>
  <si>
    <t>Cotswold</t>
  </si>
  <si>
    <t>Cottles Bridge</t>
  </si>
  <si>
    <t>Cowa</t>
  </si>
  <si>
    <t>Cowangie</t>
  </si>
  <si>
    <t>Cowes</t>
  </si>
  <si>
    <t>Cowleys Creek</t>
  </si>
  <si>
    <t>Cowwarr</t>
  </si>
  <si>
    <t>Craigie (Vic.)</t>
  </si>
  <si>
    <t>Craigieburn</t>
  </si>
  <si>
    <t>Cranbourne East</t>
  </si>
  <si>
    <t>Cranbourne North</t>
  </si>
  <si>
    <t>Creek Junction</t>
  </si>
  <si>
    <t>Creek View</t>
  </si>
  <si>
    <t>Creightons Creek</t>
  </si>
  <si>
    <t>Cremorne (Vic.)</t>
  </si>
  <si>
    <t>Creswick</t>
  </si>
  <si>
    <t>Cressy (Vic.)</t>
  </si>
  <si>
    <t>Creswick North</t>
  </si>
  <si>
    <t>Crib Point</t>
  </si>
  <si>
    <t>Crookayan</t>
  </si>
  <si>
    <t>Crooked River</t>
  </si>
  <si>
    <t>Cross Roads (Vic.)</t>
  </si>
  <si>
    <t>Crossley</t>
  </si>
  <si>
    <t>Crossover</t>
  </si>
  <si>
    <t>Crowlands</t>
  </si>
  <si>
    <t>Croxton East</t>
  </si>
  <si>
    <t>Croydon (Vic.)</t>
  </si>
  <si>
    <t>Croydon North</t>
  </si>
  <si>
    <t>Croydon Hills</t>
  </si>
  <si>
    <t>Crymelon</t>
  </si>
  <si>
    <t>Cudgee</t>
  </si>
  <si>
    <t>Culgoa</t>
  </si>
  <si>
    <t>Cudgewa</t>
  </si>
  <si>
    <t>Cullen</t>
  </si>
  <si>
    <t>Culla</t>
  </si>
  <si>
    <t>Cullulleraine</t>
  </si>
  <si>
    <t>Cundare</t>
  </si>
  <si>
    <t>Cundare North</t>
  </si>
  <si>
    <t>Curdies River</t>
  </si>
  <si>
    <t>Curlewis (Vic.)</t>
  </si>
  <si>
    <t>Curdievale</t>
  </si>
  <si>
    <t>Curyo</t>
  </si>
  <si>
    <t>Dadswells Bridge</t>
  </si>
  <si>
    <t>Daisy Hill (Vic.)</t>
  </si>
  <si>
    <t>Dales Creek</t>
  </si>
  <si>
    <t>Dallas</t>
  </si>
  <si>
    <t>Dalmore</t>
  </si>
  <si>
    <t>Dalyenong</t>
  </si>
  <si>
    <t>Daltons Bridge</t>
  </si>
  <si>
    <t>Dalyston</t>
  </si>
  <si>
    <t>Dandenong South</t>
  </si>
  <si>
    <t>Dargo</t>
  </si>
  <si>
    <t>Dandongadale</t>
  </si>
  <si>
    <t>Darlimurla</t>
  </si>
  <si>
    <t>Darley</t>
  </si>
  <si>
    <t>Darnum</t>
  </si>
  <si>
    <t>Darlington (Vic.)</t>
  </si>
  <si>
    <t>Darraweit Guim</t>
  </si>
  <si>
    <t>Dartmoor (Vic.)</t>
  </si>
  <si>
    <t>Darriman</t>
  </si>
  <si>
    <t>Dawson (Vic.)</t>
  </si>
  <si>
    <t>Dartmouth</t>
  </si>
  <si>
    <t>Dean</t>
  </si>
  <si>
    <t>Deans Marsh</t>
  </si>
  <si>
    <t>Deanside</t>
  </si>
  <si>
    <t>Deddick Valley</t>
  </si>
  <si>
    <t>Dederang</t>
  </si>
  <si>
    <t>Deepdene (Vic.)</t>
  </si>
  <si>
    <t>Deep Lead</t>
  </si>
  <si>
    <t>Delatite</t>
  </si>
  <si>
    <t>Delburn</t>
  </si>
  <si>
    <t>Delegate River</t>
  </si>
  <si>
    <t>Denicull Creek</t>
  </si>
  <si>
    <t>Denison</t>
  </si>
  <si>
    <t>Dennington</t>
  </si>
  <si>
    <t>Denver</t>
  </si>
  <si>
    <t>Deptford</t>
  </si>
  <si>
    <t>Derby (Vic.)</t>
  </si>
  <si>
    <t>Dereel</t>
  </si>
  <si>
    <t>Dergholm</t>
  </si>
  <si>
    <t>Derrinal</t>
  </si>
  <si>
    <t>Derrinallum</t>
  </si>
  <si>
    <t>Devenish</t>
  </si>
  <si>
    <t>Devils River</t>
  </si>
  <si>
    <t>Devon Meadows</t>
  </si>
  <si>
    <t>Dewhurst</t>
  </si>
  <si>
    <t>Devon North</t>
  </si>
  <si>
    <t>Dhurringile</t>
  </si>
  <si>
    <t>Diamond Creek</t>
  </si>
  <si>
    <t>Digby</t>
  </si>
  <si>
    <t>Diggora</t>
  </si>
  <si>
    <t>Dimboola</t>
  </si>
  <si>
    <t>Dingee</t>
  </si>
  <si>
    <t>Dingwall</t>
  </si>
  <si>
    <t>Dinner Plain</t>
  </si>
  <si>
    <t>Dixie (Vic.)</t>
  </si>
  <si>
    <t>Dixons Creek</t>
  </si>
  <si>
    <t>Dobie</t>
  </si>
  <si>
    <t>Docker</t>
  </si>
  <si>
    <t>Dockers Plains</t>
  </si>
  <si>
    <t>Doctors Flat</t>
  </si>
  <si>
    <t>Dollar</t>
  </si>
  <si>
    <t>Don Valley</t>
  </si>
  <si>
    <t>Donald</t>
  </si>
  <si>
    <t>Donnybrook (Vic.)</t>
  </si>
  <si>
    <t>Donvale</t>
  </si>
  <si>
    <t>Doncaster East</t>
  </si>
  <si>
    <t>Dooboobetic</t>
  </si>
  <si>
    <t>Dooen</t>
  </si>
  <si>
    <t>Dookie</t>
  </si>
  <si>
    <t>Dookie College</t>
  </si>
  <si>
    <t>Dorodong</t>
  </si>
  <si>
    <t>Doreen</t>
  </si>
  <si>
    <t>Double Bridges</t>
  </si>
  <si>
    <t>Douglas (Vic.)</t>
  </si>
  <si>
    <t>Dreeite</t>
  </si>
  <si>
    <t>Dreeite South</t>
  </si>
  <si>
    <t>Driffield</t>
  </si>
  <si>
    <t>Drik Drik</t>
  </si>
  <si>
    <t>Dropmore</t>
  </si>
  <si>
    <t>Drouin East</t>
  </si>
  <si>
    <t>Drouin South</t>
  </si>
  <si>
    <t>Drouin West</t>
  </si>
  <si>
    <t>Drumanure</t>
  </si>
  <si>
    <t>Drumborg</t>
  </si>
  <si>
    <t>Drumcondra</t>
  </si>
  <si>
    <t>Drummartin</t>
  </si>
  <si>
    <t>Drummond</t>
  </si>
  <si>
    <t>Drummond North</t>
  </si>
  <si>
    <t>Drung</t>
  </si>
  <si>
    <t>Dry Diggings</t>
  </si>
  <si>
    <t>Drysdale</t>
  </si>
  <si>
    <t>Duchembegarra</t>
  </si>
  <si>
    <t>Dumbalk</t>
  </si>
  <si>
    <t>Dumbalk North</t>
  </si>
  <si>
    <t>Dumosa</t>
  </si>
  <si>
    <t>Dunach</t>
  </si>
  <si>
    <t>Dundonnell</t>
  </si>
  <si>
    <t>Dunkeld (Vic.)</t>
  </si>
  <si>
    <t>Dunluce</t>
  </si>
  <si>
    <t>Dunneworthy</t>
  </si>
  <si>
    <t>Dunnstown</t>
  </si>
  <si>
    <t>Dunolly (Vic.)</t>
  </si>
  <si>
    <t>Dunrobin</t>
  </si>
  <si>
    <t>Durdidwarrah</t>
  </si>
  <si>
    <t>Durham Lead</t>
  </si>
  <si>
    <t>Durham Ox</t>
  </si>
  <si>
    <t>Dutson</t>
  </si>
  <si>
    <t>Dutson Downs</t>
  </si>
  <si>
    <t>Dutton Way</t>
  </si>
  <si>
    <t>Duverney</t>
  </si>
  <si>
    <t>Eagle Point</t>
  </si>
  <si>
    <t>Eaglehawk</t>
  </si>
  <si>
    <t>Eaglehawk North</t>
  </si>
  <si>
    <t>Eaglemont</t>
  </si>
  <si>
    <t>Earlston</t>
  </si>
  <si>
    <t>East Bairnsdale</t>
  </si>
  <si>
    <t>Lake King</t>
  </si>
  <si>
    <t>East Bendigo</t>
  </si>
  <si>
    <t>East Geelong</t>
  </si>
  <si>
    <t>East Sale</t>
  </si>
  <si>
    <t>East Wangaratta</t>
  </si>
  <si>
    <t>East Warburton</t>
  </si>
  <si>
    <t>Eastern View</t>
  </si>
  <si>
    <t>Eastville</t>
  </si>
  <si>
    <t>Eastwood (Vic.)</t>
  </si>
  <si>
    <t>Ebden</t>
  </si>
  <si>
    <t>Echuca Village</t>
  </si>
  <si>
    <t>Echuca West</t>
  </si>
  <si>
    <t>Ecklin South</t>
  </si>
  <si>
    <t>Eddington</t>
  </si>
  <si>
    <t>Eden Park</t>
  </si>
  <si>
    <t>Edenhope</t>
  </si>
  <si>
    <t>Edgecombe</t>
  </si>
  <si>
    <t>Edi</t>
  </si>
  <si>
    <t>Edi Upper</t>
  </si>
  <si>
    <t>Edithvale</t>
  </si>
  <si>
    <t>Eganstown</t>
  </si>
  <si>
    <t>Eildon</t>
  </si>
  <si>
    <t>Elaine</t>
  </si>
  <si>
    <t>Eldorado</t>
  </si>
  <si>
    <t>Elevated Plains</t>
  </si>
  <si>
    <t>Elingamite</t>
  </si>
  <si>
    <t>Elingamite North</t>
  </si>
  <si>
    <t>Ellaswood</t>
  </si>
  <si>
    <t>Ellerslie (Vic.)</t>
  </si>
  <si>
    <t>Elliminyt</t>
  </si>
  <si>
    <t>Elizabeth Island</t>
  </si>
  <si>
    <t>French Island</t>
  </si>
  <si>
    <t>Ellinbank</t>
  </si>
  <si>
    <t>Elmhurst</t>
  </si>
  <si>
    <t>Elmore</t>
  </si>
  <si>
    <t>Elphinstone (Vic.)</t>
  </si>
  <si>
    <t>Eltham (Vic.)</t>
  </si>
  <si>
    <t>Eltham North</t>
  </si>
  <si>
    <t>Emerald (Vic.)</t>
  </si>
  <si>
    <t>Emu</t>
  </si>
  <si>
    <t>Emu Creek (Vic.)</t>
  </si>
  <si>
    <t>Endeavour Hills</t>
  </si>
  <si>
    <t>Enfield (Vic.)</t>
  </si>
  <si>
    <t>Englefield</t>
  </si>
  <si>
    <t>Enochs Point</t>
  </si>
  <si>
    <t>Ensay</t>
  </si>
  <si>
    <t>Ensay North</t>
  </si>
  <si>
    <t>Epping (Vic.)</t>
  </si>
  <si>
    <t>Eppalock</t>
  </si>
  <si>
    <t>Ercildoune</t>
  </si>
  <si>
    <t>Epsom (Vic.)</t>
  </si>
  <si>
    <t>Erica</t>
  </si>
  <si>
    <t>Errinundra</t>
  </si>
  <si>
    <t>Eskdale (Vic.)</t>
  </si>
  <si>
    <t>Esmond</t>
  </si>
  <si>
    <t>Essendon Fields</t>
  </si>
  <si>
    <t>Essendon Airport</t>
  </si>
  <si>
    <t>Essendon North</t>
  </si>
  <si>
    <t>Eumemmerring</t>
  </si>
  <si>
    <t>Essendon West</t>
  </si>
  <si>
    <t>Eurack</t>
  </si>
  <si>
    <t>Eureka (Vic.)</t>
  </si>
  <si>
    <t>Eurobin</t>
  </si>
  <si>
    <t>Evansford</t>
  </si>
  <si>
    <t>Eversley</t>
  </si>
  <si>
    <t>Everton</t>
  </si>
  <si>
    <t>Everton Upper</t>
  </si>
  <si>
    <t>Exford</t>
  </si>
  <si>
    <t>Fairbank</t>
  </si>
  <si>
    <t>Eynesbury</t>
  </si>
  <si>
    <t>Fairhaven</t>
  </si>
  <si>
    <t>Fairfield (Vic.)</t>
  </si>
  <si>
    <t>Fairy Dell (Campaspe - Vic.)</t>
  </si>
  <si>
    <t>Fairley</t>
  </si>
  <si>
    <t>Fairy Dell (East Gippsland - Vic.)</t>
  </si>
  <si>
    <t>Falls Creek (Vic.)</t>
  </si>
  <si>
    <t>Faraday</t>
  </si>
  <si>
    <t>Fawcett</t>
  </si>
  <si>
    <t>Fentons Creek</t>
  </si>
  <si>
    <t>Ferguson (Vic.)</t>
  </si>
  <si>
    <t>Fern Hill</t>
  </si>
  <si>
    <t>Fernbank</t>
  </si>
  <si>
    <t>Ferndale (Vic.)</t>
  </si>
  <si>
    <t>Fernihurst</t>
  </si>
  <si>
    <t>Fernshaw</t>
  </si>
  <si>
    <t>Ferny Creek</t>
  </si>
  <si>
    <t>Ferntree Gully</t>
  </si>
  <si>
    <t>Fiery Flat</t>
  </si>
  <si>
    <t>Fingal (Vic.)</t>
  </si>
  <si>
    <t>Fish Creek</t>
  </si>
  <si>
    <t>Fish Point</t>
  </si>
  <si>
    <t>Fiskville</t>
  </si>
  <si>
    <t>Fitzroy (Vic.)</t>
  </si>
  <si>
    <t>Flaggy Creek</t>
  </si>
  <si>
    <t>Flagstaff</t>
  </si>
  <si>
    <t>Flamingo Beach</t>
  </si>
  <si>
    <t>Flinders (Vic.)</t>
  </si>
  <si>
    <t>Flora Hill</t>
  </si>
  <si>
    <t>Flowerdale (Vic.)</t>
  </si>
  <si>
    <t>Flynns Creek</t>
  </si>
  <si>
    <t>Flynn (Vic.)</t>
  </si>
  <si>
    <t>Forbes (Vic.)</t>
  </si>
  <si>
    <t>Forge Creek</t>
  </si>
  <si>
    <t>Forest Hill (Vic.)</t>
  </si>
  <si>
    <t>Forrest (Vic.)</t>
  </si>
  <si>
    <t>Foster North</t>
  </si>
  <si>
    <t>Fosterville</t>
  </si>
  <si>
    <t>Foxhow</t>
  </si>
  <si>
    <t>Framlingham</t>
  </si>
  <si>
    <t>Framlingham East</t>
  </si>
  <si>
    <t>Franklinford</t>
  </si>
  <si>
    <t>Fraser Rise</t>
  </si>
  <si>
    <t>Freeburgh</t>
  </si>
  <si>
    <t>Frenchmans</t>
  </si>
  <si>
    <t>Freshwater Creek</t>
  </si>
  <si>
    <t>Fryerstown</t>
  </si>
  <si>
    <t>Fulham (Vic.)</t>
  </si>
  <si>
    <t>Fumina</t>
  </si>
  <si>
    <t>Fumina South</t>
  </si>
  <si>
    <t>Fyans Creek</t>
  </si>
  <si>
    <t>Fyansford</t>
  </si>
  <si>
    <t>Gaffneys Creek</t>
  </si>
  <si>
    <t>Gainsborough</t>
  </si>
  <si>
    <t>Gapsted</t>
  </si>
  <si>
    <t>Gardenvale</t>
  </si>
  <si>
    <t>Garfield</t>
  </si>
  <si>
    <t>Garfield North</t>
  </si>
  <si>
    <t>Garibaldi</t>
  </si>
  <si>
    <t>Gateway Island</t>
  </si>
  <si>
    <t>Garvoc</t>
  </si>
  <si>
    <t>Gatum</t>
  </si>
  <si>
    <t>Gazette</t>
  </si>
  <si>
    <t>Geelong West</t>
  </si>
  <si>
    <t>Gelantipy</t>
  </si>
  <si>
    <t>Gellibrand</t>
  </si>
  <si>
    <t>Gellibrand Lower</t>
  </si>
  <si>
    <t>Gelliondale</t>
  </si>
  <si>
    <t>Gembrook</t>
  </si>
  <si>
    <t>Gentle Annie</t>
  </si>
  <si>
    <t>Genoa</t>
  </si>
  <si>
    <t>Georges Creek (Vic.)</t>
  </si>
  <si>
    <t>Gerahmin</t>
  </si>
  <si>
    <t>Gerang Gerung</t>
  </si>
  <si>
    <t>Gerangamete</t>
  </si>
  <si>
    <t>Germania</t>
  </si>
  <si>
    <t>Germantown (Vic.)</t>
  </si>
  <si>
    <t>Gerrigerrup</t>
  </si>
  <si>
    <t>Gherang</t>
  </si>
  <si>
    <t>Gheringhap</t>
  </si>
  <si>
    <t>Ghin Ghin</t>
  </si>
  <si>
    <t>Giffard</t>
  </si>
  <si>
    <t>Giffard West</t>
  </si>
  <si>
    <t>Gil Gil</t>
  </si>
  <si>
    <t>Gilderoy</t>
  </si>
  <si>
    <t>Gillieston</t>
  </si>
  <si>
    <t>Gillum</t>
  </si>
  <si>
    <t>Gipsy Point</t>
  </si>
  <si>
    <t>Girgarre</t>
  </si>
  <si>
    <t>Girgarre East</t>
  </si>
  <si>
    <t>Gisborne South</t>
  </si>
  <si>
    <t>Gladfield (Vic.)</t>
  </si>
  <si>
    <t>Gladstone Park</t>
  </si>
  <si>
    <t>Gladysdale</t>
  </si>
  <si>
    <t>Glen Alvie</t>
  </si>
  <si>
    <t>Glen Creek</t>
  </si>
  <si>
    <t>Glen Forbes</t>
  </si>
  <si>
    <t>Glen Huntly</t>
  </si>
  <si>
    <t>Glen Iris (Vic.)</t>
  </si>
  <si>
    <t>Glen Park</t>
  </si>
  <si>
    <t>Glen Valley</t>
  </si>
  <si>
    <t>Glen Wills</t>
  </si>
  <si>
    <t>Glen Waverley</t>
  </si>
  <si>
    <t>Glenaladale</t>
  </si>
  <si>
    <t>Glenaire</t>
  </si>
  <si>
    <t>Glenalbyn</t>
  </si>
  <si>
    <t>Glenaroua</t>
  </si>
  <si>
    <t>Glenbrae</t>
  </si>
  <si>
    <t>Glenburn</t>
  </si>
  <si>
    <t>Glendaruel</t>
  </si>
  <si>
    <t>Glendonald</t>
  </si>
  <si>
    <t>Glenfalloch</t>
  </si>
  <si>
    <t>Glenfyne</t>
  </si>
  <si>
    <t>Glengarry (Vic.)</t>
  </si>
  <si>
    <t>Glengarry North</t>
  </si>
  <si>
    <t>Glengarry West</t>
  </si>
  <si>
    <t>Glengower</t>
  </si>
  <si>
    <t>Glenhope</t>
  </si>
  <si>
    <t>Glenhope East</t>
  </si>
  <si>
    <t>Glenisla</t>
  </si>
  <si>
    <t>Glenlee (Vic.)</t>
  </si>
  <si>
    <t>Glenlofty</t>
  </si>
  <si>
    <t>Glenlogie</t>
  </si>
  <si>
    <t>Glenloth</t>
  </si>
  <si>
    <t>Glenloth East</t>
  </si>
  <si>
    <t>Glenluce</t>
  </si>
  <si>
    <t>Glenmaggie</t>
  </si>
  <si>
    <t>Glenlyon (Vic.)</t>
  </si>
  <si>
    <t>Glenmore (Vic.)</t>
  </si>
  <si>
    <t>Glenorchy (Vic.)</t>
  </si>
  <si>
    <t>Glenormiston North</t>
  </si>
  <si>
    <t>Glenormiston South</t>
  </si>
  <si>
    <t>Glenpatrick</t>
  </si>
  <si>
    <t>Glenrowan</t>
  </si>
  <si>
    <t>Glenrowan West</t>
  </si>
  <si>
    <t>Glenroy (Vic.)</t>
  </si>
  <si>
    <t>Glenthompson</t>
  </si>
  <si>
    <t>Glomar Beach</t>
  </si>
  <si>
    <t>Gnarwarre</t>
  </si>
  <si>
    <t>Gnotuk</t>
  </si>
  <si>
    <t>Gobarup</t>
  </si>
  <si>
    <t>Gobur</t>
  </si>
  <si>
    <t>Golden Beach (Vic.)</t>
  </si>
  <si>
    <t>Golden Gully</t>
  </si>
  <si>
    <t>Golden Point (Ballarat - Vic.)</t>
  </si>
  <si>
    <t>Golden Point (Mount Alexander - Vic.)</t>
  </si>
  <si>
    <t>Golden Square</t>
  </si>
  <si>
    <t>Goldie</t>
  </si>
  <si>
    <t>Goldsborough (Vic.)</t>
  </si>
  <si>
    <t>Gong Gong</t>
  </si>
  <si>
    <t>Gonn Crossing</t>
  </si>
  <si>
    <t>Goomalibee</t>
  </si>
  <si>
    <t>Goon Nure</t>
  </si>
  <si>
    <t>Goongerah</t>
  </si>
  <si>
    <t>Gooram</t>
  </si>
  <si>
    <t>Gooramadda</t>
  </si>
  <si>
    <t>Goorambat</t>
  </si>
  <si>
    <t>Goornong</t>
  </si>
  <si>
    <t>Gooroc</t>
  </si>
  <si>
    <t>Gorae</t>
  </si>
  <si>
    <t>Gorae West</t>
  </si>
  <si>
    <t>Gormandale</t>
  </si>
  <si>
    <t>Goroke</t>
  </si>
  <si>
    <t>Goschen</t>
  </si>
  <si>
    <t>Goughs Bay</t>
  </si>
  <si>
    <t>Goulburn Weir</t>
  </si>
  <si>
    <t>Gowanford</t>
  </si>
  <si>
    <t>Gowangardie</t>
  </si>
  <si>
    <t>Gowar East</t>
  </si>
  <si>
    <t>Gower</t>
  </si>
  <si>
    <t>Grahamvale</t>
  </si>
  <si>
    <t>Grangefields</t>
  </si>
  <si>
    <t>Grand Ridge</t>
  </si>
  <si>
    <t>Granite Rock</t>
  </si>
  <si>
    <t>Grantville</t>
  </si>
  <si>
    <t>Granya</t>
  </si>
  <si>
    <t>Grassdale (Vic.)</t>
  </si>
  <si>
    <t>Grassmere</t>
  </si>
  <si>
    <t>Grays Bridge</t>
  </si>
  <si>
    <t>Graytown</t>
  </si>
  <si>
    <t>Gre Gre</t>
  </si>
  <si>
    <t>Gre Gre North</t>
  </si>
  <si>
    <t>Gre Gre South</t>
  </si>
  <si>
    <t>Great Western</t>
  </si>
  <si>
    <t>Gredgwin</t>
  </si>
  <si>
    <t>Green Gully (Vic.)</t>
  </si>
  <si>
    <t>Greendale (Vic.)</t>
  </si>
  <si>
    <t>Greenhill (Vic.)</t>
  </si>
  <si>
    <t>Greens Creek (Vic.)</t>
  </si>
  <si>
    <t>Greenvale (Vic.)</t>
  </si>
  <si>
    <t>Greenwald</t>
  </si>
  <si>
    <t>Grenville</t>
  </si>
  <si>
    <t>Greta (Vic.)</t>
  </si>
  <si>
    <t>Greta South</t>
  </si>
  <si>
    <t>Greta West</t>
  </si>
  <si>
    <t>Grey River</t>
  </si>
  <si>
    <t>Gringegalgona</t>
  </si>
  <si>
    <t>Grovedale</t>
  </si>
  <si>
    <t>Gritjurk</t>
  </si>
  <si>
    <t>Guildford (Vic.)</t>
  </si>
  <si>
    <t>Gruyere</t>
  </si>
  <si>
    <t>Gundowring</t>
  </si>
  <si>
    <t>Gunbower</t>
  </si>
  <si>
    <t>Gunyah</t>
  </si>
  <si>
    <t>Guys Forest</t>
  </si>
  <si>
    <t>Guys Hill</t>
  </si>
  <si>
    <t>Gymbowen</t>
  </si>
  <si>
    <t>Haddon</t>
  </si>
  <si>
    <t>Hallora</t>
  </si>
  <si>
    <t>Halls Gap</t>
  </si>
  <si>
    <t>Hallston</t>
  </si>
  <si>
    <t>Hamlyn Heights</t>
  </si>
  <si>
    <t>Hampton (Vic.)</t>
  </si>
  <si>
    <t>Hampton East</t>
  </si>
  <si>
    <t>Hansonville</t>
  </si>
  <si>
    <t>Hampton Park</t>
  </si>
  <si>
    <t>Happy Valley (Golden Plains - Vic.)</t>
  </si>
  <si>
    <t>Harcourt</t>
  </si>
  <si>
    <t>Happy Valley (Swan Hill - Vic.)</t>
  </si>
  <si>
    <t>Harcourt North</t>
  </si>
  <si>
    <t>Harkaway</t>
  </si>
  <si>
    <t>Harmers Haven</t>
  </si>
  <si>
    <t>Harrietville</t>
  </si>
  <si>
    <t>Harkness</t>
  </si>
  <si>
    <t>Harrow</t>
  </si>
  <si>
    <t>Harston</t>
  </si>
  <si>
    <t>Hastings (Vic.)</t>
  </si>
  <si>
    <t>Hattah</t>
  </si>
  <si>
    <t>Havelock</t>
  </si>
  <si>
    <t>Haven</t>
  </si>
  <si>
    <t>Havilah (Vic.)</t>
  </si>
  <si>
    <t>Hawkesdale</t>
  </si>
  <si>
    <t>Hawkhurst</t>
  </si>
  <si>
    <t>Hawthorn (Vic.)</t>
  </si>
  <si>
    <t>Hazel Park</t>
  </si>
  <si>
    <t>Hazelwood</t>
  </si>
  <si>
    <t>Hazelwood North</t>
  </si>
  <si>
    <t>Hazelwood South</t>
  </si>
  <si>
    <t>Healesville</t>
  </si>
  <si>
    <t>Heath Hill</t>
  </si>
  <si>
    <t>Heathcote (Vic.)</t>
  </si>
  <si>
    <t>Heathcote Junction</t>
  </si>
  <si>
    <t>Heathcote South</t>
  </si>
  <si>
    <t>Heatherton</t>
  </si>
  <si>
    <t>Heathmere</t>
  </si>
  <si>
    <t>Heathmont</t>
  </si>
  <si>
    <t>Heidelberg</t>
  </si>
  <si>
    <t>Hedley</t>
  </si>
  <si>
    <t>Heidelberg Heights</t>
  </si>
  <si>
    <t>Hensley Park</t>
  </si>
  <si>
    <t>Henty (Vic.)</t>
  </si>
  <si>
    <t>Hepburn</t>
  </si>
  <si>
    <t>Hepburn Springs</t>
  </si>
  <si>
    <t>Herne Hill (Vic.)</t>
  </si>
  <si>
    <t>Hernes Oak</t>
  </si>
  <si>
    <t>Hesket</t>
  </si>
  <si>
    <t>Hesse</t>
  </si>
  <si>
    <t>Hexham (Vic.)</t>
  </si>
  <si>
    <t>Heyfield</t>
  </si>
  <si>
    <t>Heytesbury Lower</t>
  </si>
  <si>
    <t>Heywood</t>
  </si>
  <si>
    <t>Hiamdale</t>
  </si>
  <si>
    <t>Hiawatha</t>
  </si>
  <si>
    <t>Highett</t>
  </si>
  <si>
    <t>High Camp</t>
  </si>
  <si>
    <t>Highlands</t>
  </si>
  <si>
    <t>Hill End (Vic.)</t>
  </si>
  <si>
    <t>Hilgay</t>
  </si>
  <si>
    <t>Hillcrest (Vic.)</t>
  </si>
  <si>
    <t>Hilldene</t>
  </si>
  <si>
    <t>Hillside (East Gippsland - Vic.)</t>
  </si>
  <si>
    <t>Hillside (Melton - Vic.)</t>
  </si>
  <si>
    <t>Hinnomunjie</t>
  </si>
  <si>
    <t>Hmas Cerberus</t>
  </si>
  <si>
    <t>Hoddles Creek</t>
  </si>
  <si>
    <t>Hollands Landing</t>
  </si>
  <si>
    <t>Homebush (Vic.)</t>
  </si>
  <si>
    <t>Homerton</t>
  </si>
  <si>
    <t>Homewood</t>
  </si>
  <si>
    <t>Hopetoun (Vic.)</t>
  </si>
  <si>
    <t>Hopetoun Park</t>
  </si>
  <si>
    <t>Hoppers Crossing</t>
  </si>
  <si>
    <t>Hordern Vale</t>
  </si>
  <si>
    <t>Horfield</t>
  </si>
  <si>
    <t>Hotham Heights</t>
  </si>
  <si>
    <t>Hotspur</t>
  </si>
  <si>
    <t>Howes Creek</t>
  </si>
  <si>
    <t>Howitt Plains</t>
  </si>
  <si>
    <t>Howqua</t>
  </si>
  <si>
    <t>Howqua Hills</t>
  </si>
  <si>
    <t>Howqua Inlet</t>
  </si>
  <si>
    <t>Humevale</t>
  </si>
  <si>
    <t>Hunter</t>
  </si>
  <si>
    <t>Huntingdale (Vic.)</t>
  </si>
  <si>
    <t>Hunterston</t>
  </si>
  <si>
    <t>Huntly North</t>
  </si>
  <si>
    <t>Huntly</t>
  </si>
  <si>
    <t>Huon Creek</t>
  </si>
  <si>
    <t>Huon</t>
  </si>
  <si>
    <t>Icy Creek</t>
  </si>
  <si>
    <t>Iguana Creek</t>
  </si>
  <si>
    <t>Illabarook</t>
  </si>
  <si>
    <t>Illowa</t>
  </si>
  <si>
    <t>Indented Head</t>
  </si>
  <si>
    <t>Indigo Valley</t>
  </si>
  <si>
    <t>Inglewood (Vic.)</t>
  </si>
  <si>
    <t>Ingliston</t>
  </si>
  <si>
    <t>Invergordon (Vic.)</t>
  </si>
  <si>
    <t>Inverleigh</t>
  </si>
  <si>
    <t>Inverloch</t>
  </si>
  <si>
    <t>Invermay (Vic.)</t>
  </si>
  <si>
    <t>Invermay Park</t>
  </si>
  <si>
    <t>Iona</t>
  </si>
  <si>
    <t>Iraak</t>
  </si>
  <si>
    <t>Irishtown (Vic.)</t>
  </si>
  <si>
    <t>Ironbark (Vic.)</t>
  </si>
  <si>
    <t>Irrewarra</t>
  </si>
  <si>
    <t>Irrewillipe</t>
  </si>
  <si>
    <t>Irrewillipe East</t>
  </si>
  <si>
    <t>Ivanhoe (Vic.)</t>
  </si>
  <si>
    <t>Irymple (Vic.)</t>
  </si>
  <si>
    <t>Ivanhoe East</t>
  </si>
  <si>
    <t>Jacana</t>
  </si>
  <si>
    <t>Jackass Flat</t>
  </si>
  <si>
    <t>Jack River</t>
  </si>
  <si>
    <t>Jacob Creek</t>
  </si>
  <si>
    <t>Jam Jerrup</t>
  </si>
  <si>
    <t>Jamieson (Vic.)</t>
  </si>
  <si>
    <t>Jan Juc</t>
  </si>
  <si>
    <t>Jancourt</t>
  </si>
  <si>
    <t>Jancourt East</t>
  </si>
  <si>
    <t>Jarklin</t>
  </si>
  <si>
    <t>Jarrahmond</t>
  </si>
  <si>
    <t>Jarvis Creek</t>
  </si>
  <si>
    <t>Jeeralang</t>
  </si>
  <si>
    <t>Jeeralang Junction</t>
  </si>
  <si>
    <t>Jeetho</t>
  </si>
  <si>
    <t>Jeffcott</t>
  </si>
  <si>
    <t>Jeffcott North</t>
  </si>
  <si>
    <t>Jeparit</t>
  </si>
  <si>
    <t>Jericho (Vic.)</t>
  </si>
  <si>
    <t>Jil Jil</t>
  </si>
  <si>
    <t>Jeruk</t>
  </si>
  <si>
    <t>Jindivick</t>
  </si>
  <si>
    <t>Joel Joel</t>
  </si>
  <si>
    <t>Joel South</t>
  </si>
  <si>
    <t>Johanna</t>
  </si>
  <si>
    <t>Johnsonville</t>
  </si>
  <si>
    <t>Joyces Creek</t>
  </si>
  <si>
    <t>Jumbunna</t>
  </si>
  <si>
    <t>Jumbuk</t>
  </si>
  <si>
    <t>Junction Village</t>
  </si>
  <si>
    <t>Jungaburra</t>
  </si>
  <si>
    <t>Junortoun</t>
  </si>
  <si>
    <t>Kaarimba</t>
  </si>
  <si>
    <t>Kadnook</t>
  </si>
  <si>
    <t>Kalimna</t>
  </si>
  <si>
    <t>Kalkallo</t>
  </si>
  <si>
    <t>Kalimna West</t>
  </si>
  <si>
    <t>Kalkee</t>
  </si>
  <si>
    <t>Kallista</t>
  </si>
  <si>
    <t>Kalorama</t>
  </si>
  <si>
    <t>Kalpienung</t>
  </si>
  <si>
    <t>Kamarooka</t>
  </si>
  <si>
    <t>Kamarooka North</t>
  </si>
  <si>
    <t>Kanagulk</t>
  </si>
  <si>
    <t>Kancoona</t>
  </si>
  <si>
    <t>Kangaroo Flat (Vic.)</t>
  </si>
  <si>
    <t>Kangaroo Ground</t>
  </si>
  <si>
    <t>Kaniva</t>
  </si>
  <si>
    <t>Kanumbra</t>
  </si>
  <si>
    <t>Kanya</t>
  </si>
  <si>
    <t>Kanyapella</t>
  </si>
  <si>
    <t>Karabeal</t>
  </si>
  <si>
    <t>Kardella</t>
  </si>
  <si>
    <t>Kardella South</t>
  </si>
  <si>
    <t>Kariah</t>
  </si>
  <si>
    <t>Karnak</t>
  </si>
  <si>
    <t>Karramomus</t>
  </si>
  <si>
    <t>Karyrie</t>
  </si>
  <si>
    <t>Katamatite</t>
  </si>
  <si>
    <t>Katamatite East</t>
  </si>
  <si>
    <t>Katandra</t>
  </si>
  <si>
    <t>Katandra West</t>
  </si>
  <si>
    <t>Katunga</t>
  </si>
  <si>
    <t>Kawarren</t>
  </si>
  <si>
    <t>Kealba</t>
  </si>
  <si>
    <t>Keely</t>
  </si>
  <si>
    <t>Keilor Lodge</t>
  </si>
  <si>
    <t>Keilor North</t>
  </si>
  <si>
    <t>Keilor Park</t>
  </si>
  <si>
    <t>Kellalac</t>
  </si>
  <si>
    <t>Kelvin View</t>
  </si>
  <si>
    <t>Kenley</t>
  </si>
  <si>
    <t>Kenmare (Vic.)</t>
  </si>
  <si>
    <t>Kennedys Creek</t>
  </si>
  <si>
    <t>Kennett River</t>
  </si>
  <si>
    <t>Kennington</t>
  </si>
  <si>
    <t>Kerang East</t>
  </si>
  <si>
    <t>Kergunyah</t>
  </si>
  <si>
    <t>Kergunyah South</t>
  </si>
  <si>
    <t>Kernot</t>
  </si>
  <si>
    <t>Kerrie</t>
  </si>
  <si>
    <t>Kerrisdale</t>
  </si>
  <si>
    <t>Kevington</t>
  </si>
  <si>
    <t>Kew (Vic.)</t>
  </si>
  <si>
    <t>Kewell</t>
  </si>
  <si>
    <t>Keysborough</t>
  </si>
  <si>
    <t>Kialla East</t>
  </si>
  <si>
    <t>Kialla West</t>
  </si>
  <si>
    <t>Kiata</t>
  </si>
  <si>
    <t>Kiewa</t>
  </si>
  <si>
    <t>Kilcunda</t>
  </si>
  <si>
    <t>Killara (Glenelg - Vic.)</t>
  </si>
  <si>
    <t>Killara (Wodonga - Vic.)</t>
  </si>
  <si>
    <t>Killarney (Vic.)</t>
  </si>
  <si>
    <t>Killawarra (Vic.)</t>
  </si>
  <si>
    <t>Killingworth (Vic.)</t>
  </si>
  <si>
    <t>Kilmany</t>
  </si>
  <si>
    <t>Kilmore</t>
  </si>
  <si>
    <t>Kilmore East</t>
  </si>
  <si>
    <t>Kilsyth South</t>
  </si>
  <si>
    <t>Kimbolton (Vic.)</t>
  </si>
  <si>
    <t>King Valley</t>
  </si>
  <si>
    <t>Kinglake Central</t>
  </si>
  <si>
    <t>Kinglake West</t>
  </si>
  <si>
    <t>Kingower</t>
  </si>
  <si>
    <t>Kingston (Vic.)</t>
  </si>
  <si>
    <t>Kingsville</t>
  </si>
  <si>
    <t>Kinnabulla</t>
  </si>
  <si>
    <t>Kinypanial</t>
  </si>
  <si>
    <t>Kirkstall</t>
  </si>
  <si>
    <t>Kirwans Bridge</t>
  </si>
  <si>
    <t>Kithbrook</t>
  </si>
  <si>
    <t>Knebsworth</t>
  </si>
  <si>
    <t>Knockwood</t>
  </si>
  <si>
    <t>Knowsley</t>
  </si>
  <si>
    <t>Koallah</t>
  </si>
  <si>
    <t>Knoxfield</t>
  </si>
  <si>
    <t>Koetong</t>
  </si>
  <si>
    <t>Kolora</t>
  </si>
  <si>
    <t>Kongwak</t>
  </si>
  <si>
    <t>Konongwootong</t>
  </si>
  <si>
    <t>Koo Wee Rup North</t>
  </si>
  <si>
    <t>Koonda</t>
  </si>
  <si>
    <t>Kooloonong</t>
  </si>
  <si>
    <t>Koondrook</t>
  </si>
  <si>
    <t>Koonoomoo</t>
  </si>
  <si>
    <t>Koonwarra</t>
  </si>
  <si>
    <t>Kooreh</t>
  </si>
  <si>
    <t>Koorlong</t>
  </si>
  <si>
    <t>Koornalla</t>
  </si>
  <si>
    <t>Kooroocheang</t>
  </si>
  <si>
    <t>Koorool</t>
  </si>
  <si>
    <t>Koorooman</t>
  </si>
  <si>
    <t>Kooyong</t>
  </si>
  <si>
    <t>Koriella</t>
  </si>
  <si>
    <t>Korobeit</t>
  </si>
  <si>
    <t>Koroit</t>
  </si>
  <si>
    <t>Korong Vale</t>
  </si>
  <si>
    <t>Koroop</t>
  </si>
  <si>
    <t>Korumburra South</t>
  </si>
  <si>
    <t>Korweinguboora</t>
  </si>
  <si>
    <t>Kotta</t>
  </si>
  <si>
    <t>Kotupna</t>
  </si>
  <si>
    <t>Koyuga</t>
  </si>
  <si>
    <t>Krowera</t>
  </si>
  <si>
    <t>Kulwin (Vic.)</t>
  </si>
  <si>
    <t>Kunat</t>
  </si>
  <si>
    <t>Kurraca</t>
  </si>
  <si>
    <t>Kurraca West</t>
  </si>
  <si>
    <t>Kurting</t>
  </si>
  <si>
    <t>Kurunjang</t>
  </si>
  <si>
    <t>Kyabram South</t>
  </si>
  <si>
    <t>Kyneton South</t>
  </si>
  <si>
    <t>Kyvalley</t>
  </si>
  <si>
    <t>Laanecoorie</t>
  </si>
  <si>
    <t>Laang</t>
  </si>
  <si>
    <t>Labertouche</t>
  </si>
  <si>
    <t>Laceby</t>
  </si>
  <si>
    <t>Ladys Pass</t>
  </si>
  <si>
    <t>Laen</t>
  </si>
  <si>
    <t>Laen East</t>
  </si>
  <si>
    <t>Laen North</t>
  </si>
  <si>
    <t>Lah</t>
  </si>
  <si>
    <t>Laharum</t>
  </si>
  <si>
    <t>Lake Boga</t>
  </si>
  <si>
    <t>Lake Bolac</t>
  </si>
  <si>
    <t>Lake Bunga</t>
  </si>
  <si>
    <t>Lake Charm</t>
  </si>
  <si>
    <t>Lake Condah</t>
  </si>
  <si>
    <t>Lake Eildon</t>
  </si>
  <si>
    <t>Lake Fyans</t>
  </si>
  <si>
    <t>Lake Eppalock</t>
  </si>
  <si>
    <t>Lake Gardens</t>
  </si>
  <si>
    <t>Lake Goldsmith</t>
  </si>
  <si>
    <t>Lake Lonsdale</t>
  </si>
  <si>
    <t>Lake Marmal</t>
  </si>
  <si>
    <t>Lake Mundi</t>
  </si>
  <si>
    <t>Lake Meran</t>
  </si>
  <si>
    <t>Lake Powell</t>
  </si>
  <si>
    <t>Lake Rowan</t>
  </si>
  <si>
    <t>Lake Tyers</t>
  </si>
  <si>
    <t>Lake Tyers Beach</t>
  </si>
  <si>
    <t>Lake Tyrrell</t>
  </si>
  <si>
    <t>Lake Wellington</t>
  </si>
  <si>
    <t>Lake Wendouree</t>
  </si>
  <si>
    <t>Lake Wongan</t>
  </si>
  <si>
    <t>Lal Lal</t>
  </si>
  <si>
    <t>Lalor</t>
  </si>
  <si>
    <t>Lalbert</t>
  </si>
  <si>
    <t>Lamplough</t>
  </si>
  <si>
    <t>Lancaster</t>
  </si>
  <si>
    <t>Lance Creek</t>
  </si>
  <si>
    <t>Lancefield</t>
  </si>
  <si>
    <t>Landsborough (Vic.)</t>
  </si>
  <si>
    <t>Landsborough West</t>
  </si>
  <si>
    <t>Lang Lang</t>
  </si>
  <si>
    <t>Lang Lang East</t>
  </si>
  <si>
    <t>Langdons Hill</t>
  </si>
  <si>
    <t>Langi Kal Kal</t>
  </si>
  <si>
    <t>Langi Logan</t>
  </si>
  <si>
    <t>Langkoop</t>
  </si>
  <si>
    <t>Langley</t>
  </si>
  <si>
    <t>Langsborough</t>
  </si>
  <si>
    <t>Langwarrin South</t>
  </si>
  <si>
    <t>Lardner</t>
  </si>
  <si>
    <t>Larpent</t>
  </si>
  <si>
    <t>Launching Place</t>
  </si>
  <si>
    <t>Lascelles</t>
  </si>
  <si>
    <t>Lauriston</t>
  </si>
  <si>
    <t>Lavers Hill</t>
  </si>
  <si>
    <t>Laverton (Vic.)</t>
  </si>
  <si>
    <t>Laverton North</t>
  </si>
  <si>
    <t>Lawler</t>
  </si>
  <si>
    <t>Lawloit</t>
  </si>
  <si>
    <t>Lawrence (Vic.)</t>
  </si>
  <si>
    <t>Learmonth (Vic.)</t>
  </si>
  <si>
    <t>Leaghur</t>
  </si>
  <si>
    <t>Ledcourt</t>
  </si>
  <si>
    <t>Leichardt</t>
  </si>
  <si>
    <t>Leigh Creek (Vic.)</t>
  </si>
  <si>
    <t>Leitchville</t>
  </si>
  <si>
    <t>Lemnos</t>
  </si>
  <si>
    <t>Leneva</t>
  </si>
  <si>
    <t>Leonards Hill</t>
  </si>
  <si>
    <t>Leongatha North</t>
  </si>
  <si>
    <t>Leongatha South</t>
  </si>
  <si>
    <t>Lerderderg</t>
  </si>
  <si>
    <t>Leslie Manor</t>
  </si>
  <si>
    <t>Lethbridge</t>
  </si>
  <si>
    <t>Lexton</t>
  </si>
  <si>
    <t>Licola</t>
  </si>
  <si>
    <t>Licola North</t>
  </si>
  <si>
    <t>Lillico (Vic.)</t>
  </si>
  <si>
    <t>Lillicur</t>
  </si>
  <si>
    <t>Lillimur</t>
  </si>
  <si>
    <t>Lilliput</t>
  </si>
  <si>
    <t>Lilydale (Vic.)</t>
  </si>
  <si>
    <t>Lima</t>
  </si>
  <si>
    <t>Lima East</t>
  </si>
  <si>
    <t>Lima South</t>
  </si>
  <si>
    <t>Limestone (Vic.)</t>
  </si>
  <si>
    <t>Lindenow</t>
  </si>
  <si>
    <t>Lindenow South</t>
  </si>
  <si>
    <t>Lindsay</t>
  </si>
  <si>
    <t>Lindsay Point</t>
  </si>
  <si>
    <t>Linga</t>
  </si>
  <si>
    <t>Linton</t>
  </si>
  <si>
    <t>Liparoo</t>
  </si>
  <si>
    <t>Lismore (Vic.)</t>
  </si>
  <si>
    <t>Little Desert</t>
  </si>
  <si>
    <t>Little Hampton</t>
  </si>
  <si>
    <t>Little River (Vic.)</t>
  </si>
  <si>
    <t>Llanelly</t>
  </si>
  <si>
    <t>Llowalong</t>
  </si>
  <si>
    <t>Loch</t>
  </si>
  <si>
    <t>Loch Sport</t>
  </si>
  <si>
    <t>Loch Valley</t>
  </si>
  <si>
    <t>Lockington</t>
  </si>
  <si>
    <t>Locksley (Vic.)</t>
  </si>
  <si>
    <t>Lockwood</t>
  </si>
  <si>
    <t>Lockwood South</t>
  </si>
  <si>
    <t>Loddon Vale</t>
  </si>
  <si>
    <t>Logan</t>
  </si>
  <si>
    <t>Londrigan</t>
  </si>
  <si>
    <t>Long Forest</t>
  </si>
  <si>
    <t>Long Gully</t>
  </si>
  <si>
    <t>Longerenong</t>
  </si>
  <si>
    <t>Longford (Vic.)</t>
  </si>
  <si>
    <t>Longlea</t>
  </si>
  <si>
    <t>Longwarry</t>
  </si>
  <si>
    <t>Longwarry North</t>
  </si>
  <si>
    <t>Longwood (Vic.)</t>
  </si>
  <si>
    <t>Longwood East</t>
  </si>
  <si>
    <t>Lorne (Vic.)</t>
  </si>
  <si>
    <t>Lorquon</t>
  </si>
  <si>
    <t>Lovely Banks</t>
  </si>
  <si>
    <t>Lower Moira</t>
  </si>
  <si>
    <t>Lower Norton</t>
  </si>
  <si>
    <t>Lower Plenty</t>
  </si>
  <si>
    <t>Loy Yang</t>
  </si>
  <si>
    <t>Lubeck</t>
  </si>
  <si>
    <t>Lucas</t>
  </si>
  <si>
    <t>Lucknow (Vic.)</t>
  </si>
  <si>
    <t>Lucyvale</t>
  </si>
  <si>
    <t>Lurg</t>
  </si>
  <si>
    <t>Lynbrook</t>
  </si>
  <si>
    <t>Lyndhurst (Vic.)</t>
  </si>
  <si>
    <t>Lyons (Vic.)</t>
  </si>
  <si>
    <t>Lyonville</t>
  </si>
  <si>
    <t>Lysterfield South</t>
  </si>
  <si>
    <t>Macarthur (Vic.)</t>
  </si>
  <si>
    <t>Macclesfield (Vic.)</t>
  </si>
  <si>
    <t>Macleod (Vic.)</t>
  </si>
  <si>
    <t>Macks Creek</t>
  </si>
  <si>
    <t>Macorna</t>
  </si>
  <si>
    <t>Macorna North</t>
  </si>
  <si>
    <t>Macs Cove</t>
  </si>
  <si>
    <t>Madalya</t>
  </si>
  <si>
    <t>Maddingley</t>
  </si>
  <si>
    <t>Mafeking</t>
  </si>
  <si>
    <t>Maffra (Vic.)</t>
  </si>
  <si>
    <t>Maffra West Upper</t>
  </si>
  <si>
    <t>Magpie</t>
  </si>
  <si>
    <t>Maidstone</t>
  </si>
  <si>
    <t>Mailors Flat</t>
  </si>
  <si>
    <t>Main Lead</t>
  </si>
  <si>
    <t>Main Ridge</t>
  </si>
  <si>
    <t>Maindample</t>
  </si>
  <si>
    <t>Maintongoon</t>
  </si>
  <si>
    <t>Major Plains</t>
  </si>
  <si>
    <t>Majorca</t>
  </si>
  <si>
    <t>Maldon (Vic.)</t>
  </si>
  <si>
    <t>Mallacoota</t>
  </si>
  <si>
    <t>Malmsbury</t>
  </si>
  <si>
    <t>Malvern (Vic.)</t>
  </si>
  <si>
    <t>Mambourin</t>
  </si>
  <si>
    <t>Mandurang</t>
  </si>
  <si>
    <t>Manangatang</t>
  </si>
  <si>
    <t>Mandurang South</t>
  </si>
  <si>
    <t>Mangalore (Vic.)</t>
  </si>
  <si>
    <t>Manifold Heights</t>
  </si>
  <si>
    <t>Mannerim</t>
  </si>
  <si>
    <t>Mannibadar</t>
  </si>
  <si>
    <t>Manns Beach</t>
  </si>
  <si>
    <t>Manorina</t>
  </si>
  <si>
    <t>Manor Lakes</t>
  </si>
  <si>
    <t>Maramingo Creek</t>
  </si>
  <si>
    <t>Marcus Hill</t>
  </si>
  <si>
    <t>Mardan</t>
  </si>
  <si>
    <t>Marengo (Vic.)</t>
  </si>
  <si>
    <t>Marionvale</t>
  </si>
  <si>
    <t>Marlbed</t>
  </si>
  <si>
    <t>Markwood</t>
  </si>
  <si>
    <t>Marlo</t>
  </si>
  <si>
    <t>Marnoo</t>
  </si>
  <si>
    <t>Marnoo East</t>
  </si>
  <si>
    <t>Marnoo West</t>
  </si>
  <si>
    <t>Maroona</t>
  </si>
  <si>
    <t>Marong</t>
  </si>
  <si>
    <t>Marraweeney</t>
  </si>
  <si>
    <t>Marshall</t>
  </si>
  <si>
    <t>Marthavale</t>
  </si>
  <si>
    <t>Marungi</t>
  </si>
  <si>
    <t>Maryknoll</t>
  </si>
  <si>
    <t>Marysville</t>
  </si>
  <si>
    <t>Maryvale (Vic.)</t>
  </si>
  <si>
    <t>Massey</t>
  </si>
  <si>
    <t>Matlock</t>
  </si>
  <si>
    <t>Maude (Vic.)</t>
  </si>
  <si>
    <t>McCrae</t>
  </si>
  <si>
    <t>McIntyre</t>
  </si>
  <si>
    <t>McKenzie Creek</t>
  </si>
  <si>
    <t>McKinnon</t>
  </si>
  <si>
    <t>McKenzie Hill</t>
  </si>
  <si>
    <t>McMahons Creek</t>
  </si>
  <si>
    <t>McLoughlins Beach</t>
  </si>
  <si>
    <t>McMillans</t>
  </si>
  <si>
    <t>Mead</t>
  </si>
  <si>
    <t>Meadow Creek</t>
  </si>
  <si>
    <t>Meatian</t>
  </si>
  <si>
    <t>Meeniyan</t>
  </si>
  <si>
    <t>Meering West</t>
  </si>
  <si>
    <t>Royal Botanic Gardens Victoria</t>
  </si>
  <si>
    <t>Meerlieu</t>
  </si>
  <si>
    <t>Melton (Vic.)</t>
  </si>
  <si>
    <t>Melton South</t>
  </si>
  <si>
    <t>Melwood</t>
  </si>
  <si>
    <t>Melville Forest</t>
  </si>
  <si>
    <t>Mena Park</t>
  </si>
  <si>
    <t>Menzies Creek</t>
  </si>
  <si>
    <t>Mepunga</t>
  </si>
  <si>
    <t>Mepunga East</t>
  </si>
  <si>
    <t>Mepunga West</t>
  </si>
  <si>
    <t>Merbein South</t>
  </si>
  <si>
    <t>Meredith</t>
  </si>
  <si>
    <t>Merbein West</t>
  </si>
  <si>
    <t>Meringur</t>
  </si>
  <si>
    <t>Merino</t>
  </si>
  <si>
    <t>Merriang</t>
  </si>
  <si>
    <t>Merriang South</t>
  </si>
  <si>
    <t>Merricks</t>
  </si>
  <si>
    <t>Mernda</t>
  </si>
  <si>
    <t>Merricks Beach</t>
  </si>
  <si>
    <t>Merricks North</t>
  </si>
  <si>
    <t>Merrigum</t>
  </si>
  <si>
    <t>Merrijig (East Gippsland - Vic.)</t>
  </si>
  <si>
    <t>Merrijig (Mansfield - Vic.)</t>
  </si>
  <si>
    <t>Merrimu</t>
  </si>
  <si>
    <t>Merton</t>
  </si>
  <si>
    <t>Merrinee</t>
  </si>
  <si>
    <t>Metcalfe</t>
  </si>
  <si>
    <t>Metcalfe East</t>
  </si>
  <si>
    <t>Metung</t>
  </si>
  <si>
    <t>Mia Mia (Vic.)</t>
  </si>
  <si>
    <t>Mickleham</t>
  </si>
  <si>
    <t>Middle Creek</t>
  </si>
  <si>
    <t>Middle Park (Vic.)</t>
  </si>
  <si>
    <t>Middle Tarwin</t>
  </si>
  <si>
    <t>Miepoll</t>
  </si>
  <si>
    <t>Miga Lake</t>
  </si>
  <si>
    <t>Milawa</t>
  </si>
  <si>
    <t>Mill Park</t>
  </si>
  <si>
    <t>Millbrook (Vic.)</t>
  </si>
  <si>
    <t>Millgrove</t>
  </si>
  <si>
    <t>Milloo</t>
  </si>
  <si>
    <t>Milltown</t>
  </si>
  <si>
    <t>Milnes Bridge</t>
  </si>
  <si>
    <t>Mincha</t>
  </si>
  <si>
    <t>Miners Rest</t>
  </si>
  <si>
    <t>Mincha West</t>
  </si>
  <si>
    <t>Mingay</t>
  </si>
  <si>
    <t>Minhamite</t>
  </si>
  <si>
    <t>Minimay</t>
  </si>
  <si>
    <t>Mininera</t>
  </si>
  <si>
    <t>Minjah</t>
  </si>
  <si>
    <t>Minmindie</t>
  </si>
  <si>
    <t>Minyip</t>
  </si>
  <si>
    <t>Miowera</t>
  </si>
  <si>
    <t>Miralie</t>
  </si>
  <si>
    <t>Miram</t>
  </si>
  <si>
    <t>Mirboo North</t>
  </si>
  <si>
    <t>Mirboo</t>
  </si>
  <si>
    <t>Mirimbah</t>
  </si>
  <si>
    <t>Mirranatwa</t>
  </si>
  <si>
    <t>Mitchell Park (Vic.)</t>
  </si>
  <si>
    <t>Mitchellstown</t>
  </si>
  <si>
    <t>Mitiamo</t>
  </si>
  <si>
    <t>Mitre</t>
  </si>
  <si>
    <t>Mitta Mitta</t>
  </si>
  <si>
    <t>Mittyack</t>
  </si>
  <si>
    <t>Mockinya</t>
  </si>
  <si>
    <t>Modella</t>
  </si>
  <si>
    <t>Modewarre</t>
  </si>
  <si>
    <t>Moe</t>
  </si>
  <si>
    <t>Moe South</t>
  </si>
  <si>
    <t>Moggs Creek</t>
  </si>
  <si>
    <t>Moglonemby</t>
  </si>
  <si>
    <t>Mokepilly</t>
  </si>
  <si>
    <t>Molesworth (Vic.)</t>
  </si>
  <si>
    <t>Moliagul</t>
  </si>
  <si>
    <t>Molka</t>
  </si>
  <si>
    <t>Mollongghip</t>
  </si>
  <si>
    <t>Mologa</t>
  </si>
  <si>
    <t>Molyullah</t>
  </si>
  <si>
    <t>Monbulk</t>
  </si>
  <si>
    <t>Monegeetta</t>
  </si>
  <si>
    <t>Monomak</t>
  </si>
  <si>
    <t>Mongans Bridge</t>
  </si>
  <si>
    <t>Monomeith</t>
  </si>
  <si>
    <t>Mont Albert</t>
  </si>
  <si>
    <t>Mont Albert North</t>
  </si>
  <si>
    <t>Montgomery</t>
  </si>
  <si>
    <t>Montmorency</t>
  </si>
  <si>
    <t>Montrose (Vic.)</t>
  </si>
  <si>
    <t>Moolap</t>
  </si>
  <si>
    <t>Moolerr</t>
  </si>
  <si>
    <t>Moolort</t>
  </si>
  <si>
    <t>Moonambel</t>
  </si>
  <si>
    <t>Moondarra</t>
  </si>
  <si>
    <t>Moonlight Flat (Mount Alexander - Vic.)</t>
  </si>
  <si>
    <t>Moonlight Flat (Central Goldfields - Vic.)</t>
  </si>
  <si>
    <t>Moora (Vic.)</t>
  </si>
  <si>
    <t>Moorabbin</t>
  </si>
  <si>
    <t>Moorabbin Airport</t>
  </si>
  <si>
    <t>Moorabool</t>
  </si>
  <si>
    <t>Mooralla</t>
  </si>
  <si>
    <t>Moorilim</t>
  </si>
  <si>
    <t>Moormbool West</t>
  </si>
  <si>
    <t>Moornapa</t>
  </si>
  <si>
    <t>Moorngag</t>
  </si>
  <si>
    <t>Moorooduc</t>
  </si>
  <si>
    <t>Mooroopna North</t>
  </si>
  <si>
    <t>Mooroopna North West</t>
  </si>
  <si>
    <t>Moranding</t>
  </si>
  <si>
    <t>Mordialloc</t>
  </si>
  <si>
    <t>Moriac</t>
  </si>
  <si>
    <t>Morgiana</t>
  </si>
  <si>
    <t>Mornington (Vic.)</t>
  </si>
  <si>
    <t>Moroka</t>
  </si>
  <si>
    <t>Morrisons</t>
  </si>
  <si>
    <t>Morrl Morrl</t>
  </si>
  <si>
    <t>Mortlake (Vic.)</t>
  </si>
  <si>
    <t>Morton Plains</t>
  </si>
  <si>
    <t>Mossiface</t>
  </si>
  <si>
    <t>Mount Beauty</t>
  </si>
  <si>
    <t>Mount Alfred</t>
  </si>
  <si>
    <t>Mount Beckworth</t>
  </si>
  <si>
    <t>Mount Best</t>
  </si>
  <si>
    <t>Mount Bruno</t>
  </si>
  <si>
    <t>Mount Bolton</t>
  </si>
  <si>
    <t>Mount Buffalo</t>
  </si>
  <si>
    <t>Mount Buller</t>
  </si>
  <si>
    <t>Mount Burnett</t>
  </si>
  <si>
    <t>Mount Bute</t>
  </si>
  <si>
    <t>Mount Camel</t>
  </si>
  <si>
    <t>Mount Cameron</t>
  </si>
  <si>
    <t>Mount Clear</t>
  </si>
  <si>
    <t>Mount Cole</t>
  </si>
  <si>
    <t>Mount Cole Creek</t>
  </si>
  <si>
    <t>Mount Cottrell</t>
  </si>
  <si>
    <t>Mount Dandenong</t>
  </si>
  <si>
    <t>Mount Doran</t>
  </si>
  <si>
    <t>Mount Dryden</t>
  </si>
  <si>
    <t>Mount Duneed</t>
  </si>
  <si>
    <t>Mount Eccles</t>
  </si>
  <si>
    <t>Mount Egerton</t>
  </si>
  <si>
    <t>Mount Emu</t>
  </si>
  <si>
    <t>Mount Franklin</t>
  </si>
  <si>
    <t>Mount Glasgow</t>
  </si>
  <si>
    <t>Mount Helen</t>
  </si>
  <si>
    <t>Mount Hooghly</t>
  </si>
  <si>
    <t>Mount Lonarch</t>
  </si>
  <si>
    <t>Mount Macedon</t>
  </si>
  <si>
    <t>Mount Major</t>
  </si>
  <si>
    <t>Mount Mercer</t>
  </si>
  <si>
    <t>Mount Moriac</t>
  </si>
  <si>
    <t>Mount Napier</t>
  </si>
  <si>
    <t>Mount Pleasant (Vic.)</t>
  </si>
  <si>
    <t>Mount Prospect</t>
  </si>
  <si>
    <t>Mount Richmond</t>
  </si>
  <si>
    <t>Mount Rowan</t>
  </si>
  <si>
    <t>Mount Sabine</t>
  </si>
  <si>
    <t>Mount Taylor</t>
  </si>
  <si>
    <t>Mount Tassie</t>
  </si>
  <si>
    <t>Mount Wallace</t>
  </si>
  <si>
    <t>Mount Toolebewong</t>
  </si>
  <si>
    <t>Mount Waverley</t>
  </si>
  <si>
    <t>Mountain Bay</t>
  </si>
  <si>
    <t>Mountain View (Vic.)</t>
  </si>
  <si>
    <t>Moutajup</t>
  </si>
  <si>
    <t>Moyhu</t>
  </si>
  <si>
    <t>Moyreisk</t>
  </si>
  <si>
    <t>Moyston</t>
  </si>
  <si>
    <t>Muckatah</t>
  </si>
  <si>
    <t>Muckleford</t>
  </si>
  <si>
    <t>Muckleford South</t>
  </si>
  <si>
    <t>Mudgegonga</t>
  </si>
  <si>
    <t>Mulgrave (Vic.)</t>
  </si>
  <si>
    <t>Mumbannar</t>
  </si>
  <si>
    <t>Mundoona</t>
  </si>
  <si>
    <t>Munro</t>
  </si>
  <si>
    <t>Muntham</t>
  </si>
  <si>
    <t>Murchison (Vic.)</t>
  </si>
  <si>
    <t>Murchison East</t>
  </si>
  <si>
    <t>Murchison North</t>
  </si>
  <si>
    <t>Murgheboluc</t>
  </si>
  <si>
    <t>Murmungee</t>
  </si>
  <si>
    <t>Murnungin</t>
  </si>
  <si>
    <t>Murphys Creek (Vic.)</t>
  </si>
  <si>
    <t>Murra Warra</t>
  </si>
  <si>
    <t>Murrabit</t>
  </si>
  <si>
    <t>Murrabit West</t>
  </si>
  <si>
    <t>Murrawee</t>
  </si>
  <si>
    <t>Murray-sunset</t>
  </si>
  <si>
    <t>Murraydale</t>
  </si>
  <si>
    <t>Murrayville</t>
  </si>
  <si>
    <t>Murrindal</t>
  </si>
  <si>
    <t>Murrindindi</t>
  </si>
  <si>
    <t>Murroon</t>
  </si>
  <si>
    <t>Murtoa</t>
  </si>
  <si>
    <t>Musk</t>
  </si>
  <si>
    <t>Musk Vale</t>
  </si>
  <si>
    <t>Muskerry</t>
  </si>
  <si>
    <t>Myall (Buloke - Vic.)</t>
  </si>
  <si>
    <t>Myall (Gannawarra - Vic.)</t>
  </si>
  <si>
    <t>Myamyn</t>
  </si>
  <si>
    <t>Myers Flat</t>
  </si>
  <si>
    <t>Myola (Vic.)</t>
  </si>
  <si>
    <t>Myrniong</t>
  </si>
  <si>
    <t>Myrrhee</t>
  </si>
  <si>
    <t>Myrtle Creek (Vic.)</t>
  </si>
  <si>
    <t>Myrtlebank</t>
  </si>
  <si>
    <t>Mysia</t>
  </si>
  <si>
    <t>Mystic Park</t>
  </si>
  <si>
    <t>Mywee</t>
  </si>
  <si>
    <t>Nalangil</t>
  </si>
  <si>
    <t>Nalinga</t>
  </si>
  <si>
    <t>Nambrok</t>
  </si>
  <si>
    <t>Nangana</t>
  </si>
  <si>
    <t>Nandaly</t>
  </si>
  <si>
    <t>Nangeela</t>
  </si>
  <si>
    <t>Nangiloc</t>
  </si>
  <si>
    <t>Nanneella</t>
  </si>
  <si>
    <t>Nap Nap Marra</t>
  </si>
  <si>
    <t>Napoleons</t>
  </si>
  <si>
    <t>Nar Nar Goon</t>
  </si>
  <si>
    <t>Nar Nar Goon North</t>
  </si>
  <si>
    <t>Narbethong</t>
  </si>
  <si>
    <t>Nareeb</t>
  </si>
  <si>
    <t>Nareen</t>
  </si>
  <si>
    <t>Nareewillock</t>
  </si>
  <si>
    <t>Nariel Valley</t>
  </si>
  <si>
    <t>Naring</t>
  </si>
  <si>
    <t>Naringal</t>
  </si>
  <si>
    <t>Naringal East</t>
  </si>
  <si>
    <t>Naroghid</t>
  </si>
  <si>
    <t>Narracan</t>
  </si>
  <si>
    <t>Narraport</t>
  </si>
  <si>
    <t>Narrapumelap South</t>
  </si>
  <si>
    <t>Narrawong</t>
  </si>
  <si>
    <t>Narre Warren East</t>
  </si>
  <si>
    <t>Narre Warren</t>
  </si>
  <si>
    <t>Narre Warren South</t>
  </si>
  <si>
    <t>Narrung (Vic.)</t>
  </si>
  <si>
    <t>Nathalia</t>
  </si>
  <si>
    <t>Natimuk</t>
  </si>
  <si>
    <t>Natte Yallock</t>
  </si>
  <si>
    <t>Navarre</t>
  </si>
  <si>
    <t>Natya</t>
  </si>
  <si>
    <t>Navigators</t>
  </si>
  <si>
    <t>Nayook</t>
  </si>
  <si>
    <t>Neds Corner</t>
  </si>
  <si>
    <t>Neereman</t>
  </si>
  <si>
    <t>Neerim</t>
  </si>
  <si>
    <t>Neerim East</t>
  </si>
  <si>
    <t>Neerim Junction</t>
  </si>
  <si>
    <t>Neerim North</t>
  </si>
  <si>
    <t>Neerim South</t>
  </si>
  <si>
    <t>Neilborough</t>
  </si>
  <si>
    <t>Nelse</t>
  </si>
  <si>
    <t>Nelson (Vic.)</t>
  </si>
  <si>
    <t>Nerrin Nerrin</t>
  </si>
  <si>
    <t>Nerrena</t>
  </si>
  <si>
    <t>Nerrina</t>
  </si>
  <si>
    <t>Nerring</t>
  </si>
  <si>
    <t>Netherby (Vic.)</t>
  </si>
  <si>
    <t>Neuarpurr</t>
  </si>
  <si>
    <t>New Gisborne</t>
  </si>
  <si>
    <t>Newborough</t>
  </si>
  <si>
    <t>Newbridge (Vic.)</t>
  </si>
  <si>
    <t>Newbury</t>
  </si>
  <si>
    <t>Newcomb</t>
  </si>
  <si>
    <t>Newfield</t>
  </si>
  <si>
    <t>Newham</t>
  </si>
  <si>
    <t>Newhaven</t>
  </si>
  <si>
    <t>Newington (Vic.)</t>
  </si>
  <si>
    <t>Newlands Arm</t>
  </si>
  <si>
    <t>Newlyn</t>
  </si>
  <si>
    <t>Newlyn North</t>
  </si>
  <si>
    <t>Newmerella</t>
  </si>
  <si>
    <t>Newry</t>
  </si>
  <si>
    <t>Newport (Vic.)</t>
  </si>
  <si>
    <t>Newstead (Vic.)</t>
  </si>
  <si>
    <t>Newtown (Golden Plains - Vic.)</t>
  </si>
  <si>
    <t>Newtown (Greater Geelong - Vic.)</t>
  </si>
  <si>
    <t>Nhill</t>
  </si>
  <si>
    <t>Nicholson (Vic.)</t>
  </si>
  <si>
    <t>Nichols Point</t>
  </si>
  <si>
    <t>Niddrie</t>
  </si>
  <si>
    <t>Nilma</t>
  </si>
  <si>
    <t>Nilma North</t>
  </si>
  <si>
    <t>Ninda</t>
  </si>
  <si>
    <t>Nine Mile (Vic.)</t>
  </si>
  <si>
    <t>Nintingbool</t>
  </si>
  <si>
    <t>Ninyeunook</t>
  </si>
  <si>
    <t>Nirranda</t>
  </si>
  <si>
    <t>Nirranda East</t>
  </si>
  <si>
    <t>Nirranda South</t>
  </si>
  <si>
    <t>Noble Park</t>
  </si>
  <si>
    <t>Noojee</t>
  </si>
  <si>
    <t>Noorat</t>
  </si>
  <si>
    <t>Noorat East</t>
  </si>
  <si>
    <t>Noorinbee</t>
  </si>
  <si>
    <t>Noorinbee North</t>
  </si>
  <si>
    <t>Noradjuha</t>
  </si>
  <si>
    <t>Normanville (Vic.)</t>
  </si>
  <si>
    <t>Norong</t>
  </si>
  <si>
    <t>North Bendigo</t>
  </si>
  <si>
    <t>North Blackwood</t>
  </si>
  <si>
    <t>North Geelong</t>
  </si>
  <si>
    <t>North Shore (Vic.)</t>
  </si>
  <si>
    <t>North Wangaratta</t>
  </si>
  <si>
    <t>North Warrandyte</t>
  </si>
  <si>
    <t>North Wonthaggi</t>
  </si>
  <si>
    <t>Northcote</t>
  </si>
  <si>
    <t>Northwood (Vic.)</t>
  </si>
  <si>
    <t>Norval</t>
  </si>
  <si>
    <t>Notting Hill</t>
  </si>
  <si>
    <t>Nowa Nowa</t>
  </si>
  <si>
    <t>Nowhere Creek</t>
  </si>
  <si>
    <t>Nowie</t>
  </si>
  <si>
    <t>Nug Nug</t>
  </si>
  <si>
    <t>Nuggetty</t>
  </si>
  <si>
    <t>Nulla Vale</t>
  </si>
  <si>
    <t>Nullawarre North</t>
  </si>
  <si>
    <t>Nullawarre</t>
  </si>
  <si>
    <t>Nullawil</t>
  </si>
  <si>
    <t>Nunniong</t>
  </si>
  <si>
    <t>Nungurner</t>
  </si>
  <si>
    <t>Nurrabiel</t>
  </si>
  <si>
    <t>Nurcoung</t>
  </si>
  <si>
    <t>Nurran</t>
  </si>
  <si>
    <t>Nutfield</t>
  </si>
  <si>
    <t>Nyah West</t>
  </si>
  <si>
    <t>Nyah</t>
  </si>
  <si>
    <t>Nyerimilang</t>
  </si>
  <si>
    <t>Nyarrin</t>
  </si>
  <si>
    <t>Nyora (Vic.)</t>
  </si>
  <si>
    <t>Nyrraby</t>
  </si>
  <si>
    <t>Oaklands Junction</t>
  </si>
  <si>
    <t>Oakleigh</t>
  </si>
  <si>
    <t>Oakleigh East</t>
  </si>
  <si>
    <t>Oakleigh South</t>
  </si>
  <si>
    <t>Oakvale</t>
  </si>
  <si>
    <t>Ocean Grange</t>
  </si>
  <si>
    <t>Officer</t>
  </si>
  <si>
    <t>Officer South</t>
  </si>
  <si>
    <t>Old Tallangatta</t>
  </si>
  <si>
    <t>Olinda (Vic.)</t>
  </si>
  <si>
    <t>Ombersley</t>
  </si>
  <si>
    <t>Omeo</t>
  </si>
  <si>
    <t>Omeo Valley</t>
  </si>
  <si>
    <t>Ondit</t>
  </si>
  <si>
    <t>Orford (Vic.)</t>
  </si>
  <si>
    <t>Ormond</t>
  </si>
  <si>
    <t>Orrvale</t>
  </si>
  <si>
    <t>Osbornes Flat</t>
  </si>
  <si>
    <t>Outtrim</t>
  </si>
  <si>
    <t>Ouyen</t>
  </si>
  <si>
    <t>Ovens</t>
  </si>
  <si>
    <t>Oxley (Vic.)</t>
  </si>
  <si>
    <t>Oxley Flats</t>
  </si>
  <si>
    <t>Ozenkadnook</t>
  </si>
  <si>
    <t>Paaratte</t>
  </si>
  <si>
    <t>Painswick</t>
  </si>
  <si>
    <t>Pakenham</t>
  </si>
  <si>
    <t>Pakenham South</t>
  </si>
  <si>
    <t>Pakenham Upper</t>
  </si>
  <si>
    <t>Panitya (Vic.)</t>
  </si>
  <si>
    <t>Panton Hill</t>
  </si>
  <si>
    <t>Panmure</t>
  </si>
  <si>
    <t>Paradise (Vic.)</t>
  </si>
  <si>
    <t>Paradise Beach</t>
  </si>
  <si>
    <t>Paraparap</t>
  </si>
  <si>
    <t>Park Orchards</t>
  </si>
  <si>
    <t>Parkdale</t>
  </si>
  <si>
    <t>Parkville (Vic.)</t>
  </si>
  <si>
    <t>Parwan</t>
  </si>
  <si>
    <t>Paschendale</t>
  </si>
  <si>
    <t>Pastoria</t>
  </si>
  <si>
    <t>Pastoria East</t>
  </si>
  <si>
    <t>Patchewollock</t>
  </si>
  <si>
    <t>Patho</t>
  </si>
  <si>
    <t>Patterson Lakes</t>
  </si>
  <si>
    <t>Patyah</t>
  </si>
  <si>
    <t>Paynesville (Vic.)</t>
  </si>
  <si>
    <t>Pearcedale</t>
  </si>
  <si>
    <t>Pearsondale</t>
  </si>
  <si>
    <t>Peechelba</t>
  </si>
  <si>
    <t>Peechelba East</t>
  </si>
  <si>
    <t>Pelluebla</t>
  </si>
  <si>
    <t>Pennyroyal</t>
  </si>
  <si>
    <t>Penshurst (Vic.)</t>
  </si>
  <si>
    <t>Pentland Hills</t>
  </si>
  <si>
    <t>Pental Island</t>
  </si>
  <si>
    <t>Percydale</t>
  </si>
  <si>
    <t>Peronne</t>
  </si>
  <si>
    <t>Perry Bridge</t>
  </si>
  <si>
    <t>Peterborough (Vic.)</t>
  </si>
  <si>
    <t>Petticoat Creek</t>
  </si>
  <si>
    <t>Pheasant Creek (Vic.)</t>
  </si>
  <si>
    <t>Piangil</t>
  </si>
  <si>
    <t>Picola</t>
  </si>
  <si>
    <t>Piedmont</t>
  </si>
  <si>
    <t>Picola West</t>
  </si>
  <si>
    <t>Pigeon Ponds</t>
  </si>
  <si>
    <t>Pier Milan</t>
  </si>
  <si>
    <t>Piggoreet</t>
  </si>
  <si>
    <t>Pimpinio</t>
  </si>
  <si>
    <t>Pine Grove (Vic.)</t>
  </si>
  <si>
    <t>Pine Lodge (Vic.)</t>
  </si>
  <si>
    <t>Pine Mountain (Vic.)</t>
  </si>
  <si>
    <t>Pine View</t>
  </si>
  <si>
    <t>Pioneer Bay</t>
  </si>
  <si>
    <t>Pipers Creek</t>
  </si>
  <si>
    <t>Pira</t>
  </si>
  <si>
    <t>Piries</t>
  </si>
  <si>
    <t>Pirron Yallock</t>
  </si>
  <si>
    <t>Pitfield</t>
  </si>
  <si>
    <t>Pittong</t>
  </si>
  <si>
    <t>Plenty (Vic.)</t>
  </si>
  <si>
    <t>Plumpton (Vic.)</t>
  </si>
  <si>
    <t>Point Cook</t>
  </si>
  <si>
    <t>Point Leo</t>
  </si>
  <si>
    <t>Point Lonsdale</t>
  </si>
  <si>
    <t>Point Wilson</t>
  </si>
  <si>
    <t>Polisbet</t>
  </si>
  <si>
    <t>Pomborneit</t>
  </si>
  <si>
    <t>Pomborneit East</t>
  </si>
  <si>
    <t>Pomborneit North</t>
  </si>
  <si>
    <t>Pomonal</t>
  </si>
  <si>
    <t>Pompapiel</t>
  </si>
  <si>
    <t>Poolaijelo</t>
  </si>
  <si>
    <t>Pootilla</t>
  </si>
  <si>
    <t>Poowong</t>
  </si>
  <si>
    <t>Poowong East</t>
  </si>
  <si>
    <t>Poowong North</t>
  </si>
  <si>
    <t>Porcupine Ridge</t>
  </si>
  <si>
    <t>Porepunkah</t>
  </si>
  <si>
    <t>Port Albert</t>
  </si>
  <si>
    <t>Port Campbell</t>
  </si>
  <si>
    <t>Port Fairy</t>
  </si>
  <si>
    <t>Port Franklin</t>
  </si>
  <si>
    <t>Port Welshpool</t>
  </si>
  <si>
    <t>Portland (Vic.)</t>
  </si>
  <si>
    <t>Portland North</t>
  </si>
  <si>
    <t>Portland West</t>
  </si>
  <si>
    <t>Portsea</t>
  </si>
  <si>
    <t>Pound Creek</t>
  </si>
  <si>
    <t>Powelltown</t>
  </si>
  <si>
    <t>Powers Creek</t>
  </si>
  <si>
    <t>Powlett Plains</t>
  </si>
  <si>
    <t>Prairie (Vic.)</t>
  </si>
  <si>
    <t>Prahran</t>
  </si>
  <si>
    <t>Pranjip</t>
  </si>
  <si>
    <t>Preston (Vic.)</t>
  </si>
  <si>
    <t>Princes Hill</t>
  </si>
  <si>
    <t>Princetown</t>
  </si>
  <si>
    <t>Puckapunyal</t>
  </si>
  <si>
    <t>Pura Pura</t>
  </si>
  <si>
    <t>Purdeet</t>
  </si>
  <si>
    <t>Purnim</t>
  </si>
  <si>
    <t>Purnim West</t>
  </si>
  <si>
    <t>Pyalong</t>
  </si>
  <si>
    <t>Pyramid Hill</t>
  </si>
  <si>
    <t>Quambatook</t>
  </si>
  <si>
    <t>Quandong</t>
  </si>
  <si>
    <t>Quantong</t>
  </si>
  <si>
    <t>Quarry Hill</t>
  </si>
  <si>
    <t>Queenscliff (Vic.)</t>
  </si>
  <si>
    <t>Raglan (Vic.)</t>
  </si>
  <si>
    <t>Rainbow</t>
  </si>
  <si>
    <t>Ranceby</t>
  </si>
  <si>
    <t>Rathscar</t>
  </si>
  <si>
    <t>Rathscar West</t>
  </si>
  <si>
    <t>Ravenhall</t>
  </si>
  <si>
    <t>Ravenswood (Vic.)</t>
  </si>
  <si>
    <t>Ravenswood South</t>
  </si>
  <si>
    <t>Rawson</t>
  </si>
  <si>
    <t>Raymond Island</t>
  </si>
  <si>
    <t>Raywood</t>
  </si>
  <si>
    <t>Red Hill (Vic.)</t>
  </si>
  <si>
    <t>Red Hill South</t>
  </si>
  <si>
    <t>Red Lion</t>
  </si>
  <si>
    <t>Redan</t>
  </si>
  <si>
    <t>Redbank (Vic.)</t>
  </si>
  <si>
    <t>Redcastle</t>
  </si>
  <si>
    <t>Redesdale</t>
  </si>
  <si>
    <t>Reedy Creek (Vic.)</t>
  </si>
  <si>
    <t>Reedy Dam</t>
  </si>
  <si>
    <t>Reedy Flat</t>
  </si>
  <si>
    <t>Reedy Lake</t>
  </si>
  <si>
    <t>Reefton (Vic.)</t>
  </si>
  <si>
    <t>Research</t>
  </si>
  <si>
    <t>Reservoir (Vic.)</t>
  </si>
  <si>
    <t>Reynard</t>
  </si>
  <si>
    <t>Rheola</t>
  </si>
  <si>
    <t>Rhyll</t>
  </si>
  <si>
    <t>Rhymney</t>
  </si>
  <si>
    <t>Riachella</t>
  </si>
  <si>
    <t>Rich Avon</t>
  </si>
  <si>
    <t>Rich Avon East</t>
  </si>
  <si>
    <t>Rich Avon West</t>
  </si>
  <si>
    <t>Richmond (Vic.)</t>
  </si>
  <si>
    <t>Richmond Plains</t>
  </si>
  <si>
    <t>Riggs Creek</t>
  </si>
  <si>
    <t>Ringwood (Vic.)</t>
  </si>
  <si>
    <t>Ripplebrook</t>
  </si>
  <si>
    <t>Rippleside</t>
  </si>
  <si>
    <t>Ripponlea</t>
  </si>
  <si>
    <t>Riverside (Vic.)</t>
  </si>
  <si>
    <t>Riverslea</t>
  </si>
  <si>
    <t>Robertsons Beach</t>
  </si>
  <si>
    <t>Rochester (Vic.)</t>
  </si>
  <si>
    <t>Rochford</t>
  </si>
  <si>
    <t>Rockbank</t>
  </si>
  <si>
    <t>Rocklands</t>
  </si>
  <si>
    <t>Rocklyn</t>
  </si>
  <si>
    <t>Rocky Point (Vic.)</t>
  </si>
  <si>
    <t>Rokeby (Vic.)</t>
  </si>
  <si>
    <t>Rokewood</t>
  </si>
  <si>
    <t>Rokewood Junction</t>
  </si>
  <si>
    <t>Rosanna</t>
  </si>
  <si>
    <t>Rose River</t>
  </si>
  <si>
    <t>Rosebery (Vic.)</t>
  </si>
  <si>
    <t>Rosebrook (Vic.)</t>
  </si>
  <si>
    <t>Rosebud</t>
  </si>
  <si>
    <t>Rosedale (Vic.)</t>
  </si>
  <si>
    <t>Roses Gap</t>
  </si>
  <si>
    <t>Rosewhite</t>
  </si>
  <si>
    <t>Roslynmead</t>
  </si>
  <si>
    <t>Ross Creek (Vic.)</t>
  </si>
  <si>
    <t>Rossbridge</t>
  </si>
  <si>
    <t>Rostron</t>
  </si>
  <si>
    <t>Rowsley</t>
  </si>
  <si>
    <t>Rowville</t>
  </si>
  <si>
    <t>Roxburgh Park</t>
  </si>
  <si>
    <t>Rubicon</t>
  </si>
  <si>
    <t>Ruby</t>
  </si>
  <si>
    <t>Ruffy</t>
  </si>
  <si>
    <t>Running Creek (Vic.)</t>
  </si>
  <si>
    <t>Runnymede (Vic.)</t>
  </si>
  <si>
    <t>Rupanyup</t>
  </si>
  <si>
    <t>Russells Bridge</t>
  </si>
  <si>
    <t>Ryans</t>
  </si>
  <si>
    <t>Ryanston</t>
  </si>
  <si>
    <t>Rye</t>
  </si>
  <si>
    <t>Rythdale</t>
  </si>
  <si>
    <t>Safety Beach (Vic.)</t>
  </si>
  <si>
    <t>Sailors Falls</t>
  </si>
  <si>
    <t>Sailors Gully</t>
  </si>
  <si>
    <t>Sailors Hill</t>
  </si>
  <si>
    <t>Salisbury West</t>
  </si>
  <si>
    <t>Samaria</t>
  </si>
  <si>
    <t>San Remo (Vic.)</t>
  </si>
  <si>
    <t>Sandford (Vic.)</t>
  </si>
  <si>
    <t>Sandhill Lake</t>
  </si>
  <si>
    <t>Sandhurst</t>
  </si>
  <si>
    <t>Sandon (Vic.)</t>
  </si>
  <si>
    <t>Sandringham (Vic.)</t>
  </si>
  <si>
    <t>Sandy Point (Vic.)</t>
  </si>
  <si>
    <t>Sandy Creek (Vic.)</t>
  </si>
  <si>
    <t>Sargood</t>
  </si>
  <si>
    <t>Sarsfield</t>
  </si>
  <si>
    <t>Sassafras (Vic.)</t>
  </si>
  <si>
    <t>Sawmill Settlement</t>
  </si>
  <si>
    <t>Scarsdale</t>
  </si>
  <si>
    <t>Scoresby</t>
  </si>
  <si>
    <t>Scotchmans Lead</t>
  </si>
  <si>
    <t>Scotsburn</t>
  </si>
  <si>
    <t>Scotts Creek (Vic.)</t>
  </si>
  <si>
    <t>Sea Lake</t>
  </si>
  <si>
    <t>Seacombe</t>
  </si>
  <si>
    <t>Seaholme</t>
  </si>
  <si>
    <t>Seaton (Vic.)</t>
  </si>
  <si>
    <t>Seaspray</t>
  </si>
  <si>
    <t>Seaview</t>
  </si>
  <si>
    <t>Sebastian</t>
  </si>
  <si>
    <t>Seddon (Vic.)</t>
  </si>
  <si>
    <t>Sedgwick</t>
  </si>
  <si>
    <t>Sebastopol (Vic.)</t>
  </si>
  <si>
    <t>Selby</t>
  </si>
  <si>
    <t>Selwyn (Vic.)</t>
  </si>
  <si>
    <t>Separation Creek</t>
  </si>
  <si>
    <t>Serpentine (Vic.)</t>
  </si>
  <si>
    <t>Serviceton</t>
  </si>
  <si>
    <t>Seville East</t>
  </si>
  <si>
    <t>Seymour (Vic.)</t>
  </si>
  <si>
    <t>Shady Creek</t>
  </si>
  <si>
    <t>Shays Flat</t>
  </si>
  <si>
    <t>She Oaks</t>
  </si>
  <si>
    <t>Sheans Creek</t>
  </si>
  <si>
    <t>Sheep Hills</t>
  </si>
  <si>
    <t>Shelbourne</t>
  </si>
  <si>
    <t>Seville</t>
  </si>
  <si>
    <t>Shelford</t>
  </si>
  <si>
    <t>Shelley (Vic.)</t>
  </si>
  <si>
    <t>Shepherds Flat</t>
  </si>
  <si>
    <t>Shepparton East</t>
  </si>
  <si>
    <t>Sherbrooke</t>
  </si>
  <si>
    <t>Shepparton North</t>
  </si>
  <si>
    <t>Shoreham</t>
  </si>
  <si>
    <t>Sidonia</t>
  </si>
  <si>
    <t>Silverleaves</t>
  </si>
  <si>
    <t>Silvan</t>
  </si>
  <si>
    <t>Simpson (Vic.)</t>
  </si>
  <si>
    <t>Simpsons Creek</t>
  </si>
  <si>
    <t>Simson</t>
  </si>
  <si>
    <t>Skenes Creek</t>
  </si>
  <si>
    <t>Skenes Creek North</t>
  </si>
  <si>
    <t>Skibo</t>
  </si>
  <si>
    <t>Skinners Flat</t>
  </si>
  <si>
    <t>Skipton</t>
  </si>
  <si>
    <t>Skye (Vic.)</t>
  </si>
  <si>
    <t>Slaty Creek</t>
  </si>
  <si>
    <t>Smeaton</t>
  </si>
  <si>
    <t>Smiths Beach</t>
  </si>
  <si>
    <t>Smiths Gully</t>
  </si>
  <si>
    <t>Smokeytown</t>
  </si>
  <si>
    <t>Smoko</t>
  </si>
  <si>
    <t>Smythesdale</t>
  </si>
  <si>
    <t>Snake Island</t>
  </si>
  <si>
    <t>Snake Valley</t>
  </si>
  <si>
    <t>Soldiers Hill (Vic.)</t>
  </si>
  <si>
    <t>Somers</t>
  </si>
  <si>
    <t>Somerton (Vic.)</t>
  </si>
  <si>
    <t>Somerville (Vic.)</t>
  </si>
  <si>
    <t>Sorrento (Vic.)</t>
  </si>
  <si>
    <t>South Dudley</t>
  </si>
  <si>
    <t>South Geelong</t>
  </si>
  <si>
    <t>South Kingsville</t>
  </si>
  <si>
    <t>South Morang</t>
  </si>
  <si>
    <t>South Purrumbete</t>
  </si>
  <si>
    <t>South Wharf</t>
  </si>
  <si>
    <t>South Yarra</t>
  </si>
  <si>
    <t>Southbank</t>
  </si>
  <si>
    <t>Southern Cross (Vic.)</t>
  </si>
  <si>
    <t>Spargo Creek</t>
  </si>
  <si>
    <t>Speed</t>
  </si>
  <si>
    <t>Spotswood</t>
  </si>
  <si>
    <t>Spring Gully (Vic.)</t>
  </si>
  <si>
    <t>Spring Hill (Vic.)</t>
  </si>
  <si>
    <t>Springbank</t>
  </si>
  <si>
    <t>Springdallah</t>
  </si>
  <si>
    <t>Springfield (Macedon Ranges - Vic.)</t>
  </si>
  <si>
    <t>Springfield (Buloke - Vic.)</t>
  </si>
  <si>
    <t>Springhurst</t>
  </si>
  <si>
    <t>Springmount</t>
  </si>
  <si>
    <t>Springvale (Vic.)</t>
  </si>
  <si>
    <t>St Albans (Vic.)</t>
  </si>
  <si>
    <t>St Albans Park</t>
  </si>
  <si>
    <t>St Andrews (Vic.)</t>
  </si>
  <si>
    <t>St Andrews Beach</t>
  </si>
  <si>
    <t>St Arnaud East</t>
  </si>
  <si>
    <t>St Arnaud North</t>
  </si>
  <si>
    <t>St Clair (Vic.)</t>
  </si>
  <si>
    <t>St Germains</t>
  </si>
  <si>
    <t>St Helena</t>
  </si>
  <si>
    <t>St Helens (Vic.)</t>
  </si>
  <si>
    <t>St James (Vic.)</t>
  </si>
  <si>
    <t>St Helens Plains</t>
  </si>
  <si>
    <t>St Kilda (Vic.)</t>
  </si>
  <si>
    <t>St Kilda West</t>
  </si>
  <si>
    <t>St Leonards (Vic.)</t>
  </si>
  <si>
    <t>Staffordshire Reef</t>
  </si>
  <si>
    <t>Staceys Bridge</t>
  </si>
  <si>
    <t>Staghorn Flat</t>
  </si>
  <si>
    <t>Stanhope (Vic.)</t>
  </si>
  <si>
    <t>Stanley (Vic.)</t>
  </si>
  <si>
    <t>Staughton Vale</t>
  </si>
  <si>
    <t>Stavely</t>
  </si>
  <si>
    <t>Steels Creek</t>
  </si>
  <si>
    <t>Steiglitz (Vic.)</t>
  </si>
  <si>
    <t>Stewarton (Vic.)</t>
  </si>
  <si>
    <t>Stirling (Vic.)</t>
  </si>
  <si>
    <t>Stockdale</t>
  </si>
  <si>
    <t>Stockyard Hill</t>
  </si>
  <si>
    <t>Stonehaven</t>
  </si>
  <si>
    <t>Stoneleigh (Vic.)</t>
  </si>
  <si>
    <t>Stony Creek (Central Goldfields - Vic.)</t>
  </si>
  <si>
    <t>Stony Creek (South Gippsland - Vic.)</t>
  </si>
  <si>
    <t>Stonyford</t>
  </si>
  <si>
    <t>Stradbroke</t>
  </si>
  <si>
    <t>Strangways</t>
  </si>
  <si>
    <t>Straten</t>
  </si>
  <si>
    <t>Stratford (Vic.)</t>
  </si>
  <si>
    <t>Strath Creek</t>
  </si>
  <si>
    <t>Strathallan</t>
  </si>
  <si>
    <t>Strathbogie</t>
  </si>
  <si>
    <t>Strathdale</t>
  </si>
  <si>
    <t>Strathdownie</t>
  </si>
  <si>
    <t>Strathewen</t>
  </si>
  <si>
    <t>Strathkellar</t>
  </si>
  <si>
    <t>Strathlea</t>
  </si>
  <si>
    <t>Strathmerton</t>
  </si>
  <si>
    <t>Strathmore (Vic.)</t>
  </si>
  <si>
    <t>Strathmore Heights</t>
  </si>
  <si>
    <t>Strathtulloh</t>
  </si>
  <si>
    <t>Streatham</t>
  </si>
  <si>
    <t>Strzelecki (Vic.)</t>
  </si>
  <si>
    <t>Stuart Mill</t>
  </si>
  <si>
    <t>Sugarloaf (Vic.)</t>
  </si>
  <si>
    <t>Sugarloaf Creek</t>
  </si>
  <si>
    <t>Suggan Buggan</t>
  </si>
  <si>
    <t>Sulky</t>
  </si>
  <si>
    <t>Summerlands</t>
  </si>
  <si>
    <t>Sunday Creek</t>
  </si>
  <si>
    <t>Sunderland Bay</t>
  </si>
  <si>
    <t>Sunset Strip (Vic.)</t>
  </si>
  <si>
    <t>Sunshine (Vic.)</t>
  </si>
  <si>
    <t>Surf Beach (Vic.)</t>
  </si>
  <si>
    <t>Surrey Hills</t>
  </si>
  <si>
    <t>Sutherland (Vic.)</t>
  </si>
  <si>
    <t>Sutton (Vic.)</t>
  </si>
  <si>
    <t>Sutton Grange</t>
  </si>
  <si>
    <t>Sutherlands Creek</t>
  </si>
  <si>
    <t>Swan Bay (Vic.)</t>
  </si>
  <si>
    <t>Swan Hill West</t>
  </si>
  <si>
    <t>Swan Island</t>
  </si>
  <si>
    <t>Swan Marsh</t>
  </si>
  <si>
    <t>Swan Reach (Vic.)</t>
  </si>
  <si>
    <t>Swanpool</t>
  </si>
  <si>
    <t>Swanwater</t>
  </si>
  <si>
    <t>Swanwater West</t>
  </si>
  <si>
    <t>Swifts Creek</t>
  </si>
  <si>
    <t>Sydenham (Vic.)</t>
  </si>
  <si>
    <t>Tabberabbera</t>
  </si>
  <si>
    <t>Sylvaterre</t>
  </si>
  <si>
    <t>Tabilk</t>
  </si>
  <si>
    <t>Tabor</t>
  </si>
  <si>
    <t>Taggerty</t>
  </si>
  <si>
    <t>Tahara</t>
  </si>
  <si>
    <t>Tahara Bridge</t>
  </si>
  <si>
    <t>Tahara West</t>
  </si>
  <si>
    <t>Talbot (Vic.)</t>
  </si>
  <si>
    <t>Talgarno</t>
  </si>
  <si>
    <t>Tallandoon</t>
  </si>
  <si>
    <t>Tallangatta</t>
  </si>
  <si>
    <t>Tallangatta East</t>
  </si>
  <si>
    <t>Tallangatta South</t>
  </si>
  <si>
    <t>Tallangatta Valley</t>
  </si>
  <si>
    <t>Tallygaroopna</t>
  </si>
  <si>
    <t>Tallarook</t>
  </si>
  <si>
    <t>Tambo Crossing</t>
  </si>
  <si>
    <t>Tambo Upper</t>
  </si>
  <si>
    <t>Tamboon</t>
  </si>
  <si>
    <t>Tamboritha</t>
  </si>
  <si>
    <t>Taminick</t>
  </si>
  <si>
    <t>Tamleugh</t>
  </si>
  <si>
    <t>Tamleugh North</t>
  </si>
  <si>
    <t>Tandarra</t>
  </si>
  <si>
    <t>Tandarook</t>
  </si>
  <si>
    <t>Tanjil</t>
  </si>
  <si>
    <t>Tangambalanga</t>
  </si>
  <si>
    <t>Tanjil Bren</t>
  </si>
  <si>
    <t>Tanjil South</t>
  </si>
  <si>
    <t>Tanwood</t>
  </si>
  <si>
    <t>Tanybryn</t>
  </si>
  <si>
    <t>Taradale (Vic.)</t>
  </si>
  <si>
    <t>Tarcombe</t>
  </si>
  <si>
    <t>Tarilta</t>
  </si>
  <si>
    <t>Tarnagulla</t>
  </si>
  <si>
    <t>Tarneit</t>
  </si>
  <si>
    <t>Tarnook</t>
  </si>
  <si>
    <t>Taroon</t>
  </si>
  <si>
    <t>Tarra Valley</t>
  </si>
  <si>
    <t>Tarranyurk</t>
  </si>
  <si>
    <t>Tarrawarra</t>
  </si>
  <si>
    <t>Tarraville</t>
  </si>
  <si>
    <t>Tarrawingee</t>
  </si>
  <si>
    <t>Tarrayoukyan</t>
  </si>
  <si>
    <t>Tarrengower</t>
  </si>
  <si>
    <t>Tarrenlea</t>
  </si>
  <si>
    <t>Tarrington</t>
  </si>
  <si>
    <t>Tarrone</t>
  </si>
  <si>
    <t>Tarwin</t>
  </si>
  <si>
    <t>Tarwin Lower</t>
  </si>
  <si>
    <t>Tatura</t>
  </si>
  <si>
    <t>Tatong</t>
  </si>
  <si>
    <t>Tatura East</t>
  </si>
  <si>
    <t>Tatyoon</t>
  </si>
  <si>
    <t>Tawonga</t>
  </si>
  <si>
    <t>Tawonga South</t>
  </si>
  <si>
    <t>Taylor Bay</t>
  </si>
  <si>
    <t>Tecoma</t>
  </si>
  <si>
    <t>Teddywaddy</t>
  </si>
  <si>
    <t>Teal Point</t>
  </si>
  <si>
    <t>Teesdale (Vic.)</t>
  </si>
  <si>
    <t>Teddywaddy West</t>
  </si>
  <si>
    <t>Telford</t>
  </si>
  <si>
    <t>Telangatuk East</t>
  </si>
  <si>
    <t>Telopea Downs</t>
  </si>
  <si>
    <t>Tempy</t>
  </si>
  <si>
    <t>Tennyson (Vic.)</t>
  </si>
  <si>
    <t>Terang</t>
  </si>
  <si>
    <t>Terip Terip</t>
  </si>
  <si>
    <t>Terrappee</t>
  </si>
  <si>
    <t>Terrick Terrick</t>
  </si>
  <si>
    <t>Tenby Point</t>
  </si>
  <si>
    <t>Terrick Terrick East</t>
  </si>
  <si>
    <t>Tesbury</t>
  </si>
  <si>
    <t>Tetoora Road</t>
  </si>
  <si>
    <t>The Basin (Vic.)</t>
  </si>
  <si>
    <t>Thalia</t>
  </si>
  <si>
    <t>The Cove</t>
  </si>
  <si>
    <t>The Gurdies</t>
  </si>
  <si>
    <t>The Heart</t>
  </si>
  <si>
    <t>The Honeysuckles</t>
  </si>
  <si>
    <t>The Patch</t>
  </si>
  <si>
    <t>The Sisters</t>
  </si>
  <si>
    <t>Thologolong</t>
  </si>
  <si>
    <t>Thomson (Baw Baw - Vic.)</t>
  </si>
  <si>
    <t>Thomson (Greater Geelong - Vic.)</t>
  </si>
  <si>
    <t>Thoona</t>
  </si>
  <si>
    <t>Thornhill Park</t>
  </si>
  <si>
    <t>Thornton (Vic.)</t>
  </si>
  <si>
    <t>Thorpdale</t>
  </si>
  <si>
    <t>Thorpdale South</t>
  </si>
  <si>
    <t>Thowgla Valley</t>
  </si>
  <si>
    <t>Three Bridges</t>
  </si>
  <si>
    <t>Timbarra (Vic.)</t>
  </si>
  <si>
    <t>Timboon</t>
  </si>
  <si>
    <t>Timboon West</t>
  </si>
  <si>
    <t>Timmering</t>
  </si>
  <si>
    <t>Timor (Vic.)</t>
  </si>
  <si>
    <t>Timor West</t>
  </si>
  <si>
    <t>Tinamba</t>
  </si>
  <si>
    <t>Tinamba West</t>
  </si>
  <si>
    <t>Tintaldra</t>
  </si>
  <si>
    <t>Tittybong</t>
  </si>
  <si>
    <t>Tol Tol</t>
  </si>
  <si>
    <t>Tolmie</t>
  </si>
  <si>
    <t>Tongala</t>
  </si>
  <si>
    <t>Tom Groggin</t>
  </si>
  <si>
    <t>Tonghi Creek</t>
  </si>
  <si>
    <t>Tongio</t>
  </si>
  <si>
    <t>Tonimbuk</t>
  </si>
  <si>
    <t>Tooan</t>
  </si>
  <si>
    <t>Tooborac</t>
  </si>
  <si>
    <t>Toolamba</t>
  </si>
  <si>
    <t>Toolamba West</t>
  </si>
  <si>
    <t>Toolangi</t>
  </si>
  <si>
    <t>Toolern Vale</t>
  </si>
  <si>
    <t>Toolleen</t>
  </si>
  <si>
    <t>Toolome</t>
  </si>
  <si>
    <t>Toolondo</t>
  </si>
  <si>
    <t>Toolong</t>
  </si>
  <si>
    <t>Toombon</t>
  </si>
  <si>
    <t>Toongabbie (Vic.)</t>
  </si>
  <si>
    <t>Toora (Vic.)</t>
  </si>
  <si>
    <t>Tooradin</t>
  </si>
  <si>
    <t>Toora North</t>
  </si>
  <si>
    <t>Toorloo Arm</t>
  </si>
  <si>
    <t>Toorongo</t>
  </si>
  <si>
    <t>Tootgarook</t>
  </si>
  <si>
    <t>Torquay (Vic.)</t>
  </si>
  <si>
    <t>Torrita</t>
  </si>
  <si>
    <t>Torrumbarry</t>
  </si>
  <si>
    <t>Torwood</t>
  </si>
  <si>
    <t>Tostaree</t>
  </si>
  <si>
    <t>Tottenham (Vic.)</t>
  </si>
  <si>
    <t>Tottington</t>
  </si>
  <si>
    <t>Tourello</t>
  </si>
  <si>
    <t>Towan</t>
  </si>
  <si>
    <t>Towaninny</t>
  </si>
  <si>
    <t>Towaninny South</t>
  </si>
  <si>
    <t>Tower Hill</t>
  </si>
  <si>
    <t>Towong Upper</t>
  </si>
  <si>
    <t>Trafalgar East</t>
  </si>
  <si>
    <t>Trafalgar South</t>
  </si>
  <si>
    <t>Tragowel</t>
  </si>
  <si>
    <t>Traralgon East</t>
  </si>
  <si>
    <t>Traralgon South</t>
  </si>
  <si>
    <t>Travancore</t>
  </si>
  <si>
    <t>Traralgon</t>
  </si>
  <si>
    <t>Trawalla</t>
  </si>
  <si>
    <t>Trawool</t>
  </si>
  <si>
    <t>Traynors Lagoon</t>
  </si>
  <si>
    <t>Tremont</t>
  </si>
  <si>
    <t>Trentham</t>
  </si>
  <si>
    <t>Trentham East</t>
  </si>
  <si>
    <t>Tresco</t>
  </si>
  <si>
    <t>Tresco West</t>
  </si>
  <si>
    <t>Trida</t>
  </si>
  <si>
    <t>Truganina</t>
  </si>
  <si>
    <t>Tubbut</t>
  </si>
  <si>
    <t>Tuerong</t>
  </si>
  <si>
    <t>Tulkara</t>
  </si>
  <si>
    <t>Tungamah</t>
  </si>
  <si>
    <t>Turoar</t>
  </si>
  <si>
    <t>Turriff</t>
  </si>
  <si>
    <t>Turriff East</t>
  </si>
  <si>
    <t>Turtons Creek</t>
  </si>
  <si>
    <t>Tutye</t>
  </si>
  <si>
    <t>Tyaak</t>
  </si>
  <si>
    <t>Tyabb</t>
  </si>
  <si>
    <t>Tyers</t>
  </si>
  <si>
    <t>Tyenna (Vic.)</t>
  </si>
  <si>
    <t>Tylden</t>
  </si>
  <si>
    <t>Tynong</t>
  </si>
  <si>
    <t>Tynong North</t>
  </si>
  <si>
    <t>Tyntynder</t>
  </si>
  <si>
    <t>Tyntynder South</t>
  </si>
  <si>
    <t>Tyrendarra</t>
  </si>
  <si>
    <t>Tyrendarra East</t>
  </si>
  <si>
    <t>Tyrrell</t>
  </si>
  <si>
    <t>Tyrrell Downs</t>
  </si>
  <si>
    <t>Ullina</t>
  </si>
  <si>
    <t>Ullswater</t>
  </si>
  <si>
    <t>Ultima</t>
  </si>
  <si>
    <t>Ultima East</t>
  </si>
  <si>
    <t>Ulupna</t>
  </si>
  <si>
    <t>Undera</t>
  </si>
  <si>
    <t>Underbool</t>
  </si>
  <si>
    <t>Upotipotpon</t>
  </si>
  <si>
    <t>Upper Ferntree Gully</t>
  </si>
  <si>
    <t>Upper Gundowring</t>
  </si>
  <si>
    <t>Upper Plenty</t>
  </si>
  <si>
    <t>Upper Lurg</t>
  </si>
  <si>
    <t>Upper Ryans Creek</t>
  </si>
  <si>
    <t>Upton Hill</t>
  </si>
  <si>
    <t>Upwey</t>
  </si>
  <si>
    <t>Valencia Creek</t>
  </si>
  <si>
    <t>Vasey</t>
  </si>
  <si>
    <t>Vaughan</t>
  </si>
  <si>
    <t>Vectis</t>
  </si>
  <si>
    <t>Ventnor (Vic.)</t>
  </si>
  <si>
    <t>Venus Bay (Vic.)</t>
  </si>
  <si>
    <t>Vervale</t>
  </si>
  <si>
    <t>Vesper</t>
  </si>
  <si>
    <t>Victoria Point (Vic.)</t>
  </si>
  <si>
    <t>Victoria Valley (Vic.)</t>
  </si>
  <si>
    <t>Viewbank</t>
  </si>
  <si>
    <t>Vinifera</t>
  </si>
  <si>
    <t>Violet Town</t>
  </si>
  <si>
    <t>Vite Vite</t>
  </si>
  <si>
    <t>Vite Vite North</t>
  </si>
  <si>
    <t>W Tree</t>
  </si>
  <si>
    <t>Waaia</t>
  </si>
  <si>
    <t>Waanyarra</t>
  </si>
  <si>
    <t>Waarre</t>
  </si>
  <si>
    <t>Wabonga</t>
  </si>
  <si>
    <t>Waggarandall</t>
  </si>
  <si>
    <t>Wahgunyah</t>
  </si>
  <si>
    <t>Wahring</t>
  </si>
  <si>
    <t>Wail</t>
  </si>
  <si>
    <t>Wairewa</t>
  </si>
  <si>
    <t>Waitchie</t>
  </si>
  <si>
    <t>Wal Wal</t>
  </si>
  <si>
    <t>Waldara</t>
  </si>
  <si>
    <t>Walhalla</t>
  </si>
  <si>
    <t>Walhalla East</t>
  </si>
  <si>
    <t>Walkerville (Vic.)</t>
  </si>
  <si>
    <t>Walkerville North</t>
  </si>
  <si>
    <t>Walkerville South</t>
  </si>
  <si>
    <t>Wallace</t>
  </si>
  <si>
    <t>Wallacedale</t>
  </si>
  <si>
    <t>Wallagaraugh</t>
  </si>
  <si>
    <t>Wallaloo</t>
  </si>
  <si>
    <t>Wallaloo East</t>
  </si>
  <si>
    <t>Wallinduc</t>
  </si>
  <si>
    <t>Wallington</t>
  </si>
  <si>
    <t>Wallup</t>
  </si>
  <si>
    <t>Walmer (Vic.)</t>
  </si>
  <si>
    <t>Walpa</t>
  </si>
  <si>
    <t>Walpeup</t>
  </si>
  <si>
    <t>Wandana Heights</t>
  </si>
  <si>
    <t>Walwa</t>
  </si>
  <si>
    <t>Wandiligong</t>
  </si>
  <si>
    <t>Wandella (Vic.)</t>
  </si>
  <si>
    <t>Wandin East</t>
  </si>
  <si>
    <t>Wandin North</t>
  </si>
  <si>
    <t>Wando Bridge</t>
  </si>
  <si>
    <t>Wando Vale</t>
  </si>
  <si>
    <t>Wandong</t>
  </si>
  <si>
    <t>Wangandary</t>
  </si>
  <si>
    <t>Wandown</t>
  </si>
  <si>
    <t>Wangaratta (Vic.)</t>
  </si>
  <si>
    <t>Wangarabell</t>
  </si>
  <si>
    <t>Wangaratta South</t>
  </si>
  <si>
    <t>Wangie</t>
  </si>
  <si>
    <t>Wangoom</t>
  </si>
  <si>
    <t>Wannon</t>
  </si>
  <si>
    <t>Waranga Shores</t>
  </si>
  <si>
    <t>Waratah Bay</t>
  </si>
  <si>
    <t>Warburton (Vic.)</t>
  </si>
  <si>
    <t>Wareek</t>
  </si>
  <si>
    <t>Warmur</t>
  </si>
  <si>
    <t>Wargan</t>
  </si>
  <si>
    <t>Warncoort</t>
  </si>
  <si>
    <t>Warne</t>
  </si>
  <si>
    <t>Warneet</t>
  </si>
  <si>
    <t>Warrabkook</t>
  </si>
  <si>
    <t>Warracknabeal</t>
  </si>
  <si>
    <t>Warragul South</t>
  </si>
  <si>
    <t>Warragul West</t>
  </si>
  <si>
    <t>Warrak</t>
  </si>
  <si>
    <t>Warrandyte</t>
  </si>
  <si>
    <t>Warrandyte South</t>
  </si>
  <si>
    <t>Warranwood</t>
  </si>
  <si>
    <t>Warrayure</t>
  </si>
  <si>
    <t>Warrenbayne</t>
  </si>
  <si>
    <t>Warrenheip</t>
  </si>
  <si>
    <t>Warrenmang</t>
  </si>
  <si>
    <t>Warrion</t>
  </si>
  <si>
    <t>Warrock</t>
  </si>
  <si>
    <t>Warrong</t>
  </si>
  <si>
    <t>Wartook</t>
  </si>
  <si>
    <t>Watchem</t>
  </si>
  <si>
    <t>Watchem West</t>
  </si>
  <si>
    <t>Watchupga</t>
  </si>
  <si>
    <t>Waterford Park</t>
  </si>
  <si>
    <t>Waterholes</t>
  </si>
  <si>
    <t>Waterloo (Vic.)</t>
  </si>
  <si>
    <t>Waterways</t>
  </si>
  <si>
    <t>Watsonia North</t>
  </si>
  <si>
    <t>Watsons Creek (Vic.)</t>
  </si>
  <si>
    <t>Wattle Bank</t>
  </si>
  <si>
    <t>Wattle Creek</t>
  </si>
  <si>
    <t>Wattle Flat (Vic.)</t>
  </si>
  <si>
    <t>Wattle Glen</t>
  </si>
  <si>
    <t>Wattle Hill (Vic.)</t>
  </si>
  <si>
    <t>Waubra</t>
  </si>
  <si>
    <t>Waurn Ponds</t>
  </si>
  <si>
    <t>Waygara</t>
  </si>
  <si>
    <t>Weatherboard</t>
  </si>
  <si>
    <t>Wedderburn (Vic.)</t>
  </si>
  <si>
    <t>Wedderburn Junction</t>
  </si>
  <si>
    <t>Weeaproinah</t>
  </si>
  <si>
    <t>Wee Wee Rup</t>
  </si>
  <si>
    <t>Weering</t>
  </si>
  <si>
    <t>Weerite</t>
  </si>
  <si>
    <t>Wehla</t>
  </si>
  <si>
    <t>Weir Views</t>
  </si>
  <si>
    <t>Wellsford</t>
  </si>
  <si>
    <t>Welshmans Reef</t>
  </si>
  <si>
    <t>Welshpool (Vic.)</t>
  </si>
  <si>
    <t>Wemen</t>
  </si>
  <si>
    <t>Wendouree</t>
  </si>
  <si>
    <t>Wensleydale</t>
  </si>
  <si>
    <t>Wentworth (Vic.)</t>
  </si>
  <si>
    <t>Werneth</t>
  </si>
  <si>
    <t>Werona</t>
  </si>
  <si>
    <t>Werribee</t>
  </si>
  <si>
    <t>Werribee South</t>
  </si>
  <si>
    <t>Wesburn</t>
  </si>
  <si>
    <t>Werrimull</t>
  </si>
  <si>
    <t>West Bendigo</t>
  </si>
  <si>
    <t>West Creek</t>
  </si>
  <si>
    <t>West Footscray</t>
  </si>
  <si>
    <t>West Melbourne</t>
  </si>
  <si>
    <t>West Melbourne - Industrial</t>
  </si>
  <si>
    <t>Westbury (Vic.)</t>
  </si>
  <si>
    <t>Westmeadows</t>
  </si>
  <si>
    <t>Westby</t>
  </si>
  <si>
    <t>Westmere</t>
  </si>
  <si>
    <t>Whanregarwen</t>
  </si>
  <si>
    <t>Wharparilla</t>
  </si>
  <si>
    <t>Wheatsheaf</t>
  </si>
  <si>
    <t>Whipstick</t>
  </si>
  <si>
    <t>Whirily</t>
  </si>
  <si>
    <t>White Hills (Vic.)</t>
  </si>
  <si>
    <t>Whiteheads Creek</t>
  </si>
  <si>
    <t>Whitelaw</t>
  </si>
  <si>
    <t>Whitfield (Vic.)</t>
  </si>
  <si>
    <t>Whitlands</t>
  </si>
  <si>
    <t>Whittington</t>
  </si>
  <si>
    <t>Whoorel</t>
  </si>
  <si>
    <t>Whorouly</t>
  </si>
  <si>
    <t>Whorouly East</t>
  </si>
  <si>
    <t>Whorouly South</t>
  </si>
  <si>
    <t>Whroo</t>
  </si>
  <si>
    <t>Wickliffe</t>
  </si>
  <si>
    <t>Wilby</t>
  </si>
  <si>
    <t>Wild Dog Valley (Vic.)</t>
  </si>
  <si>
    <t>Wildwood</t>
  </si>
  <si>
    <t>Wilkur</t>
  </si>
  <si>
    <t>Willangie</t>
  </si>
  <si>
    <t>Willatook</t>
  </si>
  <si>
    <t>Willaura</t>
  </si>
  <si>
    <t>Willaura North</t>
  </si>
  <si>
    <t>Willenabrina</t>
  </si>
  <si>
    <t>Williams Landing</t>
  </si>
  <si>
    <t>Williamstown (Vic.)</t>
  </si>
  <si>
    <t>Williamstown North</t>
  </si>
  <si>
    <t>Willow Grove</t>
  </si>
  <si>
    <t>Willowmavin</t>
  </si>
  <si>
    <t>Willowvale (Vic.)</t>
  </si>
  <si>
    <t>Willung</t>
  </si>
  <si>
    <t>Wilsons Hill</t>
  </si>
  <si>
    <t>Willung South</t>
  </si>
  <si>
    <t>Wimbledon Heights</t>
  </si>
  <si>
    <t>Winchelsea South</t>
  </si>
  <si>
    <t>Windermere (Vic.)</t>
  </si>
  <si>
    <t>Windsor (Vic.)</t>
  </si>
  <si>
    <t>Wilsons Promontory</t>
  </si>
  <si>
    <t>Wingan River</t>
  </si>
  <si>
    <t>Wingeel</t>
  </si>
  <si>
    <t>Winjallok</t>
  </si>
  <si>
    <t>Winlaton</t>
  </si>
  <si>
    <t>Winnambool</t>
  </si>
  <si>
    <t>Winnap</t>
  </si>
  <si>
    <t>Winnindoo</t>
  </si>
  <si>
    <t>Winslow</t>
  </si>
  <si>
    <t>Winter Valley</t>
  </si>
  <si>
    <t>Winton (Vic.)</t>
  </si>
  <si>
    <t>Winton North</t>
  </si>
  <si>
    <t>Wirrate</t>
  </si>
  <si>
    <t>Wiseleigh</t>
  </si>
  <si>
    <t>Wombat Creek (Vic.)</t>
  </si>
  <si>
    <t>Wombelano</t>
  </si>
  <si>
    <t>Won Wron</t>
  </si>
  <si>
    <t>Wonga</t>
  </si>
  <si>
    <t>Wonga Park</t>
  </si>
  <si>
    <t>Wongarra</t>
  </si>
  <si>
    <t>Wongungarra</t>
  </si>
  <si>
    <t>Wonnangatta</t>
  </si>
  <si>
    <t>Wonthaggi</t>
  </si>
  <si>
    <t>Wonwondah</t>
  </si>
  <si>
    <t>Wood Wood</t>
  </si>
  <si>
    <t>Wonyip</t>
  </si>
  <si>
    <t>Woodend (Vic.)</t>
  </si>
  <si>
    <t>Woodend North</t>
  </si>
  <si>
    <t>Woodfield</t>
  </si>
  <si>
    <t>Woodford (Vic.)</t>
  </si>
  <si>
    <t>Woodglen</t>
  </si>
  <si>
    <t>Woodhouse</t>
  </si>
  <si>
    <t>Woodleigh (Vic.)</t>
  </si>
  <si>
    <t>Woods Point (Vic.)</t>
  </si>
  <si>
    <t>Woodside (Vic.)</t>
  </si>
  <si>
    <t>Woodside Beach</t>
  </si>
  <si>
    <t>Woodstock (Vic.)</t>
  </si>
  <si>
    <t>Woodstock On Loddon</t>
  </si>
  <si>
    <t>Woodstock West</t>
  </si>
  <si>
    <t>Woodvale (Vic.)</t>
  </si>
  <si>
    <t>Wool Wool</t>
  </si>
  <si>
    <t>Woolamai</t>
  </si>
  <si>
    <t>Woolenook</t>
  </si>
  <si>
    <t>Woolshed Flat (Vic.)</t>
  </si>
  <si>
    <t>Woolsthorpe</t>
  </si>
  <si>
    <t>Woomelang</t>
  </si>
  <si>
    <t>Wooragee</t>
  </si>
  <si>
    <t>Woorarra West</t>
  </si>
  <si>
    <t>Woorarra East</t>
  </si>
  <si>
    <t>Wooreen</t>
  </si>
  <si>
    <t>Woori Yallock</t>
  </si>
  <si>
    <t>Woorinen</t>
  </si>
  <si>
    <t>Woorinen North</t>
  </si>
  <si>
    <t>Woorndoo</t>
  </si>
  <si>
    <t>Woorinen South</t>
  </si>
  <si>
    <t>Wooroonook</t>
  </si>
  <si>
    <t>Woosang</t>
  </si>
  <si>
    <t>Wootong Vale</t>
  </si>
  <si>
    <t>Worrowing</t>
  </si>
  <si>
    <t>Wrathung</t>
  </si>
  <si>
    <t>Wrixon</t>
  </si>
  <si>
    <t>Wroxham</t>
  </si>
  <si>
    <t>Wuk Wuk</t>
  </si>
  <si>
    <t>Wulgulmerang</t>
  </si>
  <si>
    <t>Wulgulmerang East</t>
  </si>
  <si>
    <t>Wulgulmerang West</t>
  </si>
  <si>
    <t>Wunghnu</t>
  </si>
  <si>
    <t>Wurdiboluc</t>
  </si>
  <si>
    <t>Wurruk</t>
  </si>
  <si>
    <t>Wy Yung</t>
  </si>
  <si>
    <t>Wycheproof</t>
  </si>
  <si>
    <t>Wycheproof South</t>
  </si>
  <si>
    <t>Wychitella</t>
  </si>
  <si>
    <t>Wychitella North</t>
  </si>
  <si>
    <t>Wye River</t>
  </si>
  <si>
    <t>Wyelangta</t>
  </si>
  <si>
    <t>Wyndham Vale</t>
  </si>
  <si>
    <t>Wyuna (Vic.)</t>
  </si>
  <si>
    <t>Wyuna East</t>
  </si>
  <si>
    <t>Yaapeet</t>
  </si>
  <si>
    <t>Yabba North</t>
  </si>
  <si>
    <t>Yabba South</t>
  </si>
  <si>
    <t>Yalca</t>
  </si>
  <si>
    <t>Yalla-Y-Poora</t>
  </si>
  <si>
    <t>Yallambie</t>
  </si>
  <si>
    <t>Yallourn</t>
  </si>
  <si>
    <t>Yallourn North</t>
  </si>
  <si>
    <t>Yalmy</t>
  </si>
  <si>
    <t>Yambuk</t>
  </si>
  <si>
    <t>Yambuna</t>
  </si>
  <si>
    <t>Yan Yean</t>
  </si>
  <si>
    <t>Yanac</t>
  </si>
  <si>
    <t>Yanakie</t>
  </si>
  <si>
    <t>Yando</t>
  </si>
  <si>
    <t>Yandoit</t>
  </si>
  <si>
    <t>Yandoit Hills</t>
  </si>
  <si>
    <t>Yangery</t>
  </si>
  <si>
    <t>Yangoura</t>
  </si>
  <si>
    <t>Yannathan</t>
  </si>
  <si>
    <t>Yapeen</t>
  </si>
  <si>
    <t>Yarck</t>
  </si>
  <si>
    <t>Yarpturk</t>
  </si>
  <si>
    <t>Yarra Glen</t>
  </si>
  <si>
    <t>Yarra Junction</t>
  </si>
  <si>
    <t>Yarraberb</t>
  </si>
  <si>
    <t>Yarragon</t>
  </si>
  <si>
    <t>Yarragon South</t>
  </si>
  <si>
    <t>Yarrambat</t>
  </si>
  <si>
    <t>Yarrawalla</t>
  </si>
  <si>
    <t>Yarrawonga South</t>
  </si>
  <si>
    <t>Yarrawonga (Vic.)</t>
  </si>
  <si>
    <t>Yarroweyah</t>
  </si>
  <si>
    <t>Yatchaw</t>
  </si>
  <si>
    <t>Yawong Hills</t>
  </si>
  <si>
    <t>Yellingbo</t>
  </si>
  <si>
    <t>Yendon</t>
  </si>
  <si>
    <t>Yelta (Vic.)</t>
  </si>
  <si>
    <t>Yeo</t>
  </si>
  <si>
    <t>Yeodene</t>
  </si>
  <si>
    <t>Yering</t>
  </si>
  <si>
    <t>Yeungroon</t>
  </si>
  <si>
    <t>Yeungroon East</t>
  </si>
  <si>
    <t>Yielima</t>
  </si>
  <si>
    <t>Yinnar</t>
  </si>
  <si>
    <t>York Plains (Vic.)</t>
  </si>
  <si>
    <t>Yinnar South</t>
  </si>
  <si>
    <t>Youanmite</t>
  </si>
  <si>
    <t>Youarang</t>
  </si>
  <si>
    <t>Yulecart</t>
  </si>
  <si>
    <t>Yundool</t>
  </si>
  <si>
    <t>Yuroke</t>
  </si>
  <si>
    <t>Yuulong</t>
  </si>
  <si>
    <t>Zeerust</t>
  </si>
  <si>
    <t>Zumsteins</t>
  </si>
  <si>
    <t>Abbeywood</t>
  </si>
  <si>
    <t>Abbotsford (Qld)</t>
  </si>
  <si>
    <t>Abercorn</t>
  </si>
  <si>
    <t>Abergowrie</t>
  </si>
  <si>
    <t>Abington (Qld)</t>
  </si>
  <si>
    <t>Abingdon Downs</t>
  </si>
  <si>
    <t>Croydon - Etheridge</t>
  </si>
  <si>
    <t>Acland</t>
  </si>
  <si>
    <t>Acacia Ridge</t>
  </si>
  <si>
    <t>Adare</t>
  </si>
  <si>
    <t>Adavale</t>
  </si>
  <si>
    <t>Advancetown</t>
  </si>
  <si>
    <t>Adelaide Park</t>
  </si>
  <si>
    <t>Aeroglen</t>
  </si>
  <si>
    <t>Airdmillan</t>
  </si>
  <si>
    <t>Agnes Water</t>
  </si>
  <si>
    <t>Airville</t>
  </si>
  <si>
    <t>Alabama Hill</t>
  </si>
  <si>
    <t>Airlie Beach</t>
  </si>
  <si>
    <t>Alberta</t>
  </si>
  <si>
    <t>Alberton (Qld)</t>
  </si>
  <si>
    <t>Albinia</t>
  </si>
  <si>
    <t>Albion (Brisbane - Qld)</t>
  </si>
  <si>
    <t>Albion (Richmond - Qld)</t>
  </si>
  <si>
    <t>Aldoga</t>
  </si>
  <si>
    <t>Aldershot</t>
  </si>
  <si>
    <t>Alexandra Headland</t>
  </si>
  <si>
    <t>Alexandra (Qld)</t>
  </si>
  <si>
    <t>Alice Creek</t>
  </si>
  <si>
    <t>Allan</t>
  </si>
  <si>
    <t>Allandale (Qld)</t>
  </si>
  <si>
    <t>Alice River</t>
  </si>
  <si>
    <t>Allenstown</t>
  </si>
  <si>
    <t>Allenview</t>
  </si>
  <si>
    <t>Alligator Creek (Townsville - Qld)</t>
  </si>
  <si>
    <t>Allora</t>
  </si>
  <si>
    <t>Alligator Creek (Mackay - Qld)</t>
  </si>
  <si>
    <t>Alloway</t>
  </si>
  <si>
    <t>Almaden</t>
  </si>
  <si>
    <t>Aloomba</t>
  </si>
  <si>
    <t>Alpha</t>
  </si>
  <si>
    <t>Alsace</t>
  </si>
  <si>
    <t>Alva</t>
  </si>
  <si>
    <t>Alton Downs</t>
  </si>
  <si>
    <t>Amamoor</t>
  </si>
  <si>
    <t>Amaroo (Qld)</t>
  </si>
  <si>
    <t>Far Central West</t>
  </si>
  <si>
    <t>Amamoor Creek</t>
  </si>
  <si>
    <t>Amber</t>
  </si>
  <si>
    <t>Ambrose</t>
  </si>
  <si>
    <t>Amberley</t>
  </si>
  <si>
    <t>Amby</t>
  </si>
  <si>
    <t>Amiens</t>
  </si>
  <si>
    <t>Anakie Siding</t>
  </si>
  <si>
    <t>Andergrove</t>
  </si>
  <si>
    <t>Amity</t>
  </si>
  <si>
    <t>Anderleigh</t>
  </si>
  <si>
    <t>Andromache</t>
  </si>
  <si>
    <t>Anduramba</t>
  </si>
  <si>
    <t>Anthony</t>
  </si>
  <si>
    <t>Antigua</t>
  </si>
  <si>
    <t>Anstead</t>
  </si>
  <si>
    <t>Apple Tree Creek</t>
  </si>
  <si>
    <t>Applethorpe</t>
  </si>
  <si>
    <t>Araluen (Qld)</t>
  </si>
  <si>
    <t>Arafura Sea</t>
  </si>
  <si>
    <t>Torres</t>
  </si>
  <si>
    <t>Aramac</t>
  </si>
  <si>
    <t>Arana Hills</t>
  </si>
  <si>
    <t>Aramara</t>
  </si>
  <si>
    <t>Aranbanga</t>
  </si>
  <si>
    <t>Aratula (Qld)</t>
  </si>
  <si>
    <t>Arbouin</t>
  </si>
  <si>
    <t>Arcadia Valley</t>
  </si>
  <si>
    <t>Arcadia (Qld)</t>
  </si>
  <si>
    <t>Archerfield</t>
  </si>
  <si>
    <t>Archer River</t>
  </si>
  <si>
    <t>Arcturus</t>
  </si>
  <si>
    <t>Armstrong Beach</t>
  </si>
  <si>
    <t>Argyll</t>
  </si>
  <si>
    <t>Aroona</t>
  </si>
  <si>
    <t>Arriga</t>
  </si>
  <si>
    <t>Armstrong Creek (Qld)</t>
  </si>
  <si>
    <t>Ascot (Brisbane - Qld)</t>
  </si>
  <si>
    <t>Ascot (Toowoomba - Qld)</t>
  </si>
  <si>
    <t>Ashfield (Qld)</t>
  </si>
  <si>
    <t>Ashwell</t>
  </si>
  <si>
    <t>Atkinsons Dam</t>
  </si>
  <si>
    <t>Athol</t>
  </si>
  <si>
    <t>Aubigny</t>
  </si>
  <si>
    <t>Auburn (Qld)</t>
  </si>
  <si>
    <t>Augathella</t>
  </si>
  <si>
    <t>Aurukun</t>
  </si>
  <si>
    <t>Augustine Heights</t>
  </si>
  <si>
    <t>Austinville</t>
  </si>
  <si>
    <t>Avoca (Qld)</t>
  </si>
  <si>
    <t>Avenell Heights</t>
  </si>
  <si>
    <t>Avoca Vale</t>
  </si>
  <si>
    <t>Avondale (Qld)</t>
  </si>
  <si>
    <t>Babinda (Qld)</t>
  </si>
  <si>
    <t>Back Plains</t>
  </si>
  <si>
    <t>Baffle Creek</t>
  </si>
  <si>
    <t>Badu Island</t>
  </si>
  <si>
    <t>Torres Strait Islands</t>
  </si>
  <si>
    <t>Baffle West</t>
  </si>
  <si>
    <t>Bahrs Scrub</t>
  </si>
  <si>
    <t>Bajool</t>
  </si>
  <si>
    <t>Bakers Bend</t>
  </si>
  <si>
    <t>Bakers Creek (Qld)</t>
  </si>
  <si>
    <t>Baking Board</t>
  </si>
  <si>
    <t>Balberra</t>
  </si>
  <si>
    <t>Balcomba</t>
  </si>
  <si>
    <t>Bald Knob</t>
  </si>
  <si>
    <t>Bald Hills (Qld)</t>
  </si>
  <si>
    <t>Balgal Beach</t>
  </si>
  <si>
    <t>Balgowan (Qld)</t>
  </si>
  <si>
    <t>Ball Bay</t>
  </si>
  <si>
    <t>Ballandean</t>
  </si>
  <si>
    <t>Ballaroo</t>
  </si>
  <si>
    <t>Ballogie</t>
  </si>
  <si>
    <t>Ballard</t>
  </si>
  <si>
    <t>Balmoral (Qld)</t>
  </si>
  <si>
    <t>Balnagowan</t>
  </si>
  <si>
    <t>Balmoral Ridge</t>
  </si>
  <si>
    <t>Bamaga</t>
  </si>
  <si>
    <t>Northern Peninsula</t>
  </si>
  <si>
    <t>Bambaroo</t>
  </si>
  <si>
    <t>Bamboo</t>
  </si>
  <si>
    <t>Ban Ban</t>
  </si>
  <si>
    <t>Bamboo Creek</t>
  </si>
  <si>
    <t>Ban Ban Springs</t>
  </si>
  <si>
    <t>Bancroft</t>
  </si>
  <si>
    <t>Bangalee (Qld)</t>
  </si>
  <si>
    <t>Banks Creek</t>
  </si>
  <si>
    <t>Banks Pocket</t>
  </si>
  <si>
    <t>Banksia Beach</t>
  </si>
  <si>
    <t>Bannockburn (Qld)</t>
  </si>
  <si>
    <t>Bapaume</t>
  </si>
  <si>
    <t>Banyo</t>
  </si>
  <si>
    <t>Barakula</t>
  </si>
  <si>
    <t>Baralaba</t>
  </si>
  <si>
    <t>Barambah</t>
  </si>
  <si>
    <t>Barcaldine</t>
  </si>
  <si>
    <t>Baree</t>
  </si>
  <si>
    <t>Barellan Point</t>
  </si>
  <si>
    <t>Bargara</t>
  </si>
  <si>
    <t>Bargunyah</t>
  </si>
  <si>
    <t>Barker Creek Flat</t>
  </si>
  <si>
    <t>Baringa</t>
  </si>
  <si>
    <t>Barkly (Qld)</t>
  </si>
  <si>
    <t>Mount Isa Surrounds</t>
  </si>
  <si>
    <t>Barlil</t>
  </si>
  <si>
    <t>Barlows Hill</t>
  </si>
  <si>
    <t>Barlyne</t>
  </si>
  <si>
    <t>Barmaryee</t>
  </si>
  <si>
    <t>Barmoya</t>
  </si>
  <si>
    <t>Barnard</t>
  </si>
  <si>
    <t>Barney Point</t>
  </si>
  <si>
    <t>Barney View</t>
  </si>
  <si>
    <t>Baroondah</t>
  </si>
  <si>
    <t>Barratta (Qld)</t>
  </si>
  <si>
    <t>Barrine</t>
  </si>
  <si>
    <t>Barramornie</t>
  </si>
  <si>
    <t>Barringha</t>
  </si>
  <si>
    <t>Barringun</t>
  </si>
  <si>
    <t>Barron Gorge</t>
  </si>
  <si>
    <t>Barron</t>
  </si>
  <si>
    <t>Bartle Frere</t>
  </si>
  <si>
    <t>Barwidgi</t>
  </si>
  <si>
    <t>Basalt (Qld)</t>
  </si>
  <si>
    <t>Basilisk</t>
  </si>
  <si>
    <t>Battery Hill</t>
  </si>
  <si>
    <t>Bauhinia</t>
  </si>
  <si>
    <t>Bauple</t>
  </si>
  <si>
    <t>Basin Pocket</t>
  </si>
  <si>
    <t>Bauple Forest</t>
  </si>
  <si>
    <t>Bayrick</t>
  </si>
  <si>
    <t>Beach Holm</t>
  </si>
  <si>
    <t>Bayview Heights</t>
  </si>
  <si>
    <t>Beachmere</t>
  </si>
  <si>
    <t>Beaconsfield (Qld)</t>
  </si>
  <si>
    <t>Beatrice</t>
  </si>
  <si>
    <t>Beaver Rock</t>
  </si>
  <si>
    <t>Bedourie</t>
  </si>
  <si>
    <t>Beebo</t>
  </si>
  <si>
    <t>Beecher</t>
  </si>
  <si>
    <t>Beechmont</t>
  </si>
  <si>
    <t>Beelbee</t>
  </si>
  <si>
    <t>Beelbi Creek</t>
  </si>
  <si>
    <t>Beerburrum</t>
  </si>
  <si>
    <t>Beeron</t>
  </si>
  <si>
    <t>Begonia</t>
  </si>
  <si>
    <t>Beilba</t>
  </si>
  <si>
    <t>Beenaam Valley</t>
  </si>
  <si>
    <t>Belcong</t>
  </si>
  <si>
    <t>Belivah</t>
  </si>
  <si>
    <t>Bell (Qld)</t>
  </si>
  <si>
    <t>Belgian Gardens</t>
  </si>
  <si>
    <t>Bella Creek</t>
  </si>
  <si>
    <t>Bellara</t>
  </si>
  <si>
    <t>Bellbowrie</t>
  </si>
  <si>
    <t>Bellenden Ker</t>
  </si>
  <si>
    <t>Bellevue (Qld)</t>
  </si>
  <si>
    <t>Bellfield (Qld)</t>
  </si>
  <si>
    <t>Belli Park</t>
  </si>
  <si>
    <t>Bellmere</t>
  </si>
  <si>
    <t>Bells Bridge</t>
  </si>
  <si>
    <t>Bells Creek</t>
  </si>
  <si>
    <t>Bellthorpe</t>
  </si>
  <si>
    <t>Belmunda</t>
  </si>
  <si>
    <t>Belmont (Qld)</t>
  </si>
  <si>
    <t>Belvedere</t>
  </si>
  <si>
    <t>Belyando</t>
  </si>
  <si>
    <t>Bemerside</t>
  </si>
  <si>
    <t>Benair</t>
  </si>
  <si>
    <t>Benarkin</t>
  </si>
  <si>
    <t>Benaraby</t>
  </si>
  <si>
    <t>Benarkin North</t>
  </si>
  <si>
    <t>Benobble</t>
  </si>
  <si>
    <t>Benholme</t>
  </si>
  <si>
    <t>Berajondo</t>
  </si>
  <si>
    <t>Berat</t>
  </si>
  <si>
    <t>Bergen</t>
  </si>
  <si>
    <t>Berrinba</t>
  </si>
  <si>
    <t>Biarra</t>
  </si>
  <si>
    <t>Biboohra</t>
  </si>
  <si>
    <t>Bethania</t>
  </si>
  <si>
    <t>Biddaddaba</t>
  </si>
  <si>
    <t>Biddeston</t>
  </si>
  <si>
    <t>Biggenden</t>
  </si>
  <si>
    <t>Bidwill (Qld)</t>
  </si>
  <si>
    <t>Bilinga</t>
  </si>
  <si>
    <t>Billa Billa</t>
  </si>
  <si>
    <t>Bilyana</t>
  </si>
  <si>
    <t>Bindebango</t>
  </si>
  <si>
    <t>Bingegang</t>
  </si>
  <si>
    <t>Bingil Bay</t>
  </si>
  <si>
    <t>Binjour</t>
  </si>
  <si>
    <t>Binna Burra (Qld)</t>
  </si>
  <si>
    <t>Birdsville</t>
  </si>
  <si>
    <t>Birkalla</t>
  </si>
  <si>
    <t>Birnam (Scenic Rim - Qld)</t>
  </si>
  <si>
    <t>Birnam (Toowoomba - Qld)</t>
  </si>
  <si>
    <t>Black Duck Creek</t>
  </si>
  <si>
    <t>Birtinya</t>
  </si>
  <si>
    <t>Black Jack</t>
  </si>
  <si>
    <t>Black Mountain (Qld)</t>
  </si>
  <si>
    <t>Black River (Qld)</t>
  </si>
  <si>
    <t>Black Snake</t>
  </si>
  <si>
    <t>Blackall</t>
  </si>
  <si>
    <t>Blackbull</t>
  </si>
  <si>
    <t>Blackbutt (Qld)</t>
  </si>
  <si>
    <t>Blackbutt North</t>
  </si>
  <si>
    <t>Blackbutt South</t>
  </si>
  <si>
    <t>Blackdown</t>
  </si>
  <si>
    <t>Blackrock</t>
  </si>
  <si>
    <t>Blacks Beach</t>
  </si>
  <si>
    <t>Blacksoil</t>
  </si>
  <si>
    <t>Blackstone</t>
  </si>
  <si>
    <t>Blackswamp</t>
  </si>
  <si>
    <t>Blackwater</t>
  </si>
  <si>
    <t>Blairmore</t>
  </si>
  <si>
    <t>Blanchview</t>
  </si>
  <si>
    <t>Blantyre</t>
  </si>
  <si>
    <t>Blaxland (Qld)</t>
  </si>
  <si>
    <t>Blenheim</t>
  </si>
  <si>
    <t>Bloomsbury</t>
  </si>
  <si>
    <t>Bloomfield</t>
  </si>
  <si>
    <t>Blue Mountain Heights</t>
  </si>
  <si>
    <t>Blue Mountain</t>
  </si>
  <si>
    <t>Bluewater</t>
  </si>
  <si>
    <t>Bluewater Park</t>
  </si>
  <si>
    <t>Blythdale</t>
  </si>
  <si>
    <t>Bluff</t>
  </si>
  <si>
    <t>Boatman</t>
  </si>
  <si>
    <t>Bogandilla</t>
  </si>
  <si>
    <t>Bogie</t>
  </si>
  <si>
    <t>Bohle</t>
  </si>
  <si>
    <t>Boigu Island</t>
  </si>
  <si>
    <t>Bokarina</t>
  </si>
  <si>
    <t>Bollier</t>
  </si>
  <si>
    <t>Bollon</t>
  </si>
  <si>
    <t>Bolwarra (Qld)</t>
  </si>
  <si>
    <t>Bombeeta</t>
  </si>
  <si>
    <t>Bon Accord</t>
  </si>
  <si>
    <t>Bongaree</t>
  </si>
  <si>
    <t>Bondoola</t>
  </si>
  <si>
    <t>Bonnie Doon (Qld)</t>
  </si>
  <si>
    <t>Bonogin</t>
  </si>
  <si>
    <t>Bonshaw (Qld)</t>
  </si>
  <si>
    <t>Bony Mountain</t>
  </si>
  <si>
    <t>Bongeen</t>
  </si>
  <si>
    <t>Boodua</t>
  </si>
  <si>
    <t>Boogan</t>
  </si>
  <si>
    <t>Booie</t>
  </si>
  <si>
    <t>Boolboonda</t>
  </si>
  <si>
    <t>Boolburra</t>
  </si>
  <si>
    <t>Boompa</t>
  </si>
  <si>
    <t>Boonah (Qld)</t>
  </si>
  <si>
    <t>Boonara</t>
  </si>
  <si>
    <t>Boonarga</t>
  </si>
  <si>
    <t>Boondandilla</t>
  </si>
  <si>
    <t>Boondooma</t>
  </si>
  <si>
    <t>Boonooroo</t>
  </si>
  <si>
    <t>Boonooroo Plains</t>
  </si>
  <si>
    <t>Booroobin</t>
  </si>
  <si>
    <t>Booral (Qld)</t>
  </si>
  <si>
    <t>Booubyjan</t>
  </si>
  <si>
    <t>Booval</t>
  </si>
  <si>
    <t>Booyal</t>
  </si>
  <si>
    <t>Borallon</t>
  </si>
  <si>
    <t>Boreen Point</t>
  </si>
  <si>
    <t>Bororen</t>
  </si>
  <si>
    <t>Boronia Heights</t>
  </si>
  <si>
    <t>Boulder Creek</t>
  </si>
  <si>
    <t>Boulia</t>
  </si>
  <si>
    <t>Bountiful Islands</t>
  </si>
  <si>
    <t>Carpentaria</t>
  </si>
  <si>
    <t>Bowen Hills</t>
  </si>
  <si>
    <t>Bowenville</t>
  </si>
  <si>
    <t>Boyland</t>
  </si>
  <si>
    <t>Boyne Valley</t>
  </si>
  <si>
    <t>Boyne Island</t>
  </si>
  <si>
    <t>Boynedale</t>
  </si>
  <si>
    <t>Boyneside</t>
  </si>
  <si>
    <t>Boynewood</t>
  </si>
  <si>
    <t>Bracalba</t>
  </si>
  <si>
    <t>Bracewell</t>
  </si>
  <si>
    <t>Braemeadows</t>
  </si>
  <si>
    <t>Braemore</t>
  </si>
  <si>
    <t>Bramston Beach</t>
  </si>
  <si>
    <t>Branch Creek</t>
  </si>
  <si>
    <t>Branchview</t>
  </si>
  <si>
    <t>Brandon</t>
  </si>
  <si>
    <t>Branyan</t>
  </si>
  <si>
    <t>Brandy Creek (Qld)</t>
  </si>
  <si>
    <t>Breadalbane (Qld)</t>
  </si>
  <si>
    <t>Bray Park (Qld)</t>
  </si>
  <si>
    <t>Breakaway</t>
  </si>
  <si>
    <t>Mount Isa</t>
  </si>
  <si>
    <t>Breddan</t>
  </si>
  <si>
    <t>Brendale</t>
  </si>
  <si>
    <t>Bribie Island North</t>
  </si>
  <si>
    <t>Bridges</t>
  </si>
  <si>
    <t>Brigalow</t>
  </si>
  <si>
    <t>Brightly</t>
  </si>
  <si>
    <t>Brightview</t>
  </si>
  <si>
    <t>Brigooda</t>
  </si>
  <si>
    <t>Bringalily</t>
  </si>
  <si>
    <t>Brisbane Airport</t>
  </si>
  <si>
    <t>Broadbeach</t>
  </si>
  <si>
    <t>Broadmere</t>
  </si>
  <si>
    <t>Broadwater (Qld)</t>
  </si>
  <si>
    <t>Broken River</t>
  </si>
  <si>
    <t>Bromelton</t>
  </si>
  <si>
    <t>Brookfield (Qld)</t>
  </si>
  <si>
    <t>Brookhill</t>
  </si>
  <si>
    <t>Brooklands</t>
  </si>
  <si>
    <t>Brookstead</t>
  </si>
  <si>
    <t>Brooloo</t>
  </si>
  <si>
    <t>Brookwater</t>
  </si>
  <si>
    <t>Brooweena</t>
  </si>
  <si>
    <t>Broughton (Qld)</t>
  </si>
  <si>
    <t>Brovinia</t>
  </si>
  <si>
    <t>Browns Plains (Qld)</t>
  </si>
  <si>
    <t>Broxburn</t>
  </si>
  <si>
    <t>Brush Creek</t>
  </si>
  <si>
    <t>Bryden</t>
  </si>
  <si>
    <t>Brymaroo</t>
  </si>
  <si>
    <t>Buaraba</t>
  </si>
  <si>
    <t>Buaraba South</t>
  </si>
  <si>
    <t>Bucca (Qld)</t>
  </si>
  <si>
    <t>Bucasia</t>
  </si>
  <si>
    <t>Buckingham (Qld)</t>
  </si>
  <si>
    <t>Buccan</t>
  </si>
  <si>
    <t>Buckland (Qld)</t>
  </si>
  <si>
    <t>Buddina</t>
  </si>
  <si>
    <t>Budgee</t>
  </si>
  <si>
    <t>Bukali</t>
  </si>
  <si>
    <t>Bulgun</t>
  </si>
  <si>
    <t>Bullcamp</t>
  </si>
  <si>
    <t>Bulleringa</t>
  </si>
  <si>
    <t>Bulli Creek</t>
  </si>
  <si>
    <t>Bulloo Downs</t>
  </si>
  <si>
    <t>Bullyard</t>
  </si>
  <si>
    <t>Bulwer</t>
  </si>
  <si>
    <t>Moreton Island</t>
  </si>
  <si>
    <t>Bunburra</t>
  </si>
  <si>
    <t>Bundaberg Central</t>
  </si>
  <si>
    <t>Bundaberg East</t>
  </si>
  <si>
    <t>Bundaberg North</t>
  </si>
  <si>
    <t>Bundaberg South</t>
  </si>
  <si>
    <t>Bundaberg West</t>
  </si>
  <si>
    <t>Bundi</t>
  </si>
  <si>
    <t>Bundoora (Qld)</t>
  </si>
  <si>
    <t>Bungaban</t>
  </si>
  <si>
    <t>Bungadoo</t>
  </si>
  <si>
    <t>Bungalow</t>
  </si>
  <si>
    <t>Bungeworgorai</t>
  </si>
  <si>
    <t>Bungil (Qld)</t>
  </si>
  <si>
    <t>Bungundarra</t>
  </si>
  <si>
    <t>Bunjurgen</t>
  </si>
  <si>
    <t>Bungunya</t>
  </si>
  <si>
    <t>Bunya</t>
  </si>
  <si>
    <t>Bunya Creek</t>
  </si>
  <si>
    <t>Bunya Mountains</t>
  </si>
  <si>
    <t>Burdell</t>
  </si>
  <si>
    <t>Burbank</t>
  </si>
  <si>
    <t>Burgowan</t>
  </si>
  <si>
    <t>Burketown</t>
  </si>
  <si>
    <t>Burleigh</t>
  </si>
  <si>
    <t>Burncluith</t>
  </si>
  <si>
    <t>Burnett Creek</t>
  </si>
  <si>
    <t>Burnett Heads</t>
  </si>
  <si>
    <t>Burnside (Qld)</t>
  </si>
  <si>
    <t>Burpengary East</t>
  </si>
  <si>
    <t>Burra Burri</t>
  </si>
  <si>
    <t>Burrar Islet</t>
  </si>
  <si>
    <t>Burrum Heads</t>
  </si>
  <si>
    <t>Burrum River</t>
  </si>
  <si>
    <t>Burrum Town</t>
  </si>
  <si>
    <t>Burton (Qld)</t>
  </si>
  <si>
    <t>Burua</t>
  </si>
  <si>
    <t>Bushland Beach</t>
  </si>
  <si>
    <t>Bushley</t>
  </si>
  <si>
    <t>Butchers Creek</t>
  </si>
  <si>
    <t>Buxton (Qld)</t>
  </si>
  <si>
    <t>Bybera</t>
  </si>
  <si>
    <t>Byee</t>
  </si>
  <si>
    <t>Byellee</t>
  </si>
  <si>
    <t>Bymount</t>
  </si>
  <si>
    <t>Byrnestown</t>
  </si>
  <si>
    <t>Cabarlah</t>
  </si>
  <si>
    <t>Byfield</t>
  </si>
  <si>
    <t>Caboolture South</t>
  </si>
  <si>
    <t>Caboonbah</t>
  </si>
  <si>
    <t>Cadarga</t>
  </si>
  <si>
    <t>Caffey</t>
  </si>
  <si>
    <t>Cainbable</t>
  </si>
  <si>
    <t>Cairdbeign</t>
  </si>
  <si>
    <t>Cairns North</t>
  </si>
  <si>
    <t>Calamvale</t>
  </si>
  <si>
    <t>Calavos</t>
  </si>
  <si>
    <t>Calcium</t>
  </si>
  <si>
    <t>Caldervale</t>
  </si>
  <si>
    <t>Calen</t>
  </si>
  <si>
    <t>Calgoa</t>
  </si>
  <si>
    <t>Calico Creek</t>
  </si>
  <si>
    <t>Calingunee</t>
  </si>
  <si>
    <t>Callandoon</t>
  </si>
  <si>
    <t>Callide</t>
  </si>
  <si>
    <t>Callemondah</t>
  </si>
  <si>
    <t>Calliope (Qld)</t>
  </si>
  <si>
    <t>Caloundra West</t>
  </si>
  <si>
    <t>Calvert (Qld)</t>
  </si>
  <si>
    <t>Camboon (Qld)</t>
  </si>
  <si>
    <t>Cambooya</t>
  </si>
  <si>
    <t>Cambridge (Qld)</t>
  </si>
  <si>
    <t>Cambroon</t>
  </si>
  <si>
    <t>Cameby</t>
  </si>
  <si>
    <t>Cameron Corner</t>
  </si>
  <si>
    <t>Camooweal</t>
  </si>
  <si>
    <t>Camira (Qld)</t>
  </si>
  <si>
    <t>Camp Creek (Qld)</t>
  </si>
  <si>
    <t>Camp Mountain</t>
  </si>
  <si>
    <t>Campbell Creek</t>
  </si>
  <si>
    <t>Campbells Pocket</t>
  </si>
  <si>
    <t>Campwin Beach</t>
  </si>
  <si>
    <t>Canaga</t>
  </si>
  <si>
    <t>Canal Creek</t>
  </si>
  <si>
    <t>Canina</t>
  </si>
  <si>
    <t>Cania</t>
  </si>
  <si>
    <t>Cannindah</t>
  </si>
  <si>
    <t>Canning Creek</t>
  </si>
  <si>
    <t>Canningvale</t>
  </si>
  <si>
    <t>Cannon Creek (Scenic Rim - Qld)</t>
  </si>
  <si>
    <t>Cannon Creek (Southern Downs - Qld)</t>
  </si>
  <si>
    <t>Cannon Valley</t>
  </si>
  <si>
    <t>Cannonvale</t>
  </si>
  <si>
    <t>Canoona</t>
  </si>
  <si>
    <t>Canungra</t>
  </si>
  <si>
    <t>Cape Cleveland</t>
  </si>
  <si>
    <t>Cape Conway</t>
  </si>
  <si>
    <t>Cape Gloucester</t>
  </si>
  <si>
    <t>Cape Hillsborough</t>
  </si>
  <si>
    <t>Cape Tribulation</t>
  </si>
  <si>
    <t>Capella</t>
  </si>
  <si>
    <t>Captain Creek</t>
  </si>
  <si>
    <t>Captains Mountain</t>
  </si>
  <si>
    <t>Caravonica</t>
  </si>
  <si>
    <t>Carbine Creek</t>
  </si>
  <si>
    <t>Carbrook</t>
  </si>
  <si>
    <t>Cardwell</t>
  </si>
  <si>
    <t>Carina (Qld)</t>
  </si>
  <si>
    <t>Cardstone</t>
  </si>
  <si>
    <t>Carmila</t>
  </si>
  <si>
    <t>Carmoo</t>
  </si>
  <si>
    <t>Carnarvon Park</t>
  </si>
  <si>
    <t>Carneys Creek</t>
  </si>
  <si>
    <t>Caroline Crossing</t>
  </si>
  <si>
    <t>Carpendale</t>
  </si>
  <si>
    <t>Carrandotta</t>
  </si>
  <si>
    <t>Carrington (Qld)</t>
  </si>
  <si>
    <t>Carruchan</t>
  </si>
  <si>
    <t>Carstairs</t>
  </si>
  <si>
    <t>Carters Ridge</t>
  </si>
  <si>
    <t>Cassowary</t>
  </si>
  <si>
    <t>Castaways Beach</t>
  </si>
  <si>
    <t>Castle Creek (Qld)</t>
  </si>
  <si>
    <t>Castle Hill (Qld)</t>
  </si>
  <si>
    <t>Cattle Creek (North Burnett - Qld)</t>
  </si>
  <si>
    <t>Cattle Creek (Toowoomba - Qld)</t>
  </si>
  <si>
    <t>Causeway Lake</t>
  </si>
  <si>
    <t>Cawarral</t>
  </si>
  <si>
    <t>Cawdor (Qld)</t>
  </si>
  <si>
    <t>Cecil Plains</t>
  </si>
  <si>
    <t>Cedar Creek (Moreton Bay - Qld)</t>
  </si>
  <si>
    <t>Cedar Grove</t>
  </si>
  <si>
    <t>Cedar Creek (Logan - Qld)</t>
  </si>
  <si>
    <t>Cedar Pocket</t>
  </si>
  <si>
    <t>Cedar Vale</t>
  </si>
  <si>
    <t>Cedarton</t>
  </si>
  <si>
    <t>Cement Mills</t>
  </si>
  <si>
    <t>Centenary Heights</t>
  </si>
  <si>
    <t>Ceratodus</t>
  </si>
  <si>
    <t>Chahpingah</t>
  </si>
  <si>
    <t>Chambers Flat</t>
  </si>
  <si>
    <t>Chances Plain</t>
  </si>
  <si>
    <t>Chandler (Qld)</t>
  </si>
  <si>
    <t>Chapel Hill (Qld)</t>
  </si>
  <si>
    <t>Charlestown (Qld)</t>
  </si>
  <si>
    <t>Charlton (Qld)</t>
  </si>
  <si>
    <t>Charlwood</t>
  </si>
  <si>
    <t>Charters Towers City</t>
  </si>
  <si>
    <t>Chatsworth (Qld)</t>
  </si>
  <si>
    <t>Cheeseborough</t>
  </si>
  <si>
    <t>Chelmer</t>
  </si>
  <si>
    <t>Chelmsford</t>
  </si>
  <si>
    <t>Chelona</t>
  </si>
  <si>
    <t>Cherbourg</t>
  </si>
  <si>
    <t>Cheltenham (Qld)</t>
  </si>
  <si>
    <t>Cherry Creek</t>
  </si>
  <si>
    <t>Cherry Gully</t>
  </si>
  <si>
    <t>Cherwell</t>
  </si>
  <si>
    <t>Chevallum</t>
  </si>
  <si>
    <t>Chewko</t>
  </si>
  <si>
    <t>Childers (Qld)</t>
  </si>
  <si>
    <t>Chillagoe</t>
  </si>
  <si>
    <t>Chinghee Creek</t>
  </si>
  <si>
    <t>Chirnside</t>
  </si>
  <si>
    <t>Christmas Creek</t>
  </si>
  <si>
    <t>Churchable</t>
  </si>
  <si>
    <t>Churchill (Qld)</t>
  </si>
  <si>
    <t>Chuwar</t>
  </si>
  <si>
    <t>Cinnabar</t>
  </si>
  <si>
    <t>Clagiraba</t>
  </si>
  <si>
    <t>Clairview</t>
  </si>
  <si>
    <t>Clara Creek</t>
  </si>
  <si>
    <t>Claraville</t>
  </si>
  <si>
    <t>Clare (Qld)</t>
  </si>
  <si>
    <t>Clarendon (Qld)</t>
  </si>
  <si>
    <t>Clarke Creek</t>
  </si>
  <si>
    <t>Clear Mountain</t>
  </si>
  <si>
    <t>Clemant</t>
  </si>
  <si>
    <t>Cleveland (Qld)</t>
  </si>
  <si>
    <t>Clifford</t>
  </si>
  <si>
    <t>Clifton (Qld)</t>
  </si>
  <si>
    <t>Clifton Beach (Qld)</t>
  </si>
  <si>
    <t>Clinton (Qld)</t>
  </si>
  <si>
    <t>Clintonvale</t>
  </si>
  <si>
    <t>Cloncurry</t>
  </si>
  <si>
    <t>Clontarf (Toowoomba - Qld)</t>
  </si>
  <si>
    <t>Closeburn</t>
  </si>
  <si>
    <t>Clontarf (Moreton Bay - Qld)</t>
  </si>
  <si>
    <t>Cloyna</t>
  </si>
  <si>
    <t>Cluden</t>
  </si>
  <si>
    <t>Clumber</t>
  </si>
  <si>
    <t>Coal Creek</t>
  </si>
  <si>
    <t>Coalbank</t>
  </si>
  <si>
    <t>Coalfalls</t>
  </si>
  <si>
    <t>Coalstoun Lakes</t>
  </si>
  <si>
    <t>Cobbs Hill</t>
  </si>
  <si>
    <t>Cobraball</t>
  </si>
  <si>
    <t>Cockatoo (Qld)</t>
  </si>
  <si>
    <t>Coconuts</t>
  </si>
  <si>
    <t>Coen</t>
  </si>
  <si>
    <t>Coes Creek</t>
  </si>
  <si>
    <t>Coles Creek</t>
  </si>
  <si>
    <t>Colevale</t>
  </si>
  <si>
    <t>Coleyville</t>
  </si>
  <si>
    <t>Colinton (Qld)</t>
  </si>
  <si>
    <t>Collaroy (Qld)</t>
  </si>
  <si>
    <t>College View</t>
  </si>
  <si>
    <t>Collingwood Park (Qld)</t>
  </si>
  <si>
    <t>Collinsville (Qld)</t>
  </si>
  <si>
    <t>Colosseum</t>
  </si>
  <si>
    <t>Columbia</t>
  </si>
  <si>
    <t>Columboola</t>
  </si>
  <si>
    <t>Comet</t>
  </si>
  <si>
    <t>Commissioners Flat</t>
  </si>
  <si>
    <t>Como (Qld)</t>
  </si>
  <si>
    <t>Comoon Loop</t>
  </si>
  <si>
    <t>Cona Creek</t>
  </si>
  <si>
    <t>Condamine</t>
  </si>
  <si>
    <t>Condamine Farms</t>
  </si>
  <si>
    <t>Condamine Plains</t>
  </si>
  <si>
    <t>Condon</t>
  </si>
  <si>
    <t>Conjuboy</t>
  </si>
  <si>
    <t>Conondale</t>
  </si>
  <si>
    <t>Consuelo</t>
  </si>
  <si>
    <t>Conway</t>
  </si>
  <si>
    <t>Conway Beach</t>
  </si>
  <si>
    <t>Coochiemudlo Island</t>
  </si>
  <si>
    <t>Coochin</t>
  </si>
  <si>
    <t>Coochin Creek</t>
  </si>
  <si>
    <t>Cooee Bay</t>
  </si>
  <si>
    <t>Cooeeimbardi</t>
  </si>
  <si>
    <t>Cooktown</t>
  </si>
  <si>
    <t>Coolabine</t>
  </si>
  <si>
    <t>Coolabunia</t>
  </si>
  <si>
    <t>Cooladdi</t>
  </si>
  <si>
    <t>Coolana</t>
  </si>
  <si>
    <t>Coolbie</t>
  </si>
  <si>
    <t>Coolangatta (Qld)</t>
  </si>
  <si>
    <t>Coolmunda</t>
  </si>
  <si>
    <t>Cooloola Cove</t>
  </si>
  <si>
    <t>Cooloolabin</t>
  </si>
  <si>
    <t>Coominglah</t>
  </si>
  <si>
    <t>Coominglah Forest</t>
  </si>
  <si>
    <t>Coominya</t>
  </si>
  <si>
    <t>Coomoo</t>
  </si>
  <si>
    <t>Coomrith</t>
  </si>
  <si>
    <t>Coonambula</t>
  </si>
  <si>
    <t>Coonarr</t>
  </si>
  <si>
    <t>Coondoo</t>
  </si>
  <si>
    <t>Coongoola</t>
  </si>
  <si>
    <t>Coorada</t>
  </si>
  <si>
    <t>Cooran</t>
  </si>
  <si>
    <t>Cooranga</t>
  </si>
  <si>
    <t>Cooroibah</t>
  </si>
  <si>
    <t>Cooroo Lands</t>
  </si>
  <si>
    <t>Coorooman</t>
  </si>
  <si>
    <t>Cooroy</t>
  </si>
  <si>
    <t>Cooroy Mountain</t>
  </si>
  <si>
    <t>Coorumba</t>
  </si>
  <si>
    <t>Coorumbene</t>
  </si>
  <si>
    <t>Cootharaba</t>
  </si>
  <si>
    <t>Coowonga</t>
  </si>
  <si>
    <t>Cooya Beach</t>
  </si>
  <si>
    <t>Cooyar</t>
  </si>
  <si>
    <t>Coppabella (Qld)</t>
  </si>
  <si>
    <t>Coquette Point</t>
  </si>
  <si>
    <t>Coral Cove</t>
  </si>
  <si>
    <t>Coral Sea</t>
  </si>
  <si>
    <t>Coralie</t>
  </si>
  <si>
    <t>Corbould Park</t>
  </si>
  <si>
    <t>Cordalba</t>
  </si>
  <si>
    <t>Cordelia</t>
  </si>
  <si>
    <t>Corella</t>
  </si>
  <si>
    <t>Corfield</t>
  </si>
  <si>
    <t>Coringa</t>
  </si>
  <si>
    <t>Cornubia</t>
  </si>
  <si>
    <t>Corndale (Qld)</t>
  </si>
  <si>
    <t>Cornwall (Qld)</t>
  </si>
  <si>
    <t>Cosgrove (Qld)</t>
  </si>
  <si>
    <t>Cotherstone</t>
  </si>
  <si>
    <t>Cotswold Hills</t>
  </si>
  <si>
    <t>Cottonvale (Qld)</t>
  </si>
  <si>
    <t>Coulson</t>
  </si>
  <si>
    <t>Coverty</t>
  </si>
  <si>
    <t>Cow Bay</t>
  </si>
  <si>
    <t>Cowan Cowan</t>
  </si>
  <si>
    <t>Cowley</t>
  </si>
  <si>
    <t>Cowley Beach</t>
  </si>
  <si>
    <t>Cowley Creek</t>
  </si>
  <si>
    <t>Cracow</t>
  </si>
  <si>
    <t>Craiglie</t>
  </si>
  <si>
    <t>Craignish</t>
  </si>
  <si>
    <t>Cranbrook (Qld)</t>
  </si>
  <si>
    <t>Cranley</t>
  </si>
  <si>
    <t>Crawford</t>
  </si>
  <si>
    <t>Crediton</t>
  </si>
  <si>
    <t>Eungella Hinterland</t>
  </si>
  <si>
    <t>Cressbrook</t>
  </si>
  <si>
    <t>Cremorne (Qld)</t>
  </si>
  <si>
    <t>Cressbrook Creek</t>
  </si>
  <si>
    <t>Croftby</t>
  </si>
  <si>
    <t>Crinum</t>
  </si>
  <si>
    <t>Crohamhurst</t>
  </si>
  <si>
    <t>Cromarty</t>
  </si>
  <si>
    <t>Crossdale</t>
  </si>
  <si>
    <t>Crossroads</t>
  </si>
  <si>
    <t>Crowley Vale</t>
  </si>
  <si>
    <t>Crownthorpe</t>
  </si>
  <si>
    <t>Crows Nest (Qld)</t>
  </si>
  <si>
    <t>Croydon (Qld)</t>
  </si>
  <si>
    <t>Cryna</t>
  </si>
  <si>
    <t>Crystal Creek (Qld)</t>
  </si>
  <si>
    <t>Crystal Brook (Qld)</t>
  </si>
  <si>
    <t>Crystalbrook</t>
  </si>
  <si>
    <t>Cullinane</t>
  </si>
  <si>
    <t>Cungulla</t>
  </si>
  <si>
    <t>Cunnamulla</t>
  </si>
  <si>
    <t>Cunningham (Qld)</t>
  </si>
  <si>
    <t>Curra</t>
  </si>
  <si>
    <t>Currajah</t>
  </si>
  <si>
    <t>Currajong</t>
  </si>
  <si>
    <t>Curramore (Qld)</t>
  </si>
  <si>
    <t>Currumbin</t>
  </si>
  <si>
    <t>Currimundi</t>
  </si>
  <si>
    <t>Currumbin Valley</t>
  </si>
  <si>
    <t>Curtis Island</t>
  </si>
  <si>
    <t>Cushnie</t>
  </si>
  <si>
    <t>Cutella</t>
  </si>
  <si>
    <t>Cuttaburra</t>
  </si>
  <si>
    <t>Cynthia</t>
  </si>
  <si>
    <t>Cypress Gardens</t>
  </si>
  <si>
    <t>D'Aguilar</t>
  </si>
  <si>
    <t>Dagun</t>
  </si>
  <si>
    <t>Dagmar</t>
  </si>
  <si>
    <t>Daisy Hill (Qld)</t>
  </si>
  <si>
    <t>Dajarra</t>
  </si>
  <si>
    <t>Dakenba</t>
  </si>
  <si>
    <t>Dalby</t>
  </si>
  <si>
    <t>Dalbeg</t>
  </si>
  <si>
    <t>Dalcouth</t>
  </si>
  <si>
    <t>Dallarnil</t>
  </si>
  <si>
    <t>Dalga</t>
  </si>
  <si>
    <t>North Burnett</t>
  </si>
  <si>
    <t>Dalma</t>
  </si>
  <si>
    <t>Dalrymple Creek</t>
  </si>
  <si>
    <t>Dalrymple Heights</t>
  </si>
  <si>
    <t>Dalwogon</t>
  </si>
  <si>
    <t>Dalveen</t>
  </si>
  <si>
    <t>Dalysford</t>
  </si>
  <si>
    <t>Damascus</t>
  </si>
  <si>
    <t>Damper Creek</t>
  </si>
  <si>
    <t>Danbulla</t>
  </si>
  <si>
    <t>Danderoo</t>
  </si>
  <si>
    <t>Dangore</t>
  </si>
  <si>
    <t>Daradgee</t>
  </si>
  <si>
    <t>Dargal Road</t>
  </si>
  <si>
    <t>Darlington (Qld)</t>
  </si>
  <si>
    <t>Darr Creek</t>
  </si>
  <si>
    <t>Darts Creek</t>
  </si>
  <si>
    <t>Darra</t>
  </si>
  <si>
    <t>Dauan Island</t>
  </si>
  <si>
    <t>Daveson</t>
  </si>
  <si>
    <t>Daymar</t>
  </si>
  <si>
    <t>Dedin</t>
  </si>
  <si>
    <t>Deebing Heights</t>
  </si>
  <si>
    <t>Deep Creek (Qld)</t>
  </si>
  <si>
    <t>Deepwater (Qld)</t>
  </si>
  <si>
    <t>Deeragun</t>
  </si>
  <si>
    <t>Deeral</t>
  </si>
  <si>
    <t>Degarra</t>
  </si>
  <si>
    <t>Degilbo</t>
  </si>
  <si>
    <t>Delaneys Creek</t>
  </si>
  <si>
    <t>Delan</t>
  </si>
  <si>
    <t>Depot Hill</t>
  </si>
  <si>
    <t>Derrymore</t>
  </si>
  <si>
    <t>Derri Derra</t>
  </si>
  <si>
    <t>Desailly</t>
  </si>
  <si>
    <t>Deuchar</t>
  </si>
  <si>
    <t>Devereux Creek</t>
  </si>
  <si>
    <t>Devon Park (Qld)</t>
  </si>
  <si>
    <t>Diamantina Lakes</t>
  </si>
  <si>
    <t>Diamond Valley</t>
  </si>
  <si>
    <t>Diamondy</t>
  </si>
  <si>
    <t>Diamondvale</t>
  </si>
  <si>
    <t>Dicky Beach</t>
  </si>
  <si>
    <t>Didcot</t>
  </si>
  <si>
    <t>Diddillibah</t>
  </si>
  <si>
    <t>Diglum</t>
  </si>
  <si>
    <t>Dimbulah</t>
  </si>
  <si>
    <t>Dingo</t>
  </si>
  <si>
    <t>Dingo Beach</t>
  </si>
  <si>
    <t>Dingo Pocket</t>
  </si>
  <si>
    <t>Dirnbir</t>
  </si>
  <si>
    <t>Dinmore</t>
  </si>
  <si>
    <t>Dirranbandi</t>
  </si>
  <si>
    <t>Dittmer</t>
  </si>
  <si>
    <t>Diwan</t>
  </si>
  <si>
    <t>Dixalea</t>
  </si>
  <si>
    <t>Dixie (Qld)</t>
  </si>
  <si>
    <t>Djarawong</t>
  </si>
  <si>
    <t>Djiru</t>
  </si>
  <si>
    <t>Djuan</t>
  </si>
  <si>
    <t>Doctor Creek</t>
  </si>
  <si>
    <t>Dolphin Heads</t>
  </si>
  <si>
    <t>Domville</t>
  </si>
  <si>
    <t>Donnybrook (Qld)</t>
  </si>
  <si>
    <t>Doolbi</t>
  </si>
  <si>
    <t>Doomadgee</t>
  </si>
  <si>
    <t>Doonan</t>
  </si>
  <si>
    <t>Doongul</t>
  </si>
  <si>
    <t>Dotswood</t>
  </si>
  <si>
    <t>Doughboy</t>
  </si>
  <si>
    <t>Douglas (Toowoomba - Qld)</t>
  </si>
  <si>
    <t>Douglas (Townsville - Qld)</t>
  </si>
  <si>
    <t>Dowar Islet</t>
  </si>
  <si>
    <t>Downsfield</t>
  </si>
  <si>
    <t>Draper</t>
  </si>
  <si>
    <t>Dows Creek</t>
  </si>
  <si>
    <t>Drayton</t>
  </si>
  <si>
    <t>Drewvale</t>
  </si>
  <si>
    <t>Drillham</t>
  </si>
  <si>
    <t>Drillham South</t>
  </si>
  <si>
    <t>Drinan</t>
  </si>
  <si>
    <t>Dromedary (Qld)</t>
  </si>
  <si>
    <t>Duaringa</t>
  </si>
  <si>
    <t>Duchess</t>
  </si>
  <si>
    <t>Duckinwilla</t>
  </si>
  <si>
    <t>Ducklo</t>
  </si>
  <si>
    <t>Dugandan</t>
  </si>
  <si>
    <t>Duingal</t>
  </si>
  <si>
    <t>Dulacca</t>
  </si>
  <si>
    <t>Dulong</t>
  </si>
  <si>
    <t>Dululu</t>
  </si>
  <si>
    <t>Dumbleton</t>
  </si>
  <si>
    <t>Dumgree</t>
  </si>
  <si>
    <t>Dundarrah</t>
  </si>
  <si>
    <t>Dumpy Creek</t>
  </si>
  <si>
    <t>Dundas (Qld)</t>
  </si>
  <si>
    <t>Dundathu</t>
  </si>
  <si>
    <t>Dundowran</t>
  </si>
  <si>
    <t>Dunk</t>
  </si>
  <si>
    <t>Dundowran Beach</t>
  </si>
  <si>
    <t>Dunkeld (Qld)</t>
  </si>
  <si>
    <t>Dunmora</t>
  </si>
  <si>
    <t>Dunmore (Qld)</t>
  </si>
  <si>
    <t>Dunnrock</t>
  </si>
  <si>
    <t>Durack (Qld)</t>
  </si>
  <si>
    <t>Durah</t>
  </si>
  <si>
    <t>Dunwich</t>
  </si>
  <si>
    <t>Durham Downs</t>
  </si>
  <si>
    <t>Durham</t>
  </si>
  <si>
    <t>Dutton Park</t>
  </si>
  <si>
    <t>Durong</t>
  </si>
  <si>
    <t>Dutton River</t>
  </si>
  <si>
    <t>Dykehead</t>
  </si>
  <si>
    <t>Dysart (Qld)</t>
  </si>
  <si>
    <t>Eagle Farm</t>
  </si>
  <si>
    <t>Earlville</t>
  </si>
  <si>
    <t>Eaglefield</t>
  </si>
  <si>
    <t>East Barron</t>
  </si>
  <si>
    <t>East Cooyar</t>
  </si>
  <si>
    <t>East Creek</t>
  </si>
  <si>
    <t>East Deep Creek</t>
  </si>
  <si>
    <t>East End</t>
  </si>
  <si>
    <t>East Feluga</t>
  </si>
  <si>
    <t>East Haldon</t>
  </si>
  <si>
    <t>East Greenmount</t>
  </si>
  <si>
    <t>East Innisfail</t>
  </si>
  <si>
    <t>East Ipswich</t>
  </si>
  <si>
    <t>East Nanango</t>
  </si>
  <si>
    <t>East Palmerston</t>
  </si>
  <si>
    <t>East Russell</t>
  </si>
  <si>
    <t>East Trinity</t>
  </si>
  <si>
    <t>East Toowoomba</t>
  </si>
  <si>
    <t>Eastern Heights</t>
  </si>
  <si>
    <t>Eaton (Qld)</t>
  </si>
  <si>
    <t>Ebbw Vale</t>
  </si>
  <si>
    <t>Ebenezer (Qld)</t>
  </si>
  <si>
    <t>Edens Landing</t>
  </si>
  <si>
    <t>Edge Hill</t>
  </si>
  <si>
    <t>Edward River</t>
  </si>
  <si>
    <t>Eerwah Vale</t>
  </si>
  <si>
    <t>Egypt</t>
  </si>
  <si>
    <t>Eidsvold</t>
  </si>
  <si>
    <t>Eidsvold East</t>
  </si>
  <si>
    <t>Eidsvold West</t>
  </si>
  <si>
    <t>Eight Mile Creek (Qld)</t>
  </si>
  <si>
    <t>Einasleigh</t>
  </si>
  <si>
    <t>Eimeo</t>
  </si>
  <si>
    <t>El Arish</t>
  </si>
  <si>
    <t>Elaman Creek</t>
  </si>
  <si>
    <t>Electra</t>
  </si>
  <si>
    <t>Elbow Valley</t>
  </si>
  <si>
    <t>Elgin (Qld)</t>
  </si>
  <si>
    <t>Elgin Vale</t>
  </si>
  <si>
    <t>Eli Waters</t>
  </si>
  <si>
    <t>Ellangowan (Qld)</t>
  </si>
  <si>
    <t>Ellen Grove</t>
  </si>
  <si>
    <t>Ellesmere</t>
  </si>
  <si>
    <t>Ellerbeck</t>
  </si>
  <si>
    <t>Ellinjaa</t>
  </si>
  <si>
    <t>Ellinthorp</t>
  </si>
  <si>
    <t>Elliott (Qld)</t>
  </si>
  <si>
    <t>Elliott Heads</t>
  </si>
  <si>
    <t>Ellis Beach</t>
  </si>
  <si>
    <t>Elphinstone (Isaac - Qld)</t>
  </si>
  <si>
    <t>Elphinstone (Toowoomba - Qld)</t>
  </si>
  <si>
    <t>Emerald (Qld)</t>
  </si>
  <si>
    <t>Emu Creek (Qld)</t>
  </si>
  <si>
    <t>Emu Vale</t>
  </si>
  <si>
    <t>England Creek</t>
  </si>
  <si>
    <t>Enoggera Reservoir</t>
  </si>
  <si>
    <t>Epsom (Qld)</t>
  </si>
  <si>
    <t>Eromanga</t>
  </si>
  <si>
    <t>Erakala</t>
  </si>
  <si>
    <t>Erub Island</t>
  </si>
  <si>
    <t>Esk (Qld)</t>
  </si>
  <si>
    <t>Eskdale (Qld)</t>
  </si>
  <si>
    <t>Esmeralda</t>
  </si>
  <si>
    <t>Eton</t>
  </si>
  <si>
    <t>Etna Creek</t>
  </si>
  <si>
    <t>Etty Bay</t>
  </si>
  <si>
    <t>Eubenangee</t>
  </si>
  <si>
    <t>Eudlo</t>
  </si>
  <si>
    <t>Eukey</t>
  </si>
  <si>
    <t>Eulo</t>
  </si>
  <si>
    <t>Euleilah</t>
  </si>
  <si>
    <t>Eumamurrin</t>
  </si>
  <si>
    <t>Eumundi</t>
  </si>
  <si>
    <t>Eungella (Qld)</t>
  </si>
  <si>
    <t>Eungella Dam</t>
  </si>
  <si>
    <t>Euramo</t>
  </si>
  <si>
    <t>Eureka (Qld)</t>
  </si>
  <si>
    <t>Eurella</t>
  </si>
  <si>
    <t>Eurimbula</t>
  </si>
  <si>
    <t>Eurombah</t>
  </si>
  <si>
    <t>Eurong</t>
  </si>
  <si>
    <t>Euthulla</t>
  </si>
  <si>
    <t>Evans Landing</t>
  </si>
  <si>
    <t>Weipa</t>
  </si>
  <si>
    <t>Evanslea</t>
  </si>
  <si>
    <t>Evelyn</t>
  </si>
  <si>
    <t>Evergreen</t>
  </si>
  <si>
    <t>Everton Hills</t>
  </si>
  <si>
    <t>Fairdale</t>
  </si>
  <si>
    <t>Fairfield (Qld)</t>
  </si>
  <si>
    <t>Fairney View</t>
  </si>
  <si>
    <t>Fairy Bower</t>
  </si>
  <si>
    <t>Fairyland</t>
  </si>
  <si>
    <t>Fairymead</t>
  </si>
  <si>
    <t>Farleigh</t>
  </si>
  <si>
    <t>Farnborough</t>
  </si>
  <si>
    <t>Farnsfield</t>
  </si>
  <si>
    <t>Farrars Creek</t>
  </si>
  <si>
    <t>Fassifern (Qld)</t>
  </si>
  <si>
    <t>Fassifern Valley</t>
  </si>
  <si>
    <t>Federal (Qld)</t>
  </si>
  <si>
    <t>Felton</t>
  </si>
  <si>
    <t>Felton South</t>
  </si>
  <si>
    <t>Feluga</t>
  </si>
  <si>
    <t>Ferney</t>
  </si>
  <si>
    <t>Fernvale (Qld)</t>
  </si>
  <si>
    <t>Ferny Glen</t>
  </si>
  <si>
    <t>Ferny Grove</t>
  </si>
  <si>
    <t>Ferny Hills</t>
  </si>
  <si>
    <t>Ficks Crossing</t>
  </si>
  <si>
    <t>Fielding</t>
  </si>
  <si>
    <t>Fifteen Mile</t>
  </si>
  <si>
    <t>Finch Hatton</t>
  </si>
  <si>
    <t>Finlayvale</t>
  </si>
  <si>
    <t>Finnie</t>
  </si>
  <si>
    <t>Fisher (Qld)</t>
  </si>
  <si>
    <t>Fishermans Pocket</t>
  </si>
  <si>
    <t>Fishery Falls</t>
  </si>
  <si>
    <t>Fitzgerald Creek</t>
  </si>
  <si>
    <t>Fitzgibbon</t>
  </si>
  <si>
    <t>Fitzroy Island</t>
  </si>
  <si>
    <t>Flagstone</t>
  </si>
  <si>
    <t>Flagstone (East) - Riverbend</t>
  </si>
  <si>
    <t>Flagstone Creek</t>
  </si>
  <si>
    <t>Flametree</t>
  </si>
  <si>
    <t>Flaxton</t>
  </si>
  <si>
    <t>Fletcher (Qld)</t>
  </si>
  <si>
    <t>Fletcher Creek</t>
  </si>
  <si>
    <t>Fleurbaix</t>
  </si>
  <si>
    <t>Flinders View</t>
  </si>
  <si>
    <t>Flinton</t>
  </si>
  <si>
    <t>Florence Bay</t>
  </si>
  <si>
    <t>Flying Fish Point</t>
  </si>
  <si>
    <t>Flying Fox (Qld)</t>
  </si>
  <si>
    <t>Fordsdale</t>
  </si>
  <si>
    <t>Foreshores</t>
  </si>
  <si>
    <t>Forest Creek</t>
  </si>
  <si>
    <t>Forest Glen (Qld)</t>
  </si>
  <si>
    <t>Forest Hill (Qld)</t>
  </si>
  <si>
    <t>Forest Lake</t>
  </si>
  <si>
    <t>Forest Ridge</t>
  </si>
  <si>
    <t>Forest Springs</t>
  </si>
  <si>
    <t>Forestdale</t>
  </si>
  <si>
    <t>Foresthome</t>
  </si>
  <si>
    <t>Forestvale</t>
  </si>
  <si>
    <t>Fork Lagoons</t>
  </si>
  <si>
    <t>Formartin</t>
  </si>
  <si>
    <t>Forrest Beach (Qld)</t>
  </si>
  <si>
    <t>Forsayth</t>
  </si>
  <si>
    <t>Fossilbrook</t>
  </si>
  <si>
    <t>Forty Mile</t>
  </si>
  <si>
    <t>Four Ways</t>
  </si>
  <si>
    <t>Foulden</t>
  </si>
  <si>
    <t>Frankfield</t>
  </si>
  <si>
    <t>Foxdale</t>
  </si>
  <si>
    <t>Frazerview</t>
  </si>
  <si>
    <t>Fraser Island</t>
  </si>
  <si>
    <t>Freestone</t>
  </si>
  <si>
    <t>Fredericksfield</t>
  </si>
  <si>
    <t>Frenches Creek</t>
  </si>
  <si>
    <t>Frenchville</t>
  </si>
  <si>
    <t>Freshwater (Qld)</t>
  </si>
  <si>
    <t>Freshwater Point</t>
  </si>
  <si>
    <t>Friday Pocket</t>
  </si>
  <si>
    <t>Fulham (Qld)</t>
  </si>
  <si>
    <t>Gadgarra</t>
  </si>
  <si>
    <t>Gaeta</t>
  </si>
  <si>
    <t>Gailes</t>
  </si>
  <si>
    <t>Gainsford</t>
  </si>
  <si>
    <t>Gamboola</t>
  </si>
  <si>
    <t>Gairloch</t>
  </si>
  <si>
    <t>Gangalidda</t>
  </si>
  <si>
    <t>Garbutt</t>
  </si>
  <si>
    <t>Gargett</t>
  </si>
  <si>
    <t>Garnant</t>
  </si>
  <si>
    <t>Garners Beach</t>
  </si>
  <si>
    <t>Garradunga</t>
  </si>
  <si>
    <t>Garrawalt</t>
  </si>
  <si>
    <t>Gayndah</t>
  </si>
  <si>
    <t>Gaven</t>
  </si>
  <si>
    <t>Gaythorne</t>
  </si>
  <si>
    <t>Geham</t>
  </si>
  <si>
    <t>Gemini Mountains</t>
  </si>
  <si>
    <t>Georgetown (Qld)</t>
  </si>
  <si>
    <t>Georgina (Qld)</t>
  </si>
  <si>
    <t>Germantown (Qld)</t>
  </si>
  <si>
    <t>Gheerulla</t>
  </si>
  <si>
    <t>Ghinghinda</t>
  </si>
  <si>
    <t>Gidya</t>
  </si>
  <si>
    <t>Gigoomgan</t>
  </si>
  <si>
    <t>Gilbert River</t>
  </si>
  <si>
    <t>Gilberton (Etheridge - Qld)</t>
  </si>
  <si>
    <t>Gilberton (Gold Coast - Qld)</t>
  </si>
  <si>
    <t>Gilla</t>
  </si>
  <si>
    <t>Gilldora</t>
  </si>
  <si>
    <t>Gilston</t>
  </si>
  <si>
    <t>Gin Gin (Qld)</t>
  </si>
  <si>
    <t>Gindie</t>
  </si>
  <si>
    <t>Ginoondan</t>
  </si>
  <si>
    <t>Gindoran</t>
  </si>
  <si>
    <t>Girraween (Qld)</t>
  </si>
  <si>
    <t>Giru</t>
  </si>
  <si>
    <t>Givelda</t>
  </si>
  <si>
    <t>Gladfield (Qld)</t>
  </si>
  <si>
    <t>Gladstone Central</t>
  </si>
  <si>
    <t>Gladstone Harbour</t>
  </si>
  <si>
    <t>Glamorgan Vale</t>
  </si>
  <si>
    <t>Glan Devon</t>
  </si>
  <si>
    <t>Glanmire (Qld)</t>
  </si>
  <si>
    <t>Glastonbury</t>
  </si>
  <si>
    <t>Glebe (Qld)</t>
  </si>
  <si>
    <t>Glen Allyn</t>
  </si>
  <si>
    <t>Glen Aplin</t>
  </si>
  <si>
    <t>Glen Boughton</t>
  </si>
  <si>
    <t>Glen Cairn</t>
  </si>
  <si>
    <t>Glen Echo</t>
  </si>
  <si>
    <t>Glen Eden</t>
  </si>
  <si>
    <t>Glen Esk</t>
  </si>
  <si>
    <t>Glen Isla</t>
  </si>
  <si>
    <t>Glen Niven</t>
  </si>
  <si>
    <t>Glen Russell</t>
  </si>
  <si>
    <t>Glen Ruth</t>
  </si>
  <si>
    <t>Glenarbon</t>
  </si>
  <si>
    <t>Glenaubyn</t>
  </si>
  <si>
    <t>Glenaven</t>
  </si>
  <si>
    <t>Glencoe (Qld)</t>
  </si>
  <si>
    <t>Glenbar</t>
  </si>
  <si>
    <t>Glendale (Qld)</t>
  </si>
  <si>
    <t>Glenden</t>
  </si>
  <si>
    <t>Gleneagle</t>
  </si>
  <si>
    <t>Glenella</t>
  </si>
  <si>
    <t>Glenfern (Qld)</t>
  </si>
  <si>
    <t>Glengallan</t>
  </si>
  <si>
    <t>Glenhaughton</t>
  </si>
  <si>
    <t>Glenlee (Qld)</t>
  </si>
  <si>
    <t>Glenleigh</t>
  </si>
  <si>
    <t>Glenlogan</t>
  </si>
  <si>
    <t>Glenlyon (Qld)</t>
  </si>
  <si>
    <t>Glenmoral</t>
  </si>
  <si>
    <t>Glenmorgan</t>
  </si>
  <si>
    <t>Glenorchy (Qld)</t>
  </si>
  <si>
    <t>Glenore Grove</t>
  </si>
  <si>
    <t>Glenrae</t>
  </si>
  <si>
    <t>Glenrock (Qld)</t>
  </si>
  <si>
    <t>Glenvale</t>
  </si>
  <si>
    <t>Glenroy (Qld)</t>
  </si>
  <si>
    <t>Glenview</t>
  </si>
  <si>
    <t>Glenwood (Qld)</t>
  </si>
  <si>
    <t>Godwin Beach</t>
  </si>
  <si>
    <t>Gogango</t>
  </si>
  <si>
    <t>Golden Beach (Qld)</t>
  </si>
  <si>
    <t>Golden Fleece</t>
  </si>
  <si>
    <t>Goldsborough (Qld)</t>
  </si>
  <si>
    <t>Gooburrum</t>
  </si>
  <si>
    <t>Good Night</t>
  </si>
  <si>
    <t>Goodar</t>
  </si>
  <si>
    <t>Goodger</t>
  </si>
  <si>
    <t>Googa Creek</t>
  </si>
  <si>
    <t>Goodwood (Qld)</t>
  </si>
  <si>
    <t>Goolboo</t>
  </si>
  <si>
    <t>Goolman</t>
  </si>
  <si>
    <t>Goomally</t>
  </si>
  <si>
    <t>Goombi</t>
  </si>
  <si>
    <t>Goomboorian</t>
  </si>
  <si>
    <t>Goombungee</t>
  </si>
  <si>
    <t>Goomburra</t>
  </si>
  <si>
    <t>Goomeri</t>
  </si>
  <si>
    <t>Goomeribong</t>
  </si>
  <si>
    <t>Goondi</t>
  </si>
  <si>
    <t>Goondi Bend</t>
  </si>
  <si>
    <t>Goondi Hill</t>
  </si>
  <si>
    <t>Goorganga Creek</t>
  </si>
  <si>
    <t>Goorganga Plains</t>
  </si>
  <si>
    <t>Gooroolba</t>
  </si>
  <si>
    <t>Gootchie</t>
  </si>
  <si>
    <t>Goovigen</t>
  </si>
  <si>
    <t>Goowarra</t>
  </si>
  <si>
    <t>Goranba</t>
  </si>
  <si>
    <t>Gordon Park</t>
  </si>
  <si>
    <t>Gordonbrook</t>
  </si>
  <si>
    <t>Gordonvale</t>
  </si>
  <si>
    <t>Gordonstone</t>
  </si>
  <si>
    <t>Gore</t>
  </si>
  <si>
    <t>Gowrie Junction</t>
  </si>
  <si>
    <t>Gowrie Little Plain</t>
  </si>
  <si>
    <t>Gowrie Mountain</t>
  </si>
  <si>
    <t>Gowrie Station</t>
  </si>
  <si>
    <t>Graceville</t>
  </si>
  <si>
    <t>Grahams Creek</t>
  </si>
  <si>
    <t>Granadilla</t>
  </si>
  <si>
    <t>Grand Secret</t>
  </si>
  <si>
    <t>Grandchester</t>
  </si>
  <si>
    <t>Grange (Qld)</t>
  </si>
  <si>
    <t>Granite Vale</t>
  </si>
  <si>
    <t>Grantham</t>
  </si>
  <si>
    <t>Granville (Qld)</t>
  </si>
  <si>
    <t>Grapetree</t>
  </si>
  <si>
    <t>Grassdale (Qld)</t>
  </si>
  <si>
    <t>Grasstree Beach</t>
  </si>
  <si>
    <t>Grays Gate</t>
  </si>
  <si>
    <t>Great Sandy Strait</t>
  </si>
  <si>
    <t>Green Hill</t>
  </si>
  <si>
    <t>Green Island</t>
  </si>
  <si>
    <t>Greenbank</t>
  </si>
  <si>
    <t>Greenbank Military Camp</t>
  </si>
  <si>
    <t>Greenlake</t>
  </si>
  <si>
    <t>Greenlands (Qld)</t>
  </si>
  <si>
    <t>Greenmount (Mackay - Qld)</t>
  </si>
  <si>
    <t>Greenmount (Toowoomba - Qld)</t>
  </si>
  <si>
    <t>Greens Creek (Qld)</t>
  </si>
  <si>
    <t>Greenswamp</t>
  </si>
  <si>
    <t>Greenup</t>
  </si>
  <si>
    <t>Greenvale (Qld)</t>
  </si>
  <si>
    <t>Greenview</t>
  </si>
  <si>
    <t>Greenwood (Qld)</t>
  </si>
  <si>
    <t>Gregors Creek</t>
  </si>
  <si>
    <t>Gregory (Qld)</t>
  </si>
  <si>
    <t>Gregory River (Bundaberg - Qld)</t>
  </si>
  <si>
    <t>Gregory River (Whitsunday - Qld)</t>
  </si>
  <si>
    <t>Greycliffe</t>
  </si>
  <si>
    <t>Greymare</t>
  </si>
  <si>
    <t>Griffin</t>
  </si>
  <si>
    <t>Groganville</t>
  </si>
  <si>
    <t>Groomsville</t>
  </si>
  <si>
    <t>Groper Creek</t>
  </si>
  <si>
    <t>Grosmont</t>
  </si>
  <si>
    <t>Grosvenor</t>
  </si>
  <si>
    <t>Guanaba</t>
  </si>
  <si>
    <t>Gulliver</t>
  </si>
  <si>
    <t>Gulf Of Carpentaria</t>
  </si>
  <si>
    <t>Gulngai</t>
  </si>
  <si>
    <t>Guluguba</t>
  </si>
  <si>
    <t>Gumlow</t>
  </si>
  <si>
    <t>Gumdale</t>
  </si>
  <si>
    <t>Gumlu</t>
  </si>
  <si>
    <t>Gunalda</t>
  </si>
  <si>
    <t>Gundiah</t>
  </si>
  <si>
    <t>Gungaloon</t>
  </si>
  <si>
    <t>Gunnawarra</t>
  </si>
  <si>
    <t>Gunnewin</t>
  </si>
  <si>
    <t>Gunpowder</t>
  </si>
  <si>
    <t>Gurgeena</t>
  </si>
  <si>
    <t>Gunyarra</t>
  </si>
  <si>
    <t>Gurulmundi</t>
  </si>
  <si>
    <t>Guthalungra</t>
  </si>
  <si>
    <t>Gwambegwine</t>
  </si>
  <si>
    <t>Haden</t>
  </si>
  <si>
    <t>Habana</t>
  </si>
  <si>
    <t>Haigslea</t>
  </si>
  <si>
    <t>Hail Creek</t>
  </si>
  <si>
    <t>Halifax</t>
  </si>
  <si>
    <t>Haliday Bay</t>
  </si>
  <si>
    <t>Halliford</t>
  </si>
  <si>
    <t>Haly Creek</t>
  </si>
  <si>
    <t>Hamilton Creek</t>
  </si>
  <si>
    <t>Hamilton Plains</t>
  </si>
  <si>
    <t>Hampden (Qld)</t>
  </si>
  <si>
    <t>Hannaford</t>
  </si>
  <si>
    <t>Hampton (Qld)</t>
  </si>
  <si>
    <t>Happy Valley (Qld)</t>
  </si>
  <si>
    <t>Harlaxton</t>
  </si>
  <si>
    <t>Harlin</t>
  </si>
  <si>
    <t>Harrami</t>
  </si>
  <si>
    <t>Harriet</t>
  </si>
  <si>
    <t>Harristown</t>
  </si>
  <si>
    <t>Harrisville</t>
  </si>
  <si>
    <t>Hatton Vale</t>
  </si>
  <si>
    <t>Hawkins Creek</t>
  </si>
  <si>
    <t>Hawkwood</t>
  </si>
  <si>
    <t>Hazeldean</t>
  </si>
  <si>
    <t>Hay Point</t>
  </si>
  <si>
    <t>Hazledean</t>
  </si>
  <si>
    <t>Headington Hill</t>
  </si>
  <si>
    <t>Healy</t>
  </si>
  <si>
    <t>Heathwood</t>
  </si>
  <si>
    <t>Hebel</t>
  </si>
  <si>
    <t>Helens Hill</t>
  </si>
  <si>
    <t>Helidon</t>
  </si>
  <si>
    <t>Helidon Spa</t>
  </si>
  <si>
    <t>Hemmant</t>
  </si>
  <si>
    <t>Hendon (Qld)</t>
  </si>
  <si>
    <t>Heritage Park</t>
  </si>
  <si>
    <t>Hermit Park</t>
  </si>
  <si>
    <t>Herston</t>
  </si>
  <si>
    <t>Hervey Range</t>
  </si>
  <si>
    <t>Hibernia</t>
  </si>
  <si>
    <t>Hidden Valley (Qld)</t>
  </si>
  <si>
    <t>Hideaway Bay</t>
  </si>
  <si>
    <t>Highbury (Qld)</t>
  </si>
  <si>
    <t>Highfields (Qld)</t>
  </si>
  <si>
    <t>Highgrove</t>
  </si>
  <si>
    <t>Highland Plains (Maranoa - Qld)</t>
  </si>
  <si>
    <t>Highland Plains (Toowoomba - Qld)</t>
  </si>
  <si>
    <t>Highvale</t>
  </si>
  <si>
    <t>Highworth</t>
  </si>
  <si>
    <t>Hillcrest (Qld)</t>
  </si>
  <si>
    <t>Hillview</t>
  </si>
  <si>
    <t>Hinchinbrook (Qld)</t>
  </si>
  <si>
    <t>Hirstglen</t>
  </si>
  <si>
    <t>Hivesville</t>
  </si>
  <si>
    <t>Hodgleigh</t>
  </si>
  <si>
    <t>Hodgson</t>
  </si>
  <si>
    <t>Hodgson Vale</t>
  </si>
  <si>
    <t>Holloways Beach</t>
  </si>
  <si>
    <t>Hollywell</t>
  </si>
  <si>
    <t>Holmview</t>
  </si>
  <si>
    <t>Home Hill</t>
  </si>
  <si>
    <t>Holroyd River</t>
  </si>
  <si>
    <t>Homebush (Qld)</t>
  </si>
  <si>
    <t>Homestead</t>
  </si>
  <si>
    <t>Hookswood</t>
  </si>
  <si>
    <t>Hope Vale</t>
  </si>
  <si>
    <t>Hopeland (Qld)</t>
  </si>
  <si>
    <t>Horn</t>
  </si>
  <si>
    <t>Horse Camp</t>
  </si>
  <si>
    <t>Horse Creek</t>
  </si>
  <si>
    <t>Horseshoe Bay</t>
  </si>
  <si>
    <t>Horseshoe Lagoon</t>
  </si>
  <si>
    <t>Horton</t>
  </si>
  <si>
    <t>Howard</t>
  </si>
  <si>
    <t>Howitt</t>
  </si>
  <si>
    <t>Hoya</t>
  </si>
  <si>
    <t>Hudson</t>
  </si>
  <si>
    <t>Hughenden</t>
  </si>
  <si>
    <t>Hull Heads</t>
  </si>
  <si>
    <t>Humeburn</t>
  </si>
  <si>
    <t>Humboldt</t>
  </si>
  <si>
    <t>Humphery</t>
  </si>
  <si>
    <t>Hunchy</t>
  </si>
  <si>
    <t>Hungerford (Qld)</t>
  </si>
  <si>
    <t>Hurricane</t>
  </si>
  <si>
    <t>Hutton Creek</t>
  </si>
  <si>
    <t>Hyde Park (Qld)</t>
  </si>
  <si>
    <t>Iama Island</t>
  </si>
  <si>
    <t>Idalia</t>
  </si>
  <si>
    <t>Ideraway</t>
  </si>
  <si>
    <t>Ilbilbie</t>
  </si>
  <si>
    <t>Ilkley</t>
  </si>
  <si>
    <t>Ilfracombe</t>
  </si>
  <si>
    <t>Illinbah</t>
  </si>
  <si>
    <t>Image Flat</t>
  </si>
  <si>
    <t>Imbil</t>
  </si>
  <si>
    <t>Inala</t>
  </si>
  <si>
    <t>Inglestone</t>
  </si>
  <si>
    <t>Inglewood (Qld)</t>
  </si>
  <si>
    <t>Ingoldsby</t>
  </si>
  <si>
    <t>Injune</t>
  </si>
  <si>
    <t>Injinoo</t>
  </si>
  <si>
    <t>Inkerman (Qld)</t>
  </si>
  <si>
    <t>Innes Park</t>
  </si>
  <si>
    <t>Innisfail Estate</t>
  </si>
  <si>
    <t>Innisplain</t>
  </si>
  <si>
    <t>Innot Hot Springs</t>
  </si>
  <si>
    <t>Inverlaw</t>
  </si>
  <si>
    <t>Inskip</t>
  </si>
  <si>
    <t>Inverness</t>
  </si>
  <si>
    <t>Iredale</t>
  </si>
  <si>
    <t>Iron Range</t>
  </si>
  <si>
    <t>Ironbark (Qld)</t>
  </si>
  <si>
    <t>Irongate</t>
  </si>
  <si>
    <t>Ironpot (Livingstone - Qld)</t>
  </si>
  <si>
    <t>Ironpot (South Burnett - Qld)</t>
  </si>
  <si>
    <t>Irvinebank</t>
  </si>
  <si>
    <t>Irvingdale</t>
  </si>
  <si>
    <t>Isis Central</t>
  </si>
  <si>
    <t>Isis River</t>
  </si>
  <si>
    <t>Isisford</t>
  </si>
  <si>
    <t>Isla</t>
  </si>
  <si>
    <t>Island Plantation</t>
  </si>
  <si>
    <t>Iveragh</t>
  </si>
  <si>
    <t>Ivory Creek</t>
  </si>
  <si>
    <t>Jackson</t>
  </si>
  <si>
    <t>Jackson North</t>
  </si>
  <si>
    <t>Jackson South</t>
  </si>
  <si>
    <t>Jacobs Well</t>
  </si>
  <si>
    <t>Jaffa</t>
  </si>
  <si>
    <t>Jaggan</t>
  </si>
  <si>
    <t>Jambin</t>
  </si>
  <si>
    <t>Jamboree Heights</t>
  </si>
  <si>
    <t>Jandowae</t>
  </si>
  <si>
    <t>Japoonvale</t>
  </si>
  <si>
    <t>Jardine</t>
  </si>
  <si>
    <t>Jardine River</t>
  </si>
  <si>
    <t>Jarra Creek</t>
  </si>
  <si>
    <t>Jarvisfield</t>
  </si>
  <si>
    <t>Jeebropilly</t>
  </si>
  <si>
    <t>Jellinbah</t>
  </si>
  <si>
    <t>Jensen</t>
  </si>
  <si>
    <t>Jericho (Qld)</t>
  </si>
  <si>
    <t>Jerona</t>
  </si>
  <si>
    <t>Jimbour East</t>
  </si>
  <si>
    <t>Jimbour West</t>
  </si>
  <si>
    <t>Jimna</t>
  </si>
  <si>
    <t>Jindalee (Qld)</t>
  </si>
  <si>
    <t>Jinghi</t>
  </si>
  <si>
    <t>Jobs Gate</t>
  </si>
  <si>
    <t>Johnsons Hill</t>
  </si>
  <si>
    <t>Johnstown</t>
  </si>
  <si>
    <t>Jollys Lookout</t>
  </si>
  <si>
    <t>Jones Gully</t>
  </si>
  <si>
    <t>Jones Hill</t>
  </si>
  <si>
    <t>Josephville</t>
  </si>
  <si>
    <t>Joyner</t>
  </si>
  <si>
    <t>Joskeleigh</t>
  </si>
  <si>
    <t>Jubilee Heights</t>
  </si>
  <si>
    <t>Jubilee Pocket</t>
  </si>
  <si>
    <t>Julago</t>
  </si>
  <si>
    <t>Julatten</t>
  </si>
  <si>
    <t>Julia Creek</t>
  </si>
  <si>
    <t>Junabee</t>
  </si>
  <si>
    <t>Junction View</t>
  </si>
  <si>
    <t>Jundah</t>
  </si>
  <si>
    <t>Kaban</t>
  </si>
  <si>
    <t>Kabra</t>
  </si>
  <si>
    <t>Kagaru</t>
  </si>
  <si>
    <t>Kaimkillenbun</t>
  </si>
  <si>
    <t>Kairi</t>
  </si>
  <si>
    <t>Kairabah</t>
  </si>
  <si>
    <t>Kalapa</t>
  </si>
  <si>
    <t>Kalbar</t>
  </si>
  <si>
    <t>Kalinga</t>
  </si>
  <si>
    <t>Kalkadoon</t>
  </si>
  <si>
    <t>Kalkie</t>
  </si>
  <si>
    <t>Kalpowar</t>
  </si>
  <si>
    <t>Kalunga</t>
  </si>
  <si>
    <t>Kamerunga</t>
  </si>
  <si>
    <t>Kandanga</t>
  </si>
  <si>
    <t>Kandanga Creek</t>
  </si>
  <si>
    <t>Kangaroo Point (Qld)</t>
  </si>
  <si>
    <t>Kanimbla (Qld)</t>
  </si>
  <si>
    <t>Kanigan</t>
  </si>
  <si>
    <t>Kapaldo</t>
  </si>
  <si>
    <t>Karalee</t>
  </si>
  <si>
    <t>Karara</t>
  </si>
  <si>
    <t>Karawatha</t>
  </si>
  <si>
    <t>Karrabin</t>
  </si>
  <si>
    <t>Karragarra Island</t>
  </si>
  <si>
    <t>Karron</t>
  </si>
  <si>
    <t>Karumba</t>
  </si>
  <si>
    <t>Kawana</t>
  </si>
  <si>
    <t>Kawl Kawl</t>
  </si>
  <si>
    <t>Kearneys Spring</t>
  </si>
  <si>
    <t>Kawungan</t>
  </si>
  <si>
    <t>Kedron</t>
  </si>
  <si>
    <t>Kelso (Qld)</t>
  </si>
  <si>
    <t>Kelsey Creek</t>
  </si>
  <si>
    <t>Kelvin Grove</t>
  </si>
  <si>
    <t>Kelvinhaugh</t>
  </si>
  <si>
    <t>Kemmis</t>
  </si>
  <si>
    <t>Kenilworth</t>
  </si>
  <si>
    <t>Kenmore Hills</t>
  </si>
  <si>
    <t>Kennedy</t>
  </si>
  <si>
    <t>Kensington (Qld)</t>
  </si>
  <si>
    <t>Kensington Grove</t>
  </si>
  <si>
    <t>Kents Lagoon</t>
  </si>
  <si>
    <t>Kents Pocket</t>
  </si>
  <si>
    <t>Kentville</t>
  </si>
  <si>
    <t>Kepnock</t>
  </si>
  <si>
    <t>Keppel Sands</t>
  </si>
  <si>
    <t>Keriri Island</t>
  </si>
  <si>
    <t>Kerry</t>
  </si>
  <si>
    <t>Kewarra Beach</t>
  </si>
  <si>
    <t>Keysland</t>
  </si>
  <si>
    <t>Kholo</t>
  </si>
  <si>
    <t>Khosh Bulduk</t>
  </si>
  <si>
    <t>Kia Ora (Qld)</t>
  </si>
  <si>
    <t>Kiamba</t>
  </si>
  <si>
    <t>Kianga (Qld)</t>
  </si>
  <si>
    <t>Kidaman Creek</t>
  </si>
  <si>
    <t>Kiels Mountain</t>
  </si>
  <si>
    <t>Kilbirnie</t>
  </si>
  <si>
    <t>Kilcummin</t>
  </si>
  <si>
    <t>Killaloe</t>
  </si>
  <si>
    <t>Killarney (Qld)</t>
  </si>
  <si>
    <t>Kilmorey Falls</t>
  </si>
  <si>
    <t>Kimberley (Qld)</t>
  </si>
  <si>
    <t>Kin Kin</t>
  </si>
  <si>
    <t>Kin Kora</t>
  </si>
  <si>
    <t>Kinbombi</t>
  </si>
  <si>
    <t>Kinchant Dam</t>
  </si>
  <si>
    <t>Kincora</t>
  </si>
  <si>
    <t>Kindon</t>
  </si>
  <si>
    <t>King Scrub</t>
  </si>
  <si>
    <t>Kingaham</t>
  </si>
  <si>
    <t>Kings Beach</t>
  </si>
  <si>
    <t>Kings Creek</t>
  </si>
  <si>
    <t>Kings Siding</t>
  </si>
  <si>
    <t>Kingsthorpe</t>
  </si>
  <si>
    <t>Kingsholme</t>
  </si>
  <si>
    <t>Kinka Beach</t>
  </si>
  <si>
    <t>Kinleymore</t>
  </si>
  <si>
    <t>Kinkuna</t>
  </si>
  <si>
    <t>Kinnoul</t>
  </si>
  <si>
    <t>Kioma</t>
  </si>
  <si>
    <t>Kippa-Ring</t>
  </si>
  <si>
    <t>Kirknie</t>
  </si>
  <si>
    <t>Kirkwood</t>
  </si>
  <si>
    <t>Kirrama</t>
  </si>
  <si>
    <t>Kirwan</t>
  </si>
  <si>
    <t>Kitoba</t>
  </si>
  <si>
    <t>Kleinton</t>
  </si>
  <si>
    <t>Knapp Creek</t>
  </si>
  <si>
    <t>Koah</t>
  </si>
  <si>
    <t>Kobble Creek</t>
  </si>
  <si>
    <t>Kogan</t>
  </si>
  <si>
    <t>Kokotungo</t>
  </si>
  <si>
    <t>Kolonga</t>
  </si>
  <si>
    <t>Koombooloomba</t>
  </si>
  <si>
    <t>Koongal</t>
  </si>
  <si>
    <t>Kooralbyn</t>
  </si>
  <si>
    <t>Kooralgin</t>
  </si>
  <si>
    <t>Kooroomool</t>
  </si>
  <si>
    <t>Kooroongarra</t>
  </si>
  <si>
    <t>Koumala</t>
  </si>
  <si>
    <t>Kowanyama</t>
  </si>
  <si>
    <t>Kowanyama - Pormpuraaw</t>
  </si>
  <si>
    <t>Kowguran</t>
  </si>
  <si>
    <t>Kragra</t>
  </si>
  <si>
    <t>Kulangoor</t>
  </si>
  <si>
    <t>Kulgun</t>
  </si>
  <si>
    <t>Kullogum</t>
  </si>
  <si>
    <t>Kuluin</t>
  </si>
  <si>
    <t>Kulpi</t>
  </si>
  <si>
    <t>Kumbarilla</t>
  </si>
  <si>
    <t>Kumbia</t>
  </si>
  <si>
    <t>Kunda Park</t>
  </si>
  <si>
    <t>Kunioon</t>
  </si>
  <si>
    <t>Kunwarara</t>
  </si>
  <si>
    <t>Kureelpa</t>
  </si>
  <si>
    <t>Kuridala</t>
  </si>
  <si>
    <t>Kureen</t>
  </si>
  <si>
    <t>Kurrimine Beach</t>
  </si>
  <si>
    <t>Kurrowah</t>
  </si>
  <si>
    <t>Kurwongbah</t>
  </si>
  <si>
    <t>Kurumbul</t>
  </si>
  <si>
    <t>Kybong</t>
  </si>
  <si>
    <t>Kuttabul</t>
  </si>
  <si>
    <t>Kynuna</t>
  </si>
  <si>
    <t>Kyoomba</t>
  </si>
  <si>
    <t>Laceys Creek</t>
  </si>
  <si>
    <t>Laglan</t>
  </si>
  <si>
    <t>Lagoon Pocket</t>
  </si>
  <si>
    <t>Laguna Quays</t>
  </si>
  <si>
    <t>Laidley</t>
  </si>
  <si>
    <t>Laidley Creek West</t>
  </si>
  <si>
    <t>Laidley Heights</t>
  </si>
  <si>
    <t>Laidley North</t>
  </si>
  <si>
    <t>Laidley South</t>
  </si>
  <si>
    <t>Lake Barrine</t>
  </si>
  <si>
    <t>Lake Borumba</t>
  </si>
  <si>
    <t>Lake Clarendon</t>
  </si>
  <si>
    <t>Lake Eacham</t>
  </si>
  <si>
    <t>Lake Macdonald</t>
  </si>
  <si>
    <t>Lake Manchester</t>
  </si>
  <si>
    <t>Lake Manchester - England Creek</t>
  </si>
  <si>
    <t>Lake Mary</t>
  </si>
  <si>
    <t>Lake Monduran</t>
  </si>
  <si>
    <t>Lake Proserpine</t>
  </si>
  <si>
    <t>Lake Tinaroo</t>
  </si>
  <si>
    <t>Lake Wivenhoe</t>
  </si>
  <si>
    <t>Lakefield</t>
  </si>
  <si>
    <t>Lakeland</t>
  </si>
  <si>
    <t>Lakeside</t>
  </si>
  <si>
    <t>Lamb Island</t>
  </si>
  <si>
    <t>Lamb Range</t>
  </si>
  <si>
    <t>Lamington (Qld)</t>
  </si>
  <si>
    <t>Lammermoor</t>
  </si>
  <si>
    <t>Landers Shoot</t>
  </si>
  <si>
    <t>Landsborough (Qld)</t>
  </si>
  <si>
    <t>Lanefield</t>
  </si>
  <si>
    <t>Langlands</t>
  </si>
  <si>
    <t>Langlo</t>
  </si>
  <si>
    <t>Langshaw</t>
  </si>
  <si>
    <t>Lannercost</t>
  </si>
  <si>
    <t>Lansdowne (Qld)</t>
  </si>
  <si>
    <t>Lanskey</t>
  </si>
  <si>
    <t>Larapinta (Qld)</t>
  </si>
  <si>
    <t>Laravale</t>
  </si>
  <si>
    <t>Lark Hill</t>
  </si>
  <si>
    <t>Laura (Qld)</t>
  </si>
  <si>
    <t>Lavelle</t>
  </si>
  <si>
    <t>Lawes</t>
  </si>
  <si>
    <t>Lawgi Dawes</t>
  </si>
  <si>
    <t>Lawn Hill</t>
  </si>
  <si>
    <t>Leafdale</t>
  </si>
  <si>
    <t>Lefthand Branch</t>
  </si>
  <si>
    <t>Leichhardt (Qld)</t>
  </si>
  <si>
    <t>Lemontree</t>
  </si>
  <si>
    <t>Leslie</t>
  </si>
  <si>
    <t>Leslie Dam</t>
  </si>
  <si>
    <t>Leyburn</t>
  </si>
  <si>
    <t>Lethebrook</t>
  </si>
  <si>
    <t>Leydens Hill</t>
  </si>
  <si>
    <t>Lilydale (Qld)</t>
  </si>
  <si>
    <t>Lilyvale (Central Highlands - Qld)</t>
  </si>
  <si>
    <t>Lilyvale (Toowoomba - Qld)</t>
  </si>
  <si>
    <t>Limestone (Qld)</t>
  </si>
  <si>
    <t>Limestone Creek</t>
  </si>
  <si>
    <t>Limestone Ridges</t>
  </si>
  <si>
    <t>Limevale</t>
  </si>
  <si>
    <t>Linden (Qld)</t>
  </si>
  <si>
    <t>Linthorpe</t>
  </si>
  <si>
    <t>Linville</t>
  </si>
  <si>
    <t>Little Mountain</t>
  </si>
  <si>
    <t>Little Mulgrave</t>
  </si>
  <si>
    <t>Lizard</t>
  </si>
  <si>
    <t>Llanarth (Qld)</t>
  </si>
  <si>
    <t>Loch Lomond</t>
  </si>
  <si>
    <t>Lochington</t>
  </si>
  <si>
    <t>Lockhart River</t>
  </si>
  <si>
    <t>Lockrose</t>
  </si>
  <si>
    <t>Lockyer (Qld)</t>
  </si>
  <si>
    <t>Lockyer Waters</t>
  </si>
  <si>
    <t>Logan Reserve</t>
  </si>
  <si>
    <t>Loganholme</t>
  </si>
  <si>
    <t>Lonesome Creek</t>
  </si>
  <si>
    <t>Long Flat (Qld)</t>
  </si>
  <si>
    <t>Long Pocket</t>
  </si>
  <si>
    <t>Lota</t>
  </si>
  <si>
    <t>Longreach (Qld)</t>
  </si>
  <si>
    <t>Lotus Creek</t>
  </si>
  <si>
    <t>Low Isles</t>
  </si>
  <si>
    <t>Lower Beechmont</t>
  </si>
  <si>
    <t>Lower Cowley</t>
  </si>
  <si>
    <t>Lower Daintree</t>
  </si>
  <si>
    <t>Lower Cressbrook</t>
  </si>
  <si>
    <t>Lower Tenthill</t>
  </si>
  <si>
    <t>Lower Tully</t>
  </si>
  <si>
    <t>Lower Mount Walker</t>
  </si>
  <si>
    <t>Lower Wonga</t>
  </si>
  <si>
    <t>Lowesby</t>
  </si>
  <si>
    <t>Lowestoff</t>
  </si>
  <si>
    <t>Lowmead</t>
  </si>
  <si>
    <t>Lumeah (Qld)</t>
  </si>
  <si>
    <t>Lucinda</t>
  </si>
  <si>
    <t>Lumholtz</t>
  </si>
  <si>
    <t>Lundavra</t>
  </si>
  <si>
    <t>Luscombe</t>
  </si>
  <si>
    <t>Lutwyche</t>
  </si>
  <si>
    <t>Lynam</t>
  </si>
  <si>
    <t>Lyndhurst (Qld)</t>
  </si>
  <si>
    <t>Lyndside</t>
  </si>
  <si>
    <t>Lyons (Qld)</t>
  </si>
  <si>
    <t>Lyra</t>
  </si>
  <si>
    <t>Ma Ma Creek</t>
  </si>
  <si>
    <t>Maadi</t>
  </si>
  <si>
    <t>Lytton</t>
  </si>
  <si>
    <t>Brisbane Port - Lytton</t>
  </si>
  <si>
    <t>Maalan</t>
  </si>
  <si>
    <t>Maaroom</t>
  </si>
  <si>
    <t>Mabuiag Island</t>
  </si>
  <si>
    <t>Macalister</t>
  </si>
  <si>
    <t>Macalister Range</t>
  </si>
  <si>
    <t>Macfarlane</t>
  </si>
  <si>
    <t>Machans Beach</t>
  </si>
  <si>
    <t>Machine Creek</t>
  </si>
  <si>
    <t>Mackenzie (Brisbane - Qld)</t>
  </si>
  <si>
    <t>Mackenzie (Central Highlands - Qld)</t>
  </si>
  <si>
    <t>Mackenzie River</t>
  </si>
  <si>
    <t>Maclagan</t>
  </si>
  <si>
    <t>Macknade</t>
  </si>
  <si>
    <t>Macleay Island</t>
  </si>
  <si>
    <t>Magnolia</t>
  </si>
  <si>
    <t>Maidenhead</t>
  </si>
  <si>
    <t>Maidenwell</t>
  </si>
  <si>
    <t>Majors Creek (Qld)</t>
  </si>
  <si>
    <t>Malanda</t>
  </si>
  <si>
    <t>Malarga</t>
  </si>
  <si>
    <t>Maleny</t>
  </si>
  <si>
    <t>Malling</t>
  </si>
  <si>
    <t>Malpas-Trenton</t>
  </si>
  <si>
    <t>Malmoe</t>
  </si>
  <si>
    <t>Malu</t>
  </si>
  <si>
    <t>Mamu</t>
  </si>
  <si>
    <t>Manapouri</t>
  </si>
  <si>
    <t>Mandalay</t>
  </si>
  <si>
    <t>Manly (Qld)</t>
  </si>
  <si>
    <t>Mannuem</t>
  </si>
  <si>
    <t>Manoora (Qld)</t>
  </si>
  <si>
    <t>Manumbar</t>
  </si>
  <si>
    <t>Mantuan Downs</t>
  </si>
  <si>
    <t>Manyung</t>
  </si>
  <si>
    <t>Mapleton</t>
  </si>
  <si>
    <t>Maramie</t>
  </si>
  <si>
    <t>Mapoon</t>
  </si>
  <si>
    <t>Marburg</t>
  </si>
  <si>
    <t>Marcus Beach</t>
  </si>
  <si>
    <t>Marcoola</t>
  </si>
  <si>
    <t>Margate (Qld)</t>
  </si>
  <si>
    <t>Maria Creeks</t>
  </si>
  <si>
    <t>Marian</t>
  </si>
  <si>
    <t>Marmadua</t>
  </si>
  <si>
    <t>Marlborough</t>
  </si>
  <si>
    <t>Marodian</t>
  </si>
  <si>
    <t>Maroochy River</t>
  </si>
  <si>
    <t>Maroochydore</t>
  </si>
  <si>
    <t>Marmor</t>
  </si>
  <si>
    <t>Maroon</t>
  </si>
  <si>
    <t>Maroondan</t>
  </si>
  <si>
    <t>Marshlands</t>
  </si>
  <si>
    <t>Martyville</t>
  </si>
  <si>
    <t>Maryborough West</t>
  </si>
  <si>
    <t>Marys Creek</t>
  </si>
  <si>
    <t>Maryvale (Livingstone - Qld)</t>
  </si>
  <si>
    <t>Maryvale (Southern Downs - Qld)</t>
  </si>
  <si>
    <t>Masig Island</t>
  </si>
  <si>
    <t>Massie</t>
  </si>
  <si>
    <t>Maudsland</t>
  </si>
  <si>
    <t>Maxwelton</t>
  </si>
  <si>
    <t>May Downs</t>
  </si>
  <si>
    <t>McCutcheon</t>
  </si>
  <si>
    <t>McDesme</t>
  </si>
  <si>
    <t>McEwens Beach</t>
  </si>
  <si>
    <t>McIlwraith</t>
  </si>
  <si>
    <t>McIntosh Creek</t>
  </si>
  <si>
    <t>McKinlay</t>
  </si>
  <si>
    <t>Meadowbrook</t>
  </si>
  <si>
    <t>Meadowvale</t>
  </si>
  <si>
    <t>Meandarra</t>
  </si>
  <si>
    <t>Meikleville Hill</t>
  </si>
  <si>
    <t>Melawondi</t>
  </si>
  <si>
    <t>Meldale</t>
  </si>
  <si>
    <t>Melrose (Qld)</t>
  </si>
  <si>
    <t>Memerambi</t>
  </si>
  <si>
    <t>Mena Creek</t>
  </si>
  <si>
    <t>Mentmore</t>
  </si>
  <si>
    <t>Mer Island</t>
  </si>
  <si>
    <t>Meridan Plains</t>
  </si>
  <si>
    <t>Menzies (Qld)</t>
  </si>
  <si>
    <t>Meringandan</t>
  </si>
  <si>
    <t>Merlwood</t>
  </si>
  <si>
    <t>Meringandan West</t>
  </si>
  <si>
    <t>Mermaid Beach</t>
  </si>
  <si>
    <t>Merritts Creek</t>
  </si>
  <si>
    <t>Merryburn</t>
  </si>
  <si>
    <t>Mia Mia (Qld)</t>
  </si>
  <si>
    <t>Merryvale</t>
  </si>
  <si>
    <t>Miallo</t>
  </si>
  <si>
    <t>Miara</t>
  </si>
  <si>
    <t>Mica Creek</t>
  </si>
  <si>
    <t>Middle Park (Qld)</t>
  </si>
  <si>
    <t>Middlebrook</t>
  </si>
  <si>
    <t>Middlemount</t>
  </si>
  <si>
    <t>Middleton (Qld)</t>
  </si>
  <si>
    <t>Midge Point</t>
  </si>
  <si>
    <t>Midgee (Qld)</t>
  </si>
  <si>
    <t>Midgenoo</t>
  </si>
  <si>
    <t>Midgeree Bar</t>
  </si>
  <si>
    <t>Mighell</t>
  </si>
  <si>
    <t>Milbong</t>
  </si>
  <si>
    <t>Miles</t>
  </si>
  <si>
    <t>Miles End</t>
  </si>
  <si>
    <t>Milford</t>
  </si>
  <si>
    <t>Millaa Millaa</t>
  </si>
  <si>
    <t>Millaroo</t>
  </si>
  <si>
    <t>Millbank (Qld)</t>
  </si>
  <si>
    <t>Millchester</t>
  </si>
  <si>
    <t>Millmerran Downs</t>
  </si>
  <si>
    <t>Millmerran Woods</t>
  </si>
  <si>
    <t>Millstream (Qld)</t>
  </si>
  <si>
    <t>Millwood</t>
  </si>
  <si>
    <t>Milman</t>
  </si>
  <si>
    <t>Milora</t>
  </si>
  <si>
    <t>Milton (Qld)</t>
  </si>
  <si>
    <t>Mimosa (Qld)</t>
  </si>
  <si>
    <t>Min Min</t>
  </si>
  <si>
    <t>Minden</t>
  </si>
  <si>
    <t>Minerva</t>
  </si>
  <si>
    <t>Minbun</t>
  </si>
  <si>
    <t>Mingela</t>
  </si>
  <si>
    <t>Mingo</t>
  </si>
  <si>
    <t>Mingoola (Qld)</t>
  </si>
  <si>
    <t>Minnamoolka</t>
  </si>
  <si>
    <t>Minnie Downs</t>
  </si>
  <si>
    <t>Mirani</t>
  </si>
  <si>
    <t>Minyama</t>
  </si>
  <si>
    <t>Mirriwinni</t>
  </si>
  <si>
    <t>Miriam Vale</t>
  </si>
  <si>
    <t>Missen Flat</t>
  </si>
  <si>
    <t>Mission Beach</t>
  </si>
  <si>
    <t>Mission River</t>
  </si>
  <si>
    <t>Mitchell (Qld)</t>
  </si>
  <si>
    <t>Miva</t>
  </si>
  <si>
    <t>Moa Island</t>
  </si>
  <si>
    <t>Moffat Beach</t>
  </si>
  <si>
    <t>Moffatdale</t>
  </si>
  <si>
    <t>Moggill</t>
  </si>
  <si>
    <t>Molangul</t>
  </si>
  <si>
    <t>Mona Mona</t>
  </si>
  <si>
    <t>Mon Repos</t>
  </si>
  <si>
    <t>Mona Park</t>
  </si>
  <si>
    <t>Monal</t>
  </si>
  <si>
    <t>Monarch Glen</t>
  </si>
  <si>
    <t>Monduran</t>
  </si>
  <si>
    <t>Mondure</t>
  </si>
  <si>
    <t>Monkland</t>
  </si>
  <si>
    <t>Monogorilby</t>
  </si>
  <si>
    <t>Mons</t>
  </si>
  <si>
    <t>Monsildale</t>
  </si>
  <si>
    <t>Monto</t>
  </si>
  <si>
    <t>Montrose (Southern Downs - Qld)</t>
  </si>
  <si>
    <t>Montrose (Western Downs - Qld)</t>
  </si>
  <si>
    <t>Montville</t>
  </si>
  <si>
    <t>Moodlu</t>
  </si>
  <si>
    <t>Mooga</t>
  </si>
  <si>
    <t>Moogerah</t>
  </si>
  <si>
    <t>Moola</t>
  </si>
  <si>
    <t>Moolboolaman</t>
  </si>
  <si>
    <t>Mooloo</t>
  </si>
  <si>
    <t>Mooloolaba</t>
  </si>
  <si>
    <t>Mooloolah Valley</t>
  </si>
  <si>
    <t>Moombra</t>
  </si>
  <si>
    <t>Moomin</t>
  </si>
  <si>
    <t>Moondooner</t>
  </si>
  <si>
    <t>Moonford</t>
  </si>
  <si>
    <t>Moongan</t>
  </si>
  <si>
    <t>Moonie</t>
  </si>
  <si>
    <t>Moorang</t>
  </si>
  <si>
    <t>Moore</t>
  </si>
  <si>
    <t>Moore Park Beach</t>
  </si>
  <si>
    <t>Moores Pocket</t>
  </si>
  <si>
    <t>Moorina (Qld)</t>
  </si>
  <si>
    <t>Moorland (Qld)</t>
  </si>
  <si>
    <t>Mooroobool</t>
  </si>
  <si>
    <t>Moraby</t>
  </si>
  <si>
    <t>Moregatta</t>
  </si>
  <si>
    <t>Moresby (Qld)</t>
  </si>
  <si>
    <t>Moreton Bay</t>
  </si>
  <si>
    <t>Morgan Park</t>
  </si>
  <si>
    <t>Morganville</t>
  </si>
  <si>
    <t>Morinish South</t>
  </si>
  <si>
    <t>Morningside</t>
  </si>
  <si>
    <t>Morinish</t>
  </si>
  <si>
    <t>Mornington (Qld)</t>
  </si>
  <si>
    <t>Morton Vale</t>
  </si>
  <si>
    <t>Morwincha</t>
  </si>
  <si>
    <t>Mosman Park (Qld)</t>
  </si>
  <si>
    <t>Mosquito Creek</t>
  </si>
  <si>
    <t>Mossman</t>
  </si>
  <si>
    <t>Mossman Gorge</t>
  </si>
  <si>
    <t>Mothar Mountain</t>
  </si>
  <si>
    <t>Motley</t>
  </si>
  <si>
    <t>Mount Abundance</t>
  </si>
  <si>
    <t>Mount Alford</t>
  </si>
  <si>
    <t>Mount Alma</t>
  </si>
  <si>
    <t>Morven (Qld)</t>
  </si>
  <si>
    <t>Mount Archer (Rockhampton - Qld)</t>
  </si>
  <si>
    <t>Mount Archer (Somerset - Qld)</t>
  </si>
  <si>
    <t>Mount Barney</t>
  </si>
  <si>
    <t>Mount Berryman</t>
  </si>
  <si>
    <t>Mount Beppo</t>
  </si>
  <si>
    <t>Mount Bindango</t>
  </si>
  <si>
    <t>Mount Binga</t>
  </si>
  <si>
    <t>Mount Britton</t>
  </si>
  <si>
    <t>Mount Byron</t>
  </si>
  <si>
    <t>Mount Carbine</t>
  </si>
  <si>
    <t>Mount Chalmers</t>
  </si>
  <si>
    <t>Mount Charlton</t>
  </si>
  <si>
    <t>Mount Colliery</t>
  </si>
  <si>
    <t>Mount Coolon</t>
  </si>
  <si>
    <t>Mount Coot-tha</t>
  </si>
  <si>
    <t>Mount Coolum</t>
  </si>
  <si>
    <t>Mount Crosby</t>
  </si>
  <si>
    <t>Mount Darry</t>
  </si>
  <si>
    <t>Mount Cotton</t>
  </si>
  <si>
    <t>Mount Debateable</t>
  </si>
  <si>
    <t>Mount Delaney</t>
  </si>
  <si>
    <t>Mount Edwards</t>
  </si>
  <si>
    <t>Mount Emlyn</t>
  </si>
  <si>
    <t>Mount Elliot (Qld)</t>
  </si>
  <si>
    <t>Mount Enniskillen</t>
  </si>
  <si>
    <t>Mount Forbes</t>
  </si>
  <si>
    <t>Mount French</t>
  </si>
  <si>
    <t>Mount Fox</t>
  </si>
  <si>
    <t>Mount Gardiner</t>
  </si>
  <si>
    <t>Mount Garnet</t>
  </si>
  <si>
    <t>Mount Gipps</t>
  </si>
  <si>
    <t>Mount Glorious</t>
  </si>
  <si>
    <t>Mount Gravatt East</t>
  </si>
  <si>
    <t>Mount Howe</t>
  </si>
  <si>
    <t>Mount Hallen</t>
  </si>
  <si>
    <t>Mount Irving</t>
  </si>
  <si>
    <t>Mount Hutton (Qld)</t>
  </si>
  <si>
    <t>Mount Isa City</t>
  </si>
  <si>
    <t>Mount Jukes</t>
  </si>
  <si>
    <t>Mount Julian</t>
  </si>
  <si>
    <t>Mount Kilcoy</t>
  </si>
  <si>
    <t>Mount Kelly</t>
  </si>
  <si>
    <t>Mount Larcom</t>
  </si>
  <si>
    <t>Mount Kynoch</t>
  </si>
  <si>
    <t>Mount Lawless</t>
  </si>
  <si>
    <t>Mount Lindesay (Qld)</t>
  </si>
  <si>
    <t>Mount Lofty</t>
  </si>
  <si>
    <t>Mount Low</t>
  </si>
  <si>
    <t>Mount Luke</t>
  </si>
  <si>
    <t>Mount Macarthur</t>
  </si>
  <si>
    <t>Mount Maria</t>
  </si>
  <si>
    <t>Mount Mackay</t>
  </si>
  <si>
    <t>Mount Marrow</t>
  </si>
  <si>
    <t>Mount Marlow</t>
  </si>
  <si>
    <t>Mount Martin</t>
  </si>
  <si>
    <t>Mount Marshall</t>
  </si>
  <si>
    <t>Mount Mee</t>
  </si>
  <si>
    <t>Mount Mceuen</t>
  </si>
  <si>
    <t>Mount Mellum</t>
  </si>
  <si>
    <t>Mount Moffatt</t>
  </si>
  <si>
    <t>Mount Molloy</t>
  </si>
  <si>
    <t>Mount Molar</t>
  </si>
  <si>
    <t>Mount Moriah</t>
  </si>
  <si>
    <t>Mount Mort</t>
  </si>
  <si>
    <t>Mount Mulgrave</t>
  </si>
  <si>
    <t>Mount Murchison</t>
  </si>
  <si>
    <t>Mount Mulligan</t>
  </si>
  <si>
    <t>Mount Nathan</t>
  </si>
  <si>
    <t>Mount Nebo</t>
  </si>
  <si>
    <t>Mount Ommaney</t>
  </si>
  <si>
    <t>Mount Pelion</t>
  </si>
  <si>
    <t>Mount Ossa</t>
  </si>
  <si>
    <t>Mount Perry</t>
  </si>
  <si>
    <t>Mount Peter</t>
  </si>
  <si>
    <t>Mount Pleasant (Mackay - Qld)</t>
  </si>
  <si>
    <t>Mount Pleasant (Moreton Bay - Qld)</t>
  </si>
  <si>
    <t>Mount Pluto</t>
  </si>
  <si>
    <t>Mount Rascal</t>
  </si>
  <si>
    <t>Mount Rooper</t>
  </si>
  <si>
    <t>Mount Samson</t>
  </si>
  <si>
    <t>Mount Sheridan (Qld)</t>
  </si>
  <si>
    <t>Mount St John</t>
  </si>
  <si>
    <t>Mount Stanley</t>
  </si>
  <si>
    <t>Mount Steadman</t>
  </si>
  <si>
    <t>Mount Stuart (Qld)</t>
  </si>
  <si>
    <t>Mount Sturt</t>
  </si>
  <si>
    <t>Mount Surprise</t>
  </si>
  <si>
    <t>Mount Surround</t>
  </si>
  <si>
    <t>Mount Sylvia</t>
  </si>
  <si>
    <t>Mount Tabor</t>
  </si>
  <si>
    <t>Mount Tarampa</t>
  </si>
  <si>
    <t>Mount Tom</t>
  </si>
  <si>
    <t>Mount Tully</t>
  </si>
  <si>
    <t>Mount Urah</t>
  </si>
  <si>
    <t>Mount Walker (Qld)</t>
  </si>
  <si>
    <t>Mount Tyson</t>
  </si>
  <si>
    <t>Mount Walker West</t>
  </si>
  <si>
    <t>Mount Whitestone</t>
  </si>
  <si>
    <t>Mountain Camp</t>
  </si>
  <si>
    <t>Mountain Creek (Qld)</t>
  </si>
  <si>
    <t>Moura</t>
  </si>
  <si>
    <t>Mourilyan</t>
  </si>
  <si>
    <t>Mount Wyatt</t>
  </si>
  <si>
    <t>Mourilyan Harbour</t>
  </si>
  <si>
    <t>Mowbray (Qld)</t>
  </si>
  <si>
    <t>Mowbullan</t>
  </si>
  <si>
    <t>Moy Pocket</t>
  </si>
  <si>
    <t>Mp Creek</t>
  </si>
  <si>
    <t>Muckadilla</t>
  </si>
  <si>
    <t>Mudgeeraba</t>
  </si>
  <si>
    <t>Mudjimba</t>
  </si>
  <si>
    <t>Mudlo</t>
  </si>
  <si>
    <t>Muirlea</t>
  </si>
  <si>
    <t>Mulambin</t>
  </si>
  <si>
    <t>Mulara</t>
  </si>
  <si>
    <t>Muldu</t>
  </si>
  <si>
    <t>Mulgildie</t>
  </si>
  <si>
    <t>Mulgowie</t>
  </si>
  <si>
    <t>Mulgrave (Qld)</t>
  </si>
  <si>
    <t>Munbilla</t>
  </si>
  <si>
    <t>Mullett Creek</t>
  </si>
  <si>
    <t>Munbura</t>
  </si>
  <si>
    <t>Munderra</t>
  </si>
  <si>
    <t>Mundoo</t>
  </si>
  <si>
    <t>Mundoolun</t>
  </si>
  <si>
    <t>Mundowran</t>
  </si>
  <si>
    <t>Mundubbera</t>
  </si>
  <si>
    <t>Mungabunda</t>
  </si>
  <si>
    <t>Mungallala</t>
  </si>
  <si>
    <t>Mungallala South</t>
  </si>
  <si>
    <t>Mungalli</t>
  </si>
  <si>
    <t>Mungar</t>
  </si>
  <si>
    <t>Mungindi (Qld)</t>
  </si>
  <si>
    <t>Mungungo</t>
  </si>
  <si>
    <t>Mungy</t>
  </si>
  <si>
    <t>Muniganeen</t>
  </si>
  <si>
    <t>Munro Plains</t>
  </si>
  <si>
    <t>Munna Creek</t>
  </si>
  <si>
    <t>Murgon</t>
  </si>
  <si>
    <t>Munruben</t>
  </si>
  <si>
    <t>Murphys Creek (Qld)</t>
  </si>
  <si>
    <t>Murray Upper</t>
  </si>
  <si>
    <t>Murrays Bridge</t>
  </si>
  <si>
    <t>Murrigal</t>
  </si>
  <si>
    <t>Murrumba</t>
  </si>
  <si>
    <t>Murrumba Downs</t>
  </si>
  <si>
    <t>Murweh</t>
  </si>
  <si>
    <t>Mutarnee</t>
  </si>
  <si>
    <t>Mutdapilly</t>
  </si>
  <si>
    <t>Mutchilba</t>
  </si>
  <si>
    <t>Muttaburra</t>
  </si>
  <si>
    <t>Myall Park (Qld)</t>
  </si>
  <si>
    <t>Myrtlevale</t>
  </si>
  <si>
    <t>Mysterton</t>
  </si>
  <si>
    <t>Nahrunda</t>
  </si>
  <si>
    <t>Nandi</t>
  </si>
  <si>
    <t>Nandowrie</t>
  </si>
  <si>
    <t>Nangram</t>
  </si>
  <si>
    <t>Nangwee</t>
  </si>
  <si>
    <t>Nankin</t>
  </si>
  <si>
    <t>Nanum</t>
  </si>
  <si>
    <t>Narko</t>
  </si>
  <si>
    <t>Natural Bridge</t>
  </si>
  <si>
    <t>Nearum</t>
  </si>
  <si>
    <t>Nebo</t>
  </si>
  <si>
    <t>Nebine</t>
  </si>
  <si>
    <t>Neerdie</t>
  </si>
  <si>
    <t>Nelly Bay</t>
  </si>
  <si>
    <t>Nerada</t>
  </si>
  <si>
    <t>Neranwood</t>
  </si>
  <si>
    <t>Netherby (Qld)</t>
  </si>
  <si>
    <t>Nerimbera</t>
  </si>
  <si>
    <t>Netherdale</t>
  </si>
  <si>
    <t>Neurum</t>
  </si>
  <si>
    <t>Neumgna</t>
  </si>
  <si>
    <t>Neusa Vale</t>
  </si>
  <si>
    <t>Nevilton</t>
  </si>
  <si>
    <t>New Auckland</t>
  </si>
  <si>
    <t>New Beith</t>
  </si>
  <si>
    <t>New Chum</t>
  </si>
  <si>
    <t>New Harbourline</t>
  </si>
  <si>
    <t>New Mapoon</t>
  </si>
  <si>
    <t>New Moonta</t>
  </si>
  <si>
    <t>Newell</t>
  </si>
  <si>
    <t>Newlands (Qld)</t>
  </si>
  <si>
    <t>Newstead (Qld)</t>
  </si>
  <si>
    <t>Newport (Qld)</t>
  </si>
  <si>
    <t>Newtown (Ipswich - Qld)</t>
  </si>
  <si>
    <t>Newtown (Toowoomba - Qld)</t>
  </si>
  <si>
    <t>Ngatjan</t>
  </si>
  <si>
    <t>Nicholson (Qld)</t>
  </si>
  <si>
    <t>Nikenbah</t>
  </si>
  <si>
    <t>Nindaroo</t>
  </si>
  <si>
    <t>Ninderry</t>
  </si>
  <si>
    <t>Nindooinbah</t>
  </si>
  <si>
    <t>Nine Mile (Qld)</t>
  </si>
  <si>
    <t>Nine Mile Creek</t>
  </si>
  <si>
    <t>Ningi</t>
  </si>
  <si>
    <t>Nive</t>
  </si>
  <si>
    <t>No 4 Branch</t>
  </si>
  <si>
    <t>No 5 Branch</t>
  </si>
  <si>
    <t>No 6 Branch</t>
  </si>
  <si>
    <t>Noah</t>
  </si>
  <si>
    <t>Nobby</t>
  </si>
  <si>
    <t>Noccundra</t>
  </si>
  <si>
    <t>Nome</t>
  </si>
  <si>
    <t>Noorama</t>
  </si>
  <si>
    <t>Nirimba (Qld)</t>
  </si>
  <si>
    <t>Noorindoo</t>
  </si>
  <si>
    <t>Noosa North Shore</t>
  </si>
  <si>
    <t>Normanton</t>
  </si>
  <si>
    <t>North Aramara</t>
  </si>
  <si>
    <t>North Arm (Qld)</t>
  </si>
  <si>
    <t>North Booval</t>
  </si>
  <si>
    <t>North Branch (Southern Downs - Qld)</t>
  </si>
  <si>
    <t>North Branch (Toowoomba - Qld)</t>
  </si>
  <si>
    <t>North Bungunya</t>
  </si>
  <si>
    <t>North Eton</t>
  </si>
  <si>
    <t>North Deep Creek</t>
  </si>
  <si>
    <t>North Ipswich</t>
  </si>
  <si>
    <t>North Gregory</t>
  </si>
  <si>
    <t>North Johnstone</t>
  </si>
  <si>
    <t>North Isis</t>
  </si>
  <si>
    <t>North Maclean</t>
  </si>
  <si>
    <t>North Maclagan</t>
  </si>
  <si>
    <t>North Maleny</t>
  </si>
  <si>
    <t>North Talwood</t>
  </si>
  <si>
    <t>North Tivoli</t>
  </si>
  <si>
    <t>North Toowoomba</t>
  </si>
  <si>
    <t>North Ward</t>
  </si>
  <si>
    <t>Northgate (Qld)</t>
  </si>
  <si>
    <t>Northhead</t>
  </si>
  <si>
    <t>Norville</t>
  </si>
  <si>
    <t>Norwell</t>
  </si>
  <si>
    <t>Norwin</t>
  </si>
  <si>
    <t>Nudgee</t>
  </si>
  <si>
    <t>Nudgee Beach</t>
  </si>
  <si>
    <t>Numinbah Valley</t>
  </si>
  <si>
    <t>Nukku</t>
  </si>
  <si>
    <t>Nutgrove</t>
  </si>
  <si>
    <t>Nundubbermere</t>
  </si>
  <si>
    <t>Nychum</t>
  </si>
  <si>
    <t>O'Briens Hill</t>
  </si>
  <si>
    <t>O'Bil Bil</t>
  </si>
  <si>
    <t>O'Reilly</t>
  </si>
  <si>
    <t>O'Connell (Qld)</t>
  </si>
  <si>
    <t>Oak Beach</t>
  </si>
  <si>
    <t>Oak Valley (Qld)</t>
  </si>
  <si>
    <t>Oakdale (Qld)</t>
  </si>
  <si>
    <t>Oakey</t>
  </si>
  <si>
    <t>Oakenden</t>
  </si>
  <si>
    <t>Oakey Creek</t>
  </si>
  <si>
    <t>Oakview</t>
  </si>
  <si>
    <t>Oakwood (Qld)</t>
  </si>
  <si>
    <t>Oakhurst (Qld)</t>
  </si>
  <si>
    <t>Oaky Creek</t>
  </si>
  <si>
    <t>Oberina</t>
  </si>
  <si>
    <t>Obi Obi</t>
  </si>
  <si>
    <t>Obum Obum</t>
  </si>
  <si>
    <t>Ocean View</t>
  </si>
  <si>
    <t>Ogmore</t>
  </si>
  <si>
    <t>Okeden</t>
  </si>
  <si>
    <t>Old Cooranga</t>
  </si>
  <si>
    <t>Old Talgai</t>
  </si>
  <si>
    <t>One Mile (Qld)</t>
  </si>
  <si>
    <t>Oman Ama</t>
  </si>
  <si>
    <t>Oombabeer</t>
  </si>
  <si>
    <t>Ooralea</t>
  </si>
  <si>
    <t>Opalton</t>
  </si>
  <si>
    <t>Orallo</t>
  </si>
  <si>
    <t>Orange Creek</t>
  </si>
  <si>
    <t>Orient</t>
  </si>
  <si>
    <t>Orange Hill</t>
  </si>
  <si>
    <t>Orion</t>
  </si>
  <si>
    <t>Ormeau</t>
  </si>
  <si>
    <t>Ormeau Hills</t>
  </si>
  <si>
    <t>Osborne (Qld)</t>
  </si>
  <si>
    <t>Owanyilla</t>
  </si>
  <si>
    <t>Ottaba</t>
  </si>
  <si>
    <t>Owens Creek</t>
  </si>
  <si>
    <t>Oxenford</t>
  </si>
  <si>
    <t>Oxford</t>
  </si>
  <si>
    <t>Oyster Creek</t>
  </si>
  <si>
    <t>Pacific Haven</t>
  </si>
  <si>
    <t>Pacific Heights</t>
  </si>
  <si>
    <t>Pacific Paradise</t>
  </si>
  <si>
    <t>Pacific Pines</t>
  </si>
  <si>
    <t>Packers Camp</t>
  </si>
  <si>
    <t>Paddington (Qld)</t>
  </si>
  <si>
    <t>Paddys Green</t>
  </si>
  <si>
    <t>Paget</t>
  </si>
  <si>
    <t>Palen Creek</t>
  </si>
  <si>
    <t>Palgrave</t>
  </si>
  <si>
    <t>Pallara</t>
  </si>
  <si>
    <t>Pallarenda</t>
  </si>
  <si>
    <t>Palm Beach (Qld)</t>
  </si>
  <si>
    <t>Palm Cove</t>
  </si>
  <si>
    <t>Palm Grove (Qld)</t>
  </si>
  <si>
    <t>Palmer (Qld)</t>
  </si>
  <si>
    <t>Palm Island</t>
  </si>
  <si>
    <t>Palmerston (Qld)</t>
  </si>
  <si>
    <t>Palmtree</t>
  </si>
  <si>
    <t>Palmview</t>
  </si>
  <si>
    <t>Palmwoods (Qld)</t>
  </si>
  <si>
    <t>Palmyra (Qld)</t>
  </si>
  <si>
    <t>Paluma</t>
  </si>
  <si>
    <t>Pampas</t>
  </si>
  <si>
    <t>Paradise Point</t>
  </si>
  <si>
    <t>Park Ridge</t>
  </si>
  <si>
    <t>Park Ridge South</t>
  </si>
  <si>
    <t>Parkhurst</t>
  </si>
  <si>
    <t>Parkinson</t>
  </si>
  <si>
    <t>Parknook</t>
  </si>
  <si>
    <t>Parklands (Qld)</t>
  </si>
  <si>
    <t>Parkside (Qld)</t>
  </si>
  <si>
    <t>Parkwood (Qld)</t>
  </si>
  <si>
    <t>Parramatta Park</t>
  </si>
  <si>
    <t>Parrearra</t>
  </si>
  <si>
    <t>Pasha</t>
  </si>
  <si>
    <t>Passchendaele</t>
  </si>
  <si>
    <t>Paterson (Qld)</t>
  </si>
  <si>
    <t>Patrick Estate</t>
  </si>
  <si>
    <t>Pauls Pocket</t>
  </si>
  <si>
    <t>Peachester</t>
  </si>
  <si>
    <t>Peacock Siding</t>
  </si>
  <si>
    <t>Peak Crossing</t>
  </si>
  <si>
    <t>Pechey</t>
  </si>
  <si>
    <t>Peel Island</t>
  </si>
  <si>
    <t>Peeramon</t>
  </si>
  <si>
    <t>Pelham (Qld)</t>
  </si>
  <si>
    <t>Pelican (Qld)</t>
  </si>
  <si>
    <t>Pelican Waters</t>
  </si>
  <si>
    <t>Pentland</t>
  </si>
  <si>
    <t>Penwhaupell</t>
  </si>
  <si>
    <t>Peranga</t>
  </si>
  <si>
    <t>Peregian Beach</t>
  </si>
  <si>
    <t>Perseverance</t>
  </si>
  <si>
    <t>Perwillowen</t>
  </si>
  <si>
    <t>Petford</t>
  </si>
  <si>
    <t>Petrie Terrace</t>
  </si>
  <si>
    <t>Pheasant Creek (Qld)</t>
  </si>
  <si>
    <t>Philpott</t>
  </si>
  <si>
    <t>Pialba</t>
  </si>
  <si>
    <t>Pickanjinnie</t>
  </si>
  <si>
    <t>Picnic Bay</t>
  </si>
  <si>
    <t>Pie Creek</t>
  </si>
  <si>
    <t>Pierces Creek</t>
  </si>
  <si>
    <t>Pikedale</t>
  </si>
  <si>
    <t>Pikes Creek</t>
  </si>
  <si>
    <t>Pile Gully</t>
  </si>
  <si>
    <t>Pilerwa</t>
  </si>
  <si>
    <t>Pilton</t>
  </si>
  <si>
    <t>Pimlico (Qld)</t>
  </si>
  <si>
    <t>Pimpama</t>
  </si>
  <si>
    <t>Pimpimbudgee</t>
  </si>
  <si>
    <t>Pin Gin Hill</t>
  </si>
  <si>
    <t>Pinbarren</t>
  </si>
  <si>
    <t>Pindi Pindi</t>
  </si>
  <si>
    <t>Pine Creek (Qld)</t>
  </si>
  <si>
    <t>Pine Hills</t>
  </si>
  <si>
    <t>Pine Mountain (Qld)</t>
  </si>
  <si>
    <t>Pinelands (Qld)</t>
  </si>
  <si>
    <t>Pinevale</t>
  </si>
  <si>
    <t>Pinjarra Hills</t>
  </si>
  <si>
    <t>Pink Lily</t>
  </si>
  <si>
    <t>Pinkenba</t>
  </si>
  <si>
    <t>Pinnacle (Qld)</t>
  </si>
  <si>
    <t>Pinnacles</t>
  </si>
  <si>
    <t>Pioneer (Qld)</t>
  </si>
  <si>
    <t>Pirrinuan</t>
  </si>
  <si>
    <t>Pioneers Rest</t>
  </si>
  <si>
    <t>Piturie</t>
  </si>
  <si>
    <t>Placid Hills</t>
  </si>
  <si>
    <t>Plainby</t>
  </si>
  <si>
    <t>Plainland</t>
  </si>
  <si>
    <t>Pleystowe</t>
  </si>
  <si>
    <t>Point Arkwright</t>
  </si>
  <si>
    <t>Point Lookout</t>
  </si>
  <si>
    <t>Pomona (Qld)</t>
  </si>
  <si>
    <t>Pony Hills</t>
  </si>
  <si>
    <t>Poona</t>
  </si>
  <si>
    <t>Porcupine</t>
  </si>
  <si>
    <t>Pormpuraaw</t>
  </si>
  <si>
    <t>Port Alma</t>
  </si>
  <si>
    <t>Port Curtis</t>
  </si>
  <si>
    <t>Port Of Brisbane</t>
  </si>
  <si>
    <t>Portsmith</t>
  </si>
  <si>
    <t>Poruma Island</t>
  </si>
  <si>
    <t>Postmans Ridge</t>
  </si>
  <si>
    <t>Pozieres</t>
  </si>
  <si>
    <t>Prairie (Qld)</t>
  </si>
  <si>
    <t>Pratten</t>
  </si>
  <si>
    <t>Prawle</t>
  </si>
  <si>
    <t>Prenzlau</t>
  </si>
  <si>
    <t>Preston (Lockyer Valley - Qld)</t>
  </si>
  <si>
    <t>Preston (Whitsunday - Qld)</t>
  </si>
  <si>
    <t>Priestdale</t>
  </si>
  <si>
    <t>Prince Henry Heights</t>
  </si>
  <si>
    <t>Prince Of Wales</t>
  </si>
  <si>
    <t>Promisedland</t>
  </si>
  <si>
    <t>Prospect (Qld)</t>
  </si>
  <si>
    <t>Proston</t>
  </si>
  <si>
    <t>Pullenvale</t>
  </si>
  <si>
    <t>Punchs Creek</t>
  </si>
  <si>
    <t>Punsand</t>
  </si>
  <si>
    <t>Purga</t>
  </si>
  <si>
    <t>Purrawunda</t>
  </si>
  <si>
    <t>Queenton</t>
  </si>
  <si>
    <t>Quilpie</t>
  </si>
  <si>
    <t>Quinalow</t>
  </si>
  <si>
    <t>Racecourse</t>
  </si>
  <si>
    <t>Qunaba</t>
  </si>
  <si>
    <t>Radford</t>
  </si>
  <si>
    <t>Raglan (Qld)</t>
  </si>
  <si>
    <t>Railway Estate</t>
  </si>
  <si>
    <t>Rainbow Beach</t>
  </si>
  <si>
    <t>Ramsay (Qld)</t>
  </si>
  <si>
    <t>Rangemore (Burdekin - Qld)</t>
  </si>
  <si>
    <t>Rangemore (Toowoomba - Qld)</t>
  </si>
  <si>
    <t>Ranges Bridge</t>
  </si>
  <si>
    <t>Rangewood</t>
  </si>
  <si>
    <t>Ransome</t>
  </si>
  <si>
    <t>Rasmussen</t>
  </si>
  <si>
    <t>Rathdowney</t>
  </si>
  <si>
    <t>Ravensbourne</t>
  </si>
  <si>
    <t>Ravenshoe</t>
  </si>
  <si>
    <t>Ravensworth (Qld)</t>
  </si>
  <si>
    <t>Ravenswood (Qld)</t>
  </si>
  <si>
    <t>Rawbelle</t>
  </si>
  <si>
    <t>Red Hill (Brisbane - Qld)</t>
  </si>
  <si>
    <t>Red Hill (Western Downs - Qld)</t>
  </si>
  <si>
    <t>Red River</t>
  </si>
  <si>
    <t>Redbank (Qld)</t>
  </si>
  <si>
    <t>Redbank Creek</t>
  </si>
  <si>
    <t>Redcliffe (Qld)</t>
  </si>
  <si>
    <t>Redford</t>
  </si>
  <si>
    <t>Redgate (Qld)</t>
  </si>
  <si>
    <t>Redhill Farms</t>
  </si>
  <si>
    <t>Redridge</t>
  </si>
  <si>
    <t>Redwood</t>
  </si>
  <si>
    <t>Reedy Creek (Qld)</t>
  </si>
  <si>
    <t>Reesville</t>
  </si>
  <si>
    <t>Regency Downs</t>
  </si>
  <si>
    <t>Regents Park (Qld)</t>
  </si>
  <si>
    <t>Reid River</t>
  </si>
  <si>
    <t>Reids Creek</t>
  </si>
  <si>
    <t>Retro</t>
  </si>
  <si>
    <t>Rewan</t>
  </si>
  <si>
    <t>Richlands (Qld)</t>
  </si>
  <si>
    <t>Rhydding</t>
  </si>
  <si>
    <t>Richmond (Mackay - Qld)</t>
  </si>
  <si>
    <t>Richmond (Richmond - Qld)</t>
  </si>
  <si>
    <t>Richmond Hill (Qld)</t>
  </si>
  <si>
    <t>Ridgelands</t>
  </si>
  <si>
    <t>Ridgewood (Qld)</t>
  </si>
  <si>
    <t>Rifle Range</t>
  </si>
  <si>
    <t>Ringtail Creek</t>
  </si>
  <si>
    <t>Ringwood (Qld)</t>
  </si>
  <si>
    <t>Riordanvale</t>
  </si>
  <si>
    <t>Rita Island</t>
  </si>
  <si>
    <t>River Heads</t>
  </si>
  <si>
    <t>River Ranch</t>
  </si>
  <si>
    <t>Riverbend</t>
  </si>
  <si>
    <t>Riverleigh</t>
  </si>
  <si>
    <t>Riversleigh</t>
  </si>
  <si>
    <t>Riverton (Qld)</t>
  </si>
  <si>
    <t>Riverview (Qld)</t>
  </si>
  <si>
    <t>Roadvale</t>
  </si>
  <si>
    <t>Robertson (Qld)</t>
  </si>
  <si>
    <t>Roche Creek</t>
  </si>
  <si>
    <t>Rochedale</t>
  </si>
  <si>
    <t>Rochedale South</t>
  </si>
  <si>
    <t>Rockingham (Qld)</t>
  </si>
  <si>
    <t>Rocklea (Qld)</t>
  </si>
  <si>
    <t>Rockmount</t>
  </si>
  <si>
    <t>Rocksberg</t>
  </si>
  <si>
    <t>Rockside</t>
  </si>
  <si>
    <t>Rockville</t>
  </si>
  <si>
    <t>Rocky Creek (Qld)</t>
  </si>
  <si>
    <t>Rocky Point (Douglas - Qld)</t>
  </si>
  <si>
    <t>Rocky Point (Weipa - Qld)</t>
  </si>
  <si>
    <t>Rockyview</t>
  </si>
  <si>
    <t>Rodds Bay</t>
  </si>
  <si>
    <t>Rodgers Creek</t>
  </si>
  <si>
    <t>Rolleston</t>
  </si>
  <si>
    <t>Rollingstone</t>
  </si>
  <si>
    <t>Rookwood (Qld)</t>
  </si>
  <si>
    <t>Ropeley</t>
  </si>
  <si>
    <t>Rosalie Plains</t>
  </si>
  <si>
    <t>Rosedale (Qld)</t>
  </si>
  <si>
    <t>Rosehill (Qld)</t>
  </si>
  <si>
    <t>Rosella</t>
  </si>
  <si>
    <t>Rosemount</t>
  </si>
  <si>
    <t>Roseneath</t>
  </si>
  <si>
    <t>Rosenthal Heights</t>
  </si>
  <si>
    <t>Rosevale (Qld)</t>
  </si>
  <si>
    <t>Rosewood (Qld)</t>
  </si>
  <si>
    <t>Ross Creek (Qld)</t>
  </si>
  <si>
    <t>Ross River</t>
  </si>
  <si>
    <t>Rosslea</t>
  </si>
  <si>
    <t>Rosslyn</t>
  </si>
  <si>
    <t>Rossmoya</t>
  </si>
  <si>
    <t>Rossvale</t>
  </si>
  <si>
    <t>Rossville</t>
  </si>
  <si>
    <t>Rothwell</t>
  </si>
  <si>
    <t>Round Hill (Qld)</t>
  </si>
  <si>
    <t>Roundstone</t>
  </si>
  <si>
    <t>Rowes Bay</t>
  </si>
  <si>
    <t>Royston</t>
  </si>
  <si>
    <t>Rubyanna</t>
  </si>
  <si>
    <t>Rules Beach</t>
  </si>
  <si>
    <t>Rungoo</t>
  </si>
  <si>
    <t>Running Creek (Qld)</t>
  </si>
  <si>
    <t>Runnymede (Qld)</t>
  </si>
  <si>
    <t>Rural View</t>
  </si>
  <si>
    <t>Rush Creek</t>
  </si>
  <si>
    <t>Russell Island</t>
  </si>
  <si>
    <t>Ryan (Qld)</t>
  </si>
  <si>
    <t>Ryeford</t>
  </si>
  <si>
    <t>Rywung</t>
  </si>
  <si>
    <t>Sabine</t>
  </si>
  <si>
    <t>Sadliers Crossing</t>
  </si>
  <si>
    <t>Saibai Island</t>
  </si>
  <si>
    <t>Salisbury (Qld)</t>
  </si>
  <si>
    <t>Samford Village</t>
  </si>
  <si>
    <t>Samsonvale</t>
  </si>
  <si>
    <t>Sandgate (Qld)</t>
  </si>
  <si>
    <t>Sandiford</t>
  </si>
  <si>
    <t>Sandringham (Qld)</t>
  </si>
  <si>
    <t>Sandstone Point</t>
  </si>
  <si>
    <t>Sandy Camp</t>
  </si>
  <si>
    <t>Sandy Creek (Qld)</t>
  </si>
  <si>
    <t>Sandy Pocket</t>
  </si>
  <si>
    <t>Sandy Ridges</t>
  </si>
  <si>
    <t>Sapphire Central</t>
  </si>
  <si>
    <t>Sarabah</t>
  </si>
  <si>
    <t>Sarina Beach</t>
  </si>
  <si>
    <t>Sarina Range</t>
  </si>
  <si>
    <t>Saunders Beach</t>
  </si>
  <si>
    <t>Saxby</t>
  </si>
  <si>
    <t>Savannah</t>
  </si>
  <si>
    <t>Scarborough (Qld)</t>
  </si>
  <si>
    <t>Scarness</t>
  </si>
  <si>
    <t>Scotchy Pocket</t>
  </si>
  <si>
    <t>Scottville</t>
  </si>
  <si>
    <t>Scrub Creek</t>
  </si>
  <si>
    <t>Scrubby Creek (Blackall Tambo - Qld)</t>
  </si>
  <si>
    <t>Scrubby Creek (Gympie - Qld)</t>
  </si>
  <si>
    <t>Scrubby Mountain</t>
  </si>
  <si>
    <t>Seaforth (Qld)</t>
  </si>
  <si>
    <t>Seisia</t>
  </si>
  <si>
    <t>Selene</t>
  </si>
  <si>
    <t>Selwyn (Qld)</t>
  </si>
  <si>
    <t>Septimus</t>
  </si>
  <si>
    <t>Seven Hills (Qld)</t>
  </si>
  <si>
    <t>Seventeen Mile</t>
  </si>
  <si>
    <t>Seventeen Mile Rocks</t>
  </si>
  <si>
    <t>Seventeen Seventy</t>
  </si>
  <si>
    <t>Seventy Mile</t>
  </si>
  <si>
    <t>Severnlea</t>
  </si>
  <si>
    <t>Sexton</t>
  </si>
  <si>
    <t>Shannonvale</t>
  </si>
  <si>
    <t>Sharon</t>
  </si>
  <si>
    <t>Shaw</t>
  </si>
  <si>
    <t>Sheep Station Creek</t>
  </si>
  <si>
    <t>Sheldon</t>
  </si>
  <si>
    <t>Shelburne</t>
  </si>
  <si>
    <t>Shell Pocket</t>
  </si>
  <si>
    <t>Shelly Beach (Sunshine Coast - Qld)</t>
  </si>
  <si>
    <t>Shelly Beach (Townsville - Qld)</t>
  </si>
  <si>
    <t>Sherwood (Qld)</t>
  </si>
  <si>
    <t>Shirbourne</t>
  </si>
  <si>
    <t>Shoal Point</t>
  </si>
  <si>
    <t>Shoalwater (Qld)</t>
  </si>
  <si>
    <t>Shoalwater Bay</t>
  </si>
  <si>
    <t>Shorncliffe</t>
  </si>
  <si>
    <t>Shute Harbour</t>
  </si>
  <si>
    <t>Silkstone</t>
  </si>
  <si>
    <t>Silkwood</t>
  </si>
  <si>
    <t>Silky Oak</t>
  </si>
  <si>
    <t>Silver Creek</t>
  </si>
  <si>
    <t>Silver Ridge</t>
  </si>
  <si>
    <t>Silver Spur</t>
  </si>
  <si>
    <t>Silver Valley</t>
  </si>
  <si>
    <t>Silverbark Ridge</t>
  </si>
  <si>
    <t>Silverdale (Qld)</t>
  </si>
  <si>
    <t>Silverleaf</t>
  </si>
  <si>
    <t>Silverleigh</t>
  </si>
  <si>
    <t>Silverwood</t>
  </si>
  <si>
    <t>Simmie</t>
  </si>
  <si>
    <t>Sinnamon Park</t>
  </si>
  <si>
    <t>Skyring Reserve</t>
  </si>
  <si>
    <t>Sladevale</t>
  </si>
  <si>
    <t>Smithfield (Qld)</t>
  </si>
  <si>
    <t>Soldiers Hill (Qld)</t>
  </si>
  <si>
    <t>Smithlea</t>
  </si>
  <si>
    <t>Somerset (Qld)</t>
  </si>
  <si>
    <t>Somerset Dam</t>
  </si>
  <si>
    <t>Sommariva</t>
  </si>
  <si>
    <t>Somme</t>
  </si>
  <si>
    <t>South Bingera</t>
  </si>
  <si>
    <t>South East Nanango</t>
  </si>
  <si>
    <t>South Gladstone</t>
  </si>
  <si>
    <t>South Innisfail</t>
  </si>
  <si>
    <t>South Isis</t>
  </si>
  <si>
    <t>South Johnstone</t>
  </si>
  <si>
    <t>South Kolan</t>
  </si>
  <si>
    <t>South Maclean</t>
  </si>
  <si>
    <t>South Mission Beach</t>
  </si>
  <si>
    <t>South Nanango</t>
  </si>
  <si>
    <t>South Ripley</t>
  </si>
  <si>
    <t>South Stradbroke</t>
  </si>
  <si>
    <t>South Toowoomba</t>
  </si>
  <si>
    <t>South Talwood</t>
  </si>
  <si>
    <t>South Townsville</t>
  </si>
  <si>
    <t>South Trees</t>
  </si>
  <si>
    <t>South Wellesley Islands</t>
  </si>
  <si>
    <t>South Yaamba</t>
  </si>
  <si>
    <t>Southbrook</t>
  </si>
  <si>
    <t>Southedge</t>
  </si>
  <si>
    <t>Southern Cross (Qld)</t>
  </si>
  <si>
    <t>Southern Lamington</t>
  </si>
  <si>
    <t>Southside</t>
  </si>
  <si>
    <t>Southport (Qld)</t>
  </si>
  <si>
    <t>Southwood</t>
  </si>
  <si>
    <t>Speedwell</t>
  </si>
  <si>
    <t>Speewah</t>
  </si>
  <si>
    <t>Splinter Creek</t>
  </si>
  <si>
    <t>Split Yard Creek</t>
  </si>
  <si>
    <t>Spreadborough</t>
  </si>
  <si>
    <t>Spring Bluff</t>
  </si>
  <si>
    <t>Spring Creek (Banana - Qld)</t>
  </si>
  <si>
    <t>Spring Creek (Lockyer Valley - Qld)</t>
  </si>
  <si>
    <t>Spring Creek (Toowoomba - Qld)</t>
  </si>
  <si>
    <t>Spring Hill (Qld)</t>
  </si>
  <si>
    <t>Spring Mountain (Qld)</t>
  </si>
  <si>
    <t>Springbrook</t>
  </si>
  <si>
    <t>Springfield (Ipswich - Qld)</t>
  </si>
  <si>
    <t>Springdale (Qld)</t>
  </si>
  <si>
    <t>Springfield (Mareeba - Qld)</t>
  </si>
  <si>
    <t>Springfield Central</t>
  </si>
  <si>
    <t>Springlands</t>
  </si>
  <si>
    <t>Springsure</t>
  </si>
  <si>
    <t>Springside (Qld)</t>
  </si>
  <si>
    <t>Springvale (Qld)</t>
  </si>
  <si>
    <t>Springwood (Qld)</t>
  </si>
  <si>
    <t>St Agnes (Qld)</t>
  </si>
  <si>
    <t>Spurgeon</t>
  </si>
  <si>
    <t>St George (Qld)</t>
  </si>
  <si>
    <t>St Aubyn</t>
  </si>
  <si>
    <t>St Helens (Toowoomba - Qld)</t>
  </si>
  <si>
    <t>St Helens (Fraser Coast - Qld)</t>
  </si>
  <si>
    <t>St Helens Beach</t>
  </si>
  <si>
    <t>St Kilda (Qld)</t>
  </si>
  <si>
    <t>St Lawrence</t>
  </si>
  <si>
    <t>St Ruth</t>
  </si>
  <si>
    <t>St Mary</t>
  </si>
  <si>
    <t>Staaten</t>
  </si>
  <si>
    <t>Stalworth</t>
  </si>
  <si>
    <t>Stamford</t>
  </si>
  <si>
    <t>Stanmore (Qld)</t>
  </si>
  <si>
    <t>Stanage</t>
  </si>
  <si>
    <t>Stanwell</t>
  </si>
  <si>
    <t>Stapylton</t>
  </si>
  <si>
    <t>Starcke</t>
  </si>
  <si>
    <t>Steiglitz (Qld)</t>
  </si>
  <si>
    <t>Stewart Creek Valley</t>
  </si>
  <si>
    <t>Stewarton (Qld)</t>
  </si>
  <si>
    <t>Stockhaven</t>
  </si>
  <si>
    <t>Stockleigh</t>
  </si>
  <si>
    <t>Stockton (Qld)</t>
  </si>
  <si>
    <t>Stockyard (Livingstone - Qld)</t>
  </si>
  <si>
    <t>Stockyard (Lockyer Valley - Qld)</t>
  </si>
  <si>
    <t>Stokes</t>
  </si>
  <si>
    <t>Stonehenge (Barcoo - Qld)</t>
  </si>
  <si>
    <t>Stonehenge (Toowoomba - Qld)</t>
  </si>
  <si>
    <t>Stonelands</t>
  </si>
  <si>
    <t>Stoneleigh (Qld)</t>
  </si>
  <si>
    <t>Stones Corner</t>
  </si>
  <si>
    <t>Stony Creek (Qld)</t>
  </si>
  <si>
    <t>Storm King</t>
  </si>
  <si>
    <t>Stoters Hill</t>
  </si>
  <si>
    <t>Stratford (Qld)</t>
  </si>
  <si>
    <t>Strathdickie</t>
  </si>
  <si>
    <t>Strathfield (Qld)</t>
  </si>
  <si>
    <t>Strathmore (Qld)</t>
  </si>
  <si>
    <t>Stretton</t>
  </si>
  <si>
    <t>Struck Oil</t>
  </si>
  <si>
    <t>Stuart (Qld)</t>
  </si>
  <si>
    <t>Sturt (Qld)</t>
  </si>
  <si>
    <t>Sugarloaf (Southern Downs - Qld)</t>
  </si>
  <si>
    <t>Sugarloaf (Whitsunday - Qld)</t>
  </si>
  <si>
    <t>Sujeewong</t>
  </si>
  <si>
    <t>Summerholm</t>
  </si>
  <si>
    <t>Sumner</t>
  </si>
  <si>
    <t>Sun Valley (Qld)</t>
  </si>
  <si>
    <t>Sundown (Cassowary Coast - Qld)</t>
  </si>
  <si>
    <t>Sundown (Southern Downs - Qld)</t>
  </si>
  <si>
    <t>Sunny Nook</t>
  </si>
  <si>
    <t>Sunnyside (Qld)</t>
  </si>
  <si>
    <t>Sunrise Beach</t>
  </si>
  <si>
    <t>Sunset</t>
  </si>
  <si>
    <t>Sunshine Acres</t>
  </si>
  <si>
    <t>Surat</t>
  </si>
  <si>
    <t>Susan River</t>
  </si>
  <si>
    <t>Suttor</t>
  </si>
  <si>
    <t>Svensson Heights</t>
  </si>
  <si>
    <t>Swan Creek (Qld)</t>
  </si>
  <si>
    <t>Swanbank</t>
  </si>
  <si>
    <t>Swanfels</t>
  </si>
  <si>
    <t>Swans Lagoon</t>
  </si>
  <si>
    <t>Sweers Island</t>
  </si>
  <si>
    <t>Syndicate</t>
  </si>
  <si>
    <t>Taabinga</t>
  </si>
  <si>
    <t>Tablelands (Gladstone - Qld)</t>
  </si>
  <si>
    <t>Tablelands (South Burnett - Qld)</t>
  </si>
  <si>
    <t>Tabooba</t>
  </si>
  <si>
    <t>Tabragalba</t>
  </si>
  <si>
    <t>Taigum</t>
  </si>
  <si>
    <t>Takilberan</t>
  </si>
  <si>
    <t>Takura</t>
  </si>
  <si>
    <t>Talaroo</t>
  </si>
  <si>
    <t>Taldora</t>
  </si>
  <si>
    <t>Talegalla Weir</t>
  </si>
  <si>
    <t>Talgai</t>
  </si>
  <si>
    <t>Tallai</t>
  </si>
  <si>
    <t>Tallebudgera</t>
  </si>
  <si>
    <t>Tallebudgera Valley</t>
  </si>
  <si>
    <t>Tallegalla</t>
  </si>
  <si>
    <t>Tam O'Shanter</t>
  </si>
  <si>
    <t>Tamaree</t>
  </si>
  <si>
    <t>Tambo</t>
  </si>
  <si>
    <t>Tamborine</t>
  </si>
  <si>
    <t>Tamborine Mountain</t>
  </si>
  <si>
    <t>Tamrookum</t>
  </si>
  <si>
    <t>Tamrookum Creek</t>
  </si>
  <si>
    <t>Tanah Merah</t>
  </si>
  <si>
    <t>Tanawha</t>
  </si>
  <si>
    <t>Tanbar</t>
  </si>
  <si>
    <t>Tanby</t>
  </si>
  <si>
    <t>Tandora</t>
  </si>
  <si>
    <t>Tandur</t>
  </si>
  <si>
    <t>Tangorin</t>
  </si>
  <si>
    <t>Tannum Sands</t>
  </si>
  <si>
    <t>Tannymorel</t>
  </si>
  <si>
    <t>Tansey</t>
  </si>
  <si>
    <t>Tara (Qld)</t>
  </si>
  <si>
    <t>Taragoola</t>
  </si>
  <si>
    <t>Tarampa</t>
  </si>
  <si>
    <t>Taranganba</t>
  </si>
  <si>
    <t>Tarawera</t>
  </si>
  <si>
    <t>Targinnie</t>
  </si>
  <si>
    <t>Tarome</t>
  </si>
  <si>
    <t>Taromeo</t>
  </si>
  <si>
    <t>Tarong</t>
  </si>
  <si>
    <t>Taroom</t>
  </si>
  <si>
    <t>Taroomball</t>
  </si>
  <si>
    <t>Tarramba</t>
  </si>
  <si>
    <t>Tarzali</t>
  </si>
  <si>
    <t>Taunton (Qld)</t>
  </si>
  <si>
    <t>Te Kowai</t>
  </si>
  <si>
    <t>Taylors Beach (Qld)</t>
  </si>
  <si>
    <t>Teddington</t>
  </si>
  <si>
    <t>Teebar</t>
  </si>
  <si>
    <t>Teelah</t>
  </si>
  <si>
    <t>Teelba</t>
  </si>
  <si>
    <t>Telina</t>
  </si>
  <si>
    <t>Tellebang</t>
  </si>
  <si>
    <t>Templin</t>
  </si>
  <si>
    <t>Teneriffe</t>
  </si>
  <si>
    <t>Tennyson (Qld)</t>
  </si>
  <si>
    <t>Teviotville</t>
  </si>
  <si>
    <t>Terrica</t>
  </si>
  <si>
    <t>Texas (Qld)</t>
  </si>
  <si>
    <t>Thabeban</t>
  </si>
  <si>
    <t>Thagoona</t>
  </si>
  <si>
    <t>Thallon</t>
  </si>
  <si>
    <t>Thane</t>
  </si>
  <si>
    <t>Thanes Creek</t>
  </si>
  <si>
    <t>Thangool</t>
  </si>
  <si>
    <t>Thargomindah</t>
  </si>
  <si>
    <t>The Bluff (Ipswich - Qld)</t>
  </si>
  <si>
    <t>The Bluff (Toowoomba - Qld)</t>
  </si>
  <si>
    <t>The Caves</t>
  </si>
  <si>
    <t>The Common</t>
  </si>
  <si>
    <t>The Dawn</t>
  </si>
  <si>
    <t>The Dimonds</t>
  </si>
  <si>
    <t>The Falls</t>
  </si>
  <si>
    <t>The Gap (Brisbane - Qld)</t>
  </si>
  <si>
    <t>The Gap</t>
  </si>
  <si>
    <t>The Gap (Mount Isa - Qld)</t>
  </si>
  <si>
    <t>The Glen (Qld)</t>
  </si>
  <si>
    <t>The Gums</t>
  </si>
  <si>
    <t>The Head</t>
  </si>
  <si>
    <t>The Hermitage</t>
  </si>
  <si>
    <t>The Keppels</t>
  </si>
  <si>
    <t>The Leap</t>
  </si>
  <si>
    <t>The Limits</t>
  </si>
  <si>
    <t>The Mine</t>
  </si>
  <si>
    <t>The Narrows (Qld)</t>
  </si>
  <si>
    <t>The Palms</t>
  </si>
  <si>
    <t>The Percy Group</t>
  </si>
  <si>
    <t>The Pines (Qld)</t>
  </si>
  <si>
    <t>The Range (Qld)</t>
  </si>
  <si>
    <t>The Summit</t>
  </si>
  <si>
    <t>Theebine</t>
  </si>
  <si>
    <t>Theodore (Qld)</t>
  </si>
  <si>
    <t>Theresa Creek (Qld)</t>
  </si>
  <si>
    <t>Thinoomba</t>
  </si>
  <si>
    <t>Thompson Point</t>
  </si>
  <si>
    <t>Thoopara</t>
  </si>
  <si>
    <t>Thornborough</t>
  </si>
  <si>
    <t>Thorndale</t>
  </si>
  <si>
    <t>Thornton (Qld)</t>
  </si>
  <si>
    <t>Thornville</t>
  </si>
  <si>
    <t>Thornton Beach</t>
  </si>
  <si>
    <t>Three Moon</t>
  </si>
  <si>
    <t>Three Rivers</t>
  </si>
  <si>
    <t>Thulimbah</t>
  </si>
  <si>
    <t>Thuringowa Central</t>
  </si>
  <si>
    <t>Thursday Island</t>
  </si>
  <si>
    <t>Tiaro</t>
  </si>
  <si>
    <t>Tieri</t>
  </si>
  <si>
    <t>Tin Can Bay</t>
  </si>
  <si>
    <t>Tinana South</t>
  </si>
  <si>
    <t>Tinbeerwah</t>
  </si>
  <si>
    <t>Tinaroo</t>
  </si>
  <si>
    <t>Tingoora</t>
  </si>
  <si>
    <t>Tingun</t>
  </si>
  <si>
    <t>Tinnanbar</t>
  </si>
  <si>
    <t>Tipton</t>
  </si>
  <si>
    <t>Tirroan</t>
  </si>
  <si>
    <t>Tivoli</t>
  </si>
  <si>
    <t>Togara</t>
  </si>
  <si>
    <t>Toko</t>
  </si>
  <si>
    <t>Tolga</t>
  </si>
  <si>
    <t>Toll</t>
  </si>
  <si>
    <t>Toobanna</t>
  </si>
  <si>
    <t>Toobeah</t>
  </si>
  <si>
    <t>Toogoolawah</t>
  </si>
  <si>
    <t>Toogoom</t>
  </si>
  <si>
    <t>Toolakea</t>
  </si>
  <si>
    <t>Toolara Forest</t>
  </si>
  <si>
    <t>Toolburra</t>
  </si>
  <si>
    <t>Toolooa</t>
  </si>
  <si>
    <t>Toondahra</t>
  </si>
  <si>
    <t>Toomulla</t>
  </si>
  <si>
    <t>Toorbul</t>
  </si>
  <si>
    <t>Toonpan</t>
  </si>
  <si>
    <t>Toowoomba City</t>
  </si>
  <si>
    <t>Top Camp</t>
  </si>
  <si>
    <t>Topaz</t>
  </si>
  <si>
    <t>Torbanlea</t>
  </si>
  <si>
    <t>Torquay (Qld)</t>
  </si>
  <si>
    <t>Torrens Creek</t>
  </si>
  <si>
    <t>Torres Strait</t>
  </si>
  <si>
    <t>Torrington (Qld)</t>
  </si>
  <si>
    <t>Towen Mountain</t>
  </si>
  <si>
    <t>Towers Hill</t>
  </si>
  <si>
    <t>Town Common</t>
  </si>
  <si>
    <t>Townson</t>
  </si>
  <si>
    <t>Townsville City</t>
  </si>
  <si>
    <t>Townview</t>
  </si>
  <si>
    <t>Traveston</t>
  </si>
  <si>
    <t>Trebonne</t>
  </si>
  <si>
    <t>Tregony</t>
  </si>
  <si>
    <t>Trinity Beach</t>
  </si>
  <si>
    <t>Trinity Park</t>
  </si>
  <si>
    <t>Trotter Creek</t>
  </si>
  <si>
    <t>Trunding</t>
  </si>
  <si>
    <t>Tuan</t>
  </si>
  <si>
    <t>Tuan Forest</t>
  </si>
  <si>
    <t>Tuckerang</t>
  </si>
  <si>
    <t>Tuchekoi</t>
  </si>
  <si>
    <t>Tugun</t>
  </si>
  <si>
    <t>Tuen</t>
  </si>
  <si>
    <t>Tully Heads</t>
  </si>
  <si>
    <t>Tummaville</t>
  </si>
  <si>
    <t>Tumoulin</t>
  </si>
  <si>
    <t>Tungamull</t>
  </si>
  <si>
    <t>Turallin</t>
  </si>
  <si>
    <t>Turrawulla</t>
  </si>
  <si>
    <t>Turkey Beach</t>
  </si>
  <si>
    <t>Twin Waters</t>
  </si>
  <si>
    <t>Two Mile</t>
  </si>
  <si>
    <t>Tyrconnel</t>
  </si>
  <si>
    <t>Ugar Island</t>
  </si>
  <si>
    <t>Ulogie</t>
  </si>
  <si>
    <t>Umagico</t>
  </si>
  <si>
    <t>Umbiram</t>
  </si>
  <si>
    <t>Underwood (Qld)</t>
  </si>
  <si>
    <t>Undullah</t>
  </si>
  <si>
    <t>Upper Barron</t>
  </si>
  <si>
    <t>Upper Brookfield</t>
  </si>
  <si>
    <t>Upper Coomera</t>
  </si>
  <si>
    <t>Upper Cooyar Creek</t>
  </si>
  <si>
    <t>Upper Daintree</t>
  </si>
  <si>
    <t>Upper Daradgee</t>
  </si>
  <si>
    <t>Upper Dawson</t>
  </si>
  <si>
    <t>Upper Flagstone</t>
  </si>
  <si>
    <t>Upper Freestone</t>
  </si>
  <si>
    <t>Upper Glastonbury</t>
  </si>
  <si>
    <t>Upper Haughton</t>
  </si>
  <si>
    <t>Upper Kandanga</t>
  </si>
  <si>
    <t>Upper Lockyer</t>
  </si>
  <si>
    <t>Upper Kedron</t>
  </si>
  <si>
    <t>Upper Pilton</t>
  </si>
  <si>
    <t>Upper Pinelands</t>
  </si>
  <si>
    <t>Upper Stone</t>
  </si>
  <si>
    <t>Upper Tenthill</t>
  </si>
  <si>
    <t>Upper Warrego</t>
  </si>
  <si>
    <t>Upper Wheatvale</t>
  </si>
  <si>
    <t>Upper Yarraman</t>
  </si>
  <si>
    <t>Urangan</t>
  </si>
  <si>
    <t>Urraween</t>
  </si>
  <si>
    <t>Utchee Creek</t>
  </si>
  <si>
    <t>V Gate</t>
  </si>
  <si>
    <t>Valdora</t>
  </si>
  <si>
    <t>Vale View</t>
  </si>
  <si>
    <t>Valentine Plains</t>
  </si>
  <si>
    <t>Valkyrie</t>
  </si>
  <si>
    <t>Valley Of Lagoons</t>
  </si>
  <si>
    <t>Vasa Views</t>
  </si>
  <si>
    <t>Ventnor (Qld)</t>
  </si>
  <si>
    <t>Veradilla</t>
  </si>
  <si>
    <t>Veresdale</t>
  </si>
  <si>
    <t>Veresdale Scrub</t>
  </si>
  <si>
    <t>Vernor</t>
  </si>
  <si>
    <t>Verrierdale</t>
  </si>
  <si>
    <t>Veteran</t>
  </si>
  <si>
    <t>Victoria Hill</t>
  </si>
  <si>
    <t>Victoria Plains</t>
  </si>
  <si>
    <t>Victoria Plantation</t>
  </si>
  <si>
    <t>Victoria Point (Qld)</t>
  </si>
  <si>
    <t>Victoria Vale</t>
  </si>
  <si>
    <t>Victory Heights (Qld)</t>
  </si>
  <si>
    <t>Villeneuve</t>
  </si>
  <si>
    <t>Vincent</t>
  </si>
  <si>
    <t>Vinegar Hill</t>
  </si>
  <si>
    <t>Virginia (Qld)</t>
  </si>
  <si>
    <t>Wahoon</t>
  </si>
  <si>
    <t>Waikola</t>
  </si>
  <si>
    <t>Wainui</t>
  </si>
  <si>
    <t>Wairuna</t>
  </si>
  <si>
    <t>Walhallow</t>
  </si>
  <si>
    <t>Walkamin</t>
  </si>
  <si>
    <t>Walkers Point</t>
  </si>
  <si>
    <t>Walkerston</t>
  </si>
  <si>
    <t>Walkervale</t>
  </si>
  <si>
    <t>Wallaces Creek</t>
  </si>
  <si>
    <t>Wallaman</t>
  </si>
  <si>
    <t>Wallangarra</t>
  </si>
  <si>
    <t>Wallaroo (Qld)</t>
  </si>
  <si>
    <t>Wallaville</t>
  </si>
  <si>
    <t>Walliebum</t>
  </si>
  <si>
    <t>Walligan</t>
  </si>
  <si>
    <t>Walloon</t>
  </si>
  <si>
    <t>Wallu</t>
  </si>
  <si>
    <t>Wallumbilla</t>
  </si>
  <si>
    <t>Wallumbilla North</t>
  </si>
  <si>
    <t>Wallumbilla South</t>
  </si>
  <si>
    <t>Walmul</t>
  </si>
  <si>
    <t>Walter Hill</t>
  </si>
  <si>
    <t>Walter Lever Estate</t>
  </si>
  <si>
    <t>Walterhall</t>
  </si>
  <si>
    <t>Wamuran Basin</t>
  </si>
  <si>
    <t>Wandal</t>
  </si>
  <si>
    <t>Wandoan</t>
  </si>
  <si>
    <t>Wangan</t>
  </si>
  <si>
    <t>Wangaratta (Qld)</t>
  </si>
  <si>
    <t>Wangetti</t>
  </si>
  <si>
    <t>Wanjuru</t>
  </si>
  <si>
    <t>Wanora</t>
  </si>
  <si>
    <t>Warana</t>
  </si>
  <si>
    <t>Warburton (Qld)</t>
  </si>
  <si>
    <t>Ward</t>
  </si>
  <si>
    <t>Warenda</t>
  </si>
  <si>
    <t>Warkon</t>
  </si>
  <si>
    <t>Warner</t>
  </si>
  <si>
    <t>Warnoah</t>
  </si>
  <si>
    <t>Warnung</t>
  </si>
  <si>
    <t>Warra</t>
  </si>
  <si>
    <t>Warrami</t>
  </si>
  <si>
    <t>Warraber Islet</t>
  </si>
  <si>
    <t>Warrill View</t>
  </si>
  <si>
    <t>Warroo (Qld)</t>
  </si>
  <si>
    <t>Warrubullen</t>
  </si>
  <si>
    <t>Warwick (Qld)</t>
  </si>
  <si>
    <t>Washpool (Qld)</t>
  </si>
  <si>
    <t>Watalgan</t>
  </si>
  <si>
    <t>Wateranga</t>
  </si>
  <si>
    <t>Waterford (Qld)</t>
  </si>
  <si>
    <t>Waterloo (Qld)</t>
  </si>
  <si>
    <t>Watsons Crossing</t>
  </si>
  <si>
    <t>Watsonville</t>
  </si>
  <si>
    <t>Wattle Camp</t>
  </si>
  <si>
    <t>Wattle Grove (Qld)</t>
  </si>
  <si>
    <t>Wattle Ridge (Qld)</t>
  </si>
  <si>
    <t>Wattlebank</t>
  </si>
  <si>
    <t>Waua Islet</t>
  </si>
  <si>
    <t>Waugh Pocket</t>
  </si>
  <si>
    <t>Waverley (Qld)</t>
  </si>
  <si>
    <t>Wealwandangie</t>
  </si>
  <si>
    <t>Webb</t>
  </si>
  <si>
    <t>Weengallon</t>
  </si>
  <si>
    <t>Weerriba</t>
  </si>
  <si>
    <t>Weipa Airport</t>
  </si>
  <si>
    <t>Weir River</t>
  </si>
  <si>
    <t>Welcome Creek</t>
  </si>
  <si>
    <t>Wellcamp</t>
  </si>
  <si>
    <t>Wellesley (Qld)</t>
  </si>
  <si>
    <t>Wellesley Islands</t>
  </si>
  <si>
    <t>Welsby</t>
  </si>
  <si>
    <t>Wengenville</t>
  </si>
  <si>
    <t>Wenlock</t>
  </si>
  <si>
    <t>Weranga</t>
  </si>
  <si>
    <t>Weribone</t>
  </si>
  <si>
    <t>West End (Brisbane - Qld)</t>
  </si>
  <si>
    <t>West End (Townsville - Qld)</t>
  </si>
  <si>
    <t>West Haldon</t>
  </si>
  <si>
    <t>West Ipswich</t>
  </si>
  <si>
    <t>West Point</t>
  </si>
  <si>
    <t>West Prairie</t>
  </si>
  <si>
    <t>West Rockhampton</t>
  </si>
  <si>
    <t>West Stowe</t>
  </si>
  <si>
    <t>West Wellesley Islands</t>
  </si>
  <si>
    <t>West Woombye</t>
  </si>
  <si>
    <t>Westbrook (Qld)</t>
  </si>
  <si>
    <t>Westcourt</t>
  </si>
  <si>
    <t>Western Creek (Qld)</t>
  </si>
  <si>
    <t>Westgrove</t>
  </si>
  <si>
    <t>Westmar</t>
  </si>
  <si>
    <t>Westvale</t>
  </si>
  <si>
    <t>Westwood (Qld)</t>
  </si>
  <si>
    <t>Wetheron</t>
  </si>
  <si>
    <t>Weyba Downs</t>
  </si>
  <si>
    <t>Wharps</t>
  </si>
  <si>
    <t>Wheatlands</t>
  </si>
  <si>
    <t>Wheatvale</t>
  </si>
  <si>
    <t>Whetstone</t>
  </si>
  <si>
    <t>Whichello</t>
  </si>
  <si>
    <t>White Mountain</t>
  </si>
  <si>
    <t>White Patch</t>
  </si>
  <si>
    <t>White Rock (Cairns - Qld)</t>
  </si>
  <si>
    <t>White Rock (Ipswich - Qld)</t>
  </si>
  <si>
    <t>Whiteside</t>
  </si>
  <si>
    <t>Whitfield (Qld)</t>
  </si>
  <si>
    <t>Whitsundays</t>
  </si>
  <si>
    <t>Whyanbeel</t>
  </si>
  <si>
    <t>Widgee</t>
  </si>
  <si>
    <t>Widgee Crossing North</t>
  </si>
  <si>
    <t>Widgee Crossing South</t>
  </si>
  <si>
    <t>Widgeegoara</t>
  </si>
  <si>
    <t>Wieambilla</t>
  </si>
  <si>
    <t>Wights Mountain</t>
  </si>
  <si>
    <t>Wigton</t>
  </si>
  <si>
    <t>Wildash</t>
  </si>
  <si>
    <t>Wilkesdale</t>
  </si>
  <si>
    <t>Willawong</t>
  </si>
  <si>
    <t>Willow Vale (Qld)</t>
  </si>
  <si>
    <t>Willowbank</t>
  </si>
  <si>
    <t>Willows</t>
  </si>
  <si>
    <t>Willowvale (Qld)</t>
  </si>
  <si>
    <t>Wills</t>
  </si>
  <si>
    <t>Wilson Valley</t>
  </si>
  <si>
    <t>Wilson Beach</t>
  </si>
  <si>
    <t>Wilsons Plains</t>
  </si>
  <si>
    <t>Wilsons Pocket</t>
  </si>
  <si>
    <t>Wilsonton Heights</t>
  </si>
  <si>
    <t>Winchester</t>
  </si>
  <si>
    <t>Windaroo</t>
  </si>
  <si>
    <t>Windera (Qld)</t>
  </si>
  <si>
    <t>Windeyer (Qld)</t>
  </si>
  <si>
    <t>Windermere (Qld)</t>
  </si>
  <si>
    <t>Windorah</t>
  </si>
  <si>
    <t>Windsor (Qld)</t>
  </si>
  <si>
    <t>Winston</t>
  </si>
  <si>
    <t>Winfield</t>
  </si>
  <si>
    <t>Winton (Qld)</t>
  </si>
  <si>
    <t>Winwill</t>
  </si>
  <si>
    <t>Winya</t>
  </si>
  <si>
    <t>Wishart (Qld)</t>
  </si>
  <si>
    <t>Withcott</t>
  </si>
  <si>
    <t>Witheren</t>
  </si>
  <si>
    <t>Witta</t>
  </si>
  <si>
    <t>Wivenhoe Hill</t>
  </si>
  <si>
    <t>Wivenhoe Pocket</t>
  </si>
  <si>
    <t>Wiyarra</t>
  </si>
  <si>
    <t>Woleebee</t>
  </si>
  <si>
    <t>Wolfang</t>
  </si>
  <si>
    <t>Wolffdene</t>
  </si>
  <si>
    <t>Wolvi</t>
  </si>
  <si>
    <t>Womalilla</t>
  </si>
  <si>
    <t>Womblebank</t>
  </si>
  <si>
    <t>Womina</t>
  </si>
  <si>
    <t>Wonbah</t>
  </si>
  <si>
    <t>Wonbah Forest</t>
  </si>
  <si>
    <t>Wondai</t>
  </si>
  <si>
    <t>Wondalli</t>
  </si>
  <si>
    <t>Wondecla</t>
  </si>
  <si>
    <t>Wondunna</t>
  </si>
  <si>
    <t>Wonga Beach</t>
  </si>
  <si>
    <t>Wongabel</t>
  </si>
  <si>
    <t>Wongaling Beach</t>
  </si>
  <si>
    <t>Wongawallan</t>
  </si>
  <si>
    <t>Wonglepong</t>
  </si>
  <si>
    <t>Woodbine (Qld)</t>
  </si>
  <si>
    <t>Woocoo</t>
  </si>
  <si>
    <t>Woodbury (Qld)</t>
  </si>
  <si>
    <t>Woodend (Qld)</t>
  </si>
  <si>
    <t>Wooderson</t>
  </si>
  <si>
    <t>Woodford (Qld)</t>
  </si>
  <si>
    <t>Woodgate</t>
  </si>
  <si>
    <t>Woodhill (Qld)</t>
  </si>
  <si>
    <t>Woodlands (Qld)</t>
  </si>
  <si>
    <t>Woodleigh (Qld)</t>
  </si>
  <si>
    <t>Woodmillar</t>
  </si>
  <si>
    <t>Woodridge (Qld)</t>
  </si>
  <si>
    <t>Woodstock (Qld)</t>
  </si>
  <si>
    <t>Woodwark</t>
  </si>
  <si>
    <t>Woody Point</t>
  </si>
  <si>
    <t>Woolein</t>
  </si>
  <si>
    <t>Woolgar</t>
  </si>
  <si>
    <t>Woolmar</t>
  </si>
  <si>
    <t>Woolmer</t>
  </si>
  <si>
    <t>Woolooga</t>
  </si>
  <si>
    <t>Woolooman</t>
  </si>
  <si>
    <t>Wooloowin</t>
  </si>
  <si>
    <t>Woolshed</t>
  </si>
  <si>
    <t>Woombye</t>
  </si>
  <si>
    <t>Woondum</t>
  </si>
  <si>
    <t>Woongoolba</t>
  </si>
  <si>
    <t>Woongarra</t>
  </si>
  <si>
    <t>Woopen Creek</t>
  </si>
  <si>
    <t>Woorabinda</t>
  </si>
  <si>
    <t>Woorim</t>
  </si>
  <si>
    <t>Wooroolin</t>
  </si>
  <si>
    <t>Wooroona</t>
  </si>
  <si>
    <t>Wooroonden</t>
  </si>
  <si>
    <t>Wooroonooran (Cairns - Qld)</t>
  </si>
  <si>
    <t>Wooroonooran</t>
  </si>
  <si>
    <t>Wooroonooran (Cassowary Coast - Qld)</t>
  </si>
  <si>
    <t>Wootha</t>
  </si>
  <si>
    <t>Woowoonga</t>
  </si>
  <si>
    <t>Worongary</t>
  </si>
  <si>
    <t>Wowan</t>
  </si>
  <si>
    <t>Wrattens Forest</t>
  </si>
  <si>
    <t>Wrights Creek (Qld)</t>
  </si>
  <si>
    <t>Wrotham</t>
  </si>
  <si>
    <t>Wujal Wujal</t>
  </si>
  <si>
    <t>Wulguru</t>
  </si>
  <si>
    <t>Wulkuraka</t>
  </si>
  <si>
    <t>Wunjunga</t>
  </si>
  <si>
    <t>Wura</t>
  </si>
  <si>
    <t>Wurdong Heights</t>
  </si>
  <si>
    <t>Wurtulla</t>
  </si>
  <si>
    <t>Wuruma Dam</t>
  </si>
  <si>
    <t>Wutul</t>
  </si>
  <si>
    <t>Wyaga</t>
  </si>
  <si>
    <t>Wyalla</t>
  </si>
  <si>
    <t>Wyandra</t>
  </si>
  <si>
    <t>Wyaralong</t>
  </si>
  <si>
    <t>Wyberba</t>
  </si>
  <si>
    <t>Wycarbah</t>
  </si>
  <si>
    <t>Wychie</t>
  </si>
  <si>
    <t>Wycombe</t>
  </si>
  <si>
    <t>Wynnum West</t>
  </si>
  <si>
    <t>Wyreema</t>
  </si>
  <si>
    <t>Wyuna (Qld)</t>
  </si>
  <si>
    <t>Yaamba</t>
  </si>
  <si>
    <t>Yabulu</t>
  </si>
  <si>
    <t>Yagaburne</t>
  </si>
  <si>
    <t>Yagoonya</t>
  </si>
  <si>
    <t>Yalangur</t>
  </si>
  <si>
    <t>Yalboroo</t>
  </si>
  <si>
    <t>Yamanto</t>
  </si>
  <si>
    <t>Yandaran</t>
  </si>
  <si>
    <t>Yandarlo</t>
  </si>
  <si>
    <t>Yandilla</t>
  </si>
  <si>
    <t>Yandina</t>
  </si>
  <si>
    <t>Yandina Creek</t>
  </si>
  <si>
    <t>Yangan</t>
  </si>
  <si>
    <t>Yargullen</t>
  </si>
  <si>
    <t>Yaroomba</t>
  </si>
  <si>
    <t>Yarrabah</t>
  </si>
  <si>
    <t>Yarraden</t>
  </si>
  <si>
    <t>Yarraman (Qld)</t>
  </si>
  <si>
    <t>Yarranlea</t>
  </si>
  <si>
    <t>Yarrol</t>
  </si>
  <si>
    <t>Yarwun</t>
  </si>
  <si>
    <t>Yatala</t>
  </si>
  <si>
    <t>Yeerongpilly</t>
  </si>
  <si>
    <t>Yelarbon</t>
  </si>
  <si>
    <t>Yenda (Qld)</t>
  </si>
  <si>
    <t>Yengarie</t>
  </si>
  <si>
    <t>Yerra</t>
  </si>
  <si>
    <t>Yimbun</t>
  </si>
  <si>
    <t>Yorkeys Knob</t>
  </si>
  <si>
    <t>Yowah</t>
  </si>
  <si>
    <t>Yugar</t>
  </si>
  <si>
    <t>Yulabilla</t>
  </si>
  <si>
    <t>Yuleba</t>
  </si>
  <si>
    <t>Yuleba North</t>
  </si>
  <si>
    <t>Yuleba South</t>
  </si>
  <si>
    <t>Yungaburra</t>
  </si>
  <si>
    <t>Yuruga</t>
  </si>
  <si>
    <t>Zilzie</t>
  </si>
  <si>
    <t>Adelaide Airport</t>
  </si>
  <si>
    <t>Alawoona</t>
  </si>
  <si>
    <t>Albert Park (SA)</t>
  </si>
  <si>
    <t>Agery</t>
  </si>
  <si>
    <t>Alberton (SA)</t>
  </si>
  <si>
    <t>Aldinga Beach</t>
  </si>
  <si>
    <t>Aldgate</t>
  </si>
  <si>
    <t>Alford</t>
  </si>
  <si>
    <t>Allenby Gardens</t>
  </si>
  <si>
    <t>Allendale East</t>
  </si>
  <si>
    <t>Alma (SA)</t>
  </si>
  <si>
    <t>Allendale North</t>
  </si>
  <si>
    <t>Altona (SA)</t>
  </si>
  <si>
    <t>Amata</t>
  </si>
  <si>
    <t>APY Lands</t>
  </si>
  <si>
    <t>American River</t>
  </si>
  <si>
    <t>American Beach</t>
  </si>
  <si>
    <t>Anama</t>
  </si>
  <si>
    <t>Anangu Pitjantjatjara Yankunytjatjara</t>
  </si>
  <si>
    <t>Andamooka</t>
  </si>
  <si>
    <t>Amyton</t>
  </si>
  <si>
    <t>Andamooka Station</t>
  </si>
  <si>
    <t>Andrews</t>
  </si>
  <si>
    <t>Angas Plains</t>
  </si>
  <si>
    <t>Andrews Farm</t>
  </si>
  <si>
    <t>Angas Valley</t>
  </si>
  <si>
    <t>Angaston</t>
  </si>
  <si>
    <t>Angle Vale</t>
  </si>
  <si>
    <t>Angle Park</t>
  </si>
  <si>
    <t>Anna Creek</t>
  </si>
  <si>
    <t>Annadale</t>
  </si>
  <si>
    <t>Antechamber Bay</t>
  </si>
  <si>
    <t>Apamurra</t>
  </si>
  <si>
    <t>Apoinga</t>
  </si>
  <si>
    <t>Appila</t>
  </si>
  <si>
    <t>Arcoona</t>
  </si>
  <si>
    <t>Ardrossan</t>
  </si>
  <si>
    <t>Arkaroola</t>
  </si>
  <si>
    <t>Armagh</t>
  </si>
  <si>
    <t>Arthurton</t>
  </si>
  <si>
    <t>Ascot Park</t>
  </si>
  <si>
    <t>Ashbourne (SA)</t>
  </si>
  <si>
    <t>Arno Bay</t>
  </si>
  <si>
    <t>Ashford (SA)</t>
  </si>
  <si>
    <t>Ashville</t>
  </si>
  <si>
    <t>Ashton</t>
  </si>
  <si>
    <t>Athol Park</t>
  </si>
  <si>
    <t>Auldana</t>
  </si>
  <si>
    <t>Auburn (SA)</t>
  </si>
  <si>
    <t>Australia Plains</t>
  </si>
  <si>
    <t>Avoca Dell</t>
  </si>
  <si>
    <t>Avenue Range</t>
  </si>
  <si>
    <t>Avon (SA)</t>
  </si>
  <si>
    <t>Bagot Well</t>
  </si>
  <si>
    <t>Back Valley</t>
  </si>
  <si>
    <t>Bakara</t>
  </si>
  <si>
    <t>Bakara Well</t>
  </si>
  <si>
    <t>Balaklava</t>
  </si>
  <si>
    <t>Baird Bay</t>
  </si>
  <si>
    <t>Bald Hills (SA)</t>
  </si>
  <si>
    <t>Baldina</t>
  </si>
  <si>
    <t>Balgowan (SA)</t>
  </si>
  <si>
    <t>Balhannah</t>
  </si>
  <si>
    <t>Ballast Head</t>
  </si>
  <si>
    <t>Bangor (SA)</t>
  </si>
  <si>
    <t>Bangham</t>
  </si>
  <si>
    <t>Barabba</t>
  </si>
  <si>
    <t>Banksia Park</t>
  </si>
  <si>
    <t>Barinia</t>
  </si>
  <si>
    <t>Barna</t>
  </si>
  <si>
    <t>Barndioota</t>
  </si>
  <si>
    <t>Baroota</t>
  </si>
  <si>
    <t>Barunga Gap</t>
  </si>
  <si>
    <t>Basket Range</t>
  </si>
  <si>
    <t>Baudin Beach</t>
  </si>
  <si>
    <t>Barossa Goldfields</t>
  </si>
  <si>
    <t>Bay Of Shoals</t>
  </si>
  <si>
    <t>Beachport</t>
  </si>
  <si>
    <t>Beatty</t>
  </si>
  <si>
    <t>Beaufort (SA)</t>
  </si>
  <si>
    <t>Beaumonts</t>
  </si>
  <si>
    <t>Beaumont (SA)</t>
  </si>
  <si>
    <t>Beetaloo Valley</t>
  </si>
  <si>
    <t>Bedford Park</t>
  </si>
  <si>
    <t>Belalie East</t>
  </si>
  <si>
    <t>Belalie North</t>
  </si>
  <si>
    <t>Beltana</t>
  </si>
  <si>
    <t>Beltana Station</t>
  </si>
  <si>
    <t>Belton</t>
  </si>
  <si>
    <t>Belvidere</t>
  </si>
  <si>
    <t>Benbournie</t>
  </si>
  <si>
    <t>Bethany</t>
  </si>
  <si>
    <t>Bethel</t>
  </si>
  <si>
    <t>Beulah Park</t>
  </si>
  <si>
    <t>Beverley (SA)</t>
  </si>
  <si>
    <t>Bibaringa</t>
  </si>
  <si>
    <t>Big Bend</t>
  </si>
  <si>
    <t>Biggs Flat</t>
  </si>
  <si>
    <t>Billiatt</t>
  </si>
  <si>
    <t>Binnum</t>
  </si>
  <si>
    <t>Birchmore</t>
  </si>
  <si>
    <t>Birkenhead</t>
  </si>
  <si>
    <t>Birdwood (SA)</t>
  </si>
  <si>
    <t>Black Forest</t>
  </si>
  <si>
    <t>Black Hill (SA)</t>
  </si>
  <si>
    <t>Black Point</t>
  </si>
  <si>
    <t>Black Rock (SA)</t>
  </si>
  <si>
    <t>Black Springs (SA)</t>
  </si>
  <si>
    <t>Blackfellows Creek</t>
  </si>
  <si>
    <t>Blackfellows Caves</t>
  </si>
  <si>
    <t>Blackford</t>
  </si>
  <si>
    <t>Blackwood (SA)</t>
  </si>
  <si>
    <t>Blakeview</t>
  </si>
  <si>
    <t>Blakiston</t>
  </si>
  <si>
    <t>Blair Athol (SA)</t>
  </si>
  <si>
    <t>Blanche Harbor</t>
  </si>
  <si>
    <t>Blanchetown</t>
  </si>
  <si>
    <t>Bletchley</t>
  </si>
  <si>
    <t>Blinman</t>
  </si>
  <si>
    <t>Blewitt Springs</t>
  </si>
  <si>
    <t>Bluff Beach</t>
  </si>
  <si>
    <t>Boatswain Point</t>
  </si>
  <si>
    <t>Blyth</t>
  </si>
  <si>
    <t>Bockelberg</t>
  </si>
  <si>
    <t>Boconnoc Park</t>
  </si>
  <si>
    <t>Bolivar</t>
  </si>
  <si>
    <t>Bolto</t>
  </si>
  <si>
    <t>Booborowie</t>
  </si>
  <si>
    <t>Bool Lagoon</t>
  </si>
  <si>
    <t>Bookpurnong</t>
  </si>
  <si>
    <t>Booleroo Centre</t>
  </si>
  <si>
    <t>Boolgun</t>
  </si>
  <si>
    <t>Boonerdo</t>
  </si>
  <si>
    <t>Bordertown</t>
  </si>
  <si>
    <t>Boors Plain</t>
  </si>
  <si>
    <t>Bordertown South</t>
  </si>
  <si>
    <t>Borrika</t>
  </si>
  <si>
    <t>Bowden</t>
  </si>
  <si>
    <t>Bower</t>
  </si>
  <si>
    <t>Boston</t>
  </si>
  <si>
    <t>Bowhill</t>
  </si>
  <si>
    <t>Bowillia</t>
  </si>
  <si>
    <t>Bowmans</t>
  </si>
  <si>
    <t>Bradbury (SA)</t>
  </si>
  <si>
    <t>Brady Creek</t>
  </si>
  <si>
    <t>Brahma Lodge</t>
  </si>
  <si>
    <t>Bramfield</t>
  </si>
  <si>
    <t>Bray</t>
  </si>
  <si>
    <t>Brenda Park</t>
  </si>
  <si>
    <t>Bridgewater (SA)</t>
  </si>
  <si>
    <t>Brentwood (SA)</t>
  </si>
  <si>
    <t>Bright (SA)</t>
  </si>
  <si>
    <t>Brimbago</t>
  </si>
  <si>
    <t>Brinkley</t>
  </si>
  <si>
    <t>Brinkworth</t>
  </si>
  <si>
    <t>Broadview</t>
  </si>
  <si>
    <t>Brompton</t>
  </si>
  <si>
    <t>Brooker</t>
  </si>
  <si>
    <t>Brooklyn Park</t>
  </si>
  <si>
    <t>Broughton River Valley</t>
  </si>
  <si>
    <t>Brown Beach</t>
  </si>
  <si>
    <t>Brownlow</t>
  </si>
  <si>
    <t>Brown Hill Creek</t>
  </si>
  <si>
    <t>Brownlow Ki</t>
  </si>
  <si>
    <t>Brukunga</t>
  </si>
  <si>
    <t>Bruce (SA)</t>
  </si>
  <si>
    <t>Buchanan (SA)</t>
  </si>
  <si>
    <t>Buckingham (SA)</t>
  </si>
  <si>
    <t>Buchfelde</t>
  </si>
  <si>
    <t>Buckland Park</t>
  </si>
  <si>
    <t>Buckleboo</t>
  </si>
  <si>
    <t>Bugle Hut</t>
  </si>
  <si>
    <t>Bugle Ranges</t>
  </si>
  <si>
    <t>Bull Creek (SA)</t>
  </si>
  <si>
    <t>Bumbunga</t>
  </si>
  <si>
    <t>Bunbury (SA)</t>
  </si>
  <si>
    <t>Bundaleer Gardens</t>
  </si>
  <si>
    <t>Bundey</t>
  </si>
  <si>
    <t>Bundaleer North</t>
  </si>
  <si>
    <t>Bungama</t>
  </si>
  <si>
    <t>Bungaree (SA)</t>
  </si>
  <si>
    <t>Burdett</t>
  </si>
  <si>
    <t>Burnsfield</t>
  </si>
  <si>
    <t>Burnside (SA)</t>
  </si>
  <si>
    <t>Burra Eastern Districts</t>
  </si>
  <si>
    <t>Burra (SA)</t>
  </si>
  <si>
    <t>Burrungule</t>
  </si>
  <si>
    <t>Burton (SA)</t>
  </si>
  <si>
    <t>Bute</t>
  </si>
  <si>
    <t>Butler (SA)</t>
  </si>
  <si>
    <t>Cadell</t>
  </si>
  <si>
    <t>Cadgee (SA)</t>
  </si>
  <si>
    <t>Calca</t>
  </si>
  <si>
    <t>Caliph</t>
  </si>
  <si>
    <t>Callington</t>
  </si>
  <si>
    <t>Calomba</t>
  </si>
  <si>
    <t>Caloote</t>
  </si>
  <si>
    <t>Calperum Station</t>
  </si>
  <si>
    <t>Caltowie</t>
  </si>
  <si>
    <t>Caltowie West</t>
  </si>
  <si>
    <t>Caltowie North</t>
  </si>
  <si>
    <t>Cambrai</t>
  </si>
  <si>
    <t>Camden Park (SA)</t>
  </si>
  <si>
    <t>Campoona</t>
  </si>
  <si>
    <t>Cannawigara</t>
  </si>
  <si>
    <t>Canowie</t>
  </si>
  <si>
    <t>Canunda</t>
  </si>
  <si>
    <t>Canowie Belt</t>
  </si>
  <si>
    <t>Cape Douglas</t>
  </si>
  <si>
    <t>Cape Borda</t>
  </si>
  <si>
    <t>Cape Jaffa</t>
  </si>
  <si>
    <t>Cape Jervis</t>
  </si>
  <si>
    <t>Caralue</t>
  </si>
  <si>
    <t>Carawa</t>
  </si>
  <si>
    <t>Carew</t>
  </si>
  <si>
    <t>Carcuma</t>
  </si>
  <si>
    <t>Carey Gully</t>
  </si>
  <si>
    <t>Caroline</t>
  </si>
  <si>
    <t>Carpenter Rocks</t>
  </si>
  <si>
    <t>Carrickalinga</t>
  </si>
  <si>
    <t>Carrieton</t>
  </si>
  <si>
    <t>Castambul</t>
  </si>
  <si>
    <t>Cassini</t>
  </si>
  <si>
    <t>Caurnamont</t>
  </si>
  <si>
    <t>Cavan (SA)</t>
  </si>
  <si>
    <t>Cavenagh</t>
  </si>
  <si>
    <t>Caveton</t>
  </si>
  <si>
    <t>Chaffey</t>
  </si>
  <si>
    <t>Ceduna Waters</t>
  </si>
  <si>
    <t>Chain Of Ponds</t>
  </si>
  <si>
    <t>Chandada</t>
  </si>
  <si>
    <t>Chandlers Hill</t>
  </si>
  <si>
    <t>Chapel Hill (SA)</t>
  </si>
  <si>
    <t>Chapman Bore</t>
  </si>
  <si>
    <t>Charleston</t>
  </si>
  <si>
    <t>Charlton Gully</t>
  </si>
  <si>
    <t>Charra</t>
  </si>
  <si>
    <t>Cheltenham (SA)</t>
  </si>
  <si>
    <t>Cherry Gardens</t>
  </si>
  <si>
    <t>Cherryville</t>
  </si>
  <si>
    <t>Chilpenunda</t>
  </si>
  <si>
    <t>Chinaman Wells</t>
  </si>
  <si>
    <t>Chinbingina</t>
  </si>
  <si>
    <t>Chiton</t>
  </si>
  <si>
    <t>Chowilla</t>
  </si>
  <si>
    <t>Clapham</t>
  </si>
  <si>
    <t>Clare (SA)</t>
  </si>
  <si>
    <t>Clarence Gardens</t>
  </si>
  <si>
    <t>Clarence Park</t>
  </si>
  <si>
    <t>Clarendon (SA)</t>
  </si>
  <si>
    <t>Clay Wells</t>
  </si>
  <si>
    <t>Clayton Bay</t>
  </si>
  <si>
    <t>Claypans</t>
  </si>
  <si>
    <t>Clearview</t>
  </si>
  <si>
    <t>Cleland</t>
  </si>
  <si>
    <t>Clements Gap</t>
  </si>
  <si>
    <t>Cleve</t>
  </si>
  <si>
    <t>Clinton (SA)</t>
  </si>
  <si>
    <t>Clinton Centre</t>
  </si>
  <si>
    <t>Clovelly Park</t>
  </si>
  <si>
    <t>Cobdogla</t>
  </si>
  <si>
    <t>Cocata</t>
  </si>
  <si>
    <t>Cockaleechie</t>
  </si>
  <si>
    <t>Cockatoo Valley</t>
  </si>
  <si>
    <t>Colebatch</t>
  </si>
  <si>
    <t>Coffin Bay</t>
  </si>
  <si>
    <t>Coles</t>
  </si>
  <si>
    <t>College Park</t>
  </si>
  <si>
    <t>Collinsfield</t>
  </si>
  <si>
    <t>Colley</t>
  </si>
  <si>
    <t>Collinsville (SA)</t>
  </si>
  <si>
    <t>Collinswood</t>
  </si>
  <si>
    <t>Colton</t>
  </si>
  <si>
    <t>Comaum</t>
  </si>
  <si>
    <t>Commissariat Point</t>
  </si>
  <si>
    <t>Commonwealth Hill</t>
  </si>
  <si>
    <t>Western</t>
  </si>
  <si>
    <t>Compton</t>
  </si>
  <si>
    <t>Concordia</t>
  </si>
  <si>
    <t>Condowie</t>
  </si>
  <si>
    <t>Conmurra</t>
  </si>
  <si>
    <t>Coober Pedy</t>
  </si>
  <si>
    <t>Coobowie</t>
  </si>
  <si>
    <t>Cooke Plains</t>
  </si>
  <si>
    <t>Coolillie</t>
  </si>
  <si>
    <t>Cooltong</t>
  </si>
  <si>
    <t>Coomandook</t>
  </si>
  <si>
    <t>Coombe</t>
  </si>
  <si>
    <t>Coomooroo</t>
  </si>
  <si>
    <t>Coomunga</t>
  </si>
  <si>
    <t>Coonalpyn</t>
  </si>
  <si>
    <t>Coonamia</t>
  </si>
  <si>
    <t>Coonawarra (SA)</t>
  </si>
  <si>
    <t>Coorabie</t>
  </si>
  <si>
    <t>Coorong</t>
  </si>
  <si>
    <t>Copeville</t>
  </si>
  <si>
    <t>Cootra</t>
  </si>
  <si>
    <t>Copley (SA)</t>
  </si>
  <si>
    <t>Corny Point</t>
  </si>
  <si>
    <t>Coromandel East</t>
  </si>
  <si>
    <t>Cortlinye</t>
  </si>
  <si>
    <t>Corunna Station</t>
  </si>
  <si>
    <t>Coulta</t>
  </si>
  <si>
    <t>Cowandilla</t>
  </si>
  <si>
    <t>Cowell</t>
  </si>
  <si>
    <t>Cowirra</t>
  </si>
  <si>
    <t>Cradock</t>
  </si>
  <si>
    <t>Crafers</t>
  </si>
  <si>
    <t>Crafers West</t>
  </si>
  <si>
    <t>Craigburn Farm</t>
  </si>
  <si>
    <t>Craigmore</t>
  </si>
  <si>
    <t>Crescent</t>
  </si>
  <si>
    <t>Cromer (SA)</t>
  </si>
  <si>
    <t>Cross Roads (SA)</t>
  </si>
  <si>
    <t>Croydon (SA)</t>
  </si>
  <si>
    <t>Croydon Park (SA)</t>
  </si>
  <si>
    <t>Crystal Brook (SA)</t>
  </si>
  <si>
    <t>Cudlee Creek</t>
  </si>
  <si>
    <t>Culburra</t>
  </si>
  <si>
    <t>Cultana</t>
  </si>
  <si>
    <t>Cumberland Park</t>
  </si>
  <si>
    <t>Cummins</t>
  </si>
  <si>
    <t>Cungena</t>
  </si>
  <si>
    <t>Cunliffe</t>
  </si>
  <si>
    <t>Cunningham (SA)</t>
  </si>
  <si>
    <t>Cunyarie</t>
  </si>
  <si>
    <t>Curramulka</t>
  </si>
  <si>
    <t>Currency Creek</t>
  </si>
  <si>
    <t>Custon</t>
  </si>
  <si>
    <t>Cuttlefish Bay</t>
  </si>
  <si>
    <t>Cygnet River</t>
  </si>
  <si>
    <t>Dalkey</t>
  </si>
  <si>
    <t>D'Estrees Bay</t>
  </si>
  <si>
    <t>Danggali</t>
  </si>
  <si>
    <t>Darke Peak</t>
  </si>
  <si>
    <t>Darlington (SA)</t>
  </si>
  <si>
    <t>Davenport (SA)</t>
  </si>
  <si>
    <t>Daveyston</t>
  </si>
  <si>
    <t>Daw Park</t>
  </si>
  <si>
    <t>Dawesley</t>
  </si>
  <si>
    <t>Dawson (SA)</t>
  </si>
  <si>
    <t>De Mole River</t>
  </si>
  <si>
    <t>Deep Creek (SA)</t>
  </si>
  <si>
    <t>Deepwater (SA)</t>
  </si>
  <si>
    <t>Delamere (SA)</t>
  </si>
  <si>
    <t>Denial Bay</t>
  </si>
  <si>
    <t>Dernancourt</t>
  </si>
  <si>
    <t>Devlins Pound</t>
  </si>
  <si>
    <t>Devon Park (SA)</t>
  </si>
  <si>
    <t>Dingabledinga</t>
  </si>
  <si>
    <t>Direk</t>
  </si>
  <si>
    <t>Dismal Swamp</t>
  </si>
  <si>
    <t>Donovans</t>
  </si>
  <si>
    <t>Dorset Vale</t>
  </si>
  <si>
    <t>Douglas Point</t>
  </si>
  <si>
    <t>Dowlingville</t>
  </si>
  <si>
    <t>Dover Gardens</t>
  </si>
  <si>
    <t>Dry Creek (SA)</t>
  </si>
  <si>
    <t>Dry Creek - North</t>
  </si>
  <si>
    <t>Dublin</t>
  </si>
  <si>
    <t>Dudley East</t>
  </si>
  <si>
    <t>Duck Ponds</t>
  </si>
  <si>
    <t>Dudley Park (SA)</t>
  </si>
  <si>
    <t>Dudley West</t>
  </si>
  <si>
    <t>Dulwich</t>
  </si>
  <si>
    <t>Duncan</t>
  </si>
  <si>
    <t>Dutton</t>
  </si>
  <si>
    <t>Dutton East</t>
  </si>
  <si>
    <t>East Moonta</t>
  </si>
  <si>
    <t>Eastwood (SA)</t>
  </si>
  <si>
    <t>Eba</t>
  </si>
  <si>
    <t>Eba Anchorage</t>
  </si>
  <si>
    <t>Ebenezer (SA)</t>
  </si>
  <si>
    <t>Echunga</t>
  </si>
  <si>
    <t>Eden Hills</t>
  </si>
  <si>
    <t>Eden Valley</t>
  </si>
  <si>
    <t>Edillilie</t>
  </si>
  <si>
    <t>Edinburgh</t>
  </si>
  <si>
    <t>Edinburgh North</t>
  </si>
  <si>
    <t>Edithburgh</t>
  </si>
  <si>
    <t>Eight Mile Creek (SA)</t>
  </si>
  <si>
    <t>Elizabeth Downs</t>
  </si>
  <si>
    <t>Elizabeth Grove</t>
  </si>
  <si>
    <t>Elizabeth North</t>
  </si>
  <si>
    <t>Elizabeth Park</t>
  </si>
  <si>
    <t>Elizabeth South</t>
  </si>
  <si>
    <t>Elizabeth Vale</t>
  </si>
  <si>
    <t>Elliston</t>
  </si>
  <si>
    <t>Elwomple</t>
  </si>
  <si>
    <t>Emu Bay</t>
  </si>
  <si>
    <t>Emu Downs</t>
  </si>
  <si>
    <t>Emu Flat (SA)</t>
  </si>
  <si>
    <t>Encounter Bay</t>
  </si>
  <si>
    <t>Enfield (SA)</t>
  </si>
  <si>
    <t>Erindale</t>
  </si>
  <si>
    <t>Erith</t>
  </si>
  <si>
    <t>Erskine (SA)</t>
  </si>
  <si>
    <t>Ethelton</t>
  </si>
  <si>
    <t>Ettrick (SA)</t>
  </si>
  <si>
    <t>Eudunda</t>
  </si>
  <si>
    <t>Eurelia</t>
  </si>
  <si>
    <t>Euromina</t>
  </si>
  <si>
    <t>Evandale (SA)</t>
  </si>
  <si>
    <t>Evanston</t>
  </si>
  <si>
    <t>Evanston Gardens</t>
  </si>
  <si>
    <t>Evanston Park</t>
  </si>
  <si>
    <t>Evanston South</t>
  </si>
  <si>
    <t>Everard Central</t>
  </si>
  <si>
    <t>Everard Park</t>
  </si>
  <si>
    <t>Exeter (SA)</t>
  </si>
  <si>
    <t>Eyre</t>
  </si>
  <si>
    <t>Fairview Park</t>
  </si>
  <si>
    <t>False Bay</t>
  </si>
  <si>
    <t>Whyalla - North</t>
  </si>
  <si>
    <t>Farina</t>
  </si>
  <si>
    <t>Farrell Flat</t>
  </si>
  <si>
    <t>Felixstow</t>
  </si>
  <si>
    <t>Ferryden Park</t>
  </si>
  <si>
    <t>Field</t>
  </si>
  <si>
    <t>Findon</t>
  </si>
  <si>
    <t>Finniss</t>
  </si>
  <si>
    <t>Firle</t>
  </si>
  <si>
    <t>Fischer</t>
  </si>
  <si>
    <t>Fisher (SA)</t>
  </si>
  <si>
    <t>Fitzroy (SA)</t>
  </si>
  <si>
    <t>Fisherman Bay</t>
  </si>
  <si>
    <t>Five Miles</t>
  </si>
  <si>
    <t>Flaxley</t>
  </si>
  <si>
    <t>Flaxman Valley</t>
  </si>
  <si>
    <t>Flinders Chase</t>
  </si>
  <si>
    <t>Flinders Ranges</t>
  </si>
  <si>
    <t>Florina Station</t>
  </si>
  <si>
    <t>Fords</t>
  </si>
  <si>
    <t>Forest Range</t>
  </si>
  <si>
    <t>Forestville (SA)</t>
  </si>
  <si>
    <t>Forreston</t>
  </si>
  <si>
    <t>Forster (SA)</t>
  </si>
  <si>
    <t>Foul Bay</t>
  </si>
  <si>
    <t>Fountain</t>
  </si>
  <si>
    <t>Fox</t>
  </si>
  <si>
    <t>Frahns</t>
  </si>
  <si>
    <t>Frances</t>
  </si>
  <si>
    <t>Franklyn</t>
  </si>
  <si>
    <t>Frankton</t>
  </si>
  <si>
    <t>Frayville</t>
  </si>
  <si>
    <t>Freeling</t>
  </si>
  <si>
    <t>Frewville</t>
  </si>
  <si>
    <t>Frome Downs</t>
  </si>
  <si>
    <t>Fulham Gardens</t>
  </si>
  <si>
    <t>Fulham (SA)</t>
  </si>
  <si>
    <t>Fullarton</t>
  </si>
  <si>
    <t>Furner</t>
  </si>
  <si>
    <t>Galga</t>
  </si>
  <si>
    <t>Gammon Ranges</t>
  </si>
  <si>
    <t>Garden Island (SA)</t>
  </si>
  <si>
    <t>Torrens Island</t>
  </si>
  <si>
    <t>Gawler (SA)</t>
  </si>
  <si>
    <t>Gawler East</t>
  </si>
  <si>
    <t>Gawler Belt</t>
  </si>
  <si>
    <t>Gawler Ranges</t>
  </si>
  <si>
    <t>Gawler River</t>
  </si>
  <si>
    <t>Gawler South</t>
  </si>
  <si>
    <t>Gawler West</t>
  </si>
  <si>
    <t>Gemmells</t>
  </si>
  <si>
    <t>Georgetown (SA)</t>
  </si>
  <si>
    <t>Gepps Cross</t>
  </si>
  <si>
    <t>Geranium</t>
  </si>
  <si>
    <t>Geranium Plains</t>
  </si>
  <si>
    <t>Gerard</t>
  </si>
  <si>
    <t>German Creek</t>
  </si>
  <si>
    <t>German Flat</t>
  </si>
  <si>
    <t>Germein Bay</t>
  </si>
  <si>
    <t>Gidgealpa</t>
  </si>
  <si>
    <t>Gifford Hill</t>
  </si>
  <si>
    <t>Gilberton (SA)</t>
  </si>
  <si>
    <t>Giles Corner</t>
  </si>
  <si>
    <t>Gillentown</t>
  </si>
  <si>
    <t>Gilles Plains</t>
  </si>
  <si>
    <t>Gillman</t>
  </si>
  <si>
    <t>Glandore</t>
  </si>
  <si>
    <t>Gladstone (SA)</t>
  </si>
  <si>
    <t>Glanville</t>
  </si>
  <si>
    <t>Glen Osmond</t>
  </si>
  <si>
    <t>Glenalta</t>
  </si>
  <si>
    <t>Glenburnie</t>
  </si>
  <si>
    <t>Glencoe (SA)</t>
  </si>
  <si>
    <t>Glendambo</t>
  </si>
  <si>
    <t>Glenelg East</t>
  </si>
  <si>
    <t>Glenelg North</t>
  </si>
  <si>
    <t>Glenelg South</t>
  </si>
  <si>
    <t>Glengowrie</t>
  </si>
  <si>
    <t>Glenroy (SA)</t>
  </si>
  <si>
    <t>Glenside</t>
  </si>
  <si>
    <t>Glenunga</t>
  </si>
  <si>
    <t>Globe Derby Park</t>
  </si>
  <si>
    <t>Glossop</t>
  </si>
  <si>
    <t>Glynde</t>
  </si>
  <si>
    <t>Golden Heights</t>
  </si>
  <si>
    <t>Gomersal</t>
  </si>
  <si>
    <t>Good Hope Landing</t>
  </si>
  <si>
    <t>Goodwood (SA)</t>
  </si>
  <si>
    <t>Goolwa</t>
  </si>
  <si>
    <t>Goolwa Beach</t>
  </si>
  <si>
    <t>Goolwa North</t>
  </si>
  <si>
    <t>Goolwa South</t>
  </si>
  <si>
    <t>Gosse</t>
  </si>
  <si>
    <t>Gould Creek</t>
  </si>
  <si>
    <t>Grace Plains</t>
  </si>
  <si>
    <t>Grampus</t>
  </si>
  <si>
    <t>Grange (SA)</t>
  </si>
  <si>
    <t>Green Fields</t>
  </si>
  <si>
    <t>Green Hills Range</t>
  </si>
  <si>
    <t>Greenacres</t>
  </si>
  <si>
    <t>Green Patch</t>
  </si>
  <si>
    <t>Greenhill (SA)</t>
  </si>
  <si>
    <t>Greenock</t>
  </si>
  <si>
    <t>Greenways</t>
  </si>
  <si>
    <t>Gulfview Heights</t>
  </si>
  <si>
    <t>Gulnare</t>
  </si>
  <si>
    <t>Gum Creek</t>
  </si>
  <si>
    <t>Gumeracha</t>
  </si>
  <si>
    <t>Gurra Gurra</t>
  </si>
  <si>
    <t>Hackham</t>
  </si>
  <si>
    <t>Hackham West</t>
  </si>
  <si>
    <t>Hacklins Corner</t>
  </si>
  <si>
    <t>Hackney</t>
  </si>
  <si>
    <t>Hahndorf</t>
  </si>
  <si>
    <t>Haines</t>
  </si>
  <si>
    <t>Halbury</t>
  </si>
  <si>
    <t>Halidon</t>
  </si>
  <si>
    <t>Hallelujah Hills</t>
  </si>
  <si>
    <t>Hallett</t>
  </si>
  <si>
    <t>Hambidge</t>
  </si>
  <si>
    <t>Hamilton (SA)</t>
  </si>
  <si>
    <t>Hamley</t>
  </si>
  <si>
    <t>Hamley Bridge</t>
  </si>
  <si>
    <t>Hammond</t>
  </si>
  <si>
    <t>Hampden (SA)</t>
  </si>
  <si>
    <t>Hampstead Gardens</t>
  </si>
  <si>
    <t>Hansborough</t>
  </si>
  <si>
    <t>Hanson</t>
  </si>
  <si>
    <t>Happy Valley (SA)</t>
  </si>
  <si>
    <t>Happy Valley Reservoir</t>
  </si>
  <si>
    <t>Hardwicke Bay</t>
  </si>
  <si>
    <t>Hardy</t>
  </si>
  <si>
    <t>Harrogate</t>
  </si>
  <si>
    <t>Hart (SA)</t>
  </si>
  <si>
    <t>Hartley (SA)</t>
  </si>
  <si>
    <t>Haslam</t>
  </si>
  <si>
    <t>Hatherleigh</t>
  </si>
  <si>
    <t>Hawker (SA)</t>
  </si>
  <si>
    <t>Hawson</t>
  </si>
  <si>
    <t>Hawthorn (SA)</t>
  </si>
  <si>
    <t>Hawthorndene</t>
  </si>
  <si>
    <t>Hay Flat</t>
  </si>
  <si>
    <t>Hay Valley</t>
  </si>
  <si>
    <t>Hayborough</t>
  </si>
  <si>
    <t>Hazelwood Park</t>
  </si>
  <si>
    <t>Heathfield</t>
  </si>
  <si>
    <t>Heathpool</t>
  </si>
  <si>
    <t>Hectorville</t>
  </si>
  <si>
    <t>Hendon (SA)</t>
  </si>
  <si>
    <t>Henley Beach South</t>
  </si>
  <si>
    <t>Hewett</t>
  </si>
  <si>
    <t>Highbury (SA)</t>
  </si>
  <si>
    <t>Highgate (SA)</t>
  </si>
  <si>
    <t>Highland Valley</t>
  </si>
  <si>
    <t>Hill River (SA)</t>
  </si>
  <si>
    <t>Hillbank</t>
  </si>
  <si>
    <t>Hillcrest (SA)</t>
  </si>
  <si>
    <t>Hillier</t>
  </si>
  <si>
    <t>Hilltown</t>
  </si>
  <si>
    <t>Hilton (SA)</t>
  </si>
  <si>
    <t>Hindmarsh (SA)</t>
  </si>
  <si>
    <t>Hincks</t>
  </si>
  <si>
    <t>Hindmarsh Island</t>
  </si>
  <si>
    <t>Hindmarsh Tiers</t>
  </si>
  <si>
    <t>Hindmarsh Valley</t>
  </si>
  <si>
    <t>Holden Hill</t>
  </si>
  <si>
    <t>Holder (SA)</t>
  </si>
  <si>
    <t>Holder Siding</t>
  </si>
  <si>
    <t>Honiton</t>
  </si>
  <si>
    <t>Hope Forest</t>
  </si>
  <si>
    <t>Hope Gap</t>
  </si>
  <si>
    <t>Hope Valley (SA)</t>
  </si>
  <si>
    <t>Hornsdale</t>
  </si>
  <si>
    <t>Horsnell Gully</t>
  </si>
  <si>
    <t>Hoskin Corner</t>
  </si>
  <si>
    <t>Houghton</t>
  </si>
  <si>
    <t>Hove</t>
  </si>
  <si>
    <t>Hoyleton</t>
  </si>
  <si>
    <t>Huddleston</t>
  </si>
  <si>
    <t>Humbug Scrub</t>
  </si>
  <si>
    <t>Huntfield Heights</t>
  </si>
  <si>
    <t>Hyde Park (SA)</t>
  </si>
  <si>
    <t>Hynam</t>
  </si>
  <si>
    <t>Inglewood (SA)</t>
  </si>
  <si>
    <t>Ingomar</t>
  </si>
  <si>
    <t>Inkerman (SA)</t>
  </si>
  <si>
    <t>Inkster</t>
  </si>
  <si>
    <t>Inman Valley</t>
  </si>
  <si>
    <t>Innamincka</t>
  </si>
  <si>
    <t>Inneston</t>
  </si>
  <si>
    <t>Iron Knob</t>
  </si>
  <si>
    <t>Ironbank</t>
  </si>
  <si>
    <t>Ironstone</t>
  </si>
  <si>
    <t>Island Beach</t>
  </si>
  <si>
    <t>Island Lagoon</t>
  </si>
  <si>
    <t>Iwantja</t>
  </si>
  <si>
    <t>Jabuk</t>
  </si>
  <si>
    <t>James Well</t>
  </si>
  <si>
    <t>Jamieson (SA)</t>
  </si>
  <si>
    <t>Jericho (SA)</t>
  </si>
  <si>
    <t>Jerusalem</t>
  </si>
  <si>
    <t>Jervois</t>
  </si>
  <si>
    <t>Joanna</t>
  </si>
  <si>
    <t>Johnburgh</t>
  </si>
  <si>
    <t>Joslin</t>
  </si>
  <si>
    <t>Julanka Holdings</t>
  </si>
  <si>
    <t>Julia</t>
  </si>
  <si>
    <t>Jupiter Creek</t>
  </si>
  <si>
    <t>Kainton</t>
  </si>
  <si>
    <t>Kalamurina</t>
  </si>
  <si>
    <t>Kalanbi</t>
  </si>
  <si>
    <t>Kalangadoo</t>
  </si>
  <si>
    <t>Kalbeeba</t>
  </si>
  <si>
    <t>Kaldoonera</t>
  </si>
  <si>
    <t>Kalka</t>
  </si>
  <si>
    <t>Kallora</t>
  </si>
  <si>
    <t>Kaltjiti</t>
  </si>
  <si>
    <t>Kangarilla</t>
  </si>
  <si>
    <t>Kangaroo Flat (SA)</t>
  </si>
  <si>
    <t>Kangaroo Head</t>
  </si>
  <si>
    <t>Kangaroo Inn</t>
  </si>
  <si>
    <t>Kanmantoo</t>
  </si>
  <si>
    <t>Kanni</t>
  </si>
  <si>
    <t>Kanpi</t>
  </si>
  <si>
    <t>Kanyaka</t>
  </si>
  <si>
    <t>Kapinnie</t>
  </si>
  <si>
    <t>Kappawanta</t>
  </si>
  <si>
    <t>Kapunda</t>
  </si>
  <si>
    <t>Karatta</t>
  </si>
  <si>
    <t>Karcultaby</t>
  </si>
  <si>
    <t>Karkoo</t>
  </si>
  <si>
    <t>Karoonda</t>
  </si>
  <si>
    <t>Karte</t>
  </si>
  <si>
    <t>Katarapko</t>
  </si>
  <si>
    <t>Keilira</t>
  </si>
  <si>
    <t>Keith</t>
  </si>
  <si>
    <t>Kellidie Bay</t>
  </si>
  <si>
    <t>Kelly</t>
  </si>
  <si>
    <t>Kensington (SA)</t>
  </si>
  <si>
    <t>Kensington Gardens</t>
  </si>
  <si>
    <t>Kensington Park</t>
  </si>
  <si>
    <t>Kent Town</t>
  </si>
  <si>
    <t>Kenton Valley</t>
  </si>
  <si>
    <t>Kepa</t>
  </si>
  <si>
    <t>Keppoch</t>
  </si>
  <si>
    <t>Kersbrook</t>
  </si>
  <si>
    <t>Keswick</t>
  </si>
  <si>
    <t>Keswick Terminal</t>
  </si>
  <si>
    <t>Keyneton</t>
  </si>
  <si>
    <t>Ki Ki</t>
  </si>
  <si>
    <t>Kiana</t>
  </si>
  <si>
    <t>Kidman Park</t>
  </si>
  <si>
    <t>Kielpa</t>
  </si>
  <si>
    <t>Kilburn</t>
  </si>
  <si>
    <t>Kilkenny</t>
  </si>
  <si>
    <t>Kimba</t>
  </si>
  <si>
    <t>Kingoonya</t>
  </si>
  <si>
    <t>Kings Park (SA)</t>
  </si>
  <si>
    <t>Kingscote</t>
  </si>
  <si>
    <t>Kingsford (SA)</t>
  </si>
  <si>
    <t>Kingston On Murray</t>
  </si>
  <si>
    <t>Kingston Park</t>
  </si>
  <si>
    <t>Kingston Se</t>
  </si>
  <si>
    <t>Kingswood (SA)</t>
  </si>
  <si>
    <t>Klemzig</t>
  </si>
  <si>
    <t>Kohinoor</t>
  </si>
  <si>
    <t>Kondoolka</t>
  </si>
  <si>
    <t>Kongal</t>
  </si>
  <si>
    <t>Kongorong</t>
  </si>
  <si>
    <t>Koolgera</t>
  </si>
  <si>
    <t>Koolunga</t>
  </si>
  <si>
    <t>Koolywurtie</t>
  </si>
  <si>
    <t>Koonamore</t>
  </si>
  <si>
    <t>Koongawa</t>
  </si>
  <si>
    <t>Koonibba</t>
  </si>
  <si>
    <t>Koonoona</t>
  </si>
  <si>
    <t>Koonunga</t>
  </si>
  <si>
    <t>Koorine</t>
  </si>
  <si>
    <t>Kooroona</t>
  </si>
  <si>
    <t>Koppamurra</t>
  </si>
  <si>
    <t>Koppio</t>
  </si>
  <si>
    <t>Korunye</t>
  </si>
  <si>
    <t>Kringin</t>
  </si>
  <si>
    <t>Krondorf</t>
  </si>
  <si>
    <t>Krongart</t>
  </si>
  <si>
    <t>Kudla</t>
  </si>
  <si>
    <t>Kuitpo</t>
  </si>
  <si>
    <t>Kuitpo Colony</t>
  </si>
  <si>
    <t>Kulpara</t>
  </si>
  <si>
    <t>Kurralta Park</t>
  </si>
  <si>
    <t>Kyancutta</t>
  </si>
  <si>
    <t>Kybunga</t>
  </si>
  <si>
    <t>Kybybolite</t>
  </si>
  <si>
    <t>Kyeema</t>
  </si>
  <si>
    <t>Laffer</t>
  </si>
  <si>
    <t>Lake Albert (SA)</t>
  </si>
  <si>
    <t>Lake Alexandrina</t>
  </si>
  <si>
    <t>Lake Carlet</t>
  </si>
  <si>
    <t>Lake Everard</t>
  </si>
  <si>
    <t>Lake Eyre</t>
  </si>
  <si>
    <t>Lake Frome</t>
  </si>
  <si>
    <t>Lake Gairdner</t>
  </si>
  <si>
    <t>Lake Gilles</t>
  </si>
  <si>
    <t>Lake Macfarlane</t>
  </si>
  <si>
    <t>Lake Plains</t>
  </si>
  <si>
    <t>Lake Torrens</t>
  </si>
  <si>
    <t>Lake View</t>
  </si>
  <si>
    <t>Lameroo</t>
  </si>
  <si>
    <t>Langhorne Creek</t>
  </si>
  <si>
    <t>Langs Landing</t>
  </si>
  <si>
    <t>Largs Bay</t>
  </si>
  <si>
    <t>Largs North</t>
  </si>
  <si>
    <t>Laura (SA)</t>
  </si>
  <si>
    <t>Laura Bay</t>
  </si>
  <si>
    <t>Leabrook</t>
  </si>
  <si>
    <t>Leasingham</t>
  </si>
  <si>
    <t>Leawood Gardens</t>
  </si>
  <si>
    <t>Leigh Creek (SA)</t>
  </si>
  <si>
    <t>Leigh Creek Station</t>
  </si>
  <si>
    <t>Leighton</t>
  </si>
  <si>
    <t>Lenswood</t>
  </si>
  <si>
    <t>Lewiston</t>
  </si>
  <si>
    <t>Light Pass</t>
  </si>
  <si>
    <t>Lightsview</t>
  </si>
  <si>
    <t>Lincoln National Park</t>
  </si>
  <si>
    <t>Linden Park</t>
  </si>
  <si>
    <t>Lindley</t>
  </si>
  <si>
    <t>Lindon</t>
  </si>
  <si>
    <t>Linwood</t>
  </si>
  <si>
    <t>Lipson</t>
  </si>
  <si>
    <t>Little Douglas</t>
  </si>
  <si>
    <t>Littlehampton</t>
  </si>
  <si>
    <t>Lobethal</t>
  </si>
  <si>
    <t>Lochaber</t>
  </si>
  <si>
    <t>Lochiel (SA)</t>
  </si>
  <si>
    <t>Lock</t>
  </si>
  <si>
    <t>Long Flat (SA)</t>
  </si>
  <si>
    <t>Long Plains</t>
  </si>
  <si>
    <t>Longwood (SA)</t>
  </si>
  <si>
    <t>Lonsdale</t>
  </si>
  <si>
    <t>Louth Bay</t>
  </si>
  <si>
    <t>Loveday</t>
  </si>
  <si>
    <t>Lowan Vale</t>
  </si>
  <si>
    <t>Lowbank</t>
  </si>
  <si>
    <t>Lower Broughton</t>
  </si>
  <si>
    <t>Lower Hermitage</t>
  </si>
  <si>
    <t>Lower Inman Valley</t>
  </si>
  <si>
    <t>Lower Light</t>
  </si>
  <si>
    <t>Lower Mitcham</t>
  </si>
  <si>
    <t>Loxton North</t>
  </si>
  <si>
    <t>Lucindale</t>
  </si>
  <si>
    <t>Lucky Bay</t>
  </si>
  <si>
    <t>Lyndhurst (SA)</t>
  </si>
  <si>
    <t>Lynton</t>
  </si>
  <si>
    <t>Lyrup</t>
  </si>
  <si>
    <t>Maaoupe</t>
  </si>
  <si>
    <t>Mabel Creek</t>
  </si>
  <si>
    <t>Macclesfield (SA)</t>
  </si>
  <si>
    <t>Macdonald Park</t>
  </si>
  <si>
    <t>Macgillivray</t>
  </si>
  <si>
    <t>Macumba</t>
  </si>
  <si>
    <t>Magarey</t>
  </si>
  <si>
    <t>Magdala</t>
  </si>
  <si>
    <t>Maggea</t>
  </si>
  <si>
    <t>Magill</t>
  </si>
  <si>
    <t>Mahanewo</t>
  </si>
  <si>
    <t>Maitland (SA)</t>
  </si>
  <si>
    <t>Makin</t>
  </si>
  <si>
    <t>Malinong</t>
  </si>
  <si>
    <t>Malpas</t>
  </si>
  <si>
    <t>Maltee</t>
  </si>
  <si>
    <t>Malvern (SA)</t>
  </si>
  <si>
    <t>Mambray Creek</t>
  </si>
  <si>
    <t>Mangalo</t>
  </si>
  <si>
    <t>Manna Hill</t>
  </si>
  <si>
    <t>Mannanarie</t>
  </si>
  <si>
    <t>Manningham</t>
  </si>
  <si>
    <t>Manoora (SA)</t>
  </si>
  <si>
    <t>Mansfield Park</t>
  </si>
  <si>
    <t>Mantung</t>
  </si>
  <si>
    <t>Marama</t>
  </si>
  <si>
    <t>Marananga</t>
  </si>
  <si>
    <t>Marble Hill</t>
  </si>
  <si>
    <t>Marcollat</t>
  </si>
  <si>
    <t>Marden</t>
  </si>
  <si>
    <t>Marino</t>
  </si>
  <si>
    <t>Marion Bay (SA)</t>
  </si>
  <si>
    <t>Markaranka</t>
  </si>
  <si>
    <t>Marks Landing</t>
  </si>
  <si>
    <t>Marla</t>
  </si>
  <si>
    <t>Marleston</t>
  </si>
  <si>
    <t>Marola</t>
  </si>
  <si>
    <t>Marrabel</t>
  </si>
  <si>
    <t>Marree</t>
  </si>
  <si>
    <t>Marryatville</t>
  </si>
  <si>
    <t>Maryvale (SA)</t>
  </si>
  <si>
    <t>Maslin Beach</t>
  </si>
  <si>
    <t>Matta Flat</t>
  </si>
  <si>
    <t>Maude (SA)</t>
  </si>
  <si>
    <t>Mawson Lakes</t>
  </si>
  <si>
    <t>Mayfield (SA)</t>
  </si>
  <si>
    <t>Maylands (SA)</t>
  </si>
  <si>
    <t>McBean Pound</t>
  </si>
  <si>
    <t>McCallum</t>
  </si>
  <si>
    <t>McCracken</t>
  </si>
  <si>
    <t>McLaren Flat</t>
  </si>
  <si>
    <t>McHarg Creek</t>
  </si>
  <si>
    <t>Meadows</t>
  </si>
  <si>
    <t>Medindie</t>
  </si>
  <si>
    <t>Medindie Gardens</t>
  </si>
  <si>
    <t>Melrose (SA)</t>
  </si>
  <si>
    <t>Melrose Park (SA)</t>
  </si>
  <si>
    <t>Meningie</t>
  </si>
  <si>
    <t>Melton (SA)</t>
  </si>
  <si>
    <t>Meningie East</t>
  </si>
  <si>
    <t>Meningie West</t>
  </si>
  <si>
    <t>Menzies (SA)</t>
  </si>
  <si>
    <t>Mercunda</t>
  </si>
  <si>
    <t>Meribah</t>
  </si>
  <si>
    <t>Merghiny</t>
  </si>
  <si>
    <t>Merriton</t>
  </si>
  <si>
    <t>Middle Beach</t>
  </si>
  <si>
    <t>Middle River</t>
  </si>
  <si>
    <t>Middleback Range</t>
  </si>
  <si>
    <t>Middleton (SA)</t>
  </si>
  <si>
    <t>Midgee (SA)</t>
  </si>
  <si>
    <t>Mil-Lel</t>
  </si>
  <si>
    <t>Milang</t>
  </si>
  <si>
    <t>Mile End</t>
  </si>
  <si>
    <t>Mile End South</t>
  </si>
  <si>
    <t>Milendella</t>
  </si>
  <si>
    <t>Millbrook (SA)</t>
  </si>
  <si>
    <t>Millswood</t>
  </si>
  <si>
    <t>Miltalie</t>
  </si>
  <si>
    <t>Mimili</t>
  </si>
  <si>
    <t>Minbrie</t>
  </si>
  <si>
    <t>Minburra</t>
  </si>
  <si>
    <t>Mindarie (SA)</t>
  </si>
  <si>
    <t>Mingbool</t>
  </si>
  <si>
    <t>Minlaton</t>
  </si>
  <si>
    <t>Minnipa</t>
  </si>
  <si>
    <t>Mintaro</t>
  </si>
  <si>
    <t>Minvalara</t>
  </si>
  <si>
    <t>Miranda (SA)</t>
  </si>
  <si>
    <t>Mitchell Park (SA)</t>
  </si>
  <si>
    <t>Mitchell (SA)</t>
  </si>
  <si>
    <t>Mitchellville</t>
  </si>
  <si>
    <t>Moana</t>
  </si>
  <si>
    <t>Mobilong</t>
  </si>
  <si>
    <t>Moculta</t>
  </si>
  <si>
    <t>Modbury</t>
  </si>
  <si>
    <t>Modbury North</t>
  </si>
  <si>
    <t>Moerlong</t>
  </si>
  <si>
    <t>Monarto</t>
  </si>
  <si>
    <t>Monarto South</t>
  </si>
  <si>
    <t>Monash (SA)</t>
  </si>
  <si>
    <t>Monbulla</t>
  </si>
  <si>
    <t>Mongolata</t>
  </si>
  <si>
    <t>Montacute</t>
  </si>
  <si>
    <t>Montarra</t>
  </si>
  <si>
    <t>Monteith</t>
  </si>
  <si>
    <t>Moockra</t>
  </si>
  <si>
    <t>Moody</t>
  </si>
  <si>
    <t>Mooleulooloo</t>
  </si>
  <si>
    <t>Moonaree</t>
  </si>
  <si>
    <t>Moonta Bay</t>
  </si>
  <si>
    <t>Moonta Mines</t>
  </si>
  <si>
    <t>Moorak</t>
  </si>
  <si>
    <t>Moorlands</t>
  </si>
  <si>
    <t>Moorook</t>
  </si>
  <si>
    <t>Moorook South</t>
  </si>
  <si>
    <t>Moppa</t>
  </si>
  <si>
    <t>Morchard</t>
  </si>
  <si>
    <t>Morgan</t>
  </si>
  <si>
    <t>Morn Hill</t>
  </si>
  <si>
    <t>Morphett Vale</t>
  </si>
  <si>
    <t>Morphetts Flat</t>
  </si>
  <si>
    <t>Mortana</t>
  </si>
  <si>
    <t>Moseley</t>
  </si>
  <si>
    <t>Mosquito Hill</t>
  </si>
  <si>
    <t>Motpena</t>
  </si>
  <si>
    <t>Mount Barker (SA)</t>
  </si>
  <si>
    <t>Mount Barker Junction</t>
  </si>
  <si>
    <t>Mount Barker Springs</t>
  </si>
  <si>
    <t>Mount Barker Summit</t>
  </si>
  <si>
    <t>Mount Benson</t>
  </si>
  <si>
    <t>Mount Bryan</t>
  </si>
  <si>
    <t>Mount Bryan East</t>
  </si>
  <si>
    <t>Mount Burr</t>
  </si>
  <si>
    <t>Mount Charles</t>
  </si>
  <si>
    <t>Mount Compass</t>
  </si>
  <si>
    <t>Mount Cooper (SA)</t>
  </si>
  <si>
    <t>Mount Crawford</t>
  </si>
  <si>
    <t>Mount Damper</t>
  </si>
  <si>
    <t>Mount Drummond</t>
  </si>
  <si>
    <t>Mount Dutton Bay</t>
  </si>
  <si>
    <t>Mount George (SA)</t>
  </si>
  <si>
    <t>Mount Hope (SA)</t>
  </si>
  <si>
    <t>Mount Ive</t>
  </si>
  <si>
    <t>Mount Jagged</t>
  </si>
  <si>
    <t>Mount Joy</t>
  </si>
  <si>
    <t>Mount Light</t>
  </si>
  <si>
    <t>Mount Magnificent</t>
  </si>
  <si>
    <t>Mount Mary</t>
  </si>
  <si>
    <t>Mount Mcintyre</t>
  </si>
  <si>
    <t>Mount Mckenzie</t>
  </si>
  <si>
    <t>Mount Observation (SA)</t>
  </si>
  <si>
    <t>Mount Osmond</t>
  </si>
  <si>
    <t>Mount Pleasant (SA)</t>
  </si>
  <si>
    <t>Mount Schank</t>
  </si>
  <si>
    <t>Mount Serle</t>
  </si>
  <si>
    <t>Mount Templeton</t>
  </si>
  <si>
    <t>Mount Torrens</t>
  </si>
  <si>
    <t>Mount Wedge</t>
  </si>
  <si>
    <t>Mount Willoughby</t>
  </si>
  <si>
    <t>Moyhall</t>
  </si>
  <si>
    <t>Mudamuckla</t>
  </si>
  <si>
    <t>Mulgundawa</t>
  </si>
  <si>
    <t>Mullaquana</t>
  </si>
  <si>
    <t>Muloorina</t>
  </si>
  <si>
    <t>Mundallio</t>
  </si>
  <si>
    <t>Mundic Creek</t>
  </si>
  <si>
    <t>Mundoo Island</t>
  </si>
  <si>
    <t>Mundoora</t>
  </si>
  <si>
    <t>Mundulla</t>
  </si>
  <si>
    <t>Mundulla West</t>
  </si>
  <si>
    <t>Mungeranie</t>
  </si>
  <si>
    <t>Munno Para</t>
  </si>
  <si>
    <t>Munno Para Downs</t>
  </si>
  <si>
    <t>Munno Para West</t>
  </si>
  <si>
    <t>Murbko</t>
  </si>
  <si>
    <t>Murdinga</t>
  </si>
  <si>
    <t>Murlong</t>
  </si>
  <si>
    <t>Murputja - Nyapari</t>
  </si>
  <si>
    <t>Murrawong</t>
  </si>
  <si>
    <t>Murray Bridge East</t>
  </si>
  <si>
    <t>Murray Bridge North</t>
  </si>
  <si>
    <t>Murray Bridge South</t>
  </si>
  <si>
    <t>Murray Town</t>
  </si>
  <si>
    <t>Murtho</t>
  </si>
  <si>
    <t>Muston</t>
  </si>
  <si>
    <t>Mutooroo</t>
  </si>
  <si>
    <t>Mylor</t>
  </si>
  <si>
    <t>Mypolonga</t>
  </si>
  <si>
    <t>Myponga</t>
  </si>
  <si>
    <t>Myponga Beach</t>
  </si>
  <si>
    <t>Myrtle Bank (SA)</t>
  </si>
  <si>
    <t>Nackara</t>
  </si>
  <si>
    <t>Nadia</t>
  </si>
  <si>
    <t>Naidia</t>
  </si>
  <si>
    <t>Nailsworth</t>
  </si>
  <si>
    <t>Nain</t>
  </si>
  <si>
    <t>Nalyappa</t>
  </si>
  <si>
    <t>Nangkita</t>
  </si>
  <si>
    <t>Nangwarry</t>
  </si>
  <si>
    <t>Nantawarra</t>
  </si>
  <si>
    <t>Napperby</t>
  </si>
  <si>
    <t>Narridy</t>
  </si>
  <si>
    <t>Narrung (SA)</t>
  </si>
  <si>
    <t>Naturi</t>
  </si>
  <si>
    <t>Neales Flat</t>
  </si>
  <si>
    <t>Nectar Brook</t>
  </si>
  <si>
    <t>Nelshaby</t>
  </si>
  <si>
    <t>Nene Valley</t>
  </si>
  <si>
    <t>Nepabunna</t>
  </si>
  <si>
    <t>Netherby (SA)</t>
  </si>
  <si>
    <t>Nepean Bay</t>
  </si>
  <si>
    <t>Netherton</t>
  </si>
  <si>
    <t>Netley</t>
  </si>
  <si>
    <t>New Port</t>
  </si>
  <si>
    <t>New Residence</t>
  </si>
  <si>
    <t>New Town (SA)</t>
  </si>
  <si>
    <t>New Well</t>
  </si>
  <si>
    <t>Newland</t>
  </si>
  <si>
    <t>Newton</t>
  </si>
  <si>
    <t>Ngapala</t>
  </si>
  <si>
    <t>Ngarkat</t>
  </si>
  <si>
    <t>Nildottie</t>
  </si>
  <si>
    <t>Ninnes</t>
  </si>
  <si>
    <t>Noarlunga Centre</t>
  </si>
  <si>
    <t>Noarlunga Downs</t>
  </si>
  <si>
    <t>Nora Creina</t>
  </si>
  <si>
    <t>Normanville (SA)</t>
  </si>
  <si>
    <t>North Beach (SA)</t>
  </si>
  <si>
    <t>North Booborowie</t>
  </si>
  <si>
    <t>North Brighton</t>
  </si>
  <si>
    <t>North Cape</t>
  </si>
  <si>
    <t>North Haven (SA)</t>
  </si>
  <si>
    <t>North Moonta</t>
  </si>
  <si>
    <t>North Plympton</t>
  </si>
  <si>
    <t>North Shields</t>
  </si>
  <si>
    <t>North West Bend</t>
  </si>
  <si>
    <t>North Yelta</t>
  </si>
  <si>
    <t>Northern Heights</t>
  </si>
  <si>
    <t>Northfield</t>
  </si>
  <si>
    <t>Northgate (SA)</t>
  </si>
  <si>
    <t>Norton Summit</t>
  </si>
  <si>
    <t>Notts Well</t>
  </si>
  <si>
    <t>Novar Gardens</t>
  </si>
  <si>
    <t>Nullarbor</t>
  </si>
  <si>
    <t>Nunjikompita</t>
  </si>
  <si>
    <t>Nurom</t>
  </si>
  <si>
    <t>Nurragi</t>
  </si>
  <si>
    <t>O'Halloran Hill</t>
  </si>
  <si>
    <t>O'Sullivan Beach</t>
  </si>
  <si>
    <t>Oak Valley (SA)</t>
  </si>
  <si>
    <t>Oakbank</t>
  </si>
  <si>
    <t>Oakden</t>
  </si>
  <si>
    <t>Oakden Hills</t>
  </si>
  <si>
    <t>Oaklands Park</t>
  </si>
  <si>
    <t>Ob Flat</t>
  </si>
  <si>
    <t>Olary</t>
  </si>
  <si>
    <t>Old Calperum</t>
  </si>
  <si>
    <t>Old Noarlunga</t>
  </si>
  <si>
    <t>Old Reynella</t>
  </si>
  <si>
    <t>Old Teal Flat</t>
  </si>
  <si>
    <t>Olympic Dam</t>
  </si>
  <si>
    <t>Onkaparinga Hills</t>
  </si>
  <si>
    <t>Oodla Wirra</t>
  </si>
  <si>
    <t>Oodnadatta</t>
  </si>
  <si>
    <t>Orroroo</t>
  </si>
  <si>
    <t>Osborne (SA)</t>
  </si>
  <si>
    <t>Ottoway</t>
  </si>
  <si>
    <t>Outer Harbor</t>
  </si>
  <si>
    <t>Overland Corner</t>
  </si>
  <si>
    <t>Ovingham</t>
  </si>
  <si>
    <t>Owen</t>
  </si>
  <si>
    <t>Padthaway</t>
  </si>
  <si>
    <t>Paechtown</t>
  </si>
  <si>
    <t>Pages Flat</t>
  </si>
  <si>
    <t>Paisley</t>
  </si>
  <si>
    <t>Palkagee</t>
  </si>
  <si>
    <t>Pallamana</t>
  </si>
  <si>
    <t>Palmer (SA)</t>
  </si>
  <si>
    <t>Pandurra</t>
  </si>
  <si>
    <t>Panitya (SA)</t>
  </si>
  <si>
    <t>Para Hills West</t>
  </si>
  <si>
    <t>Para Vista</t>
  </si>
  <si>
    <t>Parachilna</t>
  </si>
  <si>
    <t>Paracombe</t>
  </si>
  <si>
    <t>Paradise (SA)</t>
  </si>
  <si>
    <t>Parafield</t>
  </si>
  <si>
    <t>Parakylia</t>
  </si>
  <si>
    <t>Paramatta</t>
  </si>
  <si>
    <t>Paratoo</t>
  </si>
  <si>
    <t>Parawa</t>
  </si>
  <si>
    <t>Parham</t>
  </si>
  <si>
    <t>Parilla</t>
  </si>
  <si>
    <t>Paringa</t>
  </si>
  <si>
    <t>Paris Creek</t>
  </si>
  <si>
    <t>Park Holme</t>
  </si>
  <si>
    <t>Parkside (SA)</t>
  </si>
  <si>
    <t>Parnaroo</t>
  </si>
  <si>
    <t>Parndana</t>
  </si>
  <si>
    <t>Parrakie</t>
  </si>
  <si>
    <t>Parsons Beach</t>
  </si>
  <si>
    <t>Paruna</t>
  </si>
  <si>
    <t>Pasadena</t>
  </si>
  <si>
    <t>Paskeville</t>
  </si>
  <si>
    <t>Pata</t>
  </si>
  <si>
    <t>Payneham</t>
  </si>
  <si>
    <t>Payneham South</t>
  </si>
  <si>
    <t>Peake</t>
  </si>
  <si>
    <t>Peebinga</t>
  </si>
  <si>
    <t>Pearlah</t>
  </si>
  <si>
    <t>Peep Hill</t>
  </si>
  <si>
    <t>Pekina</t>
  </si>
  <si>
    <t>Pelican Lagoon</t>
  </si>
  <si>
    <t>Pelican Point (SA)</t>
  </si>
  <si>
    <t>Pellaring Flat</t>
  </si>
  <si>
    <t>Penfield</t>
  </si>
  <si>
    <t>Penfield Gardens</t>
  </si>
  <si>
    <t>Penneshaw</t>
  </si>
  <si>
    <t>Pennington</t>
  </si>
  <si>
    <t>Penrice</t>
  </si>
  <si>
    <t>Penong</t>
  </si>
  <si>
    <t>Penwortham</t>
  </si>
  <si>
    <t>Perlubie</t>
  </si>
  <si>
    <t>Perponda</t>
  </si>
  <si>
    <t>Peterborough (SA)</t>
  </si>
  <si>
    <t>Peterhead</t>
  </si>
  <si>
    <t>Petersville</t>
  </si>
  <si>
    <t>Petherick</t>
  </si>
  <si>
    <t>Petina</t>
  </si>
  <si>
    <t>Petwood</t>
  </si>
  <si>
    <t>Pewsey Vale</t>
  </si>
  <si>
    <t>Piccadilly (SA)</t>
  </si>
  <si>
    <t>Pike River</t>
  </si>
  <si>
    <t>Piednippie</t>
  </si>
  <si>
    <t>Pimba</t>
  </si>
  <si>
    <t>Pimbaacla</t>
  </si>
  <si>
    <t>Pine Creek (SA)</t>
  </si>
  <si>
    <t>Pine Creek Station</t>
  </si>
  <si>
    <t>Pine Hill</t>
  </si>
  <si>
    <t>Pine Point</t>
  </si>
  <si>
    <t>Pinery</t>
  </si>
  <si>
    <t>Pinkawillinie</t>
  </si>
  <si>
    <t>Pinkerton Plains</t>
  </si>
  <si>
    <t>Pinks Beach</t>
  </si>
  <si>
    <t>Pinnaroo</t>
  </si>
  <si>
    <t>Pipalyatjara</t>
  </si>
  <si>
    <t>Pirie East</t>
  </si>
  <si>
    <t>Pleasant Park</t>
  </si>
  <si>
    <t>Plympton Park</t>
  </si>
  <si>
    <t>Point Boston</t>
  </si>
  <si>
    <t>Point Lowly</t>
  </si>
  <si>
    <t>Point Pass</t>
  </si>
  <si>
    <t>Point Pearce</t>
  </si>
  <si>
    <t>Point Souttar</t>
  </si>
  <si>
    <t>Point Sturt</t>
  </si>
  <si>
    <t>Point Turton</t>
  </si>
  <si>
    <t>Polda</t>
  </si>
  <si>
    <t>Polish Hill River</t>
  </si>
  <si>
    <t>Poltalloch</t>
  </si>
  <si>
    <t>Pompoota</t>
  </si>
  <si>
    <t>Ponde</t>
  </si>
  <si>
    <t>Poochera</t>
  </si>
  <si>
    <t>Pooginagoric</t>
  </si>
  <si>
    <t>Pooginook</t>
  </si>
  <si>
    <t>Poonindie</t>
  </si>
  <si>
    <t>Pooraka</t>
  </si>
  <si>
    <t>Porky Flat</t>
  </si>
  <si>
    <t>Port Arthur (SA)</t>
  </si>
  <si>
    <t>Port Augusta West</t>
  </si>
  <si>
    <t>Port Bonython</t>
  </si>
  <si>
    <t>Port Broughton</t>
  </si>
  <si>
    <t>Port Davis</t>
  </si>
  <si>
    <t>Port Elliot</t>
  </si>
  <si>
    <t>Port Gawler</t>
  </si>
  <si>
    <t>Port Germein</t>
  </si>
  <si>
    <t>Port Gibbon</t>
  </si>
  <si>
    <t>Port Hughes</t>
  </si>
  <si>
    <t>Port Julia</t>
  </si>
  <si>
    <t>Port Kenny</t>
  </si>
  <si>
    <t>Port Macdonnell</t>
  </si>
  <si>
    <t>Port Mannum</t>
  </si>
  <si>
    <t>Port Moorowie</t>
  </si>
  <si>
    <t>Port Neill</t>
  </si>
  <si>
    <t>Port Noarlunga</t>
  </si>
  <si>
    <t>Port Noarlunga South</t>
  </si>
  <si>
    <t>Port Paterson</t>
  </si>
  <si>
    <t>Port Pirie South</t>
  </si>
  <si>
    <t>Port Pirie West</t>
  </si>
  <si>
    <t>Port Rickaby</t>
  </si>
  <si>
    <t>Port Victoria</t>
  </si>
  <si>
    <t>Port Vincent</t>
  </si>
  <si>
    <t>Port Wakefield</t>
  </si>
  <si>
    <t>Port Willunga</t>
  </si>
  <si>
    <t>Porter Lagoon</t>
  </si>
  <si>
    <t>Price</t>
  </si>
  <si>
    <t>Proof Range</t>
  </si>
  <si>
    <t>Prospect (SA)</t>
  </si>
  <si>
    <t>Prospect Hill</t>
  </si>
  <si>
    <t>Pukatja</t>
  </si>
  <si>
    <t>Puntabie</t>
  </si>
  <si>
    <t>Punthari</t>
  </si>
  <si>
    <t>Pureba</t>
  </si>
  <si>
    <t>Purnong</t>
  </si>
  <si>
    <t>Punyelroo</t>
  </si>
  <si>
    <t>Pyap</t>
  </si>
  <si>
    <t>Pyap West</t>
  </si>
  <si>
    <t>Pygery</t>
  </si>
  <si>
    <t>Qualco</t>
  </si>
  <si>
    <t>Queenstown (SA)</t>
  </si>
  <si>
    <t>Racecourse Bay</t>
  </si>
  <si>
    <t>Quorn</t>
  </si>
  <si>
    <t>Ramco</t>
  </si>
  <si>
    <t>Ramco Heights</t>
  </si>
  <si>
    <t>Ramsay (SA)</t>
  </si>
  <si>
    <t>Rapid Bay</t>
  </si>
  <si>
    <t>Red Creek</t>
  </si>
  <si>
    <t>Redbanks</t>
  </si>
  <si>
    <t>Redhill</t>
  </si>
  <si>
    <t>Reedy Creek (SA)</t>
  </si>
  <si>
    <t>Reeves Plains</t>
  </si>
  <si>
    <t>Regency Park</t>
  </si>
  <si>
    <t>Reid (SA)</t>
  </si>
  <si>
    <t>Rendelsham</t>
  </si>
  <si>
    <t>Renmark North</t>
  </si>
  <si>
    <t>Renmark South</t>
  </si>
  <si>
    <t>Renmark West</t>
  </si>
  <si>
    <t>Renown Park</t>
  </si>
  <si>
    <t>Reynella East</t>
  </si>
  <si>
    <t>Rhynie</t>
  </si>
  <si>
    <t>Ridgehaven</t>
  </si>
  <si>
    <t>Ridleyton</t>
  </si>
  <si>
    <t>Risdon Park</t>
  </si>
  <si>
    <t>Risdon Park South</t>
  </si>
  <si>
    <t>Riverglades</t>
  </si>
  <si>
    <t>Riverglen</t>
  </si>
  <si>
    <t>Riverton (SA)</t>
  </si>
  <si>
    <t>Robe</t>
  </si>
  <si>
    <t>Robertstown</t>
  </si>
  <si>
    <t>Rochester (SA)</t>
  </si>
  <si>
    <t>Rockleigh</t>
  </si>
  <si>
    <t>Rocky Camp</t>
  </si>
  <si>
    <t>Rocky Gully (SA)</t>
  </si>
  <si>
    <t>Rocky Plain (SA)</t>
  </si>
  <si>
    <t>Rocky Point (SA)</t>
  </si>
  <si>
    <t>Rogues Point</t>
  </si>
  <si>
    <t>Rose Park</t>
  </si>
  <si>
    <t>Rosedale (SA)</t>
  </si>
  <si>
    <t>Rosetown</t>
  </si>
  <si>
    <t>Rosewater</t>
  </si>
  <si>
    <t>Roseworthy</t>
  </si>
  <si>
    <t>Rosslyn Park</t>
  </si>
  <si>
    <t>Rostrevor</t>
  </si>
  <si>
    <t>Rowland Flat</t>
  </si>
  <si>
    <t>Royal Park</t>
  </si>
  <si>
    <t>Royston Park</t>
  </si>
  <si>
    <t>Rudall</t>
  </si>
  <si>
    <t>SA Remainder</t>
  </si>
  <si>
    <t>Saddleworth</t>
  </si>
  <si>
    <t>Saints</t>
  </si>
  <si>
    <t>Salisbury (SA)</t>
  </si>
  <si>
    <t>Salisbury Downs</t>
  </si>
  <si>
    <t>Salisbury Heights</t>
  </si>
  <si>
    <t>Salisbury Park</t>
  </si>
  <si>
    <t>Salisbury Plain</t>
  </si>
  <si>
    <t>Salisbury South</t>
  </si>
  <si>
    <t>Salt Creek</t>
  </si>
  <si>
    <t>Salter Springs</t>
  </si>
  <si>
    <t>Saltia</t>
  </si>
  <si>
    <t>Sampson Flat</t>
  </si>
  <si>
    <t>Sandalwood</t>
  </si>
  <si>
    <t>Sandergrove</t>
  </si>
  <si>
    <t>Sanderston</t>
  </si>
  <si>
    <t>Sandilands (SA)</t>
  </si>
  <si>
    <t>Sandleton</t>
  </si>
  <si>
    <t>Sandy Creek (SA)</t>
  </si>
  <si>
    <t>Sandy Grove</t>
  </si>
  <si>
    <t>Sapphiretown</t>
  </si>
  <si>
    <t>Sceale Bay</t>
  </si>
  <si>
    <t>Schell Well</t>
  </si>
  <si>
    <t>Scott Creek</t>
  </si>
  <si>
    <t>Seacliff</t>
  </si>
  <si>
    <t>Seacliff Park</t>
  </si>
  <si>
    <t>Seacombe Gardens</t>
  </si>
  <si>
    <t>Seacombe Heights</t>
  </si>
  <si>
    <t>Seaford (SA)</t>
  </si>
  <si>
    <t>Seaford Heights</t>
  </si>
  <si>
    <t>Seaford Meadows</t>
  </si>
  <si>
    <t>Seaford Rise</t>
  </si>
  <si>
    <t>Seal Bay</t>
  </si>
  <si>
    <t>Seaton (SA)</t>
  </si>
  <si>
    <t>Seaview Downs</t>
  </si>
  <si>
    <t>Sebastopol (SA)</t>
  </si>
  <si>
    <t>Second Valley</t>
  </si>
  <si>
    <t>Sedan</t>
  </si>
  <si>
    <t>Seddon (SA)</t>
  </si>
  <si>
    <t>Sefton Park</t>
  </si>
  <si>
    <t>Sellicks Beach</t>
  </si>
  <si>
    <t>Sellicks Hill</t>
  </si>
  <si>
    <t>Semaphore</t>
  </si>
  <si>
    <t>Semaphore Park</t>
  </si>
  <si>
    <t>Semaphore South</t>
  </si>
  <si>
    <t>Senior</t>
  </si>
  <si>
    <t>Seppeltsfield</t>
  </si>
  <si>
    <t>Sevenhill</t>
  </si>
  <si>
    <t>Shaugh</t>
  </si>
  <si>
    <t>Shea-Oak Log</t>
  </si>
  <si>
    <t>Sheaoak Flat</t>
  </si>
  <si>
    <t>Sheidow Park</t>
  </si>
  <si>
    <t>Sheringa</t>
  </si>
  <si>
    <t>Sherlock (SA)</t>
  </si>
  <si>
    <t>Sherwood (SA)</t>
  </si>
  <si>
    <t>Short</t>
  </si>
  <si>
    <t>Silverton (SA)</t>
  </si>
  <si>
    <t>Skye (SA)</t>
  </si>
  <si>
    <t>Sleaford</t>
  </si>
  <si>
    <t>Smithfield (SA)</t>
  </si>
  <si>
    <t>Smithfield Plains</t>
  </si>
  <si>
    <t>Smoky Bay</t>
  </si>
  <si>
    <t>Snowtown</t>
  </si>
  <si>
    <t>Solomon</t>
  </si>
  <si>
    <t>Solomontown</t>
  </si>
  <si>
    <t>Somerton Park</t>
  </si>
  <si>
    <t>South Brighton</t>
  </si>
  <si>
    <t>South Hummocks</t>
  </si>
  <si>
    <t>South Kilkerran</t>
  </si>
  <si>
    <t>South Plympton</t>
  </si>
  <si>
    <t>Southend</t>
  </si>
  <si>
    <t>Spalding (SA)</t>
  </si>
  <si>
    <t>Spectacle Lake</t>
  </si>
  <si>
    <t>Spence (SA)</t>
  </si>
  <si>
    <t>Spring Farm (SA)</t>
  </si>
  <si>
    <t>Spring Gully (SA)</t>
  </si>
  <si>
    <t>Springfield (SA)</t>
  </si>
  <si>
    <t>Springton</t>
  </si>
  <si>
    <t>Square Mile</t>
  </si>
  <si>
    <t>St Agnes (SA)</t>
  </si>
  <si>
    <t>St Clair (SA)</t>
  </si>
  <si>
    <t>St Georges</t>
  </si>
  <si>
    <t>St Ives (SA)</t>
  </si>
  <si>
    <t>St Johns</t>
  </si>
  <si>
    <t>St Kilda (SA)</t>
  </si>
  <si>
    <t>St Kitts</t>
  </si>
  <si>
    <t>St Marys (SA)</t>
  </si>
  <si>
    <t>St Morris</t>
  </si>
  <si>
    <t>St Peters (SA)</t>
  </si>
  <si>
    <t>Stanley (SA)</t>
  </si>
  <si>
    <t>Stanley Flat</t>
  </si>
  <si>
    <t>Stansbury</t>
  </si>
  <si>
    <t>Steelton</t>
  </si>
  <si>
    <t>Steinfeld</t>
  </si>
  <si>
    <t>Stephenston</t>
  </si>
  <si>
    <t>Stepney</t>
  </si>
  <si>
    <t>Stewart Range</t>
  </si>
  <si>
    <t>Stirling (SA)</t>
  </si>
  <si>
    <t>Stirling North</t>
  </si>
  <si>
    <t>Stockport</t>
  </si>
  <si>
    <t>Stockwell</t>
  </si>
  <si>
    <t>Stockyard Creek (SA)</t>
  </si>
  <si>
    <t>Stockyard Plain</t>
  </si>
  <si>
    <t>Stokes Bay</t>
  </si>
  <si>
    <t>Stone Hut</t>
  </si>
  <si>
    <t>Stone Well</t>
  </si>
  <si>
    <t>Stonyfell</t>
  </si>
  <si>
    <t>Stow</t>
  </si>
  <si>
    <t>Strathalbyn (SA)</t>
  </si>
  <si>
    <t>Struan</t>
  </si>
  <si>
    <t>Streaky Bay</t>
  </si>
  <si>
    <t>Stuart (SA)</t>
  </si>
  <si>
    <t>Stuarts Creek</t>
  </si>
  <si>
    <t>Stun'Sail Boom</t>
  </si>
  <si>
    <t>Sturt (SA)</t>
  </si>
  <si>
    <t>Sturt Vale</t>
  </si>
  <si>
    <t>Sultana Point</t>
  </si>
  <si>
    <t>Summertown</t>
  </si>
  <si>
    <t>Sunlands</t>
  </si>
  <si>
    <t>Sunnybrae</t>
  </si>
  <si>
    <t>Sunnydale</t>
  </si>
  <si>
    <t>Sunnyside (SA)</t>
  </si>
  <si>
    <t>Sunnyvale</t>
  </si>
  <si>
    <t>Surrey Downs</t>
  </si>
  <si>
    <t>Sutherlands</t>
  </si>
  <si>
    <t>Suttontown</t>
  </si>
  <si>
    <t>Swan Reach (SA)</t>
  </si>
  <si>
    <t>Swanport</t>
  </si>
  <si>
    <t>Swede Flat</t>
  </si>
  <si>
    <t>Tailem Bend</t>
  </si>
  <si>
    <t>Taldra</t>
  </si>
  <si>
    <t>Tantanoola</t>
  </si>
  <si>
    <t>Talia</t>
  </si>
  <si>
    <t>Taperoo</t>
  </si>
  <si>
    <t>Taplan</t>
  </si>
  <si>
    <t>Taratap</t>
  </si>
  <si>
    <t>Tarcoola</t>
  </si>
  <si>
    <t>Tarcowie</t>
  </si>
  <si>
    <t>Tarlee</t>
  </si>
  <si>
    <t>Tarnma</t>
  </si>
  <si>
    <t>Tarpeena</t>
  </si>
  <si>
    <t>Tatachilla</t>
  </si>
  <si>
    <t>Taunton (SA)</t>
  </si>
  <si>
    <t>Taylorville</t>
  </si>
  <si>
    <t>Teal Flat</t>
  </si>
  <si>
    <t>Telowie</t>
  </si>
  <si>
    <t>Templers</t>
  </si>
  <si>
    <t>Tennyson (SA)</t>
  </si>
  <si>
    <t>Tepko</t>
  </si>
  <si>
    <t>Teringie</t>
  </si>
  <si>
    <t>Terowie</t>
  </si>
  <si>
    <t>The Gap (SA)</t>
  </si>
  <si>
    <t>The Pines (SA)</t>
  </si>
  <si>
    <t>The Range (SA)</t>
  </si>
  <si>
    <t>Thebarton</t>
  </si>
  <si>
    <t>Thevenard</t>
  </si>
  <si>
    <t>Thomas Plain</t>
  </si>
  <si>
    <t>Thompson Beach</t>
  </si>
  <si>
    <t>Thorngate</t>
  </si>
  <si>
    <t>Thornlea</t>
  </si>
  <si>
    <t>Thrington</t>
  </si>
  <si>
    <t>Tiatukia</t>
  </si>
  <si>
    <t>Tickera</t>
  </si>
  <si>
    <t>Tiddy Widdy Beach</t>
  </si>
  <si>
    <t>Tieyon</t>
  </si>
  <si>
    <t>Tilley Swamp</t>
  </si>
  <si>
    <t>Tintinara</t>
  </si>
  <si>
    <t>Tolderol</t>
  </si>
  <si>
    <t>Tonsley</t>
  </si>
  <si>
    <t>Tooperang</t>
  </si>
  <si>
    <t>Tooligie</t>
  </si>
  <si>
    <t>Toora (SA)</t>
  </si>
  <si>
    <t>Tootenilla</t>
  </si>
  <si>
    <t>Torrens Park</t>
  </si>
  <si>
    <t>Torrens Vale</t>
  </si>
  <si>
    <t>Torrensville</t>
  </si>
  <si>
    <t>Tothill Belt</t>
  </si>
  <si>
    <t>Tothill Creek</t>
  </si>
  <si>
    <t>Totness</t>
  </si>
  <si>
    <t>Towitta</t>
  </si>
  <si>
    <t>Tranmere (SA)</t>
  </si>
  <si>
    <t>Trinity Gardens</t>
  </si>
  <si>
    <t>Trott Park</t>
  </si>
  <si>
    <t>Truro</t>
  </si>
  <si>
    <t>Tulka</t>
  </si>
  <si>
    <t>Tumby Bay</t>
  </si>
  <si>
    <t>Tungkillo</t>
  </si>
  <si>
    <t>Tunkalilla</t>
  </si>
  <si>
    <t>Tusmore</t>
  </si>
  <si>
    <t>Two Wells</t>
  </si>
  <si>
    <t>Tyringa</t>
  </si>
  <si>
    <t>Ucolta</t>
  </si>
  <si>
    <t>Uleybury</t>
  </si>
  <si>
    <t>Uley</t>
  </si>
  <si>
    <t>Ulooloo</t>
  </si>
  <si>
    <t>Ulyerra</t>
  </si>
  <si>
    <t>Undalya</t>
  </si>
  <si>
    <t>Underdale</t>
  </si>
  <si>
    <t>Ungarra</t>
  </si>
  <si>
    <t>Unley Park</t>
  </si>
  <si>
    <t>Uno</t>
  </si>
  <si>
    <t>Upper Hermitage</t>
  </si>
  <si>
    <t>Upper Sturt</t>
  </si>
  <si>
    <t>Uraidla</t>
  </si>
  <si>
    <t>Urania</t>
  </si>
  <si>
    <t>Urrbrae</t>
  </si>
  <si>
    <t>Vale Park</t>
  </si>
  <si>
    <t>Uworra</t>
  </si>
  <si>
    <t>Valley View</t>
  </si>
  <si>
    <t>Veitch</t>
  </si>
  <si>
    <t>Venus Bay (SA)</t>
  </si>
  <si>
    <t>Verdun</t>
  </si>
  <si>
    <t>Verran</t>
  </si>
  <si>
    <t>Vine Vale</t>
  </si>
  <si>
    <t>Virginia (SA)</t>
  </si>
  <si>
    <t>Vista</t>
  </si>
  <si>
    <t>Vivonne Bay</t>
  </si>
  <si>
    <t>Waddikee</t>
  </si>
  <si>
    <t>Waitpinga</t>
  </si>
  <si>
    <t>Walker Flat</t>
  </si>
  <si>
    <t>Walkerville (SA)</t>
  </si>
  <si>
    <t>Walkley Heights</t>
  </si>
  <si>
    <t>Wall Flat</t>
  </si>
  <si>
    <t>Wallala</t>
  </si>
  <si>
    <t>Wallaroo (SA)</t>
  </si>
  <si>
    <t>Wallaroo Mines</t>
  </si>
  <si>
    <t>Wallaroo Plain</t>
  </si>
  <si>
    <t>Walloway</t>
  </si>
  <si>
    <t>Waltowa</t>
  </si>
  <si>
    <t>Wami Kata</t>
  </si>
  <si>
    <t>Wanbi</t>
  </si>
  <si>
    <t>Wandana (SA)</t>
  </si>
  <si>
    <t>Wandearah East</t>
  </si>
  <si>
    <t>Wandearah West</t>
  </si>
  <si>
    <t>Wandilo</t>
  </si>
  <si>
    <t>Wangary</t>
  </si>
  <si>
    <t>Wangolina</t>
  </si>
  <si>
    <t>Wappilka</t>
  </si>
  <si>
    <t>Wanilla</t>
  </si>
  <si>
    <t>Warburto</t>
  </si>
  <si>
    <t>Ward Belt</t>
  </si>
  <si>
    <t>Ward Hill</t>
  </si>
  <si>
    <t>Warnertown</t>
  </si>
  <si>
    <t>Warnes</t>
  </si>
  <si>
    <t>Warooka</t>
  </si>
  <si>
    <t>Warramboo</t>
  </si>
  <si>
    <t>Washpool (SA)</t>
  </si>
  <si>
    <t>Wasleys</t>
  </si>
  <si>
    <t>Watarru</t>
  </si>
  <si>
    <t>Watchman</t>
  </si>
  <si>
    <t>Waterfall Gully</t>
  </si>
  <si>
    <t>Waterloo Corner</t>
  </si>
  <si>
    <t>Waterloo (SA)</t>
  </si>
  <si>
    <t>Watervale</t>
  </si>
  <si>
    <t>Watraba</t>
  </si>
  <si>
    <t>Wattle Flat (SA)</t>
  </si>
  <si>
    <t>Wattle Park</t>
  </si>
  <si>
    <t>Wattle Range East</t>
  </si>
  <si>
    <t>Wauraltee</t>
  </si>
  <si>
    <t>Wayville</t>
  </si>
  <si>
    <t>Webb Beach</t>
  </si>
  <si>
    <t>Wedge Island (SA)</t>
  </si>
  <si>
    <t>Weeroona Island</t>
  </si>
  <si>
    <t>Weetulta</t>
  </si>
  <si>
    <t>Welland</t>
  </si>
  <si>
    <t>Wellington (SA)</t>
  </si>
  <si>
    <t>Wellington East</t>
  </si>
  <si>
    <t>Wepar</t>
  </si>
  <si>
    <t>West Beach (SA)</t>
  </si>
  <si>
    <t>West Bundaleer</t>
  </si>
  <si>
    <t>West Croydon</t>
  </si>
  <si>
    <t>West Hindmarsh</t>
  </si>
  <si>
    <t>West Lakes Shore</t>
  </si>
  <si>
    <t>West Range</t>
  </si>
  <si>
    <t>West Richmond</t>
  </si>
  <si>
    <t>Westall</t>
  </si>
  <si>
    <t>Westbourne Park</t>
  </si>
  <si>
    <t>Western Flat</t>
  </si>
  <si>
    <t>Western River</t>
  </si>
  <si>
    <t>White Hill</t>
  </si>
  <si>
    <t>Wharminda</t>
  </si>
  <si>
    <t>White Hut</t>
  </si>
  <si>
    <t>White Sands</t>
  </si>
  <si>
    <t>White Well Corner</t>
  </si>
  <si>
    <t>Whites Flat</t>
  </si>
  <si>
    <t>Whites Valley</t>
  </si>
  <si>
    <t>Whites River</t>
  </si>
  <si>
    <t>Whitwarta</t>
  </si>
  <si>
    <t>Whyalla Barson</t>
  </si>
  <si>
    <t>Whyalla Jenkins</t>
  </si>
  <si>
    <t>Whyalla Norrie</t>
  </si>
  <si>
    <t>Whyalla Playford</t>
  </si>
  <si>
    <t>Whyalla Stuart</t>
  </si>
  <si>
    <t>Whyte Yarcowie</t>
  </si>
  <si>
    <t>Wigley Flat</t>
  </si>
  <si>
    <t>Wilcherry</t>
  </si>
  <si>
    <t>Wild Dog Valley (SA)</t>
  </si>
  <si>
    <t>Wild Horse Plains</t>
  </si>
  <si>
    <t>Wilgena</t>
  </si>
  <si>
    <t>Willalo</t>
  </si>
  <si>
    <t>Willalooka</t>
  </si>
  <si>
    <t>Willamulka</t>
  </si>
  <si>
    <t>Willaston</t>
  </si>
  <si>
    <t>William Creek</t>
  </si>
  <si>
    <t>Williamstown (SA)</t>
  </si>
  <si>
    <t>Willippa</t>
  </si>
  <si>
    <t>Willochra</t>
  </si>
  <si>
    <t>Willoughby (SA)</t>
  </si>
  <si>
    <t>Willow Creek</t>
  </si>
  <si>
    <t>Willow Springs</t>
  </si>
  <si>
    <t>Willowie</t>
  </si>
  <si>
    <t>Willson River</t>
  </si>
  <si>
    <t>Willunga Hill</t>
  </si>
  <si>
    <t>Willunga South</t>
  </si>
  <si>
    <t>Willyaroo</t>
  </si>
  <si>
    <t>Wilmington</t>
  </si>
  <si>
    <t>Windsor (SA)</t>
  </si>
  <si>
    <t>Wingfield</t>
  </si>
  <si>
    <t>Winkie</t>
  </si>
  <si>
    <t>Winninowie</t>
  </si>
  <si>
    <t>Winulta</t>
  </si>
  <si>
    <t>Wirrabara</t>
  </si>
  <si>
    <t>Wirraminna</t>
  </si>
  <si>
    <t>Wirrega</t>
  </si>
  <si>
    <t>Wirrina Cove</t>
  </si>
  <si>
    <t>Wirrulla</t>
  </si>
  <si>
    <t>Wisanger</t>
  </si>
  <si>
    <t>Wistow</t>
  </si>
  <si>
    <t>Witera</t>
  </si>
  <si>
    <t>Wokurna</t>
  </si>
  <si>
    <t>Wolseley</t>
  </si>
  <si>
    <t>Wongulla</t>
  </si>
  <si>
    <t>Wongyarra</t>
  </si>
  <si>
    <t>Wonna</t>
  </si>
  <si>
    <t>Wonuarra</t>
  </si>
  <si>
    <t>Woodchester</t>
  </si>
  <si>
    <t>Woodcroft (SA)</t>
  </si>
  <si>
    <t>Woodforde</t>
  </si>
  <si>
    <t>Woodlane</t>
  </si>
  <si>
    <t>Woodleigh (SA)</t>
  </si>
  <si>
    <t>Woods Point (SA)</t>
  </si>
  <si>
    <t>Woodside (SA)</t>
  </si>
  <si>
    <t>Woodville (SA)</t>
  </si>
  <si>
    <t>Woodville Gardens</t>
  </si>
  <si>
    <t>Woodville North</t>
  </si>
  <si>
    <t>Woodville Park</t>
  </si>
  <si>
    <t>Woodville South</t>
  </si>
  <si>
    <t>Woodville West</t>
  </si>
  <si>
    <t>Wool Bay</t>
  </si>
  <si>
    <t>Woolpunda</t>
  </si>
  <si>
    <t>Woolshed Flat (SA)</t>
  </si>
  <si>
    <t>Woolsheds</t>
  </si>
  <si>
    <t>Woolumbool</t>
  </si>
  <si>
    <t>Woolundunga</t>
  </si>
  <si>
    <t>Woomera</t>
  </si>
  <si>
    <t>Worlds End (SA)</t>
  </si>
  <si>
    <t>Worrolong</t>
  </si>
  <si>
    <t>Wrattonbully</t>
  </si>
  <si>
    <t>Wudinna</t>
  </si>
  <si>
    <t>Wunkar</t>
  </si>
  <si>
    <t>Wye</t>
  </si>
  <si>
    <t>Wynarka</t>
  </si>
  <si>
    <t>Wynn Vale</t>
  </si>
  <si>
    <t>Wyomi</t>
  </si>
  <si>
    <t>Yacka</t>
  </si>
  <si>
    <t>Yadlamalka</t>
  </si>
  <si>
    <t>Yahl</t>
  </si>
  <si>
    <t>Yalanda</t>
  </si>
  <si>
    <t>Yalata</t>
  </si>
  <si>
    <t>Yalpara</t>
  </si>
  <si>
    <t>Yallunda Flat</t>
  </si>
  <si>
    <t>Yamba (SA)</t>
  </si>
  <si>
    <t>Yanerbie</t>
  </si>
  <si>
    <t>Yaninee</t>
  </si>
  <si>
    <t>Yantanabie</t>
  </si>
  <si>
    <t>Yanyarrie</t>
  </si>
  <si>
    <t>Yardea</t>
  </si>
  <si>
    <t>Yarrah</t>
  </si>
  <si>
    <t>Yatala Vale</t>
  </si>
  <si>
    <t>Yatina</t>
  </si>
  <si>
    <t>Yattalunga (SA)</t>
  </si>
  <si>
    <t>Yeelanna</t>
  </si>
  <si>
    <t>Yellabinna</t>
  </si>
  <si>
    <t>Yelta (SA)</t>
  </si>
  <si>
    <t>Yinkanie</t>
  </si>
  <si>
    <t>Yongala</t>
  </si>
  <si>
    <t>Yorke Valley</t>
  </si>
  <si>
    <t>Yorketown</t>
  </si>
  <si>
    <t>Younghusband</t>
  </si>
  <si>
    <t>Younghusband Holdings</t>
  </si>
  <si>
    <t>Yumali</t>
  </si>
  <si>
    <t>Yundi</t>
  </si>
  <si>
    <t>Yumbarra</t>
  </si>
  <si>
    <t>Zadows Landing</t>
  </si>
  <si>
    <t>Yunta</t>
  </si>
  <si>
    <t>Abba River</t>
  </si>
  <si>
    <t>Abbey</t>
  </si>
  <si>
    <t>Acton Park (WA)</t>
  </si>
  <si>
    <t>Ajana</t>
  </si>
  <si>
    <t>Adamsvale</t>
  </si>
  <si>
    <t>Aldersyde</t>
  </si>
  <si>
    <t>Alexander Heights</t>
  </si>
  <si>
    <t>Alexandra Bridge</t>
  </si>
  <si>
    <t>Alfred Cove</t>
  </si>
  <si>
    <t>Alkimos</t>
  </si>
  <si>
    <t>Allanson</t>
  </si>
  <si>
    <t>Alma (WA)</t>
  </si>
  <si>
    <t>Ambania</t>
  </si>
  <si>
    <t>Allanooka</t>
  </si>
  <si>
    <t>Ambergate</t>
  </si>
  <si>
    <t>Amelup</t>
  </si>
  <si>
    <t>Angelo River</t>
  </si>
  <si>
    <t>Anniebrook</t>
  </si>
  <si>
    <t>Anketell</t>
  </si>
  <si>
    <t>Applecross</t>
  </si>
  <si>
    <t>Antonymyre</t>
  </si>
  <si>
    <t>Ardross</t>
  </si>
  <si>
    <t>Ardath</t>
  </si>
  <si>
    <t>Argyle (WA)</t>
  </si>
  <si>
    <t>Armadale (WA)</t>
  </si>
  <si>
    <t>Arrino</t>
  </si>
  <si>
    <t>Arrowsmith</t>
  </si>
  <si>
    <t>Arrowsmith East</t>
  </si>
  <si>
    <t>Arthur River (WA)</t>
  </si>
  <si>
    <t>Ascot (WA)</t>
  </si>
  <si>
    <t>Ashendon</t>
  </si>
  <si>
    <t>Ashendon - Lesley</t>
  </si>
  <si>
    <t>Ashby (WA)</t>
  </si>
  <si>
    <t>Attadale</t>
  </si>
  <si>
    <t>Atwell</t>
  </si>
  <si>
    <t>Ashfield (WA)</t>
  </si>
  <si>
    <t>Aubin Grove</t>
  </si>
  <si>
    <t>Australind</t>
  </si>
  <si>
    <t>Avon Valley National Park</t>
  </si>
  <si>
    <t>Baandee</t>
  </si>
  <si>
    <t>Babakin</t>
  </si>
  <si>
    <t>Badgebup</t>
  </si>
  <si>
    <t>Badgerin Rock</t>
  </si>
  <si>
    <t>Babbage Island</t>
  </si>
  <si>
    <t>Badgin</t>
  </si>
  <si>
    <t>Badjaling</t>
  </si>
  <si>
    <t>Badgingarra</t>
  </si>
  <si>
    <t>Bakers Hill</t>
  </si>
  <si>
    <t>Bailup</t>
  </si>
  <si>
    <t>Balcatta</t>
  </si>
  <si>
    <t>Baldivis</t>
  </si>
  <si>
    <t>Balga</t>
  </si>
  <si>
    <t>Balingup</t>
  </si>
  <si>
    <t>Balbarrup</t>
  </si>
  <si>
    <t>Balkuling</t>
  </si>
  <si>
    <t>Balla Balla</t>
  </si>
  <si>
    <t>Balladong</t>
  </si>
  <si>
    <t>Balladonia</t>
  </si>
  <si>
    <t>Ballaying</t>
  </si>
  <si>
    <t>Ballidu</t>
  </si>
  <si>
    <t>Bally Bally</t>
  </si>
  <si>
    <t>Bambun</t>
  </si>
  <si>
    <t>Bandya</t>
  </si>
  <si>
    <t>Bandy Creek</t>
  </si>
  <si>
    <t>Banksia Grove</t>
  </si>
  <si>
    <t>Banksiadale</t>
  </si>
  <si>
    <t>Bannister (WA)</t>
  </si>
  <si>
    <t>Barbalin</t>
  </si>
  <si>
    <t>Barberton</t>
  </si>
  <si>
    <t>Moora</t>
  </si>
  <si>
    <t>Barrabup</t>
  </si>
  <si>
    <t>Barragup</t>
  </si>
  <si>
    <t>Barrow Island</t>
  </si>
  <si>
    <t>Baskerville</t>
  </si>
  <si>
    <t>Bassendean (WA)</t>
  </si>
  <si>
    <t>Baudin</t>
  </si>
  <si>
    <t>Baynton (WA)</t>
  </si>
  <si>
    <t>Bayswater (WA)</t>
  </si>
  <si>
    <t>Bayonet Head</t>
  </si>
  <si>
    <t>Beacon</t>
  </si>
  <si>
    <t>Beachlands</t>
  </si>
  <si>
    <t>Beaconsfield (WA)</t>
  </si>
  <si>
    <t>Beadell</t>
  </si>
  <si>
    <t>Beaufort River</t>
  </si>
  <si>
    <t>Beaumont (WA)</t>
  </si>
  <si>
    <t>Beckenham</t>
  </si>
  <si>
    <t>Bedford</t>
  </si>
  <si>
    <t>Bedfordale</t>
  </si>
  <si>
    <t>Beechina</t>
  </si>
  <si>
    <t>Beedelup</t>
  </si>
  <si>
    <t>Beela</t>
  </si>
  <si>
    <t>Beelerup</t>
  </si>
  <si>
    <t>Beeliar</t>
  </si>
  <si>
    <t>Beenong</t>
  </si>
  <si>
    <t>Bejoording</t>
  </si>
  <si>
    <t>Beermullah</t>
  </si>
  <si>
    <t>Belhus</t>
  </si>
  <si>
    <t>Beldon</t>
  </si>
  <si>
    <t>Belmont (WA)</t>
  </si>
  <si>
    <t>Bellevue (WA)</t>
  </si>
  <si>
    <t>Benger</t>
  </si>
  <si>
    <t>Bencubbin</t>
  </si>
  <si>
    <t>Benjaberring</t>
  </si>
  <si>
    <t>Benjinup</t>
  </si>
  <si>
    <t>Bennett Springs</t>
  </si>
  <si>
    <t>Beresford</t>
  </si>
  <si>
    <t>Berkshire Valley</t>
  </si>
  <si>
    <t>Bentley (WA)</t>
  </si>
  <si>
    <t>Bernier Island</t>
  </si>
  <si>
    <t>Beverley (WA)</t>
  </si>
  <si>
    <t>Bertram</t>
  </si>
  <si>
    <t>Bibra Lake</t>
  </si>
  <si>
    <t>Bibra Industrial</t>
  </si>
  <si>
    <t>Bicton</t>
  </si>
  <si>
    <t>Biddelia</t>
  </si>
  <si>
    <t>Bickley</t>
  </si>
  <si>
    <t>Big Grove</t>
  </si>
  <si>
    <t>Bilbarin</t>
  </si>
  <si>
    <t>Bimbijy</t>
  </si>
  <si>
    <t>Bindi Bindi</t>
  </si>
  <si>
    <t>Bindoon</t>
  </si>
  <si>
    <t>Bilingurr</t>
  </si>
  <si>
    <t>Bindoon Training Area</t>
  </si>
  <si>
    <t>Binduli</t>
  </si>
  <si>
    <t>Binningup</t>
  </si>
  <si>
    <t>Birchmont</t>
  </si>
  <si>
    <t>Binnu</t>
  </si>
  <si>
    <t>Blythewood</t>
  </si>
  <si>
    <t>Bluff Point</t>
  </si>
  <si>
    <t>Boallia</t>
  </si>
  <si>
    <t>Bobalong</t>
  </si>
  <si>
    <t>Bodallin</t>
  </si>
  <si>
    <t>Boddington</t>
  </si>
  <si>
    <t>Boilup</t>
  </si>
  <si>
    <t>Bokal</t>
  </si>
  <si>
    <t>Bolgart</t>
  </si>
  <si>
    <t>Bonnie Rock</t>
  </si>
  <si>
    <t>Bonniefield</t>
  </si>
  <si>
    <t>Boodarie</t>
  </si>
  <si>
    <t>Boodarockin</t>
  </si>
  <si>
    <t>Bookara</t>
  </si>
  <si>
    <t>Boonanarring</t>
  </si>
  <si>
    <t>Boorabbin</t>
  </si>
  <si>
    <t>Booralaming</t>
  </si>
  <si>
    <t>Boorara</t>
  </si>
  <si>
    <t>Boorara Brook</t>
  </si>
  <si>
    <t>Bootenal</t>
  </si>
  <si>
    <t>Boothendarra</t>
  </si>
  <si>
    <t>Boranup</t>
  </si>
  <si>
    <t>Borden</t>
  </si>
  <si>
    <t>Borderdale</t>
  </si>
  <si>
    <t>Bornholm</t>
  </si>
  <si>
    <t>Boscabel</t>
  </si>
  <si>
    <t>Boundain</t>
  </si>
  <si>
    <t>Bouvard</t>
  </si>
  <si>
    <t>Bovell</t>
  </si>
  <si>
    <t>Bowelling</t>
  </si>
  <si>
    <t>Bow Bridge</t>
  </si>
  <si>
    <t>Bowes</t>
  </si>
  <si>
    <t>Bowgada</t>
  </si>
  <si>
    <t>Boya</t>
  </si>
  <si>
    <t>Boxwood Hill</t>
  </si>
  <si>
    <t>Boyanup</t>
  </si>
  <si>
    <t>Boyatup</t>
  </si>
  <si>
    <t>Boyerine</t>
  </si>
  <si>
    <t>Boyup Brook</t>
  </si>
  <si>
    <t>Brabham</t>
  </si>
  <si>
    <t>Bramley</t>
  </si>
  <si>
    <t>Brazier</t>
  </si>
  <si>
    <t>Breera</t>
  </si>
  <si>
    <t>Bremer Bay</t>
  </si>
  <si>
    <t>Brentwood (WA)</t>
  </si>
  <si>
    <t>Breton Bay</t>
  </si>
  <si>
    <t>Bridgetown</t>
  </si>
  <si>
    <t>Brigadoon</t>
  </si>
  <si>
    <t>Bringo</t>
  </si>
  <si>
    <t>Broadwater (WA)</t>
  </si>
  <si>
    <t>Broadwood</t>
  </si>
  <si>
    <t>Brockman</t>
  </si>
  <si>
    <t>Broke (WA)</t>
  </si>
  <si>
    <t>Brookdale (WA)</t>
  </si>
  <si>
    <t>Brookhampton</t>
  </si>
  <si>
    <t>Broomehill East</t>
  </si>
  <si>
    <t>Broomehill Village</t>
  </si>
  <si>
    <t>Broomehill West</t>
  </si>
  <si>
    <t>Brown Hill (WA)</t>
  </si>
  <si>
    <t>Trafalgar (WA)</t>
  </si>
  <si>
    <t>Brown Range</t>
  </si>
  <si>
    <t>Bruce Rock</t>
  </si>
  <si>
    <t>Brunswick (WA)</t>
  </si>
  <si>
    <t>Buckingham (WA)</t>
  </si>
  <si>
    <t>Buckland (WA)</t>
  </si>
  <si>
    <t>Bulgarra</t>
  </si>
  <si>
    <t>Bull Creek (WA)</t>
  </si>
  <si>
    <t>Bullabulling</t>
  </si>
  <si>
    <t>Bullaring</t>
  </si>
  <si>
    <t>Buller</t>
  </si>
  <si>
    <t>Bullfinch</t>
  </si>
  <si>
    <t>Bullock Hills</t>
  </si>
  <si>
    <t>Bulong</t>
  </si>
  <si>
    <t>Bulyee</t>
  </si>
  <si>
    <t>Bunbury (WA)</t>
  </si>
  <si>
    <t>Bundanoon (WA)</t>
  </si>
  <si>
    <t>Buniche</t>
  </si>
  <si>
    <t>Bunjil</t>
  </si>
  <si>
    <t>Buntine</t>
  </si>
  <si>
    <t>Burakin</t>
  </si>
  <si>
    <t>Burekup</t>
  </si>
  <si>
    <t>Buraminya</t>
  </si>
  <si>
    <t>Burges</t>
  </si>
  <si>
    <t>Burlong</t>
  </si>
  <si>
    <t>Burma Road</t>
  </si>
  <si>
    <t>Burns Beach</t>
  </si>
  <si>
    <t>Burnside (WA)</t>
  </si>
  <si>
    <t>Burracoppin</t>
  </si>
  <si>
    <t>Burran Rock</t>
  </si>
  <si>
    <t>Burrup</t>
  </si>
  <si>
    <t>Burswood</t>
  </si>
  <si>
    <t>Bushmead</t>
  </si>
  <si>
    <t>Butler (WA)</t>
  </si>
  <si>
    <t>Cable Beach</t>
  </si>
  <si>
    <t>Cadoux</t>
  </si>
  <si>
    <t>Caiguna</t>
  </si>
  <si>
    <t>Calingiri</t>
  </si>
  <si>
    <t>Caljie</t>
  </si>
  <si>
    <t>Callcup</t>
  </si>
  <si>
    <t>Camballin</t>
  </si>
  <si>
    <t>Camillo</t>
  </si>
  <si>
    <t>Cancanning</t>
  </si>
  <si>
    <t>Cane</t>
  </si>
  <si>
    <t>Canna</t>
  </si>
  <si>
    <t>Canning Mills</t>
  </si>
  <si>
    <t>Canning Vale</t>
  </si>
  <si>
    <t>Cannington</t>
  </si>
  <si>
    <t>Cambridge Gulf</t>
  </si>
  <si>
    <t>Cape Arid</t>
  </si>
  <si>
    <t>Cape Burney</t>
  </si>
  <si>
    <t>Cape Le Grand</t>
  </si>
  <si>
    <t>Cape Range National Park</t>
  </si>
  <si>
    <t>Capel River</t>
  </si>
  <si>
    <t>Capricorn</t>
  </si>
  <si>
    <t>Caraban</t>
  </si>
  <si>
    <t>Carabooda</t>
  </si>
  <si>
    <t>Carani</t>
  </si>
  <si>
    <t>Carbla</t>
  </si>
  <si>
    <t>Carbunup River</t>
  </si>
  <si>
    <t>Cardiff (WA)</t>
  </si>
  <si>
    <t>Cardup</t>
  </si>
  <si>
    <t>Carine</t>
  </si>
  <si>
    <t>Carey Park</t>
  </si>
  <si>
    <t>Carlisle</t>
  </si>
  <si>
    <t>Carlotta</t>
  </si>
  <si>
    <t>Carmel</t>
  </si>
  <si>
    <t>Carnamah</t>
  </si>
  <si>
    <t>Carrabin</t>
  </si>
  <si>
    <t>Carramar (WA)</t>
  </si>
  <si>
    <t>Carrolup</t>
  </si>
  <si>
    <t>Cartmeticup</t>
  </si>
  <si>
    <t>Cascade (WA)</t>
  </si>
  <si>
    <t>Castletown</t>
  </si>
  <si>
    <t>Casuarina (WA)</t>
  </si>
  <si>
    <t>Cataby</t>
  </si>
  <si>
    <t>Catterick</t>
  </si>
  <si>
    <t>Caversham</t>
  </si>
  <si>
    <t>Centennial Park (WA)</t>
  </si>
  <si>
    <t>Cervantes</t>
  </si>
  <si>
    <t>Chadwick</t>
  </si>
  <si>
    <t>Champion Lakes</t>
  </si>
  <si>
    <t>Chandler (WA)</t>
  </si>
  <si>
    <t>Changerup</t>
  </si>
  <si>
    <t>Chapman Hill</t>
  </si>
  <si>
    <t>Channybearup</t>
  </si>
  <si>
    <t>Charley Creek</t>
  </si>
  <si>
    <t>Cherry Tree Pool</t>
  </si>
  <si>
    <t>Chichester (WA)</t>
  </si>
  <si>
    <t>Cheynes</t>
  </si>
  <si>
    <t>Chowerup</t>
  </si>
  <si>
    <t>Churchlands</t>
  </si>
  <si>
    <t>Clackline</t>
  </si>
  <si>
    <t>Cleary</t>
  </si>
  <si>
    <t>Clifton (WA)</t>
  </si>
  <si>
    <t>Cleaverville</t>
  </si>
  <si>
    <t>Coblinine</t>
  </si>
  <si>
    <t>Coburn</t>
  </si>
  <si>
    <t>Cocklebiddy</t>
  </si>
  <si>
    <t>Cockburn Central</t>
  </si>
  <si>
    <t>Codjatotine</t>
  </si>
  <si>
    <t>Cold Harbour</t>
  </si>
  <si>
    <t>Collanilling</t>
  </si>
  <si>
    <t>College Grove</t>
  </si>
  <si>
    <t>Collie (WA)</t>
  </si>
  <si>
    <t>Collie Burn</t>
  </si>
  <si>
    <t>Collingwood Heights</t>
  </si>
  <si>
    <t>Collingwood Park (WA)</t>
  </si>
  <si>
    <t>Collins</t>
  </si>
  <si>
    <t>Commodine</t>
  </si>
  <si>
    <t>Condingup</t>
  </si>
  <si>
    <t>Como (WA)</t>
  </si>
  <si>
    <t>Contine</t>
  </si>
  <si>
    <t>Connolly</t>
  </si>
  <si>
    <t>Coodanup</t>
  </si>
  <si>
    <t>Coogee (WA)</t>
  </si>
  <si>
    <t>Cookernup</t>
  </si>
  <si>
    <t>Cooladar Hill</t>
  </si>
  <si>
    <t>Coolcalalaya</t>
  </si>
  <si>
    <t>Coolbinia</t>
  </si>
  <si>
    <t>Coolgardie (WA)</t>
  </si>
  <si>
    <t>Cooljarloo</t>
  </si>
  <si>
    <t>Rockingham Lakes</t>
  </si>
  <si>
    <t>Coomalbidgup</t>
  </si>
  <si>
    <t>Coolup</t>
  </si>
  <si>
    <t>Coomberdale</t>
  </si>
  <si>
    <t>Coonabidgee</t>
  </si>
  <si>
    <t>Coondle</t>
  </si>
  <si>
    <t>Coorow</t>
  </si>
  <si>
    <t>Copley (WA)</t>
  </si>
  <si>
    <t>Cooya Pooya</t>
  </si>
  <si>
    <t>Corinthia</t>
  </si>
  <si>
    <t>Coral Bay</t>
  </si>
  <si>
    <t>Corrigin</t>
  </si>
  <si>
    <t>Cosmo Newbery</t>
  </si>
  <si>
    <t>Cossack (WA)</t>
  </si>
  <si>
    <t>Courtenay</t>
  </si>
  <si>
    <t>Cowalellup</t>
  </si>
  <si>
    <t>Cowalla</t>
  </si>
  <si>
    <t>Cowaramup</t>
  </si>
  <si>
    <t>Cowcowing</t>
  </si>
  <si>
    <t>Coyrecup</t>
  </si>
  <si>
    <t>Craigie (WA)</t>
  </si>
  <si>
    <t>Cramphorne</t>
  </si>
  <si>
    <t>Cranbrook (WA)</t>
  </si>
  <si>
    <t>Crawley</t>
  </si>
  <si>
    <t>Crooked Brook</t>
  </si>
  <si>
    <t>Crossman</t>
  </si>
  <si>
    <t>Crowea</t>
  </si>
  <si>
    <t>Cuballing</t>
  </si>
  <si>
    <t>Cubbine</t>
  </si>
  <si>
    <t>Cue</t>
  </si>
  <si>
    <t>Culham</t>
  </si>
  <si>
    <t>Cullacabardee</t>
  </si>
  <si>
    <t>Cullalla</t>
  </si>
  <si>
    <t>Cundeelee</t>
  </si>
  <si>
    <t>Cundinup</t>
  </si>
  <si>
    <t>Cunjardine</t>
  </si>
  <si>
    <t>Currambine</t>
  </si>
  <si>
    <t>Cuthbert</t>
  </si>
  <si>
    <t>Daadenning Creek</t>
  </si>
  <si>
    <t>Daggar Hills</t>
  </si>
  <si>
    <t>Daglish</t>
  </si>
  <si>
    <t>Daliak</t>
  </si>
  <si>
    <t>Dale</t>
  </si>
  <si>
    <t>Dalkeith</t>
  </si>
  <si>
    <t>Dalwallinu</t>
  </si>
  <si>
    <t>Dalyup</t>
  </si>
  <si>
    <t>Dampier</t>
  </si>
  <si>
    <t>Dampier Archipelago</t>
  </si>
  <si>
    <t>Dampier Peninsula</t>
  </si>
  <si>
    <t>Roebuck</t>
  </si>
  <si>
    <t>Dandanning</t>
  </si>
  <si>
    <t>Dandaragan</t>
  </si>
  <si>
    <t>Dangin</t>
  </si>
  <si>
    <t>Dardadine</t>
  </si>
  <si>
    <t>Darch</t>
  </si>
  <si>
    <t>Dardanup West</t>
  </si>
  <si>
    <t>Darkan</t>
  </si>
  <si>
    <t>Darling Downs</t>
  </si>
  <si>
    <t>Darlington (WA)</t>
  </si>
  <si>
    <t>Darradup</t>
  </si>
  <si>
    <t>Dartmoor (WA)</t>
  </si>
  <si>
    <t>Dartnall</t>
  </si>
  <si>
    <t>Datatine</t>
  </si>
  <si>
    <t>Davenport (WA)</t>
  </si>
  <si>
    <t>Davenport</t>
  </si>
  <si>
    <t>Dawesville</t>
  </si>
  <si>
    <t>Dayton</t>
  </si>
  <si>
    <t>De Grey</t>
  </si>
  <si>
    <t>Deanmill</t>
  </si>
  <si>
    <t>Deepdale</t>
  </si>
  <si>
    <t>Deepdene (WA)</t>
  </si>
  <si>
    <t>Denham</t>
  </si>
  <si>
    <t>Denbarker</t>
  </si>
  <si>
    <t>Derby (WA)</t>
  </si>
  <si>
    <t>Dewars Pool</t>
  </si>
  <si>
    <t>Devils Creek</t>
  </si>
  <si>
    <t>Diamond Tree</t>
  </si>
  <si>
    <t>Dianella</t>
  </si>
  <si>
    <t>Dindiloa</t>
  </si>
  <si>
    <t>Dingup</t>
  </si>
  <si>
    <t>Dinninup</t>
  </si>
  <si>
    <t>Dirk Hartog Island</t>
  </si>
  <si>
    <t>Dixvale</t>
  </si>
  <si>
    <t>Djugun</t>
  </si>
  <si>
    <t>Dongara</t>
  </si>
  <si>
    <t>Dongolocking</t>
  </si>
  <si>
    <t>Donnybrook (WA)</t>
  </si>
  <si>
    <t>Donnelly River</t>
  </si>
  <si>
    <t>Doodenanning</t>
  </si>
  <si>
    <t>Doodlakine</t>
  </si>
  <si>
    <t>Dorre Island</t>
  </si>
  <si>
    <t>Doubleview</t>
  </si>
  <si>
    <t>Drummond Cove</t>
  </si>
  <si>
    <t>Drome</t>
  </si>
  <si>
    <t>Dryandra</t>
  </si>
  <si>
    <t>Dudawa</t>
  </si>
  <si>
    <t>Dudinin</t>
  </si>
  <si>
    <t>Dudley Park (WA)</t>
  </si>
  <si>
    <t>Drysdale River</t>
  </si>
  <si>
    <t>Dukin</t>
  </si>
  <si>
    <t>Dulbelling</t>
  </si>
  <si>
    <t>Dulyalbin</t>
  </si>
  <si>
    <t>Dumbarton</t>
  </si>
  <si>
    <t>Dumberning</t>
  </si>
  <si>
    <t>Dumbleyung</t>
  </si>
  <si>
    <t>Dundas (WA)</t>
  </si>
  <si>
    <t>Dunsborough</t>
  </si>
  <si>
    <t>Dunn Rock</t>
  </si>
  <si>
    <t>Duranillin</t>
  </si>
  <si>
    <t>Durack (WA)</t>
  </si>
  <si>
    <t>Durawah</t>
  </si>
  <si>
    <t>Dwarda</t>
  </si>
  <si>
    <t>Dwellingup</t>
  </si>
  <si>
    <t>Eagle Bay</t>
  </si>
  <si>
    <t>East Augusta</t>
  </si>
  <si>
    <t>East Ballidu</t>
  </si>
  <si>
    <t>East Beverley</t>
  </si>
  <si>
    <t>East Bowes</t>
  </si>
  <si>
    <t>East Bunbury</t>
  </si>
  <si>
    <t>East Cannington</t>
  </si>
  <si>
    <t>East Carnarvon</t>
  </si>
  <si>
    <t>East Chapman</t>
  </si>
  <si>
    <t>East Damboring</t>
  </si>
  <si>
    <t>East Lyons River</t>
  </si>
  <si>
    <t>East Munglinup</t>
  </si>
  <si>
    <t>East Murchison</t>
  </si>
  <si>
    <t>East Nabawa</t>
  </si>
  <si>
    <t>East Nannup</t>
  </si>
  <si>
    <t>East Newdegate</t>
  </si>
  <si>
    <t>East Pingelly</t>
  </si>
  <si>
    <t>East Popanyinning</t>
  </si>
  <si>
    <t>East Rockingham</t>
  </si>
  <si>
    <t>East Victoria Park</t>
  </si>
  <si>
    <t>East Wickepin</t>
  </si>
  <si>
    <t>East Yuna</t>
  </si>
  <si>
    <t>Eastbrook</t>
  </si>
  <si>
    <t>Eden Hill</t>
  </si>
  <si>
    <t>Eaton (WA)</t>
  </si>
  <si>
    <t>Edgewater</t>
  </si>
  <si>
    <t>Eganu</t>
  </si>
  <si>
    <t>Eglinton (WA)</t>
  </si>
  <si>
    <t>Elabbin</t>
  </si>
  <si>
    <t>Eighty Mile Beach</t>
  </si>
  <si>
    <t>Elachbutting</t>
  </si>
  <si>
    <t>Elgin (WA)</t>
  </si>
  <si>
    <t>Elleker</t>
  </si>
  <si>
    <t>Ellendale (WA)</t>
  </si>
  <si>
    <t>Embleton</t>
  </si>
  <si>
    <t>Emu Flat (WA)</t>
  </si>
  <si>
    <t>Eneabba</t>
  </si>
  <si>
    <t>Emu Point</t>
  </si>
  <si>
    <t>Ennuin</t>
  </si>
  <si>
    <t>Eradu</t>
  </si>
  <si>
    <t>Eradu South</t>
  </si>
  <si>
    <t>Erskine (WA)</t>
  </si>
  <si>
    <t>Etmilyn</t>
  </si>
  <si>
    <t>Eucla</t>
  </si>
  <si>
    <t>Eurardy</t>
  </si>
  <si>
    <t>Ewlyamartup</t>
  </si>
  <si>
    <t>Exmouth Gulf</t>
  </si>
  <si>
    <t>Fairbridge</t>
  </si>
  <si>
    <t>Falcon</t>
  </si>
  <si>
    <t>Ferguson (WA)</t>
  </si>
  <si>
    <t>Ferndale (WA)</t>
  </si>
  <si>
    <t>Feysville</t>
  </si>
  <si>
    <t>Fimiston</t>
  </si>
  <si>
    <t>Finucane</t>
  </si>
  <si>
    <t>Fitzgerald (WA)</t>
  </si>
  <si>
    <t>Fitzgerald River National Park</t>
  </si>
  <si>
    <t>Flint</t>
  </si>
  <si>
    <t>Fitzroy Crossing</t>
  </si>
  <si>
    <t>Flynn (WA)</t>
  </si>
  <si>
    <t>Forest Grove (WA)</t>
  </si>
  <si>
    <t>Forest Hill (WA)</t>
  </si>
  <si>
    <t>Forrest (WA)</t>
  </si>
  <si>
    <t>Forrest Beach (WA)</t>
  </si>
  <si>
    <t>Forrestania</t>
  </si>
  <si>
    <t>Forrestdale</t>
  </si>
  <si>
    <t>Forrestfield</t>
  </si>
  <si>
    <t>Fortescue (WA)</t>
  </si>
  <si>
    <t>Frankland River</t>
  </si>
  <si>
    <t>Fraser Range</t>
  </si>
  <si>
    <t>Furnissdale</t>
  </si>
  <si>
    <t>Gabalong</t>
  </si>
  <si>
    <t>Gabbadah</t>
  </si>
  <si>
    <t>Gabbin</t>
  </si>
  <si>
    <t>Gairdner</t>
  </si>
  <si>
    <t>Gap Ridge</t>
  </si>
  <si>
    <t>Garden Island (WA)</t>
  </si>
  <si>
    <t>Gascoyne River</t>
  </si>
  <si>
    <t>Gascoyne Junction</t>
  </si>
  <si>
    <t>Gelorup</t>
  </si>
  <si>
    <t>Geegully Creek</t>
  </si>
  <si>
    <t>Geographe</t>
  </si>
  <si>
    <t>Georgina (WA)</t>
  </si>
  <si>
    <t>Ghooli</t>
  </si>
  <si>
    <t>Gibson</t>
  </si>
  <si>
    <t>Gibb</t>
  </si>
  <si>
    <t>Gibson Desert North</t>
  </si>
  <si>
    <t>Gibson Desert South</t>
  </si>
  <si>
    <t>Gilgering</t>
  </si>
  <si>
    <t>Gillimanning</t>
  </si>
  <si>
    <t>Gillingarra</t>
  </si>
  <si>
    <t>Gilroyd</t>
  </si>
  <si>
    <t>Gingerah</t>
  </si>
  <si>
    <t>Gingin</t>
  </si>
  <si>
    <t>Ginginup</t>
  </si>
  <si>
    <t>Gledhow</t>
  </si>
  <si>
    <t>Glen Forrest</t>
  </si>
  <si>
    <t>Glen Iris (WA)</t>
  </si>
  <si>
    <t>Glen Mervyn</t>
  </si>
  <si>
    <t>Glencoe (WA)</t>
  </si>
  <si>
    <t>Glendalough</t>
  </si>
  <si>
    <t>Glenfield (WA)</t>
  </si>
  <si>
    <t>Glenlynn</t>
  </si>
  <si>
    <t>Glentromie</t>
  </si>
  <si>
    <t>Glenoran</t>
  </si>
  <si>
    <t>Gnangara</t>
  </si>
  <si>
    <t>Gnarabup</t>
  </si>
  <si>
    <t>Gnoorea</t>
  </si>
  <si>
    <t>Golden Bay</t>
  </si>
  <si>
    <t>Gnowellen</t>
  </si>
  <si>
    <t>Goodlands</t>
  </si>
  <si>
    <t>Goode Beach</t>
  </si>
  <si>
    <t>Goomalling</t>
  </si>
  <si>
    <t>Goomarin</t>
  </si>
  <si>
    <t>Gooseberry Hill</t>
  </si>
  <si>
    <t>Gorge Rock</t>
  </si>
  <si>
    <t>Gorrie</t>
  </si>
  <si>
    <t>Malmalling - Reservoir</t>
  </si>
  <si>
    <t>Gracetown</t>
  </si>
  <si>
    <t>Granville (WA)</t>
  </si>
  <si>
    <t>Grass Valley</t>
  </si>
  <si>
    <t>Grass Patch</t>
  </si>
  <si>
    <t>Green Head</t>
  </si>
  <si>
    <t>Green Range</t>
  </si>
  <si>
    <t>Green Valley (WA)</t>
  </si>
  <si>
    <t>Greenbushes</t>
  </si>
  <si>
    <t>Greenhills</t>
  </si>
  <si>
    <t>Greenmount (WA)</t>
  </si>
  <si>
    <t>Greenough</t>
  </si>
  <si>
    <t>Greenwood (WA)</t>
  </si>
  <si>
    <t>Greenwoods Valley</t>
  </si>
  <si>
    <t>Gregory (WA)</t>
  </si>
  <si>
    <t>Grey</t>
  </si>
  <si>
    <t>Greys Plain</t>
  </si>
  <si>
    <t>Grimwade</t>
  </si>
  <si>
    <t>Guilderton</t>
  </si>
  <si>
    <t>Guildford (WA)</t>
  </si>
  <si>
    <t>Gundaring</t>
  </si>
  <si>
    <t>Gunyidi</t>
  </si>
  <si>
    <t>Gutha</t>
  </si>
  <si>
    <t>Gwambygine</t>
  </si>
  <si>
    <t>Gwelup</t>
  </si>
  <si>
    <t>Gwindinup</t>
  </si>
  <si>
    <t>Hacketts Gully</t>
  </si>
  <si>
    <t>Halls Creek (WA)</t>
  </si>
  <si>
    <t>Halls Creek</t>
  </si>
  <si>
    <t>Halls Head</t>
  </si>
  <si>
    <t>Hamel</t>
  </si>
  <si>
    <t>Hamelin Bay</t>
  </si>
  <si>
    <t>Hamelin Pool</t>
  </si>
  <si>
    <t>Hamersley</t>
  </si>
  <si>
    <t>Hamersley Range</t>
  </si>
  <si>
    <t>Hammond Park</t>
  </si>
  <si>
    <t>Hannans</t>
  </si>
  <si>
    <t>Harris River</t>
  </si>
  <si>
    <t>Harrismith</t>
  </si>
  <si>
    <t>Hastings (WA)</t>
  </si>
  <si>
    <t>Hatter Hill</t>
  </si>
  <si>
    <t>Hay (WA)</t>
  </si>
  <si>
    <t>Haynes</t>
  </si>
  <si>
    <t>Hazelmere</t>
  </si>
  <si>
    <t>Hazelvale</t>
  </si>
  <si>
    <t>Heathridge</t>
  </si>
  <si>
    <t>Helena Valley</t>
  </si>
  <si>
    <t>Henderson</t>
  </si>
  <si>
    <t>Henley Brook</t>
  </si>
  <si>
    <t>Henty (WA)</t>
  </si>
  <si>
    <t>Herdsman</t>
  </si>
  <si>
    <t>Herne Hill (WA)</t>
  </si>
  <si>
    <t>Herron</t>
  </si>
  <si>
    <t>Hester</t>
  </si>
  <si>
    <t>Hester Brook</t>
  </si>
  <si>
    <t>Higginsville</t>
  </si>
  <si>
    <t>Highbury (WA)</t>
  </si>
  <si>
    <t>Highgate (WA)</t>
  </si>
  <si>
    <t>Hilbert</t>
  </si>
  <si>
    <t>Hill River (WA)</t>
  </si>
  <si>
    <t>Hillman</t>
  </si>
  <si>
    <t>Hillside (WA)</t>
  </si>
  <si>
    <t>Hilton (WA)</t>
  </si>
  <si>
    <t>Hindmarsh (WA)</t>
  </si>
  <si>
    <t>Hines Hill</t>
  </si>
  <si>
    <t>Hithergreen</t>
  </si>
  <si>
    <t>Hocking</t>
  </si>
  <si>
    <t>Hoddys Well</t>
  </si>
  <si>
    <t>Hoffman</t>
  </si>
  <si>
    <t>Holleton</t>
  </si>
  <si>
    <t>Holmwood</t>
  </si>
  <si>
    <t>Holt Rock</t>
  </si>
  <si>
    <t>Holyoake</t>
  </si>
  <si>
    <t>Hope Valley (WA)</t>
  </si>
  <si>
    <t>Hope Valley - Postans</t>
  </si>
  <si>
    <t>Hopeland (WA)</t>
  </si>
  <si>
    <t>Horrocks</t>
  </si>
  <si>
    <t>Hopetoun (WA)</t>
  </si>
  <si>
    <t>Houtman Abrolhos</t>
  </si>
  <si>
    <t>Hovea</t>
  </si>
  <si>
    <t>Howatharra</t>
  </si>
  <si>
    <t>Howick (WA)</t>
  </si>
  <si>
    <t>Hulongine</t>
  </si>
  <si>
    <t>Huntingdale (WA)</t>
  </si>
  <si>
    <t>Hyden</t>
  </si>
  <si>
    <t>Ikewa</t>
  </si>
  <si>
    <t>Iluka (WA)</t>
  </si>
  <si>
    <t>Indee</t>
  </si>
  <si>
    <t>Inggarda</t>
  </si>
  <si>
    <t>Inglehope</t>
  </si>
  <si>
    <t>Inglewood (WA)</t>
  </si>
  <si>
    <t>Inkpen</t>
  </si>
  <si>
    <t>Innaloo</t>
  </si>
  <si>
    <t>Innawanga</t>
  </si>
  <si>
    <t>Irishtown (WA)</t>
  </si>
  <si>
    <t>Irrunytju</t>
  </si>
  <si>
    <t>Isseka</t>
  </si>
  <si>
    <t>Israelite Bay</t>
  </si>
  <si>
    <t>Jackitup</t>
  </si>
  <si>
    <t>Jacup</t>
  </si>
  <si>
    <t>Jaloran</t>
  </si>
  <si>
    <t>Jalbarragup</t>
  </si>
  <si>
    <t>Jandabup</t>
  </si>
  <si>
    <t>Jane Brook</t>
  </si>
  <si>
    <t>Jardee</t>
  </si>
  <si>
    <t>Jarrahdale</t>
  </si>
  <si>
    <t>Jarlmadangah Burru</t>
  </si>
  <si>
    <t>Jelcobine</t>
  </si>
  <si>
    <t>Jarrahwood</t>
  </si>
  <si>
    <t>Jennacubbine</t>
  </si>
  <si>
    <t>Jennapullin</t>
  </si>
  <si>
    <t>Jerramungup</t>
  </si>
  <si>
    <t>Jerdacuttup</t>
  </si>
  <si>
    <t>Jibberding</t>
  </si>
  <si>
    <t>Jigalong</t>
  </si>
  <si>
    <t>Jilakin</t>
  </si>
  <si>
    <t>Jindalee (WA)</t>
  </si>
  <si>
    <t>Jindong</t>
  </si>
  <si>
    <t>Jingalup</t>
  </si>
  <si>
    <t>Jitarning</t>
  </si>
  <si>
    <t>Jolimont</t>
  </si>
  <si>
    <t>Joondanna</t>
  </si>
  <si>
    <t>Julimar</t>
  </si>
  <si>
    <t>Juna Downs</t>
  </si>
  <si>
    <t>Jurien Bay</t>
  </si>
  <si>
    <t>Kadathinni</t>
  </si>
  <si>
    <t>Kalannie</t>
  </si>
  <si>
    <t>Kalbarri</t>
  </si>
  <si>
    <t>Kalbarri National Park</t>
  </si>
  <si>
    <t>Kalgan</t>
  </si>
  <si>
    <t>Kalgup</t>
  </si>
  <si>
    <t>Kallaroo</t>
  </si>
  <si>
    <t>Kaloorup</t>
  </si>
  <si>
    <t>Kambalda East</t>
  </si>
  <si>
    <t>Kambalda West</t>
  </si>
  <si>
    <t>Kalumburu</t>
  </si>
  <si>
    <t>Kanowna</t>
  </si>
  <si>
    <t>Kangaroo Gully</t>
  </si>
  <si>
    <t>Kanpa</t>
  </si>
  <si>
    <t>Karakin</t>
  </si>
  <si>
    <t>Karalundi</t>
  </si>
  <si>
    <t>Karawara</t>
  </si>
  <si>
    <t>Kardinya</t>
  </si>
  <si>
    <t>Karijini</t>
  </si>
  <si>
    <t>Karlgarin</t>
  </si>
  <si>
    <t>Karlkurla</t>
  </si>
  <si>
    <t>Karloning</t>
  </si>
  <si>
    <t>Karloo</t>
  </si>
  <si>
    <t>Karrakatta</t>
  </si>
  <si>
    <t>Karragullen</t>
  </si>
  <si>
    <t>Karrakup</t>
  </si>
  <si>
    <t>Karramindie</t>
  </si>
  <si>
    <t>Karranadgin</t>
  </si>
  <si>
    <t>Karratha Industrial Estate</t>
  </si>
  <si>
    <t>Karridale</t>
  </si>
  <si>
    <t>Karrinyup</t>
  </si>
  <si>
    <t>Karroun Hill</t>
  </si>
  <si>
    <t>Katrine</t>
  </si>
  <si>
    <t>Kauring</t>
  </si>
  <si>
    <t>Kealy</t>
  </si>
  <si>
    <t>Kebaringup</t>
  </si>
  <si>
    <t>Kellerberrin</t>
  </si>
  <si>
    <t>Kendenup</t>
  </si>
  <si>
    <t>Kenmare (WA)</t>
  </si>
  <si>
    <t>Kennedy Range</t>
  </si>
  <si>
    <t>Kensington (WA)</t>
  </si>
  <si>
    <t>Kentdale</t>
  </si>
  <si>
    <t>Kenwick</t>
  </si>
  <si>
    <t>Keralup</t>
  </si>
  <si>
    <t>Kewdale Commercial</t>
  </si>
  <si>
    <t>Keysbrook</t>
  </si>
  <si>
    <t>Kiara</t>
  </si>
  <si>
    <t>Kimbolton (WA)</t>
  </si>
  <si>
    <t>King Leopold Ranges</t>
  </si>
  <si>
    <t>Kings Park (WA)</t>
  </si>
  <si>
    <t>King River</t>
  </si>
  <si>
    <t>Kingsford (WA)</t>
  </si>
  <si>
    <t>Kinross</t>
  </si>
  <si>
    <t>Kingston (WA)</t>
  </si>
  <si>
    <t>Kirk Rock</t>
  </si>
  <si>
    <t>Kirup</t>
  </si>
  <si>
    <t>Kojarena</t>
  </si>
  <si>
    <t>Kojaneerup South</t>
  </si>
  <si>
    <t>Kokeby</t>
  </si>
  <si>
    <t>Kondinin</t>
  </si>
  <si>
    <t>Kondut</t>
  </si>
  <si>
    <t>Konnongorring</t>
  </si>
  <si>
    <t>Koojan</t>
  </si>
  <si>
    <t>Kookynie</t>
  </si>
  <si>
    <t>Koolanooka</t>
  </si>
  <si>
    <t>Koolyanobbing</t>
  </si>
  <si>
    <t>Koomberkine</t>
  </si>
  <si>
    <t>Koondoola</t>
  </si>
  <si>
    <t>Koongamia</t>
  </si>
  <si>
    <t>Koorda</t>
  </si>
  <si>
    <t>Korbel</t>
  </si>
  <si>
    <t>Kordabup</t>
  </si>
  <si>
    <t>Korrelocking</t>
  </si>
  <si>
    <t>Kronkup</t>
  </si>
  <si>
    <t>Kudardup</t>
  </si>
  <si>
    <t>Kuender</t>
  </si>
  <si>
    <t>Kukerin</t>
  </si>
  <si>
    <t>Kulikup</t>
  </si>
  <si>
    <t>Kulin West</t>
  </si>
  <si>
    <t>Kulja</t>
  </si>
  <si>
    <t>Kumarina</t>
  </si>
  <si>
    <t>Kundat Djaru</t>
  </si>
  <si>
    <t>Kunjin</t>
  </si>
  <si>
    <t>Kununoppin</t>
  </si>
  <si>
    <t>Kupartiya</t>
  </si>
  <si>
    <t>Kurnalpi</t>
  </si>
  <si>
    <t>Kurrenkutten</t>
  </si>
  <si>
    <t>Kweda</t>
  </si>
  <si>
    <t>Kwelkan</t>
  </si>
  <si>
    <t>Kwinana Beach</t>
  </si>
  <si>
    <t>Kwinana Industrial</t>
  </si>
  <si>
    <t>Kwinana Town Centre</t>
  </si>
  <si>
    <t>Kwolyin</t>
  </si>
  <si>
    <t>Lagrange</t>
  </si>
  <si>
    <t>Lake Austin</t>
  </si>
  <si>
    <t>Lake Argyle</t>
  </si>
  <si>
    <t>Lake Biddy</t>
  </si>
  <si>
    <t>Lake Brown</t>
  </si>
  <si>
    <t>Lake Camm</t>
  </si>
  <si>
    <t>Lake Carnegie</t>
  </si>
  <si>
    <t>Lake Clifton</t>
  </si>
  <si>
    <t>Lake Coogee</t>
  </si>
  <si>
    <t>Lake Darlot</t>
  </si>
  <si>
    <t>Lake Deborah</t>
  </si>
  <si>
    <t>Lake Grace</t>
  </si>
  <si>
    <t>Lake Hinds</t>
  </si>
  <si>
    <t>Lake Jasper</t>
  </si>
  <si>
    <t>Lake Margarette</t>
  </si>
  <si>
    <t>Lake Muir</t>
  </si>
  <si>
    <t>Lake Ninan</t>
  </si>
  <si>
    <t>Lake Wells</t>
  </si>
  <si>
    <t>Lake Toolbrunup</t>
  </si>
  <si>
    <t>Lakelands (WA)</t>
  </si>
  <si>
    <t>Lamington (WA)</t>
  </si>
  <si>
    <t>Lancelin</t>
  </si>
  <si>
    <t>Langford</t>
  </si>
  <si>
    <t>Lange</t>
  </si>
  <si>
    <t>Latham (WA)</t>
  </si>
  <si>
    <t>Lathlain</t>
  </si>
  <si>
    <t>Laverton (WA)</t>
  </si>
  <si>
    <t>Learmonth (WA)</t>
  </si>
  <si>
    <t>Leda</t>
  </si>
  <si>
    <t>Ledge Point</t>
  </si>
  <si>
    <t>Leederville</t>
  </si>
  <si>
    <t>Leeman</t>
  </si>
  <si>
    <t>Leeuwin</t>
  </si>
  <si>
    <t>Leinster</t>
  </si>
  <si>
    <t>Lennard Brook</t>
  </si>
  <si>
    <t>Leonora</t>
  </si>
  <si>
    <t>Leschenault</t>
  </si>
  <si>
    <t>Lesley</t>
  </si>
  <si>
    <t>Lesmurdie</t>
  </si>
  <si>
    <t>Lexia</t>
  </si>
  <si>
    <t>Melaleuca - Lexia</t>
  </si>
  <si>
    <t>Lime Lake</t>
  </si>
  <si>
    <t>Linfarne</t>
  </si>
  <si>
    <t>Little Italy</t>
  </si>
  <si>
    <t>Little Grove</t>
  </si>
  <si>
    <t>Little Sandy Desert</t>
  </si>
  <si>
    <t>Lockier</t>
  </si>
  <si>
    <t>Lockridge</t>
  </si>
  <si>
    <t>Lockyer (WA)</t>
  </si>
  <si>
    <t>Lol Gray</t>
  </si>
  <si>
    <t>Londonderry (WA)</t>
  </si>
  <si>
    <t>Lort River</t>
  </si>
  <si>
    <t>Lowden</t>
  </si>
  <si>
    <t>Lower Chittering</t>
  </si>
  <si>
    <t>Lower Hotham</t>
  </si>
  <si>
    <t>Lower King</t>
  </si>
  <si>
    <t>Lowlands</t>
  </si>
  <si>
    <t>Ludlow</t>
  </si>
  <si>
    <t>Lumeah (WA)</t>
  </si>
  <si>
    <t>Lyalls Mill</t>
  </si>
  <si>
    <t>Lyndon</t>
  </si>
  <si>
    <t>Lynwood (WA)</t>
  </si>
  <si>
    <t>Macleod (WA)</t>
  </si>
  <si>
    <t>Maddington</t>
  </si>
  <si>
    <t>Madeley</t>
  </si>
  <si>
    <t>Madora Bay</t>
  </si>
  <si>
    <t>Madura</t>
  </si>
  <si>
    <t>Magenta (WA)</t>
  </si>
  <si>
    <t>Magitup</t>
  </si>
  <si>
    <t>Mahogany Creek</t>
  </si>
  <si>
    <t>Mahomets Flats</t>
  </si>
  <si>
    <t>Maida Vale</t>
  </si>
  <si>
    <t>Maitland (WA)</t>
  </si>
  <si>
    <t>Malabaine</t>
  </si>
  <si>
    <t>Malaga</t>
  </si>
  <si>
    <t>Malebelling</t>
  </si>
  <si>
    <t>Mallee Hill</t>
  </si>
  <si>
    <t>Malmalling</t>
  </si>
  <si>
    <t>Malyalling</t>
  </si>
  <si>
    <t>Mandogalup</t>
  </si>
  <si>
    <t>Manmanning</t>
  </si>
  <si>
    <t>Manning</t>
  </si>
  <si>
    <t>Mantamaru</t>
  </si>
  <si>
    <t>Manypeaks</t>
  </si>
  <si>
    <t>Maranup</t>
  </si>
  <si>
    <t>Marbelup</t>
  </si>
  <si>
    <t>Marble Bar</t>
  </si>
  <si>
    <t>Marchagee</t>
  </si>
  <si>
    <t>Mardella</t>
  </si>
  <si>
    <t>Mardie</t>
  </si>
  <si>
    <t>Margaret River (WA)</t>
  </si>
  <si>
    <t>Mariginiup</t>
  </si>
  <si>
    <t>Marne</t>
  </si>
  <si>
    <t>Marmion</t>
  </si>
  <si>
    <t>Marracoonda</t>
  </si>
  <si>
    <t>Marradong</t>
  </si>
  <si>
    <t>Marrah</t>
  </si>
  <si>
    <t>Marrinup</t>
  </si>
  <si>
    <t>Martin</t>
  </si>
  <si>
    <t>Marvel Loch</t>
  </si>
  <si>
    <t>Marybrook</t>
  </si>
  <si>
    <t>Massey Bay</t>
  </si>
  <si>
    <t>Maya</t>
  </si>
  <si>
    <t>Mayanup</t>
  </si>
  <si>
    <t>Maylands (WA)</t>
  </si>
  <si>
    <t>McAlinden</t>
  </si>
  <si>
    <t>McBeath</t>
  </si>
  <si>
    <t>McKail</t>
  </si>
  <si>
    <t>Meadow</t>
  </si>
  <si>
    <t>Meadow Springs</t>
  </si>
  <si>
    <t>Meckering</t>
  </si>
  <si>
    <t>Meda</t>
  </si>
  <si>
    <t>Medina</t>
  </si>
  <si>
    <t>Meeking</t>
  </si>
  <si>
    <t>Meelon</t>
  </si>
  <si>
    <t>Meenaar</t>
  </si>
  <si>
    <t>Meerup</t>
  </si>
  <si>
    <t>Melaleuca</t>
  </si>
  <si>
    <t>Melville (WA)</t>
  </si>
  <si>
    <t>Menora</t>
  </si>
  <si>
    <t>Menzies (WA)</t>
  </si>
  <si>
    <t>Merilup</t>
  </si>
  <si>
    <t>Merivale</t>
  </si>
  <si>
    <t>Merkanooka</t>
  </si>
  <si>
    <t>Merriwa (WA)</t>
  </si>
  <si>
    <t>Meru</t>
  </si>
  <si>
    <t>Metricup</t>
  </si>
  <si>
    <t>Mettler</t>
  </si>
  <si>
    <t>Miamoon</t>
  </si>
  <si>
    <t>Middle Swan</t>
  </si>
  <si>
    <t>Middlesex (WA)</t>
  </si>
  <si>
    <t>Midland</t>
  </si>
  <si>
    <t>Middleton Beach</t>
  </si>
  <si>
    <t>Midvale</t>
  </si>
  <si>
    <t>Miling</t>
  </si>
  <si>
    <t>Millars Well</t>
  </si>
  <si>
    <t>Millbridge</t>
  </si>
  <si>
    <t>Millendon</t>
  </si>
  <si>
    <t>Millbrook (WA)</t>
  </si>
  <si>
    <t>Mills Lake</t>
  </si>
  <si>
    <t>Millstream (WA)</t>
  </si>
  <si>
    <t>Milo</t>
  </si>
  <si>
    <t>Milpara</t>
  </si>
  <si>
    <t>Mimegarra</t>
  </si>
  <si>
    <t>Mindarabin</t>
  </si>
  <si>
    <t>Mindarie (WA)</t>
  </si>
  <si>
    <t>Mindarra</t>
  </si>
  <si>
    <t>Minding</t>
  </si>
  <si>
    <t>Mingenew</t>
  </si>
  <si>
    <t>Minigin</t>
  </si>
  <si>
    <t>Minilya</t>
  </si>
  <si>
    <t>Minnenooka</t>
  </si>
  <si>
    <t>Minnivale</t>
  </si>
  <si>
    <t>Minyirr</t>
  </si>
  <si>
    <t>Mirrabooka (WA)</t>
  </si>
  <si>
    <t>Mira Mar</t>
  </si>
  <si>
    <t>Mobrup</t>
  </si>
  <si>
    <t>Mitchell Plateau</t>
  </si>
  <si>
    <t>Mocardy</t>
  </si>
  <si>
    <t>Mogumber</t>
  </si>
  <si>
    <t>Mokine</t>
  </si>
  <si>
    <t>Mokup</t>
  </si>
  <si>
    <t>Mollerin</t>
  </si>
  <si>
    <t>Molloy Island</t>
  </si>
  <si>
    <t>Monjebup</t>
  </si>
  <si>
    <t>Monjingup</t>
  </si>
  <si>
    <t>Moodiarrup</t>
  </si>
  <si>
    <t>Moojebing</t>
  </si>
  <si>
    <t>Mooliabeenee</t>
  </si>
  <si>
    <t>Moondah</t>
  </si>
  <si>
    <t>Moondyne</t>
  </si>
  <si>
    <t>Moonies Hill</t>
  </si>
  <si>
    <t>Moonyoonooka</t>
  </si>
  <si>
    <t>Moora (WA)</t>
  </si>
  <si>
    <t>Moore River National Park</t>
  </si>
  <si>
    <t>Mooriary</t>
  </si>
  <si>
    <t>Moorine Rock</t>
  </si>
  <si>
    <t>Morangup</t>
  </si>
  <si>
    <t>Morbinning</t>
  </si>
  <si>
    <t>Mordalup</t>
  </si>
  <si>
    <t>Moresby (WA)</t>
  </si>
  <si>
    <t>Morgantown</t>
  </si>
  <si>
    <t>Mornington (WA)</t>
  </si>
  <si>
    <t>Mosman Park (WA)</t>
  </si>
  <si>
    <t>Moulyinning</t>
  </si>
  <si>
    <t>Mount Adams</t>
  </si>
  <si>
    <t>Mount Anketell</t>
  </si>
  <si>
    <t>Mount Barker (WA)</t>
  </si>
  <si>
    <t>Mount Budd</t>
  </si>
  <si>
    <t>Mount Burges</t>
  </si>
  <si>
    <t>Mount Caroline</t>
  </si>
  <si>
    <t>Mount Claremont</t>
  </si>
  <si>
    <t>Mount Clarence</t>
  </si>
  <si>
    <t>Mount Elphinstone</t>
  </si>
  <si>
    <t>Mount Erin</t>
  </si>
  <si>
    <t>Mount Hampton</t>
  </si>
  <si>
    <t>Mount Hardey</t>
  </si>
  <si>
    <t>Mount Hawthorn</t>
  </si>
  <si>
    <t>Mount Hardman</t>
  </si>
  <si>
    <t>Mount Helena</t>
  </si>
  <si>
    <t>Mount Hill</t>
  </si>
  <si>
    <t>Mount Holland</t>
  </si>
  <si>
    <t>Mount Horner</t>
  </si>
  <si>
    <t>Mount Jackson</t>
  </si>
  <si>
    <t>Mount Lawley</t>
  </si>
  <si>
    <t>Mount Lindesay (WA)</t>
  </si>
  <si>
    <t>Mount Madden</t>
  </si>
  <si>
    <t>Mount Magnet</t>
  </si>
  <si>
    <t>Mount Melville</t>
  </si>
  <si>
    <t>Mount Nasura</t>
  </si>
  <si>
    <t>Mount Ney</t>
  </si>
  <si>
    <t>Mount Observation (WA)</t>
  </si>
  <si>
    <t>Mount Palmer</t>
  </si>
  <si>
    <t>Mount Pleasant (WA)</t>
  </si>
  <si>
    <t>Mount Richon</t>
  </si>
  <si>
    <t>Mount Romance</t>
  </si>
  <si>
    <t>Mount Sheila</t>
  </si>
  <si>
    <t>Mount Sheridan (WA)</t>
  </si>
  <si>
    <t>Mount Stirling</t>
  </si>
  <si>
    <t>Mount Tarcoola</t>
  </si>
  <si>
    <t>Mount Walker (WA)</t>
  </si>
  <si>
    <t>Mount Wells</t>
  </si>
  <si>
    <t>Mouroubra</t>
  </si>
  <si>
    <t>Muchea</t>
  </si>
  <si>
    <t>Muckenburra</t>
  </si>
  <si>
    <t>Mueller Ranges</t>
  </si>
  <si>
    <t>Muja</t>
  </si>
  <si>
    <t>Mulataga</t>
  </si>
  <si>
    <t>Mulga Downs</t>
  </si>
  <si>
    <t>Mullaloo</t>
  </si>
  <si>
    <t>Mullalyup</t>
  </si>
  <si>
    <t>Mullewa</t>
  </si>
  <si>
    <t>Mullingar</t>
  </si>
  <si>
    <t>Muluckine</t>
  </si>
  <si>
    <t>Mumballup</t>
  </si>
  <si>
    <t>Mumberkine</t>
  </si>
  <si>
    <t>Mundabullangana</t>
  </si>
  <si>
    <t>Mundrabilla</t>
  </si>
  <si>
    <t>Mungalup</t>
  </si>
  <si>
    <t>Munglinup</t>
  </si>
  <si>
    <t>Munster</t>
  </si>
  <si>
    <t>Muntadgin</t>
  </si>
  <si>
    <t>Muradup</t>
  </si>
  <si>
    <t>Murdoch</t>
  </si>
  <si>
    <t>Murchison (WA)</t>
  </si>
  <si>
    <t>Murdong</t>
  </si>
  <si>
    <t>Muresk</t>
  </si>
  <si>
    <t>Myalup</t>
  </si>
  <si>
    <t>Myara</t>
  </si>
  <si>
    <t>Myaree</t>
  </si>
  <si>
    <t>Myrup</t>
  </si>
  <si>
    <t>Nairibin</t>
  </si>
  <si>
    <t>Nabawa</t>
  </si>
  <si>
    <t>Nalkain</t>
  </si>
  <si>
    <t>Nalyerlup</t>
  </si>
  <si>
    <t>Namban</t>
  </si>
  <si>
    <t>Nambeelup</t>
  </si>
  <si>
    <t>Nambung</t>
  </si>
  <si>
    <t>Nanarup</t>
  </si>
  <si>
    <t>Nanga</t>
  </si>
  <si>
    <t>Nanga Brook</t>
  </si>
  <si>
    <t>Nangeenan</t>
  </si>
  <si>
    <t>Nangetty</t>
  </si>
  <si>
    <t>Nannup</t>
  </si>
  <si>
    <t>Nanson</t>
  </si>
  <si>
    <t>Nanutarra</t>
  </si>
  <si>
    <t>Napier</t>
  </si>
  <si>
    <t>Naraling</t>
  </si>
  <si>
    <t>Narembeen</t>
  </si>
  <si>
    <t>Narngulu</t>
  </si>
  <si>
    <t>Narra Tarra</t>
  </si>
  <si>
    <t>Narraloggan</t>
  </si>
  <si>
    <t>Narrikup</t>
  </si>
  <si>
    <t>Narrogin Valley</t>
  </si>
  <si>
    <t>Naturaliste</t>
  </si>
  <si>
    <t>Naval Base</t>
  </si>
  <si>
    <t>Neale</t>
  </si>
  <si>
    <t>Nedlands</t>
  </si>
  <si>
    <t>Needilup</t>
  </si>
  <si>
    <t>Neendaling</t>
  </si>
  <si>
    <t>Neerabup</t>
  </si>
  <si>
    <t>Neerabup National Park</t>
  </si>
  <si>
    <t>Neergabby</t>
  </si>
  <si>
    <t>Nembudding</t>
  </si>
  <si>
    <t>Neridup</t>
  </si>
  <si>
    <t>Nerramyne</t>
  </si>
  <si>
    <t>Nerren Nerren</t>
  </si>
  <si>
    <t>New Norcia</t>
  </si>
  <si>
    <t>Newcarlbeon</t>
  </si>
  <si>
    <t>Newdegate</t>
  </si>
  <si>
    <t>Newlands (WA)</t>
  </si>
  <si>
    <t>Ngaanyatjarra-Giles</t>
  </si>
  <si>
    <t>Nickol</t>
  </si>
  <si>
    <t>Nilgen</t>
  </si>
  <si>
    <t>Nillup</t>
  </si>
  <si>
    <t>Ningaloo</t>
  </si>
  <si>
    <t>Nippering</t>
  </si>
  <si>
    <t>Nirimba (WA)</t>
  </si>
  <si>
    <t>Noggerup</t>
  </si>
  <si>
    <t>Nokaning</t>
  </si>
  <si>
    <t>Nolba</t>
  </si>
  <si>
    <t>Nollamara</t>
  </si>
  <si>
    <t>Nomans Lake</t>
  </si>
  <si>
    <t>Norpa</t>
  </si>
  <si>
    <t>Nornalup</t>
  </si>
  <si>
    <t>Norseman</t>
  </si>
  <si>
    <t>North Baandee</t>
  </si>
  <si>
    <t>North Bannister</t>
  </si>
  <si>
    <t>North Bodallin</t>
  </si>
  <si>
    <t>North Beach (WA)</t>
  </si>
  <si>
    <t>North Boyanup</t>
  </si>
  <si>
    <t>North Burngup</t>
  </si>
  <si>
    <t>North Cascade</t>
  </si>
  <si>
    <t>North Dandalup</t>
  </si>
  <si>
    <t>North Fremantle</t>
  </si>
  <si>
    <t>North Eradu</t>
  </si>
  <si>
    <t>North Jindong</t>
  </si>
  <si>
    <t>North Greenbushes</t>
  </si>
  <si>
    <t>North Kukerin</t>
  </si>
  <si>
    <t>North Kellerberrin</t>
  </si>
  <si>
    <t>North Kununoppin</t>
  </si>
  <si>
    <t>North Lake</t>
  </si>
  <si>
    <t>North Moulyinning</t>
  </si>
  <si>
    <t>North Lake Grace</t>
  </si>
  <si>
    <t>North Plantations</t>
  </si>
  <si>
    <t>North Tammin</t>
  </si>
  <si>
    <t>North Stirlings</t>
  </si>
  <si>
    <t>North Trayning</t>
  </si>
  <si>
    <t>North Walpole</t>
  </si>
  <si>
    <t>North Wialki</t>
  </si>
  <si>
    <t>North West Cape</t>
  </si>
  <si>
    <t>North Yunderup</t>
  </si>
  <si>
    <t>North Yelbeni</t>
  </si>
  <si>
    <t>Northampton</t>
  </si>
  <si>
    <t>Northbridge (WA)</t>
  </si>
  <si>
    <t>Northcliffe</t>
  </si>
  <si>
    <t>Nowergup</t>
  </si>
  <si>
    <t>Northern Gully</t>
  </si>
  <si>
    <t>Nugadong</t>
  </si>
  <si>
    <t>Nullagine</t>
  </si>
  <si>
    <t>Nukarni</t>
  </si>
  <si>
    <t>Nullaki</t>
  </si>
  <si>
    <t>Nulsen</t>
  </si>
  <si>
    <t>Nungarin</t>
  </si>
  <si>
    <t>Nunierra</t>
  </si>
  <si>
    <t>Nunile</t>
  </si>
  <si>
    <t>Nyabing</t>
  </si>
  <si>
    <t>O'Connor (WA)</t>
  </si>
  <si>
    <t>Oakford</t>
  </si>
  <si>
    <t>Oakajee</t>
  </si>
  <si>
    <t>Ocean Beach</t>
  </si>
  <si>
    <t>Old Plains</t>
  </si>
  <si>
    <t>Ogilvie</t>
  </si>
  <si>
    <t>Oldbury</t>
  </si>
  <si>
    <t>Ongerup</t>
  </si>
  <si>
    <t>Onslow</t>
  </si>
  <si>
    <t>Oombulgurri</t>
  </si>
  <si>
    <t>Ora Banda</t>
  </si>
  <si>
    <t>Orange Grove (WA)</t>
  </si>
  <si>
    <t>Orana</t>
  </si>
  <si>
    <t>Orange Springs</t>
  </si>
  <si>
    <t>Orchid Valley</t>
  </si>
  <si>
    <t>Ord River</t>
  </si>
  <si>
    <t>Orelia</t>
  </si>
  <si>
    <t>Osmington</t>
  </si>
  <si>
    <t>Osborne Park</t>
  </si>
  <si>
    <t>Osborne Park Industrial</t>
  </si>
  <si>
    <t>Palgarup</t>
  </si>
  <si>
    <t>Palmdale (WA)</t>
  </si>
  <si>
    <t>Palmer (WA)</t>
  </si>
  <si>
    <t>Palmyra (WA)</t>
  </si>
  <si>
    <t>Pallinup</t>
  </si>
  <si>
    <t>Pannawonica</t>
  </si>
  <si>
    <t>Pantapin</t>
  </si>
  <si>
    <t>Papulankutja</t>
  </si>
  <si>
    <t>Paraburdoo</t>
  </si>
  <si>
    <t>Paradise (WA)</t>
  </si>
  <si>
    <t>Pardoo</t>
  </si>
  <si>
    <t>Parker Range</t>
  </si>
  <si>
    <t>Parkerville</t>
  </si>
  <si>
    <t>Parkeston</t>
  </si>
  <si>
    <t>Parkfield</t>
  </si>
  <si>
    <t>Parklands (WA)</t>
  </si>
  <si>
    <t>Parkwood (WA)</t>
  </si>
  <si>
    <t>Parmelia</t>
  </si>
  <si>
    <t>Parryville</t>
  </si>
  <si>
    <t>Patjarr</t>
  </si>
  <si>
    <t>Paulls Valley</t>
  </si>
  <si>
    <t>Paynedale</t>
  </si>
  <si>
    <t>Paynes Find</t>
  </si>
  <si>
    <t>Paynesville (WA)</t>
  </si>
  <si>
    <t>Peaceful Bay</t>
  </si>
  <si>
    <t>Peak Hill (WA)</t>
  </si>
  <si>
    <t>Pearsall</t>
  </si>
  <si>
    <t>Peerabeelup</t>
  </si>
  <si>
    <t>Peedamulla</t>
  </si>
  <si>
    <t>Pegs Creek</t>
  </si>
  <si>
    <t>Pelican Point (WA)</t>
  </si>
  <si>
    <t>Peppermint Grove</t>
  </si>
  <si>
    <t>Peppermint Grove Beach</t>
  </si>
  <si>
    <t>Perenjori</t>
  </si>
  <si>
    <t>Perillup</t>
  </si>
  <si>
    <t>Peron</t>
  </si>
  <si>
    <t>Perth (WA)</t>
  </si>
  <si>
    <t>Perth Airport</t>
  </si>
  <si>
    <t>Petrudor</t>
  </si>
  <si>
    <t>Perup</t>
  </si>
  <si>
    <t>Piawaning</t>
  </si>
  <si>
    <t>Piara Waters</t>
  </si>
  <si>
    <t>Piccadilly (WA)</t>
  </si>
  <si>
    <t>Picton (WA)</t>
  </si>
  <si>
    <t>Pickering Brook</t>
  </si>
  <si>
    <t>Picton East</t>
  </si>
  <si>
    <t>Piesse Brook</t>
  </si>
  <si>
    <t>Piesseville</t>
  </si>
  <si>
    <t>Pindar</t>
  </si>
  <si>
    <t>Pingaring</t>
  </si>
  <si>
    <t>Pingelly</t>
  </si>
  <si>
    <t>Pingrup</t>
  </si>
  <si>
    <t>Pinjar</t>
  </si>
  <si>
    <t>Pink Lake</t>
  </si>
  <si>
    <t>Pintharuka</t>
  </si>
  <si>
    <t>Pinwernying</t>
  </si>
  <si>
    <t>Pippingarra</t>
  </si>
  <si>
    <t>Plumridge Lakes</t>
  </si>
  <si>
    <t>Point Samson</t>
  </si>
  <si>
    <t>Popanyinning</t>
  </si>
  <si>
    <t>Pithara</t>
  </si>
  <si>
    <t>Port Albany</t>
  </si>
  <si>
    <t>Porongurup</t>
  </si>
  <si>
    <t>Port Denison</t>
  </si>
  <si>
    <t>Postans</t>
  </si>
  <si>
    <t>Preston Beach</t>
  </si>
  <si>
    <t>Preston Settlement</t>
  </si>
  <si>
    <t>Prevelly</t>
  </si>
  <si>
    <t>Pumphreys Bridge</t>
  </si>
  <si>
    <t>Prince Regent River</t>
  </si>
  <si>
    <t>Purnululu</t>
  </si>
  <si>
    <t>Qualeup</t>
  </si>
  <si>
    <t>Quairading</t>
  </si>
  <si>
    <t>Quedjinup</t>
  </si>
  <si>
    <t>Queens Park (WA)</t>
  </si>
  <si>
    <t>Queenwood</t>
  </si>
  <si>
    <t>Quelagetting</t>
  </si>
  <si>
    <t>Quellington</t>
  </si>
  <si>
    <t>Quindalup</t>
  </si>
  <si>
    <t>Quinninup</t>
  </si>
  <si>
    <t>Quindanning</t>
  </si>
  <si>
    <t>Quinns Rocks</t>
  </si>
  <si>
    <t>Ranford</t>
  </si>
  <si>
    <t>Rangeway</t>
  </si>
  <si>
    <t>Ravensthorpe</t>
  </si>
  <si>
    <t>Ravenswood (WA)</t>
  </si>
  <si>
    <t>Rawlinna</t>
  </si>
  <si>
    <t>Red Gully</t>
  </si>
  <si>
    <t>Red Hill (WA)</t>
  </si>
  <si>
    <t>Redcliffe (WA)</t>
  </si>
  <si>
    <t>Redbank (WA)</t>
  </si>
  <si>
    <t>Redgate (WA)</t>
  </si>
  <si>
    <t>Redmond</t>
  </si>
  <si>
    <t>Reedy</t>
  </si>
  <si>
    <t>Regans Ford</t>
  </si>
  <si>
    <t>Redmond West</t>
  </si>
  <si>
    <t>Reinscourt</t>
  </si>
  <si>
    <t>Remlap</t>
  </si>
  <si>
    <t>Reservoir (WA)</t>
  </si>
  <si>
    <t>Ringbark</t>
  </si>
  <si>
    <t>Riverton (WA)</t>
  </si>
  <si>
    <t>Ridgewood (WA)</t>
  </si>
  <si>
    <t>Robinson</t>
  </si>
  <si>
    <t>Rocklea (WA)</t>
  </si>
  <si>
    <t>Rockingham (WA)</t>
  </si>
  <si>
    <t>Rocky Gully (WA)</t>
  </si>
  <si>
    <t>Rockwell</t>
  </si>
  <si>
    <t>Roelands</t>
  </si>
  <si>
    <t>Rosa Brook</t>
  </si>
  <si>
    <t>Rosa Glen</t>
  </si>
  <si>
    <t>Rossmore (WA)</t>
  </si>
  <si>
    <t>Rossmoyne</t>
  </si>
  <si>
    <t>Rottnest Island</t>
  </si>
  <si>
    <t>Rothsay</t>
  </si>
  <si>
    <t>Ruabon</t>
  </si>
  <si>
    <t>Rudds Gully</t>
  </si>
  <si>
    <t>Ryansbrook</t>
  </si>
  <si>
    <t>Safety Bay</t>
  </si>
  <si>
    <t>Sabina River</t>
  </si>
  <si>
    <t>Salter Point</t>
  </si>
  <si>
    <t>Salmon Gums</t>
  </si>
  <si>
    <t>Samson</t>
  </si>
  <si>
    <t>San Remo (WA)</t>
  </si>
  <si>
    <t>Sandsprings</t>
  </si>
  <si>
    <t>Sandpatch</t>
  </si>
  <si>
    <t>Sandy Gully (WA)</t>
  </si>
  <si>
    <t>Sandstone</t>
  </si>
  <si>
    <t>Sawyers Valley</t>
  </si>
  <si>
    <t>Scaddan</t>
  </si>
  <si>
    <t>Scarborough (WA)</t>
  </si>
  <si>
    <t>Schroeder</t>
  </si>
  <si>
    <t>Scotsdale</t>
  </si>
  <si>
    <t>Scott River</t>
  </si>
  <si>
    <t>Scotts Brook</t>
  </si>
  <si>
    <t>Scott River East</t>
  </si>
  <si>
    <t>Seabird</t>
  </si>
  <si>
    <t>Secret Harbour</t>
  </si>
  <si>
    <t>Seppings</t>
  </si>
  <si>
    <t>Serpentine (WA)</t>
  </si>
  <si>
    <t>Shackleton</t>
  </si>
  <si>
    <t>Shadforth (WA)</t>
  </si>
  <si>
    <t>Shark Bay</t>
  </si>
  <si>
    <t>Shelley (WA)</t>
  </si>
  <si>
    <t>Shenton Park</t>
  </si>
  <si>
    <t>Sherlock (WA)</t>
  </si>
  <si>
    <t>Shoalwater (WA)</t>
  </si>
  <si>
    <t>Shotts</t>
  </si>
  <si>
    <t>Siesta Park</t>
  </si>
  <si>
    <t>Silver Sands</t>
  </si>
  <si>
    <t>Sinagra</t>
  </si>
  <si>
    <t>Sinclair</t>
  </si>
  <si>
    <t>Singleton (WA)</t>
  </si>
  <si>
    <t>Sir Samuel</t>
  </si>
  <si>
    <t>Skeleton Rock</t>
  </si>
  <si>
    <t>Smith Brook</t>
  </si>
  <si>
    <t>Solus</t>
  </si>
  <si>
    <t>Shannon (WA)</t>
  </si>
  <si>
    <t>Somerville (WA)</t>
  </si>
  <si>
    <t>South Bodallin</t>
  </si>
  <si>
    <t>Sorrento (WA)</t>
  </si>
  <si>
    <t>South Boulder</t>
  </si>
  <si>
    <t>South Bunbury</t>
  </si>
  <si>
    <t>South Burracoppin</t>
  </si>
  <si>
    <t>South Datatine</t>
  </si>
  <si>
    <t>South Carnarvon</t>
  </si>
  <si>
    <t>South Doodlakine</t>
  </si>
  <si>
    <t>South Fremantle</t>
  </si>
  <si>
    <t>South Glencoe</t>
  </si>
  <si>
    <t>South Greenough</t>
  </si>
  <si>
    <t>South Guildford</t>
  </si>
  <si>
    <t>South Kalgoorlie</t>
  </si>
  <si>
    <t>South Kukerin</t>
  </si>
  <si>
    <t>South Kumminin</t>
  </si>
  <si>
    <t>South Kununoppin</t>
  </si>
  <si>
    <t>South Lake</t>
  </si>
  <si>
    <t>South Lake Grace</t>
  </si>
  <si>
    <t>South Murchison</t>
  </si>
  <si>
    <t>South Newdegate</t>
  </si>
  <si>
    <t>South Plantations</t>
  </si>
  <si>
    <t>South Stirling</t>
  </si>
  <si>
    <t>South Tammin</t>
  </si>
  <si>
    <t>South Trayning</t>
  </si>
  <si>
    <t>South Quairading</t>
  </si>
  <si>
    <t>South Yelbeni</t>
  </si>
  <si>
    <t>South Yilgarn</t>
  </si>
  <si>
    <t>South Yuna</t>
  </si>
  <si>
    <t>South Yunderup</t>
  </si>
  <si>
    <t>Southampton (WA)</t>
  </si>
  <si>
    <t>Southern Cross (WA)</t>
  </si>
  <si>
    <t>Southern River</t>
  </si>
  <si>
    <t>Southern Brook</t>
  </si>
  <si>
    <t>Spalding (WA)</t>
  </si>
  <si>
    <t>Spencer Park</t>
  </si>
  <si>
    <t>Spencers Brook</t>
  </si>
  <si>
    <t>Springs</t>
  </si>
  <si>
    <t>Springfield (WA)</t>
  </si>
  <si>
    <t>St George Ranges</t>
  </si>
  <si>
    <t>St James (WA)</t>
  </si>
  <si>
    <t>St Ronans</t>
  </si>
  <si>
    <t>Stake Hill</t>
  </si>
  <si>
    <t>Stirling (WA)</t>
  </si>
  <si>
    <t>Stirling Estate</t>
  </si>
  <si>
    <t>Stirling Range National Park</t>
  </si>
  <si>
    <t>Stoneville</t>
  </si>
  <si>
    <t>Stove Hill</t>
  </si>
  <si>
    <t>Stratham</t>
  </si>
  <si>
    <t>Strathalbyn (WA)</t>
  </si>
  <si>
    <t>Stratherne</t>
  </si>
  <si>
    <t>Strelley</t>
  </si>
  <si>
    <t>Stratton</t>
  </si>
  <si>
    <t>Sturt Creek</t>
  </si>
  <si>
    <t>Subiaco</t>
  </si>
  <si>
    <t>Success</t>
  </si>
  <si>
    <t>Sunnyside (WA)</t>
  </si>
  <si>
    <t>Sunset Beach</t>
  </si>
  <si>
    <t>Swan View</t>
  </si>
  <si>
    <t>Swanbourne</t>
  </si>
  <si>
    <t>Talandji</t>
  </si>
  <si>
    <t>Takalarup</t>
  </si>
  <si>
    <t>Talbot West</t>
  </si>
  <si>
    <t>Talbot (WA)</t>
  </si>
  <si>
    <t>Talisker</t>
  </si>
  <si>
    <t>Tamala</t>
  </si>
  <si>
    <t>Tamala Park</t>
  </si>
  <si>
    <t>Talgomine</t>
  </si>
  <si>
    <t>Tambellup</t>
  </si>
  <si>
    <t>Tampu</t>
  </si>
  <si>
    <t>Tammin</t>
  </si>
  <si>
    <t>Tanami (WA)</t>
  </si>
  <si>
    <t>Tandegin</t>
  </si>
  <si>
    <t>Tapping</t>
  </si>
  <si>
    <t>Tarcoola Beach</t>
  </si>
  <si>
    <t>Tardun</t>
  </si>
  <si>
    <t>Tarin Rock</t>
  </si>
  <si>
    <t>Teesdale (WA)</t>
  </si>
  <si>
    <t>Telfer</t>
  </si>
  <si>
    <t>Tenindewa</t>
  </si>
  <si>
    <t>Tenterden (WA)</t>
  </si>
  <si>
    <t>The Plains</t>
  </si>
  <si>
    <t>The Lakes</t>
  </si>
  <si>
    <t>The Spectacles</t>
  </si>
  <si>
    <t>Thomson Brook</t>
  </si>
  <si>
    <t>Three Springs</t>
  </si>
  <si>
    <t>Throssell</t>
  </si>
  <si>
    <t>Tibradden</t>
  </si>
  <si>
    <t>Tincurrin</t>
  </si>
  <si>
    <t>Tingledale</t>
  </si>
  <si>
    <t>Tjirrkarli</t>
  </si>
  <si>
    <t>Tjukurla</t>
  </si>
  <si>
    <t>Tom Price</t>
  </si>
  <si>
    <t>Tonebridge</t>
  </si>
  <si>
    <t>Toolibin</t>
  </si>
  <si>
    <t>Toolonga</t>
  </si>
  <si>
    <t>Toompup</t>
  </si>
  <si>
    <t>Torbay</t>
  </si>
  <si>
    <t>Torndirrup</t>
  </si>
  <si>
    <t>Townsendale</t>
  </si>
  <si>
    <t>Trayning</t>
  </si>
  <si>
    <t>Treeby</t>
  </si>
  <si>
    <t>Treeton</t>
  </si>
  <si>
    <t>Trent</t>
  </si>
  <si>
    <t>Trigg</t>
  </si>
  <si>
    <t>Trigwell</t>
  </si>
  <si>
    <t>Tuart Hill</t>
  </si>
  <si>
    <t>Turkey Hill</t>
  </si>
  <si>
    <t>Tutunup</t>
  </si>
  <si>
    <t>Ucarty</t>
  </si>
  <si>
    <t>Ucarty West</t>
  </si>
  <si>
    <t>Uduc</t>
  </si>
  <si>
    <t>Ularring</t>
  </si>
  <si>
    <t>Upper Capel</t>
  </si>
  <si>
    <t>Upper Murray</t>
  </si>
  <si>
    <t>Upper Swan</t>
  </si>
  <si>
    <t>Upper Warren</t>
  </si>
  <si>
    <t>Useless Loop</t>
  </si>
  <si>
    <t>Usher</t>
  </si>
  <si>
    <t>Utakarra</t>
  </si>
  <si>
    <t>Vancouver Peninsula</t>
  </si>
  <si>
    <t>Varley</t>
  </si>
  <si>
    <t>Vasse</t>
  </si>
  <si>
    <t>Victoria Park</t>
  </si>
  <si>
    <t>Victoria Rock</t>
  </si>
  <si>
    <t>Victory Heights (WA)</t>
  </si>
  <si>
    <t>Vittoria (WA)</t>
  </si>
  <si>
    <t>Wadderin</t>
  </si>
  <si>
    <t>Viveash</t>
  </si>
  <si>
    <t>Waddington</t>
  </si>
  <si>
    <t>Waddy Forest</t>
  </si>
  <si>
    <t>Waeel</t>
  </si>
  <si>
    <t>Wagerup</t>
  </si>
  <si>
    <t>Waggrakine</t>
  </si>
  <si>
    <t>Walebing</t>
  </si>
  <si>
    <t>Walgoolan</t>
  </si>
  <si>
    <t>Wallareenya</t>
  </si>
  <si>
    <t>Walkaway</t>
  </si>
  <si>
    <t>Wallaroo (WA)</t>
  </si>
  <si>
    <t>Walliston</t>
  </si>
  <si>
    <t>Walpole</t>
  </si>
  <si>
    <t>Walmsley</t>
  </si>
  <si>
    <t>Walsall</t>
  </si>
  <si>
    <t>Walyormouring</t>
  </si>
  <si>
    <t>Walyurin</t>
  </si>
  <si>
    <t>Walyunga National Park</t>
  </si>
  <si>
    <t>Wamenusking</t>
  </si>
  <si>
    <t>Wanarn</t>
  </si>
  <si>
    <t>Wandana (WA)</t>
  </si>
  <si>
    <t>Wandering</t>
  </si>
  <si>
    <t>Wandi</t>
  </si>
  <si>
    <t>Wandillup</t>
  </si>
  <si>
    <t>Wandina</t>
  </si>
  <si>
    <t>Wanerie</t>
  </si>
  <si>
    <t>Wangara</t>
  </si>
  <si>
    <t>Wannamal</t>
  </si>
  <si>
    <t>Wannanup</t>
  </si>
  <si>
    <t>Wansbrough</t>
  </si>
  <si>
    <t>Warakurna</t>
  </si>
  <si>
    <t>Warawarrup</t>
  </si>
  <si>
    <t>Warburton (WA)</t>
  </si>
  <si>
    <t>Wardering</t>
  </si>
  <si>
    <t>Warding East</t>
  </si>
  <si>
    <t>Warmun</t>
  </si>
  <si>
    <t>Warner Glen</t>
  </si>
  <si>
    <t>Warrachuppin</t>
  </si>
  <si>
    <t>Warradarge</t>
  </si>
  <si>
    <t>Warralakin</t>
  </si>
  <si>
    <t>Warrenup</t>
  </si>
  <si>
    <t>Warwick (WA)</t>
  </si>
  <si>
    <t>Waterbank</t>
  </si>
  <si>
    <t>Watercarrin</t>
  </si>
  <si>
    <t>Waterford (WA)</t>
  </si>
  <si>
    <t>Watermans Bay</t>
  </si>
  <si>
    <t>Waterloo (WA)</t>
  </si>
  <si>
    <t>Watheroo</t>
  </si>
  <si>
    <t>Wattening</t>
  </si>
  <si>
    <t>Wattleup</t>
  </si>
  <si>
    <t>Wattle Grove (WA)</t>
  </si>
  <si>
    <t>Webberton</t>
  </si>
  <si>
    <t>Wedge Island (WA)</t>
  </si>
  <si>
    <t>Wedgecarrup</t>
  </si>
  <si>
    <t>Wattoning</t>
  </si>
  <si>
    <t>Wedgefield</t>
  </si>
  <si>
    <t>Welbungin</t>
  </si>
  <si>
    <t>Wellard</t>
  </si>
  <si>
    <t>Weld Range</t>
  </si>
  <si>
    <t>Wellesley (WA)</t>
  </si>
  <si>
    <t>Wellington Forest</t>
  </si>
  <si>
    <t>Wellstead</t>
  </si>
  <si>
    <t>Wellington Mill</t>
  </si>
  <si>
    <t>Wembley</t>
  </si>
  <si>
    <t>Welshpool (WA)</t>
  </si>
  <si>
    <t>Welshpool</t>
  </si>
  <si>
    <t>Wembley Downs</t>
  </si>
  <si>
    <t>West Ballidu</t>
  </si>
  <si>
    <t>West Binnu</t>
  </si>
  <si>
    <t>West Beach (WA)</t>
  </si>
  <si>
    <t>West Cape Howe</t>
  </si>
  <si>
    <t>West Busselton</t>
  </si>
  <si>
    <t>West Casuarinas</t>
  </si>
  <si>
    <t>West Coolup</t>
  </si>
  <si>
    <t>West End (WA)</t>
  </si>
  <si>
    <t>West Holleton</t>
  </si>
  <si>
    <t>West Fitzgerald</t>
  </si>
  <si>
    <t>West Lamington</t>
  </si>
  <si>
    <t>West Kalgoorlie</t>
  </si>
  <si>
    <t>West Leederville</t>
  </si>
  <si>
    <t>West Lyons River</t>
  </si>
  <si>
    <t>West Perth</t>
  </si>
  <si>
    <t>West Pingelly</t>
  </si>
  <si>
    <t>West Pinjarra</t>
  </si>
  <si>
    <t>West Popanyinning</t>
  </si>
  <si>
    <t>West River</t>
  </si>
  <si>
    <t>West Swan</t>
  </si>
  <si>
    <t>West Toodyay</t>
  </si>
  <si>
    <t>Westdale (WA)</t>
  </si>
  <si>
    <t>Westminster</t>
  </si>
  <si>
    <t>Westonia</t>
  </si>
  <si>
    <t>Westwood (WA)</t>
  </si>
  <si>
    <t>Whim Creek</t>
  </si>
  <si>
    <t>Whitby</t>
  </si>
  <si>
    <t>White Gum Valley</t>
  </si>
  <si>
    <t>White Peak</t>
  </si>
  <si>
    <t>Whiteman</t>
  </si>
  <si>
    <t>Whittaker</t>
  </si>
  <si>
    <t>Wialki</t>
  </si>
  <si>
    <t>Wicherina</t>
  </si>
  <si>
    <t>Wicherina South</t>
  </si>
  <si>
    <t>Wickepin</t>
  </si>
  <si>
    <t>Wickham (WA)</t>
  </si>
  <si>
    <t>Widgiemooltha</t>
  </si>
  <si>
    <t>Wilberforce (WA)</t>
  </si>
  <si>
    <t>Wijilawarrim</t>
  </si>
  <si>
    <t>Wilbinga</t>
  </si>
  <si>
    <t>Wilga</t>
  </si>
  <si>
    <t>Wilga West</t>
  </si>
  <si>
    <t>Wilgoyne</t>
  </si>
  <si>
    <t>Wilgarrup</t>
  </si>
  <si>
    <t>Willare</t>
  </si>
  <si>
    <t>William Bay</t>
  </si>
  <si>
    <t>Williams</t>
  </si>
  <si>
    <t>Williamstown (WA)</t>
  </si>
  <si>
    <t>Willyung</t>
  </si>
  <si>
    <t>Wilson</t>
  </si>
  <si>
    <t>Wiluna</t>
  </si>
  <si>
    <t>Wilyabrup</t>
  </si>
  <si>
    <t>Windabout</t>
  </si>
  <si>
    <t>Windy Harbour</t>
  </si>
  <si>
    <t>Winnejup</t>
  </si>
  <si>
    <t>Withers</t>
  </si>
  <si>
    <t>Witchcliffe</t>
  </si>
  <si>
    <t>Wittenoom</t>
  </si>
  <si>
    <t>Wittenoom Hills</t>
  </si>
  <si>
    <t>Wogolin</t>
  </si>
  <si>
    <t>Wokalup</t>
  </si>
  <si>
    <t>Womarden</t>
  </si>
  <si>
    <t>Wongamine</t>
  </si>
  <si>
    <t>Wongan Hills</t>
  </si>
  <si>
    <t>Wongoondy</t>
  </si>
  <si>
    <t>Wonnerup</t>
  </si>
  <si>
    <t>Wonthella</t>
  </si>
  <si>
    <t>Woodanilling</t>
  </si>
  <si>
    <t>Woodbridge (WA)</t>
  </si>
  <si>
    <t>Woodlands (WA)</t>
  </si>
  <si>
    <t>Woodleigh (WA)</t>
  </si>
  <si>
    <t>Woodridge (WA)</t>
  </si>
  <si>
    <t>Woodvale (WA)</t>
  </si>
  <si>
    <t>Woogenellup</t>
  </si>
  <si>
    <t>Woolgorong</t>
  </si>
  <si>
    <t>Woolocutty</t>
  </si>
  <si>
    <t>Wooramel</t>
  </si>
  <si>
    <t>Wooroloo</t>
  </si>
  <si>
    <t>Woorree</t>
  </si>
  <si>
    <t>Woottating</t>
  </si>
  <si>
    <t>Worsley</t>
  </si>
  <si>
    <t>Wubin</t>
  </si>
  <si>
    <t>Wundowie</t>
  </si>
  <si>
    <t>Wungong</t>
  </si>
  <si>
    <t>Wuraming</t>
  </si>
  <si>
    <t>Wyalkatchem</t>
  </si>
  <si>
    <t>Wyening</t>
  </si>
  <si>
    <t>Wyola West</t>
  </si>
  <si>
    <t>Wyndham (WA)</t>
  </si>
  <si>
    <t>Xantippe</t>
  </si>
  <si>
    <t>Yabberup</t>
  </si>
  <si>
    <t>Yakamia</t>
  </si>
  <si>
    <t>Yalardy</t>
  </si>
  <si>
    <t>Yalgoo</t>
  </si>
  <si>
    <t>Yallabatharra</t>
  </si>
  <si>
    <t>Yallingup</t>
  </si>
  <si>
    <t>Yallingup Siding</t>
  </si>
  <si>
    <t>Yalyalup</t>
  </si>
  <si>
    <t>Yandanooka</t>
  </si>
  <si>
    <t>Yandoo Creek</t>
  </si>
  <si>
    <t>Yanmah</t>
  </si>
  <si>
    <t>Yannarie</t>
  </si>
  <si>
    <t>Yarawindah</t>
  </si>
  <si>
    <t>Yardarino</t>
  </si>
  <si>
    <t>Yarloop</t>
  </si>
  <si>
    <t>Yarragadee</t>
  </si>
  <si>
    <t>Yathroo</t>
  </si>
  <si>
    <t>Yeagarup</t>
  </si>
  <si>
    <t>Yeal</t>
  </si>
  <si>
    <t>Yealering</t>
  </si>
  <si>
    <t>Yelbeni</t>
  </si>
  <si>
    <t>Yellowdine</t>
  </si>
  <si>
    <t>Yelverton</t>
  </si>
  <si>
    <t>Yerecoin</t>
  </si>
  <si>
    <t>Yilliminning</t>
  </si>
  <si>
    <t>Yoganup</t>
  </si>
  <si>
    <t>Yetna</t>
  </si>
  <si>
    <t>Yokine</t>
  </si>
  <si>
    <t>Yoongarillup</t>
  </si>
  <si>
    <t>York</t>
  </si>
  <si>
    <t>Yornaning</t>
  </si>
  <si>
    <t>Yornup</t>
  </si>
  <si>
    <t>Yoting</t>
  </si>
  <si>
    <t>Youndegin</t>
  </si>
  <si>
    <t>Youngs Siding</t>
  </si>
  <si>
    <t>Yourdamung Lake</t>
  </si>
  <si>
    <t>Yuna</t>
  </si>
  <si>
    <t>Zanthus</t>
  </si>
  <si>
    <t>Zuytdorp</t>
  </si>
  <si>
    <t>Abbotsham</t>
  </si>
  <si>
    <t>Aberdeen (Tas.)</t>
  </si>
  <si>
    <t>Acacia Hills (Tas.)</t>
  </si>
  <si>
    <t>Abels Bay</t>
  </si>
  <si>
    <t>Acton Park (Tas.)</t>
  </si>
  <si>
    <t>Adventure Bay</t>
  </si>
  <si>
    <t>Acton (Tas.)</t>
  </si>
  <si>
    <t>Akaroa</t>
  </si>
  <si>
    <t>Alberton (Tas.)</t>
  </si>
  <si>
    <t>Allens Rivulet</t>
  </si>
  <si>
    <t>Alonnah</t>
  </si>
  <si>
    <t>Ambleside</t>
  </si>
  <si>
    <t>Andover</t>
  </si>
  <si>
    <t>Ansons Bay</t>
  </si>
  <si>
    <t>Antill Ponds</t>
  </si>
  <si>
    <t>Alcomie</t>
  </si>
  <si>
    <t>Apollo Bay (Tas.)</t>
  </si>
  <si>
    <t>Apsley (Tas.)</t>
  </si>
  <si>
    <t>Apslawn</t>
  </si>
  <si>
    <t>Arthurs Lake</t>
  </si>
  <si>
    <t>Arthur River (Tas.)</t>
  </si>
  <si>
    <t>Avoca (Tas.)</t>
  </si>
  <si>
    <t>Austins Ferry</t>
  </si>
  <si>
    <t>Baden</t>
  </si>
  <si>
    <t>Bagdad</t>
  </si>
  <si>
    <t>Bakers Beach</t>
  </si>
  <si>
    <t>Banca</t>
  </si>
  <si>
    <t>Badger Head</t>
  </si>
  <si>
    <t>Barnes Bay</t>
  </si>
  <si>
    <t>Barretta</t>
  </si>
  <si>
    <t>Bangor (Tas.)</t>
  </si>
  <si>
    <t>Barrington (Tas.)</t>
  </si>
  <si>
    <t>Beaconsfield (Tas.)</t>
  </si>
  <si>
    <t>Beaumaris (Tas.)</t>
  </si>
  <si>
    <t>Beauty Point</t>
  </si>
  <si>
    <t>Beechford</t>
  </si>
  <si>
    <t>Bell Bay</t>
  </si>
  <si>
    <t>Battery Point</t>
  </si>
  <si>
    <t>Bellerive</t>
  </si>
  <si>
    <t>Bellingham</t>
  </si>
  <si>
    <t>Ben Lomond (Tas.)</t>
  </si>
  <si>
    <t>Berriedale</t>
  </si>
  <si>
    <t>Beulah (Tas.)</t>
  </si>
  <si>
    <t>Bicheno</t>
  </si>
  <si>
    <t>Binalong Bay</t>
  </si>
  <si>
    <t>Birchs Bay</t>
  </si>
  <si>
    <t>Birralee</t>
  </si>
  <si>
    <t>Bishopsbourne</t>
  </si>
  <si>
    <t>Black River (Tas.)</t>
  </si>
  <si>
    <t>Blackmans Bay</t>
  </si>
  <si>
    <t>Black Hills</t>
  </si>
  <si>
    <t>Blackwall (Tas.)</t>
  </si>
  <si>
    <t>Blackwood Creek</t>
  </si>
  <si>
    <t>Blessington</t>
  </si>
  <si>
    <t>Blackstone Heights</t>
  </si>
  <si>
    <t>Blumont</t>
  </si>
  <si>
    <t>Boat Harbour (Tas.)</t>
  </si>
  <si>
    <t>Boat Harbour Beach</t>
  </si>
  <si>
    <t>Bonnet Hill</t>
  </si>
  <si>
    <t>Boobyalla</t>
  </si>
  <si>
    <t>Blue Rocks</t>
  </si>
  <si>
    <t>Flinders and Cape Barren Islands</t>
  </si>
  <si>
    <t>Bothwell</t>
  </si>
  <si>
    <t>Boomer Bay</t>
  </si>
  <si>
    <t>Bracknell</t>
  </si>
  <si>
    <t>Boyer</t>
  </si>
  <si>
    <t>Brandum</t>
  </si>
  <si>
    <t>Branxholm</t>
  </si>
  <si>
    <t>Breadalbane (Tas.)</t>
  </si>
  <si>
    <t>Bream Creek</t>
  </si>
  <si>
    <t>Breona</t>
  </si>
  <si>
    <t>Bridgenorth</t>
  </si>
  <si>
    <t>Bridgewater (Tas.)</t>
  </si>
  <si>
    <t>Bridport</t>
  </si>
  <si>
    <t>Brighton (Tas.)</t>
  </si>
  <si>
    <t>Brittons Swamp</t>
  </si>
  <si>
    <t>Bradys Lake</t>
  </si>
  <si>
    <t>Broadmarsh</t>
  </si>
  <si>
    <t>Bronte Park</t>
  </si>
  <si>
    <t>Broadmeadows (Tas.)</t>
  </si>
  <si>
    <t>Brooklyn (Tas.)</t>
  </si>
  <si>
    <t>Buckland (Tas.)</t>
  </si>
  <si>
    <t>Brooks Bay</t>
  </si>
  <si>
    <t>Burnie</t>
  </si>
  <si>
    <t>Burns Creek</t>
  </si>
  <si>
    <t>Bungaree (Tas.)</t>
  </si>
  <si>
    <t>Bushy Park (Tas.)</t>
  </si>
  <si>
    <t>Butlers Gorge</t>
  </si>
  <si>
    <t>Cairns Bay</t>
  </si>
  <si>
    <t>Calder</t>
  </si>
  <si>
    <t>Cambridge (Tas.)</t>
  </si>
  <si>
    <t>Camdale</t>
  </si>
  <si>
    <t>Camena</t>
  </si>
  <si>
    <t>Campania</t>
  </si>
  <si>
    <t>Campbell Town</t>
  </si>
  <si>
    <t>Cape Pillar</t>
  </si>
  <si>
    <t>Cape Barren Island</t>
  </si>
  <si>
    <t>Cape Portland</t>
  </si>
  <si>
    <t>Cape Raoul</t>
  </si>
  <si>
    <t>Carlton (Tas.)</t>
  </si>
  <si>
    <t>Carlton River</t>
  </si>
  <si>
    <t>Carrick (Tas.)</t>
  </si>
  <si>
    <t>Castle Forbes Bay</t>
  </si>
  <si>
    <t>Castra</t>
  </si>
  <si>
    <t>Caveside</t>
  </si>
  <si>
    <t>Central Plateau</t>
  </si>
  <si>
    <t>Cethana</t>
  </si>
  <si>
    <t>Chain Of Lagoons</t>
  </si>
  <si>
    <t>Charlotte Cove</t>
  </si>
  <si>
    <t>Chasm Creek</t>
  </si>
  <si>
    <t>Chigwell</t>
  </si>
  <si>
    <t>Chudleigh</t>
  </si>
  <si>
    <t>Christmas Hills (Tas.)</t>
  </si>
  <si>
    <t>Clarence Point</t>
  </si>
  <si>
    <t>Clarendon Vale</t>
  </si>
  <si>
    <t>Claude Road</t>
  </si>
  <si>
    <t>Cleveland (Tas.)</t>
  </si>
  <si>
    <t>Cluan</t>
  </si>
  <si>
    <t>Clifton Beach (Tas.)</t>
  </si>
  <si>
    <t>Coles Bay</t>
  </si>
  <si>
    <t>Colebrook</t>
  </si>
  <si>
    <t>Conara</t>
  </si>
  <si>
    <t>Collinsvale</t>
  </si>
  <si>
    <t>Coningham</t>
  </si>
  <si>
    <t>Cooee</t>
  </si>
  <si>
    <t>Connellys Marsh</t>
  </si>
  <si>
    <t>Copping</t>
  </si>
  <si>
    <t>Cornwall (Tas.)</t>
  </si>
  <si>
    <t>Cowrie Point</t>
  </si>
  <si>
    <t>Couta Rocks</t>
  </si>
  <si>
    <t>Crabtree</t>
  </si>
  <si>
    <t>Cradoc</t>
  </si>
  <si>
    <t>Cramps Bay</t>
  </si>
  <si>
    <t>Cranbrook (Tas.)</t>
  </si>
  <si>
    <t>Crayfish Creek</t>
  </si>
  <si>
    <t>Cradle Mountain</t>
  </si>
  <si>
    <t>Cremorne (Tas.)</t>
  </si>
  <si>
    <t>Cressy (Tas.)</t>
  </si>
  <si>
    <t>Cuckoo</t>
  </si>
  <si>
    <t>Currie</t>
  </si>
  <si>
    <t>Cuprona</t>
  </si>
  <si>
    <t>Dairy Plains</t>
  </si>
  <si>
    <t>Deddington</t>
  </si>
  <si>
    <t>Dee</t>
  </si>
  <si>
    <t>Deep Bay</t>
  </si>
  <si>
    <t>Dennes Point</t>
  </si>
  <si>
    <t>Derby (Tas.)</t>
  </si>
  <si>
    <t>Derwent Bridge</t>
  </si>
  <si>
    <t>Derwent Park</t>
  </si>
  <si>
    <t>Deviot</t>
  </si>
  <si>
    <t>Detention</t>
  </si>
  <si>
    <t>Devon Hills</t>
  </si>
  <si>
    <t>Dilston</t>
  </si>
  <si>
    <t>Doctors Point</t>
  </si>
  <si>
    <t>Doctors Rocks</t>
  </si>
  <si>
    <t>Dodges Ferry</t>
  </si>
  <si>
    <t>Dolphin Sands</t>
  </si>
  <si>
    <t>Douglas River</t>
  </si>
  <si>
    <t>Don</t>
  </si>
  <si>
    <t>Douglas-Apsley</t>
  </si>
  <si>
    <t>Dover</t>
  </si>
  <si>
    <t>Downlands</t>
  </si>
  <si>
    <t>Dowsing Point</t>
  </si>
  <si>
    <t>Dromedary (Tas.)</t>
  </si>
  <si>
    <t>Dunalley</t>
  </si>
  <si>
    <t>Dunorlan</t>
  </si>
  <si>
    <t>Dulcot</t>
  </si>
  <si>
    <t>Dysart (Tas.)</t>
  </si>
  <si>
    <t>Dynnyrne</t>
  </si>
  <si>
    <t>East Cam</t>
  </si>
  <si>
    <t>Eaglehawk Neck</t>
  </si>
  <si>
    <t>East Ridgley</t>
  </si>
  <si>
    <t>East Launceston</t>
  </si>
  <si>
    <t>Eddystone</t>
  </si>
  <si>
    <t>Edgcumbe Beach</t>
  </si>
  <si>
    <t>Egg Lagoon</t>
  </si>
  <si>
    <t>Edith Creek</t>
  </si>
  <si>
    <t>Eggs And Bacon Bay</t>
  </si>
  <si>
    <t>Electrona</t>
  </si>
  <si>
    <t>Elderslie (Tas.)</t>
  </si>
  <si>
    <t>Elizabeth Town</t>
  </si>
  <si>
    <t>Elliott (Tas.)</t>
  </si>
  <si>
    <t>Ellendale (Tas.)</t>
  </si>
  <si>
    <t>Emita</t>
  </si>
  <si>
    <t>Emu Heights (Tas.)</t>
  </si>
  <si>
    <t>Epping Forest</t>
  </si>
  <si>
    <t>Erriba</t>
  </si>
  <si>
    <t>Evandale (Tas.)</t>
  </si>
  <si>
    <t>Eugenana</t>
  </si>
  <si>
    <t>Exeter (Tas.)</t>
  </si>
  <si>
    <t>Exton</t>
  </si>
  <si>
    <t>Falmouth</t>
  </si>
  <si>
    <t>Fern Tree</t>
  </si>
  <si>
    <t>Fentonbury</t>
  </si>
  <si>
    <t>Fingal (Tas.)</t>
  </si>
  <si>
    <t>Flintstone</t>
  </si>
  <si>
    <t>Fitzgerald (Tas.)</t>
  </si>
  <si>
    <t>Flowerdale (Tas.)</t>
  </si>
  <si>
    <t>Florentine</t>
  </si>
  <si>
    <t>Flowerpot</t>
  </si>
  <si>
    <t>Flowery Gully</t>
  </si>
  <si>
    <t>Forcett</t>
  </si>
  <si>
    <t>Forester</t>
  </si>
  <si>
    <t>Fortescue (Tas.)</t>
  </si>
  <si>
    <t>Forest</t>
  </si>
  <si>
    <t>Forth</t>
  </si>
  <si>
    <t>Forthside</t>
  </si>
  <si>
    <t>Four Mile Creek (Tas.)</t>
  </si>
  <si>
    <t>Frankford</t>
  </si>
  <si>
    <t>Franklin (Tas.)</t>
  </si>
  <si>
    <t>Freycinet</t>
  </si>
  <si>
    <t>Friendly Beaches</t>
  </si>
  <si>
    <t>Garden Island (Tas.)</t>
  </si>
  <si>
    <t>Gagebrook</t>
  </si>
  <si>
    <t>Garden Island Creek</t>
  </si>
  <si>
    <t>Gardners Bay</t>
  </si>
  <si>
    <t>Gawler (Tas.)</t>
  </si>
  <si>
    <t>Geeveston</t>
  </si>
  <si>
    <t>Geilston Bay</t>
  </si>
  <si>
    <t>Gladstone (Tas.)</t>
  </si>
  <si>
    <t>Glaziers Bay</t>
  </si>
  <si>
    <t>Glebe (Tas.)</t>
  </si>
  <si>
    <t>Glen Huon</t>
  </si>
  <si>
    <t>Glendevie</t>
  </si>
  <si>
    <t>Glenfern (Tas.)</t>
  </si>
  <si>
    <t>Glengarry (Tas.)</t>
  </si>
  <si>
    <t>Glenlusk</t>
  </si>
  <si>
    <t>Glenorchy (Tas.)</t>
  </si>
  <si>
    <t>Glenora</t>
  </si>
  <si>
    <t>Golconda</t>
  </si>
  <si>
    <t>Golden Valley</t>
  </si>
  <si>
    <t>Goodwood (Tas.)</t>
  </si>
  <si>
    <t>Gordon (Tas.)</t>
  </si>
  <si>
    <t>Goshen</t>
  </si>
  <si>
    <t>Goulds Country</t>
  </si>
  <si>
    <t>Gowrie Park</t>
  </si>
  <si>
    <t>Granton</t>
  </si>
  <si>
    <t>Granville Harbour</t>
  </si>
  <si>
    <t>Grasstree Hill</t>
  </si>
  <si>
    <t>Grassy</t>
  </si>
  <si>
    <t>Gormanston</t>
  </si>
  <si>
    <t>Gravelly Beach</t>
  </si>
  <si>
    <t>Gray (Tas.)</t>
  </si>
  <si>
    <t>Great Bay</t>
  </si>
  <si>
    <t>Greens Beach</t>
  </si>
  <si>
    <t>Gretna</t>
  </si>
  <si>
    <t>Grove</t>
  </si>
  <si>
    <t>Grindelwald</t>
  </si>
  <si>
    <t>Guildford (Tas.)</t>
  </si>
  <si>
    <t>Gunns Plains</t>
  </si>
  <si>
    <t>Hadspen</t>
  </si>
  <si>
    <t>Hagley</t>
  </si>
  <si>
    <t>Hampshire</t>
  </si>
  <si>
    <t>Harford</t>
  </si>
  <si>
    <t>Hamilton (Tas.)</t>
  </si>
  <si>
    <t>Havenview</t>
  </si>
  <si>
    <t>Hastings (Tas.)</t>
  </si>
  <si>
    <t>Hawley Beach</t>
  </si>
  <si>
    <t>Hayes</t>
  </si>
  <si>
    <t>Henrietta</t>
  </si>
  <si>
    <t>Hellyer</t>
  </si>
  <si>
    <t>Herdsmans Cove</t>
  </si>
  <si>
    <t>Hermitage</t>
  </si>
  <si>
    <t>Herrick</t>
  </si>
  <si>
    <t>Heybridge</t>
  </si>
  <si>
    <t>Highclere</t>
  </si>
  <si>
    <t>Hillcrest (Tas.)</t>
  </si>
  <si>
    <t>Highcroft</t>
  </si>
  <si>
    <t>Hillwood</t>
  </si>
  <si>
    <t>Holwell</t>
  </si>
  <si>
    <t>Hollow Tree</t>
  </si>
  <si>
    <t>Honeywood</t>
  </si>
  <si>
    <t>Howden</t>
  </si>
  <si>
    <t>Howrah</t>
  </si>
  <si>
    <t>Howth</t>
  </si>
  <si>
    <t>Huntingfield</t>
  </si>
  <si>
    <t>Huon Island</t>
  </si>
  <si>
    <t>Huonville</t>
  </si>
  <si>
    <t>Ida Bay</t>
  </si>
  <si>
    <t>Interlaken</t>
  </si>
  <si>
    <t>Invermay (Tas.)</t>
  </si>
  <si>
    <t>Irishtown (Tas.)</t>
  </si>
  <si>
    <t>Jackeys Marsh</t>
  </si>
  <si>
    <t>Jericho (Tas.)</t>
  </si>
  <si>
    <t>Jetsonville</t>
  </si>
  <si>
    <t>Judbury</t>
  </si>
  <si>
    <t>Kamona</t>
  </si>
  <si>
    <t>Kaoota</t>
  </si>
  <si>
    <t>Karoola</t>
  </si>
  <si>
    <t>Karanja</t>
  </si>
  <si>
    <t>Kayena</t>
  </si>
  <si>
    <t>Kellevie</t>
  </si>
  <si>
    <t>Kelso (Tas.)</t>
  </si>
  <si>
    <t>Kempton</t>
  </si>
  <si>
    <t>Kettering</t>
  </si>
  <si>
    <t>Killiecrankie</t>
  </si>
  <si>
    <t>Kimberley (Tas.)</t>
  </si>
  <si>
    <t>Kindred</t>
  </si>
  <si>
    <t>Kings Meadows</t>
  </si>
  <si>
    <t>Kingston (Tas.)</t>
  </si>
  <si>
    <t>Kingston Beach</t>
  </si>
  <si>
    <t>Koonya</t>
  </si>
  <si>
    <t>Lachlan</t>
  </si>
  <si>
    <t>Lackrana</t>
  </si>
  <si>
    <t>Lady Barron</t>
  </si>
  <si>
    <t>Lake Margaret</t>
  </si>
  <si>
    <t>Lake Leake</t>
  </si>
  <si>
    <t>Lake Sorell</t>
  </si>
  <si>
    <t>Lake St Clair</t>
  </si>
  <si>
    <t>Lanena</t>
  </si>
  <si>
    <t>Lalla</t>
  </si>
  <si>
    <t>Lapoinya</t>
  </si>
  <si>
    <t>Lauderdale</t>
  </si>
  <si>
    <t>Lawitta</t>
  </si>
  <si>
    <t>Lebrina</t>
  </si>
  <si>
    <t>Leeka</t>
  </si>
  <si>
    <t>Lefroy</t>
  </si>
  <si>
    <t>Leith</t>
  </si>
  <si>
    <t>Legerwood</t>
  </si>
  <si>
    <t>Lemont</t>
  </si>
  <si>
    <t>Lenah Valley</t>
  </si>
  <si>
    <t>Leslie Vale</t>
  </si>
  <si>
    <t>Levendale</t>
  </si>
  <si>
    <t>Lewisham (Tas.)</t>
  </si>
  <si>
    <t>Liawenee</t>
  </si>
  <si>
    <t>Liena</t>
  </si>
  <si>
    <t>Lietinna</t>
  </si>
  <si>
    <t>Liffey</t>
  </si>
  <si>
    <t>Lillico (Tas.)</t>
  </si>
  <si>
    <t>Lileah</t>
  </si>
  <si>
    <t>Lilydale (Tas.)</t>
  </si>
  <si>
    <t>Lindisfarne</t>
  </si>
  <si>
    <t>Lisle</t>
  </si>
  <si>
    <t>Little Pine Lagoon</t>
  </si>
  <si>
    <t>Little Swanport</t>
  </si>
  <si>
    <t>Loccota</t>
  </si>
  <si>
    <t>Loira</t>
  </si>
  <si>
    <t>London Lakes</t>
  </si>
  <si>
    <t>Long Reach</t>
  </si>
  <si>
    <t>Longford (Tas.)</t>
  </si>
  <si>
    <t>Longley</t>
  </si>
  <si>
    <t>Loongana</t>
  </si>
  <si>
    <t>Lonnavale</t>
  </si>
  <si>
    <t>Loorana</t>
  </si>
  <si>
    <t>Lorinna</t>
  </si>
  <si>
    <t>Lottah</t>
  </si>
  <si>
    <t>Low Head</t>
  </si>
  <si>
    <t>Lower Barrington</t>
  </si>
  <si>
    <t>Lower Beulah</t>
  </si>
  <si>
    <t>Lower Longley</t>
  </si>
  <si>
    <t>Lower Marshes</t>
  </si>
  <si>
    <t>Lower Snug</t>
  </si>
  <si>
    <t>Lower Turners Marsh</t>
  </si>
  <si>
    <t>Lower Wattle Grove</t>
  </si>
  <si>
    <t>Lower Wilmot</t>
  </si>
  <si>
    <t>Lucaston</t>
  </si>
  <si>
    <t>Loyetea</t>
  </si>
  <si>
    <t>Lughrata</t>
  </si>
  <si>
    <t>Luina</t>
  </si>
  <si>
    <t>Lulworth</t>
  </si>
  <si>
    <t>Lunawanna</t>
  </si>
  <si>
    <t>Lune River</t>
  </si>
  <si>
    <t>Lutana</t>
  </si>
  <si>
    <t>Lymington</t>
  </si>
  <si>
    <t>Lymwood</t>
  </si>
  <si>
    <t>Magra</t>
  </si>
  <si>
    <t>Macquarie Plains</t>
  </si>
  <si>
    <t>Malbina</t>
  </si>
  <si>
    <t>Mangalore (Tas.)</t>
  </si>
  <si>
    <t>Mangana</t>
  </si>
  <si>
    <t>Margate (Tas.)</t>
  </si>
  <si>
    <t>Maria Island</t>
  </si>
  <si>
    <t>Marion Bay (Tas.)</t>
  </si>
  <si>
    <t>Mathinna</t>
  </si>
  <si>
    <t>Marrawah</t>
  </si>
  <si>
    <t>Mayberry</t>
  </si>
  <si>
    <t>Mawbanna</t>
  </si>
  <si>
    <t>Mayfield (Tas.)</t>
  </si>
  <si>
    <t>Maydena</t>
  </si>
  <si>
    <t>Meander</t>
  </si>
  <si>
    <t>Meadowbank (Tas.)</t>
  </si>
  <si>
    <t>Melrose (Tas.)</t>
  </si>
  <si>
    <t>Mella</t>
  </si>
  <si>
    <t>Melton Mowbray</t>
  </si>
  <si>
    <t>Memana</t>
  </si>
  <si>
    <t>Mengha</t>
  </si>
  <si>
    <t>Mersey Forest</t>
  </si>
  <si>
    <t>Merseylea</t>
  </si>
  <si>
    <t>Miandetta (Tas.)</t>
  </si>
  <si>
    <t>Meunna</t>
  </si>
  <si>
    <t>Middlesex (Tas.)</t>
  </si>
  <si>
    <t>Middleton (Tas.)</t>
  </si>
  <si>
    <t>Midway Point</t>
  </si>
  <si>
    <t>Miena</t>
  </si>
  <si>
    <t>Millers Bluff</t>
  </si>
  <si>
    <t>Milabena</t>
  </si>
  <si>
    <t>Moina</t>
  </si>
  <si>
    <t>Mole Creek</t>
  </si>
  <si>
    <t>Molesworth (Tas.)</t>
  </si>
  <si>
    <t>Moltema</t>
  </si>
  <si>
    <t>Montagu Bay</t>
  </si>
  <si>
    <t>Montagu</t>
  </si>
  <si>
    <t>Montana</t>
  </si>
  <si>
    <t>Montello</t>
  </si>
  <si>
    <t>Montrose (Tas.)</t>
  </si>
  <si>
    <t>Montumana</t>
  </si>
  <si>
    <t>Moogara</t>
  </si>
  <si>
    <t>Mooreville</t>
  </si>
  <si>
    <t>Moorina (Tas.)</t>
  </si>
  <si>
    <t>Moorleah</t>
  </si>
  <si>
    <t>Morass Bay</t>
  </si>
  <si>
    <t>Moriarty</t>
  </si>
  <si>
    <t>Mornington (Tas.)</t>
  </si>
  <si>
    <t>Mount Direction</t>
  </si>
  <si>
    <t>Mount Hicks</t>
  </si>
  <si>
    <t>Mount Field</t>
  </si>
  <si>
    <t>Mount Nelson</t>
  </si>
  <si>
    <t>Mount Lloyd</t>
  </si>
  <si>
    <t>Mount Roland</t>
  </si>
  <si>
    <t>Mount Rumney</t>
  </si>
  <si>
    <t>Mount Seymour</t>
  </si>
  <si>
    <t>Mount Stuart (Tas.)</t>
  </si>
  <si>
    <t>Mount William</t>
  </si>
  <si>
    <t>Mountain River</t>
  </si>
  <si>
    <t>Mowbray (Tas.)</t>
  </si>
  <si>
    <t>Murdunna</t>
  </si>
  <si>
    <t>Musselroe Bay</t>
  </si>
  <si>
    <t>Myrtle Bank (Tas.)</t>
  </si>
  <si>
    <t>Myalla (Tas.)</t>
  </si>
  <si>
    <t>Nabowla</t>
  </si>
  <si>
    <t>Nabageena</t>
  </si>
  <si>
    <t>Naracoopa</t>
  </si>
  <si>
    <t>Natone</t>
  </si>
  <si>
    <t>National Park</t>
  </si>
  <si>
    <t>Needles</t>
  </si>
  <si>
    <t>Neika</t>
  </si>
  <si>
    <t>Nelson Bay (Tas.)</t>
  </si>
  <si>
    <t>New Town (Tas.)</t>
  </si>
  <si>
    <t>Newstead (Tas.)</t>
  </si>
  <si>
    <t>Newnham</t>
  </si>
  <si>
    <t>Nicholls Rivulet</t>
  </si>
  <si>
    <t>Nile</t>
  </si>
  <si>
    <t>Nietta</t>
  </si>
  <si>
    <t>Nook</t>
  </si>
  <si>
    <t>North Bruny</t>
  </si>
  <si>
    <t>North Hobart</t>
  </si>
  <si>
    <t>North Lilydale</t>
  </si>
  <si>
    <t>North Motton</t>
  </si>
  <si>
    <t>North Scottsdale</t>
  </si>
  <si>
    <t>Northdown</t>
  </si>
  <si>
    <t>Notley Hills</t>
  </si>
  <si>
    <t>Nowhere Else</t>
  </si>
  <si>
    <t>Nubeena</t>
  </si>
  <si>
    <t>Nugara</t>
  </si>
  <si>
    <t>Nugent</t>
  </si>
  <si>
    <t>Nunamara</t>
  </si>
  <si>
    <t>Oakdowns</t>
  </si>
  <si>
    <t>Oaks</t>
  </si>
  <si>
    <t>Oatlands (Tas.)</t>
  </si>
  <si>
    <t>Ocean Vista</t>
  </si>
  <si>
    <t>Old Beach</t>
  </si>
  <si>
    <t>Oldina</t>
  </si>
  <si>
    <t>Oonah</t>
  </si>
  <si>
    <t>Opossum Bay</t>
  </si>
  <si>
    <t>Orford (Tas.)</t>
  </si>
  <si>
    <t>Orielton</t>
  </si>
  <si>
    <t>Osmaston</t>
  </si>
  <si>
    <t>Otago</t>
  </si>
  <si>
    <t>Osterley (Tas.)</t>
  </si>
  <si>
    <t>Ouse</t>
  </si>
  <si>
    <t>Oyster Cove (Tas.)</t>
  </si>
  <si>
    <t>Paloona</t>
  </si>
  <si>
    <t>Palana</t>
  </si>
  <si>
    <t>Paradise (Tas.)</t>
  </si>
  <si>
    <t>Parattah</t>
  </si>
  <si>
    <t>Park Grove</t>
  </si>
  <si>
    <t>Parkham</t>
  </si>
  <si>
    <t>Parklands (Tas.)</t>
  </si>
  <si>
    <t>Patersonia</t>
  </si>
  <si>
    <t>Parrawe</t>
  </si>
  <si>
    <t>Pawtella</t>
  </si>
  <si>
    <t>Pawleena</t>
  </si>
  <si>
    <t>Pearshape</t>
  </si>
  <si>
    <t>Pegarah</t>
  </si>
  <si>
    <t>Pelham (Tas.)</t>
  </si>
  <si>
    <t>Pelverata</t>
  </si>
  <si>
    <t>Penna</t>
  </si>
  <si>
    <t>Perth (Tas.)</t>
  </si>
  <si>
    <t>Penguin</t>
  </si>
  <si>
    <t>Petcheys Bay</t>
  </si>
  <si>
    <t>Pioneer (Tas.)</t>
  </si>
  <si>
    <t>Pipers Brook</t>
  </si>
  <si>
    <t>Pipers River</t>
  </si>
  <si>
    <t>Plenty (Tas.)</t>
  </si>
  <si>
    <t>Poatina</t>
  </si>
  <si>
    <t>Police Point</t>
  </si>
  <si>
    <t>Pontville</t>
  </si>
  <si>
    <t>Pontypool</t>
  </si>
  <si>
    <t>Port Arthur (Tas.)</t>
  </si>
  <si>
    <t>Port Huon</t>
  </si>
  <si>
    <t>Port Latta</t>
  </si>
  <si>
    <t>Powranna</t>
  </si>
  <si>
    <t>Premaydena</t>
  </si>
  <si>
    <t>Preservation Bay</t>
  </si>
  <si>
    <t>Preolenna</t>
  </si>
  <si>
    <t>Preston (Tas.)</t>
  </si>
  <si>
    <t>Primrose Sands</t>
  </si>
  <si>
    <t>Promised Land</t>
  </si>
  <si>
    <t>Prospect (Tas.)</t>
  </si>
  <si>
    <t>Prospect Vale</t>
  </si>
  <si>
    <t>Punchbowl (Tas.)</t>
  </si>
  <si>
    <t>Pyengana</t>
  </si>
  <si>
    <t>Quamby Bend</t>
  </si>
  <si>
    <t>Quamby Brook</t>
  </si>
  <si>
    <t>Queens Domain</t>
  </si>
  <si>
    <t>Quoiba</t>
  </si>
  <si>
    <t>Queenstown (Tas.)</t>
  </si>
  <si>
    <t>Railton</t>
  </si>
  <si>
    <t>Randalls Bay</t>
  </si>
  <si>
    <t>Raminea</t>
  </si>
  <si>
    <t>Ranelagh</t>
  </si>
  <si>
    <t>Ranga</t>
  </si>
  <si>
    <t>Ravenswood (Tas.)</t>
  </si>
  <si>
    <t>Red Hills</t>
  </si>
  <si>
    <t>Recherche</t>
  </si>
  <si>
    <t>Reedy Marsh</t>
  </si>
  <si>
    <t>Redpa</t>
  </si>
  <si>
    <t>Reekara</t>
  </si>
  <si>
    <t>Relbia</t>
  </si>
  <si>
    <t>Renison Bell</t>
  </si>
  <si>
    <t>Retreat (Tas.)</t>
  </si>
  <si>
    <t>Reynolds Neck</t>
  </si>
  <si>
    <t>Rheban</t>
  </si>
  <si>
    <t>Rhyndaston</t>
  </si>
  <si>
    <t>Riana</t>
  </si>
  <si>
    <t>Richmond (Tas.)</t>
  </si>
  <si>
    <t>Ridgeway</t>
  </si>
  <si>
    <t>Ridgley</t>
  </si>
  <si>
    <t>Ringarooma</t>
  </si>
  <si>
    <t>Risdon</t>
  </si>
  <si>
    <t>Riverside (Tas.)</t>
  </si>
  <si>
    <t>Robigana</t>
  </si>
  <si>
    <t>Rocherlea</t>
  </si>
  <si>
    <t>Roches Beach</t>
  </si>
  <si>
    <t>Rocky Cape</t>
  </si>
  <si>
    <t>Rocky Hills</t>
  </si>
  <si>
    <t>Rokeby (Tas.)</t>
  </si>
  <si>
    <t>Roger River</t>
  </si>
  <si>
    <t>Roland</t>
  </si>
  <si>
    <t>Romaine</t>
  </si>
  <si>
    <t>Rose Bay (Tas.)</t>
  </si>
  <si>
    <t>Rosebery (Tas.)</t>
  </si>
  <si>
    <t>Rosegarland</t>
  </si>
  <si>
    <t>Rosetta</t>
  </si>
  <si>
    <t>Rosevale (Tas.)</t>
  </si>
  <si>
    <t>Rosevears</t>
  </si>
  <si>
    <t>Rosny</t>
  </si>
  <si>
    <t>Rosny Park</t>
  </si>
  <si>
    <t>Ross (Tas.)</t>
  </si>
  <si>
    <t>Rossarden</t>
  </si>
  <si>
    <t>Round Hill (Tas.)</t>
  </si>
  <si>
    <t>Royal George</t>
  </si>
  <si>
    <t>Rowella</t>
  </si>
  <si>
    <t>Runnymede (Tas.)</t>
  </si>
  <si>
    <t>Rushy Lagoon</t>
  </si>
  <si>
    <t>Saltwater River</t>
  </si>
  <si>
    <t>Sandfly</t>
  </si>
  <si>
    <t>Sandford (Tas.)</t>
  </si>
  <si>
    <t>Sassafras (Tas.)</t>
  </si>
  <si>
    <t>Scamander</t>
  </si>
  <si>
    <t>Savage River</t>
  </si>
  <si>
    <t>Schouten Island</t>
  </si>
  <si>
    <t>Scopus</t>
  </si>
  <si>
    <t>Scotchtown</t>
  </si>
  <si>
    <t>Scottsdale</t>
  </si>
  <si>
    <t>Selbourne</t>
  </si>
  <si>
    <t>Sea Elephant</t>
  </si>
  <si>
    <t>Seven Mile Beach</t>
  </si>
  <si>
    <t>Seymour (Tas.)</t>
  </si>
  <si>
    <t>Shearwater</t>
  </si>
  <si>
    <t>Shannon (Tas.)</t>
  </si>
  <si>
    <t>Sheffield</t>
  </si>
  <si>
    <t>Shorewell Park</t>
  </si>
  <si>
    <t>Sidmouth</t>
  </si>
  <si>
    <t>Simpsons Bay</t>
  </si>
  <si>
    <t>Sisters Beach</t>
  </si>
  <si>
    <t>Sisters Creek</t>
  </si>
  <si>
    <t>Sloping Main</t>
  </si>
  <si>
    <t>Snug</t>
  </si>
  <si>
    <t>Sorell</t>
  </si>
  <si>
    <t>Somerset (Tas.)</t>
  </si>
  <si>
    <t>South Arm (Tas.)</t>
  </si>
  <si>
    <t>Sorell Creek</t>
  </si>
  <si>
    <t>South Bruny</t>
  </si>
  <si>
    <t>South Burnie</t>
  </si>
  <si>
    <t>South Hobart</t>
  </si>
  <si>
    <t>South Forest</t>
  </si>
  <si>
    <t>South Mount Cameron</t>
  </si>
  <si>
    <t>South Nietta</t>
  </si>
  <si>
    <t>South Preston</t>
  </si>
  <si>
    <t>South Riana</t>
  </si>
  <si>
    <t>South Spreyton</t>
  </si>
  <si>
    <t>South Springfield</t>
  </si>
  <si>
    <t>Southport (Tas.)</t>
  </si>
  <si>
    <t>Southport Lagoon</t>
  </si>
  <si>
    <t>Spalford</t>
  </si>
  <si>
    <t>Sprent</t>
  </si>
  <si>
    <t>Spreyton</t>
  </si>
  <si>
    <t>Southwest</t>
  </si>
  <si>
    <t>Wilderness - East</t>
  </si>
  <si>
    <t>Springfield (Tas.)</t>
  </si>
  <si>
    <t>Squeaking Point</t>
  </si>
  <si>
    <t>Spring Beach</t>
  </si>
  <si>
    <t>St Leonards (Tas.)</t>
  </si>
  <si>
    <t>St Helens (Tas.)</t>
  </si>
  <si>
    <t>St Marys (Tas.)</t>
  </si>
  <si>
    <t>Staverton</t>
  </si>
  <si>
    <t>Stanley (Tas.)</t>
  </si>
  <si>
    <t>Steppes</t>
  </si>
  <si>
    <t>Stieglitz</t>
  </si>
  <si>
    <t>Stonor</t>
  </si>
  <si>
    <t>Stonehenge (Tas.)</t>
  </si>
  <si>
    <t>Stony Head</t>
  </si>
  <si>
    <t>Stony Rise</t>
  </si>
  <si>
    <t>Stoodley</t>
  </si>
  <si>
    <t>Stormlea</t>
  </si>
  <si>
    <t>Stowport</t>
  </si>
  <si>
    <t>Strathblane</t>
  </si>
  <si>
    <t>Strahan</t>
  </si>
  <si>
    <t>Strickland</t>
  </si>
  <si>
    <t>Strathgordon</t>
  </si>
  <si>
    <t>Strzelecki (Tas.)</t>
  </si>
  <si>
    <t>Styx</t>
  </si>
  <si>
    <t>Sulphur Creek</t>
  </si>
  <si>
    <t>Summerhill</t>
  </si>
  <si>
    <t>Sunnyside (Tas.)</t>
  </si>
  <si>
    <t>Surges Bay</t>
  </si>
  <si>
    <t>Surprise Bay</t>
  </si>
  <si>
    <t>Surveyors Bay</t>
  </si>
  <si>
    <t>Swan Bay (Tas.)</t>
  </si>
  <si>
    <t>Swan Point</t>
  </si>
  <si>
    <t>Swanston</t>
  </si>
  <si>
    <t>Swansea (Tas.)</t>
  </si>
  <si>
    <t>Table Cape</t>
  </si>
  <si>
    <t>Takone</t>
  </si>
  <si>
    <t>Talawa</t>
  </si>
  <si>
    <t>Taranna</t>
  </si>
  <si>
    <t>Targa</t>
  </si>
  <si>
    <t>Tarleton</t>
  </si>
  <si>
    <t>Taroona</t>
  </si>
  <si>
    <t>Tayene</t>
  </si>
  <si>
    <t>Tarraleah</t>
  </si>
  <si>
    <t>Tea Tree</t>
  </si>
  <si>
    <t>Telita</t>
  </si>
  <si>
    <t>Tewkesbury</t>
  </si>
  <si>
    <t>Temma</t>
  </si>
  <si>
    <t>The Gardens (Tas.)</t>
  </si>
  <si>
    <t>Thirlstane</t>
  </si>
  <si>
    <t>Tiberias</t>
  </si>
  <si>
    <t>Tinderbox</t>
  </si>
  <si>
    <t>Tods Corner</t>
  </si>
  <si>
    <t>Togari</t>
  </si>
  <si>
    <t>Tolmans Hill</t>
  </si>
  <si>
    <t>Toiberry</t>
  </si>
  <si>
    <t>Tonganah</t>
  </si>
  <si>
    <t>Tomahawk</t>
  </si>
  <si>
    <t>Tranmere (Tas.)</t>
  </si>
  <si>
    <t>Travellers Rest</t>
  </si>
  <si>
    <t>Tooms Lake</t>
  </si>
  <si>
    <t>Trenah</t>
  </si>
  <si>
    <t>Trial Harbour</t>
  </si>
  <si>
    <t>Triabunna</t>
  </si>
  <si>
    <t>Tugrah</t>
  </si>
  <si>
    <t>Trowutta</t>
  </si>
  <si>
    <t>Tullah</t>
  </si>
  <si>
    <t>Tulendeena</t>
  </si>
  <si>
    <t>Tunbridge</t>
  </si>
  <si>
    <t>Tunnack</t>
  </si>
  <si>
    <t>Turners Beach</t>
  </si>
  <si>
    <t>Tunnel</t>
  </si>
  <si>
    <t>Turners Marsh</t>
  </si>
  <si>
    <t>Tyenna (Tas.)</t>
  </si>
  <si>
    <t>Underwood (Tas.)</t>
  </si>
  <si>
    <t>Upper Blessington</t>
  </si>
  <si>
    <t>Upper Burnie</t>
  </si>
  <si>
    <t>Upper Esk</t>
  </si>
  <si>
    <t>Upper Castra</t>
  </si>
  <si>
    <t>Upper Natone</t>
  </si>
  <si>
    <t>Upper Stowport</t>
  </si>
  <si>
    <t>Upper Scamander</t>
  </si>
  <si>
    <t>Upper Woodstock</t>
  </si>
  <si>
    <t>Verona Sands</t>
  </si>
  <si>
    <t>Uxbridge</t>
  </si>
  <si>
    <t>Victoria Valley (Tas.)</t>
  </si>
  <si>
    <t>Walls Of Jerusalem</t>
  </si>
  <si>
    <t>Waddamana</t>
  </si>
  <si>
    <t>Warrane</t>
  </si>
  <si>
    <t>Waratah (Tas.)</t>
  </si>
  <si>
    <t>Waterhouse</t>
  </si>
  <si>
    <t>Warrentinna</t>
  </si>
  <si>
    <t>Waterloo (Tas.)</t>
  </si>
  <si>
    <t>Wattle Grove (Tas.)</t>
  </si>
  <si>
    <t>Wattle Hill (Tas.)</t>
  </si>
  <si>
    <t>Waverley (Tas.)</t>
  </si>
  <si>
    <t>Weegena</t>
  </si>
  <si>
    <t>Wayatinah</t>
  </si>
  <si>
    <t>Weetah</t>
  </si>
  <si>
    <t>Weldborough</t>
  </si>
  <si>
    <t>Wesley Vale</t>
  </si>
  <si>
    <t>Wellington Park</t>
  </si>
  <si>
    <t>Mount Wellington</t>
  </si>
  <si>
    <t>West Kentish</t>
  </si>
  <si>
    <t>West Montagu</t>
  </si>
  <si>
    <t>West Pine</t>
  </si>
  <si>
    <t>West Mooreville</t>
  </si>
  <si>
    <t>West Ridgley</t>
  </si>
  <si>
    <t>West Scottsdale</t>
  </si>
  <si>
    <t>Westbury (Tas.)</t>
  </si>
  <si>
    <t>West Takone</t>
  </si>
  <si>
    <t>Western Creek (Tas.)</t>
  </si>
  <si>
    <t>Western Junction</t>
  </si>
  <si>
    <t>Westwood (Tas.)</t>
  </si>
  <si>
    <t>Weymouth</t>
  </si>
  <si>
    <t>Westerway</t>
  </si>
  <si>
    <t>White Hills (Tas.)</t>
  </si>
  <si>
    <t>White Beach</t>
  </si>
  <si>
    <t>Whitefoord</t>
  </si>
  <si>
    <t>Whitemark</t>
  </si>
  <si>
    <t>Whitemore</t>
  </si>
  <si>
    <t>Wickham (Tas.)</t>
  </si>
  <si>
    <t>Wilmot</t>
  </si>
  <si>
    <t>Wilburville</t>
  </si>
  <si>
    <t>Windermere (Tas.)</t>
  </si>
  <si>
    <t>Wiltshire</t>
  </si>
  <si>
    <t>Winkleigh</t>
  </si>
  <si>
    <t>Wingaroo</t>
  </si>
  <si>
    <t>Winnaleah</t>
  </si>
  <si>
    <t>Wivenhoe</t>
  </si>
  <si>
    <t>Woodbridge (Tas.)</t>
  </si>
  <si>
    <t>Woodbury (Tas.)</t>
  </si>
  <si>
    <t>Woodsdale</t>
  </si>
  <si>
    <t>Woodstock (Tas.)</t>
  </si>
  <si>
    <t>Wyena</t>
  </si>
  <si>
    <t>Woolnorth</t>
  </si>
  <si>
    <t>Yambacoona</t>
  </si>
  <si>
    <t>Yarra Creek</t>
  </si>
  <si>
    <t>Yolla</t>
  </si>
  <si>
    <t>York Plains (Tas.)</t>
  </si>
  <si>
    <t>Youngtown</t>
  </si>
  <si>
    <t>York Town</t>
  </si>
  <si>
    <t>Zeehan</t>
  </si>
  <si>
    <t>Acacia Hills (NT)</t>
  </si>
  <si>
    <t>Adelaide River</t>
  </si>
  <si>
    <t>Alligator</t>
  </si>
  <si>
    <t>Ali Curung</t>
  </si>
  <si>
    <t>Alpurrurulam</t>
  </si>
  <si>
    <t>Amoonguna</t>
  </si>
  <si>
    <t>Sandover - Plenty</t>
  </si>
  <si>
    <t>Ampilatwatja</t>
  </si>
  <si>
    <t>Anatye</t>
  </si>
  <si>
    <t>Alyangula</t>
  </si>
  <si>
    <t>Anindilyakwa</t>
  </si>
  <si>
    <t>Angurugu</t>
  </si>
  <si>
    <t>Anmatjere</t>
  </si>
  <si>
    <t>Yuendumu - Anmatjere</t>
  </si>
  <si>
    <t>Araluen (NT)</t>
  </si>
  <si>
    <t>Areyonga</t>
  </si>
  <si>
    <t>Tanami</t>
  </si>
  <si>
    <t>Archer</t>
  </si>
  <si>
    <t>Arumbera</t>
  </si>
  <si>
    <t>Atitjere</t>
  </si>
  <si>
    <t>Arnold (NT)</t>
  </si>
  <si>
    <t>Gulf</t>
  </si>
  <si>
    <t>Barunga</t>
  </si>
  <si>
    <t>Elsey</t>
  </si>
  <si>
    <t>Baines</t>
  </si>
  <si>
    <t>Victoria River</t>
  </si>
  <si>
    <t>Batchelor</t>
  </si>
  <si>
    <t>Bees Creek</t>
  </si>
  <si>
    <t>Bellamack</t>
  </si>
  <si>
    <t>Bayview (NT)</t>
  </si>
  <si>
    <t>Belyuen</t>
  </si>
  <si>
    <t>Berry Springs</t>
  </si>
  <si>
    <t>Beswick</t>
  </si>
  <si>
    <t>Beswick Creek</t>
  </si>
  <si>
    <t>Binjari</t>
  </si>
  <si>
    <t>Birdum</t>
  </si>
  <si>
    <t>Blackmore</t>
  </si>
  <si>
    <t>Black Jungle</t>
  </si>
  <si>
    <t>Borroloola</t>
  </si>
  <si>
    <t>Bradshaw</t>
  </si>
  <si>
    <t>Braitling</t>
  </si>
  <si>
    <t>Brinkin</t>
  </si>
  <si>
    <t>Buchanan (NT)</t>
  </si>
  <si>
    <t>Buffalo Creek</t>
  </si>
  <si>
    <t>Bulman Weemol</t>
  </si>
  <si>
    <t>Burt Plain</t>
  </si>
  <si>
    <t>Burrundie</t>
  </si>
  <si>
    <t>Daly</t>
  </si>
  <si>
    <t>Bynoe</t>
  </si>
  <si>
    <t>Bynoe Harbour</t>
  </si>
  <si>
    <t>Calvert (NT)</t>
  </si>
  <si>
    <t>Canteen Creek</t>
  </si>
  <si>
    <t>Camp Creek (NT)</t>
  </si>
  <si>
    <t>Casuarina (NT)</t>
  </si>
  <si>
    <t>Channel Island</t>
  </si>
  <si>
    <t>Charles Darwin</t>
  </si>
  <si>
    <t>Chilla Well</t>
  </si>
  <si>
    <t>Charlotte</t>
  </si>
  <si>
    <t>Ciccone</t>
  </si>
  <si>
    <t>Claravale</t>
  </si>
  <si>
    <t>Collett Creek</t>
  </si>
  <si>
    <t>Cobourg</t>
  </si>
  <si>
    <t>West Arnhem</t>
  </si>
  <si>
    <t>Connellan</t>
  </si>
  <si>
    <t>Coolalinga</t>
  </si>
  <si>
    <t>Coonawarra (NT)</t>
  </si>
  <si>
    <t>Coomalie Creek</t>
  </si>
  <si>
    <t>Costello</t>
  </si>
  <si>
    <t>Cossack (NT)</t>
  </si>
  <si>
    <t>Creswell</t>
  </si>
  <si>
    <t>Cox Peninsula</t>
  </si>
  <si>
    <t>Daguragu</t>
  </si>
  <si>
    <t>Daly River</t>
  </si>
  <si>
    <t>Daly Waters</t>
  </si>
  <si>
    <t>Darwin River</t>
  </si>
  <si>
    <t>Darwin River Dam</t>
  </si>
  <si>
    <t>Davenport (NT)</t>
  </si>
  <si>
    <t>Delamere (NT)</t>
  </si>
  <si>
    <t>Desert Springs</t>
  </si>
  <si>
    <t>Douglas-Daly</t>
  </si>
  <si>
    <t>Dundee Beach</t>
  </si>
  <si>
    <t>Dundee Downs</t>
  </si>
  <si>
    <t>Dundee Forest</t>
  </si>
  <si>
    <t>Durack (NT)</t>
  </si>
  <si>
    <t>East Arnhem</t>
  </si>
  <si>
    <t>East Arm</t>
  </si>
  <si>
    <t>East Point</t>
  </si>
  <si>
    <t>Eaton (NT)</t>
  </si>
  <si>
    <t>Darwin Airport</t>
  </si>
  <si>
    <t>Elliott (NT)</t>
  </si>
  <si>
    <t>Edith (NT)</t>
  </si>
  <si>
    <t>Elrundie</t>
  </si>
  <si>
    <t>Emungalan</t>
  </si>
  <si>
    <t>Engawala</t>
  </si>
  <si>
    <t>Eva Valley</t>
  </si>
  <si>
    <t>Farrar</t>
  </si>
  <si>
    <t>Fannie Bay</t>
  </si>
  <si>
    <t>Finke</t>
  </si>
  <si>
    <t>Petermann - Simpson</t>
  </si>
  <si>
    <t>Florina</t>
  </si>
  <si>
    <t>Finniss Valley</t>
  </si>
  <si>
    <t>Fly Creek</t>
  </si>
  <si>
    <t>Flying Fox (NT)</t>
  </si>
  <si>
    <t>Freds Pass</t>
  </si>
  <si>
    <t>Galiwinku</t>
  </si>
  <si>
    <t>Gapuwiyak</t>
  </si>
  <si>
    <t>Ghan</t>
  </si>
  <si>
    <t>Gillen</t>
  </si>
  <si>
    <t>Girraween (NT)</t>
  </si>
  <si>
    <t>Glyde Point</t>
  </si>
  <si>
    <t>Koolpinyah</t>
  </si>
  <si>
    <t>Gray (NT)</t>
  </si>
  <si>
    <t>Gregory (NT)</t>
  </si>
  <si>
    <t>Gulung Mardrulk</t>
  </si>
  <si>
    <t>Gunn</t>
  </si>
  <si>
    <t>Gunbalanya</t>
  </si>
  <si>
    <t>Gunn Point</t>
  </si>
  <si>
    <t>Gunyangara</t>
  </si>
  <si>
    <t>Gurindji</t>
  </si>
  <si>
    <t>Haasts Bluff</t>
  </si>
  <si>
    <t>Hale</t>
  </si>
  <si>
    <t>Hart (NT)</t>
  </si>
  <si>
    <t>Herbert</t>
  </si>
  <si>
    <t>Hermannsburg</t>
  </si>
  <si>
    <t>Hidden Valley (NT)</t>
  </si>
  <si>
    <t>Holmes</t>
  </si>
  <si>
    <t>Holtze</t>
  </si>
  <si>
    <t>Hotham</t>
  </si>
  <si>
    <t>Hugh</t>
  </si>
  <si>
    <t>Hughes (NT)</t>
  </si>
  <si>
    <t>Imanpa</t>
  </si>
  <si>
    <t>Ilparpa</t>
  </si>
  <si>
    <t>Irlpme</t>
  </si>
  <si>
    <t>Jilkminggan</t>
  </si>
  <si>
    <t>Jabiru</t>
  </si>
  <si>
    <t>Johnston</t>
  </si>
  <si>
    <t>Kakadu</t>
  </si>
  <si>
    <t>Kaltukatjara</t>
  </si>
  <si>
    <t>Kalkarindji</t>
  </si>
  <si>
    <t>Katherine East</t>
  </si>
  <si>
    <t>Kilgariff</t>
  </si>
  <si>
    <t>Katherine South</t>
  </si>
  <si>
    <t>Kintore</t>
  </si>
  <si>
    <t>Knuckey Lagoon</t>
  </si>
  <si>
    <t>Kunparrka</t>
  </si>
  <si>
    <t>Lajamanu</t>
  </si>
  <si>
    <t>Lake Mackay</t>
  </si>
  <si>
    <t>Lake Bennett</t>
  </si>
  <si>
    <t>Lambells Lagoon</t>
  </si>
  <si>
    <t>Laramba</t>
  </si>
  <si>
    <t>Lansdowne (NT)</t>
  </si>
  <si>
    <t>Larapinta (NT)</t>
  </si>
  <si>
    <t>Larrimah</t>
  </si>
  <si>
    <t>Lee Point</t>
  </si>
  <si>
    <t>Limmen</t>
  </si>
  <si>
    <t>Livingstone</t>
  </si>
  <si>
    <t>Litchfield Park</t>
  </si>
  <si>
    <t>Lloyd Creek</t>
  </si>
  <si>
    <t>Ludmilla</t>
  </si>
  <si>
    <t>Malak</t>
  </si>
  <si>
    <t>Manbulloo</t>
  </si>
  <si>
    <t>Mandorah</t>
  </si>
  <si>
    <t>Maningrida</t>
  </si>
  <si>
    <t>Manton (NT)</t>
  </si>
  <si>
    <t>Maranunga</t>
  </si>
  <si>
    <t>Margaret River (NT)</t>
  </si>
  <si>
    <t>Marrakai</t>
  </si>
  <si>
    <t>Marlow Lagoon</t>
  </si>
  <si>
    <t>Mataranka</t>
  </si>
  <si>
    <t>Marrara</t>
  </si>
  <si>
    <t>McArthur</t>
  </si>
  <si>
    <t>McMinns Lagoon</t>
  </si>
  <si>
    <t>Mereenie</t>
  </si>
  <si>
    <t>Middle Point</t>
  </si>
  <si>
    <t>Micket Creek</t>
  </si>
  <si>
    <t>Milingimbi</t>
  </si>
  <si>
    <t>Milikapiti</t>
  </si>
  <si>
    <t>Tiwi Islands</t>
  </si>
  <si>
    <t>Miniyeri</t>
  </si>
  <si>
    <t>Milyakburra</t>
  </si>
  <si>
    <t>Minjilang</t>
  </si>
  <si>
    <t>Mitchell (NT)</t>
  </si>
  <si>
    <t>Mount Bundey</t>
  </si>
  <si>
    <t>Mount Liebig</t>
  </si>
  <si>
    <t>Mount Zeil</t>
  </si>
  <si>
    <t>Muirhead</t>
  </si>
  <si>
    <t>Murrumujuk</t>
  </si>
  <si>
    <t>Mutitjulu</t>
  </si>
  <si>
    <t>Nakara</t>
  </si>
  <si>
    <t>Namatjira</t>
  </si>
  <si>
    <t>Nauiyu</t>
  </si>
  <si>
    <t>Nemarluk</t>
  </si>
  <si>
    <t>Newcastle Waters</t>
  </si>
  <si>
    <t>Ngukurr</t>
  </si>
  <si>
    <t>Nganmarriyanga</t>
  </si>
  <si>
    <t>Nicholson (NT)</t>
  </si>
  <si>
    <t>Nhulunbuy</t>
  </si>
  <si>
    <t>Nitmiluk</t>
  </si>
  <si>
    <t>Noonamah</t>
  </si>
  <si>
    <t>Numbulwar</t>
  </si>
  <si>
    <t>Nyirripi</t>
  </si>
  <si>
    <t>Numburindi</t>
  </si>
  <si>
    <t>Palmerston City</t>
  </si>
  <si>
    <t>Papunya</t>
  </si>
  <si>
    <t>Pamayu</t>
  </si>
  <si>
    <t>Peppimenarti</t>
  </si>
  <si>
    <t>Pellew Islands</t>
  </si>
  <si>
    <t>Petermann</t>
  </si>
  <si>
    <t>Pigeon Hole</t>
  </si>
  <si>
    <t>Pine Creek (NT)</t>
  </si>
  <si>
    <t>Pirlangimpi</t>
  </si>
  <si>
    <t>Pinelands (NT)</t>
  </si>
  <si>
    <t>Point Stuart</t>
  </si>
  <si>
    <t>Rakula</t>
  </si>
  <si>
    <t>Ranken</t>
  </si>
  <si>
    <t>Ramingining</t>
  </si>
  <si>
    <t>Robin Falls</t>
  </si>
  <si>
    <t>Robinson River</t>
  </si>
  <si>
    <t>Rosebery (NT)</t>
  </si>
  <si>
    <t>Ross (NT)</t>
  </si>
  <si>
    <t>Rum Jungle</t>
  </si>
  <si>
    <t>Sadadeen</t>
  </si>
  <si>
    <t>Sandover</t>
  </si>
  <si>
    <t>Santa Teresa</t>
  </si>
  <si>
    <t>Shoal Bay (NT)</t>
  </si>
  <si>
    <t>Simpson (NT)</t>
  </si>
  <si>
    <t>Southport (NT)</t>
  </si>
  <si>
    <t>Stuart (NT)</t>
  </si>
  <si>
    <t>Stapleton</t>
  </si>
  <si>
    <t>Sturt Plateau</t>
  </si>
  <si>
    <t>Tablelands (NT)</t>
  </si>
  <si>
    <t>Tanami (NT)</t>
  </si>
  <si>
    <t>Tanami East</t>
  </si>
  <si>
    <t>Tara (NT)</t>
  </si>
  <si>
    <t>The Gap (NT)</t>
  </si>
  <si>
    <t>Thamarrurr</t>
  </si>
  <si>
    <t>The Narrows (NT)</t>
  </si>
  <si>
    <t>The Gardens (NT)</t>
  </si>
  <si>
    <t>Ti Tree</t>
  </si>
  <si>
    <t>Timber Creek</t>
  </si>
  <si>
    <t>Tindal</t>
  </si>
  <si>
    <t>Titjikala</t>
  </si>
  <si>
    <t>Tipperary (NT)</t>
  </si>
  <si>
    <t>Tivendale</t>
  </si>
  <si>
    <t>Top Springs</t>
  </si>
  <si>
    <t>Tortilla Flats</t>
  </si>
  <si>
    <t>Tumbling Waters</t>
  </si>
  <si>
    <t>Umbakumba</t>
  </si>
  <si>
    <t>Undoolya</t>
  </si>
  <si>
    <t>Uralla (NT)</t>
  </si>
  <si>
    <t>Van Diemen Gulf</t>
  </si>
  <si>
    <t>Venn</t>
  </si>
  <si>
    <t>Vernon Islands</t>
  </si>
  <si>
    <t>Virginia (NT)</t>
  </si>
  <si>
    <t>Wadeye</t>
  </si>
  <si>
    <t>Wagait Beach</t>
  </si>
  <si>
    <t>Wak Wak</t>
  </si>
  <si>
    <t>Wallace Rockhole</t>
  </si>
  <si>
    <t>Warruwi</t>
  </si>
  <si>
    <t>Warumungu</t>
  </si>
  <si>
    <t>White Gums</t>
  </si>
  <si>
    <t>Wickham (NT)</t>
  </si>
  <si>
    <t>Willowra</t>
  </si>
  <si>
    <t>Wilora</t>
  </si>
  <si>
    <t>Wilton (NT)</t>
  </si>
  <si>
    <t>Winnellie</t>
  </si>
  <si>
    <t>Wishart (NT)</t>
  </si>
  <si>
    <t>Woolner</t>
  </si>
  <si>
    <t>Wurrumiyanga</t>
  </si>
  <si>
    <t>Wutunugurra</t>
  </si>
  <si>
    <t>Yarralin</t>
  </si>
  <si>
    <t>Yarrawonga (NT)</t>
  </si>
  <si>
    <t>Yirrkala</t>
  </si>
  <si>
    <t>Yuendumu</t>
  </si>
  <si>
    <t>Yuelamu</t>
  </si>
  <si>
    <t>Yulara</t>
  </si>
  <si>
    <t>Zuccoli</t>
  </si>
  <si>
    <t>ACT Remainder - Booth</t>
  </si>
  <si>
    <t>Namadgi</t>
  </si>
  <si>
    <t>ACT Remainder - Belconnen</t>
  </si>
  <si>
    <t>Molonglo Corridor</t>
  </si>
  <si>
    <t>ACT Remainder - Coree</t>
  </si>
  <si>
    <t>ACT - South West</t>
  </si>
  <si>
    <t>ACT Remainder - Canberra Central</t>
  </si>
  <si>
    <t>Black Mountain</t>
  </si>
  <si>
    <t>ACT Remainder - Cotter River</t>
  </si>
  <si>
    <t>ACT Remainder - Hall</t>
  </si>
  <si>
    <t>Hall</t>
  </si>
  <si>
    <t>ACT Remainder - Gungahlin</t>
  </si>
  <si>
    <t>Gungahlin - East</t>
  </si>
  <si>
    <t>ACT Remainder - Jerrabomberra</t>
  </si>
  <si>
    <t>ACT Remainder - Kowen</t>
  </si>
  <si>
    <t>Kowen</t>
  </si>
  <si>
    <t>ACT Remainder - Majura</t>
  </si>
  <si>
    <t>Majura</t>
  </si>
  <si>
    <t>ACT Remainder - Paddys River</t>
  </si>
  <si>
    <t>ACT Remainder - Rendezvous Creek</t>
  </si>
  <si>
    <t>ACT Remainder - Molonglo Valley</t>
  </si>
  <si>
    <t>Arboretum</t>
  </si>
  <si>
    <t>ACT Remainder - Stromlo</t>
  </si>
  <si>
    <t>ACT Remainder - Tuggeranong</t>
  </si>
  <si>
    <t>ACT Remainder - Weston Creek</t>
  </si>
  <si>
    <t>Scrivener</t>
  </si>
  <si>
    <t>Acton (ACT)</t>
  </si>
  <si>
    <t>Acton</t>
  </si>
  <si>
    <t>Amaroo (ACT)</t>
  </si>
  <si>
    <t>Beard</t>
  </si>
  <si>
    <t>Bruce (ACT)</t>
  </si>
  <si>
    <t>Canberra Airport</t>
  </si>
  <si>
    <t>Capital Hill</t>
  </si>
  <si>
    <t>Parkes (ACT) - South</t>
  </si>
  <si>
    <t>Chifley (ACT)</t>
  </si>
  <si>
    <t>Chisholm (ACT)</t>
  </si>
  <si>
    <t>City</t>
  </si>
  <si>
    <t>Fisher (ACT)</t>
  </si>
  <si>
    <t>Forrest (ACT)</t>
  </si>
  <si>
    <t>Franklin (ACT)</t>
  </si>
  <si>
    <t>Fyshwick</t>
  </si>
  <si>
    <t>Gilmore (ACT)</t>
  </si>
  <si>
    <t>Hawker (ACT)</t>
  </si>
  <si>
    <t>Holder (ACT)</t>
  </si>
  <si>
    <t>Hughes (ACT)</t>
  </si>
  <si>
    <t>Latham (ACT)</t>
  </si>
  <si>
    <t>Lawson (ACT)</t>
  </si>
  <si>
    <t>Macarthur (ACT)</t>
  </si>
  <si>
    <t>Macnamara</t>
  </si>
  <si>
    <t>Mitchell (ACT)</t>
  </si>
  <si>
    <t>Mitchell</t>
  </si>
  <si>
    <t>Monash (ACT)</t>
  </si>
  <si>
    <t>O'Malley</t>
  </si>
  <si>
    <t>Oaks Estate</t>
  </si>
  <si>
    <t>Palmerston (ACT)</t>
  </si>
  <si>
    <t>Parkes (ACT)</t>
  </si>
  <si>
    <t>Lake Burley Griffin</t>
  </si>
  <si>
    <t>Pialligo</t>
  </si>
  <si>
    <t>Reid (ACT)</t>
  </si>
  <si>
    <t>Russell</t>
  </si>
  <si>
    <t>Spence (ACT)</t>
  </si>
  <si>
    <t>Stirling (ACT)</t>
  </si>
  <si>
    <t>Strathnairn</t>
  </si>
  <si>
    <t>Symonston</t>
  </si>
  <si>
    <t>Taylor</t>
  </si>
  <si>
    <t>Tharwa</t>
  </si>
  <si>
    <t>Theodore (ACT)</t>
  </si>
  <si>
    <t>Uriarra Village</t>
  </si>
  <si>
    <t>Weston (ACT)</t>
  </si>
  <si>
    <t>Weston</t>
  </si>
  <si>
    <t>Whitlam</t>
  </si>
  <si>
    <t>Christmas Island</t>
  </si>
  <si>
    <t>Jervis Bay</t>
  </si>
  <si>
    <t>Norfolk Island</t>
  </si>
  <si>
    <t>Home Island</t>
  </si>
  <si>
    <t>Cocos (Keeling) Islands</t>
  </si>
  <si>
    <t>West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</si>
</sst>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quot;$&quot;* #,##0.00_);_(&quot;$&quot;* \(#,##0.00\);_(&quot;$&quot;* &quot;-&quot;??_);_(@_)"/>
    <numFmt numFmtId="165" formatCode="_(* #,##0.00_);_(* \(#,##0.00\);_(* &quot;-&quot;??_);_(@_)"/>
    <numFmt numFmtId="166" formatCode="_(&quot;$&quot;* #,##0_);_(&quot;$&quot;* \(#,##0\);_(&quot;$&quot;* &quot;-&quot;??_);_(@_)"/>
    <numFmt numFmtId="167" formatCode="0.0"/>
    <numFmt numFmtId="168" formatCode="&quot;$&quot;#,##0"/>
    <numFmt numFmtId="169" formatCode="0.0%"/>
    <numFmt numFmtId="170" formatCode="0.000000"/>
  </numFmts>
  <fonts count="15" x14ac:knownFonts="1">
    <font>
      <sz val="12"/>
      <color theme="1"/>
      <name val="Aptos Narrow"/>
      <family val="2"/>
      <scheme val="minor"/>
    </font>
    <font>
      <sz val="12"/>
      <color theme="1"/>
      <name val="Aptos Narrow"/>
      <family val="2"/>
      <scheme val="minor"/>
    </font>
    <font>
      <b/>
      <sz val="14"/>
      <color rgb="FF0D0D0D"/>
      <name val="Aptos Light"/>
    </font>
    <font>
      <sz val="10"/>
      <color theme="1"/>
      <name val="Aptos Light"/>
    </font>
    <font>
      <sz val="11"/>
      <color rgb="FF0D0D0D"/>
      <name val="Aptos Light"/>
    </font>
    <font>
      <sz val="11"/>
      <color theme="1"/>
      <name val="Aptos Light"/>
    </font>
    <font>
      <b/>
      <sz val="9"/>
      <color theme="1"/>
      <name val="Aptos Light"/>
    </font>
    <font>
      <sz val="9"/>
      <color theme="1"/>
      <name val="Aptos Light"/>
    </font>
    <font>
      <u/>
      <sz val="12"/>
      <color theme="10"/>
      <name val="Aptos Narrow"/>
      <family val="2"/>
      <scheme val="minor"/>
    </font>
    <font>
      <u/>
      <sz val="9"/>
      <color theme="10"/>
      <name val="Aptos Light"/>
    </font>
    <font>
      <b/>
      <sz val="9"/>
      <color rgb="FF000000"/>
      <name val="Courier New"/>
      <family val="1"/>
    </font>
    <font>
      <b/>
      <sz val="9"/>
      <color theme="1"/>
      <name val="Courier New"/>
      <family val="1"/>
    </font>
    <font>
      <sz val="9"/>
      <color theme="1"/>
      <name val="Courier New"/>
      <family val="1"/>
    </font>
    <font>
      <sz val="9"/>
      <color rgb="FF000000"/>
      <name val="Courier New"/>
      <family val="1"/>
    </font>
    <font>
      <i/>
      <sz val="9"/>
      <color theme="1"/>
      <name val="Courier New"/>
      <family val="1"/>
    </font>
  </fonts>
  <fills count="7">
    <fill>
      <patternFill patternType="none"/>
    </fill>
    <fill>
      <patternFill patternType="gray125"/>
    </fill>
    <fill>
      <patternFill patternType="solid">
        <fgColor theme="0"/>
        <bgColor indexed="64"/>
      </patternFill>
    </fill>
    <fill>
      <patternFill patternType="solid">
        <fgColor rgb="FFF2F2F2"/>
        <bgColor rgb="FFF2F2F2"/>
      </patternFill>
    </fill>
    <fill>
      <patternFill patternType="solid">
        <fgColor theme="2"/>
        <bgColor indexed="64"/>
      </patternFill>
    </fill>
    <fill>
      <patternFill patternType="solid">
        <fgColor theme="9" tint="0.79998168889431442"/>
        <bgColor indexed="64"/>
      </patternFill>
    </fill>
    <fill>
      <patternFill patternType="solid">
        <fgColor rgb="FF92D050"/>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5">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8" fillId="0" borderId="0" applyNumberFormat="0" applyFill="0" applyBorder="0" applyAlignment="0" applyProtection="0"/>
  </cellStyleXfs>
  <cellXfs count="65">
    <xf numFmtId="0" fontId="0" fillId="0" borderId="0" xfId="0"/>
    <xf numFmtId="0" fontId="2" fillId="2" borderId="0" xfId="0" applyFont="1" applyFill="1" applyAlignment="1">
      <alignment wrapText="1"/>
    </xf>
    <xf numFmtId="0" fontId="3" fillId="2" borderId="0" xfId="0" applyFont="1" applyFill="1"/>
    <xf numFmtId="0" fontId="4" fillId="2" borderId="0" xfId="0" applyFont="1" applyFill="1" applyAlignment="1">
      <alignment wrapText="1"/>
    </xf>
    <xf numFmtId="0" fontId="5" fillId="2" borderId="0" xfId="0" applyFont="1" applyFill="1"/>
    <xf numFmtId="0" fontId="5" fillId="2" borderId="0" xfId="0" applyFont="1" applyFill="1" applyAlignment="1">
      <alignment wrapText="1"/>
    </xf>
    <xf numFmtId="0" fontId="3" fillId="2" borderId="0" xfId="0" applyFont="1" applyFill="1" applyAlignment="1">
      <alignment wrapText="1"/>
    </xf>
    <xf numFmtId="0" fontId="6" fillId="0" borderId="1" xfId="0" applyFont="1" applyBorder="1" applyAlignment="1">
      <alignment horizontal="center"/>
    </xf>
    <xf numFmtId="2" fontId="6" fillId="0" borderId="1" xfId="0" applyNumberFormat="1" applyFont="1" applyBorder="1" applyAlignment="1">
      <alignment horizontal="center"/>
    </xf>
    <xf numFmtId="3" fontId="6" fillId="0" borderId="1" xfId="0" applyNumberFormat="1" applyFont="1" applyBorder="1" applyAlignment="1">
      <alignment horizontal="center"/>
    </xf>
    <xf numFmtId="2" fontId="6" fillId="0" borderId="1" xfId="1" applyNumberFormat="1" applyFont="1" applyFill="1" applyBorder="1" applyAlignment="1">
      <alignment horizontal="center"/>
    </xf>
    <xf numFmtId="0" fontId="7" fillId="0" borderId="1" xfId="0" applyFont="1" applyBorder="1" applyAlignment="1">
      <alignment horizontal="center"/>
    </xf>
    <xf numFmtId="0" fontId="7" fillId="0" borderId="0" xfId="0" applyFont="1" applyAlignment="1">
      <alignment horizontal="center"/>
    </xf>
    <xf numFmtId="0" fontId="6" fillId="0" borderId="1" xfId="0" applyFont="1" applyBorder="1" applyAlignment="1">
      <alignment horizontal="center"/>
      <extLst>
        <ext xmlns:xfpb="http://schemas.microsoft.com/office/spreadsheetml/2022/featurepropertybag" uri="{C7286773-470A-42A8-94C5-96B5CB345126}">
          <xfpb:xfComplement i="0"/>
        </ext>
      </extLst>
    </xf>
    <xf numFmtId="0" fontId="6" fillId="3" borderId="2" xfId="0" applyFont="1" applyFill="1" applyBorder="1" applyAlignment="1">
      <alignment horizontal="center" wrapText="1"/>
    </xf>
    <xf numFmtId="0" fontId="6" fillId="4" borderId="2" xfId="0" applyFont="1" applyFill="1" applyBorder="1" applyAlignment="1">
      <alignment horizontal="center" wrapText="1"/>
    </xf>
    <xf numFmtId="166" fontId="6" fillId="4" borderId="2" xfId="2" applyNumberFormat="1" applyFont="1" applyFill="1" applyBorder="1" applyAlignment="1">
      <alignment horizontal="center" wrapText="1"/>
    </xf>
    <xf numFmtId="1" fontId="6" fillId="4" borderId="2" xfId="0" applyNumberFormat="1" applyFont="1" applyFill="1" applyBorder="1" applyAlignment="1">
      <alignment horizontal="center" wrapText="1"/>
    </xf>
    <xf numFmtId="2" fontId="6" fillId="4" borderId="2" xfId="0" applyNumberFormat="1" applyFont="1" applyFill="1" applyBorder="1" applyAlignment="1">
      <alignment horizontal="center" wrapText="1"/>
    </xf>
    <xf numFmtId="2" fontId="6" fillId="4" borderId="2" xfId="3" applyNumberFormat="1" applyFont="1" applyFill="1" applyBorder="1" applyAlignment="1">
      <alignment horizontal="center" wrapText="1"/>
    </xf>
    <xf numFmtId="0" fontId="6" fillId="5" borderId="2" xfId="0" applyFont="1" applyFill="1" applyBorder="1" applyAlignment="1">
      <alignment horizontal="center" wrapText="1"/>
    </xf>
    <xf numFmtId="2" fontId="6" fillId="5" borderId="2" xfId="0" applyNumberFormat="1" applyFont="1" applyFill="1" applyBorder="1" applyAlignment="1">
      <alignment horizontal="center" wrapText="1"/>
    </xf>
    <xf numFmtId="2" fontId="6" fillId="5" borderId="2" xfId="3" applyNumberFormat="1" applyFont="1" applyFill="1" applyBorder="1" applyAlignment="1">
      <alignment horizontal="center" wrapText="1"/>
    </xf>
    <xf numFmtId="3" fontId="6" fillId="5" borderId="2" xfId="0" applyNumberFormat="1" applyFont="1" applyFill="1" applyBorder="1" applyAlignment="1">
      <alignment horizontal="center" wrapText="1"/>
    </xf>
    <xf numFmtId="0" fontId="6" fillId="4" borderId="2" xfId="0" applyFont="1" applyFill="1" applyBorder="1" applyAlignment="1">
      <alignment horizontal="center"/>
    </xf>
    <xf numFmtId="0" fontId="6" fillId="6" borderId="1" xfId="0" applyFont="1" applyFill="1" applyBorder="1" applyAlignment="1">
      <alignment horizontal="center" wrapText="1"/>
    </xf>
    <xf numFmtId="167" fontId="6" fillId="6" borderId="1" xfId="0" applyNumberFormat="1" applyFont="1" applyFill="1" applyBorder="1" applyAlignment="1">
      <alignment horizontal="center" wrapText="1"/>
    </xf>
    <xf numFmtId="0" fontId="6" fillId="0" borderId="0" xfId="0" applyFont="1" applyAlignment="1">
      <alignment horizontal="center"/>
    </xf>
    <xf numFmtId="168" fontId="7" fillId="0" borderId="0" xfId="2" applyNumberFormat="1" applyFont="1" applyFill="1" applyAlignment="1">
      <alignment horizontal="center"/>
    </xf>
    <xf numFmtId="1" fontId="7" fillId="0" borderId="0" xfId="2" applyNumberFormat="1" applyFont="1" applyFill="1" applyAlignment="1">
      <alignment horizontal="center"/>
    </xf>
    <xf numFmtId="2" fontId="7" fillId="0" borderId="0" xfId="2" applyNumberFormat="1" applyFont="1" applyFill="1" applyAlignment="1">
      <alignment horizontal="center"/>
    </xf>
    <xf numFmtId="169" fontId="7" fillId="0" borderId="0" xfId="3" applyNumberFormat="1" applyFont="1" applyFill="1" applyAlignment="1">
      <alignment horizontal="center"/>
    </xf>
    <xf numFmtId="9" fontId="7" fillId="0" borderId="0" xfId="3" applyFont="1" applyFill="1" applyAlignment="1">
      <alignment horizontal="center"/>
    </xf>
    <xf numFmtId="167" fontId="7" fillId="0" borderId="0" xfId="0" applyNumberFormat="1" applyFont="1" applyAlignment="1">
      <alignment horizontal="center"/>
    </xf>
    <xf numFmtId="168" fontId="7" fillId="0" borderId="0" xfId="2" applyNumberFormat="1" applyFont="1" applyAlignment="1">
      <alignment horizontal="center"/>
    </xf>
    <xf numFmtId="169" fontId="7" fillId="0" borderId="0" xfId="3" applyNumberFormat="1" applyFont="1" applyAlignment="1">
      <alignment horizontal="center"/>
    </xf>
    <xf numFmtId="166" fontId="7" fillId="0" borderId="0" xfId="2" applyNumberFormat="1" applyFont="1" applyFill="1" applyAlignment="1">
      <alignment horizontal="center"/>
    </xf>
    <xf numFmtId="167" fontId="7" fillId="0" borderId="0" xfId="2" applyNumberFormat="1" applyFont="1" applyFill="1" applyAlignment="1">
      <alignment horizontal="center"/>
    </xf>
    <xf numFmtId="0" fontId="9" fillId="0" borderId="0" xfId="4" applyFont="1" applyAlignment="1" applyProtection="1"/>
    <xf numFmtId="170" fontId="7" fillId="0" borderId="0" xfId="2" applyNumberFormat="1" applyFont="1" applyFill="1" applyAlignment="1">
      <alignment horizontal="center"/>
    </xf>
    <xf numFmtId="0" fontId="7" fillId="0" borderId="0" xfId="0" applyFont="1" applyAlignment="1">
      <alignment horizontal="center" wrapText="1"/>
    </xf>
    <xf numFmtId="1" fontId="7" fillId="0" borderId="0" xfId="0" applyNumberFormat="1" applyFont="1" applyAlignment="1">
      <alignment horizontal="center"/>
    </xf>
    <xf numFmtId="2" fontId="7" fillId="0" borderId="0" xfId="0" applyNumberFormat="1" applyFont="1" applyAlignment="1">
      <alignment horizontal="center"/>
    </xf>
    <xf numFmtId="2" fontId="7" fillId="0" borderId="0" xfId="3" applyNumberFormat="1" applyFont="1" applyFill="1" applyAlignment="1">
      <alignment horizontal="center"/>
    </xf>
    <xf numFmtId="3" fontId="7" fillId="0" borderId="0" xfId="0" applyNumberFormat="1" applyFont="1" applyAlignment="1">
      <alignment horizontal="center"/>
    </xf>
    <xf numFmtId="2" fontId="7" fillId="0" borderId="0" xfId="3" applyNumberFormat="1" applyFont="1" applyAlignment="1">
      <alignment horizontal="center"/>
    </xf>
    <xf numFmtId="0" fontId="10" fillId="4" borderId="0" xfId="0" applyFont="1" applyFill="1" applyAlignment="1">
      <alignment wrapText="1"/>
    </xf>
    <xf numFmtId="0" fontId="10" fillId="4" borderId="0" xfId="0" applyFont="1" applyFill="1" applyAlignment="1">
      <alignment horizontal="center" wrapText="1"/>
    </xf>
    <xf numFmtId="0" fontId="11" fillId="0" borderId="0" xfId="0" applyFont="1" applyAlignment="1">
      <alignment wrapText="1"/>
    </xf>
    <xf numFmtId="0" fontId="12" fillId="0" borderId="0" xfId="0" applyFont="1"/>
    <xf numFmtId="0" fontId="12" fillId="0" borderId="0" xfId="0" applyFont="1" applyAlignment="1">
      <alignment horizontal="center"/>
    </xf>
    <xf numFmtId="0" fontId="13" fillId="0" borderId="0" xfId="0" applyFont="1" applyAlignment="1">
      <alignment horizontal="center"/>
    </xf>
    <xf numFmtId="166" fontId="13" fillId="0" borderId="0" xfId="0" applyNumberFormat="1" applyFont="1" applyAlignment="1">
      <alignment horizontal="center"/>
    </xf>
    <xf numFmtId="1" fontId="13" fillId="0" borderId="0" xfId="0" applyNumberFormat="1" applyFont="1" applyAlignment="1">
      <alignment horizontal="center"/>
    </xf>
    <xf numFmtId="0" fontId="12" fillId="0" borderId="0" xfId="0" applyFont="1" applyAlignment="1">
      <alignment wrapText="1"/>
    </xf>
    <xf numFmtId="0" fontId="12" fillId="0" borderId="0" xfId="0" applyFont="1" applyAlignment="1">
      <alignment horizontal="center" wrapText="1"/>
    </xf>
    <xf numFmtId="0" fontId="13" fillId="0" borderId="0" xfId="0" applyFont="1" applyAlignment="1">
      <alignment horizontal="center" wrapText="1"/>
    </xf>
    <xf numFmtId="1" fontId="13" fillId="0" borderId="0" xfId="0" applyNumberFormat="1" applyFont="1" applyAlignment="1">
      <alignment horizontal="center" wrapText="1"/>
    </xf>
    <xf numFmtId="0" fontId="14" fillId="0" borderId="0" xfId="0" applyFont="1"/>
    <xf numFmtId="1" fontId="10" fillId="4" borderId="0" xfId="0" applyNumberFormat="1" applyFont="1" applyFill="1" applyAlignment="1">
      <alignment horizontal="center" wrapText="1"/>
    </xf>
    <xf numFmtId="0" fontId="12" fillId="0" borderId="1" xfId="0" applyFont="1" applyBorder="1"/>
    <xf numFmtId="0" fontId="12" fillId="0" borderId="1" xfId="0" applyFont="1" applyBorder="1" applyAlignment="1">
      <alignment horizontal="center"/>
    </xf>
    <xf numFmtId="0" fontId="6" fillId="0" borderId="1" xfId="0" applyFont="1" applyBorder="1" applyAlignment="1">
      <alignment horizontal="center"/>
    </xf>
    <xf numFmtId="0" fontId="6" fillId="0" borderId="2" xfId="0" applyFont="1" applyBorder="1" applyAlignment="1">
      <alignment horizontal="center"/>
    </xf>
    <xf numFmtId="0" fontId="12" fillId="0" borderId="1" xfId="0" applyFont="1" applyBorder="1" applyAlignment="1">
      <alignment horizontal="center"/>
    </xf>
  </cellXfs>
  <cellStyles count="5">
    <cellStyle name="Comma" xfId="1" builtinId="3"/>
    <cellStyle name="Currency" xfId="2" builtinId="4"/>
    <cellStyle name="Hyperlink" xfId="4" builtinId="8"/>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22/11/relationships/FeaturePropertyBag" Target="featurePropertyBag/featurePropertyBag.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05283-99F1-5146-A04E-01BA7F2A6582}">
  <dimension ref="B2:B11"/>
  <sheetViews>
    <sheetView workbookViewId="0"/>
  </sheetViews>
  <sheetFormatPr defaultColWidth="10.83203125" defaultRowHeight="13" x14ac:dyDescent="0.3"/>
  <cols>
    <col min="1" max="1" width="4.83203125" style="2" customWidth="1"/>
    <col min="2" max="2" width="145.5" style="6" customWidth="1"/>
    <col min="3" max="16384" width="10.83203125" style="2"/>
  </cols>
  <sheetData>
    <row r="2" spans="2:2" ht="18.5" x14ac:dyDescent="0.45">
      <c r="B2" s="1" t="s">
        <v>0</v>
      </c>
    </row>
    <row r="3" spans="2:2" s="4" customFormat="1" ht="43.5" x14ac:dyDescent="0.35">
      <c r="B3" s="3" t="s">
        <v>1</v>
      </c>
    </row>
    <row r="4" spans="2:2" s="4" customFormat="1" ht="14.5" x14ac:dyDescent="0.35">
      <c r="B4" s="5"/>
    </row>
    <row r="5" spans="2:2" s="4" customFormat="1" ht="58" x14ac:dyDescent="0.35">
      <c r="B5" s="3" t="s">
        <v>2</v>
      </c>
    </row>
    <row r="6" spans="2:2" s="4" customFormat="1" ht="14.5" x14ac:dyDescent="0.35">
      <c r="B6" s="5"/>
    </row>
    <row r="7" spans="2:2" s="4" customFormat="1" ht="43.5" x14ac:dyDescent="0.35">
      <c r="B7" s="3" t="s">
        <v>3</v>
      </c>
    </row>
    <row r="8" spans="2:2" s="4" customFormat="1" ht="14.5" x14ac:dyDescent="0.35">
      <c r="B8" s="5"/>
    </row>
    <row r="9" spans="2:2" s="4" customFormat="1" ht="29" x14ac:dyDescent="0.35">
      <c r="B9" s="3" t="s">
        <v>4</v>
      </c>
    </row>
    <row r="10" spans="2:2" s="4" customFormat="1" ht="14.5" x14ac:dyDescent="0.35">
      <c r="B10" s="5"/>
    </row>
    <row r="11" spans="2:2" s="4" customFormat="1" ht="29" x14ac:dyDescent="0.35">
      <c r="B11" s="3"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8B32A-D2FD-D744-9D17-9FA867853FAD}">
  <dimension ref="B1:BV2279"/>
  <sheetViews>
    <sheetView tabSelected="1" workbookViewId="0">
      <selection activeCell="F17" sqref="F17"/>
    </sheetView>
  </sheetViews>
  <sheetFormatPr defaultColWidth="5.83203125" defaultRowHeight="12" x14ac:dyDescent="0.3"/>
  <cols>
    <col min="1" max="1" width="3.1640625" style="12" customWidth="1"/>
    <col min="2" max="2" width="47.33203125" style="12" bestFit="1" customWidth="1"/>
    <col min="3" max="3" width="10.33203125" style="12" bestFit="1" customWidth="1"/>
    <col min="4" max="4" width="24.83203125" style="12" bestFit="1" customWidth="1"/>
    <col min="5" max="5" width="28.1640625" style="12" bestFit="1" customWidth="1"/>
    <col min="6" max="6" width="28.1640625" style="12" customWidth="1"/>
    <col min="7" max="7" width="9.5" style="12" bestFit="1" customWidth="1"/>
    <col min="8" max="8" width="14.5" style="12" bestFit="1" customWidth="1"/>
    <col min="9" max="10" width="14.33203125" style="36" bestFit="1" customWidth="1"/>
    <col min="11" max="11" width="13.5" style="36" bestFit="1" customWidth="1"/>
    <col min="12" max="13" width="13.33203125" style="36" bestFit="1" customWidth="1"/>
    <col min="14" max="14" width="14.33203125" style="36" bestFit="1" customWidth="1"/>
    <col min="15" max="16" width="12.5" style="41" bestFit="1" customWidth="1"/>
    <col min="17" max="17" width="13.5" style="41" bestFit="1" customWidth="1"/>
    <col min="18" max="18" width="12.5" style="36" bestFit="1" customWidth="1"/>
    <col min="19" max="19" width="13.5" style="36" bestFit="1" customWidth="1"/>
    <col min="20" max="24" width="15.83203125" style="42" customWidth="1"/>
    <col min="25" max="25" width="15.83203125" style="12" customWidth="1"/>
    <col min="26" max="30" width="15.83203125" style="43" customWidth="1"/>
    <col min="31" max="31" width="14.1640625" style="12" bestFit="1" customWidth="1"/>
    <col min="32" max="32" width="14.5" style="12" customWidth="1"/>
    <col min="33" max="33" width="14.5" style="12" bestFit="1" customWidth="1"/>
    <col min="34" max="37" width="14.5" style="12" customWidth="1"/>
    <col min="38" max="39" width="17.1640625" style="42" bestFit="1" customWidth="1"/>
    <col min="40" max="40" width="17.5" style="12" bestFit="1" customWidth="1"/>
    <col min="41" max="42" width="15.5" style="45" bestFit="1" customWidth="1"/>
    <col min="43" max="43" width="20.6640625" style="42" bestFit="1" customWidth="1"/>
    <col min="44" max="45" width="20.6640625" style="42" customWidth="1"/>
    <col min="46" max="46" width="17.5" style="42" bestFit="1" customWidth="1"/>
    <col min="47" max="47" width="16.5" style="44" bestFit="1" customWidth="1"/>
    <col min="48" max="48" width="15" style="36" bestFit="1" customWidth="1"/>
    <col min="49" max="49" width="12.83203125" style="42" bestFit="1" customWidth="1"/>
    <col min="50" max="51" width="15" style="12" bestFit="1" customWidth="1"/>
    <col min="52" max="52" width="15" style="32" bestFit="1" customWidth="1"/>
    <col min="53" max="53" width="12.83203125" style="12" bestFit="1" customWidth="1"/>
    <col min="54" max="54" width="15" style="12" bestFit="1" customWidth="1"/>
    <col min="55" max="55" width="10.6640625" style="12" bestFit="1" customWidth="1"/>
    <col min="56" max="56" width="12.83203125" style="12" bestFit="1" customWidth="1"/>
    <col min="57" max="57" width="15.1640625" style="42" bestFit="1" customWidth="1"/>
    <col min="58" max="58" width="53.83203125" style="42" bestFit="1" customWidth="1"/>
    <col min="59" max="59" width="13.33203125" style="12" bestFit="1" customWidth="1"/>
    <col min="60" max="60" width="12.33203125" style="12" bestFit="1" customWidth="1"/>
    <col min="61" max="71" width="15.83203125" style="40" customWidth="1"/>
    <col min="72" max="74" width="15.83203125" style="12" customWidth="1"/>
    <col min="75" max="75" width="17.33203125" style="12" customWidth="1"/>
    <col min="76" max="16384" width="5.83203125" style="12"/>
  </cols>
  <sheetData>
    <row r="1" spans="2:74" x14ac:dyDescent="0.3">
      <c r="B1" s="62"/>
      <c r="C1" s="62"/>
      <c r="D1" s="62"/>
      <c r="E1" s="62"/>
      <c r="F1" s="7"/>
      <c r="G1" s="7"/>
      <c r="H1" s="62" t="s">
        <v>6</v>
      </c>
      <c r="I1" s="62"/>
      <c r="J1" s="62"/>
      <c r="K1" s="62"/>
      <c r="L1" s="62"/>
      <c r="M1" s="62"/>
      <c r="N1" s="62"/>
      <c r="O1" s="62"/>
      <c r="P1" s="62"/>
      <c r="Q1" s="62"/>
      <c r="R1" s="62"/>
      <c r="S1" s="62"/>
      <c r="T1" s="62"/>
      <c r="U1" s="62"/>
      <c r="V1" s="62"/>
      <c r="W1" s="62"/>
      <c r="X1" s="62"/>
      <c r="Y1" s="62"/>
      <c r="Z1" s="62"/>
      <c r="AA1" s="62"/>
      <c r="AB1" s="7"/>
      <c r="AC1" s="8"/>
      <c r="AD1" s="8"/>
      <c r="AE1" s="8"/>
      <c r="AF1" s="8"/>
      <c r="AG1" s="8"/>
      <c r="AH1" s="8"/>
      <c r="AI1" s="8"/>
      <c r="AJ1" s="8"/>
      <c r="AK1" s="8"/>
      <c r="AL1" s="62"/>
      <c r="AM1" s="62"/>
      <c r="AN1" s="62"/>
      <c r="AO1" s="62"/>
      <c r="AP1" s="62"/>
      <c r="AQ1" s="62"/>
      <c r="AR1" s="62"/>
      <c r="AS1" s="62"/>
      <c r="AT1" s="62"/>
      <c r="AU1" s="9"/>
      <c r="AV1" s="62" t="s">
        <v>7</v>
      </c>
      <c r="AW1" s="62"/>
      <c r="AX1" s="62"/>
      <c r="AY1" s="62"/>
      <c r="AZ1" s="62"/>
      <c r="BA1" s="62"/>
      <c r="BB1" s="62"/>
      <c r="BC1" s="62"/>
      <c r="BD1" s="7"/>
      <c r="BE1" s="10"/>
      <c r="BF1" s="10"/>
      <c r="BG1" s="11"/>
      <c r="BH1" s="11"/>
      <c r="BI1" s="63" t="s">
        <v>8</v>
      </c>
      <c r="BJ1" s="63"/>
      <c r="BK1" s="63"/>
      <c r="BL1" s="63"/>
      <c r="BM1" s="63"/>
      <c r="BN1" s="63"/>
      <c r="BO1" s="63"/>
      <c r="BP1" s="63"/>
      <c r="BQ1" s="63"/>
      <c r="BR1" s="63"/>
      <c r="BS1" s="63"/>
      <c r="BT1" s="63"/>
      <c r="BU1" s="63"/>
      <c r="BV1" s="63"/>
    </row>
    <row r="2" spans="2:74" x14ac:dyDescent="0.3">
      <c r="B2" s="7"/>
      <c r="C2" s="7"/>
      <c r="D2" s="7"/>
      <c r="E2" s="7"/>
      <c r="F2" s="7"/>
      <c r="G2" s="7"/>
      <c r="H2" s="7"/>
      <c r="I2" s="7"/>
      <c r="J2" s="7"/>
      <c r="K2" s="7"/>
      <c r="L2" s="7"/>
      <c r="M2" s="7"/>
      <c r="N2" s="7"/>
      <c r="O2" s="7"/>
      <c r="P2" s="7"/>
      <c r="Q2" s="7"/>
      <c r="R2" s="7"/>
      <c r="S2" s="7"/>
      <c r="T2" s="7"/>
      <c r="U2" s="7"/>
      <c r="V2" s="7"/>
      <c r="W2" s="7"/>
      <c r="X2" s="7"/>
      <c r="Y2" s="7"/>
      <c r="Z2" s="7"/>
      <c r="AA2" s="7"/>
      <c r="AB2" s="7"/>
      <c r="AC2" s="8"/>
      <c r="AD2" s="8"/>
      <c r="AE2" s="8"/>
      <c r="AF2" s="8"/>
      <c r="AG2" s="8"/>
      <c r="AH2" s="8"/>
      <c r="AI2" s="8"/>
      <c r="AJ2" s="8"/>
      <c r="AK2" s="8"/>
      <c r="AL2" s="7"/>
      <c r="AM2" s="7"/>
      <c r="AN2" s="7"/>
      <c r="AO2" s="7"/>
      <c r="AP2" s="7"/>
      <c r="AQ2" s="7"/>
      <c r="AR2" s="7"/>
      <c r="AS2" s="7"/>
      <c r="AT2" s="7"/>
      <c r="AU2" s="9"/>
      <c r="AV2" s="7"/>
      <c r="AW2" s="7"/>
      <c r="AX2" s="7"/>
      <c r="AY2" s="7"/>
      <c r="AZ2" s="7"/>
      <c r="BA2" s="7"/>
      <c r="BB2" s="7"/>
      <c r="BC2" s="7"/>
      <c r="BD2" s="7"/>
      <c r="BE2" s="10"/>
      <c r="BF2" s="10"/>
      <c r="BG2" s="11"/>
      <c r="BH2" s="11"/>
      <c r="BI2" s="13" t="b">
        <v>1</v>
      </c>
      <c r="BJ2" s="13" t="b">
        <v>1</v>
      </c>
      <c r="BK2" s="13" t="b">
        <v>1</v>
      </c>
      <c r="BL2" s="13" t="b">
        <v>1</v>
      </c>
      <c r="BM2" s="13" t="b">
        <v>1</v>
      </c>
      <c r="BN2" s="13" t="b">
        <v>1</v>
      </c>
      <c r="BO2" s="13" t="b">
        <v>1</v>
      </c>
      <c r="BP2" s="13" t="b">
        <v>1</v>
      </c>
      <c r="BQ2" s="13" t="b">
        <v>1</v>
      </c>
      <c r="BR2" s="13" t="b">
        <v>1</v>
      </c>
      <c r="BS2" s="13" t="b">
        <v>1</v>
      </c>
      <c r="BT2" s="13" t="b">
        <v>1</v>
      </c>
      <c r="BU2" s="13" t="b">
        <v>1</v>
      </c>
      <c r="BV2" s="7"/>
    </row>
    <row r="3" spans="2:74" s="27" customFormat="1" ht="48" x14ac:dyDescent="0.3">
      <c r="B3" s="14" t="s">
        <v>9</v>
      </c>
      <c r="C3" s="14" t="s">
        <v>10</v>
      </c>
      <c r="D3" s="14" t="s">
        <v>11</v>
      </c>
      <c r="E3" s="14" t="s">
        <v>12</v>
      </c>
      <c r="F3" s="14" t="s">
        <v>13</v>
      </c>
      <c r="G3" s="14" t="s">
        <v>14</v>
      </c>
      <c r="H3" s="15" t="s">
        <v>15</v>
      </c>
      <c r="I3" s="16" t="s">
        <v>16</v>
      </c>
      <c r="J3" s="16" t="s">
        <v>17</v>
      </c>
      <c r="K3" s="16" t="s">
        <v>18</v>
      </c>
      <c r="L3" s="16" t="s">
        <v>19</v>
      </c>
      <c r="M3" s="16" t="s">
        <v>20</v>
      </c>
      <c r="N3" s="16" t="s">
        <v>21</v>
      </c>
      <c r="O3" s="17" t="s">
        <v>22</v>
      </c>
      <c r="P3" s="17" t="s">
        <v>23</v>
      </c>
      <c r="Q3" s="17" t="s">
        <v>24</v>
      </c>
      <c r="R3" s="16" t="s">
        <v>25</v>
      </c>
      <c r="S3" s="16" t="s">
        <v>26</v>
      </c>
      <c r="T3" s="18" t="s">
        <v>27</v>
      </c>
      <c r="U3" s="18" t="s">
        <v>28</v>
      </c>
      <c r="V3" s="18" t="s">
        <v>29</v>
      </c>
      <c r="W3" s="18" t="s">
        <v>30</v>
      </c>
      <c r="X3" s="18" t="s">
        <v>31</v>
      </c>
      <c r="Y3" s="15" t="s">
        <v>32</v>
      </c>
      <c r="Z3" s="18" t="s">
        <v>33</v>
      </c>
      <c r="AA3" s="18" t="s">
        <v>34</v>
      </c>
      <c r="AB3" s="18" t="s">
        <v>35</v>
      </c>
      <c r="AC3" s="18" t="s">
        <v>36</v>
      </c>
      <c r="AD3" s="19" t="s">
        <v>37</v>
      </c>
      <c r="AE3" s="20" t="s">
        <v>38</v>
      </c>
      <c r="AF3" s="20" t="s">
        <v>39</v>
      </c>
      <c r="AG3" s="20" t="s">
        <v>40</v>
      </c>
      <c r="AH3" s="20" t="s">
        <v>41</v>
      </c>
      <c r="AI3" s="20" t="s">
        <v>42</v>
      </c>
      <c r="AJ3" s="20" t="s">
        <v>43</v>
      </c>
      <c r="AK3" s="20" t="s">
        <v>44</v>
      </c>
      <c r="AL3" s="21" t="s">
        <v>45</v>
      </c>
      <c r="AM3" s="21" t="s">
        <v>46</v>
      </c>
      <c r="AN3" s="20" t="s">
        <v>47</v>
      </c>
      <c r="AO3" s="22" t="s">
        <v>48</v>
      </c>
      <c r="AP3" s="20" t="s">
        <v>49</v>
      </c>
      <c r="AQ3" s="21" t="s">
        <v>50</v>
      </c>
      <c r="AR3" s="20" t="s">
        <v>51</v>
      </c>
      <c r="AS3" s="20" t="s">
        <v>52</v>
      </c>
      <c r="AT3" s="21" t="s">
        <v>53</v>
      </c>
      <c r="AU3" s="23" t="s">
        <v>54</v>
      </c>
      <c r="AV3" s="15" t="s">
        <v>55</v>
      </c>
      <c r="AW3" s="18" t="s">
        <v>56</v>
      </c>
      <c r="AX3" s="15" t="s">
        <v>57</v>
      </c>
      <c r="AY3" s="15" t="s">
        <v>58</v>
      </c>
      <c r="AZ3" s="15" t="s">
        <v>59</v>
      </c>
      <c r="BA3" s="15" t="s">
        <v>60</v>
      </c>
      <c r="BB3" s="15" t="s">
        <v>61</v>
      </c>
      <c r="BC3" s="15" t="s">
        <v>62</v>
      </c>
      <c r="BD3" s="15" t="s">
        <v>63</v>
      </c>
      <c r="BE3" s="18" t="s">
        <v>64</v>
      </c>
      <c r="BF3" s="18" t="s">
        <v>65</v>
      </c>
      <c r="BG3" s="24" t="s">
        <v>66</v>
      </c>
      <c r="BH3" s="24" t="s">
        <v>67</v>
      </c>
      <c r="BI3" s="25" t="s">
        <v>68</v>
      </c>
      <c r="BJ3" s="25" t="s">
        <v>69</v>
      </c>
      <c r="BK3" s="25" t="s">
        <v>70</v>
      </c>
      <c r="BL3" s="25" t="s">
        <v>71</v>
      </c>
      <c r="BM3" s="25" t="s">
        <v>72</v>
      </c>
      <c r="BN3" s="25" t="s">
        <v>73</v>
      </c>
      <c r="BO3" s="25" t="s">
        <v>74</v>
      </c>
      <c r="BP3" s="25" t="s">
        <v>75</v>
      </c>
      <c r="BQ3" s="25" t="s">
        <v>76</v>
      </c>
      <c r="BR3" s="25" t="s">
        <v>77</v>
      </c>
      <c r="BS3" s="25" t="s">
        <v>78</v>
      </c>
      <c r="BT3" s="25" t="s">
        <v>79</v>
      </c>
      <c r="BU3" s="25" t="s">
        <v>80</v>
      </c>
      <c r="BV3" s="26" t="s">
        <v>81</v>
      </c>
    </row>
    <row r="4" spans="2:74" x14ac:dyDescent="0.3">
      <c r="B4" s="12" t="s">
        <v>82</v>
      </c>
      <c r="C4" s="12">
        <v>113011259</v>
      </c>
      <c r="D4" s="12" t="s">
        <v>83</v>
      </c>
      <c r="E4" s="12" t="s">
        <v>84</v>
      </c>
      <c r="F4" s="12" t="s">
        <v>2703</v>
      </c>
      <c r="G4" s="12" t="s">
        <v>85</v>
      </c>
      <c r="H4" s="12" t="s">
        <v>86</v>
      </c>
      <c r="I4" s="28">
        <v>335000</v>
      </c>
      <c r="J4" s="28">
        <v>333200</v>
      </c>
      <c r="K4" s="28">
        <v>303800</v>
      </c>
      <c r="L4" s="28">
        <v>330000</v>
      </c>
      <c r="M4" s="28">
        <v>270000</v>
      </c>
      <c r="N4" s="28">
        <v>255000</v>
      </c>
      <c r="O4" s="29">
        <v>85</v>
      </c>
      <c r="P4" s="29">
        <v>81</v>
      </c>
      <c r="Q4" s="29">
        <v>51</v>
      </c>
      <c r="R4" s="28">
        <v>370</v>
      </c>
      <c r="S4" s="28">
        <v>350</v>
      </c>
      <c r="T4" s="30">
        <v>1.7</v>
      </c>
      <c r="U4" s="30">
        <v>9.9999999999999867E-2</v>
      </c>
      <c r="V4" s="30">
        <v>1.6</v>
      </c>
      <c r="W4" s="30">
        <v>1.7</v>
      </c>
      <c r="X4" s="31">
        <v>5.743283582089552E-2</v>
      </c>
      <c r="Y4" s="30">
        <v>1.3</v>
      </c>
      <c r="Z4" s="30">
        <v>0</v>
      </c>
      <c r="AA4" s="30">
        <v>1.3</v>
      </c>
      <c r="AB4" s="30">
        <v>1.4</v>
      </c>
      <c r="AC4" s="32">
        <v>0.2790178571428571</v>
      </c>
      <c r="AD4" s="30">
        <v>4.858159155034155</v>
      </c>
      <c r="AE4" s="12" t="e">
        <v>#N/A</v>
      </c>
      <c r="AF4" s="12">
        <v>88</v>
      </c>
      <c r="AG4" s="12">
        <v>81</v>
      </c>
      <c r="AH4" s="33">
        <v>4.0622568093385212</v>
      </c>
      <c r="AI4" s="34">
        <v>450000</v>
      </c>
      <c r="AJ4" s="34">
        <v>380000</v>
      </c>
      <c r="AK4" s="34">
        <v>375000</v>
      </c>
      <c r="AL4" s="35">
        <v>0.18421052631578946</v>
      </c>
      <c r="AM4" s="35">
        <v>0.2</v>
      </c>
      <c r="AN4" s="12">
        <v>0.9</v>
      </c>
      <c r="AO4" s="33">
        <v>0.20000000000000007</v>
      </c>
      <c r="AP4" s="12">
        <v>0.7</v>
      </c>
      <c r="AQ4" s="32">
        <v>7.1428571428571425E-2</v>
      </c>
      <c r="AR4" s="34">
        <v>430</v>
      </c>
      <c r="AS4" s="34">
        <v>400</v>
      </c>
      <c r="AT4" s="31">
        <v>7.4999999999999997E-2</v>
      </c>
      <c r="AU4" s="32">
        <v>5.8209957008773121E-2</v>
      </c>
      <c r="AV4" s="36">
        <v>1326.0800000000002</v>
      </c>
      <c r="AW4" s="30">
        <v>0.65910000000000002</v>
      </c>
      <c r="AX4" s="30">
        <v>0.34089999999999998</v>
      </c>
      <c r="AY4" s="30">
        <v>0.94240000000000002</v>
      </c>
      <c r="AZ4" s="30">
        <v>1.9900000000000001E-2</v>
      </c>
      <c r="BA4" s="30">
        <v>0.41610000000000003</v>
      </c>
      <c r="BB4" s="30">
        <v>0.28739999999999999</v>
      </c>
      <c r="BC4" s="30">
        <v>0.2389</v>
      </c>
      <c r="BD4" s="37">
        <v>8</v>
      </c>
      <c r="BE4" s="29">
        <v>428</v>
      </c>
      <c r="BF4" s="38" t="s">
        <v>2704</v>
      </c>
      <c r="BG4" s="39">
        <v>146.649636536043</v>
      </c>
      <c r="BH4" s="39">
        <v>-34.674723896007301</v>
      </c>
      <c r="BI4" s="40">
        <f t="shared" ref="BI4:BI67" si="0">IF(T4&lt;=1, 100, IF(T4&gt;=7, 1, ROUND(100 - ((T4-1)/6)*99, 0)))</f>
        <v>88</v>
      </c>
      <c r="BJ4" s="40">
        <f t="shared" ref="BJ4:BJ67" si="1">IF(AN4&lt;=1, 100, IF(AN4&gt;=7, 1, ROUND(100 - ((AN4-1)/6)*99, 0)))</f>
        <v>100</v>
      </c>
      <c r="BK4" s="40">
        <f t="shared" ref="BK4:BK67" si="2">IF(AH4&lt;=2, 100, IF(AH4&gt;=10, 1, ROUND(100 - ((AH4-2)/8)*99, 0)))</f>
        <v>74</v>
      </c>
      <c r="BL4" s="40">
        <f t="shared" ref="BL4:BL67" si="3">IF(OR(ISBLANK(AU4), AU4=""), "", IF(AU4&lt;=0, 100, IF(AU4&gt;=0.3, 1, ROUND(100 - (AU4/0.3)*99, 0))))</f>
        <v>81</v>
      </c>
      <c r="BM4" s="40">
        <f t="shared" ref="BM4:BM67" si="4">IF(AL4&lt;=0, 1, IF(AL4&gt;=0.2, 100, ROUND(1 + (AL4/0.2)*99, 0)))</f>
        <v>92</v>
      </c>
      <c r="BN4" s="40">
        <f t="shared" ref="BN4:BN67" si="5">IF(AQ4&lt;=0.01, 1, IF(AQ4&gt;=0.075, 100, ROUND(1 + ((AQ4-0.01)/0.065)*99, 0)))</f>
        <v>95</v>
      </c>
      <c r="BO4" s="40">
        <f t="shared" ref="BO4:BO67" si="6">IF(BE4&gt;=750, 1, IF(BE4&lt;=50, 100, ROUND(100 - 99 * (((BE4 - 50)/700)^0.75), 0)))</f>
        <v>38</v>
      </c>
      <c r="BP4" s="40">
        <f t="shared" ref="BP4:BP67" si="7">IF(BA4&gt;=0.5, 100, IF(BA4&lt;=0.05, 1, ROUND(1 + ((BA4-0.05)/0.45)*99, 0)))</f>
        <v>82</v>
      </c>
      <c r="BQ4" s="41">
        <f t="shared" ref="BQ4:BQ67" si="8">IF(X4&gt;=0.045, 100, IF(X4&lt;=0.015, 1, ROUND(1 + ((X4-0.015)/0.03)*99, 0)))</f>
        <v>100</v>
      </c>
      <c r="BR4" s="40">
        <f t="shared" ref="BR4:BR67" si="9">IF(AD4&lt;=5, 100, IF(AD4&gt;=15, 1, ROUND(100 - ((AD4-5)/10)*99, 0)))</f>
        <v>100</v>
      </c>
      <c r="BS4" s="41">
        <f t="shared" ref="BS4:BS67" si="10">IF(AC4&lt;=0.25, 100, IF(AC4&gt;=0.4, 1, ROUND(100 - ((AC4-0.25)/0.15)*99, 0)))</f>
        <v>81</v>
      </c>
      <c r="BT4" s="41">
        <f t="shared" ref="BT4:BT67" si="11">IF(Y4&lt;=1, 100, IF(Y4&gt;=7, 1, ROUND(100 - ((Y4-1)/6)*99, 0)))</f>
        <v>95</v>
      </c>
      <c r="BU4" s="41">
        <f t="shared" ref="BU4:BU67" si="12">BD4*10</f>
        <v>80</v>
      </c>
      <c r="BV4" s="41">
        <f t="shared" ref="BV4:BV67" si="13">IF(
  (
    IF($BI$2,0.1,0) + IF($BJ$2,0.1,0) + IF($BK$2,0.05,0) + IF($BL$2,0.07,0) + IF($BM$2,0.05,0) + IF($BN$2,0.1,0) +
    IF($BO$2,0.07,0) + IF($BP$2,0.08,0) + IF($BQ$2,0.08,0) + IF($BR$2,0.07,0) + IF($BS$2,0.07,0) + IF($BT$2,0.08,0) +
    IF($BU$2,0.08,0)
  ) = 0,
  "",
  ROUND(
    (
      IF($BI$2, BI4*0.1, 0) + IF($BJ$2, BJ4*0.1, 0) + IF($BK$2, BK4*0.05, 0) + IF($BL$2, BL4*0.07, 0) +
      IF($BM$2, BM4*0.05, 0) + IF($BN$2, BN4*0.1, 0) + IF($BO$2, BO4*0.07, 0) + IF($BP$2, BP4*0.08, 0) +
      IF($BQ$2, BQ4*0.08, 0) + IF($BR$2, BR4*0.07, 0) + IF($BS$2, BS4*0.07, 0) + IF($BT$2, BT4*0.08, 0) +
      IF($BU$2, BU4*0.08, 0)
    ) /
    (
      IF($BI$2,0.1,0) + IF($BJ$2,0.1,0) + IF($BK$2,0.05,0) + IF($BL$2,0.07,0) + IF($BM$2,0.05,0) +
      IF($BN$2,0.1,0) + IF($BO$2,0.07,0) + IF($BP$2,0.08,0) + IF($BQ$2,0.08,0) + IF($BR$2,0.07,0) +
      IF($BS$2,0.07,0) + IF($BT$2,0.08,0) + IF($BU$2,0.08,0)
    ),
  0)
)</f>
        <v>86</v>
      </c>
    </row>
    <row r="5" spans="2:74" x14ac:dyDescent="0.3">
      <c r="B5" s="12" t="s">
        <v>87</v>
      </c>
      <c r="C5" s="12">
        <v>113011257</v>
      </c>
      <c r="D5" s="12" t="s">
        <v>83</v>
      </c>
      <c r="E5" s="12" t="s">
        <v>84</v>
      </c>
      <c r="F5" s="12" t="s">
        <v>2703</v>
      </c>
      <c r="G5" s="12" t="s">
        <v>85</v>
      </c>
      <c r="H5" s="12" t="s">
        <v>86</v>
      </c>
      <c r="I5" s="28">
        <v>480000</v>
      </c>
      <c r="J5" s="28">
        <v>410000</v>
      </c>
      <c r="K5" s="28">
        <v>455000</v>
      </c>
      <c r="L5" s="28">
        <v>405000</v>
      </c>
      <c r="M5" s="28">
        <v>385000</v>
      </c>
      <c r="N5" s="28">
        <v>470000</v>
      </c>
      <c r="O5" s="29">
        <v>47</v>
      </c>
      <c r="P5" s="29">
        <v>47</v>
      </c>
      <c r="Q5" s="29">
        <v>32</v>
      </c>
      <c r="R5" s="28">
        <v>480</v>
      </c>
      <c r="S5" s="28">
        <v>375</v>
      </c>
      <c r="T5" s="30">
        <v>0.3</v>
      </c>
      <c r="U5" s="30">
        <v>9.9999999999999978E-2</v>
      </c>
      <c r="V5" s="30">
        <v>0.2</v>
      </c>
      <c r="W5" s="30">
        <v>0.1</v>
      </c>
      <c r="X5" s="31">
        <v>5.1999999999999998E-2</v>
      </c>
      <c r="Y5" s="30">
        <v>0.2</v>
      </c>
      <c r="Z5" s="30">
        <v>0</v>
      </c>
      <c r="AA5" s="30">
        <v>0.2</v>
      </c>
      <c r="AB5" s="30">
        <v>0.1</v>
      </c>
      <c r="AC5" s="32">
        <v>0.26292725679228746</v>
      </c>
      <c r="AD5" s="30">
        <v>5.0562933998516817</v>
      </c>
      <c r="AE5" s="12" t="e">
        <v>#N/A</v>
      </c>
      <c r="AF5" s="12">
        <v>88</v>
      </c>
      <c r="AG5" s="12">
        <v>81</v>
      </c>
      <c r="AH5" s="33">
        <v>4.0622568093385212</v>
      </c>
      <c r="AI5" s="34">
        <v>450000</v>
      </c>
      <c r="AJ5" s="34">
        <v>380000</v>
      </c>
      <c r="AK5" s="34">
        <v>375000</v>
      </c>
      <c r="AL5" s="35">
        <v>0.18421052631578946</v>
      </c>
      <c r="AM5" s="35">
        <v>0.2</v>
      </c>
      <c r="AN5" s="12">
        <v>0.9</v>
      </c>
      <c r="AO5" s="33">
        <v>0.20000000000000007</v>
      </c>
      <c r="AP5" s="12">
        <v>0.7</v>
      </c>
      <c r="AQ5" s="32">
        <v>7.1428571428571425E-2</v>
      </c>
      <c r="AR5" s="34">
        <v>430</v>
      </c>
      <c r="AS5" s="34">
        <v>400</v>
      </c>
      <c r="AT5" s="31">
        <v>7.4999999999999997E-2</v>
      </c>
      <c r="AU5" s="32">
        <v>5.8209957008773121E-2</v>
      </c>
      <c r="AV5" s="36">
        <v>1825.6000000000001</v>
      </c>
      <c r="AW5" s="30">
        <v>0.73619999999999997</v>
      </c>
      <c r="AX5" s="30">
        <v>0.26379999999999998</v>
      </c>
      <c r="AY5" s="30">
        <v>0.95540000000000003</v>
      </c>
      <c r="AZ5" s="30">
        <v>6.1000000000000004E-3</v>
      </c>
      <c r="BA5" s="30">
        <v>0.39400000000000002</v>
      </c>
      <c r="BB5" s="30">
        <v>0.28599999999999998</v>
      </c>
      <c r="BC5" s="30">
        <v>0.22209999999999999</v>
      </c>
      <c r="BD5" s="37">
        <v>5</v>
      </c>
      <c r="BE5" s="29">
        <v>500</v>
      </c>
      <c r="BF5" s="38" t="s">
        <v>2705</v>
      </c>
      <c r="BG5" s="39">
        <v>145.788439676747</v>
      </c>
      <c r="BH5" s="39">
        <v>-33.864993565267604</v>
      </c>
      <c r="BI5" s="40">
        <f t="shared" si="0"/>
        <v>100</v>
      </c>
      <c r="BJ5" s="40">
        <f t="shared" si="1"/>
        <v>100</v>
      </c>
      <c r="BK5" s="40">
        <f t="shared" si="2"/>
        <v>74</v>
      </c>
      <c r="BL5" s="40">
        <f t="shared" si="3"/>
        <v>81</v>
      </c>
      <c r="BM5" s="40">
        <f t="shared" si="4"/>
        <v>92</v>
      </c>
      <c r="BN5" s="40">
        <f t="shared" si="5"/>
        <v>95</v>
      </c>
      <c r="BO5" s="40">
        <f t="shared" si="6"/>
        <v>29</v>
      </c>
      <c r="BP5" s="40">
        <f t="shared" si="7"/>
        <v>77</v>
      </c>
      <c r="BQ5" s="41">
        <f t="shared" si="8"/>
        <v>100</v>
      </c>
      <c r="BR5" s="40">
        <f t="shared" si="9"/>
        <v>99</v>
      </c>
      <c r="BS5" s="41">
        <f t="shared" si="10"/>
        <v>91</v>
      </c>
      <c r="BT5" s="41">
        <f t="shared" si="11"/>
        <v>100</v>
      </c>
      <c r="BU5" s="41">
        <f t="shared" si="12"/>
        <v>50</v>
      </c>
      <c r="BV5" s="41">
        <f t="shared" si="13"/>
        <v>85</v>
      </c>
    </row>
    <row r="6" spans="2:74" x14ac:dyDescent="0.3">
      <c r="B6" s="12" t="s">
        <v>88</v>
      </c>
      <c r="C6" s="12">
        <v>113011258</v>
      </c>
      <c r="D6" s="12" t="s">
        <v>83</v>
      </c>
      <c r="E6" s="12" t="s">
        <v>84</v>
      </c>
      <c r="F6" s="12" t="s">
        <v>2703</v>
      </c>
      <c r="G6" s="12" t="s">
        <v>85</v>
      </c>
      <c r="H6" s="12" t="s">
        <v>86</v>
      </c>
      <c r="I6" s="28">
        <v>435000</v>
      </c>
      <c r="J6" s="28">
        <v>432620</v>
      </c>
      <c r="K6" s="28">
        <v>423360</v>
      </c>
      <c r="L6" s="28">
        <v>376000</v>
      </c>
      <c r="M6" s="28">
        <v>360000</v>
      </c>
      <c r="N6" s="28">
        <v>350000</v>
      </c>
      <c r="O6" s="29">
        <v>51</v>
      </c>
      <c r="P6" s="29">
        <v>51</v>
      </c>
      <c r="Q6" s="29">
        <v>64</v>
      </c>
      <c r="R6" s="28">
        <v>400</v>
      </c>
      <c r="S6" s="28">
        <v>400</v>
      </c>
      <c r="T6" s="30">
        <v>1.7</v>
      </c>
      <c r="U6" s="30">
        <v>9.9999999999999867E-2</v>
      </c>
      <c r="V6" s="30">
        <v>1.6</v>
      </c>
      <c r="W6" s="30">
        <v>1.3</v>
      </c>
      <c r="X6" s="31">
        <v>4.7816091954022991E-2</v>
      </c>
      <c r="Y6" s="30">
        <v>1.3</v>
      </c>
      <c r="Z6" s="30">
        <v>0</v>
      </c>
      <c r="AA6" s="30">
        <v>1.3</v>
      </c>
      <c r="AB6" s="30">
        <v>0.7</v>
      </c>
      <c r="AC6" s="32">
        <v>0.25027530283311639</v>
      </c>
      <c r="AD6" s="30">
        <v>5.2341229198271941</v>
      </c>
      <c r="AE6" s="12" t="e">
        <v>#N/A</v>
      </c>
      <c r="AF6" s="12">
        <v>88</v>
      </c>
      <c r="AG6" s="12">
        <v>81</v>
      </c>
      <c r="AH6" s="33">
        <v>4.0622568093385212</v>
      </c>
      <c r="AI6" s="34">
        <v>450000</v>
      </c>
      <c r="AJ6" s="34">
        <v>380000</v>
      </c>
      <c r="AK6" s="34">
        <v>375000</v>
      </c>
      <c r="AL6" s="35">
        <v>0.18421052631578946</v>
      </c>
      <c r="AM6" s="35">
        <v>0.2</v>
      </c>
      <c r="AN6" s="12">
        <v>0.9</v>
      </c>
      <c r="AO6" s="33">
        <v>0.20000000000000007</v>
      </c>
      <c r="AP6" s="12">
        <v>0.7</v>
      </c>
      <c r="AQ6" s="32">
        <v>7.1428571428571425E-2</v>
      </c>
      <c r="AR6" s="34">
        <v>430</v>
      </c>
      <c r="AS6" s="34">
        <v>400</v>
      </c>
      <c r="AT6" s="31">
        <v>7.4999999999999997E-2</v>
      </c>
      <c r="AU6" s="32">
        <v>5.8209957008773121E-2</v>
      </c>
      <c r="AV6" s="36">
        <v>1598.2400000000002</v>
      </c>
      <c r="AW6" s="30">
        <v>0.69320000000000004</v>
      </c>
      <c r="AX6" s="30">
        <v>0.30680000000000002</v>
      </c>
      <c r="AY6" s="30">
        <v>0.85960000000000003</v>
      </c>
      <c r="AZ6" s="30">
        <v>3.1199999999999999E-2</v>
      </c>
      <c r="BA6" s="30">
        <v>0.35859999999999997</v>
      </c>
      <c r="BB6" s="30">
        <v>0.32300000000000001</v>
      </c>
      <c r="BC6" s="30">
        <v>0.28910000000000002</v>
      </c>
      <c r="BD6" s="37">
        <v>1</v>
      </c>
      <c r="BE6" s="29">
        <v>448</v>
      </c>
      <c r="BF6" s="38" t="s">
        <v>2706</v>
      </c>
      <c r="BG6" s="39">
        <v>146.405533522024</v>
      </c>
      <c r="BH6" s="39">
        <v>-34.528332480311803</v>
      </c>
      <c r="BI6" s="40">
        <f t="shared" si="0"/>
        <v>88</v>
      </c>
      <c r="BJ6" s="40">
        <f t="shared" si="1"/>
        <v>100</v>
      </c>
      <c r="BK6" s="40">
        <f t="shared" si="2"/>
        <v>74</v>
      </c>
      <c r="BL6" s="40">
        <f t="shared" si="3"/>
        <v>81</v>
      </c>
      <c r="BM6" s="40">
        <f t="shared" si="4"/>
        <v>92</v>
      </c>
      <c r="BN6" s="40">
        <f t="shared" si="5"/>
        <v>95</v>
      </c>
      <c r="BO6" s="40">
        <f t="shared" si="6"/>
        <v>35</v>
      </c>
      <c r="BP6" s="40">
        <f t="shared" si="7"/>
        <v>69</v>
      </c>
      <c r="BQ6" s="41">
        <f t="shared" si="8"/>
        <v>100</v>
      </c>
      <c r="BR6" s="40">
        <f t="shared" si="9"/>
        <v>98</v>
      </c>
      <c r="BS6" s="41">
        <f t="shared" si="10"/>
        <v>100</v>
      </c>
      <c r="BT6" s="41">
        <f t="shared" si="11"/>
        <v>95</v>
      </c>
      <c r="BU6" s="41">
        <f t="shared" si="12"/>
        <v>10</v>
      </c>
      <c r="BV6" s="41">
        <f t="shared" si="13"/>
        <v>81</v>
      </c>
    </row>
    <row r="7" spans="2:74" x14ac:dyDescent="0.3">
      <c r="B7" s="12" t="s">
        <v>89</v>
      </c>
      <c r="C7" s="12">
        <v>211051274</v>
      </c>
      <c r="D7" s="12" t="s">
        <v>90</v>
      </c>
      <c r="E7" s="12" t="s">
        <v>91</v>
      </c>
      <c r="F7" s="12" t="s">
        <v>738</v>
      </c>
      <c r="G7" s="12" t="s">
        <v>92</v>
      </c>
      <c r="H7" s="12" t="s">
        <v>86</v>
      </c>
      <c r="I7" s="28">
        <v>870000</v>
      </c>
      <c r="J7" s="28">
        <v>870000</v>
      </c>
      <c r="K7" s="28">
        <v>850000</v>
      </c>
      <c r="L7" s="28">
        <v>886000</v>
      </c>
      <c r="M7" s="28">
        <v>895000</v>
      </c>
      <c r="N7" s="28">
        <v>855000</v>
      </c>
      <c r="O7" s="29">
        <v>25</v>
      </c>
      <c r="P7" s="29">
        <v>25</v>
      </c>
      <c r="Q7" s="29">
        <v>21</v>
      </c>
      <c r="R7" s="28">
        <v>650</v>
      </c>
      <c r="S7" s="28">
        <v>600</v>
      </c>
      <c r="T7" s="30">
        <v>2.5</v>
      </c>
      <c r="U7" s="30">
        <v>0</v>
      </c>
      <c r="V7" s="30">
        <v>2.5</v>
      </c>
      <c r="W7" s="30">
        <v>2.8</v>
      </c>
      <c r="X7" s="31">
        <v>3.8850574712643679E-2</v>
      </c>
      <c r="Y7" s="30">
        <v>0.6</v>
      </c>
      <c r="Z7" s="30">
        <v>-9.9999999999999978E-2</v>
      </c>
      <c r="AA7" s="30">
        <v>0.7</v>
      </c>
      <c r="AB7" s="30">
        <v>1.1000000000000001</v>
      </c>
      <c r="AC7" s="32">
        <v>0.25759305053579351</v>
      </c>
      <c r="AD7" s="30">
        <v>6.6303536676372898</v>
      </c>
      <c r="AE7" s="12">
        <v>575</v>
      </c>
      <c r="AF7" s="12">
        <v>519</v>
      </c>
      <c r="AG7" s="12">
        <v>527</v>
      </c>
      <c r="AH7" s="33">
        <v>3.6200755531570428</v>
      </c>
      <c r="AI7" s="34">
        <v>850000</v>
      </c>
      <c r="AJ7" s="34">
        <v>830000</v>
      </c>
      <c r="AK7" s="34">
        <v>840000</v>
      </c>
      <c r="AL7" s="35">
        <v>2.4096385542168676E-2</v>
      </c>
      <c r="AM7" s="35">
        <v>1.1904761904761904E-2</v>
      </c>
      <c r="AN7" s="12">
        <v>2.9</v>
      </c>
      <c r="AO7" s="33">
        <v>0.10000000000000009</v>
      </c>
      <c r="AP7" s="12">
        <v>2.8</v>
      </c>
      <c r="AQ7" s="32">
        <v>8.0851063829787226E-2</v>
      </c>
      <c r="AR7" s="34">
        <v>600</v>
      </c>
      <c r="AS7" s="34">
        <v>550</v>
      </c>
      <c r="AT7" s="31">
        <v>9.0909090909090912E-2</v>
      </c>
      <c r="AU7" s="32">
        <v>-0.10307115518125363</v>
      </c>
      <c r="AV7" s="36">
        <v>2523.36</v>
      </c>
      <c r="AW7" s="30">
        <v>0.81469999999999998</v>
      </c>
      <c r="AX7" s="30">
        <v>0.18529999999999999</v>
      </c>
      <c r="AY7" s="30">
        <v>0.99060000000000004</v>
      </c>
      <c r="AZ7" s="30">
        <v>4.4000000000000003E-3</v>
      </c>
      <c r="BA7" s="30">
        <v>0.35049999999999998</v>
      </c>
      <c r="BB7" s="30">
        <v>0.55649999999999999</v>
      </c>
      <c r="BC7" s="30">
        <v>7.3999999999999996E-2</v>
      </c>
      <c r="BD7" s="37">
        <v>7</v>
      </c>
      <c r="BE7" s="29">
        <v>37</v>
      </c>
      <c r="BF7" s="38" t="s">
        <v>2707</v>
      </c>
      <c r="BG7" s="39">
        <v>145.353509080132</v>
      </c>
      <c r="BH7" s="39">
        <v>-37.934644660083897</v>
      </c>
      <c r="BI7" s="40">
        <f t="shared" si="0"/>
        <v>75</v>
      </c>
      <c r="BJ7" s="40">
        <f t="shared" si="1"/>
        <v>69</v>
      </c>
      <c r="BK7" s="40">
        <f t="shared" si="2"/>
        <v>80</v>
      </c>
      <c r="BL7" s="40">
        <f t="shared" si="3"/>
        <v>100</v>
      </c>
      <c r="BM7" s="40">
        <f t="shared" si="4"/>
        <v>13</v>
      </c>
      <c r="BN7" s="40">
        <f t="shared" si="5"/>
        <v>100</v>
      </c>
      <c r="BO7" s="40">
        <f t="shared" si="6"/>
        <v>100</v>
      </c>
      <c r="BP7" s="40">
        <f t="shared" si="7"/>
        <v>67</v>
      </c>
      <c r="BQ7" s="41">
        <f t="shared" si="8"/>
        <v>80</v>
      </c>
      <c r="BR7" s="40">
        <f t="shared" si="9"/>
        <v>84</v>
      </c>
      <c r="BS7" s="41">
        <f t="shared" si="10"/>
        <v>95</v>
      </c>
      <c r="BT7" s="41">
        <f t="shared" si="11"/>
        <v>100</v>
      </c>
      <c r="BU7" s="41">
        <f t="shared" si="12"/>
        <v>70</v>
      </c>
      <c r="BV7" s="41">
        <f t="shared" si="13"/>
        <v>81</v>
      </c>
    </row>
    <row r="8" spans="2:74" x14ac:dyDescent="0.3">
      <c r="B8" s="12" t="s">
        <v>93</v>
      </c>
      <c r="C8" s="12">
        <v>213011340</v>
      </c>
      <c r="D8" s="12" t="s">
        <v>94</v>
      </c>
      <c r="E8" s="12" t="s">
        <v>95</v>
      </c>
      <c r="F8" s="12" t="s">
        <v>738</v>
      </c>
      <c r="G8" s="12" t="s">
        <v>92</v>
      </c>
      <c r="H8" s="12" t="s">
        <v>86</v>
      </c>
      <c r="I8" s="28">
        <v>900000</v>
      </c>
      <c r="J8" s="28">
        <v>900000</v>
      </c>
      <c r="K8" s="28">
        <v>951200</v>
      </c>
      <c r="L8" s="28">
        <v>965000</v>
      </c>
      <c r="M8" s="28">
        <v>950000</v>
      </c>
      <c r="N8" s="28">
        <v>943000</v>
      </c>
      <c r="O8" s="29">
        <v>28</v>
      </c>
      <c r="P8" s="29">
        <v>29</v>
      </c>
      <c r="Q8" s="29">
        <v>28</v>
      </c>
      <c r="R8" s="28">
        <v>600</v>
      </c>
      <c r="S8" s="28">
        <v>530</v>
      </c>
      <c r="T8" s="30">
        <v>2.2000000000000002</v>
      </c>
      <c r="U8" s="30">
        <v>0</v>
      </c>
      <c r="V8" s="30">
        <v>2.2000000000000002</v>
      </c>
      <c r="W8" s="30">
        <v>1.9</v>
      </c>
      <c r="X8" s="31">
        <v>3.4666666666666665E-2</v>
      </c>
      <c r="Y8" s="30">
        <v>2</v>
      </c>
      <c r="Z8" s="30">
        <v>0.10000000000000009</v>
      </c>
      <c r="AA8" s="30">
        <v>1.9</v>
      </c>
      <c r="AB8" s="30">
        <v>1.7</v>
      </c>
      <c r="AC8" s="32">
        <v>0.24721471421979033</v>
      </c>
      <c r="AD8" s="30">
        <v>7.131193679417029</v>
      </c>
      <c r="AE8" s="12">
        <v>308</v>
      </c>
      <c r="AF8" s="12">
        <v>285</v>
      </c>
      <c r="AG8" s="12">
        <v>481</v>
      </c>
      <c r="AH8" s="33">
        <v>2.295843520782396</v>
      </c>
      <c r="AI8" s="34">
        <v>705000</v>
      </c>
      <c r="AJ8" s="34">
        <v>705000</v>
      </c>
      <c r="AK8" s="34">
        <v>722000</v>
      </c>
      <c r="AL8" s="35">
        <v>0</v>
      </c>
      <c r="AM8" s="35">
        <v>-2.3545706371191136E-2</v>
      </c>
      <c r="AN8" s="12">
        <v>2.5</v>
      </c>
      <c r="AO8" s="33">
        <v>0.29999999999999982</v>
      </c>
      <c r="AP8" s="12">
        <v>2.2000000000000002</v>
      </c>
      <c r="AQ8" s="32">
        <v>8.0769230769230774E-2</v>
      </c>
      <c r="AR8" s="34">
        <v>500</v>
      </c>
      <c r="AS8" s="34">
        <v>450</v>
      </c>
      <c r="AT8" s="31">
        <v>0.1111111111111111</v>
      </c>
      <c r="AU8" s="32">
        <v>-0.2078099845889112</v>
      </c>
      <c r="AV8" s="36">
        <v>2427.0400000000004</v>
      </c>
      <c r="AW8" s="30">
        <v>0.85529999999999995</v>
      </c>
      <c r="AX8" s="30">
        <v>0.1447</v>
      </c>
      <c r="AY8" s="30">
        <v>0.90359999999999996</v>
      </c>
      <c r="AZ8" s="30">
        <v>9.01E-2</v>
      </c>
      <c r="BA8" s="30">
        <v>0.50239999999999996</v>
      </c>
      <c r="BB8" s="30">
        <v>0.35880000000000001</v>
      </c>
      <c r="BC8" s="30">
        <v>0.1003</v>
      </c>
      <c r="BD8" s="37">
        <v>5.5</v>
      </c>
      <c r="BE8" s="29">
        <v>20</v>
      </c>
      <c r="BF8" s="38" t="s">
        <v>2708</v>
      </c>
      <c r="BG8" s="39">
        <v>144.79252015713399</v>
      </c>
      <c r="BH8" s="39">
        <v>-37.690041341872998</v>
      </c>
      <c r="BI8" s="40">
        <f t="shared" si="0"/>
        <v>80</v>
      </c>
      <c r="BJ8" s="40">
        <f t="shared" si="1"/>
        <v>75</v>
      </c>
      <c r="BK8" s="40">
        <f t="shared" si="2"/>
        <v>96</v>
      </c>
      <c r="BL8" s="40">
        <f t="shared" si="3"/>
        <v>100</v>
      </c>
      <c r="BM8" s="40">
        <f t="shared" si="4"/>
        <v>1</v>
      </c>
      <c r="BN8" s="40">
        <f t="shared" si="5"/>
        <v>100</v>
      </c>
      <c r="BO8" s="40">
        <f t="shared" si="6"/>
        <v>100</v>
      </c>
      <c r="BP8" s="40">
        <f t="shared" si="7"/>
        <v>100</v>
      </c>
      <c r="BQ8" s="41">
        <f t="shared" si="8"/>
        <v>66</v>
      </c>
      <c r="BR8" s="40">
        <f t="shared" si="9"/>
        <v>79</v>
      </c>
      <c r="BS8" s="41">
        <f t="shared" si="10"/>
        <v>100</v>
      </c>
      <c r="BT8" s="41">
        <f t="shared" si="11"/>
        <v>84</v>
      </c>
      <c r="BU8" s="41">
        <f t="shared" si="12"/>
        <v>55</v>
      </c>
      <c r="BV8" s="41">
        <f t="shared" si="13"/>
        <v>81</v>
      </c>
    </row>
    <row r="9" spans="2:74" x14ac:dyDescent="0.3">
      <c r="B9" s="12" t="s">
        <v>96</v>
      </c>
      <c r="C9" s="12">
        <v>215011387</v>
      </c>
      <c r="D9" s="12" t="s">
        <v>97</v>
      </c>
      <c r="E9" s="12" t="s">
        <v>98</v>
      </c>
      <c r="F9" s="12" t="s">
        <v>2709</v>
      </c>
      <c r="G9" s="12" t="s">
        <v>92</v>
      </c>
      <c r="H9" s="12" t="s">
        <v>86</v>
      </c>
      <c r="I9" s="28">
        <v>390000</v>
      </c>
      <c r="J9" s="28">
        <v>420000</v>
      </c>
      <c r="K9" s="28">
        <v>460000</v>
      </c>
      <c r="L9" s="28">
        <v>410000</v>
      </c>
      <c r="M9" s="28">
        <v>420000</v>
      </c>
      <c r="N9" s="28">
        <v>379500</v>
      </c>
      <c r="O9" s="29">
        <v>111</v>
      </c>
      <c r="P9" s="29">
        <v>106</v>
      </c>
      <c r="Q9" s="29">
        <v>58</v>
      </c>
      <c r="R9" s="28">
        <v>390</v>
      </c>
      <c r="S9" s="28">
        <v>380</v>
      </c>
      <c r="T9" s="30">
        <v>1.3</v>
      </c>
      <c r="U9" s="30">
        <v>0</v>
      </c>
      <c r="V9" s="30">
        <v>1.3</v>
      </c>
      <c r="W9" s="30">
        <v>1.4</v>
      </c>
      <c r="X9" s="31">
        <v>5.1999999999999998E-2</v>
      </c>
      <c r="Y9" s="30">
        <v>0.5</v>
      </c>
      <c r="Z9" s="30">
        <v>-0.30000000000000004</v>
      </c>
      <c r="AA9" s="30">
        <v>0.8</v>
      </c>
      <c r="AB9" s="30">
        <v>0.4</v>
      </c>
      <c r="AC9" s="32">
        <v>0.25159991742361681</v>
      </c>
      <c r="AD9" s="30">
        <v>4.8384599504541699</v>
      </c>
      <c r="AE9" s="12">
        <v>413</v>
      </c>
      <c r="AF9" s="12">
        <v>424</v>
      </c>
      <c r="AG9" s="12">
        <v>368</v>
      </c>
      <c r="AH9" s="33">
        <v>5.3518716577540104</v>
      </c>
      <c r="AI9" s="34">
        <v>365000</v>
      </c>
      <c r="AJ9" s="34">
        <v>340000</v>
      </c>
      <c r="AK9" s="34">
        <v>360000</v>
      </c>
      <c r="AL9" s="35">
        <v>7.3529411764705885E-2</v>
      </c>
      <c r="AM9" s="35">
        <v>1.3888888888888888E-2</v>
      </c>
      <c r="AN9" s="12">
        <v>2.8</v>
      </c>
      <c r="AO9" s="33">
        <v>0.29999999999999982</v>
      </c>
      <c r="AP9" s="12">
        <v>2.5</v>
      </c>
      <c r="AQ9" s="32">
        <v>8.249999999999999E-2</v>
      </c>
      <c r="AR9" s="34">
        <v>380</v>
      </c>
      <c r="AS9" s="34">
        <v>360</v>
      </c>
      <c r="AT9" s="31">
        <v>5.5555555555555552E-2</v>
      </c>
      <c r="AU9" s="32">
        <v>0.29949945602590577</v>
      </c>
      <c r="AV9" s="36">
        <v>1550.0800000000002</v>
      </c>
      <c r="AW9" s="30">
        <v>0.71150000000000002</v>
      </c>
      <c r="AX9" s="30">
        <v>0.28849999999999998</v>
      </c>
      <c r="AY9" s="30">
        <v>0.99029999999999996</v>
      </c>
      <c r="AZ9" s="30">
        <v>2.3999999999999998E-3</v>
      </c>
      <c r="BA9" s="30">
        <v>0.53320000000000001</v>
      </c>
      <c r="BB9" s="30">
        <v>0.27550000000000002</v>
      </c>
      <c r="BC9" s="30">
        <v>0.1037</v>
      </c>
      <c r="BD9" s="37">
        <v>8</v>
      </c>
      <c r="BE9" s="29">
        <v>194</v>
      </c>
      <c r="BF9" s="38" t="s">
        <v>2710</v>
      </c>
      <c r="BG9" s="39">
        <v>142.795885585826</v>
      </c>
      <c r="BH9" s="39">
        <v>-37.4899730840513</v>
      </c>
      <c r="BI9" s="40">
        <f t="shared" si="0"/>
        <v>95</v>
      </c>
      <c r="BJ9" s="40">
        <f t="shared" si="1"/>
        <v>70</v>
      </c>
      <c r="BK9" s="40">
        <f t="shared" si="2"/>
        <v>59</v>
      </c>
      <c r="BL9" s="40">
        <f t="shared" si="3"/>
        <v>1</v>
      </c>
      <c r="BM9" s="40">
        <f t="shared" si="4"/>
        <v>37</v>
      </c>
      <c r="BN9" s="40">
        <f t="shared" si="5"/>
        <v>100</v>
      </c>
      <c r="BO9" s="40">
        <f t="shared" si="6"/>
        <v>70</v>
      </c>
      <c r="BP9" s="40">
        <f t="shared" si="7"/>
        <v>100</v>
      </c>
      <c r="BQ9" s="41">
        <f t="shared" si="8"/>
        <v>100</v>
      </c>
      <c r="BR9" s="40">
        <f t="shared" si="9"/>
        <v>100</v>
      </c>
      <c r="BS9" s="41">
        <f t="shared" si="10"/>
        <v>99</v>
      </c>
      <c r="BT9" s="41">
        <f t="shared" si="11"/>
        <v>100</v>
      </c>
      <c r="BU9" s="41">
        <f t="shared" si="12"/>
        <v>80</v>
      </c>
      <c r="BV9" s="41">
        <f t="shared" si="13"/>
        <v>81</v>
      </c>
    </row>
    <row r="10" spans="2:74" x14ac:dyDescent="0.3">
      <c r="B10" s="12" t="s">
        <v>99</v>
      </c>
      <c r="C10" s="12">
        <v>307021181</v>
      </c>
      <c r="D10" s="12" t="s">
        <v>100</v>
      </c>
      <c r="E10" s="12" t="s">
        <v>101</v>
      </c>
      <c r="F10" s="12" t="s">
        <v>2711</v>
      </c>
      <c r="G10" s="12" t="s">
        <v>102</v>
      </c>
      <c r="H10" s="12" t="s">
        <v>86</v>
      </c>
      <c r="I10" s="28">
        <v>380000</v>
      </c>
      <c r="J10" s="28">
        <v>369000</v>
      </c>
      <c r="K10" s="28">
        <v>260000</v>
      </c>
      <c r="L10" s="28">
        <v>388500</v>
      </c>
      <c r="M10" s="28">
        <v>335000</v>
      </c>
      <c r="N10" s="28">
        <v>225000</v>
      </c>
      <c r="O10" s="29">
        <v>27</v>
      </c>
      <c r="P10" s="29">
        <v>27</v>
      </c>
      <c r="Q10" s="29">
        <v>32</v>
      </c>
      <c r="R10" s="28">
        <v>350</v>
      </c>
      <c r="S10" s="28">
        <v>320</v>
      </c>
      <c r="T10" s="30">
        <v>1.1000000000000001</v>
      </c>
      <c r="U10" s="30">
        <v>0</v>
      </c>
      <c r="V10" s="30">
        <v>1.1000000000000001</v>
      </c>
      <c r="W10" s="30">
        <v>1.1000000000000001</v>
      </c>
      <c r="X10" s="31">
        <v>4.7894736842105261E-2</v>
      </c>
      <c r="Y10" s="30">
        <v>0.3</v>
      </c>
      <c r="Z10" s="30">
        <v>0</v>
      </c>
      <c r="AA10" s="30">
        <v>0.3</v>
      </c>
      <c r="AB10" s="30">
        <v>0.5</v>
      </c>
      <c r="AC10" s="32">
        <v>0.26041666666666663</v>
      </c>
      <c r="AD10" s="30">
        <v>5.4372710622710612</v>
      </c>
      <c r="AE10" s="12">
        <v>188</v>
      </c>
      <c r="AF10" s="12">
        <v>152</v>
      </c>
      <c r="AG10" s="12">
        <v>170</v>
      </c>
      <c r="AH10" s="33">
        <v>3.9428571428571431</v>
      </c>
      <c r="AI10" s="34">
        <v>460000</v>
      </c>
      <c r="AJ10" s="34">
        <v>375000</v>
      </c>
      <c r="AK10" s="34">
        <v>330000</v>
      </c>
      <c r="AL10" s="35">
        <v>0.22666666666666666</v>
      </c>
      <c r="AM10" s="35">
        <v>0.39393939393939392</v>
      </c>
      <c r="AN10" s="12">
        <v>2</v>
      </c>
      <c r="AO10" s="33">
        <v>-0.10000000000000009</v>
      </c>
      <c r="AP10" s="12">
        <v>2.1</v>
      </c>
      <c r="AQ10" s="32">
        <v>7.6923076923076927E-2</v>
      </c>
      <c r="AR10" s="34">
        <v>450</v>
      </c>
      <c r="AS10" s="34">
        <v>420</v>
      </c>
      <c r="AT10" s="31">
        <v>7.1428571428571425E-2</v>
      </c>
      <c r="AU10" s="32">
        <v>0.42049510892423914</v>
      </c>
      <c r="AV10" s="36">
        <v>1344.0000000000002</v>
      </c>
      <c r="AW10" s="30">
        <v>0.67879999999999996</v>
      </c>
      <c r="AX10" s="30">
        <v>0.32119999999999999</v>
      </c>
      <c r="AY10" s="30">
        <v>0.94079999999999997</v>
      </c>
      <c r="AZ10" s="30">
        <v>1.9400000000000001E-2</v>
      </c>
      <c r="BA10" s="30">
        <v>0.43530000000000002</v>
      </c>
      <c r="BB10" s="30">
        <v>0.21390000000000001</v>
      </c>
      <c r="BC10" s="30">
        <v>0.25530000000000003</v>
      </c>
      <c r="BD10" s="37">
        <v>4</v>
      </c>
      <c r="BE10" s="29">
        <v>192</v>
      </c>
      <c r="BF10" s="38" t="s">
        <v>2712</v>
      </c>
      <c r="BG10" s="39">
        <v>151.122623375026</v>
      </c>
      <c r="BH10" s="39">
        <v>-27.838409797612499</v>
      </c>
      <c r="BI10" s="40">
        <f t="shared" si="0"/>
        <v>98</v>
      </c>
      <c r="BJ10" s="40">
        <f t="shared" si="1"/>
        <v>84</v>
      </c>
      <c r="BK10" s="40">
        <f t="shared" si="2"/>
        <v>76</v>
      </c>
      <c r="BL10" s="40">
        <f t="shared" si="3"/>
        <v>1</v>
      </c>
      <c r="BM10" s="40">
        <f t="shared" si="4"/>
        <v>100</v>
      </c>
      <c r="BN10" s="40">
        <f t="shared" si="5"/>
        <v>100</v>
      </c>
      <c r="BO10" s="40">
        <f t="shared" si="6"/>
        <v>70</v>
      </c>
      <c r="BP10" s="40">
        <f t="shared" si="7"/>
        <v>86</v>
      </c>
      <c r="BQ10" s="41">
        <f t="shared" si="8"/>
        <v>100</v>
      </c>
      <c r="BR10" s="40">
        <f t="shared" si="9"/>
        <v>96</v>
      </c>
      <c r="BS10" s="41">
        <f t="shared" si="10"/>
        <v>93</v>
      </c>
      <c r="BT10" s="41">
        <f t="shared" si="11"/>
        <v>100</v>
      </c>
      <c r="BU10" s="41">
        <f t="shared" si="12"/>
        <v>40</v>
      </c>
      <c r="BV10" s="41">
        <f t="shared" si="13"/>
        <v>81</v>
      </c>
    </row>
    <row r="11" spans="2:74" x14ac:dyDescent="0.3">
      <c r="B11" s="12" t="s">
        <v>103</v>
      </c>
      <c r="C11" s="12">
        <v>407031161</v>
      </c>
      <c r="D11" s="12" t="s">
        <v>104</v>
      </c>
      <c r="E11" s="12" t="s">
        <v>105</v>
      </c>
      <c r="F11" s="12" t="s">
        <v>2713</v>
      </c>
      <c r="G11" s="12" t="s">
        <v>106</v>
      </c>
      <c r="H11" s="12" t="s">
        <v>86</v>
      </c>
      <c r="I11" s="28">
        <v>225000</v>
      </c>
      <c r="J11" s="28">
        <v>250000</v>
      </c>
      <c r="K11" s="28">
        <v>220000</v>
      </c>
      <c r="L11" s="28">
        <v>190000</v>
      </c>
      <c r="M11" s="28">
        <v>160000</v>
      </c>
      <c r="N11" s="28">
        <v>220000</v>
      </c>
      <c r="O11" s="29">
        <v>77</v>
      </c>
      <c r="P11" s="29">
        <v>73</v>
      </c>
      <c r="Q11" s="29">
        <v>53</v>
      </c>
      <c r="R11" s="28">
        <v>350</v>
      </c>
      <c r="S11" s="28">
        <v>225</v>
      </c>
      <c r="T11" s="30">
        <v>0.7</v>
      </c>
      <c r="U11" s="30">
        <v>0</v>
      </c>
      <c r="V11" s="30">
        <v>0.7</v>
      </c>
      <c r="W11" s="30">
        <v>0.8</v>
      </c>
      <c r="X11" s="31">
        <v>8.0888888888888885E-2</v>
      </c>
      <c r="Y11" s="30">
        <v>0.1</v>
      </c>
      <c r="Z11" s="30">
        <v>0</v>
      </c>
      <c r="AA11" s="30">
        <v>0.1</v>
      </c>
      <c r="AB11" s="30">
        <v>0</v>
      </c>
      <c r="AC11" s="32">
        <v>0.26282590412111018</v>
      </c>
      <c r="AD11" s="30">
        <v>3.2492213421565816</v>
      </c>
      <c r="AE11" s="12">
        <v>309</v>
      </c>
      <c r="AF11" s="12">
        <v>294</v>
      </c>
      <c r="AG11" s="12">
        <v>314</v>
      </c>
      <c r="AH11" s="33">
        <v>4.0190703218116806</v>
      </c>
      <c r="AI11" s="34">
        <v>395000</v>
      </c>
      <c r="AJ11" s="34">
        <v>360000</v>
      </c>
      <c r="AK11" s="34">
        <v>327500</v>
      </c>
      <c r="AL11" s="35">
        <v>9.7222222222222224E-2</v>
      </c>
      <c r="AM11" s="35">
        <v>0.20610687022900764</v>
      </c>
      <c r="AN11" s="12">
        <v>1.4</v>
      </c>
      <c r="AO11" s="33">
        <v>0</v>
      </c>
      <c r="AP11" s="12">
        <v>1.4</v>
      </c>
      <c r="AQ11" s="32">
        <v>7.1739130434782611E-2</v>
      </c>
      <c r="AR11" s="34">
        <v>430</v>
      </c>
      <c r="AS11" s="34">
        <v>380</v>
      </c>
      <c r="AT11" s="31">
        <v>0.13157894736842105</v>
      </c>
      <c r="AU11" s="32">
        <v>0.22373993210683321</v>
      </c>
      <c r="AV11" s="36">
        <v>1331.68</v>
      </c>
      <c r="AW11" s="30">
        <v>0.63260000000000005</v>
      </c>
      <c r="AX11" s="30">
        <v>0.3674</v>
      </c>
      <c r="AY11" s="30">
        <v>0.96579999999999999</v>
      </c>
      <c r="AZ11" s="30">
        <v>2.5999999999999999E-3</v>
      </c>
      <c r="BA11" s="30">
        <v>0.48970000000000002</v>
      </c>
      <c r="BB11" s="30">
        <v>0.2397</v>
      </c>
      <c r="BC11" s="30">
        <v>0.16520000000000001</v>
      </c>
      <c r="BD11" s="37">
        <v>2</v>
      </c>
      <c r="BE11" s="29">
        <v>170</v>
      </c>
      <c r="BF11" s="38" t="s">
        <v>2714</v>
      </c>
      <c r="BG11" s="39">
        <v>140.43008489853599</v>
      </c>
      <c r="BH11" s="39">
        <v>-35.2282150018303</v>
      </c>
      <c r="BI11" s="40">
        <f t="shared" si="0"/>
        <v>100</v>
      </c>
      <c r="BJ11" s="40">
        <f t="shared" si="1"/>
        <v>93</v>
      </c>
      <c r="BK11" s="40">
        <f t="shared" si="2"/>
        <v>75</v>
      </c>
      <c r="BL11" s="40">
        <f t="shared" si="3"/>
        <v>26</v>
      </c>
      <c r="BM11" s="40">
        <f t="shared" si="4"/>
        <v>49</v>
      </c>
      <c r="BN11" s="40">
        <f t="shared" si="5"/>
        <v>95</v>
      </c>
      <c r="BO11" s="40">
        <f t="shared" si="6"/>
        <v>74</v>
      </c>
      <c r="BP11" s="40">
        <f t="shared" si="7"/>
        <v>98</v>
      </c>
      <c r="BQ11" s="41">
        <f t="shared" si="8"/>
        <v>100</v>
      </c>
      <c r="BR11" s="40">
        <f t="shared" si="9"/>
        <v>100</v>
      </c>
      <c r="BS11" s="41">
        <f t="shared" si="10"/>
        <v>92</v>
      </c>
      <c r="BT11" s="41">
        <f t="shared" si="11"/>
        <v>100</v>
      </c>
      <c r="BU11" s="41">
        <f t="shared" si="12"/>
        <v>20</v>
      </c>
      <c r="BV11" s="41">
        <f t="shared" si="13"/>
        <v>81</v>
      </c>
    </row>
    <row r="12" spans="2:74" x14ac:dyDescent="0.3">
      <c r="B12" s="12" t="s">
        <v>107</v>
      </c>
      <c r="C12" s="12">
        <v>103021068</v>
      </c>
      <c r="D12" s="12" t="s">
        <v>108</v>
      </c>
      <c r="E12" s="12" t="s">
        <v>109</v>
      </c>
      <c r="F12" s="12" t="s">
        <v>2703</v>
      </c>
      <c r="G12" s="12" t="s">
        <v>85</v>
      </c>
      <c r="H12" s="12" t="s">
        <v>86</v>
      </c>
      <c r="I12" s="28">
        <v>290000</v>
      </c>
      <c r="J12" s="28">
        <v>280000</v>
      </c>
      <c r="K12" s="28">
        <v>260000</v>
      </c>
      <c r="L12" s="28">
        <v>240000</v>
      </c>
      <c r="M12" s="28">
        <v>243000</v>
      </c>
      <c r="N12" s="28">
        <v>212500</v>
      </c>
      <c r="O12" s="29">
        <v>74</v>
      </c>
      <c r="P12" s="29">
        <v>74</v>
      </c>
      <c r="Q12" s="29">
        <v>83</v>
      </c>
      <c r="R12" s="28">
        <v>330</v>
      </c>
      <c r="S12" s="28">
        <v>300</v>
      </c>
      <c r="T12" s="30">
        <v>1.3</v>
      </c>
      <c r="U12" s="30">
        <v>0</v>
      </c>
      <c r="V12" s="30">
        <v>1.3</v>
      </c>
      <c r="W12" s="30">
        <v>1.5</v>
      </c>
      <c r="X12" s="31">
        <v>5.9172413793103451E-2</v>
      </c>
      <c r="Y12" s="30">
        <v>0.9</v>
      </c>
      <c r="Z12" s="30">
        <v>-0.20000000000000007</v>
      </c>
      <c r="AA12" s="30">
        <v>1.1000000000000001</v>
      </c>
      <c r="AB12" s="30">
        <v>1.5</v>
      </c>
      <c r="AC12" s="32">
        <v>0.24451689389448722</v>
      </c>
      <c r="AD12" s="30">
        <v>4.1322785098718704</v>
      </c>
      <c r="AE12" s="12">
        <v>340</v>
      </c>
      <c r="AF12" s="12">
        <v>335</v>
      </c>
      <c r="AG12" s="12">
        <v>296</v>
      </c>
      <c r="AH12" s="33">
        <v>7.2251308900523563</v>
      </c>
      <c r="AI12" s="34">
        <v>420000</v>
      </c>
      <c r="AJ12" s="34">
        <v>390000</v>
      </c>
      <c r="AK12" s="34">
        <v>390000</v>
      </c>
      <c r="AL12" s="35">
        <v>7.6923076923076927E-2</v>
      </c>
      <c r="AM12" s="35">
        <v>7.6923076923076927E-2</v>
      </c>
      <c r="AN12" s="12">
        <v>1.7</v>
      </c>
      <c r="AO12" s="33">
        <v>9.9999999999999867E-2</v>
      </c>
      <c r="AP12" s="12">
        <v>1.6</v>
      </c>
      <c r="AQ12" s="32">
        <v>8.666666666666667E-2</v>
      </c>
      <c r="AR12" s="34">
        <v>420</v>
      </c>
      <c r="AS12" s="34">
        <v>390</v>
      </c>
      <c r="AT12" s="31">
        <v>7.6923076923076927E-2</v>
      </c>
      <c r="AU12" s="32">
        <v>0.25396913557084333</v>
      </c>
      <c r="AV12" s="36">
        <v>1349.6000000000001</v>
      </c>
      <c r="AW12" s="30">
        <v>0.66720000000000002</v>
      </c>
      <c r="AX12" s="30">
        <v>0.33279999999999998</v>
      </c>
      <c r="AY12" s="30">
        <v>0.95730000000000004</v>
      </c>
      <c r="AZ12" s="30">
        <v>2.0899999999999998E-2</v>
      </c>
      <c r="BA12" s="30">
        <v>0.46729999999999999</v>
      </c>
      <c r="BB12" s="30">
        <v>0.24790000000000001</v>
      </c>
      <c r="BC12" s="30">
        <v>0.20269999999999999</v>
      </c>
      <c r="BD12" s="37">
        <v>7</v>
      </c>
      <c r="BE12" s="29">
        <v>318</v>
      </c>
      <c r="BF12" s="38" t="s">
        <v>2715</v>
      </c>
      <c r="BG12" s="39">
        <v>147.97955977529401</v>
      </c>
      <c r="BH12" s="39">
        <v>-32.903632199647298</v>
      </c>
      <c r="BI12" s="40">
        <f t="shared" si="0"/>
        <v>95</v>
      </c>
      <c r="BJ12" s="40">
        <f t="shared" si="1"/>
        <v>88</v>
      </c>
      <c r="BK12" s="40">
        <f t="shared" si="2"/>
        <v>35</v>
      </c>
      <c r="BL12" s="40">
        <f t="shared" si="3"/>
        <v>16</v>
      </c>
      <c r="BM12" s="40">
        <f t="shared" si="4"/>
        <v>39</v>
      </c>
      <c r="BN12" s="40">
        <f t="shared" si="5"/>
        <v>100</v>
      </c>
      <c r="BO12" s="40">
        <f t="shared" si="6"/>
        <v>52</v>
      </c>
      <c r="BP12" s="40">
        <f t="shared" si="7"/>
        <v>93</v>
      </c>
      <c r="BQ12" s="41">
        <f t="shared" si="8"/>
        <v>100</v>
      </c>
      <c r="BR12" s="40">
        <f t="shared" si="9"/>
        <v>100</v>
      </c>
      <c r="BS12" s="41">
        <f t="shared" si="10"/>
        <v>100</v>
      </c>
      <c r="BT12" s="41">
        <f t="shared" si="11"/>
        <v>100</v>
      </c>
      <c r="BU12" s="41">
        <f t="shared" si="12"/>
        <v>70</v>
      </c>
      <c r="BV12" s="41">
        <f t="shared" si="13"/>
        <v>80</v>
      </c>
    </row>
    <row r="13" spans="2:74" x14ac:dyDescent="0.3">
      <c r="B13" s="12" t="s">
        <v>110</v>
      </c>
      <c r="C13" s="12">
        <v>209031215</v>
      </c>
      <c r="D13" s="12" t="s">
        <v>111</v>
      </c>
      <c r="E13" s="12" t="s">
        <v>112</v>
      </c>
      <c r="F13" s="12" t="s">
        <v>738</v>
      </c>
      <c r="G13" s="12" t="s">
        <v>92</v>
      </c>
      <c r="H13" s="12" t="s">
        <v>86</v>
      </c>
      <c r="I13" s="28">
        <v>1000000</v>
      </c>
      <c r="J13" s="28">
        <v>1000000</v>
      </c>
      <c r="K13" s="28">
        <v>988200</v>
      </c>
      <c r="L13" s="28">
        <v>1100000</v>
      </c>
      <c r="M13" s="28">
        <v>1100000</v>
      </c>
      <c r="N13" s="28">
        <v>960000</v>
      </c>
      <c r="O13" s="29">
        <v>24</v>
      </c>
      <c r="P13" s="29">
        <v>24</v>
      </c>
      <c r="Q13" s="29">
        <v>24</v>
      </c>
      <c r="R13" s="28">
        <v>680</v>
      </c>
      <c r="S13" s="28">
        <v>570</v>
      </c>
      <c r="T13" s="30">
        <v>2.9</v>
      </c>
      <c r="U13" s="30">
        <v>-0.30000000000000027</v>
      </c>
      <c r="V13" s="30">
        <v>3.2</v>
      </c>
      <c r="W13" s="30">
        <v>2.5</v>
      </c>
      <c r="X13" s="31">
        <v>3.5360000000000003E-2</v>
      </c>
      <c r="Y13" s="30">
        <v>1.4</v>
      </c>
      <c r="Z13" s="30">
        <v>-0.10000000000000009</v>
      </c>
      <c r="AA13" s="30">
        <v>1.5</v>
      </c>
      <c r="AB13" s="30">
        <v>1.4</v>
      </c>
      <c r="AC13" s="32">
        <v>0.24324633699633696</v>
      </c>
      <c r="AD13" s="30">
        <v>6.8791384897154106</v>
      </c>
      <c r="AE13" s="12">
        <v>194</v>
      </c>
      <c r="AF13" s="12">
        <v>178</v>
      </c>
      <c r="AG13" s="12">
        <v>180</v>
      </c>
      <c r="AH13" s="33">
        <v>3.6475770925110131</v>
      </c>
      <c r="AI13" s="34">
        <v>1130000</v>
      </c>
      <c r="AJ13" s="34">
        <v>1130000</v>
      </c>
      <c r="AK13" s="34">
        <v>1100000</v>
      </c>
      <c r="AL13" s="35">
        <v>0</v>
      </c>
      <c r="AM13" s="35">
        <v>2.7272727272727271E-2</v>
      </c>
      <c r="AN13" s="12">
        <v>2.7</v>
      </c>
      <c r="AO13" s="33">
        <v>-9.9999999999999645E-2</v>
      </c>
      <c r="AP13" s="12">
        <v>2.8</v>
      </c>
      <c r="AQ13" s="32">
        <v>8.8019966722129778E-2</v>
      </c>
      <c r="AR13" s="34">
        <v>690</v>
      </c>
      <c r="AS13" s="34">
        <v>630</v>
      </c>
      <c r="AT13" s="31">
        <v>9.5238095238095233E-2</v>
      </c>
      <c r="AU13" s="32">
        <v>1.1866880955537205E-2</v>
      </c>
      <c r="AV13" s="36">
        <v>2795.5200000000004</v>
      </c>
      <c r="AW13" s="30">
        <v>0.84760000000000002</v>
      </c>
      <c r="AX13" s="30">
        <v>0.15240000000000001</v>
      </c>
      <c r="AY13" s="30">
        <v>0.95089999999999997</v>
      </c>
      <c r="AZ13" s="30">
        <v>4.7699999999999999E-2</v>
      </c>
      <c r="BA13" s="30">
        <v>0.36130000000000001</v>
      </c>
      <c r="BB13" s="30">
        <v>0.52800000000000002</v>
      </c>
      <c r="BC13" s="30">
        <v>9.2399999999999996E-2</v>
      </c>
      <c r="BD13" s="37">
        <v>9</v>
      </c>
      <c r="BE13" s="29">
        <v>25</v>
      </c>
      <c r="BF13" s="38" t="s">
        <v>2716</v>
      </c>
      <c r="BG13" s="39">
        <v>145.17363154989101</v>
      </c>
      <c r="BH13" s="39">
        <v>-37.660153856071901</v>
      </c>
      <c r="BI13" s="40">
        <f t="shared" si="0"/>
        <v>69</v>
      </c>
      <c r="BJ13" s="40">
        <f t="shared" si="1"/>
        <v>72</v>
      </c>
      <c r="BK13" s="40">
        <f t="shared" si="2"/>
        <v>80</v>
      </c>
      <c r="BL13" s="40">
        <f t="shared" si="3"/>
        <v>96</v>
      </c>
      <c r="BM13" s="40">
        <f t="shared" si="4"/>
        <v>1</v>
      </c>
      <c r="BN13" s="40">
        <f t="shared" si="5"/>
        <v>100</v>
      </c>
      <c r="BO13" s="40">
        <f t="shared" si="6"/>
        <v>100</v>
      </c>
      <c r="BP13" s="40">
        <f t="shared" si="7"/>
        <v>69</v>
      </c>
      <c r="BQ13" s="41">
        <f t="shared" si="8"/>
        <v>68</v>
      </c>
      <c r="BR13" s="40">
        <f t="shared" si="9"/>
        <v>81</v>
      </c>
      <c r="BS13" s="41">
        <f t="shared" si="10"/>
        <v>100</v>
      </c>
      <c r="BT13" s="41">
        <f t="shared" si="11"/>
        <v>93</v>
      </c>
      <c r="BU13" s="41">
        <f t="shared" si="12"/>
        <v>90</v>
      </c>
      <c r="BV13" s="41">
        <f t="shared" si="13"/>
        <v>80</v>
      </c>
    </row>
    <row r="14" spans="2:74" x14ac:dyDescent="0.3">
      <c r="B14" s="12" t="s">
        <v>113</v>
      </c>
      <c r="C14" s="12">
        <v>211051285</v>
      </c>
      <c r="D14" s="12" t="s">
        <v>90</v>
      </c>
      <c r="E14" s="12" t="s">
        <v>91</v>
      </c>
      <c r="F14" s="12" t="s">
        <v>738</v>
      </c>
      <c r="G14" s="12" t="s">
        <v>92</v>
      </c>
      <c r="H14" s="12" t="s">
        <v>86</v>
      </c>
      <c r="I14" s="28">
        <v>900000</v>
      </c>
      <c r="J14" s="28">
        <v>900000</v>
      </c>
      <c r="K14" s="28">
        <v>855000</v>
      </c>
      <c r="L14" s="28">
        <v>980000</v>
      </c>
      <c r="M14" s="28">
        <v>890000</v>
      </c>
      <c r="N14" s="28">
        <v>820000</v>
      </c>
      <c r="O14" s="29">
        <v>34</v>
      </c>
      <c r="P14" s="29">
        <v>29</v>
      </c>
      <c r="Q14" s="29">
        <v>24</v>
      </c>
      <c r="R14" s="28">
        <v>600</v>
      </c>
      <c r="S14" s="28">
        <v>565</v>
      </c>
      <c r="T14" s="30">
        <v>2.2999999999999998</v>
      </c>
      <c r="U14" s="30">
        <v>-0.30000000000000027</v>
      </c>
      <c r="V14" s="30">
        <v>2.6</v>
      </c>
      <c r="W14" s="30">
        <v>2.6</v>
      </c>
      <c r="X14" s="31">
        <v>3.4666666666666665E-2</v>
      </c>
      <c r="Y14" s="30">
        <v>0.9</v>
      </c>
      <c r="Z14" s="30">
        <v>0</v>
      </c>
      <c r="AA14" s="30">
        <v>0.9</v>
      </c>
      <c r="AB14" s="30">
        <v>0.7</v>
      </c>
      <c r="AC14" s="32">
        <v>0.25930023509887984</v>
      </c>
      <c r="AD14" s="30">
        <v>7.4798144740061492</v>
      </c>
      <c r="AE14" s="12">
        <v>575</v>
      </c>
      <c r="AF14" s="12">
        <v>519</v>
      </c>
      <c r="AG14" s="12">
        <v>527</v>
      </c>
      <c r="AH14" s="33">
        <v>3.6200755531570428</v>
      </c>
      <c r="AI14" s="34">
        <v>850000</v>
      </c>
      <c r="AJ14" s="34">
        <v>830000</v>
      </c>
      <c r="AK14" s="34">
        <v>840000</v>
      </c>
      <c r="AL14" s="35">
        <v>2.4096385542168676E-2</v>
      </c>
      <c r="AM14" s="35">
        <v>1.1904761904761904E-2</v>
      </c>
      <c r="AN14" s="12">
        <v>2.9</v>
      </c>
      <c r="AO14" s="33">
        <v>0.10000000000000009</v>
      </c>
      <c r="AP14" s="12">
        <v>2.8</v>
      </c>
      <c r="AQ14" s="32">
        <v>8.0851063829787226E-2</v>
      </c>
      <c r="AR14" s="34">
        <v>600</v>
      </c>
      <c r="AS14" s="34">
        <v>550</v>
      </c>
      <c r="AT14" s="31">
        <v>9.0909090909090912E-2</v>
      </c>
      <c r="AU14" s="32">
        <v>-0.10307115518125363</v>
      </c>
      <c r="AV14" s="36">
        <v>2313.92</v>
      </c>
      <c r="AW14" s="30">
        <v>0.8276</v>
      </c>
      <c r="AX14" s="30">
        <v>0.1724</v>
      </c>
      <c r="AY14" s="30">
        <v>0.99250000000000005</v>
      </c>
      <c r="AZ14" s="30">
        <v>1.5E-3</v>
      </c>
      <c r="BA14" s="30">
        <v>0.34129999999999999</v>
      </c>
      <c r="BB14" s="30">
        <v>0.52910000000000001</v>
      </c>
      <c r="BC14" s="30">
        <v>9.8799999999999999E-2</v>
      </c>
      <c r="BD14" s="37">
        <v>7.5</v>
      </c>
      <c r="BE14" s="29">
        <v>44</v>
      </c>
      <c r="BF14" s="38" t="s">
        <v>2717</v>
      </c>
      <c r="BG14" s="39">
        <v>145.46048007918299</v>
      </c>
      <c r="BH14" s="39">
        <v>-37.761875925212003</v>
      </c>
      <c r="BI14" s="40">
        <f t="shared" si="0"/>
        <v>79</v>
      </c>
      <c r="BJ14" s="40">
        <f t="shared" si="1"/>
        <v>69</v>
      </c>
      <c r="BK14" s="40">
        <f t="shared" si="2"/>
        <v>80</v>
      </c>
      <c r="BL14" s="40">
        <f t="shared" si="3"/>
        <v>100</v>
      </c>
      <c r="BM14" s="40">
        <f t="shared" si="4"/>
        <v>13</v>
      </c>
      <c r="BN14" s="40">
        <f t="shared" si="5"/>
        <v>100</v>
      </c>
      <c r="BO14" s="40">
        <f t="shared" si="6"/>
        <v>100</v>
      </c>
      <c r="BP14" s="40">
        <f t="shared" si="7"/>
        <v>65</v>
      </c>
      <c r="BQ14" s="41">
        <f t="shared" si="8"/>
        <v>66</v>
      </c>
      <c r="BR14" s="40">
        <f t="shared" si="9"/>
        <v>75</v>
      </c>
      <c r="BS14" s="41">
        <f t="shared" si="10"/>
        <v>94</v>
      </c>
      <c r="BT14" s="41">
        <f t="shared" si="11"/>
        <v>100</v>
      </c>
      <c r="BU14" s="41">
        <f t="shared" si="12"/>
        <v>75</v>
      </c>
      <c r="BV14" s="41">
        <f t="shared" si="13"/>
        <v>80</v>
      </c>
    </row>
    <row r="15" spans="2:74" x14ac:dyDescent="0.3">
      <c r="B15" s="12" t="s">
        <v>114</v>
      </c>
      <c r="C15" s="12">
        <v>307031184</v>
      </c>
      <c r="D15" s="12" t="s">
        <v>115</v>
      </c>
      <c r="E15" s="12" t="s">
        <v>101</v>
      </c>
      <c r="F15" s="12" t="s">
        <v>2711</v>
      </c>
      <c r="G15" s="12" t="s">
        <v>102</v>
      </c>
      <c r="H15" s="12" t="s">
        <v>86</v>
      </c>
      <c r="I15" s="28">
        <v>409000</v>
      </c>
      <c r="J15" s="28">
        <v>399000</v>
      </c>
      <c r="K15" s="28">
        <v>381150</v>
      </c>
      <c r="L15" s="28">
        <v>422000</v>
      </c>
      <c r="M15" s="28">
        <v>420000</v>
      </c>
      <c r="N15" s="28">
        <v>390000</v>
      </c>
      <c r="O15" s="29">
        <v>42</v>
      </c>
      <c r="P15" s="29">
        <v>42</v>
      </c>
      <c r="Q15" s="29">
        <v>44</v>
      </c>
      <c r="R15" s="28">
        <v>400</v>
      </c>
      <c r="S15" s="28">
        <v>450</v>
      </c>
      <c r="T15" s="30">
        <v>1.2</v>
      </c>
      <c r="U15" s="30">
        <v>9.9999999999999867E-2</v>
      </c>
      <c r="V15" s="30">
        <v>1.1000000000000001</v>
      </c>
      <c r="W15" s="30">
        <v>1.2</v>
      </c>
      <c r="X15" s="31">
        <v>5.0855745721271391E-2</v>
      </c>
      <c r="Y15" s="30">
        <v>0.5</v>
      </c>
      <c r="Z15" s="30">
        <v>9.9999999999999978E-2</v>
      </c>
      <c r="AA15" s="30">
        <v>0.4</v>
      </c>
      <c r="AB15" s="30">
        <v>0.3</v>
      </c>
      <c r="AC15" s="32">
        <v>0.27325390753087764</v>
      </c>
      <c r="AD15" s="30">
        <v>5.3731177009677387</v>
      </c>
      <c r="AE15" s="12">
        <v>232</v>
      </c>
      <c r="AF15" s="12">
        <v>211</v>
      </c>
      <c r="AG15" s="12">
        <v>175</v>
      </c>
      <c r="AH15" s="33">
        <v>5.467741935483871</v>
      </c>
      <c r="AI15" s="34">
        <v>500000</v>
      </c>
      <c r="AJ15" s="34">
        <v>415000</v>
      </c>
      <c r="AK15" s="34">
        <v>384000</v>
      </c>
      <c r="AL15" s="35">
        <v>0.20481927710843373</v>
      </c>
      <c r="AM15" s="35">
        <v>0.30208333333333331</v>
      </c>
      <c r="AN15" s="12">
        <v>1.8</v>
      </c>
      <c r="AO15" s="33">
        <v>-0.19999999999999996</v>
      </c>
      <c r="AP15" s="12">
        <v>2</v>
      </c>
      <c r="AQ15" s="32">
        <v>8.8679245283018876E-2</v>
      </c>
      <c r="AR15" s="34">
        <v>450</v>
      </c>
      <c r="AS15" s="34">
        <v>430</v>
      </c>
      <c r="AT15" s="31">
        <v>4.6511627906976744E-2</v>
      </c>
      <c r="AU15" s="32">
        <v>0.39636421459573451</v>
      </c>
      <c r="AV15" s="36">
        <v>1463.8400000000001</v>
      </c>
      <c r="AW15" s="30">
        <v>0.73629999999999995</v>
      </c>
      <c r="AX15" s="30">
        <v>0.26369999999999999</v>
      </c>
      <c r="AY15" s="30">
        <v>0.96189999999999998</v>
      </c>
      <c r="AZ15" s="30">
        <v>1.9599999999999999E-2</v>
      </c>
      <c r="BA15" s="30">
        <v>0.41370000000000001</v>
      </c>
      <c r="BB15" s="30">
        <v>0.35859999999999997</v>
      </c>
      <c r="BC15" s="30">
        <v>0.16739999999999999</v>
      </c>
      <c r="BD15" s="37">
        <v>3</v>
      </c>
      <c r="BE15" s="29">
        <v>116</v>
      </c>
      <c r="BF15" s="38" t="s">
        <v>2718</v>
      </c>
      <c r="BG15" s="39">
        <v>151.927676061938</v>
      </c>
      <c r="BH15" s="39">
        <v>-27.845203821387699</v>
      </c>
      <c r="BI15" s="40">
        <f t="shared" si="0"/>
        <v>97</v>
      </c>
      <c r="BJ15" s="40">
        <f t="shared" si="1"/>
        <v>87</v>
      </c>
      <c r="BK15" s="40">
        <f t="shared" si="2"/>
        <v>57</v>
      </c>
      <c r="BL15" s="40">
        <f t="shared" si="3"/>
        <v>1</v>
      </c>
      <c r="BM15" s="40">
        <f t="shared" si="4"/>
        <v>100</v>
      </c>
      <c r="BN15" s="40">
        <f t="shared" si="5"/>
        <v>100</v>
      </c>
      <c r="BO15" s="40">
        <f t="shared" si="6"/>
        <v>83</v>
      </c>
      <c r="BP15" s="40">
        <f t="shared" si="7"/>
        <v>81</v>
      </c>
      <c r="BQ15" s="41">
        <f t="shared" si="8"/>
        <v>100</v>
      </c>
      <c r="BR15" s="40">
        <f t="shared" si="9"/>
        <v>96</v>
      </c>
      <c r="BS15" s="41">
        <f t="shared" si="10"/>
        <v>85</v>
      </c>
      <c r="BT15" s="41">
        <f t="shared" si="11"/>
        <v>100</v>
      </c>
      <c r="BU15" s="41">
        <f t="shared" si="12"/>
        <v>30</v>
      </c>
      <c r="BV15" s="41">
        <f t="shared" si="13"/>
        <v>80</v>
      </c>
    </row>
    <row r="16" spans="2:74" x14ac:dyDescent="0.3">
      <c r="B16" s="12" t="s">
        <v>116</v>
      </c>
      <c r="C16" s="12">
        <v>407031163</v>
      </c>
      <c r="D16" s="12" t="s">
        <v>104</v>
      </c>
      <c r="E16" s="12" t="s">
        <v>105</v>
      </c>
      <c r="F16" s="12" t="s">
        <v>2713</v>
      </c>
      <c r="G16" s="12" t="s">
        <v>106</v>
      </c>
      <c r="H16" s="12" t="s">
        <v>86</v>
      </c>
      <c r="I16" s="28">
        <v>480000</v>
      </c>
      <c r="J16" s="28">
        <v>429000</v>
      </c>
      <c r="K16" s="28">
        <v>385000</v>
      </c>
      <c r="L16" s="28">
        <v>210000</v>
      </c>
      <c r="M16" s="28">
        <v>308000</v>
      </c>
      <c r="N16" s="28">
        <v>308000</v>
      </c>
      <c r="O16" s="29">
        <v>83</v>
      </c>
      <c r="P16" s="29">
        <v>83</v>
      </c>
      <c r="Q16" s="29">
        <v>42</v>
      </c>
      <c r="R16" s="28">
        <v>320</v>
      </c>
      <c r="S16" s="28">
        <v>280</v>
      </c>
      <c r="T16" s="30">
        <v>0.1</v>
      </c>
      <c r="U16" s="30">
        <v>-0.19999999999999998</v>
      </c>
      <c r="V16" s="30">
        <v>0.3</v>
      </c>
      <c r="W16" s="30">
        <v>0.4</v>
      </c>
      <c r="X16" s="31">
        <v>3.4666666666666665E-2</v>
      </c>
      <c r="Y16" s="30">
        <v>0.5</v>
      </c>
      <c r="Z16" s="30">
        <v>9.9999999999999978E-2</v>
      </c>
      <c r="AA16" s="30">
        <v>0.4</v>
      </c>
      <c r="AB16" s="30">
        <v>0.5</v>
      </c>
      <c r="AC16" s="32">
        <v>0.21978021978021975</v>
      </c>
      <c r="AD16" s="30">
        <v>6.3398140321217236</v>
      </c>
      <c r="AE16" s="12">
        <v>309</v>
      </c>
      <c r="AF16" s="12">
        <v>294</v>
      </c>
      <c r="AG16" s="12">
        <v>314</v>
      </c>
      <c r="AH16" s="33">
        <v>4.0190703218116806</v>
      </c>
      <c r="AI16" s="34">
        <v>395000</v>
      </c>
      <c r="AJ16" s="34">
        <v>360000</v>
      </c>
      <c r="AK16" s="34">
        <v>327500</v>
      </c>
      <c r="AL16" s="35">
        <v>9.7222222222222224E-2</v>
      </c>
      <c r="AM16" s="35">
        <v>0.20610687022900764</v>
      </c>
      <c r="AN16" s="12">
        <v>1.4</v>
      </c>
      <c r="AO16" s="33">
        <v>0</v>
      </c>
      <c r="AP16" s="12">
        <v>1.4</v>
      </c>
      <c r="AQ16" s="32">
        <v>7.1739130434782611E-2</v>
      </c>
      <c r="AR16" s="34">
        <v>430</v>
      </c>
      <c r="AS16" s="34">
        <v>380</v>
      </c>
      <c r="AT16" s="31">
        <v>0.13157894736842105</v>
      </c>
      <c r="AU16" s="32">
        <v>0.22373993210683321</v>
      </c>
      <c r="AV16" s="36">
        <v>1456.0000000000002</v>
      </c>
      <c r="AW16" s="30">
        <v>0.71430000000000005</v>
      </c>
      <c r="AX16" s="30">
        <v>0.28570000000000001</v>
      </c>
      <c r="AY16" s="30">
        <v>0.97709999999999997</v>
      </c>
      <c r="AZ16" s="30">
        <v>0</v>
      </c>
      <c r="BA16" s="30">
        <v>0.47789999999999999</v>
      </c>
      <c r="BB16" s="30">
        <v>0.29160000000000003</v>
      </c>
      <c r="BC16" s="30">
        <v>0.1588</v>
      </c>
      <c r="BD16" s="37">
        <v>5</v>
      </c>
      <c r="BE16" s="29">
        <v>184</v>
      </c>
      <c r="BF16" s="38" t="s">
        <v>2719</v>
      </c>
      <c r="BG16" s="39">
        <v>140.57639848346199</v>
      </c>
      <c r="BH16" s="39">
        <v>-34.601517322593203</v>
      </c>
      <c r="BI16" s="40">
        <f t="shared" si="0"/>
        <v>100</v>
      </c>
      <c r="BJ16" s="40">
        <f t="shared" si="1"/>
        <v>93</v>
      </c>
      <c r="BK16" s="40">
        <f t="shared" si="2"/>
        <v>75</v>
      </c>
      <c r="BL16" s="40">
        <f t="shared" si="3"/>
        <v>26</v>
      </c>
      <c r="BM16" s="40">
        <f t="shared" si="4"/>
        <v>49</v>
      </c>
      <c r="BN16" s="40">
        <f t="shared" si="5"/>
        <v>95</v>
      </c>
      <c r="BO16" s="40">
        <f t="shared" si="6"/>
        <v>71</v>
      </c>
      <c r="BP16" s="40">
        <f t="shared" si="7"/>
        <v>95</v>
      </c>
      <c r="BQ16" s="41">
        <f t="shared" si="8"/>
        <v>66</v>
      </c>
      <c r="BR16" s="40">
        <f t="shared" si="9"/>
        <v>87</v>
      </c>
      <c r="BS16" s="41">
        <f t="shared" si="10"/>
        <v>100</v>
      </c>
      <c r="BT16" s="41">
        <f t="shared" si="11"/>
        <v>100</v>
      </c>
      <c r="BU16" s="41">
        <f t="shared" si="12"/>
        <v>50</v>
      </c>
      <c r="BV16" s="41">
        <f t="shared" si="13"/>
        <v>80</v>
      </c>
    </row>
    <row r="17" spans="2:74" x14ac:dyDescent="0.3">
      <c r="B17" s="12" t="s">
        <v>117</v>
      </c>
      <c r="C17" s="12">
        <v>509021238</v>
      </c>
      <c r="D17" s="12" t="s">
        <v>118</v>
      </c>
      <c r="E17" s="12" t="s">
        <v>119</v>
      </c>
      <c r="F17" s="12" t="s">
        <v>2720</v>
      </c>
      <c r="G17" s="12" t="s">
        <v>120</v>
      </c>
      <c r="H17" s="12" t="s">
        <v>86</v>
      </c>
      <c r="I17" s="28">
        <v>250000</v>
      </c>
      <c r="J17" s="28">
        <v>245000</v>
      </c>
      <c r="K17" s="28">
        <v>215000</v>
      </c>
      <c r="L17" s="28">
        <v>259000</v>
      </c>
      <c r="M17" s="28">
        <v>259000</v>
      </c>
      <c r="N17" s="28">
        <v>248000</v>
      </c>
      <c r="O17" s="29">
        <v>63</v>
      </c>
      <c r="P17" s="29">
        <v>75</v>
      </c>
      <c r="Q17" s="29">
        <v>98</v>
      </c>
      <c r="R17" s="28">
        <v>340</v>
      </c>
      <c r="S17" s="28">
        <v>330</v>
      </c>
      <c r="T17" s="30">
        <v>1.2</v>
      </c>
      <c r="U17" s="30">
        <v>-0.10000000000000009</v>
      </c>
      <c r="V17" s="30">
        <v>1.3</v>
      </c>
      <c r="W17" s="30">
        <v>1</v>
      </c>
      <c r="X17" s="31">
        <v>7.0720000000000005E-2</v>
      </c>
      <c r="Y17" s="30">
        <v>0.2</v>
      </c>
      <c r="Z17" s="30">
        <v>0</v>
      </c>
      <c r="AA17" s="30">
        <v>0.2</v>
      </c>
      <c r="AB17" s="30">
        <v>0.3</v>
      </c>
      <c r="AC17" s="32">
        <v>0.25255526503446635</v>
      </c>
      <c r="AD17" s="30">
        <v>3.5712000146276348</v>
      </c>
      <c r="AE17" s="12">
        <v>328</v>
      </c>
      <c r="AF17" s="12">
        <v>328</v>
      </c>
      <c r="AG17" s="12">
        <v>411</v>
      </c>
      <c r="AH17" s="33">
        <v>3.8571428571428568</v>
      </c>
      <c r="AI17" s="34">
        <v>525000</v>
      </c>
      <c r="AJ17" s="34">
        <v>430000</v>
      </c>
      <c r="AK17" s="34">
        <v>400000</v>
      </c>
      <c r="AL17" s="35">
        <v>0.22093023255813954</v>
      </c>
      <c r="AM17" s="35">
        <v>0.3125</v>
      </c>
      <c r="AN17" s="12">
        <v>2.1</v>
      </c>
      <c r="AO17" s="33">
        <v>0.20000000000000018</v>
      </c>
      <c r="AP17" s="12">
        <v>1.9</v>
      </c>
      <c r="AQ17" s="32">
        <v>5.6716417910447757E-2</v>
      </c>
      <c r="AR17" s="34">
        <v>450</v>
      </c>
      <c r="AS17" s="34">
        <v>360</v>
      </c>
      <c r="AT17" s="31">
        <v>0.25</v>
      </c>
      <c r="AU17" s="32">
        <v>0.47150249007644096</v>
      </c>
      <c r="AV17" s="36">
        <v>1346.2400000000002</v>
      </c>
      <c r="AW17" s="30">
        <v>0.61670000000000003</v>
      </c>
      <c r="AX17" s="30">
        <v>0.38329999999999997</v>
      </c>
      <c r="AY17" s="30">
        <v>0.9486</v>
      </c>
      <c r="AZ17" s="30">
        <v>3.3399999999999999E-2</v>
      </c>
      <c r="BA17" s="30">
        <v>0.47660000000000002</v>
      </c>
      <c r="BB17" s="30">
        <v>0.2087</v>
      </c>
      <c r="BC17" s="30">
        <v>0.2261</v>
      </c>
      <c r="BD17" s="37">
        <v>4</v>
      </c>
      <c r="BE17" s="29">
        <v>165</v>
      </c>
      <c r="BF17" s="38" t="s">
        <v>2721</v>
      </c>
      <c r="BG17" s="39">
        <v>117.02420275480701</v>
      </c>
      <c r="BH17" s="39">
        <v>-30.859289430296101</v>
      </c>
      <c r="BI17" s="40">
        <f t="shared" si="0"/>
        <v>97</v>
      </c>
      <c r="BJ17" s="40">
        <f t="shared" si="1"/>
        <v>82</v>
      </c>
      <c r="BK17" s="40">
        <f t="shared" si="2"/>
        <v>77</v>
      </c>
      <c r="BL17" s="40">
        <f t="shared" si="3"/>
        <v>1</v>
      </c>
      <c r="BM17" s="40">
        <f t="shared" si="4"/>
        <v>100</v>
      </c>
      <c r="BN17" s="40">
        <f t="shared" si="5"/>
        <v>72</v>
      </c>
      <c r="BO17" s="40">
        <f t="shared" si="6"/>
        <v>74</v>
      </c>
      <c r="BP17" s="40">
        <f t="shared" si="7"/>
        <v>95</v>
      </c>
      <c r="BQ17" s="41">
        <f t="shared" si="8"/>
        <v>100</v>
      </c>
      <c r="BR17" s="40">
        <f t="shared" si="9"/>
        <v>100</v>
      </c>
      <c r="BS17" s="41">
        <f t="shared" si="10"/>
        <v>98</v>
      </c>
      <c r="BT17" s="41">
        <f t="shared" si="11"/>
        <v>100</v>
      </c>
      <c r="BU17" s="41">
        <f t="shared" si="12"/>
        <v>40</v>
      </c>
      <c r="BV17" s="41">
        <f t="shared" si="13"/>
        <v>80</v>
      </c>
    </row>
    <row r="18" spans="2:74" x14ac:dyDescent="0.3">
      <c r="B18" s="12" t="s">
        <v>121</v>
      </c>
      <c r="C18" s="12">
        <v>105031099</v>
      </c>
      <c r="D18" s="12" t="s">
        <v>122</v>
      </c>
      <c r="E18" s="12" t="s">
        <v>123</v>
      </c>
      <c r="F18" s="12" t="s">
        <v>2703</v>
      </c>
      <c r="G18" s="12" t="s">
        <v>85</v>
      </c>
      <c r="H18" s="12" t="s">
        <v>86</v>
      </c>
      <c r="I18" s="28">
        <v>295000</v>
      </c>
      <c r="J18" s="28">
        <v>295000</v>
      </c>
      <c r="K18" s="28">
        <v>275000</v>
      </c>
      <c r="L18" s="28">
        <v>280000</v>
      </c>
      <c r="M18" s="28">
        <v>260000</v>
      </c>
      <c r="N18" s="28">
        <v>260000</v>
      </c>
      <c r="O18" s="29">
        <v>98</v>
      </c>
      <c r="P18" s="29">
        <v>105</v>
      </c>
      <c r="Q18" s="29">
        <v>51</v>
      </c>
      <c r="R18" s="28">
        <v>370</v>
      </c>
      <c r="S18" s="28">
        <v>350</v>
      </c>
      <c r="T18" s="30">
        <v>0.8</v>
      </c>
      <c r="U18" s="30">
        <v>0</v>
      </c>
      <c r="V18" s="30">
        <v>0.8</v>
      </c>
      <c r="W18" s="30">
        <v>0.8</v>
      </c>
      <c r="X18" s="31">
        <v>6.5220338983050852E-2</v>
      </c>
      <c r="Y18" s="30">
        <v>0.3</v>
      </c>
      <c r="Z18" s="30">
        <v>-0.10000000000000003</v>
      </c>
      <c r="AA18" s="30">
        <v>0.4</v>
      </c>
      <c r="AB18" s="30">
        <v>0.4</v>
      </c>
      <c r="AC18" s="32">
        <v>0.30616973388057722</v>
      </c>
      <c r="AD18" s="30">
        <v>4.6943904103310965</v>
      </c>
      <c r="AE18" s="12">
        <v>335</v>
      </c>
      <c r="AF18" s="12">
        <v>313</v>
      </c>
      <c r="AG18" s="12">
        <v>294</v>
      </c>
      <c r="AH18" s="33">
        <v>4.6701846965699207</v>
      </c>
      <c r="AI18" s="34">
        <v>529000</v>
      </c>
      <c r="AJ18" s="34">
        <v>500000</v>
      </c>
      <c r="AK18" s="34">
        <v>485000</v>
      </c>
      <c r="AL18" s="35">
        <v>5.8000000000000003E-2</v>
      </c>
      <c r="AM18" s="35">
        <v>9.0721649484536079E-2</v>
      </c>
      <c r="AN18" s="12">
        <v>1.9</v>
      </c>
      <c r="AO18" s="33">
        <v>0.19999999999999996</v>
      </c>
      <c r="AP18" s="12">
        <v>1.7</v>
      </c>
      <c r="AQ18" s="32">
        <v>7.9322033898305083E-2</v>
      </c>
      <c r="AR18" s="34">
        <v>500</v>
      </c>
      <c r="AS18" s="34">
        <v>465</v>
      </c>
      <c r="AT18" s="31">
        <v>7.5268817204301078E-2</v>
      </c>
      <c r="AU18" s="32">
        <v>0.24099902981683344</v>
      </c>
      <c r="AV18" s="36">
        <v>1208.48</v>
      </c>
      <c r="AW18" s="30">
        <v>0.6502</v>
      </c>
      <c r="AX18" s="30">
        <v>0.3498</v>
      </c>
      <c r="AY18" s="30">
        <v>0.9486</v>
      </c>
      <c r="AZ18" s="30">
        <v>1.0800000000000001E-2</v>
      </c>
      <c r="BA18" s="30">
        <v>0.49030000000000001</v>
      </c>
      <c r="BB18" s="30">
        <v>0.2356</v>
      </c>
      <c r="BC18" s="30">
        <v>0.20219999999999999</v>
      </c>
      <c r="BD18" s="37">
        <v>7</v>
      </c>
      <c r="BE18" s="29">
        <v>330</v>
      </c>
      <c r="BF18" s="38" t="s">
        <v>2722</v>
      </c>
      <c r="BG18" s="39">
        <v>149.41678285151701</v>
      </c>
      <c r="BH18" s="39">
        <v>-31.310904442791099</v>
      </c>
      <c r="BI18" s="40">
        <f t="shared" si="0"/>
        <v>100</v>
      </c>
      <c r="BJ18" s="40">
        <f t="shared" si="1"/>
        <v>85</v>
      </c>
      <c r="BK18" s="40">
        <f t="shared" si="2"/>
        <v>67</v>
      </c>
      <c r="BL18" s="40">
        <f t="shared" si="3"/>
        <v>20</v>
      </c>
      <c r="BM18" s="40">
        <f t="shared" si="4"/>
        <v>30</v>
      </c>
      <c r="BN18" s="40">
        <f t="shared" si="5"/>
        <v>100</v>
      </c>
      <c r="BO18" s="40">
        <f t="shared" si="6"/>
        <v>50</v>
      </c>
      <c r="BP18" s="40">
        <f t="shared" si="7"/>
        <v>98</v>
      </c>
      <c r="BQ18" s="41">
        <f t="shared" si="8"/>
        <v>100</v>
      </c>
      <c r="BR18" s="40">
        <f t="shared" si="9"/>
        <v>100</v>
      </c>
      <c r="BS18" s="41">
        <f t="shared" si="10"/>
        <v>63</v>
      </c>
      <c r="BT18" s="41">
        <f t="shared" si="11"/>
        <v>100</v>
      </c>
      <c r="BU18" s="41">
        <f t="shared" si="12"/>
        <v>70</v>
      </c>
      <c r="BV18" s="41">
        <f t="shared" si="13"/>
        <v>79</v>
      </c>
    </row>
    <row r="19" spans="2:74" x14ac:dyDescent="0.3">
      <c r="B19" s="12" t="s">
        <v>124</v>
      </c>
      <c r="C19" s="12">
        <v>209031209</v>
      </c>
      <c r="D19" s="12" t="s">
        <v>111</v>
      </c>
      <c r="E19" s="12" t="s">
        <v>112</v>
      </c>
      <c r="F19" s="12" t="s">
        <v>738</v>
      </c>
      <c r="G19" s="12" t="s">
        <v>92</v>
      </c>
      <c r="H19" s="12" t="s">
        <v>86</v>
      </c>
      <c r="I19" s="28">
        <v>1219950</v>
      </c>
      <c r="J19" s="28">
        <v>1228500</v>
      </c>
      <c r="K19" s="28">
        <v>1200000</v>
      </c>
      <c r="L19" s="28">
        <v>1225000</v>
      </c>
      <c r="M19" s="28">
        <v>1265000</v>
      </c>
      <c r="N19" s="28">
        <v>1235000</v>
      </c>
      <c r="O19" s="29">
        <v>30</v>
      </c>
      <c r="P19" s="29">
        <v>29</v>
      </c>
      <c r="Q19" s="29">
        <v>26</v>
      </c>
      <c r="R19" s="28">
        <v>670</v>
      </c>
      <c r="S19" s="28">
        <v>690</v>
      </c>
      <c r="T19" s="30">
        <v>2.9</v>
      </c>
      <c r="U19" s="30">
        <v>0</v>
      </c>
      <c r="V19" s="30">
        <v>2.9</v>
      </c>
      <c r="W19" s="30">
        <v>2.8</v>
      </c>
      <c r="X19" s="31">
        <v>2.8558547481454158E-2</v>
      </c>
      <c r="Y19" s="30">
        <v>1.5</v>
      </c>
      <c r="Z19" s="30">
        <v>0</v>
      </c>
      <c r="AA19" s="30">
        <v>1.5</v>
      </c>
      <c r="AB19" s="30">
        <v>1.5</v>
      </c>
      <c r="AC19" s="32">
        <v>0.24278177179962893</v>
      </c>
      <c r="AD19" s="30">
        <v>8.5011946758598533</v>
      </c>
      <c r="AE19" s="12">
        <v>194</v>
      </c>
      <c r="AF19" s="12">
        <v>178</v>
      </c>
      <c r="AG19" s="12">
        <v>180</v>
      </c>
      <c r="AH19" s="33">
        <v>3.6475770925110131</v>
      </c>
      <c r="AI19" s="34">
        <v>1130000</v>
      </c>
      <c r="AJ19" s="34">
        <v>1130000</v>
      </c>
      <c r="AK19" s="34">
        <v>1100000</v>
      </c>
      <c r="AL19" s="35">
        <v>0</v>
      </c>
      <c r="AM19" s="35">
        <v>2.7272727272727271E-2</v>
      </c>
      <c r="AN19" s="12">
        <v>2.7</v>
      </c>
      <c r="AO19" s="33">
        <v>-9.9999999999999645E-2</v>
      </c>
      <c r="AP19" s="12">
        <v>2.8</v>
      </c>
      <c r="AQ19" s="32">
        <v>8.8019966722129778E-2</v>
      </c>
      <c r="AR19" s="34">
        <v>690</v>
      </c>
      <c r="AS19" s="34">
        <v>630</v>
      </c>
      <c r="AT19" s="31">
        <v>9.5238095238095233E-2</v>
      </c>
      <c r="AU19" s="32">
        <v>1.1866880955537205E-2</v>
      </c>
      <c r="AV19" s="36">
        <v>2759.6800000000003</v>
      </c>
      <c r="AW19" s="30">
        <v>0.82950000000000002</v>
      </c>
      <c r="AX19" s="30">
        <v>0.17050000000000001</v>
      </c>
      <c r="AY19" s="30">
        <v>0.88370000000000004</v>
      </c>
      <c r="AZ19" s="30">
        <v>4.7300000000000002E-2</v>
      </c>
      <c r="BA19" s="30">
        <v>0.42349999999999999</v>
      </c>
      <c r="BB19" s="30">
        <v>0.45240000000000002</v>
      </c>
      <c r="BC19" s="30">
        <v>0.1065</v>
      </c>
      <c r="BD19" s="37">
        <v>10</v>
      </c>
      <c r="BE19" s="29">
        <v>20</v>
      </c>
      <c r="BF19" s="38" t="s">
        <v>2723</v>
      </c>
      <c r="BG19" s="39">
        <v>145.15503051359201</v>
      </c>
      <c r="BH19" s="39">
        <v>-37.7156354586592</v>
      </c>
      <c r="BI19" s="40">
        <f t="shared" si="0"/>
        <v>69</v>
      </c>
      <c r="BJ19" s="40">
        <f t="shared" si="1"/>
        <v>72</v>
      </c>
      <c r="BK19" s="40">
        <f t="shared" si="2"/>
        <v>80</v>
      </c>
      <c r="BL19" s="40">
        <f t="shared" si="3"/>
        <v>96</v>
      </c>
      <c r="BM19" s="40">
        <f t="shared" si="4"/>
        <v>1</v>
      </c>
      <c r="BN19" s="40">
        <f t="shared" si="5"/>
        <v>100</v>
      </c>
      <c r="BO19" s="40">
        <f t="shared" si="6"/>
        <v>100</v>
      </c>
      <c r="BP19" s="40">
        <f t="shared" si="7"/>
        <v>83</v>
      </c>
      <c r="BQ19" s="41">
        <f t="shared" si="8"/>
        <v>46</v>
      </c>
      <c r="BR19" s="40">
        <f t="shared" si="9"/>
        <v>65</v>
      </c>
      <c r="BS19" s="41">
        <f t="shared" si="10"/>
        <v>100</v>
      </c>
      <c r="BT19" s="41">
        <f t="shared" si="11"/>
        <v>92</v>
      </c>
      <c r="BU19" s="41">
        <f t="shared" si="12"/>
        <v>100</v>
      </c>
      <c r="BV19" s="41">
        <f t="shared" si="13"/>
        <v>79</v>
      </c>
    </row>
    <row r="20" spans="2:74" x14ac:dyDescent="0.3">
      <c r="B20" s="12" t="s">
        <v>125</v>
      </c>
      <c r="C20" s="12">
        <v>209031213</v>
      </c>
      <c r="D20" s="12" t="s">
        <v>111</v>
      </c>
      <c r="E20" s="12" t="s">
        <v>112</v>
      </c>
      <c r="F20" s="12" t="s">
        <v>738</v>
      </c>
      <c r="G20" s="12" t="s">
        <v>92</v>
      </c>
      <c r="H20" s="12" t="s">
        <v>86</v>
      </c>
      <c r="I20" s="28">
        <v>1300000</v>
      </c>
      <c r="J20" s="28">
        <v>1275000</v>
      </c>
      <c r="K20" s="28">
        <v>1360000</v>
      </c>
      <c r="L20" s="28">
        <v>1085991</v>
      </c>
      <c r="M20" s="28">
        <v>1085991</v>
      </c>
      <c r="N20" s="28">
        <v>1203000</v>
      </c>
      <c r="O20" s="29">
        <v>29</v>
      </c>
      <c r="P20" s="29">
        <v>29</v>
      </c>
      <c r="Q20" s="29">
        <v>36</v>
      </c>
      <c r="R20" s="28">
        <v>740</v>
      </c>
      <c r="S20" s="28">
        <v>650</v>
      </c>
      <c r="T20" s="30">
        <v>2.5</v>
      </c>
      <c r="U20" s="30">
        <v>-0.10000000000000009</v>
      </c>
      <c r="V20" s="30">
        <v>2.6</v>
      </c>
      <c r="W20" s="30">
        <v>2.2000000000000002</v>
      </c>
      <c r="X20" s="31">
        <v>2.9600000000000001E-2</v>
      </c>
      <c r="Y20" s="30">
        <v>1</v>
      </c>
      <c r="Z20" s="30">
        <v>-0.10000000000000009</v>
      </c>
      <c r="AA20" s="30">
        <v>1.1000000000000001</v>
      </c>
      <c r="AB20" s="30">
        <v>1</v>
      </c>
      <c r="AC20" s="32">
        <v>0.25869784092180331</v>
      </c>
      <c r="AD20" s="30">
        <v>8.739791923033895</v>
      </c>
      <c r="AE20" s="12">
        <v>194</v>
      </c>
      <c r="AF20" s="12">
        <v>178</v>
      </c>
      <c r="AG20" s="12">
        <v>180</v>
      </c>
      <c r="AH20" s="33">
        <v>3.6475770925110131</v>
      </c>
      <c r="AI20" s="34">
        <v>1130000</v>
      </c>
      <c r="AJ20" s="34">
        <v>1130000</v>
      </c>
      <c r="AK20" s="34">
        <v>1100000</v>
      </c>
      <c r="AL20" s="35">
        <v>0</v>
      </c>
      <c r="AM20" s="35">
        <v>2.7272727272727271E-2</v>
      </c>
      <c r="AN20" s="12">
        <v>2.7</v>
      </c>
      <c r="AO20" s="33">
        <v>-9.9999999999999645E-2</v>
      </c>
      <c r="AP20" s="12">
        <v>2.8</v>
      </c>
      <c r="AQ20" s="32">
        <v>8.8019966722129778E-2</v>
      </c>
      <c r="AR20" s="34">
        <v>690</v>
      </c>
      <c r="AS20" s="34">
        <v>630</v>
      </c>
      <c r="AT20" s="31">
        <v>9.5238095238095233E-2</v>
      </c>
      <c r="AU20" s="32">
        <v>1.1866880955537205E-2</v>
      </c>
      <c r="AV20" s="36">
        <v>2860.4800000000005</v>
      </c>
      <c r="AW20" s="30">
        <v>0.86339999999999995</v>
      </c>
      <c r="AX20" s="30">
        <v>0.1366</v>
      </c>
      <c r="AY20" s="30">
        <v>0.95699999999999996</v>
      </c>
      <c r="AZ20" s="30">
        <v>2.5100000000000001E-2</v>
      </c>
      <c r="BA20" s="30">
        <v>0.42580000000000001</v>
      </c>
      <c r="BB20" s="30">
        <v>0.48230000000000001</v>
      </c>
      <c r="BC20" s="30">
        <v>6.4100000000000004E-2</v>
      </c>
      <c r="BD20" s="37">
        <v>8</v>
      </c>
      <c r="BE20" s="29">
        <v>22</v>
      </c>
      <c r="BF20" s="38" t="s">
        <v>2724</v>
      </c>
      <c r="BG20" s="39">
        <v>145.12267591950101</v>
      </c>
      <c r="BH20" s="39">
        <v>-37.656827018646503</v>
      </c>
      <c r="BI20" s="40">
        <f t="shared" si="0"/>
        <v>75</v>
      </c>
      <c r="BJ20" s="40">
        <f t="shared" si="1"/>
        <v>72</v>
      </c>
      <c r="BK20" s="40">
        <f t="shared" si="2"/>
        <v>80</v>
      </c>
      <c r="BL20" s="40">
        <f t="shared" si="3"/>
        <v>96</v>
      </c>
      <c r="BM20" s="40">
        <f t="shared" si="4"/>
        <v>1</v>
      </c>
      <c r="BN20" s="40">
        <f t="shared" si="5"/>
        <v>100</v>
      </c>
      <c r="BO20" s="40">
        <f t="shared" si="6"/>
        <v>100</v>
      </c>
      <c r="BP20" s="40">
        <f t="shared" si="7"/>
        <v>84</v>
      </c>
      <c r="BQ20" s="41">
        <f t="shared" si="8"/>
        <v>49</v>
      </c>
      <c r="BR20" s="40">
        <f t="shared" si="9"/>
        <v>63</v>
      </c>
      <c r="BS20" s="41">
        <f t="shared" si="10"/>
        <v>94</v>
      </c>
      <c r="BT20" s="41">
        <f t="shared" si="11"/>
        <v>100</v>
      </c>
      <c r="BU20" s="41">
        <f t="shared" si="12"/>
        <v>80</v>
      </c>
      <c r="BV20" s="41">
        <f t="shared" si="13"/>
        <v>79</v>
      </c>
    </row>
    <row r="21" spans="2:74" x14ac:dyDescent="0.3">
      <c r="B21" s="12" t="s">
        <v>126</v>
      </c>
      <c r="C21" s="12">
        <v>210011228</v>
      </c>
      <c r="D21" s="12" t="s">
        <v>126</v>
      </c>
      <c r="E21" s="12" t="s">
        <v>127</v>
      </c>
      <c r="F21" s="12" t="s">
        <v>738</v>
      </c>
      <c r="G21" s="12" t="s">
        <v>92</v>
      </c>
      <c r="H21" s="12" t="s">
        <v>86</v>
      </c>
      <c r="I21" s="28">
        <v>1002800</v>
      </c>
      <c r="J21" s="28">
        <v>1000000</v>
      </c>
      <c r="K21" s="28">
        <v>1047600</v>
      </c>
      <c r="L21" s="28">
        <v>955000</v>
      </c>
      <c r="M21" s="28">
        <v>925000</v>
      </c>
      <c r="N21" s="28">
        <v>980000</v>
      </c>
      <c r="O21" s="29">
        <v>27</v>
      </c>
      <c r="P21" s="29">
        <v>29</v>
      </c>
      <c r="Q21" s="29">
        <v>30</v>
      </c>
      <c r="R21" s="28">
        <v>590</v>
      </c>
      <c r="S21" s="28">
        <v>540</v>
      </c>
      <c r="T21" s="30">
        <v>2.4</v>
      </c>
      <c r="U21" s="30">
        <v>0</v>
      </c>
      <c r="V21" s="30">
        <v>2.4</v>
      </c>
      <c r="W21" s="30">
        <v>2.5</v>
      </c>
      <c r="X21" s="31">
        <v>3.059433585959314E-2</v>
      </c>
      <c r="Y21" s="30">
        <v>1.2</v>
      </c>
      <c r="Z21" s="30">
        <v>-0.30000000000000004</v>
      </c>
      <c r="AA21" s="30">
        <v>1.5</v>
      </c>
      <c r="AB21" s="30">
        <v>1.5</v>
      </c>
      <c r="AC21" s="32">
        <v>0.28944270015698587</v>
      </c>
      <c r="AD21" s="30">
        <v>9.4606629634102166</v>
      </c>
      <c r="AE21" s="12">
        <v>130</v>
      </c>
      <c r="AF21" s="12">
        <v>89</v>
      </c>
      <c r="AG21" s="12">
        <v>133</v>
      </c>
      <c r="AH21" s="33">
        <v>2.2925373134328355</v>
      </c>
      <c r="AI21" s="34">
        <v>1040000</v>
      </c>
      <c r="AJ21" s="34">
        <v>1018000</v>
      </c>
      <c r="AK21" s="34">
        <v>1000000</v>
      </c>
      <c r="AL21" s="35">
        <v>2.1611001964636542E-2</v>
      </c>
      <c r="AM21" s="35">
        <v>0.04</v>
      </c>
      <c r="AN21" s="12">
        <v>2.8</v>
      </c>
      <c r="AO21" s="33">
        <v>0</v>
      </c>
      <c r="AP21" s="12">
        <v>2.8</v>
      </c>
      <c r="AQ21" s="32">
        <v>7.5157894736842104E-2</v>
      </c>
      <c r="AR21" s="34">
        <v>620</v>
      </c>
      <c r="AS21" s="34">
        <v>550</v>
      </c>
      <c r="AT21" s="31">
        <v>0.12727272727272726</v>
      </c>
      <c r="AU21" s="32">
        <v>-0.11745115118490648</v>
      </c>
      <c r="AV21" s="36">
        <v>2038.4</v>
      </c>
      <c r="AW21" s="30">
        <v>0.77500000000000002</v>
      </c>
      <c r="AX21" s="30">
        <v>0.22500000000000001</v>
      </c>
      <c r="AY21" s="30">
        <v>0.87260000000000004</v>
      </c>
      <c r="AZ21" s="30">
        <v>0.12520000000000001</v>
      </c>
      <c r="BA21" s="30">
        <v>0.4824</v>
      </c>
      <c r="BB21" s="30">
        <v>0.3448</v>
      </c>
      <c r="BC21" s="30">
        <v>0.1192</v>
      </c>
      <c r="BD21" s="37">
        <v>7.5</v>
      </c>
      <c r="BE21" s="29">
        <v>14</v>
      </c>
      <c r="BF21" s="38" t="s">
        <v>2725</v>
      </c>
      <c r="BG21" s="39">
        <v>144.84631554304801</v>
      </c>
      <c r="BH21" s="39">
        <v>-37.722584302313798</v>
      </c>
      <c r="BI21" s="40">
        <f t="shared" si="0"/>
        <v>77</v>
      </c>
      <c r="BJ21" s="40">
        <f t="shared" si="1"/>
        <v>70</v>
      </c>
      <c r="BK21" s="40">
        <f t="shared" si="2"/>
        <v>96</v>
      </c>
      <c r="BL21" s="40">
        <f t="shared" si="3"/>
        <v>100</v>
      </c>
      <c r="BM21" s="40">
        <f t="shared" si="4"/>
        <v>12</v>
      </c>
      <c r="BN21" s="40">
        <f t="shared" si="5"/>
        <v>100</v>
      </c>
      <c r="BO21" s="40">
        <f t="shared" si="6"/>
        <v>100</v>
      </c>
      <c r="BP21" s="40">
        <f t="shared" si="7"/>
        <v>96</v>
      </c>
      <c r="BQ21" s="41">
        <f t="shared" si="8"/>
        <v>52</v>
      </c>
      <c r="BR21" s="40">
        <f t="shared" si="9"/>
        <v>56</v>
      </c>
      <c r="BS21" s="41">
        <f t="shared" si="10"/>
        <v>74</v>
      </c>
      <c r="BT21" s="41">
        <f t="shared" si="11"/>
        <v>97</v>
      </c>
      <c r="BU21" s="41">
        <f t="shared" si="12"/>
        <v>75</v>
      </c>
      <c r="BV21" s="41">
        <f t="shared" si="13"/>
        <v>79</v>
      </c>
    </row>
    <row r="22" spans="2:74" x14ac:dyDescent="0.3">
      <c r="B22" s="12" t="s">
        <v>128</v>
      </c>
      <c r="C22" s="12">
        <v>211011258</v>
      </c>
      <c r="D22" s="12" t="s">
        <v>129</v>
      </c>
      <c r="E22" s="12" t="s">
        <v>91</v>
      </c>
      <c r="F22" s="12" t="s">
        <v>738</v>
      </c>
      <c r="G22" s="12" t="s">
        <v>92</v>
      </c>
      <c r="H22" s="12" t="s">
        <v>86</v>
      </c>
      <c r="I22" s="28">
        <v>1010000</v>
      </c>
      <c r="J22" s="28">
        <v>1015430</v>
      </c>
      <c r="K22" s="28">
        <v>1100000</v>
      </c>
      <c r="L22" s="28">
        <v>1093000</v>
      </c>
      <c r="M22" s="28">
        <v>1126000</v>
      </c>
      <c r="N22" s="28">
        <v>1160000</v>
      </c>
      <c r="O22" s="29">
        <v>25</v>
      </c>
      <c r="P22" s="29">
        <v>26</v>
      </c>
      <c r="Q22" s="29">
        <v>26</v>
      </c>
      <c r="R22" s="28">
        <v>700</v>
      </c>
      <c r="S22" s="28">
        <v>650</v>
      </c>
      <c r="T22" s="30">
        <v>2.8</v>
      </c>
      <c r="U22" s="30">
        <v>0.29999999999999982</v>
      </c>
      <c r="V22" s="30">
        <v>2.5</v>
      </c>
      <c r="W22" s="30">
        <v>2.6</v>
      </c>
      <c r="X22" s="31">
        <v>3.6039603960396037E-2</v>
      </c>
      <c r="Y22" s="30">
        <v>2</v>
      </c>
      <c r="Z22" s="30">
        <v>0</v>
      </c>
      <c r="AA22" s="30">
        <v>2</v>
      </c>
      <c r="AB22" s="30">
        <v>1.8</v>
      </c>
      <c r="AC22" s="32">
        <v>0.26449428692340243</v>
      </c>
      <c r="AD22" s="30">
        <v>7.3389898294680336</v>
      </c>
      <c r="AE22" s="12">
        <v>285</v>
      </c>
      <c r="AF22" s="12">
        <v>212</v>
      </c>
      <c r="AG22" s="12">
        <v>255</v>
      </c>
      <c r="AH22" s="33">
        <v>2.0601202404809618</v>
      </c>
      <c r="AI22" s="34">
        <v>988000</v>
      </c>
      <c r="AJ22" s="34">
        <v>1000000</v>
      </c>
      <c r="AK22" s="34">
        <v>970000</v>
      </c>
      <c r="AL22" s="35">
        <v>-1.2E-2</v>
      </c>
      <c r="AM22" s="35">
        <v>1.8556701030927835E-2</v>
      </c>
      <c r="AN22" s="12">
        <v>2.7</v>
      </c>
      <c r="AO22" s="33">
        <v>0</v>
      </c>
      <c r="AP22" s="12">
        <v>2.7</v>
      </c>
      <c r="AQ22" s="32">
        <v>7.5022143489813994E-2</v>
      </c>
      <c r="AR22" s="34">
        <v>620</v>
      </c>
      <c r="AS22" s="34">
        <v>550</v>
      </c>
      <c r="AT22" s="31">
        <v>0.12727272727272726</v>
      </c>
      <c r="AU22" s="32">
        <v>-3.2012034343873022E-2</v>
      </c>
      <c r="AV22" s="36">
        <v>2646.5600000000004</v>
      </c>
      <c r="AW22" s="30">
        <v>0.86040000000000005</v>
      </c>
      <c r="AX22" s="30">
        <v>0.1396</v>
      </c>
      <c r="AY22" s="30">
        <v>0.94810000000000005</v>
      </c>
      <c r="AZ22" s="30">
        <v>4.87E-2</v>
      </c>
      <c r="BA22" s="30">
        <v>0.37790000000000001</v>
      </c>
      <c r="BB22" s="30">
        <v>0.4738</v>
      </c>
      <c r="BC22" s="30">
        <v>0.1123</v>
      </c>
      <c r="BD22" s="37">
        <v>8</v>
      </c>
      <c r="BE22" s="29">
        <v>28</v>
      </c>
      <c r="BF22" s="38" t="s">
        <v>2726</v>
      </c>
      <c r="BG22" s="39">
        <v>145.24293497249201</v>
      </c>
      <c r="BH22" s="39">
        <v>-37.938434855788103</v>
      </c>
      <c r="BI22" s="40">
        <f t="shared" si="0"/>
        <v>70</v>
      </c>
      <c r="BJ22" s="40">
        <f t="shared" si="1"/>
        <v>72</v>
      </c>
      <c r="BK22" s="40">
        <f t="shared" si="2"/>
        <v>99</v>
      </c>
      <c r="BL22" s="40">
        <f t="shared" si="3"/>
        <v>100</v>
      </c>
      <c r="BM22" s="40">
        <f t="shared" si="4"/>
        <v>1</v>
      </c>
      <c r="BN22" s="40">
        <f t="shared" si="5"/>
        <v>100</v>
      </c>
      <c r="BO22" s="40">
        <f t="shared" si="6"/>
        <v>100</v>
      </c>
      <c r="BP22" s="40">
        <f t="shared" si="7"/>
        <v>73</v>
      </c>
      <c r="BQ22" s="41">
        <f t="shared" si="8"/>
        <v>70</v>
      </c>
      <c r="BR22" s="40">
        <f t="shared" si="9"/>
        <v>77</v>
      </c>
      <c r="BS22" s="41">
        <f t="shared" si="10"/>
        <v>90</v>
      </c>
      <c r="BT22" s="41">
        <f t="shared" si="11"/>
        <v>84</v>
      </c>
      <c r="BU22" s="41">
        <f t="shared" si="12"/>
        <v>80</v>
      </c>
      <c r="BV22" s="41">
        <f t="shared" si="13"/>
        <v>79</v>
      </c>
    </row>
    <row r="23" spans="2:74" x14ac:dyDescent="0.3">
      <c r="B23" s="12" t="s">
        <v>130</v>
      </c>
      <c r="C23" s="12">
        <v>211011449</v>
      </c>
      <c r="D23" s="12" t="s">
        <v>129</v>
      </c>
      <c r="E23" s="12" t="s">
        <v>91</v>
      </c>
      <c r="F23" s="12" t="s">
        <v>738</v>
      </c>
      <c r="G23" s="12" t="s">
        <v>92</v>
      </c>
      <c r="H23" s="12" t="s">
        <v>86</v>
      </c>
      <c r="I23" s="28">
        <v>840000</v>
      </c>
      <c r="J23" s="28">
        <v>870000</v>
      </c>
      <c r="K23" s="28">
        <v>850000</v>
      </c>
      <c r="L23" s="28">
        <v>850000</v>
      </c>
      <c r="M23" s="28">
        <v>850000</v>
      </c>
      <c r="N23" s="28">
        <v>840000</v>
      </c>
      <c r="O23" s="29">
        <v>24</v>
      </c>
      <c r="P23" s="29">
        <v>26</v>
      </c>
      <c r="Q23" s="29">
        <v>25</v>
      </c>
      <c r="R23" s="28">
        <v>590</v>
      </c>
      <c r="S23" s="28">
        <v>480</v>
      </c>
      <c r="T23" s="30">
        <v>3.3</v>
      </c>
      <c r="U23" s="30">
        <v>-0.10000000000000009</v>
      </c>
      <c r="V23" s="30">
        <v>3.4</v>
      </c>
      <c r="W23" s="30">
        <v>3</v>
      </c>
      <c r="X23" s="31">
        <v>3.6523809523809521E-2</v>
      </c>
      <c r="Y23" s="30">
        <v>1.2</v>
      </c>
      <c r="Z23" s="30">
        <v>0.19999999999999996</v>
      </c>
      <c r="AA23" s="30">
        <v>1</v>
      </c>
      <c r="AB23" s="30">
        <v>0.9</v>
      </c>
      <c r="AC23" s="32">
        <v>0.25709405284807918</v>
      </c>
      <c r="AD23" s="30">
        <v>7.0390809775875658</v>
      </c>
      <c r="AE23" s="12">
        <v>285</v>
      </c>
      <c r="AF23" s="12">
        <v>212</v>
      </c>
      <c r="AG23" s="12">
        <v>255</v>
      </c>
      <c r="AH23" s="33">
        <v>2.0601202404809618</v>
      </c>
      <c r="AI23" s="34">
        <v>988000</v>
      </c>
      <c r="AJ23" s="34">
        <v>1000000</v>
      </c>
      <c r="AK23" s="34">
        <v>970000</v>
      </c>
      <c r="AL23" s="35">
        <v>-1.2E-2</v>
      </c>
      <c r="AM23" s="35">
        <v>1.8556701030927835E-2</v>
      </c>
      <c r="AN23" s="12">
        <v>2.7</v>
      </c>
      <c r="AO23" s="33">
        <v>0</v>
      </c>
      <c r="AP23" s="12">
        <v>2.7</v>
      </c>
      <c r="AQ23" s="32">
        <v>7.5022143489813994E-2</v>
      </c>
      <c r="AR23" s="34">
        <v>620</v>
      </c>
      <c r="AS23" s="34">
        <v>550</v>
      </c>
      <c r="AT23" s="31">
        <v>0.12727272727272726</v>
      </c>
      <c r="AU23" s="32">
        <v>-3.2012034343873022E-2</v>
      </c>
      <c r="AV23" s="36">
        <v>2294.88</v>
      </c>
      <c r="AW23" s="30">
        <v>0.7964</v>
      </c>
      <c r="AX23" s="30">
        <v>0.2036</v>
      </c>
      <c r="AY23" s="30">
        <v>0.96430000000000005</v>
      </c>
      <c r="AZ23" s="30">
        <v>3.1099999999999999E-2</v>
      </c>
      <c r="BA23" s="30">
        <v>0.3644</v>
      </c>
      <c r="BB23" s="30">
        <v>0.52710000000000001</v>
      </c>
      <c r="BC23" s="30">
        <v>9.6600000000000005E-2</v>
      </c>
      <c r="BD23" s="37">
        <v>6</v>
      </c>
      <c r="BE23" s="29">
        <v>32</v>
      </c>
      <c r="BF23" s="38" t="s">
        <v>2727</v>
      </c>
      <c r="BG23" s="39">
        <v>145.32161517369099</v>
      </c>
      <c r="BH23" s="39">
        <v>-37.854967713643603</v>
      </c>
      <c r="BI23" s="40">
        <f t="shared" si="0"/>
        <v>62</v>
      </c>
      <c r="BJ23" s="40">
        <f t="shared" si="1"/>
        <v>72</v>
      </c>
      <c r="BK23" s="40">
        <f t="shared" si="2"/>
        <v>99</v>
      </c>
      <c r="BL23" s="40">
        <f t="shared" si="3"/>
        <v>100</v>
      </c>
      <c r="BM23" s="40">
        <f t="shared" si="4"/>
        <v>1</v>
      </c>
      <c r="BN23" s="40">
        <f t="shared" si="5"/>
        <v>100</v>
      </c>
      <c r="BO23" s="40">
        <f t="shared" si="6"/>
        <v>100</v>
      </c>
      <c r="BP23" s="40">
        <f t="shared" si="7"/>
        <v>70</v>
      </c>
      <c r="BQ23" s="41">
        <f t="shared" si="8"/>
        <v>72</v>
      </c>
      <c r="BR23" s="40">
        <f t="shared" si="9"/>
        <v>80</v>
      </c>
      <c r="BS23" s="41">
        <f t="shared" si="10"/>
        <v>95</v>
      </c>
      <c r="BT23" s="41">
        <f t="shared" si="11"/>
        <v>97</v>
      </c>
      <c r="BU23" s="41">
        <f t="shared" si="12"/>
        <v>60</v>
      </c>
      <c r="BV23" s="41">
        <f t="shared" si="13"/>
        <v>79</v>
      </c>
    </row>
    <row r="24" spans="2:74" x14ac:dyDescent="0.3">
      <c r="B24" s="12" t="s">
        <v>131</v>
      </c>
      <c r="C24" s="12">
        <v>307031185</v>
      </c>
      <c r="D24" s="12" t="s">
        <v>115</v>
      </c>
      <c r="E24" s="12" t="s">
        <v>101</v>
      </c>
      <c r="F24" s="12" t="s">
        <v>2711</v>
      </c>
      <c r="G24" s="12" t="s">
        <v>102</v>
      </c>
      <c r="H24" s="12" t="s">
        <v>86</v>
      </c>
      <c r="I24" s="28">
        <v>469000</v>
      </c>
      <c r="J24" s="28">
        <v>449000</v>
      </c>
      <c r="K24" s="28">
        <v>440000</v>
      </c>
      <c r="L24" s="28">
        <v>610000</v>
      </c>
      <c r="M24" s="28">
        <v>460000</v>
      </c>
      <c r="N24" s="28">
        <v>380000</v>
      </c>
      <c r="O24" s="29">
        <v>63</v>
      </c>
      <c r="P24" s="29">
        <v>63</v>
      </c>
      <c r="Q24" s="29">
        <v>82</v>
      </c>
      <c r="R24" s="28">
        <v>385</v>
      </c>
      <c r="S24" s="28">
        <v>350</v>
      </c>
      <c r="T24" s="30">
        <v>1.2</v>
      </c>
      <c r="U24" s="30">
        <v>0</v>
      </c>
      <c r="V24" s="30">
        <v>1.2</v>
      </c>
      <c r="W24" s="30">
        <v>0.8</v>
      </c>
      <c r="X24" s="31">
        <v>4.2686567164179103E-2</v>
      </c>
      <c r="Y24" s="30">
        <v>0.4</v>
      </c>
      <c r="Z24" s="30">
        <v>0</v>
      </c>
      <c r="AA24" s="30">
        <v>0.4</v>
      </c>
      <c r="AB24" s="30">
        <v>0.3</v>
      </c>
      <c r="AC24" s="32">
        <v>0.2763263665594855</v>
      </c>
      <c r="AD24" s="30">
        <v>6.4733799159040304</v>
      </c>
      <c r="AE24" s="12">
        <v>232</v>
      </c>
      <c r="AF24" s="12">
        <v>211</v>
      </c>
      <c r="AG24" s="12">
        <v>175</v>
      </c>
      <c r="AH24" s="33">
        <v>5.467741935483871</v>
      </c>
      <c r="AI24" s="34">
        <v>500000</v>
      </c>
      <c r="AJ24" s="34">
        <v>415000</v>
      </c>
      <c r="AK24" s="34">
        <v>384000</v>
      </c>
      <c r="AL24" s="35">
        <v>0.20481927710843373</v>
      </c>
      <c r="AM24" s="35">
        <v>0.30208333333333331</v>
      </c>
      <c r="AN24" s="12">
        <v>1.8</v>
      </c>
      <c r="AO24" s="33">
        <v>-0.19999999999999996</v>
      </c>
      <c r="AP24" s="12">
        <v>2</v>
      </c>
      <c r="AQ24" s="32">
        <v>8.8679245283018876E-2</v>
      </c>
      <c r="AR24" s="34">
        <v>450</v>
      </c>
      <c r="AS24" s="34">
        <v>430</v>
      </c>
      <c r="AT24" s="31">
        <v>4.6511627906976744E-2</v>
      </c>
      <c r="AU24" s="32">
        <v>0.39636421459573451</v>
      </c>
      <c r="AV24" s="36">
        <v>1393.2800000000002</v>
      </c>
      <c r="AW24" s="30">
        <v>0.74319999999999997</v>
      </c>
      <c r="AX24" s="30">
        <v>0.25679999999999997</v>
      </c>
      <c r="AY24" s="30">
        <v>0.98270000000000002</v>
      </c>
      <c r="AZ24" s="30">
        <v>6.1999999999999998E-3</v>
      </c>
      <c r="BA24" s="30">
        <v>0.4824</v>
      </c>
      <c r="BB24" s="30">
        <v>0.32119999999999999</v>
      </c>
      <c r="BC24" s="30">
        <v>0.1482</v>
      </c>
      <c r="BD24" s="37">
        <v>2</v>
      </c>
      <c r="BE24" s="29">
        <v>112</v>
      </c>
      <c r="BF24" s="38" t="s">
        <v>2728</v>
      </c>
      <c r="BG24" s="39">
        <v>152.28455667257501</v>
      </c>
      <c r="BH24" s="39">
        <v>-28.2340977269916</v>
      </c>
      <c r="BI24" s="40">
        <f t="shared" si="0"/>
        <v>97</v>
      </c>
      <c r="BJ24" s="40">
        <f t="shared" si="1"/>
        <v>87</v>
      </c>
      <c r="BK24" s="40">
        <f t="shared" si="2"/>
        <v>57</v>
      </c>
      <c r="BL24" s="40">
        <f t="shared" si="3"/>
        <v>1</v>
      </c>
      <c r="BM24" s="40">
        <f t="shared" si="4"/>
        <v>100</v>
      </c>
      <c r="BN24" s="40">
        <f t="shared" si="5"/>
        <v>100</v>
      </c>
      <c r="BO24" s="40">
        <f t="shared" si="6"/>
        <v>84</v>
      </c>
      <c r="BP24" s="40">
        <f t="shared" si="7"/>
        <v>96</v>
      </c>
      <c r="BQ24" s="41">
        <f t="shared" si="8"/>
        <v>92</v>
      </c>
      <c r="BR24" s="40">
        <f t="shared" si="9"/>
        <v>85</v>
      </c>
      <c r="BS24" s="41">
        <f t="shared" si="10"/>
        <v>83</v>
      </c>
      <c r="BT24" s="41">
        <f t="shared" si="11"/>
        <v>100</v>
      </c>
      <c r="BU24" s="41">
        <f t="shared" si="12"/>
        <v>20</v>
      </c>
      <c r="BV24" s="41">
        <f t="shared" si="13"/>
        <v>79</v>
      </c>
    </row>
    <row r="25" spans="2:74" x14ac:dyDescent="0.3">
      <c r="B25" s="12" t="s">
        <v>132</v>
      </c>
      <c r="C25" s="12">
        <v>405011111</v>
      </c>
      <c r="D25" s="12" t="s">
        <v>133</v>
      </c>
      <c r="E25" s="12" t="s">
        <v>134</v>
      </c>
      <c r="F25" s="12" t="s">
        <v>2713</v>
      </c>
      <c r="G25" s="12" t="s">
        <v>106</v>
      </c>
      <c r="H25" s="12" t="s">
        <v>86</v>
      </c>
      <c r="I25" s="28">
        <v>641664</v>
      </c>
      <c r="J25" s="28">
        <v>599000</v>
      </c>
      <c r="K25" s="28">
        <v>482414</v>
      </c>
      <c r="L25" s="28">
        <v>631000</v>
      </c>
      <c r="M25" s="28">
        <v>600000</v>
      </c>
      <c r="N25" s="28">
        <v>488000</v>
      </c>
      <c r="O25" s="29">
        <v>25</v>
      </c>
      <c r="P25" s="29">
        <v>26</v>
      </c>
      <c r="Q25" s="29">
        <v>38</v>
      </c>
      <c r="R25" s="28">
        <v>500</v>
      </c>
      <c r="S25" s="28">
        <v>420</v>
      </c>
      <c r="T25" s="30">
        <v>1.6</v>
      </c>
      <c r="U25" s="30">
        <v>0</v>
      </c>
      <c r="V25" s="30">
        <v>1.6</v>
      </c>
      <c r="W25" s="30">
        <v>1.8</v>
      </c>
      <c r="X25" s="31">
        <v>4.0519648912826653E-2</v>
      </c>
      <c r="Y25" s="30">
        <v>0.9</v>
      </c>
      <c r="Z25" s="30">
        <v>9.9999999999999978E-2</v>
      </c>
      <c r="AA25" s="30">
        <v>0.8</v>
      </c>
      <c r="AB25" s="30">
        <v>0.6</v>
      </c>
      <c r="AC25" s="32">
        <v>0.28913767579570687</v>
      </c>
      <c r="AD25" s="30">
        <v>7.1357399077606321</v>
      </c>
      <c r="AE25" s="12">
        <v>161</v>
      </c>
      <c r="AF25" s="12">
        <v>143</v>
      </c>
      <c r="AG25" s="12">
        <v>124</v>
      </c>
      <c r="AH25" s="33">
        <v>3.4074074074074074</v>
      </c>
      <c r="AI25" s="34">
        <v>630000</v>
      </c>
      <c r="AJ25" s="34">
        <v>542000</v>
      </c>
      <c r="AK25" s="34">
        <v>454000</v>
      </c>
      <c r="AL25" s="35">
        <v>0.16236162361623616</v>
      </c>
      <c r="AM25" s="35">
        <v>0.38766519823788548</v>
      </c>
      <c r="AN25" s="12">
        <v>2.1</v>
      </c>
      <c r="AO25" s="33">
        <v>0</v>
      </c>
      <c r="AP25" s="12">
        <v>2.1</v>
      </c>
      <c r="AQ25" s="32">
        <v>0.1</v>
      </c>
      <c r="AR25" s="34">
        <v>500</v>
      </c>
      <c r="AS25" s="34">
        <v>450</v>
      </c>
      <c r="AT25" s="31">
        <v>0.1111111111111111</v>
      </c>
      <c r="AU25" s="32">
        <v>0.37315815877604802</v>
      </c>
      <c r="AV25" s="36">
        <v>1729.2800000000002</v>
      </c>
      <c r="AW25" s="30">
        <v>0.75349999999999995</v>
      </c>
      <c r="AX25" s="30">
        <v>0.2465</v>
      </c>
      <c r="AY25" s="30">
        <v>0.97130000000000005</v>
      </c>
      <c r="AZ25" s="30">
        <v>2.06E-2</v>
      </c>
      <c r="BA25" s="30">
        <v>0.35589999999999999</v>
      </c>
      <c r="BB25" s="30">
        <v>0.47349999999999998</v>
      </c>
      <c r="BC25" s="30">
        <v>0.13769999999999999</v>
      </c>
      <c r="BD25" s="37">
        <v>8</v>
      </c>
      <c r="BE25" s="29">
        <v>64</v>
      </c>
      <c r="BF25" s="38" t="s">
        <v>2729</v>
      </c>
      <c r="BG25" s="39">
        <v>138.86452782553201</v>
      </c>
      <c r="BH25" s="39">
        <v>-34.387195301185002</v>
      </c>
      <c r="BI25" s="40">
        <f t="shared" si="0"/>
        <v>90</v>
      </c>
      <c r="BJ25" s="40">
        <f t="shared" si="1"/>
        <v>82</v>
      </c>
      <c r="BK25" s="40">
        <f t="shared" si="2"/>
        <v>83</v>
      </c>
      <c r="BL25" s="40">
        <f t="shared" si="3"/>
        <v>1</v>
      </c>
      <c r="BM25" s="40">
        <f t="shared" si="4"/>
        <v>81</v>
      </c>
      <c r="BN25" s="40">
        <f t="shared" si="5"/>
        <v>100</v>
      </c>
      <c r="BO25" s="40">
        <f t="shared" si="6"/>
        <v>95</v>
      </c>
      <c r="BP25" s="40">
        <f t="shared" si="7"/>
        <v>68</v>
      </c>
      <c r="BQ25" s="41">
        <f t="shared" si="8"/>
        <v>85</v>
      </c>
      <c r="BR25" s="40">
        <f t="shared" si="9"/>
        <v>79</v>
      </c>
      <c r="BS25" s="41">
        <f t="shared" si="10"/>
        <v>74</v>
      </c>
      <c r="BT25" s="41">
        <f t="shared" si="11"/>
        <v>100</v>
      </c>
      <c r="BU25" s="41">
        <f t="shared" si="12"/>
        <v>80</v>
      </c>
      <c r="BV25" s="41">
        <f t="shared" si="13"/>
        <v>79</v>
      </c>
    </row>
    <row r="26" spans="2:74" x14ac:dyDescent="0.3">
      <c r="B26" s="12" t="s">
        <v>135</v>
      </c>
      <c r="C26" s="12">
        <v>405011112</v>
      </c>
      <c r="D26" s="12" t="s">
        <v>133</v>
      </c>
      <c r="E26" s="12" t="s">
        <v>134</v>
      </c>
      <c r="F26" s="12" t="s">
        <v>2713</v>
      </c>
      <c r="G26" s="12" t="s">
        <v>106</v>
      </c>
      <c r="H26" s="12" t="s">
        <v>86</v>
      </c>
      <c r="I26" s="28">
        <v>665000</v>
      </c>
      <c r="J26" s="28">
        <v>665000</v>
      </c>
      <c r="K26" s="28">
        <v>598900</v>
      </c>
      <c r="L26" s="28">
        <v>680500</v>
      </c>
      <c r="M26" s="28">
        <v>699000</v>
      </c>
      <c r="N26" s="28">
        <v>600000</v>
      </c>
      <c r="O26" s="29">
        <v>24</v>
      </c>
      <c r="P26" s="29">
        <v>24</v>
      </c>
      <c r="Q26" s="29">
        <v>40</v>
      </c>
      <c r="R26" s="28">
        <v>510</v>
      </c>
      <c r="S26" s="28">
        <v>500</v>
      </c>
      <c r="T26" s="30">
        <v>2.2000000000000002</v>
      </c>
      <c r="U26" s="30">
        <v>-9.9999999999999645E-2</v>
      </c>
      <c r="V26" s="30">
        <v>2.2999999999999998</v>
      </c>
      <c r="W26" s="30">
        <v>2.7</v>
      </c>
      <c r="X26" s="31">
        <v>3.98796992481203E-2</v>
      </c>
      <c r="Y26" s="30">
        <v>0.9</v>
      </c>
      <c r="Z26" s="30">
        <v>-0.4</v>
      </c>
      <c r="AA26" s="30">
        <v>1.3</v>
      </c>
      <c r="AB26" s="30">
        <v>1.5</v>
      </c>
      <c r="AC26" s="32">
        <v>0.2492376260849167</v>
      </c>
      <c r="AD26" s="30">
        <v>6.2497368531851283</v>
      </c>
      <c r="AE26" s="12">
        <v>161</v>
      </c>
      <c r="AF26" s="12">
        <v>143</v>
      </c>
      <c r="AG26" s="12">
        <v>124</v>
      </c>
      <c r="AH26" s="33">
        <v>3.4074074074074074</v>
      </c>
      <c r="AI26" s="34">
        <v>630000</v>
      </c>
      <c r="AJ26" s="34">
        <v>542000</v>
      </c>
      <c r="AK26" s="34">
        <v>454000</v>
      </c>
      <c r="AL26" s="35">
        <v>0.16236162361623616</v>
      </c>
      <c r="AM26" s="35">
        <v>0.38766519823788548</v>
      </c>
      <c r="AN26" s="12">
        <v>2.1</v>
      </c>
      <c r="AO26" s="33">
        <v>0</v>
      </c>
      <c r="AP26" s="12">
        <v>2.1</v>
      </c>
      <c r="AQ26" s="32">
        <v>0.1</v>
      </c>
      <c r="AR26" s="34">
        <v>500</v>
      </c>
      <c r="AS26" s="34">
        <v>450</v>
      </c>
      <c r="AT26" s="31">
        <v>0.1111111111111111</v>
      </c>
      <c r="AU26" s="32">
        <v>0.37315815877604802</v>
      </c>
      <c r="AV26" s="36">
        <v>2046.2400000000002</v>
      </c>
      <c r="AW26" s="30">
        <v>0.80549999999999999</v>
      </c>
      <c r="AX26" s="30">
        <v>0.19450000000000001</v>
      </c>
      <c r="AY26" s="30">
        <v>0.97340000000000004</v>
      </c>
      <c r="AZ26" s="30">
        <v>1.46E-2</v>
      </c>
      <c r="BA26" s="30">
        <v>0.34620000000000001</v>
      </c>
      <c r="BB26" s="30">
        <v>0.5111</v>
      </c>
      <c r="BC26" s="30">
        <v>0.1101</v>
      </c>
      <c r="BD26" s="37">
        <v>6</v>
      </c>
      <c r="BE26" s="29">
        <v>40</v>
      </c>
      <c r="BF26" s="38" t="s">
        <v>2730</v>
      </c>
      <c r="BG26" s="39">
        <v>138.87410905387199</v>
      </c>
      <c r="BH26" s="39">
        <v>-34.636284985991701</v>
      </c>
      <c r="BI26" s="40">
        <f t="shared" si="0"/>
        <v>80</v>
      </c>
      <c r="BJ26" s="40">
        <f t="shared" si="1"/>
        <v>82</v>
      </c>
      <c r="BK26" s="40">
        <f t="shared" si="2"/>
        <v>83</v>
      </c>
      <c r="BL26" s="40">
        <f t="shared" si="3"/>
        <v>1</v>
      </c>
      <c r="BM26" s="40">
        <f t="shared" si="4"/>
        <v>81</v>
      </c>
      <c r="BN26" s="40">
        <f t="shared" si="5"/>
        <v>100</v>
      </c>
      <c r="BO26" s="40">
        <f t="shared" si="6"/>
        <v>100</v>
      </c>
      <c r="BP26" s="40">
        <f t="shared" si="7"/>
        <v>66</v>
      </c>
      <c r="BQ26" s="41">
        <f t="shared" si="8"/>
        <v>83</v>
      </c>
      <c r="BR26" s="40">
        <f t="shared" si="9"/>
        <v>88</v>
      </c>
      <c r="BS26" s="41">
        <f t="shared" si="10"/>
        <v>100</v>
      </c>
      <c r="BT26" s="41">
        <f t="shared" si="11"/>
        <v>100</v>
      </c>
      <c r="BU26" s="41">
        <f t="shared" si="12"/>
        <v>60</v>
      </c>
      <c r="BV26" s="41">
        <f t="shared" si="13"/>
        <v>79</v>
      </c>
    </row>
    <row r="27" spans="2:74" x14ac:dyDescent="0.3">
      <c r="B27" s="12" t="s">
        <v>136</v>
      </c>
      <c r="C27" s="12">
        <v>405021117</v>
      </c>
      <c r="D27" s="12" t="s">
        <v>137</v>
      </c>
      <c r="E27" s="12" t="s">
        <v>134</v>
      </c>
      <c r="F27" s="12" t="s">
        <v>2713</v>
      </c>
      <c r="G27" s="12" t="s">
        <v>106</v>
      </c>
      <c r="H27" s="12" t="s">
        <v>86</v>
      </c>
      <c r="I27" s="28">
        <v>555000</v>
      </c>
      <c r="J27" s="28">
        <v>549000</v>
      </c>
      <c r="K27" s="28">
        <v>395000</v>
      </c>
      <c r="L27" s="28">
        <v>360000</v>
      </c>
      <c r="M27" s="28">
        <v>355500</v>
      </c>
      <c r="N27" s="28">
        <v>350000</v>
      </c>
      <c r="O27" s="29">
        <v>40</v>
      </c>
      <c r="P27" s="29">
        <v>51</v>
      </c>
      <c r="Q27" s="29">
        <v>57</v>
      </c>
      <c r="R27" s="28">
        <v>400</v>
      </c>
      <c r="S27" s="28">
        <v>340</v>
      </c>
      <c r="T27" s="30">
        <v>1</v>
      </c>
      <c r="U27" s="30">
        <v>0</v>
      </c>
      <c r="V27" s="30">
        <v>1</v>
      </c>
      <c r="W27" s="30">
        <v>1</v>
      </c>
      <c r="X27" s="31">
        <v>3.7477477477477476E-2</v>
      </c>
      <c r="Y27" s="30">
        <v>0.4</v>
      </c>
      <c r="Z27" s="30">
        <v>0</v>
      </c>
      <c r="AA27" s="30">
        <v>0.4</v>
      </c>
      <c r="AB27" s="30">
        <v>0.4</v>
      </c>
      <c r="AC27" s="32">
        <v>0.28412319581770651</v>
      </c>
      <c r="AD27" s="30">
        <v>7.581171811482073</v>
      </c>
      <c r="AE27" s="12">
        <v>111</v>
      </c>
      <c r="AF27" s="12">
        <v>117</v>
      </c>
      <c r="AG27" s="12">
        <v>91</v>
      </c>
      <c r="AH27" s="33">
        <v>4.6573426573426575</v>
      </c>
      <c r="AI27" s="34">
        <v>381000</v>
      </c>
      <c r="AJ27" s="34">
        <v>345000</v>
      </c>
      <c r="AK27" s="34">
        <v>296388</v>
      </c>
      <c r="AL27" s="35">
        <v>0.10434782608695652</v>
      </c>
      <c r="AM27" s="35">
        <v>0.28547714482367709</v>
      </c>
      <c r="AN27" s="12">
        <v>1.2</v>
      </c>
      <c r="AO27" s="33">
        <v>-0.10000000000000009</v>
      </c>
      <c r="AP27" s="12">
        <v>1.3</v>
      </c>
      <c r="AQ27" s="32">
        <v>6.933333333333333E-2</v>
      </c>
      <c r="AR27" s="34">
        <v>410</v>
      </c>
      <c r="AS27" s="34">
        <v>340</v>
      </c>
      <c r="AT27" s="31">
        <v>0.20588235294117646</v>
      </c>
      <c r="AU27" s="32">
        <v>0.16028714019534795</v>
      </c>
      <c r="AV27" s="36">
        <v>1407.8400000000001</v>
      </c>
      <c r="AW27" s="30">
        <v>0.68779999999999997</v>
      </c>
      <c r="AX27" s="30">
        <v>0.31219999999999998</v>
      </c>
      <c r="AY27" s="30">
        <v>0.95650000000000002</v>
      </c>
      <c r="AZ27" s="30">
        <v>3.2500000000000001E-2</v>
      </c>
      <c r="BA27" s="30">
        <v>0.45250000000000001</v>
      </c>
      <c r="BB27" s="30">
        <v>0.34100000000000003</v>
      </c>
      <c r="BC27" s="30">
        <v>0.161</v>
      </c>
      <c r="BD27" s="37">
        <v>3.5</v>
      </c>
      <c r="BE27" s="29">
        <v>102</v>
      </c>
      <c r="BF27" s="38" t="s">
        <v>2731</v>
      </c>
      <c r="BG27" s="39">
        <v>138.78204664764999</v>
      </c>
      <c r="BH27" s="39">
        <v>-34.012492453344002</v>
      </c>
      <c r="BI27" s="40">
        <f t="shared" si="0"/>
        <v>100</v>
      </c>
      <c r="BJ27" s="40">
        <f t="shared" si="1"/>
        <v>97</v>
      </c>
      <c r="BK27" s="40">
        <f t="shared" si="2"/>
        <v>67</v>
      </c>
      <c r="BL27" s="40">
        <f t="shared" si="3"/>
        <v>47</v>
      </c>
      <c r="BM27" s="40">
        <f t="shared" si="4"/>
        <v>53</v>
      </c>
      <c r="BN27" s="40">
        <f t="shared" si="5"/>
        <v>91</v>
      </c>
      <c r="BO27" s="40">
        <f t="shared" si="6"/>
        <v>86</v>
      </c>
      <c r="BP27" s="40">
        <f t="shared" si="7"/>
        <v>90</v>
      </c>
      <c r="BQ27" s="41">
        <f t="shared" si="8"/>
        <v>75</v>
      </c>
      <c r="BR27" s="40">
        <f t="shared" si="9"/>
        <v>74</v>
      </c>
      <c r="BS27" s="41">
        <f t="shared" si="10"/>
        <v>77</v>
      </c>
      <c r="BT27" s="41">
        <f t="shared" si="11"/>
        <v>100</v>
      </c>
      <c r="BU27" s="41">
        <f t="shared" si="12"/>
        <v>35</v>
      </c>
      <c r="BV27" s="41">
        <f t="shared" si="13"/>
        <v>79</v>
      </c>
    </row>
    <row r="28" spans="2:74" x14ac:dyDescent="0.3">
      <c r="B28" s="12" t="s">
        <v>138</v>
      </c>
      <c r="C28" s="12">
        <v>405041127</v>
      </c>
      <c r="D28" s="12" t="s">
        <v>139</v>
      </c>
      <c r="E28" s="12" t="s">
        <v>134</v>
      </c>
      <c r="F28" s="12" t="s">
        <v>2713</v>
      </c>
      <c r="G28" s="12" t="s">
        <v>106</v>
      </c>
      <c r="H28" s="12" t="s">
        <v>86</v>
      </c>
      <c r="I28" s="28">
        <v>458000</v>
      </c>
      <c r="J28" s="28">
        <v>447000</v>
      </c>
      <c r="K28" s="28">
        <v>379000</v>
      </c>
      <c r="L28" s="28">
        <v>375000</v>
      </c>
      <c r="M28" s="28">
        <v>356000</v>
      </c>
      <c r="N28" s="28">
        <v>360000</v>
      </c>
      <c r="O28" s="29">
        <v>44</v>
      </c>
      <c r="P28" s="29">
        <v>40</v>
      </c>
      <c r="Q28" s="29">
        <v>31</v>
      </c>
      <c r="R28" s="28">
        <v>355</v>
      </c>
      <c r="S28" s="28">
        <v>350</v>
      </c>
      <c r="T28" s="30">
        <v>1.5</v>
      </c>
      <c r="U28" s="30">
        <v>0</v>
      </c>
      <c r="V28" s="30">
        <v>1.5</v>
      </c>
      <c r="W28" s="30">
        <v>1.5</v>
      </c>
      <c r="X28" s="31">
        <v>4.0305676855895194E-2</v>
      </c>
      <c r="Y28" s="30">
        <v>0.3</v>
      </c>
      <c r="Z28" s="30">
        <v>0</v>
      </c>
      <c r="AA28" s="30">
        <v>0.3</v>
      </c>
      <c r="AB28" s="30">
        <v>0.3</v>
      </c>
      <c r="AC28" s="32">
        <v>0.31601623700327586</v>
      </c>
      <c r="AD28" s="30">
        <v>7.8404895204496388</v>
      </c>
      <c r="AE28" s="12">
        <v>165</v>
      </c>
      <c r="AF28" s="12">
        <v>188</v>
      </c>
      <c r="AG28" s="12">
        <v>139</v>
      </c>
      <c r="AH28" s="33">
        <v>3.4198988195615514</v>
      </c>
      <c r="AI28" s="34">
        <v>445000</v>
      </c>
      <c r="AJ28" s="34">
        <v>370000</v>
      </c>
      <c r="AK28" s="34">
        <v>340000</v>
      </c>
      <c r="AL28" s="35">
        <v>0.20270270270270271</v>
      </c>
      <c r="AM28" s="35">
        <v>0.30882352941176472</v>
      </c>
      <c r="AN28" s="12">
        <v>2</v>
      </c>
      <c r="AO28" s="33">
        <v>0.10000000000000009</v>
      </c>
      <c r="AP28" s="12">
        <v>1.9</v>
      </c>
      <c r="AQ28" s="32">
        <v>6.7924528301886791E-2</v>
      </c>
      <c r="AR28" s="34">
        <v>385</v>
      </c>
      <c r="AS28" s="34">
        <v>370</v>
      </c>
      <c r="AT28" s="31">
        <v>4.0540540540540543E-2</v>
      </c>
      <c r="AU28" s="32">
        <v>0.40280355091871528</v>
      </c>
      <c r="AV28" s="36">
        <v>1123.3600000000001</v>
      </c>
      <c r="AW28" s="30">
        <v>0.64929999999999999</v>
      </c>
      <c r="AX28" s="30">
        <v>0.35070000000000001</v>
      </c>
      <c r="AY28" s="30">
        <v>0.9304</v>
      </c>
      <c r="AZ28" s="30">
        <v>3.2099999999999997E-2</v>
      </c>
      <c r="BA28" s="30">
        <v>0.54430000000000001</v>
      </c>
      <c r="BB28" s="30">
        <v>0.21479999999999999</v>
      </c>
      <c r="BC28" s="30">
        <v>0.1779</v>
      </c>
      <c r="BD28" s="37">
        <v>7</v>
      </c>
      <c r="BE28" s="29">
        <v>96</v>
      </c>
      <c r="BF28" s="38" t="s">
        <v>2732</v>
      </c>
      <c r="BG28" s="39">
        <v>137.69077772932201</v>
      </c>
      <c r="BH28" s="39">
        <v>-34.491272432695098</v>
      </c>
      <c r="BI28" s="40">
        <f t="shared" si="0"/>
        <v>92</v>
      </c>
      <c r="BJ28" s="40">
        <f t="shared" si="1"/>
        <v>84</v>
      </c>
      <c r="BK28" s="40">
        <f t="shared" si="2"/>
        <v>82</v>
      </c>
      <c r="BL28" s="40">
        <f t="shared" si="3"/>
        <v>1</v>
      </c>
      <c r="BM28" s="40">
        <f t="shared" si="4"/>
        <v>100</v>
      </c>
      <c r="BN28" s="40">
        <f t="shared" si="5"/>
        <v>89</v>
      </c>
      <c r="BO28" s="40">
        <f t="shared" si="6"/>
        <v>87</v>
      </c>
      <c r="BP28" s="40">
        <f t="shared" si="7"/>
        <v>100</v>
      </c>
      <c r="BQ28" s="41">
        <f t="shared" si="8"/>
        <v>85</v>
      </c>
      <c r="BR28" s="40">
        <f t="shared" si="9"/>
        <v>72</v>
      </c>
      <c r="BS28" s="41">
        <f t="shared" si="10"/>
        <v>56</v>
      </c>
      <c r="BT28" s="41">
        <f t="shared" si="11"/>
        <v>100</v>
      </c>
      <c r="BU28" s="41">
        <f t="shared" si="12"/>
        <v>70</v>
      </c>
      <c r="BV28" s="41">
        <f t="shared" si="13"/>
        <v>79</v>
      </c>
    </row>
    <row r="29" spans="2:74" x14ac:dyDescent="0.3">
      <c r="B29" s="12" t="s">
        <v>140</v>
      </c>
      <c r="C29" s="12">
        <v>407021155</v>
      </c>
      <c r="D29" s="12" t="s">
        <v>141</v>
      </c>
      <c r="E29" s="12" t="s">
        <v>105</v>
      </c>
      <c r="F29" s="12" t="s">
        <v>2713</v>
      </c>
      <c r="G29" s="12" t="s">
        <v>106</v>
      </c>
      <c r="H29" s="12" t="s">
        <v>86</v>
      </c>
      <c r="I29" s="28">
        <v>295000</v>
      </c>
      <c r="J29" s="28">
        <v>300000</v>
      </c>
      <c r="K29" s="28">
        <v>290000</v>
      </c>
      <c r="L29" s="28">
        <v>305000</v>
      </c>
      <c r="M29" s="28">
        <v>305000</v>
      </c>
      <c r="N29" s="28">
        <v>232500</v>
      </c>
      <c r="O29" s="29">
        <v>46</v>
      </c>
      <c r="P29" s="29">
        <v>46</v>
      </c>
      <c r="Q29" s="29">
        <v>55</v>
      </c>
      <c r="R29" s="28">
        <v>320</v>
      </c>
      <c r="S29" s="28">
        <v>315</v>
      </c>
      <c r="T29" s="30">
        <v>0.3</v>
      </c>
      <c r="U29" s="30">
        <v>0</v>
      </c>
      <c r="V29" s="30">
        <v>0.3</v>
      </c>
      <c r="W29" s="30">
        <v>0.2</v>
      </c>
      <c r="X29" s="31">
        <v>5.6406779661016947E-2</v>
      </c>
      <c r="Y29" s="30">
        <v>0.1</v>
      </c>
      <c r="Z29" s="30">
        <v>0</v>
      </c>
      <c r="AA29" s="30">
        <v>0.1</v>
      </c>
      <c r="AB29" s="30">
        <v>0.3</v>
      </c>
      <c r="AC29" s="32">
        <v>0.17507002801120447</v>
      </c>
      <c r="AD29" s="30">
        <v>3.1037054244774831</v>
      </c>
      <c r="AE29" s="12">
        <v>368</v>
      </c>
      <c r="AF29" s="12">
        <v>388</v>
      </c>
      <c r="AG29" s="12">
        <v>313</v>
      </c>
      <c r="AH29" s="33">
        <v>4.8745837957824643</v>
      </c>
      <c r="AI29" s="34">
        <v>397000</v>
      </c>
      <c r="AJ29" s="34">
        <v>383000</v>
      </c>
      <c r="AK29" s="34">
        <v>370000</v>
      </c>
      <c r="AL29" s="35">
        <v>3.6553524804177548E-2</v>
      </c>
      <c r="AM29" s="35">
        <v>7.2972972972972977E-2</v>
      </c>
      <c r="AN29" s="12">
        <v>1.9</v>
      </c>
      <c r="AO29" s="33">
        <v>9.9999999999999867E-2</v>
      </c>
      <c r="AP29" s="12">
        <v>1.8</v>
      </c>
      <c r="AQ29" s="32">
        <v>6.6108786610878656E-2</v>
      </c>
      <c r="AR29" s="34">
        <v>420</v>
      </c>
      <c r="AS29" s="34">
        <v>385</v>
      </c>
      <c r="AT29" s="31">
        <v>9.0909090909090912E-2</v>
      </c>
      <c r="AU29" s="32">
        <v>0.26067178425289039</v>
      </c>
      <c r="AV29" s="36">
        <v>1827.8400000000001</v>
      </c>
      <c r="AW29" s="30">
        <v>0.75980000000000003</v>
      </c>
      <c r="AX29" s="30">
        <v>0.2402</v>
      </c>
      <c r="AY29" s="30">
        <v>0.9758</v>
      </c>
      <c r="AZ29" s="30">
        <v>1.04E-2</v>
      </c>
      <c r="BA29" s="30">
        <v>0.49130000000000001</v>
      </c>
      <c r="BB29" s="30">
        <v>0.22489999999999999</v>
      </c>
      <c r="BC29" s="30">
        <v>0.16719999999999999</v>
      </c>
      <c r="BD29" s="37">
        <v>6.5</v>
      </c>
      <c r="BE29" s="29">
        <v>283</v>
      </c>
      <c r="BF29" s="38" t="s">
        <v>2733</v>
      </c>
      <c r="BG29" s="39">
        <v>140.406577296649</v>
      </c>
      <c r="BH29" s="39">
        <v>-36.995596075739797</v>
      </c>
      <c r="BI29" s="40">
        <f t="shared" si="0"/>
        <v>100</v>
      </c>
      <c r="BJ29" s="40">
        <f t="shared" si="1"/>
        <v>85</v>
      </c>
      <c r="BK29" s="40">
        <f t="shared" si="2"/>
        <v>64</v>
      </c>
      <c r="BL29" s="40">
        <f t="shared" si="3"/>
        <v>14</v>
      </c>
      <c r="BM29" s="40">
        <f t="shared" si="4"/>
        <v>19</v>
      </c>
      <c r="BN29" s="40">
        <f t="shared" si="5"/>
        <v>86</v>
      </c>
      <c r="BO29" s="40">
        <f t="shared" si="6"/>
        <v>57</v>
      </c>
      <c r="BP29" s="40">
        <f t="shared" si="7"/>
        <v>98</v>
      </c>
      <c r="BQ29" s="41">
        <f t="shared" si="8"/>
        <v>100</v>
      </c>
      <c r="BR29" s="40">
        <f t="shared" si="9"/>
        <v>100</v>
      </c>
      <c r="BS29" s="41">
        <f t="shared" si="10"/>
        <v>100</v>
      </c>
      <c r="BT29" s="41">
        <f t="shared" si="11"/>
        <v>100</v>
      </c>
      <c r="BU29" s="41">
        <f t="shared" si="12"/>
        <v>65</v>
      </c>
      <c r="BV29" s="41">
        <f t="shared" si="13"/>
        <v>79</v>
      </c>
    </row>
    <row r="30" spans="2:74" x14ac:dyDescent="0.3">
      <c r="B30" s="12" t="s">
        <v>142</v>
      </c>
      <c r="C30" s="12">
        <v>407031168</v>
      </c>
      <c r="D30" s="12" t="s">
        <v>104</v>
      </c>
      <c r="E30" s="12" t="s">
        <v>105</v>
      </c>
      <c r="F30" s="12" t="s">
        <v>2713</v>
      </c>
      <c r="G30" s="12" t="s">
        <v>106</v>
      </c>
      <c r="H30" s="12" t="s">
        <v>86</v>
      </c>
      <c r="I30" s="28">
        <v>480000</v>
      </c>
      <c r="J30" s="28">
        <v>450000</v>
      </c>
      <c r="K30" s="28">
        <v>439000</v>
      </c>
      <c r="L30" s="28">
        <v>350000</v>
      </c>
      <c r="M30" s="28">
        <v>355000</v>
      </c>
      <c r="N30" s="28">
        <v>355000</v>
      </c>
      <c r="O30" s="29">
        <v>44</v>
      </c>
      <c r="P30" s="29">
        <v>40</v>
      </c>
      <c r="Q30" s="29">
        <v>38</v>
      </c>
      <c r="R30" s="28">
        <v>430</v>
      </c>
      <c r="S30" s="28">
        <v>350</v>
      </c>
      <c r="T30" s="30">
        <v>0.9</v>
      </c>
      <c r="U30" s="30">
        <v>9.9999999999999978E-2</v>
      </c>
      <c r="V30" s="30">
        <v>0.8</v>
      </c>
      <c r="W30" s="30">
        <v>0.4</v>
      </c>
      <c r="X30" s="31">
        <v>4.6583333333333331E-2</v>
      </c>
      <c r="Y30" s="30">
        <v>0.7</v>
      </c>
      <c r="Z30" s="30">
        <v>-0.10000000000000009</v>
      </c>
      <c r="AA30" s="30">
        <v>0.8</v>
      </c>
      <c r="AB30" s="30">
        <v>0.7</v>
      </c>
      <c r="AC30" s="32">
        <v>0.2631450112601586</v>
      </c>
      <c r="AD30" s="30">
        <v>5.6489090073737094</v>
      </c>
      <c r="AE30" s="12">
        <v>309</v>
      </c>
      <c r="AF30" s="12">
        <v>294</v>
      </c>
      <c r="AG30" s="12">
        <v>314</v>
      </c>
      <c r="AH30" s="33">
        <v>4.0190703218116806</v>
      </c>
      <c r="AI30" s="34">
        <v>395000</v>
      </c>
      <c r="AJ30" s="34">
        <v>360000</v>
      </c>
      <c r="AK30" s="34">
        <v>327500</v>
      </c>
      <c r="AL30" s="35">
        <v>9.7222222222222224E-2</v>
      </c>
      <c r="AM30" s="35">
        <v>0.20610687022900764</v>
      </c>
      <c r="AN30" s="12">
        <v>1.4</v>
      </c>
      <c r="AO30" s="33">
        <v>0</v>
      </c>
      <c r="AP30" s="12">
        <v>1.4</v>
      </c>
      <c r="AQ30" s="32">
        <v>7.1739130434782611E-2</v>
      </c>
      <c r="AR30" s="34">
        <v>430</v>
      </c>
      <c r="AS30" s="34">
        <v>380</v>
      </c>
      <c r="AT30" s="31">
        <v>0.13157894736842105</v>
      </c>
      <c r="AU30" s="32">
        <v>0.22373993210683321</v>
      </c>
      <c r="AV30" s="36">
        <v>1634.0800000000002</v>
      </c>
      <c r="AW30" s="30">
        <v>0.74839999999999995</v>
      </c>
      <c r="AX30" s="30">
        <v>0.25159999999999999</v>
      </c>
      <c r="AY30" s="30">
        <v>0.92200000000000004</v>
      </c>
      <c r="AZ30" s="30">
        <v>5.6300000000000003E-2</v>
      </c>
      <c r="BA30" s="30">
        <v>0.41010000000000002</v>
      </c>
      <c r="BB30" s="30">
        <v>0.3911</v>
      </c>
      <c r="BC30" s="30">
        <v>0.15659999999999999</v>
      </c>
      <c r="BD30" s="37">
        <v>2.5</v>
      </c>
      <c r="BE30" s="29">
        <v>225</v>
      </c>
      <c r="BF30" s="38" t="s">
        <v>2734</v>
      </c>
      <c r="BG30" s="39">
        <v>140.872107939611</v>
      </c>
      <c r="BH30" s="39">
        <v>-34.143447802459796</v>
      </c>
      <c r="BI30" s="40">
        <f t="shared" si="0"/>
        <v>100</v>
      </c>
      <c r="BJ30" s="40">
        <f t="shared" si="1"/>
        <v>93</v>
      </c>
      <c r="BK30" s="40">
        <f t="shared" si="2"/>
        <v>75</v>
      </c>
      <c r="BL30" s="40">
        <f t="shared" si="3"/>
        <v>26</v>
      </c>
      <c r="BM30" s="40">
        <f t="shared" si="4"/>
        <v>49</v>
      </c>
      <c r="BN30" s="40">
        <f t="shared" si="5"/>
        <v>95</v>
      </c>
      <c r="BO30" s="40">
        <f t="shared" si="6"/>
        <v>65</v>
      </c>
      <c r="BP30" s="40">
        <f t="shared" si="7"/>
        <v>80</v>
      </c>
      <c r="BQ30" s="41">
        <f t="shared" si="8"/>
        <v>100</v>
      </c>
      <c r="BR30" s="40">
        <f t="shared" si="9"/>
        <v>94</v>
      </c>
      <c r="BS30" s="41">
        <f t="shared" si="10"/>
        <v>91</v>
      </c>
      <c r="BT30" s="41">
        <f t="shared" si="11"/>
        <v>100</v>
      </c>
      <c r="BU30" s="41">
        <f t="shared" si="12"/>
        <v>25</v>
      </c>
      <c r="BV30" s="41">
        <f t="shared" si="13"/>
        <v>79</v>
      </c>
    </row>
    <row r="31" spans="2:74" x14ac:dyDescent="0.3">
      <c r="B31" s="12" t="s">
        <v>143</v>
      </c>
      <c r="C31" s="12">
        <v>407031169</v>
      </c>
      <c r="D31" s="12" t="s">
        <v>104</v>
      </c>
      <c r="E31" s="12" t="s">
        <v>105</v>
      </c>
      <c r="F31" s="12" t="s">
        <v>2713</v>
      </c>
      <c r="G31" s="12" t="s">
        <v>106</v>
      </c>
      <c r="H31" s="12" t="s">
        <v>86</v>
      </c>
      <c r="I31" s="28">
        <v>400000</v>
      </c>
      <c r="J31" s="28">
        <v>415000</v>
      </c>
      <c r="K31" s="28">
        <v>310000</v>
      </c>
      <c r="L31" s="28">
        <v>305000</v>
      </c>
      <c r="M31" s="28">
        <v>305000</v>
      </c>
      <c r="N31" s="28">
        <v>290000</v>
      </c>
      <c r="O31" s="29">
        <v>60</v>
      </c>
      <c r="P31" s="29">
        <v>59</v>
      </c>
      <c r="Q31" s="29">
        <v>57</v>
      </c>
      <c r="R31" s="28">
        <v>390</v>
      </c>
      <c r="S31" s="28">
        <v>330</v>
      </c>
      <c r="T31" s="30">
        <v>1.1000000000000001</v>
      </c>
      <c r="U31" s="30">
        <v>-9.9999999999999867E-2</v>
      </c>
      <c r="V31" s="30">
        <v>1.2</v>
      </c>
      <c r="W31" s="30">
        <v>1</v>
      </c>
      <c r="X31" s="31">
        <v>5.0700000000000002E-2</v>
      </c>
      <c r="Y31" s="30">
        <v>0.5</v>
      </c>
      <c r="Z31" s="30">
        <v>0</v>
      </c>
      <c r="AA31" s="30">
        <v>0.5</v>
      </c>
      <c r="AB31" s="30">
        <v>0.5</v>
      </c>
      <c r="AC31" s="32">
        <v>0.32093482554312047</v>
      </c>
      <c r="AD31" s="30">
        <v>6.3300754544994176</v>
      </c>
      <c r="AE31" s="12">
        <v>309</v>
      </c>
      <c r="AF31" s="12">
        <v>294</v>
      </c>
      <c r="AG31" s="12">
        <v>314</v>
      </c>
      <c r="AH31" s="33">
        <v>4.0190703218116806</v>
      </c>
      <c r="AI31" s="34">
        <v>395000</v>
      </c>
      <c r="AJ31" s="34">
        <v>360000</v>
      </c>
      <c r="AK31" s="34">
        <v>327500</v>
      </c>
      <c r="AL31" s="35">
        <v>9.7222222222222224E-2</v>
      </c>
      <c r="AM31" s="35">
        <v>0.20610687022900764</v>
      </c>
      <c r="AN31" s="12">
        <v>1.4</v>
      </c>
      <c r="AO31" s="33">
        <v>0</v>
      </c>
      <c r="AP31" s="12">
        <v>1.4</v>
      </c>
      <c r="AQ31" s="32">
        <v>7.1739130434782611E-2</v>
      </c>
      <c r="AR31" s="34">
        <v>430</v>
      </c>
      <c r="AS31" s="34">
        <v>380</v>
      </c>
      <c r="AT31" s="31">
        <v>0.13157894736842105</v>
      </c>
      <c r="AU31" s="32">
        <v>0.22373993210683321</v>
      </c>
      <c r="AV31" s="36">
        <v>1215.2</v>
      </c>
      <c r="AW31" s="30">
        <v>0.63600000000000001</v>
      </c>
      <c r="AX31" s="30">
        <v>0.36399999999999999</v>
      </c>
      <c r="AY31" s="30">
        <v>0.9617</v>
      </c>
      <c r="AZ31" s="30">
        <v>2.4199999999999999E-2</v>
      </c>
      <c r="BA31" s="30">
        <v>0.4325</v>
      </c>
      <c r="BB31" s="30">
        <v>0.24979999999999999</v>
      </c>
      <c r="BC31" s="30">
        <v>0.22470000000000001</v>
      </c>
      <c r="BD31" s="37">
        <v>5.5</v>
      </c>
      <c r="BE31" s="29">
        <v>133</v>
      </c>
      <c r="BF31" s="38" t="s">
        <v>2735</v>
      </c>
      <c r="BG31" s="39">
        <v>139.698972969794</v>
      </c>
      <c r="BH31" s="39">
        <v>-35.7077696819346</v>
      </c>
      <c r="BI31" s="40">
        <f t="shared" si="0"/>
        <v>98</v>
      </c>
      <c r="BJ31" s="40">
        <f t="shared" si="1"/>
        <v>93</v>
      </c>
      <c r="BK31" s="40">
        <f t="shared" si="2"/>
        <v>75</v>
      </c>
      <c r="BL31" s="40">
        <f t="shared" si="3"/>
        <v>26</v>
      </c>
      <c r="BM31" s="40">
        <f t="shared" si="4"/>
        <v>49</v>
      </c>
      <c r="BN31" s="40">
        <f t="shared" si="5"/>
        <v>95</v>
      </c>
      <c r="BO31" s="40">
        <f t="shared" si="6"/>
        <v>80</v>
      </c>
      <c r="BP31" s="40">
        <f t="shared" si="7"/>
        <v>85</v>
      </c>
      <c r="BQ31" s="41">
        <f t="shared" si="8"/>
        <v>100</v>
      </c>
      <c r="BR31" s="40">
        <f t="shared" si="9"/>
        <v>87</v>
      </c>
      <c r="BS31" s="41">
        <f t="shared" si="10"/>
        <v>53</v>
      </c>
      <c r="BT31" s="41">
        <f t="shared" si="11"/>
        <v>100</v>
      </c>
      <c r="BU31" s="41">
        <f t="shared" si="12"/>
        <v>55</v>
      </c>
      <c r="BV31" s="41">
        <f t="shared" si="13"/>
        <v>79</v>
      </c>
    </row>
    <row r="32" spans="2:74" x14ac:dyDescent="0.3">
      <c r="B32" s="12" t="s">
        <v>144</v>
      </c>
      <c r="C32" s="12">
        <v>503021297</v>
      </c>
      <c r="D32" s="12" t="s">
        <v>145</v>
      </c>
      <c r="E32" s="12" t="s">
        <v>146</v>
      </c>
      <c r="F32" s="12" t="s">
        <v>2736</v>
      </c>
      <c r="G32" s="12" t="s">
        <v>120</v>
      </c>
      <c r="H32" s="12" t="s">
        <v>86</v>
      </c>
      <c r="I32" s="28">
        <v>470000</v>
      </c>
      <c r="J32" s="28">
        <v>469000</v>
      </c>
      <c r="K32" s="28">
        <v>500000</v>
      </c>
      <c r="L32" s="28">
        <v>842000</v>
      </c>
      <c r="M32" s="28">
        <v>600000</v>
      </c>
      <c r="N32" s="28">
        <v>600000</v>
      </c>
      <c r="O32" s="29">
        <v>34</v>
      </c>
      <c r="P32" s="29">
        <v>53</v>
      </c>
      <c r="Q32" s="29">
        <v>57</v>
      </c>
      <c r="R32" s="28">
        <v>690</v>
      </c>
      <c r="S32" s="28">
        <v>620</v>
      </c>
      <c r="T32" s="30">
        <v>0.1</v>
      </c>
      <c r="U32" s="30">
        <v>0</v>
      </c>
      <c r="V32" s="30">
        <v>0.1</v>
      </c>
      <c r="W32" s="30">
        <v>0</v>
      </c>
      <c r="X32" s="31">
        <v>7.6340425531914891E-2</v>
      </c>
      <c r="Y32" s="30">
        <v>1.7</v>
      </c>
      <c r="Z32" s="30">
        <v>-0.10000000000000009</v>
      </c>
      <c r="AA32" s="30">
        <v>1.8</v>
      </c>
      <c r="AB32" s="30">
        <v>2</v>
      </c>
      <c r="AC32" s="32">
        <v>0.31336288330184564</v>
      </c>
      <c r="AD32" s="30">
        <v>4.1048092294277447</v>
      </c>
      <c r="AE32" s="12">
        <v>247</v>
      </c>
      <c r="AF32" s="12">
        <v>204</v>
      </c>
      <c r="AG32" s="12">
        <v>218</v>
      </c>
      <c r="AH32" s="33">
        <v>3.7063711911357342</v>
      </c>
      <c r="AI32" s="34">
        <v>1590000</v>
      </c>
      <c r="AJ32" s="34">
        <v>1305000</v>
      </c>
      <c r="AK32" s="34">
        <v>1270000</v>
      </c>
      <c r="AL32" s="35">
        <v>0.21839080459770116</v>
      </c>
      <c r="AM32" s="35">
        <v>0.25196850393700787</v>
      </c>
      <c r="AN32" s="12">
        <v>2.2000000000000002</v>
      </c>
      <c r="AO32" s="33">
        <v>0.10000000000000009</v>
      </c>
      <c r="AP32" s="12">
        <v>2.1</v>
      </c>
      <c r="AQ32" s="32">
        <v>7.8651685393258425E-2</v>
      </c>
      <c r="AR32" s="34">
        <v>800</v>
      </c>
      <c r="AS32" s="34">
        <v>750</v>
      </c>
      <c r="AT32" s="31">
        <v>6.6666666666666666E-2</v>
      </c>
      <c r="AU32" s="32">
        <v>0.49967125267966267</v>
      </c>
      <c r="AV32" s="36">
        <v>2201.92</v>
      </c>
      <c r="AW32" s="30">
        <v>0.43159999999999998</v>
      </c>
      <c r="AX32" s="30">
        <v>0.56840000000000002</v>
      </c>
      <c r="AY32" s="30">
        <v>5.0000000000000001E-3</v>
      </c>
      <c r="AZ32" s="30">
        <v>1.5299999999999999E-2</v>
      </c>
      <c r="BA32" s="30">
        <v>0.1178</v>
      </c>
      <c r="BB32" s="30">
        <v>0.1678</v>
      </c>
      <c r="BC32" s="30">
        <v>0.69230000000000003</v>
      </c>
      <c r="BD32" s="37">
        <v>9.5</v>
      </c>
      <c r="BE32" s="29">
        <v>0</v>
      </c>
      <c r="BF32" s="38" t="s">
        <v>2737</v>
      </c>
      <c r="BG32" s="39">
        <v>115.853441990382</v>
      </c>
      <c r="BH32" s="39">
        <v>-31.9522618430058</v>
      </c>
      <c r="BI32" s="40">
        <f t="shared" si="0"/>
        <v>100</v>
      </c>
      <c r="BJ32" s="40">
        <f t="shared" si="1"/>
        <v>80</v>
      </c>
      <c r="BK32" s="40">
        <f t="shared" si="2"/>
        <v>79</v>
      </c>
      <c r="BL32" s="40">
        <f t="shared" si="3"/>
        <v>1</v>
      </c>
      <c r="BM32" s="40">
        <f t="shared" si="4"/>
        <v>100</v>
      </c>
      <c r="BN32" s="40">
        <f t="shared" si="5"/>
        <v>100</v>
      </c>
      <c r="BO32" s="40">
        <f t="shared" si="6"/>
        <v>100</v>
      </c>
      <c r="BP32" s="40">
        <f t="shared" si="7"/>
        <v>16</v>
      </c>
      <c r="BQ32" s="41">
        <f t="shared" si="8"/>
        <v>100</v>
      </c>
      <c r="BR32" s="40">
        <f t="shared" si="9"/>
        <v>100</v>
      </c>
      <c r="BS32" s="41">
        <f t="shared" si="10"/>
        <v>58</v>
      </c>
      <c r="BT32" s="41">
        <f t="shared" si="11"/>
        <v>88</v>
      </c>
      <c r="BU32" s="41">
        <f t="shared" si="12"/>
        <v>95</v>
      </c>
      <c r="BV32" s="41">
        <f t="shared" si="13"/>
        <v>79</v>
      </c>
    </row>
    <row r="33" spans="2:74" x14ac:dyDescent="0.3">
      <c r="B33" s="12" t="s">
        <v>147</v>
      </c>
      <c r="C33" s="12">
        <v>509021242</v>
      </c>
      <c r="D33" s="12" t="s">
        <v>118</v>
      </c>
      <c r="E33" s="12" t="s">
        <v>119</v>
      </c>
      <c r="F33" s="12" t="s">
        <v>2720</v>
      </c>
      <c r="G33" s="12" t="s">
        <v>120</v>
      </c>
      <c r="H33" s="12" t="s">
        <v>86</v>
      </c>
      <c r="I33" s="28">
        <v>165000</v>
      </c>
      <c r="J33" s="28">
        <v>165000</v>
      </c>
      <c r="K33" s="28">
        <v>150000</v>
      </c>
      <c r="L33" s="28">
        <v>100000</v>
      </c>
      <c r="M33" s="28">
        <v>150000</v>
      </c>
      <c r="N33" s="28">
        <v>115000</v>
      </c>
      <c r="O33" s="29">
        <v>147</v>
      </c>
      <c r="P33" s="29">
        <v>69</v>
      </c>
      <c r="Q33" s="29">
        <v>63</v>
      </c>
      <c r="R33" s="28">
        <v>320</v>
      </c>
      <c r="S33" s="28">
        <v>300</v>
      </c>
      <c r="T33" s="30">
        <v>0.6</v>
      </c>
      <c r="U33" s="30">
        <v>0</v>
      </c>
      <c r="V33" s="30">
        <v>0.6</v>
      </c>
      <c r="W33" s="30">
        <v>0.6</v>
      </c>
      <c r="X33" s="31">
        <v>0.10084848484848485</v>
      </c>
      <c r="Y33" s="30">
        <v>0.5</v>
      </c>
      <c r="Z33" s="30">
        <v>9.9999999999999978E-2</v>
      </c>
      <c r="AA33" s="30">
        <v>0.4</v>
      </c>
      <c r="AB33" s="30">
        <v>0.4</v>
      </c>
      <c r="AC33" s="32">
        <v>0.2221728504776716</v>
      </c>
      <c r="AD33" s="30">
        <v>2.2030360774528734</v>
      </c>
      <c r="AE33" s="12">
        <v>328</v>
      </c>
      <c r="AF33" s="12">
        <v>328</v>
      </c>
      <c r="AG33" s="12">
        <v>411</v>
      </c>
      <c r="AH33" s="33">
        <v>3.8571428571428568</v>
      </c>
      <c r="AI33" s="34">
        <v>525000</v>
      </c>
      <c r="AJ33" s="34">
        <v>430000</v>
      </c>
      <c r="AK33" s="34">
        <v>400000</v>
      </c>
      <c r="AL33" s="35">
        <v>0.22093023255813954</v>
      </c>
      <c r="AM33" s="35">
        <v>0.3125</v>
      </c>
      <c r="AN33" s="12">
        <v>2.1</v>
      </c>
      <c r="AO33" s="33">
        <v>0.20000000000000018</v>
      </c>
      <c r="AP33" s="12">
        <v>1.9</v>
      </c>
      <c r="AQ33" s="32">
        <v>5.6716417910447757E-2</v>
      </c>
      <c r="AR33" s="34">
        <v>450</v>
      </c>
      <c r="AS33" s="34">
        <v>360</v>
      </c>
      <c r="AT33" s="31">
        <v>0.25</v>
      </c>
      <c r="AU33" s="32">
        <v>0.47150249007644096</v>
      </c>
      <c r="AV33" s="36">
        <v>1440.3200000000002</v>
      </c>
      <c r="AW33" s="30">
        <v>0.61880000000000002</v>
      </c>
      <c r="AX33" s="30">
        <v>0.38119999999999998</v>
      </c>
      <c r="AY33" s="30">
        <v>0.95150000000000001</v>
      </c>
      <c r="AZ33" s="30">
        <v>3.1099999999999999E-2</v>
      </c>
      <c r="BA33" s="30">
        <v>0.48259999999999997</v>
      </c>
      <c r="BB33" s="30">
        <v>0.15570000000000001</v>
      </c>
      <c r="BC33" s="30">
        <v>0.2326</v>
      </c>
      <c r="BD33" s="37">
        <v>4</v>
      </c>
      <c r="BE33" s="29">
        <v>303</v>
      </c>
      <c r="BF33" s="38" t="s">
        <v>2738</v>
      </c>
      <c r="BG33" s="39">
        <v>118.797427659373</v>
      </c>
      <c r="BH33" s="39">
        <v>-30.910732072709099</v>
      </c>
      <c r="BI33" s="40">
        <f t="shared" si="0"/>
        <v>100</v>
      </c>
      <c r="BJ33" s="40">
        <f t="shared" si="1"/>
        <v>82</v>
      </c>
      <c r="BK33" s="40">
        <f t="shared" si="2"/>
        <v>77</v>
      </c>
      <c r="BL33" s="40">
        <f t="shared" si="3"/>
        <v>1</v>
      </c>
      <c r="BM33" s="40">
        <f t="shared" si="4"/>
        <v>100</v>
      </c>
      <c r="BN33" s="40">
        <f t="shared" si="5"/>
        <v>72</v>
      </c>
      <c r="BO33" s="40">
        <f t="shared" si="6"/>
        <v>54</v>
      </c>
      <c r="BP33" s="40">
        <f t="shared" si="7"/>
        <v>96</v>
      </c>
      <c r="BQ33" s="41">
        <f t="shared" si="8"/>
        <v>100</v>
      </c>
      <c r="BR33" s="40">
        <f t="shared" si="9"/>
        <v>100</v>
      </c>
      <c r="BS33" s="41">
        <f t="shared" si="10"/>
        <v>100</v>
      </c>
      <c r="BT33" s="41">
        <f t="shared" si="11"/>
        <v>100</v>
      </c>
      <c r="BU33" s="41">
        <f t="shared" si="12"/>
        <v>40</v>
      </c>
      <c r="BV33" s="41">
        <f t="shared" si="13"/>
        <v>79</v>
      </c>
    </row>
    <row r="34" spans="2:74" x14ac:dyDescent="0.3">
      <c r="B34" s="12" t="s">
        <v>148</v>
      </c>
      <c r="C34" s="12">
        <v>601021005</v>
      </c>
      <c r="D34" s="12" t="s">
        <v>149</v>
      </c>
      <c r="E34" s="12" t="s">
        <v>150</v>
      </c>
      <c r="F34" s="12" t="s">
        <v>150</v>
      </c>
      <c r="G34" s="12" t="s">
        <v>151</v>
      </c>
      <c r="H34" s="12" t="s">
        <v>86</v>
      </c>
      <c r="I34" s="28">
        <v>900000</v>
      </c>
      <c r="J34" s="28">
        <v>900000</v>
      </c>
      <c r="K34" s="28">
        <v>995000</v>
      </c>
      <c r="L34" s="28">
        <v>870000</v>
      </c>
      <c r="M34" s="28">
        <v>900000</v>
      </c>
      <c r="N34" s="28">
        <v>1000000</v>
      </c>
      <c r="O34" s="29">
        <v>28</v>
      </c>
      <c r="P34" s="29">
        <v>41</v>
      </c>
      <c r="Q34" s="29">
        <v>45</v>
      </c>
      <c r="R34" s="28">
        <v>600</v>
      </c>
      <c r="S34" s="28">
        <v>600</v>
      </c>
      <c r="T34" s="30">
        <v>2.5</v>
      </c>
      <c r="U34" s="30">
        <v>0</v>
      </c>
      <c r="V34" s="30">
        <v>2.5</v>
      </c>
      <c r="W34" s="30">
        <v>2.2999999999999998</v>
      </c>
      <c r="X34" s="31">
        <v>3.4666666666666665E-2</v>
      </c>
      <c r="Y34" s="30">
        <v>1.3</v>
      </c>
      <c r="Z34" s="30">
        <v>0</v>
      </c>
      <c r="AA34" s="30">
        <v>1.3</v>
      </c>
      <c r="AB34" s="30">
        <v>1.5</v>
      </c>
      <c r="AC34" s="32">
        <v>0.24450674838625544</v>
      </c>
      <c r="AD34" s="30">
        <v>7.0530792803727538</v>
      </c>
      <c r="AE34" s="12">
        <v>258</v>
      </c>
      <c r="AF34" s="12">
        <v>202</v>
      </c>
      <c r="AG34" s="12">
        <v>218</v>
      </c>
      <c r="AH34" s="33">
        <v>4.2574850299401197</v>
      </c>
      <c r="AI34" s="34">
        <v>705000</v>
      </c>
      <c r="AJ34" s="34">
        <v>735000</v>
      </c>
      <c r="AK34" s="34">
        <v>775000</v>
      </c>
      <c r="AL34" s="35">
        <v>-4.0816326530612242E-2</v>
      </c>
      <c r="AM34" s="35">
        <v>-9.0322580645161285E-2</v>
      </c>
      <c r="AN34" s="12">
        <v>2.8</v>
      </c>
      <c r="AO34" s="33">
        <v>9.9999999999999645E-2</v>
      </c>
      <c r="AP34" s="12">
        <v>2.7</v>
      </c>
      <c r="AQ34" s="32">
        <v>9.3150684931506841E-2</v>
      </c>
      <c r="AR34" s="34">
        <v>560</v>
      </c>
      <c r="AS34" s="34">
        <v>550</v>
      </c>
      <c r="AT34" s="31">
        <v>1.8181818181818181E-2</v>
      </c>
      <c r="AU34" s="32">
        <v>-9.6297335413865013E-3</v>
      </c>
      <c r="AV34" s="36">
        <v>2453.92</v>
      </c>
      <c r="AW34" s="30">
        <v>0.8125</v>
      </c>
      <c r="AX34" s="30">
        <v>0.1875</v>
      </c>
      <c r="AY34" s="30">
        <v>0.96330000000000005</v>
      </c>
      <c r="AZ34" s="30">
        <v>2.0199999999999999E-2</v>
      </c>
      <c r="BA34" s="30">
        <v>0.40710000000000002</v>
      </c>
      <c r="BB34" s="30">
        <v>0.47799999999999998</v>
      </c>
      <c r="BC34" s="30">
        <v>7.6100000000000001E-2</v>
      </c>
      <c r="BD34" s="37">
        <v>6.5</v>
      </c>
      <c r="BE34" s="29">
        <v>11</v>
      </c>
      <c r="BF34" s="38" t="s">
        <v>2739</v>
      </c>
      <c r="BG34" s="39">
        <v>147.46558784550501</v>
      </c>
      <c r="BH34" s="39">
        <v>-42.850270186209499</v>
      </c>
      <c r="BI34" s="40">
        <f t="shared" si="0"/>
        <v>75</v>
      </c>
      <c r="BJ34" s="40">
        <f t="shared" si="1"/>
        <v>70</v>
      </c>
      <c r="BK34" s="40">
        <f t="shared" si="2"/>
        <v>72</v>
      </c>
      <c r="BL34" s="40">
        <f t="shared" si="3"/>
        <v>100</v>
      </c>
      <c r="BM34" s="40">
        <f t="shared" si="4"/>
        <v>1</v>
      </c>
      <c r="BN34" s="40">
        <f t="shared" si="5"/>
        <v>100</v>
      </c>
      <c r="BO34" s="40">
        <f t="shared" si="6"/>
        <v>100</v>
      </c>
      <c r="BP34" s="40">
        <f t="shared" si="7"/>
        <v>80</v>
      </c>
      <c r="BQ34" s="41">
        <f t="shared" si="8"/>
        <v>66</v>
      </c>
      <c r="BR34" s="40">
        <f t="shared" si="9"/>
        <v>80</v>
      </c>
      <c r="BS34" s="41">
        <f t="shared" si="10"/>
        <v>100</v>
      </c>
      <c r="BT34" s="41">
        <f t="shared" si="11"/>
        <v>95</v>
      </c>
      <c r="BU34" s="41">
        <f t="shared" si="12"/>
        <v>65</v>
      </c>
      <c r="BV34" s="41">
        <f t="shared" si="13"/>
        <v>79</v>
      </c>
    </row>
    <row r="35" spans="2:74" x14ac:dyDescent="0.3">
      <c r="B35" s="12" t="s">
        <v>152</v>
      </c>
      <c r="C35" s="12">
        <v>801071076</v>
      </c>
      <c r="D35" s="12" t="s">
        <v>153</v>
      </c>
      <c r="E35" s="12" t="s">
        <v>154</v>
      </c>
      <c r="F35" s="12" t="s">
        <v>2740</v>
      </c>
      <c r="G35" s="12" t="s">
        <v>155</v>
      </c>
      <c r="H35" s="12" t="s">
        <v>86</v>
      </c>
      <c r="I35" s="28">
        <v>1100000</v>
      </c>
      <c r="J35" s="28">
        <v>1099000</v>
      </c>
      <c r="K35" s="28">
        <v>1050000</v>
      </c>
      <c r="L35" s="28">
        <v>1100000</v>
      </c>
      <c r="M35" s="28">
        <v>1100000</v>
      </c>
      <c r="N35" s="28">
        <v>1049000</v>
      </c>
      <c r="O35" s="29">
        <v>28</v>
      </c>
      <c r="P35" s="29">
        <v>42</v>
      </c>
      <c r="Q35" s="29">
        <v>41</v>
      </c>
      <c r="R35" s="28">
        <v>800</v>
      </c>
      <c r="S35" s="28">
        <v>790</v>
      </c>
      <c r="T35" s="30">
        <v>3.4</v>
      </c>
      <c r="U35" s="30">
        <v>-0.10000000000000009</v>
      </c>
      <c r="V35" s="30">
        <v>3.5</v>
      </c>
      <c r="W35" s="30">
        <v>3.2</v>
      </c>
      <c r="X35" s="31">
        <v>3.781818181818182E-2</v>
      </c>
      <c r="Y35" s="30">
        <v>1.2</v>
      </c>
      <c r="Z35" s="30">
        <v>-0.10000000000000009</v>
      </c>
      <c r="AA35" s="30">
        <v>1.3</v>
      </c>
      <c r="AB35" s="30">
        <v>1.8</v>
      </c>
      <c r="AC35" s="32">
        <v>0.21631911395690923</v>
      </c>
      <c r="AD35" s="30">
        <v>5.7199765709759651</v>
      </c>
      <c r="AE35" s="12">
        <v>147</v>
      </c>
      <c r="AF35" s="12">
        <v>127</v>
      </c>
      <c r="AG35" s="12">
        <v>161</v>
      </c>
      <c r="AH35" s="33">
        <v>1.8927444794952681</v>
      </c>
      <c r="AI35" s="34">
        <v>861000</v>
      </c>
      <c r="AJ35" s="34">
        <v>850000</v>
      </c>
      <c r="AK35" s="34">
        <v>880000</v>
      </c>
      <c r="AL35" s="35">
        <v>1.2941176470588235E-2</v>
      </c>
      <c r="AM35" s="35">
        <v>-2.1590909090909091E-2</v>
      </c>
      <c r="AN35" s="12">
        <v>3.2</v>
      </c>
      <c r="AO35" s="33">
        <v>0.40000000000000036</v>
      </c>
      <c r="AP35" s="12">
        <v>2.8</v>
      </c>
      <c r="AQ35" s="32">
        <v>7.22E-2</v>
      </c>
      <c r="AR35" s="34">
        <v>650</v>
      </c>
      <c r="AS35" s="34">
        <v>650</v>
      </c>
      <c r="AT35" s="31">
        <v>0</v>
      </c>
      <c r="AU35" s="32">
        <v>0.20019500589072031</v>
      </c>
      <c r="AV35" s="36">
        <v>3698.2400000000002</v>
      </c>
      <c r="AW35" s="30">
        <v>0.86040000000000005</v>
      </c>
      <c r="AX35" s="30">
        <v>0.1396</v>
      </c>
      <c r="AY35" s="30">
        <v>0.96730000000000005</v>
      </c>
      <c r="AZ35" s="30">
        <v>1.83E-2</v>
      </c>
      <c r="BA35" s="30">
        <v>0.44950000000000001</v>
      </c>
      <c r="BB35" s="30">
        <v>0.47739999999999999</v>
      </c>
      <c r="BC35" s="30">
        <v>6.6400000000000001E-2</v>
      </c>
      <c r="BD35" s="37">
        <v>10</v>
      </c>
      <c r="BE35" s="29">
        <v>60</v>
      </c>
      <c r="BF35" s="38" t="s">
        <v>2741</v>
      </c>
      <c r="BG35" s="39">
        <v>149.11674873655099</v>
      </c>
      <c r="BH35" s="39">
        <v>-35.403398400588301</v>
      </c>
      <c r="BI35" s="40">
        <f t="shared" si="0"/>
        <v>60</v>
      </c>
      <c r="BJ35" s="40">
        <f t="shared" si="1"/>
        <v>64</v>
      </c>
      <c r="BK35" s="40">
        <f t="shared" si="2"/>
        <v>100</v>
      </c>
      <c r="BL35" s="40">
        <f t="shared" si="3"/>
        <v>34</v>
      </c>
      <c r="BM35" s="40">
        <f t="shared" si="4"/>
        <v>7</v>
      </c>
      <c r="BN35" s="40">
        <f t="shared" si="5"/>
        <v>96</v>
      </c>
      <c r="BO35" s="40">
        <f t="shared" si="6"/>
        <v>96</v>
      </c>
      <c r="BP35" s="40">
        <f t="shared" si="7"/>
        <v>89</v>
      </c>
      <c r="BQ35" s="41">
        <f t="shared" si="8"/>
        <v>76</v>
      </c>
      <c r="BR35" s="40">
        <f t="shared" si="9"/>
        <v>93</v>
      </c>
      <c r="BS35" s="41">
        <f t="shared" si="10"/>
        <v>100</v>
      </c>
      <c r="BT35" s="41">
        <f t="shared" si="11"/>
        <v>97</v>
      </c>
      <c r="BU35" s="41">
        <f t="shared" si="12"/>
        <v>100</v>
      </c>
      <c r="BV35" s="41">
        <f t="shared" si="13"/>
        <v>79</v>
      </c>
    </row>
    <row r="36" spans="2:74" x14ac:dyDescent="0.3">
      <c r="B36" s="12" t="s">
        <v>156</v>
      </c>
      <c r="C36" s="12">
        <v>113011256</v>
      </c>
      <c r="D36" s="12" t="s">
        <v>83</v>
      </c>
      <c r="E36" s="12" t="s">
        <v>84</v>
      </c>
      <c r="F36" s="12" t="s">
        <v>2742</v>
      </c>
      <c r="G36" s="12" t="s">
        <v>85</v>
      </c>
      <c r="H36" s="12" t="s">
        <v>86</v>
      </c>
      <c r="I36" s="28">
        <v>676700</v>
      </c>
      <c r="J36" s="28">
        <v>680000</v>
      </c>
      <c r="K36" s="28">
        <v>630000</v>
      </c>
      <c r="L36" s="28">
        <v>550000</v>
      </c>
      <c r="M36" s="28">
        <v>550000</v>
      </c>
      <c r="N36" s="28">
        <v>530000</v>
      </c>
      <c r="O36" s="29">
        <v>33</v>
      </c>
      <c r="P36" s="29">
        <v>33</v>
      </c>
      <c r="Q36" s="29">
        <v>25</v>
      </c>
      <c r="R36" s="28">
        <v>550</v>
      </c>
      <c r="S36" s="28">
        <v>500</v>
      </c>
      <c r="T36" s="30">
        <v>0.7</v>
      </c>
      <c r="U36" s="30">
        <v>9.9999999999999978E-2</v>
      </c>
      <c r="V36" s="30">
        <v>0.6</v>
      </c>
      <c r="W36" s="30">
        <v>0.3</v>
      </c>
      <c r="X36" s="31">
        <v>4.2263927885325847E-2</v>
      </c>
      <c r="Y36" s="30">
        <v>0.6</v>
      </c>
      <c r="Z36" s="30">
        <v>0</v>
      </c>
      <c r="AA36" s="30">
        <v>0.6</v>
      </c>
      <c r="AB36" s="30">
        <v>0.4</v>
      </c>
      <c r="AC36" s="32">
        <v>0.28903556714033463</v>
      </c>
      <c r="AD36" s="30">
        <v>6.8388240658693862</v>
      </c>
      <c r="AE36" s="12" t="e">
        <v>#N/A</v>
      </c>
      <c r="AF36" s="12">
        <v>88</v>
      </c>
      <c r="AG36" s="12">
        <v>81</v>
      </c>
      <c r="AH36" s="33">
        <v>4.0622568093385212</v>
      </c>
      <c r="AI36" s="34">
        <v>450000</v>
      </c>
      <c r="AJ36" s="34">
        <v>380000</v>
      </c>
      <c r="AK36" s="34">
        <v>375000</v>
      </c>
      <c r="AL36" s="35">
        <v>0.18421052631578946</v>
      </c>
      <c r="AM36" s="35">
        <v>0.2</v>
      </c>
      <c r="AN36" s="12">
        <v>0.9</v>
      </c>
      <c r="AO36" s="33">
        <v>0.20000000000000007</v>
      </c>
      <c r="AP36" s="12">
        <v>0.7</v>
      </c>
      <c r="AQ36" s="32">
        <v>7.1428571428571425E-2</v>
      </c>
      <c r="AR36" s="34">
        <v>430</v>
      </c>
      <c r="AS36" s="34">
        <v>400</v>
      </c>
      <c r="AT36" s="31">
        <v>7.4999999999999997E-2</v>
      </c>
      <c r="AU36" s="32">
        <v>5.8209957008773121E-2</v>
      </c>
      <c r="AV36" s="36">
        <v>1902.88</v>
      </c>
      <c r="AW36" s="30">
        <v>0.70620000000000005</v>
      </c>
      <c r="AX36" s="30">
        <v>0.29380000000000001</v>
      </c>
      <c r="AY36" s="30">
        <v>0.80349999999999999</v>
      </c>
      <c r="AZ36" s="30">
        <v>5.6800000000000003E-2</v>
      </c>
      <c r="BA36" s="30">
        <v>0.31269999999999998</v>
      </c>
      <c r="BB36" s="30">
        <v>0.27900000000000003</v>
      </c>
      <c r="BC36" s="30">
        <v>0.3629</v>
      </c>
      <c r="BD36" s="37">
        <v>1.5</v>
      </c>
      <c r="BE36" s="29">
        <v>478</v>
      </c>
      <c r="BF36" s="38" t="s">
        <v>2743</v>
      </c>
      <c r="BG36" s="39">
        <v>146.04375844272801</v>
      </c>
      <c r="BH36" s="39">
        <v>-34.277031885741103</v>
      </c>
      <c r="BI36" s="40">
        <f t="shared" si="0"/>
        <v>100</v>
      </c>
      <c r="BJ36" s="40">
        <f t="shared" si="1"/>
        <v>100</v>
      </c>
      <c r="BK36" s="40">
        <f t="shared" si="2"/>
        <v>74</v>
      </c>
      <c r="BL36" s="40">
        <f t="shared" si="3"/>
        <v>81</v>
      </c>
      <c r="BM36" s="40">
        <f t="shared" si="4"/>
        <v>92</v>
      </c>
      <c r="BN36" s="40">
        <f t="shared" si="5"/>
        <v>95</v>
      </c>
      <c r="BO36" s="40">
        <f t="shared" si="6"/>
        <v>32</v>
      </c>
      <c r="BP36" s="40">
        <f t="shared" si="7"/>
        <v>59</v>
      </c>
      <c r="BQ36" s="41">
        <f t="shared" si="8"/>
        <v>91</v>
      </c>
      <c r="BR36" s="40">
        <f t="shared" si="9"/>
        <v>82</v>
      </c>
      <c r="BS36" s="41">
        <f t="shared" si="10"/>
        <v>74</v>
      </c>
      <c r="BT36" s="41">
        <f t="shared" si="11"/>
        <v>100</v>
      </c>
      <c r="BU36" s="41">
        <f t="shared" si="12"/>
        <v>15</v>
      </c>
      <c r="BV36" s="41">
        <f t="shared" si="13"/>
        <v>78</v>
      </c>
    </row>
    <row r="37" spans="2:74" x14ac:dyDescent="0.3">
      <c r="B37" s="12" t="s">
        <v>157</v>
      </c>
      <c r="C37" s="12">
        <v>209031210</v>
      </c>
      <c r="D37" s="12" t="s">
        <v>111</v>
      </c>
      <c r="E37" s="12" t="s">
        <v>112</v>
      </c>
      <c r="F37" s="12" t="s">
        <v>738</v>
      </c>
      <c r="G37" s="12" t="s">
        <v>92</v>
      </c>
      <c r="H37" s="12" t="s">
        <v>86</v>
      </c>
      <c r="I37" s="28">
        <v>950000</v>
      </c>
      <c r="J37" s="28">
        <v>930000</v>
      </c>
      <c r="K37" s="28">
        <v>890000</v>
      </c>
      <c r="L37" s="28">
        <v>1011000</v>
      </c>
      <c r="M37" s="28">
        <v>970000</v>
      </c>
      <c r="N37" s="28">
        <v>940500</v>
      </c>
      <c r="O37" s="29">
        <v>21</v>
      </c>
      <c r="P37" s="29">
        <v>20</v>
      </c>
      <c r="Q37" s="29">
        <v>26</v>
      </c>
      <c r="R37" s="28">
        <v>540</v>
      </c>
      <c r="S37" s="28">
        <v>540</v>
      </c>
      <c r="T37" s="30">
        <v>2.6</v>
      </c>
      <c r="U37" s="30">
        <v>-0.10000000000000009</v>
      </c>
      <c r="V37" s="30">
        <v>2.7</v>
      </c>
      <c r="W37" s="30">
        <v>4.0999999999999996</v>
      </c>
      <c r="X37" s="31">
        <v>2.9557894736842106E-2</v>
      </c>
      <c r="Y37" s="30">
        <v>1.2</v>
      </c>
      <c r="Z37" s="30">
        <v>-0.30000000000000004</v>
      </c>
      <c r="AA37" s="30">
        <v>1.5</v>
      </c>
      <c r="AB37" s="30">
        <v>1.5</v>
      </c>
      <c r="AC37" s="32">
        <v>0.22239061676331046</v>
      </c>
      <c r="AD37" s="30">
        <v>7.5238990714082954</v>
      </c>
      <c r="AE37" s="12">
        <v>194</v>
      </c>
      <c r="AF37" s="12">
        <v>178</v>
      </c>
      <c r="AG37" s="12">
        <v>180</v>
      </c>
      <c r="AH37" s="33">
        <v>3.6475770925110131</v>
      </c>
      <c r="AI37" s="34">
        <v>1130000</v>
      </c>
      <c r="AJ37" s="34">
        <v>1130000</v>
      </c>
      <c r="AK37" s="34">
        <v>1100000</v>
      </c>
      <c r="AL37" s="35">
        <v>0</v>
      </c>
      <c r="AM37" s="35">
        <v>2.7272727272727271E-2</v>
      </c>
      <c r="AN37" s="12">
        <v>2.7</v>
      </c>
      <c r="AO37" s="33">
        <v>-9.9999999999999645E-2</v>
      </c>
      <c r="AP37" s="12">
        <v>2.8</v>
      </c>
      <c r="AQ37" s="32">
        <v>8.8019966722129778E-2</v>
      </c>
      <c r="AR37" s="34">
        <v>690</v>
      </c>
      <c r="AS37" s="34">
        <v>630</v>
      </c>
      <c r="AT37" s="31">
        <v>9.5238095238095233E-2</v>
      </c>
      <c r="AU37" s="32">
        <v>1.1866880955537205E-2</v>
      </c>
      <c r="AV37" s="36">
        <v>2428.1600000000003</v>
      </c>
      <c r="AW37" s="30">
        <v>0.81799999999999995</v>
      </c>
      <c r="AX37" s="30">
        <v>0.182</v>
      </c>
      <c r="AY37" s="30">
        <v>0.96899999999999997</v>
      </c>
      <c r="AZ37" s="30">
        <v>2.4500000000000001E-2</v>
      </c>
      <c r="BA37" s="30">
        <v>0.35699999999999998</v>
      </c>
      <c r="BB37" s="30">
        <v>0.52449999999999997</v>
      </c>
      <c r="BC37" s="30">
        <v>0.1046</v>
      </c>
      <c r="BD37" s="37">
        <v>7.5</v>
      </c>
      <c r="BE37" s="29">
        <v>28</v>
      </c>
      <c r="BF37" s="38" t="s">
        <v>2744</v>
      </c>
      <c r="BG37" s="39">
        <v>145.19303331110501</v>
      </c>
      <c r="BH37" s="39">
        <v>-37.637139347135097</v>
      </c>
      <c r="BI37" s="40">
        <f t="shared" si="0"/>
        <v>74</v>
      </c>
      <c r="BJ37" s="40">
        <f t="shared" si="1"/>
        <v>72</v>
      </c>
      <c r="BK37" s="40">
        <f t="shared" si="2"/>
        <v>80</v>
      </c>
      <c r="BL37" s="40">
        <f t="shared" si="3"/>
        <v>96</v>
      </c>
      <c r="BM37" s="40">
        <f t="shared" si="4"/>
        <v>1</v>
      </c>
      <c r="BN37" s="40">
        <f t="shared" si="5"/>
        <v>100</v>
      </c>
      <c r="BO37" s="40">
        <f t="shared" si="6"/>
        <v>100</v>
      </c>
      <c r="BP37" s="40">
        <f t="shared" si="7"/>
        <v>69</v>
      </c>
      <c r="BQ37" s="41">
        <f t="shared" si="8"/>
        <v>49</v>
      </c>
      <c r="BR37" s="40">
        <f t="shared" si="9"/>
        <v>75</v>
      </c>
      <c r="BS37" s="41">
        <f t="shared" si="10"/>
        <v>100</v>
      </c>
      <c r="BT37" s="41">
        <f t="shared" si="11"/>
        <v>97</v>
      </c>
      <c r="BU37" s="41">
        <f t="shared" si="12"/>
        <v>75</v>
      </c>
      <c r="BV37" s="41">
        <f t="shared" si="13"/>
        <v>78</v>
      </c>
    </row>
    <row r="38" spans="2:74" x14ac:dyDescent="0.3">
      <c r="B38" s="12" t="s">
        <v>158</v>
      </c>
      <c r="C38" s="12">
        <v>209031214</v>
      </c>
      <c r="D38" s="12" t="s">
        <v>111</v>
      </c>
      <c r="E38" s="12" t="s">
        <v>112</v>
      </c>
      <c r="F38" s="12" t="s">
        <v>738</v>
      </c>
      <c r="G38" s="12" t="s">
        <v>92</v>
      </c>
      <c r="H38" s="12" t="s">
        <v>86</v>
      </c>
      <c r="I38" s="28">
        <v>1500000</v>
      </c>
      <c r="J38" s="28">
        <v>1500000</v>
      </c>
      <c r="K38" s="28">
        <v>1350000</v>
      </c>
      <c r="L38" s="28">
        <v>1500000</v>
      </c>
      <c r="M38" s="28">
        <v>1460000</v>
      </c>
      <c r="N38" s="28">
        <v>1300000</v>
      </c>
      <c r="O38" s="29">
        <v>34</v>
      </c>
      <c r="P38" s="29">
        <v>33</v>
      </c>
      <c r="Q38" s="29">
        <v>29</v>
      </c>
      <c r="R38" s="28">
        <v>740</v>
      </c>
      <c r="S38" s="28">
        <v>640</v>
      </c>
      <c r="T38" s="30">
        <v>2.4</v>
      </c>
      <c r="U38" s="30">
        <v>0</v>
      </c>
      <c r="V38" s="30">
        <v>2.4</v>
      </c>
      <c r="W38" s="30">
        <v>2.2999999999999998</v>
      </c>
      <c r="X38" s="31">
        <v>2.5653333333333334E-2</v>
      </c>
      <c r="Y38" s="30">
        <v>0.8</v>
      </c>
      <c r="Z38" s="30">
        <v>0</v>
      </c>
      <c r="AA38" s="30">
        <v>0.8</v>
      </c>
      <c r="AB38" s="30">
        <v>0.9</v>
      </c>
      <c r="AC38" s="32">
        <v>0.23338547711560778</v>
      </c>
      <c r="AD38" s="30">
        <v>9.0976667274795151</v>
      </c>
      <c r="AE38" s="12">
        <v>194</v>
      </c>
      <c r="AF38" s="12">
        <v>178</v>
      </c>
      <c r="AG38" s="12">
        <v>180</v>
      </c>
      <c r="AH38" s="33">
        <v>3.6475770925110131</v>
      </c>
      <c r="AI38" s="34">
        <v>1130000</v>
      </c>
      <c r="AJ38" s="34">
        <v>1130000</v>
      </c>
      <c r="AK38" s="34">
        <v>1100000</v>
      </c>
      <c r="AL38" s="35">
        <v>0</v>
      </c>
      <c r="AM38" s="35">
        <v>2.7272727272727271E-2</v>
      </c>
      <c r="AN38" s="12">
        <v>2.7</v>
      </c>
      <c r="AO38" s="33">
        <v>-9.9999999999999645E-2</v>
      </c>
      <c r="AP38" s="12">
        <v>2.8</v>
      </c>
      <c r="AQ38" s="32">
        <v>8.8019966722129778E-2</v>
      </c>
      <c r="AR38" s="34">
        <v>690</v>
      </c>
      <c r="AS38" s="34">
        <v>630</v>
      </c>
      <c r="AT38" s="31">
        <v>9.5238095238095233E-2</v>
      </c>
      <c r="AU38" s="32">
        <v>1.1866880955537205E-2</v>
      </c>
      <c r="AV38" s="36">
        <v>3170.7200000000003</v>
      </c>
      <c r="AW38" s="30">
        <v>0.86060000000000003</v>
      </c>
      <c r="AX38" s="30">
        <v>0.1394</v>
      </c>
      <c r="AY38" s="30">
        <v>0.99039999999999995</v>
      </c>
      <c r="AZ38" s="30">
        <v>7.3000000000000001E-3</v>
      </c>
      <c r="BA38" s="30">
        <v>0.41899999999999998</v>
      </c>
      <c r="BB38" s="30">
        <v>0.50139999999999996</v>
      </c>
      <c r="BC38" s="30">
        <v>6.2700000000000006E-2</v>
      </c>
      <c r="BD38" s="37">
        <v>9</v>
      </c>
      <c r="BE38" s="29">
        <v>26</v>
      </c>
      <c r="BF38" s="38" t="s">
        <v>2745</v>
      </c>
      <c r="BG38" s="39">
        <v>145.221583760638</v>
      </c>
      <c r="BH38" s="39">
        <v>-37.700901102626403</v>
      </c>
      <c r="BI38" s="40">
        <f t="shared" si="0"/>
        <v>77</v>
      </c>
      <c r="BJ38" s="40">
        <f t="shared" si="1"/>
        <v>72</v>
      </c>
      <c r="BK38" s="40">
        <f t="shared" si="2"/>
        <v>80</v>
      </c>
      <c r="BL38" s="40">
        <f t="shared" si="3"/>
        <v>96</v>
      </c>
      <c r="BM38" s="40">
        <f t="shared" si="4"/>
        <v>1</v>
      </c>
      <c r="BN38" s="40">
        <f t="shared" si="5"/>
        <v>100</v>
      </c>
      <c r="BO38" s="40">
        <f t="shared" si="6"/>
        <v>100</v>
      </c>
      <c r="BP38" s="40">
        <f t="shared" si="7"/>
        <v>82</v>
      </c>
      <c r="BQ38" s="41">
        <f t="shared" si="8"/>
        <v>36</v>
      </c>
      <c r="BR38" s="40">
        <f t="shared" si="9"/>
        <v>59</v>
      </c>
      <c r="BS38" s="41">
        <f t="shared" si="10"/>
        <v>100</v>
      </c>
      <c r="BT38" s="41">
        <f t="shared" si="11"/>
        <v>100</v>
      </c>
      <c r="BU38" s="41">
        <f t="shared" si="12"/>
        <v>90</v>
      </c>
      <c r="BV38" s="41">
        <f t="shared" si="13"/>
        <v>78</v>
      </c>
    </row>
    <row r="39" spans="2:74" x14ac:dyDescent="0.3">
      <c r="B39" s="12" t="s">
        <v>159</v>
      </c>
      <c r="C39" s="12">
        <v>211011257</v>
      </c>
      <c r="D39" s="12" t="s">
        <v>129</v>
      </c>
      <c r="E39" s="12" t="s">
        <v>91</v>
      </c>
      <c r="F39" s="12" t="s">
        <v>738</v>
      </c>
      <c r="G39" s="12" t="s">
        <v>92</v>
      </c>
      <c r="H39" s="12" t="s">
        <v>86</v>
      </c>
      <c r="I39" s="28">
        <v>1000000</v>
      </c>
      <c r="J39" s="28">
        <v>1000000</v>
      </c>
      <c r="K39" s="28">
        <v>1080000</v>
      </c>
      <c r="L39" s="28">
        <v>1067000</v>
      </c>
      <c r="M39" s="28">
        <v>1035000</v>
      </c>
      <c r="N39" s="28">
        <v>1120000</v>
      </c>
      <c r="O39" s="29">
        <v>25</v>
      </c>
      <c r="P39" s="29">
        <v>23</v>
      </c>
      <c r="Q39" s="29">
        <v>23</v>
      </c>
      <c r="R39" s="28">
        <v>650</v>
      </c>
      <c r="S39" s="28">
        <v>620</v>
      </c>
      <c r="T39" s="30">
        <v>2.9</v>
      </c>
      <c r="U39" s="30">
        <v>0.10000000000000009</v>
      </c>
      <c r="V39" s="30">
        <v>2.8</v>
      </c>
      <c r="W39" s="30">
        <v>2.2999999999999998</v>
      </c>
      <c r="X39" s="31">
        <v>3.3799999999999997E-2</v>
      </c>
      <c r="Y39" s="30">
        <v>1.9</v>
      </c>
      <c r="Z39" s="30">
        <v>-0.30000000000000027</v>
      </c>
      <c r="AA39" s="30">
        <v>2.2000000000000002</v>
      </c>
      <c r="AB39" s="30">
        <v>2.1</v>
      </c>
      <c r="AC39" s="32">
        <v>0.25398562050640822</v>
      </c>
      <c r="AD39" s="30">
        <v>7.5143674706037933</v>
      </c>
      <c r="AE39" s="12">
        <v>285</v>
      </c>
      <c r="AF39" s="12">
        <v>212</v>
      </c>
      <c r="AG39" s="12">
        <v>255</v>
      </c>
      <c r="AH39" s="33">
        <v>2.0601202404809618</v>
      </c>
      <c r="AI39" s="34">
        <v>988000</v>
      </c>
      <c r="AJ39" s="34">
        <v>1000000</v>
      </c>
      <c r="AK39" s="34">
        <v>970000</v>
      </c>
      <c r="AL39" s="35">
        <v>-1.2E-2</v>
      </c>
      <c r="AM39" s="35">
        <v>1.8556701030927835E-2</v>
      </c>
      <c r="AN39" s="12">
        <v>2.7</v>
      </c>
      <c r="AO39" s="33">
        <v>0</v>
      </c>
      <c r="AP39" s="12">
        <v>2.7</v>
      </c>
      <c r="AQ39" s="32">
        <v>7.5022143489813994E-2</v>
      </c>
      <c r="AR39" s="34">
        <v>620</v>
      </c>
      <c r="AS39" s="34">
        <v>550</v>
      </c>
      <c r="AT39" s="31">
        <v>0.12727272727272726</v>
      </c>
      <c r="AU39" s="32">
        <v>-3.2012034343873022E-2</v>
      </c>
      <c r="AV39" s="36">
        <v>2559.2000000000003</v>
      </c>
      <c r="AW39" s="30">
        <v>0.83889999999999998</v>
      </c>
      <c r="AX39" s="30">
        <v>0.16109999999999999</v>
      </c>
      <c r="AY39" s="30">
        <v>0.88790000000000002</v>
      </c>
      <c r="AZ39" s="30">
        <v>0.1106</v>
      </c>
      <c r="BA39" s="30">
        <v>0.31869999999999998</v>
      </c>
      <c r="BB39" s="30">
        <v>0.4899</v>
      </c>
      <c r="BC39" s="30">
        <v>0.12620000000000001</v>
      </c>
      <c r="BD39" s="37">
        <v>7.5</v>
      </c>
      <c r="BE39" s="29">
        <v>28</v>
      </c>
      <c r="BF39" s="38" t="s">
        <v>2746</v>
      </c>
      <c r="BG39" s="39">
        <v>145.25773771357299</v>
      </c>
      <c r="BH39" s="39">
        <v>-37.907777782327699</v>
      </c>
      <c r="BI39" s="40">
        <f t="shared" si="0"/>
        <v>69</v>
      </c>
      <c r="BJ39" s="40">
        <f t="shared" si="1"/>
        <v>72</v>
      </c>
      <c r="BK39" s="40">
        <f t="shared" si="2"/>
        <v>99</v>
      </c>
      <c r="BL39" s="40">
        <f t="shared" si="3"/>
        <v>100</v>
      </c>
      <c r="BM39" s="40">
        <f t="shared" si="4"/>
        <v>1</v>
      </c>
      <c r="BN39" s="40">
        <f t="shared" si="5"/>
        <v>100</v>
      </c>
      <c r="BO39" s="40">
        <f t="shared" si="6"/>
        <v>100</v>
      </c>
      <c r="BP39" s="40">
        <f t="shared" si="7"/>
        <v>60</v>
      </c>
      <c r="BQ39" s="41">
        <f t="shared" si="8"/>
        <v>63</v>
      </c>
      <c r="BR39" s="40">
        <f t="shared" si="9"/>
        <v>75</v>
      </c>
      <c r="BS39" s="41">
        <f t="shared" si="10"/>
        <v>97</v>
      </c>
      <c r="BT39" s="41">
        <f t="shared" si="11"/>
        <v>85</v>
      </c>
      <c r="BU39" s="41">
        <f t="shared" si="12"/>
        <v>75</v>
      </c>
      <c r="BV39" s="41">
        <f t="shared" si="13"/>
        <v>78</v>
      </c>
    </row>
    <row r="40" spans="2:74" x14ac:dyDescent="0.3">
      <c r="B40" s="12" t="s">
        <v>160</v>
      </c>
      <c r="C40" s="12">
        <v>211051284</v>
      </c>
      <c r="D40" s="12" t="s">
        <v>90</v>
      </c>
      <c r="E40" s="12" t="s">
        <v>91</v>
      </c>
      <c r="F40" s="12" t="s">
        <v>738</v>
      </c>
      <c r="G40" s="12" t="s">
        <v>92</v>
      </c>
      <c r="H40" s="12" t="s">
        <v>86</v>
      </c>
      <c r="I40" s="28">
        <v>848000</v>
      </c>
      <c r="J40" s="28">
        <v>840000</v>
      </c>
      <c r="K40" s="28">
        <v>863625</v>
      </c>
      <c r="L40" s="28">
        <v>870000</v>
      </c>
      <c r="M40" s="28">
        <v>880000</v>
      </c>
      <c r="N40" s="28">
        <v>856000</v>
      </c>
      <c r="O40" s="29">
        <v>19</v>
      </c>
      <c r="P40" s="29">
        <v>20</v>
      </c>
      <c r="Q40" s="29">
        <v>19</v>
      </c>
      <c r="R40" s="28">
        <v>650</v>
      </c>
      <c r="S40" s="28">
        <v>575</v>
      </c>
      <c r="T40" s="30">
        <v>3.3</v>
      </c>
      <c r="U40" s="30">
        <v>9.9999999999999645E-2</v>
      </c>
      <c r="V40" s="30">
        <v>3.2</v>
      </c>
      <c r="W40" s="30">
        <v>2.9</v>
      </c>
      <c r="X40" s="31">
        <v>3.9858490566037734E-2</v>
      </c>
      <c r="Y40" s="30">
        <v>1.5</v>
      </c>
      <c r="Z40" s="30">
        <v>0.10000000000000009</v>
      </c>
      <c r="AA40" s="30">
        <v>1.4</v>
      </c>
      <c r="AB40" s="30">
        <v>1</v>
      </c>
      <c r="AC40" s="32">
        <v>0.2701848895982974</v>
      </c>
      <c r="AD40" s="30">
        <v>6.77860314731823</v>
      </c>
      <c r="AE40" s="12">
        <v>575</v>
      </c>
      <c r="AF40" s="12">
        <v>519</v>
      </c>
      <c r="AG40" s="12">
        <v>527</v>
      </c>
      <c r="AH40" s="33">
        <v>3.6200755531570428</v>
      </c>
      <c r="AI40" s="34">
        <v>850000</v>
      </c>
      <c r="AJ40" s="34">
        <v>830000</v>
      </c>
      <c r="AK40" s="34">
        <v>840000</v>
      </c>
      <c r="AL40" s="35">
        <v>2.4096385542168676E-2</v>
      </c>
      <c r="AM40" s="35">
        <v>1.1904761904761904E-2</v>
      </c>
      <c r="AN40" s="12">
        <v>2.9</v>
      </c>
      <c r="AO40" s="33">
        <v>0.10000000000000009</v>
      </c>
      <c r="AP40" s="12">
        <v>2.8</v>
      </c>
      <c r="AQ40" s="32">
        <v>8.0851063829787226E-2</v>
      </c>
      <c r="AR40" s="34">
        <v>600</v>
      </c>
      <c r="AS40" s="34">
        <v>550</v>
      </c>
      <c r="AT40" s="31">
        <v>9.0909090909090912E-2</v>
      </c>
      <c r="AU40" s="32">
        <v>-0.10307115518125363</v>
      </c>
      <c r="AV40" s="36">
        <v>2405.7600000000002</v>
      </c>
      <c r="AW40" s="30">
        <v>0.78700000000000003</v>
      </c>
      <c r="AX40" s="30">
        <v>0.21299999999999999</v>
      </c>
      <c r="AY40" s="30">
        <v>0.97699999999999998</v>
      </c>
      <c r="AZ40" s="30">
        <v>1.5299999999999999E-2</v>
      </c>
      <c r="BA40" s="30">
        <v>0.3402</v>
      </c>
      <c r="BB40" s="30">
        <v>0.53500000000000003</v>
      </c>
      <c r="BC40" s="30">
        <v>0.1077</v>
      </c>
      <c r="BD40" s="37">
        <v>6</v>
      </c>
      <c r="BE40" s="29">
        <v>34</v>
      </c>
      <c r="BF40" s="38" t="s">
        <v>2747</v>
      </c>
      <c r="BG40" s="39">
        <v>145.328823721204</v>
      </c>
      <c r="BH40" s="39">
        <v>-37.903832058212799</v>
      </c>
      <c r="BI40" s="40">
        <f t="shared" si="0"/>
        <v>62</v>
      </c>
      <c r="BJ40" s="40">
        <f t="shared" si="1"/>
        <v>69</v>
      </c>
      <c r="BK40" s="40">
        <f t="shared" si="2"/>
        <v>80</v>
      </c>
      <c r="BL40" s="40">
        <f t="shared" si="3"/>
        <v>100</v>
      </c>
      <c r="BM40" s="40">
        <f t="shared" si="4"/>
        <v>13</v>
      </c>
      <c r="BN40" s="40">
        <f t="shared" si="5"/>
        <v>100</v>
      </c>
      <c r="BO40" s="40">
        <f t="shared" si="6"/>
        <v>100</v>
      </c>
      <c r="BP40" s="40">
        <f t="shared" si="7"/>
        <v>65</v>
      </c>
      <c r="BQ40" s="41">
        <f t="shared" si="8"/>
        <v>83</v>
      </c>
      <c r="BR40" s="40">
        <f t="shared" si="9"/>
        <v>82</v>
      </c>
      <c r="BS40" s="41">
        <f t="shared" si="10"/>
        <v>87</v>
      </c>
      <c r="BT40" s="41">
        <f t="shared" si="11"/>
        <v>92</v>
      </c>
      <c r="BU40" s="41">
        <f t="shared" si="12"/>
        <v>60</v>
      </c>
      <c r="BV40" s="41">
        <f t="shared" si="13"/>
        <v>78</v>
      </c>
    </row>
    <row r="41" spans="2:74" x14ac:dyDescent="0.3">
      <c r="B41" s="12" t="s">
        <v>161</v>
      </c>
      <c r="C41" s="12">
        <v>212041313</v>
      </c>
      <c r="D41" s="12" t="s">
        <v>162</v>
      </c>
      <c r="E41" s="12" t="s">
        <v>163</v>
      </c>
      <c r="F41" s="12" t="s">
        <v>738</v>
      </c>
      <c r="G41" s="12" t="s">
        <v>92</v>
      </c>
      <c r="H41" s="12" t="s">
        <v>86</v>
      </c>
      <c r="I41" s="28">
        <v>1020000</v>
      </c>
      <c r="J41" s="28">
        <v>1035100</v>
      </c>
      <c r="K41" s="28">
        <v>1140000</v>
      </c>
      <c r="L41" s="28">
        <v>1140000</v>
      </c>
      <c r="M41" s="28">
        <v>1140000</v>
      </c>
      <c r="N41" s="28">
        <v>1065000</v>
      </c>
      <c r="O41" s="29">
        <v>26</v>
      </c>
      <c r="P41" s="29">
        <v>26</v>
      </c>
      <c r="Q41" s="29">
        <v>25</v>
      </c>
      <c r="R41" s="28">
        <v>650</v>
      </c>
      <c r="S41" s="28">
        <v>620</v>
      </c>
      <c r="T41" s="30">
        <v>2.9</v>
      </c>
      <c r="U41" s="30">
        <v>0.10000000000000009</v>
      </c>
      <c r="V41" s="30">
        <v>2.8</v>
      </c>
      <c r="W41" s="30">
        <v>2.5</v>
      </c>
      <c r="X41" s="31">
        <v>3.3137254901960782E-2</v>
      </c>
      <c r="Y41" s="30">
        <v>1.8</v>
      </c>
      <c r="Z41" s="30">
        <v>0.19999999999999996</v>
      </c>
      <c r="AA41" s="30">
        <v>1.6</v>
      </c>
      <c r="AB41" s="30">
        <v>1.5</v>
      </c>
      <c r="AC41" s="32">
        <v>0.29296170765125834</v>
      </c>
      <c r="AD41" s="30">
        <v>8.8408562663989212</v>
      </c>
      <c r="AE41" s="12">
        <v>341</v>
      </c>
      <c r="AF41" s="12">
        <v>323</v>
      </c>
      <c r="AG41" s="12">
        <v>349</v>
      </c>
      <c r="AH41" s="33">
        <v>3.2054176072234761</v>
      </c>
      <c r="AI41" s="34">
        <v>865000</v>
      </c>
      <c r="AJ41" s="34">
        <v>845000</v>
      </c>
      <c r="AK41" s="34">
        <v>850000</v>
      </c>
      <c r="AL41" s="35">
        <v>2.3668639053254437E-2</v>
      </c>
      <c r="AM41" s="35">
        <v>1.7647058823529412E-2</v>
      </c>
      <c r="AN41" s="12">
        <v>2.2000000000000002</v>
      </c>
      <c r="AO41" s="33">
        <v>0.20000000000000018</v>
      </c>
      <c r="AP41" s="12">
        <v>2</v>
      </c>
      <c r="AQ41" s="32">
        <v>7.6530612244897961E-2</v>
      </c>
      <c r="AR41" s="34">
        <v>580</v>
      </c>
      <c r="AS41" s="34">
        <v>540</v>
      </c>
      <c r="AT41" s="31">
        <v>7.407407407407407E-2</v>
      </c>
      <c r="AU41" s="32">
        <v>-0.1511756335021722</v>
      </c>
      <c r="AV41" s="36">
        <v>2218.7200000000003</v>
      </c>
      <c r="AW41" s="30">
        <v>0.78349999999999997</v>
      </c>
      <c r="AX41" s="30">
        <v>0.2165</v>
      </c>
      <c r="AY41" s="30">
        <v>0.80589999999999995</v>
      </c>
      <c r="AZ41" s="30">
        <v>0.1862</v>
      </c>
      <c r="BA41" s="30">
        <v>0.4572</v>
      </c>
      <c r="BB41" s="30">
        <v>0.4113</v>
      </c>
      <c r="BC41" s="30">
        <v>0.1053</v>
      </c>
      <c r="BD41" s="37">
        <v>7.5</v>
      </c>
      <c r="BE41" s="29">
        <v>23</v>
      </c>
      <c r="BF41" s="38" t="s">
        <v>2748</v>
      </c>
      <c r="BG41" s="39">
        <v>145.12613689296501</v>
      </c>
      <c r="BH41" s="39">
        <v>-37.973330958759597</v>
      </c>
      <c r="BI41" s="40">
        <f t="shared" si="0"/>
        <v>69</v>
      </c>
      <c r="BJ41" s="40">
        <f t="shared" si="1"/>
        <v>80</v>
      </c>
      <c r="BK41" s="40">
        <f t="shared" si="2"/>
        <v>85</v>
      </c>
      <c r="BL41" s="40">
        <f t="shared" si="3"/>
        <v>100</v>
      </c>
      <c r="BM41" s="40">
        <f t="shared" si="4"/>
        <v>13</v>
      </c>
      <c r="BN41" s="40">
        <f t="shared" si="5"/>
        <v>100</v>
      </c>
      <c r="BO41" s="40">
        <f t="shared" si="6"/>
        <v>100</v>
      </c>
      <c r="BP41" s="40">
        <f t="shared" si="7"/>
        <v>91</v>
      </c>
      <c r="BQ41" s="41">
        <f t="shared" si="8"/>
        <v>61</v>
      </c>
      <c r="BR41" s="40">
        <f t="shared" si="9"/>
        <v>62</v>
      </c>
      <c r="BS41" s="41">
        <f t="shared" si="10"/>
        <v>72</v>
      </c>
      <c r="BT41" s="41">
        <f t="shared" si="11"/>
        <v>87</v>
      </c>
      <c r="BU41" s="41">
        <f t="shared" si="12"/>
        <v>75</v>
      </c>
      <c r="BV41" s="41">
        <f t="shared" si="13"/>
        <v>78</v>
      </c>
    </row>
    <row r="42" spans="2:74" x14ac:dyDescent="0.3">
      <c r="B42" s="12" t="s">
        <v>164</v>
      </c>
      <c r="C42" s="12">
        <v>213011570</v>
      </c>
      <c r="D42" s="12" t="s">
        <v>94</v>
      </c>
      <c r="E42" s="12" t="s">
        <v>95</v>
      </c>
      <c r="F42" s="12" t="s">
        <v>738</v>
      </c>
      <c r="G42" s="12" t="s">
        <v>92</v>
      </c>
      <c r="H42" s="12" t="s">
        <v>86</v>
      </c>
      <c r="I42" s="28">
        <v>770400</v>
      </c>
      <c r="J42" s="28">
        <v>749000</v>
      </c>
      <c r="K42" s="28">
        <v>754000</v>
      </c>
      <c r="L42" s="28">
        <v>780000</v>
      </c>
      <c r="M42" s="28">
        <v>800000</v>
      </c>
      <c r="N42" s="28">
        <v>800000</v>
      </c>
      <c r="O42" s="29">
        <v>33</v>
      </c>
      <c r="P42" s="29">
        <v>33</v>
      </c>
      <c r="Q42" s="29">
        <v>32</v>
      </c>
      <c r="R42" s="28">
        <v>560</v>
      </c>
      <c r="S42" s="28">
        <v>500</v>
      </c>
      <c r="T42" s="30">
        <v>0.2</v>
      </c>
      <c r="U42" s="30">
        <v>0</v>
      </c>
      <c r="V42" s="30">
        <v>0.2</v>
      </c>
      <c r="W42" s="30">
        <v>0.1</v>
      </c>
      <c r="X42" s="31">
        <v>3.7798546209761162E-2</v>
      </c>
      <c r="Y42" s="30">
        <v>3.2</v>
      </c>
      <c r="Z42" s="30">
        <v>-9.9999999999999645E-2</v>
      </c>
      <c r="AA42" s="30">
        <v>3.3</v>
      </c>
      <c r="AB42" s="30">
        <v>2.8</v>
      </c>
      <c r="AC42" s="32">
        <v>0.22016732716864815</v>
      </c>
      <c r="AD42" s="30">
        <v>5.8247564852584652</v>
      </c>
      <c r="AE42" s="12">
        <v>308</v>
      </c>
      <c r="AF42" s="12">
        <v>285</v>
      </c>
      <c r="AG42" s="12">
        <v>481</v>
      </c>
      <c r="AH42" s="33">
        <v>2.295843520782396</v>
      </c>
      <c r="AI42" s="34">
        <v>705000</v>
      </c>
      <c r="AJ42" s="34">
        <v>705000</v>
      </c>
      <c r="AK42" s="34">
        <v>722000</v>
      </c>
      <c r="AL42" s="35">
        <v>0</v>
      </c>
      <c r="AM42" s="35">
        <v>-2.3545706371191136E-2</v>
      </c>
      <c r="AN42" s="12">
        <v>2.5</v>
      </c>
      <c r="AO42" s="33">
        <v>0.29999999999999982</v>
      </c>
      <c r="AP42" s="12">
        <v>2.2000000000000002</v>
      </c>
      <c r="AQ42" s="32">
        <v>8.0769230769230774E-2</v>
      </c>
      <c r="AR42" s="34">
        <v>500</v>
      </c>
      <c r="AS42" s="34">
        <v>450</v>
      </c>
      <c r="AT42" s="31">
        <v>0.1111111111111111</v>
      </c>
      <c r="AU42" s="32">
        <v>-0.2078099845889112</v>
      </c>
      <c r="AV42" s="36">
        <v>2543.5200000000004</v>
      </c>
      <c r="AW42" s="30">
        <v>0.88400000000000001</v>
      </c>
      <c r="AX42" s="30">
        <v>0.11600000000000001</v>
      </c>
      <c r="AY42" s="30">
        <v>0.96850000000000003</v>
      </c>
      <c r="AZ42" s="30">
        <v>2.8899999999999999E-2</v>
      </c>
      <c r="BA42" s="30">
        <v>0.1613</v>
      </c>
      <c r="BB42" s="30">
        <v>0.59789999999999999</v>
      </c>
      <c r="BC42" s="30">
        <v>0.21740000000000001</v>
      </c>
      <c r="BD42" s="37">
        <v>6</v>
      </c>
      <c r="BE42" s="29">
        <v>17</v>
      </c>
      <c r="BF42" s="38" t="s">
        <v>2749</v>
      </c>
      <c r="BG42" s="39">
        <v>144.77103819622101</v>
      </c>
      <c r="BH42" s="39">
        <v>-37.7980411105071</v>
      </c>
      <c r="BI42" s="40">
        <f t="shared" si="0"/>
        <v>100</v>
      </c>
      <c r="BJ42" s="40">
        <f t="shared" si="1"/>
        <v>75</v>
      </c>
      <c r="BK42" s="40">
        <f t="shared" si="2"/>
        <v>96</v>
      </c>
      <c r="BL42" s="40">
        <f t="shared" si="3"/>
        <v>100</v>
      </c>
      <c r="BM42" s="40">
        <f t="shared" si="4"/>
        <v>1</v>
      </c>
      <c r="BN42" s="40">
        <f t="shared" si="5"/>
        <v>100</v>
      </c>
      <c r="BO42" s="40">
        <f t="shared" si="6"/>
        <v>100</v>
      </c>
      <c r="BP42" s="40">
        <f t="shared" si="7"/>
        <v>25</v>
      </c>
      <c r="BQ42" s="41">
        <f t="shared" si="8"/>
        <v>76</v>
      </c>
      <c r="BR42" s="40">
        <f t="shared" si="9"/>
        <v>92</v>
      </c>
      <c r="BS42" s="41">
        <f t="shared" si="10"/>
        <v>100</v>
      </c>
      <c r="BT42" s="41">
        <f t="shared" si="11"/>
        <v>64</v>
      </c>
      <c r="BU42" s="41">
        <f t="shared" si="12"/>
        <v>60</v>
      </c>
      <c r="BV42" s="41">
        <f t="shared" si="13"/>
        <v>78</v>
      </c>
    </row>
    <row r="43" spans="2:74" x14ac:dyDescent="0.3">
      <c r="B43" s="12" t="s">
        <v>165</v>
      </c>
      <c r="C43" s="12">
        <v>215031400</v>
      </c>
      <c r="D43" s="12" t="s">
        <v>166</v>
      </c>
      <c r="E43" s="12" t="s">
        <v>98</v>
      </c>
      <c r="F43" s="12" t="s">
        <v>2709</v>
      </c>
      <c r="G43" s="12" t="s">
        <v>92</v>
      </c>
      <c r="H43" s="12" t="s">
        <v>86</v>
      </c>
      <c r="I43" s="28">
        <v>289000</v>
      </c>
      <c r="J43" s="28">
        <v>275000</v>
      </c>
      <c r="K43" s="28">
        <v>275000</v>
      </c>
      <c r="L43" s="28">
        <v>235000</v>
      </c>
      <c r="M43" s="28">
        <v>220000</v>
      </c>
      <c r="N43" s="28">
        <v>230000</v>
      </c>
      <c r="O43" s="29">
        <v>77</v>
      </c>
      <c r="P43" s="29">
        <v>99</v>
      </c>
      <c r="Q43" s="29">
        <v>71</v>
      </c>
      <c r="R43" s="28">
        <v>340</v>
      </c>
      <c r="S43" s="28">
        <v>300</v>
      </c>
      <c r="T43" s="30">
        <v>1.7</v>
      </c>
      <c r="U43" s="30">
        <v>0</v>
      </c>
      <c r="V43" s="30">
        <v>1.7</v>
      </c>
      <c r="W43" s="30">
        <v>1.7</v>
      </c>
      <c r="X43" s="31">
        <v>6.1176470588235297E-2</v>
      </c>
      <c r="Y43" s="30">
        <v>0.4</v>
      </c>
      <c r="Z43" s="30">
        <v>0</v>
      </c>
      <c r="AA43" s="30">
        <v>0.4</v>
      </c>
      <c r="AB43" s="30">
        <v>0.4</v>
      </c>
      <c r="AC43" s="32">
        <v>0.27876164239800599</v>
      </c>
      <c r="AD43" s="30">
        <v>4.5566806930443295</v>
      </c>
      <c r="AE43" s="12">
        <v>259</v>
      </c>
      <c r="AF43" s="12">
        <v>224</v>
      </c>
      <c r="AG43" s="12">
        <v>185</v>
      </c>
      <c r="AH43" s="33">
        <v>6.6086956521739131</v>
      </c>
      <c r="AI43" s="34">
        <v>415000</v>
      </c>
      <c r="AJ43" s="34">
        <v>365000</v>
      </c>
      <c r="AK43" s="34">
        <v>327500</v>
      </c>
      <c r="AL43" s="35">
        <v>0.13698630136986301</v>
      </c>
      <c r="AM43" s="35">
        <v>0.26717557251908397</v>
      </c>
      <c r="AN43" s="12">
        <v>2</v>
      </c>
      <c r="AO43" s="33">
        <v>0</v>
      </c>
      <c r="AP43" s="12">
        <v>2</v>
      </c>
      <c r="AQ43" s="32">
        <v>0.11336760925449871</v>
      </c>
      <c r="AR43" s="34">
        <v>390</v>
      </c>
      <c r="AS43" s="34">
        <v>370</v>
      </c>
      <c r="AT43" s="31">
        <v>5.4054054054054057E-2</v>
      </c>
      <c r="AU43" s="32">
        <v>0.38673379408088498</v>
      </c>
      <c r="AV43" s="36">
        <v>1219.68</v>
      </c>
      <c r="AW43" s="30">
        <v>0.62760000000000005</v>
      </c>
      <c r="AX43" s="30">
        <v>0.37240000000000001</v>
      </c>
      <c r="AY43" s="30">
        <v>0.93899999999999995</v>
      </c>
      <c r="AZ43" s="30">
        <v>3.1300000000000001E-2</v>
      </c>
      <c r="BA43" s="30">
        <v>0.56259999999999999</v>
      </c>
      <c r="BB43" s="30">
        <v>0.214</v>
      </c>
      <c r="BC43" s="30">
        <v>0.15179999999999999</v>
      </c>
      <c r="BD43" s="37">
        <v>6</v>
      </c>
      <c r="BE43" s="29">
        <v>280</v>
      </c>
      <c r="BF43" s="38" t="s">
        <v>2750</v>
      </c>
      <c r="BG43" s="39">
        <v>143.00688851448101</v>
      </c>
      <c r="BH43" s="39">
        <v>-35.846933879621297</v>
      </c>
      <c r="BI43" s="40">
        <f t="shared" si="0"/>
        <v>88</v>
      </c>
      <c r="BJ43" s="40">
        <f t="shared" si="1"/>
        <v>84</v>
      </c>
      <c r="BK43" s="40">
        <f t="shared" si="2"/>
        <v>43</v>
      </c>
      <c r="BL43" s="40">
        <f t="shared" si="3"/>
        <v>1</v>
      </c>
      <c r="BM43" s="40">
        <f t="shared" si="4"/>
        <v>69</v>
      </c>
      <c r="BN43" s="40">
        <f t="shared" si="5"/>
        <v>100</v>
      </c>
      <c r="BO43" s="40">
        <f t="shared" si="6"/>
        <v>57</v>
      </c>
      <c r="BP43" s="40">
        <f t="shared" si="7"/>
        <v>100</v>
      </c>
      <c r="BQ43" s="41">
        <f t="shared" si="8"/>
        <v>100</v>
      </c>
      <c r="BR43" s="40">
        <f t="shared" si="9"/>
        <v>100</v>
      </c>
      <c r="BS43" s="41">
        <f t="shared" si="10"/>
        <v>81</v>
      </c>
      <c r="BT43" s="41">
        <f t="shared" si="11"/>
        <v>100</v>
      </c>
      <c r="BU43" s="41">
        <f t="shared" si="12"/>
        <v>60</v>
      </c>
      <c r="BV43" s="41">
        <f t="shared" si="13"/>
        <v>78</v>
      </c>
    </row>
    <row r="44" spans="2:74" x14ac:dyDescent="0.3">
      <c r="B44" s="12" t="s">
        <v>167</v>
      </c>
      <c r="C44" s="12">
        <v>319021507</v>
      </c>
      <c r="D44" s="12" t="s">
        <v>168</v>
      </c>
      <c r="E44" s="12" t="s">
        <v>169</v>
      </c>
      <c r="F44" s="12" t="s">
        <v>2711</v>
      </c>
      <c r="G44" s="12" t="s">
        <v>102</v>
      </c>
      <c r="H44" s="12" t="s">
        <v>86</v>
      </c>
      <c r="I44" s="28">
        <v>500000</v>
      </c>
      <c r="J44" s="28">
        <v>400000</v>
      </c>
      <c r="K44" s="28">
        <v>330000</v>
      </c>
      <c r="L44" s="28">
        <v>300000</v>
      </c>
      <c r="M44" s="28">
        <v>320000</v>
      </c>
      <c r="N44" s="28">
        <v>310000</v>
      </c>
      <c r="O44" s="29">
        <v>85</v>
      </c>
      <c r="P44" s="29">
        <v>64</v>
      </c>
      <c r="Q44" s="29">
        <v>68</v>
      </c>
      <c r="R44" s="28">
        <v>460</v>
      </c>
      <c r="S44" s="28">
        <v>420</v>
      </c>
      <c r="T44" s="30">
        <v>0.9</v>
      </c>
      <c r="U44" s="30">
        <v>0</v>
      </c>
      <c r="V44" s="30">
        <v>0.9</v>
      </c>
      <c r="W44" s="30">
        <v>0.9</v>
      </c>
      <c r="X44" s="31">
        <v>4.7840000000000001E-2</v>
      </c>
      <c r="Y44" s="30">
        <v>1</v>
      </c>
      <c r="Z44" s="30">
        <v>-0.10000000000000009</v>
      </c>
      <c r="AA44" s="30">
        <v>1.1000000000000001</v>
      </c>
      <c r="AB44" s="30">
        <v>0.9</v>
      </c>
      <c r="AC44" s="32">
        <v>0.30177390574157653</v>
      </c>
      <c r="AD44" s="30">
        <v>6.3079829795480045</v>
      </c>
      <c r="AE44" s="12">
        <v>325</v>
      </c>
      <c r="AF44" s="12">
        <v>322</v>
      </c>
      <c r="AG44" s="12">
        <v>296</v>
      </c>
      <c r="AH44" s="33">
        <v>5.9909774436090224</v>
      </c>
      <c r="AI44" s="34">
        <v>390000</v>
      </c>
      <c r="AJ44" s="34">
        <v>349000</v>
      </c>
      <c r="AK44" s="34">
        <v>307500</v>
      </c>
      <c r="AL44" s="35">
        <v>0.1174785100286533</v>
      </c>
      <c r="AM44" s="35">
        <v>0.26829268292682928</v>
      </c>
      <c r="AN44" s="12">
        <v>1.5</v>
      </c>
      <c r="AO44" s="33">
        <v>0</v>
      </c>
      <c r="AP44" s="12">
        <v>1.5</v>
      </c>
      <c r="AQ44" s="32">
        <v>7.3333333333333334E-2</v>
      </c>
      <c r="AR44" s="34">
        <v>450</v>
      </c>
      <c r="AS44" s="34">
        <v>440</v>
      </c>
      <c r="AT44" s="31">
        <v>2.2727272727272728E-2</v>
      </c>
      <c r="AU44" s="32">
        <v>0.38837851741052876</v>
      </c>
      <c r="AV44" s="36">
        <v>1524.3200000000002</v>
      </c>
      <c r="AW44" s="30">
        <v>0.75790000000000002</v>
      </c>
      <c r="AX44" s="30">
        <v>0.24210000000000001</v>
      </c>
      <c r="AY44" s="30">
        <v>0.9899</v>
      </c>
      <c r="AZ44" s="30">
        <v>0</v>
      </c>
      <c r="BA44" s="30">
        <v>0.45900000000000002</v>
      </c>
      <c r="BB44" s="30">
        <v>0.32440000000000002</v>
      </c>
      <c r="BC44" s="30">
        <v>0.16289999999999999</v>
      </c>
      <c r="BD44" s="37">
        <v>6</v>
      </c>
      <c r="BE44" s="29">
        <v>165</v>
      </c>
      <c r="BF44" s="38" t="s">
        <v>2751</v>
      </c>
      <c r="BG44" s="39">
        <v>151.673636958348</v>
      </c>
      <c r="BH44" s="39">
        <v>-26.6088701212248</v>
      </c>
      <c r="BI44" s="40">
        <f t="shared" si="0"/>
        <v>100</v>
      </c>
      <c r="BJ44" s="40">
        <f t="shared" si="1"/>
        <v>92</v>
      </c>
      <c r="BK44" s="40">
        <f t="shared" si="2"/>
        <v>51</v>
      </c>
      <c r="BL44" s="40">
        <f t="shared" si="3"/>
        <v>1</v>
      </c>
      <c r="BM44" s="40">
        <f t="shared" si="4"/>
        <v>59</v>
      </c>
      <c r="BN44" s="40">
        <f t="shared" si="5"/>
        <v>97</v>
      </c>
      <c r="BO44" s="40">
        <f t="shared" si="6"/>
        <v>74</v>
      </c>
      <c r="BP44" s="40">
        <f t="shared" si="7"/>
        <v>91</v>
      </c>
      <c r="BQ44" s="41">
        <f t="shared" si="8"/>
        <v>100</v>
      </c>
      <c r="BR44" s="40">
        <f t="shared" si="9"/>
        <v>87</v>
      </c>
      <c r="BS44" s="41">
        <f t="shared" si="10"/>
        <v>66</v>
      </c>
      <c r="BT44" s="41">
        <f t="shared" si="11"/>
        <v>100</v>
      </c>
      <c r="BU44" s="41">
        <f t="shared" si="12"/>
        <v>60</v>
      </c>
      <c r="BV44" s="41">
        <f t="shared" si="13"/>
        <v>78</v>
      </c>
    </row>
    <row r="45" spans="2:74" x14ac:dyDescent="0.3">
      <c r="B45" s="12" t="s">
        <v>170</v>
      </c>
      <c r="C45" s="12">
        <v>403031067</v>
      </c>
      <c r="D45" s="12" t="s">
        <v>171</v>
      </c>
      <c r="E45" s="12" t="s">
        <v>172</v>
      </c>
      <c r="F45" s="12" t="s">
        <v>2084</v>
      </c>
      <c r="G45" s="12" t="s">
        <v>106</v>
      </c>
      <c r="H45" s="12" t="s">
        <v>86</v>
      </c>
      <c r="I45" s="28">
        <v>1000000</v>
      </c>
      <c r="J45" s="28">
        <v>1004850</v>
      </c>
      <c r="K45" s="28">
        <v>955500</v>
      </c>
      <c r="L45" s="28">
        <v>960000</v>
      </c>
      <c r="M45" s="28">
        <v>980000</v>
      </c>
      <c r="N45" s="28">
        <v>905000</v>
      </c>
      <c r="O45" s="29">
        <v>19</v>
      </c>
      <c r="P45" s="29">
        <v>20</v>
      </c>
      <c r="Q45" s="29">
        <v>22</v>
      </c>
      <c r="R45" s="28">
        <v>650</v>
      </c>
      <c r="S45" s="28">
        <v>625</v>
      </c>
      <c r="T45" s="30">
        <v>2.8</v>
      </c>
      <c r="U45" s="30">
        <v>0</v>
      </c>
      <c r="V45" s="30">
        <v>2.8</v>
      </c>
      <c r="W45" s="30">
        <v>3.1</v>
      </c>
      <c r="X45" s="31">
        <v>3.3799999999999997E-2</v>
      </c>
      <c r="Y45" s="30">
        <v>1.2</v>
      </c>
      <c r="Z45" s="30">
        <v>9.9999999999999867E-2</v>
      </c>
      <c r="AA45" s="30">
        <v>1.1000000000000001</v>
      </c>
      <c r="AB45" s="30">
        <v>1.2</v>
      </c>
      <c r="AC45" s="32">
        <v>0.27453034193809972</v>
      </c>
      <c r="AD45" s="30">
        <v>8.1221994656242522</v>
      </c>
      <c r="AE45" s="12">
        <v>101</v>
      </c>
      <c r="AF45" s="12">
        <v>91</v>
      </c>
      <c r="AG45" s="12">
        <v>99</v>
      </c>
      <c r="AH45" s="33">
        <v>1.726027397260274</v>
      </c>
      <c r="AI45" s="34">
        <v>1190000</v>
      </c>
      <c r="AJ45" s="34">
        <v>975000</v>
      </c>
      <c r="AK45" s="34">
        <v>940000</v>
      </c>
      <c r="AL45" s="35">
        <v>0.22051282051282051</v>
      </c>
      <c r="AM45" s="35">
        <v>0.26595744680851063</v>
      </c>
      <c r="AN45" s="12">
        <v>2.8</v>
      </c>
      <c r="AO45" s="33">
        <v>-0.20000000000000018</v>
      </c>
      <c r="AP45" s="12">
        <v>3</v>
      </c>
      <c r="AQ45" s="32">
        <v>0.10877192982456141</v>
      </c>
      <c r="AR45" s="34">
        <v>650</v>
      </c>
      <c r="AS45" s="34">
        <v>620</v>
      </c>
      <c r="AT45" s="31">
        <v>4.8387096774193547E-2</v>
      </c>
      <c r="AU45" s="32">
        <v>0.3365932016986849</v>
      </c>
      <c r="AV45" s="36">
        <v>2367.6800000000003</v>
      </c>
      <c r="AW45" s="30">
        <v>0.78029999999999999</v>
      </c>
      <c r="AX45" s="30">
        <v>0.21970000000000001</v>
      </c>
      <c r="AY45" s="30">
        <v>0.91</v>
      </c>
      <c r="AZ45" s="30">
        <v>3.09E-2</v>
      </c>
      <c r="BA45" s="30">
        <v>0.40100000000000002</v>
      </c>
      <c r="BB45" s="30">
        <v>0.48139999999999999</v>
      </c>
      <c r="BC45" s="30">
        <v>0.1003</v>
      </c>
      <c r="BD45" s="37">
        <v>9</v>
      </c>
      <c r="BE45" s="29">
        <v>13</v>
      </c>
      <c r="BF45" s="38" t="s">
        <v>2752</v>
      </c>
      <c r="BG45" s="39">
        <v>138.64087646058701</v>
      </c>
      <c r="BH45" s="39">
        <v>-35.027470469668202</v>
      </c>
      <c r="BI45" s="40">
        <f t="shared" si="0"/>
        <v>70</v>
      </c>
      <c r="BJ45" s="40">
        <f t="shared" si="1"/>
        <v>70</v>
      </c>
      <c r="BK45" s="40">
        <f t="shared" si="2"/>
        <v>100</v>
      </c>
      <c r="BL45" s="40">
        <f t="shared" si="3"/>
        <v>1</v>
      </c>
      <c r="BM45" s="40">
        <f t="shared" si="4"/>
        <v>100</v>
      </c>
      <c r="BN45" s="40">
        <f t="shared" si="5"/>
        <v>100</v>
      </c>
      <c r="BO45" s="40">
        <f t="shared" si="6"/>
        <v>100</v>
      </c>
      <c r="BP45" s="40">
        <f t="shared" si="7"/>
        <v>78</v>
      </c>
      <c r="BQ45" s="41">
        <f t="shared" si="8"/>
        <v>63</v>
      </c>
      <c r="BR45" s="40">
        <f t="shared" si="9"/>
        <v>69</v>
      </c>
      <c r="BS45" s="41">
        <f t="shared" si="10"/>
        <v>84</v>
      </c>
      <c r="BT45" s="41">
        <f t="shared" si="11"/>
        <v>97</v>
      </c>
      <c r="BU45" s="41">
        <f t="shared" si="12"/>
        <v>90</v>
      </c>
      <c r="BV45" s="41">
        <f t="shared" si="13"/>
        <v>78</v>
      </c>
    </row>
    <row r="46" spans="2:74" x14ac:dyDescent="0.3">
      <c r="B46" s="12" t="s">
        <v>173</v>
      </c>
      <c r="C46" s="12">
        <v>405021119</v>
      </c>
      <c r="D46" s="12" t="s">
        <v>137</v>
      </c>
      <c r="E46" s="12" t="s">
        <v>134</v>
      </c>
      <c r="F46" s="12" t="s">
        <v>2713</v>
      </c>
      <c r="G46" s="12" t="s">
        <v>106</v>
      </c>
      <c r="H46" s="12" t="s">
        <v>86</v>
      </c>
      <c r="I46" s="28">
        <v>409900</v>
      </c>
      <c r="J46" s="28">
        <v>390000</v>
      </c>
      <c r="K46" s="28">
        <v>325000</v>
      </c>
      <c r="L46" s="28">
        <v>425000</v>
      </c>
      <c r="M46" s="28">
        <v>425000</v>
      </c>
      <c r="N46" s="28">
        <v>325000</v>
      </c>
      <c r="O46" s="29">
        <v>37</v>
      </c>
      <c r="P46" s="29">
        <v>41</v>
      </c>
      <c r="Q46" s="29">
        <v>53</v>
      </c>
      <c r="R46" s="28">
        <v>425</v>
      </c>
      <c r="S46" s="28">
        <v>330</v>
      </c>
      <c r="T46" s="30">
        <v>1.1000000000000001</v>
      </c>
      <c r="U46" s="30">
        <v>0</v>
      </c>
      <c r="V46" s="30">
        <v>1.1000000000000001</v>
      </c>
      <c r="W46" s="30">
        <v>1.4</v>
      </c>
      <c r="X46" s="31">
        <v>5.3915589168089778E-2</v>
      </c>
      <c r="Y46" s="30">
        <v>0.4</v>
      </c>
      <c r="Z46" s="30">
        <v>-9.9999999999999978E-2</v>
      </c>
      <c r="AA46" s="30">
        <v>0.5</v>
      </c>
      <c r="AB46" s="30">
        <v>0.5</v>
      </c>
      <c r="AC46" s="32">
        <v>0.34749476713762423</v>
      </c>
      <c r="AD46" s="30">
        <v>6.4451631244213656</v>
      </c>
      <c r="AE46" s="12">
        <v>111</v>
      </c>
      <c r="AF46" s="12">
        <v>117</v>
      </c>
      <c r="AG46" s="12">
        <v>91</v>
      </c>
      <c r="AH46" s="33">
        <v>4.6573426573426575</v>
      </c>
      <c r="AI46" s="34">
        <v>381000</v>
      </c>
      <c r="AJ46" s="34">
        <v>345000</v>
      </c>
      <c r="AK46" s="34">
        <v>296388</v>
      </c>
      <c r="AL46" s="35">
        <v>0.10434782608695652</v>
      </c>
      <c r="AM46" s="35">
        <v>0.28547714482367709</v>
      </c>
      <c r="AN46" s="12">
        <v>1.2</v>
      </c>
      <c r="AO46" s="33">
        <v>-0.10000000000000009</v>
      </c>
      <c r="AP46" s="12">
        <v>1.3</v>
      </c>
      <c r="AQ46" s="32">
        <v>6.933333333333333E-2</v>
      </c>
      <c r="AR46" s="34">
        <v>410</v>
      </c>
      <c r="AS46" s="34">
        <v>340</v>
      </c>
      <c r="AT46" s="31">
        <v>0.20588235294117646</v>
      </c>
      <c r="AU46" s="32">
        <v>0.16028714019534795</v>
      </c>
      <c r="AV46" s="36">
        <v>1223.0400000000002</v>
      </c>
      <c r="AW46" s="30">
        <v>0.6573</v>
      </c>
      <c r="AX46" s="30">
        <v>0.3427</v>
      </c>
      <c r="AY46" s="30">
        <v>0.92879999999999996</v>
      </c>
      <c r="AZ46" s="30">
        <v>5.45E-2</v>
      </c>
      <c r="BA46" s="30">
        <v>0.44379999999999997</v>
      </c>
      <c r="BB46" s="30">
        <v>0.2838</v>
      </c>
      <c r="BC46" s="30">
        <v>0.2019</v>
      </c>
      <c r="BD46" s="37">
        <v>3</v>
      </c>
      <c r="BE46" s="29">
        <v>116</v>
      </c>
      <c r="BF46" s="38" t="s">
        <v>2753</v>
      </c>
      <c r="BG46" s="39">
        <v>138.21812901909101</v>
      </c>
      <c r="BH46" s="39">
        <v>-33.925646976335599</v>
      </c>
      <c r="BI46" s="40">
        <f t="shared" si="0"/>
        <v>98</v>
      </c>
      <c r="BJ46" s="40">
        <f t="shared" si="1"/>
        <v>97</v>
      </c>
      <c r="BK46" s="40">
        <f t="shared" si="2"/>
        <v>67</v>
      </c>
      <c r="BL46" s="40">
        <f t="shared" si="3"/>
        <v>47</v>
      </c>
      <c r="BM46" s="40">
        <f t="shared" si="4"/>
        <v>53</v>
      </c>
      <c r="BN46" s="40">
        <f t="shared" si="5"/>
        <v>91</v>
      </c>
      <c r="BO46" s="40">
        <f t="shared" si="6"/>
        <v>83</v>
      </c>
      <c r="BP46" s="40">
        <f t="shared" si="7"/>
        <v>88</v>
      </c>
      <c r="BQ46" s="41">
        <f t="shared" si="8"/>
        <v>100</v>
      </c>
      <c r="BR46" s="40">
        <f t="shared" si="9"/>
        <v>86</v>
      </c>
      <c r="BS46" s="41">
        <f t="shared" si="10"/>
        <v>36</v>
      </c>
      <c r="BT46" s="41">
        <f t="shared" si="11"/>
        <v>100</v>
      </c>
      <c r="BU46" s="41">
        <f t="shared" si="12"/>
        <v>30</v>
      </c>
      <c r="BV46" s="41">
        <f t="shared" si="13"/>
        <v>78</v>
      </c>
    </row>
    <row r="47" spans="2:74" x14ac:dyDescent="0.3">
      <c r="B47" s="12" t="s">
        <v>174</v>
      </c>
      <c r="C47" s="12">
        <v>407021157</v>
      </c>
      <c r="D47" s="12" t="s">
        <v>141</v>
      </c>
      <c r="E47" s="12" t="s">
        <v>105</v>
      </c>
      <c r="F47" s="12" t="s">
        <v>2713</v>
      </c>
      <c r="G47" s="12" t="s">
        <v>106</v>
      </c>
      <c r="H47" s="12" t="s">
        <v>86</v>
      </c>
      <c r="I47" s="28">
        <v>290000</v>
      </c>
      <c r="J47" s="28">
        <v>285000</v>
      </c>
      <c r="K47" s="28">
        <v>277000</v>
      </c>
      <c r="L47" s="28">
        <v>260000</v>
      </c>
      <c r="M47" s="28">
        <v>250000</v>
      </c>
      <c r="N47" s="28">
        <v>255000</v>
      </c>
      <c r="O47" s="29">
        <v>32</v>
      </c>
      <c r="P47" s="29">
        <v>32</v>
      </c>
      <c r="Q47" s="29">
        <v>39</v>
      </c>
      <c r="R47" s="28">
        <v>350</v>
      </c>
      <c r="S47" s="28">
        <v>295</v>
      </c>
      <c r="T47" s="30">
        <v>1.3</v>
      </c>
      <c r="U47" s="30">
        <v>0</v>
      </c>
      <c r="V47" s="30">
        <v>1.3</v>
      </c>
      <c r="W47" s="30">
        <v>1.4</v>
      </c>
      <c r="X47" s="31">
        <v>6.2758620689655167E-2</v>
      </c>
      <c r="Y47" s="30">
        <v>0.6</v>
      </c>
      <c r="Z47" s="30">
        <v>0</v>
      </c>
      <c r="AA47" s="30">
        <v>0.6</v>
      </c>
      <c r="AB47" s="30">
        <v>0.5</v>
      </c>
      <c r="AC47" s="32">
        <v>0.21258503401360543</v>
      </c>
      <c r="AD47" s="30">
        <v>3.3873439485684385</v>
      </c>
      <c r="AE47" s="12">
        <v>368</v>
      </c>
      <c r="AF47" s="12">
        <v>388</v>
      </c>
      <c r="AG47" s="12">
        <v>313</v>
      </c>
      <c r="AH47" s="33">
        <v>4.8745837957824643</v>
      </c>
      <c r="AI47" s="34">
        <v>397000</v>
      </c>
      <c r="AJ47" s="34">
        <v>383000</v>
      </c>
      <c r="AK47" s="34">
        <v>370000</v>
      </c>
      <c r="AL47" s="35">
        <v>3.6553524804177548E-2</v>
      </c>
      <c r="AM47" s="35">
        <v>7.2972972972972977E-2</v>
      </c>
      <c r="AN47" s="12">
        <v>1.9</v>
      </c>
      <c r="AO47" s="33">
        <v>9.9999999999999867E-2</v>
      </c>
      <c r="AP47" s="12">
        <v>1.8</v>
      </c>
      <c r="AQ47" s="32">
        <v>6.6108786610878656E-2</v>
      </c>
      <c r="AR47" s="34">
        <v>420</v>
      </c>
      <c r="AS47" s="34">
        <v>385</v>
      </c>
      <c r="AT47" s="31">
        <v>9.0909090909090912E-2</v>
      </c>
      <c r="AU47" s="32">
        <v>0.26067178425289039</v>
      </c>
      <c r="AV47" s="36">
        <v>1646.4</v>
      </c>
      <c r="AW47" s="30">
        <v>0.6925</v>
      </c>
      <c r="AX47" s="30">
        <v>0.3075</v>
      </c>
      <c r="AY47" s="30">
        <v>0.95840000000000003</v>
      </c>
      <c r="AZ47" s="30">
        <v>3.0599999999999999E-2</v>
      </c>
      <c r="BA47" s="30">
        <v>0.37669999999999998</v>
      </c>
      <c r="BB47" s="30">
        <v>0.32479999999999998</v>
      </c>
      <c r="BC47" s="30">
        <v>0.21759999999999999</v>
      </c>
      <c r="BD47" s="37">
        <v>7</v>
      </c>
      <c r="BE47" s="29">
        <v>224</v>
      </c>
      <c r="BF47" s="38" t="s">
        <v>2754</v>
      </c>
      <c r="BG47" s="39">
        <v>140.50627087424999</v>
      </c>
      <c r="BH47" s="39">
        <v>-36.204186709371797</v>
      </c>
      <c r="BI47" s="40">
        <f t="shared" si="0"/>
        <v>95</v>
      </c>
      <c r="BJ47" s="40">
        <f t="shared" si="1"/>
        <v>85</v>
      </c>
      <c r="BK47" s="40">
        <f t="shared" si="2"/>
        <v>64</v>
      </c>
      <c r="BL47" s="40">
        <f t="shared" si="3"/>
        <v>14</v>
      </c>
      <c r="BM47" s="40">
        <f t="shared" si="4"/>
        <v>19</v>
      </c>
      <c r="BN47" s="40">
        <f t="shared" si="5"/>
        <v>86</v>
      </c>
      <c r="BO47" s="40">
        <f t="shared" si="6"/>
        <v>65</v>
      </c>
      <c r="BP47" s="40">
        <f t="shared" si="7"/>
        <v>73</v>
      </c>
      <c r="BQ47" s="41">
        <f t="shared" si="8"/>
        <v>100</v>
      </c>
      <c r="BR47" s="40">
        <f t="shared" si="9"/>
        <v>100</v>
      </c>
      <c r="BS47" s="41">
        <f t="shared" si="10"/>
        <v>100</v>
      </c>
      <c r="BT47" s="41">
        <f t="shared" si="11"/>
        <v>100</v>
      </c>
      <c r="BU47" s="41">
        <f t="shared" si="12"/>
        <v>70</v>
      </c>
      <c r="BV47" s="41">
        <f t="shared" si="13"/>
        <v>78</v>
      </c>
    </row>
    <row r="48" spans="2:74" x14ac:dyDescent="0.3">
      <c r="B48" s="12" t="s">
        <v>175</v>
      </c>
      <c r="C48" s="12">
        <v>407031159</v>
      </c>
      <c r="D48" s="12" t="s">
        <v>104</v>
      </c>
      <c r="E48" s="12" t="s">
        <v>105</v>
      </c>
      <c r="F48" s="12" t="s">
        <v>2713</v>
      </c>
      <c r="G48" s="12" t="s">
        <v>106</v>
      </c>
      <c r="H48" s="12" t="s">
        <v>86</v>
      </c>
      <c r="I48" s="28">
        <v>399000</v>
      </c>
      <c r="J48" s="28">
        <v>390040</v>
      </c>
      <c r="K48" s="28">
        <v>349000</v>
      </c>
      <c r="L48" s="28">
        <v>385000</v>
      </c>
      <c r="M48" s="28">
        <v>375000</v>
      </c>
      <c r="N48" s="28">
        <v>325000</v>
      </c>
      <c r="O48" s="29">
        <v>44</v>
      </c>
      <c r="P48" s="29">
        <v>44</v>
      </c>
      <c r="Q48" s="29">
        <v>42</v>
      </c>
      <c r="R48" s="28">
        <v>360</v>
      </c>
      <c r="S48" s="28">
        <v>330</v>
      </c>
      <c r="T48" s="30">
        <v>1.7</v>
      </c>
      <c r="U48" s="30">
        <v>-0.10000000000000009</v>
      </c>
      <c r="V48" s="30">
        <v>1.8</v>
      </c>
      <c r="W48" s="30">
        <v>1.4</v>
      </c>
      <c r="X48" s="31">
        <v>4.6917293233082705E-2</v>
      </c>
      <c r="Y48" s="30">
        <v>1.1000000000000001</v>
      </c>
      <c r="Z48" s="30">
        <v>0</v>
      </c>
      <c r="AA48" s="30">
        <v>1.1000000000000001</v>
      </c>
      <c r="AB48" s="30">
        <v>1.1000000000000001</v>
      </c>
      <c r="AC48" s="32">
        <v>0.25817555938037862</v>
      </c>
      <c r="AD48" s="30">
        <v>5.5027803521779424</v>
      </c>
      <c r="AE48" s="12">
        <v>309</v>
      </c>
      <c r="AF48" s="12">
        <v>294</v>
      </c>
      <c r="AG48" s="12">
        <v>314</v>
      </c>
      <c r="AH48" s="33">
        <v>4.0190703218116806</v>
      </c>
      <c r="AI48" s="34">
        <v>395000</v>
      </c>
      <c r="AJ48" s="34">
        <v>360000</v>
      </c>
      <c r="AK48" s="34">
        <v>327500</v>
      </c>
      <c r="AL48" s="35">
        <v>9.7222222222222224E-2</v>
      </c>
      <c r="AM48" s="35">
        <v>0.20610687022900764</v>
      </c>
      <c r="AN48" s="12">
        <v>1.4</v>
      </c>
      <c r="AO48" s="33">
        <v>0</v>
      </c>
      <c r="AP48" s="12">
        <v>1.4</v>
      </c>
      <c r="AQ48" s="32">
        <v>7.1739130434782611E-2</v>
      </c>
      <c r="AR48" s="34">
        <v>430</v>
      </c>
      <c r="AS48" s="34">
        <v>380</v>
      </c>
      <c r="AT48" s="31">
        <v>0.13157894736842105</v>
      </c>
      <c r="AU48" s="32">
        <v>0.22373993210683321</v>
      </c>
      <c r="AV48" s="36">
        <v>1394.4</v>
      </c>
      <c r="AW48" s="30">
        <v>0.68600000000000005</v>
      </c>
      <c r="AX48" s="30">
        <v>0.314</v>
      </c>
      <c r="AY48" s="30">
        <v>0.91069999999999995</v>
      </c>
      <c r="AZ48" s="30">
        <v>7.0999999999999994E-2</v>
      </c>
      <c r="BA48" s="30">
        <v>0.38279999999999997</v>
      </c>
      <c r="BB48" s="30">
        <v>0.34799999999999998</v>
      </c>
      <c r="BC48" s="30">
        <v>0.21190000000000001</v>
      </c>
      <c r="BD48" s="37">
        <v>3</v>
      </c>
      <c r="BE48" s="29">
        <v>190</v>
      </c>
      <c r="BF48" s="38" t="s">
        <v>2755</v>
      </c>
      <c r="BG48" s="39">
        <v>140.50926815567999</v>
      </c>
      <c r="BH48" s="39">
        <v>-34.255363301146502</v>
      </c>
      <c r="BI48" s="40">
        <f t="shared" si="0"/>
        <v>88</v>
      </c>
      <c r="BJ48" s="40">
        <f t="shared" si="1"/>
        <v>93</v>
      </c>
      <c r="BK48" s="40">
        <f t="shared" si="2"/>
        <v>75</v>
      </c>
      <c r="BL48" s="40">
        <f t="shared" si="3"/>
        <v>26</v>
      </c>
      <c r="BM48" s="40">
        <f t="shared" si="4"/>
        <v>49</v>
      </c>
      <c r="BN48" s="40">
        <f t="shared" si="5"/>
        <v>95</v>
      </c>
      <c r="BO48" s="40">
        <f t="shared" si="6"/>
        <v>70</v>
      </c>
      <c r="BP48" s="40">
        <f t="shared" si="7"/>
        <v>74</v>
      </c>
      <c r="BQ48" s="41">
        <f t="shared" si="8"/>
        <v>100</v>
      </c>
      <c r="BR48" s="40">
        <f t="shared" si="9"/>
        <v>95</v>
      </c>
      <c r="BS48" s="41">
        <f t="shared" si="10"/>
        <v>95</v>
      </c>
      <c r="BT48" s="41">
        <f t="shared" si="11"/>
        <v>98</v>
      </c>
      <c r="BU48" s="41">
        <f t="shared" si="12"/>
        <v>30</v>
      </c>
      <c r="BV48" s="41">
        <f t="shared" si="13"/>
        <v>78</v>
      </c>
    </row>
    <row r="49" spans="2:74" x14ac:dyDescent="0.3">
      <c r="B49" s="12" t="s">
        <v>176</v>
      </c>
      <c r="C49" s="12">
        <v>407031170</v>
      </c>
      <c r="D49" s="12" t="s">
        <v>104</v>
      </c>
      <c r="E49" s="12" t="s">
        <v>105</v>
      </c>
      <c r="F49" s="12" t="s">
        <v>2713</v>
      </c>
      <c r="G49" s="12" t="s">
        <v>106</v>
      </c>
      <c r="H49" s="12" t="s">
        <v>86</v>
      </c>
      <c r="I49" s="28">
        <v>380000</v>
      </c>
      <c r="J49" s="28">
        <v>380000</v>
      </c>
      <c r="K49" s="28">
        <v>319000</v>
      </c>
      <c r="L49" s="28">
        <v>360000</v>
      </c>
      <c r="M49" s="28">
        <v>314000</v>
      </c>
      <c r="N49" s="28">
        <v>300000</v>
      </c>
      <c r="O49" s="29">
        <v>71</v>
      </c>
      <c r="P49" s="29">
        <v>59</v>
      </c>
      <c r="Q49" s="29">
        <v>54</v>
      </c>
      <c r="R49" s="28">
        <v>340</v>
      </c>
      <c r="S49" s="28">
        <v>310</v>
      </c>
      <c r="T49" s="30">
        <v>1.2</v>
      </c>
      <c r="U49" s="30">
        <v>-0.10000000000000009</v>
      </c>
      <c r="V49" s="30">
        <v>1.3</v>
      </c>
      <c r="W49" s="30">
        <v>1.1000000000000001</v>
      </c>
      <c r="X49" s="31">
        <v>4.6526315789473686E-2</v>
      </c>
      <c r="Y49" s="30">
        <v>0.4</v>
      </c>
      <c r="Z49" s="30">
        <v>0</v>
      </c>
      <c r="AA49" s="30">
        <v>0.4</v>
      </c>
      <c r="AB49" s="30">
        <v>0.3</v>
      </c>
      <c r="AC49" s="32">
        <v>0.29559048546390321</v>
      </c>
      <c r="AD49" s="30">
        <v>6.3531891672105889</v>
      </c>
      <c r="AE49" s="12">
        <v>309</v>
      </c>
      <c r="AF49" s="12">
        <v>294</v>
      </c>
      <c r="AG49" s="12">
        <v>314</v>
      </c>
      <c r="AH49" s="33">
        <v>4.0190703218116806</v>
      </c>
      <c r="AI49" s="34">
        <v>395000</v>
      </c>
      <c r="AJ49" s="34">
        <v>360000</v>
      </c>
      <c r="AK49" s="34">
        <v>327500</v>
      </c>
      <c r="AL49" s="35">
        <v>9.7222222222222224E-2</v>
      </c>
      <c r="AM49" s="35">
        <v>0.20610687022900764</v>
      </c>
      <c r="AN49" s="12">
        <v>1.4</v>
      </c>
      <c r="AO49" s="33">
        <v>0</v>
      </c>
      <c r="AP49" s="12">
        <v>1.4</v>
      </c>
      <c r="AQ49" s="32">
        <v>7.1739130434782611E-2</v>
      </c>
      <c r="AR49" s="34">
        <v>430</v>
      </c>
      <c r="AS49" s="34">
        <v>380</v>
      </c>
      <c r="AT49" s="31">
        <v>0.13157894736842105</v>
      </c>
      <c r="AU49" s="32">
        <v>0.22373993210683321</v>
      </c>
      <c r="AV49" s="36">
        <v>1150.24</v>
      </c>
      <c r="AW49" s="30">
        <v>0.64629999999999999</v>
      </c>
      <c r="AX49" s="30">
        <v>0.35370000000000001</v>
      </c>
      <c r="AY49" s="30">
        <v>0.91369999999999996</v>
      </c>
      <c r="AZ49" s="30">
        <v>6.08E-2</v>
      </c>
      <c r="BA49" s="30">
        <v>0.43219999999999997</v>
      </c>
      <c r="BB49" s="30">
        <v>0.28050000000000003</v>
      </c>
      <c r="BC49" s="30">
        <v>0.21060000000000001</v>
      </c>
      <c r="BD49" s="37">
        <v>2</v>
      </c>
      <c r="BE49" s="29">
        <v>132</v>
      </c>
      <c r="BF49" s="38" t="s">
        <v>2756</v>
      </c>
      <c r="BG49" s="39">
        <v>139.74069509194399</v>
      </c>
      <c r="BH49" s="39">
        <v>-34.1839910328193</v>
      </c>
      <c r="BI49" s="40">
        <f t="shared" si="0"/>
        <v>97</v>
      </c>
      <c r="BJ49" s="40">
        <f t="shared" si="1"/>
        <v>93</v>
      </c>
      <c r="BK49" s="40">
        <f t="shared" si="2"/>
        <v>75</v>
      </c>
      <c r="BL49" s="40">
        <f t="shared" si="3"/>
        <v>26</v>
      </c>
      <c r="BM49" s="40">
        <f t="shared" si="4"/>
        <v>49</v>
      </c>
      <c r="BN49" s="40">
        <f t="shared" si="5"/>
        <v>95</v>
      </c>
      <c r="BO49" s="40">
        <f t="shared" si="6"/>
        <v>80</v>
      </c>
      <c r="BP49" s="40">
        <f t="shared" si="7"/>
        <v>85</v>
      </c>
      <c r="BQ49" s="41">
        <f t="shared" si="8"/>
        <v>100</v>
      </c>
      <c r="BR49" s="40">
        <f t="shared" si="9"/>
        <v>87</v>
      </c>
      <c r="BS49" s="41">
        <f t="shared" si="10"/>
        <v>70</v>
      </c>
      <c r="BT49" s="41">
        <f t="shared" si="11"/>
        <v>100</v>
      </c>
      <c r="BU49" s="41">
        <f t="shared" si="12"/>
        <v>20</v>
      </c>
      <c r="BV49" s="41">
        <f t="shared" si="13"/>
        <v>78</v>
      </c>
    </row>
    <row r="50" spans="2:74" x14ac:dyDescent="0.3">
      <c r="B50" s="12" t="s">
        <v>177</v>
      </c>
      <c r="C50" s="12">
        <v>509021237</v>
      </c>
      <c r="D50" s="12" t="s">
        <v>118</v>
      </c>
      <c r="E50" s="12" t="s">
        <v>119</v>
      </c>
      <c r="F50" s="12" t="s">
        <v>2720</v>
      </c>
      <c r="G50" s="12" t="s">
        <v>120</v>
      </c>
      <c r="H50" s="12" t="s">
        <v>86</v>
      </c>
      <c r="I50" s="28">
        <v>259000</v>
      </c>
      <c r="J50" s="28">
        <v>250000</v>
      </c>
      <c r="K50" s="28">
        <v>210000</v>
      </c>
      <c r="L50" s="28">
        <v>260000</v>
      </c>
      <c r="M50" s="28">
        <v>245000</v>
      </c>
      <c r="N50" s="28">
        <v>150000</v>
      </c>
      <c r="O50" s="29">
        <v>56</v>
      </c>
      <c r="P50" s="29">
        <v>63</v>
      </c>
      <c r="Q50" s="29">
        <v>70</v>
      </c>
      <c r="R50" s="28">
        <v>450</v>
      </c>
      <c r="S50" s="28">
        <v>300</v>
      </c>
      <c r="T50" s="30">
        <v>1.7</v>
      </c>
      <c r="U50" s="30">
        <v>0.19999999999999996</v>
      </c>
      <c r="V50" s="30">
        <v>1.5</v>
      </c>
      <c r="W50" s="30">
        <v>1</v>
      </c>
      <c r="X50" s="31">
        <v>9.0347490347490345E-2</v>
      </c>
      <c r="Y50" s="30">
        <v>0.1</v>
      </c>
      <c r="Z50" s="30">
        <v>0</v>
      </c>
      <c r="AA50" s="30">
        <v>0.1</v>
      </c>
      <c r="AB50" s="30">
        <v>0.1</v>
      </c>
      <c r="AC50" s="32">
        <v>0.32194368131868129</v>
      </c>
      <c r="AD50" s="30">
        <v>3.5633937376725831</v>
      </c>
      <c r="AE50" s="12">
        <v>328</v>
      </c>
      <c r="AF50" s="12">
        <v>328</v>
      </c>
      <c r="AG50" s="12">
        <v>411</v>
      </c>
      <c r="AH50" s="33">
        <v>3.8571428571428568</v>
      </c>
      <c r="AI50" s="34">
        <v>525000</v>
      </c>
      <c r="AJ50" s="34">
        <v>430000</v>
      </c>
      <c r="AK50" s="34">
        <v>400000</v>
      </c>
      <c r="AL50" s="35">
        <v>0.22093023255813954</v>
      </c>
      <c r="AM50" s="35">
        <v>0.3125</v>
      </c>
      <c r="AN50" s="12">
        <v>2.1</v>
      </c>
      <c r="AO50" s="33">
        <v>0.20000000000000018</v>
      </c>
      <c r="AP50" s="12">
        <v>1.9</v>
      </c>
      <c r="AQ50" s="32">
        <v>5.6716417910447757E-2</v>
      </c>
      <c r="AR50" s="34">
        <v>450</v>
      </c>
      <c r="AS50" s="34">
        <v>360</v>
      </c>
      <c r="AT50" s="31">
        <v>0.25</v>
      </c>
      <c r="AU50" s="32">
        <v>0.47150249007644096</v>
      </c>
      <c r="AV50" s="36">
        <v>1397.7600000000002</v>
      </c>
      <c r="AW50" s="30">
        <v>0.6532</v>
      </c>
      <c r="AX50" s="30">
        <v>0.3468</v>
      </c>
      <c r="AY50" s="30">
        <v>0.9476</v>
      </c>
      <c r="AZ50" s="30">
        <v>1.95E-2</v>
      </c>
      <c r="BA50" s="30">
        <v>0.4667</v>
      </c>
      <c r="BB50" s="30">
        <v>0.22700000000000001</v>
      </c>
      <c r="BC50" s="30">
        <v>0.21199999999999999</v>
      </c>
      <c r="BD50" s="37">
        <v>7</v>
      </c>
      <c r="BE50" s="29">
        <v>160</v>
      </c>
      <c r="BF50" s="38" t="s">
        <v>2757</v>
      </c>
      <c r="BG50" s="39">
        <v>117.527453171405</v>
      </c>
      <c r="BH50" s="39">
        <v>-31.776825338480499</v>
      </c>
      <c r="BI50" s="40">
        <f t="shared" si="0"/>
        <v>88</v>
      </c>
      <c r="BJ50" s="40">
        <f t="shared" si="1"/>
        <v>82</v>
      </c>
      <c r="BK50" s="40">
        <f t="shared" si="2"/>
        <v>77</v>
      </c>
      <c r="BL50" s="40">
        <f t="shared" si="3"/>
        <v>1</v>
      </c>
      <c r="BM50" s="40">
        <f t="shared" si="4"/>
        <v>100</v>
      </c>
      <c r="BN50" s="40">
        <f t="shared" si="5"/>
        <v>72</v>
      </c>
      <c r="BO50" s="40">
        <f t="shared" si="6"/>
        <v>75</v>
      </c>
      <c r="BP50" s="40">
        <f t="shared" si="7"/>
        <v>93</v>
      </c>
      <c r="BQ50" s="41">
        <f t="shared" si="8"/>
        <v>100</v>
      </c>
      <c r="BR50" s="40">
        <f t="shared" si="9"/>
        <v>100</v>
      </c>
      <c r="BS50" s="41">
        <f t="shared" si="10"/>
        <v>53</v>
      </c>
      <c r="BT50" s="41">
        <f t="shared" si="11"/>
        <v>100</v>
      </c>
      <c r="BU50" s="41">
        <f t="shared" si="12"/>
        <v>70</v>
      </c>
      <c r="BV50" s="41">
        <f t="shared" si="13"/>
        <v>78</v>
      </c>
    </row>
    <row r="51" spans="2:74" x14ac:dyDescent="0.3">
      <c r="B51" s="12" t="s">
        <v>178</v>
      </c>
      <c r="C51" s="12">
        <v>601021012</v>
      </c>
      <c r="D51" s="12" t="s">
        <v>149</v>
      </c>
      <c r="E51" s="12" t="s">
        <v>150</v>
      </c>
      <c r="F51" s="12" t="s">
        <v>2758</v>
      </c>
      <c r="G51" s="12" t="s">
        <v>151</v>
      </c>
      <c r="H51" s="12" t="s">
        <v>86</v>
      </c>
      <c r="I51" s="28">
        <v>975000</v>
      </c>
      <c r="J51" s="28">
        <v>935000</v>
      </c>
      <c r="K51" s="28">
        <v>895000</v>
      </c>
      <c r="L51" s="28">
        <v>850000</v>
      </c>
      <c r="M51" s="28">
        <v>795000</v>
      </c>
      <c r="N51" s="28">
        <v>925000</v>
      </c>
      <c r="O51" s="29">
        <v>58</v>
      </c>
      <c r="P51" s="29">
        <v>77</v>
      </c>
      <c r="Q51" s="29">
        <v>47</v>
      </c>
      <c r="R51" s="28">
        <v>560</v>
      </c>
      <c r="S51" s="28">
        <v>550</v>
      </c>
      <c r="T51" s="30">
        <v>2.2000000000000002</v>
      </c>
      <c r="U51" s="30">
        <v>0.10000000000000009</v>
      </c>
      <c r="V51" s="30">
        <v>2.1</v>
      </c>
      <c r="W51" s="30">
        <v>2.4</v>
      </c>
      <c r="X51" s="31">
        <v>2.9866666666666666E-2</v>
      </c>
      <c r="Y51" s="30">
        <v>1.7</v>
      </c>
      <c r="Z51" s="30">
        <v>-0.19999999999999996</v>
      </c>
      <c r="AA51" s="30">
        <v>1.9</v>
      </c>
      <c r="AB51" s="30">
        <v>1.8</v>
      </c>
      <c r="AC51" s="32">
        <v>0.25853154084798341</v>
      </c>
      <c r="AD51" s="30">
        <v>8.656189983749444</v>
      </c>
      <c r="AE51" s="12">
        <v>258</v>
      </c>
      <c r="AF51" s="12">
        <v>202</v>
      </c>
      <c r="AG51" s="12">
        <v>218</v>
      </c>
      <c r="AH51" s="33">
        <v>4.2574850299401197</v>
      </c>
      <c r="AI51" s="34">
        <v>705000</v>
      </c>
      <c r="AJ51" s="34">
        <v>735000</v>
      </c>
      <c r="AK51" s="34">
        <v>775000</v>
      </c>
      <c r="AL51" s="35">
        <v>-4.0816326530612242E-2</v>
      </c>
      <c r="AM51" s="35">
        <v>-9.0322580645161285E-2</v>
      </c>
      <c r="AN51" s="12">
        <v>2.8</v>
      </c>
      <c r="AO51" s="33">
        <v>9.9999999999999645E-2</v>
      </c>
      <c r="AP51" s="12">
        <v>2.7</v>
      </c>
      <c r="AQ51" s="32">
        <v>9.3150684931506841E-2</v>
      </c>
      <c r="AR51" s="34">
        <v>560</v>
      </c>
      <c r="AS51" s="34">
        <v>550</v>
      </c>
      <c r="AT51" s="31">
        <v>1.8181818181818181E-2</v>
      </c>
      <c r="AU51" s="32">
        <v>-9.6297335413865013E-3</v>
      </c>
      <c r="AV51" s="36">
        <v>2166.0800000000004</v>
      </c>
      <c r="AW51" s="30">
        <v>0.79079999999999995</v>
      </c>
      <c r="AX51" s="30">
        <v>0.2092</v>
      </c>
      <c r="AY51" s="30">
        <v>0.99880000000000002</v>
      </c>
      <c r="AZ51" s="30">
        <v>1.8E-3</v>
      </c>
      <c r="BA51" s="30">
        <v>0.42920000000000003</v>
      </c>
      <c r="BB51" s="30">
        <v>0.46579999999999999</v>
      </c>
      <c r="BC51" s="30">
        <v>8.9399999999999993E-2</v>
      </c>
      <c r="BD51" s="37">
        <v>8</v>
      </c>
      <c r="BE51" s="29">
        <v>18</v>
      </c>
      <c r="BF51" s="38" t="s">
        <v>2759</v>
      </c>
      <c r="BG51" s="39">
        <v>147.50017933831299</v>
      </c>
      <c r="BH51" s="39">
        <v>-42.983496246803803</v>
      </c>
      <c r="BI51" s="40">
        <f t="shared" si="0"/>
        <v>80</v>
      </c>
      <c r="BJ51" s="40">
        <f t="shared" si="1"/>
        <v>70</v>
      </c>
      <c r="BK51" s="40">
        <f t="shared" si="2"/>
        <v>72</v>
      </c>
      <c r="BL51" s="40">
        <f t="shared" si="3"/>
        <v>100</v>
      </c>
      <c r="BM51" s="40">
        <f t="shared" si="4"/>
        <v>1</v>
      </c>
      <c r="BN51" s="40">
        <f t="shared" si="5"/>
        <v>100</v>
      </c>
      <c r="BO51" s="40">
        <f t="shared" si="6"/>
        <v>100</v>
      </c>
      <c r="BP51" s="40">
        <f t="shared" si="7"/>
        <v>84</v>
      </c>
      <c r="BQ51" s="41">
        <f t="shared" si="8"/>
        <v>50</v>
      </c>
      <c r="BR51" s="40">
        <f t="shared" si="9"/>
        <v>64</v>
      </c>
      <c r="BS51" s="41">
        <f t="shared" si="10"/>
        <v>94</v>
      </c>
      <c r="BT51" s="41">
        <f t="shared" si="11"/>
        <v>88</v>
      </c>
      <c r="BU51" s="41">
        <f t="shared" si="12"/>
        <v>80</v>
      </c>
      <c r="BV51" s="41">
        <f t="shared" si="13"/>
        <v>78</v>
      </c>
    </row>
    <row r="52" spans="2:74" x14ac:dyDescent="0.3">
      <c r="B52" s="12" t="s">
        <v>179</v>
      </c>
      <c r="C52" s="12">
        <v>601041026</v>
      </c>
      <c r="D52" s="12" t="s">
        <v>180</v>
      </c>
      <c r="E52" s="12" t="s">
        <v>150</v>
      </c>
      <c r="F52" s="12" t="s">
        <v>150</v>
      </c>
      <c r="G52" s="12" t="s">
        <v>151</v>
      </c>
      <c r="H52" s="12" t="s">
        <v>86</v>
      </c>
      <c r="I52" s="28">
        <v>895000</v>
      </c>
      <c r="J52" s="28">
        <v>895000</v>
      </c>
      <c r="K52" s="28">
        <v>899000</v>
      </c>
      <c r="L52" s="28">
        <v>895000</v>
      </c>
      <c r="M52" s="28">
        <v>895000</v>
      </c>
      <c r="N52" s="28">
        <v>870000</v>
      </c>
      <c r="O52" s="29">
        <v>37</v>
      </c>
      <c r="P52" s="29">
        <v>31</v>
      </c>
      <c r="Q52" s="29">
        <v>36</v>
      </c>
      <c r="R52" s="28">
        <v>610</v>
      </c>
      <c r="S52" s="28">
        <v>590</v>
      </c>
      <c r="T52" s="30">
        <v>2.6</v>
      </c>
      <c r="U52" s="30">
        <v>0</v>
      </c>
      <c r="V52" s="30">
        <v>2.6</v>
      </c>
      <c r="W52" s="30">
        <v>2.2999999999999998</v>
      </c>
      <c r="X52" s="31">
        <v>3.5441340782122903E-2</v>
      </c>
      <c r="Y52" s="30">
        <v>2.2000000000000002</v>
      </c>
      <c r="Z52" s="30">
        <v>0</v>
      </c>
      <c r="AA52" s="30">
        <v>2.2000000000000002</v>
      </c>
      <c r="AB52" s="30">
        <v>3</v>
      </c>
      <c r="AC52" s="32">
        <v>0.2851533283470456</v>
      </c>
      <c r="AD52" s="30">
        <v>8.0457827512801323</v>
      </c>
      <c r="AE52" s="12">
        <v>152</v>
      </c>
      <c r="AF52" s="12">
        <v>149</v>
      </c>
      <c r="AG52" s="12">
        <v>145</v>
      </c>
      <c r="AH52" s="33">
        <v>5.161290322580645</v>
      </c>
      <c r="AI52" s="34">
        <v>802000</v>
      </c>
      <c r="AJ52" s="34">
        <v>802000</v>
      </c>
      <c r="AK52" s="34">
        <v>860000</v>
      </c>
      <c r="AL52" s="35">
        <v>0</v>
      </c>
      <c r="AM52" s="35">
        <v>-6.7441860465116285E-2</v>
      </c>
      <c r="AN52" s="12">
        <v>2.7</v>
      </c>
      <c r="AO52" s="33">
        <v>0.20000000000000018</v>
      </c>
      <c r="AP52" s="12">
        <v>2.5</v>
      </c>
      <c r="AQ52" s="32">
        <v>9.3253012048192779E-2</v>
      </c>
      <c r="AR52" s="34">
        <v>580</v>
      </c>
      <c r="AS52" s="34">
        <v>570</v>
      </c>
      <c r="AT52" s="31">
        <v>1.7543859649122806E-2</v>
      </c>
      <c r="AU52" s="32">
        <v>2.2157750534577608E-2</v>
      </c>
      <c r="AV52" s="36">
        <v>2139.2000000000003</v>
      </c>
      <c r="AW52" s="30">
        <v>0.7319</v>
      </c>
      <c r="AX52" s="30">
        <v>0.2681</v>
      </c>
      <c r="AY52" s="30">
        <v>0.97519999999999996</v>
      </c>
      <c r="AZ52" s="30">
        <v>2.1899999999999999E-2</v>
      </c>
      <c r="BA52" s="30">
        <v>0.4945</v>
      </c>
      <c r="BB52" s="30">
        <v>0.32940000000000003</v>
      </c>
      <c r="BC52" s="30">
        <v>0.1381</v>
      </c>
      <c r="BD52" s="37">
        <v>9</v>
      </c>
      <c r="BE52" s="29">
        <v>8</v>
      </c>
      <c r="BF52" s="38" t="s">
        <v>2760</v>
      </c>
      <c r="BG52" s="39">
        <v>147.33751470504899</v>
      </c>
      <c r="BH52" s="39">
        <v>-42.955322301315398</v>
      </c>
      <c r="BI52" s="40">
        <f t="shared" si="0"/>
        <v>74</v>
      </c>
      <c r="BJ52" s="40">
        <f t="shared" si="1"/>
        <v>72</v>
      </c>
      <c r="BK52" s="40">
        <f t="shared" si="2"/>
        <v>61</v>
      </c>
      <c r="BL52" s="40">
        <f t="shared" si="3"/>
        <v>93</v>
      </c>
      <c r="BM52" s="40">
        <f t="shared" si="4"/>
        <v>1</v>
      </c>
      <c r="BN52" s="40">
        <f t="shared" si="5"/>
        <v>100</v>
      </c>
      <c r="BO52" s="40">
        <f t="shared" si="6"/>
        <v>100</v>
      </c>
      <c r="BP52" s="40">
        <f t="shared" si="7"/>
        <v>99</v>
      </c>
      <c r="BQ52" s="41">
        <f t="shared" si="8"/>
        <v>68</v>
      </c>
      <c r="BR52" s="40">
        <f t="shared" si="9"/>
        <v>70</v>
      </c>
      <c r="BS52" s="41">
        <f t="shared" si="10"/>
        <v>77</v>
      </c>
      <c r="BT52" s="41">
        <f t="shared" si="11"/>
        <v>80</v>
      </c>
      <c r="BU52" s="41">
        <f t="shared" si="12"/>
        <v>90</v>
      </c>
      <c r="BV52" s="41">
        <f t="shared" si="13"/>
        <v>78</v>
      </c>
    </row>
    <row r="53" spans="2:74" x14ac:dyDescent="0.3">
      <c r="B53" s="12" t="s">
        <v>181</v>
      </c>
      <c r="C53" s="12">
        <v>801011009</v>
      </c>
      <c r="D53" s="12" t="s">
        <v>182</v>
      </c>
      <c r="E53" s="12" t="s">
        <v>154</v>
      </c>
      <c r="F53" s="12" t="s">
        <v>2740</v>
      </c>
      <c r="G53" s="12" t="s">
        <v>155</v>
      </c>
      <c r="H53" s="12" t="s">
        <v>86</v>
      </c>
      <c r="I53" s="28">
        <v>895000</v>
      </c>
      <c r="J53" s="28">
        <v>928200</v>
      </c>
      <c r="K53" s="28">
        <v>850000</v>
      </c>
      <c r="L53" s="28">
        <v>873000</v>
      </c>
      <c r="M53" s="28">
        <v>855000</v>
      </c>
      <c r="N53" s="28">
        <v>850000</v>
      </c>
      <c r="O53" s="29">
        <v>27</v>
      </c>
      <c r="P53" s="29">
        <v>26</v>
      </c>
      <c r="Q53" s="29">
        <v>26</v>
      </c>
      <c r="R53" s="28">
        <v>680</v>
      </c>
      <c r="S53" s="28">
        <v>650</v>
      </c>
      <c r="T53" s="30">
        <v>3.3</v>
      </c>
      <c r="U53" s="30">
        <v>0.29999999999999982</v>
      </c>
      <c r="V53" s="30">
        <v>3</v>
      </c>
      <c r="W53" s="30">
        <v>3.1</v>
      </c>
      <c r="X53" s="31">
        <v>3.9508379888268157E-2</v>
      </c>
      <c r="Y53" s="30">
        <v>1.9</v>
      </c>
      <c r="Z53" s="30">
        <v>-0.10000000000000009</v>
      </c>
      <c r="AA53" s="30">
        <v>2</v>
      </c>
      <c r="AB53" s="30">
        <v>2.2000000000000002</v>
      </c>
      <c r="AC53" s="32">
        <v>0.22255969836614997</v>
      </c>
      <c r="AD53" s="30">
        <v>5.6332276594373365</v>
      </c>
      <c r="AE53" s="12">
        <v>149</v>
      </c>
      <c r="AF53" s="12">
        <v>110</v>
      </c>
      <c r="AG53" s="12">
        <v>162</v>
      </c>
      <c r="AH53" s="33">
        <v>1.8682634730538923</v>
      </c>
      <c r="AI53" s="34">
        <v>870000</v>
      </c>
      <c r="AJ53" s="34">
        <v>860500</v>
      </c>
      <c r="AK53" s="34">
        <v>862000</v>
      </c>
      <c r="AL53" s="35">
        <v>1.1040092969203951E-2</v>
      </c>
      <c r="AM53" s="35">
        <v>9.2807424593967514E-3</v>
      </c>
      <c r="AN53" s="12">
        <v>3.1</v>
      </c>
      <c r="AO53" s="33">
        <v>0.10000000000000009</v>
      </c>
      <c r="AP53" s="12">
        <v>3</v>
      </c>
      <c r="AQ53" s="32">
        <v>8.1250000000000003E-2</v>
      </c>
      <c r="AR53" s="34">
        <v>650</v>
      </c>
      <c r="AS53" s="34">
        <v>630</v>
      </c>
      <c r="AT53" s="31">
        <v>3.1746031746031744E-2</v>
      </c>
      <c r="AU53" s="32">
        <v>0.13677056368892107</v>
      </c>
      <c r="AV53" s="36">
        <v>3055.36</v>
      </c>
      <c r="AW53" s="30">
        <v>0.81120000000000003</v>
      </c>
      <c r="AX53" s="30">
        <v>0.1888</v>
      </c>
      <c r="AY53" s="30">
        <v>0.96709999999999996</v>
      </c>
      <c r="AZ53" s="30">
        <v>3.4599999999999999E-2</v>
      </c>
      <c r="BA53" s="30">
        <v>0.34100000000000003</v>
      </c>
      <c r="BB53" s="30">
        <v>0.49009999999999998</v>
      </c>
      <c r="BC53" s="30">
        <v>0.1565</v>
      </c>
      <c r="BD53" s="37">
        <v>9</v>
      </c>
      <c r="BE53" s="29">
        <v>74</v>
      </c>
      <c r="BF53" s="38" t="s">
        <v>2761</v>
      </c>
      <c r="BG53" s="39">
        <v>149.04162860401101</v>
      </c>
      <c r="BH53" s="39">
        <v>-35.206445212916897</v>
      </c>
      <c r="BI53" s="40">
        <f t="shared" si="0"/>
        <v>62</v>
      </c>
      <c r="BJ53" s="40">
        <f t="shared" si="1"/>
        <v>65</v>
      </c>
      <c r="BK53" s="40">
        <f t="shared" si="2"/>
        <v>100</v>
      </c>
      <c r="BL53" s="40">
        <f t="shared" si="3"/>
        <v>55</v>
      </c>
      <c r="BM53" s="40">
        <f t="shared" si="4"/>
        <v>6</v>
      </c>
      <c r="BN53" s="40">
        <f t="shared" si="5"/>
        <v>100</v>
      </c>
      <c r="BO53" s="40">
        <f t="shared" si="6"/>
        <v>92</v>
      </c>
      <c r="BP53" s="40">
        <f t="shared" si="7"/>
        <v>65</v>
      </c>
      <c r="BQ53" s="41">
        <f t="shared" si="8"/>
        <v>82</v>
      </c>
      <c r="BR53" s="40">
        <f t="shared" si="9"/>
        <v>94</v>
      </c>
      <c r="BS53" s="41">
        <f t="shared" si="10"/>
        <v>100</v>
      </c>
      <c r="BT53" s="41">
        <f t="shared" si="11"/>
        <v>85</v>
      </c>
      <c r="BU53" s="41">
        <f t="shared" si="12"/>
        <v>90</v>
      </c>
      <c r="BV53" s="41">
        <f t="shared" si="13"/>
        <v>78</v>
      </c>
    </row>
    <row r="54" spans="2:74" x14ac:dyDescent="0.3">
      <c r="B54" s="12" t="s">
        <v>183</v>
      </c>
      <c r="C54" s="12">
        <v>801011026</v>
      </c>
      <c r="D54" s="12" t="s">
        <v>182</v>
      </c>
      <c r="E54" s="12" t="s">
        <v>154</v>
      </c>
      <c r="F54" s="12" t="s">
        <v>2740</v>
      </c>
      <c r="G54" s="12" t="s">
        <v>155</v>
      </c>
      <c r="H54" s="12" t="s">
        <v>86</v>
      </c>
      <c r="I54" s="28">
        <v>1310000</v>
      </c>
      <c r="J54" s="28">
        <v>1386000</v>
      </c>
      <c r="K54" s="28">
        <v>1285225</v>
      </c>
      <c r="L54" s="28">
        <v>1325000</v>
      </c>
      <c r="M54" s="28">
        <v>1450000</v>
      </c>
      <c r="N54" s="28">
        <v>1295000</v>
      </c>
      <c r="O54" s="29">
        <v>35</v>
      </c>
      <c r="P54" s="29">
        <v>31</v>
      </c>
      <c r="Q54" s="29">
        <v>23</v>
      </c>
      <c r="R54" s="28">
        <v>750</v>
      </c>
      <c r="S54" s="28">
        <v>699</v>
      </c>
      <c r="T54" s="30">
        <v>2.6</v>
      </c>
      <c r="U54" s="30">
        <v>0</v>
      </c>
      <c r="V54" s="30">
        <v>2.6</v>
      </c>
      <c r="W54" s="30">
        <v>3</v>
      </c>
      <c r="X54" s="31">
        <v>2.9770992366412213E-2</v>
      </c>
      <c r="Y54" s="30">
        <v>2.2000000000000002</v>
      </c>
      <c r="Z54" s="30">
        <v>-9.9999999999999645E-2</v>
      </c>
      <c r="AA54" s="30">
        <v>2.2999999999999998</v>
      </c>
      <c r="AB54" s="30">
        <v>2.5</v>
      </c>
      <c r="AC54" s="32">
        <v>0.1999530776777716</v>
      </c>
      <c r="AD54" s="30">
        <v>6.71637260917643</v>
      </c>
      <c r="AE54" s="12">
        <v>149</v>
      </c>
      <c r="AF54" s="12">
        <v>110</v>
      </c>
      <c r="AG54" s="12">
        <v>162</v>
      </c>
      <c r="AH54" s="33">
        <v>1.8682634730538923</v>
      </c>
      <c r="AI54" s="34">
        <v>870000</v>
      </c>
      <c r="AJ54" s="34">
        <v>860500</v>
      </c>
      <c r="AK54" s="34">
        <v>862000</v>
      </c>
      <c r="AL54" s="35">
        <v>1.1040092969203951E-2</v>
      </c>
      <c r="AM54" s="35">
        <v>9.2807424593967514E-3</v>
      </c>
      <c r="AN54" s="12">
        <v>3.1</v>
      </c>
      <c r="AO54" s="33">
        <v>0.10000000000000009</v>
      </c>
      <c r="AP54" s="12">
        <v>3</v>
      </c>
      <c r="AQ54" s="32">
        <v>8.1250000000000003E-2</v>
      </c>
      <c r="AR54" s="34">
        <v>650</v>
      </c>
      <c r="AS54" s="34">
        <v>630</v>
      </c>
      <c r="AT54" s="31">
        <v>3.1746031746031744E-2</v>
      </c>
      <c r="AU54" s="32">
        <v>0.13677056368892107</v>
      </c>
      <c r="AV54" s="36">
        <v>3750.8800000000006</v>
      </c>
      <c r="AW54" s="30">
        <v>0.80559999999999998</v>
      </c>
      <c r="AX54" s="30">
        <v>0.19439999999999999</v>
      </c>
      <c r="AY54" s="30">
        <v>0.91510000000000002</v>
      </c>
      <c r="AZ54" s="30">
        <v>5.91E-2</v>
      </c>
      <c r="BA54" s="30">
        <v>0.46560000000000001</v>
      </c>
      <c r="BB54" s="30">
        <v>0.37630000000000002</v>
      </c>
      <c r="BC54" s="30">
        <v>0.1462</v>
      </c>
      <c r="BD54" s="37">
        <v>10</v>
      </c>
      <c r="BE54" s="29">
        <v>71</v>
      </c>
      <c r="BF54" s="38" t="s">
        <v>2762</v>
      </c>
      <c r="BG54" s="39">
        <v>149.04943654623301</v>
      </c>
      <c r="BH54" s="39">
        <v>-35.249852208401499</v>
      </c>
      <c r="BI54" s="40">
        <f t="shared" si="0"/>
        <v>74</v>
      </c>
      <c r="BJ54" s="40">
        <f t="shared" si="1"/>
        <v>65</v>
      </c>
      <c r="BK54" s="40">
        <f t="shared" si="2"/>
        <v>100</v>
      </c>
      <c r="BL54" s="40">
        <f t="shared" si="3"/>
        <v>55</v>
      </c>
      <c r="BM54" s="40">
        <f t="shared" si="4"/>
        <v>6</v>
      </c>
      <c r="BN54" s="40">
        <f t="shared" si="5"/>
        <v>100</v>
      </c>
      <c r="BO54" s="40">
        <f t="shared" si="6"/>
        <v>93</v>
      </c>
      <c r="BP54" s="40">
        <f t="shared" si="7"/>
        <v>92</v>
      </c>
      <c r="BQ54" s="41">
        <f t="shared" si="8"/>
        <v>50</v>
      </c>
      <c r="BR54" s="40">
        <f t="shared" si="9"/>
        <v>83</v>
      </c>
      <c r="BS54" s="41">
        <f t="shared" si="10"/>
        <v>100</v>
      </c>
      <c r="BT54" s="41">
        <f t="shared" si="11"/>
        <v>80</v>
      </c>
      <c r="BU54" s="41">
        <f t="shared" si="12"/>
        <v>100</v>
      </c>
      <c r="BV54" s="41">
        <f t="shared" si="13"/>
        <v>78</v>
      </c>
    </row>
    <row r="55" spans="2:74" x14ac:dyDescent="0.3">
      <c r="B55" s="12" t="s">
        <v>184</v>
      </c>
      <c r="C55" s="12">
        <v>801081091</v>
      </c>
      <c r="D55" s="12" t="s">
        <v>185</v>
      </c>
      <c r="E55" s="12" t="s">
        <v>154</v>
      </c>
      <c r="F55" s="12" t="s">
        <v>2740</v>
      </c>
      <c r="G55" s="12" t="s">
        <v>155</v>
      </c>
      <c r="H55" s="12" t="s">
        <v>86</v>
      </c>
      <c r="I55" s="28">
        <v>1338250</v>
      </c>
      <c r="J55" s="28">
        <v>1300000</v>
      </c>
      <c r="K55" s="28">
        <v>1250000</v>
      </c>
      <c r="L55" s="28">
        <v>1105000</v>
      </c>
      <c r="M55" s="28">
        <v>1105000</v>
      </c>
      <c r="N55" s="28">
        <v>1150000</v>
      </c>
      <c r="O55" s="29">
        <v>24</v>
      </c>
      <c r="P55" s="29">
        <v>24</v>
      </c>
      <c r="Q55" s="29">
        <v>40</v>
      </c>
      <c r="R55" s="28">
        <v>790</v>
      </c>
      <c r="S55" s="28">
        <v>795</v>
      </c>
      <c r="T55" s="30">
        <v>3</v>
      </c>
      <c r="U55" s="30">
        <v>0</v>
      </c>
      <c r="V55" s="30">
        <v>3</v>
      </c>
      <c r="W55" s="30">
        <v>2.2999999999999998</v>
      </c>
      <c r="X55" s="31">
        <v>3.0696805529609565E-2</v>
      </c>
      <c r="Y55" s="30">
        <v>2.2000000000000002</v>
      </c>
      <c r="Z55" s="30">
        <v>0.10000000000000009</v>
      </c>
      <c r="AA55" s="30">
        <v>2.1</v>
      </c>
      <c r="AB55" s="30">
        <v>2.4</v>
      </c>
      <c r="AC55" s="32">
        <v>0.2267300362768058</v>
      </c>
      <c r="AD55" s="30">
        <v>7.3861117587009577</v>
      </c>
      <c r="AE55" s="12">
        <v>38</v>
      </c>
      <c r="AF55" s="12">
        <v>42</v>
      </c>
      <c r="AG55" s="12">
        <v>43</v>
      </c>
      <c r="AH55" s="33">
        <v>2.2292490118577075</v>
      </c>
      <c r="AI55" s="34">
        <v>930000</v>
      </c>
      <c r="AJ55" s="34">
        <v>930000</v>
      </c>
      <c r="AK55" s="34">
        <v>1100000</v>
      </c>
      <c r="AL55" s="35">
        <v>0</v>
      </c>
      <c r="AM55" s="35">
        <v>-0.15454545454545454</v>
      </c>
      <c r="AN55" s="12">
        <v>2.9</v>
      </c>
      <c r="AO55" s="33">
        <v>0.39999999999999991</v>
      </c>
      <c r="AP55" s="12">
        <v>2.5</v>
      </c>
      <c r="AQ55" s="32">
        <v>6.7567567567567571E-2</v>
      </c>
      <c r="AR55" s="34">
        <v>720</v>
      </c>
      <c r="AS55" s="34">
        <v>655</v>
      </c>
      <c r="AT55" s="31">
        <v>9.9236641221374045E-2</v>
      </c>
      <c r="AU55" s="32">
        <v>7.7943193254299381E-2</v>
      </c>
      <c r="AV55" s="36">
        <v>3484.32</v>
      </c>
      <c r="AW55" s="30">
        <v>0.81399999999999995</v>
      </c>
      <c r="AX55" s="30">
        <v>0.186</v>
      </c>
      <c r="AY55" s="30">
        <v>0.89929999999999999</v>
      </c>
      <c r="AZ55" s="30">
        <v>7.9200000000000007E-2</v>
      </c>
      <c r="BA55" s="30">
        <v>0.48680000000000001</v>
      </c>
      <c r="BB55" s="30">
        <v>0.39589999999999997</v>
      </c>
      <c r="BC55" s="30">
        <v>0.1105</v>
      </c>
      <c r="BD55" s="37">
        <v>10</v>
      </c>
      <c r="BE55" s="29">
        <v>68</v>
      </c>
      <c r="BF55" s="38" t="s">
        <v>2763</v>
      </c>
      <c r="BG55" s="39">
        <v>149.03624023877001</v>
      </c>
      <c r="BH55" s="39">
        <v>-35.354344758345803</v>
      </c>
      <c r="BI55" s="40">
        <f t="shared" si="0"/>
        <v>67</v>
      </c>
      <c r="BJ55" s="40">
        <f t="shared" si="1"/>
        <v>69</v>
      </c>
      <c r="BK55" s="40">
        <f t="shared" si="2"/>
        <v>97</v>
      </c>
      <c r="BL55" s="40">
        <f t="shared" si="3"/>
        <v>74</v>
      </c>
      <c r="BM55" s="40">
        <f t="shared" si="4"/>
        <v>1</v>
      </c>
      <c r="BN55" s="40">
        <f t="shared" si="5"/>
        <v>89</v>
      </c>
      <c r="BO55" s="40">
        <f t="shared" si="6"/>
        <v>94</v>
      </c>
      <c r="BP55" s="40">
        <f t="shared" si="7"/>
        <v>97</v>
      </c>
      <c r="BQ55" s="41">
        <f t="shared" si="8"/>
        <v>53</v>
      </c>
      <c r="BR55" s="40">
        <f t="shared" si="9"/>
        <v>76</v>
      </c>
      <c r="BS55" s="41">
        <f t="shared" si="10"/>
        <v>100</v>
      </c>
      <c r="BT55" s="41">
        <f t="shared" si="11"/>
        <v>80</v>
      </c>
      <c r="BU55" s="41">
        <f t="shared" si="12"/>
        <v>100</v>
      </c>
      <c r="BV55" s="41">
        <f t="shared" si="13"/>
        <v>78</v>
      </c>
    </row>
    <row r="56" spans="2:74" x14ac:dyDescent="0.3">
      <c r="B56" s="12" t="s">
        <v>186</v>
      </c>
      <c r="C56" s="12">
        <v>204021064</v>
      </c>
      <c r="D56" s="12" t="s">
        <v>187</v>
      </c>
      <c r="E56" s="12" t="s">
        <v>188</v>
      </c>
      <c r="F56" s="12" t="s">
        <v>2709</v>
      </c>
      <c r="G56" s="12" t="s">
        <v>92</v>
      </c>
      <c r="H56" s="12" t="s">
        <v>86</v>
      </c>
      <c r="I56" s="28">
        <v>560000</v>
      </c>
      <c r="J56" s="28">
        <v>560000</v>
      </c>
      <c r="K56" s="28">
        <v>400000</v>
      </c>
      <c r="L56" s="28">
        <v>510000</v>
      </c>
      <c r="M56" s="28">
        <v>595000</v>
      </c>
      <c r="N56" s="28">
        <v>680000</v>
      </c>
      <c r="O56" s="29">
        <v>51</v>
      </c>
      <c r="P56" s="29">
        <v>55</v>
      </c>
      <c r="Q56" s="29">
        <v>45</v>
      </c>
      <c r="R56" s="28">
        <v>460</v>
      </c>
      <c r="S56" s="28">
        <v>370</v>
      </c>
      <c r="T56" s="30">
        <v>1.2</v>
      </c>
      <c r="U56" s="30">
        <v>0</v>
      </c>
      <c r="V56" s="30">
        <v>1.2</v>
      </c>
      <c r="W56" s="30">
        <v>1.3</v>
      </c>
      <c r="X56" s="31">
        <v>4.2714285714285712E-2</v>
      </c>
      <c r="Y56" s="30">
        <v>1.3</v>
      </c>
      <c r="Z56" s="30">
        <v>0.10000000000000009</v>
      </c>
      <c r="AA56" s="30">
        <v>1.2</v>
      </c>
      <c r="AB56" s="30">
        <v>0.7</v>
      </c>
      <c r="AC56" s="32">
        <v>0.30133109736924846</v>
      </c>
      <c r="AD56" s="30">
        <v>7.0545741859021378</v>
      </c>
      <c r="AE56" s="12">
        <v>349</v>
      </c>
      <c r="AF56" s="12">
        <v>334</v>
      </c>
      <c r="AG56" s="12">
        <v>281</v>
      </c>
      <c r="AH56" s="33">
        <v>6.8227424749163879</v>
      </c>
      <c r="AI56" s="34">
        <v>495000</v>
      </c>
      <c r="AJ56" s="34">
        <v>470000</v>
      </c>
      <c r="AK56" s="34">
        <v>490000</v>
      </c>
      <c r="AL56" s="35">
        <v>5.3191489361702128E-2</v>
      </c>
      <c r="AM56" s="35">
        <v>1.020408163265306E-2</v>
      </c>
      <c r="AN56" s="12">
        <v>2.5</v>
      </c>
      <c r="AO56" s="33">
        <v>0</v>
      </c>
      <c r="AP56" s="12">
        <v>2.5</v>
      </c>
      <c r="AQ56" s="32">
        <v>9.0384615384615383E-2</v>
      </c>
      <c r="AR56" s="34">
        <v>460</v>
      </c>
      <c r="AS56" s="34">
        <v>430</v>
      </c>
      <c r="AT56" s="31">
        <v>6.9767441860465115E-2</v>
      </c>
      <c r="AU56" s="32">
        <v>0.17236632585619457</v>
      </c>
      <c r="AV56" s="36">
        <v>1526.5600000000002</v>
      </c>
      <c r="AW56" s="30">
        <v>0.74299999999999999</v>
      </c>
      <c r="AX56" s="30">
        <v>0.25700000000000001</v>
      </c>
      <c r="AY56" s="30">
        <v>0.98909999999999998</v>
      </c>
      <c r="AZ56" s="30">
        <v>0</v>
      </c>
      <c r="BA56" s="30">
        <v>0.49590000000000001</v>
      </c>
      <c r="BB56" s="30">
        <v>0.35499999999999998</v>
      </c>
      <c r="BC56" s="30">
        <v>8.7599999999999997E-2</v>
      </c>
      <c r="BD56" s="37">
        <v>6</v>
      </c>
      <c r="BE56" s="29">
        <v>171</v>
      </c>
      <c r="BF56" s="38" t="s">
        <v>2764</v>
      </c>
      <c r="BG56" s="39">
        <v>146.139721223826</v>
      </c>
      <c r="BH56" s="39">
        <v>-36.5974237533161</v>
      </c>
      <c r="BI56" s="40">
        <f t="shared" si="0"/>
        <v>97</v>
      </c>
      <c r="BJ56" s="40">
        <f t="shared" si="1"/>
        <v>75</v>
      </c>
      <c r="BK56" s="40">
        <f t="shared" si="2"/>
        <v>40</v>
      </c>
      <c r="BL56" s="40">
        <f t="shared" si="3"/>
        <v>43</v>
      </c>
      <c r="BM56" s="40">
        <f t="shared" si="4"/>
        <v>27</v>
      </c>
      <c r="BN56" s="40">
        <f t="shared" si="5"/>
        <v>100</v>
      </c>
      <c r="BO56" s="40">
        <f t="shared" si="6"/>
        <v>73</v>
      </c>
      <c r="BP56" s="40">
        <f t="shared" si="7"/>
        <v>99</v>
      </c>
      <c r="BQ56" s="41">
        <f t="shared" si="8"/>
        <v>92</v>
      </c>
      <c r="BR56" s="40">
        <f t="shared" si="9"/>
        <v>80</v>
      </c>
      <c r="BS56" s="41">
        <f t="shared" si="10"/>
        <v>66</v>
      </c>
      <c r="BT56" s="41">
        <f t="shared" si="11"/>
        <v>95</v>
      </c>
      <c r="BU56" s="41">
        <f t="shared" si="12"/>
        <v>60</v>
      </c>
      <c r="BV56" s="41">
        <f t="shared" si="13"/>
        <v>77</v>
      </c>
    </row>
    <row r="57" spans="2:74" x14ac:dyDescent="0.3">
      <c r="B57" s="12" t="s">
        <v>189</v>
      </c>
      <c r="C57" s="12">
        <v>209011196</v>
      </c>
      <c r="D57" s="12" t="s">
        <v>190</v>
      </c>
      <c r="E57" s="12" t="s">
        <v>112</v>
      </c>
      <c r="F57" s="12" t="s">
        <v>738</v>
      </c>
      <c r="G57" s="12" t="s">
        <v>92</v>
      </c>
      <c r="H57" s="12" t="s">
        <v>86</v>
      </c>
      <c r="I57" s="28">
        <v>770000</v>
      </c>
      <c r="J57" s="28">
        <v>780000</v>
      </c>
      <c r="K57" s="28">
        <v>770000</v>
      </c>
      <c r="L57" s="28">
        <v>870000</v>
      </c>
      <c r="M57" s="28">
        <v>860000</v>
      </c>
      <c r="N57" s="28">
        <v>860000</v>
      </c>
      <c r="O57" s="29">
        <v>25</v>
      </c>
      <c r="P57" s="29">
        <v>25</v>
      </c>
      <c r="Q57" s="29">
        <v>25</v>
      </c>
      <c r="R57" s="28">
        <v>550</v>
      </c>
      <c r="S57" s="28">
        <v>490</v>
      </c>
      <c r="T57" s="30">
        <v>2.9</v>
      </c>
      <c r="U57" s="30">
        <v>0.10000000000000009</v>
      </c>
      <c r="V57" s="30">
        <v>2.8</v>
      </c>
      <c r="W57" s="30">
        <v>3</v>
      </c>
      <c r="X57" s="31">
        <v>3.7142857142857144E-2</v>
      </c>
      <c r="Y57" s="30">
        <v>2.6</v>
      </c>
      <c r="Z57" s="30">
        <v>-0.29999999999999982</v>
      </c>
      <c r="AA57" s="30">
        <v>2.9</v>
      </c>
      <c r="AB57" s="30">
        <v>3.8</v>
      </c>
      <c r="AC57" s="32">
        <v>0.28801843317972348</v>
      </c>
      <c r="AD57" s="30">
        <v>7.7543424317617857</v>
      </c>
      <c r="AE57" s="12">
        <v>253</v>
      </c>
      <c r="AF57" s="12">
        <v>170</v>
      </c>
      <c r="AG57" s="12">
        <v>244</v>
      </c>
      <c r="AH57" s="33">
        <v>2.2610114192495923</v>
      </c>
      <c r="AI57" s="34">
        <v>1070000</v>
      </c>
      <c r="AJ57" s="34">
        <v>1046000</v>
      </c>
      <c r="AK57" s="34">
        <v>1001000</v>
      </c>
      <c r="AL57" s="35">
        <v>2.2944550669216062E-2</v>
      </c>
      <c r="AM57" s="35">
        <v>6.8931068931068928E-2</v>
      </c>
      <c r="AN57" s="12">
        <v>2.8</v>
      </c>
      <c r="AO57" s="33">
        <v>9.9999999999999645E-2</v>
      </c>
      <c r="AP57" s="12">
        <v>2.7</v>
      </c>
      <c r="AQ57" s="32">
        <v>7.2580645161290328E-2</v>
      </c>
      <c r="AR57" s="34">
        <v>600</v>
      </c>
      <c r="AS57" s="34">
        <v>550</v>
      </c>
      <c r="AT57" s="31">
        <v>9.0909090909090912E-2</v>
      </c>
      <c r="AU57" s="32">
        <v>-4.9888911912932571E-2</v>
      </c>
      <c r="AV57" s="36">
        <v>1909.6000000000001</v>
      </c>
      <c r="AW57" s="30">
        <v>0.74439999999999995</v>
      </c>
      <c r="AX57" s="30">
        <v>0.25559999999999999</v>
      </c>
      <c r="AY57" s="30">
        <v>0.92989999999999995</v>
      </c>
      <c r="AZ57" s="30">
        <v>5.8200000000000002E-2</v>
      </c>
      <c r="BA57" s="30">
        <v>0.42709999999999998</v>
      </c>
      <c r="BB57" s="30">
        <v>0.32419999999999999</v>
      </c>
      <c r="BC57" s="30">
        <v>0.22639999999999999</v>
      </c>
      <c r="BD57" s="37">
        <v>6</v>
      </c>
      <c r="BE57" s="29">
        <v>16</v>
      </c>
      <c r="BF57" s="38" t="s">
        <v>2765</v>
      </c>
      <c r="BG57" s="39">
        <v>145.06965013667801</v>
      </c>
      <c r="BH57" s="39">
        <v>-37.697581698266497</v>
      </c>
      <c r="BI57" s="40">
        <f t="shared" si="0"/>
        <v>69</v>
      </c>
      <c r="BJ57" s="40">
        <f t="shared" si="1"/>
        <v>70</v>
      </c>
      <c r="BK57" s="40">
        <f t="shared" si="2"/>
        <v>97</v>
      </c>
      <c r="BL57" s="40">
        <f t="shared" si="3"/>
        <v>100</v>
      </c>
      <c r="BM57" s="40">
        <f t="shared" si="4"/>
        <v>12</v>
      </c>
      <c r="BN57" s="40">
        <f t="shared" si="5"/>
        <v>96</v>
      </c>
      <c r="BO57" s="40">
        <f t="shared" si="6"/>
        <v>100</v>
      </c>
      <c r="BP57" s="40">
        <f t="shared" si="7"/>
        <v>84</v>
      </c>
      <c r="BQ57" s="41">
        <f t="shared" si="8"/>
        <v>74</v>
      </c>
      <c r="BR57" s="40">
        <f t="shared" si="9"/>
        <v>73</v>
      </c>
      <c r="BS57" s="41">
        <f t="shared" si="10"/>
        <v>75</v>
      </c>
      <c r="BT57" s="41">
        <f t="shared" si="11"/>
        <v>74</v>
      </c>
      <c r="BU57" s="41">
        <f t="shared" si="12"/>
        <v>60</v>
      </c>
      <c r="BV57" s="41">
        <f t="shared" si="13"/>
        <v>77</v>
      </c>
    </row>
    <row r="58" spans="2:74" x14ac:dyDescent="0.3">
      <c r="B58" s="12" t="s">
        <v>191</v>
      </c>
      <c r="C58" s="12">
        <v>209011197</v>
      </c>
      <c r="D58" s="12" t="s">
        <v>190</v>
      </c>
      <c r="E58" s="12" t="s">
        <v>112</v>
      </c>
      <c r="F58" s="12" t="s">
        <v>738</v>
      </c>
      <c r="G58" s="12" t="s">
        <v>92</v>
      </c>
      <c r="H58" s="12" t="s">
        <v>86</v>
      </c>
      <c r="I58" s="28">
        <v>999000</v>
      </c>
      <c r="J58" s="28">
        <v>1000000</v>
      </c>
      <c r="K58" s="28">
        <v>980000</v>
      </c>
      <c r="L58" s="28">
        <v>1090000</v>
      </c>
      <c r="M58" s="28">
        <v>1086000</v>
      </c>
      <c r="N58" s="28">
        <v>1020000</v>
      </c>
      <c r="O58" s="29">
        <v>25</v>
      </c>
      <c r="P58" s="29">
        <v>24</v>
      </c>
      <c r="Q58" s="29">
        <v>24</v>
      </c>
      <c r="R58" s="28">
        <v>630</v>
      </c>
      <c r="S58" s="28">
        <v>550</v>
      </c>
      <c r="T58" s="30">
        <v>2.8</v>
      </c>
      <c r="U58" s="30">
        <v>9.9999999999999645E-2</v>
      </c>
      <c r="V58" s="30">
        <v>2.7</v>
      </c>
      <c r="W58" s="30">
        <v>2.7</v>
      </c>
      <c r="X58" s="31">
        <v>3.2792792792792791E-2</v>
      </c>
      <c r="Y58" s="30">
        <v>2.2000000000000002</v>
      </c>
      <c r="Z58" s="30">
        <v>0.10000000000000009</v>
      </c>
      <c r="AA58" s="30">
        <v>2.1</v>
      </c>
      <c r="AB58" s="30">
        <v>2.2000000000000002</v>
      </c>
      <c r="AC58" s="32">
        <v>0.27069297401347447</v>
      </c>
      <c r="AD58" s="30">
        <v>8.2546483833779316</v>
      </c>
      <c r="AE58" s="12">
        <v>253</v>
      </c>
      <c r="AF58" s="12">
        <v>170</v>
      </c>
      <c r="AG58" s="12">
        <v>244</v>
      </c>
      <c r="AH58" s="33">
        <v>2.2610114192495923</v>
      </c>
      <c r="AI58" s="34">
        <v>1070000</v>
      </c>
      <c r="AJ58" s="34">
        <v>1046000</v>
      </c>
      <c r="AK58" s="34">
        <v>1001000</v>
      </c>
      <c r="AL58" s="35">
        <v>2.2944550669216062E-2</v>
      </c>
      <c r="AM58" s="35">
        <v>6.8931068931068928E-2</v>
      </c>
      <c r="AN58" s="12">
        <v>2.8</v>
      </c>
      <c r="AO58" s="33">
        <v>9.9999999999999645E-2</v>
      </c>
      <c r="AP58" s="12">
        <v>2.7</v>
      </c>
      <c r="AQ58" s="32">
        <v>7.2580645161290328E-2</v>
      </c>
      <c r="AR58" s="34">
        <v>600</v>
      </c>
      <c r="AS58" s="34">
        <v>550</v>
      </c>
      <c r="AT58" s="31">
        <v>9.0909090909090912E-2</v>
      </c>
      <c r="AU58" s="32">
        <v>-4.9888911912932571E-2</v>
      </c>
      <c r="AV58" s="36">
        <v>2327.36</v>
      </c>
      <c r="AW58" s="30">
        <v>0.76659999999999995</v>
      </c>
      <c r="AX58" s="30">
        <v>0.2334</v>
      </c>
      <c r="AY58" s="30">
        <v>0.83689999999999998</v>
      </c>
      <c r="AZ58" s="30">
        <v>0.1389</v>
      </c>
      <c r="BA58" s="30">
        <v>0.3881</v>
      </c>
      <c r="BB58" s="30">
        <v>0.4088</v>
      </c>
      <c r="BC58" s="30">
        <v>0.18079999999999999</v>
      </c>
      <c r="BD58" s="37">
        <v>7</v>
      </c>
      <c r="BE58" s="29">
        <v>17</v>
      </c>
      <c r="BF58" s="38" t="s">
        <v>2766</v>
      </c>
      <c r="BG58" s="39">
        <v>145.10272513231399</v>
      </c>
      <c r="BH58" s="39">
        <v>-37.7017696134684</v>
      </c>
      <c r="BI58" s="40">
        <f t="shared" si="0"/>
        <v>70</v>
      </c>
      <c r="BJ58" s="40">
        <f t="shared" si="1"/>
        <v>70</v>
      </c>
      <c r="BK58" s="40">
        <f t="shared" si="2"/>
        <v>97</v>
      </c>
      <c r="BL58" s="40">
        <f t="shared" si="3"/>
        <v>100</v>
      </c>
      <c r="BM58" s="40">
        <f t="shared" si="4"/>
        <v>12</v>
      </c>
      <c r="BN58" s="40">
        <f t="shared" si="5"/>
        <v>96</v>
      </c>
      <c r="BO58" s="40">
        <f t="shared" si="6"/>
        <v>100</v>
      </c>
      <c r="BP58" s="40">
        <f t="shared" si="7"/>
        <v>75</v>
      </c>
      <c r="BQ58" s="41">
        <f t="shared" si="8"/>
        <v>60</v>
      </c>
      <c r="BR58" s="40">
        <f t="shared" si="9"/>
        <v>68</v>
      </c>
      <c r="BS58" s="41">
        <f t="shared" si="10"/>
        <v>86</v>
      </c>
      <c r="BT58" s="41">
        <f t="shared" si="11"/>
        <v>80</v>
      </c>
      <c r="BU58" s="41">
        <f t="shared" si="12"/>
        <v>70</v>
      </c>
      <c r="BV58" s="41">
        <f t="shared" si="13"/>
        <v>77</v>
      </c>
    </row>
    <row r="59" spans="2:74" x14ac:dyDescent="0.3">
      <c r="B59" s="12" t="s">
        <v>192</v>
      </c>
      <c r="C59" s="12">
        <v>211051280</v>
      </c>
      <c r="D59" s="12" t="s">
        <v>90</v>
      </c>
      <c r="E59" s="12" t="s">
        <v>91</v>
      </c>
      <c r="F59" s="12" t="s">
        <v>738</v>
      </c>
      <c r="G59" s="12" t="s">
        <v>92</v>
      </c>
      <c r="H59" s="12" t="s">
        <v>86</v>
      </c>
      <c r="I59" s="28">
        <v>930000</v>
      </c>
      <c r="J59" s="28">
        <v>950000</v>
      </c>
      <c r="K59" s="28">
        <v>870260</v>
      </c>
      <c r="L59" s="28">
        <v>941000</v>
      </c>
      <c r="M59" s="28">
        <v>930000</v>
      </c>
      <c r="N59" s="28">
        <v>821000</v>
      </c>
      <c r="O59" s="29">
        <v>21</v>
      </c>
      <c r="P59" s="29">
        <v>27</v>
      </c>
      <c r="Q59" s="29">
        <v>20</v>
      </c>
      <c r="R59" s="28">
        <v>700</v>
      </c>
      <c r="S59" s="28">
        <v>630</v>
      </c>
      <c r="T59" s="30">
        <v>3.1</v>
      </c>
      <c r="U59" s="30">
        <v>-0.10000000000000009</v>
      </c>
      <c r="V59" s="30">
        <v>3.2</v>
      </c>
      <c r="W59" s="30">
        <v>2.4</v>
      </c>
      <c r="X59" s="31">
        <v>3.9139784946236558E-2</v>
      </c>
      <c r="Y59" s="30">
        <v>1</v>
      </c>
      <c r="Z59" s="30">
        <v>0</v>
      </c>
      <c r="AA59" s="30">
        <v>1</v>
      </c>
      <c r="AB59" s="30">
        <v>0.7</v>
      </c>
      <c r="AC59" s="32">
        <v>0.29847182425978985</v>
      </c>
      <c r="AD59" s="30">
        <v>7.6257911143297958</v>
      </c>
      <c r="AE59" s="12">
        <v>575</v>
      </c>
      <c r="AF59" s="12">
        <v>519</v>
      </c>
      <c r="AG59" s="12">
        <v>527</v>
      </c>
      <c r="AH59" s="33">
        <v>3.6200755531570428</v>
      </c>
      <c r="AI59" s="34">
        <v>850000</v>
      </c>
      <c r="AJ59" s="34">
        <v>830000</v>
      </c>
      <c r="AK59" s="34">
        <v>840000</v>
      </c>
      <c r="AL59" s="35">
        <v>2.4096385542168676E-2</v>
      </c>
      <c r="AM59" s="35">
        <v>1.1904761904761904E-2</v>
      </c>
      <c r="AN59" s="12">
        <v>2.9</v>
      </c>
      <c r="AO59" s="33">
        <v>0.10000000000000009</v>
      </c>
      <c r="AP59" s="12">
        <v>2.8</v>
      </c>
      <c r="AQ59" s="32">
        <v>8.0851063829787226E-2</v>
      </c>
      <c r="AR59" s="34">
        <v>600</v>
      </c>
      <c r="AS59" s="34">
        <v>550</v>
      </c>
      <c r="AT59" s="31">
        <v>9.0909090909090912E-2</v>
      </c>
      <c r="AU59" s="32">
        <v>-0.10307115518125363</v>
      </c>
      <c r="AV59" s="36">
        <v>2345.2800000000002</v>
      </c>
      <c r="AW59" s="30">
        <v>0.79320000000000002</v>
      </c>
      <c r="AX59" s="30">
        <v>0.20680000000000001</v>
      </c>
      <c r="AY59" s="30">
        <v>0.91949999999999998</v>
      </c>
      <c r="AZ59" s="30">
        <v>3.9399999999999998E-2</v>
      </c>
      <c r="BA59" s="30">
        <v>0.36320000000000002</v>
      </c>
      <c r="BB59" s="30">
        <v>0.51519999999999999</v>
      </c>
      <c r="BC59" s="30">
        <v>8.4400000000000003E-2</v>
      </c>
      <c r="BD59" s="37">
        <v>6</v>
      </c>
      <c r="BE59" s="29">
        <v>34</v>
      </c>
      <c r="BF59" s="38" t="s">
        <v>2767</v>
      </c>
      <c r="BG59" s="39">
        <v>145.35190734033199</v>
      </c>
      <c r="BH59" s="39">
        <v>-37.809880199251403</v>
      </c>
      <c r="BI59" s="40">
        <f t="shared" si="0"/>
        <v>65</v>
      </c>
      <c r="BJ59" s="40">
        <f t="shared" si="1"/>
        <v>69</v>
      </c>
      <c r="BK59" s="40">
        <f t="shared" si="2"/>
        <v>80</v>
      </c>
      <c r="BL59" s="40">
        <f t="shared" si="3"/>
        <v>100</v>
      </c>
      <c r="BM59" s="40">
        <f t="shared" si="4"/>
        <v>13</v>
      </c>
      <c r="BN59" s="40">
        <f t="shared" si="5"/>
        <v>100</v>
      </c>
      <c r="BO59" s="40">
        <f t="shared" si="6"/>
        <v>100</v>
      </c>
      <c r="BP59" s="40">
        <f t="shared" si="7"/>
        <v>70</v>
      </c>
      <c r="BQ59" s="41">
        <f t="shared" si="8"/>
        <v>81</v>
      </c>
      <c r="BR59" s="40">
        <f t="shared" si="9"/>
        <v>74</v>
      </c>
      <c r="BS59" s="41">
        <f t="shared" si="10"/>
        <v>68</v>
      </c>
      <c r="BT59" s="41">
        <f t="shared" si="11"/>
        <v>100</v>
      </c>
      <c r="BU59" s="41">
        <f t="shared" si="12"/>
        <v>60</v>
      </c>
      <c r="BV59" s="41">
        <f t="shared" si="13"/>
        <v>77</v>
      </c>
    </row>
    <row r="60" spans="2:74" x14ac:dyDescent="0.3">
      <c r="B60" s="12" t="s">
        <v>193</v>
      </c>
      <c r="C60" s="12">
        <v>211051282</v>
      </c>
      <c r="D60" s="12" t="s">
        <v>90</v>
      </c>
      <c r="E60" s="12" t="s">
        <v>91</v>
      </c>
      <c r="F60" s="12" t="s">
        <v>738</v>
      </c>
      <c r="G60" s="12" t="s">
        <v>92</v>
      </c>
      <c r="H60" s="12" t="s">
        <v>86</v>
      </c>
      <c r="I60" s="28">
        <v>1030000</v>
      </c>
      <c r="J60" s="28">
        <v>1050000</v>
      </c>
      <c r="K60" s="28">
        <v>985000</v>
      </c>
      <c r="L60" s="28">
        <v>940000</v>
      </c>
      <c r="M60" s="28">
        <v>950000</v>
      </c>
      <c r="N60" s="28">
        <v>939999</v>
      </c>
      <c r="O60" s="29">
        <v>31</v>
      </c>
      <c r="P60" s="29">
        <v>31</v>
      </c>
      <c r="Q60" s="29">
        <v>26</v>
      </c>
      <c r="R60" s="28">
        <v>750</v>
      </c>
      <c r="S60" s="28">
        <v>600</v>
      </c>
      <c r="T60" s="30">
        <v>2.4</v>
      </c>
      <c r="U60" s="30">
        <v>-0.39999999999999991</v>
      </c>
      <c r="V60" s="30">
        <v>2.8</v>
      </c>
      <c r="W60" s="30">
        <v>3.1</v>
      </c>
      <c r="X60" s="31">
        <v>3.7864077669902914E-2</v>
      </c>
      <c r="Y60" s="30">
        <v>1.4</v>
      </c>
      <c r="Z60" s="30">
        <v>-0.10000000000000009</v>
      </c>
      <c r="AA60" s="30">
        <v>1.5</v>
      </c>
      <c r="AB60" s="30">
        <v>1.3</v>
      </c>
      <c r="AC60" s="32">
        <v>0.31857414707081688</v>
      </c>
      <c r="AD60" s="30">
        <v>8.4136249098190099</v>
      </c>
      <c r="AE60" s="12">
        <v>575</v>
      </c>
      <c r="AF60" s="12">
        <v>519</v>
      </c>
      <c r="AG60" s="12">
        <v>527</v>
      </c>
      <c r="AH60" s="33">
        <v>3.6200755531570428</v>
      </c>
      <c r="AI60" s="34">
        <v>850000</v>
      </c>
      <c r="AJ60" s="34">
        <v>830000</v>
      </c>
      <c r="AK60" s="34">
        <v>840000</v>
      </c>
      <c r="AL60" s="35">
        <v>2.4096385542168676E-2</v>
      </c>
      <c r="AM60" s="35">
        <v>1.1904761904761904E-2</v>
      </c>
      <c r="AN60" s="12">
        <v>2.9</v>
      </c>
      <c r="AO60" s="33">
        <v>0.10000000000000009</v>
      </c>
      <c r="AP60" s="12">
        <v>2.8</v>
      </c>
      <c r="AQ60" s="32">
        <v>8.0851063829787226E-2</v>
      </c>
      <c r="AR60" s="34">
        <v>600</v>
      </c>
      <c r="AS60" s="34">
        <v>550</v>
      </c>
      <c r="AT60" s="31">
        <v>9.0909090909090912E-2</v>
      </c>
      <c r="AU60" s="32">
        <v>-0.10307115518125363</v>
      </c>
      <c r="AV60" s="36">
        <v>2354.2400000000002</v>
      </c>
      <c r="AW60" s="30">
        <v>0.77910000000000001</v>
      </c>
      <c r="AX60" s="30">
        <v>0.22090000000000001</v>
      </c>
      <c r="AY60" s="30">
        <v>0.99150000000000005</v>
      </c>
      <c r="AZ60" s="30">
        <v>6.7999999999999996E-3</v>
      </c>
      <c r="BA60" s="30">
        <v>0.39140000000000003</v>
      </c>
      <c r="BB60" s="30">
        <v>0.50719999999999998</v>
      </c>
      <c r="BC60" s="30">
        <v>8.1600000000000006E-2</v>
      </c>
      <c r="BD60" s="37">
        <v>7.5</v>
      </c>
      <c r="BE60" s="29">
        <v>37</v>
      </c>
      <c r="BF60" s="38" t="s">
        <v>2768</v>
      </c>
      <c r="BG60" s="39">
        <v>145.37978372313501</v>
      </c>
      <c r="BH60" s="39">
        <v>-37.859963518813601</v>
      </c>
      <c r="BI60" s="40">
        <f t="shared" si="0"/>
        <v>77</v>
      </c>
      <c r="BJ60" s="40">
        <f t="shared" si="1"/>
        <v>69</v>
      </c>
      <c r="BK60" s="40">
        <f t="shared" si="2"/>
        <v>80</v>
      </c>
      <c r="BL60" s="40">
        <f t="shared" si="3"/>
        <v>100</v>
      </c>
      <c r="BM60" s="40">
        <f t="shared" si="4"/>
        <v>13</v>
      </c>
      <c r="BN60" s="40">
        <f t="shared" si="5"/>
        <v>100</v>
      </c>
      <c r="BO60" s="40">
        <f t="shared" si="6"/>
        <v>100</v>
      </c>
      <c r="BP60" s="40">
        <f t="shared" si="7"/>
        <v>76</v>
      </c>
      <c r="BQ60" s="41">
        <f t="shared" si="8"/>
        <v>76</v>
      </c>
      <c r="BR60" s="40">
        <f t="shared" si="9"/>
        <v>66</v>
      </c>
      <c r="BS60" s="41">
        <f t="shared" si="10"/>
        <v>55</v>
      </c>
      <c r="BT60" s="41">
        <f t="shared" si="11"/>
        <v>93</v>
      </c>
      <c r="BU60" s="41">
        <f t="shared" si="12"/>
        <v>75</v>
      </c>
      <c r="BV60" s="41">
        <f t="shared" si="13"/>
        <v>77</v>
      </c>
    </row>
    <row r="61" spans="2:74" x14ac:dyDescent="0.3">
      <c r="B61" s="12" t="s">
        <v>194</v>
      </c>
      <c r="C61" s="12">
        <v>213011329</v>
      </c>
      <c r="D61" s="12" t="s">
        <v>94</v>
      </c>
      <c r="E61" s="12" t="s">
        <v>95</v>
      </c>
      <c r="F61" s="12" t="s">
        <v>738</v>
      </c>
      <c r="G61" s="12" t="s">
        <v>92</v>
      </c>
      <c r="H61" s="12" t="s">
        <v>86</v>
      </c>
      <c r="I61" s="28">
        <v>900000</v>
      </c>
      <c r="J61" s="28">
        <v>951880</v>
      </c>
      <c r="K61" s="28">
        <v>1009400</v>
      </c>
      <c r="L61" s="28">
        <v>940000</v>
      </c>
      <c r="M61" s="28">
        <v>955000</v>
      </c>
      <c r="N61" s="28">
        <v>960000</v>
      </c>
      <c r="O61" s="29">
        <v>32</v>
      </c>
      <c r="P61" s="29">
        <v>38</v>
      </c>
      <c r="Q61" s="29">
        <v>49</v>
      </c>
      <c r="R61" s="28">
        <v>590</v>
      </c>
      <c r="S61" s="28">
        <v>575</v>
      </c>
      <c r="T61" s="30">
        <v>1.7</v>
      </c>
      <c r="U61" s="30">
        <v>0</v>
      </c>
      <c r="V61" s="30">
        <v>1.7</v>
      </c>
      <c r="W61" s="30">
        <v>2.2000000000000002</v>
      </c>
      <c r="X61" s="31">
        <v>3.4088888888888891E-2</v>
      </c>
      <c r="Y61" s="30">
        <v>1.7</v>
      </c>
      <c r="Z61" s="30">
        <v>0</v>
      </c>
      <c r="AA61" s="30">
        <v>1.7</v>
      </c>
      <c r="AB61" s="30">
        <v>1.5</v>
      </c>
      <c r="AC61" s="32">
        <v>0.25547318830539006</v>
      </c>
      <c r="AD61" s="30">
        <v>7.4943242983980127</v>
      </c>
      <c r="AE61" s="12">
        <v>308</v>
      </c>
      <c r="AF61" s="12">
        <v>285</v>
      </c>
      <c r="AG61" s="12">
        <v>481</v>
      </c>
      <c r="AH61" s="33">
        <v>2.295843520782396</v>
      </c>
      <c r="AI61" s="34">
        <v>705000</v>
      </c>
      <c r="AJ61" s="34">
        <v>705000</v>
      </c>
      <c r="AK61" s="34">
        <v>722000</v>
      </c>
      <c r="AL61" s="35">
        <v>0</v>
      </c>
      <c r="AM61" s="35">
        <v>-2.3545706371191136E-2</v>
      </c>
      <c r="AN61" s="12">
        <v>2.5</v>
      </c>
      <c r="AO61" s="33">
        <v>0.29999999999999982</v>
      </c>
      <c r="AP61" s="12">
        <v>2.2000000000000002</v>
      </c>
      <c r="AQ61" s="32">
        <v>8.0769230769230774E-2</v>
      </c>
      <c r="AR61" s="34">
        <v>500</v>
      </c>
      <c r="AS61" s="34">
        <v>450</v>
      </c>
      <c r="AT61" s="31">
        <v>0.1111111111111111</v>
      </c>
      <c r="AU61" s="32">
        <v>-0.2078099845889112</v>
      </c>
      <c r="AV61" s="36">
        <v>2309.44</v>
      </c>
      <c r="AW61" s="30">
        <v>0.87080000000000002</v>
      </c>
      <c r="AX61" s="30">
        <v>0.12920000000000001</v>
      </c>
      <c r="AY61" s="30">
        <v>0.88319999999999999</v>
      </c>
      <c r="AZ61" s="30">
        <v>7.5499999999999998E-2</v>
      </c>
      <c r="BA61" s="30">
        <v>0.3276</v>
      </c>
      <c r="BB61" s="30">
        <v>0.49180000000000001</v>
      </c>
      <c r="BC61" s="30">
        <v>0.14960000000000001</v>
      </c>
      <c r="BD61" s="37">
        <v>4</v>
      </c>
      <c r="BE61" s="29">
        <v>17</v>
      </c>
      <c r="BF61" s="38" t="s">
        <v>2769</v>
      </c>
      <c r="BG61" s="39">
        <v>144.78714284974399</v>
      </c>
      <c r="BH61" s="39">
        <v>-37.758025745805803</v>
      </c>
      <c r="BI61" s="40">
        <f t="shared" si="0"/>
        <v>88</v>
      </c>
      <c r="BJ61" s="40">
        <f t="shared" si="1"/>
        <v>75</v>
      </c>
      <c r="BK61" s="40">
        <f t="shared" si="2"/>
        <v>96</v>
      </c>
      <c r="BL61" s="40">
        <f t="shared" si="3"/>
        <v>100</v>
      </c>
      <c r="BM61" s="40">
        <f t="shared" si="4"/>
        <v>1</v>
      </c>
      <c r="BN61" s="40">
        <f t="shared" si="5"/>
        <v>100</v>
      </c>
      <c r="BO61" s="40">
        <f t="shared" si="6"/>
        <v>100</v>
      </c>
      <c r="BP61" s="40">
        <f t="shared" si="7"/>
        <v>62</v>
      </c>
      <c r="BQ61" s="41">
        <f t="shared" si="8"/>
        <v>64</v>
      </c>
      <c r="BR61" s="40">
        <f t="shared" si="9"/>
        <v>75</v>
      </c>
      <c r="BS61" s="41">
        <f t="shared" si="10"/>
        <v>96</v>
      </c>
      <c r="BT61" s="41">
        <f t="shared" si="11"/>
        <v>88</v>
      </c>
      <c r="BU61" s="41">
        <f t="shared" si="12"/>
        <v>40</v>
      </c>
      <c r="BV61" s="41">
        <f t="shared" si="13"/>
        <v>77</v>
      </c>
    </row>
    <row r="62" spans="2:74" x14ac:dyDescent="0.3">
      <c r="B62" s="12" t="s">
        <v>195</v>
      </c>
      <c r="C62" s="12">
        <v>213041575</v>
      </c>
      <c r="D62" s="12" t="s">
        <v>196</v>
      </c>
      <c r="E62" s="12" t="s">
        <v>95</v>
      </c>
      <c r="F62" s="12" t="s">
        <v>738</v>
      </c>
      <c r="G62" s="12" t="s">
        <v>92</v>
      </c>
      <c r="H62" s="12" t="s">
        <v>86</v>
      </c>
      <c r="I62" s="28">
        <v>780000</v>
      </c>
      <c r="J62" s="28">
        <v>780000</v>
      </c>
      <c r="K62" s="28">
        <v>750000</v>
      </c>
      <c r="L62" s="28">
        <v>750000</v>
      </c>
      <c r="M62" s="28">
        <v>760000</v>
      </c>
      <c r="N62" s="28">
        <v>760000</v>
      </c>
      <c r="O62" s="29">
        <v>27</v>
      </c>
      <c r="P62" s="29">
        <v>27</v>
      </c>
      <c r="Q62" s="29">
        <v>29</v>
      </c>
      <c r="R62" s="28">
        <v>530</v>
      </c>
      <c r="S62" s="28">
        <v>460</v>
      </c>
      <c r="T62" s="30">
        <v>0.1</v>
      </c>
      <c r="U62" s="30">
        <v>0</v>
      </c>
      <c r="V62" s="30">
        <v>0.1</v>
      </c>
      <c r="W62" s="30">
        <v>0</v>
      </c>
      <c r="X62" s="31">
        <v>3.5333333333333335E-2</v>
      </c>
      <c r="Y62" s="30">
        <v>2.4</v>
      </c>
      <c r="Z62" s="30">
        <v>0.10000000000000009</v>
      </c>
      <c r="AA62" s="30">
        <v>2.2999999999999998</v>
      </c>
      <c r="AB62" s="30">
        <v>2.9</v>
      </c>
      <c r="AC62" s="32">
        <v>0.21393050891242574</v>
      </c>
      <c r="AD62" s="30">
        <v>6.0546370446912938</v>
      </c>
      <c r="AE62" s="12">
        <v>827</v>
      </c>
      <c r="AF62" s="12">
        <v>823</v>
      </c>
      <c r="AG62" s="12">
        <v>1541</v>
      </c>
      <c r="AH62" s="33">
        <v>5.440088348978465</v>
      </c>
      <c r="AI62" s="34">
        <v>598000</v>
      </c>
      <c r="AJ62" s="34">
        <v>600000</v>
      </c>
      <c r="AK62" s="34">
        <v>610000</v>
      </c>
      <c r="AL62" s="35">
        <v>-3.3333333333333335E-3</v>
      </c>
      <c r="AM62" s="35">
        <v>-1.9672131147540985E-2</v>
      </c>
      <c r="AN62" s="12">
        <v>2.2999999999999998</v>
      </c>
      <c r="AO62" s="33">
        <v>0.19999999999999973</v>
      </c>
      <c r="AP62" s="12">
        <v>2.1</v>
      </c>
      <c r="AQ62" s="32">
        <v>5.7368421052631582E-2</v>
      </c>
      <c r="AR62" s="34">
        <v>490</v>
      </c>
      <c r="AS62" s="34">
        <v>450</v>
      </c>
      <c r="AT62" s="31">
        <v>8.8888888888888892E-2</v>
      </c>
      <c r="AU62" s="32">
        <v>-0.13077027080598211</v>
      </c>
      <c r="AV62" s="36">
        <v>2477.44</v>
      </c>
      <c r="AW62" s="30">
        <v>0.86550000000000005</v>
      </c>
      <c r="AX62" s="30">
        <v>0.13450000000000001</v>
      </c>
      <c r="AY62" s="30">
        <v>0.88880000000000003</v>
      </c>
      <c r="AZ62" s="30">
        <v>9.2499999999999999E-2</v>
      </c>
      <c r="BA62" s="30">
        <v>0.31309999999999999</v>
      </c>
      <c r="BB62" s="30">
        <v>0.52980000000000005</v>
      </c>
      <c r="BC62" s="30">
        <v>0.13880000000000001</v>
      </c>
      <c r="BD62" s="37">
        <v>6</v>
      </c>
      <c r="BE62" s="29">
        <v>24</v>
      </c>
      <c r="BF62" s="38" t="s">
        <v>2770</v>
      </c>
      <c r="BG62" s="39">
        <v>144.74131690618</v>
      </c>
      <c r="BH62" s="39">
        <v>-37.691541310557199</v>
      </c>
      <c r="BI62" s="40">
        <f t="shared" si="0"/>
        <v>100</v>
      </c>
      <c r="BJ62" s="40">
        <f t="shared" si="1"/>
        <v>79</v>
      </c>
      <c r="BK62" s="40">
        <f t="shared" si="2"/>
        <v>57</v>
      </c>
      <c r="BL62" s="40">
        <f t="shared" si="3"/>
        <v>100</v>
      </c>
      <c r="BM62" s="40">
        <f t="shared" si="4"/>
        <v>1</v>
      </c>
      <c r="BN62" s="40">
        <f t="shared" si="5"/>
        <v>73</v>
      </c>
      <c r="BO62" s="40">
        <f t="shared" si="6"/>
        <v>100</v>
      </c>
      <c r="BP62" s="40">
        <f t="shared" si="7"/>
        <v>59</v>
      </c>
      <c r="BQ62" s="41">
        <f t="shared" si="8"/>
        <v>68</v>
      </c>
      <c r="BR62" s="40">
        <f t="shared" si="9"/>
        <v>90</v>
      </c>
      <c r="BS62" s="41">
        <f t="shared" si="10"/>
        <v>100</v>
      </c>
      <c r="BT62" s="41">
        <f t="shared" si="11"/>
        <v>77</v>
      </c>
      <c r="BU62" s="41">
        <f t="shared" si="12"/>
        <v>60</v>
      </c>
      <c r="BV62" s="41">
        <f t="shared" si="13"/>
        <v>77</v>
      </c>
    </row>
    <row r="63" spans="2:74" x14ac:dyDescent="0.3">
      <c r="B63" s="12" t="s">
        <v>197</v>
      </c>
      <c r="C63" s="12">
        <v>215021398</v>
      </c>
      <c r="D63" s="12" t="s">
        <v>198</v>
      </c>
      <c r="E63" s="12" t="s">
        <v>98</v>
      </c>
      <c r="F63" s="12" t="s">
        <v>2709</v>
      </c>
      <c r="G63" s="12" t="s">
        <v>92</v>
      </c>
      <c r="H63" s="12" t="s">
        <v>86</v>
      </c>
      <c r="I63" s="28">
        <v>210000</v>
      </c>
      <c r="J63" s="28">
        <v>220000</v>
      </c>
      <c r="K63" s="28">
        <v>195000</v>
      </c>
      <c r="L63" s="28">
        <v>185000</v>
      </c>
      <c r="M63" s="28">
        <v>235000</v>
      </c>
      <c r="N63" s="28">
        <v>295000</v>
      </c>
      <c r="O63" s="29">
        <v>43</v>
      </c>
      <c r="P63" s="29">
        <v>50</v>
      </c>
      <c r="Q63" s="29">
        <v>42</v>
      </c>
      <c r="R63" s="28">
        <v>300</v>
      </c>
      <c r="S63" s="28">
        <v>320</v>
      </c>
      <c r="T63" s="30">
        <v>1.6</v>
      </c>
      <c r="U63" s="30">
        <v>0</v>
      </c>
      <c r="V63" s="30">
        <v>1.6</v>
      </c>
      <c r="W63" s="30">
        <v>1.6</v>
      </c>
      <c r="X63" s="31">
        <v>7.4285714285714288E-2</v>
      </c>
      <c r="Y63" s="30">
        <v>1.4</v>
      </c>
      <c r="Z63" s="30">
        <v>0</v>
      </c>
      <c r="AA63" s="30">
        <v>1.4</v>
      </c>
      <c r="AB63" s="30">
        <v>1</v>
      </c>
      <c r="AC63" s="32">
        <v>0.21618817018332756</v>
      </c>
      <c r="AD63" s="30">
        <v>2.9102253678524863</v>
      </c>
      <c r="AE63" s="12">
        <v>231</v>
      </c>
      <c r="AF63" s="12">
        <v>224</v>
      </c>
      <c r="AG63" s="12">
        <v>263</v>
      </c>
      <c r="AH63" s="33">
        <v>2.9065743944636679</v>
      </c>
      <c r="AI63" s="34">
        <v>450000</v>
      </c>
      <c r="AJ63" s="34">
        <v>430000</v>
      </c>
      <c r="AK63" s="34">
        <v>405000</v>
      </c>
      <c r="AL63" s="35">
        <v>4.6511627906976744E-2</v>
      </c>
      <c r="AM63" s="35">
        <v>0.1111111111111111</v>
      </c>
      <c r="AN63" s="12">
        <v>3.2</v>
      </c>
      <c r="AO63" s="33">
        <v>0.5</v>
      </c>
      <c r="AP63" s="12">
        <v>2.7</v>
      </c>
      <c r="AQ63" s="32">
        <v>8.3673469387755106E-2</v>
      </c>
      <c r="AR63" s="34">
        <v>470</v>
      </c>
      <c r="AS63" s="34">
        <v>420</v>
      </c>
      <c r="AT63" s="31">
        <v>0.11904761904761904</v>
      </c>
      <c r="AU63" s="32">
        <v>0.11429313236793076</v>
      </c>
      <c r="AV63" s="36">
        <v>1387.68</v>
      </c>
      <c r="AW63" s="30">
        <v>0.6452</v>
      </c>
      <c r="AX63" s="30">
        <v>0.3548</v>
      </c>
      <c r="AY63" s="30">
        <v>0.9264</v>
      </c>
      <c r="AZ63" s="30">
        <v>1.89E-2</v>
      </c>
      <c r="BA63" s="30">
        <v>0.49890000000000001</v>
      </c>
      <c r="BB63" s="30">
        <v>0.22850000000000001</v>
      </c>
      <c r="BC63" s="30">
        <v>0.19270000000000001</v>
      </c>
      <c r="BD63" s="37">
        <v>2.5</v>
      </c>
      <c r="BE63" s="29">
        <v>433</v>
      </c>
      <c r="BF63" s="38" t="s">
        <v>2771</v>
      </c>
      <c r="BG63" s="39">
        <v>141.800608633742</v>
      </c>
      <c r="BH63" s="39">
        <v>-34.865358670850398</v>
      </c>
      <c r="BI63" s="40">
        <f t="shared" si="0"/>
        <v>90</v>
      </c>
      <c r="BJ63" s="40">
        <f t="shared" si="1"/>
        <v>64</v>
      </c>
      <c r="BK63" s="40">
        <f t="shared" si="2"/>
        <v>89</v>
      </c>
      <c r="BL63" s="40">
        <f t="shared" si="3"/>
        <v>62</v>
      </c>
      <c r="BM63" s="40">
        <f t="shared" si="4"/>
        <v>24</v>
      </c>
      <c r="BN63" s="40">
        <f t="shared" si="5"/>
        <v>100</v>
      </c>
      <c r="BO63" s="40">
        <f t="shared" si="6"/>
        <v>37</v>
      </c>
      <c r="BP63" s="40">
        <f t="shared" si="7"/>
        <v>100</v>
      </c>
      <c r="BQ63" s="41">
        <f t="shared" si="8"/>
        <v>100</v>
      </c>
      <c r="BR63" s="40">
        <f t="shared" si="9"/>
        <v>100</v>
      </c>
      <c r="BS63" s="41">
        <f t="shared" si="10"/>
        <v>100</v>
      </c>
      <c r="BT63" s="41">
        <f t="shared" si="11"/>
        <v>93</v>
      </c>
      <c r="BU63" s="41">
        <f t="shared" si="12"/>
        <v>25</v>
      </c>
      <c r="BV63" s="41">
        <f t="shared" si="13"/>
        <v>77</v>
      </c>
    </row>
    <row r="64" spans="2:74" x14ac:dyDescent="0.3">
      <c r="B64" s="12" t="s">
        <v>199</v>
      </c>
      <c r="C64" s="12">
        <v>217031473</v>
      </c>
      <c r="D64" s="12" t="s">
        <v>200</v>
      </c>
      <c r="E64" s="12" t="s">
        <v>201</v>
      </c>
      <c r="F64" s="12" t="s">
        <v>2709</v>
      </c>
      <c r="G64" s="12" t="s">
        <v>92</v>
      </c>
      <c r="H64" s="12" t="s">
        <v>86</v>
      </c>
      <c r="I64" s="28">
        <v>595000</v>
      </c>
      <c r="J64" s="28">
        <v>629000</v>
      </c>
      <c r="K64" s="28">
        <v>720000</v>
      </c>
      <c r="L64" s="28">
        <v>639000</v>
      </c>
      <c r="M64" s="28">
        <v>687500</v>
      </c>
      <c r="N64" s="28">
        <v>800000</v>
      </c>
      <c r="O64" s="29">
        <v>69</v>
      </c>
      <c r="P64" s="29">
        <v>66</v>
      </c>
      <c r="Q64" s="29">
        <v>57</v>
      </c>
      <c r="R64" s="28">
        <v>410</v>
      </c>
      <c r="S64" s="28">
        <v>450</v>
      </c>
      <c r="T64" s="30">
        <v>1.7</v>
      </c>
      <c r="U64" s="30">
        <v>9.9999999999999867E-2</v>
      </c>
      <c r="V64" s="30">
        <v>1.6</v>
      </c>
      <c r="W64" s="30">
        <v>1.6</v>
      </c>
      <c r="X64" s="31">
        <v>3.5831932773109247E-2</v>
      </c>
      <c r="Y64" s="30">
        <v>1</v>
      </c>
      <c r="Z64" s="30">
        <v>9.9999999999999978E-2</v>
      </c>
      <c r="AA64" s="30">
        <v>0.9</v>
      </c>
      <c r="AB64" s="30">
        <v>0.7</v>
      </c>
      <c r="AC64" s="32">
        <v>0.25403985327649448</v>
      </c>
      <c r="AD64" s="30">
        <v>7.0897613836545137</v>
      </c>
      <c r="AE64" s="12">
        <v>314</v>
      </c>
      <c r="AF64" s="12">
        <v>308</v>
      </c>
      <c r="AG64" s="12">
        <v>271</v>
      </c>
      <c r="AH64" s="33">
        <v>7.7109375</v>
      </c>
      <c r="AI64" s="34">
        <v>495000</v>
      </c>
      <c r="AJ64" s="34">
        <v>500000</v>
      </c>
      <c r="AK64" s="34">
        <v>515000</v>
      </c>
      <c r="AL64" s="35">
        <v>-0.01</v>
      </c>
      <c r="AM64" s="35">
        <v>-3.8834951456310676E-2</v>
      </c>
      <c r="AN64" s="12">
        <v>2.1</v>
      </c>
      <c r="AO64" s="33">
        <v>0.30000000000000004</v>
      </c>
      <c r="AP64" s="12">
        <v>1.8</v>
      </c>
      <c r="AQ64" s="32">
        <v>7.5221238938053089E-2</v>
      </c>
      <c r="AR64" s="34">
        <v>430</v>
      </c>
      <c r="AS64" s="34">
        <v>410</v>
      </c>
      <c r="AT64" s="31">
        <v>4.878048780487805E-2</v>
      </c>
      <c r="AU64" s="32">
        <v>4.198960133769921E-2</v>
      </c>
      <c r="AV64" s="36">
        <v>1613.92</v>
      </c>
      <c r="AW64" s="30">
        <v>0.72240000000000004</v>
      </c>
      <c r="AX64" s="30">
        <v>0.27760000000000001</v>
      </c>
      <c r="AY64" s="30">
        <v>0.9929</v>
      </c>
      <c r="AZ64" s="30">
        <v>2.3999999999999998E-3</v>
      </c>
      <c r="BA64" s="30">
        <v>0.46189999999999998</v>
      </c>
      <c r="BB64" s="30">
        <v>0.36299999999999999</v>
      </c>
      <c r="BC64" s="30">
        <v>0.1215</v>
      </c>
      <c r="BD64" s="37">
        <v>4</v>
      </c>
      <c r="BE64" s="29">
        <v>126</v>
      </c>
      <c r="BF64" s="38" t="s">
        <v>2772</v>
      </c>
      <c r="BG64" s="39">
        <v>143.66542522281</v>
      </c>
      <c r="BH64" s="39">
        <v>-38.296465816990903</v>
      </c>
      <c r="BI64" s="40">
        <f t="shared" si="0"/>
        <v>88</v>
      </c>
      <c r="BJ64" s="40">
        <f t="shared" si="1"/>
        <v>82</v>
      </c>
      <c r="BK64" s="40">
        <f t="shared" si="2"/>
        <v>29</v>
      </c>
      <c r="BL64" s="40">
        <f t="shared" si="3"/>
        <v>86</v>
      </c>
      <c r="BM64" s="40">
        <f t="shared" si="4"/>
        <v>1</v>
      </c>
      <c r="BN64" s="40">
        <f t="shared" si="5"/>
        <v>100</v>
      </c>
      <c r="BO64" s="40">
        <f t="shared" si="6"/>
        <v>81</v>
      </c>
      <c r="BP64" s="40">
        <f t="shared" si="7"/>
        <v>92</v>
      </c>
      <c r="BQ64" s="41">
        <f t="shared" si="8"/>
        <v>70</v>
      </c>
      <c r="BR64" s="40">
        <f t="shared" si="9"/>
        <v>79</v>
      </c>
      <c r="BS64" s="41">
        <f t="shared" si="10"/>
        <v>97</v>
      </c>
      <c r="BT64" s="41">
        <f t="shared" si="11"/>
        <v>100</v>
      </c>
      <c r="BU64" s="41">
        <f t="shared" si="12"/>
        <v>40</v>
      </c>
      <c r="BV64" s="41">
        <f t="shared" si="13"/>
        <v>77</v>
      </c>
    </row>
    <row r="65" spans="2:74" x14ac:dyDescent="0.3">
      <c r="B65" s="12" t="s">
        <v>202</v>
      </c>
      <c r="C65" s="12">
        <v>217031474</v>
      </c>
      <c r="D65" s="12" t="s">
        <v>200</v>
      </c>
      <c r="E65" s="12" t="s">
        <v>201</v>
      </c>
      <c r="F65" s="12" t="s">
        <v>2709</v>
      </c>
      <c r="G65" s="12" t="s">
        <v>92</v>
      </c>
      <c r="H65" s="12" t="s">
        <v>86</v>
      </c>
      <c r="I65" s="28">
        <v>370000</v>
      </c>
      <c r="J65" s="28">
        <v>370000</v>
      </c>
      <c r="K65" s="28">
        <v>395000</v>
      </c>
      <c r="L65" s="28">
        <v>297000</v>
      </c>
      <c r="M65" s="28">
        <v>290000</v>
      </c>
      <c r="N65" s="28">
        <v>290000</v>
      </c>
      <c r="O65" s="29">
        <v>56</v>
      </c>
      <c r="P65" s="29">
        <v>61</v>
      </c>
      <c r="Q65" s="29">
        <v>68</v>
      </c>
      <c r="R65" s="28">
        <v>400</v>
      </c>
      <c r="S65" s="28">
        <v>360</v>
      </c>
      <c r="T65" s="30">
        <v>1.6</v>
      </c>
      <c r="U65" s="30">
        <v>-9.9999999999999867E-2</v>
      </c>
      <c r="V65" s="30">
        <v>1.7</v>
      </c>
      <c r="W65" s="30">
        <v>1.7</v>
      </c>
      <c r="X65" s="31">
        <v>5.6216216216216218E-2</v>
      </c>
      <c r="Y65" s="30">
        <v>1</v>
      </c>
      <c r="Z65" s="30">
        <v>0</v>
      </c>
      <c r="AA65" s="30">
        <v>1</v>
      </c>
      <c r="AB65" s="30">
        <v>0.8</v>
      </c>
      <c r="AC65" s="32">
        <v>0.3018959062915107</v>
      </c>
      <c r="AD65" s="30">
        <v>5.3702637176855266</v>
      </c>
      <c r="AE65" s="12">
        <v>314</v>
      </c>
      <c r="AF65" s="12">
        <v>308</v>
      </c>
      <c r="AG65" s="12">
        <v>271</v>
      </c>
      <c r="AH65" s="33">
        <v>7.7109375</v>
      </c>
      <c r="AI65" s="34">
        <v>495000</v>
      </c>
      <c r="AJ65" s="34">
        <v>500000</v>
      </c>
      <c r="AK65" s="34">
        <v>515000</v>
      </c>
      <c r="AL65" s="35">
        <v>-0.01</v>
      </c>
      <c r="AM65" s="35">
        <v>-3.8834951456310676E-2</v>
      </c>
      <c r="AN65" s="12">
        <v>2.1</v>
      </c>
      <c r="AO65" s="33">
        <v>0.30000000000000004</v>
      </c>
      <c r="AP65" s="12">
        <v>1.8</v>
      </c>
      <c r="AQ65" s="32">
        <v>7.5221238938053089E-2</v>
      </c>
      <c r="AR65" s="34">
        <v>430</v>
      </c>
      <c r="AS65" s="34">
        <v>410</v>
      </c>
      <c r="AT65" s="31">
        <v>4.878048780487805E-2</v>
      </c>
      <c r="AU65" s="32">
        <v>4.198960133769921E-2</v>
      </c>
      <c r="AV65" s="36">
        <v>1324.96</v>
      </c>
      <c r="AW65" s="30">
        <v>0.63959999999999995</v>
      </c>
      <c r="AX65" s="30">
        <v>0.3604</v>
      </c>
      <c r="AY65" s="30">
        <v>0.95309999999999995</v>
      </c>
      <c r="AZ65" s="30">
        <v>3.5499999999999997E-2</v>
      </c>
      <c r="BA65" s="30">
        <v>0.46679999999999999</v>
      </c>
      <c r="BB65" s="30">
        <v>0.28510000000000002</v>
      </c>
      <c r="BC65" s="30">
        <v>0.1726</v>
      </c>
      <c r="BD65" s="37">
        <v>2.5</v>
      </c>
      <c r="BE65" s="29">
        <v>144</v>
      </c>
      <c r="BF65" s="38" t="s">
        <v>2773</v>
      </c>
      <c r="BG65" s="39">
        <v>143.33494703656001</v>
      </c>
      <c r="BH65" s="39">
        <v>-37.976851632791004</v>
      </c>
      <c r="BI65" s="40">
        <f t="shared" si="0"/>
        <v>90</v>
      </c>
      <c r="BJ65" s="40">
        <f t="shared" si="1"/>
        <v>82</v>
      </c>
      <c r="BK65" s="40">
        <f t="shared" si="2"/>
        <v>29</v>
      </c>
      <c r="BL65" s="40">
        <f t="shared" si="3"/>
        <v>86</v>
      </c>
      <c r="BM65" s="40">
        <f t="shared" si="4"/>
        <v>1</v>
      </c>
      <c r="BN65" s="40">
        <f t="shared" si="5"/>
        <v>100</v>
      </c>
      <c r="BO65" s="40">
        <f t="shared" si="6"/>
        <v>78</v>
      </c>
      <c r="BP65" s="40">
        <f t="shared" si="7"/>
        <v>93</v>
      </c>
      <c r="BQ65" s="41">
        <f t="shared" si="8"/>
        <v>100</v>
      </c>
      <c r="BR65" s="40">
        <f t="shared" si="9"/>
        <v>96</v>
      </c>
      <c r="BS65" s="41">
        <f t="shared" si="10"/>
        <v>66</v>
      </c>
      <c r="BT65" s="41">
        <f t="shared" si="11"/>
        <v>100</v>
      </c>
      <c r="BU65" s="41">
        <f t="shared" si="12"/>
        <v>25</v>
      </c>
      <c r="BV65" s="41">
        <f t="shared" si="13"/>
        <v>77</v>
      </c>
    </row>
    <row r="66" spans="2:74" x14ac:dyDescent="0.3">
      <c r="B66" s="12" t="s">
        <v>203</v>
      </c>
      <c r="C66" s="12">
        <v>217031475</v>
      </c>
      <c r="D66" s="12" t="s">
        <v>200</v>
      </c>
      <c r="E66" s="12" t="s">
        <v>201</v>
      </c>
      <c r="F66" s="12" t="s">
        <v>2709</v>
      </c>
      <c r="G66" s="12" t="s">
        <v>92</v>
      </c>
      <c r="H66" s="12" t="s">
        <v>86</v>
      </c>
      <c r="I66" s="28">
        <v>495000</v>
      </c>
      <c r="J66" s="28">
        <v>494700</v>
      </c>
      <c r="K66" s="28">
        <v>535000</v>
      </c>
      <c r="L66" s="28">
        <v>355000</v>
      </c>
      <c r="M66" s="28">
        <v>405000</v>
      </c>
      <c r="N66" s="28">
        <v>420000</v>
      </c>
      <c r="O66" s="29">
        <v>49</v>
      </c>
      <c r="P66" s="29">
        <v>56</v>
      </c>
      <c r="Q66" s="29">
        <v>65</v>
      </c>
      <c r="R66" s="28">
        <v>400</v>
      </c>
      <c r="S66" s="28">
        <v>370</v>
      </c>
      <c r="T66" s="30">
        <v>1.6</v>
      </c>
      <c r="U66" s="30">
        <v>-9.9999999999999867E-2</v>
      </c>
      <c r="V66" s="30">
        <v>1.7</v>
      </c>
      <c r="W66" s="30">
        <v>1.7</v>
      </c>
      <c r="X66" s="31">
        <v>4.202020202020202E-2</v>
      </c>
      <c r="Y66" s="30">
        <v>0.9</v>
      </c>
      <c r="Z66" s="30">
        <v>0</v>
      </c>
      <c r="AA66" s="30">
        <v>0.9</v>
      </c>
      <c r="AB66" s="30">
        <v>0.7</v>
      </c>
      <c r="AC66" s="32">
        <v>0.25401341190814869</v>
      </c>
      <c r="AD66" s="30">
        <v>6.0450307160833461</v>
      </c>
      <c r="AE66" s="12">
        <v>314</v>
      </c>
      <c r="AF66" s="12">
        <v>308</v>
      </c>
      <c r="AG66" s="12">
        <v>271</v>
      </c>
      <c r="AH66" s="33">
        <v>7.7109375</v>
      </c>
      <c r="AI66" s="34">
        <v>495000</v>
      </c>
      <c r="AJ66" s="34">
        <v>500000</v>
      </c>
      <c r="AK66" s="34">
        <v>515000</v>
      </c>
      <c r="AL66" s="35">
        <v>-0.01</v>
      </c>
      <c r="AM66" s="35">
        <v>-3.8834951456310676E-2</v>
      </c>
      <c r="AN66" s="12">
        <v>2.1</v>
      </c>
      <c r="AO66" s="33">
        <v>0.30000000000000004</v>
      </c>
      <c r="AP66" s="12">
        <v>1.8</v>
      </c>
      <c r="AQ66" s="32">
        <v>7.5221238938053089E-2</v>
      </c>
      <c r="AR66" s="34">
        <v>430</v>
      </c>
      <c r="AS66" s="34">
        <v>410</v>
      </c>
      <c r="AT66" s="31">
        <v>4.878048780487805E-2</v>
      </c>
      <c r="AU66" s="32">
        <v>4.198960133769921E-2</v>
      </c>
      <c r="AV66" s="36">
        <v>1574.7200000000003</v>
      </c>
      <c r="AW66" s="30">
        <v>0.72209999999999996</v>
      </c>
      <c r="AX66" s="30">
        <v>0.27789999999999998</v>
      </c>
      <c r="AY66" s="30">
        <v>0.96589999999999998</v>
      </c>
      <c r="AZ66" s="30">
        <v>2.8500000000000001E-2</v>
      </c>
      <c r="BA66" s="30">
        <v>0.44219999999999998</v>
      </c>
      <c r="BB66" s="30">
        <v>0.29780000000000001</v>
      </c>
      <c r="BC66" s="30">
        <v>0.1714</v>
      </c>
      <c r="BD66" s="37">
        <v>2.5</v>
      </c>
      <c r="BE66" s="29">
        <v>182</v>
      </c>
      <c r="BF66" s="38" t="s">
        <v>2774</v>
      </c>
      <c r="BG66" s="39">
        <v>143.08570071297299</v>
      </c>
      <c r="BH66" s="39">
        <v>-38.518806497177899</v>
      </c>
      <c r="BI66" s="40">
        <f t="shared" si="0"/>
        <v>90</v>
      </c>
      <c r="BJ66" s="40">
        <f t="shared" si="1"/>
        <v>82</v>
      </c>
      <c r="BK66" s="40">
        <f t="shared" si="2"/>
        <v>29</v>
      </c>
      <c r="BL66" s="40">
        <f t="shared" si="3"/>
        <v>86</v>
      </c>
      <c r="BM66" s="40">
        <f t="shared" si="4"/>
        <v>1</v>
      </c>
      <c r="BN66" s="40">
        <f t="shared" si="5"/>
        <v>100</v>
      </c>
      <c r="BO66" s="40">
        <f t="shared" si="6"/>
        <v>72</v>
      </c>
      <c r="BP66" s="40">
        <f t="shared" si="7"/>
        <v>87</v>
      </c>
      <c r="BQ66" s="41">
        <f t="shared" si="8"/>
        <v>90</v>
      </c>
      <c r="BR66" s="40">
        <f t="shared" si="9"/>
        <v>90</v>
      </c>
      <c r="BS66" s="41">
        <f t="shared" si="10"/>
        <v>97</v>
      </c>
      <c r="BT66" s="41">
        <f t="shared" si="11"/>
        <v>100</v>
      </c>
      <c r="BU66" s="41">
        <f t="shared" si="12"/>
        <v>25</v>
      </c>
      <c r="BV66" s="41">
        <f t="shared" si="13"/>
        <v>77</v>
      </c>
    </row>
    <row r="67" spans="2:74" x14ac:dyDescent="0.3">
      <c r="B67" s="12" t="s">
        <v>204</v>
      </c>
      <c r="C67" s="12">
        <v>402021033</v>
      </c>
      <c r="D67" s="12" t="s">
        <v>205</v>
      </c>
      <c r="E67" s="12" t="s">
        <v>206</v>
      </c>
      <c r="F67" s="12" t="s">
        <v>2713</v>
      </c>
      <c r="G67" s="12" t="s">
        <v>106</v>
      </c>
      <c r="H67" s="12" t="s">
        <v>86</v>
      </c>
      <c r="I67" s="28">
        <v>1200000</v>
      </c>
      <c r="J67" s="28">
        <v>1150000</v>
      </c>
      <c r="K67" s="28">
        <v>980500</v>
      </c>
      <c r="L67" s="28">
        <v>1150000</v>
      </c>
      <c r="M67" s="28">
        <v>1150000</v>
      </c>
      <c r="N67" s="28">
        <v>950000</v>
      </c>
      <c r="O67" s="29">
        <v>58</v>
      </c>
      <c r="P67" s="29">
        <v>45</v>
      </c>
      <c r="Q67" s="29">
        <v>26</v>
      </c>
      <c r="R67" s="28">
        <v>550</v>
      </c>
      <c r="S67" s="28">
        <v>650</v>
      </c>
      <c r="T67" s="30">
        <v>1.5</v>
      </c>
      <c r="U67" s="30">
        <v>-0.10000000000000009</v>
      </c>
      <c r="V67" s="30">
        <v>1.6</v>
      </c>
      <c r="W67" s="30">
        <v>1.4</v>
      </c>
      <c r="X67" s="31">
        <v>2.3833333333333335E-2</v>
      </c>
      <c r="Y67" s="30">
        <v>0.6</v>
      </c>
      <c r="Z67" s="30">
        <v>0</v>
      </c>
      <c r="AA67" s="30">
        <v>0.6</v>
      </c>
      <c r="AB67" s="30">
        <v>0.2</v>
      </c>
      <c r="AC67" s="32">
        <v>0.21566597653554173</v>
      </c>
      <c r="AD67" s="30">
        <v>9.0489220924003533</v>
      </c>
      <c r="AE67" s="12">
        <v>595</v>
      </c>
      <c r="AF67" s="12">
        <v>450</v>
      </c>
      <c r="AG67" s="12">
        <v>361</v>
      </c>
      <c r="AH67" s="33">
        <v>3.9043423536815611</v>
      </c>
      <c r="AI67" s="34">
        <v>586000</v>
      </c>
      <c r="AJ67" s="34">
        <v>480000</v>
      </c>
      <c r="AK67" s="34">
        <v>400000</v>
      </c>
      <c r="AL67" s="35">
        <v>0.22083333333333333</v>
      </c>
      <c r="AM67" s="35">
        <v>0.46500000000000002</v>
      </c>
      <c r="AN67" s="12">
        <v>3.6</v>
      </c>
      <c r="AO67" s="33">
        <v>0.30000000000000027</v>
      </c>
      <c r="AP67" s="12">
        <v>3.3</v>
      </c>
      <c r="AQ67" s="32">
        <v>0.13184965380811078</v>
      </c>
      <c r="AR67" s="34">
        <v>520</v>
      </c>
      <c r="AS67" s="34">
        <v>460</v>
      </c>
      <c r="AT67" s="31">
        <v>0.13043478260869565</v>
      </c>
      <c r="AU67" s="32">
        <v>0.52197736763472502</v>
      </c>
      <c r="AV67" s="36">
        <v>2550.2400000000002</v>
      </c>
      <c r="AW67" s="30">
        <v>0.88349999999999995</v>
      </c>
      <c r="AX67" s="30">
        <v>0.11650000000000001</v>
      </c>
      <c r="AY67" s="30">
        <v>1</v>
      </c>
      <c r="AZ67" s="30">
        <v>0</v>
      </c>
      <c r="BA67" s="30">
        <v>0.48570000000000002</v>
      </c>
      <c r="BB67" s="30">
        <v>0.46210000000000001</v>
      </c>
      <c r="BC67" s="30">
        <v>4.2200000000000001E-2</v>
      </c>
      <c r="BD67" s="37">
        <v>8</v>
      </c>
      <c r="BE67" s="29">
        <v>30</v>
      </c>
      <c r="BF67" s="38" t="s">
        <v>2775</v>
      </c>
      <c r="BG67" s="39">
        <v>138.78178476332101</v>
      </c>
      <c r="BH67" s="39">
        <v>-34.692444439899802</v>
      </c>
      <c r="BI67" s="40">
        <f t="shared" si="0"/>
        <v>92</v>
      </c>
      <c r="BJ67" s="40">
        <f t="shared" si="1"/>
        <v>57</v>
      </c>
      <c r="BK67" s="40">
        <f t="shared" si="2"/>
        <v>76</v>
      </c>
      <c r="BL67" s="40">
        <f t="shared" si="3"/>
        <v>1</v>
      </c>
      <c r="BM67" s="40">
        <f t="shared" si="4"/>
        <v>100</v>
      </c>
      <c r="BN67" s="40">
        <f t="shared" si="5"/>
        <v>100</v>
      </c>
      <c r="BO67" s="40">
        <f t="shared" si="6"/>
        <v>100</v>
      </c>
      <c r="BP67" s="40">
        <f t="shared" si="7"/>
        <v>97</v>
      </c>
      <c r="BQ67" s="41">
        <f t="shared" si="8"/>
        <v>30</v>
      </c>
      <c r="BR67" s="40">
        <f t="shared" si="9"/>
        <v>60</v>
      </c>
      <c r="BS67" s="41">
        <f t="shared" si="10"/>
        <v>100</v>
      </c>
      <c r="BT67" s="41">
        <f t="shared" si="11"/>
        <v>100</v>
      </c>
      <c r="BU67" s="41">
        <f t="shared" si="12"/>
        <v>80</v>
      </c>
      <c r="BV67" s="41">
        <f t="shared" si="13"/>
        <v>77</v>
      </c>
    </row>
    <row r="68" spans="2:74" x14ac:dyDescent="0.3">
      <c r="B68" s="12" t="s">
        <v>207</v>
      </c>
      <c r="C68" s="12">
        <v>403031065</v>
      </c>
      <c r="D68" s="12" t="s">
        <v>171</v>
      </c>
      <c r="E68" s="12" t="s">
        <v>172</v>
      </c>
      <c r="F68" s="12" t="s">
        <v>2084</v>
      </c>
      <c r="G68" s="12" t="s">
        <v>106</v>
      </c>
      <c r="H68" s="12" t="s">
        <v>86</v>
      </c>
      <c r="I68" s="28">
        <v>1140000</v>
      </c>
      <c r="J68" s="28">
        <v>1200000</v>
      </c>
      <c r="K68" s="28">
        <v>1025000</v>
      </c>
      <c r="L68" s="28">
        <v>1200000</v>
      </c>
      <c r="M68" s="28">
        <v>1231000</v>
      </c>
      <c r="N68" s="28">
        <v>984775</v>
      </c>
      <c r="O68" s="29">
        <v>20</v>
      </c>
      <c r="P68" s="29">
        <v>23</v>
      </c>
      <c r="Q68" s="29">
        <v>23</v>
      </c>
      <c r="R68" s="28">
        <v>670</v>
      </c>
      <c r="S68" s="28">
        <v>650</v>
      </c>
      <c r="T68" s="30">
        <v>2.9</v>
      </c>
      <c r="U68" s="30">
        <v>-0.39999999999999991</v>
      </c>
      <c r="V68" s="30">
        <v>3.3</v>
      </c>
      <c r="W68" s="30">
        <v>2.8</v>
      </c>
      <c r="X68" s="31">
        <v>3.0561403508771928E-2</v>
      </c>
      <c r="Y68" s="30">
        <v>1.3</v>
      </c>
      <c r="Z68" s="30">
        <v>-9.9999999999999867E-2</v>
      </c>
      <c r="AA68" s="30">
        <v>1.4</v>
      </c>
      <c r="AB68" s="30">
        <v>1.3</v>
      </c>
      <c r="AC68" s="32">
        <v>0.26318270378983089</v>
      </c>
      <c r="AD68" s="30">
        <v>8.6116039701609424</v>
      </c>
      <c r="AE68" s="12">
        <v>101</v>
      </c>
      <c r="AF68" s="12">
        <v>91</v>
      </c>
      <c r="AG68" s="12">
        <v>99</v>
      </c>
      <c r="AH68" s="33">
        <v>1.726027397260274</v>
      </c>
      <c r="AI68" s="34">
        <v>1190000</v>
      </c>
      <c r="AJ68" s="34">
        <v>975000</v>
      </c>
      <c r="AK68" s="34">
        <v>940000</v>
      </c>
      <c r="AL68" s="35">
        <v>0.22051282051282051</v>
      </c>
      <c r="AM68" s="35">
        <v>0.26595744680851063</v>
      </c>
      <c r="AN68" s="12">
        <v>2.8</v>
      </c>
      <c r="AO68" s="33">
        <v>-0.20000000000000018</v>
      </c>
      <c r="AP68" s="12">
        <v>3</v>
      </c>
      <c r="AQ68" s="32">
        <v>0.10877192982456141</v>
      </c>
      <c r="AR68" s="34">
        <v>650</v>
      </c>
      <c r="AS68" s="34">
        <v>620</v>
      </c>
      <c r="AT68" s="31">
        <v>4.8387096774193547E-2</v>
      </c>
      <c r="AU68" s="32">
        <v>0.3365932016986849</v>
      </c>
      <c r="AV68" s="36">
        <v>2545.7600000000002</v>
      </c>
      <c r="AW68" s="30">
        <v>0.78820000000000001</v>
      </c>
      <c r="AX68" s="30">
        <v>0.21179999999999999</v>
      </c>
      <c r="AY68" s="30">
        <v>0.89319999999999999</v>
      </c>
      <c r="AZ68" s="30">
        <v>9.1999999999999998E-2</v>
      </c>
      <c r="BA68" s="30">
        <v>0.41310000000000002</v>
      </c>
      <c r="BB68" s="30">
        <v>0.43070000000000003</v>
      </c>
      <c r="BC68" s="30">
        <v>7.7799999999999994E-2</v>
      </c>
      <c r="BD68" s="37">
        <v>9</v>
      </c>
      <c r="BE68" s="29">
        <v>10</v>
      </c>
      <c r="BF68" s="38" t="s">
        <v>2776</v>
      </c>
      <c r="BG68" s="39">
        <v>138.64500178661899</v>
      </c>
      <c r="BH68" s="39">
        <v>-34.995301269672098</v>
      </c>
      <c r="BI68" s="40">
        <f t="shared" ref="BI68:BI131" si="14">IF(T68&lt;=1, 100, IF(T68&gt;=7, 1, ROUND(100 - ((T68-1)/6)*99, 0)))</f>
        <v>69</v>
      </c>
      <c r="BJ68" s="40">
        <f t="shared" ref="BJ68:BJ131" si="15">IF(AN68&lt;=1, 100, IF(AN68&gt;=7, 1, ROUND(100 - ((AN68-1)/6)*99, 0)))</f>
        <v>70</v>
      </c>
      <c r="BK68" s="40">
        <f t="shared" ref="BK68:BK131" si="16">IF(AH68&lt;=2, 100, IF(AH68&gt;=10, 1, ROUND(100 - ((AH68-2)/8)*99, 0)))</f>
        <v>100</v>
      </c>
      <c r="BL68" s="40">
        <f t="shared" ref="BL68:BL131" si="17">IF(OR(ISBLANK(AU68), AU68=""), "", IF(AU68&lt;=0, 100, IF(AU68&gt;=0.3, 1, ROUND(100 - (AU68/0.3)*99, 0))))</f>
        <v>1</v>
      </c>
      <c r="BM68" s="40">
        <f t="shared" ref="BM68:BM131" si="18">IF(AL68&lt;=0, 1, IF(AL68&gt;=0.2, 100, ROUND(1 + (AL68/0.2)*99, 0)))</f>
        <v>100</v>
      </c>
      <c r="BN68" s="40">
        <f t="shared" ref="BN68:BN131" si="19">IF(AQ68&lt;=0.01, 1, IF(AQ68&gt;=0.075, 100, ROUND(1 + ((AQ68-0.01)/0.065)*99, 0)))</f>
        <v>100</v>
      </c>
      <c r="BO68" s="40">
        <f t="shared" ref="BO68:BO131" si="20">IF(BE68&gt;=750, 1, IF(BE68&lt;=50, 100, ROUND(100 - 99 * (((BE68 - 50)/700)^0.75), 0)))</f>
        <v>100</v>
      </c>
      <c r="BP68" s="40">
        <f t="shared" ref="BP68:BP131" si="21">IF(BA68&gt;=0.5, 100, IF(BA68&lt;=0.05, 1, ROUND(1 + ((BA68-0.05)/0.45)*99, 0)))</f>
        <v>81</v>
      </c>
      <c r="BQ68" s="41">
        <f t="shared" ref="BQ68:BQ131" si="22">IF(X68&gt;=0.045, 100, IF(X68&lt;=0.015, 1, ROUND(1 + ((X68-0.015)/0.03)*99, 0)))</f>
        <v>52</v>
      </c>
      <c r="BR68" s="40">
        <f t="shared" ref="BR68:BR131" si="23">IF(AD68&lt;=5, 100, IF(AD68&gt;=15, 1, ROUND(100 - ((AD68-5)/10)*99, 0)))</f>
        <v>64</v>
      </c>
      <c r="BS68" s="41">
        <f t="shared" ref="BS68:BS131" si="24">IF(AC68&lt;=0.25, 100, IF(AC68&gt;=0.4, 1, ROUND(100 - ((AC68-0.25)/0.15)*99, 0)))</f>
        <v>91</v>
      </c>
      <c r="BT68" s="41">
        <f t="shared" ref="BT68:BT131" si="25">IF(Y68&lt;=1, 100, IF(Y68&gt;=7, 1, ROUND(100 - ((Y68-1)/6)*99, 0)))</f>
        <v>95</v>
      </c>
      <c r="BU68" s="41">
        <f t="shared" ref="BU68:BU131" si="26">BD68*10</f>
        <v>90</v>
      </c>
      <c r="BV68" s="41">
        <f t="shared" ref="BV68:BV131" si="27">IF(
  (
    IF($BI$2,0.1,0) + IF($BJ$2,0.1,0) + IF($BK$2,0.05,0) + IF($BL$2,0.07,0) + IF($BM$2,0.05,0) + IF($BN$2,0.1,0) +
    IF($BO$2,0.07,0) + IF($BP$2,0.08,0) + IF($BQ$2,0.08,0) + IF($BR$2,0.07,0) + IF($BS$2,0.07,0) + IF($BT$2,0.08,0) +
    IF($BU$2,0.08,0)
  ) = 0,
  "",
  ROUND(
    (
      IF($BI$2, BI68*0.1, 0) + IF($BJ$2, BJ68*0.1, 0) + IF($BK$2, BK68*0.05, 0) + IF($BL$2, BL68*0.07, 0) +
      IF($BM$2, BM68*0.05, 0) + IF($BN$2, BN68*0.1, 0) + IF($BO$2, BO68*0.07, 0) + IF($BP$2, BP68*0.08, 0) +
      IF($BQ$2, BQ68*0.08, 0) + IF($BR$2, BR68*0.07, 0) + IF($BS$2, BS68*0.07, 0) + IF($BT$2, BT68*0.08, 0) +
      IF($BU$2, BU68*0.08, 0)
    ) /
    (
      IF($BI$2,0.1,0) + IF($BJ$2,0.1,0) + IF($BK$2,0.05,0) + IF($BL$2,0.07,0) + IF($BM$2,0.05,0) +
      IF($BN$2,0.1,0) + IF($BO$2,0.07,0) + IF($BP$2,0.08,0) + IF($BQ$2,0.08,0) + IF($BR$2,0.07,0) +
      IF($BS$2,0.07,0) + IF($BT$2,0.08,0) + IF($BU$2,0.08,0)
    ),
  0)
)</f>
        <v>77</v>
      </c>
    </row>
    <row r="69" spans="2:74" x14ac:dyDescent="0.3">
      <c r="B69" s="12" t="s">
        <v>208</v>
      </c>
      <c r="C69" s="12">
        <v>403041076</v>
      </c>
      <c r="D69" s="12" t="s">
        <v>209</v>
      </c>
      <c r="E69" s="12" t="s">
        <v>172</v>
      </c>
      <c r="F69" s="12" t="s">
        <v>2084</v>
      </c>
      <c r="G69" s="12" t="s">
        <v>106</v>
      </c>
      <c r="H69" s="12" t="s">
        <v>86</v>
      </c>
      <c r="I69" s="28">
        <v>929250</v>
      </c>
      <c r="J69" s="28">
        <v>901000</v>
      </c>
      <c r="K69" s="28">
        <v>830000</v>
      </c>
      <c r="L69" s="28">
        <v>911000</v>
      </c>
      <c r="M69" s="28">
        <v>910000</v>
      </c>
      <c r="N69" s="28">
        <v>802000</v>
      </c>
      <c r="O69" s="29">
        <v>27</v>
      </c>
      <c r="P69" s="29">
        <v>22</v>
      </c>
      <c r="Q69" s="29">
        <v>22</v>
      </c>
      <c r="R69" s="28">
        <v>650</v>
      </c>
      <c r="S69" s="28">
        <v>600</v>
      </c>
      <c r="T69" s="30">
        <v>3</v>
      </c>
      <c r="U69" s="30">
        <v>0.29999999999999982</v>
      </c>
      <c r="V69" s="30">
        <v>2.7</v>
      </c>
      <c r="W69" s="30">
        <v>2.6</v>
      </c>
      <c r="X69" s="31">
        <v>3.6373419424266883E-2</v>
      </c>
      <c r="Y69" s="30">
        <v>0.9</v>
      </c>
      <c r="Z69" s="30">
        <v>-0.4</v>
      </c>
      <c r="AA69" s="30">
        <v>1.3</v>
      </c>
      <c r="AB69" s="30">
        <v>1.1000000000000001</v>
      </c>
      <c r="AC69" s="32">
        <v>0.25990019832384365</v>
      </c>
      <c r="AD69" s="30">
        <v>7.1453331151607014</v>
      </c>
      <c r="AE69" s="12">
        <v>438</v>
      </c>
      <c r="AF69" s="12">
        <v>349</v>
      </c>
      <c r="AG69" s="12">
        <v>366</v>
      </c>
      <c r="AH69" s="33">
        <v>2.3387978142076502</v>
      </c>
      <c r="AI69" s="34">
        <v>745000</v>
      </c>
      <c r="AJ69" s="34">
        <v>657000</v>
      </c>
      <c r="AK69" s="34">
        <v>600000</v>
      </c>
      <c r="AL69" s="35">
        <v>0.13394216133942161</v>
      </c>
      <c r="AM69" s="35">
        <v>0.24166666666666667</v>
      </c>
      <c r="AN69" s="12">
        <v>2.8</v>
      </c>
      <c r="AO69" s="33">
        <v>0</v>
      </c>
      <c r="AP69" s="12">
        <v>2.8</v>
      </c>
      <c r="AQ69" s="32">
        <v>0.11594202898550725</v>
      </c>
      <c r="AR69" s="34">
        <v>560</v>
      </c>
      <c r="AS69" s="34">
        <v>520</v>
      </c>
      <c r="AT69" s="31">
        <v>7.6923076923076927E-2</v>
      </c>
      <c r="AU69" s="32">
        <v>0.43377969749140266</v>
      </c>
      <c r="AV69" s="36">
        <v>2500.96</v>
      </c>
      <c r="AW69" s="30">
        <v>0.83989999999999998</v>
      </c>
      <c r="AX69" s="30">
        <v>0.16009999999999999</v>
      </c>
      <c r="AY69" s="30">
        <v>0.98509999999999998</v>
      </c>
      <c r="AZ69" s="30">
        <v>1.03E-2</v>
      </c>
      <c r="BA69" s="30">
        <v>0.33939999999999998</v>
      </c>
      <c r="BB69" s="30">
        <v>0.57979999999999998</v>
      </c>
      <c r="BC69" s="30">
        <v>7.4300000000000005E-2</v>
      </c>
      <c r="BD69" s="37">
        <v>9</v>
      </c>
      <c r="BE69" s="29">
        <v>15</v>
      </c>
      <c r="BF69" s="38" t="s">
        <v>2777</v>
      </c>
      <c r="BG69" s="39">
        <v>138.62468869352901</v>
      </c>
      <c r="BH69" s="39">
        <v>-35.045708645817598</v>
      </c>
      <c r="BI69" s="40">
        <f t="shared" si="14"/>
        <v>67</v>
      </c>
      <c r="BJ69" s="40">
        <f t="shared" si="15"/>
        <v>70</v>
      </c>
      <c r="BK69" s="40">
        <f t="shared" si="16"/>
        <v>96</v>
      </c>
      <c r="BL69" s="40">
        <f t="shared" si="17"/>
        <v>1</v>
      </c>
      <c r="BM69" s="40">
        <f t="shared" si="18"/>
        <v>67</v>
      </c>
      <c r="BN69" s="40">
        <f t="shared" si="19"/>
        <v>100</v>
      </c>
      <c r="BO69" s="40">
        <f t="shared" si="20"/>
        <v>100</v>
      </c>
      <c r="BP69" s="40">
        <f t="shared" si="21"/>
        <v>65</v>
      </c>
      <c r="BQ69" s="41">
        <f t="shared" si="22"/>
        <v>72</v>
      </c>
      <c r="BR69" s="40">
        <f t="shared" si="23"/>
        <v>79</v>
      </c>
      <c r="BS69" s="41">
        <f t="shared" si="24"/>
        <v>93</v>
      </c>
      <c r="BT69" s="41">
        <f t="shared" si="25"/>
        <v>100</v>
      </c>
      <c r="BU69" s="41">
        <f t="shared" si="26"/>
        <v>90</v>
      </c>
      <c r="BV69" s="41">
        <f t="shared" si="27"/>
        <v>77</v>
      </c>
    </row>
    <row r="70" spans="2:74" x14ac:dyDescent="0.3">
      <c r="B70" s="12" t="s">
        <v>210</v>
      </c>
      <c r="C70" s="12">
        <v>405011113</v>
      </c>
      <c r="D70" s="12" t="s">
        <v>133</v>
      </c>
      <c r="E70" s="12" t="s">
        <v>134</v>
      </c>
      <c r="F70" s="12" t="s">
        <v>2713</v>
      </c>
      <c r="G70" s="12" t="s">
        <v>106</v>
      </c>
      <c r="H70" s="12" t="s">
        <v>86</v>
      </c>
      <c r="I70" s="28">
        <v>500000</v>
      </c>
      <c r="J70" s="28">
        <v>499000</v>
      </c>
      <c r="K70" s="28">
        <v>483160</v>
      </c>
      <c r="L70" s="28">
        <v>467600</v>
      </c>
      <c r="M70" s="28">
        <v>450000</v>
      </c>
      <c r="N70" s="28">
        <v>327000</v>
      </c>
      <c r="O70" s="29">
        <v>40</v>
      </c>
      <c r="P70" s="29">
        <v>40</v>
      </c>
      <c r="Q70" s="29">
        <v>35</v>
      </c>
      <c r="R70" s="28">
        <v>450</v>
      </c>
      <c r="S70" s="28">
        <v>410</v>
      </c>
      <c r="T70" s="30">
        <v>2</v>
      </c>
      <c r="U70" s="30">
        <v>-0.29999999999999982</v>
      </c>
      <c r="V70" s="30">
        <v>2.2999999999999998</v>
      </c>
      <c r="W70" s="30">
        <v>1.5</v>
      </c>
      <c r="X70" s="31">
        <v>4.6800000000000001E-2</v>
      </c>
      <c r="Y70" s="30">
        <v>0.8</v>
      </c>
      <c r="Z70" s="30">
        <v>-0.19999999999999996</v>
      </c>
      <c r="AA70" s="30">
        <v>1</v>
      </c>
      <c r="AB70" s="30">
        <v>0.6</v>
      </c>
      <c r="AC70" s="32">
        <v>0.29348846916414478</v>
      </c>
      <c r="AD70" s="30">
        <v>6.2711211359860002</v>
      </c>
      <c r="AE70" s="12">
        <v>161</v>
      </c>
      <c r="AF70" s="12">
        <v>143</v>
      </c>
      <c r="AG70" s="12">
        <v>124</v>
      </c>
      <c r="AH70" s="33">
        <v>3.4074074074074074</v>
      </c>
      <c r="AI70" s="34">
        <v>630000</v>
      </c>
      <c r="AJ70" s="34">
        <v>542000</v>
      </c>
      <c r="AK70" s="34">
        <v>454000</v>
      </c>
      <c r="AL70" s="35">
        <v>0.16236162361623616</v>
      </c>
      <c r="AM70" s="35">
        <v>0.38766519823788548</v>
      </c>
      <c r="AN70" s="12">
        <v>2.1</v>
      </c>
      <c r="AO70" s="33">
        <v>0</v>
      </c>
      <c r="AP70" s="12">
        <v>2.1</v>
      </c>
      <c r="AQ70" s="32">
        <v>0.1</v>
      </c>
      <c r="AR70" s="34">
        <v>500</v>
      </c>
      <c r="AS70" s="34">
        <v>450</v>
      </c>
      <c r="AT70" s="31">
        <v>0.1111111111111111</v>
      </c>
      <c r="AU70" s="32">
        <v>0.37315815877604802</v>
      </c>
      <c r="AV70" s="36">
        <v>1533.2800000000002</v>
      </c>
      <c r="AW70" s="30">
        <v>0.67800000000000005</v>
      </c>
      <c r="AX70" s="30">
        <v>0.32200000000000001</v>
      </c>
      <c r="AY70" s="30">
        <v>0.95420000000000005</v>
      </c>
      <c r="AZ70" s="30">
        <v>9.1999999999999998E-3</v>
      </c>
      <c r="BA70" s="30">
        <v>0.378</v>
      </c>
      <c r="BB70" s="30">
        <v>0.42209999999999998</v>
      </c>
      <c r="BC70" s="30">
        <v>0.1474</v>
      </c>
      <c r="BD70" s="37">
        <v>3</v>
      </c>
      <c r="BE70" s="29">
        <v>47</v>
      </c>
      <c r="BF70" s="38" t="s">
        <v>2778</v>
      </c>
      <c r="BG70" s="39">
        <v>138.46967378968401</v>
      </c>
      <c r="BH70" s="39">
        <v>-34.5087420041014</v>
      </c>
      <c r="BI70" s="40">
        <f t="shared" si="14"/>
        <v>84</v>
      </c>
      <c r="BJ70" s="40">
        <f t="shared" si="15"/>
        <v>82</v>
      </c>
      <c r="BK70" s="40">
        <f t="shared" si="16"/>
        <v>83</v>
      </c>
      <c r="BL70" s="40">
        <f t="shared" si="17"/>
        <v>1</v>
      </c>
      <c r="BM70" s="40">
        <f t="shared" si="18"/>
        <v>81</v>
      </c>
      <c r="BN70" s="40">
        <f t="shared" si="19"/>
        <v>100</v>
      </c>
      <c r="BO70" s="40">
        <f t="shared" si="20"/>
        <v>100</v>
      </c>
      <c r="BP70" s="40">
        <f t="shared" si="21"/>
        <v>73</v>
      </c>
      <c r="BQ70" s="41">
        <f t="shared" si="22"/>
        <v>100</v>
      </c>
      <c r="BR70" s="40">
        <f t="shared" si="23"/>
        <v>87</v>
      </c>
      <c r="BS70" s="41">
        <f t="shared" si="24"/>
        <v>71</v>
      </c>
      <c r="BT70" s="41">
        <f t="shared" si="25"/>
        <v>100</v>
      </c>
      <c r="BU70" s="41">
        <f t="shared" si="26"/>
        <v>30</v>
      </c>
      <c r="BV70" s="41">
        <f t="shared" si="27"/>
        <v>77</v>
      </c>
    </row>
    <row r="71" spans="2:74" x14ac:dyDescent="0.3">
      <c r="B71" s="12" t="s">
        <v>211</v>
      </c>
      <c r="C71" s="12">
        <v>405021118</v>
      </c>
      <c r="D71" s="12" t="s">
        <v>137</v>
      </c>
      <c r="E71" s="12" t="s">
        <v>134</v>
      </c>
      <c r="F71" s="12" t="s">
        <v>2713</v>
      </c>
      <c r="G71" s="12" t="s">
        <v>106</v>
      </c>
      <c r="H71" s="12" t="s">
        <v>86</v>
      </c>
      <c r="I71" s="28">
        <v>375000</v>
      </c>
      <c r="J71" s="28">
        <v>360000</v>
      </c>
      <c r="K71" s="28">
        <v>327860</v>
      </c>
      <c r="L71" s="28">
        <v>355000</v>
      </c>
      <c r="M71" s="28">
        <v>345000</v>
      </c>
      <c r="N71" s="28">
        <v>338000</v>
      </c>
      <c r="O71" s="29">
        <v>63</v>
      </c>
      <c r="P71" s="29">
        <v>63</v>
      </c>
      <c r="Q71" s="29">
        <v>63</v>
      </c>
      <c r="R71" s="28">
        <v>400</v>
      </c>
      <c r="S71" s="28">
        <v>315</v>
      </c>
      <c r="T71" s="30">
        <v>1.2</v>
      </c>
      <c r="U71" s="30">
        <v>9.9999999999999867E-2</v>
      </c>
      <c r="V71" s="30">
        <v>1.1000000000000001</v>
      </c>
      <c r="W71" s="30">
        <v>1.3</v>
      </c>
      <c r="X71" s="31">
        <v>5.5466666666666664E-2</v>
      </c>
      <c r="Y71" s="30">
        <v>0.5</v>
      </c>
      <c r="Z71" s="30">
        <v>0</v>
      </c>
      <c r="AA71" s="30">
        <v>0.5</v>
      </c>
      <c r="AB71" s="30">
        <v>0.5</v>
      </c>
      <c r="AC71" s="32">
        <v>0.38946876460507862</v>
      </c>
      <c r="AD71" s="30">
        <v>7.0216724387934848</v>
      </c>
      <c r="AE71" s="12">
        <v>111</v>
      </c>
      <c r="AF71" s="12">
        <v>117</v>
      </c>
      <c r="AG71" s="12">
        <v>91</v>
      </c>
      <c r="AH71" s="33">
        <v>4.6573426573426575</v>
      </c>
      <c r="AI71" s="34">
        <v>381000</v>
      </c>
      <c r="AJ71" s="34">
        <v>345000</v>
      </c>
      <c r="AK71" s="34">
        <v>296388</v>
      </c>
      <c r="AL71" s="35">
        <v>0.10434782608695652</v>
      </c>
      <c r="AM71" s="35">
        <v>0.28547714482367709</v>
      </c>
      <c r="AN71" s="12">
        <v>1.2</v>
      </c>
      <c r="AO71" s="33">
        <v>-0.10000000000000009</v>
      </c>
      <c r="AP71" s="12">
        <v>1.3</v>
      </c>
      <c r="AQ71" s="32">
        <v>6.933333333333333E-2</v>
      </c>
      <c r="AR71" s="34">
        <v>410</v>
      </c>
      <c r="AS71" s="34">
        <v>340</v>
      </c>
      <c r="AT71" s="31">
        <v>0.20588235294117646</v>
      </c>
      <c r="AU71" s="32">
        <v>0.16028714019534795</v>
      </c>
      <c r="AV71" s="36">
        <v>1027.0400000000002</v>
      </c>
      <c r="AW71" s="30">
        <v>0.63839999999999997</v>
      </c>
      <c r="AX71" s="30">
        <v>0.36159999999999998</v>
      </c>
      <c r="AY71" s="30">
        <v>0.95820000000000005</v>
      </c>
      <c r="AZ71" s="30">
        <v>3.7100000000000001E-2</v>
      </c>
      <c r="BA71" s="30">
        <v>0.49370000000000003</v>
      </c>
      <c r="BB71" s="30">
        <v>0.26719999999999999</v>
      </c>
      <c r="BC71" s="30">
        <v>0.18110000000000001</v>
      </c>
      <c r="BD71" s="37">
        <v>5</v>
      </c>
      <c r="BE71" s="29">
        <v>139</v>
      </c>
      <c r="BF71" s="38" t="s">
        <v>2779</v>
      </c>
      <c r="BG71" s="39">
        <v>139.036910206931</v>
      </c>
      <c r="BH71" s="39">
        <v>-33.716863674745802</v>
      </c>
      <c r="BI71" s="40">
        <f t="shared" si="14"/>
        <v>97</v>
      </c>
      <c r="BJ71" s="40">
        <f t="shared" si="15"/>
        <v>97</v>
      </c>
      <c r="BK71" s="40">
        <f t="shared" si="16"/>
        <v>67</v>
      </c>
      <c r="BL71" s="40">
        <f t="shared" si="17"/>
        <v>47</v>
      </c>
      <c r="BM71" s="40">
        <f t="shared" si="18"/>
        <v>53</v>
      </c>
      <c r="BN71" s="40">
        <f t="shared" si="19"/>
        <v>91</v>
      </c>
      <c r="BO71" s="40">
        <f t="shared" si="20"/>
        <v>79</v>
      </c>
      <c r="BP71" s="40">
        <f t="shared" si="21"/>
        <v>99</v>
      </c>
      <c r="BQ71" s="41">
        <f t="shared" si="22"/>
        <v>100</v>
      </c>
      <c r="BR71" s="40">
        <f t="shared" si="23"/>
        <v>80</v>
      </c>
      <c r="BS71" s="41">
        <f t="shared" si="24"/>
        <v>8</v>
      </c>
      <c r="BT71" s="41">
        <f t="shared" si="25"/>
        <v>100</v>
      </c>
      <c r="BU71" s="41">
        <f t="shared" si="26"/>
        <v>50</v>
      </c>
      <c r="BV71" s="41">
        <f t="shared" si="27"/>
        <v>77</v>
      </c>
    </row>
    <row r="72" spans="2:74" x14ac:dyDescent="0.3">
      <c r="B72" s="12" t="s">
        <v>212</v>
      </c>
      <c r="C72" s="12">
        <v>405031123</v>
      </c>
      <c r="D72" s="12" t="s">
        <v>213</v>
      </c>
      <c r="E72" s="12" t="s">
        <v>134</v>
      </c>
      <c r="F72" s="12" t="s">
        <v>2713</v>
      </c>
      <c r="G72" s="12" t="s">
        <v>106</v>
      </c>
      <c r="H72" s="12" t="s">
        <v>86</v>
      </c>
      <c r="I72" s="28">
        <v>329000</v>
      </c>
      <c r="J72" s="28">
        <v>315000</v>
      </c>
      <c r="K72" s="28">
        <v>280000</v>
      </c>
      <c r="L72" s="28">
        <v>305000</v>
      </c>
      <c r="M72" s="28">
        <v>300000</v>
      </c>
      <c r="N72" s="28">
        <v>260000</v>
      </c>
      <c r="O72" s="29">
        <v>63</v>
      </c>
      <c r="P72" s="29">
        <v>63</v>
      </c>
      <c r="Q72" s="29">
        <v>80</v>
      </c>
      <c r="R72" s="28">
        <v>330</v>
      </c>
      <c r="S72" s="28">
        <v>300</v>
      </c>
      <c r="T72" s="30">
        <v>1.6</v>
      </c>
      <c r="U72" s="30">
        <v>0</v>
      </c>
      <c r="V72" s="30">
        <v>1.6</v>
      </c>
      <c r="W72" s="30">
        <v>1.6</v>
      </c>
      <c r="X72" s="31">
        <v>5.2158054711246203E-2</v>
      </c>
      <c r="Y72" s="30">
        <v>0.3</v>
      </c>
      <c r="Z72" s="30">
        <v>-0.2</v>
      </c>
      <c r="AA72" s="30">
        <v>0.5</v>
      </c>
      <c r="AB72" s="30">
        <v>0.4</v>
      </c>
      <c r="AC72" s="32">
        <v>0.25733000623830316</v>
      </c>
      <c r="AD72" s="30">
        <v>4.9336580450117564</v>
      </c>
      <c r="AE72" s="12">
        <v>157</v>
      </c>
      <c r="AF72" s="12">
        <v>151</v>
      </c>
      <c r="AG72" s="12">
        <v>156</v>
      </c>
      <c r="AH72" s="33">
        <v>7.6223175965665231</v>
      </c>
      <c r="AI72" s="34">
        <v>250000</v>
      </c>
      <c r="AJ72" s="34">
        <v>200000</v>
      </c>
      <c r="AK72" s="34">
        <v>197500</v>
      </c>
      <c r="AL72" s="35">
        <v>0.25</v>
      </c>
      <c r="AM72" s="35">
        <v>0.26582278481012656</v>
      </c>
      <c r="AN72" s="12">
        <v>0.9</v>
      </c>
      <c r="AO72" s="33">
        <v>-9.9999999999999978E-2</v>
      </c>
      <c r="AP72" s="12">
        <v>1</v>
      </c>
      <c r="AQ72" s="32">
        <v>3.5135135135135137E-2</v>
      </c>
      <c r="AR72" s="34">
        <v>350</v>
      </c>
      <c r="AS72" s="34">
        <v>300</v>
      </c>
      <c r="AT72" s="31">
        <v>0.16666666666666666</v>
      </c>
      <c r="AU72" s="32">
        <v>0.26530612244897961</v>
      </c>
      <c r="AV72" s="36">
        <v>1282.4000000000001</v>
      </c>
      <c r="AW72" s="30">
        <v>0.69679999999999997</v>
      </c>
      <c r="AX72" s="30">
        <v>0.30320000000000003</v>
      </c>
      <c r="AY72" s="30">
        <v>0.9425</v>
      </c>
      <c r="AZ72" s="30">
        <v>4.2799999999999998E-2</v>
      </c>
      <c r="BA72" s="30">
        <v>0.46970000000000001</v>
      </c>
      <c r="BB72" s="30">
        <v>0.33829999999999999</v>
      </c>
      <c r="BC72" s="30">
        <v>0.1462</v>
      </c>
      <c r="BD72" s="37">
        <v>6</v>
      </c>
      <c r="BE72" s="29">
        <v>179</v>
      </c>
      <c r="BF72" s="38" t="s">
        <v>2780</v>
      </c>
      <c r="BG72" s="39">
        <v>138.06646959788699</v>
      </c>
      <c r="BH72" s="39">
        <v>-33.371087959617597</v>
      </c>
      <c r="BI72" s="40">
        <f t="shared" si="14"/>
        <v>90</v>
      </c>
      <c r="BJ72" s="40">
        <f t="shared" si="15"/>
        <v>100</v>
      </c>
      <c r="BK72" s="40">
        <f t="shared" si="16"/>
        <v>30</v>
      </c>
      <c r="BL72" s="40">
        <f t="shared" si="17"/>
        <v>12</v>
      </c>
      <c r="BM72" s="40">
        <f t="shared" si="18"/>
        <v>100</v>
      </c>
      <c r="BN72" s="40">
        <f t="shared" si="19"/>
        <v>39</v>
      </c>
      <c r="BO72" s="40">
        <f t="shared" si="20"/>
        <v>72</v>
      </c>
      <c r="BP72" s="40">
        <f t="shared" si="21"/>
        <v>93</v>
      </c>
      <c r="BQ72" s="41">
        <f t="shared" si="22"/>
        <v>100</v>
      </c>
      <c r="BR72" s="40">
        <f t="shared" si="23"/>
        <v>100</v>
      </c>
      <c r="BS72" s="41">
        <f t="shared" si="24"/>
        <v>95</v>
      </c>
      <c r="BT72" s="41">
        <f t="shared" si="25"/>
        <v>100</v>
      </c>
      <c r="BU72" s="41">
        <f t="shared" si="26"/>
        <v>60</v>
      </c>
      <c r="BV72" s="41">
        <f t="shared" si="27"/>
        <v>77</v>
      </c>
    </row>
    <row r="73" spans="2:74" x14ac:dyDescent="0.3">
      <c r="B73" s="12" t="s">
        <v>214</v>
      </c>
      <c r="C73" s="12">
        <v>407031166</v>
      </c>
      <c r="D73" s="12" t="s">
        <v>104</v>
      </c>
      <c r="E73" s="12" t="s">
        <v>105</v>
      </c>
      <c r="F73" s="12" t="s">
        <v>2713</v>
      </c>
      <c r="G73" s="12" t="s">
        <v>106</v>
      </c>
      <c r="H73" s="12" t="s">
        <v>86</v>
      </c>
      <c r="I73" s="28">
        <v>607000</v>
      </c>
      <c r="J73" s="28">
        <v>570000</v>
      </c>
      <c r="K73" s="28">
        <v>510000</v>
      </c>
      <c r="L73" s="28">
        <v>690000</v>
      </c>
      <c r="M73" s="28">
        <v>610000</v>
      </c>
      <c r="N73" s="28">
        <v>522500</v>
      </c>
      <c r="O73" s="29">
        <v>57</v>
      </c>
      <c r="P73" s="29">
        <v>52</v>
      </c>
      <c r="Q73" s="29">
        <v>28</v>
      </c>
      <c r="R73" s="28">
        <v>420</v>
      </c>
      <c r="S73" s="28">
        <v>460</v>
      </c>
      <c r="T73" s="30">
        <v>1</v>
      </c>
      <c r="U73" s="30">
        <v>0</v>
      </c>
      <c r="V73" s="30">
        <v>1</v>
      </c>
      <c r="W73" s="30">
        <v>0.9</v>
      </c>
      <c r="X73" s="31">
        <v>3.5980230642504121E-2</v>
      </c>
      <c r="Y73" s="30">
        <v>0.4</v>
      </c>
      <c r="Z73" s="30">
        <v>0.10000000000000003</v>
      </c>
      <c r="AA73" s="30">
        <v>0.3</v>
      </c>
      <c r="AB73" s="30">
        <v>0.3</v>
      </c>
      <c r="AC73" s="32">
        <v>0.2897990726429675</v>
      </c>
      <c r="AD73" s="30">
        <v>8.0543973028517062</v>
      </c>
      <c r="AE73" s="12">
        <v>309</v>
      </c>
      <c r="AF73" s="12">
        <v>294</v>
      </c>
      <c r="AG73" s="12">
        <v>314</v>
      </c>
      <c r="AH73" s="33">
        <v>4.0190703218116806</v>
      </c>
      <c r="AI73" s="34">
        <v>395000</v>
      </c>
      <c r="AJ73" s="34">
        <v>360000</v>
      </c>
      <c r="AK73" s="34">
        <v>327500</v>
      </c>
      <c r="AL73" s="35">
        <v>9.7222222222222224E-2</v>
      </c>
      <c r="AM73" s="35">
        <v>0.20610687022900764</v>
      </c>
      <c r="AN73" s="12">
        <v>1.4</v>
      </c>
      <c r="AO73" s="33">
        <v>0</v>
      </c>
      <c r="AP73" s="12">
        <v>1.4</v>
      </c>
      <c r="AQ73" s="32">
        <v>7.1739130434782611E-2</v>
      </c>
      <c r="AR73" s="34">
        <v>430</v>
      </c>
      <c r="AS73" s="34">
        <v>380</v>
      </c>
      <c r="AT73" s="31">
        <v>0.13157894736842105</v>
      </c>
      <c r="AU73" s="32">
        <v>0.22373993210683321</v>
      </c>
      <c r="AV73" s="36">
        <v>1449.2800000000002</v>
      </c>
      <c r="AW73" s="30">
        <v>0.73640000000000005</v>
      </c>
      <c r="AX73" s="30">
        <v>0.2636</v>
      </c>
      <c r="AY73" s="30">
        <v>0.96279999999999999</v>
      </c>
      <c r="AZ73" s="30">
        <v>0</v>
      </c>
      <c r="BA73" s="30">
        <v>0.41909999999999997</v>
      </c>
      <c r="BB73" s="30">
        <v>0.39539999999999997</v>
      </c>
      <c r="BC73" s="30">
        <v>0.13109999999999999</v>
      </c>
      <c r="BD73" s="37">
        <v>3.5</v>
      </c>
      <c r="BE73" s="29">
        <v>64</v>
      </c>
      <c r="BF73" s="38" t="s">
        <v>2781</v>
      </c>
      <c r="BG73" s="39">
        <v>139.21628717065499</v>
      </c>
      <c r="BH73" s="39">
        <v>-35.1992699736007</v>
      </c>
      <c r="BI73" s="40">
        <f t="shared" si="14"/>
        <v>100</v>
      </c>
      <c r="BJ73" s="40">
        <f t="shared" si="15"/>
        <v>93</v>
      </c>
      <c r="BK73" s="40">
        <f t="shared" si="16"/>
        <v>75</v>
      </c>
      <c r="BL73" s="40">
        <f t="shared" si="17"/>
        <v>26</v>
      </c>
      <c r="BM73" s="40">
        <f t="shared" si="18"/>
        <v>49</v>
      </c>
      <c r="BN73" s="40">
        <f t="shared" si="19"/>
        <v>95</v>
      </c>
      <c r="BO73" s="40">
        <f t="shared" si="20"/>
        <v>95</v>
      </c>
      <c r="BP73" s="40">
        <f t="shared" si="21"/>
        <v>82</v>
      </c>
      <c r="BQ73" s="41">
        <f t="shared" si="22"/>
        <v>70</v>
      </c>
      <c r="BR73" s="40">
        <f t="shared" si="23"/>
        <v>70</v>
      </c>
      <c r="BS73" s="41">
        <f t="shared" si="24"/>
        <v>74</v>
      </c>
      <c r="BT73" s="41">
        <f t="shared" si="25"/>
        <v>100</v>
      </c>
      <c r="BU73" s="41">
        <f t="shared" si="26"/>
        <v>35</v>
      </c>
      <c r="BV73" s="41">
        <f t="shared" si="27"/>
        <v>77</v>
      </c>
    </row>
    <row r="74" spans="2:74" x14ac:dyDescent="0.3">
      <c r="B74" s="12" t="s">
        <v>215</v>
      </c>
      <c r="C74" s="12">
        <v>501021252</v>
      </c>
      <c r="D74" s="12" t="s">
        <v>216</v>
      </c>
      <c r="E74" s="12" t="s">
        <v>216</v>
      </c>
      <c r="F74" s="12" t="s">
        <v>216</v>
      </c>
      <c r="G74" s="12" t="s">
        <v>120</v>
      </c>
      <c r="H74" s="12" t="s">
        <v>86</v>
      </c>
      <c r="I74" s="28">
        <v>900000</v>
      </c>
      <c r="J74" s="28">
        <v>898900</v>
      </c>
      <c r="K74" s="28">
        <v>799000</v>
      </c>
      <c r="L74" s="28">
        <v>890000</v>
      </c>
      <c r="M74" s="28">
        <v>850000</v>
      </c>
      <c r="N74" s="28">
        <v>790000</v>
      </c>
      <c r="O74" s="29">
        <v>50</v>
      </c>
      <c r="P74" s="29">
        <v>54</v>
      </c>
      <c r="Q74" s="29">
        <v>42</v>
      </c>
      <c r="R74" s="28">
        <v>720</v>
      </c>
      <c r="S74" s="28">
        <v>650</v>
      </c>
      <c r="T74" s="30">
        <v>3</v>
      </c>
      <c r="U74" s="30">
        <v>0</v>
      </c>
      <c r="V74" s="30">
        <v>3</v>
      </c>
      <c r="W74" s="30">
        <v>1.6</v>
      </c>
      <c r="X74" s="31">
        <v>4.1599999999999998E-2</v>
      </c>
      <c r="Y74" s="30">
        <v>0.5</v>
      </c>
      <c r="Z74" s="30">
        <v>-9.9999999999999978E-2</v>
      </c>
      <c r="AA74" s="30">
        <v>0.6</v>
      </c>
      <c r="AB74" s="30">
        <v>0.6</v>
      </c>
      <c r="AC74" s="32">
        <v>0.27449066731731114</v>
      </c>
      <c r="AD74" s="30">
        <v>6.5983333489738261</v>
      </c>
      <c r="AE74" s="12">
        <v>462</v>
      </c>
      <c r="AF74" s="12">
        <v>469</v>
      </c>
      <c r="AG74" s="12">
        <v>436</v>
      </c>
      <c r="AH74" s="33">
        <v>3.07112462006079</v>
      </c>
      <c r="AI74" s="34">
        <v>620000</v>
      </c>
      <c r="AJ74" s="34">
        <v>485000</v>
      </c>
      <c r="AK74" s="34">
        <v>430000</v>
      </c>
      <c r="AL74" s="35">
        <v>0.27835051546391754</v>
      </c>
      <c r="AM74" s="35">
        <v>0.44186046511627908</v>
      </c>
      <c r="AN74" s="12">
        <v>3.4</v>
      </c>
      <c r="AO74" s="33">
        <v>0</v>
      </c>
      <c r="AP74" s="12">
        <v>3.4</v>
      </c>
      <c r="AQ74" s="32">
        <v>7.7142857142857152E-2</v>
      </c>
      <c r="AR74" s="34">
        <v>600</v>
      </c>
      <c r="AS74" s="34">
        <v>550</v>
      </c>
      <c r="AT74" s="31">
        <v>9.0909090909090912E-2</v>
      </c>
      <c r="AU74" s="32">
        <v>0.40859740939695754</v>
      </c>
      <c r="AV74" s="36">
        <v>2623.0400000000004</v>
      </c>
      <c r="AW74" s="30">
        <v>0.86850000000000005</v>
      </c>
      <c r="AX74" s="30">
        <v>0.13150000000000001</v>
      </c>
      <c r="AY74" s="30">
        <v>0.9919</v>
      </c>
      <c r="AZ74" s="30">
        <v>0</v>
      </c>
      <c r="BA74" s="30">
        <v>0.47260000000000002</v>
      </c>
      <c r="BB74" s="30">
        <v>0.4451</v>
      </c>
      <c r="BC74" s="30">
        <v>5.79E-2</v>
      </c>
      <c r="BD74" s="37">
        <v>6.5</v>
      </c>
      <c r="BE74" s="29">
        <v>168</v>
      </c>
      <c r="BF74" s="38" t="s">
        <v>2782</v>
      </c>
      <c r="BG74" s="39">
        <v>115.619230762564</v>
      </c>
      <c r="BH74" s="39">
        <v>-33.448020864037602</v>
      </c>
      <c r="BI74" s="40">
        <f t="shared" si="14"/>
        <v>67</v>
      </c>
      <c r="BJ74" s="40">
        <f t="shared" si="15"/>
        <v>60</v>
      </c>
      <c r="BK74" s="40">
        <f t="shared" si="16"/>
        <v>87</v>
      </c>
      <c r="BL74" s="40">
        <f t="shared" si="17"/>
        <v>1</v>
      </c>
      <c r="BM74" s="40">
        <f t="shared" si="18"/>
        <v>100</v>
      </c>
      <c r="BN74" s="40">
        <f t="shared" si="19"/>
        <v>100</v>
      </c>
      <c r="BO74" s="40">
        <f t="shared" si="20"/>
        <v>74</v>
      </c>
      <c r="BP74" s="40">
        <f t="shared" si="21"/>
        <v>94</v>
      </c>
      <c r="BQ74" s="41">
        <f t="shared" si="22"/>
        <v>89</v>
      </c>
      <c r="BR74" s="40">
        <f t="shared" si="23"/>
        <v>84</v>
      </c>
      <c r="BS74" s="41">
        <f t="shared" si="24"/>
        <v>84</v>
      </c>
      <c r="BT74" s="41">
        <f t="shared" si="25"/>
        <v>100</v>
      </c>
      <c r="BU74" s="41">
        <f t="shared" si="26"/>
        <v>65</v>
      </c>
      <c r="BV74" s="41">
        <f t="shared" si="27"/>
        <v>77</v>
      </c>
    </row>
    <row r="75" spans="2:74" x14ac:dyDescent="0.3">
      <c r="B75" s="12" t="s">
        <v>217</v>
      </c>
      <c r="C75" s="12">
        <v>509011229</v>
      </c>
      <c r="D75" s="12" t="s">
        <v>218</v>
      </c>
      <c r="E75" s="12" t="s">
        <v>119</v>
      </c>
      <c r="F75" s="12" t="s">
        <v>2720</v>
      </c>
      <c r="G75" s="12" t="s">
        <v>120</v>
      </c>
      <c r="H75" s="12" t="s">
        <v>86</v>
      </c>
      <c r="I75" s="28">
        <v>329800</v>
      </c>
      <c r="J75" s="28">
        <v>329800</v>
      </c>
      <c r="K75" s="28">
        <v>495000</v>
      </c>
      <c r="L75" s="28">
        <v>245000</v>
      </c>
      <c r="M75" s="28">
        <v>220000</v>
      </c>
      <c r="N75" s="28">
        <v>400000</v>
      </c>
      <c r="O75" s="29">
        <v>53</v>
      </c>
      <c r="P75" s="29">
        <v>39</v>
      </c>
      <c r="Q75" s="29">
        <v>73</v>
      </c>
      <c r="R75" s="28">
        <v>300</v>
      </c>
      <c r="S75" s="28">
        <v>280</v>
      </c>
      <c r="T75" s="30">
        <v>1.3</v>
      </c>
      <c r="U75" s="30">
        <v>-9.9999999999999867E-2</v>
      </c>
      <c r="V75" s="30">
        <v>1.4</v>
      </c>
      <c r="W75" s="30">
        <v>0.9</v>
      </c>
      <c r="X75" s="31">
        <v>4.7301394784718009E-2</v>
      </c>
      <c r="Y75" s="30">
        <v>0.1</v>
      </c>
      <c r="Z75" s="30">
        <v>0</v>
      </c>
      <c r="AA75" s="30">
        <v>0.1</v>
      </c>
      <c r="AB75" s="30">
        <v>0.1</v>
      </c>
      <c r="AC75" s="32">
        <v>0.18049672699268385</v>
      </c>
      <c r="AD75" s="30">
        <v>3.8158859334735342</v>
      </c>
      <c r="AE75" s="12">
        <v>301</v>
      </c>
      <c r="AF75" s="12">
        <v>310</v>
      </c>
      <c r="AG75" s="12">
        <v>331</v>
      </c>
      <c r="AH75" s="33">
        <v>4.128617363344051</v>
      </c>
      <c r="AI75" s="34">
        <v>551551</v>
      </c>
      <c r="AJ75" s="34">
        <v>500000</v>
      </c>
      <c r="AK75" s="34">
        <v>448000</v>
      </c>
      <c r="AL75" s="35">
        <v>0.103102</v>
      </c>
      <c r="AM75" s="35">
        <v>0.23114062499999999</v>
      </c>
      <c r="AN75" s="12">
        <v>2.4</v>
      </c>
      <c r="AO75" s="33">
        <v>0</v>
      </c>
      <c r="AP75" s="12">
        <v>2.4</v>
      </c>
      <c r="AQ75" s="32">
        <v>5.7811444921316166E-2</v>
      </c>
      <c r="AR75" s="34">
        <v>520</v>
      </c>
      <c r="AS75" s="34">
        <v>460</v>
      </c>
      <c r="AT75" s="31">
        <v>0.13043478260869565</v>
      </c>
      <c r="AU75" s="32">
        <v>0.2944516793976118</v>
      </c>
      <c r="AV75" s="36">
        <v>1662.0800000000002</v>
      </c>
      <c r="AW75" s="30">
        <v>0.68869999999999998</v>
      </c>
      <c r="AX75" s="30">
        <v>0.31130000000000002</v>
      </c>
      <c r="AY75" s="30">
        <v>0.9526</v>
      </c>
      <c r="AZ75" s="30">
        <v>1.6500000000000001E-2</v>
      </c>
      <c r="BA75" s="30">
        <v>0.41049999999999998</v>
      </c>
      <c r="BB75" s="30">
        <v>0.20619999999999999</v>
      </c>
      <c r="BC75" s="30">
        <v>0.23430000000000001</v>
      </c>
      <c r="BD75" s="37">
        <v>7</v>
      </c>
      <c r="BE75" s="29">
        <v>336</v>
      </c>
      <c r="BF75" s="38" t="s">
        <v>2783</v>
      </c>
      <c r="BG75" s="39">
        <v>118.59294455503399</v>
      </c>
      <c r="BH75" s="39">
        <v>-33.913278481483097</v>
      </c>
      <c r="BI75" s="40">
        <f t="shared" si="14"/>
        <v>95</v>
      </c>
      <c r="BJ75" s="40">
        <f t="shared" si="15"/>
        <v>77</v>
      </c>
      <c r="BK75" s="40">
        <f t="shared" si="16"/>
        <v>74</v>
      </c>
      <c r="BL75" s="40">
        <f t="shared" si="17"/>
        <v>3</v>
      </c>
      <c r="BM75" s="40">
        <f t="shared" si="18"/>
        <v>52</v>
      </c>
      <c r="BN75" s="40">
        <f t="shared" si="19"/>
        <v>74</v>
      </c>
      <c r="BO75" s="40">
        <f t="shared" si="20"/>
        <v>49</v>
      </c>
      <c r="BP75" s="40">
        <f t="shared" si="21"/>
        <v>80</v>
      </c>
      <c r="BQ75" s="41">
        <f t="shared" si="22"/>
        <v>100</v>
      </c>
      <c r="BR75" s="40">
        <f t="shared" si="23"/>
        <v>100</v>
      </c>
      <c r="BS75" s="41">
        <f t="shared" si="24"/>
        <v>100</v>
      </c>
      <c r="BT75" s="41">
        <f t="shared" si="25"/>
        <v>100</v>
      </c>
      <c r="BU75" s="41">
        <f t="shared" si="26"/>
        <v>70</v>
      </c>
      <c r="BV75" s="41">
        <f t="shared" si="27"/>
        <v>77</v>
      </c>
    </row>
    <row r="76" spans="2:74" x14ac:dyDescent="0.3">
      <c r="B76" s="12" t="s">
        <v>219</v>
      </c>
      <c r="C76" s="12">
        <v>509021240</v>
      </c>
      <c r="D76" s="12" t="s">
        <v>118</v>
      </c>
      <c r="E76" s="12" t="s">
        <v>119</v>
      </c>
      <c r="F76" s="12" t="s">
        <v>2720</v>
      </c>
      <c r="G76" s="12" t="s">
        <v>120</v>
      </c>
      <c r="H76" s="12" t="s">
        <v>86</v>
      </c>
      <c r="I76" s="28">
        <v>235000</v>
      </c>
      <c r="J76" s="28">
        <v>230000</v>
      </c>
      <c r="K76" s="28">
        <v>220000</v>
      </c>
      <c r="L76" s="28">
        <v>185000</v>
      </c>
      <c r="M76" s="28">
        <v>185000</v>
      </c>
      <c r="N76" s="28">
        <v>180000</v>
      </c>
      <c r="O76" s="29">
        <v>61</v>
      </c>
      <c r="P76" s="29">
        <v>72</v>
      </c>
      <c r="Q76" s="29">
        <v>85</v>
      </c>
      <c r="R76" s="28">
        <v>400</v>
      </c>
      <c r="S76" s="28">
        <v>330</v>
      </c>
      <c r="T76" s="30">
        <v>1.8</v>
      </c>
      <c r="U76" s="30">
        <v>0.10000000000000009</v>
      </c>
      <c r="V76" s="30">
        <v>1.7</v>
      </c>
      <c r="W76" s="30">
        <v>1.1000000000000001</v>
      </c>
      <c r="X76" s="31">
        <v>8.851063829787234E-2</v>
      </c>
      <c r="Y76" s="30">
        <v>0.3</v>
      </c>
      <c r="Z76" s="30">
        <v>0</v>
      </c>
      <c r="AA76" s="30">
        <v>0.3</v>
      </c>
      <c r="AB76" s="30">
        <v>0.5</v>
      </c>
      <c r="AC76" s="32">
        <v>0.25749304768771242</v>
      </c>
      <c r="AD76" s="30">
        <v>2.9091762599332895</v>
      </c>
      <c r="AE76" s="12">
        <v>328</v>
      </c>
      <c r="AF76" s="12">
        <v>328</v>
      </c>
      <c r="AG76" s="12">
        <v>411</v>
      </c>
      <c r="AH76" s="33">
        <v>3.8571428571428568</v>
      </c>
      <c r="AI76" s="34">
        <v>525000</v>
      </c>
      <c r="AJ76" s="34">
        <v>430000</v>
      </c>
      <c r="AK76" s="34">
        <v>400000</v>
      </c>
      <c r="AL76" s="35">
        <v>0.22093023255813954</v>
      </c>
      <c r="AM76" s="35">
        <v>0.3125</v>
      </c>
      <c r="AN76" s="12">
        <v>2.1</v>
      </c>
      <c r="AO76" s="33">
        <v>0.20000000000000018</v>
      </c>
      <c r="AP76" s="12">
        <v>1.9</v>
      </c>
      <c r="AQ76" s="32">
        <v>5.6716417910447757E-2</v>
      </c>
      <c r="AR76" s="34">
        <v>450</v>
      </c>
      <c r="AS76" s="34">
        <v>360</v>
      </c>
      <c r="AT76" s="31">
        <v>0.25</v>
      </c>
      <c r="AU76" s="32">
        <v>0.47150249007644096</v>
      </c>
      <c r="AV76" s="36">
        <v>1553.44</v>
      </c>
      <c r="AW76" s="30">
        <v>0.6724</v>
      </c>
      <c r="AX76" s="30">
        <v>0.3276</v>
      </c>
      <c r="AY76" s="30">
        <v>0.9284</v>
      </c>
      <c r="AZ76" s="30">
        <v>4.58E-2</v>
      </c>
      <c r="BA76" s="30">
        <v>0.41270000000000001</v>
      </c>
      <c r="BB76" s="30">
        <v>0.26040000000000002</v>
      </c>
      <c r="BC76" s="30">
        <v>0.25990000000000002</v>
      </c>
      <c r="BD76" s="37">
        <v>4</v>
      </c>
      <c r="BE76" s="29">
        <v>241</v>
      </c>
      <c r="BF76" s="38" t="s">
        <v>2784</v>
      </c>
      <c r="BG76" s="39">
        <v>118.38770304776401</v>
      </c>
      <c r="BH76" s="39">
        <v>-31.749613254562899</v>
      </c>
      <c r="BI76" s="40">
        <f t="shared" si="14"/>
        <v>87</v>
      </c>
      <c r="BJ76" s="40">
        <f t="shared" si="15"/>
        <v>82</v>
      </c>
      <c r="BK76" s="40">
        <f t="shared" si="16"/>
        <v>77</v>
      </c>
      <c r="BL76" s="40">
        <f t="shared" si="17"/>
        <v>1</v>
      </c>
      <c r="BM76" s="40">
        <f t="shared" si="18"/>
        <v>100</v>
      </c>
      <c r="BN76" s="40">
        <f t="shared" si="19"/>
        <v>72</v>
      </c>
      <c r="BO76" s="40">
        <f t="shared" si="20"/>
        <v>63</v>
      </c>
      <c r="BP76" s="40">
        <f t="shared" si="21"/>
        <v>81</v>
      </c>
      <c r="BQ76" s="41">
        <f t="shared" si="22"/>
        <v>100</v>
      </c>
      <c r="BR76" s="40">
        <f t="shared" si="23"/>
        <v>100</v>
      </c>
      <c r="BS76" s="41">
        <f t="shared" si="24"/>
        <v>95</v>
      </c>
      <c r="BT76" s="41">
        <f t="shared" si="25"/>
        <v>100</v>
      </c>
      <c r="BU76" s="41">
        <f t="shared" si="26"/>
        <v>40</v>
      </c>
      <c r="BV76" s="41">
        <f t="shared" si="27"/>
        <v>77</v>
      </c>
    </row>
    <row r="77" spans="2:74" x14ac:dyDescent="0.3">
      <c r="B77" s="12" t="s">
        <v>220</v>
      </c>
      <c r="C77" s="12">
        <v>601051028</v>
      </c>
      <c r="D77" s="12" t="s">
        <v>221</v>
      </c>
      <c r="E77" s="12" t="s">
        <v>150</v>
      </c>
      <c r="F77" s="12" t="s">
        <v>150</v>
      </c>
      <c r="G77" s="12" t="s">
        <v>151</v>
      </c>
      <c r="H77" s="12" t="s">
        <v>86</v>
      </c>
      <c r="I77" s="28">
        <v>795000</v>
      </c>
      <c r="J77" s="28">
        <v>795000</v>
      </c>
      <c r="K77" s="28">
        <v>800000</v>
      </c>
      <c r="L77" s="28">
        <v>781000</v>
      </c>
      <c r="M77" s="28">
        <v>790000</v>
      </c>
      <c r="N77" s="28">
        <v>800000</v>
      </c>
      <c r="O77" s="29">
        <v>43</v>
      </c>
      <c r="P77" s="29">
        <v>33</v>
      </c>
      <c r="Q77" s="29">
        <v>46</v>
      </c>
      <c r="R77" s="28">
        <v>600</v>
      </c>
      <c r="S77" s="28">
        <v>595</v>
      </c>
      <c r="T77" s="30">
        <v>2.2000000000000002</v>
      </c>
      <c r="U77" s="30">
        <v>0.10000000000000009</v>
      </c>
      <c r="V77" s="30">
        <v>2.1</v>
      </c>
      <c r="W77" s="30">
        <v>2.4</v>
      </c>
      <c r="X77" s="31">
        <v>3.9245283018867927E-2</v>
      </c>
      <c r="Y77" s="30">
        <v>3.6</v>
      </c>
      <c r="Z77" s="30">
        <v>-0.10000000000000009</v>
      </c>
      <c r="AA77" s="30">
        <v>3.7</v>
      </c>
      <c r="AB77" s="30">
        <v>4.5</v>
      </c>
      <c r="AC77" s="32">
        <v>0.27960035788845811</v>
      </c>
      <c r="AD77" s="30">
        <v>7.1244321961962882</v>
      </c>
      <c r="AE77" s="12">
        <v>148</v>
      </c>
      <c r="AF77" s="12">
        <v>123</v>
      </c>
      <c r="AG77" s="12">
        <v>206</v>
      </c>
      <c r="AH77" s="33">
        <v>3.6659877800407332</v>
      </c>
      <c r="AI77" s="34">
        <v>930000</v>
      </c>
      <c r="AJ77" s="34">
        <v>920000</v>
      </c>
      <c r="AK77" s="34">
        <v>978000</v>
      </c>
      <c r="AL77" s="35">
        <v>1.0869565217391304E-2</v>
      </c>
      <c r="AM77" s="35">
        <v>-4.9079754601226995E-2</v>
      </c>
      <c r="AN77" s="12">
        <v>2.2000000000000002</v>
      </c>
      <c r="AO77" s="33">
        <v>0.20000000000000018</v>
      </c>
      <c r="AP77" s="12">
        <v>2</v>
      </c>
      <c r="AQ77" s="32">
        <v>9.1752577319587622E-2</v>
      </c>
      <c r="AR77" s="34">
        <v>600</v>
      </c>
      <c r="AS77" s="34">
        <v>595</v>
      </c>
      <c r="AT77" s="31">
        <v>8.4033613445378148E-3</v>
      </c>
      <c r="AU77" s="32">
        <v>-3.4339585795016177E-2</v>
      </c>
      <c r="AV77" s="36">
        <v>2145.92</v>
      </c>
      <c r="AW77" s="30">
        <v>0.67800000000000005</v>
      </c>
      <c r="AX77" s="30">
        <v>0.32200000000000001</v>
      </c>
      <c r="AY77" s="30">
        <v>0.85860000000000003</v>
      </c>
      <c r="AZ77" s="30">
        <v>3.8100000000000002E-2</v>
      </c>
      <c r="BA77" s="30">
        <v>0.36480000000000001</v>
      </c>
      <c r="BB77" s="30">
        <v>0.35720000000000002</v>
      </c>
      <c r="BC77" s="30">
        <v>0.26150000000000001</v>
      </c>
      <c r="BD77" s="37">
        <v>6</v>
      </c>
      <c r="BE77" s="29">
        <v>5</v>
      </c>
      <c r="BF77" s="38" t="s">
        <v>2785</v>
      </c>
      <c r="BG77" s="39">
        <v>147.27962342470701</v>
      </c>
      <c r="BH77" s="39">
        <v>-42.871249293934603</v>
      </c>
      <c r="BI77" s="40">
        <f t="shared" si="14"/>
        <v>80</v>
      </c>
      <c r="BJ77" s="40">
        <f t="shared" si="15"/>
        <v>80</v>
      </c>
      <c r="BK77" s="40">
        <f t="shared" si="16"/>
        <v>79</v>
      </c>
      <c r="BL77" s="40">
        <f t="shared" si="17"/>
        <v>100</v>
      </c>
      <c r="BM77" s="40">
        <f t="shared" si="18"/>
        <v>6</v>
      </c>
      <c r="BN77" s="40">
        <f t="shared" si="19"/>
        <v>100</v>
      </c>
      <c r="BO77" s="40">
        <f t="shared" si="20"/>
        <v>100</v>
      </c>
      <c r="BP77" s="40">
        <f t="shared" si="21"/>
        <v>70</v>
      </c>
      <c r="BQ77" s="41">
        <f t="shared" si="22"/>
        <v>81</v>
      </c>
      <c r="BR77" s="40">
        <f t="shared" si="23"/>
        <v>79</v>
      </c>
      <c r="BS77" s="41">
        <f t="shared" si="24"/>
        <v>80</v>
      </c>
      <c r="BT77" s="41">
        <f t="shared" si="25"/>
        <v>57</v>
      </c>
      <c r="BU77" s="41">
        <f t="shared" si="26"/>
        <v>60</v>
      </c>
      <c r="BV77" s="41">
        <f t="shared" si="27"/>
        <v>77</v>
      </c>
    </row>
    <row r="78" spans="2:74" x14ac:dyDescent="0.3">
      <c r="B78" s="12" t="s">
        <v>222</v>
      </c>
      <c r="C78" s="12">
        <v>801011025</v>
      </c>
      <c r="D78" s="12" t="s">
        <v>182</v>
      </c>
      <c r="E78" s="12" t="s">
        <v>154</v>
      </c>
      <c r="F78" s="12" t="s">
        <v>2740</v>
      </c>
      <c r="G78" s="12" t="s">
        <v>155</v>
      </c>
      <c r="H78" s="12" t="s">
        <v>86</v>
      </c>
      <c r="I78" s="28">
        <v>840000</v>
      </c>
      <c r="J78" s="28">
        <v>840000</v>
      </c>
      <c r="K78" s="28">
        <v>860000</v>
      </c>
      <c r="L78" s="28">
        <v>835000</v>
      </c>
      <c r="M78" s="28">
        <v>830000</v>
      </c>
      <c r="N78" s="28">
        <v>890000</v>
      </c>
      <c r="O78" s="29">
        <v>29</v>
      </c>
      <c r="P78" s="29">
        <v>28</v>
      </c>
      <c r="Q78" s="29">
        <v>23</v>
      </c>
      <c r="R78" s="28">
        <v>600</v>
      </c>
      <c r="S78" s="28">
        <v>594</v>
      </c>
      <c r="T78" s="30">
        <v>2.2999999999999998</v>
      </c>
      <c r="U78" s="30">
        <v>-0.30000000000000027</v>
      </c>
      <c r="V78" s="30">
        <v>2.6</v>
      </c>
      <c r="W78" s="30">
        <v>2.5</v>
      </c>
      <c r="X78" s="31">
        <v>3.7142857142857144E-2</v>
      </c>
      <c r="Y78" s="30">
        <v>1.6</v>
      </c>
      <c r="Z78" s="30">
        <v>0</v>
      </c>
      <c r="AA78" s="30">
        <v>1.6</v>
      </c>
      <c r="AB78" s="30">
        <v>2.5</v>
      </c>
      <c r="AC78" s="32">
        <v>0.22719011268629588</v>
      </c>
      <c r="AD78" s="30">
        <v>6.1166568800156584</v>
      </c>
      <c r="AE78" s="12">
        <v>149</v>
      </c>
      <c r="AF78" s="12">
        <v>110</v>
      </c>
      <c r="AG78" s="12">
        <v>162</v>
      </c>
      <c r="AH78" s="33">
        <v>1.8682634730538923</v>
      </c>
      <c r="AI78" s="34">
        <v>870000</v>
      </c>
      <c r="AJ78" s="34">
        <v>860500</v>
      </c>
      <c r="AK78" s="34">
        <v>862000</v>
      </c>
      <c r="AL78" s="35">
        <v>1.1040092969203951E-2</v>
      </c>
      <c r="AM78" s="35">
        <v>9.2807424593967514E-3</v>
      </c>
      <c r="AN78" s="12">
        <v>3.1</v>
      </c>
      <c r="AO78" s="33">
        <v>0.10000000000000009</v>
      </c>
      <c r="AP78" s="12">
        <v>3</v>
      </c>
      <c r="AQ78" s="32">
        <v>8.1250000000000003E-2</v>
      </c>
      <c r="AR78" s="34">
        <v>650</v>
      </c>
      <c r="AS78" s="34">
        <v>630</v>
      </c>
      <c r="AT78" s="31">
        <v>3.1746031746031744E-2</v>
      </c>
      <c r="AU78" s="32">
        <v>0.13677056368892107</v>
      </c>
      <c r="AV78" s="36">
        <v>2640.96</v>
      </c>
      <c r="AW78" s="30">
        <v>0.75760000000000005</v>
      </c>
      <c r="AX78" s="30">
        <v>0.2424</v>
      </c>
      <c r="AY78" s="30">
        <v>0.92869999999999997</v>
      </c>
      <c r="AZ78" s="30">
        <v>7.5600000000000001E-2</v>
      </c>
      <c r="BA78" s="30">
        <v>0.32829999999999998</v>
      </c>
      <c r="BB78" s="30">
        <v>0.45250000000000001</v>
      </c>
      <c r="BC78" s="30">
        <v>0.19869999999999999</v>
      </c>
      <c r="BD78" s="37">
        <v>6.5</v>
      </c>
      <c r="BE78" s="29">
        <v>72</v>
      </c>
      <c r="BF78" s="38" t="s">
        <v>2786</v>
      </c>
      <c r="BG78" s="39">
        <v>149.065116539006</v>
      </c>
      <c r="BH78" s="39">
        <v>-35.198445974901297</v>
      </c>
      <c r="BI78" s="40">
        <f t="shared" si="14"/>
        <v>79</v>
      </c>
      <c r="BJ78" s="40">
        <f t="shared" si="15"/>
        <v>65</v>
      </c>
      <c r="BK78" s="40">
        <f t="shared" si="16"/>
        <v>100</v>
      </c>
      <c r="BL78" s="40">
        <f t="shared" si="17"/>
        <v>55</v>
      </c>
      <c r="BM78" s="40">
        <f t="shared" si="18"/>
        <v>6</v>
      </c>
      <c r="BN78" s="40">
        <f t="shared" si="19"/>
        <v>100</v>
      </c>
      <c r="BO78" s="40">
        <f t="shared" si="20"/>
        <v>93</v>
      </c>
      <c r="BP78" s="40">
        <f t="shared" si="21"/>
        <v>62</v>
      </c>
      <c r="BQ78" s="41">
        <f t="shared" si="22"/>
        <v>74</v>
      </c>
      <c r="BR78" s="40">
        <f t="shared" si="23"/>
        <v>89</v>
      </c>
      <c r="BS78" s="41">
        <f t="shared" si="24"/>
        <v>100</v>
      </c>
      <c r="BT78" s="41">
        <f t="shared" si="25"/>
        <v>90</v>
      </c>
      <c r="BU78" s="41">
        <f t="shared" si="26"/>
        <v>65</v>
      </c>
      <c r="BV78" s="41">
        <f t="shared" si="27"/>
        <v>77</v>
      </c>
    </row>
    <row r="79" spans="2:74" x14ac:dyDescent="0.3">
      <c r="B79" s="12" t="s">
        <v>223</v>
      </c>
      <c r="C79" s="12">
        <v>102021049</v>
      </c>
      <c r="D79" s="12" t="s">
        <v>224</v>
      </c>
      <c r="E79" s="12" t="s">
        <v>225</v>
      </c>
      <c r="F79" s="12" t="s">
        <v>2703</v>
      </c>
      <c r="G79" s="12" t="s">
        <v>85</v>
      </c>
      <c r="H79" s="12" t="s">
        <v>86</v>
      </c>
      <c r="I79" s="28">
        <v>1100888</v>
      </c>
      <c r="J79" s="28">
        <v>1350000</v>
      </c>
      <c r="K79" s="28">
        <v>1425600</v>
      </c>
      <c r="L79" s="28">
        <v>1800000</v>
      </c>
      <c r="M79" s="28">
        <v>1704000</v>
      </c>
      <c r="N79" s="28">
        <v>1740000</v>
      </c>
      <c r="O79" s="29">
        <v>57</v>
      </c>
      <c r="P79" s="29">
        <v>57</v>
      </c>
      <c r="Q79" s="29">
        <v>57</v>
      </c>
      <c r="R79" s="28">
        <v>800</v>
      </c>
      <c r="S79" s="28">
        <v>680</v>
      </c>
      <c r="T79" s="30">
        <v>2.8</v>
      </c>
      <c r="U79" s="30">
        <v>0.29999999999999982</v>
      </c>
      <c r="V79" s="30">
        <v>2.5</v>
      </c>
      <c r="W79" s="30">
        <v>1.8</v>
      </c>
      <c r="X79" s="31">
        <v>3.7787676857227982E-2</v>
      </c>
      <c r="Y79" s="30">
        <v>1.3</v>
      </c>
      <c r="Z79" s="30">
        <v>-0.5</v>
      </c>
      <c r="AA79" s="30">
        <v>1.8</v>
      </c>
      <c r="AB79" s="30">
        <v>1.2</v>
      </c>
      <c r="AC79" s="32">
        <v>0.27739251040221907</v>
      </c>
      <c r="AD79" s="30">
        <v>7.3408193747999562</v>
      </c>
      <c r="AE79" s="12">
        <v>813</v>
      </c>
      <c r="AF79" s="12">
        <v>741</v>
      </c>
      <c r="AG79" s="12">
        <v>558</v>
      </c>
      <c r="AH79" s="33">
        <v>4.067710537452391</v>
      </c>
      <c r="AI79" s="34">
        <v>861000</v>
      </c>
      <c r="AJ79" s="34">
        <v>825000</v>
      </c>
      <c r="AK79" s="34">
        <v>820000</v>
      </c>
      <c r="AL79" s="35">
        <v>4.363636363636364E-2</v>
      </c>
      <c r="AM79" s="35">
        <v>0.05</v>
      </c>
      <c r="AN79" s="12">
        <v>3.5</v>
      </c>
      <c r="AO79" s="33">
        <v>0.20000000000000018</v>
      </c>
      <c r="AP79" s="12">
        <v>3.3</v>
      </c>
      <c r="AQ79" s="32">
        <v>0.11471321695760599</v>
      </c>
      <c r="AR79" s="34">
        <v>600</v>
      </c>
      <c r="AS79" s="34">
        <v>550</v>
      </c>
      <c r="AT79" s="31">
        <v>9.0909090909090912E-2</v>
      </c>
      <c r="AU79" s="32">
        <v>0.1246286821937022</v>
      </c>
      <c r="AV79" s="36">
        <v>2884.0000000000005</v>
      </c>
      <c r="AW79" s="30">
        <v>0.86639999999999995</v>
      </c>
      <c r="AX79" s="30">
        <v>0.1336</v>
      </c>
      <c r="AY79" s="30">
        <v>0.98750000000000004</v>
      </c>
      <c r="AZ79" s="30">
        <v>5.7999999999999996E-3</v>
      </c>
      <c r="BA79" s="30">
        <v>0.40539999999999998</v>
      </c>
      <c r="BB79" s="30">
        <v>0.46810000000000002</v>
      </c>
      <c r="BC79" s="30">
        <v>8.8800000000000004E-2</v>
      </c>
      <c r="BD79" s="37">
        <v>8</v>
      </c>
      <c r="BE79" s="29">
        <v>78</v>
      </c>
      <c r="BF79" s="38" t="s">
        <v>2787</v>
      </c>
      <c r="BG79" s="39">
        <v>151.30980457296801</v>
      </c>
      <c r="BH79" s="39">
        <v>-33.172382531288903</v>
      </c>
      <c r="BI79" s="40">
        <f t="shared" si="14"/>
        <v>70</v>
      </c>
      <c r="BJ79" s="40">
        <f t="shared" si="15"/>
        <v>59</v>
      </c>
      <c r="BK79" s="40">
        <f t="shared" si="16"/>
        <v>74</v>
      </c>
      <c r="BL79" s="40">
        <f t="shared" si="17"/>
        <v>59</v>
      </c>
      <c r="BM79" s="40">
        <f t="shared" si="18"/>
        <v>23</v>
      </c>
      <c r="BN79" s="40">
        <f t="shared" si="19"/>
        <v>100</v>
      </c>
      <c r="BO79" s="40">
        <f t="shared" si="20"/>
        <v>91</v>
      </c>
      <c r="BP79" s="40">
        <f t="shared" si="21"/>
        <v>79</v>
      </c>
      <c r="BQ79" s="41">
        <f t="shared" si="22"/>
        <v>76</v>
      </c>
      <c r="BR79" s="40">
        <f t="shared" si="23"/>
        <v>77</v>
      </c>
      <c r="BS79" s="41">
        <f t="shared" si="24"/>
        <v>82</v>
      </c>
      <c r="BT79" s="41">
        <f t="shared" si="25"/>
        <v>95</v>
      </c>
      <c r="BU79" s="41">
        <f t="shared" si="26"/>
        <v>80</v>
      </c>
      <c r="BV79" s="41">
        <f t="shared" si="27"/>
        <v>76</v>
      </c>
    </row>
    <row r="80" spans="2:74" x14ac:dyDescent="0.3">
      <c r="B80" s="12" t="s">
        <v>226</v>
      </c>
      <c r="C80" s="12">
        <v>103021066</v>
      </c>
      <c r="D80" s="12" t="s">
        <v>108</v>
      </c>
      <c r="E80" s="12" t="s">
        <v>109</v>
      </c>
      <c r="F80" s="12" t="s">
        <v>2703</v>
      </c>
      <c r="G80" s="12" t="s">
        <v>85</v>
      </c>
      <c r="H80" s="12" t="s">
        <v>86</v>
      </c>
      <c r="I80" s="28">
        <v>310000</v>
      </c>
      <c r="J80" s="28">
        <v>300000</v>
      </c>
      <c r="K80" s="28">
        <v>320000</v>
      </c>
      <c r="L80" s="28">
        <v>160000</v>
      </c>
      <c r="M80" s="28">
        <v>160000</v>
      </c>
      <c r="N80" s="28">
        <v>300000</v>
      </c>
      <c r="O80" s="29">
        <v>46</v>
      </c>
      <c r="P80" s="29">
        <v>46</v>
      </c>
      <c r="Q80" s="29">
        <v>33</v>
      </c>
      <c r="R80" s="28">
        <v>320</v>
      </c>
      <c r="S80" s="28">
        <v>330</v>
      </c>
      <c r="T80" s="30">
        <v>0.9</v>
      </c>
      <c r="U80" s="30">
        <v>0</v>
      </c>
      <c r="V80" s="30">
        <v>0.9</v>
      </c>
      <c r="W80" s="30">
        <v>1.1000000000000001</v>
      </c>
      <c r="X80" s="31">
        <v>5.3677419354838711E-2</v>
      </c>
      <c r="Y80" s="30">
        <v>0.1</v>
      </c>
      <c r="Z80" s="30">
        <v>0</v>
      </c>
      <c r="AA80" s="30">
        <v>0.1</v>
      </c>
      <c r="AB80" s="30">
        <v>0.5</v>
      </c>
      <c r="AC80" s="32">
        <v>0.27393507738665934</v>
      </c>
      <c r="AD80" s="30">
        <v>5.1033578118908887</v>
      </c>
      <c r="AE80" s="12">
        <v>340</v>
      </c>
      <c r="AF80" s="12">
        <v>335</v>
      </c>
      <c r="AG80" s="12">
        <v>296</v>
      </c>
      <c r="AH80" s="33">
        <v>7.2251308900523563</v>
      </c>
      <c r="AI80" s="34">
        <v>420000</v>
      </c>
      <c r="AJ80" s="34">
        <v>390000</v>
      </c>
      <c r="AK80" s="34">
        <v>390000</v>
      </c>
      <c r="AL80" s="35">
        <v>7.6923076923076927E-2</v>
      </c>
      <c r="AM80" s="35">
        <v>7.6923076923076927E-2</v>
      </c>
      <c r="AN80" s="12">
        <v>1.7</v>
      </c>
      <c r="AO80" s="33">
        <v>9.9999999999999867E-2</v>
      </c>
      <c r="AP80" s="12">
        <v>1.6</v>
      </c>
      <c r="AQ80" s="32">
        <v>8.666666666666667E-2</v>
      </c>
      <c r="AR80" s="34">
        <v>420</v>
      </c>
      <c r="AS80" s="34">
        <v>390</v>
      </c>
      <c r="AT80" s="31">
        <v>7.6923076923076927E-2</v>
      </c>
      <c r="AU80" s="32">
        <v>0.25396913557084333</v>
      </c>
      <c r="AV80" s="36">
        <v>1168.1600000000001</v>
      </c>
      <c r="AW80" s="30">
        <v>0.64029999999999998</v>
      </c>
      <c r="AX80" s="30">
        <v>0.35970000000000002</v>
      </c>
      <c r="AY80" s="30">
        <v>0.93789999999999996</v>
      </c>
      <c r="AZ80" s="30">
        <v>2.2700000000000001E-2</v>
      </c>
      <c r="BA80" s="30">
        <v>0.51570000000000005</v>
      </c>
      <c r="BB80" s="30">
        <v>0.2465</v>
      </c>
      <c r="BC80" s="30">
        <v>0.183</v>
      </c>
      <c r="BD80" s="37">
        <v>2</v>
      </c>
      <c r="BE80" s="29">
        <v>294</v>
      </c>
      <c r="BF80" s="38" t="s">
        <v>2788</v>
      </c>
      <c r="BG80" s="39">
        <v>148.021920114061</v>
      </c>
      <c r="BH80" s="39">
        <v>-33.888626039959</v>
      </c>
      <c r="BI80" s="40">
        <f t="shared" si="14"/>
        <v>100</v>
      </c>
      <c r="BJ80" s="40">
        <f t="shared" si="15"/>
        <v>88</v>
      </c>
      <c r="BK80" s="40">
        <f t="shared" si="16"/>
        <v>35</v>
      </c>
      <c r="BL80" s="40">
        <f t="shared" si="17"/>
        <v>16</v>
      </c>
      <c r="BM80" s="40">
        <f t="shared" si="18"/>
        <v>39</v>
      </c>
      <c r="BN80" s="40">
        <f t="shared" si="19"/>
        <v>100</v>
      </c>
      <c r="BO80" s="40">
        <f t="shared" si="20"/>
        <v>55</v>
      </c>
      <c r="BP80" s="40">
        <f t="shared" si="21"/>
        <v>100</v>
      </c>
      <c r="BQ80" s="41">
        <f t="shared" si="22"/>
        <v>100</v>
      </c>
      <c r="BR80" s="40">
        <f t="shared" si="23"/>
        <v>99</v>
      </c>
      <c r="BS80" s="41">
        <f t="shared" si="24"/>
        <v>84</v>
      </c>
      <c r="BT80" s="41">
        <f t="shared" si="25"/>
        <v>100</v>
      </c>
      <c r="BU80" s="41">
        <f t="shared" si="26"/>
        <v>20</v>
      </c>
      <c r="BV80" s="41">
        <f t="shared" si="27"/>
        <v>76</v>
      </c>
    </row>
    <row r="81" spans="2:74" x14ac:dyDescent="0.3">
      <c r="B81" s="12" t="s">
        <v>227</v>
      </c>
      <c r="C81" s="12">
        <v>105031103</v>
      </c>
      <c r="D81" s="12" t="s">
        <v>122</v>
      </c>
      <c r="E81" s="12" t="s">
        <v>123</v>
      </c>
      <c r="F81" s="12" t="s">
        <v>2703</v>
      </c>
      <c r="G81" s="12" t="s">
        <v>85</v>
      </c>
      <c r="H81" s="12" t="s">
        <v>86</v>
      </c>
      <c r="I81" s="28">
        <v>675000</v>
      </c>
      <c r="J81" s="28">
        <v>630000</v>
      </c>
      <c r="K81" s="28">
        <v>745000</v>
      </c>
      <c r="L81" s="28">
        <v>720000</v>
      </c>
      <c r="M81" s="28">
        <v>700000</v>
      </c>
      <c r="N81" s="28">
        <v>794000</v>
      </c>
      <c r="O81" s="29">
        <v>43</v>
      </c>
      <c r="P81" s="29">
        <v>55</v>
      </c>
      <c r="Q81" s="29">
        <v>35</v>
      </c>
      <c r="R81" s="28">
        <v>460</v>
      </c>
      <c r="S81" s="28">
        <v>410</v>
      </c>
      <c r="T81" s="30">
        <v>0.8</v>
      </c>
      <c r="U81" s="30">
        <v>0</v>
      </c>
      <c r="V81" s="30">
        <v>0.8</v>
      </c>
      <c r="W81" s="30">
        <v>1.2</v>
      </c>
      <c r="X81" s="31">
        <v>3.5437037037037038E-2</v>
      </c>
      <c r="Y81" s="30">
        <v>0.6</v>
      </c>
      <c r="Z81" s="30">
        <v>0</v>
      </c>
      <c r="AA81" s="30">
        <v>0.6</v>
      </c>
      <c r="AB81" s="30">
        <v>0.7</v>
      </c>
      <c r="AC81" s="32">
        <v>0.21040690866510536</v>
      </c>
      <c r="AD81" s="30">
        <v>5.9374859259592858</v>
      </c>
      <c r="AE81" s="12">
        <v>335</v>
      </c>
      <c r="AF81" s="12">
        <v>313</v>
      </c>
      <c r="AG81" s="12">
        <v>294</v>
      </c>
      <c r="AH81" s="33">
        <v>4.6701846965699207</v>
      </c>
      <c r="AI81" s="34">
        <v>529000</v>
      </c>
      <c r="AJ81" s="34">
        <v>500000</v>
      </c>
      <c r="AK81" s="34">
        <v>485000</v>
      </c>
      <c r="AL81" s="35">
        <v>5.8000000000000003E-2</v>
      </c>
      <c r="AM81" s="35">
        <v>9.0721649484536079E-2</v>
      </c>
      <c r="AN81" s="12">
        <v>1.9</v>
      </c>
      <c r="AO81" s="33">
        <v>0.19999999999999996</v>
      </c>
      <c r="AP81" s="12">
        <v>1.7</v>
      </c>
      <c r="AQ81" s="32">
        <v>7.9322033898305083E-2</v>
      </c>
      <c r="AR81" s="34">
        <v>500</v>
      </c>
      <c r="AS81" s="34">
        <v>465</v>
      </c>
      <c r="AT81" s="31">
        <v>7.5268817204301078E-2</v>
      </c>
      <c r="AU81" s="32">
        <v>0.24099902981683344</v>
      </c>
      <c r="AV81" s="36">
        <v>2186.2400000000002</v>
      </c>
      <c r="AW81" s="30">
        <v>0.80979999999999996</v>
      </c>
      <c r="AX81" s="30">
        <v>0.19020000000000001</v>
      </c>
      <c r="AY81" s="30">
        <v>0.97889999999999999</v>
      </c>
      <c r="AZ81" s="30">
        <v>1.0500000000000001E-2</v>
      </c>
      <c r="BA81" s="30">
        <v>0.41889999999999999</v>
      </c>
      <c r="BB81" s="30">
        <v>0.43790000000000001</v>
      </c>
      <c r="BC81" s="30">
        <v>9.3700000000000006E-2</v>
      </c>
      <c r="BD81" s="37">
        <v>5.5</v>
      </c>
      <c r="BE81" s="29">
        <v>296</v>
      </c>
      <c r="BF81" s="38" t="s">
        <v>2789</v>
      </c>
      <c r="BG81" s="39">
        <v>148.61740875758301</v>
      </c>
      <c r="BH81" s="39">
        <v>-32.334857114337403</v>
      </c>
      <c r="BI81" s="40">
        <f t="shared" si="14"/>
        <v>100</v>
      </c>
      <c r="BJ81" s="40">
        <f t="shared" si="15"/>
        <v>85</v>
      </c>
      <c r="BK81" s="40">
        <f t="shared" si="16"/>
        <v>67</v>
      </c>
      <c r="BL81" s="40">
        <f t="shared" si="17"/>
        <v>20</v>
      </c>
      <c r="BM81" s="40">
        <f t="shared" si="18"/>
        <v>30</v>
      </c>
      <c r="BN81" s="40">
        <f t="shared" si="19"/>
        <v>100</v>
      </c>
      <c r="BO81" s="40">
        <f t="shared" si="20"/>
        <v>55</v>
      </c>
      <c r="BP81" s="40">
        <f t="shared" si="21"/>
        <v>82</v>
      </c>
      <c r="BQ81" s="41">
        <f t="shared" si="22"/>
        <v>68</v>
      </c>
      <c r="BR81" s="40">
        <f t="shared" si="23"/>
        <v>91</v>
      </c>
      <c r="BS81" s="41">
        <f t="shared" si="24"/>
        <v>100</v>
      </c>
      <c r="BT81" s="41">
        <f t="shared" si="25"/>
        <v>100</v>
      </c>
      <c r="BU81" s="41">
        <f t="shared" si="26"/>
        <v>55</v>
      </c>
      <c r="BV81" s="41">
        <f t="shared" si="27"/>
        <v>76</v>
      </c>
    </row>
    <row r="82" spans="2:74" x14ac:dyDescent="0.3">
      <c r="B82" s="12" t="s">
        <v>228</v>
      </c>
      <c r="C82" s="12">
        <v>105031104</v>
      </c>
      <c r="D82" s="12" t="s">
        <v>122</v>
      </c>
      <c r="E82" s="12" t="s">
        <v>123</v>
      </c>
      <c r="F82" s="12" t="s">
        <v>2703</v>
      </c>
      <c r="G82" s="12" t="s">
        <v>85</v>
      </c>
      <c r="H82" s="12" t="s">
        <v>86</v>
      </c>
      <c r="I82" s="28">
        <v>310000</v>
      </c>
      <c r="J82" s="28">
        <v>280000</v>
      </c>
      <c r="K82" s="28">
        <v>260000</v>
      </c>
      <c r="L82" s="28">
        <v>240000</v>
      </c>
      <c r="M82" s="28">
        <v>234000</v>
      </c>
      <c r="N82" s="28">
        <v>282000</v>
      </c>
      <c r="O82" s="29">
        <v>64</v>
      </c>
      <c r="P82" s="29">
        <v>74</v>
      </c>
      <c r="Q82" s="29">
        <v>77</v>
      </c>
      <c r="R82" s="28">
        <v>450</v>
      </c>
      <c r="S82" s="28">
        <v>350</v>
      </c>
      <c r="T82" s="30">
        <v>0.8</v>
      </c>
      <c r="U82" s="30">
        <v>-9.9999999999999978E-2</v>
      </c>
      <c r="V82" s="30">
        <v>0.9</v>
      </c>
      <c r="W82" s="30">
        <v>0.8</v>
      </c>
      <c r="X82" s="31">
        <v>7.5483870967741937E-2</v>
      </c>
      <c r="Y82" s="30">
        <v>0.1</v>
      </c>
      <c r="Z82" s="30">
        <v>0.1</v>
      </c>
      <c r="AA82" s="30">
        <v>0</v>
      </c>
      <c r="AB82" s="30">
        <v>0.1</v>
      </c>
      <c r="AC82" s="32">
        <v>0.34907533821521652</v>
      </c>
      <c r="AD82" s="30">
        <v>4.6245023438768005</v>
      </c>
      <c r="AE82" s="12">
        <v>335</v>
      </c>
      <c r="AF82" s="12">
        <v>313</v>
      </c>
      <c r="AG82" s="12">
        <v>294</v>
      </c>
      <c r="AH82" s="33">
        <v>4.6701846965699207</v>
      </c>
      <c r="AI82" s="34">
        <v>529000</v>
      </c>
      <c r="AJ82" s="34">
        <v>500000</v>
      </c>
      <c r="AK82" s="34">
        <v>485000</v>
      </c>
      <c r="AL82" s="35">
        <v>5.8000000000000003E-2</v>
      </c>
      <c r="AM82" s="35">
        <v>9.0721649484536079E-2</v>
      </c>
      <c r="AN82" s="12">
        <v>1.9</v>
      </c>
      <c r="AO82" s="33">
        <v>0.19999999999999996</v>
      </c>
      <c r="AP82" s="12">
        <v>1.7</v>
      </c>
      <c r="AQ82" s="32">
        <v>7.9322033898305083E-2</v>
      </c>
      <c r="AR82" s="34">
        <v>500</v>
      </c>
      <c r="AS82" s="34">
        <v>465</v>
      </c>
      <c r="AT82" s="31">
        <v>7.5268817204301078E-2</v>
      </c>
      <c r="AU82" s="32">
        <v>0.24099902981683344</v>
      </c>
      <c r="AV82" s="36">
        <v>1289.1200000000001</v>
      </c>
      <c r="AW82" s="30">
        <v>0.68179999999999996</v>
      </c>
      <c r="AX82" s="30">
        <v>0.31819999999999998</v>
      </c>
      <c r="AY82" s="30">
        <v>0.92879999999999996</v>
      </c>
      <c r="AZ82" s="30">
        <v>2.58E-2</v>
      </c>
      <c r="BA82" s="30">
        <v>0.41249999999999998</v>
      </c>
      <c r="BB82" s="30">
        <v>0.24979999999999999</v>
      </c>
      <c r="BC82" s="30">
        <v>0.23449999999999999</v>
      </c>
      <c r="BD82" s="37">
        <v>7</v>
      </c>
      <c r="BE82" s="29">
        <v>349</v>
      </c>
      <c r="BF82" s="38" t="s">
        <v>2790</v>
      </c>
      <c r="BG82" s="39">
        <v>148.589401670401</v>
      </c>
      <c r="BH82" s="39">
        <v>-31.6342346173459</v>
      </c>
      <c r="BI82" s="40">
        <f t="shared" si="14"/>
        <v>100</v>
      </c>
      <c r="BJ82" s="40">
        <f t="shared" si="15"/>
        <v>85</v>
      </c>
      <c r="BK82" s="40">
        <f t="shared" si="16"/>
        <v>67</v>
      </c>
      <c r="BL82" s="40">
        <f t="shared" si="17"/>
        <v>20</v>
      </c>
      <c r="BM82" s="40">
        <f t="shared" si="18"/>
        <v>30</v>
      </c>
      <c r="BN82" s="40">
        <f t="shared" si="19"/>
        <v>100</v>
      </c>
      <c r="BO82" s="40">
        <f t="shared" si="20"/>
        <v>48</v>
      </c>
      <c r="BP82" s="40">
        <f t="shared" si="21"/>
        <v>81</v>
      </c>
      <c r="BQ82" s="41">
        <f t="shared" si="22"/>
        <v>100</v>
      </c>
      <c r="BR82" s="40">
        <f t="shared" si="23"/>
        <v>100</v>
      </c>
      <c r="BS82" s="41">
        <f t="shared" si="24"/>
        <v>35</v>
      </c>
      <c r="BT82" s="41">
        <f t="shared" si="25"/>
        <v>100</v>
      </c>
      <c r="BU82" s="41">
        <f t="shared" si="26"/>
        <v>70</v>
      </c>
      <c r="BV82" s="41">
        <f t="shared" si="27"/>
        <v>76</v>
      </c>
    </row>
    <row r="83" spans="2:74" x14ac:dyDescent="0.3">
      <c r="B83" s="12" t="s">
        <v>229</v>
      </c>
      <c r="C83" s="12">
        <v>124011450</v>
      </c>
      <c r="D83" s="12" t="s">
        <v>230</v>
      </c>
      <c r="E83" s="12" t="s">
        <v>231</v>
      </c>
      <c r="F83" s="12" t="s">
        <v>2791</v>
      </c>
      <c r="G83" s="12" t="s">
        <v>85</v>
      </c>
      <c r="H83" s="12" t="s">
        <v>86</v>
      </c>
      <c r="I83" s="28">
        <v>1150000</v>
      </c>
      <c r="J83" s="28">
        <v>1150000</v>
      </c>
      <c r="K83" s="28">
        <v>1100000</v>
      </c>
      <c r="L83" s="28">
        <v>1160000</v>
      </c>
      <c r="M83" s="28">
        <v>1150000</v>
      </c>
      <c r="N83" s="28">
        <v>1080000</v>
      </c>
      <c r="O83" s="29">
        <v>27</v>
      </c>
      <c r="P83" s="29">
        <v>26</v>
      </c>
      <c r="Q83" s="29">
        <v>27</v>
      </c>
      <c r="R83" s="28">
        <v>700</v>
      </c>
      <c r="S83" s="28">
        <v>650</v>
      </c>
      <c r="T83" s="30">
        <v>3</v>
      </c>
      <c r="U83" s="30">
        <v>0</v>
      </c>
      <c r="V83" s="30">
        <v>3</v>
      </c>
      <c r="W83" s="30">
        <v>2.6</v>
      </c>
      <c r="X83" s="31">
        <v>3.165217391304348E-2</v>
      </c>
      <c r="Y83" s="30">
        <v>2.2999999999999998</v>
      </c>
      <c r="Z83" s="30">
        <v>-0.30000000000000027</v>
      </c>
      <c r="AA83" s="30">
        <v>2.6</v>
      </c>
      <c r="AB83" s="30">
        <v>2.7</v>
      </c>
      <c r="AC83" s="32">
        <v>0.27244986922406272</v>
      </c>
      <c r="AD83" s="30">
        <v>8.6076194947162694</v>
      </c>
      <c r="AE83" s="12">
        <v>340</v>
      </c>
      <c r="AF83" s="12">
        <v>290</v>
      </c>
      <c r="AG83" s="12">
        <v>297</v>
      </c>
      <c r="AH83" s="33">
        <v>3.5771230502599654</v>
      </c>
      <c r="AI83" s="34">
        <v>925000</v>
      </c>
      <c r="AJ83" s="34">
        <v>880000</v>
      </c>
      <c r="AK83" s="34">
        <v>900000</v>
      </c>
      <c r="AL83" s="35">
        <v>5.113636363636364E-2</v>
      </c>
      <c r="AM83" s="35">
        <v>2.7777777777777776E-2</v>
      </c>
      <c r="AN83" s="12">
        <v>2.9</v>
      </c>
      <c r="AO83" s="33">
        <v>0.10000000000000009</v>
      </c>
      <c r="AP83" s="12">
        <v>2.8</v>
      </c>
      <c r="AQ83" s="32">
        <v>9.4736842105263147E-2</v>
      </c>
      <c r="AR83" s="34">
        <v>630</v>
      </c>
      <c r="AS83" s="34">
        <v>580</v>
      </c>
      <c r="AT83" s="31">
        <v>8.6206896551724144E-2</v>
      </c>
      <c r="AU83" s="32">
        <v>2.1457339957119846E-3</v>
      </c>
      <c r="AV83" s="36">
        <v>2569.2800000000002</v>
      </c>
      <c r="AW83" s="30">
        <v>0.80120000000000002</v>
      </c>
      <c r="AX83" s="30">
        <v>0.1988</v>
      </c>
      <c r="AY83" s="30">
        <v>0.94799999999999995</v>
      </c>
      <c r="AZ83" s="30">
        <v>4.53E-2</v>
      </c>
      <c r="BA83" s="30">
        <v>0.4173</v>
      </c>
      <c r="BB83" s="30">
        <v>0.42170000000000002</v>
      </c>
      <c r="BC83" s="30">
        <v>0.1464</v>
      </c>
      <c r="BD83" s="37">
        <v>7.5</v>
      </c>
      <c r="BE83" s="29">
        <v>56</v>
      </c>
      <c r="BF83" s="38" t="s">
        <v>2792</v>
      </c>
      <c r="BG83" s="39">
        <v>150.61821742393201</v>
      </c>
      <c r="BH83" s="39">
        <v>-33.741062103653803</v>
      </c>
      <c r="BI83" s="40">
        <f t="shared" si="14"/>
        <v>67</v>
      </c>
      <c r="BJ83" s="40">
        <f t="shared" si="15"/>
        <v>69</v>
      </c>
      <c r="BK83" s="40">
        <f t="shared" si="16"/>
        <v>80</v>
      </c>
      <c r="BL83" s="40">
        <f t="shared" si="17"/>
        <v>99</v>
      </c>
      <c r="BM83" s="40">
        <f t="shared" si="18"/>
        <v>26</v>
      </c>
      <c r="BN83" s="40">
        <f t="shared" si="19"/>
        <v>100</v>
      </c>
      <c r="BO83" s="40">
        <f t="shared" si="20"/>
        <v>97</v>
      </c>
      <c r="BP83" s="40">
        <f t="shared" si="21"/>
        <v>82</v>
      </c>
      <c r="BQ83" s="41">
        <f t="shared" si="22"/>
        <v>56</v>
      </c>
      <c r="BR83" s="40">
        <f t="shared" si="23"/>
        <v>64</v>
      </c>
      <c r="BS83" s="41">
        <f t="shared" si="24"/>
        <v>85</v>
      </c>
      <c r="BT83" s="41">
        <f t="shared" si="25"/>
        <v>79</v>
      </c>
      <c r="BU83" s="41">
        <f t="shared" si="26"/>
        <v>75</v>
      </c>
      <c r="BV83" s="41">
        <f t="shared" si="27"/>
        <v>76</v>
      </c>
    </row>
    <row r="84" spans="2:74" x14ac:dyDescent="0.3">
      <c r="B84" s="12" t="s">
        <v>232</v>
      </c>
      <c r="C84" s="12">
        <v>124011454</v>
      </c>
      <c r="D84" s="12" t="s">
        <v>230</v>
      </c>
      <c r="E84" s="12" t="s">
        <v>231</v>
      </c>
      <c r="F84" s="12" t="s">
        <v>2791</v>
      </c>
      <c r="G84" s="12" t="s">
        <v>85</v>
      </c>
      <c r="H84" s="12" t="s">
        <v>86</v>
      </c>
      <c r="I84" s="28">
        <v>960000</v>
      </c>
      <c r="J84" s="28">
        <v>956800</v>
      </c>
      <c r="K84" s="28">
        <v>899190</v>
      </c>
      <c r="L84" s="28">
        <v>975000</v>
      </c>
      <c r="M84" s="28">
        <v>980000</v>
      </c>
      <c r="N84" s="28">
        <v>910000</v>
      </c>
      <c r="O84" s="29">
        <v>23</v>
      </c>
      <c r="P84" s="29">
        <v>23</v>
      </c>
      <c r="Q84" s="29">
        <v>31</v>
      </c>
      <c r="R84" s="28">
        <v>675</v>
      </c>
      <c r="S84" s="28">
        <v>590</v>
      </c>
      <c r="T84" s="30">
        <v>3.3</v>
      </c>
      <c r="U84" s="30">
        <v>0</v>
      </c>
      <c r="V84" s="30">
        <v>3.3</v>
      </c>
      <c r="W84" s="30">
        <v>3.3</v>
      </c>
      <c r="X84" s="31">
        <v>3.6562499999999998E-2</v>
      </c>
      <c r="Y84" s="30">
        <v>2.1</v>
      </c>
      <c r="Z84" s="30">
        <v>0</v>
      </c>
      <c r="AA84" s="30">
        <v>2.1</v>
      </c>
      <c r="AB84" s="30">
        <v>2.1</v>
      </c>
      <c r="AC84" s="32">
        <v>0.2949968533668974</v>
      </c>
      <c r="AD84" s="30">
        <v>8.0682900066159959</v>
      </c>
      <c r="AE84" s="12">
        <v>340</v>
      </c>
      <c r="AF84" s="12">
        <v>290</v>
      </c>
      <c r="AG84" s="12">
        <v>297</v>
      </c>
      <c r="AH84" s="33">
        <v>3.5771230502599654</v>
      </c>
      <c r="AI84" s="34">
        <v>925000</v>
      </c>
      <c r="AJ84" s="34">
        <v>880000</v>
      </c>
      <c r="AK84" s="34">
        <v>900000</v>
      </c>
      <c r="AL84" s="35">
        <v>5.113636363636364E-2</v>
      </c>
      <c r="AM84" s="35">
        <v>2.7777777777777776E-2</v>
      </c>
      <c r="AN84" s="12">
        <v>2.9</v>
      </c>
      <c r="AO84" s="33">
        <v>0.10000000000000009</v>
      </c>
      <c r="AP84" s="12">
        <v>2.8</v>
      </c>
      <c r="AQ84" s="32">
        <v>9.4736842105263147E-2</v>
      </c>
      <c r="AR84" s="34">
        <v>630</v>
      </c>
      <c r="AS84" s="34">
        <v>580</v>
      </c>
      <c r="AT84" s="31">
        <v>8.6206896551724144E-2</v>
      </c>
      <c r="AU84" s="32">
        <v>2.1457339957119846E-3</v>
      </c>
      <c r="AV84" s="36">
        <v>2288.1600000000003</v>
      </c>
      <c r="AW84" s="30">
        <v>0.76519999999999999</v>
      </c>
      <c r="AX84" s="30">
        <v>0.23480000000000001</v>
      </c>
      <c r="AY84" s="30">
        <v>0.91469999999999996</v>
      </c>
      <c r="AZ84" s="30">
        <v>5.67E-2</v>
      </c>
      <c r="BA84" s="30">
        <v>0.38979999999999998</v>
      </c>
      <c r="BB84" s="30">
        <v>0.44059999999999999</v>
      </c>
      <c r="BC84" s="30">
        <v>0.1376</v>
      </c>
      <c r="BD84" s="37">
        <v>7</v>
      </c>
      <c r="BE84" s="29">
        <v>60</v>
      </c>
      <c r="BF84" s="38" t="s">
        <v>2793</v>
      </c>
      <c r="BG84" s="39">
        <v>150.59314439838801</v>
      </c>
      <c r="BH84" s="39">
        <v>-33.689176149842801</v>
      </c>
      <c r="BI84" s="40">
        <f t="shared" si="14"/>
        <v>62</v>
      </c>
      <c r="BJ84" s="40">
        <f t="shared" si="15"/>
        <v>69</v>
      </c>
      <c r="BK84" s="40">
        <f t="shared" si="16"/>
        <v>80</v>
      </c>
      <c r="BL84" s="40">
        <f t="shared" si="17"/>
        <v>99</v>
      </c>
      <c r="BM84" s="40">
        <f t="shared" si="18"/>
        <v>26</v>
      </c>
      <c r="BN84" s="40">
        <f t="shared" si="19"/>
        <v>100</v>
      </c>
      <c r="BO84" s="40">
        <f t="shared" si="20"/>
        <v>96</v>
      </c>
      <c r="BP84" s="40">
        <f t="shared" si="21"/>
        <v>76</v>
      </c>
      <c r="BQ84" s="41">
        <f t="shared" si="22"/>
        <v>72</v>
      </c>
      <c r="BR84" s="40">
        <f t="shared" si="23"/>
        <v>70</v>
      </c>
      <c r="BS84" s="41">
        <f t="shared" si="24"/>
        <v>70</v>
      </c>
      <c r="BT84" s="41">
        <f t="shared" si="25"/>
        <v>82</v>
      </c>
      <c r="BU84" s="41">
        <f t="shared" si="26"/>
        <v>70</v>
      </c>
      <c r="BV84" s="41">
        <f t="shared" si="27"/>
        <v>76</v>
      </c>
    </row>
    <row r="85" spans="2:74" x14ac:dyDescent="0.3">
      <c r="B85" s="12" t="s">
        <v>233</v>
      </c>
      <c r="C85" s="12">
        <v>124031463</v>
      </c>
      <c r="D85" s="12" t="s">
        <v>234</v>
      </c>
      <c r="E85" s="12" t="s">
        <v>231</v>
      </c>
      <c r="F85" s="12" t="s">
        <v>2791</v>
      </c>
      <c r="G85" s="12" t="s">
        <v>85</v>
      </c>
      <c r="H85" s="12" t="s">
        <v>86</v>
      </c>
      <c r="I85" s="28">
        <v>1301900</v>
      </c>
      <c r="J85" s="28">
        <v>1300000</v>
      </c>
      <c r="K85" s="28">
        <v>1259000</v>
      </c>
      <c r="L85" s="28">
        <v>1260000</v>
      </c>
      <c r="M85" s="28">
        <v>1260000</v>
      </c>
      <c r="N85" s="28">
        <v>1080000</v>
      </c>
      <c r="O85" s="29">
        <v>31</v>
      </c>
      <c r="P85" s="29">
        <v>30</v>
      </c>
      <c r="Q85" s="29">
        <v>31</v>
      </c>
      <c r="R85" s="28">
        <v>780</v>
      </c>
      <c r="S85" s="28">
        <v>720</v>
      </c>
      <c r="T85" s="30">
        <v>1.9</v>
      </c>
      <c r="U85" s="30">
        <v>0</v>
      </c>
      <c r="V85" s="30">
        <v>1.9</v>
      </c>
      <c r="W85" s="30">
        <v>1.6</v>
      </c>
      <c r="X85" s="31">
        <v>3.1154466548890085E-2</v>
      </c>
      <c r="Y85" s="30">
        <v>3.5</v>
      </c>
      <c r="Z85" s="30">
        <v>0</v>
      </c>
      <c r="AA85" s="30">
        <v>3.5</v>
      </c>
      <c r="AB85" s="30">
        <v>3.1</v>
      </c>
      <c r="AC85" s="32">
        <v>0.25803207537183082</v>
      </c>
      <c r="AD85" s="30">
        <v>8.2823461273813255</v>
      </c>
      <c r="AE85" s="12">
        <v>483</v>
      </c>
      <c r="AF85" s="12">
        <v>446</v>
      </c>
      <c r="AG85" s="12">
        <v>306</v>
      </c>
      <c r="AH85" s="33">
        <v>3.8585995921142082</v>
      </c>
      <c r="AI85" s="34">
        <v>990000</v>
      </c>
      <c r="AJ85" s="34">
        <v>920000</v>
      </c>
      <c r="AK85" s="34">
        <v>885000</v>
      </c>
      <c r="AL85" s="35">
        <v>7.6086956521739135E-2</v>
      </c>
      <c r="AM85" s="35">
        <v>0.11864406779661017</v>
      </c>
      <c r="AN85" s="12">
        <v>2.6</v>
      </c>
      <c r="AO85" s="33">
        <v>0.20000000000000018</v>
      </c>
      <c r="AP85" s="12">
        <v>2.4</v>
      </c>
      <c r="AQ85" s="32">
        <v>8.6795977282590239E-2</v>
      </c>
      <c r="AR85" s="34">
        <v>650</v>
      </c>
      <c r="AS85" s="34">
        <v>600</v>
      </c>
      <c r="AT85" s="31">
        <v>8.3333333333333329E-2</v>
      </c>
      <c r="AU85" s="32">
        <v>6.8500092797659853E-2</v>
      </c>
      <c r="AV85" s="36">
        <v>3022.88</v>
      </c>
      <c r="AW85" s="30">
        <v>0.8609</v>
      </c>
      <c r="AX85" s="30">
        <v>0.1391</v>
      </c>
      <c r="AY85" s="30">
        <v>0.92879999999999996</v>
      </c>
      <c r="AZ85" s="30">
        <v>2.5000000000000001E-2</v>
      </c>
      <c r="BA85" s="30">
        <v>0.30819999999999997</v>
      </c>
      <c r="BB85" s="30">
        <v>0.48209999999999997</v>
      </c>
      <c r="BC85" s="30">
        <v>0.18890000000000001</v>
      </c>
      <c r="BD85" s="37">
        <v>9</v>
      </c>
      <c r="BE85" s="29">
        <v>49</v>
      </c>
      <c r="BF85" s="38" t="s">
        <v>2794</v>
      </c>
      <c r="BG85" s="39">
        <v>150.67943221107899</v>
      </c>
      <c r="BH85" s="39">
        <v>-33.838648280891803</v>
      </c>
      <c r="BI85" s="40">
        <f t="shared" si="14"/>
        <v>85</v>
      </c>
      <c r="BJ85" s="40">
        <f t="shared" si="15"/>
        <v>74</v>
      </c>
      <c r="BK85" s="40">
        <f t="shared" si="16"/>
        <v>77</v>
      </c>
      <c r="BL85" s="40">
        <f t="shared" si="17"/>
        <v>77</v>
      </c>
      <c r="BM85" s="40">
        <f t="shared" si="18"/>
        <v>39</v>
      </c>
      <c r="BN85" s="40">
        <f t="shared" si="19"/>
        <v>100</v>
      </c>
      <c r="BO85" s="40">
        <f t="shared" si="20"/>
        <v>100</v>
      </c>
      <c r="BP85" s="40">
        <f t="shared" si="21"/>
        <v>58</v>
      </c>
      <c r="BQ85" s="41">
        <f t="shared" si="22"/>
        <v>54</v>
      </c>
      <c r="BR85" s="40">
        <f t="shared" si="23"/>
        <v>68</v>
      </c>
      <c r="BS85" s="41">
        <f t="shared" si="24"/>
        <v>95</v>
      </c>
      <c r="BT85" s="41">
        <f t="shared" si="25"/>
        <v>59</v>
      </c>
      <c r="BU85" s="41">
        <f t="shared" si="26"/>
        <v>90</v>
      </c>
      <c r="BV85" s="41">
        <f t="shared" si="27"/>
        <v>76</v>
      </c>
    </row>
    <row r="86" spans="2:74" x14ac:dyDescent="0.3">
      <c r="B86" s="12" t="s">
        <v>235</v>
      </c>
      <c r="C86" s="12">
        <v>128021609</v>
      </c>
      <c r="D86" s="12" t="s">
        <v>236</v>
      </c>
      <c r="E86" s="12" t="s">
        <v>237</v>
      </c>
      <c r="F86" s="12" t="s">
        <v>2791</v>
      </c>
      <c r="G86" s="12" t="s">
        <v>85</v>
      </c>
      <c r="H86" s="12" t="s">
        <v>86</v>
      </c>
      <c r="I86" s="28">
        <v>1736800</v>
      </c>
      <c r="J86" s="28">
        <v>1725000</v>
      </c>
      <c r="K86" s="28">
        <v>1570750</v>
      </c>
      <c r="L86" s="28">
        <v>1725000</v>
      </c>
      <c r="M86" s="28">
        <v>1700000</v>
      </c>
      <c r="N86" s="28">
        <v>1545000</v>
      </c>
      <c r="O86" s="29">
        <v>25</v>
      </c>
      <c r="P86" s="29">
        <v>28</v>
      </c>
      <c r="Q86" s="29">
        <v>24</v>
      </c>
      <c r="R86" s="28">
        <v>1050</v>
      </c>
      <c r="S86" s="28">
        <v>1000</v>
      </c>
      <c r="T86" s="30">
        <v>2.8</v>
      </c>
      <c r="U86" s="30">
        <v>0</v>
      </c>
      <c r="V86" s="30">
        <v>2.8</v>
      </c>
      <c r="W86" s="30">
        <v>2.4</v>
      </c>
      <c r="X86" s="31">
        <v>3.1437125748502992E-2</v>
      </c>
      <c r="Y86" s="30">
        <v>0.8</v>
      </c>
      <c r="Z86" s="30">
        <v>-0.59999999999999987</v>
      </c>
      <c r="AA86" s="30">
        <v>1.4</v>
      </c>
      <c r="AB86" s="30">
        <v>1.4</v>
      </c>
      <c r="AC86" s="32">
        <v>0.29724159797083066</v>
      </c>
      <c r="AD86" s="30">
        <v>9.4551136878340412</v>
      </c>
      <c r="AE86" s="12">
        <v>145</v>
      </c>
      <c r="AF86" s="12">
        <v>96</v>
      </c>
      <c r="AG86" s="12">
        <v>127</v>
      </c>
      <c r="AH86" s="33">
        <v>2.2606790799561884</v>
      </c>
      <c r="AI86" s="34">
        <v>1580000</v>
      </c>
      <c r="AJ86" s="34">
        <v>1470000</v>
      </c>
      <c r="AK86" s="34">
        <v>1370000</v>
      </c>
      <c r="AL86" s="35">
        <v>7.4829931972789115E-2</v>
      </c>
      <c r="AM86" s="35">
        <v>0.15328467153284672</v>
      </c>
      <c r="AN86" s="12">
        <v>2.7</v>
      </c>
      <c r="AO86" s="33">
        <v>-9.9999999999999645E-2</v>
      </c>
      <c r="AP86" s="12">
        <v>2.8</v>
      </c>
      <c r="AQ86" s="32">
        <v>8.9334931096464953E-2</v>
      </c>
      <c r="AR86" s="34">
        <v>950</v>
      </c>
      <c r="AS86" s="34">
        <v>880</v>
      </c>
      <c r="AT86" s="31">
        <v>7.9545454545454544E-2</v>
      </c>
      <c r="AU86" s="32">
        <v>0.15698539313590185</v>
      </c>
      <c r="AV86" s="36">
        <v>3532.4800000000005</v>
      </c>
      <c r="AW86" s="30">
        <v>0.91520000000000001</v>
      </c>
      <c r="AX86" s="30">
        <v>8.48E-2</v>
      </c>
      <c r="AY86" s="30">
        <v>0.97640000000000005</v>
      </c>
      <c r="AZ86" s="30">
        <v>1.8100000000000002E-2</v>
      </c>
      <c r="BA86" s="30">
        <v>0.4103</v>
      </c>
      <c r="BB86" s="30">
        <v>0.52170000000000005</v>
      </c>
      <c r="BC86" s="30">
        <v>5.4300000000000001E-2</v>
      </c>
      <c r="BD86" s="37">
        <v>9</v>
      </c>
      <c r="BE86" s="29">
        <v>25</v>
      </c>
      <c r="BF86" s="38" t="s">
        <v>2795</v>
      </c>
      <c r="BG86" s="39">
        <v>151.03060034036301</v>
      </c>
      <c r="BH86" s="39">
        <v>-34.034019806365798</v>
      </c>
      <c r="BI86" s="40">
        <f t="shared" si="14"/>
        <v>70</v>
      </c>
      <c r="BJ86" s="40">
        <f t="shared" si="15"/>
        <v>72</v>
      </c>
      <c r="BK86" s="40">
        <f t="shared" si="16"/>
        <v>97</v>
      </c>
      <c r="BL86" s="40">
        <f t="shared" si="17"/>
        <v>48</v>
      </c>
      <c r="BM86" s="40">
        <f t="shared" si="18"/>
        <v>38</v>
      </c>
      <c r="BN86" s="40">
        <f t="shared" si="19"/>
        <v>100</v>
      </c>
      <c r="BO86" s="40">
        <f t="shared" si="20"/>
        <v>100</v>
      </c>
      <c r="BP86" s="40">
        <f t="shared" si="21"/>
        <v>80</v>
      </c>
      <c r="BQ86" s="41">
        <f t="shared" si="22"/>
        <v>55</v>
      </c>
      <c r="BR86" s="40">
        <f t="shared" si="23"/>
        <v>56</v>
      </c>
      <c r="BS86" s="41">
        <f t="shared" si="24"/>
        <v>69</v>
      </c>
      <c r="BT86" s="41">
        <f t="shared" si="25"/>
        <v>100</v>
      </c>
      <c r="BU86" s="41">
        <f t="shared" si="26"/>
        <v>90</v>
      </c>
      <c r="BV86" s="41">
        <f t="shared" si="27"/>
        <v>76</v>
      </c>
    </row>
    <row r="87" spans="2:74" x14ac:dyDescent="0.3">
      <c r="B87" s="12" t="s">
        <v>238</v>
      </c>
      <c r="C87" s="12">
        <v>201011005</v>
      </c>
      <c r="D87" s="12" t="s">
        <v>239</v>
      </c>
      <c r="E87" s="12" t="s">
        <v>239</v>
      </c>
      <c r="F87" s="12" t="s">
        <v>239</v>
      </c>
      <c r="G87" s="12" t="s">
        <v>92</v>
      </c>
      <c r="H87" s="12" t="s">
        <v>86</v>
      </c>
      <c r="I87" s="28">
        <v>750000</v>
      </c>
      <c r="J87" s="28">
        <v>750000</v>
      </c>
      <c r="K87" s="28">
        <v>690000</v>
      </c>
      <c r="L87" s="28">
        <v>655000</v>
      </c>
      <c r="M87" s="28">
        <v>695000</v>
      </c>
      <c r="N87" s="28">
        <v>675000</v>
      </c>
      <c r="O87" s="29">
        <v>56</v>
      </c>
      <c r="P87" s="29">
        <v>76</v>
      </c>
      <c r="Q87" s="29">
        <v>77</v>
      </c>
      <c r="R87" s="28">
        <v>460</v>
      </c>
      <c r="S87" s="28">
        <v>450</v>
      </c>
      <c r="T87" s="30">
        <v>2.9</v>
      </c>
      <c r="U87" s="30">
        <v>-0.10000000000000009</v>
      </c>
      <c r="V87" s="30">
        <v>3</v>
      </c>
      <c r="W87" s="30">
        <v>3.2</v>
      </c>
      <c r="X87" s="31">
        <v>3.1893333333333336E-2</v>
      </c>
      <c r="Y87" s="30">
        <v>2</v>
      </c>
      <c r="Z87" s="30">
        <v>-0.20000000000000018</v>
      </c>
      <c r="AA87" s="30">
        <v>2.2000000000000002</v>
      </c>
      <c r="AB87" s="30">
        <v>2.2000000000000002</v>
      </c>
      <c r="AC87" s="32">
        <v>0.21313662984654161</v>
      </c>
      <c r="AD87" s="30">
        <v>6.6827956682653094</v>
      </c>
      <c r="AE87" s="12">
        <v>832</v>
      </c>
      <c r="AF87" s="12">
        <v>987</v>
      </c>
      <c r="AG87" s="12">
        <v>1114</v>
      </c>
      <c r="AH87" s="33">
        <v>6.2160278745644595</v>
      </c>
      <c r="AI87" s="34">
        <v>511000</v>
      </c>
      <c r="AJ87" s="34">
        <v>542500</v>
      </c>
      <c r="AK87" s="34">
        <v>570000</v>
      </c>
      <c r="AL87" s="35">
        <v>-5.8064516129032261E-2</v>
      </c>
      <c r="AM87" s="35">
        <v>-0.10350877192982456</v>
      </c>
      <c r="AN87" s="12">
        <v>3.5</v>
      </c>
      <c r="AO87" s="33">
        <v>0.29999999999999982</v>
      </c>
      <c r="AP87" s="12">
        <v>3.2</v>
      </c>
      <c r="AQ87" s="32">
        <v>6.9065343258891645E-2</v>
      </c>
      <c r="AR87" s="34">
        <v>430</v>
      </c>
      <c r="AS87" s="34">
        <v>425</v>
      </c>
      <c r="AT87" s="31">
        <v>1.1764705882352941E-2</v>
      </c>
      <c r="AU87" s="32">
        <v>2.7346909278969735E-4</v>
      </c>
      <c r="AV87" s="36">
        <v>2158.2400000000002</v>
      </c>
      <c r="AW87" s="30">
        <v>0.7883</v>
      </c>
      <c r="AX87" s="30">
        <v>0.2117</v>
      </c>
      <c r="AY87" s="30">
        <v>0.95440000000000003</v>
      </c>
      <c r="AZ87" s="30">
        <v>2.3800000000000002E-2</v>
      </c>
      <c r="BA87" s="30">
        <v>0.437</v>
      </c>
      <c r="BB87" s="30">
        <v>0.40089999999999998</v>
      </c>
      <c r="BC87" s="30">
        <v>0.14269999999999999</v>
      </c>
      <c r="BD87" s="37">
        <v>9</v>
      </c>
      <c r="BE87" s="29">
        <v>97</v>
      </c>
      <c r="BF87" s="38" t="s">
        <v>2796</v>
      </c>
      <c r="BG87" s="39">
        <v>143.88635435916299</v>
      </c>
      <c r="BH87" s="39">
        <v>-37.645756920112802</v>
      </c>
      <c r="BI87" s="40">
        <f t="shared" si="14"/>
        <v>69</v>
      </c>
      <c r="BJ87" s="40">
        <f t="shared" si="15"/>
        <v>59</v>
      </c>
      <c r="BK87" s="40">
        <f t="shared" si="16"/>
        <v>48</v>
      </c>
      <c r="BL87" s="40">
        <f t="shared" si="17"/>
        <v>100</v>
      </c>
      <c r="BM87" s="40">
        <f t="shared" si="18"/>
        <v>1</v>
      </c>
      <c r="BN87" s="40">
        <f t="shared" si="19"/>
        <v>91</v>
      </c>
      <c r="BO87" s="40">
        <f t="shared" si="20"/>
        <v>87</v>
      </c>
      <c r="BP87" s="40">
        <f t="shared" si="21"/>
        <v>86</v>
      </c>
      <c r="BQ87" s="41">
        <f t="shared" si="22"/>
        <v>57</v>
      </c>
      <c r="BR87" s="40">
        <f t="shared" si="23"/>
        <v>83</v>
      </c>
      <c r="BS87" s="41">
        <f t="shared" si="24"/>
        <v>100</v>
      </c>
      <c r="BT87" s="41">
        <f t="shared" si="25"/>
        <v>84</v>
      </c>
      <c r="BU87" s="41">
        <f t="shared" si="26"/>
        <v>90</v>
      </c>
      <c r="BV87" s="41">
        <f t="shared" si="27"/>
        <v>76</v>
      </c>
    </row>
    <row r="88" spans="2:74" x14ac:dyDescent="0.3">
      <c r="B88" s="12" t="s">
        <v>240</v>
      </c>
      <c r="C88" s="12">
        <v>202031033</v>
      </c>
      <c r="D88" s="12" t="s">
        <v>241</v>
      </c>
      <c r="E88" s="12" t="s">
        <v>242</v>
      </c>
      <c r="F88" s="12" t="s">
        <v>2709</v>
      </c>
      <c r="G88" s="12" t="s">
        <v>92</v>
      </c>
      <c r="H88" s="12" t="s">
        <v>86</v>
      </c>
      <c r="I88" s="28">
        <v>435000</v>
      </c>
      <c r="J88" s="28">
        <v>425000</v>
      </c>
      <c r="K88" s="28">
        <v>380000</v>
      </c>
      <c r="L88" s="28">
        <v>310000</v>
      </c>
      <c r="M88" s="28">
        <v>315000</v>
      </c>
      <c r="N88" s="28">
        <v>325000</v>
      </c>
      <c r="O88" s="29">
        <v>79</v>
      </c>
      <c r="P88" s="29">
        <v>84</v>
      </c>
      <c r="Q88" s="29">
        <v>69</v>
      </c>
      <c r="R88" s="28">
        <v>350</v>
      </c>
      <c r="S88" s="28">
        <v>350</v>
      </c>
      <c r="T88" s="30">
        <v>1.3</v>
      </c>
      <c r="U88" s="30">
        <v>-0.19999999999999996</v>
      </c>
      <c r="V88" s="30">
        <v>1.5</v>
      </c>
      <c r="W88" s="30">
        <v>1.5</v>
      </c>
      <c r="X88" s="31">
        <v>4.1839080459770112E-2</v>
      </c>
      <c r="Y88" s="30">
        <v>0.2</v>
      </c>
      <c r="Z88" s="30">
        <v>0</v>
      </c>
      <c r="AA88" s="30">
        <v>0.2</v>
      </c>
      <c r="AB88" s="30">
        <v>0.3</v>
      </c>
      <c r="AC88" s="32">
        <v>0.30428432327166505</v>
      </c>
      <c r="AD88" s="30">
        <v>7.2727297045700157</v>
      </c>
      <c r="AE88" s="12">
        <v>82</v>
      </c>
      <c r="AF88" s="12">
        <v>85</v>
      </c>
      <c r="AG88" s="12">
        <v>62</v>
      </c>
      <c r="AH88" s="33">
        <v>9.1153846153846168</v>
      </c>
      <c r="AI88" s="34">
        <v>475000</v>
      </c>
      <c r="AJ88" s="34">
        <v>385000</v>
      </c>
      <c r="AK88" s="34">
        <v>415000</v>
      </c>
      <c r="AL88" s="35">
        <v>0.23376623376623376</v>
      </c>
      <c r="AM88" s="35">
        <v>0.14457831325301204</v>
      </c>
      <c r="AN88" s="12">
        <v>1.4</v>
      </c>
      <c r="AO88" s="33">
        <v>-0.10000000000000009</v>
      </c>
      <c r="AP88" s="12">
        <v>1.5</v>
      </c>
      <c r="AQ88" s="32">
        <v>0.12352941176470589</v>
      </c>
      <c r="AR88" s="34">
        <v>455</v>
      </c>
      <c r="AS88" s="34">
        <v>420</v>
      </c>
      <c r="AT88" s="31">
        <v>8.3333333333333329E-2</v>
      </c>
      <c r="AU88" s="32">
        <v>0.34794154296973989</v>
      </c>
      <c r="AV88" s="36">
        <v>1150.24</v>
      </c>
      <c r="AW88" s="30">
        <v>0.63549999999999995</v>
      </c>
      <c r="AX88" s="30">
        <v>0.36449999999999999</v>
      </c>
      <c r="AY88" s="30">
        <v>0.95120000000000005</v>
      </c>
      <c r="AZ88" s="30">
        <v>2.4400000000000002E-2</v>
      </c>
      <c r="BA88" s="30">
        <v>0.55769999999999997</v>
      </c>
      <c r="BB88" s="30">
        <v>0.2457</v>
      </c>
      <c r="BC88" s="30">
        <v>0.1206</v>
      </c>
      <c r="BD88" s="37">
        <v>4.5</v>
      </c>
      <c r="BE88" s="29">
        <v>186</v>
      </c>
      <c r="BF88" s="38" t="s">
        <v>2797</v>
      </c>
      <c r="BG88" s="39">
        <v>143.86774238056401</v>
      </c>
      <c r="BH88" s="39">
        <v>-36.383327675304599</v>
      </c>
      <c r="BI88" s="40">
        <f t="shared" si="14"/>
        <v>95</v>
      </c>
      <c r="BJ88" s="40">
        <f t="shared" si="15"/>
        <v>93</v>
      </c>
      <c r="BK88" s="40">
        <f t="shared" si="16"/>
        <v>12</v>
      </c>
      <c r="BL88" s="40">
        <f t="shared" si="17"/>
        <v>1</v>
      </c>
      <c r="BM88" s="40">
        <f t="shared" si="18"/>
        <v>100</v>
      </c>
      <c r="BN88" s="40">
        <f t="shared" si="19"/>
        <v>100</v>
      </c>
      <c r="BO88" s="40">
        <f t="shared" si="20"/>
        <v>71</v>
      </c>
      <c r="BP88" s="40">
        <f t="shared" si="21"/>
        <v>100</v>
      </c>
      <c r="BQ88" s="41">
        <f t="shared" si="22"/>
        <v>90</v>
      </c>
      <c r="BR88" s="40">
        <f t="shared" si="23"/>
        <v>77</v>
      </c>
      <c r="BS88" s="41">
        <f t="shared" si="24"/>
        <v>64</v>
      </c>
      <c r="BT88" s="41">
        <f t="shared" si="25"/>
        <v>100</v>
      </c>
      <c r="BU88" s="41">
        <f t="shared" si="26"/>
        <v>45</v>
      </c>
      <c r="BV88" s="41">
        <f t="shared" si="27"/>
        <v>76</v>
      </c>
    </row>
    <row r="89" spans="2:74" x14ac:dyDescent="0.3">
      <c r="B89" s="12" t="s">
        <v>243</v>
      </c>
      <c r="C89" s="12">
        <v>203011036</v>
      </c>
      <c r="D89" s="12" t="s">
        <v>244</v>
      </c>
      <c r="E89" s="12" t="s">
        <v>245</v>
      </c>
      <c r="F89" s="12" t="s">
        <v>2709</v>
      </c>
      <c r="G89" s="12" t="s">
        <v>92</v>
      </c>
      <c r="H89" s="12" t="s">
        <v>86</v>
      </c>
      <c r="I89" s="28">
        <v>740000</v>
      </c>
      <c r="J89" s="28">
        <v>752450</v>
      </c>
      <c r="K89" s="28">
        <v>770000</v>
      </c>
      <c r="L89" s="28">
        <v>772000</v>
      </c>
      <c r="M89" s="28">
        <v>745000</v>
      </c>
      <c r="N89" s="28">
        <v>700000</v>
      </c>
      <c r="O89" s="29">
        <v>45</v>
      </c>
      <c r="P89" s="29">
        <v>44</v>
      </c>
      <c r="Q89" s="29">
        <v>46</v>
      </c>
      <c r="R89" s="28">
        <v>480</v>
      </c>
      <c r="S89" s="28">
        <v>450</v>
      </c>
      <c r="T89" s="30">
        <v>2.4</v>
      </c>
      <c r="U89" s="30">
        <v>-0.10000000000000009</v>
      </c>
      <c r="V89" s="30">
        <v>2.5</v>
      </c>
      <c r="W89" s="30">
        <v>1.9</v>
      </c>
      <c r="X89" s="31">
        <v>3.3729729729729728E-2</v>
      </c>
      <c r="Y89" s="30">
        <v>1.9</v>
      </c>
      <c r="Z89" s="30">
        <v>0</v>
      </c>
      <c r="AA89" s="30">
        <v>1.9</v>
      </c>
      <c r="AB89" s="30">
        <v>1.7</v>
      </c>
      <c r="AC89" s="32">
        <v>0.23228803716608593</v>
      </c>
      <c r="AD89" s="30">
        <v>6.8867446916227406</v>
      </c>
      <c r="AE89" s="12">
        <v>201</v>
      </c>
      <c r="AF89" s="12">
        <v>181</v>
      </c>
      <c r="AG89" s="12">
        <v>110</v>
      </c>
      <c r="AH89" s="33">
        <v>10.41409691629956</v>
      </c>
      <c r="AI89" s="34">
        <v>772000</v>
      </c>
      <c r="AJ89" s="34">
        <v>770000</v>
      </c>
      <c r="AK89" s="34">
        <v>780000</v>
      </c>
      <c r="AL89" s="35">
        <v>2.5974025974025974E-3</v>
      </c>
      <c r="AM89" s="35">
        <v>-1.0256410256410256E-2</v>
      </c>
      <c r="AN89" s="12">
        <v>2.4</v>
      </c>
      <c r="AO89" s="33">
        <v>0</v>
      </c>
      <c r="AP89" s="12">
        <v>2.4</v>
      </c>
      <c r="AQ89" s="32">
        <v>7.3483146067415725E-2</v>
      </c>
      <c r="AR89" s="34">
        <v>550</v>
      </c>
      <c r="AS89" s="34">
        <v>500</v>
      </c>
      <c r="AT89" s="31">
        <v>0.1</v>
      </c>
      <c r="AU89" s="32">
        <v>-0.15181962879321934</v>
      </c>
      <c r="AV89" s="36">
        <v>2066.4</v>
      </c>
      <c r="AW89" s="30">
        <v>0.77990000000000004</v>
      </c>
      <c r="AX89" s="30">
        <v>0.22009999999999999</v>
      </c>
      <c r="AY89" s="30">
        <v>0.97519999999999996</v>
      </c>
      <c r="AZ89" s="30">
        <v>2.1399999999999999E-2</v>
      </c>
      <c r="BA89" s="30">
        <v>0.40960000000000002</v>
      </c>
      <c r="BB89" s="30">
        <v>0.42109999999999997</v>
      </c>
      <c r="BC89" s="30">
        <v>0.1321</v>
      </c>
      <c r="BD89" s="37">
        <v>8</v>
      </c>
      <c r="BE89" s="29">
        <v>93</v>
      </c>
      <c r="BF89" s="38" t="s">
        <v>2798</v>
      </c>
      <c r="BG89" s="39">
        <v>144.08302966526301</v>
      </c>
      <c r="BH89" s="39">
        <v>-38.283408236285901</v>
      </c>
      <c r="BI89" s="40">
        <f t="shared" si="14"/>
        <v>77</v>
      </c>
      <c r="BJ89" s="40">
        <f t="shared" si="15"/>
        <v>77</v>
      </c>
      <c r="BK89" s="40">
        <f t="shared" si="16"/>
        <v>1</v>
      </c>
      <c r="BL89" s="40">
        <f t="shared" si="17"/>
        <v>100</v>
      </c>
      <c r="BM89" s="40">
        <f t="shared" si="18"/>
        <v>2</v>
      </c>
      <c r="BN89" s="40">
        <f t="shared" si="19"/>
        <v>98</v>
      </c>
      <c r="BO89" s="40">
        <f t="shared" si="20"/>
        <v>88</v>
      </c>
      <c r="BP89" s="40">
        <f t="shared" si="21"/>
        <v>80</v>
      </c>
      <c r="BQ89" s="41">
        <f t="shared" si="22"/>
        <v>63</v>
      </c>
      <c r="BR89" s="40">
        <f t="shared" si="23"/>
        <v>81</v>
      </c>
      <c r="BS89" s="41">
        <f t="shared" si="24"/>
        <v>100</v>
      </c>
      <c r="BT89" s="41">
        <f t="shared" si="25"/>
        <v>85</v>
      </c>
      <c r="BU89" s="41">
        <f t="shared" si="26"/>
        <v>80</v>
      </c>
      <c r="BV89" s="41">
        <f t="shared" si="27"/>
        <v>76</v>
      </c>
    </row>
    <row r="90" spans="2:74" x14ac:dyDescent="0.3">
      <c r="B90" s="12" t="s">
        <v>246</v>
      </c>
      <c r="C90" s="12">
        <v>208031183</v>
      </c>
      <c r="D90" s="12" t="s">
        <v>247</v>
      </c>
      <c r="E90" s="12" t="s">
        <v>248</v>
      </c>
      <c r="F90" s="12" t="s">
        <v>738</v>
      </c>
      <c r="G90" s="12" t="s">
        <v>92</v>
      </c>
      <c r="H90" s="12" t="s">
        <v>86</v>
      </c>
      <c r="I90" s="28">
        <v>1180000</v>
      </c>
      <c r="J90" s="28">
        <v>1184020</v>
      </c>
      <c r="K90" s="28">
        <v>1207500</v>
      </c>
      <c r="L90" s="28">
        <v>1227000</v>
      </c>
      <c r="M90" s="28">
        <v>1216000</v>
      </c>
      <c r="N90" s="28">
        <v>1122000</v>
      </c>
      <c r="O90" s="29">
        <v>25</v>
      </c>
      <c r="P90" s="29">
        <v>25</v>
      </c>
      <c r="Q90" s="29">
        <v>24</v>
      </c>
      <c r="R90" s="28">
        <v>780</v>
      </c>
      <c r="S90" s="28">
        <v>740</v>
      </c>
      <c r="T90" s="30">
        <v>2.9</v>
      </c>
      <c r="U90" s="30">
        <v>-0.20000000000000018</v>
      </c>
      <c r="V90" s="30">
        <v>3.1</v>
      </c>
      <c r="W90" s="30">
        <v>2.8</v>
      </c>
      <c r="X90" s="31">
        <v>3.4372881355932201E-2</v>
      </c>
      <c r="Y90" s="30">
        <v>2.1</v>
      </c>
      <c r="Z90" s="30">
        <v>0</v>
      </c>
      <c r="AA90" s="30">
        <v>2.1</v>
      </c>
      <c r="AB90" s="30">
        <v>2</v>
      </c>
      <c r="AC90" s="32">
        <v>0.29660501338525186</v>
      </c>
      <c r="AD90" s="30">
        <v>8.6290413164348418</v>
      </c>
      <c r="AE90" s="12">
        <v>164</v>
      </c>
      <c r="AF90" s="12">
        <v>138</v>
      </c>
      <c r="AG90" s="12">
        <v>190</v>
      </c>
      <c r="AH90" s="33">
        <v>1.8746383799421407</v>
      </c>
      <c r="AI90" s="34">
        <v>1215000</v>
      </c>
      <c r="AJ90" s="34">
        <v>1221500</v>
      </c>
      <c r="AK90" s="34">
        <v>1240000</v>
      </c>
      <c r="AL90" s="35">
        <v>-5.3213262382316821E-3</v>
      </c>
      <c r="AM90" s="35">
        <v>-2.0161290322580645E-2</v>
      </c>
      <c r="AN90" s="12">
        <v>2.6</v>
      </c>
      <c r="AO90" s="33">
        <v>0.10000000000000009</v>
      </c>
      <c r="AP90" s="12">
        <v>2.5</v>
      </c>
      <c r="AQ90" s="32">
        <v>7.711370262390671E-2</v>
      </c>
      <c r="AR90" s="34">
        <v>720</v>
      </c>
      <c r="AS90" s="34">
        <v>665</v>
      </c>
      <c r="AT90" s="31">
        <v>8.2706766917293228E-2</v>
      </c>
      <c r="AU90" s="32">
        <v>-3.3199643836417429E-2</v>
      </c>
      <c r="AV90" s="36">
        <v>2629.76</v>
      </c>
      <c r="AW90" s="30">
        <v>0.85470000000000002</v>
      </c>
      <c r="AX90" s="30">
        <v>0.14530000000000001</v>
      </c>
      <c r="AY90" s="30">
        <v>0.85260000000000002</v>
      </c>
      <c r="AZ90" s="30">
        <v>4.6100000000000002E-2</v>
      </c>
      <c r="BA90" s="30">
        <v>0.37019999999999997</v>
      </c>
      <c r="BB90" s="30">
        <v>0.47960000000000003</v>
      </c>
      <c r="BC90" s="30">
        <v>0.1065</v>
      </c>
      <c r="BD90" s="37">
        <v>7</v>
      </c>
      <c r="BE90" s="29">
        <v>27</v>
      </c>
      <c r="BF90" s="38" t="s">
        <v>2799</v>
      </c>
      <c r="BG90" s="39">
        <v>145.12325087809299</v>
      </c>
      <c r="BH90" s="39">
        <v>-38.022068145606902</v>
      </c>
      <c r="BI90" s="40">
        <f t="shared" si="14"/>
        <v>69</v>
      </c>
      <c r="BJ90" s="40">
        <f t="shared" si="15"/>
        <v>74</v>
      </c>
      <c r="BK90" s="40">
        <f t="shared" si="16"/>
        <v>100</v>
      </c>
      <c r="BL90" s="40">
        <f t="shared" si="17"/>
        <v>100</v>
      </c>
      <c r="BM90" s="40">
        <f t="shared" si="18"/>
        <v>1</v>
      </c>
      <c r="BN90" s="40">
        <f t="shared" si="19"/>
        <v>100</v>
      </c>
      <c r="BO90" s="40">
        <f t="shared" si="20"/>
        <v>100</v>
      </c>
      <c r="BP90" s="40">
        <f t="shared" si="21"/>
        <v>71</v>
      </c>
      <c r="BQ90" s="41">
        <f t="shared" si="22"/>
        <v>65</v>
      </c>
      <c r="BR90" s="40">
        <f t="shared" si="23"/>
        <v>64</v>
      </c>
      <c r="BS90" s="41">
        <f t="shared" si="24"/>
        <v>69</v>
      </c>
      <c r="BT90" s="41">
        <f t="shared" si="25"/>
        <v>82</v>
      </c>
      <c r="BU90" s="41">
        <f t="shared" si="26"/>
        <v>70</v>
      </c>
      <c r="BV90" s="41">
        <f t="shared" si="27"/>
        <v>76</v>
      </c>
    </row>
    <row r="91" spans="2:74" x14ac:dyDescent="0.3">
      <c r="B91" s="12" t="s">
        <v>249</v>
      </c>
      <c r="C91" s="12">
        <v>208031187</v>
      </c>
      <c r="D91" s="12" t="s">
        <v>247</v>
      </c>
      <c r="E91" s="12" t="s">
        <v>248</v>
      </c>
      <c r="F91" s="12" t="s">
        <v>738</v>
      </c>
      <c r="G91" s="12" t="s">
        <v>92</v>
      </c>
      <c r="H91" s="12" t="s">
        <v>86</v>
      </c>
      <c r="I91" s="28">
        <v>895000</v>
      </c>
      <c r="J91" s="28">
        <v>907360</v>
      </c>
      <c r="K91" s="28">
        <v>900000</v>
      </c>
      <c r="L91" s="28">
        <v>940000</v>
      </c>
      <c r="M91" s="28">
        <v>945000</v>
      </c>
      <c r="N91" s="28">
        <v>941500</v>
      </c>
      <c r="O91" s="29">
        <v>26</v>
      </c>
      <c r="P91" s="29">
        <v>26</v>
      </c>
      <c r="Q91" s="29">
        <v>23</v>
      </c>
      <c r="R91" s="28">
        <v>660</v>
      </c>
      <c r="S91" s="28">
        <v>600</v>
      </c>
      <c r="T91" s="30">
        <v>2.2999999999999998</v>
      </c>
      <c r="U91" s="30">
        <v>-0.30000000000000027</v>
      </c>
      <c r="V91" s="30">
        <v>2.6</v>
      </c>
      <c r="W91" s="30">
        <v>3.2</v>
      </c>
      <c r="X91" s="31">
        <v>3.8346368715083796E-2</v>
      </c>
      <c r="Y91" s="30">
        <v>2.4</v>
      </c>
      <c r="Z91" s="30">
        <v>-0.30000000000000027</v>
      </c>
      <c r="AA91" s="30">
        <v>2.7</v>
      </c>
      <c r="AB91" s="30">
        <v>2.9</v>
      </c>
      <c r="AC91" s="32">
        <v>0.31563241257938629</v>
      </c>
      <c r="AD91" s="30">
        <v>8.231090013361035</v>
      </c>
      <c r="AE91" s="12">
        <v>164</v>
      </c>
      <c r="AF91" s="12">
        <v>138</v>
      </c>
      <c r="AG91" s="12">
        <v>190</v>
      </c>
      <c r="AH91" s="33">
        <v>1.8746383799421407</v>
      </c>
      <c r="AI91" s="34">
        <v>1215000</v>
      </c>
      <c r="AJ91" s="34">
        <v>1221500</v>
      </c>
      <c r="AK91" s="34">
        <v>1240000</v>
      </c>
      <c r="AL91" s="35">
        <v>-5.3213262382316821E-3</v>
      </c>
      <c r="AM91" s="35">
        <v>-2.0161290322580645E-2</v>
      </c>
      <c r="AN91" s="12">
        <v>2.6</v>
      </c>
      <c r="AO91" s="33">
        <v>0.10000000000000009</v>
      </c>
      <c r="AP91" s="12">
        <v>2.5</v>
      </c>
      <c r="AQ91" s="32">
        <v>7.711370262390671E-2</v>
      </c>
      <c r="AR91" s="34">
        <v>720</v>
      </c>
      <c r="AS91" s="34">
        <v>665</v>
      </c>
      <c r="AT91" s="31">
        <v>8.2706766917293228E-2</v>
      </c>
      <c r="AU91" s="32">
        <v>-3.3199643836417429E-2</v>
      </c>
      <c r="AV91" s="36">
        <v>2091.0400000000004</v>
      </c>
      <c r="AW91" s="30">
        <v>0.74909999999999999</v>
      </c>
      <c r="AX91" s="30">
        <v>0.25090000000000001</v>
      </c>
      <c r="AY91" s="30">
        <v>0.78859999999999997</v>
      </c>
      <c r="AZ91" s="30">
        <v>0.13139999999999999</v>
      </c>
      <c r="BA91" s="30">
        <v>0.39360000000000001</v>
      </c>
      <c r="BB91" s="30">
        <v>0.45140000000000002</v>
      </c>
      <c r="BC91" s="30">
        <v>0.1288</v>
      </c>
      <c r="BD91" s="37">
        <v>6</v>
      </c>
      <c r="BE91" s="29">
        <v>30</v>
      </c>
      <c r="BF91" s="38" t="s">
        <v>2800</v>
      </c>
      <c r="BG91" s="39">
        <v>145.135905203889</v>
      </c>
      <c r="BH91" s="39">
        <v>-38.045323965678897</v>
      </c>
      <c r="BI91" s="40">
        <f t="shared" si="14"/>
        <v>79</v>
      </c>
      <c r="BJ91" s="40">
        <f t="shared" si="15"/>
        <v>74</v>
      </c>
      <c r="BK91" s="40">
        <f t="shared" si="16"/>
        <v>100</v>
      </c>
      <c r="BL91" s="40">
        <f t="shared" si="17"/>
        <v>100</v>
      </c>
      <c r="BM91" s="40">
        <f t="shared" si="18"/>
        <v>1</v>
      </c>
      <c r="BN91" s="40">
        <f t="shared" si="19"/>
        <v>100</v>
      </c>
      <c r="BO91" s="40">
        <f t="shared" si="20"/>
        <v>100</v>
      </c>
      <c r="BP91" s="40">
        <f t="shared" si="21"/>
        <v>77</v>
      </c>
      <c r="BQ91" s="41">
        <f t="shared" si="22"/>
        <v>78</v>
      </c>
      <c r="BR91" s="40">
        <f t="shared" si="23"/>
        <v>68</v>
      </c>
      <c r="BS91" s="41">
        <f t="shared" si="24"/>
        <v>57</v>
      </c>
      <c r="BT91" s="41">
        <f t="shared" si="25"/>
        <v>77</v>
      </c>
      <c r="BU91" s="41">
        <f t="shared" si="26"/>
        <v>60</v>
      </c>
      <c r="BV91" s="41">
        <f t="shared" si="27"/>
        <v>76</v>
      </c>
    </row>
    <row r="92" spans="2:74" x14ac:dyDescent="0.3">
      <c r="B92" s="12" t="s">
        <v>250</v>
      </c>
      <c r="C92" s="12">
        <v>209011202</v>
      </c>
      <c r="D92" s="12" t="s">
        <v>190</v>
      </c>
      <c r="E92" s="12" t="s">
        <v>112</v>
      </c>
      <c r="F92" s="12" t="s">
        <v>738</v>
      </c>
      <c r="G92" s="12" t="s">
        <v>92</v>
      </c>
      <c r="H92" s="12" t="s">
        <v>86</v>
      </c>
      <c r="I92" s="28">
        <v>1150000</v>
      </c>
      <c r="J92" s="28">
        <v>1150000</v>
      </c>
      <c r="K92" s="28">
        <v>1090000</v>
      </c>
      <c r="L92" s="28">
        <v>1135000</v>
      </c>
      <c r="M92" s="28">
        <v>1150000</v>
      </c>
      <c r="N92" s="28">
        <v>1120000</v>
      </c>
      <c r="O92" s="29">
        <v>27</v>
      </c>
      <c r="P92" s="29">
        <v>27</v>
      </c>
      <c r="Q92" s="29">
        <v>26</v>
      </c>
      <c r="R92" s="28">
        <v>650</v>
      </c>
      <c r="S92" s="28">
        <v>580</v>
      </c>
      <c r="T92" s="30">
        <v>2.9</v>
      </c>
      <c r="U92" s="30">
        <v>0</v>
      </c>
      <c r="V92" s="30">
        <v>2.9</v>
      </c>
      <c r="W92" s="30">
        <v>3</v>
      </c>
      <c r="X92" s="31">
        <v>2.9391304347826087E-2</v>
      </c>
      <c r="Y92" s="30">
        <v>1.8</v>
      </c>
      <c r="Z92" s="30">
        <v>-0.40000000000000013</v>
      </c>
      <c r="AA92" s="30">
        <v>2.2000000000000002</v>
      </c>
      <c r="AB92" s="30">
        <v>2.1</v>
      </c>
      <c r="AC92" s="32">
        <v>0.28063691627521409</v>
      </c>
      <c r="AD92" s="30">
        <v>9.5482974472336153</v>
      </c>
      <c r="AE92" s="12">
        <v>253</v>
      </c>
      <c r="AF92" s="12">
        <v>170</v>
      </c>
      <c r="AG92" s="12">
        <v>244</v>
      </c>
      <c r="AH92" s="33">
        <v>2.2610114192495923</v>
      </c>
      <c r="AI92" s="34">
        <v>1070000</v>
      </c>
      <c r="AJ92" s="34">
        <v>1046000</v>
      </c>
      <c r="AK92" s="34">
        <v>1001000</v>
      </c>
      <c r="AL92" s="35">
        <v>2.2944550669216062E-2</v>
      </c>
      <c r="AM92" s="35">
        <v>6.8931068931068928E-2</v>
      </c>
      <c r="AN92" s="12">
        <v>2.8</v>
      </c>
      <c r="AO92" s="33">
        <v>9.9999999999999645E-2</v>
      </c>
      <c r="AP92" s="12">
        <v>2.7</v>
      </c>
      <c r="AQ92" s="32">
        <v>7.2580645161290328E-2</v>
      </c>
      <c r="AR92" s="34">
        <v>600</v>
      </c>
      <c r="AS92" s="34">
        <v>550</v>
      </c>
      <c r="AT92" s="31">
        <v>9.0909090909090912E-2</v>
      </c>
      <c r="AU92" s="32">
        <v>-4.9888911912932571E-2</v>
      </c>
      <c r="AV92" s="36">
        <v>2316.1600000000003</v>
      </c>
      <c r="AW92" s="30">
        <v>0.74229999999999996</v>
      </c>
      <c r="AX92" s="30">
        <v>0.25769999999999998</v>
      </c>
      <c r="AY92" s="30">
        <v>0.84150000000000003</v>
      </c>
      <c r="AZ92" s="30">
        <v>0.14360000000000001</v>
      </c>
      <c r="BA92" s="30">
        <v>0.40339999999999998</v>
      </c>
      <c r="BB92" s="30">
        <v>0.40660000000000002</v>
      </c>
      <c r="BC92" s="30">
        <v>0.17269999999999999</v>
      </c>
      <c r="BD92" s="37">
        <v>8</v>
      </c>
      <c r="BE92" s="29">
        <v>17</v>
      </c>
      <c r="BF92" s="38" t="s">
        <v>2801</v>
      </c>
      <c r="BG92" s="39">
        <v>145.12100833172599</v>
      </c>
      <c r="BH92" s="39">
        <v>-37.729874861738402</v>
      </c>
      <c r="BI92" s="40">
        <f t="shared" si="14"/>
        <v>69</v>
      </c>
      <c r="BJ92" s="40">
        <f t="shared" si="15"/>
        <v>70</v>
      </c>
      <c r="BK92" s="40">
        <f t="shared" si="16"/>
        <v>97</v>
      </c>
      <c r="BL92" s="40">
        <f t="shared" si="17"/>
        <v>100</v>
      </c>
      <c r="BM92" s="40">
        <f t="shared" si="18"/>
        <v>12</v>
      </c>
      <c r="BN92" s="40">
        <f t="shared" si="19"/>
        <v>96</v>
      </c>
      <c r="BO92" s="40">
        <f t="shared" si="20"/>
        <v>100</v>
      </c>
      <c r="BP92" s="40">
        <f t="shared" si="21"/>
        <v>79</v>
      </c>
      <c r="BQ92" s="41">
        <f t="shared" si="22"/>
        <v>48</v>
      </c>
      <c r="BR92" s="40">
        <f t="shared" si="23"/>
        <v>55</v>
      </c>
      <c r="BS92" s="41">
        <f t="shared" si="24"/>
        <v>80</v>
      </c>
      <c r="BT92" s="41">
        <f t="shared" si="25"/>
        <v>87</v>
      </c>
      <c r="BU92" s="41">
        <f t="shared" si="26"/>
        <v>80</v>
      </c>
      <c r="BV92" s="41">
        <f t="shared" si="27"/>
        <v>76</v>
      </c>
    </row>
    <row r="93" spans="2:74" x14ac:dyDescent="0.3">
      <c r="B93" s="12" t="s">
        <v>251</v>
      </c>
      <c r="C93" s="12">
        <v>209011204</v>
      </c>
      <c r="D93" s="12" t="s">
        <v>190</v>
      </c>
      <c r="E93" s="12" t="s">
        <v>112</v>
      </c>
      <c r="F93" s="12" t="s">
        <v>738</v>
      </c>
      <c r="G93" s="12" t="s">
        <v>92</v>
      </c>
      <c r="H93" s="12" t="s">
        <v>86</v>
      </c>
      <c r="I93" s="28">
        <v>850000</v>
      </c>
      <c r="J93" s="28">
        <v>850000</v>
      </c>
      <c r="K93" s="28">
        <v>850000</v>
      </c>
      <c r="L93" s="28">
        <v>938000</v>
      </c>
      <c r="M93" s="28">
        <v>938000</v>
      </c>
      <c r="N93" s="28">
        <v>885000</v>
      </c>
      <c r="O93" s="29">
        <v>24</v>
      </c>
      <c r="P93" s="29">
        <v>24</v>
      </c>
      <c r="Q93" s="29">
        <v>25</v>
      </c>
      <c r="R93" s="28">
        <v>570</v>
      </c>
      <c r="S93" s="28">
        <v>500</v>
      </c>
      <c r="T93" s="30">
        <v>2.8</v>
      </c>
      <c r="U93" s="30">
        <v>0</v>
      </c>
      <c r="V93" s="30">
        <v>2.8</v>
      </c>
      <c r="W93" s="30">
        <v>3</v>
      </c>
      <c r="X93" s="31">
        <v>3.4870588235294118E-2</v>
      </c>
      <c r="Y93" s="30">
        <v>3.5</v>
      </c>
      <c r="Z93" s="30">
        <v>-0.10000000000000009</v>
      </c>
      <c r="AA93" s="30">
        <v>3.6</v>
      </c>
      <c r="AB93" s="30">
        <v>3.2</v>
      </c>
      <c r="AC93" s="32">
        <v>0.25952502367596703</v>
      </c>
      <c r="AD93" s="30">
        <v>7.4425192349720639</v>
      </c>
      <c r="AE93" s="12">
        <v>253</v>
      </c>
      <c r="AF93" s="12">
        <v>170</v>
      </c>
      <c r="AG93" s="12">
        <v>244</v>
      </c>
      <c r="AH93" s="33">
        <v>2.2610114192495923</v>
      </c>
      <c r="AI93" s="34">
        <v>1070000</v>
      </c>
      <c r="AJ93" s="34">
        <v>1046000</v>
      </c>
      <c r="AK93" s="34">
        <v>1001000</v>
      </c>
      <c r="AL93" s="35">
        <v>2.2944550669216062E-2</v>
      </c>
      <c r="AM93" s="35">
        <v>6.8931068931068928E-2</v>
      </c>
      <c r="AN93" s="12">
        <v>2.8</v>
      </c>
      <c r="AO93" s="33">
        <v>9.9999999999999645E-2</v>
      </c>
      <c r="AP93" s="12">
        <v>2.7</v>
      </c>
      <c r="AQ93" s="32">
        <v>7.2580645161290328E-2</v>
      </c>
      <c r="AR93" s="34">
        <v>600</v>
      </c>
      <c r="AS93" s="34">
        <v>550</v>
      </c>
      <c r="AT93" s="31">
        <v>9.0909090909090912E-2</v>
      </c>
      <c r="AU93" s="32">
        <v>-4.9888911912932571E-2</v>
      </c>
      <c r="AV93" s="36">
        <v>2196.3200000000002</v>
      </c>
      <c r="AW93" s="30">
        <v>0.73809999999999998</v>
      </c>
      <c r="AX93" s="30">
        <v>0.26190000000000002</v>
      </c>
      <c r="AY93" s="30">
        <v>0.91020000000000001</v>
      </c>
      <c r="AZ93" s="30">
        <v>8.3900000000000002E-2</v>
      </c>
      <c r="BA93" s="30">
        <v>0.37759999999999999</v>
      </c>
      <c r="BB93" s="30">
        <v>0.3765</v>
      </c>
      <c r="BC93" s="30">
        <v>0.22789999999999999</v>
      </c>
      <c r="BD93" s="37">
        <v>6</v>
      </c>
      <c r="BE93" s="29">
        <v>16</v>
      </c>
      <c r="BF93" s="38" t="s">
        <v>2802</v>
      </c>
      <c r="BG93" s="39">
        <v>145.082685494793</v>
      </c>
      <c r="BH93" s="39">
        <v>-37.703888285027098</v>
      </c>
      <c r="BI93" s="40">
        <f t="shared" si="14"/>
        <v>70</v>
      </c>
      <c r="BJ93" s="40">
        <f t="shared" si="15"/>
        <v>70</v>
      </c>
      <c r="BK93" s="40">
        <f t="shared" si="16"/>
        <v>97</v>
      </c>
      <c r="BL93" s="40">
        <f t="shared" si="17"/>
        <v>100</v>
      </c>
      <c r="BM93" s="40">
        <f t="shared" si="18"/>
        <v>12</v>
      </c>
      <c r="BN93" s="40">
        <f t="shared" si="19"/>
        <v>96</v>
      </c>
      <c r="BO93" s="40">
        <f t="shared" si="20"/>
        <v>100</v>
      </c>
      <c r="BP93" s="40">
        <f t="shared" si="21"/>
        <v>73</v>
      </c>
      <c r="BQ93" s="41">
        <f t="shared" si="22"/>
        <v>67</v>
      </c>
      <c r="BR93" s="40">
        <f t="shared" si="23"/>
        <v>76</v>
      </c>
      <c r="BS93" s="41">
        <f t="shared" si="24"/>
        <v>94</v>
      </c>
      <c r="BT93" s="41">
        <f t="shared" si="25"/>
        <v>59</v>
      </c>
      <c r="BU93" s="41">
        <f t="shared" si="26"/>
        <v>60</v>
      </c>
      <c r="BV93" s="41">
        <f t="shared" si="27"/>
        <v>76</v>
      </c>
    </row>
    <row r="94" spans="2:74" x14ac:dyDescent="0.3">
      <c r="B94" s="12" t="s">
        <v>252</v>
      </c>
      <c r="C94" s="12">
        <v>210011534</v>
      </c>
      <c r="D94" s="12" t="s">
        <v>126</v>
      </c>
      <c r="E94" s="12" t="s">
        <v>127</v>
      </c>
      <c r="F94" s="12" t="s">
        <v>738</v>
      </c>
      <c r="G94" s="12" t="s">
        <v>92</v>
      </c>
      <c r="H94" s="12" t="s">
        <v>86</v>
      </c>
      <c r="I94" s="28">
        <v>1050000</v>
      </c>
      <c r="J94" s="28">
        <v>1050000</v>
      </c>
      <c r="K94" s="28">
        <v>970000</v>
      </c>
      <c r="L94" s="28">
        <v>1050000</v>
      </c>
      <c r="M94" s="28">
        <v>1020000</v>
      </c>
      <c r="N94" s="28">
        <v>1000000</v>
      </c>
      <c r="O94" s="29">
        <v>27</v>
      </c>
      <c r="P94" s="29">
        <v>27</v>
      </c>
      <c r="Q94" s="29">
        <v>26</v>
      </c>
      <c r="R94" s="28">
        <v>595</v>
      </c>
      <c r="S94" s="28">
        <v>540</v>
      </c>
      <c r="T94" s="30">
        <v>2.9</v>
      </c>
      <c r="U94" s="30">
        <v>0.19999999999999973</v>
      </c>
      <c r="V94" s="30">
        <v>2.7</v>
      </c>
      <c r="W94" s="30">
        <v>2.7</v>
      </c>
      <c r="X94" s="31">
        <v>2.9466666666666665E-2</v>
      </c>
      <c r="Y94" s="30">
        <v>2.9</v>
      </c>
      <c r="Z94" s="30">
        <v>-0.10000000000000009</v>
      </c>
      <c r="AA94" s="30">
        <v>3</v>
      </c>
      <c r="AB94" s="30">
        <v>2.8</v>
      </c>
      <c r="AC94" s="32">
        <v>0.27770517511761628</v>
      </c>
      <c r="AD94" s="30">
        <v>9.4243837709598282</v>
      </c>
      <c r="AE94" s="12">
        <v>130</v>
      </c>
      <c r="AF94" s="12">
        <v>89</v>
      </c>
      <c r="AG94" s="12">
        <v>133</v>
      </c>
      <c r="AH94" s="33">
        <v>2.2925373134328355</v>
      </c>
      <c r="AI94" s="34">
        <v>1040000</v>
      </c>
      <c r="AJ94" s="34">
        <v>1018000</v>
      </c>
      <c r="AK94" s="34">
        <v>1000000</v>
      </c>
      <c r="AL94" s="35">
        <v>2.1611001964636542E-2</v>
      </c>
      <c r="AM94" s="35">
        <v>0.04</v>
      </c>
      <c r="AN94" s="12">
        <v>2.8</v>
      </c>
      <c r="AO94" s="33">
        <v>0</v>
      </c>
      <c r="AP94" s="12">
        <v>2.8</v>
      </c>
      <c r="AQ94" s="32">
        <v>7.5157894736842104E-2</v>
      </c>
      <c r="AR94" s="34">
        <v>620</v>
      </c>
      <c r="AS94" s="34">
        <v>550</v>
      </c>
      <c r="AT94" s="31">
        <v>0.12727272727272726</v>
      </c>
      <c r="AU94" s="32">
        <v>-0.11745115118490648</v>
      </c>
      <c r="AV94" s="36">
        <v>2142.5600000000004</v>
      </c>
      <c r="AW94" s="30">
        <v>0.77680000000000005</v>
      </c>
      <c r="AX94" s="30">
        <v>0.22320000000000001</v>
      </c>
      <c r="AY94" s="30">
        <v>0.80449999999999999</v>
      </c>
      <c r="AZ94" s="30">
        <v>0.18410000000000001</v>
      </c>
      <c r="BA94" s="30">
        <v>0.45989999999999998</v>
      </c>
      <c r="BB94" s="30">
        <v>0.32479999999999998</v>
      </c>
      <c r="BC94" s="30">
        <v>0.18690000000000001</v>
      </c>
      <c r="BD94" s="37">
        <v>7.5</v>
      </c>
      <c r="BE94" s="29">
        <v>12</v>
      </c>
      <c r="BF94" s="38" t="s">
        <v>2803</v>
      </c>
      <c r="BG94" s="39">
        <v>144.86673222999499</v>
      </c>
      <c r="BH94" s="39">
        <v>-37.740510116358401</v>
      </c>
      <c r="BI94" s="40">
        <f t="shared" si="14"/>
        <v>69</v>
      </c>
      <c r="BJ94" s="40">
        <f t="shared" si="15"/>
        <v>70</v>
      </c>
      <c r="BK94" s="40">
        <f t="shared" si="16"/>
        <v>96</v>
      </c>
      <c r="BL94" s="40">
        <f t="shared" si="17"/>
        <v>100</v>
      </c>
      <c r="BM94" s="40">
        <f t="shared" si="18"/>
        <v>12</v>
      </c>
      <c r="BN94" s="40">
        <f t="shared" si="19"/>
        <v>100</v>
      </c>
      <c r="BO94" s="40">
        <f t="shared" si="20"/>
        <v>100</v>
      </c>
      <c r="BP94" s="40">
        <f t="shared" si="21"/>
        <v>91</v>
      </c>
      <c r="BQ94" s="41">
        <f t="shared" si="22"/>
        <v>49</v>
      </c>
      <c r="BR94" s="40">
        <f t="shared" si="23"/>
        <v>56</v>
      </c>
      <c r="BS94" s="41">
        <f t="shared" si="24"/>
        <v>82</v>
      </c>
      <c r="BT94" s="41">
        <f t="shared" si="25"/>
        <v>69</v>
      </c>
      <c r="BU94" s="41">
        <f t="shared" si="26"/>
        <v>75</v>
      </c>
      <c r="BV94" s="41">
        <f t="shared" si="27"/>
        <v>76</v>
      </c>
    </row>
    <row r="95" spans="2:74" x14ac:dyDescent="0.3">
      <c r="B95" s="12" t="s">
        <v>253</v>
      </c>
      <c r="C95" s="12">
        <v>211011448</v>
      </c>
      <c r="D95" s="12" t="s">
        <v>129</v>
      </c>
      <c r="E95" s="12" t="s">
        <v>91</v>
      </c>
      <c r="F95" s="12" t="s">
        <v>738</v>
      </c>
      <c r="G95" s="12" t="s">
        <v>92</v>
      </c>
      <c r="H95" s="12" t="s">
        <v>86</v>
      </c>
      <c r="I95" s="28">
        <v>863500</v>
      </c>
      <c r="J95" s="28">
        <v>850000</v>
      </c>
      <c r="K95" s="28">
        <v>850000</v>
      </c>
      <c r="L95" s="28">
        <v>938000</v>
      </c>
      <c r="M95" s="28">
        <v>938000</v>
      </c>
      <c r="N95" s="28">
        <v>910000</v>
      </c>
      <c r="O95" s="29">
        <v>24</v>
      </c>
      <c r="P95" s="29">
        <v>24</v>
      </c>
      <c r="Q95" s="29">
        <v>24</v>
      </c>
      <c r="R95" s="28">
        <v>600</v>
      </c>
      <c r="S95" s="28">
        <v>540</v>
      </c>
      <c r="T95" s="30">
        <v>3.1</v>
      </c>
      <c r="U95" s="30">
        <v>0.10000000000000009</v>
      </c>
      <c r="V95" s="30">
        <v>3</v>
      </c>
      <c r="W95" s="30">
        <v>2.7</v>
      </c>
      <c r="X95" s="31">
        <v>3.6132020845396642E-2</v>
      </c>
      <c r="Y95" s="30">
        <v>2.4</v>
      </c>
      <c r="Z95" s="30">
        <v>-0.20000000000000018</v>
      </c>
      <c r="AA95" s="30">
        <v>2.6</v>
      </c>
      <c r="AB95" s="30">
        <v>2.5</v>
      </c>
      <c r="AC95" s="32">
        <v>0.27332361516034981</v>
      </c>
      <c r="AD95" s="30">
        <v>7.5645814644539131</v>
      </c>
      <c r="AE95" s="12">
        <v>285</v>
      </c>
      <c r="AF95" s="12">
        <v>212</v>
      </c>
      <c r="AG95" s="12">
        <v>255</v>
      </c>
      <c r="AH95" s="33">
        <v>2.0601202404809618</v>
      </c>
      <c r="AI95" s="34">
        <v>988000</v>
      </c>
      <c r="AJ95" s="34">
        <v>1000000</v>
      </c>
      <c r="AK95" s="34">
        <v>970000</v>
      </c>
      <c r="AL95" s="35">
        <v>-1.2E-2</v>
      </c>
      <c r="AM95" s="35">
        <v>1.8556701030927835E-2</v>
      </c>
      <c r="AN95" s="12">
        <v>2.7</v>
      </c>
      <c r="AO95" s="33">
        <v>0</v>
      </c>
      <c r="AP95" s="12">
        <v>2.7</v>
      </c>
      <c r="AQ95" s="32">
        <v>7.5022143489813994E-2</v>
      </c>
      <c r="AR95" s="34">
        <v>620</v>
      </c>
      <c r="AS95" s="34">
        <v>550</v>
      </c>
      <c r="AT95" s="31">
        <v>0.12727272727272726</v>
      </c>
      <c r="AU95" s="32">
        <v>-3.2012034343873022E-2</v>
      </c>
      <c r="AV95" s="36">
        <v>2195.2000000000003</v>
      </c>
      <c r="AW95" s="30">
        <v>0.77810000000000001</v>
      </c>
      <c r="AX95" s="30">
        <v>0.22189999999999999</v>
      </c>
      <c r="AY95" s="30">
        <v>0.9234</v>
      </c>
      <c r="AZ95" s="30">
        <v>6.2199999999999998E-2</v>
      </c>
      <c r="BA95" s="30">
        <v>0.34670000000000001</v>
      </c>
      <c r="BB95" s="30">
        <v>0.4572</v>
      </c>
      <c r="BC95" s="30">
        <v>0.1797</v>
      </c>
      <c r="BD95" s="37">
        <v>6.5</v>
      </c>
      <c r="BE95" s="29">
        <v>29</v>
      </c>
      <c r="BF95" s="38" t="s">
        <v>2804</v>
      </c>
      <c r="BG95" s="39">
        <v>145.27949310595201</v>
      </c>
      <c r="BH95" s="39">
        <v>-37.890357681612002</v>
      </c>
      <c r="BI95" s="40">
        <f t="shared" si="14"/>
        <v>65</v>
      </c>
      <c r="BJ95" s="40">
        <f t="shared" si="15"/>
        <v>72</v>
      </c>
      <c r="BK95" s="40">
        <f t="shared" si="16"/>
        <v>99</v>
      </c>
      <c r="BL95" s="40">
        <f t="shared" si="17"/>
        <v>100</v>
      </c>
      <c r="BM95" s="40">
        <f t="shared" si="18"/>
        <v>1</v>
      </c>
      <c r="BN95" s="40">
        <f t="shared" si="19"/>
        <v>100</v>
      </c>
      <c r="BO95" s="40">
        <f t="shared" si="20"/>
        <v>100</v>
      </c>
      <c r="BP95" s="40">
        <f t="shared" si="21"/>
        <v>66</v>
      </c>
      <c r="BQ95" s="41">
        <f t="shared" si="22"/>
        <v>71</v>
      </c>
      <c r="BR95" s="40">
        <f t="shared" si="23"/>
        <v>75</v>
      </c>
      <c r="BS95" s="41">
        <f t="shared" si="24"/>
        <v>85</v>
      </c>
      <c r="BT95" s="41">
        <f t="shared" si="25"/>
        <v>77</v>
      </c>
      <c r="BU95" s="41">
        <f t="shared" si="26"/>
        <v>65</v>
      </c>
      <c r="BV95" s="41">
        <f t="shared" si="27"/>
        <v>76</v>
      </c>
    </row>
    <row r="96" spans="2:74" x14ac:dyDescent="0.3">
      <c r="B96" s="12" t="s">
        <v>254</v>
      </c>
      <c r="C96" s="12">
        <v>211031265</v>
      </c>
      <c r="D96" s="12" t="s">
        <v>255</v>
      </c>
      <c r="E96" s="12" t="s">
        <v>91</v>
      </c>
      <c r="F96" s="12" t="s">
        <v>738</v>
      </c>
      <c r="G96" s="12" t="s">
        <v>92</v>
      </c>
      <c r="H96" s="12" t="s">
        <v>86</v>
      </c>
      <c r="I96" s="28">
        <v>1125000</v>
      </c>
      <c r="J96" s="28">
        <v>1125000</v>
      </c>
      <c r="K96" s="28">
        <v>1114560</v>
      </c>
      <c r="L96" s="28">
        <v>1150000</v>
      </c>
      <c r="M96" s="28">
        <v>1180000</v>
      </c>
      <c r="N96" s="28">
        <v>1192000</v>
      </c>
      <c r="O96" s="29">
        <v>23</v>
      </c>
      <c r="P96" s="29">
        <v>24</v>
      </c>
      <c r="Q96" s="29">
        <v>25</v>
      </c>
      <c r="R96" s="28">
        <v>680</v>
      </c>
      <c r="S96" s="28">
        <v>640</v>
      </c>
      <c r="T96" s="30">
        <v>3.5</v>
      </c>
      <c r="U96" s="30">
        <v>0.20000000000000018</v>
      </c>
      <c r="V96" s="30">
        <v>3.3</v>
      </c>
      <c r="W96" s="30">
        <v>3.2</v>
      </c>
      <c r="X96" s="31">
        <v>3.1431111111111111E-2</v>
      </c>
      <c r="Y96" s="30">
        <v>2</v>
      </c>
      <c r="Z96" s="30">
        <v>0.10000000000000009</v>
      </c>
      <c r="AA96" s="30">
        <v>1.9</v>
      </c>
      <c r="AB96" s="30">
        <v>1.8</v>
      </c>
      <c r="AC96" s="32">
        <v>0.25542400384638497</v>
      </c>
      <c r="AD96" s="30">
        <v>8.1264707106103824</v>
      </c>
      <c r="AE96" s="12">
        <v>203</v>
      </c>
      <c r="AF96" s="12">
        <v>134</v>
      </c>
      <c r="AG96" s="12">
        <v>215</v>
      </c>
      <c r="AH96" s="33">
        <v>2.5159525979945303</v>
      </c>
      <c r="AI96" s="34">
        <v>1010000</v>
      </c>
      <c r="AJ96" s="34">
        <v>1040000</v>
      </c>
      <c r="AK96" s="34">
        <v>965500</v>
      </c>
      <c r="AL96" s="35">
        <v>-2.8846153846153848E-2</v>
      </c>
      <c r="AM96" s="35">
        <v>4.6090108751941999E-2</v>
      </c>
      <c r="AN96" s="12">
        <v>2.9</v>
      </c>
      <c r="AO96" s="33">
        <v>0</v>
      </c>
      <c r="AP96" s="12">
        <v>2.9</v>
      </c>
      <c r="AQ96" s="32">
        <v>6.4763458401305055E-2</v>
      </c>
      <c r="AR96" s="34">
        <v>620</v>
      </c>
      <c r="AS96" s="34">
        <v>560</v>
      </c>
      <c r="AT96" s="31">
        <v>0.10714285714285714</v>
      </c>
      <c r="AU96" s="32">
        <v>-5.5949221932827087E-2</v>
      </c>
      <c r="AV96" s="36">
        <v>2662.2400000000002</v>
      </c>
      <c r="AW96" s="30">
        <v>0.83930000000000005</v>
      </c>
      <c r="AX96" s="30">
        <v>0.16070000000000001</v>
      </c>
      <c r="AY96" s="30">
        <v>0.96960000000000002</v>
      </c>
      <c r="AZ96" s="30">
        <v>2.81E-2</v>
      </c>
      <c r="BA96" s="30">
        <v>0.371</v>
      </c>
      <c r="BB96" s="30">
        <v>0.48430000000000001</v>
      </c>
      <c r="BC96" s="30">
        <v>0.1331</v>
      </c>
      <c r="BD96" s="37">
        <v>9</v>
      </c>
      <c r="BE96" s="29">
        <v>27</v>
      </c>
      <c r="BF96" s="38" t="s">
        <v>2805</v>
      </c>
      <c r="BG96" s="39">
        <v>145.26599637382401</v>
      </c>
      <c r="BH96" s="39">
        <v>-37.773965503059799</v>
      </c>
      <c r="BI96" s="40">
        <f t="shared" si="14"/>
        <v>59</v>
      </c>
      <c r="BJ96" s="40">
        <f t="shared" si="15"/>
        <v>69</v>
      </c>
      <c r="BK96" s="40">
        <f t="shared" si="16"/>
        <v>94</v>
      </c>
      <c r="BL96" s="40">
        <f t="shared" si="17"/>
        <v>100</v>
      </c>
      <c r="BM96" s="40">
        <f t="shared" si="18"/>
        <v>1</v>
      </c>
      <c r="BN96" s="40">
        <f t="shared" si="19"/>
        <v>84</v>
      </c>
      <c r="BO96" s="40">
        <f t="shared" si="20"/>
        <v>100</v>
      </c>
      <c r="BP96" s="40">
        <f t="shared" si="21"/>
        <v>72</v>
      </c>
      <c r="BQ96" s="41">
        <f t="shared" si="22"/>
        <v>55</v>
      </c>
      <c r="BR96" s="40">
        <f t="shared" si="23"/>
        <v>69</v>
      </c>
      <c r="BS96" s="41">
        <f t="shared" si="24"/>
        <v>96</v>
      </c>
      <c r="BT96" s="41">
        <f t="shared" si="25"/>
        <v>84</v>
      </c>
      <c r="BU96" s="41">
        <f t="shared" si="26"/>
        <v>90</v>
      </c>
      <c r="BV96" s="41">
        <f t="shared" si="27"/>
        <v>76</v>
      </c>
    </row>
    <row r="97" spans="2:74" x14ac:dyDescent="0.3">
      <c r="B97" s="12" t="s">
        <v>256</v>
      </c>
      <c r="C97" s="12">
        <v>211031268</v>
      </c>
      <c r="D97" s="12" t="s">
        <v>255</v>
      </c>
      <c r="E97" s="12" t="s">
        <v>91</v>
      </c>
      <c r="F97" s="12" t="s">
        <v>738</v>
      </c>
      <c r="G97" s="12" t="s">
        <v>92</v>
      </c>
      <c r="H97" s="12" t="s">
        <v>86</v>
      </c>
      <c r="I97" s="28">
        <v>1150000</v>
      </c>
      <c r="J97" s="28">
        <v>1180000</v>
      </c>
      <c r="K97" s="28">
        <v>1150000</v>
      </c>
      <c r="L97" s="28">
        <v>1190000</v>
      </c>
      <c r="M97" s="28">
        <v>1220000</v>
      </c>
      <c r="N97" s="28">
        <v>1280000</v>
      </c>
      <c r="O97" s="29">
        <v>25</v>
      </c>
      <c r="P97" s="29">
        <v>24</v>
      </c>
      <c r="Q97" s="29">
        <v>23</v>
      </c>
      <c r="R97" s="28">
        <v>650</v>
      </c>
      <c r="S97" s="28">
        <v>625</v>
      </c>
      <c r="T97" s="30">
        <v>3.4</v>
      </c>
      <c r="U97" s="30">
        <v>0.10000000000000009</v>
      </c>
      <c r="V97" s="30">
        <v>3.3</v>
      </c>
      <c r="W97" s="30">
        <v>3.1</v>
      </c>
      <c r="X97" s="31">
        <v>2.9391304347826087E-2</v>
      </c>
      <c r="Y97" s="30">
        <v>2.2000000000000002</v>
      </c>
      <c r="Z97" s="30">
        <v>-0.29999999999999982</v>
      </c>
      <c r="AA97" s="30">
        <v>2.5</v>
      </c>
      <c r="AB97" s="30">
        <v>2.1</v>
      </c>
      <c r="AC97" s="32">
        <v>0.24908031882280807</v>
      </c>
      <c r="AD97" s="30">
        <v>8.474626232136961</v>
      </c>
      <c r="AE97" s="12">
        <v>203</v>
      </c>
      <c r="AF97" s="12">
        <v>134</v>
      </c>
      <c r="AG97" s="12">
        <v>215</v>
      </c>
      <c r="AH97" s="33">
        <v>2.5159525979945303</v>
      </c>
      <c r="AI97" s="34">
        <v>1010000</v>
      </c>
      <c r="AJ97" s="34">
        <v>1040000</v>
      </c>
      <c r="AK97" s="34">
        <v>965500</v>
      </c>
      <c r="AL97" s="35">
        <v>-2.8846153846153848E-2</v>
      </c>
      <c r="AM97" s="35">
        <v>4.6090108751941999E-2</v>
      </c>
      <c r="AN97" s="12">
        <v>2.9</v>
      </c>
      <c r="AO97" s="33">
        <v>0</v>
      </c>
      <c r="AP97" s="12">
        <v>2.9</v>
      </c>
      <c r="AQ97" s="32">
        <v>6.4763458401305055E-2</v>
      </c>
      <c r="AR97" s="34">
        <v>620</v>
      </c>
      <c r="AS97" s="34">
        <v>560</v>
      </c>
      <c r="AT97" s="31">
        <v>0.10714285714285714</v>
      </c>
      <c r="AU97" s="32">
        <v>-5.5949221932827087E-2</v>
      </c>
      <c r="AV97" s="36">
        <v>2609.6000000000004</v>
      </c>
      <c r="AW97" s="30">
        <v>0.82769999999999999</v>
      </c>
      <c r="AX97" s="30">
        <v>0.17230000000000001</v>
      </c>
      <c r="AY97" s="30">
        <v>0.98080000000000001</v>
      </c>
      <c r="AZ97" s="30">
        <v>8.9999999999999993E-3</v>
      </c>
      <c r="BA97" s="30">
        <v>0.4249</v>
      </c>
      <c r="BB97" s="30">
        <v>0.43690000000000001</v>
      </c>
      <c r="BC97" s="30">
        <v>0.121</v>
      </c>
      <c r="BD97" s="37">
        <v>9</v>
      </c>
      <c r="BE97" s="29">
        <v>23</v>
      </c>
      <c r="BF97" s="38" t="s">
        <v>2806</v>
      </c>
      <c r="BG97" s="39">
        <v>145.22894528257899</v>
      </c>
      <c r="BH97" s="39">
        <v>-37.794456185690997</v>
      </c>
      <c r="BI97" s="40">
        <f t="shared" si="14"/>
        <v>60</v>
      </c>
      <c r="BJ97" s="40">
        <f t="shared" si="15"/>
        <v>69</v>
      </c>
      <c r="BK97" s="40">
        <f t="shared" si="16"/>
        <v>94</v>
      </c>
      <c r="BL97" s="40">
        <f t="shared" si="17"/>
        <v>100</v>
      </c>
      <c r="BM97" s="40">
        <f t="shared" si="18"/>
        <v>1</v>
      </c>
      <c r="BN97" s="40">
        <f t="shared" si="19"/>
        <v>84</v>
      </c>
      <c r="BO97" s="40">
        <f t="shared" si="20"/>
        <v>100</v>
      </c>
      <c r="BP97" s="40">
        <f t="shared" si="21"/>
        <v>83</v>
      </c>
      <c r="BQ97" s="41">
        <f t="shared" si="22"/>
        <v>48</v>
      </c>
      <c r="BR97" s="40">
        <f t="shared" si="23"/>
        <v>66</v>
      </c>
      <c r="BS97" s="41">
        <f t="shared" si="24"/>
        <v>100</v>
      </c>
      <c r="BT97" s="41">
        <f t="shared" si="25"/>
        <v>80</v>
      </c>
      <c r="BU97" s="41">
        <f t="shared" si="26"/>
        <v>90</v>
      </c>
      <c r="BV97" s="41">
        <f t="shared" si="27"/>
        <v>76</v>
      </c>
    </row>
    <row r="98" spans="2:74" x14ac:dyDescent="0.3">
      <c r="B98" s="12" t="s">
        <v>257</v>
      </c>
      <c r="C98" s="12">
        <v>211051279</v>
      </c>
      <c r="D98" s="12" t="s">
        <v>90</v>
      </c>
      <c r="E98" s="12" t="s">
        <v>91</v>
      </c>
      <c r="F98" s="12" t="s">
        <v>738</v>
      </c>
      <c r="G98" s="12" t="s">
        <v>92</v>
      </c>
      <c r="H98" s="12" t="s">
        <v>86</v>
      </c>
      <c r="I98" s="28">
        <v>990000</v>
      </c>
      <c r="J98" s="28">
        <v>930000</v>
      </c>
      <c r="K98" s="28">
        <v>1000000</v>
      </c>
      <c r="L98" s="28">
        <v>882500</v>
      </c>
      <c r="M98" s="28">
        <v>882500</v>
      </c>
      <c r="N98" s="28">
        <v>920000</v>
      </c>
      <c r="O98" s="29">
        <v>29</v>
      </c>
      <c r="P98" s="29">
        <v>33</v>
      </c>
      <c r="Q98" s="29">
        <v>36</v>
      </c>
      <c r="R98" s="28">
        <v>730</v>
      </c>
      <c r="S98" s="28">
        <v>540</v>
      </c>
      <c r="T98" s="30">
        <v>2.1</v>
      </c>
      <c r="U98" s="30">
        <v>-0.10000000000000009</v>
      </c>
      <c r="V98" s="30">
        <v>2.2000000000000002</v>
      </c>
      <c r="W98" s="30">
        <v>2.1</v>
      </c>
      <c r="X98" s="31">
        <v>3.8343434343434346E-2</v>
      </c>
      <c r="Y98" s="30">
        <v>0.8</v>
      </c>
      <c r="Z98" s="30">
        <v>0.10000000000000009</v>
      </c>
      <c r="AA98" s="30">
        <v>0.7</v>
      </c>
      <c r="AB98" s="30">
        <v>0.5</v>
      </c>
      <c r="AC98" s="32">
        <v>0.34817612942612935</v>
      </c>
      <c r="AD98" s="30">
        <v>9.0804628064243431</v>
      </c>
      <c r="AE98" s="12">
        <v>575</v>
      </c>
      <c r="AF98" s="12">
        <v>519</v>
      </c>
      <c r="AG98" s="12">
        <v>527</v>
      </c>
      <c r="AH98" s="33">
        <v>3.6200755531570428</v>
      </c>
      <c r="AI98" s="34">
        <v>850000</v>
      </c>
      <c r="AJ98" s="34">
        <v>830000</v>
      </c>
      <c r="AK98" s="34">
        <v>840000</v>
      </c>
      <c r="AL98" s="35">
        <v>2.4096385542168676E-2</v>
      </c>
      <c r="AM98" s="35">
        <v>1.1904761904761904E-2</v>
      </c>
      <c r="AN98" s="12">
        <v>2.9</v>
      </c>
      <c r="AO98" s="33">
        <v>0.10000000000000009</v>
      </c>
      <c r="AP98" s="12">
        <v>2.8</v>
      </c>
      <c r="AQ98" s="32">
        <v>8.0851063829787226E-2</v>
      </c>
      <c r="AR98" s="34">
        <v>600</v>
      </c>
      <c r="AS98" s="34">
        <v>550</v>
      </c>
      <c r="AT98" s="31">
        <v>9.0909090909090912E-2</v>
      </c>
      <c r="AU98" s="32">
        <v>-0.10307115518125363</v>
      </c>
      <c r="AV98" s="36">
        <v>2096.6400000000003</v>
      </c>
      <c r="AW98" s="30">
        <v>0.78339999999999999</v>
      </c>
      <c r="AX98" s="30">
        <v>0.21659999999999999</v>
      </c>
      <c r="AY98" s="30">
        <v>0.97160000000000002</v>
      </c>
      <c r="AZ98" s="30">
        <v>2.0899999999999998E-2</v>
      </c>
      <c r="BA98" s="30">
        <v>0.40200000000000002</v>
      </c>
      <c r="BB98" s="30">
        <v>0.44090000000000001</v>
      </c>
      <c r="BC98" s="30">
        <v>0.1232</v>
      </c>
      <c r="BD98" s="37">
        <v>6</v>
      </c>
      <c r="BE98" s="29">
        <v>43</v>
      </c>
      <c r="BF98" s="38" t="s">
        <v>2807</v>
      </c>
      <c r="BG98" s="39">
        <v>145.448977936429</v>
      </c>
      <c r="BH98" s="39">
        <v>-37.855507882295299</v>
      </c>
      <c r="BI98" s="40">
        <f t="shared" si="14"/>
        <v>82</v>
      </c>
      <c r="BJ98" s="40">
        <f t="shared" si="15"/>
        <v>69</v>
      </c>
      <c r="BK98" s="40">
        <f t="shared" si="16"/>
        <v>80</v>
      </c>
      <c r="BL98" s="40">
        <f t="shared" si="17"/>
        <v>100</v>
      </c>
      <c r="BM98" s="40">
        <f t="shared" si="18"/>
        <v>13</v>
      </c>
      <c r="BN98" s="40">
        <f t="shared" si="19"/>
        <v>100</v>
      </c>
      <c r="BO98" s="40">
        <f t="shared" si="20"/>
        <v>100</v>
      </c>
      <c r="BP98" s="40">
        <f t="shared" si="21"/>
        <v>78</v>
      </c>
      <c r="BQ98" s="41">
        <f t="shared" si="22"/>
        <v>78</v>
      </c>
      <c r="BR98" s="40">
        <f t="shared" si="23"/>
        <v>60</v>
      </c>
      <c r="BS98" s="41">
        <f t="shared" si="24"/>
        <v>35</v>
      </c>
      <c r="BT98" s="41">
        <f t="shared" si="25"/>
        <v>100</v>
      </c>
      <c r="BU98" s="41">
        <f t="shared" si="26"/>
        <v>60</v>
      </c>
      <c r="BV98" s="41">
        <f t="shared" si="27"/>
        <v>76</v>
      </c>
    </row>
    <row r="99" spans="2:74" x14ac:dyDescent="0.3">
      <c r="B99" s="12" t="s">
        <v>258</v>
      </c>
      <c r="C99" s="12">
        <v>211051283</v>
      </c>
      <c r="D99" s="12" t="s">
        <v>90</v>
      </c>
      <c r="E99" s="12" t="s">
        <v>91</v>
      </c>
      <c r="F99" s="12" t="s">
        <v>738</v>
      </c>
      <c r="G99" s="12" t="s">
        <v>92</v>
      </c>
      <c r="H99" s="12" t="s">
        <v>86</v>
      </c>
      <c r="I99" s="28">
        <v>820000</v>
      </c>
      <c r="J99" s="28">
        <v>816200</v>
      </c>
      <c r="K99" s="28">
        <v>790000</v>
      </c>
      <c r="L99" s="28">
        <v>845000</v>
      </c>
      <c r="M99" s="28">
        <v>870000</v>
      </c>
      <c r="N99" s="28">
        <v>868500</v>
      </c>
      <c r="O99" s="29">
        <v>28</v>
      </c>
      <c r="P99" s="29">
        <v>27</v>
      </c>
      <c r="Q99" s="29">
        <v>27</v>
      </c>
      <c r="R99" s="28">
        <v>500</v>
      </c>
      <c r="S99" s="28">
        <v>550</v>
      </c>
      <c r="T99" s="30">
        <v>3.8</v>
      </c>
      <c r="U99" s="30">
        <v>9.9999999999999645E-2</v>
      </c>
      <c r="V99" s="30">
        <v>3.7</v>
      </c>
      <c r="W99" s="30">
        <v>2.8</v>
      </c>
      <c r="X99" s="31">
        <v>3.1707317073170732E-2</v>
      </c>
      <c r="Y99" s="30">
        <v>0.6</v>
      </c>
      <c r="Z99" s="30">
        <v>-0.20000000000000007</v>
      </c>
      <c r="AA99" s="30">
        <v>0.8</v>
      </c>
      <c r="AB99" s="30">
        <v>1.3</v>
      </c>
      <c r="AC99" s="32">
        <v>0.21830247991617183</v>
      </c>
      <c r="AD99" s="30">
        <v>6.8849243665869579</v>
      </c>
      <c r="AE99" s="12">
        <v>575</v>
      </c>
      <c r="AF99" s="12">
        <v>519</v>
      </c>
      <c r="AG99" s="12">
        <v>527</v>
      </c>
      <c r="AH99" s="33">
        <v>3.6200755531570428</v>
      </c>
      <c r="AI99" s="34">
        <v>850000</v>
      </c>
      <c r="AJ99" s="34">
        <v>830000</v>
      </c>
      <c r="AK99" s="34">
        <v>840000</v>
      </c>
      <c r="AL99" s="35">
        <v>2.4096385542168676E-2</v>
      </c>
      <c r="AM99" s="35">
        <v>1.1904761904761904E-2</v>
      </c>
      <c r="AN99" s="12">
        <v>2.9</v>
      </c>
      <c r="AO99" s="33">
        <v>0.10000000000000009</v>
      </c>
      <c r="AP99" s="12">
        <v>2.8</v>
      </c>
      <c r="AQ99" s="32">
        <v>8.0851063829787226E-2</v>
      </c>
      <c r="AR99" s="34">
        <v>600</v>
      </c>
      <c r="AS99" s="34">
        <v>550</v>
      </c>
      <c r="AT99" s="31">
        <v>9.0909090909090912E-2</v>
      </c>
      <c r="AU99" s="32">
        <v>-0.10307115518125363</v>
      </c>
      <c r="AV99" s="36">
        <v>2290.4</v>
      </c>
      <c r="AW99" s="30">
        <v>0.79990000000000006</v>
      </c>
      <c r="AX99" s="30">
        <v>0.2001</v>
      </c>
      <c r="AY99" s="30">
        <v>0.9778</v>
      </c>
      <c r="AZ99" s="30">
        <v>1.95E-2</v>
      </c>
      <c r="BA99" s="30">
        <v>0.31559999999999999</v>
      </c>
      <c r="BB99" s="30">
        <v>0.55479999999999996</v>
      </c>
      <c r="BC99" s="30">
        <v>9.1200000000000003E-2</v>
      </c>
      <c r="BD99" s="37">
        <v>6</v>
      </c>
      <c r="BE99" s="29">
        <v>37</v>
      </c>
      <c r="BF99" s="38" t="s">
        <v>2808</v>
      </c>
      <c r="BG99" s="39">
        <v>145.38567168198699</v>
      </c>
      <c r="BH99" s="39">
        <v>-37.787742436542402</v>
      </c>
      <c r="BI99" s="40">
        <f t="shared" si="14"/>
        <v>54</v>
      </c>
      <c r="BJ99" s="40">
        <f t="shared" si="15"/>
        <v>69</v>
      </c>
      <c r="BK99" s="40">
        <f t="shared" si="16"/>
        <v>80</v>
      </c>
      <c r="BL99" s="40">
        <f t="shared" si="17"/>
        <v>100</v>
      </c>
      <c r="BM99" s="40">
        <f t="shared" si="18"/>
        <v>13</v>
      </c>
      <c r="BN99" s="40">
        <f t="shared" si="19"/>
        <v>100</v>
      </c>
      <c r="BO99" s="40">
        <f t="shared" si="20"/>
        <v>100</v>
      </c>
      <c r="BP99" s="40">
        <f t="shared" si="21"/>
        <v>59</v>
      </c>
      <c r="BQ99" s="41">
        <f t="shared" si="22"/>
        <v>56</v>
      </c>
      <c r="BR99" s="40">
        <f t="shared" si="23"/>
        <v>81</v>
      </c>
      <c r="BS99" s="41">
        <f t="shared" si="24"/>
        <v>100</v>
      </c>
      <c r="BT99" s="41">
        <f t="shared" si="25"/>
        <v>100</v>
      </c>
      <c r="BU99" s="41">
        <f t="shared" si="26"/>
        <v>60</v>
      </c>
      <c r="BV99" s="41">
        <f t="shared" si="27"/>
        <v>76</v>
      </c>
    </row>
    <row r="100" spans="2:74" x14ac:dyDescent="0.3">
      <c r="B100" s="12" t="s">
        <v>259</v>
      </c>
      <c r="C100" s="12">
        <v>215011393</v>
      </c>
      <c r="D100" s="12" t="s">
        <v>97</v>
      </c>
      <c r="E100" s="12" t="s">
        <v>98</v>
      </c>
      <c r="F100" s="12" t="s">
        <v>2709</v>
      </c>
      <c r="G100" s="12" t="s">
        <v>92</v>
      </c>
      <c r="H100" s="12" t="s">
        <v>86</v>
      </c>
      <c r="I100" s="28">
        <v>260000</v>
      </c>
      <c r="J100" s="28">
        <v>269000</v>
      </c>
      <c r="K100" s="28">
        <v>285000</v>
      </c>
      <c r="L100" s="28">
        <v>240000</v>
      </c>
      <c r="M100" s="28">
        <v>207000</v>
      </c>
      <c r="N100" s="28">
        <v>230000</v>
      </c>
      <c r="O100" s="29">
        <v>44</v>
      </c>
      <c r="P100" s="29">
        <v>65</v>
      </c>
      <c r="Q100" s="29">
        <v>76</v>
      </c>
      <c r="R100" s="28">
        <v>315</v>
      </c>
      <c r="S100" s="28">
        <v>325</v>
      </c>
      <c r="T100" s="30">
        <v>1.7</v>
      </c>
      <c r="U100" s="30">
        <v>0</v>
      </c>
      <c r="V100" s="30">
        <v>1.7</v>
      </c>
      <c r="W100" s="30">
        <v>1.2</v>
      </c>
      <c r="X100" s="31">
        <v>6.3E-2</v>
      </c>
      <c r="Y100" s="30">
        <v>0.9</v>
      </c>
      <c r="Z100" s="30">
        <v>9.9999999999999978E-2</v>
      </c>
      <c r="AA100" s="30">
        <v>0.8</v>
      </c>
      <c r="AB100" s="30">
        <v>0.6</v>
      </c>
      <c r="AC100" s="32">
        <v>0.23915816326530609</v>
      </c>
      <c r="AD100" s="30">
        <v>3.7961613216715255</v>
      </c>
      <c r="AE100" s="12">
        <v>413</v>
      </c>
      <c r="AF100" s="12">
        <v>424</v>
      </c>
      <c r="AG100" s="12">
        <v>368</v>
      </c>
      <c r="AH100" s="33">
        <v>5.3518716577540104</v>
      </c>
      <c r="AI100" s="34">
        <v>365000</v>
      </c>
      <c r="AJ100" s="34">
        <v>340000</v>
      </c>
      <c r="AK100" s="34">
        <v>360000</v>
      </c>
      <c r="AL100" s="35">
        <v>7.3529411764705885E-2</v>
      </c>
      <c r="AM100" s="35">
        <v>1.3888888888888888E-2</v>
      </c>
      <c r="AN100" s="12">
        <v>2.8</v>
      </c>
      <c r="AO100" s="33">
        <v>0.29999999999999982</v>
      </c>
      <c r="AP100" s="12">
        <v>2.5</v>
      </c>
      <c r="AQ100" s="32">
        <v>8.249999999999999E-2</v>
      </c>
      <c r="AR100" s="34">
        <v>380</v>
      </c>
      <c r="AS100" s="34">
        <v>360</v>
      </c>
      <c r="AT100" s="31">
        <v>5.5555555555555552E-2</v>
      </c>
      <c r="AU100" s="32">
        <v>0.29949945602590577</v>
      </c>
      <c r="AV100" s="36">
        <v>1317.1200000000001</v>
      </c>
      <c r="AW100" s="30">
        <v>0.6079</v>
      </c>
      <c r="AX100" s="30">
        <v>0.3921</v>
      </c>
      <c r="AY100" s="30">
        <v>0.95860000000000001</v>
      </c>
      <c r="AZ100" s="30">
        <v>1.4999999999999999E-2</v>
      </c>
      <c r="BA100" s="30">
        <v>0.53620000000000001</v>
      </c>
      <c r="BB100" s="30">
        <v>0.21690000000000001</v>
      </c>
      <c r="BC100" s="30">
        <v>0.1464</v>
      </c>
      <c r="BD100" s="37">
        <v>5</v>
      </c>
      <c r="BE100" s="29">
        <v>330</v>
      </c>
      <c r="BF100" s="38" t="s">
        <v>2809</v>
      </c>
      <c r="BG100" s="39">
        <v>141.374082483183</v>
      </c>
      <c r="BH100" s="39">
        <v>-36.974575440411698</v>
      </c>
      <c r="BI100" s="40">
        <f t="shared" si="14"/>
        <v>88</v>
      </c>
      <c r="BJ100" s="40">
        <f t="shared" si="15"/>
        <v>70</v>
      </c>
      <c r="BK100" s="40">
        <f t="shared" si="16"/>
        <v>59</v>
      </c>
      <c r="BL100" s="40">
        <f t="shared" si="17"/>
        <v>1</v>
      </c>
      <c r="BM100" s="40">
        <f t="shared" si="18"/>
        <v>37</v>
      </c>
      <c r="BN100" s="40">
        <f t="shared" si="19"/>
        <v>100</v>
      </c>
      <c r="BO100" s="40">
        <f t="shared" si="20"/>
        <v>50</v>
      </c>
      <c r="BP100" s="40">
        <f t="shared" si="21"/>
        <v>100</v>
      </c>
      <c r="BQ100" s="41">
        <f t="shared" si="22"/>
        <v>100</v>
      </c>
      <c r="BR100" s="40">
        <f t="shared" si="23"/>
        <v>100</v>
      </c>
      <c r="BS100" s="41">
        <f t="shared" si="24"/>
        <v>100</v>
      </c>
      <c r="BT100" s="41">
        <f t="shared" si="25"/>
        <v>100</v>
      </c>
      <c r="BU100" s="41">
        <f t="shared" si="26"/>
        <v>50</v>
      </c>
      <c r="BV100" s="41">
        <f t="shared" si="27"/>
        <v>76</v>
      </c>
    </row>
    <row r="101" spans="2:74" x14ac:dyDescent="0.3">
      <c r="B101" s="12" t="s">
        <v>260</v>
      </c>
      <c r="C101" s="12">
        <v>215031401</v>
      </c>
      <c r="D101" s="12" t="s">
        <v>166</v>
      </c>
      <c r="E101" s="12" t="s">
        <v>98</v>
      </c>
      <c r="F101" s="12" t="s">
        <v>2709</v>
      </c>
      <c r="G101" s="12" t="s">
        <v>92</v>
      </c>
      <c r="H101" s="12" t="s">
        <v>86</v>
      </c>
      <c r="I101" s="28">
        <v>399000</v>
      </c>
      <c r="J101" s="28">
        <v>380000</v>
      </c>
      <c r="K101" s="28">
        <v>374000</v>
      </c>
      <c r="L101" s="28">
        <v>350000</v>
      </c>
      <c r="M101" s="28">
        <v>520000</v>
      </c>
      <c r="N101" s="28">
        <v>372000</v>
      </c>
      <c r="O101" s="29">
        <v>84</v>
      </c>
      <c r="P101" s="29">
        <v>74</v>
      </c>
      <c r="Q101" s="29">
        <v>58</v>
      </c>
      <c r="R101" s="28">
        <v>370</v>
      </c>
      <c r="S101" s="28">
        <v>380</v>
      </c>
      <c r="T101" s="30">
        <v>1.8</v>
      </c>
      <c r="U101" s="30">
        <v>0</v>
      </c>
      <c r="V101" s="30">
        <v>1.8</v>
      </c>
      <c r="W101" s="30">
        <v>1.6</v>
      </c>
      <c r="X101" s="31">
        <v>4.8220551378446115E-2</v>
      </c>
      <c r="Y101" s="30">
        <v>0.4</v>
      </c>
      <c r="Z101" s="30">
        <v>-9.9999999999999978E-2</v>
      </c>
      <c r="AA101" s="30">
        <v>0.5</v>
      </c>
      <c r="AB101" s="30">
        <v>0.6</v>
      </c>
      <c r="AC101" s="32">
        <v>0.29655039753783019</v>
      </c>
      <c r="AD101" s="30">
        <v>6.1498757077751689</v>
      </c>
      <c r="AE101" s="12">
        <v>259</v>
      </c>
      <c r="AF101" s="12">
        <v>224</v>
      </c>
      <c r="AG101" s="12">
        <v>185</v>
      </c>
      <c r="AH101" s="33">
        <v>6.6086956521739131</v>
      </c>
      <c r="AI101" s="34">
        <v>415000</v>
      </c>
      <c r="AJ101" s="34">
        <v>365000</v>
      </c>
      <c r="AK101" s="34">
        <v>327500</v>
      </c>
      <c r="AL101" s="35">
        <v>0.13698630136986301</v>
      </c>
      <c r="AM101" s="35">
        <v>0.26717557251908397</v>
      </c>
      <c r="AN101" s="12">
        <v>2</v>
      </c>
      <c r="AO101" s="33">
        <v>0</v>
      </c>
      <c r="AP101" s="12">
        <v>2</v>
      </c>
      <c r="AQ101" s="32">
        <v>0.11336760925449871</v>
      </c>
      <c r="AR101" s="34">
        <v>390</v>
      </c>
      <c r="AS101" s="34">
        <v>370</v>
      </c>
      <c r="AT101" s="31">
        <v>5.4054054054054057E-2</v>
      </c>
      <c r="AU101" s="32">
        <v>0.38673379408088498</v>
      </c>
      <c r="AV101" s="36">
        <v>1247.68</v>
      </c>
      <c r="AW101" s="30">
        <v>0.67830000000000001</v>
      </c>
      <c r="AX101" s="30">
        <v>0.32169999999999999</v>
      </c>
      <c r="AY101" s="30">
        <v>0.96330000000000005</v>
      </c>
      <c r="AZ101" s="30">
        <v>2.3400000000000001E-2</v>
      </c>
      <c r="BA101" s="30">
        <v>0.54149999999999998</v>
      </c>
      <c r="BB101" s="30">
        <v>0.2455</v>
      </c>
      <c r="BC101" s="30">
        <v>0.15359999999999999</v>
      </c>
      <c r="BD101" s="37">
        <v>5</v>
      </c>
      <c r="BE101" s="29">
        <v>261</v>
      </c>
      <c r="BF101" s="38" t="s">
        <v>2810</v>
      </c>
      <c r="BG101" s="39">
        <v>143.61205362494701</v>
      </c>
      <c r="BH101" s="39">
        <v>-35.731398449908902</v>
      </c>
      <c r="BI101" s="40">
        <f t="shared" si="14"/>
        <v>87</v>
      </c>
      <c r="BJ101" s="40">
        <f t="shared" si="15"/>
        <v>84</v>
      </c>
      <c r="BK101" s="40">
        <f t="shared" si="16"/>
        <v>43</v>
      </c>
      <c r="BL101" s="40">
        <f t="shared" si="17"/>
        <v>1</v>
      </c>
      <c r="BM101" s="40">
        <f t="shared" si="18"/>
        <v>69</v>
      </c>
      <c r="BN101" s="40">
        <f t="shared" si="19"/>
        <v>100</v>
      </c>
      <c r="BO101" s="40">
        <f t="shared" si="20"/>
        <v>60</v>
      </c>
      <c r="BP101" s="40">
        <f t="shared" si="21"/>
        <v>100</v>
      </c>
      <c r="BQ101" s="41">
        <f t="shared" si="22"/>
        <v>100</v>
      </c>
      <c r="BR101" s="40">
        <f t="shared" si="23"/>
        <v>89</v>
      </c>
      <c r="BS101" s="41">
        <f t="shared" si="24"/>
        <v>69</v>
      </c>
      <c r="BT101" s="41">
        <f t="shared" si="25"/>
        <v>100</v>
      </c>
      <c r="BU101" s="41">
        <f t="shared" si="26"/>
        <v>50</v>
      </c>
      <c r="BV101" s="41">
        <f t="shared" si="27"/>
        <v>76</v>
      </c>
    </row>
    <row r="102" spans="2:74" x14ac:dyDescent="0.3">
      <c r="B102" s="12" t="s">
        <v>261</v>
      </c>
      <c r="C102" s="12">
        <v>215031402</v>
      </c>
      <c r="D102" s="12" t="s">
        <v>166</v>
      </c>
      <c r="E102" s="12" t="s">
        <v>98</v>
      </c>
      <c r="F102" s="12" t="s">
        <v>2709</v>
      </c>
      <c r="G102" s="12" t="s">
        <v>92</v>
      </c>
      <c r="H102" s="12" t="s">
        <v>86</v>
      </c>
      <c r="I102" s="28">
        <v>348000</v>
      </c>
      <c r="J102" s="28">
        <v>325000</v>
      </c>
      <c r="K102" s="28">
        <v>310000</v>
      </c>
      <c r="L102" s="28">
        <v>285000</v>
      </c>
      <c r="M102" s="28">
        <v>285000</v>
      </c>
      <c r="N102" s="28">
        <v>275000</v>
      </c>
      <c r="O102" s="29">
        <v>81</v>
      </c>
      <c r="P102" s="29">
        <v>106</v>
      </c>
      <c r="Q102" s="29">
        <v>76</v>
      </c>
      <c r="R102" s="28">
        <v>310</v>
      </c>
      <c r="S102" s="28">
        <v>300</v>
      </c>
      <c r="T102" s="30">
        <v>2.1</v>
      </c>
      <c r="U102" s="30">
        <v>-0.29999999999999982</v>
      </c>
      <c r="V102" s="30">
        <v>2.4</v>
      </c>
      <c r="W102" s="30">
        <v>2.8</v>
      </c>
      <c r="X102" s="31">
        <v>4.6321839080459767E-2</v>
      </c>
      <c r="Y102" s="30">
        <v>1.2</v>
      </c>
      <c r="Z102" s="30">
        <v>-0.19999999999999996</v>
      </c>
      <c r="AA102" s="30">
        <v>1.4</v>
      </c>
      <c r="AB102" s="30">
        <v>1.3</v>
      </c>
      <c r="AC102" s="32">
        <v>0.27513490485657482</v>
      </c>
      <c r="AD102" s="30">
        <v>5.939636903851615</v>
      </c>
      <c r="AE102" s="12">
        <v>259</v>
      </c>
      <c r="AF102" s="12">
        <v>224</v>
      </c>
      <c r="AG102" s="12">
        <v>185</v>
      </c>
      <c r="AH102" s="33">
        <v>6.6086956521739131</v>
      </c>
      <c r="AI102" s="34">
        <v>415000</v>
      </c>
      <c r="AJ102" s="34">
        <v>365000</v>
      </c>
      <c r="AK102" s="34">
        <v>327500</v>
      </c>
      <c r="AL102" s="35">
        <v>0.13698630136986301</v>
      </c>
      <c r="AM102" s="35">
        <v>0.26717557251908397</v>
      </c>
      <c r="AN102" s="12">
        <v>2</v>
      </c>
      <c r="AO102" s="33">
        <v>0</v>
      </c>
      <c r="AP102" s="12">
        <v>2</v>
      </c>
      <c r="AQ102" s="32">
        <v>0.11336760925449871</v>
      </c>
      <c r="AR102" s="34">
        <v>390</v>
      </c>
      <c r="AS102" s="34">
        <v>370</v>
      </c>
      <c r="AT102" s="31">
        <v>5.4054054054054057E-2</v>
      </c>
      <c r="AU102" s="32">
        <v>0.38673379408088498</v>
      </c>
      <c r="AV102" s="36">
        <v>1126.72</v>
      </c>
      <c r="AW102" s="30">
        <v>0.58689999999999998</v>
      </c>
      <c r="AX102" s="30">
        <v>0.41310000000000002</v>
      </c>
      <c r="AY102" s="30">
        <v>0.89180000000000004</v>
      </c>
      <c r="AZ102" s="30">
        <v>8.1199999999999994E-2</v>
      </c>
      <c r="BA102" s="30">
        <v>0.46300000000000002</v>
      </c>
      <c r="BB102" s="30">
        <v>0.25619999999999998</v>
      </c>
      <c r="BC102" s="30">
        <v>0.22550000000000001</v>
      </c>
      <c r="BD102" s="37">
        <v>5</v>
      </c>
      <c r="BE102" s="29">
        <v>250</v>
      </c>
      <c r="BF102" s="38" t="s">
        <v>2811</v>
      </c>
      <c r="BG102" s="39">
        <v>143.93732238167601</v>
      </c>
      <c r="BH102" s="39">
        <v>-35.719712736741599</v>
      </c>
      <c r="BI102" s="40">
        <f t="shared" si="14"/>
        <v>82</v>
      </c>
      <c r="BJ102" s="40">
        <f t="shared" si="15"/>
        <v>84</v>
      </c>
      <c r="BK102" s="40">
        <f t="shared" si="16"/>
        <v>43</v>
      </c>
      <c r="BL102" s="40">
        <f t="shared" si="17"/>
        <v>1</v>
      </c>
      <c r="BM102" s="40">
        <f t="shared" si="18"/>
        <v>69</v>
      </c>
      <c r="BN102" s="40">
        <f t="shared" si="19"/>
        <v>100</v>
      </c>
      <c r="BO102" s="40">
        <f t="shared" si="20"/>
        <v>61</v>
      </c>
      <c r="BP102" s="40">
        <f t="shared" si="21"/>
        <v>92</v>
      </c>
      <c r="BQ102" s="41">
        <f t="shared" si="22"/>
        <v>100</v>
      </c>
      <c r="BR102" s="40">
        <f t="shared" si="23"/>
        <v>91</v>
      </c>
      <c r="BS102" s="41">
        <f t="shared" si="24"/>
        <v>83</v>
      </c>
      <c r="BT102" s="41">
        <f t="shared" si="25"/>
        <v>97</v>
      </c>
      <c r="BU102" s="41">
        <f t="shared" si="26"/>
        <v>50</v>
      </c>
      <c r="BV102" s="41">
        <f t="shared" si="27"/>
        <v>76</v>
      </c>
    </row>
    <row r="103" spans="2:74" x14ac:dyDescent="0.3">
      <c r="B103" s="12" t="s">
        <v>262</v>
      </c>
      <c r="C103" s="12">
        <v>217041477</v>
      </c>
      <c r="D103" s="12" t="s">
        <v>263</v>
      </c>
      <c r="E103" s="12" t="s">
        <v>201</v>
      </c>
      <c r="F103" s="12" t="s">
        <v>2709</v>
      </c>
      <c r="G103" s="12" t="s">
        <v>92</v>
      </c>
      <c r="H103" s="12" t="s">
        <v>86</v>
      </c>
      <c r="I103" s="28">
        <v>440000</v>
      </c>
      <c r="J103" s="28">
        <v>449000</v>
      </c>
      <c r="K103" s="28">
        <v>475000</v>
      </c>
      <c r="L103" s="28">
        <v>360000</v>
      </c>
      <c r="M103" s="28">
        <v>420000</v>
      </c>
      <c r="N103" s="28">
        <v>406000</v>
      </c>
      <c r="O103" s="29">
        <v>49</v>
      </c>
      <c r="P103" s="29">
        <v>58</v>
      </c>
      <c r="Q103" s="29">
        <v>73</v>
      </c>
      <c r="R103" s="28">
        <v>430</v>
      </c>
      <c r="S103" s="28">
        <v>400</v>
      </c>
      <c r="T103" s="30">
        <v>2</v>
      </c>
      <c r="U103" s="30">
        <v>0</v>
      </c>
      <c r="V103" s="30">
        <v>2</v>
      </c>
      <c r="W103" s="30">
        <v>1.6</v>
      </c>
      <c r="X103" s="31">
        <v>5.0818181818181818E-2</v>
      </c>
      <c r="Y103" s="30">
        <v>1.3</v>
      </c>
      <c r="Z103" s="30">
        <v>-0.30000000000000004</v>
      </c>
      <c r="AA103" s="30">
        <v>1.6</v>
      </c>
      <c r="AB103" s="30">
        <v>1.3</v>
      </c>
      <c r="AC103" s="32">
        <v>0.25375318666792557</v>
      </c>
      <c r="AD103" s="30">
        <v>4.9933542993688391</v>
      </c>
      <c r="AE103" s="12">
        <v>336</v>
      </c>
      <c r="AF103" s="12">
        <v>310</v>
      </c>
      <c r="AG103" s="12">
        <v>260</v>
      </c>
      <c r="AH103" s="33">
        <v>6.9222423146473773</v>
      </c>
      <c r="AI103" s="34">
        <v>590000</v>
      </c>
      <c r="AJ103" s="34">
        <v>565000</v>
      </c>
      <c r="AK103" s="34">
        <v>650000</v>
      </c>
      <c r="AL103" s="35">
        <v>4.4247787610619468E-2</v>
      </c>
      <c r="AM103" s="35">
        <v>-9.2307692307692313E-2</v>
      </c>
      <c r="AN103" s="12">
        <v>2.2000000000000002</v>
      </c>
      <c r="AO103" s="33">
        <v>0.10000000000000009</v>
      </c>
      <c r="AP103" s="12">
        <v>2.1</v>
      </c>
      <c r="AQ103" s="32">
        <v>7.6119402985074622E-2</v>
      </c>
      <c r="AR103" s="34">
        <v>520</v>
      </c>
      <c r="AS103" s="34">
        <v>490</v>
      </c>
      <c r="AT103" s="31">
        <v>6.1224489795918366E-2</v>
      </c>
      <c r="AU103" s="32">
        <v>0.30257183468336196</v>
      </c>
      <c r="AV103" s="36">
        <v>1694.5600000000002</v>
      </c>
      <c r="AW103" s="30">
        <v>0.72440000000000004</v>
      </c>
      <c r="AX103" s="30">
        <v>0.27560000000000001</v>
      </c>
      <c r="AY103" s="30">
        <v>0.98939999999999995</v>
      </c>
      <c r="AZ103" s="30">
        <v>6.7000000000000002E-3</v>
      </c>
      <c r="BA103" s="30">
        <v>0.43159999999999998</v>
      </c>
      <c r="BB103" s="30">
        <v>0.32590000000000002</v>
      </c>
      <c r="BC103" s="30">
        <v>0.15840000000000001</v>
      </c>
      <c r="BD103" s="37">
        <v>7</v>
      </c>
      <c r="BE103" s="29">
        <v>208</v>
      </c>
      <c r="BF103" s="38" t="s">
        <v>2812</v>
      </c>
      <c r="BG103" s="39">
        <v>142.631334999187</v>
      </c>
      <c r="BH103" s="39">
        <v>-38.186983975785303</v>
      </c>
      <c r="BI103" s="40">
        <f t="shared" si="14"/>
        <v>84</v>
      </c>
      <c r="BJ103" s="40">
        <f t="shared" si="15"/>
        <v>80</v>
      </c>
      <c r="BK103" s="40">
        <f t="shared" si="16"/>
        <v>39</v>
      </c>
      <c r="BL103" s="40">
        <f t="shared" si="17"/>
        <v>1</v>
      </c>
      <c r="BM103" s="40">
        <f t="shared" si="18"/>
        <v>23</v>
      </c>
      <c r="BN103" s="40">
        <f t="shared" si="19"/>
        <v>100</v>
      </c>
      <c r="BO103" s="40">
        <f t="shared" si="20"/>
        <v>68</v>
      </c>
      <c r="BP103" s="40">
        <f t="shared" si="21"/>
        <v>85</v>
      </c>
      <c r="BQ103" s="41">
        <f t="shared" si="22"/>
        <v>100</v>
      </c>
      <c r="BR103" s="40">
        <f t="shared" si="23"/>
        <v>100</v>
      </c>
      <c r="BS103" s="41">
        <f t="shared" si="24"/>
        <v>98</v>
      </c>
      <c r="BT103" s="41">
        <f t="shared" si="25"/>
        <v>95</v>
      </c>
      <c r="BU103" s="41">
        <f t="shared" si="26"/>
        <v>70</v>
      </c>
      <c r="BV103" s="41">
        <f t="shared" si="27"/>
        <v>76</v>
      </c>
    </row>
    <row r="104" spans="2:74" x14ac:dyDescent="0.3">
      <c r="B104" s="12" t="s">
        <v>264</v>
      </c>
      <c r="C104" s="12">
        <v>302031037</v>
      </c>
      <c r="D104" s="12" t="s">
        <v>265</v>
      </c>
      <c r="E104" s="12" t="s">
        <v>266</v>
      </c>
      <c r="F104" s="12" t="s">
        <v>2813</v>
      </c>
      <c r="G104" s="12" t="s">
        <v>102</v>
      </c>
      <c r="H104" s="12" t="s">
        <v>86</v>
      </c>
      <c r="I104" s="28">
        <v>754500</v>
      </c>
      <c r="J104" s="28">
        <v>754500</v>
      </c>
      <c r="K104" s="28">
        <v>837500</v>
      </c>
      <c r="L104" s="28">
        <v>754500</v>
      </c>
      <c r="M104" s="28">
        <v>735000</v>
      </c>
      <c r="N104" s="28">
        <v>812500</v>
      </c>
      <c r="O104" s="29">
        <v>41</v>
      </c>
      <c r="P104" s="29">
        <v>41</v>
      </c>
      <c r="Q104" s="29">
        <v>39</v>
      </c>
      <c r="R104" s="28">
        <v>800</v>
      </c>
      <c r="S104" s="28">
        <v>1110</v>
      </c>
      <c r="T104" s="30">
        <v>0.8</v>
      </c>
      <c r="U104" s="30">
        <v>0.10000000000000009</v>
      </c>
      <c r="V104" s="30">
        <v>0.7</v>
      </c>
      <c r="W104" s="30">
        <v>0.8</v>
      </c>
      <c r="X104" s="31">
        <v>5.5135851557322729E-2</v>
      </c>
      <c r="Y104" s="30">
        <v>1.6</v>
      </c>
      <c r="Z104" s="30">
        <v>-0.19999999999999996</v>
      </c>
      <c r="AA104" s="30">
        <v>1.8</v>
      </c>
      <c r="AB104" s="30">
        <v>1.4</v>
      </c>
      <c r="AC104" s="32">
        <v>0.34674063800277388</v>
      </c>
      <c r="AD104" s="30">
        <v>6.2888416195455026</v>
      </c>
      <c r="AE104" s="12">
        <v>77</v>
      </c>
      <c r="AF104" s="12">
        <v>58</v>
      </c>
      <c r="AG104" s="12">
        <v>75</v>
      </c>
      <c r="AH104" s="33">
        <v>2.1538461538461537</v>
      </c>
      <c r="AI104" s="34">
        <v>1050000</v>
      </c>
      <c r="AJ104" s="34">
        <v>910000</v>
      </c>
      <c r="AK104" s="34">
        <v>855000</v>
      </c>
      <c r="AL104" s="35">
        <v>0.15384615384615385</v>
      </c>
      <c r="AM104" s="35">
        <v>0.22807017543859648</v>
      </c>
      <c r="AN104" s="12">
        <v>2.8</v>
      </c>
      <c r="AO104" s="33">
        <v>0.29999999999999982</v>
      </c>
      <c r="AP104" s="12">
        <v>2.5</v>
      </c>
      <c r="AQ104" s="32">
        <v>0.11428571428571428</v>
      </c>
      <c r="AR104" s="34">
        <v>700</v>
      </c>
      <c r="AS104" s="34">
        <v>650</v>
      </c>
      <c r="AT104" s="31">
        <v>7.6923076923076927E-2</v>
      </c>
      <c r="AU104" s="32">
        <v>0.32671424714585923</v>
      </c>
      <c r="AV104" s="36">
        <v>2307.2000000000003</v>
      </c>
      <c r="AW104" s="30">
        <v>0.54210000000000003</v>
      </c>
      <c r="AX104" s="30">
        <v>0.45789999999999997</v>
      </c>
      <c r="AY104" s="30">
        <v>0.12</v>
      </c>
      <c r="AZ104" s="30">
        <v>4.4400000000000002E-2</v>
      </c>
      <c r="BA104" s="30">
        <v>0.1777</v>
      </c>
      <c r="BB104" s="30">
        <v>0.21929999999999999</v>
      </c>
      <c r="BC104" s="30">
        <v>0.58130000000000004</v>
      </c>
      <c r="BD104" s="37">
        <v>9</v>
      </c>
      <c r="BE104" s="29">
        <v>9</v>
      </c>
      <c r="BF104" s="38" t="s">
        <v>2814</v>
      </c>
      <c r="BG104" s="39">
        <v>153.09955454528199</v>
      </c>
      <c r="BH104" s="39">
        <v>-27.4306262052737</v>
      </c>
      <c r="BI104" s="40">
        <f t="shared" si="14"/>
        <v>100</v>
      </c>
      <c r="BJ104" s="40">
        <f t="shared" si="15"/>
        <v>70</v>
      </c>
      <c r="BK104" s="40">
        <f t="shared" si="16"/>
        <v>98</v>
      </c>
      <c r="BL104" s="40">
        <f t="shared" si="17"/>
        <v>1</v>
      </c>
      <c r="BM104" s="40">
        <f t="shared" si="18"/>
        <v>77</v>
      </c>
      <c r="BN104" s="40">
        <f t="shared" si="19"/>
        <v>100</v>
      </c>
      <c r="BO104" s="40">
        <f t="shared" si="20"/>
        <v>100</v>
      </c>
      <c r="BP104" s="40">
        <f t="shared" si="21"/>
        <v>29</v>
      </c>
      <c r="BQ104" s="41">
        <f t="shared" si="22"/>
        <v>100</v>
      </c>
      <c r="BR104" s="40">
        <f t="shared" si="23"/>
        <v>87</v>
      </c>
      <c r="BS104" s="41">
        <f t="shared" si="24"/>
        <v>36</v>
      </c>
      <c r="BT104" s="41">
        <f t="shared" si="25"/>
        <v>90</v>
      </c>
      <c r="BU104" s="41">
        <f t="shared" si="26"/>
        <v>90</v>
      </c>
      <c r="BV104" s="41">
        <f t="shared" si="27"/>
        <v>76</v>
      </c>
    </row>
    <row r="105" spans="2:74" x14ac:dyDescent="0.3">
      <c r="B105" s="12" t="s">
        <v>267</v>
      </c>
      <c r="C105" s="12">
        <v>307021182</v>
      </c>
      <c r="D105" s="12" t="s">
        <v>100</v>
      </c>
      <c r="E105" s="12" t="s">
        <v>101</v>
      </c>
      <c r="F105" s="12" t="s">
        <v>2711</v>
      </c>
      <c r="G105" s="12" t="s">
        <v>102</v>
      </c>
      <c r="H105" s="12" t="s">
        <v>86</v>
      </c>
      <c r="I105" s="28">
        <v>555500</v>
      </c>
      <c r="J105" s="28">
        <v>545000</v>
      </c>
      <c r="K105" s="28">
        <v>455000</v>
      </c>
      <c r="L105" s="28">
        <v>550000</v>
      </c>
      <c r="M105" s="28">
        <v>542500</v>
      </c>
      <c r="N105" s="28">
        <v>395000</v>
      </c>
      <c r="O105" s="29">
        <v>36</v>
      </c>
      <c r="P105" s="29">
        <v>36</v>
      </c>
      <c r="Q105" s="29">
        <v>68</v>
      </c>
      <c r="R105" s="28">
        <v>460</v>
      </c>
      <c r="S105" s="28">
        <v>400</v>
      </c>
      <c r="T105" s="30">
        <v>2.2000000000000002</v>
      </c>
      <c r="U105" s="30">
        <v>0.30000000000000027</v>
      </c>
      <c r="V105" s="30">
        <v>1.9</v>
      </c>
      <c r="W105" s="30">
        <v>1.5</v>
      </c>
      <c r="X105" s="31">
        <v>4.3060306030603061E-2</v>
      </c>
      <c r="Y105" s="30">
        <v>0.5</v>
      </c>
      <c r="Z105" s="30">
        <v>0.2</v>
      </c>
      <c r="AA105" s="30">
        <v>0.3</v>
      </c>
      <c r="AB105" s="30">
        <v>0.7</v>
      </c>
      <c r="AC105" s="32">
        <v>0.29211542369437099</v>
      </c>
      <c r="AD105" s="30">
        <v>6.783867803604644</v>
      </c>
      <c r="AE105" s="12">
        <v>188</v>
      </c>
      <c r="AF105" s="12">
        <v>152</v>
      </c>
      <c r="AG105" s="12">
        <v>170</v>
      </c>
      <c r="AH105" s="33">
        <v>3.9428571428571431</v>
      </c>
      <c r="AI105" s="34">
        <v>460000</v>
      </c>
      <c r="AJ105" s="34">
        <v>375000</v>
      </c>
      <c r="AK105" s="34">
        <v>330000</v>
      </c>
      <c r="AL105" s="35">
        <v>0.22666666666666666</v>
      </c>
      <c r="AM105" s="35">
        <v>0.39393939393939392</v>
      </c>
      <c r="AN105" s="12">
        <v>2</v>
      </c>
      <c r="AO105" s="33">
        <v>-0.10000000000000009</v>
      </c>
      <c r="AP105" s="12">
        <v>2.1</v>
      </c>
      <c r="AQ105" s="32">
        <v>7.6923076923076927E-2</v>
      </c>
      <c r="AR105" s="34">
        <v>450</v>
      </c>
      <c r="AS105" s="34">
        <v>420</v>
      </c>
      <c r="AT105" s="31">
        <v>7.1428571428571425E-2</v>
      </c>
      <c r="AU105" s="32">
        <v>0.42049510892423914</v>
      </c>
      <c r="AV105" s="36">
        <v>1574.7200000000003</v>
      </c>
      <c r="AW105" s="30">
        <v>0.74819999999999998</v>
      </c>
      <c r="AX105" s="30">
        <v>0.25180000000000002</v>
      </c>
      <c r="AY105" s="30">
        <v>0.94779999999999998</v>
      </c>
      <c r="AZ105" s="30">
        <v>3.7699999999999997E-2</v>
      </c>
      <c r="BA105" s="30">
        <v>0.37269999999999998</v>
      </c>
      <c r="BB105" s="30">
        <v>0.33050000000000002</v>
      </c>
      <c r="BC105" s="30">
        <v>0.24160000000000001</v>
      </c>
      <c r="BD105" s="37">
        <v>4</v>
      </c>
      <c r="BE105" s="29">
        <v>146</v>
      </c>
      <c r="BF105" s="38" t="s">
        <v>2815</v>
      </c>
      <c r="BG105" s="39">
        <v>151.57706568869401</v>
      </c>
      <c r="BH105" s="39">
        <v>-27.734327785874701</v>
      </c>
      <c r="BI105" s="40">
        <f t="shared" si="14"/>
        <v>80</v>
      </c>
      <c r="BJ105" s="40">
        <f t="shared" si="15"/>
        <v>84</v>
      </c>
      <c r="BK105" s="40">
        <f t="shared" si="16"/>
        <v>76</v>
      </c>
      <c r="BL105" s="40">
        <f t="shared" si="17"/>
        <v>1</v>
      </c>
      <c r="BM105" s="40">
        <f t="shared" si="18"/>
        <v>100</v>
      </c>
      <c r="BN105" s="40">
        <f t="shared" si="19"/>
        <v>100</v>
      </c>
      <c r="BO105" s="40">
        <f t="shared" si="20"/>
        <v>78</v>
      </c>
      <c r="BP105" s="40">
        <f t="shared" si="21"/>
        <v>72</v>
      </c>
      <c r="BQ105" s="41">
        <f t="shared" si="22"/>
        <v>94</v>
      </c>
      <c r="BR105" s="40">
        <f t="shared" si="23"/>
        <v>82</v>
      </c>
      <c r="BS105" s="41">
        <f t="shared" si="24"/>
        <v>72</v>
      </c>
      <c r="BT105" s="41">
        <f t="shared" si="25"/>
        <v>100</v>
      </c>
      <c r="BU105" s="41">
        <f t="shared" si="26"/>
        <v>40</v>
      </c>
      <c r="BV105" s="41">
        <f t="shared" si="27"/>
        <v>76</v>
      </c>
    </row>
    <row r="106" spans="2:74" x14ac:dyDescent="0.3">
      <c r="B106" s="12" t="s">
        <v>268</v>
      </c>
      <c r="C106" s="12">
        <v>401041014</v>
      </c>
      <c r="D106" s="12" t="s">
        <v>269</v>
      </c>
      <c r="E106" s="12" t="s">
        <v>270</v>
      </c>
      <c r="F106" s="12" t="s">
        <v>2084</v>
      </c>
      <c r="G106" s="12" t="s">
        <v>106</v>
      </c>
      <c r="H106" s="12" t="s">
        <v>86</v>
      </c>
      <c r="I106" s="28">
        <v>950000</v>
      </c>
      <c r="J106" s="28">
        <v>911600</v>
      </c>
      <c r="K106" s="28">
        <v>834600</v>
      </c>
      <c r="L106" s="28">
        <v>935000</v>
      </c>
      <c r="M106" s="28">
        <v>920000</v>
      </c>
      <c r="N106" s="28">
        <v>780000</v>
      </c>
      <c r="O106" s="29">
        <v>18</v>
      </c>
      <c r="P106" s="29">
        <v>18</v>
      </c>
      <c r="Q106" s="29">
        <v>20</v>
      </c>
      <c r="R106" s="28">
        <v>600</v>
      </c>
      <c r="S106" s="28">
        <v>575</v>
      </c>
      <c r="T106" s="30">
        <v>2.4</v>
      </c>
      <c r="U106" s="30">
        <v>0</v>
      </c>
      <c r="V106" s="30">
        <v>2.4</v>
      </c>
      <c r="W106" s="30">
        <v>2.4</v>
      </c>
      <c r="X106" s="31">
        <v>3.2842105263157895E-2</v>
      </c>
      <c r="Y106" s="30">
        <v>2.5</v>
      </c>
      <c r="Z106" s="30">
        <v>0.20000000000000018</v>
      </c>
      <c r="AA106" s="30">
        <v>2.2999999999999998</v>
      </c>
      <c r="AB106" s="30">
        <v>1.9</v>
      </c>
      <c r="AC106" s="32">
        <v>0.27599911680282624</v>
      </c>
      <c r="AD106" s="30">
        <v>8.4038192616245162</v>
      </c>
      <c r="AE106" s="12">
        <v>136</v>
      </c>
      <c r="AF106" s="12">
        <v>92</v>
      </c>
      <c r="AG106" s="12">
        <v>107</v>
      </c>
      <c r="AH106" s="33">
        <v>2.8426763110307411</v>
      </c>
      <c r="AI106" s="34">
        <v>991000</v>
      </c>
      <c r="AJ106" s="34">
        <v>850000</v>
      </c>
      <c r="AK106" s="34">
        <v>820000</v>
      </c>
      <c r="AL106" s="35">
        <v>0.16588235294117648</v>
      </c>
      <c r="AM106" s="35">
        <v>0.20853658536585365</v>
      </c>
      <c r="AN106" s="12">
        <v>2.4</v>
      </c>
      <c r="AO106" s="33">
        <v>-0.10000000000000009</v>
      </c>
      <c r="AP106" s="12">
        <v>2.5</v>
      </c>
      <c r="AQ106" s="32">
        <v>0.1043298969072165</v>
      </c>
      <c r="AR106" s="34">
        <v>650</v>
      </c>
      <c r="AS106" s="34">
        <v>600</v>
      </c>
      <c r="AT106" s="31">
        <v>8.3333333333333329E-2</v>
      </c>
      <c r="AU106" s="32">
        <v>0.31193235914625572</v>
      </c>
      <c r="AV106" s="36">
        <v>2173.92</v>
      </c>
      <c r="AW106" s="30">
        <v>0.79649999999999999</v>
      </c>
      <c r="AX106" s="30">
        <v>0.20349999999999999</v>
      </c>
      <c r="AY106" s="30">
        <v>0.84530000000000005</v>
      </c>
      <c r="AZ106" s="30">
        <v>0.13020000000000001</v>
      </c>
      <c r="BA106" s="30">
        <v>0.43990000000000001</v>
      </c>
      <c r="BB106" s="30">
        <v>0.41110000000000002</v>
      </c>
      <c r="BC106" s="30">
        <v>0.12790000000000001</v>
      </c>
      <c r="BD106" s="37">
        <v>8</v>
      </c>
      <c r="BE106" s="29">
        <v>11</v>
      </c>
      <c r="BF106" s="38" t="s">
        <v>2816</v>
      </c>
      <c r="BG106" s="39">
        <v>138.70712632495301</v>
      </c>
      <c r="BH106" s="39">
        <v>-34.872036953347099</v>
      </c>
      <c r="BI106" s="40">
        <f t="shared" si="14"/>
        <v>77</v>
      </c>
      <c r="BJ106" s="40">
        <f t="shared" si="15"/>
        <v>77</v>
      </c>
      <c r="BK106" s="40">
        <f t="shared" si="16"/>
        <v>90</v>
      </c>
      <c r="BL106" s="40">
        <f t="shared" si="17"/>
        <v>1</v>
      </c>
      <c r="BM106" s="40">
        <f t="shared" si="18"/>
        <v>83</v>
      </c>
      <c r="BN106" s="40">
        <f t="shared" si="19"/>
        <v>100</v>
      </c>
      <c r="BO106" s="40">
        <f t="shared" si="20"/>
        <v>100</v>
      </c>
      <c r="BP106" s="40">
        <f t="shared" si="21"/>
        <v>87</v>
      </c>
      <c r="BQ106" s="41">
        <f t="shared" si="22"/>
        <v>60</v>
      </c>
      <c r="BR106" s="40">
        <f t="shared" si="23"/>
        <v>66</v>
      </c>
      <c r="BS106" s="41">
        <f t="shared" si="24"/>
        <v>83</v>
      </c>
      <c r="BT106" s="41">
        <f t="shared" si="25"/>
        <v>75</v>
      </c>
      <c r="BU106" s="41">
        <f t="shared" si="26"/>
        <v>80</v>
      </c>
      <c r="BV106" s="41">
        <f t="shared" si="27"/>
        <v>76</v>
      </c>
    </row>
    <row r="107" spans="2:74" x14ac:dyDescent="0.3">
      <c r="B107" s="12" t="s">
        <v>271</v>
      </c>
      <c r="C107" s="12">
        <v>405011110</v>
      </c>
      <c r="D107" s="12" t="s">
        <v>133</v>
      </c>
      <c r="E107" s="12" t="s">
        <v>134</v>
      </c>
      <c r="F107" s="12" t="s">
        <v>2713</v>
      </c>
      <c r="G107" s="12" t="s">
        <v>106</v>
      </c>
      <c r="H107" s="12" t="s">
        <v>86</v>
      </c>
      <c r="I107" s="28">
        <v>676800</v>
      </c>
      <c r="J107" s="28">
        <v>661245</v>
      </c>
      <c r="K107" s="28">
        <v>590000</v>
      </c>
      <c r="L107" s="28">
        <v>580000</v>
      </c>
      <c r="M107" s="28">
        <v>576000</v>
      </c>
      <c r="N107" s="28">
        <v>575000</v>
      </c>
      <c r="O107" s="29">
        <v>26</v>
      </c>
      <c r="P107" s="29">
        <v>27</v>
      </c>
      <c r="Q107" s="29">
        <v>36</v>
      </c>
      <c r="R107" s="28">
        <v>425</v>
      </c>
      <c r="S107" s="28">
        <v>400</v>
      </c>
      <c r="T107" s="30">
        <v>1.7</v>
      </c>
      <c r="U107" s="30">
        <v>-0.10000000000000009</v>
      </c>
      <c r="V107" s="30">
        <v>1.8</v>
      </c>
      <c r="W107" s="30">
        <v>1.6</v>
      </c>
      <c r="X107" s="31">
        <v>3.2653664302600471E-2</v>
      </c>
      <c r="Y107" s="30">
        <v>0.9</v>
      </c>
      <c r="Z107" s="30">
        <v>-0.20000000000000007</v>
      </c>
      <c r="AA107" s="30">
        <v>1.1000000000000001</v>
      </c>
      <c r="AB107" s="30">
        <v>1.1000000000000001</v>
      </c>
      <c r="AC107" s="32">
        <v>0.26333399425002479</v>
      </c>
      <c r="AD107" s="30">
        <v>8.0644546293401262</v>
      </c>
      <c r="AE107" s="12">
        <v>161</v>
      </c>
      <c r="AF107" s="12">
        <v>143</v>
      </c>
      <c r="AG107" s="12">
        <v>124</v>
      </c>
      <c r="AH107" s="33">
        <v>3.4074074074074074</v>
      </c>
      <c r="AI107" s="34">
        <v>630000</v>
      </c>
      <c r="AJ107" s="34">
        <v>542000</v>
      </c>
      <c r="AK107" s="34">
        <v>454000</v>
      </c>
      <c r="AL107" s="35">
        <v>0.16236162361623616</v>
      </c>
      <c r="AM107" s="35">
        <v>0.38766519823788548</v>
      </c>
      <c r="AN107" s="12">
        <v>2.1</v>
      </c>
      <c r="AO107" s="33">
        <v>0</v>
      </c>
      <c r="AP107" s="12">
        <v>2.1</v>
      </c>
      <c r="AQ107" s="32">
        <v>0.1</v>
      </c>
      <c r="AR107" s="34">
        <v>500</v>
      </c>
      <c r="AS107" s="34">
        <v>450</v>
      </c>
      <c r="AT107" s="31">
        <v>0.1111111111111111</v>
      </c>
      <c r="AU107" s="32">
        <v>0.37315815877604802</v>
      </c>
      <c r="AV107" s="36">
        <v>1613.92</v>
      </c>
      <c r="AW107" s="30">
        <v>0.72619999999999996</v>
      </c>
      <c r="AX107" s="30">
        <v>0.27379999999999999</v>
      </c>
      <c r="AY107" s="30">
        <v>0.9123</v>
      </c>
      <c r="AZ107" s="30">
        <v>5.1400000000000001E-2</v>
      </c>
      <c r="BA107" s="30">
        <v>0.4007</v>
      </c>
      <c r="BB107" s="30">
        <v>0.41210000000000002</v>
      </c>
      <c r="BC107" s="30">
        <v>0.152</v>
      </c>
      <c r="BD107" s="37">
        <v>4</v>
      </c>
      <c r="BE107" s="29">
        <v>51</v>
      </c>
      <c r="BF107" s="38" t="s">
        <v>2817</v>
      </c>
      <c r="BG107" s="39">
        <v>139.01639001873301</v>
      </c>
      <c r="BH107" s="39">
        <v>-34.6131895744454</v>
      </c>
      <c r="BI107" s="40">
        <f t="shared" si="14"/>
        <v>88</v>
      </c>
      <c r="BJ107" s="40">
        <f t="shared" si="15"/>
        <v>82</v>
      </c>
      <c r="BK107" s="40">
        <f t="shared" si="16"/>
        <v>83</v>
      </c>
      <c r="BL107" s="40">
        <f t="shared" si="17"/>
        <v>1</v>
      </c>
      <c r="BM107" s="40">
        <f t="shared" si="18"/>
        <v>81</v>
      </c>
      <c r="BN107" s="40">
        <f t="shared" si="19"/>
        <v>100</v>
      </c>
      <c r="BO107" s="40">
        <f t="shared" si="20"/>
        <v>99</v>
      </c>
      <c r="BP107" s="40">
        <f t="shared" si="21"/>
        <v>78</v>
      </c>
      <c r="BQ107" s="41">
        <f t="shared" si="22"/>
        <v>59</v>
      </c>
      <c r="BR107" s="40">
        <f t="shared" si="23"/>
        <v>70</v>
      </c>
      <c r="BS107" s="41">
        <f t="shared" si="24"/>
        <v>91</v>
      </c>
      <c r="BT107" s="41">
        <f t="shared" si="25"/>
        <v>100</v>
      </c>
      <c r="BU107" s="41">
        <f t="shared" si="26"/>
        <v>40</v>
      </c>
      <c r="BV107" s="41">
        <f t="shared" si="27"/>
        <v>76</v>
      </c>
    </row>
    <row r="108" spans="2:74" x14ac:dyDescent="0.3">
      <c r="B108" s="12" t="s">
        <v>272</v>
      </c>
      <c r="C108" s="12">
        <v>405021116</v>
      </c>
      <c r="D108" s="12" t="s">
        <v>137</v>
      </c>
      <c r="E108" s="12" t="s">
        <v>134</v>
      </c>
      <c r="F108" s="12" t="s">
        <v>2713</v>
      </c>
      <c r="G108" s="12" t="s">
        <v>106</v>
      </c>
      <c r="H108" s="12" t="s">
        <v>86</v>
      </c>
      <c r="I108" s="28">
        <v>590000</v>
      </c>
      <c r="J108" s="28">
        <v>510000</v>
      </c>
      <c r="K108" s="28">
        <v>449000</v>
      </c>
      <c r="L108" s="28">
        <v>670000</v>
      </c>
      <c r="M108" s="28">
        <v>690000</v>
      </c>
      <c r="N108" s="28">
        <v>390000</v>
      </c>
      <c r="O108" s="29">
        <v>40</v>
      </c>
      <c r="P108" s="29">
        <v>56</v>
      </c>
      <c r="Q108" s="29">
        <v>53</v>
      </c>
      <c r="R108" s="28">
        <v>500</v>
      </c>
      <c r="S108" s="28">
        <v>380</v>
      </c>
      <c r="T108" s="30">
        <v>1.4</v>
      </c>
      <c r="U108" s="30">
        <v>-0.10000000000000009</v>
      </c>
      <c r="V108" s="30">
        <v>1.5</v>
      </c>
      <c r="W108" s="30">
        <v>2.1</v>
      </c>
      <c r="X108" s="31">
        <v>4.4067796610169491E-2</v>
      </c>
      <c r="Y108" s="30">
        <v>0.6</v>
      </c>
      <c r="Z108" s="30">
        <v>0.3</v>
      </c>
      <c r="AA108" s="30">
        <v>0.3</v>
      </c>
      <c r="AB108" s="30">
        <v>0.5</v>
      </c>
      <c r="AC108" s="32">
        <v>0.32633667502088554</v>
      </c>
      <c r="AD108" s="30">
        <v>7.4053322408585558</v>
      </c>
      <c r="AE108" s="12">
        <v>111</v>
      </c>
      <c r="AF108" s="12">
        <v>117</v>
      </c>
      <c r="AG108" s="12">
        <v>91</v>
      </c>
      <c r="AH108" s="33">
        <v>4.6573426573426575</v>
      </c>
      <c r="AI108" s="34">
        <v>381000</v>
      </c>
      <c r="AJ108" s="34">
        <v>345000</v>
      </c>
      <c r="AK108" s="34">
        <v>296388</v>
      </c>
      <c r="AL108" s="35">
        <v>0.10434782608695652</v>
      </c>
      <c r="AM108" s="35">
        <v>0.28547714482367709</v>
      </c>
      <c r="AN108" s="12">
        <v>1.2</v>
      </c>
      <c r="AO108" s="33">
        <v>-0.10000000000000009</v>
      </c>
      <c r="AP108" s="12">
        <v>1.3</v>
      </c>
      <c r="AQ108" s="32">
        <v>6.933333333333333E-2</v>
      </c>
      <c r="AR108" s="34">
        <v>410</v>
      </c>
      <c r="AS108" s="34">
        <v>340</v>
      </c>
      <c r="AT108" s="31">
        <v>0.20588235294117646</v>
      </c>
      <c r="AU108" s="32">
        <v>0.16028714019534795</v>
      </c>
      <c r="AV108" s="36">
        <v>1532.16</v>
      </c>
      <c r="AW108" s="30">
        <v>0.6603</v>
      </c>
      <c r="AX108" s="30">
        <v>0.3397</v>
      </c>
      <c r="AY108" s="30">
        <v>0.92310000000000003</v>
      </c>
      <c r="AZ108" s="30">
        <v>6.3299999999999995E-2</v>
      </c>
      <c r="BA108" s="30">
        <v>0.37990000000000002</v>
      </c>
      <c r="BB108" s="30">
        <v>0.33079999999999998</v>
      </c>
      <c r="BC108" s="30">
        <v>0.25090000000000001</v>
      </c>
      <c r="BD108" s="37">
        <v>3</v>
      </c>
      <c r="BE108" s="29">
        <v>122</v>
      </c>
      <c r="BF108" s="38" t="s">
        <v>2818</v>
      </c>
      <c r="BG108" s="39">
        <v>138.599854309097</v>
      </c>
      <c r="BH108" s="39">
        <v>-33.821096458449297</v>
      </c>
      <c r="BI108" s="40">
        <f t="shared" si="14"/>
        <v>93</v>
      </c>
      <c r="BJ108" s="40">
        <f t="shared" si="15"/>
        <v>97</v>
      </c>
      <c r="BK108" s="40">
        <f t="shared" si="16"/>
        <v>67</v>
      </c>
      <c r="BL108" s="40">
        <f t="shared" si="17"/>
        <v>47</v>
      </c>
      <c r="BM108" s="40">
        <f t="shared" si="18"/>
        <v>53</v>
      </c>
      <c r="BN108" s="40">
        <f t="shared" si="19"/>
        <v>91</v>
      </c>
      <c r="BO108" s="40">
        <f t="shared" si="20"/>
        <v>82</v>
      </c>
      <c r="BP108" s="40">
        <f t="shared" si="21"/>
        <v>74</v>
      </c>
      <c r="BQ108" s="41">
        <f t="shared" si="22"/>
        <v>97</v>
      </c>
      <c r="BR108" s="40">
        <f t="shared" si="23"/>
        <v>76</v>
      </c>
      <c r="BS108" s="41">
        <f t="shared" si="24"/>
        <v>50</v>
      </c>
      <c r="BT108" s="41">
        <f t="shared" si="25"/>
        <v>100</v>
      </c>
      <c r="BU108" s="41">
        <f t="shared" si="26"/>
        <v>30</v>
      </c>
      <c r="BV108" s="41">
        <f t="shared" si="27"/>
        <v>76</v>
      </c>
    </row>
    <row r="109" spans="2:74" x14ac:dyDescent="0.3">
      <c r="B109" s="12" t="s">
        <v>273</v>
      </c>
      <c r="C109" s="12">
        <v>405031120</v>
      </c>
      <c r="D109" s="12" t="s">
        <v>213</v>
      </c>
      <c r="E109" s="12" t="s">
        <v>134</v>
      </c>
      <c r="F109" s="12" t="s">
        <v>2713</v>
      </c>
      <c r="G109" s="12" t="s">
        <v>106</v>
      </c>
      <c r="H109" s="12" t="s">
        <v>86</v>
      </c>
      <c r="I109" s="28">
        <v>271460</v>
      </c>
      <c r="J109" s="28">
        <v>275000</v>
      </c>
      <c r="K109" s="28">
        <v>259000</v>
      </c>
      <c r="L109" s="28">
        <v>250000</v>
      </c>
      <c r="M109" s="28">
        <v>250000</v>
      </c>
      <c r="N109" s="28">
        <v>259000</v>
      </c>
      <c r="O109" s="29">
        <v>81</v>
      </c>
      <c r="P109" s="29">
        <v>72</v>
      </c>
      <c r="Q109" s="29">
        <v>79</v>
      </c>
      <c r="R109" s="28">
        <v>350</v>
      </c>
      <c r="S109" s="28">
        <v>300</v>
      </c>
      <c r="T109" s="30">
        <v>1</v>
      </c>
      <c r="U109" s="30">
        <v>-0.10000000000000009</v>
      </c>
      <c r="V109" s="30">
        <v>1.1000000000000001</v>
      </c>
      <c r="W109" s="30">
        <v>1.5</v>
      </c>
      <c r="X109" s="31">
        <v>6.7044868488911807E-2</v>
      </c>
      <c r="Y109" s="30">
        <v>0.2</v>
      </c>
      <c r="Z109" s="30">
        <v>0</v>
      </c>
      <c r="AA109" s="30">
        <v>0.2</v>
      </c>
      <c r="AB109" s="30">
        <v>0.3</v>
      </c>
      <c r="AC109" s="32">
        <v>0.27292576419213971</v>
      </c>
      <c r="AD109" s="30">
        <v>4.0707927443735299</v>
      </c>
      <c r="AE109" s="12">
        <v>157</v>
      </c>
      <c r="AF109" s="12">
        <v>151</v>
      </c>
      <c r="AG109" s="12">
        <v>156</v>
      </c>
      <c r="AH109" s="33">
        <v>7.6223175965665231</v>
      </c>
      <c r="AI109" s="34">
        <v>250000</v>
      </c>
      <c r="AJ109" s="34">
        <v>200000</v>
      </c>
      <c r="AK109" s="34">
        <v>197500</v>
      </c>
      <c r="AL109" s="35">
        <v>0.25</v>
      </c>
      <c r="AM109" s="35">
        <v>0.26582278481012656</v>
      </c>
      <c r="AN109" s="12">
        <v>0.9</v>
      </c>
      <c r="AO109" s="33">
        <v>-9.9999999999999978E-2</v>
      </c>
      <c r="AP109" s="12">
        <v>1</v>
      </c>
      <c r="AQ109" s="32">
        <v>3.5135135135135137E-2</v>
      </c>
      <c r="AR109" s="34">
        <v>350</v>
      </c>
      <c r="AS109" s="34">
        <v>300</v>
      </c>
      <c r="AT109" s="31">
        <v>0.16666666666666666</v>
      </c>
      <c r="AU109" s="32">
        <v>0.26530612244897961</v>
      </c>
      <c r="AV109" s="36">
        <v>1282.4000000000001</v>
      </c>
      <c r="AW109" s="30">
        <v>0.64259999999999995</v>
      </c>
      <c r="AX109" s="30">
        <v>0.3574</v>
      </c>
      <c r="AY109" s="30">
        <v>0.96789999999999998</v>
      </c>
      <c r="AZ109" s="30">
        <v>2.69E-2</v>
      </c>
      <c r="BA109" s="30">
        <v>0.49159999999999998</v>
      </c>
      <c r="BB109" s="30">
        <v>0.2777</v>
      </c>
      <c r="BC109" s="30">
        <v>0.17180000000000001</v>
      </c>
      <c r="BD109" s="37">
        <v>4</v>
      </c>
      <c r="BE109" s="29">
        <v>183</v>
      </c>
      <c r="BF109" s="38" t="s">
        <v>2819</v>
      </c>
      <c r="BG109" s="39">
        <v>138.500565561906</v>
      </c>
      <c r="BH109" s="39">
        <v>-33.272123747532902</v>
      </c>
      <c r="BI109" s="40">
        <f t="shared" si="14"/>
        <v>100</v>
      </c>
      <c r="BJ109" s="40">
        <f t="shared" si="15"/>
        <v>100</v>
      </c>
      <c r="BK109" s="40">
        <f t="shared" si="16"/>
        <v>30</v>
      </c>
      <c r="BL109" s="40">
        <f t="shared" si="17"/>
        <v>12</v>
      </c>
      <c r="BM109" s="40">
        <f t="shared" si="18"/>
        <v>100</v>
      </c>
      <c r="BN109" s="40">
        <f t="shared" si="19"/>
        <v>39</v>
      </c>
      <c r="BO109" s="40">
        <f t="shared" si="20"/>
        <v>72</v>
      </c>
      <c r="BP109" s="40">
        <f t="shared" si="21"/>
        <v>98</v>
      </c>
      <c r="BQ109" s="41">
        <f t="shared" si="22"/>
        <v>100</v>
      </c>
      <c r="BR109" s="40">
        <f t="shared" si="23"/>
        <v>100</v>
      </c>
      <c r="BS109" s="41">
        <f t="shared" si="24"/>
        <v>85</v>
      </c>
      <c r="BT109" s="41">
        <f t="shared" si="25"/>
        <v>100</v>
      </c>
      <c r="BU109" s="41">
        <f t="shared" si="26"/>
        <v>40</v>
      </c>
      <c r="BV109" s="41">
        <f t="shared" si="27"/>
        <v>76</v>
      </c>
    </row>
    <row r="110" spans="2:74" x14ac:dyDescent="0.3">
      <c r="B110" s="12" t="s">
        <v>274</v>
      </c>
      <c r="C110" s="12">
        <v>405041124</v>
      </c>
      <c r="D110" s="12" t="s">
        <v>139</v>
      </c>
      <c r="E110" s="12" t="s">
        <v>134</v>
      </c>
      <c r="F110" s="12" t="s">
        <v>2713</v>
      </c>
      <c r="G110" s="12" t="s">
        <v>106</v>
      </c>
      <c r="H110" s="12" t="s">
        <v>86</v>
      </c>
      <c r="I110" s="28">
        <v>459000</v>
      </c>
      <c r="J110" s="28">
        <v>438256</v>
      </c>
      <c r="K110" s="28">
        <v>399000</v>
      </c>
      <c r="L110" s="28">
        <v>399000</v>
      </c>
      <c r="M110" s="28">
        <v>400000</v>
      </c>
      <c r="N110" s="28">
        <v>365000</v>
      </c>
      <c r="O110" s="29">
        <v>46</v>
      </c>
      <c r="P110" s="29">
        <v>45</v>
      </c>
      <c r="Q110" s="29">
        <v>58</v>
      </c>
      <c r="R110" s="28">
        <v>360</v>
      </c>
      <c r="S110" s="28">
        <v>340</v>
      </c>
      <c r="T110" s="30">
        <v>1.4</v>
      </c>
      <c r="U110" s="30">
        <v>0</v>
      </c>
      <c r="V110" s="30">
        <v>1.4</v>
      </c>
      <c r="W110" s="30">
        <v>1.8</v>
      </c>
      <c r="X110" s="31">
        <v>4.0784313725490198E-2</v>
      </c>
      <c r="Y110" s="30">
        <v>0.7</v>
      </c>
      <c r="Z110" s="30">
        <v>0</v>
      </c>
      <c r="AA110" s="30">
        <v>0.7</v>
      </c>
      <c r="AB110" s="30">
        <v>0.6</v>
      </c>
      <c r="AC110" s="32">
        <v>0.27829313543599254</v>
      </c>
      <c r="AD110" s="30">
        <v>6.8235336092478942</v>
      </c>
      <c r="AE110" s="12">
        <v>165</v>
      </c>
      <c r="AF110" s="12">
        <v>188</v>
      </c>
      <c r="AG110" s="12">
        <v>139</v>
      </c>
      <c r="AH110" s="33">
        <v>3.4198988195615514</v>
      </c>
      <c r="AI110" s="34">
        <v>445000</v>
      </c>
      <c r="AJ110" s="34">
        <v>370000</v>
      </c>
      <c r="AK110" s="34">
        <v>340000</v>
      </c>
      <c r="AL110" s="35">
        <v>0.20270270270270271</v>
      </c>
      <c r="AM110" s="35">
        <v>0.30882352941176472</v>
      </c>
      <c r="AN110" s="12">
        <v>2</v>
      </c>
      <c r="AO110" s="33">
        <v>0.10000000000000009</v>
      </c>
      <c r="AP110" s="12">
        <v>1.9</v>
      </c>
      <c r="AQ110" s="32">
        <v>6.7924528301886791E-2</v>
      </c>
      <c r="AR110" s="34">
        <v>385</v>
      </c>
      <c r="AS110" s="34">
        <v>370</v>
      </c>
      <c r="AT110" s="31">
        <v>4.0540540540540543E-2</v>
      </c>
      <c r="AU110" s="32">
        <v>0.40280355091871528</v>
      </c>
      <c r="AV110" s="36">
        <v>1293.6000000000001</v>
      </c>
      <c r="AW110" s="30">
        <v>0.67869999999999997</v>
      </c>
      <c r="AX110" s="30">
        <v>0.32129999999999997</v>
      </c>
      <c r="AY110" s="30">
        <v>0.93520000000000003</v>
      </c>
      <c r="AZ110" s="30">
        <v>4.9500000000000002E-2</v>
      </c>
      <c r="BA110" s="30">
        <v>0.40629999999999999</v>
      </c>
      <c r="BB110" s="30">
        <v>0.31419999999999998</v>
      </c>
      <c r="BC110" s="30">
        <v>0.2374</v>
      </c>
      <c r="BD110" s="37">
        <v>3</v>
      </c>
      <c r="BE110" s="29">
        <v>129</v>
      </c>
      <c r="BF110" s="38" t="s">
        <v>2820</v>
      </c>
      <c r="BG110" s="39">
        <v>137.75951546935801</v>
      </c>
      <c r="BH110" s="39">
        <v>-33.988086165558798</v>
      </c>
      <c r="BI110" s="40">
        <f t="shared" si="14"/>
        <v>93</v>
      </c>
      <c r="BJ110" s="40">
        <f t="shared" si="15"/>
        <v>84</v>
      </c>
      <c r="BK110" s="40">
        <f t="shared" si="16"/>
        <v>82</v>
      </c>
      <c r="BL110" s="40">
        <f t="shared" si="17"/>
        <v>1</v>
      </c>
      <c r="BM110" s="40">
        <f t="shared" si="18"/>
        <v>100</v>
      </c>
      <c r="BN110" s="40">
        <f t="shared" si="19"/>
        <v>89</v>
      </c>
      <c r="BO110" s="40">
        <f t="shared" si="20"/>
        <v>81</v>
      </c>
      <c r="BP110" s="40">
        <f t="shared" si="21"/>
        <v>79</v>
      </c>
      <c r="BQ110" s="41">
        <f t="shared" si="22"/>
        <v>86</v>
      </c>
      <c r="BR110" s="40">
        <f t="shared" si="23"/>
        <v>82</v>
      </c>
      <c r="BS110" s="41">
        <f t="shared" si="24"/>
        <v>81</v>
      </c>
      <c r="BT110" s="41">
        <f t="shared" si="25"/>
        <v>100</v>
      </c>
      <c r="BU110" s="41">
        <f t="shared" si="26"/>
        <v>30</v>
      </c>
      <c r="BV110" s="41">
        <f t="shared" si="27"/>
        <v>76</v>
      </c>
    </row>
    <row r="111" spans="2:74" x14ac:dyDescent="0.3">
      <c r="B111" s="12" t="s">
        <v>275</v>
      </c>
      <c r="C111" s="12">
        <v>407031162</v>
      </c>
      <c r="D111" s="12" t="s">
        <v>104</v>
      </c>
      <c r="E111" s="12" t="s">
        <v>105</v>
      </c>
      <c r="F111" s="12" t="s">
        <v>2713</v>
      </c>
      <c r="G111" s="12" t="s">
        <v>106</v>
      </c>
      <c r="H111" s="12" t="s">
        <v>86</v>
      </c>
      <c r="I111" s="28">
        <v>415000</v>
      </c>
      <c r="J111" s="28">
        <v>395000</v>
      </c>
      <c r="K111" s="28">
        <v>354760</v>
      </c>
      <c r="L111" s="28">
        <v>370000</v>
      </c>
      <c r="M111" s="28">
        <v>350000</v>
      </c>
      <c r="N111" s="28">
        <v>320000</v>
      </c>
      <c r="O111" s="29">
        <v>67</v>
      </c>
      <c r="P111" s="29">
        <v>67</v>
      </c>
      <c r="Q111" s="29">
        <v>39</v>
      </c>
      <c r="R111" s="28">
        <v>390</v>
      </c>
      <c r="S111" s="28">
        <v>360</v>
      </c>
      <c r="T111" s="30">
        <v>1.5</v>
      </c>
      <c r="U111" s="30">
        <v>0</v>
      </c>
      <c r="V111" s="30">
        <v>1.5</v>
      </c>
      <c r="W111" s="30">
        <v>1.4</v>
      </c>
      <c r="X111" s="31">
        <v>4.8867469879518073E-2</v>
      </c>
      <c r="Y111" s="30">
        <v>1.5</v>
      </c>
      <c r="Z111" s="30">
        <v>-0.19999999999999996</v>
      </c>
      <c r="AA111" s="30">
        <v>1.7</v>
      </c>
      <c r="AB111" s="30">
        <v>1.8</v>
      </c>
      <c r="AC111" s="32">
        <v>0.2882568590350047</v>
      </c>
      <c r="AD111" s="30">
        <v>5.8987473619096136</v>
      </c>
      <c r="AE111" s="12">
        <v>309</v>
      </c>
      <c r="AF111" s="12">
        <v>294</v>
      </c>
      <c r="AG111" s="12">
        <v>314</v>
      </c>
      <c r="AH111" s="33">
        <v>4.0190703218116806</v>
      </c>
      <c r="AI111" s="34">
        <v>395000</v>
      </c>
      <c r="AJ111" s="34">
        <v>360000</v>
      </c>
      <c r="AK111" s="34">
        <v>327500</v>
      </c>
      <c r="AL111" s="35">
        <v>9.7222222222222224E-2</v>
      </c>
      <c r="AM111" s="35">
        <v>0.20610687022900764</v>
      </c>
      <c r="AN111" s="12">
        <v>1.4</v>
      </c>
      <c r="AO111" s="33">
        <v>0</v>
      </c>
      <c r="AP111" s="12">
        <v>1.4</v>
      </c>
      <c r="AQ111" s="32">
        <v>7.1739130434782611E-2</v>
      </c>
      <c r="AR111" s="34">
        <v>430</v>
      </c>
      <c r="AS111" s="34">
        <v>380</v>
      </c>
      <c r="AT111" s="31">
        <v>0.13157894736842105</v>
      </c>
      <c r="AU111" s="32">
        <v>0.22373993210683321</v>
      </c>
      <c r="AV111" s="36">
        <v>1352.96</v>
      </c>
      <c r="AW111" s="30">
        <v>0.67069999999999996</v>
      </c>
      <c r="AX111" s="30">
        <v>0.32929999999999998</v>
      </c>
      <c r="AY111" s="30">
        <v>0.86750000000000005</v>
      </c>
      <c r="AZ111" s="30">
        <v>0.10290000000000001</v>
      </c>
      <c r="BA111" s="30">
        <v>0.37109999999999999</v>
      </c>
      <c r="BB111" s="30">
        <v>0.32569999999999999</v>
      </c>
      <c r="BC111" s="30">
        <v>0.2412</v>
      </c>
      <c r="BD111" s="37">
        <v>3</v>
      </c>
      <c r="BE111" s="29">
        <v>190</v>
      </c>
      <c r="BF111" s="38" t="s">
        <v>2821</v>
      </c>
      <c r="BG111" s="39">
        <v>140.60305891943801</v>
      </c>
      <c r="BH111" s="39">
        <v>-34.454218749252597</v>
      </c>
      <c r="BI111" s="40">
        <f t="shared" si="14"/>
        <v>92</v>
      </c>
      <c r="BJ111" s="40">
        <f t="shared" si="15"/>
        <v>93</v>
      </c>
      <c r="BK111" s="40">
        <f t="shared" si="16"/>
        <v>75</v>
      </c>
      <c r="BL111" s="40">
        <f t="shared" si="17"/>
        <v>26</v>
      </c>
      <c r="BM111" s="40">
        <f t="shared" si="18"/>
        <v>49</v>
      </c>
      <c r="BN111" s="40">
        <f t="shared" si="19"/>
        <v>95</v>
      </c>
      <c r="BO111" s="40">
        <f t="shared" si="20"/>
        <v>70</v>
      </c>
      <c r="BP111" s="40">
        <f t="shared" si="21"/>
        <v>72</v>
      </c>
      <c r="BQ111" s="41">
        <f t="shared" si="22"/>
        <v>100</v>
      </c>
      <c r="BR111" s="40">
        <f t="shared" si="23"/>
        <v>91</v>
      </c>
      <c r="BS111" s="41">
        <f t="shared" si="24"/>
        <v>75</v>
      </c>
      <c r="BT111" s="41">
        <f t="shared" si="25"/>
        <v>92</v>
      </c>
      <c r="BU111" s="41">
        <f t="shared" si="26"/>
        <v>30</v>
      </c>
      <c r="BV111" s="41">
        <f t="shared" si="27"/>
        <v>76</v>
      </c>
    </row>
    <row r="112" spans="2:74" x14ac:dyDescent="0.3">
      <c r="B112" s="12" t="s">
        <v>276</v>
      </c>
      <c r="C112" s="12">
        <v>505011083</v>
      </c>
      <c r="D112" s="12" t="s">
        <v>277</v>
      </c>
      <c r="E112" s="12" t="s">
        <v>278</v>
      </c>
      <c r="F112" s="12" t="s">
        <v>2736</v>
      </c>
      <c r="G112" s="12" t="s">
        <v>120</v>
      </c>
      <c r="H112" s="12" t="s">
        <v>86</v>
      </c>
      <c r="I112" s="28">
        <v>969000</v>
      </c>
      <c r="J112" s="28">
        <v>919790</v>
      </c>
      <c r="K112" s="28">
        <v>799000</v>
      </c>
      <c r="L112" s="28">
        <v>1020000</v>
      </c>
      <c r="M112" s="28">
        <v>952000</v>
      </c>
      <c r="N112" s="28">
        <v>856000</v>
      </c>
      <c r="O112" s="29">
        <v>21</v>
      </c>
      <c r="P112" s="29">
        <v>21</v>
      </c>
      <c r="Q112" s="29">
        <v>39</v>
      </c>
      <c r="R112" s="28">
        <v>750</v>
      </c>
      <c r="S112" s="28">
        <v>695</v>
      </c>
      <c r="T112" s="30">
        <v>2.6</v>
      </c>
      <c r="U112" s="30">
        <v>0.20000000000000018</v>
      </c>
      <c r="V112" s="30">
        <v>2.4</v>
      </c>
      <c r="W112" s="30">
        <v>2</v>
      </c>
      <c r="X112" s="31">
        <v>4.0247678018575851E-2</v>
      </c>
      <c r="Y112" s="30">
        <v>2.2000000000000002</v>
      </c>
      <c r="Z112" s="30">
        <v>0</v>
      </c>
      <c r="AA112" s="30">
        <v>2.2000000000000002</v>
      </c>
      <c r="AB112" s="30">
        <v>2.1</v>
      </c>
      <c r="AC112" s="32">
        <v>0.28629450925303851</v>
      </c>
      <c r="AD112" s="30">
        <v>7.1133174222101108</v>
      </c>
      <c r="AE112" s="12">
        <v>478</v>
      </c>
      <c r="AF112" s="12">
        <v>379</v>
      </c>
      <c r="AG112" s="12">
        <v>383</v>
      </c>
      <c r="AH112" s="33">
        <v>2.9189189189189189</v>
      </c>
      <c r="AI112" s="34">
        <v>998000</v>
      </c>
      <c r="AJ112" s="34">
        <v>830000</v>
      </c>
      <c r="AK112" s="34">
        <v>765000</v>
      </c>
      <c r="AL112" s="35">
        <v>0.20240963855421687</v>
      </c>
      <c r="AM112" s="35">
        <v>0.30457516339869278</v>
      </c>
      <c r="AN112" s="12">
        <v>3.1</v>
      </c>
      <c r="AO112" s="33">
        <v>0</v>
      </c>
      <c r="AP112" s="12">
        <v>3.1</v>
      </c>
      <c r="AQ112" s="32">
        <v>6.1750405186385735E-2</v>
      </c>
      <c r="AR112" s="34">
        <v>750</v>
      </c>
      <c r="AS112" s="34">
        <v>650</v>
      </c>
      <c r="AT112" s="31">
        <v>0.15384615384615385</v>
      </c>
      <c r="AU112" s="32">
        <v>0.46561210510643719</v>
      </c>
      <c r="AV112" s="36">
        <v>2619.6800000000003</v>
      </c>
      <c r="AW112" s="30">
        <v>0.83960000000000001</v>
      </c>
      <c r="AX112" s="30">
        <v>0.16039999999999999</v>
      </c>
      <c r="AY112" s="30">
        <v>0.92559999999999998</v>
      </c>
      <c r="AZ112" s="30">
        <v>7.2400000000000006E-2</v>
      </c>
      <c r="BA112" s="30">
        <v>0.42709999999999998</v>
      </c>
      <c r="BB112" s="30">
        <v>0.4637</v>
      </c>
      <c r="BC112" s="30">
        <v>9.5699999999999993E-2</v>
      </c>
      <c r="BD112" s="37">
        <v>8</v>
      </c>
      <c r="BE112" s="29">
        <v>18</v>
      </c>
      <c r="BF112" s="38" t="s">
        <v>2822</v>
      </c>
      <c r="BG112" s="39">
        <v>115.79745966634</v>
      </c>
      <c r="BH112" s="39">
        <v>-31.791033424634801</v>
      </c>
      <c r="BI112" s="40">
        <f t="shared" si="14"/>
        <v>74</v>
      </c>
      <c r="BJ112" s="40">
        <f t="shared" si="15"/>
        <v>65</v>
      </c>
      <c r="BK112" s="40">
        <f t="shared" si="16"/>
        <v>89</v>
      </c>
      <c r="BL112" s="40">
        <f t="shared" si="17"/>
        <v>1</v>
      </c>
      <c r="BM112" s="40">
        <f t="shared" si="18"/>
        <v>100</v>
      </c>
      <c r="BN112" s="40">
        <f t="shared" si="19"/>
        <v>80</v>
      </c>
      <c r="BO112" s="40">
        <f t="shared" si="20"/>
        <v>100</v>
      </c>
      <c r="BP112" s="40">
        <f t="shared" si="21"/>
        <v>84</v>
      </c>
      <c r="BQ112" s="41">
        <f t="shared" si="22"/>
        <v>84</v>
      </c>
      <c r="BR112" s="40">
        <f t="shared" si="23"/>
        <v>79</v>
      </c>
      <c r="BS112" s="41">
        <f t="shared" si="24"/>
        <v>76</v>
      </c>
      <c r="BT112" s="41">
        <f t="shared" si="25"/>
        <v>80</v>
      </c>
      <c r="BU112" s="41">
        <f t="shared" si="26"/>
        <v>80</v>
      </c>
      <c r="BV112" s="41">
        <f t="shared" si="27"/>
        <v>76</v>
      </c>
    </row>
    <row r="113" spans="2:74" x14ac:dyDescent="0.3">
      <c r="B113" s="12" t="s">
        <v>279</v>
      </c>
      <c r="C113" s="12">
        <v>507011260</v>
      </c>
      <c r="D113" s="12" t="s">
        <v>280</v>
      </c>
      <c r="E113" s="12" t="s">
        <v>281</v>
      </c>
      <c r="F113" s="12" t="s">
        <v>2736</v>
      </c>
      <c r="G113" s="12" t="s">
        <v>120</v>
      </c>
      <c r="H113" s="12" t="s">
        <v>86</v>
      </c>
      <c r="I113" s="28">
        <v>1070600</v>
      </c>
      <c r="J113" s="28">
        <v>1000000</v>
      </c>
      <c r="K113" s="28">
        <v>799000</v>
      </c>
      <c r="L113" s="28">
        <v>1085000</v>
      </c>
      <c r="M113" s="28">
        <v>847000</v>
      </c>
      <c r="N113" s="28">
        <v>750000</v>
      </c>
      <c r="O113" s="29">
        <v>38</v>
      </c>
      <c r="P113" s="29">
        <v>38</v>
      </c>
      <c r="Q113" s="29">
        <v>35</v>
      </c>
      <c r="R113" s="28">
        <v>850</v>
      </c>
      <c r="S113" s="28">
        <v>700</v>
      </c>
      <c r="T113" s="30">
        <v>2.2999999999999998</v>
      </c>
      <c r="U113" s="30">
        <v>-0.20000000000000018</v>
      </c>
      <c r="V113" s="30">
        <v>2.5</v>
      </c>
      <c r="W113" s="30">
        <v>2.2999999999999998</v>
      </c>
      <c r="X113" s="31">
        <v>4.1285260601531849E-2</v>
      </c>
      <c r="Y113" s="30">
        <v>1.5</v>
      </c>
      <c r="Z113" s="30">
        <v>0.10000000000000009</v>
      </c>
      <c r="AA113" s="30">
        <v>1.4</v>
      </c>
      <c r="AB113" s="30">
        <v>0.8</v>
      </c>
      <c r="AC113" s="32">
        <v>0.32670192485087013</v>
      </c>
      <c r="AD113" s="30">
        <v>7.9132823698041079</v>
      </c>
      <c r="AE113" s="12">
        <v>441</v>
      </c>
      <c r="AF113" s="12">
        <v>373</v>
      </c>
      <c r="AG113" s="12">
        <v>352</v>
      </c>
      <c r="AH113" s="33">
        <v>4.3864229765013052</v>
      </c>
      <c r="AI113" s="34">
        <v>850000</v>
      </c>
      <c r="AJ113" s="34">
        <v>690000</v>
      </c>
      <c r="AK113" s="34">
        <v>615000</v>
      </c>
      <c r="AL113" s="35">
        <v>0.2318840579710145</v>
      </c>
      <c r="AM113" s="35">
        <v>0.38211382113821141</v>
      </c>
      <c r="AN113" s="12">
        <v>2.7</v>
      </c>
      <c r="AO113" s="33">
        <v>-0.39999999999999991</v>
      </c>
      <c r="AP113" s="12">
        <v>3.1</v>
      </c>
      <c r="AQ113" s="32">
        <v>6.6503428011753185E-2</v>
      </c>
      <c r="AR113" s="34">
        <v>700</v>
      </c>
      <c r="AS113" s="34">
        <v>620</v>
      </c>
      <c r="AT113" s="31">
        <v>0.12903225806451613</v>
      </c>
      <c r="AU113" s="32">
        <v>0.44541632783520618</v>
      </c>
      <c r="AV113" s="36">
        <v>2601.7600000000002</v>
      </c>
      <c r="AW113" s="30">
        <v>0.8468</v>
      </c>
      <c r="AX113" s="30">
        <v>0.1532</v>
      </c>
      <c r="AY113" s="30">
        <v>0.98699999999999999</v>
      </c>
      <c r="AZ113" s="30">
        <v>1.06E-2</v>
      </c>
      <c r="BA113" s="30">
        <v>0.40050000000000002</v>
      </c>
      <c r="BB113" s="30">
        <v>0.45579999999999998</v>
      </c>
      <c r="BC113" s="30">
        <v>0.1201</v>
      </c>
      <c r="BD113" s="37">
        <v>9</v>
      </c>
      <c r="BE113" s="29">
        <v>17</v>
      </c>
      <c r="BF113" s="38" t="s">
        <v>2823</v>
      </c>
      <c r="BG113" s="39">
        <v>115.868033357523</v>
      </c>
      <c r="BH113" s="39">
        <v>-32.101193982095097</v>
      </c>
      <c r="BI113" s="40">
        <f t="shared" si="14"/>
        <v>79</v>
      </c>
      <c r="BJ113" s="40">
        <f t="shared" si="15"/>
        <v>72</v>
      </c>
      <c r="BK113" s="40">
        <f t="shared" si="16"/>
        <v>70</v>
      </c>
      <c r="BL113" s="40">
        <f t="shared" si="17"/>
        <v>1</v>
      </c>
      <c r="BM113" s="40">
        <f t="shared" si="18"/>
        <v>100</v>
      </c>
      <c r="BN113" s="40">
        <f t="shared" si="19"/>
        <v>87</v>
      </c>
      <c r="BO113" s="40">
        <f t="shared" si="20"/>
        <v>100</v>
      </c>
      <c r="BP113" s="40">
        <f t="shared" si="21"/>
        <v>78</v>
      </c>
      <c r="BQ113" s="41">
        <f t="shared" si="22"/>
        <v>88</v>
      </c>
      <c r="BR113" s="40">
        <f t="shared" si="23"/>
        <v>71</v>
      </c>
      <c r="BS113" s="41">
        <f t="shared" si="24"/>
        <v>49</v>
      </c>
      <c r="BT113" s="41">
        <f t="shared" si="25"/>
        <v>92</v>
      </c>
      <c r="BU113" s="41">
        <f t="shared" si="26"/>
        <v>90</v>
      </c>
      <c r="BV113" s="41">
        <f t="shared" si="27"/>
        <v>76</v>
      </c>
    </row>
    <row r="114" spans="2:74" x14ac:dyDescent="0.3">
      <c r="B114" s="12" t="s">
        <v>282</v>
      </c>
      <c r="C114" s="12">
        <v>601041024</v>
      </c>
      <c r="D114" s="12" t="s">
        <v>180</v>
      </c>
      <c r="E114" s="12" t="s">
        <v>150</v>
      </c>
      <c r="F114" s="12" t="s">
        <v>150</v>
      </c>
      <c r="G114" s="12" t="s">
        <v>151</v>
      </c>
      <c r="H114" s="12" t="s">
        <v>86</v>
      </c>
      <c r="I114" s="28">
        <v>825000</v>
      </c>
      <c r="J114" s="28">
        <v>789000</v>
      </c>
      <c r="K114" s="28">
        <v>775000</v>
      </c>
      <c r="L114" s="28">
        <v>795000</v>
      </c>
      <c r="M114" s="28">
        <v>760000</v>
      </c>
      <c r="N114" s="28">
        <v>765000</v>
      </c>
      <c r="O114" s="29">
        <v>55</v>
      </c>
      <c r="P114" s="29">
        <v>55</v>
      </c>
      <c r="Q114" s="29">
        <v>56</v>
      </c>
      <c r="R114" s="28">
        <v>550</v>
      </c>
      <c r="S114" s="28">
        <v>550</v>
      </c>
      <c r="T114" s="30">
        <v>2.5</v>
      </c>
      <c r="U114" s="30">
        <v>0.29999999999999982</v>
      </c>
      <c r="V114" s="30">
        <v>2.2000000000000002</v>
      </c>
      <c r="W114" s="30">
        <v>2</v>
      </c>
      <c r="X114" s="31">
        <v>3.4666666666666665E-2</v>
      </c>
      <c r="Y114" s="30">
        <v>1.7</v>
      </c>
      <c r="Z114" s="30">
        <v>0</v>
      </c>
      <c r="AA114" s="30">
        <v>1.7</v>
      </c>
      <c r="AB114" s="30">
        <v>2.1</v>
      </c>
      <c r="AC114" s="32">
        <v>0.26501426258576821</v>
      </c>
      <c r="AD114" s="30">
        <v>7.6446421899740837</v>
      </c>
      <c r="AE114" s="12">
        <v>152</v>
      </c>
      <c r="AF114" s="12">
        <v>149</v>
      </c>
      <c r="AG114" s="12">
        <v>145</v>
      </c>
      <c r="AH114" s="33">
        <v>5.161290322580645</v>
      </c>
      <c r="AI114" s="34">
        <v>802000</v>
      </c>
      <c r="AJ114" s="34">
        <v>802000</v>
      </c>
      <c r="AK114" s="34">
        <v>860000</v>
      </c>
      <c r="AL114" s="35">
        <v>0</v>
      </c>
      <c r="AM114" s="35">
        <v>-6.7441860465116285E-2</v>
      </c>
      <c r="AN114" s="12">
        <v>2.7</v>
      </c>
      <c r="AO114" s="33">
        <v>0.20000000000000018</v>
      </c>
      <c r="AP114" s="12">
        <v>2.5</v>
      </c>
      <c r="AQ114" s="32">
        <v>9.3253012048192779E-2</v>
      </c>
      <c r="AR114" s="34">
        <v>580</v>
      </c>
      <c r="AS114" s="34">
        <v>570</v>
      </c>
      <c r="AT114" s="31">
        <v>1.7543859649122806E-2</v>
      </c>
      <c r="AU114" s="32">
        <v>2.2157750534577608E-2</v>
      </c>
      <c r="AV114" s="36">
        <v>2075.36</v>
      </c>
      <c r="AW114" s="30">
        <v>0.79330000000000001</v>
      </c>
      <c r="AX114" s="30">
        <v>0.20669999999999999</v>
      </c>
      <c r="AY114" s="30">
        <v>0.96940000000000004</v>
      </c>
      <c r="AZ114" s="30">
        <v>1.3299999999999999E-2</v>
      </c>
      <c r="BA114" s="30">
        <v>0.37040000000000001</v>
      </c>
      <c r="BB114" s="30">
        <v>0.4551</v>
      </c>
      <c r="BC114" s="30">
        <v>0.1439</v>
      </c>
      <c r="BD114" s="37">
        <v>6.5</v>
      </c>
      <c r="BE114" s="29">
        <v>19</v>
      </c>
      <c r="BF114" s="38" t="s">
        <v>2824</v>
      </c>
      <c r="BG114" s="39">
        <v>147.211083980599</v>
      </c>
      <c r="BH114" s="39">
        <v>-43.030345396968002</v>
      </c>
      <c r="BI114" s="40">
        <f t="shared" si="14"/>
        <v>75</v>
      </c>
      <c r="BJ114" s="40">
        <f t="shared" si="15"/>
        <v>72</v>
      </c>
      <c r="BK114" s="40">
        <f t="shared" si="16"/>
        <v>61</v>
      </c>
      <c r="BL114" s="40">
        <f t="shared" si="17"/>
        <v>93</v>
      </c>
      <c r="BM114" s="40">
        <f t="shared" si="18"/>
        <v>1</v>
      </c>
      <c r="BN114" s="40">
        <f t="shared" si="19"/>
        <v>100</v>
      </c>
      <c r="BO114" s="40">
        <f t="shared" si="20"/>
        <v>100</v>
      </c>
      <c r="BP114" s="40">
        <f t="shared" si="21"/>
        <v>71</v>
      </c>
      <c r="BQ114" s="41">
        <f t="shared" si="22"/>
        <v>66</v>
      </c>
      <c r="BR114" s="40">
        <f t="shared" si="23"/>
        <v>74</v>
      </c>
      <c r="BS114" s="41">
        <f t="shared" si="24"/>
        <v>90</v>
      </c>
      <c r="BT114" s="41">
        <f t="shared" si="25"/>
        <v>88</v>
      </c>
      <c r="BU114" s="41">
        <f t="shared" si="26"/>
        <v>65</v>
      </c>
      <c r="BV114" s="41">
        <f t="shared" si="27"/>
        <v>76</v>
      </c>
    </row>
    <row r="115" spans="2:74" x14ac:dyDescent="0.3">
      <c r="B115" s="12" t="s">
        <v>283</v>
      </c>
      <c r="C115" s="12">
        <v>601051032</v>
      </c>
      <c r="D115" s="12" t="s">
        <v>221</v>
      </c>
      <c r="E115" s="12" t="s">
        <v>150</v>
      </c>
      <c r="F115" s="12" t="s">
        <v>150</v>
      </c>
      <c r="G115" s="12" t="s">
        <v>151</v>
      </c>
      <c r="H115" s="12" t="s">
        <v>86</v>
      </c>
      <c r="I115" s="28">
        <v>890000</v>
      </c>
      <c r="J115" s="28">
        <v>890000</v>
      </c>
      <c r="K115" s="28">
        <v>850000</v>
      </c>
      <c r="L115" s="28">
        <v>886000</v>
      </c>
      <c r="M115" s="28">
        <v>915000</v>
      </c>
      <c r="N115" s="28">
        <v>825000</v>
      </c>
      <c r="O115" s="29">
        <v>29</v>
      </c>
      <c r="P115" s="29">
        <v>31</v>
      </c>
      <c r="Q115" s="29">
        <v>23</v>
      </c>
      <c r="R115" s="28">
        <v>580</v>
      </c>
      <c r="S115" s="28">
        <v>575</v>
      </c>
      <c r="T115" s="30">
        <v>2.2000000000000002</v>
      </c>
      <c r="U115" s="30">
        <v>0.20000000000000018</v>
      </c>
      <c r="V115" s="30">
        <v>2</v>
      </c>
      <c r="W115" s="30">
        <v>1.7</v>
      </c>
      <c r="X115" s="31">
        <v>3.3887640449438206E-2</v>
      </c>
      <c r="Y115" s="30">
        <v>3.5</v>
      </c>
      <c r="Z115" s="30">
        <v>-0.29999999999999982</v>
      </c>
      <c r="AA115" s="30">
        <v>3.8</v>
      </c>
      <c r="AB115" s="30">
        <v>3.7</v>
      </c>
      <c r="AC115" s="32">
        <v>0.28344671201814053</v>
      </c>
      <c r="AD115" s="30">
        <v>8.3643094726838569</v>
      </c>
      <c r="AE115" s="12">
        <v>148</v>
      </c>
      <c r="AF115" s="12">
        <v>123</v>
      </c>
      <c r="AG115" s="12">
        <v>206</v>
      </c>
      <c r="AH115" s="33">
        <v>3.6659877800407332</v>
      </c>
      <c r="AI115" s="34">
        <v>930000</v>
      </c>
      <c r="AJ115" s="34">
        <v>920000</v>
      </c>
      <c r="AK115" s="34">
        <v>978000</v>
      </c>
      <c r="AL115" s="35">
        <v>1.0869565217391304E-2</v>
      </c>
      <c r="AM115" s="35">
        <v>-4.9079754601226995E-2</v>
      </c>
      <c r="AN115" s="12">
        <v>2.2000000000000002</v>
      </c>
      <c r="AO115" s="33">
        <v>0.20000000000000018</v>
      </c>
      <c r="AP115" s="12">
        <v>2</v>
      </c>
      <c r="AQ115" s="32">
        <v>9.1752577319587622E-2</v>
      </c>
      <c r="AR115" s="34">
        <v>600</v>
      </c>
      <c r="AS115" s="34">
        <v>595</v>
      </c>
      <c r="AT115" s="31">
        <v>8.4033613445378148E-3</v>
      </c>
      <c r="AU115" s="32">
        <v>-3.4339585795016177E-2</v>
      </c>
      <c r="AV115" s="36">
        <v>2046.2400000000002</v>
      </c>
      <c r="AW115" s="30">
        <v>0.64100000000000001</v>
      </c>
      <c r="AX115" s="30">
        <v>0.35899999999999999</v>
      </c>
      <c r="AY115" s="30">
        <v>0.75109999999999999</v>
      </c>
      <c r="AZ115" s="30">
        <v>0.13200000000000001</v>
      </c>
      <c r="BA115" s="30">
        <v>0.35549999999999998</v>
      </c>
      <c r="BB115" s="30">
        <v>0.32169999999999999</v>
      </c>
      <c r="BC115" s="30">
        <v>0.28199999999999997</v>
      </c>
      <c r="BD115" s="37">
        <v>8</v>
      </c>
      <c r="BE115" s="29">
        <v>6</v>
      </c>
      <c r="BF115" s="38" t="s">
        <v>2825</v>
      </c>
      <c r="BG115" s="39">
        <v>147.28453603866501</v>
      </c>
      <c r="BH115" s="39">
        <v>-42.919080926372203</v>
      </c>
      <c r="BI115" s="40">
        <f t="shared" si="14"/>
        <v>80</v>
      </c>
      <c r="BJ115" s="40">
        <f t="shared" si="15"/>
        <v>80</v>
      </c>
      <c r="BK115" s="40">
        <f t="shared" si="16"/>
        <v>79</v>
      </c>
      <c r="BL115" s="40">
        <f t="shared" si="17"/>
        <v>100</v>
      </c>
      <c r="BM115" s="40">
        <f t="shared" si="18"/>
        <v>6</v>
      </c>
      <c r="BN115" s="40">
        <f t="shared" si="19"/>
        <v>100</v>
      </c>
      <c r="BO115" s="40">
        <f t="shared" si="20"/>
        <v>100</v>
      </c>
      <c r="BP115" s="40">
        <f t="shared" si="21"/>
        <v>68</v>
      </c>
      <c r="BQ115" s="41">
        <f t="shared" si="22"/>
        <v>63</v>
      </c>
      <c r="BR115" s="40">
        <f t="shared" si="23"/>
        <v>67</v>
      </c>
      <c r="BS115" s="41">
        <f t="shared" si="24"/>
        <v>78</v>
      </c>
      <c r="BT115" s="41">
        <f t="shared" si="25"/>
        <v>59</v>
      </c>
      <c r="BU115" s="41">
        <f t="shared" si="26"/>
        <v>80</v>
      </c>
      <c r="BV115" s="41">
        <f t="shared" si="27"/>
        <v>76</v>
      </c>
    </row>
    <row r="116" spans="2:74" x14ac:dyDescent="0.3">
      <c r="B116" s="12" t="s">
        <v>284</v>
      </c>
      <c r="C116" s="12">
        <v>801011001</v>
      </c>
      <c r="D116" s="12" t="s">
        <v>182</v>
      </c>
      <c r="E116" s="12" t="s">
        <v>154</v>
      </c>
      <c r="F116" s="12" t="s">
        <v>2740</v>
      </c>
      <c r="G116" s="12" t="s">
        <v>155</v>
      </c>
      <c r="H116" s="12" t="s">
        <v>86</v>
      </c>
      <c r="I116" s="28">
        <v>1253000</v>
      </c>
      <c r="J116" s="28">
        <v>1275000</v>
      </c>
      <c r="K116" s="28">
        <v>1380000</v>
      </c>
      <c r="L116" s="28">
        <v>1335000</v>
      </c>
      <c r="M116" s="28">
        <v>1410000</v>
      </c>
      <c r="N116" s="28">
        <v>1455000</v>
      </c>
      <c r="O116" s="29">
        <v>24</v>
      </c>
      <c r="P116" s="29">
        <v>24</v>
      </c>
      <c r="Q116" s="29">
        <v>23</v>
      </c>
      <c r="R116" s="28">
        <v>800</v>
      </c>
      <c r="S116" s="28">
        <v>800</v>
      </c>
      <c r="T116" s="30">
        <v>3.7</v>
      </c>
      <c r="U116" s="30">
        <v>-0.29999999999999982</v>
      </c>
      <c r="V116" s="30">
        <v>4</v>
      </c>
      <c r="W116" s="30">
        <v>2.2999999999999998</v>
      </c>
      <c r="X116" s="31">
        <v>3.3200319233838788E-2</v>
      </c>
      <c r="Y116" s="30">
        <v>2.2999999999999998</v>
      </c>
      <c r="Z116" s="30">
        <v>0.19999999999999973</v>
      </c>
      <c r="AA116" s="30">
        <v>2.1</v>
      </c>
      <c r="AB116" s="30">
        <v>2.4</v>
      </c>
      <c r="AC116" s="32">
        <v>0.22596827405432277</v>
      </c>
      <c r="AD116" s="30">
        <v>6.8062078699535196</v>
      </c>
      <c r="AE116" s="12">
        <v>149</v>
      </c>
      <c r="AF116" s="12">
        <v>110</v>
      </c>
      <c r="AG116" s="12">
        <v>162</v>
      </c>
      <c r="AH116" s="33">
        <v>1.8682634730538923</v>
      </c>
      <c r="AI116" s="34">
        <v>870000</v>
      </c>
      <c r="AJ116" s="34">
        <v>860500</v>
      </c>
      <c r="AK116" s="34">
        <v>862000</v>
      </c>
      <c r="AL116" s="35">
        <v>1.1040092969203951E-2</v>
      </c>
      <c r="AM116" s="35">
        <v>9.2807424593967514E-3</v>
      </c>
      <c r="AN116" s="12">
        <v>3.1</v>
      </c>
      <c r="AO116" s="33">
        <v>0.10000000000000009</v>
      </c>
      <c r="AP116" s="12">
        <v>3</v>
      </c>
      <c r="AQ116" s="32">
        <v>8.1250000000000003E-2</v>
      </c>
      <c r="AR116" s="34">
        <v>650</v>
      </c>
      <c r="AS116" s="34">
        <v>630</v>
      </c>
      <c r="AT116" s="31">
        <v>3.1746031746031744E-2</v>
      </c>
      <c r="AU116" s="32">
        <v>0.13677056368892107</v>
      </c>
      <c r="AV116" s="36">
        <v>3540.32</v>
      </c>
      <c r="AW116" s="30">
        <v>0.78790000000000004</v>
      </c>
      <c r="AX116" s="30">
        <v>0.21210000000000001</v>
      </c>
      <c r="AY116" s="30">
        <v>0.87509999999999999</v>
      </c>
      <c r="AZ116" s="30">
        <v>0.1014</v>
      </c>
      <c r="BA116" s="30">
        <v>0.43030000000000002</v>
      </c>
      <c r="BB116" s="30">
        <v>0.38129999999999997</v>
      </c>
      <c r="BC116" s="30">
        <v>0.15609999999999999</v>
      </c>
      <c r="BD116" s="37">
        <v>9.5</v>
      </c>
      <c r="BE116" s="29">
        <v>68</v>
      </c>
      <c r="BF116" s="38" t="s">
        <v>2826</v>
      </c>
      <c r="BG116" s="39">
        <v>149.08137893044901</v>
      </c>
      <c r="BH116" s="39">
        <v>-35.2579062022389</v>
      </c>
      <c r="BI116" s="40">
        <f t="shared" si="14"/>
        <v>55</v>
      </c>
      <c r="BJ116" s="40">
        <f t="shared" si="15"/>
        <v>65</v>
      </c>
      <c r="BK116" s="40">
        <f t="shared" si="16"/>
        <v>100</v>
      </c>
      <c r="BL116" s="40">
        <f t="shared" si="17"/>
        <v>55</v>
      </c>
      <c r="BM116" s="40">
        <f t="shared" si="18"/>
        <v>6</v>
      </c>
      <c r="BN116" s="40">
        <f t="shared" si="19"/>
        <v>100</v>
      </c>
      <c r="BO116" s="40">
        <f t="shared" si="20"/>
        <v>94</v>
      </c>
      <c r="BP116" s="40">
        <f t="shared" si="21"/>
        <v>85</v>
      </c>
      <c r="BQ116" s="41">
        <f t="shared" si="22"/>
        <v>61</v>
      </c>
      <c r="BR116" s="40">
        <f t="shared" si="23"/>
        <v>82</v>
      </c>
      <c r="BS116" s="41">
        <f t="shared" si="24"/>
        <v>100</v>
      </c>
      <c r="BT116" s="41">
        <f t="shared" si="25"/>
        <v>79</v>
      </c>
      <c r="BU116" s="41">
        <f t="shared" si="26"/>
        <v>95</v>
      </c>
      <c r="BV116" s="41">
        <f t="shared" si="27"/>
        <v>76</v>
      </c>
    </row>
    <row r="117" spans="2:74" x14ac:dyDescent="0.3">
      <c r="B117" s="12" t="s">
        <v>285</v>
      </c>
      <c r="C117" s="12">
        <v>801011010</v>
      </c>
      <c r="D117" s="12" t="s">
        <v>182</v>
      </c>
      <c r="E117" s="12" t="s">
        <v>154</v>
      </c>
      <c r="F117" s="12" t="s">
        <v>2740</v>
      </c>
      <c r="G117" s="12" t="s">
        <v>155</v>
      </c>
      <c r="H117" s="12" t="s">
        <v>86</v>
      </c>
      <c r="I117" s="28">
        <v>940500</v>
      </c>
      <c r="J117" s="28">
        <v>950000</v>
      </c>
      <c r="K117" s="28">
        <v>960000</v>
      </c>
      <c r="L117" s="28">
        <v>920000</v>
      </c>
      <c r="M117" s="28">
        <v>950000</v>
      </c>
      <c r="N117" s="28">
        <v>1010000</v>
      </c>
      <c r="O117" s="29">
        <v>28</v>
      </c>
      <c r="P117" s="29">
        <v>28</v>
      </c>
      <c r="Q117" s="29">
        <v>25</v>
      </c>
      <c r="R117" s="28">
        <v>660</v>
      </c>
      <c r="S117" s="28">
        <v>650</v>
      </c>
      <c r="T117" s="30">
        <v>4.2</v>
      </c>
      <c r="U117" s="30">
        <v>0.40000000000000036</v>
      </c>
      <c r="V117" s="30">
        <v>3.8</v>
      </c>
      <c r="W117" s="30">
        <v>3.7</v>
      </c>
      <c r="X117" s="31">
        <v>3.6491228070175435E-2</v>
      </c>
      <c r="Y117" s="30">
        <v>1.6</v>
      </c>
      <c r="Z117" s="30">
        <v>0.40000000000000013</v>
      </c>
      <c r="AA117" s="30">
        <v>1.2</v>
      </c>
      <c r="AB117" s="30">
        <v>2.2000000000000002</v>
      </c>
      <c r="AC117" s="32">
        <v>0.22509003601440575</v>
      </c>
      <c r="AD117" s="30">
        <v>6.1683327177024649</v>
      </c>
      <c r="AE117" s="12">
        <v>149</v>
      </c>
      <c r="AF117" s="12">
        <v>110</v>
      </c>
      <c r="AG117" s="12">
        <v>162</v>
      </c>
      <c r="AH117" s="33">
        <v>1.8682634730538923</v>
      </c>
      <c r="AI117" s="34">
        <v>870000</v>
      </c>
      <c r="AJ117" s="34">
        <v>860500</v>
      </c>
      <c r="AK117" s="34">
        <v>862000</v>
      </c>
      <c r="AL117" s="35">
        <v>1.1040092969203951E-2</v>
      </c>
      <c r="AM117" s="35">
        <v>9.2807424593967514E-3</v>
      </c>
      <c r="AN117" s="12">
        <v>3.1</v>
      </c>
      <c r="AO117" s="33">
        <v>0.10000000000000009</v>
      </c>
      <c r="AP117" s="12">
        <v>3</v>
      </c>
      <c r="AQ117" s="32">
        <v>8.1250000000000003E-2</v>
      </c>
      <c r="AR117" s="34">
        <v>650</v>
      </c>
      <c r="AS117" s="34">
        <v>630</v>
      </c>
      <c r="AT117" s="31">
        <v>3.1746031746031744E-2</v>
      </c>
      <c r="AU117" s="32">
        <v>0.13677056368892107</v>
      </c>
      <c r="AV117" s="36">
        <v>2932.1600000000003</v>
      </c>
      <c r="AW117" s="30">
        <v>0.82830000000000004</v>
      </c>
      <c r="AX117" s="30">
        <v>0.17169999999999999</v>
      </c>
      <c r="AY117" s="30">
        <v>0.95889999999999997</v>
      </c>
      <c r="AZ117" s="30">
        <v>3.6999999999999998E-2</v>
      </c>
      <c r="BA117" s="30">
        <v>0.40679999999999999</v>
      </c>
      <c r="BB117" s="30">
        <v>0.48220000000000002</v>
      </c>
      <c r="BC117" s="30">
        <v>0.1041</v>
      </c>
      <c r="BD117" s="37">
        <v>8</v>
      </c>
      <c r="BE117" s="29">
        <v>74</v>
      </c>
      <c r="BF117" s="38" t="s">
        <v>2827</v>
      </c>
      <c r="BG117" s="39">
        <v>149.04516566431101</v>
      </c>
      <c r="BH117" s="39">
        <v>-35.191787633442502</v>
      </c>
      <c r="BI117" s="40">
        <f t="shared" si="14"/>
        <v>47</v>
      </c>
      <c r="BJ117" s="40">
        <f t="shared" si="15"/>
        <v>65</v>
      </c>
      <c r="BK117" s="40">
        <f t="shared" si="16"/>
        <v>100</v>
      </c>
      <c r="BL117" s="40">
        <f t="shared" si="17"/>
        <v>55</v>
      </c>
      <c r="BM117" s="40">
        <f t="shared" si="18"/>
        <v>6</v>
      </c>
      <c r="BN117" s="40">
        <f t="shared" si="19"/>
        <v>100</v>
      </c>
      <c r="BO117" s="40">
        <f t="shared" si="20"/>
        <v>92</v>
      </c>
      <c r="BP117" s="40">
        <f t="shared" si="21"/>
        <v>79</v>
      </c>
      <c r="BQ117" s="41">
        <f t="shared" si="22"/>
        <v>72</v>
      </c>
      <c r="BR117" s="40">
        <f t="shared" si="23"/>
        <v>88</v>
      </c>
      <c r="BS117" s="41">
        <f t="shared" si="24"/>
        <v>100</v>
      </c>
      <c r="BT117" s="41">
        <f t="shared" si="25"/>
        <v>90</v>
      </c>
      <c r="BU117" s="41">
        <f t="shared" si="26"/>
        <v>80</v>
      </c>
      <c r="BV117" s="41">
        <f t="shared" si="27"/>
        <v>76</v>
      </c>
    </row>
    <row r="118" spans="2:74" x14ac:dyDescent="0.3">
      <c r="B118" s="12" t="s">
        <v>286</v>
      </c>
      <c r="C118" s="12">
        <v>801011021</v>
      </c>
      <c r="D118" s="12" t="s">
        <v>182</v>
      </c>
      <c r="E118" s="12" t="s">
        <v>154</v>
      </c>
      <c r="F118" s="12" t="s">
        <v>2740</v>
      </c>
      <c r="G118" s="12" t="s">
        <v>155</v>
      </c>
      <c r="H118" s="12" t="s">
        <v>86</v>
      </c>
      <c r="I118" s="28">
        <v>1092220</v>
      </c>
      <c r="J118" s="28">
        <v>1100000</v>
      </c>
      <c r="K118" s="28">
        <v>1009800</v>
      </c>
      <c r="L118" s="28">
        <v>1080000</v>
      </c>
      <c r="M118" s="28">
        <v>1100000</v>
      </c>
      <c r="N118" s="28">
        <v>970000</v>
      </c>
      <c r="O118" s="29">
        <v>24</v>
      </c>
      <c r="P118" s="29">
        <v>24</v>
      </c>
      <c r="Q118" s="29">
        <v>23</v>
      </c>
      <c r="R118" s="28">
        <v>780</v>
      </c>
      <c r="S118" s="28">
        <v>700</v>
      </c>
      <c r="T118" s="30">
        <v>2.6</v>
      </c>
      <c r="U118" s="30">
        <v>-0.19999999999999973</v>
      </c>
      <c r="V118" s="30">
        <v>2.8</v>
      </c>
      <c r="W118" s="30">
        <v>2.9</v>
      </c>
      <c r="X118" s="31">
        <v>3.7135375656918934E-2</v>
      </c>
      <c r="Y118" s="30">
        <v>2.7</v>
      </c>
      <c r="Z118" s="30">
        <v>0.20000000000000018</v>
      </c>
      <c r="AA118" s="30">
        <v>2.5</v>
      </c>
      <c r="AB118" s="30">
        <v>2.5</v>
      </c>
      <c r="AC118" s="32">
        <v>0.25918443298420962</v>
      </c>
      <c r="AD118" s="30">
        <v>6.9794482592212388</v>
      </c>
      <c r="AE118" s="12">
        <v>149</v>
      </c>
      <c r="AF118" s="12">
        <v>110</v>
      </c>
      <c r="AG118" s="12">
        <v>162</v>
      </c>
      <c r="AH118" s="33">
        <v>1.8682634730538923</v>
      </c>
      <c r="AI118" s="34">
        <v>870000</v>
      </c>
      <c r="AJ118" s="34">
        <v>860500</v>
      </c>
      <c r="AK118" s="34">
        <v>862000</v>
      </c>
      <c r="AL118" s="35">
        <v>1.1040092969203951E-2</v>
      </c>
      <c r="AM118" s="35">
        <v>9.2807424593967514E-3</v>
      </c>
      <c r="AN118" s="12">
        <v>3.1</v>
      </c>
      <c r="AO118" s="33">
        <v>0.10000000000000009</v>
      </c>
      <c r="AP118" s="12">
        <v>3</v>
      </c>
      <c r="AQ118" s="32">
        <v>8.1250000000000003E-2</v>
      </c>
      <c r="AR118" s="34">
        <v>650</v>
      </c>
      <c r="AS118" s="34">
        <v>630</v>
      </c>
      <c r="AT118" s="31">
        <v>3.1746031746031744E-2</v>
      </c>
      <c r="AU118" s="32">
        <v>0.13677056368892107</v>
      </c>
      <c r="AV118" s="36">
        <v>3009.4400000000005</v>
      </c>
      <c r="AW118" s="30">
        <v>0.79190000000000005</v>
      </c>
      <c r="AX118" s="30">
        <v>0.20810000000000001</v>
      </c>
      <c r="AY118" s="30">
        <v>0.93979999999999997</v>
      </c>
      <c r="AZ118" s="30">
        <v>6.0199999999999997E-2</v>
      </c>
      <c r="BA118" s="30">
        <v>0.42259999999999998</v>
      </c>
      <c r="BB118" s="30">
        <v>0.37490000000000001</v>
      </c>
      <c r="BC118" s="30">
        <v>0.188</v>
      </c>
      <c r="BD118" s="37">
        <v>8</v>
      </c>
      <c r="BE118" s="29">
        <v>70</v>
      </c>
      <c r="BF118" s="38" t="s">
        <v>2828</v>
      </c>
      <c r="BG118" s="39">
        <v>149.075947615627</v>
      </c>
      <c r="BH118" s="39">
        <v>-35.218138535825901</v>
      </c>
      <c r="BI118" s="40">
        <f t="shared" si="14"/>
        <v>74</v>
      </c>
      <c r="BJ118" s="40">
        <f t="shared" si="15"/>
        <v>65</v>
      </c>
      <c r="BK118" s="40">
        <f t="shared" si="16"/>
        <v>100</v>
      </c>
      <c r="BL118" s="40">
        <f t="shared" si="17"/>
        <v>55</v>
      </c>
      <c r="BM118" s="40">
        <f t="shared" si="18"/>
        <v>6</v>
      </c>
      <c r="BN118" s="40">
        <f t="shared" si="19"/>
        <v>100</v>
      </c>
      <c r="BO118" s="40">
        <f t="shared" si="20"/>
        <v>93</v>
      </c>
      <c r="BP118" s="40">
        <f t="shared" si="21"/>
        <v>83</v>
      </c>
      <c r="BQ118" s="41">
        <f t="shared" si="22"/>
        <v>74</v>
      </c>
      <c r="BR118" s="40">
        <f t="shared" si="23"/>
        <v>80</v>
      </c>
      <c r="BS118" s="41">
        <f t="shared" si="24"/>
        <v>94</v>
      </c>
      <c r="BT118" s="41">
        <f t="shared" si="25"/>
        <v>72</v>
      </c>
      <c r="BU118" s="41">
        <f t="shared" si="26"/>
        <v>80</v>
      </c>
      <c r="BV118" s="41">
        <f t="shared" si="27"/>
        <v>76</v>
      </c>
    </row>
    <row r="119" spans="2:74" x14ac:dyDescent="0.3">
      <c r="B119" s="12" t="s">
        <v>287</v>
      </c>
      <c r="C119" s="12">
        <v>801011022</v>
      </c>
      <c r="D119" s="12" t="s">
        <v>182</v>
      </c>
      <c r="E119" s="12" t="s">
        <v>154</v>
      </c>
      <c r="F119" s="12" t="s">
        <v>2740</v>
      </c>
      <c r="G119" s="12" t="s">
        <v>155</v>
      </c>
      <c r="H119" s="12" t="s">
        <v>86</v>
      </c>
      <c r="I119" s="28">
        <v>915000</v>
      </c>
      <c r="J119" s="28">
        <v>900000</v>
      </c>
      <c r="K119" s="28">
        <v>899000</v>
      </c>
      <c r="L119" s="28">
        <v>871000</v>
      </c>
      <c r="M119" s="28">
        <v>880000</v>
      </c>
      <c r="N119" s="28">
        <v>951000</v>
      </c>
      <c r="O119" s="29">
        <v>27</v>
      </c>
      <c r="P119" s="29">
        <v>27</v>
      </c>
      <c r="Q119" s="29">
        <v>24</v>
      </c>
      <c r="R119" s="28">
        <v>655</v>
      </c>
      <c r="S119" s="28">
        <v>650</v>
      </c>
      <c r="T119" s="30">
        <v>2.8</v>
      </c>
      <c r="U119" s="30">
        <v>-0.30000000000000027</v>
      </c>
      <c r="V119" s="30">
        <v>3.1</v>
      </c>
      <c r="W119" s="30">
        <v>2.4</v>
      </c>
      <c r="X119" s="31">
        <v>3.7224043715846991E-2</v>
      </c>
      <c r="Y119" s="30">
        <v>2.2000000000000002</v>
      </c>
      <c r="Z119" s="30">
        <v>-9.9999999999999645E-2</v>
      </c>
      <c r="AA119" s="30">
        <v>2.2999999999999998</v>
      </c>
      <c r="AB119" s="30">
        <v>1.6</v>
      </c>
      <c r="AC119" s="32">
        <v>0.25142795725340866</v>
      </c>
      <c r="AD119" s="30">
        <v>6.7544504077178189</v>
      </c>
      <c r="AE119" s="12">
        <v>149</v>
      </c>
      <c r="AF119" s="12">
        <v>110</v>
      </c>
      <c r="AG119" s="12">
        <v>162</v>
      </c>
      <c r="AH119" s="33">
        <v>1.8682634730538923</v>
      </c>
      <c r="AI119" s="34">
        <v>870000</v>
      </c>
      <c r="AJ119" s="34">
        <v>860500</v>
      </c>
      <c r="AK119" s="34">
        <v>862000</v>
      </c>
      <c r="AL119" s="35">
        <v>1.1040092969203951E-2</v>
      </c>
      <c r="AM119" s="35">
        <v>9.2807424593967514E-3</v>
      </c>
      <c r="AN119" s="12">
        <v>3.1</v>
      </c>
      <c r="AO119" s="33">
        <v>0.10000000000000009</v>
      </c>
      <c r="AP119" s="12">
        <v>3</v>
      </c>
      <c r="AQ119" s="32">
        <v>8.1250000000000003E-2</v>
      </c>
      <c r="AR119" s="34">
        <v>650</v>
      </c>
      <c r="AS119" s="34">
        <v>630</v>
      </c>
      <c r="AT119" s="31">
        <v>3.1746031746031744E-2</v>
      </c>
      <c r="AU119" s="32">
        <v>0.13677056368892107</v>
      </c>
      <c r="AV119" s="36">
        <v>2605.1200000000003</v>
      </c>
      <c r="AW119" s="30">
        <v>0.76519999999999999</v>
      </c>
      <c r="AX119" s="30">
        <v>0.23480000000000001</v>
      </c>
      <c r="AY119" s="30">
        <v>0.80220000000000002</v>
      </c>
      <c r="AZ119" s="30">
        <v>0.17530000000000001</v>
      </c>
      <c r="BA119" s="30">
        <v>0.34639999999999999</v>
      </c>
      <c r="BB119" s="30">
        <v>0.43409999999999999</v>
      </c>
      <c r="BC119" s="30">
        <v>0.20619999999999999</v>
      </c>
      <c r="BD119" s="37">
        <v>7.5</v>
      </c>
      <c r="BE119" s="29">
        <v>72</v>
      </c>
      <c r="BF119" s="38" t="s">
        <v>2829</v>
      </c>
      <c r="BG119" s="39">
        <v>149.05449091057099</v>
      </c>
      <c r="BH119" s="39">
        <v>-35.210576594065202</v>
      </c>
      <c r="BI119" s="40">
        <f t="shared" si="14"/>
        <v>70</v>
      </c>
      <c r="BJ119" s="40">
        <f t="shared" si="15"/>
        <v>65</v>
      </c>
      <c r="BK119" s="40">
        <f t="shared" si="16"/>
        <v>100</v>
      </c>
      <c r="BL119" s="40">
        <f t="shared" si="17"/>
        <v>55</v>
      </c>
      <c r="BM119" s="40">
        <f t="shared" si="18"/>
        <v>6</v>
      </c>
      <c r="BN119" s="40">
        <f t="shared" si="19"/>
        <v>100</v>
      </c>
      <c r="BO119" s="40">
        <f t="shared" si="20"/>
        <v>93</v>
      </c>
      <c r="BP119" s="40">
        <f t="shared" si="21"/>
        <v>66</v>
      </c>
      <c r="BQ119" s="41">
        <f t="shared" si="22"/>
        <v>74</v>
      </c>
      <c r="BR119" s="40">
        <f t="shared" si="23"/>
        <v>83</v>
      </c>
      <c r="BS119" s="41">
        <f t="shared" si="24"/>
        <v>99</v>
      </c>
      <c r="BT119" s="41">
        <f t="shared" si="25"/>
        <v>80</v>
      </c>
      <c r="BU119" s="41">
        <f t="shared" si="26"/>
        <v>75</v>
      </c>
      <c r="BV119" s="41">
        <f t="shared" si="27"/>
        <v>76</v>
      </c>
    </row>
    <row r="120" spans="2:74" x14ac:dyDescent="0.3">
      <c r="B120" s="12" t="s">
        <v>288</v>
      </c>
      <c r="C120" s="12">
        <v>801041047</v>
      </c>
      <c r="D120" s="12" t="s">
        <v>289</v>
      </c>
      <c r="E120" s="12" t="s">
        <v>154</v>
      </c>
      <c r="F120" s="12" t="s">
        <v>2740</v>
      </c>
      <c r="G120" s="12" t="s">
        <v>155</v>
      </c>
      <c r="H120" s="12" t="s">
        <v>86</v>
      </c>
      <c r="I120" s="28">
        <v>1225000</v>
      </c>
      <c r="J120" s="28">
        <v>1220000</v>
      </c>
      <c r="K120" s="28">
        <v>1255000</v>
      </c>
      <c r="L120" s="28">
        <v>1270000</v>
      </c>
      <c r="M120" s="28">
        <v>1225000</v>
      </c>
      <c r="N120" s="28">
        <v>1250000</v>
      </c>
      <c r="O120" s="29">
        <v>29</v>
      </c>
      <c r="P120" s="29">
        <v>29</v>
      </c>
      <c r="Q120" s="29">
        <v>27</v>
      </c>
      <c r="R120" s="28">
        <v>750</v>
      </c>
      <c r="S120" s="28">
        <v>750</v>
      </c>
      <c r="T120" s="30">
        <v>2.6</v>
      </c>
      <c r="U120" s="30">
        <v>0</v>
      </c>
      <c r="V120" s="30">
        <v>2.6</v>
      </c>
      <c r="W120" s="30">
        <v>2.6</v>
      </c>
      <c r="X120" s="31">
        <v>3.1836734693877551E-2</v>
      </c>
      <c r="Y120" s="30">
        <v>2.4</v>
      </c>
      <c r="Z120" s="30">
        <v>0.10000000000000009</v>
      </c>
      <c r="AA120" s="30">
        <v>2.2999999999999998</v>
      </c>
      <c r="AB120" s="30">
        <v>1.8</v>
      </c>
      <c r="AC120" s="32">
        <v>0.21367034369587015</v>
      </c>
      <c r="AD120" s="30">
        <v>6.7114402827548956</v>
      </c>
      <c r="AE120" s="12">
        <v>192</v>
      </c>
      <c r="AF120" s="12">
        <v>133</v>
      </c>
      <c r="AG120" s="12">
        <v>176</v>
      </c>
      <c r="AH120" s="33">
        <v>2.3974763406940065</v>
      </c>
      <c r="AI120" s="34">
        <v>956000</v>
      </c>
      <c r="AJ120" s="34">
        <v>925000</v>
      </c>
      <c r="AK120" s="34">
        <v>983000</v>
      </c>
      <c r="AL120" s="35">
        <v>3.3513513513513511E-2</v>
      </c>
      <c r="AM120" s="35">
        <v>-2.7466937945066123E-2</v>
      </c>
      <c r="AN120" s="12">
        <v>3.5</v>
      </c>
      <c r="AO120" s="33">
        <v>0.39999999999999991</v>
      </c>
      <c r="AP120" s="12">
        <v>3.1</v>
      </c>
      <c r="AQ120" s="32">
        <v>7.5412844036697249E-2</v>
      </c>
      <c r="AR120" s="34">
        <v>700</v>
      </c>
      <c r="AS120" s="34">
        <v>700</v>
      </c>
      <c r="AT120" s="31">
        <v>0</v>
      </c>
      <c r="AU120" s="32">
        <v>0.11294296406613528</v>
      </c>
      <c r="AV120" s="36">
        <v>3510.0800000000004</v>
      </c>
      <c r="AW120" s="30">
        <v>0.84450000000000003</v>
      </c>
      <c r="AX120" s="30">
        <v>0.1555</v>
      </c>
      <c r="AY120" s="30">
        <v>0.89319999999999999</v>
      </c>
      <c r="AZ120" s="30">
        <v>0.1041</v>
      </c>
      <c r="BA120" s="30">
        <v>0.40989999999999999</v>
      </c>
      <c r="BB120" s="30">
        <v>0.43099999999999999</v>
      </c>
      <c r="BC120" s="30">
        <v>0.14630000000000001</v>
      </c>
      <c r="BD120" s="37">
        <v>8</v>
      </c>
      <c r="BE120" s="29">
        <v>70</v>
      </c>
      <c r="BF120" s="38" t="s">
        <v>2830</v>
      </c>
      <c r="BG120" s="39">
        <v>149.097908118655</v>
      </c>
      <c r="BH120" s="39">
        <v>-35.187373657696199</v>
      </c>
      <c r="BI120" s="40">
        <f t="shared" si="14"/>
        <v>74</v>
      </c>
      <c r="BJ120" s="40">
        <f t="shared" si="15"/>
        <v>59</v>
      </c>
      <c r="BK120" s="40">
        <f t="shared" si="16"/>
        <v>95</v>
      </c>
      <c r="BL120" s="40">
        <f t="shared" si="17"/>
        <v>63</v>
      </c>
      <c r="BM120" s="40">
        <f t="shared" si="18"/>
        <v>18</v>
      </c>
      <c r="BN120" s="40">
        <f t="shared" si="19"/>
        <v>100</v>
      </c>
      <c r="BO120" s="40">
        <f t="shared" si="20"/>
        <v>93</v>
      </c>
      <c r="BP120" s="40">
        <f t="shared" si="21"/>
        <v>80</v>
      </c>
      <c r="BQ120" s="41">
        <f t="shared" si="22"/>
        <v>57</v>
      </c>
      <c r="BR120" s="40">
        <f t="shared" si="23"/>
        <v>83</v>
      </c>
      <c r="BS120" s="41">
        <f t="shared" si="24"/>
        <v>100</v>
      </c>
      <c r="BT120" s="41">
        <f t="shared" si="25"/>
        <v>77</v>
      </c>
      <c r="BU120" s="41">
        <f t="shared" si="26"/>
        <v>80</v>
      </c>
      <c r="BV120" s="41">
        <f t="shared" si="27"/>
        <v>76</v>
      </c>
    </row>
    <row r="121" spans="2:74" x14ac:dyDescent="0.3">
      <c r="B121" s="12" t="s">
        <v>290</v>
      </c>
      <c r="C121" s="12">
        <v>801071077</v>
      </c>
      <c r="D121" s="12" t="s">
        <v>153</v>
      </c>
      <c r="E121" s="12" t="s">
        <v>154</v>
      </c>
      <c r="F121" s="12" t="s">
        <v>2740</v>
      </c>
      <c r="G121" s="12" t="s">
        <v>155</v>
      </c>
      <c r="H121" s="12" t="s">
        <v>86</v>
      </c>
      <c r="I121" s="28">
        <v>855000</v>
      </c>
      <c r="J121" s="28">
        <v>869000</v>
      </c>
      <c r="K121" s="28">
        <v>797900</v>
      </c>
      <c r="L121" s="28">
        <v>835000</v>
      </c>
      <c r="M121" s="28">
        <v>835000</v>
      </c>
      <c r="N121" s="28">
        <v>832500</v>
      </c>
      <c r="O121" s="29">
        <v>22</v>
      </c>
      <c r="P121" s="29">
        <v>24</v>
      </c>
      <c r="Q121" s="29">
        <v>24</v>
      </c>
      <c r="R121" s="28">
        <v>680</v>
      </c>
      <c r="S121" s="28">
        <v>665</v>
      </c>
      <c r="T121" s="30">
        <v>2.4</v>
      </c>
      <c r="U121" s="30">
        <v>-0.20000000000000018</v>
      </c>
      <c r="V121" s="30">
        <v>2.6</v>
      </c>
      <c r="W121" s="30">
        <v>1.5</v>
      </c>
      <c r="X121" s="31">
        <v>4.1356725146198828E-2</v>
      </c>
      <c r="Y121" s="30">
        <v>1.9</v>
      </c>
      <c r="Z121" s="30">
        <v>9.9999999999999867E-2</v>
      </c>
      <c r="AA121" s="30">
        <v>1.8</v>
      </c>
      <c r="AB121" s="30">
        <v>2.5</v>
      </c>
      <c r="AC121" s="32">
        <v>0.2513008514664144</v>
      </c>
      <c r="AD121" s="30">
        <v>6.0764204752201438</v>
      </c>
      <c r="AE121" s="12">
        <v>147</v>
      </c>
      <c r="AF121" s="12">
        <v>127</v>
      </c>
      <c r="AG121" s="12">
        <v>161</v>
      </c>
      <c r="AH121" s="33">
        <v>1.8927444794952681</v>
      </c>
      <c r="AI121" s="34">
        <v>861000</v>
      </c>
      <c r="AJ121" s="34">
        <v>850000</v>
      </c>
      <c r="AK121" s="34">
        <v>880000</v>
      </c>
      <c r="AL121" s="35">
        <v>1.2941176470588235E-2</v>
      </c>
      <c r="AM121" s="35">
        <v>-2.1590909090909091E-2</v>
      </c>
      <c r="AN121" s="12">
        <v>3.2</v>
      </c>
      <c r="AO121" s="33">
        <v>0.40000000000000036</v>
      </c>
      <c r="AP121" s="12">
        <v>2.8</v>
      </c>
      <c r="AQ121" s="32">
        <v>7.22E-2</v>
      </c>
      <c r="AR121" s="34">
        <v>650</v>
      </c>
      <c r="AS121" s="34">
        <v>650</v>
      </c>
      <c r="AT121" s="31">
        <v>0</v>
      </c>
      <c r="AU121" s="32">
        <v>0.20019500589072031</v>
      </c>
      <c r="AV121" s="36">
        <v>2705.92</v>
      </c>
      <c r="AW121" s="30">
        <v>0.80020000000000002</v>
      </c>
      <c r="AX121" s="30">
        <v>0.19980000000000001</v>
      </c>
      <c r="AY121" s="30">
        <v>0.92620000000000002</v>
      </c>
      <c r="AZ121" s="30">
        <v>7.17E-2</v>
      </c>
      <c r="BA121" s="30">
        <v>0.29849999999999999</v>
      </c>
      <c r="BB121" s="30">
        <v>0.44940000000000002</v>
      </c>
      <c r="BC121" s="30">
        <v>0.22570000000000001</v>
      </c>
      <c r="BD121" s="37">
        <v>8</v>
      </c>
      <c r="BE121" s="29">
        <v>58</v>
      </c>
      <c r="BF121" s="38" t="s">
        <v>2831</v>
      </c>
      <c r="BG121" s="39">
        <v>149.13727608662899</v>
      </c>
      <c r="BH121" s="39">
        <v>-35.413720237454001</v>
      </c>
      <c r="BI121" s="40">
        <f t="shared" si="14"/>
        <v>77</v>
      </c>
      <c r="BJ121" s="40">
        <f t="shared" si="15"/>
        <v>64</v>
      </c>
      <c r="BK121" s="40">
        <f t="shared" si="16"/>
        <v>100</v>
      </c>
      <c r="BL121" s="40">
        <f t="shared" si="17"/>
        <v>34</v>
      </c>
      <c r="BM121" s="40">
        <f t="shared" si="18"/>
        <v>7</v>
      </c>
      <c r="BN121" s="40">
        <f t="shared" si="19"/>
        <v>96</v>
      </c>
      <c r="BO121" s="40">
        <f t="shared" si="20"/>
        <v>97</v>
      </c>
      <c r="BP121" s="40">
        <f t="shared" si="21"/>
        <v>56</v>
      </c>
      <c r="BQ121" s="41">
        <f t="shared" si="22"/>
        <v>88</v>
      </c>
      <c r="BR121" s="40">
        <f t="shared" si="23"/>
        <v>89</v>
      </c>
      <c r="BS121" s="41">
        <f t="shared" si="24"/>
        <v>99</v>
      </c>
      <c r="BT121" s="41">
        <f t="shared" si="25"/>
        <v>85</v>
      </c>
      <c r="BU121" s="41">
        <f t="shared" si="26"/>
        <v>80</v>
      </c>
      <c r="BV121" s="41">
        <f t="shared" si="27"/>
        <v>76</v>
      </c>
    </row>
    <row r="122" spans="2:74" x14ac:dyDescent="0.3">
      <c r="B122" s="12" t="s">
        <v>291</v>
      </c>
      <c r="C122" s="12">
        <v>801071083</v>
      </c>
      <c r="D122" s="12" t="s">
        <v>153</v>
      </c>
      <c r="E122" s="12" t="s">
        <v>154</v>
      </c>
      <c r="F122" s="12" t="s">
        <v>2740</v>
      </c>
      <c r="G122" s="12" t="s">
        <v>155</v>
      </c>
      <c r="H122" s="12" t="s">
        <v>86</v>
      </c>
      <c r="I122" s="28">
        <v>911800</v>
      </c>
      <c r="J122" s="28">
        <v>965150</v>
      </c>
      <c r="K122" s="28">
        <v>938400</v>
      </c>
      <c r="L122" s="28">
        <v>925000</v>
      </c>
      <c r="M122" s="28">
        <v>1090000</v>
      </c>
      <c r="N122" s="28">
        <v>920000</v>
      </c>
      <c r="O122" s="29">
        <v>23</v>
      </c>
      <c r="P122" s="29">
        <v>23</v>
      </c>
      <c r="Q122" s="29">
        <v>23</v>
      </c>
      <c r="R122" s="28">
        <v>620</v>
      </c>
      <c r="S122" s="28">
        <v>670</v>
      </c>
      <c r="T122" s="30">
        <v>4.3</v>
      </c>
      <c r="U122" s="30">
        <v>-0.20000000000000018</v>
      </c>
      <c r="V122" s="30">
        <v>4.5</v>
      </c>
      <c r="W122" s="30">
        <v>3.7</v>
      </c>
      <c r="X122" s="31">
        <v>3.5358631278789208E-2</v>
      </c>
      <c r="Y122" s="30">
        <v>0.8</v>
      </c>
      <c r="Z122" s="30">
        <v>-0.59999999999999987</v>
      </c>
      <c r="AA122" s="30">
        <v>1.4</v>
      </c>
      <c r="AB122" s="30">
        <v>1.6</v>
      </c>
      <c r="AC122" s="32">
        <v>0.18227574203866595</v>
      </c>
      <c r="AD122" s="30">
        <v>5.1550565009570599</v>
      </c>
      <c r="AE122" s="12">
        <v>147</v>
      </c>
      <c r="AF122" s="12">
        <v>127</v>
      </c>
      <c r="AG122" s="12">
        <v>161</v>
      </c>
      <c r="AH122" s="33">
        <v>1.8927444794952681</v>
      </c>
      <c r="AI122" s="34">
        <v>861000</v>
      </c>
      <c r="AJ122" s="34">
        <v>850000</v>
      </c>
      <c r="AK122" s="34">
        <v>880000</v>
      </c>
      <c r="AL122" s="35">
        <v>1.2941176470588235E-2</v>
      </c>
      <c r="AM122" s="35">
        <v>-2.1590909090909091E-2</v>
      </c>
      <c r="AN122" s="12">
        <v>3.2</v>
      </c>
      <c r="AO122" s="33">
        <v>0.40000000000000036</v>
      </c>
      <c r="AP122" s="12">
        <v>2.8</v>
      </c>
      <c r="AQ122" s="32">
        <v>7.22E-2</v>
      </c>
      <c r="AR122" s="34">
        <v>650</v>
      </c>
      <c r="AS122" s="34">
        <v>650</v>
      </c>
      <c r="AT122" s="31">
        <v>0</v>
      </c>
      <c r="AU122" s="32">
        <v>0.20019500589072031</v>
      </c>
      <c r="AV122" s="36">
        <v>3401.4400000000005</v>
      </c>
      <c r="AW122" s="30">
        <v>0.85450000000000004</v>
      </c>
      <c r="AX122" s="30">
        <v>0.14549999999999999</v>
      </c>
      <c r="AY122" s="30">
        <v>0.97340000000000004</v>
      </c>
      <c r="AZ122" s="30">
        <v>2.87E-2</v>
      </c>
      <c r="BA122" s="30">
        <v>0.42420000000000002</v>
      </c>
      <c r="BB122" s="30">
        <v>0.4652</v>
      </c>
      <c r="BC122" s="30">
        <v>9.8400000000000001E-2</v>
      </c>
      <c r="BD122" s="37">
        <v>9</v>
      </c>
      <c r="BE122" s="29">
        <v>59</v>
      </c>
      <c r="BF122" s="38" t="s">
        <v>2832</v>
      </c>
      <c r="BG122" s="39">
        <v>149.13349245638699</v>
      </c>
      <c r="BH122" s="39">
        <v>-35.404736332111902</v>
      </c>
      <c r="BI122" s="40">
        <f t="shared" si="14"/>
        <v>46</v>
      </c>
      <c r="BJ122" s="40">
        <f t="shared" si="15"/>
        <v>64</v>
      </c>
      <c r="BK122" s="40">
        <f t="shared" si="16"/>
        <v>100</v>
      </c>
      <c r="BL122" s="40">
        <f t="shared" si="17"/>
        <v>34</v>
      </c>
      <c r="BM122" s="40">
        <f t="shared" si="18"/>
        <v>7</v>
      </c>
      <c r="BN122" s="40">
        <f t="shared" si="19"/>
        <v>96</v>
      </c>
      <c r="BO122" s="40">
        <f t="shared" si="20"/>
        <v>96</v>
      </c>
      <c r="BP122" s="40">
        <f t="shared" si="21"/>
        <v>83</v>
      </c>
      <c r="BQ122" s="41">
        <f t="shared" si="22"/>
        <v>68</v>
      </c>
      <c r="BR122" s="40">
        <f t="shared" si="23"/>
        <v>98</v>
      </c>
      <c r="BS122" s="41">
        <f t="shared" si="24"/>
        <v>100</v>
      </c>
      <c r="BT122" s="41">
        <f t="shared" si="25"/>
        <v>100</v>
      </c>
      <c r="BU122" s="41">
        <f t="shared" si="26"/>
        <v>90</v>
      </c>
      <c r="BV122" s="41">
        <f t="shared" si="27"/>
        <v>76</v>
      </c>
    </row>
    <row r="123" spans="2:74" x14ac:dyDescent="0.3">
      <c r="B123" s="12" t="s">
        <v>292</v>
      </c>
      <c r="C123" s="12">
        <v>801071084</v>
      </c>
      <c r="D123" s="12" t="s">
        <v>153</v>
      </c>
      <c r="E123" s="12" t="s">
        <v>154</v>
      </c>
      <c r="F123" s="12" t="s">
        <v>2740</v>
      </c>
      <c r="G123" s="12" t="s">
        <v>155</v>
      </c>
      <c r="H123" s="12" t="s">
        <v>86</v>
      </c>
      <c r="I123" s="28">
        <v>899000</v>
      </c>
      <c r="J123" s="28">
        <v>890000</v>
      </c>
      <c r="K123" s="28">
        <v>901000</v>
      </c>
      <c r="L123" s="28">
        <v>905000</v>
      </c>
      <c r="M123" s="28">
        <v>905000</v>
      </c>
      <c r="N123" s="28">
        <v>930000</v>
      </c>
      <c r="O123" s="29">
        <v>24</v>
      </c>
      <c r="P123" s="29">
        <v>29</v>
      </c>
      <c r="Q123" s="29">
        <v>30</v>
      </c>
      <c r="R123" s="28">
        <v>650</v>
      </c>
      <c r="S123" s="28">
        <v>650</v>
      </c>
      <c r="T123" s="30">
        <v>2.6</v>
      </c>
      <c r="U123" s="30">
        <v>0.30000000000000027</v>
      </c>
      <c r="V123" s="30">
        <v>2.2999999999999998</v>
      </c>
      <c r="W123" s="30">
        <v>2.9</v>
      </c>
      <c r="X123" s="31">
        <v>3.7597330367074529E-2</v>
      </c>
      <c r="Y123" s="30">
        <v>1.7</v>
      </c>
      <c r="Z123" s="30">
        <v>-0.90000000000000013</v>
      </c>
      <c r="AA123" s="30">
        <v>2.6</v>
      </c>
      <c r="AB123" s="30">
        <v>2.8</v>
      </c>
      <c r="AC123" s="32">
        <v>0.26818721943490886</v>
      </c>
      <c r="AD123" s="30">
        <v>7.133145274319026</v>
      </c>
      <c r="AE123" s="12">
        <v>147</v>
      </c>
      <c r="AF123" s="12">
        <v>127</v>
      </c>
      <c r="AG123" s="12">
        <v>161</v>
      </c>
      <c r="AH123" s="33">
        <v>1.8927444794952681</v>
      </c>
      <c r="AI123" s="34">
        <v>861000</v>
      </c>
      <c r="AJ123" s="34">
        <v>850000</v>
      </c>
      <c r="AK123" s="34">
        <v>880000</v>
      </c>
      <c r="AL123" s="35">
        <v>1.2941176470588235E-2</v>
      </c>
      <c r="AM123" s="35">
        <v>-2.1590909090909091E-2</v>
      </c>
      <c r="AN123" s="12">
        <v>3.2</v>
      </c>
      <c r="AO123" s="33">
        <v>0.40000000000000036</v>
      </c>
      <c r="AP123" s="12">
        <v>2.8</v>
      </c>
      <c r="AQ123" s="32">
        <v>7.22E-2</v>
      </c>
      <c r="AR123" s="34">
        <v>650</v>
      </c>
      <c r="AS123" s="34">
        <v>650</v>
      </c>
      <c r="AT123" s="31">
        <v>0</v>
      </c>
      <c r="AU123" s="32">
        <v>0.20019500589072031</v>
      </c>
      <c r="AV123" s="36">
        <v>2423.6800000000003</v>
      </c>
      <c r="AW123" s="30">
        <v>0.72109999999999996</v>
      </c>
      <c r="AX123" s="30">
        <v>0.27889999999999998</v>
      </c>
      <c r="AY123" s="30">
        <v>0.86050000000000004</v>
      </c>
      <c r="AZ123" s="30">
        <v>0.1221</v>
      </c>
      <c r="BA123" s="30">
        <v>0.36099999999999999</v>
      </c>
      <c r="BB123" s="30">
        <v>0.37790000000000001</v>
      </c>
      <c r="BC123" s="30">
        <v>0.1923</v>
      </c>
      <c r="BD123" s="37">
        <v>9.5</v>
      </c>
      <c r="BE123" s="29">
        <v>62</v>
      </c>
      <c r="BF123" s="38" t="s">
        <v>2833</v>
      </c>
      <c r="BG123" s="39">
        <v>149.09083124775799</v>
      </c>
      <c r="BH123" s="39">
        <v>-35.414025707530797</v>
      </c>
      <c r="BI123" s="40">
        <f t="shared" si="14"/>
        <v>74</v>
      </c>
      <c r="BJ123" s="40">
        <f t="shared" si="15"/>
        <v>64</v>
      </c>
      <c r="BK123" s="40">
        <f t="shared" si="16"/>
        <v>100</v>
      </c>
      <c r="BL123" s="40">
        <f t="shared" si="17"/>
        <v>34</v>
      </c>
      <c r="BM123" s="40">
        <f t="shared" si="18"/>
        <v>7</v>
      </c>
      <c r="BN123" s="40">
        <f t="shared" si="19"/>
        <v>96</v>
      </c>
      <c r="BO123" s="40">
        <f t="shared" si="20"/>
        <v>95</v>
      </c>
      <c r="BP123" s="40">
        <f t="shared" si="21"/>
        <v>69</v>
      </c>
      <c r="BQ123" s="41">
        <f t="shared" si="22"/>
        <v>76</v>
      </c>
      <c r="BR123" s="40">
        <f t="shared" si="23"/>
        <v>79</v>
      </c>
      <c r="BS123" s="41">
        <f t="shared" si="24"/>
        <v>88</v>
      </c>
      <c r="BT123" s="41">
        <f t="shared" si="25"/>
        <v>88</v>
      </c>
      <c r="BU123" s="41">
        <f t="shared" si="26"/>
        <v>95</v>
      </c>
      <c r="BV123" s="41">
        <f t="shared" si="27"/>
        <v>76</v>
      </c>
    </row>
    <row r="124" spans="2:74" x14ac:dyDescent="0.3">
      <c r="B124" s="12" t="s">
        <v>293</v>
      </c>
      <c r="C124" s="12">
        <v>102011030</v>
      </c>
      <c r="D124" s="12" t="s">
        <v>294</v>
      </c>
      <c r="E124" s="12" t="s">
        <v>225</v>
      </c>
      <c r="F124" s="12" t="s">
        <v>225</v>
      </c>
      <c r="G124" s="12" t="s">
        <v>85</v>
      </c>
      <c r="H124" s="12" t="s">
        <v>86</v>
      </c>
      <c r="I124" s="28">
        <v>839050</v>
      </c>
      <c r="J124" s="28">
        <v>847700</v>
      </c>
      <c r="K124" s="28">
        <v>811800</v>
      </c>
      <c r="L124" s="28">
        <v>1575000</v>
      </c>
      <c r="M124" s="28">
        <v>1575000</v>
      </c>
      <c r="N124" s="28">
        <v>903000</v>
      </c>
      <c r="O124" s="29">
        <v>66</v>
      </c>
      <c r="P124" s="29">
        <v>76</v>
      </c>
      <c r="Q124" s="29">
        <v>77</v>
      </c>
      <c r="R124" s="28">
        <v>595</v>
      </c>
      <c r="S124" s="28">
        <v>595</v>
      </c>
      <c r="T124" s="30">
        <v>1.9</v>
      </c>
      <c r="U124" s="30">
        <v>0</v>
      </c>
      <c r="V124" s="30">
        <v>1.9</v>
      </c>
      <c r="W124" s="30">
        <v>1.4</v>
      </c>
      <c r="X124" s="31">
        <v>3.6875037244502709E-2</v>
      </c>
      <c r="Y124" s="30">
        <v>2</v>
      </c>
      <c r="Z124" s="30">
        <v>0.10000000000000009</v>
      </c>
      <c r="AA124" s="30">
        <v>1.9</v>
      </c>
      <c r="AB124" s="30">
        <v>2</v>
      </c>
      <c r="AC124" s="32">
        <v>0.29895891952729314</v>
      </c>
      <c r="AD124" s="30">
        <v>8.1073523409623576</v>
      </c>
      <c r="AE124" s="12">
        <v>713</v>
      </c>
      <c r="AF124" s="12">
        <v>625</v>
      </c>
      <c r="AG124" s="12">
        <v>524</v>
      </c>
      <c r="AH124" s="33">
        <v>3.9169811320754717</v>
      </c>
      <c r="AI124" s="34">
        <v>1151000</v>
      </c>
      <c r="AJ124" s="34">
        <v>1120000</v>
      </c>
      <c r="AK124" s="34">
        <v>1080000</v>
      </c>
      <c r="AL124" s="35">
        <v>2.7678571428571427E-2</v>
      </c>
      <c r="AM124" s="35">
        <v>6.5740740740740738E-2</v>
      </c>
      <c r="AN124" s="12">
        <v>3</v>
      </c>
      <c r="AO124" s="33">
        <v>0</v>
      </c>
      <c r="AP124" s="12">
        <v>3</v>
      </c>
      <c r="AQ124" s="32">
        <v>0.11314814814814815</v>
      </c>
      <c r="AR124" s="34">
        <v>690</v>
      </c>
      <c r="AS124" s="34">
        <v>620</v>
      </c>
      <c r="AT124" s="31">
        <v>0.11290322580645161</v>
      </c>
      <c r="AU124" s="32">
        <v>8.9409142817512416E-2</v>
      </c>
      <c r="AV124" s="36">
        <v>1990.2400000000002</v>
      </c>
      <c r="AW124" s="30">
        <v>0.71889999999999998</v>
      </c>
      <c r="AX124" s="30">
        <v>0.28110000000000002</v>
      </c>
      <c r="AY124" s="30">
        <v>0.9506</v>
      </c>
      <c r="AZ124" s="30">
        <v>3.0000000000000001E-3</v>
      </c>
      <c r="BA124" s="30">
        <v>0.40339999999999998</v>
      </c>
      <c r="BB124" s="30">
        <v>0.32300000000000001</v>
      </c>
      <c r="BC124" s="30">
        <v>0.20599999999999999</v>
      </c>
      <c r="BD124" s="37">
        <v>6</v>
      </c>
      <c r="BE124" s="29">
        <v>59</v>
      </c>
      <c r="BF124" s="38" t="s">
        <v>2834</v>
      </c>
      <c r="BG124" s="39">
        <v>151.17971173716501</v>
      </c>
      <c r="BH124" s="39">
        <v>-33.340044945744097</v>
      </c>
      <c r="BI124" s="40">
        <f t="shared" si="14"/>
        <v>85</v>
      </c>
      <c r="BJ124" s="40">
        <f t="shared" si="15"/>
        <v>67</v>
      </c>
      <c r="BK124" s="40">
        <f t="shared" si="16"/>
        <v>76</v>
      </c>
      <c r="BL124" s="40">
        <f t="shared" si="17"/>
        <v>70</v>
      </c>
      <c r="BM124" s="40">
        <f t="shared" si="18"/>
        <v>15</v>
      </c>
      <c r="BN124" s="40">
        <f t="shared" si="19"/>
        <v>100</v>
      </c>
      <c r="BO124" s="40">
        <f t="shared" si="20"/>
        <v>96</v>
      </c>
      <c r="BP124" s="40">
        <f t="shared" si="21"/>
        <v>79</v>
      </c>
      <c r="BQ124" s="41">
        <f t="shared" si="22"/>
        <v>73</v>
      </c>
      <c r="BR124" s="40">
        <f t="shared" si="23"/>
        <v>69</v>
      </c>
      <c r="BS124" s="41">
        <f t="shared" si="24"/>
        <v>68</v>
      </c>
      <c r="BT124" s="41">
        <f t="shared" si="25"/>
        <v>84</v>
      </c>
      <c r="BU124" s="41">
        <f t="shared" si="26"/>
        <v>60</v>
      </c>
      <c r="BV124" s="41">
        <f t="shared" si="27"/>
        <v>75</v>
      </c>
    </row>
    <row r="125" spans="2:74" x14ac:dyDescent="0.3">
      <c r="B125" s="12" t="s">
        <v>295</v>
      </c>
      <c r="C125" s="12">
        <v>105011096</v>
      </c>
      <c r="D125" s="12" t="s">
        <v>296</v>
      </c>
      <c r="E125" s="12" t="s">
        <v>123</v>
      </c>
      <c r="F125" s="12" t="s">
        <v>2703</v>
      </c>
      <c r="G125" s="12" t="s">
        <v>85</v>
      </c>
      <c r="H125" s="12" t="s">
        <v>86</v>
      </c>
      <c r="I125" s="28">
        <v>270000</v>
      </c>
      <c r="J125" s="28">
        <v>270000</v>
      </c>
      <c r="K125" s="28">
        <v>250000</v>
      </c>
      <c r="L125" s="28">
        <v>335000</v>
      </c>
      <c r="M125" s="28">
        <v>335000</v>
      </c>
      <c r="N125" s="28">
        <v>115000</v>
      </c>
      <c r="O125" s="29">
        <v>95</v>
      </c>
      <c r="P125" s="29">
        <v>99</v>
      </c>
      <c r="Q125" s="29">
        <v>156</v>
      </c>
      <c r="R125" s="28">
        <v>300</v>
      </c>
      <c r="S125" s="28">
        <v>290</v>
      </c>
      <c r="T125" s="30">
        <v>0.7</v>
      </c>
      <c r="U125" s="30">
        <v>0</v>
      </c>
      <c r="V125" s="30">
        <v>0.7</v>
      </c>
      <c r="W125" s="30">
        <v>0.5</v>
      </c>
      <c r="X125" s="31">
        <v>5.7777777777777775E-2</v>
      </c>
      <c r="Y125" s="30">
        <v>0.2</v>
      </c>
      <c r="Z125" s="30">
        <v>-9.9999999999999978E-2</v>
      </c>
      <c r="AA125" s="30">
        <v>0.3</v>
      </c>
      <c r="AB125" s="30">
        <v>0.4</v>
      </c>
      <c r="AC125" s="32">
        <v>0.27028975061265675</v>
      </c>
      <c r="AD125" s="30">
        <v>4.6780918375267513</v>
      </c>
      <c r="AE125" s="12">
        <v>104</v>
      </c>
      <c r="AF125" s="12">
        <v>94</v>
      </c>
      <c r="AG125" s="12">
        <v>90</v>
      </c>
      <c r="AH125" s="33">
        <v>10.7</v>
      </c>
      <c r="AI125" s="34">
        <v>260000</v>
      </c>
      <c r="AJ125" s="34">
        <v>210000</v>
      </c>
      <c r="AK125" s="34">
        <v>220000</v>
      </c>
      <c r="AL125" s="35">
        <v>0.23809523809523808</v>
      </c>
      <c r="AM125" s="35">
        <v>0.18181818181818182</v>
      </c>
      <c r="AN125" s="12">
        <v>0.8</v>
      </c>
      <c r="AO125" s="33">
        <v>0.10000000000000009</v>
      </c>
      <c r="AP125" s="12">
        <v>0.7</v>
      </c>
      <c r="AQ125" s="32">
        <v>3.3333333333333333E-2</v>
      </c>
      <c r="AR125" s="34">
        <v>330</v>
      </c>
      <c r="AS125" s="34">
        <v>300</v>
      </c>
      <c r="AT125" s="31">
        <v>0.1</v>
      </c>
      <c r="AU125" s="32">
        <v>0.18561556399071624</v>
      </c>
      <c r="AV125" s="36">
        <v>1109.92</v>
      </c>
      <c r="AW125" s="30">
        <v>0.58879999999999999</v>
      </c>
      <c r="AX125" s="30">
        <v>0.41120000000000001</v>
      </c>
      <c r="AY125" s="30">
        <v>0.76490000000000002</v>
      </c>
      <c r="AZ125" s="30">
        <v>3.2899999999999999E-2</v>
      </c>
      <c r="BA125" s="30">
        <v>0.40789999999999998</v>
      </c>
      <c r="BB125" s="30">
        <v>0.1467</v>
      </c>
      <c r="BC125" s="30">
        <v>0.31440000000000001</v>
      </c>
      <c r="BD125" s="37">
        <v>8</v>
      </c>
      <c r="BE125" s="29">
        <v>529</v>
      </c>
      <c r="BF125" s="38" t="s">
        <v>2835</v>
      </c>
      <c r="BG125" s="39">
        <v>148.24452065053401</v>
      </c>
      <c r="BH125" s="39">
        <v>-29.828649072529501</v>
      </c>
      <c r="BI125" s="40">
        <f t="shared" si="14"/>
        <v>100</v>
      </c>
      <c r="BJ125" s="40">
        <f t="shared" si="15"/>
        <v>100</v>
      </c>
      <c r="BK125" s="40">
        <f t="shared" si="16"/>
        <v>1</v>
      </c>
      <c r="BL125" s="40">
        <f t="shared" si="17"/>
        <v>39</v>
      </c>
      <c r="BM125" s="40">
        <f t="shared" si="18"/>
        <v>100</v>
      </c>
      <c r="BN125" s="40">
        <f t="shared" si="19"/>
        <v>37</v>
      </c>
      <c r="BO125" s="40">
        <f t="shared" si="20"/>
        <v>26</v>
      </c>
      <c r="BP125" s="40">
        <f t="shared" si="21"/>
        <v>80</v>
      </c>
      <c r="BQ125" s="41">
        <f t="shared" si="22"/>
        <v>100</v>
      </c>
      <c r="BR125" s="40">
        <f t="shared" si="23"/>
        <v>100</v>
      </c>
      <c r="BS125" s="41">
        <f t="shared" si="24"/>
        <v>87</v>
      </c>
      <c r="BT125" s="41">
        <f t="shared" si="25"/>
        <v>100</v>
      </c>
      <c r="BU125" s="41">
        <f t="shared" si="26"/>
        <v>80</v>
      </c>
      <c r="BV125" s="41">
        <f t="shared" si="27"/>
        <v>75</v>
      </c>
    </row>
    <row r="126" spans="2:74" x14ac:dyDescent="0.3">
      <c r="B126" s="12" t="s">
        <v>297</v>
      </c>
      <c r="C126" s="12">
        <v>106041129</v>
      </c>
      <c r="D126" s="12" t="s">
        <v>298</v>
      </c>
      <c r="E126" s="12" t="s">
        <v>299</v>
      </c>
      <c r="F126" s="12" t="s">
        <v>2703</v>
      </c>
      <c r="G126" s="12" t="s">
        <v>85</v>
      </c>
      <c r="H126" s="12" t="s">
        <v>86</v>
      </c>
      <c r="I126" s="28">
        <v>465000</v>
      </c>
      <c r="J126" s="28">
        <v>460000</v>
      </c>
      <c r="K126" s="28">
        <v>450000</v>
      </c>
      <c r="L126" s="28">
        <v>430000</v>
      </c>
      <c r="M126" s="28">
        <v>430000</v>
      </c>
      <c r="N126" s="28">
        <v>430000</v>
      </c>
      <c r="O126" s="29">
        <v>49</v>
      </c>
      <c r="P126" s="29">
        <v>52</v>
      </c>
      <c r="Q126" s="29">
        <v>51</v>
      </c>
      <c r="R126" s="28">
        <v>450</v>
      </c>
      <c r="S126" s="28">
        <v>400</v>
      </c>
      <c r="T126" s="30">
        <v>1.8</v>
      </c>
      <c r="U126" s="30">
        <v>-9.9999999999999867E-2</v>
      </c>
      <c r="V126" s="30">
        <v>1.9</v>
      </c>
      <c r="W126" s="30">
        <v>1.7</v>
      </c>
      <c r="X126" s="31">
        <v>5.0322580645161291E-2</v>
      </c>
      <c r="Y126" s="30">
        <v>1.4</v>
      </c>
      <c r="Z126" s="30">
        <v>-0.20000000000000018</v>
      </c>
      <c r="AA126" s="30">
        <v>1.6</v>
      </c>
      <c r="AB126" s="30">
        <v>1.2</v>
      </c>
      <c r="AC126" s="32">
        <v>0.2949968533668974</v>
      </c>
      <c r="AD126" s="30">
        <v>5.8621169579319359</v>
      </c>
      <c r="AE126" s="12">
        <v>149</v>
      </c>
      <c r="AF126" s="12">
        <v>128</v>
      </c>
      <c r="AG126" s="12">
        <v>101</v>
      </c>
      <c r="AH126" s="33">
        <v>3.2931392931392929</v>
      </c>
      <c r="AI126" s="34">
        <v>542000</v>
      </c>
      <c r="AJ126" s="34">
        <v>485000</v>
      </c>
      <c r="AK126" s="34">
        <v>450000</v>
      </c>
      <c r="AL126" s="35">
        <v>0.11752577319587629</v>
      </c>
      <c r="AM126" s="35">
        <v>0.20444444444444446</v>
      </c>
      <c r="AN126" s="12">
        <v>2.9</v>
      </c>
      <c r="AO126" s="33">
        <v>-0.10000000000000009</v>
      </c>
      <c r="AP126" s="12">
        <v>3</v>
      </c>
      <c r="AQ126" s="32">
        <v>7.2063492063492066E-2</v>
      </c>
      <c r="AR126" s="34">
        <v>520</v>
      </c>
      <c r="AS126" s="34">
        <v>480</v>
      </c>
      <c r="AT126" s="31">
        <v>8.3333333333333329E-2</v>
      </c>
      <c r="AU126" s="32">
        <v>0.40454861831350486</v>
      </c>
      <c r="AV126" s="36">
        <v>1525.44</v>
      </c>
      <c r="AW126" s="30">
        <v>0.6885</v>
      </c>
      <c r="AX126" s="30">
        <v>0.3115</v>
      </c>
      <c r="AY126" s="30">
        <v>0.95140000000000002</v>
      </c>
      <c r="AZ126" s="30">
        <v>2.41E-2</v>
      </c>
      <c r="BA126" s="30">
        <v>0.40260000000000001</v>
      </c>
      <c r="BB126" s="30">
        <v>0.30409999999999998</v>
      </c>
      <c r="BC126" s="30">
        <v>0.19919999999999999</v>
      </c>
      <c r="BD126" s="37">
        <v>6</v>
      </c>
      <c r="BE126" s="29">
        <v>216</v>
      </c>
      <c r="BF126" s="38" t="s">
        <v>2836</v>
      </c>
      <c r="BG126" s="39">
        <v>150.646952759247</v>
      </c>
      <c r="BH126" s="39">
        <v>-31.981790052828199</v>
      </c>
      <c r="BI126" s="40">
        <f t="shared" si="14"/>
        <v>87</v>
      </c>
      <c r="BJ126" s="40">
        <f t="shared" si="15"/>
        <v>69</v>
      </c>
      <c r="BK126" s="40">
        <f t="shared" si="16"/>
        <v>84</v>
      </c>
      <c r="BL126" s="40">
        <f t="shared" si="17"/>
        <v>1</v>
      </c>
      <c r="BM126" s="40">
        <f t="shared" si="18"/>
        <v>59</v>
      </c>
      <c r="BN126" s="40">
        <f t="shared" si="19"/>
        <v>96</v>
      </c>
      <c r="BO126" s="40">
        <f t="shared" si="20"/>
        <v>66</v>
      </c>
      <c r="BP126" s="40">
        <f t="shared" si="21"/>
        <v>79</v>
      </c>
      <c r="BQ126" s="41">
        <f t="shared" si="22"/>
        <v>100</v>
      </c>
      <c r="BR126" s="40">
        <f t="shared" si="23"/>
        <v>91</v>
      </c>
      <c r="BS126" s="41">
        <f t="shared" si="24"/>
        <v>70</v>
      </c>
      <c r="BT126" s="41">
        <f t="shared" si="25"/>
        <v>93</v>
      </c>
      <c r="BU126" s="41">
        <f t="shared" si="26"/>
        <v>60</v>
      </c>
      <c r="BV126" s="41">
        <f t="shared" si="27"/>
        <v>75</v>
      </c>
    </row>
    <row r="127" spans="2:74" x14ac:dyDescent="0.3">
      <c r="B127" s="12" t="s">
        <v>300</v>
      </c>
      <c r="C127" s="12">
        <v>113021262</v>
      </c>
      <c r="D127" s="12" t="s">
        <v>301</v>
      </c>
      <c r="E127" s="12" t="s">
        <v>84</v>
      </c>
      <c r="F127" s="12" t="s">
        <v>2703</v>
      </c>
      <c r="G127" s="12" t="s">
        <v>85</v>
      </c>
      <c r="H127" s="12" t="s">
        <v>86</v>
      </c>
      <c r="I127" s="28">
        <v>495000</v>
      </c>
      <c r="J127" s="28">
        <v>480000</v>
      </c>
      <c r="K127" s="28">
        <v>480000</v>
      </c>
      <c r="L127" s="28">
        <v>365000</v>
      </c>
      <c r="M127" s="28">
        <v>387000</v>
      </c>
      <c r="N127" s="28">
        <v>380000</v>
      </c>
      <c r="O127" s="29">
        <v>63</v>
      </c>
      <c r="P127" s="29">
        <v>77</v>
      </c>
      <c r="Q127" s="29">
        <v>74</v>
      </c>
      <c r="R127" s="28">
        <v>350</v>
      </c>
      <c r="S127" s="28">
        <v>350</v>
      </c>
      <c r="T127" s="30">
        <v>1</v>
      </c>
      <c r="U127" s="30">
        <v>-0.10000000000000009</v>
      </c>
      <c r="V127" s="30">
        <v>1.1000000000000001</v>
      </c>
      <c r="W127" s="30">
        <v>1.2</v>
      </c>
      <c r="X127" s="31">
        <v>3.6767676767676769E-2</v>
      </c>
      <c r="Y127" s="30">
        <v>0.5</v>
      </c>
      <c r="Z127" s="30">
        <v>-0.30000000000000004</v>
      </c>
      <c r="AA127" s="30">
        <v>0.8</v>
      </c>
      <c r="AB127" s="30">
        <v>0.8</v>
      </c>
      <c r="AC127" s="32">
        <v>0.22482014388489205</v>
      </c>
      <c r="AD127" s="30">
        <v>6.1146138034627242</v>
      </c>
      <c r="AE127" s="12">
        <v>153</v>
      </c>
      <c r="AF127" s="12">
        <v>148</v>
      </c>
      <c r="AG127" s="12">
        <v>102</v>
      </c>
      <c r="AH127" s="33">
        <v>13.77049180327869</v>
      </c>
      <c r="AI127" s="34">
        <v>475000</v>
      </c>
      <c r="AJ127" s="34">
        <v>437000</v>
      </c>
      <c r="AK127" s="34">
        <v>427500</v>
      </c>
      <c r="AL127" s="35">
        <v>8.6956521739130432E-2</v>
      </c>
      <c r="AM127" s="35">
        <v>0.1111111111111111</v>
      </c>
      <c r="AN127" s="12">
        <v>1.4</v>
      </c>
      <c r="AO127" s="33">
        <v>0</v>
      </c>
      <c r="AP127" s="12">
        <v>1.4</v>
      </c>
      <c r="AQ127" s="32">
        <v>0.10719738276990184</v>
      </c>
      <c r="AR127" s="34">
        <v>410</v>
      </c>
      <c r="AS127" s="34">
        <v>380</v>
      </c>
      <c r="AT127" s="31">
        <v>7.8947368421052627E-2</v>
      </c>
      <c r="AU127" s="32">
        <v>0.34920327150244362</v>
      </c>
      <c r="AV127" s="36">
        <v>1556.8000000000002</v>
      </c>
      <c r="AW127" s="30">
        <v>0.71120000000000005</v>
      </c>
      <c r="AX127" s="30">
        <v>0.2888</v>
      </c>
      <c r="AY127" s="30">
        <v>0.96560000000000001</v>
      </c>
      <c r="AZ127" s="30">
        <v>1.52E-2</v>
      </c>
      <c r="BA127" s="30">
        <v>0.49380000000000002</v>
      </c>
      <c r="BB127" s="30">
        <v>0.30020000000000002</v>
      </c>
      <c r="BC127" s="30">
        <v>0.15179999999999999</v>
      </c>
      <c r="BD127" s="37">
        <v>6.5</v>
      </c>
      <c r="BE127" s="29">
        <v>321</v>
      </c>
      <c r="BF127" s="38" t="s">
        <v>2837</v>
      </c>
      <c r="BG127" s="39">
        <v>148.34216641728099</v>
      </c>
      <c r="BH127" s="39">
        <v>-35.540373042135499</v>
      </c>
      <c r="BI127" s="40">
        <f t="shared" si="14"/>
        <v>100</v>
      </c>
      <c r="BJ127" s="40">
        <f t="shared" si="15"/>
        <v>93</v>
      </c>
      <c r="BK127" s="40">
        <f t="shared" si="16"/>
        <v>1</v>
      </c>
      <c r="BL127" s="40">
        <f t="shared" si="17"/>
        <v>1</v>
      </c>
      <c r="BM127" s="40">
        <f t="shared" si="18"/>
        <v>44</v>
      </c>
      <c r="BN127" s="40">
        <f t="shared" si="19"/>
        <v>100</v>
      </c>
      <c r="BO127" s="40">
        <f t="shared" si="20"/>
        <v>51</v>
      </c>
      <c r="BP127" s="40">
        <f t="shared" si="21"/>
        <v>99</v>
      </c>
      <c r="BQ127" s="41">
        <f t="shared" si="22"/>
        <v>73</v>
      </c>
      <c r="BR127" s="40">
        <f t="shared" si="23"/>
        <v>89</v>
      </c>
      <c r="BS127" s="41">
        <f t="shared" si="24"/>
        <v>100</v>
      </c>
      <c r="BT127" s="41">
        <f t="shared" si="25"/>
        <v>100</v>
      </c>
      <c r="BU127" s="41">
        <f t="shared" si="26"/>
        <v>65</v>
      </c>
      <c r="BV127" s="41">
        <f t="shared" si="27"/>
        <v>75</v>
      </c>
    </row>
    <row r="128" spans="2:74" x14ac:dyDescent="0.3">
      <c r="B128" s="12" t="s">
        <v>302</v>
      </c>
      <c r="C128" s="12">
        <v>124051469</v>
      </c>
      <c r="D128" s="12" t="s">
        <v>303</v>
      </c>
      <c r="E128" s="12" t="s">
        <v>231</v>
      </c>
      <c r="F128" s="12" t="s">
        <v>2791</v>
      </c>
      <c r="G128" s="12" t="s">
        <v>85</v>
      </c>
      <c r="H128" s="12" t="s">
        <v>86</v>
      </c>
      <c r="I128" s="28">
        <v>1150000</v>
      </c>
      <c r="J128" s="28">
        <v>1126150</v>
      </c>
      <c r="K128" s="28">
        <v>1100000</v>
      </c>
      <c r="L128" s="28">
        <v>1146000</v>
      </c>
      <c r="M128" s="28">
        <v>1095000</v>
      </c>
      <c r="N128" s="28">
        <v>1090000</v>
      </c>
      <c r="O128" s="29">
        <v>30</v>
      </c>
      <c r="P128" s="29">
        <v>28</v>
      </c>
      <c r="Q128" s="29">
        <v>31</v>
      </c>
      <c r="R128" s="28">
        <v>650</v>
      </c>
      <c r="S128" s="28">
        <v>595</v>
      </c>
      <c r="T128" s="30">
        <v>2</v>
      </c>
      <c r="U128" s="30">
        <v>-0.29999999999999982</v>
      </c>
      <c r="V128" s="30">
        <v>2.2999999999999998</v>
      </c>
      <c r="W128" s="30">
        <v>2.1</v>
      </c>
      <c r="X128" s="31">
        <v>2.9391304347826087E-2</v>
      </c>
      <c r="Y128" s="30">
        <v>4.0999999999999996</v>
      </c>
      <c r="Z128" s="30">
        <v>-0.40000000000000036</v>
      </c>
      <c r="AA128" s="30">
        <v>4.5</v>
      </c>
      <c r="AB128" s="30">
        <v>5.4</v>
      </c>
      <c r="AC128" s="32">
        <v>0.24706562062883902</v>
      </c>
      <c r="AD128" s="30">
        <v>8.406078808377659</v>
      </c>
      <c r="AE128" s="12">
        <v>70</v>
      </c>
      <c r="AF128" s="12">
        <v>51</v>
      </c>
      <c r="AG128" s="12">
        <v>72</v>
      </c>
      <c r="AH128" s="33">
        <v>1.536</v>
      </c>
      <c r="AI128" s="34">
        <v>990000</v>
      </c>
      <c r="AJ128" s="34">
        <v>900000</v>
      </c>
      <c r="AK128" s="34">
        <v>845000</v>
      </c>
      <c r="AL128" s="35">
        <v>0.1</v>
      </c>
      <c r="AM128" s="35">
        <v>0.17159763313609466</v>
      </c>
      <c r="AN128" s="12">
        <v>2.7</v>
      </c>
      <c r="AO128" s="33">
        <v>0.10000000000000009</v>
      </c>
      <c r="AP128" s="12">
        <v>2.6</v>
      </c>
      <c r="AQ128" s="32">
        <v>0.10711297071129706</v>
      </c>
      <c r="AR128" s="34">
        <v>580</v>
      </c>
      <c r="AS128" s="34">
        <v>540</v>
      </c>
      <c r="AT128" s="31">
        <v>7.407407407407407E-2</v>
      </c>
      <c r="AU128" s="32">
        <v>9.4363389036188974E-2</v>
      </c>
      <c r="AV128" s="36">
        <v>2630.88</v>
      </c>
      <c r="AW128" s="30">
        <v>0.87</v>
      </c>
      <c r="AX128" s="30">
        <v>0.13</v>
      </c>
      <c r="AY128" s="30">
        <v>0.98129999999999995</v>
      </c>
      <c r="AZ128" s="30">
        <v>1.2699999999999999E-2</v>
      </c>
      <c r="BA128" s="30">
        <v>0.30620000000000003</v>
      </c>
      <c r="BB128" s="30">
        <v>0.48430000000000001</v>
      </c>
      <c r="BC128" s="30">
        <v>0.1943</v>
      </c>
      <c r="BD128" s="37">
        <v>7</v>
      </c>
      <c r="BE128" s="29">
        <v>38</v>
      </c>
      <c r="BF128" s="38" t="s">
        <v>2838</v>
      </c>
      <c r="BG128" s="39">
        <v>150.80210695681899</v>
      </c>
      <c r="BH128" s="39">
        <v>-33.807213813829399</v>
      </c>
      <c r="BI128" s="40">
        <f t="shared" si="14"/>
        <v>84</v>
      </c>
      <c r="BJ128" s="40">
        <f t="shared" si="15"/>
        <v>72</v>
      </c>
      <c r="BK128" s="40">
        <f t="shared" si="16"/>
        <v>100</v>
      </c>
      <c r="BL128" s="40">
        <f t="shared" si="17"/>
        <v>69</v>
      </c>
      <c r="BM128" s="40">
        <f t="shared" si="18"/>
        <v>51</v>
      </c>
      <c r="BN128" s="40">
        <f t="shared" si="19"/>
        <v>100</v>
      </c>
      <c r="BO128" s="40">
        <f t="shared" si="20"/>
        <v>100</v>
      </c>
      <c r="BP128" s="40">
        <f t="shared" si="21"/>
        <v>57</v>
      </c>
      <c r="BQ128" s="41">
        <f t="shared" si="22"/>
        <v>48</v>
      </c>
      <c r="BR128" s="40">
        <f t="shared" si="23"/>
        <v>66</v>
      </c>
      <c r="BS128" s="41">
        <f t="shared" si="24"/>
        <v>100</v>
      </c>
      <c r="BT128" s="41">
        <f t="shared" si="25"/>
        <v>49</v>
      </c>
      <c r="BU128" s="41">
        <f t="shared" si="26"/>
        <v>70</v>
      </c>
      <c r="BV128" s="41">
        <f t="shared" si="27"/>
        <v>75</v>
      </c>
    </row>
    <row r="129" spans="2:74" x14ac:dyDescent="0.3">
      <c r="B129" s="12" t="s">
        <v>304</v>
      </c>
      <c r="C129" s="12">
        <v>202021026</v>
      </c>
      <c r="D129" s="12" t="s">
        <v>305</v>
      </c>
      <c r="E129" s="12" t="s">
        <v>242</v>
      </c>
      <c r="F129" s="12" t="s">
        <v>2709</v>
      </c>
      <c r="G129" s="12" t="s">
        <v>92</v>
      </c>
      <c r="H129" s="12" t="s">
        <v>86</v>
      </c>
      <c r="I129" s="28">
        <v>666551</v>
      </c>
      <c r="J129" s="28">
        <v>663565</v>
      </c>
      <c r="K129" s="28">
        <v>615800</v>
      </c>
      <c r="L129" s="28">
        <v>750000</v>
      </c>
      <c r="M129" s="28">
        <v>750000</v>
      </c>
      <c r="N129" s="28">
        <v>755000</v>
      </c>
      <c r="O129" s="29">
        <v>57</v>
      </c>
      <c r="P129" s="29">
        <v>61</v>
      </c>
      <c r="Q129" s="29">
        <v>57</v>
      </c>
      <c r="R129" s="28">
        <v>550</v>
      </c>
      <c r="S129" s="28">
        <v>500</v>
      </c>
      <c r="T129" s="30">
        <v>2.4</v>
      </c>
      <c r="U129" s="30">
        <v>-0.20000000000000018</v>
      </c>
      <c r="V129" s="30">
        <v>2.6</v>
      </c>
      <c r="W129" s="30">
        <v>2.5</v>
      </c>
      <c r="X129" s="31">
        <v>4.2907444441610619E-2</v>
      </c>
      <c r="Y129" s="30">
        <v>0.7</v>
      </c>
      <c r="Z129" s="30">
        <v>-0.10000000000000009</v>
      </c>
      <c r="AA129" s="30">
        <v>0.8</v>
      </c>
      <c r="AB129" s="30">
        <v>1.1000000000000001</v>
      </c>
      <c r="AC129" s="32">
        <v>0.24072128851540614</v>
      </c>
      <c r="AD129" s="30">
        <v>5.6102453000430943</v>
      </c>
      <c r="AE129" s="12">
        <v>635</v>
      </c>
      <c r="AF129" s="12">
        <v>651</v>
      </c>
      <c r="AG129" s="12">
        <v>506</v>
      </c>
      <c r="AH129" s="33">
        <v>11.906103286384976</v>
      </c>
      <c r="AI129" s="34">
        <v>750000</v>
      </c>
      <c r="AJ129" s="34">
        <v>760000</v>
      </c>
      <c r="AK129" s="34">
        <v>800000</v>
      </c>
      <c r="AL129" s="35">
        <v>-1.3157894736842105E-2</v>
      </c>
      <c r="AM129" s="35">
        <v>-6.25E-2</v>
      </c>
      <c r="AN129" s="12">
        <v>2.2999999999999998</v>
      </c>
      <c r="AO129" s="33">
        <v>-0.10000000000000009</v>
      </c>
      <c r="AP129" s="12">
        <v>2.4</v>
      </c>
      <c r="AQ129" s="32">
        <v>0.10547945205479452</v>
      </c>
      <c r="AR129" s="34">
        <v>530</v>
      </c>
      <c r="AS129" s="34">
        <v>500</v>
      </c>
      <c r="AT129" s="31">
        <v>0.06</v>
      </c>
      <c r="AU129" s="32">
        <v>8.4876498667275618E-2</v>
      </c>
      <c r="AV129" s="36">
        <v>2284.8000000000002</v>
      </c>
      <c r="AW129" s="30">
        <v>0.84460000000000002</v>
      </c>
      <c r="AX129" s="30">
        <v>0.15540000000000001</v>
      </c>
      <c r="AY129" s="30">
        <v>0.98939999999999995</v>
      </c>
      <c r="AZ129" s="30">
        <v>2.2000000000000001E-3</v>
      </c>
      <c r="BA129" s="30">
        <v>0.37969999999999998</v>
      </c>
      <c r="BB129" s="30">
        <v>0.53320000000000001</v>
      </c>
      <c r="BC129" s="30">
        <v>5.9799999999999999E-2</v>
      </c>
      <c r="BD129" s="37">
        <v>5</v>
      </c>
      <c r="BE129" s="29">
        <v>134</v>
      </c>
      <c r="BF129" s="38" t="s">
        <v>2839</v>
      </c>
      <c r="BG129" s="39">
        <v>144.12454012109001</v>
      </c>
      <c r="BH129" s="39">
        <v>-36.809366797526501</v>
      </c>
      <c r="BI129" s="40">
        <f t="shared" si="14"/>
        <v>77</v>
      </c>
      <c r="BJ129" s="40">
        <f t="shared" si="15"/>
        <v>79</v>
      </c>
      <c r="BK129" s="40">
        <f t="shared" si="16"/>
        <v>1</v>
      </c>
      <c r="BL129" s="40">
        <f t="shared" si="17"/>
        <v>72</v>
      </c>
      <c r="BM129" s="40">
        <f t="shared" si="18"/>
        <v>1</v>
      </c>
      <c r="BN129" s="40">
        <f t="shared" si="19"/>
        <v>100</v>
      </c>
      <c r="BO129" s="40">
        <f t="shared" si="20"/>
        <v>80</v>
      </c>
      <c r="BP129" s="40">
        <f t="shared" si="21"/>
        <v>74</v>
      </c>
      <c r="BQ129" s="41">
        <f t="shared" si="22"/>
        <v>93</v>
      </c>
      <c r="BR129" s="40">
        <f t="shared" si="23"/>
        <v>94</v>
      </c>
      <c r="BS129" s="41">
        <f t="shared" si="24"/>
        <v>100</v>
      </c>
      <c r="BT129" s="41">
        <f t="shared" si="25"/>
        <v>100</v>
      </c>
      <c r="BU129" s="41">
        <f t="shared" si="26"/>
        <v>50</v>
      </c>
      <c r="BV129" s="41">
        <f t="shared" si="27"/>
        <v>75</v>
      </c>
    </row>
    <row r="130" spans="2:74" x14ac:dyDescent="0.3">
      <c r="B130" s="12" t="s">
        <v>306</v>
      </c>
      <c r="C130" s="12">
        <v>209011203</v>
      </c>
      <c r="D130" s="12" t="s">
        <v>190</v>
      </c>
      <c r="E130" s="12" t="s">
        <v>112</v>
      </c>
      <c r="F130" s="12" t="s">
        <v>738</v>
      </c>
      <c r="G130" s="12" t="s">
        <v>92</v>
      </c>
      <c r="H130" s="12" t="s">
        <v>86</v>
      </c>
      <c r="I130" s="28">
        <v>1100000</v>
      </c>
      <c r="J130" s="28">
        <v>1090000</v>
      </c>
      <c r="K130" s="28">
        <v>1004400</v>
      </c>
      <c r="L130" s="28">
        <v>1137000</v>
      </c>
      <c r="M130" s="28">
        <v>1125000</v>
      </c>
      <c r="N130" s="28">
        <v>1120000</v>
      </c>
      <c r="O130" s="29">
        <v>26</v>
      </c>
      <c r="P130" s="29">
        <v>25</v>
      </c>
      <c r="Q130" s="29">
        <v>24</v>
      </c>
      <c r="R130" s="28">
        <v>630</v>
      </c>
      <c r="S130" s="28">
        <v>560</v>
      </c>
      <c r="T130" s="30">
        <v>2.9</v>
      </c>
      <c r="U130" s="30">
        <v>-0.10000000000000009</v>
      </c>
      <c r="V130" s="30">
        <v>3</v>
      </c>
      <c r="W130" s="30">
        <v>2.4</v>
      </c>
      <c r="X130" s="31">
        <v>2.978181818181818E-2</v>
      </c>
      <c r="Y130" s="30">
        <v>2.8</v>
      </c>
      <c r="Z130" s="30">
        <v>-0.20000000000000018</v>
      </c>
      <c r="AA130" s="30">
        <v>3</v>
      </c>
      <c r="AB130" s="30">
        <v>2.9</v>
      </c>
      <c r="AC130" s="32">
        <v>0.27777777777777779</v>
      </c>
      <c r="AD130" s="30">
        <v>9.3270926604259934</v>
      </c>
      <c r="AE130" s="12">
        <v>253</v>
      </c>
      <c r="AF130" s="12">
        <v>170</v>
      </c>
      <c r="AG130" s="12">
        <v>244</v>
      </c>
      <c r="AH130" s="33">
        <v>2.2610114192495923</v>
      </c>
      <c r="AI130" s="34">
        <v>1070000</v>
      </c>
      <c r="AJ130" s="34">
        <v>1046000</v>
      </c>
      <c r="AK130" s="34">
        <v>1001000</v>
      </c>
      <c r="AL130" s="35">
        <v>2.2944550669216062E-2</v>
      </c>
      <c r="AM130" s="35">
        <v>6.8931068931068928E-2</v>
      </c>
      <c r="AN130" s="12">
        <v>2.8</v>
      </c>
      <c r="AO130" s="33">
        <v>9.9999999999999645E-2</v>
      </c>
      <c r="AP130" s="12">
        <v>2.7</v>
      </c>
      <c r="AQ130" s="32">
        <v>7.2580645161290328E-2</v>
      </c>
      <c r="AR130" s="34">
        <v>600</v>
      </c>
      <c r="AS130" s="34">
        <v>550</v>
      </c>
      <c r="AT130" s="31">
        <v>9.0909090909090912E-2</v>
      </c>
      <c r="AU130" s="32">
        <v>-4.9888911912932571E-2</v>
      </c>
      <c r="AV130" s="36">
        <v>2268</v>
      </c>
      <c r="AW130" s="30">
        <v>0.75390000000000001</v>
      </c>
      <c r="AX130" s="30">
        <v>0.24610000000000001</v>
      </c>
      <c r="AY130" s="30">
        <v>0.84699999999999998</v>
      </c>
      <c r="AZ130" s="30">
        <v>0.14410000000000001</v>
      </c>
      <c r="BA130" s="30">
        <v>0.39589999999999997</v>
      </c>
      <c r="BB130" s="30">
        <v>0.3695</v>
      </c>
      <c r="BC130" s="30">
        <v>0.2034</v>
      </c>
      <c r="BD130" s="37">
        <v>8</v>
      </c>
      <c r="BE130" s="29">
        <v>14</v>
      </c>
      <c r="BF130" s="38" t="s">
        <v>2840</v>
      </c>
      <c r="BG130" s="39">
        <v>145.092662021389</v>
      </c>
      <c r="BH130" s="39">
        <v>-37.735828560849498</v>
      </c>
      <c r="BI130" s="40">
        <f t="shared" si="14"/>
        <v>69</v>
      </c>
      <c r="BJ130" s="40">
        <f t="shared" si="15"/>
        <v>70</v>
      </c>
      <c r="BK130" s="40">
        <f t="shared" si="16"/>
        <v>97</v>
      </c>
      <c r="BL130" s="40">
        <f t="shared" si="17"/>
        <v>100</v>
      </c>
      <c r="BM130" s="40">
        <f t="shared" si="18"/>
        <v>12</v>
      </c>
      <c r="BN130" s="40">
        <f t="shared" si="19"/>
        <v>96</v>
      </c>
      <c r="BO130" s="40">
        <f t="shared" si="20"/>
        <v>100</v>
      </c>
      <c r="BP130" s="40">
        <f t="shared" si="21"/>
        <v>77</v>
      </c>
      <c r="BQ130" s="41">
        <f t="shared" si="22"/>
        <v>50</v>
      </c>
      <c r="BR130" s="40">
        <f t="shared" si="23"/>
        <v>57</v>
      </c>
      <c r="BS130" s="41">
        <f t="shared" si="24"/>
        <v>82</v>
      </c>
      <c r="BT130" s="41">
        <f t="shared" si="25"/>
        <v>70</v>
      </c>
      <c r="BU130" s="41">
        <f t="shared" si="26"/>
        <v>80</v>
      </c>
      <c r="BV130" s="41">
        <f t="shared" si="27"/>
        <v>75</v>
      </c>
    </row>
    <row r="131" spans="2:74" x14ac:dyDescent="0.3">
      <c r="B131" s="12" t="s">
        <v>307</v>
      </c>
      <c r="C131" s="12">
        <v>209031212</v>
      </c>
      <c r="D131" s="12" t="s">
        <v>111</v>
      </c>
      <c r="E131" s="12" t="s">
        <v>112</v>
      </c>
      <c r="F131" s="12" t="s">
        <v>2709</v>
      </c>
      <c r="G131" s="12" t="s">
        <v>92</v>
      </c>
      <c r="H131" s="12" t="s">
        <v>86</v>
      </c>
      <c r="I131" s="28">
        <v>1450000</v>
      </c>
      <c r="J131" s="28">
        <v>1450000</v>
      </c>
      <c r="K131" s="28">
        <v>1320000</v>
      </c>
      <c r="L131" s="28">
        <v>1312000</v>
      </c>
      <c r="M131" s="28">
        <v>1325000</v>
      </c>
      <c r="N131" s="28">
        <v>1260000</v>
      </c>
      <c r="O131" s="29">
        <v>39</v>
      </c>
      <c r="P131" s="29">
        <v>56</v>
      </c>
      <c r="Q131" s="29">
        <v>42</v>
      </c>
      <c r="R131" s="28">
        <v>920</v>
      </c>
      <c r="S131" s="28">
        <v>750</v>
      </c>
      <c r="T131" s="30">
        <v>2.2000000000000002</v>
      </c>
      <c r="U131" s="30">
        <v>0.20000000000000018</v>
      </c>
      <c r="V131" s="30">
        <v>2</v>
      </c>
      <c r="W131" s="30">
        <v>2.6</v>
      </c>
      <c r="X131" s="31">
        <v>3.2993103448275864E-2</v>
      </c>
      <c r="Y131" s="30">
        <v>0.6</v>
      </c>
      <c r="Z131" s="30">
        <v>-9.9999999999999978E-2</v>
      </c>
      <c r="AA131" s="30">
        <v>0.7</v>
      </c>
      <c r="AB131" s="30">
        <v>0.7</v>
      </c>
      <c r="AC131" s="32">
        <v>0.36443148688046645</v>
      </c>
      <c r="AD131" s="30">
        <v>11.045686788810126</v>
      </c>
      <c r="AE131" s="12">
        <v>194</v>
      </c>
      <c r="AF131" s="12">
        <v>178</v>
      </c>
      <c r="AG131" s="12">
        <v>180</v>
      </c>
      <c r="AH131" s="33">
        <v>3.6475770925110131</v>
      </c>
      <c r="AI131" s="34">
        <v>1130000</v>
      </c>
      <c r="AJ131" s="34">
        <v>1130000</v>
      </c>
      <c r="AK131" s="34">
        <v>1100000</v>
      </c>
      <c r="AL131" s="35">
        <v>0</v>
      </c>
      <c r="AM131" s="35">
        <v>2.7272727272727271E-2</v>
      </c>
      <c r="AN131" s="12">
        <v>2.7</v>
      </c>
      <c r="AO131" s="33">
        <v>-9.9999999999999645E-2</v>
      </c>
      <c r="AP131" s="12">
        <v>2.8</v>
      </c>
      <c r="AQ131" s="32">
        <v>8.8019966722129778E-2</v>
      </c>
      <c r="AR131" s="34">
        <v>690</v>
      </c>
      <c r="AS131" s="34">
        <v>630</v>
      </c>
      <c r="AT131" s="31">
        <v>9.5238095238095233E-2</v>
      </c>
      <c r="AU131" s="32">
        <v>1.1866880955537205E-2</v>
      </c>
      <c r="AV131" s="36">
        <v>2524.48</v>
      </c>
      <c r="AW131" s="30">
        <v>0.8377</v>
      </c>
      <c r="AX131" s="30">
        <v>0.1623</v>
      </c>
      <c r="AY131" s="30">
        <v>0.997</v>
      </c>
      <c r="AZ131" s="30">
        <v>0</v>
      </c>
      <c r="BA131" s="30">
        <v>0.46879999999999999</v>
      </c>
      <c r="BB131" s="30">
        <v>0.43619999999999998</v>
      </c>
      <c r="BC131" s="30">
        <v>6.4699999999999994E-2</v>
      </c>
      <c r="BD131" s="37">
        <v>9</v>
      </c>
      <c r="BE131" s="29">
        <v>34</v>
      </c>
      <c r="BF131" s="38" t="s">
        <v>2841</v>
      </c>
      <c r="BG131" s="39">
        <v>145.24710221309201</v>
      </c>
      <c r="BH131" s="39">
        <v>-37.601026693205903</v>
      </c>
      <c r="BI131" s="40">
        <f t="shared" si="14"/>
        <v>80</v>
      </c>
      <c r="BJ131" s="40">
        <f t="shared" si="15"/>
        <v>72</v>
      </c>
      <c r="BK131" s="40">
        <f t="shared" si="16"/>
        <v>80</v>
      </c>
      <c r="BL131" s="40">
        <f t="shared" si="17"/>
        <v>96</v>
      </c>
      <c r="BM131" s="40">
        <f t="shared" si="18"/>
        <v>1</v>
      </c>
      <c r="BN131" s="40">
        <f t="shared" si="19"/>
        <v>100</v>
      </c>
      <c r="BO131" s="40">
        <f t="shared" si="20"/>
        <v>100</v>
      </c>
      <c r="BP131" s="40">
        <f t="shared" si="21"/>
        <v>93</v>
      </c>
      <c r="BQ131" s="41">
        <f t="shared" si="22"/>
        <v>60</v>
      </c>
      <c r="BR131" s="40">
        <f t="shared" si="23"/>
        <v>40</v>
      </c>
      <c r="BS131" s="41">
        <f t="shared" si="24"/>
        <v>24</v>
      </c>
      <c r="BT131" s="41">
        <f t="shared" si="25"/>
        <v>100</v>
      </c>
      <c r="BU131" s="41">
        <f t="shared" si="26"/>
        <v>90</v>
      </c>
      <c r="BV131" s="41">
        <f t="shared" si="27"/>
        <v>75</v>
      </c>
    </row>
    <row r="132" spans="2:74" x14ac:dyDescent="0.3">
      <c r="B132" s="12" t="s">
        <v>308</v>
      </c>
      <c r="C132" s="12">
        <v>210021233</v>
      </c>
      <c r="D132" s="12" t="s">
        <v>309</v>
      </c>
      <c r="E132" s="12" t="s">
        <v>127</v>
      </c>
      <c r="F132" s="12" t="s">
        <v>448</v>
      </c>
      <c r="G132" s="12" t="s">
        <v>92</v>
      </c>
      <c r="H132" s="12" t="s">
        <v>86</v>
      </c>
      <c r="I132" s="28">
        <v>1350000</v>
      </c>
      <c r="J132" s="28">
        <v>1295000</v>
      </c>
      <c r="K132" s="28">
        <v>1350000</v>
      </c>
      <c r="L132" s="28">
        <v>1160000</v>
      </c>
      <c r="M132" s="28">
        <v>1160000</v>
      </c>
      <c r="N132" s="28">
        <v>927000</v>
      </c>
      <c r="O132" s="29">
        <v>95</v>
      </c>
      <c r="P132" s="29">
        <v>85</v>
      </c>
      <c r="Q132" s="29">
        <v>63</v>
      </c>
      <c r="R132" s="28">
        <v>730</v>
      </c>
      <c r="S132" s="28">
        <v>650</v>
      </c>
      <c r="T132" s="30">
        <v>1.7</v>
      </c>
      <c r="U132" s="30">
        <v>0</v>
      </c>
      <c r="V132" s="30">
        <v>1.7</v>
      </c>
      <c r="W132" s="30">
        <v>1.6</v>
      </c>
      <c r="X132" s="31">
        <v>2.8118518518518518E-2</v>
      </c>
      <c r="Y132" s="30">
        <v>1.7</v>
      </c>
      <c r="Z132" s="30">
        <v>-0.30000000000000004</v>
      </c>
      <c r="AA132" s="30">
        <v>2</v>
      </c>
      <c r="AB132" s="30">
        <v>1.3</v>
      </c>
      <c r="AC132" s="32">
        <v>0.26527705099133669</v>
      </c>
      <c r="AD132" s="30">
        <v>9.4342470716097093</v>
      </c>
      <c r="AE132" s="12">
        <v>319</v>
      </c>
      <c r="AF132" s="12">
        <v>355</v>
      </c>
      <c r="AG132" s="12">
        <v>260</v>
      </c>
      <c r="AH132" s="33">
        <v>11.963636363636363</v>
      </c>
      <c r="AI132" s="34">
        <v>878000</v>
      </c>
      <c r="AJ132" s="34">
        <v>928000</v>
      </c>
      <c r="AK132" s="34">
        <v>937500</v>
      </c>
      <c r="AL132" s="35">
        <v>-5.3879310344827583E-2</v>
      </c>
      <c r="AM132" s="35">
        <v>-6.3466666666666671E-2</v>
      </c>
      <c r="AN132" s="12">
        <v>2.4</v>
      </c>
      <c r="AO132" s="33">
        <v>0.10000000000000009</v>
      </c>
      <c r="AP132" s="12">
        <v>2.2999999999999998</v>
      </c>
      <c r="AQ132" s="32">
        <v>8.4842105263157899E-2</v>
      </c>
      <c r="AR132" s="34">
        <v>630</v>
      </c>
      <c r="AS132" s="34">
        <v>550</v>
      </c>
      <c r="AT132" s="31">
        <v>0.14545454545454545</v>
      </c>
      <c r="AU132" s="32">
        <v>-4.7724614201218353E-2</v>
      </c>
      <c r="AV132" s="36">
        <v>2751.84</v>
      </c>
      <c r="AW132" s="30">
        <v>0.81230000000000002</v>
      </c>
      <c r="AX132" s="30">
        <v>0.18770000000000001</v>
      </c>
      <c r="AY132" s="30">
        <v>0.97689999999999999</v>
      </c>
      <c r="AZ132" s="30">
        <v>4.1000000000000003E-3</v>
      </c>
      <c r="BA132" s="30">
        <v>0.436</v>
      </c>
      <c r="BB132" s="30">
        <v>0.44919999999999999</v>
      </c>
      <c r="BC132" s="30">
        <v>8.3400000000000002E-2</v>
      </c>
      <c r="BD132" s="37">
        <v>8.5</v>
      </c>
      <c r="BE132" s="29">
        <v>56</v>
      </c>
      <c r="BF132" s="38" t="s">
        <v>2842</v>
      </c>
      <c r="BG132" s="39">
        <v>144.57417877910501</v>
      </c>
      <c r="BH132" s="39">
        <v>-37.410447428669002</v>
      </c>
      <c r="BI132" s="40">
        <f t="shared" ref="BI132:BI195" si="28">IF(T132&lt;=1, 100, IF(T132&gt;=7, 1, ROUND(100 - ((T132-1)/6)*99, 0)))</f>
        <v>88</v>
      </c>
      <c r="BJ132" s="40">
        <f t="shared" ref="BJ132:BJ195" si="29">IF(AN132&lt;=1, 100, IF(AN132&gt;=7, 1, ROUND(100 - ((AN132-1)/6)*99, 0)))</f>
        <v>77</v>
      </c>
      <c r="BK132" s="40">
        <f t="shared" ref="BK132:BK195" si="30">IF(AH132&lt;=2, 100, IF(AH132&gt;=10, 1, ROUND(100 - ((AH132-2)/8)*99, 0)))</f>
        <v>1</v>
      </c>
      <c r="BL132" s="40">
        <f t="shared" ref="BL132:BL195" si="31">IF(OR(ISBLANK(AU132), AU132=""), "", IF(AU132&lt;=0, 100, IF(AU132&gt;=0.3, 1, ROUND(100 - (AU132/0.3)*99, 0))))</f>
        <v>100</v>
      </c>
      <c r="BM132" s="40">
        <f t="shared" ref="BM132:BM195" si="32">IF(AL132&lt;=0, 1, IF(AL132&gt;=0.2, 100, ROUND(1 + (AL132/0.2)*99, 0)))</f>
        <v>1</v>
      </c>
      <c r="BN132" s="40">
        <f t="shared" ref="BN132:BN195" si="33">IF(AQ132&lt;=0.01, 1, IF(AQ132&gt;=0.075, 100, ROUND(1 + ((AQ132-0.01)/0.065)*99, 0)))</f>
        <v>100</v>
      </c>
      <c r="BO132" s="40">
        <f t="shared" ref="BO132:BO195" si="34">IF(BE132&gt;=750, 1, IF(BE132&lt;=50, 100, ROUND(100 - 99 * (((BE132 - 50)/700)^0.75), 0)))</f>
        <v>97</v>
      </c>
      <c r="BP132" s="40">
        <f t="shared" ref="BP132:BP195" si="35">IF(BA132&gt;=0.5, 100, IF(BA132&lt;=0.05, 1, ROUND(1 + ((BA132-0.05)/0.45)*99, 0)))</f>
        <v>86</v>
      </c>
      <c r="BQ132" s="41">
        <f t="shared" ref="BQ132:BQ195" si="36">IF(X132&gt;=0.045, 100, IF(X132&lt;=0.015, 1, ROUND(1 + ((X132-0.015)/0.03)*99, 0)))</f>
        <v>44</v>
      </c>
      <c r="BR132" s="40">
        <f t="shared" ref="BR132:BR195" si="37">IF(AD132&lt;=5, 100, IF(AD132&gt;=15, 1, ROUND(100 - ((AD132-5)/10)*99, 0)))</f>
        <v>56</v>
      </c>
      <c r="BS132" s="41">
        <f t="shared" ref="BS132:BS195" si="38">IF(AC132&lt;=0.25, 100, IF(AC132&gt;=0.4, 1, ROUND(100 - ((AC132-0.25)/0.15)*99, 0)))</f>
        <v>90</v>
      </c>
      <c r="BT132" s="41">
        <f t="shared" ref="BT132:BT195" si="39">IF(Y132&lt;=1, 100, IF(Y132&gt;=7, 1, ROUND(100 - ((Y132-1)/6)*99, 0)))</f>
        <v>88</v>
      </c>
      <c r="BU132" s="41">
        <f t="shared" ref="BU132:BU195" si="40">BD132*10</f>
        <v>85</v>
      </c>
      <c r="BV132" s="41">
        <f t="shared" ref="BV132:BV195" si="41">IF(
  (
    IF($BI$2,0.1,0) + IF($BJ$2,0.1,0) + IF($BK$2,0.05,0) + IF($BL$2,0.07,0) + IF($BM$2,0.05,0) + IF($BN$2,0.1,0) +
    IF($BO$2,0.07,0) + IF($BP$2,0.08,0) + IF($BQ$2,0.08,0) + IF($BR$2,0.07,0) + IF($BS$2,0.07,0) + IF($BT$2,0.08,0) +
    IF($BU$2,0.08,0)
  ) = 0,
  "",
  ROUND(
    (
      IF($BI$2, BI132*0.1, 0) + IF($BJ$2, BJ132*0.1, 0) + IF($BK$2, BK132*0.05, 0) + IF($BL$2, BL132*0.07, 0) +
      IF($BM$2, BM132*0.05, 0) + IF($BN$2, BN132*0.1, 0) + IF($BO$2, BO132*0.07, 0) + IF($BP$2, BP132*0.08, 0) +
      IF($BQ$2, BQ132*0.08, 0) + IF($BR$2, BR132*0.07, 0) + IF($BS$2, BS132*0.07, 0) + IF($BT$2, BT132*0.08, 0) +
      IF($BU$2, BU132*0.08, 0)
    ) /
    (
      IF($BI$2,0.1,0) + IF($BJ$2,0.1,0) + IF($BK$2,0.05,0) + IF($BL$2,0.07,0) + IF($BM$2,0.05,0) +
      IF($BN$2,0.1,0) + IF($BO$2,0.07,0) + IF($BP$2,0.08,0) + IF($BQ$2,0.08,0) + IF($BR$2,0.07,0) +
      IF($BS$2,0.07,0) + IF($BT$2,0.08,0) + IF($BU$2,0.08,0)
    ),
  0)
)</f>
        <v>75</v>
      </c>
    </row>
    <row r="133" spans="2:74" x14ac:dyDescent="0.3">
      <c r="B133" s="12" t="s">
        <v>310</v>
      </c>
      <c r="C133" s="12">
        <v>210021235</v>
      </c>
      <c r="D133" s="12" t="s">
        <v>309</v>
      </c>
      <c r="E133" s="12" t="s">
        <v>127</v>
      </c>
      <c r="F133" s="12" t="s">
        <v>2709</v>
      </c>
      <c r="G133" s="12" t="s">
        <v>92</v>
      </c>
      <c r="H133" s="12" t="s">
        <v>86</v>
      </c>
      <c r="I133" s="28">
        <v>795000</v>
      </c>
      <c r="J133" s="28">
        <v>785219</v>
      </c>
      <c r="K133" s="28">
        <v>765000</v>
      </c>
      <c r="L133" s="28">
        <v>750000</v>
      </c>
      <c r="M133" s="28">
        <v>726000</v>
      </c>
      <c r="N133" s="28">
        <v>750000</v>
      </c>
      <c r="O133" s="29">
        <v>73</v>
      </c>
      <c r="P133" s="29">
        <v>65</v>
      </c>
      <c r="Q133" s="29">
        <v>60</v>
      </c>
      <c r="R133" s="28">
        <v>560</v>
      </c>
      <c r="S133" s="28">
        <v>480</v>
      </c>
      <c r="T133" s="30">
        <v>2</v>
      </c>
      <c r="U133" s="30">
        <v>-0.10000000000000009</v>
      </c>
      <c r="V133" s="30">
        <v>2.1</v>
      </c>
      <c r="W133" s="30">
        <v>2.2000000000000002</v>
      </c>
      <c r="X133" s="31">
        <v>3.662893081761006E-2</v>
      </c>
      <c r="Y133" s="30">
        <v>1.7</v>
      </c>
      <c r="Z133" s="30">
        <v>0</v>
      </c>
      <c r="AA133" s="30">
        <v>1.7</v>
      </c>
      <c r="AB133" s="30">
        <v>1.6</v>
      </c>
      <c r="AC133" s="32">
        <v>0.249500998003992</v>
      </c>
      <c r="AD133" s="30">
        <v>6.8115828781996441</v>
      </c>
      <c r="AE133" s="12">
        <v>319</v>
      </c>
      <c r="AF133" s="12">
        <v>355</v>
      </c>
      <c r="AG133" s="12">
        <v>260</v>
      </c>
      <c r="AH133" s="33">
        <v>11.963636363636363</v>
      </c>
      <c r="AI133" s="34">
        <v>878000</v>
      </c>
      <c r="AJ133" s="34">
        <v>928000</v>
      </c>
      <c r="AK133" s="34">
        <v>937500</v>
      </c>
      <c r="AL133" s="35">
        <v>-5.3879310344827583E-2</v>
      </c>
      <c r="AM133" s="35">
        <v>-6.3466666666666671E-2</v>
      </c>
      <c r="AN133" s="12">
        <v>2.4</v>
      </c>
      <c r="AO133" s="33">
        <v>0.10000000000000009</v>
      </c>
      <c r="AP133" s="12">
        <v>2.2999999999999998</v>
      </c>
      <c r="AQ133" s="32">
        <v>8.4842105263157899E-2</v>
      </c>
      <c r="AR133" s="34">
        <v>630</v>
      </c>
      <c r="AS133" s="34">
        <v>550</v>
      </c>
      <c r="AT133" s="31">
        <v>0.14545454545454545</v>
      </c>
      <c r="AU133" s="32">
        <v>-4.7724614201218353E-2</v>
      </c>
      <c r="AV133" s="36">
        <v>2244.48</v>
      </c>
      <c r="AW133" s="30">
        <v>0.79890000000000005</v>
      </c>
      <c r="AX133" s="30">
        <v>0.2011</v>
      </c>
      <c r="AY133" s="30">
        <v>0.98099999999999998</v>
      </c>
      <c r="AZ133" s="30">
        <v>1.3899999999999999E-2</v>
      </c>
      <c r="BA133" s="30">
        <v>0.34839999999999999</v>
      </c>
      <c r="BB133" s="30">
        <v>0.51229999999999998</v>
      </c>
      <c r="BC133" s="30">
        <v>0.104</v>
      </c>
      <c r="BD133" s="37">
        <v>4.5</v>
      </c>
      <c r="BE133" s="29">
        <v>55</v>
      </c>
      <c r="BF133" s="38" t="s">
        <v>2843</v>
      </c>
      <c r="BG133" s="39">
        <v>144.753742749417</v>
      </c>
      <c r="BH133" s="39">
        <v>-37.346573820532498</v>
      </c>
      <c r="BI133" s="40">
        <f t="shared" si="28"/>
        <v>84</v>
      </c>
      <c r="BJ133" s="40">
        <f t="shared" si="29"/>
        <v>77</v>
      </c>
      <c r="BK133" s="40">
        <f t="shared" si="30"/>
        <v>1</v>
      </c>
      <c r="BL133" s="40">
        <f t="shared" si="31"/>
        <v>100</v>
      </c>
      <c r="BM133" s="40">
        <f t="shared" si="32"/>
        <v>1</v>
      </c>
      <c r="BN133" s="40">
        <f t="shared" si="33"/>
        <v>100</v>
      </c>
      <c r="BO133" s="40">
        <f t="shared" si="34"/>
        <v>98</v>
      </c>
      <c r="BP133" s="40">
        <f t="shared" si="35"/>
        <v>67</v>
      </c>
      <c r="BQ133" s="41">
        <f t="shared" si="36"/>
        <v>72</v>
      </c>
      <c r="BR133" s="40">
        <f t="shared" si="37"/>
        <v>82</v>
      </c>
      <c r="BS133" s="41">
        <f t="shared" si="38"/>
        <v>100</v>
      </c>
      <c r="BT133" s="41">
        <f t="shared" si="39"/>
        <v>88</v>
      </c>
      <c r="BU133" s="41">
        <f t="shared" si="40"/>
        <v>45</v>
      </c>
      <c r="BV133" s="41">
        <f t="shared" si="41"/>
        <v>75</v>
      </c>
    </row>
    <row r="134" spans="2:74" x14ac:dyDescent="0.3">
      <c r="B134" s="12" t="s">
        <v>311</v>
      </c>
      <c r="C134" s="12">
        <v>210051248</v>
      </c>
      <c r="D134" s="12" t="s">
        <v>312</v>
      </c>
      <c r="E134" s="12" t="s">
        <v>127</v>
      </c>
      <c r="F134" s="12" t="s">
        <v>738</v>
      </c>
      <c r="G134" s="12" t="s">
        <v>92</v>
      </c>
      <c r="H134" s="12" t="s">
        <v>86</v>
      </c>
      <c r="I134" s="28">
        <v>990000</v>
      </c>
      <c r="J134" s="28">
        <v>990000</v>
      </c>
      <c r="K134" s="28">
        <v>525000</v>
      </c>
      <c r="L134" s="28">
        <v>890000</v>
      </c>
      <c r="M134" s="28">
        <v>1080000</v>
      </c>
      <c r="N134" s="28">
        <v>500000</v>
      </c>
      <c r="O134" s="29">
        <v>32</v>
      </c>
      <c r="P134" s="29">
        <v>32</v>
      </c>
      <c r="Q134" s="29">
        <v>28</v>
      </c>
      <c r="R134" s="28">
        <v>800</v>
      </c>
      <c r="S134" s="28">
        <v>0</v>
      </c>
      <c r="T134" s="30">
        <v>0.2</v>
      </c>
      <c r="U134" s="30">
        <v>0</v>
      </c>
      <c r="V134" s="30">
        <v>0.2</v>
      </c>
      <c r="W134" s="30">
        <v>0.4</v>
      </c>
      <c r="X134" s="31">
        <v>4.202020202020202E-2</v>
      </c>
      <c r="Y134" s="30">
        <v>0.4</v>
      </c>
      <c r="Z134" s="30">
        <v>0</v>
      </c>
      <c r="AA134" s="30">
        <v>0.4</v>
      </c>
      <c r="AB134" s="30">
        <v>0</v>
      </c>
      <c r="AC134" s="32">
        <v>0.49706730291281437</v>
      </c>
      <c r="AD134" s="30">
        <v>11.829245910665534</v>
      </c>
      <c r="AE134" s="12">
        <v>985</v>
      </c>
      <c r="AF134" s="12">
        <v>843</v>
      </c>
      <c r="AG134" s="12">
        <v>789</v>
      </c>
      <c r="AH134" s="33">
        <v>5.7962037962037956</v>
      </c>
      <c r="AI134" s="34">
        <v>666666</v>
      </c>
      <c r="AJ134" s="34">
        <v>650000</v>
      </c>
      <c r="AK134" s="34">
        <v>666000</v>
      </c>
      <c r="AL134" s="35">
        <v>2.564E-2</v>
      </c>
      <c r="AM134" s="35">
        <v>1E-3</v>
      </c>
      <c r="AN134" s="12">
        <v>2.9</v>
      </c>
      <c r="AO134" s="33">
        <v>0.19999999999999973</v>
      </c>
      <c r="AP134" s="12">
        <v>2.7</v>
      </c>
      <c r="AQ134" s="32">
        <v>7.7777600000000002E-2</v>
      </c>
      <c r="AR134" s="34">
        <v>550</v>
      </c>
      <c r="AS134" s="34">
        <v>500</v>
      </c>
      <c r="AT134" s="31">
        <v>0.1</v>
      </c>
      <c r="AU134" s="32">
        <v>-0.12972207047333853</v>
      </c>
      <c r="AV134" s="36">
        <v>1609.44</v>
      </c>
      <c r="AW134" s="30">
        <v>0.52170000000000005</v>
      </c>
      <c r="AX134" s="30">
        <v>0.4783</v>
      </c>
      <c r="AY134" s="30">
        <v>1.0435000000000001</v>
      </c>
      <c r="AZ134" s="30">
        <v>0</v>
      </c>
      <c r="BA134" s="30">
        <v>0.4783</v>
      </c>
      <c r="BB134" s="30">
        <v>0.39129999999999998</v>
      </c>
      <c r="BC134" s="30">
        <v>0</v>
      </c>
      <c r="BD134" s="37">
        <v>7</v>
      </c>
      <c r="BE134" s="29">
        <v>19</v>
      </c>
      <c r="BF134" s="38" t="s">
        <v>2844</v>
      </c>
      <c r="BG134" s="39">
        <v>144.835270329287</v>
      </c>
      <c r="BH134" s="39">
        <v>-37.6765813428283</v>
      </c>
      <c r="BI134" s="40">
        <f t="shared" si="28"/>
        <v>100</v>
      </c>
      <c r="BJ134" s="40">
        <f t="shared" si="29"/>
        <v>69</v>
      </c>
      <c r="BK134" s="40">
        <f t="shared" si="30"/>
        <v>53</v>
      </c>
      <c r="BL134" s="40">
        <f t="shared" si="31"/>
        <v>100</v>
      </c>
      <c r="BM134" s="40">
        <f t="shared" si="32"/>
        <v>14</v>
      </c>
      <c r="BN134" s="40">
        <f t="shared" si="33"/>
        <v>100</v>
      </c>
      <c r="BO134" s="40">
        <f t="shared" si="34"/>
        <v>100</v>
      </c>
      <c r="BP134" s="40">
        <f t="shared" si="35"/>
        <v>95</v>
      </c>
      <c r="BQ134" s="41">
        <f t="shared" si="36"/>
        <v>90</v>
      </c>
      <c r="BR134" s="40">
        <f t="shared" si="37"/>
        <v>32</v>
      </c>
      <c r="BS134" s="41">
        <f t="shared" si="38"/>
        <v>1</v>
      </c>
      <c r="BT134" s="41">
        <f t="shared" si="39"/>
        <v>100</v>
      </c>
      <c r="BU134" s="41">
        <f t="shared" si="40"/>
        <v>70</v>
      </c>
      <c r="BV134" s="41">
        <f t="shared" si="41"/>
        <v>75</v>
      </c>
    </row>
    <row r="135" spans="2:74" x14ac:dyDescent="0.3">
      <c r="B135" s="12" t="s">
        <v>313</v>
      </c>
      <c r="C135" s="12">
        <v>211011255</v>
      </c>
      <c r="D135" s="12" t="s">
        <v>129</v>
      </c>
      <c r="E135" s="12" t="s">
        <v>91</v>
      </c>
      <c r="F135" s="12" t="s">
        <v>738</v>
      </c>
      <c r="G135" s="12" t="s">
        <v>92</v>
      </c>
      <c r="H135" s="12" t="s">
        <v>86</v>
      </c>
      <c r="I135" s="28">
        <v>1500000</v>
      </c>
      <c r="J135" s="28">
        <v>1500000</v>
      </c>
      <c r="K135" s="28">
        <v>1350000</v>
      </c>
      <c r="L135" s="28">
        <v>1340000</v>
      </c>
      <c r="M135" s="28">
        <v>1305000</v>
      </c>
      <c r="N135" s="28">
        <v>1300000</v>
      </c>
      <c r="O135" s="29">
        <v>29</v>
      </c>
      <c r="P135" s="29">
        <v>27</v>
      </c>
      <c r="Q135" s="29">
        <v>24</v>
      </c>
      <c r="R135" s="28">
        <v>620</v>
      </c>
      <c r="S135" s="28">
        <v>600</v>
      </c>
      <c r="T135" s="30">
        <v>3.8</v>
      </c>
      <c r="U135" s="30">
        <v>0.29999999999999982</v>
      </c>
      <c r="V135" s="30">
        <v>3.5</v>
      </c>
      <c r="W135" s="30">
        <v>3.4</v>
      </c>
      <c r="X135" s="31">
        <v>2.1493333333333333E-2</v>
      </c>
      <c r="Y135" s="30">
        <v>1.1000000000000001</v>
      </c>
      <c r="Z135" s="30">
        <v>0</v>
      </c>
      <c r="AA135" s="30">
        <v>1.1000000000000001</v>
      </c>
      <c r="AB135" s="30">
        <v>1.2</v>
      </c>
      <c r="AC135" s="32">
        <v>0.20086046029442253</v>
      </c>
      <c r="AD135" s="30">
        <v>9.345244740745466</v>
      </c>
      <c r="AE135" s="12">
        <v>285</v>
      </c>
      <c r="AF135" s="12">
        <v>212</v>
      </c>
      <c r="AG135" s="12">
        <v>255</v>
      </c>
      <c r="AH135" s="33">
        <v>2.0601202404809618</v>
      </c>
      <c r="AI135" s="34">
        <v>988000</v>
      </c>
      <c r="AJ135" s="34">
        <v>1000000</v>
      </c>
      <c r="AK135" s="34">
        <v>970000</v>
      </c>
      <c r="AL135" s="35">
        <v>-1.2E-2</v>
      </c>
      <c r="AM135" s="35">
        <v>1.8556701030927835E-2</v>
      </c>
      <c r="AN135" s="12">
        <v>2.7</v>
      </c>
      <c r="AO135" s="33">
        <v>0</v>
      </c>
      <c r="AP135" s="12">
        <v>2.7</v>
      </c>
      <c r="AQ135" s="32">
        <v>7.5022143489813994E-2</v>
      </c>
      <c r="AR135" s="34">
        <v>620</v>
      </c>
      <c r="AS135" s="34">
        <v>550</v>
      </c>
      <c r="AT135" s="31">
        <v>0.12727272727272726</v>
      </c>
      <c r="AU135" s="32">
        <v>-3.2012034343873022E-2</v>
      </c>
      <c r="AV135" s="36">
        <v>3086.7200000000003</v>
      </c>
      <c r="AW135" s="30">
        <v>0.88780000000000003</v>
      </c>
      <c r="AX135" s="30">
        <v>0.11219999999999999</v>
      </c>
      <c r="AY135" s="30">
        <v>0.99660000000000004</v>
      </c>
      <c r="AZ135" s="30">
        <v>0</v>
      </c>
      <c r="BA135" s="30">
        <v>0.37719999999999998</v>
      </c>
      <c r="BB135" s="30">
        <v>0.53</v>
      </c>
      <c r="BC135" s="30">
        <v>7.4200000000000002E-2</v>
      </c>
      <c r="BD135" s="37">
        <v>9</v>
      </c>
      <c r="BE135" s="29">
        <v>31</v>
      </c>
      <c r="BF135" s="38" t="s">
        <v>2845</v>
      </c>
      <c r="BG135" s="39">
        <v>145.28274713733799</v>
      </c>
      <c r="BH135" s="39">
        <v>-37.938800330752997</v>
      </c>
      <c r="BI135" s="40">
        <f t="shared" si="28"/>
        <v>54</v>
      </c>
      <c r="BJ135" s="40">
        <f t="shared" si="29"/>
        <v>72</v>
      </c>
      <c r="BK135" s="40">
        <f t="shared" si="30"/>
        <v>99</v>
      </c>
      <c r="BL135" s="40">
        <f t="shared" si="31"/>
        <v>100</v>
      </c>
      <c r="BM135" s="40">
        <f t="shared" si="32"/>
        <v>1</v>
      </c>
      <c r="BN135" s="40">
        <f t="shared" si="33"/>
        <v>100</v>
      </c>
      <c r="BO135" s="40">
        <f t="shared" si="34"/>
        <v>100</v>
      </c>
      <c r="BP135" s="40">
        <f t="shared" si="35"/>
        <v>73</v>
      </c>
      <c r="BQ135" s="41">
        <f t="shared" si="36"/>
        <v>22</v>
      </c>
      <c r="BR135" s="40">
        <f t="shared" si="37"/>
        <v>57</v>
      </c>
      <c r="BS135" s="41">
        <f t="shared" si="38"/>
        <v>100</v>
      </c>
      <c r="BT135" s="41">
        <f t="shared" si="39"/>
        <v>98</v>
      </c>
      <c r="BU135" s="41">
        <f t="shared" si="40"/>
        <v>90</v>
      </c>
      <c r="BV135" s="41">
        <f t="shared" si="41"/>
        <v>75</v>
      </c>
    </row>
    <row r="136" spans="2:74" x14ac:dyDescent="0.3">
      <c r="B136" s="12" t="s">
        <v>314</v>
      </c>
      <c r="C136" s="12">
        <v>211051275</v>
      </c>
      <c r="D136" s="12" t="s">
        <v>90</v>
      </c>
      <c r="E136" s="12" t="s">
        <v>91</v>
      </c>
      <c r="F136" s="12" t="s">
        <v>738</v>
      </c>
      <c r="G136" s="12" t="s">
        <v>92</v>
      </c>
      <c r="H136" s="12" t="s">
        <v>86</v>
      </c>
      <c r="I136" s="28">
        <v>890000</v>
      </c>
      <c r="J136" s="28">
        <v>890000</v>
      </c>
      <c r="K136" s="28">
        <v>880000</v>
      </c>
      <c r="L136" s="28">
        <v>888000</v>
      </c>
      <c r="M136" s="28">
        <v>890000</v>
      </c>
      <c r="N136" s="28">
        <v>900000</v>
      </c>
      <c r="O136" s="29">
        <v>26</v>
      </c>
      <c r="P136" s="29">
        <v>27</v>
      </c>
      <c r="Q136" s="29">
        <v>28</v>
      </c>
      <c r="R136" s="28">
        <v>650</v>
      </c>
      <c r="S136" s="28">
        <v>550</v>
      </c>
      <c r="T136" s="30">
        <v>3.9</v>
      </c>
      <c r="U136" s="30">
        <v>0.10000000000000009</v>
      </c>
      <c r="V136" s="30">
        <v>3.8</v>
      </c>
      <c r="W136" s="30">
        <v>3.1</v>
      </c>
      <c r="X136" s="31">
        <v>3.7977528089887642E-2</v>
      </c>
      <c r="Y136" s="30">
        <v>1.8</v>
      </c>
      <c r="Z136" s="30">
        <v>-0.30000000000000004</v>
      </c>
      <c r="AA136" s="30">
        <v>2.1</v>
      </c>
      <c r="AB136" s="30">
        <v>2.2999999999999998</v>
      </c>
      <c r="AC136" s="32">
        <v>0.27848231423087466</v>
      </c>
      <c r="AD136" s="30">
        <v>7.3328183332981789</v>
      </c>
      <c r="AE136" s="12">
        <v>575</v>
      </c>
      <c r="AF136" s="12">
        <v>519</v>
      </c>
      <c r="AG136" s="12">
        <v>527</v>
      </c>
      <c r="AH136" s="33">
        <v>3.6200755531570428</v>
      </c>
      <c r="AI136" s="34">
        <v>850000</v>
      </c>
      <c r="AJ136" s="34">
        <v>830000</v>
      </c>
      <c r="AK136" s="34">
        <v>840000</v>
      </c>
      <c r="AL136" s="35">
        <v>2.4096385542168676E-2</v>
      </c>
      <c r="AM136" s="35">
        <v>1.1904761904761904E-2</v>
      </c>
      <c r="AN136" s="12">
        <v>2.9</v>
      </c>
      <c r="AO136" s="33">
        <v>0.10000000000000009</v>
      </c>
      <c r="AP136" s="12">
        <v>2.8</v>
      </c>
      <c r="AQ136" s="32">
        <v>8.0851063829787226E-2</v>
      </c>
      <c r="AR136" s="34">
        <v>600</v>
      </c>
      <c r="AS136" s="34">
        <v>550</v>
      </c>
      <c r="AT136" s="31">
        <v>9.0909090909090912E-2</v>
      </c>
      <c r="AU136" s="32">
        <v>-0.10307115518125363</v>
      </c>
      <c r="AV136" s="36">
        <v>2334.0800000000004</v>
      </c>
      <c r="AW136" s="30">
        <v>0.80779999999999996</v>
      </c>
      <c r="AX136" s="30">
        <v>0.19220000000000001</v>
      </c>
      <c r="AY136" s="30">
        <v>0.97940000000000005</v>
      </c>
      <c r="AZ136" s="30">
        <v>1.6E-2</v>
      </c>
      <c r="BA136" s="30">
        <v>0.36499999999999999</v>
      </c>
      <c r="BB136" s="30">
        <v>0.46939999999999998</v>
      </c>
      <c r="BC136" s="30">
        <v>0.14860000000000001</v>
      </c>
      <c r="BD136" s="37">
        <v>6</v>
      </c>
      <c r="BE136" s="29">
        <v>32</v>
      </c>
      <c r="BF136" s="38" t="s">
        <v>2846</v>
      </c>
      <c r="BG136" s="39">
        <v>145.31359190520499</v>
      </c>
      <c r="BH136" s="39">
        <v>-37.743577354504801</v>
      </c>
      <c r="BI136" s="40">
        <f t="shared" si="28"/>
        <v>52</v>
      </c>
      <c r="BJ136" s="40">
        <f t="shared" si="29"/>
        <v>69</v>
      </c>
      <c r="BK136" s="40">
        <f t="shared" si="30"/>
        <v>80</v>
      </c>
      <c r="BL136" s="40">
        <f t="shared" si="31"/>
        <v>100</v>
      </c>
      <c r="BM136" s="40">
        <f t="shared" si="32"/>
        <v>13</v>
      </c>
      <c r="BN136" s="40">
        <f t="shared" si="33"/>
        <v>100</v>
      </c>
      <c r="BO136" s="40">
        <f t="shared" si="34"/>
        <v>100</v>
      </c>
      <c r="BP136" s="40">
        <f t="shared" si="35"/>
        <v>70</v>
      </c>
      <c r="BQ136" s="41">
        <f t="shared" si="36"/>
        <v>77</v>
      </c>
      <c r="BR136" s="40">
        <f t="shared" si="37"/>
        <v>77</v>
      </c>
      <c r="BS136" s="41">
        <f t="shared" si="38"/>
        <v>81</v>
      </c>
      <c r="BT136" s="41">
        <f t="shared" si="39"/>
        <v>87</v>
      </c>
      <c r="BU136" s="41">
        <f t="shared" si="40"/>
        <v>60</v>
      </c>
      <c r="BV136" s="41">
        <f t="shared" si="41"/>
        <v>75</v>
      </c>
    </row>
    <row r="137" spans="2:74" x14ac:dyDescent="0.3">
      <c r="B137" s="12" t="s">
        <v>315</v>
      </c>
      <c r="C137" s="12">
        <v>212021299</v>
      </c>
      <c r="D137" s="12" t="s">
        <v>316</v>
      </c>
      <c r="E137" s="12" t="s">
        <v>163</v>
      </c>
      <c r="F137" s="12" t="s">
        <v>738</v>
      </c>
      <c r="G137" s="12" t="s">
        <v>92</v>
      </c>
      <c r="H137" s="12" t="s">
        <v>86</v>
      </c>
      <c r="I137" s="28">
        <v>1670000</v>
      </c>
      <c r="J137" s="28">
        <v>1700000</v>
      </c>
      <c r="K137" s="28">
        <v>1730000</v>
      </c>
      <c r="L137" s="28">
        <v>1750000</v>
      </c>
      <c r="M137" s="28">
        <v>1780000</v>
      </c>
      <c r="N137" s="28">
        <v>1750000</v>
      </c>
      <c r="O137" s="29">
        <v>48</v>
      </c>
      <c r="P137" s="29">
        <v>44</v>
      </c>
      <c r="Q137" s="29">
        <v>37</v>
      </c>
      <c r="R137" s="28">
        <v>820</v>
      </c>
      <c r="S137" s="28">
        <v>880</v>
      </c>
      <c r="T137" s="30">
        <v>2.4</v>
      </c>
      <c r="U137" s="30">
        <v>0</v>
      </c>
      <c r="V137" s="30">
        <v>2.4</v>
      </c>
      <c r="W137" s="30">
        <v>2.1</v>
      </c>
      <c r="X137" s="31">
        <v>2.5532934131736528E-2</v>
      </c>
      <c r="Y137" s="30">
        <v>0.8</v>
      </c>
      <c r="Z137" s="30">
        <v>0.10000000000000009</v>
      </c>
      <c r="AA137" s="30">
        <v>0.7</v>
      </c>
      <c r="AB137" s="30">
        <v>0.5</v>
      </c>
      <c r="AC137" s="32">
        <v>0.27534518884650511</v>
      </c>
      <c r="AD137" s="30">
        <v>10.783922733903928</v>
      </c>
      <c r="AE137" s="12">
        <v>515</v>
      </c>
      <c r="AF137" s="12">
        <v>475</v>
      </c>
      <c r="AG137" s="12">
        <v>440</v>
      </c>
      <c r="AH137" s="33">
        <v>4.0185307743216407</v>
      </c>
      <c r="AI137" s="34">
        <v>825000</v>
      </c>
      <c r="AJ137" s="34">
        <v>810000</v>
      </c>
      <c r="AK137" s="34">
        <v>805000</v>
      </c>
      <c r="AL137" s="35">
        <v>1.8518518518518517E-2</v>
      </c>
      <c r="AM137" s="35">
        <v>2.4844720496894408E-2</v>
      </c>
      <c r="AN137" s="12">
        <v>3.1</v>
      </c>
      <c r="AO137" s="33">
        <v>-0.10000000000000009</v>
      </c>
      <c r="AP137" s="12">
        <v>3.2</v>
      </c>
      <c r="AQ137" s="32">
        <v>8.3333333333333343E-2</v>
      </c>
      <c r="AR137" s="34">
        <v>590</v>
      </c>
      <c r="AS137" s="34">
        <v>520</v>
      </c>
      <c r="AT137" s="31">
        <v>0.13461538461538461</v>
      </c>
      <c r="AU137" s="32">
        <v>-0.1422688914212672</v>
      </c>
      <c r="AV137" s="36">
        <v>2978.0800000000004</v>
      </c>
      <c r="AW137" s="30">
        <v>0.90159999999999996</v>
      </c>
      <c r="AX137" s="30">
        <v>9.8400000000000001E-2</v>
      </c>
      <c r="AY137" s="30">
        <v>0.98609999999999998</v>
      </c>
      <c r="AZ137" s="30">
        <v>7.4000000000000003E-3</v>
      </c>
      <c r="BA137" s="30">
        <v>0.432</v>
      </c>
      <c r="BB137" s="30">
        <v>0.49909999999999999</v>
      </c>
      <c r="BC137" s="30">
        <v>4.07E-2</v>
      </c>
      <c r="BD137" s="37">
        <v>8</v>
      </c>
      <c r="BE137" s="29">
        <v>37</v>
      </c>
      <c r="BF137" s="38" t="s">
        <v>2847</v>
      </c>
      <c r="BG137" s="39">
        <v>145.32807745293599</v>
      </c>
      <c r="BH137" s="39">
        <v>-37.987107442277399</v>
      </c>
      <c r="BI137" s="40">
        <f t="shared" si="28"/>
        <v>77</v>
      </c>
      <c r="BJ137" s="40">
        <f t="shared" si="29"/>
        <v>65</v>
      </c>
      <c r="BK137" s="40">
        <f t="shared" si="30"/>
        <v>75</v>
      </c>
      <c r="BL137" s="40">
        <f t="shared" si="31"/>
        <v>100</v>
      </c>
      <c r="BM137" s="40">
        <f t="shared" si="32"/>
        <v>10</v>
      </c>
      <c r="BN137" s="40">
        <f t="shared" si="33"/>
        <v>100</v>
      </c>
      <c r="BO137" s="40">
        <f t="shared" si="34"/>
        <v>100</v>
      </c>
      <c r="BP137" s="40">
        <f t="shared" si="35"/>
        <v>85</v>
      </c>
      <c r="BQ137" s="41">
        <f t="shared" si="36"/>
        <v>36</v>
      </c>
      <c r="BR137" s="40">
        <f t="shared" si="37"/>
        <v>43</v>
      </c>
      <c r="BS137" s="41">
        <f t="shared" si="38"/>
        <v>83</v>
      </c>
      <c r="BT137" s="41">
        <f t="shared" si="39"/>
        <v>100</v>
      </c>
      <c r="BU137" s="41">
        <f t="shared" si="40"/>
        <v>80</v>
      </c>
      <c r="BV137" s="41">
        <f t="shared" si="41"/>
        <v>75</v>
      </c>
    </row>
    <row r="138" spans="2:74" x14ac:dyDescent="0.3">
      <c r="B138" s="12" t="s">
        <v>317</v>
      </c>
      <c r="C138" s="12">
        <v>212041309</v>
      </c>
      <c r="D138" s="12" t="s">
        <v>162</v>
      </c>
      <c r="E138" s="12" t="s">
        <v>163</v>
      </c>
      <c r="F138" s="12" t="s">
        <v>738</v>
      </c>
      <c r="G138" s="12" t="s">
        <v>92</v>
      </c>
      <c r="H138" s="12" t="s">
        <v>86</v>
      </c>
      <c r="I138" s="28">
        <v>1000000</v>
      </c>
      <c r="J138" s="28">
        <v>1047200</v>
      </c>
      <c r="K138" s="28">
        <v>1044510</v>
      </c>
      <c r="L138" s="28">
        <v>1081111</v>
      </c>
      <c r="M138" s="28">
        <v>1081111</v>
      </c>
      <c r="N138" s="28">
        <v>1002000</v>
      </c>
      <c r="O138" s="29">
        <v>25</v>
      </c>
      <c r="P138" s="29">
        <v>25</v>
      </c>
      <c r="Q138" s="29">
        <v>26</v>
      </c>
      <c r="R138" s="28">
        <v>650</v>
      </c>
      <c r="S138" s="28">
        <v>580</v>
      </c>
      <c r="T138" s="30">
        <v>2</v>
      </c>
      <c r="U138" s="30">
        <v>0</v>
      </c>
      <c r="V138" s="30">
        <v>2</v>
      </c>
      <c r="W138" s="30">
        <v>2</v>
      </c>
      <c r="X138" s="31">
        <v>3.3799999999999997E-2</v>
      </c>
      <c r="Y138" s="30">
        <v>1.9</v>
      </c>
      <c r="Z138" s="30">
        <v>-0.39999999999999991</v>
      </c>
      <c r="AA138" s="30">
        <v>2.2999999999999998</v>
      </c>
      <c r="AB138" s="30">
        <v>2.6</v>
      </c>
      <c r="AC138" s="32">
        <v>0.34982347369327477</v>
      </c>
      <c r="AD138" s="30">
        <v>10.349806914002212</v>
      </c>
      <c r="AE138" s="12">
        <v>341</v>
      </c>
      <c r="AF138" s="12">
        <v>323</v>
      </c>
      <c r="AG138" s="12">
        <v>349</v>
      </c>
      <c r="AH138" s="33">
        <v>3.2054176072234761</v>
      </c>
      <c r="AI138" s="34">
        <v>865000</v>
      </c>
      <c r="AJ138" s="34">
        <v>845000</v>
      </c>
      <c r="AK138" s="34">
        <v>850000</v>
      </c>
      <c r="AL138" s="35">
        <v>2.3668639053254437E-2</v>
      </c>
      <c r="AM138" s="35">
        <v>1.7647058823529412E-2</v>
      </c>
      <c r="AN138" s="12">
        <v>2.2000000000000002</v>
      </c>
      <c r="AO138" s="33">
        <v>0.20000000000000018</v>
      </c>
      <c r="AP138" s="12">
        <v>2</v>
      </c>
      <c r="AQ138" s="32">
        <v>7.6530612244897961E-2</v>
      </c>
      <c r="AR138" s="34">
        <v>580</v>
      </c>
      <c r="AS138" s="34">
        <v>540</v>
      </c>
      <c r="AT138" s="31">
        <v>7.407407407407407E-2</v>
      </c>
      <c r="AU138" s="32">
        <v>-0.1511756335021722</v>
      </c>
      <c r="AV138" s="36">
        <v>1858.0800000000002</v>
      </c>
      <c r="AW138" s="30">
        <v>0.77539999999999998</v>
      </c>
      <c r="AX138" s="30">
        <v>0.22459999999999999</v>
      </c>
      <c r="AY138" s="30">
        <v>0.90139999999999998</v>
      </c>
      <c r="AZ138" s="30">
        <v>9.0700000000000003E-2</v>
      </c>
      <c r="BA138" s="30">
        <v>0.44769999999999999</v>
      </c>
      <c r="BB138" s="30">
        <v>0.31480000000000002</v>
      </c>
      <c r="BC138" s="30">
        <v>0.20480000000000001</v>
      </c>
      <c r="BD138" s="37">
        <v>6</v>
      </c>
      <c r="BE138" s="29">
        <v>18</v>
      </c>
      <c r="BF138" s="38" t="s">
        <v>2848</v>
      </c>
      <c r="BG138" s="39">
        <v>145.09879347015001</v>
      </c>
      <c r="BH138" s="39">
        <v>-37.940714447393702</v>
      </c>
      <c r="BI138" s="40">
        <f t="shared" si="28"/>
        <v>84</v>
      </c>
      <c r="BJ138" s="40">
        <f t="shared" si="29"/>
        <v>80</v>
      </c>
      <c r="BK138" s="40">
        <f t="shared" si="30"/>
        <v>85</v>
      </c>
      <c r="BL138" s="40">
        <f t="shared" si="31"/>
        <v>100</v>
      </c>
      <c r="BM138" s="40">
        <f t="shared" si="32"/>
        <v>13</v>
      </c>
      <c r="BN138" s="40">
        <f t="shared" si="33"/>
        <v>100</v>
      </c>
      <c r="BO138" s="40">
        <f t="shared" si="34"/>
        <v>100</v>
      </c>
      <c r="BP138" s="40">
        <f t="shared" si="35"/>
        <v>88</v>
      </c>
      <c r="BQ138" s="41">
        <f t="shared" si="36"/>
        <v>63</v>
      </c>
      <c r="BR138" s="40">
        <f t="shared" si="37"/>
        <v>47</v>
      </c>
      <c r="BS138" s="41">
        <f t="shared" si="38"/>
        <v>34</v>
      </c>
      <c r="BT138" s="41">
        <f t="shared" si="39"/>
        <v>85</v>
      </c>
      <c r="BU138" s="41">
        <f t="shared" si="40"/>
        <v>60</v>
      </c>
      <c r="BV138" s="41">
        <f t="shared" si="41"/>
        <v>75</v>
      </c>
    </row>
    <row r="139" spans="2:74" x14ac:dyDescent="0.3">
      <c r="B139" s="12" t="s">
        <v>318</v>
      </c>
      <c r="C139" s="12">
        <v>213011332</v>
      </c>
      <c r="D139" s="12" t="s">
        <v>94</v>
      </c>
      <c r="E139" s="12" t="s">
        <v>95</v>
      </c>
      <c r="F139" s="12" t="s">
        <v>738</v>
      </c>
      <c r="G139" s="12" t="s">
        <v>92</v>
      </c>
      <c r="H139" s="12" t="s">
        <v>86</v>
      </c>
      <c r="I139" s="28">
        <v>710000</v>
      </c>
      <c r="J139" s="28">
        <v>700000</v>
      </c>
      <c r="K139" s="28">
        <v>730000</v>
      </c>
      <c r="L139" s="28">
        <v>765000</v>
      </c>
      <c r="M139" s="28">
        <v>748000</v>
      </c>
      <c r="N139" s="28">
        <v>750000</v>
      </c>
      <c r="O139" s="29">
        <v>27</v>
      </c>
      <c r="P139" s="29">
        <v>28</v>
      </c>
      <c r="Q139" s="29">
        <v>28</v>
      </c>
      <c r="R139" s="28">
        <v>550</v>
      </c>
      <c r="S139" s="28">
        <v>460</v>
      </c>
      <c r="T139" s="30">
        <v>2.7</v>
      </c>
      <c r="U139" s="30">
        <v>-9.9999999999999645E-2</v>
      </c>
      <c r="V139" s="30">
        <v>2.8</v>
      </c>
      <c r="W139" s="30">
        <v>2.4</v>
      </c>
      <c r="X139" s="31">
        <v>4.0281690140845074E-2</v>
      </c>
      <c r="Y139" s="30">
        <v>2.8</v>
      </c>
      <c r="Z139" s="30">
        <v>9.9999999999999645E-2</v>
      </c>
      <c r="AA139" s="30">
        <v>2.7</v>
      </c>
      <c r="AB139" s="30">
        <v>2.1</v>
      </c>
      <c r="AC139" s="32">
        <v>0.3162082605096127</v>
      </c>
      <c r="AD139" s="30">
        <v>7.8499253483155611</v>
      </c>
      <c r="AE139" s="12">
        <v>308</v>
      </c>
      <c r="AF139" s="12">
        <v>285</v>
      </c>
      <c r="AG139" s="12">
        <v>481</v>
      </c>
      <c r="AH139" s="33">
        <v>2.295843520782396</v>
      </c>
      <c r="AI139" s="34">
        <v>705000</v>
      </c>
      <c r="AJ139" s="34">
        <v>705000</v>
      </c>
      <c r="AK139" s="34">
        <v>722000</v>
      </c>
      <c r="AL139" s="35">
        <v>0</v>
      </c>
      <c r="AM139" s="35">
        <v>-2.3545706371191136E-2</v>
      </c>
      <c r="AN139" s="12">
        <v>2.5</v>
      </c>
      <c r="AO139" s="33">
        <v>0.29999999999999982</v>
      </c>
      <c r="AP139" s="12">
        <v>2.2000000000000002</v>
      </c>
      <c r="AQ139" s="32">
        <v>8.0769230769230774E-2</v>
      </c>
      <c r="AR139" s="34">
        <v>500</v>
      </c>
      <c r="AS139" s="34">
        <v>450</v>
      </c>
      <c r="AT139" s="31">
        <v>0.1111111111111111</v>
      </c>
      <c r="AU139" s="32">
        <v>-0.2078099845889112</v>
      </c>
      <c r="AV139" s="36">
        <v>1739.3600000000001</v>
      </c>
      <c r="AW139" s="30">
        <v>0.79149999999999998</v>
      </c>
      <c r="AX139" s="30">
        <v>0.20849999999999999</v>
      </c>
      <c r="AY139" s="30">
        <v>0.87190000000000001</v>
      </c>
      <c r="AZ139" s="30">
        <v>0.1173</v>
      </c>
      <c r="BA139" s="30">
        <v>0.46189999999999998</v>
      </c>
      <c r="BB139" s="30">
        <v>0.32719999999999999</v>
      </c>
      <c r="BC139" s="30">
        <v>0.18140000000000001</v>
      </c>
      <c r="BD139" s="37">
        <v>3</v>
      </c>
      <c r="BE139" s="29">
        <v>15</v>
      </c>
      <c r="BF139" s="38" t="s">
        <v>2849</v>
      </c>
      <c r="BG139" s="39">
        <v>144.823099405314</v>
      </c>
      <c r="BH139" s="39">
        <v>-37.731030387326797</v>
      </c>
      <c r="BI139" s="40">
        <f t="shared" si="28"/>
        <v>72</v>
      </c>
      <c r="BJ139" s="40">
        <f t="shared" si="29"/>
        <v>75</v>
      </c>
      <c r="BK139" s="40">
        <f t="shared" si="30"/>
        <v>96</v>
      </c>
      <c r="BL139" s="40">
        <f t="shared" si="31"/>
        <v>100</v>
      </c>
      <c r="BM139" s="40">
        <f t="shared" si="32"/>
        <v>1</v>
      </c>
      <c r="BN139" s="40">
        <f t="shared" si="33"/>
        <v>100</v>
      </c>
      <c r="BO139" s="40">
        <f t="shared" si="34"/>
        <v>100</v>
      </c>
      <c r="BP139" s="40">
        <f t="shared" si="35"/>
        <v>92</v>
      </c>
      <c r="BQ139" s="41">
        <f t="shared" si="36"/>
        <v>84</v>
      </c>
      <c r="BR139" s="40">
        <f t="shared" si="37"/>
        <v>72</v>
      </c>
      <c r="BS139" s="41">
        <f t="shared" si="38"/>
        <v>56</v>
      </c>
      <c r="BT139" s="41">
        <f t="shared" si="39"/>
        <v>70</v>
      </c>
      <c r="BU139" s="41">
        <f t="shared" si="40"/>
        <v>30</v>
      </c>
      <c r="BV139" s="41">
        <f t="shared" si="41"/>
        <v>75</v>
      </c>
    </row>
    <row r="140" spans="2:74" x14ac:dyDescent="0.3">
      <c r="B140" s="12" t="s">
        <v>319</v>
      </c>
      <c r="C140" s="12">
        <v>215011389</v>
      </c>
      <c r="D140" s="12" t="s">
        <v>97</v>
      </c>
      <c r="E140" s="12" t="s">
        <v>98</v>
      </c>
      <c r="F140" s="12" t="s">
        <v>2709</v>
      </c>
      <c r="G140" s="12" t="s">
        <v>92</v>
      </c>
      <c r="H140" s="12" t="s">
        <v>86</v>
      </c>
      <c r="I140" s="28">
        <v>499000</v>
      </c>
      <c r="J140" s="28">
        <v>499000</v>
      </c>
      <c r="K140" s="28">
        <v>725000</v>
      </c>
      <c r="L140" s="28">
        <v>495000</v>
      </c>
      <c r="M140" s="28">
        <v>500000</v>
      </c>
      <c r="N140" s="28">
        <v>740000</v>
      </c>
      <c r="O140" s="29">
        <v>71</v>
      </c>
      <c r="P140" s="29">
        <v>62</v>
      </c>
      <c r="Q140" s="29">
        <v>59</v>
      </c>
      <c r="R140" s="28">
        <v>360</v>
      </c>
      <c r="S140" s="28">
        <v>370</v>
      </c>
      <c r="T140" s="30">
        <v>1.8</v>
      </c>
      <c r="U140" s="30">
        <v>0</v>
      </c>
      <c r="V140" s="30">
        <v>1.8</v>
      </c>
      <c r="W140" s="30">
        <v>0.9</v>
      </c>
      <c r="X140" s="31">
        <v>3.751503006012024E-2</v>
      </c>
      <c r="Y140" s="30">
        <v>0.2</v>
      </c>
      <c r="Z140" s="30">
        <v>0</v>
      </c>
      <c r="AA140" s="30">
        <v>0.2</v>
      </c>
      <c r="AB140" s="30">
        <v>0.4</v>
      </c>
      <c r="AC140" s="32">
        <v>0.20512352994803534</v>
      </c>
      <c r="AD140" s="30">
        <v>5.4677693079097027</v>
      </c>
      <c r="AE140" s="12">
        <v>413</v>
      </c>
      <c r="AF140" s="12">
        <v>424</v>
      </c>
      <c r="AG140" s="12">
        <v>368</v>
      </c>
      <c r="AH140" s="33">
        <v>5.3518716577540104</v>
      </c>
      <c r="AI140" s="34">
        <v>365000</v>
      </c>
      <c r="AJ140" s="34">
        <v>340000</v>
      </c>
      <c r="AK140" s="34">
        <v>360000</v>
      </c>
      <c r="AL140" s="35">
        <v>7.3529411764705885E-2</v>
      </c>
      <c r="AM140" s="35">
        <v>1.3888888888888888E-2</v>
      </c>
      <c r="AN140" s="12">
        <v>2.8</v>
      </c>
      <c r="AO140" s="33">
        <v>0.29999999999999982</v>
      </c>
      <c r="AP140" s="12">
        <v>2.5</v>
      </c>
      <c r="AQ140" s="32">
        <v>8.249999999999999E-2</v>
      </c>
      <c r="AR140" s="34">
        <v>380</v>
      </c>
      <c r="AS140" s="34">
        <v>360</v>
      </c>
      <c r="AT140" s="31">
        <v>5.5555555555555552E-2</v>
      </c>
      <c r="AU140" s="32">
        <v>0.29949945602590577</v>
      </c>
      <c r="AV140" s="36">
        <v>1755.0400000000002</v>
      </c>
      <c r="AW140" s="30">
        <v>0.73609999999999998</v>
      </c>
      <c r="AX140" s="30">
        <v>0.26390000000000002</v>
      </c>
      <c r="AY140" s="30">
        <v>0.9819</v>
      </c>
      <c r="AZ140" s="30">
        <v>5.4999999999999997E-3</v>
      </c>
      <c r="BA140" s="30">
        <v>0.53620000000000001</v>
      </c>
      <c r="BB140" s="30">
        <v>0.30740000000000001</v>
      </c>
      <c r="BC140" s="30">
        <v>9.2799999999999994E-2</v>
      </c>
      <c r="BD140" s="37">
        <v>5.5</v>
      </c>
      <c r="BE140" s="29">
        <v>277</v>
      </c>
      <c r="BF140" s="38" t="s">
        <v>2850</v>
      </c>
      <c r="BG140" s="39">
        <v>142.101553266618</v>
      </c>
      <c r="BH140" s="39">
        <v>-36.806582475446703</v>
      </c>
      <c r="BI140" s="40">
        <f t="shared" si="28"/>
        <v>87</v>
      </c>
      <c r="BJ140" s="40">
        <f t="shared" si="29"/>
        <v>70</v>
      </c>
      <c r="BK140" s="40">
        <f t="shared" si="30"/>
        <v>59</v>
      </c>
      <c r="BL140" s="40">
        <f t="shared" si="31"/>
        <v>1</v>
      </c>
      <c r="BM140" s="40">
        <f t="shared" si="32"/>
        <v>37</v>
      </c>
      <c r="BN140" s="40">
        <f t="shared" si="33"/>
        <v>100</v>
      </c>
      <c r="BO140" s="40">
        <f t="shared" si="34"/>
        <v>57</v>
      </c>
      <c r="BP140" s="40">
        <f t="shared" si="35"/>
        <v>100</v>
      </c>
      <c r="BQ140" s="41">
        <f t="shared" si="36"/>
        <v>75</v>
      </c>
      <c r="BR140" s="40">
        <f t="shared" si="37"/>
        <v>95</v>
      </c>
      <c r="BS140" s="41">
        <f t="shared" si="38"/>
        <v>100</v>
      </c>
      <c r="BT140" s="41">
        <f t="shared" si="39"/>
        <v>100</v>
      </c>
      <c r="BU140" s="41">
        <f t="shared" si="40"/>
        <v>55</v>
      </c>
      <c r="BV140" s="41">
        <f t="shared" si="41"/>
        <v>75</v>
      </c>
    </row>
    <row r="141" spans="2:74" x14ac:dyDescent="0.3">
      <c r="B141" s="12" t="s">
        <v>320</v>
      </c>
      <c r="C141" s="12">
        <v>215021395</v>
      </c>
      <c r="D141" s="12" t="s">
        <v>198</v>
      </c>
      <c r="E141" s="12" t="s">
        <v>98</v>
      </c>
      <c r="F141" s="12" t="s">
        <v>2851</v>
      </c>
      <c r="G141" s="12" t="s">
        <v>92</v>
      </c>
      <c r="H141" s="12" t="s">
        <v>86</v>
      </c>
      <c r="I141" s="28">
        <v>590000</v>
      </c>
      <c r="J141" s="28">
        <v>591370</v>
      </c>
      <c r="K141" s="28">
        <v>551250</v>
      </c>
      <c r="L141" s="28">
        <v>545000</v>
      </c>
      <c r="M141" s="28">
        <v>545000</v>
      </c>
      <c r="N141" s="28">
        <v>590000</v>
      </c>
      <c r="O141" s="29">
        <v>48</v>
      </c>
      <c r="P141" s="29">
        <v>47</v>
      </c>
      <c r="Q141" s="29">
        <v>41</v>
      </c>
      <c r="R141" s="28">
        <v>520</v>
      </c>
      <c r="S141" s="28">
        <v>450</v>
      </c>
      <c r="T141" s="30">
        <v>2.2000000000000002</v>
      </c>
      <c r="U141" s="30">
        <v>0</v>
      </c>
      <c r="V141" s="30">
        <v>2.2000000000000002</v>
      </c>
      <c r="W141" s="30">
        <v>2.1</v>
      </c>
      <c r="X141" s="31">
        <v>4.5830508474576273E-2</v>
      </c>
      <c r="Y141" s="30">
        <v>1.8</v>
      </c>
      <c r="Z141" s="30">
        <v>0.10000000000000009</v>
      </c>
      <c r="AA141" s="30">
        <v>1.7</v>
      </c>
      <c r="AB141" s="30">
        <v>1.4</v>
      </c>
      <c r="AC141" s="32">
        <v>0.27056277056277056</v>
      </c>
      <c r="AD141" s="30">
        <v>5.9035515766284998</v>
      </c>
      <c r="AE141" s="12">
        <v>231</v>
      </c>
      <c r="AF141" s="12">
        <v>224</v>
      </c>
      <c r="AG141" s="12">
        <v>263</v>
      </c>
      <c r="AH141" s="33">
        <v>2.9065743944636679</v>
      </c>
      <c r="AI141" s="34">
        <v>450000</v>
      </c>
      <c r="AJ141" s="34">
        <v>430000</v>
      </c>
      <c r="AK141" s="34">
        <v>405000</v>
      </c>
      <c r="AL141" s="35">
        <v>4.6511627906976744E-2</v>
      </c>
      <c r="AM141" s="35">
        <v>0.1111111111111111</v>
      </c>
      <c r="AN141" s="12">
        <v>3.2</v>
      </c>
      <c r="AO141" s="33">
        <v>0.5</v>
      </c>
      <c r="AP141" s="12">
        <v>2.7</v>
      </c>
      <c r="AQ141" s="32">
        <v>8.3673469387755106E-2</v>
      </c>
      <c r="AR141" s="34">
        <v>470</v>
      </c>
      <c r="AS141" s="34">
        <v>420</v>
      </c>
      <c r="AT141" s="31">
        <v>0.11904761904761904</v>
      </c>
      <c r="AU141" s="32">
        <v>0.11429313236793076</v>
      </c>
      <c r="AV141" s="36">
        <v>1921.92</v>
      </c>
      <c r="AW141" s="30">
        <v>0.76870000000000005</v>
      </c>
      <c r="AX141" s="30">
        <v>0.23130000000000001</v>
      </c>
      <c r="AY141" s="30">
        <v>0.93730000000000002</v>
      </c>
      <c r="AZ141" s="30">
        <v>3.8E-3</v>
      </c>
      <c r="BA141" s="30">
        <v>0.373</v>
      </c>
      <c r="BB141" s="30">
        <v>0.42809999999999998</v>
      </c>
      <c r="BC141" s="30">
        <v>0.1578</v>
      </c>
      <c r="BD141" s="37">
        <v>7</v>
      </c>
      <c r="BE141" s="29">
        <v>469</v>
      </c>
      <c r="BF141" s="38" t="s">
        <v>2852</v>
      </c>
      <c r="BG141" s="39">
        <v>142.193441350884</v>
      </c>
      <c r="BH141" s="39">
        <v>-34.234425315842302</v>
      </c>
      <c r="BI141" s="40">
        <f t="shared" si="28"/>
        <v>80</v>
      </c>
      <c r="BJ141" s="40">
        <f t="shared" si="29"/>
        <v>64</v>
      </c>
      <c r="BK141" s="40">
        <f t="shared" si="30"/>
        <v>89</v>
      </c>
      <c r="BL141" s="40">
        <f t="shared" si="31"/>
        <v>62</v>
      </c>
      <c r="BM141" s="40">
        <f t="shared" si="32"/>
        <v>24</v>
      </c>
      <c r="BN141" s="40">
        <f t="shared" si="33"/>
        <v>100</v>
      </c>
      <c r="BO141" s="40">
        <f t="shared" si="34"/>
        <v>33</v>
      </c>
      <c r="BP141" s="40">
        <f t="shared" si="35"/>
        <v>72</v>
      </c>
      <c r="BQ141" s="41">
        <f t="shared" si="36"/>
        <v>100</v>
      </c>
      <c r="BR141" s="40">
        <f t="shared" si="37"/>
        <v>91</v>
      </c>
      <c r="BS141" s="41">
        <f t="shared" si="38"/>
        <v>86</v>
      </c>
      <c r="BT141" s="41">
        <f t="shared" si="39"/>
        <v>87</v>
      </c>
      <c r="BU141" s="41">
        <f t="shared" si="40"/>
        <v>70</v>
      </c>
      <c r="BV141" s="41">
        <f t="shared" si="41"/>
        <v>75</v>
      </c>
    </row>
    <row r="142" spans="2:74" x14ac:dyDescent="0.3">
      <c r="B142" s="12" t="s">
        <v>321</v>
      </c>
      <c r="C142" s="12">
        <v>215031405</v>
      </c>
      <c r="D142" s="12" t="s">
        <v>166</v>
      </c>
      <c r="E142" s="12" t="s">
        <v>98</v>
      </c>
      <c r="F142" s="12" t="s">
        <v>2709</v>
      </c>
      <c r="G142" s="12" t="s">
        <v>92</v>
      </c>
      <c r="H142" s="12" t="s">
        <v>86</v>
      </c>
      <c r="I142" s="28">
        <v>310000</v>
      </c>
      <c r="J142" s="28">
        <v>310000</v>
      </c>
      <c r="K142" s="28">
        <v>330000</v>
      </c>
      <c r="L142" s="28">
        <v>375000</v>
      </c>
      <c r="M142" s="28">
        <v>375000</v>
      </c>
      <c r="N142" s="28">
        <v>377500</v>
      </c>
      <c r="O142" s="29">
        <v>46</v>
      </c>
      <c r="P142" s="29">
        <v>42</v>
      </c>
      <c r="Q142" s="29">
        <v>39</v>
      </c>
      <c r="R142" s="28">
        <v>380</v>
      </c>
      <c r="S142" s="28">
        <v>320</v>
      </c>
      <c r="T142" s="30">
        <v>1.6</v>
      </c>
      <c r="U142" s="30">
        <v>0.10000000000000009</v>
      </c>
      <c r="V142" s="30">
        <v>1.5</v>
      </c>
      <c r="W142" s="30">
        <v>1.4</v>
      </c>
      <c r="X142" s="31">
        <v>6.3741935483870971E-2</v>
      </c>
      <c r="Y142" s="30">
        <v>0.7</v>
      </c>
      <c r="Z142" s="30">
        <v>0</v>
      </c>
      <c r="AA142" s="30">
        <v>0.7</v>
      </c>
      <c r="AB142" s="30">
        <v>0.4</v>
      </c>
      <c r="AC142" s="32">
        <v>0.24711268338362288</v>
      </c>
      <c r="AD142" s="30">
        <v>3.8767678061195898</v>
      </c>
      <c r="AE142" s="12">
        <v>259</v>
      </c>
      <c r="AF142" s="12">
        <v>224</v>
      </c>
      <c r="AG142" s="12">
        <v>185</v>
      </c>
      <c r="AH142" s="33">
        <v>6.6086956521739131</v>
      </c>
      <c r="AI142" s="34">
        <v>415000</v>
      </c>
      <c r="AJ142" s="34">
        <v>365000</v>
      </c>
      <c r="AK142" s="34">
        <v>327500</v>
      </c>
      <c r="AL142" s="35">
        <v>0.13698630136986301</v>
      </c>
      <c r="AM142" s="35">
        <v>0.26717557251908397</v>
      </c>
      <c r="AN142" s="12">
        <v>2</v>
      </c>
      <c r="AO142" s="33">
        <v>0</v>
      </c>
      <c r="AP142" s="12">
        <v>2</v>
      </c>
      <c r="AQ142" s="32">
        <v>0.11336760925449871</v>
      </c>
      <c r="AR142" s="34">
        <v>390</v>
      </c>
      <c r="AS142" s="34">
        <v>370</v>
      </c>
      <c r="AT142" s="31">
        <v>5.4054054054054057E-2</v>
      </c>
      <c r="AU142" s="32">
        <v>0.38673379408088498</v>
      </c>
      <c r="AV142" s="36">
        <v>1537.7600000000002</v>
      </c>
      <c r="AW142" s="30">
        <v>0.7056</v>
      </c>
      <c r="AX142" s="30">
        <v>0.2944</v>
      </c>
      <c r="AY142" s="30">
        <v>0.94699999999999995</v>
      </c>
      <c r="AZ142" s="30">
        <v>3.5000000000000001E-3</v>
      </c>
      <c r="BA142" s="30">
        <v>0.43859999999999999</v>
      </c>
      <c r="BB142" s="30">
        <v>0.31480000000000002</v>
      </c>
      <c r="BC142" s="30">
        <v>0.17330000000000001</v>
      </c>
      <c r="BD142" s="37">
        <v>2</v>
      </c>
      <c r="BE142" s="29">
        <v>341</v>
      </c>
      <c r="BF142" s="38" t="s">
        <v>2853</v>
      </c>
      <c r="BG142" s="39">
        <v>143.06092464337399</v>
      </c>
      <c r="BH142" s="39">
        <v>-35.152644967871304</v>
      </c>
      <c r="BI142" s="40">
        <f t="shared" si="28"/>
        <v>90</v>
      </c>
      <c r="BJ142" s="40">
        <f t="shared" si="29"/>
        <v>84</v>
      </c>
      <c r="BK142" s="40">
        <f t="shared" si="30"/>
        <v>43</v>
      </c>
      <c r="BL142" s="40">
        <f t="shared" si="31"/>
        <v>1</v>
      </c>
      <c r="BM142" s="40">
        <f t="shared" si="32"/>
        <v>69</v>
      </c>
      <c r="BN142" s="40">
        <f t="shared" si="33"/>
        <v>100</v>
      </c>
      <c r="BO142" s="40">
        <f t="shared" si="34"/>
        <v>49</v>
      </c>
      <c r="BP142" s="40">
        <f t="shared" si="35"/>
        <v>86</v>
      </c>
      <c r="BQ142" s="41">
        <f t="shared" si="36"/>
        <v>100</v>
      </c>
      <c r="BR142" s="40">
        <f t="shared" si="37"/>
        <v>100</v>
      </c>
      <c r="BS142" s="41">
        <f t="shared" si="38"/>
        <v>100</v>
      </c>
      <c r="BT142" s="41">
        <f t="shared" si="39"/>
        <v>100</v>
      </c>
      <c r="BU142" s="41">
        <f t="shared" si="40"/>
        <v>20</v>
      </c>
      <c r="BV142" s="41">
        <f t="shared" si="41"/>
        <v>75</v>
      </c>
    </row>
    <row r="143" spans="2:74" x14ac:dyDescent="0.3">
      <c r="B143" s="12" t="s">
        <v>322</v>
      </c>
      <c r="C143" s="12">
        <v>217011423</v>
      </c>
      <c r="D143" s="12" t="s">
        <v>323</v>
      </c>
      <c r="E143" s="12" t="s">
        <v>201</v>
      </c>
      <c r="F143" s="12" t="s">
        <v>2709</v>
      </c>
      <c r="G143" s="12" t="s">
        <v>92</v>
      </c>
      <c r="H143" s="12" t="s">
        <v>86</v>
      </c>
      <c r="I143" s="28">
        <v>370000</v>
      </c>
      <c r="J143" s="28">
        <v>350000</v>
      </c>
      <c r="K143" s="28">
        <v>350000</v>
      </c>
      <c r="L143" s="28">
        <v>280000</v>
      </c>
      <c r="M143" s="28">
        <v>280000</v>
      </c>
      <c r="N143" s="28">
        <v>330000</v>
      </c>
      <c r="O143" s="29">
        <v>76</v>
      </c>
      <c r="P143" s="29">
        <v>69</v>
      </c>
      <c r="Q143" s="29">
        <v>65</v>
      </c>
      <c r="R143" s="28">
        <v>340</v>
      </c>
      <c r="S143" s="28">
        <v>350</v>
      </c>
      <c r="T143" s="30">
        <v>1.1000000000000001</v>
      </c>
      <c r="U143" s="30">
        <v>0</v>
      </c>
      <c r="V143" s="30">
        <v>1.1000000000000001</v>
      </c>
      <c r="W143" s="30">
        <v>1.4</v>
      </c>
      <c r="X143" s="31">
        <v>4.7783783783783784E-2</v>
      </c>
      <c r="Y143" s="30">
        <v>0.7</v>
      </c>
      <c r="Z143" s="30">
        <v>-0.10000000000000009</v>
      </c>
      <c r="AA143" s="30">
        <v>0.8</v>
      </c>
      <c r="AB143" s="30">
        <v>0.5</v>
      </c>
      <c r="AC143" s="32">
        <v>0.23550925412833867</v>
      </c>
      <c r="AD143" s="30">
        <v>4.9286438929573144</v>
      </c>
      <c r="AE143" s="12">
        <v>403</v>
      </c>
      <c r="AF143" s="12">
        <v>383</v>
      </c>
      <c r="AG143" s="12">
        <v>333</v>
      </c>
      <c r="AH143" s="33">
        <v>9.7016129032258061</v>
      </c>
      <c r="AI143" s="34">
        <v>392500</v>
      </c>
      <c r="AJ143" s="34">
        <v>380000</v>
      </c>
      <c r="AK143" s="34">
        <v>400000</v>
      </c>
      <c r="AL143" s="35">
        <v>3.2894736842105261E-2</v>
      </c>
      <c r="AM143" s="35">
        <v>-1.8749999999999999E-2</v>
      </c>
      <c r="AN143" s="12">
        <v>2.2999999999999998</v>
      </c>
      <c r="AO143" s="33">
        <v>0</v>
      </c>
      <c r="AP143" s="12">
        <v>2.2999999999999998</v>
      </c>
      <c r="AQ143" s="32">
        <v>9.6250000000000002E-2</v>
      </c>
      <c r="AR143" s="34">
        <v>410</v>
      </c>
      <c r="AS143" s="34">
        <v>400</v>
      </c>
      <c r="AT143" s="31">
        <v>2.5000000000000001E-2</v>
      </c>
      <c r="AU143" s="32">
        <v>0.35824516891629182</v>
      </c>
      <c r="AV143" s="36">
        <v>1443.68</v>
      </c>
      <c r="AW143" s="30">
        <v>0.67059999999999997</v>
      </c>
      <c r="AX143" s="30">
        <v>0.32940000000000003</v>
      </c>
      <c r="AY143" s="30">
        <v>0.97670000000000001</v>
      </c>
      <c r="AZ143" s="30">
        <v>1.6199999999999999E-2</v>
      </c>
      <c r="BA143" s="30">
        <v>0.53320000000000001</v>
      </c>
      <c r="BB143" s="30">
        <v>0.24759999999999999</v>
      </c>
      <c r="BC143" s="30">
        <v>0.1341</v>
      </c>
      <c r="BD143" s="37">
        <v>5.5</v>
      </c>
      <c r="BE143" s="29">
        <v>269</v>
      </c>
      <c r="BF143" s="38" t="s">
        <v>2854</v>
      </c>
      <c r="BG143" s="39">
        <v>141.92556692914599</v>
      </c>
      <c r="BH143" s="39">
        <v>-37.543014122529598</v>
      </c>
      <c r="BI143" s="40">
        <f t="shared" si="28"/>
        <v>98</v>
      </c>
      <c r="BJ143" s="40">
        <f t="shared" si="29"/>
        <v>79</v>
      </c>
      <c r="BK143" s="40">
        <f t="shared" si="30"/>
        <v>5</v>
      </c>
      <c r="BL143" s="40">
        <f t="shared" si="31"/>
        <v>1</v>
      </c>
      <c r="BM143" s="40">
        <f t="shared" si="32"/>
        <v>17</v>
      </c>
      <c r="BN143" s="40">
        <f t="shared" si="33"/>
        <v>100</v>
      </c>
      <c r="BO143" s="40">
        <f t="shared" si="34"/>
        <v>59</v>
      </c>
      <c r="BP143" s="40">
        <f t="shared" si="35"/>
        <v>100</v>
      </c>
      <c r="BQ143" s="41">
        <f t="shared" si="36"/>
        <v>100</v>
      </c>
      <c r="BR143" s="40">
        <f t="shared" si="37"/>
        <v>100</v>
      </c>
      <c r="BS143" s="41">
        <f t="shared" si="38"/>
        <v>100</v>
      </c>
      <c r="BT143" s="41">
        <f t="shared" si="39"/>
        <v>100</v>
      </c>
      <c r="BU143" s="41">
        <f t="shared" si="40"/>
        <v>55</v>
      </c>
      <c r="BV143" s="41">
        <f t="shared" si="41"/>
        <v>75</v>
      </c>
    </row>
    <row r="144" spans="2:74" x14ac:dyDescent="0.3">
      <c r="B144" s="12" t="s">
        <v>324</v>
      </c>
      <c r="C144" s="12">
        <v>304011084</v>
      </c>
      <c r="D144" s="12" t="s">
        <v>325</v>
      </c>
      <c r="E144" s="12" t="s">
        <v>326</v>
      </c>
      <c r="F144" s="12" t="s">
        <v>2813</v>
      </c>
      <c r="G144" s="12" t="s">
        <v>102</v>
      </c>
      <c r="H144" s="12" t="s">
        <v>86</v>
      </c>
      <c r="I144" s="28">
        <v>1250000</v>
      </c>
      <c r="J144" s="28">
        <v>1262500</v>
      </c>
      <c r="K144" s="28">
        <v>1150000</v>
      </c>
      <c r="L144" s="28">
        <v>1250000</v>
      </c>
      <c r="M144" s="28">
        <v>1205000</v>
      </c>
      <c r="N144" s="28">
        <v>1165000</v>
      </c>
      <c r="O144" s="29">
        <v>24</v>
      </c>
      <c r="P144" s="29">
        <v>24</v>
      </c>
      <c r="Q144" s="29">
        <v>27</v>
      </c>
      <c r="R144" s="28">
        <v>750</v>
      </c>
      <c r="S144" s="28">
        <v>720</v>
      </c>
      <c r="T144" s="30">
        <v>2.1</v>
      </c>
      <c r="U144" s="30">
        <v>0.10000000000000009</v>
      </c>
      <c r="V144" s="30">
        <v>2</v>
      </c>
      <c r="W144" s="30">
        <v>2.4</v>
      </c>
      <c r="X144" s="31">
        <v>3.1199999999999999E-2</v>
      </c>
      <c r="Y144" s="30">
        <v>3.3</v>
      </c>
      <c r="Z144" s="30">
        <v>-0.30000000000000027</v>
      </c>
      <c r="AA144" s="30">
        <v>3.6</v>
      </c>
      <c r="AB144" s="30">
        <v>3.2</v>
      </c>
      <c r="AC144" s="32">
        <v>0.26604801634599007</v>
      </c>
      <c r="AD144" s="30">
        <v>8.5271800110894258</v>
      </c>
      <c r="AE144" s="12">
        <v>114</v>
      </c>
      <c r="AF144" s="12">
        <v>90</v>
      </c>
      <c r="AG144" s="12">
        <v>72</v>
      </c>
      <c r="AH144" s="33">
        <v>3.8620689655172415</v>
      </c>
      <c r="AI144" s="34">
        <v>1157500</v>
      </c>
      <c r="AJ144" s="34">
        <v>966000</v>
      </c>
      <c r="AK144" s="34">
        <v>892000</v>
      </c>
      <c r="AL144" s="35">
        <v>0.19824016563146998</v>
      </c>
      <c r="AM144" s="35">
        <v>0.2976457399103139</v>
      </c>
      <c r="AN144" s="12">
        <v>2.6</v>
      </c>
      <c r="AO144" s="33">
        <v>-0.39999999999999991</v>
      </c>
      <c r="AP144" s="12">
        <v>3</v>
      </c>
      <c r="AQ144" s="32">
        <v>0.12475728155339805</v>
      </c>
      <c r="AR144" s="34">
        <v>750</v>
      </c>
      <c r="AS144" s="34">
        <v>670</v>
      </c>
      <c r="AT144" s="31">
        <v>0.11940298507462686</v>
      </c>
      <c r="AU144" s="32">
        <v>0.36844298030791878</v>
      </c>
      <c r="AV144" s="36">
        <v>2819.0400000000004</v>
      </c>
      <c r="AW144" s="30">
        <v>0.82410000000000005</v>
      </c>
      <c r="AX144" s="30">
        <v>0.1759</v>
      </c>
      <c r="AY144" s="30">
        <v>0.86129999999999995</v>
      </c>
      <c r="AZ144" s="30">
        <v>0.1041</v>
      </c>
      <c r="BA144" s="30">
        <v>0.36130000000000001</v>
      </c>
      <c r="BB144" s="30">
        <v>0.43509999999999999</v>
      </c>
      <c r="BC144" s="30">
        <v>0.1714</v>
      </c>
      <c r="BD144" s="37">
        <v>9.5</v>
      </c>
      <c r="BE144" s="29">
        <v>11</v>
      </c>
      <c r="BF144" s="38" t="s">
        <v>2855</v>
      </c>
      <c r="BG144" s="39">
        <v>152.95330338658499</v>
      </c>
      <c r="BH144" s="39">
        <v>-27.543811478331499</v>
      </c>
      <c r="BI144" s="40">
        <f t="shared" si="28"/>
        <v>82</v>
      </c>
      <c r="BJ144" s="40">
        <f t="shared" si="29"/>
        <v>74</v>
      </c>
      <c r="BK144" s="40">
        <f t="shared" si="30"/>
        <v>77</v>
      </c>
      <c r="BL144" s="40">
        <f t="shared" si="31"/>
        <v>1</v>
      </c>
      <c r="BM144" s="40">
        <f t="shared" si="32"/>
        <v>99</v>
      </c>
      <c r="BN144" s="40">
        <f t="shared" si="33"/>
        <v>100</v>
      </c>
      <c r="BO144" s="40">
        <f t="shared" si="34"/>
        <v>100</v>
      </c>
      <c r="BP144" s="40">
        <f t="shared" si="35"/>
        <v>69</v>
      </c>
      <c r="BQ144" s="41">
        <f t="shared" si="36"/>
        <v>54</v>
      </c>
      <c r="BR144" s="40">
        <f t="shared" si="37"/>
        <v>65</v>
      </c>
      <c r="BS144" s="41">
        <f t="shared" si="38"/>
        <v>89</v>
      </c>
      <c r="BT144" s="41">
        <f t="shared" si="39"/>
        <v>62</v>
      </c>
      <c r="BU144" s="41">
        <f t="shared" si="40"/>
        <v>95</v>
      </c>
      <c r="BV144" s="41">
        <f t="shared" si="41"/>
        <v>75</v>
      </c>
    </row>
    <row r="145" spans="2:74" x14ac:dyDescent="0.3">
      <c r="B145" s="12" t="s">
        <v>327</v>
      </c>
      <c r="C145" s="12">
        <v>319021508</v>
      </c>
      <c r="D145" s="12" t="s">
        <v>168</v>
      </c>
      <c r="E145" s="12" t="s">
        <v>169</v>
      </c>
      <c r="F145" s="12" t="s">
        <v>2711</v>
      </c>
      <c r="G145" s="12" t="s">
        <v>102</v>
      </c>
      <c r="H145" s="12" t="s">
        <v>86</v>
      </c>
      <c r="I145" s="28">
        <v>300000</v>
      </c>
      <c r="J145" s="28">
        <v>299000</v>
      </c>
      <c r="K145" s="28">
        <v>240000</v>
      </c>
      <c r="L145" s="28">
        <v>260000</v>
      </c>
      <c r="M145" s="28">
        <v>245000</v>
      </c>
      <c r="N145" s="28">
        <v>225000</v>
      </c>
      <c r="O145" s="29">
        <v>86</v>
      </c>
      <c r="P145" s="29">
        <v>93</v>
      </c>
      <c r="Q145" s="29">
        <v>99</v>
      </c>
      <c r="R145" s="28">
        <v>350</v>
      </c>
      <c r="S145" s="28">
        <v>350</v>
      </c>
      <c r="T145" s="30">
        <v>1</v>
      </c>
      <c r="U145" s="30">
        <v>0</v>
      </c>
      <c r="V145" s="30">
        <v>1</v>
      </c>
      <c r="W145" s="30">
        <v>0.8</v>
      </c>
      <c r="X145" s="31">
        <v>6.0666666666666667E-2</v>
      </c>
      <c r="Y145" s="30">
        <v>0.1</v>
      </c>
      <c r="Z145" s="30">
        <v>-0.19999999999999998</v>
      </c>
      <c r="AA145" s="30">
        <v>0.3</v>
      </c>
      <c r="AB145" s="30">
        <v>0.3</v>
      </c>
      <c r="AC145" s="32">
        <v>0.31855249745157999</v>
      </c>
      <c r="AD145" s="30">
        <v>5.2508653426084617</v>
      </c>
      <c r="AE145" s="12">
        <v>325</v>
      </c>
      <c r="AF145" s="12">
        <v>322</v>
      </c>
      <c r="AG145" s="12">
        <v>296</v>
      </c>
      <c r="AH145" s="33">
        <v>5.9909774436090224</v>
      </c>
      <c r="AI145" s="34">
        <v>390000</v>
      </c>
      <c r="AJ145" s="34">
        <v>349000</v>
      </c>
      <c r="AK145" s="34">
        <v>307500</v>
      </c>
      <c r="AL145" s="35">
        <v>0.1174785100286533</v>
      </c>
      <c r="AM145" s="35">
        <v>0.26829268292682928</v>
      </c>
      <c r="AN145" s="12">
        <v>1.5</v>
      </c>
      <c r="AO145" s="33">
        <v>0</v>
      </c>
      <c r="AP145" s="12">
        <v>1.5</v>
      </c>
      <c r="AQ145" s="32">
        <v>7.3333333333333334E-2</v>
      </c>
      <c r="AR145" s="34">
        <v>450</v>
      </c>
      <c r="AS145" s="34">
        <v>440</v>
      </c>
      <c r="AT145" s="31">
        <v>2.2727272727272728E-2</v>
      </c>
      <c r="AU145" s="32">
        <v>0.38837851741052876</v>
      </c>
      <c r="AV145" s="36">
        <v>1098.72</v>
      </c>
      <c r="AW145" s="30">
        <v>0.65200000000000002</v>
      </c>
      <c r="AX145" s="30">
        <v>0.34799999999999998</v>
      </c>
      <c r="AY145" s="30">
        <v>0.95120000000000005</v>
      </c>
      <c r="AZ145" s="30">
        <v>1.17E-2</v>
      </c>
      <c r="BA145" s="30">
        <v>0.47149999999999997</v>
      </c>
      <c r="BB145" s="30">
        <v>0.2268</v>
      </c>
      <c r="BC145" s="30">
        <v>0.21240000000000001</v>
      </c>
      <c r="BD145" s="37">
        <v>4</v>
      </c>
      <c r="BE145" s="29">
        <v>332</v>
      </c>
      <c r="BF145" s="38" t="s">
        <v>2856</v>
      </c>
      <c r="BG145" s="39">
        <v>151.05414097491899</v>
      </c>
      <c r="BH145" s="39">
        <v>-25.065227357624</v>
      </c>
      <c r="BI145" s="40">
        <f t="shared" si="28"/>
        <v>100</v>
      </c>
      <c r="BJ145" s="40">
        <f t="shared" si="29"/>
        <v>92</v>
      </c>
      <c r="BK145" s="40">
        <f t="shared" si="30"/>
        <v>51</v>
      </c>
      <c r="BL145" s="40">
        <f t="shared" si="31"/>
        <v>1</v>
      </c>
      <c r="BM145" s="40">
        <f t="shared" si="32"/>
        <v>59</v>
      </c>
      <c r="BN145" s="40">
        <f t="shared" si="33"/>
        <v>97</v>
      </c>
      <c r="BO145" s="40">
        <f t="shared" si="34"/>
        <v>50</v>
      </c>
      <c r="BP145" s="40">
        <f t="shared" si="35"/>
        <v>94</v>
      </c>
      <c r="BQ145" s="41">
        <f t="shared" si="36"/>
        <v>100</v>
      </c>
      <c r="BR145" s="40">
        <f t="shared" si="37"/>
        <v>98</v>
      </c>
      <c r="BS145" s="41">
        <f t="shared" si="38"/>
        <v>55</v>
      </c>
      <c r="BT145" s="41">
        <f t="shared" si="39"/>
        <v>100</v>
      </c>
      <c r="BU145" s="41">
        <f t="shared" si="40"/>
        <v>40</v>
      </c>
      <c r="BV145" s="41">
        <f t="shared" si="41"/>
        <v>75</v>
      </c>
    </row>
    <row r="146" spans="2:74" x14ac:dyDescent="0.3">
      <c r="B146" s="12" t="s">
        <v>328</v>
      </c>
      <c r="C146" s="12">
        <v>401021003</v>
      </c>
      <c r="D146" s="12" t="s">
        <v>328</v>
      </c>
      <c r="E146" s="12" t="s">
        <v>270</v>
      </c>
      <c r="F146" s="12" t="s">
        <v>2713</v>
      </c>
      <c r="G146" s="12" t="s">
        <v>106</v>
      </c>
      <c r="H146" s="12" t="s">
        <v>86</v>
      </c>
      <c r="I146" s="28">
        <v>1016610</v>
      </c>
      <c r="J146" s="28">
        <v>863550</v>
      </c>
      <c r="K146" s="28">
        <v>799000</v>
      </c>
      <c r="L146" s="28">
        <v>1140000</v>
      </c>
      <c r="M146" s="28">
        <v>1025000</v>
      </c>
      <c r="N146" s="28">
        <v>802848</v>
      </c>
      <c r="O146" s="29">
        <v>43</v>
      </c>
      <c r="P146" s="29">
        <v>40</v>
      </c>
      <c r="Q146" s="29">
        <v>38</v>
      </c>
      <c r="R146" s="28">
        <v>520</v>
      </c>
      <c r="S146" s="28">
        <v>480</v>
      </c>
      <c r="T146" s="30">
        <v>1.6</v>
      </c>
      <c r="U146" s="30">
        <v>-9.9999999999999867E-2</v>
      </c>
      <c r="V146" s="30">
        <v>1.7</v>
      </c>
      <c r="W146" s="30">
        <v>1.9</v>
      </c>
      <c r="X146" s="31">
        <v>2.6598203834312075E-2</v>
      </c>
      <c r="Y146" s="30">
        <v>0.5</v>
      </c>
      <c r="Z146" s="30">
        <v>9.9999999999999978E-2</v>
      </c>
      <c r="AA146" s="30">
        <v>0.4</v>
      </c>
      <c r="AB146" s="30">
        <v>0.6</v>
      </c>
      <c r="AC146" s="32">
        <v>0.24371953505811769</v>
      </c>
      <c r="AD146" s="30">
        <v>9.1630072683222288</v>
      </c>
      <c r="AE146" s="12">
        <v>329</v>
      </c>
      <c r="AF146" s="12">
        <v>298</v>
      </c>
      <c r="AG146" s="12">
        <v>207</v>
      </c>
      <c r="AH146" s="33">
        <v>4.2560975609756095</v>
      </c>
      <c r="AI146" s="34">
        <v>825000</v>
      </c>
      <c r="AJ146" s="34">
        <v>775000</v>
      </c>
      <c r="AK146" s="34">
        <v>700000</v>
      </c>
      <c r="AL146" s="35">
        <v>6.4516129032258063E-2</v>
      </c>
      <c r="AM146" s="35">
        <v>0.17857142857142858</v>
      </c>
      <c r="AN146" s="12">
        <v>2.6</v>
      </c>
      <c r="AO146" s="33">
        <v>0</v>
      </c>
      <c r="AP146" s="12">
        <v>2.6</v>
      </c>
      <c r="AQ146" s="32">
        <v>8.3333333333333343E-2</v>
      </c>
      <c r="AR146" s="34">
        <v>590</v>
      </c>
      <c r="AS146" s="34">
        <v>540</v>
      </c>
      <c r="AT146" s="31">
        <v>9.2592592592592587E-2</v>
      </c>
      <c r="AU146" s="32">
        <v>0.24595707429025102</v>
      </c>
      <c r="AV146" s="36">
        <v>2133.6000000000004</v>
      </c>
      <c r="AW146" s="30">
        <v>0.81879999999999997</v>
      </c>
      <c r="AX146" s="30">
        <v>0.1812</v>
      </c>
      <c r="AY146" s="30">
        <v>0.98240000000000005</v>
      </c>
      <c r="AZ146" s="30">
        <v>5.3E-3</v>
      </c>
      <c r="BA146" s="30">
        <v>0.434</v>
      </c>
      <c r="BB146" s="30">
        <v>0.45400000000000001</v>
      </c>
      <c r="BC146" s="30">
        <v>8.7900000000000006E-2</v>
      </c>
      <c r="BD146" s="37">
        <v>7</v>
      </c>
      <c r="BE146" s="29">
        <v>29</v>
      </c>
      <c r="BF146" s="38" t="s">
        <v>2857</v>
      </c>
      <c r="BG146" s="39">
        <v>138.87945359415801</v>
      </c>
      <c r="BH146" s="39">
        <v>-34.789409094553797</v>
      </c>
      <c r="BI146" s="40">
        <f t="shared" si="28"/>
        <v>90</v>
      </c>
      <c r="BJ146" s="40">
        <f t="shared" si="29"/>
        <v>74</v>
      </c>
      <c r="BK146" s="40">
        <f t="shared" si="30"/>
        <v>72</v>
      </c>
      <c r="BL146" s="40">
        <f t="shared" si="31"/>
        <v>19</v>
      </c>
      <c r="BM146" s="40">
        <f t="shared" si="32"/>
        <v>33</v>
      </c>
      <c r="BN146" s="40">
        <f t="shared" si="33"/>
        <v>100</v>
      </c>
      <c r="BO146" s="40">
        <f t="shared" si="34"/>
        <v>100</v>
      </c>
      <c r="BP146" s="40">
        <f t="shared" si="35"/>
        <v>85</v>
      </c>
      <c r="BQ146" s="41">
        <f t="shared" si="36"/>
        <v>39</v>
      </c>
      <c r="BR146" s="40">
        <f t="shared" si="37"/>
        <v>59</v>
      </c>
      <c r="BS146" s="41">
        <f t="shared" si="38"/>
        <v>100</v>
      </c>
      <c r="BT146" s="41">
        <f t="shared" si="39"/>
        <v>100</v>
      </c>
      <c r="BU146" s="41">
        <f t="shared" si="40"/>
        <v>70</v>
      </c>
      <c r="BV146" s="41">
        <f t="shared" si="41"/>
        <v>75</v>
      </c>
    </row>
    <row r="147" spans="2:74" x14ac:dyDescent="0.3">
      <c r="B147" s="12" t="s">
        <v>329</v>
      </c>
      <c r="C147" s="12">
        <v>401021006</v>
      </c>
      <c r="D147" s="12" t="s">
        <v>328</v>
      </c>
      <c r="E147" s="12" t="s">
        <v>270</v>
      </c>
      <c r="F147" s="12" t="s">
        <v>2084</v>
      </c>
      <c r="G147" s="12" t="s">
        <v>106</v>
      </c>
      <c r="H147" s="12" t="s">
        <v>86</v>
      </c>
      <c r="I147" s="28">
        <v>798250</v>
      </c>
      <c r="J147" s="28">
        <v>790000</v>
      </c>
      <c r="K147" s="28">
        <v>687750</v>
      </c>
      <c r="L147" s="28">
        <v>800000</v>
      </c>
      <c r="M147" s="28">
        <v>816000</v>
      </c>
      <c r="N147" s="28">
        <v>800000</v>
      </c>
      <c r="O147" s="29">
        <v>30</v>
      </c>
      <c r="P147" s="29">
        <v>33</v>
      </c>
      <c r="Q147" s="29">
        <v>28</v>
      </c>
      <c r="R147" s="28">
        <v>550</v>
      </c>
      <c r="S147" s="28">
        <v>520</v>
      </c>
      <c r="T147" s="30">
        <v>2.1</v>
      </c>
      <c r="U147" s="30">
        <v>0</v>
      </c>
      <c r="V147" s="30">
        <v>2.1</v>
      </c>
      <c r="W147" s="30">
        <v>1.7</v>
      </c>
      <c r="X147" s="31">
        <v>3.5828374569370498E-2</v>
      </c>
      <c r="Y147" s="30">
        <v>1.2</v>
      </c>
      <c r="Z147" s="30">
        <v>0.19999999999999996</v>
      </c>
      <c r="AA147" s="30">
        <v>1</v>
      </c>
      <c r="AB147" s="30">
        <v>0.8</v>
      </c>
      <c r="AC147" s="32">
        <v>0.29040297372645096</v>
      </c>
      <c r="AD147" s="30">
        <v>8.105390691508374</v>
      </c>
      <c r="AE147" s="12">
        <v>329</v>
      </c>
      <c r="AF147" s="12">
        <v>298</v>
      </c>
      <c r="AG147" s="12">
        <v>207</v>
      </c>
      <c r="AH147" s="33">
        <v>4.2560975609756095</v>
      </c>
      <c r="AI147" s="34">
        <v>825000</v>
      </c>
      <c r="AJ147" s="34">
        <v>775000</v>
      </c>
      <c r="AK147" s="34">
        <v>700000</v>
      </c>
      <c r="AL147" s="35">
        <v>6.4516129032258063E-2</v>
      </c>
      <c r="AM147" s="35">
        <v>0.17857142857142858</v>
      </c>
      <c r="AN147" s="12">
        <v>2.6</v>
      </c>
      <c r="AO147" s="33">
        <v>0</v>
      </c>
      <c r="AP147" s="12">
        <v>2.6</v>
      </c>
      <c r="AQ147" s="32">
        <v>8.3333333333333343E-2</v>
      </c>
      <c r="AR147" s="34">
        <v>590</v>
      </c>
      <c r="AS147" s="34">
        <v>540</v>
      </c>
      <c r="AT147" s="31">
        <v>9.2592592592592587E-2</v>
      </c>
      <c r="AU147" s="32">
        <v>0.24595707429025102</v>
      </c>
      <c r="AV147" s="36">
        <v>1893.92</v>
      </c>
      <c r="AW147" s="30">
        <v>0.7571</v>
      </c>
      <c r="AX147" s="30">
        <v>0.2429</v>
      </c>
      <c r="AY147" s="30">
        <v>0.93140000000000001</v>
      </c>
      <c r="AZ147" s="30">
        <v>5.6000000000000001E-2</v>
      </c>
      <c r="BA147" s="30">
        <v>0.36909999999999998</v>
      </c>
      <c r="BB147" s="30">
        <v>0.43619999999999998</v>
      </c>
      <c r="BC147" s="30">
        <v>0.15260000000000001</v>
      </c>
      <c r="BD147" s="37">
        <v>9</v>
      </c>
      <c r="BE147" s="29">
        <v>25</v>
      </c>
      <c r="BF147" s="38" t="s">
        <v>2858</v>
      </c>
      <c r="BG147" s="39">
        <v>138.873548722142</v>
      </c>
      <c r="BH147" s="39">
        <v>-34.949227670469497</v>
      </c>
      <c r="BI147" s="40">
        <f t="shared" si="28"/>
        <v>82</v>
      </c>
      <c r="BJ147" s="40">
        <f t="shared" si="29"/>
        <v>74</v>
      </c>
      <c r="BK147" s="40">
        <f t="shared" si="30"/>
        <v>72</v>
      </c>
      <c r="BL147" s="40">
        <f t="shared" si="31"/>
        <v>19</v>
      </c>
      <c r="BM147" s="40">
        <f t="shared" si="32"/>
        <v>33</v>
      </c>
      <c r="BN147" s="40">
        <f t="shared" si="33"/>
        <v>100</v>
      </c>
      <c r="BO147" s="40">
        <f t="shared" si="34"/>
        <v>100</v>
      </c>
      <c r="BP147" s="40">
        <f t="shared" si="35"/>
        <v>71</v>
      </c>
      <c r="BQ147" s="41">
        <f t="shared" si="36"/>
        <v>70</v>
      </c>
      <c r="BR147" s="40">
        <f t="shared" si="37"/>
        <v>69</v>
      </c>
      <c r="BS147" s="41">
        <f t="shared" si="38"/>
        <v>73</v>
      </c>
      <c r="BT147" s="41">
        <f t="shared" si="39"/>
        <v>97</v>
      </c>
      <c r="BU147" s="41">
        <f t="shared" si="40"/>
        <v>90</v>
      </c>
      <c r="BV147" s="41">
        <f t="shared" si="41"/>
        <v>75</v>
      </c>
    </row>
    <row r="148" spans="2:74" x14ac:dyDescent="0.3">
      <c r="B148" s="12" t="s">
        <v>330</v>
      </c>
      <c r="C148" s="12">
        <v>506061143</v>
      </c>
      <c r="D148" s="12" t="s">
        <v>331</v>
      </c>
      <c r="E148" s="12" t="s">
        <v>332</v>
      </c>
      <c r="F148" s="12" t="s">
        <v>2736</v>
      </c>
      <c r="G148" s="12" t="s">
        <v>120</v>
      </c>
      <c r="H148" s="12" t="s">
        <v>86</v>
      </c>
      <c r="I148" s="28">
        <v>667411</v>
      </c>
      <c r="J148" s="28">
        <v>659000</v>
      </c>
      <c r="K148" s="28">
        <v>520000</v>
      </c>
      <c r="L148" s="28">
        <v>985000</v>
      </c>
      <c r="M148" s="28">
        <v>805000</v>
      </c>
      <c r="N148" s="28">
        <v>725000</v>
      </c>
      <c r="O148" s="29">
        <v>40</v>
      </c>
      <c r="P148" s="29">
        <v>41</v>
      </c>
      <c r="Q148" s="29">
        <v>40</v>
      </c>
      <c r="R148" s="28">
        <v>670</v>
      </c>
      <c r="S148" s="28">
        <v>650</v>
      </c>
      <c r="T148" s="30">
        <v>3.1</v>
      </c>
      <c r="U148" s="30">
        <v>-0.29999999999999982</v>
      </c>
      <c r="V148" s="30">
        <v>3.4</v>
      </c>
      <c r="W148" s="30">
        <v>2.7</v>
      </c>
      <c r="X148" s="31">
        <v>5.2201716783211546E-2</v>
      </c>
      <c r="Y148" s="30">
        <v>1.2</v>
      </c>
      <c r="Z148" s="30">
        <v>9.9999999999999867E-2</v>
      </c>
      <c r="AA148" s="30">
        <v>1.1000000000000001</v>
      </c>
      <c r="AB148" s="30">
        <v>1</v>
      </c>
      <c r="AC148" s="32">
        <v>0.26970887543475458</v>
      </c>
      <c r="AD148" s="30">
        <v>5.1666667698847579</v>
      </c>
      <c r="AE148" s="12">
        <v>249</v>
      </c>
      <c r="AF148" s="12">
        <v>206</v>
      </c>
      <c r="AG148" s="12">
        <v>133</v>
      </c>
      <c r="AH148" s="33">
        <v>5.5778251599147115</v>
      </c>
      <c r="AI148" s="34">
        <v>700000</v>
      </c>
      <c r="AJ148" s="34">
        <v>591700</v>
      </c>
      <c r="AK148" s="34">
        <v>495000</v>
      </c>
      <c r="AL148" s="35">
        <v>0.1830319418624303</v>
      </c>
      <c r="AM148" s="35">
        <v>0.41414141414141414</v>
      </c>
      <c r="AN148" s="12">
        <v>3.9</v>
      </c>
      <c r="AO148" s="33">
        <v>-0.19999999999999973</v>
      </c>
      <c r="AP148" s="12">
        <v>4.0999999999999996</v>
      </c>
      <c r="AQ148" s="32">
        <v>6.7664670658682632E-2</v>
      </c>
      <c r="AR148" s="34">
        <v>650</v>
      </c>
      <c r="AS148" s="34">
        <v>600</v>
      </c>
      <c r="AT148" s="31">
        <v>8.3333333333333329E-2</v>
      </c>
      <c r="AU148" s="32">
        <v>0.5845228912884286</v>
      </c>
      <c r="AV148" s="36">
        <v>2484.1600000000003</v>
      </c>
      <c r="AW148" s="30">
        <v>0.85329999999999995</v>
      </c>
      <c r="AX148" s="30">
        <v>0.1467</v>
      </c>
      <c r="AY148" s="30">
        <v>0.98860000000000003</v>
      </c>
      <c r="AZ148" s="30">
        <v>2.2000000000000001E-3</v>
      </c>
      <c r="BA148" s="30">
        <v>0.29730000000000001</v>
      </c>
      <c r="BB148" s="30">
        <v>0.58089999999999997</v>
      </c>
      <c r="BC148" s="30">
        <v>8.7499999999999994E-2</v>
      </c>
      <c r="BD148" s="37">
        <v>8</v>
      </c>
      <c r="BE148" s="29">
        <v>38</v>
      </c>
      <c r="BF148" s="38" t="s">
        <v>2859</v>
      </c>
      <c r="BG148" s="39">
        <v>115.998083566009</v>
      </c>
      <c r="BH148" s="39">
        <v>-32.266525646922503</v>
      </c>
      <c r="BI148" s="40">
        <f t="shared" si="28"/>
        <v>65</v>
      </c>
      <c r="BJ148" s="40">
        <f t="shared" si="29"/>
        <v>52</v>
      </c>
      <c r="BK148" s="40">
        <f t="shared" si="30"/>
        <v>56</v>
      </c>
      <c r="BL148" s="40">
        <f t="shared" si="31"/>
        <v>1</v>
      </c>
      <c r="BM148" s="40">
        <f t="shared" si="32"/>
        <v>92</v>
      </c>
      <c r="BN148" s="40">
        <f t="shared" si="33"/>
        <v>89</v>
      </c>
      <c r="BO148" s="40">
        <f t="shared" si="34"/>
        <v>100</v>
      </c>
      <c r="BP148" s="40">
        <f t="shared" si="35"/>
        <v>55</v>
      </c>
      <c r="BQ148" s="41">
        <f t="shared" si="36"/>
        <v>100</v>
      </c>
      <c r="BR148" s="40">
        <f t="shared" si="37"/>
        <v>98</v>
      </c>
      <c r="BS148" s="41">
        <f t="shared" si="38"/>
        <v>87</v>
      </c>
      <c r="BT148" s="41">
        <f t="shared" si="39"/>
        <v>97</v>
      </c>
      <c r="BU148" s="41">
        <f t="shared" si="40"/>
        <v>80</v>
      </c>
      <c r="BV148" s="41">
        <f t="shared" si="41"/>
        <v>75</v>
      </c>
    </row>
    <row r="149" spans="2:74" x14ac:dyDescent="0.3">
      <c r="B149" s="12" t="s">
        <v>333</v>
      </c>
      <c r="C149" s="12">
        <v>507011152</v>
      </c>
      <c r="D149" s="12" t="s">
        <v>280</v>
      </c>
      <c r="E149" s="12" t="s">
        <v>281</v>
      </c>
      <c r="F149" s="12" t="s">
        <v>2736</v>
      </c>
      <c r="G149" s="12" t="s">
        <v>120</v>
      </c>
      <c r="H149" s="12" t="s">
        <v>86</v>
      </c>
      <c r="I149" s="28">
        <v>995000</v>
      </c>
      <c r="J149" s="28">
        <v>989000</v>
      </c>
      <c r="K149" s="28">
        <v>808000</v>
      </c>
      <c r="L149" s="28">
        <v>1230000</v>
      </c>
      <c r="M149" s="28">
        <v>1200000</v>
      </c>
      <c r="N149" s="28">
        <v>1050000</v>
      </c>
      <c r="O149" s="29">
        <v>34</v>
      </c>
      <c r="P149" s="29">
        <v>35</v>
      </c>
      <c r="Q149" s="29">
        <v>36</v>
      </c>
      <c r="R149" s="28">
        <v>770</v>
      </c>
      <c r="S149" s="28">
        <v>700</v>
      </c>
      <c r="T149" s="30">
        <v>1.2</v>
      </c>
      <c r="U149" s="30">
        <v>-0.30000000000000004</v>
      </c>
      <c r="V149" s="30">
        <v>1.5</v>
      </c>
      <c r="W149" s="30">
        <v>1.8</v>
      </c>
      <c r="X149" s="31">
        <v>4.0241206030150752E-2</v>
      </c>
      <c r="Y149" s="30">
        <v>3</v>
      </c>
      <c r="Z149" s="30">
        <v>0.10000000000000009</v>
      </c>
      <c r="AA149" s="30">
        <v>2.9</v>
      </c>
      <c r="AB149" s="30">
        <v>2.2999999999999998</v>
      </c>
      <c r="AC149" s="32">
        <v>0.32156220767072025</v>
      </c>
      <c r="AD149" s="30">
        <v>7.9908690467624037</v>
      </c>
      <c r="AE149" s="12">
        <v>441</v>
      </c>
      <c r="AF149" s="12">
        <v>373</v>
      </c>
      <c r="AG149" s="12">
        <v>352</v>
      </c>
      <c r="AH149" s="33">
        <v>4.3864229765013052</v>
      </c>
      <c r="AI149" s="34">
        <v>850000</v>
      </c>
      <c r="AJ149" s="34">
        <v>690000</v>
      </c>
      <c r="AK149" s="34">
        <v>615000</v>
      </c>
      <c r="AL149" s="35">
        <v>0.2318840579710145</v>
      </c>
      <c r="AM149" s="35">
        <v>0.38211382113821141</v>
      </c>
      <c r="AN149" s="12">
        <v>2.7</v>
      </c>
      <c r="AO149" s="33">
        <v>-0.39999999999999991</v>
      </c>
      <c r="AP149" s="12">
        <v>3.1</v>
      </c>
      <c r="AQ149" s="32">
        <v>6.6503428011753185E-2</v>
      </c>
      <c r="AR149" s="34">
        <v>700</v>
      </c>
      <c r="AS149" s="34">
        <v>620</v>
      </c>
      <c r="AT149" s="31">
        <v>0.12903225806451613</v>
      </c>
      <c r="AU149" s="32">
        <v>0.44541632783520618</v>
      </c>
      <c r="AV149" s="36">
        <v>2394.5600000000004</v>
      </c>
      <c r="AW149" s="30">
        <v>0.78200000000000003</v>
      </c>
      <c r="AX149" s="30">
        <v>0.218</v>
      </c>
      <c r="AY149" s="30">
        <v>0.89239999999999997</v>
      </c>
      <c r="AZ149" s="30">
        <v>4.1000000000000002E-2</v>
      </c>
      <c r="BA149" s="30">
        <v>0.40589999999999998</v>
      </c>
      <c r="BB149" s="30">
        <v>0.43809999999999999</v>
      </c>
      <c r="BC149" s="30">
        <v>0.13669999999999999</v>
      </c>
      <c r="BD149" s="37">
        <v>8.5</v>
      </c>
      <c r="BE149" s="29">
        <v>21</v>
      </c>
      <c r="BF149" s="38" t="s">
        <v>2860</v>
      </c>
      <c r="BG149" s="39">
        <v>115.773675793495</v>
      </c>
      <c r="BH149" s="39">
        <v>-32.125638436518599</v>
      </c>
      <c r="BI149" s="40">
        <f t="shared" si="28"/>
        <v>97</v>
      </c>
      <c r="BJ149" s="40">
        <f t="shared" si="29"/>
        <v>72</v>
      </c>
      <c r="BK149" s="40">
        <f t="shared" si="30"/>
        <v>70</v>
      </c>
      <c r="BL149" s="40">
        <f t="shared" si="31"/>
        <v>1</v>
      </c>
      <c r="BM149" s="40">
        <f t="shared" si="32"/>
        <v>100</v>
      </c>
      <c r="BN149" s="40">
        <f t="shared" si="33"/>
        <v>87</v>
      </c>
      <c r="BO149" s="40">
        <f t="shared" si="34"/>
        <v>100</v>
      </c>
      <c r="BP149" s="40">
        <f t="shared" si="35"/>
        <v>79</v>
      </c>
      <c r="BQ149" s="41">
        <f t="shared" si="36"/>
        <v>84</v>
      </c>
      <c r="BR149" s="40">
        <f t="shared" si="37"/>
        <v>70</v>
      </c>
      <c r="BS149" s="41">
        <f t="shared" si="38"/>
        <v>53</v>
      </c>
      <c r="BT149" s="41">
        <f t="shared" si="39"/>
        <v>67</v>
      </c>
      <c r="BU149" s="41">
        <f t="shared" si="40"/>
        <v>85</v>
      </c>
      <c r="BV149" s="41">
        <f t="shared" si="41"/>
        <v>75</v>
      </c>
    </row>
    <row r="150" spans="2:74" x14ac:dyDescent="0.3">
      <c r="B150" s="12" t="s">
        <v>334</v>
      </c>
      <c r="C150" s="12">
        <v>509021245</v>
      </c>
      <c r="D150" s="12" t="s">
        <v>118</v>
      </c>
      <c r="E150" s="12" t="s">
        <v>119</v>
      </c>
      <c r="F150" s="12" t="s">
        <v>2720</v>
      </c>
      <c r="G150" s="12" t="s">
        <v>120</v>
      </c>
      <c r="H150" s="12" t="s">
        <v>86</v>
      </c>
      <c r="I150" s="28">
        <v>475000</v>
      </c>
      <c r="J150" s="28">
        <v>449000</v>
      </c>
      <c r="K150" s="28">
        <v>369000</v>
      </c>
      <c r="L150" s="28">
        <v>430000</v>
      </c>
      <c r="M150" s="28">
        <v>430000</v>
      </c>
      <c r="N150" s="28">
        <v>337500</v>
      </c>
      <c r="O150" s="29">
        <v>57</v>
      </c>
      <c r="P150" s="29">
        <v>67</v>
      </c>
      <c r="Q150" s="29">
        <v>56</v>
      </c>
      <c r="R150" s="28">
        <v>375</v>
      </c>
      <c r="S150" s="28">
        <v>420</v>
      </c>
      <c r="T150" s="30">
        <v>2</v>
      </c>
      <c r="U150" s="30">
        <v>0.10000000000000009</v>
      </c>
      <c r="V150" s="30">
        <v>1.9</v>
      </c>
      <c r="W150" s="30">
        <v>2.2999999999999998</v>
      </c>
      <c r="X150" s="31">
        <v>4.1052631578947368E-2</v>
      </c>
      <c r="Y150" s="30">
        <v>0.3</v>
      </c>
      <c r="Z150" s="30">
        <v>0</v>
      </c>
      <c r="AA150" s="30">
        <v>0.3</v>
      </c>
      <c r="AB150" s="30">
        <v>0.3</v>
      </c>
      <c r="AC150" s="32">
        <v>0.30383069743323826</v>
      </c>
      <c r="AD150" s="30">
        <v>7.4010041682455467</v>
      </c>
      <c r="AE150" s="12">
        <v>328</v>
      </c>
      <c r="AF150" s="12">
        <v>328</v>
      </c>
      <c r="AG150" s="12">
        <v>411</v>
      </c>
      <c r="AH150" s="33">
        <v>3.8571428571428568</v>
      </c>
      <c r="AI150" s="34">
        <v>525000</v>
      </c>
      <c r="AJ150" s="34">
        <v>430000</v>
      </c>
      <c r="AK150" s="34">
        <v>400000</v>
      </c>
      <c r="AL150" s="35">
        <v>0.22093023255813954</v>
      </c>
      <c r="AM150" s="35">
        <v>0.3125</v>
      </c>
      <c r="AN150" s="12">
        <v>2.1</v>
      </c>
      <c r="AO150" s="33">
        <v>0.20000000000000018</v>
      </c>
      <c r="AP150" s="12">
        <v>1.9</v>
      </c>
      <c r="AQ150" s="32">
        <v>5.6716417910447757E-2</v>
      </c>
      <c r="AR150" s="34">
        <v>450</v>
      </c>
      <c r="AS150" s="34">
        <v>360</v>
      </c>
      <c r="AT150" s="31">
        <v>0.25</v>
      </c>
      <c r="AU150" s="32">
        <v>0.47150249007644096</v>
      </c>
      <c r="AV150" s="36">
        <v>1234.24</v>
      </c>
      <c r="AW150" s="30">
        <v>0.65659999999999996</v>
      </c>
      <c r="AX150" s="30">
        <v>0.34339999999999998</v>
      </c>
      <c r="AY150" s="30">
        <v>0.94989999999999997</v>
      </c>
      <c r="AZ150" s="30">
        <v>2.3900000000000001E-2</v>
      </c>
      <c r="BA150" s="30">
        <v>0.50139999999999996</v>
      </c>
      <c r="BB150" s="30">
        <v>0.28610000000000002</v>
      </c>
      <c r="BC150" s="30">
        <v>0.14849999999999999</v>
      </c>
      <c r="BD150" s="37">
        <v>4</v>
      </c>
      <c r="BE150" s="29">
        <v>87</v>
      </c>
      <c r="BF150" s="38" t="s">
        <v>2861</v>
      </c>
      <c r="BG150" s="39">
        <v>116.76832887901</v>
      </c>
      <c r="BH150" s="39">
        <v>-32.025893651305701</v>
      </c>
      <c r="BI150" s="40">
        <f t="shared" si="28"/>
        <v>84</v>
      </c>
      <c r="BJ150" s="40">
        <f t="shared" si="29"/>
        <v>82</v>
      </c>
      <c r="BK150" s="40">
        <f t="shared" si="30"/>
        <v>77</v>
      </c>
      <c r="BL150" s="40">
        <f t="shared" si="31"/>
        <v>1</v>
      </c>
      <c r="BM150" s="40">
        <f t="shared" si="32"/>
        <v>100</v>
      </c>
      <c r="BN150" s="40">
        <f t="shared" si="33"/>
        <v>72</v>
      </c>
      <c r="BO150" s="40">
        <f t="shared" si="34"/>
        <v>89</v>
      </c>
      <c r="BP150" s="40">
        <f t="shared" si="35"/>
        <v>100</v>
      </c>
      <c r="BQ150" s="41">
        <f t="shared" si="36"/>
        <v>87</v>
      </c>
      <c r="BR150" s="40">
        <f t="shared" si="37"/>
        <v>76</v>
      </c>
      <c r="BS150" s="41">
        <f t="shared" si="38"/>
        <v>64</v>
      </c>
      <c r="BT150" s="41">
        <f t="shared" si="39"/>
        <v>100</v>
      </c>
      <c r="BU150" s="41">
        <f t="shared" si="40"/>
        <v>40</v>
      </c>
      <c r="BV150" s="41">
        <f t="shared" si="41"/>
        <v>75</v>
      </c>
    </row>
    <row r="151" spans="2:74" x14ac:dyDescent="0.3">
      <c r="B151" s="12" t="s">
        <v>335</v>
      </c>
      <c r="C151" s="12">
        <v>511041291</v>
      </c>
      <c r="D151" s="12" t="s">
        <v>336</v>
      </c>
      <c r="E151" s="12" t="s">
        <v>337</v>
      </c>
      <c r="F151" s="12" t="s">
        <v>2720</v>
      </c>
      <c r="G151" s="12" t="s">
        <v>120</v>
      </c>
      <c r="H151" s="12" t="s">
        <v>86</v>
      </c>
      <c r="I151" s="28">
        <v>278000</v>
      </c>
      <c r="J151" s="28">
        <v>299000</v>
      </c>
      <c r="K151" s="28">
        <v>320100</v>
      </c>
      <c r="L151" s="28">
        <v>250000</v>
      </c>
      <c r="M151" s="28">
        <v>330000</v>
      </c>
      <c r="N151" s="28">
        <v>260000</v>
      </c>
      <c r="O151" s="29">
        <v>102</v>
      </c>
      <c r="P151" s="29">
        <v>97</v>
      </c>
      <c r="Q151" s="29">
        <v>96</v>
      </c>
      <c r="R151" s="28">
        <v>400</v>
      </c>
      <c r="S151" s="28">
        <v>380</v>
      </c>
      <c r="T151" s="30">
        <v>1.6</v>
      </c>
      <c r="U151" s="30">
        <v>0</v>
      </c>
      <c r="V151" s="30">
        <v>1.6</v>
      </c>
      <c r="W151" s="30">
        <v>1.5</v>
      </c>
      <c r="X151" s="31">
        <v>7.4820143884892082E-2</v>
      </c>
      <c r="Y151" s="30">
        <v>0.3</v>
      </c>
      <c r="Z151" s="30">
        <v>-0.10000000000000003</v>
      </c>
      <c r="AA151" s="30">
        <v>0.4</v>
      </c>
      <c r="AB151" s="30">
        <v>0.2</v>
      </c>
      <c r="AC151" s="32">
        <v>0.27262813522355506</v>
      </c>
      <c r="AD151" s="30">
        <v>3.6437798842378992</v>
      </c>
      <c r="AE151" s="12">
        <v>339</v>
      </c>
      <c r="AF151" s="12">
        <v>350</v>
      </c>
      <c r="AG151" s="12">
        <v>426</v>
      </c>
      <c r="AH151" s="33">
        <v>2.9844097995545655</v>
      </c>
      <c r="AI151" s="34">
        <v>450000</v>
      </c>
      <c r="AJ151" s="34">
        <v>378000</v>
      </c>
      <c r="AK151" s="34">
        <v>365000</v>
      </c>
      <c r="AL151" s="35">
        <v>0.19047619047619047</v>
      </c>
      <c r="AM151" s="35">
        <v>0.23287671232876711</v>
      </c>
      <c r="AN151" s="12">
        <v>3.9</v>
      </c>
      <c r="AO151" s="33">
        <v>0.5</v>
      </c>
      <c r="AP151" s="12">
        <v>3.4</v>
      </c>
      <c r="AQ151" s="32">
        <v>3.8461538461538464E-2</v>
      </c>
      <c r="AR151" s="34">
        <v>500</v>
      </c>
      <c r="AS151" s="34">
        <v>440</v>
      </c>
      <c r="AT151" s="31">
        <v>0.13636363636363635</v>
      </c>
      <c r="AU151" s="32">
        <v>0.46512603045546791</v>
      </c>
      <c r="AV151" s="36">
        <v>1467.2</v>
      </c>
      <c r="AW151" s="30">
        <v>0.65349999999999997</v>
      </c>
      <c r="AX151" s="30">
        <v>0.34649999999999997</v>
      </c>
      <c r="AY151" s="30">
        <v>0.93579999999999997</v>
      </c>
      <c r="AZ151" s="30">
        <v>2.76E-2</v>
      </c>
      <c r="BA151" s="30">
        <v>0.48470000000000002</v>
      </c>
      <c r="BB151" s="30">
        <v>0.19040000000000001</v>
      </c>
      <c r="BC151" s="30">
        <v>0.2084</v>
      </c>
      <c r="BD151" s="37">
        <v>7.5</v>
      </c>
      <c r="BE151" s="29">
        <v>276</v>
      </c>
      <c r="BF151" s="38" t="s">
        <v>2862</v>
      </c>
      <c r="BG151" s="39">
        <v>116.17701904613401</v>
      </c>
      <c r="BH151" s="39">
        <v>-29.480188814922901</v>
      </c>
      <c r="BI151" s="40">
        <f t="shared" si="28"/>
        <v>90</v>
      </c>
      <c r="BJ151" s="40">
        <f t="shared" si="29"/>
        <v>52</v>
      </c>
      <c r="BK151" s="40">
        <f t="shared" si="30"/>
        <v>88</v>
      </c>
      <c r="BL151" s="40">
        <f t="shared" si="31"/>
        <v>1</v>
      </c>
      <c r="BM151" s="40">
        <f t="shared" si="32"/>
        <v>95</v>
      </c>
      <c r="BN151" s="40">
        <f t="shared" si="33"/>
        <v>44</v>
      </c>
      <c r="BO151" s="40">
        <f t="shared" si="34"/>
        <v>58</v>
      </c>
      <c r="BP151" s="40">
        <f t="shared" si="35"/>
        <v>97</v>
      </c>
      <c r="BQ151" s="41">
        <f t="shared" si="36"/>
        <v>100</v>
      </c>
      <c r="BR151" s="40">
        <f t="shared" si="37"/>
        <v>100</v>
      </c>
      <c r="BS151" s="41">
        <f t="shared" si="38"/>
        <v>85</v>
      </c>
      <c r="BT151" s="41">
        <f t="shared" si="39"/>
        <v>100</v>
      </c>
      <c r="BU151" s="41">
        <f t="shared" si="40"/>
        <v>75</v>
      </c>
      <c r="BV151" s="41">
        <f t="shared" si="41"/>
        <v>75</v>
      </c>
    </row>
    <row r="152" spans="2:74" x14ac:dyDescent="0.3">
      <c r="B152" s="12" t="s">
        <v>338</v>
      </c>
      <c r="C152" s="12">
        <v>801011011</v>
      </c>
      <c r="D152" s="12" t="s">
        <v>182</v>
      </c>
      <c r="E152" s="12" t="s">
        <v>154</v>
      </c>
      <c r="F152" s="12" t="s">
        <v>2740</v>
      </c>
      <c r="G152" s="12" t="s">
        <v>155</v>
      </c>
      <c r="H152" s="12" t="s">
        <v>86</v>
      </c>
      <c r="I152" s="28">
        <v>945000</v>
      </c>
      <c r="J152" s="28">
        <v>950000</v>
      </c>
      <c r="K152" s="28">
        <v>898000</v>
      </c>
      <c r="L152" s="28">
        <v>927000</v>
      </c>
      <c r="M152" s="28">
        <v>927000</v>
      </c>
      <c r="N152" s="28">
        <v>898000</v>
      </c>
      <c r="O152" s="29">
        <v>32</v>
      </c>
      <c r="P152" s="29">
        <v>28</v>
      </c>
      <c r="Q152" s="29">
        <v>26</v>
      </c>
      <c r="R152" s="28">
        <v>680</v>
      </c>
      <c r="S152" s="28">
        <v>610</v>
      </c>
      <c r="T152" s="30">
        <v>2.9</v>
      </c>
      <c r="U152" s="30">
        <v>0.29999999999999982</v>
      </c>
      <c r="V152" s="30">
        <v>2.6</v>
      </c>
      <c r="W152" s="30">
        <v>2.6</v>
      </c>
      <c r="X152" s="31">
        <v>3.741798941798942E-2</v>
      </c>
      <c r="Y152" s="30">
        <v>2.6</v>
      </c>
      <c r="Z152" s="30">
        <v>-0.29999999999999982</v>
      </c>
      <c r="AA152" s="30">
        <v>2.9</v>
      </c>
      <c r="AB152" s="30">
        <v>2.7</v>
      </c>
      <c r="AC152" s="32">
        <v>0.24811722809270825</v>
      </c>
      <c r="AD152" s="30">
        <v>6.6309609883373666</v>
      </c>
      <c r="AE152" s="12">
        <v>149</v>
      </c>
      <c r="AF152" s="12">
        <v>110</v>
      </c>
      <c r="AG152" s="12">
        <v>162</v>
      </c>
      <c r="AH152" s="33">
        <v>1.8682634730538923</v>
      </c>
      <c r="AI152" s="34">
        <v>870000</v>
      </c>
      <c r="AJ152" s="34">
        <v>860500</v>
      </c>
      <c r="AK152" s="34">
        <v>862000</v>
      </c>
      <c r="AL152" s="35">
        <v>1.1040092969203951E-2</v>
      </c>
      <c r="AM152" s="35">
        <v>9.2807424593967514E-3</v>
      </c>
      <c r="AN152" s="12">
        <v>3.1</v>
      </c>
      <c r="AO152" s="33">
        <v>0.10000000000000009</v>
      </c>
      <c r="AP152" s="12">
        <v>3</v>
      </c>
      <c r="AQ152" s="32">
        <v>8.1250000000000003E-2</v>
      </c>
      <c r="AR152" s="34">
        <v>650</v>
      </c>
      <c r="AS152" s="34">
        <v>630</v>
      </c>
      <c r="AT152" s="31">
        <v>3.1746031746031744E-2</v>
      </c>
      <c r="AU152" s="32">
        <v>0.13677056368892107</v>
      </c>
      <c r="AV152" s="36">
        <v>2740.6400000000003</v>
      </c>
      <c r="AW152" s="30">
        <v>0.78059999999999996</v>
      </c>
      <c r="AX152" s="30">
        <v>0.21940000000000001</v>
      </c>
      <c r="AY152" s="30">
        <v>0.93230000000000002</v>
      </c>
      <c r="AZ152" s="30">
        <v>5.2699999999999997E-2</v>
      </c>
      <c r="BA152" s="30">
        <v>0.37459999999999999</v>
      </c>
      <c r="BB152" s="30">
        <v>0.4022</v>
      </c>
      <c r="BC152" s="30">
        <v>0.19309999999999999</v>
      </c>
      <c r="BD152" s="37">
        <v>7</v>
      </c>
      <c r="BE152" s="29">
        <v>69</v>
      </c>
      <c r="BF152" s="38" t="s">
        <v>2863</v>
      </c>
      <c r="BG152" s="39">
        <v>149.09722688577099</v>
      </c>
      <c r="BH152" s="39">
        <v>-35.211483632733902</v>
      </c>
      <c r="BI152" s="40">
        <f t="shared" si="28"/>
        <v>69</v>
      </c>
      <c r="BJ152" s="40">
        <f t="shared" si="29"/>
        <v>65</v>
      </c>
      <c r="BK152" s="40">
        <f t="shared" si="30"/>
        <v>100</v>
      </c>
      <c r="BL152" s="40">
        <f t="shared" si="31"/>
        <v>55</v>
      </c>
      <c r="BM152" s="40">
        <f t="shared" si="32"/>
        <v>6</v>
      </c>
      <c r="BN152" s="40">
        <f t="shared" si="33"/>
        <v>100</v>
      </c>
      <c r="BO152" s="40">
        <f t="shared" si="34"/>
        <v>93</v>
      </c>
      <c r="BP152" s="40">
        <f t="shared" si="35"/>
        <v>72</v>
      </c>
      <c r="BQ152" s="41">
        <f t="shared" si="36"/>
        <v>75</v>
      </c>
      <c r="BR152" s="40">
        <f t="shared" si="37"/>
        <v>84</v>
      </c>
      <c r="BS152" s="41">
        <f t="shared" si="38"/>
        <v>100</v>
      </c>
      <c r="BT152" s="41">
        <f t="shared" si="39"/>
        <v>74</v>
      </c>
      <c r="BU152" s="41">
        <f t="shared" si="40"/>
        <v>70</v>
      </c>
      <c r="BV152" s="41">
        <f t="shared" si="41"/>
        <v>75</v>
      </c>
    </row>
    <row r="153" spans="2:74" x14ac:dyDescent="0.3">
      <c r="B153" s="12" t="s">
        <v>339</v>
      </c>
      <c r="C153" s="12">
        <v>801071073</v>
      </c>
      <c r="D153" s="12" t="s">
        <v>153</v>
      </c>
      <c r="E153" s="12" t="s">
        <v>154</v>
      </c>
      <c r="F153" s="12" t="s">
        <v>2740</v>
      </c>
      <c r="G153" s="12" t="s">
        <v>155</v>
      </c>
      <c r="H153" s="12" t="s">
        <v>86</v>
      </c>
      <c r="I153" s="28">
        <v>865570</v>
      </c>
      <c r="J153" s="28">
        <v>865000</v>
      </c>
      <c r="K153" s="28">
        <v>808000</v>
      </c>
      <c r="L153" s="28">
        <v>855000</v>
      </c>
      <c r="M153" s="28">
        <v>806000</v>
      </c>
      <c r="N153" s="28">
        <v>802500</v>
      </c>
      <c r="O153" s="29">
        <v>28</v>
      </c>
      <c r="P153" s="29">
        <v>26</v>
      </c>
      <c r="Q153" s="29">
        <v>30</v>
      </c>
      <c r="R153" s="28">
        <v>680</v>
      </c>
      <c r="S153" s="28">
        <v>630</v>
      </c>
      <c r="T153" s="30">
        <v>3.7</v>
      </c>
      <c r="U153" s="30">
        <v>0.10000000000000009</v>
      </c>
      <c r="V153" s="30">
        <v>3.6</v>
      </c>
      <c r="W153" s="30">
        <v>3.1</v>
      </c>
      <c r="X153" s="31">
        <v>4.085169310396617E-2</v>
      </c>
      <c r="Y153" s="30">
        <v>1.9</v>
      </c>
      <c r="Z153" s="30">
        <v>0.19999999999999996</v>
      </c>
      <c r="AA153" s="30">
        <v>1.7</v>
      </c>
      <c r="AB153" s="30">
        <v>2.1</v>
      </c>
      <c r="AC153" s="32">
        <v>0.24680603948896629</v>
      </c>
      <c r="AD153" s="30">
        <v>6.0415131108728657</v>
      </c>
      <c r="AE153" s="12">
        <v>147</v>
      </c>
      <c r="AF153" s="12">
        <v>127</v>
      </c>
      <c r="AG153" s="12">
        <v>161</v>
      </c>
      <c r="AH153" s="33">
        <v>1.8927444794952681</v>
      </c>
      <c r="AI153" s="34">
        <v>861000</v>
      </c>
      <c r="AJ153" s="34">
        <v>850000</v>
      </c>
      <c r="AK153" s="34">
        <v>880000</v>
      </c>
      <c r="AL153" s="35">
        <v>1.2941176470588235E-2</v>
      </c>
      <c r="AM153" s="35">
        <v>-2.1590909090909091E-2</v>
      </c>
      <c r="AN153" s="12">
        <v>3.2</v>
      </c>
      <c r="AO153" s="33">
        <v>0.40000000000000036</v>
      </c>
      <c r="AP153" s="12">
        <v>2.8</v>
      </c>
      <c r="AQ153" s="32">
        <v>7.22E-2</v>
      </c>
      <c r="AR153" s="34">
        <v>650</v>
      </c>
      <c r="AS153" s="34">
        <v>650</v>
      </c>
      <c r="AT153" s="31">
        <v>0</v>
      </c>
      <c r="AU153" s="32">
        <v>0.20019500589072031</v>
      </c>
      <c r="AV153" s="36">
        <v>2755.2000000000003</v>
      </c>
      <c r="AW153" s="30">
        <v>0.78149999999999997</v>
      </c>
      <c r="AX153" s="30">
        <v>0.2185</v>
      </c>
      <c r="AY153" s="30">
        <v>0.86770000000000003</v>
      </c>
      <c r="AZ153" s="30">
        <v>0.1056</v>
      </c>
      <c r="BA153" s="30">
        <v>0.29730000000000001</v>
      </c>
      <c r="BB153" s="30">
        <v>0.53769999999999996</v>
      </c>
      <c r="BC153" s="30">
        <v>0.1492</v>
      </c>
      <c r="BD153" s="37">
        <v>9</v>
      </c>
      <c r="BE153" s="29">
        <v>60</v>
      </c>
      <c r="BF153" s="38" t="s">
        <v>2864</v>
      </c>
      <c r="BG153" s="39">
        <v>149.106416359158</v>
      </c>
      <c r="BH153" s="39">
        <v>-35.442618390082004</v>
      </c>
      <c r="BI153" s="40">
        <f t="shared" si="28"/>
        <v>55</v>
      </c>
      <c r="BJ153" s="40">
        <f t="shared" si="29"/>
        <v>64</v>
      </c>
      <c r="BK153" s="40">
        <f t="shared" si="30"/>
        <v>100</v>
      </c>
      <c r="BL153" s="40">
        <f t="shared" si="31"/>
        <v>34</v>
      </c>
      <c r="BM153" s="40">
        <f t="shared" si="32"/>
        <v>7</v>
      </c>
      <c r="BN153" s="40">
        <f t="shared" si="33"/>
        <v>96</v>
      </c>
      <c r="BO153" s="40">
        <f t="shared" si="34"/>
        <v>96</v>
      </c>
      <c r="BP153" s="40">
        <f t="shared" si="35"/>
        <v>55</v>
      </c>
      <c r="BQ153" s="41">
        <f t="shared" si="36"/>
        <v>86</v>
      </c>
      <c r="BR153" s="40">
        <f t="shared" si="37"/>
        <v>90</v>
      </c>
      <c r="BS153" s="41">
        <f t="shared" si="38"/>
        <v>100</v>
      </c>
      <c r="BT153" s="41">
        <f t="shared" si="39"/>
        <v>85</v>
      </c>
      <c r="BU153" s="41">
        <f t="shared" si="40"/>
        <v>90</v>
      </c>
      <c r="BV153" s="41">
        <f t="shared" si="41"/>
        <v>75</v>
      </c>
    </row>
    <row r="154" spans="2:74" x14ac:dyDescent="0.3">
      <c r="B154" s="12" t="s">
        <v>340</v>
      </c>
      <c r="C154" s="12">
        <v>801071075</v>
      </c>
      <c r="D154" s="12" t="s">
        <v>153</v>
      </c>
      <c r="E154" s="12" t="s">
        <v>154</v>
      </c>
      <c r="F154" s="12" t="s">
        <v>2740</v>
      </c>
      <c r="G154" s="12" t="s">
        <v>155</v>
      </c>
      <c r="H154" s="12" t="s">
        <v>86</v>
      </c>
      <c r="I154" s="28">
        <v>900000</v>
      </c>
      <c r="J154" s="28">
        <v>929000</v>
      </c>
      <c r="K154" s="28">
        <v>895000</v>
      </c>
      <c r="L154" s="28">
        <v>940000</v>
      </c>
      <c r="M154" s="28">
        <v>940000</v>
      </c>
      <c r="N154" s="28">
        <v>900000</v>
      </c>
      <c r="O154" s="29">
        <v>24</v>
      </c>
      <c r="P154" s="29">
        <v>24</v>
      </c>
      <c r="Q154" s="29">
        <v>25</v>
      </c>
      <c r="R154" s="28">
        <v>640</v>
      </c>
      <c r="S154" s="28">
        <v>630</v>
      </c>
      <c r="T154" s="30">
        <v>3.1</v>
      </c>
      <c r="U154" s="30">
        <v>0.20000000000000018</v>
      </c>
      <c r="V154" s="30">
        <v>2.9</v>
      </c>
      <c r="W154" s="30">
        <v>2.7</v>
      </c>
      <c r="X154" s="31">
        <v>3.6977777777777776E-2</v>
      </c>
      <c r="Y154" s="30">
        <v>1.2</v>
      </c>
      <c r="Z154" s="30">
        <v>9.9999999999999867E-2</v>
      </c>
      <c r="AA154" s="30">
        <v>1.1000000000000001</v>
      </c>
      <c r="AB154" s="30">
        <v>1.1000000000000001</v>
      </c>
      <c r="AC154" s="32">
        <v>0.22200022200022199</v>
      </c>
      <c r="AD154" s="30">
        <v>6.0036117728425413</v>
      </c>
      <c r="AE154" s="12">
        <v>147</v>
      </c>
      <c r="AF154" s="12">
        <v>127</v>
      </c>
      <c r="AG154" s="12">
        <v>161</v>
      </c>
      <c r="AH154" s="33">
        <v>1.8927444794952681</v>
      </c>
      <c r="AI154" s="34">
        <v>861000</v>
      </c>
      <c r="AJ154" s="34">
        <v>850000</v>
      </c>
      <c r="AK154" s="34">
        <v>880000</v>
      </c>
      <c r="AL154" s="35">
        <v>1.2941176470588235E-2</v>
      </c>
      <c r="AM154" s="35">
        <v>-2.1590909090909091E-2</v>
      </c>
      <c r="AN154" s="12">
        <v>3.2</v>
      </c>
      <c r="AO154" s="33">
        <v>0.40000000000000036</v>
      </c>
      <c r="AP154" s="12">
        <v>2.8</v>
      </c>
      <c r="AQ154" s="32">
        <v>7.22E-2</v>
      </c>
      <c r="AR154" s="34">
        <v>650</v>
      </c>
      <c r="AS154" s="34">
        <v>650</v>
      </c>
      <c r="AT154" s="31">
        <v>0</v>
      </c>
      <c r="AU154" s="32">
        <v>0.20019500589072031</v>
      </c>
      <c r="AV154" s="36">
        <v>2882.88</v>
      </c>
      <c r="AW154" s="30">
        <v>0.80630000000000002</v>
      </c>
      <c r="AX154" s="30">
        <v>0.19370000000000001</v>
      </c>
      <c r="AY154" s="30">
        <v>0.80720000000000003</v>
      </c>
      <c r="AZ154" s="30">
        <v>0.1055</v>
      </c>
      <c r="BA154" s="30">
        <v>0.25669999999999998</v>
      </c>
      <c r="BB154" s="30">
        <v>0.54820000000000002</v>
      </c>
      <c r="BC154" s="30">
        <v>0.17680000000000001</v>
      </c>
      <c r="BD154" s="37">
        <v>9</v>
      </c>
      <c r="BE154" s="29">
        <v>61</v>
      </c>
      <c r="BF154" s="38" t="s">
        <v>2865</v>
      </c>
      <c r="BG154" s="39">
        <v>149.101914119583</v>
      </c>
      <c r="BH154" s="39">
        <v>-35.458994860674103</v>
      </c>
      <c r="BI154" s="40">
        <f t="shared" si="28"/>
        <v>65</v>
      </c>
      <c r="BJ154" s="40">
        <f t="shared" si="29"/>
        <v>64</v>
      </c>
      <c r="BK154" s="40">
        <f t="shared" si="30"/>
        <v>100</v>
      </c>
      <c r="BL154" s="40">
        <f t="shared" si="31"/>
        <v>34</v>
      </c>
      <c r="BM154" s="40">
        <f t="shared" si="32"/>
        <v>7</v>
      </c>
      <c r="BN154" s="40">
        <f t="shared" si="33"/>
        <v>96</v>
      </c>
      <c r="BO154" s="40">
        <f t="shared" si="34"/>
        <v>96</v>
      </c>
      <c r="BP154" s="40">
        <f t="shared" si="35"/>
        <v>46</v>
      </c>
      <c r="BQ154" s="41">
        <f t="shared" si="36"/>
        <v>74</v>
      </c>
      <c r="BR154" s="40">
        <f t="shared" si="37"/>
        <v>90</v>
      </c>
      <c r="BS154" s="41">
        <f t="shared" si="38"/>
        <v>100</v>
      </c>
      <c r="BT154" s="41">
        <f t="shared" si="39"/>
        <v>97</v>
      </c>
      <c r="BU154" s="41">
        <f t="shared" si="40"/>
        <v>90</v>
      </c>
      <c r="BV154" s="41">
        <f t="shared" si="41"/>
        <v>75</v>
      </c>
    </row>
    <row r="155" spans="2:74" x14ac:dyDescent="0.3">
      <c r="B155" s="12" t="s">
        <v>341</v>
      </c>
      <c r="C155" s="12">
        <v>801071079</v>
      </c>
      <c r="D155" s="12" t="s">
        <v>153</v>
      </c>
      <c r="E155" s="12" t="s">
        <v>154</v>
      </c>
      <c r="F155" s="12" t="s">
        <v>2740</v>
      </c>
      <c r="G155" s="12" t="s">
        <v>155</v>
      </c>
      <c r="H155" s="12" t="s">
        <v>86</v>
      </c>
      <c r="I155" s="28">
        <v>885000</v>
      </c>
      <c r="J155" s="28">
        <v>885000</v>
      </c>
      <c r="K155" s="28">
        <v>868600</v>
      </c>
      <c r="L155" s="28">
        <v>905000</v>
      </c>
      <c r="M155" s="28">
        <v>905000</v>
      </c>
      <c r="N155" s="28">
        <v>891000</v>
      </c>
      <c r="O155" s="29">
        <v>26</v>
      </c>
      <c r="P155" s="29">
        <v>28</v>
      </c>
      <c r="Q155" s="29">
        <v>37</v>
      </c>
      <c r="R155" s="28">
        <v>720</v>
      </c>
      <c r="S155" s="28">
        <v>670</v>
      </c>
      <c r="T155" s="30">
        <v>3.3</v>
      </c>
      <c r="U155" s="30">
        <v>0.39999999999999991</v>
      </c>
      <c r="V155" s="30">
        <v>2.9</v>
      </c>
      <c r="W155" s="30">
        <v>3.5</v>
      </c>
      <c r="X155" s="31">
        <v>4.2305084745762715E-2</v>
      </c>
      <c r="Y155" s="30">
        <v>1.9</v>
      </c>
      <c r="Z155" s="30">
        <v>0.29999999999999982</v>
      </c>
      <c r="AA155" s="30">
        <v>1.6</v>
      </c>
      <c r="AB155" s="30">
        <v>2.4</v>
      </c>
      <c r="AC155" s="32">
        <v>0.24041030024575274</v>
      </c>
      <c r="AD155" s="30">
        <v>5.6827755266423923</v>
      </c>
      <c r="AE155" s="12">
        <v>147</v>
      </c>
      <c r="AF155" s="12">
        <v>127</v>
      </c>
      <c r="AG155" s="12">
        <v>161</v>
      </c>
      <c r="AH155" s="33">
        <v>1.8927444794952681</v>
      </c>
      <c r="AI155" s="34">
        <v>861000</v>
      </c>
      <c r="AJ155" s="34">
        <v>850000</v>
      </c>
      <c r="AK155" s="34">
        <v>880000</v>
      </c>
      <c r="AL155" s="35">
        <v>1.2941176470588235E-2</v>
      </c>
      <c r="AM155" s="35">
        <v>-2.1590909090909091E-2</v>
      </c>
      <c r="AN155" s="12">
        <v>3.2</v>
      </c>
      <c r="AO155" s="33">
        <v>0.40000000000000036</v>
      </c>
      <c r="AP155" s="12">
        <v>2.8</v>
      </c>
      <c r="AQ155" s="32">
        <v>7.22E-2</v>
      </c>
      <c r="AR155" s="34">
        <v>650</v>
      </c>
      <c r="AS155" s="34">
        <v>650</v>
      </c>
      <c r="AT155" s="31">
        <v>0</v>
      </c>
      <c r="AU155" s="32">
        <v>0.20019500589072031</v>
      </c>
      <c r="AV155" s="36">
        <v>2994.88</v>
      </c>
      <c r="AW155" s="30">
        <v>0.82669999999999999</v>
      </c>
      <c r="AX155" s="30">
        <v>0.17330000000000001</v>
      </c>
      <c r="AY155" s="30">
        <v>0.98729999999999996</v>
      </c>
      <c r="AZ155" s="30">
        <v>7.1999999999999998E-3</v>
      </c>
      <c r="BA155" s="30">
        <v>0.34720000000000001</v>
      </c>
      <c r="BB155" s="30">
        <v>0.48280000000000001</v>
      </c>
      <c r="BC155" s="30">
        <v>0.1555</v>
      </c>
      <c r="BD155" s="37">
        <v>7</v>
      </c>
      <c r="BE155" s="29">
        <v>61</v>
      </c>
      <c r="BF155" s="38" t="s">
        <v>2866</v>
      </c>
      <c r="BG155" s="39">
        <v>149.10927977750899</v>
      </c>
      <c r="BH155" s="39">
        <v>-35.412160950123301</v>
      </c>
      <c r="BI155" s="40">
        <f t="shared" si="28"/>
        <v>62</v>
      </c>
      <c r="BJ155" s="40">
        <f t="shared" si="29"/>
        <v>64</v>
      </c>
      <c r="BK155" s="40">
        <f t="shared" si="30"/>
        <v>100</v>
      </c>
      <c r="BL155" s="40">
        <f t="shared" si="31"/>
        <v>34</v>
      </c>
      <c r="BM155" s="40">
        <f t="shared" si="32"/>
        <v>7</v>
      </c>
      <c r="BN155" s="40">
        <f t="shared" si="33"/>
        <v>96</v>
      </c>
      <c r="BO155" s="40">
        <f t="shared" si="34"/>
        <v>96</v>
      </c>
      <c r="BP155" s="40">
        <f t="shared" si="35"/>
        <v>66</v>
      </c>
      <c r="BQ155" s="41">
        <f t="shared" si="36"/>
        <v>91</v>
      </c>
      <c r="BR155" s="40">
        <f t="shared" si="37"/>
        <v>93</v>
      </c>
      <c r="BS155" s="41">
        <f t="shared" si="38"/>
        <v>100</v>
      </c>
      <c r="BT155" s="41">
        <f t="shared" si="39"/>
        <v>85</v>
      </c>
      <c r="BU155" s="41">
        <f t="shared" si="40"/>
        <v>70</v>
      </c>
      <c r="BV155" s="41">
        <f t="shared" si="41"/>
        <v>75</v>
      </c>
    </row>
    <row r="156" spans="2:74" x14ac:dyDescent="0.3">
      <c r="B156" s="12" t="s">
        <v>342</v>
      </c>
      <c r="C156" s="12">
        <v>801071080</v>
      </c>
      <c r="D156" s="12" t="s">
        <v>153</v>
      </c>
      <c r="E156" s="12" t="s">
        <v>154</v>
      </c>
      <c r="F156" s="12" t="s">
        <v>2740</v>
      </c>
      <c r="G156" s="12" t="s">
        <v>155</v>
      </c>
      <c r="H156" s="12" t="s">
        <v>86</v>
      </c>
      <c r="I156" s="28">
        <v>649000</v>
      </c>
      <c r="J156" s="28">
        <v>649000</v>
      </c>
      <c r="K156" s="28">
        <v>699000</v>
      </c>
      <c r="L156" s="28">
        <v>1150000</v>
      </c>
      <c r="M156" s="28">
        <v>1150000</v>
      </c>
      <c r="N156" s="28">
        <v>690000</v>
      </c>
      <c r="O156" s="29">
        <v>28</v>
      </c>
      <c r="P156" s="29">
        <v>28</v>
      </c>
      <c r="Q156" s="29">
        <v>5</v>
      </c>
      <c r="R156" s="28">
        <v>650</v>
      </c>
      <c r="S156" s="28">
        <v>665</v>
      </c>
      <c r="T156" s="30">
        <v>0.2</v>
      </c>
      <c r="U156" s="30">
        <v>0</v>
      </c>
      <c r="V156" s="30">
        <v>0.2</v>
      </c>
      <c r="W156" s="30">
        <v>1</v>
      </c>
      <c r="X156" s="31">
        <v>5.2080123266563944E-2</v>
      </c>
      <c r="Y156" s="30">
        <v>2.2999999999999998</v>
      </c>
      <c r="Z156" s="30">
        <v>0</v>
      </c>
      <c r="AA156" s="30">
        <v>2.2999999999999998</v>
      </c>
      <c r="AB156" s="30">
        <v>3.1</v>
      </c>
      <c r="AC156" s="32">
        <v>0.31252404031079312</v>
      </c>
      <c r="AD156" s="30">
        <v>6.0008314249025068</v>
      </c>
      <c r="AE156" s="12">
        <v>147</v>
      </c>
      <c r="AF156" s="12">
        <v>127</v>
      </c>
      <c r="AG156" s="12">
        <v>161</v>
      </c>
      <c r="AH156" s="33">
        <v>1.8927444794952681</v>
      </c>
      <c r="AI156" s="34">
        <v>861000</v>
      </c>
      <c r="AJ156" s="34">
        <v>850000</v>
      </c>
      <c r="AK156" s="34">
        <v>880000</v>
      </c>
      <c r="AL156" s="35">
        <v>1.2941176470588235E-2</v>
      </c>
      <c r="AM156" s="35">
        <v>-2.1590909090909091E-2</v>
      </c>
      <c r="AN156" s="12">
        <v>3.2</v>
      </c>
      <c r="AO156" s="33">
        <v>0.40000000000000036</v>
      </c>
      <c r="AP156" s="12">
        <v>2.8</v>
      </c>
      <c r="AQ156" s="32">
        <v>7.22E-2</v>
      </c>
      <c r="AR156" s="34">
        <v>650</v>
      </c>
      <c r="AS156" s="34">
        <v>650</v>
      </c>
      <c r="AT156" s="31">
        <v>0</v>
      </c>
      <c r="AU156" s="32">
        <v>0.20019500589072031</v>
      </c>
      <c r="AV156" s="36">
        <v>2079.84</v>
      </c>
      <c r="AW156" s="30">
        <v>0.52649999999999997</v>
      </c>
      <c r="AX156" s="30">
        <v>0.47349999999999998</v>
      </c>
      <c r="AY156" s="30">
        <v>2.5899999999999999E-2</v>
      </c>
      <c r="AZ156" s="30">
        <v>0.33960000000000001</v>
      </c>
      <c r="BA156" s="30">
        <v>0.22700000000000001</v>
      </c>
      <c r="BB156" s="30">
        <v>0.34289999999999998</v>
      </c>
      <c r="BC156" s="30">
        <v>0.38790000000000002</v>
      </c>
      <c r="BD156" s="37">
        <v>8.5</v>
      </c>
      <c r="BE156" s="29">
        <v>64</v>
      </c>
      <c r="BF156" s="38" t="s">
        <v>2867</v>
      </c>
      <c r="BG156" s="39">
        <v>149.064351460643</v>
      </c>
      <c r="BH156" s="39">
        <v>-35.414607851260001</v>
      </c>
      <c r="BI156" s="40">
        <f t="shared" si="28"/>
        <v>100</v>
      </c>
      <c r="BJ156" s="40">
        <f t="shared" si="29"/>
        <v>64</v>
      </c>
      <c r="BK156" s="40">
        <f t="shared" si="30"/>
        <v>100</v>
      </c>
      <c r="BL156" s="40">
        <f t="shared" si="31"/>
        <v>34</v>
      </c>
      <c r="BM156" s="40">
        <f t="shared" si="32"/>
        <v>7</v>
      </c>
      <c r="BN156" s="40">
        <f t="shared" si="33"/>
        <v>96</v>
      </c>
      <c r="BO156" s="40">
        <f t="shared" si="34"/>
        <v>95</v>
      </c>
      <c r="BP156" s="40">
        <f t="shared" si="35"/>
        <v>40</v>
      </c>
      <c r="BQ156" s="41">
        <f t="shared" si="36"/>
        <v>100</v>
      </c>
      <c r="BR156" s="40">
        <f t="shared" si="37"/>
        <v>90</v>
      </c>
      <c r="BS156" s="41">
        <f t="shared" si="38"/>
        <v>59</v>
      </c>
      <c r="BT156" s="41">
        <f t="shared" si="39"/>
        <v>79</v>
      </c>
      <c r="BU156" s="41">
        <f t="shared" si="40"/>
        <v>85</v>
      </c>
      <c r="BV156" s="41">
        <f t="shared" si="41"/>
        <v>75</v>
      </c>
    </row>
    <row r="157" spans="2:74" x14ac:dyDescent="0.3">
      <c r="B157" s="12" t="s">
        <v>343</v>
      </c>
      <c r="C157" s="12">
        <v>801071090</v>
      </c>
      <c r="D157" s="12" t="s">
        <v>153</v>
      </c>
      <c r="E157" s="12" t="s">
        <v>154</v>
      </c>
      <c r="F157" s="12" t="s">
        <v>2740</v>
      </c>
      <c r="G157" s="12" t="s">
        <v>155</v>
      </c>
      <c r="H157" s="12" t="s">
        <v>86</v>
      </c>
      <c r="I157" s="28">
        <v>860000</v>
      </c>
      <c r="J157" s="28">
        <v>860000</v>
      </c>
      <c r="K157" s="28">
        <v>850000</v>
      </c>
      <c r="L157" s="28">
        <v>850000</v>
      </c>
      <c r="M157" s="28">
        <v>840000</v>
      </c>
      <c r="N157" s="28">
        <v>820000</v>
      </c>
      <c r="O157" s="29">
        <v>24</v>
      </c>
      <c r="P157" s="29">
        <v>24</v>
      </c>
      <c r="Q157" s="29">
        <v>25</v>
      </c>
      <c r="R157" s="28">
        <v>660</v>
      </c>
      <c r="S157" s="28">
        <v>649</v>
      </c>
      <c r="T157" s="30">
        <v>3.2</v>
      </c>
      <c r="U157" s="30">
        <v>-9.9999999999999645E-2</v>
      </c>
      <c r="V157" s="30">
        <v>3.3</v>
      </c>
      <c r="W157" s="30">
        <v>2.6</v>
      </c>
      <c r="X157" s="31">
        <v>3.990697674418605E-2</v>
      </c>
      <c r="Y157" s="30">
        <v>2.2000000000000002</v>
      </c>
      <c r="Z157" s="30">
        <v>-0.19999999999999973</v>
      </c>
      <c r="AA157" s="30">
        <v>2.4</v>
      </c>
      <c r="AB157" s="30">
        <v>2.4</v>
      </c>
      <c r="AC157" s="32">
        <v>0.25676937441643322</v>
      </c>
      <c r="AD157" s="30">
        <v>6.434197610668198</v>
      </c>
      <c r="AE157" s="12">
        <v>147</v>
      </c>
      <c r="AF157" s="12">
        <v>127</v>
      </c>
      <c r="AG157" s="12">
        <v>161</v>
      </c>
      <c r="AH157" s="33">
        <v>1.8927444794952681</v>
      </c>
      <c r="AI157" s="34">
        <v>861000</v>
      </c>
      <c r="AJ157" s="34">
        <v>850000</v>
      </c>
      <c r="AK157" s="34">
        <v>880000</v>
      </c>
      <c r="AL157" s="35">
        <v>1.2941176470588235E-2</v>
      </c>
      <c r="AM157" s="35">
        <v>-2.1590909090909091E-2</v>
      </c>
      <c r="AN157" s="12">
        <v>3.2</v>
      </c>
      <c r="AO157" s="33">
        <v>0.40000000000000036</v>
      </c>
      <c r="AP157" s="12">
        <v>2.8</v>
      </c>
      <c r="AQ157" s="32">
        <v>7.22E-2</v>
      </c>
      <c r="AR157" s="34">
        <v>650</v>
      </c>
      <c r="AS157" s="34">
        <v>650</v>
      </c>
      <c r="AT157" s="31">
        <v>0</v>
      </c>
      <c r="AU157" s="32">
        <v>0.20019500589072031</v>
      </c>
      <c r="AV157" s="36">
        <v>2570.4</v>
      </c>
      <c r="AW157" s="30">
        <v>0.75219999999999998</v>
      </c>
      <c r="AX157" s="30">
        <v>0.24779999999999999</v>
      </c>
      <c r="AY157" s="30">
        <v>0.89749999999999996</v>
      </c>
      <c r="AZ157" s="30">
        <v>9.4600000000000004E-2</v>
      </c>
      <c r="BA157" s="30">
        <v>0.35970000000000002</v>
      </c>
      <c r="BB157" s="30">
        <v>0.41349999999999998</v>
      </c>
      <c r="BC157" s="30">
        <v>0.2092</v>
      </c>
      <c r="BD157" s="37">
        <v>8.5</v>
      </c>
      <c r="BE157" s="29">
        <v>63</v>
      </c>
      <c r="BF157" s="38" t="s">
        <v>2868</v>
      </c>
      <c r="BG157" s="39">
        <v>149.089821366829</v>
      </c>
      <c r="BH157" s="39">
        <v>-35.399631456935701</v>
      </c>
      <c r="BI157" s="40">
        <f t="shared" si="28"/>
        <v>64</v>
      </c>
      <c r="BJ157" s="40">
        <f t="shared" si="29"/>
        <v>64</v>
      </c>
      <c r="BK157" s="40">
        <f t="shared" si="30"/>
        <v>100</v>
      </c>
      <c r="BL157" s="40">
        <f t="shared" si="31"/>
        <v>34</v>
      </c>
      <c r="BM157" s="40">
        <f t="shared" si="32"/>
        <v>7</v>
      </c>
      <c r="BN157" s="40">
        <f t="shared" si="33"/>
        <v>96</v>
      </c>
      <c r="BO157" s="40">
        <f t="shared" si="34"/>
        <v>95</v>
      </c>
      <c r="BP157" s="40">
        <f t="shared" si="35"/>
        <v>69</v>
      </c>
      <c r="BQ157" s="41">
        <f t="shared" si="36"/>
        <v>83</v>
      </c>
      <c r="BR157" s="40">
        <f t="shared" si="37"/>
        <v>86</v>
      </c>
      <c r="BS157" s="41">
        <f t="shared" si="38"/>
        <v>96</v>
      </c>
      <c r="BT157" s="41">
        <f t="shared" si="39"/>
        <v>80</v>
      </c>
      <c r="BU157" s="41">
        <f t="shared" si="40"/>
        <v>85</v>
      </c>
      <c r="BV157" s="41">
        <f t="shared" si="41"/>
        <v>75</v>
      </c>
    </row>
    <row r="158" spans="2:74" x14ac:dyDescent="0.3">
      <c r="B158" s="12" t="s">
        <v>344</v>
      </c>
      <c r="C158" s="12">
        <v>801081092</v>
      </c>
      <c r="D158" s="12" t="s">
        <v>185</v>
      </c>
      <c r="E158" s="12" t="s">
        <v>154</v>
      </c>
      <c r="F158" s="12" t="s">
        <v>2740</v>
      </c>
      <c r="G158" s="12" t="s">
        <v>155</v>
      </c>
      <c r="H158" s="12" t="s">
        <v>86</v>
      </c>
      <c r="I158" s="28">
        <v>1049000</v>
      </c>
      <c r="J158" s="28">
        <v>1034550</v>
      </c>
      <c r="K158" s="28">
        <v>965000</v>
      </c>
      <c r="L158" s="28">
        <v>990000</v>
      </c>
      <c r="M158" s="28">
        <v>967000</v>
      </c>
      <c r="N158" s="28">
        <v>960000</v>
      </c>
      <c r="O158" s="29">
        <v>23</v>
      </c>
      <c r="P158" s="29">
        <v>23</v>
      </c>
      <c r="Q158" s="29">
        <v>27</v>
      </c>
      <c r="R158" s="28">
        <v>800</v>
      </c>
      <c r="S158" s="28">
        <v>670</v>
      </c>
      <c r="T158" s="30">
        <v>3.4</v>
      </c>
      <c r="U158" s="30">
        <v>0.19999999999999973</v>
      </c>
      <c r="V158" s="30">
        <v>3.2</v>
      </c>
      <c r="W158" s="30">
        <v>3.9</v>
      </c>
      <c r="X158" s="31">
        <v>3.9656816015252623E-2</v>
      </c>
      <c r="Y158" s="30">
        <v>2.9</v>
      </c>
      <c r="Z158" s="30">
        <v>0.29999999999999982</v>
      </c>
      <c r="AA158" s="30">
        <v>2.6</v>
      </c>
      <c r="AB158" s="30">
        <v>3</v>
      </c>
      <c r="AC158" s="32">
        <v>0.27546691642333754</v>
      </c>
      <c r="AD158" s="30">
        <v>6.9462691184634879</v>
      </c>
      <c r="AE158" s="12">
        <v>38</v>
      </c>
      <c r="AF158" s="12">
        <v>42</v>
      </c>
      <c r="AG158" s="12">
        <v>43</v>
      </c>
      <c r="AH158" s="33">
        <v>2.2292490118577075</v>
      </c>
      <c r="AI158" s="34">
        <v>930000</v>
      </c>
      <c r="AJ158" s="34">
        <v>930000</v>
      </c>
      <c r="AK158" s="34">
        <v>1100000</v>
      </c>
      <c r="AL158" s="35">
        <v>0</v>
      </c>
      <c r="AM158" s="35">
        <v>-0.15454545454545454</v>
      </c>
      <c r="AN158" s="12">
        <v>2.9</v>
      </c>
      <c r="AO158" s="33">
        <v>0.39999999999999991</v>
      </c>
      <c r="AP158" s="12">
        <v>2.5</v>
      </c>
      <c r="AQ158" s="32">
        <v>6.7567567567567571E-2</v>
      </c>
      <c r="AR158" s="34">
        <v>720</v>
      </c>
      <c r="AS158" s="34">
        <v>655</v>
      </c>
      <c r="AT158" s="31">
        <v>9.9236641221374045E-2</v>
      </c>
      <c r="AU158" s="32">
        <v>7.7943193254299381E-2</v>
      </c>
      <c r="AV158" s="36">
        <v>2904.1600000000003</v>
      </c>
      <c r="AW158" s="30">
        <v>0.77</v>
      </c>
      <c r="AX158" s="30">
        <v>0.23</v>
      </c>
      <c r="AY158" s="30">
        <v>0.87409999999999999</v>
      </c>
      <c r="AZ158" s="30">
        <v>7.8799999999999995E-2</v>
      </c>
      <c r="BA158" s="30">
        <v>0.36470000000000002</v>
      </c>
      <c r="BB158" s="30">
        <v>0.42320000000000002</v>
      </c>
      <c r="BC158" s="30">
        <v>0.18679999999999999</v>
      </c>
      <c r="BD158" s="37">
        <v>9</v>
      </c>
      <c r="BE158" s="29">
        <v>69</v>
      </c>
      <c r="BF158" s="38" t="s">
        <v>2869</v>
      </c>
      <c r="BG158" s="39">
        <v>149.03035023534699</v>
      </c>
      <c r="BH158" s="39">
        <v>-35.335943312823701</v>
      </c>
      <c r="BI158" s="40">
        <f t="shared" si="28"/>
        <v>60</v>
      </c>
      <c r="BJ158" s="40">
        <f t="shared" si="29"/>
        <v>69</v>
      </c>
      <c r="BK158" s="40">
        <f t="shared" si="30"/>
        <v>97</v>
      </c>
      <c r="BL158" s="40">
        <f t="shared" si="31"/>
        <v>74</v>
      </c>
      <c r="BM158" s="40">
        <f t="shared" si="32"/>
        <v>1</v>
      </c>
      <c r="BN158" s="40">
        <f t="shared" si="33"/>
        <v>89</v>
      </c>
      <c r="BO158" s="40">
        <f t="shared" si="34"/>
        <v>93</v>
      </c>
      <c r="BP158" s="40">
        <f t="shared" si="35"/>
        <v>70</v>
      </c>
      <c r="BQ158" s="41">
        <f t="shared" si="36"/>
        <v>82</v>
      </c>
      <c r="BR158" s="40">
        <f t="shared" si="37"/>
        <v>81</v>
      </c>
      <c r="BS158" s="41">
        <f t="shared" si="38"/>
        <v>83</v>
      </c>
      <c r="BT158" s="41">
        <f t="shared" si="39"/>
        <v>69</v>
      </c>
      <c r="BU158" s="41">
        <f t="shared" si="40"/>
        <v>90</v>
      </c>
      <c r="BV158" s="41">
        <f t="shared" si="41"/>
        <v>75</v>
      </c>
    </row>
    <row r="159" spans="2:74" x14ac:dyDescent="0.3">
      <c r="B159" s="12" t="s">
        <v>345</v>
      </c>
      <c r="C159" s="12">
        <v>801081094</v>
      </c>
      <c r="D159" s="12" t="s">
        <v>185</v>
      </c>
      <c r="E159" s="12" t="s">
        <v>154</v>
      </c>
      <c r="F159" s="12" t="s">
        <v>2740</v>
      </c>
      <c r="G159" s="12" t="s">
        <v>155</v>
      </c>
      <c r="H159" s="12" t="s">
        <v>86</v>
      </c>
      <c r="I159" s="28">
        <v>945000</v>
      </c>
      <c r="J159" s="28">
        <v>959310</v>
      </c>
      <c r="K159" s="28">
        <v>920700</v>
      </c>
      <c r="L159" s="28">
        <v>972000</v>
      </c>
      <c r="M159" s="28">
        <v>972000</v>
      </c>
      <c r="N159" s="28">
        <v>915000</v>
      </c>
      <c r="O159" s="29">
        <v>24</v>
      </c>
      <c r="P159" s="29">
        <v>24</v>
      </c>
      <c r="Q159" s="29">
        <v>28</v>
      </c>
      <c r="R159" s="28">
        <v>725</v>
      </c>
      <c r="S159" s="28">
        <v>690</v>
      </c>
      <c r="T159" s="30">
        <v>4.0999999999999996</v>
      </c>
      <c r="U159" s="30">
        <v>-0.20000000000000018</v>
      </c>
      <c r="V159" s="30">
        <v>4.3</v>
      </c>
      <c r="W159" s="30">
        <v>2.9</v>
      </c>
      <c r="X159" s="31">
        <v>3.9894179894179892E-2</v>
      </c>
      <c r="Y159" s="30">
        <v>2.2999999999999998</v>
      </c>
      <c r="Z159" s="30">
        <v>-0.20000000000000018</v>
      </c>
      <c r="AA159" s="30">
        <v>2.5</v>
      </c>
      <c r="AB159" s="30">
        <v>2.9</v>
      </c>
      <c r="AC159" s="32">
        <v>0.27686972992789927</v>
      </c>
      <c r="AD159" s="30">
        <v>6.9401033098637877</v>
      </c>
      <c r="AE159" s="12">
        <v>38</v>
      </c>
      <c r="AF159" s="12">
        <v>42</v>
      </c>
      <c r="AG159" s="12">
        <v>43</v>
      </c>
      <c r="AH159" s="33">
        <v>2.2292490118577075</v>
      </c>
      <c r="AI159" s="34">
        <v>930000</v>
      </c>
      <c r="AJ159" s="34">
        <v>930000</v>
      </c>
      <c r="AK159" s="34">
        <v>1100000</v>
      </c>
      <c r="AL159" s="35">
        <v>0</v>
      </c>
      <c r="AM159" s="35">
        <v>-0.15454545454545454</v>
      </c>
      <c r="AN159" s="12">
        <v>2.9</v>
      </c>
      <c r="AO159" s="33">
        <v>0.39999999999999991</v>
      </c>
      <c r="AP159" s="12">
        <v>2.5</v>
      </c>
      <c r="AQ159" s="32">
        <v>6.7567567567567571E-2</v>
      </c>
      <c r="AR159" s="34">
        <v>720</v>
      </c>
      <c r="AS159" s="34">
        <v>655</v>
      </c>
      <c r="AT159" s="31">
        <v>9.9236641221374045E-2</v>
      </c>
      <c r="AU159" s="32">
        <v>7.7943193254299381E-2</v>
      </c>
      <c r="AV159" s="36">
        <v>2618.5600000000004</v>
      </c>
      <c r="AW159" s="30">
        <v>0.72650000000000003</v>
      </c>
      <c r="AX159" s="30">
        <v>0.27350000000000002</v>
      </c>
      <c r="AY159" s="30">
        <v>0.74629999999999996</v>
      </c>
      <c r="AZ159" s="30">
        <v>0.19409999999999999</v>
      </c>
      <c r="BA159" s="30">
        <v>0.38190000000000002</v>
      </c>
      <c r="BB159" s="30">
        <v>0.42220000000000002</v>
      </c>
      <c r="BC159" s="30">
        <v>0.18590000000000001</v>
      </c>
      <c r="BD159" s="37">
        <v>9.5</v>
      </c>
      <c r="BE159" s="29">
        <v>68</v>
      </c>
      <c r="BF159" s="38" t="s">
        <v>2870</v>
      </c>
      <c r="BG159" s="39">
        <v>149.04577035926201</v>
      </c>
      <c r="BH159" s="39">
        <v>-35.334068684130102</v>
      </c>
      <c r="BI159" s="40">
        <f t="shared" si="28"/>
        <v>49</v>
      </c>
      <c r="BJ159" s="40">
        <f t="shared" si="29"/>
        <v>69</v>
      </c>
      <c r="BK159" s="40">
        <f t="shared" si="30"/>
        <v>97</v>
      </c>
      <c r="BL159" s="40">
        <f t="shared" si="31"/>
        <v>74</v>
      </c>
      <c r="BM159" s="40">
        <f t="shared" si="32"/>
        <v>1</v>
      </c>
      <c r="BN159" s="40">
        <f t="shared" si="33"/>
        <v>89</v>
      </c>
      <c r="BO159" s="40">
        <f t="shared" si="34"/>
        <v>94</v>
      </c>
      <c r="BP159" s="40">
        <f t="shared" si="35"/>
        <v>74</v>
      </c>
      <c r="BQ159" s="41">
        <f t="shared" si="36"/>
        <v>83</v>
      </c>
      <c r="BR159" s="40">
        <f t="shared" si="37"/>
        <v>81</v>
      </c>
      <c r="BS159" s="41">
        <f t="shared" si="38"/>
        <v>82</v>
      </c>
      <c r="BT159" s="41">
        <f t="shared" si="39"/>
        <v>79</v>
      </c>
      <c r="BU159" s="41">
        <f t="shared" si="40"/>
        <v>95</v>
      </c>
      <c r="BV159" s="41">
        <f t="shared" si="41"/>
        <v>75</v>
      </c>
    </row>
    <row r="160" spans="2:74" x14ac:dyDescent="0.3">
      <c r="B160" s="12" t="s">
        <v>346</v>
      </c>
      <c r="C160" s="12">
        <v>101031013</v>
      </c>
      <c r="D160" s="12" t="s">
        <v>347</v>
      </c>
      <c r="E160" s="12" t="s">
        <v>348</v>
      </c>
      <c r="F160" s="12" t="s">
        <v>2703</v>
      </c>
      <c r="G160" s="12" t="s">
        <v>85</v>
      </c>
      <c r="H160" s="12" t="s">
        <v>86</v>
      </c>
      <c r="I160" s="28">
        <v>415000</v>
      </c>
      <c r="J160" s="28">
        <v>390000</v>
      </c>
      <c r="K160" s="28">
        <v>370000</v>
      </c>
      <c r="L160" s="28">
        <v>380000</v>
      </c>
      <c r="M160" s="28">
        <v>355000</v>
      </c>
      <c r="N160" s="28">
        <v>320000</v>
      </c>
      <c r="O160" s="29">
        <v>117</v>
      </c>
      <c r="P160" s="29">
        <v>128</v>
      </c>
      <c r="Q160" s="29">
        <v>150</v>
      </c>
      <c r="R160" s="28">
        <v>370</v>
      </c>
      <c r="S160" s="28">
        <v>350</v>
      </c>
      <c r="T160" s="30">
        <v>0.5</v>
      </c>
      <c r="U160" s="30">
        <v>-9.9999999999999978E-2</v>
      </c>
      <c r="V160" s="30">
        <v>0.6</v>
      </c>
      <c r="W160" s="30">
        <v>0.5</v>
      </c>
      <c r="X160" s="31">
        <v>4.6361445783132532E-2</v>
      </c>
      <c r="Y160" s="30">
        <v>0.6</v>
      </c>
      <c r="Z160" s="30">
        <v>9.9999999999999978E-2</v>
      </c>
      <c r="AA160" s="30">
        <v>0.5</v>
      </c>
      <c r="AB160" s="30">
        <v>0.5</v>
      </c>
      <c r="AC160" s="32">
        <v>0.26365294721240451</v>
      </c>
      <c r="AD160" s="30">
        <v>5.6869008884172487</v>
      </c>
      <c r="AE160" s="12">
        <v>170</v>
      </c>
      <c r="AF160" s="12">
        <v>189</v>
      </c>
      <c r="AG160" s="12">
        <v>138</v>
      </c>
      <c r="AH160" s="33">
        <v>8.7142857142857135</v>
      </c>
      <c r="AI160" s="34">
        <v>540000</v>
      </c>
      <c r="AJ160" s="34">
        <v>555000</v>
      </c>
      <c r="AK160" s="34">
        <v>630000</v>
      </c>
      <c r="AL160" s="35">
        <v>-2.7027027027027029E-2</v>
      </c>
      <c r="AM160" s="35">
        <v>-0.14285714285714285</v>
      </c>
      <c r="AN160" s="12">
        <v>1.8</v>
      </c>
      <c r="AO160" s="33">
        <v>0.19999999999999996</v>
      </c>
      <c r="AP160" s="12">
        <v>1.6</v>
      </c>
      <c r="AQ160" s="32">
        <v>0.10377358490566038</v>
      </c>
      <c r="AR160" s="34">
        <v>550</v>
      </c>
      <c r="AS160" s="34">
        <v>530</v>
      </c>
      <c r="AT160" s="31">
        <v>3.7735849056603772E-2</v>
      </c>
      <c r="AU160" s="32">
        <v>0.22484668751940168</v>
      </c>
      <c r="AV160" s="36">
        <v>1403.3600000000001</v>
      </c>
      <c r="AW160" s="30">
        <v>0.62819999999999998</v>
      </c>
      <c r="AX160" s="30">
        <v>0.37180000000000002</v>
      </c>
      <c r="AY160" s="30">
        <v>0.95720000000000005</v>
      </c>
      <c r="AZ160" s="30">
        <v>1.5299999999999999E-2</v>
      </c>
      <c r="BA160" s="30">
        <v>0.49640000000000001</v>
      </c>
      <c r="BB160" s="30">
        <v>0.25080000000000002</v>
      </c>
      <c r="BC160" s="30">
        <v>0.1825</v>
      </c>
      <c r="BD160" s="37">
        <v>4</v>
      </c>
      <c r="BE160" s="29">
        <v>394</v>
      </c>
      <c r="BF160" s="38" t="s">
        <v>2871</v>
      </c>
      <c r="BG160" s="39">
        <v>148.97023042135899</v>
      </c>
      <c r="BH160" s="39">
        <v>-36.910586675460998</v>
      </c>
      <c r="BI160" s="40">
        <f t="shared" si="28"/>
        <v>100</v>
      </c>
      <c r="BJ160" s="40">
        <f t="shared" si="29"/>
        <v>87</v>
      </c>
      <c r="BK160" s="40">
        <f t="shared" si="30"/>
        <v>17</v>
      </c>
      <c r="BL160" s="40">
        <f t="shared" si="31"/>
        <v>26</v>
      </c>
      <c r="BM160" s="40">
        <f t="shared" si="32"/>
        <v>1</v>
      </c>
      <c r="BN160" s="40">
        <f t="shared" si="33"/>
        <v>100</v>
      </c>
      <c r="BO160" s="40">
        <f t="shared" si="34"/>
        <v>42</v>
      </c>
      <c r="BP160" s="40">
        <f t="shared" si="35"/>
        <v>99</v>
      </c>
      <c r="BQ160" s="41">
        <f t="shared" si="36"/>
        <v>100</v>
      </c>
      <c r="BR160" s="40">
        <f t="shared" si="37"/>
        <v>93</v>
      </c>
      <c r="BS160" s="41">
        <f t="shared" si="38"/>
        <v>91</v>
      </c>
      <c r="BT160" s="41">
        <f t="shared" si="39"/>
        <v>100</v>
      </c>
      <c r="BU160" s="41">
        <f t="shared" si="40"/>
        <v>40</v>
      </c>
      <c r="BV160" s="41">
        <f t="shared" si="41"/>
        <v>74</v>
      </c>
    </row>
    <row r="161" spans="2:74" x14ac:dyDescent="0.3">
      <c r="B161" s="12" t="s">
        <v>349</v>
      </c>
      <c r="C161" s="12">
        <v>101031015</v>
      </c>
      <c r="D161" s="12" t="s">
        <v>347</v>
      </c>
      <c r="E161" s="12" t="s">
        <v>348</v>
      </c>
      <c r="F161" s="12" t="s">
        <v>2703</v>
      </c>
      <c r="G161" s="12" t="s">
        <v>85</v>
      </c>
      <c r="H161" s="12" t="s">
        <v>86</v>
      </c>
      <c r="I161" s="28">
        <v>545000</v>
      </c>
      <c r="J161" s="28">
        <v>520000</v>
      </c>
      <c r="K161" s="28">
        <v>555000</v>
      </c>
      <c r="L161" s="28">
        <v>480000</v>
      </c>
      <c r="M161" s="28">
        <v>545000</v>
      </c>
      <c r="N161" s="28">
        <v>595000</v>
      </c>
      <c r="O161" s="29">
        <v>95</v>
      </c>
      <c r="P161" s="29">
        <v>106</v>
      </c>
      <c r="Q161" s="29">
        <v>133</v>
      </c>
      <c r="R161" s="28">
        <v>500</v>
      </c>
      <c r="S161" s="28">
        <v>460</v>
      </c>
      <c r="T161" s="30">
        <v>1.5</v>
      </c>
      <c r="U161" s="30">
        <v>0.10000000000000009</v>
      </c>
      <c r="V161" s="30">
        <v>1.4</v>
      </c>
      <c r="W161" s="30">
        <v>1.1000000000000001</v>
      </c>
      <c r="X161" s="31">
        <v>4.7706422018348627E-2</v>
      </c>
      <c r="Y161" s="30">
        <v>1.4</v>
      </c>
      <c r="Z161" s="30">
        <v>0</v>
      </c>
      <c r="AA161" s="30">
        <v>1.4</v>
      </c>
      <c r="AB161" s="30">
        <v>1.1000000000000001</v>
      </c>
      <c r="AC161" s="32">
        <v>0.27971715001790187</v>
      </c>
      <c r="AD161" s="30">
        <v>5.8633017984521736</v>
      </c>
      <c r="AE161" s="12">
        <v>170</v>
      </c>
      <c r="AF161" s="12">
        <v>189</v>
      </c>
      <c r="AG161" s="12">
        <v>138</v>
      </c>
      <c r="AH161" s="33">
        <v>8.7142857142857135</v>
      </c>
      <c r="AI161" s="34">
        <v>540000</v>
      </c>
      <c r="AJ161" s="34">
        <v>555000</v>
      </c>
      <c r="AK161" s="34">
        <v>630000</v>
      </c>
      <c r="AL161" s="35">
        <v>-2.7027027027027029E-2</v>
      </c>
      <c r="AM161" s="35">
        <v>-0.14285714285714285</v>
      </c>
      <c r="AN161" s="12">
        <v>1.8</v>
      </c>
      <c r="AO161" s="33">
        <v>0.19999999999999996</v>
      </c>
      <c r="AP161" s="12">
        <v>1.6</v>
      </c>
      <c r="AQ161" s="32">
        <v>0.10377358490566038</v>
      </c>
      <c r="AR161" s="34">
        <v>550</v>
      </c>
      <c r="AS161" s="34">
        <v>530</v>
      </c>
      <c r="AT161" s="31">
        <v>3.7735849056603772E-2</v>
      </c>
      <c r="AU161" s="32">
        <v>0.22484668751940168</v>
      </c>
      <c r="AV161" s="36">
        <v>1787.5200000000002</v>
      </c>
      <c r="AW161" s="30">
        <v>0.72289999999999999</v>
      </c>
      <c r="AX161" s="30">
        <v>0.27710000000000001</v>
      </c>
      <c r="AY161" s="30">
        <v>0.98280000000000001</v>
      </c>
      <c r="AZ161" s="30">
        <v>2.3E-3</v>
      </c>
      <c r="BA161" s="30">
        <v>0.5121</v>
      </c>
      <c r="BB161" s="30">
        <v>0.34689999999999999</v>
      </c>
      <c r="BC161" s="30">
        <v>9.2399999999999996E-2</v>
      </c>
      <c r="BD161" s="37">
        <v>5.5</v>
      </c>
      <c r="BE161" s="29">
        <v>315</v>
      </c>
      <c r="BF161" s="38" t="s">
        <v>2872</v>
      </c>
      <c r="BG161" s="39">
        <v>149.161018748944</v>
      </c>
      <c r="BH161" s="39">
        <v>-36.146893113930801</v>
      </c>
      <c r="BI161" s="40">
        <f t="shared" si="28"/>
        <v>92</v>
      </c>
      <c r="BJ161" s="40">
        <f t="shared" si="29"/>
        <v>87</v>
      </c>
      <c r="BK161" s="40">
        <f t="shared" si="30"/>
        <v>17</v>
      </c>
      <c r="BL161" s="40">
        <f t="shared" si="31"/>
        <v>26</v>
      </c>
      <c r="BM161" s="40">
        <f t="shared" si="32"/>
        <v>1</v>
      </c>
      <c r="BN161" s="40">
        <f t="shared" si="33"/>
        <v>100</v>
      </c>
      <c r="BO161" s="40">
        <f t="shared" si="34"/>
        <v>52</v>
      </c>
      <c r="BP161" s="40">
        <f t="shared" si="35"/>
        <v>100</v>
      </c>
      <c r="BQ161" s="41">
        <f t="shared" si="36"/>
        <v>100</v>
      </c>
      <c r="BR161" s="40">
        <f t="shared" si="37"/>
        <v>91</v>
      </c>
      <c r="BS161" s="41">
        <f t="shared" si="38"/>
        <v>80</v>
      </c>
      <c r="BT161" s="41">
        <f t="shared" si="39"/>
        <v>93</v>
      </c>
      <c r="BU161" s="41">
        <f t="shared" si="40"/>
        <v>55</v>
      </c>
      <c r="BV161" s="41">
        <f t="shared" si="41"/>
        <v>74</v>
      </c>
    </row>
    <row r="162" spans="2:74" x14ac:dyDescent="0.3">
      <c r="B162" s="12" t="s">
        <v>350</v>
      </c>
      <c r="C162" s="12">
        <v>101051540</v>
      </c>
      <c r="D162" s="12" t="s">
        <v>351</v>
      </c>
      <c r="E162" s="12" t="s">
        <v>348</v>
      </c>
      <c r="F162" s="12" t="s">
        <v>2703</v>
      </c>
      <c r="G162" s="12" t="s">
        <v>85</v>
      </c>
      <c r="H162" s="12" t="s">
        <v>86</v>
      </c>
      <c r="I162" s="28">
        <v>775000</v>
      </c>
      <c r="J162" s="28">
        <v>790000</v>
      </c>
      <c r="K162" s="28">
        <v>790000</v>
      </c>
      <c r="L162" s="28">
        <v>720000</v>
      </c>
      <c r="M162" s="28">
        <v>720000</v>
      </c>
      <c r="N162" s="28">
        <v>550000</v>
      </c>
      <c r="O162" s="29">
        <v>76</v>
      </c>
      <c r="P162" s="29">
        <v>83</v>
      </c>
      <c r="Q162" s="29">
        <v>66</v>
      </c>
      <c r="R162" s="28">
        <v>520</v>
      </c>
      <c r="S162" s="28">
        <v>500</v>
      </c>
      <c r="T162" s="30">
        <v>1.4</v>
      </c>
      <c r="U162" s="30">
        <v>9.9999999999999867E-2</v>
      </c>
      <c r="V162" s="30">
        <v>1.3</v>
      </c>
      <c r="W162" s="30">
        <v>1.2</v>
      </c>
      <c r="X162" s="31">
        <v>3.4890322580645158E-2</v>
      </c>
      <c r="Y162" s="30">
        <v>1.7</v>
      </c>
      <c r="Z162" s="30">
        <v>0</v>
      </c>
      <c r="AA162" s="30">
        <v>1.7</v>
      </c>
      <c r="AB162" s="30">
        <v>1.1000000000000001</v>
      </c>
      <c r="AC162" s="32">
        <v>0.30625706747078779</v>
      </c>
      <c r="AD162" s="30">
        <v>8.7777081098321208</v>
      </c>
      <c r="AE162" s="12">
        <v>259</v>
      </c>
      <c r="AF162" s="12">
        <v>261</v>
      </c>
      <c r="AG162" s="12">
        <v>229</v>
      </c>
      <c r="AH162" s="33">
        <v>6.1497120921305184</v>
      </c>
      <c r="AI162" s="34">
        <v>620000</v>
      </c>
      <c r="AJ162" s="34">
        <v>600000</v>
      </c>
      <c r="AK162" s="34">
        <v>615000</v>
      </c>
      <c r="AL162" s="35">
        <v>3.3333333333333333E-2</v>
      </c>
      <c r="AM162" s="35">
        <v>8.130081300813009E-3</v>
      </c>
      <c r="AN162" s="12">
        <v>2.4</v>
      </c>
      <c r="AO162" s="33">
        <v>0.10000000000000009</v>
      </c>
      <c r="AP162" s="12">
        <v>2.2999999999999998</v>
      </c>
      <c r="AQ162" s="32">
        <v>7.6509942918962001E-2</v>
      </c>
      <c r="AR162" s="34">
        <v>490</v>
      </c>
      <c r="AS162" s="34">
        <v>470</v>
      </c>
      <c r="AT162" s="31">
        <v>4.2553191489361701E-2</v>
      </c>
      <c r="AU162" s="32">
        <v>9.3171078751076594E-2</v>
      </c>
      <c r="AV162" s="36">
        <v>1697.92</v>
      </c>
      <c r="AW162" s="30">
        <v>0.72970000000000002</v>
      </c>
      <c r="AX162" s="30">
        <v>0.27029999999999998</v>
      </c>
      <c r="AY162" s="30">
        <v>0.97799999999999998</v>
      </c>
      <c r="AZ162" s="30">
        <v>1.21E-2</v>
      </c>
      <c r="BA162" s="30">
        <v>0.48459999999999998</v>
      </c>
      <c r="BB162" s="30">
        <v>0.33339999999999997</v>
      </c>
      <c r="BC162" s="30">
        <v>0.126</v>
      </c>
      <c r="BD162" s="37">
        <v>6</v>
      </c>
      <c r="BE162" s="29">
        <v>163</v>
      </c>
      <c r="BF162" s="38" t="s">
        <v>2873</v>
      </c>
      <c r="BG162" s="39">
        <v>149.613317025008</v>
      </c>
      <c r="BH162" s="39">
        <v>-34.498668172736799</v>
      </c>
      <c r="BI162" s="40">
        <f t="shared" si="28"/>
        <v>93</v>
      </c>
      <c r="BJ162" s="40">
        <f t="shared" si="29"/>
        <v>77</v>
      </c>
      <c r="BK162" s="40">
        <f t="shared" si="30"/>
        <v>49</v>
      </c>
      <c r="BL162" s="40">
        <f t="shared" si="31"/>
        <v>69</v>
      </c>
      <c r="BM162" s="40">
        <f t="shared" si="32"/>
        <v>18</v>
      </c>
      <c r="BN162" s="40">
        <f t="shared" si="33"/>
        <v>100</v>
      </c>
      <c r="BO162" s="40">
        <f t="shared" si="34"/>
        <v>75</v>
      </c>
      <c r="BP162" s="40">
        <f t="shared" si="35"/>
        <v>97</v>
      </c>
      <c r="BQ162" s="41">
        <f t="shared" si="36"/>
        <v>67</v>
      </c>
      <c r="BR162" s="40">
        <f t="shared" si="37"/>
        <v>63</v>
      </c>
      <c r="BS162" s="41">
        <f t="shared" si="38"/>
        <v>63</v>
      </c>
      <c r="BT162" s="41">
        <f t="shared" si="39"/>
        <v>88</v>
      </c>
      <c r="BU162" s="41">
        <f t="shared" si="40"/>
        <v>60</v>
      </c>
      <c r="BV162" s="41">
        <f t="shared" si="41"/>
        <v>74</v>
      </c>
    </row>
    <row r="163" spans="2:74" x14ac:dyDescent="0.3">
      <c r="B163" s="12" t="s">
        <v>352</v>
      </c>
      <c r="C163" s="12">
        <v>103021062</v>
      </c>
      <c r="D163" s="12" t="s">
        <v>108</v>
      </c>
      <c r="E163" s="12" t="s">
        <v>109</v>
      </c>
      <c r="F163" s="12" t="s">
        <v>2703</v>
      </c>
      <c r="G163" s="12" t="s">
        <v>85</v>
      </c>
      <c r="H163" s="12" t="s">
        <v>86</v>
      </c>
      <c r="I163" s="28">
        <v>265000</v>
      </c>
      <c r="J163" s="28">
        <v>260000</v>
      </c>
      <c r="K163" s="28">
        <v>255000</v>
      </c>
      <c r="L163" s="28">
        <v>180000</v>
      </c>
      <c r="M163" s="28">
        <v>180000</v>
      </c>
      <c r="N163" s="28">
        <v>220000</v>
      </c>
      <c r="O163" s="29">
        <v>57</v>
      </c>
      <c r="P163" s="29">
        <v>83</v>
      </c>
      <c r="Q163" s="29">
        <v>100</v>
      </c>
      <c r="R163" s="28">
        <v>300</v>
      </c>
      <c r="S163" s="28">
        <v>280</v>
      </c>
      <c r="T163" s="30">
        <v>0.6</v>
      </c>
      <c r="U163" s="30">
        <v>-9.9999999999999978E-2</v>
      </c>
      <c r="V163" s="30">
        <v>0.7</v>
      </c>
      <c r="W163" s="30">
        <v>0.5</v>
      </c>
      <c r="X163" s="31">
        <v>5.8867924528301883E-2</v>
      </c>
      <c r="Y163" s="30">
        <v>0.5</v>
      </c>
      <c r="Z163" s="30">
        <v>9.9999999999999978E-2</v>
      </c>
      <c r="AA163" s="30">
        <v>0.4</v>
      </c>
      <c r="AB163" s="30">
        <v>0.5</v>
      </c>
      <c r="AC163" s="32">
        <v>0.2217360454115421</v>
      </c>
      <c r="AD163" s="30">
        <v>3.7666700021832473</v>
      </c>
      <c r="AE163" s="12">
        <v>340</v>
      </c>
      <c r="AF163" s="12">
        <v>335</v>
      </c>
      <c r="AG163" s="12">
        <v>296</v>
      </c>
      <c r="AH163" s="33">
        <v>7.2251308900523563</v>
      </c>
      <c r="AI163" s="34">
        <v>420000</v>
      </c>
      <c r="AJ163" s="34">
        <v>390000</v>
      </c>
      <c r="AK163" s="34">
        <v>390000</v>
      </c>
      <c r="AL163" s="35">
        <v>7.6923076923076927E-2</v>
      </c>
      <c r="AM163" s="35">
        <v>7.6923076923076927E-2</v>
      </c>
      <c r="AN163" s="12">
        <v>1.7</v>
      </c>
      <c r="AO163" s="33">
        <v>9.9999999999999867E-2</v>
      </c>
      <c r="AP163" s="12">
        <v>1.6</v>
      </c>
      <c r="AQ163" s="32">
        <v>8.666666666666667E-2</v>
      </c>
      <c r="AR163" s="34">
        <v>420</v>
      </c>
      <c r="AS163" s="34">
        <v>390</v>
      </c>
      <c r="AT163" s="31">
        <v>7.6923076923076927E-2</v>
      </c>
      <c r="AU163" s="32">
        <v>0.25396913557084333</v>
      </c>
      <c r="AV163" s="36">
        <v>1352.96</v>
      </c>
      <c r="AW163" s="30">
        <v>0.66900000000000004</v>
      </c>
      <c r="AX163" s="30">
        <v>0.33100000000000002</v>
      </c>
      <c r="AY163" s="30">
        <v>0.94410000000000005</v>
      </c>
      <c r="AZ163" s="30">
        <v>2.0500000000000001E-2</v>
      </c>
      <c r="BA163" s="30">
        <v>0.43130000000000002</v>
      </c>
      <c r="BB163" s="30">
        <v>0.23880000000000001</v>
      </c>
      <c r="BC163" s="30">
        <v>0.25800000000000001</v>
      </c>
      <c r="BD163" s="37">
        <v>1.5</v>
      </c>
      <c r="BE163" s="29">
        <v>399</v>
      </c>
      <c r="BF163" s="38" t="s">
        <v>2874</v>
      </c>
      <c r="BG163" s="39">
        <v>147.119834243837</v>
      </c>
      <c r="BH163" s="39">
        <v>-32.782688498269401</v>
      </c>
      <c r="BI163" s="40">
        <f t="shared" si="28"/>
        <v>100</v>
      </c>
      <c r="BJ163" s="40">
        <f t="shared" si="29"/>
        <v>88</v>
      </c>
      <c r="BK163" s="40">
        <f t="shared" si="30"/>
        <v>35</v>
      </c>
      <c r="BL163" s="40">
        <f t="shared" si="31"/>
        <v>16</v>
      </c>
      <c r="BM163" s="40">
        <f t="shared" si="32"/>
        <v>39</v>
      </c>
      <c r="BN163" s="40">
        <f t="shared" si="33"/>
        <v>100</v>
      </c>
      <c r="BO163" s="40">
        <f t="shared" si="34"/>
        <v>41</v>
      </c>
      <c r="BP163" s="40">
        <f t="shared" si="35"/>
        <v>85</v>
      </c>
      <c r="BQ163" s="41">
        <f t="shared" si="36"/>
        <v>100</v>
      </c>
      <c r="BR163" s="40">
        <f t="shared" si="37"/>
        <v>100</v>
      </c>
      <c r="BS163" s="41">
        <f t="shared" si="38"/>
        <v>100</v>
      </c>
      <c r="BT163" s="41">
        <f t="shared" si="39"/>
        <v>100</v>
      </c>
      <c r="BU163" s="41">
        <f t="shared" si="40"/>
        <v>15</v>
      </c>
      <c r="BV163" s="41">
        <f t="shared" si="41"/>
        <v>74</v>
      </c>
    </row>
    <row r="164" spans="2:74" x14ac:dyDescent="0.3">
      <c r="B164" s="12" t="s">
        <v>353</v>
      </c>
      <c r="C164" s="12">
        <v>106031123</v>
      </c>
      <c r="D164" s="12" t="s">
        <v>354</v>
      </c>
      <c r="E164" s="12" t="s">
        <v>299</v>
      </c>
      <c r="F164" s="12" t="s">
        <v>2703</v>
      </c>
      <c r="G164" s="12" t="s">
        <v>85</v>
      </c>
      <c r="H164" s="12" t="s">
        <v>86</v>
      </c>
      <c r="I164" s="28">
        <v>1250000</v>
      </c>
      <c r="J164" s="28">
        <v>1274000</v>
      </c>
      <c r="K164" s="28">
        <v>1280000</v>
      </c>
      <c r="L164" s="28">
        <v>1160000</v>
      </c>
      <c r="M164" s="28">
        <v>1200000</v>
      </c>
      <c r="N164" s="28">
        <v>1220000</v>
      </c>
      <c r="O164" s="29">
        <v>79</v>
      </c>
      <c r="P164" s="29">
        <v>74</v>
      </c>
      <c r="Q164" s="29">
        <v>68</v>
      </c>
      <c r="R164" s="28">
        <v>650</v>
      </c>
      <c r="S164" s="28">
        <v>600</v>
      </c>
      <c r="T164" s="30">
        <v>1.5</v>
      </c>
      <c r="U164" s="30">
        <v>0</v>
      </c>
      <c r="V164" s="30">
        <v>1.5</v>
      </c>
      <c r="W164" s="30">
        <v>2.1</v>
      </c>
      <c r="X164" s="31">
        <v>2.7040000000000002E-2</v>
      </c>
      <c r="Y164" s="30">
        <v>0.9</v>
      </c>
      <c r="Z164" s="30">
        <v>-9.9999999999999978E-2</v>
      </c>
      <c r="AA164" s="30">
        <v>1</v>
      </c>
      <c r="AB164" s="30">
        <v>0.8</v>
      </c>
      <c r="AC164" s="32">
        <v>0.24940143655227451</v>
      </c>
      <c r="AD164" s="30">
        <v>9.223425907998319</v>
      </c>
      <c r="AE164" s="12">
        <v>408</v>
      </c>
      <c r="AF164" s="12">
        <v>407</v>
      </c>
      <c r="AG164" s="12">
        <v>326</v>
      </c>
      <c r="AH164" s="33">
        <v>5.3867228661749209</v>
      </c>
      <c r="AI164" s="34">
        <v>850000</v>
      </c>
      <c r="AJ164" s="34">
        <v>842500</v>
      </c>
      <c r="AK164" s="34">
        <v>850000</v>
      </c>
      <c r="AL164" s="35">
        <v>8.9020771513353119E-3</v>
      </c>
      <c r="AM164" s="35">
        <v>0</v>
      </c>
      <c r="AN164" s="12">
        <v>2.5</v>
      </c>
      <c r="AO164" s="33">
        <v>0</v>
      </c>
      <c r="AP164" s="12">
        <v>2.5</v>
      </c>
      <c r="AQ164" s="32">
        <v>0.10481927710843372</v>
      </c>
      <c r="AR164" s="34">
        <v>600</v>
      </c>
      <c r="AS164" s="34">
        <v>580</v>
      </c>
      <c r="AT164" s="31">
        <v>3.4482758620689655E-2</v>
      </c>
      <c r="AU164" s="32">
        <v>0.12811901938922265</v>
      </c>
      <c r="AV164" s="36">
        <v>2606.2400000000002</v>
      </c>
      <c r="AW164" s="30">
        <v>0.87060000000000004</v>
      </c>
      <c r="AX164" s="30">
        <v>0.12939999999999999</v>
      </c>
      <c r="AY164" s="30">
        <v>0.99109999999999998</v>
      </c>
      <c r="AZ164" s="30">
        <v>1.6999999999999999E-3</v>
      </c>
      <c r="BA164" s="30">
        <v>0.41370000000000001</v>
      </c>
      <c r="BB164" s="30">
        <v>0.50360000000000005</v>
      </c>
      <c r="BC164" s="30">
        <v>6.6100000000000006E-2</v>
      </c>
      <c r="BD164" s="37">
        <v>7</v>
      </c>
      <c r="BE164" s="29">
        <v>142</v>
      </c>
      <c r="BF164" s="38" t="s">
        <v>2875</v>
      </c>
      <c r="BG164" s="39">
        <v>151.71322921935999</v>
      </c>
      <c r="BH164" s="39">
        <v>-32.667792179975102</v>
      </c>
      <c r="BI164" s="40">
        <f t="shared" si="28"/>
        <v>92</v>
      </c>
      <c r="BJ164" s="40">
        <f t="shared" si="29"/>
        <v>75</v>
      </c>
      <c r="BK164" s="40">
        <f t="shared" si="30"/>
        <v>58</v>
      </c>
      <c r="BL164" s="40">
        <f t="shared" si="31"/>
        <v>58</v>
      </c>
      <c r="BM164" s="40">
        <f t="shared" si="32"/>
        <v>5</v>
      </c>
      <c r="BN164" s="40">
        <f t="shared" si="33"/>
        <v>100</v>
      </c>
      <c r="BO164" s="40">
        <f t="shared" si="34"/>
        <v>78</v>
      </c>
      <c r="BP164" s="40">
        <f t="shared" si="35"/>
        <v>81</v>
      </c>
      <c r="BQ164" s="41">
        <f t="shared" si="36"/>
        <v>41</v>
      </c>
      <c r="BR164" s="40">
        <f t="shared" si="37"/>
        <v>58</v>
      </c>
      <c r="BS164" s="41">
        <f t="shared" si="38"/>
        <v>100</v>
      </c>
      <c r="BT164" s="41">
        <f t="shared" si="39"/>
        <v>100</v>
      </c>
      <c r="BU164" s="41">
        <f t="shared" si="40"/>
        <v>70</v>
      </c>
      <c r="BV164" s="41">
        <f t="shared" si="41"/>
        <v>74</v>
      </c>
    </row>
    <row r="165" spans="2:74" x14ac:dyDescent="0.3">
      <c r="B165" s="12" t="s">
        <v>355</v>
      </c>
      <c r="C165" s="12">
        <v>107011134</v>
      </c>
      <c r="D165" s="12" t="s">
        <v>356</v>
      </c>
      <c r="E165" s="12" t="s">
        <v>357</v>
      </c>
      <c r="F165" s="12" t="s">
        <v>605</v>
      </c>
      <c r="G165" s="12" t="s">
        <v>85</v>
      </c>
      <c r="H165" s="12" t="s">
        <v>86</v>
      </c>
      <c r="I165" s="28">
        <v>989800</v>
      </c>
      <c r="J165" s="28">
        <v>970000</v>
      </c>
      <c r="K165" s="28">
        <v>942450</v>
      </c>
      <c r="L165" s="28">
        <v>985000</v>
      </c>
      <c r="M165" s="28">
        <v>965000</v>
      </c>
      <c r="N165" s="28">
        <v>900000</v>
      </c>
      <c r="O165" s="29">
        <v>30</v>
      </c>
      <c r="P165" s="29">
        <v>29</v>
      </c>
      <c r="Q165" s="29">
        <v>24</v>
      </c>
      <c r="R165" s="28">
        <v>700</v>
      </c>
      <c r="S165" s="28">
        <v>650</v>
      </c>
      <c r="T165" s="30">
        <v>2.2999999999999998</v>
      </c>
      <c r="U165" s="30">
        <v>0</v>
      </c>
      <c r="V165" s="30">
        <v>2.2999999999999998</v>
      </c>
      <c r="W165" s="30">
        <v>2</v>
      </c>
      <c r="X165" s="31">
        <v>3.6775106082036775E-2</v>
      </c>
      <c r="Y165" s="30">
        <v>3</v>
      </c>
      <c r="Z165" s="30">
        <v>0.10000000000000009</v>
      </c>
      <c r="AA165" s="30">
        <v>2.9</v>
      </c>
      <c r="AB165" s="30">
        <v>2.2000000000000002</v>
      </c>
      <c r="AC165" s="32">
        <v>0.32552083333333331</v>
      </c>
      <c r="AD165" s="30">
        <v>8.8516626602564106</v>
      </c>
      <c r="AE165" s="12">
        <v>218</v>
      </c>
      <c r="AF165" s="12">
        <v>191</v>
      </c>
      <c r="AG165" s="12">
        <v>179</v>
      </c>
      <c r="AH165" s="33">
        <v>3.5735294117647061</v>
      </c>
      <c r="AI165" s="34">
        <v>855000</v>
      </c>
      <c r="AJ165" s="34">
        <v>800500</v>
      </c>
      <c r="AK165" s="34">
        <v>810000</v>
      </c>
      <c r="AL165" s="35">
        <v>6.808244846970643E-2</v>
      </c>
      <c r="AM165" s="35">
        <v>5.5555555555555552E-2</v>
      </c>
      <c r="AN165" s="12">
        <v>2.7</v>
      </c>
      <c r="AO165" s="33">
        <v>0.20000000000000018</v>
      </c>
      <c r="AP165" s="12">
        <v>2.5</v>
      </c>
      <c r="AQ165" s="32">
        <v>0.11374999999999999</v>
      </c>
      <c r="AR165" s="34">
        <v>650</v>
      </c>
      <c r="AS165" s="34">
        <v>600</v>
      </c>
      <c r="AT165" s="31">
        <v>8.3333333333333329E-2</v>
      </c>
      <c r="AU165" s="32">
        <v>4.9414349016912336E-2</v>
      </c>
      <c r="AV165" s="36">
        <v>2150.4</v>
      </c>
      <c r="AW165" s="30">
        <v>0.77659999999999996</v>
      </c>
      <c r="AX165" s="30">
        <v>0.22339999999999999</v>
      </c>
      <c r="AY165" s="30">
        <v>0.89270000000000005</v>
      </c>
      <c r="AZ165" s="30">
        <v>5.2400000000000002E-2</v>
      </c>
      <c r="BA165" s="30">
        <v>0.36609999999999998</v>
      </c>
      <c r="BB165" s="30">
        <v>0.36890000000000001</v>
      </c>
      <c r="BC165" s="30">
        <v>0.2346</v>
      </c>
      <c r="BD165" s="37">
        <v>7</v>
      </c>
      <c r="BE165" s="29">
        <v>73</v>
      </c>
      <c r="BF165" s="38" t="s">
        <v>2876</v>
      </c>
      <c r="BG165" s="39">
        <v>150.81364527965101</v>
      </c>
      <c r="BH165" s="39">
        <v>-34.440489289093797</v>
      </c>
      <c r="BI165" s="40">
        <f t="shared" si="28"/>
        <v>79</v>
      </c>
      <c r="BJ165" s="40">
        <f t="shared" si="29"/>
        <v>72</v>
      </c>
      <c r="BK165" s="40">
        <f t="shared" si="30"/>
        <v>81</v>
      </c>
      <c r="BL165" s="40">
        <f t="shared" si="31"/>
        <v>84</v>
      </c>
      <c r="BM165" s="40">
        <f t="shared" si="32"/>
        <v>35</v>
      </c>
      <c r="BN165" s="40">
        <f t="shared" si="33"/>
        <v>100</v>
      </c>
      <c r="BO165" s="40">
        <f t="shared" si="34"/>
        <v>92</v>
      </c>
      <c r="BP165" s="40">
        <f t="shared" si="35"/>
        <v>71</v>
      </c>
      <c r="BQ165" s="41">
        <f t="shared" si="36"/>
        <v>73</v>
      </c>
      <c r="BR165" s="40">
        <f t="shared" si="37"/>
        <v>62</v>
      </c>
      <c r="BS165" s="41">
        <f t="shared" si="38"/>
        <v>50</v>
      </c>
      <c r="BT165" s="41">
        <f t="shared" si="39"/>
        <v>67</v>
      </c>
      <c r="BU165" s="41">
        <f t="shared" si="40"/>
        <v>70</v>
      </c>
      <c r="BV165" s="41">
        <f t="shared" si="41"/>
        <v>74</v>
      </c>
    </row>
    <row r="166" spans="2:74" x14ac:dyDescent="0.3">
      <c r="B166" s="12" t="s">
        <v>358</v>
      </c>
      <c r="C166" s="12">
        <v>109021177</v>
      </c>
      <c r="D166" s="12" t="s">
        <v>359</v>
      </c>
      <c r="E166" s="12" t="s">
        <v>360</v>
      </c>
      <c r="F166" s="12" t="s">
        <v>2703</v>
      </c>
      <c r="G166" s="12" t="s">
        <v>85</v>
      </c>
      <c r="H166" s="12" t="s">
        <v>86</v>
      </c>
      <c r="I166" s="28">
        <v>230000</v>
      </c>
      <c r="J166" s="28">
        <v>299000</v>
      </c>
      <c r="K166" s="28">
        <v>230000</v>
      </c>
      <c r="L166" s="28">
        <v>530000</v>
      </c>
      <c r="M166" s="28">
        <v>485000</v>
      </c>
      <c r="N166" s="28">
        <v>450000</v>
      </c>
      <c r="O166" s="29">
        <v>96</v>
      </c>
      <c r="P166" s="29">
        <v>96</v>
      </c>
      <c r="Q166" s="29">
        <v>64</v>
      </c>
      <c r="R166" s="28">
        <v>290</v>
      </c>
      <c r="S166" s="28">
        <v>220</v>
      </c>
      <c r="T166" s="30">
        <v>0.3</v>
      </c>
      <c r="U166" s="30">
        <v>0</v>
      </c>
      <c r="V166" s="30">
        <v>0.3</v>
      </c>
      <c r="W166" s="30">
        <v>0.4</v>
      </c>
      <c r="X166" s="31">
        <v>6.5565217391304345E-2</v>
      </c>
      <c r="Y166" s="30">
        <v>0.3</v>
      </c>
      <c r="Z166" s="30">
        <v>-0.10000000000000003</v>
      </c>
      <c r="AA166" s="30">
        <v>0.4</v>
      </c>
      <c r="AB166" s="30">
        <v>0.4</v>
      </c>
      <c r="AC166" s="32">
        <v>0.20948913546000922</v>
      </c>
      <c r="AD166" s="30">
        <v>3.1951260713396628</v>
      </c>
      <c r="AE166" s="12">
        <v>67</v>
      </c>
      <c r="AF166" s="12">
        <v>68</v>
      </c>
      <c r="AG166" s="12">
        <v>62</v>
      </c>
      <c r="AH166" s="33">
        <v>10.709677419354838</v>
      </c>
      <c r="AI166" s="34">
        <v>399000</v>
      </c>
      <c r="AJ166" s="34">
        <v>320000</v>
      </c>
      <c r="AK166" s="34">
        <v>365000</v>
      </c>
      <c r="AL166" s="35">
        <v>0.24687500000000001</v>
      </c>
      <c r="AM166" s="35">
        <v>9.3150684931506855E-2</v>
      </c>
      <c r="AN166" s="12">
        <v>1.2</v>
      </c>
      <c r="AO166" s="33">
        <v>9.9999999999999867E-2</v>
      </c>
      <c r="AP166" s="12">
        <v>1.1000000000000001</v>
      </c>
      <c r="AQ166" s="32">
        <v>0.09</v>
      </c>
      <c r="AR166" s="34">
        <v>420</v>
      </c>
      <c r="AS166" s="34">
        <v>360</v>
      </c>
      <c r="AT166" s="31">
        <v>0.16666666666666666</v>
      </c>
      <c r="AU166" s="32">
        <v>0.2953398019651795</v>
      </c>
      <c r="AV166" s="36">
        <v>1384.3200000000002</v>
      </c>
      <c r="AW166" s="30">
        <v>0.64529999999999998</v>
      </c>
      <c r="AX166" s="30">
        <v>0.35470000000000002</v>
      </c>
      <c r="AY166" s="30">
        <v>0.91200000000000003</v>
      </c>
      <c r="AZ166" s="30">
        <v>7.0400000000000004E-2</v>
      </c>
      <c r="BA166" s="30">
        <v>0.4269</v>
      </c>
      <c r="BB166" s="30">
        <v>0.2165</v>
      </c>
      <c r="BC166" s="30">
        <v>0.26319999999999999</v>
      </c>
      <c r="BD166" s="37">
        <v>1.5</v>
      </c>
      <c r="BE166" s="29">
        <v>591</v>
      </c>
      <c r="BF166" s="38" t="s">
        <v>2877</v>
      </c>
      <c r="BG166" s="39">
        <v>144.80374557470299</v>
      </c>
      <c r="BH166" s="39">
        <v>-33.944484786188198</v>
      </c>
      <c r="BI166" s="40">
        <f t="shared" si="28"/>
        <v>100</v>
      </c>
      <c r="BJ166" s="40">
        <f t="shared" si="29"/>
        <v>97</v>
      </c>
      <c r="BK166" s="40">
        <f t="shared" si="30"/>
        <v>1</v>
      </c>
      <c r="BL166" s="40">
        <f t="shared" si="31"/>
        <v>3</v>
      </c>
      <c r="BM166" s="40">
        <f t="shared" si="32"/>
        <v>100</v>
      </c>
      <c r="BN166" s="40">
        <f t="shared" si="33"/>
        <v>100</v>
      </c>
      <c r="BO166" s="40">
        <f t="shared" si="34"/>
        <v>18</v>
      </c>
      <c r="BP166" s="40">
        <f t="shared" si="35"/>
        <v>84</v>
      </c>
      <c r="BQ166" s="41">
        <f t="shared" si="36"/>
        <v>100</v>
      </c>
      <c r="BR166" s="40">
        <f t="shared" si="37"/>
        <v>100</v>
      </c>
      <c r="BS166" s="41">
        <f t="shared" si="38"/>
        <v>100</v>
      </c>
      <c r="BT166" s="41">
        <f t="shared" si="39"/>
        <v>100</v>
      </c>
      <c r="BU166" s="41">
        <f t="shared" si="40"/>
        <v>15</v>
      </c>
      <c r="BV166" s="41">
        <f t="shared" si="41"/>
        <v>74</v>
      </c>
    </row>
    <row r="167" spans="2:74" x14ac:dyDescent="0.3">
      <c r="B167" s="12" t="s">
        <v>361</v>
      </c>
      <c r="C167" s="12">
        <v>110041205</v>
      </c>
      <c r="D167" s="12" t="s">
        <v>362</v>
      </c>
      <c r="E167" s="12" t="s">
        <v>363</v>
      </c>
      <c r="F167" s="12" t="s">
        <v>2703</v>
      </c>
      <c r="G167" s="12" t="s">
        <v>85</v>
      </c>
      <c r="H167" s="12" t="s">
        <v>86</v>
      </c>
      <c r="I167" s="28">
        <v>515000</v>
      </c>
      <c r="J167" s="28">
        <v>520000</v>
      </c>
      <c r="K167" s="28">
        <v>490000</v>
      </c>
      <c r="L167" s="28">
        <v>455000</v>
      </c>
      <c r="M167" s="28">
        <v>445000</v>
      </c>
      <c r="N167" s="28">
        <v>440000</v>
      </c>
      <c r="O167" s="29">
        <v>69</v>
      </c>
      <c r="P167" s="29">
        <v>67</v>
      </c>
      <c r="Q167" s="29">
        <v>56</v>
      </c>
      <c r="R167" s="28">
        <v>440</v>
      </c>
      <c r="S167" s="28">
        <v>400</v>
      </c>
      <c r="T167" s="30">
        <v>1.7</v>
      </c>
      <c r="U167" s="30">
        <v>9.9999999999999867E-2</v>
      </c>
      <c r="V167" s="30">
        <v>1.6</v>
      </c>
      <c r="W167" s="30">
        <v>1.2</v>
      </c>
      <c r="X167" s="31">
        <v>4.4427184466019419E-2</v>
      </c>
      <c r="Y167" s="30">
        <v>2.2999999999999998</v>
      </c>
      <c r="Z167" s="30">
        <v>-0.20000000000000018</v>
      </c>
      <c r="AA167" s="30">
        <v>2.5</v>
      </c>
      <c r="AB167" s="30">
        <v>1.8</v>
      </c>
      <c r="AC167" s="32">
        <v>0.2745332934012179</v>
      </c>
      <c r="AD167" s="30">
        <v>6.1793988680781125</v>
      </c>
      <c r="AE167" s="12">
        <v>419</v>
      </c>
      <c r="AF167" s="12">
        <v>421</v>
      </c>
      <c r="AG167" s="12">
        <v>423</v>
      </c>
      <c r="AH167" s="33">
        <v>7.6397515527950315</v>
      </c>
      <c r="AI167" s="34">
        <v>455000</v>
      </c>
      <c r="AJ167" s="34">
        <v>400000</v>
      </c>
      <c r="AK167" s="34">
        <v>355000</v>
      </c>
      <c r="AL167" s="35">
        <v>0.13750000000000001</v>
      </c>
      <c r="AM167" s="35">
        <v>0.28169014084507044</v>
      </c>
      <c r="AN167" s="12">
        <v>1.4</v>
      </c>
      <c r="AO167" s="33">
        <v>9.9999999999999867E-2</v>
      </c>
      <c r="AP167" s="12">
        <v>1.3</v>
      </c>
      <c r="AQ167" s="32">
        <v>5.1666666666666673E-2</v>
      </c>
      <c r="AR167" s="34">
        <v>450</v>
      </c>
      <c r="AS167" s="34">
        <v>425</v>
      </c>
      <c r="AT167" s="31">
        <v>5.8823529411764705E-2</v>
      </c>
      <c r="AU167" s="32">
        <v>0.20803307651786701</v>
      </c>
      <c r="AV167" s="36">
        <v>1602.7200000000003</v>
      </c>
      <c r="AW167" s="30">
        <v>0.73140000000000005</v>
      </c>
      <c r="AX167" s="30">
        <v>0.26860000000000001</v>
      </c>
      <c r="AY167" s="30">
        <v>0.97050000000000003</v>
      </c>
      <c r="AZ167" s="30">
        <v>1.2E-2</v>
      </c>
      <c r="BA167" s="30">
        <v>0.42270000000000002</v>
      </c>
      <c r="BB167" s="30">
        <v>0.36699999999999999</v>
      </c>
      <c r="BC167" s="30">
        <v>0.159</v>
      </c>
      <c r="BD167" s="37">
        <v>7</v>
      </c>
      <c r="BE167" s="29">
        <v>328</v>
      </c>
      <c r="BF167" s="38" t="s">
        <v>2878</v>
      </c>
      <c r="BG167" s="39">
        <v>150.88405229152201</v>
      </c>
      <c r="BH167" s="39">
        <v>-30.929595172230499</v>
      </c>
      <c r="BI167" s="40">
        <f t="shared" si="28"/>
        <v>88</v>
      </c>
      <c r="BJ167" s="40">
        <f t="shared" si="29"/>
        <v>93</v>
      </c>
      <c r="BK167" s="40">
        <f t="shared" si="30"/>
        <v>30</v>
      </c>
      <c r="BL167" s="40">
        <f t="shared" si="31"/>
        <v>31</v>
      </c>
      <c r="BM167" s="40">
        <f t="shared" si="32"/>
        <v>69</v>
      </c>
      <c r="BN167" s="40">
        <f t="shared" si="33"/>
        <v>64</v>
      </c>
      <c r="BO167" s="40">
        <f t="shared" si="34"/>
        <v>50</v>
      </c>
      <c r="BP167" s="40">
        <f t="shared" si="35"/>
        <v>83</v>
      </c>
      <c r="BQ167" s="41">
        <f t="shared" si="36"/>
        <v>98</v>
      </c>
      <c r="BR167" s="40">
        <f t="shared" si="37"/>
        <v>88</v>
      </c>
      <c r="BS167" s="41">
        <f t="shared" si="38"/>
        <v>84</v>
      </c>
      <c r="BT167" s="41">
        <f t="shared" si="39"/>
        <v>79</v>
      </c>
      <c r="BU167" s="41">
        <f t="shared" si="40"/>
        <v>70</v>
      </c>
      <c r="BV167" s="41">
        <f t="shared" si="41"/>
        <v>74</v>
      </c>
    </row>
    <row r="168" spans="2:74" x14ac:dyDescent="0.3">
      <c r="B168" s="12" t="s">
        <v>364</v>
      </c>
      <c r="C168" s="12">
        <v>124011453</v>
      </c>
      <c r="D168" s="12" t="s">
        <v>230</v>
      </c>
      <c r="E168" s="12" t="s">
        <v>231</v>
      </c>
      <c r="F168" s="12" t="s">
        <v>2791</v>
      </c>
      <c r="G168" s="12" t="s">
        <v>85</v>
      </c>
      <c r="H168" s="12" t="s">
        <v>86</v>
      </c>
      <c r="I168" s="28">
        <v>859000</v>
      </c>
      <c r="J168" s="28">
        <v>850000</v>
      </c>
      <c r="K168" s="28">
        <v>850000</v>
      </c>
      <c r="L168" s="28">
        <v>830000</v>
      </c>
      <c r="M168" s="28">
        <v>825000</v>
      </c>
      <c r="N168" s="28">
        <v>800000</v>
      </c>
      <c r="O168" s="29">
        <v>32</v>
      </c>
      <c r="P168" s="29">
        <v>33</v>
      </c>
      <c r="Q168" s="29">
        <v>45</v>
      </c>
      <c r="R168" s="28">
        <v>600</v>
      </c>
      <c r="S168" s="28">
        <v>530</v>
      </c>
      <c r="T168" s="30">
        <v>3</v>
      </c>
      <c r="U168" s="30">
        <v>0</v>
      </c>
      <c r="V168" s="30">
        <v>3</v>
      </c>
      <c r="W168" s="30">
        <v>2.4</v>
      </c>
      <c r="X168" s="31">
        <v>3.6321303841676367E-2</v>
      </c>
      <c r="Y168" s="30">
        <v>2.1</v>
      </c>
      <c r="Z168" s="30">
        <v>-0.19999999999999973</v>
      </c>
      <c r="AA168" s="30">
        <v>2.2999999999999998</v>
      </c>
      <c r="AB168" s="30">
        <v>2.6</v>
      </c>
      <c r="AC168" s="32">
        <v>0.30525030525030522</v>
      </c>
      <c r="AD168" s="30">
        <v>8.4041670580132113</v>
      </c>
      <c r="AE168" s="12">
        <v>340</v>
      </c>
      <c r="AF168" s="12">
        <v>290</v>
      </c>
      <c r="AG168" s="12">
        <v>297</v>
      </c>
      <c r="AH168" s="33">
        <v>3.5771230502599654</v>
      </c>
      <c r="AI168" s="34">
        <v>925000</v>
      </c>
      <c r="AJ168" s="34">
        <v>880000</v>
      </c>
      <c r="AK168" s="34">
        <v>900000</v>
      </c>
      <c r="AL168" s="35">
        <v>5.113636363636364E-2</v>
      </c>
      <c r="AM168" s="35">
        <v>2.7777777777777776E-2</v>
      </c>
      <c r="AN168" s="12">
        <v>2.9</v>
      </c>
      <c r="AO168" s="33">
        <v>0.10000000000000009</v>
      </c>
      <c r="AP168" s="12">
        <v>2.8</v>
      </c>
      <c r="AQ168" s="32">
        <v>9.4736842105263147E-2</v>
      </c>
      <c r="AR168" s="34">
        <v>630</v>
      </c>
      <c r="AS168" s="34">
        <v>580</v>
      </c>
      <c r="AT168" s="31">
        <v>8.6206896551724144E-2</v>
      </c>
      <c r="AU168" s="32">
        <v>2.1457339957119846E-3</v>
      </c>
      <c r="AV168" s="36">
        <v>1965.6000000000001</v>
      </c>
      <c r="AW168" s="30">
        <v>0.72330000000000005</v>
      </c>
      <c r="AX168" s="30">
        <v>0.2767</v>
      </c>
      <c r="AY168" s="30">
        <v>0.96479999999999999</v>
      </c>
      <c r="AZ168" s="30">
        <v>1.7600000000000001E-2</v>
      </c>
      <c r="BA168" s="30">
        <v>0.37259999999999999</v>
      </c>
      <c r="BB168" s="30">
        <v>0.46429999999999999</v>
      </c>
      <c r="BC168" s="30">
        <v>0.14480000000000001</v>
      </c>
      <c r="BD168" s="37">
        <v>6</v>
      </c>
      <c r="BE168" s="29">
        <v>72</v>
      </c>
      <c r="BF168" s="38" t="s">
        <v>2879</v>
      </c>
      <c r="BG168" s="39">
        <v>150.450026059289</v>
      </c>
      <c r="BH168" s="39">
        <v>-33.723859750670002</v>
      </c>
      <c r="BI168" s="40">
        <f t="shared" si="28"/>
        <v>67</v>
      </c>
      <c r="BJ168" s="40">
        <f t="shared" si="29"/>
        <v>69</v>
      </c>
      <c r="BK168" s="40">
        <f t="shared" si="30"/>
        <v>80</v>
      </c>
      <c r="BL168" s="40">
        <f t="shared" si="31"/>
        <v>99</v>
      </c>
      <c r="BM168" s="40">
        <f t="shared" si="32"/>
        <v>26</v>
      </c>
      <c r="BN168" s="40">
        <f t="shared" si="33"/>
        <v>100</v>
      </c>
      <c r="BO168" s="40">
        <f t="shared" si="34"/>
        <v>93</v>
      </c>
      <c r="BP168" s="40">
        <f t="shared" si="35"/>
        <v>72</v>
      </c>
      <c r="BQ168" s="41">
        <f t="shared" si="36"/>
        <v>71</v>
      </c>
      <c r="BR168" s="40">
        <f t="shared" si="37"/>
        <v>66</v>
      </c>
      <c r="BS168" s="41">
        <f t="shared" si="38"/>
        <v>64</v>
      </c>
      <c r="BT168" s="41">
        <f t="shared" si="39"/>
        <v>82</v>
      </c>
      <c r="BU168" s="41">
        <f t="shared" si="40"/>
        <v>60</v>
      </c>
      <c r="BV168" s="41">
        <f t="shared" si="41"/>
        <v>74</v>
      </c>
    </row>
    <row r="169" spans="2:74" x14ac:dyDescent="0.3">
      <c r="B169" s="12" t="s">
        <v>365</v>
      </c>
      <c r="C169" s="12">
        <v>128021534</v>
      </c>
      <c r="D169" s="12" t="s">
        <v>236</v>
      </c>
      <c r="E169" s="12" t="s">
        <v>237</v>
      </c>
      <c r="F169" s="12" t="s">
        <v>2791</v>
      </c>
      <c r="G169" s="12" t="s">
        <v>85</v>
      </c>
      <c r="H169" s="12" t="s">
        <v>86</v>
      </c>
      <c r="I169" s="28">
        <v>1850000</v>
      </c>
      <c r="J169" s="28">
        <v>1800000</v>
      </c>
      <c r="K169" s="28">
        <v>1657500</v>
      </c>
      <c r="L169" s="28">
        <v>1850000</v>
      </c>
      <c r="M169" s="28">
        <v>1821000</v>
      </c>
      <c r="N169" s="28">
        <v>1675000</v>
      </c>
      <c r="O169" s="29">
        <v>29</v>
      </c>
      <c r="P169" s="29">
        <v>28</v>
      </c>
      <c r="Q169" s="29">
        <v>28</v>
      </c>
      <c r="R169" s="28">
        <v>1150</v>
      </c>
      <c r="S169" s="28">
        <v>975</v>
      </c>
      <c r="T169" s="30">
        <v>2.5</v>
      </c>
      <c r="U169" s="30">
        <v>0</v>
      </c>
      <c r="V169" s="30">
        <v>2.5</v>
      </c>
      <c r="W169" s="30">
        <v>2</v>
      </c>
      <c r="X169" s="31">
        <v>3.2324324324324326E-2</v>
      </c>
      <c r="Y169" s="30">
        <v>1.2</v>
      </c>
      <c r="Z169" s="30">
        <v>-0.30000000000000004</v>
      </c>
      <c r="AA169" s="30">
        <v>1.5</v>
      </c>
      <c r="AB169" s="30">
        <v>1.7</v>
      </c>
      <c r="AC169" s="32">
        <v>0.36282180716809687</v>
      </c>
      <c r="AD169" s="30">
        <v>11.224420455869218</v>
      </c>
      <c r="AE169" s="12">
        <v>145</v>
      </c>
      <c r="AF169" s="12">
        <v>96</v>
      </c>
      <c r="AG169" s="12">
        <v>127</v>
      </c>
      <c r="AH169" s="33">
        <v>2.2606790799561884</v>
      </c>
      <c r="AI169" s="34">
        <v>1580000</v>
      </c>
      <c r="AJ169" s="34">
        <v>1470000</v>
      </c>
      <c r="AK169" s="34">
        <v>1370000</v>
      </c>
      <c r="AL169" s="35">
        <v>7.4829931972789115E-2</v>
      </c>
      <c r="AM169" s="35">
        <v>0.15328467153284672</v>
      </c>
      <c r="AN169" s="12">
        <v>2.7</v>
      </c>
      <c r="AO169" s="33">
        <v>-9.9999999999999645E-2</v>
      </c>
      <c r="AP169" s="12">
        <v>2.8</v>
      </c>
      <c r="AQ169" s="32">
        <v>8.9334931096464953E-2</v>
      </c>
      <c r="AR169" s="34">
        <v>950</v>
      </c>
      <c r="AS169" s="34">
        <v>880</v>
      </c>
      <c r="AT169" s="31">
        <v>7.9545454545454544E-2</v>
      </c>
      <c r="AU169" s="32">
        <v>0.15698539313590185</v>
      </c>
      <c r="AV169" s="36">
        <v>3169.6000000000004</v>
      </c>
      <c r="AW169" s="30">
        <v>0.9</v>
      </c>
      <c r="AX169" s="30">
        <v>0.1</v>
      </c>
      <c r="AY169" s="30">
        <v>0.94189999999999996</v>
      </c>
      <c r="AZ169" s="30">
        <v>3.7699999999999997E-2</v>
      </c>
      <c r="BA169" s="30">
        <v>0.49669999999999997</v>
      </c>
      <c r="BB169" s="30">
        <v>0.42399999999999999</v>
      </c>
      <c r="BC169" s="30">
        <v>6.93E-2</v>
      </c>
      <c r="BD169" s="37">
        <v>9</v>
      </c>
      <c r="BE169" s="29">
        <v>21</v>
      </c>
      <c r="BF169" s="38" t="s">
        <v>2880</v>
      </c>
      <c r="BG169" s="39">
        <v>151.03193073355899</v>
      </c>
      <c r="BH169" s="39">
        <v>-33.994054787298602</v>
      </c>
      <c r="BI169" s="40">
        <f t="shared" si="28"/>
        <v>75</v>
      </c>
      <c r="BJ169" s="40">
        <f t="shared" si="29"/>
        <v>72</v>
      </c>
      <c r="BK169" s="40">
        <f t="shared" si="30"/>
        <v>97</v>
      </c>
      <c r="BL169" s="40">
        <f t="shared" si="31"/>
        <v>48</v>
      </c>
      <c r="BM169" s="40">
        <f t="shared" si="32"/>
        <v>38</v>
      </c>
      <c r="BN169" s="40">
        <f t="shared" si="33"/>
        <v>100</v>
      </c>
      <c r="BO169" s="40">
        <f t="shared" si="34"/>
        <v>100</v>
      </c>
      <c r="BP169" s="40">
        <f t="shared" si="35"/>
        <v>99</v>
      </c>
      <c r="BQ169" s="41">
        <f t="shared" si="36"/>
        <v>58</v>
      </c>
      <c r="BR169" s="40">
        <f t="shared" si="37"/>
        <v>38</v>
      </c>
      <c r="BS169" s="41">
        <f t="shared" si="38"/>
        <v>26</v>
      </c>
      <c r="BT169" s="41">
        <f t="shared" si="39"/>
        <v>97</v>
      </c>
      <c r="BU169" s="41">
        <f t="shared" si="40"/>
        <v>90</v>
      </c>
      <c r="BV169" s="41">
        <f t="shared" si="41"/>
        <v>74</v>
      </c>
    </row>
    <row r="170" spans="2:74" x14ac:dyDescent="0.3">
      <c r="B170" s="12" t="s">
        <v>366</v>
      </c>
      <c r="C170" s="12">
        <v>128021608</v>
      </c>
      <c r="D170" s="12" t="s">
        <v>236</v>
      </c>
      <c r="E170" s="12" t="s">
        <v>237</v>
      </c>
      <c r="F170" s="12" t="s">
        <v>2791</v>
      </c>
      <c r="G170" s="12" t="s">
        <v>85</v>
      </c>
      <c r="H170" s="12" t="s">
        <v>86</v>
      </c>
      <c r="I170" s="28">
        <v>1500000</v>
      </c>
      <c r="J170" s="28">
        <v>1500000</v>
      </c>
      <c r="K170" s="28">
        <v>1476950</v>
      </c>
      <c r="L170" s="28">
        <v>1500000</v>
      </c>
      <c r="M170" s="28">
        <v>1445000</v>
      </c>
      <c r="N170" s="28">
        <v>1410000</v>
      </c>
      <c r="O170" s="29">
        <v>22</v>
      </c>
      <c r="P170" s="29">
        <v>22</v>
      </c>
      <c r="Q170" s="29">
        <v>21</v>
      </c>
      <c r="R170" s="28">
        <v>900</v>
      </c>
      <c r="S170" s="28">
        <v>780</v>
      </c>
      <c r="T170" s="30">
        <v>2.5</v>
      </c>
      <c r="U170" s="30">
        <v>0</v>
      </c>
      <c r="V170" s="30">
        <v>2.5</v>
      </c>
      <c r="W170" s="30">
        <v>2.4</v>
      </c>
      <c r="X170" s="31">
        <v>3.1199999999999999E-2</v>
      </c>
      <c r="Y170" s="30">
        <v>1.8</v>
      </c>
      <c r="Z170" s="30">
        <v>-0.19999999999999996</v>
      </c>
      <c r="AA170" s="30">
        <v>2</v>
      </c>
      <c r="AB170" s="30">
        <v>2</v>
      </c>
      <c r="AC170" s="32">
        <v>0.31661600810536977</v>
      </c>
      <c r="AD170" s="30">
        <v>10.14794897773621</v>
      </c>
      <c r="AE170" s="12">
        <v>145</v>
      </c>
      <c r="AF170" s="12">
        <v>96</v>
      </c>
      <c r="AG170" s="12">
        <v>127</v>
      </c>
      <c r="AH170" s="33">
        <v>2.2606790799561884</v>
      </c>
      <c r="AI170" s="34">
        <v>1580000</v>
      </c>
      <c r="AJ170" s="34">
        <v>1470000</v>
      </c>
      <c r="AK170" s="34">
        <v>1370000</v>
      </c>
      <c r="AL170" s="35">
        <v>7.4829931972789115E-2</v>
      </c>
      <c r="AM170" s="35">
        <v>0.15328467153284672</v>
      </c>
      <c r="AN170" s="12">
        <v>2.7</v>
      </c>
      <c r="AO170" s="33">
        <v>-9.9999999999999645E-2</v>
      </c>
      <c r="AP170" s="12">
        <v>2.8</v>
      </c>
      <c r="AQ170" s="32">
        <v>8.9334931096464953E-2</v>
      </c>
      <c r="AR170" s="34">
        <v>950</v>
      </c>
      <c r="AS170" s="34">
        <v>880</v>
      </c>
      <c r="AT170" s="31">
        <v>7.9545454545454544E-2</v>
      </c>
      <c r="AU170" s="32">
        <v>0.15698539313590185</v>
      </c>
      <c r="AV170" s="36">
        <v>2842.5600000000004</v>
      </c>
      <c r="AW170" s="30">
        <v>0.84209999999999996</v>
      </c>
      <c r="AX170" s="30">
        <v>0.15790000000000001</v>
      </c>
      <c r="AY170" s="30">
        <v>0.90820000000000001</v>
      </c>
      <c r="AZ170" s="30">
        <v>8.6499999999999994E-2</v>
      </c>
      <c r="BA170" s="30">
        <v>0.43840000000000001</v>
      </c>
      <c r="BB170" s="30">
        <v>0.4551</v>
      </c>
      <c r="BC170" s="30">
        <v>8.7300000000000003E-2</v>
      </c>
      <c r="BD170" s="37">
        <v>8</v>
      </c>
      <c r="BE170" s="29">
        <v>25</v>
      </c>
      <c r="BF170" s="38" t="s">
        <v>2881</v>
      </c>
      <c r="BG170" s="39">
        <v>151.04130162326501</v>
      </c>
      <c r="BH170" s="39">
        <v>-34.049633301671797</v>
      </c>
      <c r="BI170" s="40">
        <f t="shared" si="28"/>
        <v>75</v>
      </c>
      <c r="BJ170" s="40">
        <f t="shared" si="29"/>
        <v>72</v>
      </c>
      <c r="BK170" s="40">
        <f t="shared" si="30"/>
        <v>97</v>
      </c>
      <c r="BL170" s="40">
        <f t="shared" si="31"/>
        <v>48</v>
      </c>
      <c r="BM170" s="40">
        <f t="shared" si="32"/>
        <v>38</v>
      </c>
      <c r="BN170" s="40">
        <f t="shared" si="33"/>
        <v>100</v>
      </c>
      <c r="BO170" s="40">
        <f t="shared" si="34"/>
        <v>100</v>
      </c>
      <c r="BP170" s="40">
        <f t="shared" si="35"/>
        <v>86</v>
      </c>
      <c r="BQ170" s="41">
        <f t="shared" si="36"/>
        <v>54</v>
      </c>
      <c r="BR170" s="40">
        <f t="shared" si="37"/>
        <v>49</v>
      </c>
      <c r="BS170" s="41">
        <f t="shared" si="38"/>
        <v>56</v>
      </c>
      <c r="BT170" s="41">
        <f t="shared" si="39"/>
        <v>87</v>
      </c>
      <c r="BU170" s="41">
        <f t="shared" si="40"/>
        <v>80</v>
      </c>
      <c r="BV170" s="41">
        <f t="shared" si="41"/>
        <v>74</v>
      </c>
    </row>
    <row r="171" spans="2:74" x14ac:dyDescent="0.3">
      <c r="B171" s="12" t="s">
        <v>367</v>
      </c>
      <c r="C171" s="12">
        <v>203011034</v>
      </c>
      <c r="D171" s="12" t="s">
        <v>244</v>
      </c>
      <c r="E171" s="12" t="s">
        <v>245</v>
      </c>
      <c r="F171" s="12" t="s">
        <v>2709</v>
      </c>
      <c r="G171" s="12" t="s">
        <v>92</v>
      </c>
      <c r="H171" s="12" t="s">
        <v>86</v>
      </c>
      <c r="I171" s="28">
        <v>790200</v>
      </c>
      <c r="J171" s="28">
        <v>790200</v>
      </c>
      <c r="K171" s="28">
        <v>831300</v>
      </c>
      <c r="L171" s="28">
        <v>770000</v>
      </c>
      <c r="M171" s="28">
        <v>770000</v>
      </c>
      <c r="N171" s="28">
        <v>800000</v>
      </c>
      <c r="O171" s="29">
        <v>59</v>
      </c>
      <c r="P171" s="29">
        <v>64</v>
      </c>
      <c r="Q171" s="29">
        <v>55</v>
      </c>
      <c r="R171" s="28">
        <v>590</v>
      </c>
      <c r="S171" s="28">
        <v>520</v>
      </c>
      <c r="T171" s="30">
        <v>2.8</v>
      </c>
      <c r="U171" s="30">
        <v>0</v>
      </c>
      <c r="V171" s="30">
        <v>2.8</v>
      </c>
      <c r="W171" s="30">
        <v>3.3</v>
      </c>
      <c r="X171" s="31">
        <v>3.882561376866616E-2</v>
      </c>
      <c r="Y171" s="30">
        <v>1.8</v>
      </c>
      <c r="Z171" s="30">
        <v>0</v>
      </c>
      <c r="AA171" s="30">
        <v>1.8</v>
      </c>
      <c r="AB171" s="30">
        <v>2.2000000000000002</v>
      </c>
      <c r="AC171" s="32">
        <v>0.2439952358896314</v>
      </c>
      <c r="AD171" s="30">
        <v>6.2843883767922666</v>
      </c>
      <c r="AE171" s="12">
        <v>201</v>
      </c>
      <c r="AF171" s="12">
        <v>181</v>
      </c>
      <c r="AG171" s="12">
        <v>110</v>
      </c>
      <c r="AH171" s="33">
        <v>10.41409691629956</v>
      </c>
      <c r="AI171" s="34">
        <v>772000</v>
      </c>
      <c r="AJ171" s="34">
        <v>770000</v>
      </c>
      <c r="AK171" s="34">
        <v>780000</v>
      </c>
      <c r="AL171" s="35">
        <v>2.5974025974025974E-3</v>
      </c>
      <c r="AM171" s="35">
        <v>-1.0256410256410256E-2</v>
      </c>
      <c r="AN171" s="12">
        <v>2.4</v>
      </c>
      <c r="AO171" s="33">
        <v>0</v>
      </c>
      <c r="AP171" s="12">
        <v>2.4</v>
      </c>
      <c r="AQ171" s="32">
        <v>7.3483146067415725E-2</v>
      </c>
      <c r="AR171" s="34">
        <v>550</v>
      </c>
      <c r="AS171" s="34">
        <v>500</v>
      </c>
      <c r="AT171" s="31">
        <v>0.1</v>
      </c>
      <c r="AU171" s="32">
        <v>-0.15181962879321934</v>
      </c>
      <c r="AV171" s="36">
        <v>2418.0800000000004</v>
      </c>
      <c r="AW171" s="30">
        <v>0.8609</v>
      </c>
      <c r="AX171" s="30">
        <v>0.1391</v>
      </c>
      <c r="AY171" s="30">
        <v>0.96309999999999996</v>
      </c>
      <c r="AZ171" s="30">
        <v>3.4000000000000002E-2</v>
      </c>
      <c r="BA171" s="30">
        <v>0.30959999999999999</v>
      </c>
      <c r="BB171" s="30">
        <v>0.56699999999999995</v>
      </c>
      <c r="BC171" s="30">
        <v>0.1017</v>
      </c>
      <c r="BD171" s="37">
        <v>6</v>
      </c>
      <c r="BE171" s="29">
        <v>74</v>
      </c>
      <c r="BF171" s="38" t="s">
        <v>2882</v>
      </c>
      <c r="BG171" s="39">
        <v>144.17744236493601</v>
      </c>
      <c r="BH171" s="39">
        <v>-38.062121281234297</v>
      </c>
      <c r="BI171" s="40">
        <f t="shared" si="28"/>
        <v>70</v>
      </c>
      <c r="BJ171" s="40">
        <f t="shared" si="29"/>
        <v>77</v>
      </c>
      <c r="BK171" s="40">
        <f t="shared" si="30"/>
        <v>1</v>
      </c>
      <c r="BL171" s="40">
        <f t="shared" si="31"/>
        <v>100</v>
      </c>
      <c r="BM171" s="40">
        <f t="shared" si="32"/>
        <v>2</v>
      </c>
      <c r="BN171" s="40">
        <f t="shared" si="33"/>
        <v>98</v>
      </c>
      <c r="BO171" s="40">
        <f t="shared" si="34"/>
        <v>92</v>
      </c>
      <c r="BP171" s="40">
        <f t="shared" si="35"/>
        <v>58</v>
      </c>
      <c r="BQ171" s="41">
        <f t="shared" si="36"/>
        <v>80</v>
      </c>
      <c r="BR171" s="40">
        <f t="shared" si="37"/>
        <v>87</v>
      </c>
      <c r="BS171" s="41">
        <f t="shared" si="38"/>
        <v>100</v>
      </c>
      <c r="BT171" s="41">
        <f t="shared" si="39"/>
        <v>87</v>
      </c>
      <c r="BU171" s="41">
        <f t="shared" si="40"/>
        <v>60</v>
      </c>
      <c r="BV171" s="41">
        <f t="shared" si="41"/>
        <v>74</v>
      </c>
    </row>
    <row r="172" spans="2:74" x14ac:dyDescent="0.3">
      <c r="B172" s="12" t="s">
        <v>368</v>
      </c>
      <c r="C172" s="12">
        <v>203021046</v>
      </c>
      <c r="D172" s="12" t="s">
        <v>245</v>
      </c>
      <c r="E172" s="12" t="s">
        <v>245</v>
      </c>
      <c r="F172" s="12" t="s">
        <v>245</v>
      </c>
      <c r="G172" s="12" t="s">
        <v>92</v>
      </c>
      <c r="H172" s="12" t="s">
        <v>86</v>
      </c>
      <c r="I172" s="28">
        <v>1090000</v>
      </c>
      <c r="J172" s="28">
        <v>1076775</v>
      </c>
      <c r="K172" s="28">
        <v>1100000</v>
      </c>
      <c r="L172" s="28">
        <v>0</v>
      </c>
      <c r="M172" s="28">
        <v>0</v>
      </c>
      <c r="N172" s="28">
        <v>1050000</v>
      </c>
      <c r="O172" s="29">
        <v>54</v>
      </c>
      <c r="P172" s="29">
        <v>54</v>
      </c>
      <c r="Q172" s="29">
        <v>29</v>
      </c>
      <c r="R172" s="28">
        <v>550</v>
      </c>
      <c r="S172" s="28">
        <v>520</v>
      </c>
      <c r="T172" s="30">
        <v>0</v>
      </c>
      <c r="U172" s="30">
        <v>0</v>
      </c>
      <c r="V172" s="30">
        <v>0</v>
      </c>
      <c r="W172" s="30">
        <v>0.3</v>
      </c>
      <c r="X172" s="31">
        <v>2.6238532110091743E-2</v>
      </c>
      <c r="Y172" s="30">
        <v>4</v>
      </c>
      <c r="Z172" s="30">
        <v>-0.40000000000000036</v>
      </c>
      <c r="AA172" s="30">
        <v>4.4000000000000004</v>
      </c>
      <c r="AB172" s="30">
        <v>4</v>
      </c>
      <c r="AC172" s="32">
        <v>0.23473777656378034</v>
      </c>
      <c r="AD172" s="30">
        <v>8.9462998760321888</v>
      </c>
      <c r="AE172" s="12">
        <v>1233</v>
      </c>
      <c r="AF172" s="12">
        <v>1143</v>
      </c>
      <c r="AG172" s="12">
        <v>1122</v>
      </c>
      <c r="AH172" s="33">
        <v>5.9975678962302386</v>
      </c>
      <c r="AI172" s="34">
        <v>655000</v>
      </c>
      <c r="AJ172" s="34">
        <v>670000</v>
      </c>
      <c r="AK172" s="34">
        <v>700000</v>
      </c>
      <c r="AL172" s="35">
        <v>-2.2388059701492536E-2</v>
      </c>
      <c r="AM172" s="35">
        <v>-6.4285714285714279E-2</v>
      </c>
      <c r="AN172" s="12">
        <v>2.7</v>
      </c>
      <c r="AO172" s="33">
        <v>0</v>
      </c>
      <c r="AP172" s="12">
        <v>2.7</v>
      </c>
      <c r="AQ172" s="32">
        <v>7.7027027027027031E-2</v>
      </c>
      <c r="AR172" s="34">
        <v>500</v>
      </c>
      <c r="AS172" s="34">
        <v>480</v>
      </c>
      <c r="AT172" s="31">
        <v>4.1666666666666664E-2</v>
      </c>
      <c r="AU172" s="32">
        <v>-6.8568969952591291E-2</v>
      </c>
      <c r="AV172" s="36">
        <v>2343.0400000000004</v>
      </c>
      <c r="AW172" s="30">
        <v>0.6804</v>
      </c>
      <c r="AX172" s="30">
        <v>0.3196</v>
      </c>
      <c r="AY172" s="30">
        <v>0.76959999999999995</v>
      </c>
      <c r="AZ172" s="30">
        <v>0.20549999999999999</v>
      </c>
      <c r="BA172" s="30">
        <v>0.37559999999999999</v>
      </c>
      <c r="BB172" s="30">
        <v>0.31630000000000003</v>
      </c>
      <c r="BC172" s="30">
        <v>0.29270000000000002</v>
      </c>
      <c r="BD172" s="37">
        <v>8</v>
      </c>
      <c r="BE172" s="29">
        <v>67</v>
      </c>
      <c r="BF172" s="38" t="s">
        <v>2883</v>
      </c>
      <c r="BG172" s="39">
        <v>144.33702406887801</v>
      </c>
      <c r="BH172" s="39">
        <v>-38.152103801524603</v>
      </c>
      <c r="BI172" s="40">
        <f t="shared" si="28"/>
        <v>100</v>
      </c>
      <c r="BJ172" s="40">
        <f t="shared" si="29"/>
        <v>72</v>
      </c>
      <c r="BK172" s="40">
        <f t="shared" si="30"/>
        <v>51</v>
      </c>
      <c r="BL172" s="40">
        <f t="shared" si="31"/>
        <v>100</v>
      </c>
      <c r="BM172" s="40">
        <f t="shared" si="32"/>
        <v>1</v>
      </c>
      <c r="BN172" s="40">
        <f t="shared" si="33"/>
        <v>100</v>
      </c>
      <c r="BO172" s="40">
        <f t="shared" si="34"/>
        <v>94</v>
      </c>
      <c r="BP172" s="40">
        <f t="shared" si="35"/>
        <v>73</v>
      </c>
      <c r="BQ172" s="41">
        <f t="shared" si="36"/>
        <v>38</v>
      </c>
      <c r="BR172" s="40">
        <f t="shared" si="37"/>
        <v>61</v>
      </c>
      <c r="BS172" s="41">
        <f t="shared" si="38"/>
        <v>100</v>
      </c>
      <c r="BT172" s="41">
        <f t="shared" si="39"/>
        <v>51</v>
      </c>
      <c r="BU172" s="41">
        <f t="shared" si="40"/>
        <v>80</v>
      </c>
      <c r="BV172" s="41">
        <f t="shared" si="41"/>
        <v>74</v>
      </c>
    </row>
    <row r="173" spans="2:74" x14ac:dyDescent="0.3">
      <c r="B173" s="12" t="s">
        <v>369</v>
      </c>
      <c r="C173" s="12">
        <v>204021067</v>
      </c>
      <c r="D173" s="12" t="s">
        <v>187</v>
      </c>
      <c r="E173" s="12" t="s">
        <v>188</v>
      </c>
      <c r="F173" s="12" t="s">
        <v>2709</v>
      </c>
      <c r="G173" s="12" t="s">
        <v>92</v>
      </c>
      <c r="H173" s="12" t="s">
        <v>86</v>
      </c>
      <c r="I173" s="28">
        <v>745000</v>
      </c>
      <c r="J173" s="28">
        <v>733000</v>
      </c>
      <c r="K173" s="28">
        <v>785000</v>
      </c>
      <c r="L173" s="28">
        <v>715000</v>
      </c>
      <c r="M173" s="28">
        <v>725000</v>
      </c>
      <c r="N173" s="28">
        <v>800000</v>
      </c>
      <c r="O173" s="29">
        <v>56</v>
      </c>
      <c r="P173" s="29">
        <v>61</v>
      </c>
      <c r="Q173" s="29">
        <v>72</v>
      </c>
      <c r="R173" s="28">
        <v>450</v>
      </c>
      <c r="S173" s="28">
        <v>420</v>
      </c>
      <c r="T173" s="30">
        <v>1.5</v>
      </c>
      <c r="U173" s="30">
        <v>0</v>
      </c>
      <c r="V173" s="30">
        <v>1.5</v>
      </c>
      <c r="W173" s="30">
        <v>1.8</v>
      </c>
      <c r="X173" s="31">
        <v>3.1409395973154362E-2</v>
      </c>
      <c r="Y173" s="30">
        <v>0.9</v>
      </c>
      <c r="Z173" s="30">
        <v>-9.9999999999999978E-2</v>
      </c>
      <c r="AA173" s="30">
        <v>1</v>
      </c>
      <c r="AB173" s="30">
        <v>1.1000000000000001</v>
      </c>
      <c r="AC173" s="32">
        <v>0.26767869039687825</v>
      </c>
      <c r="AD173" s="30">
        <v>8.5222489036612945</v>
      </c>
      <c r="AE173" s="12">
        <v>349</v>
      </c>
      <c r="AF173" s="12">
        <v>334</v>
      </c>
      <c r="AG173" s="12">
        <v>281</v>
      </c>
      <c r="AH173" s="33">
        <v>6.8227424749163879</v>
      </c>
      <c r="AI173" s="34">
        <v>495000</v>
      </c>
      <c r="AJ173" s="34">
        <v>470000</v>
      </c>
      <c r="AK173" s="34">
        <v>490000</v>
      </c>
      <c r="AL173" s="35">
        <v>5.3191489361702128E-2</v>
      </c>
      <c r="AM173" s="35">
        <v>1.020408163265306E-2</v>
      </c>
      <c r="AN173" s="12">
        <v>2.5</v>
      </c>
      <c r="AO173" s="33">
        <v>0</v>
      </c>
      <c r="AP173" s="12">
        <v>2.5</v>
      </c>
      <c r="AQ173" s="32">
        <v>9.0384615384615383E-2</v>
      </c>
      <c r="AR173" s="34">
        <v>460</v>
      </c>
      <c r="AS173" s="34">
        <v>430</v>
      </c>
      <c r="AT173" s="31">
        <v>6.9767441860465115E-2</v>
      </c>
      <c r="AU173" s="32">
        <v>0.17236632585619457</v>
      </c>
      <c r="AV173" s="36">
        <v>1681.1200000000001</v>
      </c>
      <c r="AW173" s="30">
        <v>0.754</v>
      </c>
      <c r="AX173" s="30">
        <v>0.246</v>
      </c>
      <c r="AY173" s="30">
        <v>0.98699999999999999</v>
      </c>
      <c r="AZ173" s="30">
        <v>1.9E-3</v>
      </c>
      <c r="BA173" s="30">
        <v>0.49530000000000002</v>
      </c>
      <c r="BB173" s="30">
        <v>0.3594</v>
      </c>
      <c r="BC173" s="30">
        <v>9.9099999999999994E-2</v>
      </c>
      <c r="BD173" s="37">
        <v>6</v>
      </c>
      <c r="BE173" s="29">
        <v>186</v>
      </c>
      <c r="BF173" s="38" t="s">
        <v>2884</v>
      </c>
      <c r="BG173" s="39">
        <v>146.43150619885199</v>
      </c>
      <c r="BH173" s="39">
        <v>-36.6165558102661</v>
      </c>
      <c r="BI173" s="40">
        <f t="shared" si="28"/>
        <v>92</v>
      </c>
      <c r="BJ173" s="40">
        <f t="shared" si="29"/>
        <v>75</v>
      </c>
      <c r="BK173" s="40">
        <f t="shared" si="30"/>
        <v>40</v>
      </c>
      <c r="BL173" s="40">
        <f t="shared" si="31"/>
        <v>43</v>
      </c>
      <c r="BM173" s="40">
        <f t="shared" si="32"/>
        <v>27</v>
      </c>
      <c r="BN173" s="40">
        <f t="shared" si="33"/>
        <v>100</v>
      </c>
      <c r="BO173" s="40">
        <f t="shared" si="34"/>
        <v>71</v>
      </c>
      <c r="BP173" s="40">
        <f t="shared" si="35"/>
        <v>99</v>
      </c>
      <c r="BQ173" s="41">
        <f t="shared" si="36"/>
        <v>55</v>
      </c>
      <c r="BR173" s="40">
        <f t="shared" si="37"/>
        <v>65</v>
      </c>
      <c r="BS173" s="41">
        <f t="shared" si="38"/>
        <v>88</v>
      </c>
      <c r="BT173" s="41">
        <f t="shared" si="39"/>
        <v>100</v>
      </c>
      <c r="BU173" s="41">
        <f t="shared" si="40"/>
        <v>60</v>
      </c>
      <c r="BV173" s="41">
        <f t="shared" si="41"/>
        <v>74</v>
      </c>
    </row>
    <row r="174" spans="2:74" x14ac:dyDescent="0.3">
      <c r="B174" s="12" t="s">
        <v>370</v>
      </c>
      <c r="C174" s="12">
        <v>204031072</v>
      </c>
      <c r="D174" s="12" t="s">
        <v>371</v>
      </c>
      <c r="E174" s="12" t="s">
        <v>188</v>
      </c>
      <c r="F174" s="12" t="s">
        <v>2709</v>
      </c>
      <c r="G174" s="12" t="s">
        <v>92</v>
      </c>
      <c r="H174" s="12" t="s">
        <v>86</v>
      </c>
      <c r="I174" s="28">
        <v>435000</v>
      </c>
      <c r="J174" s="28">
        <v>435000</v>
      </c>
      <c r="K174" s="28">
        <v>430000</v>
      </c>
      <c r="L174" s="28">
        <v>430000</v>
      </c>
      <c r="M174" s="28">
        <v>430000</v>
      </c>
      <c r="N174" s="28">
        <v>405000</v>
      </c>
      <c r="O174" s="29">
        <v>125</v>
      </c>
      <c r="P174" s="29">
        <v>122</v>
      </c>
      <c r="Q174" s="29">
        <v>84</v>
      </c>
      <c r="R174" s="28">
        <v>450</v>
      </c>
      <c r="S174" s="28">
        <v>370</v>
      </c>
      <c r="T174" s="30">
        <v>1.4</v>
      </c>
      <c r="U174" s="30">
        <v>-0.20000000000000018</v>
      </c>
      <c r="V174" s="30">
        <v>1.6</v>
      </c>
      <c r="W174" s="30">
        <v>1.8</v>
      </c>
      <c r="X174" s="31">
        <v>5.3793103448275863E-2</v>
      </c>
      <c r="Y174" s="30">
        <v>0.6</v>
      </c>
      <c r="Z174" s="30">
        <v>0</v>
      </c>
      <c r="AA174" s="30">
        <v>0.6</v>
      </c>
      <c r="AB174" s="30">
        <v>0.7</v>
      </c>
      <c r="AC174" s="32">
        <v>0.31389508928571425</v>
      </c>
      <c r="AD174" s="30">
        <v>5.8352292239010977</v>
      </c>
      <c r="AE174" s="12">
        <v>616</v>
      </c>
      <c r="AF174" s="12">
        <v>612</v>
      </c>
      <c r="AG174" s="12">
        <v>479</v>
      </c>
      <c r="AH174" s="33">
        <v>9.7430463576158939</v>
      </c>
      <c r="AI174" s="34">
        <v>585000</v>
      </c>
      <c r="AJ174" s="34">
        <v>567000</v>
      </c>
      <c r="AK174" s="34">
        <v>557500</v>
      </c>
      <c r="AL174" s="35">
        <v>3.1746031746031744E-2</v>
      </c>
      <c r="AM174" s="35">
        <v>4.9327354260089683E-2</v>
      </c>
      <c r="AN174" s="12">
        <v>2.1</v>
      </c>
      <c r="AO174" s="33">
        <v>0</v>
      </c>
      <c r="AP174" s="12">
        <v>2.1</v>
      </c>
      <c r="AQ174" s="32">
        <v>9.8305084745762716E-2</v>
      </c>
      <c r="AR174" s="34">
        <v>520</v>
      </c>
      <c r="AS174" s="34">
        <v>480</v>
      </c>
      <c r="AT174" s="31">
        <v>8.3333333333333329E-2</v>
      </c>
      <c r="AU174" s="32">
        <v>0.18806584273997989</v>
      </c>
      <c r="AV174" s="36">
        <v>1433.6000000000001</v>
      </c>
      <c r="AW174" s="30">
        <v>0.68500000000000005</v>
      </c>
      <c r="AX174" s="30">
        <v>0.315</v>
      </c>
      <c r="AY174" s="30">
        <v>0.96830000000000005</v>
      </c>
      <c r="AZ174" s="30">
        <v>1.4200000000000001E-2</v>
      </c>
      <c r="BA174" s="30">
        <v>0.49690000000000001</v>
      </c>
      <c r="BB174" s="30">
        <v>0.30259999999999998</v>
      </c>
      <c r="BC174" s="30">
        <v>0.14549999999999999</v>
      </c>
      <c r="BD174" s="37">
        <v>5</v>
      </c>
      <c r="BE174" s="29">
        <v>284</v>
      </c>
      <c r="BF174" s="38" t="s">
        <v>2885</v>
      </c>
      <c r="BG174" s="39">
        <v>147.60228385903</v>
      </c>
      <c r="BH174" s="39">
        <v>-36.364999683056602</v>
      </c>
      <c r="BI174" s="40">
        <f t="shared" si="28"/>
        <v>93</v>
      </c>
      <c r="BJ174" s="40">
        <f t="shared" si="29"/>
        <v>82</v>
      </c>
      <c r="BK174" s="40">
        <f t="shared" si="30"/>
        <v>4</v>
      </c>
      <c r="BL174" s="40">
        <f t="shared" si="31"/>
        <v>38</v>
      </c>
      <c r="BM174" s="40">
        <f t="shared" si="32"/>
        <v>17</v>
      </c>
      <c r="BN174" s="40">
        <f t="shared" si="33"/>
        <v>100</v>
      </c>
      <c r="BO174" s="40">
        <f t="shared" si="34"/>
        <v>56</v>
      </c>
      <c r="BP174" s="40">
        <f t="shared" si="35"/>
        <v>99</v>
      </c>
      <c r="BQ174" s="41">
        <f t="shared" si="36"/>
        <v>100</v>
      </c>
      <c r="BR174" s="40">
        <f t="shared" si="37"/>
        <v>92</v>
      </c>
      <c r="BS174" s="41">
        <f t="shared" si="38"/>
        <v>58</v>
      </c>
      <c r="BT174" s="41">
        <f t="shared" si="39"/>
        <v>100</v>
      </c>
      <c r="BU174" s="41">
        <f t="shared" si="40"/>
        <v>50</v>
      </c>
      <c r="BV174" s="41">
        <f t="shared" si="41"/>
        <v>74</v>
      </c>
    </row>
    <row r="175" spans="2:74" x14ac:dyDescent="0.3">
      <c r="B175" s="12" t="s">
        <v>372</v>
      </c>
      <c r="C175" s="12">
        <v>206011109</v>
      </c>
      <c r="D175" s="12" t="s">
        <v>373</v>
      </c>
      <c r="E175" s="12" t="s">
        <v>374</v>
      </c>
      <c r="F175" s="12" t="s">
        <v>738</v>
      </c>
      <c r="G175" s="12" t="s">
        <v>92</v>
      </c>
      <c r="H175" s="12" t="s">
        <v>86</v>
      </c>
      <c r="I175" s="28">
        <v>1150000</v>
      </c>
      <c r="J175" s="28">
        <v>1150000</v>
      </c>
      <c r="K175" s="28">
        <v>1150000</v>
      </c>
      <c r="L175" s="28">
        <v>1232000</v>
      </c>
      <c r="M175" s="28">
        <v>1270000</v>
      </c>
      <c r="N175" s="28">
        <v>1220000</v>
      </c>
      <c r="O175" s="29">
        <v>26</v>
      </c>
      <c r="P175" s="29">
        <v>26</v>
      </c>
      <c r="Q175" s="29">
        <v>25</v>
      </c>
      <c r="R175" s="28">
        <v>670</v>
      </c>
      <c r="S175" s="28">
        <v>620</v>
      </c>
      <c r="T175" s="30">
        <v>2.9</v>
      </c>
      <c r="U175" s="30">
        <v>0</v>
      </c>
      <c r="V175" s="30">
        <v>2.9</v>
      </c>
      <c r="W175" s="30">
        <v>2.5</v>
      </c>
      <c r="X175" s="31">
        <v>3.0295652173913043E-2</v>
      </c>
      <c r="Y175" s="30">
        <v>3</v>
      </c>
      <c r="Z175" s="30">
        <v>-0.5</v>
      </c>
      <c r="AA175" s="30">
        <v>3.5</v>
      </c>
      <c r="AB175" s="30">
        <v>4</v>
      </c>
      <c r="AC175" s="32">
        <v>0.26646516067451481</v>
      </c>
      <c r="AD175" s="30">
        <v>8.7954918133091855</v>
      </c>
      <c r="AE175" s="12">
        <v>132</v>
      </c>
      <c r="AF175" s="12">
        <v>89</v>
      </c>
      <c r="AG175" s="12">
        <v>138</v>
      </c>
      <c r="AH175" s="33">
        <v>2.2975609756097564</v>
      </c>
      <c r="AI175" s="34">
        <v>1230000</v>
      </c>
      <c r="AJ175" s="34">
        <v>1265000</v>
      </c>
      <c r="AK175" s="34">
        <v>1220000</v>
      </c>
      <c r="AL175" s="35">
        <v>-2.766798418972332E-2</v>
      </c>
      <c r="AM175" s="35">
        <v>8.1967213114754103E-3</v>
      </c>
      <c r="AN175" s="12">
        <v>2.8</v>
      </c>
      <c r="AO175" s="33">
        <v>0.39999999999999991</v>
      </c>
      <c r="AP175" s="12">
        <v>2.4</v>
      </c>
      <c r="AQ175" s="32">
        <v>6.974250200447954E-2</v>
      </c>
      <c r="AR175" s="34">
        <v>700</v>
      </c>
      <c r="AS175" s="34">
        <v>680</v>
      </c>
      <c r="AT175" s="31">
        <v>2.9411764705882353E-2</v>
      </c>
      <c r="AU175" s="32">
        <v>-8.1950980785282374E-2</v>
      </c>
      <c r="AV175" s="36">
        <v>2514.4</v>
      </c>
      <c r="AW175" s="30">
        <v>0.74280000000000002</v>
      </c>
      <c r="AX175" s="30">
        <v>0.25719999999999998</v>
      </c>
      <c r="AY175" s="30">
        <v>0.80259999999999998</v>
      </c>
      <c r="AZ175" s="30">
        <v>0.10929999999999999</v>
      </c>
      <c r="BA175" s="30">
        <v>0.36930000000000002</v>
      </c>
      <c r="BB175" s="30">
        <v>0.372</v>
      </c>
      <c r="BC175" s="30">
        <v>0.2384</v>
      </c>
      <c r="BD175" s="37">
        <v>8</v>
      </c>
      <c r="BE175" s="29">
        <v>8</v>
      </c>
      <c r="BF175" s="38" t="s">
        <v>2886</v>
      </c>
      <c r="BG175" s="39">
        <v>144.93974498823599</v>
      </c>
      <c r="BH175" s="39">
        <v>-37.742006315445103</v>
      </c>
      <c r="BI175" s="40">
        <f t="shared" si="28"/>
        <v>69</v>
      </c>
      <c r="BJ175" s="40">
        <f t="shared" si="29"/>
        <v>70</v>
      </c>
      <c r="BK175" s="40">
        <f t="shared" si="30"/>
        <v>96</v>
      </c>
      <c r="BL175" s="40">
        <f t="shared" si="31"/>
        <v>100</v>
      </c>
      <c r="BM175" s="40">
        <f t="shared" si="32"/>
        <v>1</v>
      </c>
      <c r="BN175" s="40">
        <f t="shared" si="33"/>
        <v>92</v>
      </c>
      <c r="BO175" s="40">
        <f t="shared" si="34"/>
        <v>100</v>
      </c>
      <c r="BP175" s="40">
        <f t="shared" si="35"/>
        <v>71</v>
      </c>
      <c r="BQ175" s="41">
        <f t="shared" si="36"/>
        <v>51</v>
      </c>
      <c r="BR175" s="40">
        <f t="shared" si="37"/>
        <v>62</v>
      </c>
      <c r="BS175" s="41">
        <f t="shared" si="38"/>
        <v>89</v>
      </c>
      <c r="BT175" s="41">
        <f t="shared" si="39"/>
        <v>67</v>
      </c>
      <c r="BU175" s="41">
        <f t="shared" si="40"/>
        <v>80</v>
      </c>
      <c r="BV175" s="41">
        <f t="shared" si="41"/>
        <v>74</v>
      </c>
    </row>
    <row r="176" spans="2:74" x14ac:dyDescent="0.3">
      <c r="B176" s="12" t="s">
        <v>375</v>
      </c>
      <c r="C176" s="12">
        <v>208031191</v>
      </c>
      <c r="D176" s="12" t="s">
        <v>247</v>
      </c>
      <c r="E176" s="12" t="s">
        <v>248</v>
      </c>
      <c r="F176" s="12" t="s">
        <v>738</v>
      </c>
      <c r="G176" s="12" t="s">
        <v>92</v>
      </c>
      <c r="H176" s="12" t="s">
        <v>86</v>
      </c>
      <c r="I176" s="28">
        <v>1250000</v>
      </c>
      <c r="J176" s="28">
        <v>1275000</v>
      </c>
      <c r="K176" s="28">
        <v>1203750</v>
      </c>
      <c r="L176" s="28">
        <v>1310000</v>
      </c>
      <c r="M176" s="28">
        <v>1277000</v>
      </c>
      <c r="N176" s="28">
        <v>1255000</v>
      </c>
      <c r="O176" s="29">
        <v>25</v>
      </c>
      <c r="P176" s="29">
        <v>25</v>
      </c>
      <c r="Q176" s="29">
        <v>25</v>
      </c>
      <c r="R176" s="28">
        <v>720</v>
      </c>
      <c r="S176" s="28">
        <v>650</v>
      </c>
      <c r="T176" s="30">
        <v>2.1</v>
      </c>
      <c r="U176" s="30">
        <v>-0.19999999999999973</v>
      </c>
      <c r="V176" s="30">
        <v>2.2999999999999998</v>
      </c>
      <c r="W176" s="30">
        <v>2.5</v>
      </c>
      <c r="X176" s="31">
        <v>2.9951999999999999E-2</v>
      </c>
      <c r="Y176" s="30">
        <v>2.4</v>
      </c>
      <c r="Z176" s="30">
        <v>-0.10000000000000009</v>
      </c>
      <c r="AA176" s="30">
        <v>2.5</v>
      </c>
      <c r="AB176" s="30">
        <v>2.2999999999999998</v>
      </c>
      <c r="AC176" s="32">
        <v>0.31420192710515288</v>
      </c>
      <c r="AD176" s="30">
        <v>10.490181861149601</v>
      </c>
      <c r="AE176" s="12">
        <v>164</v>
      </c>
      <c r="AF176" s="12">
        <v>138</v>
      </c>
      <c r="AG176" s="12">
        <v>190</v>
      </c>
      <c r="AH176" s="33">
        <v>1.8746383799421407</v>
      </c>
      <c r="AI176" s="34">
        <v>1215000</v>
      </c>
      <c r="AJ176" s="34">
        <v>1221500</v>
      </c>
      <c r="AK176" s="34">
        <v>1240000</v>
      </c>
      <c r="AL176" s="35">
        <v>-5.3213262382316821E-3</v>
      </c>
      <c r="AM176" s="35">
        <v>-2.0161290322580645E-2</v>
      </c>
      <c r="AN176" s="12">
        <v>2.6</v>
      </c>
      <c r="AO176" s="33">
        <v>0.10000000000000009</v>
      </c>
      <c r="AP176" s="12">
        <v>2.5</v>
      </c>
      <c r="AQ176" s="32">
        <v>7.711370262390671E-2</v>
      </c>
      <c r="AR176" s="34">
        <v>720</v>
      </c>
      <c r="AS176" s="34">
        <v>665</v>
      </c>
      <c r="AT176" s="31">
        <v>8.2706766917293228E-2</v>
      </c>
      <c r="AU176" s="32">
        <v>-3.3199643836417429E-2</v>
      </c>
      <c r="AV176" s="36">
        <v>2291.5200000000004</v>
      </c>
      <c r="AW176" s="30">
        <v>0.72319999999999995</v>
      </c>
      <c r="AX176" s="30">
        <v>0.27679999999999999</v>
      </c>
      <c r="AY176" s="30">
        <v>0.77929999999999999</v>
      </c>
      <c r="AZ176" s="30">
        <v>9.2499999999999999E-2</v>
      </c>
      <c r="BA176" s="30">
        <v>0.29570000000000002</v>
      </c>
      <c r="BB176" s="30">
        <v>0.3926</v>
      </c>
      <c r="BC176" s="30">
        <v>0.28179999999999999</v>
      </c>
      <c r="BD176" s="37">
        <v>9</v>
      </c>
      <c r="BE176" s="29">
        <v>19</v>
      </c>
      <c r="BF176" s="38" t="s">
        <v>2887</v>
      </c>
      <c r="BG176" s="39">
        <v>145.089302283329</v>
      </c>
      <c r="BH176" s="39">
        <v>-37.953076176997101</v>
      </c>
      <c r="BI176" s="40">
        <f t="shared" si="28"/>
        <v>82</v>
      </c>
      <c r="BJ176" s="40">
        <f t="shared" si="29"/>
        <v>74</v>
      </c>
      <c r="BK176" s="40">
        <f t="shared" si="30"/>
        <v>100</v>
      </c>
      <c r="BL176" s="40">
        <f t="shared" si="31"/>
        <v>100</v>
      </c>
      <c r="BM176" s="40">
        <f t="shared" si="32"/>
        <v>1</v>
      </c>
      <c r="BN176" s="40">
        <f t="shared" si="33"/>
        <v>100</v>
      </c>
      <c r="BO176" s="40">
        <f t="shared" si="34"/>
        <v>100</v>
      </c>
      <c r="BP176" s="40">
        <f t="shared" si="35"/>
        <v>55</v>
      </c>
      <c r="BQ176" s="41">
        <f t="shared" si="36"/>
        <v>50</v>
      </c>
      <c r="BR176" s="40">
        <f t="shared" si="37"/>
        <v>46</v>
      </c>
      <c r="BS176" s="41">
        <f t="shared" si="38"/>
        <v>58</v>
      </c>
      <c r="BT176" s="41">
        <f t="shared" si="39"/>
        <v>77</v>
      </c>
      <c r="BU176" s="41">
        <f t="shared" si="40"/>
        <v>90</v>
      </c>
      <c r="BV176" s="41">
        <f t="shared" si="41"/>
        <v>74</v>
      </c>
    </row>
    <row r="177" spans="2:74" x14ac:dyDescent="0.3">
      <c r="B177" s="12" t="s">
        <v>376</v>
      </c>
      <c r="C177" s="12">
        <v>209011201</v>
      </c>
      <c r="D177" s="12" t="s">
        <v>190</v>
      </c>
      <c r="E177" s="12" t="s">
        <v>112</v>
      </c>
      <c r="F177" s="12" t="s">
        <v>738</v>
      </c>
      <c r="G177" s="12" t="s">
        <v>92</v>
      </c>
      <c r="H177" s="12" t="s">
        <v>86</v>
      </c>
      <c r="I177" s="28">
        <v>2300000</v>
      </c>
      <c r="J177" s="28">
        <v>2400000</v>
      </c>
      <c r="K177" s="28">
        <v>2400000</v>
      </c>
      <c r="L177" s="28">
        <v>2325000</v>
      </c>
      <c r="M177" s="28">
        <v>2290000</v>
      </c>
      <c r="N177" s="28">
        <v>2270000</v>
      </c>
      <c r="O177" s="29">
        <v>29</v>
      </c>
      <c r="P177" s="29">
        <v>29</v>
      </c>
      <c r="Q177" s="29">
        <v>28</v>
      </c>
      <c r="R177" s="28">
        <v>850</v>
      </c>
      <c r="S177" s="28">
        <v>750</v>
      </c>
      <c r="T177" s="30">
        <v>2.9</v>
      </c>
      <c r="U177" s="30">
        <v>-0.10000000000000009</v>
      </c>
      <c r="V177" s="30">
        <v>3</v>
      </c>
      <c r="W177" s="30">
        <v>2.4</v>
      </c>
      <c r="X177" s="31">
        <v>1.9217391304347825E-2</v>
      </c>
      <c r="Y177" s="30">
        <v>2.1</v>
      </c>
      <c r="Z177" s="30">
        <v>-0.19999999999999973</v>
      </c>
      <c r="AA177" s="30">
        <v>2.2999999999999998</v>
      </c>
      <c r="AB177" s="30">
        <v>1.7</v>
      </c>
      <c r="AC177" s="32">
        <v>0.26044220021570741</v>
      </c>
      <c r="AD177" s="30">
        <v>13.552422183170295</v>
      </c>
      <c r="AE177" s="12">
        <v>253</v>
      </c>
      <c r="AF177" s="12">
        <v>170</v>
      </c>
      <c r="AG177" s="12">
        <v>244</v>
      </c>
      <c r="AH177" s="33">
        <v>2.2610114192495923</v>
      </c>
      <c r="AI177" s="34">
        <v>1070000</v>
      </c>
      <c r="AJ177" s="34">
        <v>1046000</v>
      </c>
      <c r="AK177" s="34">
        <v>1001000</v>
      </c>
      <c r="AL177" s="35">
        <v>2.2944550669216062E-2</v>
      </c>
      <c r="AM177" s="35">
        <v>6.8931068931068928E-2</v>
      </c>
      <c r="AN177" s="12">
        <v>2.8</v>
      </c>
      <c r="AO177" s="33">
        <v>9.9999999999999645E-2</v>
      </c>
      <c r="AP177" s="12">
        <v>2.7</v>
      </c>
      <c r="AQ177" s="32">
        <v>7.2580645161290328E-2</v>
      </c>
      <c r="AR177" s="34">
        <v>600</v>
      </c>
      <c r="AS177" s="34">
        <v>550</v>
      </c>
      <c r="AT177" s="31">
        <v>9.0909090909090912E-2</v>
      </c>
      <c r="AU177" s="32">
        <v>-4.9888911912932571E-2</v>
      </c>
      <c r="AV177" s="36">
        <v>3263.6800000000003</v>
      </c>
      <c r="AW177" s="30">
        <v>0.7853</v>
      </c>
      <c r="AX177" s="30">
        <v>0.2147</v>
      </c>
      <c r="AY177" s="30">
        <v>0.77639999999999998</v>
      </c>
      <c r="AZ177" s="30">
        <v>3.8100000000000002E-2</v>
      </c>
      <c r="BA177" s="30">
        <v>0.4662</v>
      </c>
      <c r="BB177" s="30">
        <v>0.31559999999999999</v>
      </c>
      <c r="BC177" s="30">
        <v>0.1963</v>
      </c>
      <c r="BD177" s="37">
        <v>10</v>
      </c>
      <c r="BE177" s="29">
        <v>10</v>
      </c>
      <c r="BF177" s="38" t="s">
        <v>2888</v>
      </c>
      <c r="BG177" s="39">
        <v>145.060359233523</v>
      </c>
      <c r="BH177" s="39">
        <v>-37.771024433081699</v>
      </c>
      <c r="BI177" s="40">
        <f t="shared" si="28"/>
        <v>69</v>
      </c>
      <c r="BJ177" s="40">
        <f t="shared" si="29"/>
        <v>70</v>
      </c>
      <c r="BK177" s="40">
        <f t="shared" si="30"/>
        <v>97</v>
      </c>
      <c r="BL177" s="40">
        <f t="shared" si="31"/>
        <v>100</v>
      </c>
      <c r="BM177" s="40">
        <f t="shared" si="32"/>
        <v>12</v>
      </c>
      <c r="BN177" s="40">
        <f t="shared" si="33"/>
        <v>96</v>
      </c>
      <c r="BO177" s="40">
        <f t="shared" si="34"/>
        <v>100</v>
      </c>
      <c r="BP177" s="40">
        <f t="shared" si="35"/>
        <v>93</v>
      </c>
      <c r="BQ177" s="41">
        <f t="shared" si="36"/>
        <v>15</v>
      </c>
      <c r="BR177" s="40">
        <f t="shared" si="37"/>
        <v>15</v>
      </c>
      <c r="BS177" s="41">
        <f t="shared" si="38"/>
        <v>93</v>
      </c>
      <c r="BT177" s="41">
        <f t="shared" si="39"/>
        <v>82</v>
      </c>
      <c r="BU177" s="41">
        <f t="shared" si="40"/>
        <v>100</v>
      </c>
      <c r="BV177" s="41">
        <f t="shared" si="41"/>
        <v>74</v>
      </c>
    </row>
    <row r="178" spans="2:74" x14ac:dyDescent="0.3">
      <c r="B178" s="12" t="s">
        <v>377</v>
      </c>
      <c r="C178" s="12">
        <v>209031211</v>
      </c>
      <c r="D178" s="12" t="s">
        <v>111</v>
      </c>
      <c r="E178" s="12" t="s">
        <v>112</v>
      </c>
      <c r="F178" s="12" t="s">
        <v>2709</v>
      </c>
      <c r="G178" s="12" t="s">
        <v>92</v>
      </c>
      <c r="H178" s="12" t="s">
        <v>86</v>
      </c>
      <c r="I178" s="28">
        <v>920000</v>
      </c>
      <c r="J178" s="28">
        <v>950000</v>
      </c>
      <c r="K178" s="28">
        <v>880000</v>
      </c>
      <c r="L178" s="28">
        <v>850000</v>
      </c>
      <c r="M178" s="28">
        <v>862000</v>
      </c>
      <c r="N178" s="28">
        <v>910000</v>
      </c>
      <c r="O178" s="29">
        <v>54</v>
      </c>
      <c r="P178" s="29">
        <v>54</v>
      </c>
      <c r="Q178" s="29">
        <v>35</v>
      </c>
      <c r="R178" s="28">
        <v>500</v>
      </c>
      <c r="S178" s="28">
        <v>450</v>
      </c>
      <c r="T178" s="30">
        <v>3</v>
      </c>
      <c r="U178" s="30">
        <v>-0.10000000000000009</v>
      </c>
      <c r="V178" s="30">
        <v>3.1</v>
      </c>
      <c r="W178" s="30">
        <v>3.6</v>
      </c>
      <c r="X178" s="31">
        <v>2.8260869565217391E-2</v>
      </c>
      <c r="Y178" s="30">
        <v>0.4</v>
      </c>
      <c r="Z178" s="30">
        <v>-9.9999999999999978E-2</v>
      </c>
      <c r="AA178" s="30">
        <v>0.5</v>
      </c>
      <c r="AB178" s="30">
        <v>0.8</v>
      </c>
      <c r="AC178" s="32">
        <v>0.24678196319987364</v>
      </c>
      <c r="AD178" s="30">
        <v>8.7322848516878366</v>
      </c>
      <c r="AE178" s="12">
        <v>194</v>
      </c>
      <c r="AF178" s="12">
        <v>178</v>
      </c>
      <c r="AG178" s="12">
        <v>180</v>
      </c>
      <c r="AH178" s="33">
        <v>3.6475770925110131</v>
      </c>
      <c r="AI178" s="34">
        <v>1130000</v>
      </c>
      <c r="AJ178" s="34">
        <v>1130000</v>
      </c>
      <c r="AK178" s="34">
        <v>1100000</v>
      </c>
      <c r="AL178" s="35">
        <v>0</v>
      </c>
      <c r="AM178" s="35">
        <v>2.7272727272727271E-2</v>
      </c>
      <c r="AN178" s="12">
        <v>2.7</v>
      </c>
      <c r="AO178" s="33">
        <v>-9.9999999999999645E-2</v>
      </c>
      <c r="AP178" s="12">
        <v>2.8</v>
      </c>
      <c r="AQ178" s="32">
        <v>8.8019966722129778E-2</v>
      </c>
      <c r="AR178" s="34">
        <v>690</v>
      </c>
      <c r="AS178" s="34">
        <v>630</v>
      </c>
      <c r="AT178" s="31">
        <v>9.5238095238095233E-2</v>
      </c>
      <c r="AU178" s="32">
        <v>1.1866880955537205E-2</v>
      </c>
      <c r="AV178" s="36">
        <v>2026.0800000000002</v>
      </c>
      <c r="AW178" s="30">
        <v>0.78149999999999997</v>
      </c>
      <c r="AX178" s="30">
        <v>0.2185</v>
      </c>
      <c r="AY178" s="30">
        <v>0.98729999999999996</v>
      </c>
      <c r="AZ178" s="30">
        <v>4.1999999999999997E-3</v>
      </c>
      <c r="BA178" s="30">
        <v>0.35749999999999998</v>
      </c>
      <c r="BB178" s="30">
        <v>0.55100000000000005</v>
      </c>
      <c r="BC178" s="30">
        <v>5.21E-2</v>
      </c>
      <c r="BD178" s="37">
        <v>5.5</v>
      </c>
      <c r="BE178" s="29">
        <v>54</v>
      </c>
      <c r="BF178" s="38" t="s">
        <v>2889</v>
      </c>
      <c r="BG178" s="39">
        <v>145.42799375888501</v>
      </c>
      <c r="BH178" s="39">
        <v>-37.501364826621099</v>
      </c>
      <c r="BI178" s="40">
        <f t="shared" si="28"/>
        <v>67</v>
      </c>
      <c r="BJ178" s="40">
        <f t="shared" si="29"/>
        <v>72</v>
      </c>
      <c r="BK178" s="40">
        <f t="shared" si="30"/>
        <v>80</v>
      </c>
      <c r="BL178" s="40">
        <f t="shared" si="31"/>
        <v>96</v>
      </c>
      <c r="BM178" s="40">
        <f t="shared" si="32"/>
        <v>1</v>
      </c>
      <c r="BN178" s="40">
        <f t="shared" si="33"/>
        <v>100</v>
      </c>
      <c r="BO178" s="40">
        <f t="shared" si="34"/>
        <v>98</v>
      </c>
      <c r="BP178" s="40">
        <f t="shared" si="35"/>
        <v>69</v>
      </c>
      <c r="BQ178" s="41">
        <f t="shared" si="36"/>
        <v>45</v>
      </c>
      <c r="BR178" s="40">
        <f t="shared" si="37"/>
        <v>63</v>
      </c>
      <c r="BS178" s="41">
        <f t="shared" si="38"/>
        <v>100</v>
      </c>
      <c r="BT178" s="41">
        <f t="shared" si="39"/>
        <v>100</v>
      </c>
      <c r="BU178" s="41">
        <f t="shared" si="40"/>
        <v>55</v>
      </c>
      <c r="BV178" s="41">
        <f t="shared" si="41"/>
        <v>74</v>
      </c>
    </row>
    <row r="179" spans="2:74" x14ac:dyDescent="0.3">
      <c r="B179" s="12" t="s">
        <v>378</v>
      </c>
      <c r="C179" s="12">
        <v>209041220</v>
      </c>
      <c r="D179" s="12" t="s">
        <v>379</v>
      </c>
      <c r="E179" s="12" t="s">
        <v>112</v>
      </c>
      <c r="F179" s="12" t="s">
        <v>738</v>
      </c>
      <c r="G179" s="12" t="s">
        <v>92</v>
      </c>
      <c r="H179" s="12" t="s">
        <v>86</v>
      </c>
      <c r="I179" s="28">
        <v>745000</v>
      </c>
      <c r="J179" s="28">
        <v>764750</v>
      </c>
      <c r="K179" s="28">
        <v>795000</v>
      </c>
      <c r="L179" s="28">
        <v>787000</v>
      </c>
      <c r="M179" s="28">
        <v>775500</v>
      </c>
      <c r="N179" s="28">
        <v>795000</v>
      </c>
      <c r="O179" s="29">
        <v>26</v>
      </c>
      <c r="P179" s="29">
        <v>26</v>
      </c>
      <c r="Q179" s="29">
        <v>25</v>
      </c>
      <c r="R179" s="28">
        <v>540</v>
      </c>
      <c r="S179" s="28">
        <v>475</v>
      </c>
      <c r="T179" s="30">
        <v>2.8</v>
      </c>
      <c r="U179" s="30">
        <v>-0.10000000000000009</v>
      </c>
      <c r="V179" s="30">
        <v>2.9</v>
      </c>
      <c r="W179" s="30">
        <v>2.4</v>
      </c>
      <c r="X179" s="31">
        <v>3.7691275167785233E-2</v>
      </c>
      <c r="Y179" s="30">
        <v>3.1</v>
      </c>
      <c r="Z179" s="30">
        <v>-0.10000000000000009</v>
      </c>
      <c r="AA179" s="30">
        <v>3.2</v>
      </c>
      <c r="AB179" s="30">
        <v>3.2</v>
      </c>
      <c r="AC179" s="32">
        <v>0.26815509296043222</v>
      </c>
      <c r="AD179" s="30">
        <v>7.1145136843134607</v>
      </c>
      <c r="AE179" s="12">
        <v>1373</v>
      </c>
      <c r="AF179" s="12">
        <v>1157</v>
      </c>
      <c r="AG179" s="12">
        <v>1082</v>
      </c>
      <c r="AH179" s="33">
        <v>5.5483394833948338</v>
      </c>
      <c r="AI179" s="34">
        <v>731500</v>
      </c>
      <c r="AJ179" s="34">
        <v>720000</v>
      </c>
      <c r="AK179" s="34">
        <v>715000</v>
      </c>
      <c r="AL179" s="35">
        <v>1.5972222222222221E-2</v>
      </c>
      <c r="AM179" s="35">
        <v>2.3076923076923078E-2</v>
      </c>
      <c r="AN179" s="12">
        <v>3.1</v>
      </c>
      <c r="AO179" s="33">
        <v>0.10000000000000009</v>
      </c>
      <c r="AP179" s="12">
        <v>3</v>
      </c>
      <c r="AQ179" s="32">
        <v>8.280187924830068E-2</v>
      </c>
      <c r="AR179" s="34">
        <v>540</v>
      </c>
      <c r="AS179" s="34">
        <v>495</v>
      </c>
      <c r="AT179" s="31">
        <v>9.0909090909090912E-2</v>
      </c>
      <c r="AU179" s="32">
        <v>-9.8439822484462106E-2</v>
      </c>
      <c r="AV179" s="36">
        <v>2013.7600000000002</v>
      </c>
      <c r="AW179" s="30">
        <v>0.78859999999999997</v>
      </c>
      <c r="AX179" s="30">
        <v>0.2114</v>
      </c>
      <c r="AY179" s="30">
        <v>0.86260000000000003</v>
      </c>
      <c r="AZ179" s="30">
        <v>9.7900000000000001E-2</v>
      </c>
      <c r="BA179" s="30">
        <v>0.38740000000000002</v>
      </c>
      <c r="BB179" s="30">
        <v>0.36849999999999999</v>
      </c>
      <c r="BC179" s="30">
        <v>0.22239999999999999</v>
      </c>
      <c r="BD179" s="37">
        <v>5</v>
      </c>
      <c r="BE179" s="29">
        <v>19</v>
      </c>
      <c r="BF179" s="38" t="s">
        <v>2890</v>
      </c>
      <c r="BG179" s="39">
        <v>145.06393377216401</v>
      </c>
      <c r="BH179" s="39">
        <v>-37.658748633155703</v>
      </c>
      <c r="BI179" s="40">
        <f t="shared" si="28"/>
        <v>70</v>
      </c>
      <c r="BJ179" s="40">
        <f t="shared" si="29"/>
        <v>65</v>
      </c>
      <c r="BK179" s="40">
        <f t="shared" si="30"/>
        <v>56</v>
      </c>
      <c r="BL179" s="40">
        <f t="shared" si="31"/>
        <v>100</v>
      </c>
      <c r="BM179" s="40">
        <f t="shared" si="32"/>
        <v>9</v>
      </c>
      <c r="BN179" s="40">
        <f t="shared" si="33"/>
        <v>100</v>
      </c>
      <c r="BO179" s="40">
        <f t="shared" si="34"/>
        <v>100</v>
      </c>
      <c r="BP179" s="40">
        <f t="shared" si="35"/>
        <v>75</v>
      </c>
      <c r="BQ179" s="41">
        <f t="shared" si="36"/>
        <v>76</v>
      </c>
      <c r="BR179" s="40">
        <f t="shared" si="37"/>
        <v>79</v>
      </c>
      <c r="BS179" s="41">
        <f t="shared" si="38"/>
        <v>88</v>
      </c>
      <c r="BT179" s="41">
        <f t="shared" si="39"/>
        <v>65</v>
      </c>
      <c r="BU179" s="41">
        <f t="shared" si="40"/>
        <v>50</v>
      </c>
      <c r="BV179" s="41">
        <f t="shared" si="41"/>
        <v>74</v>
      </c>
    </row>
    <row r="180" spans="2:74" x14ac:dyDescent="0.3">
      <c r="B180" s="12" t="s">
        <v>380</v>
      </c>
      <c r="C180" s="12">
        <v>210011226</v>
      </c>
      <c r="D180" s="12" t="s">
        <v>126</v>
      </c>
      <c r="E180" s="12" t="s">
        <v>127</v>
      </c>
      <c r="F180" s="12" t="s">
        <v>738</v>
      </c>
      <c r="G180" s="12" t="s">
        <v>92</v>
      </c>
      <c r="H180" s="12" t="s">
        <v>86</v>
      </c>
      <c r="I180" s="28">
        <v>940000</v>
      </c>
      <c r="J180" s="28">
        <v>930000</v>
      </c>
      <c r="K180" s="28">
        <v>985000</v>
      </c>
      <c r="L180" s="28">
        <v>932500</v>
      </c>
      <c r="M180" s="28">
        <v>932500</v>
      </c>
      <c r="N180" s="28">
        <v>975000</v>
      </c>
      <c r="O180" s="29">
        <v>29</v>
      </c>
      <c r="P180" s="29">
        <v>28</v>
      </c>
      <c r="Q180" s="29">
        <v>26</v>
      </c>
      <c r="R180" s="28">
        <v>600</v>
      </c>
      <c r="S180" s="28">
        <v>540</v>
      </c>
      <c r="T180" s="30">
        <v>2.5</v>
      </c>
      <c r="U180" s="30">
        <v>0.10000000000000009</v>
      </c>
      <c r="V180" s="30">
        <v>2.4</v>
      </c>
      <c r="W180" s="30">
        <v>2.7</v>
      </c>
      <c r="X180" s="31">
        <v>3.3191489361702124E-2</v>
      </c>
      <c r="Y180" s="30">
        <v>2.5</v>
      </c>
      <c r="Z180" s="30">
        <v>-0.39999999999999991</v>
      </c>
      <c r="AA180" s="30">
        <v>2.9</v>
      </c>
      <c r="AB180" s="30">
        <v>3.1</v>
      </c>
      <c r="AC180" s="32">
        <v>0.30421027013871987</v>
      </c>
      <c r="AD180" s="30">
        <v>9.1653094208460466</v>
      </c>
      <c r="AE180" s="12">
        <v>130</v>
      </c>
      <c r="AF180" s="12">
        <v>89</v>
      </c>
      <c r="AG180" s="12">
        <v>133</v>
      </c>
      <c r="AH180" s="33">
        <v>2.2925373134328355</v>
      </c>
      <c r="AI180" s="34">
        <v>1040000</v>
      </c>
      <c r="AJ180" s="34">
        <v>1018000</v>
      </c>
      <c r="AK180" s="34">
        <v>1000000</v>
      </c>
      <c r="AL180" s="35">
        <v>2.1611001964636542E-2</v>
      </c>
      <c r="AM180" s="35">
        <v>0.04</v>
      </c>
      <c r="AN180" s="12">
        <v>2.8</v>
      </c>
      <c r="AO180" s="33">
        <v>0</v>
      </c>
      <c r="AP180" s="12">
        <v>2.8</v>
      </c>
      <c r="AQ180" s="32">
        <v>7.5157894736842104E-2</v>
      </c>
      <c r="AR180" s="34">
        <v>620</v>
      </c>
      <c r="AS180" s="34">
        <v>550</v>
      </c>
      <c r="AT180" s="31">
        <v>0.12727272727272726</v>
      </c>
      <c r="AU180" s="32">
        <v>-0.11745115118490648</v>
      </c>
      <c r="AV180" s="36">
        <v>1972.3200000000002</v>
      </c>
      <c r="AW180" s="30">
        <v>0.65759999999999996</v>
      </c>
      <c r="AX180" s="30">
        <v>0.34239999999999998</v>
      </c>
      <c r="AY180" s="30">
        <v>0.62539999999999996</v>
      </c>
      <c r="AZ180" s="30">
        <v>0.3543</v>
      </c>
      <c r="BA180" s="30">
        <v>0.37990000000000002</v>
      </c>
      <c r="BB180" s="30">
        <v>0.31790000000000002</v>
      </c>
      <c r="BC180" s="30">
        <v>0.27979999999999999</v>
      </c>
      <c r="BD180" s="37">
        <v>6</v>
      </c>
      <c r="BE180" s="29">
        <v>12</v>
      </c>
      <c r="BF180" s="38" t="s">
        <v>2891</v>
      </c>
      <c r="BG180" s="39">
        <v>144.87958796267301</v>
      </c>
      <c r="BH180" s="39">
        <v>-37.724028905377502</v>
      </c>
      <c r="BI180" s="40">
        <f t="shared" si="28"/>
        <v>75</v>
      </c>
      <c r="BJ180" s="40">
        <f t="shared" si="29"/>
        <v>70</v>
      </c>
      <c r="BK180" s="40">
        <f t="shared" si="30"/>
        <v>96</v>
      </c>
      <c r="BL180" s="40">
        <f t="shared" si="31"/>
        <v>100</v>
      </c>
      <c r="BM180" s="40">
        <f t="shared" si="32"/>
        <v>12</v>
      </c>
      <c r="BN180" s="40">
        <f t="shared" si="33"/>
        <v>100</v>
      </c>
      <c r="BO180" s="40">
        <f t="shared" si="34"/>
        <v>100</v>
      </c>
      <c r="BP180" s="40">
        <f t="shared" si="35"/>
        <v>74</v>
      </c>
      <c r="BQ180" s="41">
        <f t="shared" si="36"/>
        <v>61</v>
      </c>
      <c r="BR180" s="40">
        <f t="shared" si="37"/>
        <v>59</v>
      </c>
      <c r="BS180" s="41">
        <f t="shared" si="38"/>
        <v>64</v>
      </c>
      <c r="BT180" s="41">
        <f t="shared" si="39"/>
        <v>75</v>
      </c>
      <c r="BU180" s="41">
        <f t="shared" si="40"/>
        <v>60</v>
      </c>
      <c r="BV180" s="41">
        <f t="shared" si="41"/>
        <v>74</v>
      </c>
    </row>
    <row r="181" spans="2:74" x14ac:dyDescent="0.3">
      <c r="B181" s="12" t="s">
        <v>381</v>
      </c>
      <c r="C181" s="12">
        <v>210011231</v>
      </c>
      <c r="D181" s="12" t="s">
        <v>126</v>
      </c>
      <c r="E181" s="12" t="s">
        <v>127</v>
      </c>
      <c r="F181" s="12" t="s">
        <v>738</v>
      </c>
      <c r="G181" s="12" t="s">
        <v>92</v>
      </c>
      <c r="H181" s="12" t="s">
        <v>86</v>
      </c>
      <c r="I181" s="28">
        <v>1600000</v>
      </c>
      <c r="J181" s="28">
        <v>1500000</v>
      </c>
      <c r="K181" s="28">
        <v>1482400</v>
      </c>
      <c r="L181" s="28">
        <v>1450000</v>
      </c>
      <c r="M181" s="28">
        <v>1350000</v>
      </c>
      <c r="N181" s="28">
        <v>1300000</v>
      </c>
      <c r="O181" s="29">
        <v>31</v>
      </c>
      <c r="P181" s="29">
        <v>31</v>
      </c>
      <c r="Q181" s="29">
        <v>34</v>
      </c>
      <c r="R181" s="28">
        <v>720</v>
      </c>
      <c r="S181" s="28">
        <v>695</v>
      </c>
      <c r="T181" s="30">
        <v>3.2</v>
      </c>
      <c r="U181" s="30">
        <v>-0.19999999999999973</v>
      </c>
      <c r="V181" s="30">
        <v>3.4</v>
      </c>
      <c r="W181" s="30">
        <v>3</v>
      </c>
      <c r="X181" s="31">
        <v>2.3400000000000001E-2</v>
      </c>
      <c r="Y181" s="30">
        <v>2.5</v>
      </c>
      <c r="Z181" s="30">
        <v>0.10000000000000009</v>
      </c>
      <c r="AA181" s="30">
        <v>2.4</v>
      </c>
      <c r="AB181" s="30">
        <v>2.4</v>
      </c>
      <c r="AC181" s="32">
        <v>0.2634660421545667</v>
      </c>
      <c r="AD181" s="30">
        <v>11.259232570707979</v>
      </c>
      <c r="AE181" s="12">
        <v>130</v>
      </c>
      <c r="AF181" s="12">
        <v>89</v>
      </c>
      <c r="AG181" s="12">
        <v>133</v>
      </c>
      <c r="AH181" s="33">
        <v>2.2925373134328355</v>
      </c>
      <c r="AI181" s="34">
        <v>1040000</v>
      </c>
      <c r="AJ181" s="34">
        <v>1018000</v>
      </c>
      <c r="AK181" s="34">
        <v>1000000</v>
      </c>
      <c r="AL181" s="35">
        <v>2.1611001964636542E-2</v>
      </c>
      <c r="AM181" s="35">
        <v>0.04</v>
      </c>
      <c r="AN181" s="12">
        <v>2.8</v>
      </c>
      <c r="AO181" s="33">
        <v>0</v>
      </c>
      <c r="AP181" s="12">
        <v>2.8</v>
      </c>
      <c r="AQ181" s="32">
        <v>7.5157894736842104E-2</v>
      </c>
      <c r="AR181" s="34">
        <v>620</v>
      </c>
      <c r="AS181" s="34">
        <v>550</v>
      </c>
      <c r="AT181" s="31">
        <v>0.12727272727272726</v>
      </c>
      <c r="AU181" s="32">
        <v>-0.11745115118490648</v>
      </c>
      <c r="AV181" s="36">
        <v>2732.8</v>
      </c>
      <c r="AW181" s="30">
        <v>0.79079999999999995</v>
      </c>
      <c r="AX181" s="30">
        <v>0.2092</v>
      </c>
      <c r="AY181" s="30">
        <v>0.77329999999999999</v>
      </c>
      <c r="AZ181" s="30">
        <v>0.19719999999999999</v>
      </c>
      <c r="BA181" s="30">
        <v>0.41949999999999998</v>
      </c>
      <c r="BB181" s="30">
        <v>0.39200000000000002</v>
      </c>
      <c r="BC181" s="30">
        <v>0.1673</v>
      </c>
      <c r="BD181" s="37">
        <v>9</v>
      </c>
      <c r="BE181" s="29">
        <v>10</v>
      </c>
      <c r="BF181" s="38" t="s">
        <v>2892</v>
      </c>
      <c r="BG181" s="39">
        <v>144.917371305557</v>
      </c>
      <c r="BH181" s="39">
        <v>-37.726980738433099</v>
      </c>
      <c r="BI181" s="40">
        <f t="shared" si="28"/>
        <v>64</v>
      </c>
      <c r="BJ181" s="40">
        <f t="shared" si="29"/>
        <v>70</v>
      </c>
      <c r="BK181" s="40">
        <f t="shared" si="30"/>
        <v>96</v>
      </c>
      <c r="BL181" s="40">
        <f t="shared" si="31"/>
        <v>100</v>
      </c>
      <c r="BM181" s="40">
        <f t="shared" si="32"/>
        <v>12</v>
      </c>
      <c r="BN181" s="40">
        <f t="shared" si="33"/>
        <v>100</v>
      </c>
      <c r="BO181" s="40">
        <f t="shared" si="34"/>
        <v>100</v>
      </c>
      <c r="BP181" s="40">
        <f t="shared" si="35"/>
        <v>82</v>
      </c>
      <c r="BQ181" s="41">
        <f t="shared" si="36"/>
        <v>29</v>
      </c>
      <c r="BR181" s="40">
        <f t="shared" si="37"/>
        <v>38</v>
      </c>
      <c r="BS181" s="41">
        <f t="shared" si="38"/>
        <v>91</v>
      </c>
      <c r="BT181" s="41">
        <f t="shared" si="39"/>
        <v>75</v>
      </c>
      <c r="BU181" s="41">
        <f t="shared" si="40"/>
        <v>90</v>
      </c>
      <c r="BV181" s="41">
        <f t="shared" si="41"/>
        <v>74</v>
      </c>
    </row>
    <row r="182" spans="2:74" x14ac:dyDescent="0.3">
      <c r="B182" s="12" t="s">
        <v>382</v>
      </c>
      <c r="C182" s="12">
        <v>210031537</v>
      </c>
      <c r="D182" s="12" t="s">
        <v>383</v>
      </c>
      <c r="E182" s="12" t="s">
        <v>127</v>
      </c>
      <c r="F182" s="12" t="s">
        <v>738</v>
      </c>
      <c r="G182" s="12" t="s">
        <v>92</v>
      </c>
      <c r="H182" s="12" t="s">
        <v>86</v>
      </c>
      <c r="I182" s="28">
        <v>1100000</v>
      </c>
      <c r="J182" s="28">
        <v>1100000</v>
      </c>
      <c r="K182" s="28">
        <v>1150000</v>
      </c>
      <c r="L182" s="28">
        <v>1165000</v>
      </c>
      <c r="M182" s="28">
        <v>1030000</v>
      </c>
      <c r="N182" s="28">
        <v>1085000</v>
      </c>
      <c r="O182" s="29">
        <v>28</v>
      </c>
      <c r="P182" s="29">
        <v>27</v>
      </c>
      <c r="Q182" s="29">
        <v>30</v>
      </c>
      <c r="R182" s="28">
        <v>650</v>
      </c>
      <c r="S182" s="28">
        <v>550</v>
      </c>
      <c r="T182" s="30">
        <v>1.9</v>
      </c>
      <c r="U182" s="30">
        <v>0.39999999999999991</v>
      </c>
      <c r="V182" s="30">
        <v>1.5</v>
      </c>
      <c r="W182" s="30">
        <v>2.2999999999999998</v>
      </c>
      <c r="X182" s="31">
        <v>3.0727272727272728E-2</v>
      </c>
      <c r="Y182" s="30">
        <v>4</v>
      </c>
      <c r="Z182" s="30">
        <v>-9.9999999999999645E-2</v>
      </c>
      <c r="AA182" s="30">
        <v>4.0999999999999996</v>
      </c>
      <c r="AB182" s="30">
        <v>3.1</v>
      </c>
      <c r="AC182" s="32">
        <v>0.26331993777547319</v>
      </c>
      <c r="AD182" s="30">
        <v>8.5695837737580014</v>
      </c>
      <c r="AE182" s="12">
        <v>154</v>
      </c>
      <c r="AF182" s="12">
        <v>115</v>
      </c>
      <c r="AG182" s="12">
        <v>134</v>
      </c>
      <c r="AH182" s="33">
        <v>2.7142857142857144</v>
      </c>
      <c r="AI182" s="34">
        <v>870000</v>
      </c>
      <c r="AJ182" s="34">
        <v>855000</v>
      </c>
      <c r="AK182" s="34">
        <v>900000</v>
      </c>
      <c r="AL182" s="35">
        <v>1.7543859649122806E-2</v>
      </c>
      <c r="AM182" s="35">
        <v>-3.3333333333333333E-2</v>
      </c>
      <c r="AN182" s="12">
        <v>3</v>
      </c>
      <c r="AO182" s="33">
        <v>0.39999999999999991</v>
      </c>
      <c r="AP182" s="12">
        <v>2.6</v>
      </c>
      <c r="AQ182" s="32">
        <v>7.575757575757576E-2</v>
      </c>
      <c r="AR182" s="34">
        <v>570</v>
      </c>
      <c r="AS182" s="34">
        <v>540</v>
      </c>
      <c r="AT182" s="31">
        <v>5.5555555555555552E-2</v>
      </c>
      <c r="AU182" s="32">
        <v>-0.15687786533553708</v>
      </c>
      <c r="AV182" s="36">
        <v>2468.48</v>
      </c>
      <c r="AW182" s="30">
        <v>0.70079999999999998</v>
      </c>
      <c r="AX182" s="30">
        <v>0.29920000000000002</v>
      </c>
      <c r="AY182" s="30">
        <v>0.53110000000000002</v>
      </c>
      <c r="AZ182" s="30">
        <v>0.41299999999999998</v>
      </c>
      <c r="BA182" s="30">
        <v>0.28639999999999999</v>
      </c>
      <c r="BB182" s="30">
        <v>0.36870000000000003</v>
      </c>
      <c r="BC182" s="30">
        <v>0.32569999999999999</v>
      </c>
      <c r="BD182" s="37">
        <v>8</v>
      </c>
      <c r="BE182" s="29">
        <v>11</v>
      </c>
      <c r="BF182" s="38" t="s">
        <v>2893</v>
      </c>
      <c r="BG182" s="39">
        <v>144.918712733999</v>
      </c>
      <c r="BH182" s="39">
        <v>-37.722590378817202</v>
      </c>
      <c r="BI182" s="40">
        <f t="shared" si="28"/>
        <v>85</v>
      </c>
      <c r="BJ182" s="40">
        <f t="shared" si="29"/>
        <v>67</v>
      </c>
      <c r="BK182" s="40">
        <f t="shared" si="30"/>
        <v>91</v>
      </c>
      <c r="BL182" s="40">
        <f t="shared" si="31"/>
        <v>100</v>
      </c>
      <c r="BM182" s="40">
        <f t="shared" si="32"/>
        <v>10</v>
      </c>
      <c r="BN182" s="40">
        <f t="shared" si="33"/>
        <v>100</v>
      </c>
      <c r="BO182" s="40">
        <f t="shared" si="34"/>
        <v>100</v>
      </c>
      <c r="BP182" s="40">
        <f t="shared" si="35"/>
        <v>53</v>
      </c>
      <c r="BQ182" s="41">
        <f t="shared" si="36"/>
        <v>53</v>
      </c>
      <c r="BR182" s="40">
        <f t="shared" si="37"/>
        <v>65</v>
      </c>
      <c r="BS182" s="41">
        <f t="shared" si="38"/>
        <v>91</v>
      </c>
      <c r="BT182" s="41">
        <f t="shared" si="39"/>
        <v>51</v>
      </c>
      <c r="BU182" s="41">
        <f t="shared" si="40"/>
        <v>80</v>
      </c>
      <c r="BV182" s="41">
        <f t="shared" si="41"/>
        <v>74</v>
      </c>
    </row>
    <row r="183" spans="2:74" x14ac:dyDescent="0.3">
      <c r="B183" s="12" t="s">
        <v>384</v>
      </c>
      <c r="C183" s="12">
        <v>211011256</v>
      </c>
      <c r="D183" s="12" t="s">
        <v>129</v>
      </c>
      <c r="E183" s="12" t="s">
        <v>91</v>
      </c>
      <c r="F183" s="12" t="s">
        <v>738</v>
      </c>
      <c r="G183" s="12" t="s">
        <v>92</v>
      </c>
      <c r="H183" s="12" t="s">
        <v>86</v>
      </c>
      <c r="I183" s="28">
        <v>1100000</v>
      </c>
      <c r="J183" s="28">
        <v>1080000</v>
      </c>
      <c r="K183" s="28">
        <v>1100000</v>
      </c>
      <c r="L183" s="28">
        <v>1020000</v>
      </c>
      <c r="M183" s="28">
        <v>1031000</v>
      </c>
      <c r="N183" s="28">
        <v>1070000</v>
      </c>
      <c r="O183" s="29">
        <v>26</v>
      </c>
      <c r="P183" s="29">
        <v>26</v>
      </c>
      <c r="Q183" s="29">
        <v>25</v>
      </c>
      <c r="R183" s="28">
        <v>650</v>
      </c>
      <c r="S183" s="28">
        <v>560</v>
      </c>
      <c r="T183" s="30">
        <v>2.7</v>
      </c>
      <c r="U183" s="30">
        <v>-9.9999999999999645E-2</v>
      </c>
      <c r="V183" s="30">
        <v>2.8</v>
      </c>
      <c r="W183" s="30">
        <v>2.4</v>
      </c>
      <c r="X183" s="31">
        <v>3.0727272727272728E-2</v>
      </c>
      <c r="Y183" s="30">
        <v>3.5</v>
      </c>
      <c r="Z183" s="30">
        <v>-0.10000000000000009</v>
      </c>
      <c r="AA183" s="30">
        <v>3.6</v>
      </c>
      <c r="AB183" s="30">
        <v>3.7</v>
      </c>
      <c r="AC183" s="32">
        <v>0.27861600713256979</v>
      </c>
      <c r="AD183" s="30">
        <v>9.0673848475096683</v>
      </c>
      <c r="AE183" s="12">
        <v>285</v>
      </c>
      <c r="AF183" s="12">
        <v>212</v>
      </c>
      <c r="AG183" s="12">
        <v>255</v>
      </c>
      <c r="AH183" s="33">
        <v>2.0601202404809618</v>
      </c>
      <c r="AI183" s="34">
        <v>988000</v>
      </c>
      <c r="AJ183" s="34">
        <v>1000000</v>
      </c>
      <c r="AK183" s="34">
        <v>970000</v>
      </c>
      <c r="AL183" s="35">
        <v>-1.2E-2</v>
      </c>
      <c r="AM183" s="35">
        <v>1.8556701030927835E-2</v>
      </c>
      <c r="AN183" s="12">
        <v>2.7</v>
      </c>
      <c r="AO183" s="33">
        <v>0</v>
      </c>
      <c r="AP183" s="12">
        <v>2.7</v>
      </c>
      <c r="AQ183" s="32">
        <v>7.5022143489813994E-2</v>
      </c>
      <c r="AR183" s="34">
        <v>620</v>
      </c>
      <c r="AS183" s="34">
        <v>550</v>
      </c>
      <c r="AT183" s="31">
        <v>0.12727272727272726</v>
      </c>
      <c r="AU183" s="32">
        <v>-3.2012034343873022E-2</v>
      </c>
      <c r="AV183" s="36">
        <v>2332.96</v>
      </c>
      <c r="AW183" s="30">
        <v>0.81320000000000003</v>
      </c>
      <c r="AX183" s="30">
        <v>0.18679999999999999</v>
      </c>
      <c r="AY183" s="30">
        <v>0.9163</v>
      </c>
      <c r="AZ183" s="30">
        <v>6.7000000000000004E-2</v>
      </c>
      <c r="BA183" s="30">
        <v>0.36880000000000002</v>
      </c>
      <c r="BB183" s="30">
        <v>0.41789999999999999</v>
      </c>
      <c r="BC183" s="30">
        <v>0.18840000000000001</v>
      </c>
      <c r="BD183" s="37">
        <v>7</v>
      </c>
      <c r="BE183" s="29">
        <v>27</v>
      </c>
      <c r="BF183" s="38" t="s">
        <v>2894</v>
      </c>
      <c r="BG183" s="39">
        <v>145.24663356831701</v>
      </c>
      <c r="BH183" s="39">
        <v>-37.9162818808475</v>
      </c>
      <c r="BI183" s="40">
        <f t="shared" si="28"/>
        <v>72</v>
      </c>
      <c r="BJ183" s="40">
        <f t="shared" si="29"/>
        <v>72</v>
      </c>
      <c r="BK183" s="40">
        <f t="shared" si="30"/>
        <v>99</v>
      </c>
      <c r="BL183" s="40">
        <f t="shared" si="31"/>
        <v>100</v>
      </c>
      <c r="BM183" s="40">
        <f t="shared" si="32"/>
        <v>1</v>
      </c>
      <c r="BN183" s="40">
        <f t="shared" si="33"/>
        <v>100</v>
      </c>
      <c r="BO183" s="40">
        <f t="shared" si="34"/>
        <v>100</v>
      </c>
      <c r="BP183" s="40">
        <f t="shared" si="35"/>
        <v>71</v>
      </c>
      <c r="BQ183" s="41">
        <f t="shared" si="36"/>
        <v>53</v>
      </c>
      <c r="BR183" s="40">
        <f t="shared" si="37"/>
        <v>60</v>
      </c>
      <c r="BS183" s="41">
        <f t="shared" si="38"/>
        <v>81</v>
      </c>
      <c r="BT183" s="41">
        <f t="shared" si="39"/>
        <v>59</v>
      </c>
      <c r="BU183" s="41">
        <f t="shared" si="40"/>
        <v>70</v>
      </c>
      <c r="BV183" s="41">
        <f t="shared" si="41"/>
        <v>74</v>
      </c>
    </row>
    <row r="184" spans="2:74" x14ac:dyDescent="0.3">
      <c r="B184" s="12" t="s">
        <v>385</v>
      </c>
      <c r="C184" s="12">
        <v>211051278</v>
      </c>
      <c r="D184" s="12" t="s">
        <v>90</v>
      </c>
      <c r="E184" s="12" t="s">
        <v>91</v>
      </c>
      <c r="F184" s="12" t="s">
        <v>738</v>
      </c>
      <c r="G184" s="12" t="s">
        <v>92</v>
      </c>
      <c r="H184" s="12" t="s">
        <v>86</v>
      </c>
      <c r="I184" s="28">
        <v>862423</v>
      </c>
      <c r="J184" s="28">
        <v>870178</v>
      </c>
      <c r="K184" s="28">
        <v>890000</v>
      </c>
      <c r="L184" s="28">
        <v>885000</v>
      </c>
      <c r="M184" s="28">
        <v>885000</v>
      </c>
      <c r="N184" s="28">
        <v>897000</v>
      </c>
      <c r="O184" s="29">
        <v>30</v>
      </c>
      <c r="P184" s="29">
        <v>28</v>
      </c>
      <c r="Q184" s="29">
        <v>22</v>
      </c>
      <c r="R184" s="28">
        <v>600</v>
      </c>
      <c r="S184" s="28">
        <v>520</v>
      </c>
      <c r="T184" s="30">
        <v>2.2999999999999998</v>
      </c>
      <c r="U184" s="30">
        <v>-0.10000000000000009</v>
      </c>
      <c r="V184" s="30">
        <v>2.4</v>
      </c>
      <c r="W184" s="30">
        <v>2.9</v>
      </c>
      <c r="X184" s="31">
        <v>3.6177142771006802E-2</v>
      </c>
      <c r="Y184" s="30">
        <v>1.5</v>
      </c>
      <c r="Z184" s="30">
        <v>-0.10000000000000009</v>
      </c>
      <c r="AA184" s="30">
        <v>1.6</v>
      </c>
      <c r="AB184" s="30">
        <v>1.9</v>
      </c>
      <c r="AC184" s="32">
        <v>0.30028827674567582</v>
      </c>
      <c r="AD184" s="30">
        <v>8.3004973235844872</v>
      </c>
      <c r="AE184" s="12">
        <v>575</v>
      </c>
      <c r="AF184" s="12">
        <v>519</v>
      </c>
      <c r="AG184" s="12">
        <v>527</v>
      </c>
      <c r="AH184" s="33">
        <v>3.6200755531570428</v>
      </c>
      <c r="AI184" s="34">
        <v>850000</v>
      </c>
      <c r="AJ184" s="34">
        <v>830000</v>
      </c>
      <c r="AK184" s="34">
        <v>840000</v>
      </c>
      <c r="AL184" s="35">
        <v>2.4096385542168676E-2</v>
      </c>
      <c r="AM184" s="35">
        <v>1.1904761904761904E-2</v>
      </c>
      <c r="AN184" s="12">
        <v>2.9</v>
      </c>
      <c r="AO184" s="33">
        <v>0.10000000000000009</v>
      </c>
      <c r="AP184" s="12">
        <v>2.8</v>
      </c>
      <c r="AQ184" s="32">
        <v>8.0851063829787226E-2</v>
      </c>
      <c r="AR184" s="34">
        <v>600</v>
      </c>
      <c r="AS184" s="34">
        <v>550</v>
      </c>
      <c r="AT184" s="31">
        <v>9.0909090909090912E-2</v>
      </c>
      <c r="AU184" s="32">
        <v>-0.10307115518125363</v>
      </c>
      <c r="AV184" s="36">
        <v>1998.0800000000002</v>
      </c>
      <c r="AW184" s="30">
        <v>0.73819999999999997</v>
      </c>
      <c r="AX184" s="30">
        <v>0.26179999999999998</v>
      </c>
      <c r="AY184" s="30">
        <v>0.81699999999999995</v>
      </c>
      <c r="AZ184" s="30">
        <v>0.16980000000000001</v>
      </c>
      <c r="BA184" s="30">
        <v>0.33279999999999998</v>
      </c>
      <c r="BB184" s="30">
        <v>0.44940000000000002</v>
      </c>
      <c r="BC184" s="30">
        <v>0.1835</v>
      </c>
      <c r="BD184" s="37">
        <v>4</v>
      </c>
      <c r="BE184" s="29">
        <v>38</v>
      </c>
      <c r="BF184" s="38" t="s">
        <v>2895</v>
      </c>
      <c r="BG184" s="39">
        <v>145.38430141248801</v>
      </c>
      <c r="BH184" s="39">
        <v>-37.725506379047701</v>
      </c>
      <c r="BI184" s="40">
        <f t="shared" si="28"/>
        <v>79</v>
      </c>
      <c r="BJ184" s="40">
        <f t="shared" si="29"/>
        <v>69</v>
      </c>
      <c r="BK184" s="40">
        <f t="shared" si="30"/>
        <v>80</v>
      </c>
      <c r="BL184" s="40">
        <f t="shared" si="31"/>
        <v>100</v>
      </c>
      <c r="BM184" s="40">
        <f t="shared" si="32"/>
        <v>13</v>
      </c>
      <c r="BN184" s="40">
        <f t="shared" si="33"/>
        <v>100</v>
      </c>
      <c r="BO184" s="40">
        <f t="shared" si="34"/>
        <v>100</v>
      </c>
      <c r="BP184" s="40">
        <f t="shared" si="35"/>
        <v>63</v>
      </c>
      <c r="BQ184" s="41">
        <f t="shared" si="36"/>
        <v>71</v>
      </c>
      <c r="BR184" s="40">
        <f t="shared" si="37"/>
        <v>67</v>
      </c>
      <c r="BS184" s="41">
        <f t="shared" si="38"/>
        <v>67</v>
      </c>
      <c r="BT184" s="41">
        <f t="shared" si="39"/>
        <v>92</v>
      </c>
      <c r="BU184" s="41">
        <f t="shared" si="40"/>
        <v>40</v>
      </c>
      <c r="BV184" s="41">
        <f t="shared" si="41"/>
        <v>74</v>
      </c>
    </row>
    <row r="185" spans="2:74" x14ac:dyDescent="0.3">
      <c r="B185" s="12" t="s">
        <v>386</v>
      </c>
      <c r="C185" s="12">
        <v>211051281</v>
      </c>
      <c r="D185" s="12" t="s">
        <v>90</v>
      </c>
      <c r="E185" s="12" t="s">
        <v>91</v>
      </c>
      <c r="F185" s="12" t="s">
        <v>738</v>
      </c>
      <c r="G185" s="12" t="s">
        <v>92</v>
      </c>
      <c r="H185" s="12" t="s">
        <v>86</v>
      </c>
      <c r="I185" s="28">
        <v>820000</v>
      </c>
      <c r="J185" s="28">
        <v>823900</v>
      </c>
      <c r="K185" s="28">
        <v>790000</v>
      </c>
      <c r="L185" s="28">
        <v>860000</v>
      </c>
      <c r="M185" s="28">
        <v>850000</v>
      </c>
      <c r="N185" s="28">
        <v>807500</v>
      </c>
      <c r="O185" s="29">
        <v>30</v>
      </c>
      <c r="P185" s="29">
        <v>29</v>
      </c>
      <c r="Q185" s="29">
        <v>26</v>
      </c>
      <c r="R185" s="28">
        <v>600</v>
      </c>
      <c r="S185" s="28">
        <v>550</v>
      </c>
      <c r="T185" s="30">
        <v>3.3</v>
      </c>
      <c r="U185" s="30">
        <v>9.9999999999999645E-2</v>
      </c>
      <c r="V185" s="30">
        <v>3.2</v>
      </c>
      <c r="W185" s="30">
        <v>3.3</v>
      </c>
      <c r="X185" s="31">
        <v>3.8048780487804877E-2</v>
      </c>
      <c r="Y185" s="30">
        <v>2.5</v>
      </c>
      <c r="Z185" s="30">
        <v>-0.10000000000000009</v>
      </c>
      <c r="AA185" s="30">
        <v>2.6</v>
      </c>
      <c r="AB185" s="30">
        <v>2.9</v>
      </c>
      <c r="AC185" s="32">
        <v>0.26893287435456104</v>
      </c>
      <c r="AD185" s="30">
        <v>7.0681075952160279</v>
      </c>
      <c r="AE185" s="12">
        <v>575</v>
      </c>
      <c r="AF185" s="12">
        <v>519</v>
      </c>
      <c r="AG185" s="12">
        <v>527</v>
      </c>
      <c r="AH185" s="33">
        <v>3.6200755531570428</v>
      </c>
      <c r="AI185" s="34">
        <v>850000</v>
      </c>
      <c r="AJ185" s="34">
        <v>830000</v>
      </c>
      <c r="AK185" s="34">
        <v>840000</v>
      </c>
      <c r="AL185" s="35">
        <v>2.4096385542168676E-2</v>
      </c>
      <c r="AM185" s="35">
        <v>1.1904761904761904E-2</v>
      </c>
      <c r="AN185" s="12">
        <v>2.9</v>
      </c>
      <c r="AO185" s="33">
        <v>0.10000000000000009</v>
      </c>
      <c r="AP185" s="12">
        <v>2.8</v>
      </c>
      <c r="AQ185" s="32">
        <v>8.0851063829787226E-2</v>
      </c>
      <c r="AR185" s="34">
        <v>600</v>
      </c>
      <c r="AS185" s="34">
        <v>550</v>
      </c>
      <c r="AT185" s="31">
        <v>9.0909090909090912E-2</v>
      </c>
      <c r="AU185" s="32">
        <v>-0.10307115518125363</v>
      </c>
      <c r="AV185" s="36">
        <v>2231.0400000000004</v>
      </c>
      <c r="AW185" s="30">
        <v>0.78559999999999997</v>
      </c>
      <c r="AX185" s="30">
        <v>0.21440000000000001</v>
      </c>
      <c r="AY185" s="30">
        <v>0.9536</v>
      </c>
      <c r="AZ185" s="30">
        <v>4.3099999999999999E-2</v>
      </c>
      <c r="BA185" s="30">
        <v>0.31680000000000003</v>
      </c>
      <c r="BB185" s="30">
        <v>0.46289999999999998</v>
      </c>
      <c r="BC185" s="30">
        <v>0.20319999999999999</v>
      </c>
      <c r="BD185" s="37">
        <v>4</v>
      </c>
      <c r="BE185" s="29">
        <v>32</v>
      </c>
      <c r="BF185" s="38" t="s">
        <v>2896</v>
      </c>
      <c r="BG185" s="39">
        <v>145.32526502561899</v>
      </c>
      <c r="BH185" s="39">
        <v>-37.7787166072197</v>
      </c>
      <c r="BI185" s="40">
        <f t="shared" si="28"/>
        <v>62</v>
      </c>
      <c r="BJ185" s="40">
        <f t="shared" si="29"/>
        <v>69</v>
      </c>
      <c r="BK185" s="40">
        <f t="shared" si="30"/>
        <v>80</v>
      </c>
      <c r="BL185" s="40">
        <f t="shared" si="31"/>
        <v>100</v>
      </c>
      <c r="BM185" s="40">
        <f t="shared" si="32"/>
        <v>13</v>
      </c>
      <c r="BN185" s="40">
        <f t="shared" si="33"/>
        <v>100</v>
      </c>
      <c r="BO185" s="40">
        <f t="shared" si="34"/>
        <v>100</v>
      </c>
      <c r="BP185" s="40">
        <f t="shared" si="35"/>
        <v>60</v>
      </c>
      <c r="BQ185" s="41">
        <f t="shared" si="36"/>
        <v>77</v>
      </c>
      <c r="BR185" s="40">
        <f t="shared" si="37"/>
        <v>80</v>
      </c>
      <c r="BS185" s="41">
        <f t="shared" si="38"/>
        <v>88</v>
      </c>
      <c r="BT185" s="41">
        <f t="shared" si="39"/>
        <v>75</v>
      </c>
      <c r="BU185" s="41">
        <f t="shared" si="40"/>
        <v>40</v>
      </c>
      <c r="BV185" s="41">
        <f t="shared" si="41"/>
        <v>74</v>
      </c>
    </row>
    <row r="186" spans="2:74" x14ac:dyDescent="0.3">
      <c r="B186" s="12" t="s">
        <v>387</v>
      </c>
      <c r="C186" s="12">
        <v>212021454</v>
      </c>
      <c r="D186" s="12" t="s">
        <v>316</v>
      </c>
      <c r="E186" s="12" t="s">
        <v>163</v>
      </c>
      <c r="F186" s="12" t="s">
        <v>738</v>
      </c>
      <c r="G186" s="12" t="s">
        <v>92</v>
      </c>
      <c r="H186" s="12" t="s">
        <v>86</v>
      </c>
      <c r="I186" s="28">
        <v>795000</v>
      </c>
      <c r="J186" s="28">
        <v>795000</v>
      </c>
      <c r="K186" s="28">
        <v>830000</v>
      </c>
      <c r="L186" s="28">
        <v>850000</v>
      </c>
      <c r="M186" s="28">
        <v>850000</v>
      </c>
      <c r="N186" s="28">
        <v>869000</v>
      </c>
      <c r="O186" s="29">
        <v>34</v>
      </c>
      <c r="P186" s="29">
        <v>30</v>
      </c>
      <c r="Q186" s="29">
        <v>32</v>
      </c>
      <c r="R186" s="28">
        <v>580</v>
      </c>
      <c r="S186" s="28">
        <v>550</v>
      </c>
      <c r="T186" s="30">
        <v>2.5</v>
      </c>
      <c r="U186" s="30">
        <v>0</v>
      </c>
      <c r="V186" s="30">
        <v>2.5</v>
      </c>
      <c r="W186" s="30">
        <v>2.9</v>
      </c>
      <c r="X186" s="31">
        <v>3.7937106918238997E-2</v>
      </c>
      <c r="Y186" s="30">
        <v>3</v>
      </c>
      <c r="Z186" s="30">
        <v>0.10000000000000009</v>
      </c>
      <c r="AA186" s="30">
        <v>2.9</v>
      </c>
      <c r="AB186" s="30">
        <v>2.1</v>
      </c>
      <c r="AC186" s="32">
        <v>0.2988212018794823</v>
      </c>
      <c r="AD186" s="30">
        <v>7.8767525031229582</v>
      </c>
      <c r="AE186" s="12">
        <v>515</v>
      </c>
      <c r="AF186" s="12">
        <v>475</v>
      </c>
      <c r="AG186" s="12">
        <v>440</v>
      </c>
      <c r="AH186" s="33">
        <v>4.0185307743216407</v>
      </c>
      <c r="AI186" s="34">
        <v>825000</v>
      </c>
      <c r="AJ186" s="34">
        <v>810000</v>
      </c>
      <c r="AK186" s="34">
        <v>805000</v>
      </c>
      <c r="AL186" s="35">
        <v>1.8518518518518517E-2</v>
      </c>
      <c r="AM186" s="35">
        <v>2.4844720496894408E-2</v>
      </c>
      <c r="AN186" s="12">
        <v>3.1</v>
      </c>
      <c r="AO186" s="33">
        <v>-0.10000000000000009</v>
      </c>
      <c r="AP186" s="12">
        <v>3.2</v>
      </c>
      <c r="AQ186" s="32">
        <v>8.3333333333333343E-2</v>
      </c>
      <c r="AR186" s="34">
        <v>590</v>
      </c>
      <c r="AS186" s="34">
        <v>520</v>
      </c>
      <c r="AT186" s="31">
        <v>0.13461538461538461</v>
      </c>
      <c r="AU186" s="32">
        <v>-0.1422688914212672</v>
      </c>
      <c r="AV186" s="36">
        <v>1940.9600000000003</v>
      </c>
      <c r="AW186" s="30">
        <v>0.82540000000000002</v>
      </c>
      <c r="AX186" s="30">
        <v>0.17460000000000001</v>
      </c>
      <c r="AY186" s="30">
        <v>0.87090000000000001</v>
      </c>
      <c r="AZ186" s="30">
        <v>0.12790000000000001</v>
      </c>
      <c r="BA186" s="30">
        <v>0.38400000000000001</v>
      </c>
      <c r="BB186" s="30">
        <v>0.41510000000000002</v>
      </c>
      <c r="BC186" s="30">
        <v>0.17660000000000001</v>
      </c>
      <c r="BD186" s="37">
        <v>6</v>
      </c>
      <c r="BE186" s="29">
        <v>32</v>
      </c>
      <c r="BF186" s="38" t="s">
        <v>2897</v>
      </c>
      <c r="BG186" s="39">
        <v>145.26261788110699</v>
      </c>
      <c r="BH186" s="39">
        <v>-37.984695718095402</v>
      </c>
      <c r="BI186" s="40">
        <f t="shared" si="28"/>
        <v>75</v>
      </c>
      <c r="BJ186" s="40">
        <f t="shared" si="29"/>
        <v>65</v>
      </c>
      <c r="BK186" s="40">
        <f t="shared" si="30"/>
        <v>75</v>
      </c>
      <c r="BL186" s="40">
        <f t="shared" si="31"/>
        <v>100</v>
      </c>
      <c r="BM186" s="40">
        <f t="shared" si="32"/>
        <v>10</v>
      </c>
      <c r="BN186" s="40">
        <f t="shared" si="33"/>
        <v>100</v>
      </c>
      <c r="BO186" s="40">
        <f t="shared" si="34"/>
        <v>100</v>
      </c>
      <c r="BP186" s="40">
        <f t="shared" si="35"/>
        <v>74</v>
      </c>
      <c r="BQ186" s="41">
        <f t="shared" si="36"/>
        <v>77</v>
      </c>
      <c r="BR186" s="40">
        <f t="shared" si="37"/>
        <v>72</v>
      </c>
      <c r="BS186" s="41">
        <f t="shared" si="38"/>
        <v>68</v>
      </c>
      <c r="BT186" s="41">
        <f t="shared" si="39"/>
        <v>67</v>
      </c>
      <c r="BU186" s="41">
        <f t="shared" si="40"/>
        <v>60</v>
      </c>
      <c r="BV186" s="41">
        <f t="shared" si="41"/>
        <v>74</v>
      </c>
    </row>
    <row r="187" spans="2:74" x14ac:dyDescent="0.3">
      <c r="B187" s="12" t="s">
        <v>388</v>
      </c>
      <c r="C187" s="12">
        <v>212041566</v>
      </c>
      <c r="D187" s="12" t="s">
        <v>162</v>
      </c>
      <c r="E187" s="12" t="s">
        <v>163</v>
      </c>
      <c r="F187" s="12" t="s">
        <v>738</v>
      </c>
      <c r="G187" s="12" t="s">
        <v>92</v>
      </c>
      <c r="H187" s="12" t="s">
        <v>86</v>
      </c>
      <c r="I187" s="28">
        <v>1150000</v>
      </c>
      <c r="J187" s="28">
        <v>1150000</v>
      </c>
      <c r="K187" s="28">
        <v>1160000</v>
      </c>
      <c r="L187" s="28">
        <v>1235000</v>
      </c>
      <c r="M187" s="28">
        <v>1235000</v>
      </c>
      <c r="N187" s="28">
        <v>1252000</v>
      </c>
      <c r="O187" s="29">
        <v>25</v>
      </c>
      <c r="P187" s="29">
        <v>25</v>
      </c>
      <c r="Q187" s="29">
        <v>26</v>
      </c>
      <c r="R187" s="28">
        <v>795</v>
      </c>
      <c r="S187" s="28">
        <v>750</v>
      </c>
      <c r="T187" s="30">
        <v>2.6</v>
      </c>
      <c r="U187" s="30">
        <v>0.20000000000000018</v>
      </c>
      <c r="V187" s="30">
        <v>2.4</v>
      </c>
      <c r="W187" s="30">
        <v>2.5</v>
      </c>
      <c r="X187" s="31">
        <v>3.5947826086956521E-2</v>
      </c>
      <c r="Y187" s="30">
        <v>3.6</v>
      </c>
      <c r="Z187" s="30">
        <v>-0.19999999999999973</v>
      </c>
      <c r="AA187" s="30">
        <v>3.8</v>
      </c>
      <c r="AB187" s="30">
        <v>3.1</v>
      </c>
      <c r="AC187" s="32">
        <v>0.28472580367887224</v>
      </c>
      <c r="AD187" s="30">
        <v>7.920529129915411</v>
      </c>
      <c r="AE187" s="12">
        <v>341</v>
      </c>
      <c r="AF187" s="12">
        <v>323</v>
      </c>
      <c r="AG187" s="12">
        <v>349</v>
      </c>
      <c r="AH187" s="33">
        <v>3.2054176072234761</v>
      </c>
      <c r="AI187" s="34">
        <v>865000</v>
      </c>
      <c r="AJ187" s="34">
        <v>845000</v>
      </c>
      <c r="AK187" s="34">
        <v>850000</v>
      </c>
      <c r="AL187" s="35">
        <v>2.3668639053254437E-2</v>
      </c>
      <c r="AM187" s="35">
        <v>1.7647058823529412E-2</v>
      </c>
      <c r="AN187" s="12">
        <v>2.2000000000000002</v>
      </c>
      <c r="AO187" s="33">
        <v>0.20000000000000018</v>
      </c>
      <c r="AP187" s="12">
        <v>2</v>
      </c>
      <c r="AQ187" s="32">
        <v>7.6530612244897961E-2</v>
      </c>
      <c r="AR187" s="34">
        <v>580</v>
      </c>
      <c r="AS187" s="34">
        <v>540</v>
      </c>
      <c r="AT187" s="31">
        <v>7.407407407407407E-2</v>
      </c>
      <c r="AU187" s="32">
        <v>-0.1511756335021722</v>
      </c>
      <c r="AV187" s="36">
        <v>2792.1600000000003</v>
      </c>
      <c r="AW187" s="30">
        <v>0.90269999999999995</v>
      </c>
      <c r="AX187" s="30">
        <v>9.7299999999999998E-2</v>
      </c>
      <c r="AY187" s="30">
        <v>0.8921</v>
      </c>
      <c r="AZ187" s="30">
        <v>9.5699999999999993E-2</v>
      </c>
      <c r="BA187" s="30">
        <v>0.20399999999999999</v>
      </c>
      <c r="BB187" s="30">
        <v>0.61480000000000001</v>
      </c>
      <c r="BC187" s="30">
        <v>0.16500000000000001</v>
      </c>
      <c r="BD187" s="37">
        <v>8.5</v>
      </c>
      <c r="BE187" s="29">
        <v>29</v>
      </c>
      <c r="BF187" s="38" t="s">
        <v>2898</v>
      </c>
      <c r="BG187" s="39">
        <v>145.16181274602599</v>
      </c>
      <c r="BH187" s="39">
        <v>-38.022068145606902</v>
      </c>
      <c r="BI187" s="40">
        <f t="shared" si="28"/>
        <v>74</v>
      </c>
      <c r="BJ187" s="40">
        <f t="shared" si="29"/>
        <v>80</v>
      </c>
      <c r="BK187" s="40">
        <f t="shared" si="30"/>
        <v>85</v>
      </c>
      <c r="BL187" s="40">
        <f t="shared" si="31"/>
        <v>100</v>
      </c>
      <c r="BM187" s="40">
        <f t="shared" si="32"/>
        <v>13</v>
      </c>
      <c r="BN187" s="40">
        <f t="shared" si="33"/>
        <v>100</v>
      </c>
      <c r="BO187" s="40">
        <f t="shared" si="34"/>
        <v>100</v>
      </c>
      <c r="BP187" s="40">
        <f t="shared" si="35"/>
        <v>35</v>
      </c>
      <c r="BQ187" s="41">
        <f t="shared" si="36"/>
        <v>70</v>
      </c>
      <c r="BR187" s="40">
        <f t="shared" si="37"/>
        <v>71</v>
      </c>
      <c r="BS187" s="41">
        <f t="shared" si="38"/>
        <v>77</v>
      </c>
      <c r="BT187" s="41">
        <f t="shared" si="39"/>
        <v>57</v>
      </c>
      <c r="BU187" s="41">
        <f t="shared" si="40"/>
        <v>85</v>
      </c>
      <c r="BV187" s="41">
        <f t="shared" si="41"/>
        <v>74</v>
      </c>
    </row>
    <row r="188" spans="2:74" x14ac:dyDescent="0.3">
      <c r="B188" s="12" t="s">
        <v>389</v>
      </c>
      <c r="C188" s="12">
        <v>213011331</v>
      </c>
      <c r="D188" s="12" t="s">
        <v>94</v>
      </c>
      <c r="E188" s="12" t="s">
        <v>95</v>
      </c>
      <c r="F188" s="12" t="s">
        <v>738</v>
      </c>
      <c r="G188" s="12" t="s">
        <v>92</v>
      </c>
      <c r="H188" s="12" t="s">
        <v>86</v>
      </c>
      <c r="I188" s="28">
        <v>601340</v>
      </c>
      <c r="J188" s="28">
        <v>602517</v>
      </c>
      <c r="K188" s="28">
        <v>616320</v>
      </c>
      <c r="L188" s="28">
        <v>655000</v>
      </c>
      <c r="M188" s="28">
        <v>655000</v>
      </c>
      <c r="N188" s="28">
        <v>645000</v>
      </c>
      <c r="O188" s="29">
        <v>27</v>
      </c>
      <c r="P188" s="29">
        <v>27</v>
      </c>
      <c r="Q188" s="29">
        <v>29</v>
      </c>
      <c r="R188" s="28">
        <v>500</v>
      </c>
      <c r="S188" s="28">
        <v>450</v>
      </c>
      <c r="T188" s="30">
        <v>2.7</v>
      </c>
      <c r="U188" s="30">
        <v>0</v>
      </c>
      <c r="V188" s="30">
        <v>2.7</v>
      </c>
      <c r="W188" s="30">
        <v>2.2999999999999998</v>
      </c>
      <c r="X188" s="31">
        <v>4.3236771210962185E-2</v>
      </c>
      <c r="Y188" s="30">
        <v>2.5</v>
      </c>
      <c r="Z188" s="30">
        <v>0.10000000000000009</v>
      </c>
      <c r="AA188" s="30">
        <v>2.4</v>
      </c>
      <c r="AB188" s="30">
        <v>2.4</v>
      </c>
      <c r="AC188" s="32">
        <v>0.30042299557777347</v>
      </c>
      <c r="AD188" s="30">
        <v>6.9483216984899343</v>
      </c>
      <c r="AE188" s="12">
        <v>308</v>
      </c>
      <c r="AF188" s="12">
        <v>285</v>
      </c>
      <c r="AG188" s="12">
        <v>481</v>
      </c>
      <c r="AH188" s="33">
        <v>2.295843520782396</v>
      </c>
      <c r="AI188" s="34">
        <v>705000</v>
      </c>
      <c r="AJ188" s="34">
        <v>705000</v>
      </c>
      <c r="AK188" s="34">
        <v>722000</v>
      </c>
      <c r="AL188" s="35">
        <v>0</v>
      </c>
      <c r="AM188" s="35">
        <v>-2.3545706371191136E-2</v>
      </c>
      <c r="AN188" s="12">
        <v>2.5</v>
      </c>
      <c r="AO188" s="33">
        <v>0.29999999999999982</v>
      </c>
      <c r="AP188" s="12">
        <v>2.2000000000000002</v>
      </c>
      <c r="AQ188" s="32">
        <v>8.0769230769230774E-2</v>
      </c>
      <c r="AR188" s="34">
        <v>500</v>
      </c>
      <c r="AS188" s="34">
        <v>450</v>
      </c>
      <c r="AT188" s="31">
        <v>0.1111111111111111</v>
      </c>
      <c r="AU188" s="32">
        <v>-0.2078099845889112</v>
      </c>
      <c r="AV188" s="36">
        <v>1664.3200000000002</v>
      </c>
      <c r="AW188" s="30">
        <v>0.76910000000000001</v>
      </c>
      <c r="AX188" s="30">
        <v>0.23089999999999999</v>
      </c>
      <c r="AY188" s="30">
        <v>0.76049999999999995</v>
      </c>
      <c r="AZ188" s="30">
        <v>0.19769999999999999</v>
      </c>
      <c r="BA188" s="30">
        <v>0.35210000000000002</v>
      </c>
      <c r="BB188" s="30">
        <v>0.38390000000000002</v>
      </c>
      <c r="BC188" s="30">
        <v>0.22700000000000001</v>
      </c>
      <c r="BD188" s="37">
        <v>1.5</v>
      </c>
      <c r="BE188" s="29">
        <v>20</v>
      </c>
      <c r="BF188" s="38" t="s">
        <v>2899</v>
      </c>
      <c r="BG188" s="39">
        <v>144.77633658935801</v>
      </c>
      <c r="BH188" s="39">
        <v>-37.717500029808903</v>
      </c>
      <c r="BI188" s="40">
        <f t="shared" si="28"/>
        <v>72</v>
      </c>
      <c r="BJ188" s="40">
        <f t="shared" si="29"/>
        <v>75</v>
      </c>
      <c r="BK188" s="40">
        <f t="shared" si="30"/>
        <v>96</v>
      </c>
      <c r="BL188" s="40">
        <f t="shared" si="31"/>
        <v>100</v>
      </c>
      <c r="BM188" s="40">
        <f t="shared" si="32"/>
        <v>1</v>
      </c>
      <c r="BN188" s="40">
        <f t="shared" si="33"/>
        <v>100</v>
      </c>
      <c r="BO188" s="40">
        <f t="shared" si="34"/>
        <v>100</v>
      </c>
      <c r="BP188" s="40">
        <f t="shared" si="35"/>
        <v>67</v>
      </c>
      <c r="BQ188" s="41">
        <f t="shared" si="36"/>
        <v>94</v>
      </c>
      <c r="BR188" s="40">
        <f t="shared" si="37"/>
        <v>81</v>
      </c>
      <c r="BS188" s="41">
        <f t="shared" si="38"/>
        <v>67</v>
      </c>
      <c r="BT188" s="41">
        <f t="shared" si="39"/>
        <v>75</v>
      </c>
      <c r="BU188" s="41">
        <f t="shared" si="40"/>
        <v>15</v>
      </c>
      <c r="BV188" s="41">
        <f t="shared" si="41"/>
        <v>74</v>
      </c>
    </row>
    <row r="189" spans="2:74" x14ac:dyDescent="0.3">
      <c r="B189" s="12" t="s">
        <v>390</v>
      </c>
      <c r="C189" s="12">
        <v>213011339</v>
      </c>
      <c r="D189" s="12" t="s">
        <v>94</v>
      </c>
      <c r="E189" s="12" t="s">
        <v>95</v>
      </c>
      <c r="F189" s="12" t="s">
        <v>738</v>
      </c>
      <c r="G189" s="12" t="s">
        <v>92</v>
      </c>
      <c r="H189" s="12" t="s">
        <v>86</v>
      </c>
      <c r="I189" s="28">
        <v>650000</v>
      </c>
      <c r="J189" s="28">
        <v>658790</v>
      </c>
      <c r="K189" s="28">
        <v>670450</v>
      </c>
      <c r="L189" s="28">
        <v>715000</v>
      </c>
      <c r="M189" s="28">
        <v>730000</v>
      </c>
      <c r="N189" s="28">
        <v>757000</v>
      </c>
      <c r="O189" s="29">
        <v>28</v>
      </c>
      <c r="P189" s="29">
        <v>28</v>
      </c>
      <c r="Q189" s="29">
        <v>28</v>
      </c>
      <c r="R189" s="28">
        <v>500</v>
      </c>
      <c r="S189" s="28">
        <v>450</v>
      </c>
      <c r="T189" s="30">
        <v>2.6</v>
      </c>
      <c r="U189" s="30">
        <v>0</v>
      </c>
      <c r="V189" s="30">
        <v>2.6</v>
      </c>
      <c r="W189" s="30">
        <v>2.2000000000000002</v>
      </c>
      <c r="X189" s="31">
        <v>0.04</v>
      </c>
      <c r="Y189" s="30">
        <v>4.2</v>
      </c>
      <c r="Z189" s="30">
        <v>-9.9999999999999645E-2</v>
      </c>
      <c r="AA189" s="30">
        <v>4.3</v>
      </c>
      <c r="AB189" s="30">
        <v>4.0999999999999996</v>
      </c>
      <c r="AC189" s="32">
        <v>0.24529042386185243</v>
      </c>
      <c r="AD189" s="30">
        <v>6.1322605965463106</v>
      </c>
      <c r="AE189" s="12">
        <v>308</v>
      </c>
      <c r="AF189" s="12">
        <v>285</v>
      </c>
      <c r="AG189" s="12">
        <v>481</v>
      </c>
      <c r="AH189" s="33">
        <v>2.295843520782396</v>
      </c>
      <c r="AI189" s="34">
        <v>705000</v>
      </c>
      <c r="AJ189" s="34">
        <v>705000</v>
      </c>
      <c r="AK189" s="34">
        <v>722000</v>
      </c>
      <c r="AL189" s="35">
        <v>0</v>
      </c>
      <c r="AM189" s="35">
        <v>-2.3545706371191136E-2</v>
      </c>
      <c r="AN189" s="12">
        <v>2.5</v>
      </c>
      <c r="AO189" s="33">
        <v>0.29999999999999982</v>
      </c>
      <c r="AP189" s="12">
        <v>2.2000000000000002</v>
      </c>
      <c r="AQ189" s="32">
        <v>8.0769230769230774E-2</v>
      </c>
      <c r="AR189" s="34">
        <v>500</v>
      </c>
      <c r="AS189" s="34">
        <v>450</v>
      </c>
      <c r="AT189" s="31">
        <v>0.1111111111111111</v>
      </c>
      <c r="AU189" s="32">
        <v>-0.2078099845889112</v>
      </c>
      <c r="AV189" s="36">
        <v>2038.4</v>
      </c>
      <c r="AW189" s="30">
        <v>0.77439999999999998</v>
      </c>
      <c r="AX189" s="30">
        <v>0.22559999999999999</v>
      </c>
      <c r="AY189" s="30">
        <v>0.66190000000000004</v>
      </c>
      <c r="AZ189" s="30">
        <v>0.31340000000000001</v>
      </c>
      <c r="BA189" s="30">
        <v>0.28220000000000001</v>
      </c>
      <c r="BB189" s="30">
        <v>0.38829999999999998</v>
      </c>
      <c r="BC189" s="30">
        <v>0.30719999999999997</v>
      </c>
      <c r="BD189" s="37">
        <v>3</v>
      </c>
      <c r="BE189" s="29">
        <v>22</v>
      </c>
      <c r="BF189" s="38" t="s">
        <v>2900</v>
      </c>
      <c r="BG189" s="39">
        <v>144.762974599437</v>
      </c>
      <c r="BH189" s="39">
        <v>-37.699520267512902</v>
      </c>
      <c r="BI189" s="40">
        <f t="shared" si="28"/>
        <v>74</v>
      </c>
      <c r="BJ189" s="40">
        <f t="shared" si="29"/>
        <v>75</v>
      </c>
      <c r="BK189" s="40">
        <f t="shared" si="30"/>
        <v>96</v>
      </c>
      <c r="BL189" s="40">
        <f t="shared" si="31"/>
        <v>100</v>
      </c>
      <c r="BM189" s="40">
        <f t="shared" si="32"/>
        <v>1</v>
      </c>
      <c r="BN189" s="40">
        <f t="shared" si="33"/>
        <v>100</v>
      </c>
      <c r="BO189" s="40">
        <f t="shared" si="34"/>
        <v>100</v>
      </c>
      <c r="BP189" s="40">
        <f t="shared" si="35"/>
        <v>52</v>
      </c>
      <c r="BQ189" s="41">
        <f t="shared" si="36"/>
        <v>84</v>
      </c>
      <c r="BR189" s="40">
        <f t="shared" si="37"/>
        <v>89</v>
      </c>
      <c r="BS189" s="41">
        <f t="shared" si="38"/>
        <v>100</v>
      </c>
      <c r="BT189" s="41">
        <f t="shared" si="39"/>
        <v>47</v>
      </c>
      <c r="BU189" s="41">
        <f t="shared" si="40"/>
        <v>30</v>
      </c>
      <c r="BV189" s="41">
        <f t="shared" si="41"/>
        <v>74</v>
      </c>
    </row>
    <row r="190" spans="2:74" x14ac:dyDescent="0.3">
      <c r="B190" s="12" t="s">
        <v>391</v>
      </c>
      <c r="C190" s="12">
        <v>304011085</v>
      </c>
      <c r="D190" s="12" t="s">
        <v>325</v>
      </c>
      <c r="E190" s="12" t="s">
        <v>326</v>
      </c>
      <c r="F190" s="12" t="s">
        <v>2813</v>
      </c>
      <c r="G190" s="12" t="s">
        <v>102</v>
      </c>
      <c r="H190" s="12" t="s">
        <v>86</v>
      </c>
      <c r="I190" s="28">
        <v>1410500</v>
      </c>
      <c r="J190" s="28">
        <v>1375000</v>
      </c>
      <c r="K190" s="28">
        <v>1220000</v>
      </c>
      <c r="L190" s="28">
        <v>1380000</v>
      </c>
      <c r="M190" s="28">
        <v>1330000</v>
      </c>
      <c r="N190" s="28">
        <v>1215000</v>
      </c>
      <c r="O190" s="29">
        <v>24</v>
      </c>
      <c r="P190" s="29">
        <v>23</v>
      </c>
      <c r="Q190" s="29">
        <v>34</v>
      </c>
      <c r="R190" s="28">
        <v>900</v>
      </c>
      <c r="S190" s="28">
        <v>750</v>
      </c>
      <c r="T190" s="30">
        <v>2.2999999999999998</v>
      </c>
      <c r="U190" s="30">
        <v>-0.5</v>
      </c>
      <c r="V190" s="30">
        <v>2.8</v>
      </c>
      <c r="W190" s="30">
        <v>3.4</v>
      </c>
      <c r="X190" s="31">
        <v>3.3179723502304151E-2</v>
      </c>
      <c r="Y190" s="30">
        <v>3.3</v>
      </c>
      <c r="Z190" s="30">
        <v>0</v>
      </c>
      <c r="AA190" s="30">
        <v>3.3</v>
      </c>
      <c r="AB190" s="30">
        <v>3.5</v>
      </c>
      <c r="AC190" s="32">
        <v>0.29695913842255306</v>
      </c>
      <c r="AD190" s="30">
        <v>8.9500184774575011</v>
      </c>
      <c r="AE190" s="12">
        <v>114</v>
      </c>
      <c r="AF190" s="12">
        <v>90</v>
      </c>
      <c r="AG190" s="12">
        <v>72</v>
      </c>
      <c r="AH190" s="33">
        <v>3.8620689655172415</v>
      </c>
      <c r="AI190" s="34">
        <v>1157500</v>
      </c>
      <c r="AJ190" s="34">
        <v>966000</v>
      </c>
      <c r="AK190" s="34">
        <v>892000</v>
      </c>
      <c r="AL190" s="35">
        <v>0.19824016563146998</v>
      </c>
      <c r="AM190" s="35">
        <v>0.2976457399103139</v>
      </c>
      <c r="AN190" s="12">
        <v>2.6</v>
      </c>
      <c r="AO190" s="33">
        <v>-0.39999999999999991</v>
      </c>
      <c r="AP190" s="12">
        <v>3</v>
      </c>
      <c r="AQ190" s="32">
        <v>0.12475728155339805</v>
      </c>
      <c r="AR190" s="34">
        <v>750</v>
      </c>
      <c r="AS190" s="34">
        <v>670</v>
      </c>
      <c r="AT190" s="31">
        <v>0.11940298507462686</v>
      </c>
      <c r="AU190" s="32">
        <v>0.36844298030791878</v>
      </c>
      <c r="AV190" s="36">
        <v>3030.7200000000003</v>
      </c>
      <c r="AW190" s="30">
        <v>0.88119999999999998</v>
      </c>
      <c r="AX190" s="30">
        <v>0.1188</v>
      </c>
      <c r="AY190" s="30">
        <v>0.96540000000000004</v>
      </c>
      <c r="AZ190" s="30">
        <v>3.1199999999999999E-2</v>
      </c>
      <c r="BA190" s="30">
        <v>0.4365</v>
      </c>
      <c r="BB190" s="30">
        <v>0.43919999999999998</v>
      </c>
      <c r="BC190" s="30">
        <v>0.1086</v>
      </c>
      <c r="BD190" s="37">
        <v>9</v>
      </c>
      <c r="BE190" s="29">
        <v>14</v>
      </c>
      <c r="BF190" s="38" t="s">
        <v>2901</v>
      </c>
      <c r="BG190" s="39">
        <v>152.91244936519399</v>
      </c>
      <c r="BH190" s="39">
        <v>-27.548337879258099</v>
      </c>
      <c r="BI190" s="40">
        <f t="shared" si="28"/>
        <v>79</v>
      </c>
      <c r="BJ190" s="40">
        <f t="shared" si="29"/>
        <v>74</v>
      </c>
      <c r="BK190" s="40">
        <f t="shared" si="30"/>
        <v>77</v>
      </c>
      <c r="BL190" s="40">
        <f t="shared" si="31"/>
        <v>1</v>
      </c>
      <c r="BM190" s="40">
        <f t="shared" si="32"/>
        <v>99</v>
      </c>
      <c r="BN190" s="40">
        <f t="shared" si="33"/>
        <v>100</v>
      </c>
      <c r="BO190" s="40">
        <f t="shared" si="34"/>
        <v>100</v>
      </c>
      <c r="BP190" s="40">
        <f t="shared" si="35"/>
        <v>86</v>
      </c>
      <c r="BQ190" s="41">
        <f t="shared" si="36"/>
        <v>61</v>
      </c>
      <c r="BR190" s="40">
        <f t="shared" si="37"/>
        <v>61</v>
      </c>
      <c r="BS190" s="41">
        <f t="shared" si="38"/>
        <v>69</v>
      </c>
      <c r="BT190" s="41">
        <f t="shared" si="39"/>
        <v>62</v>
      </c>
      <c r="BU190" s="41">
        <f t="shared" si="40"/>
        <v>90</v>
      </c>
      <c r="BV190" s="41">
        <f t="shared" si="41"/>
        <v>74</v>
      </c>
    </row>
    <row r="191" spans="2:74" x14ac:dyDescent="0.3">
      <c r="B191" s="12" t="s">
        <v>392</v>
      </c>
      <c r="C191" s="12">
        <v>304021087</v>
      </c>
      <c r="D191" s="12" t="s">
        <v>393</v>
      </c>
      <c r="E191" s="12" t="s">
        <v>326</v>
      </c>
      <c r="F191" s="12" t="s">
        <v>2813</v>
      </c>
      <c r="G191" s="12" t="s">
        <v>102</v>
      </c>
      <c r="H191" s="12" t="s">
        <v>86</v>
      </c>
      <c r="I191" s="28">
        <v>1801800</v>
      </c>
      <c r="J191" s="28">
        <v>1801800</v>
      </c>
      <c r="K191" s="28">
        <v>1560000</v>
      </c>
      <c r="L191" s="28">
        <v>1860000</v>
      </c>
      <c r="M191" s="28">
        <v>1850000</v>
      </c>
      <c r="N191" s="28">
        <v>1500000</v>
      </c>
      <c r="O191" s="29">
        <v>21</v>
      </c>
      <c r="P191" s="29">
        <v>19</v>
      </c>
      <c r="Q191" s="29">
        <v>22</v>
      </c>
      <c r="R191" s="28">
        <v>950</v>
      </c>
      <c r="S191" s="28">
        <v>850</v>
      </c>
      <c r="T191" s="30">
        <v>2.2999999999999998</v>
      </c>
      <c r="U191" s="30">
        <v>0</v>
      </c>
      <c r="V191" s="30">
        <v>2.2999999999999998</v>
      </c>
      <c r="W191" s="30">
        <v>2.7</v>
      </c>
      <c r="X191" s="31">
        <v>2.7417027417027416E-2</v>
      </c>
      <c r="Y191" s="30">
        <v>2.8</v>
      </c>
      <c r="Z191" s="30">
        <v>-0.10000000000000009</v>
      </c>
      <c r="AA191" s="30">
        <v>2.9</v>
      </c>
      <c r="AB191" s="30">
        <v>2.2000000000000002</v>
      </c>
      <c r="AC191" s="32">
        <v>0.26187535835575354</v>
      </c>
      <c r="AD191" s="30">
        <v>9.5515591231861681</v>
      </c>
      <c r="AE191" s="12">
        <v>180</v>
      </c>
      <c r="AF191" s="12">
        <v>139</v>
      </c>
      <c r="AG191" s="12">
        <v>128</v>
      </c>
      <c r="AH191" s="33">
        <v>3.7527272727272725</v>
      </c>
      <c r="AI191" s="34">
        <v>1410000</v>
      </c>
      <c r="AJ191" s="34">
        <v>1245000</v>
      </c>
      <c r="AK191" s="34">
        <v>1200000</v>
      </c>
      <c r="AL191" s="35">
        <v>0.13253012048192772</v>
      </c>
      <c r="AM191" s="35">
        <v>0.17499999999999999</v>
      </c>
      <c r="AN191" s="12">
        <v>2.8</v>
      </c>
      <c r="AO191" s="33">
        <v>-0.30000000000000027</v>
      </c>
      <c r="AP191" s="12">
        <v>3.1</v>
      </c>
      <c r="AQ191" s="32">
        <v>0.12380952380952381</v>
      </c>
      <c r="AR191" s="34">
        <v>820</v>
      </c>
      <c r="AS191" s="34">
        <v>750</v>
      </c>
      <c r="AT191" s="31">
        <v>9.3333333333333338E-2</v>
      </c>
      <c r="AU191" s="32">
        <v>0.35561160479957193</v>
      </c>
      <c r="AV191" s="36">
        <v>3627.6800000000003</v>
      </c>
      <c r="AW191" s="30">
        <v>0.84870000000000001</v>
      </c>
      <c r="AX191" s="30">
        <v>0.15129999999999999</v>
      </c>
      <c r="AY191" s="30">
        <v>0.92369999999999997</v>
      </c>
      <c r="AZ191" s="30">
        <v>3.0200000000000001E-2</v>
      </c>
      <c r="BA191" s="30">
        <v>0.46229999999999999</v>
      </c>
      <c r="BB191" s="30">
        <v>0.40899999999999997</v>
      </c>
      <c r="BC191" s="30">
        <v>0.10290000000000001</v>
      </c>
      <c r="BD191" s="37">
        <v>10</v>
      </c>
      <c r="BE191" s="29">
        <v>16</v>
      </c>
      <c r="BF191" s="38" t="s">
        <v>2902</v>
      </c>
      <c r="BG191" s="39">
        <v>152.868111788536</v>
      </c>
      <c r="BH191" s="39">
        <v>-27.4821477001882</v>
      </c>
      <c r="BI191" s="40">
        <f t="shared" si="28"/>
        <v>79</v>
      </c>
      <c r="BJ191" s="40">
        <f t="shared" si="29"/>
        <v>70</v>
      </c>
      <c r="BK191" s="40">
        <f t="shared" si="30"/>
        <v>78</v>
      </c>
      <c r="BL191" s="40">
        <f t="shared" si="31"/>
        <v>1</v>
      </c>
      <c r="BM191" s="40">
        <f t="shared" si="32"/>
        <v>67</v>
      </c>
      <c r="BN191" s="40">
        <f t="shared" si="33"/>
        <v>100</v>
      </c>
      <c r="BO191" s="40">
        <f t="shared" si="34"/>
        <v>100</v>
      </c>
      <c r="BP191" s="40">
        <f t="shared" si="35"/>
        <v>92</v>
      </c>
      <c r="BQ191" s="41">
        <f t="shared" si="36"/>
        <v>42</v>
      </c>
      <c r="BR191" s="40">
        <f t="shared" si="37"/>
        <v>55</v>
      </c>
      <c r="BS191" s="41">
        <f t="shared" si="38"/>
        <v>92</v>
      </c>
      <c r="BT191" s="41">
        <f t="shared" si="39"/>
        <v>70</v>
      </c>
      <c r="BU191" s="41">
        <f t="shared" si="40"/>
        <v>100</v>
      </c>
      <c r="BV191" s="41">
        <f t="shared" si="41"/>
        <v>74</v>
      </c>
    </row>
    <row r="192" spans="2:74" x14ac:dyDescent="0.3">
      <c r="B192" s="12" t="s">
        <v>394</v>
      </c>
      <c r="C192" s="12">
        <v>307021179</v>
      </c>
      <c r="D192" s="12" t="s">
        <v>100</v>
      </c>
      <c r="E192" s="12" t="s">
        <v>101</v>
      </c>
      <c r="F192" s="12" t="s">
        <v>2711</v>
      </c>
      <c r="G192" s="12" t="s">
        <v>102</v>
      </c>
      <c r="H192" s="12" t="s">
        <v>86</v>
      </c>
      <c r="I192" s="28">
        <v>540000</v>
      </c>
      <c r="J192" s="28">
        <v>505000</v>
      </c>
      <c r="K192" s="28">
        <v>450000</v>
      </c>
      <c r="L192" s="28">
        <v>485000</v>
      </c>
      <c r="M192" s="28">
        <v>465000</v>
      </c>
      <c r="N192" s="28">
        <v>420000</v>
      </c>
      <c r="O192" s="29">
        <v>53</v>
      </c>
      <c r="P192" s="29">
        <v>63</v>
      </c>
      <c r="Q192" s="29">
        <v>52</v>
      </c>
      <c r="R192" s="28">
        <v>450</v>
      </c>
      <c r="S192" s="28">
        <v>410</v>
      </c>
      <c r="T192" s="30">
        <v>1.7</v>
      </c>
      <c r="U192" s="30">
        <v>0</v>
      </c>
      <c r="V192" s="30">
        <v>1.7</v>
      </c>
      <c r="W192" s="30">
        <v>2.1</v>
      </c>
      <c r="X192" s="31">
        <v>4.3333333333333335E-2</v>
      </c>
      <c r="Y192" s="30">
        <v>1.1000000000000001</v>
      </c>
      <c r="Z192" s="30">
        <v>-9.9999999999999867E-2</v>
      </c>
      <c r="AA192" s="30">
        <v>1.2</v>
      </c>
      <c r="AB192" s="30">
        <v>1</v>
      </c>
      <c r="AC192" s="32">
        <v>0.36229550431534197</v>
      </c>
      <c r="AD192" s="30">
        <v>8.3606654842001991</v>
      </c>
      <c r="AE192" s="12">
        <v>188</v>
      </c>
      <c r="AF192" s="12">
        <v>152</v>
      </c>
      <c r="AG192" s="12">
        <v>170</v>
      </c>
      <c r="AH192" s="33">
        <v>3.9428571428571431</v>
      </c>
      <c r="AI192" s="34">
        <v>460000</v>
      </c>
      <c r="AJ192" s="34">
        <v>375000</v>
      </c>
      <c r="AK192" s="34">
        <v>330000</v>
      </c>
      <c r="AL192" s="35">
        <v>0.22666666666666666</v>
      </c>
      <c r="AM192" s="35">
        <v>0.39393939393939392</v>
      </c>
      <c r="AN192" s="12">
        <v>2</v>
      </c>
      <c r="AO192" s="33">
        <v>-0.10000000000000009</v>
      </c>
      <c r="AP192" s="12">
        <v>2.1</v>
      </c>
      <c r="AQ192" s="32">
        <v>7.6923076923076927E-2</v>
      </c>
      <c r="AR192" s="34">
        <v>450</v>
      </c>
      <c r="AS192" s="34">
        <v>420</v>
      </c>
      <c r="AT192" s="31">
        <v>7.1428571428571425E-2</v>
      </c>
      <c r="AU192" s="32">
        <v>0.42049510892423914</v>
      </c>
      <c r="AV192" s="36">
        <v>1242.0800000000002</v>
      </c>
      <c r="AW192" s="30">
        <v>0.70199999999999996</v>
      </c>
      <c r="AX192" s="30">
        <v>0.29799999999999999</v>
      </c>
      <c r="AY192" s="30">
        <v>0.95789999999999997</v>
      </c>
      <c r="AZ192" s="30">
        <v>2.0899999999999998E-2</v>
      </c>
      <c r="BA192" s="30">
        <v>0.46379999999999999</v>
      </c>
      <c r="BB192" s="30">
        <v>0.29509999999999997</v>
      </c>
      <c r="BC192" s="30">
        <v>0.17860000000000001</v>
      </c>
      <c r="BD192" s="37">
        <v>3</v>
      </c>
      <c r="BE192" s="29">
        <v>122</v>
      </c>
      <c r="BF192" s="38" t="s">
        <v>2903</v>
      </c>
      <c r="BG192" s="39">
        <v>151.86684436501599</v>
      </c>
      <c r="BH192" s="39">
        <v>-27.105401877223201</v>
      </c>
      <c r="BI192" s="40">
        <f t="shared" si="28"/>
        <v>88</v>
      </c>
      <c r="BJ192" s="40">
        <f t="shared" si="29"/>
        <v>84</v>
      </c>
      <c r="BK192" s="40">
        <f t="shared" si="30"/>
        <v>76</v>
      </c>
      <c r="BL192" s="40">
        <f t="shared" si="31"/>
        <v>1</v>
      </c>
      <c r="BM192" s="40">
        <f t="shared" si="32"/>
        <v>100</v>
      </c>
      <c r="BN192" s="40">
        <f t="shared" si="33"/>
        <v>100</v>
      </c>
      <c r="BO192" s="40">
        <f t="shared" si="34"/>
        <v>82</v>
      </c>
      <c r="BP192" s="40">
        <f t="shared" si="35"/>
        <v>92</v>
      </c>
      <c r="BQ192" s="41">
        <f t="shared" si="36"/>
        <v>95</v>
      </c>
      <c r="BR192" s="40">
        <f t="shared" si="37"/>
        <v>67</v>
      </c>
      <c r="BS192" s="41">
        <f t="shared" si="38"/>
        <v>26</v>
      </c>
      <c r="BT192" s="41">
        <f t="shared" si="39"/>
        <v>98</v>
      </c>
      <c r="BU192" s="41">
        <f t="shared" si="40"/>
        <v>30</v>
      </c>
      <c r="BV192" s="41">
        <f t="shared" si="41"/>
        <v>74</v>
      </c>
    </row>
    <row r="193" spans="2:74" x14ac:dyDescent="0.3">
      <c r="B193" s="12" t="s">
        <v>395</v>
      </c>
      <c r="C193" s="12">
        <v>307021180</v>
      </c>
      <c r="D193" s="12" t="s">
        <v>100</v>
      </c>
      <c r="E193" s="12" t="s">
        <v>101</v>
      </c>
      <c r="F193" s="12" t="s">
        <v>2711</v>
      </c>
      <c r="G193" s="12" t="s">
        <v>102</v>
      </c>
      <c r="H193" s="12" t="s">
        <v>86</v>
      </c>
      <c r="I193" s="28">
        <v>449500</v>
      </c>
      <c r="J193" s="28">
        <v>449000</v>
      </c>
      <c r="K193" s="28">
        <v>385000</v>
      </c>
      <c r="L193" s="28">
        <v>456000</v>
      </c>
      <c r="M193" s="28">
        <v>456000</v>
      </c>
      <c r="N193" s="28">
        <v>405000</v>
      </c>
      <c r="O193" s="29">
        <v>50</v>
      </c>
      <c r="P193" s="29">
        <v>54</v>
      </c>
      <c r="Q193" s="29">
        <v>55</v>
      </c>
      <c r="R193" s="28">
        <v>450</v>
      </c>
      <c r="S193" s="28">
        <v>370</v>
      </c>
      <c r="T193" s="30">
        <v>2.6</v>
      </c>
      <c r="U193" s="30">
        <v>0.20000000000000018</v>
      </c>
      <c r="V193" s="30">
        <v>2.4</v>
      </c>
      <c r="W193" s="30">
        <v>2.6</v>
      </c>
      <c r="X193" s="31">
        <v>5.2057842046718573E-2</v>
      </c>
      <c r="Y193" s="30">
        <v>1</v>
      </c>
      <c r="Z193" s="30">
        <v>-0.10000000000000009</v>
      </c>
      <c r="AA193" s="30">
        <v>1.1000000000000001</v>
      </c>
      <c r="AB193" s="30">
        <v>1</v>
      </c>
      <c r="AC193" s="32">
        <v>0.29608379829455728</v>
      </c>
      <c r="AD193" s="30">
        <v>5.6875926210856198</v>
      </c>
      <c r="AE193" s="12">
        <v>188</v>
      </c>
      <c r="AF193" s="12">
        <v>152</v>
      </c>
      <c r="AG193" s="12">
        <v>170</v>
      </c>
      <c r="AH193" s="33">
        <v>3.9428571428571431</v>
      </c>
      <c r="AI193" s="34">
        <v>460000</v>
      </c>
      <c r="AJ193" s="34">
        <v>375000</v>
      </c>
      <c r="AK193" s="34">
        <v>330000</v>
      </c>
      <c r="AL193" s="35">
        <v>0.22666666666666666</v>
      </c>
      <c r="AM193" s="35">
        <v>0.39393939393939392</v>
      </c>
      <c r="AN193" s="12">
        <v>2</v>
      </c>
      <c r="AO193" s="33">
        <v>-0.10000000000000009</v>
      </c>
      <c r="AP193" s="12">
        <v>2.1</v>
      </c>
      <c r="AQ193" s="32">
        <v>7.6923076923076927E-2</v>
      </c>
      <c r="AR193" s="34">
        <v>450</v>
      </c>
      <c r="AS193" s="34">
        <v>420</v>
      </c>
      <c r="AT193" s="31">
        <v>7.1428571428571425E-2</v>
      </c>
      <c r="AU193" s="32">
        <v>0.42049510892423914</v>
      </c>
      <c r="AV193" s="36">
        <v>1519.8400000000001</v>
      </c>
      <c r="AW193" s="30">
        <v>0.73780000000000001</v>
      </c>
      <c r="AX193" s="30">
        <v>0.26219999999999999</v>
      </c>
      <c r="AY193" s="30">
        <v>0.9466</v>
      </c>
      <c r="AZ193" s="30">
        <v>4.5900000000000003E-2</v>
      </c>
      <c r="BA193" s="30">
        <v>0.36630000000000001</v>
      </c>
      <c r="BB193" s="30">
        <v>0.28849999999999998</v>
      </c>
      <c r="BC193" s="30">
        <v>0.29260000000000003</v>
      </c>
      <c r="BD193" s="37">
        <v>1.5</v>
      </c>
      <c r="BE193" s="29">
        <v>143</v>
      </c>
      <c r="BF193" s="38" t="s">
        <v>2904</v>
      </c>
      <c r="BG193" s="39">
        <v>151.57511937611599</v>
      </c>
      <c r="BH193" s="39">
        <v>-27.403756316309501</v>
      </c>
      <c r="BI193" s="40">
        <f t="shared" si="28"/>
        <v>74</v>
      </c>
      <c r="BJ193" s="40">
        <f t="shared" si="29"/>
        <v>84</v>
      </c>
      <c r="BK193" s="40">
        <f t="shared" si="30"/>
        <v>76</v>
      </c>
      <c r="BL193" s="40">
        <f t="shared" si="31"/>
        <v>1</v>
      </c>
      <c r="BM193" s="40">
        <f t="shared" si="32"/>
        <v>100</v>
      </c>
      <c r="BN193" s="40">
        <f t="shared" si="33"/>
        <v>100</v>
      </c>
      <c r="BO193" s="40">
        <f t="shared" si="34"/>
        <v>78</v>
      </c>
      <c r="BP193" s="40">
        <f t="shared" si="35"/>
        <v>71</v>
      </c>
      <c r="BQ193" s="41">
        <f t="shared" si="36"/>
        <v>100</v>
      </c>
      <c r="BR193" s="40">
        <f t="shared" si="37"/>
        <v>93</v>
      </c>
      <c r="BS193" s="41">
        <f t="shared" si="38"/>
        <v>70</v>
      </c>
      <c r="BT193" s="41">
        <f t="shared" si="39"/>
        <v>100</v>
      </c>
      <c r="BU193" s="41">
        <f t="shared" si="40"/>
        <v>15</v>
      </c>
      <c r="BV193" s="41">
        <f t="shared" si="41"/>
        <v>74</v>
      </c>
    </row>
    <row r="194" spans="2:74" x14ac:dyDescent="0.3">
      <c r="B194" s="12" t="s">
        <v>396</v>
      </c>
      <c r="C194" s="12">
        <v>307021183</v>
      </c>
      <c r="D194" s="12" t="s">
        <v>100</v>
      </c>
      <c r="E194" s="12" t="s">
        <v>101</v>
      </c>
      <c r="F194" s="12" t="s">
        <v>2711</v>
      </c>
      <c r="G194" s="12" t="s">
        <v>102</v>
      </c>
      <c r="H194" s="12" t="s">
        <v>86</v>
      </c>
      <c r="I194" s="28">
        <v>425000</v>
      </c>
      <c r="J194" s="28">
        <v>399000</v>
      </c>
      <c r="K194" s="28">
        <v>350000</v>
      </c>
      <c r="L194" s="28">
        <v>379000</v>
      </c>
      <c r="M194" s="28">
        <v>365000</v>
      </c>
      <c r="N194" s="28">
        <v>330000</v>
      </c>
      <c r="O194" s="29">
        <v>35</v>
      </c>
      <c r="P194" s="29">
        <v>43</v>
      </c>
      <c r="Q194" s="29">
        <v>51</v>
      </c>
      <c r="R194" s="28">
        <v>440</v>
      </c>
      <c r="S194" s="28">
        <v>430</v>
      </c>
      <c r="T194" s="30">
        <v>2.2999999999999998</v>
      </c>
      <c r="U194" s="30">
        <v>-0.10000000000000009</v>
      </c>
      <c r="V194" s="30">
        <v>2.4</v>
      </c>
      <c r="W194" s="30">
        <v>2.5</v>
      </c>
      <c r="X194" s="31">
        <v>5.3835294117647058E-2</v>
      </c>
      <c r="Y194" s="30">
        <v>1</v>
      </c>
      <c r="Z194" s="30">
        <v>0</v>
      </c>
      <c r="AA194" s="30">
        <v>1</v>
      </c>
      <c r="AB194" s="30">
        <v>1.1000000000000001</v>
      </c>
      <c r="AC194" s="32">
        <v>0.2786220871327254</v>
      </c>
      <c r="AD194" s="30">
        <v>5.1754539786454679</v>
      </c>
      <c r="AE194" s="12">
        <v>188</v>
      </c>
      <c r="AF194" s="12">
        <v>152</v>
      </c>
      <c r="AG194" s="12">
        <v>170</v>
      </c>
      <c r="AH194" s="33">
        <v>3.9428571428571431</v>
      </c>
      <c r="AI194" s="34">
        <v>460000</v>
      </c>
      <c r="AJ194" s="34">
        <v>375000</v>
      </c>
      <c r="AK194" s="34">
        <v>330000</v>
      </c>
      <c r="AL194" s="35">
        <v>0.22666666666666666</v>
      </c>
      <c r="AM194" s="35">
        <v>0.39393939393939392</v>
      </c>
      <c r="AN194" s="12">
        <v>2</v>
      </c>
      <c r="AO194" s="33">
        <v>-0.10000000000000009</v>
      </c>
      <c r="AP194" s="12">
        <v>2.1</v>
      </c>
      <c r="AQ194" s="32">
        <v>7.6923076923076927E-2</v>
      </c>
      <c r="AR194" s="34">
        <v>450</v>
      </c>
      <c r="AS194" s="34">
        <v>420</v>
      </c>
      <c r="AT194" s="31">
        <v>7.1428571428571425E-2</v>
      </c>
      <c r="AU194" s="32">
        <v>0.42049510892423914</v>
      </c>
      <c r="AV194" s="36">
        <v>1579.2</v>
      </c>
      <c r="AW194" s="30">
        <v>0.71730000000000005</v>
      </c>
      <c r="AX194" s="30">
        <v>0.28270000000000001</v>
      </c>
      <c r="AY194" s="30">
        <v>0.92410000000000003</v>
      </c>
      <c r="AZ194" s="30">
        <v>6.13E-2</v>
      </c>
      <c r="BA194" s="30">
        <v>0.32069999999999999</v>
      </c>
      <c r="BB194" s="30">
        <v>0.31859999999999999</v>
      </c>
      <c r="BC194" s="30">
        <v>0.31280000000000002</v>
      </c>
      <c r="BD194" s="37">
        <v>1</v>
      </c>
      <c r="BE194" s="29">
        <v>183</v>
      </c>
      <c r="BF194" s="38" t="s">
        <v>2905</v>
      </c>
      <c r="BG194" s="39">
        <v>151.234576010783</v>
      </c>
      <c r="BH194" s="39">
        <v>-27.0544552727604</v>
      </c>
      <c r="BI194" s="40">
        <f t="shared" si="28"/>
        <v>79</v>
      </c>
      <c r="BJ194" s="40">
        <f t="shared" si="29"/>
        <v>84</v>
      </c>
      <c r="BK194" s="40">
        <f t="shared" si="30"/>
        <v>76</v>
      </c>
      <c r="BL194" s="40">
        <f t="shared" si="31"/>
        <v>1</v>
      </c>
      <c r="BM194" s="40">
        <f t="shared" si="32"/>
        <v>100</v>
      </c>
      <c r="BN194" s="40">
        <f t="shared" si="33"/>
        <v>100</v>
      </c>
      <c r="BO194" s="40">
        <f t="shared" si="34"/>
        <v>72</v>
      </c>
      <c r="BP194" s="40">
        <f t="shared" si="35"/>
        <v>61</v>
      </c>
      <c r="BQ194" s="41">
        <f t="shared" si="36"/>
        <v>100</v>
      </c>
      <c r="BR194" s="40">
        <f t="shared" si="37"/>
        <v>98</v>
      </c>
      <c r="BS194" s="41">
        <f t="shared" si="38"/>
        <v>81</v>
      </c>
      <c r="BT194" s="41">
        <f t="shared" si="39"/>
        <v>100</v>
      </c>
      <c r="BU194" s="41">
        <f t="shared" si="40"/>
        <v>10</v>
      </c>
      <c r="BV194" s="41">
        <f t="shared" si="41"/>
        <v>74</v>
      </c>
    </row>
    <row r="195" spans="2:74" x14ac:dyDescent="0.3">
      <c r="B195" s="12" t="s">
        <v>397</v>
      </c>
      <c r="C195" s="12">
        <v>307031188</v>
      </c>
      <c r="D195" s="12" t="s">
        <v>115</v>
      </c>
      <c r="E195" s="12" t="s">
        <v>101</v>
      </c>
      <c r="F195" s="12" t="s">
        <v>2711</v>
      </c>
      <c r="G195" s="12" t="s">
        <v>102</v>
      </c>
      <c r="H195" s="12" t="s">
        <v>86</v>
      </c>
      <c r="I195" s="28">
        <v>620000</v>
      </c>
      <c r="J195" s="28">
        <v>580000</v>
      </c>
      <c r="K195" s="28">
        <v>510000</v>
      </c>
      <c r="L195" s="28">
        <v>540000</v>
      </c>
      <c r="M195" s="28">
        <v>445000</v>
      </c>
      <c r="N195" s="28">
        <v>440000</v>
      </c>
      <c r="O195" s="29">
        <v>79</v>
      </c>
      <c r="P195" s="29">
        <v>79</v>
      </c>
      <c r="Q195" s="29">
        <v>77</v>
      </c>
      <c r="R195" s="28">
        <v>380</v>
      </c>
      <c r="S195" s="28">
        <v>380</v>
      </c>
      <c r="T195" s="30">
        <v>1.1000000000000001</v>
      </c>
      <c r="U195" s="30">
        <v>0.10000000000000009</v>
      </c>
      <c r="V195" s="30">
        <v>1</v>
      </c>
      <c r="W195" s="30">
        <v>1</v>
      </c>
      <c r="X195" s="31">
        <v>3.1870967741935485E-2</v>
      </c>
      <c r="Y195" s="30">
        <v>1</v>
      </c>
      <c r="Z195" s="30">
        <v>-0.10000000000000009</v>
      </c>
      <c r="AA195" s="30">
        <v>1.1000000000000001</v>
      </c>
      <c r="AB195" s="30">
        <v>1</v>
      </c>
      <c r="AC195" s="32">
        <v>0.29840432215102397</v>
      </c>
      <c r="AD195" s="30">
        <v>9.3628886504875943</v>
      </c>
      <c r="AE195" s="12">
        <v>232</v>
      </c>
      <c r="AF195" s="12">
        <v>211</v>
      </c>
      <c r="AG195" s="12">
        <v>175</v>
      </c>
      <c r="AH195" s="33">
        <v>5.467741935483871</v>
      </c>
      <c r="AI195" s="34">
        <v>500000</v>
      </c>
      <c r="AJ195" s="34">
        <v>415000</v>
      </c>
      <c r="AK195" s="34">
        <v>384000</v>
      </c>
      <c r="AL195" s="35">
        <v>0.20481927710843373</v>
      </c>
      <c r="AM195" s="35">
        <v>0.30208333333333331</v>
      </c>
      <c r="AN195" s="12">
        <v>1.8</v>
      </c>
      <c r="AO195" s="33">
        <v>-0.19999999999999996</v>
      </c>
      <c r="AP195" s="12">
        <v>2</v>
      </c>
      <c r="AQ195" s="32">
        <v>8.8679245283018876E-2</v>
      </c>
      <c r="AR195" s="34">
        <v>450</v>
      </c>
      <c r="AS195" s="34">
        <v>430</v>
      </c>
      <c r="AT195" s="31">
        <v>4.6511627906976744E-2</v>
      </c>
      <c r="AU195" s="32">
        <v>0.39636421459573451</v>
      </c>
      <c r="AV195" s="36">
        <v>1273.44</v>
      </c>
      <c r="AW195" s="30">
        <v>0.74539999999999995</v>
      </c>
      <c r="AX195" s="30">
        <v>0.25459999999999999</v>
      </c>
      <c r="AY195" s="30">
        <v>0.96930000000000005</v>
      </c>
      <c r="AZ195" s="30">
        <v>6.7000000000000002E-3</v>
      </c>
      <c r="BA195" s="30">
        <v>0.48259999999999997</v>
      </c>
      <c r="BB195" s="30">
        <v>0.30230000000000001</v>
      </c>
      <c r="BC195" s="30">
        <v>0.16470000000000001</v>
      </c>
      <c r="BD195" s="37">
        <v>4</v>
      </c>
      <c r="BE195" s="29">
        <v>186</v>
      </c>
      <c r="BF195" s="38" t="s">
        <v>2906</v>
      </c>
      <c r="BG195" s="39">
        <v>151.763556215438</v>
      </c>
      <c r="BH195" s="39">
        <v>-28.728464326462198</v>
      </c>
      <c r="BI195" s="40">
        <f t="shared" si="28"/>
        <v>98</v>
      </c>
      <c r="BJ195" s="40">
        <f t="shared" si="29"/>
        <v>87</v>
      </c>
      <c r="BK195" s="40">
        <f t="shared" si="30"/>
        <v>57</v>
      </c>
      <c r="BL195" s="40">
        <f t="shared" si="31"/>
        <v>1</v>
      </c>
      <c r="BM195" s="40">
        <f t="shared" si="32"/>
        <v>100</v>
      </c>
      <c r="BN195" s="40">
        <f t="shared" si="33"/>
        <v>100</v>
      </c>
      <c r="BO195" s="40">
        <f t="shared" si="34"/>
        <v>71</v>
      </c>
      <c r="BP195" s="40">
        <f t="shared" si="35"/>
        <v>96</v>
      </c>
      <c r="BQ195" s="41">
        <f t="shared" si="36"/>
        <v>57</v>
      </c>
      <c r="BR195" s="40">
        <f t="shared" si="37"/>
        <v>57</v>
      </c>
      <c r="BS195" s="41">
        <f t="shared" si="38"/>
        <v>68</v>
      </c>
      <c r="BT195" s="41">
        <f t="shared" si="39"/>
        <v>100</v>
      </c>
      <c r="BU195" s="41">
        <f t="shared" si="40"/>
        <v>40</v>
      </c>
      <c r="BV195" s="41">
        <f t="shared" si="41"/>
        <v>74</v>
      </c>
    </row>
    <row r="196" spans="2:74" x14ac:dyDescent="0.3">
      <c r="B196" s="12" t="s">
        <v>398</v>
      </c>
      <c r="C196" s="12">
        <v>308031209</v>
      </c>
      <c r="D196" s="12" t="s">
        <v>399</v>
      </c>
      <c r="E196" s="12" t="s">
        <v>400</v>
      </c>
      <c r="F196" s="12" t="s">
        <v>399</v>
      </c>
      <c r="G196" s="12" t="s">
        <v>102</v>
      </c>
      <c r="H196" s="12" t="s">
        <v>86</v>
      </c>
      <c r="I196" s="28">
        <v>839000</v>
      </c>
      <c r="J196" s="28">
        <v>800000</v>
      </c>
      <c r="K196" s="28">
        <v>730000</v>
      </c>
      <c r="L196" s="28">
        <v>820000</v>
      </c>
      <c r="M196" s="28">
        <v>750000</v>
      </c>
      <c r="N196" s="28">
        <v>726500</v>
      </c>
      <c r="O196" s="29">
        <v>33</v>
      </c>
      <c r="P196" s="29">
        <v>33</v>
      </c>
      <c r="Q196" s="29">
        <v>33</v>
      </c>
      <c r="R196" s="28">
        <v>690</v>
      </c>
      <c r="S196" s="28">
        <v>670</v>
      </c>
      <c r="T196" s="30">
        <v>1.9</v>
      </c>
      <c r="U196" s="30">
        <v>0</v>
      </c>
      <c r="V196" s="30">
        <v>1.9</v>
      </c>
      <c r="W196" s="30">
        <v>1.2</v>
      </c>
      <c r="X196" s="31">
        <v>4.2765196662693683E-2</v>
      </c>
      <c r="Y196" s="30">
        <v>0.5</v>
      </c>
      <c r="Z196" s="30">
        <v>0</v>
      </c>
      <c r="AA196" s="30">
        <v>0.5</v>
      </c>
      <c r="AB196" s="30">
        <v>0.4</v>
      </c>
      <c r="AC196" s="32">
        <v>0.25331884398496241</v>
      </c>
      <c r="AD196" s="30">
        <v>5.923481329525738</v>
      </c>
      <c r="AE196" s="12">
        <v>536</v>
      </c>
      <c r="AF196" s="12">
        <v>487</v>
      </c>
      <c r="AG196" s="12">
        <v>467</v>
      </c>
      <c r="AH196" s="33">
        <v>2.8259921500218055</v>
      </c>
      <c r="AI196" s="34">
        <v>530000</v>
      </c>
      <c r="AJ196" s="34">
        <v>443000</v>
      </c>
      <c r="AK196" s="34">
        <v>381000</v>
      </c>
      <c r="AL196" s="35">
        <v>0.19638826185101579</v>
      </c>
      <c r="AM196" s="35">
        <v>0.39107611548556431</v>
      </c>
      <c r="AN196" s="12">
        <v>3.9</v>
      </c>
      <c r="AO196" s="33">
        <v>-0.10000000000000009</v>
      </c>
      <c r="AP196" s="12">
        <v>4</v>
      </c>
      <c r="AQ196" s="32">
        <v>6.3076923076923072E-2</v>
      </c>
      <c r="AR196" s="34">
        <v>520</v>
      </c>
      <c r="AS196" s="34">
        <v>480</v>
      </c>
      <c r="AT196" s="31">
        <v>8.3333333333333329E-2</v>
      </c>
      <c r="AU196" s="32">
        <v>0.41404869301938979</v>
      </c>
      <c r="AV196" s="36">
        <v>2723.84</v>
      </c>
      <c r="AW196" s="30">
        <v>0.89200000000000002</v>
      </c>
      <c r="AX196" s="30">
        <v>0.108</v>
      </c>
      <c r="AY196" s="30">
        <v>0.995</v>
      </c>
      <c r="AZ196" s="30">
        <v>0</v>
      </c>
      <c r="BA196" s="30">
        <v>0.36930000000000002</v>
      </c>
      <c r="BB196" s="30">
        <v>0.56069999999999998</v>
      </c>
      <c r="BC196" s="30">
        <v>5.4300000000000001E-2</v>
      </c>
      <c r="BD196" s="37">
        <v>8</v>
      </c>
      <c r="BE196" s="29">
        <v>535</v>
      </c>
      <c r="BF196" s="38" t="s">
        <v>2907</v>
      </c>
      <c r="BG196" s="39">
        <v>150.47958385863799</v>
      </c>
      <c r="BH196" s="39">
        <v>-23.244225294307402</v>
      </c>
      <c r="BI196" s="40">
        <f t="shared" ref="BI196:BI259" si="42">IF(T196&lt;=1, 100, IF(T196&gt;=7, 1, ROUND(100 - ((T196-1)/6)*99, 0)))</f>
        <v>85</v>
      </c>
      <c r="BJ196" s="40">
        <f t="shared" ref="BJ196:BJ259" si="43">IF(AN196&lt;=1, 100, IF(AN196&gt;=7, 1, ROUND(100 - ((AN196-1)/6)*99, 0)))</f>
        <v>52</v>
      </c>
      <c r="BK196" s="40">
        <f t="shared" ref="BK196:BK259" si="44">IF(AH196&lt;=2, 100, IF(AH196&gt;=10, 1, ROUND(100 - ((AH196-2)/8)*99, 0)))</f>
        <v>90</v>
      </c>
      <c r="BL196" s="40">
        <f t="shared" ref="BL196:BL259" si="45">IF(OR(ISBLANK(AU196), AU196=""), "", IF(AU196&lt;=0, 100, IF(AU196&gt;=0.3, 1, ROUND(100 - (AU196/0.3)*99, 0))))</f>
        <v>1</v>
      </c>
      <c r="BM196" s="40">
        <f t="shared" ref="BM196:BM259" si="46">IF(AL196&lt;=0, 1, IF(AL196&gt;=0.2, 100, ROUND(1 + (AL196/0.2)*99, 0)))</f>
        <v>98</v>
      </c>
      <c r="BN196" s="40">
        <f t="shared" ref="BN196:BN259" si="47">IF(AQ196&lt;=0.01, 1, IF(AQ196&gt;=0.075, 100, ROUND(1 + ((AQ196-0.01)/0.065)*99, 0)))</f>
        <v>82</v>
      </c>
      <c r="BO196" s="40">
        <f t="shared" ref="BO196:BO259" si="48">IF(BE196&gt;=750, 1, IF(BE196&lt;=50, 100, ROUND(100 - 99 * (((BE196 - 50)/700)^0.75), 0)))</f>
        <v>25</v>
      </c>
      <c r="BP196" s="40">
        <f t="shared" ref="BP196:BP259" si="49">IF(BA196&gt;=0.5, 100, IF(BA196&lt;=0.05, 1, ROUND(1 + ((BA196-0.05)/0.45)*99, 0)))</f>
        <v>71</v>
      </c>
      <c r="BQ196" s="41">
        <f t="shared" ref="BQ196:BQ259" si="50">IF(X196&gt;=0.045, 100, IF(X196&lt;=0.015, 1, ROUND(1 + ((X196-0.015)/0.03)*99, 0)))</f>
        <v>93</v>
      </c>
      <c r="BR196" s="40">
        <f t="shared" ref="BR196:BR259" si="51">IF(AD196&lt;=5, 100, IF(AD196&gt;=15, 1, ROUND(100 - ((AD196-5)/10)*99, 0)))</f>
        <v>91</v>
      </c>
      <c r="BS196" s="41">
        <f t="shared" ref="BS196:BS259" si="52">IF(AC196&lt;=0.25, 100, IF(AC196&gt;=0.4, 1, ROUND(100 - ((AC196-0.25)/0.15)*99, 0)))</f>
        <v>98</v>
      </c>
      <c r="BT196" s="41">
        <f t="shared" ref="BT196:BT259" si="53">IF(Y196&lt;=1, 100, IF(Y196&gt;=7, 1, ROUND(100 - ((Y196-1)/6)*99, 0)))</f>
        <v>100</v>
      </c>
      <c r="BU196" s="41">
        <f t="shared" ref="BU196:BU259" si="54">BD196*10</f>
        <v>80</v>
      </c>
      <c r="BV196" s="41">
        <f t="shared" ref="BV196:BV259" si="55">IF(
  (
    IF($BI$2,0.1,0) + IF($BJ$2,0.1,0) + IF($BK$2,0.05,0) + IF($BL$2,0.07,0) + IF($BM$2,0.05,0) + IF($BN$2,0.1,0) +
    IF($BO$2,0.07,0) + IF($BP$2,0.08,0) + IF($BQ$2,0.08,0) + IF($BR$2,0.07,0) + IF($BS$2,0.07,0) + IF($BT$2,0.08,0) +
    IF($BU$2,0.08,0)
  ) = 0,
  "",
  ROUND(
    (
      IF($BI$2, BI196*0.1, 0) + IF($BJ$2, BJ196*0.1, 0) + IF($BK$2, BK196*0.05, 0) + IF($BL$2, BL196*0.07, 0) +
      IF($BM$2, BM196*0.05, 0) + IF($BN$2, BN196*0.1, 0) + IF($BO$2, BO196*0.07, 0) + IF($BP$2, BP196*0.08, 0) +
      IF($BQ$2, BQ196*0.08, 0) + IF($BR$2, BR196*0.07, 0) + IF($BS$2, BS196*0.07, 0) + IF($BT$2, BT196*0.08, 0) +
      IF($BU$2, BU196*0.08, 0)
    ) /
    (
      IF($BI$2,0.1,0) + IF($BJ$2,0.1,0) + IF($BK$2,0.05,0) + IF($BL$2,0.07,0) + IF($BM$2,0.05,0) +
      IF($BN$2,0.1,0) + IF($BO$2,0.07,0) + IF($BP$2,0.08,0) + IF($BQ$2,0.08,0) + IF($BR$2,0.07,0) +
      IF($BS$2,0.07,0) + IF($BT$2,0.08,0) + IF($BU$2,0.08,0)
    ),
  0)
)</f>
        <v>74</v>
      </c>
    </row>
    <row r="197" spans="2:74" x14ac:dyDescent="0.3">
      <c r="B197" s="12" t="s">
        <v>401</v>
      </c>
      <c r="C197" s="12">
        <v>314011387</v>
      </c>
      <c r="D197" s="12" t="s">
        <v>402</v>
      </c>
      <c r="E197" s="12" t="s">
        <v>403</v>
      </c>
      <c r="F197" s="12" t="s">
        <v>2813</v>
      </c>
      <c r="G197" s="12" t="s">
        <v>102</v>
      </c>
      <c r="H197" s="12" t="s">
        <v>86</v>
      </c>
      <c r="I197" s="28">
        <v>1729700</v>
      </c>
      <c r="J197" s="28">
        <v>1697500</v>
      </c>
      <c r="K197" s="28">
        <v>1519000</v>
      </c>
      <c r="L197" s="28">
        <v>1700000</v>
      </c>
      <c r="M197" s="28">
        <v>1660000</v>
      </c>
      <c r="N197" s="28">
        <v>1514000</v>
      </c>
      <c r="O197" s="29">
        <v>45</v>
      </c>
      <c r="P197" s="29">
        <v>39</v>
      </c>
      <c r="Q197" s="29">
        <v>48</v>
      </c>
      <c r="R197" s="28">
        <v>900</v>
      </c>
      <c r="S197" s="28">
        <v>870</v>
      </c>
      <c r="T197" s="30">
        <v>2.2000000000000002</v>
      </c>
      <c r="U197" s="30">
        <v>0.20000000000000018</v>
      </c>
      <c r="V197" s="30">
        <v>2</v>
      </c>
      <c r="W197" s="30">
        <v>2</v>
      </c>
      <c r="X197" s="31">
        <v>2.7056715037289705E-2</v>
      </c>
      <c r="Y197" s="30">
        <v>0.6</v>
      </c>
      <c r="Z197" s="30">
        <v>0</v>
      </c>
      <c r="AA197" s="30">
        <v>0.6</v>
      </c>
      <c r="AB197" s="30">
        <v>0.8</v>
      </c>
      <c r="AC197" s="32">
        <v>0.28637613277670299</v>
      </c>
      <c r="AD197" s="30">
        <v>10.584290531279127</v>
      </c>
      <c r="AE197" s="12">
        <v>379</v>
      </c>
      <c r="AF197" s="12">
        <v>354</v>
      </c>
      <c r="AG197" s="12">
        <v>250</v>
      </c>
      <c r="AH197" s="33">
        <v>4.6982248520710055</v>
      </c>
      <c r="AI197" s="34">
        <v>1090000</v>
      </c>
      <c r="AJ197" s="34">
        <v>934000</v>
      </c>
      <c r="AK197" s="34">
        <v>880000</v>
      </c>
      <c r="AL197" s="35">
        <v>0.1670235546038544</v>
      </c>
      <c r="AM197" s="35">
        <v>0.23863636363636365</v>
      </c>
      <c r="AN197" s="12">
        <v>3</v>
      </c>
      <c r="AO197" s="33">
        <v>-0.10000000000000009</v>
      </c>
      <c r="AP197" s="12">
        <v>3.1</v>
      </c>
      <c r="AQ197" s="32">
        <v>0.10566037735849057</v>
      </c>
      <c r="AR197" s="34">
        <v>690</v>
      </c>
      <c r="AS197" s="34">
        <v>650</v>
      </c>
      <c r="AT197" s="31">
        <v>6.1538461538461542E-2</v>
      </c>
      <c r="AU197" s="32">
        <v>0.35796117830873436</v>
      </c>
      <c r="AV197" s="36">
        <v>3142.7200000000003</v>
      </c>
      <c r="AW197" s="30">
        <v>0.87529999999999997</v>
      </c>
      <c r="AX197" s="30">
        <v>0.12470000000000001</v>
      </c>
      <c r="AY197" s="30">
        <v>0.97170000000000001</v>
      </c>
      <c r="AZ197" s="30">
        <v>1.1299999999999999E-2</v>
      </c>
      <c r="BA197" s="30">
        <v>0.41770000000000002</v>
      </c>
      <c r="BB197" s="30">
        <v>0.48809999999999998</v>
      </c>
      <c r="BC197" s="30">
        <v>7.0099999999999996E-2</v>
      </c>
      <c r="BD197" s="37">
        <v>10</v>
      </c>
      <c r="BE197" s="29">
        <v>22</v>
      </c>
      <c r="BF197" s="38" t="s">
        <v>2908</v>
      </c>
      <c r="BG197" s="39">
        <v>152.84465455523599</v>
      </c>
      <c r="BH197" s="39">
        <v>-27.3582069128251</v>
      </c>
      <c r="BI197" s="40">
        <f t="shared" si="42"/>
        <v>80</v>
      </c>
      <c r="BJ197" s="40">
        <f t="shared" si="43"/>
        <v>67</v>
      </c>
      <c r="BK197" s="40">
        <f t="shared" si="44"/>
        <v>67</v>
      </c>
      <c r="BL197" s="40">
        <f t="shared" si="45"/>
        <v>1</v>
      </c>
      <c r="BM197" s="40">
        <f t="shared" si="46"/>
        <v>84</v>
      </c>
      <c r="BN197" s="40">
        <f t="shared" si="47"/>
        <v>100</v>
      </c>
      <c r="BO197" s="40">
        <f t="shared" si="48"/>
        <v>100</v>
      </c>
      <c r="BP197" s="40">
        <f t="shared" si="49"/>
        <v>82</v>
      </c>
      <c r="BQ197" s="41">
        <f t="shared" si="50"/>
        <v>41</v>
      </c>
      <c r="BR197" s="40">
        <f t="shared" si="51"/>
        <v>45</v>
      </c>
      <c r="BS197" s="41">
        <f t="shared" si="52"/>
        <v>76</v>
      </c>
      <c r="BT197" s="41">
        <f t="shared" si="53"/>
        <v>100</v>
      </c>
      <c r="BU197" s="41">
        <f t="shared" si="54"/>
        <v>100</v>
      </c>
      <c r="BV197" s="41">
        <f t="shared" si="55"/>
        <v>74</v>
      </c>
    </row>
    <row r="198" spans="2:74" x14ac:dyDescent="0.3">
      <c r="B198" s="12" t="s">
        <v>404</v>
      </c>
      <c r="C198" s="12">
        <v>401021004</v>
      </c>
      <c r="D198" s="12" t="s">
        <v>328</v>
      </c>
      <c r="E198" s="12" t="s">
        <v>270</v>
      </c>
      <c r="F198" s="12" t="s">
        <v>2084</v>
      </c>
      <c r="G198" s="12" t="s">
        <v>106</v>
      </c>
      <c r="H198" s="12" t="s">
        <v>86</v>
      </c>
      <c r="I198" s="28">
        <v>1100000</v>
      </c>
      <c r="J198" s="28">
        <v>1100000</v>
      </c>
      <c r="K198" s="28">
        <v>1050000</v>
      </c>
      <c r="L198" s="28">
        <v>947000</v>
      </c>
      <c r="M198" s="28">
        <v>975000</v>
      </c>
      <c r="N198" s="28">
        <v>1000000</v>
      </c>
      <c r="O198" s="29">
        <v>21</v>
      </c>
      <c r="P198" s="29">
        <v>24</v>
      </c>
      <c r="Q198" s="29">
        <v>19</v>
      </c>
      <c r="R198" s="28">
        <v>695</v>
      </c>
      <c r="S198" s="28">
        <v>640</v>
      </c>
      <c r="T198" s="30">
        <v>3</v>
      </c>
      <c r="U198" s="30">
        <v>0</v>
      </c>
      <c r="V198" s="30">
        <v>3</v>
      </c>
      <c r="W198" s="30">
        <v>2.9</v>
      </c>
      <c r="X198" s="31">
        <v>3.2854545454545456E-2</v>
      </c>
      <c r="Y198" s="30">
        <v>1.3</v>
      </c>
      <c r="Z198" s="30">
        <v>0</v>
      </c>
      <c r="AA198" s="30">
        <v>1.3</v>
      </c>
      <c r="AB198" s="30">
        <v>1.4</v>
      </c>
      <c r="AC198" s="32">
        <v>0.2701505068723179</v>
      </c>
      <c r="AD198" s="30">
        <v>8.2226219579288777</v>
      </c>
      <c r="AE198" s="12">
        <v>329</v>
      </c>
      <c r="AF198" s="12">
        <v>298</v>
      </c>
      <c r="AG198" s="12">
        <v>207</v>
      </c>
      <c r="AH198" s="33">
        <v>4.2560975609756095</v>
      </c>
      <c r="AI198" s="34">
        <v>825000</v>
      </c>
      <c r="AJ198" s="34">
        <v>775000</v>
      </c>
      <c r="AK198" s="34">
        <v>700000</v>
      </c>
      <c r="AL198" s="35">
        <v>6.4516129032258063E-2</v>
      </c>
      <c r="AM198" s="35">
        <v>0.17857142857142858</v>
      </c>
      <c r="AN198" s="12">
        <v>2.6</v>
      </c>
      <c r="AO198" s="33">
        <v>0</v>
      </c>
      <c r="AP198" s="12">
        <v>2.6</v>
      </c>
      <c r="AQ198" s="32">
        <v>8.3333333333333343E-2</v>
      </c>
      <c r="AR198" s="34">
        <v>590</v>
      </c>
      <c r="AS198" s="34">
        <v>540</v>
      </c>
      <c r="AT198" s="31">
        <v>9.2592592592592587E-2</v>
      </c>
      <c r="AU198" s="32">
        <v>0.24595707429025102</v>
      </c>
      <c r="AV198" s="36">
        <v>2572.6400000000003</v>
      </c>
      <c r="AW198" s="30">
        <v>0.79790000000000005</v>
      </c>
      <c r="AX198" s="30">
        <v>0.2021</v>
      </c>
      <c r="AY198" s="30">
        <v>0.98029999999999995</v>
      </c>
      <c r="AZ198" s="30">
        <v>1.09E-2</v>
      </c>
      <c r="BA198" s="30">
        <v>0.41660000000000003</v>
      </c>
      <c r="BB198" s="30">
        <v>0.47439999999999999</v>
      </c>
      <c r="BC198" s="30">
        <v>8.1500000000000003E-2</v>
      </c>
      <c r="BD198" s="37">
        <v>8</v>
      </c>
      <c r="BE198" s="29">
        <v>19</v>
      </c>
      <c r="BF198" s="38" t="s">
        <v>2909</v>
      </c>
      <c r="BG198" s="39">
        <v>138.734428973646</v>
      </c>
      <c r="BH198" s="39">
        <v>-35.044047480128498</v>
      </c>
      <c r="BI198" s="40">
        <f t="shared" si="42"/>
        <v>67</v>
      </c>
      <c r="BJ198" s="40">
        <f t="shared" si="43"/>
        <v>74</v>
      </c>
      <c r="BK198" s="40">
        <f t="shared" si="44"/>
        <v>72</v>
      </c>
      <c r="BL198" s="40">
        <f t="shared" si="45"/>
        <v>19</v>
      </c>
      <c r="BM198" s="40">
        <f t="shared" si="46"/>
        <v>33</v>
      </c>
      <c r="BN198" s="40">
        <f t="shared" si="47"/>
        <v>100</v>
      </c>
      <c r="BO198" s="40">
        <f t="shared" si="48"/>
        <v>100</v>
      </c>
      <c r="BP198" s="40">
        <f t="shared" si="49"/>
        <v>82</v>
      </c>
      <c r="BQ198" s="41">
        <f t="shared" si="50"/>
        <v>60</v>
      </c>
      <c r="BR198" s="40">
        <f t="shared" si="51"/>
        <v>68</v>
      </c>
      <c r="BS198" s="41">
        <f t="shared" si="52"/>
        <v>87</v>
      </c>
      <c r="BT198" s="41">
        <f t="shared" si="53"/>
        <v>95</v>
      </c>
      <c r="BU198" s="41">
        <f t="shared" si="54"/>
        <v>80</v>
      </c>
      <c r="BV198" s="41">
        <f t="shared" si="55"/>
        <v>74</v>
      </c>
    </row>
    <row r="199" spans="2:74" x14ac:dyDescent="0.3">
      <c r="B199" s="12" t="s">
        <v>405</v>
      </c>
      <c r="C199" s="12">
        <v>401021008</v>
      </c>
      <c r="D199" s="12" t="s">
        <v>328</v>
      </c>
      <c r="E199" s="12" t="s">
        <v>270</v>
      </c>
      <c r="F199" s="12" t="s">
        <v>2713</v>
      </c>
      <c r="G199" s="12" t="s">
        <v>106</v>
      </c>
      <c r="H199" s="12" t="s">
        <v>86</v>
      </c>
      <c r="I199" s="28">
        <v>818550</v>
      </c>
      <c r="J199" s="28">
        <v>790000</v>
      </c>
      <c r="K199" s="28">
        <v>677040</v>
      </c>
      <c r="L199" s="28">
        <v>808000</v>
      </c>
      <c r="M199" s="28">
        <v>720500</v>
      </c>
      <c r="N199" s="28">
        <v>680000</v>
      </c>
      <c r="O199" s="29">
        <v>30</v>
      </c>
      <c r="P199" s="29">
        <v>30</v>
      </c>
      <c r="Q199" s="29">
        <v>36</v>
      </c>
      <c r="R199" s="28">
        <v>490</v>
      </c>
      <c r="S199" s="28">
        <v>500</v>
      </c>
      <c r="T199" s="30">
        <v>2</v>
      </c>
      <c r="U199" s="30">
        <v>0.10000000000000009</v>
      </c>
      <c r="V199" s="30">
        <v>1.9</v>
      </c>
      <c r="W199" s="30">
        <v>2.4</v>
      </c>
      <c r="X199" s="31">
        <v>3.1128214525685663E-2</v>
      </c>
      <c r="Y199" s="30">
        <v>0.6</v>
      </c>
      <c r="Z199" s="30">
        <v>0</v>
      </c>
      <c r="AA199" s="30">
        <v>0.6</v>
      </c>
      <c r="AB199" s="30">
        <v>0.5</v>
      </c>
      <c r="AC199" s="32">
        <v>0.24523542600896858</v>
      </c>
      <c r="AD199" s="30">
        <v>7.8782361836593893</v>
      </c>
      <c r="AE199" s="12">
        <v>329</v>
      </c>
      <c r="AF199" s="12">
        <v>298</v>
      </c>
      <c r="AG199" s="12">
        <v>207</v>
      </c>
      <c r="AH199" s="33">
        <v>4.2560975609756095</v>
      </c>
      <c r="AI199" s="34">
        <v>825000</v>
      </c>
      <c r="AJ199" s="34">
        <v>775000</v>
      </c>
      <c r="AK199" s="34">
        <v>700000</v>
      </c>
      <c r="AL199" s="35">
        <v>6.4516129032258063E-2</v>
      </c>
      <c r="AM199" s="35">
        <v>0.17857142857142858</v>
      </c>
      <c r="AN199" s="12">
        <v>2.6</v>
      </c>
      <c r="AO199" s="33">
        <v>0</v>
      </c>
      <c r="AP199" s="12">
        <v>2.6</v>
      </c>
      <c r="AQ199" s="32">
        <v>8.3333333333333343E-2</v>
      </c>
      <c r="AR199" s="34">
        <v>590</v>
      </c>
      <c r="AS199" s="34">
        <v>540</v>
      </c>
      <c r="AT199" s="31">
        <v>9.2592592592592587E-2</v>
      </c>
      <c r="AU199" s="32">
        <v>0.24595707429025102</v>
      </c>
      <c r="AV199" s="36">
        <v>1998.0800000000002</v>
      </c>
      <c r="AW199" s="30">
        <v>0.78849999999999998</v>
      </c>
      <c r="AX199" s="30">
        <v>0.21149999999999999</v>
      </c>
      <c r="AY199" s="30">
        <v>0.99309999999999998</v>
      </c>
      <c r="AZ199" s="30">
        <v>4.8999999999999998E-3</v>
      </c>
      <c r="BA199" s="30">
        <v>0.3543</v>
      </c>
      <c r="BB199" s="30">
        <v>0.52349999999999997</v>
      </c>
      <c r="BC199" s="30">
        <v>9.9400000000000002E-2</v>
      </c>
      <c r="BD199" s="37">
        <v>6.5</v>
      </c>
      <c r="BE199" s="29">
        <v>38</v>
      </c>
      <c r="BF199" s="38" t="s">
        <v>2910</v>
      </c>
      <c r="BG199" s="39">
        <v>138.96706122288299</v>
      </c>
      <c r="BH199" s="39">
        <v>-35.069533095197102</v>
      </c>
      <c r="BI199" s="40">
        <f t="shared" si="42"/>
        <v>84</v>
      </c>
      <c r="BJ199" s="40">
        <f t="shared" si="43"/>
        <v>74</v>
      </c>
      <c r="BK199" s="40">
        <f t="shared" si="44"/>
        <v>72</v>
      </c>
      <c r="BL199" s="40">
        <f t="shared" si="45"/>
        <v>19</v>
      </c>
      <c r="BM199" s="40">
        <f t="shared" si="46"/>
        <v>33</v>
      </c>
      <c r="BN199" s="40">
        <f t="shared" si="47"/>
        <v>100</v>
      </c>
      <c r="BO199" s="40">
        <f t="shared" si="48"/>
        <v>100</v>
      </c>
      <c r="BP199" s="40">
        <f t="shared" si="49"/>
        <v>68</v>
      </c>
      <c r="BQ199" s="41">
        <f t="shared" si="50"/>
        <v>54</v>
      </c>
      <c r="BR199" s="40">
        <f t="shared" si="51"/>
        <v>72</v>
      </c>
      <c r="BS199" s="41">
        <f t="shared" si="52"/>
        <v>100</v>
      </c>
      <c r="BT199" s="41">
        <f t="shared" si="53"/>
        <v>100</v>
      </c>
      <c r="BU199" s="41">
        <f t="shared" si="54"/>
        <v>65</v>
      </c>
      <c r="BV199" s="41">
        <f t="shared" si="55"/>
        <v>74</v>
      </c>
    </row>
    <row r="200" spans="2:74" x14ac:dyDescent="0.3">
      <c r="B200" s="12" t="s">
        <v>406</v>
      </c>
      <c r="C200" s="12">
        <v>401021010</v>
      </c>
      <c r="D200" s="12" t="s">
        <v>328</v>
      </c>
      <c r="E200" s="12" t="s">
        <v>270</v>
      </c>
      <c r="F200" s="12" t="s">
        <v>2084</v>
      </c>
      <c r="G200" s="12" t="s">
        <v>106</v>
      </c>
      <c r="H200" s="12" t="s">
        <v>86</v>
      </c>
      <c r="I200" s="28">
        <v>1100000</v>
      </c>
      <c r="J200" s="28">
        <v>1100000</v>
      </c>
      <c r="K200" s="28">
        <v>1050000</v>
      </c>
      <c r="L200" s="28">
        <v>1124000</v>
      </c>
      <c r="M200" s="28">
        <v>1150000</v>
      </c>
      <c r="N200" s="28">
        <v>980000</v>
      </c>
      <c r="O200" s="29">
        <v>25</v>
      </c>
      <c r="P200" s="29">
        <v>23</v>
      </c>
      <c r="Q200" s="29">
        <v>23</v>
      </c>
      <c r="R200" s="28">
        <v>650</v>
      </c>
      <c r="S200" s="28">
        <v>555</v>
      </c>
      <c r="T200" s="30">
        <v>2</v>
      </c>
      <c r="U200" s="30">
        <v>0</v>
      </c>
      <c r="V200" s="30">
        <v>2</v>
      </c>
      <c r="W200" s="30">
        <v>1.7</v>
      </c>
      <c r="X200" s="31">
        <v>3.0727272727272728E-2</v>
      </c>
      <c r="Y200" s="30">
        <v>1.8</v>
      </c>
      <c r="Z200" s="30">
        <v>-9.9999999999999867E-2</v>
      </c>
      <c r="AA200" s="30">
        <v>1.9</v>
      </c>
      <c r="AB200" s="30">
        <v>1.6</v>
      </c>
      <c r="AC200" s="32">
        <v>0.26609681011331626</v>
      </c>
      <c r="AD200" s="30">
        <v>8.6599553587173936</v>
      </c>
      <c r="AE200" s="12">
        <v>329</v>
      </c>
      <c r="AF200" s="12">
        <v>298</v>
      </c>
      <c r="AG200" s="12">
        <v>207</v>
      </c>
      <c r="AH200" s="33">
        <v>4.2560975609756095</v>
      </c>
      <c r="AI200" s="34">
        <v>825000</v>
      </c>
      <c r="AJ200" s="34">
        <v>775000</v>
      </c>
      <c r="AK200" s="34">
        <v>700000</v>
      </c>
      <c r="AL200" s="35">
        <v>6.4516129032258063E-2</v>
      </c>
      <c r="AM200" s="35">
        <v>0.17857142857142858</v>
      </c>
      <c r="AN200" s="12">
        <v>2.6</v>
      </c>
      <c r="AO200" s="33">
        <v>0</v>
      </c>
      <c r="AP200" s="12">
        <v>2.6</v>
      </c>
      <c r="AQ200" s="32">
        <v>8.3333333333333343E-2</v>
      </c>
      <c r="AR200" s="34">
        <v>590</v>
      </c>
      <c r="AS200" s="34">
        <v>540</v>
      </c>
      <c r="AT200" s="31">
        <v>9.2592592592592587E-2</v>
      </c>
      <c r="AU200" s="32">
        <v>0.24595707429025102</v>
      </c>
      <c r="AV200" s="36">
        <v>2442.7200000000003</v>
      </c>
      <c r="AW200" s="30">
        <v>0.7974</v>
      </c>
      <c r="AX200" s="30">
        <v>0.2026</v>
      </c>
      <c r="AY200" s="30">
        <v>0.91679999999999995</v>
      </c>
      <c r="AZ200" s="30">
        <v>4.3299999999999998E-2</v>
      </c>
      <c r="BA200" s="30">
        <v>0.3992</v>
      </c>
      <c r="BB200" s="30">
        <v>0.43440000000000001</v>
      </c>
      <c r="BC200" s="30">
        <v>0.13550000000000001</v>
      </c>
      <c r="BD200" s="37">
        <v>8</v>
      </c>
      <c r="BE200" s="29">
        <v>13</v>
      </c>
      <c r="BF200" s="38" t="s">
        <v>2911</v>
      </c>
      <c r="BG200" s="39">
        <v>138.74715934169299</v>
      </c>
      <c r="BH200" s="39">
        <v>-34.924781796948999</v>
      </c>
      <c r="BI200" s="40">
        <f t="shared" si="42"/>
        <v>84</v>
      </c>
      <c r="BJ200" s="40">
        <f t="shared" si="43"/>
        <v>74</v>
      </c>
      <c r="BK200" s="40">
        <f t="shared" si="44"/>
        <v>72</v>
      </c>
      <c r="BL200" s="40">
        <f t="shared" si="45"/>
        <v>19</v>
      </c>
      <c r="BM200" s="40">
        <f t="shared" si="46"/>
        <v>33</v>
      </c>
      <c r="BN200" s="40">
        <f t="shared" si="47"/>
        <v>100</v>
      </c>
      <c r="BO200" s="40">
        <f t="shared" si="48"/>
        <v>100</v>
      </c>
      <c r="BP200" s="40">
        <f t="shared" si="49"/>
        <v>78</v>
      </c>
      <c r="BQ200" s="41">
        <f t="shared" si="50"/>
        <v>53</v>
      </c>
      <c r="BR200" s="40">
        <f t="shared" si="51"/>
        <v>64</v>
      </c>
      <c r="BS200" s="41">
        <f t="shared" si="52"/>
        <v>89</v>
      </c>
      <c r="BT200" s="41">
        <f t="shared" si="53"/>
        <v>87</v>
      </c>
      <c r="BU200" s="41">
        <f t="shared" si="54"/>
        <v>80</v>
      </c>
      <c r="BV200" s="41">
        <f t="shared" si="55"/>
        <v>74</v>
      </c>
    </row>
    <row r="201" spans="2:74" x14ac:dyDescent="0.3">
      <c r="B201" s="12" t="s">
        <v>407</v>
      </c>
      <c r="C201" s="12">
        <v>402051051</v>
      </c>
      <c r="D201" s="12" t="s">
        <v>408</v>
      </c>
      <c r="E201" s="12" t="s">
        <v>206</v>
      </c>
      <c r="F201" s="12" t="s">
        <v>2084</v>
      </c>
      <c r="G201" s="12" t="s">
        <v>106</v>
      </c>
      <c r="H201" s="12" t="s">
        <v>86</v>
      </c>
      <c r="I201" s="28">
        <v>866250</v>
      </c>
      <c r="J201" s="28">
        <v>829000</v>
      </c>
      <c r="K201" s="28">
        <v>749000</v>
      </c>
      <c r="L201" s="28">
        <v>860000</v>
      </c>
      <c r="M201" s="28">
        <v>840000</v>
      </c>
      <c r="N201" s="28">
        <v>800000</v>
      </c>
      <c r="O201" s="29">
        <v>19</v>
      </c>
      <c r="P201" s="29">
        <v>19</v>
      </c>
      <c r="Q201" s="29">
        <v>20</v>
      </c>
      <c r="R201" s="28">
        <v>620</v>
      </c>
      <c r="S201" s="28">
        <v>560</v>
      </c>
      <c r="T201" s="30">
        <v>2.6</v>
      </c>
      <c r="U201" s="30">
        <v>-0.10000000000000009</v>
      </c>
      <c r="V201" s="30">
        <v>2.7</v>
      </c>
      <c r="W201" s="30">
        <v>2.7</v>
      </c>
      <c r="X201" s="31">
        <v>3.7217893217893219E-2</v>
      </c>
      <c r="Y201" s="30">
        <v>2.6</v>
      </c>
      <c r="Z201" s="30">
        <v>0.10000000000000009</v>
      </c>
      <c r="AA201" s="30">
        <v>2.5</v>
      </c>
      <c r="AB201" s="30">
        <v>2.4</v>
      </c>
      <c r="AC201" s="32">
        <v>0.28831845238095238</v>
      </c>
      <c r="AD201" s="30">
        <v>7.7467698317307692</v>
      </c>
      <c r="AE201" s="12">
        <v>277</v>
      </c>
      <c r="AF201" s="12">
        <v>188</v>
      </c>
      <c r="AG201" s="12">
        <v>172</v>
      </c>
      <c r="AH201" s="33">
        <v>2.7317073170731709</v>
      </c>
      <c r="AI201" s="34">
        <v>790000</v>
      </c>
      <c r="AJ201" s="34">
        <v>700000</v>
      </c>
      <c r="AK201" s="34">
        <v>632000</v>
      </c>
      <c r="AL201" s="35">
        <v>0.12857142857142856</v>
      </c>
      <c r="AM201" s="35">
        <v>0.25</v>
      </c>
      <c r="AN201" s="12">
        <v>2.8</v>
      </c>
      <c r="AO201" s="33">
        <v>0</v>
      </c>
      <c r="AP201" s="12">
        <v>2.8</v>
      </c>
      <c r="AQ201" s="32">
        <v>0.11208053691275169</v>
      </c>
      <c r="AR201" s="34">
        <v>600</v>
      </c>
      <c r="AS201" s="34">
        <v>550</v>
      </c>
      <c r="AT201" s="31">
        <v>9.0909090909090912E-2</v>
      </c>
      <c r="AU201" s="32">
        <v>0.38959654272454697</v>
      </c>
      <c r="AV201" s="36">
        <v>2150.4</v>
      </c>
      <c r="AW201" s="30">
        <v>0.79610000000000003</v>
      </c>
      <c r="AX201" s="30">
        <v>0.2039</v>
      </c>
      <c r="AY201" s="30">
        <v>0.94430000000000003</v>
      </c>
      <c r="AZ201" s="30">
        <v>3.9399999999999998E-2</v>
      </c>
      <c r="BA201" s="30">
        <v>0.41689999999999999</v>
      </c>
      <c r="BB201" s="30">
        <v>0.41959999999999997</v>
      </c>
      <c r="BC201" s="30">
        <v>0.13550000000000001</v>
      </c>
      <c r="BD201" s="37">
        <v>7</v>
      </c>
      <c r="BE201" s="29">
        <v>13</v>
      </c>
      <c r="BF201" s="38" t="s">
        <v>2912</v>
      </c>
      <c r="BG201" s="39">
        <v>138.720994125027</v>
      </c>
      <c r="BH201" s="39">
        <v>-34.853712529422403</v>
      </c>
      <c r="BI201" s="40">
        <f t="shared" si="42"/>
        <v>74</v>
      </c>
      <c r="BJ201" s="40">
        <f t="shared" si="43"/>
        <v>70</v>
      </c>
      <c r="BK201" s="40">
        <f t="shared" si="44"/>
        <v>91</v>
      </c>
      <c r="BL201" s="40">
        <f t="shared" si="45"/>
        <v>1</v>
      </c>
      <c r="BM201" s="40">
        <f t="shared" si="46"/>
        <v>65</v>
      </c>
      <c r="BN201" s="40">
        <f t="shared" si="47"/>
        <v>100</v>
      </c>
      <c r="BO201" s="40">
        <f t="shared" si="48"/>
        <v>100</v>
      </c>
      <c r="BP201" s="40">
        <f t="shared" si="49"/>
        <v>82</v>
      </c>
      <c r="BQ201" s="41">
        <f t="shared" si="50"/>
        <v>74</v>
      </c>
      <c r="BR201" s="40">
        <f t="shared" si="51"/>
        <v>73</v>
      </c>
      <c r="BS201" s="41">
        <f t="shared" si="52"/>
        <v>75</v>
      </c>
      <c r="BT201" s="41">
        <f t="shared" si="53"/>
        <v>74</v>
      </c>
      <c r="BU201" s="41">
        <f t="shared" si="54"/>
        <v>70</v>
      </c>
      <c r="BV201" s="41">
        <f t="shared" si="55"/>
        <v>74</v>
      </c>
    </row>
    <row r="202" spans="2:74" x14ac:dyDescent="0.3">
      <c r="B202" s="12" t="s">
        <v>409</v>
      </c>
      <c r="C202" s="12">
        <v>403041088</v>
      </c>
      <c r="D202" s="12" t="s">
        <v>209</v>
      </c>
      <c r="E202" s="12" t="s">
        <v>172</v>
      </c>
      <c r="F202" s="12" t="s">
        <v>2084</v>
      </c>
      <c r="G202" s="12" t="s">
        <v>106</v>
      </c>
      <c r="H202" s="12" t="s">
        <v>86</v>
      </c>
      <c r="I202" s="28">
        <v>933300</v>
      </c>
      <c r="J202" s="28">
        <v>997350</v>
      </c>
      <c r="K202" s="28">
        <v>895000</v>
      </c>
      <c r="L202" s="28">
        <v>1010000</v>
      </c>
      <c r="M202" s="28">
        <v>960000</v>
      </c>
      <c r="N202" s="28">
        <v>935000</v>
      </c>
      <c r="O202" s="29">
        <v>41</v>
      </c>
      <c r="P202" s="29">
        <v>23</v>
      </c>
      <c r="Q202" s="29">
        <v>23</v>
      </c>
      <c r="R202" s="28">
        <v>590</v>
      </c>
      <c r="S202" s="28">
        <v>520</v>
      </c>
      <c r="T202" s="30">
        <v>2</v>
      </c>
      <c r="U202" s="30">
        <v>-0.10000000000000009</v>
      </c>
      <c r="V202" s="30">
        <v>2.1</v>
      </c>
      <c r="W202" s="30">
        <v>2.7</v>
      </c>
      <c r="X202" s="31">
        <v>3.2872602592949746E-2</v>
      </c>
      <c r="Y202" s="30">
        <v>1</v>
      </c>
      <c r="Z202" s="30">
        <v>-0.19999999999999996</v>
      </c>
      <c r="AA202" s="30">
        <v>1.2</v>
      </c>
      <c r="AB202" s="30">
        <v>1.4</v>
      </c>
      <c r="AC202" s="32">
        <v>0.30016280016280017</v>
      </c>
      <c r="AD202" s="30">
        <v>9.1310932657086497</v>
      </c>
      <c r="AE202" s="12">
        <v>438</v>
      </c>
      <c r="AF202" s="12">
        <v>349</v>
      </c>
      <c r="AG202" s="12">
        <v>366</v>
      </c>
      <c r="AH202" s="33">
        <v>2.3387978142076502</v>
      </c>
      <c r="AI202" s="34">
        <v>745000</v>
      </c>
      <c r="AJ202" s="34">
        <v>657000</v>
      </c>
      <c r="AK202" s="34">
        <v>600000</v>
      </c>
      <c r="AL202" s="35">
        <v>0.13394216133942161</v>
      </c>
      <c r="AM202" s="35">
        <v>0.24166666666666667</v>
      </c>
      <c r="AN202" s="12">
        <v>2.8</v>
      </c>
      <c r="AO202" s="33">
        <v>0</v>
      </c>
      <c r="AP202" s="12">
        <v>2.8</v>
      </c>
      <c r="AQ202" s="32">
        <v>0.11594202898550725</v>
      </c>
      <c r="AR202" s="34">
        <v>560</v>
      </c>
      <c r="AS202" s="34">
        <v>520</v>
      </c>
      <c r="AT202" s="31">
        <v>7.6923076923076927E-2</v>
      </c>
      <c r="AU202" s="32">
        <v>0.43377969749140266</v>
      </c>
      <c r="AV202" s="36">
        <v>1965.6000000000001</v>
      </c>
      <c r="AW202" s="30">
        <v>0.80259999999999998</v>
      </c>
      <c r="AX202" s="30">
        <v>0.19739999999999999</v>
      </c>
      <c r="AY202" s="30">
        <v>0.96919999999999995</v>
      </c>
      <c r="AZ202" s="30">
        <v>1.2800000000000001E-2</v>
      </c>
      <c r="BA202" s="30">
        <v>0.43319999999999997</v>
      </c>
      <c r="BB202" s="30">
        <v>0.41739999999999999</v>
      </c>
      <c r="BC202" s="30">
        <v>0.12540000000000001</v>
      </c>
      <c r="BD202" s="37">
        <v>6</v>
      </c>
      <c r="BE202" s="29">
        <v>41</v>
      </c>
      <c r="BF202" s="38" t="s">
        <v>2913</v>
      </c>
      <c r="BG202" s="39">
        <v>138.54397337710401</v>
      </c>
      <c r="BH202" s="39">
        <v>-35.279777435517701</v>
      </c>
      <c r="BI202" s="40">
        <f t="shared" si="42"/>
        <v>84</v>
      </c>
      <c r="BJ202" s="40">
        <f t="shared" si="43"/>
        <v>70</v>
      </c>
      <c r="BK202" s="40">
        <f t="shared" si="44"/>
        <v>96</v>
      </c>
      <c r="BL202" s="40">
        <f t="shared" si="45"/>
        <v>1</v>
      </c>
      <c r="BM202" s="40">
        <f t="shared" si="46"/>
        <v>67</v>
      </c>
      <c r="BN202" s="40">
        <f t="shared" si="47"/>
        <v>100</v>
      </c>
      <c r="BO202" s="40">
        <f t="shared" si="48"/>
        <v>100</v>
      </c>
      <c r="BP202" s="40">
        <f t="shared" si="49"/>
        <v>85</v>
      </c>
      <c r="BQ202" s="41">
        <f t="shared" si="50"/>
        <v>60</v>
      </c>
      <c r="BR202" s="40">
        <f t="shared" si="51"/>
        <v>59</v>
      </c>
      <c r="BS202" s="41">
        <f t="shared" si="52"/>
        <v>67</v>
      </c>
      <c r="BT202" s="41">
        <f t="shared" si="53"/>
        <v>100</v>
      </c>
      <c r="BU202" s="41">
        <f t="shared" si="54"/>
        <v>60</v>
      </c>
      <c r="BV202" s="41">
        <f t="shared" si="55"/>
        <v>74</v>
      </c>
    </row>
    <row r="203" spans="2:74" x14ac:dyDescent="0.3">
      <c r="B203" s="12" t="s">
        <v>410</v>
      </c>
      <c r="C203" s="12">
        <v>405031121</v>
      </c>
      <c r="D203" s="12" t="s">
        <v>213</v>
      </c>
      <c r="E203" s="12" t="s">
        <v>134</v>
      </c>
      <c r="F203" s="12" t="s">
        <v>2713</v>
      </c>
      <c r="G203" s="12" t="s">
        <v>106</v>
      </c>
      <c r="H203" s="12" t="s">
        <v>86</v>
      </c>
      <c r="I203" s="28">
        <v>259000</v>
      </c>
      <c r="J203" s="28">
        <v>242500</v>
      </c>
      <c r="K203" s="28">
        <v>208000</v>
      </c>
      <c r="L203" s="28">
        <v>205000</v>
      </c>
      <c r="M203" s="28">
        <v>200000</v>
      </c>
      <c r="N203" s="28">
        <v>170000</v>
      </c>
      <c r="O203" s="29">
        <v>64</v>
      </c>
      <c r="P203" s="29">
        <v>70</v>
      </c>
      <c r="Q203" s="29">
        <v>77</v>
      </c>
      <c r="R203" s="28">
        <v>270</v>
      </c>
      <c r="S203" s="28">
        <v>250</v>
      </c>
      <c r="T203" s="30">
        <v>1.3</v>
      </c>
      <c r="U203" s="30">
        <v>0</v>
      </c>
      <c r="V203" s="30">
        <v>1.3</v>
      </c>
      <c r="W203" s="30">
        <v>1.3</v>
      </c>
      <c r="X203" s="31">
        <v>5.4208494208494211E-2</v>
      </c>
      <c r="Y203" s="30">
        <v>0.3</v>
      </c>
      <c r="Z203" s="30">
        <v>9.9999999999999978E-2</v>
      </c>
      <c r="AA203" s="30">
        <v>0.2</v>
      </c>
      <c r="AB203" s="30">
        <v>0.3</v>
      </c>
      <c r="AC203" s="32">
        <v>0.25893816173085776</v>
      </c>
      <c r="AD203" s="30">
        <v>4.7767082541518633</v>
      </c>
      <c r="AE203" s="12">
        <v>157</v>
      </c>
      <c r="AF203" s="12">
        <v>151</v>
      </c>
      <c r="AG203" s="12">
        <v>156</v>
      </c>
      <c r="AH203" s="33">
        <v>7.6223175965665231</v>
      </c>
      <c r="AI203" s="34">
        <v>250000</v>
      </c>
      <c r="AJ203" s="34">
        <v>200000</v>
      </c>
      <c r="AK203" s="34">
        <v>197500</v>
      </c>
      <c r="AL203" s="35">
        <v>0.25</v>
      </c>
      <c r="AM203" s="35">
        <v>0.26582278481012656</v>
      </c>
      <c r="AN203" s="12">
        <v>0.9</v>
      </c>
      <c r="AO203" s="33">
        <v>-9.9999999999999978E-2</v>
      </c>
      <c r="AP203" s="12">
        <v>1</v>
      </c>
      <c r="AQ203" s="32">
        <v>3.5135135135135137E-2</v>
      </c>
      <c r="AR203" s="34">
        <v>350</v>
      </c>
      <c r="AS203" s="34">
        <v>300</v>
      </c>
      <c r="AT203" s="31">
        <v>0.16666666666666666</v>
      </c>
      <c r="AU203" s="32">
        <v>0.26530612244897961</v>
      </c>
      <c r="AV203" s="36">
        <v>1042.72</v>
      </c>
      <c r="AW203" s="30">
        <v>0.62160000000000004</v>
      </c>
      <c r="AX203" s="30">
        <v>0.37840000000000001</v>
      </c>
      <c r="AY203" s="30">
        <v>0.96289999999999998</v>
      </c>
      <c r="AZ203" s="30">
        <v>1.18E-2</v>
      </c>
      <c r="BA203" s="30">
        <v>0.55110000000000003</v>
      </c>
      <c r="BB203" s="30">
        <v>0.24679999999999999</v>
      </c>
      <c r="BC203" s="30">
        <v>0.14829999999999999</v>
      </c>
      <c r="BD203" s="37">
        <v>1.5</v>
      </c>
      <c r="BE203" s="29">
        <v>255</v>
      </c>
      <c r="BF203" s="38" t="s">
        <v>2914</v>
      </c>
      <c r="BG203" s="39">
        <v>138.63827456658899</v>
      </c>
      <c r="BH203" s="39">
        <v>-32.627326591379898</v>
      </c>
      <c r="BI203" s="40">
        <f t="shared" si="42"/>
        <v>95</v>
      </c>
      <c r="BJ203" s="40">
        <f t="shared" si="43"/>
        <v>100</v>
      </c>
      <c r="BK203" s="40">
        <f t="shared" si="44"/>
        <v>30</v>
      </c>
      <c r="BL203" s="40">
        <f t="shared" si="45"/>
        <v>12</v>
      </c>
      <c r="BM203" s="40">
        <f t="shared" si="46"/>
        <v>100</v>
      </c>
      <c r="BN203" s="40">
        <f t="shared" si="47"/>
        <v>39</v>
      </c>
      <c r="BO203" s="40">
        <f t="shared" si="48"/>
        <v>61</v>
      </c>
      <c r="BP203" s="40">
        <f t="shared" si="49"/>
        <v>100</v>
      </c>
      <c r="BQ203" s="41">
        <f t="shared" si="50"/>
        <v>100</v>
      </c>
      <c r="BR203" s="40">
        <f t="shared" si="51"/>
        <v>100</v>
      </c>
      <c r="BS203" s="41">
        <f t="shared" si="52"/>
        <v>94</v>
      </c>
      <c r="BT203" s="41">
        <f t="shared" si="53"/>
        <v>100</v>
      </c>
      <c r="BU203" s="41">
        <f t="shared" si="54"/>
        <v>15</v>
      </c>
      <c r="BV203" s="41">
        <f t="shared" si="55"/>
        <v>74</v>
      </c>
    </row>
    <row r="204" spans="2:74" x14ac:dyDescent="0.3">
      <c r="B204" s="12" t="s">
        <v>411</v>
      </c>
      <c r="C204" s="12">
        <v>407021156</v>
      </c>
      <c r="D204" s="12" t="s">
        <v>141</v>
      </c>
      <c r="E204" s="12" t="s">
        <v>105</v>
      </c>
      <c r="F204" s="12" t="s">
        <v>2713</v>
      </c>
      <c r="G204" s="12" t="s">
        <v>106</v>
      </c>
      <c r="H204" s="12" t="s">
        <v>86</v>
      </c>
      <c r="I204" s="28">
        <v>380000</v>
      </c>
      <c r="J204" s="28">
        <v>375000</v>
      </c>
      <c r="K204" s="28">
        <v>345000</v>
      </c>
      <c r="L204" s="28">
        <v>350000</v>
      </c>
      <c r="M204" s="28">
        <v>420000</v>
      </c>
      <c r="N204" s="28">
        <v>350001</v>
      </c>
      <c r="O204" s="29">
        <v>88</v>
      </c>
      <c r="P204" s="29">
        <v>82</v>
      </c>
      <c r="Q204" s="29">
        <v>72</v>
      </c>
      <c r="R204" s="28">
        <v>320</v>
      </c>
      <c r="S204" s="28">
        <v>320</v>
      </c>
      <c r="T204" s="30">
        <v>1.5</v>
      </c>
      <c r="U204" s="30">
        <v>-0.10000000000000009</v>
      </c>
      <c r="V204" s="30">
        <v>1.6</v>
      </c>
      <c r="W204" s="30">
        <v>1.4</v>
      </c>
      <c r="X204" s="31">
        <v>4.3789473684210524E-2</v>
      </c>
      <c r="Y204" s="30">
        <v>0.2</v>
      </c>
      <c r="Z204" s="30">
        <v>0</v>
      </c>
      <c r="AA204" s="30">
        <v>0.2</v>
      </c>
      <c r="AB204" s="30">
        <v>0.3</v>
      </c>
      <c r="AC204" s="32">
        <v>0.21743857360295715</v>
      </c>
      <c r="AD204" s="30">
        <v>4.9655443491059925</v>
      </c>
      <c r="AE204" s="12">
        <v>368</v>
      </c>
      <c r="AF204" s="12">
        <v>388</v>
      </c>
      <c r="AG204" s="12">
        <v>313</v>
      </c>
      <c r="AH204" s="33">
        <v>4.8745837957824643</v>
      </c>
      <c r="AI204" s="34">
        <v>397000</v>
      </c>
      <c r="AJ204" s="34">
        <v>383000</v>
      </c>
      <c r="AK204" s="34">
        <v>370000</v>
      </c>
      <c r="AL204" s="35">
        <v>3.6553524804177548E-2</v>
      </c>
      <c r="AM204" s="35">
        <v>7.2972972972972977E-2</v>
      </c>
      <c r="AN204" s="12">
        <v>1.9</v>
      </c>
      <c r="AO204" s="33">
        <v>9.9999999999999867E-2</v>
      </c>
      <c r="AP204" s="12">
        <v>1.8</v>
      </c>
      <c r="AQ204" s="32">
        <v>6.6108786610878656E-2</v>
      </c>
      <c r="AR204" s="34">
        <v>420</v>
      </c>
      <c r="AS204" s="34">
        <v>385</v>
      </c>
      <c r="AT204" s="31">
        <v>9.0909090909090912E-2</v>
      </c>
      <c r="AU204" s="32">
        <v>0.26067178425289039</v>
      </c>
      <c r="AV204" s="36">
        <v>1471.68</v>
      </c>
      <c r="AW204" s="30">
        <v>0.6623</v>
      </c>
      <c r="AX204" s="30">
        <v>0.3377</v>
      </c>
      <c r="AY204" s="30">
        <v>0.94279999999999997</v>
      </c>
      <c r="AZ204" s="30">
        <v>3.7600000000000001E-2</v>
      </c>
      <c r="BA204" s="30">
        <v>0.41339999999999999</v>
      </c>
      <c r="BB204" s="30">
        <v>0.31540000000000001</v>
      </c>
      <c r="BC204" s="30">
        <v>0.2132</v>
      </c>
      <c r="BD204" s="37">
        <v>4</v>
      </c>
      <c r="BE204" s="29">
        <v>340</v>
      </c>
      <c r="BF204" s="38" t="s">
        <v>2915</v>
      </c>
      <c r="BG204" s="39">
        <v>140.791871894206</v>
      </c>
      <c r="BH204" s="39">
        <v>-37.410151675099101</v>
      </c>
      <c r="BI204" s="40">
        <f t="shared" si="42"/>
        <v>92</v>
      </c>
      <c r="BJ204" s="40">
        <f t="shared" si="43"/>
        <v>85</v>
      </c>
      <c r="BK204" s="40">
        <f t="shared" si="44"/>
        <v>64</v>
      </c>
      <c r="BL204" s="40">
        <f t="shared" si="45"/>
        <v>14</v>
      </c>
      <c r="BM204" s="40">
        <f t="shared" si="46"/>
        <v>19</v>
      </c>
      <c r="BN204" s="40">
        <f t="shared" si="47"/>
        <v>86</v>
      </c>
      <c r="BO204" s="40">
        <f t="shared" si="48"/>
        <v>49</v>
      </c>
      <c r="BP204" s="40">
        <f t="shared" si="49"/>
        <v>81</v>
      </c>
      <c r="BQ204" s="41">
        <f t="shared" si="50"/>
        <v>96</v>
      </c>
      <c r="BR204" s="40">
        <f t="shared" si="51"/>
        <v>100</v>
      </c>
      <c r="BS204" s="41">
        <f t="shared" si="52"/>
        <v>100</v>
      </c>
      <c r="BT204" s="41">
        <f t="shared" si="53"/>
        <v>100</v>
      </c>
      <c r="BU204" s="41">
        <f t="shared" si="54"/>
        <v>40</v>
      </c>
      <c r="BV204" s="41">
        <f t="shared" si="55"/>
        <v>74</v>
      </c>
    </row>
    <row r="205" spans="2:74" x14ac:dyDescent="0.3">
      <c r="B205" s="12" t="s">
        <v>412</v>
      </c>
      <c r="C205" s="12">
        <v>506011116</v>
      </c>
      <c r="D205" s="12" t="s">
        <v>413</v>
      </c>
      <c r="E205" s="12" t="s">
        <v>332</v>
      </c>
      <c r="F205" s="12" t="s">
        <v>2736</v>
      </c>
      <c r="G205" s="12" t="s">
        <v>120</v>
      </c>
      <c r="H205" s="12" t="s">
        <v>86</v>
      </c>
      <c r="I205" s="28">
        <v>879000</v>
      </c>
      <c r="J205" s="28">
        <v>849000</v>
      </c>
      <c r="K205" s="28">
        <v>749000</v>
      </c>
      <c r="L205" s="28">
        <v>926000</v>
      </c>
      <c r="M205" s="28">
        <v>875000</v>
      </c>
      <c r="N205" s="28">
        <v>755000</v>
      </c>
      <c r="O205" s="29">
        <v>46</v>
      </c>
      <c r="P205" s="29">
        <v>43</v>
      </c>
      <c r="Q205" s="29">
        <v>39</v>
      </c>
      <c r="R205" s="28">
        <v>700</v>
      </c>
      <c r="S205" s="28">
        <v>600</v>
      </c>
      <c r="T205" s="30">
        <v>3.5</v>
      </c>
      <c r="U205" s="30">
        <v>0.10000000000000009</v>
      </c>
      <c r="V205" s="30">
        <v>3.4</v>
      </c>
      <c r="W205" s="30">
        <v>3.1</v>
      </c>
      <c r="X205" s="31">
        <v>4.141069397042093E-2</v>
      </c>
      <c r="Y205" s="30">
        <v>1.1000000000000001</v>
      </c>
      <c r="Z205" s="30">
        <v>0.20000000000000007</v>
      </c>
      <c r="AA205" s="30">
        <v>0.9</v>
      </c>
      <c r="AB205" s="30">
        <v>0.6</v>
      </c>
      <c r="AC205" s="32">
        <v>0.28604118993135008</v>
      </c>
      <c r="AD205" s="30">
        <v>6.9074232403751852</v>
      </c>
      <c r="AE205" s="12">
        <v>604</v>
      </c>
      <c r="AF205" s="12">
        <v>570</v>
      </c>
      <c r="AG205" s="12">
        <v>313</v>
      </c>
      <c r="AH205" s="33">
        <v>4.5500340367597003</v>
      </c>
      <c r="AI205" s="34">
        <v>675000</v>
      </c>
      <c r="AJ205" s="34">
        <v>537000</v>
      </c>
      <c r="AK205" s="34">
        <v>435000</v>
      </c>
      <c r="AL205" s="35">
        <v>0.25698324022346369</v>
      </c>
      <c r="AM205" s="35">
        <v>0.55172413793103448</v>
      </c>
      <c r="AN205" s="12">
        <v>4.5</v>
      </c>
      <c r="AO205" s="33">
        <v>0</v>
      </c>
      <c r="AP205" s="12">
        <v>4.5</v>
      </c>
      <c r="AQ205" s="32">
        <v>9.9115044247787609E-2</v>
      </c>
      <c r="AR205" s="34">
        <v>650</v>
      </c>
      <c r="AS205" s="34">
        <v>580</v>
      </c>
      <c r="AT205" s="31">
        <v>0.1206896551724138</v>
      </c>
      <c r="AU205" s="32">
        <v>0.40845920082928722</v>
      </c>
      <c r="AV205" s="36">
        <v>2447.2000000000003</v>
      </c>
      <c r="AW205" s="30">
        <v>0.82509999999999994</v>
      </c>
      <c r="AX205" s="30">
        <v>0.1749</v>
      </c>
      <c r="AY205" s="30">
        <v>0.98219999999999996</v>
      </c>
      <c r="AZ205" s="30">
        <v>1.5100000000000001E-2</v>
      </c>
      <c r="BA205" s="30">
        <v>0.38140000000000002</v>
      </c>
      <c r="BB205" s="30">
        <v>0.53149999999999997</v>
      </c>
      <c r="BC205" s="30">
        <v>6.8900000000000003E-2</v>
      </c>
      <c r="BD205" s="37">
        <v>8.5</v>
      </c>
      <c r="BE205" s="29">
        <v>30</v>
      </c>
      <c r="BF205" s="38" t="s">
        <v>2916</v>
      </c>
      <c r="BG205" s="39">
        <v>116.097537114121</v>
      </c>
      <c r="BH205" s="39">
        <v>-32.114218389586398</v>
      </c>
      <c r="BI205" s="40">
        <f t="shared" si="42"/>
        <v>59</v>
      </c>
      <c r="BJ205" s="40">
        <f t="shared" si="43"/>
        <v>42</v>
      </c>
      <c r="BK205" s="40">
        <f t="shared" si="44"/>
        <v>68</v>
      </c>
      <c r="BL205" s="40">
        <f t="shared" si="45"/>
        <v>1</v>
      </c>
      <c r="BM205" s="40">
        <f t="shared" si="46"/>
        <v>100</v>
      </c>
      <c r="BN205" s="40">
        <f t="shared" si="47"/>
        <v>100</v>
      </c>
      <c r="BO205" s="40">
        <f t="shared" si="48"/>
        <v>100</v>
      </c>
      <c r="BP205" s="40">
        <f t="shared" si="49"/>
        <v>74</v>
      </c>
      <c r="BQ205" s="41">
        <f t="shared" si="50"/>
        <v>88</v>
      </c>
      <c r="BR205" s="40">
        <f t="shared" si="51"/>
        <v>81</v>
      </c>
      <c r="BS205" s="41">
        <f t="shared" si="52"/>
        <v>76</v>
      </c>
      <c r="BT205" s="41">
        <f t="shared" si="53"/>
        <v>98</v>
      </c>
      <c r="BU205" s="41">
        <f t="shared" si="54"/>
        <v>85</v>
      </c>
      <c r="BV205" s="41">
        <f t="shared" si="55"/>
        <v>74</v>
      </c>
    </row>
    <row r="206" spans="2:74" x14ac:dyDescent="0.3">
      <c r="B206" s="12" t="s">
        <v>414</v>
      </c>
      <c r="C206" s="12">
        <v>506051141</v>
      </c>
      <c r="D206" s="12" t="s">
        <v>415</v>
      </c>
      <c r="E206" s="12" t="s">
        <v>332</v>
      </c>
      <c r="F206" s="12" t="s">
        <v>2736</v>
      </c>
      <c r="G206" s="12" t="s">
        <v>120</v>
      </c>
      <c r="H206" s="12" t="s">
        <v>86</v>
      </c>
      <c r="I206" s="28">
        <v>900000</v>
      </c>
      <c r="J206" s="28">
        <v>875000</v>
      </c>
      <c r="K206" s="28">
        <v>749000</v>
      </c>
      <c r="L206" s="28">
        <v>1000000</v>
      </c>
      <c r="M206" s="28">
        <v>886000</v>
      </c>
      <c r="N206" s="28">
        <v>720000</v>
      </c>
      <c r="O206" s="29">
        <v>38</v>
      </c>
      <c r="P206" s="29">
        <v>40</v>
      </c>
      <c r="Q206" s="29">
        <v>41</v>
      </c>
      <c r="R206" s="28">
        <v>700</v>
      </c>
      <c r="S206" s="28">
        <v>575</v>
      </c>
      <c r="T206" s="30">
        <v>3.2</v>
      </c>
      <c r="U206" s="30">
        <v>0</v>
      </c>
      <c r="V206" s="30">
        <v>3.2</v>
      </c>
      <c r="W206" s="30">
        <v>3.1</v>
      </c>
      <c r="X206" s="31">
        <v>4.0444444444444443E-2</v>
      </c>
      <c r="Y206" s="30">
        <v>1.2</v>
      </c>
      <c r="Z206" s="30">
        <v>0</v>
      </c>
      <c r="AA206" s="30">
        <v>1.2</v>
      </c>
      <c r="AB206" s="30">
        <v>1</v>
      </c>
      <c r="AC206" s="32">
        <v>0.30193236714975846</v>
      </c>
      <c r="AD206" s="30">
        <v>7.4653607262302915</v>
      </c>
      <c r="AE206" s="12">
        <v>209</v>
      </c>
      <c r="AF206" s="12">
        <v>167</v>
      </c>
      <c r="AG206" s="12">
        <v>139</v>
      </c>
      <c r="AH206" s="33">
        <v>3.0866141732283463</v>
      </c>
      <c r="AI206" s="34">
        <v>820000</v>
      </c>
      <c r="AJ206" s="34">
        <v>660000</v>
      </c>
      <c r="AK206" s="34">
        <v>590000</v>
      </c>
      <c r="AL206" s="35">
        <v>0.24242424242424243</v>
      </c>
      <c r="AM206" s="35">
        <v>0.38983050847457629</v>
      </c>
      <c r="AN206" s="12">
        <v>3.3</v>
      </c>
      <c r="AO206" s="33">
        <v>0</v>
      </c>
      <c r="AP206" s="12">
        <v>3.3</v>
      </c>
      <c r="AQ206" s="32">
        <v>5.7238734419942469E-2</v>
      </c>
      <c r="AR206" s="34">
        <v>655</v>
      </c>
      <c r="AS206" s="34">
        <v>580</v>
      </c>
      <c r="AT206" s="31">
        <v>0.12931034482758622</v>
      </c>
      <c r="AU206" s="32">
        <v>0.48116135715875186</v>
      </c>
      <c r="AV206" s="36">
        <v>2318.4</v>
      </c>
      <c r="AW206" s="30">
        <v>0.80649999999999999</v>
      </c>
      <c r="AX206" s="30">
        <v>0.19350000000000001</v>
      </c>
      <c r="AY206" s="30">
        <v>0.95389999999999997</v>
      </c>
      <c r="AZ206" s="30">
        <v>2.5700000000000001E-2</v>
      </c>
      <c r="BA206" s="30">
        <v>0.42549999999999999</v>
      </c>
      <c r="BB206" s="30">
        <v>0.43930000000000002</v>
      </c>
      <c r="BC206" s="30">
        <v>0.10639999999999999</v>
      </c>
      <c r="BD206" s="37">
        <v>8.5</v>
      </c>
      <c r="BE206" s="29">
        <v>23</v>
      </c>
      <c r="BF206" s="38" t="s">
        <v>2917</v>
      </c>
      <c r="BG206" s="39">
        <v>116.08236068526099</v>
      </c>
      <c r="BH206" s="39">
        <v>-32.010961597952601</v>
      </c>
      <c r="BI206" s="40">
        <f t="shared" si="42"/>
        <v>64</v>
      </c>
      <c r="BJ206" s="40">
        <f t="shared" si="43"/>
        <v>62</v>
      </c>
      <c r="BK206" s="40">
        <f t="shared" si="44"/>
        <v>87</v>
      </c>
      <c r="BL206" s="40">
        <f t="shared" si="45"/>
        <v>1</v>
      </c>
      <c r="BM206" s="40">
        <f t="shared" si="46"/>
        <v>100</v>
      </c>
      <c r="BN206" s="40">
        <f t="shared" si="47"/>
        <v>73</v>
      </c>
      <c r="BO206" s="40">
        <f t="shared" si="48"/>
        <v>100</v>
      </c>
      <c r="BP206" s="40">
        <f t="shared" si="49"/>
        <v>84</v>
      </c>
      <c r="BQ206" s="41">
        <f t="shared" si="50"/>
        <v>85</v>
      </c>
      <c r="BR206" s="40">
        <f t="shared" si="51"/>
        <v>76</v>
      </c>
      <c r="BS206" s="41">
        <f t="shared" si="52"/>
        <v>66</v>
      </c>
      <c r="BT206" s="41">
        <f t="shared" si="53"/>
        <v>97</v>
      </c>
      <c r="BU206" s="41">
        <f t="shared" si="54"/>
        <v>85</v>
      </c>
      <c r="BV206" s="41">
        <f t="shared" si="55"/>
        <v>74</v>
      </c>
    </row>
    <row r="207" spans="2:74" x14ac:dyDescent="0.3">
      <c r="B207" s="12" t="s">
        <v>416</v>
      </c>
      <c r="C207" s="12">
        <v>507041180</v>
      </c>
      <c r="D207" s="12" t="s">
        <v>417</v>
      </c>
      <c r="E207" s="12" t="s">
        <v>281</v>
      </c>
      <c r="F207" s="12" t="s">
        <v>2736</v>
      </c>
      <c r="G207" s="12" t="s">
        <v>120</v>
      </c>
      <c r="H207" s="12" t="s">
        <v>86</v>
      </c>
      <c r="I207" s="28">
        <v>1200000</v>
      </c>
      <c r="J207" s="28">
        <v>1165500</v>
      </c>
      <c r="K207" s="28">
        <v>900000</v>
      </c>
      <c r="L207" s="28">
        <v>1170000</v>
      </c>
      <c r="M207" s="28">
        <v>1150000</v>
      </c>
      <c r="N207" s="28">
        <v>951000</v>
      </c>
      <c r="O207" s="29">
        <v>26</v>
      </c>
      <c r="P207" s="29">
        <v>26</v>
      </c>
      <c r="Q207" s="29">
        <v>31</v>
      </c>
      <c r="R207" s="28">
        <v>780</v>
      </c>
      <c r="S207" s="28">
        <v>720</v>
      </c>
      <c r="T207" s="30">
        <v>2.5</v>
      </c>
      <c r="U207" s="30">
        <v>-0.20000000000000018</v>
      </c>
      <c r="V207" s="30">
        <v>2.7</v>
      </c>
      <c r="W207" s="30">
        <v>2.7</v>
      </c>
      <c r="X207" s="31">
        <v>3.3799999999999997E-2</v>
      </c>
      <c r="Y207" s="30">
        <v>1.8</v>
      </c>
      <c r="Z207" s="30">
        <v>-9.9999999999999867E-2</v>
      </c>
      <c r="AA207" s="30">
        <v>1.9</v>
      </c>
      <c r="AB207" s="30">
        <v>2.2000000000000002</v>
      </c>
      <c r="AC207" s="32">
        <v>0.29889638258736967</v>
      </c>
      <c r="AD207" s="30">
        <v>8.8430882422298716</v>
      </c>
      <c r="AE207" s="12">
        <v>418</v>
      </c>
      <c r="AF207" s="12">
        <v>348</v>
      </c>
      <c r="AG207" s="12">
        <v>294</v>
      </c>
      <c r="AH207" s="33">
        <v>4.9513274336283191</v>
      </c>
      <c r="AI207" s="34">
        <v>1350000</v>
      </c>
      <c r="AJ207" s="34">
        <v>1100000</v>
      </c>
      <c r="AK207" s="34">
        <v>950000</v>
      </c>
      <c r="AL207" s="35">
        <v>0.22727272727272727</v>
      </c>
      <c r="AM207" s="35">
        <v>0.42105263157894735</v>
      </c>
      <c r="AN207" s="12">
        <v>2.6</v>
      </c>
      <c r="AO207" s="33">
        <v>-0.29999999999999982</v>
      </c>
      <c r="AP207" s="12">
        <v>2.9</v>
      </c>
      <c r="AQ207" s="32">
        <v>7.1865054105665183E-2</v>
      </c>
      <c r="AR207" s="34">
        <v>800</v>
      </c>
      <c r="AS207" s="34">
        <v>720</v>
      </c>
      <c r="AT207" s="31">
        <v>0.1111111111111111</v>
      </c>
      <c r="AU207" s="32">
        <v>0.51908266846963325</v>
      </c>
      <c r="AV207" s="36">
        <v>2609.6000000000004</v>
      </c>
      <c r="AW207" s="30">
        <v>0.83860000000000001</v>
      </c>
      <c r="AX207" s="30">
        <v>0.16139999999999999</v>
      </c>
      <c r="AY207" s="30">
        <v>0.93530000000000002</v>
      </c>
      <c r="AZ207" s="30">
        <v>6.2100000000000002E-2</v>
      </c>
      <c r="BA207" s="30">
        <v>0.46239999999999998</v>
      </c>
      <c r="BB207" s="30">
        <v>0.40479999999999999</v>
      </c>
      <c r="BC207" s="30">
        <v>0.1192</v>
      </c>
      <c r="BD207" s="37">
        <v>7</v>
      </c>
      <c r="BE207" s="29">
        <v>14</v>
      </c>
      <c r="BF207" s="38" t="s">
        <v>2918</v>
      </c>
      <c r="BG207" s="39">
        <v>115.865969895012</v>
      </c>
      <c r="BH207" s="39">
        <v>-32.076862601998698</v>
      </c>
      <c r="BI207" s="40">
        <f t="shared" si="42"/>
        <v>75</v>
      </c>
      <c r="BJ207" s="40">
        <f t="shared" si="43"/>
        <v>74</v>
      </c>
      <c r="BK207" s="40">
        <f t="shared" si="44"/>
        <v>63</v>
      </c>
      <c r="BL207" s="40">
        <f t="shared" si="45"/>
        <v>1</v>
      </c>
      <c r="BM207" s="40">
        <f t="shared" si="46"/>
        <v>100</v>
      </c>
      <c r="BN207" s="40">
        <f t="shared" si="47"/>
        <v>95</v>
      </c>
      <c r="BO207" s="40">
        <f t="shared" si="48"/>
        <v>100</v>
      </c>
      <c r="BP207" s="40">
        <f t="shared" si="49"/>
        <v>92</v>
      </c>
      <c r="BQ207" s="41">
        <f t="shared" si="50"/>
        <v>63</v>
      </c>
      <c r="BR207" s="40">
        <f t="shared" si="51"/>
        <v>62</v>
      </c>
      <c r="BS207" s="41">
        <f t="shared" si="52"/>
        <v>68</v>
      </c>
      <c r="BT207" s="41">
        <f t="shared" si="53"/>
        <v>87</v>
      </c>
      <c r="BU207" s="41">
        <f t="shared" si="54"/>
        <v>70</v>
      </c>
      <c r="BV207" s="41">
        <f t="shared" si="55"/>
        <v>74</v>
      </c>
    </row>
    <row r="208" spans="2:74" x14ac:dyDescent="0.3">
      <c r="B208" s="12" t="s">
        <v>418</v>
      </c>
      <c r="C208" s="12">
        <v>509031246</v>
      </c>
      <c r="D208" s="12" t="s">
        <v>419</v>
      </c>
      <c r="E208" s="12" t="s">
        <v>119</v>
      </c>
      <c r="F208" s="12" t="s">
        <v>2720</v>
      </c>
      <c r="G208" s="12" t="s">
        <v>120</v>
      </c>
      <c r="H208" s="12" t="s">
        <v>86</v>
      </c>
      <c r="I208" s="28">
        <v>289000</v>
      </c>
      <c r="J208" s="28">
        <v>290000</v>
      </c>
      <c r="K208" s="28">
        <v>260000</v>
      </c>
      <c r="L208" s="28">
        <v>250000</v>
      </c>
      <c r="M208" s="28">
        <v>290000</v>
      </c>
      <c r="N208" s="28">
        <v>290000</v>
      </c>
      <c r="O208" s="29">
        <v>43</v>
      </c>
      <c r="P208" s="29">
        <v>42</v>
      </c>
      <c r="Q208" s="29">
        <v>67</v>
      </c>
      <c r="R208" s="28">
        <v>350</v>
      </c>
      <c r="S208" s="28">
        <v>395</v>
      </c>
      <c r="T208" s="30">
        <v>1.4</v>
      </c>
      <c r="U208" s="30">
        <v>0</v>
      </c>
      <c r="V208" s="30">
        <v>1.4</v>
      </c>
      <c r="W208" s="30">
        <v>1</v>
      </c>
      <c r="X208" s="31">
        <v>6.2975778546712796E-2</v>
      </c>
      <c r="Y208" s="30">
        <v>0.3</v>
      </c>
      <c r="Z208" s="30">
        <v>9.9999999999999978E-2</v>
      </c>
      <c r="AA208" s="30">
        <v>0.2</v>
      </c>
      <c r="AB208" s="30">
        <v>0.3</v>
      </c>
      <c r="AC208" s="32">
        <v>0.24841017488076311</v>
      </c>
      <c r="AD208" s="30">
        <v>3.9445351945351947</v>
      </c>
      <c r="AE208" s="12">
        <v>80</v>
      </c>
      <c r="AF208" s="12">
        <v>79</v>
      </c>
      <c r="AG208" s="12">
        <v>90</v>
      </c>
      <c r="AH208" s="33">
        <v>3.0758122743682312</v>
      </c>
      <c r="AI208" s="34">
        <v>265000</v>
      </c>
      <c r="AJ208" s="34">
        <v>250000</v>
      </c>
      <c r="AK208" s="34">
        <v>200000</v>
      </c>
      <c r="AL208" s="35">
        <v>0.06</v>
      </c>
      <c r="AM208" s="35">
        <v>0.32500000000000001</v>
      </c>
      <c r="AN208" s="12">
        <v>1.6</v>
      </c>
      <c r="AO208" s="33">
        <v>0.10000000000000009</v>
      </c>
      <c r="AP208" s="12">
        <v>1.5</v>
      </c>
      <c r="AQ208" s="32">
        <v>1.5217391304347827E-2</v>
      </c>
      <c r="AR208" s="34">
        <v>400</v>
      </c>
      <c r="AS208" s="34">
        <v>350</v>
      </c>
      <c r="AT208" s="31">
        <v>0.14285714285714285</v>
      </c>
      <c r="AU208" s="32">
        <v>0.43183157329259181</v>
      </c>
      <c r="AV208" s="36">
        <v>1408.96</v>
      </c>
      <c r="AW208" s="30">
        <v>0.67779999999999996</v>
      </c>
      <c r="AX208" s="30">
        <v>0.32219999999999999</v>
      </c>
      <c r="AY208" s="30">
        <v>0.96509999999999996</v>
      </c>
      <c r="AZ208" s="30">
        <v>2.5999999999999999E-2</v>
      </c>
      <c r="BA208" s="30">
        <v>0.48699999999999999</v>
      </c>
      <c r="BB208" s="30">
        <v>0.223</v>
      </c>
      <c r="BC208" s="30">
        <v>0.20519999999999999</v>
      </c>
      <c r="BD208" s="37">
        <v>6.5</v>
      </c>
      <c r="BE208" s="29">
        <v>136</v>
      </c>
      <c r="BF208" s="38" t="s">
        <v>2919</v>
      </c>
      <c r="BG208" s="39">
        <v>117.149731359329</v>
      </c>
      <c r="BH208" s="39">
        <v>-32.483967999396299</v>
      </c>
      <c r="BI208" s="40">
        <f t="shared" si="42"/>
        <v>93</v>
      </c>
      <c r="BJ208" s="40">
        <f t="shared" si="43"/>
        <v>90</v>
      </c>
      <c r="BK208" s="40">
        <f t="shared" si="44"/>
        <v>87</v>
      </c>
      <c r="BL208" s="40">
        <f t="shared" si="45"/>
        <v>1</v>
      </c>
      <c r="BM208" s="40">
        <f t="shared" si="46"/>
        <v>31</v>
      </c>
      <c r="BN208" s="40">
        <f t="shared" si="47"/>
        <v>9</v>
      </c>
      <c r="BO208" s="40">
        <f t="shared" si="48"/>
        <v>79</v>
      </c>
      <c r="BP208" s="40">
        <f t="shared" si="49"/>
        <v>97</v>
      </c>
      <c r="BQ208" s="41">
        <f t="shared" si="50"/>
        <v>100</v>
      </c>
      <c r="BR208" s="40">
        <f t="shared" si="51"/>
        <v>100</v>
      </c>
      <c r="BS208" s="41">
        <f t="shared" si="52"/>
        <v>100</v>
      </c>
      <c r="BT208" s="41">
        <f t="shared" si="53"/>
        <v>100</v>
      </c>
      <c r="BU208" s="41">
        <f t="shared" si="54"/>
        <v>65</v>
      </c>
      <c r="BV208" s="41">
        <f t="shared" si="55"/>
        <v>74</v>
      </c>
    </row>
    <row r="209" spans="2:74" x14ac:dyDescent="0.3">
      <c r="B209" s="12" t="s">
        <v>420</v>
      </c>
      <c r="C209" s="12">
        <v>509031250</v>
      </c>
      <c r="D209" s="12" t="s">
        <v>419</v>
      </c>
      <c r="E209" s="12" t="s">
        <v>119</v>
      </c>
      <c r="F209" s="12" t="s">
        <v>2720</v>
      </c>
      <c r="G209" s="12" t="s">
        <v>120</v>
      </c>
      <c r="H209" s="12" t="s">
        <v>86</v>
      </c>
      <c r="I209" s="28">
        <v>290000</v>
      </c>
      <c r="J209" s="28">
        <v>275000</v>
      </c>
      <c r="K209" s="28">
        <v>275000</v>
      </c>
      <c r="L209" s="28">
        <v>260000</v>
      </c>
      <c r="M209" s="28">
        <v>250000</v>
      </c>
      <c r="N209" s="28">
        <v>250000</v>
      </c>
      <c r="O209" s="29">
        <v>59</v>
      </c>
      <c r="P209" s="29">
        <v>56</v>
      </c>
      <c r="Q209" s="29">
        <v>56</v>
      </c>
      <c r="R209" s="28">
        <v>400</v>
      </c>
      <c r="S209" s="28">
        <v>340</v>
      </c>
      <c r="T209" s="30">
        <v>1.4</v>
      </c>
      <c r="U209" s="30">
        <v>0</v>
      </c>
      <c r="V209" s="30">
        <v>1.4</v>
      </c>
      <c r="W209" s="30">
        <v>0.9</v>
      </c>
      <c r="X209" s="31">
        <v>7.1724137931034479E-2</v>
      </c>
      <c r="Y209" s="30">
        <v>0.2</v>
      </c>
      <c r="Z209" s="30">
        <v>-9.9999999999999978E-2</v>
      </c>
      <c r="AA209" s="30">
        <v>0.3</v>
      </c>
      <c r="AB209" s="30">
        <v>0.5</v>
      </c>
      <c r="AC209" s="32">
        <v>0.26357406431207164</v>
      </c>
      <c r="AD209" s="30">
        <v>3.6748307043509989</v>
      </c>
      <c r="AE209" s="12">
        <v>80</v>
      </c>
      <c r="AF209" s="12">
        <v>79</v>
      </c>
      <c r="AG209" s="12">
        <v>90</v>
      </c>
      <c r="AH209" s="33">
        <v>3.0758122743682312</v>
      </c>
      <c r="AI209" s="34">
        <v>265000</v>
      </c>
      <c r="AJ209" s="34">
        <v>250000</v>
      </c>
      <c r="AK209" s="34">
        <v>200000</v>
      </c>
      <c r="AL209" s="35">
        <v>0.06</v>
      </c>
      <c r="AM209" s="35">
        <v>0.32500000000000001</v>
      </c>
      <c r="AN209" s="12">
        <v>1.6</v>
      </c>
      <c r="AO209" s="33">
        <v>0.10000000000000009</v>
      </c>
      <c r="AP209" s="12">
        <v>1.5</v>
      </c>
      <c r="AQ209" s="32">
        <v>1.5217391304347827E-2</v>
      </c>
      <c r="AR209" s="34">
        <v>400</v>
      </c>
      <c r="AS209" s="34">
        <v>350</v>
      </c>
      <c r="AT209" s="31">
        <v>0.14285714285714285</v>
      </c>
      <c r="AU209" s="32">
        <v>0.43183157329259181</v>
      </c>
      <c r="AV209" s="36">
        <v>1517.6000000000001</v>
      </c>
      <c r="AW209" s="30">
        <v>0.67800000000000005</v>
      </c>
      <c r="AX209" s="30">
        <v>0.32200000000000001</v>
      </c>
      <c r="AY209" s="30">
        <v>0.95569999999999999</v>
      </c>
      <c r="AZ209" s="30">
        <v>3.0800000000000001E-2</v>
      </c>
      <c r="BA209" s="30">
        <v>0.47699999999999998</v>
      </c>
      <c r="BB209" s="30">
        <v>0.2477</v>
      </c>
      <c r="BC209" s="30">
        <v>0.18440000000000001</v>
      </c>
      <c r="BD209" s="37">
        <v>8</v>
      </c>
      <c r="BE209" s="29">
        <v>174</v>
      </c>
      <c r="BF209" s="38" t="s">
        <v>2920</v>
      </c>
      <c r="BG209" s="39">
        <v>117.030764324697</v>
      </c>
      <c r="BH209" s="39">
        <v>-33.156677750275698</v>
      </c>
      <c r="BI209" s="40">
        <f t="shared" si="42"/>
        <v>93</v>
      </c>
      <c r="BJ209" s="40">
        <f t="shared" si="43"/>
        <v>90</v>
      </c>
      <c r="BK209" s="40">
        <f t="shared" si="44"/>
        <v>87</v>
      </c>
      <c r="BL209" s="40">
        <f t="shared" si="45"/>
        <v>1</v>
      </c>
      <c r="BM209" s="40">
        <f t="shared" si="46"/>
        <v>31</v>
      </c>
      <c r="BN209" s="40">
        <f t="shared" si="47"/>
        <v>9</v>
      </c>
      <c r="BO209" s="40">
        <f t="shared" si="48"/>
        <v>73</v>
      </c>
      <c r="BP209" s="40">
        <f t="shared" si="49"/>
        <v>95</v>
      </c>
      <c r="BQ209" s="41">
        <f t="shared" si="50"/>
        <v>100</v>
      </c>
      <c r="BR209" s="40">
        <f t="shared" si="51"/>
        <v>100</v>
      </c>
      <c r="BS209" s="41">
        <f t="shared" si="52"/>
        <v>91</v>
      </c>
      <c r="BT209" s="41">
        <f t="shared" si="53"/>
        <v>100</v>
      </c>
      <c r="BU209" s="41">
        <f t="shared" si="54"/>
        <v>80</v>
      </c>
      <c r="BV209" s="41">
        <f t="shared" si="55"/>
        <v>74</v>
      </c>
    </row>
    <row r="210" spans="2:74" x14ac:dyDescent="0.3">
      <c r="B210" s="12" t="s">
        <v>421</v>
      </c>
      <c r="C210" s="12">
        <v>601021006</v>
      </c>
      <c r="D210" s="12" t="s">
        <v>149</v>
      </c>
      <c r="E210" s="12" t="s">
        <v>150</v>
      </c>
      <c r="F210" s="12" t="s">
        <v>150</v>
      </c>
      <c r="G210" s="12" t="s">
        <v>151</v>
      </c>
      <c r="H210" s="12" t="s">
        <v>86</v>
      </c>
      <c r="I210" s="28">
        <v>695000</v>
      </c>
      <c r="J210" s="28">
        <v>700000</v>
      </c>
      <c r="K210" s="28">
        <v>700000</v>
      </c>
      <c r="L210" s="28">
        <v>725000</v>
      </c>
      <c r="M210" s="28">
        <v>725000</v>
      </c>
      <c r="N210" s="28">
        <v>700000</v>
      </c>
      <c r="O210" s="29">
        <v>29</v>
      </c>
      <c r="P210" s="29">
        <v>37</v>
      </c>
      <c r="Q210" s="29">
        <v>67</v>
      </c>
      <c r="R210" s="28">
        <v>590</v>
      </c>
      <c r="S210" s="28">
        <v>575</v>
      </c>
      <c r="T210" s="30">
        <v>3</v>
      </c>
      <c r="U210" s="30">
        <v>-0.10000000000000009</v>
      </c>
      <c r="V210" s="30">
        <v>3.1</v>
      </c>
      <c r="W210" s="30">
        <v>3.2</v>
      </c>
      <c r="X210" s="31">
        <v>4.414388489208633E-2</v>
      </c>
      <c r="Y210" s="30">
        <v>4.5</v>
      </c>
      <c r="Z210" s="30">
        <v>-0.29999999999999982</v>
      </c>
      <c r="AA210" s="30">
        <v>4.8</v>
      </c>
      <c r="AB210" s="30">
        <v>5</v>
      </c>
      <c r="AC210" s="32">
        <v>0.30240282105953747</v>
      </c>
      <c r="AD210" s="30">
        <v>6.8503898512509291</v>
      </c>
      <c r="AE210" s="12">
        <v>258</v>
      </c>
      <c r="AF210" s="12">
        <v>202</v>
      </c>
      <c r="AG210" s="12">
        <v>218</v>
      </c>
      <c r="AH210" s="33">
        <v>4.2574850299401197</v>
      </c>
      <c r="AI210" s="34">
        <v>705000</v>
      </c>
      <c r="AJ210" s="34">
        <v>735000</v>
      </c>
      <c r="AK210" s="34">
        <v>775000</v>
      </c>
      <c r="AL210" s="35">
        <v>-4.0816326530612242E-2</v>
      </c>
      <c r="AM210" s="35">
        <v>-9.0322580645161285E-2</v>
      </c>
      <c r="AN210" s="12">
        <v>2.8</v>
      </c>
      <c r="AO210" s="33">
        <v>9.9999999999999645E-2</v>
      </c>
      <c r="AP210" s="12">
        <v>2.7</v>
      </c>
      <c r="AQ210" s="32">
        <v>9.3150684931506841E-2</v>
      </c>
      <c r="AR210" s="34">
        <v>560</v>
      </c>
      <c r="AS210" s="34">
        <v>550</v>
      </c>
      <c r="AT210" s="31">
        <v>1.8181818181818181E-2</v>
      </c>
      <c r="AU210" s="32">
        <v>-9.6297335413865013E-3</v>
      </c>
      <c r="AV210" s="36">
        <v>1951.0400000000002</v>
      </c>
      <c r="AW210" s="30">
        <v>0.7056</v>
      </c>
      <c r="AX210" s="30">
        <v>0.2944</v>
      </c>
      <c r="AY210" s="30">
        <v>0.97</v>
      </c>
      <c r="AZ210" s="30">
        <v>1.6400000000000001E-2</v>
      </c>
      <c r="BA210" s="30">
        <v>0.37380000000000002</v>
      </c>
      <c r="BB210" s="30">
        <v>0.43509999999999999</v>
      </c>
      <c r="BC210" s="30">
        <v>0.1726</v>
      </c>
      <c r="BD210" s="37">
        <v>7</v>
      </c>
      <c r="BE210" s="29">
        <v>6</v>
      </c>
      <c r="BF210" s="38" t="s">
        <v>2921</v>
      </c>
      <c r="BG210" s="39">
        <v>147.347691836102</v>
      </c>
      <c r="BH210" s="39">
        <v>-42.827735659403899</v>
      </c>
      <c r="BI210" s="40">
        <f t="shared" si="42"/>
        <v>67</v>
      </c>
      <c r="BJ210" s="40">
        <f t="shared" si="43"/>
        <v>70</v>
      </c>
      <c r="BK210" s="40">
        <f t="shared" si="44"/>
        <v>72</v>
      </c>
      <c r="BL210" s="40">
        <f t="shared" si="45"/>
        <v>100</v>
      </c>
      <c r="BM210" s="40">
        <f t="shared" si="46"/>
        <v>1</v>
      </c>
      <c r="BN210" s="40">
        <f t="shared" si="47"/>
        <v>100</v>
      </c>
      <c r="BO210" s="40">
        <f t="shared" si="48"/>
        <v>100</v>
      </c>
      <c r="BP210" s="40">
        <f t="shared" si="49"/>
        <v>72</v>
      </c>
      <c r="BQ210" s="41">
        <f t="shared" si="50"/>
        <v>97</v>
      </c>
      <c r="BR210" s="40">
        <f t="shared" si="51"/>
        <v>82</v>
      </c>
      <c r="BS210" s="41">
        <f t="shared" si="52"/>
        <v>65</v>
      </c>
      <c r="BT210" s="41">
        <f t="shared" si="53"/>
        <v>42</v>
      </c>
      <c r="BU210" s="41">
        <f t="shared" si="54"/>
        <v>70</v>
      </c>
      <c r="BV210" s="41">
        <f t="shared" si="55"/>
        <v>74</v>
      </c>
    </row>
    <row r="211" spans="2:74" x14ac:dyDescent="0.3">
      <c r="B211" s="12" t="s">
        <v>422</v>
      </c>
      <c r="C211" s="12">
        <v>601021007</v>
      </c>
      <c r="D211" s="12" t="s">
        <v>149</v>
      </c>
      <c r="E211" s="12" t="s">
        <v>150</v>
      </c>
      <c r="F211" s="12" t="s">
        <v>150</v>
      </c>
      <c r="G211" s="12" t="s">
        <v>151</v>
      </c>
      <c r="H211" s="12" t="s">
        <v>86</v>
      </c>
      <c r="I211" s="28">
        <v>775000</v>
      </c>
      <c r="J211" s="28">
        <v>775000</v>
      </c>
      <c r="K211" s="28">
        <v>795000</v>
      </c>
      <c r="L211" s="28">
        <v>710000</v>
      </c>
      <c r="M211" s="28">
        <v>710000</v>
      </c>
      <c r="N211" s="28">
        <v>850000</v>
      </c>
      <c r="O211" s="29">
        <v>34</v>
      </c>
      <c r="P211" s="29">
        <v>32</v>
      </c>
      <c r="Q211" s="29">
        <v>39</v>
      </c>
      <c r="R211" s="28">
        <v>590</v>
      </c>
      <c r="S211" s="28">
        <v>595</v>
      </c>
      <c r="T211" s="30">
        <v>3.3</v>
      </c>
      <c r="U211" s="30">
        <v>9.9999999999999645E-2</v>
      </c>
      <c r="V211" s="30">
        <v>3.2</v>
      </c>
      <c r="W211" s="30">
        <v>3</v>
      </c>
      <c r="X211" s="31">
        <v>3.9587096774193552E-2</v>
      </c>
      <c r="Y211" s="30">
        <v>3.4</v>
      </c>
      <c r="Z211" s="30">
        <v>-0.20000000000000018</v>
      </c>
      <c r="AA211" s="30">
        <v>3.6</v>
      </c>
      <c r="AB211" s="30">
        <v>3.6</v>
      </c>
      <c r="AC211" s="32">
        <v>0.29478775281797104</v>
      </c>
      <c r="AD211" s="30">
        <v>7.4465615526051998</v>
      </c>
      <c r="AE211" s="12">
        <v>258</v>
      </c>
      <c r="AF211" s="12">
        <v>202</v>
      </c>
      <c r="AG211" s="12">
        <v>218</v>
      </c>
      <c r="AH211" s="33">
        <v>4.2574850299401197</v>
      </c>
      <c r="AI211" s="34">
        <v>705000</v>
      </c>
      <c r="AJ211" s="34">
        <v>735000</v>
      </c>
      <c r="AK211" s="34">
        <v>775000</v>
      </c>
      <c r="AL211" s="35">
        <v>-4.0816326530612242E-2</v>
      </c>
      <c r="AM211" s="35">
        <v>-9.0322580645161285E-2</v>
      </c>
      <c r="AN211" s="12">
        <v>2.8</v>
      </c>
      <c r="AO211" s="33">
        <v>9.9999999999999645E-2</v>
      </c>
      <c r="AP211" s="12">
        <v>2.7</v>
      </c>
      <c r="AQ211" s="32">
        <v>9.3150684931506841E-2</v>
      </c>
      <c r="AR211" s="34">
        <v>560</v>
      </c>
      <c r="AS211" s="34">
        <v>550</v>
      </c>
      <c r="AT211" s="31">
        <v>1.8181818181818181E-2</v>
      </c>
      <c r="AU211" s="32">
        <v>-9.6297335413865013E-3</v>
      </c>
      <c r="AV211" s="36">
        <v>2001.4400000000003</v>
      </c>
      <c r="AW211" s="30">
        <v>0.73170000000000002</v>
      </c>
      <c r="AX211" s="30">
        <v>0.26829999999999998</v>
      </c>
      <c r="AY211" s="30">
        <v>0.95499999999999996</v>
      </c>
      <c r="AZ211" s="30">
        <v>4.1099999999999998E-2</v>
      </c>
      <c r="BA211" s="30">
        <v>0.43909999999999999</v>
      </c>
      <c r="BB211" s="30">
        <v>0.37409999999999999</v>
      </c>
      <c r="BC211" s="30">
        <v>0.1716</v>
      </c>
      <c r="BD211" s="37">
        <v>5.5</v>
      </c>
      <c r="BE211" s="29">
        <v>7</v>
      </c>
      <c r="BF211" s="38" t="s">
        <v>2922</v>
      </c>
      <c r="BG211" s="39">
        <v>147.41855348311199</v>
      </c>
      <c r="BH211" s="39">
        <v>-42.902359027272901</v>
      </c>
      <c r="BI211" s="40">
        <f t="shared" si="42"/>
        <v>62</v>
      </c>
      <c r="BJ211" s="40">
        <f t="shared" si="43"/>
        <v>70</v>
      </c>
      <c r="BK211" s="40">
        <f t="shared" si="44"/>
        <v>72</v>
      </c>
      <c r="BL211" s="40">
        <f t="shared" si="45"/>
        <v>100</v>
      </c>
      <c r="BM211" s="40">
        <f t="shared" si="46"/>
        <v>1</v>
      </c>
      <c r="BN211" s="40">
        <f t="shared" si="47"/>
        <v>100</v>
      </c>
      <c r="BO211" s="40">
        <f t="shared" si="48"/>
        <v>100</v>
      </c>
      <c r="BP211" s="40">
        <f t="shared" si="49"/>
        <v>87</v>
      </c>
      <c r="BQ211" s="41">
        <f t="shared" si="50"/>
        <v>82</v>
      </c>
      <c r="BR211" s="40">
        <f t="shared" si="51"/>
        <v>76</v>
      </c>
      <c r="BS211" s="41">
        <f t="shared" si="52"/>
        <v>70</v>
      </c>
      <c r="BT211" s="41">
        <f t="shared" si="53"/>
        <v>60</v>
      </c>
      <c r="BU211" s="41">
        <f t="shared" si="54"/>
        <v>55</v>
      </c>
      <c r="BV211" s="41">
        <f t="shared" si="55"/>
        <v>74</v>
      </c>
    </row>
    <row r="212" spans="2:74" x14ac:dyDescent="0.3">
      <c r="B212" s="12" t="s">
        <v>423</v>
      </c>
      <c r="C212" s="12">
        <v>601051029</v>
      </c>
      <c r="D212" s="12" t="s">
        <v>221</v>
      </c>
      <c r="E212" s="12" t="s">
        <v>150</v>
      </c>
      <c r="F212" s="12" t="s">
        <v>150</v>
      </c>
      <c r="G212" s="12" t="s">
        <v>151</v>
      </c>
      <c r="H212" s="12" t="s">
        <v>86</v>
      </c>
      <c r="I212" s="28">
        <v>950000</v>
      </c>
      <c r="J212" s="28">
        <v>990000</v>
      </c>
      <c r="K212" s="28">
        <v>945000</v>
      </c>
      <c r="L212" s="28">
        <v>930000</v>
      </c>
      <c r="M212" s="28">
        <v>950000</v>
      </c>
      <c r="N212" s="28">
        <v>935000</v>
      </c>
      <c r="O212" s="29">
        <v>30</v>
      </c>
      <c r="P212" s="29">
        <v>31</v>
      </c>
      <c r="Q212" s="29">
        <v>34</v>
      </c>
      <c r="R212" s="28">
        <v>590</v>
      </c>
      <c r="S212" s="28">
        <v>580</v>
      </c>
      <c r="T212" s="30">
        <v>2.6</v>
      </c>
      <c r="U212" s="30">
        <v>0</v>
      </c>
      <c r="V212" s="30">
        <v>2.6</v>
      </c>
      <c r="W212" s="30">
        <v>2.5</v>
      </c>
      <c r="X212" s="31">
        <v>3.2294736842105265E-2</v>
      </c>
      <c r="Y212" s="30">
        <v>3.2</v>
      </c>
      <c r="Z212" s="30">
        <v>-0.29999999999999982</v>
      </c>
      <c r="AA212" s="30">
        <v>3.5</v>
      </c>
      <c r="AB212" s="30">
        <v>4.3</v>
      </c>
      <c r="AC212" s="32">
        <v>0.28125238349477533</v>
      </c>
      <c r="AD212" s="30">
        <v>8.7089232177326128</v>
      </c>
      <c r="AE212" s="12">
        <v>148</v>
      </c>
      <c r="AF212" s="12">
        <v>123</v>
      </c>
      <c r="AG212" s="12">
        <v>206</v>
      </c>
      <c r="AH212" s="33">
        <v>3.6659877800407332</v>
      </c>
      <c r="AI212" s="34">
        <v>930000</v>
      </c>
      <c r="AJ212" s="34">
        <v>920000</v>
      </c>
      <c r="AK212" s="34">
        <v>978000</v>
      </c>
      <c r="AL212" s="35">
        <v>1.0869565217391304E-2</v>
      </c>
      <c r="AM212" s="35">
        <v>-4.9079754601226995E-2</v>
      </c>
      <c r="AN212" s="12">
        <v>2.2000000000000002</v>
      </c>
      <c r="AO212" s="33">
        <v>0.20000000000000018</v>
      </c>
      <c r="AP212" s="12">
        <v>2</v>
      </c>
      <c r="AQ212" s="32">
        <v>9.1752577319587622E-2</v>
      </c>
      <c r="AR212" s="34">
        <v>600</v>
      </c>
      <c r="AS212" s="34">
        <v>595</v>
      </c>
      <c r="AT212" s="31">
        <v>8.4033613445378148E-3</v>
      </c>
      <c r="AU212" s="32">
        <v>-3.4339585795016177E-2</v>
      </c>
      <c r="AV212" s="36">
        <v>2097.7600000000002</v>
      </c>
      <c r="AW212" s="30">
        <v>0.6875</v>
      </c>
      <c r="AX212" s="30">
        <v>0.3125</v>
      </c>
      <c r="AY212" s="30">
        <v>0.81299999999999994</v>
      </c>
      <c r="AZ212" s="30">
        <v>0.1142</v>
      </c>
      <c r="BA212" s="30">
        <v>0.374</v>
      </c>
      <c r="BB212" s="30">
        <v>0.3276</v>
      </c>
      <c r="BC212" s="30">
        <v>0.27800000000000002</v>
      </c>
      <c r="BD212" s="37">
        <v>6</v>
      </c>
      <c r="BE212" s="29">
        <v>4</v>
      </c>
      <c r="BF212" s="38" t="s">
        <v>2923</v>
      </c>
      <c r="BG212" s="39">
        <v>147.31488492145101</v>
      </c>
      <c r="BH212" s="39">
        <v>-42.913073910510803</v>
      </c>
      <c r="BI212" s="40">
        <f t="shared" si="42"/>
        <v>74</v>
      </c>
      <c r="BJ212" s="40">
        <f t="shared" si="43"/>
        <v>80</v>
      </c>
      <c r="BK212" s="40">
        <f t="shared" si="44"/>
        <v>79</v>
      </c>
      <c r="BL212" s="40">
        <f t="shared" si="45"/>
        <v>100</v>
      </c>
      <c r="BM212" s="40">
        <f t="shared" si="46"/>
        <v>6</v>
      </c>
      <c r="BN212" s="40">
        <f t="shared" si="47"/>
        <v>100</v>
      </c>
      <c r="BO212" s="40">
        <f t="shared" si="48"/>
        <v>100</v>
      </c>
      <c r="BP212" s="40">
        <f t="shared" si="49"/>
        <v>72</v>
      </c>
      <c r="BQ212" s="41">
        <f t="shared" si="50"/>
        <v>58</v>
      </c>
      <c r="BR212" s="40">
        <f t="shared" si="51"/>
        <v>63</v>
      </c>
      <c r="BS212" s="41">
        <f t="shared" si="52"/>
        <v>79</v>
      </c>
      <c r="BT212" s="41">
        <f t="shared" si="53"/>
        <v>64</v>
      </c>
      <c r="BU212" s="41">
        <f t="shared" si="54"/>
        <v>60</v>
      </c>
      <c r="BV212" s="41">
        <f t="shared" si="55"/>
        <v>74</v>
      </c>
    </row>
    <row r="213" spans="2:74" x14ac:dyDescent="0.3">
      <c r="B213" s="12" t="s">
        <v>424</v>
      </c>
      <c r="C213" s="12">
        <v>801011006</v>
      </c>
      <c r="D213" s="12" t="s">
        <v>182</v>
      </c>
      <c r="E213" s="12" t="s">
        <v>154</v>
      </c>
      <c r="F213" s="12" t="s">
        <v>2740</v>
      </c>
      <c r="G213" s="12" t="s">
        <v>155</v>
      </c>
      <c r="H213" s="12" t="s">
        <v>86</v>
      </c>
      <c r="I213" s="28">
        <v>868600</v>
      </c>
      <c r="J213" s="28">
        <v>858500</v>
      </c>
      <c r="K213" s="28">
        <v>835000</v>
      </c>
      <c r="L213" s="28">
        <v>870000</v>
      </c>
      <c r="M213" s="28">
        <v>870000</v>
      </c>
      <c r="N213" s="28">
        <v>846000</v>
      </c>
      <c r="O213" s="29">
        <v>24</v>
      </c>
      <c r="P213" s="29">
        <v>24</v>
      </c>
      <c r="Q213" s="29">
        <v>27</v>
      </c>
      <c r="R213" s="28">
        <v>650</v>
      </c>
      <c r="S213" s="28">
        <v>650</v>
      </c>
      <c r="T213" s="30">
        <v>3.7</v>
      </c>
      <c r="U213" s="30">
        <v>-9.9999999999999645E-2</v>
      </c>
      <c r="V213" s="30">
        <v>3.8</v>
      </c>
      <c r="W213" s="30">
        <v>3.5</v>
      </c>
      <c r="X213" s="31">
        <v>3.8913193644945887E-2</v>
      </c>
      <c r="Y213" s="30">
        <v>1.9</v>
      </c>
      <c r="Z213" s="30">
        <v>0</v>
      </c>
      <c r="AA213" s="30">
        <v>1.9</v>
      </c>
      <c r="AB213" s="30">
        <v>3</v>
      </c>
      <c r="AC213" s="32">
        <v>0.23186461959933793</v>
      </c>
      <c r="AD213" s="30">
        <v>5.9585091297036961</v>
      </c>
      <c r="AE213" s="12">
        <v>149</v>
      </c>
      <c r="AF213" s="12">
        <v>110</v>
      </c>
      <c r="AG213" s="12">
        <v>162</v>
      </c>
      <c r="AH213" s="33">
        <v>1.8682634730538923</v>
      </c>
      <c r="AI213" s="34">
        <v>870000</v>
      </c>
      <c r="AJ213" s="34">
        <v>860500</v>
      </c>
      <c r="AK213" s="34">
        <v>862000</v>
      </c>
      <c r="AL213" s="35">
        <v>1.1040092969203951E-2</v>
      </c>
      <c r="AM213" s="35">
        <v>9.2807424593967514E-3</v>
      </c>
      <c r="AN213" s="12">
        <v>3.1</v>
      </c>
      <c r="AO213" s="33">
        <v>0.10000000000000009</v>
      </c>
      <c r="AP213" s="12">
        <v>3</v>
      </c>
      <c r="AQ213" s="32">
        <v>8.1250000000000003E-2</v>
      </c>
      <c r="AR213" s="34">
        <v>650</v>
      </c>
      <c r="AS213" s="34">
        <v>630</v>
      </c>
      <c r="AT213" s="31">
        <v>3.1746031746031744E-2</v>
      </c>
      <c r="AU213" s="32">
        <v>0.13677056368892107</v>
      </c>
      <c r="AV213" s="36">
        <v>2803.36</v>
      </c>
      <c r="AW213" s="30">
        <v>0.81010000000000004</v>
      </c>
      <c r="AX213" s="30">
        <v>0.18990000000000001</v>
      </c>
      <c r="AY213" s="30">
        <v>0.92120000000000002</v>
      </c>
      <c r="AZ213" s="30">
        <v>6.93E-2</v>
      </c>
      <c r="BA213" s="30">
        <v>0.20300000000000001</v>
      </c>
      <c r="BB213" s="30">
        <v>0.60640000000000005</v>
      </c>
      <c r="BC213" s="30">
        <v>0.1832</v>
      </c>
      <c r="BD213" s="37">
        <v>8.5</v>
      </c>
      <c r="BE213" s="29">
        <v>76</v>
      </c>
      <c r="BF213" s="38" t="s">
        <v>2924</v>
      </c>
      <c r="BG213" s="39">
        <v>149.01904612882299</v>
      </c>
      <c r="BH213" s="39">
        <v>-35.196014686033202</v>
      </c>
      <c r="BI213" s="40">
        <f t="shared" si="42"/>
        <v>55</v>
      </c>
      <c r="BJ213" s="40">
        <f t="shared" si="43"/>
        <v>65</v>
      </c>
      <c r="BK213" s="40">
        <f t="shared" si="44"/>
        <v>100</v>
      </c>
      <c r="BL213" s="40">
        <f t="shared" si="45"/>
        <v>55</v>
      </c>
      <c r="BM213" s="40">
        <f t="shared" si="46"/>
        <v>6</v>
      </c>
      <c r="BN213" s="40">
        <f t="shared" si="47"/>
        <v>100</v>
      </c>
      <c r="BO213" s="40">
        <f t="shared" si="48"/>
        <v>92</v>
      </c>
      <c r="BP213" s="40">
        <f t="shared" si="49"/>
        <v>35</v>
      </c>
      <c r="BQ213" s="41">
        <f t="shared" si="50"/>
        <v>80</v>
      </c>
      <c r="BR213" s="40">
        <f t="shared" si="51"/>
        <v>91</v>
      </c>
      <c r="BS213" s="41">
        <f t="shared" si="52"/>
        <v>100</v>
      </c>
      <c r="BT213" s="41">
        <f t="shared" si="53"/>
        <v>85</v>
      </c>
      <c r="BU213" s="41">
        <f t="shared" si="54"/>
        <v>85</v>
      </c>
      <c r="BV213" s="41">
        <f t="shared" si="55"/>
        <v>74</v>
      </c>
    </row>
    <row r="214" spans="2:74" x14ac:dyDescent="0.3">
      <c r="B214" s="12" t="s">
        <v>425</v>
      </c>
      <c r="C214" s="12">
        <v>801011007</v>
      </c>
      <c r="D214" s="12" t="s">
        <v>182</v>
      </c>
      <c r="E214" s="12" t="s">
        <v>154</v>
      </c>
      <c r="F214" s="12" t="s">
        <v>2740</v>
      </c>
      <c r="G214" s="12" t="s">
        <v>155</v>
      </c>
      <c r="H214" s="12" t="s">
        <v>86</v>
      </c>
      <c r="I214" s="28">
        <v>890000</v>
      </c>
      <c r="J214" s="28">
        <v>890000</v>
      </c>
      <c r="K214" s="28">
        <v>875000</v>
      </c>
      <c r="L214" s="28">
        <v>870000</v>
      </c>
      <c r="M214" s="28">
        <v>870000</v>
      </c>
      <c r="N214" s="28">
        <v>885000</v>
      </c>
      <c r="O214" s="29">
        <v>22</v>
      </c>
      <c r="P214" s="29">
        <v>23</v>
      </c>
      <c r="Q214" s="29">
        <v>24</v>
      </c>
      <c r="R214" s="28">
        <v>640</v>
      </c>
      <c r="S214" s="28">
        <v>625</v>
      </c>
      <c r="T214" s="30">
        <v>3.3</v>
      </c>
      <c r="U214" s="30">
        <v>-0.10000000000000009</v>
      </c>
      <c r="V214" s="30">
        <v>3.4</v>
      </c>
      <c r="W214" s="30">
        <v>3.8</v>
      </c>
      <c r="X214" s="31">
        <v>3.7393258426966294E-2</v>
      </c>
      <c r="Y214" s="30">
        <v>3.6</v>
      </c>
      <c r="Z214" s="30">
        <v>0.39999999999999991</v>
      </c>
      <c r="AA214" s="30">
        <v>3.2</v>
      </c>
      <c r="AB214" s="30">
        <v>3</v>
      </c>
      <c r="AC214" s="32">
        <v>0.2353494939985879</v>
      </c>
      <c r="AD214" s="30">
        <v>6.2939017325343523</v>
      </c>
      <c r="AE214" s="12">
        <v>149</v>
      </c>
      <c r="AF214" s="12">
        <v>110</v>
      </c>
      <c r="AG214" s="12">
        <v>162</v>
      </c>
      <c r="AH214" s="33">
        <v>1.8682634730538923</v>
      </c>
      <c r="AI214" s="34">
        <v>870000</v>
      </c>
      <c r="AJ214" s="34">
        <v>860500</v>
      </c>
      <c r="AK214" s="34">
        <v>862000</v>
      </c>
      <c r="AL214" s="35">
        <v>1.1040092969203951E-2</v>
      </c>
      <c r="AM214" s="35">
        <v>9.2807424593967514E-3</v>
      </c>
      <c r="AN214" s="12">
        <v>3.1</v>
      </c>
      <c r="AO214" s="33">
        <v>0.10000000000000009</v>
      </c>
      <c r="AP214" s="12">
        <v>3</v>
      </c>
      <c r="AQ214" s="32">
        <v>8.1250000000000003E-2</v>
      </c>
      <c r="AR214" s="34">
        <v>650</v>
      </c>
      <c r="AS214" s="34">
        <v>630</v>
      </c>
      <c r="AT214" s="31">
        <v>3.1746031746031744E-2</v>
      </c>
      <c r="AU214" s="32">
        <v>0.13677056368892107</v>
      </c>
      <c r="AV214" s="36">
        <v>2719.36</v>
      </c>
      <c r="AW214" s="30">
        <v>0.79330000000000001</v>
      </c>
      <c r="AX214" s="30">
        <v>0.20669999999999999</v>
      </c>
      <c r="AY214" s="30">
        <v>0.96689999999999998</v>
      </c>
      <c r="AZ214" s="30">
        <v>2.0899999999999998E-2</v>
      </c>
      <c r="BA214" s="30">
        <v>0.32940000000000003</v>
      </c>
      <c r="BB214" s="30">
        <v>0.43530000000000002</v>
      </c>
      <c r="BC214" s="30">
        <v>0.21840000000000001</v>
      </c>
      <c r="BD214" s="37">
        <v>8.5</v>
      </c>
      <c r="BE214" s="29">
        <v>71</v>
      </c>
      <c r="BF214" s="38" t="s">
        <v>2925</v>
      </c>
      <c r="BG214" s="39">
        <v>149.071484004517</v>
      </c>
      <c r="BH214" s="39">
        <v>-35.2108573013521</v>
      </c>
      <c r="BI214" s="40">
        <f t="shared" si="42"/>
        <v>62</v>
      </c>
      <c r="BJ214" s="40">
        <f t="shared" si="43"/>
        <v>65</v>
      </c>
      <c r="BK214" s="40">
        <f t="shared" si="44"/>
        <v>100</v>
      </c>
      <c r="BL214" s="40">
        <f t="shared" si="45"/>
        <v>55</v>
      </c>
      <c r="BM214" s="40">
        <f t="shared" si="46"/>
        <v>6</v>
      </c>
      <c r="BN214" s="40">
        <f t="shared" si="47"/>
        <v>100</v>
      </c>
      <c r="BO214" s="40">
        <f t="shared" si="48"/>
        <v>93</v>
      </c>
      <c r="BP214" s="40">
        <f t="shared" si="49"/>
        <v>62</v>
      </c>
      <c r="BQ214" s="41">
        <f t="shared" si="50"/>
        <v>75</v>
      </c>
      <c r="BR214" s="40">
        <f t="shared" si="51"/>
        <v>87</v>
      </c>
      <c r="BS214" s="41">
        <f t="shared" si="52"/>
        <v>100</v>
      </c>
      <c r="BT214" s="41">
        <f t="shared" si="53"/>
        <v>57</v>
      </c>
      <c r="BU214" s="41">
        <f t="shared" si="54"/>
        <v>85</v>
      </c>
      <c r="BV214" s="41">
        <f t="shared" si="55"/>
        <v>74</v>
      </c>
    </row>
    <row r="215" spans="2:74" x14ac:dyDescent="0.3">
      <c r="B215" s="12" t="s">
        <v>426</v>
      </c>
      <c r="C215" s="12">
        <v>801011014</v>
      </c>
      <c r="D215" s="12" t="s">
        <v>182</v>
      </c>
      <c r="E215" s="12" t="s">
        <v>154</v>
      </c>
      <c r="F215" s="12" t="s">
        <v>2740</v>
      </c>
      <c r="G215" s="12" t="s">
        <v>155</v>
      </c>
      <c r="H215" s="12" t="s">
        <v>86</v>
      </c>
      <c r="I215" s="28">
        <v>842340</v>
      </c>
      <c r="J215" s="28">
        <v>849000</v>
      </c>
      <c r="K215" s="28">
        <v>830000</v>
      </c>
      <c r="L215" s="28">
        <v>830000</v>
      </c>
      <c r="M215" s="28">
        <v>834000</v>
      </c>
      <c r="N215" s="28">
        <v>830000</v>
      </c>
      <c r="O215" s="29">
        <v>22</v>
      </c>
      <c r="P215" s="29">
        <v>21</v>
      </c>
      <c r="Q215" s="29">
        <v>23</v>
      </c>
      <c r="R215" s="28">
        <v>630</v>
      </c>
      <c r="S215" s="28">
        <v>620</v>
      </c>
      <c r="T215" s="30">
        <v>3.2</v>
      </c>
      <c r="U215" s="30">
        <v>-9.9999999999999645E-2</v>
      </c>
      <c r="V215" s="30">
        <v>3.3</v>
      </c>
      <c r="W215" s="30">
        <v>2.7</v>
      </c>
      <c r="X215" s="31">
        <v>3.8891658950067666E-2</v>
      </c>
      <c r="Y215" s="30">
        <v>2.8</v>
      </c>
      <c r="Z215" s="30">
        <v>0</v>
      </c>
      <c r="AA215" s="30">
        <v>2.8</v>
      </c>
      <c r="AB215" s="30">
        <v>4.3</v>
      </c>
      <c r="AC215" s="32">
        <v>0.2502224199288256</v>
      </c>
      <c r="AD215" s="30">
        <v>6.433832515349418</v>
      </c>
      <c r="AE215" s="12">
        <v>149</v>
      </c>
      <c r="AF215" s="12">
        <v>110</v>
      </c>
      <c r="AG215" s="12">
        <v>162</v>
      </c>
      <c r="AH215" s="33">
        <v>1.8682634730538923</v>
      </c>
      <c r="AI215" s="34">
        <v>870000</v>
      </c>
      <c r="AJ215" s="34">
        <v>860500</v>
      </c>
      <c r="AK215" s="34">
        <v>862000</v>
      </c>
      <c r="AL215" s="35">
        <v>1.1040092969203951E-2</v>
      </c>
      <c r="AM215" s="35">
        <v>9.2807424593967514E-3</v>
      </c>
      <c r="AN215" s="12">
        <v>3.1</v>
      </c>
      <c r="AO215" s="33">
        <v>0.10000000000000009</v>
      </c>
      <c r="AP215" s="12">
        <v>3</v>
      </c>
      <c r="AQ215" s="32">
        <v>8.1250000000000003E-2</v>
      </c>
      <c r="AR215" s="34">
        <v>650</v>
      </c>
      <c r="AS215" s="34">
        <v>630</v>
      </c>
      <c r="AT215" s="31">
        <v>3.1746031746031744E-2</v>
      </c>
      <c r="AU215" s="32">
        <v>0.13677056368892107</v>
      </c>
      <c r="AV215" s="36">
        <v>2517.7600000000002</v>
      </c>
      <c r="AW215" s="30">
        <v>0.75239999999999996</v>
      </c>
      <c r="AX215" s="30">
        <v>0.24759999999999999</v>
      </c>
      <c r="AY215" s="30">
        <v>0.96199999999999997</v>
      </c>
      <c r="AZ215" s="30">
        <v>2.4299999999999999E-2</v>
      </c>
      <c r="BA215" s="30">
        <v>0.30259999999999998</v>
      </c>
      <c r="BB215" s="30">
        <v>0.44259999999999999</v>
      </c>
      <c r="BC215" s="30">
        <v>0.22570000000000001</v>
      </c>
      <c r="BD215" s="37">
        <v>7</v>
      </c>
      <c r="BE215" s="29">
        <v>74</v>
      </c>
      <c r="BF215" s="38" t="s">
        <v>2926</v>
      </c>
      <c r="BG215" s="39">
        <v>149.02655305493201</v>
      </c>
      <c r="BH215" s="39">
        <v>-35.233419411222897</v>
      </c>
      <c r="BI215" s="40">
        <f t="shared" si="42"/>
        <v>64</v>
      </c>
      <c r="BJ215" s="40">
        <f t="shared" si="43"/>
        <v>65</v>
      </c>
      <c r="BK215" s="40">
        <f t="shared" si="44"/>
        <v>100</v>
      </c>
      <c r="BL215" s="40">
        <f t="shared" si="45"/>
        <v>55</v>
      </c>
      <c r="BM215" s="40">
        <f t="shared" si="46"/>
        <v>6</v>
      </c>
      <c r="BN215" s="40">
        <f t="shared" si="47"/>
        <v>100</v>
      </c>
      <c r="BO215" s="40">
        <f t="shared" si="48"/>
        <v>92</v>
      </c>
      <c r="BP215" s="40">
        <f t="shared" si="49"/>
        <v>57</v>
      </c>
      <c r="BQ215" s="41">
        <f t="shared" si="50"/>
        <v>80</v>
      </c>
      <c r="BR215" s="40">
        <f t="shared" si="51"/>
        <v>86</v>
      </c>
      <c r="BS215" s="41">
        <f t="shared" si="52"/>
        <v>100</v>
      </c>
      <c r="BT215" s="41">
        <f t="shared" si="53"/>
        <v>70</v>
      </c>
      <c r="BU215" s="41">
        <f t="shared" si="54"/>
        <v>70</v>
      </c>
      <c r="BV215" s="41">
        <f t="shared" si="55"/>
        <v>74</v>
      </c>
    </row>
    <row r="216" spans="2:74" x14ac:dyDescent="0.3">
      <c r="B216" s="12" t="s">
        <v>427</v>
      </c>
      <c r="C216" s="12">
        <v>801011016</v>
      </c>
      <c r="D216" s="12" t="s">
        <v>182</v>
      </c>
      <c r="E216" s="12" t="s">
        <v>154</v>
      </c>
      <c r="F216" s="12" t="s">
        <v>2740</v>
      </c>
      <c r="G216" s="12" t="s">
        <v>155</v>
      </c>
      <c r="H216" s="12" t="s">
        <v>86</v>
      </c>
      <c r="I216" s="28">
        <v>985000</v>
      </c>
      <c r="J216" s="28">
        <v>987500</v>
      </c>
      <c r="K216" s="28">
        <v>1008990</v>
      </c>
      <c r="L216" s="28">
        <v>960000</v>
      </c>
      <c r="M216" s="28">
        <v>980000</v>
      </c>
      <c r="N216" s="28">
        <v>980000</v>
      </c>
      <c r="O216" s="29">
        <v>28</v>
      </c>
      <c r="P216" s="29">
        <v>26</v>
      </c>
      <c r="Q216" s="29">
        <v>26</v>
      </c>
      <c r="R216" s="28">
        <v>695</v>
      </c>
      <c r="S216" s="28">
        <v>640</v>
      </c>
      <c r="T216" s="30">
        <v>2.5</v>
      </c>
      <c r="U216" s="30">
        <v>-0.20000000000000018</v>
      </c>
      <c r="V216" s="30">
        <v>2.7</v>
      </c>
      <c r="W216" s="30">
        <v>3</v>
      </c>
      <c r="X216" s="31">
        <v>3.6690355329949235E-2</v>
      </c>
      <c r="Y216" s="30">
        <v>3.9</v>
      </c>
      <c r="Z216" s="30">
        <v>0.19999999999999973</v>
      </c>
      <c r="AA216" s="30">
        <v>3.7</v>
      </c>
      <c r="AB216" s="30">
        <v>3.7</v>
      </c>
      <c r="AC216" s="32">
        <v>0.26564028864970646</v>
      </c>
      <c r="AD216" s="30">
        <v>7.2400576734908917</v>
      </c>
      <c r="AE216" s="12">
        <v>149</v>
      </c>
      <c r="AF216" s="12">
        <v>110</v>
      </c>
      <c r="AG216" s="12">
        <v>162</v>
      </c>
      <c r="AH216" s="33">
        <v>1.8682634730538923</v>
      </c>
      <c r="AI216" s="34">
        <v>870000</v>
      </c>
      <c r="AJ216" s="34">
        <v>860500</v>
      </c>
      <c r="AK216" s="34">
        <v>862000</v>
      </c>
      <c r="AL216" s="35">
        <v>1.1040092969203951E-2</v>
      </c>
      <c r="AM216" s="35">
        <v>9.2807424593967514E-3</v>
      </c>
      <c r="AN216" s="12">
        <v>3.1</v>
      </c>
      <c r="AO216" s="33">
        <v>0.10000000000000009</v>
      </c>
      <c r="AP216" s="12">
        <v>3</v>
      </c>
      <c r="AQ216" s="32">
        <v>8.1250000000000003E-2</v>
      </c>
      <c r="AR216" s="34">
        <v>650</v>
      </c>
      <c r="AS216" s="34">
        <v>630</v>
      </c>
      <c r="AT216" s="31">
        <v>3.1746031746031744E-2</v>
      </c>
      <c r="AU216" s="32">
        <v>0.13677056368892107</v>
      </c>
      <c r="AV216" s="36">
        <v>2616.3200000000002</v>
      </c>
      <c r="AW216" s="30">
        <v>0.75880000000000003</v>
      </c>
      <c r="AX216" s="30">
        <v>0.2412</v>
      </c>
      <c r="AY216" s="30">
        <v>0.91220000000000001</v>
      </c>
      <c r="AZ216" s="30">
        <v>5.7500000000000002E-2</v>
      </c>
      <c r="BA216" s="30">
        <v>0.39479999999999998</v>
      </c>
      <c r="BB216" s="30">
        <v>0.33839999999999998</v>
      </c>
      <c r="BC216" s="30">
        <v>0.24540000000000001</v>
      </c>
      <c r="BD216" s="37">
        <v>8</v>
      </c>
      <c r="BE216" s="29">
        <v>67</v>
      </c>
      <c r="BF216" s="38" t="s">
        <v>2927</v>
      </c>
      <c r="BG216" s="39">
        <v>149.11061822439501</v>
      </c>
      <c r="BH216" s="39">
        <v>-35.225158112950297</v>
      </c>
      <c r="BI216" s="40">
        <f t="shared" si="42"/>
        <v>75</v>
      </c>
      <c r="BJ216" s="40">
        <f t="shared" si="43"/>
        <v>65</v>
      </c>
      <c r="BK216" s="40">
        <f t="shared" si="44"/>
        <v>100</v>
      </c>
      <c r="BL216" s="40">
        <f t="shared" si="45"/>
        <v>55</v>
      </c>
      <c r="BM216" s="40">
        <f t="shared" si="46"/>
        <v>6</v>
      </c>
      <c r="BN216" s="40">
        <f t="shared" si="47"/>
        <v>100</v>
      </c>
      <c r="BO216" s="40">
        <f t="shared" si="48"/>
        <v>94</v>
      </c>
      <c r="BP216" s="40">
        <f t="shared" si="49"/>
        <v>77</v>
      </c>
      <c r="BQ216" s="41">
        <f t="shared" si="50"/>
        <v>73</v>
      </c>
      <c r="BR216" s="40">
        <f t="shared" si="51"/>
        <v>78</v>
      </c>
      <c r="BS216" s="41">
        <f t="shared" si="52"/>
        <v>90</v>
      </c>
      <c r="BT216" s="41">
        <f t="shared" si="53"/>
        <v>52</v>
      </c>
      <c r="BU216" s="41">
        <f t="shared" si="54"/>
        <v>80</v>
      </c>
      <c r="BV216" s="41">
        <f t="shared" si="55"/>
        <v>74</v>
      </c>
    </row>
    <row r="217" spans="2:74" x14ac:dyDescent="0.3">
      <c r="B217" s="12" t="s">
        <v>428</v>
      </c>
      <c r="C217" s="12">
        <v>801071082</v>
      </c>
      <c r="D217" s="12" t="s">
        <v>153</v>
      </c>
      <c r="E217" s="12" t="s">
        <v>154</v>
      </c>
      <c r="F217" s="12" t="s">
        <v>2740</v>
      </c>
      <c r="G217" s="12" t="s">
        <v>155</v>
      </c>
      <c r="H217" s="12" t="s">
        <v>86</v>
      </c>
      <c r="I217" s="28">
        <v>850000</v>
      </c>
      <c r="J217" s="28">
        <v>860000</v>
      </c>
      <c r="K217" s="28">
        <v>858500</v>
      </c>
      <c r="L217" s="28">
        <v>867000</v>
      </c>
      <c r="M217" s="28">
        <v>865000</v>
      </c>
      <c r="N217" s="28">
        <v>850000</v>
      </c>
      <c r="O217" s="29">
        <v>25</v>
      </c>
      <c r="P217" s="29">
        <v>23</v>
      </c>
      <c r="Q217" s="29">
        <v>24</v>
      </c>
      <c r="R217" s="28">
        <v>650</v>
      </c>
      <c r="S217" s="28">
        <v>645</v>
      </c>
      <c r="T217" s="30">
        <v>3.4</v>
      </c>
      <c r="U217" s="30">
        <v>0.10000000000000009</v>
      </c>
      <c r="V217" s="30">
        <v>3.3</v>
      </c>
      <c r="W217" s="30">
        <v>3.2</v>
      </c>
      <c r="X217" s="31">
        <v>3.9764705882352938E-2</v>
      </c>
      <c r="Y217" s="30">
        <v>1.8</v>
      </c>
      <c r="Z217" s="30">
        <v>0.10000000000000009</v>
      </c>
      <c r="AA217" s="30">
        <v>1.7</v>
      </c>
      <c r="AB217" s="30">
        <v>2</v>
      </c>
      <c r="AC217" s="32">
        <v>0.26296200401320474</v>
      </c>
      <c r="AD217" s="30">
        <v>6.6129498050657993</v>
      </c>
      <c r="AE217" s="12">
        <v>147</v>
      </c>
      <c r="AF217" s="12">
        <v>127</v>
      </c>
      <c r="AG217" s="12">
        <v>161</v>
      </c>
      <c r="AH217" s="33">
        <v>1.8927444794952681</v>
      </c>
      <c r="AI217" s="34">
        <v>861000</v>
      </c>
      <c r="AJ217" s="34">
        <v>850000</v>
      </c>
      <c r="AK217" s="34">
        <v>880000</v>
      </c>
      <c r="AL217" s="35">
        <v>1.2941176470588235E-2</v>
      </c>
      <c r="AM217" s="35">
        <v>-2.1590909090909091E-2</v>
      </c>
      <c r="AN217" s="12">
        <v>3.2</v>
      </c>
      <c r="AO217" s="33">
        <v>0.40000000000000036</v>
      </c>
      <c r="AP217" s="12">
        <v>2.8</v>
      </c>
      <c r="AQ217" s="32">
        <v>7.22E-2</v>
      </c>
      <c r="AR217" s="34">
        <v>650</v>
      </c>
      <c r="AS217" s="34">
        <v>650</v>
      </c>
      <c r="AT217" s="31">
        <v>0</v>
      </c>
      <c r="AU217" s="32">
        <v>0.20019500589072031</v>
      </c>
      <c r="AV217" s="36">
        <v>2471.84</v>
      </c>
      <c r="AW217" s="30">
        <v>0.73799999999999999</v>
      </c>
      <c r="AX217" s="30">
        <v>0.26200000000000001</v>
      </c>
      <c r="AY217" s="30">
        <v>0.84640000000000004</v>
      </c>
      <c r="AZ217" s="30">
        <v>0.1328</v>
      </c>
      <c r="BA217" s="30">
        <v>0.35630000000000001</v>
      </c>
      <c r="BB217" s="30">
        <v>0.40789999999999998</v>
      </c>
      <c r="BC217" s="30">
        <v>0.2109</v>
      </c>
      <c r="BD217" s="37">
        <v>8</v>
      </c>
      <c r="BE217" s="29">
        <v>65</v>
      </c>
      <c r="BF217" s="38" t="s">
        <v>2928</v>
      </c>
      <c r="BG217" s="39">
        <v>149.062914019055</v>
      </c>
      <c r="BH217" s="39">
        <v>-35.3864261383086</v>
      </c>
      <c r="BI217" s="40">
        <f t="shared" si="42"/>
        <v>60</v>
      </c>
      <c r="BJ217" s="40">
        <f t="shared" si="43"/>
        <v>64</v>
      </c>
      <c r="BK217" s="40">
        <f t="shared" si="44"/>
        <v>100</v>
      </c>
      <c r="BL217" s="40">
        <f t="shared" si="45"/>
        <v>34</v>
      </c>
      <c r="BM217" s="40">
        <f t="shared" si="46"/>
        <v>7</v>
      </c>
      <c r="BN217" s="40">
        <f t="shared" si="47"/>
        <v>96</v>
      </c>
      <c r="BO217" s="40">
        <f t="shared" si="48"/>
        <v>94</v>
      </c>
      <c r="BP217" s="40">
        <f t="shared" si="49"/>
        <v>68</v>
      </c>
      <c r="BQ217" s="41">
        <f t="shared" si="50"/>
        <v>83</v>
      </c>
      <c r="BR217" s="40">
        <f t="shared" si="51"/>
        <v>84</v>
      </c>
      <c r="BS217" s="41">
        <f t="shared" si="52"/>
        <v>91</v>
      </c>
      <c r="BT217" s="41">
        <f t="shared" si="53"/>
        <v>87</v>
      </c>
      <c r="BU217" s="41">
        <f t="shared" si="54"/>
        <v>80</v>
      </c>
      <c r="BV217" s="41">
        <f t="shared" si="55"/>
        <v>74</v>
      </c>
    </row>
    <row r="218" spans="2:74" x14ac:dyDescent="0.3">
      <c r="B218" s="12" t="s">
        <v>429</v>
      </c>
      <c r="C218" s="12">
        <v>801081093</v>
      </c>
      <c r="D218" s="12" t="s">
        <v>185</v>
      </c>
      <c r="E218" s="12" t="s">
        <v>154</v>
      </c>
      <c r="F218" s="12" t="s">
        <v>2740</v>
      </c>
      <c r="G218" s="12" t="s">
        <v>155</v>
      </c>
      <c r="H218" s="12" t="s">
        <v>86</v>
      </c>
      <c r="I218" s="28">
        <v>979000</v>
      </c>
      <c r="J218" s="28">
        <v>955000</v>
      </c>
      <c r="K218" s="28">
        <v>903870</v>
      </c>
      <c r="L218" s="28">
        <v>913000</v>
      </c>
      <c r="M218" s="28">
        <v>921000</v>
      </c>
      <c r="N218" s="28">
        <v>900000</v>
      </c>
      <c r="O218" s="29">
        <v>33</v>
      </c>
      <c r="P218" s="29">
        <v>30</v>
      </c>
      <c r="Q218" s="29">
        <v>23</v>
      </c>
      <c r="R218" s="28">
        <v>650</v>
      </c>
      <c r="S218" s="28">
        <v>675</v>
      </c>
      <c r="T218" s="30">
        <v>3.4</v>
      </c>
      <c r="U218" s="30">
        <v>0.39999999999999991</v>
      </c>
      <c r="V218" s="30">
        <v>3</v>
      </c>
      <c r="W218" s="30">
        <v>3.1</v>
      </c>
      <c r="X218" s="31">
        <v>3.4525025536261494E-2</v>
      </c>
      <c r="Y218" s="30">
        <v>3</v>
      </c>
      <c r="Z218" s="30">
        <v>-0.20000000000000018</v>
      </c>
      <c r="AA218" s="30">
        <v>3.2</v>
      </c>
      <c r="AB218" s="30">
        <v>4.0999999999999996</v>
      </c>
      <c r="AC218" s="32">
        <v>0.25510204081632648</v>
      </c>
      <c r="AD218" s="30">
        <v>7.3889023064847228</v>
      </c>
      <c r="AE218" s="12">
        <v>38</v>
      </c>
      <c r="AF218" s="12">
        <v>42</v>
      </c>
      <c r="AG218" s="12">
        <v>43</v>
      </c>
      <c r="AH218" s="33">
        <v>2.2292490118577075</v>
      </c>
      <c r="AI218" s="34">
        <v>930000</v>
      </c>
      <c r="AJ218" s="34">
        <v>930000</v>
      </c>
      <c r="AK218" s="34">
        <v>1100000</v>
      </c>
      <c r="AL218" s="35">
        <v>0</v>
      </c>
      <c r="AM218" s="35">
        <v>-0.15454545454545454</v>
      </c>
      <c r="AN218" s="12">
        <v>2.9</v>
      </c>
      <c r="AO218" s="33">
        <v>0.39999999999999991</v>
      </c>
      <c r="AP218" s="12">
        <v>2.5</v>
      </c>
      <c r="AQ218" s="32">
        <v>6.7567567567567571E-2</v>
      </c>
      <c r="AR218" s="34">
        <v>720</v>
      </c>
      <c r="AS218" s="34">
        <v>655</v>
      </c>
      <c r="AT218" s="31">
        <v>9.9236641221374045E-2</v>
      </c>
      <c r="AU218" s="32">
        <v>7.7943193254299381E-2</v>
      </c>
      <c r="AV218" s="36">
        <v>2548.0000000000005</v>
      </c>
      <c r="AW218" s="30">
        <v>0.70369999999999999</v>
      </c>
      <c r="AX218" s="30">
        <v>0.29630000000000001</v>
      </c>
      <c r="AY218" s="30">
        <v>0.82609999999999995</v>
      </c>
      <c r="AZ218" s="30">
        <v>5.6899999999999999E-2</v>
      </c>
      <c r="BA218" s="30">
        <v>0.39079999999999998</v>
      </c>
      <c r="BB218" s="30">
        <v>0.39410000000000001</v>
      </c>
      <c r="BC218" s="30">
        <v>0.1913</v>
      </c>
      <c r="BD218" s="37">
        <v>9</v>
      </c>
      <c r="BE218" s="29">
        <v>66</v>
      </c>
      <c r="BF218" s="38" t="s">
        <v>2929</v>
      </c>
      <c r="BG218" s="39">
        <v>149.058178446353</v>
      </c>
      <c r="BH218" s="39">
        <v>-35.360127665387402</v>
      </c>
      <c r="BI218" s="40">
        <f t="shared" si="42"/>
        <v>60</v>
      </c>
      <c r="BJ218" s="40">
        <f t="shared" si="43"/>
        <v>69</v>
      </c>
      <c r="BK218" s="40">
        <f t="shared" si="44"/>
        <v>97</v>
      </c>
      <c r="BL218" s="40">
        <f t="shared" si="45"/>
        <v>74</v>
      </c>
      <c r="BM218" s="40">
        <f t="shared" si="46"/>
        <v>1</v>
      </c>
      <c r="BN218" s="40">
        <f t="shared" si="47"/>
        <v>89</v>
      </c>
      <c r="BO218" s="40">
        <f t="shared" si="48"/>
        <v>94</v>
      </c>
      <c r="BP218" s="40">
        <f t="shared" si="49"/>
        <v>76</v>
      </c>
      <c r="BQ218" s="41">
        <f t="shared" si="50"/>
        <v>65</v>
      </c>
      <c r="BR218" s="40">
        <f t="shared" si="51"/>
        <v>76</v>
      </c>
      <c r="BS218" s="41">
        <f t="shared" si="52"/>
        <v>97</v>
      </c>
      <c r="BT218" s="41">
        <f t="shared" si="53"/>
        <v>67</v>
      </c>
      <c r="BU218" s="41">
        <f t="shared" si="54"/>
        <v>90</v>
      </c>
      <c r="BV218" s="41">
        <f t="shared" si="55"/>
        <v>74</v>
      </c>
    </row>
    <row r="219" spans="2:74" x14ac:dyDescent="0.3">
      <c r="B219" s="12" t="s">
        <v>430</v>
      </c>
      <c r="C219" s="12">
        <v>103021064</v>
      </c>
      <c r="D219" s="12" t="s">
        <v>108</v>
      </c>
      <c r="E219" s="12" t="s">
        <v>109</v>
      </c>
      <c r="F219" s="12" t="s">
        <v>2703</v>
      </c>
      <c r="G219" s="12" t="s">
        <v>85</v>
      </c>
      <c r="H219" s="12" t="s">
        <v>86</v>
      </c>
      <c r="I219" s="28">
        <v>390000</v>
      </c>
      <c r="J219" s="28">
        <v>390000</v>
      </c>
      <c r="K219" s="28">
        <v>396900</v>
      </c>
      <c r="L219" s="28">
        <v>625000</v>
      </c>
      <c r="M219" s="28">
        <v>322000</v>
      </c>
      <c r="N219" s="28">
        <v>417500</v>
      </c>
      <c r="O219" s="29">
        <v>69</v>
      </c>
      <c r="P219" s="29">
        <v>62</v>
      </c>
      <c r="Q219" s="29">
        <v>53</v>
      </c>
      <c r="R219" s="28">
        <v>475</v>
      </c>
      <c r="S219" s="28">
        <v>350</v>
      </c>
      <c r="T219" s="30">
        <v>1.3</v>
      </c>
      <c r="U219" s="30">
        <v>0.10000000000000009</v>
      </c>
      <c r="V219" s="30">
        <v>1.2</v>
      </c>
      <c r="W219" s="30">
        <v>1.1000000000000001</v>
      </c>
      <c r="X219" s="31">
        <v>6.3333333333333339E-2</v>
      </c>
      <c r="Y219" s="30">
        <v>0.2</v>
      </c>
      <c r="Z219" s="30">
        <v>0</v>
      </c>
      <c r="AA219" s="30">
        <v>0.2</v>
      </c>
      <c r="AB219" s="30">
        <v>0.3</v>
      </c>
      <c r="AC219" s="32">
        <v>0.36655759970366708</v>
      </c>
      <c r="AD219" s="30">
        <v>5.7877515742684276</v>
      </c>
      <c r="AE219" s="12">
        <v>340</v>
      </c>
      <c r="AF219" s="12">
        <v>335</v>
      </c>
      <c r="AG219" s="12">
        <v>296</v>
      </c>
      <c r="AH219" s="33">
        <v>7.2251308900523563</v>
      </c>
      <c r="AI219" s="34">
        <v>420000</v>
      </c>
      <c r="AJ219" s="34">
        <v>390000</v>
      </c>
      <c r="AK219" s="34">
        <v>390000</v>
      </c>
      <c r="AL219" s="35">
        <v>7.6923076923076927E-2</v>
      </c>
      <c r="AM219" s="35">
        <v>7.6923076923076927E-2</v>
      </c>
      <c r="AN219" s="12">
        <v>1.7</v>
      </c>
      <c r="AO219" s="33">
        <v>9.9999999999999867E-2</v>
      </c>
      <c r="AP219" s="12">
        <v>1.6</v>
      </c>
      <c r="AQ219" s="32">
        <v>8.666666666666667E-2</v>
      </c>
      <c r="AR219" s="34">
        <v>420</v>
      </c>
      <c r="AS219" s="34">
        <v>390</v>
      </c>
      <c r="AT219" s="31">
        <v>7.6923076923076927E-2</v>
      </c>
      <c r="AU219" s="32">
        <v>0.25396913557084333</v>
      </c>
      <c r="AV219" s="36">
        <v>1295.8400000000001</v>
      </c>
      <c r="AW219" s="30">
        <v>0.68459999999999999</v>
      </c>
      <c r="AX219" s="30">
        <v>0.31540000000000001</v>
      </c>
      <c r="AY219" s="30">
        <v>0.96709999999999996</v>
      </c>
      <c r="AZ219" s="30">
        <v>2.1000000000000001E-2</v>
      </c>
      <c r="BA219" s="30">
        <v>0.49840000000000001</v>
      </c>
      <c r="BB219" s="30">
        <v>0.28399999999999997</v>
      </c>
      <c r="BC219" s="30">
        <v>0.15590000000000001</v>
      </c>
      <c r="BD219" s="37">
        <v>3.5</v>
      </c>
      <c r="BE219" s="29">
        <v>217</v>
      </c>
      <c r="BF219" s="38" t="s">
        <v>2930</v>
      </c>
      <c r="BG219" s="39">
        <v>148.862417796481</v>
      </c>
      <c r="BH219" s="39">
        <v>-33.734719004622903</v>
      </c>
      <c r="BI219" s="40">
        <f t="shared" si="42"/>
        <v>95</v>
      </c>
      <c r="BJ219" s="40">
        <f t="shared" si="43"/>
        <v>88</v>
      </c>
      <c r="BK219" s="40">
        <f t="shared" si="44"/>
        <v>35</v>
      </c>
      <c r="BL219" s="40">
        <f t="shared" si="45"/>
        <v>16</v>
      </c>
      <c r="BM219" s="40">
        <f t="shared" si="46"/>
        <v>39</v>
      </c>
      <c r="BN219" s="40">
        <f t="shared" si="47"/>
        <v>100</v>
      </c>
      <c r="BO219" s="40">
        <f t="shared" si="48"/>
        <v>66</v>
      </c>
      <c r="BP219" s="40">
        <f t="shared" si="49"/>
        <v>100</v>
      </c>
      <c r="BQ219" s="41">
        <f t="shared" si="50"/>
        <v>100</v>
      </c>
      <c r="BR219" s="40">
        <f t="shared" si="51"/>
        <v>92</v>
      </c>
      <c r="BS219" s="41">
        <f t="shared" si="52"/>
        <v>23</v>
      </c>
      <c r="BT219" s="41">
        <f t="shared" si="53"/>
        <v>100</v>
      </c>
      <c r="BU219" s="41">
        <f t="shared" si="54"/>
        <v>35</v>
      </c>
      <c r="BV219" s="41">
        <f t="shared" si="55"/>
        <v>73</v>
      </c>
    </row>
    <row r="220" spans="2:74" x14ac:dyDescent="0.3">
      <c r="B220" s="12" t="s">
        <v>431</v>
      </c>
      <c r="C220" s="12">
        <v>106041127</v>
      </c>
      <c r="D220" s="12" t="s">
        <v>298</v>
      </c>
      <c r="E220" s="12" t="s">
        <v>299</v>
      </c>
      <c r="F220" s="12" t="s">
        <v>2703</v>
      </c>
      <c r="G220" s="12" t="s">
        <v>85</v>
      </c>
      <c r="H220" s="12" t="s">
        <v>86</v>
      </c>
      <c r="I220" s="28">
        <v>568000</v>
      </c>
      <c r="J220" s="28">
        <v>568000</v>
      </c>
      <c r="K220" s="28">
        <v>480000</v>
      </c>
      <c r="L220" s="28">
        <v>510000</v>
      </c>
      <c r="M220" s="28">
        <v>555000</v>
      </c>
      <c r="N220" s="28">
        <v>490000</v>
      </c>
      <c r="O220" s="29">
        <v>55</v>
      </c>
      <c r="P220" s="29">
        <v>49</v>
      </c>
      <c r="Q220" s="29">
        <v>43</v>
      </c>
      <c r="R220" s="28">
        <v>540</v>
      </c>
      <c r="S220" s="28">
        <v>460</v>
      </c>
      <c r="T220" s="30">
        <v>1.4</v>
      </c>
      <c r="U220" s="30">
        <v>0</v>
      </c>
      <c r="V220" s="30">
        <v>1.4</v>
      </c>
      <c r="W220" s="30">
        <v>1.5</v>
      </c>
      <c r="X220" s="31">
        <v>4.9436619718309857E-2</v>
      </c>
      <c r="Y220" s="30">
        <v>2.2000000000000002</v>
      </c>
      <c r="Z220" s="30">
        <v>0.10000000000000009</v>
      </c>
      <c r="AA220" s="30">
        <v>2.1</v>
      </c>
      <c r="AB220" s="30">
        <v>1</v>
      </c>
      <c r="AC220" s="32">
        <v>0.27693443833593173</v>
      </c>
      <c r="AD220" s="30">
        <v>5.6018077270231208</v>
      </c>
      <c r="AE220" s="12">
        <v>149</v>
      </c>
      <c r="AF220" s="12">
        <v>128</v>
      </c>
      <c r="AG220" s="12">
        <v>101</v>
      </c>
      <c r="AH220" s="33">
        <v>3.2931392931392929</v>
      </c>
      <c r="AI220" s="34">
        <v>542000</v>
      </c>
      <c r="AJ220" s="34">
        <v>485000</v>
      </c>
      <c r="AK220" s="34">
        <v>450000</v>
      </c>
      <c r="AL220" s="35">
        <v>0.11752577319587629</v>
      </c>
      <c r="AM220" s="35">
        <v>0.20444444444444446</v>
      </c>
      <c r="AN220" s="12">
        <v>2.9</v>
      </c>
      <c r="AO220" s="33">
        <v>-0.10000000000000009</v>
      </c>
      <c r="AP220" s="12">
        <v>3</v>
      </c>
      <c r="AQ220" s="32">
        <v>7.2063492063492066E-2</v>
      </c>
      <c r="AR220" s="34">
        <v>520</v>
      </c>
      <c r="AS220" s="34">
        <v>480</v>
      </c>
      <c r="AT220" s="31">
        <v>8.3333333333333329E-2</v>
      </c>
      <c r="AU220" s="32">
        <v>0.40454861831350486</v>
      </c>
      <c r="AV220" s="36">
        <v>1949.92</v>
      </c>
      <c r="AW220" s="30">
        <v>0.72719999999999996</v>
      </c>
      <c r="AX220" s="30">
        <v>0.27279999999999999</v>
      </c>
      <c r="AY220" s="30">
        <v>0.91300000000000003</v>
      </c>
      <c r="AZ220" s="30">
        <v>5.1400000000000001E-2</v>
      </c>
      <c r="BA220" s="30">
        <v>0.35160000000000002</v>
      </c>
      <c r="BB220" s="30">
        <v>0.34339999999999998</v>
      </c>
      <c r="BC220" s="30">
        <v>0.2228</v>
      </c>
      <c r="BD220" s="37">
        <v>3</v>
      </c>
      <c r="BE220" s="29">
        <v>167</v>
      </c>
      <c r="BF220" s="38" t="s">
        <v>2931</v>
      </c>
      <c r="BG220" s="39">
        <v>150.51598615033001</v>
      </c>
      <c r="BH220" s="39">
        <v>-32.487347450609803</v>
      </c>
      <c r="BI220" s="40">
        <f t="shared" si="42"/>
        <v>93</v>
      </c>
      <c r="BJ220" s="40">
        <f t="shared" si="43"/>
        <v>69</v>
      </c>
      <c r="BK220" s="40">
        <f t="shared" si="44"/>
        <v>84</v>
      </c>
      <c r="BL220" s="40">
        <f t="shared" si="45"/>
        <v>1</v>
      </c>
      <c r="BM220" s="40">
        <f t="shared" si="46"/>
        <v>59</v>
      </c>
      <c r="BN220" s="40">
        <f t="shared" si="47"/>
        <v>96</v>
      </c>
      <c r="BO220" s="40">
        <f t="shared" si="48"/>
        <v>74</v>
      </c>
      <c r="BP220" s="40">
        <f t="shared" si="49"/>
        <v>67</v>
      </c>
      <c r="BQ220" s="41">
        <f t="shared" si="50"/>
        <v>100</v>
      </c>
      <c r="BR220" s="40">
        <f t="shared" si="51"/>
        <v>94</v>
      </c>
      <c r="BS220" s="41">
        <f t="shared" si="52"/>
        <v>82</v>
      </c>
      <c r="BT220" s="41">
        <f t="shared" si="53"/>
        <v>80</v>
      </c>
      <c r="BU220" s="41">
        <f t="shared" si="54"/>
        <v>30</v>
      </c>
      <c r="BV220" s="41">
        <f t="shared" si="55"/>
        <v>73</v>
      </c>
    </row>
    <row r="221" spans="2:74" x14ac:dyDescent="0.3">
      <c r="B221" s="12" t="s">
        <v>432</v>
      </c>
      <c r="C221" s="12">
        <v>110041200</v>
      </c>
      <c r="D221" s="12" t="s">
        <v>362</v>
      </c>
      <c r="E221" s="12" t="s">
        <v>363</v>
      </c>
      <c r="F221" s="12" t="s">
        <v>2703</v>
      </c>
      <c r="G221" s="12" t="s">
        <v>85</v>
      </c>
      <c r="H221" s="12" t="s">
        <v>86</v>
      </c>
      <c r="I221" s="28">
        <v>300000</v>
      </c>
      <c r="J221" s="28">
        <v>310000</v>
      </c>
      <c r="K221" s="28">
        <v>315000</v>
      </c>
      <c r="L221" s="28">
        <v>305000</v>
      </c>
      <c r="M221" s="28">
        <v>320000</v>
      </c>
      <c r="N221" s="28">
        <v>305000</v>
      </c>
      <c r="O221" s="29">
        <v>70</v>
      </c>
      <c r="P221" s="29">
        <v>70</v>
      </c>
      <c r="Q221" s="29">
        <v>103</v>
      </c>
      <c r="R221" s="28">
        <v>420</v>
      </c>
      <c r="S221" s="28">
        <v>400</v>
      </c>
      <c r="T221" s="30">
        <v>1.8</v>
      </c>
      <c r="U221" s="30">
        <v>0.10000000000000009</v>
      </c>
      <c r="V221" s="30">
        <v>1.7</v>
      </c>
      <c r="W221" s="30">
        <v>1.5</v>
      </c>
      <c r="X221" s="31">
        <v>7.2800000000000004E-2</v>
      </c>
      <c r="Y221" s="30">
        <v>1.7</v>
      </c>
      <c r="Z221" s="30">
        <v>-0.40000000000000013</v>
      </c>
      <c r="AA221" s="30">
        <v>2.1</v>
      </c>
      <c r="AB221" s="30">
        <v>2</v>
      </c>
      <c r="AC221" s="32">
        <v>0.23659305993690849</v>
      </c>
      <c r="AD221" s="30">
        <v>3.2499046694630289</v>
      </c>
      <c r="AE221" s="12">
        <v>419</v>
      </c>
      <c r="AF221" s="12">
        <v>421</v>
      </c>
      <c r="AG221" s="12">
        <v>423</v>
      </c>
      <c r="AH221" s="33">
        <v>7.6397515527950315</v>
      </c>
      <c r="AI221" s="34">
        <v>455000</v>
      </c>
      <c r="AJ221" s="34">
        <v>400000</v>
      </c>
      <c r="AK221" s="34">
        <v>355000</v>
      </c>
      <c r="AL221" s="35">
        <v>0.13750000000000001</v>
      </c>
      <c r="AM221" s="35">
        <v>0.28169014084507044</v>
      </c>
      <c r="AN221" s="12">
        <v>1.4</v>
      </c>
      <c r="AO221" s="33">
        <v>9.9999999999999867E-2</v>
      </c>
      <c r="AP221" s="12">
        <v>1.3</v>
      </c>
      <c r="AQ221" s="32">
        <v>5.1666666666666673E-2</v>
      </c>
      <c r="AR221" s="34">
        <v>450</v>
      </c>
      <c r="AS221" s="34">
        <v>425</v>
      </c>
      <c r="AT221" s="31">
        <v>5.8823529411764705E-2</v>
      </c>
      <c r="AU221" s="32">
        <v>0.20803307651786701</v>
      </c>
      <c r="AV221" s="36">
        <v>1775.2000000000003</v>
      </c>
      <c r="AW221" s="30">
        <v>0.747</v>
      </c>
      <c r="AX221" s="30">
        <v>0.253</v>
      </c>
      <c r="AY221" s="30">
        <v>0.97629999999999995</v>
      </c>
      <c r="AZ221" s="30">
        <v>1.0500000000000001E-2</v>
      </c>
      <c r="BA221" s="30">
        <v>0.39839999999999998</v>
      </c>
      <c r="BB221" s="30">
        <v>0.28670000000000001</v>
      </c>
      <c r="BC221" s="30">
        <v>0.2084</v>
      </c>
      <c r="BD221" s="37">
        <v>4</v>
      </c>
      <c r="BE221" s="29">
        <v>338</v>
      </c>
      <c r="BF221" s="38" t="s">
        <v>2932</v>
      </c>
      <c r="BG221" s="39">
        <v>150.00387992660799</v>
      </c>
      <c r="BH221" s="39">
        <v>-31.000564713074699</v>
      </c>
      <c r="BI221" s="40">
        <f t="shared" si="42"/>
        <v>87</v>
      </c>
      <c r="BJ221" s="40">
        <f t="shared" si="43"/>
        <v>93</v>
      </c>
      <c r="BK221" s="40">
        <f t="shared" si="44"/>
        <v>30</v>
      </c>
      <c r="BL221" s="40">
        <f t="shared" si="45"/>
        <v>31</v>
      </c>
      <c r="BM221" s="40">
        <f t="shared" si="46"/>
        <v>69</v>
      </c>
      <c r="BN221" s="40">
        <f t="shared" si="47"/>
        <v>64</v>
      </c>
      <c r="BO221" s="40">
        <f t="shared" si="48"/>
        <v>49</v>
      </c>
      <c r="BP221" s="40">
        <f t="shared" si="49"/>
        <v>78</v>
      </c>
      <c r="BQ221" s="41">
        <f t="shared" si="50"/>
        <v>100</v>
      </c>
      <c r="BR221" s="40">
        <f t="shared" si="51"/>
        <v>100</v>
      </c>
      <c r="BS221" s="41">
        <f t="shared" si="52"/>
        <v>100</v>
      </c>
      <c r="BT221" s="41">
        <f t="shared" si="53"/>
        <v>88</v>
      </c>
      <c r="BU221" s="41">
        <f t="shared" si="54"/>
        <v>40</v>
      </c>
      <c r="BV221" s="41">
        <f t="shared" si="55"/>
        <v>73</v>
      </c>
    </row>
    <row r="222" spans="2:74" x14ac:dyDescent="0.3">
      <c r="B222" s="12" t="s">
        <v>433</v>
      </c>
      <c r="C222" s="12">
        <v>124031459</v>
      </c>
      <c r="D222" s="12" t="s">
        <v>234</v>
      </c>
      <c r="E222" s="12" t="s">
        <v>231</v>
      </c>
      <c r="F222" s="12" t="s">
        <v>2791</v>
      </c>
      <c r="G222" s="12" t="s">
        <v>85</v>
      </c>
      <c r="H222" s="12" t="s">
        <v>86</v>
      </c>
      <c r="I222" s="28">
        <v>1100000</v>
      </c>
      <c r="J222" s="28">
        <v>1090000</v>
      </c>
      <c r="K222" s="28">
        <v>1050000</v>
      </c>
      <c r="L222" s="28">
        <v>1050000</v>
      </c>
      <c r="M222" s="28">
        <v>1030000</v>
      </c>
      <c r="N222" s="28">
        <v>1050000</v>
      </c>
      <c r="O222" s="29">
        <v>30</v>
      </c>
      <c r="P222" s="29">
        <v>30</v>
      </c>
      <c r="Q222" s="29">
        <v>33</v>
      </c>
      <c r="R222" s="28">
        <v>700</v>
      </c>
      <c r="S222" s="28">
        <v>650</v>
      </c>
      <c r="T222" s="30">
        <v>2.5</v>
      </c>
      <c r="U222" s="30">
        <v>0</v>
      </c>
      <c r="V222" s="30">
        <v>2.5</v>
      </c>
      <c r="W222" s="30">
        <v>2.5</v>
      </c>
      <c r="X222" s="31">
        <v>3.3090909090909087E-2</v>
      </c>
      <c r="Y222" s="30">
        <v>3.4</v>
      </c>
      <c r="Z222" s="30">
        <v>-0.20000000000000018</v>
      </c>
      <c r="AA222" s="30">
        <v>3.6</v>
      </c>
      <c r="AB222" s="30">
        <v>3</v>
      </c>
      <c r="AC222" s="32">
        <v>0.29453345900094247</v>
      </c>
      <c r="AD222" s="30">
        <v>8.9007363983801291</v>
      </c>
      <c r="AE222" s="12">
        <v>483</v>
      </c>
      <c r="AF222" s="12">
        <v>446</v>
      </c>
      <c r="AG222" s="12">
        <v>306</v>
      </c>
      <c r="AH222" s="33">
        <v>3.8585995921142082</v>
      </c>
      <c r="AI222" s="34">
        <v>990000</v>
      </c>
      <c r="AJ222" s="34">
        <v>920000</v>
      </c>
      <c r="AK222" s="34">
        <v>885000</v>
      </c>
      <c r="AL222" s="35">
        <v>7.6086956521739135E-2</v>
      </c>
      <c r="AM222" s="35">
        <v>0.11864406779661017</v>
      </c>
      <c r="AN222" s="12">
        <v>2.6</v>
      </c>
      <c r="AO222" s="33">
        <v>0.20000000000000018</v>
      </c>
      <c r="AP222" s="12">
        <v>2.4</v>
      </c>
      <c r="AQ222" s="32">
        <v>8.6795977282590239E-2</v>
      </c>
      <c r="AR222" s="34">
        <v>650</v>
      </c>
      <c r="AS222" s="34">
        <v>600</v>
      </c>
      <c r="AT222" s="31">
        <v>8.3333333333333329E-2</v>
      </c>
      <c r="AU222" s="32">
        <v>6.8500092797659853E-2</v>
      </c>
      <c r="AV222" s="36">
        <v>2376.6400000000003</v>
      </c>
      <c r="AW222" s="30">
        <v>0.77659999999999996</v>
      </c>
      <c r="AX222" s="30">
        <v>0.22339999999999999</v>
      </c>
      <c r="AY222" s="30">
        <v>0.8831</v>
      </c>
      <c r="AZ222" s="30">
        <v>8.2199999999999995E-2</v>
      </c>
      <c r="BA222" s="30">
        <v>0.38109999999999999</v>
      </c>
      <c r="BB222" s="30">
        <v>0.4128</v>
      </c>
      <c r="BC222" s="30">
        <v>0.18790000000000001</v>
      </c>
      <c r="BD222" s="37">
        <v>6.5</v>
      </c>
      <c r="BE222" s="29">
        <v>52</v>
      </c>
      <c r="BF222" s="38" t="s">
        <v>2933</v>
      </c>
      <c r="BG222" s="39">
        <v>150.661369477286</v>
      </c>
      <c r="BH222" s="39">
        <v>-33.747171520456298</v>
      </c>
      <c r="BI222" s="40">
        <f t="shared" si="42"/>
        <v>75</v>
      </c>
      <c r="BJ222" s="40">
        <f t="shared" si="43"/>
        <v>74</v>
      </c>
      <c r="BK222" s="40">
        <f t="shared" si="44"/>
        <v>77</v>
      </c>
      <c r="BL222" s="40">
        <f t="shared" si="45"/>
        <v>77</v>
      </c>
      <c r="BM222" s="40">
        <f t="shared" si="46"/>
        <v>39</v>
      </c>
      <c r="BN222" s="40">
        <f t="shared" si="47"/>
        <v>100</v>
      </c>
      <c r="BO222" s="40">
        <f t="shared" si="48"/>
        <v>99</v>
      </c>
      <c r="BP222" s="40">
        <f t="shared" si="49"/>
        <v>74</v>
      </c>
      <c r="BQ222" s="41">
        <f t="shared" si="50"/>
        <v>61</v>
      </c>
      <c r="BR222" s="40">
        <f t="shared" si="51"/>
        <v>61</v>
      </c>
      <c r="BS222" s="41">
        <f t="shared" si="52"/>
        <v>71</v>
      </c>
      <c r="BT222" s="41">
        <f t="shared" si="53"/>
        <v>60</v>
      </c>
      <c r="BU222" s="41">
        <f t="shared" si="54"/>
        <v>65</v>
      </c>
      <c r="BV222" s="41">
        <f t="shared" si="55"/>
        <v>73</v>
      </c>
    </row>
    <row r="223" spans="2:74" x14ac:dyDescent="0.3">
      <c r="B223" s="12" t="s">
        <v>434</v>
      </c>
      <c r="C223" s="12">
        <v>124031707</v>
      </c>
      <c r="D223" s="12" t="s">
        <v>234</v>
      </c>
      <c r="E223" s="12" t="s">
        <v>231</v>
      </c>
      <c r="F223" s="12" t="s">
        <v>2791</v>
      </c>
      <c r="G223" s="12" t="s">
        <v>85</v>
      </c>
      <c r="H223" s="12" t="s">
        <v>86</v>
      </c>
      <c r="I223" s="28">
        <v>929000</v>
      </c>
      <c r="J223" s="28">
        <v>920000</v>
      </c>
      <c r="K223" s="28">
        <v>868400</v>
      </c>
      <c r="L223" s="28">
        <v>935000</v>
      </c>
      <c r="M223" s="28">
        <v>920000</v>
      </c>
      <c r="N223" s="28">
        <v>890000</v>
      </c>
      <c r="O223" s="29">
        <v>23</v>
      </c>
      <c r="P223" s="29">
        <v>22</v>
      </c>
      <c r="Q223" s="29">
        <v>25</v>
      </c>
      <c r="R223" s="28">
        <v>650</v>
      </c>
      <c r="S223" s="28">
        <v>590</v>
      </c>
      <c r="T223" s="30">
        <v>2.6</v>
      </c>
      <c r="U223" s="30">
        <v>-0.10000000000000009</v>
      </c>
      <c r="V223" s="30">
        <v>2.7</v>
      </c>
      <c r="W223" s="30">
        <v>2.4</v>
      </c>
      <c r="X223" s="31">
        <v>3.6383207750269105E-2</v>
      </c>
      <c r="Y223" s="30">
        <v>3.8</v>
      </c>
      <c r="Z223" s="30">
        <v>-0.10000000000000009</v>
      </c>
      <c r="AA223" s="30">
        <v>3.9</v>
      </c>
      <c r="AB223" s="30">
        <v>3.8</v>
      </c>
      <c r="AC223" s="32">
        <v>0.27401187103736674</v>
      </c>
      <c r="AD223" s="30">
        <v>7.5312730234826537</v>
      </c>
      <c r="AE223" s="12">
        <v>483</v>
      </c>
      <c r="AF223" s="12">
        <v>446</v>
      </c>
      <c r="AG223" s="12">
        <v>306</v>
      </c>
      <c r="AH223" s="33">
        <v>3.8585995921142082</v>
      </c>
      <c r="AI223" s="34">
        <v>990000</v>
      </c>
      <c r="AJ223" s="34">
        <v>920000</v>
      </c>
      <c r="AK223" s="34">
        <v>885000</v>
      </c>
      <c r="AL223" s="35">
        <v>7.6086956521739135E-2</v>
      </c>
      <c r="AM223" s="35">
        <v>0.11864406779661017</v>
      </c>
      <c r="AN223" s="12">
        <v>2.6</v>
      </c>
      <c r="AO223" s="33">
        <v>0.20000000000000018</v>
      </c>
      <c r="AP223" s="12">
        <v>2.4</v>
      </c>
      <c r="AQ223" s="32">
        <v>8.6795977282590239E-2</v>
      </c>
      <c r="AR223" s="34">
        <v>650</v>
      </c>
      <c r="AS223" s="34">
        <v>600</v>
      </c>
      <c r="AT223" s="31">
        <v>8.3333333333333329E-2</v>
      </c>
      <c r="AU223" s="32">
        <v>6.8500092797659853E-2</v>
      </c>
      <c r="AV223" s="36">
        <v>2372.1600000000003</v>
      </c>
      <c r="AW223" s="30">
        <v>0.81579999999999997</v>
      </c>
      <c r="AX223" s="30">
        <v>0.1842</v>
      </c>
      <c r="AY223" s="30">
        <v>0.9012</v>
      </c>
      <c r="AZ223" s="30">
        <v>9.2600000000000002E-2</v>
      </c>
      <c r="BA223" s="30">
        <v>0.2442</v>
      </c>
      <c r="BB223" s="30">
        <v>0.4783</v>
      </c>
      <c r="BC223" s="30">
        <v>0.25740000000000002</v>
      </c>
      <c r="BD223" s="37">
        <v>7</v>
      </c>
      <c r="BE223" s="29">
        <v>52</v>
      </c>
      <c r="BF223" s="38" t="s">
        <v>2934</v>
      </c>
      <c r="BG223" s="39">
        <v>150.69038008854801</v>
      </c>
      <c r="BH223" s="39">
        <v>-33.6874163755068</v>
      </c>
      <c r="BI223" s="40">
        <f t="shared" si="42"/>
        <v>74</v>
      </c>
      <c r="BJ223" s="40">
        <f t="shared" si="43"/>
        <v>74</v>
      </c>
      <c r="BK223" s="40">
        <f t="shared" si="44"/>
        <v>77</v>
      </c>
      <c r="BL223" s="40">
        <f t="shared" si="45"/>
        <v>77</v>
      </c>
      <c r="BM223" s="40">
        <f t="shared" si="46"/>
        <v>39</v>
      </c>
      <c r="BN223" s="40">
        <f t="shared" si="47"/>
        <v>100</v>
      </c>
      <c r="BO223" s="40">
        <f t="shared" si="48"/>
        <v>99</v>
      </c>
      <c r="BP223" s="40">
        <f t="shared" si="49"/>
        <v>44</v>
      </c>
      <c r="BQ223" s="41">
        <f t="shared" si="50"/>
        <v>72</v>
      </c>
      <c r="BR223" s="40">
        <f t="shared" si="51"/>
        <v>75</v>
      </c>
      <c r="BS223" s="41">
        <f t="shared" si="52"/>
        <v>84</v>
      </c>
      <c r="BT223" s="41">
        <f t="shared" si="53"/>
        <v>54</v>
      </c>
      <c r="BU223" s="41">
        <f t="shared" si="54"/>
        <v>70</v>
      </c>
      <c r="BV223" s="41">
        <f t="shared" si="55"/>
        <v>73</v>
      </c>
    </row>
    <row r="224" spans="2:74" x14ac:dyDescent="0.3">
      <c r="B224" s="12" t="s">
        <v>435</v>
      </c>
      <c r="C224" s="12">
        <v>128021535</v>
      </c>
      <c r="D224" s="12" t="s">
        <v>236</v>
      </c>
      <c r="E224" s="12" t="s">
        <v>237</v>
      </c>
      <c r="F224" s="12" t="s">
        <v>2791</v>
      </c>
      <c r="G224" s="12" t="s">
        <v>85</v>
      </c>
      <c r="H224" s="12" t="s">
        <v>86</v>
      </c>
      <c r="I224" s="28">
        <v>1650000</v>
      </c>
      <c r="J224" s="28">
        <v>1650000</v>
      </c>
      <c r="K224" s="28">
        <v>1534500</v>
      </c>
      <c r="L224" s="28">
        <v>1615000</v>
      </c>
      <c r="M224" s="28">
        <v>1615500</v>
      </c>
      <c r="N224" s="28">
        <v>1545000</v>
      </c>
      <c r="O224" s="29">
        <v>24</v>
      </c>
      <c r="P224" s="29">
        <v>24</v>
      </c>
      <c r="Q224" s="29">
        <v>23</v>
      </c>
      <c r="R224" s="28">
        <v>950</v>
      </c>
      <c r="S224" s="28">
        <v>850</v>
      </c>
      <c r="T224" s="30">
        <v>2.8</v>
      </c>
      <c r="U224" s="30">
        <v>0</v>
      </c>
      <c r="V224" s="30">
        <v>2.8</v>
      </c>
      <c r="W224" s="30">
        <v>2.7</v>
      </c>
      <c r="X224" s="31">
        <v>2.9939393939393939E-2</v>
      </c>
      <c r="Y224" s="30">
        <v>1.5</v>
      </c>
      <c r="Z224" s="30">
        <v>0</v>
      </c>
      <c r="AA224" s="30">
        <v>1.5</v>
      </c>
      <c r="AB224" s="30">
        <v>1.5</v>
      </c>
      <c r="AC224" s="32">
        <v>0.31508703035448943</v>
      </c>
      <c r="AD224" s="30">
        <v>10.524161945038616</v>
      </c>
      <c r="AE224" s="12">
        <v>145</v>
      </c>
      <c r="AF224" s="12">
        <v>96</v>
      </c>
      <c r="AG224" s="12">
        <v>127</v>
      </c>
      <c r="AH224" s="33">
        <v>2.2606790799561884</v>
      </c>
      <c r="AI224" s="34">
        <v>1580000</v>
      </c>
      <c r="AJ224" s="34">
        <v>1470000</v>
      </c>
      <c r="AK224" s="34">
        <v>1370000</v>
      </c>
      <c r="AL224" s="35">
        <v>7.4829931972789115E-2</v>
      </c>
      <c r="AM224" s="35">
        <v>0.15328467153284672</v>
      </c>
      <c r="AN224" s="12">
        <v>2.7</v>
      </c>
      <c r="AO224" s="33">
        <v>-9.9999999999999645E-2</v>
      </c>
      <c r="AP224" s="12">
        <v>2.8</v>
      </c>
      <c r="AQ224" s="32">
        <v>8.9334931096464953E-2</v>
      </c>
      <c r="AR224" s="34">
        <v>950</v>
      </c>
      <c r="AS224" s="34">
        <v>880</v>
      </c>
      <c r="AT224" s="31">
        <v>7.9545454545454544E-2</v>
      </c>
      <c r="AU224" s="32">
        <v>0.15698539313590185</v>
      </c>
      <c r="AV224" s="36">
        <v>3015.0400000000004</v>
      </c>
      <c r="AW224" s="30">
        <v>0.86580000000000001</v>
      </c>
      <c r="AX224" s="30">
        <v>0.13420000000000001</v>
      </c>
      <c r="AY224" s="30">
        <v>0.82489999999999997</v>
      </c>
      <c r="AZ224" s="30">
        <v>0.14910000000000001</v>
      </c>
      <c r="BA224" s="30">
        <v>0.40179999999999999</v>
      </c>
      <c r="BB224" s="30">
        <v>0.47099999999999997</v>
      </c>
      <c r="BC224" s="30">
        <v>0.1101</v>
      </c>
      <c r="BD224" s="37">
        <v>9</v>
      </c>
      <c r="BE224" s="29">
        <v>24</v>
      </c>
      <c r="BF224" s="38" t="s">
        <v>2935</v>
      </c>
      <c r="BG224" s="39">
        <v>151.013911570148</v>
      </c>
      <c r="BH224" s="39">
        <v>-34.017752369943899</v>
      </c>
      <c r="BI224" s="40">
        <f t="shared" si="42"/>
        <v>70</v>
      </c>
      <c r="BJ224" s="40">
        <f t="shared" si="43"/>
        <v>72</v>
      </c>
      <c r="BK224" s="40">
        <f t="shared" si="44"/>
        <v>97</v>
      </c>
      <c r="BL224" s="40">
        <f t="shared" si="45"/>
        <v>48</v>
      </c>
      <c r="BM224" s="40">
        <f t="shared" si="46"/>
        <v>38</v>
      </c>
      <c r="BN224" s="40">
        <f t="shared" si="47"/>
        <v>100</v>
      </c>
      <c r="BO224" s="40">
        <f t="shared" si="48"/>
        <v>100</v>
      </c>
      <c r="BP224" s="40">
        <f t="shared" si="49"/>
        <v>78</v>
      </c>
      <c r="BQ224" s="41">
        <f t="shared" si="50"/>
        <v>50</v>
      </c>
      <c r="BR224" s="40">
        <f t="shared" si="51"/>
        <v>45</v>
      </c>
      <c r="BS224" s="41">
        <f t="shared" si="52"/>
        <v>57</v>
      </c>
      <c r="BT224" s="41">
        <f t="shared" si="53"/>
        <v>92</v>
      </c>
      <c r="BU224" s="41">
        <f t="shared" si="54"/>
        <v>90</v>
      </c>
      <c r="BV224" s="41">
        <f t="shared" si="55"/>
        <v>73</v>
      </c>
    </row>
    <row r="225" spans="2:74" x14ac:dyDescent="0.3">
      <c r="B225" s="12" t="s">
        <v>436</v>
      </c>
      <c r="C225" s="12">
        <v>201021012</v>
      </c>
      <c r="D225" s="12" t="s">
        <v>437</v>
      </c>
      <c r="E225" s="12" t="s">
        <v>239</v>
      </c>
      <c r="F225" s="12" t="s">
        <v>2709</v>
      </c>
      <c r="G225" s="12" t="s">
        <v>92</v>
      </c>
      <c r="H225" s="12" t="s">
        <v>86</v>
      </c>
      <c r="I225" s="28">
        <v>875000</v>
      </c>
      <c r="J225" s="28">
        <v>875000</v>
      </c>
      <c r="K225" s="28">
        <v>875000</v>
      </c>
      <c r="L225" s="28">
        <v>700000</v>
      </c>
      <c r="M225" s="28">
        <v>680000</v>
      </c>
      <c r="N225" s="28">
        <v>680000</v>
      </c>
      <c r="O225" s="29">
        <v>72</v>
      </c>
      <c r="P225" s="29">
        <v>65</v>
      </c>
      <c r="Q225" s="29">
        <v>83</v>
      </c>
      <c r="R225" s="28">
        <v>450</v>
      </c>
      <c r="S225" s="28">
        <v>430</v>
      </c>
      <c r="T225" s="30">
        <v>1.9</v>
      </c>
      <c r="U225" s="30">
        <v>-0.10000000000000009</v>
      </c>
      <c r="V225" s="30">
        <v>2</v>
      </c>
      <c r="W225" s="30">
        <v>2</v>
      </c>
      <c r="X225" s="31">
        <v>2.6742857142857141E-2</v>
      </c>
      <c r="Y225" s="30">
        <v>0.7</v>
      </c>
      <c r="Z225" s="30">
        <v>-0.20000000000000007</v>
      </c>
      <c r="AA225" s="30">
        <v>0.9</v>
      </c>
      <c r="AB225" s="30">
        <v>0.9</v>
      </c>
      <c r="AC225" s="32">
        <v>0.22161374202190526</v>
      </c>
      <c r="AD225" s="30">
        <v>8.2868386439815005</v>
      </c>
      <c r="AE225" s="12">
        <v>390</v>
      </c>
      <c r="AF225" s="12">
        <v>374</v>
      </c>
      <c r="AG225" s="12">
        <v>398</v>
      </c>
      <c r="AH225" s="33">
        <v>10.56</v>
      </c>
      <c r="AI225" s="34">
        <v>660000</v>
      </c>
      <c r="AJ225" s="34">
        <v>675000</v>
      </c>
      <c r="AK225" s="34">
        <v>749950</v>
      </c>
      <c r="AL225" s="35">
        <v>-2.2222222222222223E-2</v>
      </c>
      <c r="AM225" s="35">
        <v>-0.11994132942196147</v>
      </c>
      <c r="AN225" s="12">
        <v>2.4</v>
      </c>
      <c r="AO225" s="33">
        <v>0.19999999999999973</v>
      </c>
      <c r="AP225" s="12">
        <v>2.2000000000000002</v>
      </c>
      <c r="AQ225" s="32">
        <v>8.8571428571428565E-2</v>
      </c>
      <c r="AR225" s="34">
        <v>470</v>
      </c>
      <c r="AS225" s="34">
        <v>450</v>
      </c>
      <c r="AT225" s="31">
        <v>4.4444444444444446E-2</v>
      </c>
      <c r="AU225" s="32">
        <v>-0.19782562761865452</v>
      </c>
      <c r="AV225" s="36">
        <v>2030.5600000000002</v>
      </c>
      <c r="AW225" s="30">
        <v>0.77190000000000003</v>
      </c>
      <c r="AX225" s="30">
        <v>0.2281</v>
      </c>
      <c r="AY225" s="30">
        <v>0.99409999999999998</v>
      </c>
      <c r="AZ225" s="30">
        <v>0</v>
      </c>
      <c r="BA225" s="30">
        <v>0.40689999999999998</v>
      </c>
      <c r="BB225" s="30">
        <v>0.47110000000000002</v>
      </c>
      <c r="BC225" s="30">
        <v>7.5899999999999995E-2</v>
      </c>
      <c r="BD225" s="37">
        <v>5</v>
      </c>
      <c r="BE225" s="29">
        <v>83</v>
      </c>
      <c r="BF225" s="38" t="s">
        <v>2936</v>
      </c>
      <c r="BG225" s="39">
        <v>144.050810705825</v>
      </c>
      <c r="BH225" s="39">
        <v>-37.636528773944697</v>
      </c>
      <c r="BI225" s="40">
        <f t="shared" si="42"/>
        <v>85</v>
      </c>
      <c r="BJ225" s="40">
        <f t="shared" si="43"/>
        <v>77</v>
      </c>
      <c r="BK225" s="40">
        <f t="shared" si="44"/>
        <v>1</v>
      </c>
      <c r="BL225" s="40">
        <f t="shared" si="45"/>
        <v>100</v>
      </c>
      <c r="BM225" s="40">
        <f t="shared" si="46"/>
        <v>1</v>
      </c>
      <c r="BN225" s="40">
        <f t="shared" si="47"/>
        <v>100</v>
      </c>
      <c r="BO225" s="40">
        <f t="shared" si="48"/>
        <v>90</v>
      </c>
      <c r="BP225" s="40">
        <f t="shared" si="49"/>
        <v>80</v>
      </c>
      <c r="BQ225" s="41">
        <f t="shared" si="50"/>
        <v>40</v>
      </c>
      <c r="BR225" s="40">
        <f t="shared" si="51"/>
        <v>67</v>
      </c>
      <c r="BS225" s="41">
        <f t="shared" si="52"/>
        <v>100</v>
      </c>
      <c r="BT225" s="41">
        <f t="shared" si="53"/>
        <v>100</v>
      </c>
      <c r="BU225" s="41">
        <f t="shared" si="54"/>
        <v>50</v>
      </c>
      <c r="BV225" s="41">
        <f t="shared" si="55"/>
        <v>73</v>
      </c>
    </row>
    <row r="226" spans="2:74" x14ac:dyDescent="0.3">
      <c r="B226" s="12" t="s">
        <v>438</v>
      </c>
      <c r="C226" s="12">
        <v>202031032</v>
      </c>
      <c r="D226" s="12" t="s">
        <v>241</v>
      </c>
      <c r="E226" s="12" t="s">
        <v>242</v>
      </c>
      <c r="F226" s="12" t="s">
        <v>2709</v>
      </c>
      <c r="G226" s="12" t="s">
        <v>92</v>
      </c>
      <c r="H226" s="12" t="s">
        <v>86</v>
      </c>
      <c r="I226" s="28">
        <v>561271</v>
      </c>
      <c r="J226" s="28">
        <v>567000</v>
      </c>
      <c r="K226" s="28">
        <v>525000</v>
      </c>
      <c r="L226" s="28">
        <v>695000</v>
      </c>
      <c r="M226" s="28">
        <v>695000</v>
      </c>
      <c r="N226" s="28">
        <v>575000</v>
      </c>
      <c r="O226" s="29">
        <v>48</v>
      </c>
      <c r="P226" s="29">
        <v>45</v>
      </c>
      <c r="Q226" s="29">
        <v>51</v>
      </c>
      <c r="R226" s="28">
        <v>500</v>
      </c>
      <c r="S226" s="28">
        <v>450</v>
      </c>
      <c r="T226" s="30">
        <v>1.7</v>
      </c>
      <c r="U226" s="30">
        <v>-0.10000000000000009</v>
      </c>
      <c r="V226" s="30">
        <v>1.8</v>
      </c>
      <c r="W226" s="30">
        <v>1.3</v>
      </c>
      <c r="X226" s="31">
        <v>4.6323433777978908E-2</v>
      </c>
      <c r="Y226" s="30">
        <v>1.9</v>
      </c>
      <c r="Z226" s="30">
        <v>9.9999999999999867E-2</v>
      </c>
      <c r="AA226" s="30">
        <v>1.8</v>
      </c>
      <c r="AB226" s="30">
        <v>0.9</v>
      </c>
      <c r="AC226" s="32">
        <v>0.30703478089998032</v>
      </c>
      <c r="AD226" s="30">
        <v>6.6280660965581868</v>
      </c>
      <c r="AE226" s="12">
        <v>82</v>
      </c>
      <c r="AF226" s="12">
        <v>85</v>
      </c>
      <c r="AG226" s="12">
        <v>62</v>
      </c>
      <c r="AH226" s="33">
        <v>9.1153846153846168</v>
      </c>
      <c r="AI226" s="34">
        <v>475000</v>
      </c>
      <c r="AJ226" s="34">
        <v>385000</v>
      </c>
      <c r="AK226" s="34">
        <v>415000</v>
      </c>
      <c r="AL226" s="35">
        <v>0.23376623376623376</v>
      </c>
      <c r="AM226" s="35">
        <v>0.14457831325301204</v>
      </c>
      <c r="AN226" s="12">
        <v>1.4</v>
      </c>
      <c r="AO226" s="33">
        <v>-0.10000000000000009</v>
      </c>
      <c r="AP226" s="12">
        <v>1.5</v>
      </c>
      <c r="AQ226" s="32">
        <v>0.12352941176470589</v>
      </c>
      <c r="AR226" s="34">
        <v>455</v>
      </c>
      <c r="AS226" s="34">
        <v>420</v>
      </c>
      <c r="AT226" s="31">
        <v>8.3333333333333329E-2</v>
      </c>
      <c r="AU226" s="32">
        <v>0.34794154296973989</v>
      </c>
      <c r="AV226" s="36">
        <v>1628.4800000000002</v>
      </c>
      <c r="AW226" s="30">
        <v>0.75670000000000004</v>
      </c>
      <c r="AX226" s="30">
        <v>0.24329999999999999</v>
      </c>
      <c r="AY226" s="30">
        <v>0.97940000000000005</v>
      </c>
      <c r="AZ226" s="30">
        <v>0</v>
      </c>
      <c r="BA226" s="30">
        <v>0.43230000000000002</v>
      </c>
      <c r="BB226" s="30">
        <v>0.42720000000000002</v>
      </c>
      <c r="BC226" s="30">
        <v>0.1045</v>
      </c>
      <c r="BD226" s="37">
        <v>3</v>
      </c>
      <c r="BE226" s="29">
        <v>147</v>
      </c>
      <c r="BF226" s="38" t="s">
        <v>2937</v>
      </c>
      <c r="BG226" s="39">
        <v>144.33646785890599</v>
      </c>
      <c r="BH226" s="39">
        <v>-36.589696234284503</v>
      </c>
      <c r="BI226" s="40">
        <f t="shared" si="42"/>
        <v>88</v>
      </c>
      <c r="BJ226" s="40">
        <f t="shared" si="43"/>
        <v>93</v>
      </c>
      <c r="BK226" s="40">
        <f t="shared" si="44"/>
        <v>12</v>
      </c>
      <c r="BL226" s="40">
        <f t="shared" si="45"/>
        <v>1</v>
      </c>
      <c r="BM226" s="40">
        <f t="shared" si="46"/>
        <v>100</v>
      </c>
      <c r="BN226" s="40">
        <f t="shared" si="47"/>
        <v>100</v>
      </c>
      <c r="BO226" s="40">
        <f t="shared" si="48"/>
        <v>78</v>
      </c>
      <c r="BP226" s="40">
        <f t="shared" si="49"/>
        <v>85</v>
      </c>
      <c r="BQ226" s="41">
        <f t="shared" si="50"/>
        <v>100</v>
      </c>
      <c r="BR226" s="40">
        <f t="shared" si="51"/>
        <v>84</v>
      </c>
      <c r="BS226" s="41">
        <f t="shared" si="52"/>
        <v>62</v>
      </c>
      <c r="BT226" s="41">
        <f t="shared" si="53"/>
        <v>85</v>
      </c>
      <c r="BU226" s="41">
        <f t="shared" si="54"/>
        <v>30</v>
      </c>
      <c r="BV226" s="41">
        <f t="shared" si="55"/>
        <v>73</v>
      </c>
    </row>
    <row r="227" spans="2:74" x14ac:dyDescent="0.3">
      <c r="B227" s="12" t="s">
        <v>439</v>
      </c>
      <c r="C227" s="12">
        <v>204011060</v>
      </c>
      <c r="D227" s="12" t="s">
        <v>440</v>
      </c>
      <c r="E227" s="12" t="s">
        <v>188</v>
      </c>
      <c r="F227" s="12" t="s">
        <v>2709</v>
      </c>
      <c r="G227" s="12" t="s">
        <v>92</v>
      </c>
      <c r="H227" s="12" t="s">
        <v>86</v>
      </c>
      <c r="I227" s="28">
        <v>800000</v>
      </c>
      <c r="J227" s="28">
        <v>820000</v>
      </c>
      <c r="K227" s="28">
        <v>820000</v>
      </c>
      <c r="L227" s="28">
        <v>625000</v>
      </c>
      <c r="M227" s="28">
        <v>655000</v>
      </c>
      <c r="N227" s="28">
        <v>540000</v>
      </c>
      <c r="O227" s="29">
        <v>70</v>
      </c>
      <c r="P227" s="29">
        <v>72</v>
      </c>
      <c r="Q227" s="29">
        <v>71</v>
      </c>
      <c r="R227" s="28">
        <v>450</v>
      </c>
      <c r="S227" s="28">
        <v>400</v>
      </c>
      <c r="T227" s="30">
        <v>1.6</v>
      </c>
      <c r="U227" s="30">
        <v>0</v>
      </c>
      <c r="V227" s="30">
        <v>1.6</v>
      </c>
      <c r="W227" s="30">
        <v>1.4</v>
      </c>
      <c r="X227" s="31">
        <v>2.9250000000000002E-2</v>
      </c>
      <c r="Y227" s="30">
        <v>0.5</v>
      </c>
      <c r="Z227" s="30">
        <v>-0.19999999999999996</v>
      </c>
      <c r="AA227" s="30">
        <v>0.7</v>
      </c>
      <c r="AB227" s="30">
        <v>0.5</v>
      </c>
      <c r="AC227" s="32">
        <v>0.21146616541353383</v>
      </c>
      <c r="AD227" s="30">
        <v>7.2296124927703875</v>
      </c>
      <c r="AE227" s="12">
        <v>750</v>
      </c>
      <c r="AF227" s="12">
        <v>760</v>
      </c>
      <c r="AG227" s="12">
        <v>526</v>
      </c>
      <c r="AH227" s="33">
        <v>12.392370572207085</v>
      </c>
      <c r="AI227" s="34">
        <v>575000</v>
      </c>
      <c r="AJ227" s="34">
        <v>590000</v>
      </c>
      <c r="AK227" s="34">
        <v>600000</v>
      </c>
      <c r="AL227" s="35">
        <v>-2.5423728813559324E-2</v>
      </c>
      <c r="AM227" s="35">
        <v>-4.1666666666666664E-2</v>
      </c>
      <c r="AN227" s="12">
        <v>2.2000000000000002</v>
      </c>
      <c r="AO227" s="33">
        <v>0</v>
      </c>
      <c r="AP227" s="12">
        <v>2.2000000000000002</v>
      </c>
      <c r="AQ227" s="32">
        <v>0.10535714285714286</v>
      </c>
      <c r="AR227" s="34">
        <v>475</v>
      </c>
      <c r="AS227" s="34">
        <v>440</v>
      </c>
      <c r="AT227" s="31">
        <v>7.9545454545454544E-2</v>
      </c>
      <c r="AU227" s="32">
        <v>6.3829557226283043E-2</v>
      </c>
      <c r="AV227" s="36">
        <v>2128</v>
      </c>
      <c r="AW227" s="30">
        <v>0.80279999999999996</v>
      </c>
      <c r="AX227" s="30">
        <v>0.19719999999999999</v>
      </c>
      <c r="AY227" s="30">
        <v>0.98929999999999996</v>
      </c>
      <c r="AZ227" s="30">
        <v>6.0000000000000001E-3</v>
      </c>
      <c r="BA227" s="30">
        <v>0.36330000000000001</v>
      </c>
      <c r="BB227" s="30">
        <v>0.37469999999999998</v>
      </c>
      <c r="BC227" s="30">
        <v>0.2225</v>
      </c>
      <c r="BD227" s="37">
        <v>5.5</v>
      </c>
      <c r="BE227" s="29">
        <v>88</v>
      </c>
      <c r="BF227" s="38" t="s">
        <v>2938</v>
      </c>
      <c r="BG227" s="39">
        <v>144.822365814189</v>
      </c>
      <c r="BH227" s="39">
        <v>-37.0284461476136</v>
      </c>
      <c r="BI227" s="40">
        <f t="shared" si="42"/>
        <v>90</v>
      </c>
      <c r="BJ227" s="40">
        <f t="shared" si="43"/>
        <v>80</v>
      </c>
      <c r="BK227" s="40">
        <f t="shared" si="44"/>
        <v>1</v>
      </c>
      <c r="BL227" s="40">
        <f t="shared" si="45"/>
        <v>79</v>
      </c>
      <c r="BM227" s="40">
        <f t="shared" si="46"/>
        <v>1</v>
      </c>
      <c r="BN227" s="40">
        <f t="shared" si="47"/>
        <v>100</v>
      </c>
      <c r="BO227" s="40">
        <f t="shared" si="48"/>
        <v>89</v>
      </c>
      <c r="BP227" s="40">
        <f t="shared" si="49"/>
        <v>70</v>
      </c>
      <c r="BQ227" s="41">
        <f t="shared" si="50"/>
        <v>48</v>
      </c>
      <c r="BR227" s="40">
        <f t="shared" si="51"/>
        <v>78</v>
      </c>
      <c r="BS227" s="41">
        <f t="shared" si="52"/>
        <v>100</v>
      </c>
      <c r="BT227" s="41">
        <f t="shared" si="53"/>
        <v>100</v>
      </c>
      <c r="BU227" s="41">
        <f t="shared" si="54"/>
        <v>55</v>
      </c>
      <c r="BV227" s="41">
        <f t="shared" si="55"/>
        <v>73</v>
      </c>
    </row>
    <row r="228" spans="2:74" x14ac:dyDescent="0.3">
      <c r="B228" s="12" t="s">
        <v>441</v>
      </c>
      <c r="C228" s="12">
        <v>205011077</v>
      </c>
      <c r="D228" s="12" t="s">
        <v>442</v>
      </c>
      <c r="E228" s="12" t="s">
        <v>443</v>
      </c>
      <c r="F228" s="12" t="s">
        <v>2709</v>
      </c>
      <c r="G228" s="12" t="s">
        <v>92</v>
      </c>
      <c r="H228" s="12" t="s">
        <v>86</v>
      </c>
      <c r="I228" s="28">
        <v>699000</v>
      </c>
      <c r="J228" s="28">
        <v>690000</v>
      </c>
      <c r="K228" s="28">
        <v>650000</v>
      </c>
      <c r="L228" s="28">
        <v>685000</v>
      </c>
      <c r="M228" s="28">
        <v>780000</v>
      </c>
      <c r="N228" s="28">
        <v>600000</v>
      </c>
      <c r="O228" s="29">
        <v>68</v>
      </c>
      <c r="P228" s="29">
        <v>84</v>
      </c>
      <c r="Q228" s="29">
        <v>63</v>
      </c>
      <c r="R228" s="28">
        <v>460</v>
      </c>
      <c r="S228" s="28">
        <v>450</v>
      </c>
      <c r="T228" s="30">
        <v>2.2000000000000002</v>
      </c>
      <c r="U228" s="30">
        <v>0.10000000000000009</v>
      </c>
      <c r="V228" s="30">
        <v>2.1</v>
      </c>
      <c r="W228" s="30">
        <v>1.9</v>
      </c>
      <c r="X228" s="31">
        <v>3.4220314735336196E-2</v>
      </c>
      <c r="Y228" s="30">
        <v>0.8</v>
      </c>
      <c r="Z228" s="30">
        <v>0</v>
      </c>
      <c r="AA228" s="30">
        <v>0.8</v>
      </c>
      <c r="AB228" s="30">
        <v>0.6</v>
      </c>
      <c r="AC228" s="32">
        <v>0.28208398744113028</v>
      </c>
      <c r="AD228" s="30">
        <v>8.243173378818982</v>
      </c>
      <c r="AE228" s="12">
        <v>617</v>
      </c>
      <c r="AF228" s="12">
        <v>613</v>
      </c>
      <c r="AG228" s="12">
        <v>506</v>
      </c>
      <c r="AH228" s="33">
        <v>9.8102189781021902</v>
      </c>
      <c r="AI228" s="34">
        <v>615000</v>
      </c>
      <c r="AJ228" s="34">
        <v>625000</v>
      </c>
      <c r="AK228" s="34">
        <v>615000</v>
      </c>
      <c r="AL228" s="35">
        <v>-1.6E-2</v>
      </c>
      <c r="AM228" s="35">
        <v>0</v>
      </c>
      <c r="AN228" s="12">
        <v>3.1</v>
      </c>
      <c r="AO228" s="33">
        <v>0</v>
      </c>
      <c r="AP228" s="12">
        <v>3.1</v>
      </c>
      <c r="AQ228" s="32">
        <v>9.2187500000000006E-2</v>
      </c>
      <c r="AR228" s="34">
        <v>525</v>
      </c>
      <c r="AS228" s="34">
        <v>475</v>
      </c>
      <c r="AT228" s="31">
        <v>0.10526315789473684</v>
      </c>
      <c r="AU228" s="32">
        <v>8.4058640500721867E-3</v>
      </c>
      <c r="AV228" s="36">
        <v>1630.7200000000003</v>
      </c>
      <c r="AW228" s="30">
        <v>0.7369</v>
      </c>
      <c r="AX228" s="30">
        <v>0.2631</v>
      </c>
      <c r="AY228" s="30">
        <v>0.97719999999999996</v>
      </c>
      <c r="AZ228" s="30">
        <v>7.4999999999999997E-3</v>
      </c>
      <c r="BA228" s="30">
        <v>0.49230000000000002</v>
      </c>
      <c r="BB228" s="30">
        <v>0.36899999999999999</v>
      </c>
      <c r="BC228" s="30">
        <v>9.5899999999999999E-2</v>
      </c>
      <c r="BD228" s="37">
        <v>5</v>
      </c>
      <c r="BE228" s="29">
        <v>104</v>
      </c>
      <c r="BF228" s="38" t="s">
        <v>2939</v>
      </c>
      <c r="BG228" s="39">
        <v>146.13945014707599</v>
      </c>
      <c r="BH228" s="39">
        <v>-37.877256395437897</v>
      </c>
      <c r="BI228" s="40">
        <f t="shared" si="42"/>
        <v>80</v>
      </c>
      <c r="BJ228" s="40">
        <f t="shared" si="43"/>
        <v>65</v>
      </c>
      <c r="BK228" s="40">
        <f t="shared" si="44"/>
        <v>3</v>
      </c>
      <c r="BL228" s="40">
        <f t="shared" si="45"/>
        <v>97</v>
      </c>
      <c r="BM228" s="40">
        <f t="shared" si="46"/>
        <v>1</v>
      </c>
      <c r="BN228" s="40">
        <f t="shared" si="47"/>
        <v>100</v>
      </c>
      <c r="BO228" s="40">
        <f t="shared" si="48"/>
        <v>86</v>
      </c>
      <c r="BP228" s="40">
        <f t="shared" si="49"/>
        <v>98</v>
      </c>
      <c r="BQ228" s="41">
        <f t="shared" si="50"/>
        <v>64</v>
      </c>
      <c r="BR228" s="40">
        <f t="shared" si="51"/>
        <v>68</v>
      </c>
      <c r="BS228" s="41">
        <f t="shared" si="52"/>
        <v>79</v>
      </c>
      <c r="BT228" s="41">
        <f t="shared" si="53"/>
        <v>100</v>
      </c>
      <c r="BU228" s="41">
        <f t="shared" si="54"/>
        <v>50</v>
      </c>
      <c r="BV228" s="41">
        <f t="shared" si="55"/>
        <v>73</v>
      </c>
    </row>
    <row r="229" spans="2:74" x14ac:dyDescent="0.3">
      <c r="B229" s="12" t="s">
        <v>444</v>
      </c>
      <c r="C229" s="12">
        <v>205011078</v>
      </c>
      <c r="D229" s="12" t="s">
        <v>442</v>
      </c>
      <c r="E229" s="12" t="s">
        <v>443</v>
      </c>
      <c r="F229" s="12" t="s">
        <v>2709</v>
      </c>
      <c r="G229" s="12" t="s">
        <v>92</v>
      </c>
      <c r="H229" s="12" t="s">
        <v>86</v>
      </c>
      <c r="I229" s="28">
        <v>599000</v>
      </c>
      <c r="J229" s="28">
        <v>595000</v>
      </c>
      <c r="K229" s="28">
        <v>595000</v>
      </c>
      <c r="L229" s="28">
        <v>610000</v>
      </c>
      <c r="M229" s="28">
        <v>600000</v>
      </c>
      <c r="N229" s="28">
        <v>600000</v>
      </c>
      <c r="O229" s="29">
        <v>72</v>
      </c>
      <c r="P229" s="29">
        <v>77</v>
      </c>
      <c r="Q229" s="29">
        <v>72</v>
      </c>
      <c r="R229" s="28">
        <v>470</v>
      </c>
      <c r="S229" s="28">
        <v>450</v>
      </c>
      <c r="T229" s="30">
        <v>2.1</v>
      </c>
      <c r="U229" s="30">
        <v>-0.29999999999999982</v>
      </c>
      <c r="V229" s="30">
        <v>2.4</v>
      </c>
      <c r="W229" s="30">
        <v>2.6</v>
      </c>
      <c r="X229" s="31">
        <v>4.0801335559265441E-2</v>
      </c>
      <c r="Y229" s="30">
        <v>1.7</v>
      </c>
      <c r="Z229" s="30">
        <v>-0.19999999999999996</v>
      </c>
      <c r="AA229" s="30">
        <v>1.9</v>
      </c>
      <c r="AB229" s="30">
        <v>2.2000000000000002</v>
      </c>
      <c r="AC229" s="32">
        <v>0.28901023219205035</v>
      </c>
      <c r="AD229" s="30">
        <v>7.0833522538067983</v>
      </c>
      <c r="AE229" s="12">
        <v>617</v>
      </c>
      <c r="AF229" s="12">
        <v>613</v>
      </c>
      <c r="AG229" s="12">
        <v>506</v>
      </c>
      <c r="AH229" s="33">
        <v>9.8102189781021902</v>
      </c>
      <c r="AI229" s="34">
        <v>615000</v>
      </c>
      <c r="AJ229" s="34">
        <v>625000</v>
      </c>
      <c r="AK229" s="34">
        <v>615000</v>
      </c>
      <c r="AL229" s="35">
        <v>-1.6E-2</v>
      </c>
      <c r="AM229" s="35">
        <v>0</v>
      </c>
      <c r="AN229" s="12">
        <v>3.1</v>
      </c>
      <c r="AO229" s="33">
        <v>0</v>
      </c>
      <c r="AP229" s="12">
        <v>3.1</v>
      </c>
      <c r="AQ229" s="32">
        <v>9.2187500000000006E-2</v>
      </c>
      <c r="AR229" s="34">
        <v>525</v>
      </c>
      <c r="AS229" s="34">
        <v>475</v>
      </c>
      <c r="AT229" s="31">
        <v>0.10526315789473684</v>
      </c>
      <c r="AU229" s="32">
        <v>8.4058640500721867E-3</v>
      </c>
      <c r="AV229" s="36">
        <v>1626.2400000000002</v>
      </c>
      <c r="AW229" s="30">
        <v>0.71740000000000004</v>
      </c>
      <c r="AX229" s="30">
        <v>0.28260000000000002</v>
      </c>
      <c r="AY229" s="30">
        <v>0.95789999999999997</v>
      </c>
      <c r="AZ229" s="30">
        <v>3.6499999999999998E-2</v>
      </c>
      <c r="BA229" s="30">
        <v>0.42509999999999998</v>
      </c>
      <c r="BB229" s="30">
        <v>0.37269999999999998</v>
      </c>
      <c r="BC229" s="30">
        <v>0.1608</v>
      </c>
      <c r="BD229" s="37">
        <v>5</v>
      </c>
      <c r="BE229" s="29">
        <v>110</v>
      </c>
      <c r="BF229" s="38" t="s">
        <v>2940</v>
      </c>
      <c r="BG229" s="39">
        <v>146.11892110877901</v>
      </c>
      <c r="BH229" s="39">
        <v>-38.204568114371298</v>
      </c>
      <c r="BI229" s="40">
        <f t="shared" si="42"/>
        <v>82</v>
      </c>
      <c r="BJ229" s="40">
        <f t="shared" si="43"/>
        <v>65</v>
      </c>
      <c r="BK229" s="40">
        <f t="shared" si="44"/>
        <v>3</v>
      </c>
      <c r="BL229" s="40">
        <f t="shared" si="45"/>
        <v>97</v>
      </c>
      <c r="BM229" s="40">
        <f t="shared" si="46"/>
        <v>1</v>
      </c>
      <c r="BN229" s="40">
        <f t="shared" si="47"/>
        <v>100</v>
      </c>
      <c r="BO229" s="40">
        <f t="shared" si="48"/>
        <v>84</v>
      </c>
      <c r="BP229" s="40">
        <f t="shared" si="49"/>
        <v>84</v>
      </c>
      <c r="BQ229" s="41">
        <f t="shared" si="50"/>
        <v>86</v>
      </c>
      <c r="BR229" s="40">
        <f t="shared" si="51"/>
        <v>79</v>
      </c>
      <c r="BS229" s="41">
        <f t="shared" si="52"/>
        <v>74</v>
      </c>
      <c r="BT229" s="41">
        <f t="shared" si="53"/>
        <v>88</v>
      </c>
      <c r="BU229" s="41">
        <f t="shared" si="54"/>
        <v>50</v>
      </c>
      <c r="BV229" s="41">
        <f t="shared" si="55"/>
        <v>73</v>
      </c>
    </row>
    <row r="230" spans="2:74" x14ac:dyDescent="0.3">
      <c r="B230" s="12" t="s">
        <v>445</v>
      </c>
      <c r="C230" s="12">
        <v>208031189</v>
      </c>
      <c r="D230" s="12" t="s">
        <v>247</v>
      </c>
      <c r="E230" s="12" t="s">
        <v>248</v>
      </c>
      <c r="F230" s="12" t="s">
        <v>738</v>
      </c>
      <c r="G230" s="12" t="s">
        <v>92</v>
      </c>
      <c r="H230" s="12" t="s">
        <v>86</v>
      </c>
      <c r="I230" s="28">
        <v>1294700</v>
      </c>
      <c r="J230" s="28">
        <v>1294700</v>
      </c>
      <c r="K230" s="28">
        <v>1300000</v>
      </c>
      <c r="L230" s="28">
        <v>1262500</v>
      </c>
      <c r="M230" s="28">
        <v>1260000</v>
      </c>
      <c r="N230" s="28">
        <v>1260000</v>
      </c>
      <c r="O230" s="29">
        <v>26</v>
      </c>
      <c r="P230" s="29">
        <v>26</v>
      </c>
      <c r="Q230" s="29">
        <v>25</v>
      </c>
      <c r="R230" s="28">
        <v>725</v>
      </c>
      <c r="S230" s="28">
        <v>675</v>
      </c>
      <c r="T230" s="30">
        <v>3.3</v>
      </c>
      <c r="U230" s="30">
        <v>9.9999999999999645E-2</v>
      </c>
      <c r="V230" s="30">
        <v>3.2</v>
      </c>
      <c r="W230" s="30">
        <v>2.4</v>
      </c>
      <c r="X230" s="31">
        <v>2.9118714760176103E-2</v>
      </c>
      <c r="Y230" s="30">
        <v>2.2000000000000002</v>
      </c>
      <c r="Z230" s="30">
        <v>-0.19999999999999973</v>
      </c>
      <c r="AA230" s="30">
        <v>2.4</v>
      </c>
      <c r="AB230" s="30">
        <v>2.7</v>
      </c>
      <c r="AC230" s="32">
        <v>0.2911927254032517</v>
      </c>
      <c r="AD230" s="30">
        <v>10.000191553835277</v>
      </c>
      <c r="AE230" s="12">
        <v>164</v>
      </c>
      <c r="AF230" s="12">
        <v>138</v>
      </c>
      <c r="AG230" s="12">
        <v>190</v>
      </c>
      <c r="AH230" s="33">
        <v>1.8746383799421407</v>
      </c>
      <c r="AI230" s="34">
        <v>1215000</v>
      </c>
      <c r="AJ230" s="34">
        <v>1221500</v>
      </c>
      <c r="AK230" s="34">
        <v>1240000</v>
      </c>
      <c r="AL230" s="35">
        <v>-5.3213262382316821E-3</v>
      </c>
      <c r="AM230" s="35">
        <v>-2.0161290322580645E-2</v>
      </c>
      <c r="AN230" s="12">
        <v>2.6</v>
      </c>
      <c r="AO230" s="33">
        <v>0.10000000000000009</v>
      </c>
      <c r="AP230" s="12">
        <v>2.5</v>
      </c>
      <c r="AQ230" s="32">
        <v>7.711370262390671E-2</v>
      </c>
      <c r="AR230" s="34">
        <v>720</v>
      </c>
      <c r="AS230" s="34">
        <v>665</v>
      </c>
      <c r="AT230" s="31">
        <v>8.2706766917293228E-2</v>
      </c>
      <c r="AU230" s="32">
        <v>-3.3199643836417429E-2</v>
      </c>
      <c r="AV230" s="36">
        <v>2489.7600000000002</v>
      </c>
      <c r="AW230" s="30">
        <v>0.73809999999999998</v>
      </c>
      <c r="AX230" s="30">
        <v>0.26190000000000002</v>
      </c>
      <c r="AY230" s="30">
        <v>0.60089999999999999</v>
      </c>
      <c r="AZ230" s="30">
        <v>0.1411</v>
      </c>
      <c r="BA230" s="30">
        <v>0.35549999999999998</v>
      </c>
      <c r="BB230" s="30">
        <v>0.4158</v>
      </c>
      <c r="BC230" s="30">
        <v>0.21210000000000001</v>
      </c>
      <c r="BD230" s="37">
        <v>7</v>
      </c>
      <c r="BE230" s="29">
        <v>27</v>
      </c>
      <c r="BF230" s="38" t="s">
        <v>2941</v>
      </c>
      <c r="BG230" s="39">
        <v>145.106484029082</v>
      </c>
      <c r="BH230" s="39">
        <v>-38.025803958029599</v>
      </c>
      <c r="BI230" s="40">
        <f t="shared" si="42"/>
        <v>62</v>
      </c>
      <c r="BJ230" s="40">
        <f t="shared" si="43"/>
        <v>74</v>
      </c>
      <c r="BK230" s="40">
        <f t="shared" si="44"/>
        <v>100</v>
      </c>
      <c r="BL230" s="40">
        <f t="shared" si="45"/>
        <v>100</v>
      </c>
      <c r="BM230" s="40">
        <f t="shared" si="46"/>
        <v>1</v>
      </c>
      <c r="BN230" s="40">
        <f t="shared" si="47"/>
        <v>100</v>
      </c>
      <c r="BO230" s="40">
        <f t="shared" si="48"/>
        <v>100</v>
      </c>
      <c r="BP230" s="40">
        <f t="shared" si="49"/>
        <v>68</v>
      </c>
      <c r="BQ230" s="41">
        <f t="shared" si="50"/>
        <v>48</v>
      </c>
      <c r="BR230" s="40">
        <f t="shared" si="51"/>
        <v>50</v>
      </c>
      <c r="BS230" s="41">
        <f t="shared" si="52"/>
        <v>73</v>
      </c>
      <c r="BT230" s="41">
        <f t="shared" si="53"/>
        <v>80</v>
      </c>
      <c r="BU230" s="41">
        <f t="shared" si="54"/>
        <v>70</v>
      </c>
      <c r="BV230" s="41">
        <f t="shared" si="55"/>
        <v>73</v>
      </c>
    </row>
    <row r="231" spans="2:74" x14ac:dyDescent="0.3">
      <c r="B231" s="12" t="s">
        <v>446</v>
      </c>
      <c r="C231" s="12">
        <v>209011198</v>
      </c>
      <c r="D231" s="12" t="s">
        <v>190</v>
      </c>
      <c r="E231" s="12" t="s">
        <v>112</v>
      </c>
      <c r="F231" s="12" t="s">
        <v>738</v>
      </c>
      <c r="G231" s="12" t="s">
        <v>92</v>
      </c>
      <c r="H231" s="12" t="s">
        <v>86</v>
      </c>
      <c r="I231" s="28">
        <v>1300000</v>
      </c>
      <c r="J231" s="28">
        <v>1300000</v>
      </c>
      <c r="K231" s="28">
        <v>1300000</v>
      </c>
      <c r="L231" s="28">
        <v>1325000</v>
      </c>
      <c r="M231" s="28">
        <v>1350000</v>
      </c>
      <c r="N231" s="28">
        <v>1312500</v>
      </c>
      <c r="O231" s="29">
        <v>26</v>
      </c>
      <c r="P231" s="29">
        <v>26</v>
      </c>
      <c r="Q231" s="29">
        <v>26</v>
      </c>
      <c r="R231" s="28">
        <v>680</v>
      </c>
      <c r="S231" s="28">
        <v>600</v>
      </c>
      <c r="T231" s="30">
        <v>2.5</v>
      </c>
      <c r="U231" s="30">
        <v>0.10000000000000009</v>
      </c>
      <c r="V231" s="30">
        <v>2.4</v>
      </c>
      <c r="W231" s="30">
        <v>2.6</v>
      </c>
      <c r="X231" s="31">
        <v>2.7199999999999998E-2</v>
      </c>
      <c r="Y231" s="30">
        <v>3</v>
      </c>
      <c r="Z231" s="30">
        <v>-0.29999999999999982</v>
      </c>
      <c r="AA231" s="30">
        <v>3.3</v>
      </c>
      <c r="AB231" s="30">
        <v>3.2</v>
      </c>
      <c r="AC231" s="32">
        <v>0.28884056001087399</v>
      </c>
      <c r="AD231" s="30">
        <v>10.619138235693896</v>
      </c>
      <c r="AE231" s="12">
        <v>253</v>
      </c>
      <c r="AF231" s="12">
        <v>170</v>
      </c>
      <c r="AG231" s="12">
        <v>244</v>
      </c>
      <c r="AH231" s="33">
        <v>2.2610114192495923</v>
      </c>
      <c r="AI231" s="34">
        <v>1070000</v>
      </c>
      <c r="AJ231" s="34">
        <v>1046000</v>
      </c>
      <c r="AK231" s="34">
        <v>1001000</v>
      </c>
      <c r="AL231" s="35">
        <v>2.2944550669216062E-2</v>
      </c>
      <c r="AM231" s="35">
        <v>6.8931068931068928E-2</v>
      </c>
      <c r="AN231" s="12">
        <v>2.8</v>
      </c>
      <c r="AO231" s="33">
        <v>9.9999999999999645E-2</v>
      </c>
      <c r="AP231" s="12">
        <v>2.7</v>
      </c>
      <c r="AQ231" s="32">
        <v>7.2580645161290328E-2</v>
      </c>
      <c r="AR231" s="34">
        <v>600</v>
      </c>
      <c r="AS231" s="34">
        <v>550</v>
      </c>
      <c r="AT231" s="31">
        <v>9.0909090909090912E-2</v>
      </c>
      <c r="AU231" s="32">
        <v>-4.9888911912932571E-2</v>
      </c>
      <c r="AV231" s="36">
        <v>2354.2400000000002</v>
      </c>
      <c r="AW231" s="30">
        <v>0.67869999999999997</v>
      </c>
      <c r="AX231" s="30">
        <v>0.32129999999999997</v>
      </c>
      <c r="AY231" s="30">
        <v>0.62390000000000001</v>
      </c>
      <c r="AZ231" s="30">
        <v>0.16589999999999999</v>
      </c>
      <c r="BA231" s="30">
        <v>0.34539999999999998</v>
      </c>
      <c r="BB231" s="30">
        <v>0.3105</v>
      </c>
      <c r="BC231" s="30">
        <v>0.31480000000000002</v>
      </c>
      <c r="BD231" s="37">
        <v>9</v>
      </c>
      <c r="BE231" s="29">
        <v>12</v>
      </c>
      <c r="BF231" s="38" t="s">
        <v>2942</v>
      </c>
      <c r="BG231" s="39">
        <v>145.070969063299</v>
      </c>
      <c r="BH231" s="39">
        <v>-37.742940915224899</v>
      </c>
      <c r="BI231" s="40">
        <f t="shared" si="42"/>
        <v>75</v>
      </c>
      <c r="BJ231" s="40">
        <f t="shared" si="43"/>
        <v>70</v>
      </c>
      <c r="BK231" s="40">
        <f t="shared" si="44"/>
        <v>97</v>
      </c>
      <c r="BL231" s="40">
        <f t="shared" si="45"/>
        <v>100</v>
      </c>
      <c r="BM231" s="40">
        <f t="shared" si="46"/>
        <v>12</v>
      </c>
      <c r="BN231" s="40">
        <f t="shared" si="47"/>
        <v>96</v>
      </c>
      <c r="BO231" s="40">
        <f t="shared" si="48"/>
        <v>100</v>
      </c>
      <c r="BP231" s="40">
        <f t="shared" si="49"/>
        <v>66</v>
      </c>
      <c r="BQ231" s="41">
        <f t="shared" si="50"/>
        <v>41</v>
      </c>
      <c r="BR231" s="40">
        <f t="shared" si="51"/>
        <v>44</v>
      </c>
      <c r="BS231" s="41">
        <f t="shared" si="52"/>
        <v>74</v>
      </c>
      <c r="BT231" s="41">
        <f t="shared" si="53"/>
        <v>67</v>
      </c>
      <c r="BU231" s="41">
        <f t="shared" si="54"/>
        <v>90</v>
      </c>
      <c r="BV231" s="41">
        <f t="shared" si="55"/>
        <v>73</v>
      </c>
    </row>
    <row r="232" spans="2:74" x14ac:dyDescent="0.3">
      <c r="B232" s="12" t="s">
        <v>447</v>
      </c>
      <c r="C232" s="12">
        <v>210011533</v>
      </c>
      <c r="D232" s="12" t="s">
        <v>126</v>
      </c>
      <c r="E232" s="12" t="s">
        <v>127</v>
      </c>
      <c r="F232" s="12" t="s">
        <v>738</v>
      </c>
      <c r="G232" s="12" t="s">
        <v>92</v>
      </c>
      <c r="H232" s="12" t="s">
        <v>86</v>
      </c>
      <c r="I232" s="28">
        <v>946000</v>
      </c>
      <c r="J232" s="28">
        <v>949000</v>
      </c>
      <c r="K232" s="28">
        <v>932250</v>
      </c>
      <c r="L232" s="28">
        <v>960000</v>
      </c>
      <c r="M232" s="28">
        <v>980000</v>
      </c>
      <c r="N232" s="28">
        <v>951000</v>
      </c>
      <c r="O232" s="29">
        <v>31</v>
      </c>
      <c r="P232" s="29">
        <v>30</v>
      </c>
      <c r="Q232" s="29">
        <v>26</v>
      </c>
      <c r="R232" s="28">
        <v>560</v>
      </c>
      <c r="S232" s="28">
        <v>500</v>
      </c>
      <c r="T232" s="30">
        <v>2.7</v>
      </c>
      <c r="U232" s="30">
        <v>-9.9999999999999645E-2</v>
      </c>
      <c r="V232" s="30">
        <v>2.8</v>
      </c>
      <c r="W232" s="30">
        <v>2.6</v>
      </c>
      <c r="X232" s="31">
        <v>3.0782241014799153E-2</v>
      </c>
      <c r="Y232" s="30">
        <v>3.1</v>
      </c>
      <c r="Z232" s="30">
        <v>0.20000000000000018</v>
      </c>
      <c r="AA232" s="30">
        <v>2.9</v>
      </c>
      <c r="AB232" s="30">
        <v>3.4</v>
      </c>
      <c r="AC232" s="32">
        <v>0.31505986137366093</v>
      </c>
      <c r="AD232" s="30">
        <v>10.235117749295441</v>
      </c>
      <c r="AE232" s="12">
        <v>130</v>
      </c>
      <c r="AF232" s="12">
        <v>89</v>
      </c>
      <c r="AG232" s="12">
        <v>133</v>
      </c>
      <c r="AH232" s="33">
        <v>2.2925373134328355</v>
      </c>
      <c r="AI232" s="34">
        <v>1040000</v>
      </c>
      <c r="AJ232" s="34">
        <v>1018000</v>
      </c>
      <c r="AK232" s="34">
        <v>1000000</v>
      </c>
      <c r="AL232" s="35">
        <v>2.1611001964636542E-2</v>
      </c>
      <c r="AM232" s="35">
        <v>0.04</v>
      </c>
      <c r="AN232" s="12">
        <v>2.8</v>
      </c>
      <c r="AO232" s="33">
        <v>0</v>
      </c>
      <c r="AP232" s="12">
        <v>2.8</v>
      </c>
      <c r="AQ232" s="32">
        <v>7.5157894736842104E-2</v>
      </c>
      <c r="AR232" s="34">
        <v>620</v>
      </c>
      <c r="AS232" s="34">
        <v>550</v>
      </c>
      <c r="AT232" s="31">
        <v>0.12727272727272726</v>
      </c>
      <c r="AU232" s="32">
        <v>-0.11745115118490648</v>
      </c>
      <c r="AV232" s="36">
        <v>1777.4400000000003</v>
      </c>
      <c r="AW232" s="30">
        <v>0.74680000000000002</v>
      </c>
      <c r="AX232" s="30">
        <v>0.25319999999999998</v>
      </c>
      <c r="AY232" s="30">
        <v>0.76800000000000002</v>
      </c>
      <c r="AZ232" s="30">
        <v>0.2218</v>
      </c>
      <c r="BA232" s="30">
        <v>0.47089999999999999</v>
      </c>
      <c r="BB232" s="30">
        <v>0.28749999999999998</v>
      </c>
      <c r="BC232" s="30">
        <v>0.19750000000000001</v>
      </c>
      <c r="BD232" s="37">
        <v>6</v>
      </c>
      <c r="BE232" s="29">
        <v>10</v>
      </c>
      <c r="BF232" s="38" t="s">
        <v>2943</v>
      </c>
      <c r="BG232" s="39">
        <v>144.86292553361801</v>
      </c>
      <c r="BH232" s="39">
        <v>-37.763891149666698</v>
      </c>
      <c r="BI232" s="40">
        <f t="shared" si="42"/>
        <v>72</v>
      </c>
      <c r="BJ232" s="40">
        <f t="shared" si="43"/>
        <v>70</v>
      </c>
      <c r="BK232" s="40">
        <f t="shared" si="44"/>
        <v>96</v>
      </c>
      <c r="BL232" s="40">
        <f t="shared" si="45"/>
        <v>100</v>
      </c>
      <c r="BM232" s="40">
        <f t="shared" si="46"/>
        <v>12</v>
      </c>
      <c r="BN232" s="40">
        <f t="shared" si="47"/>
        <v>100</v>
      </c>
      <c r="BO232" s="40">
        <f t="shared" si="48"/>
        <v>100</v>
      </c>
      <c r="BP232" s="40">
        <f t="shared" si="49"/>
        <v>94</v>
      </c>
      <c r="BQ232" s="41">
        <f t="shared" si="50"/>
        <v>53</v>
      </c>
      <c r="BR232" s="40">
        <f t="shared" si="51"/>
        <v>48</v>
      </c>
      <c r="BS232" s="41">
        <f t="shared" si="52"/>
        <v>57</v>
      </c>
      <c r="BT232" s="41">
        <f t="shared" si="53"/>
        <v>65</v>
      </c>
      <c r="BU232" s="41">
        <f t="shared" si="54"/>
        <v>60</v>
      </c>
      <c r="BV232" s="41">
        <f t="shared" si="55"/>
        <v>73</v>
      </c>
    </row>
    <row r="233" spans="2:74" x14ac:dyDescent="0.3">
      <c r="B233" s="12" t="s">
        <v>448</v>
      </c>
      <c r="C233" s="12">
        <v>210021232</v>
      </c>
      <c r="D233" s="12" t="s">
        <v>309</v>
      </c>
      <c r="E233" s="12" t="s">
        <v>127</v>
      </c>
      <c r="F233" s="12" t="s">
        <v>448</v>
      </c>
      <c r="G233" s="12" t="s">
        <v>92</v>
      </c>
      <c r="H233" s="12" t="s">
        <v>86</v>
      </c>
      <c r="I233" s="28">
        <v>999040</v>
      </c>
      <c r="J233" s="28">
        <v>999040</v>
      </c>
      <c r="K233" s="28">
        <v>993325</v>
      </c>
      <c r="L233" s="28">
        <v>980000</v>
      </c>
      <c r="M233" s="28">
        <v>950000</v>
      </c>
      <c r="N233" s="28">
        <v>1000000</v>
      </c>
      <c r="O233" s="29">
        <v>67</v>
      </c>
      <c r="P233" s="29">
        <v>70</v>
      </c>
      <c r="Q233" s="29">
        <v>74</v>
      </c>
      <c r="R233" s="28">
        <v>640</v>
      </c>
      <c r="S233" s="28">
        <v>600</v>
      </c>
      <c r="T233" s="30">
        <v>2.7</v>
      </c>
      <c r="U233" s="30">
        <v>0.20000000000000018</v>
      </c>
      <c r="V233" s="30">
        <v>2.5</v>
      </c>
      <c r="W233" s="30">
        <v>2.5</v>
      </c>
      <c r="X233" s="31">
        <v>3.3311979500320305E-2</v>
      </c>
      <c r="Y233" s="30">
        <v>3.8</v>
      </c>
      <c r="Z233" s="30">
        <v>-0.10000000000000009</v>
      </c>
      <c r="AA233" s="30">
        <v>3.9</v>
      </c>
      <c r="AB233" s="30">
        <v>3.2</v>
      </c>
      <c r="AC233" s="32">
        <v>0.2472646349755826</v>
      </c>
      <c r="AD233" s="30">
        <v>7.4226941384016234</v>
      </c>
      <c r="AE233" s="12">
        <v>319</v>
      </c>
      <c r="AF233" s="12">
        <v>355</v>
      </c>
      <c r="AG233" s="12">
        <v>260</v>
      </c>
      <c r="AH233" s="33">
        <v>11.963636363636363</v>
      </c>
      <c r="AI233" s="34">
        <v>878000</v>
      </c>
      <c r="AJ233" s="34">
        <v>928000</v>
      </c>
      <c r="AK233" s="34">
        <v>937500</v>
      </c>
      <c r="AL233" s="35">
        <v>-5.3879310344827583E-2</v>
      </c>
      <c r="AM233" s="35">
        <v>-6.3466666666666671E-2</v>
      </c>
      <c r="AN233" s="12">
        <v>2.4</v>
      </c>
      <c r="AO233" s="33">
        <v>0.10000000000000009</v>
      </c>
      <c r="AP233" s="12">
        <v>2.2999999999999998</v>
      </c>
      <c r="AQ233" s="32">
        <v>8.4842105263157899E-2</v>
      </c>
      <c r="AR233" s="34">
        <v>630</v>
      </c>
      <c r="AS233" s="34">
        <v>550</v>
      </c>
      <c r="AT233" s="31">
        <v>0.14545454545454545</v>
      </c>
      <c r="AU233" s="32">
        <v>-4.7724614201218353E-2</v>
      </c>
      <c r="AV233" s="36">
        <v>2588.3200000000002</v>
      </c>
      <c r="AW233" s="30">
        <v>0.81469999999999998</v>
      </c>
      <c r="AX233" s="30">
        <v>0.18529999999999999</v>
      </c>
      <c r="AY233" s="30">
        <v>0.91239999999999999</v>
      </c>
      <c r="AZ233" s="30">
        <v>8.0299999999999996E-2</v>
      </c>
      <c r="BA233" s="30">
        <v>0.36280000000000001</v>
      </c>
      <c r="BB233" s="30">
        <v>0.4763</v>
      </c>
      <c r="BC233" s="30">
        <v>0.1399</v>
      </c>
      <c r="BD233" s="37">
        <v>8.5</v>
      </c>
      <c r="BE233" s="29">
        <v>51</v>
      </c>
      <c r="BF233" s="38" t="s">
        <v>2944</v>
      </c>
      <c r="BG233" s="39">
        <v>144.555890950361</v>
      </c>
      <c r="BH233" s="39">
        <v>-37.490970089297399</v>
      </c>
      <c r="BI233" s="40">
        <f t="shared" si="42"/>
        <v>72</v>
      </c>
      <c r="BJ233" s="40">
        <f t="shared" si="43"/>
        <v>77</v>
      </c>
      <c r="BK233" s="40">
        <f t="shared" si="44"/>
        <v>1</v>
      </c>
      <c r="BL233" s="40">
        <f t="shared" si="45"/>
        <v>100</v>
      </c>
      <c r="BM233" s="40">
        <f t="shared" si="46"/>
        <v>1</v>
      </c>
      <c r="BN233" s="40">
        <f t="shared" si="47"/>
        <v>100</v>
      </c>
      <c r="BO233" s="40">
        <f t="shared" si="48"/>
        <v>99</v>
      </c>
      <c r="BP233" s="40">
        <f t="shared" si="49"/>
        <v>70</v>
      </c>
      <c r="BQ233" s="41">
        <f t="shared" si="50"/>
        <v>61</v>
      </c>
      <c r="BR233" s="40">
        <f t="shared" si="51"/>
        <v>76</v>
      </c>
      <c r="BS233" s="41">
        <f t="shared" si="52"/>
        <v>100</v>
      </c>
      <c r="BT233" s="41">
        <f t="shared" si="53"/>
        <v>54</v>
      </c>
      <c r="BU233" s="41">
        <f t="shared" si="54"/>
        <v>85</v>
      </c>
      <c r="BV233" s="41">
        <f t="shared" si="55"/>
        <v>73</v>
      </c>
    </row>
    <row r="234" spans="2:74" x14ac:dyDescent="0.3">
      <c r="B234" s="12" t="s">
        <v>449</v>
      </c>
      <c r="C234" s="12">
        <v>210031236</v>
      </c>
      <c r="D234" s="12" t="s">
        <v>383</v>
      </c>
      <c r="E234" s="12" t="s">
        <v>127</v>
      </c>
      <c r="F234" s="12" t="s">
        <v>738</v>
      </c>
      <c r="G234" s="12" t="s">
        <v>92</v>
      </c>
      <c r="H234" s="12" t="s">
        <v>86</v>
      </c>
      <c r="I234" s="28">
        <v>995000</v>
      </c>
      <c r="J234" s="28">
        <v>1021200</v>
      </c>
      <c r="K234" s="28">
        <v>965000</v>
      </c>
      <c r="L234" s="28">
        <v>1075000</v>
      </c>
      <c r="M234" s="28">
        <v>1067000</v>
      </c>
      <c r="N234" s="28">
        <v>1010000</v>
      </c>
      <c r="O234" s="29">
        <v>26</v>
      </c>
      <c r="P234" s="29">
        <v>27</v>
      </c>
      <c r="Q234" s="29">
        <v>27</v>
      </c>
      <c r="R234" s="28">
        <v>635</v>
      </c>
      <c r="S234" s="28">
        <v>600</v>
      </c>
      <c r="T234" s="30">
        <v>2.6</v>
      </c>
      <c r="U234" s="30">
        <v>0</v>
      </c>
      <c r="V234" s="30">
        <v>2.6</v>
      </c>
      <c r="W234" s="30">
        <v>2.2999999999999998</v>
      </c>
      <c r="X234" s="31">
        <v>3.3185929648241207E-2</v>
      </c>
      <c r="Y234" s="30">
        <v>2.6</v>
      </c>
      <c r="Z234" s="30">
        <v>-0.19999999999999973</v>
      </c>
      <c r="AA234" s="30">
        <v>2.8</v>
      </c>
      <c r="AB234" s="30">
        <v>2.4</v>
      </c>
      <c r="AC234" s="32">
        <v>0.28634559884559879</v>
      </c>
      <c r="AD234" s="30">
        <v>8.6285242535242528</v>
      </c>
      <c r="AE234" s="12">
        <v>154</v>
      </c>
      <c r="AF234" s="12">
        <v>115</v>
      </c>
      <c r="AG234" s="12">
        <v>134</v>
      </c>
      <c r="AH234" s="33">
        <v>2.7142857142857144</v>
      </c>
      <c r="AI234" s="34">
        <v>870000</v>
      </c>
      <c r="AJ234" s="34">
        <v>855000</v>
      </c>
      <c r="AK234" s="34">
        <v>900000</v>
      </c>
      <c r="AL234" s="35">
        <v>1.7543859649122806E-2</v>
      </c>
      <c r="AM234" s="35">
        <v>-3.3333333333333333E-2</v>
      </c>
      <c r="AN234" s="12">
        <v>3</v>
      </c>
      <c r="AO234" s="33">
        <v>0.39999999999999991</v>
      </c>
      <c r="AP234" s="12">
        <v>2.6</v>
      </c>
      <c r="AQ234" s="32">
        <v>7.575757575757576E-2</v>
      </c>
      <c r="AR234" s="34">
        <v>570</v>
      </c>
      <c r="AS234" s="34">
        <v>540</v>
      </c>
      <c r="AT234" s="31">
        <v>5.5555555555555552E-2</v>
      </c>
      <c r="AU234" s="32">
        <v>-0.15687786533553708</v>
      </c>
      <c r="AV234" s="36">
        <v>2217.6000000000004</v>
      </c>
      <c r="AW234" s="30">
        <v>0.68740000000000001</v>
      </c>
      <c r="AX234" s="30">
        <v>0.31259999999999999</v>
      </c>
      <c r="AY234" s="30">
        <v>0.75380000000000003</v>
      </c>
      <c r="AZ234" s="30">
        <v>0.19980000000000001</v>
      </c>
      <c r="BA234" s="30">
        <v>0.29709999999999998</v>
      </c>
      <c r="BB234" s="30">
        <v>0.36870000000000003</v>
      </c>
      <c r="BC234" s="30">
        <v>0.30869999999999997</v>
      </c>
      <c r="BD234" s="37">
        <v>6</v>
      </c>
      <c r="BE234" s="29">
        <v>10</v>
      </c>
      <c r="BF234" s="38" t="s">
        <v>2945</v>
      </c>
      <c r="BG234" s="39">
        <v>144.96771538285199</v>
      </c>
      <c r="BH234" s="39">
        <v>-37.724659008109697</v>
      </c>
      <c r="BI234" s="40">
        <f t="shared" si="42"/>
        <v>74</v>
      </c>
      <c r="BJ234" s="40">
        <f t="shared" si="43"/>
        <v>67</v>
      </c>
      <c r="BK234" s="40">
        <f t="shared" si="44"/>
        <v>91</v>
      </c>
      <c r="BL234" s="40">
        <f t="shared" si="45"/>
        <v>100</v>
      </c>
      <c r="BM234" s="40">
        <f t="shared" si="46"/>
        <v>10</v>
      </c>
      <c r="BN234" s="40">
        <f t="shared" si="47"/>
        <v>100</v>
      </c>
      <c r="BO234" s="40">
        <f t="shared" si="48"/>
        <v>100</v>
      </c>
      <c r="BP234" s="40">
        <f t="shared" si="49"/>
        <v>55</v>
      </c>
      <c r="BQ234" s="41">
        <f t="shared" si="50"/>
        <v>61</v>
      </c>
      <c r="BR234" s="40">
        <f t="shared" si="51"/>
        <v>64</v>
      </c>
      <c r="BS234" s="41">
        <f t="shared" si="52"/>
        <v>76</v>
      </c>
      <c r="BT234" s="41">
        <f t="shared" si="53"/>
        <v>74</v>
      </c>
      <c r="BU234" s="41">
        <f t="shared" si="54"/>
        <v>60</v>
      </c>
      <c r="BV234" s="41">
        <f t="shared" si="55"/>
        <v>73</v>
      </c>
    </row>
    <row r="235" spans="2:74" x14ac:dyDescent="0.3">
      <c r="B235" s="12" t="s">
        <v>450</v>
      </c>
      <c r="C235" s="12">
        <v>210031439</v>
      </c>
      <c r="D235" s="12" t="s">
        <v>383</v>
      </c>
      <c r="E235" s="12" t="s">
        <v>127</v>
      </c>
      <c r="F235" s="12" t="s">
        <v>738</v>
      </c>
      <c r="G235" s="12" t="s">
        <v>92</v>
      </c>
      <c r="H235" s="12" t="s">
        <v>86</v>
      </c>
      <c r="I235" s="28">
        <v>960000</v>
      </c>
      <c r="J235" s="28">
        <v>983100</v>
      </c>
      <c r="K235" s="28">
        <v>850000</v>
      </c>
      <c r="L235" s="28">
        <v>880000</v>
      </c>
      <c r="M235" s="28">
        <v>856000</v>
      </c>
      <c r="N235" s="28">
        <v>755000</v>
      </c>
      <c r="O235" s="29">
        <v>29</v>
      </c>
      <c r="P235" s="29">
        <v>26</v>
      </c>
      <c r="Q235" s="29">
        <v>38</v>
      </c>
      <c r="R235" s="28">
        <v>570</v>
      </c>
      <c r="S235" s="28">
        <v>590</v>
      </c>
      <c r="T235" s="30">
        <v>3.4</v>
      </c>
      <c r="U235" s="30">
        <v>-0.30000000000000027</v>
      </c>
      <c r="V235" s="30">
        <v>3.7</v>
      </c>
      <c r="W235" s="30">
        <v>3</v>
      </c>
      <c r="X235" s="31">
        <v>3.0875E-2</v>
      </c>
      <c r="Y235" s="30">
        <v>3.6</v>
      </c>
      <c r="Z235" s="30">
        <v>0.20000000000000018</v>
      </c>
      <c r="AA235" s="30">
        <v>3.4</v>
      </c>
      <c r="AB235" s="30">
        <v>2.2999999999999998</v>
      </c>
      <c r="AC235" s="32">
        <v>0.2353971190696445</v>
      </c>
      <c r="AD235" s="30">
        <v>7.6241981884905101</v>
      </c>
      <c r="AE235" s="12">
        <v>154</v>
      </c>
      <c r="AF235" s="12">
        <v>115</v>
      </c>
      <c r="AG235" s="12">
        <v>134</v>
      </c>
      <c r="AH235" s="33">
        <v>2.7142857142857144</v>
      </c>
      <c r="AI235" s="34">
        <v>870000</v>
      </c>
      <c r="AJ235" s="34">
        <v>855000</v>
      </c>
      <c r="AK235" s="34">
        <v>900000</v>
      </c>
      <c r="AL235" s="35">
        <v>1.7543859649122806E-2</v>
      </c>
      <c r="AM235" s="35">
        <v>-3.3333333333333333E-2</v>
      </c>
      <c r="AN235" s="12">
        <v>3</v>
      </c>
      <c r="AO235" s="33">
        <v>0.39999999999999991</v>
      </c>
      <c r="AP235" s="12">
        <v>2.6</v>
      </c>
      <c r="AQ235" s="32">
        <v>7.575757575757576E-2</v>
      </c>
      <c r="AR235" s="34">
        <v>570</v>
      </c>
      <c r="AS235" s="34">
        <v>540</v>
      </c>
      <c r="AT235" s="31">
        <v>5.5555555555555552E-2</v>
      </c>
      <c r="AU235" s="32">
        <v>-0.15687786533553708</v>
      </c>
      <c r="AV235" s="36">
        <v>2421.44</v>
      </c>
      <c r="AW235" s="30">
        <v>0.76339999999999997</v>
      </c>
      <c r="AX235" s="30">
        <v>0.2366</v>
      </c>
      <c r="AY235" s="30">
        <v>0.66930000000000001</v>
      </c>
      <c r="AZ235" s="30">
        <v>0.28249999999999997</v>
      </c>
      <c r="BA235" s="30">
        <v>0.29949999999999999</v>
      </c>
      <c r="BB235" s="30">
        <v>0.47239999999999999</v>
      </c>
      <c r="BC235" s="30">
        <v>0.1426</v>
      </c>
      <c r="BD235" s="37">
        <v>7</v>
      </c>
      <c r="BE235" s="29">
        <v>14</v>
      </c>
      <c r="BF235" s="38" t="s">
        <v>2946</v>
      </c>
      <c r="BG235" s="39">
        <v>144.899229724712</v>
      </c>
      <c r="BH235" s="39">
        <v>-37.700871402675702</v>
      </c>
      <c r="BI235" s="40">
        <f t="shared" si="42"/>
        <v>60</v>
      </c>
      <c r="BJ235" s="40">
        <f t="shared" si="43"/>
        <v>67</v>
      </c>
      <c r="BK235" s="40">
        <f t="shared" si="44"/>
        <v>91</v>
      </c>
      <c r="BL235" s="40">
        <f t="shared" si="45"/>
        <v>100</v>
      </c>
      <c r="BM235" s="40">
        <f t="shared" si="46"/>
        <v>10</v>
      </c>
      <c r="BN235" s="40">
        <f t="shared" si="47"/>
        <v>100</v>
      </c>
      <c r="BO235" s="40">
        <f t="shared" si="48"/>
        <v>100</v>
      </c>
      <c r="BP235" s="40">
        <f t="shared" si="49"/>
        <v>56</v>
      </c>
      <c r="BQ235" s="41">
        <f t="shared" si="50"/>
        <v>53</v>
      </c>
      <c r="BR235" s="40">
        <f t="shared" si="51"/>
        <v>74</v>
      </c>
      <c r="BS235" s="41">
        <f t="shared" si="52"/>
        <v>100</v>
      </c>
      <c r="BT235" s="41">
        <f t="shared" si="53"/>
        <v>57</v>
      </c>
      <c r="BU235" s="41">
        <f t="shared" si="54"/>
        <v>70</v>
      </c>
      <c r="BV235" s="41">
        <f t="shared" si="55"/>
        <v>73</v>
      </c>
    </row>
    <row r="236" spans="2:74" x14ac:dyDescent="0.3">
      <c r="B236" s="12" t="s">
        <v>451</v>
      </c>
      <c r="C236" s="12">
        <v>210051246</v>
      </c>
      <c r="D236" s="12" t="s">
        <v>312</v>
      </c>
      <c r="E236" s="12" t="s">
        <v>127</v>
      </c>
      <c r="F236" s="12" t="s">
        <v>738</v>
      </c>
      <c r="G236" s="12" t="s">
        <v>92</v>
      </c>
      <c r="H236" s="12" t="s">
        <v>86</v>
      </c>
      <c r="I236" s="28">
        <v>880000</v>
      </c>
      <c r="J236" s="28">
        <v>870000</v>
      </c>
      <c r="K236" s="28">
        <v>854280</v>
      </c>
      <c r="L236" s="28">
        <v>910000</v>
      </c>
      <c r="M236" s="28">
        <v>942000</v>
      </c>
      <c r="N236" s="28">
        <v>865000</v>
      </c>
      <c r="O236" s="29">
        <v>29</v>
      </c>
      <c r="P236" s="29">
        <v>29</v>
      </c>
      <c r="Q236" s="29">
        <v>29</v>
      </c>
      <c r="R236" s="28">
        <v>650</v>
      </c>
      <c r="S236" s="28">
        <v>580</v>
      </c>
      <c r="T236" s="30">
        <v>3.1</v>
      </c>
      <c r="U236" s="30">
        <v>0.10000000000000009</v>
      </c>
      <c r="V236" s="30">
        <v>3</v>
      </c>
      <c r="W236" s="30">
        <v>2.5</v>
      </c>
      <c r="X236" s="31">
        <v>3.8409090909090907E-2</v>
      </c>
      <c r="Y236" s="30">
        <v>4.7</v>
      </c>
      <c r="Z236" s="30">
        <v>-0.29999999999999982</v>
      </c>
      <c r="AA236" s="30">
        <v>5</v>
      </c>
      <c r="AB236" s="30">
        <v>4.7</v>
      </c>
      <c r="AC236" s="32">
        <v>0.25793650793650791</v>
      </c>
      <c r="AD236" s="30">
        <v>6.7155067155067139</v>
      </c>
      <c r="AE236" s="12">
        <v>985</v>
      </c>
      <c r="AF236" s="12">
        <v>843</v>
      </c>
      <c r="AG236" s="12">
        <v>789</v>
      </c>
      <c r="AH236" s="33">
        <v>5.7962037962037956</v>
      </c>
      <c r="AI236" s="34">
        <v>666666</v>
      </c>
      <c r="AJ236" s="34">
        <v>650000</v>
      </c>
      <c r="AK236" s="34">
        <v>666000</v>
      </c>
      <c r="AL236" s="35">
        <v>2.564E-2</v>
      </c>
      <c r="AM236" s="35">
        <v>1E-3</v>
      </c>
      <c r="AN236" s="12">
        <v>2.9</v>
      </c>
      <c r="AO236" s="33">
        <v>0.19999999999999973</v>
      </c>
      <c r="AP236" s="12">
        <v>2.7</v>
      </c>
      <c r="AQ236" s="32">
        <v>7.7777600000000002E-2</v>
      </c>
      <c r="AR236" s="34">
        <v>550</v>
      </c>
      <c r="AS236" s="34">
        <v>500</v>
      </c>
      <c r="AT236" s="31">
        <v>0.1</v>
      </c>
      <c r="AU236" s="32">
        <v>-0.12972207047333853</v>
      </c>
      <c r="AV236" s="36">
        <v>2520.0000000000005</v>
      </c>
      <c r="AW236" s="30">
        <v>0.89639999999999997</v>
      </c>
      <c r="AX236" s="30">
        <v>0.1036</v>
      </c>
      <c r="AY236" s="30">
        <v>0.96819999999999995</v>
      </c>
      <c r="AZ236" s="30">
        <v>2.9000000000000001E-2</v>
      </c>
      <c r="BA236" s="30">
        <v>0.32250000000000001</v>
      </c>
      <c r="BB236" s="30">
        <v>0.53249999999999997</v>
      </c>
      <c r="BC236" s="30">
        <v>0.1215</v>
      </c>
      <c r="BD236" s="37">
        <v>7</v>
      </c>
      <c r="BE236" s="29">
        <v>25</v>
      </c>
      <c r="BF236" s="38" t="s">
        <v>2947</v>
      </c>
      <c r="BG236" s="39">
        <v>144.84602291398201</v>
      </c>
      <c r="BH236" s="39">
        <v>-37.613433819429702</v>
      </c>
      <c r="BI236" s="40">
        <f t="shared" si="42"/>
        <v>65</v>
      </c>
      <c r="BJ236" s="40">
        <f t="shared" si="43"/>
        <v>69</v>
      </c>
      <c r="BK236" s="40">
        <f t="shared" si="44"/>
        <v>53</v>
      </c>
      <c r="BL236" s="40">
        <f t="shared" si="45"/>
        <v>100</v>
      </c>
      <c r="BM236" s="40">
        <f t="shared" si="46"/>
        <v>14</v>
      </c>
      <c r="BN236" s="40">
        <f t="shared" si="47"/>
        <v>100</v>
      </c>
      <c r="BO236" s="40">
        <f t="shared" si="48"/>
        <v>100</v>
      </c>
      <c r="BP236" s="40">
        <f t="shared" si="49"/>
        <v>61</v>
      </c>
      <c r="BQ236" s="41">
        <f t="shared" si="50"/>
        <v>78</v>
      </c>
      <c r="BR236" s="40">
        <f t="shared" si="51"/>
        <v>83</v>
      </c>
      <c r="BS236" s="41">
        <f t="shared" si="52"/>
        <v>95</v>
      </c>
      <c r="BT236" s="41">
        <f t="shared" si="53"/>
        <v>39</v>
      </c>
      <c r="BU236" s="41">
        <f t="shared" si="54"/>
        <v>70</v>
      </c>
      <c r="BV236" s="41">
        <f t="shared" si="55"/>
        <v>73</v>
      </c>
    </row>
    <row r="237" spans="2:74" x14ac:dyDescent="0.3">
      <c r="B237" s="12" t="s">
        <v>452</v>
      </c>
      <c r="C237" s="12">
        <v>211011447</v>
      </c>
      <c r="D237" s="12" t="s">
        <v>129</v>
      </c>
      <c r="E237" s="12" t="s">
        <v>91</v>
      </c>
      <c r="F237" s="12" t="s">
        <v>738</v>
      </c>
      <c r="G237" s="12" t="s">
        <v>92</v>
      </c>
      <c r="H237" s="12" t="s">
        <v>86</v>
      </c>
      <c r="I237" s="28">
        <v>800000</v>
      </c>
      <c r="J237" s="28">
        <v>810000</v>
      </c>
      <c r="K237" s="28">
        <v>849000</v>
      </c>
      <c r="L237" s="28">
        <v>843000</v>
      </c>
      <c r="M237" s="28">
        <v>850000</v>
      </c>
      <c r="N237" s="28">
        <v>860000</v>
      </c>
      <c r="O237" s="29">
        <v>24</v>
      </c>
      <c r="P237" s="29">
        <v>24</v>
      </c>
      <c r="Q237" s="29">
        <v>25</v>
      </c>
      <c r="R237" s="28">
        <v>590</v>
      </c>
      <c r="S237" s="28">
        <v>540</v>
      </c>
      <c r="T237" s="30">
        <v>2.8</v>
      </c>
      <c r="U237" s="30">
        <v>-0.10000000000000009</v>
      </c>
      <c r="V237" s="30">
        <v>2.9</v>
      </c>
      <c r="W237" s="30">
        <v>2.9</v>
      </c>
      <c r="X237" s="31">
        <v>3.8350000000000002E-2</v>
      </c>
      <c r="Y237" s="30">
        <v>3</v>
      </c>
      <c r="Z237" s="30">
        <v>0.10000000000000009</v>
      </c>
      <c r="AA237" s="30">
        <v>2.9</v>
      </c>
      <c r="AB237" s="30">
        <v>2.9</v>
      </c>
      <c r="AC237" s="32">
        <v>0.32801103006582455</v>
      </c>
      <c r="AD237" s="30">
        <v>8.5530907448715645</v>
      </c>
      <c r="AE237" s="12">
        <v>285</v>
      </c>
      <c r="AF237" s="12">
        <v>212</v>
      </c>
      <c r="AG237" s="12">
        <v>255</v>
      </c>
      <c r="AH237" s="33">
        <v>2.0601202404809618</v>
      </c>
      <c r="AI237" s="34">
        <v>988000</v>
      </c>
      <c r="AJ237" s="34">
        <v>1000000</v>
      </c>
      <c r="AK237" s="34">
        <v>970000</v>
      </c>
      <c r="AL237" s="35">
        <v>-1.2E-2</v>
      </c>
      <c r="AM237" s="35">
        <v>1.8556701030927835E-2</v>
      </c>
      <c r="AN237" s="12">
        <v>2.7</v>
      </c>
      <c r="AO237" s="33">
        <v>0</v>
      </c>
      <c r="AP237" s="12">
        <v>2.7</v>
      </c>
      <c r="AQ237" s="32">
        <v>7.5022143489813994E-2</v>
      </c>
      <c r="AR237" s="34">
        <v>620</v>
      </c>
      <c r="AS237" s="34">
        <v>550</v>
      </c>
      <c r="AT237" s="31">
        <v>0.12727272727272726</v>
      </c>
      <c r="AU237" s="32">
        <v>-3.2012034343873022E-2</v>
      </c>
      <c r="AV237" s="36">
        <v>1798.7200000000003</v>
      </c>
      <c r="AW237" s="30">
        <v>0.68899999999999995</v>
      </c>
      <c r="AX237" s="30">
        <v>0.311</v>
      </c>
      <c r="AY237" s="30">
        <v>0.84740000000000004</v>
      </c>
      <c r="AZ237" s="30">
        <v>0.12089999999999999</v>
      </c>
      <c r="BA237" s="30">
        <v>0.33660000000000001</v>
      </c>
      <c r="BB237" s="30">
        <v>0.39860000000000001</v>
      </c>
      <c r="BC237" s="30">
        <v>0.23230000000000001</v>
      </c>
      <c r="BD237" s="37">
        <v>6</v>
      </c>
      <c r="BE237" s="29">
        <v>29</v>
      </c>
      <c r="BF237" s="38" t="s">
        <v>2948</v>
      </c>
      <c r="BG237" s="39">
        <v>145.28745468314401</v>
      </c>
      <c r="BH237" s="39">
        <v>-37.880444793991799</v>
      </c>
      <c r="BI237" s="40">
        <f t="shared" si="42"/>
        <v>70</v>
      </c>
      <c r="BJ237" s="40">
        <f t="shared" si="43"/>
        <v>72</v>
      </c>
      <c r="BK237" s="40">
        <f t="shared" si="44"/>
        <v>99</v>
      </c>
      <c r="BL237" s="40">
        <f t="shared" si="45"/>
        <v>100</v>
      </c>
      <c r="BM237" s="40">
        <f t="shared" si="46"/>
        <v>1</v>
      </c>
      <c r="BN237" s="40">
        <f t="shared" si="47"/>
        <v>100</v>
      </c>
      <c r="BO237" s="40">
        <f t="shared" si="48"/>
        <v>100</v>
      </c>
      <c r="BP237" s="40">
        <f t="shared" si="49"/>
        <v>64</v>
      </c>
      <c r="BQ237" s="41">
        <f t="shared" si="50"/>
        <v>78</v>
      </c>
      <c r="BR237" s="40">
        <f t="shared" si="51"/>
        <v>65</v>
      </c>
      <c r="BS237" s="41">
        <f t="shared" si="52"/>
        <v>49</v>
      </c>
      <c r="BT237" s="41">
        <f t="shared" si="53"/>
        <v>67</v>
      </c>
      <c r="BU237" s="41">
        <f t="shared" si="54"/>
        <v>60</v>
      </c>
      <c r="BV237" s="41">
        <f t="shared" si="55"/>
        <v>73</v>
      </c>
    </row>
    <row r="238" spans="2:74" x14ac:dyDescent="0.3">
      <c r="B238" s="12" t="s">
        <v>453</v>
      </c>
      <c r="C238" s="12">
        <v>211021262</v>
      </c>
      <c r="D238" s="12" t="s">
        <v>454</v>
      </c>
      <c r="E238" s="12" t="s">
        <v>91</v>
      </c>
      <c r="F238" s="12" t="s">
        <v>738</v>
      </c>
      <c r="G238" s="12" t="s">
        <v>92</v>
      </c>
      <c r="H238" s="12" t="s">
        <v>86</v>
      </c>
      <c r="I238" s="28">
        <v>1500000</v>
      </c>
      <c r="J238" s="28">
        <v>1550000</v>
      </c>
      <c r="K238" s="28">
        <v>1610000</v>
      </c>
      <c r="L238" s="28">
        <v>1400000</v>
      </c>
      <c r="M238" s="28">
        <v>1430000</v>
      </c>
      <c r="N238" s="28">
        <v>1400000</v>
      </c>
      <c r="O238" s="29">
        <v>41</v>
      </c>
      <c r="P238" s="29">
        <v>41</v>
      </c>
      <c r="Q238" s="29">
        <v>42</v>
      </c>
      <c r="R238" s="28">
        <v>900</v>
      </c>
      <c r="S238" s="28">
        <v>750</v>
      </c>
      <c r="T238" s="30">
        <v>2.9</v>
      </c>
      <c r="U238" s="30">
        <v>0.10000000000000009</v>
      </c>
      <c r="V238" s="30">
        <v>2.8</v>
      </c>
      <c r="W238" s="30">
        <v>2.6</v>
      </c>
      <c r="X238" s="31">
        <v>3.1199999999999999E-2</v>
      </c>
      <c r="Y238" s="30">
        <v>0.9</v>
      </c>
      <c r="Z238" s="30">
        <v>0</v>
      </c>
      <c r="AA238" s="30">
        <v>0.9</v>
      </c>
      <c r="AB238" s="30">
        <v>0.7</v>
      </c>
      <c r="AC238" s="32">
        <v>0.28915848455251114</v>
      </c>
      <c r="AD238" s="30">
        <v>9.2679001459138188</v>
      </c>
      <c r="AE238" s="12">
        <v>86</v>
      </c>
      <c r="AF238" s="12">
        <v>76</v>
      </c>
      <c r="AG238" s="12">
        <v>73</v>
      </c>
      <c r="AH238" s="33">
        <v>3.4463667820069204</v>
      </c>
      <c r="AI238" s="34">
        <v>1620000</v>
      </c>
      <c r="AJ238" s="34">
        <v>1650000</v>
      </c>
      <c r="AK238" s="34">
        <v>1606000</v>
      </c>
      <c r="AL238" s="35">
        <v>-1.8181818181818181E-2</v>
      </c>
      <c r="AM238" s="35">
        <v>8.717310087173101E-3</v>
      </c>
      <c r="AN238" s="12">
        <v>2.9</v>
      </c>
      <c r="AO238" s="33">
        <v>0.19999999999999973</v>
      </c>
      <c r="AP238" s="12">
        <v>2.7</v>
      </c>
      <c r="AQ238" s="32">
        <v>8.5580827896693329E-2</v>
      </c>
      <c r="AR238" s="34">
        <v>850</v>
      </c>
      <c r="AS238" s="34">
        <v>750</v>
      </c>
      <c r="AT238" s="31">
        <v>0.13333333333333333</v>
      </c>
      <c r="AU238" s="32">
        <v>0.20710869452009337</v>
      </c>
      <c r="AV238" s="36">
        <v>3112.4800000000005</v>
      </c>
      <c r="AW238" s="30">
        <v>0.86170000000000002</v>
      </c>
      <c r="AX238" s="30">
        <v>0.13830000000000001</v>
      </c>
      <c r="AY238" s="30">
        <v>0.99160000000000004</v>
      </c>
      <c r="AZ238" s="30">
        <v>5.3E-3</v>
      </c>
      <c r="BA238" s="30">
        <v>0.4486</v>
      </c>
      <c r="BB238" s="30">
        <v>0.46360000000000001</v>
      </c>
      <c r="BC238" s="30">
        <v>6.6199999999999995E-2</v>
      </c>
      <c r="BD238" s="37">
        <v>9.5</v>
      </c>
      <c r="BE238" s="29">
        <v>27</v>
      </c>
      <c r="BF238" s="38" t="s">
        <v>2949</v>
      </c>
      <c r="BG238" s="39">
        <v>145.25168759814599</v>
      </c>
      <c r="BH238" s="39">
        <v>-37.739225763890303</v>
      </c>
      <c r="BI238" s="40">
        <f t="shared" si="42"/>
        <v>69</v>
      </c>
      <c r="BJ238" s="40">
        <f t="shared" si="43"/>
        <v>69</v>
      </c>
      <c r="BK238" s="40">
        <f t="shared" si="44"/>
        <v>82</v>
      </c>
      <c r="BL238" s="40">
        <f t="shared" si="45"/>
        <v>32</v>
      </c>
      <c r="BM238" s="40">
        <f t="shared" si="46"/>
        <v>1</v>
      </c>
      <c r="BN238" s="40">
        <f t="shared" si="47"/>
        <v>100</v>
      </c>
      <c r="BO238" s="40">
        <f t="shared" si="48"/>
        <v>100</v>
      </c>
      <c r="BP238" s="40">
        <f t="shared" si="49"/>
        <v>89</v>
      </c>
      <c r="BQ238" s="41">
        <f t="shared" si="50"/>
        <v>54</v>
      </c>
      <c r="BR238" s="40">
        <f t="shared" si="51"/>
        <v>58</v>
      </c>
      <c r="BS238" s="41">
        <f t="shared" si="52"/>
        <v>74</v>
      </c>
      <c r="BT238" s="41">
        <f t="shared" si="53"/>
        <v>100</v>
      </c>
      <c r="BU238" s="41">
        <f t="shared" si="54"/>
        <v>95</v>
      </c>
      <c r="BV238" s="41">
        <f t="shared" si="55"/>
        <v>73</v>
      </c>
    </row>
    <row r="239" spans="2:74" x14ac:dyDescent="0.3">
      <c r="B239" s="12" t="s">
        <v>455</v>
      </c>
      <c r="C239" s="12">
        <v>211031267</v>
      </c>
      <c r="D239" s="12" t="s">
        <v>255</v>
      </c>
      <c r="E239" s="12" t="s">
        <v>91</v>
      </c>
      <c r="F239" s="12" t="s">
        <v>738</v>
      </c>
      <c r="G239" s="12" t="s">
        <v>92</v>
      </c>
      <c r="H239" s="12" t="s">
        <v>86</v>
      </c>
      <c r="I239" s="28">
        <v>970000</v>
      </c>
      <c r="J239" s="28">
        <v>980000</v>
      </c>
      <c r="K239" s="28">
        <v>999950</v>
      </c>
      <c r="L239" s="28">
        <v>1050000</v>
      </c>
      <c r="M239" s="28">
        <v>1041000</v>
      </c>
      <c r="N239" s="28">
        <v>1050000</v>
      </c>
      <c r="O239" s="29">
        <v>25</v>
      </c>
      <c r="P239" s="29">
        <v>24</v>
      </c>
      <c r="Q239" s="29">
        <v>25</v>
      </c>
      <c r="R239" s="28">
        <v>590</v>
      </c>
      <c r="S239" s="28">
        <v>550</v>
      </c>
      <c r="T239" s="30">
        <v>3</v>
      </c>
      <c r="U239" s="30">
        <v>0.10000000000000009</v>
      </c>
      <c r="V239" s="30">
        <v>2.9</v>
      </c>
      <c r="W239" s="30">
        <v>3.1</v>
      </c>
      <c r="X239" s="31">
        <v>3.1628865979381443E-2</v>
      </c>
      <c r="Y239" s="30">
        <v>2.2999999999999998</v>
      </c>
      <c r="Z239" s="30">
        <v>-0.30000000000000027</v>
      </c>
      <c r="AA239" s="30">
        <v>2.6</v>
      </c>
      <c r="AB239" s="30">
        <v>3.3</v>
      </c>
      <c r="AC239" s="32">
        <v>0.27084098420859343</v>
      </c>
      <c r="AD239" s="30">
        <v>8.5630950026836921</v>
      </c>
      <c r="AE239" s="12">
        <v>203</v>
      </c>
      <c r="AF239" s="12">
        <v>134</v>
      </c>
      <c r="AG239" s="12">
        <v>215</v>
      </c>
      <c r="AH239" s="33">
        <v>2.5159525979945303</v>
      </c>
      <c r="AI239" s="34">
        <v>1010000</v>
      </c>
      <c r="AJ239" s="34">
        <v>1040000</v>
      </c>
      <c r="AK239" s="34">
        <v>965500</v>
      </c>
      <c r="AL239" s="35">
        <v>-2.8846153846153848E-2</v>
      </c>
      <c r="AM239" s="35">
        <v>4.6090108751941999E-2</v>
      </c>
      <c r="AN239" s="12">
        <v>2.9</v>
      </c>
      <c r="AO239" s="33">
        <v>0</v>
      </c>
      <c r="AP239" s="12">
        <v>2.9</v>
      </c>
      <c r="AQ239" s="32">
        <v>6.4763458401305055E-2</v>
      </c>
      <c r="AR239" s="34">
        <v>620</v>
      </c>
      <c r="AS239" s="34">
        <v>560</v>
      </c>
      <c r="AT239" s="31">
        <v>0.10714285714285714</v>
      </c>
      <c r="AU239" s="32">
        <v>-5.5949221932827087E-2</v>
      </c>
      <c r="AV239" s="36">
        <v>2178.4</v>
      </c>
      <c r="AW239" s="30">
        <v>0.71850000000000003</v>
      </c>
      <c r="AX239" s="30">
        <v>0.28149999999999997</v>
      </c>
      <c r="AY239" s="30">
        <v>0.92069999999999996</v>
      </c>
      <c r="AZ239" s="30">
        <v>6.3399999999999998E-2</v>
      </c>
      <c r="BA239" s="30">
        <v>0.34379999999999999</v>
      </c>
      <c r="BB239" s="30">
        <v>0.39100000000000001</v>
      </c>
      <c r="BC239" s="30">
        <v>0.249</v>
      </c>
      <c r="BD239" s="37">
        <v>7</v>
      </c>
      <c r="BE239" s="29">
        <v>26</v>
      </c>
      <c r="BF239" s="38" t="s">
        <v>2950</v>
      </c>
      <c r="BG239" s="39">
        <v>145.253601707483</v>
      </c>
      <c r="BH239" s="39">
        <v>-37.819161573343301</v>
      </c>
      <c r="BI239" s="40">
        <f t="shared" si="42"/>
        <v>67</v>
      </c>
      <c r="BJ239" s="40">
        <f t="shared" si="43"/>
        <v>69</v>
      </c>
      <c r="BK239" s="40">
        <f t="shared" si="44"/>
        <v>94</v>
      </c>
      <c r="BL239" s="40">
        <f t="shared" si="45"/>
        <v>100</v>
      </c>
      <c r="BM239" s="40">
        <f t="shared" si="46"/>
        <v>1</v>
      </c>
      <c r="BN239" s="40">
        <f t="shared" si="47"/>
        <v>84</v>
      </c>
      <c r="BO239" s="40">
        <f t="shared" si="48"/>
        <v>100</v>
      </c>
      <c r="BP239" s="40">
        <f t="shared" si="49"/>
        <v>66</v>
      </c>
      <c r="BQ239" s="41">
        <f t="shared" si="50"/>
        <v>56</v>
      </c>
      <c r="BR239" s="40">
        <f t="shared" si="51"/>
        <v>65</v>
      </c>
      <c r="BS239" s="41">
        <f t="shared" si="52"/>
        <v>86</v>
      </c>
      <c r="BT239" s="41">
        <f t="shared" si="53"/>
        <v>79</v>
      </c>
      <c r="BU239" s="41">
        <f t="shared" si="54"/>
        <v>70</v>
      </c>
      <c r="BV239" s="41">
        <f t="shared" si="55"/>
        <v>73</v>
      </c>
    </row>
    <row r="240" spans="2:74" x14ac:dyDescent="0.3">
      <c r="B240" s="12" t="s">
        <v>456</v>
      </c>
      <c r="C240" s="12">
        <v>211031452</v>
      </c>
      <c r="D240" s="12" t="s">
        <v>255</v>
      </c>
      <c r="E240" s="12" t="s">
        <v>91</v>
      </c>
      <c r="F240" s="12" t="s">
        <v>738</v>
      </c>
      <c r="G240" s="12" t="s">
        <v>92</v>
      </c>
      <c r="H240" s="12" t="s">
        <v>86</v>
      </c>
      <c r="I240" s="28">
        <v>850000</v>
      </c>
      <c r="J240" s="28">
        <v>850000</v>
      </c>
      <c r="K240" s="28">
        <v>870000</v>
      </c>
      <c r="L240" s="28">
        <v>905000</v>
      </c>
      <c r="M240" s="28">
        <v>918000</v>
      </c>
      <c r="N240" s="28">
        <v>943000</v>
      </c>
      <c r="O240" s="29">
        <v>26</v>
      </c>
      <c r="P240" s="29">
        <v>25</v>
      </c>
      <c r="Q240" s="29">
        <v>23</v>
      </c>
      <c r="R240" s="28">
        <v>620</v>
      </c>
      <c r="S240" s="28">
        <v>550</v>
      </c>
      <c r="T240" s="30">
        <v>2.8</v>
      </c>
      <c r="U240" s="30">
        <v>-0.40000000000000036</v>
      </c>
      <c r="V240" s="30">
        <v>3.2</v>
      </c>
      <c r="W240" s="30">
        <v>2.9</v>
      </c>
      <c r="X240" s="31">
        <v>3.7929411764705885E-2</v>
      </c>
      <c r="Y240" s="30">
        <v>2.7</v>
      </c>
      <c r="Z240" s="30">
        <v>-0.39999999999999991</v>
      </c>
      <c r="AA240" s="30">
        <v>3.1</v>
      </c>
      <c r="AB240" s="30">
        <v>3.2</v>
      </c>
      <c r="AC240" s="32">
        <v>0.29320520581113796</v>
      </c>
      <c r="AD240" s="30">
        <v>7.7302861333581658</v>
      </c>
      <c r="AE240" s="12">
        <v>203</v>
      </c>
      <c r="AF240" s="12">
        <v>134</v>
      </c>
      <c r="AG240" s="12">
        <v>215</v>
      </c>
      <c r="AH240" s="33">
        <v>2.5159525979945303</v>
      </c>
      <c r="AI240" s="34">
        <v>1010000</v>
      </c>
      <c r="AJ240" s="34">
        <v>1040000</v>
      </c>
      <c r="AK240" s="34">
        <v>965500</v>
      </c>
      <c r="AL240" s="35">
        <v>-2.8846153846153848E-2</v>
      </c>
      <c r="AM240" s="35">
        <v>4.6090108751941999E-2</v>
      </c>
      <c r="AN240" s="12">
        <v>2.9</v>
      </c>
      <c r="AO240" s="33">
        <v>0</v>
      </c>
      <c r="AP240" s="12">
        <v>2.9</v>
      </c>
      <c r="AQ240" s="32">
        <v>6.4763458401305055E-2</v>
      </c>
      <c r="AR240" s="34">
        <v>620</v>
      </c>
      <c r="AS240" s="34">
        <v>560</v>
      </c>
      <c r="AT240" s="31">
        <v>0.10714285714285714</v>
      </c>
      <c r="AU240" s="32">
        <v>-5.5949221932827087E-2</v>
      </c>
      <c r="AV240" s="36">
        <v>2114.5600000000004</v>
      </c>
      <c r="AW240" s="30">
        <v>0.76060000000000005</v>
      </c>
      <c r="AX240" s="30">
        <v>0.2394</v>
      </c>
      <c r="AY240" s="30">
        <v>0.91990000000000005</v>
      </c>
      <c r="AZ240" s="30">
        <v>7.3999999999999996E-2</v>
      </c>
      <c r="BA240" s="30">
        <v>0.33300000000000002</v>
      </c>
      <c r="BB240" s="30">
        <v>0.46329999999999999</v>
      </c>
      <c r="BC240" s="30">
        <v>0.1905</v>
      </c>
      <c r="BD240" s="37">
        <v>6</v>
      </c>
      <c r="BE240" s="29">
        <v>28</v>
      </c>
      <c r="BF240" s="38" t="s">
        <v>2951</v>
      </c>
      <c r="BG240" s="39">
        <v>145.280096161068</v>
      </c>
      <c r="BH240" s="39">
        <v>-37.816029324395998</v>
      </c>
      <c r="BI240" s="40">
        <f t="shared" si="42"/>
        <v>70</v>
      </c>
      <c r="BJ240" s="40">
        <f t="shared" si="43"/>
        <v>69</v>
      </c>
      <c r="BK240" s="40">
        <f t="shared" si="44"/>
        <v>94</v>
      </c>
      <c r="BL240" s="40">
        <f t="shared" si="45"/>
        <v>100</v>
      </c>
      <c r="BM240" s="40">
        <f t="shared" si="46"/>
        <v>1</v>
      </c>
      <c r="BN240" s="40">
        <f t="shared" si="47"/>
        <v>84</v>
      </c>
      <c r="BO240" s="40">
        <f t="shared" si="48"/>
        <v>100</v>
      </c>
      <c r="BP240" s="40">
        <f t="shared" si="49"/>
        <v>63</v>
      </c>
      <c r="BQ240" s="41">
        <f t="shared" si="50"/>
        <v>77</v>
      </c>
      <c r="BR240" s="40">
        <f t="shared" si="51"/>
        <v>73</v>
      </c>
      <c r="BS240" s="41">
        <f t="shared" si="52"/>
        <v>71</v>
      </c>
      <c r="BT240" s="41">
        <f t="shared" si="53"/>
        <v>72</v>
      </c>
      <c r="BU240" s="41">
        <f t="shared" si="54"/>
        <v>60</v>
      </c>
      <c r="BV240" s="41">
        <f t="shared" si="55"/>
        <v>73</v>
      </c>
    </row>
    <row r="241" spans="2:74" x14ac:dyDescent="0.3">
      <c r="B241" s="12" t="s">
        <v>457</v>
      </c>
      <c r="C241" s="12">
        <v>212021293</v>
      </c>
      <c r="D241" s="12" t="s">
        <v>316</v>
      </c>
      <c r="E241" s="12" t="s">
        <v>163</v>
      </c>
      <c r="F241" s="12" t="s">
        <v>738</v>
      </c>
      <c r="G241" s="12" t="s">
        <v>92</v>
      </c>
      <c r="H241" s="12" t="s">
        <v>86</v>
      </c>
      <c r="I241" s="28">
        <v>980000</v>
      </c>
      <c r="J241" s="28">
        <v>962000</v>
      </c>
      <c r="K241" s="28">
        <v>920000</v>
      </c>
      <c r="L241" s="28">
        <v>921000</v>
      </c>
      <c r="M241" s="28">
        <v>930000</v>
      </c>
      <c r="N241" s="28">
        <v>910000</v>
      </c>
      <c r="O241" s="29">
        <v>34</v>
      </c>
      <c r="P241" s="29">
        <v>34</v>
      </c>
      <c r="Q241" s="29">
        <v>30</v>
      </c>
      <c r="R241" s="28">
        <v>600</v>
      </c>
      <c r="S241" s="28">
        <v>520</v>
      </c>
      <c r="T241" s="30">
        <v>3.8</v>
      </c>
      <c r="U241" s="30">
        <v>-0.10000000000000009</v>
      </c>
      <c r="V241" s="30">
        <v>3.9</v>
      </c>
      <c r="W241" s="30">
        <v>3.6</v>
      </c>
      <c r="X241" s="31">
        <v>3.1836734693877551E-2</v>
      </c>
      <c r="Y241" s="30">
        <v>3.3</v>
      </c>
      <c r="Z241" s="30">
        <v>-0.10000000000000009</v>
      </c>
      <c r="AA241" s="30">
        <v>3.4</v>
      </c>
      <c r="AB241" s="30">
        <v>3.4</v>
      </c>
      <c r="AC241" s="32">
        <v>0.28419856006062899</v>
      </c>
      <c r="AD241" s="30">
        <v>8.9267496429300142</v>
      </c>
      <c r="AE241" s="12">
        <v>515</v>
      </c>
      <c r="AF241" s="12">
        <v>475</v>
      </c>
      <c r="AG241" s="12">
        <v>440</v>
      </c>
      <c r="AH241" s="33">
        <v>4.0185307743216407</v>
      </c>
      <c r="AI241" s="34">
        <v>825000</v>
      </c>
      <c r="AJ241" s="34">
        <v>810000</v>
      </c>
      <c r="AK241" s="34">
        <v>805000</v>
      </c>
      <c r="AL241" s="35">
        <v>1.8518518518518517E-2</v>
      </c>
      <c r="AM241" s="35">
        <v>2.4844720496894408E-2</v>
      </c>
      <c r="AN241" s="12">
        <v>3.1</v>
      </c>
      <c r="AO241" s="33">
        <v>-0.10000000000000009</v>
      </c>
      <c r="AP241" s="12">
        <v>3.2</v>
      </c>
      <c r="AQ241" s="32">
        <v>8.3333333333333343E-2</v>
      </c>
      <c r="AR241" s="34">
        <v>590</v>
      </c>
      <c r="AS241" s="34">
        <v>520</v>
      </c>
      <c r="AT241" s="31">
        <v>0.13461538461538461</v>
      </c>
      <c r="AU241" s="32">
        <v>-0.1422688914212672</v>
      </c>
      <c r="AV241" s="36">
        <v>2111.2000000000003</v>
      </c>
      <c r="AW241" s="30">
        <v>0.74850000000000005</v>
      </c>
      <c r="AX241" s="30">
        <v>0.2515</v>
      </c>
      <c r="AY241" s="30">
        <v>0.81979999999999997</v>
      </c>
      <c r="AZ241" s="30">
        <v>0.17749999999999999</v>
      </c>
      <c r="BA241" s="30">
        <v>0.3805</v>
      </c>
      <c r="BB241" s="30">
        <v>0.38519999999999999</v>
      </c>
      <c r="BC241" s="30">
        <v>0.18260000000000001</v>
      </c>
      <c r="BD241" s="37">
        <v>9.5</v>
      </c>
      <c r="BE241" s="29">
        <v>41</v>
      </c>
      <c r="BF241" s="38" t="s">
        <v>2952</v>
      </c>
      <c r="BG241" s="39">
        <v>145.34807787995501</v>
      </c>
      <c r="BH241" s="39">
        <v>-38.028739858464903</v>
      </c>
      <c r="BI241" s="40">
        <f t="shared" si="42"/>
        <v>54</v>
      </c>
      <c r="BJ241" s="40">
        <f t="shared" si="43"/>
        <v>65</v>
      </c>
      <c r="BK241" s="40">
        <f t="shared" si="44"/>
        <v>75</v>
      </c>
      <c r="BL241" s="40">
        <f t="shared" si="45"/>
        <v>100</v>
      </c>
      <c r="BM241" s="40">
        <f t="shared" si="46"/>
        <v>10</v>
      </c>
      <c r="BN241" s="40">
        <f t="shared" si="47"/>
        <v>100</v>
      </c>
      <c r="BO241" s="40">
        <f t="shared" si="48"/>
        <v>100</v>
      </c>
      <c r="BP241" s="40">
        <f t="shared" si="49"/>
        <v>74</v>
      </c>
      <c r="BQ241" s="41">
        <f t="shared" si="50"/>
        <v>57</v>
      </c>
      <c r="BR241" s="40">
        <f t="shared" si="51"/>
        <v>61</v>
      </c>
      <c r="BS241" s="41">
        <f t="shared" si="52"/>
        <v>77</v>
      </c>
      <c r="BT241" s="41">
        <f t="shared" si="53"/>
        <v>62</v>
      </c>
      <c r="BU241" s="41">
        <f t="shared" si="54"/>
        <v>95</v>
      </c>
      <c r="BV241" s="41">
        <f t="shared" si="55"/>
        <v>73</v>
      </c>
    </row>
    <row r="242" spans="2:74" x14ac:dyDescent="0.3">
      <c r="B242" s="12" t="s">
        <v>458</v>
      </c>
      <c r="C242" s="12">
        <v>212021453</v>
      </c>
      <c r="D242" s="12" t="s">
        <v>316</v>
      </c>
      <c r="E242" s="12" t="s">
        <v>163</v>
      </c>
      <c r="F242" s="12" t="s">
        <v>738</v>
      </c>
      <c r="G242" s="12" t="s">
        <v>92</v>
      </c>
      <c r="H242" s="12" t="s">
        <v>86</v>
      </c>
      <c r="I242" s="28">
        <v>795000</v>
      </c>
      <c r="J242" s="28">
        <v>800000</v>
      </c>
      <c r="K242" s="28">
        <v>760000</v>
      </c>
      <c r="L242" s="28">
        <v>825000</v>
      </c>
      <c r="M242" s="28">
        <v>825000</v>
      </c>
      <c r="N242" s="28">
        <v>780000</v>
      </c>
      <c r="O242" s="29">
        <v>33</v>
      </c>
      <c r="P242" s="29">
        <v>34</v>
      </c>
      <c r="Q242" s="29">
        <v>33</v>
      </c>
      <c r="R242" s="28">
        <v>550</v>
      </c>
      <c r="S242" s="28">
        <v>500</v>
      </c>
      <c r="T242" s="30">
        <v>2.6</v>
      </c>
      <c r="U242" s="30">
        <v>0.20000000000000018</v>
      </c>
      <c r="V242" s="30">
        <v>2.4</v>
      </c>
      <c r="W242" s="30">
        <v>2.7</v>
      </c>
      <c r="X242" s="31">
        <v>3.5974842767295595E-2</v>
      </c>
      <c r="Y242" s="30">
        <v>2.5</v>
      </c>
      <c r="Z242" s="30">
        <v>0.10000000000000009</v>
      </c>
      <c r="AA242" s="30">
        <v>2.4</v>
      </c>
      <c r="AB242" s="30">
        <v>2.1</v>
      </c>
      <c r="AC242" s="32">
        <v>0.26937544079617581</v>
      </c>
      <c r="AD242" s="30">
        <v>7.4878837563971947</v>
      </c>
      <c r="AE242" s="12">
        <v>515</v>
      </c>
      <c r="AF242" s="12">
        <v>475</v>
      </c>
      <c r="AG242" s="12">
        <v>440</v>
      </c>
      <c r="AH242" s="33">
        <v>4.0185307743216407</v>
      </c>
      <c r="AI242" s="34">
        <v>825000</v>
      </c>
      <c r="AJ242" s="34">
        <v>810000</v>
      </c>
      <c r="AK242" s="34">
        <v>805000</v>
      </c>
      <c r="AL242" s="35">
        <v>1.8518518518518517E-2</v>
      </c>
      <c r="AM242" s="35">
        <v>2.4844720496894408E-2</v>
      </c>
      <c r="AN242" s="12">
        <v>3.1</v>
      </c>
      <c r="AO242" s="33">
        <v>-0.10000000000000009</v>
      </c>
      <c r="AP242" s="12">
        <v>3.2</v>
      </c>
      <c r="AQ242" s="32">
        <v>8.3333333333333343E-2</v>
      </c>
      <c r="AR242" s="34">
        <v>590</v>
      </c>
      <c r="AS242" s="34">
        <v>520</v>
      </c>
      <c r="AT242" s="31">
        <v>0.13461538461538461</v>
      </c>
      <c r="AU242" s="32">
        <v>-0.1422688914212672</v>
      </c>
      <c r="AV242" s="36">
        <v>2041.7600000000002</v>
      </c>
      <c r="AW242" s="30">
        <v>0.81889999999999996</v>
      </c>
      <c r="AX242" s="30">
        <v>0.18110000000000001</v>
      </c>
      <c r="AY242" s="30">
        <v>0.88819999999999999</v>
      </c>
      <c r="AZ242" s="30">
        <v>0.11</v>
      </c>
      <c r="BA242" s="30">
        <v>0.3589</v>
      </c>
      <c r="BB242" s="30">
        <v>0.43340000000000001</v>
      </c>
      <c r="BC242" s="30">
        <v>0.18479999999999999</v>
      </c>
      <c r="BD242" s="37">
        <v>3.5</v>
      </c>
      <c r="BE242" s="29">
        <v>31</v>
      </c>
      <c r="BF242" s="38" t="s">
        <v>2953</v>
      </c>
      <c r="BG242" s="39">
        <v>145.26069076184601</v>
      </c>
      <c r="BH242" s="39">
        <v>-37.960062356929697</v>
      </c>
      <c r="BI242" s="40">
        <f t="shared" si="42"/>
        <v>74</v>
      </c>
      <c r="BJ242" s="40">
        <f t="shared" si="43"/>
        <v>65</v>
      </c>
      <c r="BK242" s="40">
        <f t="shared" si="44"/>
        <v>75</v>
      </c>
      <c r="BL242" s="40">
        <f t="shared" si="45"/>
        <v>100</v>
      </c>
      <c r="BM242" s="40">
        <f t="shared" si="46"/>
        <v>10</v>
      </c>
      <c r="BN242" s="40">
        <f t="shared" si="47"/>
        <v>100</v>
      </c>
      <c r="BO242" s="40">
        <f t="shared" si="48"/>
        <v>100</v>
      </c>
      <c r="BP242" s="40">
        <f t="shared" si="49"/>
        <v>69</v>
      </c>
      <c r="BQ242" s="41">
        <f t="shared" si="50"/>
        <v>70</v>
      </c>
      <c r="BR242" s="40">
        <f t="shared" si="51"/>
        <v>75</v>
      </c>
      <c r="BS242" s="41">
        <f t="shared" si="52"/>
        <v>87</v>
      </c>
      <c r="BT242" s="41">
        <f t="shared" si="53"/>
        <v>75</v>
      </c>
      <c r="BU242" s="41">
        <f t="shared" si="54"/>
        <v>35</v>
      </c>
      <c r="BV242" s="41">
        <f t="shared" si="55"/>
        <v>73</v>
      </c>
    </row>
    <row r="243" spans="2:74" x14ac:dyDescent="0.3">
      <c r="B243" s="12" t="s">
        <v>459</v>
      </c>
      <c r="C243" s="12">
        <v>212041318</v>
      </c>
      <c r="D243" s="12" t="s">
        <v>162</v>
      </c>
      <c r="E243" s="12" t="s">
        <v>163</v>
      </c>
      <c r="F243" s="12" t="s">
        <v>738</v>
      </c>
      <c r="G243" s="12" t="s">
        <v>92</v>
      </c>
      <c r="H243" s="12" t="s">
        <v>86</v>
      </c>
      <c r="I243" s="28">
        <v>800000</v>
      </c>
      <c r="J243" s="28">
        <v>819180</v>
      </c>
      <c r="K243" s="28">
        <v>800000</v>
      </c>
      <c r="L243" s="28">
        <v>870000</v>
      </c>
      <c r="M243" s="28">
        <v>860000</v>
      </c>
      <c r="N243" s="28">
        <v>825000</v>
      </c>
      <c r="O243" s="29">
        <v>26</v>
      </c>
      <c r="P243" s="29">
        <v>26</v>
      </c>
      <c r="Q243" s="29">
        <v>26</v>
      </c>
      <c r="R243" s="28">
        <v>580</v>
      </c>
      <c r="S243" s="28">
        <v>530</v>
      </c>
      <c r="T243" s="30">
        <v>1.7</v>
      </c>
      <c r="U243" s="30">
        <v>9.9999999999999867E-2</v>
      </c>
      <c r="V243" s="30">
        <v>1.6</v>
      </c>
      <c r="W243" s="30">
        <v>1.6</v>
      </c>
      <c r="X243" s="31">
        <v>3.7699999999999997E-2</v>
      </c>
      <c r="Y243" s="30">
        <v>1.9</v>
      </c>
      <c r="Z243" s="30">
        <v>0</v>
      </c>
      <c r="AA243" s="30">
        <v>1.9</v>
      </c>
      <c r="AB243" s="30">
        <v>1.6</v>
      </c>
      <c r="AC243" s="32">
        <v>0.34409112482202181</v>
      </c>
      <c r="AD243" s="30">
        <v>9.1270855390456713</v>
      </c>
      <c r="AE243" s="12">
        <v>341</v>
      </c>
      <c r="AF243" s="12">
        <v>323</v>
      </c>
      <c r="AG243" s="12">
        <v>349</v>
      </c>
      <c r="AH243" s="33">
        <v>3.2054176072234761</v>
      </c>
      <c r="AI243" s="34">
        <v>865000</v>
      </c>
      <c r="AJ243" s="34">
        <v>845000</v>
      </c>
      <c r="AK243" s="34">
        <v>850000</v>
      </c>
      <c r="AL243" s="35">
        <v>2.3668639053254437E-2</v>
      </c>
      <c r="AM243" s="35">
        <v>1.7647058823529412E-2</v>
      </c>
      <c r="AN243" s="12">
        <v>2.2000000000000002</v>
      </c>
      <c r="AO243" s="33">
        <v>0.20000000000000018</v>
      </c>
      <c r="AP243" s="12">
        <v>2</v>
      </c>
      <c r="AQ243" s="32">
        <v>7.6530612244897961E-2</v>
      </c>
      <c r="AR243" s="34">
        <v>580</v>
      </c>
      <c r="AS243" s="34">
        <v>540</v>
      </c>
      <c r="AT243" s="31">
        <v>7.407407407407407E-2</v>
      </c>
      <c r="AU243" s="32">
        <v>-0.1511756335021722</v>
      </c>
      <c r="AV243" s="36">
        <v>1685.6000000000001</v>
      </c>
      <c r="AW243" s="30">
        <v>0.79</v>
      </c>
      <c r="AX243" s="30">
        <v>0.21</v>
      </c>
      <c r="AY243" s="30">
        <v>0.85950000000000004</v>
      </c>
      <c r="AZ243" s="30">
        <v>0.1016</v>
      </c>
      <c r="BA243" s="30">
        <v>0.38150000000000001</v>
      </c>
      <c r="BB243" s="30">
        <v>0.31830000000000003</v>
      </c>
      <c r="BC243" s="30">
        <v>0.26889999999999997</v>
      </c>
      <c r="BD243" s="37">
        <v>2</v>
      </c>
      <c r="BE243" s="29">
        <v>24</v>
      </c>
      <c r="BF243" s="38" t="s">
        <v>2954</v>
      </c>
      <c r="BG243" s="39">
        <v>145.14804702392101</v>
      </c>
      <c r="BH243" s="39">
        <v>-37.969482231240498</v>
      </c>
      <c r="BI243" s="40">
        <f t="shared" si="42"/>
        <v>88</v>
      </c>
      <c r="BJ243" s="40">
        <f t="shared" si="43"/>
        <v>80</v>
      </c>
      <c r="BK243" s="40">
        <f t="shared" si="44"/>
        <v>85</v>
      </c>
      <c r="BL243" s="40">
        <f t="shared" si="45"/>
        <v>100</v>
      </c>
      <c r="BM243" s="40">
        <f t="shared" si="46"/>
        <v>13</v>
      </c>
      <c r="BN243" s="40">
        <f t="shared" si="47"/>
        <v>100</v>
      </c>
      <c r="BO243" s="40">
        <f t="shared" si="48"/>
        <v>100</v>
      </c>
      <c r="BP243" s="40">
        <f t="shared" si="49"/>
        <v>74</v>
      </c>
      <c r="BQ243" s="41">
        <f t="shared" si="50"/>
        <v>76</v>
      </c>
      <c r="BR243" s="40">
        <f t="shared" si="51"/>
        <v>59</v>
      </c>
      <c r="BS243" s="41">
        <f t="shared" si="52"/>
        <v>38</v>
      </c>
      <c r="BT243" s="41">
        <f t="shared" si="53"/>
        <v>85</v>
      </c>
      <c r="BU243" s="41">
        <f t="shared" si="54"/>
        <v>20</v>
      </c>
      <c r="BV243" s="41">
        <f t="shared" si="55"/>
        <v>73</v>
      </c>
    </row>
    <row r="244" spans="2:74" x14ac:dyDescent="0.3">
      <c r="B244" s="12" t="s">
        <v>460</v>
      </c>
      <c r="C244" s="12">
        <v>213021342</v>
      </c>
      <c r="D244" s="12" t="s">
        <v>461</v>
      </c>
      <c r="E244" s="12" t="s">
        <v>95</v>
      </c>
      <c r="F244" s="12" t="s">
        <v>738</v>
      </c>
      <c r="G244" s="12" t="s">
        <v>92</v>
      </c>
      <c r="H244" s="12" t="s">
        <v>86</v>
      </c>
      <c r="I244" s="28">
        <v>700000</v>
      </c>
      <c r="J244" s="28">
        <v>710000</v>
      </c>
      <c r="K244" s="28">
        <v>720000</v>
      </c>
      <c r="L244" s="28">
        <v>730000</v>
      </c>
      <c r="M244" s="28">
        <v>730000</v>
      </c>
      <c r="N244" s="28">
        <v>730000</v>
      </c>
      <c r="O244" s="29">
        <v>36</v>
      </c>
      <c r="P244" s="29">
        <v>36</v>
      </c>
      <c r="Q244" s="29">
        <v>41</v>
      </c>
      <c r="R244" s="28">
        <v>500</v>
      </c>
      <c r="S244" s="28">
        <v>450</v>
      </c>
      <c r="T244" s="30">
        <v>2.8</v>
      </c>
      <c r="U244" s="30">
        <v>-0.20000000000000018</v>
      </c>
      <c r="V244" s="30">
        <v>3</v>
      </c>
      <c r="W244" s="30">
        <v>2.7</v>
      </c>
      <c r="X244" s="31">
        <v>3.7142857142857144E-2</v>
      </c>
      <c r="Y244" s="30">
        <v>3.2</v>
      </c>
      <c r="Z244" s="30">
        <v>-9.9999999999999645E-2</v>
      </c>
      <c r="AA244" s="30">
        <v>3.3</v>
      </c>
      <c r="AB244" s="30">
        <v>3.2</v>
      </c>
      <c r="AC244" s="32">
        <v>0.28380710198892012</v>
      </c>
      <c r="AD244" s="30">
        <v>7.6409604381632334</v>
      </c>
      <c r="AE244" s="12">
        <v>283</v>
      </c>
      <c r="AF244" s="12">
        <v>226</v>
      </c>
      <c r="AG244" s="12">
        <v>222</v>
      </c>
      <c r="AH244" s="33">
        <v>3.2358208955223882</v>
      </c>
      <c r="AI244" s="34">
        <v>1010000</v>
      </c>
      <c r="AJ244" s="34">
        <v>970000</v>
      </c>
      <c r="AK244" s="34">
        <v>1001000</v>
      </c>
      <c r="AL244" s="35">
        <v>4.1237113402061855E-2</v>
      </c>
      <c r="AM244" s="35">
        <v>8.9910089910089919E-3</v>
      </c>
      <c r="AN244" s="12">
        <v>3</v>
      </c>
      <c r="AO244" s="33">
        <v>0.39999999999999991</v>
      </c>
      <c r="AP244" s="12">
        <v>2.6</v>
      </c>
      <c r="AQ244" s="32">
        <v>7.6882661996497376E-2</v>
      </c>
      <c r="AR244" s="34">
        <v>600</v>
      </c>
      <c r="AS244" s="34">
        <v>560</v>
      </c>
      <c r="AT244" s="31">
        <v>7.1428571428571425E-2</v>
      </c>
      <c r="AU244" s="32">
        <v>-0.10421103796500271</v>
      </c>
      <c r="AV244" s="36">
        <v>1761.7600000000002</v>
      </c>
      <c r="AW244" s="30">
        <v>0.70469999999999999</v>
      </c>
      <c r="AX244" s="30">
        <v>0.29530000000000001</v>
      </c>
      <c r="AY244" s="30">
        <v>0.84970000000000001</v>
      </c>
      <c r="AZ244" s="30">
        <v>9.69E-2</v>
      </c>
      <c r="BA244" s="30">
        <v>0.37509999999999999</v>
      </c>
      <c r="BB244" s="30">
        <v>0.33479999999999999</v>
      </c>
      <c r="BC244" s="30">
        <v>0.26619999999999999</v>
      </c>
      <c r="BD244" s="37">
        <v>3</v>
      </c>
      <c r="BE244" s="29">
        <v>17</v>
      </c>
      <c r="BF244" s="38" t="s">
        <v>2955</v>
      </c>
      <c r="BG244" s="39">
        <v>144.78319196659999</v>
      </c>
      <c r="BH244" s="39">
        <v>-37.880178325510499</v>
      </c>
      <c r="BI244" s="40">
        <f t="shared" si="42"/>
        <v>70</v>
      </c>
      <c r="BJ244" s="40">
        <f t="shared" si="43"/>
        <v>67</v>
      </c>
      <c r="BK244" s="40">
        <f t="shared" si="44"/>
        <v>85</v>
      </c>
      <c r="BL244" s="40">
        <f t="shared" si="45"/>
        <v>100</v>
      </c>
      <c r="BM244" s="40">
        <f t="shared" si="46"/>
        <v>21</v>
      </c>
      <c r="BN244" s="40">
        <f t="shared" si="47"/>
        <v>100</v>
      </c>
      <c r="BO244" s="40">
        <f t="shared" si="48"/>
        <v>100</v>
      </c>
      <c r="BP244" s="40">
        <f t="shared" si="49"/>
        <v>73</v>
      </c>
      <c r="BQ244" s="41">
        <f t="shared" si="50"/>
        <v>74</v>
      </c>
      <c r="BR244" s="40">
        <f t="shared" si="51"/>
        <v>74</v>
      </c>
      <c r="BS244" s="41">
        <f t="shared" si="52"/>
        <v>78</v>
      </c>
      <c r="BT244" s="41">
        <f t="shared" si="53"/>
        <v>64</v>
      </c>
      <c r="BU244" s="41">
        <f t="shared" si="54"/>
        <v>30</v>
      </c>
      <c r="BV244" s="41">
        <f t="shared" si="55"/>
        <v>73</v>
      </c>
    </row>
    <row r="245" spans="2:74" x14ac:dyDescent="0.3">
      <c r="B245" s="12" t="s">
        <v>462</v>
      </c>
      <c r="C245" s="12">
        <v>213021345</v>
      </c>
      <c r="D245" s="12" t="s">
        <v>461</v>
      </c>
      <c r="E245" s="12" t="s">
        <v>95</v>
      </c>
      <c r="F245" s="12" t="s">
        <v>738</v>
      </c>
      <c r="G245" s="12" t="s">
        <v>92</v>
      </c>
      <c r="H245" s="12" t="s">
        <v>86</v>
      </c>
      <c r="I245" s="28">
        <v>740000</v>
      </c>
      <c r="J245" s="28">
        <v>740000</v>
      </c>
      <c r="K245" s="28">
        <v>740000</v>
      </c>
      <c r="L245" s="28">
        <v>765000</v>
      </c>
      <c r="M245" s="28">
        <v>764888</v>
      </c>
      <c r="N245" s="28">
        <v>760500</v>
      </c>
      <c r="O245" s="29">
        <v>46</v>
      </c>
      <c r="P245" s="29">
        <v>46</v>
      </c>
      <c r="Q245" s="29">
        <v>46</v>
      </c>
      <c r="R245" s="28">
        <v>510</v>
      </c>
      <c r="S245" s="28">
        <v>460</v>
      </c>
      <c r="T245" s="30">
        <v>3.5</v>
      </c>
      <c r="U245" s="30">
        <v>0.10000000000000009</v>
      </c>
      <c r="V245" s="30">
        <v>3.4</v>
      </c>
      <c r="W245" s="30">
        <v>3.3</v>
      </c>
      <c r="X245" s="31">
        <v>3.5837837837837838E-2</v>
      </c>
      <c r="Y245" s="30">
        <v>6.2</v>
      </c>
      <c r="Z245" s="30">
        <v>0</v>
      </c>
      <c r="AA245" s="30">
        <v>6.2</v>
      </c>
      <c r="AB245" s="30">
        <v>6.2</v>
      </c>
      <c r="AC245" s="32">
        <v>0.22299566251574082</v>
      </c>
      <c r="AD245" s="30">
        <v>6.2223525739686361</v>
      </c>
      <c r="AE245" s="12">
        <v>283</v>
      </c>
      <c r="AF245" s="12">
        <v>226</v>
      </c>
      <c r="AG245" s="12">
        <v>222</v>
      </c>
      <c r="AH245" s="33">
        <v>3.2358208955223882</v>
      </c>
      <c r="AI245" s="34">
        <v>1010000</v>
      </c>
      <c r="AJ245" s="34">
        <v>970000</v>
      </c>
      <c r="AK245" s="34">
        <v>1001000</v>
      </c>
      <c r="AL245" s="35">
        <v>4.1237113402061855E-2</v>
      </c>
      <c r="AM245" s="35">
        <v>8.9910089910089919E-3</v>
      </c>
      <c r="AN245" s="12">
        <v>3</v>
      </c>
      <c r="AO245" s="33">
        <v>0.39999999999999991</v>
      </c>
      <c r="AP245" s="12">
        <v>2.6</v>
      </c>
      <c r="AQ245" s="32">
        <v>7.6882661996497376E-2</v>
      </c>
      <c r="AR245" s="34">
        <v>600</v>
      </c>
      <c r="AS245" s="34">
        <v>560</v>
      </c>
      <c r="AT245" s="31">
        <v>7.1428571428571425E-2</v>
      </c>
      <c r="AU245" s="32">
        <v>-0.10421103796500271</v>
      </c>
      <c r="AV245" s="36">
        <v>2287.0400000000004</v>
      </c>
      <c r="AW245" s="30">
        <v>0.82199999999999995</v>
      </c>
      <c r="AX245" s="30">
        <v>0.17799999999999999</v>
      </c>
      <c r="AY245" s="30">
        <v>0.96379999999999999</v>
      </c>
      <c r="AZ245" s="30">
        <v>2.5999999999999999E-2</v>
      </c>
      <c r="BA245" s="30">
        <v>0.35</v>
      </c>
      <c r="BB245" s="30">
        <v>0.43630000000000002</v>
      </c>
      <c r="BC245" s="30">
        <v>0.19670000000000001</v>
      </c>
      <c r="BD245" s="37">
        <v>7</v>
      </c>
      <c r="BE245" s="29">
        <v>19</v>
      </c>
      <c r="BF245" s="38" t="s">
        <v>2956</v>
      </c>
      <c r="BG245" s="39">
        <v>144.758473788858</v>
      </c>
      <c r="BH245" s="39">
        <v>-37.881572873902599</v>
      </c>
      <c r="BI245" s="40">
        <f t="shared" si="42"/>
        <v>59</v>
      </c>
      <c r="BJ245" s="40">
        <f t="shared" si="43"/>
        <v>67</v>
      </c>
      <c r="BK245" s="40">
        <f t="shared" si="44"/>
        <v>85</v>
      </c>
      <c r="BL245" s="40">
        <f t="shared" si="45"/>
        <v>100</v>
      </c>
      <c r="BM245" s="40">
        <f t="shared" si="46"/>
        <v>21</v>
      </c>
      <c r="BN245" s="40">
        <f t="shared" si="47"/>
        <v>100</v>
      </c>
      <c r="BO245" s="40">
        <f t="shared" si="48"/>
        <v>100</v>
      </c>
      <c r="BP245" s="40">
        <f t="shared" si="49"/>
        <v>67</v>
      </c>
      <c r="BQ245" s="41">
        <f t="shared" si="50"/>
        <v>70</v>
      </c>
      <c r="BR245" s="40">
        <f t="shared" si="51"/>
        <v>88</v>
      </c>
      <c r="BS245" s="41">
        <f t="shared" si="52"/>
        <v>100</v>
      </c>
      <c r="BT245" s="41">
        <f t="shared" si="53"/>
        <v>14</v>
      </c>
      <c r="BU245" s="41">
        <f t="shared" si="54"/>
        <v>70</v>
      </c>
      <c r="BV245" s="41">
        <f t="shared" si="55"/>
        <v>73</v>
      </c>
    </row>
    <row r="246" spans="2:74" x14ac:dyDescent="0.3">
      <c r="B246" s="12" t="s">
        <v>463</v>
      </c>
      <c r="C246" s="12">
        <v>215011394</v>
      </c>
      <c r="D246" s="12" t="s">
        <v>97</v>
      </c>
      <c r="E246" s="12" t="s">
        <v>98</v>
      </c>
      <c r="F246" s="12" t="s">
        <v>2709</v>
      </c>
      <c r="G246" s="12" t="s">
        <v>92</v>
      </c>
      <c r="H246" s="12" t="s">
        <v>86</v>
      </c>
      <c r="I246" s="28">
        <v>219000</v>
      </c>
      <c r="J246" s="28">
        <v>219000</v>
      </c>
      <c r="K246" s="28">
        <v>235000</v>
      </c>
      <c r="L246" s="28">
        <v>240000</v>
      </c>
      <c r="M246" s="28">
        <v>243000</v>
      </c>
      <c r="N246" s="28">
        <v>205000</v>
      </c>
      <c r="O246" s="29">
        <v>60</v>
      </c>
      <c r="P246" s="29">
        <v>60</v>
      </c>
      <c r="Q246" s="29">
        <v>51</v>
      </c>
      <c r="R246" s="28">
        <v>290</v>
      </c>
      <c r="S246" s="28">
        <v>310</v>
      </c>
      <c r="T246" s="30">
        <v>2.6</v>
      </c>
      <c r="U246" s="30">
        <v>-0.10000000000000009</v>
      </c>
      <c r="V246" s="30">
        <v>2.7</v>
      </c>
      <c r="W246" s="30">
        <v>2.4</v>
      </c>
      <c r="X246" s="31">
        <v>6.8858447488584482E-2</v>
      </c>
      <c r="Y246" s="30">
        <v>0.5</v>
      </c>
      <c r="Z246" s="30">
        <v>-9.9999999999999978E-2</v>
      </c>
      <c r="AA246" s="30">
        <v>0.6</v>
      </c>
      <c r="AB246" s="30">
        <v>0.7</v>
      </c>
      <c r="AC246" s="32">
        <v>0.23560379565839074</v>
      </c>
      <c r="AD246" s="30">
        <v>3.4215670589646927</v>
      </c>
      <c r="AE246" s="12">
        <v>413</v>
      </c>
      <c r="AF246" s="12">
        <v>424</v>
      </c>
      <c r="AG246" s="12">
        <v>368</v>
      </c>
      <c r="AH246" s="33">
        <v>5.3518716577540104</v>
      </c>
      <c r="AI246" s="34">
        <v>365000</v>
      </c>
      <c r="AJ246" s="34">
        <v>340000</v>
      </c>
      <c r="AK246" s="34">
        <v>360000</v>
      </c>
      <c r="AL246" s="35">
        <v>7.3529411764705885E-2</v>
      </c>
      <c r="AM246" s="35">
        <v>1.3888888888888888E-2</v>
      </c>
      <c r="AN246" s="12">
        <v>2.8</v>
      </c>
      <c r="AO246" s="33">
        <v>0.29999999999999982</v>
      </c>
      <c r="AP246" s="12">
        <v>2.5</v>
      </c>
      <c r="AQ246" s="32">
        <v>8.249999999999999E-2</v>
      </c>
      <c r="AR246" s="34">
        <v>380</v>
      </c>
      <c r="AS246" s="34">
        <v>360</v>
      </c>
      <c r="AT246" s="31">
        <v>5.5555555555555552E-2</v>
      </c>
      <c r="AU246" s="32">
        <v>0.29949945602590577</v>
      </c>
      <c r="AV246" s="36">
        <v>1230.8800000000001</v>
      </c>
      <c r="AW246" s="30">
        <v>0.61529999999999996</v>
      </c>
      <c r="AX246" s="30">
        <v>0.38469999999999999</v>
      </c>
      <c r="AY246" s="30">
        <v>0.96099999999999997</v>
      </c>
      <c r="AZ246" s="30">
        <v>2.06E-2</v>
      </c>
      <c r="BA246" s="30">
        <v>0.5625</v>
      </c>
      <c r="BB246" s="30">
        <v>0.2185</v>
      </c>
      <c r="BC246" s="30">
        <v>0.1615</v>
      </c>
      <c r="BD246" s="37">
        <v>3</v>
      </c>
      <c r="BE246" s="29">
        <v>300</v>
      </c>
      <c r="BF246" s="38" t="s">
        <v>2957</v>
      </c>
      <c r="BG246" s="39">
        <v>142.38641412935399</v>
      </c>
      <c r="BH246" s="39">
        <v>-36.065060001544701</v>
      </c>
      <c r="BI246" s="40">
        <f t="shared" si="42"/>
        <v>74</v>
      </c>
      <c r="BJ246" s="40">
        <f t="shared" si="43"/>
        <v>70</v>
      </c>
      <c r="BK246" s="40">
        <f t="shared" si="44"/>
        <v>59</v>
      </c>
      <c r="BL246" s="40">
        <f t="shared" si="45"/>
        <v>1</v>
      </c>
      <c r="BM246" s="40">
        <f t="shared" si="46"/>
        <v>37</v>
      </c>
      <c r="BN246" s="40">
        <f t="shared" si="47"/>
        <v>100</v>
      </c>
      <c r="BO246" s="40">
        <f t="shared" si="48"/>
        <v>54</v>
      </c>
      <c r="BP246" s="40">
        <f t="shared" si="49"/>
        <v>100</v>
      </c>
      <c r="BQ246" s="41">
        <f t="shared" si="50"/>
        <v>100</v>
      </c>
      <c r="BR246" s="40">
        <f t="shared" si="51"/>
        <v>100</v>
      </c>
      <c r="BS246" s="41">
        <f t="shared" si="52"/>
        <v>100</v>
      </c>
      <c r="BT246" s="41">
        <f t="shared" si="53"/>
        <v>100</v>
      </c>
      <c r="BU246" s="41">
        <f t="shared" si="54"/>
        <v>30</v>
      </c>
      <c r="BV246" s="41">
        <f t="shared" si="55"/>
        <v>73</v>
      </c>
    </row>
    <row r="247" spans="2:74" x14ac:dyDescent="0.3">
      <c r="B247" s="12" t="s">
        <v>464</v>
      </c>
      <c r="C247" s="12">
        <v>217031471</v>
      </c>
      <c r="D247" s="12" t="s">
        <v>200</v>
      </c>
      <c r="E247" s="12" t="s">
        <v>201</v>
      </c>
      <c r="F247" s="12" t="s">
        <v>2709</v>
      </c>
      <c r="G247" s="12" t="s">
        <v>92</v>
      </c>
      <c r="H247" s="12" t="s">
        <v>86</v>
      </c>
      <c r="I247" s="28">
        <v>475000</v>
      </c>
      <c r="J247" s="28">
        <v>475000</v>
      </c>
      <c r="K247" s="28">
        <v>475000</v>
      </c>
      <c r="L247" s="28">
        <v>376000</v>
      </c>
      <c r="M247" s="28">
        <v>400000</v>
      </c>
      <c r="N247" s="28">
        <v>438000</v>
      </c>
      <c r="O247" s="29">
        <v>37</v>
      </c>
      <c r="P247" s="29">
        <v>49</v>
      </c>
      <c r="Q247" s="29">
        <v>51</v>
      </c>
      <c r="R247" s="28">
        <v>380</v>
      </c>
      <c r="S247" s="28">
        <v>400</v>
      </c>
      <c r="T247" s="30">
        <v>2.7</v>
      </c>
      <c r="U247" s="30">
        <v>-0.29999999999999982</v>
      </c>
      <c r="V247" s="30">
        <v>3</v>
      </c>
      <c r="W247" s="30">
        <v>3.1</v>
      </c>
      <c r="X247" s="31">
        <v>4.1599999999999998E-2</v>
      </c>
      <c r="Y247" s="30">
        <v>1.1000000000000001</v>
      </c>
      <c r="Z247" s="30">
        <v>-0.29999999999999982</v>
      </c>
      <c r="AA247" s="30">
        <v>1.4</v>
      </c>
      <c r="AB247" s="30">
        <v>1.8</v>
      </c>
      <c r="AC247" s="32">
        <v>0.300518790332785</v>
      </c>
      <c r="AD247" s="30">
        <v>7.2240093829996388</v>
      </c>
      <c r="AE247" s="12">
        <v>314</v>
      </c>
      <c r="AF247" s="12">
        <v>308</v>
      </c>
      <c r="AG247" s="12">
        <v>271</v>
      </c>
      <c r="AH247" s="33">
        <v>7.7109375</v>
      </c>
      <c r="AI247" s="34">
        <v>495000</v>
      </c>
      <c r="AJ247" s="34">
        <v>500000</v>
      </c>
      <c r="AK247" s="34">
        <v>515000</v>
      </c>
      <c r="AL247" s="35">
        <v>-0.01</v>
      </c>
      <c r="AM247" s="35">
        <v>-3.8834951456310676E-2</v>
      </c>
      <c r="AN247" s="12">
        <v>2.1</v>
      </c>
      <c r="AO247" s="33">
        <v>0.30000000000000004</v>
      </c>
      <c r="AP247" s="12">
        <v>1.8</v>
      </c>
      <c r="AQ247" s="32">
        <v>7.5221238938053089E-2</v>
      </c>
      <c r="AR247" s="34">
        <v>430</v>
      </c>
      <c r="AS247" s="34">
        <v>410</v>
      </c>
      <c r="AT247" s="31">
        <v>4.878048780487805E-2</v>
      </c>
      <c r="AU247" s="32">
        <v>4.198960133769921E-2</v>
      </c>
      <c r="AV247" s="36">
        <v>1264.48</v>
      </c>
      <c r="AW247" s="30">
        <v>0.61890000000000001</v>
      </c>
      <c r="AX247" s="30">
        <v>0.38109999999999999</v>
      </c>
      <c r="AY247" s="30">
        <v>0.93569999999999998</v>
      </c>
      <c r="AZ247" s="30">
        <v>6.2199999999999998E-2</v>
      </c>
      <c r="BA247" s="30">
        <v>0.48559999999999998</v>
      </c>
      <c r="BB247" s="30">
        <v>0.28589999999999999</v>
      </c>
      <c r="BC247" s="30">
        <v>0.2011</v>
      </c>
      <c r="BD247" s="37">
        <v>3</v>
      </c>
      <c r="BE247" s="29">
        <v>164</v>
      </c>
      <c r="BF247" s="38" t="s">
        <v>2958</v>
      </c>
      <c r="BG247" s="39">
        <v>143.16402357694599</v>
      </c>
      <c r="BH247" s="39">
        <v>-38.218451373557997</v>
      </c>
      <c r="BI247" s="40">
        <f t="shared" si="42"/>
        <v>72</v>
      </c>
      <c r="BJ247" s="40">
        <f t="shared" si="43"/>
        <v>82</v>
      </c>
      <c r="BK247" s="40">
        <f t="shared" si="44"/>
        <v>29</v>
      </c>
      <c r="BL247" s="40">
        <f t="shared" si="45"/>
        <v>86</v>
      </c>
      <c r="BM247" s="40">
        <f t="shared" si="46"/>
        <v>1</v>
      </c>
      <c r="BN247" s="40">
        <f t="shared" si="47"/>
        <v>100</v>
      </c>
      <c r="BO247" s="40">
        <f t="shared" si="48"/>
        <v>75</v>
      </c>
      <c r="BP247" s="40">
        <f t="shared" si="49"/>
        <v>97</v>
      </c>
      <c r="BQ247" s="41">
        <f t="shared" si="50"/>
        <v>89</v>
      </c>
      <c r="BR247" s="40">
        <f t="shared" si="51"/>
        <v>78</v>
      </c>
      <c r="BS247" s="41">
        <f t="shared" si="52"/>
        <v>67</v>
      </c>
      <c r="BT247" s="41">
        <f t="shared" si="53"/>
        <v>98</v>
      </c>
      <c r="BU247" s="41">
        <f t="shared" si="54"/>
        <v>30</v>
      </c>
      <c r="BV247" s="41">
        <f t="shared" si="55"/>
        <v>73</v>
      </c>
    </row>
    <row r="248" spans="2:74" x14ac:dyDescent="0.3">
      <c r="B248" s="12" t="s">
        <v>465</v>
      </c>
      <c r="C248" s="12">
        <v>302011023</v>
      </c>
      <c r="D248" s="12" t="s">
        <v>466</v>
      </c>
      <c r="E248" s="12" t="s">
        <v>266</v>
      </c>
      <c r="F248" s="12" t="s">
        <v>2813</v>
      </c>
      <c r="G248" s="12" t="s">
        <v>102</v>
      </c>
      <c r="H248" s="12" t="s">
        <v>86</v>
      </c>
      <c r="I248" s="28">
        <v>1300000</v>
      </c>
      <c r="J248" s="28">
        <v>1300000</v>
      </c>
      <c r="K248" s="28">
        <v>1185000</v>
      </c>
      <c r="L248" s="28">
        <v>1392888</v>
      </c>
      <c r="M248" s="28">
        <v>1385000</v>
      </c>
      <c r="N248" s="28">
        <v>1250000</v>
      </c>
      <c r="O248" s="29">
        <v>23</v>
      </c>
      <c r="P248" s="29">
        <v>24</v>
      </c>
      <c r="Q248" s="29">
        <v>26</v>
      </c>
      <c r="R248" s="28">
        <v>865</v>
      </c>
      <c r="S248" s="28">
        <v>850</v>
      </c>
      <c r="T248" s="30">
        <v>2.2999999999999998</v>
      </c>
      <c r="U248" s="30">
        <v>-0.30000000000000027</v>
      </c>
      <c r="V248" s="30">
        <v>2.6</v>
      </c>
      <c r="W248" s="30">
        <v>2.9</v>
      </c>
      <c r="X248" s="31">
        <v>3.4599999999999999E-2</v>
      </c>
      <c r="Y248" s="30">
        <v>4.5999999999999996</v>
      </c>
      <c r="Z248" s="30">
        <v>-0.40000000000000036</v>
      </c>
      <c r="AA248" s="30">
        <v>5</v>
      </c>
      <c r="AB248" s="30">
        <v>4.0999999999999996</v>
      </c>
      <c r="AC248" s="32">
        <v>0.27137084630057218</v>
      </c>
      <c r="AD248" s="30">
        <v>7.8430880433691375</v>
      </c>
      <c r="AE248" s="12">
        <v>133</v>
      </c>
      <c r="AF248" s="12">
        <v>129</v>
      </c>
      <c r="AG248" s="12">
        <v>114</v>
      </c>
      <c r="AH248" s="33">
        <v>3.814569536423841</v>
      </c>
      <c r="AI248" s="34">
        <v>1130000</v>
      </c>
      <c r="AJ248" s="34">
        <v>985000</v>
      </c>
      <c r="AK248" s="34">
        <v>950000</v>
      </c>
      <c r="AL248" s="35">
        <v>0.14720812182741116</v>
      </c>
      <c r="AM248" s="35">
        <v>0.18947368421052632</v>
      </c>
      <c r="AN248" s="12">
        <v>2.7</v>
      </c>
      <c r="AO248" s="33">
        <v>0</v>
      </c>
      <c r="AP248" s="12">
        <v>2.7</v>
      </c>
      <c r="AQ248" s="32">
        <v>0.10733944954128441</v>
      </c>
      <c r="AR248" s="34">
        <v>740</v>
      </c>
      <c r="AS248" s="34">
        <v>700</v>
      </c>
      <c r="AT248" s="31">
        <v>5.7142857142857141E-2</v>
      </c>
      <c r="AU248" s="32">
        <v>0.33707739453885438</v>
      </c>
      <c r="AV248" s="36">
        <v>3187.5200000000004</v>
      </c>
      <c r="AW248" s="30">
        <v>0.86539999999999995</v>
      </c>
      <c r="AX248" s="30">
        <v>0.1346</v>
      </c>
      <c r="AY248" s="30">
        <v>0.87880000000000003</v>
      </c>
      <c r="AZ248" s="30">
        <v>0.1157</v>
      </c>
      <c r="BA248" s="30">
        <v>0.38429999999999997</v>
      </c>
      <c r="BB248" s="30">
        <v>0.443</v>
      </c>
      <c r="BC248" s="30">
        <v>0.15040000000000001</v>
      </c>
      <c r="BD248" s="37">
        <v>9</v>
      </c>
      <c r="BE248" s="29">
        <v>14</v>
      </c>
      <c r="BF248" s="38" t="s">
        <v>2959</v>
      </c>
      <c r="BG248" s="39">
        <v>152.99266399115501</v>
      </c>
      <c r="BH248" s="39">
        <v>-27.3514994395921</v>
      </c>
      <c r="BI248" s="40">
        <f t="shared" si="42"/>
        <v>79</v>
      </c>
      <c r="BJ248" s="40">
        <f t="shared" si="43"/>
        <v>72</v>
      </c>
      <c r="BK248" s="40">
        <f t="shared" si="44"/>
        <v>78</v>
      </c>
      <c r="BL248" s="40">
        <f t="shared" si="45"/>
        <v>1</v>
      </c>
      <c r="BM248" s="40">
        <f t="shared" si="46"/>
        <v>74</v>
      </c>
      <c r="BN248" s="40">
        <f t="shared" si="47"/>
        <v>100</v>
      </c>
      <c r="BO248" s="40">
        <f t="shared" si="48"/>
        <v>100</v>
      </c>
      <c r="BP248" s="40">
        <f t="shared" si="49"/>
        <v>75</v>
      </c>
      <c r="BQ248" s="41">
        <f t="shared" si="50"/>
        <v>66</v>
      </c>
      <c r="BR248" s="40">
        <f t="shared" si="51"/>
        <v>72</v>
      </c>
      <c r="BS248" s="41">
        <f t="shared" si="52"/>
        <v>86</v>
      </c>
      <c r="BT248" s="41">
        <f t="shared" si="53"/>
        <v>41</v>
      </c>
      <c r="BU248" s="41">
        <f t="shared" si="54"/>
        <v>90</v>
      </c>
      <c r="BV248" s="41">
        <f t="shared" si="55"/>
        <v>73</v>
      </c>
    </row>
    <row r="249" spans="2:74" x14ac:dyDescent="0.3">
      <c r="B249" s="12" t="s">
        <v>467</v>
      </c>
      <c r="C249" s="12">
        <v>304021091</v>
      </c>
      <c r="D249" s="12" t="s">
        <v>393</v>
      </c>
      <c r="E249" s="12" t="s">
        <v>326</v>
      </c>
      <c r="F249" s="12" t="s">
        <v>2813</v>
      </c>
      <c r="G249" s="12" t="s">
        <v>102</v>
      </c>
      <c r="H249" s="12" t="s">
        <v>86</v>
      </c>
      <c r="I249" s="28">
        <v>1850000</v>
      </c>
      <c r="J249" s="28">
        <v>1717000</v>
      </c>
      <c r="K249" s="28">
        <v>1395900</v>
      </c>
      <c r="L249" s="28">
        <v>2000000</v>
      </c>
      <c r="M249" s="28">
        <v>1790000</v>
      </c>
      <c r="N249" s="28">
        <v>1652000</v>
      </c>
      <c r="O249" s="29">
        <v>20</v>
      </c>
      <c r="P249" s="29">
        <v>21</v>
      </c>
      <c r="Q249" s="29">
        <v>25</v>
      </c>
      <c r="R249" s="28">
        <v>850</v>
      </c>
      <c r="S249" s="28">
        <v>800</v>
      </c>
      <c r="T249" s="30">
        <v>2.2000000000000002</v>
      </c>
      <c r="U249" s="30">
        <v>-9.9999999999999645E-2</v>
      </c>
      <c r="V249" s="30">
        <v>2.2999999999999998</v>
      </c>
      <c r="W249" s="30">
        <v>2.6</v>
      </c>
      <c r="X249" s="31">
        <v>2.3891891891891892E-2</v>
      </c>
      <c r="Y249" s="30">
        <v>2.2999999999999998</v>
      </c>
      <c r="Z249" s="30">
        <v>9.9999999999999645E-2</v>
      </c>
      <c r="AA249" s="30">
        <v>2.2000000000000002</v>
      </c>
      <c r="AB249" s="30">
        <v>1.2</v>
      </c>
      <c r="AC249" s="32">
        <v>0.22400489121268341</v>
      </c>
      <c r="AD249" s="30">
        <v>9.3757703335625404</v>
      </c>
      <c r="AE249" s="12">
        <v>180</v>
      </c>
      <c r="AF249" s="12">
        <v>139</v>
      </c>
      <c r="AG249" s="12">
        <v>128</v>
      </c>
      <c r="AH249" s="33">
        <v>3.7527272727272725</v>
      </c>
      <c r="AI249" s="34">
        <v>1410000</v>
      </c>
      <c r="AJ249" s="34">
        <v>1245000</v>
      </c>
      <c r="AK249" s="34">
        <v>1200000</v>
      </c>
      <c r="AL249" s="35">
        <v>0.13253012048192772</v>
      </c>
      <c r="AM249" s="35">
        <v>0.17499999999999999</v>
      </c>
      <c r="AN249" s="12">
        <v>2.8</v>
      </c>
      <c r="AO249" s="33">
        <v>-0.30000000000000027</v>
      </c>
      <c r="AP249" s="12">
        <v>3.1</v>
      </c>
      <c r="AQ249" s="32">
        <v>0.12380952380952381</v>
      </c>
      <c r="AR249" s="34">
        <v>820</v>
      </c>
      <c r="AS249" s="34">
        <v>750</v>
      </c>
      <c r="AT249" s="31">
        <v>9.3333333333333338E-2</v>
      </c>
      <c r="AU249" s="32">
        <v>0.35561160479957193</v>
      </c>
      <c r="AV249" s="36">
        <v>3794.5600000000004</v>
      </c>
      <c r="AW249" s="30">
        <v>0.87670000000000003</v>
      </c>
      <c r="AX249" s="30">
        <v>0.12330000000000001</v>
      </c>
      <c r="AY249" s="30">
        <v>0.95699999999999996</v>
      </c>
      <c r="AZ249" s="30">
        <v>3.7699999999999997E-2</v>
      </c>
      <c r="BA249" s="30">
        <v>0.38440000000000002</v>
      </c>
      <c r="BB249" s="30">
        <v>0.51100000000000001</v>
      </c>
      <c r="BC249" s="30">
        <v>6.3299999999999995E-2</v>
      </c>
      <c r="BD249" s="37">
        <v>10</v>
      </c>
      <c r="BE249" s="29">
        <v>15</v>
      </c>
      <c r="BF249" s="38" t="s">
        <v>2960</v>
      </c>
      <c r="BG249" s="39">
        <v>152.88715630404499</v>
      </c>
      <c r="BH249" s="39">
        <v>-27.526987612662001</v>
      </c>
      <c r="BI249" s="40">
        <f t="shared" si="42"/>
        <v>80</v>
      </c>
      <c r="BJ249" s="40">
        <f t="shared" si="43"/>
        <v>70</v>
      </c>
      <c r="BK249" s="40">
        <f t="shared" si="44"/>
        <v>78</v>
      </c>
      <c r="BL249" s="40">
        <f t="shared" si="45"/>
        <v>1</v>
      </c>
      <c r="BM249" s="40">
        <f t="shared" si="46"/>
        <v>67</v>
      </c>
      <c r="BN249" s="40">
        <f t="shared" si="47"/>
        <v>100</v>
      </c>
      <c r="BO249" s="40">
        <f t="shared" si="48"/>
        <v>100</v>
      </c>
      <c r="BP249" s="40">
        <f t="shared" si="49"/>
        <v>75</v>
      </c>
      <c r="BQ249" s="41">
        <f t="shared" si="50"/>
        <v>30</v>
      </c>
      <c r="BR249" s="40">
        <f t="shared" si="51"/>
        <v>57</v>
      </c>
      <c r="BS249" s="41">
        <f t="shared" si="52"/>
        <v>100</v>
      </c>
      <c r="BT249" s="41">
        <f t="shared" si="53"/>
        <v>79</v>
      </c>
      <c r="BU249" s="41">
        <f t="shared" si="54"/>
        <v>100</v>
      </c>
      <c r="BV249" s="41">
        <f t="shared" si="55"/>
        <v>73</v>
      </c>
    </row>
    <row r="250" spans="2:74" x14ac:dyDescent="0.3">
      <c r="B250" s="12" t="s">
        <v>468</v>
      </c>
      <c r="C250" s="12">
        <v>307011177</v>
      </c>
      <c r="D250" s="12" t="s">
        <v>469</v>
      </c>
      <c r="E250" s="12" t="s">
        <v>101</v>
      </c>
      <c r="F250" s="12" t="s">
        <v>2711</v>
      </c>
      <c r="G250" s="12" t="s">
        <v>102</v>
      </c>
      <c r="H250" s="12" t="s">
        <v>86</v>
      </c>
      <c r="I250" s="28">
        <v>225000</v>
      </c>
      <c r="J250" s="28">
        <v>200000</v>
      </c>
      <c r="K250" s="28">
        <v>215000</v>
      </c>
      <c r="L250" s="28">
        <v>157000</v>
      </c>
      <c r="M250" s="28">
        <v>165000</v>
      </c>
      <c r="N250" s="28">
        <v>150000</v>
      </c>
      <c r="O250" s="29">
        <v>95</v>
      </c>
      <c r="P250" s="29">
        <v>106</v>
      </c>
      <c r="Q250" s="29">
        <v>74</v>
      </c>
      <c r="R250" s="28">
        <v>370</v>
      </c>
      <c r="S250" s="28">
        <v>390</v>
      </c>
      <c r="T250" s="30">
        <v>0.3</v>
      </c>
      <c r="U250" s="30">
        <v>0</v>
      </c>
      <c r="V250" s="30">
        <v>0.3</v>
      </c>
      <c r="W250" s="30">
        <v>0.3</v>
      </c>
      <c r="X250" s="31">
        <v>8.5511111111111107E-2</v>
      </c>
      <c r="Y250" s="30">
        <v>0.2</v>
      </c>
      <c r="Z250" s="30">
        <v>0</v>
      </c>
      <c r="AA250" s="30">
        <v>0.2</v>
      </c>
      <c r="AB250" s="30">
        <v>0.1</v>
      </c>
      <c r="AC250" s="32">
        <v>0.23005372065260643</v>
      </c>
      <c r="AD250" s="30">
        <v>2.690337169793994</v>
      </c>
      <c r="AE250" s="12">
        <v>246</v>
      </c>
      <c r="AF250" s="12">
        <v>259</v>
      </c>
      <c r="AG250" s="12">
        <v>310</v>
      </c>
      <c r="AH250" s="33">
        <v>4.7260940032414913</v>
      </c>
      <c r="AI250" s="34">
        <v>345000</v>
      </c>
      <c r="AJ250" s="34">
        <v>295000</v>
      </c>
      <c r="AK250" s="34">
        <v>257500</v>
      </c>
      <c r="AL250" s="35">
        <v>0.16949152542372881</v>
      </c>
      <c r="AM250" s="35">
        <v>0.33980582524271846</v>
      </c>
      <c r="AN250" s="12">
        <v>1.6</v>
      </c>
      <c r="AO250" s="33">
        <v>0.10000000000000009</v>
      </c>
      <c r="AP250" s="12">
        <v>1.5</v>
      </c>
      <c r="AQ250" s="32">
        <v>1.5384615384615385E-2</v>
      </c>
      <c r="AR250" s="34">
        <v>420</v>
      </c>
      <c r="AS250" s="34">
        <v>380</v>
      </c>
      <c r="AT250" s="31">
        <v>0.10526315789473684</v>
      </c>
      <c r="AU250" s="32">
        <v>0.44522535293620252</v>
      </c>
      <c r="AV250" s="36">
        <v>1608.3200000000002</v>
      </c>
      <c r="AW250" s="30">
        <v>0.71889999999999998</v>
      </c>
      <c r="AX250" s="30">
        <v>0.28110000000000002</v>
      </c>
      <c r="AY250" s="30">
        <v>0.95930000000000004</v>
      </c>
      <c r="AZ250" s="30">
        <v>6.7999999999999996E-3</v>
      </c>
      <c r="BA250" s="30">
        <v>0.4304</v>
      </c>
      <c r="BB250" s="30">
        <v>0.26179999999999998</v>
      </c>
      <c r="BC250" s="30">
        <v>0.1857</v>
      </c>
      <c r="BD250" s="37">
        <v>7.5</v>
      </c>
      <c r="BE250" s="29">
        <v>461</v>
      </c>
      <c r="BF250" s="38" t="s">
        <v>2961</v>
      </c>
      <c r="BG250" s="39">
        <v>148.53790609329701</v>
      </c>
      <c r="BH250" s="39">
        <v>-26.3973418373977</v>
      </c>
      <c r="BI250" s="40">
        <f t="shared" si="42"/>
        <v>100</v>
      </c>
      <c r="BJ250" s="40">
        <f t="shared" si="43"/>
        <v>90</v>
      </c>
      <c r="BK250" s="40">
        <f t="shared" si="44"/>
        <v>66</v>
      </c>
      <c r="BL250" s="40">
        <f t="shared" si="45"/>
        <v>1</v>
      </c>
      <c r="BM250" s="40">
        <f t="shared" si="46"/>
        <v>85</v>
      </c>
      <c r="BN250" s="40">
        <f t="shared" si="47"/>
        <v>9</v>
      </c>
      <c r="BO250" s="40">
        <f t="shared" si="48"/>
        <v>34</v>
      </c>
      <c r="BP250" s="40">
        <f t="shared" si="49"/>
        <v>85</v>
      </c>
      <c r="BQ250" s="41">
        <f t="shared" si="50"/>
        <v>100</v>
      </c>
      <c r="BR250" s="40">
        <f t="shared" si="51"/>
        <v>100</v>
      </c>
      <c r="BS250" s="41">
        <f t="shared" si="52"/>
        <v>100</v>
      </c>
      <c r="BT250" s="41">
        <f t="shared" si="53"/>
        <v>100</v>
      </c>
      <c r="BU250" s="41">
        <f t="shared" si="54"/>
        <v>75</v>
      </c>
      <c r="BV250" s="41">
        <f t="shared" si="55"/>
        <v>73</v>
      </c>
    </row>
    <row r="251" spans="2:74" x14ac:dyDescent="0.3">
      <c r="B251" s="12" t="s">
        <v>470</v>
      </c>
      <c r="C251" s="12">
        <v>307031186</v>
      </c>
      <c r="D251" s="12" t="s">
        <v>115</v>
      </c>
      <c r="E251" s="12" t="s">
        <v>101</v>
      </c>
      <c r="F251" s="12" t="s">
        <v>2711</v>
      </c>
      <c r="G251" s="12" t="s">
        <v>102</v>
      </c>
      <c r="H251" s="12" t="s">
        <v>86</v>
      </c>
      <c r="I251" s="28">
        <v>495000</v>
      </c>
      <c r="J251" s="28">
        <v>479000</v>
      </c>
      <c r="K251" s="28">
        <v>425000</v>
      </c>
      <c r="L251" s="28">
        <v>453520</v>
      </c>
      <c r="M251" s="28">
        <v>440000</v>
      </c>
      <c r="N251" s="28">
        <v>455000</v>
      </c>
      <c r="O251" s="29">
        <v>58</v>
      </c>
      <c r="P251" s="29">
        <v>80</v>
      </c>
      <c r="Q251" s="29">
        <v>54</v>
      </c>
      <c r="R251" s="28">
        <v>470</v>
      </c>
      <c r="S251" s="28">
        <v>380</v>
      </c>
      <c r="T251" s="30">
        <v>1</v>
      </c>
      <c r="U251" s="30">
        <v>0</v>
      </c>
      <c r="V251" s="30">
        <v>1</v>
      </c>
      <c r="W251" s="30">
        <v>1</v>
      </c>
      <c r="X251" s="31">
        <v>4.9373737373737375E-2</v>
      </c>
      <c r="Y251" s="30">
        <v>0.4</v>
      </c>
      <c r="Z251" s="30">
        <v>0</v>
      </c>
      <c r="AA251" s="30">
        <v>0.4</v>
      </c>
      <c r="AB251" s="30">
        <v>0.5</v>
      </c>
      <c r="AC251" s="32">
        <v>0.38288581856100096</v>
      </c>
      <c r="AD251" s="30">
        <v>7.754847798187213</v>
      </c>
      <c r="AE251" s="12">
        <v>232</v>
      </c>
      <c r="AF251" s="12">
        <v>211</v>
      </c>
      <c r="AG251" s="12">
        <v>175</v>
      </c>
      <c r="AH251" s="33">
        <v>5.467741935483871</v>
      </c>
      <c r="AI251" s="34">
        <v>500000</v>
      </c>
      <c r="AJ251" s="34">
        <v>415000</v>
      </c>
      <c r="AK251" s="34">
        <v>384000</v>
      </c>
      <c r="AL251" s="35">
        <v>0.20481927710843373</v>
      </c>
      <c r="AM251" s="35">
        <v>0.30208333333333331</v>
      </c>
      <c r="AN251" s="12">
        <v>1.8</v>
      </c>
      <c r="AO251" s="33">
        <v>-0.19999999999999996</v>
      </c>
      <c r="AP251" s="12">
        <v>2</v>
      </c>
      <c r="AQ251" s="32">
        <v>8.8679245283018876E-2</v>
      </c>
      <c r="AR251" s="34">
        <v>450</v>
      </c>
      <c r="AS251" s="34">
        <v>430</v>
      </c>
      <c r="AT251" s="31">
        <v>4.6511627906976744E-2</v>
      </c>
      <c r="AU251" s="32">
        <v>0.39636421459573451</v>
      </c>
      <c r="AV251" s="36">
        <v>1227.5200000000002</v>
      </c>
      <c r="AW251" s="30">
        <v>0.71619999999999995</v>
      </c>
      <c r="AX251" s="30">
        <v>0.2838</v>
      </c>
      <c r="AY251" s="30">
        <v>0.96760000000000002</v>
      </c>
      <c r="AZ251" s="30">
        <v>1.12E-2</v>
      </c>
      <c r="BA251" s="30">
        <v>0.47160000000000002</v>
      </c>
      <c r="BB251" s="30">
        <v>0.32</v>
      </c>
      <c r="BC251" s="30">
        <v>0.152</v>
      </c>
      <c r="BD251" s="37">
        <v>2.5</v>
      </c>
      <c r="BE251" s="29">
        <v>153</v>
      </c>
      <c r="BF251" s="38" t="s">
        <v>2962</v>
      </c>
      <c r="BG251" s="39">
        <v>151.721527708184</v>
      </c>
      <c r="BH251" s="39">
        <v>-28.231342328711801</v>
      </c>
      <c r="BI251" s="40">
        <f t="shared" si="42"/>
        <v>100</v>
      </c>
      <c r="BJ251" s="40">
        <f t="shared" si="43"/>
        <v>87</v>
      </c>
      <c r="BK251" s="40">
        <f t="shared" si="44"/>
        <v>57</v>
      </c>
      <c r="BL251" s="40">
        <f t="shared" si="45"/>
        <v>1</v>
      </c>
      <c r="BM251" s="40">
        <f t="shared" si="46"/>
        <v>100</v>
      </c>
      <c r="BN251" s="40">
        <f t="shared" si="47"/>
        <v>100</v>
      </c>
      <c r="BO251" s="40">
        <f t="shared" si="48"/>
        <v>76</v>
      </c>
      <c r="BP251" s="40">
        <f t="shared" si="49"/>
        <v>94</v>
      </c>
      <c r="BQ251" s="41">
        <f t="shared" si="50"/>
        <v>100</v>
      </c>
      <c r="BR251" s="40">
        <f t="shared" si="51"/>
        <v>73</v>
      </c>
      <c r="BS251" s="41">
        <f t="shared" si="52"/>
        <v>12</v>
      </c>
      <c r="BT251" s="41">
        <f t="shared" si="53"/>
        <v>100</v>
      </c>
      <c r="BU251" s="41">
        <f t="shared" si="54"/>
        <v>25</v>
      </c>
      <c r="BV251" s="41">
        <f t="shared" si="55"/>
        <v>73</v>
      </c>
    </row>
    <row r="252" spans="2:74" x14ac:dyDescent="0.3">
      <c r="B252" s="12" t="s">
        <v>471</v>
      </c>
      <c r="C252" s="12">
        <v>311051324</v>
      </c>
      <c r="D252" s="12" t="s">
        <v>472</v>
      </c>
      <c r="E252" s="12" t="s">
        <v>473</v>
      </c>
      <c r="F252" s="12" t="s">
        <v>2813</v>
      </c>
      <c r="G252" s="12" t="s">
        <v>102</v>
      </c>
      <c r="H252" s="12" t="s">
        <v>86</v>
      </c>
      <c r="I252" s="28">
        <v>1100000</v>
      </c>
      <c r="J252" s="28">
        <v>1050000</v>
      </c>
      <c r="K252" s="28">
        <v>919000</v>
      </c>
      <c r="L252" s="28">
        <v>1050000</v>
      </c>
      <c r="M252" s="28">
        <v>1050000</v>
      </c>
      <c r="N252" s="28">
        <v>912000</v>
      </c>
      <c r="O252" s="29">
        <v>36</v>
      </c>
      <c r="P252" s="29">
        <v>34</v>
      </c>
      <c r="Q252" s="29">
        <v>37</v>
      </c>
      <c r="R252" s="28">
        <v>750</v>
      </c>
      <c r="S252" s="28">
        <v>720</v>
      </c>
      <c r="T252" s="30">
        <v>2.4</v>
      </c>
      <c r="U252" s="30">
        <v>0</v>
      </c>
      <c r="V252" s="30">
        <v>2.4</v>
      </c>
      <c r="W252" s="30">
        <v>1.9</v>
      </c>
      <c r="X252" s="31">
        <v>3.5454545454545454E-2</v>
      </c>
      <c r="Y252" s="30">
        <v>2</v>
      </c>
      <c r="Z252" s="30">
        <v>-0.20000000000000018</v>
      </c>
      <c r="AA252" s="30">
        <v>2.2000000000000002</v>
      </c>
      <c r="AB252" s="30">
        <v>1.9</v>
      </c>
      <c r="AC252" s="32">
        <v>0.28926257327985189</v>
      </c>
      <c r="AD252" s="30">
        <v>8.158687964303514</v>
      </c>
      <c r="AE252" s="12">
        <v>302</v>
      </c>
      <c r="AF252" s="12">
        <v>226</v>
      </c>
      <c r="AG252" s="12">
        <v>138</v>
      </c>
      <c r="AH252" s="33">
        <v>4.1532567049808433</v>
      </c>
      <c r="AI252" s="34">
        <v>805000</v>
      </c>
      <c r="AJ252" s="34">
        <v>700000</v>
      </c>
      <c r="AK252" s="34">
        <v>635000</v>
      </c>
      <c r="AL252" s="35">
        <v>0.15</v>
      </c>
      <c r="AM252" s="35">
        <v>0.26771653543307089</v>
      </c>
      <c r="AN252" s="12">
        <v>3.3</v>
      </c>
      <c r="AO252" s="33">
        <v>0.29999999999999982</v>
      </c>
      <c r="AP252" s="12">
        <v>3</v>
      </c>
      <c r="AQ252" s="32">
        <v>0.1074742268041237</v>
      </c>
      <c r="AR252" s="34">
        <v>580</v>
      </c>
      <c r="AS252" s="34">
        <v>550</v>
      </c>
      <c r="AT252" s="31">
        <v>5.4545454545454543E-2</v>
      </c>
      <c r="AU252" s="32">
        <v>0.37782183489568266</v>
      </c>
      <c r="AV252" s="36">
        <v>2592.8000000000002</v>
      </c>
      <c r="AW252" s="30">
        <v>0.83169999999999999</v>
      </c>
      <c r="AX252" s="30">
        <v>0.16830000000000001</v>
      </c>
      <c r="AY252" s="30">
        <v>0.91020000000000001</v>
      </c>
      <c r="AZ252" s="30">
        <v>5.4300000000000001E-2</v>
      </c>
      <c r="BA252" s="30">
        <v>0.32829999999999998</v>
      </c>
      <c r="BB252" s="30">
        <v>0.51759999999999995</v>
      </c>
      <c r="BC252" s="30">
        <v>0.13500000000000001</v>
      </c>
      <c r="BD252" s="37">
        <v>9</v>
      </c>
      <c r="BE252" s="29">
        <v>30</v>
      </c>
      <c r="BF252" s="38" t="s">
        <v>2963</v>
      </c>
      <c r="BG252" s="39">
        <v>153.23694275285001</v>
      </c>
      <c r="BH252" s="39">
        <v>-27.6697104729598</v>
      </c>
      <c r="BI252" s="40">
        <f t="shared" si="42"/>
        <v>77</v>
      </c>
      <c r="BJ252" s="40">
        <f t="shared" si="43"/>
        <v>62</v>
      </c>
      <c r="BK252" s="40">
        <f t="shared" si="44"/>
        <v>73</v>
      </c>
      <c r="BL252" s="40">
        <f t="shared" si="45"/>
        <v>1</v>
      </c>
      <c r="BM252" s="40">
        <f t="shared" si="46"/>
        <v>75</v>
      </c>
      <c r="BN252" s="40">
        <f t="shared" si="47"/>
        <v>100</v>
      </c>
      <c r="BO252" s="40">
        <f t="shared" si="48"/>
        <v>100</v>
      </c>
      <c r="BP252" s="40">
        <f t="shared" si="49"/>
        <v>62</v>
      </c>
      <c r="BQ252" s="41">
        <f t="shared" si="50"/>
        <v>69</v>
      </c>
      <c r="BR252" s="40">
        <f t="shared" si="51"/>
        <v>69</v>
      </c>
      <c r="BS252" s="41">
        <f t="shared" si="52"/>
        <v>74</v>
      </c>
      <c r="BT252" s="41">
        <f t="shared" si="53"/>
        <v>84</v>
      </c>
      <c r="BU252" s="41">
        <f t="shared" si="54"/>
        <v>90</v>
      </c>
      <c r="BV252" s="41">
        <f t="shared" si="55"/>
        <v>73</v>
      </c>
    </row>
    <row r="253" spans="2:74" x14ac:dyDescent="0.3">
      <c r="B253" s="12" t="s">
        <v>474</v>
      </c>
      <c r="C253" s="12">
        <v>314011385</v>
      </c>
      <c r="D253" s="12" t="s">
        <v>402</v>
      </c>
      <c r="E253" s="12" t="s">
        <v>403</v>
      </c>
      <c r="F253" s="12" t="s">
        <v>2813</v>
      </c>
      <c r="G253" s="12" t="s">
        <v>102</v>
      </c>
      <c r="H253" s="12" t="s">
        <v>86</v>
      </c>
      <c r="I253" s="28">
        <v>1112800</v>
      </c>
      <c r="J253" s="28">
        <v>1079000</v>
      </c>
      <c r="K253" s="28">
        <v>953700</v>
      </c>
      <c r="L253" s="28">
        <v>1100000</v>
      </c>
      <c r="M253" s="28">
        <v>1053000</v>
      </c>
      <c r="N253" s="28">
        <v>945000</v>
      </c>
      <c r="O253" s="29">
        <v>18</v>
      </c>
      <c r="P253" s="29">
        <v>19</v>
      </c>
      <c r="Q253" s="29">
        <v>27</v>
      </c>
      <c r="R253" s="28">
        <v>800</v>
      </c>
      <c r="S253" s="28">
        <v>700</v>
      </c>
      <c r="T253" s="30">
        <v>3.7</v>
      </c>
      <c r="U253" s="30">
        <v>0</v>
      </c>
      <c r="V253" s="30">
        <v>3.7</v>
      </c>
      <c r="W253" s="30">
        <v>3.6</v>
      </c>
      <c r="X253" s="31">
        <v>3.7383177570093455E-2</v>
      </c>
      <c r="Y253" s="30">
        <v>2</v>
      </c>
      <c r="Z253" s="30">
        <v>-0.20000000000000018</v>
      </c>
      <c r="AA253" s="30">
        <v>2.2000000000000002</v>
      </c>
      <c r="AB253" s="30">
        <v>1.7</v>
      </c>
      <c r="AC253" s="32">
        <v>0.25777182038459551</v>
      </c>
      <c r="AD253" s="30">
        <v>6.8953961952879297</v>
      </c>
      <c r="AE253" s="12">
        <v>379</v>
      </c>
      <c r="AF253" s="12">
        <v>354</v>
      </c>
      <c r="AG253" s="12">
        <v>250</v>
      </c>
      <c r="AH253" s="33">
        <v>4.6982248520710055</v>
      </c>
      <c r="AI253" s="34">
        <v>1090000</v>
      </c>
      <c r="AJ253" s="34">
        <v>934000</v>
      </c>
      <c r="AK253" s="34">
        <v>880000</v>
      </c>
      <c r="AL253" s="35">
        <v>0.1670235546038544</v>
      </c>
      <c r="AM253" s="35">
        <v>0.23863636363636365</v>
      </c>
      <c r="AN253" s="12">
        <v>3</v>
      </c>
      <c r="AO253" s="33">
        <v>-0.10000000000000009</v>
      </c>
      <c r="AP253" s="12">
        <v>3.1</v>
      </c>
      <c r="AQ253" s="32">
        <v>0.10566037735849057</v>
      </c>
      <c r="AR253" s="34">
        <v>690</v>
      </c>
      <c r="AS253" s="34">
        <v>650</v>
      </c>
      <c r="AT253" s="31">
        <v>6.1538461538461542E-2</v>
      </c>
      <c r="AU253" s="32">
        <v>0.35796117830873436</v>
      </c>
      <c r="AV253" s="36">
        <v>3103.5200000000004</v>
      </c>
      <c r="AW253" s="30">
        <v>0.90710000000000002</v>
      </c>
      <c r="AX253" s="30">
        <v>9.2899999999999996E-2</v>
      </c>
      <c r="AY253" s="30">
        <v>0.99229999999999996</v>
      </c>
      <c r="AZ253" s="30">
        <v>6.4999999999999997E-3</v>
      </c>
      <c r="BA253" s="30">
        <v>0.2833</v>
      </c>
      <c r="BB253" s="30">
        <v>0.60289999999999999</v>
      </c>
      <c r="BC253" s="30">
        <v>0.1017</v>
      </c>
      <c r="BD253" s="37">
        <v>9</v>
      </c>
      <c r="BE253" s="29">
        <v>17</v>
      </c>
      <c r="BF253" s="38" t="s">
        <v>2964</v>
      </c>
      <c r="BG253" s="39">
        <v>152.93719547343301</v>
      </c>
      <c r="BH253" s="39">
        <v>-27.340233400167801</v>
      </c>
      <c r="BI253" s="40">
        <f t="shared" si="42"/>
        <v>55</v>
      </c>
      <c r="BJ253" s="40">
        <f t="shared" si="43"/>
        <v>67</v>
      </c>
      <c r="BK253" s="40">
        <f t="shared" si="44"/>
        <v>67</v>
      </c>
      <c r="BL253" s="40">
        <f t="shared" si="45"/>
        <v>1</v>
      </c>
      <c r="BM253" s="40">
        <f t="shared" si="46"/>
        <v>84</v>
      </c>
      <c r="BN253" s="40">
        <f t="shared" si="47"/>
        <v>100</v>
      </c>
      <c r="BO253" s="40">
        <f t="shared" si="48"/>
        <v>100</v>
      </c>
      <c r="BP253" s="40">
        <f t="shared" si="49"/>
        <v>52</v>
      </c>
      <c r="BQ253" s="41">
        <f t="shared" si="50"/>
        <v>75</v>
      </c>
      <c r="BR253" s="40">
        <f t="shared" si="51"/>
        <v>81</v>
      </c>
      <c r="BS253" s="41">
        <f t="shared" si="52"/>
        <v>95</v>
      </c>
      <c r="BT253" s="41">
        <f t="shared" si="53"/>
        <v>84</v>
      </c>
      <c r="BU253" s="41">
        <f t="shared" si="54"/>
        <v>90</v>
      </c>
      <c r="BV253" s="41">
        <f t="shared" si="55"/>
        <v>73</v>
      </c>
    </row>
    <row r="254" spans="2:74" x14ac:dyDescent="0.3">
      <c r="B254" s="12" t="s">
        <v>475</v>
      </c>
      <c r="C254" s="12">
        <v>319021503</v>
      </c>
      <c r="D254" s="12" t="s">
        <v>168</v>
      </c>
      <c r="E254" s="12" t="s">
        <v>169</v>
      </c>
      <c r="F254" s="12" t="s">
        <v>2711</v>
      </c>
      <c r="G254" s="12" t="s">
        <v>102</v>
      </c>
      <c r="H254" s="12" t="s">
        <v>86</v>
      </c>
      <c r="I254" s="28">
        <v>350000</v>
      </c>
      <c r="J254" s="28">
        <v>330000</v>
      </c>
      <c r="K254" s="28">
        <v>289000</v>
      </c>
      <c r="L254" s="28">
        <v>345000</v>
      </c>
      <c r="M254" s="28">
        <v>335000</v>
      </c>
      <c r="N254" s="28">
        <v>321000</v>
      </c>
      <c r="O254" s="29">
        <v>105</v>
      </c>
      <c r="P254" s="29">
        <v>116</v>
      </c>
      <c r="Q254" s="29">
        <v>74</v>
      </c>
      <c r="R254" s="28">
        <v>370</v>
      </c>
      <c r="S254" s="28">
        <v>320</v>
      </c>
      <c r="T254" s="30">
        <v>0.6</v>
      </c>
      <c r="U254" s="30">
        <v>0</v>
      </c>
      <c r="V254" s="30">
        <v>0.6</v>
      </c>
      <c r="W254" s="30">
        <v>0.6</v>
      </c>
      <c r="X254" s="31">
        <v>5.4971428571428574E-2</v>
      </c>
      <c r="Y254" s="30">
        <v>0.2</v>
      </c>
      <c r="Z254" s="30">
        <v>0</v>
      </c>
      <c r="AA254" s="30">
        <v>0.2</v>
      </c>
      <c r="AB254" s="30">
        <v>0.2</v>
      </c>
      <c r="AC254" s="32">
        <v>0.31432649177653932</v>
      </c>
      <c r="AD254" s="30">
        <v>5.7179975115274821</v>
      </c>
      <c r="AE254" s="12">
        <v>325</v>
      </c>
      <c r="AF254" s="12">
        <v>322</v>
      </c>
      <c r="AG254" s="12">
        <v>296</v>
      </c>
      <c r="AH254" s="33">
        <v>5.9909774436090224</v>
      </c>
      <c r="AI254" s="34">
        <v>390000</v>
      </c>
      <c r="AJ254" s="34">
        <v>349000</v>
      </c>
      <c r="AK254" s="34">
        <v>307500</v>
      </c>
      <c r="AL254" s="35">
        <v>0.1174785100286533</v>
      </c>
      <c r="AM254" s="35">
        <v>0.26829268292682928</v>
      </c>
      <c r="AN254" s="12">
        <v>1.5</v>
      </c>
      <c r="AO254" s="33">
        <v>0</v>
      </c>
      <c r="AP254" s="12">
        <v>1.5</v>
      </c>
      <c r="AQ254" s="32">
        <v>7.3333333333333334E-2</v>
      </c>
      <c r="AR254" s="34">
        <v>450</v>
      </c>
      <c r="AS254" s="34">
        <v>440</v>
      </c>
      <c r="AT254" s="31">
        <v>2.2727272727272728E-2</v>
      </c>
      <c r="AU254" s="32">
        <v>0.38837851741052876</v>
      </c>
      <c r="AV254" s="36">
        <v>1177.1200000000001</v>
      </c>
      <c r="AW254" s="30">
        <v>0.64610000000000001</v>
      </c>
      <c r="AX254" s="30">
        <v>0.35389999999999999</v>
      </c>
      <c r="AY254" s="30">
        <v>0.92659999999999998</v>
      </c>
      <c r="AZ254" s="30">
        <v>2.24E-2</v>
      </c>
      <c r="BA254" s="30">
        <v>0.44590000000000002</v>
      </c>
      <c r="BB254" s="30">
        <v>0.2268</v>
      </c>
      <c r="BC254" s="30">
        <v>0.25130000000000002</v>
      </c>
      <c r="BD254" s="37">
        <v>1</v>
      </c>
      <c r="BE254" s="29">
        <v>254</v>
      </c>
      <c r="BF254" s="38" t="s">
        <v>2965</v>
      </c>
      <c r="BG254" s="39">
        <v>151.46336413543901</v>
      </c>
      <c r="BH254" s="39">
        <v>-25.673797289281701</v>
      </c>
      <c r="BI254" s="40">
        <f t="shared" si="42"/>
        <v>100</v>
      </c>
      <c r="BJ254" s="40">
        <f t="shared" si="43"/>
        <v>92</v>
      </c>
      <c r="BK254" s="40">
        <f t="shared" si="44"/>
        <v>51</v>
      </c>
      <c r="BL254" s="40">
        <f t="shared" si="45"/>
        <v>1</v>
      </c>
      <c r="BM254" s="40">
        <f t="shared" si="46"/>
        <v>59</v>
      </c>
      <c r="BN254" s="40">
        <f t="shared" si="47"/>
        <v>97</v>
      </c>
      <c r="BO254" s="40">
        <f t="shared" si="48"/>
        <v>61</v>
      </c>
      <c r="BP254" s="40">
        <f t="shared" si="49"/>
        <v>88</v>
      </c>
      <c r="BQ254" s="41">
        <f t="shared" si="50"/>
        <v>100</v>
      </c>
      <c r="BR254" s="40">
        <f t="shared" si="51"/>
        <v>93</v>
      </c>
      <c r="BS254" s="41">
        <f t="shared" si="52"/>
        <v>58</v>
      </c>
      <c r="BT254" s="41">
        <f t="shared" si="53"/>
        <v>100</v>
      </c>
      <c r="BU254" s="41">
        <f t="shared" si="54"/>
        <v>10</v>
      </c>
      <c r="BV254" s="41">
        <f t="shared" si="55"/>
        <v>73</v>
      </c>
    </row>
    <row r="255" spans="2:74" x14ac:dyDescent="0.3">
      <c r="B255" s="12" t="s">
        <v>476</v>
      </c>
      <c r="C255" s="12">
        <v>403031066</v>
      </c>
      <c r="D255" s="12" t="s">
        <v>171</v>
      </c>
      <c r="E255" s="12" t="s">
        <v>172</v>
      </c>
      <c r="F255" s="12" t="s">
        <v>2084</v>
      </c>
      <c r="G255" s="12" t="s">
        <v>106</v>
      </c>
      <c r="H255" s="12" t="s">
        <v>86</v>
      </c>
      <c r="I255" s="28">
        <v>925550</v>
      </c>
      <c r="J255" s="28">
        <v>899870</v>
      </c>
      <c r="K255" s="28">
        <v>879800</v>
      </c>
      <c r="L255" s="28">
        <v>970000</v>
      </c>
      <c r="M255" s="28">
        <v>972500</v>
      </c>
      <c r="N255" s="28">
        <v>850000</v>
      </c>
      <c r="O255" s="29">
        <v>20</v>
      </c>
      <c r="P255" s="29">
        <v>23</v>
      </c>
      <c r="Q255" s="29">
        <v>24</v>
      </c>
      <c r="R255" s="28">
        <v>650</v>
      </c>
      <c r="S255" s="28">
        <v>630</v>
      </c>
      <c r="T255" s="30">
        <v>2.5</v>
      </c>
      <c r="U255" s="30">
        <v>0</v>
      </c>
      <c r="V255" s="30">
        <v>2.5</v>
      </c>
      <c r="W255" s="30">
        <v>3.1</v>
      </c>
      <c r="X255" s="31">
        <v>3.651882664361731E-2</v>
      </c>
      <c r="Y255" s="30">
        <v>2</v>
      </c>
      <c r="Z255" s="30">
        <v>-0.29999999999999982</v>
      </c>
      <c r="AA255" s="30">
        <v>2.2999999999999998</v>
      </c>
      <c r="AB255" s="30">
        <v>2</v>
      </c>
      <c r="AC255" s="32">
        <v>0.32900064787819883</v>
      </c>
      <c r="AD255" s="30">
        <v>9.0090695160848213</v>
      </c>
      <c r="AE255" s="12">
        <v>101</v>
      </c>
      <c r="AF255" s="12">
        <v>91</v>
      </c>
      <c r="AG255" s="12">
        <v>99</v>
      </c>
      <c r="AH255" s="33">
        <v>1.726027397260274</v>
      </c>
      <c r="AI255" s="34">
        <v>1190000</v>
      </c>
      <c r="AJ255" s="34">
        <v>975000</v>
      </c>
      <c r="AK255" s="34">
        <v>940000</v>
      </c>
      <c r="AL255" s="35">
        <v>0.22051282051282051</v>
      </c>
      <c r="AM255" s="35">
        <v>0.26595744680851063</v>
      </c>
      <c r="AN255" s="12">
        <v>2.8</v>
      </c>
      <c r="AO255" s="33">
        <v>-0.20000000000000018</v>
      </c>
      <c r="AP255" s="12">
        <v>3</v>
      </c>
      <c r="AQ255" s="32">
        <v>0.10877192982456141</v>
      </c>
      <c r="AR255" s="34">
        <v>650</v>
      </c>
      <c r="AS255" s="34">
        <v>620</v>
      </c>
      <c r="AT255" s="31">
        <v>4.8387096774193547E-2</v>
      </c>
      <c r="AU255" s="32">
        <v>0.3365932016986849</v>
      </c>
      <c r="AV255" s="36">
        <v>1975.6800000000003</v>
      </c>
      <c r="AW255" s="30">
        <v>0.72219999999999995</v>
      </c>
      <c r="AX255" s="30">
        <v>0.27779999999999999</v>
      </c>
      <c r="AY255" s="30">
        <v>0.86199999999999999</v>
      </c>
      <c r="AZ255" s="30">
        <v>0.10630000000000001</v>
      </c>
      <c r="BA255" s="30">
        <v>0.38929999999999998</v>
      </c>
      <c r="BB255" s="30">
        <v>0.37669999999999998</v>
      </c>
      <c r="BC255" s="30">
        <v>0.1893</v>
      </c>
      <c r="BD255" s="37">
        <v>7</v>
      </c>
      <c r="BE255" s="29">
        <v>12</v>
      </c>
      <c r="BF255" s="38" t="s">
        <v>2966</v>
      </c>
      <c r="BG255" s="39">
        <v>138.58622598643601</v>
      </c>
      <c r="BH255" s="39">
        <v>-35.024667198721197</v>
      </c>
      <c r="BI255" s="40">
        <f t="shared" si="42"/>
        <v>75</v>
      </c>
      <c r="BJ255" s="40">
        <f t="shared" si="43"/>
        <v>70</v>
      </c>
      <c r="BK255" s="40">
        <f t="shared" si="44"/>
        <v>100</v>
      </c>
      <c r="BL255" s="40">
        <f t="shared" si="45"/>
        <v>1</v>
      </c>
      <c r="BM255" s="40">
        <f t="shared" si="46"/>
        <v>100</v>
      </c>
      <c r="BN255" s="40">
        <f t="shared" si="47"/>
        <v>100</v>
      </c>
      <c r="BO255" s="40">
        <f t="shared" si="48"/>
        <v>100</v>
      </c>
      <c r="BP255" s="40">
        <f t="shared" si="49"/>
        <v>76</v>
      </c>
      <c r="BQ255" s="41">
        <f t="shared" si="50"/>
        <v>72</v>
      </c>
      <c r="BR255" s="40">
        <f t="shared" si="51"/>
        <v>60</v>
      </c>
      <c r="BS255" s="41">
        <f t="shared" si="52"/>
        <v>48</v>
      </c>
      <c r="BT255" s="41">
        <f t="shared" si="53"/>
        <v>84</v>
      </c>
      <c r="BU255" s="41">
        <f t="shared" si="54"/>
        <v>70</v>
      </c>
      <c r="BV255" s="41">
        <f t="shared" si="55"/>
        <v>73</v>
      </c>
    </row>
    <row r="256" spans="2:74" x14ac:dyDescent="0.3">
      <c r="B256" s="12" t="s">
        <v>477</v>
      </c>
      <c r="C256" s="12">
        <v>403041077</v>
      </c>
      <c r="D256" s="12" t="s">
        <v>209</v>
      </c>
      <c r="E256" s="12" t="s">
        <v>172</v>
      </c>
      <c r="F256" s="12" t="s">
        <v>2084</v>
      </c>
      <c r="G256" s="12" t="s">
        <v>106</v>
      </c>
      <c r="H256" s="12" t="s">
        <v>86</v>
      </c>
      <c r="I256" s="28">
        <v>895000</v>
      </c>
      <c r="J256" s="28">
        <v>890000</v>
      </c>
      <c r="K256" s="28">
        <v>799000</v>
      </c>
      <c r="L256" s="28">
        <v>880000</v>
      </c>
      <c r="M256" s="28">
        <v>869000</v>
      </c>
      <c r="N256" s="28">
        <v>806500</v>
      </c>
      <c r="O256" s="29">
        <v>22</v>
      </c>
      <c r="P256" s="29">
        <v>22</v>
      </c>
      <c r="Q256" s="29">
        <v>22</v>
      </c>
      <c r="R256" s="28">
        <v>620</v>
      </c>
      <c r="S256" s="28">
        <v>575</v>
      </c>
      <c r="T256" s="30">
        <v>3.1</v>
      </c>
      <c r="U256" s="30">
        <v>-0.10000000000000009</v>
      </c>
      <c r="V256" s="30">
        <v>3.2</v>
      </c>
      <c r="W256" s="30">
        <v>3.1</v>
      </c>
      <c r="X256" s="31">
        <v>3.6022346368715083E-2</v>
      </c>
      <c r="Y256" s="30">
        <v>1.7</v>
      </c>
      <c r="Z256" s="30">
        <v>-0.19999999999999996</v>
      </c>
      <c r="AA256" s="30">
        <v>1.9</v>
      </c>
      <c r="AB256" s="30">
        <v>1.9</v>
      </c>
      <c r="AC256" s="32">
        <v>0.27069507509605306</v>
      </c>
      <c r="AD256" s="30">
        <v>7.5146430586528385</v>
      </c>
      <c r="AE256" s="12">
        <v>438</v>
      </c>
      <c r="AF256" s="12">
        <v>349</v>
      </c>
      <c r="AG256" s="12">
        <v>366</v>
      </c>
      <c r="AH256" s="33">
        <v>2.3387978142076502</v>
      </c>
      <c r="AI256" s="34">
        <v>745000</v>
      </c>
      <c r="AJ256" s="34">
        <v>657000</v>
      </c>
      <c r="AK256" s="34">
        <v>600000</v>
      </c>
      <c r="AL256" s="35">
        <v>0.13394216133942161</v>
      </c>
      <c r="AM256" s="35">
        <v>0.24166666666666667</v>
      </c>
      <c r="AN256" s="12">
        <v>2.8</v>
      </c>
      <c r="AO256" s="33">
        <v>0</v>
      </c>
      <c r="AP256" s="12">
        <v>2.8</v>
      </c>
      <c r="AQ256" s="32">
        <v>0.11594202898550725</v>
      </c>
      <c r="AR256" s="34">
        <v>560</v>
      </c>
      <c r="AS256" s="34">
        <v>520</v>
      </c>
      <c r="AT256" s="31">
        <v>7.6923076923076927E-2</v>
      </c>
      <c r="AU256" s="32">
        <v>0.43377969749140266</v>
      </c>
      <c r="AV256" s="36">
        <v>2290.4</v>
      </c>
      <c r="AW256" s="30">
        <v>0.81830000000000003</v>
      </c>
      <c r="AX256" s="30">
        <v>0.1817</v>
      </c>
      <c r="AY256" s="30">
        <v>0.94879999999999998</v>
      </c>
      <c r="AZ256" s="30">
        <v>2.6499999999999999E-2</v>
      </c>
      <c r="BA256" s="30">
        <v>0.38100000000000001</v>
      </c>
      <c r="BB256" s="30">
        <v>0.48730000000000001</v>
      </c>
      <c r="BC256" s="30">
        <v>0.11749999999999999</v>
      </c>
      <c r="BD256" s="37">
        <v>6</v>
      </c>
      <c r="BE256" s="29">
        <v>14</v>
      </c>
      <c r="BF256" s="38" t="s">
        <v>2967</v>
      </c>
      <c r="BG256" s="39">
        <v>138.577695283781</v>
      </c>
      <c r="BH256" s="39">
        <v>-35.044262353535501</v>
      </c>
      <c r="BI256" s="40">
        <f t="shared" si="42"/>
        <v>65</v>
      </c>
      <c r="BJ256" s="40">
        <f t="shared" si="43"/>
        <v>70</v>
      </c>
      <c r="BK256" s="40">
        <f t="shared" si="44"/>
        <v>96</v>
      </c>
      <c r="BL256" s="40">
        <f t="shared" si="45"/>
        <v>1</v>
      </c>
      <c r="BM256" s="40">
        <f t="shared" si="46"/>
        <v>67</v>
      </c>
      <c r="BN256" s="40">
        <f t="shared" si="47"/>
        <v>100</v>
      </c>
      <c r="BO256" s="40">
        <f t="shared" si="48"/>
        <v>100</v>
      </c>
      <c r="BP256" s="40">
        <f t="shared" si="49"/>
        <v>74</v>
      </c>
      <c r="BQ256" s="41">
        <f t="shared" si="50"/>
        <v>70</v>
      </c>
      <c r="BR256" s="40">
        <f t="shared" si="51"/>
        <v>75</v>
      </c>
      <c r="BS256" s="41">
        <f t="shared" si="52"/>
        <v>86</v>
      </c>
      <c r="BT256" s="41">
        <f t="shared" si="53"/>
        <v>88</v>
      </c>
      <c r="BU256" s="41">
        <f t="shared" si="54"/>
        <v>60</v>
      </c>
      <c r="BV256" s="41">
        <f t="shared" si="55"/>
        <v>73</v>
      </c>
    </row>
    <row r="257" spans="2:74" x14ac:dyDescent="0.3">
      <c r="B257" s="12" t="s">
        <v>478</v>
      </c>
      <c r="C257" s="12">
        <v>407031164</v>
      </c>
      <c r="D257" s="12" t="s">
        <v>104</v>
      </c>
      <c r="E257" s="12" t="s">
        <v>105</v>
      </c>
      <c r="F257" s="12" t="s">
        <v>2713</v>
      </c>
      <c r="G257" s="12" t="s">
        <v>106</v>
      </c>
      <c r="H257" s="12" t="s">
        <v>86</v>
      </c>
      <c r="I257" s="28">
        <v>485000</v>
      </c>
      <c r="J257" s="28">
        <v>475000</v>
      </c>
      <c r="K257" s="28">
        <v>485000</v>
      </c>
      <c r="L257" s="28">
        <v>374000</v>
      </c>
      <c r="M257" s="28">
        <v>390000</v>
      </c>
      <c r="N257" s="28">
        <v>405000</v>
      </c>
      <c r="O257" s="29">
        <v>61</v>
      </c>
      <c r="P257" s="29">
        <v>63</v>
      </c>
      <c r="Q257" s="29">
        <v>50</v>
      </c>
      <c r="R257" s="28">
        <v>430</v>
      </c>
      <c r="S257" s="28">
        <v>360</v>
      </c>
      <c r="T257" s="30">
        <v>1.1000000000000001</v>
      </c>
      <c r="U257" s="30">
        <v>0</v>
      </c>
      <c r="V257" s="30">
        <v>1.1000000000000001</v>
      </c>
      <c r="W257" s="30">
        <v>1.1000000000000001</v>
      </c>
      <c r="X257" s="31">
        <v>4.6103092783505155E-2</v>
      </c>
      <c r="Y257" s="30">
        <v>0.3</v>
      </c>
      <c r="Z257" s="30">
        <v>0</v>
      </c>
      <c r="AA257" s="30">
        <v>0.3</v>
      </c>
      <c r="AB257" s="30">
        <v>0.4</v>
      </c>
      <c r="AC257" s="32">
        <v>0.42611384176312028</v>
      </c>
      <c r="AD257" s="30">
        <v>9.2426302886902203</v>
      </c>
      <c r="AE257" s="12">
        <v>309</v>
      </c>
      <c r="AF257" s="12">
        <v>294</v>
      </c>
      <c r="AG257" s="12">
        <v>314</v>
      </c>
      <c r="AH257" s="33">
        <v>4.0190703218116806</v>
      </c>
      <c r="AI257" s="34">
        <v>395000</v>
      </c>
      <c r="AJ257" s="34">
        <v>360000</v>
      </c>
      <c r="AK257" s="34">
        <v>327500</v>
      </c>
      <c r="AL257" s="35">
        <v>9.7222222222222224E-2</v>
      </c>
      <c r="AM257" s="35">
        <v>0.20610687022900764</v>
      </c>
      <c r="AN257" s="12">
        <v>1.4</v>
      </c>
      <c r="AO257" s="33">
        <v>0</v>
      </c>
      <c r="AP257" s="12">
        <v>1.4</v>
      </c>
      <c r="AQ257" s="32">
        <v>7.1739130434782611E-2</v>
      </c>
      <c r="AR257" s="34">
        <v>430</v>
      </c>
      <c r="AS257" s="34">
        <v>380</v>
      </c>
      <c r="AT257" s="31">
        <v>0.13157894736842105</v>
      </c>
      <c r="AU257" s="32">
        <v>0.22373993210683321</v>
      </c>
      <c r="AV257" s="36">
        <v>1009.1200000000001</v>
      </c>
      <c r="AW257" s="30">
        <v>0.62739999999999996</v>
      </c>
      <c r="AX257" s="30">
        <v>0.37259999999999999</v>
      </c>
      <c r="AY257" s="30">
        <v>0.93930000000000002</v>
      </c>
      <c r="AZ257" s="30">
        <v>2.1399999999999999E-2</v>
      </c>
      <c r="BA257" s="30">
        <v>0.48909999999999998</v>
      </c>
      <c r="BB257" s="30">
        <v>0.29809999999999998</v>
      </c>
      <c r="BC257" s="30">
        <v>0.16889999999999999</v>
      </c>
      <c r="BD257" s="37">
        <v>2</v>
      </c>
      <c r="BE257" s="29">
        <v>80</v>
      </c>
      <c r="BF257" s="38" t="s">
        <v>2968</v>
      </c>
      <c r="BG257" s="39">
        <v>139.455859107717</v>
      </c>
      <c r="BH257" s="39">
        <v>-34.749765403562002</v>
      </c>
      <c r="BI257" s="40">
        <f t="shared" si="42"/>
        <v>98</v>
      </c>
      <c r="BJ257" s="40">
        <f t="shared" si="43"/>
        <v>93</v>
      </c>
      <c r="BK257" s="40">
        <f t="shared" si="44"/>
        <v>75</v>
      </c>
      <c r="BL257" s="40">
        <f t="shared" si="45"/>
        <v>26</v>
      </c>
      <c r="BM257" s="40">
        <f t="shared" si="46"/>
        <v>49</v>
      </c>
      <c r="BN257" s="40">
        <f t="shared" si="47"/>
        <v>95</v>
      </c>
      <c r="BO257" s="40">
        <f t="shared" si="48"/>
        <v>91</v>
      </c>
      <c r="BP257" s="40">
        <f t="shared" si="49"/>
        <v>98</v>
      </c>
      <c r="BQ257" s="41">
        <f t="shared" si="50"/>
        <v>100</v>
      </c>
      <c r="BR257" s="40">
        <f t="shared" si="51"/>
        <v>58</v>
      </c>
      <c r="BS257" s="41">
        <f t="shared" si="52"/>
        <v>1</v>
      </c>
      <c r="BT257" s="41">
        <f t="shared" si="53"/>
        <v>100</v>
      </c>
      <c r="BU257" s="41">
        <f t="shared" si="54"/>
        <v>20</v>
      </c>
      <c r="BV257" s="41">
        <f t="shared" si="55"/>
        <v>73</v>
      </c>
    </row>
    <row r="258" spans="2:74" x14ac:dyDescent="0.3">
      <c r="B258" s="12" t="s">
        <v>479</v>
      </c>
      <c r="C258" s="12">
        <v>501021010</v>
      </c>
      <c r="D258" s="12" t="s">
        <v>216</v>
      </c>
      <c r="E258" s="12" t="s">
        <v>216</v>
      </c>
      <c r="F258" s="12" t="s">
        <v>2720</v>
      </c>
      <c r="G258" s="12" t="s">
        <v>120</v>
      </c>
      <c r="H258" s="12" t="s">
        <v>86</v>
      </c>
      <c r="I258" s="28">
        <v>845990</v>
      </c>
      <c r="J258" s="28">
        <v>782590</v>
      </c>
      <c r="K258" s="28">
        <v>648000</v>
      </c>
      <c r="L258" s="28">
        <v>815000</v>
      </c>
      <c r="M258" s="28">
        <v>630000</v>
      </c>
      <c r="N258" s="28">
        <v>685000</v>
      </c>
      <c r="O258" s="29">
        <v>39</v>
      </c>
      <c r="P258" s="29">
        <v>47</v>
      </c>
      <c r="Q258" s="29">
        <v>49</v>
      </c>
      <c r="R258" s="28">
        <v>570</v>
      </c>
      <c r="S258" s="28">
        <v>650</v>
      </c>
      <c r="T258" s="30">
        <v>1.9</v>
      </c>
      <c r="U258" s="30">
        <v>0</v>
      </c>
      <c r="V258" s="30">
        <v>1.9</v>
      </c>
      <c r="W258" s="30">
        <v>2.7</v>
      </c>
      <c r="X258" s="31">
        <v>3.5035875128547618E-2</v>
      </c>
      <c r="Y258" s="30">
        <v>0.7</v>
      </c>
      <c r="Z258" s="30">
        <v>0</v>
      </c>
      <c r="AA258" s="30">
        <v>0.7</v>
      </c>
      <c r="AB258" s="30">
        <v>0.6</v>
      </c>
      <c r="AC258" s="32">
        <v>0.27027539640391474</v>
      </c>
      <c r="AD258" s="30">
        <v>7.7142470514084964</v>
      </c>
      <c r="AE258" s="12">
        <v>462</v>
      </c>
      <c r="AF258" s="12">
        <v>469</v>
      </c>
      <c r="AG258" s="12">
        <v>436</v>
      </c>
      <c r="AH258" s="33">
        <v>3.07112462006079</v>
      </c>
      <c r="AI258" s="34">
        <v>620000</v>
      </c>
      <c r="AJ258" s="34">
        <v>485000</v>
      </c>
      <c r="AK258" s="34">
        <v>430000</v>
      </c>
      <c r="AL258" s="35">
        <v>0.27835051546391754</v>
      </c>
      <c r="AM258" s="35">
        <v>0.44186046511627908</v>
      </c>
      <c r="AN258" s="12">
        <v>3.4</v>
      </c>
      <c r="AO258" s="33">
        <v>0</v>
      </c>
      <c r="AP258" s="12">
        <v>3.4</v>
      </c>
      <c r="AQ258" s="32">
        <v>7.7142857142857152E-2</v>
      </c>
      <c r="AR258" s="34">
        <v>600</v>
      </c>
      <c r="AS258" s="34">
        <v>550</v>
      </c>
      <c r="AT258" s="31">
        <v>9.0909090909090912E-2</v>
      </c>
      <c r="AU258" s="32">
        <v>0.40859740939695754</v>
      </c>
      <c r="AV258" s="36">
        <v>2108.96</v>
      </c>
      <c r="AW258" s="30">
        <v>0.77569999999999995</v>
      </c>
      <c r="AX258" s="30">
        <v>0.2243</v>
      </c>
      <c r="AY258" s="30">
        <v>0.94379999999999997</v>
      </c>
      <c r="AZ258" s="30">
        <v>5.0000000000000001E-3</v>
      </c>
      <c r="BA258" s="30">
        <v>0.39510000000000001</v>
      </c>
      <c r="BB258" s="30">
        <v>0.42530000000000001</v>
      </c>
      <c r="BC258" s="30">
        <v>0.13589999999999999</v>
      </c>
      <c r="BD258" s="37">
        <v>4</v>
      </c>
      <c r="BE258" s="29">
        <v>163</v>
      </c>
      <c r="BF258" s="38" t="s">
        <v>2969</v>
      </c>
      <c r="BG258" s="39">
        <v>115.85567599450501</v>
      </c>
      <c r="BH258" s="39">
        <v>-33.4197872784287</v>
      </c>
      <c r="BI258" s="40">
        <f t="shared" si="42"/>
        <v>85</v>
      </c>
      <c r="BJ258" s="40">
        <f t="shared" si="43"/>
        <v>60</v>
      </c>
      <c r="BK258" s="40">
        <f t="shared" si="44"/>
        <v>87</v>
      </c>
      <c r="BL258" s="40">
        <f t="shared" si="45"/>
        <v>1</v>
      </c>
      <c r="BM258" s="40">
        <f t="shared" si="46"/>
        <v>100</v>
      </c>
      <c r="BN258" s="40">
        <f t="shared" si="47"/>
        <v>100</v>
      </c>
      <c r="BO258" s="40">
        <f t="shared" si="48"/>
        <v>75</v>
      </c>
      <c r="BP258" s="40">
        <f t="shared" si="49"/>
        <v>77</v>
      </c>
      <c r="BQ258" s="41">
        <f t="shared" si="50"/>
        <v>67</v>
      </c>
      <c r="BR258" s="40">
        <f t="shared" si="51"/>
        <v>73</v>
      </c>
      <c r="BS258" s="41">
        <f t="shared" si="52"/>
        <v>87</v>
      </c>
      <c r="BT258" s="41">
        <f t="shared" si="53"/>
        <v>100</v>
      </c>
      <c r="BU258" s="41">
        <f t="shared" si="54"/>
        <v>40</v>
      </c>
      <c r="BV258" s="41">
        <f t="shared" si="55"/>
        <v>73</v>
      </c>
    </row>
    <row r="259" spans="2:74" x14ac:dyDescent="0.3">
      <c r="B259" s="12" t="s">
        <v>480</v>
      </c>
      <c r="C259" s="12">
        <v>505011072</v>
      </c>
      <c r="D259" s="12" t="s">
        <v>277</v>
      </c>
      <c r="E259" s="12" t="s">
        <v>278</v>
      </c>
      <c r="F259" s="12" t="s">
        <v>2736</v>
      </c>
      <c r="G259" s="12" t="s">
        <v>120</v>
      </c>
      <c r="H259" s="12" t="s">
        <v>86</v>
      </c>
      <c r="I259" s="28">
        <v>1186750</v>
      </c>
      <c r="J259" s="28">
        <v>1158750</v>
      </c>
      <c r="K259" s="28">
        <v>952750</v>
      </c>
      <c r="L259" s="28">
        <v>1210000</v>
      </c>
      <c r="M259" s="28">
        <v>1170000</v>
      </c>
      <c r="N259" s="28">
        <v>995000</v>
      </c>
      <c r="O259" s="29">
        <v>34</v>
      </c>
      <c r="P259" s="29">
        <v>33</v>
      </c>
      <c r="Q259" s="29">
        <v>35</v>
      </c>
      <c r="R259" s="28">
        <v>800</v>
      </c>
      <c r="S259" s="28">
        <v>700</v>
      </c>
      <c r="T259" s="30">
        <v>2.7</v>
      </c>
      <c r="U259" s="30">
        <v>0.10000000000000009</v>
      </c>
      <c r="V259" s="30">
        <v>2.6</v>
      </c>
      <c r="W259" s="30">
        <v>2.8</v>
      </c>
      <c r="X259" s="31">
        <v>3.5053718137771223E-2</v>
      </c>
      <c r="Y259" s="30">
        <v>2.2000000000000002</v>
      </c>
      <c r="Z259" s="30">
        <v>-0.29999999999999982</v>
      </c>
      <c r="AA259" s="30">
        <v>2.5</v>
      </c>
      <c r="AB259" s="30">
        <v>2.4</v>
      </c>
      <c r="AC259" s="32">
        <v>0.29836496001909535</v>
      </c>
      <c r="AD259" s="30">
        <v>8.5116494303524384</v>
      </c>
      <c r="AE259" s="12">
        <v>478</v>
      </c>
      <c r="AF259" s="12">
        <v>379</v>
      </c>
      <c r="AG259" s="12">
        <v>383</v>
      </c>
      <c r="AH259" s="33">
        <v>2.9189189189189189</v>
      </c>
      <c r="AI259" s="34">
        <v>998000</v>
      </c>
      <c r="AJ259" s="34">
        <v>830000</v>
      </c>
      <c r="AK259" s="34">
        <v>765000</v>
      </c>
      <c r="AL259" s="35">
        <v>0.20240963855421687</v>
      </c>
      <c r="AM259" s="35">
        <v>0.30457516339869278</v>
      </c>
      <c r="AN259" s="12">
        <v>3.1</v>
      </c>
      <c r="AO259" s="33">
        <v>0</v>
      </c>
      <c r="AP259" s="12">
        <v>3.1</v>
      </c>
      <c r="AQ259" s="32">
        <v>6.1750405186385735E-2</v>
      </c>
      <c r="AR259" s="34">
        <v>750</v>
      </c>
      <c r="AS259" s="34">
        <v>650</v>
      </c>
      <c r="AT259" s="31">
        <v>0.15384615384615385</v>
      </c>
      <c r="AU259" s="32">
        <v>0.46561210510643719</v>
      </c>
      <c r="AV259" s="36">
        <v>2681.28</v>
      </c>
      <c r="AW259" s="30">
        <v>0.81830000000000003</v>
      </c>
      <c r="AX259" s="30">
        <v>0.1817</v>
      </c>
      <c r="AY259" s="30">
        <v>0.91769999999999996</v>
      </c>
      <c r="AZ259" s="30">
        <v>6.3E-2</v>
      </c>
      <c r="BA259" s="30">
        <v>0.41210000000000002</v>
      </c>
      <c r="BB259" s="30">
        <v>0.4425</v>
      </c>
      <c r="BC259" s="30">
        <v>0.11849999999999999</v>
      </c>
      <c r="BD259" s="37">
        <v>9</v>
      </c>
      <c r="BE259" s="29">
        <v>15</v>
      </c>
      <c r="BF259" s="38" t="s">
        <v>2970</v>
      </c>
      <c r="BG259" s="39">
        <v>115.77465096793399</v>
      </c>
      <c r="BH259" s="39">
        <v>-31.828898116682101</v>
      </c>
      <c r="BI259" s="40">
        <f t="shared" si="42"/>
        <v>72</v>
      </c>
      <c r="BJ259" s="40">
        <f t="shared" si="43"/>
        <v>65</v>
      </c>
      <c r="BK259" s="40">
        <f t="shared" si="44"/>
        <v>89</v>
      </c>
      <c r="BL259" s="40">
        <f t="shared" si="45"/>
        <v>1</v>
      </c>
      <c r="BM259" s="40">
        <f t="shared" si="46"/>
        <v>100</v>
      </c>
      <c r="BN259" s="40">
        <f t="shared" si="47"/>
        <v>80</v>
      </c>
      <c r="BO259" s="40">
        <f t="shared" si="48"/>
        <v>100</v>
      </c>
      <c r="BP259" s="40">
        <f t="shared" si="49"/>
        <v>81</v>
      </c>
      <c r="BQ259" s="41">
        <f t="shared" si="50"/>
        <v>67</v>
      </c>
      <c r="BR259" s="40">
        <f t="shared" si="51"/>
        <v>65</v>
      </c>
      <c r="BS259" s="41">
        <f t="shared" si="52"/>
        <v>68</v>
      </c>
      <c r="BT259" s="41">
        <f t="shared" si="53"/>
        <v>80</v>
      </c>
      <c r="BU259" s="41">
        <f t="shared" si="54"/>
        <v>90</v>
      </c>
      <c r="BV259" s="41">
        <f t="shared" si="55"/>
        <v>73</v>
      </c>
    </row>
    <row r="260" spans="2:74" x14ac:dyDescent="0.3">
      <c r="B260" s="12" t="s">
        <v>481</v>
      </c>
      <c r="C260" s="12">
        <v>506031125</v>
      </c>
      <c r="D260" s="12" t="s">
        <v>482</v>
      </c>
      <c r="E260" s="12" t="s">
        <v>332</v>
      </c>
      <c r="F260" s="12" t="s">
        <v>2736</v>
      </c>
      <c r="G260" s="12" t="s">
        <v>120</v>
      </c>
      <c r="H260" s="12" t="s">
        <v>86</v>
      </c>
      <c r="I260" s="28">
        <v>979000</v>
      </c>
      <c r="J260" s="28">
        <v>975200</v>
      </c>
      <c r="K260" s="28">
        <v>821600</v>
      </c>
      <c r="L260" s="28">
        <v>951500</v>
      </c>
      <c r="M260" s="28">
        <v>950000</v>
      </c>
      <c r="N260" s="28">
        <v>825000</v>
      </c>
      <c r="O260" s="29">
        <v>30</v>
      </c>
      <c r="P260" s="29">
        <v>32</v>
      </c>
      <c r="Q260" s="29">
        <v>39</v>
      </c>
      <c r="R260" s="28">
        <v>760</v>
      </c>
      <c r="S260" s="28">
        <v>700</v>
      </c>
      <c r="T260" s="30">
        <v>2.7</v>
      </c>
      <c r="U260" s="30">
        <v>-0.19999999999999973</v>
      </c>
      <c r="V260" s="30">
        <v>2.9</v>
      </c>
      <c r="W260" s="30">
        <v>2.6</v>
      </c>
      <c r="X260" s="31">
        <v>4.0367722165474976E-2</v>
      </c>
      <c r="Y260" s="30">
        <v>2.9</v>
      </c>
      <c r="Z260" s="30">
        <v>-0.10000000000000009</v>
      </c>
      <c r="AA260" s="30">
        <v>3</v>
      </c>
      <c r="AB260" s="30">
        <v>2.8</v>
      </c>
      <c r="AC260" s="32">
        <v>0.29173320230929856</v>
      </c>
      <c r="AD260" s="30">
        <v>7.2268928406073707</v>
      </c>
      <c r="AE260" s="12">
        <v>326</v>
      </c>
      <c r="AF260" s="12">
        <v>331</v>
      </c>
      <c r="AG260" s="12">
        <v>226</v>
      </c>
      <c r="AH260" s="33">
        <v>5.2392156862745098</v>
      </c>
      <c r="AI260" s="34">
        <v>900000</v>
      </c>
      <c r="AJ260" s="34">
        <v>755000</v>
      </c>
      <c r="AK260" s="34">
        <v>659000</v>
      </c>
      <c r="AL260" s="35">
        <v>0.19205298013245034</v>
      </c>
      <c r="AM260" s="35">
        <v>0.36570561456752654</v>
      </c>
      <c r="AN260" s="12">
        <v>2.2999999999999998</v>
      </c>
      <c r="AO260" s="33">
        <v>-0.20000000000000018</v>
      </c>
      <c r="AP260" s="12">
        <v>2.5</v>
      </c>
      <c r="AQ260" s="32">
        <v>5.7894736842105263E-2</v>
      </c>
      <c r="AR260" s="34">
        <v>720</v>
      </c>
      <c r="AS260" s="34">
        <v>650</v>
      </c>
      <c r="AT260" s="31">
        <v>0.1076923076923077</v>
      </c>
      <c r="AU260" s="32">
        <v>0.46201567794287624</v>
      </c>
      <c r="AV260" s="36">
        <v>2605.1200000000003</v>
      </c>
      <c r="AW260" s="30">
        <v>0.88229999999999997</v>
      </c>
      <c r="AX260" s="30">
        <v>0.1177</v>
      </c>
      <c r="AY260" s="30">
        <v>0.98450000000000004</v>
      </c>
      <c r="AZ260" s="30">
        <v>1.34E-2</v>
      </c>
      <c r="BA260" s="30">
        <v>0.38030000000000003</v>
      </c>
      <c r="BB260" s="30">
        <v>0.46389999999999998</v>
      </c>
      <c r="BC260" s="30">
        <v>0.1356</v>
      </c>
      <c r="BD260" s="37">
        <v>8.5</v>
      </c>
      <c r="BE260" s="29">
        <v>17</v>
      </c>
      <c r="BF260" s="38" t="s">
        <v>2971</v>
      </c>
      <c r="BG260" s="39">
        <v>115.904884567206</v>
      </c>
      <c r="BH260" s="39">
        <v>-32.094300015609498</v>
      </c>
      <c r="BI260" s="40">
        <f t="shared" ref="BI260:BI274" si="56">IF(T260&lt;=1, 100, IF(T260&gt;=7, 1, ROUND(100 - ((T260-1)/6)*99, 0)))</f>
        <v>72</v>
      </c>
      <c r="BJ260" s="40">
        <f t="shared" ref="BJ260:BJ274" si="57">IF(AN260&lt;=1, 100, IF(AN260&gt;=7, 1, ROUND(100 - ((AN260-1)/6)*99, 0)))</f>
        <v>79</v>
      </c>
      <c r="BK260" s="40">
        <f t="shared" ref="BK260:BK274" si="58">IF(AH260&lt;=2, 100, IF(AH260&gt;=10, 1, ROUND(100 - ((AH260-2)/8)*99, 0)))</f>
        <v>60</v>
      </c>
      <c r="BL260" s="40">
        <f t="shared" ref="BL260:BL274" si="59">IF(OR(ISBLANK(AU260), AU260=""), "", IF(AU260&lt;=0, 100, IF(AU260&gt;=0.3, 1, ROUND(100 - (AU260/0.3)*99, 0))))</f>
        <v>1</v>
      </c>
      <c r="BM260" s="40">
        <f t="shared" ref="BM260:BM274" si="60">IF(AL260&lt;=0, 1, IF(AL260&gt;=0.2, 100, ROUND(1 + (AL260/0.2)*99, 0)))</f>
        <v>96</v>
      </c>
      <c r="BN260" s="40">
        <f t="shared" ref="BN260:BN274" si="61">IF(AQ260&lt;=0.01, 1, IF(AQ260&gt;=0.075, 100, ROUND(1 + ((AQ260-0.01)/0.065)*99, 0)))</f>
        <v>74</v>
      </c>
      <c r="BO260" s="40">
        <f t="shared" ref="BO260:BO274" si="62">IF(BE260&gt;=750, 1, IF(BE260&lt;=50, 100, ROUND(100 - 99 * (((BE260 - 50)/700)^0.75), 0)))</f>
        <v>100</v>
      </c>
      <c r="BP260" s="40">
        <f t="shared" ref="BP260:BP274" si="63">IF(BA260&gt;=0.5, 100, IF(BA260&lt;=0.05, 1, ROUND(1 + ((BA260-0.05)/0.45)*99, 0)))</f>
        <v>74</v>
      </c>
      <c r="BQ260" s="41">
        <f t="shared" ref="BQ260:BQ274" si="64">IF(X260&gt;=0.045, 100, IF(X260&lt;=0.015, 1, ROUND(1 + ((X260-0.015)/0.03)*99, 0)))</f>
        <v>85</v>
      </c>
      <c r="BR260" s="40">
        <f t="shared" ref="BR260:BR274" si="65">IF(AD260&lt;=5, 100, IF(AD260&gt;=15, 1, ROUND(100 - ((AD260-5)/10)*99, 0)))</f>
        <v>78</v>
      </c>
      <c r="BS260" s="41">
        <f t="shared" ref="BS260:BS274" si="66">IF(AC260&lt;=0.25, 100, IF(AC260&gt;=0.4, 1, ROUND(100 - ((AC260-0.25)/0.15)*99, 0)))</f>
        <v>72</v>
      </c>
      <c r="BT260" s="41">
        <f t="shared" ref="BT260:BT274" si="67">IF(Y260&lt;=1, 100, IF(Y260&gt;=7, 1, ROUND(100 - ((Y260-1)/6)*99, 0)))</f>
        <v>69</v>
      </c>
      <c r="BU260" s="41">
        <f t="shared" ref="BU260:BU274" si="68">BD260*10</f>
        <v>85</v>
      </c>
      <c r="BV260" s="41">
        <f t="shared" ref="BV260:BV274" si="69">IF(
  (
    IF($BI$2,0.1,0) + IF($BJ$2,0.1,0) + IF($BK$2,0.05,0) + IF($BL$2,0.07,0) + IF($BM$2,0.05,0) + IF($BN$2,0.1,0) +
    IF($BO$2,0.07,0) + IF($BP$2,0.08,0) + IF($BQ$2,0.08,0) + IF($BR$2,0.07,0) + IF($BS$2,0.07,0) + IF($BT$2,0.08,0) +
    IF($BU$2,0.08,0)
  ) = 0,
  "",
  ROUND(
    (
      IF($BI$2, BI260*0.1, 0) + IF($BJ$2, BJ260*0.1, 0) + IF($BK$2, BK260*0.05, 0) + IF($BL$2, BL260*0.07, 0) +
      IF($BM$2, BM260*0.05, 0) + IF($BN$2, BN260*0.1, 0) + IF($BO$2, BO260*0.07, 0) + IF($BP$2, BP260*0.08, 0) +
      IF($BQ$2, BQ260*0.08, 0) + IF($BR$2, BR260*0.07, 0) + IF($BS$2, BS260*0.07, 0) + IF($BT$2, BT260*0.08, 0) +
      IF($BU$2, BU260*0.08, 0)
    ) /
    (
      IF($BI$2,0.1,0) + IF($BJ$2,0.1,0) + IF($BK$2,0.05,0) + IF($BL$2,0.07,0) + IF($BM$2,0.05,0) +
      IF($BN$2,0.1,0) + IF($BO$2,0.07,0) + IF($BP$2,0.08,0) + IF($BQ$2,0.08,0) + IF($BR$2,0.07,0) +
      IF($BS$2,0.07,0) + IF($BT$2,0.08,0) + IF($BU$2,0.08,0)
    ),
  0)
)</f>
        <v>73</v>
      </c>
    </row>
    <row r="261" spans="2:74" x14ac:dyDescent="0.3">
      <c r="B261" s="12" t="s">
        <v>483</v>
      </c>
      <c r="C261" s="12">
        <v>509011231</v>
      </c>
      <c r="D261" s="12" t="s">
        <v>218</v>
      </c>
      <c r="E261" s="12" t="s">
        <v>119</v>
      </c>
      <c r="F261" s="12" t="s">
        <v>2720</v>
      </c>
      <c r="G261" s="12" t="s">
        <v>120</v>
      </c>
      <c r="H261" s="12" t="s">
        <v>86</v>
      </c>
      <c r="I261" s="28">
        <v>286150</v>
      </c>
      <c r="J261" s="28">
        <v>290000</v>
      </c>
      <c r="K261" s="28">
        <v>250000</v>
      </c>
      <c r="L261" s="28">
        <v>295000</v>
      </c>
      <c r="M261" s="28">
        <v>255000</v>
      </c>
      <c r="N261" s="28">
        <v>210000</v>
      </c>
      <c r="O261" s="29">
        <v>76</v>
      </c>
      <c r="P261" s="29">
        <v>66</v>
      </c>
      <c r="Q261" s="29">
        <v>72</v>
      </c>
      <c r="R261" s="28">
        <v>495</v>
      </c>
      <c r="S261" s="28">
        <v>330</v>
      </c>
      <c r="T261" s="30">
        <v>1.1000000000000001</v>
      </c>
      <c r="U261" s="30">
        <v>0</v>
      </c>
      <c r="V261" s="30">
        <v>1.1000000000000001</v>
      </c>
      <c r="W261" s="30">
        <v>0.8</v>
      </c>
      <c r="X261" s="31">
        <v>8.9952821946531536E-2</v>
      </c>
      <c r="Y261" s="30">
        <v>0.2</v>
      </c>
      <c r="Z261" s="30">
        <v>0</v>
      </c>
      <c r="AA261" s="30">
        <v>0.2</v>
      </c>
      <c r="AB261" s="30">
        <v>0.2</v>
      </c>
      <c r="AC261" s="32">
        <v>0.31910778751933988</v>
      </c>
      <c r="AD261" s="30">
        <v>3.5475016860395918</v>
      </c>
      <c r="AE261" s="12">
        <v>301</v>
      </c>
      <c r="AF261" s="12">
        <v>310</v>
      </c>
      <c r="AG261" s="12">
        <v>331</v>
      </c>
      <c r="AH261" s="33">
        <v>4.128617363344051</v>
      </c>
      <c r="AI261" s="34">
        <v>551551</v>
      </c>
      <c r="AJ261" s="34">
        <v>500000</v>
      </c>
      <c r="AK261" s="34">
        <v>448000</v>
      </c>
      <c r="AL261" s="35">
        <v>0.103102</v>
      </c>
      <c r="AM261" s="35">
        <v>0.23114062499999999</v>
      </c>
      <c r="AN261" s="12">
        <v>2.4</v>
      </c>
      <c r="AO261" s="33">
        <v>0</v>
      </c>
      <c r="AP261" s="12">
        <v>2.4</v>
      </c>
      <c r="AQ261" s="32">
        <v>5.7811444921316166E-2</v>
      </c>
      <c r="AR261" s="34">
        <v>520</v>
      </c>
      <c r="AS261" s="34">
        <v>460</v>
      </c>
      <c r="AT261" s="31">
        <v>0.13043478260869565</v>
      </c>
      <c r="AU261" s="32">
        <v>0.2944516793976118</v>
      </c>
      <c r="AV261" s="36">
        <v>1551.2</v>
      </c>
      <c r="AW261" s="30">
        <v>0.66749999999999998</v>
      </c>
      <c r="AX261" s="30">
        <v>0.33250000000000002</v>
      </c>
      <c r="AY261" s="30">
        <v>0.95789999999999997</v>
      </c>
      <c r="AZ261" s="30">
        <v>2.1100000000000001E-2</v>
      </c>
      <c r="BA261" s="30">
        <v>0.45069999999999999</v>
      </c>
      <c r="BB261" s="30">
        <v>0.19470000000000001</v>
      </c>
      <c r="BC261" s="30">
        <v>0.2296</v>
      </c>
      <c r="BD261" s="37">
        <v>5</v>
      </c>
      <c r="BE261" s="29">
        <v>278</v>
      </c>
      <c r="BF261" s="38" t="s">
        <v>2972</v>
      </c>
      <c r="BG261" s="39">
        <v>117.384107502867</v>
      </c>
      <c r="BH261" s="39">
        <v>-34.097943782964499</v>
      </c>
      <c r="BI261" s="40">
        <f t="shared" si="56"/>
        <v>98</v>
      </c>
      <c r="BJ261" s="40">
        <f t="shared" si="57"/>
        <v>77</v>
      </c>
      <c r="BK261" s="40">
        <f t="shared" si="58"/>
        <v>74</v>
      </c>
      <c r="BL261" s="40">
        <f t="shared" si="59"/>
        <v>3</v>
      </c>
      <c r="BM261" s="40">
        <f t="shared" si="60"/>
        <v>52</v>
      </c>
      <c r="BN261" s="40">
        <f t="shared" si="61"/>
        <v>74</v>
      </c>
      <c r="BO261" s="40">
        <f t="shared" si="62"/>
        <v>57</v>
      </c>
      <c r="BP261" s="40">
        <f t="shared" si="63"/>
        <v>89</v>
      </c>
      <c r="BQ261" s="41">
        <f t="shared" si="64"/>
        <v>100</v>
      </c>
      <c r="BR261" s="40">
        <f t="shared" si="65"/>
        <v>100</v>
      </c>
      <c r="BS261" s="41">
        <f t="shared" si="66"/>
        <v>54</v>
      </c>
      <c r="BT261" s="41">
        <f t="shared" si="67"/>
        <v>100</v>
      </c>
      <c r="BU261" s="41">
        <f t="shared" si="68"/>
        <v>50</v>
      </c>
      <c r="BV261" s="41">
        <f t="shared" si="69"/>
        <v>73</v>
      </c>
    </row>
    <row r="262" spans="2:74" x14ac:dyDescent="0.3">
      <c r="B262" s="12" t="s">
        <v>484</v>
      </c>
      <c r="C262" s="12">
        <v>601031013</v>
      </c>
      <c r="D262" s="12" t="s">
        <v>485</v>
      </c>
      <c r="E262" s="12" t="s">
        <v>150</v>
      </c>
      <c r="F262" s="12" t="s">
        <v>150</v>
      </c>
      <c r="G262" s="12" t="s">
        <v>151</v>
      </c>
      <c r="H262" s="12" t="s">
        <v>86</v>
      </c>
      <c r="I262" s="28">
        <v>685000</v>
      </c>
      <c r="J262" s="28">
        <v>649000</v>
      </c>
      <c r="K262" s="28">
        <v>675000</v>
      </c>
      <c r="L262" s="28">
        <v>600000</v>
      </c>
      <c r="M262" s="28">
        <v>600000</v>
      </c>
      <c r="N262" s="28">
        <v>650000</v>
      </c>
      <c r="O262" s="29">
        <v>64</v>
      </c>
      <c r="P262" s="29">
        <v>69</v>
      </c>
      <c r="Q262" s="29">
        <v>57</v>
      </c>
      <c r="R262" s="28">
        <v>560</v>
      </c>
      <c r="S262" s="28">
        <v>520</v>
      </c>
      <c r="T262" s="30">
        <v>2.6</v>
      </c>
      <c r="U262" s="30">
        <v>-0.19999999999999973</v>
      </c>
      <c r="V262" s="30">
        <v>2.8</v>
      </c>
      <c r="W262" s="30">
        <v>3.2</v>
      </c>
      <c r="X262" s="31">
        <v>4.2510948905109487E-2</v>
      </c>
      <c r="Y262" s="30">
        <v>3.2</v>
      </c>
      <c r="Z262" s="30">
        <v>-0.29999999999999982</v>
      </c>
      <c r="AA262" s="30">
        <v>3.5</v>
      </c>
      <c r="AB262" s="30">
        <v>3.2</v>
      </c>
      <c r="AC262" s="32">
        <v>0.27517886626307098</v>
      </c>
      <c r="AD262" s="30">
        <v>6.4731292373009479</v>
      </c>
      <c r="AE262" s="12">
        <v>304</v>
      </c>
      <c r="AF262" s="12">
        <v>314</v>
      </c>
      <c r="AG262" s="12">
        <v>269</v>
      </c>
      <c r="AH262" s="33">
        <v>5.9056603773584904</v>
      </c>
      <c r="AI262" s="34">
        <v>550000</v>
      </c>
      <c r="AJ262" s="34">
        <v>580000</v>
      </c>
      <c r="AK262" s="34">
        <v>600000</v>
      </c>
      <c r="AL262" s="35">
        <v>-5.1724137931034482E-2</v>
      </c>
      <c r="AM262" s="35">
        <v>-8.3333333333333329E-2</v>
      </c>
      <c r="AN262" s="12">
        <v>2.8</v>
      </c>
      <c r="AO262" s="33">
        <v>0.19999999999999973</v>
      </c>
      <c r="AP262" s="12">
        <v>2.6</v>
      </c>
      <c r="AQ262" s="32">
        <v>0.10579981290926099</v>
      </c>
      <c r="AR262" s="34">
        <v>510</v>
      </c>
      <c r="AS262" s="34">
        <v>500</v>
      </c>
      <c r="AT262" s="31">
        <v>0.02</v>
      </c>
      <c r="AU262" s="32">
        <v>9.3388336270378725E-3</v>
      </c>
      <c r="AV262" s="36">
        <v>2035.0400000000002</v>
      </c>
      <c r="AW262" s="30">
        <v>0.78220000000000001</v>
      </c>
      <c r="AX262" s="30">
        <v>0.21779999999999999</v>
      </c>
      <c r="AY262" s="30">
        <v>0.96950000000000003</v>
      </c>
      <c r="AZ262" s="30">
        <v>2.6700000000000002E-2</v>
      </c>
      <c r="BA262" s="30">
        <v>0.3422</v>
      </c>
      <c r="BB262" s="30">
        <v>0.49299999999999999</v>
      </c>
      <c r="BC262" s="30">
        <v>0.15079999999999999</v>
      </c>
      <c r="BD262" s="37">
        <v>4</v>
      </c>
      <c r="BE262" s="29">
        <v>18</v>
      </c>
      <c r="BF262" s="38" t="s">
        <v>2973</v>
      </c>
      <c r="BG262" s="39">
        <v>147.194536899692</v>
      </c>
      <c r="BH262" s="39">
        <v>-42.763038789187398</v>
      </c>
      <c r="BI262" s="40">
        <f t="shared" si="56"/>
        <v>74</v>
      </c>
      <c r="BJ262" s="40">
        <f t="shared" si="57"/>
        <v>70</v>
      </c>
      <c r="BK262" s="40">
        <f t="shared" si="58"/>
        <v>52</v>
      </c>
      <c r="BL262" s="40">
        <f t="shared" si="59"/>
        <v>97</v>
      </c>
      <c r="BM262" s="40">
        <f t="shared" si="60"/>
        <v>1</v>
      </c>
      <c r="BN262" s="40">
        <f t="shared" si="61"/>
        <v>100</v>
      </c>
      <c r="BO262" s="40">
        <f t="shared" si="62"/>
        <v>100</v>
      </c>
      <c r="BP262" s="40">
        <f t="shared" si="63"/>
        <v>65</v>
      </c>
      <c r="BQ262" s="41">
        <f t="shared" si="64"/>
        <v>92</v>
      </c>
      <c r="BR262" s="40">
        <f t="shared" si="65"/>
        <v>85</v>
      </c>
      <c r="BS262" s="41">
        <f t="shared" si="66"/>
        <v>83</v>
      </c>
      <c r="BT262" s="41">
        <f t="shared" si="67"/>
        <v>64</v>
      </c>
      <c r="BU262" s="41">
        <f t="shared" si="68"/>
        <v>40</v>
      </c>
      <c r="BV262" s="41">
        <f t="shared" si="69"/>
        <v>73</v>
      </c>
    </row>
    <row r="263" spans="2:74" x14ac:dyDescent="0.3">
      <c r="B263" s="12" t="s">
        <v>486</v>
      </c>
      <c r="C263" s="12">
        <v>601051033</v>
      </c>
      <c r="D263" s="12" t="s">
        <v>221</v>
      </c>
      <c r="E263" s="12" t="s">
        <v>150</v>
      </c>
      <c r="F263" s="12" t="s">
        <v>150</v>
      </c>
      <c r="G263" s="12" t="s">
        <v>151</v>
      </c>
      <c r="H263" s="12" t="s">
        <v>86</v>
      </c>
      <c r="I263" s="28">
        <v>975000</v>
      </c>
      <c r="J263" s="28">
        <v>950000</v>
      </c>
      <c r="K263" s="28">
        <v>900000</v>
      </c>
      <c r="L263" s="28">
        <v>880000</v>
      </c>
      <c r="M263" s="28">
        <v>865000</v>
      </c>
      <c r="N263" s="28">
        <v>911000</v>
      </c>
      <c r="O263" s="29">
        <v>47</v>
      </c>
      <c r="P263" s="29">
        <v>51</v>
      </c>
      <c r="Q263" s="29">
        <v>34</v>
      </c>
      <c r="R263" s="28">
        <v>595</v>
      </c>
      <c r="S263" s="28">
        <v>595</v>
      </c>
      <c r="T263" s="30">
        <v>2.1</v>
      </c>
      <c r="U263" s="30">
        <v>0.10000000000000009</v>
      </c>
      <c r="V263" s="30">
        <v>2</v>
      </c>
      <c r="W263" s="30">
        <v>2.9</v>
      </c>
      <c r="X263" s="31">
        <v>3.1733333333333336E-2</v>
      </c>
      <c r="Y263" s="30">
        <v>6</v>
      </c>
      <c r="Z263" s="30">
        <v>-0.20000000000000018</v>
      </c>
      <c r="AA263" s="30">
        <v>6.2</v>
      </c>
      <c r="AB263" s="30">
        <v>5.8</v>
      </c>
      <c r="AC263" s="32">
        <v>0.26642427281845532</v>
      </c>
      <c r="AD263" s="30">
        <v>8.3957228829345176</v>
      </c>
      <c r="AE263" s="12">
        <v>148</v>
      </c>
      <c r="AF263" s="12">
        <v>123</v>
      </c>
      <c r="AG263" s="12">
        <v>206</v>
      </c>
      <c r="AH263" s="33">
        <v>3.6659877800407332</v>
      </c>
      <c r="AI263" s="34">
        <v>930000</v>
      </c>
      <c r="AJ263" s="34">
        <v>920000</v>
      </c>
      <c r="AK263" s="34">
        <v>978000</v>
      </c>
      <c r="AL263" s="35">
        <v>1.0869565217391304E-2</v>
      </c>
      <c r="AM263" s="35">
        <v>-4.9079754601226995E-2</v>
      </c>
      <c r="AN263" s="12">
        <v>2.2000000000000002</v>
      </c>
      <c r="AO263" s="33">
        <v>0.20000000000000018</v>
      </c>
      <c r="AP263" s="12">
        <v>2</v>
      </c>
      <c r="AQ263" s="32">
        <v>9.1752577319587622E-2</v>
      </c>
      <c r="AR263" s="34">
        <v>600</v>
      </c>
      <c r="AS263" s="34">
        <v>595</v>
      </c>
      <c r="AT263" s="31">
        <v>8.4033613445378148E-3</v>
      </c>
      <c r="AU263" s="32">
        <v>-3.4339585795016177E-2</v>
      </c>
      <c r="AV263" s="36">
        <v>2233.2800000000002</v>
      </c>
      <c r="AW263" s="30">
        <v>0.61880000000000002</v>
      </c>
      <c r="AX263" s="30">
        <v>0.38119999999999998</v>
      </c>
      <c r="AY263" s="30">
        <v>0.75839999999999996</v>
      </c>
      <c r="AZ263" s="30">
        <v>6.4199999999999993E-2</v>
      </c>
      <c r="BA263" s="30">
        <v>0.3402</v>
      </c>
      <c r="BB263" s="30">
        <v>0.29089999999999999</v>
      </c>
      <c r="BC263" s="30">
        <v>0.34560000000000002</v>
      </c>
      <c r="BD263" s="37">
        <v>8</v>
      </c>
      <c r="BE263" s="29">
        <v>2</v>
      </c>
      <c r="BF263" s="38" t="s">
        <v>2974</v>
      </c>
      <c r="BG263" s="39">
        <v>147.30271873851501</v>
      </c>
      <c r="BH263" s="39">
        <v>-42.883822653173098</v>
      </c>
      <c r="BI263" s="40">
        <f t="shared" si="56"/>
        <v>82</v>
      </c>
      <c r="BJ263" s="40">
        <f t="shared" si="57"/>
        <v>80</v>
      </c>
      <c r="BK263" s="40">
        <f t="shared" si="58"/>
        <v>79</v>
      </c>
      <c r="BL263" s="40">
        <f t="shared" si="59"/>
        <v>100</v>
      </c>
      <c r="BM263" s="40">
        <f t="shared" si="60"/>
        <v>6</v>
      </c>
      <c r="BN263" s="40">
        <f t="shared" si="61"/>
        <v>100</v>
      </c>
      <c r="BO263" s="40">
        <f t="shared" si="62"/>
        <v>100</v>
      </c>
      <c r="BP263" s="40">
        <f t="shared" si="63"/>
        <v>65</v>
      </c>
      <c r="BQ263" s="41">
        <f t="shared" si="64"/>
        <v>56</v>
      </c>
      <c r="BR263" s="40">
        <f t="shared" si="65"/>
        <v>66</v>
      </c>
      <c r="BS263" s="41">
        <f t="shared" si="66"/>
        <v>89</v>
      </c>
      <c r="BT263" s="41">
        <f t="shared" si="67"/>
        <v>18</v>
      </c>
      <c r="BU263" s="41">
        <f t="shared" si="68"/>
        <v>80</v>
      </c>
      <c r="BV263" s="41">
        <f t="shared" si="69"/>
        <v>73</v>
      </c>
    </row>
    <row r="264" spans="2:74" x14ac:dyDescent="0.3">
      <c r="B264" s="12" t="s">
        <v>487</v>
      </c>
      <c r="C264" s="12">
        <v>801011017</v>
      </c>
      <c r="D264" s="12" t="s">
        <v>182</v>
      </c>
      <c r="E264" s="12" t="s">
        <v>154</v>
      </c>
      <c r="F264" s="12" t="s">
        <v>2740</v>
      </c>
      <c r="G264" s="12" t="s">
        <v>155</v>
      </c>
      <c r="H264" s="12" t="s">
        <v>86</v>
      </c>
      <c r="I264" s="28">
        <v>795000</v>
      </c>
      <c r="J264" s="28">
        <v>790000</v>
      </c>
      <c r="K264" s="28">
        <v>770000</v>
      </c>
      <c r="L264" s="28">
        <v>780000</v>
      </c>
      <c r="M264" s="28">
        <v>760000</v>
      </c>
      <c r="N264" s="28">
        <v>753000</v>
      </c>
      <c r="O264" s="29">
        <v>21</v>
      </c>
      <c r="P264" s="29">
        <v>22</v>
      </c>
      <c r="Q264" s="29">
        <v>21</v>
      </c>
      <c r="R264" s="28">
        <v>650</v>
      </c>
      <c r="S264" s="28">
        <v>610</v>
      </c>
      <c r="T264" s="30">
        <v>3.7</v>
      </c>
      <c r="U264" s="30">
        <v>0</v>
      </c>
      <c r="V264" s="30">
        <v>3.7</v>
      </c>
      <c r="W264" s="30">
        <v>2.6</v>
      </c>
      <c r="X264" s="31">
        <v>4.2515723270440252E-2</v>
      </c>
      <c r="Y264" s="30">
        <v>2.7</v>
      </c>
      <c r="Z264" s="30">
        <v>-0.39999999999999991</v>
      </c>
      <c r="AA264" s="30">
        <v>3.1</v>
      </c>
      <c r="AB264" s="30">
        <v>2.7</v>
      </c>
      <c r="AC264" s="32">
        <v>0.27310924369747897</v>
      </c>
      <c r="AD264" s="30">
        <v>6.4237233354880416</v>
      </c>
      <c r="AE264" s="12">
        <v>149</v>
      </c>
      <c r="AF264" s="12">
        <v>110</v>
      </c>
      <c r="AG264" s="12">
        <v>162</v>
      </c>
      <c r="AH264" s="33">
        <v>1.8682634730538923</v>
      </c>
      <c r="AI264" s="34">
        <v>870000</v>
      </c>
      <c r="AJ264" s="34">
        <v>860500</v>
      </c>
      <c r="AK264" s="34">
        <v>862000</v>
      </c>
      <c r="AL264" s="35">
        <v>1.1040092969203951E-2</v>
      </c>
      <c r="AM264" s="35">
        <v>9.2807424593967514E-3</v>
      </c>
      <c r="AN264" s="12">
        <v>3.1</v>
      </c>
      <c r="AO264" s="33">
        <v>0.10000000000000009</v>
      </c>
      <c r="AP264" s="12">
        <v>3</v>
      </c>
      <c r="AQ264" s="32">
        <v>8.1250000000000003E-2</v>
      </c>
      <c r="AR264" s="34">
        <v>650</v>
      </c>
      <c r="AS264" s="34">
        <v>630</v>
      </c>
      <c r="AT264" s="31">
        <v>3.1746031746031744E-2</v>
      </c>
      <c r="AU264" s="32">
        <v>0.13677056368892107</v>
      </c>
      <c r="AV264" s="36">
        <v>2380</v>
      </c>
      <c r="AW264" s="30">
        <v>0.72419999999999995</v>
      </c>
      <c r="AX264" s="30">
        <v>0.27579999999999999</v>
      </c>
      <c r="AY264" s="30">
        <v>0.88080000000000003</v>
      </c>
      <c r="AZ264" s="30">
        <v>0.1056</v>
      </c>
      <c r="BA264" s="30">
        <v>0.31909999999999999</v>
      </c>
      <c r="BB264" s="30">
        <v>0.44679999999999997</v>
      </c>
      <c r="BC264" s="30">
        <v>0.2084</v>
      </c>
      <c r="BD264" s="37">
        <v>7</v>
      </c>
      <c r="BE264" s="29">
        <v>74</v>
      </c>
      <c r="BF264" s="38" t="s">
        <v>2975</v>
      </c>
      <c r="BG264" s="39">
        <v>149.03064428159999</v>
      </c>
      <c r="BH264" s="39">
        <v>-35.216590302125603</v>
      </c>
      <c r="BI264" s="40">
        <f t="shared" si="56"/>
        <v>55</v>
      </c>
      <c r="BJ264" s="40">
        <f t="shared" si="57"/>
        <v>65</v>
      </c>
      <c r="BK264" s="40">
        <f t="shared" si="58"/>
        <v>100</v>
      </c>
      <c r="BL264" s="40">
        <f t="shared" si="59"/>
        <v>55</v>
      </c>
      <c r="BM264" s="40">
        <f t="shared" si="60"/>
        <v>6</v>
      </c>
      <c r="BN264" s="40">
        <f t="shared" si="61"/>
        <v>100</v>
      </c>
      <c r="BO264" s="40">
        <f t="shared" si="62"/>
        <v>92</v>
      </c>
      <c r="BP264" s="40">
        <f t="shared" si="63"/>
        <v>60</v>
      </c>
      <c r="BQ264" s="41">
        <f t="shared" si="64"/>
        <v>92</v>
      </c>
      <c r="BR264" s="40">
        <f t="shared" si="65"/>
        <v>86</v>
      </c>
      <c r="BS264" s="41">
        <f t="shared" si="66"/>
        <v>85</v>
      </c>
      <c r="BT264" s="41">
        <f t="shared" si="67"/>
        <v>72</v>
      </c>
      <c r="BU264" s="41">
        <f t="shared" si="68"/>
        <v>70</v>
      </c>
      <c r="BV264" s="41">
        <f t="shared" si="69"/>
        <v>73</v>
      </c>
    </row>
    <row r="265" spans="2:74" x14ac:dyDescent="0.3">
      <c r="B265" s="12" t="s">
        <v>488</v>
      </c>
      <c r="C265" s="12">
        <v>801061062</v>
      </c>
      <c r="D265" s="12" t="s">
        <v>489</v>
      </c>
      <c r="E265" s="12" t="s">
        <v>154</v>
      </c>
      <c r="F265" s="12" t="s">
        <v>2740</v>
      </c>
      <c r="G265" s="12" t="s">
        <v>155</v>
      </c>
      <c r="H265" s="12" t="s">
        <v>86</v>
      </c>
      <c r="I265" s="28">
        <v>2099000</v>
      </c>
      <c r="J265" s="28">
        <v>1850000</v>
      </c>
      <c r="K265" s="28">
        <v>1800000</v>
      </c>
      <c r="L265" s="28">
        <v>1701000</v>
      </c>
      <c r="M265" s="28">
        <v>1700000</v>
      </c>
      <c r="N265" s="28">
        <v>1670000</v>
      </c>
      <c r="O265" s="29">
        <v>36</v>
      </c>
      <c r="P265" s="29">
        <v>36</v>
      </c>
      <c r="Q265" s="29">
        <v>24</v>
      </c>
      <c r="R265" s="28">
        <v>900</v>
      </c>
      <c r="S265" s="28">
        <v>750</v>
      </c>
      <c r="T265" s="30">
        <v>2.8</v>
      </c>
      <c r="U265" s="30">
        <v>0</v>
      </c>
      <c r="V265" s="30">
        <v>2.8</v>
      </c>
      <c r="W265" s="30">
        <v>2.6</v>
      </c>
      <c r="X265" s="31">
        <v>2.2296331586469747E-2</v>
      </c>
      <c r="Y265" s="30">
        <v>2.4</v>
      </c>
      <c r="Z265" s="30">
        <v>-0.10000000000000009</v>
      </c>
      <c r="AA265" s="30">
        <v>2.5</v>
      </c>
      <c r="AB265" s="30">
        <v>3.8</v>
      </c>
      <c r="AC265" s="32">
        <v>0.25780283239378521</v>
      </c>
      <c r="AD265" s="30">
        <v>11.562567205011863</v>
      </c>
      <c r="AE265" s="12">
        <v>72</v>
      </c>
      <c r="AF265" s="12">
        <v>72</v>
      </c>
      <c r="AG265" s="12">
        <v>72</v>
      </c>
      <c r="AH265" s="33">
        <v>4.0555555555555554</v>
      </c>
      <c r="AI265" s="34">
        <v>1682000</v>
      </c>
      <c r="AJ265" s="34">
        <v>1888000</v>
      </c>
      <c r="AK265" s="34">
        <v>1755000</v>
      </c>
      <c r="AL265" s="35">
        <v>-0.10911016949152542</v>
      </c>
      <c r="AM265" s="35">
        <v>-4.1595441595441596E-2</v>
      </c>
      <c r="AN265" s="12">
        <v>2.4</v>
      </c>
      <c r="AO265" s="33">
        <v>-0.20000000000000018</v>
      </c>
      <c r="AP265" s="12">
        <v>2.6</v>
      </c>
      <c r="AQ265" s="32">
        <v>7.2956298200514136E-2</v>
      </c>
      <c r="AR265" s="34">
        <v>810</v>
      </c>
      <c r="AS265" s="34">
        <v>790</v>
      </c>
      <c r="AT265" s="31">
        <v>2.5316455696202531E-2</v>
      </c>
      <c r="AU265" s="32">
        <v>4.4562797269434393E-2</v>
      </c>
      <c r="AV265" s="36">
        <v>3491.0400000000004</v>
      </c>
      <c r="AW265" s="30">
        <v>0.68259999999999998</v>
      </c>
      <c r="AX265" s="30">
        <v>0.31740000000000002</v>
      </c>
      <c r="AY265" s="30">
        <v>0.67910000000000004</v>
      </c>
      <c r="AZ265" s="30">
        <v>0.18029999999999999</v>
      </c>
      <c r="BA265" s="30">
        <v>0.44169999999999998</v>
      </c>
      <c r="BB265" s="30">
        <v>0.2878</v>
      </c>
      <c r="BC265" s="30">
        <v>0.20680000000000001</v>
      </c>
      <c r="BD265" s="37">
        <v>10</v>
      </c>
      <c r="BE265" s="29">
        <v>64</v>
      </c>
      <c r="BF265" s="38" t="s">
        <v>2976</v>
      </c>
      <c r="BG265" s="39">
        <v>149.10146726908201</v>
      </c>
      <c r="BH265" s="39">
        <v>-35.3197269697759</v>
      </c>
      <c r="BI265" s="40">
        <f t="shared" si="56"/>
        <v>70</v>
      </c>
      <c r="BJ265" s="40">
        <f t="shared" si="57"/>
        <v>77</v>
      </c>
      <c r="BK265" s="40">
        <f t="shared" si="58"/>
        <v>75</v>
      </c>
      <c r="BL265" s="40">
        <f t="shared" si="59"/>
        <v>85</v>
      </c>
      <c r="BM265" s="40">
        <f t="shared" si="60"/>
        <v>1</v>
      </c>
      <c r="BN265" s="40">
        <f t="shared" si="61"/>
        <v>97</v>
      </c>
      <c r="BO265" s="40">
        <f t="shared" si="62"/>
        <v>95</v>
      </c>
      <c r="BP265" s="40">
        <f t="shared" si="63"/>
        <v>87</v>
      </c>
      <c r="BQ265" s="41">
        <f t="shared" si="64"/>
        <v>25</v>
      </c>
      <c r="BR265" s="40">
        <f t="shared" si="65"/>
        <v>35</v>
      </c>
      <c r="BS265" s="41">
        <f t="shared" si="66"/>
        <v>95</v>
      </c>
      <c r="BT265" s="41">
        <f t="shared" si="67"/>
        <v>77</v>
      </c>
      <c r="BU265" s="41">
        <f t="shared" si="68"/>
        <v>100</v>
      </c>
      <c r="BV265" s="41">
        <f t="shared" si="69"/>
        <v>73</v>
      </c>
    </row>
    <row r="266" spans="2:74" x14ac:dyDescent="0.3">
      <c r="B266" s="12" t="s">
        <v>490</v>
      </c>
      <c r="C266" s="12">
        <v>801071071</v>
      </c>
      <c r="D266" s="12" t="s">
        <v>153</v>
      </c>
      <c r="E266" s="12" t="s">
        <v>154</v>
      </c>
      <c r="F266" s="12" t="s">
        <v>2740</v>
      </c>
      <c r="G266" s="12" t="s">
        <v>155</v>
      </c>
      <c r="H266" s="12" t="s">
        <v>86</v>
      </c>
      <c r="I266" s="28">
        <v>725000</v>
      </c>
      <c r="J266" s="28">
        <v>730000</v>
      </c>
      <c r="K266" s="28">
        <v>730000</v>
      </c>
      <c r="L266" s="28">
        <v>744000</v>
      </c>
      <c r="M266" s="28">
        <v>749000</v>
      </c>
      <c r="N266" s="28">
        <v>750000</v>
      </c>
      <c r="O266" s="29">
        <v>33</v>
      </c>
      <c r="P266" s="29">
        <v>35</v>
      </c>
      <c r="Q266" s="29">
        <v>40</v>
      </c>
      <c r="R266" s="28">
        <v>620</v>
      </c>
      <c r="S266" s="28">
        <v>590</v>
      </c>
      <c r="T266" s="30">
        <v>2.9</v>
      </c>
      <c r="U266" s="30">
        <v>0.10000000000000009</v>
      </c>
      <c r="V266" s="30">
        <v>2.8</v>
      </c>
      <c r="W266" s="30">
        <v>2.2999999999999998</v>
      </c>
      <c r="X266" s="31">
        <v>4.4468965517241381E-2</v>
      </c>
      <c r="Y266" s="30">
        <v>1.9</v>
      </c>
      <c r="Z266" s="30">
        <v>-0.10000000000000009</v>
      </c>
      <c r="AA266" s="30">
        <v>2</v>
      </c>
      <c r="AB266" s="30">
        <v>2.1</v>
      </c>
      <c r="AC266" s="32">
        <v>0.2288430874623516</v>
      </c>
      <c r="AD266" s="30">
        <v>5.1461302236415918</v>
      </c>
      <c r="AE266" s="12">
        <v>147</v>
      </c>
      <c r="AF266" s="12">
        <v>127</v>
      </c>
      <c r="AG266" s="12">
        <v>161</v>
      </c>
      <c r="AH266" s="33">
        <v>1.8927444794952681</v>
      </c>
      <c r="AI266" s="34">
        <v>861000</v>
      </c>
      <c r="AJ266" s="34">
        <v>850000</v>
      </c>
      <c r="AK266" s="34">
        <v>880000</v>
      </c>
      <c r="AL266" s="35">
        <v>1.2941176470588235E-2</v>
      </c>
      <c r="AM266" s="35">
        <v>-2.1590909090909091E-2</v>
      </c>
      <c r="AN266" s="12">
        <v>3.2</v>
      </c>
      <c r="AO266" s="33">
        <v>0.40000000000000036</v>
      </c>
      <c r="AP266" s="12">
        <v>2.8</v>
      </c>
      <c r="AQ266" s="32">
        <v>7.22E-2</v>
      </c>
      <c r="AR266" s="34">
        <v>650</v>
      </c>
      <c r="AS266" s="34">
        <v>650</v>
      </c>
      <c r="AT266" s="31">
        <v>0</v>
      </c>
      <c r="AU266" s="32">
        <v>0.20019500589072031</v>
      </c>
      <c r="AV266" s="36">
        <v>2709.28</v>
      </c>
      <c r="AW266" s="30">
        <v>0.78739999999999999</v>
      </c>
      <c r="AX266" s="30">
        <v>0.21260000000000001</v>
      </c>
      <c r="AY266" s="30">
        <v>0.7923</v>
      </c>
      <c r="AZ266" s="30">
        <v>0.17330000000000001</v>
      </c>
      <c r="BA266" s="30">
        <v>0.2122</v>
      </c>
      <c r="BB266" s="30">
        <v>0.59760000000000002</v>
      </c>
      <c r="BC266" s="30">
        <v>0.1772</v>
      </c>
      <c r="BD266" s="37">
        <v>5.5</v>
      </c>
      <c r="BE266" s="29">
        <v>61</v>
      </c>
      <c r="BF266" s="38" t="s">
        <v>2977</v>
      </c>
      <c r="BG266" s="39">
        <v>149.100123104701</v>
      </c>
      <c r="BH266" s="39">
        <v>-35.473008880478297</v>
      </c>
      <c r="BI266" s="40">
        <f t="shared" si="56"/>
        <v>69</v>
      </c>
      <c r="BJ266" s="40">
        <f t="shared" si="57"/>
        <v>64</v>
      </c>
      <c r="BK266" s="40">
        <f t="shared" si="58"/>
        <v>100</v>
      </c>
      <c r="BL266" s="40">
        <f t="shared" si="59"/>
        <v>34</v>
      </c>
      <c r="BM266" s="40">
        <f t="shared" si="60"/>
        <v>7</v>
      </c>
      <c r="BN266" s="40">
        <f t="shared" si="61"/>
        <v>96</v>
      </c>
      <c r="BO266" s="40">
        <f t="shared" si="62"/>
        <v>96</v>
      </c>
      <c r="BP266" s="40">
        <f t="shared" si="63"/>
        <v>37</v>
      </c>
      <c r="BQ266" s="41">
        <f t="shared" si="64"/>
        <v>98</v>
      </c>
      <c r="BR266" s="40">
        <f t="shared" si="65"/>
        <v>99</v>
      </c>
      <c r="BS266" s="41">
        <f t="shared" si="66"/>
        <v>100</v>
      </c>
      <c r="BT266" s="41">
        <f t="shared" si="67"/>
        <v>85</v>
      </c>
      <c r="BU266" s="41">
        <f t="shared" si="68"/>
        <v>55</v>
      </c>
      <c r="BV266" s="41">
        <f t="shared" si="69"/>
        <v>73</v>
      </c>
    </row>
    <row r="267" spans="2:74" x14ac:dyDescent="0.3">
      <c r="B267" s="12" t="s">
        <v>491</v>
      </c>
      <c r="C267" s="12">
        <v>801071074</v>
      </c>
      <c r="D267" s="12" t="s">
        <v>153</v>
      </c>
      <c r="E267" s="12" t="s">
        <v>154</v>
      </c>
      <c r="F267" s="12" t="s">
        <v>2740</v>
      </c>
      <c r="G267" s="12" t="s">
        <v>155</v>
      </c>
      <c r="H267" s="12" t="s">
        <v>86</v>
      </c>
      <c r="I267" s="28">
        <v>820000</v>
      </c>
      <c r="J267" s="28">
        <v>799000</v>
      </c>
      <c r="K267" s="28">
        <v>800000</v>
      </c>
      <c r="L267" s="28">
        <v>820000</v>
      </c>
      <c r="M267" s="28">
        <v>800000</v>
      </c>
      <c r="N267" s="28">
        <v>825000</v>
      </c>
      <c r="O267" s="29">
        <v>28</v>
      </c>
      <c r="P267" s="29">
        <v>24</v>
      </c>
      <c r="Q267" s="29">
        <v>33</v>
      </c>
      <c r="R267" s="28">
        <v>650</v>
      </c>
      <c r="S267" s="28">
        <v>670</v>
      </c>
      <c r="T267" s="30">
        <v>3.4</v>
      </c>
      <c r="U267" s="30">
        <v>0</v>
      </c>
      <c r="V267" s="30">
        <v>3.4</v>
      </c>
      <c r="W267" s="30">
        <v>2.9</v>
      </c>
      <c r="X267" s="31">
        <v>4.1219512195121953E-2</v>
      </c>
      <c r="Y267" s="30">
        <v>1.6</v>
      </c>
      <c r="Z267" s="30">
        <v>0.20000000000000018</v>
      </c>
      <c r="AA267" s="30">
        <v>1.4</v>
      </c>
      <c r="AB267" s="30">
        <v>2.1</v>
      </c>
      <c r="AC267" s="32">
        <v>0.25320992271254045</v>
      </c>
      <c r="AD267" s="30">
        <v>6.1429626220202129</v>
      </c>
      <c r="AE267" s="12">
        <v>147</v>
      </c>
      <c r="AF267" s="12">
        <v>127</v>
      </c>
      <c r="AG267" s="12">
        <v>161</v>
      </c>
      <c r="AH267" s="33">
        <v>1.8927444794952681</v>
      </c>
      <c r="AI267" s="34">
        <v>861000</v>
      </c>
      <c r="AJ267" s="34">
        <v>850000</v>
      </c>
      <c r="AK267" s="34">
        <v>880000</v>
      </c>
      <c r="AL267" s="35">
        <v>1.2941176470588235E-2</v>
      </c>
      <c r="AM267" s="35">
        <v>-2.1590909090909091E-2</v>
      </c>
      <c r="AN267" s="12">
        <v>3.2</v>
      </c>
      <c r="AO267" s="33">
        <v>0.40000000000000036</v>
      </c>
      <c r="AP267" s="12">
        <v>2.8</v>
      </c>
      <c r="AQ267" s="32">
        <v>7.22E-2</v>
      </c>
      <c r="AR267" s="34">
        <v>650</v>
      </c>
      <c r="AS267" s="34">
        <v>650</v>
      </c>
      <c r="AT267" s="31">
        <v>0</v>
      </c>
      <c r="AU267" s="32">
        <v>0.20019500589072031</v>
      </c>
      <c r="AV267" s="36">
        <v>2567.0400000000004</v>
      </c>
      <c r="AW267" s="30">
        <v>0.76759999999999995</v>
      </c>
      <c r="AX267" s="30">
        <v>0.2324</v>
      </c>
      <c r="AY267" s="30">
        <v>0.95809999999999995</v>
      </c>
      <c r="AZ267" s="30">
        <v>3.1699999999999999E-2</v>
      </c>
      <c r="BA267" s="30">
        <v>0.28789999999999999</v>
      </c>
      <c r="BB267" s="30">
        <v>0.49790000000000001</v>
      </c>
      <c r="BC267" s="30">
        <v>0.1976</v>
      </c>
      <c r="BD267" s="37">
        <v>6</v>
      </c>
      <c r="BE267" s="29">
        <v>59</v>
      </c>
      <c r="BF267" s="38" t="s">
        <v>2978</v>
      </c>
      <c r="BG267" s="39">
        <v>149.12321741490601</v>
      </c>
      <c r="BH267" s="39">
        <v>-35.4199608414241</v>
      </c>
      <c r="BI267" s="40">
        <f t="shared" si="56"/>
        <v>60</v>
      </c>
      <c r="BJ267" s="40">
        <f t="shared" si="57"/>
        <v>64</v>
      </c>
      <c r="BK267" s="40">
        <f t="shared" si="58"/>
        <v>100</v>
      </c>
      <c r="BL267" s="40">
        <f t="shared" si="59"/>
        <v>34</v>
      </c>
      <c r="BM267" s="40">
        <f t="shared" si="60"/>
        <v>7</v>
      </c>
      <c r="BN267" s="40">
        <f t="shared" si="61"/>
        <v>96</v>
      </c>
      <c r="BO267" s="40">
        <f t="shared" si="62"/>
        <v>96</v>
      </c>
      <c r="BP267" s="40">
        <f t="shared" si="63"/>
        <v>53</v>
      </c>
      <c r="BQ267" s="41">
        <f t="shared" si="64"/>
        <v>88</v>
      </c>
      <c r="BR267" s="40">
        <f t="shared" si="65"/>
        <v>89</v>
      </c>
      <c r="BS267" s="41">
        <f t="shared" si="66"/>
        <v>98</v>
      </c>
      <c r="BT267" s="41">
        <f t="shared" si="67"/>
        <v>90</v>
      </c>
      <c r="BU267" s="41">
        <f t="shared" si="68"/>
        <v>60</v>
      </c>
      <c r="BV267" s="41">
        <f t="shared" si="69"/>
        <v>73</v>
      </c>
    </row>
    <row r="268" spans="2:74" x14ac:dyDescent="0.3">
      <c r="B268" s="12" t="s">
        <v>492</v>
      </c>
      <c r="C268" s="12">
        <v>801081095</v>
      </c>
      <c r="D268" s="12" t="s">
        <v>185</v>
      </c>
      <c r="E268" s="12" t="s">
        <v>154</v>
      </c>
      <c r="F268" s="12" t="s">
        <v>2740</v>
      </c>
      <c r="G268" s="12" t="s">
        <v>155</v>
      </c>
      <c r="H268" s="12" t="s">
        <v>86</v>
      </c>
      <c r="I268" s="28">
        <v>885000</v>
      </c>
      <c r="J268" s="28">
        <v>900900</v>
      </c>
      <c r="K268" s="28">
        <v>945000</v>
      </c>
      <c r="L268" s="28">
        <v>875000</v>
      </c>
      <c r="M268" s="28">
        <v>875000</v>
      </c>
      <c r="N268" s="28">
        <v>845000</v>
      </c>
      <c r="O268" s="29">
        <v>23</v>
      </c>
      <c r="P268" s="29">
        <v>23</v>
      </c>
      <c r="Q268" s="29">
        <v>24</v>
      </c>
      <c r="R268" s="28">
        <v>650</v>
      </c>
      <c r="S268" s="28">
        <v>620</v>
      </c>
      <c r="T268" s="30">
        <v>3.9</v>
      </c>
      <c r="U268" s="30">
        <v>-0.39999999999999991</v>
      </c>
      <c r="V268" s="30">
        <v>4.3</v>
      </c>
      <c r="W268" s="30">
        <v>3.9</v>
      </c>
      <c r="X268" s="31">
        <v>3.8192090395480223E-2</v>
      </c>
      <c r="Y268" s="30">
        <v>2.5</v>
      </c>
      <c r="Z268" s="30">
        <v>0.39999999999999991</v>
      </c>
      <c r="AA268" s="30">
        <v>2.1</v>
      </c>
      <c r="AB268" s="30">
        <v>3.1</v>
      </c>
      <c r="AC268" s="32">
        <v>0.26296200401320474</v>
      </c>
      <c r="AD268" s="30">
        <v>6.8852477382155675</v>
      </c>
      <c r="AE268" s="12">
        <v>38</v>
      </c>
      <c r="AF268" s="12">
        <v>42</v>
      </c>
      <c r="AG268" s="12">
        <v>43</v>
      </c>
      <c r="AH268" s="33">
        <v>2.2292490118577075</v>
      </c>
      <c r="AI268" s="34">
        <v>930000</v>
      </c>
      <c r="AJ268" s="34">
        <v>930000</v>
      </c>
      <c r="AK268" s="34">
        <v>1100000</v>
      </c>
      <c r="AL268" s="35">
        <v>0</v>
      </c>
      <c r="AM268" s="35">
        <v>-0.15454545454545454</v>
      </c>
      <c r="AN268" s="12">
        <v>2.9</v>
      </c>
      <c r="AO268" s="33">
        <v>0.39999999999999991</v>
      </c>
      <c r="AP268" s="12">
        <v>2.5</v>
      </c>
      <c r="AQ268" s="32">
        <v>6.7567567567567571E-2</v>
      </c>
      <c r="AR268" s="34">
        <v>720</v>
      </c>
      <c r="AS268" s="34">
        <v>655</v>
      </c>
      <c r="AT268" s="31">
        <v>9.9236641221374045E-2</v>
      </c>
      <c r="AU268" s="32">
        <v>7.7943193254299381E-2</v>
      </c>
      <c r="AV268" s="36">
        <v>2471.84</v>
      </c>
      <c r="AW268" s="30">
        <v>0.72240000000000004</v>
      </c>
      <c r="AX268" s="30">
        <v>0.27760000000000001</v>
      </c>
      <c r="AY268" s="30">
        <v>0.86929999999999996</v>
      </c>
      <c r="AZ268" s="30">
        <v>0.12989999999999999</v>
      </c>
      <c r="BA268" s="30">
        <v>0.31919999999999998</v>
      </c>
      <c r="BB268" s="30">
        <v>0.41160000000000002</v>
      </c>
      <c r="BC268" s="30">
        <v>0.24729999999999999</v>
      </c>
      <c r="BD268" s="37">
        <v>8</v>
      </c>
      <c r="BE268" s="29">
        <v>68</v>
      </c>
      <c r="BF268" s="38" t="s">
        <v>2979</v>
      </c>
      <c r="BG268" s="39">
        <v>149.037201005632</v>
      </c>
      <c r="BH268" s="39">
        <v>-35.346550302802697</v>
      </c>
      <c r="BI268" s="40">
        <f t="shared" si="56"/>
        <v>52</v>
      </c>
      <c r="BJ268" s="40">
        <f t="shared" si="57"/>
        <v>69</v>
      </c>
      <c r="BK268" s="40">
        <f t="shared" si="58"/>
        <v>97</v>
      </c>
      <c r="BL268" s="40">
        <f t="shared" si="59"/>
        <v>74</v>
      </c>
      <c r="BM268" s="40">
        <f t="shared" si="60"/>
        <v>1</v>
      </c>
      <c r="BN268" s="40">
        <f t="shared" si="61"/>
        <v>89</v>
      </c>
      <c r="BO268" s="40">
        <f t="shared" si="62"/>
        <v>94</v>
      </c>
      <c r="BP268" s="40">
        <f t="shared" si="63"/>
        <v>60</v>
      </c>
      <c r="BQ268" s="41">
        <f t="shared" si="64"/>
        <v>78</v>
      </c>
      <c r="BR268" s="40">
        <f t="shared" si="65"/>
        <v>81</v>
      </c>
      <c r="BS268" s="41">
        <f t="shared" si="66"/>
        <v>91</v>
      </c>
      <c r="BT268" s="41">
        <f t="shared" si="67"/>
        <v>75</v>
      </c>
      <c r="BU268" s="41">
        <f t="shared" si="68"/>
        <v>80</v>
      </c>
      <c r="BV268" s="41">
        <f t="shared" si="69"/>
        <v>73</v>
      </c>
    </row>
    <row r="269" spans="2:74" x14ac:dyDescent="0.3">
      <c r="B269" s="12" t="s">
        <v>493</v>
      </c>
      <c r="C269" s="12">
        <v>801091104</v>
      </c>
      <c r="D269" s="12" t="s">
        <v>494</v>
      </c>
      <c r="E269" s="12" t="s">
        <v>154</v>
      </c>
      <c r="F269" s="12" t="s">
        <v>2740</v>
      </c>
      <c r="G269" s="12" t="s">
        <v>155</v>
      </c>
      <c r="H269" s="12" t="s">
        <v>86</v>
      </c>
      <c r="I269" s="28">
        <v>1290000</v>
      </c>
      <c r="J269" s="28">
        <v>1290000</v>
      </c>
      <c r="K269" s="28">
        <v>1299000</v>
      </c>
      <c r="L269" s="28">
        <v>1250000</v>
      </c>
      <c r="M269" s="28">
        <v>1160000</v>
      </c>
      <c r="N269" s="28">
        <v>1225000</v>
      </c>
      <c r="O269" s="29">
        <v>23</v>
      </c>
      <c r="P269" s="29">
        <v>23</v>
      </c>
      <c r="Q269" s="29">
        <v>24</v>
      </c>
      <c r="R269" s="28">
        <v>800</v>
      </c>
      <c r="S269" s="28">
        <v>800</v>
      </c>
      <c r="T269" s="30">
        <v>2.2999999999999998</v>
      </c>
      <c r="U269" s="30">
        <v>0</v>
      </c>
      <c r="V269" s="30">
        <v>2.2999999999999998</v>
      </c>
      <c r="W269" s="30">
        <v>3.1</v>
      </c>
      <c r="X269" s="31">
        <v>3.2248062015503877E-2</v>
      </c>
      <c r="Y269" s="30">
        <v>4.4000000000000004</v>
      </c>
      <c r="Z269" s="30">
        <v>0.20000000000000018</v>
      </c>
      <c r="AA269" s="30">
        <v>4.2</v>
      </c>
      <c r="AB269" s="30">
        <v>3.7</v>
      </c>
      <c r="AC269" s="32">
        <v>0.26752273943285176</v>
      </c>
      <c r="AD269" s="30">
        <v>8.2957772564514123</v>
      </c>
      <c r="AE269" s="12">
        <v>101</v>
      </c>
      <c r="AF269" s="12">
        <v>78</v>
      </c>
      <c r="AG269" s="12">
        <v>92</v>
      </c>
      <c r="AH269" s="33">
        <v>3.0934844192634561</v>
      </c>
      <c r="AI269" s="34">
        <v>1225000</v>
      </c>
      <c r="AJ269" s="34">
        <v>1216000</v>
      </c>
      <c r="AK269" s="34">
        <v>1250000</v>
      </c>
      <c r="AL269" s="35">
        <v>7.4013157894736838E-3</v>
      </c>
      <c r="AM269" s="35">
        <v>-0.02</v>
      </c>
      <c r="AN269" s="12">
        <v>3.1</v>
      </c>
      <c r="AO269" s="33">
        <v>0.10000000000000009</v>
      </c>
      <c r="AP269" s="12">
        <v>3</v>
      </c>
      <c r="AQ269" s="32">
        <v>7.1628721541155876E-2</v>
      </c>
      <c r="AR269" s="34">
        <v>720</v>
      </c>
      <c r="AS269" s="34">
        <v>720</v>
      </c>
      <c r="AT269" s="31">
        <v>0</v>
      </c>
      <c r="AU269" s="32">
        <v>0.15736330681609403</v>
      </c>
      <c r="AV269" s="36">
        <v>2990.4</v>
      </c>
      <c r="AW269" s="30">
        <v>0.76980000000000004</v>
      </c>
      <c r="AX269" s="30">
        <v>0.23019999999999999</v>
      </c>
      <c r="AY269" s="30">
        <v>0.83720000000000006</v>
      </c>
      <c r="AZ269" s="30">
        <v>0.16070000000000001</v>
      </c>
      <c r="BA269" s="30">
        <v>0.51370000000000005</v>
      </c>
      <c r="BB269" s="30">
        <v>0.29949999999999999</v>
      </c>
      <c r="BC269" s="30">
        <v>0.17269999999999999</v>
      </c>
      <c r="BD269" s="37">
        <v>9</v>
      </c>
      <c r="BE269" s="29">
        <v>61</v>
      </c>
      <c r="BF269" s="38" t="s">
        <v>2980</v>
      </c>
      <c r="BG269" s="39">
        <v>149.11618921424301</v>
      </c>
      <c r="BH269" s="39">
        <v>-35.371993454822103</v>
      </c>
      <c r="BI269" s="40">
        <f t="shared" si="56"/>
        <v>79</v>
      </c>
      <c r="BJ269" s="40">
        <f t="shared" si="57"/>
        <v>65</v>
      </c>
      <c r="BK269" s="40">
        <f t="shared" si="58"/>
        <v>86</v>
      </c>
      <c r="BL269" s="40">
        <f t="shared" si="59"/>
        <v>48</v>
      </c>
      <c r="BM269" s="40">
        <f t="shared" si="60"/>
        <v>5</v>
      </c>
      <c r="BN269" s="40">
        <f t="shared" si="61"/>
        <v>95</v>
      </c>
      <c r="BO269" s="40">
        <f t="shared" si="62"/>
        <v>96</v>
      </c>
      <c r="BP269" s="40">
        <f t="shared" si="63"/>
        <v>100</v>
      </c>
      <c r="BQ269" s="41">
        <f t="shared" si="64"/>
        <v>58</v>
      </c>
      <c r="BR269" s="40">
        <f t="shared" si="65"/>
        <v>67</v>
      </c>
      <c r="BS269" s="41">
        <f t="shared" si="66"/>
        <v>88</v>
      </c>
      <c r="BT269" s="41">
        <f t="shared" si="67"/>
        <v>44</v>
      </c>
      <c r="BU269" s="41">
        <f t="shared" si="68"/>
        <v>90</v>
      </c>
      <c r="BV269" s="41">
        <f t="shared" si="69"/>
        <v>73</v>
      </c>
    </row>
    <row r="270" spans="2:74" x14ac:dyDescent="0.3">
      <c r="B270" s="12" t="s">
        <v>495</v>
      </c>
      <c r="C270" s="12">
        <v>801101136</v>
      </c>
      <c r="D270" s="12" t="s">
        <v>496</v>
      </c>
      <c r="E270" s="12" t="s">
        <v>154</v>
      </c>
      <c r="F270" s="12" t="s">
        <v>2740</v>
      </c>
      <c r="G270" s="12" t="s">
        <v>155</v>
      </c>
      <c r="H270" s="12" t="s">
        <v>86</v>
      </c>
      <c r="I270" s="28">
        <v>1450000</v>
      </c>
      <c r="J270" s="28">
        <v>1450000</v>
      </c>
      <c r="K270" s="28">
        <v>1419000</v>
      </c>
      <c r="L270" s="28">
        <v>1500000</v>
      </c>
      <c r="M270" s="28">
        <v>1410000</v>
      </c>
      <c r="N270" s="28">
        <v>1410000</v>
      </c>
      <c r="O270" s="29">
        <v>55</v>
      </c>
      <c r="P270" s="29">
        <v>48</v>
      </c>
      <c r="Q270" s="29">
        <v>29</v>
      </c>
      <c r="R270" s="28">
        <v>900</v>
      </c>
      <c r="S270" s="28">
        <v>980</v>
      </c>
      <c r="T270" s="30">
        <v>1.3</v>
      </c>
      <c r="U270" s="30">
        <v>0.10000000000000009</v>
      </c>
      <c r="V270" s="30">
        <v>1.2</v>
      </c>
      <c r="W270" s="30">
        <v>1.6</v>
      </c>
      <c r="X270" s="31">
        <v>3.2275862068965516E-2</v>
      </c>
      <c r="Y270" s="30">
        <v>4</v>
      </c>
      <c r="Z270" s="30">
        <v>-9.9999999999999645E-2</v>
      </c>
      <c r="AA270" s="30">
        <v>4.0999999999999996</v>
      </c>
      <c r="AB270" s="30">
        <v>4.0999999999999996</v>
      </c>
      <c r="AC270" s="32">
        <v>0.24963387032352549</v>
      </c>
      <c r="AD270" s="30">
        <v>7.7343827343827343</v>
      </c>
      <c r="AE270" s="12">
        <v>35</v>
      </c>
      <c r="AF270" s="12">
        <v>37</v>
      </c>
      <c r="AG270" s="12">
        <v>40</v>
      </c>
      <c r="AH270" s="33">
        <v>6.591549295774648</v>
      </c>
      <c r="AI270" s="34">
        <v>1270000</v>
      </c>
      <c r="AJ270" s="34">
        <v>1172500</v>
      </c>
      <c r="AK270" s="34">
        <v>1350000</v>
      </c>
      <c r="AL270" s="35">
        <v>8.3155650319829424E-2</v>
      </c>
      <c r="AM270" s="35">
        <v>-5.9259259259259262E-2</v>
      </c>
      <c r="AN270" s="12">
        <v>2.5</v>
      </c>
      <c r="AO270" s="33">
        <v>0.20000000000000018</v>
      </c>
      <c r="AP270" s="12">
        <v>2.2999999999999998</v>
      </c>
      <c r="AQ270" s="32">
        <v>0.12129522176569192</v>
      </c>
      <c r="AR270" s="34">
        <v>900</v>
      </c>
      <c r="AS270" s="34">
        <v>920</v>
      </c>
      <c r="AT270" s="31">
        <v>-2.1739130434782608E-2</v>
      </c>
      <c r="AU270" s="32">
        <v>6.1345996997402209E-2</v>
      </c>
      <c r="AV270" s="36">
        <v>3605.28</v>
      </c>
      <c r="AW270" s="30">
        <v>0.77939999999999998</v>
      </c>
      <c r="AX270" s="30">
        <v>0.22059999999999999</v>
      </c>
      <c r="AY270" s="30">
        <v>0.48620000000000002</v>
      </c>
      <c r="AZ270" s="30">
        <v>0.25850000000000001</v>
      </c>
      <c r="BA270" s="30">
        <v>6.5600000000000006E-2</v>
      </c>
      <c r="BB270" s="30">
        <v>0.78149999999999997</v>
      </c>
      <c r="BC270" s="30">
        <v>0.14460000000000001</v>
      </c>
      <c r="BD270" s="37">
        <v>10</v>
      </c>
      <c r="BE270" s="29">
        <v>71</v>
      </c>
      <c r="BF270" s="38" t="s">
        <v>2981</v>
      </c>
      <c r="BG270" s="39">
        <v>149.02708884881901</v>
      </c>
      <c r="BH270" s="39">
        <v>-35.294141627284198</v>
      </c>
      <c r="BI270" s="40">
        <f t="shared" si="56"/>
        <v>95</v>
      </c>
      <c r="BJ270" s="40">
        <f t="shared" si="57"/>
        <v>75</v>
      </c>
      <c r="BK270" s="40">
        <f t="shared" si="58"/>
        <v>43</v>
      </c>
      <c r="BL270" s="40">
        <f t="shared" si="59"/>
        <v>80</v>
      </c>
      <c r="BM270" s="40">
        <f t="shared" si="60"/>
        <v>42</v>
      </c>
      <c r="BN270" s="40">
        <f t="shared" si="61"/>
        <v>100</v>
      </c>
      <c r="BO270" s="40">
        <f t="shared" si="62"/>
        <v>93</v>
      </c>
      <c r="BP270" s="40">
        <f t="shared" si="63"/>
        <v>4</v>
      </c>
      <c r="BQ270" s="41">
        <f t="shared" si="64"/>
        <v>58</v>
      </c>
      <c r="BR270" s="40">
        <f t="shared" si="65"/>
        <v>73</v>
      </c>
      <c r="BS270" s="41">
        <f t="shared" si="66"/>
        <v>100</v>
      </c>
      <c r="BT270" s="41">
        <f t="shared" si="67"/>
        <v>51</v>
      </c>
      <c r="BU270" s="41">
        <f t="shared" si="68"/>
        <v>100</v>
      </c>
      <c r="BV270" s="41">
        <f t="shared" si="69"/>
        <v>73</v>
      </c>
    </row>
    <row r="271" spans="2:74" x14ac:dyDescent="0.3">
      <c r="B271" s="12" t="s">
        <v>497</v>
      </c>
      <c r="C271" s="12">
        <v>101061542</v>
      </c>
      <c r="D271" s="12" t="s">
        <v>498</v>
      </c>
      <c r="E271" s="12" t="s">
        <v>348</v>
      </c>
      <c r="F271" s="12" t="s">
        <v>2703</v>
      </c>
      <c r="G271" s="12" t="s">
        <v>85</v>
      </c>
      <c r="H271" s="12" t="s">
        <v>86</v>
      </c>
      <c r="I271" s="28">
        <v>1225000</v>
      </c>
      <c r="J271" s="28">
        <v>1188000</v>
      </c>
      <c r="K271" s="28">
        <v>1128600</v>
      </c>
      <c r="L271" s="28">
        <v>1250000</v>
      </c>
      <c r="M271" s="28">
        <v>1250000</v>
      </c>
      <c r="N271" s="28">
        <v>1255000</v>
      </c>
      <c r="O271" s="29">
        <v>62</v>
      </c>
      <c r="P271" s="29">
        <v>62</v>
      </c>
      <c r="Q271" s="29">
        <v>66</v>
      </c>
      <c r="R271" s="28">
        <v>720</v>
      </c>
      <c r="S271" s="28">
        <v>665</v>
      </c>
      <c r="T271" s="30">
        <v>1.4</v>
      </c>
      <c r="U271" s="30">
        <v>9.9999999999999867E-2</v>
      </c>
      <c r="V271" s="30">
        <v>1.3</v>
      </c>
      <c r="W271" s="30">
        <v>1</v>
      </c>
      <c r="X271" s="31">
        <v>3.0563265306122449E-2</v>
      </c>
      <c r="Y271" s="30">
        <v>1.4</v>
      </c>
      <c r="Z271" s="30">
        <v>-0.10000000000000009</v>
      </c>
      <c r="AA271" s="30">
        <v>1.5</v>
      </c>
      <c r="AB271" s="30">
        <v>1</v>
      </c>
      <c r="AC271" s="32">
        <v>0.2496532593619972</v>
      </c>
      <c r="AD271" s="30">
        <v>8.1684092606422691</v>
      </c>
      <c r="AE271" s="12">
        <v>255</v>
      </c>
      <c r="AF271" s="12">
        <v>236</v>
      </c>
      <c r="AG271" s="12">
        <v>195</v>
      </c>
      <c r="AH271" s="33">
        <v>7.1599045346062056</v>
      </c>
      <c r="AI271" s="34">
        <v>715000</v>
      </c>
      <c r="AJ271" s="34">
        <v>662000</v>
      </c>
      <c r="AK271" s="34">
        <v>680000</v>
      </c>
      <c r="AL271" s="35">
        <v>8.0060422960725075E-2</v>
      </c>
      <c r="AM271" s="35">
        <v>5.1470588235294115E-2</v>
      </c>
      <c r="AN271" s="12">
        <v>1.9</v>
      </c>
      <c r="AO271" s="33">
        <v>0.29999999999999982</v>
      </c>
      <c r="AP271" s="12">
        <v>1.6</v>
      </c>
      <c r="AQ271" s="32">
        <v>0.11798780487804879</v>
      </c>
      <c r="AR271" s="34">
        <v>495</v>
      </c>
      <c r="AS271" s="34">
        <v>450</v>
      </c>
      <c r="AT271" s="31">
        <v>0.1</v>
      </c>
      <c r="AU271" s="32">
        <v>0.33325363630399635</v>
      </c>
      <c r="AV271" s="36">
        <v>2884.0000000000005</v>
      </c>
      <c r="AW271" s="30">
        <v>0.82320000000000004</v>
      </c>
      <c r="AX271" s="30">
        <v>0.17680000000000001</v>
      </c>
      <c r="AY271" s="30">
        <v>0.98350000000000004</v>
      </c>
      <c r="AZ271" s="30">
        <v>3.8E-3</v>
      </c>
      <c r="BA271" s="30">
        <v>0.36890000000000001</v>
      </c>
      <c r="BB271" s="30">
        <v>0.48559999999999998</v>
      </c>
      <c r="BC271" s="30">
        <v>9.8599999999999993E-2</v>
      </c>
      <c r="BD271" s="37">
        <v>8</v>
      </c>
      <c r="BE271" s="29">
        <v>241</v>
      </c>
      <c r="BF271" s="38" t="s">
        <v>2982</v>
      </c>
      <c r="BG271" s="39">
        <v>148.88494441152301</v>
      </c>
      <c r="BH271" s="39">
        <v>-34.886145071393798</v>
      </c>
      <c r="BI271" s="40">
        <f t="shared" si="56"/>
        <v>93</v>
      </c>
      <c r="BJ271" s="40">
        <f t="shared" si="57"/>
        <v>85</v>
      </c>
      <c r="BK271" s="40">
        <f t="shared" si="58"/>
        <v>36</v>
      </c>
      <c r="BL271" s="40">
        <f t="shared" si="59"/>
        <v>1</v>
      </c>
      <c r="BM271" s="40">
        <f t="shared" si="60"/>
        <v>41</v>
      </c>
      <c r="BN271" s="40">
        <f t="shared" si="61"/>
        <v>100</v>
      </c>
      <c r="BO271" s="40">
        <f t="shared" si="62"/>
        <v>63</v>
      </c>
      <c r="BP271" s="40">
        <f t="shared" si="63"/>
        <v>71</v>
      </c>
      <c r="BQ271" s="41">
        <f t="shared" si="64"/>
        <v>52</v>
      </c>
      <c r="BR271" s="40">
        <f t="shared" si="65"/>
        <v>69</v>
      </c>
      <c r="BS271" s="41">
        <f t="shared" si="66"/>
        <v>100</v>
      </c>
      <c r="BT271" s="41">
        <f t="shared" si="67"/>
        <v>93</v>
      </c>
      <c r="BU271" s="41">
        <f t="shared" si="68"/>
        <v>80</v>
      </c>
      <c r="BV271" s="41">
        <f t="shared" si="69"/>
        <v>72</v>
      </c>
    </row>
    <row r="272" spans="2:74" x14ac:dyDescent="0.3">
      <c r="B272" s="12" t="s">
        <v>499</v>
      </c>
      <c r="C272" s="12">
        <v>103011060</v>
      </c>
      <c r="D272" s="12" t="s">
        <v>500</v>
      </c>
      <c r="E272" s="12" t="s">
        <v>109</v>
      </c>
      <c r="F272" s="12" t="s">
        <v>2703</v>
      </c>
      <c r="G272" s="12" t="s">
        <v>85</v>
      </c>
      <c r="H272" s="12" t="s">
        <v>86</v>
      </c>
      <c r="I272" s="28">
        <v>800000</v>
      </c>
      <c r="J272" s="28">
        <v>750000</v>
      </c>
      <c r="K272" s="28">
        <v>799000</v>
      </c>
      <c r="L272" s="28">
        <v>780000</v>
      </c>
      <c r="M272" s="28">
        <v>766000</v>
      </c>
      <c r="N272" s="28">
        <v>780000</v>
      </c>
      <c r="O272" s="29">
        <v>67</v>
      </c>
      <c r="P272" s="29">
        <v>65</v>
      </c>
      <c r="Q272" s="29">
        <v>45</v>
      </c>
      <c r="R272" s="28">
        <v>400</v>
      </c>
      <c r="S272" s="28">
        <v>380</v>
      </c>
      <c r="T272" s="30">
        <v>1.5</v>
      </c>
      <c r="U272" s="30">
        <v>0.10000000000000009</v>
      </c>
      <c r="V272" s="30">
        <v>1.4</v>
      </c>
      <c r="W272" s="30">
        <v>1.4</v>
      </c>
      <c r="X272" s="31">
        <v>2.5999999999999999E-2</v>
      </c>
      <c r="Y272" s="30">
        <v>0.5</v>
      </c>
      <c r="Z272" s="30">
        <v>9.9999999999999978E-2</v>
      </c>
      <c r="AA272" s="30">
        <v>0.4</v>
      </c>
      <c r="AB272" s="30">
        <v>0.4</v>
      </c>
      <c r="AC272" s="32">
        <v>0.19462826002335537</v>
      </c>
      <c r="AD272" s="30">
        <v>7.4857023085905912</v>
      </c>
      <c r="AE272" s="12">
        <v>303</v>
      </c>
      <c r="AF272" s="12">
        <v>319</v>
      </c>
      <c r="AG272" s="12">
        <v>306</v>
      </c>
      <c r="AH272" s="33">
        <v>6.6735751295336785</v>
      </c>
      <c r="AI272" s="34">
        <v>670000</v>
      </c>
      <c r="AJ272" s="34">
        <v>640000</v>
      </c>
      <c r="AK272" s="34">
        <v>660000</v>
      </c>
      <c r="AL272" s="35">
        <v>4.6875E-2</v>
      </c>
      <c r="AM272" s="35">
        <v>1.5151515151515152E-2</v>
      </c>
      <c r="AN272" s="12">
        <v>2.6</v>
      </c>
      <c r="AO272" s="33">
        <v>0.10000000000000009</v>
      </c>
      <c r="AP272" s="12">
        <v>2.5</v>
      </c>
      <c r="AQ272" s="32">
        <v>9.1428571428571428E-2</v>
      </c>
      <c r="AR272" s="34">
        <v>495</v>
      </c>
      <c r="AS272" s="34">
        <v>480</v>
      </c>
      <c r="AT272" s="31">
        <v>3.125E-2</v>
      </c>
      <c r="AU272" s="32">
        <v>0.21023245850125069</v>
      </c>
      <c r="AV272" s="36">
        <v>2055.2000000000003</v>
      </c>
      <c r="AW272" s="30">
        <v>0.76570000000000005</v>
      </c>
      <c r="AX272" s="30">
        <v>0.23430000000000001</v>
      </c>
      <c r="AY272" s="30">
        <v>0.98440000000000005</v>
      </c>
      <c r="AZ272" s="30">
        <v>0</v>
      </c>
      <c r="BA272" s="30">
        <v>0.46589999999999998</v>
      </c>
      <c r="BB272" s="30">
        <v>0.39629999999999999</v>
      </c>
      <c r="BC272" s="30">
        <v>8.8499999999999995E-2</v>
      </c>
      <c r="BD272" s="37">
        <v>5</v>
      </c>
      <c r="BE272" s="29">
        <v>139</v>
      </c>
      <c r="BF272" s="38" t="s">
        <v>2983</v>
      </c>
      <c r="BG272" s="39">
        <v>149.77807982912699</v>
      </c>
      <c r="BH272" s="39">
        <v>-33.4771300017863</v>
      </c>
      <c r="BI272" s="40">
        <f t="shared" si="56"/>
        <v>92</v>
      </c>
      <c r="BJ272" s="40">
        <f t="shared" si="57"/>
        <v>74</v>
      </c>
      <c r="BK272" s="40">
        <f t="shared" si="58"/>
        <v>42</v>
      </c>
      <c r="BL272" s="40">
        <f t="shared" si="59"/>
        <v>31</v>
      </c>
      <c r="BM272" s="40">
        <f t="shared" si="60"/>
        <v>24</v>
      </c>
      <c r="BN272" s="40">
        <f t="shared" si="61"/>
        <v>100</v>
      </c>
      <c r="BO272" s="40">
        <f t="shared" si="62"/>
        <v>79</v>
      </c>
      <c r="BP272" s="40">
        <f t="shared" si="63"/>
        <v>92</v>
      </c>
      <c r="BQ272" s="41">
        <f t="shared" si="64"/>
        <v>37</v>
      </c>
      <c r="BR272" s="40">
        <f t="shared" si="65"/>
        <v>75</v>
      </c>
      <c r="BS272" s="41">
        <f t="shared" si="66"/>
        <v>100</v>
      </c>
      <c r="BT272" s="41">
        <f t="shared" si="67"/>
        <v>100</v>
      </c>
      <c r="BU272" s="41">
        <f t="shared" si="68"/>
        <v>50</v>
      </c>
      <c r="BV272" s="41">
        <f t="shared" si="69"/>
        <v>72</v>
      </c>
    </row>
    <row r="273" spans="2:74" x14ac:dyDescent="0.3">
      <c r="B273" s="12" t="s">
        <v>501</v>
      </c>
      <c r="C273" s="12">
        <v>105031105</v>
      </c>
      <c r="D273" s="12" t="s">
        <v>122</v>
      </c>
      <c r="E273" s="12" t="s">
        <v>123</v>
      </c>
      <c r="F273" s="12" t="s">
        <v>2703</v>
      </c>
      <c r="G273" s="12" t="s">
        <v>85</v>
      </c>
      <c r="H273" s="12" t="s">
        <v>86</v>
      </c>
      <c r="I273" s="28">
        <v>380000</v>
      </c>
      <c r="J273" s="28">
        <v>380000</v>
      </c>
      <c r="K273" s="28">
        <v>349000</v>
      </c>
      <c r="L273" s="28">
        <v>385000</v>
      </c>
      <c r="M273" s="28">
        <v>385000</v>
      </c>
      <c r="N273" s="28">
        <v>382500</v>
      </c>
      <c r="O273" s="29">
        <v>87</v>
      </c>
      <c r="P273" s="29">
        <v>64</v>
      </c>
      <c r="Q273" s="29">
        <v>70</v>
      </c>
      <c r="R273" s="28">
        <v>430</v>
      </c>
      <c r="S273" s="28">
        <v>400</v>
      </c>
      <c r="T273" s="30">
        <v>1.6</v>
      </c>
      <c r="U273" s="30">
        <v>0.20000000000000018</v>
      </c>
      <c r="V273" s="30">
        <v>1.4</v>
      </c>
      <c r="W273" s="30">
        <v>1.3</v>
      </c>
      <c r="X273" s="31">
        <v>5.8842105263157897E-2</v>
      </c>
      <c r="Y273" s="30">
        <v>1.7</v>
      </c>
      <c r="Z273" s="30">
        <v>-0.30000000000000004</v>
      </c>
      <c r="AA273" s="30">
        <v>2</v>
      </c>
      <c r="AB273" s="30">
        <v>1.5</v>
      </c>
      <c r="AC273" s="32">
        <v>0.29107549008989492</v>
      </c>
      <c r="AD273" s="30">
        <v>4.9467212090411472</v>
      </c>
      <c r="AE273" s="12">
        <v>335</v>
      </c>
      <c r="AF273" s="12">
        <v>313</v>
      </c>
      <c r="AG273" s="12">
        <v>294</v>
      </c>
      <c r="AH273" s="33">
        <v>4.6701846965699207</v>
      </c>
      <c r="AI273" s="34">
        <v>529000</v>
      </c>
      <c r="AJ273" s="34">
        <v>500000</v>
      </c>
      <c r="AK273" s="34">
        <v>485000</v>
      </c>
      <c r="AL273" s="35">
        <v>5.8000000000000003E-2</v>
      </c>
      <c r="AM273" s="35">
        <v>9.0721649484536079E-2</v>
      </c>
      <c r="AN273" s="12">
        <v>1.9</v>
      </c>
      <c r="AO273" s="33">
        <v>0.19999999999999996</v>
      </c>
      <c r="AP273" s="12">
        <v>1.7</v>
      </c>
      <c r="AQ273" s="32">
        <v>7.9322033898305083E-2</v>
      </c>
      <c r="AR273" s="34">
        <v>500</v>
      </c>
      <c r="AS273" s="34">
        <v>465</v>
      </c>
      <c r="AT273" s="31">
        <v>7.5268817204301078E-2</v>
      </c>
      <c r="AU273" s="32">
        <v>0.24099902981683344</v>
      </c>
      <c r="AV273" s="36">
        <v>1477.2800000000002</v>
      </c>
      <c r="AW273" s="30">
        <v>0.68540000000000001</v>
      </c>
      <c r="AX273" s="30">
        <v>0.31459999999999999</v>
      </c>
      <c r="AY273" s="30">
        <v>0.93149999999999999</v>
      </c>
      <c r="AZ273" s="30">
        <v>3.78E-2</v>
      </c>
      <c r="BA273" s="30">
        <v>0.42220000000000002</v>
      </c>
      <c r="BB273" s="30">
        <v>0.2883</v>
      </c>
      <c r="BC273" s="30">
        <v>0.23749999999999999</v>
      </c>
      <c r="BD273" s="37">
        <v>1</v>
      </c>
      <c r="BE273" s="29">
        <v>357</v>
      </c>
      <c r="BF273" s="38" t="s">
        <v>2984</v>
      </c>
      <c r="BG273" s="39">
        <v>147.95096528304899</v>
      </c>
      <c r="BH273" s="39">
        <v>-32.185070793498802</v>
      </c>
      <c r="BI273" s="40">
        <f t="shared" si="56"/>
        <v>90</v>
      </c>
      <c r="BJ273" s="40">
        <f t="shared" si="57"/>
        <v>85</v>
      </c>
      <c r="BK273" s="40">
        <f t="shared" si="58"/>
        <v>67</v>
      </c>
      <c r="BL273" s="40">
        <f t="shared" si="59"/>
        <v>20</v>
      </c>
      <c r="BM273" s="40">
        <f t="shared" si="60"/>
        <v>30</v>
      </c>
      <c r="BN273" s="40">
        <f t="shared" si="61"/>
        <v>100</v>
      </c>
      <c r="BO273" s="40">
        <f t="shared" si="62"/>
        <v>47</v>
      </c>
      <c r="BP273" s="40">
        <f t="shared" si="63"/>
        <v>83</v>
      </c>
      <c r="BQ273" s="41">
        <f t="shared" si="64"/>
        <v>100</v>
      </c>
      <c r="BR273" s="40">
        <f t="shared" si="65"/>
        <v>100</v>
      </c>
      <c r="BS273" s="41">
        <f t="shared" si="66"/>
        <v>73</v>
      </c>
      <c r="BT273" s="41">
        <f t="shared" si="67"/>
        <v>88</v>
      </c>
      <c r="BU273" s="41">
        <f t="shared" si="68"/>
        <v>10</v>
      </c>
      <c r="BV273" s="41">
        <f t="shared" si="69"/>
        <v>72</v>
      </c>
    </row>
    <row r="274" spans="2:74" x14ac:dyDescent="0.3">
      <c r="B274" s="12" t="s">
        <v>502</v>
      </c>
      <c r="C274" s="12">
        <v>106011109</v>
      </c>
      <c r="D274" s="12" t="s">
        <v>503</v>
      </c>
      <c r="E274" s="12" t="s">
        <v>299</v>
      </c>
      <c r="F274" s="12" t="s">
        <v>2703</v>
      </c>
      <c r="G274" s="12" t="s">
        <v>85</v>
      </c>
      <c r="H274" s="12" t="s">
        <v>86</v>
      </c>
      <c r="I274" s="28">
        <v>788144</v>
      </c>
      <c r="J274" s="28">
        <v>790000</v>
      </c>
      <c r="K274" s="28">
        <v>750000</v>
      </c>
      <c r="L274" s="28">
        <v>850000</v>
      </c>
      <c r="M274" s="28">
        <v>850000</v>
      </c>
      <c r="N274" s="28">
        <v>690000</v>
      </c>
      <c r="O274" s="29">
        <v>46</v>
      </c>
      <c r="P274" s="29">
        <v>48</v>
      </c>
      <c r="Q274" s="29">
        <v>48</v>
      </c>
      <c r="R274" s="28">
        <v>560</v>
      </c>
      <c r="S274" s="28">
        <v>510</v>
      </c>
      <c r="T274" s="30">
        <v>2</v>
      </c>
      <c r="U274" s="30">
        <v>0</v>
      </c>
      <c r="V274" s="30">
        <v>2</v>
      </c>
      <c r="W274" s="30">
        <v>1.8</v>
      </c>
      <c r="X274" s="31">
        <v>3.6947562881909903E-2</v>
      </c>
      <c r="Y274" s="30">
        <v>1.5</v>
      </c>
      <c r="Z274" s="30">
        <v>0.10000000000000009</v>
      </c>
      <c r="AA274" s="30">
        <v>1.4</v>
      </c>
      <c r="AB274" s="30">
        <v>1.2</v>
      </c>
      <c r="AC274" s="32">
        <v>0.27563395810363833</v>
      </c>
      <c r="AD274" s="30">
        <v>7.4601390891357804</v>
      </c>
      <c r="AE274" s="12">
        <v>707</v>
      </c>
      <c r="AF274" s="12">
        <v>686</v>
      </c>
      <c r="AG274" s="12">
        <v>463</v>
      </c>
      <c r="AH274" s="33">
        <v>7.9747520288548239</v>
      </c>
      <c r="AI274" s="34">
        <v>660000</v>
      </c>
      <c r="AJ274" s="34">
        <v>625000</v>
      </c>
      <c r="AK274" s="34">
        <v>630000</v>
      </c>
      <c r="AL274" s="35">
        <v>5.6000000000000001E-2</v>
      </c>
      <c r="AM274" s="35">
        <v>4.7619047619047616E-2</v>
      </c>
      <c r="AN274" s="12">
        <v>2.5</v>
      </c>
      <c r="AO274" s="33">
        <v>0.10000000000000009</v>
      </c>
      <c r="AP274" s="12">
        <v>2.4</v>
      </c>
      <c r="AQ274" s="32">
        <v>0.10183486238532109</v>
      </c>
      <c r="AR274" s="34">
        <v>580</v>
      </c>
      <c r="AS274" s="34">
        <v>540</v>
      </c>
      <c r="AT274" s="31">
        <v>7.407407407407407E-2</v>
      </c>
      <c r="AU274" s="32">
        <v>0.29054956308880897</v>
      </c>
      <c r="AV274" s="36">
        <v>2031.6800000000003</v>
      </c>
      <c r="AW274" s="30">
        <v>0.78690000000000004</v>
      </c>
      <c r="AX274" s="30">
        <v>0.21310000000000001</v>
      </c>
      <c r="AY274" s="30">
        <v>0.9929</v>
      </c>
      <c r="AZ274" s="30">
        <v>1.6000000000000001E-3</v>
      </c>
      <c r="BA274" s="30">
        <v>0.40949999999999998</v>
      </c>
      <c r="BB274" s="30">
        <v>0.46029999999999999</v>
      </c>
      <c r="BC274" s="30">
        <v>9.9299999999999999E-2</v>
      </c>
      <c r="BD274" s="37">
        <v>7.5</v>
      </c>
      <c r="BE274" s="29">
        <v>101</v>
      </c>
      <c r="BF274" s="38" t="s">
        <v>2985</v>
      </c>
      <c r="BG274" s="39">
        <v>151.16951524946501</v>
      </c>
      <c r="BH274" s="39">
        <v>-32.958017274334203</v>
      </c>
      <c r="BI274" s="40">
        <f t="shared" si="56"/>
        <v>84</v>
      </c>
      <c r="BJ274" s="40">
        <f t="shared" si="57"/>
        <v>75</v>
      </c>
      <c r="BK274" s="40">
        <f t="shared" si="58"/>
        <v>26</v>
      </c>
      <c r="BL274" s="40">
        <f t="shared" si="59"/>
        <v>4</v>
      </c>
      <c r="BM274" s="40">
        <f t="shared" si="60"/>
        <v>29</v>
      </c>
      <c r="BN274" s="40">
        <f t="shared" si="61"/>
        <v>100</v>
      </c>
      <c r="BO274" s="40">
        <f t="shared" si="62"/>
        <v>86</v>
      </c>
      <c r="BP274" s="40">
        <f t="shared" si="63"/>
        <v>80</v>
      </c>
      <c r="BQ274" s="41">
        <f t="shared" si="64"/>
        <v>73</v>
      </c>
      <c r="BR274" s="40">
        <f t="shared" si="65"/>
        <v>76</v>
      </c>
      <c r="BS274" s="41">
        <f t="shared" si="66"/>
        <v>83</v>
      </c>
      <c r="BT274" s="41">
        <f t="shared" si="67"/>
        <v>92</v>
      </c>
      <c r="BU274" s="41">
        <f t="shared" si="68"/>
        <v>75</v>
      </c>
      <c r="BV274" s="41">
        <f t="shared" si="69"/>
        <v>72</v>
      </c>
    </row>
    <row r="275" spans="2:74" x14ac:dyDescent="0.3">
      <c r="B275" s="12" t="s">
        <v>504</v>
      </c>
      <c r="C275" s="12">
        <v>111011213</v>
      </c>
      <c r="D275" s="12" t="s">
        <v>505</v>
      </c>
      <c r="E275" s="12" t="s">
        <v>506</v>
      </c>
      <c r="F275" s="12" t="s">
        <v>2986</v>
      </c>
      <c r="G275" s="12" t="s">
        <v>85</v>
      </c>
      <c r="H275" s="12" t="s">
        <v>86</v>
      </c>
      <c r="I275" s="28">
        <v>1161500</v>
      </c>
      <c r="J275" s="28">
        <v>1181700</v>
      </c>
      <c r="K275" s="28">
        <v>1173000</v>
      </c>
      <c r="L275" s="28">
        <v>1170000</v>
      </c>
      <c r="M275" s="28">
        <v>1170000</v>
      </c>
      <c r="N275" s="28">
        <v>1170000</v>
      </c>
      <c r="O275" s="29">
        <v>33</v>
      </c>
      <c r="P275" s="29">
        <v>33</v>
      </c>
      <c r="Q275" s="29">
        <v>33</v>
      </c>
      <c r="R275" s="28">
        <v>750</v>
      </c>
      <c r="S275" s="28">
        <v>695</v>
      </c>
      <c r="T275" s="30">
        <v>3.3</v>
      </c>
      <c r="U275" s="30">
        <v>9.9999999999999645E-2</v>
      </c>
      <c r="V275" s="30">
        <v>3.2</v>
      </c>
      <c r="W275" s="30">
        <v>3.1</v>
      </c>
      <c r="X275" s="31">
        <v>3.3577270770555313E-2</v>
      </c>
      <c r="Y275" s="30">
        <v>2.1</v>
      </c>
      <c r="Z275" s="30">
        <v>-0.19999999999999973</v>
      </c>
      <c r="AA275" s="30">
        <v>2.2999999999999998</v>
      </c>
      <c r="AB275" s="30">
        <v>2.9</v>
      </c>
      <c r="AC275" s="32">
        <v>0.304244823781398</v>
      </c>
      <c r="AD275" s="30">
        <v>9.0610349441562512</v>
      </c>
      <c r="AE275" s="12">
        <v>353</v>
      </c>
      <c r="AF275" s="12">
        <v>371</v>
      </c>
      <c r="AG275" s="12">
        <v>335</v>
      </c>
      <c r="AH275" s="33">
        <v>2.8654453569172458</v>
      </c>
      <c r="AI275" s="34">
        <v>940000</v>
      </c>
      <c r="AJ275" s="34">
        <v>905000</v>
      </c>
      <c r="AK275" s="34">
        <v>910000</v>
      </c>
      <c r="AL275" s="35">
        <v>3.8674033149171269E-2</v>
      </c>
      <c r="AM275" s="35">
        <v>3.2967032967032968E-2</v>
      </c>
      <c r="AN275" s="12">
        <v>3.3</v>
      </c>
      <c r="AO275" s="33">
        <v>0.19999999999999973</v>
      </c>
      <c r="AP275" s="12">
        <v>3.1</v>
      </c>
      <c r="AQ275" s="32">
        <v>9.789473684210527E-2</v>
      </c>
      <c r="AR275" s="34">
        <v>650</v>
      </c>
      <c r="AS275" s="34">
        <v>600</v>
      </c>
      <c r="AT275" s="31">
        <v>8.3333333333333329E-2</v>
      </c>
      <c r="AU275" s="32">
        <v>0.13574093168527568</v>
      </c>
      <c r="AV275" s="36">
        <v>2465.1200000000003</v>
      </c>
      <c r="AW275" s="30">
        <v>0.81140000000000001</v>
      </c>
      <c r="AX275" s="30">
        <v>0.18859999999999999</v>
      </c>
      <c r="AY275" s="30">
        <v>0.90569999999999995</v>
      </c>
      <c r="AZ275" s="30">
        <v>8.8400000000000006E-2</v>
      </c>
      <c r="BA275" s="30">
        <v>0.48480000000000001</v>
      </c>
      <c r="BB275" s="30">
        <v>0.39429999999999998</v>
      </c>
      <c r="BC275" s="30">
        <v>0.1082</v>
      </c>
      <c r="BD275" s="37">
        <v>8.5</v>
      </c>
      <c r="BE275" s="29">
        <v>104</v>
      </c>
      <c r="BF275" s="38" t="s">
        <v>2987</v>
      </c>
      <c r="BG275" s="39">
        <v>151.64884556361901</v>
      </c>
      <c r="BH275" s="39">
        <v>-33.006149861078001</v>
      </c>
      <c r="BI275" s="40">
        <f t="shared" ref="BI275:BI338" si="70">IF(T275&lt;=1, 100, IF(T275&gt;=7, 1, ROUND(100 - ((T275-1)/6)*99, 0)))</f>
        <v>62</v>
      </c>
      <c r="BJ275" s="40">
        <f t="shared" ref="BJ275:BJ338" si="71">IF(AN275&lt;=1, 100, IF(AN275&gt;=7, 1, ROUND(100 - ((AN275-1)/6)*99, 0)))</f>
        <v>62</v>
      </c>
      <c r="BK275" s="40">
        <f t="shared" ref="BK275:BK338" si="72">IF(AH275&lt;=2, 100, IF(AH275&gt;=10, 1, ROUND(100 - ((AH275-2)/8)*99, 0)))</f>
        <v>89</v>
      </c>
      <c r="BL275" s="40">
        <f t="shared" ref="BL275:BL338" si="73">IF(OR(ISBLANK(AU275), AU275=""), "", IF(AU275&lt;=0, 100, IF(AU275&gt;=0.3, 1, ROUND(100 - (AU275/0.3)*99, 0))))</f>
        <v>55</v>
      </c>
      <c r="BM275" s="40">
        <f t="shared" ref="BM275:BM338" si="74">IF(AL275&lt;=0, 1, IF(AL275&gt;=0.2, 100, ROUND(1 + (AL275/0.2)*99, 0)))</f>
        <v>20</v>
      </c>
      <c r="BN275" s="40">
        <f t="shared" ref="BN275:BN338" si="75">IF(AQ275&lt;=0.01, 1, IF(AQ275&gt;=0.075, 100, ROUND(1 + ((AQ275-0.01)/0.065)*99, 0)))</f>
        <v>100</v>
      </c>
      <c r="BO275" s="40">
        <f t="shared" ref="BO275:BO338" si="76">IF(BE275&gt;=750, 1, IF(BE275&lt;=50, 100, ROUND(100 - 99 * (((BE275 - 50)/700)^0.75), 0)))</f>
        <v>86</v>
      </c>
      <c r="BP275" s="40">
        <f t="shared" ref="BP275:BP338" si="77">IF(BA275&gt;=0.5, 100, IF(BA275&lt;=0.05, 1, ROUND(1 + ((BA275-0.05)/0.45)*99, 0)))</f>
        <v>97</v>
      </c>
      <c r="BQ275" s="41">
        <f t="shared" ref="BQ275:BQ338" si="78">IF(X275&gt;=0.045, 100, IF(X275&lt;=0.015, 1, ROUND(1 + ((X275-0.015)/0.03)*99, 0)))</f>
        <v>62</v>
      </c>
      <c r="BR275" s="40">
        <f t="shared" ref="BR275:BR338" si="79">IF(AD275&lt;=5, 100, IF(AD275&gt;=15, 1, ROUND(100 - ((AD275-5)/10)*99, 0)))</f>
        <v>60</v>
      </c>
      <c r="BS275" s="41">
        <f t="shared" ref="BS275:BS338" si="80">IF(AC275&lt;=0.25, 100, IF(AC275&gt;=0.4, 1, ROUND(100 - ((AC275-0.25)/0.15)*99, 0)))</f>
        <v>64</v>
      </c>
      <c r="BT275" s="41">
        <f t="shared" ref="BT275:BT338" si="81">IF(Y275&lt;=1, 100, IF(Y275&gt;=7, 1, ROUND(100 - ((Y275-1)/6)*99, 0)))</f>
        <v>82</v>
      </c>
      <c r="BU275" s="41">
        <f t="shared" ref="BU275:BU338" si="82">BD275*10</f>
        <v>85</v>
      </c>
      <c r="BV275" s="41">
        <f t="shared" ref="BV275:BV338" si="83">IF(
  (
    IF($BI$2,0.1,0) + IF($BJ$2,0.1,0) + IF($BK$2,0.05,0) + IF($BL$2,0.07,0) + IF($BM$2,0.05,0) + IF($BN$2,0.1,0) +
    IF($BO$2,0.07,0) + IF($BP$2,0.08,0) + IF($BQ$2,0.08,0) + IF($BR$2,0.07,0) + IF($BS$2,0.07,0) + IF($BT$2,0.08,0) +
    IF($BU$2,0.08,0)
  ) = 0,
  "",
  ROUND(
    (
      IF($BI$2, BI275*0.1, 0) + IF($BJ$2, BJ275*0.1, 0) + IF($BK$2, BK275*0.05, 0) + IF($BL$2, BL275*0.07, 0) +
      IF($BM$2, BM275*0.05, 0) + IF($BN$2, BN275*0.1, 0) + IF($BO$2, BO275*0.07, 0) + IF($BP$2, BP275*0.08, 0) +
      IF($BQ$2, BQ275*0.08, 0) + IF($BR$2, BR275*0.07, 0) + IF($BS$2, BS275*0.07, 0) + IF($BT$2, BT275*0.08, 0) +
      IF($BU$2, BU275*0.08, 0)
    ) /
    (
      IF($BI$2,0.1,0) + IF($BJ$2,0.1,0) + IF($BK$2,0.05,0) + IF($BL$2,0.07,0) + IF($BM$2,0.05,0) +
      IF($BN$2,0.1,0) + IF($BO$2,0.07,0) + IF($BP$2,0.08,0) + IF($BQ$2,0.08,0) + IF($BR$2,0.07,0) +
      IF($BS$2,0.07,0) + IF($BT$2,0.08,0) + IF($BU$2,0.08,0)
    ),
  0)
)</f>
        <v>72</v>
      </c>
    </row>
    <row r="276" spans="2:74" x14ac:dyDescent="0.3">
      <c r="B276" s="12" t="s">
        <v>507</v>
      </c>
      <c r="C276" s="12">
        <v>113021260</v>
      </c>
      <c r="D276" s="12" t="s">
        <v>301</v>
      </c>
      <c r="E276" s="12" t="s">
        <v>84</v>
      </c>
      <c r="F276" s="12" t="s">
        <v>2703</v>
      </c>
      <c r="G276" s="12" t="s">
        <v>85</v>
      </c>
      <c r="H276" s="12" t="s">
        <v>86</v>
      </c>
      <c r="I276" s="28">
        <v>455000</v>
      </c>
      <c r="J276" s="28">
        <v>450000</v>
      </c>
      <c r="K276" s="28">
        <v>380000</v>
      </c>
      <c r="L276" s="28">
        <v>375500</v>
      </c>
      <c r="M276" s="28">
        <v>270000</v>
      </c>
      <c r="N276" s="28">
        <v>280000</v>
      </c>
      <c r="O276" s="29">
        <v>49</v>
      </c>
      <c r="P276" s="29">
        <v>66</v>
      </c>
      <c r="Q276" s="29">
        <v>82</v>
      </c>
      <c r="R276" s="28">
        <v>400</v>
      </c>
      <c r="S276" s="28">
        <v>365</v>
      </c>
      <c r="T276" s="30">
        <v>0.7</v>
      </c>
      <c r="U276" s="30">
        <v>0</v>
      </c>
      <c r="V276" s="30">
        <v>0.7</v>
      </c>
      <c r="W276" s="30">
        <v>0.8</v>
      </c>
      <c r="X276" s="31">
        <v>4.5714285714285714E-2</v>
      </c>
      <c r="Y276" s="30">
        <v>1.3</v>
      </c>
      <c r="Z276" s="30">
        <v>0.10000000000000009</v>
      </c>
      <c r="AA276" s="30">
        <v>1.2</v>
      </c>
      <c r="AB276" s="30">
        <v>0.1</v>
      </c>
      <c r="AC276" s="32">
        <v>0.2681252681252681</v>
      </c>
      <c r="AD276" s="30">
        <v>5.8652402402402393</v>
      </c>
      <c r="AE276" s="12">
        <v>153</v>
      </c>
      <c r="AF276" s="12">
        <v>148</v>
      </c>
      <c r="AG276" s="12">
        <v>102</v>
      </c>
      <c r="AH276" s="33">
        <v>13.77049180327869</v>
      </c>
      <c r="AI276" s="34">
        <v>475000</v>
      </c>
      <c r="AJ276" s="34">
        <v>437000</v>
      </c>
      <c r="AK276" s="34">
        <v>427500</v>
      </c>
      <c r="AL276" s="35">
        <v>8.6956521739130432E-2</v>
      </c>
      <c r="AM276" s="35">
        <v>0.1111111111111111</v>
      </c>
      <c r="AN276" s="12">
        <v>1.4</v>
      </c>
      <c r="AO276" s="33">
        <v>0</v>
      </c>
      <c r="AP276" s="12">
        <v>1.4</v>
      </c>
      <c r="AQ276" s="32">
        <v>0.10719738276990184</v>
      </c>
      <c r="AR276" s="34">
        <v>410</v>
      </c>
      <c r="AS276" s="34">
        <v>380</v>
      </c>
      <c r="AT276" s="31">
        <v>7.8947368421052627E-2</v>
      </c>
      <c r="AU276" s="32">
        <v>0.34920327150244362</v>
      </c>
      <c r="AV276" s="36">
        <v>1491.8400000000001</v>
      </c>
      <c r="AW276" s="30">
        <v>0.70479999999999998</v>
      </c>
      <c r="AX276" s="30">
        <v>0.29520000000000002</v>
      </c>
      <c r="AY276" s="30">
        <v>0.96850000000000003</v>
      </c>
      <c r="AZ276" s="30">
        <v>2.0799999999999999E-2</v>
      </c>
      <c r="BA276" s="30">
        <v>0.4854</v>
      </c>
      <c r="BB276" s="30">
        <v>0.25</v>
      </c>
      <c r="BC276" s="30">
        <v>0.21079999999999999</v>
      </c>
      <c r="BD276" s="37">
        <v>2</v>
      </c>
      <c r="BE276" s="29">
        <v>373</v>
      </c>
      <c r="BF276" s="38" t="s">
        <v>2988</v>
      </c>
      <c r="BG276" s="39">
        <v>148.23162443193999</v>
      </c>
      <c r="BH276" s="39">
        <v>-36.173232552243597</v>
      </c>
      <c r="BI276" s="40">
        <f t="shared" si="70"/>
        <v>100</v>
      </c>
      <c r="BJ276" s="40">
        <f t="shared" si="71"/>
        <v>93</v>
      </c>
      <c r="BK276" s="40">
        <f t="shared" si="72"/>
        <v>1</v>
      </c>
      <c r="BL276" s="40">
        <f t="shared" si="73"/>
        <v>1</v>
      </c>
      <c r="BM276" s="40">
        <f t="shared" si="74"/>
        <v>44</v>
      </c>
      <c r="BN276" s="40">
        <f t="shared" si="75"/>
        <v>100</v>
      </c>
      <c r="BO276" s="40">
        <f t="shared" si="76"/>
        <v>45</v>
      </c>
      <c r="BP276" s="40">
        <f t="shared" si="77"/>
        <v>97</v>
      </c>
      <c r="BQ276" s="41">
        <f t="shared" si="78"/>
        <v>100</v>
      </c>
      <c r="BR276" s="40">
        <f t="shared" si="79"/>
        <v>91</v>
      </c>
      <c r="BS276" s="41">
        <f t="shared" si="80"/>
        <v>88</v>
      </c>
      <c r="BT276" s="41">
        <f t="shared" si="81"/>
        <v>95</v>
      </c>
      <c r="BU276" s="41">
        <f t="shared" si="82"/>
        <v>20</v>
      </c>
      <c r="BV276" s="41">
        <f t="shared" si="83"/>
        <v>72</v>
      </c>
    </row>
    <row r="277" spans="2:74" x14ac:dyDescent="0.3">
      <c r="B277" s="12" t="s">
        <v>508</v>
      </c>
      <c r="C277" s="12">
        <v>124011455</v>
      </c>
      <c r="D277" s="12" t="s">
        <v>230</v>
      </c>
      <c r="E277" s="12" t="s">
        <v>231</v>
      </c>
      <c r="F277" s="12" t="s">
        <v>2791</v>
      </c>
      <c r="G277" s="12" t="s">
        <v>85</v>
      </c>
      <c r="H277" s="12" t="s">
        <v>86</v>
      </c>
      <c r="I277" s="28">
        <v>995000</v>
      </c>
      <c r="J277" s="28">
        <v>995000</v>
      </c>
      <c r="K277" s="28">
        <v>990000</v>
      </c>
      <c r="L277" s="28">
        <v>915000</v>
      </c>
      <c r="M277" s="28">
        <v>910000</v>
      </c>
      <c r="N277" s="28">
        <v>920000</v>
      </c>
      <c r="O277" s="29">
        <v>49</v>
      </c>
      <c r="P277" s="29">
        <v>50</v>
      </c>
      <c r="Q277" s="29">
        <v>51</v>
      </c>
      <c r="R277" s="28">
        <v>625</v>
      </c>
      <c r="S277" s="28">
        <v>600</v>
      </c>
      <c r="T277" s="30">
        <v>2.7</v>
      </c>
      <c r="U277" s="30">
        <v>-0.19999999999999973</v>
      </c>
      <c r="V277" s="30">
        <v>2.9</v>
      </c>
      <c r="W277" s="30">
        <v>2.5</v>
      </c>
      <c r="X277" s="31">
        <v>3.2663316582914576E-2</v>
      </c>
      <c r="Y277" s="30">
        <v>2.6</v>
      </c>
      <c r="Z277" s="30">
        <v>-0.39999999999999991</v>
      </c>
      <c r="AA277" s="30">
        <v>3</v>
      </c>
      <c r="AB277" s="30">
        <v>3.2</v>
      </c>
      <c r="AC277" s="32">
        <v>0.36520661929693343</v>
      </c>
      <c r="AD277" s="30">
        <v>11.180941113859962</v>
      </c>
      <c r="AE277" s="12">
        <v>340</v>
      </c>
      <c r="AF277" s="12">
        <v>290</v>
      </c>
      <c r="AG277" s="12">
        <v>297</v>
      </c>
      <c r="AH277" s="33">
        <v>3.5771230502599654</v>
      </c>
      <c r="AI277" s="34">
        <v>925000</v>
      </c>
      <c r="AJ277" s="34">
        <v>880000</v>
      </c>
      <c r="AK277" s="34">
        <v>900000</v>
      </c>
      <c r="AL277" s="35">
        <v>5.113636363636364E-2</v>
      </c>
      <c r="AM277" s="35">
        <v>2.7777777777777776E-2</v>
      </c>
      <c r="AN277" s="12">
        <v>2.9</v>
      </c>
      <c r="AO277" s="33">
        <v>0.10000000000000009</v>
      </c>
      <c r="AP277" s="12">
        <v>2.8</v>
      </c>
      <c r="AQ277" s="32">
        <v>9.4736842105263147E-2</v>
      </c>
      <c r="AR277" s="34">
        <v>630</v>
      </c>
      <c r="AS277" s="34">
        <v>580</v>
      </c>
      <c r="AT277" s="31">
        <v>8.6206896551724144E-2</v>
      </c>
      <c r="AU277" s="32">
        <v>2.1457339957119846E-3</v>
      </c>
      <c r="AV277" s="36">
        <v>1711.3600000000001</v>
      </c>
      <c r="AW277" s="30">
        <v>0.68710000000000004</v>
      </c>
      <c r="AX277" s="30">
        <v>0.31290000000000001</v>
      </c>
      <c r="AY277" s="30">
        <v>0.95609999999999995</v>
      </c>
      <c r="AZ277" s="30">
        <v>3.3399999999999999E-2</v>
      </c>
      <c r="BA277" s="30">
        <v>0.47010000000000002</v>
      </c>
      <c r="BB277" s="30">
        <v>0.33810000000000001</v>
      </c>
      <c r="BC277" s="30">
        <v>0.1739</v>
      </c>
      <c r="BD277" s="37">
        <v>8</v>
      </c>
      <c r="BE277" s="29">
        <v>77</v>
      </c>
      <c r="BF277" s="38" t="s">
        <v>2989</v>
      </c>
      <c r="BG277" s="39">
        <v>150.388185440211</v>
      </c>
      <c r="BH277" s="39">
        <v>-33.729274235532401</v>
      </c>
      <c r="BI277" s="40">
        <f t="shared" si="70"/>
        <v>72</v>
      </c>
      <c r="BJ277" s="40">
        <f t="shared" si="71"/>
        <v>69</v>
      </c>
      <c r="BK277" s="40">
        <f t="shared" si="72"/>
        <v>80</v>
      </c>
      <c r="BL277" s="40">
        <f t="shared" si="73"/>
        <v>99</v>
      </c>
      <c r="BM277" s="40">
        <f t="shared" si="74"/>
        <v>26</v>
      </c>
      <c r="BN277" s="40">
        <f t="shared" si="75"/>
        <v>100</v>
      </c>
      <c r="BO277" s="40">
        <f t="shared" si="76"/>
        <v>91</v>
      </c>
      <c r="BP277" s="40">
        <f t="shared" si="77"/>
        <v>93</v>
      </c>
      <c r="BQ277" s="41">
        <f t="shared" si="78"/>
        <v>59</v>
      </c>
      <c r="BR277" s="40">
        <f t="shared" si="79"/>
        <v>39</v>
      </c>
      <c r="BS277" s="41">
        <f t="shared" si="80"/>
        <v>24</v>
      </c>
      <c r="BT277" s="41">
        <f t="shared" si="81"/>
        <v>74</v>
      </c>
      <c r="BU277" s="41">
        <f t="shared" si="82"/>
        <v>80</v>
      </c>
      <c r="BV277" s="41">
        <f t="shared" si="83"/>
        <v>72</v>
      </c>
    </row>
    <row r="278" spans="2:74" x14ac:dyDescent="0.3">
      <c r="B278" s="12" t="s">
        <v>509</v>
      </c>
      <c r="C278" s="12">
        <v>128021533</v>
      </c>
      <c r="D278" s="12" t="s">
        <v>236</v>
      </c>
      <c r="E278" s="12" t="s">
        <v>237</v>
      </c>
      <c r="F278" s="12" t="s">
        <v>2791</v>
      </c>
      <c r="G278" s="12" t="s">
        <v>85</v>
      </c>
      <c r="H278" s="12" t="s">
        <v>86</v>
      </c>
      <c r="I278" s="28">
        <v>1450800</v>
      </c>
      <c r="J278" s="28">
        <v>1447150</v>
      </c>
      <c r="K278" s="28">
        <v>1302000</v>
      </c>
      <c r="L278" s="28">
        <v>1405000</v>
      </c>
      <c r="M278" s="28">
        <v>1405000</v>
      </c>
      <c r="N278" s="28">
        <v>1255000</v>
      </c>
      <c r="O278" s="29">
        <v>23</v>
      </c>
      <c r="P278" s="29">
        <v>22</v>
      </c>
      <c r="Q278" s="29">
        <v>22</v>
      </c>
      <c r="R278" s="28">
        <v>850</v>
      </c>
      <c r="S278" s="28">
        <v>780</v>
      </c>
      <c r="T278" s="30">
        <v>2.7</v>
      </c>
      <c r="U278" s="30">
        <v>0.10000000000000009</v>
      </c>
      <c r="V278" s="30">
        <v>2.6</v>
      </c>
      <c r="W278" s="30">
        <v>3.1</v>
      </c>
      <c r="X278" s="31">
        <v>3.046594982078853E-2</v>
      </c>
      <c r="Y278" s="30">
        <v>1.3</v>
      </c>
      <c r="Z278" s="30">
        <v>-0.19999999999999996</v>
      </c>
      <c r="AA278" s="30">
        <v>1.5</v>
      </c>
      <c r="AB278" s="30">
        <v>1.7</v>
      </c>
      <c r="AC278" s="32">
        <v>0.33895871881579781</v>
      </c>
      <c r="AD278" s="30">
        <v>11.125821476424424</v>
      </c>
      <c r="AE278" s="12">
        <v>145</v>
      </c>
      <c r="AF278" s="12">
        <v>96</v>
      </c>
      <c r="AG278" s="12">
        <v>127</v>
      </c>
      <c r="AH278" s="33">
        <v>2.2606790799561884</v>
      </c>
      <c r="AI278" s="34">
        <v>1580000</v>
      </c>
      <c r="AJ278" s="34">
        <v>1470000</v>
      </c>
      <c r="AK278" s="34">
        <v>1370000</v>
      </c>
      <c r="AL278" s="35">
        <v>7.4829931972789115E-2</v>
      </c>
      <c r="AM278" s="35">
        <v>0.15328467153284672</v>
      </c>
      <c r="AN278" s="12">
        <v>2.7</v>
      </c>
      <c r="AO278" s="33">
        <v>-9.9999999999999645E-2</v>
      </c>
      <c r="AP278" s="12">
        <v>2.8</v>
      </c>
      <c r="AQ278" s="32">
        <v>8.9334931096464953E-2</v>
      </c>
      <c r="AR278" s="34">
        <v>950</v>
      </c>
      <c r="AS278" s="34">
        <v>880</v>
      </c>
      <c r="AT278" s="31">
        <v>7.9545454545454544E-2</v>
      </c>
      <c r="AU278" s="32">
        <v>0.15698539313590185</v>
      </c>
      <c r="AV278" s="36">
        <v>2507.6800000000003</v>
      </c>
      <c r="AW278" s="30">
        <v>0.78039999999999998</v>
      </c>
      <c r="AX278" s="30">
        <v>0.21959999999999999</v>
      </c>
      <c r="AY278" s="30">
        <v>0.75829999999999997</v>
      </c>
      <c r="AZ278" s="30">
        <v>0.1032</v>
      </c>
      <c r="BA278" s="30">
        <v>0.39529999999999998</v>
      </c>
      <c r="BB278" s="30">
        <v>0.43780000000000002</v>
      </c>
      <c r="BC278" s="30">
        <v>0.1166</v>
      </c>
      <c r="BD278" s="37">
        <v>9</v>
      </c>
      <c r="BE278" s="29">
        <v>34</v>
      </c>
      <c r="BF278" s="38" t="s">
        <v>2990</v>
      </c>
      <c r="BG278" s="39">
        <v>150.97786778008</v>
      </c>
      <c r="BH278" s="39">
        <v>-34.104345794757997</v>
      </c>
      <c r="BI278" s="40">
        <f t="shared" si="70"/>
        <v>72</v>
      </c>
      <c r="BJ278" s="40">
        <f t="shared" si="71"/>
        <v>72</v>
      </c>
      <c r="BK278" s="40">
        <f t="shared" si="72"/>
        <v>97</v>
      </c>
      <c r="BL278" s="40">
        <f t="shared" si="73"/>
        <v>48</v>
      </c>
      <c r="BM278" s="40">
        <f t="shared" si="74"/>
        <v>38</v>
      </c>
      <c r="BN278" s="40">
        <f t="shared" si="75"/>
        <v>100</v>
      </c>
      <c r="BO278" s="40">
        <f t="shared" si="76"/>
        <v>100</v>
      </c>
      <c r="BP278" s="40">
        <f t="shared" si="77"/>
        <v>77</v>
      </c>
      <c r="BQ278" s="41">
        <f t="shared" si="78"/>
        <v>52</v>
      </c>
      <c r="BR278" s="40">
        <f t="shared" si="79"/>
        <v>39</v>
      </c>
      <c r="BS278" s="41">
        <f t="shared" si="80"/>
        <v>41</v>
      </c>
      <c r="BT278" s="41">
        <f t="shared" si="81"/>
        <v>95</v>
      </c>
      <c r="BU278" s="41">
        <f t="shared" si="82"/>
        <v>90</v>
      </c>
      <c r="BV278" s="41">
        <f t="shared" si="83"/>
        <v>72</v>
      </c>
    </row>
    <row r="279" spans="2:74" x14ac:dyDescent="0.3">
      <c r="B279" s="12" t="s">
        <v>510</v>
      </c>
      <c r="C279" s="12">
        <v>128021536</v>
      </c>
      <c r="D279" s="12" t="s">
        <v>236</v>
      </c>
      <c r="E279" s="12" t="s">
        <v>237</v>
      </c>
      <c r="F279" s="12" t="s">
        <v>2791</v>
      </c>
      <c r="G279" s="12" t="s">
        <v>85</v>
      </c>
      <c r="H279" s="12" t="s">
        <v>86</v>
      </c>
      <c r="I279" s="28">
        <v>1699500</v>
      </c>
      <c r="J279" s="28">
        <v>1699500</v>
      </c>
      <c r="K279" s="28">
        <v>1650000</v>
      </c>
      <c r="L279" s="28">
        <v>1625000</v>
      </c>
      <c r="M279" s="28">
        <v>1625000</v>
      </c>
      <c r="N279" s="28">
        <v>1636000</v>
      </c>
      <c r="O279" s="29">
        <v>23</v>
      </c>
      <c r="P279" s="29">
        <v>24</v>
      </c>
      <c r="Q279" s="29">
        <v>23</v>
      </c>
      <c r="R279" s="28">
        <v>920</v>
      </c>
      <c r="S279" s="28">
        <v>880</v>
      </c>
      <c r="T279" s="30">
        <v>3.1</v>
      </c>
      <c r="U279" s="30">
        <v>0.10000000000000009</v>
      </c>
      <c r="V279" s="30">
        <v>3</v>
      </c>
      <c r="W279" s="30">
        <v>3</v>
      </c>
      <c r="X279" s="31">
        <v>2.8149455722271257E-2</v>
      </c>
      <c r="Y279" s="30">
        <v>2.6</v>
      </c>
      <c r="Z279" s="30">
        <v>-0.10000000000000009</v>
      </c>
      <c r="AA279" s="30">
        <v>2.7</v>
      </c>
      <c r="AB279" s="30">
        <v>2.2999999999999998</v>
      </c>
      <c r="AC279" s="32">
        <v>0.29924538121259431</v>
      </c>
      <c r="AD279" s="30">
        <v>10.630592085510116</v>
      </c>
      <c r="AE279" s="12">
        <v>145</v>
      </c>
      <c r="AF279" s="12">
        <v>96</v>
      </c>
      <c r="AG279" s="12">
        <v>127</v>
      </c>
      <c r="AH279" s="33">
        <v>2.2606790799561884</v>
      </c>
      <c r="AI279" s="34">
        <v>1580000</v>
      </c>
      <c r="AJ279" s="34">
        <v>1470000</v>
      </c>
      <c r="AK279" s="34">
        <v>1370000</v>
      </c>
      <c r="AL279" s="35">
        <v>7.4829931972789115E-2</v>
      </c>
      <c r="AM279" s="35">
        <v>0.15328467153284672</v>
      </c>
      <c r="AN279" s="12">
        <v>2.7</v>
      </c>
      <c r="AO279" s="33">
        <v>-9.9999999999999645E-2</v>
      </c>
      <c r="AP279" s="12">
        <v>2.8</v>
      </c>
      <c r="AQ279" s="32">
        <v>8.9334931096464953E-2</v>
      </c>
      <c r="AR279" s="34">
        <v>950</v>
      </c>
      <c r="AS279" s="34">
        <v>880</v>
      </c>
      <c r="AT279" s="31">
        <v>7.9545454545454544E-2</v>
      </c>
      <c r="AU279" s="32">
        <v>0.15698539313590185</v>
      </c>
      <c r="AV279" s="36">
        <v>3074.4</v>
      </c>
      <c r="AW279" s="30">
        <v>0.82279999999999998</v>
      </c>
      <c r="AX279" s="30">
        <v>0.1772</v>
      </c>
      <c r="AY279" s="30">
        <v>0.75660000000000005</v>
      </c>
      <c r="AZ279" s="30">
        <v>0.15579999999999999</v>
      </c>
      <c r="BA279" s="30">
        <v>0.37759999999999999</v>
      </c>
      <c r="BB279" s="30">
        <v>0.45929999999999999</v>
      </c>
      <c r="BC279" s="30">
        <v>0.14829999999999999</v>
      </c>
      <c r="BD279" s="37">
        <v>10</v>
      </c>
      <c r="BE279" s="29">
        <v>20</v>
      </c>
      <c r="BF279" s="38" t="s">
        <v>2991</v>
      </c>
      <c r="BG279" s="39">
        <v>151.06780467744201</v>
      </c>
      <c r="BH279" s="39">
        <v>-34.0114233147549</v>
      </c>
      <c r="BI279" s="40">
        <f t="shared" si="70"/>
        <v>65</v>
      </c>
      <c r="BJ279" s="40">
        <f t="shared" si="71"/>
        <v>72</v>
      </c>
      <c r="BK279" s="40">
        <f t="shared" si="72"/>
        <v>97</v>
      </c>
      <c r="BL279" s="40">
        <f t="shared" si="73"/>
        <v>48</v>
      </c>
      <c r="BM279" s="40">
        <f t="shared" si="74"/>
        <v>38</v>
      </c>
      <c r="BN279" s="40">
        <f t="shared" si="75"/>
        <v>100</v>
      </c>
      <c r="BO279" s="40">
        <f t="shared" si="76"/>
        <v>100</v>
      </c>
      <c r="BP279" s="40">
        <f t="shared" si="77"/>
        <v>73</v>
      </c>
      <c r="BQ279" s="41">
        <f t="shared" si="78"/>
        <v>44</v>
      </c>
      <c r="BR279" s="40">
        <f t="shared" si="79"/>
        <v>44</v>
      </c>
      <c r="BS279" s="41">
        <f t="shared" si="80"/>
        <v>67</v>
      </c>
      <c r="BT279" s="41">
        <f t="shared" si="81"/>
        <v>74</v>
      </c>
      <c r="BU279" s="41">
        <f t="shared" si="82"/>
        <v>100</v>
      </c>
      <c r="BV279" s="41">
        <f t="shared" si="83"/>
        <v>72</v>
      </c>
    </row>
    <row r="280" spans="2:74" x14ac:dyDescent="0.3">
      <c r="B280" s="12" t="s">
        <v>511</v>
      </c>
      <c r="C280" s="12">
        <v>201011007</v>
      </c>
      <c r="D280" s="12" t="s">
        <v>239</v>
      </c>
      <c r="E280" s="12" t="s">
        <v>239</v>
      </c>
      <c r="F280" s="12" t="s">
        <v>2709</v>
      </c>
      <c r="G280" s="12" t="s">
        <v>92</v>
      </c>
      <c r="H280" s="12" t="s">
        <v>86</v>
      </c>
      <c r="I280" s="28">
        <v>890000</v>
      </c>
      <c r="J280" s="28">
        <v>900000</v>
      </c>
      <c r="K280" s="28">
        <v>949400</v>
      </c>
      <c r="L280" s="28">
        <v>770000</v>
      </c>
      <c r="M280" s="28">
        <v>785000</v>
      </c>
      <c r="N280" s="28">
        <v>840000</v>
      </c>
      <c r="O280" s="29">
        <v>80</v>
      </c>
      <c r="P280" s="29">
        <v>59</v>
      </c>
      <c r="Q280" s="29">
        <v>56</v>
      </c>
      <c r="R280" s="28">
        <v>650</v>
      </c>
      <c r="S280" s="28">
        <v>550</v>
      </c>
      <c r="T280" s="30">
        <v>2.8</v>
      </c>
      <c r="U280" s="30">
        <v>9.9999999999999645E-2</v>
      </c>
      <c r="V280" s="30">
        <v>2.7</v>
      </c>
      <c r="W280" s="30">
        <v>2.9</v>
      </c>
      <c r="X280" s="31">
        <v>3.7977528089887642E-2</v>
      </c>
      <c r="Y280" s="30">
        <v>0.8</v>
      </c>
      <c r="Z280" s="30">
        <v>0</v>
      </c>
      <c r="AA280" s="30">
        <v>0.8</v>
      </c>
      <c r="AB280" s="30">
        <v>0.8</v>
      </c>
      <c r="AC280" s="32">
        <v>0.2810446212383258</v>
      </c>
      <c r="AD280" s="30">
        <v>7.4002873639677507</v>
      </c>
      <c r="AE280" s="12">
        <v>832</v>
      </c>
      <c r="AF280" s="12">
        <v>987</v>
      </c>
      <c r="AG280" s="12">
        <v>1114</v>
      </c>
      <c r="AH280" s="33">
        <v>6.2160278745644595</v>
      </c>
      <c r="AI280" s="34">
        <v>511000</v>
      </c>
      <c r="AJ280" s="34">
        <v>542500</v>
      </c>
      <c r="AK280" s="34">
        <v>570000</v>
      </c>
      <c r="AL280" s="35">
        <v>-5.8064516129032261E-2</v>
      </c>
      <c r="AM280" s="35">
        <v>-0.10350877192982456</v>
      </c>
      <c r="AN280" s="12">
        <v>3.5</v>
      </c>
      <c r="AO280" s="33">
        <v>0.29999999999999982</v>
      </c>
      <c r="AP280" s="12">
        <v>3.2</v>
      </c>
      <c r="AQ280" s="32">
        <v>6.9065343258891645E-2</v>
      </c>
      <c r="AR280" s="34">
        <v>430</v>
      </c>
      <c r="AS280" s="34">
        <v>425</v>
      </c>
      <c r="AT280" s="31">
        <v>1.1764705882352941E-2</v>
      </c>
      <c r="AU280" s="32">
        <v>2.7346909278969735E-4</v>
      </c>
      <c r="AV280" s="36">
        <v>2312.8000000000002</v>
      </c>
      <c r="AW280" s="30">
        <v>0.84099999999999997</v>
      </c>
      <c r="AX280" s="30">
        <v>0.159</v>
      </c>
      <c r="AY280" s="30">
        <v>0.99780000000000002</v>
      </c>
      <c r="AZ280" s="30">
        <v>0</v>
      </c>
      <c r="BA280" s="30">
        <v>0.3957</v>
      </c>
      <c r="BB280" s="30">
        <v>0.54979999999999996</v>
      </c>
      <c r="BC280" s="30">
        <v>4.0099999999999997E-2</v>
      </c>
      <c r="BD280" s="37">
        <v>4</v>
      </c>
      <c r="BE280" s="29">
        <v>106</v>
      </c>
      <c r="BF280" s="38" t="s">
        <v>2992</v>
      </c>
      <c r="BG280" s="39">
        <v>143.78284287194299</v>
      </c>
      <c r="BH280" s="39">
        <v>-37.620607467239203</v>
      </c>
      <c r="BI280" s="40">
        <f t="shared" si="70"/>
        <v>70</v>
      </c>
      <c r="BJ280" s="40">
        <f t="shared" si="71"/>
        <v>59</v>
      </c>
      <c r="BK280" s="40">
        <f t="shared" si="72"/>
        <v>48</v>
      </c>
      <c r="BL280" s="40">
        <f t="shared" si="73"/>
        <v>100</v>
      </c>
      <c r="BM280" s="40">
        <f t="shared" si="74"/>
        <v>1</v>
      </c>
      <c r="BN280" s="40">
        <f t="shared" si="75"/>
        <v>91</v>
      </c>
      <c r="BO280" s="40">
        <f t="shared" si="76"/>
        <v>85</v>
      </c>
      <c r="BP280" s="40">
        <f t="shared" si="77"/>
        <v>77</v>
      </c>
      <c r="BQ280" s="41">
        <f t="shared" si="78"/>
        <v>77</v>
      </c>
      <c r="BR280" s="40">
        <f t="shared" si="79"/>
        <v>76</v>
      </c>
      <c r="BS280" s="41">
        <f t="shared" si="80"/>
        <v>80</v>
      </c>
      <c r="BT280" s="41">
        <f t="shared" si="81"/>
        <v>100</v>
      </c>
      <c r="BU280" s="41">
        <f t="shared" si="82"/>
        <v>40</v>
      </c>
      <c r="BV280" s="41">
        <f t="shared" si="83"/>
        <v>72</v>
      </c>
    </row>
    <row r="281" spans="2:74" x14ac:dyDescent="0.3">
      <c r="B281" s="12" t="s">
        <v>512</v>
      </c>
      <c r="C281" s="12">
        <v>201021009</v>
      </c>
      <c r="D281" s="12" t="s">
        <v>437</v>
      </c>
      <c r="E281" s="12" t="s">
        <v>239</v>
      </c>
      <c r="F281" s="12" t="s">
        <v>2709</v>
      </c>
      <c r="G281" s="12" t="s">
        <v>92</v>
      </c>
      <c r="H281" s="12" t="s">
        <v>86</v>
      </c>
      <c r="I281" s="28">
        <v>750000</v>
      </c>
      <c r="J281" s="28">
        <v>730000</v>
      </c>
      <c r="K281" s="28">
        <v>695000</v>
      </c>
      <c r="L281" s="28">
        <v>625000</v>
      </c>
      <c r="M281" s="28">
        <v>650000</v>
      </c>
      <c r="N281" s="28">
        <v>652000</v>
      </c>
      <c r="O281" s="29">
        <v>79</v>
      </c>
      <c r="P281" s="29">
        <v>80</v>
      </c>
      <c r="Q281" s="29">
        <v>91</v>
      </c>
      <c r="R281" s="28">
        <v>470</v>
      </c>
      <c r="S281" s="28">
        <v>450</v>
      </c>
      <c r="T281" s="30">
        <v>2.9</v>
      </c>
      <c r="U281" s="30">
        <v>0.29999999999999982</v>
      </c>
      <c r="V281" s="30">
        <v>2.6</v>
      </c>
      <c r="W281" s="30">
        <v>2.2000000000000002</v>
      </c>
      <c r="X281" s="31">
        <v>3.2586666666666667E-2</v>
      </c>
      <c r="Y281" s="30">
        <v>1.9</v>
      </c>
      <c r="Z281" s="30">
        <v>-0.10000000000000009</v>
      </c>
      <c r="AA281" s="30">
        <v>2</v>
      </c>
      <c r="AB281" s="30">
        <v>1.5</v>
      </c>
      <c r="AC281" s="32">
        <v>0.2424279937278204</v>
      </c>
      <c r="AD281" s="30">
        <v>7.4394842592416239</v>
      </c>
      <c r="AE281" s="12">
        <v>390</v>
      </c>
      <c r="AF281" s="12">
        <v>374</v>
      </c>
      <c r="AG281" s="12">
        <v>398</v>
      </c>
      <c r="AH281" s="33">
        <v>10.56</v>
      </c>
      <c r="AI281" s="34">
        <v>660000</v>
      </c>
      <c r="AJ281" s="34">
        <v>675000</v>
      </c>
      <c r="AK281" s="34">
        <v>749950</v>
      </c>
      <c r="AL281" s="35">
        <v>-2.2222222222222223E-2</v>
      </c>
      <c r="AM281" s="35">
        <v>-0.11994132942196147</v>
      </c>
      <c r="AN281" s="12">
        <v>2.4</v>
      </c>
      <c r="AO281" s="33">
        <v>0.19999999999999973</v>
      </c>
      <c r="AP281" s="12">
        <v>2.2000000000000002</v>
      </c>
      <c r="AQ281" s="32">
        <v>8.8571428571428565E-2</v>
      </c>
      <c r="AR281" s="34">
        <v>470</v>
      </c>
      <c r="AS281" s="34">
        <v>450</v>
      </c>
      <c r="AT281" s="31">
        <v>4.4444444444444446E-2</v>
      </c>
      <c r="AU281" s="32">
        <v>-0.19782562761865452</v>
      </c>
      <c r="AV281" s="36">
        <v>1938.7200000000003</v>
      </c>
      <c r="AW281" s="30">
        <v>0.7379</v>
      </c>
      <c r="AX281" s="30">
        <v>0.2621</v>
      </c>
      <c r="AY281" s="30">
        <v>0.95899999999999996</v>
      </c>
      <c r="AZ281" s="30">
        <v>3.0599999999999999E-2</v>
      </c>
      <c r="BA281" s="30">
        <v>0.36520000000000002</v>
      </c>
      <c r="BB281" s="30">
        <v>0.46939999999999998</v>
      </c>
      <c r="BC281" s="30">
        <v>0.12690000000000001</v>
      </c>
      <c r="BD281" s="37">
        <v>5</v>
      </c>
      <c r="BE281" s="29">
        <v>66</v>
      </c>
      <c r="BF281" s="38" t="s">
        <v>2993</v>
      </c>
      <c r="BG281" s="39">
        <v>144.248958715745</v>
      </c>
      <c r="BH281" s="39">
        <v>-37.642125799791302</v>
      </c>
      <c r="BI281" s="40">
        <f t="shared" si="70"/>
        <v>69</v>
      </c>
      <c r="BJ281" s="40">
        <f t="shared" si="71"/>
        <v>77</v>
      </c>
      <c r="BK281" s="40">
        <f t="shared" si="72"/>
        <v>1</v>
      </c>
      <c r="BL281" s="40">
        <f t="shared" si="73"/>
        <v>100</v>
      </c>
      <c r="BM281" s="40">
        <f t="shared" si="74"/>
        <v>1</v>
      </c>
      <c r="BN281" s="40">
        <f t="shared" si="75"/>
        <v>100</v>
      </c>
      <c r="BO281" s="40">
        <f t="shared" si="76"/>
        <v>94</v>
      </c>
      <c r="BP281" s="40">
        <f t="shared" si="77"/>
        <v>70</v>
      </c>
      <c r="BQ281" s="41">
        <f t="shared" si="78"/>
        <v>59</v>
      </c>
      <c r="BR281" s="40">
        <f t="shared" si="79"/>
        <v>76</v>
      </c>
      <c r="BS281" s="41">
        <f t="shared" si="80"/>
        <v>100</v>
      </c>
      <c r="BT281" s="41">
        <f t="shared" si="81"/>
        <v>85</v>
      </c>
      <c r="BU281" s="41">
        <f t="shared" si="82"/>
        <v>50</v>
      </c>
      <c r="BV281" s="41">
        <f t="shared" si="83"/>
        <v>72</v>
      </c>
    </row>
    <row r="282" spans="2:74" x14ac:dyDescent="0.3">
      <c r="B282" s="12" t="s">
        <v>513</v>
      </c>
      <c r="C282" s="12">
        <v>203011035</v>
      </c>
      <c r="D282" s="12" t="s">
        <v>244</v>
      </c>
      <c r="E282" s="12" t="s">
        <v>245</v>
      </c>
      <c r="F282" s="12" t="s">
        <v>2709</v>
      </c>
      <c r="G282" s="12" t="s">
        <v>92</v>
      </c>
      <c r="H282" s="12" t="s">
        <v>86</v>
      </c>
      <c r="I282" s="28">
        <v>880000</v>
      </c>
      <c r="J282" s="28">
        <v>874685</v>
      </c>
      <c r="K282" s="28">
        <v>920000</v>
      </c>
      <c r="L282" s="28">
        <v>770000</v>
      </c>
      <c r="M282" s="28">
        <v>770000</v>
      </c>
      <c r="N282" s="28">
        <v>790000</v>
      </c>
      <c r="O282" s="29">
        <v>79</v>
      </c>
      <c r="P282" s="29">
        <v>76</v>
      </c>
      <c r="Q282" s="29">
        <v>71</v>
      </c>
      <c r="R282" s="28">
        <v>650</v>
      </c>
      <c r="S282" s="28">
        <v>575</v>
      </c>
      <c r="T282" s="30">
        <v>2.5</v>
      </c>
      <c r="U282" s="30">
        <v>0.29999999999999982</v>
      </c>
      <c r="V282" s="30">
        <v>2.2000000000000002</v>
      </c>
      <c r="W282" s="30">
        <v>2.2000000000000002</v>
      </c>
      <c r="X282" s="31">
        <v>3.8409090909090907E-2</v>
      </c>
      <c r="Y282" s="30">
        <v>0.8</v>
      </c>
      <c r="Z282" s="30">
        <v>-9.9999999999999978E-2</v>
      </c>
      <c r="AA282" s="30">
        <v>0.9</v>
      </c>
      <c r="AB282" s="30">
        <v>1.1000000000000001</v>
      </c>
      <c r="AC282" s="32">
        <v>0.30577299412915848</v>
      </c>
      <c r="AD282" s="30">
        <v>7.9609536933035336</v>
      </c>
      <c r="AE282" s="12">
        <v>201</v>
      </c>
      <c r="AF282" s="12">
        <v>181</v>
      </c>
      <c r="AG282" s="12">
        <v>110</v>
      </c>
      <c r="AH282" s="33">
        <v>10.41409691629956</v>
      </c>
      <c r="AI282" s="34">
        <v>772000</v>
      </c>
      <c r="AJ282" s="34">
        <v>770000</v>
      </c>
      <c r="AK282" s="34">
        <v>780000</v>
      </c>
      <c r="AL282" s="35">
        <v>2.5974025974025974E-3</v>
      </c>
      <c r="AM282" s="35">
        <v>-1.0256410256410256E-2</v>
      </c>
      <c r="AN282" s="12">
        <v>2.4</v>
      </c>
      <c r="AO282" s="33">
        <v>0</v>
      </c>
      <c r="AP282" s="12">
        <v>2.4</v>
      </c>
      <c r="AQ282" s="32">
        <v>7.3483146067415725E-2</v>
      </c>
      <c r="AR282" s="34">
        <v>550</v>
      </c>
      <c r="AS282" s="34">
        <v>500</v>
      </c>
      <c r="AT282" s="31">
        <v>0.1</v>
      </c>
      <c r="AU282" s="32">
        <v>-0.15181962879321934</v>
      </c>
      <c r="AV282" s="36">
        <v>2125.7600000000002</v>
      </c>
      <c r="AW282" s="30">
        <v>0.82240000000000002</v>
      </c>
      <c r="AX282" s="30">
        <v>0.17760000000000001</v>
      </c>
      <c r="AY282" s="30">
        <v>0.99519999999999997</v>
      </c>
      <c r="AZ282" s="30">
        <v>1.9E-3</v>
      </c>
      <c r="BA282" s="30">
        <v>0.3654</v>
      </c>
      <c r="BB282" s="30">
        <v>0.53</v>
      </c>
      <c r="BC282" s="30">
        <v>6.8500000000000005E-2</v>
      </c>
      <c r="BD282" s="37">
        <v>6</v>
      </c>
      <c r="BE282" s="29">
        <v>91</v>
      </c>
      <c r="BF282" s="38" t="s">
        <v>2994</v>
      </c>
      <c r="BG282" s="39">
        <v>143.94787540670299</v>
      </c>
      <c r="BH282" s="39">
        <v>-37.958457006157303</v>
      </c>
      <c r="BI282" s="40">
        <f t="shared" si="70"/>
        <v>75</v>
      </c>
      <c r="BJ282" s="40">
        <f t="shared" si="71"/>
        <v>77</v>
      </c>
      <c r="BK282" s="40">
        <f t="shared" si="72"/>
        <v>1</v>
      </c>
      <c r="BL282" s="40">
        <f t="shared" si="73"/>
        <v>100</v>
      </c>
      <c r="BM282" s="40">
        <f t="shared" si="74"/>
        <v>2</v>
      </c>
      <c r="BN282" s="40">
        <f t="shared" si="75"/>
        <v>98</v>
      </c>
      <c r="BO282" s="40">
        <f t="shared" si="76"/>
        <v>88</v>
      </c>
      <c r="BP282" s="40">
        <f t="shared" si="77"/>
        <v>70</v>
      </c>
      <c r="BQ282" s="41">
        <f t="shared" si="78"/>
        <v>78</v>
      </c>
      <c r="BR282" s="40">
        <f t="shared" si="79"/>
        <v>71</v>
      </c>
      <c r="BS282" s="41">
        <f t="shared" si="80"/>
        <v>63</v>
      </c>
      <c r="BT282" s="41">
        <f t="shared" si="81"/>
        <v>100</v>
      </c>
      <c r="BU282" s="41">
        <f t="shared" si="82"/>
        <v>60</v>
      </c>
      <c r="BV282" s="41">
        <f t="shared" si="83"/>
        <v>72</v>
      </c>
    </row>
    <row r="283" spans="2:74" x14ac:dyDescent="0.3">
      <c r="B283" s="12" t="s">
        <v>245</v>
      </c>
      <c r="C283" s="12">
        <v>203021039</v>
      </c>
      <c r="D283" s="12" t="s">
        <v>245</v>
      </c>
      <c r="E283" s="12" t="s">
        <v>245</v>
      </c>
      <c r="F283" s="12" t="s">
        <v>245</v>
      </c>
      <c r="G283" s="12" t="s">
        <v>92</v>
      </c>
      <c r="H283" s="12" t="s">
        <v>86</v>
      </c>
      <c r="I283" s="28">
        <v>739000</v>
      </c>
      <c r="J283" s="28">
        <v>749000</v>
      </c>
      <c r="K283" s="28">
        <v>772140</v>
      </c>
      <c r="L283" s="28">
        <v>750000</v>
      </c>
      <c r="M283" s="28">
        <v>755000</v>
      </c>
      <c r="N283" s="28">
        <v>800000</v>
      </c>
      <c r="O283" s="29">
        <v>37</v>
      </c>
      <c r="P283" s="29">
        <v>34</v>
      </c>
      <c r="Q283" s="29">
        <v>31</v>
      </c>
      <c r="R283" s="28">
        <v>490</v>
      </c>
      <c r="S283" s="28">
        <v>480</v>
      </c>
      <c r="T283" s="30">
        <v>1.7</v>
      </c>
      <c r="U283" s="30">
        <v>0</v>
      </c>
      <c r="V283" s="30">
        <v>1.7</v>
      </c>
      <c r="W283" s="30">
        <v>1.7</v>
      </c>
      <c r="X283" s="31">
        <v>3.4479025710419484E-2</v>
      </c>
      <c r="Y283" s="30">
        <v>4.2</v>
      </c>
      <c r="Z283" s="30">
        <v>-0.20000000000000018</v>
      </c>
      <c r="AA283" s="30">
        <v>4.4000000000000004</v>
      </c>
      <c r="AB283" s="30">
        <v>4.2</v>
      </c>
      <c r="AC283" s="32">
        <v>0.28372243839169908</v>
      </c>
      <c r="AD283" s="30">
        <v>8.2288415216430764</v>
      </c>
      <c r="AE283" s="12">
        <v>1233</v>
      </c>
      <c r="AF283" s="12">
        <v>1143</v>
      </c>
      <c r="AG283" s="12">
        <v>1122</v>
      </c>
      <c r="AH283" s="33">
        <v>5.9975678962302386</v>
      </c>
      <c r="AI283" s="34">
        <v>655000</v>
      </c>
      <c r="AJ283" s="34">
        <v>670000</v>
      </c>
      <c r="AK283" s="34">
        <v>700000</v>
      </c>
      <c r="AL283" s="35">
        <v>-2.2388059701492536E-2</v>
      </c>
      <c r="AM283" s="35">
        <v>-6.4285714285714279E-2</v>
      </c>
      <c r="AN283" s="12">
        <v>2.7</v>
      </c>
      <c r="AO283" s="33">
        <v>0</v>
      </c>
      <c r="AP283" s="12">
        <v>2.7</v>
      </c>
      <c r="AQ283" s="32">
        <v>7.7027027027027031E-2</v>
      </c>
      <c r="AR283" s="34">
        <v>500</v>
      </c>
      <c r="AS283" s="34">
        <v>480</v>
      </c>
      <c r="AT283" s="31">
        <v>4.1666666666666664E-2</v>
      </c>
      <c r="AU283" s="32">
        <v>-6.8568969952591291E-2</v>
      </c>
      <c r="AV283" s="36">
        <v>1727.0400000000002</v>
      </c>
      <c r="AW283" s="30">
        <v>0.56110000000000004</v>
      </c>
      <c r="AX283" s="30">
        <v>0.43890000000000001</v>
      </c>
      <c r="AY283" s="30">
        <v>0.66910000000000003</v>
      </c>
      <c r="AZ283" s="30">
        <v>0.1996</v>
      </c>
      <c r="BA283" s="30">
        <v>0.30859999999999999</v>
      </c>
      <c r="BB283" s="30">
        <v>0.26619999999999999</v>
      </c>
      <c r="BC283" s="30">
        <v>0.40160000000000001</v>
      </c>
      <c r="BD283" s="37">
        <v>8</v>
      </c>
      <c r="BE283" s="29">
        <v>65</v>
      </c>
      <c r="BF283" s="38" t="s">
        <v>2995</v>
      </c>
      <c r="BG283" s="39">
        <v>144.367966768374</v>
      </c>
      <c r="BH283" s="39">
        <v>-38.162632533436202</v>
      </c>
      <c r="BI283" s="40">
        <f t="shared" si="70"/>
        <v>88</v>
      </c>
      <c r="BJ283" s="40">
        <f t="shared" si="71"/>
        <v>72</v>
      </c>
      <c r="BK283" s="40">
        <f t="shared" si="72"/>
        <v>51</v>
      </c>
      <c r="BL283" s="40">
        <f t="shared" si="73"/>
        <v>100</v>
      </c>
      <c r="BM283" s="40">
        <f t="shared" si="74"/>
        <v>1</v>
      </c>
      <c r="BN283" s="40">
        <f t="shared" si="75"/>
        <v>100</v>
      </c>
      <c r="BO283" s="40">
        <f t="shared" si="76"/>
        <v>94</v>
      </c>
      <c r="BP283" s="40">
        <f t="shared" si="77"/>
        <v>58</v>
      </c>
      <c r="BQ283" s="41">
        <f t="shared" si="78"/>
        <v>65</v>
      </c>
      <c r="BR283" s="40">
        <f t="shared" si="79"/>
        <v>68</v>
      </c>
      <c r="BS283" s="41">
        <f t="shared" si="80"/>
        <v>78</v>
      </c>
      <c r="BT283" s="41">
        <f t="shared" si="81"/>
        <v>47</v>
      </c>
      <c r="BU283" s="41">
        <f t="shared" si="82"/>
        <v>80</v>
      </c>
      <c r="BV283" s="41">
        <f t="shared" si="83"/>
        <v>72</v>
      </c>
    </row>
    <row r="284" spans="2:74" x14ac:dyDescent="0.3">
      <c r="B284" s="12" t="s">
        <v>514</v>
      </c>
      <c r="C284" s="12">
        <v>205031089</v>
      </c>
      <c r="D284" s="12" t="s">
        <v>515</v>
      </c>
      <c r="E284" s="12" t="s">
        <v>443</v>
      </c>
      <c r="F284" s="12" t="s">
        <v>2709</v>
      </c>
      <c r="G284" s="12" t="s">
        <v>92</v>
      </c>
      <c r="H284" s="12" t="s">
        <v>86</v>
      </c>
      <c r="I284" s="28">
        <v>653406</v>
      </c>
      <c r="J284" s="28">
        <v>659000</v>
      </c>
      <c r="K284" s="28">
        <v>690000</v>
      </c>
      <c r="L284" s="28">
        <v>600000</v>
      </c>
      <c r="M284" s="28">
        <v>602500</v>
      </c>
      <c r="N284" s="28">
        <v>640000</v>
      </c>
      <c r="O284" s="29">
        <v>85</v>
      </c>
      <c r="P284" s="29">
        <v>85</v>
      </c>
      <c r="Q284" s="29">
        <v>64</v>
      </c>
      <c r="R284" s="28">
        <v>450</v>
      </c>
      <c r="S284" s="28">
        <v>450</v>
      </c>
      <c r="T284" s="30">
        <v>2.6</v>
      </c>
      <c r="U284" s="30">
        <v>-0.10000000000000009</v>
      </c>
      <c r="V284" s="30">
        <v>2.7</v>
      </c>
      <c r="W284" s="30">
        <v>2.2999999999999998</v>
      </c>
      <c r="X284" s="31">
        <v>3.5812343320997968E-2</v>
      </c>
      <c r="Y284" s="30">
        <v>1.1000000000000001</v>
      </c>
      <c r="Z284" s="30">
        <v>0</v>
      </c>
      <c r="AA284" s="30">
        <v>1.1000000000000001</v>
      </c>
      <c r="AB284" s="30">
        <v>1.5</v>
      </c>
      <c r="AC284" s="32">
        <v>0.29030759702725017</v>
      </c>
      <c r="AD284" s="30">
        <v>8.1063558009909169</v>
      </c>
      <c r="AE284" s="12">
        <v>1895</v>
      </c>
      <c r="AF284" s="12">
        <v>1884</v>
      </c>
      <c r="AG284" s="12">
        <v>1128</v>
      </c>
      <c r="AH284" s="33">
        <v>19.477537437603992</v>
      </c>
      <c r="AI284" s="34">
        <v>630000</v>
      </c>
      <c r="AJ284" s="34">
        <v>680000</v>
      </c>
      <c r="AK284" s="34">
        <v>715000</v>
      </c>
      <c r="AL284" s="35">
        <v>-7.3529411764705885E-2</v>
      </c>
      <c r="AM284" s="35">
        <v>-0.11888111888111888</v>
      </c>
      <c r="AN284" s="12">
        <v>2.2999999999999998</v>
      </c>
      <c r="AO284" s="33">
        <v>0.29999999999999982</v>
      </c>
      <c r="AP284" s="12">
        <v>2</v>
      </c>
      <c r="AQ284" s="32">
        <v>8.8059701492537307E-2</v>
      </c>
      <c r="AR284" s="34">
        <v>465</v>
      </c>
      <c r="AS284" s="34">
        <v>440</v>
      </c>
      <c r="AT284" s="31">
        <v>5.6818181818181816E-2</v>
      </c>
      <c r="AU284" s="32">
        <v>8.4020307811308065E-2</v>
      </c>
      <c r="AV284" s="36">
        <v>1550.0800000000002</v>
      </c>
      <c r="AW284" s="30">
        <v>0.72070000000000001</v>
      </c>
      <c r="AX284" s="30">
        <v>0.27929999999999999</v>
      </c>
      <c r="AY284" s="30">
        <v>0.94879999999999998</v>
      </c>
      <c r="AZ284" s="30">
        <v>4.3299999999999998E-2</v>
      </c>
      <c r="BA284" s="30">
        <v>0.42199999999999999</v>
      </c>
      <c r="BB284" s="30">
        <v>0.40050000000000002</v>
      </c>
      <c r="BC284" s="30">
        <v>0.14069999999999999</v>
      </c>
      <c r="BD284" s="37">
        <v>6.5</v>
      </c>
      <c r="BE284" s="29">
        <v>98</v>
      </c>
      <c r="BF284" s="38" t="s">
        <v>2996</v>
      </c>
      <c r="BG284" s="39">
        <v>145.78588029923901</v>
      </c>
      <c r="BH284" s="39">
        <v>-38.417540347872801</v>
      </c>
      <c r="BI284" s="40">
        <f t="shared" si="70"/>
        <v>74</v>
      </c>
      <c r="BJ284" s="40">
        <f t="shared" si="71"/>
        <v>79</v>
      </c>
      <c r="BK284" s="40">
        <f t="shared" si="72"/>
        <v>1</v>
      </c>
      <c r="BL284" s="40">
        <f t="shared" si="73"/>
        <v>72</v>
      </c>
      <c r="BM284" s="40">
        <f t="shared" si="74"/>
        <v>1</v>
      </c>
      <c r="BN284" s="40">
        <f t="shared" si="75"/>
        <v>100</v>
      </c>
      <c r="BO284" s="40">
        <f t="shared" si="76"/>
        <v>87</v>
      </c>
      <c r="BP284" s="40">
        <f t="shared" si="77"/>
        <v>83</v>
      </c>
      <c r="BQ284" s="41">
        <f t="shared" si="78"/>
        <v>70</v>
      </c>
      <c r="BR284" s="40">
        <f t="shared" si="79"/>
        <v>69</v>
      </c>
      <c r="BS284" s="41">
        <f t="shared" si="80"/>
        <v>73</v>
      </c>
      <c r="BT284" s="41">
        <f t="shared" si="81"/>
        <v>98</v>
      </c>
      <c r="BU284" s="41">
        <f t="shared" si="82"/>
        <v>65</v>
      </c>
      <c r="BV284" s="41">
        <f t="shared" si="83"/>
        <v>72</v>
      </c>
    </row>
    <row r="285" spans="2:74" x14ac:dyDescent="0.3">
      <c r="B285" s="12" t="s">
        <v>516</v>
      </c>
      <c r="C285" s="12">
        <v>205051100</v>
      </c>
      <c r="D285" s="12" t="s">
        <v>517</v>
      </c>
      <c r="E285" s="12" t="s">
        <v>443</v>
      </c>
      <c r="F285" s="12" t="s">
        <v>2709</v>
      </c>
      <c r="G285" s="12" t="s">
        <v>92</v>
      </c>
      <c r="H285" s="12" t="s">
        <v>86</v>
      </c>
      <c r="I285" s="28">
        <v>470000</v>
      </c>
      <c r="J285" s="28">
        <v>470000</v>
      </c>
      <c r="K285" s="28">
        <v>465000</v>
      </c>
      <c r="L285" s="28">
        <v>365000</v>
      </c>
      <c r="M285" s="28">
        <v>345000</v>
      </c>
      <c r="N285" s="28">
        <v>359000</v>
      </c>
      <c r="O285" s="29">
        <v>133</v>
      </c>
      <c r="P285" s="29">
        <v>139</v>
      </c>
      <c r="Q285" s="29">
        <v>123</v>
      </c>
      <c r="R285" s="28">
        <v>400</v>
      </c>
      <c r="S285" s="28">
        <v>375</v>
      </c>
      <c r="T285" s="30">
        <v>1</v>
      </c>
      <c r="U285" s="30">
        <v>-0.10000000000000009</v>
      </c>
      <c r="V285" s="30">
        <v>1.1000000000000001</v>
      </c>
      <c r="W285" s="30">
        <v>1.3</v>
      </c>
      <c r="X285" s="31">
        <v>4.425531914893617E-2</v>
      </c>
      <c r="Y285" s="30">
        <v>0.4</v>
      </c>
      <c r="Z285" s="30">
        <v>0</v>
      </c>
      <c r="AA285" s="30">
        <v>0.4</v>
      </c>
      <c r="AB285" s="30">
        <v>0.3</v>
      </c>
      <c r="AC285" s="32">
        <v>0.33099430689792136</v>
      </c>
      <c r="AD285" s="30">
        <v>7.4791982808664921</v>
      </c>
      <c r="AE285" s="12">
        <v>622</v>
      </c>
      <c r="AF285" s="12">
        <v>563</v>
      </c>
      <c r="AG285" s="12">
        <v>516</v>
      </c>
      <c r="AH285" s="33">
        <v>11.490566037735849</v>
      </c>
      <c r="AI285" s="34">
        <v>459500</v>
      </c>
      <c r="AJ285" s="34">
        <v>440000</v>
      </c>
      <c r="AK285" s="34">
        <v>440000</v>
      </c>
      <c r="AL285" s="35">
        <v>4.4318181818181819E-2</v>
      </c>
      <c r="AM285" s="35">
        <v>4.4318181818181819E-2</v>
      </c>
      <c r="AN285" s="12">
        <v>2</v>
      </c>
      <c r="AO285" s="33">
        <v>0.10000000000000009</v>
      </c>
      <c r="AP285" s="12">
        <v>1.9</v>
      </c>
      <c r="AQ285" s="32">
        <v>8.3067729083665345E-2</v>
      </c>
      <c r="AR285" s="34">
        <v>450</v>
      </c>
      <c r="AS285" s="34">
        <v>440</v>
      </c>
      <c r="AT285" s="31">
        <v>2.2727272727272728E-2</v>
      </c>
      <c r="AU285" s="32">
        <v>0.26942203736011267</v>
      </c>
      <c r="AV285" s="36">
        <v>1208.48</v>
      </c>
      <c r="AW285" s="30">
        <v>0.66059999999999997</v>
      </c>
      <c r="AX285" s="30">
        <v>0.33939999999999998</v>
      </c>
      <c r="AY285" s="30">
        <v>0.96089999999999998</v>
      </c>
      <c r="AZ285" s="30">
        <v>2.29E-2</v>
      </c>
      <c r="BA285" s="30">
        <v>0.5464</v>
      </c>
      <c r="BB285" s="30">
        <v>0.32640000000000002</v>
      </c>
      <c r="BC285" s="30">
        <v>7.7200000000000005E-2</v>
      </c>
      <c r="BD285" s="37">
        <v>6</v>
      </c>
      <c r="BE285" s="29">
        <v>208</v>
      </c>
      <c r="BF285" s="38" t="s">
        <v>2997</v>
      </c>
      <c r="BG285" s="39">
        <v>147.296679160357</v>
      </c>
      <c r="BH285" s="39">
        <v>-38.135367282228103</v>
      </c>
      <c r="BI285" s="40">
        <f t="shared" si="70"/>
        <v>100</v>
      </c>
      <c r="BJ285" s="40">
        <f t="shared" si="71"/>
        <v>84</v>
      </c>
      <c r="BK285" s="40">
        <f t="shared" si="72"/>
        <v>1</v>
      </c>
      <c r="BL285" s="40">
        <f t="shared" si="73"/>
        <v>11</v>
      </c>
      <c r="BM285" s="40">
        <f t="shared" si="74"/>
        <v>23</v>
      </c>
      <c r="BN285" s="40">
        <f t="shared" si="75"/>
        <v>100</v>
      </c>
      <c r="BO285" s="40">
        <f t="shared" si="76"/>
        <v>68</v>
      </c>
      <c r="BP285" s="40">
        <f t="shared" si="77"/>
        <v>100</v>
      </c>
      <c r="BQ285" s="41">
        <f t="shared" si="78"/>
        <v>98</v>
      </c>
      <c r="BR285" s="40">
        <f t="shared" si="79"/>
        <v>75</v>
      </c>
      <c r="BS285" s="41">
        <f t="shared" si="80"/>
        <v>47</v>
      </c>
      <c r="BT285" s="41">
        <f t="shared" si="81"/>
        <v>100</v>
      </c>
      <c r="BU285" s="41">
        <f t="shared" si="82"/>
        <v>60</v>
      </c>
      <c r="BV285" s="41">
        <f t="shared" si="83"/>
        <v>72</v>
      </c>
    </row>
    <row r="286" spans="2:74" x14ac:dyDescent="0.3">
      <c r="B286" s="12" t="s">
        <v>518</v>
      </c>
      <c r="C286" s="12">
        <v>209011200</v>
      </c>
      <c r="D286" s="12" t="s">
        <v>190</v>
      </c>
      <c r="E286" s="12" t="s">
        <v>112</v>
      </c>
      <c r="F286" s="12" t="s">
        <v>738</v>
      </c>
      <c r="G286" s="12" t="s">
        <v>92</v>
      </c>
      <c r="H286" s="12" t="s">
        <v>86</v>
      </c>
      <c r="I286" s="28">
        <v>1750000</v>
      </c>
      <c r="J286" s="28">
        <v>1775000</v>
      </c>
      <c r="K286" s="28">
        <v>1750000</v>
      </c>
      <c r="L286" s="28">
        <v>1790000</v>
      </c>
      <c r="M286" s="28">
        <v>1650000</v>
      </c>
      <c r="N286" s="28">
        <v>1621000</v>
      </c>
      <c r="O286" s="29">
        <v>28</v>
      </c>
      <c r="P286" s="29">
        <v>26</v>
      </c>
      <c r="Q286" s="29">
        <v>26</v>
      </c>
      <c r="R286" s="28">
        <v>720</v>
      </c>
      <c r="S286" s="28">
        <v>700</v>
      </c>
      <c r="T286" s="30">
        <v>2.4</v>
      </c>
      <c r="U286" s="30">
        <v>-0.10000000000000009</v>
      </c>
      <c r="V286" s="30">
        <v>2.5</v>
      </c>
      <c r="W286" s="30">
        <v>2.1</v>
      </c>
      <c r="X286" s="31">
        <v>2.1394285714285713E-2</v>
      </c>
      <c r="Y286" s="30">
        <v>2.4</v>
      </c>
      <c r="Z286" s="30">
        <v>-0.30000000000000027</v>
      </c>
      <c r="AA286" s="30">
        <v>2.7</v>
      </c>
      <c r="AB286" s="30">
        <v>2.2000000000000002</v>
      </c>
      <c r="AC286" s="32">
        <v>0.28195488721804507</v>
      </c>
      <c r="AD286" s="30">
        <v>13.178981106612685</v>
      </c>
      <c r="AE286" s="12">
        <v>253</v>
      </c>
      <c r="AF286" s="12">
        <v>170</v>
      </c>
      <c r="AG286" s="12">
        <v>244</v>
      </c>
      <c r="AH286" s="33">
        <v>2.2610114192495923</v>
      </c>
      <c r="AI286" s="34">
        <v>1070000</v>
      </c>
      <c r="AJ286" s="34">
        <v>1046000</v>
      </c>
      <c r="AK286" s="34">
        <v>1001000</v>
      </c>
      <c r="AL286" s="35">
        <v>2.2944550669216062E-2</v>
      </c>
      <c r="AM286" s="35">
        <v>6.8931068931068928E-2</v>
      </c>
      <c r="AN286" s="12">
        <v>2.8</v>
      </c>
      <c r="AO286" s="33">
        <v>9.9999999999999645E-2</v>
      </c>
      <c r="AP286" s="12">
        <v>2.7</v>
      </c>
      <c r="AQ286" s="32">
        <v>7.2580645161290328E-2</v>
      </c>
      <c r="AR286" s="34">
        <v>600</v>
      </c>
      <c r="AS286" s="34">
        <v>550</v>
      </c>
      <c r="AT286" s="31">
        <v>9.0909090909090912E-2</v>
      </c>
      <c r="AU286" s="32">
        <v>-4.9888911912932571E-2</v>
      </c>
      <c r="AV286" s="36">
        <v>2553.6000000000004</v>
      </c>
      <c r="AW286" s="30">
        <v>0.68659999999999999</v>
      </c>
      <c r="AX286" s="30">
        <v>0.31340000000000001</v>
      </c>
      <c r="AY286" s="30">
        <v>0.55069999999999997</v>
      </c>
      <c r="AZ286" s="30">
        <v>0.21560000000000001</v>
      </c>
      <c r="BA286" s="30">
        <v>0.3629</v>
      </c>
      <c r="BB286" s="30">
        <v>0.3034</v>
      </c>
      <c r="BC286" s="30">
        <v>0.30880000000000002</v>
      </c>
      <c r="BD286" s="37">
        <v>10</v>
      </c>
      <c r="BE286" s="29">
        <v>8</v>
      </c>
      <c r="BF286" s="38" t="s">
        <v>2998</v>
      </c>
      <c r="BG286" s="39">
        <v>145.041516645369</v>
      </c>
      <c r="BH286" s="39">
        <v>-37.769984842677999</v>
      </c>
      <c r="BI286" s="40">
        <f t="shared" si="70"/>
        <v>77</v>
      </c>
      <c r="BJ286" s="40">
        <f t="shared" si="71"/>
        <v>70</v>
      </c>
      <c r="BK286" s="40">
        <f t="shared" si="72"/>
        <v>97</v>
      </c>
      <c r="BL286" s="40">
        <f t="shared" si="73"/>
        <v>100</v>
      </c>
      <c r="BM286" s="40">
        <f t="shared" si="74"/>
        <v>12</v>
      </c>
      <c r="BN286" s="40">
        <f t="shared" si="75"/>
        <v>96</v>
      </c>
      <c r="BO286" s="40">
        <f t="shared" si="76"/>
        <v>100</v>
      </c>
      <c r="BP286" s="40">
        <f t="shared" si="77"/>
        <v>70</v>
      </c>
      <c r="BQ286" s="41">
        <f t="shared" si="78"/>
        <v>22</v>
      </c>
      <c r="BR286" s="40">
        <f t="shared" si="79"/>
        <v>19</v>
      </c>
      <c r="BS286" s="41">
        <f t="shared" si="80"/>
        <v>79</v>
      </c>
      <c r="BT286" s="41">
        <f t="shared" si="81"/>
        <v>77</v>
      </c>
      <c r="BU286" s="41">
        <f t="shared" si="82"/>
        <v>100</v>
      </c>
      <c r="BV286" s="41">
        <f t="shared" si="83"/>
        <v>72</v>
      </c>
    </row>
    <row r="287" spans="2:74" x14ac:dyDescent="0.3">
      <c r="B287" s="12" t="s">
        <v>519</v>
      </c>
      <c r="C287" s="12">
        <v>209041436</v>
      </c>
      <c r="D287" s="12" t="s">
        <v>379</v>
      </c>
      <c r="E287" s="12" t="s">
        <v>112</v>
      </c>
      <c r="F287" s="12" t="s">
        <v>738</v>
      </c>
      <c r="G287" s="12" t="s">
        <v>92</v>
      </c>
      <c r="H287" s="12" t="s">
        <v>86</v>
      </c>
      <c r="I287" s="28">
        <v>770935</v>
      </c>
      <c r="J287" s="28">
        <v>777600</v>
      </c>
      <c r="K287" s="28">
        <v>755370</v>
      </c>
      <c r="L287" s="28">
        <v>785000</v>
      </c>
      <c r="M287" s="28">
        <v>790000</v>
      </c>
      <c r="N287" s="28">
        <v>761000</v>
      </c>
      <c r="O287" s="29">
        <v>26</v>
      </c>
      <c r="P287" s="29">
        <v>26</v>
      </c>
      <c r="Q287" s="29">
        <v>26</v>
      </c>
      <c r="R287" s="28">
        <v>550</v>
      </c>
      <c r="S287" s="28">
        <v>500</v>
      </c>
      <c r="T287" s="30">
        <v>2.9</v>
      </c>
      <c r="U287" s="30">
        <v>0.10000000000000009</v>
      </c>
      <c r="V287" s="30">
        <v>2.8</v>
      </c>
      <c r="W287" s="30">
        <v>3</v>
      </c>
      <c r="X287" s="31">
        <v>3.7097809802382822E-2</v>
      </c>
      <c r="Y287" s="30">
        <v>3.8</v>
      </c>
      <c r="Z287" s="30">
        <v>-0.20000000000000018</v>
      </c>
      <c r="AA287" s="30">
        <v>4</v>
      </c>
      <c r="AB287" s="30">
        <v>3.6</v>
      </c>
      <c r="AC287" s="32">
        <v>0.25859474911607611</v>
      </c>
      <c r="AD287" s="30">
        <v>6.9706203814616128</v>
      </c>
      <c r="AE287" s="12">
        <v>1373</v>
      </c>
      <c r="AF287" s="12">
        <v>1157</v>
      </c>
      <c r="AG287" s="12">
        <v>1082</v>
      </c>
      <c r="AH287" s="33">
        <v>5.5483394833948338</v>
      </c>
      <c r="AI287" s="34">
        <v>731500</v>
      </c>
      <c r="AJ287" s="34">
        <v>720000</v>
      </c>
      <c r="AK287" s="34">
        <v>715000</v>
      </c>
      <c r="AL287" s="35">
        <v>1.5972222222222221E-2</v>
      </c>
      <c r="AM287" s="35">
        <v>2.3076923076923078E-2</v>
      </c>
      <c r="AN287" s="12">
        <v>3.1</v>
      </c>
      <c r="AO287" s="33">
        <v>0.10000000000000009</v>
      </c>
      <c r="AP287" s="12">
        <v>3</v>
      </c>
      <c r="AQ287" s="32">
        <v>8.280187924830068E-2</v>
      </c>
      <c r="AR287" s="34">
        <v>540</v>
      </c>
      <c r="AS287" s="34">
        <v>495</v>
      </c>
      <c r="AT287" s="31">
        <v>9.0909090909090912E-2</v>
      </c>
      <c r="AU287" s="32">
        <v>-9.8439822484462106E-2</v>
      </c>
      <c r="AV287" s="36">
        <v>2126.88</v>
      </c>
      <c r="AW287" s="30">
        <v>0.78100000000000003</v>
      </c>
      <c r="AX287" s="30">
        <v>0.219</v>
      </c>
      <c r="AY287" s="30">
        <v>0.78510000000000002</v>
      </c>
      <c r="AZ287" s="30">
        <v>0.20630000000000001</v>
      </c>
      <c r="BA287" s="30">
        <v>0.26169999999999999</v>
      </c>
      <c r="BB287" s="30">
        <v>0.47089999999999999</v>
      </c>
      <c r="BC287" s="30">
        <v>0.21920000000000001</v>
      </c>
      <c r="BD287" s="37">
        <v>6</v>
      </c>
      <c r="BE287" s="29">
        <v>22</v>
      </c>
      <c r="BF287" s="38" t="s">
        <v>2999</v>
      </c>
      <c r="BG287" s="39">
        <v>145.08493395812999</v>
      </c>
      <c r="BH287" s="39">
        <v>-37.645915531109502</v>
      </c>
      <c r="BI287" s="40">
        <f t="shared" si="70"/>
        <v>69</v>
      </c>
      <c r="BJ287" s="40">
        <f t="shared" si="71"/>
        <v>65</v>
      </c>
      <c r="BK287" s="40">
        <f t="shared" si="72"/>
        <v>56</v>
      </c>
      <c r="BL287" s="40">
        <f t="shared" si="73"/>
        <v>100</v>
      </c>
      <c r="BM287" s="40">
        <f t="shared" si="74"/>
        <v>9</v>
      </c>
      <c r="BN287" s="40">
        <f t="shared" si="75"/>
        <v>100</v>
      </c>
      <c r="BO287" s="40">
        <f t="shared" si="76"/>
        <v>100</v>
      </c>
      <c r="BP287" s="40">
        <f t="shared" si="77"/>
        <v>48</v>
      </c>
      <c r="BQ287" s="41">
        <f t="shared" si="78"/>
        <v>74</v>
      </c>
      <c r="BR287" s="40">
        <f t="shared" si="79"/>
        <v>80</v>
      </c>
      <c r="BS287" s="41">
        <f t="shared" si="80"/>
        <v>94</v>
      </c>
      <c r="BT287" s="41">
        <f t="shared" si="81"/>
        <v>54</v>
      </c>
      <c r="BU287" s="41">
        <f t="shared" si="82"/>
        <v>60</v>
      </c>
      <c r="BV287" s="41">
        <f t="shared" si="83"/>
        <v>72</v>
      </c>
    </row>
    <row r="288" spans="2:74" x14ac:dyDescent="0.3">
      <c r="B288" s="12" t="s">
        <v>520</v>
      </c>
      <c r="C288" s="12">
        <v>210011230</v>
      </c>
      <c r="D288" s="12" t="s">
        <v>126</v>
      </c>
      <c r="E288" s="12" t="s">
        <v>127</v>
      </c>
      <c r="F288" s="12" t="s">
        <v>738</v>
      </c>
      <c r="G288" s="12" t="s">
        <v>92</v>
      </c>
      <c r="H288" s="12" t="s">
        <v>86</v>
      </c>
      <c r="I288" s="28">
        <v>1300000</v>
      </c>
      <c r="J288" s="28">
        <v>1287000</v>
      </c>
      <c r="K288" s="28">
        <v>1250000</v>
      </c>
      <c r="L288" s="28">
        <v>1171000</v>
      </c>
      <c r="M288" s="28">
        <v>1200000</v>
      </c>
      <c r="N288" s="28">
        <v>1260000</v>
      </c>
      <c r="O288" s="29">
        <v>29</v>
      </c>
      <c r="P288" s="29">
        <v>29</v>
      </c>
      <c r="Q288" s="29">
        <v>29</v>
      </c>
      <c r="R288" s="28">
        <v>650</v>
      </c>
      <c r="S288" s="28">
        <v>570</v>
      </c>
      <c r="T288" s="30">
        <v>3.5</v>
      </c>
      <c r="U288" s="30">
        <v>-0.29999999999999982</v>
      </c>
      <c r="V288" s="30">
        <v>3.8</v>
      </c>
      <c r="W288" s="30">
        <v>3.8</v>
      </c>
      <c r="X288" s="31">
        <v>2.5999999999999999E-2</v>
      </c>
      <c r="Y288" s="30">
        <v>3.4</v>
      </c>
      <c r="Z288" s="30">
        <v>0</v>
      </c>
      <c r="AA288" s="30">
        <v>3.4</v>
      </c>
      <c r="AB288" s="30">
        <v>2.9</v>
      </c>
      <c r="AC288" s="32">
        <v>0.25920372615325715</v>
      </c>
      <c r="AD288" s="30">
        <v>9.9693740828175841</v>
      </c>
      <c r="AE288" s="12">
        <v>130</v>
      </c>
      <c r="AF288" s="12">
        <v>89</v>
      </c>
      <c r="AG288" s="12">
        <v>133</v>
      </c>
      <c r="AH288" s="33">
        <v>2.2925373134328355</v>
      </c>
      <c r="AI288" s="34">
        <v>1040000</v>
      </c>
      <c r="AJ288" s="34">
        <v>1018000</v>
      </c>
      <c r="AK288" s="34">
        <v>1000000</v>
      </c>
      <c r="AL288" s="35">
        <v>2.1611001964636542E-2</v>
      </c>
      <c r="AM288" s="35">
        <v>0.04</v>
      </c>
      <c r="AN288" s="12">
        <v>2.8</v>
      </c>
      <c r="AO288" s="33">
        <v>0</v>
      </c>
      <c r="AP288" s="12">
        <v>2.8</v>
      </c>
      <c r="AQ288" s="32">
        <v>7.5157894736842104E-2</v>
      </c>
      <c r="AR288" s="34">
        <v>620</v>
      </c>
      <c r="AS288" s="34">
        <v>550</v>
      </c>
      <c r="AT288" s="31">
        <v>0.12727272727272726</v>
      </c>
      <c r="AU288" s="32">
        <v>-0.11745115118490648</v>
      </c>
      <c r="AV288" s="36">
        <v>2507.6800000000003</v>
      </c>
      <c r="AW288" s="30">
        <v>0.72570000000000001</v>
      </c>
      <c r="AX288" s="30">
        <v>0.27429999999999999</v>
      </c>
      <c r="AY288" s="30">
        <v>0.65549999999999997</v>
      </c>
      <c r="AZ288" s="30">
        <v>0.316</v>
      </c>
      <c r="BA288" s="30">
        <v>0.37009999999999998</v>
      </c>
      <c r="BB288" s="30">
        <v>0.36899999999999999</v>
      </c>
      <c r="BC288" s="30">
        <v>0.23780000000000001</v>
      </c>
      <c r="BD288" s="37">
        <v>8</v>
      </c>
      <c r="BE288" s="29">
        <v>10</v>
      </c>
      <c r="BF288" s="38" t="s">
        <v>3000</v>
      </c>
      <c r="BG288" s="39">
        <v>144.88578584697299</v>
      </c>
      <c r="BH288" s="39">
        <v>-37.748004241405802</v>
      </c>
      <c r="BI288" s="40">
        <f t="shared" si="70"/>
        <v>59</v>
      </c>
      <c r="BJ288" s="40">
        <f t="shared" si="71"/>
        <v>70</v>
      </c>
      <c r="BK288" s="40">
        <f t="shared" si="72"/>
        <v>96</v>
      </c>
      <c r="BL288" s="40">
        <f t="shared" si="73"/>
        <v>100</v>
      </c>
      <c r="BM288" s="40">
        <f t="shared" si="74"/>
        <v>12</v>
      </c>
      <c r="BN288" s="40">
        <f t="shared" si="75"/>
        <v>100</v>
      </c>
      <c r="BO288" s="40">
        <f t="shared" si="76"/>
        <v>100</v>
      </c>
      <c r="BP288" s="40">
        <f t="shared" si="77"/>
        <v>71</v>
      </c>
      <c r="BQ288" s="41">
        <f t="shared" si="78"/>
        <v>37</v>
      </c>
      <c r="BR288" s="40">
        <f t="shared" si="79"/>
        <v>51</v>
      </c>
      <c r="BS288" s="41">
        <f t="shared" si="80"/>
        <v>94</v>
      </c>
      <c r="BT288" s="41">
        <f t="shared" si="81"/>
        <v>60</v>
      </c>
      <c r="BU288" s="41">
        <f t="shared" si="82"/>
        <v>80</v>
      </c>
      <c r="BV288" s="41">
        <f t="shared" si="83"/>
        <v>72</v>
      </c>
    </row>
    <row r="289" spans="2:74" x14ac:dyDescent="0.3">
      <c r="B289" s="12" t="s">
        <v>521</v>
      </c>
      <c r="C289" s="12">
        <v>210021234</v>
      </c>
      <c r="D289" s="12" t="s">
        <v>309</v>
      </c>
      <c r="E289" s="12" t="s">
        <v>127</v>
      </c>
      <c r="F289" s="12" t="s">
        <v>448</v>
      </c>
      <c r="G289" s="12" t="s">
        <v>92</v>
      </c>
      <c r="H289" s="12" t="s">
        <v>86</v>
      </c>
      <c r="I289" s="28">
        <v>995000</v>
      </c>
      <c r="J289" s="28">
        <v>1000000</v>
      </c>
      <c r="K289" s="28">
        <v>1100000</v>
      </c>
      <c r="L289" s="28">
        <v>1000000</v>
      </c>
      <c r="M289" s="28">
        <v>1000000</v>
      </c>
      <c r="N289" s="28">
        <v>1150000</v>
      </c>
      <c r="O289" s="29">
        <v>65</v>
      </c>
      <c r="P289" s="29">
        <v>62</v>
      </c>
      <c r="Q289" s="29">
        <v>65</v>
      </c>
      <c r="R289" s="28">
        <v>550</v>
      </c>
      <c r="S289" s="28">
        <v>520</v>
      </c>
      <c r="T289" s="30">
        <v>3.2</v>
      </c>
      <c r="U289" s="30">
        <v>0</v>
      </c>
      <c r="V289" s="30">
        <v>3.2</v>
      </c>
      <c r="W289" s="30">
        <v>2.9</v>
      </c>
      <c r="X289" s="31">
        <v>2.8743718592964825E-2</v>
      </c>
      <c r="Y289" s="30">
        <v>2.6</v>
      </c>
      <c r="Z289" s="30">
        <v>-0.19999999999999973</v>
      </c>
      <c r="AA289" s="30">
        <v>2.8</v>
      </c>
      <c r="AB289" s="30">
        <v>2.5</v>
      </c>
      <c r="AC289" s="32">
        <v>0.22776967930029152</v>
      </c>
      <c r="AD289" s="30">
        <v>7.9241549267059463</v>
      </c>
      <c r="AE289" s="12">
        <v>319</v>
      </c>
      <c r="AF289" s="12">
        <v>355</v>
      </c>
      <c r="AG289" s="12">
        <v>260</v>
      </c>
      <c r="AH289" s="33">
        <v>11.963636363636363</v>
      </c>
      <c r="AI289" s="34">
        <v>878000</v>
      </c>
      <c r="AJ289" s="34">
        <v>928000</v>
      </c>
      <c r="AK289" s="34">
        <v>937500</v>
      </c>
      <c r="AL289" s="35">
        <v>-5.3879310344827583E-2</v>
      </c>
      <c r="AM289" s="35">
        <v>-6.3466666666666671E-2</v>
      </c>
      <c r="AN289" s="12">
        <v>2.4</v>
      </c>
      <c r="AO289" s="33">
        <v>0.10000000000000009</v>
      </c>
      <c r="AP289" s="12">
        <v>2.2999999999999998</v>
      </c>
      <c r="AQ289" s="32">
        <v>8.4842105263157899E-2</v>
      </c>
      <c r="AR289" s="34">
        <v>630</v>
      </c>
      <c r="AS289" s="34">
        <v>550</v>
      </c>
      <c r="AT289" s="31">
        <v>0.14545454545454545</v>
      </c>
      <c r="AU289" s="32">
        <v>-4.7724614201218353E-2</v>
      </c>
      <c r="AV289" s="36">
        <v>2414.7200000000003</v>
      </c>
      <c r="AW289" s="30">
        <v>0.82169999999999999</v>
      </c>
      <c r="AX289" s="30">
        <v>0.17829999999999999</v>
      </c>
      <c r="AY289" s="30">
        <v>0.94299999999999995</v>
      </c>
      <c r="AZ289" s="30">
        <v>5.2400000000000002E-2</v>
      </c>
      <c r="BA289" s="30">
        <v>0.37880000000000003</v>
      </c>
      <c r="BB289" s="30">
        <v>0.48230000000000001</v>
      </c>
      <c r="BC289" s="30">
        <v>0.11269999999999999</v>
      </c>
      <c r="BD289" s="37">
        <v>8</v>
      </c>
      <c r="BE289" s="29">
        <v>48</v>
      </c>
      <c r="BF289" s="38" t="s">
        <v>3001</v>
      </c>
      <c r="BG289" s="39">
        <v>144.682698676109</v>
      </c>
      <c r="BH289" s="39">
        <v>-37.439535315815199</v>
      </c>
      <c r="BI289" s="40">
        <f t="shared" si="70"/>
        <v>64</v>
      </c>
      <c r="BJ289" s="40">
        <f t="shared" si="71"/>
        <v>77</v>
      </c>
      <c r="BK289" s="40">
        <f t="shared" si="72"/>
        <v>1</v>
      </c>
      <c r="BL289" s="40">
        <f t="shared" si="73"/>
        <v>100</v>
      </c>
      <c r="BM289" s="40">
        <f t="shared" si="74"/>
        <v>1</v>
      </c>
      <c r="BN289" s="40">
        <f t="shared" si="75"/>
        <v>100</v>
      </c>
      <c r="BO289" s="40">
        <f t="shared" si="76"/>
        <v>100</v>
      </c>
      <c r="BP289" s="40">
        <f t="shared" si="77"/>
        <v>73</v>
      </c>
      <c r="BQ289" s="41">
        <f t="shared" si="78"/>
        <v>46</v>
      </c>
      <c r="BR289" s="40">
        <f t="shared" si="79"/>
        <v>71</v>
      </c>
      <c r="BS289" s="41">
        <f t="shared" si="80"/>
        <v>100</v>
      </c>
      <c r="BT289" s="41">
        <f t="shared" si="81"/>
        <v>74</v>
      </c>
      <c r="BU289" s="41">
        <f t="shared" si="82"/>
        <v>80</v>
      </c>
      <c r="BV289" s="41">
        <f t="shared" si="83"/>
        <v>72</v>
      </c>
    </row>
    <row r="290" spans="2:74" x14ac:dyDescent="0.3">
      <c r="B290" s="12" t="s">
        <v>522</v>
      </c>
      <c r="C290" s="12">
        <v>210041240</v>
      </c>
      <c r="D290" s="12" t="s">
        <v>522</v>
      </c>
      <c r="E290" s="12" t="s">
        <v>127</v>
      </c>
      <c r="F290" s="12" t="s">
        <v>738</v>
      </c>
      <c r="G290" s="12" t="s">
        <v>92</v>
      </c>
      <c r="H290" s="12" t="s">
        <v>86</v>
      </c>
      <c r="I290" s="28">
        <v>700000</v>
      </c>
      <c r="J290" s="28">
        <v>710700</v>
      </c>
      <c r="K290" s="28">
        <v>707200</v>
      </c>
      <c r="L290" s="28">
        <v>657000</v>
      </c>
      <c r="M290" s="28">
        <v>665000</v>
      </c>
      <c r="N290" s="28">
        <v>675000</v>
      </c>
      <c r="O290" s="29">
        <v>35</v>
      </c>
      <c r="P290" s="29">
        <v>32</v>
      </c>
      <c r="Q290" s="29">
        <v>34</v>
      </c>
      <c r="R290" s="28">
        <v>550</v>
      </c>
      <c r="S290" s="28">
        <v>500</v>
      </c>
      <c r="T290" s="30">
        <v>4</v>
      </c>
      <c r="U290" s="30">
        <v>0</v>
      </c>
      <c r="V290" s="30">
        <v>4</v>
      </c>
      <c r="W290" s="30">
        <v>3.7</v>
      </c>
      <c r="X290" s="31">
        <v>4.0857142857142856E-2</v>
      </c>
      <c r="Y290" s="30">
        <v>3.6</v>
      </c>
      <c r="Z290" s="30">
        <v>-0.10000000000000009</v>
      </c>
      <c r="AA290" s="30">
        <v>3.7</v>
      </c>
      <c r="AB290" s="30">
        <v>3.6</v>
      </c>
      <c r="AC290" s="32">
        <v>0.23317731651064982</v>
      </c>
      <c r="AD290" s="30">
        <v>5.7071371173935272</v>
      </c>
      <c r="AE290" s="12">
        <v>476</v>
      </c>
      <c r="AF290" s="12">
        <v>447</v>
      </c>
      <c r="AG290" s="12">
        <v>285</v>
      </c>
      <c r="AH290" s="33">
        <v>8.2170087976539588</v>
      </c>
      <c r="AI290" s="34">
        <v>647500</v>
      </c>
      <c r="AJ290" s="34">
        <v>650000</v>
      </c>
      <c r="AK290" s="34">
        <v>655000</v>
      </c>
      <c r="AL290" s="35">
        <v>-3.8461538461538464E-3</v>
      </c>
      <c r="AM290" s="35">
        <v>-1.1450381679389313E-2</v>
      </c>
      <c r="AN290" s="12">
        <v>3.9</v>
      </c>
      <c r="AO290" s="33">
        <v>0.5</v>
      </c>
      <c r="AP290" s="12">
        <v>3.4</v>
      </c>
      <c r="AQ290" s="32">
        <v>8.2343001971275698E-2</v>
      </c>
      <c r="AR290" s="34">
        <v>530</v>
      </c>
      <c r="AS290" s="34">
        <v>490</v>
      </c>
      <c r="AT290" s="31">
        <v>8.1632653061224483E-2</v>
      </c>
      <c r="AU290" s="32">
        <v>-0.38969480503089943</v>
      </c>
      <c r="AV290" s="36">
        <v>2358.7200000000003</v>
      </c>
      <c r="AW290" s="30">
        <v>0.81830000000000003</v>
      </c>
      <c r="AX290" s="30">
        <v>0.1817</v>
      </c>
      <c r="AY290" s="30">
        <v>0.98780000000000001</v>
      </c>
      <c r="AZ290" s="30">
        <v>8.3999999999999995E-3</v>
      </c>
      <c r="BA290" s="30">
        <v>0.33529999999999999</v>
      </c>
      <c r="BB290" s="30">
        <v>0.50639999999999996</v>
      </c>
      <c r="BC290" s="30">
        <v>0.13700000000000001</v>
      </c>
      <c r="BD290" s="37">
        <v>8</v>
      </c>
      <c r="BE290" s="29">
        <v>34</v>
      </c>
      <c r="BF290" s="38" t="s">
        <v>3002</v>
      </c>
      <c r="BG290" s="39">
        <v>144.772083775352</v>
      </c>
      <c r="BH290" s="39">
        <v>-37.547206222774399</v>
      </c>
      <c r="BI290" s="40">
        <f t="shared" si="70"/>
        <v>51</v>
      </c>
      <c r="BJ290" s="40">
        <f t="shared" si="71"/>
        <v>52</v>
      </c>
      <c r="BK290" s="40">
        <f t="shared" si="72"/>
        <v>23</v>
      </c>
      <c r="BL290" s="40">
        <f t="shared" si="73"/>
        <v>100</v>
      </c>
      <c r="BM290" s="40">
        <f t="shared" si="74"/>
        <v>1</v>
      </c>
      <c r="BN290" s="40">
        <f t="shared" si="75"/>
        <v>100</v>
      </c>
      <c r="BO290" s="40">
        <f t="shared" si="76"/>
        <v>100</v>
      </c>
      <c r="BP290" s="40">
        <f t="shared" si="77"/>
        <v>64</v>
      </c>
      <c r="BQ290" s="41">
        <f t="shared" si="78"/>
        <v>86</v>
      </c>
      <c r="BR290" s="40">
        <f t="shared" si="79"/>
        <v>93</v>
      </c>
      <c r="BS290" s="41">
        <f t="shared" si="80"/>
        <v>100</v>
      </c>
      <c r="BT290" s="41">
        <f t="shared" si="81"/>
        <v>57</v>
      </c>
      <c r="BU290" s="41">
        <f t="shared" si="82"/>
        <v>80</v>
      </c>
      <c r="BV290" s="41">
        <f t="shared" si="83"/>
        <v>72</v>
      </c>
    </row>
    <row r="291" spans="2:74" x14ac:dyDescent="0.3">
      <c r="B291" s="12" t="s">
        <v>523</v>
      </c>
      <c r="C291" s="12">
        <v>210051245</v>
      </c>
      <c r="D291" s="12" t="s">
        <v>312</v>
      </c>
      <c r="E291" s="12" t="s">
        <v>127</v>
      </c>
      <c r="F291" s="12" t="s">
        <v>738</v>
      </c>
      <c r="G291" s="12" t="s">
        <v>92</v>
      </c>
      <c r="H291" s="12" t="s">
        <v>86</v>
      </c>
      <c r="I291" s="28">
        <v>724850</v>
      </c>
      <c r="J291" s="28">
        <v>700000</v>
      </c>
      <c r="K291" s="28">
        <v>741200</v>
      </c>
      <c r="L291" s="28">
        <v>720000</v>
      </c>
      <c r="M291" s="28">
        <v>720000</v>
      </c>
      <c r="N291" s="28">
        <v>735000</v>
      </c>
      <c r="O291" s="29">
        <v>24</v>
      </c>
      <c r="P291" s="29">
        <v>24</v>
      </c>
      <c r="Q291" s="29">
        <v>24</v>
      </c>
      <c r="R291" s="28">
        <v>550</v>
      </c>
      <c r="S291" s="28">
        <v>495</v>
      </c>
      <c r="T291" s="30">
        <v>2.7</v>
      </c>
      <c r="U291" s="30">
        <v>0</v>
      </c>
      <c r="V291" s="30">
        <v>2.7</v>
      </c>
      <c r="W291" s="30">
        <v>2.5</v>
      </c>
      <c r="X291" s="31">
        <v>3.9456439263295853E-2</v>
      </c>
      <c r="Y291" s="30">
        <v>2.5</v>
      </c>
      <c r="Z291" s="30">
        <v>-0.29999999999999982</v>
      </c>
      <c r="AA291" s="30">
        <v>2.8</v>
      </c>
      <c r="AB291" s="30">
        <v>2.7</v>
      </c>
      <c r="AC291" s="32">
        <v>0.30691964285714279</v>
      </c>
      <c r="AD291" s="30">
        <v>7.7786959134615374</v>
      </c>
      <c r="AE291" s="12">
        <v>985</v>
      </c>
      <c r="AF291" s="12">
        <v>843</v>
      </c>
      <c r="AG291" s="12">
        <v>789</v>
      </c>
      <c r="AH291" s="33">
        <v>5.7962037962037956</v>
      </c>
      <c r="AI291" s="34">
        <v>666666</v>
      </c>
      <c r="AJ291" s="34">
        <v>650000</v>
      </c>
      <c r="AK291" s="34">
        <v>666000</v>
      </c>
      <c r="AL291" s="35">
        <v>2.564E-2</v>
      </c>
      <c r="AM291" s="35">
        <v>1E-3</v>
      </c>
      <c r="AN291" s="12">
        <v>2.9</v>
      </c>
      <c r="AO291" s="33">
        <v>0.19999999999999973</v>
      </c>
      <c r="AP291" s="12">
        <v>2.7</v>
      </c>
      <c r="AQ291" s="32">
        <v>7.7777600000000002E-2</v>
      </c>
      <c r="AR291" s="34">
        <v>550</v>
      </c>
      <c r="AS291" s="34">
        <v>500</v>
      </c>
      <c r="AT291" s="31">
        <v>0.1</v>
      </c>
      <c r="AU291" s="32">
        <v>-0.12972207047333853</v>
      </c>
      <c r="AV291" s="36">
        <v>1792.0000000000002</v>
      </c>
      <c r="AW291" s="30">
        <v>0.75870000000000004</v>
      </c>
      <c r="AX291" s="30">
        <v>0.24129999999999999</v>
      </c>
      <c r="AY291" s="30">
        <v>0.89219999999999999</v>
      </c>
      <c r="AZ291" s="30">
        <v>0.104</v>
      </c>
      <c r="BA291" s="30">
        <v>0.3916</v>
      </c>
      <c r="BB291" s="30">
        <v>0.38179999999999997</v>
      </c>
      <c r="BC291" s="30">
        <v>0.20150000000000001</v>
      </c>
      <c r="BD291" s="37">
        <v>3</v>
      </c>
      <c r="BE291" s="29">
        <v>16</v>
      </c>
      <c r="BF291" s="38" t="s">
        <v>3003</v>
      </c>
      <c r="BG291" s="39">
        <v>144.89022918573201</v>
      </c>
      <c r="BH291" s="39">
        <v>-37.684177122670299</v>
      </c>
      <c r="BI291" s="40">
        <f t="shared" si="70"/>
        <v>72</v>
      </c>
      <c r="BJ291" s="40">
        <f t="shared" si="71"/>
        <v>69</v>
      </c>
      <c r="BK291" s="40">
        <f t="shared" si="72"/>
        <v>53</v>
      </c>
      <c r="BL291" s="40">
        <f t="shared" si="73"/>
        <v>100</v>
      </c>
      <c r="BM291" s="40">
        <f t="shared" si="74"/>
        <v>14</v>
      </c>
      <c r="BN291" s="40">
        <f t="shared" si="75"/>
        <v>100</v>
      </c>
      <c r="BO291" s="40">
        <f t="shared" si="76"/>
        <v>100</v>
      </c>
      <c r="BP291" s="40">
        <f t="shared" si="77"/>
        <v>76</v>
      </c>
      <c r="BQ291" s="41">
        <f t="shared" si="78"/>
        <v>82</v>
      </c>
      <c r="BR291" s="40">
        <f t="shared" si="79"/>
        <v>72</v>
      </c>
      <c r="BS291" s="41">
        <f t="shared" si="80"/>
        <v>62</v>
      </c>
      <c r="BT291" s="41">
        <f t="shared" si="81"/>
        <v>75</v>
      </c>
      <c r="BU291" s="41">
        <f t="shared" si="82"/>
        <v>30</v>
      </c>
      <c r="BV291" s="41">
        <f t="shared" si="83"/>
        <v>72</v>
      </c>
    </row>
    <row r="292" spans="2:74" x14ac:dyDescent="0.3">
      <c r="B292" s="12" t="s">
        <v>524</v>
      </c>
      <c r="C292" s="12">
        <v>211011254</v>
      </c>
      <c r="D292" s="12" t="s">
        <v>129</v>
      </c>
      <c r="E292" s="12" t="s">
        <v>91</v>
      </c>
      <c r="F292" s="12" t="s">
        <v>738</v>
      </c>
      <c r="G292" s="12" t="s">
        <v>92</v>
      </c>
      <c r="H292" s="12" t="s">
        <v>86</v>
      </c>
      <c r="I292" s="28">
        <v>995000</v>
      </c>
      <c r="J292" s="28">
        <v>1002100</v>
      </c>
      <c r="K292" s="28">
        <v>1045000</v>
      </c>
      <c r="L292" s="28">
        <v>975000</v>
      </c>
      <c r="M292" s="28">
        <v>981000</v>
      </c>
      <c r="N292" s="28">
        <v>1012500</v>
      </c>
      <c r="O292" s="29">
        <v>25</v>
      </c>
      <c r="P292" s="29">
        <v>25</v>
      </c>
      <c r="Q292" s="29">
        <v>25</v>
      </c>
      <c r="R292" s="28">
        <v>620</v>
      </c>
      <c r="S292" s="28">
        <v>570</v>
      </c>
      <c r="T292" s="30">
        <v>2.7</v>
      </c>
      <c r="U292" s="30">
        <v>-9.9999999999999645E-2</v>
      </c>
      <c r="V292" s="30">
        <v>2.8</v>
      </c>
      <c r="W292" s="30">
        <v>2.7</v>
      </c>
      <c r="X292" s="31">
        <v>3.2402010050251256E-2</v>
      </c>
      <c r="Y292" s="30">
        <v>4.2</v>
      </c>
      <c r="Z292" s="30">
        <v>0.20000000000000018</v>
      </c>
      <c r="AA292" s="30">
        <v>4</v>
      </c>
      <c r="AB292" s="30">
        <v>3.7</v>
      </c>
      <c r="AC292" s="32">
        <v>0.28344671201814059</v>
      </c>
      <c r="AD292" s="30">
        <v>8.7478126072596112</v>
      </c>
      <c r="AE292" s="12">
        <v>285</v>
      </c>
      <c r="AF292" s="12">
        <v>212</v>
      </c>
      <c r="AG292" s="12">
        <v>255</v>
      </c>
      <c r="AH292" s="33">
        <v>2.0601202404809618</v>
      </c>
      <c r="AI292" s="34">
        <v>988000</v>
      </c>
      <c r="AJ292" s="34">
        <v>1000000</v>
      </c>
      <c r="AK292" s="34">
        <v>970000</v>
      </c>
      <c r="AL292" s="35">
        <v>-1.2E-2</v>
      </c>
      <c r="AM292" s="35">
        <v>1.8556701030927835E-2</v>
      </c>
      <c r="AN292" s="12">
        <v>2.7</v>
      </c>
      <c r="AO292" s="33">
        <v>0</v>
      </c>
      <c r="AP292" s="12">
        <v>2.7</v>
      </c>
      <c r="AQ292" s="32">
        <v>7.5022143489813994E-2</v>
      </c>
      <c r="AR292" s="34">
        <v>620</v>
      </c>
      <c r="AS292" s="34">
        <v>550</v>
      </c>
      <c r="AT292" s="31">
        <v>0.12727272727272726</v>
      </c>
      <c r="AU292" s="32">
        <v>-3.2012034343873022E-2</v>
      </c>
      <c r="AV292" s="36">
        <v>2187.36</v>
      </c>
      <c r="AW292" s="30">
        <v>0.79690000000000005</v>
      </c>
      <c r="AX292" s="30">
        <v>0.2031</v>
      </c>
      <c r="AY292" s="30">
        <v>0.85899999999999999</v>
      </c>
      <c r="AZ292" s="30">
        <v>0.13719999999999999</v>
      </c>
      <c r="BA292" s="30">
        <v>0.32629999999999998</v>
      </c>
      <c r="BB292" s="30">
        <v>0.4133</v>
      </c>
      <c r="BC292" s="30">
        <v>0.22919999999999999</v>
      </c>
      <c r="BD292" s="37">
        <v>7</v>
      </c>
      <c r="BE292" s="29">
        <v>25</v>
      </c>
      <c r="BF292" s="38" t="s">
        <v>3004</v>
      </c>
      <c r="BG292" s="39">
        <v>145.23193652724601</v>
      </c>
      <c r="BH292" s="39">
        <v>-37.896485854566997</v>
      </c>
      <c r="BI292" s="40">
        <f t="shared" si="70"/>
        <v>72</v>
      </c>
      <c r="BJ292" s="40">
        <f t="shared" si="71"/>
        <v>72</v>
      </c>
      <c r="BK292" s="40">
        <f t="shared" si="72"/>
        <v>99</v>
      </c>
      <c r="BL292" s="40">
        <f t="shared" si="73"/>
        <v>100</v>
      </c>
      <c r="BM292" s="40">
        <f t="shared" si="74"/>
        <v>1</v>
      </c>
      <c r="BN292" s="40">
        <f t="shared" si="75"/>
        <v>100</v>
      </c>
      <c r="BO292" s="40">
        <f t="shared" si="76"/>
        <v>100</v>
      </c>
      <c r="BP292" s="40">
        <f t="shared" si="77"/>
        <v>62</v>
      </c>
      <c r="BQ292" s="41">
        <f t="shared" si="78"/>
        <v>58</v>
      </c>
      <c r="BR292" s="40">
        <f t="shared" si="79"/>
        <v>63</v>
      </c>
      <c r="BS292" s="41">
        <f t="shared" si="80"/>
        <v>78</v>
      </c>
      <c r="BT292" s="41">
        <f t="shared" si="81"/>
        <v>47</v>
      </c>
      <c r="BU292" s="41">
        <f t="shared" si="82"/>
        <v>70</v>
      </c>
      <c r="BV292" s="41">
        <f t="shared" si="83"/>
        <v>72</v>
      </c>
    </row>
    <row r="293" spans="2:74" x14ac:dyDescent="0.3">
      <c r="B293" s="12" t="s">
        <v>525</v>
      </c>
      <c r="C293" s="12">
        <v>211011446</v>
      </c>
      <c r="D293" s="12" t="s">
        <v>129</v>
      </c>
      <c r="E293" s="12" t="s">
        <v>91</v>
      </c>
      <c r="F293" s="12" t="s">
        <v>738</v>
      </c>
      <c r="G293" s="12" t="s">
        <v>92</v>
      </c>
      <c r="H293" s="12" t="s">
        <v>86</v>
      </c>
      <c r="I293" s="28">
        <v>800000</v>
      </c>
      <c r="J293" s="28">
        <v>800000</v>
      </c>
      <c r="K293" s="28">
        <v>810000</v>
      </c>
      <c r="L293" s="28">
        <v>850000</v>
      </c>
      <c r="M293" s="28">
        <v>838000</v>
      </c>
      <c r="N293" s="28">
        <v>860500</v>
      </c>
      <c r="O293" s="29">
        <v>25</v>
      </c>
      <c r="P293" s="29">
        <v>25</v>
      </c>
      <c r="Q293" s="29">
        <v>23</v>
      </c>
      <c r="R293" s="28">
        <v>580</v>
      </c>
      <c r="S293" s="28">
        <v>500</v>
      </c>
      <c r="T293" s="30">
        <v>2.2999999999999998</v>
      </c>
      <c r="U293" s="30">
        <v>-0.10000000000000009</v>
      </c>
      <c r="V293" s="30">
        <v>2.4</v>
      </c>
      <c r="W293" s="30">
        <v>2.6</v>
      </c>
      <c r="X293" s="31">
        <v>3.7699999999999997E-2</v>
      </c>
      <c r="Y293" s="30">
        <v>2.9</v>
      </c>
      <c r="Z293" s="30">
        <v>-0.10000000000000009</v>
      </c>
      <c r="AA293" s="30">
        <v>3</v>
      </c>
      <c r="AB293" s="30">
        <v>3</v>
      </c>
      <c r="AC293" s="32">
        <v>0.32185030631270528</v>
      </c>
      <c r="AD293" s="30">
        <v>8.5371434035200355</v>
      </c>
      <c r="AE293" s="12">
        <v>285</v>
      </c>
      <c r="AF293" s="12">
        <v>212</v>
      </c>
      <c r="AG293" s="12">
        <v>255</v>
      </c>
      <c r="AH293" s="33">
        <v>2.0601202404809618</v>
      </c>
      <c r="AI293" s="34">
        <v>988000</v>
      </c>
      <c r="AJ293" s="34">
        <v>1000000</v>
      </c>
      <c r="AK293" s="34">
        <v>970000</v>
      </c>
      <c r="AL293" s="35">
        <v>-1.2E-2</v>
      </c>
      <c r="AM293" s="35">
        <v>1.8556701030927835E-2</v>
      </c>
      <c r="AN293" s="12">
        <v>2.7</v>
      </c>
      <c r="AO293" s="33">
        <v>0</v>
      </c>
      <c r="AP293" s="12">
        <v>2.7</v>
      </c>
      <c r="AQ293" s="32">
        <v>7.5022143489813994E-2</v>
      </c>
      <c r="AR293" s="34">
        <v>620</v>
      </c>
      <c r="AS293" s="34">
        <v>550</v>
      </c>
      <c r="AT293" s="31">
        <v>0.12727272727272726</v>
      </c>
      <c r="AU293" s="32">
        <v>-3.2012034343873022E-2</v>
      </c>
      <c r="AV293" s="36">
        <v>1802.0800000000002</v>
      </c>
      <c r="AW293" s="30">
        <v>0.68100000000000005</v>
      </c>
      <c r="AX293" s="30">
        <v>0.31900000000000001</v>
      </c>
      <c r="AY293" s="30">
        <v>0.71230000000000004</v>
      </c>
      <c r="AZ293" s="30">
        <v>0.25190000000000001</v>
      </c>
      <c r="BA293" s="30">
        <v>0.29920000000000002</v>
      </c>
      <c r="BB293" s="30">
        <v>0.39610000000000001</v>
      </c>
      <c r="BC293" s="30">
        <v>0.28239999999999998</v>
      </c>
      <c r="BD293" s="37">
        <v>5</v>
      </c>
      <c r="BE293" s="29">
        <v>29</v>
      </c>
      <c r="BF293" s="38" t="s">
        <v>3005</v>
      </c>
      <c r="BG293" s="39">
        <v>145.28960055549001</v>
      </c>
      <c r="BH293" s="39">
        <v>-37.853619225180701</v>
      </c>
      <c r="BI293" s="40">
        <f t="shared" si="70"/>
        <v>79</v>
      </c>
      <c r="BJ293" s="40">
        <f t="shared" si="71"/>
        <v>72</v>
      </c>
      <c r="BK293" s="40">
        <f t="shared" si="72"/>
        <v>99</v>
      </c>
      <c r="BL293" s="40">
        <f t="shared" si="73"/>
        <v>100</v>
      </c>
      <c r="BM293" s="40">
        <f t="shared" si="74"/>
        <v>1</v>
      </c>
      <c r="BN293" s="40">
        <f t="shared" si="75"/>
        <v>100</v>
      </c>
      <c r="BO293" s="40">
        <f t="shared" si="76"/>
        <v>100</v>
      </c>
      <c r="BP293" s="40">
        <f t="shared" si="77"/>
        <v>56</v>
      </c>
      <c r="BQ293" s="41">
        <f t="shared" si="78"/>
        <v>76</v>
      </c>
      <c r="BR293" s="40">
        <f t="shared" si="79"/>
        <v>65</v>
      </c>
      <c r="BS293" s="41">
        <f t="shared" si="80"/>
        <v>53</v>
      </c>
      <c r="BT293" s="41">
        <f t="shared" si="81"/>
        <v>69</v>
      </c>
      <c r="BU293" s="41">
        <f t="shared" si="82"/>
        <v>50</v>
      </c>
      <c r="BV293" s="41">
        <f t="shared" si="83"/>
        <v>72</v>
      </c>
    </row>
    <row r="294" spans="2:74" x14ac:dyDescent="0.3">
      <c r="B294" s="12" t="s">
        <v>526</v>
      </c>
      <c r="C294" s="12">
        <v>211031263</v>
      </c>
      <c r="D294" s="12" t="s">
        <v>255</v>
      </c>
      <c r="E294" s="12" t="s">
        <v>91</v>
      </c>
      <c r="F294" s="12" t="s">
        <v>738</v>
      </c>
      <c r="G294" s="12" t="s">
        <v>92</v>
      </c>
      <c r="H294" s="12" t="s">
        <v>86</v>
      </c>
      <c r="I294" s="28">
        <v>900000</v>
      </c>
      <c r="J294" s="28">
        <v>880000</v>
      </c>
      <c r="K294" s="28">
        <v>830000</v>
      </c>
      <c r="L294" s="28">
        <v>920000</v>
      </c>
      <c r="M294" s="28">
        <v>922000</v>
      </c>
      <c r="N294" s="28">
        <v>878000</v>
      </c>
      <c r="O294" s="29">
        <v>23</v>
      </c>
      <c r="P294" s="29">
        <v>23</v>
      </c>
      <c r="Q294" s="29">
        <v>23</v>
      </c>
      <c r="R294" s="28">
        <v>600</v>
      </c>
      <c r="S294" s="28">
        <v>520</v>
      </c>
      <c r="T294" s="30">
        <v>2.7</v>
      </c>
      <c r="U294" s="30">
        <v>0.20000000000000018</v>
      </c>
      <c r="V294" s="30">
        <v>2.5</v>
      </c>
      <c r="W294" s="30">
        <v>2.5</v>
      </c>
      <c r="X294" s="31">
        <v>3.4666666666666665E-2</v>
      </c>
      <c r="Y294" s="30">
        <v>1.7</v>
      </c>
      <c r="Z294" s="30">
        <v>9.9999999999999867E-2</v>
      </c>
      <c r="AA294" s="30">
        <v>1.6</v>
      </c>
      <c r="AB294" s="30">
        <v>1.3</v>
      </c>
      <c r="AC294" s="32">
        <v>0.29761904761904756</v>
      </c>
      <c r="AD294" s="30">
        <v>8.585164835164834</v>
      </c>
      <c r="AE294" s="12">
        <v>203</v>
      </c>
      <c r="AF294" s="12">
        <v>134</v>
      </c>
      <c r="AG294" s="12">
        <v>215</v>
      </c>
      <c r="AH294" s="33">
        <v>2.5159525979945303</v>
      </c>
      <c r="AI294" s="34">
        <v>1010000</v>
      </c>
      <c r="AJ294" s="34">
        <v>1040000</v>
      </c>
      <c r="AK294" s="34">
        <v>965500</v>
      </c>
      <c r="AL294" s="35">
        <v>-2.8846153846153848E-2</v>
      </c>
      <c r="AM294" s="35">
        <v>4.6090108751941999E-2</v>
      </c>
      <c r="AN294" s="12">
        <v>2.9</v>
      </c>
      <c r="AO294" s="33">
        <v>0</v>
      </c>
      <c r="AP294" s="12">
        <v>2.9</v>
      </c>
      <c r="AQ294" s="32">
        <v>6.4763458401305055E-2</v>
      </c>
      <c r="AR294" s="34">
        <v>620</v>
      </c>
      <c r="AS294" s="34">
        <v>560</v>
      </c>
      <c r="AT294" s="31">
        <v>0.10714285714285714</v>
      </c>
      <c r="AU294" s="32">
        <v>-5.5949221932827087E-2</v>
      </c>
      <c r="AV294" s="36">
        <v>2016.0000000000002</v>
      </c>
      <c r="AW294" s="30">
        <v>0.74150000000000005</v>
      </c>
      <c r="AX294" s="30">
        <v>0.25850000000000001</v>
      </c>
      <c r="AY294" s="30">
        <v>0.8347</v>
      </c>
      <c r="AZ294" s="30">
        <v>0.15049999999999999</v>
      </c>
      <c r="BA294" s="30">
        <v>0.30730000000000002</v>
      </c>
      <c r="BB294" s="30">
        <v>0.46800000000000003</v>
      </c>
      <c r="BC294" s="30">
        <v>0.2039</v>
      </c>
      <c r="BD294" s="37">
        <v>5.5</v>
      </c>
      <c r="BE294" s="29">
        <v>29</v>
      </c>
      <c r="BF294" s="38" t="s">
        <v>3006</v>
      </c>
      <c r="BG294" s="39">
        <v>145.29115691235501</v>
      </c>
      <c r="BH294" s="39">
        <v>-37.830418995196403</v>
      </c>
      <c r="BI294" s="40">
        <f t="shared" si="70"/>
        <v>72</v>
      </c>
      <c r="BJ294" s="40">
        <f t="shared" si="71"/>
        <v>69</v>
      </c>
      <c r="BK294" s="40">
        <f t="shared" si="72"/>
        <v>94</v>
      </c>
      <c r="BL294" s="40">
        <f t="shared" si="73"/>
        <v>100</v>
      </c>
      <c r="BM294" s="40">
        <f t="shared" si="74"/>
        <v>1</v>
      </c>
      <c r="BN294" s="40">
        <f t="shared" si="75"/>
        <v>84</v>
      </c>
      <c r="BO294" s="40">
        <f t="shared" si="76"/>
        <v>100</v>
      </c>
      <c r="BP294" s="40">
        <f t="shared" si="77"/>
        <v>58</v>
      </c>
      <c r="BQ294" s="41">
        <f t="shared" si="78"/>
        <v>66</v>
      </c>
      <c r="BR294" s="40">
        <f t="shared" si="79"/>
        <v>65</v>
      </c>
      <c r="BS294" s="41">
        <f t="shared" si="80"/>
        <v>69</v>
      </c>
      <c r="BT294" s="41">
        <f t="shared" si="81"/>
        <v>88</v>
      </c>
      <c r="BU294" s="41">
        <f t="shared" si="82"/>
        <v>55</v>
      </c>
      <c r="BV294" s="41">
        <f t="shared" si="83"/>
        <v>72</v>
      </c>
    </row>
    <row r="295" spans="2:74" x14ac:dyDescent="0.3">
      <c r="B295" s="12" t="s">
        <v>527</v>
      </c>
      <c r="C295" s="12">
        <v>211051286</v>
      </c>
      <c r="D295" s="12" t="s">
        <v>90</v>
      </c>
      <c r="E295" s="12" t="s">
        <v>91</v>
      </c>
      <c r="F295" s="12" t="s">
        <v>738</v>
      </c>
      <c r="G295" s="12" t="s">
        <v>92</v>
      </c>
      <c r="H295" s="12" t="s">
        <v>86</v>
      </c>
      <c r="I295" s="28">
        <v>700000</v>
      </c>
      <c r="J295" s="28">
        <v>695000</v>
      </c>
      <c r="K295" s="28">
        <v>670000</v>
      </c>
      <c r="L295" s="28">
        <v>690000</v>
      </c>
      <c r="M295" s="28">
        <v>680000</v>
      </c>
      <c r="N295" s="28">
        <v>655000</v>
      </c>
      <c r="O295" s="29">
        <v>30</v>
      </c>
      <c r="P295" s="29">
        <v>34</v>
      </c>
      <c r="Q295" s="29">
        <v>33</v>
      </c>
      <c r="R295" s="28">
        <v>515</v>
      </c>
      <c r="S295" s="28">
        <v>470</v>
      </c>
      <c r="T295" s="30">
        <v>2.9</v>
      </c>
      <c r="U295" s="30">
        <v>-0.20000000000000018</v>
      </c>
      <c r="V295" s="30">
        <v>3.1</v>
      </c>
      <c r="W295" s="30">
        <v>3</v>
      </c>
      <c r="X295" s="31">
        <v>3.8257142857142858E-2</v>
      </c>
      <c r="Y295" s="30">
        <v>0.9</v>
      </c>
      <c r="Z295" s="30">
        <v>-0.20000000000000007</v>
      </c>
      <c r="AA295" s="30">
        <v>1.1000000000000001</v>
      </c>
      <c r="AB295" s="30">
        <v>1.3</v>
      </c>
      <c r="AC295" s="32">
        <v>0.31954234091134714</v>
      </c>
      <c r="AD295" s="30">
        <v>8.3524883733361843</v>
      </c>
      <c r="AE295" s="12">
        <v>575</v>
      </c>
      <c r="AF295" s="12">
        <v>519</v>
      </c>
      <c r="AG295" s="12">
        <v>527</v>
      </c>
      <c r="AH295" s="33">
        <v>3.6200755531570428</v>
      </c>
      <c r="AI295" s="34">
        <v>850000</v>
      </c>
      <c r="AJ295" s="34">
        <v>830000</v>
      </c>
      <c r="AK295" s="34">
        <v>840000</v>
      </c>
      <c r="AL295" s="35">
        <v>2.4096385542168676E-2</v>
      </c>
      <c r="AM295" s="35">
        <v>1.1904761904761904E-2</v>
      </c>
      <c r="AN295" s="12">
        <v>2.9</v>
      </c>
      <c r="AO295" s="33">
        <v>0.10000000000000009</v>
      </c>
      <c r="AP295" s="12">
        <v>2.8</v>
      </c>
      <c r="AQ295" s="32">
        <v>8.0851063829787226E-2</v>
      </c>
      <c r="AR295" s="34">
        <v>600</v>
      </c>
      <c r="AS295" s="34">
        <v>550</v>
      </c>
      <c r="AT295" s="31">
        <v>9.0909090909090912E-2</v>
      </c>
      <c r="AU295" s="32">
        <v>-0.10307115518125363</v>
      </c>
      <c r="AV295" s="36">
        <v>1611.68</v>
      </c>
      <c r="AW295" s="30">
        <v>0.70879999999999999</v>
      </c>
      <c r="AX295" s="30">
        <v>0.29120000000000001</v>
      </c>
      <c r="AY295" s="30">
        <v>0.95589999999999997</v>
      </c>
      <c r="AZ295" s="30">
        <v>2.1999999999999999E-2</v>
      </c>
      <c r="BA295" s="30">
        <v>0.36409999999999998</v>
      </c>
      <c r="BB295" s="30">
        <v>0.48359999999999997</v>
      </c>
      <c r="BC295" s="30">
        <v>0.1201</v>
      </c>
      <c r="BD295" s="37">
        <v>2.5</v>
      </c>
      <c r="BE295" s="29">
        <v>63</v>
      </c>
      <c r="BF295" s="38" t="s">
        <v>3007</v>
      </c>
      <c r="BG295" s="39">
        <v>145.67111881760101</v>
      </c>
      <c r="BH295" s="39">
        <v>-37.741375227481797</v>
      </c>
      <c r="BI295" s="40">
        <f t="shared" si="70"/>
        <v>69</v>
      </c>
      <c r="BJ295" s="40">
        <f t="shared" si="71"/>
        <v>69</v>
      </c>
      <c r="BK295" s="40">
        <f t="shared" si="72"/>
        <v>80</v>
      </c>
      <c r="BL295" s="40">
        <f t="shared" si="73"/>
        <v>100</v>
      </c>
      <c r="BM295" s="40">
        <f t="shared" si="74"/>
        <v>13</v>
      </c>
      <c r="BN295" s="40">
        <f t="shared" si="75"/>
        <v>100</v>
      </c>
      <c r="BO295" s="40">
        <f t="shared" si="76"/>
        <v>95</v>
      </c>
      <c r="BP295" s="40">
        <f t="shared" si="77"/>
        <v>70</v>
      </c>
      <c r="BQ295" s="41">
        <f t="shared" si="78"/>
        <v>78</v>
      </c>
      <c r="BR295" s="40">
        <f t="shared" si="79"/>
        <v>67</v>
      </c>
      <c r="BS295" s="41">
        <f t="shared" si="80"/>
        <v>54</v>
      </c>
      <c r="BT295" s="41">
        <f t="shared" si="81"/>
        <v>100</v>
      </c>
      <c r="BU295" s="41">
        <f t="shared" si="82"/>
        <v>25</v>
      </c>
      <c r="BV295" s="41">
        <f t="shared" si="83"/>
        <v>72</v>
      </c>
    </row>
    <row r="296" spans="2:74" x14ac:dyDescent="0.3">
      <c r="B296" s="12" t="s">
        <v>528</v>
      </c>
      <c r="C296" s="12">
        <v>212011547</v>
      </c>
      <c r="D296" s="12" t="s">
        <v>529</v>
      </c>
      <c r="E296" s="12" t="s">
        <v>163</v>
      </c>
      <c r="F296" s="12" t="s">
        <v>2709</v>
      </c>
      <c r="G296" s="12" t="s">
        <v>92</v>
      </c>
      <c r="H296" s="12" t="s">
        <v>86</v>
      </c>
      <c r="I296" s="28">
        <v>721763</v>
      </c>
      <c r="J296" s="28">
        <v>720763</v>
      </c>
      <c r="K296" s="28">
        <v>721750</v>
      </c>
      <c r="L296" s="28">
        <v>840000</v>
      </c>
      <c r="M296" s="28">
        <v>810000</v>
      </c>
      <c r="N296" s="28">
        <v>890000</v>
      </c>
      <c r="O296" s="29">
        <v>50</v>
      </c>
      <c r="P296" s="29">
        <v>50</v>
      </c>
      <c r="Q296" s="29">
        <v>41</v>
      </c>
      <c r="R296" s="28">
        <v>550</v>
      </c>
      <c r="S296" s="28">
        <v>480</v>
      </c>
      <c r="T296" s="30">
        <v>2.5</v>
      </c>
      <c r="U296" s="30">
        <v>0</v>
      </c>
      <c r="V296" s="30">
        <v>2.5</v>
      </c>
      <c r="W296" s="30">
        <v>2.5</v>
      </c>
      <c r="X296" s="31">
        <v>3.9625195528171987E-2</v>
      </c>
      <c r="Y296" s="30">
        <v>1.5</v>
      </c>
      <c r="Z296" s="30">
        <v>-0.10000000000000009</v>
      </c>
      <c r="AA296" s="30">
        <v>1.6</v>
      </c>
      <c r="AB296" s="30">
        <v>1.6</v>
      </c>
      <c r="AC296" s="32">
        <v>0.25886738459221326</v>
      </c>
      <c r="AD296" s="30">
        <v>6.5328986050849513</v>
      </c>
      <c r="AE296" s="12">
        <v>965</v>
      </c>
      <c r="AF296" s="12">
        <v>891</v>
      </c>
      <c r="AG296" s="12">
        <v>530</v>
      </c>
      <c r="AH296" s="33">
        <v>6.8809667673716017</v>
      </c>
      <c r="AI296" s="34">
        <v>705000</v>
      </c>
      <c r="AJ296" s="34">
        <v>695000</v>
      </c>
      <c r="AK296" s="34">
        <v>700000</v>
      </c>
      <c r="AL296" s="35">
        <v>1.4388489208633094E-2</v>
      </c>
      <c r="AM296" s="35">
        <v>7.1428571428571426E-3</v>
      </c>
      <c r="AN296" s="12">
        <v>3.9</v>
      </c>
      <c r="AO296" s="33">
        <v>0.19999999999999973</v>
      </c>
      <c r="AP296" s="12">
        <v>3.7</v>
      </c>
      <c r="AQ296" s="32">
        <v>3.7695312500000001E-2</v>
      </c>
      <c r="AR296" s="34">
        <v>575</v>
      </c>
      <c r="AS296" s="34">
        <v>520</v>
      </c>
      <c r="AT296" s="31">
        <v>0.10576923076923077</v>
      </c>
      <c r="AU296" s="32">
        <v>-0.37026483455400133</v>
      </c>
      <c r="AV296" s="36">
        <v>2124.6400000000003</v>
      </c>
      <c r="AW296" s="30">
        <v>0.79879999999999995</v>
      </c>
      <c r="AX296" s="30">
        <v>0.20119999999999999</v>
      </c>
      <c r="AY296" s="30">
        <v>0.9778</v>
      </c>
      <c r="AZ296" s="30">
        <v>7.4999999999999997E-3</v>
      </c>
      <c r="BA296" s="30">
        <v>0.35930000000000001</v>
      </c>
      <c r="BB296" s="30">
        <v>0.47870000000000001</v>
      </c>
      <c r="BC296" s="30">
        <v>0.12130000000000001</v>
      </c>
      <c r="BD296" s="37">
        <v>9</v>
      </c>
      <c r="BE296" s="29">
        <v>67</v>
      </c>
      <c r="BF296" s="38" t="s">
        <v>3008</v>
      </c>
      <c r="BG296" s="39">
        <v>145.643922323314</v>
      </c>
      <c r="BH296" s="39">
        <v>-38.089085153893599</v>
      </c>
      <c r="BI296" s="40">
        <f t="shared" si="70"/>
        <v>75</v>
      </c>
      <c r="BJ296" s="40">
        <f t="shared" si="71"/>
        <v>52</v>
      </c>
      <c r="BK296" s="40">
        <f t="shared" si="72"/>
        <v>40</v>
      </c>
      <c r="BL296" s="40">
        <f t="shared" si="73"/>
        <v>100</v>
      </c>
      <c r="BM296" s="40">
        <f t="shared" si="74"/>
        <v>8</v>
      </c>
      <c r="BN296" s="40">
        <f t="shared" si="75"/>
        <v>43</v>
      </c>
      <c r="BO296" s="40">
        <f t="shared" si="76"/>
        <v>94</v>
      </c>
      <c r="BP296" s="40">
        <f t="shared" si="77"/>
        <v>69</v>
      </c>
      <c r="BQ296" s="41">
        <f t="shared" si="78"/>
        <v>82</v>
      </c>
      <c r="BR296" s="40">
        <f t="shared" si="79"/>
        <v>85</v>
      </c>
      <c r="BS296" s="41">
        <f t="shared" si="80"/>
        <v>94</v>
      </c>
      <c r="BT296" s="41">
        <f t="shared" si="81"/>
        <v>92</v>
      </c>
      <c r="BU296" s="41">
        <f t="shared" si="82"/>
        <v>90</v>
      </c>
      <c r="BV296" s="41">
        <f t="shared" si="83"/>
        <v>72</v>
      </c>
    </row>
    <row r="297" spans="2:74" x14ac:dyDescent="0.3">
      <c r="B297" s="12" t="s">
        <v>530</v>
      </c>
      <c r="C297" s="12">
        <v>212021455</v>
      </c>
      <c r="D297" s="12" t="s">
        <v>316</v>
      </c>
      <c r="E297" s="12" t="s">
        <v>163</v>
      </c>
      <c r="F297" s="12" t="s">
        <v>738</v>
      </c>
      <c r="G297" s="12" t="s">
        <v>92</v>
      </c>
      <c r="H297" s="12" t="s">
        <v>86</v>
      </c>
      <c r="I297" s="28">
        <v>780000</v>
      </c>
      <c r="J297" s="28">
        <v>780000</v>
      </c>
      <c r="K297" s="28">
        <v>750000</v>
      </c>
      <c r="L297" s="28">
        <v>790000</v>
      </c>
      <c r="M297" s="28">
        <v>790000</v>
      </c>
      <c r="N297" s="28">
        <v>780000</v>
      </c>
      <c r="O297" s="29">
        <v>28</v>
      </c>
      <c r="P297" s="29">
        <v>29</v>
      </c>
      <c r="Q297" s="29">
        <v>30</v>
      </c>
      <c r="R297" s="28">
        <v>580</v>
      </c>
      <c r="S297" s="28">
        <v>520</v>
      </c>
      <c r="T297" s="30">
        <v>3.6</v>
      </c>
      <c r="U297" s="30">
        <v>-0.19999999999999973</v>
      </c>
      <c r="V297" s="30">
        <v>3.8</v>
      </c>
      <c r="W297" s="30">
        <v>3.4</v>
      </c>
      <c r="X297" s="31">
        <v>3.8666666666666669E-2</v>
      </c>
      <c r="Y297" s="30">
        <v>2.6</v>
      </c>
      <c r="Z297" s="30">
        <v>0</v>
      </c>
      <c r="AA297" s="30">
        <v>2.6</v>
      </c>
      <c r="AB297" s="30">
        <v>3.2</v>
      </c>
      <c r="AC297" s="32">
        <v>0.26971726190476192</v>
      </c>
      <c r="AD297" s="30">
        <v>6.9754464285714288</v>
      </c>
      <c r="AE297" s="12">
        <v>515</v>
      </c>
      <c r="AF297" s="12">
        <v>475</v>
      </c>
      <c r="AG297" s="12">
        <v>440</v>
      </c>
      <c r="AH297" s="33">
        <v>4.0185307743216407</v>
      </c>
      <c r="AI297" s="34">
        <v>825000</v>
      </c>
      <c r="AJ297" s="34">
        <v>810000</v>
      </c>
      <c r="AK297" s="34">
        <v>805000</v>
      </c>
      <c r="AL297" s="35">
        <v>1.8518518518518517E-2</v>
      </c>
      <c r="AM297" s="35">
        <v>2.4844720496894408E-2</v>
      </c>
      <c r="AN297" s="12">
        <v>3.1</v>
      </c>
      <c r="AO297" s="33">
        <v>-0.10000000000000009</v>
      </c>
      <c r="AP297" s="12">
        <v>3.2</v>
      </c>
      <c r="AQ297" s="32">
        <v>8.3333333333333343E-2</v>
      </c>
      <c r="AR297" s="34">
        <v>590</v>
      </c>
      <c r="AS297" s="34">
        <v>520</v>
      </c>
      <c r="AT297" s="31">
        <v>0.13461538461538461</v>
      </c>
      <c r="AU297" s="32">
        <v>-0.1422688914212672</v>
      </c>
      <c r="AV297" s="36">
        <v>2150.4</v>
      </c>
      <c r="AW297" s="30">
        <v>0.81899999999999995</v>
      </c>
      <c r="AX297" s="30">
        <v>0.18099999999999999</v>
      </c>
      <c r="AY297" s="30">
        <v>0.97430000000000005</v>
      </c>
      <c r="AZ297" s="30">
        <v>2.18E-2</v>
      </c>
      <c r="BA297" s="30">
        <v>0.27929999999999999</v>
      </c>
      <c r="BB297" s="30">
        <v>0.48420000000000002</v>
      </c>
      <c r="BC297" s="30">
        <v>0.2104</v>
      </c>
      <c r="BD297" s="37">
        <v>4.5</v>
      </c>
      <c r="BE297" s="29">
        <v>37</v>
      </c>
      <c r="BF297" s="38" t="s">
        <v>3009</v>
      </c>
      <c r="BG297" s="39">
        <v>145.31060176706899</v>
      </c>
      <c r="BH297" s="39">
        <v>-38.006972173492201</v>
      </c>
      <c r="BI297" s="40">
        <f t="shared" si="70"/>
        <v>57</v>
      </c>
      <c r="BJ297" s="40">
        <f t="shared" si="71"/>
        <v>65</v>
      </c>
      <c r="BK297" s="40">
        <f t="shared" si="72"/>
        <v>75</v>
      </c>
      <c r="BL297" s="40">
        <f t="shared" si="73"/>
        <v>100</v>
      </c>
      <c r="BM297" s="40">
        <f t="shared" si="74"/>
        <v>10</v>
      </c>
      <c r="BN297" s="40">
        <f t="shared" si="75"/>
        <v>100</v>
      </c>
      <c r="BO297" s="40">
        <f t="shared" si="76"/>
        <v>100</v>
      </c>
      <c r="BP297" s="40">
        <f t="shared" si="77"/>
        <v>51</v>
      </c>
      <c r="BQ297" s="41">
        <f t="shared" si="78"/>
        <v>79</v>
      </c>
      <c r="BR297" s="40">
        <f t="shared" si="79"/>
        <v>80</v>
      </c>
      <c r="BS297" s="41">
        <f t="shared" si="80"/>
        <v>87</v>
      </c>
      <c r="BT297" s="41">
        <f t="shared" si="81"/>
        <v>74</v>
      </c>
      <c r="BU297" s="41">
        <f t="shared" si="82"/>
        <v>45</v>
      </c>
      <c r="BV297" s="41">
        <f t="shared" si="83"/>
        <v>72</v>
      </c>
    </row>
    <row r="298" spans="2:74" x14ac:dyDescent="0.3">
      <c r="B298" s="12" t="s">
        <v>531</v>
      </c>
      <c r="C298" s="12">
        <v>212041310</v>
      </c>
      <c r="D298" s="12" t="s">
        <v>162</v>
      </c>
      <c r="E298" s="12" t="s">
        <v>163</v>
      </c>
      <c r="F298" s="12" t="s">
        <v>738</v>
      </c>
      <c r="G298" s="12" t="s">
        <v>92</v>
      </c>
      <c r="H298" s="12" t="s">
        <v>86</v>
      </c>
      <c r="I298" s="28">
        <v>950000</v>
      </c>
      <c r="J298" s="28">
        <v>969000</v>
      </c>
      <c r="K298" s="28">
        <v>997225</v>
      </c>
      <c r="L298" s="28">
        <v>970000</v>
      </c>
      <c r="M298" s="28">
        <v>962500</v>
      </c>
      <c r="N298" s="28">
        <v>945000</v>
      </c>
      <c r="O298" s="29">
        <v>30</v>
      </c>
      <c r="P298" s="29">
        <v>30</v>
      </c>
      <c r="Q298" s="29">
        <v>26</v>
      </c>
      <c r="R298" s="28">
        <v>630</v>
      </c>
      <c r="S298" s="28">
        <v>550</v>
      </c>
      <c r="T298" s="30">
        <v>2</v>
      </c>
      <c r="U298" s="30">
        <v>0.10000000000000009</v>
      </c>
      <c r="V298" s="30">
        <v>1.9</v>
      </c>
      <c r="W298" s="30">
        <v>1.8</v>
      </c>
      <c r="X298" s="31">
        <v>3.4484210526315791E-2</v>
      </c>
      <c r="Y298" s="30">
        <v>2.9</v>
      </c>
      <c r="Z298" s="30">
        <v>-0.39999999999999991</v>
      </c>
      <c r="AA298" s="30">
        <v>3.3</v>
      </c>
      <c r="AB298" s="30">
        <v>3.1</v>
      </c>
      <c r="AC298" s="32">
        <v>0.34509202453987725</v>
      </c>
      <c r="AD298" s="30">
        <v>10.007247353873119</v>
      </c>
      <c r="AE298" s="12">
        <v>341</v>
      </c>
      <c r="AF298" s="12">
        <v>323</v>
      </c>
      <c r="AG298" s="12">
        <v>349</v>
      </c>
      <c r="AH298" s="33">
        <v>3.2054176072234761</v>
      </c>
      <c r="AI298" s="34">
        <v>865000</v>
      </c>
      <c r="AJ298" s="34">
        <v>845000</v>
      </c>
      <c r="AK298" s="34">
        <v>850000</v>
      </c>
      <c r="AL298" s="35">
        <v>2.3668639053254437E-2</v>
      </c>
      <c r="AM298" s="35">
        <v>1.7647058823529412E-2</v>
      </c>
      <c r="AN298" s="12">
        <v>2.2000000000000002</v>
      </c>
      <c r="AO298" s="33">
        <v>0.20000000000000018</v>
      </c>
      <c r="AP298" s="12">
        <v>2</v>
      </c>
      <c r="AQ298" s="32">
        <v>7.6530612244897961E-2</v>
      </c>
      <c r="AR298" s="34">
        <v>580</v>
      </c>
      <c r="AS298" s="34">
        <v>540</v>
      </c>
      <c r="AT298" s="31">
        <v>7.407407407407407E-2</v>
      </c>
      <c r="AU298" s="32">
        <v>-0.1511756335021722</v>
      </c>
      <c r="AV298" s="36">
        <v>1825.6000000000001</v>
      </c>
      <c r="AW298" s="30">
        <v>0.69850000000000001</v>
      </c>
      <c r="AX298" s="30">
        <v>0.30149999999999999</v>
      </c>
      <c r="AY298" s="30">
        <v>0.55989999999999995</v>
      </c>
      <c r="AZ298" s="30">
        <v>0.3291</v>
      </c>
      <c r="BA298" s="30">
        <v>0.309</v>
      </c>
      <c r="BB298" s="30">
        <v>0.26319999999999999</v>
      </c>
      <c r="BC298" s="30">
        <v>0.39429999999999998</v>
      </c>
      <c r="BD298" s="37">
        <v>6</v>
      </c>
      <c r="BE298" s="29">
        <v>21</v>
      </c>
      <c r="BF298" s="38" t="s">
        <v>3010</v>
      </c>
      <c r="BG298" s="39">
        <v>145.126695612871</v>
      </c>
      <c r="BH298" s="39">
        <v>-37.9502568136744</v>
      </c>
      <c r="BI298" s="40">
        <f t="shared" si="70"/>
        <v>84</v>
      </c>
      <c r="BJ298" s="40">
        <f t="shared" si="71"/>
        <v>80</v>
      </c>
      <c r="BK298" s="40">
        <f t="shared" si="72"/>
        <v>85</v>
      </c>
      <c r="BL298" s="40">
        <f t="shared" si="73"/>
        <v>100</v>
      </c>
      <c r="BM298" s="40">
        <f t="shared" si="74"/>
        <v>13</v>
      </c>
      <c r="BN298" s="40">
        <f t="shared" si="75"/>
        <v>100</v>
      </c>
      <c r="BO298" s="40">
        <f t="shared" si="76"/>
        <v>100</v>
      </c>
      <c r="BP298" s="40">
        <f t="shared" si="77"/>
        <v>58</v>
      </c>
      <c r="BQ298" s="41">
        <f t="shared" si="78"/>
        <v>65</v>
      </c>
      <c r="BR298" s="40">
        <f t="shared" si="79"/>
        <v>50</v>
      </c>
      <c r="BS298" s="41">
        <f t="shared" si="80"/>
        <v>37</v>
      </c>
      <c r="BT298" s="41">
        <f t="shared" si="81"/>
        <v>69</v>
      </c>
      <c r="BU298" s="41">
        <f t="shared" si="82"/>
        <v>60</v>
      </c>
      <c r="BV298" s="41">
        <f t="shared" si="83"/>
        <v>72</v>
      </c>
    </row>
    <row r="299" spans="2:74" x14ac:dyDescent="0.3">
      <c r="B299" s="12" t="s">
        <v>532</v>
      </c>
      <c r="C299" s="12">
        <v>212041316</v>
      </c>
      <c r="D299" s="12" t="s">
        <v>162</v>
      </c>
      <c r="E299" s="12" t="s">
        <v>163</v>
      </c>
      <c r="F299" s="12" t="s">
        <v>738</v>
      </c>
      <c r="G299" s="12" t="s">
        <v>92</v>
      </c>
      <c r="H299" s="12" t="s">
        <v>86</v>
      </c>
      <c r="I299" s="28">
        <v>730000</v>
      </c>
      <c r="J299" s="28">
        <v>720000</v>
      </c>
      <c r="K299" s="28">
        <v>700000</v>
      </c>
      <c r="L299" s="28">
        <v>775000</v>
      </c>
      <c r="M299" s="28">
        <v>780000</v>
      </c>
      <c r="N299" s="28">
        <v>753000</v>
      </c>
      <c r="O299" s="29">
        <v>27</v>
      </c>
      <c r="P299" s="29">
        <v>25</v>
      </c>
      <c r="Q299" s="29">
        <v>27</v>
      </c>
      <c r="R299" s="28">
        <v>550</v>
      </c>
      <c r="S299" s="28">
        <v>480</v>
      </c>
      <c r="T299" s="30">
        <v>3</v>
      </c>
      <c r="U299" s="30">
        <v>0.20000000000000018</v>
      </c>
      <c r="V299" s="30">
        <v>2.8</v>
      </c>
      <c r="W299" s="30">
        <v>2.6</v>
      </c>
      <c r="X299" s="31">
        <v>3.9178082191780823E-2</v>
      </c>
      <c r="Y299" s="30">
        <v>2.7</v>
      </c>
      <c r="Z299" s="30">
        <v>-9.9999999999999645E-2</v>
      </c>
      <c r="AA299" s="30">
        <v>2.8</v>
      </c>
      <c r="AB299" s="30">
        <v>2.2000000000000002</v>
      </c>
      <c r="AC299" s="32">
        <v>0.33797070101268312</v>
      </c>
      <c r="AD299" s="30">
        <v>8.626524885988065</v>
      </c>
      <c r="AE299" s="12">
        <v>341</v>
      </c>
      <c r="AF299" s="12">
        <v>323</v>
      </c>
      <c r="AG299" s="12">
        <v>349</v>
      </c>
      <c r="AH299" s="33">
        <v>3.2054176072234761</v>
      </c>
      <c r="AI299" s="34">
        <v>865000</v>
      </c>
      <c r="AJ299" s="34">
        <v>845000</v>
      </c>
      <c r="AK299" s="34">
        <v>850000</v>
      </c>
      <c r="AL299" s="35">
        <v>2.3668639053254437E-2</v>
      </c>
      <c r="AM299" s="35">
        <v>1.7647058823529412E-2</v>
      </c>
      <c r="AN299" s="12">
        <v>2.2000000000000002</v>
      </c>
      <c r="AO299" s="33">
        <v>0.20000000000000018</v>
      </c>
      <c r="AP299" s="12">
        <v>2</v>
      </c>
      <c r="AQ299" s="32">
        <v>7.6530612244897961E-2</v>
      </c>
      <c r="AR299" s="34">
        <v>580</v>
      </c>
      <c r="AS299" s="34">
        <v>540</v>
      </c>
      <c r="AT299" s="31">
        <v>7.407407407407407E-2</v>
      </c>
      <c r="AU299" s="32">
        <v>-0.1511756335021722</v>
      </c>
      <c r="AV299" s="36">
        <v>1627.3600000000001</v>
      </c>
      <c r="AW299" s="30">
        <v>0.753</v>
      </c>
      <c r="AX299" s="30">
        <v>0.247</v>
      </c>
      <c r="AY299" s="30">
        <v>0.89839999999999998</v>
      </c>
      <c r="AZ299" s="30">
        <v>9.1999999999999998E-3</v>
      </c>
      <c r="BA299" s="30">
        <v>0.38119999999999998</v>
      </c>
      <c r="BB299" s="30">
        <v>0.33500000000000002</v>
      </c>
      <c r="BC299" s="30">
        <v>0.26200000000000001</v>
      </c>
      <c r="BD299" s="37">
        <v>4</v>
      </c>
      <c r="BE299" s="29">
        <v>25</v>
      </c>
      <c r="BF299" s="38" t="s">
        <v>3011</v>
      </c>
      <c r="BG299" s="39">
        <v>145.18778019779199</v>
      </c>
      <c r="BH299" s="39">
        <v>-37.9530804287851</v>
      </c>
      <c r="BI299" s="40">
        <f t="shared" si="70"/>
        <v>67</v>
      </c>
      <c r="BJ299" s="40">
        <f t="shared" si="71"/>
        <v>80</v>
      </c>
      <c r="BK299" s="40">
        <f t="shared" si="72"/>
        <v>85</v>
      </c>
      <c r="BL299" s="40">
        <f t="shared" si="73"/>
        <v>100</v>
      </c>
      <c r="BM299" s="40">
        <f t="shared" si="74"/>
        <v>13</v>
      </c>
      <c r="BN299" s="40">
        <f t="shared" si="75"/>
        <v>100</v>
      </c>
      <c r="BO299" s="40">
        <f t="shared" si="76"/>
        <v>100</v>
      </c>
      <c r="BP299" s="40">
        <f t="shared" si="77"/>
        <v>74</v>
      </c>
      <c r="BQ299" s="41">
        <f t="shared" si="78"/>
        <v>81</v>
      </c>
      <c r="BR299" s="40">
        <f t="shared" si="79"/>
        <v>64</v>
      </c>
      <c r="BS299" s="41">
        <f t="shared" si="80"/>
        <v>42</v>
      </c>
      <c r="BT299" s="41">
        <f t="shared" si="81"/>
        <v>72</v>
      </c>
      <c r="BU299" s="41">
        <f t="shared" si="82"/>
        <v>40</v>
      </c>
      <c r="BV299" s="41">
        <f t="shared" si="83"/>
        <v>72</v>
      </c>
    </row>
    <row r="300" spans="2:74" x14ac:dyDescent="0.3">
      <c r="B300" s="12" t="s">
        <v>533</v>
      </c>
      <c r="C300" s="12">
        <v>212041565</v>
      </c>
      <c r="D300" s="12" t="s">
        <v>162</v>
      </c>
      <c r="E300" s="12" t="s">
        <v>163</v>
      </c>
      <c r="F300" s="12" t="s">
        <v>738</v>
      </c>
      <c r="G300" s="12" t="s">
        <v>92</v>
      </c>
      <c r="H300" s="12" t="s">
        <v>86</v>
      </c>
      <c r="I300" s="28">
        <v>790000</v>
      </c>
      <c r="J300" s="28">
        <v>790000</v>
      </c>
      <c r="K300" s="28">
        <v>790000</v>
      </c>
      <c r="L300" s="28">
        <v>865000</v>
      </c>
      <c r="M300" s="28">
        <v>865000</v>
      </c>
      <c r="N300" s="28">
        <v>837000</v>
      </c>
      <c r="O300" s="29">
        <v>24</v>
      </c>
      <c r="P300" s="29">
        <v>25</v>
      </c>
      <c r="Q300" s="29">
        <v>26</v>
      </c>
      <c r="R300" s="28">
        <v>580</v>
      </c>
      <c r="S300" s="28">
        <v>550</v>
      </c>
      <c r="T300" s="30">
        <v>2.6</v>
      </c>
      <c r="U300" s="30">
        <v>0</v>
      </c>
      <c r="V300" s="30">
        <v>2.6</v>
      </c>
      <c r="W300" s="30">
        <v>2.4</v>
      </c>
      <c r="X300" s="31">
        <v>3.8177215189873416E-2</v>
      </c>
      <c r="Y300" s="30">
        <v>2.7</v>
      </c>
      <c r="Z300" s="30">
        <v>0</v>
      </c>
      <c r="AA300" s="30">
        <v>2.7</v>
      </c>
      <c r="AB300" s="30">
        <v>2.5</v>
      </c>
      <c r="AC300" s="32">
        <v>0.33957845433255263</v>
      </c>
      <c r="AD300" s="30">
        <v>8.8947937308593037</v>
      </c>
      <c r="AE300" s="12">
        <v>341</v>
      </c>
      <c r="AF300" s="12">
        <v>323</v>
      </c>
      <c r="AG300" s="12">
        <v>349</v>
      </c>
      <c r="AH300" s="33">
        <v>3.2054176072234761</v>
      </c>
      <c r="AI300" s="34">
        <v>865000</v>
      </c>
      <c r="AJ300" s="34">
        <v>845000</v>
      </c>
      <c r="AK300" s="34">
        <v>850000</v>
      </c>
      <c r="AL300" s="35">
        <v>2.3668639053254437E-2</v>
      </c>
      <c r="AM300" s="35">
        <v>1.7647058823529412E-2</v>
      </c>
      <c r="AN300" s="12">
        <v>2.2000000000000002</v>
      </c>
      <c r="AO300" s="33">
        <v>0.20000000000000018</v>
      </c>
      <c r="AP300" s="12">
        <v>2</v>
      </c>
      <c r="AQ300" s="32">
        <v>7.6530612244897961E-2</v>
      </c>
      <c r="AR300" s="34">
        <v>580</v>
      </c>
      <c r="AS300" s="34">
        <v>540</v>
      </c>
      <c r="AT300" s="31">
        <v>7.407407407407407E-2</v>
      </c>
      <c r="AU300" s="32">
        <v>-0.1511756335021722</v>
      </c>
      <c r="AV300" s="36">
        <v>1708.0000000000002</v>
      </c>
      <c r="AW300" s="30">
        <v>0.7964</v>
      </c>
      <c r="AX300" s="30">
        <v>0.2036</v>
      </c>
      <c r="AY300" s="30">
        <v>0.89710000000000001</v>
      </c>
      <c r="AZ300" s="30">
        <v>9.1999999999999998E-2</v>
      </c>
      <c r="BA300" s="30">
        <v>0.42199999999999999</v>
      </c>
      <c r="BB300" s="30">
        <v>0.33210000000000001</v>
      </c>
      <c r="BC300" s="30">
        <v>0.20580000000000001</v>
      </c>
      <c r="BD300" s="37">
        <v>3</v>
      </c>
      <c r="BE300" s="29">
        <v>27</v>
      </c>
      <c r="BF300" s="38" t="s">
        <v>3012</v>
      </c>
      <c r="BG300" s="39">
        <v>145.17156502891501</v>
      </c>
      <c r="BH300" s="39">
        <v>-37.991502361389003</v>
      </c>
      <c r="BI300" s="40">
        <f t="shared" si="70"/>
        <v>74</v>
      </c>
      <c r="BJ300" s="40">
        <f t="shared" si="71"/>
        <v>80</v>
      </c>
      <c r="BK300" s="40">
        <f t="shared" si="72"/>
        <v>85</v>
      </c>
      <c r="BL300" s="40">
        <f t="shared" si="73"/>
        <v>100</v>
      </c>
      <c r="BM300" s="40">
        <f t="shared" si="74"/>
        <v>13</v>
      </c>
      <c r="BN300" s="40">
        <f t="shared" si="75"/>
        <v>100</v>
      </c>
      <c r="BO300" s="40">
        <f t="shared" si="76"/>
        <v>100</v>
      </c>
      <c r="BP300" s="40">
        <f t="shared" si="77"/>
        <v>83</v>
      </c>
      <c r="BQ300" s="41">
        <f t="shared" si="78"/>
        <v>77</v>
      </c>
      <c r="BR300" s="40">
        <f t="shared" si="79"/>
        <v>61</v>
      </c>
      <c r="BS300" s="41">
        <f t="shared" si="80"/>
        <v>41</v>
      </c>
      <c r="BT300" s="41">
        <f t="shared" si="81"/>
        <v>72</v>
      </c>
      <c r="BU300" s="41">
        <f t="shared" si="82"/>
        <v>30</v>
      </c>
      <c r="BV300" s="41">
        <f t="shared" si="83"/>
        <v>72</v>
      </c>
    </row>
    <row r="301" spans="2:74" x14ac:dyDescent="0.3">
      <c r="B301" s="12" t="s">
        <v>534</v>
      </c>
      <c r="C301" s="12">
        <v>213021344</v>
      </c>
      <c r="D301" s="12" t="s">
        <v>461</v>
      </c>
      <c r="E301" s="12" t="s">
        <v>95</v>
      </c>
      <c r="F301" s="12" t="s">
        <v>738</v>
      </c>
      <c r="G301" s="12" t="s">
        <v>92</v>
      </c>
      <c r="H301" s="12" t="s">
        <v>86</v>
      </c>
      <c r="I301" s="28">
        <v>1200000</v>
      </c>
      <c r="J301" s="28">
        <v>1200000</v>
      </c>
      <c r="K301" s="28">
        <v>1150000</v>
      </c>
      <c r="L301" s="28">
        <v>1220000</v>
      </c>
      <c r="M301" s="28">
        <v>1200000</v>
      </c>
      <c r="N301" s="28">
        <v>1178000</v>
      </c>
      <c r="O301" s="29">
        <v>29</v>
      </c>
      <c r="P301" s="29">
        <v>29</v>
      </c>
      <c r="Q301" s="29">
        <v>29</v>
      </c>
      <c r="R301" s="28">
        <v>680</v>
      </c>
      <c r="S301" s="28">
        <v>650</v>
      </c>
      <c r="T301" s="30">
        <v>3.3</v>
      </c>
      <c r="U301" s="30">
        <v>0</v>
      </c>
      <c r="V301" s="30">
        <v>3.3</v>
      </c>
      <c r="W301" s="30">
        <v>2.6</v>
      </c>
      <c r="X301" s="31">
        <v>2.9466666666666665E-2</v>
      </c>
      <c r="Y301" s="30">
        <v>5</v>
      </c>
      <c r="Z301" s="30">
        <v>-0.5</v>
      </c>
      <c r="AA301" s="30">
        <v>5.5</v>
      </c>
      <c r="AB301" s="30">
        <v>4.8</v>
      </c>
      <c r="AC301" s="32">
        <v>0.23762929829466031</v>
      </c>
      <c r="AD301" s="30">
        <v>8.0643427023074761</v>
      </c>
      <c r="AE301" s="12">
        <v>283</v>
      </c>
      <c r="AF301" s="12">
        <v>226</v>
      </c>
      <c r="AG301" s="12">
        <v>222</v>
      </c>
      <c r="AH301" s="33">
        <v>3.2358208955223882</v>
      </c>
      <c r="AI301" s="34">
        <v>1010000</v>
      </c>
      <c r="AJ301" s="34">
        <v>970000</v>
      </c>
      <c r="AK301" s="34">
        <v>1001000</v>
      </c>
      <c r="AL301" s="35">
        <v>4.1237113402061855E-2</v>
      </c>
      <c r="AM301" s="35">
        <v>8.9910089910089919E-3</v>
      </c>
      <c r="AN301" s="12">
        <v>3</v>
      </c>
      <c r="AO301" s="33">
        <v>0.39999999999999991</v>
      </c>
      <c r="AP301" s="12">
        <v>2.6</v>
      </c>
      <c r="AQ301" s="32">
        <v>7.6882661996497376E-2</v>
      </c>
      <c r="AR301" s="34">
        <v>600</v>
      </c>
      <c r="AS301" s="34">
        <v>560</v>
      </c>
      <c r="AT301" s="31">
        <v>7.1428571428571425E-2</v>
      </c>
      <c r="AU301" s="32">
        <v>-0.10421103796500271</v>
      </c>
      <c r="AV301" s="36">
        <v>2861.6000000000004</v>
      </c>
      <c r="AW301" s="30">
        <v>0.73640000000000005</v>
      </c>
      <c r="AX301" s="30">
        <v>0.2636</v>
      </c>
      <c r="AY301" s="30">
        <v>0.63349999999999995</v>
      </c>
      <c r="AZ301" s="30">
        <v>0.29559999999999997</v>
      </c>
      <c r="BA301" s="30">
        <v>0.27400000000000002</v>
      </c>
      <c r="BB301" s="30">
        <v>0.40579999999999999</v>
      </c>
      <c r="BC301" s="30">
        <v>0.30249999999999999</v>
      </c>
      <c r="BD301" s="37">
        <v>9</v>
      </c>
      <c r="BE301" s="29">
        <v>8</v>
      </c>
      <c r="BF301" s="38" t="s">
        <v>3013</v>
      </c>
      <c r="BG301" s="39">
        <v>144.881388640556</v>
      </c>
      <c r="BH301" s="39">
        <v>-37.837129527027002</v>
      </c>
      <c r="BI301" s="40">
        <f t="shared" si="70"/>
        <v>62</v>
      </c>
      <c r="BJ301" s="40">
        <f t="shared" si="71"/>
        <v>67</v>
      </c>
      <c r="BK301" s="40">
        <f t="shared" si="72"/>
        <v>85</v>
      </c>
      <c r="BL301" s="40">
        <f t="shared" si="73"/>
        <v>100</v>
      </c>
      <c r="BM301" s="40">
        <f t="shared" si="74"/>
        <v>21</v>
      </c>
      <c r="BN301" s="40">
        <f t="shared" si="75"/>
        <v>100</v>
      </c>
      <c r="BO301" s="40">
        <f t="shared" si="76"/>
        <v>100</v>
      </c>
      <c r="BP301" s="40">
        <f t="shared" si="77"/>
        <v>50</v>
      </c>
      <c r="BQ301" s="41">
        <f t="shared" si="78"/>
        <v>49</v>
      </c>
      <c r="BR301" s="40">
        <f t="shared" si="79"/>
        <v>70</v>
      </c>
      <c r="BS301" s="41">
        <f t="shared" si="80"/>
        <v>100</v>
      </c>
      <c r="BT301" s="41">
        <f t="shared" si="81"/>
        <v>34</v>
      </c>
      <c r="BU301" s="41">
        <f t="shared" si="82"/>
        <v>90</v>
      </c>
      <c r="BV301" s="41">
        <f t="shared" si="83"/>
        <v>72</v>
      </c>
    </row>
    <row r="302" spans="2:74" x14ac:dyDescent="0.3">
      <c r="B302" s="12" t="s">
        <v>535</v>
      </c>
      <c r="C302" s="12">
        <v>213031351</v>
      </c>
      <c r="D302" s="12" t="s">
        <v>536</v>
      </c>
      <c r="E302" s="12" t="s">
        <v>95</v>
      </c>
      <c r="F302" s="12" t="s">
        <v>738</v>
      </c>
      <c r="G302" s="12" t="s">
        <v>92</v>
      </c>
      <c r="H302" s="12" t="s">
        <v>86</v>
      </c>
      <c r="I302" s="28">
        <v>900000</v>
      </c>
      <c r="J302" s="28">
        <v>900000</v>
      </c>
      <c r="K302" s="28">
        <v>890000</v>
      </c>
      <c r="L302" s="28">
        <v>947500</v>
      </c>
      <c r="M302" s="28">
        <v>980000</v>
      </c>
      <c r="N302" s="28">
        <v>950000</v>
      </c>
      <c r="O302" s="29">
        <v>28</v>
      </c>
      <c r="P302" s="29">
        <v>29</v>
      </c>
      <c r="Q302" s="29">
        <v>26</v>
      </c>
      <c r="R302" s="28">
        <v>600</v>
      </c>
      <c r="S302" s="28">
        <v>550</v>
      </c>
      <c r="T302" s="30">
        <v>2.4</v>
      </c>
      <c r="U302" s="30">
        <v>0</v>
      </c>
      <c r="V302" s="30">
        <v>2.4</v>
      </c>
      <c r="W302" s="30">
        <v>1.8</v>
      </c>
      <c r="X302" s="31">
        <v>3.4666666666666665E-2</v>
      </c>
      <c r="Y302" s="30">
        <v>3.6</v>
      </c>
      <c r="Z302" s="30">
        <v>-0.60000000000000009</v>
      </c>
      <c r="AA302" s="30">
        <v>4.2</v>
      </c>
      <c r="AB302" s="30">
        <v>4.0999999999999996</v>
      </c>
      <c r="AC302" s="32">
        <v>0.26947398677780965</v>
      </c>
      <c r="AD302" s="30">
        <v>7.7732880801291246</v>
      </c>
      <c r="AE302" s="12">
        <v>202</v>
      </c>
      <c r="AF302" s="12">
        <v>141</v>
      </c>
      <c r="AG302" s="12">
        <v>170</v>
      </c>
      <c r="AH302" s="33">
        <v>3.3798008534850639</v>
      </c>
      <c r="AI302" s="34">
        <v>1045000</v>
      </c>
      <c r="AJ302" s="34">
        <v>1030000</v>
      </c>
      <c r="AK302" s="34">
        <v>1040000</v>
      </c>
      <c r="AL302" s="35">
        <v>1.4563106796116505E-2</v>
      </c>
      <c r="AM302" s="35">
        <v>4.807692307692308E-3</v>
      </c>
      <c r="AN302" s="12">
        <v>2.5</v>
      </c>
      <c r="AO302" s="33">
        <v>0.29999999999999982</v>
      </c>
      <c r="AP302" s="12">
        <v>2.2000000000000002</v>
      </c>
      <c r="AQ302" s="32">
        <v>5.9785932721712544E-2</v>
      </c>
      <c r="AR302" s="34">
        <v>620</v>
      </c>
      <c r="AS302" s="34">
        <v>580</v>
      </c>
      <c r="AT302" s="31">
        <v>6.8965517241379309E-2</v>
      </c>
      <c r="AU302" s="32">
        <v>-0.10041481086576047</v>
      </c>
      <c r="AV302" s="36">
        <v>2226.5600000000004</v>
      </c>
      <c r="AW302" s="30">
        <v>0.62970000000000004</v>
      </c>
      <c r="AX302" s="30">
        <v>0.37030000000000002</v>
      </c>
      <c r="AY302" s="30">
        <v>0.58879999999999999</v>
      </c>
      <c r="AZ302" s="30">
        <v>0.19089999999999999</v>
      </c>
      <c r="BA302" s="30">
        <v>0.217</v>
      </c>
      <c r="BB302" s="30">
        <v>0.34960000000000002</v>
      </c>
      <c r="BC302" s="30">
        <v>0.4042</v>
      </c>
      <c r="BD302" s="37">
        <v>7.5</v>
      </c>
      <c r="BE302" s="29">
        <v>9</v>
      </c>
      <c r="BF302" s="38" t="s">
        <v>3014</v>
      </c>
      <c r="BG302" s="39">
        <v>144.86459717174901</v>
      </c>
      <c r="BH302" s="39">
        <v>-37.802508480653202</v>
      </c>
      <c r="BI302" s="40">
        <f t="shared" si="70"/>
        <v>77</v>
      </c>
      <c r="BJ302" s="40">
        <f t="shared" si="71"/>
        <v>75</v>
      </c>
      <c r="BK302" s="40">
        <f t="shared" si="72"/>
        <v>83</v>
      </c>
      <c r="BL302" s="40">
        <f t="shared" si="73"/>
        <v>100</v>
      </c>
      <c r="BM302" s="40">
        <f t="shared" si="74"/>
        <v>8</v>
      </c>
      <c r="BN302" s="40">
        <f t="shared" si="75"/>
        <v>77</v>
      </c>
      <c r="BO302" s="40">
        <f t="shared" si="76"/>
        <v>100</v>
      </c>
      <c r="BP302" s="40">
        <f t="shared" si="77"/>
        <v>38</v>
      </c>
      <c r="BQ302" s="41">
        <f t="shared" si="78"/>
        <v>66</v>
      </c>
      <c r="BR302" s="40">
        <f t="shared" si="79"/>
        <v>73</v>
      </c>
      <c r="BS302" s="41">
        <f t="shared" si="80"/>
        <v>87</v>
      </c>
      <c r="BT302" s="41">
        <f t="shared" si="81"/>
        <v>57</v>
      </c>
      <c r="BU302" s="41">
        <f t="shared" si="82"/>
        <v>75</v>
      </c>
      <c r="BV302" s="41">
        <f t="shared" si="83"/>
        <v>72</v>
      </c>
    </row>
    <row r="303" spans="2:74" x14ac:dyDescent="0.3">
      <c r="B303" s="12" t="s">
        <v>537</v>
      </c>
      <c r="C303" s="12">
        <v>214011374</v>
      </c>
      <c r="D303" s="12" t="s">
        <v>538</v>
      </c>
      <c r="E303" s="12" t="s">
        <v>539</v>
      </c>
      <c r="F303" s="12" t="s">
        <v>738</v>
      </c>
      <c r="G303" s="12" t="s">
        <v>92</v>
      </c>
      <c r="H303" s="12" t="s">
        <v>86</v>
      </c>
      <c r="I303" s="28">
        <v>820000</v>
      </c>
      <c r="J303" s="28">
        <v>830000</v>
      </c>
      <c r="K303" s="28">
        <v>800000</v>
      </c>
      <c r="L303" s="28">
        <v>855000</v>
      </c>
      <c r="M303" s="28">
        <v>867500</v>
      </c>
      <c r="N303" s="28">
        <v>850000</v>
      </c>
      <c r="O303" s="29">
        <v>26</v>
      </c>
      <c r="P303" s="29">
        <v>26</v>
      </c>
      <c r="Q303" s="29">
        <v>24</v>
      </c>
      <c r="R303" s="28">
        <v>610</v>
      </c>
      <c r="S303" s="28">
        <v>550</v>
      </c>
      <c r="T303" s="30">
        <v>3.3</v>
      </c>
      <c r="U303" s="30">
        <v>-0.10000000000000009</v>
      </c>
      <c r="V303" s="30">
        <v>3.4</v>
      </c>
      <c r="W303" s="30">
        <v>3.3</v>
      </c>
      <c r="X303" s="31">
        <v>3.8682926829268292E-2</v>
      </c>
      <c r="Y303" s="30">
        <v>2.1</v>
      </c>
      <c r="Z303" s="30">
        <v>0</v>
      </c>
      <c r="AA303" s="30">
        <v>2.1</v>
      </c>
      <c r="AB303" s="30">
        <v>2.2000000000000002</v>
      </c>
      <c r="AC303" s="32">
        <v>0.27930402930402931</v>
      </c>
      <c r="AD303" s="30">
        <v>7.2203437588052974</v>
      </c>
      <c r="AE303" s="12">
        <v>345</v>
      </c>
      <c r="AF303" s="12">
        <v>334</v>
      </c>
      <c r="AG303" s="12">
        <v>355</v>
      </c>
      <c r="AH303" s="33">
        <v>2.3069361004915345</v>
      </c>
      <c r="AI303" s="34">
        <v>785000</v>
      </c>
      <c r="AJ303" s="34">
        <v>780000</v>
      </c>
      <c r="AK303" s="34">
        <v>790000</v>
      </c>
      <c r="AL303" s="35">
        <v>6.41025641025641E-3</v>
      </c>
      <c r="AM303" s="35">
        <v>-6.3291139240506328E-3</v>
      </c>
      <c r="AN303" s="12">
        <v>3.5</v>
      </c>
      <c r="AO303" s="33">
        <v>0.20000000000000018</v>
      </c>
      <c r="AP303" s="12">
        <v>3.3</v>
      </c>
      <c r="AQ303" s="32">
        <v>8.3625730994152048E-2</v>
      </c>
      <c r="AR303" s="34">
        <v>580</v>
      </c>
      <c r="AS303" s="34">
        <v>525</v>
      </c>
      <c r="AT303" s="31">
        <v>0.10476190476190476</v>
      </c>
      <c r="AU303" s="32">
        <v>-0.15781951560648128</v>
      </c>
      <c r="AV303" s="36">
        <v>2184</v>
      </c>
      <c r="AW303" s="30">
        <v>0.7601</v>
      </c>
      <c r="AX303" s="30">
        <v>0.2399</v>
      </c>
      <c r="AY303" s="30">
        <v>0.83420000000000005</v>
      </c>
      <c r="AZ303" s="30">
        <v>0.14729999999999999</v>
      </c>
      <c r="BA303" s="30">
        <v>0.30620000000000003</v>
      </c>
      <c r="BB303" s="30">
        <v>0.50470000000000004</v>
      </c>
      <c r="BC303" s="30">
        <v>0.1716</v>
      </c>
      <c r="BD303" s="37">
        <v>3.5</v>
      </c>
      <c r="BE303" s="29">
        <v>44</v>
      </c>
      <c r="BF303" s="38" t="s">
        <v>3015</v>
      </c>
      <c r="BG303" s="39">
        <v>145.19381971513801</v>
      </c>
      <c r="BH303" s="39">
        <v>-38.164082435472601</v>
      </c>
      <c r="BI303" s="40">
        <f t="shared" si="70"/>
        <v>62</v>
      </c>
      <c r="BJ303" s="40">
        <f t="shared" si="71"/>
        <v>59</v>
      </c>
      <c r="BK303" s="40">
        <f t="shared" si="72"/>
        <v>96</v>
      </c>
      <c r="BL303" s="40">
        <f t="shared" si="73"/>
        <v>100</v>
      </c>
      <c r="BM303" s="40">
        <f t="shared" si="74"/>
        <v>4</v>
      </c>
      <c r="BN303" s="40">
        <f t="shared" si="75"/>
        <v>100</v>
      </c>
      <c r="BO303" s="40">
        <f t="shared" si="76"/>
        <v>100</v>
      </c>
      <c r="BP303" s="40">
        <f t="shared" si="77"/>
        <v>57</v>
      </c>
      <c r="BQ303" s="41">
        <f t="shared" si="78"/>
        <v>79</v>
      </c>
      <c r="BR303" s="40">
        <f t="shared" si="79"/>
        <v>78</v>
      </c>
      <c r="BS303" s="41">
        <f t="shared" si="80"/>
        <v>81</v>
      </c>
      <c r="BT303" s="41">
        <f t="shared" si="81"/>
        <v>82</v>
      </c>
      <c r="BU303" s="41">
        <f t="shared" si="82"/>
        <v>35</v>
      </c>
      <c r="BV303" s="41">
        <f t="shared" si="83"/>
        <v>72</v>
      </c>
    </row>
    <row r="304" spans="2:74" x14ac:dyDescent="0.3">
      <c r="B304" s="12" t="s">
        <v>540</v>
      </c>
      <c r="C304" s="12">
        <v>214021385</v>
      </c>
      <c r="D304" s="12" t="s">
        <v>539</v>
      </c>
      <c r="E304" s="12" t="s">
        <v>539</v>
      </c>
      <c r="F304" s="12" t="s">
        <v>738</v>
      </c>
      <c r="G304" s="12" t="s">
        <v>92</v>
      </c>
      <c r="H304" s="12" t="s">
        <v>86</v>
      </c>
      <c r="I304" s="28">
        <v>790000</v>
      </c>
      <c r="J304" s="28">
        <v>806000</v>
      </c>
      <c r="K304" s="28">
        <v>790000</v>
      </c>
      <c r="L304" s="28">
        <v>790000</v>
      </c>
      <c r="M304" s="28">
        <v>810000</v>
      </c>
      <c r="N304" s="28">
        <v>820000</v>
      </c>
      <c r="O304" s="29">
        <v>36</v>
      </c>
      <c r="P304" s="29">
        <v>33</v>
      </c>
      <c r="Q304" s="29">
        <v>31</v>
      </c>
      <c r="R304" s="28">
        <v>600</v>
      </c>
      <c r="S304" s="28">
        <v>560</v>
      </c>
      <c r="T304" s="30">
        <v>2.8</v>
      </c>
      <c r="U304" s="30">
        <v>0.19999999999999973</v>
      </c>
      <c r="V304" s="30">
        <v>2.6</v>
      </c>
      <c r="W304" s="30">
        <v>2.6</v>
      </c>
      <c r="X304" s="31">
        <v>3.949367088607595E-2</v>
      </c>
      <c r="Y304" s="30">
        <v>1.4</v>
      </c>
      <c r="Z304" s="30">
        <v>-0.20000000000000018</v>
      </c>
      <c r="AA304" s="30">
        <v>1.6</v>
      </c>
      <c r="AB304" s="30">
        <v>1.5</v>
      </c>
      <c r="AC304" s="32">
        <v>0.30079409641453431</v>
      </c>
      <c r="AD304" s="30">
        <v>7.6162607745987856</v>
      </c>
      <c r="AE304" s="12">
        <v>1208</v>
      </c>
      <c r="AF304" s="12">
        <v>1258</v>
      </c>
      <c r="AG304" s="12">
        <v>1064</v>
      </c>
      <c r="AH304" s="33">
        <v>5.5714285714285712</v>
      </c>
      <c r="AI304" s="34">
        <v>950000</v>
      </c>
      <c r="AJ304" s="34">
        <v>1010000</v>
      </c>
      <c r="AK304" s="34">
        <v>1080000</v>
      </c>
      <c r="AL304" s="35">
        <v>-5.9405940594059403E-2</v>
      </c>
      <c r="AM304" s="35">
        <v>-0.12037037037037036</v>
      </c>
      <c r="AN304" s="12">
        <v>2.7</v>
      </c>
      <c r="AO304" s="33">
        <v>0</v>
      </c>
      <c r="AP304" s="12">
        <v>2.7</v>
      </c>
      <c r="AQ304" s="32">
        <v>6.7844522968197887E-2</v>
      </c>
      <c r="AR304" s="34">
        <v>650</v>
      </c>
      <c r="AS304" s="34">
        <v>595</v>
      </c>
      <c r="AT304" s="31">
        <v>9.2436974789915971E-2</v>
      </c>
      <c r="AU304" s="32">
        <v>-0.21226262268330853</v>
      </c>
      <c r="AV304" s="36">
        <v>1994.7200000000003</v>
      </c>
      <c r="AW304" s="30">
        <v>0.74619999999999997</v>
      </c>
      <c r="AX304" s="30">
        <v>0.25380000000000003</v>
      </c>
      <c r="AY304" s="30">
        <v>0.85270000000000001</v>
      </c>
      <c r="AZ304" s="30">
        <v>0.1424</v>
      </c>
      <c r="BA304" s="30">
        <v>0.34029999999999999</v>
      </c>
      <c r="BB304" s="30">
        <v>0.4703</v>
      </c>
      <c r="BC304" s="30">
        <v>0.1535</v>
      </c>
      <c r="BD304" s="37">
        <v>4</v>
      </c>
      <c r="BE304" s="29">
        <v>50</v>
      </c>
      <c r="BF304" s="38" t="s">
        <v>3016</v>
      </c>
      <c r="BG304" s="39">
        <v>145.17230495193601</v>
      </c>
      <c r="BH304" s="39">
        <v>-38.233074380055697</v>
      </c>
      <c r="BI304" s="40">
        <f t="shared" si="70"/>
        <v>70</v>
      </c>
      <c r="BJ304" s="40">
        <f t="shared" si="71"/>
        <v>72</v>
      </c>
      <c r="BK304" s="40">
        <f t="shared" si="72"/>
        <v>56</v>
      </c>
      <c r="BL304" s="40">
        <f t="shared" si="73"/>
        <v>100</v>
      </c>
      <c r="BM304" s="40">
        <f t="shared" si="74"/>
        <v>1</v>
      </c>
      <c r="BN304" s="40">
        <f t="shared" si="75"/>
        <v>89</v>
      </c>
      <c r="BO304" s="40">
        <f t="shared" si="76"/>
        <v>100</v>
      </c>
      <c r="BP304" s="40">
        <f t="shared" si="77"/>
        <v>65</v>
      </c>
      <c r="BQ304" s="41">
        <f t="shared" si="78"/>
        <v>82</v>
      </c>
      <c r="BR304" s="40">
        <f t="shared" si="79"/>
        <v>74</v>
      </c>
      <c r="BS304" s="41">
        <f t="shared" si="80"/>
        <v>66</v>
      </c>
      <c r="BT304" s="41">
        <f t="shared" si="81"/>
        <v>93</v>
      </c>
      <c r="BU304" s="41">
        <f t="shared" si="82"/>
        <v>40</v>
      </c>
      <c r="BV304" s="41">
        <f t="shared" si="83"/>
        <v>72</v>
      </c>
    </row>
    <row r="305" spans="2:74" x14ac:dyDescent="0.3">
      <c r="B305" s="12" t="s">
        <v>541</v>
      </c>
      <c r="C305" s="12">
        <v>215011390</v>
      </c>
      <c r="D305" s="12" t="s">
        <v>97</v>
      </c>
      <c r="E305" s="12" t="s">
        <v>98</v>
      </c>
      <c r="F305" s="12" t="s">
        <v>2709</v>
      </c>
      <c r="G305" s="12" t="s">
        <v>92</v>
      </c>
      <c r="H305" s="12" t="s">
        <v>86</v>
      </c>
      <c r="I305" s="28">
        <v>265000</v>
      </c>
      <c r="J305" s="28">
        <v>265000</v>
      </c>
      <c r="K305" s="28">
        <v>235000</v>
      </c>
      <c r="L305" s="28">
        <v>219000</v>
      </c>
      <c r="M305" s="28">
        <v>200000</v>
      </c>
      <c r="N305" s="28">
        <v>180000</v>
      </c>
      <c r="O305" s="29">
        <v>69</v>
      </c>
      <c r="P305" s="29">
        <v>67</v>
      </c>
      <c r="Q305" s="29">
        <v>77</v>
      </c>
      <c r="R305" s="28">
        <v>300</v>
      </c>
      <c r="S305" s="28">
        <v>290</v>
      </c>
      <c r="T305" s="30">
        <v>2.7</v>
      </c>
      <c r="U305" s="30">
        <v>-0.19999999999999973</v>
      </c>
      <c r="V305" s="30">
        <v>2.9</v>
      </c>
      <c r="W305" s="30">
        <v>2.2999999999999998</v>
      </c>
      <c r="X305" s="31">
        <v>5.8867924528301883E-2</v>
      </c>
      <c r="Y305" s="30">
        <v>1.3</v>
      </c>
      <c r="Z305" s="30">
        <v>0</v>
      </c>
      <c r="AA305" s="30">
        <v>1.3</v>
      </c>
      <c r="AB305" s="30">
        <v>1.1000000000000001</v>
      </c>
      <c r="AC305" s="32">
        <v>0.22719011268629588</v>
      </c>
      <c r="AD305" s="30">
        <v>3.8593192219146415</v>
      </c>
      <c r="AE305" s="12">
        <v>413</v>
      </c>
      <c r="AF305" s="12">
        <v>424</v>
      </c>
      <c r="AG305" s="12">
        <v>368</v>
      </c>
      <c r="AH305" s="33">
        <v>5.3518716577540104</v>
      </c>
      <c r="AI305" s="34">
        <v>365000</v>
      </c>
      <c r="AJ305" s="34">
        <v>340000</v>
      </c>
      <c r="AK305" s="34">
        <v>360000</v>
      </c>
      <c r="AL305" s="35">
        <v>7.3529411764705885E-2</v>
      </c>
      <c r="AM305" s="35">
        <v>1.3888888888888888E-2</v>
      </c>
      <c r="AN305" s="12">
        <v>2.8</v>
      </c>
      <c r="AO305" s="33">
        <v>0.29999999999999982</v>
      </c>
      <c r="AP305" s="12">
        <v>2.5</v>
      </c>
      <c r="AQ305" s="32">
        <v>8.249999999999999E-2</v>
      </c>
      <c r="AR305" s="34">
        <v>380</v>
      </c>
      <c r="AS305" s="34">
        <v>360</v>
      </c>
      <c r="AT305" s="31">
        <v>5.5555555555555552E-2</v>
      </c>
      <c r="AU305" s="32">
        <v>0.29949945602590577</v>
      </c>
      <c r="AV305" s="36">
        <v>1320.48</v>
      </c>
      <c r="AW305" s="30">
        <v>0.63819999999999999</v>
      </c>
      <c r="AX305" s="30">
        <v>0.36180000000000001</v>
      </c>
      <c r="AY305" s="30">
        <v>0.95209999999999995</v>
      </c>
      <c r="AZ305" s="30">
        <v>2.8500000000000001E-2</v>
      </c>
      <c r="BA305" s="30">
        <v>0.54159999999999997</v>
      </c>
      <c r="BB305" s="30">
        <v>0.24360000000000001</v>
      </c>
      <c r="BC305" s="30">
        <v>0.15959999999999999</v>
      </c>
      <c r="BD305" s="37">
        <v>3</v>
      </c>
      <c r="BE305" s="29">
        <v>358</v>
      </c>
      <c r="BF305" s="38" t="s">
        <v>3017</v>
      </c>
      <c r="BG305" s="39">
        <v>141.56664489692201</v>
      </c>
      <c r="BH305" s="39">
        <v>-36.085589509102199</v>
      </c>
      <c r="BI305" s="40">
        <f t="shared" si="70"/>
        <v>72</v>
      </c>
      <c r="BJ305" s="40">
        <f t="shared" si="71"/>
        <v>70</v>
      </c>
      <c r="BK305" s="40">
        <f t="shared" si="72"/>
        <v>59</v>
      </c>
      <c r="BL305" s="40">
        <f t="shared" si="73"/>
        <v>1</v>
      </c>
      <c r="BM305" s="40">
        <f t="shared" si="74"/>
        <v>37</v>
      </c>
      <c r="BN305" s="40">
        <f t="shared" si="75"/>
        <v>100</v>
      </c>
      <c r="BO305" s="40">
        <f t="shared" si="76"/>
        <v>47</v>
      </c>
      <c r="BP305" s="40">
        <f t="shared" si="77"/>
        <v>100</v>
      </c>
      <c r="BQ305" s="41">
        <f t="shared" si="78"/>
        <v>100</v>
      </c>
      <c r="BR305" s="40">
        <f t="shared" si="79"/>
        <v>100</v>
      </c>
      <c r="BS305" s="41">
        <f t="shared" si="80"/>
        <v>100</v>
      </c>
      <c r="BT305" s="41">
        <f t="shared" si="81"/>
        <v>95</v>
      </c>
      <c r="BU305" s="41">
        <f t="shared" si="82"/>
        <v>30</v>
      </c>
      <c r="BV305" s="41">
        <f t="shared" si="83"/>
        <v>72</v>
      </c>
    </row>
    <row r="306" spans="2:74" x14ac:dyDescent="0.3">
      <c r="B306" s="12" t="s">
        <v>542</v>
      </c>
      <c r="C306" s="12">
        <v>215031403</v>
      </c>
      <c r="D306" s="12" t="s">
        <v>166</v>
      </c>
      <c r="E306" s="12" t="s">
        <v>98</v>
      </c>
      <c r="F306" s="12" t="s">
        <v>2709</v>
      </c>
      <c r="G306" s="12" t="s">
        <v>92</v>
      </c>
      <c r="H306" s="12" t="s">
        <v>86</v>
      </c>
      <c r="I306" s="28">
        <v>424000</v>
      </c>
      <c r="J306" s="28">
        <v>390000</v>
      </c>
      <c r="K306" s="28">
        <v>400000</v>
      </c>
      <c r="L306" s="28">
        <v>427900</v>
      </c>
      <c r="M306" s="28">
        <v>430000</v>
      </c>
      <c r="N306" s="28">
        <v>330000</v>
      </c>
      <c r="O306" s="29">
        <v>42</v>
      </c>
      <c r="P306" s="29">
        <v>42</v>
      </c>
      <c r="Q306" s="29">
        <v>64</v>
      </c>
      <c r="R306" s="28">
        <v>350</v>
      </c>
      <c r="S306" s="28">
        <v>300</v>
      </c>
      <c r="T306" s="30">
        <v>1.1000000000000001</v>
      </c>
      <c r="U306" s="30">
        <v>0</v>
      </c>
      <c r="V306" s="30">
        <v>1.1000000000000001</v>
      </c>
      <c r="W306" s="30">
        <v>1.7</v>
      </c>
      <c r="X306" s="31">
        <v>4.292452830188679E-2</v>
      </c>
      <c r="Y306" s="30">
        <v>0.2</v>
      </c>
      <c r="Z306" s="30">
        <v>0</v>
      </c>
      <c r="AA306" s="30">
        <v>0.2</v>
      </c>
      <c r="AB306" s="30">
        <v>0.1</v>
      </c>
      <c r="AC306" s="32">
        <v>0.23199703043801037</v>
      </c>
      <c r="AD306" s="30">
        <v>5.4047659838305719</v>
      </c>
      <c r="AE306" s="12">
        <v>259</v>
      </c>
      <c r="AF306" s="12">
        <v>224</v>
      </c>
      <c r="AG306" s="12">
        <v>185</v>
      </c>
      <c r="AH306" s="33">
        <v>6.6086956521739131</v>
      </c>
      <c r="AI306" s="34">
        <v>415000</v>
      </c>
      <c r="AJ306" s="34">
        <v>365000</v>
      </c>
      <c r="AK306" s="34">
        <v>327500</v>
      </c>
      <c r="AL306" s="35">
        <v>0.13698630136986301</v>
      </c>
      <c r="AM306" s="35">
        <v>0.26717557251908397</v>
      </c>
      <c r="AN306" s="12">
        <v>2</v>
      </c>
      <c r="AO306" s="33">
        <v>0</v>
      </c>
      <c r="AP306" s="12">
        <v>2</v>
      </c>
      <c r="AQ306" s="32">
        <v>0.11336760925449871</v>
      </c>
      <c r="AR306" s="34">
        <v>390</v>
      </c>
      <c r="AS306" s="34">
        <v>370</v>
      </c>
      <c r="AT306" s="31">
        <v>5.4054054054054057E-2</v>
      </c>
      <c r="AU306" s="32">
        <v>0.38673379408088498</v>
      </c>
      <c r="AV306" s="36">
        <v>1508.64</v>
      </c>
      <c r="AW306" s="30">
        <v>0.68789999999999996</v>
      </c>
      <c r="AX306" s="30">
        <v>0.31209999999999999</v>
      </c>
      <c r="AY306" s="30">
        <v>0.88280000000000003</v>
      </c>
      <c r="AZ306" s="30">
        <v>2.1600000000000001E-2</v>
      </c>
      <c r="BA306" s="30">
        <v>0.31869999999999998</v>
      </c>
      <c r="BB306" s="30">
        <v>0.20899999999999999</v>
      </c>
      <c r="BC306" s="30">
        <v>0.40670000000000001</v>
      </c>
      <c r="BD306" s="37">
        <v>2</v>
      </c>
      <c r="BE306" s="29">
        <v>403</v>
      </c>
      <c r="BF306" s="38" t="s">
        <v>3018</v>
      </c>
      <c r="BG306" s="39">
        <v>142.78122388530301</v>
      </c>
      <c r="BH306" s="39">
        <v>-34.647714562989201</v>
      </c>
      <c r="BI306" s="40">
        <f t="shared" si="70"/>
        <v>98</v>
      </c>
      <c r="BJ306" s="40">
        <f t="shared" si="71"/>
        <v>84</v>
      </c>
      <c r="BK306" s="40">
        <f t="shared" si="72"/>
        <v>43</v>
      </c>
      <c r="BL306" s="40">
        <f t="shared" si="73"/>
        <v>1</v>
      </c>
      <c r="BM306" s="40">
        <f t="shared" si="74"/>
        <v>69</v>
      </c>
      <c r="BN306" s="40">
        <f t="shared" si="75"/>
        <v>100</v>
      </c>
      <c r="BO306" s="40">
        <f t="shared" si="76"/>
        <v>41</v>
      </c>
      <c r="BP306" s="40">
        <f t="shared" si="77"/>
        <v>60</v>
      </c>
      <c r="BQ306" s="41">
        <f t="shared" si="78"/>
        <v>93</v>
      </c>
      <c r="BR306" s="40">
        <f t="shared" si="79"/>
        <v>96</v>
      </c>
      <c r="BS306" s="41">
        <f t="shared" si="80"/>
        <v>100</v>
      </c>
      <c r="BT306" s="41">
        <f t="shared" si="81"/>
        <v>100</v>
      </c>
      <c r="BU306" s="41">
        <f t="shared" si="82"/>
        <v>20</v>
      </c>
      <c r="BV306" s="41">
        <f t="shared" si="83"/>
        <v>72</v>
      </c>
    </row>
    <row r="307" spans="2:74" x14ac:dyDescent="0.3">
      <c r="B307" s="12" t="s">
        <v>543</v>
      </c>
      <c r="C307" s="12">
        <v>302011026</v>
      </c>
      <c r="D307" s="12" t="s">
        <v>466</v>
      </c>
      <c r="E307" s="12" t="s">
        <v>266</v>
      </c>
      <c r="F307" s="12" t="s">
        <v>2813</v>
      </c>
      <c r="G307" s="12" t="s">
        <v>102</v>
      </c>
      <c r="H307" s="12" t="s">
        <v>86</v>
      </c>
      <c r="I307" s="28">
        <v>1189000</v>
      </c>
      <c r="J307" s="28">
        <v>1150000</v>
      </c>
      <c r="K307" s="28">
        <v>1015000</v>
      </c>
      <c r="L307" s="28">
        <v>1192000</v>
      </c>
      <c r="M307" s="28">
        <v>1170000</v>
      </c>
      <c r="N307" s="28">
        <v>989000</v>
      </c>
      <c r="O307" s="29">
        <v>22</v>
      </c>
      <c r="P307" s="29">
        <v>21</v>
      </c>
      <c r="Q307" s="29">
        <v>22</v>
      </c>
      <c r="R307" s="28">
        <v>800</v>
      </c>
      <c r="S307" s="28">
        <v>725</v>
      </c>
      <c r="T307" s="30">
        <v>2.5</v>
      </c>
      <c r="U307" s="30">
        <v>0.20000000000000018</v>
      </c>
      <c r="V307" s="30">
        <v>2.2999999999999998</v>
      </c>
      <c r="W307" s="30">
        <v>2.1</v>
      </c>
      <c r="X307" s="31">
        <v>3.4987384356602189E-2</v>
      </c>
      <c r="Y307" s="30">
        <v>3.5</v>
      </c>
      <c r="Z307" s="30">
        <v>0</v>
      </c>
      <c r="AA307" s="30">
        <v>3.5</v>
      </c>
      <c r="AB307" s="30">
        <v>3.1</v>
      </c>
      <c r="AC307" s="32">
        <v>0.29024206187960755</v>
      </c>
      <c r="AD307" s="30">
        <v>8.2956204705493608</v>
      </c>
      <c r="AE307" s="12">
        <v>133</v>
      </c>
      <c r="AF307" s="12">
        <v>129</v>
      </c>
      <c r="AG307" s="12">
        <v>114</v>
      </c>
      <c r="AH307" s="33">
        <v>3.814569536423841</v>
      </c>
      <c r="AI307" s="34">
        <v>1130000</v>
      </c>
      <c r="AJ307" s="34">
        <v>985000</v>
      </c>
      <c r="AK307" s="34">
        <v>950000</v>
      </c>
      <c r="AL307" s="35">
        <v>0.14720812182741116</v>
      </c>
      <c r="AM307" s="35">
        <v>0.18947368421052632</v>
      </c>
      <c r="AN307" s="12">
        <v>2.7</v>
      </c>
      <c r="AO307" s="33">
        <v>0</v>
      </c>
      <c r="AP307" s="12">
        <v>2.7</v>
      </c>
      <c r="AQ307" s="32">
        <v>0.10733944954128441</v>
      </c>
      <c r="AR307" s="34">
        <v>740</v>
      </c>
      <c r="AS307" s="34">
        <v>700</v>
      </c>
      <c r="AT307" s="31">
        <v>5.7142857142857141E-2</v>
      </c>
      <c r="AU307" s="32">
        <v>0.33707739453885438</v>
      </c>
      <c r="AV307" s="36">
        <v>2756.32</v>
      </c>
      <c r="AW307" s="30">
        <v>0.83079999999999998</v>
      </c>
      <c r="AX307" s="30">
        <v>0.16919999999999999</v>
      </c>
      <c r="AY307" s="30">
        <v>0.85680000000000001</v>
      </c>
      <c r="AZ307" s="30">
        <v>9.5799999999999996E-2</v>
      </c>
      <c r="BA307" s="30">
        <v>0.36149999999999999</v>
      </c>
      <c r="BB307" s="30">
        <v>0.39800000000000002</v>
      </c>
      <c r="BC307" s="30">
        <v>0.2329</v>
      </c>
      <c r="BD307" s="37">
        <v>9</v>
      </c>
      <c r="BE307" s="29">
        <v>11</v>
      </c>
      <c r="BF307" s="38" t="s">
        <v>3019</v>
      </c>
      <c r="BG307" s="39">
        <v>152.99314661395701</v>
      </c>
      <c r="BH307" s="39">
        <v>-27.3832250261278</v>
      </c>
      <c r="BI307" s="40">
        <f t="shared" si="70"/>
        <v>75</v>
      </c>
      <c r="BJ307" s="40">
        <f t="shared" si="71"/>
        <v>72</v>
      </c>
      <c r="BK307" s="40">
        <f t="shared" si="72"/>
        <v>78</v>
      </c>
      <c r="BL307" s="40">
        <f t="shared" si="73"/>
        <v>1</v>
      </c>
      <c r="BM307" s="40">
        <f t="shared" si="74"/>
        <v>74</v>
      </c>
      <c r="BN307" s="40">
        <f t="shared" si="75"/>
        <v>100</v>
      </c>
      <c r="BO307" s="40">
        <f t="shared" si="76"/>
        <v>100</v>
      </c>
      <c r="BP307" s="40">
        <f t="shared" si="77"/>
        <v>70</v>
      </c>
      <c r="BQ307" s="41">
        <f t="shared" si="78"/>
        <v>67</v>
      </c>
      <c r="BR307" s="40">
        <f t="shared" si="79"/>
        <v>67</v>
      </c>
      <c r="BS307" s="41">
        <f t="shared" si="80"/>
        <v>73</v>
      </c>
      <c r="BT307" s="41">
        <f t="shared" si="81"/>
        <v>59</v>
      </c>
      <c r="BU307" s="41">
        <f t="shared" si="82"/>
        <v>90</v>
      </c>
      <c r="BV307" s="41">
        <f t="shared" si="83"/>
        <v>72</v>
      </c>
    </row>
    <row r="308" spans="2:74" x14ac:dyDescent="0.3">
      <c r="B308" s="12" t="s">
        <v>544</v>
      </c>
      <c r="C308" s="12">
        <v>304011081</v>
      </c>
      <c r="D308" s="12" t="s">
        <v>325</v>
      </c>
      <c r="E308" s="12" t="s">
        <v>326</v>
      </c>
      <c r="F308" s="12" t="s">
        <v>2813</v>
      </c>
      <c r="G308" s="12" t="s">
        <v>102</v>
      </c>
      <c r="H308" s="12" t="s">
        <v>86</v>
      </c>
      <c r="I308" s="28">
        <v>1091800</v>
      </c>
      <c r="J308" s="28">
        <v>1090000</v>
      </c>
      <c r="K308" s="28">
        <v>975000</v>
      </c>
      <c r="L308" s="28">
        <v>1130000</v>
      </c>
      <c r="M308" s="28">
        <v>1130000</v>
      </c>
      <c r="N308" s="28">
        <v>975000</v>
      </c>
      <c r="O308" s="29">
        <v>27</v>
      </c>
      <c r="P308" s="29">
        <v>25</v>
      </c>
      <c r="Q308" s="29">
        <v>32</v>
      </c>
      <c r="R308" s="28">
        <v>750</v>
      </c>
      <c r="S308" s="28">
        <v>690</v>
      </c>
      <c r="T308" s="30">
        <v>3.2</v>
      </c>
      <c r="U308" s="30">
        <v>-9.9999999999999645E-2</v>
      </c>
      <c r="V308" s="30">
        <v>3.3</v>
      </c>
      <c r="W308" s="30">
        <v>3.5</v>
      </c>
      <c r="X308" s="31">
        <v>3.5720827990474449E-2</v>
      </c>
      <c r="Y308" s="30">
        <v>4.3</v>
      </c>
      <c r="Z308" s="30">
        <v>-0.20000000000000018</v>
      </c>
      <c r="AA308" s="30">
        <v>4.5</v>
      </c>
      <c r="AB308" s="30">
        <v>3.8</v>
      </c>
      <c r="AC308" s="32">
        <v>0.28374697336561738</v>
      </c>
      <c r="AD308" s="30">
        <v>7.9434601415533601</v>
      </c>
      <c r="AE308" s="12">
        <v>114</v>
      </c>
      <c r="AF308" s="12">
        <v>90</v>
      </c>
      <c r="AG308" s="12">
        <v>72</v>
      </c>
      <c r="AH308" s="33">
        <v>3.8620689655172415</v>
      </c>
      <c r="AI308" s="34">
        <v>1157500</v>
      </c>
      <c r="AJ308" s="34">
        <v>966000</v>
      </c>
      <c r="AK308" s="34">
        <v>892000</v>
      </c>
      <c r="AL308" s="35">
        <v>0.19824016563146998</v>
      </c>
      <c r="AM308" s="35">
        <v>0.2976457399103139</v>
      </c>
      <c r="AN308" s="12">
        <v>2.6</v>
      </c>
      <c r="AO308" s="33">
        <v>-0.39999999999999991</v>
      </c>
      <c r="AP308" s="12">
        <v>3</v>
      </c>
      <c r="AQ308" s="32">
        <v>0.12475728155339805</v>
      </c>
      <c r="AR308" s="34">
        <v>750</v>
      </c>
      <c r="AS308" s="34">
        <v>670</v>
      </c>
      <c r="AT308" s="31">
        <v>0.11940298507462686</v>
      </c>
      <c r="AU308" s="32">
        <v>0.36844298030791878</v>
      </c>
      <c r="AV308" s="36">
        <v>2643.2000000000003</v>
      </c>
      <c r="AW308" s="30">
        <v>0.82669999999999999</v>
      </c>
      <c r="AX308" s="30">
        <v>0.17330000000000001</v>
      </c>
      <c r="AY308" s="30">
        <v>0.92120000000000002</v>
      </c>
      <c r="AZ308" s="30">
        <v>6.1100000000000002E-2</v>
      </c>
      <c r="BA308" s="30">
        <v>0.39500000000000002</v>
      </c>
      <c r="BB308" s="30">
        <v>0.42559999999999998</v>
      </c>
      <c r="BC308" s="30">
        <v>0.1545</v>
      </c>
      <c r="BD308" s="37">
        <v>8</v>
      </c>
      <c r="BE308" s="29">
        <v>12</v>
      </c>
      <c r="BF308" s="38" t="s">
        <v>3020</v>
      </c>
      <c r="BG308" s="39">
        <v>152.93553323890799</v>
      </c>
      <c r="BH308" s="39">
        <v>-27.540478140625599</v>
      </c>
      <c r="BI308" s="40">
        <f t="shared" si="70"/>
        <v>64</v>
      </c>
      <c r="BJ308" s="40">
        <f t="shared" si="71"/>
        <v>74</v>
      </c>
      <c r="BK308" s="40">
        <f t="shared" si="72"/>
        <v>77</v>
      </c>
      <c r="BL308" s="40">
        <f t="shared" si="73"/>
        <v>1</v>
      </c>
      <c r="BM308" s="40">
        <f t="shared" si="74"/>
        <v>99</v>
      </c>
      <c r="BN308" s="40">
        <f t="shared" si="75"/>
        <v>100</v>
      </c>
      <c r="BO308" s="40">
        <f t="shared" si="76"/>
        <v>100</v>
      </c>
      <c r="BP308" s="40">
        <f t="shared" si="77"/>
        <v>77</v>
      </c>
      <c r="BQ308" s="41">
        <f t="shared" si="78"/>
        <v>69</v>
      </c>
      <c r="BR308" s="40">
        <f t="shared" si="79"/>
        <v>71</v>
      </c>
      <c r="BS308" s="41">
        <f t="shared" si="80"/>
        <v>78</v>
      </c>
      <c r="BT308" s="41">
        <f t="shared" si="81"/>
        <v>46</v>
      </c>
      <c r="BU308" s="41">
        <f t="shared" si="82"/>
        <v>80</v>
      </c>
      <c r="BV308" s="41">
        <f t="shared" si="83"/>
        <v>72</v>
      </c>
    </row>
    <row r="309" spans="2:74" x14ac:dyDescent="0.3">
      <c r="B309" s="12" t="s">
        <v>545</v>
      </c>
      <c r="C309" s="12">
        <v>304031092</v>
      </c>
      <c r="D309" s="12" t="s">
        <v>546</v>
      </c>
      <c r="E309" s="12" t="s">
        <v>326</v>
      </c>
      <c r="F309" s="12" t="s">
        <v>2813</v>
      </c>
      <c r="G309" s="12" t="s">
        <v>102</v>
      </c>
      <c r="H309" s="12" t="s">
        <v>86</v>
      </c>
      <c r="I309" s="28">
        <v>1440450</v>
      </c>
      <c r="J309" s="28">
        <v>1495000</v>
      </c>
      <c r="K309" s="28">
        <v>1500000</v>
      </c>
      <c r="L309" s="28">
        <v>1455000</v>
      </c>
      <c r="M309" s="28">
        <v>1450000</v>
      </c>
      <c r="N309" s="28">
        <v>1500000</v>
      </c>
      <c r="O309" s="29">
        <v>33</v>
      </c>
      <c r="P309" s="29">
        <v>32</v>
      </c>
      <c r="Q309" s="29">
        <v>32</v>
      </c>
      <c r="R309" s="28">
        <v>895</v>
      </c>
      <c r="S309" s="28">
        <v>850</v>
      </c>
      <c r="T309" s="30">
        <v>3.5</v>
      </c>
      <c r="U309" s="30">
        <v>-0.20000000000000018</v>
      </c>
      <c r="V309" s="30">
        <v>3.7</v>
      </c>
      <c r="W309" s="30">
        <v>2.8</v>
      </c>
      <c r="X309" s="31">
        <v>3.2309347773265301E-2</v>
      </c>
      <c r="Y309" s="30">
        <v>4.0999999999999996</v>
      </c>
      <c r="Z309" s="30">
        <v>-0.30000000000000071</v>
      </c>
      <c r="AA309" s="30">
        <v>4.4000000000000004</v>
      </c>
      <c r="AB309" s="30">
        <v>4.5</v>
      </c>
      <c r="AC309" s="32">
        <v>0.25192532876959106</v>
      </c>
      <c r="AD309" s="30">
        <v>7.7972892098443793</v>
      </c>
      <c r="AE309" s="12">
        <v>119</v>
      </c>
      <c r="AF309" s="12">
        <v>97</v>
      </c>
      <c r="AG309" s="12">
        <v>101</v>
      </c>
      <c r="AH309" s="33">
        <v>3.4482758620689653</v>
      </c>
      <c r="AI309" s="34">
        <v>1644000</v>
      </c>
      <c r="AJ309" s="34">
        <v>1480000</v>
      </c>
      <c r="AK309" s="34">
        <v>1510000</v>
      </c>
      <c r="AL309" s="35">
        <v>0.11081081081081082</v>
      </c>
      <c r="AM309" s="35">
        <v>8.8741721854304637E-2</v>
      </c>
      <c r="AN309" s="12">
        <v>2.4</v>
      </c>
      <c r="AO309" s="33">
        <v>0.10000000000000009</v>
      </c>
      <c r="AP309" s="12">
        <v>2.2999999999999998</v>
      </c>
      <c r="AQ309" s="32">
        <v>0.11631578947368422</v>
      </c>
      <c r="AR309" s="34">
        <v>790</v>
      </c>
      <c r="AS309" s="34">
        <v>720</v>
      </c>
      <c r="AT309" s="31">
        <v>9.7222222222222224E-2</v>
      </c>
      <c r="AU309" s="32">
        <v>0.35171072298526634</v>
      </c>
      <c r="AV309" s="36">
        <v>3552.6400000000003</v>
      </c>
      <c r="AW309" s="30">
        <v>0.80989999999999995</v>
      </c>
      <c r="AX309" s="30">
        <v>0.19009999999999999</v>
      </c>
      <c r="AY309" s="30">
        <v>0.9052</v>
      </c>
      <c r="AZ309" s="30">
        <v>5.0700000000000002E-2</v>
      </c>
      <c r="BA309" s="30">
        <v>0.36580000000000001</v>
      </c>
      <c r="BB309" s="30">
        <v>0.42780000000000001</v>
      </c>
      <c r="BC309" s="30">
        <v>0.1895</v>
      </c>
      <c r="BD309" s="37">
        <v>10</v>
      </c>
      <c r="BE309" s="29">
        <v>7</v>
      </c>
      <c r="BF309" s="38" t="s">
        <v>3021</v>
      </c>
      <c r="BG309" s="39">
        <v>152.978262274656</v>
      </c>
      <c r="BH309" s="39">
        <v>-27.518295480721299</v>
      </c>
      <c r="BI309" s="40">
        <f t="shared" si="70"/>
        <v>59</v>
      </c>
      <c r="BJ309" s="40">
        <f t="shared" si="71"/>
        <v>77</v>
      </c>
      <c r="BK309" s="40">
        <f t="shared" si="72"/>
        <v>82</v>
      </c>
      <c r="BL309" s="40">
        <f t="shared" si="73"/>
        <v>1</v>
      </c>
      <c r="BM309" s="40">
        <f t="shared" si="74"/>
        <v>56</v>
      </c>
      <c r="BN309" s="40">
        <f t="shared" si="75"/>
        <v>100</v>
      </c>
      <c r="BO309" s="40">
        <f t="shared" si="76"/>
        <v>100</v>
      </c>
      <c r="BP309" s="40">
        <f t="shared" si="77"/>
        <v>70</v>
      </c>
      <c r="BQ309" s="41">
        <f t="shared" si="78"/>
        <v>58</v>
      </c>
      <c r="BR309" s="40">
        <f t="shared" si="79"/>
        <v>72</v>
      </c>
      <c r="BS309" s="41">
        <f t="shared" si="80"/>
        <v>99</v>
      </c>
      <c r="BT309" s="41">
        <f t="shared" si="81"/>
        <v>49</v>
      </c>
      <c r="BU309" s="41">
        <f t="shared" si="82"/>
        <v>100</v>
      </c>
      <c r="BV309" s="41">
        <f t="shared" si="83"/>
        <v>72</v>
      </c>
    </row>
    <row r="310" spans="2:74" x14ac:dyDescent="0.3">
      <c r="B310" s="12" t="s">
        <v>547</v>
      </c>
      <c r="C310" s="12">
        <v>310021277</v>
      </c>
      <c r="D310" s="12" t="s">
        <v>548</v>
      </c>
      <c r="E310" s="12" t="s">
        <v>549</v>
      </c>
      <c r="F310" s="12" t="s">
        <v>2711</v>
      </c>
      <c r="G310" s="12" t="s">
        <v>102</v>
      </c>
      <c r="H310" s="12" t="s">
        <v>86</v>
      </c>
      <c r="I310" s="28">
        <v>729000</v>
      </c>
      <c r="J310" s="28">
        <v>699000</v>
      </c>
      <c r="K310" s="28">
        <v>650000</v>
      </c>
      <c r="L310" s="28">
        <v>725000</v>
      </c>
      <c r="M310" s="28">
        <v>702000</v>
      </c>
      <c r="N310" s="28">
        <v>690000</v>
      </c>
      <c r="O310" s="29">
        <v>33</v>
      </c>
      <c r="P310" s="29">
        <v>36</v>
      </c>
      <c r="Q310" s="29">
        <v>48</v>
      </c>
      <c r="R310" s="28">
        <v>550</v>
      </c>
      <c r="S310" s="28">
        <v>450</v>
      </c>
      <c r="T310" s="30">
        <v>1.6</v>
      </c>
      <c r="U310" s="30">
        <v>0</v>
      </c>
      <c r="V310" s="30">
        <v>1.6</v>
      </c>
      <c r="W310" s="30">
        <v>1.6</v>
      </c>
      <c r="X310" s="31">
        <v>3.9231824417009599E-2</v>
      </c>
      <c r="Y310" s="30">
        <v>0.6</v>
      </c>
      <c r="Z310" s="30">
        <v>9.9999999999999978E-2</v>
      </c>
      <c r="AA310" s="30">
        <v>0.5</v>
      </c>
      <c r="AB310" s="30">
        <v>0.5</v>
      </c>
      <c r="AC310" s="32">
        <v>0.3571428571428571</v>
      </c>
      <c r="AD310" s="30">
        <v>9.1033966033966021</v>
      </c>
      <c r="AE310" s="12">
        <v>423</v>
      </c>
      <c r="AF310" s="12">
        <v>392</v>
      </c>
      <c r="AG310" s="12">
        <v>272</v>
      </c>
      <c r="AH310" s="33">
        <v>4.9557522123893802</v>
      </c>
      <c r="AI310" s="34">
        <v>695000</v>
      </c>
      <c r="AJ310" s="34">
        <v>570000</v>
      </c>
      <c r="AK310" s="34">
        <v>500000</v>
      </c>
      <c r="AL310" s="35">
        <v>0.21929824561403508</v>
      </c>
      <c r="AM310" s="35">
        <v>0.39</v>
      </c>
      <c r="AN310" s="12">
        <v>2.6</v>
      </c>
      <c r="AO310" s="33">
        <v>0.20000000000000018</v>
      </c>
      <c r="AP310" s="12">
        <v>2.4</v>
      </c>
      <c r="AQ310" s="32">
        <v>0.12275641025641026</v>
      </c>
      <c r="AR310" s="34">
        <v>560</v>
      </c>
      <c r="AS310" s="34">
        <v>500</v>
      </c>
      <c r="AT310" s="31">
        <v>0.12</v>
      </c>
      <c r="AU310" s="32">
        <v>0.47528433121688785</v>
      </c>
      <c r="AV310" s="36">
        <v>1540.0000000000002</v>
      </c>
      <c r="AW310" s="30">
        <v>0.76139999999999997</v>
      </c>
      <c r="AX310" s="30">
        <v>0.23860000000000001</v>
      </c>
      <c r="AY310" s="30">
        <v>0.96099999999999997</v>
      </c>
      <c r="AZ310" s="30">
        <v>2.0899999999999998E-2</v>
      </c>
      <c r="BA310" s="30">
        <v>0.44819999999999999</v>
      </c>
      <c r="BB310" s="30">
        <v>0.34210000000000002</v>
      </c>
      <c r="BC310" s="30">
        <v>0.1583</v>
      </c>
      <c r="BD310" s="37">
        <v>4.5</v>
      </c>
      <c r="BE310" s="29">
        <v>74</v>
      </c>
      <c r="BF310" s="38" t="s">
        <v>3022</v>
      </c>
      <c r="BG310" s="39">
        <v>152.59952156949899</v>
      </c>
      <c r="BH310" s="39">
        <v>-28.028066697450001</v>
      </c>
      <c r="BI310" s="40">
        <f t="shared" si="70"/>
        <v>90</v>
      </c>
      <c r="BJ310" s="40">
        <f t="shared" si="71"/>
        <v>74</v>
      </c>
      <c r="BK310" s="40">
        <f t="shared" si="72"/>
        <v>63</v>
      </c>
      <c r="BL310" s="40">
        <f t="shared" si="73"/>
        <v>1</v>
      </c>
      <c r="BM310" s="40">
        <f t="shared" si="74"/>
        <v>100</v>
      </c>
      <c r="BN310" s="40">
        <f t="shared" si="75"/>
        <v>100</v>
      </c>
      <c r="BO310" s="40">
        <f t="shared" si="76"/>
        <v>92</v>
      </c>
      <c r="BP310" s="40">
        <f t="shared" si="77"/>
        <v>89</v>
      </c>
      <c r="BQ310" s="41">
        <f t="shared" si="78"/>
        <v>81</v>
      </c>
      <c r="BR310" s="40">
        <f t="shared" si="79"/>
        <v>59</v>
      </c>
      <c r="BS310" s="41">
        <f t="shared" si="80"/>
        <v>29</v>
      </c>
      <c r="BT310" s="41">
        <f t="shared" si="81"/>
        <v>100</v>
      </c>
      <c r="BU310" s="41">
        <f t="shared" si="82"/>
        <v>45</v>
      </c>
      <c r="BV310" s="41">
        <f t="shared" si="83"/>
        <v>72</v>
      </c>
    </row>
    <row r="311" spans="2:74" x14ac:dyDescent="0.3">
      <c r="B311" s="12" t="s">
        <v>550</v>
      </c>
      <c r="C311" s="12">
        <v>310031289</v>
      </c>
      <c r="D311" s="12" t="s">
        <v>551</v>
      </c>
      <c r="E311" s="12" t="s">
        <v>549</v>
      </c>
      <c r="F311" s="12" t="s">
        <v>2813</v>
      </c>
      <c r="G311" s="12" t="s">
        <v>102</v>
      </c>
      <c r="H311" s="12" t="s">
        <v>86</v>
      </c>
      <c r="I311" s="28">
        <v>1030000</v>
      </c>
      <c r="J311" s="28">
        <v>989000</v>
      </c>
      <c r="K311" s="28">
        <v>915000</v>
      </c>
      <c r="L311" s="28">
        <v>985000</v>
      </c>
      <c r="M311" s="28">
        <v>975000</v>
      </c>
      <c r="N311" s="28">
        <v>915000</v>
      </c>
      <c r="O311" s="29">
        <v>44</v>
      </c>
      <c r="P311" s="29">
        <v>43</v>
      </c>
      <c r="Q311" s="29">
        <v>42</v>
      </c>
      <c r="R311" s="28">
        <v>550</v>
      </c>
      <c r="S311" s="28">
        <v>500</v>
      </c>
      <c r="T311" s="30">
        <v>2.2000000000000002</v>
      </c>
      <c r="U311" s="30">
        <v>-9.9999999999999645E-2</v>
      </c>
      <c r="V311" s="30">
        <v>2.2999999999999998</v>
      </c>
      <c r="W311" s="30">
        <v>2.2000000000000002</v>
      </c>
      <c r="X311" s="31">
        <v>2.7766990291262134E-2</v>
      </c>
      <c r="Y311" s="30">
        <v>2.2999999999999998</v>
      </c>
      <c r="Z311" s="30">
        <v>-0.20000000000000018</v>
      </c>
      <c r="AA311" s="30">
        <v>2.5</v>
      </c>
      <c r="AB311" s="30">
        <v>2.2000000000000002</v>
      </c>
      <c r="AC311" s="32">
        <v>0.19785311384827903</v>
      </c>
      <c r="AD311" s="30">
        <v>7.125479274955504</v>
      </c>
      <c r="AE311" s="12">
        <v>573</v>
      </c>
      <c r="AF311" s="12">
        <v>529</v>
      </c>
      <c r="AG311" s="12">
        <v>430</v>
      </c>
      <c r="AH311" s="33">
        <v>3.4842578710644676</v>
      </c>
      <c r="AI311" s="34">
        <v>680000</v>
      </c>
      <c r="AJ311" s="34">
        <v>561000</v>
      </c>
      <c r="AK311" s="34">
        <v>505000</v>
      </c>
      <c r="AL311" s="35">
        <v>0.21212121212121213</v>
      </c>
      <c r="AM311" s="35">
        <v>0.34653465346534651</v>
      </c>
      <c r="AN311" s="12">
        <v>4.0999999999999996</v>
      </c>
      <c r="AO311" s="33">
        <v>0.19999999999999973</v>
      </c>
      <c r="AP311" s="12">
        <v>3.9</v>
      </c>
      <c r="AQ311" s="32">
        <v>0.12666666666666665</v>
      </c>
      <c r="AR311" s="34">
        <v>540</v>
      </c>
      <c r="AS311" s="34">
        <v>490</v>
      </c>
      <c r="AT311" s="31">
        <v>0.10204081632653061</v>
      </c>
      <c r="AU311" s="32">
        <v>0.43173003932537762</v>
      </c>
      <c r="AV311" s="36">
        <v>2779.84</v>
      </c>
      <c r="AW311" s="30">
        <v>0.8659</v>
      </c>
      <c r="AX311" s="30">
        <v>0.1341</v>
      </c>
      <c r="AY311" s="30">
        <v>0.98099999999999998</v>
      </c>
      <c r="AZ311" s="30">
        <v>7.9000000000000008E-3</v>
      </c>
      <c r="BA311" s="30">
        <v>0.27829999999999999</v>
      </c>
      <c r="BB311" s="30">
        <v>0.58069999999999999</v>
      </c>
      <c r="BC311" s="30">
        <v>0.12670000000000001</v>
      </c>
      <c r="BD311" s="37">
        <v>8</v>
      </c>
      <c r="BE311" s="29">
        <v>22</v>
      </c>
      <c r="BF311" s="38" t="s">
        <v>3023</v>
      </c>
      <c r="BG311" s="39">
        <v>152.82500187275201</v>
      </c>
      <c r="BH311" s="39">
        <v>-27.561616925695901</v>
      </c>
      <c r="BI311" s="40">
        <f t="shared" si="70"/>
        <v>80</v>
      </c>
      <c r="BJ311" s="40">
        <f t="shared" si="71"/>
        <v>49</v>
      </c>
      <c r="BK311" s="40">
        <f t="shared" si="72"/>
        <v>82</v>
      </c>
      <c r="BL311" s="40">
        <f t="shared" si="73"/>
        <v>1</v>
      </c>
      <c r="BM311" s="40">
        <f t="shared" si="74"/>
        <v>100</v>
      </c>
      <c r="BN311" s="40">
        <f t="shared" si="75"/>
        <v>100</v>
      </c>
      <c r="BO311" s="40">
        <f t="shared" si="76"/>
        <v>100</v>
      </c>
      <c r="BP311" s="40">
        <f t="shared" si="77"/>
        <v>51</v>
      </c>
      <c r="BQ311" s="41">
        <f t="shared" si="78"/>
        <v>43</v>
      </c>
      <c r="BR311" s="40">
        <f t="shared" si="79"/>
        <v>79</v>
      </c>
      <c r="BS311" s="41">
        <f t="shared" si="80"/>
        <v>100</v>
      </c>
      <c r="BT311" s="41">
        <f t="shared" si="81"/>
        <v>79</v>
      </c>
      <c r="BU311" s="41">
        <f t="shared" si="82"/>
        <v>80</v>
      </c>
      <c r="BV311" s="41">
        <f t="shared" si="83"/>
        <v>72</v>
      </c>
    </row>
    <row r="312" spans="2:74" x14ac:dyDescent="0.3">
      <c r="B312" s="12" t="s">
        <v>552</v>
      </c>
      <c r="C312" s="12">
        <v>310031290</v>
      </c>
      <c r="D312" s="12" t="s">
        <v>551</v>
      </c>
      <c r="E312" s="12" t="s">
        <v>549</v>
      </c>
      <c r="F312" s="12" t="s">
        <v>2813</v>
      </c>
      <c r="G312" s="12" t="s">
        <v>102</v>
      </c>
      <c r="H312" s="12" t="s">
        <v>86</v>
      </c>
      <c r="I312" s="28">
        <v>919100</v>
      </c>
      <c r="J312" s="28">
        <v>909000</v>
      </c>
      <c r="K312" s="28">
        <v>849000</v>
      </c>
      <c r="L312" s="28">
        <v>955000</v>
      </c>
      <c r="M312" s="28">
        <v>950000</v>
      </c>
      <c r="N312" s="28">
        <v>850000</v>
      </c>
      <c r="O312" s="29">
        <v>37</v>
      </c>
      <c r="P312" s="29">
        <v>37</v>
      </c>
      <c r="Q312" s="29">
        <v>28</v>
      </c>
      <c r="R312" s="28">
        <v>600</v>
      </c>
      <c r="S312" s="28">
        <v>650</v>
      </c>
      <c r="T312" s="30">
        <v>3.6</v>
      </c>
      <c r="U312" s="30">
        <v>-0.10000000000000009</v>
      </c>
      <c r="V312" s="30">
        <v>3.7</v>
      </c>
      <c r="W312" s="30">
        <v>2.5</v>
      </c>
      <c r="X312" s="31">
        <v>3.3946251768033946E-2</v>
      </c>
      <c r="Y312" s="30">
        <v>1.1000000000000001</v>
      </c>
      <c r="Z312" s="30">
        <v>-0.19999999999999996</v>
      </c>
      <c r="AA312" s="30">
        <v>1.3</v>
      </c>
      <c r="AB312" s="30">
        <v>1.1000000000000001</v>
      </c>
      <c r="AC312" s="32">
        <v>0.22461814914645101</v>
      </c>
      <c r="AD312" s="30">
        <v>6.6168763102725352</v>
      </c>
      <c r="AE312" s="12">
        <v>573</v>
      </c>
      <c r="AF312" s="12">
        <v>529</v>
      </c>
      <c r="AG312" s="12">
        <v>430</v>
      </c>
      <c r="AH312" s="33">
        <v>3.4842578710644676</v>
      </c>
      <c r="AI312" s="34">
        <v>680000</v>
      </c>
      <c r="AJ312" s="34">
        <v>561000</v>
      </c>
      <c r="AK312" s="34">
        <v>505000</v>
      </c>
      <c r="AL312" s="35">
        <v>0.21212121212121213</v>
      </c>
      <c r="AM312" s="35">
        <v>0.34653465346534651</v>
      </c>
      <c r="AN312" s="12">
        <v>4.0999999999999996</v>
      </c>
      <c r="AO312" s="33">
        <v>0.19999999999999973</v>
      </c>
      <c r="AP312" s="12">
        <v>3.9</v>
      </c>
      <c r="AQ312" s="32">
        <v>0.12666666666666665</v>
      </c>
      <c r="AR312" s="34">
        <v>540</v>
      </c>
      <c r="AS312" s="34">
        <v>490</v>
      </c>
      <c r="AT312" s="31">
        <v>0.10204081632653061</v>
      </c>
      <c r="AU312" s="32">
        <v>0.43173003932537762</v>
      </c>
      <c r="AV312" s="36">
        <v>2671.2000000000003</v>
      </c>
      <c r="AW312" s="30">
        <v>0.85840000000000005</v>
      </c>
      <c r="AX312" s="30">
        <v>0.1416</v>
      </c>
      <c r="AY312" s="30">
        <v>0.95909999999999995</v>
      </c>
      <c r="AZ312" s="30">
        <v>2.6800000000000001E-2</v>
      </c>
      <c r="BA312" s="30">
        <v>0.313</v>
      </c>
      <c r="BB312" s="30">
        <v>0.57499999999999996</v>
      </c>
      <c r="BC312" s="30">
        <v>0.1008</v>
      </c>
      <c r="BD312" s="37">
        <v>6</v>
      </c>
      <c r="BE312" s="29">
        <v>23</v>
      </c>
      <c r="BF312" s="38" t="s">
        <v>3024</v>
      </c>
      <c r="BG312" s="39">
        <v>152.803901854553</v>
      </c>
      <c r="BH312" s="39">
        <v>-27.521121918788499</v>
      </c>
      <c r="BI312" s="40">
        <f t="shared" si="70"/>
        <v>57</v>
      </c>
      <c r="BJ312" s="40">
        <f t="shared" si="71"/>
        <v>49</v>
      </c>
      <c r="BK312" s="40">
        <f t="shared" si="72"/>
        <v>82</v>
      </c>
      <c r="BL312" s="40">
        <f t="shared" si="73"/>
        <v>1</v>
      </c>
      <c r="BM312" s="40">
        <f t="shared" si="74"/>
        <v>100</v>
      </c>
      <c r="BN312" s="40">
        <f t="shared" si="75"/>
        <v>100</v>
      </c>
      <c r="BO312" s="40">
        <f t="shared" si="76"/>
        <v>100</v>
      </c>
      <c r="BP312" s="40">
        <f t="shared" si="77"/>
        <v>59</v>
      </c>
      <c r="BQ312" s="41">
        <f t="shared" si="78"/>
        <v>64</v>
      </c>
      <c r="BR312" s="40">
        <f t="shared" si="79"/>
        <v>84</v>
      </c>
      <c r="BS312" s="41">
        <f t="shared" si="80"/>
        <v>100</v>
      </c>
      <c r="BT312" s="41">
        <f t="shared" si="81"/>
        <v>98</v>
      </c>
      <c r="BU312" s="41">
        <f t="shared" si="82"/>
        <v>60</v>
      </c>
      <c r="BV312" s="41">
        <f t="shared" si="83"/>
        <v>72</v>
      </c>
    </row>
    <row r="313" spans="2:74" x14ac:dyDescent="0.3">
      <c r="B313" s="12" t="s">
        <v>553</v>
      </c>
      <c r="C313" s="12">
        <v>310041298</v>
      </c>
      <c r="D313" s="12" t="s">
        <v>554</v>
      </c>
      <c r="E313" s="12" t="s">
        <v>549</v>
      </c>
      <c r="F313" s="12" t="s">
        <v>2813</v>
      </c>
      <c r="G313" s="12" t="s">
        <v>102</v>
      </c>
      <c r="H313" s="12" t="s">
        <v>86</v>
      </c>
      <c r="I313" s="28">
        <v>739000</v>
      </c>
      <c r="J313" s="28">
        <v>739000</v>
      </c>
      <c r="K313" s="28">
        <v>442000</v>
      </c>
      <c r="L313" s="28">
        <v>720000</v>
      </c>
      <c r="M313" s="28">
        <v>720000</v>
      </c>
      <c r="N313" s="28">
        <v>425000</v>
      </c>
      <c r="O313" s="29">
        <v>17</v>
      </c>
      <c r="P313" s="29">
        <v>17</v>
      </c>
      <c r="Q313" s="29">
        <v>9</v>
      </c>
      <c r="R313" s="28">
        <v>620</v>
      </c>
      <c r="S313" s="28">
        <v>0</v>
      </c>
      <c r="T313" s="30">
        <v>1.8</v>
      </c>
      <c r="U313" s="30">
        <v>0</v>
      </c>
      <c r="V313" s="30">
        <v>1.8</v>
      </c>
      <c r="W313" s="30">
        <v>1.2</v>
      </c>
      <c r="X313" s="31">
        <v>4.3626522327469552E-2</v>
      </c>
      <c r="Y313" s="30">
        <v>0.6</v>
      </c>
      <c r="Z313" s="30">
        <v>0</v>
      </c>
      <c r="AA313" s="30">
        <v>0.6</v>
      </c>
      <c r="AB313" s="30">
        <v>0</v>
      </c>
      <c r="AC313" s="32">
        <v>0.24603174603174599</v>
      </c>
      <c r="AD313" s="30">
        <v>5.6394993894993881</v>
      </c>
      <c r="AE313" s="12">
        <v>486</v>
      </c>
      <c r="AF313" s="12">
        <v>365</v>
      </c>
      <c r="AG313" s="12">
        <v>346</v>
      </c>
      <c r="AH313" s="33">
        <v>3.6250791640278655</v>
      </c>
      <c r="AI313" s="34">
        <v>737000</v>
      </c>
      <c r="AJ313" s="34">
        <v>630000</v>
      </c>
      <c r="AK313" s="34">
        <v>575000</v>
      </c>
      <c r="AL313" s="35">
        <v>0.16984126984126985</v>
      </c>
      <c r="AM313" s="35">
        <v>0.2817391304347826</v>
      </c>
      <c r="AN313" s="12">
        <v>4.4000000000000004</v>
      </c>
      <c r="AO313" s="33">
        <v>0.30000000000000071</v>
      </c>
      <c r="AP313" s="12">
        <v>4.0999999999999996</v>
      </c>
      <c r="AQ313" s="32">
        <v>0.1136231884057971</v>
      </c>
      <c r="AR313" s="34">
        <v>580</v>
      </c>
      <c r="AS313" s="34">
        <v>540</v>
      </c>
      <c r="AT313" s="31">
        <v>7.407407407407407E-2</v>
      </c>
      <c r="AU313" s="32">
        <v>0.39354485072144568</v>
      </c>
      <c r="AV313" s="36">
        <v>2520.0000000000005</v>
      </c>
      <c r="AW313" s="30">
        <v>0</v>
      </c>
      <c r="AX313" s="30">
        <v>0</v>
      </c>
      <c r="AY313" s="30">
        <v>0</v>
      </c>
      <c r="AZ313" s="30">
        <v>0</v>
      </c>
      <c r="BA313" s="30">
        <v>0</v>
      </c>
      <c r="BB313" s="30">
        <v>0</v>
      </c>
      <c r="BC313" s="30">
        <v>0</v>
      </c>
      <c r="BD313" s="37">
        <v>5</v>
      </c>
      <c r="BE313" s="29">
        <v>19</v>
      </c>
      <c r="BF313" s="38" t="s">
        <v>3025</v>
      </c>
      <c r="BG313" s="39">
        <v>152.92826205879601</v>
      </c>
      <c r="BH313" s="39">
        <v>-27.622159175281801</v>
      </c>
      <c r="BI313" s="40">
        <f t="shared" si="70"/>
        <v>87</v>
      </c>
      <c r="BJ313" s="40">
        <f t="shared" si="71"/>
        <v>44</v>
      </c>
      <c r="BK313" s="40">
        <f t="shared" si="72"/>
        <v>80</v>
      </c>
      <c r="BL313" s="40">
        <f t="shared" si="73"/>
        <v>1</v>
      </c>
      <c r="BM313" s="40">
        <f t="shared" si="74"/>
        <v>85</v>
      </c>
      <c r="BN313" s="40">
        <f t="shared" si="75"/>
        <v>100</v>
      </c>
      <c r="BO313" s="40">
        <f t="shared" si="76"/>
        <v>100</v>
      </c>
      <c r="BP313" s="40">
        <f t="shared" si="77"/>
        <v>1</v>
      </c>
      <c r="BQ313" s="41">
        <f t="shared" si="78"/>
        <v>95</v>
      </c>
      <c r="BR313" s="40">
        <f t="shared" si="79"/>
        <v>94</v>
      </c>
      <c r="BS313" s="41">
        <f t="shared" si="80"/>
        <v>100</v>
      </c>
      <c r="BT313" s="41">
        <f t="shared" si="81"/>
        <v>100</v>
      </c>
      <c r="BU313" s="41">
        <f t="shared" si="82"/>
        <v>50</v>
      </c>
      <c r="BV313" s="41">
        <f t="shared" si="83"/>
        <v>72</v>
      </c>
    </row>
    <row r="314" spans="2:74" x14ac:dyDescent="0.3">
      <c r="B314" s="12" t="s">
        <v>555</v>
      </c>
      <c r="C314" s="12">
        <v>313041376</v>
      </c>
      <c r="D314" s="12" t="s">
        <v>556</v>
      </c>
      <c r="E314" s="12" t="s">
        <v>557</v>
      </c>
      <c r="F314" s="12" t="s">
        <v>2813</v>
      </c>
      <c r="G314" s="12" t="s">
        <v>102</v>
      </c>
      <c r="H314" s="12" t="s">
        <v>86</v>
      </c>
      <c r="I314" s="28">
        <v>1050000</v>
      </c>
      <c r="J314" s="28">
        <v>845000</v>
      </c>
      <c r="K314" s="28">
        <v>668400</v>
      </c>
      <c r="L314" s="28">
        <v>1050000</v>
      </c>
      <c r="M314" s="28">
        <v>1075000</v>
      </c>
      <c r="N314" s="28">
        <v>950000</v>
      </c>
      <c r="O314" s="29">
        <v>65</v>
      </c>
      <c r="P314" s="29">
        <v>65</v>
      </c>
      <c r="Q314" s="29">
        <v>48</v>
      </c>
      <c r="R314" s="28">
        <v>790</v>
      </c>
      <c r="S314" s="28">
        <v>730</v>
      </c>
      <c r="T314" s="30">
        <v>1.7</v>
      </c>
      <c r="U314" s="30">
        <v>-0.19999999999999996</v>
      </c>
      <c r="V314" s="30">
        <v>1.9</v>
      </c>
      <c r="W314" s="30">
        <v>2.1</v>
      </c>
      <c r="X314" s="31">
        <v>3.9123809523809526E-2</v>
      </c>
      <c r="Y314" s="30">
        <v>1.2</v>
      </c>
      <c r="Z314" s="30">
        <v>0.19999999999999996</v>
      </c>
      <c r="AA314" s="30">
        <v>1</v>
      </c>
      <c r="AB314" s="30">
        <v>0.5</v>
      </c>
      <c r="AC314" s="32">
        <v>0.32032567795510569</v>
      </c>
      <c r="AD314" s="30">
        <v>8.1874869000209589</v>
      </c>
      <c r="AE314" s="12">
        <v>301</v>
      </c>
      <c r="AF314" s="12">
        <v>267</v>
      </c>
      <c r="AG314" s="12">
        <v>279</v>
      </c>
      <c r="AH314" s="33">
        <v>4.0586245772266061</v>
      </c>
      <c r="AI314" s="34">
        <v>835000</v>
      </c>
      <c r="AJ314" s="34">
        <v>725000</v>
      </c>
      <c r="AK314" s="34">
        <v>720000</v>
      </c>
      <c r="AL314" s="35">
        <v>0.15172413793103448</v>
      </c>
      <c r="AM314" s="35">
        <v>0.15972222222222221</v>
      </c>
      <c r="AN314" s="12">
        <v>3.4</v>
      </c>
      <c r="AO314" s="33">
        <v>0</v>
      </c>
      <c r="AP314" s="12">
        <v>3.4</v>
      </c>
      <c r="AQ314" s="32">
        <v>0.11139240506329114</v>
      </c>
      <c r="AR314" s="34">
        <v>600</v>
      </c>
      <c r="AS314" s="34">
        <v>550</v>
      </c>
      <c r="AT314" s="31">
        <v>9.0909090909090912E-2</v>
      </c>
      <c r="AU314" s="32">
        <v>0.39769171654351476</v>
      </c>
      <c r="AV314" s="36">
        <v>2466.2400000000002</v>
      </c>
      <c r="AW314" s="30">
        <v>0.87509999999999999</v>
      </c>
      <c r="AX314" s="30">
        <v>0.1249</v>
      </c>
      <c r="AY314" s="30">
        <v>0.98070000000000002</v>
      </c>
      <c r="AZ314" s="30">
        <v>0</v>
      </c>
      <c r="BA314" s="30">
        <v>0.33239999999999997</v>
      </c>
      <c r="BB314" s="30">
        <v>0.56040000000000001</v>
      </c>
      <c r="BC314" s="30">
        <v>8.2100000000000006E-2</v>
      </c>
      <c r="BD314" s="37">
        <v>5.5</v>
      </c>
      <c r="BE314" s="29">
        <v>42</v>
      </c>
      <c r="BF314" s="38" t="s">
        <v>3026</v>
      </c>
      <c r="BG314" s="39">
        <v>152.86767971028399</v>
      </c>
      <c r="BH314" s="39">
        <v>-27.1288055514969</v>
      </c>
      <c r="BI314" s="40">
        <f t="shared" si="70"/>
        <v>88</v>
      </c>
      <c r="BJ314" s="40">
        <f t="shared" si="71"/>
        <v>60</v>
      </c>
      <c r="BK314" s="40">
        <f t="shared" si="72"/>
        <v>75</v>
      </c>
      <c r="BL314" s="40">
        <f t="shared" si="73"/>
        <v>1</v>
      </c>
      <c r="BM314" s="40">
        <f t="shared" si="74"/>
        <v>76</v>
      </c>
      <c r="BN314" s="40">
        <f t="shared" si="75"/>
        <v>100</v>
      </c>
      <c r="BO314" s="40">
        <f t="shared" si="76"/>
        <v>100</v>
      </c>
      <c r="BP314" s="40">
        <f t="shared" si="77"/>
        <v>63</v>
      </c>
      <c r="BQ314" s="41">
        <f t="shared" si="78"/>
        <v>81</v>
      </c>
      <c r="BR314" s="40">
        <f t="shared" si="79"/>
        <v>68</v>
      </c>
      <c r="BS314" s="41">
        <f t="shared" si="80"/>
        <v>54</v>
      </c>
      <c r="BT314" s="41">
        <f t="shared" si="81"/>
        <v>97</v>
      </c>
      <c r="BU314" s="41">
        <f t="shared" si="82"/>
        <v>55</v>
      </c>
      <c r="BV314" s="41">
        <f t="shared" si="83"/>
        <v>72</v>
      </c>
    </row>
    <row r="315" spans="2:74" x14ac:dyDescent="0.3">
      <c r="B315" s="12" t="s">
        <v>558</v>
      </c>
      <c r="C315" s="12">
        <v>314011382</v>
      </c>
      <c r="D315" s="12" t="s">
        <v>402</v>
      </c>
      <c r="E315" s="12" t="s">
        <v>403</v>
      </c>
      <c r="F315" s="12" t="s">
        <v>2813</v>
      </c>
      <c r="G315" s="12" t="s">
        <v>102</v>
      </c>
      <c r="H315" s="12" t="s">
        <v>86</v>
      </c>
      <c r="I315" s="28">
        <v>1071200</v>
      </c>
      <c r="J315" s="28">
        <v>1050600</v>
      </c>
      <c r="K315" s="28">
        <v>939000</v>
      </c>
      <c r="L315" s="28">
        <v>1070000</v>
      </c>
      <c r="M315" s="28">
        <v>1070000</v>
      </c>
      <c r="N315" s="28">
        <v>950000</v>
      </c>
      <c r="O315" s="29">
        <v>22</v>
      </c>
      <c r="P315" s="29">
        <v>21</v>
      </c>
      <c r="Q315" s="29">
        <v>23</v>
      </c>
      <c r="R315" s="28">
        <v>705</v>
      </c>
      <c r="S315" s="28">
        <v>680</v>
      </c>
      <c r="T315" s="30">
        <v>3.4</v>
      </c>
      <c r="U315" s="30">
        <v>0.19999999999999973</v>
      </c>
      <c r="V315" s="30">
        <v>3.2</v>
      </c>
      <c r="W315" s="30">
        <v>3.2</v>
      </c>
      <c r="X315" s="31">
        <v>3.4223300970873789E-2</v>
      </c>
      <c r="Y315" s="30">
        <v>2.2999999999999998</v>
      </c>
      <c r="Z315" s="30">
        <v>-0.30000000000000027</v>
      </c>
      <c r="AA315" s="30">
        <v>2.6</v>
      </c>
      <c r="AB315" s="30">
        <v>2.6</v>
      </c>
      <c r="AC315" s="32">
        <v>0.27766399899174488</v>
      </c>
      <c r="AD315" s="30">
        <v>8.1133026655743894</v>
      </c>
      <c r="AE315" s="12">
        <v>379</v>
      </c>
      <c r="AF315" s="12">
        <v>354</v>
      </c>
      <c r="AG315" s="12">
        <v>250</v>
      </c>
      <c r="AH315" s="33">
        <v>4.6982248520710055</v>
      </c>
      <c r="AI315" s="34">
        <v>1090000</v>
      </c>
      <c r="AJ315" s="34">
        <v>934000</v>
      </c>
      <c r="AK315" s="34">
        <v>880000</v>
      </c>
      <c r="AL315" s="35">
        <v>0.1670235546038544</v>
      </c>
      <c r="AM315" s="35">
        <v>0.23863636363636365</v>
      </c>
      <c r="AN315" s="12">
        <v>3</v>
      </c>
      <c r="AO315" s="33">
        <v>-0.10000000000000009</v>
      </c>
      <c r="AP315" s="12">
        <v>3.1</v>
      </c>
      <c r="AQ315" s="32">
        <v>0.10566037735849057</v>
      </c>
      <c r="AR315" s="34">
        <v>690</v>
      </c>
      <c r="AS315" s="34">
        <v>650</v>
      </c>
      <c r="AT315" s="31">
        <v>6.1538461538461542E-2</v>
      </c>
      <c r="AU315" s="32">
        <v>0.35796117830873436</v>
      </c>
      <c r="AV315" s="36">
        <v>2539.0400000000004</v>
      </c>
      <c r="AW315" s="30">
        <v>0.81269999999999998</v>
      </c>
      <c r="AX315" s="30">
        <v>0.18729999999999999</v>
      </c>
      <c r="AY315" s="30">
        <v>0.85119999999999996</v>
      </c>
      <c r="AZ315" s="30">
        <v>0.13400000000000001</v>
      </c>
      <c r="BA315" s="30">
        <v>0.33400000000000002</v>
      </c>
      <c r="BB315" s="30">
        <v>0.46689999999999998</v>
      </c>
      <c r="BC315" s="30">
        <v>0.15229999999999999</v>
      </c>
      <c r="BD315" s="37">
        <v>9</v>
      </c>
      <c r="BE315" s="29">
        <v>15</v>
      </c>
      <c r="BF315" s="38" t="s">
        <v>3027</v>
      </c>
      <c r="BG315" s="39">
        <v>152.966466426728</v>
      </c>
      <c r="BH315" s="39">
        <v>-27.353591453058002</v>
      </c>
      <c r="BI315" s="40">
        <f t="shared" si="70"/>
        <v>60</v>
      </c>
      <c r="BJ315" s="40">
        <f t="shared" si="71"/>
        <v>67</v>
      </c>
      <c r="BK315" s="40">
        <f t="shared" si="72"/>
        <v>67</v>
      </c>
      <c r="BL315" s="40">
        <f t="shared" si="73"/>
        <v>1</v>
      </c>
      <c r="BM315" s="40">
        <f t="shared" si="74"/>
        <v>84</v>
      </c>
      <c r="BN315" s="40">
        <f t="shared" si="75"/>
        <v>100</v>
      </c>
      <c r="BO315" s="40">
        <f t="shared" si="76"/>
        <v>100</v>
      </c>
      <c r="BP315" s="40">
        <f t="shared" si="77"/>
        <v>63</v>
      </c>
      <c r="BQ315" s="41">
        <f t="shared" si="78"/>
        <v>64</v>
      </c>
      <c r="BR315" s="40">
        <f t="shared" si="79"/>
        <v>69</v>
      </c>
      <c r="BS315" s="41">
        <f t="shared" si="80"/>
        <v>82</v>
      </c>
      <c r="BT315" s="41">
        <f t="shared" si="81"/>
        <v>79</v>
      </c>
      <c r="BU315" s="41">
        <f t="shared" si="82"/>
        <v>90</v>
      </c>
      <c r="BV315" s="41">
        <f t="shared" si="83"/>
        <v>72</v>
      </c>
    </row>
    <row r="316" spans="2:74" x14ac:dyDescent="0.3">
      <c r="B316" s="12" t="s">
        <v>559</v>
      </c>
      <c r="C316" s="12">
        <v>314011384</v>
      </c>
      <c r="D316" s="12" t="s">
        <v>402</v>
      </c>
      <c r="E316" s="12" t="s">
        <v>403</v>
      </c>
      <c r="F316" s="12" t="s">
        <v>2813</v>
      </c>
      <c r="G316" s="12" t="s">
        <v>102</v>
      </c>
      <c r="H316" s="12" t="s">
        <v>86</v>
      </c>
      <c r="I316" s="28">
        <v>1323000</v>
      </c>
      <c r="J316" s="28">
        <v>1325000</v>
      </c>
      <c r="K316" s="28">
        <v>1203600</v>
      </c>
      <c r="L316" s="28">
        <v>1275000</v>
      </c>
      <c r="M316" s="28">
        <v>1181000</v>
      </c>
      <c r="N316" s="28">
        <v>1025000</v>
      </c>
      <c r="O316" s="29">
        <v>53</v>
      </c>
      <c r="P316" s="29">
        <v>54</v>
      </c>
      <c r="Q316" s="29">
        <v>53</v>
      </c>
      <c r="R316" s="28">
        <v>690</v>
      </c>
      <c r="S316" s="28">
        <v>700</v>
      </c>
      <c r="T316" s="30">
        <v>2</v>
      </c>
      <c r="U316" s="30">
        <v>0</v>
      </c>
      <c r="V316" s="30">
        <v>2</v>
      </c>
      <c r="W316" s="30">
        <v>2.1</v>
      </c>
      <c r="X316" s="31">
        <v>2.7120181405895692E-2</v>
      </c>
      <c r="Y316" s="30">
        <v>0.8</v>
      </c>
      <c r="Z316" s="30">
        <v>-9.9999999999999978E-2</v>
      </c>
      <c r="AA316" s="30">
        <v>0.9</v>
      </c>
      <c r="AB316" s="30">
        <v>0.9</v>
      </c>
      <c r="AC316" s="32">
        <v>0.25907124834795142</v>
      </c>
      <c r="AD316" s="30">
        <v>9.5527107459403506</v>
      </c>
      <c r="AE316" s="12">
        <v>379</v>
      </c>
      <c r="AF316" s="12">
        <v>354</v>
      </c>
      <c r="AG316" s="12">
        <v>250</v>
      </c>
      <c r="AH316" s="33">
        <v>4.6982248520710055</v>
      </c>
      <c r="AI316" s="34">
        <v>1090000</v>
      </c>
      <c r="AJ316" s="34">
        <v>934000</v>
      </c>
      <c r="AK316" s="34">
        <v>880000</v>
      </c>
      <c r="AL316" s="35">
        <v>0.1670235546038544</v>
      </c>
      <c r="AM316" s="35">
        <v>0.23863636363636365</v>
      </c>
      <c r="AN316" s="12">
        <v>3</v>
      </c>
      <c r="AO316" s="33">
        <v>-0.10000000000000009</v>
      </c>
      <c r="AP316" s="12">
        <v>3.1</v>
      </c>
      <c r="AQ316" s="32">
        <v>0.10566037735849057</v>
      </c>
      <c r="AR316" s="34">
        <v>690</v>
      </c>
      <c r="AS316" s="34">
        <v>650</v>
      </c>
      <c r="AT316" s="31">
        <v>6.1538461538461542E-2</v>
      </c>
      <c r="AU316" s="32">
        <v>0.35796117830873436</v>
      </c>
      <c r="AV316" s="36">
        <v>2663.36</v>
      </c>
      <c r="AW316" s="30">
        <v>0.85860000000000003</v>
      </c>
      <c r="AX316" s="30">
        <v>0.1414</v>
      </c>
      <c r="AY316" s="30">
        <v>0.98219999999999996</v>
      </c>
      <c r="AZ316" s="30">
        <v>2.7000000000000001E-3</v>
      </c>
      <c r="BA316" s="30">
        <v>0.35439999999999999</v>
      </c>
      <c r="BB316" s="30">
        <v>0.53790000000000004</v>
      </c>
      <c r="BC316" s="30">
        <v>8.7099999999999997E-2</v>
      </c>
      <c r="BD316" s="37">
        <v>7</v>
      </c>
      <c r="BE316" s="29">
        <v>35</v>
      </c>
      <c r="BF316" s="38" t="s">
        <v>3028</v>
      </c>
      <c r="BG316" s="39">
        <v>152.83352701851899</v>
      </c>
      <c r="BH316" s="39">
        <v>-27.206627916357</v>
      </c>
      <c r="BI316" s="40">
        <f t="shared" si="70"/>
        <v>84</v>
      </c>
      <c r="BJ316" s="40">
        <f t="shared" si="71"/>
        <v>67</v>
      </c>
      <c r="BK316" s="40">
        <f t="shared" si="72"/>
        <v>67</v>
      </c>
      <c r="BL316" s="40">
        <f t="shared" si="73"/>
        <v>1</v>
      </c>
      <c r="BM316" s="40">
        <f t="shared" si="74"/>
        <v>84</v>
      </c>
      <c r="BN316" s="40">
        <f t="shared" si="75"/>
        <v>100</v>
      </c>
      <c r="BO316" s="40">
        <f t="shared" si="76"/>
        <v>100</v>
      </c>
      <c r="BP316" s="40">
        <f t="shared" si="77"/>
        <v>68</v>
      </c>
      <c r="BQ316" s="41">
        <f t="shared" si="78"/>
        <v>41</v>
      </c>
      <c r="BR316" s="40">
        <f t="shared" si="79"/>
        <v>55</v>
      </c>
      <c r="BS316" s="41">
        <f t="shared" si="80"/>
        <v>94</v>
      </c>
      <c r="BT316" s="41">
        <f t="shared" si="81"/>
        <v>100</v>
      </c>
      <c r="BU316" s="41">
        <f t="shared" si="82"/>
        <v>70</v>
      </c>
      <c r="BV316" s="41">
        <f t="shared" si="83"/>
        <v>72</v>
      </c>
    </row>
    <row r="317" spans="2:74" x14ac:dyDescent="0.3">
      <c r="B317" s="12" t="s">
        <v>560</v>
      </c>
      <c r="C317" s="12">
        <v>317011450</v>
      </c>
      <c r="D317" s="12" t="s">
        <v>561</v>
      </c>
      <c r="E317" s="12" t="s">
        <v>561</v>
      </c>
      <c r="F317" s="12" t="s">
        <v>561</v>
      </c>
      <c r="G317" s="12" t="s">
        <v>102</v>
      </c>
      <c r="H317" s="12" t="s">
        <v>86</v>
      </c>
      <c r="I317" s="28">
        <v>865000</v>
      </c>
      <c r="J317" s="28">
        <v>849000</v>
      </c>
      <c r="K317" s="28">
        <v>799000</v>
      </c>
      <c r="L317" s="28">
        <v>870000</v>
      </c>
      <c r="M317" s="28">
        <v>865000</v>
      </c>
      <c r="N317" s="28">
        <v>805000</v>
      </c>
      <c r="O317" s="29">
        <v>56</v>
      </c>
      <c r="P317" s="29">
        <v>56</v>
      </c>
      <c r="Q317" s="29">
        <v>49</v>
      </c>
      <c r="R317" s="28">
        <v>660</v>
      </c>
      <c r="S317" s="28">
        <v>625</v>
      </c>
      <c r="T317" s="30">
        <v>3.3</v>
      </c>
      <c r="U317" s="30">
        <v>-0.30000000000000027</v>
      </c>
      <c r="V317" s="30">
        <v>3.6</v>
      </c>
      <c r="W317" s="30">
        <v>3.5</v>
      </c>
      <c r="X317" s="31">
        <v>3.967630057803468E-2</v>
      </c>
      <c r="Y317" s="30">
        <v>2.6</v>
      </c>
      <c r="Z317" s="30">
        <v>-0.19999999999999973</v>
      </c>
      <c r="AA317" s="30">
        <v>2.8</v>
      </c>
      <c r="AB317" s="30">
        <v>2.7</v>
      </c>
      <c r="AC317" s="32">
        <v>0.28007876154263989</v>
      </c>
      <c r="AD317" s="30">
        <v>7.0590946600927582</v>
      </c>
      <c r="AE317" s="12">
        <v>594</v>
      </c>
      <c r="AF317" s="12">
        <v>483</v>
      </c>
      <c r="AG317" s="12">
        <v>522</v>
      </c>
      <c r="AH317" s="33">
        <v>3.1578947368421053</v>
      </c>
      <c r="AI317" s="34">
        <v>660000</v>
      </c>
      <c r="AJ317" s="34">
        <v>590000</v>
      </c>
      <c r="AK317" s="34">
        <v>523000</v>
      </c>
      <c r="AL317" s="35">
        <v>0.11864406779661017</v>
      </c>
      <c r="AM317" s="35">
        <v>0.26195028680688337</v>
      </c>
      <c r="AN317" s="12">
        <v>3.5</v>
      </c>
      <c r="AO317" s="33">
        <v>0</v>
      </c>
      <c r="AP317" s="12">
        <v>3.5</v>
      </c>
      <c r="AQ317" s="32">
        <v>8.4357541899441349E-2</v>
      </c>
      <c r="AR317" s="34">
        <v>530</v>
      </c>
      <c r="AS317" s="34">
        <v>490</v>
      </c>
      <c r="AT317" s="31">
        <v>8.1632653061224483E-2</v>
      </c>
      <c r="AU317" s="32">
        <v>0.37299773250600843</v>
      </c>
      <c r="AV317" s="36">
        <v>2356.48</v>
      </c>
      <c r="AW317" s="30">
        <v>0.8548</v>
      </c>
      <c r="AX317" s="30">
        <v>0.1452</v>
      </c>
      <c r="AY317" s="30">
        <v>0.96360000000000001</v>
      </c>
      <c r="AZ317" s="30">
        <v>3.1099999999999999E-2</v>
      </c>
      <c r="BA317" s="30">
        <v>0.40989999999999999</v>
      </c>
      <c r="BB317" s="30">
        <v>0.42649999999999999</v>
      </c>
      <c r="BC317" s="30">
        <v>0.1452</v>
      </c>
      <c r="BD317" s="37">
        <v>8.5</v>
      </c>
      <c r="BE317" s="29">
        <v>105</v>
      </c>
      <c r="BF317" s="38" t="s">
        <v>3029</v>
      </c>
      <c r="BG317" s="39">
        <v>151.96257509388701</v>
      </c>
      <c r="BH317" s="39">
        <v>-27.429602335072399</v>
      </c>
      <c r="BI317" s="40">
        <f t="shared" si="70"/>
        <v>62</v>
      </c>
      <c r="BJ317" s="40">
        <f t="shared" si="71"/>
        <v>59</v>
      </c>
      <c r="BK317" s="40">
        <f t="shared" si="72"/>
        <v>86</v>
      </c>
      <c r="BL317" s="40">
        <f t="shared" si="73"/>
        <v>1</v>
      </c>
      <c r="BM317" s="40">
        <f t="shared" si="74"/>
        <v>60</v>
      </c>
      <c r="BN317" s="40">
        <f t="shared" si="75"/>
        <v>100</v>
      </c>
      <c r="BO317" s="40">
        <f t="shared" si="76"/>
        <v>85</v>
      </c>
      <c r="BP317" s="40">
        <f t="shared" si="77"/>
        <v>80</v>
      </c>
      <c r="BQ317" s="41">
        <f t="shared" si="78"/>
        <v>82</v>
      </c>
      <c r="BR317" s="40">
        <f t="shared" si="79"/>
        <v>80</v>
      </c>
      <c r="BS317" s="41">
        <f t="shared" si="80"/>
        <v>80</v>
      </c>
      <c r="BT317" s="41">
        <f t="shared" si="81"/>
        <v>74</v>
      </c>
      <c r="BU317" s="41">
        <f t="shared" si="82"/>
        <v>85</v>
      </c>
      <c r="BV317" s="41">
        <f t="shared" si="83"/>
        <v>72</v>
      </c>
    </row>
    <row r="318" spans="2:74" x14ac:dyDescent="0.3">
      <c r="B318" s="12" t="s">
        <v>562</v>
      </c>
      <c r="C318" s="12">
        <v>401021005</v>
      </c>
      <c r="D318" s="12" t="s">
        <v>328</v>
      </c>
      <c r="E318" s="12" t="s">
        <v>270</v>
      </c>
      <c r="F318" s="12" t="s">
        <v>2084</v>
      </c>
      <c r="G318" s="12" t="s">
        <v>106</v>
      </c>
      <c r="H318" s="12" t="s">
        <v>86</v>
      </c>
      <c r="I318" s="28">
        <v>1100000</v>
      </c>
      <c r="J318" s="28">
        <v>940000</v>
      </c>
      <c r="K318" s="28">
        <v>844600</v>
      </c>
      <c r="L318" s="28">
        <v>1210000</v>
      </c>
      <c r="M318" s="28">
        <v>1100000</v>
      </c>
      <c r="N318" s="28">
        <v>950000</v>
      </c>
      <c r="O318" s="29">
        <v>24</v>
      </c>
      <c r="P318" s="29">
        <v>34</v>
      </c>
      <c r="Q318" s="29">
        <v>24</v>
      </c>
      <c r="R318" s="28">
        <v>600</v>
      </c>
      <c r="S318" s="28">
        <v>595</v>
      </c>
      <c r="T318" s="30">
        <v>2.5</v>
      </c>
      <c r="U318" s="30">
        <v>0</v>
      </c>
      <c r="V318" s="30">
        <v>2.5</v>
      </c>
      <c r="W318" s="30">
        <v>2.4</v>
      </c>
      <c r="X318" s="31">
        <v>2.8363636363636365E-2</v>
      </c>
      <c r="Y318" s="30">
        <v>1.1000000000000001</v>
      </c>
      <c r="Z318" s="30">
        <v>0</v>
      </c>
      <c r="AA318" s="30">
        <v>1.1000000000000001</v>
      </c>
      <c r="AB318" s="30">
        <v>1.4</v>
      </c>
      <c r="AC318" s="32">
        <v>0.27814864263462391</v>
      </c>
      <c r="AD318" s="30">
        <v>9.8065226569899444</v>
      </c>
      <c r="AE318" s="12">
        <v>329</v>
      </c>
      <c r="AF318" s="12">
        <v>298</v>
      </c>
      <c r="AG318" s="12">
        <v>207</v>
      </c>
      <c r="AH318" s="33">
        <v>4.2560975609756095</v>
      </c>
      <c r="AI318" s="34">
        <v>825000</v>
      </c>
      <c r="AJ318" s="34">
        <v>775000</v>
      </c>
      <c r="AK318" s="34">
        <v>700000</v>
      </c>
      <c r="AL318" s="35">
        <v>6.4516129032258063E-2</v>
      </c>
      <c r="AM318" s="35">
        <v>0.17857142857142858</v>
      </c>
      <c r="AN318" s="12">
        <v>2.6</v>
      </c>
      <c r="AO318" s="33">
        <v>0</v>
      </c>
      <c r="AP318" s="12">
        <v>2.6</v>
      </c>
      <c r="AQ318" s="32">
        <v>8.3333333333333343E-2</v>
      </c>
      <c r="AR318" s="34">
        <v>590</v>
      </c>
      <c r="AS318" s="34">
        <v>540</v>
      </c>
      <c r="AT318" s="31">
        <v>9.2592592592592587E-2</v>
      </c>
      <c r="AU318" s="32">
        <v>0.24595707429025102</v>
      </c>
      <c r="AV318" s="36">
        <v>2157.1200000000003</v>
      </c>
      <c r="AW318" s="30">
        <v>0.76649999999999996</v>
      </c>
      <c r="AX318" s="30">
        <v>0.23350000000000001</v>
      </c>
      <c r="AY318" s="30">
        <v>0.9073</v>
      </c>
      <c r="AZ318" s="30">
        <v>4.5199999999999997E-2</v>
      </c>
      <c r="BA318" s="30">
        <v>0.42630000000000001</v>
      </c>
      <c r="BB318" s="30">
        <v>0.39600000000000002</v>
      </c>
      <c r="BC318" s="30">
        <v>0.1326</v>
      </c>
      <c r="BD318" s="37">
        <v>7.5</v>
      </c>
      <c r="BE318" s="29">
        <v>25</v>
      </c>
      <c r="BF318" s="38" t="s">
        <v>3030</v>
      </c>
      <c r="BG318" s="39">
        <v>138.773470181665</v>
      </c>
      <c r="BH318" s="39">
        <v>-35.090494357030899</v>
      </c>
      <c r="BI318" s="40">
        <f t="shared" si="70"/>
        <v>75</v>
      </c>
      <c r="BJ318" s="40">
        <f t="shared" si="71"/>
        <v>74</v>
      </c>
      <c r="BK318" s="40">
        <f t="shared" si="72"/>
        <v>72</v>
      </c>
      <c r="BL318" s="40">
        <f t="shared" si="73"/>
        <v>19</v>
      </c>
      <c r="BM318" s="40">
        <f t="shared" si="74"/>
        <v>33</v>
      </c>
      <c r="BN318" s="40">
        <f t="shared" si="75"/>
        <v>100</v>
      </c>
      <c r="BO318" s="40">
        <f t="shared" si="76"/>
        <v>100</v>
      </c>
      <c r="BP318" s="40">
        <f t="shared" si="77"/>
        <v>84</v>
      </c>
      <c r="BQ318" s="41">
        <f t="shared" si="78"/>
        <v>45</v>
      </c>
      <c r="BR318" s="40">
        <f t="shared" si="79"/>
        <v>52</v>
      </c>
      <c r="BS318" s="41">
        <f t="shared" si="80"/>
        <v>81</v>
      </c>
      <c r="BT318" s="41">
        <f t="shared" si="81"/>
        <v>98</v>
      </c>
      <c r="BU318" s="41">
        <f t="shared" si="82"/>
        <v>75</v>
      </c>
      <c r="BV318" s="41">
        <f t="shared" si="83"/>
        <v>72</v>
      </c>
    </row>
    <row r="319" spans="2:74" x14ac:dyDescent="0.3">
      <c r="B319" s="12" t="s">
        <v>563</v>
      </c>
      <c r="C319" s="12">
        <v>402051050</v>
      </c>
      <c r="D319" s="12" t="s">
        <v>408</v>
      </c>
      <c r="E319" s="12" t="s">
        <v>206</v>
      </c>
      <c r="F319" s="12" t="s">
        <v>2084</v>
      </c>
      <c r="G319" s="12" t="s">
        <v>106</v>
      </c>
      <c r="H319" s="12" t="s">
        <v>86</v>
      </c>
      <c r="I319" s="28">
        <v>795000</v>
      </c>
      <c r="J319" s="28">
        <v>777600</v>
      </c>
      <c r="K319" s="28">
        <v>731400</v>
      </c>
      <c r="L319" s="28">
        <v>770000</v>
      </c>
      <c r="M319" s="28">
        <v>755000</v>
      </c>
      <c r="N319" s="28">
        <v>721000</v>
      </c>
      <c r="O319" s="29">
        <v>21</v>
      </c>
      <c r="P319" s="29">
        <v>20</v>
      </c>
      <c r="Q319" s="29">
        <v>22</v>
      </c>
      <c r="R319" s="28">
        <v>560</v>
      </c>
      <c r="S319" s="28">
        <v>525</v>
      </c>
      <c r="T319" s="30">
        <v>3.1</v>
      </c>
      <c r="U319" s="30">
        <v>0.20000000000000018</v>
      </c>
      <c r="V319" s="30">
        <v>2.9</v>
      </c>
      <c r="W319" s="30">
        <v>2.8</v>
      </c>
      <c r="X319" s="31">
        <v>3.662893081761006E-2</v>
      </c>
      <c r="Y319" s="30">
        <v>1.6</v>
      </c>
      <c r="Z319" s="30">
        <v>-0.29999999999999982</v>
      </c>
      <c r="AA319" s="30">
        <v>1.9</v>
      </c>
      <c r="AB319" s="30">
        <v>1.9</v>
      </c>
      <c r="AC319" s="32">
        <v>0.25813113061435211</v>
      </c>
      <c r="AD319" s="30">
        <v>7.0471926112091312</v>
      </c>
      <c r="AE319" s="12">
        <v>277</v>
      </c>
      <c r="AF319" s="12">
        <v>188</v>
      </c>
      <c r="AG319" s="12">
        <v>172</v>
      </c>
      <c r="AH319" s="33">
        <v>2.7317073170731709</v>
      </c>
      <c r="AI319" s="34">
        <v>790000</v>
      </c>
      <c r="AJ319" s="34">
        <v>700000</v>
      </c>
      <c r="AK319" s="34">
        <v>632000</v>
      </c>
      <c r="AL319" s="35">
        <v>0.12857142857142856</v>
      </c>
      <c r="AM319" s="35">
        <v>0.25</v>
      </c>
      <c r="AN319" s="12">
        <v>2.8</v>
      </c>
      <c r="AO319" s="33">
        <v>0</v>
      </c>
      <c r="AP319" s="12">
        <v>2.8</v>
      </c>
      <c r="AQ319" s="32">
        <v>0.11208053691275169</v>
      </c>
      <c r="AR319" s="34">
        <v>600</v>
      </c>
      <c r="AS319" s="34">
        <v>550</v>
      </c>
      <c r="AT319" s="31">
        <v>9.0909090909090912E-2</v>
      </c>
      <c r="AU319" s="32">
        <v>0.38959654272454697</v>
      </c>
      <c r="AV319" s="36">
        <v>2169.44</v>
      </c>
      <c r="AW319" s="30">
        <v>0.77029999999999998</v>
      </c>
      <c r="AX319" s="30">
        <v>0.22969999999999999</v>
      </c>
      <c r="AY319" s="30">
        <v>0.96840000000000004</v>
      </c>
      <c r="AZ319" s="30">
        <v>3.1E-2</v>
      </c>
      <c r="BA319" s="30">
        <v>0.28920000000000001</v>
      </c>
      <c r="BB319" s="30">
        <v>0.49419999999999997</v>
      </c>
      <c r="BC319" s="30">
        <v>0.2056</v>
      </c>
      <c r="BD319" s="37">
        <v>5</v>
      </c>
      <c r="BE319" s="29">
        <v>20</v>
      </c>
      <c r="BF319" s="38" t="s">
        <v>3031</v>
      </c>
      <c r="BG319" s="39">
        <v>138.71508860774901</v>
      </c>
      <c r="BH319" s="39">
        <v>-34.766607442484499</v>
      </c>
      <c r="BI319" s="40">
        <f t="shared" si="70"/>
        <v>65</v>
      </c>
      <c r="BJ319" s="40">
        <f t="shared" si="71"/>
        <v>70</v>
      </c>
      <c r="BK319" s="40">
        <f t="shared" si="72"/>
        <v>91</v>
      </c>
      <c r="BL319" s="40">
        <f t="shared" si="73"/>
        <v>1</v>
      </c>
      <c r="BM319" s="40">
        <f t="shared" si="74"/>
        <v>65</v>
      </c>
      <c r="BN319" s="40">
        <f t="shared" si="75"/>
        <v>100</v>
      </c>
      <c r="BO319" s="40">
        <f t="shared" si="76"/>
        <v>100</v>
      </c>
      <c r="BP319" s="40">
        <f t="shared" si="77"/>
        <v>54</v>
      </c>
      <c r="BQ319" s="41">
        <f t="shared" si="78"/>
        <v>72</v>
      </c>
      <c r="BR319" s="40">
        <f t="shared" si="79"/>
        <v>80</v>
      </c>
      <c r="BS319" s="41">
        <f t="shared" si="80"/>
        <v>95</v>
      </c>
      <c r="BT319" s="41">
        <f t="shared" si="81"/>
        <v>90</v>
      </c>
      <c r="BU319" s="41">
        <f t="shared" si="82"/>
        <v>50</v>
      </c>
      <c r="BV319" s="41">
        <f t="shared" si="83"/>
        <v>72</v>
      </c>
    </row>
    <row r="320" spans="2:74" x14ac:dyDescent="0.3">
      <c r="B320" s="12" t="s">
        <v>564</v>
      </c>
      <c r="C320" s="12">
        <v>403021063</v>
      </c>
      <c r="D320" s="12" t="s">
        <v>565</v>
      </c>
      <c r="E320" s="12" t="s">
        <v>172</v>
      </c>
      <c r="F320" s="12" t="s">
        <v>2084</v>
      </c>
      <c r="G320" s="12" t="s">
        <v>106</v>
      </c>
      <c r="H320" s="12" t="s">
        <v>86</v>
      </c>
      <c r="I320" s="28">
        <v>830144</v>
      </c>
      <c r="J320" s="28">
        <v>828400</v>
      </c>
      <c r="K320" s="28">
        <v>763000</v>
      </c>
      <c r="L320" s="28">
        <v>790000</v>
      </c>
      <c r="M320" s="28">
        <v>786000</v>
      </c>
      <c r="N320" s="28">
        <v>700000</v>
      </c>
      <c r="O320" s="29">
        <v>21</v>
      </c>
      <c r="P320" s="29">
        <v>21</v>
      </c>
      <c r="Q320" s="29">
        <v>22</v>
      </c>
      <c r="R320" s="28">
        <v>600</v>
      </c>
      <c r="S320" s="28">
        <v>575</v>
      </c>
      <c r="T320" s="30">
        <v>2.2000000000000002</v>
      </c>
      <c r="U320" s="30">
        <v>-9.9999999999999645E-2</v>
      </c>
      <c r="V320" s="30">
        <v>2.2999999999999998</v>
      </c>
      <c r="W320" s="30">
        <v>2.9</v>
      </c>
      <c r="X320" s="31">
        <v>3.7583840875799863E-2</v>
      </c>
      <c r="Y320" s="30">
        <v>2</v>
      </c>
      <c r="Z320" s="30">
        <v>0.10000000000000009</v>
      </c>
      <c r="AA320" s="30">
        <v>1.9</v>
      </c>
      <c r="AB320" s="30">
        <v>1.9</v>
      </c>
      <c r="AC320" s="32">
        <v>0.27872751598037754</v>
      </c>
      <c r="AD320" s="30">
        <v>7.4161530457055944</v>
      </c>
      <c r="AE320" s="12">
        <v>197</v>
      </c>
      <c r="AF320" s="12">
        <v>157</v>
      </c>
      <c r="AG320" s="12">
        <v>150</v>
      </c>
      <c r="AH320" s="33">
        <v>2.3456090651558075</v>
      </c>
      <c r="AI320" s="34">
        <v>890000</v>
      </c>
      <c r="AJ320" s="34">
        <v>790000</v>
      </c>
      <c r="AK320" s="34">
        <v>726000</v>
      </c>
      <c r="AL320" s="35">
        <v>0.12658227848101267</v>
      </c>
      <c r="AM320" s="35">
        <v>0.22589531680440772</v>
      </c>
      <c r="AN320" s="12">
        <v>2.7</v>
      </c>
      <c r="AO320" s="33">
        <v>0</v>
      </c>
      <c r="AP320" s="12">
        <v>2.7</v>
      </c>
      <c r="AQ320" s="32">
        <v>0.10124364047484455</v>
      </c>
      <c r="AR320" s="34">
        <v>630</v>
      </c>
      <c r="AS320" s="34">
        <v>580</v>
      </c>
      <c r="AT320" s="31">
        <v>8.6206896551724144E-2</v>
      </c>
      <c r="AU320" s="32">
        <v>0.34186940232240692</v>
      </c>
      <c r="AV320" s="36">
        <v>2152.6400000000003</v>
      </c>
      <c r="AW320" s="30">
        <v>0.81379999999999997</v>
      </c>
      <c r="AX320" s="30">
        <v>0.1862</v>
      </c>
      <c r="AY320" s="30">
        <v>0.9869</v>
      </c>
      <c r="AZ320" s="30">
        <v>1.2500000000000001E-2</v>
      </c>
      <c r="BA320" s="30">
        <v>0.29299999999999998</v>
      </c>
      <c r="BB320" s="30">
        <v>0.56940000000000002</v>
      </c>
      <c r="BC320" s="30">
        <v>0.1217</v>
      </c>
      <c r="BD320" s="37">
        <v>5</v>
      </c>
      <c r="BE320" s="29">
        <v>18</v>
      </c>
      <c r="BF320" s="38" t="s">
        <v>3032</v>
      </c>
      <c r="BG320" s="39">
        <v>138.53900928038999</v>
      </c>
      <c r="BH320" s="39">
        <v>-35.072457977051997</v>
      </c>
      <c r="BI320" s="40">
        <f t="shared" si="70"/>
        <v>80</v>
      </c>
      <c r="BJ320" s="40">
        <f t="shared" si="71"/>
        <v>72</v>
      </c>
      <c r="BK320" s="40">
        <f t="shared" si="72"/>
        <v>96</v>
      </c>
      <c r="BL320" s="40">
        <f t="shared" si="73"/>
        <v>1</v>
      </c>
      <c r="BM320" s="40">
        <f t="shared" si="74"/>
        <v>64</v>
      </c>
      <c r="BN320" s="40">
        <f t="shared" si="75"/>
        <v>100</v>
      </c>
      <c r="BO320" s="40">
        <f t="shared" si="76"/>
        <v>100</v>
      </c>
      <c r="BP320" s="40">
        <f t="shared" si="77"/>
        <v>54</v>
      </c>
      <c r="BQ320" s="41">
        <f t="shared" si="78"/>
        <v>76</v>
      </c>
      <c r="BR320" s="40">
        <f t="shared" si="79"/>
        <v>76</v>
      </c>
      <c r="BS320" s="41">
        <f t="shared" si="80"/>
        <v>81</v>
      </c>
      <c r="BT320" s="41">
        <f t="shared" si="81"/>
        <v>84</v>
      </c>
      <c r="BU320" s="41">
        <f t="shared" si="82"/>
        <v>50</v>
      </c>
      <c r="BV320" s="41">
        <f t="shared" si="83"/>
        <v>72</v>
      </c>
    </row>
    <row r="321" spans="2:74" x14ac:dyDescent="0.3">
      <c r="B321" s="12" t="s">
        <v>566</v>
      </c>
      <c r="C321" s="12">
        <v>403031068</v>
      </c>
      <c r="D321" s="12" t="s">
        <v>171</v>
      </c>
      <c r="E321" s="12" t="s">
        <v>172</v>
      </c>
      <c r="F321" s="12" t="s">
        <v>2084</v>
      </c>
      <c r="G321" s="12" t="s">
        <v>106</v>
      </c>
      <c r="H321" s="12" t="s">
        <v>86</v>
      </c>
      <c r="I321" s="28">
        <v>1250000</v>
      </c>
      <c r="J321" s="28">
        <v>1232100</v>
      </c>
      <c r="K321" s="28">
        <v>1069200</v>
      </c>
      <c r="L321" s="28">
        <v>1250000</v>
      </c>
      <c r="M321" s="28">
        <v>1212000</v>
      </c>
      <c r="N321" s="28">
        <v>1067000</v>
      </c>
      <c r="O321" s="29">
        <v>18</v>
      </c>
      <c r="P321" s="29">
        <v>18</v>
      </c>
      <c r="Q321" s="29">
        <v>18</v>
      </c>
      <c r="R321" s="28">
        <v>640</v>
      </c>
      <c r="S321" s="28">
        <v>585</v>
      </c>
      <c r="T321" s="30">
        <v>2.4</v>
      </c>
      <c r="U321" s="30">
        <v>0</v>
      </c>
      <c r="V321" s="30">
        <v>2.4</v>
      </c>
      <c r="W321" s="30">
        <v>2.2000000000000002</v>
      </c>
      <c r="X321" s="31">
        <v>2.6623999999999998E-2</v>
      </c>
      <c r="Y321" s="30">
        <v>2.1</v>
      </c>
      <c r="Z321" s="30">
        <v>-0.10000000000000009</v>
      </c>
      <c r="AA321" s="30">
        <v>2.2000000000000002</v>
      </c>
      <c r="AB321" s="30">
        <v>2.5</v>
      </c>
      <c r="AC321" s="32">
        <v>0.28485970659450216</v>
      </c>
      <c r="AD321" s="30">
        <v>10.699357970045904</v>
      </c>
      <c r="AE321" s="12">
        <v>101</v>
      </c>
      <c r="AF321" s="12">
        <v>91</v>
      </c>
      <c r="AG321" s="12">
        <v>99</v>
      </c>
      <c r="AH321" s="33">
        <v>1.726027397260274</v>
      </c>
      <c r="AI321" s="34">
        <v>1190000</v>
      </c>
      <c r="AJ321" s="34">
        <v>975000</v>
      </c>
      <c r="AK321" s="34">
        <v>940000</v>
      </c>
      <c r="AL321" s="35">
        <v>0.22051282051282051</v>
      </c>
      <c r="AM321" s="35">
        <v>0.26595744680851063</v>
      </c>
      <c r="AN321" s="12">
        <v>2.8</v>
      </c>
      <c r="AO321" s="33">
        <v>-0.20000000000000018</v>
      </c>
      <c r="AP321" s="12">
        <v>3</v>
      </c>
      <c r="AQ321" s="32">
        <v>0.10877192982456141</v>
      </c>
      <c r="AR321" s="34">
        <v>650</v>
      </c>
      <c r="AS321" s="34">
        <v>620</v>
      </c>
      <c r="AT321" s="31">
        <v>4.8387096774193547E-2</v>
      </c>
      <c r="AU321" s="32">
        <v>0.3365932016986849</v>
      </c>
      <c r="AV321" s="36">
        <v>2246.7200000000003</v>
      </c>
      <c r="AW321" s="30">
        <v>0.70389999999999997</v>
      </c>
      <c r="AX321" s="30">
        <v>0.29609999999999997</v>
      </c>
      <c r="AY321" s="30">
        <v>0.73329999999999995</v>
      </c>
      <c r="AZ321" s="30">
        <v>0.1072</v>
      </c>
      <c r="BA321" s="30">
        <v>0.34360000000000002</v>
      </c>
      <c r="BB321" s="30">
        <v>0.3977</v>
      </c>
      <c r="BC321" s="30">
        <v>0.2218</v>
      </c>
      <c r="BD321" s="37">
        <v>8.5</v>
      </c>
      <c r="BE321" s="29">
        <v>7</v>
      </c>
      <c r="BF321" s="38" t="s">
        <v>3033</v>
      </c>
      <c r="BG321" s="39">
        <v>138.58712218689499</v>
      </c>
      <c r="BH321" s="39">
        <v>-34.9789430440239</v>
      </c>
      <c r="BI321" s="40">
        <f t="shared" si="70"/>
        <v>77</v>
      </c>
      <c r="BJ321" s="40">
        <f t="shared" si="71"/>
        <v>70</v>
      </c>
      <c r="BK321" s="40">
        <f t="shared" si="72"/>
        <v>100</v>
      </c>
      <c r="BL321" s="40">
        <f t="shared" si="73"/>
        <v>1</v>
      </c>
      <c r="BM321" s="40">
        <f t="shared" si="74"/>
        <v>100</v>
      </c>
      <c r="BN321" s="40">
        <f t="shared" si="75"/>
        <v>100</v>
      </c>
      <c r="BO321" s="40">
        <f t="shared" si="76"/>
        <v>100</v>
      </c>
      <c r="BP321" s="40">
        <f t="shared" si="77"/>
        <v>66</v>
      </c>
      <c r="BQ321" s="41">
        <f t="shared" si="78"/>
        <v>39</v>
      </c>
      <c r="BR321" s="40">
        <f t="shared" si="79"/>
        <v>44</v>
      </c>
      <c r="BS321" s="41">
        <f t="shared" si="80"/>
        <v>77</v>
      </c>
      <c r="BT321" s="41">
        <f t="shared" si="81"/>
        <v>82</v>
      </c>
      <c r="BU321" s="41">
        <f t="shared" si="82"/>
        <v>85</v>
      </c>
      <c r="BV321" s="41">
        <f t="shared" si="83"/>
        <v>72</v>
      </c>
    </row>
    <row r="322" spans="2:74" x14ac:dyDescent="0.3">
      <c r="B322" s="12" t="s">
        <v>567</v>
      </c>
      <c r="C322" s="12">
        <v>403041075</v>
      </c>
      <c r="D322" s="12" t="s">
        <v>209</v>
      </c>
      <c r="E322" s="12" t="s">
        <v>172</v>
      </c>
      <c r="F322" s="12" t="s">
        <v>2713</v>
      </c>
      <c r="G322" s="12" t="s">
        <v>106</v>
      </c>
      <c r="H322" s="12" t="s">
        <v>86</v>
      </c>
      <c r="I322" s="28">
        <v>1200000</v>
      </c>
      <c r="J322" s="28">
        <v>1265000</v>
      </c>
      <c r="K322" s="28">
        <v>1059300</v>
      </c>
      <c r="L322" s="28">
        <v>1400000</v>
      </c>
      <c r="M322" s="28">
        <v>1250000</v>
      </c>
      <c r="N322" s="28">
        <v>1070000</v>
      </c>
      <c r="O322" s="29">
        <v>21</v>
      </c>
      <c r="P322" s="29">
        <v>20</v>
      </c>
      <c r="Q322" s="29">
        <v>24</v>
      </c>
      <c r="R322" s="28">
        <v>750</v>
      </c>
      <c r="S322" s="28">
        <v>580</v>
      </c>
      <c r="T322" s="30">
        <v>2</v>
      </c>
      <c r="U322" s="30">
        <v>0</v>
      </c>
      <c r="V322" s="30">
        <v>2</v>
      </c>
      <c r="W322" s="30">
        <v>1.8</v>
      </c>
      <c r="X322" s="31">
        <v>3.2500000000000001E-2</v>
      </c>
      <c r="Y322" s="30">
        <v>0.6</v>
      </c>
      <c r="Z322" s="30">
        <v>-9.9999999999999978E-2</v>
      </c>
      <c r="AA322" s="30">
        <v>0.7</v>
      </c>
      <c r="AB322" s="30">
        <v>0.5</v>
      </c>
      <c r="AC322" s="32">
        <v>0.33150636492220648</v>
      </c>
      <c r="AD322" s="30">
        <v>10.2001958437602</v>
      </c>
      <c r="AE322" s="12">
        <v>438</v>
      </c>
      <c r="AF322" s="12">
        <v>349</v>
      </c>
      <c r="AG322" s="12">
        <v>366</v>
      </c>
      <c r="AH322" s="33">
        <v>2.3387978142076502</v>
      </c>
      <c r="AI322" s="34">
        <v>745000</v>
      </c>
      <c r="AJ322" s="34">
        <v>657000</v>
      </c>
      <c r="AK322" s="34">
        <v>600000</v>
      </c>
      <c r="AL322" s="35">
        <v>0.13394216133942161</v>
      </c>
      <c r="AM322" s="35">
        <v>0.24166666666666667</v>
      </c>
      <c r="AN322" s="12">
        <v>2.8</v>
      </c>
      <c r="AO322" s="33">
        <v>0</v>
      </c>
      <c r="AP322" s="12">
        <v>2.8</v>
      </c>
      <c r="AQ322" s="32">
        <v>0.11594202898550725</v>
      </c>
      <c r="AR322" s="34">
        <v>560</v>
      </c>
      <c r="AS322" s="34">
        <v>520</v>
      </c>
      <c r="AT322" s="31">
        <v>7.6923076923076927E-2</v>
      </c>
      <c r="AU322" s="32">
        <v>0.43377969749140266</v>
      </c>
      <c r="AV322" s="36">
        <v>2262.4</v>
      </c>
      <c r="AW322" s="30">
        <v>0.83420000000000005</v>
      </c>
      <c r="AX322" s="30">
        <v>0.1658</v>
      </c>
      <c r="AY322" s="30">
        <v>0.98860000000000003</v>
      </c>
      <c r="AZ322" s="30">
        <v>0</v>
      </c>
      <c r="BA322" s="30">
        <v>0.47199999999999998</v>
      </c>
      <c r="BB322" s="30">
        <v>0.4274</v>
      </c>
      <c r="BC322" s="30">
        <v>6.7400000000000002E-2</v>
      </c>
      <c r="BD322" s="37">
        <v>6</v>
      </c>
      <c r="BE322" s="29">
        <v>23</v>
      </c>
      <c r="BF322" s="38" t="s">
        <v>3034</v>
      </c>
      <c r="BG322" s="39">
        <v>138.639739261161</v>
      </c>
      <c r="BH322" s="39">
        <v>-35.119224333652603</v>
      </c>
      <c r="BI322" s="40">
        <f t="shared" si="70"/>
        <v>84</v>
      </c>
      <c r="BJ322" s="40">
        <f t="shared" si="71"/>
        <v>70</v>
      </c>
      <c r="BK322" s="40">
        <f t="shared" si="72"/>
        <v>96</v>
      </c>
      <c r="BL322" s="40">
        <f t="shared" si="73"/>
        <v>1</v>
      </c>
      <c r="BM322" s="40">
        <f t="shared" si="74"/>
        <v>67</v>
      </c>
      <c r="BN322" s="40">
        <f t="shared" si="75"/>
        <v>100</v>
      </c>
      <c r="BO322" s="40">
        <f t="shared" si="76"/>
        <v>100</v>
      </c>
      <c r="BP322" s="40">
        <f t="shared" si="77"/>
        <v>94</v>
      </c>
      <c r="BQ322" s="41">
        <f t="shared" si="78"/>
        <v>59</v>
      </c>
      <c r="BR322" s="40">
        <f t="shared" si="79"/>
        <v>49</v>
      </c>
      <c r="BS322" s="41">
        <f t="shared" si="80"/>
        <v>46</v>
      </c>
      <c r="BT322" s="41">
        <f t="shared" si="81"/>
        <v>100</v>
      </c>
      <c r="BU322" s="41">
        <f t="shared" si="82"/>
        <v>60</v>
      </c>
      <c r="BV322" s="41">
        <f t="shared" si="83"/>
        <v>72</v>
      </c>
    </row>
    <row r="323" spans="2:74" x14ac:dyDescent="0.3">
      <c r="B323" s="12" t="s">
        <v>568</v>
      </c>
      <c r="C323" s="12">
        <v>403041083</v>
      </c>
      <c r="D323" s="12" t="s">
        <v>209</v>
      </c>
      <c r="E323" s="12" t="s">
        <v>172</v>
      </c>
      <c r="F323" s="12" t="s">
        <v>2084</v>
      </c>
      <c r="G323" s="12" t="s">
        <v>106</v>
      </c>
      <c r="H323" s="12" t="s">
        <v>86</v>
      </c>
      <c r="I323" s="28">
        <v>817500</v>
      </c>
      <c r="J323" s="28">
        <v>795000</v>
      </c>
      <c r="K323" s="28">
        <v>695000</v>
      </c>
      <c r="L323" s="28">
        <v>920000</v>
      </c>
      <c r="M323" s="28">
        <v>920000</v>
      </c>
      <c r="N323" s="28">
        <v>800000</v>
      </c>
      <c r="O323" s="29">
        <v>24</v>
      </c>
      <c r="P323" s="29">
        <v>24</v>
      </c>
      <c r="Q323" s="29">
        <v>24</v>
      </c>
      <c r="R323" s="28">
        <v>600</v>
      </c>
      <c r="S323" s="28">
        <v>520</v>
      </c>
      <c r="T323" s="30">
        <v>2.2000000000000002</v>
      </c>
      <c r="U323" s="30">
        <v>0</v>
      </c>
      <c r="V323" s="30">
        <v>2.2000000000000002</v>
      </c>
      <c r="W323" s="30">
        <v>2.1</v>
      </c>
      <c r="X323" s="31">
        <v>3.81651376146789E-2</v>
      </c>
      <c r="Y323" s="30">
        <v>1.4</v>
      </c>
      <c r="Z323" s="30">
        <v>0.19999999999999996</v>
      </c>
      <c r="AA323" s="30">
        <v>1.2</v>
      </c>
      <c r="AB323" s="30">
        <v>1.4</v>
      </c>
      <c r="AC323" s="32">
        <v>0.32705389848246991</v>
      </c>
      <c r="AD323" s="30">
        <v>8.5694410900454852</v>
      </c>
      <c r="AE323" s="12">
        <v>438</v>
      </c>
      <c r="AF323" s="12">
        <v>349</v>
      </c>
      <c r="AG323" s="12">
        <v>366</v>
      </c>
      <c r="AH323" s="33">
        <v>2.3387978142076502</v>
      </c>
      <c r="AI323" s="34">
        <v>745000</v>
      </c>
      <c r="AJ323" s="34">
        <v>657000</v>
      </c>
      <c r="AK323" s="34">
        <v>600000</v>
      </c>
      <c r="AL323" s="35">
        <v>0.13394216133942161</v>
      </c>
      <c r="AM323" s="35">
        <v>0.24166666666666667</v>
      </c>
      <c r="AN323" s="12">
        <v>2.8</v>
      </c>
      <c r="AO323" s="33">
        <v>0</v>
      </c>
      <c r="AP323" s="12">
        <v>2.8</v>
      </c>
      <c r="AQ323" s="32">
        <v>0.11594202898550725</v>
      </c>
      <c r="AR323" s="34">
        <v>560</v>
      </c>
      <c r="AS323" s="34">
        <v>520</v>
      </c>
      <c r="AT323" s="31">
        <v>7.6923076923076927E-2</v>
      </c>
      <c r="AU323" s="32">
        <v>0.43377969749140266</v>
      </c>
      <c r="AV323" s="36">
        <v>1834.5600000000002</v>
      </c>
      <c r="AW323" s="30">
        <v>0.76839999999999997</v>
      </c>
      <c r="AX323" s="30">
        <v>0.2316</v>
      </c>
      <c r="AY323" s="30">
        <v>0.89900000000000002</v>
      </c>
      <c r="AZ323" s="30">
        <v>7.0699999999999999E-2</v>
      </c>
      <c r="BA323" s="30">
        <v>0.36820000000000003</v>
      </c>
      <c r="BB323" s="30">
        <v>0.42370000000000002</v>
      </c>
      <c r="BC323" s="30">
        <v>0.15110000000000001</v>
      </c>
      <c r="BD323" s="37">
        <v>6</v>
      </c>
      <c r="BE323" s="29">
        <v>31</v>
      </c>
      <c r="BF323" s="38" t="s">
        <v>3035</v>
      </c>
      <c r="BG323" s="39">
        <v>138.57098646329899</v>
      </c>
      <c r="BH323" s="39">
        <v>-35.198441977523899</v>
      </c>
      <c r="BI323" s="40">
        <f t="shared" si="70"/>
        <v>80</v>
      </c>
      <c r="BJ323" s="40">
        <f t="shared" si="71"/>
        <v>70</v>
      </c>
      <c r="BK323" s="40">
        <f t="shared" si="72"/>
        <v>96</v>
      </c>
      <c r="BL323" s="40">
        <f t="shared" si="73"/>
        <v>1</v>
      </c>
      <c r="BM323" s="40">
        <f t="shared" si="74"/>
        <v>67</v>
      </c>
      <c r="BN323" s="40">
        <f t="shared" si="75"/>
        <v>100</v>
      </c>
      <c r="BO323" s="40">
        <f t="shared" si="76"/>
        <v>100</v>
      </c>
      <c r="BP323" s="40">
        <f t="shared" si="77"/>
        <v>71</v>
      </c>
      <c r="BQ323" s="41">
        <f t="shared" si="78"/>
        <v>77</v>
      </c>
      <c r="BR323" s="40">
        <f t="shared" si="79"/>
        <v>65</v>
      </c>
      <c r="BS323" s="41">
        <f t="shared" si="80"/>
        <v>49</v>
      </c>
      <c r="BT323" s="41">
        <f t="shared" si="81"/>
        <v>93</v>
      </c>
      <c r="BU323" s="41">
        <f t="shared" si="82"/>
        <v>60</v>
      </c>
      <c r="BV323" s="41">
        <f t="shared" si="83"/>
        <v>72</v>
      </c>
    </row>
    <row r="324" spans="2:74" x14ac:dyDescent="0.3">
      <c r="B324" s="12" t="s">
        <v>569</v>
      </c>
      <c r="C324" s="12">
        <v>405011115</v>
      </c>
      <c r="D324" s="12" t="s">
        <v>133</v>
      </c>
      <c r="E324" s="12" t="s">
        <v>134</v>
      </c>
      <c r="F324" s="12" t="s">
        <v>2713</v>
      </c>
      <c r="G324" s="12" t="s">
        <v>106</v>
      </c>
      <c r="H324" s="12" t="s">
        <v>86</v>
      </c>
      <c r="I324" s="28">
        <v>650000</v>
      </c>
      <c r="J324" s="28">
        <v>628231</v>
      </c>
      <c r="K324" s="28">
        <v>577500</v>
      </c>
      <c r="L324" s="28">
        <v>637500</v>
      </c>
      <c r="M324" s="28">
        <v>630000</v>
      </c>
      <c r="N324" s="28">
        <v>565000</v>
      </c>
      <c r="O324" s="29">
        <v>23</v>
      </c>
      <c r="P324" s="29">
        <v>23</v>
      </c>
      <c r="Q324" s="29">
        <v>24</v>
      </c>
      <c r="R324" s="28">
        <v>495</v>
      </c>
      <c r="S324" s="28">
        <v>450</v>
      </c>
      <c r="T324" s="30">
        <v>2.8</v>
      </c>
      <c r="U324" s="30">
        <v>0</v>
      </c>
      <c r="V324" s="30">
        <v>2.8</v>
      </c>
      <c r="W324" s="30">
        <v>2.7</v>
      </c>
      <c r="X324" s="31">
        <v>3.9600000000000003E-2</v>
      </c>
      <c r="Y324" s="30">
        <v>2.8</v>
      </c>
      <c r="Z324" s="30">
        <v>-0.20000000000000018</v>
      </c>
      <c r="AA324" s="30">
        <v>3</v>
      </c>
      <c r="AB324" s="30">
        <v>2.7</v>
      </c>
      <c r="AC324" s="32">
        <v>0.30564611736810904</v>
      </c>
      <c r="AD324" s="30">
        <v>7.7183362971744707</v>
      </c>
      <c r="AE324" s="12">
        <v>161</v>
      </c>
      <c r="AF324" s="12">
        <v>143</v>
      </c>
      <c r="AG324" s="12">
        <v>124</v>
      </c>
      <c r="AH324" s="33">
        <v>3.4074074074074074</v>
      </c>
      <c r="AI324" s="34">
        <v>630000</v>
      </c>
      <c r="AJ324" s="34">
        <v>542000</v>
      </c>
      <c r="AK324" s="34">
        <v>454000</v>
      </c>
      <c r="AL324" s="35">
        <v>0.16236162361623616</v>
      </c>
      <c r="AM324" s="35">
        <v>0.38766519823788548</v>
      </c>
      <c r="AN324" s="12">
        <v>2.1</v>
      </c>
      <c r="AO324" s="33">
        <v>0</v>
      </c>
      <c r="AP324" s="12">
        <v>2.1</v>
      </c>
      <c r="AQ324" s="32">
        <v>0.1</v>
      </c>
      <c r="AR324" s="34">
        <v>500</v>
      </c>
      <c r="AS324" s="34">
        <v>450</v>
      </c>
      <c r="AT324" s="31">
        <v>0.1111111111111111</v>
      </c>
      <c r="AU324" s="32">
        <v>0.37315815877604802</v>
      </c>
      <c r="AV324" s="36">
        <v>1619.5200000000002</v>
      </c>
      <c r="AW324" s="30">
        <v>0.69399999999999995</v>
      </c>
      <c r="AX324" s="30">
        <v>0.30599999999999999</v>
      </c>
      <c r="AY324" s="30">
        <v>0.90429999999999999</v>
      </c>
      <c r="AZ324" s="30">
        <v>8.4699999999999998E-2</v>
      </c>
      <c r="BA324" s="30">
        <v>0.4093</v>
      </c>
      <c r="BB324" s="30">
        <v>0.33560000000000001</v>
      </c>
      <c r="BC324" s="30">
        <v>0.20280000000000001</v>
      </c>
      <c r="BD324" s="37">
        <v>5</v>
      </c>
      <c r="BE324" s="29">
        <v>55</v>
      </c>
      <c r="BF324" s="38" t="s">
        <v>3036</v>
      </c>
      <c r="BG324" s="39">
        <v>138.967848994566</v>
      </c>
      <c r="BH324" s="39">
        <v>-34.526191656471802</v>
      </c>
      <c r="BI324" s="40">
        <f t="shared" si="70"/>
        <v>70</v>
      </c>
      <c r="BJ324" s="40">
        <f t="shared" si="71"/>
        <v>82</v>
      </c>
      <c r="BK324" s="40">
        <f t="shared" si="72"/>
        <v>83</v>
      </c>
      <c r="BL324" s="40">
        <f t="shared" si="73"/>
        <v>1</v>
      </c>
      <c r="BM324" s="40">
        <f t="shared" si="74"/>
        <v>81</v>
      </c>
      <c r="BN324" s="40">
        <f t="shared" si="75"/>
        <v>100</v>
      </c>
      <c r="BO324" s="40">
        <f t="shared" si="76"/>
        <v>98</v>
      </c>
      <c r="BP324" s="40">
        <f t="shared" si="77"/>
        <v>80</v>
      </c>
      <c r="BQ324" s="41">
        <f t="shared" si="78"/>
        <v>82</v>
      </c>
      <c r="BR324" s="40">
        <f t="shared" si="79"/>
        <v>73</v>
      </c>
      <c r="BS324" s="41">
        <f t="shared" si="80"/>
        <v>63</v>
      </c>
      <c r="BT324" s="41">
        <f t="shared" si="81"/>
        <v>70</v>
      </c>
      <c r="BU324" s="41">
        <f t="shared" si="82"/>
        <v>50</v>
      </c>
      <c r="BV324" s="41">
        <f t="shared" si="83"/>
        <v>72</v>
      </c>
    </row>
    <row r="325" spans="2:74" x14ac:dyDescent="0.3">
      <c r="B325" s="12" t="s">
        <v>570</v>
      </c>
      <c r="C325" s="12">
        <v>406011132</v>
      </c>
      <c r="D325" s="12" t="s">
        <v>571</v>
      </c>
      <c r="E325" s="12" t="s">
        <v>572</v>
      </c>
      <c r="F325" s="12" t="s">
        <v>2713</v>
      </c>
      <c r="G325" s="12" t="s">
        <v>106</v>
      </c>
      <c r="H325" s="12" t="s">
        <v>86</v>
      </c>
      <c r="I325" s="28">
        <v>275000</v>
      </c>
      <c r="J325" s="28">
        <v>285000</v>
      </c>
      <c r="K325" s="28">
        <v>325000</v>
      </c>
      <c r="L325" s="28">
        <v>170000</v>
      </c>
      <c r="M325" s="28">
        <v>170000</v>
      </c>
      <c r="N325" s="28">
        <v>588000</v>
      </c>
      <c r="O325" s="29">
        <v>81</v>
      </c>
      <c r="P325" s="29">
        <v>103</v>
      </c>
      <c r="Q325" s="29">
        <v>72</v>
      </c>
      <c r="R325" s="28">
        <v>290</v>
      </c>
      <c r="S325" s="28">
        <v>220</v>
      </c>
      <c r="T325" s="30">
        <v>0.7</v>
      </c>
      <c r="U325" s="30">
        <v>0</v>
      </c>
      <c r="V325" s="30">
        <v>0.7</v>
      </c>
      <c r="W325" s="30">
        <v>0.8</v>
      </c>
      <c r="X325" s="31">
        <v>5.4836363636363634E-2</v>
      </c>
      <c r="Y325" s="30">
        <v>0.2</v>
      </c>
      <c r="Z325" s="30">
        <v>0</v>
      </c>
      <c r="AA325" s="30">
        <v>0.2</v>
      </c>
      <c r="AB325" s="30">
        <v>0.1</v>
      </c>
      <c r="AC325" s="32">
        <v>0.20965876229034122</v>
      </c>
      <c r="AD325" s="30">
        <v>3.8233527605997235</v>
      </c>
      <c r="AE325" s="12">
        <v>317</v>
      </c>
      <c r="AF325" s="12">
        <v>371</v>
      </c>
      <c r="AG325" s="12">
        <v>296</v>
      </c>
      <c r="AH325" s="33">
        <v>5.0582278481012661</v>
      </c>
      <c r="AI325" s="34">
        <v>360000</v>
      </c>
      <c r="AJ325" s="34">
        <v>335000</v>
      </c>
      <c r="AK325" s="34">
        <v>292500</v>
      </c>
      <c r="AL325" s="35">
        <v>7.4626865671641784E-2</v>
      </c>
      <c r="AM325" s="35">
        <v>0.23076923076923078</v>
      </c>
      <c r="AN325" s="12">
        <v>1.9</v>
      </c>
      <c r="AO325" s="33">
        <v>0</v>
      </c>
      <c r="AP325" s="12">
        <v>1.9</v>
      </c>
      <c r="AQ325" s="32">
        <v>2.3605150214592273E-2</v>
      </c>
      <c r="AR325" s="34">
        <v>375</v>
      </c>
      <c r="AS325" s="34">
        <v>350</v>
      </c>
      <c r="AT325" s="31">
        <v>7.1428571428571425E-2</v>
      </c>
      <c r="AU325" s="32">
        <v>0.21151931711313166</v>
      </c>
      <c r="AV325" s="36">
        <v>1383.2</v>
      </c>
      <c r="AW325" s="30">
        <v>0.65900000000000003</v>
      </c>
      <c r="AX325" s="30">
        <v>0.34100000000000003</v>
      </c>
      <c r="AY325" s="30">
        <v>0.96440000000000003</v>
      </c>
      <c r="AZ325" s="30">
        <v>8.8999999999999999E-3</v>
      </c>
      <c r="BA325" s="30">
        <v>0.50760000000000005</v>
      </c>
      <c r="BB325" s="30">
        <v>0.215</v>
      </c>
      <c r="BC325" s="30">
        <v>0.1794</v>
      </c>
      <c r="BD325" s="37">
        <v>4</v>
      </c>
      <c r="BE325" s="29">
        <v>355</v>
      </c>
      <c r="BF325" s="38" t="s">
        <v>3037</v>
      </c>
      <c r="BG325" s="39">
        <v>135.29508682783299</v>
      </c>
      <c r="BH325" s="39">
        <v>-33.280746539092</v>
      </c>
      <c r="BI325" s="40">
        <f t="shared" si="70"/>
        <v>100</v>
      </c>
      <c r="BJ325" s="40">
        <f t="shared" si="71"/>
        <v>85</v>
      </c>
      <c r="BK325" s="40">
        <f t="shared" si="72"/>
        <v>62</v>
      </c>
      <c r="BL325" s="40">
        <f t="shared" si="73"/>
        <v>30</v>
      </c>
      <c r="BM325" s="40">
        <f t="shared" si="74"/>
        <v>38</v>
      </c>
      <c r="BN325" s="40">
        <f t="shared" si="75"/>
        <v>22</v>
      </c>
      <c r="BO325" s="40">
        <f t="shared" si="76"/>
        <v>47</v>
      </c>
      <c r="BP325" s="40">
        <f t="shared" si="77"/>
        <v>100</v>
      </c>
      <c r="BQ325" s="41">
        <f t="shared" si="78"/>
        <v>100</v>
      </c>
      <c r="BR325" s="40">
        <f t="shared" si="79"/>
        <v>100</v>
      </c>
      <c r="BS325" s="41">
        <f t="shared" si="80"/>
        <v>100</v>
      </c>
      <c r="BT325" s="41">
        <f t="shared" si="81"/>
        <v>100</v>
      </c>
      <c r="BU325" s="41">
        <f t="shared" si="82"/>
        <v>40</v>
      </c>
      <c r="BV325" s="41">
        <f t="shared" si="83"/>
        <v>72</v>
      </c>
    </row>
    <row r="326" spans="2:74" x14ac:dyDescent="0.3">
      <c r="B326" s="12" t="s">
        <v>573</v>
      </c>
      <c r="C326" s="12">
        <v>407011147</v>
      </c>
      <c r="D326" s="12" t="s">
        <v>574</v>
      </c>
      <c r="E326" s="12" t="s">
        <v>105</v>
      </c>
      <c r="F326" s="12" t="s">
        <v>2713</v>
      </c>
      <c r="G326" s="12" t="s">
        <v>106</v>
      </c>
      <c r="H326" s="12" t="s">
        <v>86</v>
      </c>
      <c r="I326" s="28">
        <v>659100</v>
      </c>
      <c r="J326" s="28">
        <v>651780</v>
      </c>
      <c r="K326" s="28">
        <v>561000</v>
      </c>
      <c r="L326" s="28">
        <v>800000</v>
      </c>
      <c r="M326" s="28">
        <v>800000</v>
      </c>
      <c r="N326" s="28">
        <v>755000</v>
      </c>
      <c r="O326" s="29">
        <v>25</v>
      </c>
      <c r="P326" s="29">
        <v>29</v>
      </c>
      <c r="Q326" s="29">
        <v>29</v>
      </c>
      <c r="R326" s="28">
        <v>460</v>
      </c>
      <c r="S326" s="28">
        <v>450</v>
      </c>
      <c r="T326" s="30">
        <v>1.9</v>
      </c>
      <c r="U326" s="30">
        <v>-0.10000000000000009</v>
      </c>
      <c r="V326" s="30">
        <v>2</v>
      </c>
      <c r="W326" s="30">
        <v>1.7</v>
      </c>
      <c r="X326" s="31">
        <v>3.6291913214990139E-2</v>
      </c>
      <c r="Y326" s="30">
        <v>0.5</v>
      </c>
      <c r="Z326" s="30">
        <v>-9.9999999999999978E-2</v>
      </c>
      <c r="AA326" s="30">
        <v>0.6</v>
      </c>
      <c r="AB326" s="30">
        <v>0.6</v>
      </c>
      <c r="AC326" s="32">
        <v>0.27769728581087605</v>
      </c>
      <c r="AD326" s="30">
        <v>7.6517676035931608</v>
      </c>
      <c r="AE326" s="12">
        <v>422</v>
      </c>
      <c r="AF326" s="12">
        <v>338</v>
      </c>
      <c r="AG326" s="12">
        <v>287</v>
      </c>
      <c r="AH326" s="33">
        <v>4.2707930367504829</v>
      </c>
      <c r="AI326" s="34">
        <v>650000</v>
      </c>
      <c r="AJ326" s="34">
        <v>623000</v>
      </c>
      <c r="AK326" s="34">
        <v>560000</v>
      </c>
      <c r="AL326" s="35">
        <v>4.3338683788121987E-2</v>
      </c>
      <c r="AM326" s="35">
        <v>0.16071428571428573</v>
      </c>
      <c r="AN326" s="12">
        <v>2.2999999999999998</v>
      </c>
      <c r="AO326" s="33">
        <v>-0.10000000000000009</v>
      </c>
      <c r="AP326" s="12">
        <v>2.4</v>
      </c>
      <c r="AQ326" s="32">
        <v>9.1176470588235289E-2</v>
      </c>
      <c r="AR326" s="34">
        <v>500</v>
      </c>
      <c r="AS326" s="34">
        <v>465</v>
      </c>
      <c r="AT326" s="31">
        <v>7.5268817204301078E-2</v>
      </c>
      <c r="AU326" s="32">
        <v>0.35250754422969693</v>
      </c>
      <c r="AV326" s="36">
        <v>1656.4800000000002</v>
      </c>
      <c r="AW326" s="30">
        <v>0.75609999999999999</v>
      </c>
      <c r="AX326" s="30">
        <v>0.24390000000000001</v>
      </c>
      <c r="AY326" s="30">
        <v>0.98099999999999998</v>
      </c>
      <c r="AZ326" s="30">
        <v>2.8E-3</v>
      </c>
      <c r="BA326" s="30">
        <v>0.40429999999999999</v>
      </c>
      <c r="BB326" s="30">
        <v>0.45500000000000002</v>
      </c>
      <c r="BC326" s="30">
        <v>0.1052</v>
      </c>
      <c r="BD326" s="37">
        <v>3.5</v>
      </c>
      <c r="BE326" s="29">
        <v>50</v>
      </c>
      <c r="BF326" s="38" t="s">
        <v>3038</v>
      </c>
      <c r="BG326" s="39">
        <v>138.84053620016701</v>
      </c>
      <c r="BH326" s="39">
        <v>-35.318492793312899</v>
      </c>
      <c r="BI326" s="40">
        <f t="shared" si="70"/>
        <v>85</v>
      </c>
      <c r="BJ326" s="40">
        <f t="shared" si="71"/>
        <v>79</v>
      </c>
      <c r="BK326" s="40">
        <f t="shared" si="72"/>
        <v>72</v>
      </c>
      <c r="BL326" s="40">
        <f t="shared" si="73"/>
        <v>1</v>
      </c>
      <c r="BM326" s="40">
        <f t="shared" si="74"/>
        <v>22</v>
      </c>
      <c r="BN326" s="40">
        <f t="shared" si="75"/>
        <v>100</v>
      </c>
      <c r="BO326" s="40">
        <f t="shared" si="76"/>
        <v>100</v>
      </c>
      <c r="BP326" s="40">
        <f t="shared" si="77"/>
        <v>79</v>
      </c>
      <c r="BQ326" s="41">
        <f t="shared" si="78"/>
        <v>71</v>
      </c>
      <c r="BR326" s="40">
        <f t="shared" si="79"/>
        <v>74</v>
      </c>
      <c r="BS326" s="41">
        <f t="shared" si="80"/>
        <v>82</v>
      </c>
      <c r="BT326" s="41">
        <f t="shared" si="81"/>
        <v>100</v>
      </c>
      <c r="BU326" s="41">
        <f t="shared" si="82"/>
        <v>35</v>
      </c>
      <c r="BV326" s="41">
        <f t="shared" si="83"/>
        <v>72</v>
      </c>
    </row>
    <row r="327" spans="2:74" x14ac:dyDescent="0.3">
      <c r="B327" s="12" t="s">
        <v>575</v>
      </c>
      <c r="C327" s="12">
        <v>407021158</v>
      </c>
      <c r="D327" s="12" t="s">
        <v>141</v>
      </c>
      <c r="E327" s="12" t="s">
        <v>105</v>
      </c>
      <c r="F327" s="12" t="s">
        <v>2713</v>
      </c>
      <c r="G327" s="12" t="s">
        <v>106</v>
      </c>
      <c r="H327" s="12" t="s">
        <v>86</v>
      </c>
      <c r="I327" s="28">
        <v>535080</v>
      </c>
      <c r="J327" s="28">
        <v>530000</v>
      </c>
      <c r="K327" s="28">
        <v>495000</v>
      </c>
      <c r="L327" s="28">
        <v>585000</v>
      </c>
      <c r="M327" s="28">
        <v>495000</v>
      </c>
      <c r="N327" s="28">
        <v>380000</v>
      </c>
      <c r="O327" s="29">
        <v>134</v>
      </c>
      <c r="P327" s="29">
        <v>111</v>
      </c>
      <c r="Q327" s="29">
        <v>84</v>
      </c>
      <c r="R327" s="28">
        <v>370</v>
      </c>
      <c r="S327" s="28">
        <v>320</v>
      </c>
      <c r="T327" s="30">
        <v>1.1000000000000001</v>
      </c>
      <c r="U327" s="30">
        <v>0.20000000000000007</v>
      </c>
      <c r="V327" s="30">
        <v>0.9</v>
      </c>
      <c r="W327" s="30">
        <v>0.8</v>
      </c>
      <c r="X327" s="31">
        <v>3.5957240038872691E-2</v>
      </c>
      <c r="Y327" s="30">
        <v>0.3</v>
      </c>
      <c r="Z327" s="30">
        <v>-0.10000000000000003</v>
      </c>
      <c r="AA327" s="30">
        <v>0.4</v>
      </c>
      <c r="AB327" s="30">
        <v>0.4</v>
      </c>
      <c r="AC327" s="32">
        <v>0.24452786295865495</v>
      </c>
      <c r="AD327" s="30">
        <v>6.8005181347150252</v>
      </c>
      <c r="AE327" s="12">
        <v>368</v>
      </c>
      <c r="AF327" s="12">
        <v>388</v>
      </c>
      <c r="AG327" s="12">
        <v>313</v>
      </c>
      <c r="AH327" s="33">
        <v>4.8745837957824643</v>
      </c>
      <c r="AI327" s="34">
        <v>397000</v>
      </c>
      <c r="AJ327" s="34">
        <v>383000</v>
      </c>
      <c r="AK327" s="34">
        <v>370000</v>
      </c>
      <c r="AL327" s="35">
        <v>3.6553524804177548E-2</v>
      </c>
      <c r="AM327" s="35">
        <v>7.2972972972972977E-2</v>
      </c>
      <c r="AN327" s="12">
        <v>1.9</v>
      </c>
      <c r="AO327" s="33">
        <v>9.9999999999999867E-2</v>
      </c>
      <c r="AP327" s="12">
        <v>1.8</v>
      </c>
      <c r="AQ327" s="32">
        <v>6.6108786610878656E-2</v>
      </c>
      <c r="AR327" s="34">
        <v>420</v>
      </c>
      <c r="AS327" s="34">
        <v>385</v>
      </c>
      <c r="AT327" s="31">
        <v>9.0909090909090912E-2</v>
      </c>
      <c r="AU327" s="32">
        <v>0.26067178425289039</v>
      </c>
      <c r="AV327" s="36">
        <v>1513.1200000000001</v>
      </c>
      <c r="AW327" s="30">
        <v>0.72209999999999996</v>
      </c>
      <c r="AX327" s="30">
        <v>0.27789999999999998</v>
      </c>
      <c r="AY327" s="30">
        <v>0.99229999999999996</v>
      </c>
      <c r="AZ327" s="30">
        <v>3.8999999999999998E-3</v>
      </c>
      <c r="BA327" s="30">
        <v>0.48259999999999997</v>
      </c>
      <c r="BB327" s="30">
        <v>0.34799999999999998</v>
      </c>
      <c r="BC327" s="30">
        <v>0.10290000000000001</v>
      </c>
      <c r="BD327" s="37">
        <v>3</v>
      </c>
      <c r="BE327" s="29">
        <v>345</v>
      </c>
      <c r="BF327" s="38" t="s">
        <v>3039</v>
      </c>
      <c r="BG327" s="39">
        <v>140.51806310822599</v>
      </c>
      <c r="BH327" s="39">
        <v>-37.604104057941598</v>
      </c>
      <c r="BI327" s="40">
        <f t="shared" si="70"/>
        <v>98</v>
      </c>
      <c r="BJ327" s="40">
        <f t="shared" si="71"/>
        <v>85</v>
      </c>
      <c r="BK327" s="40">
        <f t="shared" si="72"/>
        <v>64</v>
      </c>
      <c r="BL327" s="40">
        <f t="shared" si="73"/>
        <v>14</v>
      </c>
      <c r="BM327" s="40">
        <f t="shared" si="74"/>
        <v>19</v>
      </c>
      <c r="BN327" s="40">
        <f t="shared" si="75"/>
        <v>86</v>
      </c>
      <c r="BO327" s="40">
        <f t="shared" si="76"/>
        <v>48</v>
      </c>
      <c r="BP327" s="40">
        <f t="shared" si="77"/>
        <v>96</v>
      </c>
      <c r="BQ327" s="41">
        <f t="shared" si="78"/>
        <v>70</v>
      </c>
      <c r="BR327" s="40">
        <f t="shared" si="79"/>
        <v>82</v>
      </c>
      <c r="BS327" s="41">
        <f t="shared" si="80"/>
        <v>100</v>
      </c>
      <c r="BT327" s="41">
        <f t="shared" si="81"/>
        <v>100</v>
      </c>
      <c r="BU327" s="41">
        <f t="shared" si="82"/>
        <v>30</v>
      </c>
      <c r="BV327" s="41">
        <f t="shared" si="83"/>
        <v>72</v>
      </c>
    </row>
    <row r="328" spans="2:74" x14ac:dyDescent="0.3">
      <c r="B328" s="12" t="s">
        <v>576</v>
      </c>
      <c r="C328" s="12">
        <v>504021050</v>
      </c>
      <c r="D328" s="12" t="s">
        <v>577</v>
      </c>
      <c r="E328" s="12" t="s">
        <v>578</v>
      </c>
      <c r="F328" s="12" t="s">
        <v>2736</v>
      </c>
      <c r="G328" s="12" t="s">
        <v>120</v>
      </c>
      <c r="H328" s="12" t="s">
        <v>86</v>
      </c>
      <c r="I328" s="28">
        <v>1099000</v>
      </c>
      <c r="J328" s="28">
        <v>1040400</v>
      </c>
      <c r="K328" s="28">
        <v>859510</v>
      </c>
      <c r="L328" s="28">
        <v>950000</v>
      </c>
      <c r="M328" s="28">
        <v>990000</v>
      </c>
      <c r="N328" s="28">
        <v>860000</v>
      </c>
      <c r="O328" s="29">
        <v>38</v>
      </c>
      <c r="P328" s="29">
        <v>38</v>
      </c>
      <c r="Q328" s="29">
        <v>38</v>
      </c>
      <c r="R328" s="28">
        <v>750</v>
      </c>
      <c r="S328" s="28">
        <v>720</v>
      </c>
      <c r="T328" s="30">
        <v>3.4</v>
      </c>
      <c r="U328" s="30">
        <v>0.19999999999999973</v>
      </c>
      <c r="V328" s="30">
        <v>3.2</v>
      </c>
      <c r="W328" s="30">
        <v>3.2</v>
      </c>
      <c r="X328" s="31">
        <v>3.5486806187443133E-2</v>
      </c>
      <c r="Y328" s="30">
        <v>0.9</v>
      </c>
      <c r="Z328" s="30">
        <v>0</v>
      </c>
      <c r="AA328" s="30">
        <v>0.9</v>
      </c>
      <c r="AB328" s="30">
        <v>0.9</v>
      </c>
      <c r="AC328" s="32">
        <v>0.29293213348331459</v>
      </c>
      <c r="AD328" s="30">
        <v>8.2546772999528901</v>
      </c>
      <c r="AE328" s="12">
        <v>217</v>
      </c>
      <c r="AF328" s="12">
        <v>213</v>
      </c>
      <c r="AG328" s="12">
        <v>140</v>
      </c>
      <c r="AH328" s="33">
        <v>4.3159663865546216</v>
      </c>
      <c r="AI328" s="34">
        <v>815000</v>
      </c>
      <c r="AJ328" s="34">
        <v>712500</v>
      </c>
      <c r="AK328" s="34">
        <v>600000</v>
      </c>
      <c r="AL328" s="35">
        <v>0.14385964912280702</v>
      </c>
      <c r="AM328" s="35">
        <v>0.35833333333333334</v>
      </c>
      <c r="AN328" s="12">
        <v>3.3</v>
      </c>
      <c r="AO328" s="33">
        <v>0</v>
      </c>
      <c r="AP328" s="12">
        <v>3.3</v>
      </c>
      <c r="AQ328" s="32">
        <v>6.3326653306613218E-2</v>
      </c>
      <c r="AR328" s="34">
        <v>650</v>
      </c>
      <c r="AS328" s="34">
        <v>600</v>
      </c>
      <c r="AT328" s="31">
        <v>8.3333333333333329E-2</v>
      </c>
      <c r="AU328" s="32">
        <v>0.46316214674047412</v>
      </c>
      <c r="AV328" s="36">
        <v>2560.3200000000002</v>
      </c>
      <c r="AW328" s="30">
        <v>0.81569999999999998</v>
      </c>
      <c r="AX328" s="30">
        <v>0.18429999999999999</v>
      </c>
      <c r="AY328" s="30">
        <v>0.98540000000000005</v>
      </c>
      <c r="AZ328" s="30">
        <v>9.4000000000000004E-3</v>
      </c>
      <c r="BA328" s="30">
        <v>0.41849999999999998</v>
      </c>
      <c r="BB328" s="30">
        <v>0.50280000000000002</v>
      </c>
      <c r="BC328" s="30">
        <v>6.1800000000000001E-2</v>
      </c>
      <c r="BD328" s="37">
        <v>9</v>
      </c>
      <c r="BE328" s="29">
        <v>24</v>
      </c>
      <c r="BF328" s="38" t="s">
        <v>3040</v>
      </c>
      <c r="BG328" s="39">
        <v>116.099310549249</v>
      </c>
      <c r="BH328" s="39">
        <v>-31.892317095169101</v>
      </c>
      <c r="BI328" s="40">
        <f t="shared" si="70"/>
        <v>60</v>
      </c>
      <c r="BJ328" s="40">
        <f t="shared" si="71"/>
        <v>62</v>
      </c>
      <c r="BK328" s="40">
        <f t="shared" si="72"/>
        <v>71</v>
      </c>
      <c r="BL328" s="40">
        <f t="shared" si="73"/>
        <v>1</v>
      </c>
      <c r="BM328" s="40">
        <f t="shared" si="74"/>
        <v>72</v>
      </c>
      <c r="BN328" s="40">
        <f t="shared" si="75"/>
        <v>82</v>
      </c>
      <c r="BO328" s="40">
        <f t="shared" si="76"/>
        <v>100</v>
      </c>
      <c r="BP328" s="40">
        <f t="shared" si="77"/>
        <v>82</v>
      </c>
      <c r="BQ328" s="41">
        <f t="shared" si="78"/>
        <v>69</v>
      </c>
      <c r="BR328" s="40">
        <f t="shared" si="79"/>
        <v>68</v>
      </c>
      <c r="BS328" s="41">
        <f t="shared" si="80"/>
        <v>72</v>
      </c>
      <c r="BT328" s="41">
        <f t="shared" si="81"/>
        <v>100</v>
      </c>
      <c r="BU328" s="41">
        <f t="shared" si="82"/>
        <v>90</v>
      </c>
      <c r="BV328" s="41">
        <f t="shared" si="83"/>
        <v>72</v>
      </c>
    </row>
    <row r="329" spans="2:74" x14ac:dyDescent="0.3">
      <c r="B329" s="12" t="s">
        <v>579</v>
      </c>
      <c r="C329" s="12">
        <v>504021051</v>
      </c>
      <c r="D329" s="12" t="s">
        <v>577</v>
      </c>
      <c r="E329" s="12" t="s">
        <v>578</v>
      </c>
      <c r="F329" s="12" t="s">
        <v>2736</v>
      </c>
      <c r="G329" s="12" t="s">
        <v>120</v>
      </c>
      <c r="H329" s="12" t="s">
        <v>86</v>
      </c>
      <c r="I329" s="28">
        <v>760000</v>
      </c>
      <c r="J329" s="28">
        <v>759500</v>
      </c>
      <c r="K329" s="28">
        <v>703800</v>
      </c>
      <c r="L329" s="28">
        <v>800000</v>
      </c>
      <c r="M329" s="28">
        <v>800000</v>
      </c>
      <c r="N329" s="28">
        <v>720000</v>
      </c>
      <c r="O329" s="29">
        <v>27</v>
      </c>
      <c r="P329" s="29">
        <v>28</v>
      </c>
      <c r="Q329" s="29">
        <v>41</v>
      </c>
      <c r="R329" s="28">
        <v>610</v>
      </c>
      <c r="S329" s="28">
        <v>650</v>
      </c>
      <c r="T329" s="30">
        <v>3.2</v>
      </c>
      <c r="U329" s="30">
        <v>0</v>
      </c>
      <c r="V329" s="30">
        <v>3.2</v>
      </c>
      <c r="W329" s="30">
        <v>3.3</v>
      </c>
      <c r="X329" s="31">
        <v>4.1736842105263156E-2</v>
      </c>
      <c r="Y329" s="30">
        <v>0.8</v>
      </c>
      <c r="Z329" s="30">
        <v>-0.5</v>
      </c>
      <c r="AA329" s="30">
        <v>1.3</v>
      </c>
      <c r="AB329" s="30">
        <v>1.8</v>
      </c>
      <c r="AC329" s="32">
        <v>0.29266139556306131</v>
      </c>
      <c r="AD329" s="30">
        <v>7.0120637020153396</v>
      </c>
      <c r="AE329" s="12">
        <v>217</v>
      </c>
      <c r="AF329" s="12">
        <v>213</v>
      </c>
      <c r="AG329" s="12">
        <v>140</v>
      </c>
      <c r="AH329" s="33">
        <v>4.3159663865546216</v>
      </c>
      <c r="AI329" s="34">
        <v>815000</v>
      </c>
      <c r="AJ329" s="34">
        <v>712500</v>
      </c>
      <c r="AK329" s="34">
        <v>600000</v>
      </c>
      <c r="AL329" s="35">
        <v>0.14385964912280702</v>
      </c>
      <c r="AM329" s="35">
        <v>0.35833333333333334</v>
      </c>
      <c r="AN329" s="12">
        <v>3.3</v>
      </c>
      <c r="AO329" s="33">
        <v>0</v>
      </c>
      <c r="AP329" s="12">
        <v>3.3</v>
      </c>
      <c r="AQ329" s="32">
        <v>6.3326653306613218E-2</v>
      </c>
      <c r="AR329" s="34">
        <v>650</v>
      </c>
      <c r="AS329" s="34">
        <v>600</v>
      </c>
      <c r="AT329" s="31">
        <v>8.3333333333333329E-2</v>
      </c>
      <c r="AU329" s="32">
        <v>0.46316214674047412</v>
      </c>
      <c r="AV329" s="36">
        <v>2084.3200000000002</v>
      </c>
      <c r="AW329" s="30">
        <v>0.73509999999999998</v>
      </c>
      <c r="AX329" s="30">
        <v>0.26490000000000002</v>
      </c>
      <c r="AY329" s="30">
        <v>0.9446</v>
      </c>
      <c r="AZ329" s="30">
        <v>4.9399999999999999E-2</v>
      </c>
      <c r="BA329" s="30">
        <v>0.3619</v>
      </c>
      <c r="BB329" s="30">
        <v>0.45650000000000002</v>
      </c>
      <c r="BC329" s="30">
        <v>0.15229999999999999</v>
      </c>
      <c r="BD329" s="37">
        <v>7</v>
      </c>
      <c r="BE329" s="29">
        <v>19</v>
      </c>
      <c r="BF329" s="38" t="s">
        <v>3041</v>
      </c>
      <c r="BG329" s="39">
        <v>116.046690728662</v>
      </c>
      <c r="BH329" s="39">
        <v>-31.918711837541998</v>
      </c>
      <c r="BI329" s="40">
        <f t="shared" si="70"/>
        <v>64</v>
      </c>
      <c r="BJ329" s="40">
        <f t="shared" si="71"/>
        <v>62</v>
      </c>
      <c r="BK329" s="40">
        <f t="shared" si="72"/>
        <v>71</v>
      </c>
      <c r="BL329" s="40">
        <f t="shared" si="73"/>
        <v>1</v>
      </c>
      <c r="BM329" s="40">
        <f t="shared" si="74"/>
        <v>72</v>
      </c>
      <c r="BN329" s="40">
        <f t="shared" si="75"/>
        <v>82</v>
      </c>
      <c r="BO329" s="40">
        <f t="shared" si="76"/>
        <v>100</v>
      </c>
      <c r="BP329" s="40">
        <f t="shared" si="77"/>
        <v>70</v>
      </c>
      <c r="BQ329" s="41">
        <f t="shared" si="78"/>
        <v>89</v>
      </c>
      <c r="BR329" s="40">
        <f t="shared" si="79"/>
        <v>80</v>
      </c>
      <c r="BS329" s="41">
        <f t="shared" si="80"/>
        <v>72</v>
      </c>
      <c r="BT329" s="41">
        <f t="shared" si="81"/>
        <v>100</v>
      </c>
      <c r="BU329" s="41">
        <f t="shared" si="82"/>
        <v>70</v>
      </c>
      <c r="BV329" s="41">
        <f t="shared" si="83"/>
        <v>72</v>
      </c>
    </row>
    <row r="330" spans="2:74" x14ac:dyDescent="0.3">
      <c r="B330" s="12" t="s">
        <v>580</v>
      </c>
      <c r="C330" s="12">
        <v>504031060</v>
      </c>
      <c r="D330" s="12" t="s">
        <v>581</v>
      </c>
      <c r="E330" s="12" t="s">
        <v>578</v>
      </c>
      <c r="F330" s="12" t="s">
        <v>2720</v>
      </c>
      <c r="G330" s="12" t="s">
        <v>120</v>
      </c>
      <c r="H330" s="12" t="s">
        <v>86</v>
      </c>
      <c r="I330" s="28">
        <v>1173000</v>
      </c>
      <c r="J330" s="28">
        <v>1133000</v>
      </c>
      <c r="K330" s="28">
        <v>1125000</v>
      </c>
      <c r="L330" s="28">
        <v>1200000</v>
      </c>
      <c r="M330" s="28">
        <v>1200000</v>
      </c>
      <c r="N330" s="28">
        <v>1050000</v>
      </c>
      <c r="O330" s="29">
        <v>50</v>
      </c>
      <c r="P330" s="29">
        <v>50</v>
      </c>
      <c r="Q330" s="29">
        <v>59</v>
      </c>
      <c r="R330" s="28">
        <v>790</v>
      </c>
      <c r="S330" s="28">
        <v>450</v>
      </c>
      <c r="T330" s="30">
        <v>3.1</v>
      </c>
      <c r="U330" s="30">
        <v>0.10000000000000009</v>
      </c>
      <c r="V330" s="30">
        <v>3</v>
      </c>
      <c r="W330" s="30">
        <v>2.4</v>
      </c>
      <c r="X330" s="31">
        <v>3.5021312872975274E-2</v>
      </c>
      <c r="Y330" s="30">
        <v>0.8</v>
      </c>
      <c r="Z330" s="30">
        <v>0.10000000000000009</v>
      </c>
      <c r="AA330" s="30">
        <v>0.7</v>
      </c>
      <c r="AB330" s="30">
        <v>0.4</v>
      </c>
      <c r="AC330" s="32">
        <v>0.28801843317972348</v>
      </c>
      <c r="AD330" s="30">
        <v>8.2240901197618221</v>
      </c>
      <c r="AE330" s="12">
        <v>939</v>
      </c>
      <c r="AF330" s="12">
        <v>720</v>
      </c>
      <c r="AG330" s="12">
        <v>564</v>
      </c>
      <c r="AH330" s="33">
        <v>5.4661694192860955</v>
      </c>
      <c r="AI330" s="34">
        <v>725000</v>
      </c>
      <c r="AJ330" s="34">
        <v>580000</v>
      </c>
      <c r="AK330" s="34">
        <v>500000</v>
      </c>
      <c r="AL330" s="35">
        <v>0.25</v>
      </c>
      <c r="AM330" s="35">
        <v>0.45</v>
      </c>
      <c r="AN330" s="12">
        <v>3.5</v>
      </c>
      <c r="AO330" s="33">
        <v>-0.29999999999999982</v>
      </c>
      <c r="AP330" s="12">
        <v>3.8</v>
      </c>
      <c r="AQ330" s="32">
        <v>8.7823834196891187E-2</v>
      </c>
      <c r="AR330" s="34">
        <v>680</v>
      </c>
      <c r="AS330" s="34">
        <v>600</v>
      </c>
      <c r="AT330" s="31">
        <v>0.13333333333333333</v>
      </c>
      <c r="AU330" s="32">
        <v>0.39248855126484383</v>
      </c>
      <c r="AV330" s="36">
        <v>2742.88</v>
      </c>
      <c r="AW330" s="30">
        <v>0.86819999999999997</v>
      </c>
      <c r="AX330" s="30">
        <v>0.1318</v>
      </c>
      <c r="AY330" s="30">
        <v>0.98250000000000004</v>
      </c>
      <c r="AZ330" s="30">
        <v>0</v>
      </c>
      <c r="BA330" s="30">
        <v>0.3745</v>
      </c>
      <c r="BB330" s="30">
        <v>0.52400000000000002</v>
      </c>
      <c r="BC330" s="30">
        <v>6.5500000000000003E-2</v>
      </c>
      <c r="BD330" s="37">
        <v>7</v>
      </c>
      <c r="BE330" s="29">
        <v>38</v>
      </c>
      <c r="BF330" s="38" t="s">
        <v>3042</v>
      </c>
      <c r="BG330" s="39">
        <v>116.178701581426</v>
      </c>
      <c r="BH330" s="39">
        <v>-31.7542056235303</v>
      </c>
      <c r="BI330" s="40">
        <f t="shared" si="70"/>
        <v>65</v>
      </c>
      <c r="BJ330" s="40">
        <f t="shared" si="71"/>
        <v>59</v>
      </c>
      <c r="BK330" s="40">
        <f t="shared" si="72"/>
        <v>57</v>
      </c>
      <c r="BL330" s="40">
        <f t="shared" si="73"/>
        <v>1</v>
      </c>
      <c r="BM330" s="40">
        <f t="shared" si="74"/>
        <v>100</v>
      </c>
      <c r="BN330" s="40">
        <f t="shared" si="75"/>
        <v>100</v>
      </c>
      <c r="BO330" s="40">
        <f t="shared" si="76"/>
        <v>100</v>
      </c>
      <c r="BP330" s="40">
        <f t="shared" si="77"/>
        <v>72</v>
      </c>
      <c r="BQ330" s="41">
        <f t="shared" si="78"/>
        <v>67</v>
      </c>
      <c r="BR330" s="40">
        <f t="shared" si="79"/>
        <v>68</v>
      </c>
      <c r="BS330" s="41">
        <f t="shared" si="80"/>
        <v>75</v>
      </c>
      <c r="BT330" s="41">
        <f t="shared" si="81"/>
        <v>100</v>
      </c>
      <c r="BU330" s="41">
        <f t="shared" si="82"/>
        <v>70</v>
      </c>
      <c r="BV330" s="41">
        <f t="shared" si="83"/>
        <v>72</v>
      </c>
    </row>
    <row r="331" spans="2:74" x14ac:dyDescent="0.3">
      <c r="B331" s="12" t="s">
        <v>582</v>
      </c>
      <c r="C331" s="12">
        <v>505011076</v>
      </c>
      <c r="D331" s="12" t="s">
        <v>277</v>
      </c>
      <c r="E331" s="12" t="s">
        <v>278</v>
      </c>
      <c r="F331" s="12" t="s">
        <v>2736</v>
      </c>
      <c r="G331" s="12" t="s">
        <v>120</v>
      </c>
      <c r="H331" s="12" t="s">
        <v>86</v>
      </c>
      <c r="I331" s="28">
        <v>1400000</v>
      </c>
      <c r="J331" s="28">
        <v>1379000</v>
      </c>
      <c r="K331" s="28">
        <v>1110000</v>
      </c>
      <c r="L331" s="28">
        <v>1400000</v>
      </c>
      <c r="M331" s="28">
        <v>1375000</v>
      </c>
      <c r="N331" s="28">
        <v>1100000</v>
      </c>
      <c r="O331" s="29">
        <v>42</v>
      </c>
      <c r="P331" s="29">
        <v>41</v>
      </c>
      <c r="Q331" s="29">
        <v>55</v>
      </c>
      <c r="R331" s="28">
        <v>1110</v>
      </c>
      <c r="S331" s="28">
        <v>990</v>
      </c>
      <c r="T331" s="30">
        <v>4</v>
      </c>
      <c r="U331" s="30">
        <v>0.10000000000000009</v>
      </c>
      <c r="V331" s="30">
        <v>3.9</v>
      </c>
      <c r="W331" s="30">
        <v>3.9</v>
      </c>
      <c r="X331" s="31">
        <v>4.1228571428571427E-2</v>
      </c>
      <c r="Y331" s="30">
        <v>2.4</v>
      </c>
      <c r="Z331" s="30">
        <v>-0.30000000000000027</v>
      </c>
      <c r="AA331" s="30">
        <v>2.7</v>
      </c>
      <c r="AB331" s="30">
        <v>2.5</v>
      </c>
      <c r="AC331" s="32">
        <v>0.30289469088368842</v>
      </c>
      <c r="AD331" s="30">
        <v>7.3467180741019362</v>
      </c>
      <c r="AE331" s="12">
        <v>478</v>
      </c>
      <c r="AF331" s="12">
        <v>379</v>
      </c>
      <c r="AG331" s="12">
        <v>383</v>
      </c>
      <c r="AH331" s="33">
        <v>2.9189189189189189</v>
      </c>
      <c r="AI331" s="34">
        <v>998000</v>
      </c>
      <c r="AJ331" s="34">
        <v>830000</v>
      </c>
      <c r="AK331" s="34">
        <v>765000</v>
      </c>
      <c r="AL331" s="35">
        <v>0.20240963855421687</v>
      </c>
      <c r="AM331" s="35">
        <v>0.30457516339869278</v>
      </c>
      <c r="AN331" s="12">
        <v>3.1</v>
      </c>
      <c r="AO331" s="33">
        <v>0</v>
      </c>
      <c r="AP331" s="12">
        <v>3.1</v>
      </c>
      <c r="AQ331" s="32">
        <v>6.1750405186385735E-2</v>
      </c>
      <c r="AR331" s="34">
        <v>750</v>
      </c>
      <c r="AS331" s="34">
        <v>650</v>
      </c>
      <c r="AT331" s="31">
        <v>0.15384615384615385</v>
      </c>
      <c r="AU331" s="32">
        <v>0.46561210510643719</v>
      </c>
      <c r="AV331" s="36">
        <v>3664.6400000000003</v>
      </c>
      <c r="AW331" s="30">
        <v>0.91820000000000002</v>
      </c>
      <c r="AX331" s="30">
        <v>8.1799999999999998E-2</v>
      </c>
      <c r="AY331" s="30">
        <v>0.98029999999999995</v>
      </c>
      <c r="AZ331" s="30">
        <v>0.01</v>
      </c>
      <c r="BA331" s="30">
        <v>0.3301</v>
      </c>
      <c r="BB331" s="30">
        <v>0.57699999999999996</v>
      </c>
      <c r="BC331" s="30">
        <v>7.9299999999999995E-2</v>
      </c>
      <c r="BD331" s="37">
        <v>9.5</v>
      </c>
      <c r="BE331" s="29">
        <v>28</v>
      </c>
      <c r="BF331" s="38" t="s">
        <v>3043</v>
      </c>
      <c r="BG331" s="39">
        <v>115.72515918545599</v>
      </c>
      <c r="BH331" s="39">
        <v>-31.726251173286499</v>
      </c>
      <c r="BI331" s="40">
        <f t="shared" si="70"/>
        <v>51</v>
      </c>
      <c r="BJ331" s="40">
        <f t="shared" si="71"/>
        <v>65</v>
      </c>
      <c r="BK331" s="40">
        <f t="shared" si="72"/>
        <v>89</v>
      </c>
      <c r="BL331" s="40">
        <f t="shared" si="73"/>
        <v>1</v>
      </c>
      <c r="BM331" s="40">
        <f t="shared" si="74"/>
        <v>100</v>
      </c>
      <c r="BN331" s="40">
        <f t="shared" si="75"/>
        <v>80</v>
      </c>
      <c r="BO331" s="40">
        <f t="shared" si="76"/>
        <v>100</v>
      </c>
      <c r="BP331" s="40">
        <f t="shared" si="77"/>
        <v>63</v>
      </c>
      <c r="BQ331" s="41">
        <f t="shared" si="78"/>
        <v>88</v>
      </c>
      <c r="BR331" s="40">
        <f t="shared" si="79"/>
        <v>77</v>
      </c>
      <c r="BS331" s="41">
        <f t="shared" si="80"/>
        <v>65</v>
      </c>
      <c r="BT331" s="41">
        <f t="shared" si="81"/>
        <v>77</v>
      </c>
      <c r="BU331" s="41">
        <f t="shared" si="82"/>
        <v>95</v>
      </c>
      <c r="BV331" s="41">
        <f t="shared" si="83"/>
        <v>72</v>
      </c>
    </row>
    <row r="332" spans="2:74" x14ac:dyDescent="0.3">
      <c r="B332" s="12" t="s">
        <v>583</v>
      </c>
      <c r="C332" s="12">
        <v>505031305</v>
      </c>
      <c r="D332" s="12" t="s">
        <v>584</v>
      </c>
      <c r="E332" s="12" t="s">
        <v>278</v>
      </c>
      <c r="F332" s="12" t="s">
        <v>2736</v>
      </c>
      <c r="G332" s="12" t="s">
        <v>120</v>
      </c>
      <c r="H332" s="12" t="s">
        <v>86</v>
      </c>
      <c r="I332" s="28">
        <v>900000</v>
      </c>
      <c r="J332" s="28">
        <v>849000</v>
      </c>
      <c r="K332" s="28">
        <v>699000</v>
      </c>
      <c r="L332" s="28">
        <v>955000</v>
      </c>
      <c r="M332" s="28">
        <v>900000</v>
      </c>
      <c r="N332" s="28">
        <v>742000</v>
      </c>
      <c r="O332" s="29">
        <v>35</v>
      </c>
      <c r="P332" s="29">
        <v>34</v>
      </c>
      <c r="Q332" s="29">
        <v>35</v>
      </c>
      <c r="R332" s="28">
        <v>750</v>
      </c>
      <c r="S332" s="28">
        <v>650</v>
      </c>
      <c r="T332" s="30">
        <v>2.6</v>
      </c>
      <c r="U332" s="30">
        <v>-0.10000000000000009</v>
      </c>
      <c r="V332" s="30">
        <v>2.7</v>
      </c>
      <c r="W332" s="30">
        <v>2.8</v>
      </c>
      <c r="X332" s="31">
        <v>4.3333333333333335E-2</v>
      </c>
      <c r="Y332" s="30">
        <v>2</v>
      </c>
      <c r="Z332" s="30">
        <v>-0.10000000000000009</v>
      </c>
      <c r="AA332" s="30">
        <v>2.1</v>
      </c>
      <c r="AB332" s="30">
        <v>1.8</v>
      </c>
      <c r="AC332" s="32">
        <v>0.29617110001895491</v>
      </c>
      <c r="AD332" s="30">
        <v>6.8347176927451132</v>
      </c>
      <c r="AE332" s="12">
        <v>1296</v>
      </c>
      <c r="AF332" s="12">
        <v>1020</v>
      </c>
      <c r="AG332" s="12">
        <v>671</v>
      </c>
      <c r="AH332" s="33">
        <v>5.2588109647561412</v>
      </c>
      <c r="AI332" s="34">
        <v>740000</v>
      </c>
      <c r="AJ332" s="34">
        <v>600000</v>
      </c>
      <c r="AK332" s="34">
        <v>518000</v>
      </c>
      <c r="AL332" s="35">
        <v>0.23333333333333334</v>
      </c>
      <c r="AM332" s="35">
        <v>0.42857142857142855</v>
      </c>
      <c r="AN332" s="12">
        <v>3.8</v>
      </c>
      <c r="AO332" s="33">
        <v>-0.40000000000000036</v>
      </c>
      <c r="AP332" s="12">
        <v>4.2</v>
      </c>
      <c r="AQ332" s="32">
        <v>8.0487804878048783E-2</v>
      </c>
      <c r="AR332" s="34">
        <v>650</v>
      </c>
      <c r="AS332" s="34">
        <v>580</v>
      </c>
      <c r="AT332" s="31">
        <v>0.1206896551724138</v>
      </c>
      <c r="AU332" s="32">
        <v>0.34619313845333549</v>
      </c>
      <c r="AV332" s="36">
        <v>2532.3200000000002</v>
      </c>
      <c r="AW332" s="30">
        <v>0.83509999999999995</v>
      </c>
      <c r="AX332" s="30">
        <v>0.16489999999999999</v>
      </c>
      <c r="AY332" s="30">
        <v>0.9103</v>
      </c>
      <c r="AZ332" s="30">
        <v>7.9500000000000001E-2</v>
      </c>
      <c r="BA332" s="30">
        <v>0.2717</v>
      </c>
      <c r="BB332" s="30">
        <v>0.53259999999999996</v>
      </c>
      <c r="BC332" s="30">
        <v>0.154</v>
      </c>
      <c r="BD332" s="37">
        <v>7</v>
      </c>
      <c r="BE332" s="29">
        <v>16</v>
      </c>
      <c r="BF332" s="38" t="s">
        <v>3044</v>
      </c>
      <c r="BG332" s="39">
        <v>115.837553540012</v>
      </c>
      <c r="BH332" s="39">
        <v>-31.802533228471699</v>
      </c>
      <c r="BI332" s="40">
        <f t="shared" si="70"/>
        <v>74</v>
      </c>
      <c r="BJ332" s="40">
        <f t="shared" si="71"/>
        <v>54</v>
      </c>
      <c r="BK332" s="40">
        <f t="shared" si="72"/>
        <v>60</v>
      </c>
      <c r="BL332" s="40">
        <f t="shared" si="73"/>
        <v>1</v>
      </c>
      <c r="BM332" s="40">
        <f t="shared" si="74"/>
        <v>100</v>
      </c>
      <c r="BN332" s="40">
        <f t="shared" si="75"/>
        <v>100</v>
      </c>
      <c r="BO332" s="40">
        <f t="shared" si="76"/>
        <v>100</v>
      </c>
      <c r="BP332" s="40">
        <f t="shared" si="77"/>
        <v>50</v>
      </c>
      <c r="BQ332" s="41">
        <f t="shared" si="78"/>
        <v>95</v>
      </c>
      <c r="BR332" s="40">
        <f t="shared" si="79"/>
        <v>82</v>
      </c>
      <c r="BS332" s="41">
        <f t="shared" si="80"/>
        <v>70</v>
      </c>
      <c r="BT332" s="41">
        <f t="shared" si="81"/>
        <v>84</v>
      </c>
      <c r="BU332" s="41">
        <f t="shared" si="82"/>
        <v>70</v>
      </c>
      <c r="BV332" s="41">
        <f t="shared" si="83"/>
        <v>72</v>
      </c>
    </row>
    <row r="333" spans="2:74" x14ac:dyDescent="0.3">
      <c r="B333" s="12" t="s">
        <v>585</v>
      </c>
      <c r="C333" s="12">
        <v>506011115</v>
      </c>
      <c r="D333" s="12" t="s">
        <v>413</v>
      </c>
      <c r="E333" s="12" t="s">
        <v>332</v>
      </c>
      <c r="F333" s="12" t="s">
        <v>2736</v>
      </c>
      <c r="G333" s="12" t="s">
        <v>120</v>
      </c>
      <c r="H333" s="12" t="s">
        <v>86</v>
      </c>
      <c r="I333" s="28">
        <v>769000</v>
      </c>
      <c r="J333" s="28">
        <v>789000</v>
      </c>
      <c r="K333" s="28">
        <v>703800</v>
      </c>
      <c r="L333" s="28">
        <v>775000</v>
      </c>
      <c r="M333" s="28">
        <v>780000</v>
      </c>
      <c r="N333" s="28">
        <v>690000</v>
      </c>
      <c r="O333" s="29">
        <v>36</v>
      </c>
      <c r="P333" s="29">
        <v>41</v>
      </c>
      <c r="Q333" s="29">
        <v>41</v>
      </c>
      <c r="R333" s="28">
        <v>600</v>
      </c>
      <c r="S333" s="28">
        <v>550</v>
      </c>
      <c r="T333" s="30">
        <v>4.0999999999999996</v>
      </c>
      <c r="U333" s="30">
        <v>-0.40000000000000036</v>
      </c>
      <c r="V333" s="30">
        <v>4.5</v>
      </c>
      <c r="W333" s="30">
        <v>4.3</v>
      </c>
      <c r="X333" s="31">
        <v>4.0572171651495452E-2</v>
      </c>
      <c r="Y333" s="30">
        <v>1.9</v>
      </c>
      <c r="Z333" s="30">
        <v>9.9999999999999867E-2</v>
      </c>
      <c r="AA333" s="30">
        <v>1.8</v>
      </c>
      <c r="AB333" s="30">
        <v>1.2</v>
      </c>
      <c r="AC333" s="32">
        <v>0.27901785714285715</v>
      </c>
      <c r="AD333" s="30">
        <v>6.8770747481684982</v>
      </c>
      <c r="AE333" s="12">
        <v>604</v>
      </c>
      <c r="AF333" s="12">
        <v>570</v>
      </c>
      <c r="AG333" s="12">
        <v>313</v>
      </c>
      <c r="AH333" s="33">
        <v>4.5500340367597003</v>
      </c>
      <c r="AI333" s="34">
        <v>675000</v>
      </c>
      <c r="AJ333" s="34">
        <v>537000</v>
      </c>
      <c r="AK333" s="34">
        <v>435000</v>
      </c>
      <c r="AL333" s="35">
        <v>0.25698324022346369</v>
      </c>
      <c r="AM333" s="35">
        <v>0.55172413793103448</v>
      </c>
      <c r="AN333" s="12">
        <v>4.5</v>
      </c>
      <c r="AO333" s="33">
        <v>0</v>
      </c>
      <c r="AP333" s="12">
        <v>4.5</v>
      </c>
      <c r="AQ333" s="32">
        <v>9.9115044247787609E-2</v>
      </c>
      <c r="AR333" s="34">
        <v>650</v>
      </c>
      <c r="AS333" s="34">
        <v>580</v>
      </c>
      <c r="AT333" s="31">
        <v>0.1206896551724138</v>
      </c>
      <c r="AU333" s="32">
        <v>0.40845920082928722</v>
      </c>
      <c r="AV333" s="36">
        <v>2150.4</v>
      </c>
      <c r="AW333" s="30">
        <v>0.79330000000000001</v>
      </c>
      <c r="AX333" s="30">
        <v>0.20669999999999999</v>
      </c>
      <c r="AY333" s="30">
        <v>0.91959999999999997</v>
      </c>
      <c r="AZ333" s="30">
        <v>1.55E-2</v>
      </c>
      <c r="BA333" s="30">
        <v>0.39800000000000002</v>
      </c>
      <c r="BB333" s="30">
        <v>0.49759999999999999</v>
      </c>
      <c r="BC333" s="30">
        <v>8.1799999999999998E-2</v>
      </c>
      <c r="BD333" s="37">
        <v>7.5</v>
      </c>
      <c r="BE333" s="29">
        <v>31</v>
      </c>
      <c r="BF333" s="38" t="s">
        <v>3045</v>
      </c>
      <c r="BG333" s="39">
        <v>116.056733714351</v>
      </c>
      <c r="BH333" s="39">
        <v>-32.166991104780202</v>
      </c>
      <c r="BI333" s="40">
        <f t="shared" si="70"/>
        <v>49</v>
      </c>
      <c r="BJ333" s="40">
        <f t="shared" si="71"/>
        <v>42</v>
      </c>
      <c r="BK333" s="40">
        <f t="shared" si="72"/>
        <v>68</v>
      </c>
      <c r="BL333" s="40">
        <f t="shared" si="73"/>
        <v>1</v>
      </c>
      <c r="BM333" s="40">
        <f t="shared" si="74"/>
        <v>100</v>
      </c>
      <c r="BN333" s="40">
        <f t="shared" si="75"/>
        <v>100</v>
      </c>
      <c r="BO333" s="40">
        <f t="shared" si="76"/>
        <v>100</v>
      </c>
      <c r="BP333" s="40">
        <f t="shared" si="77"/>
        <v>78</v>
      </c>
      <c r="BQ333" s="41">
        <f t="shared" si="78"/>
        <v>85</v>
      </c>
      <c r="BR333" s="40">
        <f t="shared" si="79"/>
        <v>81</v>
      </c>
      <c r="BS333" s="41">
        <f t="shared" si="80"/>
        <v>81</v>
      </c>
      <c r="BT333" s="41">
        <f t="shared" si="81"/>
        <v>85</v>
      </c>
      <c r="BU333" s="41">
        <f t="shared" si="82"/>
        <v>75</v>
      </c>
      <c r="BV333" s="41">
        <f t="shared" si="83"/>
        <v>72</v>
      </c>
    </row>
    <row r="334" spans="2:74" x14ac:dyDescent="0.3">
      <c r="B334" s="12" t="s">
        <v>586</v>
      </c>
      <c r="C334" s="12">
        <v>507041176</v>
      </c>
      <c r="D334" s="12" t="s">
        <v>417</v>
      </c>
      <c r="E334" s="12" t="s">
        <v>281</v>
      </c>
      <c r="F334" s="12" t="s">
        <v>2736</v>
      </c>
      <c r="G334" s="12" t="s">
        <v>120</v>
      </c>
      <c r="H334" s="12" t="s">
        <v>86</v>
      </c>
      <c r="I334" s="28">
        <v>1050000</v>
      </c>
      <c r="J334" s="28">
        <v>918000</v>
      </c>
      <c r="K334" s="28">
        <v>900000</v>
      </c>
      <c r="L334" s="28">
        <v>1230000</v>
      </c>
      <c r="M334" s="28">
        <v>1105000</v>
      </c>
      <c r="N334" s="28">
        <v>1000000</v>
      </c>
      <c r="O334" s="29">
        <v>44</v>
      </c>
      <c r="P334" s="29">
        <v>40</v>
      </c>
      <c r="Q334" s="29">
        <v>51</v>
      </c>
      <c r="R334" s="28">
        <v>750</v>
      </c>
      <c r="S334" s="28">
        <v>630</v>
      </c>
      <c r="T334" s="30">
        <v>1.7</v>
      </c>
      <c r="U334" s="30">
        <v>-0.10000000000000009</v>
      </c>
      <c r="V334" s="30">
        <v>1.8</v>
      </c>
      <c r="W334" s="30">
        <v>2.7</v>
      </c>
      <c r="X334" s="31">
        <v>3.7142857142857144E-2</v>
      </c>
      <c r="Y334" s="30">
        <v>5.4</v>
      </c>
      <c r="Z334" s="30">
        <v>-0.19999999999999929</v>
      </c>
      <c r="AA334" s="30">
        <v>5.6</v>
      </c>
      <c r="AB334" s="30">
        <v>4.7</v>
      </c>
      <c r="AC334" s="32">
        <v>0.29318864148111079</v>
      </c>
      <c r="AD334" s="30">
        <v>7.8935403475683668</v>
      </c>
      <c r="AE334" s="12">
        <v>418</v>
      </c>
      <c r="AF334" s="12">
        <v>348</v>
      </c>
      <c r="AG334" s="12">
        <v>294</v>
      </c>
      <c r="AH334" s="33">
        <v>4.9513274336283191</v>
      </c>
      <c r="AI334" s="34">
        <v>1350000</v>
      </c>
      <c r="AJ334" s="34">
        <v>1100000</v>
      </c>
      <c r="AK334" s="34">
        <v>950000</v>
      </c>
      <c r="AL334" s="35">
        <v>0.22727272727272727</v>
      </c>
      <c r="AM334" s="35">
        <v>0.42105263157894735</v>
      </c>
      <c r="AN334" s="12">
        <v>2.6</v>
      </c>
      <c r="AO334" s="33">
        <v>-0.29999999999999982</v>
      </c>
      <c r="AP334" s="12">
        <v>2.9</v>
      </c>
      <c r="AQ334" s="32">
        <v>7.1865054105665183E-2</v>
      </c>
      <c r="AR334" s="34">
        <v>800</v>
      </c>
      <c r="AS334" s="34">
        <v>720</v>
      </c>
      <c r="AT334" s="31">
        <v>0.1111111111111111</v>
      </c>
      <c r="AU334" s="32">
        <v>0.51908266846963325</v>
      </c>
      <c r="AV334" s="36">
        <v>2558.0800000000004</v>
      </c>
      <c r="AW334" s="30">
        <v>0.81189999999999996</v>
      </c>
      <c r="AX334" s="30">
        <v>0.18809999999999999</v>
      </c>
      <c r="AY334" s="30">
        <v>0.86829999999999996</v>
      </c>
      <c r="AZ334" s="30">
        <v>0.13320000000000001</v>
      </c>
      <c r="BA334" s="30">
        <v>0.42870000000000003</v>
      </c>
      <c r="BB334" s="30">
        <v>0.35110000000000002</v>
      </c>
      <c r="BC334" s="30">
        <v>0.20610000000000001</v>
      </c>
      <c r="BD334" s="37">
        <v>8</v>
      </c>
      <c r="BE334" s="29">
        <v>12</v>
      </c>
      <c r="BF334" s="38" t="s">
        <v>3046</v>
      </c>
      <c r="BG334" s="39">
        <v>115.84659490972901</v>
      </c>
      <c r="BH334" s="39">
        <v>-32.057271743304398</v>
      </c>
      <c r="BI334" s="40">
        <f t="shared" si="70"/>
        <v>88</v>
      </c>
      <c r="BJ334" s="40">
        <f t="shared" si="71"/>
        <v>74</v>
      </c>
      <c r="BK334" s="40">
        <f t="shared" si="72"/>
        <v>63</v>
      </c>
      <c r="BL334" s="40">
        <f t="shared" si="73"/>
        <v>1</v>
      </c>
      <c r="BM334" s="40">
        <f t="shared" si="74"/>
        <v>100</v>
      </c>
      <c r="BN334" s="40">
        <f t="shared" si="75"/>
        <v>95</v>
      </c>
      <c r="BO334" s="40">
        <f t="shared" si="76"/>
        <v>100</v>
      </c>
      <c r="BP334" s="40">
        <f t="shared" si="77"/>
        <v>84</v>
      </c>
      <c r="BQ334" s="41">
        <f t="shared" si="78"/>
        <v>74</v>
      </c>
      <c r="BR334" s="40">
        <f t="shared" si="79"/>
        <v>71</v>
      </c>
      <c r="BS334" s="41">
        <f t="shared" si="80"/>
        <v>71</v>
      </c>
      <c r="BT334" s="41">
        <f t="shared" si="81"/>
        <v>27</v>
      </c>
      <c r="BU334" s="41">
        <f t="shared" si="82"/>
        <v>80</v>
      </c>
      <c r="BV334" s="41">
        <f t="shared" si="83"/>
        <v>72</v>
      </c>
    </row>
    <row r="335" spans="2:74" x14ac:dyDescent="0.3">
      <c r="B335" s="12" t="s">
        <v>587</v>
      </c>
      <c r="C335" s="12">
        <v>509021236</v>
      </c>
      <c r="D335" s="12" t="s">
        <v>118</v>
      </c>
      <c r="E335" s="12" t="s">
        <v>119</v>
      </c>
      <c r="F335" s="12" t="s">
        <v>2720</v>
      </c>
      <c r="G335" s="12" t="s">
        <v>120</v>
      </c>
      <c r="H335" s="12" t="s">
        <v>86</v>
      </c>
      <c r="I335" s="28">
        <v>871500</v>
      </c>
      <c r="J335" s="28">
        <v>899000</v>
      </c>
      <c r="K335" s="28">
        <v>808000</v>
      </c>
      <c r="L335" s="28">
        <v>830000</v>
      </c>
      <c r="M335" s="28">
        <v>865000</v>
      </c>
      <c r="N335" s="28">
        <v>800000</v>
      </c>
      <c r="O335" s="29">
        <v>58</v>
      </c>
      <c r="P335" s="29">
        <v>57</v>
      </c>
      <c r="Q335" s="29">
        <v>64</v>
      </c>
      <c r="R335" s="28">
        <v>730</v>
      </c>
      <c r="S335" s="28">
        <v>650</v>
      </c>
      <c r="T335" s="30">
        <v>2.9</v>
      </c>
      <c r="U335" s="30">
        <v>-0.10000000000000009</v>
      </c>
      <c r="V335" s="30">
        <v>3</v>
      </c>
      <c r="W335" s="30">
        <v>3.2</v>
      </c>
      <c r="X335" s="31">
        <v>4.355708548479633E-2</v>
      </c>
      <c r="Y335" s="30">
        <v>0.6</v>
      </c>
      <c r="Z335" s="30">
        <v>9.9999999999999978E-2</v>
      </c>
      <c r="AA335" s="30">
        <v>0.5</v>
      </c>
      <c r="AB335" s="30">
        <v>0.7</v>
      </c>
      <c r="AC335" s="32">
        <v>0.31887755102040816</v>
      </c>
      <c r="AD335" s="30">
        <v>7.320911109438506</v>
      </c>
      <c r="AE335" s="12">
        <v>328</v>
      </c>
      <c r="AF335" s="12">
        <v>328</v>
      </c>
      <c r="AG335" s="12">
        <v>411</v>
      </c>
      <c r="AH335" s="33">
        <v>3.8571428571428568</v>
      </c>
      <c r="AI335" s="34">
        <v>525000</v>
      </c>
      <c r="AJ335" s="34">
        <v>430000</v>
      </c>
      <c r="AK335" s="34">
        <v>400000</v>
      </c>
      <c r="AL335" s="35">
        <v>0.22093023255813954</v>
      </c>
      <c r="AM335" s="35">
        <v>0.3125</v>
      </c>
      <c r="AN335" s="12">
        <v>2.1</v>
      </c>
      <c r="AO335" s="33">
        <v>0.20000000000000018</v>
      </c>
      <c r="AP335" s="12">
        <v>1.9</v>
      </c>
      <c r="AQ335" s="32">
        <v>5.6716417910447757E-2</v>
      </c>
      <c r="AR335" s="34">
        <v>450</v>
      </c>
      <c r="AS335" s="34">
        <v>360</v>
      </c>
      <c r="AT335" s="31">
        <v>0.25</v>
      </c>
      <c r="AU335" s="32">
        <v>0.47150249007644096</v>
      </c>
      <c r="AV335" s="36">
        <v>2289.2800000000002</v>
      </c>
      <c r="AW335" s="30">
        <v>0.83199999999999996</v>
      </c>
      <c r="AX335" s="30">
        <v>0.16800000000000001</v>
      </c>
      <c r="AY335" s="30">
        <v>0.98750000000000004</v>
      </c>
      <c r="AZ335" s="30">
        <v>1.6000000000000001E-3</v>
      </c>
      <c r="BA335" s="30">
        <v>0.31780000000000003</v>
      </c>
      <c r="BB335" s="30">
        <v>0.56279999999999997</v>
      </c>
      <c r="BC335" s="30">
        <v>8.2000000000000003E-2</v>
      </c>
      <c r="BD335" s="37">
        <v>6</v>
      </c>
      <c r="BE335" s="29">
        <v>69</v>
      </c>
      <c r="BF335" s="38" t="s">
        <v>3047</v>
      </c>
      <c r="BG335" s="39">
        <v>116.066319718722</v>
      </c>
      <c r="BH335" s="39">
        <v>-31.357873197888601</v>
      </c>
      <c r="BI335" s="40">
        <f t="shared" si="70"/>
        <v>69</v>
      </c>
      <c r="BJ335" s="40">
        <f t="shared" si="71"/>
        <v>82</v>
      </c>
      <c r="BK335" s="40">
        <f t="shared" si="72"/>
        <v>77</v>
      </c>
      <c r="BL335" s="40">
        <f t="shared" si="73"/>
        <v>1</v>
      </c>
      <c r="BM335" s="40">
        <f t="shared" si="74"/>
        <v>100</v>
      </c>
      <c r="BN335" s="40">
        <f t="shared" si="75"/>
        <v>72</v>
      </c>
      <c r="BO335" s="40">
        <f t="shared" si="76"/>
        <v>93</v>
      </c>
      <c r="BP335" s="40">
        <f t="shared" si="77"/>
        <v>60</v>
      </c>
      <c r="BQ335" s="41">
        <f t="shared" si="78"/>
        <v>95</v>
      </c>
      <c r="BR335" s="40">
        <f t="shared" si="79"/>
        <v>77</v>
      </c>
      <c r="BS335" s="41">
        <f t="shared" si="80"/>
        <v>55</v>
      </c>
      <c r="BT335" s="41">
        <f t="shared" si="81"/>
        <v>100</v>
      </c>
      <c r="BU335" s="41">
        <f t="shared" si="82"/>
        <v>60</v>
      </c>
      <c r="BV335" s="41">
        <f t="shared" si="83"/>
        <v>72</v>
      </c>
    </row>
    <row r="336" spans="2:74" x14ac:dyDescent="0.3">
      <c r="B336" s="12" t="s">
        <v>588</v>
      </c>
      <c r="C336" s="12">
        <v>509031247</v>
      </c>
      <c r="D336" s="12" t="s">
        <v>419</v>
      </c>
      <c r="E336" s="12" t="s">
        <v>119</v>
      </c>
      <c r="F336" s="12" t="s">
        <v>2720</v>
      </c>
      <c r="G336" s="12" t="s">
        <v>120</v>
      </c>
      <c r="H336" s="12" t="s">
        <v>86</v>
      </c>
      <c r="I336" s="28">
        <v>240000</v>
      </c>
      <c r="J336" s="28">
        <v>219000</v>
      </c>
      <c r="K336" s="28">
        <v>165000</v>
      </c>
      <c r="L336" s="28">
        <v>280000</v>
      </c>
      <c r="M336" s="28">
        <v>215000</v>
      </c>
      <c r="N336" s="28">
        <v>155000</v>
      </c>
      <c r="O336" s="29">
        <v>67</v>
      </c>
      <c r="P336" s="29">
        <v>57</v>
      </c>
      <c r="Q336" s="29">
        <v>66</v>
      </c>
      <c r="R336" s="28">
        <v>275</v>
      </c>
      <c r="S336" s="28">
        <v>250</v>
      </c>
      <c r="T336" s="30">
        <v>0.8</v>
      </c>
      <c r="U336" s="30">
        <v>0</v>
      </c>
      <c r="V336" s="30">
        <v>0.8</v>
      </c>
      <c r="W336" s="30">
        <v>0.7</v>
      </c>
      <c r="X336" s="31">
        <v>5.9583333333333335E-2</v>
      </c>
      <c r="Y336" s="30">
        <v>0.1</v>
      </c>
      <c r="Z336" s="30">
        <v>0</v>
      </c>
      <c r="AA336" s="30">
        <v>0.1</v>
      </c>
      <c r="AB336" s="30">
        <v>0</v>
      </c>
      <c r="AC336" s="32">
        <v>0.16590250965250963</v>
      </c>
      <c r="AD336" s="30">
        <v>2.7843777843777842</v>
      </c>
      <c r="AE336" s="12">
        <v>80</v>
      </c>
      <c r="AF336" s="12">
        <v>79</v>
      </c>
      <c r="AG336" s="12">
        <v>90</v>
      </c>
      <c r="AH336" s="33">
        <v>3.0758122743682312</v>
      </c>
      <c r="AI336" s="34">
        <v>265000</v>
      </c>
      <c r="AJ336" s="34">
        <v>250000</v>
      </c>
      <c r="AK336" s="34">
        <v>200000</v>
      </c>
      <c r="AL336" s="35">
        <v>0.06</v>
      </c>
      <c r="AM336" s="35">
        <v>0.32500000000000001</v>
      </c>
      <c r="AN336" s="12">
        <v>1.6</v>
      </c>
      <c r="AO336" s="33">
        <v>0.10000000000000009</v>
      </c>
      <c r="AP336" s="12">
        <v>1.5</v>
      </c>
      <c r="AQ336" s="32">
        <v>1.5217391304347827E-2</v>
      </c>
      <c r="AR336" s="34">
        <v>400</v>
      </c>
      <c r="AS336" s="34">
        <v>350</v>
      </c>
      <c r="AT336" s="31">
        <v>0.14285714285714285</v>
      </c>
      <c r="AU336" s="32">
        <v>0.43183157329259181</v>
      </c>
      <c r="AV336" s="36">
        <v>1657.6000000000001</v>
      </c>
      <c r="AW336" s="30">
        <v>0.69140000000000001</v>
      </c>
      <c r="AX336" s="30">
        <v>0.30859999999999999</v>
      </c>
      <c r="AY336" s="30">
        <v>0.95209999999999995</v>
      </c>
      <c r="AZ336" s="30">
        <v>2.4E-2</v>
      </c>
      <c r="BA336" s="30">
        <v>0.49430000000000002</v>
      </c>
      <c r="BB336" s="30">
        <v>0.18160000000000001</v>
      </c>
      <c r="BC336" s="30">
        <v>0.1976</v>
      </c>
      <c r="BD336" s="37">
        <v>5</v>
      </c>
      <c r="BE336" s="29">
        <v>311</v>
      </c>
      <c r="BF336" s="38" t="s">
        <v>3048</v>
      </c>
      <c r="BG336" s="39">
        <v>118.97695138186501</v>
      </c>
      <c r="BH336" s="39">
        <v>-32.871011531126697</v>
      </c>
      <c r="BI336" s="40">
        <f t="shared" si="70"/>
        <v>100</v>
      </c>
      <c r="BJ336" s="40">
        <f t="shared" si="71"/>
        <v>90</v>
      </c>
      <c r="BK336" s="40">
        <f t="shared" si="72"/>
        <v>87</v>
      </c>
      <c r="BL336" s="40">
        <f t="shared" si="73"/>
        <v>1</v>
      </c>
      <c r="BM336" s="40">
        <f t="shared" si="74"/>
        <v>31</v>
      </c>
      <c r="BN336" s="40">
        <f t="shared" si="75"/>
        <v>9</v>
      </c>
      <c r="BO336" s="40">
        <f t="shared" si="76"/>
        <v>53</v>
      </c>
      <c r="BP336" s="40">
        <f t="shared" si="77"/>
        <v>99</v>
      </c>
      <c r="BQ336" s="41">
        <f t="shared" si="78"/>
        <v>100</v>
      </c>
      <c r="BR336" s="40">
        <f t="shared" si="79"/>
        <v>100</v>
      </c>
      <c r="BS336" s="41">
        <f t="shared" si="80"/>
        <v>100</v>
      </c>
      <c r="BT336" s="41">
        <f t="shared" si="81"/>
        <v>100</v>
      </c>
      <c r="BU336" s="41">
        <f t="shared" si="82"/>
        <v>50</v>
      </c>
      <c r="BV336" s="41">
        <f t="shared" si="83"/>
        <v>72</v>
      </c>
    </row>
    <row r="337" spans="2:74" x14ac:dyDescent="0.3">
      <c r="B337" s="12" t="s">
        <v>589</v>
      </c>
      <c r="C337" s="12">
        <v>511011275</v>
      </c>
      <c r="D337" s="12" t="s">
        <v>590</v>
      </c>
      <c r="E337" s="12" t="s">
        <v>337</v>
      </c>
      <c r="F337" s="12" t="s">
        <v>2720</v>
      </c>
      <c r="G337" s="12" t="s">
        <v>120</v>
      </c>
      <c r="H337" s="12" t="s">
        <v>86</v>
      </c>
      <c r="I337" s="28">
        <v>350000</v>
      </c>
      <c r="J337" s="28">
        <v>345000</v>
      </c>
      <c r="K337" s="28">
        <v>299000</v>
      </c>
      <c r="L337" s="28">
        <v>245000</v>
      </c>
      <c r="M337" s="28">
        <v>248000</v>
      </c>
      <c r="N337" s="28">
        <v>225000</v>
      </c>
      <c r="O337" s="29">
        <v>100</v>
      </c>
      <c r="P337" s="29">
        <v>99</v>
      </c>
      <c r="Q337" s="29">
        <v>81</v>
      </c>
      <c r="R337" s="28">
        <v>420</v>
      </c>
      <c r="S337" s="28">
        <v>450</v>
      </c>
      <c r="T337" s="30">
        <v>0.9</v>
      </c>
      <c r="U337" s="30">
        <v>-9.9999999999999978E-2</v>
      </c>
      <c r="V337" s="30">
        <v>1</v>
      </c>
      <c r="W337" s="30">
        <v>1.2</v>
      </c>
      <c r="X337" s="31">
        <v>6.2399999999999997E-2</v>
      </c>
      <c r="Y337" s="30">
        <v>0.5</v>
      </c>
      <c r="Z337" s="30">
        <v>-0.19999999999999996</v>
      </c>
      <c r="AA337" s="30">
        <v>0.7</v>
      </c>
      <c r="AB337" s="30">
        <v>0.9</v>
      </c>
      <c r="AC337" s="32">
        <v>0.22686025408348456</v>
      </c>
      <c r="AD337" s="30">
        <v>3.6355809949276372</v>
      </c>
      <c r="AE337" s="12">
        <v>102</v>
      </c>
      <c r="AF337" s="12">
        <v>115</v>
      </c>
      <c r="AG337" s="12">
        <v>125</v>
      </c>
      <c r="AH337" s="33">
        <v>6.6</v>
      </c>
      <c r="AI337" s="34">
        <v>475000</v>
      </c>
      <c r="AJ337" s="34">
        <v>410000</v>
      </c>
      <c r="AK337" s="34">
        <v>398000</v>
      </c>
      <c r="AL337" s="35">
        <v>0.15853658536585366</v>
      </c>
      <c r="AM337" s="35">
        <v>0.19346733668341709</v>
      </c>
      <c r="AN337" s="12">
        <v>1.7</v>
      </c>
      <c r="AO337" s="33">
        <v>0</v>
      </c>
      <c r="AP337" s="12">
        <v>1.7</v>
      </c>
      <c r="AQ337" s="32">
        <v>4.6153846153846156E-2</v>
      </c>
      <c r="AR337" s="34">
        <v>500</v>
      </c>
      <c r="AS337" s="34">
        <v>420</v>
      </c>
      <c r="AT337" s="31">
        <v>0.19047619047619047</v>
      </c>
      <c r="AU337" s="32">
        <v>0.38469269094198688</v>
      </c>
      <c r="AV337" s="36">
        <v>1851.3600000000001</v>
      </c>
      <c r="AW337" s="30">
        <v>0.67549999999999999</v>
      </c>
      <c r="AX337" s="30">
        <v>0.32450000000000001</v>
      </c>
      <c r="AY337" s="30">
        <v>0.93420000000000003</v>
      </c>
      <c r="AZ337" s="30">
        <v>6.4000000000000003E-3</v>
      </c>
      <c r="BA337" s="30">
        <v>0.39839999999999998</v>
      </c>
      <c r="BB337" s="30">
        <v>0.1545</v>
      </c>
      <c r="BC337" s="30">
        <v>0.21890000000000001</v>
      </c>
      <c r="BD337" s="37">
        <v>5</v>
      </c>
      <c r="BE337" s="29">
        <v>577</v>
      </c>
      <c r="BF337" s="38" t="s">
        <v>3049</v>
      </c>
      <c r="BG337" s="39">
        <v>121.738166040894</v>
      </c>
      <c r="BH337" s="39">
        <v>-33.486052060469603</v>
      </c>
      <c r="BI337" s="40">
        <f t="shared" si="70"/>
        <v>100</v>
      </c>
      <c r="BJ337" s="40">
        <f t="shared" si="71"/>
        <v>88</v>
      </c>
      <c r="BK337" s="40">
        <f t="shared" si="72"/>
        <v>43</v>
      </c>
      <c r="BL337" s="40">
        <f t="shared" si="73"/>
        <v>1</v>
      </c>
      <c r="BM337" s="40">
        <f t="shared" si="74"/>
        <v>79</v>
      </c>
      <c r="BN337" s="40">
        <f t="shared" si="75"/>
        <v>56</v>
      </c>
      <c r="BO337" s="40">
        <f t="shared" si="76"/>
        <v>20</v>
      </c>
      <c r="BP337" s="40">
        <f t="shared" si="77"/>
        <v>78</v>
      </c>
      <c r="BQ337" s="41">
        <f t="shared" si="78"/>
        <v>100</v>
      </c>
      <c r="BR337" s="40">
        <f t="shared" si="79"/>
        <v>100</v>
      </c>
      <c r="BS337" s="41">
        <f t="shared" si="80"/>
        <v>100</v>
      </c>
      <c r="BT337" s="41">
        <f t="shared" si="81"/>
        <v>100</v>
      </c>
      <c r="BU337" s="41">
        <f t="shared" si="82"/>
        <v>50</v>
      </c>
      <c r="BV337" s="41">
        <f t="shared" si="83"/>
        <v>72</v>
      </c>
    </row>
    <row r="338" spans="2:74" x14ac:dyDescent="0.3">
      <c r="B338" s="12" t="s">
        <v>591</v>
      </c>
      <c r="C338" s="12">
        <v>601041023</v>
      </c>
      <c r="D338" s="12" t="s">
        <v>180</v>
      </c>
      <c r="E338" s="12" t="s">
        <v>150</v>
      </c>
      <c r="F338" s="12" t="s">
        <v>150</v>
      </c>
      <c r="G338" s="12" t="s">
        <v>151</v>
      </c>
      <c r="H338" s="12" t="s">
        <v>86</v>
      </c>
      <c r="I338" s="28">
        <v>895000</v>
      </c>
      <c r="J338" s="28">
        <v>895000</v>
      </c>
      <c r="K338" s="28">
        <v>895000</v>
      </c>
      <c r="L338" s="28">
        <v>890000</v>
      </c>
      <c r="M338" s="28">
        <v>908000</v>
      </c>
      <c r="N338" s="28">
        <v>881501</v>
      </c>
      <c r="O338" s="29">
        <v>40</v>
      </c>
      <c r="P338" s="29">
        <v>43</v>
      </c>
      <c r="Q338" s="29">
        <v>47</v>
      </c>
      <c r="R338" s="28">
        <v>595</v>
      </c>
      <c r="S338" s="28">
        <v>570</v>
      </c>
      <c r="T338" s="30">
        <v>3</v>
      </c>
      <c r="U338" s="30">
        <v>0.20000000000000018</v>
      </c>
      <c r="V338" s="30">
        <v>2.8</v>
      </c>
      <c r="W338" s="30">
        <v>2.6</v>
      </c>
      <c r="X338" s="31">
        <v>3.4569832402234636E-2</v>
      </c>
      <c r="Y338" s="30">
        <v>2.7</v>
      </c>
      <c r="Z338" s="30">
        <v>-0.5</v>
      </c>
      <c r="AA338" s="30">
        <v>3.2</v>
      </c>
      <c r="AB338" s="30">
        <v>4.2</v>
      </c>
      <c r="AC338" s="32">
        <v>0.29879077615298089</v>
      </c>
      <c r="AD338" s="30">
        <v>8.6431074549747215</v>
      </c>
      <c r="AE338" s="12">
        <v>152</v>
      </c>
      <c r="AF338" s="12">
        <v>149</v>
      </c>
      <c r="AG338" s="12">
        <v>145</v>
      </c>
      <c r="AH338" s="33">
        <v>5.161290322580645</v>
      </c>
      <c r="AI338" s="34">
        <v>802000</v>
      </c>
      <c r="AJ338" s="34">
        <v>802000</v>
      </c>
      <c r="AK338" s="34">
        <v>860000</v>
      </c>
      <c r="AL338" s="35">
        <v>0</v>
      </c>
      <c r="AM338" s="35">
        <v>-6.7441860465116285E-2</v>
      </c>
      <c r="AN338" s="12">
        <v>2.7</v>
      </c>
      <c r="AO338" s="33">
        <v>0.20000000000000018</v>
      </c>
      <c r="AP338" s="12">
        <v>2.5</v>
      </c>
      <c r="AQ338" s="32">
        <v>9.3253012048192779E-2</v>
      </c>
      <c r="AR338" s="34">
        <v>580</v>
      </c>
      <c r="AS338" s="34">
        <v>570</v>
      </c>
      <c r="AT338" s="31">
        <v>1.7543859649122806E-2</v>
      </c>
      <c r="AU338" s="32">
        <v>2.2157750534577608E-2</v>
      </c>
      <c r="AV338" s="36">
        <v>1991.3600000000001</v>
      </c>
      <c r="AW338" s="30">
        <v>0.73860000000000003</v>
      </c>
      <c r="AX338" s="30">
        <v>0.26140000000000002</v>
      </c>
      <c r="AY338" s="30">
        <v>0.91239999999999999</v>
      </c>
      <c r="AZ338" s="30">
        <v>4.5699999999999998E-2</v>
      </c>
      <c r="BA338" s="30">
        <v>0.43559999999999999</v>
      </c>
      <c r="BB338" s="30">
        <v>0.34260000000000002</v>
      </c>
      <c r="BC338" s="30">
        <v>0.20499999999999999</v>
      </c>
      <c r="BD338" s="37">
        <v>6</v>
      </c>
      <c r="BE338" s="29">
        <v>15</v>
      </c>
      <c r="BF338" s="38" t="s">
        <v>3050</v>
      </c>
      <c r="BG338" s="39">
        <v>147.30928977706901</v>
      </c>
      <c r="BH338" s="39">
        <v>-43.018083979466503</v>
      </c>
      <c r="BI338" s="40">
        <f t="shared" si="70"/>
        <v>67</v>
      </c>
      <c r="BJ338" s="40">
        <f t="shared" si="71"/>
        <v>72</v>
      </c>
      <c r="BK338" s="40">
        <f t="shared" si="72"/>
        <v>61</v>
      </c>
      <c r="BL338" s="40">
        <f t="shared" si="73"/>
        <v>93</v>
      </c>
      <c r="BM338" s="40">
        <f t="shared" si="74"/>
        <v>1</v>
      </c>
      <c r="BN338" s="40">
        <f t="shared" si="75"/>
        <v>100</v>
      </c>
      <c r="BO338" s="40">
        <f t="shared" si="76"/>
        <v>100</v>
      </c>
      <c r="BP338" s="40">
        <f t="shared" si="77"/>
        <v>86</v>
      </c>
      <c r="BQ338" s="41">
        <f t="shared" si="78"/>
        <v>66</v>
      </c>
      <c r="BR338" s="40">
        <f t="shared" si="79"/>
        <v>64</v>
      </c>
      <c r="BS338" s="41">
        <f t="shared" si="80"/>
        <v>68</v>
      </c>
      <c r="BT338" s="41">
        <f t="shared" si="81"/>
        <v>72</v>
      </c>
      <c r="BU338" s="41">
        <f t="shared" si="82"/>
        <v>60</v>
      </c>
      <c r="BV338" s="41">
        <f t="shared" si="83"/>
        <v>72</v>
      </c>
    </row>
    <row r="339" spans="2:74" x14ac:dyDescent="0.3">
      <c r="B339" s="12" t="s">
        <v>182</v>
      </c>
      <c r="C339" s="12">
        <v>801011002</v>
      </c>
      <c r="D339" s="12" t="s">
        <v>182</v>
      </c>
      <c r="E339" s="12" t="s">
        <v>154</v>
      </c>
      <c r="F339" s="12" t="s">
        <v>2740</v>
      </c>
      <c r="G339" s="12" t="s">
        <v>155</v>
      </c>
      <c r="H339" s="12" t="s">
        <v>86</v>
      </c>
      <c r="I339" s="28">
        <v>660000</v>
      </c>
      <c r="J339" s="28">
        <v>630000</v>
      </c>
      <c r="K339" s="28">
        <v>545400</v>
      </c>
      <c r="L339" s="28">
        <v>610000</v>
      </c>
      <c r="M339" s="28">
        <v>625000</v>
      </c>
      <c r="N339" s="28">
        <v>650000</v>
      </c>
      <c r="O339" s="29">
        <v>46</v>
      </c>
      <c r="P339" s="29">
        <v>46</v>
      </c>
      <c r="Q339" s="29">
        <v>27</v>
      </c>
      <c r="R339" s="28">
        <v>575</v>
      </c>
      <c r="S339" s="28">
        <v>550</v>
      </c>
      <c r="T339" s="30">
        <v>1.5</v>
      </c>
      <c r="U339" s="30">
        <v>0.19999999999999996</v>
      </c>
      <c r="V339" s="30">
        <v>1.3</v>
      </c>
      <c r="W339" s="30">
        <v>1.4</v>
      </c>
      <c r="X339" s="31">
        <v>4.5303030303030303E-2</v>
      </c>
      <c r="Y339" s="30">
        <v>4.7</v>
      </c>
      <c r="Z339" s="30">
        <v>0.10000000000000053</v>
      </c>
      <c r="AA339" s="30">
        <v>4.5999999999999996</v>
      </c>
      <c r="AB339" s="30">
        <v>3.6</v>
      </c>
      <c r="AC339" s="32">
        <v>0.28907255469755466</v>
      </c>
      <c r="AD339" s="30">
        <v>6.3808657558657558</v>
      </c>
      <c r="AE339" s="12">
        <v>149</v>
      </c>
      <c r="AF339" s="12">
        <v>110</v>
      </c>
      <c r="AG339" s="12">
        <v>162</v>
      </c>
      <c r="AH339" s="33">
        <v>1.8682634730538923</v>
      </c>
      <c r="AI339" s="34">
        <v>870000</v>
      </c>
      <c r="AJ339" s="34">
        <v>860500</v>
      </c>
      <c r="AK339" s="34">
        <v>862000</v>
      </c>
      <c r="AL339" s="35">
        <v>1.1040092969203951E-2</v>
      </c>
      <c r="AM339" s="35">
        <v>9.2807424593967514E-3</v>
      </c>
      <c r="AN339" s="12">
        <v>3.1</v>
      </c>
      <c r="AO339" s="33">
        <v>0.10000000000000009</v>
      </c>
      <c r="AP339" s="12">
        <v>3</v>
      </c>
      <c r="AQ339" s="32">
        <v>8.1250000000000003E-2</v>
      </c>
      <c r="AR339" s="34">
        <v>650</v>
      </c>
      <c r="AS339" s="34">
        <v>630</v>
      </c>
      <c r="AT339" s="31">
        <v>3.1746031746031744E-2</v>
      </c>
      <c r="AU339" s="32">
        <v>0.13677056368892107</v>
      </c>
      <c r="AV339" s="36">
        <v>1989.1200000000001</v>
      </c>
      <c r="AW339" s="30">
        <v>0.50960000000000005</v>
      </c>
      <c r="AX339" s="30">
        <v>0.4904</v>
      </c>
      <c r="AY339" s="30">
        <v>4.8999999999999998E-3</v>
      </c>
      <c r="AZ339" s="30">
        <v>0.2472</v>
      </c>
      <c r="BA339" s="30">
        <v>0.1133</v>
      </c>
      <c r="BB339" s="30">
        <v>0.21149999999999999</v>
      </c>
      <c r="BC339" s="30">
        <v>0.63629999999999998</v>
      </c>
      <c r="BD339" s="37">
        <v>9</v>
      </c>
      <c r="BE339" s="29">
        <v>70</v>
      </c>
      <c r="BF339" s="38" t="s">
        <v>3051</v>
      </c>
      <c r="BG339" s="39">
        <v>149.06755447251001</v>
      </c>
      <c r="BH339" s="39">
        <v>-35.236985955318602</v>
      </c>
      <c r="BI339" s="40">
        <f t="shared" ref="BI339:BI402" si="84">IF(T339&lt;=1, 100, IF(T339&gt;=7, 1, ROUND(100 - ((T339-1)/6)*99, 0)))</f>
        <v>92</v>
      </c>
      <c r="BJ339" s="40">
        <f t="shared" ref="BJ339:BJ402" si="85">IF(AN339&lt;=1, 100, IF(AN339&gt;=7, 1, ROUND(100 - ((AN339-1)/6)*99, 0)))</f>
        <v>65</v>
      </c>
      <c r="BK339" s="40">
        <f t="shared" ref="BK339:BK402" si="86">IF(AH339&lt;=2, 100, IF(AH339&gt;=10, 1, ROUND(100 - ((AH339-2)/8)*99, 0)))</f>
        <v>100</v>
      </c>
      <c r="BL339" s="40">
        <f t="shared" ref="BL339:BL402" si="87">IF(OR(ISBLANK(AU339), AU339=""), "", IF(AU339&lt;=0, 100, IF(AU339&gt;=0.3, 1, ROUND(100 - (AU339/0.3)*99, 0))))</f>
        <v>55</v>
      </c>
      <c r="BM339" s="40">
        <f t="shared" ref="BM339:BM402" si="88">IF(AL339&lt;=0, 1, IF(AL339&gt;=0.2, 100, ROUND(1 + (AL339/0.2)*99, 0)))</f>
        <v>6</v>
      </c>
      <c r="BN339" s="40">
        <f t="shared" ref="BN339:BN402" si="89">IF(AQ339&lt;=0.01, 1, IF(AQ339&gt;=0.075, 100, ROUND(1 + ((AQ339-0.01)/0.065)*99, 0)))</f>
        <v>100</v>
      </c>
      <c r="BO339" s="40">
        <f t="shared" ref="BO339:BO402" si="90">IF(BE339&gt;=750, 1, IF(BE339&lt;=50, 100, ROUND(100 - 99 * (((BE339 - 50)/700)^0.75), 0)))</f>
        <v>93</v>
      </c>
      <c r="BP339" s="40">
        <f t="shared" ref="BP339:BP402" si="91">IF(BA339&gt;=0.5, 100, IF(BA339&lt;=0.05, 1, ROUND(1 + ((BA339-0.05)/0.45)*99, 0)))</f>
        <v>15</v>
      </c>
      <c r="BQ339" s="41">
        <f t="shared" ref="BQ339:BQ402" si="92">IF(X339&gt;=0.045, 100, IF(X339&lt;=0.015, 1, ROUND(1 + ((X339-0.015)/0.03)*99, 0)))</f>
        <v>100</v>
      </c>
      <c r="BR339" s="40">
        <f t="shared" ref="BR339:BR402" si="93">IF(AD339&lt;=5, 100, IF(AD339&gt;=15, 1, ROUND(100 - ((AD339-5)/10)*99, 0)))</f>
        <v>86</v>
      </c>
      <c r="BS339" s="41">
        <f t="shared" ref="BS339:BS402" si="94">IF(AC339&lt;=0.25, 100, IF(AC339&gt;=0.4, 1, ROUND(100 - ((AC339-0.25)/0.15)*99, 0)))</f>
        <v>74</v>
      </c>
      <c r="BT339" s="41">
        <f t="shared" ref="BT339:BT402" si="95">IF(Y339&lt;=1, 100, IF(Y339&gt;=7, 1, ROUND(100 - ((Y339-1)/6)*99, 0)))</f>
        <v>39</v>
      </c>
      <c r="BU339" s="41">
        <f t="shared" ref="BU339:BU402" si="96">BD339*10</f>
        <v>90</v>
      </c>
      <c r="BV339" s="41">
        <f t="shared" ref="BV339:BV402" si="97">IF(
  (
    IF($BI$2,0.1,0) + IF($BJ$2,0.1,0) + IF($BK$2,0.05,0) + IF($BL$2,0.07,0) + IF($BM$2,0.05,0) + IF($BN$2,0.1,0) +
    IF($BO$2,0.07,0) + IF($BP$2,0.08,0) + IF($BQ$2,0.08,0) + IF($BR$2,0.07,0) + IF($BS$2,0.07,0) + IF($BT$2,0.08,0) +
    IF($BU$2,0.08,0)
  ) = 0,
  "",
  ROUND(
    (
      IF($BI$2, BI339*0.1, 0) + IF($BJ$2, BJ339*0.1, 0) + IF($BK$2, BK339*0.05, 0) + IF($BL$2, BL339*0.07, 0) +
      IF($BM$2, BM339*0.05, 0) + IF($BN$2, BN339*0.1, 0) + IF($BO$2, BO339*0.07, 0) + IF($BP$2, BP339*0.08, 0) +
      IF($BQ$2, BQ339*0.08, 0) + IF($BR$2, BR339*0.07, 0) + IF($BS$2, BS339*0.07, 0) + IF($BT$2, BT339*0.08, 0) +
      IF($BU$2, BU339*0.08, 0)
    ) /
    (
      IF($BI$2,0.1,0) + IF($BJ$2,0.1,0) + IF($BK$2,0.05,0) + IF($BL$2,0.07,0) + IF($BM$2,0.05,0) +
      IF($BN$2,0.1,0) + IF($BO$2,0.07,0) + IF($BP$2,0.08,0) + IF($BQ$2,0.08,0) + IF($BR$2,0.07,0) +
      IF($BS$2,0.07,0) + IF($BT$2,0.08,0) + IF($BU$2,0.08,0)
    ),
  0)
)</f>
        <v>72</v>
      </c>
    </row>
    <row r="340" spans="2:74" x14ac:dyDescent="0.3">
      <c r="B340" s="12" t="s">
        <v>592</v>
      </c>
      <c r="C340" s="12">
        <v>801011008</v>
      </c>
      <c r="D340" s="12" t="s">
        <v>182</v>
      </c>
      <c r="E340" s="12" t="s">
        <v>154</v>
      </c>
      <c r="F340" s="12" t="s">
        <v>2740</v>
      </c>
      <c r="G340" s="12" t="s">
        <v>155</v>
      </c>
      <c r="H340" s="12" t="s">
        <v>86</v>
      </c>
      <c r="I340" s="28">
        <v>909000</v>
      </c>
      <c r="J340" s="28">
        <v>878000</v>
      </c>
      <c r="K340" s="28">
        <v>861300</v>
      </c>
      <c r="L340" s="28">
        <v>860000</v>
      </c>
      <c r="M340" s="28">
        <v>852000</v>
      </c>
      <c r="N340" s="28">
        <v>852000</v>
      </c>
      <c r="O340" s="29">
        <v>23</v>
      </c>
      <c r="P340" s="29">
        <v>23</v>
      </c>
      <c r="Q340" s="29">
        <v>24</v>
      </c>
      <c r="R340" s="28">
        <v>645</v>
      </c>
      <c r="S340" s="28">
        <v>640</v>
      </c>
      <c r="T340" s="30">
        <v>2.9</v>
      </c>
      <c r="U340" s="30">
        <v>0</v>
      </c>
      <c r="V340" s="30">
        <v>2.9</v>
      </c>
      <c r="W340" s="30">
        <v>2.2000000000000002</v>
      </c>
      <c r="X340" s="31">
        <v>3.68976897689769E-2</v>
      </c>
      <c r="Y340" s="30">
        <v>3.2</v>
      </c>
      <c r="Z340" s="30">
        <v>-9.9999999999999645E-2</v>
      </c>
      <c r="AA340" s="30">
        <v>3.3</v>
      </c>
      <c r="AB340" s="30">
        <v>3.5</v>
      </c>
      <c r="AC340" s="32">
        <v>0.27660559901193904</v>
      </c>
      <c r="AD340" s="30">
        <v>7.4965560376223195</v>
      </c>
      <c r="AE340" s="12">
        <v>149</v>
      </c>
      <c r="AF340" s="12">
        <v>110</v>
      </c>
      <c r="AG340" s="12">
        <v>162</v>
      </c>
      <c r="AH340" s="33">
        <v>1.8682634730538923</v>
      </c>
      <c r="AI340" s="34">
        <v>870000</v>
      </c>
      <c r="AJ340" s="34">
        <v>860500</v>
      </c>
      <c r="AK340" s="34">
        <v>862000</v>
      </c>
      <c r="AL340" s="35">
        <v>1.1040092969203951E-2</v>
      </c>
      <c r="AM340" s="35">
        <v>9.2807424593967514E-3</v>
      </c>
      <c r="AN340" s="12">
        <v>3.1</v>
      </c>
      <c r="AO340" s="33">
        <v>0.10000000000000009</v>
      </c>
      <c r="AP340" s="12">
        <v>3</v>
      </c>
      <c r="AQ340" s="32">
        <v>8.1250000000000003E-2</v>
      </c>
      <c r="AR340" s="34">
        <v>650</v>
      </c>
      <c r="AS340" s="34">
        <v>630</v>
      </c>
      <c r="AT340" s="31">
        <v>3.1746031746031744E-2</v>
      </c>
      <c r="AU340" s="32">
        <v>0.13677056368892107</v>
      </c>
      <c r="AV340" s="36">
        <v>2331.84</v>
      </c>
      <c r="AW340" s="30">
        <v>0.7147</v>
      </c>
      <c r="AX340" s="30">
        <v>0.2853</v>
      </c>
      <c r="AY340" s="30">
        <v>0.76459999999999995</v>
      </c>
      <c r="AZ340" s="30">
        <v>0.22620000000000001</v>
      </c>
      <c r="BA340" s="30">
        <v>0.32429999999999998</v>
      </c>
      <c r="BB340" s="30">
        <v>0.31280000000000002</v>
      </c>
      <c r="BC340" s="30">
        <v>0.34010000000000001</v>
      </c>
      <c r="BD340" s="37">
        <v>7.5</v>
      </c>
      <c r="BE340" s="29">
        <v>72</v>
      </c>
      <c r="BF340" s="38" t="s">
        <v>3052</v>
      </c>
      <c r="BG340" s="39">
        <v>149.04924868034001</v>
      </c>
      <c r="BH340" s="39">
        <v>-35.224782648645501</v>
      </c>
      <c r="BI340" s="40">
        <f t="shared" si="84"/>
        <v>69</v>
      </c>
      <c r="BJ340" s="40">
        <f t="shared" si="85"/>
        <v>65</v>
      </c>
      <c r="BK340" s="40">
        <f t="shared" si="86"/>
        <v>100</v>
      </c>
      <c r="BL340" s="40">
        <f t="shared" si="87"/>
        <v>55</v>
      </c>
      <c r="BM340" s="40">
        <f t="shared" si="88"/>
        <v>6</v>
      </c>
      <c r="BN340" s="40">
        <f t="shared" si="89"/>
        <v>100</v>
      </c>
      <c r="BO340" s="40">
        <f t="shared" si="90"/>
        <v>93</v>
      </c>
      <c r="BP340" s="40">
        <f t="shared" si="91"/>
        <v>61</v>
      </c>
      <c r="BQ340" s="41">
        <f t="shared" si="92"/>
        <v>73</v>
      </c>
      <c r="BR340" s="40">
        <f t="shared" si="93"/>
        <v>75</v>
      </c>
      <c r="BS340" s="41">
        <f t="shared" si="94"/>
        <v>82</v>
      </c>
      <c r="BT340" s="41">
        <f t="shared" si="95"/>
        <v>64</v>
      </c>
      <c r="BU340" s="41">
        <f t="shared" si="96"/>
        <v>75</v>
      </c>
      <c r="BV340" s="41">
        <f t="shared" si="97"/>
        <v>72</v>
      </c>
    </row>
    <row r="341" spans="2:74" x14ac:dyDescent="0.3">
      <c r="B341" s="12" t="s">
        <v>593</v>
      </c>
      <c r="C341" s="12">
        <v>801011013</v>
      </c>
      <c r="D341" s="12" t="s">
        <v>182</v>
      </c>
      <c r="E341" s="12" t="s">
        <v>154</v>
      </c>
      <c r="F341" s="12" t="s">
        <v>2740</v>
      </c>
      <c r="G341" s="12" t="s">
        <v>155</v>
      </c>
      <c r="H341" s="12" t="s">
        <v>86</v>
      </c>
      <c r="I341" s="28">
        <v>1346400</v>
      </c>
      <c r="J341" s="28">
        <v>1350000</v>
      </c>
      <c r="K341" s="28">
        <v>1249999</v>
      </c>
      <c r="L341" s="28">
        <v>1127000</v>
      </c>
      <c r="M341" s="28">
        <v>1170000</v>
      </c>
      <c r="N341" s="28">
        <v>1220000</v>
      </c>
      <c r="O341" s="29">
        <v>22</v>
      </c>
      <c r="P341" s="29">
        <v>22</v>
      </c>
      <c r="Q341" s="29">
        <v>24</v>
      </c>
      <c r="R341" s="28">
        <v>670</v>
      </c>
      <c r="S341" s="28">
        <v>680</v>
      </c>
      <c r="T341" s="30">
        <v>2.7</v>
      </c>
      <c r="U341" s="30">
        <v>0.10000000000000009</v>
      </c>
      <c r="V341" s="30">
        <v>2.6</v>
      </c>
      <c r="W341" s="30">
        <v>2.1</v>
      </c>
      <c r="X341" s="31">
        <v>2.5876411170528819E-2</v>
      </c>
      <c r="Y341" s="30">
        <v>2.6</v>
      </c>
      <c r="Z341" s="30">
        <v>0</v>
      </c>
      <c r="AA341" s="30">
        <v>2.6</v>
      </c>
      <c r="AB341" s="30">
        <v>2.7</v>
      </c>
      <c r="AC341" s="32">
        <v>0.26575490258297896</v>
      </c>
      <c r="AD341" s="30">
        <v>10.270160758832459</v>
      </c>
      <c r="AE341" s="12">
        <v>149</v>
      </c>
      <c r="AF341" s="12">
        <v>110</v>
      </c>
      <c r="AG341" s="12">
        <v>162</v>
      </c>
      <c r="AH341" s="33">
        <v>1.8682634730538923</v>
      </c>
      <c r="AI341" s="34">
        <v>870000</v>
      </c>
      <c r="AJ341" s="34">
        <v>860500</v>
      </c>
      <c r="AK341" s="34">
        <v>862000</v>
      </c>
      <c r="AL341" s="35">
        <v>1.1040092969203951E-2</v>
      </c>
      <c r="AM341" s="35">
        <v>9.2807424593967514E-3</v>
      </c>
      <c r="AN341" s="12">
        <v>3.1</v>
      </c>
      <c r="AO341" s="33">
        <v>0.10000000000000009</v>
      </c>
      <c r="AP341" s="12">
        <v>3</v>
      </c>
      <c r="AQ341" s="32">
        <v>8.1250000000000003E-2</v>
      </c>
      <c r="AR341" s="34">
        <v>650</v>
      </c>
      <c r="AS341" s="34">
        <v>630</v>
      </c>
      <c r="AT341" s="31">
        <v>3.1746031746031744E-2</v>
      </c>
      <c r="AU341" s="32">
        <v>0.13677056368892107</v>
      </c>
      <c r="AV341" s="36">
        <v>2521.1200000000003</v>
      </c>
      <c r="AW341" s="30">
        <v>0.70489999999999997</v>
      </c>
      <c r="AX341" s="30">
        <v>0.29509999999999997</v>
      </c>
      <c r="AY341" s="30">
        <v>0.66720000000000002</v>
      </c>
      <c r="AZ341" s="30">
        <v>0.1236</v>
      </c>
      <c r="BA341" s="30">
        <v>0.44619999999999999</v>
      </c>
      <c r="BB341" s="30">
        <v>0.30990000000000001</v>
      </c>
      <c r="BC341" s="30">
        <v>0.2286</v>
      </c>
      <c r="BD341" s="37">
        <v>9</v>
      </c>
      <c r="BE341" s="29">
        <v>72</v>
      </c>
      <c r="BF341" s="38" t="s">
        <v>3053</v>
      </c>
      <c r="BG341" s="39">
        <v>149.03553111579501</v>
      </c>
      <c r="BH341" s="39">
        <v>-35.246781167673703</v>
      </c>
      <c r="BI341" s="40">
        <f t="shared" si="84"/>
        <v>72</v>
      </c>
      <c r="BJ341" s="40">
        <f t="shared" si="85"/>
        <v>65</v>
      </c>
      <c r="BK341" s="40">
        <f t="shared" si="86"/>
        <v>100</v>
      </c>
      <c r="BL341" s="40">
        <f t="shared" si="87"/>
        <v>55</v>
      </c>
      <c r="BM341" s="40">
        <f t="shared" si="88"/>
        <v>6</v>
      </c>
      <c r="BN341" s="40">
        <f t="shared" si="89"/>
        <v>100</v>
      </c>
      <c r="BO341" s="40">
        <f t="shared" si="90"/>
        <v>93</v>
      </c>
      <c r="BP341" s="40">
        <f t="shared" si="91"/>
        <v>88</v>
      </c>
      <c r="BQ341" s="41">
        <f t="shared" si="92"/>
        <v>37</v>
      </c>
      <c r="BR341" s="40">
        <f t="shared" si="93"/>
        <v>48</v>
      </c>
      <c r="BS341" s="41">
        <f t="shared" si="94"/>
        <v>90</v>
      </c>
      <c r="BT341" s="41">
        <f t="shared" si="95"/>
        <v>74</v>
      </c>
      <c r="BU341" s="41">
        <f t="shared" si="96"/>
        <v>90</v>
      </c>
      <c r="BV341" s="41">
        <f t="shared" si="97"/>
        <v>72</v>
      </c>
    </row>
    <row r="342" spans="2:74" x14ac:dyDescent="0.3">
      <c r="B342" s="12" t="s">
        <v>594</v>
      </c>
      <c r="C342" s="12">
        <v>801051056</v>
      </c>
      <c r="D342" s="12" t="s">
        <v>595</v>
      </c>
      <c r="E342" s="12" t="s">
        <v>154</v>
      </c>
      <c r="F342" s="12" t="s">
        <v>2740</v>
      </c>
      <c r="G342" s="12" t="s">
        <v>155</v>
      </c>
      <c r="H342" s="12" t="s">
        <v>86</v>
      </c>
      <c r="I342" s="28">
        <v>1365000</v>
      </c>
      <c r="J342" s="28">
        <v>1275000</v>
      </c>
      <c r="K342" s="28">
        <v>1250000</v>
      </c>
      <c r="L342" s="28">
        <v>1410000</v>
      </c>
      <c r="M342" s="28">
        <v>1175000</v>
      </c>
      <c r="N342" s="28">
        <v>1230000</v>
      </c>
      <c r="O342" s="29">
        <v>47</v>
      </c>
      <c r="P342" s="29">
        <v>34</v>
      </c>
      <c r="Q342" s="29">
        <v>28</v>
      </c>
      <c r="R342" s="28">
        <v>720</v>
      </c>
      <c r="S342" s="28">
        <v>724</v>
      </c>
      <c r="T342" s="30">
        <v>2.4</v>
      </c>
      <c r="U342" s="30">
        <v>0</v>
      </c>
      <c r="V342" s="30">
        <v>2.4</v>
      </c>
      <c r="W342" s="30">
        <v>2.2999999999999998</v>
      </c>
      <c r="X342" s="31">
        <v>2.7428571428571427E-2</v>
      </c>
      <c r="Y342" s="30">
        <v>3.9</v>
      </c>
      <c r="Z342" s="30">
        <v>0.39999999999999991</v>
      </c>
      <c r="AA342" s="30">
        <v>3.5</v>
      </c>
      <c r="AB342" s="30">
        <v>3.7</v>
      </c>
      <c r="AC342" s="32">
        <v>0.24508469037634115</v>
      </c>
      <c r="AD342" s="30">
        <v>8.9353793366374372</v>
      </c>
      <c r="AE342" s="12">
        <v>106</v>
      </c>
      <c r="AF342" s="12">
        <v>69</v>
      </c>
      <c r="AG342" s="12">
        <v>88</v>
      </c>
      <c r="AH342" s="33">
        <v>3.6978851963746227</v>
      </c>
      <c r="AI342" s="34">
        <v>1250000</v>
      </c>
      <c r="AJ342" s="34">
        <v>1252000</v>
      </c>
      <c r="AK342" s="34">
        <v>1281100</v>
      </c>
      <c r="AL342" s="35">
        <v>-1.5974440894568689E-3</v>
      </c>
      <c r="AM342" s="35">
        <v>-2.4276012801498711E-2</v>
      </c>
      <c r="AN342" s="12">
        <v>2.1</v>
      </c>
      <c r="AO342" s="33">
        <v>0.40000000000000013</v>
      </c>
      <c r="AP342" s="12">
        <v>1.7</v>
      </c>
      <c r="AQ342" s="32">
        <v>8.3284457478005863E-2</v>
      </c>
      <c r="AR342" s="34">
        <v>700</v>
      </c>
      <c r="AS342" s="34">
        <v>710</v>
      </c>
      <c r="AT342" s="31">
        <v>-1.4084507042253521E-2</v>
      </c>
      <c r="AU342" s="32">
        <v>0.12407798624333292</v>
      </c>
      <c r="AV342" s="36">
        <v>2937.76</v>
      </c>
      <c r="AW342" s="30">
        <v>0.70469999999999999</v>
      </c>
      <c r="AX342" s="30">
        <v>0.29530000000000001</v>
      </c>
      <c r="AY342" s="30">
        <v>0.7621</v>
      </c>
      <c r="AZ342" s="30">
        <v>0.1439</v>
      </c>
      <c r="BA342" s="30">
        <v>0.37259999999999999</v>
      </c>
      <c r="BB342" s="30">
        <v>0.37930000000000003</v>
      </c>
      <c r="BC342" s="30">
        <v>0.23369999999999999</v>
      </c>
      <c r="BD342" s="37">
        <v>9</v>
      </c>
      <c r="BE342" s="29">
        <v>62</v>
      </c>
      <c r="BF342" s="38" t="s">
        <v>3054</v>
      </c>
      <c r="BG342" s="39">
        <v>149.16209114006401</v>
      </c>
      <c r="BH342" s="39">
        <v>-35.248733512833603</v>
      </c>
      <c r="BI342" s="40">
        <f t="shared" si="84"/>
        <v>77</v>
      </c>
      <c r="BJ342" s="40">
        <f t="shared" si="85"/>
        <v>82</v>
      </c>
      <c r="BK342" s="40">
        <f t="shared" si="86"/>
        <v>79</v>
      </c>
      <c r="BL342" s="40">
        <f t="shared" si="87"/>
        <v>59</v>
      </c>
      <c r="BM342" s="40">
        <f t="shared" si="88"/>
        <v>1</v>
      </c>
      <c r="BN342" s="40">
        <f t="shared" si="89"/>
        <v>100</v>
      </c>
      <c r="BO342" s="40">
        <f t="shared" si="90"/>
        <v>95</v>
      </c>
      <c r="BP342" s="40">
        <f t="shared" si="91"/>
        <v>72</v>
      </c>
      <c r="BQ342" s="41">
        <f t="shared" si="92"/>
        <v>42</v>
      </c>
      <c r="BR342" s="40">
        <f t="shared" si="93"/>
        <v>61</v>
      </c>
      <c r="BS342" s="41">
        <f t="shared" si="94"/>
        <v>100</v>
      </c>
      <c r="BT342" s="41">
        <f t="shared" si="95"/>
        <v>52</v>
      </c>
      <c r="BU342" s="41">
        <f t="shared" si="96"/>
        <v>90</v>
      </c>
      <c r="BV342" s="41">
        <f t="shared" si="97"/>
        <v>72</v>
      </c>
    </row>
    <row r="343" spans="2:74" x14ac:dyDescent="0.3">
      <c r="B343" s="12" t="s">
        <v>596</v>
      </c>
      <c r="C343" s="12">
        <v>801061070</v>
      </c>
      <c r="D343" s="12" t="s">
        <v>489</v>
      </c>
      <c r="E343" s="12" t="s">
        <v>154</v>
      </c>
      <c r="F343" s="12" t="s">
        <v>2740</v>
      </c>
      <c r="G343" s="12" t="s">
        <v>155</v>
      </c>
      <c r="H343" s="12" t="s">
        <v>86</v>
      </c>
      <c r="I343" s="28">
        <v>2254000</v>
      </c>
      <c r="J343" s="28">
        <v>2254000</v>
      </c>
      <c r="K343" s="28">
        <v>1960000</v>
      </c>
      <c r="L343" s="28">
        <v>2300000</v>
      </c>
      <c r="M343" s="28">
        <v>2300000</v>
      </c>
      <c r="N343" s="28">
        <v>2228000</v>
      </c>
      <c r="O343" s="29">
        <v>42</v>
      </c>
      <c r="P343" s="29">
        <v>39</v>
      </c>
      <c r="Q343" s="29">
        <v>27</v>
      </c>
      <c r="R343" s="28">
        <v>950</v>
      </c>
      <c r="S343" s="28">
        <v>950</v>
      </c>
      <c r="T343" s="30">
        <v>3</v>
      </c>
      <c r="U343" s="30">
        <v>-0.20000000000000018</v>
      </c>
      <c r="V343" s="30">
        <v>3.2</v>
      </c>
      <c r="W343" s="30">
        <v>2.8</v>
      </c>
      <c r="X343" s="31">
        <v>2.1916592724046141E-2</v>
      </c>
      <c r="Y343" s="30">
        <v>2.5</v>
      </c>
      <c r="Z343" s="30">
        <v>0</v>
      </c>
      <c r="AA343" s="30">
        <v>2.5</v>
      </c>
      <c r="AB343" s="30">
        <v>3.6</v>
      </c>
      <c r="AC343" s="32">
        <v>0.2549486882219073</v>
      </c>
      <c r="AD343" s="30">
        <v>11.632679013202006</v>
      </c>
      <c r="AE343" s="12">
        <v>72</v>
      </c>
      <c r="AF343" s="12">
        <v>72</v>
      </c>
      <c r="AG343" s="12">
        <v>72</v>
      </c>
      <c r="AH343" s="33">
        <v>4.0555555555555554</v>
      </c>
      <c r="AI343" s="34">
        <v>1682000</v>
      </c>
      <c r="AJ343" s="34">
        <v>1888000</v>
      </c>
      <c r="AK343" s="34">
        <v>1755000</v>
      </c>
      <c r="AL343" s="35">
        <v>-0.10911016949152542</v>
      </c>
      <c r="AM343" s="35">
        <v>-4.1595441595441596E-2</v>
      </c>
      <c r="AN343" s="12">
        <v>2.4</v>
      </c>
      <c r="AO343" s="33">
        <v>-0.20000000000000018</v>
      </c>
      <c r="AP343" s="12">
        <v>2.6</v>
      </c>
      <c r="AQ343" s="32">
        <v>7.2956298200514136E-2</v>
      </c>
      <c r="AR343" s="34">
        <v>810</v>
      </c>
      <c r="AS343" s="34">
        <v>790</v>
      </c>
      <c r="AT343" s="31">
        <v>2.5316455696202531E-2</v>
      </c>
      <c r="AU343" s="32">
        <v>4.4562797269434393E-2</v>
      </c>
      <c r="AV343" s="36">
        <v>3726.2400000000002</v>
      </c>
      <c r="AW343" s="30">
        <v>0.71509999999999996</v>
      </c>
      <c r="AX343" s="30">
        <v>0.28489999999999999</v>
      </c>
      <c r="AY343" s="30">
        <v>0.65129999999999999</v>
      </c>
      <c r="AZ343" s="30">
        <v>0.27329999999999999</v>
      </c>
      <c r="BA343" s="30">
        <v>0.47770000000000001</v>
      </c>
      <c r="BB343" s="30">
        <v>0.26519999999999999</v>
      </c>
      <c r="BC343" s="30">
        <v>0.22950000000000001</v>
      </c>
      <c r="BD343" s="37">
        <v>9</v>
      </c>
      <c r="BE343" s="29">
        <v>64</v>
      </c>
      <c r="BF343" s="38" t="s">
        <v>3055</v>
      </c>
      <c r="BG343" s="39">
        <v>149.10354047700801</v>
      </c>
      <c r="BH343" s="39">
        <v>-35.301566128563003</v>
      </c>
      <c r="BI343" s="40">
        <f t="shared" si="84"/>
        <v>67</v>
      </c>
      <c r="BJ343" s="40">
        <f t="shared" si="85"/>
        <v>77</v>
      </c>
      <c r="BK343" s="40">
        <f t="shared" si="86"/>
        <v>75</v>
      </c>
      <c r="BL343" s="40">
        <f t="shared" si="87"/>
        <v>85</v>
      </c>
      <c r="BM343" s="40">
        <f t="shared" si="88"/>
        <v>1</v>
      </c>
      <c r="BN343" s="40">
        <f t="shared" si="89"/>
        <v>97</v>
      </c>
      <c r="BO343" s="40">
        <f t="shared" si="90"/>
        <v>95</v>
      </c>
      <c r="BP343" s="40">
        <f t="shared" si="91"/>
        <v>95</v>
      </c>
      <c r="BQ343" s="41">
        <f t="shared" si="92"/>
        <v>24</v>
      </c>
      <c r="BR343" s="40">
        <f t="shared" si="93"/>
        <v>34</v>
      </c>
      <c r="BS343" s="41">
        <f t="shared" si="94"/>
        <v>97</v>
      </c>
      <c r="BT343" s="41">
        <f t="shared" si="95"/>
        <v>75</v>
      </c>
      <c r="BU343" s="41">
        <f t="shared" si="96"/>
        <v>90</v>
      </c>
      <c r="BV343" s="41">
        <f t="shared" si="97"/>
        <v>72</v>
      </c>
    </row>
    <row r="344" spans="2:74" x14ac:dyDescent="0.3">
      <c r="B344" s="12" t="s">
        <v>597</v>
      </c>
      <c r="C344" s="12">
        <v>801071078</v>
      </c>
      <c r="D344" s="12" t="s">
        <v>153</v>
      </c>
      <c r="E344" s="12" t="s">
        <v>154</v>
      </c>
      <c r="F344" s="12" t="s">
        <v>2740</v>
      </c>
      <c r="G344" s="12" t="s">
        <v>155</v>
      </c>
      <c r="H344" s="12" t="s">
        <v>86</v>
      </c>
      <c r="I344" s="28">
        <v>845000</v>
      </c>
      <c r="J344" s="28">
        <v>836280</v>
      </c>
      <c r="K344" s="28">
        <v>859000</v>
      </c>
      <c r="L344" s="28">
        <v>900000</v>
      </c>
      <c r="M344" s="28">
        <v>875000</v>
      </c>
      <c r="N344" s="28">
        <v>865000</v>
      </c>
      <c r="O344" s="29">
        <v>27</v>
      </c>
      <c r="P344" s="29">
        <v>27</v>
      </c>
      <c r="Q344" s="29">
        <v>30</v>
      </c>
      <c r="R344" s="28">
        <v>650</v>
      </c>
      <c r="S344" s="28">
        <v>600</v>
      </c>
      <c r="T344" s="30">
        <v>3.3</v>
      </c>
      <c r="U344" s="30">
        <v>0.5</v>
      </c>
      <c r="V344" s="30">
        <v>2.8</v>
      </c>
      <c r="W344" s="30">
        <v>2.8</v>
      </c>
      <c r="X344" s="31">
        <v>0.04</v>
      </c>
      <c r="Y344" s="30">
        <v>1.6</v>
      </c>
      <c r="Z344" s="30">
        <v>-0.5</v>
      </c>
      <c r="AA344" s="30">
        <v>2.1</v>
      </c>
      <c r="AB344" s="30">
        <v>2.5</v>
      </c>
      <c r="AC344" s="32">
        <v>0.25004616236843719</v>
      </c>
      <c r="AD344" s="30">
        <v>6.2511540592109291</v>
      </c>
      <c r="AE344" s="12">
        <v>147</v>
      </c>
      <c r="AF344" s="12">
        <v>127</v>
      </c>
      <c r="AG344" s="12">
        <v>161</v>
      </c>
      <c r="AH344" s="33">
        <v>1.8927444794952681</v>
      </c>
      <c r="AI344" s="34">
        <v>861000</v>
      </c>
      <c r="AJ344" s="34">
        <v>850000</v>
      </c>
      <c r="AK344" s="34">
        <v>880000</v>
      </c>
      <c r="AL344" s="35">
        <v>1.2941176470588235E-2</v>
      </c>
      <c r="AM344" s="35">
        <v>-2.1590909090909091E-2</v>
      </c>
      <c r="AN344" s="12">
        <v>3.2</v>
      </c>
      <c r="AO344" s="33">
        <v>0.40000000000000036</v>
      </c>
      <c r="AP344" s="12">
        <v>2.8</v>
      </c>
      <c r="AQ344" s="32">
        <v>7.22E-2</v>
      </c>
      <c r="AR344" s="34">
        <v>650</v>
      </c>
      <c r="AS344" s="34">
        <v>650</v>
      </c>
      <c r="AT344" s="31">
        <v>0</v>
      </c>
      <c r="AU344" s="32">
        <v>0.20019500589072031</v>
      </c>
      <c r="AV344" s="36">
        <v>2599.5200000000004</v>
      </c>
      <c r="AW344" s="30">
        <v>0.76259999999999994</v>
      </c>
      <c r="AX344" s="30">
        <v>0.2374</v>
      </c>
      <c r="AY344" s="30">
        <v>0.69140000000000001</v>
      </c>
      <c r="AZ344" s="30">
        <v>0.2944</v>
      </c>
      <c r="BA344" s="30">
        <v>0.27210000000000001</v>
      </c>
      <c r="BB344" s="30">
        <v>0.50800000000000001</v>
      </c>
      <c r="BC344" s="30">
        <v>0.1928</v>
      </c>
      <c r="BD344" s="37">
        <v>6</v>
      </c>
      <c r="BE344" s="29">
        <v>62</v>
      </c>
      <c r="BF344" s="38" t="s">
        <v>3056</v>
      </c>
      <c r="BG344" s="39">
        <v>149.08347750866901</v>
      </c>
      <c r="BH344" s="39">
        <v>-35.456398662517003</v>
      </c>
      <c r="BI344" s="40">
        <f t="shared" si="84"/>
        <v>62</v>
      </c>
      <c r="BJ344" s="40">
        <f t="shared" si="85"/>
        <v>64</v>
      </c>
      <c r="BK344" s="40">
        <f t="shared" si="86"/>
        <v>100</v>
      </c>
      <c r="BL344" s="40">
        <f t="shared" si="87"/>
        <v>34</v>
      </c>
      <c r="BM344" s="40">
        <f t="shared" si="88"/>
        <v>7</v>
      </c>
      <c r="BN344" s="40">
        <f t="shared" si="89"/>
        <v>96</v>
      </c>
      <c r="BO344" s="40">
        <f t="shared" si="90"/>
        <v>95</v>
      </c>
      <c r="BP344" s="40">
        <f t="shared" si="91"/>
        <v>50</v>
      </c>
      <c r="BQ344" s="41">
        <f t="shared" si="92"/>
        <v>84</v>
      </c>
      <c r="BR344" s="40">
        <f t="shared" si="93"/>
        <v>88</v>
      </c>
      <c r="BS344" s="41">
        <f t="shared" si="94"/>
        <v>100</v>
      </c>
      <c r="BT344" s="41">
        <f t="shared" si="95"/>
        <v>90</v>
      </c>
      <c r="BU344" s="41">
        <f t="shared" si="96"/>
        <v>60</v>
      </c>
      <c r="BV344" s="41">
        <f t="shared" si="97"/>
        <v>72</v>
      </c>
    </row>
    <row r="345" spans="2:74" x14ac:dyDescent="0.3">
      <c r="B345" s="12" t="s">
        <v>598</v>
      </c>
      <c r="C345" s="12">
        <v>801071081</v>
      </c>
      <c r="D345" s="12" t="s">
        <v>153</v>
      </c>
      <c r="E345" s="12" t="s">
        <v>154</v>
      </c>
      <c r="F345" s="12" t="s">
        <v>2740</v>
      </c>
      <c r="G345" s="12" t="s">
        <v>155</v>
      </c>
      <c r="H345" s="12" t="s">
        <v>86</v>
      </c>
      <c r="I345" s="28">
        <v>850000</v>
      </c>
      <c r="J345" s="28">
        <v>836400</v>
      </c>
      <c r="K345" s="28">
        <v>785000</v>
      </c>
      <c r="L345" s="28">
        <v>850000</v>
      </c>
      <c r="M345" s="28">
        <v>820000</v>
      </c>
      <c r="N345" s="28">
        <v>780000</v>
      </c>
      <c r="O345" s="29">
        <v>24</v>
      </c>
      <c r="P345" s="29">
        <v>27</v>
      </c>
      <c r="Q345" s="29">
        <v>24</v>
      </c>
      <c r="R345" s="28">
        <v>650</v>
      </c>
      <c r="S345" s="28">
        <v>620</v>
      </c>
      <c r="T345" s="30">
        <v>2.5</v>
      </c>
      <c r="U345" s="30">
        <v>-0.29999999999999982</v>
      </c>
      <c r="V345" s="30">
        <v>2.8</v>
      </c>
      <c r="W345" s="30">
        <v>2.8</v>
      </c>
      <c r="X345" s="31">
        <v>3.9764705882352938E-2</v>
      </c>
      <c r="Y345" s="30">
        <v>2.2999999999999998</v>
      </c>
      <c r="Z345" s="30">
        <v>0.59999999999999987</v>
      </c>
      <c r="AA345" s="30">
        <v>1.7</v>
      </c>
      <c r="AB345" s="30">
        <v>2.7</v>
      </c>
      <c r="AC345" s="32">
        <v>0.27234028289870615</v>
      </c>
      <c r="AD345" s="30">
        <v>6.8487940965650953</v>
      </c>
      <c r="AE345" s="12">
        <v>147</v>
      </c>
      <c r="AF345" s="12">
        <v>127</v>
      </c>
      <c r="AG345" s="12">
        <v>161</v>
      </c>
      <c r="AH345" s="33">
        <v>1.8927444794952681</v>
      </c>
      <c r="AI345" s="34">
        <v>861000</v>
      </c>
      <c r="AJ345" s="34">
        <v>850000</v>
      </c>
      <c r="AK345" s="34">
        <v>880000</v>
      </c>
      <c r="AL345" s="35">
        <v>1.2941176470588235E-2</v>
      </c>
      <c r="AM345" s="35">
        <v>-2.1590909090909091E-2</v>
      </c>
      <c r="AN345" s="12">
        <v>3.2</v>
      </c>
      <c r="AO345" s="33">
        <v>0.40000000000000036</v>
      </c>
      <c r="AP345" s="12">
        <v>2.8</v>
      </c>
      <c r="AQ345" s="32">
        <v>7.22E-2</v>
      </c>
      <c r="AR345" s="34">
        <v>650</v>
      </c>
      <c r="AS345" s="34">
        <v>650</v>
      </c>
      <c r="AT345" s="31">
        <v>0</v>
      </c>
      <c r="AU345" s="32">
        <v>0.20019500589072031</v>
      </c>
      <c r="AV345" s="36">
        <v>2386.7200000000003</v>
      </c>
      <c r="AW345" s="30">
        <v>0.74229999999999996</v>
      </c>
      <c r="AX345" s="30">
        <v>0.25769999999999998</v>
      </c>
      <c r="AY345" s="30">
        <v>0.75080000000000002</v>
      </c>
      <c r="AZ345" s="30">
        <v>0.24429999999999999</v>
      </c>
      <c r="BA345" s="30">
        <v>0.28079999999999999</v>
      </c>
      <c r="BB345" s="30">
        <v>0.48110000000000003</v>
      </c>
      <c r="BC345" s="30">
        <v>0.1928</v>
      </c>
      <c r="BD345" s="37">
        <v>7</v>
      </c>
      <c r="BE345" s="29">
        <v>61</v>
      </c>
      <c r="BF345" s="38" t="s">
        <v>3057</v>
      </c>
      <c r="BG345" s="39">
        <v>149.095490607541</v>
      </c>
      <c r="BH345" s="39">
        <v>-35.430222573745901</v>
      </c>
      <c r="BI345" s="40">
        <f t="shared" si="84"/>
        <v>75</v>
      </c>
      <c r="BJ345" s="40">
        <f t="shared" si="85"/>
        <v>64</v>
      </c>
      <c r="BK345" s="40">
        <f t="shared" si="86"/>
        <v>100</v>
      </c>
      <c r="BL345" s="40">
        <f t="shared" si="87"/>
        <v>34</v>
      </c>
      <c r="BM345" s="40">
        <f t="shared" si="88"/>
        <v>7</v>
      </c>
      <c r="BN345" s="40">
        <f t="shared" si="89"/>
        <v>96</v>
      </c>
      <c r="BO345" s="40">
        <f t="shared" si="90"/>
        <v>96</v>
      </c>
      <c r="BP345" s="40">
        <f t="shared" si="91"/>
        <v>52</v>
      </c>
      <c r="BQ345" s="41">
        <f t="shared" si="92"/>
        <v>83</v>
      </c>
      <c r="BR345" s="40">
        <f t="shared" si="93"/>
        <v>82</v>
      </c>
      <c r="BS345" s="41">
        <f t="shared" si="94"/>
        <v>85</v>
      </c>
      <c r="BT345" s="41">
        <f t="shared" si="95"/>
        <v>79</v>
      </c>
      <c r="BU345" s="41">
        <f t="shared" si="96"/>
        <v>70</v>
      </c>
      <c r="BV345" s="41">
        <f t="shared" si="97"/>
        <v>72</v>
      </c>
    </row>
    <row r="346" spans="2:74" x14ac:dyDescent="0.3">
      <c r="B346" s="12" t="s">
        <v>599</v>
      </c>
      <c r="C346" s="12">
        <v>801081096</v>
      </c>
      <c r="D346" s="12" t="s">
        <v>185</v>
      </c>
      <c r="E346" s="12" t="s">
        <v>154</v>
      </c>
      <c r="F346" s="12" t="s">
        <v>2740</v>
      </c>
      <c r="G346" s="12" t="s">
        <v>155</v>
      </c>
      <c r="H346" s="12" t="s">
        <v>86</v>
      </c>
      <c r="I346" s="28">
        <v>1100000</v>
      </c>
      <c r="J346" s="28">
        <v>1092960</v>
      </c>
      <c r="K346" s="28">
        <v>1100000</v>
      </c>
      <c r="L346" s="28">
        <v>1095000</v>
      </c>
      <c r="M346" s="28">
        <v>1104000</v>
      </c>
      <c r="N346" s="28">
        <v>1157000</v>
      </c>
      <c r="O346" s="29">
        <v>30</v>
      </c>
      <c r="P346" s="29">
        <v>25</v>
      </c>
      <c r="Q346" s="29">
        <v>25</v>
      </c>
      <c r="R346" s="28">
        <v>700</v>
      </c>
      <c r="S346" s="28">
        <v>650</v>
      </c>
      <c r="T346" s="30">
        <v>3</v>
      </c>
      <c r="U346" s="30">
        <v>0.29999999999999982</v>
      </c>
      <c r="V346" s="30">
        <v>2.7</v>
      </c>
      <c r="W346" s="30">
        <v>1.7</v>
      </c>
      <c r="X346" s="31">
        <v>3.3090909090909087E-2</v>
      </c>
      <c r="Y346" s="30">
        <v>3</v>
      </c>
      <c r="Z346" s="30">
        <v>0.10000000000000009</v>
      </c>
      <c r="AA346" s="30">
        <v>2.9</v>
      </c>
      <c r="AB346" s="30">
        <v>3.7</v>
      </c>
      <c r="AC346" s="32">
        <v>0.28331822302810517</v>
      </c>
      <c r="AD346" s="30">
        <v>8.5618144321680116</v>
      </c>
      <c r="AE346" s="12">
        <v>38</v>
      </c>
      <c r="AF346" s="12">
        <v>42</v>
      </c>
      <c r="AG346" s="12">
        <v>43</v>
      </c>
      <c r="AH346" s="33">
        <v>2.2292490118577075</v>
      </c>
      <c r="AI346" s="34">
        <v>930000</v>
      </c>
      <c r="AJ346" s="34">
        <v>930000</v>
      </c>
      <c r="AK346" s="34">
        <v>1100000</v>
      </c>
      <c r="AL346" s="35">
        <v>0</v>
      </c>
      <c r="AM346" s="35">
        <v>-0.15454545454545454</v>
      </c>
      <c r="AN346" s="12">
        <v>2.9</v>
      </c>
      <c r="AO346" s="33">
        <v>0.39999999999999991</v>
      </c>
      <c r="AP346" s="12">
        <v>2.5</v>
      </c>
      <c r="AQ346" s="32">
        <v>6.7567567567567571E-2</v>
      </c>
      <c r="AR346" s="34">
        <v>720</v>
      </c>
      <c r="AS346" s="34">
        <v>655</v>
      </c>
      <c r="AT346" s="31">
        <v>9.9236641221374045E-2</v>
      </c>
      <c r="AU346" s="32">
        <v>7.7943193254299381E-2</v>
      </c>
      <c r="AV346" s="36">
        <v>2470.7200000000003</v>
      </c>
      <c r="AW346" s="30">
        <v>0.73260000000000003</v>
      </c>
      <c r="AX346" s="30">
        <v>0.26740000000000003</v>
      </c>
      <c r="AY346" s="30">
        <v>0.82340000000000002</v>
      </c>
      <c r="AZ346" s="30">
        <v>0.16619999999999999</v>
      </c>
      <c r="BA346" s="30">
        <v>0.43769999999999998</v>
      </c>
      <c r="BB346" s="30">
        <v>0.30130000000000001</v>
      </c>
      <c r="BC346" s="30">
        <v>0.2273</v>
      </c>
      <c r="BD346" s="37">
        <v>7</v>
      </c>
      <c r="BE346" s="29">
        <v>67</v>
      </c>
      <c r="BF346" s="38" t="s">
        <v>3058</v>
      </c>
      <c r="BG346" s="39">
        <v>149.04995316527999</v>
      </c>
      <c r="BH346" s="39">
        <v>-35.348753604590698</v>
      </c>
      <c r="BI346" s="40">
        <f t="shared" si="84"/>
        <v>67</v>
      </c>
      <c r="BJ346" s="40">
        <f t="shared" si="85"/>
        <v>69</v>
      </c>
      <c r="BK346" s="40">
        <f t="shared" si="86"/>
        <v>97</v>
      </c>
      <c r="BL346" s="40">
        <f t="shared" si="87"/>
        <v>74</v>
      </c>
      <c r="BM346" s="40">
        <f t="shared" si="88"/>
        <v>1</v>
      </c>
      <c r="BN346" s="40">
        <f t="shared" si="89"/>
        <v>89</v>
      </c>
      <c r="BO346" s="40">
        <f t="shared" si="90"/>
        <v>94</v>
      </c>
      <c r="BP346" s="40">
        <f t="shared" si="91"/>
        <v>86</v>
      </c>
      <c r="BQ346" s="41">
        <f t="shared" si="92"/>
        <v>61</v>
      </c>
      <c r="BR346" s="40">
        <f t="shared" si="93"/>
        <v>65</v>
      </c>
      <c r="BS346" s="41">
        <f t="shared" si="94"/>
        <v>78</v>
      </c>
      <c r="BT346" s="41">
        <f t="shared" si="95"/>
        <v>67</v>
      </c>
      <c r="BU346" s="41">
        <f t="shared" si="96"/>
        <v>70</v>
      </c>
      <c r="BV346" s="41">
        <f t="shared" si="97"/>
        <v>72</v>
      </c>
    </row>
    <row r="347" spans="2:74" x14ac:dyDescent="0.3">
      <c r="B347" s="12" t="s">
        <v>600</v>
      </c>
      <c r="C347" s="12">
        <v>801081097</v>
      </c>
      <c r="D347" s="12" t="s">
        <v>185</v>
      </c>
      <c r="E347" s="12" t="s">
        <v>154</v>
      </c>
      <c r="F347" s="12" t="s">
        <v>2740</v>
      </c>
      <c r="G347" s="12" t="s">
        <v>155</v>
      </c>
      <c r="H347" s="12" t="s">
        <v>86</v>
      </c>
      <c r="I347" s="28">
        <v>920000</v>
      </c>
      <c r="J347" s="28">
        <v>925000</v>
      </c>
      <c r="K347" s="28">
        <v>912500</v>
      </c>
      <c r="L347" s="28">
        <v>881000</v>
      </c>
      <c r="M347" s="28">
        <v>910000</v>
      </c>
      <c r="N347" s="28">
        <v>930000</v>
      </c>
      <c r="O347" s="29">
        <v>23</v>
      </c>
      <c r="P347" s="29">
        <v>23</v>
      </c>
      <c r="Q347" s="29">
        <v>35</v>
      </c>
      <c r="R347" s="28">
        <v>685</v>
      </c>
      <c r="S347" s="28">
        <v>620</v>
      </c>
      <c r="T347" s="30">
        <v>2.7</v>
      </c>
      <c r="U347" s="30">
        <v>-0.39999999999999991</v>
      </c>
      <c r="V347" s="30">
        <v>3.1</v>
      </c>
      <c r="W347" s="30">
        <v>3.2</v>
      </c>
      <c r="X347" s="31">
        <v>3.8717391304347828E-2</v>
      </c>
      <c r="Y347" s="30">
        <v>2.1</v>
      </c>
      <c r="Z347" s="30">
        <v>-1</v>
      </c>
      <c r="AA347" s="30">
        <v>3.1</v>
      </c>
      <c r="AB347" s="30">
        <v>4.0999999999999996</v>
      </c>
      <c r="AC347" s="32">
        <v>0.27218831457816767</v>
      </c>
      <c r="AD347" s="30">
        <v>7.0301305281278568</v>
      </c>
      <c r="AE347" s="12">
        <v>38</v>
      </c>
      <c r="AF347" s="12">
        <v>42</v>
      </c>
      <c r="AG347" s="12">
        <v>43</v>
      </c>
      <c r="AH347" s="33">
        <v>2.2292490118577075</v>
      </c>
      <c r="AI347" s="34">
        <v>930000</v>
      </c>
      <c r="AJ347" s="34">
        <v>930000</v>
      </c>
      <c r="AK347" s="34">
        <v>1100000</v>
      </c>
      <c r="AL347" s="35">
        <v>0</v>
      </c>
      <c r="AM347" s="35">
        <v>-0.15454545454545454</v>
      </c>
      <c r="AN347" s="12">
        <v>2.9</v>
      </c>
      <c r="AO347" s="33">
        <v>0.39999999999999991</v>
      </c>
      <c r="AP347" s="12">
        <v>2.5</v>
      </c>
      <c r="AQ347" s="32">
        <v>6.7567567567567571E-2</v>
      </c>
      <c r="AR347" s="34">
        <v>720</v>
      </c>
      <c r="AS347" s="34">
        <v>655</v>
      </c>
      <c r="AT347" s="31">
        <v>9.9236641221374045E-2</v>
      </c>
      <c r="AU347" s="32">
        <v>7.7943193254299381E-2</v>
      </c>
      <c r="AV347" s="36">
        <v>2516.6400000000003</v>
      </c>
      <c r="AW347" s="30">
        <v>0.68899999999999995</v>
      </c>
      <c r="AX347" s="30">
        <v>0.311</v>
      </c>
      <c r="AY347" s="30">
        <v>0.77259999999999995</v>
      </c>
      <c r="AZ347" s="30">
        <v>0.19570000000000001</v>
      </c>
      <c r="BA347" s="30">
        <v>0.32150000000000001</v>
      </c>
      <c r="BB347" s="30">
        <v>0.38019999999999998</v>
      </c>
      <c r="BC347" s="30">
        <v>0.27489999999999998</v>
      </c>
      <c r="BD347" s="37">
        <v>4</v>
      </c>
      <c r="BE347" s="29">
        <v>66</v>
      </c>
      <c r="BF347" s="38" t="s">
        <v>3059</v>
      </c>
      <c r="BG347" s="39">
        <v>149.06201100175801</v>
      </c>
      <c r="BH347" s="39">
        <v>-35.351118995525297</v>
      </c>
      <c r="BI347" s="40">
        <f t="shared" si="84"/>
        <v>72</v>
      </c>
      <c r="BJ347" s="40">
        <f t="shared" si="85"/>
        <v>69</v>
      </c>
      <c r="BK347" s="40">
        <f t="shared" si="86"/>
        <v>97</v>
      </c>
      <c r="BL347" s="40">
        <f t="shared" si="87"/>
        <v>74</v>
      </c>
      <c r="BM347" s="40">
        <f t="shared" si="88"/>
        <v>1</v>
      </c>
      <c r="BN347" s="40">
        <f t="shared" si="89"/>
        <v>89</v>
      </c>
      <c r="BO347" s="40">
        <f t="shared" si="90"/>
        <v>94</v>
      </c>
      <c r="BP347" s="40">
        <f t="shared" si="91"/>
        <v>61</v>
      </c>
      <c r="BQ347" s="41">
        <f t="shared" si="92"/>
        <v>79</v>
      </c>
      <c r="BR347" s="40">
        <f t="shared" si="93"/>
        <v>80</v>
      </c>
      <c r="BS347" s="41">
        <f t="shared" si="94"/>
        <v>85</v>
      </c>
      <c r="BT347" s="41">
        <f t="shared" si="95"/>
        <v>82</v>
      </c>
      <c r="BU347" s="41">
        <f t="shared" si="96"/>
        <v>40</v>
      </c>
      <c r="BV347" s="41">
        <f t="shared" si="97"/>
        <v>72</v>
      </c>
    </row>
    <row r="348" spans="2:74" x14ac:dyDescent="0.3">
      <c r="B348" s="12" t="s">
        <v>601</v>
      </c>
      <c r="C348" s="12">
        <v>801091109</v>
      </c>
      <c r="D348" s="12" t="s">
        <v>494</v>
      </c>
      <c r="E348" s="12" t="s">
        <v>154</v>
      </c>
      <c r="F348" s="12" t="s">
        <v>2740</v>
      </c>
      <c r="G348" s="12" t="s">
        <v>155</v>
      </c>
      <c r="H348" s="12" t="s">
        <v>86</v>
      </c>
      <c r="I348" s="28">
        <v>795600</v>
      </c>
      <c r="J348" s="28">
        <v>795600</v>
      </c>
      <c r="K348" s="28">
        <v>750000</v>
      </c>
      <c r="L348" s="28">
        <v>750000</v>
      </c>
      <c r="M348" s="28">
        <v>750000</v>
      </c>
      <c r="N348" s="28">
        <v>830000</v>
      </c>
      <c r="O348" s="29">
        <v>56</v>
      </c>
      <c r="P348" s="29">
        <v>56</v>
      </c>
      <c r="Q348" s="29">
        <v>22</v>
      </c>
      <c r="R348" s="28">
        <v>575</v>
      </c>
      <c r="S348" s="28">
        <v>530</v>
      </c>
      <c r="T348" s="30">
        <v>0.5</v>
      </c>
      <c r="U348" s="30">
        <v>0.2</v>
      </c>
      <c r="V348" s="30">
        <v>0.3</v>
      </c>
      <c r="W348" s="30">
        <v>0.6</v>
      </c>
      <c r="X348" s="31">
        <v>3.7581699346405227E-2</v>
      </c>
      <c r="Y348" s="30">
        <v>3.4</v>
      </c>
      <c r="Z348" s="30">
        <v>-0.39999999999999991</v>
      </c>
      <c r="AA348" s="30">
        <v>3.8</v>
      </c>
      <c r="AB348" s="30">
        <v>2.6</v>
      </c>
      <c r="AC348" s="32">
        <v>0.24741824440619622</v>
      </c>
      <c r="AD348" s="30">
        <v>6.5834767641996557</v>
      </c>
      <c r="AE348" s="12">
        <v>101</v>
      </c>
      <c r="AF348" s="12">
        <v>78</v>
      </c>
      <c r="AG348" s="12">
        <v>92</v>
      </c>
      <c r="AH348" s="33">
        <v>3.0934844192634561</v>
      </c>
      <c r="AI348" s="34">
        <v>1225000</v>
      </c>
      <c r="AJ348" s="34">
        <v>1216000</v>
      </c>
      <c r="AK348" s="34">
        <v>1250000</v>
      </c>
      <c r="AL348" s="35">
        <v>7.4013157894736838E-3</v>
      </c>
      <c r="AM348" s="35">
        <v>-0.02</v>
      </c>
      <c r="AN348" s="12">
        <v>3.1</v>
      </c>
      <c r="AO348" s="33">
        <v>0.10000000000000009</v>
      </c>
      <c r="AP348" s="12">
        <v>3</v>
      </c>
      <c r="AQ348" s="32">
        <v>7.1628721541155876E-2</v>
      </c>
      <c r="AR348" s="34">
        <v>720</v>
      </c>
      <c r="AS348" s="34">
        <v>720</v>
      </c>
      <c r="AT348" s="31">
        <v>0</v>
      </c>
      <c r="AU348" s="32">
        <v>0.15736330681609403</v>
      </c>
      <c r="AV348" s="36">
        <v>2324</v>
      </c>
      <c r="AW348" s="30">
        <v>0.49959999999999999</v>
      </c>
      <c r="AX348" s="30">
        <v>0.50039999999999996</v>
      </c>
      <c r="AY348" s="30">
        <v>1.1000000000000001E-3</v>
      </c>
      <c r="AZ348" s="30">
        <v>0.32790000000000002</v>
      </c>
      <c r="BA348" s="30">
        <v>0.13919999999999999</v>
      </c>
      <c r="BB348" s="30">
        <v>0.34849999999999998</v>
      </c>
      <c r="BC348" s="30">
        <v>0.4945</v>
      </c>
      <c r="BD348" s="37">
        <v>8</v>
      </c>
      <c r="BE348" s="29">
        <v>64</v>
      </c>
      <c r="BF348" s="38" t="s">
        <v>3060</v>
      </c>
      <c r="BG348" s="39">
        <v>149.091636332571</v>
      </c>
      <c r="BH348" s="39">
        <v>-35.347080143128899</v>
      </c>
      <c r="BI348" s="40">
        <f t="shared" si="84"/>
        <v>100</v>
      </c>
      <c r="BJ348" s="40">
        <f t="shared" si="85"/>
        <v>65</v>
      </c>
      <c r="BK348" s="40">
        <f t="shared" si="86"/>
        <v>86</v>
      </c>
      <c r="BL348" s="40">
        <f t="shared" si="87"/>
        <v>48</v>
      </c>
      <c r="BM348" s="40">
        <f t="shared" si="88"/>
        <v>5</v>
      </c>
      <c r="BN348" s="40">
        <f t="shared" si="89"/>
        <v>95</v>
      </c>
      <c r="BO348" s="40">
        <f t="shared" si="90"/>
        <v>95</v>
      </c>
      <c r="BP348" s="40">
        <f t="shared" si="91"/>
        <v>21</v>
      </c>
      <c r="BQ348" s="41">
        <f t="shared" si="92"/>
        <v>76</v>
      </c>
      <c r="BR348" s="40">
        <f t="shared" si="93"/>
        <v>84</v>
      </c>
      <c r="BS348" s="41">
        <f t="shared" si="94"/>
        <v>100</v>
      </c>
      <c r="BT348" s="41">
        <f t="shared" si="95"/>
        <v>60</v>
      </c>
      <c r="BU348" s="41">
        <f t="shared" si="96"/>
        <v>80</v>
      </c>
      <c r="BV348" s="41">
        <f t="shared" si="97"/>
        <v>72</v>
      </c>
    </row>
    <row r="349" spans="2:74" x14ac:dyDescent="0.3">
      <c r="B349" s="12" t="s">
        <v>602</v>
      </c>
      <c r="C349" s="12">
        <v>101061544</v>
      </c>
      <c r="D349" s="12" t="s">
        <v>498</v>
      </c>
      <c r="E349" s="12" t="s">
        <v>348</v>
      </c>
      <c r="F349" s="12" t="s">
        <v>2703</v>
      </c>
      <c r="G349" s="12" t="s">
        <v>85</v>
      </c>
      <c r="H349" s="12" t="s">
        <v>86</v>
      </c>
      <c r="I349" s="28">
        <v>489000</v>
      </c>
      <c r="J349" s="28">
        <v>469000</v>
      </c>
      <c r="K349" s="28">
        <v>420000</v>
      </c>
      <c r="L349" s="28">
        <v>375000</v>
      </c>
      <c r="M349" s="28">
        <v>375000</v>
      </c>
      <c r="N349" s="28">
        <v>370000</v>
      </c>
      <c r="O349" s="29">
        <v>72</v>
      </c>
      <c r="P349" s="29">
        <v>72</v>
      </c>
      <c r="Q349" s="29">
        <v>56</v>
      </c>
      <c r="R349" s="28">
        <v>400</v>
      </c>
      <c r="S349" s="28">
        <v>400</v>
      </c>
      <c r="T349" s="30">
        <v>1.4</v>
      </c>
      <c r="U349" s="30">
        <v>-0.10000000000000009</v>
      </c>
      <c r="V349" s="30">
        <v>1.5</v>
      </c>
      <c r="W349" s="30">
        <v>1.1000000000000001</v>
      </c>
      <c r="X349" s="31">
        <v>4.2535787321063397E-2</v>
      </c>
      <c r="Y349" s="30">
        <v>0.9</v>
      </c>
      <c r="Z349" s="30">
        <v>-9.9999999999999978E-2</v>
      </c>
      <c r="AA349" s="30">
        <v>1</v>
      </c>
      <c r="AB349" s="30">
        <v>1</v>
      </c>
      <c r="AC349" s="32">
        <v>0.30551142612733712</v>
      </c>
      <c r="AD349" s="30">
        <v>7.1824561238590308</v>
      </c>
      <c r="AE349" s="12">
        <v>255</v>
      </c>
      <c r="AF349" s="12">
        <v>236</v>
      </c>
      <c r="AG349" s="12">
        <v>195</v>
      </c>
      <c r="AH349" s="33">
        <v>7.1599045346062056</v>
      </c>
      <c r="AI349" s="34">
        <v>715000</v>
      </c>
      <c r="AJ349" s="34">
        <v>662000</v>
      </c>
      <c r="AK349" s="34">
        <v>680000</v>
      </c>
      <c r="AL349" s="35">
        <v>8.0060422960725075E-2</v>
      </c>
      <c r="AM349" s="35">
        <v>5.1470588235294115E-2</v>
      </c>
      <c r="AN349" s="12">
        <v>1.9</v>
      </c>
      <c r="AO349" s="33">
        <v>0.29999999999999982</v>
      </c>
      <c r="AP349" s="12">
        <v>1.6</v>
      </c>
      <c r="AQ349" s="32">
        <v>0.11798780487804879</v>
      </c>
      <c r="AR349" s="34">
        <v>495</v>
      </c>
      <c r="AS349" s="34">
        <v>450</v>
      </c>
      <c r="AT349" s="31">
        <v>0.1</v>
      </c>
      <c r="AU349" s="32">
        <v>0.33325363630399635</v>
      </c>
      <c r="AV349" s="36">
        <v>1309.2800000000002</v>
      </c>
      <c r="AW349" s="30">
        <v>0.66579999999999995</v>
      </c>
      <c r="AX349" s="30">
        <v>0.3342</v>
      </c>
      <c r="AY349" s="30">
        <v>0.95150000000000001</v>
      </c>
      <c r="AZ349" s="30">
        <v>2.3699999999999999E-2</v>
      </c>
      <c r="BA349" s="30">
        <v>0.47660000000000002</v>
      </c>
      <c r="BB349" s="30">
        <v>0.2666</v>
      </c>
      <c r="BC349" s="30">
        <v>0.16719999999999999</v>
      </c>
      <c r="BD349" s="37">
        <v>2.5</v>
      </c>
      <c r="BE349" s="29">
        <v>229</v>
      </c>
      <c r="BF349" s="38" t="s">
        <v>3061</v>
      </c>
      <c r="BG349" s="39">
        <v>148.78958274714901</v>
      </c>
      <c r="BH349" s="39">
        <v>-34.352866885915503</v>
      </c>
      <c r="BI349" s="40">
        <f t="shared" si="84"/>
        <v>93</v>
      </c>
      <c r="BJ349" s="40">
        <f t="shared" si="85"/>
        <v>85</v>
      </c>
      <c r="BK349" s="40">
        <f t="shared" si="86"/>
        <v>36</v>
      </c>
      <c r="BL349" s="40">
        <f t="shared" si="87"/>
        <v>1</v>
      </c>
      <c r="BM349" s="40">
        <f t="shared" si="88"/>
        <v>41</v>
      </c>
      <c r="BN349" s="40">
        <f t="shared" si="89"/>
        <v>100</v>
      </c>
      <c r="BO349" s="40">
        <f t="shared" si="90"/>
        <v>64</v>
      </c>
      <c r="BP349" s="40">
        <f t="shared" si="91"/>
        <v>95</v>
      </c>
      <c r="BQ349" s="41">
        <f t="shared" si="92"/>
        <v>92</v>
      </c>
      <c r="BR349" s="40">
        <f t="shared" si="93"/>
        <v>78</v>
      </c>
      <c r="BS349" s="41">
        <f t="shared" si="94"/>
        <v>63</v>
      </c>
      <c r="BT349" s="41">
        <f t="shared" si="95"/>
        <v>100</v>
      </c>
      <c r="BU349" s="41">
        <f t="shared" si="96"/>
        <v>25</v>
      </c>
      <c r="BV349" s="41">
        <f t="shared" si="97"/>
        <v>71</v>
      </c>
    </row>
    <row r="350" spans="2:74" x14ac:dyDescent="0.3">
      <c r="B350" s="12" t="s">
        <v>603</v>
      </c>
      <c r="C350" s="12">
        <v>103021069</v>
      </c>
      <c r="D350" s="12" t="s">
        <v>108</v>
      </c>
      <c r="E350" s="12" t="s">
        <v>109</v>
      </c>
      <c r="F350" s="12" t="s">
        <v>2703</v>
      </c>
      <c r="G350" s="12" t="s">
        <v>85</v>
      </c>
      <c r="H350" s="12" t="s">
        <v>86</v>
      </c>
      <c r="I350" s="28">
        <v>300000</v>
      </c>
      <c r="J350" s="28">
        <v>315000</v>
      </c>
      <c r="K350" s="28">
        <v>360000</v>
      </c>
      <c r="L350" s="28">
        <v>220000</v>
      </c>
      <c r="M350" s="28">
        <v>225000</v>
      </c>
      <c r="N350" s="28">
        <v>325000</v>
      </c>
      <c r="O350" s="29">
        <v>77</v>
      </c>
      <c r="P350" s="29">
        <v>82</v>
      </c>
      <c r="Q350" s="29">
        <v>80</v>
      </c>
      <c r="R350" s="28">
        <v>480</v>
      </c>
      <c r="S350" s="28">
        <v>370</v>
      </c>
      <c r="T350" s="30">
        <v>0.8</v>
      </c>
      <c r="U350" s="30">
        <v>0</v>
      </c>
      <c r="V350" s="30">
        <v>0.8</v>
      </c>
      <c r="W350" s="30">
        <v>0.8</v>
      </c>
      <c r="X350" s="31">
        <v>8.3199999999999996E-2</v>
      </c>
      <c r="Y350" s="30">
        <v>0.7</v>
      </c>
      <c r="Z350" s="30">
        <v>-0.10000000000000009</v>
      </c>
      <c r="AA350" s="30">
        <v>0.8</v>
      </c>
      <c r="AB350" s="30">
        <v>0.6</v>
      </c>
      <c r="AC350" s="32">
        <v>0.32369443245576174</v>
      </c>
      <c r="AD350" s="30">
        <v>3.8905580824009824</v>
      </c>
      <c r="AE350" s="12">
        <v>340</v>
      </c>
      <c r="AF350" s="12">
        <v>335</v>
      </c>
      <c r="AG350" s="12">
        <v>296</v>
      </c>
      <c r="AH350" s="33">
        <v>7.2251308900523563</v>
      </c>
      <c r="AI350" s="34">
        <v>420000</v>
      </c>
      <c r="AJ350" s="34">
        <v>390000</v>
      </c>
      <c r="AK350" s="34">
        <v>390000</v>
      </c>
      <c r="AL350" s="35">
        <v>7.6923076923076927E-2</v>
      </c>
      <c r="AM350" s="35">
        <v>7.6923076923076927E-2</v>
      </c>
      <c r="AN350" s="12">
        <v>1.7</v>
      </c>
      <c r="AO350" s="33">
        <v>9.9999999999999867E-2</v>
      </c>
      <c r="AP350" s="12">
        <v>1.6</v>
      </c>
      <c r="AQ350" s="32">
        <v>8.666666666666667E-2</v>
      </c>
      <c r="AR350" s="34">
        <v>420</v>
      </c>
      <c r="AS350" s="34">
        <v>390</v>
      </c>
      <c r="AT350" s="31">
        <v>7.6923076923076927E-2</v>
      </c>
      <c r="AU350" s="32">
        <v>0.25396913557084333</v>
      </c>
      <c r="AV350" s="36">
        <v>1482.88</v>
      </c>
      <c r="AW350" s="30">
        <v>0.6673</v>
      </c>
      <c r="AX350" s="30">
        <v>0.3327</v>
      </c>
      <c r="AY350" s="30">
        <v>0.91359999999999997</v>
      </c>
      <c r="AZ350" s="30">
        <v>4.2000000000000003E-2</v>
      </c>
      <c r="BA350" s="30">
        <v>0.46920000000000001</v>
      </c>
      <c r="BB350" s="30">
        <v>0.26979999999999998</v>
      </c>
      <c r="BC350" s="30">
        <v>0.17929999999999999</v>
      </c>
      <c r="BD350" s="37">
        <v>1</v>
      </c>
      <c r="BE350" s="29">
        <v>386</v>
      </c>
      <c r="BF350" s="38" t="s">
        <v>3062</v>
      </c>
      <c r="BG350" s="39">
        <v>147.02867962425699</v>
      </c>
      <c r="BH350" s="39">
        <v>-33.9148529831402</v>
      </c>
      <c r="BI350" s="40">
        <f t="shared" si="84"/>
        <v>100</v>
      </c>
      <c r="BJ350" s="40">
        <f t="shared" si="85"/>
        <v>88</v>
      </c>
      <c r="BK350" s="40">
        <f t="shared" si="86"/>
        <v>35</v>
      </c>
      <c r="BL350" s="40">
        <f t="shared" si="87"/>
        <v>16</v>
      </c>
      <c r="BM350" s="40">
        <f t="shared" si="88"/>
        <v>39</v>
      </c>
      <c r="BN350" s="40">
        <f t="shared" si="89"/>
        <v>100</v>
      </c>
      <c r="BO350" s="40">
        <f t="shared" si="90"/>
        <v>43</v>
      </c>
      <c r="BP350" s="40">
        <f t="shared" si="91"/>
        <v>93</v>
      </c>
      <c r="BQ350" s="41">
        <f t="shared" si="92"/>
        <v>100</v>
      </c>
      <c r="BR350" s="40">
        <f t="shared" si="93"/>
        <v>100</v>
      </c>
      <c r="BS350" s="41">
        <f t="shared" si="94"/>
        <v>51</v>
      </c>
      <c r="BT350" s="41">
        <f t="shared" si="95"/>
        <v>100</v>
      </c>
      <c r="BU350" s="41">
        <f t="shared" si="96"/>
        <v>10</v>
      </c>
      <c r="BV350" s="41">
        <f t="shared" si="97"/>
        <v>71</v>
      </c>
    </row>
    <row r="351" spans="2:74" x14ac:dyDescent="0.3">
      <c r="B351" s="12" t="s">
        <v>604</v>
      </c>
      <c r="C351" s="12">
        <v>107041147</v>
      </c>
      <c r="D351" s="12" t="s">
        <v>605</v>
      </c>
      <c r="E351" s="12" t="s">
        <v>357</v>
      </c>
      <c r="F351" s="12" t="s">
        <v>605</v>
      </c>
      <c r="G351" s="12" t="s">
        <v>85</v>
      </c>
      <c r="H351" s="12" t="s">
        <v>86</v>
      </c>
      <c r="I351" s="28">
        <v>1346400</v>
      </c>
      <c r="J351" s="28">
        <v>1305000</v>
      </c>
      <c r="K351" s="28">
        <v>1280000</v>
      </c>
      <c r="L351" s="28">
        <v>1325000</v>
      </c>
      <c r="M351" s="28">
        <v>1310000</v>
      </c>
      <c r="N351" s="28">
        <v>1280000</v>
      </c>
      <c r="O351" s="29">
        <v>29</v>
      </c>
      <c r="P351" s="29">
        <v>29</v>
      </c>
      <c r="Q351" s="29">
        <v>25</v>
      </c>
      <c r="R351" s="28">
        <v>850</v>
      </c>
      <c r="S351" s="28">
        <v>875</v>
      </c>
      <c r="T351" s="30">
        <v>3.1</v>
      </c>
      <c r="U351" s="30">
        <v>-0.19999999999999973</v>
      </c>
      <c r="V351" s="30">
        <v>3.3</v>
      </c>
      <c r="W351" s="30">
        <v>2.7</v>
      </c>
      <c r="X351" s="31">
        <v>3.2828282828282832E-2</v>
      </c>
      <c r="Y351" s="30">
        <v>1.9</v>
      </c>
      <c r="Z351" s="30">
        <v>-0.20000000000000018</v>
      </c>
      <c r="AA351" s="30">
        <v>2.1</v>
      </c>
      <c r="AB351" s="30">
        <v>2.9</v>
      </c>
      <c r="AC351" s="32">
        <v>0.29855569293020112</v>
      </c>
      <c r="AD351" s="30">
        <v>9.0944657231045891</v>
      </c>
      <c r="AE351" s="12">
        <v>290</v>
      </c>
      <c r="AF351" s="12">
        <v>251</v>
      </c>
      <c r="AG351" s="12">
        <v>246</v>
      </c>
      <c r="AH351" s="33">
        <v>3.5489614243323442</v>
      </c>
      <c r="AI351" s="34">
        <v>1265000</v>
      </c>
      <c r="AJ351" s="34">
        <v>1260000</v>
      </c>
      <c r="AK351" s="34">
        <v>1225000</v>
      </c>
      <c r="AL351" s="35">
        <v>3.968253968253968E-3</v>
      </c>
      <c r="AM351" s="35">
        <v>3.2653061224489799E-2</v>
      </c>
      <c r="AN351" s="12">
        <v>2.6</v>
      </c>
      <c r="AO351" s="33">
        <v>0.20000000000000018</v>
      </c>
      <c r="AP351" s="12">
        <v>2.4</v>
      </c>
      <c r="AQ351" s="32">
        <v>0.11030756442227765</v>
      </c>
      <c r="AR351" s="34">
        <v>750</v>
      </c>
      <c r="AS351" s="34">
        <v>740</v>
      </c>
      <c r="AT351" s="31">
        <v>1.3513513513513514E-2</v>
      </c>
      <c r="AU351" s="32">
        <v>0.13033572132417115</v>
      </c>
      <c r="AV351" s="36">
        <v>2847.0400000000004</v>
      </c>
      <c r="AW351" s="30">
        <v>0.83899999999999997</v>
      </c>
      <c r="AX351" s="30">
        <v>0.161</v>
      </c>
      <c r="AY351" s="30">
        <v>0.84799999999999998</v>
      </c>
      <c r="AZ351" s="30">
        <v>3.2099999999999997E-2</v>
      </c>
      <c r="BA351" s="30">
        <v>0.32929999999999998</v>
      </c>
      <c r="BB351" s="30">
        <v>0.49299999999999999</v>
      </c>
      <c r="BC351" s="30">
        <v>0.15129999999999999</v>
      </c>
      <c r="BD351" s="37">
        <v>8</v>
      </c>
      <c r="BE351" s="29">
        <v>41</v>
      </c>
      <c r="BF351" s="38" t="s">
        <v>3063</v>
      </c>
      <c r="BG351" s="39">
        <v>150.971990489288</v>
      </c>
      <c r="BH351" s="39">
        <v>-34.179669295751502</v>
      </c>
      <c r="BI351" s="40">
        <f t="shared" si="84"/>
        <v>65</v>
      </c>
      <c r="BJ351" s="40">
        <f t="shared" si="85"/>
        <v>74</v>
      </c>
      <c r="BK351" s="40">
        <f t="shared" si="86"/>
        <v>81</v>
      </c>
      <c r="BL351" s="40">
        <f t="shared" si="87"/>
        <v>57</v>
      </c>
      <c r="BM351" s="40">
        <f t="shared" si="88"/>
        <v>3</v>
      </c>
      <c r="BN351" s="40">
        <f t="shared" si="89"/>
        <v>100</v>
      </c>
      <c r="BO351" s="40">
        <f t="shared" si="90"/>
        <v>100</v>
      </c>
      <c r="BP351" s="40">
        <f t="shared" si="91"/>
        <v>62</v>
      </c>
      <c r="BQ351" s="41">
        <f t="shared" si="92"/>
        <v>60</v>
      </c>
      <c r="BR351" s="40">
        <f t="shared" si="93"/>
        <v>59</v>
      </c>
      <c r="BS351" s="41">
        <f t="shared" si="94"/>
        <v>68</v>
      </c>
      <c r="BT351" s="41">
        <f t="shared" si="95"/>
        <v>85</v>
      </c>
      <c r="BU351" s="41">
        <f t="shared" si="96"/>
        <v>80</v>
      </c>
      <c r="BV351" s="41">
        <f t="shared" si="97"/>
        <v>71</v>
      </c>
    </row>
    <row r="352" spans="2:74" x14ac:dyDescent="0.3">
      <c r="B352" s="12" t="s">
        <v>606</v>
      </c>
      <c r="C352" s="12">
        <v>109031183</v>
      </c>
      <c r="D352" s="12" t="s">
        <v>607</v>
      </c>
      <c r="E352" s="12" t="s">
        <v>360</v>
      </c>
      <c r="F352" s="12" t="s">
        <v>2703</v>
      </c>
      <c r="G352" s="12" t="s">
        <v>85</v>
      </c>
      <c r="H352" s="12" t="s">
        <v>86</v>
      </c>
      <c r="I352" s="28">
        <v>440000</v>
      </c>
      <c r="J352" s="28">
        <v>430000</v>
      </c>
      <c r="K352" s="28">
        <v>467460</v>
      </c>
      <c r="L352" s="28">
        <v>315000</v>
      </c>
      <c r="M352" s="28">
        <v>370000</v>
      </c>
      <c r="N352" s="28">
        <v>550000</v>
      </c>
      <c r="O352" s="29">
        <v>99</v>
      </c>
      <c r="P352" s="29">
        <v>81</v>
      </c>
      <c r="Q352" s="29">
        <v>92</v>
      </c>
      <c r="R352" s="28">
        <v>330</v>
      </c>
      <c r="S352" s="28">
        <v>350</v>
      </c>
      <c r="T352" s="30">
        <v>1</v>
      </c>
      <c r="U352" s="30">
        <v>9.9999999999999978E-2</v>
      </c>
      <c r="V352" s="30">
        <v>0.9</v>
      </c>
      <c r="W352" s="30">
        <v>1</v>
      </c>
      <c r="X352" s="31">
        <v>3.9E-2</v>
      </c>
      <c r="Y352" s="30">
        <v>0.3</v>
      </c>
      <c r="Z352" s="30">
        <v>0</v>
      </c>
      <c r="AA352" s="30">
        <v>0.3</v>
      </c>
      <c r="AB352" s="30">
        <v>0.2</v>
      </c>
      <c r="AC352" s="32">
        <v>0.24390964995269632</v>
      </c>
      <c r="AD352" s="30">
        <v>6.254093588530675</v>
      </c>
      <c r="AE352" s="12">
        <v>431</v>
      </c>
      <c r="AF352" s="12">
        <v>450</v>
      </c>
      <c r="AG352" s="12">
        <v>322</v>
      </c>
      <c r="AH352" s="33">
        <v>10.5</v>
      </c>
      <c r="AI352" s="34">
        <v>490000</v>
      </c>
      <c r="AJ352" s="34">
        <v>465000</v>
      </c>
      <c r="AK352" s="34">
        <v>455000</v>
      </c>
      <c r="AL352" s="35">
        <v>5.3763440860215055E-2</v>
      </c>
      <c r="AM352" s="35">
        <v>7.6923076923076927E-2</v>
      </c>
      <c r="AN352" s="12">
        <v>1.9</v>
      </c>
      <c r="AO352" s="33">
        <v>0</v>
      </c>
      <c r="AP352" s="12">
        <v>1.9</v>
      </c>
      <c r="AQ352" s="32">
        <v>8.8461538461538453E-2</v>
      </c>
      <c r="AR352" s="34">
        <v>450</v>
      </c>
      <c r="AS352" s="34">
        <v>420</v>
      </c>
      <c r="AT352" s="31">
        <v>7.1428571428571425E-2</v>
      </c>
      <c r="AU352" s="32">
        <v>0.33041319950336856</v>
      </c>
      <c r="AV352" s="36">
        <v>1352.96</v>
      </c>
      <c r="AW352" s="30">
        <v>0.6865</v>
      </c>
      <c r="AX352" s="30">
        <v>0.3135</v>
      </c>
      <c r="AY352" s="30">
        <v>0.93659999999999999</v>
      </c>
      <c r="AZ352" s="30">
        <v>3.7699999999999997E-2</v>
      </c>
      <c r="BA352" s="30">
        <v>0.48599999999999999</v>
      </c>
      <c r="BB352" s="30">
        <v>0.25290000000000001</v>
      </c>
      <c r="BC352" s="30">
        <v>0.16339999999999999</v>
      </c>
      <c r="BD352" s="37">
        <v>6</v>
      </c>
      <c r="BE352" s="29">
        <v>631</v>
      </c>
      <c r="BF352" s="38" t="s">
        <v>3064</v>
      </c>
      <c r="BG352" s="39">
        <v>144.55453155984199</v>
      </c>
      <c r="BH352" s="39">
        <v>-35.349472181227597</v>
      </c>
      <c r="BI352" s="40">
        <f t="shared" si="84"/>
        <v>100</v>
      </c>
      <c r="BJ352" s="40">
        <f t="shared" si="85"/>
        <v>85</v>
      </c>
      <c r="BK352" s="40">
        <f t="shared" si="86"/>
        <v>1</v>
      </c>
      <c r="BL352" s="40">
        <f t="shared" si="87"/>
        <v>1</v>
      </c>
      <c r="BM352" s="40">
        <f t="shared" si="88"/>
        <v>28</v>
      </c>
      <c r="BN352" s="40">
        <f t="shared" si="89"/>
        <v>100</v>
      </c>
      <c r="BO352" s="40">
        <f t="shared" si="90"/>
        <v>14</v>
      </c>
      <c r="BP352" s="40">
        <f t="shared" si="91"/>
        <v>97</v>
      </c>
      <c r="BQ352" s="41">
        <f t="shared" si="92"/>
        <v>80</v>
      </c>
      <c r="BR352" s="40">
        <f t="shared" si="93"/>
        <v>88</v>
      </c>
      <c r="BS352" s="41">
        <f t="shared" si="94"/>
        <v>100</v>
      </c>
      <c r="BT352" s="41">
        <f t="shared" si="95"/>
        <v>100</v>
      </c>
      <c r="BU352" s="41">
        <f t="shared" si="96"/>
        <v>60</v>
      </c>
      <c r="BV352" s="41">
        <f t="shared" si="97"/>
        <v>71</v>
      </c>
    </row>
    <row r="353" spans="2:74" x14ac:dyDescent="0.3">
      <c r="B353" s="12" t="s">
        <v>608</v>
      </c>
      <c r="C353" s="12">
        <v>110011188</v>
      </c>
      <c r="D353" s="12" t="s">
        <v>609</v>
      </c>
      <c r="E353" s="12" t="s">
        <v>363</v>
      </c>
      <c r="F353" s="12" t="s">
        <v>2703</v>
      </c>
      <c r="G353" s="12" t="s">
        <v>85</v>
      </c>
      <c r="H353" s="12" t="s">
        <v>86</v>
      </c>
      <c r="I353" s="28">
        <v>510000</v>
      </c>
      <c r="J353" s="28">
        <v>500000</v>
      </c>
      <c r="K353" s="28">
        <v>500000</v>
      </c>
      <c r="L353" s="28">
        <v>460000</v>
      </c>
      <c r="M353" s="28">
        <v>455000</v>
      </c>
      <c r="N353" s="28">
        <v>495000</v>
      </c>
      <c r="O353" s="29">
        <v>63</v>
      </c>
      <c r="P353" s="29">
        <v>62</v>
      </c>
      <c r="Q353" s="29">
        <v>56</v>
      </c>
      <c r="R353" s="28">
        <v>460</v>
      </c>
      <c r="S353" s="28">
        <v>460</v>
      </c>
      <c r="T353" s="30">
        <v>1.7</v>
      </c>
      <c r="U353" s="30">
        <v>9.9999999999999867E-2</v>
      </c>
      <c r="V353" s="30">
        <v>1.6</v>
      </c>
      <c r="W353" s="30">
        <v>1.9</v>
      </c>
      <c r="X353" s="31">
        <v>4.6901960784313725E-2</v>
      </c>
      <c r="Y353" s="30">
        <v>2.9</v>
      </c>
      <c r="Z353" s="30">
        <v>-0.10000000000000009</v>
      </c>
      <c r="AA353" s="30">
        <v>3</v>
      </c>
      <c r="AB353" s="30">
        <v>2.9</v>
      </c>
      <c r="AC353" s="32">
        <v>0.29294884858365594</v>
      </c>
      <c r="AD353" s="30">
        <v>6.2459829756548721</v>
      </c>
      <c r="AE353" s="12">
        <v>227</v>
      </c>
      <c r="AF353" s="12">
        <v>241</v>
      </c>
      <c r="AG353" s="12">
        <v>217</v>
      </c>
      <c r="AH353" s="33">
        <v>6</v>
      </c>
      <c r="AI353" s="34">
        <v>512000</v>
      </c>
      <c r="AJ353" s="34">
        <v>475000</v>
      </c>
      <c r="AK353" s="34">
        <v>499000</v>
      </c>
      <c r="AL353" s="35">
        <v>7.7894736842105267E-2</v>
      </c>
      <c r="AM353" s="35">
        <v>2.6052104208416832E-2</v>
      </c>
      <c r="AN353" s="12">
        <v>2.4</v>
      </c>
      <c r="AO353" s="33">
        <v>-0.10000000000000009</v>
      </c>
      <c r="AP353" s="12">
        <v>2.5</v>
      </c>
      <c r="AQ353" s="32">
        <v>0.06</v>
      </c>
      <c r="AR353" s="34">
        <v>460</v>
      </c>
      <c r="AS353" s="34">
        <v>440</v>
      </c>
      <c r="AT353" s="31">
        <v>4.5454545454545456E-2</v>
      </c>
      <c r="AU353" s="32">
        <v>0.30529754628840283</v>
      </c>
      <c r="AV353" s="36">
        <v>1570.2400000000002</v>
      </c>
      <c r="AW353" s="30">
        <v>0.72409999999999997</v>
      </c>
      <c r="AX353" s="30">
        <v>0.27589999999999998</v>
      </c>
      <c r="AY353" s="30">
        <v>0.9536</v>
      </c>
      <c r="AZ353" s="30">
        <v>2.3800000000000002E-2</v>
      </c>
      <c r="BA353" s="30">
        <v>0.42559999999999998</v>
      </c>
      <c r="BB353" s="30">
        <v>0.35360000000000003</v>
      </c>
      <c r="BC353" s="30">
        <v>0.1709</v>
      </c>
      <c r="BD353" s="37">
        <v>9</v>
      </c>
      <c r="BE353" s="29">
        <v>368</v>
      </c>
      <c r="BF353" s="38" t="s">
        <v>3065</v>
      </c>
      <c r="BG353" s="39">
        <v>151.33206981319299</v>
      </c>
      <c r="BH353" s="39">
        <v>-30.5612130894635</v>
      </c>
      <c r="BI353" s="40">
        <f t="shared" si="84"/>
        <v>88</v>
      </c>
      <c r="BJ353" s="40">
        <f t="shared" si="85"/>
        <v>77</v>
      </c>
      <c r="BK353" s="40">
        <f t="shared" si="86"/>
        <v>51</v>
      </c>
      <c r="BL353" s="40">
        <f t="shared" si="87"/>
        <v>1</v>
      </c>
      <c r="BM353" s="40">
        <f t="shared" si="88"/>
        <v>40</v>
      </c>
      <c r="BN353" s="40">
        <f t="shared" si="89"/>
        <v>77</v>
      </c>
      <c r="BO353" s="40">
        <f t="shared" si="90"/>
        <v>45</v>
      </c>
      <c r="BP353" s="40">
        <f t="shared" si="91"/>
        <v>84</v>
      </c>
      <c r="BQ353" s="41">
        <f t="shared" si="92"/>
        <v>100</v>
      </c>
      <c r="BR353" s="40">
        <f t="shared" si="93"/>
        <v>88</v>
      </c>
      <c r="BS353" s="41">
        <f t="shared" si="94"/>
        <v>72</v>
      </c>
      <c r="BT353" s="41">
        <f t="shared" si="95"/>
        <v>69</v>
      </c>
      <c r="BU353" s="41">
        <f t="shared" si="96"/>
        <v>90</v>
      </c>
      <c r="BV353" s="41">
        <f t="shared" si="97"/>
        <v>71</v>
      </c>
    </row>
    <row r="354" spans="2:74" x14ac:dyDescent="0.3">
      <c r="B354" s="12" t="s">
        <v>610</v>
      </c>
      <c r="C354" s="12">
        <v>113031266</v>
      </c>
      <c r="D354" s="12" t="s">
        <v>611</v>
      </c>
      <c r="E354" s="12" t="s">
        <v>84</v>
      </c>
      <c r="F354" s="12" t="s">
        <v>2703</v>
      </c>
      <c r="G354" s="12" t="s">
        <v>85</v>
      </c>
      <c r="H354" s="12" t="s">
        <v>86</v>
      </c>
      <c r="I354" s="28">
        <v>427200</v>
      </c>
      <c r="J354" s="28">
        <v>459000</v>
      </c>
      <c r="K354" s="28">
        <v>412800</v>
      </c>
      <c r="L354" s="28">
        <v>427000</v>
      </c>
      <c r="M354" s="28">
        <v>440000</v>
      </c>
      <c r="N354" s="28">
        <v>382500</v>
      </c>
      <c r="O354" s="29">
        <v>85</v>
      </c>
      <c r="P354" s="29">
        <v>76</v>
      </c>
      <c r="Q354" s="29">
        <v>63</v>
      </c>
      <c r="R354" s="28">
        <v>370</v>
      </c>
      <c r="S354" s="28">
        <v>360</v>
      </c>
      <c r="T354" s="30">
        <v>1.4</v>
      </c>
      <c r="U354" s="30">
        <v>0</v>
      </c>
      <c r="V354" s="30">
        <v>1.4</v>
      </c>
      <c r="W354" s="30">
        <v>1.3</v>
      </c>
      <c r="X354" s="31">
        <v>4.50374531835206E-2</v>
      </c>
      <c r="Y354" s="30">
        <v>1.2</v>
      </c>
      <c r="Z354" s="30">
        <v>9.9999999999999867E-2</v>
      </c>
      <c r="AA354" s="30">
        <v>1.1000000000000001</v>
      </c>
      <c r="AB354" s="30">
        <v>1.2</v>
      </c>
      <c r="AC354" s="32">
        <v>0.28284001956947158</v>
      </c>
      <c r="AD354" s="30">
        <v>6.2801068794219477</v>
      </c>
      <c r="AE354" s="12">
        <v>642</v>
      </c>
      <c r="AF354" s="12">
        <v>673</v>
      </c>
      <c r="AG354" s="12">
        <v>521</v>
      </c>
      <c r="AH354" s="33">
        <v>7.1360000000000001</v>
      </c>
      <c r="AI354" s="34">
        <v>560000</v>
      </c>
      <c r="AJ354" s="34">
        <v>529000</v>
      </c>
      <c r="AK354" s="34">
        <v>485000</v>
      </c>
      <c r="AL354" s="35">
        <v>5.8601134215500943E-2</v>
      </c>
      <c r="AM354" s="35">
        <v>0.15463917525773196</v>
      </c>
      <c r="AN354" s="12">
        <v>2.2000000000000002</v>
      </c>
      <c r="AO354" s="33">
        <v>0</v>
      </c>
      <c r="AP354" s="12">
        <v>2.2000000000000002</v>
      </c>
      <c r="AQ354" s="32">
        <v>9.6491228070175433E-2</v>
      </c>
      <c r="AR354" s="34">
        <v>500</v>
      </c>
      <c r="AS354" s="34">
        <v>470</v>
      </c>
      <c r="AT354" s="31">
        <v>6.3829787234042548E-2</v>
      </c>
      <c r="AU354" s="32">
        <v>0.31090867831707958</v>
      </c>
      <c r="AV354" s="36">
        <v>1308.1600000000001</v>
      </c>
      <c r="AW354" s="30">
        <v>0.66049999999999998</v>
      </c>
      <c r="AX354" s="30">
        <v>0.33950000000000002</v>
      </c>
      <c r="AY354" s="30">
        <v>0.9244</v>
      </c>
      <c r="AZ354" s="30">
        <v>5.5100000000000003E-2</v>
      </c>
      <c r="BA354" s="30">
        <v>0.48799999999999999</v>
      </c>
      <c r="BB354" s="30">
        <v>0.23469999999999999</v>
      </c>
      <c r="BC354" s="30">
        <v>0.22070000000000001</v>
      </c>
      <c r="BD354" s="37">
        <v>2</v>
      </c>
      <c r="BE354" s="29">
        <v>364</v>
      </c>
      <c r="BF354" s="38" t="s">
        <v>3066</v>
      </c>
      <c r="BG354" s="39">
        <v>147.30336137356599</v>
      </c>
      <c r="BH354" s="39">
        <v>-34.383377686458601</v>
      </c>
      <c r="BI354" s="40">
        <f t="shared" si="84"/>
        <v>93</v>
      </c>
      <c r="BJ354" s="40">
        <f t="shared" si="85"/>
        <v>80</v>
      </c>
      <c r="BK354" s="40">
        <f t="shared" si="86"/>
        <v>36</v>
      </c>
      <c r="BL354" s="40">
        <f t="shared" si="87"/>
        <v>1</v>
      </c>
      <c r="BM354" s="40">
        <f t="shared" si="88"/>
        <v>30</v>
      </c>
      <c r="BN354" s="40">
        <f t="shared" si="89"/>
        <v>100</v>
      </c>
      <c r="BO354" s="40">
        <f t="shared" si="90"/>
        <v>46</v>
      </c>
      <c r="BP354" s="40">
        <f t="shared" si="91"/>
        <v>97</v>
      </c>
      <c r="BQ354" s="41">
        <f t="shared" si="92"/>
        <v>100</v>
      </c>
      <c r="BR354" s="40">
        <f t="shared" si="93"/>
        <v>87</v>
      </c>
      <c r="BS354" s="41">
        <f t="shared" si="94"/>
        <v>78</v>
      </c>
      <c r="BT354" s="41">
        <f t="shared" si="95"/>
        <v>97</v>
      </c>
      <c r="BU354" s="41">
        <f t="shared" si="96"/>
        <v>20</v>
      </c>
      <c r="BV354" s="41">
        <f t="shared" si="97"/>
        <v>71</v>
      </c>
    </row>
    <row r="355" spans="2:74" x14ac:dyDescent="0.3">
      <c r="B355" s="12" t="s">
        <v>612</v>
      </c>
      <c r="C355" s="12">
        <v>115031300</v>
      </c>
      <c r="D355" s="12" t="s">
        <v>613</v>
      </c>
      <c r="E355" s="12" t="s">
        <v>614</v>
      </c>
      <c r="F355" s="12" t="s">
        <v>2791</v>
      </c>
      <c r="G355" s="12" t="s">
        <v>85</v>
      </c>
      <c r="H355" s="12" t="s">
        <v>86</v>
      </c>
      <c r="I355" s="28">
        <v>1100000</v>
      </c>
      <c r="J355" s="28">
        <v>1150000</v>
      </c>
      <c r="K355" s="28">
        <v>1100000</v>
      </c>
      <c r="L355" s="28">
        <v>1070000</v>
      </c>
      <c r="M355" s="28">
        <v>1075000</v>
      </c>
      <c r="N355" s="28">
        <v>1010000</v>
      </c>
      <c r="O355" s="29">
        <v>54</v>
      </c>
      <c r="P355" s="29">
        <v>49</v>
      </c>
      <c r="Q355" s="29">
        <v>43</v>
      </c>
      <c r="R355" s="28">
        <v>690</v>
      </c>
      <c r="S355" s="28">
        <v>650</v>
      </c>
      <c r="T355" s="30">
        <v>2.5</v>
      </c>
      <c r="U355" s="30">
        <v>0</v>
      </c>
      <c r="V355" s="30">
        <v>2.5</v>
      </c>
      <c r="W355" s="30">
        <v>2.2000000000000002</v>
      </c>
      <c r="X355" s="31">
        <v>3.2618181818181817E-2</v>
      </c>
      <c r="Y355" s="30">
        <v>1.7</v>
      </c>
      <c r="Z355" s="30">
        <v>0</v>
      </c>
      <c r="AA355" s="30">
        <v>1.7</v>
      </c>
      <c r="AB355" s="30">
        <v>1.6</v>
      </c>
      <c r="AC355" s="32">
        <v>0.26890939701939265</v>
      </c>
      <c r="AD355" s="30">
        <v>8.2441565418431413</v>
      </c>
      <c r="AE355" s="12">
        <v>168</v>
      </c>
      <c r="AF355" s="12">
        <v>169</v>
      </c>
      <c r="AG355" s="12">
        <v>84</v>
      </c>
      <c r="AH355" s="33">
        <v>6.4814814814814818</v>
      </c>
      <c r="AI355" s="34">
        <v>1030000</v>
      </c>
      <c r="AJ355" s="34">
        <v>1030000</v>
      </c>
      <c r="AK355" s="34">
        <v>1110000</v>
      </c>
      <c r="AL355" s="35">
        <v>0</v>
      </c>
      <c r="AM355" s="35">
        <v>-7.2072072072072071E-2</v>
      </c>
      <c r="AN355" s="12">
        <v>2.4</v>
      </c>
      <c r="AO355" s="33">
        <v>0.39999999999999991</v>
      </c>
      <c r="AP355" s="12">
        <v>2</v>
      </c>
      <c r="AQ355" s="32">
        <v>5.4538634658664667E-2</v>
      </c>
      <c r="AR355" s="34">
        <v>670</v>
      </c>
      <c r="AS355" s="34">
        <v>650</v>
      </c>
      <c r="AT355" s="31">
        <v>3.0769230769230771E-2</v>
      </c>
      <c r="AU355" s="32">
        <v>4.5862446727122981E-2</v>
      </c>
      <c r="AV355" s="36">
        <v>2565.92</v>
      </c>
      <c r="AW355" s="30">
        <v>0.83460000000000001</v>
      </c>
      <c r="AX355" s="30">
        <v>0.16539999999999999</v>
      </c>
      <c r="AY355" s="30">
        <v>0.9849</v>
      </c>
      <c r="AZ355" s="30">
        <v>2.7000000000000001E-3</v>
      </c>
      <c r="BA355" s="30">
        <v>0.36309999999999998</v>
      </c>
      <c r="BB355" s="30">
        <v>0.49519999999999997</v>
      </c>
      <c r="BC355" s="30">
        <v>0.11990000000000001</v>
      </c>
      <c r="BD355" s="37">
        <v>7</v>
      </c>
      <c r="BE355" s="29">
        <v>56</v>
      </c>
      <c r="BF355" s="38" t="s">
        <v>3067</v>
      </c>
      <c r="BG355" s="39">
        <v>150.76081619350299</v>
      </c>
      <c r="BH355" s="39">
        <v>-33.526487282105201</v>
      </c>
      <c r="BI355" s="40">
        <f t="shared" si="84"/>
        <v>75</v>
      </c>
      <c r="BJ355" s="40">
        <f t="shared" si="85"/>
        <v>77</v>
      </c>
      <c r="BK355" s="40">
        <f t="shared" si="86"/>
        <v>45</v>
      </c>
      <c r="BL355" s="40">
        <f t="shared" si="87"/>
        <v>85</v>
      </c>
      <c r="BM355" s="40">
        <f t="shared" si="88"/>
        <v>1</v>
      </c>
      <c r="BN355" s="40">
        <f t="shared" si="89"/>
        <v>69</v>
      </c>
      <c r="BO355" s="40">
        <f t="shared" si="90"/>
        <v>97</v>
      </c>
      <c r="BP355" s="40">
        <f t="shared" si="91"/>
        <v>70</v>
      </c>
      <c r="BQ355" s="41">
        <f t="shared" si="92"/>
        <v>59</v>
      </c>
      <c r="BR355" s="40">
        <f t="shared" si="93"/>
        <v>68</v>
      </c>
      <c r="BS355" s="41">
        <f t="shared" si="94"/>
        <v>88</v>
      </c>
      <c r="BT355" s="41">
        <f t="shared" si="95"/>
        <v>88</v>
      </c>
      <c r="BU355" s="41">
        <f t="shared" si="96"/>
        <v>70</v>
      </c>
      <c r="BV355" s="41">
        <f t="shared" si="97"/>
        <v>71</v>
      </c>
    </row>
    <row r="356" spans="2:74" x14ac:dyDescent="0.3">
      <c r="B356" s="12" t="s">
        <v>615</v>
      </c>
      <c r="C356" s="12">
        <v>123011700</v>
      </c>
      <c r="D356" s="12" t="s">
        <v>616</v>
      </c>
      <c r="E356" s="12" t="s">
        <v>617</v>
      </c>
      <c r="F356" s="12" t="s">
        <v>2791</v>
      </c>
      <c r="G356" s="12" t="s">
        <v>85</v>
      </c>
      <c r="H356" s="12" t="s">
        <v>86</v>
      </c>
      <c r="I356" s="28">
        <v>1311990</v>
      </c>
      <c r="J356" s="28">
        <v>1325000</v>
      </c>
      <c r="K356" s="28">
        <v>1349950</v>
      </c>
      <c r="L356" s="28">
        <v>1340000</v>
      </c>
      <c r="M356" s="28">
        <v>1320000</v>
      </c>
      <c r="N356" s="28">
        <v>1275000</v>
      </c>
      <c r="O356" s="29">
        <v>37</v>
      </c>
      <c r="P356" s="29">
        <v>37</v>
      </c>
      <c r="Q356" s="29">
        <v>37</v>
      </c>
      <c r="R356" s="28">
        <v>780</v>
      </c>
      <c r="S356" s="28">
        <v>720</v>
      </c>
      <c r="T356" s="30">
        <v>4.0999999999999996</v>
      </c>
      <c r="U356" s="30">
        <v>0</v>
      </c>
      <c r="V356" s="30">
        <v>4.0999999999999996</v>
      </c>
      <c r="W356" s="30">
        <v>2.9</v>
      </c>
      <c r="X356" s="31">
        <v>3.0914869777970869E-2</v>
      </c>
      <c r="Y356" s="30">
        <v>2.6</v>
      </c>
      <c r="Z356" s="30">
        <v>-0.5</v>
      </c>
      <c r="AA356" s="30">
        <v>3.1</v>
      </c>
      <c r="AB356" s="30">
        <v>3</v>
      </c>
      <c r="AC356" s="32">
        <v>0.23907606296895687</v>
      </c>
      <c r="AD356" s="30">
        <v>7.7333679451341641</v>
      </c>
      <c r="AE356" s="12">
        <v>191</v>
      </c>
      <c r="AF356" s="12">
        <v>170</v>
      </c>
      <c r="AG356" s="12">
        <v>180</v>
      </c>
      <c r="AH356" s="33">
        <v>3.029126213592233</v>
      </c>
      <c r="AI356" s="34">
        <v>1100000</v>
      </c>
      <c r="AJ356" s="34">
        <v>1020000</v>
      </c>
      <c r="AK356" s="34">
        <v>990000</v>
      </c>
      <c r="AL356" s="35">
        <v>7.8431372549019607E-2</v>
      </c>
      <c r="AM356" s="35">
        <v>0.1111111111111111</v>
      </c>
      <c r="AN356" s="12">
        <v>3.3</v>
      </c>
      <c r="AO356" s="33">
        <v>0.29999999999999982</v>
      </c>
      <c r="AP356" s="12">
        <v>3</v>
      </c>
      <c r="AQ356" s="32">
        <v>0.1</v>
      </c>
      <c r="AR356" s="34">
        <v>700</v>
      </c>
      <c r="AS356" s="34">
        <v>650</v>
      </c>
      <c r="AT356" s="31">
        <v>7.6923076923076927E-2</v>
      </c>
      <c r="AU356" s="32">
        <v>0.15339634182891057</v>
      </c>
      <c r="AV356" s="36">
        <v>3262.5600000000004</v>
      </c>
      <c r="AW356" s="30">
        <v>0.89570000000000005</v>
      </c>
      <c r="AX356" s="30">
        <v>0.1043</v>
      </c>
      <c r="AY356" s="30">
        <v>0.98329999999999995</v>
      </c>
      <c r="AZ356" s="30">
        <v>1.7000000000000001E-2</v>
      </c>
      <c r="BA356" s="30">
        <v>0.26979999999999998</v>
      </c>
      <c r="BB356" s="30">
        <v>0.58179999999999998</v>
      </c>
      <c r="BC356" s="30">
        <v>0.13819999999999999</v>
      </c>
      <c r="BD356" s="37">
        <v>9</v>
      </c>
      <c r="BE356" s="29">
        <v>47</v>
      </c>
      <c r="BF356" s="38" t="s">
        <v>3068</v>
      </c>
      <c r="BG356" s="39">
        <v>150.740862921267</v>
      </c>
      <c r="BH356" s="39">
        <v>-34.027961273419798</v>
      </c>
      <c r="BI356" s="40">
        <f t="shared" si="84"/>
        <v>49</v>
      </c>
      <c r="BJ356" s="40">
        <f t="shared" si="85"/>
        <v>62</v>
      </c>
      <c r="BK356" s="40">
        <f t="shared" si="86"/>
        <v>87</v>
      </c>
      <c r="BL356" s="40">
        <f t="shared" si="87"/>
        <v>49</v>
      </c>
      <c r="BM356" s="40">
        <f t="shared" si="88"/>
        <v>40</v>
      </c>
      <c r="BN356" s="40">
        <f t="shared" si="89"/>
        <v>100</v>
      </c>
      <c r="BO356" s="40">
        <f t="shared" si="90"/>
        <v>100</v>
      </c>
      <c r="BP356" s="40">
        <f t="shared" si="91"/>
        <v>49</v>
      </c>
      <c r="BQ356" s="41">
        <f t="shared" si="92"/>
        <v>54</v>
      </c>
      <c r="BR356" s="40">
        <f t="shared" si="93"/>
        <v>73</v>
      </c>
      <c r="BS356" s="41">
        <f t="shared" si="94"/>
        <v>100</v>
      </c>
      <c r="BT356" s="41">
        <f t="shared" si="95"/>
        <v>74</v>
      </c>
      <c r="BU356" s="41">
        <f t="shared" si="96"/>
        <v>90</v>
      </c>
      <c r="BV356" s="41">
        <f t="shared" si="97"/>
        <v>71</v>
      </c>
    </row>
    <row r="357" spans="2:74" x14ac:dyDescent="0.3">
      <c r="B357" s="12" t="s">
        <v>618</v>
      </c>
      <c r="C357" s="12">
        <v>124011449</v>
      </c>
      <c r="D357" s="12" t="s">
        <v>230</v>
      </c>
      <c r="E357" s="12" t="s">
        <v>231</v>
      </c>
      <c r="F357" s="12" t="s">
        <v>2703</v>
      </c>
      <c r="G357" s="12" t="s">
        <v>85</v>
      </c>
      <c r="H357" s="12" t="s">
        <v>86</v>
      </c>
      <c r="I357" s="28">
        <v>830000</v>
      </c>
      <c r="J357" s="28">
        <v>820000</v>
      </c>
      <c r="K357" s="28">
        <v>795000</v>
      </c>
      <c r="L357" s="28">
        <v>820000</v>
      </c>
      <c r="M357" s="28">
        <v>800000</v>
      </c>
      <c r="N357" s="28">
        <v>765000</v>
      </c>
      <c r="O357" s="29">
        <v>30</v>
      </c>
      <c r="P357" s="29">
        <v>30</v>
      </c>
      <c r="Q357" s="29">
        <v>40</v>
      </c>
      <c r="R357" s="28">
        <v>570</v>
      </c>
      <c r="S357" s="28">
        <v>500</v>
      </c>
      <c r="T357" s="30">
        <v>2.9</v>
      </c>
      <c r="U357" s="30">
        <v>0</v>
      </c>
      <c r="V357" s="30">
        <v>2.9</v>
      </c>
      <c r="W357" s="30">
        <v>3</v>
      </c>
      <c r="X357" s="31">
        <v>3.5710843373493978E-2</v>
      </c>
      <c r="Y357" s="30">
        <v>1.8</v>
      </c>
      <c r="Z357" s="30">
        <v>-0.30000000000000004</v>
      </c>
      <c r="AA357" s="30">
        <v>2.1</v>
      </c>
      <c r="AB357" s="30">
        <v>3</v>
      </c>
      <c r="AC357" s="32">
        <v>0.3864301985030914</v>
      </c>
      <c r="AD357" s="30">
        <v>10.821088554573747</v>
      </c>
      <c r="AE357" s="12">
        <v>340</v>
      </c>
      <c r="AF357" s="12">
        <v>290</v>
      </c>
      <c r="AG357" s="12">
        <v>297</v>
      </c>
      <c r="AH357" s="33">
        <v>3.5771230502599654</v>
      </c>
      <c r="AI357" s="34">
        <v>925000</v>
      </c>
      <c r="AJ357" s="34">
        <v>880000</v>
      </c>
      <c r="AK357" s="34">
        <v>900000</v>
      </c>
      <c r="AL357" s="35">
        <v>5.113636363636364E-2</v>
      </c>
      <c r="AM357" s="35">
        <v>2.7777777777777776E-2</v>
      </c>
      <c r="AN357" s="12">
        <v>2.9</v>
      </c>
      <c r="AO357" s="33">
        <v>0.10000000000000009</v>
      </c>
      <c r="AP357" s="12">
        <v>2.8</v>
      </c>
      <c r="AQ357" s="32">
        <v>9.4736842105263147E-2</v>
      </c>
      <c r="AR357" s="34">
        <v>630</v>
      </c>
      <c r="AS357" s="34">
        <v>580</v>
      </c>
      <c r="AT357" s="31">
        <v>8.6206896551724144E-2</v>
      </c>
      <c r="AU357" s="32">
        <v>2.1457339957119846E-3</v>
      </c>
      <c r="AV357" s="36">
        <v>1475.0400000000002</v>
      </c>
      <c r="AW357" s="30">
        <v>0.61070000000000002</v>
      </c>
      <c r="AX357" s="30">
        <v>0.38929999999999998</v>
      </c>
      <c r="AY357" s="30">
        <v>0.96350000000000002</v>
      </c>
      <c r="AZ357" s="30">
        <v>1.77E-2</v>
      </c>
      <c r="BA357" s="30">
        <v>0.46829999999999999</v>
      </c>
      <c r="BB357" s="30">
        <v>0.30120000000000002</v>
      </c>
      <c r="BC357" s="30">
        <v>0.20050000000000001</v>
      </c>
      <c r="BD357" s="37">
        <v>6</v>
      </c>
      <c r="BE357" s="29">
        <v>90</v>
      </c>
      <c r="BF357" s="38" t="s">
        <v>3069</v>
      </c>
      <c r="BG357" s="39">
        <v>150.27402391838001</v>
      </c>
      <c r="BH357" s="39">
        <v>-33.647151737865997</v>
      </c>
      <c r="BI357" s="40">
        <f t="shared" si="84"/>
        <v>69</v>
      </c>
      <c r="BJ357" s="40">
        <f t="shared" si="85"/>
        <v>69</v>
      </c>
      <c r="BK357" s="40">
        <f t="shared" si="86"/>
        <v>80</v>
      </c>
      <c r="BL357" s="40">
        <f t="shared" si="87"/>
        <v>99</v>
      </c>
      <c r="BM357" s="40">
        <f t="shared" si="88"/>
        <v>26</v>
      </c>
      <c r="BN357" s="40">
        <f t="shared" si="89"/>
        <v>100</v>
      </c>
      <c r="BO357" s="40">
        <f t="shared" si="90"/>
        <v>88</v>
      </c>
      <c r="BP357" s="40">
        <f t="shared" si="91"/>
        <v>93</v>
      </c>
      <c r="BQ357" s="41">
        <f t="shared" si="92"/>
        <v>69</v>
      </c>
      <c r="BR357" s="40">
        <f t="shared" si="93"/>
        <v>42</v>
      </c>
      <c r="BS357" s="41">
        <f t="shared" si="94"/>
        <v>10</v>
      </c>
      <c r="BT357" s="41">
        <f t="shared" si="95"/>
        <v>87</v>
      </c>
      <c r="BU357" s="41">
        <f t="shared" si="96"/>
        <v>60</v>
      </c>
      <c r="BV357" s="41">
        <f t="shared" si="97"/>
        <v>71</v>
      </c>
    </row>
    <row r="358" spans="2:74" x14ac:dyDescent="0.3">
      <c r="B358" s="12" t="s">
        <v>619</v>
      </c>
      <c r="C358" s="12">
        <v>127031733</v>
      </c>
      <c r="D358" s="12" t="s">
        <v>620</v>
      </c>
      <c r="E358" s="12" t="s">
        <v>621</v>
      </c>
      <c r="F358" s="12" t="s">
        <v>2791</v>
      </c>
      <c r="G358" s="12" t="s">
        <v>85</v>
      </c>
      <c r="H358" s="12" t="s">
        <v>86</v>
      </c>
      <c r="I358" s="28">
        <v>1115530</v>
      </c>
      <c r="J358" s="28">
        <v>1112900</v>
      </c>
      <c r="K358" s="28">
        <v>1061900</v>
      </c>
      <c r="L358" s="28">
        <v>1175000</v>
      </c>
      <c r="M358" s="28">
        <v>1158000</v>
      </c>
      <c r="N358" s="28">
        <v>1051000</v>
      </c>
      <c r="O358" s="29">
        <v>26</v>
      </c>
      <c r="P358" s="29">
        <v>26</v>
      </c>
      <c r="Q358" s="29">
        <v>26</v>
      </c>
      <c r="R358" s="28">
        <v>750</v>
      </c>
      <c r="S358" s="28">
        <v>700</v>
      </c>
      <c r="T358" s="30">
        <v>2.1</v>
      </c>
      <c r="U358" s="30">
        <v>0.10000000000000009</v>
      </c>
      <c r="V358" s="30">
        <v>2</v>
      </c>
      <c r="W358" s="30">
        <v>1.7</v>
      </c>
      <c r="X358" s="31">
        <v>3.4960960261041833E-2</v>
      </c>
      <c r="Y358" s="30">
        <v>4</v>
      </c>
      <c r="Z358" s="30">
        <v>0.29999999999999982</v>
      </c>
      <c r="AA358" s="30">
        <v>3.7</v>
      </c>
      <c r="AB358" s="30">
        <v>3.6</v>
      </c>
      <c r="AC358" s="32">
        <v>0.29001423003155352</v>
      </c>
      <c r="AD358" s="30">
        <v>8.295373693002535</v>
      </c>
      <c r="AE358" s="12">
        <v>319</v>
      </c>
      <c r="AF358" s="12">
        <v>306</v>
      </c>
      <c r="AG358" s="12">
        <v>246</v>
      </c>
      <c r="AH358" s="33">
        <v>5.3086092715231787</v>
      </c>
      <c r="AI358" s="34">
        <v>1226000</v>
      </c>
      <c r="AJ358" s="34">
        <v>1128880</v>
      </c>
      <c r="AK358" s="34">
        <v>1026500</v>
      </c>
      <c r="AL358" s="35">
        <v>8.6032173481680962E-2</v>
      </c>
      <c r="AM358" s="35">
        <v>0.19434973209936679</v>
      </c>
      <c r="AN358" s="12">
        <v>2.1</v>
      </c>
      <c r="AO358" s="33">
        <v>0.10000000000000009</v>
      </c>
      <c r="AP358" s="12">
        <v>2</v>
      </c>
      <c r="AQ358" s="32">
        <v>0.10098360655737706</v>
      </c>
      <c r="AR358" s="34">
        <v>750</v>
      </c>
      <c r="AS358" s="34">
        <v>680</v>
      </c>
      <c r="AT358" s="31">
        <v>0.10294117647058823</v>
      </c>
      <c r="AU358" s="32">
        <v>0.12688414772027945</v>
      </c>
      <c r="AV358" s="36">
        <v>2586.0800000000004</v>
      </c>
      <c r="AW358" s="30">
        <v>0.90029999999999999</v>
      </c>
      <c r="AX358" s="30">
        <v>9.9699999999999997E-2</v>
      </c>
      <c r="AY358" s="30">
        <v>0.92710000000000004</v>
      </c>
      <c r="AZ358" s="30">
        <v>6.8599999999999994E-2</v>
      </c>
      <c r="BA358" s="30">
        <v>0.2329</v>
      </c>
      <c r="BB358" s="30">
        <v>0.54810000000000003</v>
      </c>
      <c r="BC358" s="30">
        <v>0.1802</v>
      </c>
      <c r="BD358" s="37">
        <v>7</v>
      </c>
      <c r="BE358" s="29">
        <v>32</v>
      </c>
      <c r="BF358" s="38" t="s">
        <v>3070</v>
      </c>
      <c r="BG358" s="39">
        <v>150.872778492588</v>
      </c>
      <c r="BH358" s="39">
        <v>-33.937390789572497</v>
      </c>
      <c r="BI358" s="40">
        <f t="shared" si="84"/>
        <v>82</v>
      </c>
      <c r="BJ358" s="40">
        <f t="shared" si="85"/>
        <v>82</v>
      </c>
      <c r="BK358" s="40">
        <f t="shared" si="86"/>
        <v>59</v>
      </c>
      <c r="BL358" s="40">
        <f t="shared" si="87"/>
        <v>58</v>
      </c>
      <c r="BM358" s="40">
        <f t="shared" si="88"/>
        <v>44</v>
      </c>
      <c r="BN358" s="40">
        <f t="shared" si="89"/>
        <v>100</v>
      </c>
      <c r="BO358" s="40">
        <f t="shared" si="90"/>
        <v>100</v>
      </c>
      <c r="BP358" s="40">
        <f t="shared" si="91"/>
        <v>41</v>
      </c>
      <c r="BQ358" s="41">
        <f t="shared" si="92"/>
        <v>67</v>
      </c>
      <c r="BR358" s="40">
        <f t="shared" si="93"/>
        <v>67</v>
      </c>
      <c r="BS358" s="41">
        <f t="shared" si="94"/>
        <v>74</v>
      </c>
      <c r="BT358" s="41">
        <f t="shared" si="95"/>
        <v>51</v>
      </c>
      <c r="BU358" s="41">
        <f t="shared" si="96"/>
        <v>70</v>
      </c>
      <c r="BV358" s="41">
        <f t="shared" si="97"/>
        <v>71</v>
      </c>
    </row>
    <row r="359" spans="2:74" x14ac:dyDescent="0.3">
      <c r="B359" s="12" t="s">
        <v>622</v>
      </c>
      <c r="C359" s="12">
        <v>202021031</v>
      </c>
      <c r="D359" s="12" t="s">
        <v>305</v>
      </c>
      <c r="E359" s="12" t="s">
        <v>242</v>
      </c>
      <c r="F359" s="12" t="s">
        <v>2709</v>
      </c>
      <c r="G359" s="12" t="s">
        <v>92</v>
      </c>
      <c r="H359" s="12" t="s">
        <v>86</v>
      </c>
      <c r="I359" s="28">
        <v>1150000</v>
      </c>
      <c r="J359" s="28">
        <v>1195000</v>
      </c>
      <c r="K359" s="28">
        <v>1100000</v>
      </c>
      <c r="L359" s="28">
        <v>996000</v>
      </c>
      <c r="M359" s="28">
        <v>950000</v>
      </c>
      <c r="N359" s="28">
        <v>1040000</v>
      </c>
      <c r="O359" s="29">
        <v>54</v>
      </c>
      <c r="P359" s="29">
        <v>56</v>
      </c>
      <c r="Q359" s="29">
        <v>72</v>
      </c>
      <c r="R359" s="28">
        <v>640</v>
      </c>
      <c r="S359" s="28">
        <v>590</v>
      </c>
      <c r="T359" s="30">
        <v>2.6</v>
      </c>
      <c r="U359" s="30">
        <v>-0.10000000000000009</v>
      </c>
      <c r="V359" s="30">
        <v>2.7</v>
      </c>
      <c r="W359" s="30">
        <v>2.7</v>
      </c>
      <c r="X359" s="31">
        <v>2.893913043478261E-2</v>
      </c>
      <c r="Y359" s="30">
        <v>2.5</v>
      </c>
      <c r="Z359" s="30">
        <v>-0.29999999999999982</v>
      </c>
      <c r="AA359" s="30">
        <v>2.8</v>
      </c>
      <c r="AB359" s="30">
        <v>2.1</v>
      </c>
      <c r="AC359" s="32">
        <v>0.27043472381853828</v>
      </c>
      <c r="AD359" s="30">
        <v>9.3449498915660758</v>
      </c>
      <c r="AE359" s="12">
        <v>635</v>
      </c>
      <c r="AF359" s="12">
        <v>651</v>
      </c>
      <c r="AG359" s="12">
        <v>506</v>
      </c>
      <c r="AH359" s="33">
        <v>11.906103286384976</v>
      </c>
      <c r="AI359" s="34">
        <v>750000</v>
      </c>
      <c r="AJ359" s="34">
        <v>760000</v>
      </c>
      <c r="AK359" s="34">
        <v>800000</v>
      </c>
      <c r="AL359" s="35">
        <v>-1.3157894736842105E-2</v>
      </c>
      <c r="AM359" s="35">
        <v>-6.25E-2</v>
      </c>
      <c r="AN359" s="12">
        <v>2.2999999999999998</v>
      </c>
      <c r="AO359" s="33">
        <v>-0.10000000000000009</v>
      </c>
      <c r="AP359" s="12">
        <v>2.4</v>
      </c>
      <c r="AQ359" s="32">
        <v>0.10547945205479452</v>
      </c>
      <c r="AR359" s="34">
        <v>530</v>
      </c>
      <c r="AS359" s="34">
        <v>500</v>
      </c>
      <c r="AT359" s="31">
        <v>0.06</v>
      </c>
      <c r="AU359" s="32">
        <v>8.4876498667275618E-2</v>
      </c>
      <c r="AV359" s="36">
        <v>2366.5600000000004</v>
      </c>
      <c r="AW359" s="30">
        <v>0.77139999999999997</v>
      </c>
      <c r="AX359" s="30">
        <v>0.2286</v>
      </c>
      <c r="AY359" s="30">
        <v>0.92010000000000003</v>
      </c>
      <c r="AZ359" s="30">
        <v>7.5999999999999998E-2</v>
      </c>
      <c r="BA359" s="30">
        <v>0.41699999999999998</v>
      </c>
      <c r="BB359" s="30">
        <v>0.41349999999999998</v>
      </c>
      <c r="BC359" s="30">
        <v>0.14380000000000001</v>
      </c>
      <c r="BD359" s="37">
        <v>9</v>
      </c>
      <c r="BE359" s="29">
        <v>64</v>
      </c>
      <c r="BF359" s="38" t="s">
        <v>3071</v>
      </c>
      <c r="BG359" s="39">
        <v>144.51932207332001</v>
      </c>
      <c r="BH359" s="39">
        <v>-37.357328829336197</v>
      </c>
      <c r="BI359" s="40">
        <f t="shared" si="84"/>
        <v>74</v>
      </c>
      <c r="BJ359" s="40">
        <f t="shared" si="85"/>
        <v>79</v>
      </c>
      <c r="BK359" s="40">
        <f t="shared" si="86"/>
        <v>1</v>
      </c>
      <c r="BL359" s="40">
        <f t="shared" si="87"/>
        <v>72</v>
      </c>
      <c r="BM359" s="40">
        <f t="shared" si="88"/>
        <v>1</v>
      </c>
      <c r="BN359" s="40">
        <f t="shared" si="89"/>
        <v>100</v>
      </c>
      <c r="BO359" s="40">
        <f t="shared" si="90"/>
        <v>95</v>
      </c>
      <c r="BP359" s="40">
        <f t="shared" si="91"/>
        <v>82</v>
      </c>
      <c r="BQ359" s="41">
        <f t="shared" si="92"/>
        <v>47</v>
      </c>
      <c r="BR359" s="40">
        <f t="shared" si="93"/>
        <v>57</v>
      </c>
      <c r="BS359" s="41">
        <f t="shared" si="94"/>
        <v>87</v>
      </c>
      <c r="BT359" s="41">
        <f t="shared" si="95"/>
        <v>75</v>
      </c>
      <c r="BU359" s="41">
        <f t="shared" si="96"/>
        <v>90</v>
      </c>
      <c r="BV359" s="41">
        <f t="shared" si="97"/>
        <v>71</v>
      </c>
    </row>
    <row r="360" spans="2:74" x14ac:dyDescent="0.3">
      <c r="B360" s="12" t="s">
        <v>623</v>
      </c>
      <c r="C360" s="12">
        <v>203021042</v>
      </c>
      <c r="D360" s="12" t="s">
        <v>245</v>
      </c>
      <c r="E360" s="12" t="s">
        <v>245</v>
      </c>
      <c r="F360" s="12" t="s">
        <v>245</v>
      </c>
      <c r="G360" s="12" t="s">
        <v>92</v>
      </c>
      <c r="H360" s="12" t="s">
        <v>86</v>
      </c>
      <c r="I360" s="28">
        <v>900000</v>
      </c>
      <c r="J360" s="28">
        <v>890950</v>
      </c>
      <c r="K360" s="28">
        <v>925000</v>
      </c>
      <c r="L360" s="28">
        <v>830000</v>
      </c>
      <c r="M360" s="28">
        <v>830000</v>
      </c>
      <c r="N360" s="28">
        <v>885000</v>
      </c>
      <c r="O360" s="29">
        <v>30</v>
      </c>
      <c r="P360" s="29">
        <v>29</v>
      </c>
      <c r="Q360" s="29">
        <v>30</v>
      </c>
      <c r="R360" s="28">
        <v>535</v>
      </c>
      <c r="S360" s="28">
        <v>510</v>
      </c>
      <c r="T360" s="30">
        <v>2.9</v>
      </c>
      <c r="U360" s="30">
        <v>0.10000000000000009</v>
      </c>
      <c r="V360" s="30">
        <v>2.8</v>
      </c>
      <c r="W360" s="30">
        <v>3</v>
      </c>
      <c r="X360" s="31">
        <v>3.0911111111111111E-2</v>
      </c>
      <c r="Y360" s="30">
        <v>4.0999999999999996</v>
      </c>
      <c r="Z360" s="30">
        <v>-0.30000000000000071</v>
      </c>
      <c r="AA360" s="30">
        <v>4.4000000000000004</v>
      </c>
      <c r="AB360" s="30">
        <v>4.5999999999999996</v>
      </c>
      <c r="AC360" s="32">
        <v>0.22628070650334978</v>
      </c>
      <c r="AD360" s="30">
        <v>7.3203679314527248</v>
      </c>
      <c r="AE360" s="12">
        <v>1233</v>
      </c>
      <c r="AF360" s="12">
        <v>1143</v>
      </c>
      <c r="AG360" s="12">
        <v>1122</v>
      </c>
      <c r="AH360" s="33">
        <v>5.9975678962302386</v>
      </c>
      <c r="AI360" s="34">
        <v>655000</v>
      </c>
      <c r="AJ360" s="34">
        <v>670000</v>
      </c>
      <c r="AK360" s="34">
        <v>700000</v>
      </c>
      <c r="AL360" s="35">
        <v>-2.2388059701492536E-2</v>
      </c>
      <c r="AM360" s="35">
        <v>-6.4285714285714279E-2</v>
      </c>
      <c r="AN360" s="12">
        <v>2.7</v>
      </c>
      <c r="AO360" s="33">
        <v>0</v>
      </c>
      <c r="AP360" s="12">
        <v>2.7</v>
      </c>
      <c r="AQ360" s="32">
        <v>7.7027027027027031E-2</v>
      </c>
      <c r="AR360" s="34">
        <v>500</v>
      </c>
      <c r="AS360" s="34">
        <v>480</v>
      </c>
      <c r="AT360" s="31">
        <v>4.1666666666666664E-2</v>
      </c>
      <c r="AU360" s="32">
        <v>-6.8568969952591291E-2</v>
      </c>
      <c r="AV360" s="36">
        <v>2364.3200000000002</v>
      </c>
      <c r="AW360" s="30">
        <v>0.745</v>
      </c>
      <c r="AX360" s="30">
        <v>0.255</v>
      </c>
      <c r="AY360" s="30">
        <v>0.88480000000000003</v>
      </c>
      <c r="AZ360" s="30">
        <v>0.11119999999999999</v>
      </c>
      <c r="BA360" s="30">
        <v>0.39179999999999998</v>
      </c>
      <c r="BB360" s="30">
        <v>0.38950000000000001</v>
      </c>
      <c r="BC360" s="30">
        <v>0.1996</v>
      </c>
      <c r="BD360" s="37">
        <v>5</v>
      </c>
      <c r="BE360" s="29">
        <v>72</v>
      </c>
      <c r="BF360" s="38" t="s">
        <v>3072</v>
      </c>
      <c r="BG360" s="39">
        <v>144.28882255353099</v>
      </c>
      <c r="BH360" s="39">
        <v>-38.1760834744871</v>
      </c>
      <c r="BI360" s="40">
        <f t="shared" si="84"/>
        <v>69</v>
      </c>
      <c r="BJ360" s="40">
        <f t="shared" si="85"/>
        <v>72</v>
      </c>
      <c r="BK360" s="40">
        <f t="shared" si="86"/>
        <v>51</v>
      </c>
      <c r="BL360" s="40">
        <f t="shared" si="87"/>
        <v>100</v>
      </c>
      <c r="BM360" s="40">
        <f t="shared" si="88"/>
        <v>1</v>
      </c>
      <c r="BN360" s="40">
        <f t="shared" si="89"/>
        <v>100</v>
      </c>
      <c r="BO360" s="40">
        <f t="shared" si="90"/>
        <v>93</v>
      </c>
      <c r="BP360" s="40">
        <f t="shared" si="91"/>
        <v>76</v>
      </c>
      <c r="BQ360" s="41">
        <f t="shared" si="92"/>
        <v>54</v>
      </c>
      <c r="BR360" s="40">
        <f t="shared" si="93"/>
        <v>77</v>
      </c>
      <c r="BS360" s="41">
        <f t="shared" si="94"/>
        <v>100</v>
      </c>
      <c r="BT360" s="41">
        <f t="shared" si="95"/>
        <v>49</v>
      </c>
      <c r="BU360" s="41">
        <f t="shared" si="96"/>
        <v>50</v>
      </c>
      <c r="BV360" s="41">
        <f t="shared" si="97"/>
        <v>71</v>
      </c>
    </row>
    <row r="361" spans="2:74" x14ac:dyDescent="0.3">
      <c r="B361" s="12" t="s">
        <v>624</v>
      </c>
      <c r="C361" s="12">
        <v>203021043</v>
      </c>
      <c r="D361" s="12" t="s">
        <v>245</v>
      </c>
      <c r="E361" s="12" t="s">
        <v>245</v>
      </c>
      <c r="F361" s="12" t="s">
        <v>245</v>
      </c>
      <c r="G361" s="12" t="s">
        <v>92</v>
      </c>
      <c r="H361" s="12" t="s">
        <v>86</v>
      </c>
      <c r="I361" s="28">
        <v>696401</v>
      </c>
      <c r="J361" s="28">
        <v>699000</v>
      </c>
      <c r="K361" s="28">
        <v>699000</v>
      </c>
      <c r="L361" s="28">
        <v>690000</v>
      </c>
      <c r="M361" s="28">
        <v>695000</v>
      </c>
      <c r="N361" s="28">
        <v>725000</v>
      </c>
      <c r="O361" s="29">
        <v>49</v>
      </c>
      <c r="P361" s="29">
        <v>48</v>
      </c>
      <c r="Q361" s="29">
        <v>45</v>
      </c>
      <c r="R361" s="28">
        <v>560</v>
      </c>
      <c r="S361" s="28">
        <v>530</v>
      </c>
      <c r="T361" s="30">
        <v>3</v>
      </c>
      <c r="U361" s="30">
        <v>-0.20000000000000018</v>
      </c>
      <c r="V361" s="30">
        <v>3.2</v>
      </c>
      <c r="W361" s="30">
        <v>3</v>
      </c>
      <c r="X361" s="31">
        <v>4.1814988778017266E-2</v>
      </c>
      <c r="Y361" s="30">
        <v>5.6</v>
      </c>
      <c r="Z361" s="30">
        <v>-0.5</v>
      </c>
      <c r="AA361" s="30">
        <v>6.1</v>
      </c>
      <c r="AB361" s="30">
        <v>5.0999999999999996</v>
      </c>
      <c r="AC361" s="32">
        <v>0.25432349949135297</v>
      </c>
      <c r="AD361" s="30">
        <v>6.0821133025164054</v>
      </c>
      <c r="AE361" s="12">
        <v>1233</v>
      </c>
      <c r="AF361" s="12">
        <v>1143</v>
      </c>
      <c r="AG361" s="12">
        <v>1122</v>
      </c>
      <c r="AH361" s="33">
        <v>5.9975678962302386</v>
      </c>
      <c r="AI361" s="34">
        <v>655000</v>
      </c>
      <c r="AJ361" s="34">
        <v>670000</v>
      </c>
      <c r="AK361" s="34">
        <v>700000</v>
      </c>
      <c r="AL361" s="35">
        <v>-2.2388059701492536E-2</v>
      </c>
      <c r="AM361" s="35">
        <v>-6.4285714285714279E-2</v>
      </c>
      <c r="AN361" s="12">
        <v>2.7</v>
      </c>
      <c r="AO361" s="33">
        <v>0</v>
      </c>
      <c r="AP361" s="12">
        <v>2.7</v>
      </c>
      <c r="AQ361" s="32">
        <v>7.7027027027027031E-2</v>
      </c>
      <c r="AR361" s="34">
        <v>500</v>
      </c>
      <c r="AS361" s="34">
        <v>480</v>
      </c>
      <c r="AT361" s="31">
        <v>4.1666666666666664E-2</v>
      </c>
      <c r="AU361" s="32">
        <v>-6.8568969952591291E-2</v>
      </c>
      <c r="AV361" s="36">
        <v>2201.92</v>
      </c>
      <c r="AW361" s="30">
        <v>0.77100000000000002</v>
      </c>
      <c r="AX361" s="30">
        <v>0.22900000000000001</v>
      </c>
      <c r="AY361" s="30">
        <v>0.90359999999999996</v>
      </c>
      <c r="AZ361" s="30">
        <v>8.7400000000000005E-2</v>
      </c>
      <c r="BA361" s="30">
        <v>0.317</v>
      </c>
      <c r="BB361" s="30">
        <v>0.45240000000000002</v>
      </c>
      <c r="BC361" s="30">
        <v>0.20669999999999999</v>
      </c>
      <c r="BD361" s="37">
        <v>5</v>
      </c>
      <c r="BE361" s="29">
        <v>55</v>
      </c>
      <c r="BF361" s="38" t="s">
        <v>3073</v>
      </c>
      <c r="BG361" s="39">
        <v>144.35741523422701</v>
      </c>
      <c r="BH361" s="39">
        <v>-37.948293794630104</v>
      </c>
      <c r="BI361" s="40">
        <f t="shared" si="84"/>
        <v>67</v>
      </c>
      <c r="BJ361" s="40">
        <f t="shared" si="85"/>
        <v>72</v>
      </c>
      <c r="BK361" s="40">
        <f t="shared" si="86"/>
        <v>51</v>
      </c>
      <c r="BL361" s="40">
        <f t="shared" si="87"/>
        <v>100</v>
      </c>
      <c r="BM361" s="40">
        <f t="shared" si="88"/>
        <v>1</v>
      </c>
      <c r="BN361" s="40">
        <f t="shared" si="89"/>
        <v>100</v>
      </c>
      <c r="BO361" s="40">
        <f t="shared" si="90"/>
        <v>98</v>
      </c>
      <c r="BP361" s="40">
        <f t="shared" si="91"/>
        <v>60</v>
      </c>
      <c r="BQ361" s="41">
        <f t="shared" si="92"/>
        <v>89</v>
      </c>
      <c r="BR361" s="40">
        <f t="shared" si="93"/>
        <v>89</v>
      </c>
      <c r="BS361" s="41">
        <f t="shared" si="94"/>
        <v>97</v>
      </c>
      <c r="BT361" s="41">
        <f t="shared" si="95"/>
        <v>24</v>
      </c>
      <c r="BU361" s="41">
        <f t="shared" si="96"/>
        <v>50</v>
      </c>
      <c r="BV361" s="41">
        <f t="shared" si="97"/>
        <v>71</v>
      </c>
    </row>
    <row r="362" spans="2:74" x14ac:dyDescent="0.3">
      <c r="B362" s="12" t="s">
        <v>625</v>
      </c>
      <c r="C362" s="12">
        <v>203021044</v>
      </c>
      <c r="D362" s="12" t="s">
        <v>245</v>
      </c>
      <c r="E362" s="12" t="s">
        <v>245</v>
      </c>
      <c r="F362" s="12" t="s">
        <v>245</v>
      </c>
      <c r="G362" s="12" t="s">
        <v>92</v>
      </c>
      <c r="H362" s="12" t="s">
        <v>86</v>
      </c>
      <c r="I362" s="28">
        <v>679368</v>
      </c>
      <c r="J362" s="28">
        <v>676368</v>
      </c>
      <c r="K362" s="28">
        <v>675000</v>
      </c>
      <c r="L362" s="28">
        <v>660000</v>
      </c>
      <c r="M362" s="28">
        <v>675000</v>
      </c>
      <c r="N362" s="28">
        <v>682500</v>
      </c>
      <c r="O362" s="29">
        <v>50</v>
      </c>
      <c r="P362" s="29">
        <v>53</v>
      </c>
      <c r="Q362" s="29">
        <v>52</v>
      </c>
      <c r="R362" s="28">
        <v>500</v>
      </c>
      <c r="S362" s="28">
        <v>480</v>
      </c>
      <c r="T362" s="30">
        <v>3.8</v>
      </c>
      <c r="U362" s="30">
        <v>-0.10000000000000009</v>
      </c>
      <c r="V362" s="30">
        <v>3.9</v>
      </c>
      <c r="W362" s="30">
        <v>3.5</v>
      </c>
      <c r="X362" s="31">
        <v>3.8270863508437253E-2</v>
      </c>
      <c r="Y362" s="30">
        <v>2.6</v>
      </c>
      <c r="Z362" s="30">
        <v>-0.60000000000000009</v>
      </c>
      <c r="AA362" s="30">
        <v>3.2</v>
      </c>
      <c r="AB362" s="30">
        <v>3.9</v>
      </c>
      <c r="AC362" s="32">
        <v>0.28094938415894993</v>
      </c>
      <c r="AD362" s="30">
        <v>7.3410777391268267</v>
      </c>
      <c r="AE362" s="12">
        <v>1233</v>
      </c>
      <c r="AF362" s="12">
        <v>1143</v>
      </c>
      <c r="AG362" s="12">
        <v>1122</v>
      </c>
      <c r="AH362" s="33">
        <v>5.9975678962302386</v>
      </c>
      <c r="AI362" s="34">
        <v>655000</v>
      </c>
      <c r="AJ362" s="34">
        <v>670000</v>
      </c>
      <c r="AK362" s="34">
        <v>700000</v>
      </c>
      <c r="AL362" s="35">
        <v>-2.2388059701492536E-2</v>
      </c>
      <c r="AM362" s="35">
        <v>-6.4285714285714279E-2</v>
      </c>
      <c r="AN362" s="12">
        <v>2.7</v>
      </c>
      <c r="AO362" s="33">
        <v>0</v>
      </c>
      <c r="AP362" s="12">
        <v>2.7</v>
      </c>
      <c r="AQ362" s="32">
        <v>7.7027027027027031E-2</v>
      </c>
      <c r="AR362" s="34">
        <v>500</v>
      </c>
      <c r="AS362" s="34">
        <v>480</v>
      </c>
      <c r="AT362" s="31">
        <v>4.1666666666666664E-2</v>
      </c>
      <c r="AU362" s="32">
        <v>-6.8568969952591291E-2</v>
      </c>
      <c r="AV362" s="36">
        <v>1779.68</v>
      </c>
      <c r="AW362" s="30">
        <v>0.74270000000000003</v>
      </c>
      <c r="AX362" s="30">
        <v>0.25729999999999997</v>
      </c>
      <c r="AY362" s="30">
        <v>0.92230000000000001</v>
      </c>
      <c r="AZ362" s="30">
        <v>6.4500000000000002E-2</v>
      </c>
      <c r="BA362" s="30">
        <v>0.37440000000000001</v>
      </c>
      <c r="BB362" s="30">
        <v>0.4163</v>
      </c>
      <c r="BC362" s="30">
        <v>0.18099999999999999</v>
      </c>
      <c r="BD362" s="37">
        <v>4</v>
      </c>
      <c r="BE362" s="29">
        <v>61</v>
      </c>
      <c r="BF362" s="38" t="s">
        <v>3074</v>
      </c>
      <c r="BG362" s="39">
        <v>144.470884693768</v>
      </c>
      <c r="BH362" s="39">
        <v>-38.196588769660799</v>
      </c>
      <c r="BI362" s="40">
        <f t="shared" si="84"/>
        <v>54</v>
      </c>
      <c r="BJ362" s="40">
        <f t="shared" si="85"/>
        <v>72</v>
      </c>
      <c r="BK362" s="40">
        <f t="shared" si="86"/>
        <v>51</v>
      </c>
      <c r="BL362" s="40">
        <f t="shared" si="87"/>
        <v>100</v>
      </c>
      <c r="BM362" s="40">
        <f t="shared" si="88"/>
        <v>1</v>
      </c>
      <c r="BN362" s="40">
        <f t="shared" si="89"/>
        <v>100</v>
      </c>
      <c r="BO362" s="40">
        <f t="shared" si="90"/>
        <v>96</v>
      </c>
      <c r="BP362" s="40">
        <f t="shared" si="91"/>
        <v>72</v>
      </c>
      <c r="BQ362" s="41">
        <f t="shared" si="92"/>
        <v>78</v>
      </c>
      <c r="BR362" s="40">
        <f t="shared" si="93"/>
        <v>77</v>
      </c>
      <c r="BS362" s="41">
        <f t="shared" si="94"/>
        <v>80</v>
      </c>
      <c r="BT362" s="41">
        <f t="shared" si="95"/>
        <v>74</v>
      </c>
      <c r="BU362" s="41">
        <f t="shared" si="96"/>
        <v>40</v>
      </c>
      <c r="BV362" s="41">
        <f t="shared" si="97"/>
        <v>71</v>
      </c>
    </row>
    <row r="363" spans="2:74" x14ac:dyDescent="0.3">
      <c r="B363" s="12" t="s">
        <v>626</v>
      </c>
      <c r="C363" s="12">
        <v>204021065</v>
      </c>
      <c r="D363" s="12" t="s">
        <v>187</v>
      </c>
      <c r="E363" s="12" t="s">
        <v>188</v>
      </c>
      <c r="F363" s="12" t="s">
        <v>2709</v>
      </c>
      <c r="G363" s="12" t="s">
        <v>92</v>
      </c>
      <c r="H363" s="12" t="s">
        <v>86</v>
      </c>
      <c r="I363" s="28">
        <v>607485</v>
      </c>
      <c r="J363" s="28">
        <v>601250</v>
      </c>
      <c r="K363" s="28">
        <v>549000</v>
      </c>
      <c r="L363" s="28">
        <v>570000</v>
      </c>
      <c r="M363" s="28">
        <v>553000</v>
      </c>
      <c r="N363" s="28">
        <v>429000</v>
      </c>
      <c r="O363" s="29">
        <v>48</v>
      </c>
      <c r="P363" s="29">
        <v>47</v>
      </c>
      <c r="Q363" s="29">
        <v>45</v>
      </c>
      <c r="R363" s="28">
        <v>490</v>
      </c>
      <c r="S363" s="28">
        <v>450</v>
      </c>
      <c r="T363" s="30">
        <v>2.2999999999999998</v>
      </c>
      <c r="U363" s="30">
        <v>-0.10000000000000009</v>
      </c>
      <c r="V363" s="30">
        <v>2.4</v>
      </c>
      <c r="W363" s="30">
        <v>1.8</v>
      </c>
      <c r="X363" s="31">
        <v>4.1943422471336742E-2</v>
      </c>
      <c r="Y363" s="30">
        <v>1.9</v>
      </c>
      <c r="Z363" s="30">
        <v>-0.5</v>
      </c>
      <c r="AA363" s="30">
        <v>2.4</v>
      </c>
      <c r="AB363" s="30">
        <v>2.2000000000000002</v>
      </c>
      <c r="AC363" s="32">
        <v>0.32552083333333331</v>
      </c>
      <c r="AD363" s="30">
        <v>7.7609506843602816</v>
      </c>
      <c r="AE363" s="12">
        <v>349</v>
      </c>
      <c r="AF363" s="12">
        <v>334</v>
      </c>
      <c r="AG363" s="12">
        <v>281</v>
      </c>
      <c r="AH363" s="33">
        <v>6.8227424749163879</v>
      </c>
      <c r="AI363" s="34">
        <v>495000</v>
      </c>
      <c r="AJ363" s="34">
        <v>470000</v>
      </c>
      <c r="AK363" s="34">
        <v>490000</v>
      </c>
      <c r="AL363" s="35">
        <v>5.3191489361702128E-2</v>
      </c>
      <c r="AM363" s="35">
        <v>1.020408163265306E-2</v>
      </c>
      <c r="AN363" s="12">
        <v>2.5</v>
      </c>
      <c r="AO363" s="33">
        <v>0</v>
      </c>
      <c r="AP363" s="12">
        <v>2.5</v>
      </c>
      <c r="AQ363" s="32">
        <v>9.0384615384615383E-2</v>
      </c>
      <c r="AR363" s="34">
        <v>460</v>
      </c>
      <c r="AS363" s="34">
        <v>430</v>
      </c>
      <c r="AT363" s="31">
        <v>6.9767441860465115E-2</v>
      </c>
      <c r="AU363" s="32">
        <v>0.17236632585619457</v>
      </c>
      <c r="AV363" s="36">
        <v>1505.2800000000002</v>
      </c>
      <c r="AW363" s="30">
        <v>0.69179999999999997</v>
      </c>
      <c r="AX363" s="30">
        <v>0.30819999999999997</v>
      </c>
      <c r="AY363" s="30">
        <v>0.9173</v>
      </c>
      <c r="AZ363" s="30">
        <v>6.6699999999999995E-2</v>
      </c>
      <c r="BA363" s="30">
        <v>0.4395</v>
      </c>
      <c r="BB363" s="30">
        <v>0.34570000000000001</v>
      </c>
      <c r="BC363" s="30">
        <v>0.17469999999999999</v>
      </c>
      <c r="BD363" s="37">
        <v>6</v>
      </c>
      <c r="BE363" s="29">
        <v>232</v>
      </c>
      <c r="BF363" s="38" t="s">
        <v>3075</v>
      </c>
      <c r="BG363" s="39">
        <v>146.387765600053</v>
      </c>
      <c r="BH363" s="39">
        <v>-36.066933204066501</v>
      </c>
      <c r="BI363" s="40">
        <f t="shared" si="84"/>
        <v>79</v>
      </c>
      <c r="BJ363" s="40">
        <f t="shared" si="85"/>
        <v>75</v>
      </c>
      <c r="BK363" s="40">
        <f t="shared" si="86"/>
        <v>40</v>
      </c>
      <c r="BL363" s="40">
        <f t="shared" si="87"/>
        <v>43</v>
      </c>
      <c r="BM363" s="40">
        <f t="shared" si="88"/>
        <v>27</v>
      </c>
      <c r="BN363" s="40">
        <f t="shared" si="89"/>
        <v>100</v>
      </c>
      <c r="BO363" s="40">
        <f t="shared" si="90"/>
        <v>64</v>
      </c>
      <c r="BP363" s="40">
        <f t="shared" si="91"/>
        <v>87</v>
      </c>
      <c r="BQ363" s="41">
        <f t="shared" si="92"/>
        <v>90</v>
      </c>
      <c r="BR363" s="40">
        <f t="shared" si="93"/>
        <v>73</v>
      </c>
      <c r="BS363" s="41">
        <f t="shared" si="94"/>
        <v>50</v>
      </c>
      <c r="BT363" s="41">
        <f t="shared" si="95"/>
        <v>85</v>
      </c>
      <c r="BU363" s="41">
        <f t="shared" si="96"/>
        <v>60</v>
      </c>
      <c r="BV363" s="41">
        <f t="shared" si="97"/>
        <v>71</v>
      </c>
    </row>
    <row r="364" spans="2:74" x14ac:dyDescent="0.3">
      <c r="B364" s="12" t="s">
        <v>627</v>
      </c>
      <c r="C364" s="12">
        <v>204031070</v>
      </c>
      <c r="D364" s="12" t="s">
        <v>371</v>
      </c>
      <c r="E364" s="12" t="s">
        <v>188</v>
      </c>
      <c r="F364" s="12" t="s">
        <v>2709</v>
      </c>
      <c r="G364" s="12" t="s">
        <v>92</v>
      </c>
      <c r="H364" s="12" t="s">
        <v>86</v>
      </c>
      <c r="I364" s="28">
        <v>659000</v>
      </c>
      <c r="J364" s="28">
        <v>654485</v>
      </c>
      <c r="K364" s="28">
        <v>570000</v>
      </c>
      <c r="L364" s="28">
        <v>585000</v>
      </c>
      <c r="M364" s="28">
        <v>500000</v>
      </c>
      <c r="N364" s="28">
        <v>452500</v>
      </c>
      <c r="O364" s="29">
        <v>35</v>
      </c>
      <c r="P364" s="29">
        <v>35</v>
      </c>
      <c r="Q364" s="29">
        <v>68</v>
      </c>
      <c r="R364" s="28">
        <v>470</v>
      </c>
      <c r="S364" s="28">
        <v>420</v>
      </c>
      <c r="T364" s="30">
        <v>1.5</v>
      </c>
      <c r="U364" s="30">
        <v>-0.10000000000000009</v>
      </c>
      <c r="V364" s="30">
        <v>1.6</v>
      </c>
      <c r="W364" s="30">
        <v>1.5</v>
      </c>
      <c r="X364" s="31">
        <v>3.7086494688922611E-2</v>
      </c>
      <c r="Y364" s="30">
        <v>0.8</v>
      </c>
      <c r="Z364" s="30">
        <v>-0.19999999999999996</v>
      </c>
      <c r="AA364" s="30">
        <v>1</v>
      </c>
      <c r="AB364" s="30">
        <v>0.9</v>
      </c>
      <c r="AC364" s="32">
        <v>0.28107358147545686</v>
      </c>
      <c r="AD364" s="30">
        <v>7.5788662108153062</v>
      </c>
      <c r="AE364" s="12">
        <v>616</v>
      </c>
      <c r="AF364" s="12">
        <v>612</v>
      </c>
      <c r="AG364" s="12">
        <v>479</v>
      </c>
      <c r="AH364" s="33">
        <v>9.7430463576158939</v>
      </c>
      <c r="AI364" s="34">
        <v>585000</v>
      </c>
      <c r="AJ364" s="34">
        <v>567000</v>
      </c>
      <c r="AK364" s="34">
        <v>557500</v>
      </c>
      <c r="AL364" s="35">
        <v>3.1746031746031744E-2</v>
      </c>
      <c r="AM364" s="35">
        <v>4.9327354260089683E-2</v>
      </c>
      <c r="AN364" s="12">
        <v>2.1</v>
      </c>
      <c r="AO364" s="33">
        <v>0</v>
      </c>
      <c r="AP364" s="12">
        <v>2.1</v>
      </c>
      <c r="AQ364" s="32">
        <v>9.8305084745762716E-2</v>
      </c>
      <c r="AR364" s="34">
        <v>520</v>
      </c>
      <c r="AS364" s="34">
        <v>480</v>
      </c>
      <c r="AT364" s="31">
        <v>8.3333333333333329E-2</v>
      </c>
      <c r="AU364" s="32">
        <v>0.18806584273997989</v>
      </c>
      <c r="AV364" s="36">
        <v>1672.16</v>
      </c>
      <c r="AW364" s="30">
        <v>0.71160000000000001</v>
      </c>
      <c r="AX364" s="30">
        <v>0.28839999999999999</v>
      </c>
      <c r="AY364" s="30">
        <v>0.94750000000000001</v>
      </c>
      <c r="AZ364" s="30">
        <v>2.75E-2</v>
      </c>
      <c r="BA364" s="30">
        <v>0.41439999999999999</v>
      </c>
      <c r="BB364" s="30">
        <v>0.44669999999999999</v>
      </c>
      <c r="BC364" s="30">
        <v>0.1066</v>
      </c>
      <c r="BD364" s="37">
        <v>6</v>
      </c>
      <c r="BE364" s="29">
        <v>239</v>
      </c>
      <c r="BF364" s="38" t="s">
        <v>3076</v>
      </c>
      <c r="BG364" s="39">
        <v>146.64520189924701</v>
      </c>
      <c r="BH364" s="39">
        <v>-36.131943007171998</v>
      </c>
      <c r="BI364" s="40">
        <f t="shared" si="84"/>
        <v>92</v>
      </c>
      <c r="BJ364" s="40">
        <f t="shared" si="85"/>
        <v>82</v>
      </c>
      <c r="BK364" s="40">
        <f t="shared" si="86"/>
        <v>4</v>
      </c>
      <c r="BL364" s="40">
        <f t="shared" si="87"/>
        <v>38</v>
      </c>
      <c r="BM364" s="40">
        <f t="shared" si="88"/>
        <v>17</v>
      </c>
      <c r="BN364" s="40">
        <f t="shared" si="89"/>
        <v>100</v>
      </c>
      <c r="BO364" s="40">
        <f t="shared" si="90"/>
        <v>63</v>
      </c>
      <c r="BP364" s="40">
        <f t="shared" si="91"/>
        <v>81</v>
      </c>
      <c r="BQ364" s="41">
        <f t="shared" si="92"/>
        <v>74</v>
      </c>
      <c r="BR364" s="40">
        <f t="shared" si="93"/>
        <v>74</v>
      </c>
      <c r="BS364" s="41">
        <f t="shared" si="94"/>
        <v>79</v>
      </c>
      <c r="BT364" s="41">
        <f t="shared" si="95"/>
        <v>100</v>
      </c>
      <c r="BU364" s="41">
        <f t="shared" si="96"/>
        <v>60</v>
      </c>
      <c r="BV364" s="41">
        <f t="shared" si="97"/>
        <v>71</v>
      </c>
    </row>
    <row r="365" spans="2:74" x14ac:dyDescent="0.3">
      <c r="B365" s="12" t="s">
        <v>628</v>
      </c>
      <c r="C365" s="12">
        <v>204031075</v>
      </c>
      <c r="D365" s="12" t="s">
        <v>371</v>
      </c>
      <c r="E365" s="12" t="s">
        <v>188</v>
      </c>
      <c r="F365" s="12" t="s">
        <v>2709</v>
      </c>
      <c r="G365" s="12" t="s">
        <v>92</v>
      </c>
      <c r="H365" s="12" t="s">
        <v>86</v>
      </c>
      <c r="I365" s="28">
        <v>769000</v>
      </c>
      <c r="J365" s="28">
        <v>785000</v>
      </c>
      <c r="K365" s="28">
        <v>779000</v>
      </c>
      <c r="L365" s="28">
        <v>720000</v>
      </c>
      <c r="M365" s="28">
        <v>720000</v>
      </c>
      <c r="N365" s="28">
        <v>786000</v>
      </c>
      <c r="O365" s="29">
        <v>63</v>
      </c>
      <c r="P365" s="29">
        <v>63</v>
      </c>
      <c r="Q365" s="29">
        <v>49</v>
      </c>
      <c r="R365" s="28">
        <v>450</v>
      </c>
      <c r="S365" s="28">
        <v>500</v>
      </c>
      <c r="T365" s="30">
        <v>1.8</v>
      </c>
      <c r="U365" s="30">
        <v>0</v>
      </c>
      <c r="V365" s="30">
        <v>1.8</v>
      </c>
      <c r="W365" s="30">
        <v>1.6</v>
      </c>
      <c r="X365" s="31">
        <v>3.0429128738621587E-2</v>
      </c>
      <c r="Y365" s="30">
        <v>1.4</v>
      </c>
      <c r="Z365" s="30">
        <v>-0.10000000000000009</v>
      </c>
      <c r="AA365" s="30">
        <v>1.5</v>
      </c>
      <c r="AB365" s="30">
        <v>1.9</v>
      </c>
      <c r="AC365" s="32">
        <v>0.21919569791910218</v>
      </c>
      <c r="AD365" s="30">
        <v>7.2034825512730585</v>
      </c>
      <c r="AE365" s="12">
        <v>616</v>
      </c>
      <c r="AF365" s="12">
        <v>612</v>
      </c>
      <c r="AG365" s="12">
        <v>479</v>
      </c>
      <c r="AH365" s="33">
        <v>9.7430463576158939</v>
      </c>
      <c r="AI365" s="34">
        <v>585000</v>
      </c>
      <c r="AJ365" s="34">
        <v>567000</v>
      </c>
      <c r="AK365" s="34">
        <v>557500</v>
      </c>
      <c r="AL365" s="35">
        <v>3.1746031746031744E-2</v>
      </c>
      <c r="AM365" s="35">
        <v>4.9327354260089683E-2</v>
      </c>
      <c r="AN365" s="12">
        <v>2.1</v>
      </c>
      <c r="AO365" s="33">
        <v>0</v>
      </c>
      <c r="AP365" s="12">
        <v>2.1</v>
      </c>
      <c r="AQ365" s="32">
        <v>9.8305084745762716E-2</v>
      </c>
      <c r="AR365" s="34">
        <v>520</v>
      </c>
      <c r="AS365" s="34">
        <v>480</v>
      </c>
      <c r="AT365" s="31">
        <v>8.3333333333333329E-2</v>
      </c>
      <c r="AU365" s="32">
        <v>0.18806584273997989</v>
      </c>
      <c r="AV365" s="36">
        <v>2052.96</v>
      </c>
      <c r="AW365" s="30">
        <v>0.79510000000000003</v>
      </c>
      <c r="AX365" s="30">
        <v>0.2049</v>
      </c>
      <c r="AY365" s="30">
        <v>0.9657</v>
      </c>
      <c r="AZ365" s="30">
        <v>1.8800000000000001E-2</v>
      </c>
      <c r="BA365" s="30">
        <v>0.41599999999999998</v>
      </c>
      <c r="BB365" s="30">
        <v>0.40500000000000003</v>
      </c>
      <c r="BC365" s="30">
        <v>0.12759999999999999</v>
      </c>
      <c r="BD365" s="37">
        <v>7</v>
      </c>
      <c r="BE365" s="29">
        <v>245</v>
      </c>
      <c r="BF365" s="38" t="s">
        <v>3077</v>
      </c>
      <c r="BG365" s="39">
        <v>147.00603670358899</v>
      </c>
      <c r="BH365" s="39">
        <v>-36.3333385861363</v>
      </c>
      <c r="BI365" s="40">
        <f t="shared" si="84"/>
        <v>87</v>
      </c>
      <c r="BJ365" s="40">
        <f t="shared" si="85"/>
        <v>82</v>
      </c>
      <c r="BK365" s="40">
        <f t="shared" si="86"/>
        <v>4</v>
      </c>
      <c r="BL365" s="40">
        <f t="shared" si="87"/>
        <v>38</v>
      </c>
      <c r="BM365" s="40">
        <f t="shared" si="88"/>
        <v>17</v>
      </c>
      <c r="BN365" s="40">
        <f t="shared" si="89"/>
        <v>100</v>
      </c>
      <c r="BO365" s="40">
        <f t="shared" si="90"/>
        <v>62</v>
      </c>
      <c r="BP365" s="40">
        <f t="shared" si="91"/>
        <v>82</v>
      </c>
      <c r="BQ365" s="41">
        <f t="shared" si="92"/>
        <v>52</v>
      </c>
      <c r="BR365" s="40">
        <f t="shared" si="93"/>
        <v>78</v>
      </c>
      <c r="BS365" s="41">
        <f t="shared" si="94"/>
        <v>100</v>
      </c>
      <c r="BT365" s="41">
        <f t="shared" si="95"/>
        <v>93</v>
      </c>
      <c r="BU365" s="41">
        <f t="shared" si="96"/>
        <v>70</v>
      </c>
      <c r="BV365" s="41">
        <f t="shared" si="97"/>
        <v>71</v>
      </c>
    </row>
    <row r="366" spans="2:74" x14ac:dyDescent="0.3">
      <c r="B366" s="12" t="s">
        <v>629</v>
      </c>
      <c r="C366" s="12">
        <v>205031090</v>
      </c>
      <c r="D366" s="12" t="s">
        <v>515</v>
      </c>
      <c r="E366" s="12" t="s">
        <v>443</v>
      </c>
      <c r="F366" s="12" t="s">
        <v>2709</v>
      </c>
      <c r="G366" s="12" t="s">
        <v>92</v>
      </c>
      <c r="H366" s="12" t="s">
        <v>86</v>
      </c>
      <c r="I366" s="28">
        <v>640000</v>
      </c>
      <c r="J366" s="28">
        <v>629000</v>
      </c>
      <c r="K366" s="28">
        <v>625000</v>
      </c>
      <c r="L366" s="28">
        <v>570000</v>
      </c>
      <c r="M366" s="28">
        <v>565000</v>
      </c>
      <c r="N366" s="28">
        <v>549000</v>
      </c>
      <c r="O366" s="29">
        <v>80</v>
      </c>
      <c r="P366" s="29">
        <v>89</v>
      </c>
      <c r="Q366" s="29">
        <v>77</v>
      </c>
      <c r="R366" s="28">
        <v>450</v>
      </c>
      <c r="S366" s="28">
        <v>400</v>
      </c>
      <c r="T366" s="30">
        <v>2.2000000000000002</v>
      </c>
      <c r="U366" s="30">
        <v>0.10000000000000009</v>
      </c>
      <c r="V366" s="30">
        <v>2.1</v>
      </c>
      <c r="W366" s="30">
        <v>1.7</v>
      </c>
      <c r="X366" s="31">
        <v>3.6562499999999998E-2</v>
      </c>
      <c r="Y366" s="30">
        <v>1.8</v>
      </c>
      <c r="Z366" s="30">
        <v>-9.9999999999999867E-2</v>
      </c>
      <c r="AA366" s="30">
        <v>1.9</v>
      </c>
      <c r="AB366" s="30">
        <v>1.7</v>
      </c>
      <c r="AC366" s="32">
        <v>0.30554046713742528</v>
      </c>
      <c r="AD366" s="30">
        <v>8.3566623490577854</v>
      </c>
      <c r="AE366" s="12">
        <v>1895</v>
      </c>
      <c r="AF366" s="12">
        <v>1884</v>
      </c>
      <c r="AG366" s="12">
        <v>1128</v>
      </c>
      <c r="AH366" s="33">
        <v>19.477537437603992</v>
      </c>
      <c r="AI366" s="34">
        <v>630000</v>
      </c>
      <c r="AJ366" s="34">
        <v>680000</v>
      </c>
      <c r="AK366" s="34">
        <v>715000</v>
      </c>
      <c r="AL366" s="35">
        <v>-7.3529411764705885E-2</v>
      </c>
      <c r="AM366" s="35">
        <v>-0.11888111888111888</v>
      </c>
      <c r="AN366" s="12">
        <v>2.2999999999999998</v>
      </c>
      <c r="AO366" s="33">
        <v>0.29999999999999982</v>
      </c>
      <c r="AP366" s="12">
        <v>2</v>
      </c>
      <c r="AQ366" s="32">
        <v>8.8059701492537307E-2</v>
      </c>
      <c r="AR366" s="34">
        <v>465</v>
      </c>
      <c r="AS366" s="34">
        <v>440</v>
      </c>
      <c r="AT366" s="31">
        <v>5.6818181818181816E-2</v>
      </c>
      <c r="AU366" s="32">
        <v>8.4020307811308065E-2</v>
      </c>
      <c r="AV366" s="36">
        <v>1472.8000000000002</v>
      </c>
      <c r="AW366" s="30">
        <v>0.68989999999999996</v>
      </c>
      <c r="AX366" s="30">
        <v>0.31009999999999999</v>
      </c>
      <c r="AY366" s="30">
        <v>0.9617</v>
      </c>
      <c r="AZ366" s="30">
        <v>2.58E-2</v>
      </c>
      <c r="BA366" s="30">
        <v>0.46350000000000002</v>
      </c>
      <c r="BB366" s="30">
        <v>0.32869999999999999</v>
      </c>
      <c r="BC366" s="30">
        <v>0.17130000000000001</v>
      </c>
      <c r="BD366" s="37">
        <v>6</v>
      </c>
      <c r="BE366" s="29">
        <v>122</v>
      </c>
      <c r="BF366" s="38" t="s">
        <v>3078</v>
      </c>
      <c r="BG366" s="39">
        <v>146.08821449910599</v>
      </c>
      <c r="BH366" s="39">
        <v>-38.462182413706401</v>
      </c>
      <c r="BI366" s="40">
        <f t="shared" si="84"/>
        <v>80</v>
      </c>
      <c r="BJ366" s="40">
        <f t="shared" si="85"/>
        <v>79</v>
      </c>
      <c r="BK366" s="40">
        <f t="shared" si="86"/>
        <v>1</v>
      </c>
      <c r="BL366" s="40">
        <f t="shared" si="87"/>
        <v>72</v>
      </c>
      <c r="BM366" s="40">
        <f t="shared" si="88"/>
        <v>1</v>
      </c>
      <c r="BN366" s="40">
        <f t="shared" si="89"/>
        <v>100</v>
      </c>
      <c r="BO366" s="40">
        <f t="shared" si="90"/>
        <v>82</v>
      </c>
      <c r="BP366" s="40">
        <f t="shared" si="91"/>
        <v>92</v>
      </c>
      <c r="BQ366" s="41">
        <f t="shared" si="92"/>
        <v>72</v>
      </c>
      <c r="BR366" s="40">
        <f t="shared" si="93"/>
        <v>67</v>
      </c>
      <c r="BS366" s="41">
        <f t="shared" si="94"/>
        <v>63</v>
      </c>
      <c r="BT366" s="41">
        <f t="shared" si="95"/>
        <v>87</v>
      </c>
      <c r="BU366" s="41">
        <f t="shared" si="96"/>
        <v>60</v>
      </c>
      <c r="BV366" s="41">
        <f t="shared" si="97"/>
        <v>71</v>
      </c>
    </row>
    <row r="367" spans="2:74" x14ac:dyDescent="0.3">
      <c r="B367" s="12" t="s">
        <v>630</v>
      </c>
      <c r="C367" s="12">
        <v>205051102</v>
      </c>
      <c r="D367" s="12" t="s">
        <v>517</v>
      </c>
      <c r="E367" s="12" t="s">
        <v>443</v>
      </c>
      <c r="F367" s="12" t="s">
        <v>2709</v>
      </c>
      <c r="G367" s="12" t="s">
        <v>92</v>
      </c>
      <c r="H367" s="12" t="s">
        <v>86</v>
      </c>
      <c r="I367" s="28">
        <v>550000</v>
      </c>
      <c r="J367" s="28">
        <v>575000</v>
      </c>
      <c r="K367" s="28">
        <v>590000</v>
      </c>
      <c r="L367" s="28">
        <v>470000</v>
      </c>
      <c r="M367" s="28">
        <v>495000</v>
      </c>
      <c r="N367" s="28">
        <v>578000</v>
      </c>
      <c r="O367" s="29">
        <v>71</v>
      </c>
      <c r="P367" s="29">
        <v>100</v>
      </c>
      <c r="Q367" s="29">
        <v>68</v>
      </c>
      <c r="R367" s="28">
        <v>450</v>
      </c>
      <c r="S367" s="28">
        <v>410</v>
      </c>
      <c r="T367" s="30">
        <v>2.2999999999999998</v>
      </c>
      <c r="U367" s="30">
        <v>0</v>
      </c>
      <c r="V367" s="30">
        <v>2.2999999999999998</v>
      </c>
      <c r="W367" s="30">
        <v>2</v>
      </c>
      <c r="X367" s="31">
        <v>4.2545454545454546E-2</v>
      </c>
      <c r="Y367" s="30">
        <v>0.9</v>
      </c>
      <c r="Z367" s="30">
        <v>0</v>
      </c>
      <c r="AA367" s="30">
        <v>0.9</v>
      </c>
      <c r="AB367" s="30">
        <v>1.3</v>
      </c>
      <c r="AC367" s="32">
        <v>0.27019886636564511</v>
      </c>
      <c r="AD367" s="30">
        <v>6.3508280556027694</v>
      </c>
      <c r="AE367" s="12">
        <v>622</v>
      </c>
      <c r="AF367" s="12">
        <v>563</v>
      </c>
      <c r="AG367" s="12">
        <v>516</v>
      </c>
      <c r="AH367" s="33">
        <v>11.490566037735849</v>
      </c>
      <c r="AI367" s="34">
        <v>459500</v>
      </c>
      <c r="AJ367" s="34">
        <v>440000</v>
      </c>
      <c r="AK367" s="34">
        <v>440000</v>
      </c>
      <c r="AL367" s="35">
        <v>4.4318181818181819E-2</v>
      </c>
      <c r="AM367" s="35">
        <v>4.4318181818181819E-2</v>
      </c>
      <c r="AN367" s="12">
        <v>2</v>
      </c>
      <c r="AO367" s="33">
        <v>0.10000000000000009</v>
      </c>
      <c r="AP367" s="12">
        <v>1.9</v>
      </c>
      <c r="AQ367" s="32">
        <v>8.3067729083665345E-2</v>
      </c>
      <c r="AR367" s="34">
        <v>450</v>
      </c>
      <c r="AS367" s="34">
        <v>440</v>
      </c>
      <c r="AT367" s="31">
        <v>2.2727272727272728E-2</v>
      </c>
      <c r="AU367" s="32">
        <v>0.26942203736011267</v>
      </c>
      <c r="AV367" s="36">
        <v>1665.44</v>
      </c>
      <c r="AW367" s="30">
        <v>0.73429999999999995</v>
      </c>
      <c r="AX367" s="30">
        <v>0.26569999999999999</v>
      </c>
      <c r="AY367" s="30">
        <v>0.9768</v>
      </c>
      <c r="AZ367" s="30">
        <v>8.8999999999999999E-3</v>
      </c>
      <c r="BA367" s="30">
        <v>0.39839999999999998</v>
      </c>
      <c r="BB367" s="30">
        <v>0.38269999999999998</v>
      </c>
      <c r="BC367" s="30">
        <v>0.13919999999999999</v>
      </c>
      <c r="BD367" s="37">
        <v>5</v>
      </c>
      <c r="BE367" s="29">
        <v>166</v>
      </c>
      <c r="BF367" s="38" t="s">
        <v>3079</v>
      </c>
      <c r="BG367" s="39">
        <v>146.80652232268</v>
      </c>
      <c r="BH367" s="39">
        <v>-38.175421464970199</v>
      </c>
      <c r="BI367" s="40">
        <f t="shared" si="84"/>
        <v>79</v>
      </c>
      <c r="BJ367" s="40">
        <f t="shared" si="85"/>
        <v>84</v>
      </c>
      <c r="BK367" s="40">
        <f t="shared" si="86"/>
        <v>1</v>
      </c>
      <c r="BL367" s="40">
        <f t="shared" si="87"/>
        <v>11</v>
      </c>
      <c r="BM367" s="40">
        <f t="shared" si="88"/>
        <v>23</v>
      </c>
      <c r="BN367" s="40">
        <f t="shared" si="89"/>
        <v>100</v>
      </c>
      <c r="BO367" s="40">
        <f t="shared" si="90"/>
        <v>74</v>
      </c>
      <c r="BP367" s="40">
        <f t="shared" si="91"/>
        <v>78</v>
      </c>
      <c r="BQ367" s="41">
        <f t="shared" si="92"/>
        <v>92</v>
      </c>
      <c r="BR367" s="40">
        <f t="shared" si="93"/>
        <v>87</v>
      </c>
      <c r="BS367" s="41">
        <f t="shared" si="94"/>
        <v>87</v>
      </c>
      <c r="BT367" s="41">
        <f t="shared" si="95"/>
        <v>100</v>
      </c>
      <c r="BU367" s="41">
        <f t="shared" si="96"/>
        <v>50</v>
      </c>
      <c r="BV367" s="41">
        <f t="shared" si="97"/>
        <v>71</v>
      </c>
    </row>
    <row r="368" spans="2:74" x14ac:dyDescent="0.3">
      <c r="B368" s="12" t="s">
        <v>631</v>
      </c>
      <c r="C368" s="12">
        <v>206011498</v>
      </c>
      <c r="D368" s="12" t="s">
        <v>373</v>
      </c>
      <c r="E368" s="12" t="s">
        <v>374</v>
      </c>
      <c r="F368" s="12" t="s">
        <v>738</v>
      </c>
      <c r="G368" s="12" t="s">
        <v>92</v>
      </c>
      <c r="H368" s="12" t="s">
        <v>86</v>
      </c>
      <c r="I368" s="28">
        <v>1166000</v>
      </c>
      <c r="J368" s="28">
        <v>1150000</v>
      </c>
      <c r="K368" s="28">
        <v>1189100</v>
      </c>
      <c r="L368" s="28">
        <v>1230000</v>
      </c>
      <c r="M368" s="28">
        <v>1230000</v>
      </c>
      <c r="N368" s="28">
        <v>1180000</v>
      </c>
      <c r="O368" s="29">
        <v>25</v>
      </c>
      <c r="P368" s="29">
        <v>25</v>
      </c>
      <c r="Q368" s="29">
        <v>29</v>
      </c>
      <c r="R368" s="28">
        <v>700</v>
      </c>
      <c r="S368" s="28">
        <v>650</v>
      </c>
      <c r="T368" s="30">
        <v>3.2</v>
      </c>
      <c r="U368" s="30">
        <v>0.20000000000000018</v>
      </c>
      <c r="V368" s="30">
        <v>3</v>
      </c>
      <c r="W368" s="30">
        <v>2.6</v>
      </c>
      <c r="X368" s="31">
        <v>3.1217838765008575E-2</v>
      </c>
      <c r="Y368" s="30">
        <v>3.8</v>
      </c>
      <c r="Z368" s="30">
        <v>-0.10000000000000009</v>
      </c>
      <c r="AA368" s="30">
        <v>3.9</v>
      </c>
      <c r="AB368" s="30">
        <v>3.7</v>
      </c>
      <c r="AC368" s="32">
        <v>0.28591033851784081</v>
      </c>
      <c r="AD368" s="30">
        <v>9.1585564481264381</v>
      </c>
      <c r="AE368" s="12">
        <v>132</v>
      </c>
      <c r="AF368" s="12">
        <v>89</v>
      </c>
      <c r="AG368" s="12">
        <v>138</v>
      </c>
      <c r="AH368" s="33">
        <v>2.2975609756097564</v>
      </c>
      <c r="AI368" s="34">
        <v>1230000</v>
      </c>
      <c r="AJ368" s="34">
        <v>1265000</v>
      </c>
      <c r="AK368" s="34">
        <v>1220000</v>
      </c>
      <c r="AL368" s="35">
        <v>-2.766798418972332E-2</v>
      </c>
      <c r="AM368" s="35">
        <v>8.1967213114754103E-3</v>
      </c>
      <c r="AN368" s="12">
        <v>2.8</v>
      </c>
      <c r="AO368" s="33">
        <v>0.39999999999999991</v>
      </c>
      <c r="AP368" s="12">
        <v>2.4</v>
      </c>
      <c r="AQ368" s="32">
        <v>6.974250200447954E-2</v>
      </c>
      <c r="AR368" s="34">
        <v>700</v>
      </c>
      <c r="AS368" s="34">
        <v>680</v>
      </c>
      <c r="AT368" s="31">
        <v>2.9411764705882353E-2</v>
      </c>
      <c r="AU368" s="32">
        <v>-8.1950980785282374E-2</v>
      </c>
      <c r="AV368" s="36">
        <v>2448.3200000000002</v>
      </c>
      <c r="AW368" s="30">
        <v>0.69789999999999996</v>
      </c>
      <c r="AX368" s="30">
        <v>0.30209999999999998</v>
      </c>
      <c r="AY368" s="30">
        <v>0.76859999999999995</v>
      </c>
      <c r="AZ368" s="30">
        <v>0.17829999999999999</v>
      </c>
      <c r="BA368" s="30">
        <v>0.34560000000000002</v>
      </c>
      <c r="BB368" s="30">
        <v>0.34649999999999997</v>
      </c>
      <c r="BC368" s="30">
        <v>0.28299999999999997</v>
      </c>
      <c r="BD368" s="37">
        <v>8</v>
      </c>
      <c r="BE368" s="29">
        <v>7</v>
      </c>
      <c r="BF368" s="38" t="s">
        <v>3080</v>
      </c>
      <c r="BG368" s="39">
        <v>144.95472351066701</v>
      </c>
      <c r="BH368" s="39">
        <v>-37.747037136418299</v>
      </c>
      <c r="BI368" s="40">
        <f t="shared" si="84"/>
        <v>64</v>
      </c>
      <c r="BJ368" s="40">
        <f t="shared" si="85"/>
        <v>70</v>
      </c>
      <c r="BK368" s="40">
        <f t="shared" si="86"/>
        <v>96</v>
      </c>
      <c r="BL368" s="40">
        <f t="shared" si="87"/>
        <v>100</v>
      </c>
      <c r="BM368" s="40">
        <f t="shared" si="88"/>
        <v>1</v>
      </c>
      <c r="BN368" s="40">
        <f t="shared" si="89"/>
        <v>92</v>
      </c>
      <c r="BO368" s="40">
        <f t="shared" si="90"/>
        <v>100</v>
      </c>
      <c r="BP368" s="40">
        <f t="shared" si="91"/>
        <v>66</v>
      </c>
      <c r="BQ368" s="41">
        <f t="shared" si="92"/>
        <v>55</v>
      </c>
      <c r="BR368" s="40">
        <f t="shared" si="93"/>
        <v>59</v>
      </c>
      <c r="BS368" s="41">
        <f t="shared" si="94"/>
        <v>76</v>
      </c>
      <c r="BT368" s="41">
        <f t="shared" si="95"/>
        <v>54</v>
      </c>
      <c r="BU368" s="41">
        <f t="shared" si="96"/>
        <v>80</v>
      </c>
      <c r="BV368" s="41">
        <f t="shared" si="97"/>
        <v>71</v>
      </c>
    </row>
    <row r="369" spans="2:74" x14ac:dyDescent="0.3">
      <c r="B369" s="12" t="s">
        <v>632</v>
      </c>
      <c r="C369" s="12">
        <v>208031186</v>
      </c>
      <c r="D369" s="12" t="s">
        <v>247</v>
      </c>
      <c r="E369" s="12" t="s">
        <v>248</v>
      </c>
      <c r="F369" s="12" t="s">
        <v>738</v>
      </c>
      <c r="G369" s="12" t="s">
        <v>92</v>
      </c>
      <c r="H369" s="12" t="s">
        <v>86</v>
      </c>
      <c r="I369" s="28">
        <v>1050000</v>
      </c>
      <c r="J369" s="28">
        <v>1018640</v>
      </c>
      <c r="K369" s="28">
        <v>1080000</v>
      </c>
      <c r="L369" s="28">
        <v>1070000</v>
      </c>
      <c r="M369" s="28">
        <v>1090000</v>
      </c>
      <c r="N369" s="28">
        <v>1120000</v>
      </c>
      <c r="O369" s="29">
        <v>25</v>
      </c>
      <c r="P369" s="29">
        <v>25</v>
      </c>
      <c r="Q369" s="29">
        <v>29</v>
      </c>
      <c r="R369" s="28">
        <v>675</v>
      </c>
      <c r="S369" s="28">
        <v>600</v>
      </c>
      <c r="T369" s="30">
        <v>2.2999999999999998</v>
      </c>
      <c r="U369" s="30">
        <v>0</v>
      </c>
      <c r="V369" s="30">
        <v>2.2999999999999998</v>
      </c>
      <c r="W369" s="30">
        <v>2.1</v>
      </c>
      <c r="X369" s="31">
        <v>3.3428571428571426E-2</v>
      </c>
      <c r="Y369" s="30">
        <v>3</v>
      </c>
      <c r="Z369" s="30">
        <v>0.10000000000000009</v>
      </c>
      <c r="AA369" s="30">
        <v>2.9</v>
      </c>
      <c r="AB369" s="30">
        <v>3.1</v>
      </c>
      <c r="AC369" s="32">
        <v>0.35080242807250955</v>
      </c>
      <c r="AD369" s="30">
        <v>10.494089728664814</v>
      </c>
      <c r="AE369" s="12">
        <v>164</v>
      </c>
      <c r="AF369" s="12">
        <v>138</v>
      </c>
      <c r="AG369" s="12">
        <v>190</v>
      </c>
      <c r="AH369" s="33">
        <v>1.8746383799421407</v>
      </c>
      <c r="AI369" s="34">
        <v>1215000</v>
      </c>
      <c r="AJ369" s="34">
        <v>1221500</v>
      </c>
      <c r="AK369" s="34">
        <v>1240000</v>
      </c>
      <c r="AL369" s="35">
        <v>-5.3213262382316821E-3</v>
      </c>
      <c r="AM369" s="35">
        <v>-2.0161290322580645E-2</v>
      </c>
      <c r="AN369" s="12">
        <v>2.6</v>
      </c>
      <c r="AO369" s="33">
        <v>0.10000000000000009</v>
      </c>
      <c r="AP369" s="12">
        <v>2.5</v>
      </c>
      <c r="AQ369" s="32">
        <v>7.711370262390671E-2</v>
      </c>
      <c r="AR369" s="34">
        <v>720</v>
      </c>
      <c r="AS369" s="34">
        <v>665</v>
      </c>
      <c r="AT369" s="31">
        <v>8.2706766917293228E-2</v>
      </c>
      <c r="AU369" s="32">
        <v>-3.3199643836417429E-2</v>
      </c>
      <c r="AV369" s="36">
        <v>1924.16</v>
      </c>
      <c r="AW369" s="30">
        <v>0.62139999999999995</v>
      </c>
      <c r="AX369" s="30">
        <v>0.37859999999999999</v>
      </c>
      <c r="AY369" s="30">
        <v>0.36480000000000001</v>
      </c>
      <c r="AZ369" s="30">
        <v>0.34050000000000002</v>
      </c>
      <c r="BA369" s="30">
        <v>0.29430000000000001</v>
      </c>
      <c r="BB369" s="30">
        <v>0.373</v>
      </c>
      <c r="BC369" s="30">
        <v>0.30530000000000002</v>
      </c>
      <c r="BD369" s="37">
        <v>8</v>
      </c>
      <c r="BE369" s="29">
        <v>31</v>
      </c>
      <c r="BF369" s="38" t="s">
        <v>3081</v>
      </c>
      <c r="BG369" s="39">
        <v>145.12594844089301</v>
      </c>
      <c r="BH369" s="39">
        <v>-38.058861385096101</v>
      </c>
      <c r="BI369" s="40">
        <f t="shared" si="84"/>
        <v>79</v>
      </c>
      <c r="BJ369" s="40">
        <f t="shared" si="85"/>
        <v>74</v>
      </c>
      <c r="BK369" s="40">
        <f t="shared" si="86"/>
        <v>100</v>
      </c>
      <c r="BL369" s="40">
        <f t="shared" si="87"/>
        <v>100</v>
      </c>
      <c r="BM369" s="40">
        <f t="shared" si="88"/>
        <v>1</v>
      </c>
      <c r="BN369" s="40">
        <f t="shared" si="89"/>
        <v>100</v>
      </c>
      <c r="BO369" s="40">
        <f t="shared" si="90"/>
        <v>100</v>
      </c>
      <c r="BP369" s="40">
        <f t="shared" si="91"/>
        <v>55</v>
      </c>
      <c r="BQ369" s="41">
        <f t="shared" si="92"/>
        <v>62</v>
      </c>
      <c r="BR369" s="40">
        <f t="shared" si="93"/>
        <v>46</v>
      </c>
      <c r="BS369" s="41">
        <f t="shared" si="94"/>
        <v>33</v>
      </c>
      <c r="BT369" s="41">
        <f t="shared" si="95"/>
        <v>67</v>
      </c>
      <c r="BU369" s="41">
        <f t="shared" si="96"/>
        <v>80</v>
      </c>
      <c r="BV369" s="41">
        <f t="shared" si="97"/>
        <v>71</v>
      </c>
    </row>
    <row r="370" spans="2:74" x14ac:dyDescent="0.3">
      <c r="B370" s="12" t="s">
        <v>633</v>
      </c>
      <c r="C370" s="12">
        <v>208031193</v>
      </c>
      <c r="D370" s="12" t="s">
        <v>247</v>
      </c>
      <c r="E370" s="12" t="s">
        <v>248</v>
      </c>
      <c r="F370" s="12" t="s">
        <v>738</v>
      </c>
      <c r="G370" s="12" t="s">
        <v>92</v>
      </c>
      <c r="H370" s="12" t="s">
        <v>86</v>
      </c>
      <c r="I370" s="28">
        <v>1450000</v>
      </c>
      <c r="J370" s="28">
        <v>1495000</v>
      </c>
      <c r="K370" s="28">
        <v>1450000</v>
      </c>
      <c r="L370" s="28">
        <v>1420000</v>
      </c>
      <c r="M370" s="28">
        <v>1430000</v>
      </c>
      <c r="N370" s="28">
        <v>1400000</v>
      </c>
      <c r="O370" s="29">
        <v>25</v>
      </c>
      <c r="P370" s="29">
        <v>25</v>
      </c>
      <c r="Q370" s="29">
        <v>25</v>
      </c>
      <c r="R370" s="28">
        <v>750</v>
      </c>
      <c r="S370" s="28">
        <v>680</v>
      </c>
      <c r="T370" s="30">
        <v>2.5</v>
      </c>
      <c r="U370" s="30">
        <v>0</v>
      </c>
      <c r="V370" s="30">
        <v>2.5</v>
      </c>
      <c r="W370" s="30">
        <v>2.2000000000000002</v>
      </c>
      <c r="X370" s="31">
        <v>2.6896551724137931E-2</v>
      </c>
      <c r="Y370" s="30">
        <v>2.1</v>
      </c>
      <c r="Z370" s="30">
        <v>-0.10000000000000009</v>
      </c>
      <c r="AA370" s="30">
        <v>2.2000000000000002</v>
      </c>
      <c r="AB370" s="30">
        <v>2.2000000000000002</v>
      </c>
      <c r="AC370" s="32">
        <v>0.32040328092959669</v>
      </c>
      <c r="AD370" s="30">
        <v>11.912429675587569</v>
      </c>
      <c r="AE370" s="12">
        <v>164</v>
      </c>
      <c r="AF370" s="12">
        <v>138</v>
      </c>
      <c r="AG370" s="12">
        <v>190</v>
      </c>
      <c r="AH370" s="33">
        <v>1.8746383799421407</v>
      </c>
      <c r="AI370" s="34">
        <v>1215000</v>
      </c>
      <c r="AJ370" s="34">
        <v>1221500</v>
      </c>
      <c r="AK370" s="34">
        <v>1240000</v>
      </c>
      <c r="AL370" s="35">
        <v>-5.3213262382316821E-3</v>
      </c>
      <c r="AM370" s="35">
        <v>-2.0161290322580645E-2</v>
      </c>
      <c r="AN370" s="12">
        <v>2.6</v>
      </c>
      <c r="AO370" s="33">
        <v>0.10000000000000009</v>
      </c>
      <c r="AP370" s="12">
        <v>2.5</v>
      </c>
      <c r="AQ370" s="32">
        <v>7.711370262390671E-2</v>
      </c>
      <c r="AR370" s="34">
        <v>720</v>
      </c>
      <c r="AS370" s="34">
        <v>665</v>
      </c>
      <c r="AT370" s="31">
        <v>8.2706766917293228E-2</v>
      </c>
      <c r="AU370" s="32">
        <v>-3.3199643836417429E-2</v>
      </c>
      <c r="AV370" s="36">
        <v>2340.8000000000002</v>
      </c>
      <c r="AW370" s="30">
        <v>0.69330000000000003</v>
      </c>
      <c r="AX370" s="30">
        <v>0.30669999999999997</v>
      </c>
      <c r="AY370" s="30">
        <v>0.48359999999999997</v>
      </c>
      <c r="AZ370" s="30">
        <v>0.3952</v>
      </c>
      <c r="BA370" s="30">
        <v>0.33529999999999999</v>
      </c>
      <c r="BB370" s="30">
        <v>0.39150000000000001</v>
      </c>
      <c r="BC370" s="30">
        <v>0.25280000000000002</v>
      </c>
      <c r="BD370" s="37">
        <v>7.5</v>
      </c>
      <c r="BE370" s="29">
        <v>23</v>
      </c>
      <c r="BF370" s="38" t="s">
        <v>3082</v>
      </c>
      <c r="BG370" s="39">
        <v>145.08938334541</v>
      </c>
      <c r="BH370" s="39">
        <v>-37.998319486082003</v>
      </c>
      <c r="BI370" s="40">
        <f t="shared" si="84"/>
        <v>75</v>
      </c>
      <c r="BJ370" s="40">
        <f t="shared" si="85"/>
        <v>74</v>
      </c>
      <c r="BK370" s="40">
        <f t="shared" si="86"/>
        <v>100</v>
      </c>
      <c r="BL370" s="40">
        <f t="shared" si="87"/>
        <v>100</v>
      </c>
      <c r="BM370" s="40">
        <f t="shared" si="88"/>
        <v>1</v>
      </c>
      <c r="BN370" s="40">
        <f t="shared" si="89"/>
        <v>100</v>
      </c>
      <c r="BO370" s="40">
        <f t="shared" si="90"/>
        <v>100</v>
      </c>
      <c r="BP370" s="40">
        <f t="shared" si="91"/>
        <v>64</v>
      </c>
      <c r="BQ370" s="41">
        <f t="shared" si="92"/>
        <v>40</v>
      </c>
      <c r="BR370" s="40">
        <f t="shared" si="93"/>
        <v>32</v>
      </c>
      <c r="BS370" s="41">
        <f t="shared" si="94"/>
        <v>54</v>
      </c>
      <c r="BT370" s="41">
        <f t="shared" si="95"/>
        <v>82</v>
      </c>
      <c r="BU370" s="41">
        <f t="shared" si="96"/>
        <v>75</v>
      </c>
      <c r="BV370" s="41">
        <f t="shared" si="97"/>
        <v>71</v>
      </c>
    </row>
    <row r="371" spans="2:74" x14ac:dyDescent="0.3">
      <c r="B371" s="12" t="s">
        <v>634</v>
      </c>
      <c r="C371" s="12">
        <v>209041221</v>
      </c>
      <c r="D371" s="12" t="s">
        <v>379</v>
      </c>
      <c r="E371" s="12" t="s">
        <v>112</v>
      </c>
      <c r="F371" s="12" t="s">
        <v>738</v>
      </c>
      <c r="G371" s="12" t="s">
        <v>92</v>
      </c>
      <c r="H371" s="12" t="s">
        <v>86</v>
      </c>
      <c r="I371" s="28">
        <v>710000</v>
      </c>
      <c r="J371" s="28">
        <v>710000</v>
      </c>
      <c r="K371" s="28">
        <v>710000</v>
      </c>
      <c r="L371" s="28">
        <v>795000</v>
      </c>
      <c r="M371" s="28">
        <v>785000</v>
      </c>
      <c r="N371" s="28">
        <v>780000</v>
      </c>
      <c r="O371" s="29">
        <v>25</v>
      </c>
      <c r="P371" s="29">
        <v>25</v>
      </c>
      <c r="Q371" s="29">
        <v>24</v>
      </c>
      <c r="R371" s="28">
        <v>530</v>
      </c>
      <c r="S371" s="28">
        <v>470</v>
      </c>
      <c r="T371" s="30">
        <v>3.1</v>
      </c>
      <c r="U371" s="30">
        <v>-0.10000000000000009</v>
      </c>
      <c r="V371" s="30">
        <v>3.2</v>
      </c>
      <c r="W371" s="30">
        <v>2.4</v>
      </c>
      <c r="X371" s="31">
        <v>3.8816901408450705E-2</v>
      </c>
      <c r="Y371" s="30">
        <v>3.4</v>
      </c>
      <c r="Z371" s="30">
        <v>-0.20000000000000018</v>
      </c>
      <c r="AA371" s="30">
        <v>3.6</v>
      </c>
      <c r="AB371" s="30">
        <v>4</v>
      </c>
      <c r="AC371" s="32">
        <v>0.28731893485991844</v>
      </c>
      <c r="AD371" s="30">
        <v>7.4019028937061728</v>
      </c>
      <c r="AE371" s="12">
        <v>1373</v>
      </c>
      <c r="AF371" s="12">
        <v>1157</v>
      </c>
      <c r="AG371" s="12">
        <v>1082</v>
      </c>
      <c r="AH371" s="33">
        <v>5.5483394833948338</v>
      </c>
      <c r="AI371" s="34">
        <v>731500</v>
      </c>
      <c r="AJ371" s="34">
        <v>720000</v>
      </c>
      <c r="AK371" s="34">
        <v>715000</v>
      </c>
      <c r="AL371" s="35">
        <v>1.5972222222222221E-2</v>
      </c>
      <c r="AM371" s="35">
        <v>2.3076923076923078E-2</v>
      </c>
      <c r="AN371" s="12">
        <v>3.1</v>
      </c>
      <c r="AO371" s="33">
        <v>0.10000000000000009</v>
      </c>
      <c r="AP371" s="12">
        <v>3</v>
      </c>
      <c r="AQ371" s="32">
        <v>8.280187924830068E-2</v>
      </c>
      <c r="AR371" s="34">
        <v>540</v>
      </c>
      <c r="AS371" s="34">
        <v>495</v>
      </c>
      <c r="AT371" s="31">
        <v>9.0909090909090912E-2</v>
      </c>
      <c r="AU371" s="32">
        <v>-9.8439822484462106E-2</v>
      </c>
      <c r="AV371" s="36">
        <v>1844.64</v>
      </c>
      <c r="AW371" s="30">
        <v>0.7802</v>
      </c>
      <c r="AX371" s="30">
        <v>0.2198</v>
      </c>
      <c r="AY371" s="30">
        <v>0.89680000000000004</v>
      </c>
      <c r="AZ371" s="30">
        <v>9.7900000000000001E-2</v>
      </c>
      <c r="BA371" s="30">
        <v>0.38869999999999999</v>
      </c>
      <c r="BB371" s="30">
        <v>0.34649999999999997</v>
      </c>
      <c r="BC371" s="30">
        <v>0.23499999999999999</v>
      </c>
      <c r="BD371" s="37">
        <v>3</v>
      </c>
      <c r="BE371" s="29">
        <v>18</v>
      </c>
      <c r="BF371" s="38" t="s">
        <v>3083</v>
      </c>
      <c r="BG371" s="39">
        <v>145.055408846163</v>
      </c>
      <c r="BH371" s="39">
        <v>-37.670413312854798</v>
      </c>
      <c r="BI371" s="40">
        <f t="shared" si="84"/>
        <v>65</v>
      </c>
      <c r="BJ371" s="40">
        <f t="shared" si="85"/>
        <v>65</v>
      </c>
      <c r="BK371" s="40">
        <f t="shared" si="86"/>
        <v>56</v>
      </c>
      <c r="BL371" s="40">
        <f t="shared" si="87"/>
        <v>100</v>
      </c>
      <c r="BM371" s="40">
        <f t="shared" si="88"/>
        <v>9</v>
      </c>
      <c r="BN371" s="40">
        <f t="shared" si="89"/>
        <v>100</v>
      </c>
      <c r="BO371" s="40">
        <f t="shared" si="90"/>
        <v>100</v>
      </c>
      <c r="BP371" s="40">
        <f t="shared" si="91"/>
        <v>76</v>
      </c>
      <c r="BQ371" s="41">
        <f t="shared" si="92"/>
        <v>80</v>
      </c>
      <c r="BR371" s="40">
        <f t="shared" si="93"/>
        <v>76</v>
      </c>
      <c r="BS371" s="41">
        <f t="shared" si="94"/>
        <v>75</v>
      </c>
      <c r="BT371" s="41">
        <f t="shared" si="95"/>
        <v>60</v>
      </c>
      <c r="BU371" s="41">
        <f t="shared" si="96"/>
        <v>30</v>
      </c>
      <c r="BV371" s="41">
        <f t="shared" si="97"/>
        <v>71</v>
      </c>
    </row>
    <row r="372" spans="2:74" x14ac:dyDescent="0.3">
      <c r="B372" s="12" t="s">
        <v>635</v>
      </c>
      <c r="C372" s="12">
        <v>209041435</v>
      </c>
      <c r="D372" s="12" t="s">
        <v>379</v>
      </c>
      <c r="E372" s="12" t="s">
        <v>112</v>
      </c>
      <c r="F372" s="12" t="s">
        <v>738</v>
      </c>
      <c r="G372" s="12" t="s">
        <v>92</v>
      </c>
      <c r="H372" s="12" t="s">
        <v>86</v>
      </c>
      <c r="I372" s="28">
        <v>780000</v>
      </c>
      <c r="J372" s="28">
        <v>790000</v>
      </c>
      <c r="K372" s="28">
        <v>750000</v>
      </c>
      <c r="L372" s="28">
        <v>800000</v>
      </c>
      <c r="M372" s="28">
        <v>800000</v>
      </c>
      <c r="N372" s="28">
        <v>770000</v>
      </c>
      <c r="O372" s="29">
        <v>28</v>
      </c>
      <c r="P372" s="29">
        <v>28</v>
      </c>
      <c r="Q372" s="29">
        <v>26</v>
      </c>
      <c r="R372" s="28">
        <v>580</v>
      </c>
      <c r="S372" s="28">
        <v>525</v>
      </c>
      <c r="T372" s="30">
        <v>3.2</v>
      </c>
      <c r="U372" s="30">
        <v>0</v>
      </c>
      <c r="V372" s="30">
        <v>3.2</v>
      </c>
      <c r="W372" s="30">
        <v>3.3</v>
      </c>
      <c r="X372" s="31">
        <v>3.8666666666666669E-2</v>
      </c>
      <c r="Y372" s="30">
        <v>4.5</v>
      </c>
      <c r="Z372" s="30">
        <v>-0.29999999999999982</v>
      </c>
      <c r="AA372" s="30">
        <v>4.8</v>
      </c>
      <c r="AB372" s="30">
        <v>3.9</v>
      </c>
      <c r="AC372" s="32">
        <v>0.23097999235376573</v>
      </c>
      <c r="AD372" s="30">
        <v>5.9736204919077345</v>
      </c>
      <c r="AE372" s="12">
        <v>1373</v>
      </c>
      <c r="AF372" s="12">
        <v>1157</v>
      </c>
      <c r="AG372" s="12">
        <v>1082</v>
      </c>
      <c r="AH372" s="33">
        <v>5.5483394833948338</v>
      </c>
      <c r="AI372" s="34">
        <v>731500</v>
      </c>
      <c r="AJ372" s="34">
        <v>720000</v>
      </c>
      <c r="AK372" s="34">
        <v>715000</v>
      </c>
      <c r="AL372" s="35">
        <v>1.5972222222222221E-2</v>
      </c>
      <c r="AM372" s="35">
        <v>2.3076923076923078E-2</v>
      </c>
      <c r="AN372" s="12">
        <v>3.1</v>
      </c>
      <c r="AO372" s="33">
        <v>0.10000000000000009</v>
      </c>
      <c r="AP372" s="12">
        <v>3</v>
      </c>
      <c r="AQ372" s="32">
        <v>8.280187924830068E-2</v>
      </c>
      <c r="AR372" s="34">
        <v>540</v>
      </c>
      <c r="AS372" s="34">
        <v>495</v>
      </c>
      <c r="AT372" s="31">
        <v>9.0909090909090912E-2</v>
      </c>
      <c r="AU372" s="32">
        <v>-9.8439822484462106E-2</v>
      </c>
      <c r="AV372" s="36">
        <v>2511.0400000000004</v>
      </c>
      <c r="AW372" s="30">
        <v>0.86870000000000003</v>
      </c>
      <c r="AX372" s="30">
        <v>0.1313</v>
      </c>
      <c r="AY372" s="30">
        <v>0.90629999999999999</v>
      </c>
      <c r="AZ372" s="30">
        <v>9.1899999999999996E-2</v>
      </c>
      <c r="BA372" s="30">
        <v>0.2074</v>
      </c>
      <c r="BB372" s="30">
        <v>0.57920000000000005</v>
      </c>
      <c r="BC372" s="30">
        <v>0.19009999999999999</v>
      </c>
      <c r="BD372" s="37">
        <v>6.5</v>
      </c>
      <c r="BE372" s="29">
        <v>24</v>
      </c>
      <c r="BF372" s="38" t="s">
        <v>3084</v>
      </c>
      <c r="BG372" s="39">
        <v>145.08712884340301</v>
      </c>
      <c r="BH372" s="39">
        <v>-37.625334747432397</v>
      </c>
      <c r="BI372" s="40">
        <f t="shared" si="84"/>
        <v>64</v>
      </c>
      <c r="BJ372" s="40">
        <f t="shared" si="85"/>
        <v>65</v>
      </c>
      <c r="BK372" s="40">
        <f t="shared" si="86"/>
        <v>56</v>
      </c>
      <c r="BL372" s="40">
        <f t="shared" si="87"/>
        <v>100</v>
      </c>
      <c r="BM372" s="40">
        <f t="shared" si="88"/>
        <v>9</v>
      </c>
      <c r="BN372" s="40">
        <f t="shared" si="89"/>
        <v>100</v>
      </c>
      <c r="BO372" s="40">
        <f t="shared" si="90"/>
        <v>100</v>
      </c>
      <c r="BP372" s="40">
        <f t="shared" si="91"/>
        <v>36</v>
      </c>
      <c r="BQ372" s="41">
        <f t="shared" si="92"/>
        <v>79</v>
      </c>
      <c r="BR372" s="40">
        <f t="shared" si="93"/>
        <v>90</v>
      </c>
      <c r="BS372" s="41">
        <f t="shared" si="94"/>
        <v>100</v>
      </c>
      <c r="BT372" s="41">
        <f t="shared" si="95"/>
        <v>42</v>
      </c>
      <c r="BU372" s="41">
        <f t="shared" si="96"/>
        <v>65</v>
      </c>
      <c r="BV372" s="41">
        <f t="shared" si="97"/>
        <v>71</v>
      </c>
    </row>
    <row r="373" spans="2:74" x14ac:dyDescent="0.3">
      <c r="B373" s="12" t="s">
        <v>636</v>
      </c>
      <c r="C373" s="12">
        <v>210031536</v>
      </c>
      <c r="D373" s="12" t="s">
        <v>383</v>
      </c>
      <c r="E373" s="12" t="s">
        <v>127</v>
      </c>
      <c r="F373" s="12" t="s">
        <v>738</v>
      </c>
      <c r="G373" s="12" t="s">
        <v>92</v>
      </c>
      <c r="H373" s="12" t="s">
        <v>86</v>
      </c>
      <c r="I373" s="28">
        <v>900000</v>
      </c>
      <c r="J373" s="28">
        <v>902340</v>
      </c>
      <c r="K373" s="28">
        <v>870000</v>
      </c>
      <c r="L373" s="28">
        <v>850000</v>
      </c>
      <c r="M373" s="28">
        <v>855000</v>
      </c>
      <c r="N373" s="28">
        <v>822000</v>
      </c>
      <c r="O373" s="29">
        <v>28</v>
      </c>
      <c r="P373" s="29">
        <v>27</v>
      </c>
      <c r="Q373" s="29">
        <v>29</v>
      </c>
      <c r="R373" s="28">
        <v>550</v>
      </c>
      <c r="S373" s="28">
        <v>550</v>
      </c>
      <c r="T373" s="30">
        <v>3.3</v>
      </c>
      <c r="U373" s="30">
        <v>9.9999999999999645E-2</v>
      </c>
      <c r="V373" s="30">
        <v>3.2</v>
      </c>
      <c r="W373" s="30">
        <v>3</v>
      </c>
      <c r="X373" s="31">
        <v>3.177777777777778E-2</v>
      </c>
      <c r="Y373" s="30">
        <v>3.8</v>
      </c>
      <c r="Z373" s="30">
        <v>0</v>
      </c>
      <c r="AA373" s="30">
        <v>3.8</v>
      </c>
      <c r="AB373" s="30">
        <v>3.8</v>
      </c>
      <c r="AC373" s="32">
        <v>0.26274554765726515</v>
      </c>
      <c r="AD373" s="30">
        <v>8.2682165346691825</v>
      </c>
      <c r="AE373" s="12">
        <v>154</v>
      </c>
      <c r="AF373" s="12">
        <v>115</v>
      </c>
      <c r="AG373" s="12">
        <v>134</v>
      </c>
      <c r="AH373" s="33">
        <v>2.7142857142857144</v>
      </c>
      <c r="AI373" s="34">
        <v>870000</v>
      </c>
      <c r="AJ373" s="34">
        <v>855000</v>
      </c>
      <c r="AK373" s="34">
        <v>900000</v>
      </c>
      <c r="AL373" s="35">
        <v>1.7543859649122806E-2</v>
      </c>
      <c r="AM373" s="35">
        <v>-3.3333333333333333E-2</v>
      </c>
      <c r="AN373" s="12">
        <v>3</v>
      </c>
      <c r="AO373" s="33">
        <v>0.39999999999999991</v>
      </c>
      <c r="AP373" s="12">
        <v>2.6</v>
      </c>
      <c r="AQ373" s="32">
        <v>7.575757575757576E-2</v>
      </c>
      <c r="AR373" s="34">
        <v>570</v>
      </c>
      <c r="AS373" s="34">
        <v>540</v>
      </c>
      <c r="AT373" s="31">
        <v>5.5555555555555552E-2</v>
      </c>
      <c r="AU373" s="32">
        <v>-0.15687786533553708</v>
      </c>
      <c r="AV373" s="36">
        <v>2093.2800000000002</v>
      </c>
      <c r="AW373" s="30">
        <v>0.69230000000000003</v>
      </c>
      <c r="AX373" s="30">
        <v>0.30769999999999997</v>
      </c>
      <c r="AY373" s="30">
        <v>0.47299999999999998</v>
      </c>
      <c r="AZ373" s="30">
        <v>0.32229999999999998</v>
      </c>
      <c r="BA373" s="30">
        <v>0.24970000000000001</v>
      </c>
      <c r="BB373" s="30">
        <v>0.33810000000000001</v>
      </c>
      <c r="BC373" s="30">
        <v>0.39029999999999998</v>
      </c>
      <c r="BD373" s="37">
        <v>6.5</v>
      </c>
      <c r="BE373" s="29">
        <v>13</v>
      </c>
      <c r="BF373" s="38" t="s">
        <v>3085</v>
      </c>
      <c r="BG373" s="39">
        <v>144.91009800644699</v>
      </c>
      <c r="BH373" s="39">
        <v>-37.702427568072103</v>
      </c>
      <c r="BI373" s="40">
        <f t="shared" si="84"/>
        <v>62</v>
      </c>
      <c r="BJ373" s="40">
        <f t="shared" si="85"/>
        <v>67</v>
      </c>
      <c r="BK373" s="40">
        <f t="shared" si="86"/>
        <v>91</v>
      </c>
      <c r="BL373" s="40">
        <f t="shared" si="87"/>
        <v>100</v>
      </c>
      <c r="BM373" s="40">
        <f t="shared" si="88"/>
        <v>10</v>
      </c>
      <c r="BN373" s="40">
        <f t="shared" si="89"/>
        <v>100</v>
      </c>
      <c r="BO373" s="40">
        <f t="shared" si="90"/>
        <v>100</v>
      </c>
      <c r="BP373" s="40">
        <f t="shared" si="91"/>
        <v>45</v>
      </c>
      <c r="BQ373" s="41">
        <f t="shared" si="92"/>
        <v>56</v>
      </c>
      <c r="BR373" s="40">
        <f t="shared" si="93"/>
        <v>68</v>
      </c>
      <c r="BS373" s="41">
        <f t="shared" si="94"/>
        <v>92</v>
      </c>
      <c r="BT373" s="41">
        <f t="shared" si="95"/>
        <v>54</v>
      </c>
      <c r="BU373" s="41">
        <f t="shared" si="96"/>
        <v>65</v>
      </c>
      <c r="BV373" s="41">
        <f t="shared" si="97"/>
        <v>71</v>
      </c>
    </row>
    <row r="374" spans="2:74" x14ac:dyDescent="0.3">
      <c r="B374" s="12" t="s">
        <v>637</v>
      </c>
      <c r="C374" s="12">
        <v>210031538</v>
      </c>
      <c r="D374" s="12" t="s">
        <v>383</v>
      </c>
      <c r="E374" s="12" t="s">
        <v>127</v>
      </c>
      <c r="F374" s="12" t="s">
        <v>738</v>
      </c>
      <c r="G374" s="12" t="s">
        <v>92</v>
      </c>
      <c r="H374" s="12" t="s">
        <v>86</v>
      </c>
      <c r="I374" s="28">
        <v>1100000</v>
      </c>
      <c r="J374" s="28">
        <v>1075000</v>
      </c>
      <c r="K374" s="28">
        <v>1050000</v>
      </c>
      <c r="L374" s="28">
        <v>1090000</v>
      </c>
      <c r="M374" s="28">
        <v>1050000</v>
      </c>
      <c r="N374" s="28">
        <v>1030000</v>
      </c>
      <c r="O374" s="29">
        <v>26</v>
      </c>
      <c r="P374" s="29">
        <v>26</v>
      </c>
      <c r="Q374" s="29">
        <v>26</v>
      </c>
      <c r="R374" s="28">
        <v>600</v>
      </c>
      <c r="S374" s="28">
        <v>520</v>
      </c>
      <c r="T374" s="30">
        <v>3.3</v>
      </c>
      <c r="U374" s="30">
        <v>-0.10000000000000009</v>
      </c>
      <c r="V374" s="30">
        <v>3.4</v>
      </c>
      <c r="W374" s="30">
        <v>2.7</v>
      </c>
      <c r="X374" s="31">
        <v>2.8363636363636365E-2</v>
      </c>
      <c r="Y374" s="30">
        <v>3.8</v>
      </c>
      <c r="Z374" s="30">
        <v>-0.5</v>
      </c>
      <c r="AA374" s="30">
        <v>4.3</v>
      </c>
      <c r="AB374" s="30">
        <v>4.2</v>
      </c>
      <c r="AC374" s="32">
        <v>0.26745595891876467</v>
      </c>
      <c r="AD374" s="30">
        <v>9.4295370131615766</v>
      </c>
      <c r="AE374" s="12">
        <v>154</v>
      </c>
      <c r="AF374" s="12">
        <v>115</v>
      </c>
      <c r="AG374" s="12">
        <v>134</v>
      </c>
      <c r="AH374" s="33">
        <v>2.7142857142857144</v>
      </c>
      <c r="AI374" s="34">
        <v>870000</v>
      </c>
      <c r="AJ374" s="34">
        <v>855000</v>
      </c>
      <c r="AK374" s="34">
        <v>900000</v>
      </c>
      <c r="AL374" s="35">
        <v>1.7543859649122806E-2</v>
      </c>
      <c r="AM374" s="35">
        <v>-3.3333333333333333E-2</v>
      </c>
      <c r="AN374" s="12">
        <v>3</v>
      </c>
      <c r="AO374" s="33">
        <v>0.39999999999999991</v>
      </c>
      <c r="AP374" s="12">
        <v>2.6</v>
      </c>
      <c r="AQ374" s="32">
        <v>7.575757575757576E-2</v>
      </c>
      <c r="AR374" s="34">
        <v>570</v>
      </c>
      <c r="AS374" s="34">
        <v>540</v>
      </c>
      <c r="AT374" s="31">
        <v>5.5555555555555552E-2</v>
      </c>
      <c r="AU374" s="32">
        <v>-0.15687786533553708</v>
      </c>
      <c r="AV374" s="36">
        <v>2243.36</v>
      </c>
      <c r="AW374" s="30">
        <v>0.6704</v>
      </c>
      <c r="AX374" s="30">
        <v>0.3296</v>
      </c>
      <c r="AY374" s="30">
        <v>0.48249999999999998</v>
      </c>
      <c r="AZ374" s="30">
        <v>0.48209999999999997</v>
      </c>
      <c r="BA374" s="30">
        <v>0.29020000000000001</v>
      </c>
      <c r="BB374" s="30">
        <v>0.34029999999999999</v>
      </c>
      <c r="BC374" s="30">
        <v>0.34539999999999998</v>
      </c>
      <c r="BD374" s="37">
        <v>8</v>
      </c>
      <c r="BE374" s="29">
        <v>10</v>
      </c>
      <c r="BF374" s="38" t="s">
        <v>3086</v>
      </c>
      <c r="BG374" s="39">
        <v>144.93783506257401</v>
      </c>
      <c r="BH374" s="39">
        <v>-37.724367034249802</v>
      </c>
      <c r="BI374" s="40">
        <f t="shared" si="84"/>
        <v>62</v>
      </c>
      <c r="BJ374" s="40">
        <f t="shared" si="85"/>
        <v>67</v>
      </c>
      <c r="BK374" s="40">
        <f t="shared" si="86"/>
        <v>91</v>
      </c>
      <c r="BL374" s="40">
        <f t="shared" si="87"/>
        <v>100</v>
      </c>
      <c r="BM374" s="40">
        <f t="shared" si="88"/>
        <v>10</v>
      </c>
      <c r="BN374" s="40">
        <f t="shared" si="89"/>
        <v>100</v>
      </c>
      <c r="BO374" s="40">
        <f t="shared" si="90"/>
        <v>100</v>
      </c>
      <c r="BP374" s="40">
        <f t="shared" si="91"/>
        <v>54</v>
      </c>
      <c r="BQ374" s="41">
        <f t="shared" si="92"/>
        <v>45</v>
      </c>
      <c r="BR374" s="40">
        <f t="shared" si="93"/>
        <v>56</v>
      </c>
      <c r="BS374" s="41">
        <f t="shared" si="94"/>
        <v>88</v>
      </c>
      <c r="BT374" s="41">
        <f t="shared" si="95"/>
        <v>54</v>
      </c>
      <c r="BU374" s="41">
        <f t="shared" si="96"/>
        <v>80</v>
      </c>
      <c r="BV374" s="41">
        <f t="shared" si="97"/>
        <v>71</v>
      </c>
    </row>
    <row r="375" spans="2:74" x14ac:dyDescent="0.3">
      <c r="B375" s="12" t="s">
        <v>638</v>
      </c>
      <c r="C375" s="12">
        <v>211041270</v>
      </c>
      <c r="D375" s="12" t="s">
        <v>639</v>
      </c>
      <c r="E375" s="12" t="s">
        <v>91</v>
      </c>
      <c r="F375" s="12" t="s">
        <v>738</v>
      </c>
      <c r="G375" s="12" t="s">
        <v>92</v>
      </c>
      <c r="H375" s="12" t="s">
        <v>86</v>
      </c>
      <c r="I375" s="28">
        <v>1150000</v>
      </c>
      <c r="J375" s="28">
        <v>1180000</v>
      </c>
      <c r="K375" s="28">
        <v>1180000</v>
      </c>
      <c r="L375" s="28">
        <v>1115000</v>
      </c>
      <c r="M375" s="28">
        <v>1147500</v>
      </c>
      <c r="N375" s="28">
        <v>1210000</v>
      </c>
      <c r="O375" s="29">
        <v>26</v>
      </c>
      <c r="P375" s="29">
        <v>26</v>
      </c>
      <c r="Q375" s="29">
        <v>26</v>
      </c>
      <c r="R375" s="28">
        <v>625</v>
      </c>
      <c r="S375" s="28">
        <v>550</v>
      </c>
      <c r="T375" s="30">
        <v>2.8</v>
      </c>
      <c r="U375" s="30">
        <v>0.19999999999999973</v>
      </c>
      <c r="V375" s="30">
        <v>2.6</v>
      </c>
      <c r="W375" s="30">
        <v>2.7</v>
      </c>
      <c r="X375" s="31">
        <v>2.8260869565217391E-2</v>
      </c>
      <c r="Y375" s="30">
        <v>3.6</v>
      </c>
      <c r="Z375" s="30">
        <v>-0.10000000000000009</v>
      </c>
      <c r="AA375" s="30">
        <v>3.7</v>
      </c>
      <c r="AB375" s="30">
        <v>3.2</v>
      </c>
      <c r="AC375" s="32">
        <v>0.27489444053483458</v>
      </c>
      <c r="AD375" s="30">
        <v>9.7270340496941472</v>
      </c>
      <c r="AE375" s="12">
        <v>110</v>
      </c>
      <c r="AF375" s="12">
        <v>72</v>
      </c>
      <c r="AG375" s="12">
        <v>104</v>
      </c>
      <c r="AH375" s="33">
        <v>1.8785942492012779</v>
      </c>
      <c r="AI375" s="34">
        <v>1235000</v>
      </c>
      <c r="AJ375" s="34">
        <v>1280000</v>
      </c>
      <c r="AK375" s="34">
        <v>1208000</v>
      </c>
      <c r="AL375" s="35">
        <v>-3.515625E-2</v>
      </c>
      <c r="AM375" s="35">
        <v>2.2350993377483443E-2</v>
      </c>
      <c r="AN375" s="12">
        <v>3</v>
      </c>
      <c r="AO375" s="33">
        <v>0.29999999999999982</v>
      </c>
      <c r="AP375" s="12">
        <v>2.7</v>
      </c>
      <c r="AQ375" s="32">
        <v>6.6891891891891903E-2</v>
      </c>
      <c r="AR375" s="34">
        <v>650</v>
      </c>
      <c r="AS375" s="34">
        <v>580</v>
      </c>
      <c r="AT375" s="31">
        <v>0.1206896551724138</v>
      </c>
      <c r="AU375" s="32">
        <v>2.1627014091371213E-3</v>
      </c>
      <c r="AV375" s="36">
        <v>2273.6000000000004</v>
      </c>
      <c r="AW375" s="30">
        <v>0.71199999999999997</v>
      </c>
      <c r="AX375" s="30">
        <v>0.28799999999999998</v>
      </c>
      <c r="AY375" s="30">
        <v>0.62819999999999998</v>
      </c>
      <c r="AZ375" s="30">
        <v>0.3231</v>
      </c>
      <c r="BA375" s="30">
        <v>0.34960000000000002</v>
      </c>
      <c r="BB375" s="30">
        <v>0.35870000000000002</v>
      </c>
      <c r="BC375" s="30">
        <v>0.27429999999999999</v>
      </c>
      <c r="BD375" s="37">
        <v>8.5</v>
      </c>
      <c r="BE375" s="29">
        <v>21</v>
      </c>
      <c r="BF375" s="38" t="s">
        <v>3087</v>
      </c>
      <c r="BG375" s="39">
        <v>145.19954268048301</v>
      </c>
      <c r="BH375" s="39">
        <v>-37.814586088713099</v>
      </c>
      <c r="BI375" s="40">
        <f t="shared" si="84"/>
        <v>70</v>
      </c>
      <c r="BJ375" s="40">
        <f t="shared" si="85"/>
        <v>67</v>
      </c>
      <c r="BK375" s="40">
        <f t="shared" si="86"/>
        <v>100</v>
      </c>
      <c r="BL375" s="40">
        <f t="shared" si="87"/>
        <v>99</v>
      </c>
      <c r="BM375" s="40">
        <f t="shared" si="88"/>
        <v>1</v>
      </c>
      <c r="BN375" s="40">
        <f t="shared" si="89"/>
        <v>88</v>
      </c>
      <c r="BO375" s="40">
        <f t="shared" si="90"/>
        <v>100</v>
      </c>
      <c r="BP375" s="40">
        <f t="shared" si="91"/>
        <v>67</v>
      </c>
      <c r="BQ375" s="41">
        <f t="shared" si="92"/>
        <v>45</v>
      </c>
      <c r="BR375" s="40">
        <f t="shared" si="93"/>
        <v>53</v>
      </c>
      <c r="BS375" s="41">
        <f t="shared" si="94"/>
        <v>84</v>
      </c>
      <c r="BT375" s="41">
        <f t="shared" si="95"/>
        <v>57</v>
      </c>
      <c r="BU375" s="41">
        <f t="shared" si="96"/>
        <v>85</v>
      </c>
      <c r="BV375" s="41">
        <f t="shared" si="97"/>
        <v>71</v>
      </c>
    </row>
    <row r="376" spans="2:74" x14ac:dyDescent="0.3">
      <c r="B376" s="12" t="s">
        <v>640</v>
      </c>
      <c r="C376" s="12">
        <v>211041271</v>
      </c>
      <c r="D376" s="12" t="s">
        <v>639</v>
      </c>
      <c r="E376" s="12" t="s">
        <v>91</v>
      </c>
      <c r="F376" s="12" t="s">
        <v>738</v>
      </c>
      <c r="G376" s="12" t="s">
        <v>92</v>
      </c>
      <c r="H376" s="12" t="s">
        <v>86</v>
      </c>
      <c r="I376" s="28">
        <v>1100000</v>
      </c>
      <c r="J376" s="28">
        <v>1100000</v>
      </c>
      <c r="K376" s="28">
        <v>1200000</v>
      </c>
      <c r="L376" s="28">
        <v>1126000</v>
      </c>
      <c r="M376" s="28">
        <v>1145000</v>
      </c>
      <c r="N376" s="28">
        <v>1205000</v>
      </c>
      <c r="O376" s="29">
        <v>26</v>
      </c>
      <c r="P376" s="29">
        <v>26</v>
      </c>
      <c r="Q376" s="29">
        <v>25</v>
      </c>
      <c r="R376" s="28">
        <v>595</v>
      </c>
      <c r="S376" s="28">
        <v>550</v>
      </c>
      <c r="T376" s="30">
        <v>2.8</v>
      </c>
      <c r="U376" s="30">
        <v>0</v>
      </c>
      <c r="V376" s="30">
        <v>2.8</v>
      </c>
      <c r="W376" s="30">
        <v>2.9</v>
      </c>
      <c r="X376" s="31">
        <v>2.8127272727272726E-2</v>
      </c>
      <c r="Y376" s="30">
        <v>2.9</v>
      </c>
      <c r="Z376" s="30">
        <v>-0.30000000000000027</v>
      </c>
      <c r="AA376" s="30">
        <v>3.2</v>
      </c>
      <c r="AB376" s="30">
        <v>2.6</v>
      </c>
      <c r="AC376" s="32">
        <v>0.27412280701754382</v>
      </c>
      <c r="AD376" s="30">
        <v>9.7458011544698824</v>
      </c>
      <c r="AE376" s="12">
        <v>110</v>
      </c>
      <c r="AF376" s="12">
        <v>72</v>
      </c>
      <c r="AG376" s="12">
        <v>104</v>
      </c>
      <c r="AH376" s="33">
        <v>1.8785942492012779</v>
      </c>
      <c r="AI376" s="34">
        <v>1235000</v>
      </c>
      <c r="AJ376" s="34">
        <v>1280000</v>
      </c>
      <c r="AK376" s="34">
        <v>1208000</v>
      </c>
      <c r="AL376" s="35">
        <v>-3.515625E-2</v>
      </c>
      <c r="AM376" s="35">
        <v>2.2350993377483443E-2</v>
      </c>
      <c r="AN376" s="12">
        <v>3</v>
      </c>
      <c r="AO376" s="33">
        <v>0.29999999999999982</v>
      </c>
      <c r="AP376" s="12">
        <v>2.7</v>
      </c>
      <c r="AQ376" s="32">
        <v>6.6891891891891903E-2</v>
      </c>
      <c r="AR376" s="34">
        <v>650</v>
      </c>
      <c r="AS376" s="34">
        <v>580</v>
      </c>
      <c r="AT376" s="31">
        <v>0.1206896551724138</v>
      </c>
      <c r="AU376" s="32">
        <v>2.1627014091371213E-3</v>
      </c>
      <c r="AV376" s="36">
        <v>2170.5600000000004</v>
      </c>
      <c r="AW376" s="30">
        <v>0.69569999999999999</v>
      </c>
      <c r="AX376" s="30">
        <v>0.30430000000000001</v>
      </c>
      <c r="AY376" s="30">
        <v>0.6875</v>
      </c>
      <c r="AZ376" s="30">
        <v>0.27839999999999998</v>
      </c>
      <c r="BA376" s="30">
        <v>0.31859999999999999</v>
      </c>
      <c r="BB376" s="30">
        <v>0.3468</v>
      </c>
      <c r="BC376" s="30">
        <v>0.28649999999999998</v>
      </c>
      <c r="BD376" s="37">
        <v>7</v>
      </c>
      <c r="BE376" s="29">
        <v>19</v>
      </c>
      <c r="BF376" s="38" t="s">
        <v>3088</v>
      </c>
      <c r="BG376" s="39">
        <v>145.17603590403399</v>
      </c>
      <c r="BH376" s="39">
        <v>-37.816521252082403</v>
      </c>
      <c r="BI376" s="40">
        <f t="shared" si="84"/>
        <v>70</v>
      </c>
      <c r="BJ376" s="40">
        <f t="shared" si="85"/>
        <v>67</v>
      </c>
      <c r="BK376" s="40">
        <f t="shared" si="86"/>
        <v>100</v>
      </c>
      <c r="BL376" s="40">
        <f t="shared" si="87"/>
        <v>99</v>
      </c>
      <c r="BM376" s="40">
        <f t="shared" si="88"/>
        <v>1</v>
      </c>
      <c r="BN376" s="40">
        <f t="shared" si="89"/>
        <v>88</v>
      </c>
      <c r="BO376" s="40">
        <f t="shared" si="90"/>
        <v>100</v>
      </c>
      <c r="BP376" s="40">
        <f t="shared" si="91"/>
        <v>60</v>
      </c>
      <c r="BQ376" s="41">
        <f t="shared" si="92"/>
        <v>44</v>
      </c>
      <c r="BR376" s="40">
        <f t="shared" si="93"/>
        <v>53</v>
      </c>
      <c r="BS376" s="41">
        <f t="shared" si="94"/>
        <v>84</v>
      </c>
      <c r="BT376" s="41">
        <f t="shared" si="95"/>
        <v>69</v>
      </c>
      <c r="BU376" s="41">
        <f t="shared" si="96"/>
        <v>70</v>
      </c>
      <c r="BV376" s="41">
        <f t="shared" si="97"/>
        <v>71</v>
      </c>
    </row>
    <row r="377" spans="2:74" x14ac:dyDescent="0.3">
      <c r="B377" s="12" t="s">
        <v>641</v>
      </c>
      <c r="C377" s="12">
        <v>211041272</v>
      </c>
      <c r="D377" s="12" t="s">
        <v>639</v>
      </c>
      <c r="E377" s="12" t="s">
        <v>91</v>
      </c>
      <c r="F377" s="12" t="s">
        <v>738</v>
      </c>
      <c r="G377" s="12" t="s">
        <v>92</v>
      </c>
      <c r="H377" s="12" t="s">
        <v>86</v>
      </c>
      <c r="I377" s="28">
        <v>1200000</v>
      </c>
      <c r="J377" s="28">
        <v>1263600</v>
      </c>
      <c r="K377" s="28">
        <v>1237500</v>
      </c>
      <c r="L377" s="28">
        <v>1252000</v>
      </c>
      <c r="M377" s="28">
        <v>1250000</v>
      </c>
      <c r="N377" s="28">
        <v>1215000</v>
      </c>
      <c r="O377" s="29">
        <v>26</v>
      </c>
      <c r="P377" s="29">
        <v>26</v>
      </c>
      <c r="Q377" s="29">
        <v>29</v>
      </c>
      <c r="R377" s="28">
        <v>650</v>
      </c>
      <c r="S377" s="28">
        <v>570</v>
      </c>
      <c r="T377" s="30">
        <v>3.1</v>
      </c>
      <c r="U377" s="30">
        <v>0</v>
      </c>
      <c r="V377" s="30">
        <v>3.1</v>
      </c>
      <c r="W377" s="30">
        <v>2.8</v>
      </c>
      <c r="X377" s="31">
        <v>2.8166666666666666E-2</v>
      </c>
      <c r="Y377" s="30">
        <v>3.4</v>
      </c>
      <c r="Z377" s="30">
        <v>0</v>
      </c>
      <c r="AA377" s="30">
        <v>3.4</v>
      </c>
      <c r="AB377" s="30">
        <v>3.3</v>
      </c>
      <c r="AC377" s="32">
        <v>0.28421015810829714</v>
      </c>
      <c r="AD377" s="30">
        <v>10.09030147130049</v>
      </c>
      <c r="AE377" s="12">
        <v>110</v>
      </c>
      <c r="AF377" s="12">
        <v>72</v>
      </c>
      <c r="AG377" s="12">
        <v>104</v>
      </c>
      <c r="AH377" s="33">
        <v>1.8785942492012779</v>
      </c>
      <c r="AI377" s="34">
        <v>1235000</v>
      </c>
      <c r="AJ377" s="34">
        <v>1280000</v>
      </c>
      <c r="AK377" s="34">
        <v>1208000</v>
      </c>
      <c r="AL377" s="35">
        <v>-3.515625E-2</v>
      </c>
      <c r="AM377" s="35">
        <v>2.2350993377483443E-2</v>
      </c>
      <c r="AN377" s="12">
        <v>3</v>
      </c>
      <c r="AO377" s="33">
        <v>0.29999999999999982</v>
      </c>
      <c r="AP377" s="12">
        <v>2.7</v>
      </c>
      <c r="AQ377" s="32">
        <v>6.6891891891891903E-2</v>
      </c>
      <c r="AR377" s="34">
        <v>650</v>
      </c>
      <c r="AS377" s="34">
        <v>580</v>
      </c>
      <c r="AT377" s="31">
        <v>0.1206896551724138</v>
      </c>
      <c r="AU377" s="32">
        <v>2.1627014091371213E-3</v>
      </c>
      <c r="AV377" s="36">
        <v>2287.0400000000004</v>
      </c>
      <c r="AW377" s="30">
        <v>0.78649999999999998</v>
      </c>
      <c r="AX377" s="30">
        <v>0.2135</v>
      </c>
      <c r="AY377" s="30">
        <v>0.79759999999999998</v>
      </c>
      <c r="AZ377" s="30">
        <v>0.19819999999999999</v>
      </c>
      <c r="BA377" s="30">
        <v>0.39419999999999999</v>
      </c>
      <c r="BB377" s="30">
        <v>0.4</v>
      </c>
      <c r="BC377" s="30">
        <v>0.18579999999999999</v>
      </c>
      <c r="BD377" s="37">
        <v>8</v>
      </c>
      <c r="BE377" s="29">
        <v>21</v>
      </c>
      <c r="BF377" s="38" t="s">
        <v>3089</v>
      </c>
      <c r="BG377" s="39">
        <v>145.19945171663599</v>
      </c>
      <c r="BH377" s="39">
        <v>-37.838786619953801</v>
      </c>
      <c r="BI377" s="40">
        <f t="shared" si="84"/>
        <v>65</v>
      </c>
      <c r="BJ377" s="40">
        <f t="shared" si="85"/>
        <v>67</v>
      </c>
      <c r="BK377" s="40">
        <f t="shared" si="86"/>
        <v>100</v>
      </c>
      <c r="BL377" s="40">
        <f t="shared" si="87"/>
        <v>99</v>
      </c>
      <c r="BM377" s="40">
        <f t="shared" si="88"/>
        <v>1</v>
      </c>
      <c r="BN377" s="40">
        <f t="shared" si="89"/>
        <v>88</v>
      </c>
      <c r="BO377" s="40">
        <f t="shared" si="90"/>
        <v>100</v>
      </c>
      <c r="BP377" s="40">
        <f t="shared" si="91"/>
        <v>77</v>
      </c>
      <c r="BQ377" s="41">
        <f t="shared" si="92"/>
        <v>44</v>
      </c>
      <c r="BR377" s="40">
        <f t="shared" si="93"/>
        <v>50</v>
      </c>
      <c r="BS377" s="41">
        <f t="shared" si="94"/>
        <v>77</v>
      </c>
      <c r="BT377" s="41">
        <f t="shared" si="95"/>
        <v>60</v>
      </c>
      <c r="BU377" s="41">
        <f t="shared" si="96"/>
        <v>80</v>
      </c>
      <c r="BV377" s="41">
        <f t="shared" si="97"/>
        <v>71</v>
      </c>
    </row>
    <row r="378" spans="2:74" x14ac:dyDescent="0.3">
      <c r="B378" s="12" t="s">
        <v>642</v>
      </c>
      <c r="C378" s="12">
        <v>211051276</v>
      </c>
      <c r="D378" s="12" t="s">
        <v>90</v>
      </c>
      <c r="E378" s="12" t="s">
        <v>91</v>
      </c>
      <c r="F378" s="12" t="s">
        <v>2709</v>
      </c>
      <c r="G378" s="12" t="s">
        <v>92</v>
      </c>
      <c r="H378" s="12" t="s">
        <v>86</v>
      </c>
      <c r="I378" s="28">
        <v>850000</v>
      </c>
      <c r="J378" s="28">
        <v>831300</v>
      </c>
      <c r="K378" s="28">
        <v>821100</v>
      </c>
      <c r="L378" s="28">
        <v>780000</v>
      </c>
      <c r="M378" s="28">
        <v>770000</v>
      </c>
      <c r="N378" s="28">
        <v>795000</v>
      </c>
      <c r="O378" s="29">
        <v>35</v>
      </c>
      <c r="P378" s="29">
        <v>36</v>
      </c>
      <c r="Q378" s="29">
        <v>48</v>
      </c>
      <c r="R378" s="28">
        <v>600</v>
      </c>
      <c r="S378" s="28">
        <v>530</v>
      </c>
      <c r="T378" s="30">
        <v>3</v>
      </c>
      <c r="U378" s="30">
        <v>0</v>
      </c>
      <c r="V378" s="30">
        <v>3</v>
      </c>
      <c r="W378" s="30">
        <v>2.2999999999999998</v>
      </c>
      <c r="X378" s="31">
        <v>3.6705882352941178E-2</v>
      </c>
      <c r="Y378" s="30">
        <v>1.3</v>
      </c>
      <c r="Z378" s="30">
        <v>0.10000000000000009</v>
      </c>
      <c r="AA378" s="30">
        <v>1.2</v>
      </c>
      <c r="AB378" s="30">
        <v>1.2</v>
      </c>
      <c r="AC378" s="32">
        <v>0.3360817350779709</v>
      </c>
      <c r="AD378" s="30">
        <v>9.1560729107780539</v>
      </c>
      <c r="AE378" s="12">
        <v>575</v>
      </c>
      <c r="AF378" s="12">
        <v>519</v>
      </c>
      <c r="AG378" s="12">
        <v>527</v>
      </c>
      <c r="AH378" s="33">
        <v>3.6200755531570428</v>
      </c>
      <c r="AI378" s="34">
        <v>850000</v>
      </c>
      <c r="AJ378" s="34">
        <v>830000</v>
      </c>
      <c r="AK378" s="34">
        <v>840000</v>
      </c>
      <c r="AL378" s="35">
        <v>2.4096385542168676E-2</v>
      </c>
      <c r="AM378" s="35">
        <v>1.1904761904761904E-2</v>
      </c>
      <c r="AN378" s="12">
        <v>2.9</v>
      </c>
      <c r="AO378" s="33">
        <v>0.10000000000000009</v>
      </c>
      <c r="AP378" s="12">
        <v>2.8</v>
      </c>
      <c r="AQ378" s="32">
        <v>8.0851063829787226E-2</v>
      </c>
      <c r="AR378" s="34">
        <v>600</v>
      </c>
      <c r="AS378" s="34">
        <v>550</v>
      </c>
      <c r="AT378" s="31">
        <v>9.0909090909090912E-2</v>
      </c>
      <c r="AU378" s="32">
        <v>-0.10307115518125363</v>
      </c>
      <c r="AV378" s="36">
        <v>1785.2800000000002</v>
      </c>
      <c r="AW378" s="30">
        <v>0.73809999999999998</v>
      </c>
      <c r="AX378" s="30">
        <v>0.26190000000000002</v>
      </c>
      <c r="AY378" s="30">
        <v>0.91569999999999996</v>
      </c>
      <c r="AZ378" s="30">
        <v>7.1300000000000002E-2</v>
      </c>
      <c r="BA378" s="30">
        <v>0.40410000000000001</v>
      </c>
      <c r="BB378" s="30">
        <v>0.42799999999999999</v>
      </c>
      <c r="BC378" s="30">
        <v>0.14180000000000001</v>
      </c>
      <c r="BD378" s="37">
        <v>3</v>
      </c>
      <c r="BE378" s="29">
        <v>52</v>
      </c>
      <c r="BF378" s="38" t="s">
        <v>3090</v>
      </c>
      <c r="BG378" s="39">
        <v>145.506225537424</v>
      </c>
      <c r="BH378" s="39">
        <v>-37.635002563366598</v>
      </c>
      <c r="BI378" s="40">
        <f t="shared" si="84"/>
        <v>67</v>
      </c>
      <c r="BJ378" s="40">
        <f t="shared" si="85"/>
        <v>69</v>
      </c>
      <c r="BK378" s="40">
        <f t="shared" si="86"/>
        <v>80</v>
      </c>
      <c r="BL378" s="40">
        <f t="shared" si="87"/>
        <v>100</v>
      </c>
      <c r="BM378" s="40">
        <f t="shared" si="88"/>
        <v>13</v>
      </c>
      <c r="BN378" s="40">
        <f t="shared" si="89"/>
        <v>100</v>
      </c>
      <c r="BO378" s="40">
        <f t="shared" si="90"/>
        <v>99</v>
      </c>
      <c r="BP378" s="40">
        <f t="shared" si="91"/>
        <v>79</v>
      </c>
      <c r="BQ378" s="41">
        <f t="shared" si="92"/>
        <v>73</v>
      </c>
      <c r="BR378" s="40">
        <f t="shared" si="93"/>
        <v>59</v>
      </c>
      <c r="BS378" s="41">
        <f t="shared" si="94"/>
        <v>43</v>
      </c>
      <c r="BT378" s="41">
        <f t="shared" si="95"/>
        <v>95</v>
      </c>
      <c r="BU378" s="41">
        <f t="shared" si="96"/>
        <v>30</v>
      </c>
      <c r="BV378" s="41">
        <f t="shared" si="97"/>
        <v>71</v>
      </c>
    </row>
    <row r="379" spans="2:74" x14ac:dyDescent="0.3">
      <c r="B379" s="12" t="s">
        <v>643</v>
      </c>
      <c r="C379" s="12">
        <v>211051277</v>
      </c>
      <c r="D379" s="12" t="s">
        <v>90</v>
      </c>
      <c r="E379" s="12" t="s">
        <v>91</v>
      </c>
      <c r="F379" s="12" t="s">
        <v>738</v>
      </c>
      <c r="G379" s="12" t="s">
        <v>92</v>
      </c>
      <c r="H379" s="12" t="s">
        <v>86</v>
      </c>
      <c r="I379" s="28">
        <v>795000</v>
      </c>
      <c r="J379" s="28">
        <v>800000</v>
      </c>
      <c r="K379" s="28">
        <v>790000</v>
      </c>
      <c r="L379" s="28">
        <v>800000</v>
      </c>
      <c r="M379" s="28">
        <v>812000</v>
      </c>
      <c r="N379" s="28">
        <v>821000</v>
      </c>
      <c r="O379" s="29">
        <v>27</v>
      </c>
      <c r="P379" s="29">
        <v>26</v>
      </c>
      <c r="Q379" s="29">
        <v>23</v>
      </c>
      <c r="R379" s="28">
        <v>595</v>
      </c>
      <c r="S379" s="28">
        <v>540</v>
      </c>
      <c r="T379" s="30">
        <v>2.7</v>
      </c>
      <c r="U379" s="30">
        <v>0</v>
      </c>
      <c r="V379" s="30">
        <v>2.7</v>
      </c>
      <c r="W379" s="30">
        <v>2.5</v>
      </c>
      <c r="X379" s="31">
        <v>3.8918238993710691E-2</v>
      </c>
      <c r="Y379" s="30">
        <v>2.4</v>
      </c>
      <c r="Z379" s="30">
        <v>-0.10000000000000009</v>
      </c>
      <c r="AA379" s="30">
        <v>2.5</v>
      </c>
      <c r="AB379" s="30">
        <v>2.5</v>
      </c>
      <c r="AC379" s="32">
        <v>0.32119105199516318</v>
      </c>
      <c r="AD379" s="30">
        <v>8.252969823405131</v>
      </c>
      <c r="AE379" s="12">
        <v>575</v>
      </c>
      <c r="AF379" s="12">
        <v>519</v>
      </c>
      <c r="AG379" s="12">
        <v>527</v>
      </c>
      <c r="AH379" s="33">
        <v>3.6200755531570428</v>
      </c>
      <c r="AI379" s="34">
        <v>850000</v>
      </c>
      <c r="AJ379" s="34">
        <v>830000</v>
      </c>
      <c r="AK379" s="34">
        <v>840000</v>
      </c>
      <c r="AL379" s="35">
        <v>2.4096385542168676E-2</v>
      </c>
      <c r="AM379" s="35">
        <v>1.1904761904761904E-2</v>
      </c>
      <c r="AN379" s="12">
        <v>2.9</v>
      </c>
      <c r="AO379" s="33">
        <v>0.10000000000000009</v>
      </c>
      <c r="AP379" s="12">
        <v>2.8</v>
      </c>
      <c r="AQ379" s="32">
        <v>8.0851063829787226E-2</v>
      </c>
      <c r="AR379" s="34">
        <v>600</v>
      </c>
      <c r="AS379" s="34">
        <v>550</v>
      </c>
      <c r="AT379" s="31">
        <v>9.0909090909090912E-2</v>
      </c>
      <c r="AU379" s="32">
        <v>-0.10307115518125363</v>
      </c>
      <c r="AV379" s="36">
        <v>1852.4800000000002</v>
      </c>
      <c r="AW379" s="30">
        <v>0.70079999999999998</v>
      </c>
      <c r="AX379" s="30">
        <v>0.29920000000000002</v>
      </c>
      <c r="AY379" s="30">
        <v>0.8639</v>
      </c>
      <c r="AZ379" s="30">
        <v>0.1221</v>
      </c>
      <c r="BA379" s="30">
        <v>0.32500000000000001</v>
      </c>
      <c r="BB379" s="30">
        <v>0.43159999999999998</v>
      </c>
      <c r="BC379" s="30">
        <v>0.19719999999999999</v>
      </c>
      <c r="BD379" s="37">
        <v>3</v>
      </c>
      <c r="BE379" s="29">
        <v>31</v>
      </c>
      <c r="BF379" s="38" t="s">
        <v>3091</v>
      </c>
      <c r="BG379" s="39">
        <v>145.32103572511201</v>
      </c>
      <c r="BH379" s="39">
        <v>-37.819835226443502</v>
      </c>
      <c r="BI379" s="40">
        <f t="shared" si="84"/>
        <v>72</v>
      </c>
      <c r="BJ379" s="40">
        <f t="shared" si="85"/>
        <v>69</v>
      </c>
      <c r="BK379" s="40">
        <f t="shared" si="86"/>
        <v>80</v>
      </c>
      <c r="BL379" s="40">
        <f t="shared" si="87"/>
        <v>100</v>
      </c>
      <c r="BM379" s="40">
        <f t="shared" si="88"/>
        <v>13</v>
      </c>
      <c r="BN379" s="40">
        <f t="shared" si="89"/>
        <v>100</v>
      </c>
      <c r="BO379" s="40">
        <f t="shared" si="90"/>
        <v>100</v>
      </c>
      <c r="BP379" s="40">
        <f t="shared" si="91"/>
        <v>62</v>
      </c>
      <c r="BQ379" s="41">
        <f t="shared" si="92"/>
        <v>80</v>
      </c>
      <c r="BR379" s="40">
        <f t="shared" si="93"/>
        <v>68</v>
      </c>
      <c r="BS379" s="41">
        <f t="shared" si="94"/>
        <v>53</v>
      </c>
      <c r="BT379" s="41">
        <f t="shared" si="95"/>
        <v>77</v>
      </c>
      <c r="BU379" s="41">
        <f t="shared" si="96"/>
        <v>30</v>
      </c>
      <c r="BV379" s="41">
        <f t="shared" si="97"/>
        <v>71</v>
      </c>
    </row>
    <row r="380" spans="2:74" x14ac:dyDescent="0.3">
      <c r="B380" s="12" t="s">
        <v>644</v>
      </c>
      <c r="C380" s="12">
        <v>212041312</v>
      </c>
      <c r="D380" s="12" t="s">
        <v>162</v>
      </c>
      <c r="E380" s="12" t="s">
        <v>163</v>
      </c>
      <c r="F380" s="12" t="s">
        <v>738</v>
      </c>
      <c r="G380" s="12" t="s">
        <v>92</v>
      </c>
      <c r="H380" s="12" t="s">
        <v>86</v>
      </c>
      <c r="I380" s="28">
        <v>700000</v>
      </c>
      <c r="J380" s="28">
        <v>720000</v>
      </c>
      <c r="K380" s="28">
        <v>700000</v>
      </c>
      <c r="L380" s="28">
        <v>753000</v>
      </c>
      <c r="M380" s="28">
        <v>750000</v>
      </c>
      <c r="N380" s="28">
        <v>730000</v>
      </c>
      <c r="O380" s="29">
        <v>28</v>
      </c>
      <c r="P380" s="29">
        <v>28</v>
      </c>
      <c r="Q380" s="29">
        <v>30</v>
      </c>
      <c r="R380" s="28">
        <v>550</v>
      </c>
      <c r="S380" s="28">
        <v>480</v>
      </c>
      <c r="T380" s="30">
        <v>2.8</v>
      </c>
      <c r="U380" s="30">
        <v>-0.10000000000000009</v>
      </c>
      <c r="V380" s="30">
        <v>2.9</v>
      </c>
      <c r="W380" s="30">
        <v>2.6</v>
      </c>
      <c r="X380" s="31">
        <v>4.0857142857142856E-2</v>
      </c>
      <c r="Y380" s="30">
        <v>2.6</v>
      </c>
      <c r="Z380" s="30">
        <v>0</v>
      </c>
      <c r="AA380" s="30">
        <v>2.6</v>
      </c>
      <c r="AB380" s="30">
        <v>2.6</v>
      </c>
      <c r="AC380" s="32">
        <v>0.3419717469160366</v>
      </c>
      <c r="AD380" s="30">
        <v>8.3699378615813149</v>
      </c>
      <c r="AE380" s="12">
        <v>341</v>
      </c>
      <c r="AF380" s="12">
        <v>323</v>
      </c>
      <c r="AG380" s="12">
        <v>349</v>
      </c>
      <c r="AH380" s="33">
        <v>3.2054176072234761</v>
      </c>
      <c r="AI380" s="34">
        <v>865000</v>
      </c>
      <c r="AJ380" s="34">
        <v>845000</v>
      </c>
      <c r="AK380" s="34">
        <v>850000</v>
      </c>
      <c r="AL380" s="35">
        <v>2.3668639053254437E-2</v>
      </c>
      <c r="AM380" s="35">
        <v>1.7647058823529412E-2</v>
      </c>
      <c r="AN380" s="12">
        <v>2.2000000000000002</v>
      </c>
      <c r="AO380" s="33">
        <v>0.20000000000000018</v>
      </c>
      <c r="AP380" s="12">
        <v>2</v>
      </c>
      <c r="AQ380" s="32">
        <v>7.6530612244897961E-2</v>
      </c>
      <c r="AR380" s="34">
        <v>580</v>
      </c>
      <c r="AS380" s="34">
        <v>540</v>
      </c>
      <c r="AT380" s="31">
        <v>7.407407407407407E-2</v>
      </c>
      <c r="AU380" s="32">
        <v>-0.1511756335021722</v>
      </c>
      <c r="AV380" s="36">
        <v>1608.3200000000002</v>
      </c>
      <c r="AW380" s="30">
        <v>0.75019999999999998</v>
      </c>
      <c r="AX380" s="30">
        <v>0.24979999999999999</v>
      </c>
      <c r="AY380" s="30">
        <v>0.85470000000000002</v>
      </c>
      <c r="AZ380" s="30">
        <v>0.1124</v>
      </c>
      <c r="BA380" s="30">
        <v>0.34839999999999999</v>
      </c>
      <c r="BB380" s="30">
        <v>0.33810000000000001</v>
      </c>
      <c r="BC380" s="30">
        <v>0.2792</v>
      </c>
      <c r="BD380" s="37">
        <v>2</v>
      </c>
      <c r="BE380" s="29">
        <v>27</v>
      </c>
      <c r="BF380" s="38" t="s">
        <v>3092</v>
      </c>
      <c r="BG380" s="39">
        <v>145.214559791878</v>
      </c>
      <c r="BH380" s="39">
        <v>-37.953880425574702</v>
      </c>
      <c r="BI380" s="40">
        <f t="shared" si="84"/>
        <v>70</v>
      </c>
      <c r="BJ380" s="40">
        <f t="shared" si="85"/>
        <v>80</v>
      </c>
      <c r="BK380" s="40">
        <f t="shared" si="86"/>
        <v>85</v>
      </c>
      <c r="BL380" s="40">
        <f t="shared" si="87"/>
        <v>100</v>
      </c>
      <c r="BM380" s="40">
        <f t="shared" si="88"/>
        <v>13</v>
      </c>
      <c r="BN380" s="40">
        <f t="shared" si="89"/>
        <v>100</v>
      </c>
      <c r="BO380" s="40">
        <f t="shared" si="90"/>
        <v>100</v>
      </c>
      <c r="BP380" s="40">
        <f t="shared" si="91"/>
        <v>67</v>
      </c>
      <c r="BQ380" s="41">
        <f t="shared" si="92"/>
        <v>86</v>
      </c>
      <c r="BR380" s="40">
        <f t="shared" si="93"/>
        <v>67</v>
      </c>
      <c r="BS380" s="41">
        <f t="shared" si="94"/>
        <v>39</v>
      </c>
      <c r="BT380" s="41">
        <f t="shared" si="95"/>
        <v>74</v>
      </c>
      <c r="BU380" s="41">
        <f t="shared" si="96"/>
        <v>20</v>
      </c>
      <c r="BV380" s="41">
        <f t="shared" si="97"/>
        <v>71</v>
      </c>
    </row>
    <row r="381" spans="2:74" x14ac:dyDescent="0.3">
      <c r="B381" s="12" t="s">
        <v>645</v>
      </c>
      <c r="C381" s="12">
        <v>212041460</v>
      </c>
      <c r="D381" s="12" t="s">
        <v>162</v>
      </c>
      <c r="E381" s="12" t="s">
        <v>163</v>
      </c>
      <c r="F381" s="12" t="s">
        <v>738</v>
      </c>
      <c r="G381" s="12" t="s">
        <v>92</v>
      </c>
      <c r="H381" s="12" t="s">
        <v>86</v>
      </c>
      <c r="I381" s="28">
        <v>740000</v>
      </c>
      <c r="J381" s="28">
        <v>740000</v>
      </c>
      <c r="K381" s="28">
        <v>740000</v>
      </c>
      <c r="L381" s="28">
        <v>815000</v>
      </c>
      <c r="M381" s="28">
        <v>795000</v>
      </c>
      <c r="N381" s="28">
        <v>765000</v>
      </c>
      <c r="O381" s="29">
        <v>26</v>
      </c>
      <c r="P381" s="29">
        <v>26</v>
      </c>
      <c r="Q381" s="29">
        <v>32</v>
      </c>
      <c r="R381" s="28">
        <v>550</v>
      </c>
      <c r="S381" s="28">
        <v>500</v>
      </c>
      <c r="T381" s="30">
        <v>2.1</v>
      </c>
      <c r="U381" s="30">
        <v>0</v>
      </c>
      <c r="V381" s="30">
        <v>2.1</v>
      </c>
      <c r="W381" s="30">
        <v>1.7</v>
      </c>
      <c r="X381" s="31">
        <v>3.8648648648648649E-2</v>
      </c>
      <c r="Y381" s="30">
        <v>2</v>
      </c>
      <c r="Z381" s="30">
        <v>-0.10000000000000009</v>
      </c>
      <c r="AA381" s="30">
        <v>2.1</v>
      </c>
      <c r="AB381" s="30">
        <v>2.1</v>
      </c>
      <c r="AC381" s="32">
        <v>0.35101603185949143</v>
      </c>
      <c r="AD381" s="30">
        <v>9.0822329921686595</v>
      </c>
      <c r="AE381" s="12">
        <v>341</v>
      </c>
      <c r="AF381" s="12">
        <v>323</v>
      </c>
      <c r="AG381" s="12">
        <v>349</v>
      </c>
      <c r="AH381" s="33">
        <v>3.2054176072234761</v>
      </c>
      <c r="AI381" s="34">
        <v>865000</v>
      </c>
      <c r="AJ381" s="34">
        <v>845000</v>
      </c>
      <c r="AK381" s="34">
        <v>850000</v>
      </c>
      <c r="AL381" s="35">
        <v>2.3668639053254437E-2</v>
      </c>
      <c r="AM381" s="35">
        <v>1.7647058823529412E-2</v>
      </c>
      <c r="AN381" s="12">
        <v>2.2000000000000002</v>
      </c>
      <c r="AO381" s="33">
        <v>0.20000000000000018</v>
      </c>
      <c r="AP381" s="12">
        <v>2</v>
      </c>
      <c r="AQ381" s="32">
        <v>7.6530612244897961E-2</v>
      </c>
      <c r="AR381" s="34">
        <v>580</v>
      </c>
      <c r="AS381" s="34">
        <v>540</v>
      </c>
      <c r="AT381" s="31">
        <v>7.407407407407407E-2</v>
      </c>
      <c r="AU381" s="32">
        <v>-0.1511756335021722</v>
      </c>
      <c r="AV381" s="36">
        <v>1566.88</v>
      </c>
      <c r="AW381" s="30">
        <v>0.72150000000000003</v>
      </c>
      <c r="AX381" s="30">
        <v>0.27850000000000003</v>
      </c>
      <c r="AY381" s="30">
        <v>0.71699999999999997</v>
      </c>
      <c r="AZ381" s="30">
        <v>0.154</v>
      </c>
      <c r="BA381" s="30">
        <v>0.30980000000000002</v>
      </c>
      <c r="BB381" s="30">
        <v>0.29680000000000001</v>
      </c>
      <c r="BC381" s="30">
        <v>0.3624</v>
      </c>
      <c r="BD381" s="37">
        <v>2</v>
      </c>
      <c r="BE381" s="29">
        <v>25</v>
      </c>
      <c r="BF381" s="38" t="s">
        <v>3093</v>
      </c>
      <c r="BG381" s="39">
        <v>145.171083374266</v>
      </c>
      <c r="BH381" s="39">
        <v>-37.970974958073498</v>
      </c>
      <c r="BI381" s="40">
        <f t="shared" si="84"/>
        <v>82</v>
      </c>
      <c r="BJ381" s="40">
        <f t="shared" si="85"/>
        <v>80</v>
      </c>
      <c r="BK381" s="40">
        <f t="shared" si="86"/>
        <v>85</v>
      </c>
      <c r="BL381" s="40">
        <f t="shared" si="87"/>
        <v>100</v>
      </c>
      <c r="BM381" s="40">
        <f t="shared" si="88"/>
        <v>13</v>
      </c>
      <c r="BN381" s="40">
        <f t="shared" si="89"/>
        <v>100</v>
      </c>
      <c r="BO381" s="40">
        <f t="shared" si="90"/>
        <v>100</v>
      </c>
      <c r="BP381" s="40">
        <f t="shared" si="91"/>
        <v>58</v>
      </c>
      <c r="BQ381" s="41">
        <f t="shared" si="92"/>
        <v>79</v>
      </c>
      <c r="BR381" s="40">
        <f t="shared" si="93"/>
        <v>60</v>
      </c>
      <c r="BS381" s="41">
        <f t="shared" si="94"/>
        <v>33</v>
      </c>
      <c r="BT381" s="41">
        <f t="shared" si="95"/>
        <v>84</v>
      </c>
      <c r="BU381" s="41">
        <f t="shared" si="96"/>
        <v>20</v>
      </c>
      <c r="BV381" s="41">
        <f t="shared" si="97"/>
        <v>71</v>
      </c>
    </row>
    <row r="382" spans="2:74" x14ac:dyDescent="0.3">
      <c r="B382" s="12" t="s">
        <v>646</v>
      </c>
      <c r="C382" s="12">
        <v>213011333</v>
      </c>
      <c r="D382" s="12" t="s">
        <v>94</v>
      </c>
      <c r="E382" s="12" t="s">
        <v>95</v>
      </c>
      <c r="F382" s="12" t="s">
        <v>738</v>
      </c>
      <c r="G382" s="12" t="s">
        <v>92</v>
      </c>
      <c r="H382" s="12" t="s">
        <v>86</v>
      </c>
      <c r="I382" s="28">
        <v>620000</v>
      </c>
      <c r="J382" s="28">
        <v>620000</v>
      </c>
      <c r="K382" s="28">
        <v>600000</v>
      </c>
      <c r="L382" s="28">
        <v>620000</v>
      </c>
      <c r="M382" s="28">
        <v>620000</v>
      </c>
      <c r="N382" s="28">
        <v>612000</v>
      </c>
      <c r="O382" s="29">
        <v>38</v>
      </c>
      <c r="P382" s="29">
        <v>36</v>
      </c>
      <c r="Q382" s="29">
        <v>39</v>
      </c>
      <c r="R382" s="28">
        <v>450</v>
      </c>
      <c r="S382" s="28">
        <v>400</v>
      </c>
      <c r="T382" s="30">
        <v>2.7</v>
      </c>
      <c r="U382" s="30">
        <v>0</v>
      </c>
      <c r="V382" s="30">
        <v>2.7</v>
      </c>
      <c r="W382" s="30">
        <v>2.1</v>
      </c>
      <c r="X382" s="31">
        <v>3.7741935483870968E-2</v>
      </c>
      <c r="Y382" s="30">
        <v>2.1</v>
      </c>
      <c r="Z382" s="30">
        <v>-0.19999999999999973</v>
      </c>
      <c r="AA382" s="30">
        <v>2.2999999999999998</v>
      </c>
      <c r="AB382" s="30">
        <v>2.5</v>
      </c>
      <c r="AC382" s="32">
        <v>0.32246044485209807</v>
      </c>
      <c r="AD382" s="30">
        <v>8.5438237524914875</v>
      </c>
      <c r="AE382" s="12">
        <v>308</v>
      </c>
      <c r="AF382" s="12">
        <v>285</v>
      </c>
      <c r="AG382" s="12">
        <v>481</v>
      </c>
      <c r="AH382" s="33">
        <v>2.295843520782396</v>
      </c>
      <c r="AI382" s="34">
        <v>705000</v>
      </c>
      <c r="AJ382" s="34">
        <v>705000</v>
      </c>
      <c r="AK382" s="34">
        <v>722000</v>
      </c>
      <c r="AL382" s="35">
        <v>0</v>
      </c>
      <c r="AM382" s="35">
        <v>-2.3545706371191136E-2</v>
      </c>
      <c r="AN382" s="12">
        <v>2.5</v>
      </c>
      <c r="AO382" s="33">
        <v>0.29999999999999982</v>
      </c>
      <c r="AP382" s="12">
        <v>2.2000000000000002</v>
      </c>
      <c r="AQ382" s="32">
        <v>8.0769230769230774E-2</v>
      </c>
      <c r="AR382" s="34">
        <v>500</v>
      </c>
      <c r="AS382" s="34">
        <v>450</v>
      </c>
      <c r="AT382" s="31">
        <v>0.1111111111111111</v>
      </c>
      <c r="AU382" s="32">
        <v>-0.2078099845889112</v>
      </c>
      <c r="AV382" s="36">
        <v>1395.5200000000002</v>
      </c>
      <c r="AW382" s="30">
        <v>0.79459999999999997</v>
      </c>
      <c r="AX382" s="30">
        <v>0.2054</v>
      </c>
      <c r="AY382" s="30">
        <v>0.95620000000000005</v>
      </c>
      <c r="AZ382" s="30">
        <v>2.7300000000000001E-2</v>
      </c>
      <c r="BA382" s="30">
        <v>0.39639999999999997</v>
      </c>
      <c r="BB382" s="30">
        <v>0.34320000000000001</v>
      </c>
      <c r="BC382" s="30">
        <v>0.22509999999999999</v>
      </c>
      <c r="BD382" s="37">
        <v>1</v>
      </c>
      <c r="BE382" s="29">
        <v>19</v>
      </c>
      <c r="BF382" s="38" t="s">
        <v>3094</v>
      </c>
      <c r="BG382" s="39">
        <v>144.77077243674299</v>
      </c>
      <c r="BH382" s="39">
        <v>-37.740020223893801</v>
      </c>
      <c r="BI382" s="40">
        <f t="shared" si="84"/>
        <v>72</v>
      </c>
      <c r="BJ382" s="40">
        <f t="shared" si="85"/>
        <v>75</v>
      </c>
      <c r="BK382" s="40">
        <f t="shared" si="86"/>
        <v>96</v>
      </c>
      <c r="BL382" s="40">
        <f t="shared" si="87"/>
        <v>100</v>
      </c>
      <c r="BM382" s="40">
        <f t="shared" si="88"/>
        <v>1</v>
      </c>
      <c r="BN382" s="40">
        <f t="shared" si="89"/>
        <v>100</v>
      </c>
      <c r="BO382" s="40">
        <f t="shared" si="90"/>
        <v>100</v>
      </c>
      <c r="BP382" s="40">
        <f t="shared" si="91"/>
        <v>77</v>
      </c>
      <c r="BQ382" s="41">
        <f t="shared" si="92"/>
        <v>76</v>
      </c>
      <c r="BR382" s="40">
        <f t="shared" si="93"/>
        <v>65</v>
      </c>
      <c r="BS382" s="41">
        <f t="shared" si="94"/>
        <v>52</v>
      </c>
      <c r="BT382" s="41">
        <f t="shared" si="95"/>
        <v>82</v>
      </c>
      <c r="BU382" s="41">
        <f t="shared" si="96"/>
        <v>10</v>
      </c>
      <c r="BV382" s="41">
        <f t="shared" si="97"/>
        <v>71</v>
      </c>
    </row>
    <row r="383" spans="2:74" x14ac:dyDescent="0.3">
      <c r="B383" s="12" t="s">
        <v>647</v>
      </c>
      <c r="C383" s="12">
        <v>213011337</v>
      </c>
      <c r="D383" s="12" t="s">
        <v>94</v>
      </c>
      <c r="E383" s="12" t="s">
        <v>95</v>
      </c>
      <c r="F383" s="12" t="s">
        <v>738</v>
      </c>
      <c r="G383" s="12" t="s">
        <v>92</v>
      </c>
      <c r="H383" s="12" t="s">
        <v>86</v>
      </c>
      <c r="I383" s="28">
        <v>760000</v>
      </c>
      <c r="J383" s="28">
        <v>754000</v>
      </c>
      <c r="K383" s="28">
        <v>769600</v>
      </c>
      <c r="L383" s="28">
        <v>750000</v>
      </c>
      <c r="M383" s="28">
        <v>740000</v>
      </c>
      <c r="N383" s="28">
        <v>725000</v>
      </c>
      <c r="O383" s="29">
        <v>35</v>
      </c>
      <c r="P383" s="29">
        <v>35</v>
      </c>
      <c r="Q383" s="29">
        <v>37</v>
      </c>
      <c r="R383" s="28">
        <v>500</v>
      </c>
      <c r="S383" s="28">
        <v>460</v>
      </c>
      <c r="T383" s="30">
        <v>2.1</v>
      </c>
      <c r="U383" s="30">
        <v>0</v>
      </c>
      <c r="V383" s="30">
        <v>2.1</v>
      </c>
      <c r="W383" s="30">
        <v>2</v>
      </c>
      <c r="X383" s="31">
        <v>3.4210526315789476E-2</v>
      </c>
      <c r="Y383" s="30">
        <v>2.7</v>
      </c>
      <c r="Z383" s="30">
        <v>-0.29999999999999982</v>
      </c>
      <c r="AA383" s="30">
        <v>3</v>
      </c>
      <c r="AB383" s="30">
        <v>2.5</v>
      </c>
      <c r="AC383" s="32">
        <v>0.31910548350862861</v>
      </c>
      <c r="AD383" s="30">
        <v>9.3276987487137575</v>
      </c>
      <c r="AE383" s="12">
        <v>308</v>
      </c>
      <c r="AF383" s="12">
        <v>285</v>
      </c>
      <c r="AG383" s="12">
        <v>481</v>
      </c>
      <c r="AH383" s="33">
        <v>2.295843520782396</v>
      </c>
      <c r="AI383" s="34">
        <v>705000</v>
      </c>
      <c r="AJ383" s="34">
        <v>705000</v>
      </c>
      <c r="AK383" s="34">
        <v>722000</v>
      </c>
      <c r="AL383" s="35">
        <v>0</v>
      </c>
      <c r="AM383" s="35">
        <v>-2.3545706371191136E-2</v>
      </c>
      <c r="AN383" s="12">
        <v>2.5</v>
      </c>
      <c r="AO383" s="33">
        <v>0.29999999999999982</v>
      </c>
      <c r="AP383" s="12">
        <v>2.2000000000000002</v>
      </c>
      <c r="AQ383" s="32">
        <v>8.0769230769230774E-2</v>
      </c>
      <c r="AR383" s="34">
        <v>500</v>
      </c>
      <c r="AS383" s="34">
        <v>450</v>
      </c>
      <c r="AT383" s="31">
        <v>0.1111111111111111</v>
      </c>
      <c r="AU383" s="32">
        <v>-0.2078099845889112</v>
      </c>
      <c r="AV383" s="36">
        <v>1566.88</v>
      </c>
      <c r="AW383" s="30">
        <v>0.72389999999999999</v>
      </c>
      <c r="AX383" s="30">
        <v>0.27610000000000001</v>
      </c>
      <c r="AY383" s="30">
        <v>0.82240000000000002</v>
      </c>
      <c r="AZ383" s="30">
        <v>0.12870000000000001</v>
      </c>
      <c r="BA383" s="30">
        <v>0.376</v>
      </c>
      <c r="BB383" s="30">
        <v>0.28589999999999999</v>
      </c>
      <c r="BC383" s="30">
        <v>0.2949</v>
      </c>
      <c r="BD383" s="37">
        <v>2</v>
      </c>
      <c r="BE383" s="29">
        <v>12</v>
      </c>
      <c r="BF383" s="38" t="s">
        <v>3095</v>
      </c>
      <c r="BG383" s="39">
        <v>144.83570165235699</v>
      </c>
      <c r="BH383" s="39">
        <v>-37.763891149666698</v>
      </c>
      <c r="BI383" s="40">
        <f t="shared" si="84"/>
        <v>82</v>
      </c>
      <c r="BJ383" s="40">
        <f t="shared" si="85"/>
        <v>75</v>
      </c>
      <c r="BK383" s="40">
        <f t="shared" si="86"/>
        <v>96</v>
      </c>
      <c r="BL383" s="40">
        <f t="shared" si="87"/>
        <v>100</v>
      </c>
      <c r="BM383" s="40">
        <f t="shared" si="88"/>
        <v>1</v>
      </c>
      <c r="BN383" s="40">
        <f t="shared" si="89"/>
        <v>100</v>
      </c>
      <c r="BO383" s="40">
        <f t="shared" si="90"/>
        <v>100</v>
      </c>
      <c r="BP383" s="40">
        <f t="shared" si="91"/>
        <v>73</v>
      </c>
      <c r="BQ383" s="41">
        <f t="shared" si="92"/>
        <v>64</v>
      </c>
      <c r="BR383" s="40">
        <f t="shared" si="93"/>
        <v>57</v>
      </c>
      <c r="BS383" s="41">
        <f t="shared" si="94"/>
        <v>54</v>
      </c>
      <c r="BT383" s="41">
        <f t="shared" si="95"/>
        <v>72</v>
      </c>
      <c r="BU383" s="41">
        <f t="shared" si="96"/>
        <v>20</v>
      </c>
      <c r="BV383" s="41">
        <f t="shared" si="97"/>
        <v>71</v>
      </c>
    </row>
    <row r="384" spans="2:74" x14ac:dyDescent="0.3">
      <c r="B384" s="12" t="s">
        <v>648</v>
      </c>
      <c r="C384" s="12">
        <v>213011338</v>
      </c>
      <c r="D384" s="12" t="s">
        <v>94</v>
      </c>
      <c r="E384" s="12" t="s">
        <v>95</v>
      </c>
      <c r="F384" s="12" t="s">
        <v>738</v>
      </c>
      <c r="G384" s="12" t="s">
        <v>92</v>
      </c>
      <c r="H384" s="12" t="s">
        <v>86</v>
      </c>
      <c r="I384" s="28">
        <v>683700</v>
      </c>
      <c r="J384" s="28">
        <v>690000</v>
      </c>
      <c r="K384" s="28">
        <v>680000</v>
      </c>
      <c r="L384" s="28">
        <v>685000</v>
      </c>
      <c r="M384" s="28">
        <v>690000</v>
      </c>
      <c r="N384" s="28">
        <v>710000</v>
      </c>
      <c r="O384" s="29">
        <v>32</v>
      </c>
      <c r="P384" s="29">
        <v>33</v>
      </c>
      <c r="Q384" s="29">
        <v>43</v>
      </c>
      <c r="R384" s="28">
        <v>490</v>
      </c>
      <c r="S384" s="28">
        <v>420</v>
      </c>
      <c r="T384" s="30">
        <v>2.9</v>
      </c>
      <c r="U384" s="30">
        <v>0.10000000000000009</v>
      </c>
      <c r="V384" s="30">
        <v>2.8</v>
      </c>
      <c r="W384" s="30">
        <v>2.2999999999999998</v>
      </c>
      <c r="X384" s="31">
        <v>3.7267807517917216E-2</v>
      </c>
      <c r="Y384" s="30">
        <v>3.2</v>
      </c>
      <c r="Z384" s="30">
        <v>-0.19999999999999973</v>
      </c>
      <c r="AA384" s="30">
        <v>3.4</v>
      </c>
      <c r="AB384" s="30">
        <v>3.1</v>
      </c>
      <c r="AC384" s="32">
        <v>0.30896892655367231</v>
      </c>
      <c r="AD384" s="30">
        <v>8.2905045166697704</v>
      </c>
      <c r="AE384" s="12">
        <v>308</v>
      </c>
      <c r="AF384" s="12">
        <v>285</v>
      </c>
      <c r="AG384" s="12">
        <v>481</v>
      </c>
      <c r="AH384" s="33">
        <v>2.295843520782396</v>
      </c>
      <c r="AI384" s="34">
        <v>705000</v>
      </c>
      <c r="AJ384" s="34">
        <v>705000</v>
      </c>
      <c r="AK384" s="34">
        <v>722000</v>
      </c>
      <c r="AL384" s="35">
        <v>0</v>
      </c>
      <c r="AM384" s="35">
        <v>-2.3545706371191136E-2</v>
      </c>
      <c r="AN384" s="12">
        <v>2.5</v>
      </c>
      <c r="AO384" s="33">
        <v>0.29999999999999982</v>
      </c>
      <c r="AP384" s="12">
        <v>2.2000000000000002</v>
      </c>
      <c r="AQ384" s="32">
        <v>8.0769230769230774E-2</v>
      </c>
      <c r="AR384" s="34">
        <v>500</v>
      </c>
      <c r="AS384" s="34">
        <v>450</v>
      </c>
      <c r="AT384" s="31">
        <v>0.1111111111111111</v>
      </c>
      <c r="AU384" s="32">
        <v>-0.2078099845889112</v>
      </c>
      <c r="AV384" s="36">
        <v>1585.92</v>
      </c>
      <c r="AW384" s="30">
        <v>0.73980000000000001</v>
      </c>
      <c r="AX384" s="30">
        <v>0.26019999999999999</v>
      </c>
      <c r="AY384" s="30">
        <v>0.82530000000000003</v>
      </c>
      <c r="AZ384" s="30">
        <v>0.1419</v>
      </c>
      <c r="BA384" s="30">
        <v>0.38890000000000002</v>
      </c>
      <c r="BB384" s="30">
        <v>0.29370000000000002</v>
      </c>
      <c r="BC384" s="30">
        <v>0.27810000000000001</v>
      </c>
      <c r="BD384" s="37">
        <v>2.5</v>
      </c>
      <c r="BE384" s="29">
        <v>13</v>
      </c>
      <c r="BF384" s="38" t="s">
        <v>3096</v>
      </c>
      <c r="BG384" s="39">
        <v>144.817658676467</v>
      </c>
      <c r="BH384" s="39">
        <v>-37.802073358470501</v>
      </c>
      <c r="BI384" s="40">
        <f t="shared" si="84"/>
        <v>69</v>
      </c>
      <c r="BJ384" s="40">
        <f t="shared" si="85"/>
        <v>75</v>
      </c>
      <c r="BK384" s="40">
        <f t="shared" si="86"/>
        <v>96</v>
      </c>
      <c r="BL384" s="40">
        <f t="shared" si="87"/>
        <v>100</v>
      </c>
      <c r="BM384" s="40">
        <f t="shared" si="88"/>
        <v>1</v>
      </c>
      <c r="BN384" s="40">
        <f t="shared" si="89"/>
        <v>100</v>
      </c>
      <c r="BO384" s="40">
        <f t="shared" si="90"/>
        <v>100</v>
      </c>
      <c r="BP384" s="40">
        <f t="shared" si="91"/>
        <v>76</v>
      </c>
      <c r="BQ384" s="41">
        <f t="shared" si="92"/>
        <v>74</v>
      </c>
      <c r="BR384" s="40">
        <f t="shared" si="93"/>
        <v>67</v>
      </c>
      <c r="BS384" s="41">
        <f t="shared" si="94"/>
        <v>61</v>
      </c>
      <c r="BT384" s="41">
        <f t="shared" si="95"/>
        <v>64</v>
      </c>
      <c r="BU384" s="41">
        <f t="shared" si="96"/>
        <v>25</v>
      </c>
      <c r="BV384" s="41">
        <f t="shared" si="97"/>
        <v>71</v>
      </c>
    </row>
    <row r="385" spans="2:74" x14ac:dyDescent="0.3">
      <c r="B385" s="12" t="s">
        <v>649</v>
      </c>
      <c r="C385" s="12">
        <v>213021341</v>
      </c>
      <c r="D385" s="12" t="s">
        <v>461</v>
      </c>
      <c r="E385" s="12" t="s">
        <v>95</v>
      </c>
      <c r="F385" s="12" t="s">
        <v>738</v>
      </c>
      <c r="G385" s="12" t="s">
        <v>92</v>
      </c>
      <c r="H385" s="12" t="s">
        <v>86</v>
      </c>
      <c r="I385" s="28">
        <v>1150000</v>
      </c>
      <c r="J385" s="28">
        <v>1150000</v>
      </c>
      <c r="K385" s="28">
        <v>1150000</v>
      </c>
      <c r="L385" s="28">
        <v>1182000</v>
      </c>
      <c r="M385" s="28">
        <v>1200000</v>
      </c>
      <c r="N385" s="28">
        <v>1135000</v>
      </c>
      <c r="O385" s="29">
        <v>35</v>
      </c>
      <c r="P385" s="29">
        <v>36</v>
      </c>
      <c r="Q385" s="29">
        <v>39</v>
      </c>
      <c r="R385" s="28">
        <v>620</v>
      </c>
      <c r="S385" s="28">
        <v>550</v>
      </c>
      <c r="T385" s="30">
        <v>2.8</v>
      </c>
      <c r="U385" s="30">
        <v>0.19999999999999973</v>
      </c>
      <c r="V385" s="30">
        <v>2.6</v>
      </c>
      <c r="W385" s="30">
        <v>2.5</v>
      </c>
      <c r="X385" s="31">
        <v>2.8034782608695651E-2</v>
      </c>
      <c r="Y385" s="30">
        <v>3.4</v>
      </c>
      <c r="Z385" s="30">
        <v>-0.20000000000000018</v>
      </c>
      <c r="AA385" s="30">
        <v>3.6</v>
      </c>
      <c r="AB385" s="30">
        <v>3.5</v>
      </c>
      <c r="AC385" s="32">
        <v>0.29745912335917707</v>
      </c>
      <c r="AD385" s="30">
        <v>10.61035954910216</v>
      </c>
      <c r="AE385" s="12">
        <v>283</v>
      </c>
      <c r="AF385" s="12">
        <v>226</v>
      </c>
      <c r="AG385" s="12">
        <v>222</v>
      </c>
      <c r="AH385" s="33">
        <v>3.2358208955223882</v>
      </c>
      <c r="AI385" s="34">
        <v>1010000</v>
      </c>
      <c r="AJ385" s="34">
        <v>970000</v>
      </c>
      <c r="AK385" s="34">
        <v>1001000</v>
      </c>
      <c r="AL385" s="35">
        <v>4.1237113402061855E-2</v>
      </c>
      <c r="AM385" s="35">
        <v>8.9910089910089919E-3</v>
      </c>
      <c r="AN385" s="12">
        <v>3</v>
      </c>
      <c r="AO385" s="33">
        <v>0.39999999999999991</v>
      </c>
      <c r="AP385" s="12">
        <v>2.6</v>
      </c>
      <c r="AQ385" s="32">
        <v>7.6882661996497376E-2</v>
      </c>
      <c r="AR385" s="34">
        <v>600</v>
      </c>
      <c r="AS385" s="34">
        <v>560</v>
      </c>
      <c r="AT385" s="31">
        <v>7.1428571428571425E-2</v>
      </c>
      <c r="AU385" s="32">
        <v>-0.10421103796500271</v>
      </c>
      <c r="AV385" s="36">
        <v>2084.3200000000002</v>
      </c>
      <c r="AW385" s="30">
        <v>0.67130000000000001</v>
      </c>
      <c r="AX385" s="30">
        <v>0.32869999999999999</v>
      </c>
      <c r="AY385" s="30">
        <v>0.6391</v>
      </c>
      <c r="AZ385" s="30">
        <v>0.28220000000000001</v>
      </c>
      <c r="BA385" s="30">
        <v>0.372</v>
      </c>
      <c r="BB385" s="30">
        <v>0.30299999999999999</v>
      </c>
      <c r="BC385" s="30">
        <v>0.29730000000000001</v>
      </c>
      <c r="BD385" s="37">
        <v>8</v>
      </c>
      <c r="BE385" s="29">
        <v>13</v>
      </c>
      <c r="BF385" s="38" t="s">
        <v>3097</v>
      </c>
      <c r="BG385" s="39">
        <v>144.824417566433</v>
      </c>
      <c r="BH385" s="39">
        <v>-37.861905627901002</v>
      </c>
      <c r="BI385" s="40">
        <f t="shared" si="84"/>
        <v>70</v>
      </c>
      <c r="BJ385" s="40">
        <f t="shared" si="85"/>
        <v>67</v>
      </c>
      <c r="BK385" s="40">
        <f t="shared" si="86"/>
        <v>85</v>
      </c>
      <c r="BL385" s="40">
        <f t="shared" si="87"/>
        <v>100</v>
      </c>
      <c r="BM385" s="40">
        <f t="shared" si="88"/>
        <v>21</v>
      </c>
      <c r="BN385" s="40">
        <f t="shared" si="89"/>
        <v>100</v>
      </c>
      <c r="BO385" s="40">
        <f t="shared" si="90"/>
        <v>100</v>
      </c>
      <c r="BP385" s="40">
        <f t="shared" si="91"/>
        <v>72</v>
      </c>
      <c r="BQ385" s="41">
        <f t="shared" si="92"/>
        <v>44</v>
      </c>
      <c r="BR385" s="40">
        <f t="shared" si="93"/>
        <v>44</v>
      </c>
      <c r="BS385" s="41">
        <f t="shared" si="94"/>
        <v>69</v>
      </c>
      <c r="BT385" s="41">
        <f t="shared" si="95"/>
        <v>60</v>
      </c>
      <c r="BU385" s="41">
        <f t="shared" si="96"/>
        <v>80</v>
      </c>
      <c r="BV385" s="41">
        <f t="shared" si="97"/>
        <v>71</v>
      </c>
    </row>
    <row r="386" spans="2:74" x14ac:dyDescent="0.3">
      <c r="B386" s="12" t="s">
        <v>650</v>
      </c>
      <c r="C386" s="12">
        <v>213021346</v>
      </c>
      <c r="D386" s="12" t="s">
        <v>461</v>
      </c>
      <c r="E386" s="12" t="s">
        <v>95</v>
      </c>
      <c r="F386" s="12" t="s">
        <v>738</v>
      </c>
      <c r="G386" s="12" t="s">
        <v>92</v>
      </c>
      <c r="H386" s="12" t="s">
        <v>86</v>
      </c>
      <c r="I386" s="28">
        <v>1575000</v>
      </c>
      <c r="J386" s="28">
        <v>1599999</v>
      </c>
      <c r="K386" s="28">
        <v>1550000</v>
      </c>
      <c r="L386" s="28">
        <v>1530000</v>
      </c>
      <c r="M386" s="28">
        <v>1510000</v>
      </c>
      <c r="N386" s="28">
        <v>1530000</v>
      </c>
      <c r="O386" s="29">
        <v>36</v>
      </c>
      <c r="P386" s="29">
        <v>36</v>
      </c>
      <c r="Q386" s="29">
        <v>31</v>
      </c>
      <c r="R386" s="28">
        <v>760</v>
      </c>
      <c r="S386" s="28">
        <v>705</v>
      </c>
      <c r="T386" s="30">
        <v>2.7</v>
      </c>
      <c r="U386" s="30">
        <v>-9.9999999999999645E-2</v>
      </c>
      <c r="V386" s="30">
        <v>2.8</v>
      </c>
      <c r="W386" s="30">
        <v>2.2000000000000002</v>
      </c>
      <c r="X386" s="31">
        <v>2.5092063492063492E-2</v>
      </c>
      <c r="Y386" s="30">
        <v>3.8</v>
      </c>
      <c r="Z386" s="30">
        <v>-0.29999999999999982</v>
      </c>
      <c r="AA386" s="30">
        <v>4.0999999999999996</v>
      </c>
      <c r="AB386" s="30">
        <v>3.2</v>
      </c>
      <c r="AC386" s="32">
        <v>0.28487465515173321</v>
      </c>
      <c r="AD386" s="30">
        <v>11.35317767874443</v>
      </c>
      <c r="AE386" s="12">
        <v>283</v>
      </c>
      <c r="AF386" s="12">
        <v>226</v>
      </c>
      <c r="AG386" s="12">
        <v>222</v>
      </c>
      <c r="AH386" s="33">
        <v>3.2358208955223882</v>
      </c>
      <c r="AI386" s="34">
        <v>1010000</v>
      </c>
      <c r="AJ386" s="34">
        <v>970000</v>
      </c>
      <c r="AK386" s="34">
        <v>1001000</v>
      </c>
      <c r="AL386" s="35">
        <v>4.1237113402061855E-2</v>
      </c>
      <c r="AM386" s="35">
        <v>8.9910089910089919E-3</v>
      </c>
      <c r="AN386" s="12">
        <v>3</v>
      </c>
      <c r="AO386" s="33">
        <v>0.39999999999999991</v>
      </c>
      <c r="AP386" s="12">
        <v>2.6</v>
      </c>
      <c r="AQ386" s="32">
        <v>7.6882661996497376E-2</v>
      </c>
      <c r="AR386" s="34">
        <v>600</v>
      </c>
      <c r="AS386" s="34">
        <v>560</v>
      </c>
      <c r="AT386" s="31">
        <v>7.1428571428571425E-2</v>
      </c>
      <c r="AU386" s="32">
        <v>-0.10421103796500271</v>
      </c>
      <c r="AV386" s="36">
        <v>2667.84</v>
      </c>
      <c r="AW386" s="30">
        <v>0.71689999999999998</v>
      </c>
      <c r="AX386" s="30">
        <v>0.28310000000000002</v>
      </c>
      <c r="AY386" s="30">
        <v>0.54220000000000002</v>
      </c>
      <c r="AZ386" s="30">
        <v>0.31469999999999998</v>
      </c>
      <c r="BA386" s="30">
        <v>0.3861</v>
      </c>
      <c r="BB386" s="30">
        <v>0.33450000000000002</v>
      </c>
      <c r="BC386" s="30">
        <v>0.25729999999999997</v>
      </c>
      <c r="BD386" s="37">
        <v>8</v>
      </c>
      <c r="BE386" s="29">
        <v>8</v>
      </c>
      <c r="BF386" s="38" t="s">
        <v>3098</v>
      </c>
      <c r="BG386" s="39">
        <v>144.88737646199101</v>
      </c>
      <c r="BH386" s="39">
        <v>-37.860392036435798</v>
      </c>
      <c r="BI386" s="40">
        <f t="shared" si="84"/>
        <v>72</v>
      </c>
      <c r="BJ386" s="40">
        <f t="shared" si="85"/>
        <v>67</v>
      </c>
      <c r="BK386" s="40">
        <f t="shared" si="86"/>
        <v>85</v>
      </c>
      <c r="BL386" s="40">
        <f t="shared" si="87"/>
        <v>100</v>
      </c>
      <c r="BM386" s="40">
        <f t="shared" si="88"/>
        <v>21</v>
      </c>
      <c r="BN386" s="40">
        <f t="shared" si="89"/>
        <v>100</v>
      </c>
      <c r="BO386" s="40">
        <f t="shared" si="90"/>
        <v>100</v>
      </c>
      <c r="BP386" s="40">
        <f t="shared" si="91"/>
        <v>75</v>
      </c>
      <c r="BQ386" s="41">
        <f t="shared" si="92"/>
        <v>34</v>
      </c>
      <c r="BR386" s="40">
        <f t="shared" si="93"/>
        <v>37</v>
      </c>
      <c r="BS386" s="41">
        <f t="shared" si="94"/>
        <v>77</v>
      </c>
      <c r="BT386" s="41">
        <f t="shared" si="95"/>
        <v>54</v>
      </c>
      <c r="BU386" s="41">
        <f t="shared" si="96"/>
        <v>80</v>
      </c>
      <c r="BV386" s="41">
        <f t="shared" si="97"/>
        <v>71</v>
      </c>
    </row>
    <row r="387" spans="2:74" x14ac:dyDescent="0.3">
      <c r="B387" s="12" t="s">
        <v>651</v>
      </c>
      <c r="C387" s="12">
        <v>213041358</v>
      </c>
      <c r="D387" s="12" t="s">
        <v>196</v>
      </c>
      <c r="E387" s="12" t="s">
        <v>95</v>
      </c>
      <c r="F387" s="12" t="s">
        <v>738</v>
      </c>
      <c r="G387" s="12" t="s">
        <v>92</v>
      </c>
      <c r="H387" s="12" t="s">
        <v>86</v>
      </c>
      <c r="I387" s="28">
        <v>561000</v>
      </c>
      <c r="J387" s="28">
        <v>559000</v>
      </c>
      <c r="K387" s="28">
        <v>566100</v>
      </c>
      <c r="L387" s="28">
        <v>549000</v>
      </c>
      <c r="M387" s="28">
        <v>549000</v>
      </c>
      <c r="N387" s="28">
        <v>535000</v>
      </c>
      <c r="O387" s="29">
        <v>46</v>
      </c>
      <c r="P387" s="29">
        <v>47</v>
      </c>
      <c r="Q387" s="29">
        <v>46</v>
      </c>
      <c r="R387" s="28">
        <v>440</v>
      </c>
      <c r="S387" s="28">
        <v>405</v>
      </c>
      <c r="T387" s="30">
        <v>1.4</v>
      </c>
      <c r="U387" s="30">
        <v>0</v>
      </c>
      <c r="V387" s="30">
        <v>1.4</v>
      </c>
      <c r="W387" s="30">
        <v>1.4</v>
      </c>
      <c r="X387" s="31">
        <v>4.0784313725490198E-2</v>
      </c>
      <c r="Y387" s="30">
        <v>4.0999999999999996</v>
      </c>
      <c r="Z387" s="30">
        <v>9.9999999999999645E-2</v>
      </c>
      <c r="AA387" s="30">
        <v>4</v>
      </c>
      <c r="AB387" s="30">
        <v>3.5</v>
      </c>
      <c r="AC387" s="32">
        <v>0.24235480743808935</v>
      </c>
      <c r="AD387" s="30">
        <v>5.9423534516069987</v>
      </c>
      <c r="AE387" s="12">
        <v>827</v>
      </c>
      <c r="AF387" s="12">
        <v>823</v>
      </c>
      <c r="AG387" s="12">
        <v>1541</v>
      </c>
      <c r="AH387" s="33">
        <v>5.440088348978465</v>
      </c>
      <c r="AI387" s="34">
        <v>598000</v>
      </c>
      <c r="AJ387" s="34">
        <v>600000</v>
      </c>
      <c r="AK387" s="34">
        <v>610000</v>
      </c>
      <c r="AL387" s="35">
        <v>-3.3333333333333335E-3</v>
      </c>
      <c r="AM387" s="35">
        <v>-1.9672131147540985E-2</v>
      </c>
      <c r="AN387" s="12">
        <v>2.2999999999999998</v>
      </c>
      <c r="AO387" s="33">
        <v>0.19999999999999973</v>
      </c>
      <c r="AP387" s="12">
        <v>2.1</v>
      </c>
      <c r="AQ387" s="32">
        <v>5.7368421052631582E-2</v>
      </c>
      <c r="AR387" s="34">
        <v>490</v>
      </c>
      <c r="AS387" s="34">
        <v>450</v>
      </c>
      <c r="AT387" s="31">
        <v>8.8888888888888892E-2</v>
      </c>
      <c r="AU387" s="32">
        <v>-0.13077027080598211</v>
      </c>
      <c r="AV387" s="36">
        <v>1815.5200000000002</v>
      </c>
      <c r="AW387" s="30">
        <v>0.79100000000000004</v>
      </c>
      <c r="AX387" s="30">
        <v>0.20899999999999999</v>
      </c>
      <c r="AY387" s="30">
        <v>0.9385</v>
      </c>
      <c r="AZ387" s="30">
        <v>5.1299999999999998E-2</v>
      </c>
      <c r="BA387" s="30">
        <v>0.21690000000000001</v>
      </c>
      <c r="BB387" s="30">
        <v>0.50329999999999997</v>
      </c>
      <c r="BC387" s="30">
        <v>0.25629999999999997</v>
      </c>
      <c r="BD387" s="37">
        <v>3</v>
      </c>
      <c r="BE387" s="29">
        <v>40</v>
      </c>
      <c r="BF387" s="38" t="s">
        <v>3099</v>
      </c>
      <c r="BG387" s="39">
        <v>144.54596572201601</v>
      </c>
      <c r="BH387" s="39">
        <v>-37.659466611499198</v>
      </c>
      <c r="BI387" s="40">
        <f t="shared" si="84"/>
        <v>93</v>
      </c>
      <c r="BJ387" s="40">
        <f t="shared" si="85"/>
        <v>79</v>
      </c>
      <c r="BK387" s="40">
        <f t="shared" si="86"/>
        <v>57</v>
      </c>
      <c r="BL387" s="40">
        <f t="shared" si="87"/>
        <v>100</v>
      </c>
      <c r="BM387" s="40">
        <f t="shared" si="88"/>
        <v>1</v>
      </c>
      <c r="BN387" s="40">
        <f t="shared" si="89"/>
        <v>73</v>
      </c>
      <c r="BO387" s="40">
        <f t="shared" si="90"/>
        <v>100</v>
      </c>
      <c r="BP387" s="40">
        <f t="shared" si="91"/>
        <v>38</v>
      </c>
      <c r="BQ387" s="41">
        <f t="shared" si="92"/>
        <v>86</v>
      </c>
      <c r="BR387" s="40">
        <f t="shared" si="93"/>
        <v>91</v>
      </c>
      <c r="BS387" s="41">
        <f t="shared" si="94"/>
        <v>100</v>
      </c>
      <c r="BT387" s="41">
        <f t="shared" si="95"/>
        <v>49</v>
      </c>
      <c r="BU387" s="41">
        <f t="shared" si="96"/>
        <v>30</v>
      </c>
      <c r="BV387" s="41">
        <f t="shared" si="97"/>
        <v>71</v>
      </c>
    </row>
    <row r="388" spans="2:74" x14ac:dyDescent="0.3">
      <c r="B388" s="12" t="s">
        <v>652</v>
      </c>
      <c r="C388" s="12">
        <v>213041360</v>
      </c>
      <c r="D388" s="12" t="s">
        <v>196</v>
      </c>
      <c r="E388" s="12" t="s">
        <v>95</v>
      </c>
      <c r="F388" s="12" t="s">
        <v>738</v>
      </c>
      <c r="G388" s="12" t="s">
        <v>92</v>
      </c>
      <c r="H388" s="12" t="s">
        <v>86</v>
      </c>
      <c r="I388" s="28">
        <v>800000</v>
      </c>
      <c r="J388" s="28">
        <v>790000</v>
      </c>
      <c r="K388" s="28">
        <v>820000</v>
      </c>
      <c r="L388" s="28">
        <v>850000</v>
      </c>
      <c r="M388" s="28">
        <v>845000</v>
      </c>
      <c r="N388" s="28">
        <v>800000</v>
      </c>
      <c r="O388" s="29">
        <v>29</v>
      </c>
      <c r="P388" s="29">
        <v>29</v>
      </c>
      <c r="Q388" s="29">
        <v>29</v>
      </c>
      <c r="R388" s="28">
        <v>550</v>
      </c>
      <c r="S388" s="28">
        <v>490</v>
      </c>
      <c r="T388" s="30">
        <v>3.2</v>
      </c>
      <c r="U388" s="30">
        <v>-9.9999999999999645E-2</v>
      </c>
      <c r="V388" s="30">
        <v>3.3</v>
      </c>
      <c r="W388" s="30">
        <v>3</v>
      </c>
      <c r="X388" s="31">
        <v>3.5749999999999997E-2</v>
      </c>
      <c r="Y388" s="30">
        <v>3.1</v>
      </c>
      <c r="Z388" s="30">
        <v>-0.10000000000000009</v>
      </c>
      <c r="AA388" s="30">
        <v>3.2</v>
      </c>
      <c r="AB388" s="30">
        <v>2.9</v>
      </c>
      <c r="AC388" s="32">
        <v>0.21212588707189137</v>
      </c>
      <c r="AD388" s="30">
        <v>5.9335912467661922</v>
      </c>
      <c r="AE388" s="12">
        <v>827</v>
      </c>
      <c r="AF388" s="12">
        <v>823</v>
      </c>
      <c r="AG388" s="12">
        <v>1541</v>
      </c>
      <c r="AH388" s="33">
        <v>5.440088348978465</v>
      </c>
      <c r="AI388" s="34">
        <v>598000</v>
      </c>
      <c r="AJ388" s="34">
        <v>600000</v>
      </c>
      <c r="AK388" s="34">
        <v>610000</v>
      </c>
      <c r="AL388" s="35">
        <v>-3.3333333333333335E-3</v>
      </c>
      <c r="AM388" s="35">
        <v>-1.9672131147540985E-2</v>
      </c>
      <c r="AN388" s="12">
        <v>2.2999999999999998</v>
      </c>
      <c r="AO388" s="33">
        <v>0.19999999999999973</v>
      </c>
      <c r="AP388" s="12">
        <v>2.1</v>
      </c>
      <c r="AQ388" s="32">
        <v>5.7368421052631582E-2</v>
      </c>
      <c r="AR388" s="34">
        <v>490</v>
      </c>
      <c r="AS388" s="34">
        <v>450</v>
      </c>
      <c r="AT388" s="31">
        <v>8.8888888888888892E-2</v>
      </c>
      <c r="AU388" s="32">
        <v>-0.13077027080598211</v>
      </c>
      <c r="AV388" s="36">
        <v>2592.8000000000002</v>
      </c>
      <c r="AW388" s="30">
        <v>0.89239999999999997</v>
      </c>
      <c r="AX388" s="30">
        <v>0.1076</v>
      </c>
      <c r="AY388" s="30">
        <v>0.86909999999999998</v>
      </c>
      <c r="AZ388" s="30">
        <v>0.13059999999999999</v>
      </c>
      <c r="BA388" s="30">
        <v>0.25230000000000002</v>
      </c>
      <c r="BB388" s="30">
        <v>0.58379999999999999</v>
      </c>
      <c r="BC388" s="30">
        <v>0.1273</v>
      </c>
      <c r="BD388" s="37">
        <v>6.5</v>
      </c>
      <c r="BE388" s="29">
        <v>22</v>
      </c>
      <c r="BF388" s="38" t="s">
        <v>3100</v>
      </c>
      <c r="BG388" s="39">
        <v>144.74941154327999</v>
      </c>
      <c r="BH388" s="39">
        <v>-37.715642372334401</v>
      </c>
      <c r="BI388" s="40">
        <f t="shared" si="84"/>
        <v>64</v>
      </c>
      <c r="BJ388" s="40">
        <f t="shared" si="85"/>
        <v>79</v>
      </c>
      <c r="BK388" s="40">
        <f t="shared" si="86"/>
        <v>57</v>
      </c>
      <c r="BL388" s="40">
        <f t="shared" si="87"/>
        <v>100</v>
      </c>
      <c r="BM388" s="40">
        <f t="shared" si="88"/>
        <v>1</v>
      </c>
      <c r="BN388" s="40">
        <f t="shared" si="89"/>
        <v>73</v>
      </c>
      <c r="BO388" s="40">
        <f t="shared" si="90"/>
        <v>100</v>
      </c>
      <c r="BP388" s="40">
        <f t="shared" si="91"/>
        <v>46</v>
      </c>
      <c r="BQ388" s="41">
        <f t="shared" si="92"/>
        <v>69</v>
      </c>
      <c r="BR388" s="40">
        <f t="shared" si="93"/>
        <v>91</v>
      </c>
      <c r="BS388" s="41">
        <f t="shared" si="94"/>
        <v>100</v>
      </c>
      <c r="BT388" s="41">
        <f t="shared" si="95"/>
        <v>65</v>
      </c>
      <c r="BU388" s="41">
        <f t="shared" si="96"/>
        <v>65</v>
      </c>
      <c r="BV388" s="41">
        <f t="shared" si="97"/>
        <v>71</v>
      </c>
    </row>
    <row r="389" spans="2:74" x14ac:dyDescent="0.3">
      <c r="B389" s="12" t="s">
        <v>653</v>
      </c>
      <c r="C389" s="12">
        <v>214011376</v>
      </c>
      <c r="D389" s="12" t="s">
        <v>538</v>
      </c>
      <c r="E389" s="12" t="s">
        <v>539</v>
      </c>
      <c r="F389" s="12" t="s">
        <v>738</v>
      </c>
      <c r="G389" s="12" t="s">
        <v>92</v>
      </c>
      <c r="H389" s="12" t="s">
        <v>86</v>
      </c>
      <c r="I389" s="28">
        <v>885000</v>
      </c>
      <c r="J389" s="28">
        <v>880000</v>
      </c>
      <c r="K389" s="28">
        <v>845000</v>
      </c>
      <c r="L389" s="28">
        <v>845000</v>
      </c>
      <c r="M389" s="28">
        <v>835000</v>
      </c>
      <c r="N389" s="28">
        <v>858000</v>
      </c>
      <c r="O389" s="29">
        <v>34</v>
      </c>
      <c r="P389" s="29">
        <v>27</v>
      </c>
      <c r="Q389" s="29">
        <v>25</v>
      </c>
      <c r="R389" s="28">
        <v>695</v>
      </c>
      <c r="S389" s="28">
        <v>620</v>
      </c>
      <c r="T389" s="30">
        <v>4.4000000000000004</v>
      </c>
      <c r="U389" s="30">
        <v>0.10000000000000053</v>
      </c>
      <c r="V389" s="30">
        <v>4.3</v>
      </c>
      <c r="W389" s="30">
        <v>4.2</v>
      </c>
      <c r="X389" s="31">
        <v>4.0836158192090397E-2</v>
      </c>
      <c r="Y389" s="30">
        <v>2.6</v>
      </c>
      <c r="Z389" s="30">
        <v>0.10000000000000009</v>
      </c>
      <c r="AA389" s="30">
        <v>2.5</v>
      </c>
      <c r="AB389" s="30">
        <v>2.1</v>
      </c>
      <c r="AC389" s="32">
        <v>0.27901785714285715</v>
      </c>
      <c r="AD389" s="30">
        <v>6.8326176970511501</v>
      </c>
      <c r="AE389" s="12">
        <v>345</v>
      </c>
      <c r="AF389" s="12">
        <v>334</v>
      </c>
      <c r="AG389" s="12">
        <v>355</v>
      </c>
      <c r="AH389" s="33">
        <v>2.3069361004915345</v>
      </c>
      <c r="AI389" s="34">
        <v>785000</v>
      </c>
      <c r="AJ389" s="34">
        <v>780000</v>
      </c>
      <c r="AK389" s="34">
        <v>790000</v>
      </c>
      <c r="AL389" s="35">
        <v>6.41025641025641E-3</v>
      </c>
      <c r="AM389" s="35">
        <v>-6.3291139240506328E-3</v>
      </c>
      <c r="AN389" s="12">
        <v>3.5</v>
      </c>
      <c r="AO389" s="33">
        <v>0.20000000000000018</v>
      </c>
      <c r="AP389" s="12">
        <v>3.3</v>
      </c>
      <c r="AQ389" s="32">
        <v>8.3625730994152048E-2</v>
      </c>
      <c r="AR389" s="34">
        <v>580</v>
      </c>
      <c r="AS389" s="34">
        <v>525</v>
      </c>
      <c r="AT389" s="31">
        <v>0.10476190476190476</v>
      </c>
      <c r="AU389" s="32">
        <v>-0.15781951560648128</v>
      </c>
      <c r="AV389" s="36">
        <v>2490.88</v>
      </c>
      <c r="AW389" s="30">
        <v>0.84150000000000003</v>
      </c>
      <c r="AX389" s="30">
        <v>0.1585</v>
      </c>
      <c r="AY389" s="30">
        <v>0.89859999999999995</v>
      </c>
      <c r="AZ389" s="30">
        <v>9.9900000000000003E-2</v>
      </c>
      <c r="BA389" s="30">
        <v>0.25190000000000001</v>
      </c>
      <c r="BB389" s="30">
        <v>0.56799999999999995</v>
      </c>
      <c r="BC389" s="30">
        <v>0.16020000000000001</v>
      </c>
      <c r="BD389" s="37">
        <v>5</v>
      </c>
      <c r="BE389" s="29">
        <v>39</v>
      </c>
      <c r="BF389" s="38" t="s">
        <v>3101</v>
      </c>
      <c r="BG389" s="39">
        <v>145.21587092413799</v>
      </c>
      <c r="BH389" s="39">
        <v>-38.102218195092597</v>
      </c>
      <c r="BI389" s="40">
        <f t="shared" si="84"/>
        <v>44</v>
      </c>
      <c r="BJ389" s="40">
        <f t="shared" si="85"/>
        <v>59</v>
      </c>
      <c r="BK389" s="40">
        <f t="shared" si="86"/>
        <v>96</v>
      </c>
      <c r="BL389" s="40">
        <f t="shared" si="87"/>
        <v>100</v>
      </c>
      <c r="BM389" s="40">
        <f t="shared" si="88"/>
        <v>4</v>
      </c>
      <c r="BN389" s="40">
        <f t="shared" si="89"/>
        <v>100</v>
      </c>
      <c r="BO389" s="40">
        <f t="shared" si="90"/>
        <v>100</v>
      </c>
      <c r="BP389" s="40">
        <f t="shared" si="91"/>
        <v>45</v>
      </c>
      <c r="BQ389" s="41">
        <f t="shared" si="92"/>
        <v>86</v>
      </c>
      <c r="BR389" s="40">
        <f t="shared" si="93"/>
        <v>82</v>
      </c>
      <c r="BS389" s="41">
        <f t="shared" si="94"/>
        <v>81</v>
      </c>
      <c r="BT389" s="41">
        <f t="shared" si="95"/>
        <v>74</v>
      </c>
      <c r="BU389" s="41">
        <f t="shared" si="96"/>
        <v>50</v>
      </c>
      <c r="BV389" s="41">
        <f t="shared" si="97"/>
        <v>71</v>
      </c>
    </row>
    <row r="390" spans="2:74" x14ac:dyDescent="0.3">
      <c r="B390" s="12" t="s">
        <v>654</v>
      </c>
      <c r="C390" s="12">
        <v>215011391</v>
      </c>
      <c r="D390" s="12" t="s">
        <v>97</v>
      </c>
      <c r="E390" s="12" t="s">
        <v>98</v>
      </c>
      <c r="F390" s="12" t="s">
        <v>2709</v>
      </c>
      <c r="G390" s="12" t="s">
        <v>92</v>
      </c>
      <c r="H390" s="12" t="s">
        <v>86</v>
      </c>
      <c r="I390" s="28">
        <v>329000</v>
      </c>
      <c r="J390" s="28">
        <v>330000</v>
      </c>
      <c r="K390" s="28">
        <v>350000</v>
      </c>
      <c r="L390" s="28">
        <v>295000</v>
      </c>
      <c r="M390" s="28">
        <v>290000</v>
      </c>
      <c r="N390" s="28">
        <v>270000</v>
      </c>
      <c r="O390" s="29">
        <v>85</v>
      </c>
      <c r="P390" s="29">
        <v>84</v>
      </c>
      <c r="Q390" s="29">
        <v>86</v>
      </c>
      <c r="R390" s="28">
        <v>380</v>
      </c>
      <c r="S390" s="28">
        <v>310</v>
      </c>
      <c r="T390" s="30">
        <v>2.2000000000000002</v>
      </c>
      <c r="U390" s="30">
        <v>-0.19999999999999973</v>
      </c>
      <c r="V390" s="30">
        <v>2.4</v>
      </c>
      <c r="W390" s="30">
        <v>1.9</v>
      </c>
      <c r="X390" s="31">
        <v>6.0060790273556229E-2</v>
      </c>
      <c r="Y390" s="30">
        <v>0.4</v>
      </c>
      <c r="Z390" s="30">
        <v>-9.9999999999999978E-2</v>
      </c>
      <c r="AA390" s="30">
        <v>0.5</v>
      </c>
      <c r="AB390" s="30">
        <v>0.8</v>
      </c>
      <c r="AC390" s="32">
        <v>0.34167745648108183</v>
      </c>
      <c r="AD390" s="30">
        <v>5.6888604849329916</v>
      </c>
      <c r="AE390" s="12">
        <v>413</v>
      </c>
      <c r="AF390" s="12">
        <v>424</v>
      </c>
      <c r="AG390" s="12">
        <v>368</v>
      </c>
      <c r="AH390" s="33">
        <v>5.3518716577540104</v>
      </c>
      <c r="AI390" s="34">
        <v>365000</v>
      </c>
      <c r="AJ390" s="34">
        <v>340000</v>
      </c>
      <c r="AK390" s="34">
        <v>360000</v>
      </c>
      <c r="AL390" s="35">
        <v>7.3529411764705885E-2</v>
      </c>
      <c r="AM390" s="35">
        <v>1.3888888888888888E-2</v>
      </c>
      <c r="AN390" s="12">
        <v>2.8</v>
      </c>
      <c r="AO390" s="33">
        <v>0.29999999999999982</v>
      </c>
      <c r="AP390" s="12">
        <v>2.5</v>
      </c>
      <c r="AQ390" s="32">
        <v>8.249999999999999E-2</v>
      </c>
      <c r="AR390" s="34">
        <v>380</v>
      </c>
      <c r="AS390" s="34">
        <v>360</v>
      </c>
      <c r="AT390" s="31">
        <v>5.5555555555555552E-2</v>
      </c>
      <c r="AU390" s="32">
        <v>0.29949945602590577</v>
      </c>
      <c r="AV390" s="36">
        <v>1112.1600000000001</v>
      </c>
      <c r="AW390" s="30">
        <v>0.59770000000000001</v>
      </c>
      <c r="AX390" s="30">
        <v>0.40229999999999999</v>
      </c>
      <c r="AY390" s="30">
        <v>0.95809999999999995</v>
      </c>
      <c r="AZ390" s="30">
        <v>3.32E-2</v>
      </c>
      <c r="BA390" s="30">
        <v>0.5413</v>
      </c>
      <c r="BB390" s="30">
        <v>0.25030000000000002</v>
      </c>
      <c r="BC390" s="30">
        <v>0.15290000000000001</v>
      </c>
      <c r="BD390" s="37">
        <v>3.5</v>
      </c>
      <c r="BE390" s="29">
        <v>206</v>
      </c>
      <c r="BF390" s="38" t="s">
        <v>3102</v>
      </c>
      <c r="BG390" s="39">
        <v>143.121510500483</v>
      </c>
      <c r="BH390" s="39">
        <v>-36.678680989550401</v>
      </c>
      <c r="BI390" s="40">
        <f t="shared" si="84"/>
        <v>80</v>
      </c>
      <c r="BJ390" s="40">
        <f t="shared" si="85"/>
        <v>70</v>
      </c>
      <c r="BK390" s="40">
        <f t="shared" si="86"/>
        <v>59</v>
      </c>
      <c r="BL390" s="40">
        <f t="shared" si="87"/>
        <v>1</v>
      </c>
      <c r="BM390" s="40">
        <f t="shared" si="88"/>
        <v>37</v>
      </c>
      <c r="BN390" s="40">
        <f t="shared" si="89"/>
        <v>100</v>
      </c>
      <c r="BO390" s="40">
        <f t="shared" si="90"/>
        <v>68</v>
      </c>
      <c r="BP390" s="40">
        <f t="shared" si="91"/>
        <v>100</v>
      </c>
      <c r="BQ390" s="41">
        <f t="shared" si="92"/>
        <v>100</v>
      </c>
      <c r="BR390" s="40">
        <f t="shared" si="93"/>
        <v>93</v>
      </c>
      <c r="BS390" s="41">
        <f t="shared" si="94"/>
        <v>39</v>
      </c>
      <c r="BT390" s="41">
        <f t="shared" si="95"/>
        <v>100</v>
      </c>
      <c r="BU390" s="41">
        <f t="shared" si="96"/>
        <v>35</v>
      </c>
      <c r="BV390" s="41">
        <f t="shared" si="97"/>
        <v>71</v>
      </c>
    </row>
    <row r="391" spans="2:74" x14ac:dyDescent="0.3">
      <c r="B391" s="12" t="s">
        <v>655</v>
      </c>
      <c r="C391" s="12">
        <v>215021396</v>
      </c>
      <c r="D391" s="12" t="s">
        <v>198</v>
      </c>
      <c r="E391" s="12" t="s">
        <v>98</v>
      </c>
      <c r="F391" s="12" t="s">
        <v>2851</v>
      </c>
      <c r="G391" s="12" t="s">
        <v>92</v>
      </c>
      <c r="H391" s="12" t="s">
        <v>86</v>
      </c>
      <c r="I391" s="28">
        <v>439742</v>
      </c>
      <c r="J391" s="28">
        <v>400345</v>
      </c>
      <c r="K391" s="28">
        <v>330000</v>
      </c>
      <c r="L391" s="28">
        <v>431000</v>
      </c>
      <c r="M391" s="28">
        <v>396500</v>
      </c>
      <c r="N391" s="28">
        <v>420000</v>
      </c>
      <c r="O391" s="29">
        <v>36</v>
      </c>
      <c r="P391" s="29">
        <v>40</v>
      </c>
      <c r="Q391" s="29">
        <v>35</v>
      </c>
      <c r="R391" s="28">
        <v>340</v>
      </c>
      <c r="S391" s="28">
        <v>380</v>
      </c>
      <c r="T391" s="30">
        <v>2.4</v>
      </c>
      <c r="U391" s="30">
        <v>0.19999999999999973</v>
      </c>
      <c r="V391" s="30">
        <v>2.2000000000000002</v>
      </c>
      <c r="W391" s="30">
        <v>2.8</v>
      </c>
      <c r="X391" s="31">
        <v>4.0205393162354289E-2</v>
      </c>
      <c r="Y391" s="30">
        <v>0.8</v>
      </c>
      <c r="Z391" s="30">
        <v>-0.19999999999999996</v>
      </c>
      <c r="AA391" s="30">
        <v>1</v>
      </c>
      <c r="AB391" s="30">
        <v>1.1000000000000001</v>
      </c>
      <c r="AC391" s="32">
        <v>0.22688447576339951</v>
      </c>
      <c r="AD391" s="30">
        <v>5.6431353586622635</v>
      </c>
      <c r="AE391" s="12">
        <v>231</v>
      </c>
      <c r="AF391" s="12">
        <v>224</v>
      </c>
      <c r="AG391" s="12">
        <v>263</v>
      </c>
      <c r="AH391" s="33">
        <v>2.9065743944636679</v>
      </c>
      <c r="AI391" s="34">
        <v>450000</v>
      </c>
      <c r="AJ391" s="34">
        <v>430000</v>
      </c>
      <c r="AK391" s="34">
        <v>405000</v>
      </c>
      <c r="AL391" s="35">
        <v>4.6511627906976744E-2</v>
      </c>
      <c r="AM391" s="35">
        <v>0.1111111111111111</v>
      </c>
      <c r="AN391" s="12">
        <v>3.2</v>
      </c>
      <c r="AO391" s="33">
        <v>0.5</v>
      </c>
      <c r="AP391" s="12">
        <v>2.7</v>
      </c>
      <c r="AQ391" s="32">
        <v>8.3673469387755106E-2</v>
      </c>
      <c r="AR391" s="34">
        <v>470</v>
      </c>
      <c r="AS391" s="34">
        <v>420</v>
      </c>
      <c r="AT391" s="31">
        <v>0.11904761904761904</v>
      </c>
      <c r="AU391" s="32">
        <v>0.11429313236793076</v>
      </c>
      <c r="AV391" s="36">
        <v>1498.5600000000002</v>
      </c>
      <c r="AW391" s="30">
        <v>0.73380000000000001</v>
      </c>
      <c r="AX391" s="30">
        <v>0.26619999999999999</v>
      </c>
      <c r="AY391" s="30">
        <v>0.93620000000000003</v>
      </c>
      <c r="AZ391" s="30">
        <v>3.5299999999999998E-2</v>
      </c>
      <c r="BA391" s="30">
        <v>0.35270000000000001</v>
      </c>
      <c r="BB391" s="30">
        <v>0.43869999999999998</v>
      </c>
      <c r="BC391" s="30">
        <v>0.1613</v>
      </c>
      <c r="BD391" s="37">
        <v>1</v>
      </c>
      <c r="BE391" s="29">
        <v>482</v>
      </c>
      <c r="BF391" s="38" t="s">
        <v>3103</v>
      </c>
      <c r="BG391" s="39">
        <v>142.04359687473101</v>
      </c>
      <c r="BH391" s="39">
        <v>-34.181351640002298</v>
      </c>
      <c r="BI391" s="40">
        <f t="shared" si="84"/>
        <v>77</v>
      </c>
      <c r="BJ391" s="40">
        <f t="shared" si="85"/>
        <v>64</v>
      </c>
      <c r="BK391" s="40">
        <f t="shared" si="86"/>
        <v>89</v>
      </c>
      <c r="BL391" s="40">
        <f t="shared" si="87"/>
        <v>62</v>
      </c>
      <c r="BM391" s="40">
        <f t="shared" si="88"/>
        <v>24</v>
      </c>
      <c r="BN391" s="40">
        <f t="shared" si="89"/>
        <v>100</v>
      </c>
      <c r="BO391" s="40">
        <f t="shared" si="90"/>
        <v>31</v>
      </c>
      <c r="BP391" s="40">
        <f t="shared" si="91"/>
        <v>68</v>
      </c>
      <c r="BQ391" s="41">
        <f t="shared" si="92"/>
        <v>84</v>
      </c>
      <c r="BR391" s="40">
        <f t="shared" si="93"/>
        <v>94</v>
      </c>
      <c r="BS391" s="41">
        <f t="shared" si="94"/>
        <v>100</v>
      </c>
      <c r="BT391" s="41">
        <f t="shared" si="95"/>
        <v>100</v>
      </c>
      <c r="BU391" s="41">
        <f t="shared" si="96"/>
        <v>10</v>
      </c>
      <c r="BV391" s="41">
        <f t="shared" si="97"/>
        <v>71</v>
      </c>
    </row>
    <row r="392" spans="2:74" x14ac:dyDescent="0.3">
      <c r="B392" s="12" t="s">
        <v>656</v>
      </c>
      <c r="C392" s="12">
        <v>301011002</v>
      </c>
      <c r="D392" s="12" t="s">
        <v>657</v>
      </c>
      <c r="E392" s="12" t="s">
        <v>658</v>
      </c>
      <c r="F392" s="12" t="s">
        <v>2813</v>
      </c>
      <c r="G392" s="12" t="s">
        <v>102</v>
      </c>
      <c r="H392" s="12" t="s">
        <v>86</v>
      </c>
      <c r="I392" s="28">
        <v>1459500</v>
      </c>
      <c r="J392" s="28">
        <v>1425000</v>
      </c>
      <c r="K392" s="28">
        <v>1400000</v>
      </c>
      <c r="L392" s="28">
        <v>1480000</v>
      </c>
      <c r="M392" s="28">
        <v>1452880</v>
      </c>
      <c r="N392" s="28">
        <v>1300000</v>
      </c>
      <c r="O392" s="29">
        <v>29</v>
      </c>
      <c r="P392" s="29">
        <v>26</v>
      </c>
      <c r="Q392" s="29">
        <v>24</v>
      </c>
      <c r="R392" s="28">
        <v>820</v>
      </c>
      <c r="S392" s="28">
        <v>760</v>
      </c>
      <c r="T392" s="30">
        <v>2.5</v>
      </c>
      <c r="U392" s="30">
        <v>0.10000000000000009</v>
      </c>
      <c r="V392" s="30">
        <v>2.4</v>
      </c>
      <c r="W392" s="30">
        <v>2</v>
      </c>
      <c r="X392" s="31">
        <v>2.92154847550531E-2</v>
      </c>
      <c r="Y392" s="30">
        <v>1.9</v>
      </c>
      <c r="Z392" s="30">
        <v>-0.30000000000000027</v>
      </c>
      <c r="AA392" s="30">
        <v>2.2000000000000002</v>
      </c>
      <c r="AB392" s="30">
        <v>2.1</v>
      </c>
      <c r="AC392" s="32">
        <v>0.28289909472289687</v>
      </c>
      <c r="AD392" s="30">
        <v>9.6831901676376155</v>
      </c>
      <c r="AE392" s="12">
        <v>148</v>
      </c>
      <c r="AF392" s="12">
        <v>157</v>
      </c>
      <c r="AG392" s="12">
        <v>154</v>
      </c>
      <c r="AH392" s="33">
        <v>2.1050279329608941</v>
      </c>
      <c r="AI392" s="34">
        <v>970000</v>
      </c>
      <c r="AJ392" s="34">
        <v>850000</v>
      </c>
      <c r="AK392" s="34">
        <v>800000</v>
      </c>
      <c r="AL392" s="35">
        <v>0.14117647058823529</v>
      </c>
      <c r="AM392" s="35">
        <v>0.21249999999999999</v>
      </c>
      <c r="AN392" s="12">
        <v>3.3</v>
      </c>
      <c r="AO392" s="33">
        <v>0</v>
      </c>
      <c r="AP392" s="12">
        <v>3.3</v>
      </c>
      <c r="AQ392" s="32">
        <v>0.1068230277185501</v>
      </c>
      <c r="AR392" s="34">
        <v>700</v>
      </c>
      <c r="AS392" s="34">
        <v>650</v>
      </c>
      <c r="AT392" s="31">
        <v>7.6923076923076927E-2</v>
      </c>
      <c r="AU392" s="32">
        <v>0.36582019581108016</v>
      </c>
      <c r="AV392" s="36">
        <v>2898.5600000000004</v>
      </c>
      <c r="AW392" s="30">
        <v>0.84889999999999999</v>
      </c>
      <c r="AX392" s="30">
        <v>0.15110000000000001</v>
      </c>
      <c r="AY392" s="30">
        <v>0.93410000000000004</v>
      </c>
      <c r="AZ392" s="30">
        <v>6.1699999999999998E-2</v>
      </c>
      <c r="BA392" s="30">
        <v>0.3977</v>
      </c>
      <c r="BB392" s="30">
        <v>0.43809999999999999</v>
      </c>
      <c r="BC392" s="30">
        <v>0.14130000000000001</v>
      </c>
      <c r="BD392" s="37">
        <v>7</v>
      </c>
      <c r="BE392" s="29">
        <v>13</v>
      </c>
      <c r="BF392" s="38" t="s">
        <v>3104</v>
      </c>
      <c r="BG392" s="39">
        <v>153.156433407826</v>
      </c>
      <c r="BH392" s="39">
        <v>-27.501779473307</v>
      </c>
      <c r="BI392" s="40">
        <f t="shared" si="84"/>
        <v>75</v>
      </c>
      <c r="BJ392" s="40">
        <f t="shared" si="85"/>
        <v>62</v>
      </c>
      <c r="BK392" s="40">
        <f t="shared" si="86"/>
        <v>99</v>
      </c>
      <c r="BL392" s="40">
        <f t="shared" si="87"/>
        <v>1</v>
      </c>
      <c r="BM392" s="40">
        <f t="shared" si="88"/>
        <v>71</v>
      </c>
      <c r="BN392" s="40">
        <f t="shared" si="89"/>
        <v>100</v>
      </c>
      <c r="BO392" s="40">
        <f t="shared" si="90"/>
        <v>100</v>
      </c>
      <c r="BP392" s="40">
        <f t="shared" si="91"/>
        <v>77</v>
      </c>
      <c r="BQ392" s="41">
        <f t="shared" si="92"/>
        <v>48</v>
      </c>
      <c r="BR392" s="40">
        <f t="shared" si="93"/>
        <v>54</v>
      </c>
      <c r="BS392" s="41">
        <f t="shared" si="94"/>
        <v>78</v>
      </c>
      <c r="BT392" s="41">
        <f t="shared" si="95"/>
        <v>85</v>
      </c>
      <c r="BU392" s="41">
        <f t="shared" si="96"/>
        <v>70</v>
      </c>
      <c r="BV392" s="41">
        <f t="shared" si="97"/>
        <v>71</v>
      </c>
    </row>
    <row r="393" spans="2:74" x14ac:dyDescent="0.3">
      <c r="B393" s="12" t="s">
        <v>659</v>
      </c>
      <c r="C393" s="12">
        <v>301031019</v>
      </c>
      <c r="D393" s="12" t="s">
        <v>660</v>
      </c>
      <c r="E393" s="12" t="s">
        <v>658</v>
      </c>
      <c r="F393" s="12" t="s">
        <v>2813</v>
      </c>
      <c r="G393" s="12" t="s">
        <v>102</v>
      </c>
      <c r="H393" s="12" t="s">
        <v>86</v>
      </c>
      <c r="I393" s="28">
        <v>1366200</v>
      </c>
      <c r="J393" s="28">
        <v>1370900</v>
      </c>
      <c r="K393" s="28">
        <v>1217700</v>
      </c>
      <c r="L393" s="28">
        <v>1350000</v>
      </c>
      <c r="M393" s="28">
        <v>1320000</v>
      </c>
      <c r="N393" s="28">
        <v>1216500</v>
      </c>
      <c r="O393" s="29">
        <v>33</v>
      </c>
      <c r="P393" s="29">
        <v>25</v>
      </c>
      <c r="Q393" s="29">
        <v>28</v>
      </c>
      <c r="R393" s="28">
        <v>825</v>
      </c>
      <c r="S393" s="28">
        <v>775</v>
      </c>
      <c r="T393" s="30">
        <v>3.1</v>
      </c>
      <c r="U393" s="30">
        <v>0</v>
      </c>
      <c r="V393" s="30">
        <v>3.1</v>
      </c>
      <c r="W393" s="30">
        <v>3.2</v>
      </c>
      <c r="X393" s="31">
        <v>3.140096618357488E-2</v>
      </c>
      <c r="Y393" s="30">
        <v>4.3</v>
      </c>
      <c r="Z393" s="30">
        <v>-0.29999999999999982</v>
      </c>
      <c r="AA393" s="30">
        <v>4.5999999999999996</v>
      </c>
      <c r="AB393" s="30">
        <v>4.5999999999999996</v>
      </c>
      <c r="AC393" s="32">
        <v>0.24504562303963501</v>
      </c>
      <c r="AD393" s="30">
        <v>7.8037606106468385</v>
      </c>
      <c r="AE393" s="12">
        <v>204</v>
      </c>
      <c r="AF393" s="12">
        <v>211</v>
      </c>
      <c r="AG393" s="12">
        <v>164</v>
      </c>
      <c r="AH393" s="33">
        <v>3.009771986970684</v>
      </c>
      <c r="AI393" s="34">
        <v>1180000</v>
      </c>
      <c r="AJ393" s="34">
        <v>985500</v>
      </c>
      <c r="AK393" s="34">
        <v>905000</v>
      </c>
      <c r="AL393" s="35">
        <v>0.19736174530695078</v>
      </c>
      <c r="AM393" s="35">
        <v>0.30386740331491713</v>
      </c>
      <c r="AN393" s="12">
        <v>3.1</v>
      </c>
      <c r="AO393" s="33">
        <v>0.30000000000000027</v>
      </c>
      <c r="AP393" s="12">
        <v>2.8</v>
      </c>
      <c r="AQ393" s="32">
        <v>0.12264150943396226</v>
      </c>
      <c r="AR393" s="34">
        <v>730</v>
      </c>
      <c r="AS393" s="34">
        <v>700</v>
      </c>
      <c r="AT393" s="31">
        <v>4.2857142857142858E-2</v>
      </c>
      <c r="AU393" s="32">
        <v>0.37015500447235855</v>
      </c>
      <c r="AV393" s="36">
        <v>3366.7200000000003</v>
      </c>
      <c r="AW393" s="30">
        <v>0.88490000000000002</v>
      </c>
      <c r="AX393" s="30">
        <v>0.11509999999999999</v>
      </c>
      <c r="AY393" s="30">
        <v>0.85199999999999998</v>
      </c>
      <c r="AZ393" s="30">
        <v>0.14530000000000001</v>
      </c>
      <c r="BA393" s="30">
        <v>0.21379999999999999</v>
      </c>
      <c r="BB393" s="30">
        <v>0.5625</v>
      </c>
      <c r="BC393" s="30">
        <v>0.20979999999999999</v>
      </c>
      <c r="BD393" s="37">
        <v>10</v>
      </c>
      <c r="BE393" s="29">
        <v>13</v>
      </c>
      <c r="BF393" s="38" t="s">
        <v>3105</v>
      </c>
      <c r="BG393" s="39">
        <v>153.15586525321501</v>
      </c>
      <c r="BH393" s="39">
        <v>-27.4841673579675</v>
      </c>
      <c r="BI393" s="40">
        <f t="shared" si="84"/>
        <v>65</v>
      </c>
      <c r="BJ393" s="40">
        <f t="shared" si="85"/>
        <v>65</v>
      </c>
      <c r="BK393" s="40">
        <f t="shared" si="86"/>
        <v>88</v>
      </c>
      <c r="BL393" s="40">
        <f t="shared" si="87"/>
        <v>1</v>
      </c>
      <c r="BM393" s="40">
        <f t="shared" si="88"/>
        <v>99</v>
      </c>
      <c r="BN393" s="40">
        <f t="shared" si="89"/>
        <v>100</v>
      </c>
      <c r="BO393" s="40">
        <f t="shared" si="90"/>
        <v>100</v>
      </c>
      <c r="BP393" s="40">
        <f t="shared" si="91"/>
        <v>37</v>
      </c>
      <c r="BQ393" s="41">
        <f t="shared" si="92"/>
        <v>55</v>
      </c>
      <c r="BR393" s="40">
        <f t="shared" si="93"/>
        <v>72</v>
      </c>
      <c r="BS393" s="41">
        <f t="shared" si="94"/>
        <v>100</v>
      </c>
      <c r="BT393" s="41">
        <f t="shared" si="95"/>
        <v>46</v>
      </c>
      <c r="BU393" s="41">
        <f t="shared" si="96"/>
        <v>100</v>
      </c>
      <c r="BV393" s="41">
        <f t="shared" si="97"/>
        <v>71</v>
      </c>
    </row>
    <row r="394" spans="2:74" x14ac:dyDescent="0.3">
      <c r="B394" s="12" t="s">
        <v>661</v>
      </c>
      <c r="C394" s="12">
        <v>304011082</v>
      </c>
      <c r="D394" s="12" t="s">
        <v>325</v>
      </c>
      <c r="E394" s="12" t="s">
        <v>326</v>
      </c>
      <c r="F394" s="12" t="s">
        <v>2813</v>
      </c>
      <c r="G394" s="12" t="s">
        <v>102</v>
      </c>
      <c r="H394" s="12" t="s">
        <v>86</v>
      </c>
      <c r="I394" s="28">
        <v>1100900</v>
      </c>
      <c r="J394" s="28">
        <v>999000</v>
      </c>
      <c r="K394" s="28">
        <v>850000</v>
      </c>
      <c r="L394" s="28">
        <v>1085000</v>
      </c>
      <c r="M394" s="28">
        <v>980000</v>
      </c>
      <c r="N394" s="28">
        <v>855000</v>
      </c>
      <c r="O394" s="29">
        <v>22</v>
      </c>
      <c r="P394" s="29">
        <v>22</v>
      </c>
      <c r="Q394" s="29">
        <v>33</v>
      </c>
      <c r="R394" s="28">
        <v>695</v>
      </c>
      <c r="S394" s="28">
        <v>620</v>
      </c>
      <c r="T394" s="30">
        <v>2.7</v>
      </c>
      <c r="U394" s="30">
        <v>-9.9999999999999645E-2</v>
      </c>
      <c r="V394" s="30">
        <v>2.8</v>
      </c>
      <c r="W394" s="30">
        <v>2.9</v>
      </c>
      <c r="X394" s="31">
        <v>3.2827686438368607E-2</v>
      </c>
      <c r="Y394" s="30">
        <v>4.5</v>
      </c>
      <c r="Z394" s="30">
        <v>0.29999999999999982</v>
      </c>
      <c r="AA394" s="30">
        <v>4.2</v>
      </c>
      <c r="AB394" s="30">
        <v>4.3</v>
      </c>
      <c r="AC394" s="32">
        <v>0.28983452325348635</v>
      </c>
      <c r="AD394" s="30">
        <v>8.828965872987359</v>
      </c>
      <c r="AE394" s="12">
        <v>114</v>
      </c>
      <c r="AF394" s="12">
        <v>90</v>
      </c>
      <c r="AG394" s="12">
        <v>72</v>
      </c>
      <c r="AH394" s="33">
        <v>3.8620689655172415</v>
      </c>
      <c r="AI394" s="34">
        <v>1157500</v>
      </c>
      <c r="AJ394" s="34">
        <v>966000</v>
      </c>
      <c r="AK394" s="34">
        <v>892000</v>
      </c>
      <c r="AL394" s="35">
        <v>0.19824016563146998</v>
      </c>
      <c r="AM394" s="35">
        <v>0.2976457399103139</v>
      </c>
      <c r="AN394" s="12">
        <v>2.6</v>
      </c>
      <c r="AO394" s="33">
        <v>-0.39999999999999991</v>
      </c>
      <c r="AP394" s="12">
        <v>3</v>
      </c>
      <c r="AQ394" s="32">
        <v>0.12475728155339805</v>
      </c>
      <c r="AR394" s="34">
        <v>750</v>
      </c>
      <c r="AS394" s="34">
        <v>670</v>
      </c>
      <c r="AT394" s="31">
        <v>0.11940298507462686</v>
      </c>
      <c r="AU394" s="32">
        <v>0.36844298030791878</v>
      </c>
      <c r="AV394" s="36">
        <v>2397.92</v>
      </c>
      <c r="AW394" s="30">
        <v>0.80500000000000005</v>
      </c>
      <c r="AX394" s="30">
        <v>0.19500000000000001</v>
      </c>
      <c r="AY394" s="30">
        <v>0.96930000000000005</v>
      </c>
      <c r="AZ394" s="30">
        <v>2.8299999999999999E-2</v>
      </c>
      <c r="BA394" s="30">
        <v>0.36480000000000001</v>
      </c>
      <c r="BB394" s="30">
        <v>0.41909999999999997</v>
      </c>
      <c r="BC394" s="30">
        <v>0.1938</v>
      </c>
      <c r="BD394" s="37">
        <v>8.5</v>
      </c>
      <c r="BE394" s="29">
        <v>13</v>
      </c>
      <c r="BF394" s="38" t="s">
        <v>3106</v>
      </c>
      <c r="BG394" s="39">
        <v>152.92734428185099</v>
      </c>
      <c r="BH394" s="39">
        <v>-27.554052064497402</v>
      </c>
      <c r="BI394" s="40">
        <f t="shared" si="84"/>
        <v>72</v>
      </c>
      <c r="BJ394" s="40">
        <f t="shared" si="85"/>
        <v>74</v>
      </c>
      <c r="BK394" s="40">
        <f t="shared" si="86"/>
        <v>77</v>
      </c>
      <c r="BL394" s="40">
        <f t="shared" si="87"/>
        <v>1</v>
      </c>
      <c r="BM394" s="40">
        <f t="shared" si="88"/>
        <v>99</v>
      </c>
      <c r="BN394" s="40">
        <f t="shared" si="89"/>
        <v>100</v>
      </c>
      <c r="BO394" s="40">
        <f t="shared" si="90"/>
        <v>100</v>
      </c>
      <c r="BP394" s="40">
        <f t="shared" si="91"/>
        <v>70</v>
      </c>
      <c r="BQ394" s="41">
        <f t="shared" si="92"/>
        <v>60</v>
      </c>
      <c r="BR394" s="40">
        <f t="shared" si="93"/>
        <v>62</v>
      </c>
      <c r="BS394" s="41">
        <f t="shared" si="94"/>
        <v>74</v>
      </c>
      <c r="BT394" s="41">
        <f t="shared" si="95"/>
        <v>42</v>
      </c>
      <c r="BU394" s="41">
        <f t="shared" si="96"/>
        <v>85</v>
      </c>
      <c r="BV394" s="41">
        <f t="shared" si="97"/>
        <v>71</v>
      </c>
    </row>
    <row r="395" spans="2:74" x14ac:dyDescent="0.3">
      <c r="B395" s="12" t="s">
        <v>662</v>
      </c>
      <c r="C395" s="12">
        <v>304021088</v>
      </c>
      <c r="D395" s="12" t="s">
        <v>393</v>
      </c>
      <c r="E395" s="12" t="s">
        <v>326</v>
      </c>
      <c r="F395" s="12" t="s">
        <v>2813</v>
      </c>
      <c r="G395" s="12" t="s">
        <v>102</v>
      </c>
      <c r="H395" s="12" t="s">
        <v>86</v>
      </c>
      <c r="I395" s="28">
        <v>1525000</v>
      </c>
      <c r="J395" s="28">
        <v>1509600</v>
      </c>
      <c r="K395" s="28">
        <v>1331100</v>
      </c>
      <c r="L395" s="28">
        <v>1480000</v>
      </c>
      <c r="M395" s="28">
        <v>1460000</v>
      </c>
      <c r="N395" s="28">
        <v>1300001</v>
      </c>
      <c r="O395" s="29">
        <v>19</v>
      </c>
      <c r="P395" s="29">
        <v>19</v>
      </c>
      <c r="Q395" s="29">
        <v>19</v>
      </c>
      <c r="R395" s="28">
        <v>830</v>
      </c>
      <c r="S395" s="28">
        <v>800</v>
      </c>
      <c r="T395" s="30">
        <v>2.8</v>
      </c>
      <c r="U395" s="30">
        <v>0</v>
      </c>
      <c r="V395" s="30">
        <v>2.8</v>
      </c>
      <c r="W395" s="30">
        <v>3.4</v>
      </c>
      <c r="X395" s="31">
        <v>2.8301639344262296E-2</v>
      </c>
      <c r="Y395" s="30">
        <v>4.5</v>
      </c>
      <c r="Z395" s="30">
        <v>-0.29999999999999982</v>
      </c>
      <c r="AA395" s="30">
        <v>4.8</v>
      </c>
      <c r="AB395" s="30">
        <v>4.2</v>
      </c>
      <c r="AC395" s="32">
        <v>0.25061597178607659</v>
      </c>
      <c r="AD395" s="30">
        <v>8.8551750920705938</v>
      </c>
      <c r="AE395" s="12">
        <v>180</v>
      </c>
      <c r="AF395" s="12">
        <v>139</v>
      </c>
      <c r="AG395" s="12">
        <v>128</v>
      </c>
      <c r="AH395" s="33">
        <v>3.7527272727272725</v>
      </c>
      <c r="AI395" s="34">
        <v>1410000</v>
      </c>
      <c r="AJ395" s="34">
        <v>1245000</v>
      </c>
      <c r="AK395" s="34">
        <v>1200000</v>
      </c>
      <c r="AL395" s="35">
        <v>0.13253012048192772</v>
      </c>
      <c r="AM395" s="35">
        <v>0.17499999999999999</v>
      </c>
      <c r="AN395" s="12">
        <v>2.8</v>
      </c>
      <c r="AO395" s="33">
        <v>-0.30000000000000027</v>
      </c>
      <c r="AP395" s="12">
        <v>3.1</v>
      </c>
      <c r="AQ395" s="32">
        <v>0.12380952380952381</v>
      </c>
      <c r="AR395" s="34">
        <v>820</v>
      </c>
      <c r="AS395" s="34">
        <v>750</v>
      </c>
      <c r="AT395" s="31">
        <v>9.3333333333333338E-2</v>
      </c>
      <c r="AU395" s="32">
        <v>0.35561160479957193</v>
      </c>
      <c r="AV395" s="36">
        <v>3311.84</v>
      </c>
      <c r="AW395" s="30">
        <v>0.84519999999999995</v>
      </c>
      <c r="AX395" s="30">
        <v>0.15479999999999999</v>
      </c>
      <c r="AY395" s="30">
        <v>0.97170000000000001</v>
      </c>
      <c r="AZ395" s="30">
        <v>2.41E-2</v>
      </c>
      <c r="BA395" s="30">
        <v>0.4234</v>
      </c>
      <c r="BB395" s="30">
        <v>0.42180000000000001</v>
      </c>
      <c r="BC395" s="30">
        <v>0.13850000000000001</v>
      </c>
      <c r="BD395" s="37">
        <v>9.5</v>
      </c>
      <c r="BE395" s="29">
        <v>8</v>
      </c>
      <c r="BF395" s="38" t="s">
        <v>3107</v>
      </c>
      <c r="BG395" s="39">
        <v>152.95000079758199</v>
      </c>
      <c r="BH395" s="39">
        <v>-27.499165437721999</v>
      </c>
      <c r="BI395" s="40">
        <f t="shared" si="84"/>
        <v>70</v>
      </c>
      <c r="BJ395" s="40">
        <f t="shared" si="85"/>
        <v>70</v>
      </c>
      <c r="BK395" s="40">
        <f t="shared" si="86"/>
        <v>78</v>
      </c>
      <c r="BL395" s="40">
        <f t="shared" si="87"/>
        <v>1</v>
      </c>
      <c r="BM395" s="40">
        <f t="shared" si="88"/>
        <v>67</v>
      </c>
      <c r="BN395" s="40">
        <f t="shared" si="89"/>
        <v>100</v>
      </c>
      <c r="BO395" s="40">
        <f t="shared" si="90"/>
        <v>100</v>
      </c>
      <c r="BP395" s="40">
        <f t="shared" si="91"/>
        <v>83</v>
      </c>
      <c r="BQ395" s="41">
        <f t="shared" si="92"/>
        <v>45</v>
      </c>
      <c r="BR395" s="40">
        <f t="shared" si="93"/>
        <v>62</v>
      </c>
      <c r="BS395" s="41">
        <f t="shared" si="94"/>
        <v>100</v>
      </c>
      <c r="BT395" s="41">
        <f t="shared" si="95"/>
        <v>42</v>
      </c>
      <c r="BU395" s="41">
        <f t="shared" si="96"/>
        <v>95</v>
      </c>
      <c r="BV395" s="41">
        <f t="shared" si="97"/>
        <v>71</v>
      </c>
    </row>
    <row r="396" spans="2:74" x14ac:dyDescent="0.3">
      <c r="B396" s="12" t="s">
        <v>663</v>
      </c>
      <c r="C396" s="12">
        <v>308011191</v>
      </c>
      <c r="D396" s="12" t="s">
        <v>664</v>
      </c>
      <c r="E396" s="12" t="s">
        <v>400</v>
      </c>
      <c r="F396" s="12" t="s">
        <v>2711</v>
      </c>
      <c r="G396" s="12" t="s">
        <v>102</v>
      </c>
      <c r="H396" s="12" t="s">
        <v>86</v>
      </c>
      <c r="I396" s="28">
        <v>299000</v>
      </c>
      <c r="J396" s="28">
        <v>270000</v>
      </c>
      <c r="K396" s="28">
        <v>250000</v>
      </c>
      <c r="L396" s="28">
        <v>302000</v>
      </c>
      <c r="M396" s="28">
        <v>298000</v>
      </c>
      <c r="N396" s="28">
        <v>230000</v>
      </c>
      <c r="O396" s="29">
        <v>104</v>
      </c>
      <c r="P396" s="29">
        <v>104</v>
      </c>
      <c r="Q396" s="29">
        <v>106</v>
      </c>
      <c r="R396" s="28">
        <v>420</v>
      </c>
      <c r="S396" s="28">
        <v>380</v>
      </c>
      <c r="T396" s="30">
        <v>0.5</v>
      </c>
      <c r="U396" s="30">
        <v>0</v>
      </c>
      <c r="V396" s="30">
        <v>0.5</v>
      </c>
      <c r="W396" s="30">
        <v>0.5</v>
      </c>
      <c r="X396" s="31">
        <v>7.3043478260869571E-2</v>
      </c>
      <c r="Y396" s="30">
        <v>0.6</v>
      </c>
      <c r="Z396" s="30">
        <v>0</v>
      </c>
      <c r="AA396" s="30">
        <v>0.6</v>
      </c>
      <c r="AB396" s="30">
        <v>0.5</v>
      </c>
      <c r="AC396" s="32">
        <v>0.23148148148148148</v>
      </c>
      <c r="AD396" s="30">
        <v>3.1690917107583774</v>
      </c>
      <c r="AE396" s="12">
        <v>143</v>
      </c>
      <c r="AF396" s="12">
        <v>144</v>
      </c>
      <c r="AG396" s="12">
        <v>232</v>
      </c>
      <c r="AH396" s="33">
        <v>4.1576763485477182</v>
      </c>
      <c r="AI396" s="34">
        <v>410000</v>
      </c>
      <c r="AJ396" s="34">
        <v>345000</v>
      </c>
      <c r="AK396" s="34">
        <v>320000</v>
      </c>
      <c r="AL396" s="35">
        <v>0.18840579710144928</v>
      </c>
      <c r="AM396" s="35">
        <v>0.28125</v>
      </c>
      <c r="AN396" s="12">
        <v>2.7</v>
      </c>
      <c r="AO396" s="33">
        <v>-9.9999999999999645E-2</v>
      </c>
      <c r="AP396" s="12">
        <v>2.8</v>
      </c>
      <c r="AQ396" s="32">
        <v>2.9337539432176658E-2</v>
      </c>
      <c r="AR396" s="34">
        <v>500</v>
      </c>
      <c r="AS396" s="34">
        <v>440</v>
      </c>
      <c r="AT396" s="31">
        <v>0.13636363636363635</v>
      </c>
      <c r="AU396" s="32">
        <v>0.51742896332009958</v>
      </c>
      <c r="AV396" s="36">
        <v>1814.4</v>
      </c>
      <c r="AW396" s="30">
        <v>0.68600000000000005</v>
      </c>
      <c r="AX396" s="30">
        <v>0.314</v>
      </c>
      <c r="AY396" s="30">
        <v>0.91049999999999998</v>
      </c>
      <c r="AZ396" s="30">
        <v>1.3299999999999999E-2</v>
      </c>
      <c r="BA396" s="30">
        <v>0.38219999999999998</v>
      </c>
      <c r="BB396" s="30">
        <v>0.20319999999999999</v>
      </c>
      <c r="BC396" s="30">
        <v>0.25440000000000002</v>
      </c>
      <c r="BD396" s="37">
        <v>7</v>
      </c>
      <c r="BE396" s="29">
        <v>617</v>
      </c>
      <c r="BF396" s="38" t="s">
        <v>3108</v>
      </c>
      <c r="BG396" s="39">
        <v>148.166646788729</v>
      </c>
      <c r="BH396" s="39">
        <v>-24.0623127242587</v>
      </c>
      <c r="BI396" s="40">
        <f t="shared" si="84"/>
        <v>100</v>
      </c>
      <c r="BJ396" s="40">
        <f t="shared" si="85"/>
        <v>72</v>
      </c>
      <c r="BK396" s="40">
        <f t="shared" si="86"/>
        <v>73</v>
      </c>
      <c r="BL396" s="40">
        <f t="shared" si="87"/>
        <v>1</v>
      </c>
      <c r="BM396" s="40">
        <f t="shared" si="88"/>
        <v>94</v>
      </c>
      <c r="BN396" s="40">
        <f t="shared" si="89"/>
        <v>30</v>
      </c>
      <c r="BO396" s="40">
        <f t="shared" si="90"/>
        <v>15</v>
      </c>
      <c r="BP396" s="40">
        <f t="shared" si="91"/>
        <v>74</v>
      </c>
      <c r="BQ396" s="41">
        <f t="shared" si="92"/>
        <v>100</v>
      </c>
      <c r="BR396" s="40">
        <f t="shared" si="93"/>
        <v>100</v>
      </c>
      <c r="BS396" s="41">
        <f t="shared" si="94"/>
        <v>100</v>
      </c>
      <c r="BT396" s="41">
        <f t="shared" si="95"/>
        <v>100</v>
      </c>
      <c r="BU396" s="41">
        <f t="shared" si="96"/>
        <v>70</v>
      </c>
      <c r="BV396" s="41">
        <f t="shared" si="97"/>
        <v>71</v>
      </c>
    </row>
    <row r="397" spans="2:74" x14ac:dyDescent="0.3">
      <c r="B397" s="12" t="s">
        <v>665</v>
      </c>
      <c r="C397" s="12">
        <v>308031220</v>
      </c>
      <c r="D397" s="12" t="s">
        <v>399</v>
      </c>
      <c r="E397" s="12" t="s">
        <v>400</v>
      </c>
      <c r="F397" s="12" t="s">
        <v>2711</v>
      </c>
      <c r="G397" s="12" t="s">
        <v>102</v>
      </c>
      <c r="H397" s="12" t="s">
        <v>86</v>
      </c>
      <c r="I397" s="28">
        <v>685000</v>
      </c>
      <c r="J397" s="28">
        <v>699000</v>
      </c>
      <c r="K397" s="28">
        <v>675000</v>
      </c>
      <c r="L397" s="28">
        <v>800000</v>
      </c>
      <c r="M397" s="28">
        <v>760000</v>
      </c>
      <c r="N397" s="28">
        <v>600000</v>
      </c>
      <c r="O397" s="29">
        <v>55</v>
      </c>
      <c r="P397" s="29">
        <v>55</v>
      </c>
      <c r="Q397" s="29">
        <v>50</v>
      </c>
      <c r="R397" s="28">
        <v>500</v>
      </c>
      <c r="S397" s="28">
        <v>350</v>
      </c>
      <c r="T397" s="30">
        <v>0.9</v>
      </c>
      <c r="U397" s="30">
        <v>-0.20000000000000007</v>
      </c>
      <c r="V397" s="30">
        <v>1.1000000000000001</v>
      </c>
      <c r="W397" s="30">
        <v>1.5</v>
      </c>
      <c r="X397" s="31">
        <v>3.7956204379562042E-2</v>
      </c>
      <c r="Y397" s="30">
        <v>0.3</v>
      </c>
      <c r="Z397" s="30">
        <v>-0.10000000000000003</v>
      </c>
      <c r="AA397" s="30">
        <v>0.4</v>
      </c>
      <c r="AB397" s="30">
        <v>0.1</v>
      </c>
      <c r="AC397" s="32">
        <v>0.24118237246276139</v>
      </c>
      <c r="AD397" s="30">
        <v>6.3542278898842905</v>
      </c>
      <c r="AE397" s="12">
        <v>536</v>
      </c>
      <c r="AF397" s="12">
        <v>487</v>
      </c>
      <c r="AG397" s="12">
        <v>467</v>
      </c>
      <c r="AH397" s="33">
        <v>2.8259921500218055</v>
      </c>
      <c r="AI397" s="34">
        <v>530000</v>
      </c>
      <c r="AJ397" s="34">
        <v>443000</v>
      </c>
      <c r="AK397" s="34">
        <v>381000</v>
      </c>
      <c r="AL397" s="35">
        <v>0.19638826185101579</v>
      </c>
      <c r="AM397" s="35">
        <v>0.39107611548556431</v>
      </c>
      <c r="AN397" s="12">
        <v>3.9</v>
      </c>
      <c r="AO397" s="33">
        <v>-0.10000000000000009</v>
      </c>
      <c r="AP397" s="12">
        <v>4</v>
      </c>
      <c r="AQ397" s="32">
        <v>6.3076923076923072E-2</v>
      </c>
      <c r="AR397" s="34">
        <v>520</v>
      </c>
      <c r="AS397" s="34">
        <v>480</v>
      </c>
      <c r="AT397" s="31">
        <v>8.3333333333333329E-2</v>
      </c>
      <c r="AU397" s="32">
        <v>0.41404869301938979</v>
      </c>
      <c r="AV397" s="36">
        <v>2073.1200000000003</v>
      </c>
      <c r="AW397" s="30">
        <v>0.78259999999999996</v>
      </c>
      <c r="AX397" s="30">
        <v>0.21740000000000001</v>
      </c>
      <c r="AY397" s="30">
        <v>0.98460000000000003</v>
      </c>
      <c r="AZ397" s="30">
        <v>3.0999999999999999E-3</v>
      </c>
      <c r="BA397" s="30">
        <v>0.41289999999999999</v>
      </c>
      <c r="BB397" s="30">
        <v>0.41599999999999998</v>
      </c>
      <c r="BC397" s="30">
        <v>9.2200000000000004E-2</v>
      </c>
      <c r="BD397" s="37">
        <v>4</v>
      </c>
      <c r="BE397" s="29">
        <v>542</v>
      </c>
      <c r="BF397" s="38" t="s">
        <v>3109</v>
      </c>
      <c r="BG397" s="39">
        <v>150.120083310175</v>
      </c>
      <c r="BH397" s="39">
        <v>-23.368566637424198</v>
      </c>
      <c r="BI397" s="40">
        <f t="shared" si="84"/>
        <v>100</v>
      </c>
      <c r="BJ397" s="40">
        <f t="shared" si="85"/>
        <v>52</v>
      </c>
      <c r="BK397" s="40">
        <f t="shared" si="86"/>
        <v>90</v>
      </c>
      <c r="BL397" s="40">
        <f t="shared" si="87"/>
        <v>1</v>
      </c>
      <c r="BM397" s="40">
        <f t="shared" si="88"/>
        <v>98</v>
      </c>
      <c r="BN397" s="40">
        <f t="shared" si="89"/>
        <v>82</v>
      </c>
      <c r="BO397" s="40">
        <f t="shared" si="90"/>
        <v>24</v>
      </c>
      <c r="BP397" s="40">
        <f t="shared" si="91"/>
        <v>81</v>
      </c>
      <c r="BQ397" s="41">
        <f t="shared" si="92"/>
        <v>77</v>
      </c>
      <c r="BR397" s="40">
        <f t="shared" si="93"/>
        <v>87</v>
      </c>
      <c r="BS397" s="41">
        <f t="shared" si="94"/>
        <v>100</v>
      </c>
      <c r="BT397" s="41">
        <f t="shared" si="95"/>
        <v>100</v>
      </c>
      <c r="BU397" s="41">
        <f t="shared" si="96"/>
        <v>40</v>
      </c>
      <c r="BV397" s="41">
        <f t="shared" si="97"/>
        <v>71</v>
      </c>
    </row>
    <row r="398" spans="2:74" x14ac:dyDescent="0.3">
      <c r="B398" s="12" t="s">
        <v>666</v>
      </c>
      <c r="C398" s="12">
        <v>311041322</v>
      </c>
      <c r="D398" s="12" t="s">
        <v>667</v>
      </c>
      <c r="E398" s="12" t="s">
        <v>473</v>
      </c>
      <c r="F398" s="12" t="s">
        <v>2813</v>
      </c>
      <c r="G398" s="12" t="s">
        <v>102</v>
      </c>
      <c r="H398" s="12" t="s">
        <v>86</v>
      </c>
      <c r="I398" s="28">
        <v>979700</v>
      </c>
      <c r="J398" s="28">
        <v>934250</v>
      </c>
      <c r="K398" s="28">
        <v>821700</v>
      </c>
      <c r="L398" s="28">
        <v>1100000</v>
      </c>
      <c r="M398" s="28">
        <v>1080000</v>
      </c>
      <c r="N398" s="28">
        <v>970000</v>
      </c>
      <c r="O398" s="29">
        <v>40</v>
      </c>
      <c r="P398" s="29">
        <v>36</v>
      </c>
      <c r="Q398" s="29">
        <v>41</v>
      </c>
      <c r="R398" s="28">
        <v>640</v>
      </c>
      <c r="S398" s="28">
        <v>780</v>
      </c>
      <c r="T398" s="30">
        <v>2.8</v>
      </c>
      <c r="U398" s="30">
        <v>0.19999999999999973</v>
      </c>
      <c r="V398" s="30">
        <v>2.6</v>
      </c>
      <c r="W398" s="30">
        <v>2.1</v>
      </c>
      <c r="X398" s="31">
        <v>3.3969582525262838E-2</v>
      </c>
      <c r="Y398" s="30">
        <v>2.1</v>
      </c>
      <c r="Z398" s="30">
        <v>0</v>
      </c>
      <c r="AA398" s="30">
        <v>2.1</v>
      </c>
      <c r="AB398" s="30">
        <v>1.2</v>
      </c>
      <c r="AC398" s="32">
        <v>0.25997660210581047</v>
      </c>
      <c r="AD398" s="30">
        <v>7.6532174604285599</v>
      </c>
      <c r="AE398" s="12">
        <v>398</v>
      </c>
      <c r="AF398" s="12">
        <v>386</v>
      </c>
      <c r="AG398" s="12">
        <v>257</v>
      </c>
      <c r="AH398" s="33">
        <v>7.3991416309012878</v>
      </c>
      <c r="AI398" s="34">
        <v>951000</v>
      </c>
      <c r="AJ398" s="34">
        <v>813000</v>
      </c>
      <c r="AK398" s="34">
        <v>790000</v>
      </c>
      <c r="AL398" s="35">
        <v>0.16974169741697417</v>
      </c>
      <c r="AM398" s="35">
        <v>0.20379746835443038</v>
      </c>
      <c r="AN398" s="12">
        <v>2.5</v>
      </c>
      <c r="AO398" s="33">
        <v>0</v>
      </c>
      <c r="AP398" s="12">
        <v>2.5</v>
      </c>
      <c r="AQ398" s="32">
        <v>0.10234042553191489</v>
      </c>
      <c r="AR398" s="34">
        <v>600</v>
      </c>
      <c r="AS398" s="34">
        <v>550</v>
      </c>
      <c r="AT398" s="31">
        <v>9.0909090909090912E-2</v>
      </c>
      <c r="AU398" s="32">
        <v>0.40293464823234004</v>
      </c>
      <c r="AV398" s="36">
        <v>2461.7600000000002</v>
      </c>
      <c r="AW398" s="30">
        <v>0.84419999999999995</v>
      </c>
      <c r="AX398" s="30">
        <v>0.15579999999999999</v>
      </c>
      <c r="AY398" s="30">
        <v>0.9556</v>
      </c>
      <c r="AZ398" s="30">
        <v>3.56E-2</v>
      </c>
      <c r="BA398" s="30">
        <v>0.32979999999999998</v>
      </c>
      <c r="BB398" s="30">
        <v>0.54020000000000001</v>
      </c>
      <c r="BC398" s="30">
        <v>0.10829999999999999</v>
      </c>
      <c r="BD398" s="37">
        <v>6</v>
      </c>
      <c r="BE398" s="29">
        <v>34</v>
      </c>
      <c r="BF398" s="38" t="s">
        <v>3110</v>
      </c>
      <c r="BG398" s="39">
        <v>153.13089281222</v>
      </c>
      <c r="BH398" s="39">
        <v>-27.768714952544201</v>
      </c>
      <c r="BI398" s="40">
        <f t="shared" si="84"/>
        <v>70</v>
      </c>
      <c r="BJ398" s="40">
        <f t="shared" si="85"/>
        <v>75</v>
      </c>
      <c r="BK398" s="40">
        <f t="shared" si="86"/>
        <v>33</v>
      </c>
      <c r="BL398" s="40">
        <f t="shared" si="87"/>
        <v>1</v>
      </c>
      <c r="BM398" s="40">
        <f t="shared" si="88"/>
        <v>85</v>
      </c>
      <c r="BN398" s="40">
        <f t="shared" si="89"/>
        <v>100</v>
      </c>
      <c r="BO398" s="40">
        <f t="shared" si="90"/>
        <v>100</v>
      </c>
      <c r="BP398" s="40">
        <f t="shared" si="91"/>
        <v>63</v>
      </c>
      <c r="BQ398" s="41">
        <f t="shared" si="92"/>
        <v>64</v>
      </c>
      <c r="BR398" s="40">
        <f t="shared" si="93"/>
        <v>74</v>
      </c>
      <c r="BS398" s="41">
        <f t="shared" si="94"/>
        <v>93</v>
      </c>
      <c r="BT398" s="41">
        <f t="shared" si="95"/>
        <v>82</v>
      </c>
      <c r="BU398" s="41">
        <f t="shared" si="96"/>
        <v>60</v>
      </c>
      <c r="BV398" s="41">
        <f t="shared" si="97"/>
        <v>71</v>
      </c>
    </row>
    <row r="399" spans="2:74" x14ac:dyDescent="0.3">
      <c r="B399" s="12" t="s">
        <v>668</v>
      </c>
      <c r="C399" s="12">
        <v>319031515</v>
      </c>
      <c r="D399" s="12" t="s">
        <v>669</v>
      </c>
      <c r="E399" s="12" t="s">
        <v>169</v>
      </c>
      <c r="F399" s="12" t="s">
        <v>2711</v>
      </c>
      <c r="G399" s="12" t="s">
        <v>102</v>
      </c>
      <c r="H399" s="12" t="s">
        <v>86</v>
      </c>
      <c r="I399" s="28">
        <v>510000</v>
      </c>
      <c r="J399" s="28">
        <v>485000</v>
      </c>
      <c r="K399" s="28">
        <v>450000</v>
      </c>
      <c r="L399" s="28">
        <v>635000</v>
      </c>
      <c r="M399" s="28">
        <v>600500</v>
      </c>
      <c r="N399" s="28">
        <v>570000</v>
      </c>
      <c r="O399" s="29">
        <v>42</v>
      </c>
      <c r="P399" s="29">
        <v>42</v>
      </c>
      <c r="Q399" s="29">
        <v>64</v>
      </c>
      <c r="R399" s="28">
        <v>440</v>
      </c>
      <c r="S399" s="28">
        <v>425</v>
      </c>
      <c r="T399" s="30">
        <v>1.2</v>
      </c>
      <c r="U399" s="30">
        <v>0</v>
      </c>
      <c r="V399" s="30">
        <v>1.2</v>
      </c>
      <c r="W399" s="30">
        <v>1.3</v>
      </c>
      <c r="X399" s="31">
        <v>4.4862745098039218E-2</v>
      </c>
      <c r="Y399" s="30">
        <v>0.3</v>
      </c>
      <c r="Z399" s="30">
        <v>0</v>
      </c>
      <c r="AA399" s="30">
        <v>0.3</v>
      </c>
      <c r="AB399" s="30">
        <v>0.3</v>
      </c>
      <c r="AC399" s="32">
        <v>0.36108193277310918</v>
      </c>
      <c r="AD399" s="30">
        <v>8.0485920329670311</v>
      </c>
      <c r="AE399" s="12">
        <v>432</v>
      </c>
      <c r="AF399" s="12">
        <v>392</v>
      </c>
      <c r="AG399" s="12">
        <v>327</v>
      </c>
      <c r="AH399" s="33">
        <v>5.5965848452508009</v>
      </c>
      <c r="AI399" s="34">
        <v>650000</v>
      </c>
      <c r="AJ399" s="34">
        <v>590000</v>
      </c>
      <c r="AK399" s="34">
        <v>550000</v>
      </c>
      <c r="AL399" s="35">
        <v>0.10169491525423729</v>
      </c>
      <c r="AM399" s="35">
        <v>0.18181818181818182</v>
      </c>
      <c r="AN399" s="12">
        <v>2.9</v>
      </c>
      <c r="AO399" s="33">
        <v>0</v>
      </c>
      <c r="AP399" s="12">
        <v>2.9</v>
      </c>
      <c r="AQ399" s="32">
        <v>0.1280701754385965</v>
      </c>
      <c r="AR399" s="34">
        <v>540</v>
      </c>
      <c r="AS399" s="34">
        <v>520</v>
      </c>
      <c r="AT399" s="31">
        <v>3.8461538461538464E-2</v>
      </c>
      <c r="AU399" s="32">
        <v>0.43342414344995628</v>
      </c>
      <c r="AV399" s="36">
        <v>1218.5600000000002</v>
      </c>
      <c r="AW399" s="30">
        <v>0.68579999999999997</v>
      </c>
      <c r="AX399" s="30">
        <v>0.31419999999999998</v>
      </c>
      <c r="AY399" s="30">
        <v>0.9637</v>
      </c>
      <c r="AZ399" s="30">
        <v>8.2000000000000007E-3</v>
      </c>
      <c r="BA399" s="30">
        <v>0.46789999999999998</v>
      </c>
      <c r="BB399" s="30">
        <v>0.30709999999999998</v>
      </c>
      <c r="BC399" s="30">
        <v>0.1573</v>
      </c>
      <c r="BD399" s="37">
        <v>5</v>
      </c>
      <c r="BE399" s="29">
        <v>168</v>
      </c>
      <c r="BF399" s="38" t="s">
        <v>3111</v>
      </c>
      <c r="BG399" s="39">
        <v>152.24049356628399</v>
      </c>
      <c r="BH399" s="39">
        <v>-26.1354208917429</v>
      </c>
      <c r="BI399" s="40">
        <f t="shared" si="84"/>
        <v>97</v>
      </c>
      <c r="BJ399" s="40">
        <f t="shared" si="85"/>
        <v>69</v>
      </c>
      <c r="BK399" s="40">
        <f t="shared" si="86"/>
        <v>55</v>
      </c>
      <c r="BL399" s="40">
        <f t="shared" si="87"/>
        <v>1</v>
      </c>
      <c r="BM399" s="40">
        <f t="shared" si="88"/>
        <v>51</v>
      </c>
      <c r="BN399" s="40">
        <f t="shared" si="89"/>
        <v>100</v>
      </c>
      <c r="BO399" s="40">
        <f t="shared" si="90"/>
        <v>74</v>
      </c>
      <c r="BP399" s="40">
        <f t="shared" si="91"/>
        <v>93</v>
      </c>
      <c r="BQ399" s="41">
        <f t="shared" si="92"/>
        <v>100</v>
      </c>
      <c r="BR399" s="40">
        <f t="shared" si="93"/>
        <v>70</v>
      </c>
      <c r="BS399" s="41">
        <f t="shared" si="94"/>
        <v>27</v>
      </c>
      <c r="BT399" s="41">
        <f t="shared" si="95"/>
        <v>100</v>
      </c>
      <c r="BU399" s="41">
        <f t="shared" si="96"/>
        <v>50</v>
      </c>
      <c r="BV399" s="41">
        <f t="shared" si="97"/>
        <v>71</v>
      </c>
    </row>
    <row r="400" spans="2:74" x14ac:dyDescent="0.3">
      <c r="B400" s="12" t="s">
        <v>670</v>
      </c>
      <c r="C400" s="12">
        <v>402031175</v>
      </c>
      <c r="D400" s="12" t="s">
        <v>671</v>
      </c>
      <c r="E400" s="12" t="s">
        <v>206</v>
      </c>
      <c r="F400" s="12" t="s">
        <v>2084</v>
      </c>
      <c r="G400" s="12" t="s">
        <v>106</v>
      </c>
      <c r="H400" s="12" t="s">
        <v>86</v>
      </c>
      <c r="I400" s="28">
        <v>814320</v>
      </c>
      <c r="J400" s="28">
        <v>796950</v>
      </c>
      <c r="K400" s="28">
        <v>690000</v>
      </c>
      <c r="L400" s="28">
        <v>815000</v>
      </c>
      <c r="M400" s="28">
        <v>792000</v>
      </c>
      <c r="N400" s="28">
        <v>720000</v>
      </c>
      <c r="O400" s="29">
        <v>20</v>
      </c>
      <c r="P400" s="29">
        <v>20</v>
      </c>
      <c r="Q400" s="29">
        <v>21</v>
      </c>
      <c r="R400" s="28">
        <v>630</v>
      </c>
      <c r="S400" s="28">
        <v>570</v>
      </c>
      <c r="T400" s="30">
        <v>2.1</v>
      </c>
      <c r="U400" s="30">
        <v>-0.19999999999999973</v>
      </c>
      <c r="V400" s="30">
        <v>2.2999999999999998</v>
      </c>
      <c r="W400" s="30">
        <v>2.4</v>
      </c>
      <c r="X400" s="31">
        <v>4.0229885057471264E-2</v>
      </c>
      <c r="Y400" s="30">
        <v>3.5</v>
      </c>
      <c r="Z400" s="30">
        <v>0</v>
      </c>
      <c r="AA400" s="30">
        <v>3.5</v>
      </c>
      <c r="AB400" s="30">
        <v>3.2</v>
      </c>
      <c r="AC400" s="32">
        <v>0.31978396816372939</v>
      </c>
      <c r="AD400" s="30">
        <v>7.9489157800698447</v>
      </c>
      <c r="AE400" s="12">
        <v>218</v>
      </c>
      <c r="AF400" s="12">
        <v>146</v>
      </c>
      <c r="AG400" s="12">
        <v>148</v>
      </c>
      <c r="AH400" s="33">
        <v>3.1122194513715713</v>
      </c>
      <c r="AI400" s="34">
        <v>846000</v>
      </c>
      <c r="AJ400" s="34">
        <v>730000</v>
      </c>
      <c r="AK400" s="34">
        <v>670000</v>
      </c>
      <c r="AL400" s="35">
        <v>0.15890410958904111</v>
      </c>
      <c r="AM400" s="35">
        <v>0.2626865671641791</v>
      </c>
      <c r="AN400" s="12">
        <v>2.5</v>
      </c>
      <c r="AO400" s="33">
        <v>-0.20000000000000018</v>
      </c>
      <c r="AP400" s="12">
        <v>2.7</v>
      </c>
      <c r="AQ400" s="32">
        <v>0.11945525291828793</v>
      </c>
      <c r="AR400" s="34">
        <v>620</v>
      </c>
      <c r="AS400" s="34">
        <v>575</v>
      </c>
      <c r="AT400" s="31">
        <v>7.8260869565217397E-2</v>
      </c>
      <c r="AU400" s="32">
        <v>0.35308853735641016</v>
      </c>
      <c r="AV400" s="36">
        <v>1970.0800000000002</v>
      </c>
      <c r="AW400" s="30">
        <v>0.69220000000000004</v>
      </c>
      <c r="AX400" s="30">
        <v>0.30780000000000002</v>
      </c>
      <c r="AY400" s="30">
        <v>0.69820000000000004</v>
      </c>
      <c r="AZ400" s="30">
        <v>0.255</v>
      </c>
      <c r="BA400" s="30">
        <v>0.21379999999999999</v>
      </c>
      <c r="BB400" s="30">
        <v>0.42780000000000001</v>
      </c>
      <c r="BC400" s="30">
        <v>0.32440000000000002</v>
      </c>
      <c r="BD400" s="37">
        <v>8</v>
      </c>
      <c r="BE400" s="29">
        <v>8</v>
      </c>
      <c r="BF400" s="38" t="s">
        <v>3112</v>
      </c>
      <c r="BG400" s="39">
        <v>138.63382347214301</v>
      </c>
      <c r="BH400" s="39">
        <v>-34.850408144617802</v>
      </c>
      <c r="BI400" s="40">
        <f t="shared" si="84"/>
        <v>82</v>
      </c>
      <c r="BJ400" s="40">
        <f t="shared" si="85"/>
        <v>75</v>
      </c>
      <c r="BK400" s="40">
        <f t="shared" si="86"/>
        <v>86</v>
      </c>
      <c r="BL400" s="40">
        <f t="shared" si="87"/>
        <v>1</v>
      </c>
      <c r="BM400" s="40">
        <f t="shared" si="88"/>
        <v>80</v>
      </c>
      <c r="BN400" s="40">
        <f t="shared" si="89"/>
        <v>100</v>
      </c>
      <c r="BO400" s="40">
        <f t="shared" si="90"/>
        <v>100</v>
      </c>
      <c r="BP400" s="40">
        <f t="shared" si="91"/>
        <v>37</v>
      </c>
      <c r="BQ400" s="41">
        <f t="shared" si="92"/>
        <v>84</v>
      </c>
      <c r="BR400" s="40">
        <f t="shared" si="93"/>
        <v>71</v>
      </c>
      <c r="BS400" s="41">
        <f t="shared" si="94"/>
        <v>54</v>
      </c>
      <c r="BT400" s="41">
        <f t="shared" si="95"/>
        <v>59</v>
      </c>
      <c r="BU400" s="41">
        <f t="shared" si="96"/>
        <v>80</v>
      </c>
      <c r="BV400" s="41">
        <f t="shared" si="97"/>
        <v>71</v>
      </c>
    </row>
    <row r="401" spans="2:74" x14ac:dyDescent="0.3">
      <c r="B401" s="12" t="s">
        <v>672</v>
      </c>
      <c r="C401" s="12">
        <v>402051053</v>
      </c>
      <c r="D401" s="12" t="s">
        <v>408</v>
      </c>
      <c r="E401" s="12" t="s">
        <v>206</v>
      </c>
      <c r="F401" s="12" t="s">
        <v>2084</v>
      </c>
      <c r="G401" s="12" t="s">
        <v>106</v>
      </c>
      <c r="H401" s="12" t="s">
        <v>86</v>
      </c>
      <c r="I401" s="28">
        <v>784930</v>
      </c>
      <c r="J401" s="28">
        <v>768500</v>
      </c>
      <c r="K401" s="28">
        <v>680000</v>
      </c>
      <c r="L401" s="28">
        <v>770000</v>
      </c>
      <c r="M401" s="28">
        <v>760000</v>
      </c>
      <c r="N401" s="28">
        <v>680000</v>
      </c>
      <c r="O401" s="29">
        <v>19</v>
      </c>
      <c r="P401" s="29">
        <v>20</v>
      </c>
      <c r="Q401" s="29">
        <v>21</v>
      </c>
      <c r="R401" s="28">
        <v>600</v>
      </c>
      <c r="S401" s="28">
        <v>550</v>
      </c>
      <c r="T401" s="30">
        <v>2.6</v>
      </c>
      <c r="U401" s="30">
        <v>0</v>
      </c>
      <c r="V401" s="30">
        <v>2.6</v>
      </c>
      <c r="W401" s="30">
        <v>2.6</v>
      </c>
      <c r="X401" s="31">
        <v>3.9748767406010729E-2</v>
      </c>
      <c r="Y401" s="30">
        <v>2.6</v>
      </c>
      <c r="Z401" s="30">
        <v>0.10000000000000009</v>
      </c>
      <c r="AA401" s="30">
        <v>2.5</v>
      </c>
      <c r="AB401" s="30">
        <v>2.2000000000000002</v>
      </c>
      <c r="AC401" s="32">
        <v>0.32330373308043792</v>
      </c>
      <c r="AD401" s="30">
        <v>8.1336794617573123</v>
      </c>
      <c r="AE401" s="12">
        <v>277</v>
      </c>
      <c r="AF401" s="12">
        <v>188</v>
      </c>
      <c r="AG401" s="12">
        <v>172</v>
      </c>
      <c r="AH401" s="33">
        <v>2.7317073170731709</v>
      </c>
      <c r="AI401" s="34">
        <v>790000</v>
      </c>
      <c r="AJ401" s="34">
        <v>700000</v>
      </c>
      <c r="AK401" s="34">
        <v>632000</v>
      </c>
      <c r="AL401" s="35">
        <v>0.12857142857142856</v>
      </c>
      <c r="AM401" s="35">
        <v>0.25</v>
      </c>
      <c r="AN401" s="12">
        <v>2.8</v>
      </c>
      <c r="AO401" s="33">
        <v>0</v>
      </c>
      <c r="AP401" s="12">
        <v>2.8</v>
      </c>
      <c r="AQ401" s="32">
        <v>0.11208053691275169</v>
      </c>
      <c r="AR401" s="34">
        <v>600</v>
      </c>
      <c r="AS401" s="34">
        <v>550</v>
      </c>
      <c r="AT401" s="31">
        <v>9.0909090909090912E-2</v>
      </c>
      <c r="AU401" s="32">
        <v>0.38959654272454697</v>
      </c>
      <c r="AV401" s="36">
        <v>1855.8400000000001</v>
      </c>
      <c r="AW401" s="30">
        <v>0.76100000000000001</v>
      </c>
      <c r="AX401" s="30">
        <v>0.23899999999999999</v>
      </c>
      <c r="AY401" s="30">
        <v>0.91180000000000005</v>
      </c>
      <c r="AZ401" s="30">
        <v>0.08</v>
      </c>
      <c r="BA401" s="30">
        <v>0.36349999999999999</v>
      </c>
      <c r="BB401" s="30">
        <v>0.438</v>
      </c>
      <c r="BC401" s="30">
        <v>0.18049999999999999</v>
      </c>
      <c r="BD401" s="37">
        <v>6</v>
      </c>
      <c r="BE401" s="29">
        <v>14</v>
      </c>
      <c r="BF401" s="38" t="s">
        <v>3113</v>
      </c>
      <c r="BG401" s="39">
        <v>138.68485441841401</v>
      </c>
      <c r="BH401" s="39">
        <v>-34.810822496988003</v>
      </c>
      <c r="BI401" s="40">
        <f t="shared" si="84"/>
        <v>74</v>
      </c>
      <c r="BJ401" s="40">
        <f t="shared" si="85"/>
        <v>70</v>
      </c>
      <c r="BK401" s="40">
        <f t="shared" si="86"/>
        <v>91</v>
      </c>
      <c r="BL401" s="40">
        <f t="shared" si="87"/>
        <v>1</v>
      </c>
      <c r="BM401" s="40">
        <f t="shared" si="88"/>
        <v>65</v>
      </c>
      <c r="BN401" s="40">
        <f t="shared" si="89"/>
        <v>100</v>
      </c>
      <c r="BO401" s="40">
        <f t="shared" si="90"/>
        <v>100</v>
      </c>
      <c r="BP401" s="40">
        <f t="shared" si="91"/>
        <v>70</v>
      </c>
      <c r="BQ401" s="41">
        <f t="shared" si="92"/>
        <v>83</v>
      </c>
      <c r="BR401" s="40">
        <f t="shared" si="93"/>
        <v>69</v>
      </c>
      <c r="BS401" s="41">
        <f t="shared" si="94"/>
        <v>52</v>
      </c>
      <c r="BT401" s="41">
        <f t="shared" si="95"/>
        <v>74</v>
      </c>
      <c r="BU401" s="41">
        <f t="shared" si="96"/>
        <v>60</v>
      </c>
      <c r="BV401" s="41">
        <f t="shared" si="97"/>
        <v>71</v>
      </c>
    </row>
    <row r="402" spans="2:74" x14ac:dyDescent="0.3">
      <c r="B402" s="12" t="s">
        <v>673</v>
      </c>
      <c r="C402" s="12">
        <v>402051054</v>
      </c>
      <c r="D402" s="12" t="s">
        <v>408</v>
      </c>
      <c r="E402" s="12" t="s">
        <v>206</v>
      </c>
      <c r="F402" s="12" t="s">
        <v>2084</v>
      </c>
      <c r="G402" s="12" t="s">
        <v>106</v>
      </c>
      <c r="H402" s="12" t="s">
        <v>86</v>
      </c>
      <c r="I402" s="28">
        <v>754350</v>
      </c>
      <c r="J402" s="28">
        <v>739800</v>
      </c>
      <c r="K402" s="28">
        <v>664200</v>
      </c>
      <c r="L402" s="28">
        <v>750000</v>
      </c>
      <c r="M402" s="28">
        <v>740000</v>
      </c>
      <c r="N402" s="28">
        <v>651000</v>
      </c>
      <c r="O402" s="29">
        <v>20</v>
      </c>
      <c r="P402" s="29">
        <v>21</v>
      </c>
      <c r="Q402" s="29">
        <v>22</v>
      </c>
      <c r="R402" s="28">
        <v>590</v>
      </c>
      <c r="S402" s="28">
        <v>525</v>
      </c>
      <c r="T402" s="30">
        <v>3.3</v>
      </c>
      <c r="U402" s="30">
        <v>0.29999999999999982</v>
      </c>
      <c r="V402" s="30">
        <v>3</v>
      </c>
      <c r="W402" s="30">
        <v>3.4</v>
      </c>
      <c r="X402" s="31">
        <v>4.0670776164910188E-2</v>
      </c>
      <c r="Y402" s="30">
        <v>2.1</v>
      </c>
      <c r="Z402" s="30">
        <v>0.10000000000000009</v>
      </c>
      <c r="AA402" s="30">
        <v>2</v>
      </c>
      <c r="AB402" s="30">
        <v>2</v>
      </c>
      <c r="AC402" s="32">
        <v>0.28976111896903978</v>
      </c>
      <c r="AD402" s="30">
        <v>7.1245534580930618</v>
      </c>
      <c r="AE402" s="12">
        <v>277</v>
      </c>
      <c r="AF402" s="12">
        <v>188</v>
      </c>
      <c r="AG402" s="12">
        <v>172</v>
      </c>
      <c r="AH402" s="33">
        <v>2.7317073170731709</v>
      </c>
      <c r="AI402" s="34">
        <v>790000</v>
      </c>
      <c r="AJ402" s="34">
        <v>700000</v>
      </c>
      <c r="AK402" s="34">
        <v>632000</v>
      </c>
      <c r="AL402" s="35">
        <v>0.12857142857142856</v>
      </c>
      <c r="AM402" s="35">
        <v>0.25</v>
      </c>
      <c r="AN402" s="12">
        <v>2.8</v>
      </c>
      <c r="AO402" s="33">
        <v>0</v>
      </c>
      <c r="AP402" s="12">
        <v>2.8</v>
      </c>
      <c r="AQ402" s="32">
        <v>0.11208053691275169</v>
      </c>
      <c r="AR402" s="34">
        <v>600</v>
      </c>
      <c r="AS402" s="34">
        <v>550</v>
      </c>
      <c r="AT402" s="31">
        <v>9.0909090909090912E-2</v>
      </c>
      <c r="AU402" s="32">
        <v>0.38959654272454697</v>
      </c>
      <c r="AV402" s="36">
        <v>2036.16</v>
      </c>
      <c r="AW402" s="30">
        <v>0.78649999999999998</v>
      </c>
      <c r="AX402" s="30">
        <v>0.2135</v>
      </c>
      <c r="AY402" s="30">
        <v>0.97970000000000002</v>
      </c>
      <c r="AZ402" s="30">
        <v>1.9599999999999999E-2</v>
      </c>
      <c r="BA402" s="30">
        <v>0.36009999999999998</v>
      </c>
      <c r="BB402" s="30">
        <v>0.5071</v>
      </c>
      <c r="BC402" s="30">
        <v>0.1211</v>
      </c>
      <c r="BD402" s="37">
        <v>4</v>
      </c>
      <c r="BE402" s="29">
        <v>18</v>
      </c>
      <c r="BF402" s="38" t="s">
        <v>3114</v>
      </c>
      <c r="BG402" s="39">
        <v>138.73111101508201</v>
      </c>
      <c r="BH402" s="39">
        <v>-34.8017361184164</v>
      </c>
      <c r="BI402" s="40">
        <f t="shared" si="84"/>
        <v>62</v>
      </c>
      <c r="BJ402" s="40">
        <f t="shared" si="85"/>
        <v>70</v>
      </c>
      <c r="BK402" s="40">
        <f t="shared" si="86"/>
        <v>91</v>
      </c>
      <c r="BL402" s="40">
        <f t="shared" si="87"/>
        <v>1</v>
      </c>
      <c r="BM402" s="40">
        <f t="shared" si="88"/>
        <v>65</v>
      </c>
      <c r="BN402" s="40">
        <f t="shared" si="89"/>
        <v>100</v>
      </c>
      <c r="BO402" s="40">
        <f t="shared" si="90"/>
        <v>100</v>
      </c>
      <c r="BP402" s="40">
        <f t="shared" si="91"/>
        <v>69</v>
      </c>
      <c r="BQ402" s="41">
        <f t="shared" si="92"/>
        <v>86</v>
      </c>
      <c r="BR402" s="40">
        <f t="shared" si="93"/>
        <v>79</v>
      </c>
      <c r="BS402" s="41">
        <f t="shared" si="94"/>
        <v>74</v>
      </c>
      <c r="BT402" s="41">
        <f t="shared" si="95"/>
        <v>82</v>
      </c>
      <c r="BU402" s="41">
        <f t="shared" si="96"/>
        <v>40</v>
      </c>
      <c r="BV402" s="41">
        <f t="shared" si="97"/>
        <v>71</v>
      </c>
    </row>
    <row r="403" spans="2:74" x14ac:dyDescent="0.3">
      <c r="B403" s="12" t="s">
        <v>674</v>
      </c>
      <c r="C403" s="12">
        <v>403021059</v>
      </c>
      <c r="D403" s="12" t="s">
        <v>565</v>
      </c>
      <c r="E403" s="12" t="s">
        <v>172</v>
      </c>
      <c r="F403" s="12" t="s">
        <v>2084</v>
      </c>
      <c r="G403" s="12" t="s">
        <v>106</v>
      </c>
      <c r="H403" s="12" t="s">
        <v>86</v>
      </c>
      <c r="I403" s="28">
        <v>906825</v>
      </c>
      <c r="J403" s="28">
        <v>875000</v>
      </c>
      <c r="K403" s="28">
        <v>790000</v>
      </c>
      <c r="L403" s="28">
        <v>880000</v>
      </c>
      <c r="M403" s="28">
        <v>850000</v>
      </c>
      <c r="N403" s="28">
        <v>770000</v>
      </c>
      <c r="O403" s="29">
        <v>22</v>
      </c>
      <c r="P403" s="29">
        <v>22</v>
      </c>
      <c r="Q403" s="29">
        <v>23</v>
      </c>
      <c r="R403" s="28">
        <v>630</v>
      </c>
      <c r="S403" s="28">
        <v>560</v>
      </c>
      <c r="T403" s="30">
        <v>2.9</v>
      </c>
      <c r="U403" s="30">
        <v>0</v>
      </c>
      <c r="V403" s="30">
        <v>2.9</v>
      </c>
      <c r="W403" s="30">
        <v>3</v>
      </c>
      <c r="X403" s="31">
        <v>3.6126044165081465E-2</v>
      </c>
      <c r="Y403" s="30">
        <v>2.8</v>
      </c>
      <c r="Z403" s="30">
        <v>-0.10000000000000009</v>
      </c>
      <c r="AA403" s="30">
        <v>2.9</v>
      </c>
      <c r="AB403" s="30">
        <v>2.7</v>
      </c>
      <c r="AC403" s="32">
        <v>0.29984008528784645</v>
      </c>
      <c r="AD403" s="30">
        <v>8.2998316648703092</v>
      </c>
      <c r="AE403" s="12">
        <v>197</v>
      </c>
      <c r="AF403" s="12">
        <v>157</v>
      </c>
      <c r="AG403" s="12">
        <v>150</v>
      </c>
      <c r="AH403" s="33">
        <v>2.3456090651558075</v>
      </c>
      <c r="AI403" s="34">
        <v>890000</v>
      </c>
      <c r="AJ403" s="34">
        <v>790000</v>
      </c>
      <c r="AK403" s="34">
        <v>726000</v>
      </c>
      <c r="AL403" s="35">
        <v>0.12658227848101267</v>
      </c>
      <c r="AM403" s="35">
        <v>0.22589531680440772</v>
      </c>
      <c r="AN403" s="12">
        <v>2.7</v>
      </c>
      <c r="AO403" s="33">
        <v>0</v>
      </c>
      <c r="AP403" s="12">
        <v>2.7</v>
      </c>
      <c r="AQ403" s="32">
        <v>0.10124364047484455</v>
      </c>
      <c r="AR403" s="34">
        <v>630</v>
      </c>
      <c r="AS403" s="34">
        <v>580</v>
      </c>
      <c r="AT403" s="31">
        <v>8.6206896551724144E-2</v>
      </c>
      <c r="AU403" s="32">
        <v>0.34186940232240692</v>
      </c>
      <c r="AV403" s="36">
        <v>2101.1200000000003</v>
      </c>
      <c r="AW403" s="30">
        <v>0.80379999999999996</v>
      </c>
      <c r="AX403" s="30">
        <v>0.19620000000000001</v>
      </c>
      <c r="AY403" s="30">
        <v>0.94769999999999999</v>
      </c>
      <c r="AZ403" s="30">
        <v>5.0999999999999997E-2</v>
      </c>
      <c r="BA403" s="30">
        <v>0.39319999999999999</v>
      </c>
      <c r="BB403" s="30">
        <v>0.45500000000000002</v>
      </c>
      <c r="BC403" s="30">
        <v>0.14149999999999999</v>
      </c>
      <c r="BD403" s="37">
        <v>6</v>
      </c>
      <c r="BE403" s="29">
        <v>19</v>
      </c>
      <c r="BF403" s="38" t="s">
        <v>3115</v>
      </c>
      <c r="BG403" s="39">
        <v>138.50926578953201</v>
      </c>
      <c r="BH403" s="39">
        <v>-35.074084730848497</v>
      </c>
      <c r="BI403" s="40">
        <f t="shared" ref="BI403:BI466" si="98">IF(T403&lt;=1, 100, IF(T403&gt;=7, 1, ROUND(100 - ((T403-1)/6)*99, 0)))</f>
        <v>69</v>
      </c>
      <c r="BJ403" s="40">
        <f t="shared" ref="BJ403:BJ466" si="99">IF(AN403&lt;=1, 100, IF(AN403&gt;=7, 1, ROUND(100 - ((AN403-1)/6)*99, 0)))</f>
        <v>72</v>
      </c>
      <c r="BK403" s="40">
        <f t="shared" ref="BK403:BK466" si="100">IF(AH403&lt;=2, 100, IF(AH403&gt;=10, 1, ROUND(100 - ((AH403-2)/8)*99, 0)))</f>
        <v>96</v>
      </c>
      <c r="BL403" s="40">
        <f t="shared" ref="BL403:BL466" si="101">IF(OR(ISBLANK(AU403), AU403=""), "", IF(AU403&lt;=0, 100, IF(AU403&gt;=0.3, 1, ROUND(100 - (AU403/0.3)*99, 0))))</f>
        <v>1</v>
      </c>
      <c r="BM403" s="40">
        <f t="shared" ref="BM403:BM466" si="102">IF(AL403&lt;=0, 1, IF(AL403&gt;=0.2, 100, ROUND(1 + (AL403/0.2)*99, 0)))</f>
        <v>64</v>
      </c>
      <c r="BN403" s="40">
        <f t="shared" ref="BN403:BN466" si="103">IF(AQ403&lt;=0.01, 1, IF(AQ403&gt;=0.075, 100, ROUND(1 + ((AQ403-0.01)/0.065)*99, 0)))</f>
        <v>100</v>
      </c>
      <c r="BO403" s="40">
        <f t="shared" ref="BO403:BO466" si="104">IF(BE403&gt;=750, 1, IF(BE403&lt;=50, 100, ROUND(100 - 99 * (((BE403 - 50)/700)^0.75), 0)))</f>
        <v>100</v>
      </c>
      <c r="BP403" s="40">
        <f t="shared" ref="BP403:BP466" si="105">IF(BA403&gt;=0.5, 100, IF(BA403&lt;=0.05, 1, ROUND(1 + ((BA403-0.05)/0.45)*99, 0)))</f>
        <v>77</v>
      </c>
      <c r="BQ403" s="41">
        <f t="shared" ref="BQ403:BQ466" si="106">IF(X403&gt;=0.045, 100, IF(X403&lt;=0.015, 1, ROUND(1 + ((X403-0.015)/0.03)*99, 0)))</f>
        <v>71</v>
      </c>
      <c r="BR403" s="40">
        <f t="shared" ref="BR403:BR466" si="107">IF(AD403&lt;=5, 100, IF(AD403&gt;=15, 1, ROUND(100 - ((AD403-5)/10)*99, 0)))</f>
        <v>67</v>
      </c>
      <c r="BS403" s="41">
        <f t="shared" ref="BS403:BS466" si="108">IF(AC403&lt;=0.25, 100, IF(AC403&gt;=0.4, 1, ROUND(100 - ((AC403-0.25)/0.15)*99, 0)))</f>
        <v>67</v>
      </c>
      <c r="BT403" s="41">
        <f t="shared" ref="BT403:BT466" si="109">IF(Y403&lt;=1, 100, IF(Y403&gt;=7, 1, ROUND(100 - ((Y403-1)/6)*99, 0)))</f>
        <v>70</v>
      </c>
      <c r="BU403" s="41">
        <f t="shared" ref="BU403:BU466" si="110">BD403*10</f>
        <v>60</v>
      </c>
      <c r="BV403" s="41">
        <f t="shared" ref="BV403:BV466" si="111">IF(
  (
    IF($BI$2,0.1,0) + IF($BJ$2,0.1,0) + IF($BK$2,0.05,0) + IF($BL$2,0.07,0) + IF($BM$2,0.05,0) + IF($BN$2,0.1,0) +
    IF($BO$2,0.07,0) + IF($BP$2,0.08,0) + IF($BQ$2,0.08,0) + IF($BR$2,0.07,0) + IF($BS$2,0.07,0) + IF($BT$2,0.08,0) +
    IF($BU$2,0.08,0)
  ) = 0,
  "",
  ROUND(
    (
      IF($BI$2, BI403*0.1, 0) + IF($BJ$2, BJ403*0.1, 0) + IF($BK$2, BK403*0.05, 0) + IF($BL$2, BL403*0.07, 0) +
      IF($BM$2, BM403*0.05, 0) + IF($BN$2, BN403*0.1, 0) + IF($BO$2, BO403*0.07, 0) + IF($BP$2, BP403*0.08, 0) +
      IF($BQ$2, BQ403*0.08, 0) + IF($BR$2, BR403*0.07, 0) + IF($BS$2, BS403*0.07, 0) + IF($BT$2, BT403*0.08, 0) +
      IF($BU$2, BU403*0.08, 0)
    ) /
    (
      IF($BI$2,0.1,0) + IF($BJ$2,0.1,0) + IF($BK$2,0.05,0) + IF($BL$2,0.07,0) + IF($BM$2,0.05,0) +
      IF($BN$2,0.1,0) + IF($BO$2,0.07,0) + IF($BP$2,0.08,0) + IF($BQ$2,0.08,0) + IF($BR$2,0.07,0) +
      IF($BS$2,0.07,0) + IF($BT$2,0.08,0) + IF($BU$2,0.08,0)
    ),
  0)
)</f>
        <v>71</v>
      </c>
    </row>
    <row r="404" spans="2:74" x14ac:dyDescent="0.3">
      <c r="B404" s="12" t="s">
        <v>675</v>
      </c>
      <c r="C404" s="12">
        <v>403031069</v>
      </c>
      <c r="D404" s="12" t="s">
        <v>171</v>
      </c>
      <c r="E404" s="12" t="s">
        <v>172</v>
      </c>
      <c r="F404" s="12" t="s">
        <v>2084</v>
      </c>
      <c r="G404" s="12" t="s">
        <v>106</v>
      </c>
      <c r="H404" s="12" t="s">
        <v>86</v>
      </c>
      <c r="I404" s="28">
        <v>1450000</v>
      </c>
      <c r="J404" s="28">
        <v>1417750</v>
      </c>
      <c r="K404" s="28">
        <v>1280000</v>
      </c>
      <c r="L404" s="28">
        <v>1450000</v>
      </c>
      <c r="M404" s="28">
        <v>1410000</v>
      </c>
      <c r="N404" s="28">
        <v>1200000</v>
      </c>
      <c r="O404" s="29">
        <v>20</v>
      </c>
      <c r="P404" s="29">
        <v>21</v>
      </c>
      <c r="Q404" s="29">
        <v>21</v>
      </c>
      <c r="R404" s="28">
        <v>680</v>
      </c>
      <c r="S404" s="28">
        <v>650</v>
      </c>
      <c r="T404" s="30">
        <v>3.7</v>
      </c>
      <c r="U404" s="30">
        <v>0</v>
      </c>
      <c r="V404" s="30">
        <v>3.7</v>
      </c>
      <c r="W404" s="30">
        <v>3.6</v>
      </c>
      <c r="X404" s="31">
        <v>2.4386206896551726E-2</v>
      </c>
      <c r="Y404" s="30">
        <v>2.4</v>
      </c>
      <c r="Z404" s="30">
        <v>-0.10000000000000009</v>
      </c>
      <c r="AA404" s="30">
        <v>2.5</v>
      </c>
      <c r="AB404" s="30">
        <v>2.2000000000000002</v>
      </c>
      <c r="AC404" s="32">
        <v>0.2755982102327994</v>
      </c>
      <c r="AD404" s="30">
        <v>11.30139719563233</v>
      </c>
      <c r="AE404" s="12">
        <v>101</v>
      </c>
      <c r="AF404" s="12">
        <v>91</v>
      </c>
      <c r="AG404" s="12">
        <v>99</v>
      </c>
      <c r="AH404" s="33">
        <v>1.726027397260274</v>
      </c>
      <c r="AI404" s="34">
        <v>1190000</v>
      </c>
      <c r="AJ404" s="34">
        <v>975000</v>
      </c>
      <c r="AK404" s="34">
        <v>940000</v>
      </c>
      <c r="AL404" s="35">
        <v>0.22051282051282051</v>
      </c>
      <c r="AM404" s="35">
        <v>0.26595744680851063</v>
      </c>
      <c r="AN404" s="12">
        <v>2.8</v>
      </c>
      <c r="AO404" s="33">
        <v>-0.20000000000000018</v>
      </c>
      <c r="AP404" s="12">
        <v>3</v>
      </c>
      <c r="AQ404" s="32">
        <v>0.10877192982456141</v>
      </c>
      <c r="AR404" s="34">
        <v>650</v>
      </c>
      <c r="AS404" s="34">
        <v>620</v>
      </c>
      <c r="AT404" s="31">
        <v>4.8387096774193547E-2</v>
      </c>
      <c r="AU404" s="32">
        <v>0.3365932016986849</v>
      </c>
      <c r="AV404" s="36">
        <v>2467.36</v>
      </c>
      <c r="AW404" s="30">
        <v>0.74019999999999997</v>
      </c>
      <c r="AX404" s="30">
        <v>0.25979999999999998</v>
      </c>
      <c r="AY404" s="30">
        <v>0.71279999999999999</v>
      </c>
      <c r="AZ404" s="30">
        <v>0.13600000000000001</v>
      </c>
      <c r="BA404" s="30">
        <v>0.42320000000000002</v>
      </c>
      <c r="BB404" s="30">
        <v>0.3669</v>
      </c>
      <c r="BC404" s="30">
        <v>0.18459999999999999</v>
      </c>
      <c r="BD404" s="37">
        <v>9.5</v>
      </c>
      <c r="BE404" s="29">
        <v>7</v>
      </c>
      <c r="BF404" s="38" t="s">
        <v>3116</v>
      </c>
      <c r="BG404" s="39">
        <v>138.617111949399</v>
      </c>
      <c r="BH404" s="39">
        <v>-34.982476129689303</v>
      </c>
      <c r="BI404" s="40">
        <f t="shared" si="98"/>
        <v>55</v>
      </c>
      <c r="BJ404" s="40">
        <f t="shared" si="99"/>
        <v>70</v>
      </c>
      <c r="BK404" s="40">
        <f t="shared" si="100"/>
        <v>100</v>
      </c>
      <c r="BL404" s="40">
        <f t="shared" si="101"/>
        <v>1</v>
      </c>
      <c r="BM404" s="40">
        <f t="shared" si="102"/>
        <v>100</v>
      </c>
      <c r="BN404" s="40">
        <f t="shared" si="103"/>
        <v>100</v>
      </c>
      <c r="BO404" s="40">
        <f t="shared" si="104"/>
        <v>100</v>
      </c>
      <c r="BP404" s="40">
        <f t="shared" si="105"/>
        <v>83</v>
      </c>
      <c r="BQ404" s="41">
        <f t="shared" si="106"/>
        <v>32</v>
      </c>
      <c r="BR404" s="40">
        <f t="shared" si="107"/>
        <v>38</v>
      </c>
      <c r="BS404" s="41">
        <f t="shared" si="108"/>
        <v>83</v>
      </c>
      <c r="BT404" s="41">
        <f t="shared" si="109"/>
        <v>77</v>
      </c>
      <c r="BU404" s="41">
        <f t="shared" si="110"/>
        <v>95</v>
      </c>
      <c r="BV404" s="41">
        <f t="shared" si="111"/>
        <v>71</v>
      </c>
    </row>
    <row r="405" spans="2:74" x14ac:dyDescent="0.3">
      <c r="B405" s="12" t="s">
        <v>676</v>
      </c>
      <c r="C405" s="12">
        <v>403041071</v>
      </c>
      <c r="D405" s="12" t="s">
        <v>209</v>
      </c>
      <c r="E405" s="12" t="s">
        <v>172</v>
      </c>
      <c r="F405" s="12" t="s">
        <v>2084</v>
      </c>
      <c r="G405" s="12" t="s">
        <v>106</v>
      </c>
      <c r="H405" s="12" t="s">
        <v>86</v>
      </c>
      <c r="I405" s="28">
        <v>844750</v>
      </c>
      <c r="J405" s="28">
        <v>805510</v>
      </c>
      <c r="K405" s="28">
        <v>731700</v>
      </c>
      <c r="L405" s="28">
        <v>782000</v>
      </c>
      <c r="M405" s="28">
        <v>768000</v>
      </c>
      <c r="N405" s="28">
        <v>702000</v>
      </c>
      <c r="O405" s="29">
        <v>22</v>
      </c>
      <c r="P405" s="29">
        <v>22</v>
      </c>
      <c r="Q405" s="29">
        <v>23</v>
      </c>
      <c r="R405" s="28">
        <v>600</v>
      </c>
      <c r="S405" s="28">
        <v>550</v>
      </c>
      <c r="T405" s="30">
        <v>2.2000000000000002</v>
      </c>
      <c r="U405" s="30">
        <v>0</v>
      </c>
      <c r="V405" s="30">
        <v>2.2000000000000002</v>
      </c>
      <c r="W405" s="30">
        <v>2.7</v>
      </c>
      <c r="X405" s="31">
        <v>3.6934004143237643E-2</v>
      </c>
      <c r="Y405" s="30">
        <v>1.6</v>
      </c>
      <c r="Z405" s="30">
        <v>-9.9999999999999867E-2</v>
      </c>
      <c r="AA405" s="30">
        <v>1.7</v>
      </c>
      <c r="AB405" s="30">
        <v>1.7</v>
      </c>
      <c r="AC405" s="32">
        <v>0.2964661238042533</v>
      </c>
      <c r="AD405" s="30">
        <v>8.0269153231936841</v>
      </c>
      <c r="AE405" s="12">
        <v>438</v>
      </c>
      <c r="AF405" s="12">
        <v>349</v>
      </c>
      <c r="AG405" s="12">
        <v>366</v>
      </c>
      <c r="AH405" s="33">
        <v>2.3387978142076502</v>
      </c>
      <c r="AI405" s="34">
        <v>745000</v>
      </c>
      <c r="AJ405" s="34">
        <v>657000</v>
      </c>
      <c r="AK405" s="34">
        <v>600000</v>
      </c>
      <c r="AL405" s="35">
        <v>0.13394216133942161</v>
      </c>
      <c r="AM405" s="35">
        <v>0.24166666666666667</v>
      </c>
      <c r="AN405" s="12">
        <v>2.8</v>
      </c>
      <c r="AO405" s="33">
        <v>0</v>
      </c>
      <c r="AP405" s="12">
        <v>2.8</v>
      </c>
      <c r="AQ405" s="32">
        <v>0.11594202898550725</v>
      </c>
      <c r="AR405" s="34">
        <v>560</v>
      </c>
      <c r="AS405" s="34">
        <v>520</v>
      </c>
      <c r="AT405" s="31">
        <v>7.6923076923076927E-2</v>
      </c>
      <c r="AU405" s="32">
        <v>0.43377969749140266</v>
      </c>
      <c r="AV405" s="36">
        <v>2023.8400000000001</v>
      </c>
      <c r="AW405" s="30">
        <v>0.78620000000000001</v>
      </c>
      <c r="AX405" s="30">
        <v>0.21379999999999999</v>
      </c>
      <c r="AY405" s="30">
        <v>0.94679999999999997</v>
      </c>
      <c r="AZ405" s="30">
        <v>5.1999999999999998E-2</v>
      </c>
      <c r="BA405" s="30">
        <v>0.3402</v>
      </c>
      <c r="BB405" s="30">
        <v>0.48570000000000002</v>
      </c>
      <c r="BC405" s="30">
        <v>0.13730000000000001</v>
      </c>
      <c r="BD405" s="37">
        <v>4</v>
      </c>
      <c r="BE405" s="29">
        <v>18</v>
      </c>
      <c r="BF405" s="38" t="s">
        <v>3117</v>
      </c>
      <c r="BG405" s="39">
        <v>138.61028397895899</v>
      </c>
      <c r="BH405" s="39">
        <v>-35.079926154285801</v>
      </c>
      <c r="BI405" s="40">
        <f t="shared" si="98"/>
        <v>80</v>
      </c>
      <c r="BJ405" s="40">
        <f t="shared" si="99"/>
        <v>70</v>
      </c>
      <c r="BK405" s="40">
        <f t="shared" si="100"/>
        <v>96</v>
      </c>
      <c r="BL405" s="40">
        <f t="shared" si="101"/>
        <v>1</v>
      </c>
      <c r="BM405" s="40">
        <f t="shared" si="102"/>
        <v>67</v>
      </c>
      <c r="BN405" s="40">
        <f t="shared" si="103"/>
        <v>100</v>
      </c>
      <c r="BO405" s="40">
        <f t="shared" si="104"/>
        <v>100</v>
      </c>
      <c r="BP405" s="40">
        <f t="shared" si="105"/>
        <v>65</v>
      </c>
      <c r="BQ405" s="41">
        <f t="shared" si="106"/>
        <v>73</v>
      </c>
      <c r="BR405" s="40">
        <f t="shared" si="107"/>
        <v>70</v>
      </c>
      <c r="BS405" s="41">
        <f t="shared" si="108"/>
        <v>69</v>
      </c>
      <c r="BT405" s="41">
        <f t="shared" si="109"/>
        <v>90</v>
      </c>
      <c r="BU405" s="41">
        <f t="shared" si="110"/>
        <v>40</v>
      </c>
      <c r="BV405" s="41">
        <f t="shared" si="111"/>
        <v>71</v>
      </c>
    </row>
    <row r="406" spans="2:74" x14ac:dyDescent="0.3">
      <c r="B406" s="12" t="s">
        <v>677</v>
      </c>
      <c r="C406" s="12">
        <v>405041128</v>
      </c>
      <c r="D406" s="12" t="s">
        <v>139</v>
      </c>
      <c r="E406" s="12" t="s">
        <v>134</v>
      </c>
      <c r="F406" s="12" t="s">
        <v>2713</v>
      </c>
      <c r="G406" s="12" t="s">
        <v>106</v>
      </c>
      <c r="H406" s="12" t="s">
        <v>86</v>
      </c>
      <c r="I406" s="28">
        <v>431500</v>
      </c>
      <c r="J406" s="28">
        <v>465000</v>
      </c>
      <c r="K406" s="28">
        <v>395000</v>
      </c>
      <c r="L406" s="28">
        <v>400000</v>
      </c>
      <c r="M406" s="28">
        <v>402000</v>
      </c>
      <c r="N406" s="28">
        <v>330000</v>
      </c>
      <c r="O406" s="29">
        <v>41</v>
      </c>
      <c r="P406" s="29">
        <v>45</v>
      </c>
      <c r="Q406" s="29">
        <v>42</v>
      </c>
      <c r="R406" s="28">
        <v>400</v>
      </c>
      <c r="S406" s="28">
        <v>380</v>
      </c>
      <c r="T406" s="30">
        <v>1.9</v>
      </c>
      <c r="U406" s="30">
        <v>9.9999999999999867E-2</v>
      </c>
      <c r="V406" s="30">
        <v>1.8</v>
      </c>
      <c r="W406" s="30">
        <v>1.5</v>
      </c>
      <c r="X406" s="31">
        <v>4.8203939745075322E-2</v>
      </c>
      <c r="Y406" s="30">
        <v>0.4</v>
      </c>
      <c r="Z406" s="30">
        <v>0</v>
      </c>
      <c r="AA406" s="30">
        <v>0.4</v>
      </c>
      <c r="AB406" s="30">
        <v>0.3</v>
      </c>
      <c r="AC406" s="32">
        <v>0.40083373416706747</v>
      </c>
      <c r="AD406" s="30">
        <v>8.3153728987062312</v>
      </c>
      <c r="AE406" s="12">
        <v>165</v>
      </c>
      <c r="AF406" s="12">
        <v>188</v>
      </c>
      <c r="AG406" s="12">
        <v>139</v>
      </c>
      <c r="AH406" s="33">
        <v>3.4198988195615514</v>
      </c>
      <c r="AI406" s="34">
        <v>445000</v>
      </c>
      <c r="AJ406" s="34">
        <v>370000</v>
      </c>
      <c r="AK406" s="34">
        <v>340000</v>
      </c>
      <c r="AL406" s="35">
        <v>0.20270270270270271</v>
      </c>
      <c r="AM406" s="35">
        <v>0.30882352941176472</v>
      </c>
      <c r="AN406" s="12">
        <v>2</v>
      </c>
      <c r="AO406" s="33">
        <v>0.10000000000000009</v>
      </c>
      <c r="AP406" s="12">
        <v>1.9</v>
      </c>
      <c r="AQ406" s="32">
        <v>6.7924528301886791E-2</v>
      </c>
      <c r="AR406" s="34">
        <v>385</v>
      </c>
      <c r="AS406" s="34">
        <v>370</v>
      </c>
      <c r="AT406" s="31">
        <v>4.0540540540540543E-2</v>
      </c>
      <c r="AU406" s="32">
        <v>0.40280355091871528</v>
      </c>
      <c r="AV406" s="36">
        <v>997.92000000000007</v>
      </c>
      <c r="AW406" s="30">
        <v>0.59909999999999997</v>
      </c>
      <c r="AX406" s="30">
        <v>0.40089999999999998</v>
      </c>
      <c r="AY406" s="30">
        <v>0.96189999999999998</v>
      </c>
      <c r="AZ406" s="30">
        <v>1.77E-2</v>
      </c>
      <c r="BA406" s="30">
        <v>0.56179999999999997</v>
      </c>
      <c r="BB406" s="30">
        <v>0.2301</v>
      </c>
      <c r="BC406" s="30">
        <v>0.1623</v>
      </c>
      <c r="BD406" s="37">
        <v>1.5</v>
      </c>
      <c r="BE406" s="29">
        <v>115</v>
      </c>
      <c r="BF406" s="38" t="s">
        <v>3118</v>
      </c>
      <c r="BG406" s="39">
        <v>137.34612982938901</v>
      </c>
      <c r="BH406" s="39">
        <v>-35.066789925869003</v>
      </c>
      <c r="BI406" s="40">
        <f t="shared" si="98"/>
        <v>85</v>
      </c>
      <c r="BJ406" s="40">
        <f t="shared" si="99"/>
        <v>84</v>
      </c>
      <c r="BK406" s="40">
        <f t="shared" si="100"/>
        <v>82</v>
      </c>
      <c r="BL406" s="40">
        <f t="shared" si="101"/>
        <v>1</v>
      </c>
      <c r="BM406" s="40">
        <f t="shared" si="102"/>
        <v>100</v>
      </c>
      <c r="BN406" s="40">
        <f t="shared" si="103"/>
        <v>89</v>
      </c>
      <c r="BO406" s="40">
        <f t="shared" si="104"/>
        <v>83</v>
      </c>
      <c r="BP406" s="40">
        <f t="shared" si="105"/>
        <v>100</v>
      </c>
      <c r="BQ406" s="41">
        <f t="shared" si="106"/>
        <v>100</v>
      </c>
      <c r="BR406" s="40">
        <f t="shared" si="107"/>
        <v>67</v>
      </c>
      <c r="BS406" s="41">
        <f t="shared" si="108"/>
        <v>1</v>
      </c>
      <c r="BT406" s="41">
        <f t="shared" si="109"/>
        <v>100</v>
      </c>
      <c r="BU406" s="41">
        <f t="shared" si="110"/>
        <v>15</v>
      </c>
      <c r="BV406" s="41">
        <f t="shared" si="111"/>
        <v>71</v>
      </c>
    </row>
    <row r="407" spans="2:74" x14ac:dyDescent="0.3">
      <c r="B407" s="12" t="s">
        <v>678</v>
      </c>
      <c r="C407" s="12">
        <v>407011145</v>
      </c>
      <c r="D407" s="12" t="s">
        <v>574</v>
      </c>
      <c r="E407" s="12" t="s">
        <v>105</v>
      </c>
      <c r="F407" s="12" t="s">
        <v>2713</v>
      </c>
      <c r="G407" s="12" t="s">
        <v>106</v>
      </c>
      <c r="H407" s="12" t="s">
        <v>86</v>
      </c>
      <c r="I407" s="28">
        <v>495000</v>
      </c>
      <c r="J407" s="28">
        <v>495000</v>
      </c>
      <c r="K407" s="28">
        <v>480000</v>
      </c>
      <c r="L407" s="28">
        <v>399000</v>
      </c>
      <c r="M407" s="28">
        <v>357500</v>
      </c>
      <c r="N407" s="28">
        <v>410000</v>
      </c>
      <c r="O407" s="29">
        <v>57</v>
      </c>
      <c r="P407" s="29">
        <v>64</v>
      </c>
      <c r="Q407" s="29">
        <v>52</v>
      </c>
      <c r="R407" s="28">
        <v>375</v>
      </c>
      <c r="S407" s="28">
        <v>350</v>
      </c>
      <c r="T407" s="30">
        <v>0.9</v>
      </c>
      <c r="U407" s="30">
        <v>-9.9999999999999978E-2</v>
      </c>
      <c r="V407" s="30">
        <v>1</v>
      </c>
      <c r="W407" s="30">
        <v>0.9</v>
      </c>
      <c r="X407" s="31">
        <v>3.9393939393939391E-2</v>
      </c>
      <c r="Y407" s="30">
        <v>0.7</v>
      </c>
      <c r="Z407" s="30">
        <v>0</v>
      </c>
      <c r="AA407" s="30">
        <v>0.7</v>
      </c>
      <c r="AB407" s="30">
        <v>0.4</v>
      </c>
      <c r="AC407" s="32">
        <v>0.29682750759878418</v>
      </c>
      <c r="AD407" s="30">
        <v>7.5348521159691373</v>
      </c>
      <c r="AE407" s="12">
        <v>422</v>
      </c>
      <c r="AF407" s="12">
        <v>338</v>
      </c>
      <c r="AG407" s="12">
        <v>287</v>
      </c>
      <c r="AH407" s="33">
        <v>4.2707930367504829</v>
      </c>
      <c r="AI407" s="34">
        <v>650000</v>
      </c>
      <c r="AJ407" s="34">
        <v>623000</v>
      </c>
      <c r="AK407" s="34">
        <v>560000</v>
      </c>
      <c r="AL407" s="35">
        <v>4.3338683788121987E-2</v>
      </c>
      <c r="AM407" s="35">
        <v>0.16071428571428573</v>
      </c>
      <c r="AN407" s="12">
        <v>2.2999999999999998</v>
      </c>
      <c r="AO407" s="33">
        <v>-0.10000000000000009</v>
      </c>
      <c r="AP407" s="12">
        <v>2.4</v>
      </c>
      <c r="AQ407" s="32">
        <v>9.1176470588235289E-2</v>
      </c>
      <c r="AR407" s="34">
        <v>500</v>
      </c>
      <c r="AS407" s="34">
        <v>465</v>
      </c>
      <c r="AT407" s="31">
        <v>7.5268817204301078E-2</v>
      </c>
      <c r="AU407" s="32">
        <v>0.35250754422969693</v>
      </c>
      <c r="AV407" s="36">
        <v>1263.3600000000001</v>
      </c>
      <c r="AW407" s="30">
        <v>0.63780000000000003</v>
      </c>
      <c r="AX407" s="30">
        <v>0.36220000000000002</v>
      </c>
      <c r="AY407" s="30">
        <v>0.94850000000000001</v>
      </c>
      <c r="AZ407" s="30">
        <v>2.53E-2</v>
      </c>
      <c r="BA407" s="30">
        <v>0.43509999999999999</v>
      </c>
      <c r="BB407" s="30">
        <v>0.27629999999999999</v>
      </c>
      <c r="BC407" s="30">
        <v>0.22159999999999999</v>
      </c>
      <c r="BD407" s="37">
        <v>2.5</v>
      </c>
      <c r="BE407" s="29">
        <v>165</v>
      </c>
      <c r="BF407" s="38" t="s">
        <v>3119</v>
      </c>
      <c r="BG407" s="39">
        <v>137.156449914446</v>
      </c>
      <c r="BH407" s="39">
        <v>-35.817517431342203</v>
      </c>
      <c r="BI407" s="40">
        <f t="shared" si="98"/>
        <v>100</v>
      </c>
      <c r="BJ407" s="40">
        <f t="shared" si="99"/>
        <v>79</v>
      </c>
      <c r="BK407" s="40">
        <f t="shared" si="100"/>
        <v>72</v>
      </c>
      <c r="BL407" s="40">
        <f t="shared" si="101"/>
        <v>1</v>
      </c>
      <c r="BM407" s="40">
        <f t="shared" si="102"/>
        <v>22</v>
      </c>
      <c r="BN407" s="40">
        <f t="shared" si="103"/>
        <v>100</v>
      </c>
      <c r="BO407" s="40">
        <f t="shared" si="104"/>
        <v>74</v>
      </c>
      <c r="BP407" s="40">
        <f t="shared" si="105"/>
        <v>86</v>
      </c>
      <c r="BQ407" s="41">
        <f t="shared" si="106"/>
        <v>82</v>
      </c>
      <c r="BR407" s="40">
        <f t="shared" si="107"/>
        <v>75</v>
      </c>
      <c r="BS407" s="41">
        <f t="shared" si="108"/>
        <v>69</v>
      </c>
      <c r="BT407" s="41">
        <f t="shared" si="109"/>
        <v>100</v>
      </c>
      <c r="BU407" s="41">
        <f t="shared" si="110"/>
        <v>25</v>
      </c>
      <c r="BV407" s="41">
        <f t="shared" si="111"/>
        <v>71</v>
      </c>
    </row>
    <row r="408" spans="2:74" x14ac:dyDescent="0.3">
      <c r="B408" s="12" t="s">
        <v>679</v>
      </c>
      <c r="C408" s="12">
        <v>407021150</v>
      </c>
      <c r="D408" s="12" t="s">
        <v>141</v>
      </c>
      <c r="E408" s="12" t="s">
        <v>105</v>
      </c>
      <c r="F408" s="12" t="s">
        <v>2713</v>
      </c>
      <c r="G408" s="12" t="s">
        <v>106</v>
      </c>
      <c r="H408" s="12" t="s">
        <v>86</v>
      </c>
      <c r="I408" s="28">
        <v>549000</v>
      </c>
      <c r="J408" s="28">
        <v>529000</v>
      </c>
      <c r="K408" s="28">
        <v>439000</v>
      </c>
      <c r="L408" s="28">
        <v>495000</v>
      </c>
      <c r="M408" s="28">
        <v>550000</v>
      </c>
      <c r="N408" s="28">
        <v>410000</v>
      </c>
      <c r="O408" s="29">
        <v>48</v>
      </c>
      <c r="P408" s="29">
        <v>44</v>
      </c>
      <c r="Q408" s="29">
        <v>62</v>
      </c>
      <c r="R408" s="28">
        <v>380</v>
      </c>
      <c r="S408" s="28">
        <v>400</v>
      </c>
      <c r="T408" s="30">
        <v>1.4</v>
      </c>
      <c r="U408" s="30">
        <v>-0.20000000000000018</v>
      </c>
      <c r="V408" s="30">
        <v>1.6</v>
      </c>
      <c r="W408" s="30">
        <v>1.8</v>
      </c>
      <c r="X408" s="31">
        <v>3.5992714025500909E-2</v>
      </c>
      <c r="Y408" s="30">
        <v>0.6</v>
      </c>
      <c r="Z408" s="30">
        <v>-9.9999999999999978E-2</v>
      </c>
      <c r="AA408" s="30">
        <v>0.7</v>
      </c>
      <c r="AB408" s="30">
        <v>1</v>
      </c>
      <c r="AC408" s="32">
        <v>0.2144663175004515</v>
      </c>
      <c r="AD408" s="30">
        <v>5.9586036592989808</v>
      </c>
      <c r="AE408" s="12">
        <v>368</v>
      </c>
      <c r="AF408" s="12">
        <v>388</v>
      </c>
      <c r="AG408" s="12">
        <v>313</v>
      </c>
      <c r="AH408" s="33">
        <v>4.8745837957824643</v>
      </c>
      <c r="AI408" s="34">
        <v>397000</v>
      </c>
      <c r="AJ408" s="34">
        <v>383000</v>
      </c>
      <c r="AK408" s="34">
        <v>370000</v>
      </c>
      <c r="AL408" s="35">
        <v>3.6553524804177548E-2</v>
      </c>
      <c r="AM408" s="35">
        <v>7.2972972972972977E-2</v>
      </c>
      <c r="AN408" s="12">
        <v>1.9</v>
      </c>
      <c r="AO408" s="33">
        <v>9.9999999999999867E-2</v>
      </c>
      <c r="AP408" s="12">
        <v>1.8</v>
      </c>
      <c r="AQ408" s="32">
        <v>6.6108786610878656E-2</v>
      </c>
      <c r="AR408" s="34">
        <v>420</v>
      </c>
      <c r="AS408" s="34">
        <v>385</v>
      </c>
      <c r="AT408" s="31">
        <v>9.0909090909090912E-2</v>
      </c>
      <c r="AU408" s="32">
        <v>0.26067178425289039</v>
      </c>
      <c r="AV408" s="36">
        <v>1771.8400000000001</v>
      </c>
      <c r="AW408" s="30">
        <v>0.76349999999999996</v>
      </c>
      <c r="AX408" s="30">
        <v>0.23649999999999999</v>
      </c>
      <c r="AY408" s="30">
        <v>0.95450000000000002</v>
      </c>
      <c r="AZ408" s="30">
        <v>1.03E-2</v>
      </c>
      <c r="BA408" s="30">
        <v>0.42630000000000001</v>
      </c>
      <c r="BB408" s="30">
        <v>0.40089999999999998</v>
      </c>
      <c r="BC408" s="30">
        <v>0.1205</v>
      </c>
      <c r="BD408" s="37">
        <v>3.5</v>
      </c>
      <c r="BE408" s="29">
        <v>367</v>
      </c>
      <c r="BF408" s="38" t="s">
        <v>3120</v>
      </c>
      <c r="BG408" s="39">
        <v>140.55981605045699</v>
      </c>
      <c r="BH408" s="39">
        <v>-37.820224071815602</v>
      </c>
      <c r="BI408" s="40">
        <f t="shared" si="98"/>
        <v>93</v>
      </c>
      <c r="BJ408" s="40">
        <f t="shared" si="99"/>
        <v>85</v>
      </c>
      <c r="BK408" s="40">
        <f t="shared" si="100"/>
        <v>64</v>
      </c>
      <c r="BL408" s="40">
        <f t="shared" si="101"/>
        <v>14</v>
      </c>
      <c r="BM408" s="40">
        <f t="shared" si="102"/>
        <v>19</v>
      </c>
      <c r="BN408" s="40">
        <f t="shared" si="103"/>
        <v>86</v>
      </c>
      <c r="BO408" s="40">
        <f t="shared" si="104"/>
        <v>45</v>
      </c>
      <c r="BP408" s="40">
        <f t="shared" si="105"/>
        <v>84</v>
      </c>
      <c r="BQ408" s="41">
        <f t="shared" si="106"/>
        <v>70</v>
      </c>
      <c r="BR408" s="40">
        <f t="shared" si="107"/>
        <v>91</v>
      </c>
      <c r="BS408" s="41">
        <f t="shared" si="108"/>
        <v>100</v>
      </c>
      <c r="BT408" s="41">
        <f t="shared" si="109"/>
        <v>100</v>
      </c>
      <c r="BU408" s="41">
        <f t="shared" si="110"/>
        <v>35</v>
      </c>
      <c r="BV408" s="41">
        <f t="shared" si="111"/>
        <v>71</v>
      </c>
    </row>
    <row r="409" spans="2:74" x14ac:dyDescent="0.3">
      <c r="B409" s="12" t="s">
        <v>680</v>
      </c>
      <c r="C409" s="12">
        <v>407031167</v>
      </c>
      <c r="D409" s="12" t="s">
        <v>104</v>
      </c>
      <c r="E409" s="12" t="s">
        <v>105</v>
      </c>
      <c r="F409" s="12" t="s">
        <v>2713</v>
      </c>
      <c r="G409" s="12" t="s">
        <v>106</v>
      </c>
      <c r="H409" s="12" t="s">
        <v>86</v>
      </c>
      <c r="I409" s="28">
        <v>413000</v>
      </c>
      <c r="J409" s="28">
        <v>410000</v>
      </c>
      <c r="K409" s="28">
        <v>345000</v>
      </c>
      <c r="L409" s="28">
        <v>395000</v>
      </c>
      <c r="M409" s="28">
        <v>380000</v>
      </c>
      <c r="N409" s="28">
        <v>349000</v>
      </c>
      <c r="O409" s="29">
        <v>35</v>
      </c>
      <c r="P409" s="29">
        <v>35</v>
      </c>
      <c r="Q409" s="29">
        <v>31</v>
      </c>
      <c r="R409" s="28">
        <v>380</v>
      </c>
      <c r="S409" s="28">
        <v>380</v>
      </c>
      <c r="T409" s="30">
        <v>2</v>
      </c>
      <c r="U409" s="30">
        <v>0</v>
      </c>
      <c r="V409" s="30">
        <v>2</v>
      </c>
      <c r="W409" s="30">
        <v>2.1</v>
      </c>
      <c r="X409" s="31">
        <v>4.7845036319612594E-2</v>
      </c>
      <c r="Y409" s="30">
        <v>2</v>
      </c>
      <c r="Z409" s="30">
        <v>-0.10000000000000009</v>
      </c>
      <c r="AA409" s="30">
        <v>2.1</v>
      </c>
      <c r="AB409" s="30">
        <v>1.8</v>
      </c>
      <c r="AC409" s="32">
        <v>0.33361427166736896</v>
      </c>
      <c r="AD409" s="30">
        <v>6.9728084108615072</v>
      </c>
      <c r="AE409" s="12">
        <v>309</v>
      </c>
      <c r="AF409" s="12">
        <v>294</v>
      </c>
      <c r="AG409" s="12">
        <v>314</v>
      </c>
      <c r="AH409" s="33">
        <v>4.0190703218116806</v>
      </c>
      <c r="AI409" s="34">
        <v>395000</v>
      </c>
      <c r="AJ409" s="34">
        <v>360000</v>
      </c>
      <c r="AK409" s="34">
        <v>327500</v>
      </c>
      <c r="AL409" s="35">
        <v>9.7222222222222224E-2</v>
      </c>
      <c r="AM409" s="35">
        <v>0.20610687022900764</v>
      </c>
      <c r="AN409" s="12">
        <v>1.4</v>
      </c>
      <c r="AO409" s="33">
        <v>0</v>
      </c>
      <c r="AP409" s="12">
        <v>1.4</v>
      </c>
      <c r="AQ409" s="32">
        <v>7.1739130434782611E-2</v>
      </c>
      <c r="AR409" s="34">
        <v>430</v>
      </c>
      <c r="AS409" s="34">
        <v>380</v>
      </c>
      <c r="AT409" s="31">
        <v>0.13157894736842105</v>
      </c>
      <c r="AU409" s="32">
        <v>0.22373993210683321</v>
      </c>
      <c r="AV409" s="36">
        <v>1139.0400000000002</v>
      </c>
      <c r="AW409" s="30">
        <v>0.61439999999999995</v>
      </c>
      <c r="AX409" s="30">
        <v>0.3856</v>
      </c>
      <c r="AY409" s="30">
        <v>0.79510000000000003</v>
      </c>
      <c r="AZ409" s="30">
        <v>0.16209999999999999</v>
      </c>
      <c r="BA409" s="30">
        <v>0.33179999999999998</v>
      </c>
      <c r="BB409" s="30">
        <v>0.2417</v>
      </c>
      <c r="BC409" s="30">
        <v>0.36509999999999998</v>
      </c>
      <c r="BD409" s="37">
        <v>3</v>
      </c>
      <c r="BE409" s="29">
        <v>214</v>
      </c>
      <c r="BF409" s="38" t="s">
        <v>3121</v>
      </c>
      <c r="BG409" s="39">
        <v>140.746615498213</v>
      </c>
      <c r="BH409" s="39">
        <v>-34.162886753001999</v>
      </c>
      <c r="BI409" s="40">
        <f t="shared" si="98"/>
        <v>84</v>
      </c>
      <c r="BJ409" s="40">
        <f t="shared" si="99"/>
        <v>93</v>
      </c>
      <c r="BK409" s="40">
        <f t="shared" si="100"/>
        <v>75</v>
      </c>
      <c r="BL409" s="40">
        <f t="shared" si="101"/>
        <v>26</v>
      </c>
      <c r="BM409" s="40">
        <f t="shared" si="102"/>
        <v>49</v>
      </c>
      <c r="BN409" s="40">
        <f t="shared" si="103"/>
        <v>95</v>
      </c>
      <c r="BO409" s="40">
        <f t="shared" si="104"/>
        <v>67</v>
      </c>
      <c r="BP409" s="40">
        <f t="shared" si="105"/>
        <v>63</v>
      </c>
      <c r="BQ409" s="41">
        <f t="shared" si="106"/>
        <v>100</v>
      </c>
      <c r="BR409" s="40">
        <f t="shared" si="107"/>
        <v>80</v>
      </c>
      <c r="BS409" s="41">
        <f t="shared" si="108"/>
        <v>45</v>
      </c>
      <c r="BT409" s="41">
        <f t="shared" si="109"/>
        <v>84</v>
      </c>
      <c r="BU409" s="41">
        <f t="shared" si="110"/>
        <v>30</v>
      </c>
      <c r="BV409" s="41">
        <f t="shared" si="111"/>
        <v>71</v>
      </c>
    </row>
    <row r="410" spans="2:74" x14ac:dyDescent="0.3">
      <c r="B410" s="12" t="s">
        <v>681</v>
      </c>
      <c r="C410" s="12">
        <v>501021014</v>
      </c>
      <c r="D410" s="12" t="s">
        <v>216</v>
      </c>
      <c r="E410" s="12" t="s">
        <v>216</v>
      </c>
      <c r="F410" s="12" t="s">
        <v>2720</v>
      </c>
      <c r="G410" s="12" t="s">
        <v>120</v>
      </c>
      <c r="H410" s="12" t="s">
        <v>86</v>
      </c>
      <c r="I410" s="28">
        <v>595000</v>
      </c>
      <c r="J410" s="28">
        <v>566100</v>
      </c>
      <c r="K410" s="28">
        <v>479100</v>
      </c>
      <c r="L410" s="28">
        <v>560000</v>
      </c>
      <c r="M410" s="28">
        <v>560000</v>
      </c>
      <c r="N410" s="28">
        <v>410000</v>
      </c>
      <c r="O410" s="29">
        <v>43</v>
      </c>
      <c r="P410" s="29">
        <v>46</v>
      </c>
      <c r="Q410" s="29">
        <v>58</v>
      </c>
      <c r="R410" s="28">
        <v>550</v>
      </c>
      <c r="S410" s="28">
        <v>550</v>
      </c>
      <c r="T410" s="30">
        <v>2.2999999999999998</v>
      </c>
      <c r="U410" s="30">
        <v>-0.10000000000000009</v>
      </c>
      <c r="V410" s="30">
        <v>2.4</v>
      </c>
      <c r="W410" s="30">
        <v>2.2999999999999998</v>
      </c>
      <c r="X410" s="31">
        <v>4.80672268907563E-2</v>
      </c>
      <c r="Y410" s="30">
        <v>0.9</v>
      </c>
      <c r="Z410" s="30">
        <v>0.20000000000000007</v>
      </c>
      <c r="AA410" s="30">
        <v>0.7</v>
      </c>
      <c r="AB410" s="30">
        <v>0.6</v>
      </c>
      <c r="AC410" s="32">
        <v>0.32781804310509244</v>
      </c>
      <c r="AD410" s="30">
        <v>6.8199907569066429</v>
      </c>
      <c r="AE410" s="12">
        <v>462</v>
      </c>
      <c r="AF410" s="12">
        <v>469</v>
      </c>
      <c r="AG410" s="12">
        <v>436</v>
      </c>
      <c r="AH410" s="33">
        <v>3.07112462006079</v>
      </c>
      <c r="AI410" s="34">
        <v>620000</v>
      </c>
      <c r="AJ410" s="34">
        <v>485000</v>
      </c>
      <c r="AK410" s="34">
        <v>430000</v>
      </c>
      <c r="AL410" s="35">
        <v>0.27835051546391754</v>
      </c>
      <c r="AM410" s="35">
        <v>0.44186046511627908</v>
      </c>
      <c r="AN410" s="12">
        <v>3.4</v>
      </c>
      <c r="AO410" s="33">
        <v>0</v>
      </c>
      <c r="AP410" s="12">
        <v>3.4</v>
      </c>
      <c r="AQ410" s="32">
        <v>7.7142857142857152E-2</v>
      </c>
      <c r="AR410" s="34">
        <v>600</v>
      </c>
      <c r="AS410" s="34">
        <v>550</v>
      </c>
      <c r="AT410" s="31">
        <v>9.0909090909090912E-2</v>
      </c>
      <c r="AU410" s="32">
        <v>0.40859740939695754</v>
      </c>
      <c r="AV410" s="36">
        <v>1677.7600000000002</v>
      </c>
      <c r="AW410" s="30">
        <v>0.73250000000000004</v>
      </c>
      <c r="AX410" s="30">
        <v>0.26750000000000002</v>
      </c>
      <c r="AY410" s="30">
        <v>0.94630000000000003</v>
      </c>
      <c r="AZ410" s="30">
        <v>3.3099999999999997E-2</v>
      </c>
      <c r="BA410" s="30">
        <v>0.37780000000000002</v>
      </c>
      <c r="BB410" s="30">
        <v>0.34439999999999998</v>
      </c>
      <c r="BC410" s="30">
        <v>0.2341</v>
      </c>
      <c r="BD410" s="37">
        <v>1</v>
      </c>
      <c r="BE410" s="29">
        <v>134</v>
      </c>
      <c r="BF410" s="38" t="s">
        <v>3122</v>
      </c>
      <c r="BG410" s="39">
        <v>115.916057657802</v>
      </c>
      <c r="BH410" s="39">
        <v>-33.153980826735904</v>
      </c>
      <c r="BI410" s="40">
        <f t="shared" si="98"/>
        <v>79</v>
      </c>
      <c r="BJ410" s="40">
        <f t="shared" si="99"/>
        <v>60</v>
      </c>
      <c r="BK410" s="40">
        <f t="shared" si="100"/>
        <v>87</v>
      </c>
      <c r="BL410" s="40">
        <f t="shared" si="101"/>
        <v>1</v>
      </c>
      <c r="BM410" s="40">
        <f t="shared" si="102"/>
        <v>100</v>
      </c>
      <c r="BN410" s="40">
        <f t="shared" si="103"/>
        <v>100</v>
      </c>
      <c r="BO410" s="40">
        <f t="shared" si="104"/>
        <v>80</v>
      </c>
      <c r="BP410" s="40">
        <f t="shared" si="105"/>
        <v>73</v>
      </c>
      <c r="BQ410" s="41">
        <f t="shared" si="106"/>
        <v>100</v>
      </c>
      <c r="BR410" s="40">
        <f t="shared" si="107"/>
        <v>82</v>
      </c>
      <c r="BS410" s="41">
        <f t="shared" si="108"/>
        <v>49</v>
      </c>
      <c r="BT410" s="41">
        <f t="shared" si="109"/>
        <v>100</v>
      </c>
      <c r="BU410" s="41">
        <f t="shared" si="110"/>
        <v>10</v>
      </c>
      <c r="BV410" s="41">
        <f t="shared" si="111"/>
        <v>71</v>
      </c>
    </row>
    <row r="411" spans="2:74" x14ac:dyDescent="0.3">
      <c r="B411" s="12" t="s">
        <v>682</v>
      </c>
      <c r="C411" s="12">
        <v>505011078</v>
      </c>
      <c r="D411" s="12" t="s">
        <v>277</v>
      </c>
      <c r="E411" s="12" t="s">
        <v>278</v>
      </c>
      <c r="F411" s="12" t="s">
        <v>2736</v>
      </c>
      <c r="G411" s="12" t="s">
        <v>120</v>
      </c>
      <c r="H411" s="12" t="s">
        <v>86</v>
      </c>
      <c r="I411" s="28">
        <v>963050</v>
      </c>
      <c r="J411" s="28">
        <v>908820</v>
      </c>
      <c r="K411" s="28">
        <v>785000</v>
      </c>
      <c r="L411" s="28">
        <v>955000</v>
      </c>
      <c r="M411" s="28">
        <v>930000</v>
      </c>
      <c r="N411" s="28">
        <v>800000</v>
      </c>
      <c r="O411" s="29">
        <v>37</v>
      </c>
      <c r="P411" s="29">
        <v>42</v>
      </c>
      <c r="Q411" s="29">
        <v>49</v>
      </c>
      <c r="R411" s="28">
        <v>740</v>
      </c>
      <c r="S411" s="28">
        <v>690</v>
      </c>
      <c r="T411" s="30">
        <v>2.5</v>
      </c>
      <c r="U411" s="30">
        <v>0</v>
      </c>
      <c r="V411" s="30">
        <v>2.5</v>
      </c>
      <c r="W411" s="30">
        <v>2.4</v>
      </c>
      <c r="X411" s="31">
        <v>3.9956388557188104E-2</v>
      </c>
      <c r="Y411" s="30">
        <v>2.5</v>
      </c>
      <c r="Z411" s="30">
        <v>0.29999999999999982</v>
      </c>
      <c r="AA411" s="30">
        <v>2.2000000000000002</v>
      </c>
      <c r="AB411" s="30">
        <v>2.2000000000000002</v>
      </c>
      <c r="AC411" s="32">
        <v>0.32838682192558932</v>
      </c>
      <c r="AD411" s="30">
        <v>8.2186312072619234</v>
      </c>
      <c r="AE411" s="12">
        <v>478</v>
      </c>
      <c r="AF411" s="12">
        <v>379</v>
      </c>
      <c r="AG411" s="12">
        <v>383</v>
      </c>
      <c r="AH411" s="33">
        <v>2.9189189189189189</v>
      </c>
      <c r="AI411" s="34">
        <v>998000</v>
      </c>
      <c r="AJ411" s="34">
        <v>830000</v>
      </c>
      <c r="AK411" s="34">
        <v>765000</v>
      </c>
      <c r="AL411" s="35">
        <v>0.20240963855421687</v>
      </c>
      <c r="AM411" s="35">
        <v>0.30457516339869278</v>
      </c>
      <c r="AN411" s="12">
        <v>3.1</v>
      </c>
      <c r="AO411" s="33">
        <v>0</v>
      </c>
      <c r="AP411" s="12">
        <v>3.1</v>
      </c>
      <c r="AQ411" s="32">
        <v>6.1750405186385735E-2</v>
      </c>
      <c r="AR411" s="34">
        <v>750</v>
      </c>
      <c r="AS411" s="34">
        <v>650</v>
      </c>
      <c r="AT411" s="31">
        <v>0.15384615384615385</v>
      </c>
      <c r="AU411" s="32">
        <v>0.46561210510643719</v>
      </c>
      <c r="AV411" s="36">
        <v>2253.44</v>
      </c>
      <c r="AW411" s="30">
        <v>0.7722</v>
      </c>
      <c r="AX411" s="30">
        <v>0.2278</v>
      </c>
      <c r="AY411" s="30">
        <v>0.84260000000000002</v>
      </c>
      <c r="AZ411" s="30">
        <v>0.13730000000000001</v>
      </c>
      <c r="BA411" s="30">
        <v>0.4</v>
      </c>
      <c r="BB411" s="30">
        <v>0.437</v>
      </c>
      <c r="BC411" s="30">
        <v>0.1183</v>
      </c>
      <c r="BD411" s="37">
        <v>7</v>
      </c>
      <c r="BE411" s="29">
        <v>16</v>
      </c>
      <c r="BF411" s="38" t="s">
        <v>3123</v>
      </c>
      <c r="BG411" s="39">
        <v>115.80106732316899</v>
      </c>
      <c r="BH411" s="39">
        <v>-31.811559340522301</v>
      </c>
      <c r="BI411" s="40">
        <f t="shared" si="98"/>
        <v>75</v>
      </c>
      <c r="BJ411" s="40">
        <f t="shared" si="99"/>
        <v>65</v>
      </c>
      <c r="BK411" s="40">
        <f t="shared" si="100"/>
        <v>89</v>
      </c>
      <c r="BL411" s="40">
        <f t="shared" si="101"/>
        <v>1</v>
      </c>
      <c r="BM411" s="40">
        <f t="shared" si="102"/>
        <v>100</v>
      </c>
      <c r="BN411" s="40">
        <f t="shared" si="103"/>
        <v>80</v>
      </c>
      <c r="BO411" s="40">
        <f t="shared" si="104"/>
        <v>100</v>
      </c>
      <c r="BP411" s="40">
        <f t="shared" si="105"/>
        <v>78</v>
      </c>
      <c r="BQ411" s="41">
        <f t="shared" si="106"/>
        <v>83</v>
      </c>
      <c r="BR411" s="40">
        <f t="shared" si="107"/>
        <v>68</v>
      </c>
      <c r="BS411" s="41">
        <f t="shared" si="108"/>
        <v>48</v>
      </c>
      <c r="BT411" s="41">
        <f t="shared" si="109"/>
        <v>75</v>
      </c>
      <c r="BU411" s="41">
        <f t="shared" si="110"/>
        <v>70</v>
      </c>
      <c r="BV411" s="41">
        <f t="shared" si="111"/>
        <v>71</v>
      </c>
    </row>
    <row r="412" spans="2:74" x14ac:dyDescent="0.3">
      <c r="B412" s="12" t="s">
        <v>683</v>
      </c>
      <c r="C412" s="12">
        <v>505031107</v>
      </c>
      <c r="D412" s="12" t="s">
        <v>584</v>
      </c>
      <c r="E412" s="12" t="s">
        <v>278</v>
      </c>
      <c r="F412" s="12" t="s">
        <v>2736</v>
      </c>
      <c r="G412" s="12" t="s">
        <v>120</v>
      </c>
      <c r="H412" s="12" t="s">
        <v>86</v>
      </c>
      <c r="I412" s="28">
        <v>799736</v>
      </c>
      <c r="J412" s="28">
        <v>774449</v>
      </c>
      <c r="K412" s="28">
        <v>659200</v>
      </c>
      <c r="L412" s="28">
        <v>800000</v>
      </c>
      <c r="M412" s="28">
        <v>790000</v>
      </c>
      <c r="N412" s="28">
        <v>678000</v>
      </c>
      <c r="O412" s="29">
        <v>38</v>
      </c>
      <c r="P412" s="29">
        <v>36</v>
      </c>
      <c r="Q412" s="29">
        <v>45</v>
      </c>
      <c r="R412" s="28">
        <v>700</v>
      </c>
      <c r="S412" s="28">
        <v>650</v>
      </c>
      <c r="T412" s="30">
        <v>3.2</v>
      </c>
      <c r="U412" s="30">
        <v>-0.19999999999999973</v>
      </c>
      <c r="V412" s="30">
        <v>3.4</v>
      </c>
      <c r="W412" s="30">
        <v>4</v>
      </c>
      <c r="X412" s="31">
        <v>4.5515019956585676E-2</v>
      </c>
      <c r="Y412" s="30">
        <v>3</v>
      </c>
      <c r="Z412" s="30">
        <v>-0.10000000000000009</v>
      </c>
      <c r="AA412" s="30">
        <v>3.1</v>
      </c>
      <c r="AB412" s="30">
        <v>3</v>
      </c>
      <c r="AC412" s="32">
        <v>0.29370300751879697</v>
      </c>
      <c r="AD412" s="30">
        <v>6.452881000578369</v>
      </c>
      <c r="AE412" s="12">
        <v>1296</v>
      </c>
      <c r="AF412" s="12">
        <v>1020</v>
      </c>
      <c r="AG412" s="12">
        <v>671</v>
      </c>
      <c r="AH412" s="33">
        <v>5.2588109647561412</v>
      </c>
      <c r="AI412" s="34">
        <v>740000</v>
      </c>
      <c r="AJ412" s="34">
        <v>600000</v>
      </c>
      <c r="AK412" s="34">
        <v>518000</v>
      </c>
      <c r="AL412" s="35">
        <v>0.23333333333333334</v>
      </c>
      <c r="AM412" s="35">
        <v>0.42857142857142855</v>
      </c>
      <c r="AN412" s="12">
        <v>3.8</v>
      </c>
      <c r="AO412" s="33">
        <v>-0.40000000000000036</v>
      </c>
      <c r="AP412" s="12">
        <v>4.2</v>
      </c>
      <c r="AQ412" s="32">
        <v>8.0487804878048783E-2</v>
      </c>
      <c r="AR412" s="34">
        <v>650</v>
      </c>
      <c r="AS412" s="34">
        <v>580</v>
      </c>
      <c r="AT412" s="31">
        <v>0.1206896551724138</v>
      </c>
      <c r="AU412" s="32">
        <v>0.34619313845333549</v>
      </c>
      <c r="AV412" s="36">
        <v>2383.36</v>
      </c>
      <c r="AW412" s="30">
        <v>0.80979999999999996</v>
      </c>
      <c r="AX412" s="30">
        <v>0.19020000000000001</v>
      </c>
      <c r="AY412" s="30">
        <v>0.95579999999999998</v>
      </c>
      <c r="AZ412" s="30">
        <v>3.4799999999999998E-2</v>
      </c>
      <c r="BA412" s="30">
        <v>0.25490000000000002</v>
      </c>
      <c r="BB412" s="30">
        <v>0.54100000000000004</v>
      </c>
      <c r="BC412" s="30">
        <v>0.1774</v>
      </c>
      <c r="BD412" s="37">
        <v>7</v>
      </c>
      <c r="BE412" s="29">
        <v>25</v>
      </c>
      <c r="BF412" s="38" t="s">
        <v>3124</v>
      </c>
      <c r="BG412" s="39">
        <v>115.834726159605</v>
      </c>
      <c r="BH412" s="39">
        <v>-31.7238468873174</v>
      </c>
      <c r="BI412" s="40">
        <f t="shared" si="98"/>
        <v>64</v>
      </c>
      <c r="BJ412" s="40">
        <f t="shared" si="99"/>
        <v>54</v>
      </c>
      <c r="BK412" s="40">
        <f t="shared" si="100"/>
        <v>60</v>
      </c>
      <c r="BL412" s="40">
        <f t="shared" si="101"/>
        <v>1</v>
      </c>
      <c r="BM412" s="40">
        <f t="shared" si="102"/>
        <v>100</v>
      </c>
      <c r="BN412" s="40">
        <f t="shared" si="103"/>
        <v>100</v>
      </c>
      <c r="BO412" s="40">
        <f t="shared" si="104"/>
        <v>100</v>
      </c>
      <c r="BP412" s="40">
        <f t="shared" si="105"/>
        <v>46</v>
      </c>
      <c r="BQ412" s="41">
        <f t="shared" si="106"/>
        <v>100</v>
      </c>
      <c r="BR412" s="40">
        <f t="shared" si="107"/>
        <v>86</v>
      </c>
      <c r="BS412" s="41">
        <f t="shared" si="108"/>
        <v>71</v>
      </c>
      <c r="BT412" s="41">
        <f t="shared" si="109"/>
        <v>67</v>
      </c>
      <c r="BU412" s="41">
        <f t="shared" si="110"/>
        <v>70</v>
      </c>
      <c r="BV412" s="41">
        <f t="shared" si="111"/>
        <v>71</v>
      </c>
    </row>
    <row r="413" spans="2:74" x14ac:dyDescent="0.3">
      <c r="B413" s="12" t="s">
        <v>684</v>
      </c>
      <c r="C413" s="12">
        <v>505031303</v>
      </c>
      <c r="D413" s="12" t="s">
        <v>584</v>
      </c>
      <c r="E413" s="12" t="s">
        <v>278</v>
      </c>
      <c r="F413" s="12" t="s">
        <v>2736</v>
      </c>
      <c r="G413" s="12" t="s">
        <v>120</v>
      </c>
      <c r="H413" s="12" t="s">
        <v>86</v>
      </c>
      <c r="I413" s="28">
        <v>790000</v>
      </c>
      <c r="J413" s="28">
        <v>780000</v>
      </c>
      <c r="K413" s="28">
        <v>615000</v>
      </c>
      <c r="L413" s="28">
        <v>815000</v>
      </c>
      <c r="M413" s="28">
        <v>800000</v>
      </c>
      <c r="N413" s="28">
        <v>658000</v>
      </c>
      <c r="O413" s="29">
        <v>34</v>
      </c>
      <c r="P413" s="29">
        <v>34</v>
      </c>
      <c r="Q413" s="29">
        <v>35</v>
      </c>
      <c r="R413" s="28">
        <v>650</v>
      </c>
      <c r="S413" s="28">
        <v>595</v>
      </c>
      <c r="T413" s="30">
        <v>3</v>
      </c>
      <c r="U413" s="30">
        <v>-0.10000000000000009</v>
      </c>
      <c r="V413" s="30">
        <v>3.1</v>
      </c>
      <c r="W413" s="30">
        <v>3.2</v>
      </c>
      <c r="X413" s="31">
        <v>4.2784810126582279E-2</v>
      </c>
      <c r="Y413" s="30">
        <v>2.8</v>
      </c>
      <c r="Z413" s="30">
        <v>-0.20000000000000018</v>
      </c>
      <c r="AA413" s="30">
        <v>3</v>
      </c>
      <c r="AB413" s="30">
        <v>2.8</v>
      </c>
      <c r="AC413" s="32">
        <v>0.27688794983642306</v>
      </c>
      <c r="AD413" s="30">
        <v>6.4716414310879946</v>
      </c>
      <c r="AE413" s="12">
        <v>1296</v>
      </c>
      <c r="AF413" s="12">
        <v>1020</v>
      </c>
      <c r="AG413" s="12">
        <v>671</v>
      </c>
      <c r="AH413" s="33">
        <v>5.2588109647561412</v>
      </c>
      <c r="AI413" s="34">
        <v>740000</v>
      </c>
      <c r="AJ413" s="34">
        <v>600000</v>
      </c>
      <c r="AK413" s="34">
        <v>518000</v>
      </c>
      <c r="AL413" s="35">
        <v>0.23333333333333334</v>
      </c>
      <c r="AM413" s="35">
        <v>0.42857142857142855</v>
      </c>
      <c r="AN413" s="12">
        <v>3.8</v>
      </c>
      <c r="AO413" s="33">
        <v>-0.40000000000000036</v>
      </c>
      <c r="AP413" s="12">
        <v>4.2</v>
      </c>
      <c r="AQ413" s="32">
        <v>8.0487804878048783E-2</v>
      </c>
      <c r="AR413" s="34">
        <v>650</v>
      </c>
      <c r="AS413" s="34">
        <v>580</v>
      </c>
      <c r="AT413" s="31">
        <v>0.1206896551724138</v>
      </c>
      <c r="AU413" s="32">
        <v>0.34619313845333549</v>
      </c>
      <c r="AV413" s="36">
        <v>2347.5200000000004</v>
      </c>
      <c r="AW413" s="30">
        <v>0.80169999999999997</v>
      </c>
      <c r="AX413" s="30">
        <v>0.1983</v>
      </c>
      <c r="AY413" s="30">
        <v>0.88390000000000002</v>
      </c>
      <c r="AZ413" s="30">
        <v>0.114</v>
      </c>
      <c r="BA413" s="30">
        <v>0.2419</v>
      </c>
      <c r="BB413" s="30">
        <v>0.56210000000000004</v>
      </c>
      <c r="BC413" s="30">
        <v>0.17610000000000001</v>
      </c>
      <c r="BD413" s="37">
        <v>7</v>
      </c>
      <c r="BE413" s="29">
        <v>20</v>
      </c>
      <c r="BF413" s="38" t="s">
        <v>3125</v>
      </c>
      <c r="BG413" s="39">
        <v>115.846593950669</v>
      </c>
      <c r="BH413" s="39">
        <v>-31.773206108784301</v>
      </c>
      <c r="BI413" s="40">
        <f t="shared" si="98"/>
        <v>67</v>
      </c>
      <c r="BJ413" s="40">
        <f t="shared" si="99"/>
        <v>54</v>
      </c>
      <c r="BK413" s="40">
        <f t="shared" si="100"/>
        <v>60</v>
      </c>
      <c r="BL413" s="40">
        <f t="shared" si="101"/>
        <v>1</v>
      </c>
      <c r="BM413" s="40">
        <f t="shared" si="102"/>
        <v>100</v>
      </c>
      <c r="BN413" s="40">
        <f t="shared" si="103"/>
        <v>100</v>
      </c>
      <c r="BO413" s="40">
        <f t="shared" si="104"/>
        <v>100</v>
      </c>
      <c r="BP413" s="40">
        <f t="shared" si="105"/>
        <v>43</v>
      </c>
      <c r="BQ413" s="41">
        <f t="shared" si="106"/>
        <v>93</v>
      </c>
      <c r="BR413" s="40">
        <f t="shared" si="107"/>
        <v>85</v>
      </c>
      <c r="BS413" s="41">
        <f t="shared" si="108"/>
        <v>82</v>
      </c>
      <c r="BT413" s="41">
        <f t="shared" si="109"/>
        <v>70</v>
      </c>
      <c r="BU413" s="41">
        <f t="shared" si="110"/>
        <v>70</v>
      </c>
      <c r="BV413" s="41">
        <f t="shared" si="111"/>
        <v>71</v>
      </c>
    </row>
    <row r="414" spans="2:74" x14ac:dyDescent="0.3">
      <c r="B414" s="12" t="s">
        <v>685</v>
      </c>
      <c r="C414" s="12">
        <v>507011148</v>
      </c>
      <c r="D414" s="12" t="s">
        <v>280</v>
      </c>
      <c r="E414" s="12" t="s">
        <v>281</v>
      </c>
      <c r="F414" s="12" t="s">
        <v>2736</v>
      </c>
      <c r="G414" s="12" t="s">
        <v>120</v>
      </c>
      <c r="H414" s="12" t="s">
        <v>86</v>
      </c>
      <c r="I414" s="28">
        <v>836400</v>
      </c>
      <c r="J414" s="28">
        <v>806000</v>
      </c>
      <c r="K414" s="28">
        <v>676000</v>
      </c>
      <c r="L414" s="28">
        <v>858000</v>
      </c>
      <c r="M414" s="28">
        <v>830000</v>
      </c>
      <c r="N414" s="28">
        <v>690000</v>
      </c>
      <c r="O414" s="29">
        <v>33</v>
      </c>
      <c r="P414" s="29">
        <v>30</v>
      </c>
      <c r="Q414" s="29">
        <v>34</v>
      </c>
      <c r="R414" s="28">
        <v>730</v>
      </c>
      <c r="S414" s="28">
        <v>650</v>
      </c>
      <c r="T414" s="30">
        <v>2.7</v>
      </c>
      <c r="U414" s="30">
        <v>0</v>
      </c>
      <c r="V414" s="30">
        <v>2.7</v>
      </c>
      <c r="W414" s="30">
        <v>3</v>
      </c>
      <c r="X414" s="31">
        <v>4.5384983261597324E-2</v>
      </c>
      <c r="Y414" s="30">
        <v>5.2</v>
      </c>
      <c r="Z414" s="30">
        <v>0.29999999999999982</v>
      </c>
      <c r="AA414" s="30">
        <v>4.9000000000000004</v>
      </c>
      <c r="AB414" s="30">
        <v>4.0999999999999996</v>
      </c>
      <c r="AC414" s="32">
        <v>0.2653850628199162</v>
      </c>
      <c r="AD414" s="30">
        <v>5.8474200880552667</v>
      </c>
      <c r="AE414" s="12">
        <v>441</v>
      </c>
      <c r="AF414" s="12">
        <v>373</v>
      </c>
      <c r="AG414" s="12">
        <v>352</v>
      </c>
      <c r="AH414" s="33">
        <v>4.3864229765013052</v>
      </c>
      <c r="AI414" s="34">
        <v>850000</v>
      </c>
      <c r="AJ414" s="34">
        <v>690000</v>
      </c>
      <c r="AK414" s="34">
        <v>615000</v>
      </c>
      <c r="AL414" s="35">
        <v>0.2318840579710145</v>
      </c>
      <c r="AM414" s="35">
        <v>0.38211382113821141</v>
      </c>
      <c r="AN414" s="12">
        <v>2.7</v>
      </c>
      <c r="AO414" s="33">
        <v>-0.39999999999999991</v>
      </c>
      <c r="AP414" s="12">
        <v>3.1</v>
      </c>
      <c r="AQ414" s="32">
        <v>6.6503428011753185E-2</v>
      </c>
      <c r="AR414" s="34">
        <v>700</v>
      </c>
      <c r="AS414" s="34">
        <v>620</v>
      </c>
      <c r="AT414" s="31">
        <v>0.12903225806451613</v>
      </c>
      <c r="AU414" s="32">
        <v>0.44541632783520618</v>
      </c>
      <c r="AV414" s="36">
        <v>2750.7200000000003</v>
      </c>
      <c r="AW414" s="30">
        <v>0.8397</v>
      </c>
      <c r="AX414" s="30">
        <v>0.1603</v>
      </c>
      <c r="AY414" s="30">
        <v>0.89200000000000002</v>
      </c>
      <c r="AZ414" s="30">
        <v>8.8599999999999998E-2</v>
      </c>
      <c r="BA414" s="30">
        <v>0.1978</v>
      </c>
      <c r="BB414" s="30">
        <v>0.58020000000000005</v>
      </c>
      <c r="BC414" s="30">
        <v>0.2074</v>
      </c>
      <c r="BD414" s="37">
        <v>8.5</v>
      </c>
      <c r="BE414" s="29">
        <v>22</v>
      </c>
      <c r="BF414" s="38" t="s">
        <v>3126</v>
      </c>
      <c r="BG414" s="39">
        <v>115.87866539421699</v>
      </c>
      <c r="BH414" s="39">
        <v>-32.142777776638503</v>
      </c>
      <c r="BI414" s="40">
        <f t="shared" si="98"/>
        <v>72</v>
      </c>
      <c r="BJ414" s="40">
        <f t="shared" si="99"/>
        <v>72</v>
      </c>
      <c r="BK414" s="40">
        <f t="shared" si="100"/>
        <v>70</v>
      </c>
      <c r="BL414" s="40">
        <f t="shared" si="101"/>
        <v>1</v>
      </c>
      <c r="BM414" s="40">
        <f t="shared" si="102"/>
        <v>100</v>
      </c>
      <c r="BN414" s="40">
        <f t="shared" si="103"/>
        <v>87</v>
      </c>
      <c r="BO414" s="40">
        <f t="shared" si="104"/>
        <v>100</v>
      </c>
      <c r="BP414" s="40">
        <f t="shared" si="105"/>
        <v>34</v>
      </c>
      <c r="BQ414" s="41">
        <f t="shared" si="106"/>
        <v>100</v>
      </c>
      <c r="BR414" s="40">
        <f t="shared" si="107"/>
        <v>92</v>
      </c>
      <c r="BS414" s="41">
        <f t="shared" si="108"/>
        <v>90</v>
      </c>
      <c r="BT414" s="41">
        <f t="shared" si="109"/>
        <v>31</v>
      </c>
      <c r="BU414" s="41">
        <f t="shared" si="110"/>
        <v>85</v>
      </c>
      <c r="BV414" s="41">
        <f t="shared" si="111"/>
        <v>71</v>
      </c>
    </row>
    <row r="415" spans="2:74" x14ac:dyDescent="0.3">
      <c r="B415" s="12" t="s">
        <v>686</v>
      </c>
      <c r="C415" s="12">
        <v>509011230</v>
      </c>
      <c r="D415" s="12" t="s">
        <v>218</v>
      </c>
      <c r="E415" s="12" t="s">
        <v>119</v>
      </c>
      <c r="F415" s="12" t="s">
        <v>2720</v>
      </c>
      <c r="G415" s="12" t="s">
        <v>120</v>
      </c>
      <c r="H415" s="12" t="s">
        <v>86</v>
      </c>
      <c r="I415" s="28">
        <v>325000</v>
      </c>
      <c r="J415" s="28">
        <v>325000</v>
      </c>
      <c r="K415" s="28">
        <v>269500</v>
      </c>
      <c r="L415" s="28">
        <v>285000</v>
      </c>
      <c r="M415" s="28">
        <v>310000</v>
      </c>
      <c r="N415" s="28">
        <v>210000</v>
      </c>
      <c r="O415" s="29">
        <v>50</v>
      </c>
      <c r="P415" s="29">
        <v>53</v>
      </c>
      <c r="Q415" s="29">
        <v>83</v>
      </c>
      <c r="R415" s="28">
        <v>360</v>
      </c>
      <c r="S415" s="28">
        <v>350</v>
      </c>
      <c r="T415" s="30">
        <v>2.2999999999999998</v>
      </c>
      <c r="U415" s="30">
        <v>-0.30000000000000027</v>
      </c>
      <c r="V415" s="30">
        <v>2.6</v>
      </c>
      <c r="W415" s="30">
        <v>2.6</v>
      </c>
      <c r="X415" s="31">
        <v>5.7599999999999998E-2</v>
      </c>
      <c r="Y415" s="30">
        <v>1.4</v>
      </c>
      <c r="Z415" s="30">
        <v>9.9999999999999867E-2</v>
      </c>
      <c r="AA415" s="30">
        <v>1.3</v>
      </c>
      <c r="AB415" s="30">
        <v>1</v>
      </c>
      <c r="AC415" s="32">
        <v>0.23862551702195353</v>
      </c>
      <c r="AD415" s="30">
        <v>4.1428041149644717</v>
      </c>
      <c r="AE415" s="12">
        <v>301</v>
      </c>
      <c r="AF415" s="12">
        <v>310</v>
      </c>
      <c r="AG415" s="12">
        <v>331</v>
      </c>
      <c r="AH415" s="33">
        <v>4.128617363344051</v>
      </c>
      <c r="AI415" s="34">
        <v>551551</v>
      </c>
      <c r="AJ415" s="34">
        <v>500000</v>
      </c>
      <c r="AK415" s="34">
        <v>448000</v>
      </c>
      <c r="AL415" s="35">
        <v>0.103102</v>
      </c>
      <c r="AM415" s="35">
        <v>0.23114062499999999</v>
      </c>
      <c r="AN415" s="12">
        <v>2.4</v>
      </c>
      <c r="AO415" s="33">
        <v>0</v>
      </c>
      <c r="AP415" s="12">
        <v>2.4</v>
      </c>
      <c r="AQ415" s="32">
        <v>5.7811444921316166E-2</v>
      </c>
      <c r="AR415" s="34">
        <v>520</v>
      </c>
      <c r="AS415" s="34">
        <v>460</v>
      </c>
      <c r="AT415" s="31">
        <v>0.13043478260869565</v>
      </c>
      <c r="AU415" s="32">
        <v>0.2944516793976118</v>
      </c>
      <c r="AV415" s="36">
        <v>1508.64</v>
      </c>
      <c r="AW415" s="30">
        <v>0.67949999999999999</v>
      </c>
      <c r="AX415" s="30">
        <v>0.32050000000000001</v>
      </c>
      <c r="AY415" s="30">
        <v>0.91510000000000002</v>
      </c>
      <c r="AZ415" s="30">
        <v>7.8100000000000003E-2</v>
      </c>
      <c r="BA415" s="30">
        <v>0.35010000000000002</v>
      </c>
      <c r="BB415" s="30">
        <v>0.30170000000000002</v>
      </c>
      <c r="BC415" s="30">
        <v>0.28439999999999999</v>
      </c>
      <c r="BD415" s="37">
        <v>2.5</v>
      </c>
      <c r="BE415" s="29">
        <v>237</v>
      </c>
      <c r="BF415" s="38" t="s">
        <v>3127</v>
      </c>
      <c r="BG415" s="39">
        <v>117.460760339667</v>
      </c>
      <c r="BH415" s="39">
        <v>-33.591970648389399</v>
      </c>
      <c r="BI415" s="40">
        <f t="shared" si="98"/>
        <v>79</v>
      </c>
      <c r="BJ415" s="40">
        <f t="shared" si="99"/>
        <v>77</v>
      </c>
      <c r="BK415" s="40">
        <f t="shared" si="100"/>
        <v>74</v>
      </c>
      <c r="BL415" s="40">
        <f t="shared" si="101"/>
        <v>3</v>
      </c>
      <c r="BM415" s="40">
        <f t="shared" si="102"/>
        <v>52</v>
      </c>
      <c r="BN415" s="40">
        <f t="shared" si="103"/>
        <v>74</v>
      </c>
      <c r="BO415" s="40">
        <f t="shared" si="104"/>
        <v>63</v>
      </c>
      <c r="BP415" s="40">
        <f t="shared" si="105"/>
        <v>67</v>
      </c>
      <c r="BQ415" s="41">
        <f t="shared" si="106"/>
        <v>100</v>
      </c>
      <c r="BR415" s="40">
        <f t="shared" si="107"/>
        <v>100</v>
      </c>
      <c r="BS415" s="41">
        <f t="shared" si="108"/>
        <v>100</v>
      </c>
      <c r="BT415" s="41">
        <f t="shared" si="109"/>
        <v>93</v>
      </c>
      <c r="BU415" s="41">
        <f t="shared" si="110"/>
        <v>25</v>
      </c>
      <c r="BV415" s="41">
        <f t="shared" si="111"/>
        <v>71</v>
      </c>
    </row>
    <row r="416" spans="2:74" x14ac:dyDescent="0.3">
      <c r="B416" s="12" t="s">
        <v>687</v>
      </c>
      <c r="C416" s="12">
        <v>509021243</v>
      </c>
      <c r="D416" s="12" t="s">
        <v>118</v>
      </c>
      <c r="E416" s="12" t="s">
        <v>119</v>
      </c>
      <c r="F416" s="12" t="s">
        <v>2720</v>
      </c>
      <c r="G416" s="12" t="s">
        <v>120</v>
      </c>
      <c r="H416" s="12" t="s">
        <v>86</v>
      </c>
      <c r="I416" s="28">
        <v>439000</v>
      </c>
      <c r="J416" s="28">
        <v>420000</v>
      </c>
      <c r="K416" s="28">
        <v>345000</v>
      </c>
      <c r="L416" s="28">
        <v>460000</v>
      </c>
      <c r="M416" s="28">
        <v>425000</v>
      </c>
      <c r="N416" s="28">
        <v>308000</v>
      </c>
      <c r="O416" s="29">
        <v>48</v>
      </c>
      <c r="P416" s="29">
        <v>52</v>
      </c>
      <c r="Q416" s="29">
        <v>66</v>
      </c>
      <c r="R416" s="28">
        <v>430</v>
      </c>
      <c r="S416" s="28">
        <v>350</v>
      </c>
      <c r="T416" s="30">
        <v>3.2</v>
      </c>
      <c r="U416" s="30">
        <v>0.10000000000000009</v>
      </c>
      <c r="V416" s="30">
        <v>3.1</v>
      </c>
      <c r="W416" s="30">
        <v>3.1</v>
      </c>
      <c r="X416" s="31">
        <v>5.0933940774487471E-2</v>
      </c>
      <c r="Y416" s="30">
        <v>0.9</v>
      </c>
      <c r="Z416" s="30">
        <v>9.9999999999999978E-2</v>
      </c>
      <c r="AA416" s="30">
        <v>0.8</v>
      </c>
      <c r="AB416" s="30">
        <v>0.8</v>
      </c>
      <c r="AC416" s="32">
        <v>0.29173903603994789</v>
      </c>
      <c r="AD416" s="30">
        <v>5.7277923444336825</v>
      </c>
      <c r="AE416" s="12">
        <v>328</v>
      </c>
      <c r="AF416" s="12">
        <v>328</v>
      </c>
      <c r="AG416" s="12">
        <v>411</v>
      </c>
      <c r="AH416" s="33">
        <v>3.8571428571428568</v>
      </c>
      <c r="AI416" s="34">
        <v>525000</v>
      </c>
      <c r="AJ416" s="34">
        <v>430000</v>
      </c>
      <c r="AK416" s="34">
        <v>400000</v>
      </c>
      <c r="AL416" s="35">
        <v>0.22093023255813954</v>
      </c>
      <c r="AM416" s="35">
        <v>0.3125</v>
      </c>
      <c r="AN416" s="12">
        <v>2.1</v>
      </c>
      <c r="AO416" s="33">
        <v>0.20000000000000018</v>
      </c>
      <c r="AP416" s="12">
        <v>1.9</v>
      </c>
      <c r="AQ416" s="32">
        <v>5.6716417910447757E-2</v>
      </c>
      <c r="AR416" s="34">
        <v>450</v>
      </c>
      <c r="AS416" s="34">
        <v>360</v>
      </c>
      <c r="AT416" s="31">
        <v>0.25</v>
      </c>
      <c r="AU416" s="32">
        <v>0.47150249007644096</v>
      </c>
      <c r="AV416" s="36">
        <v>1473.92</v>
      </c>
      <c r="AW416" s="30">
        <v>0.68210000000000004</v>
      </c>
      <c r="AX416" s="30">
        <v>0.31790000000000002</v>
      </c>
      <c r="AY416" s="30">
        <v>0.94789999999999996</v>
      </c>
      <c r="AZ416" s="30">
        <v>3.78E-2</v>
      </c>
      <c r="BA416" s="30">
        <v>0.3609</v>
      </c>
      <c r="BB416" s="30">
        <v>0.36580000000000001</v>
      </c>
      <c r="BC416" s="30">
        <v>0.2319</v>
      </c>
      <c r="BD416" s="37">
        <v>1</v>
      </c>
      <c r="BE416" s="29">
        <v>82</v>
      </c>
      <c r="BF416" s="38" t="s">
        <v>3128</v>
      </c>
      <c r="BG416" s="39">
        <v>116.664861184133</v>
      </c>
      <c r="BH416" s="39">
        <v>-31.699149445190901</v>
      </c>
      <c r="BI416" s="40">
        <f t="shared" si="98"/>
        <v>64</v>
      </c>
      <c r="BJ416" s="40">
        <f t="shared" si="99"/>
        <v>82</v>
      </c>
      <c r="BK416" s="40">
        <f t="shared" si="100"/>
        <v>77</v>
      </c>
      <c r="BL416" s="40">
        <f t="shared" si="101"/>
        <v>1</v>
      </c>
      <c r="BM416" s="40">
        <f t="shared" si="102"/>
        <v>100</v>
      </c>
      <c r="BN416" s="40">
        <f t="shared" si="103"/>
        <v>72</v>
      </c>
      <c r="BO416" s="40">
        <f t="shared" si="104"/>
        <v>90</v>
      </c>
      <c r="BP416" s="40">
        <f t="shared" si="105"/>
        <v>69</v>
      </c>
      <c r="BQ416" s="41">
        <f t="shared" si="106"/>
        <v>100</v>
      </c>
      <c r="BR416" s="40">
        <f t="shared" si="107"/>
        <v>93</v>
      </c>
      <c r="BS416" s="41">
        <f t="shared" si="108"/>
        <v>72</v>
      </c>
      <c r="BT416" s="41">
        <f t="shared" si="109"/>
        <v>100</v>
      </c>
      <c r="BU416" s="41">
        <f t="shared" si="110"/>
        <v>10</v>
      </c>
      <c r="BV416" s="41">
        <f t="shared" si="111"/>
        <v>71</v>
      </c>
    </row>
    <row r="417" spans="2:74" x14ac:dyDescent="0.3">
      <c r="B417" s="12" t="s">
        <v>688</v>
      </c>
      <c r="C417" s="12">
        <v>601011003</v>
      </c>
      <c r="D417" s="12" t="s">
        <v>689</v>
      </c>
      <c r="E417" s="12" t="s">
        <v>150</v>
      </c>
      <c r="F417" s="12" t="s">
        <v>150</v>
      </c>
      <c r="G417" s="12" t="s">
        <v>151</v>
      </c>
      <c r="H417" s="12" t="s">
        <v>86</v>
      </c>
      <c r="I417" s="28">
        <v>715000</v>
      </c>
      <c r="J417" s="28">
        <v>699000</v>
      </c>
      <c r="K417" s="28">
        <v>685000</v>
      </c>
      <c r="L417" s="28">
        <v>720000</v>
      </c>
      <c r="M417" s="28">
        <v>720000</v>
      </c>
      <c r="N417" s="28">
        <v>630000</v>
      </c>
      <c r="O417" s="29">
        <v>50</v>
      </c>
      <c r="P417" s="29">
        <v>63</v>
      </c>
      <c r="Q417" s="29">
        <v>73</v>
      </c>
      <c r="R417" s="28">
        <v>590</v>
      </c>
      <c r="S417" s="28">
        <v>550</v>
      </c>
      <c r="T417" s="30">
        <v>3.4</v>
      </c>
      <c r="U417" s="30">
        <v>0.10000000000000009</v>
      </c>
      <c r="V417" s="30">
        <v>3.3</v>
      </c>
      <c r="W417" s="30">
        <v>2.8</v>
      </c>
      <c r="X417" s="31">
        <v>4.2909090909090911E-2</v>
      </c>
      <c r="Y417" s="30">
        <v>3.1</v>
      </c>
      <c r="Z417" s="30">
        <v>0</v>
      </c>
      <c r="AA417" s="30">
        <v>3.1</v>
      </c>
      <c r="AB417" s="30">
        <v>3.4</v>
      </c>
      <c r="AC417" s="32">
        <v>0.28095238095238095</v>
      </c>
      <c r="AD417" s="30">
        <v>6.5476190476190474</v>
      </c>
      <c r="AE417" s="12">
        <v>95</v>
      </c>
      <c r="AF417" s="12">
        <v>95</v>
      </c>
      <c r="AG417" s="12">
        <v>117</v>
      </c>
      <c r="AH417" s="33">
        <v>4.9216589861751157</v>
      </c>
      <c r="AI417" s="34">
        <v>560000</v>
      </c>
      <c r="AJ417" s="34">
        <v>570000</v>
      </c>
      <c r="AK417" s="34">
        <v>551500</v>
      </c>
      <c r="AL417" s="35">
        <v>-1.7543859649122806E-2</v>
      </c>
      <c r="AM417" s="35">
        <v>1.5412511332728921E-2</v>
      </c>
      <c r="AN417" s="12">
        <v>2.8</v>
      </c>
      <c r="AO417" s="33">
        <v>0.5</v>
      </c>
      <c r="AP417" s="12">
        <v>2.2999999999999998</v>
      </c>
      <c r="AQ417" s="32">
        <v>9.7183098591549305E-2</v>
      </c>
      <c r="AR417" s="34">
        <v>465</v>
      </c>
      <c r="AS417" s="34">
        <v>455</v>
      </c>
      <c r="AT417" s="31">
        <v>2.197802197802198E-2</v>
      </c>
      <c r="AU417" s="32">
        <v>0.19438528778388939</v>
      </c>
      <c r="AV417" s="36">
        <v>2100</v>
      </c>
      <c r="AW417" s="30">
        <v>0.80010000000000003</v>
      </c>
      <c r="AX417" s="30">
        <v>0.19989999999999999</v>
      </c>
      <c r="AY417" s="30">
        <v>0.91139999999999999</v>
      </c>
      <c r="AZ417" s="30">
        <v>1.03E-2</v>
      </c>
      <c r="BA417" s="30">
        <v>0.37359999999999999</v>
      </c>
      <c r="BB417" s="30">
        <v>0.49969999999999998</v>
      </c>
      <c r="BC417" s="30">
        <v>0.1104</v>
      </c>
      <c r="BD417" s="37">
        <v>6.5</v>
      </c>
      <c r="BE417" s="29">
        <v>13</v>
      </c>
      <c r="BF417" s="38" t="s">
        <v>3129</v>
      </c>
      <c r="BG417" s="39">
        <v>147.29455751145099</v>
      </c>
      <c r="BH417" s="39">
        <v>-42.771223111961</v>
      </c>
      <c r="BI417" s="40">
        <f t="shared" si="98"/>
        <v>60</v>
      </c>
      <c r="BJ417" s="40">
        <f t="shared" si="99"/>
        <v>70</v>
      </c>
      <c r="BK417" s="40">
        <f t="shared" si="100"/>
        <v>64</v>
      </c>
      <c r="BL417" s="40">
        <f t="shared" si="101"/>
        <v>36</v>
      </c>
      <c r="BM417" s="40">
        <f t="shared" si="102"/>
        <v>1</v>
      </c>
      <c r="BN417" s="40">
        <f t="shared" si="103"/>
        <v>100</v>
      </c>
      <c r="BO417" s="40">
        <f t="shared" si="104"/>
        <v>100</v>
      </c>
      <c r="BP417" s="40">
        <f t="shared" si="105"/>
        <v>72</v>
      </c>
      <c r="BQ417" s="41">
        <f t="shared" si="106"/>
        <v>93</v>
      </c>
      <c r="BR417" s="40">
        <f t="shared" si="107"/>
        <v>85</v>
      </c>
      <c r="BS417" s="41">
        <f t="shared" si="108"/>
        <v>80</v>
      </c>
      <c r="BT417" s="41">
        <f t="shared" si="109"/>
        <v>65</v>
      </c>
      <c r="BU417" s="41">
        <f t="shared" si="110"/>
        <v>65</v>
      </c>
      <c r="BV417" s="41">
        <f t="shared" si="111"/>
        <v>71</v>
      </c>
    </row>
    <row r="418" spans="2:74" x14ac:dyDescent="0.3">
      <c r="B418" s="12" t="s">
        <v>150</v>
      </c>
      <c r="C418" s="12">
        <v>601051027</v>
      </c>
      <c r="D418" s="12" t="s">
        <v>221</v>
      </c>
      <c r="E418" s="12" t="s">
        <v>150</v>
      </c>
      <c r="F418" s="12" t="s">
        <v>150</v>
      </c>
      <c r="G418" s="12" t="s">
        <v>151</v>
      </c>
      <c r="H418" s="12" t="s">
        <v>86</v>
      </c>
      <c r="I418" s="28">
        <v>995000</v>
      </c>
      <c r="J418" s="28">
        <v>1050000</v>
      </c>
      <c r="K418" s="28">
        <v>959000</v>
      </c>
      <c r="L418" s="28">
        <v>1075000</v>
      </c>
      <c r="M418" s="28">
        <v>1050000</v>
      </c>
      <c r="N418" s="28">
        <v>900000</v>
      </c>
      <c r="O418" s="29">
        <v>41</v>
      </c>
      <c r="P418" s="29">
        <v>49</v>
      </c>
      <c r="Q418" s="29">
        <v>51</v>
      </c>
      <c r="R418" s="28">
        <v>600</v>
      </c>
      <c r="S418" s="28">
        <v>595</v>
      </c>
      <c r="T418" s="30">
        <v>1.6</v>
      </c>
      <c r="U418" s="30">
        <v>0.10000000000000009</v>
      </c>
      <c r="V418" s="30">
        <v>1.5</v>
      </c>
      <c r="W418" s="30">
        <v>1.1000000000000001</v>
      </c>
      <c r="X418" s="31">
        <v>3.1356783919597987E-2</v>
      </c>
      <c r="Y418" s="30">
        <v>4.9000000000000004</v>
      </c>
      <c r="Z418" s="30">
        <v>0</v>
      </c>
      <c r="AA418" s="30">
        <v>4.9000000000000004</v>
      </c>
      <c r="AB418" s="30">
        <v>5.3</v>
      </c>
      <c r="AC418" s="32">
        <v>0.30770493148436856</v>
      </c>
      <c r="AD418" s="30">
        <v>9.8130258598380369</v>
      </c>
      <c r="AE418" s="12">
        <v>148</v>
      </c>
      <c r="AF418" s="12">
        <v>123</v>
      </c>
      <c r="AG418" s="12">
        <v>206</v>
      </c>
      <c r="AH418" s="33">
        <v>3.6659877800407332</v>
      </c>
      <c r="AI418" s="34">
        <v>930000</v>
      </c>
      <c r="AJ418" s="34">
        <v>920000</v>
      </c>
      <c r="AK418" s="34">
        <v>978000</v>
      </c>
      <c r="AL418" s="35">
        <v>1.0869565217391304E-2</v>
      </c>
      <c r="AM418" s="35">
        <v>-4.9079754601226995E-2</v>
      </c>
      <c r="AN418" s="12">
        <v>2.2000000000000002</v>
      </c>
      <c r="AO418" s="33">
        <v>0.20000000000000018</v>
      </c>
      <c r="AP418" s="12">
        <v>2</v>
      </c>
      <c r="AQ418" s="32">
        <v>9.1752577319587622E-2</v>
      </c>
      <c r="AR418" s="34">
        <v>600</v>
      </c>
      <c r="AS418" s="34">
        <v>595</v>
      </c>
      <c r="AT418" s="31">
        <v>8.4033613445378148E-3</v>
      </c>
      <c r="AU418" s="32">
        <v>-3.4339585795016177E-2</v>
      </c>
      <c r="AV418" s="36">
        <v>1949.92</v>
      </c>
      <c r="AW418" s="30">
        <v>0.50280000000000002</v>
      </c>
      <c r="AX418" s="30">
        <v>0.49719999999999998</v>
      </c>
      <c r="AY418" s="30">
        <v>0.3644</v>
      </c>
      <c r="AZ418" s="30">
        <v>0.1973</v>
      </c>
      <c r="BA418" s="30">
        <v>0.25590000000000002</v>
      </c>
      <c r="BB418" s="30">
        <v>0.16769999999999999</v>
      </c>
      <c r="BC418" s="30">
        <v>0.54569999999999996</v>
      </c>
      <c r="BD418" s="37">
        <v>8</v>
      </c>
      <c r="BE418" s="29">
        <v>1</v>
      </c>
      <c r="BF418" s="38" t="s">
        <v>3130</v>
      </c>
      <c r="BG418" s="39">
        <v>147.32495952798999</v>
      </c>
      <c r="BH418" s="39">
        <v>-42.875497935855002</v>
      </c>
      <c r="BI418" s="40">
        <f t="shared" si="98"/>
        <v>90</v>
      </c>
      <c r="BJ418" s="40">
        <f t="shared" si="99"/>
        <v>80</v>
      </c>
      <c r="BK418" s="40">
        <f t="shared" si="100"/>
        <v>79</v>
      </c>
      <c r="BL418" s="40">
        <f t="shared" si="101"/>
        <v>100</v>
      </c>
      <c r="BM418" s="40">
        <f t="shared" si="102"/>
        <v>6</v>
      </c>
      <c r="BN418" s="40">
        <f t="shared" si="103"/>
        <v>100</v>
      </c>
      <c r="BO418" s="40">
        <f t="shared" si="104"/>
        <v>100</v>
      </c>
      <c r="BP418" s="40">
        <f t="shared" si="105"/>
        <v>46</v>
      </c>
      <c r="BQ418" s="41">
        <f t="shared" si="106"/>
        <v>55</v>
      </c>
      <c r="BR418" s="40">
        <f t="shared" si="107"/>
        <v>52</v>
      </c>
      <c r="BS418" s="41">
        <f t="shared" si="108"/>
        <v>62</v>
      </c>
      <c r="BT418" s="41">
        <f t="shared" si="109"/>
        <v>36</v>
      </c>
      <c r="BU418" s="41">
        <f t="shared" si="110"/>
        <v>80</v>
      </c>
      <c r="BV418" s="41">
        <f t="shared" si="111"/>
        <v>71</v>
      </c>
    </row>
    <row r="419" spans="2:74" x14ac:dyDescent="0.3">
      <c r="B419" s="12" t="s">
        <v>690</v>
      </c>
      <c r="C419" s="12">
        <v>801011005</v>
      </c>
      <c r="D419" s="12" t="s">
        <v>182</v>
      </c>
      <c r="E419" s="12" t="s">
        <v>154</v>
      </c>
      <c r="F419" s="12" t="s">
        <v>2740</v>
      </c>
      <c r="G419" s="12" t="s">
        <v>155</v>
      </c>
      <c r="H419" s="12" t="s">
        <v>86</v>
      </c>
      <c r="I419" s="28">
        <v>1140000</v>
      </c>
      <c r="J419" s="28">
        <v>1100000</v>
      </c>
      <c r="K419" s="28">
        <v>984750</v>
      </c>
      <c r="L419" s="28">
        <v>1160000</v>
      </c>
      <c r="M419" s="28">
        <v>1100000</v>
      </c>
      <c r="N419" s="28">
        <v>985000</v>
      </c>
      <c r="O419" s="29">
        <v>23</v>
      </c>
      <c r="P419" s="29">
        <v>23</v>
      </c>
      <c r="Q419" s="29">
        <v>23</v>
      </c>
      <c r="R419" s="28">
        <v>710</v>
      </c>
      <c r="S419" s="28">
        <v>620</v>
      </c>
      <c r="T419" s="30">
        <v>2.8</v>
      </c>
      <c r="U419" s="30">
        <v>-0.20000000000000018</v>
      </c>
      <c r="V419" s="30">
        <v>3</v>
      </c>
      <c r="W419" s="30">
        <v>3.1</v>
      </c>
      <c r="X419" s="31">
        <v>3.2385964912280699E-2</v>
      </c>
      <c r="Y419" s="30">
        <v>3.7</v>
      </c>
      <c r="Z419" s="30">
        <v>0</v>
      </c>
      <c r="AA419" s="30">
        <v>3.7</v>
      </c>
      <c r="AB419" s="30">
        <v>3.4</v>
      </c>
      <c r="AC419" s="32">
        <v>0.27938676572435933</v>
      </c>
      <c r="AD419" s="30">
        <v>8.6267852905138049</v>
      </c>
      <c r="AE419" s="12">
        <v>149</v>
      </c>
      <c r="AF419" s="12">
        <v>110</v>
      </c>
      <c r="AG419" s="12">
        <v>162</v>
      </c>
      <c r="AH419" s="33">
        <v>1.8682634730538923</v>
      </c>
      <c r="AI419" s="34">
        <v>870000</v>
      </c>
      <c r="AJ419" s="34">
        <v>860500</v>
      </c>
      <c r="AK419" s="34">
        <v>862000</v>
      </c>
      <c r="AL419" s="35">
        <v>1.1040092969203951E-2</v>
      </c>
      <c r="AM419" s="35">
        <v>9.2807424593967514E-3</v>
      </c>
      <c r="AN419" s="12">
        <v>3.1</v>
      </c>
      <c r="AO419" s="33">
        <v>0.10000000000000009</v>
      </c>
      <c r="AP419" s="12">
        <v>3</v>
      </c>
      <c r="AQ419" s="32">
        <v>8.1250000000000003E-2</v>
      </c>
      <c r="AR419" s="34">
        <v>650</v>
      </c>
      <c r="AS419" s="34">
        <v>630</v>
      </c>
      <c r="AT419" s="31">
        <v>3.1746031746031744E-2</v>
      </c>
      <c r="AU419" s="32">
        <v>0.13677056368892107</v>
      </c>
      <c r="AV419" s="36">
        <v>2541.2800000000002</v>
      </c>
      <c r="AW419" s="30">
        <v>0.6532</v>
      </c>
      <c r="AX419" s="30">
        <v>0.3468</v>
      </c>
      <c r="AY419" s="30">
        <v>0.60309999999999997</v>
      </c>
      <c r="AZ419" s="30">
        <v>0.36220000000000002</v>
      </c>
      <c r="BA419" s="30">
        <v>0.40339999999999998</v>
      </c>
      <c r="BB419" s="30">
        <v>0.34360000000000002</v>
      </c>
      <c r="BC419" s="30">
        <v>0.23769999999999999</v>
      </c>
      <c r="BD419" s="37">
        <v>8</v>
      </c>
      <c r="BE419" s="29">
        <v>69</v>
      </c>
      <c r="BF419" s="38" t="s">
        <v>3131</v>
      </c>
      <c r="BG419" s="39">
        <v>149.065638883986</v>
      </c>
      <c r="BH419" s="39">
        <v>-35.258851279575801</v>
      </c>
      <c r="BI419" s="40">
        <f t="shared" si="98"/>
        <v>70</v>
      </c>
      <c r="BJ419" s="40">
        <f t="shared" si="99"/>
        <v>65</v>
      </c>
      <c r="BK419" s="40">
        <f t="shared" si="100"/>
        <v>100</v>
      </c>
      <c r="BL419" s="40">
        <f t="shared" si="101"/>
        <v>55</v>
      </c>
      <c r="BM419" s="40">
        <f t="shared" si="102"/>
        <v>6</v>
      </c>
      <c r="BN419" s="40">
        <f t="shared" si="103"/>
        <v>100</v>
      </c>
      <c r="BO419" s="40">
        <f t="shared" si="104"/>
        <v>93</v>
      </c>
      <c r="BP419" s="40">
        <f t="shared" si="105"/>
        <v>79</v>
      </c>
      <c r="BQ419" s="41">
        <f t="shared" si="106"/>
        <v>58</v>
      </c>
      <c r="BR419" s="40">
        <f t="shared" si="107"/>
        <v>64</v>
      </c>
      <c r="BS419" s="41">
        <f t="shared" si="108"/>
        <v>81</v>
      </c>
      <c r="BT419" s="41">
        <f t="shared" si="109"/>
        <v>55</v>
      </c>
      <c r="BU419" s="41">
        <f t="shared" si="110"/>
        <v>80</v>
      </c>
      <c r="BV419" s="41">
        <f t="shared" si="111"/>
        <v>71</v>
      </c>
    </row>
    <row r="420" spans="2:74" x14ac:dyDescent="0.3">
      <c r="B420" s="12" t="s">
        <v>691</v>
      </c>
      <c r="C420" s="12">
        <v>801011015</v>
      </c>
      <c r="D420" s="12" t="s">
        <v>182</v>
      </c>
      <c r="E420" s="12" t="s">
        <v>154</v>
      </c>
      <c r="F420" s="12" t="s">
        <v>2740</v>
      </c>
      <c r="G420" s="12" t="s">
        <v>155</v>
      </c>
      <c r="H420" s="12" t="s">
        <v>86</v>
      </c>
      <c r="I420" s="28">
        <v>800700</v>
      </c>
      <c r="J420" s="28">
        <v>795000</v>
      </c>
      <c r="K420" s="28">
        <v>749000</v>
      </c>
      <c r="L420" s="28">
        <v>785000</v>
      </c>
      <c r="M420" s="28">
        <v>785000</v>
      </c>
      <c r="N420" s="28">
        <v>750000</v>
      </c>
      <c r="O420" s="29">
        <v>22</v>
      </c>
      <c r="P420" s="29">
        <v>23</v>
      </c>
      <c r="Q420" s="29">
        <v>23</v>
      </c>
      <c r="R420" s="28">
        <v>640</v>
      </c>
      <c r="S420" s="28">
        <v>630</v>
      </c>
      <c r="T420" s="30">
        <v>3.2</v>
      </c>
      <c r="U420" s="30">
        <v>-0.19999999999999973</v>
      </c>
      <c r="V420" s="30">
        <v>3.4</v>
      </c>
      <c r="W420" s="30">
        <v>4.0999999999999996</v>
      </c>
      <c r="X420" s="31">
        <v>4.1563631822155611E-2</v>
      </c>
      <c r="Y420" s="30">
        <v>3</v>
      </c>
      <c r="Z420" s="30">
        <v>-0.10000000000000009</v>
      </c>
      <c r="AA420" s="30">
        <v>3.1</v>
      </c>
      <c r="AB420" s="30">
        <v>3.5</v>
      </c>
      <c r="AC420" s="32">
        <v>0.28816367696851813</v>
      </c>
      <c r="AD420" s="30">
        <v>6.9330726006217684</v>
      </c>
      <c r="AE420" s="12">
        <v>149</v>
      </c>
      <c r="AF420" s="12">
        <v>110</v>
      </c>
      <c r="AG420" s="12">
        <v>162</v>
      </c>
      <c r="AH420" s="33">
        <v>1.8682634730538923</v>
      </c>
      <c r="AI420" s="34">
        <v>870000</v>
      </c>
      <c r="AJ420" s="34">
        <v>860500</v>
      </c>
      <c r="AK420" s="34">
        <v>862000</v>
      </c>
      <c r="AL420" s="35">
        <v>1.1040092969203951E-2</v>
      </c>
      <c r="AM420" s="35">
        <v>9.2807424593967514E-3</v>
      </c>
      <c r="AN420" s="12">
        <v>3.1</v>
      </c>
      <c r="AO420" s="33">
        <v>0.10000000000000009</v>
      </c>
      <c r="AP420" s="12">
        <v>3</v>
      </c>
      <c r="AQ420" s="32">
        <v>8.1250000000000003E-2</v>
      </c>
      <c r="AR420" s="34">
        <v>650</v>
      </c>
      <c r="AS420" s="34">
        <v>630</v>
      </c>
      <c r="AT420" s="31">
        <v>3.1746031746031744E-2</v>
      </c>
      <c r="AU420" s="32">
        <v>0.13677056368892107</v>
      </c>
      <c r="AV420" s="36">
        <v>2220.96</v>
      </c>
      <c r="AW420" s="30">
        <v>0.6522</v>
      </c>
      <c r="AX420" s="30">
        <v>0.3478</v>
      </c>
      <c r="AY420" s="30">
        <v>0.59150000000000003</v>
      </c>
      <c r="AZ420" s="30">
        <v>0.33679999999999999</v>
      </c>
      <c r="BA420" s="30">
        <v>0.26869999999999999</v>
      </c>
      <c r="BB420" s="30">
        <v>0.42730000000000001</v>
      </c>
      <c r="BC420" s="30">
        <v>0.27039999999999997</v>
      </c>
      <c r="BD420" s="37">
        <v>7</v>
      </c>
      <c r="BE420" s="29">
        <v>75</v>
      </c>
      <c r="BF420" s="38" t="s">
        <v>3132</v>
      </c>
      <c r="BG420" s="39">
        <v>149.013516061101</v>
      </c>
      <c r="BH420" s="39">
        <v>-35.224990955707199</v>
      </c>
      <c r="BI420" s="40">
        <f t="shared" si="98"/>
        <v>64</v>
      </c>
      <c r="BJ420" s="40">
        <f t="shared" si="99"/>
        <v>65</v>
      </c>
      <c r="BK420" s="40">
        <f t="shared" si="100"/>
        <v>100</v>
      </c>
      <c r="BL420" s="40">
        <f t="shared" si="101"/>
        <v>55</v>
      </c>
      <c r="BM420" s="40">
        <f t="shared" si="102"/>
        <v>6</v>
      </c>
      <c r="BN420" s="40">
        <f t="shared" si="103"/>
        <v>100</v>
      </c>
      <c r="BO420" s="40">
        <f t="shared" si="104"/>
        <v>92</v>
      </c>
      <c r="BP420" s="40">
        <f t="shared" si="105"/>
        <v>49</v>
      </c>
      <c r="BQ420" s="41">
        <f t="shared" si="106"/>
        <v>89</v>
      </c>
      <c r="BR420" s="40">
        <f t="shared" si="107"/>
        <v>81</v>
      </c>
      <c r="BS420" s="41">
        <f t="shared" si="108"/>
        <v>75</v>
      </c>
      <c r="BT420" s="41">
        <f t="shared" si="109"/>
        <v>67</v>
      </c>
      <c r="BU420" s="41">
        <f t="shared" si="110"/>
        <v>70</v>
      </c>
      <c r="BV420" s="41">
        <f t="shared" si="111"/>
        <v>71</v>
      </c>
    </row>
    <row r="421" spans="2:74" x14ac:dyDescent="0.3">
      <c r="B421" s="12" t="s">
        <v>692</v>
      </c>
      <c r="C421" s="12">
        <v>801011020</v>
      </c>
      <c r="D421" s="12" t="s">
        <v>182</v>
      </c>
      <c r="E421" s="12" t="s">
        <v>154</v>
      </c>
      <c r="F421" s="12" t="s">
        <v>2740</v>
      </c>
      <c r="G421" s="12" t="s">
        <v>155</v>
      </c>
      <c r="H421" s="12" t="s">
        <v>86</v>
      </c>
      <c r="I421" s="28">
        <v>950000</v>
      </c>
      <c r="J421" s="28">
        <v>950000</v>
      </c>
      <c r="K421" s="28">
        <v>881280</v>
      </c>
      <c r="L421" s="28">
        <v>1030000</v>
      </c>
      <c r="M421" s="28">
        <v>1015000</v>
      </c>
      <c r="N421" s="28">
        <v>945000</v>
      </c>
      <c r="O421" s="29">
        <v>23</v>
      </c>
      <c r="P421" s="29">
        <v>23</v>
      </c>
      <c r="Q421" s="29">
        <v>23</v>
      </c>
      <c r="R421" s="28">
        <v>620</v>
      </c>
      <c r="S421" s="28">
        <v>630</v>
      </c>
      <c r="T421" s="30">
        <v>2.6</v>
      </c>
      <c r="U421" s="30">
        <v>0.10000000000000009</v>
      </c>
      <c r="V421" s="30">
        <v>2.5</v>
      </c>
      <c r="W421" s="30">
        <v>1.8</v>
      </c>
      <c r="X421" s="31">
        <v>3.3936842105263161E-2</v>
      </c>
      <c r="Y421" s="30">
        <v>3</v>
      </c>
      <c r="Z421" s="30">
        <v>-0.39999999999999991</v>
      </c>
      <c r="AA421" s="30">
        <v>3.4</v>
      </c>
      <c r="AB421" s="30">
        <v>4.4000000000000004</v>
      </c>
      <c r="AC421" s="32">
        <v>0.28432019957443683</v>
      </c>
      <c r="AD421" s="30">
        <v>8.3779215135147336</v>
      </c>
      <c r="AE421" s="12">
        <v>149</v>
      </c>
      <c r="AF421" s="12">
        <v>110</v>
      </c>
      <c r="AG421" s="12">
        <v>162</v>
      </c>
      <c r="AH421" s="33">
        <v>1.8682634730538923</v>
      </c>
      <c r="AI421" s="34">
        <v>870000</v>
      </c>
      <c r="AJ421" s="34">
        <v>860500</v>
      </c>
      <c r="AK421" s="34">
        <v>862000</v>
      </c>
      <c r="AL421" s="35">
        <v>1.1040092969203951E-2</v>
      </c>
      <c r="AM421" s="35">
        <v>9.2807424593967514E-3</v>
      </c>
      <c r="AN421" s="12">
        <v>3.1</v>
      </c>
      <c r="AO421" s="33">
        <v>0.10000000000000009</v>
      </c>
      <c r="AP421" s="12">
        <v>3</v>
      </c>
      <c r="AQ421" s="32">
        <v>8.1250000000000003E-2</v>
      </c>
      <c r="AR421" s="34">
        <v>650</v>
      </c>
      <c r="AS421" s="34">
        <v>630</v>
      </c>
      <c r="AT421" s="31">
        <v>3.1746031746031744E-2</v>
      </c>
      <c r="AU421" s="32">
        <v>0.13677056368892107</v>
      </c>
      <c r="AV421" s="36">
        <v>2180.6400000000003</v>
      </c>
      <c r="AW421" s="30">
        <v>0.61299999999999999</v>
      </c>
      <c r="AX421" s="30">
        <v>0.38700000000000001</v>
      </c>
      <c r="AY421" s="30">
        <v>0.6159</v>
      </c>
      <c r="AZ421" s="30">
        <v>0.14369999999999999</v>
      </c>
      <c r="BA421" s="30">
        <v>0.31900000000000001</v>
      </c>
      <c r="BB421" s="30">
        <v>0.28649999999999998</v>
      </c>
      <c r="BC421" s="30">
        <v>0.37140000000000001</v>
      </c>
      <c r="BD421" s="37">
        <v>7.5</v>
      </c>
      <c r="BE421" s="29">
        <v>70</v>
      </c>
      <c r="BF421" s="38" t="s">
        <v>3133</v>
      </c>
      <c r="BG421" s="39">
        <v>149.06492308276799</v>
      </c>
      <c r="BH421" s="39">
        <v>-35.252016851080498</v>
      </c>
      <c r="BI421" s="40">
        <f t="shared" si="98"/>
        <v>74</v>
      </c>
      <c r="BJ421" s="40">
        <f t="shared" si="99"/>
        <v>65</v>
      </c>
      <c r="BK421" s="40">
        <f t="shared" si="100"/>
        <v>100</v>
      </c>
      <c r="BL421" s="40">
        <f t="shared" si="101"/>
        <v>55</v>
      </c>
      <c r="BM421" s="40">
        <f t="shared" si="102"/>
        <v>6</v>
      </c>
      <c r="BN421" s="40">
        <f t="shared" si="103"/>
        <v>100</v>
      </c>
      <c r="BO421" s="40">
        <f t="shared" si="104"/>
        <v>93</v>
      </c>
      <c r="BP421" s="40">
        <f t="shared" si="105"/>
        <v>60</v>
      </c>
      <c r="BQ421" s="41">
        <f t="shared" si="106"/>
        <v>63</v>
      </c>
      <c r="BR421" s="40">
        <f t="shared" si="107"/>
        <v>67</v>
      </c>
      <c r="BS421" s="41">
        <f t="shared" si="108"/>
        <v>77</v>
      </c>
      <c r="BT421" s="41">
        <f t="shared" si="109"/>
        <v>67</v>
      </c>
      <c r="BU421" s="41">
        <f t="shared" si="110"/>
        <v>75</v>
      </c>
      <c r="BV421" s="41">
        <f t="shared" si="111"/>
        <v>71</v>
      </c>
    </row>
    <row r="422" spans="2:74" x14ac:dyDescent="0.3">
      <c r="B422" s="12" t="s">
        <v>693</v>
      </c>
      <c r="C422" s="12">
        <v>801011024</v>
      </c>
      <c r="D422" s="12" t="s">
        <v>182</v>
      </c>
      <c r="E422" s="12" t="s">
        <v>154</v>
      </c>
      <c r="F422" s="12" t="s">
        <v>2740</v>
      </c>
      <c r="G422" s="12" t="s">
        <v>155</v>
      </c>
      <c r="H422" s="12" t="s">
        <v>86</v>
      </c>
      <c r="I422" s="28">
        <v>899000</v>
      </c>
      <c r="J422" s="28">
        <v>896580</v>
      </c>
      <c r="K422" s="28">
        <v>816000</v>
      </c>
      <c r="L422" s="28">
        <v>900000</v>
      </c>
      <c r="M422" s="28">
        <v>775000</v>
      </c>
      <c r="N422" s="28">
        <v>770000</v>
      </c>
      <c r="O422" s="29">
        <v>24</v>
      </c>
      <c r="P422" s="29">
        <v>23</v>
      </c>
      <c r="Q422" s="29">
        <v>22</v>
      </c>
      <c r="R422" s="28">
        <v>600</v>
      </c>
      <c r="S422" s="28">
        <v>600</v>
      </c>
      <c r="T422" s="30">
        <v>3.1</v>
      </c>
      <c r="U422" s="30">
        <v>0.39999999999999991</v>
      </c>
      <c r="V422" s="30">
        <v>2.7</v>
      </c>
      <c r="W422" s="30">
        <v>2.4</v>
      </c>
      <c r="X422" s="31">
        <v>3.4705228031145716E-2</v>
      </c>
      <c r="Y422" s="30">
        <v>3.2</v>
      </c>
      <c r="Z422" s="30">
        <v>-0.39999999999999991</v>
      </c>
      <c r="AA422" s="30">
        <v>3.6</v>
      </c>
      <c r="AB422" s="30">
        <v>4.5999999999999996</v>
      </c>
      <c r="AC422" s="32">
        <v>0.26455026455026454</v>
      </c>
      <c r="AD422" s="30">
        <v>7.6227784561117895</v>
      </c>
      <c r="AE422" s="12">
        <v>149</v>
      </c>
      <c r="AF422" s="12">
        <v>110</v>
      </c>
      <c r="AG422" s="12">
        <v>162</v>
      </c>
      <c r="AH422" s="33">
        <v>1.8682634730538923</v>
      </c>
      <c r="AI422" s="34">
        <v>870000</v>
      </c>
      <c r="AJ422" s="34">
        <v>860500</v>
      </c>
      <c r="AK422" s="34">
        <v>862000</v>
      </c>
      <c r="AL422" s="35">
        <v>1.1040092969203951E-2</v>
      </c>
      <c r="AM422" s="35">
        <v>9.2807424593967514E-3</v>
      </c>
      <c r="AN422" s="12">
        <v>3.1</v>
      </c>
      <c r="AO422" s="33">
        <v>0.10000000000000009</v>
      </c>
      <c r="AP422" s="12">
        <v>3</v>
      </c>
      <c r="AQ422" s="32">
        <v>8.1250000000000003E-2</v>
      </c>
      <c r="AR422" s="34">
        <v>650</v>
      </c>
      <c r="AS422" s="34">
        <v>630</v>
      </c>
      <c r="AT422" s="31">
        <v>3.1746031746031744E-2</v>
      </c>
      <c r="AU422" s="32">
        <v>0.13677056368892107</v>
      </c>
      <c r="AV422" s="36">
        <v>2268</v>
      </c>
      <c r="AW422" s="30">
        <v>0.69079999999999997</v>
      </c>
      <c r="AX422" s="30">
        <v>0.30919999999999997</v>
      </c>
      <c r="AY422" s="30">
        <v>0.79949999999999999</v>
      </c>
      <c r="AZ422" s="30">
        <v>0.14119999999999999</v>
      </c>
      <c r="BA422" s="30">
        <v>0.27110000000000001</v>
      </c>
      <c r="BB422" s="30">
        <v>0.3967</v>
      </c>
      <c r="BC422" s="30">
        <v>0.32519999999999999</v>
      </c>
      <c r="BD422" s="37">
        <v>8</v>
      </c>
      <c r="BE422" s="29">
        <v>73</v>
      </c>
      <c r="BF422" s="38" t="s">
        <v>3134</v>
      </c>
      <c r="BG422" s="39">
        <v>149.040052685001</v>
      </c>
      <c r="BH422" s="39">
        <v>-35.233723728047202</v>
      </c>
      <c r="BI422" s="40">
        <f t="shared" si="98"/>
        <v>65</v>
      </c>
      <c r="BJ422" s="40">
        <f t="shared" si="99"/>
        <v>65</v>
      </c>
      <c r="BK422" s="40">
        <f t="shared" si="100"/>
        <v>100</v>
      </c>
      <c r="BL422" s="40">
        <f t="shared" si="101"/>
        <v>55</v>
      </c>
      <c r="BM422" s="40">
        <f t="shared" si="102"/>
        <v>6</v>
      </c>
      <c r="BN422" s="40">
        <f t="shared" si="103"/>
        <v>100</v>
      </c>
      <c r="BO422" s="40">
        <f t="shared" si="104"/>
        <v>92</v>
      </c>
      <c r="BP422" s="40">
        <f t="shared" si="105"/>
        <v>50</v>
      </c>
      <c r="BQ422" s="41">
        <f t="shared" si="106"/>
        <v>66</v>
      </c>
      <c r="BR422" s="40">
        <f t="shared" si="107"/>
        <v>74</v>
      </c>
      <c r="BS422" s="41">
        <f t="shared" si="108"/>
        <v>90</v>
      </c>
      <c r="BT422" s="41">
        <f t="shared" si="109"/>
        <v>64</v>
      </c>
      <c r="BU422" s="41">
        <f t="shared" si="110"/>
        <v>80</v>
      </c>
      <c r="BV422" s="41">
        <f t="shared" si="111"/>
        <v>71</v>
      </c>
    </row>
    <row r="423" spans="2:74" x14ac:dyDescent="0.3">
      <c r="B423" s="12" t="s">
        <v>694</v>
      </c>
      <c r="C423" s="12">
        <v>801041034</v>
      </c>
      <c r="D423" s="12" t="s">
        <v>289</v>
      </c>
      <c r="E423" s="12" t="s">
        <v>154</v>
      </c>
      <c r="F423" s="12" t="s">
        <v>2740</v>
      </c>
      <c r="G423" s="12" t="s">
        <v>155</v>
      </c>
      <c r="H423" s="12" t="s">
        <v>86</v>
      </c>
      <c r="I423" s="28">
        <v>939000</v>
      </c>
      <c r="J423" s="28">
        <v>929000</v>
      </c>
      <c r="K423" s="28">
        <v>938000</v>
      </c>
      <c r="L423" s="28">
        <v>933000</v>
      </c>
      <c r="M423" s="28">
        <v>955000</v>
      </c>
      <c r="N423" s="28">
        <v>905000</v>
      </c>
      <c r="O423" s="29">
        <v>24</v>
      </c>
      <c r="P423" s="29">
        <v>24</v>
      </c>
      <c r="Q423" s="29">
        <v>25</v>
      </c>
      <c r="R423" s="28">
        <v>700</v>
      </c>
      <c r="S423" s="28">
        <v>680</v>
      </c>
      <c r="T423" s="30">
        <v>3.7</v>
      </c>
      <c r="U423" s="30">
        <v>0</v>
      </c>
      <c r="V423" s="30">
        <v>3.7</v>
      </c>
      <c r="W423" s="30">
        <v>3.2</v>
      </c>
      <c r="X423" s="31">
        <v>3.8764643237486685E-2</v>
      </c>
      <c r="Y423" s="30">
        <v>4.0999999999999996</v>
      </c>
      <c r="Z423" s="30">
        <v>0</v>
      </c>
      <c r="AA423" s="30">
        <v>4.0999999999999996</v>
      </c>
      <c r="AB423" s="30">
        <v>3.1</v>
      </c>
      <c r="AC423" s="32">
        <v>0.22571325388226796</v>
      </c>
      <c r="AD423" s="30">
        <v>5.8226578405343306</v>
      </c>
      <c r="AE423" s="12">
        <v>192</v>
      </c>
      <c r="AF423" s="12">
        <v>133</v>
      </c>
      <c r="AG423" s="12">
        <v>176</v>
      </c>
      <c r="AH423" s="33">
        <v>2.3974763406940065</v>
      </c>
      <c r="AI423" s="34">
        <v>956000</v>
      </c>
      <c r="AJ423" s="34">
        <v>925000</v>
      </c>
      <c r="AK423" s="34">
        <v>983000</v>
      </c>
      <c r="AL423" s="35">
        <v>3.3513513513513511E-2</v>
      </c>
      <c r="AM423" s="35">
        <v>-2.7466937945066123E-2</v>
      </c>
      <c r="AN423" s="12">
        <v>3.5</v>
      </c>
      <c r="AO423" s="33">
        <v>0.39999999999999991</v>
      </c>
      <c r="AP423" s="12">
        <v>3.1</v>
      </c>
      <c r="AQ423" s="32">
        <v>7.5412844036697249E-2</v>
      </c>
      <c r="AR423" s="34">
        <v>700</v>
      </c>
      <c r="AS423" s="34">
        <v>700</v>
      </c>
      <c r="AT423" s="31">
        <v>0</v>
      </c>
      <c r="AU423" s="32">
        <v>0.11294296406613528</v>
      </c>
      <c r="AV423" s="36">
        <v>3101.28</v>
      </c>
      <c r="AW423" s="30">
        <v>0.80969999999999998</v>
      </c>
      <c r="AX423" s="30">
        <v>0.1903</v>
      </c>
      <c r="AY423" s="30">
        <v>0.78720000000000001</v>
      </c>
      <c r="AZ423" s="30">
        <v>0.13089999999999999</v>
      </c>
      <c r="BA423" s="30">
        <v>0.21779999999999999</v>
      </c>
      <c r="BB423" s="30">
        <v>0.4914</v>
      </c>
      <c r="BC423" s="30">
        <v>0.27760000000000001</v>
      </c>
      <c r="BD423" s="37">
        <v>8.5</v>
      </c>
      <c r="BE423" s="29">
        <v>69</v>
      </c>
      <c r="BF423" s="38" t="s">
        <v>3135</v>
      </c>
      <c r="BG423" s="39">
        <v>149.12738933141401</v>
      </c>
      <c r="BH423" s="39">
        <v>-35.1695594790108</v>
      </c>
      <c r="BI423" s="40">
        <f t="shared" si="98"/>
        <v>55</v>
      </c>
      <c r="BJ423" s="40">
        <f t="shared" si="99"/>
        <v>59</v>
      </c>
      <c r="BK423" s="40">
        <f t="shared" si="100"/>
        <v>95</v>
      </c>
      <c r="BL423" s="40">
        <f t="shared" si="101"/>
        <v>63</v>
      </c>
      <c r="BM423" s="40">
        <f t="shared" si="102"/>
        <v>18</v>
      </c>
      <c r="BN423" s="40">
        <f t="shared" si="103"/>
        <v>100</v>
      </c>
      <c r="BO423" s="40">
        <f t="shared" si="104"/>
        <v>93</v>
      </c>
      <c r="BP423" s="40">
        <f t="shared" si="105"/>
        <v>38</v>
      </c>
      <c r="BQ423" s="41">
        <f t="shared" si="106"/>
        <v>79</v>
      </c>
      <c r="BR423" s="40">
        <f t="shared" si="107"/>
        <v>92</v>
      </c>
      <c r="BS423" s="41">
        <f t="shared" si="108"/>
        <v>100</v>
      </c>
      <c r="BT423" s="41">
        <f t="shared" si="109"/>
        <v>49</v>
      </c>
      <c r="BU423" s="41">
        <f t="shared" si="110"/>
        <v>85</v>
      </c>
      <c r="BV423" s="41">
        <f t="shared" si="111"/>
        <v>71</v>
      </c>
    </row>
    <row r="424" spans="2:74" x14ac:dyDescent="0.3">
      <c r="B424" s="12" t="s">
        <v>695</v>
      </c>
      <c r="C424" s="12">
        <v>801041038</v>
      </c>
      <c r="D424" s="12" t="s">
        <v>289</v>
      </c>
      <c r="E424" s="12" t="s">
        <v>154</v>
      </c>
      <c r="F424" s="12" t="s">
        <v>2740</v>
      </c>
      <c r="G424" s="12" t="s">
        <v>155</v>
      </c>
      <c r="H424" s="12" t="s">
        <v>86</v>
      </c>
      <c r="I424" s="28">
        <v>1140000</v>
      </c>
      <c r="J424" s="28">
        <v>1140000</v>
      </c>
      <c r="K424" s="28">
        <v>1140000</v>
      </c>
      <c r="L424" s="28">
        <v>1050000</v>
      </c>
      <c r="M424" s="28">
        <v>1095000</v>
      </c>
      <c r="N424" s="28">
        <v>1185000</v>
      </c>
      <c r="O424" s="29">
        <v>39</v>
      </c>
      <c r="P424" s="29">
        <v>42</v>
      </c>
      <c r="Q424" s="29">
        <v>39</v>
      </c>
      <c r="R424" s="28">
        <v>770</v>
      </c>
      <c r="S424" s="28">
        <v>725</v>
      </c>
      <c r="T424" s="30">
        <v>3.8</v>
      </c>
      <c r="U424" s="30">
        <v>9.9999999999999645E-2</v>
      </c>
      <c r="V424" s="30">
        <v>3.7</v>
      </c>
      <c r="W424" s="30">
        <v>4.9000000000000004</v>
      </c>
      <c r="X424" s="31">
        <v>3.5122807017543861E-2</v>
      </c>
      <c r="Y424" s="30">
        <v>3.7</v>
      </c>
      <c r="Z424" s="30">
        <v>-0.5</v>
      </c>
      <c r="AA424" s="30">
        <v>4.2</v>
      </c>
      <c r="AB424" s="30">
        <v>5.4</v>
      </c>
      <c r="AC424" s="32">
        <v>0.19349845201238386</v>
      </c>
      <c r="AD424" s="30">
        <v>5.5091966856672734</v>
      </c>
      <c r="AE424" s="12">
        <v>192</v>
      </c>
      <c r="AF424" s="12">
        <v>133</v>
      </c>
      <c r="AG424" s="12">
        <v>176</v>
      </c>
      <c r="AH424" s="33">
        <v>2.3974763406940065</v>
      </c>
      <c r="AI424" s="34">
        <v>956000</v>
      </c>
      <c r="AJ424" s="34">
        <v>925000</v>
      </c>
      <c r="AK424" s="34">
        <v>983000</v>
      </c>
      <c r="AL424" s="35">
        <v>3.3513513513513511E-2</v>
      </c>
      <c r="AM424" s="35">
        <v>-2.7466937945066123E-2</v>
      </c>
      <c r="AN424" s="12">
        <v>3.5</v>
      </c>
      <c r="AO424" s="33">
        <v>0.39999999999999991</v>
      </c>
      <c r="AP424" s="12">
        <v>3.1</v>
      </c>
      <c r="AQ424" s="32">
        <v>7.5412844036697249E-2</v>
      </c>
      <c r="AR424" s="34">
        <v>700</v>
      </c>
      <c r="AS424" s="34">
        <v>700</v>
      </c>
      <c r="AT424" s="31">
        <v>0</v>
      </c>
      <c r="AU424" s="32">
        <v>0.11294296406613528</v>
      </c>
      <c r="AV424" s="36">
        <v>3979.3600000000006</v>
      </c>
      <c r="AW424" s="30">
        <v>0.871</v>
      </c>
      <c r="AX424" s="30">
        <v>0.129</v>
      </c>
      <c r="AY424" s="30">
        <v>0.84709999999999996</v>
      </c>
      <c r="AZ424" s="30">
        <v>0.1326</v>
      </c>
      <c r="BA424" s="30">
        <v>0.1646</v>
      </c>
      <c r="BB424" s="30">
        <v>0.59650000000000003</v>
      </c>
      <c r="BC424" s="30">
        <v>0.22800000000000001</v>
      </c>
      <c r="BD424" s="37">
        <v>10</v>
      </c>
      <c r="BE424" s="29">
        <v>68</v>
      </c>
      <c r="BF424" s="38" t="s">
        <v>3136</v>
      </c>
      <c r="BG424" s="39">
        <v>149.144020268329</v>
      </c>
      <c r="BH424" s="39">
        <v>-35.167446696458597</v>
      </c>
      <c r="BI424" s="40">
        <f t="shared" si="98"/>
        <v>54</v>
      </c>
      <c r="BJ424" s="40">
        <f t="shared" si="99"/>
        <v>59</v>
      </c>
      <c r="BK424" s="40">
        <f t="shared" si="100"/>
        <v>95</v>
      </c>
      <c r="BL424" s="40">
        <f t="shared" si="101"/>
        <v>63</v>
      </c>
      <c r="BM424" s="40">
        <f t="shared" si="102"/>
        <v>18</v>
      </c>
      <c r="BN424" s="40">
        <f t="shared" si="103"/>
        <v>100</v>
      </c>
      <c r="BO424" s="40">
        <f t="shared" si="104"/>
        <v>94</v>
      </c>
      <c r="BP424" s="40">
        <f t="shared" si="105"/>
        <v>26</v>
      </c>
      <c r="BQ424" s="41">
        <f t="shared" si="106"/>
        <v>67</v>
      </c>
      <c r="BR424" s="40">
        <f t="shared" si="107"/>
        <v>95</v>
      </c>
      <c r="BS424" s="41">
        <f t="shared" si="108"/>
        <v>100</v>
      </c>
      <c r="BT424" s="41">
        <f t="shared" si="109"/>
        <v>55</v>
      </c>
      <c r="BU424" s="41">
        <f t="shared" si="110"/>
        <v>100</v>
      </c>
      <c r="BV424" s="41">
        <f t="shared" si="111"/>
        <v>71</v>
      </c>
    </row>
    <row r="425" spans="2:74" x14ac:dyDescent="0.3">
      <c r="B425" s="12" t="s">
        <v>696</v>
      </c>
      <c r="C425" s="12">
        <v>801041048</v>
      </c>
      <c r="D425" s="12" t="s">
        <v>289</v>
      </c>
      <c r="E425" s="12" t="s">
        <v>154</v>
      </c>
      <c r="F425" s="12" t="s">
        <v>2740</v>
      </c>
      <c r="G425" s="12" t="s">
        <v>155</v>
      </c>
      <c r="H425" s="12" t="s">
        <v>86</v>
      </c>
      <c r="I425" s="28">
        <v>990000</v>
      </c>
      <c r="J425" s="28">
        <v>1004950</v>
      </c>
      <c r="K425" s="28">
        <v>999000</v>
      </c>
      <c r="L425" s="28">
        <v>990000</v>
      </c>
      <c r="M425" s="28">
        <v>1000000</v>
      </c>
      <c r="N425" s="28">
        <v>980000</v>
      </c>
      <c r="O425" s="29">
        <v>24</v>
      </c>
      <c r="P425" s="29">
        <v>26</v>
      </c>
      <c r="Q425" s="29">
        <v>23</v>
      </c>
      <c r="R425" s="28">
        <v>620</v>
      </c>
      <c r="S425" s="28">
        <v>650</v>
      </c>
      <c r="T425" s="30">
        <v>2.9</v>
      </c>
      <c r="U425" s="30">
        <v>-0.10000000000000009</v>
      </c>
      <c r="V425" s="30">
        <v>3</v>
      </c>
      <c r="W425" s="30">
        <v>3.4</v>
      </c>
      <c r="X425" s="31">
        <v>3.2565656565656569E-2</v>
      </c>
      <c r="Y425" s="30">
        <v>4.3</v>
      </c>
      <c r="Z425" s="30">
        <v>-0.10000000000000053</v>
      </c>
      <c r="AA425" s="30">
        <v>4.4000000000000004</v>
      </c>
      <c r="AB425" s="30">
        <v>5</v>
      </c>
      <c r="AC425" s="32">
        <v>0.23902047865778436</v>
      </c>
      <c r="AD425" s="30">
        <v>7.3396486932756364</v>
      </c>
      <c r="AE425" s="12">
        <v>192</v>
      </c>
      <c r="AF425" s="12">
        <v>133</v>
      </c>
      <c r="AG425" s="12">
        <v>176</v>
      </c>
      <c r="AH425" s="33">
        <v>2.3974763406940065</v>
      </c>
      <c r="AI425" s="34">
        <v>956000</v>
      </c>
      <c r="AJ425" s="34">
        <v>925000</v>
      </c>
      <c r="AK425" s="34">
        <v>983000</v>
      </c>
      <c r="AL425" s="35">
        <v>3.3513513513513511E-2</v>
      </c>
      <c r="AM425" s="35">
        <v>-2.7466937945066123E-2</v>
      </c>
      <c r="AN425" s="12">
        <v>3.5</v>
      </c>
      <c r="AO425" s="33">
        <v>0.39999999999999991</v>
      </c>
      <c r="AP425" s="12">
        <v>3.1</v>
      </c>
      <c r="AQ425" s="32">
        <v>7.5412844036697249E-2</v>
      </c>
      <c r="AR425" s="34">
        <v>700</v>
      </c>
      <c r="AS425" s="34">
        <v>700</v>
      </c>
      <c r="AT425" s="31">
        <v>0</v>
      </c>
      <c r="AU425" s="32">
        <v>0.11294296406613528</v>
      </c>
      <c r="AV425" s="36">
        <v>2593.92</v>
      </c>
      <c r="AW425" s="30">
        <v>0.74829999999999997</v>
      </c>
      <c r="AX425" s="30">
        <v>0.25169999999999998</v>
      </c>
      <c r="AY425" s="30">
        <v>0.60160000000000002</v>
      </c>
      <c r="AZ425" s="30">
        <v>0.39650000000000002</v>
      </c>
      <c r="BA425" s="30">
        <v>0.28310000000000002</v>
      </c>
      <c r="BB425" s="30">
        <v>0.41949999999999998</v>
      </c>
      <c r="BC425" s="30">
        <v>0.28260000000000002</v>
      </c>
      <c r="BD425" s="37">
        <v>8</v>
      </c>
      <c r="BE425" s="29">
        <v>68</v>
      </c>
      <c r="BF425" s="38" t="s">
        <v>3137</v>
      </c>
      <c r="BG425" s="39">
        <v>149.118831348903</v>
      </c>
      <c r="BH425" s="39">
        <v>-35.191721959518802</v>
      </c>
      <c r="BI425" s="40">
        <f t="shared" si="98"/>
        <v>69</v>
      </c>
      <c r="BJ425" s="40">
        <f t="shared" si="99"/>
        <v>59</v>
      </c>
      <c r="BK425" s="40">
        <f t="shared" si="100"/>
        <v>95</v>
      </c>
      <c r="BL425" s="40">
        <f t="shared" si="101"/>
        <v>63</v>
      </c>
      <c r="BM425" s="40">
        <f t="shared" si="102"/>
        <v>18</v>
      </c>
      <c r="BN425" s="40">
        <f t="shared" si="103"/>
        <v>100</v>
      </c>
      <c r="BO425" s="40">
        <f t="shared" si="104"/>
        <v>94</v>
      </c>
      <c r="BP425" s="40">
        <f t="shared" si="105"/>
        <v>52</v>
      </c>
      <c r="BQ425" s="41">
        <f t="shared" si="106"/>
        <v>59</v>
      </c>
      <c r="BR425" s="40">
        <f t="shared" si="107"/>
        <v>77</v>
      </c>
      <c r="BS425" s="41">
        <f t="shared" si="108"/>
        <v>100</v>
      </c>
      <c r="BT425" s="41">
        <f t="shared" si="109"/>
        <v>46</v>
      </c>
      <c r="BU425" s="41">
        <f t="shared" si="110"/>
        <v>80</v>
      </c>
      <c r="BV425" s="41">
        <f t="shared" si="111"/>
        <v>71</v>
      </c>
    </row>
    <row r="426" spans="2:74" x14ac:dyDescent="0.3">
      <c r="B426" s="12" t="s">
        <v>697</v>
      </c>
      <c r="C426" s="12">
        <v>801061069</v>
      </c>
      <c r="D426" s="12" t="s">
        <v>489</v>
      </c>
      <c r="E426" s="12" t="s">
        <v>154</v>
      </c>
      <c r="F426" s="12" t="s">
        <v>2740</v>
      </c>
      <c r="G426" s="12" t="s">
        <v>155</v>
      </c>
      <c r="H426" s="12" t="s">
        <v>86</v>
      </c>
      <c r="I426" s="28">
        <v>2150000</v>
      </c>
      <c r="J426" s="28">
        <v>2150000</v>
      </c>
      <c r="K426" s="28">
        <v>2300000</v>
      </c>
      <c r="L426" s="28">
        <v>2260000</v>
      </c>
      <c r="M426" s="28">
        <v>2356000</v>
      </c>
      <c r="N426" s="28">
        <v>2500000</v>
      </c>
      <c r="O426" s="29">
        <v>36</v>
      </c>
      <c r="P426" s="29">
        <v>35</v>
      </c>
      <c r="Q426" s="29">
        <v>34</v>
      </c>
      <c r="R426" s="28">
        <v>1000</v>
      </c>
      <c r="S426" s="28">
        <v>950</v>
      </c>
      <c r="T426" s="30">
        <v>3.3</v>
      </c>
      <c r="U426" s="30">
        <v>-0.30000000000000027</v>
      </c>
      <c r="V426" s="30">
        <v>3.6</v>
      </c>
      <c r="W426" s="30">
        <v>2.8</v>
      </c>
      <c r="X426" s="31">
        <v>2.4186046511627906E-2</v>
      </c>
      <c r="Y426" s="30">
        <v>4.0999999999999996</v>
      </c>
      <c r="Z426" s="30">
        <v>1.0999999999999996</v>
      </c>
      <c r="AA426" s="30">
        <v>3</v>
      </c>
      <c r="AB426" s="30">
        <v>3.5</v>
      </c>
      <c r="AC426" s="32">
        <v>0.22672857868388593</v>
      </c>
      <c r="AD426" s="30">
        <v>9.3743546955837456</v>
      </c>
      <c r="AE426" s="12">
        <v>72</v>
      </c>
      <c r="AF426" s="12">
        <v>72</v>
      </c>
      <c r="AG426" s="12">
        <v>72</v>
      </c>
      <c r="AH426" s="33">
        <v>4.0555555555555554</v>
      </c>
      <c r="AI426" s="34">
        <v>1682000</v>
      </c>
      <c r="AJ426" s="34">
        <v>1888000</v>
      </c>
      <c r="AK426" s="34">
        <v>1755000</v>
      </c>
      <c r="AL426" s="35">
        <v>-0.10911016949152542</v>
      </c>
      <c r="AM426" s="35">
        <v>-4.1595441595441596E-2</v>
      </c>
      <c r="AN426" s="12">
        <v>2.4</v>
      </c>
      <c r="AO426" s="33">
        <v>-0.20000000000000018</v>
      </c>
      <c r="AP426" s="12">
        <v>2.6</v>
      </c>
      <c r="AQ426" s="32">
        <v>7.2956298200514136E-2</v>
      </c>
      <c r="AR426" s="34">
        <v>810</v>
      </c>
      <c r="AS426" s="34">
        <v>790</v>
      </c>
      <c r="AT426" s="31">
        <v>2.5316455696202531E-2</v>
      </c>
      <c r="AU426" s="32">
        <v>4.4562797269434393E-2</v>
      </c>
      <c r="AV426" s="36">
        <v>4410.5600000000004</v>
      </c>
      <c r="AW426" s="30">
        <v>0.77470000000000006</v>
      </c>
      <c r="AX426" s="30">
        <v>0.2253</v>
      </c>
      <c r="AY426" s="30">
        <v>0.7913</v>
      </c>
      <c r="AZ426" s="30">
        <v>7.3200000000000001E-2</v>
      </c>
      <c r="BA426" s="30">
        <v>0.39169999999999999</v>
      </c>
      <c r="BB426" s="30">
        <v>0.35809999999999997</v>
      </c>
      <c r="BC426" s="30">
        <v>0.21759999999999999</v>
      </c>
      <c r="BD426" s="37">
        <v>9.5</v>
      </c>
      <c r="BE426" s="29">
        <v>61</v>
      </c>
      <c r="BF426" s="38" t="s">
        <v>3138</v>
      </c>
      <c r="BG426" s="39">
        <v>149.123483059401</v>
      </c>
      <c r="BH426" s="39">
        <v>-35.333049489324701</v>
      </c>
      <c r="BI426" s="40">
        <f t="shared" si="98"/>
        <v>62</v>
      </c>
      <c r="BJ426" s="40">
        <f t="shared" si="99"/>
        <v>77</v>
      </c>
      <c r="BK426" s="40">
        <f t="shared" si="100"/>
        <v>75</v>
      </c>
      <c r="BL426" s="40">
        <f t="shared" si="101"/>
        <v>85</v>
      </c>
      <c r="BM426" s="40">
        <f t="shared" si="102"/>
        <v>1</v>
      </c>
      <c r="BN426" s="40">
        <f t="shared" si="103"/>
        <v>97</v>
      </c>
      <c r="BO426" s="40">
        <f t="shared" si="104"/>
        <v>96</v>
      </c>
      <c r="BP426" s="40">
        <f t="shared" si="105"/>
        <v>76</v>
      </c>
      <c r="BQ426" s="41">
        <f t="shared" si="106"/>
        <v>31</v>
      </c>
      <c r="BR426" s="40">
        <f t="shared" si="107"/>
        <v>57</v>
      </c>
      <c r="BS426" s="41">
        <f t="shared" si="108"/>
        <v>100</v>
      </c>
      <c r="BT426" s="41">
        <f t="shared" si="109"/>
        <v>49</v>
      </c>
      <c r="BU426" s="41">
        <f t="shared" si="110"/>
        <v>95</v>
      </c>
      <c r="BV426" s="41">
        <f t="shared" si="111"/>
        <v>71</v>
      </c>
    </row>
    <row r="427" spans="2:74" x14ac:dyDescent="0.3">
      <c r="B427" s="12" t="s">
        <v>698</v>
      </c>
      <c r="C427" s="12">
        <v>801071086</v>
      </c>
      <c r="D427" s="12" t="s">
        <v>153</v>
      </c>
      <c r="E427" s="12" t="s">
        <v>154</v>
      </c>
      <c r="F427" s="12" t="s">
        <v>2740</v>
      </c>
      <c r="G427" s="12" t="s">
        <v>155</v>
      </c>
      <c r="H427" s="12" t="s">
        <v>86</v>
      </c>
      <c r="I427" s="28">
        <v>950000</v>
      </c>
      <c r="J427" s="28">
        <v>949000</v>
      </c>
      <c r="K427" s="28">
        <v>965000</v>
      </c>
      <c r="L427" s="28">
        <v>985000</v>
      </c>
      <c r="M427" s="28">
        <v>980000</v>
      </c>
      <c r="N427" s="28">
        <v>746000</v>
      </c>
      <c r="O427" s="29">
        <v>24</v>
      </c>
      <c r="P427" s="29">
        <v>24</v>
      </c>
      <c r="Q427" s="29">
        <v>58</v>
      </c>
      <c r="R427" s="28">
        <v>650</v>
      </c>
      <c r="S427" s="28">
        <v>650</v>
      </c>
      <c r="T427" s="30">
        <v>3.3</v>
      </c>
      <c r="U427" s="30">
        <v>0</v>
      </c>
      <c r="V427" s="30">
        <v>3.3</v>
      </c>
      <c r="W427" s="30">
        <v>1.6</v>
      </c>
      <c r="X427" s="31">
        <v>3.557894736842105E-2</v>
      </c>
      <c r="Y427" s="30">
        <v>2.2000000000000002</v>
      </c>
      <c r="Z427" s="30">
        <v>0.60000000000000009</v>
      </c>
      <c r="AA427" s="30">
        <v>1.6</v>
      </c>
      <c r="AB427" s="30">
        <v>2.2000000000000002</v>
      </c>
      <c r="AC427" s="32">
        <v>0.2425228344576443</v>
      </c>
      <c r="AD427" s="30">
        <v>6.8164701992533168</v>
      </c>
      <c r="AE427" s="12">
        <v>147</v>
      </c>
      <c r="AF427" s="12">
        <v>127</v>
      </c>
      <c r="AG427" s="12">
        <v>161</v>
      </c>
      <c r="AH427" s="33">
        <v>1.8927444794952681</v>
      </c>
      <c r="AI427" s="34">
        <v>861000</v>
      </c>
      <c r="AJ427" s="34">
        <v>850000</v>
      </c>
      <c r="AK427" s="34">
        <v>880000</v>
      </c>
      <c r="AL427" s="35">
        <v>1.2941176470588235E-2</v>
      </c>
      <c r="AM427" s="35">
        <v>-2.1590909090909091E-2</v>
      </c>
      <c r="AN427" s="12">
        <v>3.2</v>
      </c>
      <c r="AO427" s="33">
        <v>0.40000000000000036</v>
      </c>
      <c r="AP427" s="12">
        <v>2.8</v>
      </c>
      <c r="AQ427" s="32">
        <v>7.22E-2</v>
      </c>
      <c r="AR427" s="34">
        <v>650</v>
      </c>
      <c r="AS427" s="34">
        <v>650</v>
      </c>
      <c r="AT427" s="31">
        <v>0</v>
      </c>
      <c r="AU427" s="32">
        <v>0.20019500589072031</v>
      </c>
      <c r="AV427" s="36">
        <v>2680.1600000000003</v>
      </c>
      <c r="AW427" s="30">
        <v>0.79079999999999995</v>
      </c>
      <c r="AX427" s="30">
        <v>0.2092</v>
      </c>
      <c r="AY427" s="30">
        <v>0.91420000000000001</v>
      </c>
      <c r="AZ427" s="30">
        <v>7.4300000000000005E-2</v>
      </c>
      <c r="BA427" s="30">
        <v>0.33329999999999999</v>
      </c>
      <c r="BB427" s="30">
        <v>0.42570000000000002</v>
      </c>
      <c r="BC427" s="30">
        <v>0.23100000000000001</v>
      </c>
      <c r="BD427" s="37">
        <v>6</v>
      </c>
      <c r="BE427" s="29">
        <v>63</v>
      </c>
      <c r="BF427" s="38" t="s">
        <v>3139</v>
      </c>
      <c r="BG427" s="39">
        <v>149.07818826230101</v>
      </c>
      <c r="BH427" s="39">
        <v>-35.406748192725203</v>
      </c>
      <c r="BI427" s="40">
        <f t="shared" si="98"/>
        <v>62</v>
      </c>
      <c r="BJ427" s="40">
        <f t="shared" si="99"/>
        <v>64</v>
      </c>
      <c r="BK427" s="40">
        <f t="shared" si="100"/>
        <v>100</v>
      </c>
      <c r="BL427" s="40">
        <f t="shared" si="101"/>
        <v>34</v>
      </c>
      <c r="BM427" s="40">
        <f t="shared" si="102"/>
        <v>7</v>
      </c>
      <c r="BN427" s="40">
        <f t="shared" si="103"/>
        <v>96</v>
      </c>
      <c r="BO427" s="40">
        <f t="shared" si="104"/>
        <v>95</v>
      </c>
      <c r="BP427" s="40">
        <f t="shared" si="105"/>
        <v>63</v>
      </c>
      <c r="BQ427" s="41">
        <f t="shared" si="106"/>
        <v>69</v>
      </c>
      <c r="BR427" s="40">
        <f t="shared" si="107"/>
        <v>82</v>
      </c>
      <c r="BS427" s="41">
        <f t="shared" si="108"/>
        <v>100</v>
      </c>
      <c r="BT427" s="41">
        <f t="shared" si="109"/>
        <v>80</v>
      </c>
      <c r="BU427" s="41">
        <f t="shared" si="110"/>
        <v>60</v>
      </c>
      <c r="BV427" s="41">
        <f t="shared" si="111"/>
        <v>71</v>
      </c>
    </row>
    <row r="428" spans="2:74" x14ac:dyDescent="0.3">
      <c r="B428" s="12" t="s">
        <v>699</v>
      </c>
      <c r="C428" s="12">
        <v>101021008</v>
      </c>
      <c r="D428" s="12" t="s">
        <v>700</v>
      </c>
      <c r="E428" s="12" t="s">
        <v>348</v>
      </c>
      <c r="F428" s="12" t="s">
        <v>2740</v>
      </c>
      <c r="G428" s="12" t="s">
        <v>85</v>
      </c>
      <c r="H428" s="12" t="s">
        <v>86</v>
      </c>
      <c r="I428" s="28">
        <v>790000</v>
      </c>
      <c r="J428" s="28">
        <v>780000</v>
      </c>
      <c r="K428" s="28">
        <v>790000</v>
      </c>
      <c r="L428" s="28">
        <v>746000</v>
      </c>
      <c r="M428" s="28">
        <v>745000</v>
      </c>
      <c r="N428" s="28">
        <v>750000</v>
      </c>
      <c r="O428" s="29">
        <v>34</v>
      </c>
      <c r="P428" s="29">
        <v>34</v>
      </c>
      <c r="Q428" s="29">
        <v>42</v>
      </c>
      <c r="R428" s="28">
        <v>640</v>
      </c>
      <c r="S428" s="28">
        <v>600</v>
      </c>
      <c r="T428" s="30">
        <v>1.8</v>
      </c>
      <c r="U428" s="30">
        <v>0</v>
      </c>
      <c r="V428" s="30">
        <v>1.8</v>
      </c>
      <c r="W428" s="30">
        <v>2</v>
      </c>
      <c r="X428" s="31">
        <v>4.2126582278481012E-2</v>
      </c>
      <c r="Y428" s="30">
        <v>2.9</v>
      </c>
      <c r="Z428" s="30">
        <v>0.39999999999999991</v>
      </c>
      <c r="AA428" s="30">
        <v>2.5</v>
      </c>
      <c r="AB428" s="30">
        <v>2.8</v>
      </c>
      <c r="AC428" s="32">
        <v>0.28729440494146374</v>
      </c>
      <c r="AD428" s="30">
        <v>6.8197890596080635</v>
      </c>
      <c r="AE428" s="12">
        <v>319</v>
      </c>
      <c r="AF428" s="12">
        <v>266</v>
      </c>
      <c r="AG428" s="12">
        <v>256</v>
      </c>
      <c r="AH428" s="33">
        <v>6.7572815533980588</v>
      </c>
      <c r="AI428" s="34">
        <v>965000</v>
      </c>
      <c r="AJ428" s="34">
        <v>965000</v>
      </c>
      <c r="AK428" s="34">
        <v>980000</v>
      </c>
      <c r="AL428" s="35">
        <v>0</v>
      </c>
      <c r="AM428" s="35">
        <v>-1.5306122448979591E-2</v>
      </c>
      <c r="AN428" s="12">
        <v>2.1</v>
      </c>
      <c r="AO428" s="33">
        <v>0.20000000000000018</v>
      </c>
      <c r="AP428" s="12">
        <v>1.9</v>
      </c>
      <c r="AQ428" s="32">
        <v>7.2321428571428564E-2</v>
      </c>
      <c r="AR428" s="34">
        <v>710</v>
      </c>
      <c r="AS428" s="34">
        <v>680</v>
      </c>
      <c r="AT428" s="31">
        <v>4.4117647058823532E-2</v>
      </c>
      <c r="AU428" s="32">
        <v>0.22248435126283336</v>
      </c>
      <c r="AV428" s="36">
        <v>2227.6800000000003</v>
      </c>
      <c r="AW428" s="30">
        <v>0.73080000000000001</v>
      </c>
      <c r="AX428" s="30">
        <v>0.26919999999999999</v>
      </c>
      <c r="AY428" s="30">
        <v>0.80389999999999995</v>
      </c>
      <c r="AZ428" s="30">
        <v>0.16850000000000001</v>
      </c>
      <c r="BA428" s="30">
        <v>0.29110000000000003</v>
      </c>
      <c r="BB428" s="30">
        <v>0.40229999999999999</v>
      </c>
      <c r="BC428" s="30">
        <v>0.28549999999999998</v>
      </c>
      <c r="BD428" s="37">
        <v>8.5</v>
      </c>
      <c r="BE428" s="29">
        <v>247</v>
      </c>
      <c r="BF428" s="38" t="s">
        <v>3140</v>
      </c>
      <c r="BG428" s="39">
        <v>149.233968413128</v>
      </c>
      <c r="BH428" s="39">
        <v>-35.378216156801599</v>
      </c>
      <c r="BI428" s="40">
        <f t="shared" si="98"/>
        <v>87</v>
      </c>
      <c r="BJ428" s="40">
        <f t="shared" si="99"/>
        <v>82</v>
      </c>
      <c r="BK428" s="40">
        <f t="shared" si="100"/>
        <v>41</v>
      </c>
      <c r="BL428" s="40">
        <f t="shared" si="101"/>
        <v>27</v>
      </c>
      <c r="BM428" s="40">
        <f t="shared" si="102"/>
        <v>1</v>
      </c>
      <c r="BN428" s="40">
        <f t="shared" si="103"/>
        <v>96</v>
      </c>
      <c r="BO428" s="40">
        <f t="shared" si="104"/>
        <v>62</v>
      </c>
      <c r="BP428" s="40">
        <f t="shared" si="105"/>
        <v>54</v>
      </c>
      <c r="BQ428" s="41">
        <f t="shared" si="106"/>
        <v>91</v>
      </c>
      <c r="BR428" s="40">
        <f t="shared" si="107"/>
        <v>82</v>
      </c>
      <c r="BS428" s="41">
        <f t="shared" si="108"/>
        <v>75</v>
      </c>
      <c r="BT428" s="41">
        <f t="shared" si="109"/>
        <v>69</v>
      </c>
      <c r="BU428" s="41">
        <f t="shared" si="110"/>
        <v>85</v>
      </c>
      <c r="BV428" s="41">
        <f t="shared" si="111"/>
        <v>70</v>
      </c>
    </row>
    <row r="429" spans="2:74" x14ac:dyDescent="0.3">
      <c r="B429" s="12" t="s">
        <v>701</v>
      </c>
      <c r="C429" s="12">
        <v>103031071</v>
      </c>
      <c r="D429" s="12" t="s">
        <v>702</v>
      </c>
      <c r="E429" s="12" t="s">
        <v>109</v>
      </c>
      <c r="F429" s="12" t="s">
        <v>2703</v>
      </c>
      <c r="G429" s="12" t="s">
        <v>85</v>
      </c>
      <c r="H429" s="12" t="s">
        <v>86</v>
      </c>
      <c r="I429" s="28">
        <v>599500</v>
      </c>
      <c r="J429" s="28">
        <v>599000</v>
      </c>
      <c r="K429" s="28">
        <v>575000</v>
      </c>
      <c r="L429" s="28">
        <v>555000</v>
      </c>
      <c r="M429" s="28">
        <v>600000</v>
      </c>
      <c r="N429" s="28">
        <v>640000</v>
      </c>
      <c r="O429" s="29">
        <v>70</v>
      </c>
      <c r="P429" s="29">
        <v>79</v>
      </c>
      <c r="Q429" s="29">
        <v>83</v>
      </c>
      <c r="R429" s="28">
        <v>420</v>
      </c>
      <c r="S429" s="28">
        <v>420</v>
      </c>
      <c r="T429" s="30">
        <v>2.2999999999999998</v>
      </c>
      <c r="U429" s="30">
        <v>0</v>
      </c>
      <c r="V429" s="30">
        <v>2.2999999999999998</v>
      </c>
      <c r="W429" s="30">
        <v>1.7</v>
      </c>
      <c r="X429" s="31">
        <v>3.6430358632193495E-2</v>
      </c>
      <c r="Y429" s="30">
        <v>1.5</v>
      </c>
      <c r="Z429" s="30">
        <v>-0.30000000000000004</v>
      </c>
      <c r="AA429" s="30">
        <v>1.8</v>
      </c>
      <c r="AB429" s="30">
        <v>1.8</v>
      </c>
      <c r="AC429" s="32">
        <v>0.26920315865039479</v>
      </c>
      <c r="AD429" s="30">
        <v>7.389528095737715</v>
      </c>
      <c r="AE429" s="12">
        <v>338</v>
      </c>
      <c r="AF429" s="12">
        <v>329</v>
      </c>
      <c r="AG429" s="12">
        <v>277</v>
      </c>
      <c r="AH429" s="33">
        <v>7.2747252747252746</v>
      </c>
      <c r="AI429" s="34">
        <v>612500</v>
      </c>
      <c r="AJ429" s="34">
        <v>600000</v>
      </c>
      <c r="AK429" s="34">
        <v>615000</v>
      </c>
      <c r="AL429" s="35">
        <v>2.0833333333333332E-2</v>
      </c>
      <c r="AM429" s="35">
        <v>-4.0650406504065045E-3</v>
      </c>
      <c r="AN429" s="12">
        <v>1.9</v>
      </c>
      <c r="AO429" s="33">
        <v>9.9999999999999867E-2</v>
      </c>
      <c r="AP429" s="12">
        <v>1.8</v>
      </c>
      <c r="AQ429" s="32">
        <v>0.10081967213114754</v>
      </c>
      <c r="AR429" s="34">
        <v>550</v>
      </c>
      <c r="AS429" s="34">
        <v>480</v>
      </c>
      <c r="AT429" s="31">
        <v>0.14583333333333334</v>
      </c>
      <c r="AU429" s="32">
        <v>0.31910214543124277</v>
      </c>
      <c r="AV429" s="36">
        <v>1560.16</v>
      </c>
      <c r="AW429" s="30">
        <v>0.70760000000000001</v>
      </c>
      <c r="AX429" s="30">
        <v>0.29239999999999999</v>
      </c>
      <c r="AY429" s="30">
        <v>0.96560000000000001</v>
      </c>
      <c r="AZ429" s="30">
        <v>1.4500000000000001E-2</v>
      </c>
      <c r="BA429" s="30">
        <v>0.46610000000000001</v>
      </c>
      <c r="BB429" s="30">
        <v>0.35339999999999999</v>
      </c>
      <c r="BC429" s="30">
        <v>0.1489</v>
      </c>
      <c r="BD429" s="37">
        <v>5</v>
      </c>
      <c r="BE429" s="29">
        <v>129</v>
      </c>
      <c r="BF429" s="38" t="s">
        <v>3141</v>
      </c>
      <c r="BG429" s="39">
        <v>149.980434378187</v>
      </c>
      <c r="BH429" s="39">
        <v>-33.321015683318201</v>
      </c>
      <c r="BI429" s="40">
        <f t="shared" si="98"/>
        <v>79</v>
      </c>
      <c r="BJ429" s="40">
        <f t="shared" si="99"/>
        <v>85</v>
      </c>
      <c r="BK429" s="40">
        <f t="shared" si="100"/>
        <v>35</v>
      </c>
      <c r="BL429" s="40">
        <f t="shared" si="101"/>
        <v>1</v>
      </c>
      <c r="BM429" s="40">
        <f t="shared" si="102"/>
        <v>11</v>
      </c>
      <c r="BN429" s="40">
        <f t="shared" si="103"/>
        <v>100</v>
      </c>
      <c r="BO429" s="40">
        <f t="shared" si="104"/>
        <v>81</v>
      </c>
      <c r="BP429" s="40">
        <f t="shared" si="105"/>
        <v>93</v>
      </c>
      <c r="BQ429" s="41">
        <f t="shared" si="106"/>
        <v>72</v>
      </c>
      <c r="BR429" s="40">
        <f t="shared" si="107"/>
        <v>76</v>
      </c>
      <c r="BS429" s="41">
        <f t="shared" si="108"/>
        <v>87</v>
      </c>
      <c r="BT429" s="41">
        <f t="shared" si="109"/>
        <v>92</v>
      </c>
      <c r="BU429" s="41">
        <f t="shared" si="110"/>
        <v>50</v>
      </c>
      <c r="BV429" s="41">
        <f t="shared" si="111"/>
        <v>70</v>
      </c>
    </row>
    <row r="430" spans="2:74" x14ac:dyDescent="0.3">
      <c r="B430" s="12" t="s">
        <v>703</v>
      </c>
      <c r="C430" s="12">
        <v>107011132</v>
      </c>
      <c r="D430" s="12" t="s">
        <v>356</v>
      </c>
      <c r="E430" s="12" t="s">
        <v>357</v>
      </c>
      <c r="F430" s="12" t="s">
        <v>605</v>
      </c>
      <c r="G430" s="12" t="s">
        <v>85</v>
      </c>
      <c r="H430" s="12" t="s">
        <v>86</v>
      </c>
      <c r="I430" s="28">
        <v>998000</v>
      </c>
      <c r="J430" s="28">
        <v>994850</v>
      </c>
      <c r="K430" s="28">
        <v>965000</v>
      </c>
      <c r="L430" s="28">
        <v>940000</v>
      </c>
      <c r="M430" s="28">
        <v>940000</v>
      </c>
      <c r="N430" s="28">
        <v>895000</v>
      </c>
      <c r="O430" s="29">
        <v>36</v>
      </c>
      <c r="P430" s="29">
        <v>37</v>
      </c>
      <c r="Q430" s="29">
        <v>38</v>
      </c>
      <c r="R430" s="28">
        <v>740</v>
      </c>
      <c r="S430" s="28">
        <v>675</v>
      </c>
      <c r="T430" s="30">
        <v>2.7</v>
      </c>
      <c r="U430" s="30">
        <v>0</v>
      </c>
      <c r="V430" s="30">
        <v>2.7</v>
      </c>
      <c r="W430" s="30">
        <v>2.4</v>
      </c>
      <c r="X430" s="31">
        <v>3.8557114228456917E-2</v>
      </c>
      <c r="Y430" s="30">
        <v>5.2</v>
      </c>
      <c r="Z430" s="30">
        <v>-0.29999999999999982</v>
      </c>
      <c r="AA430" s="30">
        <v>5.5</v>
      </c>
      <c r="AB430" s="30">
        <v>4.8</v>
      </c>
      <c r="AC430" s="32">
        <v>0.28902637170353707</v>
      </c>
      <c r="AD430" s="30">
        <v>7.4960581850345624</v>
      </c>
      <c r="AE430" s="12">
        <v>218</v>
      </c>
      <c r="AF430" s="12">
        <v>191</v>
      </c>
      <c r="AG430" s="12">
        <v>179</v>
      </c>
      <c r="AH430" s="33">
        <v>3.5735294117647061</v>
      </c>
      <c r="AI430" s="34">
        <v>855000</v>
      </c>
      <c r="AJ430" s="34">
        <v>800500</v>
      </c>
      <c r="AK430" s="34">
        <v>810000</v>
      </c>
      <c r="AL430" s="35">
        <v>6.808244846970643E-2</v>
      </c>
      <c r="AM430" s="35">
        <v>5.5555555555555552E-2</v>
      </c>
      <c r="AN430" s="12">
        <v>2.7</v>
      </c>
      <c r="AO430" s="33">
        <v>0.20000000000000018</v>
      </c>
      <c r="AP430" s="12">
        <v>2.5</v>
      </c>
      <c r="AQ430" s="32">
        <v>0.11374999999999999</v>
      </c>
      <c r="AR430" s="34">
        <v>650</v>
      </c>
      <c r="AS430" s="34">
        <v>600</v>
      </c>
      <c r="AT430" s="31">
        <v>8.3333333333333329E-2</v>
      </c>
      <c r="AU430" s="32">
        <v>4.9414349016912336E-2</v>
      </c>
      <c r="AV430" s="36">
        <v>2560.3200000000002</v>
      </c>
      <c r="AW430" s="30">
        <v>0.86399999999999999</v>
      </c>
      <c r="AX430" s="30">
        <v>0.13600000000000001</v>
      </c>
      <c r="AY430" s="30">
        <v>0.94069999999999998</v>
      </c>
      <c r="AZ430" s="30">
        <v>5.7000000000000002E-2</v>
      </c>
      <c r="BA430" s="30">
        <v>0.26390000000000002</v>
      </c>
      <c r="BB430" s="30">
        <v>0.55459999999999998</v>
      </c>
      <c r="BC430" s="30">
        <v>0.1646</v>
      </c>
      <c r="BD430" s="37">
        <v>5</v>
      </c>
      <c r="BE430" s="29">
        <v>79</v>
      </c>
      <c r="BF430" s="38" t="s">
        <v>3142</v>
      </c>
      <c r="BG430" s="39">
        <v>150.77119838119199</v>
      </c>
      <c r="BH430" s="39">
        <v>-34.476348374033101</v>
      </c>
      <c r="BI430" s="40">
        <f t="shared" si="98"/>
        <v>72</v>
      </c>
      <c r="BJ430" s="40">
        <f t="shared" si="99"/>
        <v>72</v>
      </c>
      <c r="BK430" s="40">
        <f t="shared" si="100"/>
        <v>81</v>
      </c>
      <c r="BL430" s="40">
        <f t="shared" si="101"/>
        <v>84</v>
      </c>
      <c r="BM430" s="40">
        <f t="shared" si="102"/>
        <v>35</v>
      </c>
      <c r="BN430" s="40">
        <f t="shared" si="103"/>
        <v>100</v>
      </c>
      <c r="BO430" s="40">
        <f t="shared" si="104"/>
        <v>91</v>
      </c>
      <c r="BP430" s="40">
        <f t="shared" si="105"/>
        <v>48</v>
      </c>
      <c r="BQ430" s="41">
        <f t="shared" si="106"/>
        <v>79</v>
      </c>
      <c r="BR430" s="40">
        <f t="shared" si="107"/>
        <v>75</v>
      </c>
      <c r="BS430" s="41">
        <f t="shared" si="108"/>
        <v>74</v>
      </c>
      <c r="BT430" s="41">
        <f t="shared" si="109"/>
        <v>31</v>
      </c>
      <c r="BU430" s="41">
        <f t="shared" si="110"/>
        <v>50</v>
      </c>
      <c r="BV430" s="41">
        <f t="shared" si="111"/>
        <v>70</v>
      </c>
    </row>
    <row r="431" spans="2:74" x14ac:dyDescent="0.3">
      <c r="B431" s="12" t="s">
        <v>704</v>
      </c>
      <c r="C431" s="12">
        <v>109021178</v>
      </c>
      <c r="D431" s="12" t="s">
        <v>359</v>
      </c>
      <c r="E431" s="12" t="s">
        <v>360</v>
      </c>
      <c r="F431" s="12" t="s">
        <v>2851</v>
      </c>
      <c r="G431" s="12" t="s">
        <v>85</v>
      </c>
      <c r="H431" s="12" t="s">
        <v>86</v>
      </c>
      <c r="I431" s="28">
        <v>520000</v>
      </c>
      <c r="J431" s="28">
        <v>460000</v>
      </c>
      <c r="K431" s="28">
        <v>380000</v>
      </c>
      <c r="L431" s="28">
        <v>400000</v>
      </c>
      <c r="M431" s="28">
        <v>410000</v>
      </c>
      <c r="N431" s="28">
        <v>342500</v>
      </c>
      <c r="O431" s="29">
        <v>55</v>
      </c>
      <c r="P431" s="29">
        <v>55</v>
      </c>
      <c r="Q431" s="29">
        <v>55</v>
      </c>
      <c r="R431" s="28">
        <v>400</v>
      </c>
      <c r="S431" s="28">
        <v>380</v>
      </c>
      <c r="T431" s="30">
        <v>1.7</v>
      </c>
      <c r="U431" s="30">
        <v>0</v>
      </c>
      <c r="V431" s="30">
        <v>1.7</v>
      </c>
      <c r="W431" s="30">
        <v>1.8</v>
      </c>
      <c r="X431" s="31">
        <v>0.04</v>
      </c>
      <c r="Y431" s="30">
        <v>2.2999999999999998</v>
      </c>
      <c r="Z431" s="30">
        <v>0</v>
      </c>
      <c r="AA431" s="30">
        <v>2.2999999999999998</v>
      </c>
      <c r="AB431" s="30">
        <v>1.9</v>
      </c>
      <c r="AC431" s="32">
        <v>0.25767882910740053</v>
      </c>
      <c r="AD431" s="30">
        <v>6.4419707276850122</v>
      </c>
      <c r="AE431" s="12">
        <v>67</v>
      </c>
      <c r="AF431" s="12">
        <v>68</v>
      </c>
      <c r="AG431" s="12">
        <v>62</v>
      </c>
      <c r="AH431" s="33">
        <v>10.709677419354838</v>
      </c>
      <c r="AI431" s="34">
        <v>399000</v>
      </c>
      <c r="AJ431" s="34">
        <v>320000</v>
      </c>
      <c r="AK431" s="34">
        <v>365000</v>
      </c>
      <c r="AL431" s="35">
        <v>0.24687500000000001</v>
      </c>
      <c r="AM431" s="35">
        <v>9.3150684931506855E-2</v>
      </c>
      <c r="AN431" s="12">
        <v>1.2</v>
      </c>
      <c r="AO431" s="33">
        <v>9.9999999999999867E-2</v>
      </c>
      <c r="AP431" s="12">
        <v>1.1000000000000001</v>
      </c>
      <c r="AQ431" s="32">
        <v>0.09</v>
      </c>
      <c r="AR431" s="34">
        <v>420</v>
      </c>
      <c r="AS431" s="34">
        <v>360</v>
      </c>
      <c r="AT431" s="31">
        <v>0.16666666666666666</v>
      </c>
      <c r="AU431" s="32">
        <v>0.2953398019651795</v>
      </c>
      <c r="AV431" s="36">
        <v>1552.3200000000002</v>
      </c>
      <c r="AW431" s="30">
        <v>0.73499999999999999</v>
      </c>
      <c r="AX431" s="30">
        <v>0.26500000000000001</v>
      </c>
      <c r="AY431" s="30">
        <v>0.91800000000000004</v>
      </c>
      <c r="AZ431" s="30">
        <v>4.4299999999999999E-2</v>
      </c>
      <c r="BA431" s="30">
        <v>0.3886</v>
      </c>
      <c r="BB431" s="30">
        <v>0.34820000000000001</v>
      </c>
      <c r="BC431" s="30">
        <v>0.20649999999999999</v>
      </c>
      <c r="BD431" s="37">
        <v>5</v>
      </c>
      <c r="BE431" s="29">
        <v>830</v>
      </c>
      <c r="BF431" s="38" t="s">
        <v>3143</v>
      </c>
      <c r="BG431" s="39">
        <v>142.202270342877</v>
      </c>
      <c r="BH431" s="39">
        <v>-34.1510579962207</v>
      </c>
      <c r="BI431" s="40">
        <f t="shared" si="98"/>
        <v>88</v>
      </c>
      <c r="BJ431" s="40">
        <f t="shared" si="99"/>
        <v>97</v>
      </c>
      <c r="BK431" s="40">
        <f t="shared" si="100"/>
        <v>1</v>
      </c>
      <c r="BL431" s="40">
        <f t="shared" si="101"/>
        <v>3</v>
      </c>
      <c r="BM431" s="40">
        <f t="shared" si="102"/>
        <v>100</v>
      </c>
      <c r="BN431" s="40">
        <f t="shared" si="103"/>
        <v>100</v>
      </c>
      <c r="BO431" s="40">
        <f t="shared" si="104"/>
        <v>1</v>
      </c>
      <c r="BP431" s="40">
        <f t="shared" si="105"/>
        <v>75</v>
      </c>
      <c r="BQ431" s="41">
        <f t="shared" si="106"/>
        <v>84</v>
      </c>
      <c r="BR431" s="40">
        <f t="shared" si="107"/>
        <v>86</v>
      </c>
      <c r="BS431" s="41">
        <f t="shared" si="108"/>
        <v>95</v>
      </c>
      <c r="BT431" s="41">
        <f t="shared" si="109"/>
        <v>79</v>
      </c>
      <c r="BU431" s="41">
        <f t="shared" si="110"/>
        <v>50</v>
      </c>
      <c r="BV431" s="41">
        <f t="shared" si="111"/>
        <v>70</v>
      </c>
    </row>
    <row r="432" spans="2:74" x14ac:dyDescent="0.3">
      <c r="B432" s="12" t="s">
        <v>705</v>
      </c>
      <c r="C432" s="12">
        <v>110011187</v>
      </c>
      <c r="D432" s="12" t="s">
        <v>609</v>
      </c>
      <c r="E432" s="12" t="s">
        <v>363</v>
      </c>
      <c r="F432" s="12" t="s">
        <v>2703</v>
      </c>
      <c r="G432" s="12" t="s">
        <v>85</v>
      </c>
      <c r="H432" s="12" t="s">
        <v>86</v>
      </c>
      <c r="I432" s="28">
        <v>415000</v>
      </c>
      <c r="J432" s="28">
        <v>410000</v>
      </c>
      <c r="K432" s="28">
        <v>400000</v>
      </c>
      <c r="L432" s="28">
        <v>418000</v>
      </c>
      <c r="M432" s="28">
        <v>360000</v>
      </c>
      <c r="N432" s="28">
        <v>364000</v>
      </c>
      <c r="O432" s="29">
        <v>92</v>
      </c>
      <c r="P432" s="29">
        <v>112</v>
      </c>
      <c r="Q432" s="29">
        <v>87</v>
      </c>
      <c r="R432" s="28">
        <v>400</v>
      </c>
      <c r="S432" s="28">
        <v>360</v>
      </c>
      <c r="T432" s="30">
        <v>1.3</v>
      </c>
      <c r="U432" s="30">
        <v>0</v>
      </c>
      <c r="V432" s="30">
        <v>1.3</v>
      </c>
      <c r="W432" s="30">
        <v>1.6</v>
      </c>
      <c r="X432" s="31">
        <v>5.012048192771084E-2</v>
      </c>
      <c r="Y432" s="30">
        <v>1.9</v>
      </c>
      <c r="Z432" s="30">
        <v>-0.20000000000000018</v>
      </c>
      <c r="AA432" s="30">
        <v>2.1</v>
      </c>
      <c r="AB432" s="30">
        <v>1.6</v>
      </c>
      <c r="AC432" s="32">
        <v>0.29083294555607259</v>
      </c>
      <c r="AD432" s="30">
        <v>5.8026765579697175</v>
      </c>
      <c r="AE432" s="12">
        <v>227</v>
      </c>
      <c r="AF432" s="12">
        <v>241</v>
      </c>
      <c r="AG432" s="12">
        <v>217</v>
      </c>
      <c r="AH432" s="33">
        <v>6</v>
      </c>
      <c r="AI432" s="34">
        <v>512000</v>
      </c>
      <c r="AJ432" s="34">
        <v>475000</v>
      </c>
      <c r="AK432" s="34">
        <v>499000</v>
      </c>
      <c r="AL432" s="35">
        <v>7.7894736842105267E-2</v>
      </c>
      <c r="AM432" s="35">
        <v>2.6052104208416832E-2</v>
      </c>
      <c r="AN432" s="12">
        <v>2.4</v>
      </c>
      <c r="AO432" s="33">
        <v>-0.10000000000000009</v>
      </c>
      <c r="AP432" s="12">
        <v>2.5</v>
      </c>
      <c r="AQ432" s="32">
        <v>0.06</v>
      </c>
      <c r="AR432" s="34">
        <v>460</v>
      </c>
      <c r="AS432" s="34">
        <v>440</v>
      </c>
      <c r="AT432" s="31">
        <v>4.5454545454545456E-2</v>
      </c>
      <c r="AU432" s="32">
        <v>0.30529754628840283</v>
      </c>
      <c r="AV432" s="36">
        <v>1375.3600000000001</v>
      </c>
      <c r="AW432" s="30">
        <v>0.6774</v>
      </c>
      <c r="AX432" s="30">
        <v>0.3226</v>
      </c>
      <c r="AY432" s="30">
        <v>0.96130000000000004</v>
      </c>
      <c r="AZ432" s="30">
        <v>1.4800000000000001E-2</v>
      </c>
      <c r="BA432" s="30">
        <v>0.45179999999999998</v>
      </c>
      <c r="BB432" s="30">
        <v>0.23910000000000001</v>
      </c>
      <c r="BC432" s="30">
        <v>0.22370000000000001</v>
      </c>
      <c r="BD432" s="37">
        <v>5</v>
      </c>
      <c r="BE432" s="29">
        <v>391</v>
      </c>
      <c r="BF432" s="38" t="s">
        <v>3144</v>
      </c>
      <c r="BG432" s="39">
        <v>151.90688100561101</v>
      </c>
      <c r="BH432" s="39">
        <v>-30.4043158268544</v>
      </c>
      <c r="BI432" s="40">
        <f t="shared" si="98"/>
        <v>95</v>
      </c>
      <c r="BJ432" s="40">
        <f t="shared" si="99"/>
        <v>77</v>
      </c>
      <c r="BK432" s="40">
        <f t="shared" si="100"/>
        <v>51</v>
      </c>
      <c r="BL432" s="40">
        <f t="shared" si="101"/>
        <v>1</v>
      </c>
      <c r="BM432" s="40">
        <f t="shared" si="102"/>
        <v>40</v>
      </c>
      <c r="BN432" s="40">
        <f t="shared" si="103"/>
        <v>77</v>
      </c>
      <c r="BO432" s="40">
        <f t="shared" si="104"/>
        <v>42</v>
      </c>
      <c r="BP432" s="40">
        <f t="shared" si="105"/>
        <v>89</v>
      </c>
      <c r="BQ432" s="41">
        <f t="shared" si="106"/>
        <v>100</v>
      </c>
      <c r="BR432" s="40">
        <f t="shared" si="107"/>
        <v>92</v>
      </c>
      <c r="BS432" s="41">
        <f t="shared" si="108"/>
        <v>73</v>
      </c>
      <c r="BT432" s="41">
        <f t="shared" si="109"/>
        <v>85</v>
      </c>
      <c r="BU432" s="41">
        <f t="shared" si="110"/>
        <v>50</v>
      </c>
      <c r="BV432" s="41">
        <f t="shared" si="111"/>
        <v>70</v>
      </c>
    </row>
    <row r="433" spans="2:74" x14ac:dyDescent="0.3">
      <c r="B433" s="12" t="s">
        <v>706</v>
      </c>
      <c r="C433" s="12">
        <v>110011189</v>
      </c>
      <c r="D433" s="12" t="s">
        <v>609</v>
      </c>
      <c r="E433" s="12" t="s">
        <v>363</v>
      </c>
      <c r="F433" s="12" t="s">
        <v>2703</v>
      </c>
      <c r="G433" s="12" t="s">
        <v>85</v>
      </c>
      <c r="H433" s="12" t="s">
        <v>86</v>
      </c>
      <c r="I433" s="28">
        <v>480000</v>
      </c>
      <c r="J433" s="28">
        <v>480000</v>
      </c>
      <c r="K433" s="28">
        <v>400000</v>
      </c>
      <c r="L433" s="28">
        <v>510000</v>
      </c>
      <c r="M433" s="28">
        <v>510000</v>
      </c>
      <c r="N433" s="28">
        <v>340000</v>
      </c>
      <c r="O433" s="29">
        <v>61</v>
      </c>
      <c r="P433" s="29">
        <v>123</v>
      </c>
      <c r="Q433" s="29">
        <v>91</v>
      </c>
      <c r="R433" s="28">
        <v>450</v>
      </c>
      <c r="S433" s="28">
        <v>350</v>
      </c>
      <c r="T433" s="30">
        <v>1</v>
      </c>
      <c r="U433" s="30">
        <v>0</v>
      </c>
      <c r="V433" s="30">
        <v>1</v>
      </c>
      <c r="W433" s="30">
        <v>0.8</v>
      </c>
      <c r="X433" s="31">
        <v>4.8750000000000002E-2</v>
      </c>
      <c r="Y433" s="30">
        <v>0.3</v>
      </c>
      <c r="Z433" s="30">
        <v>-0.10000000000000003</v>
      </c>
      <c r="AA433" s="30">
        <v>0.4</v>
      </c>
      <c r="AB433" s="30">
        <v>0.3</v>
      </c>
      <c r="AC433" s="32">
        <v>0.33178011088828591</v>
      </c>
      <c r="AD433" s="30">
        <v>6.805745864375095</v>
      </c>
      <c r="AE433" s="12">
        <v>227</v>
      </c>
      <c r="AF433" s="12">
        <v>241</v>
      </c>
      <c r="AG433" s="12">
        <v>217</v>
      </c>
      <c r="AH433" s="33">
        <v>6</v>
      </c>
      <c r="AI433" s="34">
        <v>512000</v>
      </c>
      <c r="AJ433" s="34">
        <v>475000</v>
      </c>
      <c r="AK433" s="34">
        <v>499000</v>
      </c>
      <c r="AL433" s="35">
        <v>7.7894736842105267E-2</v>
      </c>
      <c r="AM433" s="35">
        <v>2.6052104208416832E-2</v>
      </c>
      <c r="AN433" s="12">
        <v>2.4</v>
      </c>
      <c r="AO433" s="33">
        <v>-0.10000000000000009</v>
      </c>
      <c r="AP433" s="12">
        <v>2.5</v>
      </c>
      <c r="AQ433" s="32">
        <v>0.06</v>
      </c>
      <c r="AR433" s="34">
        <v>460</v>
      </c>
      <c r="AS433" s="34">
        <v>440</v>
      </c>
      <c r="AT433" s="31">
        <v>4.5454545454545456E-2</v>
      </c>
      <c r="AU433" s="32">
        <v>0.30529754628840283</v>
      </c>
      <c r="AV433" s="36">
        <v>1356.3200000000002</v>
      </c>
      <c r="AW433" s="30">
        <v>0.68369999999999997</v>
      </c>
      <c r="AX433" s="30">
        <v>0.31630000000000003</v>
      </c>
      <c r="AY433" s="30">
        <v>0.95109999999999995</v>
      </c>
      <c r="AZ433" s="30">
        <v>2.3999999999999998E-3</v>
      </c>
      <c r="BA433" s="30">
        <v>0.47470000000000001</v>
      </c>
      <c r="BB433" s="30">
        <v>0.21940000000000001</v>
      </c>
      <c r="BC433" s="30">
        <v>0.19489999999999999</v>
      </c>
      <c r="BD433" s="37">
        <v>4.5</v>
      </c>
      <c r="BE433" s="29">
        <v>301</v>
      </c>
      <c r="BF433" s="38" t="s">
        <v>3145</v>
      </c>
      <c r="BG433" s="39">
        <v>151.75473330153301</v>
      </c>
      <c r="BH433" s="39">
        <v>-31.199462415497901</v>
      </c>
      <c r="BI433" s="40">
        <f t="shared" si="98"/>
        <v>100</v>
      </c>
      <c r="BJ433" s="40">
        <f t="shared" si="99"/>
        <v>77</v>
      </c>
      <c r="BK433" s="40">
        <f t="shared" si="100"/>
        <v>51</v>
      </c>
      <c r="BL433" s="40">
        <f t="shared" si="101"/>
        <v>1</v>
      </c>
      <c r="BM433" s="40">
        <f t="shared" si="102"/>
        <v>40</v>
      </c>
      <c r="BN433" s="40">
        <f t="shared" si="103"/>
        <v>77</v>
      </c>
      <c r="BO433" s="40">
        <f t="shared" si="104"/>
        <v>54</v>
      </c>
      <c r="BP433" s="40">
        <f t="shared" si="105"/>
        <v>94</v>
      </c>
      <c r="BQ433" s="41">
        <f t="shared" si="106"/>
        <v>100</v>
      </c>
      <c r="BR433" s="40">
        <f t="shared" si="107"/>
        <v>82</v>
      </c>
      <c r="BS433" s="41">
        <f t="shared" si="108"/>
        <v>46</v>
      </c>
      <c r="BT433" s="41">
        <f t="shared" si="109"/>
        <v>100</v>
      </c>
      <c r="BU433" s="41">
        <f t="shared" si="110"/>
        <v>45</v>
      </c>
      <c r="BV433" s="41">
        <f t="shared" si="111"/>
        <v>70</v>
      </c>
    </row>
    <row r="434" spans="2:74" x14ac:dyDescent="0.3">
      <c r="B434" s="12" t="s">
        <v>707</v>
      </c>
      <c r="C434" s="12">
        <v>110021192</v>
      </c>
      <c r="D434" s="12" t="s">
        <v>708</v>
      </c>
      <c r="E434" s="12" t="s">
        <v>363</v>
      </c>
      <c r="F434" s="12" t="s">
        <v>2703</v>
      </c>
      <c r="G434" s="12" t="s">
        <v>85</v>
      </c>
      <c r="H434" s="12" t="s">
        <v>86</v>
      </c>
      <c r="I434" s="28">
        <v>285000</v>
      </c>
      <c r="J434" s="28">
        <v>280000</v>
      </c>
      <c r="K434" s="28">
        <v>299000</v>
      </c>
      <c r="L434" s="28">
        <v>187000</v>
      </c>
      <c r="M434" s="28">
        <v>190000</v>
      </c>
      <c r="N434" s="28">
        <v>230000</v>
      </c>
      <c r="O434" s="29">
        <v>83</v>
      </c>
      <c r="P434" s="29">
        <v>75</v>
      </c>
      <c r="Q434" s="29">
        <v>61</v>
      </c>
      <c r="R434" s="28">
        <v>350</v>
      </c>
      <c r="S434" s="28">
        <v>350</v>
      </c>
      <c r="T434" s="30">
        <v>0.5</v>
      </c>
      <c r="U434" s="30">
        <v>9.9999999999999978E-2</v>
      </c>
      <c r="V434" s="30">
        <v>0.4</v>
      </c>
      <c r="W434" s="30">
        <v>0.7</v>
      </c>
      <c r="X434" s="31">
        <v>6.3859649122807019E-2</v>
      </c>
      <c r="Y434" s="30">
        <v>0.5</v>
      </c>
      <c r="Z434" s="30">
        <v>0</v>
      </c>
      <c r="AA434" s="30">
        <v>0.5</v>
      </c>
      <c r="AB434" s="30">
        <v>0.5</v>
      </c>
      <c r="AC434" s="32">
        <v>0.29564806054872278</v>
      </c>
      <c r="AD434" s="30">
        <v>4.6296536954058238</v>
      </c>
      <c r="AE434" s="12">
        <v>328</v>
      </c>
      <c r="AF434" s="12">
        <v>334</v>
      </c>
      <c r="AG434" s="12">
        <v>299</v>
      </c>
      <c r="AH434" s="33">
        <v>9.1275167785234892</v>
      </c>
      <c r="AI434" s="34">
        <v>390000</v>
      </c>
      <c r="AJ434" s="34">
        <v>375000</v>
      </c>
      <c r="AK434" s="34">
        <v>355000</v>
      </c>
      <c r="AL434" s="35">
        <v>0.04</v>
      </c>
      <c r="AM434" s="35">
        <v>9.8591549295774641E-2</v>
      </c>
      <c r="AN434" s="12">
        <v>2</v>
      </c>
      <c r="AO434" s="33">
        <v>0.10000000000000009</v>
      </c>
      <c r="AP434" s="12">
        <v>1.9</v>
      </c>
      <c r="AQ434" s="32">
        <v>6.6666666666666666E-2</v>
      </c>
      <c r="AR434" s="34">
        <v>380</v>
      </c>
      <c r="AS434" s="34">
        <v>370</v>
      </c>
      <c r="AT434" s="31">
        <v>2.7027027027027029E-2</v>
      </c>
      <c r="AU434" s="32">
        <v>0.28856894429364344</v>
      </c>
      <c r="AV434" s="36">
        <v>1183.8400000000001</v>
      </c>
      <c r="AW434" s="30">
        <v>0.70350000000000001</v>
      </c>
      <c r="AX434" s="30">
        <v>0.29649999999999999</v>
      </c>
      <c r="AY434" s="30">
        <v>0.98180000000000001</v>
      </c>
      <c r="AZ434" s="30">
        <v>6.1000000000000004E-3</v>
      </c>
      <c r="BA434" s="30">
        <v>0.48270000000000002</v>
      </c>
      <c r="BB434" s="30">
        <v>0.26579999999999998</v>
      </c>
      <c r="BC434" s="30">
        <v>0.16070000000000001</v>
      </c>
      <c r="BD434" s="37">
        <v>4</v>
      </c>
      <c r="BE434" s="29">
        <v>490</v>
      </c>
      <c r="BF434" s="38" t="s">
        <v>3146</v>
      </c>
      <c r="BG434" s="39">
        <v>151.15988499925001</v>
      </c>
      <c r="BH434" s="39">
        <v>-29.465630786296799</v>
      </c>
      <c r="BI434" s="40">
        <f t="shared" si="98"/>
        <v>100</v>
      </c>
      <c r="BJ434" s="40">
        <f t="shared" si="99"/>
        <v>84</v>
      </c>
      <c r="BK434" s="40">
        <f t="shared" si="100"/>
        <v>12</v>
      </c>
      <c r="BL434" s="40">
        <f t="shared" si="101"/>
        <v>5</v>
      </c>
      <c r="BM434" s="40">
        <f t="shared" si="102"/>
        <v>21</v>
      </c>
      <c r="BN434" s="40">
        <f t="shared" si="103"/>
        <v>87</v>
      </c>
      <c r="BO434" s="40">
        <f t="shared" si="104"/>
        <v>30</v>
      </c>
      <c r="BP434" s="40">
        <f t="shared" si="105"/>
        <v>96</v>
      </c>
      <c r="BQ434" s="41">
        <f t="shared" si="106"/>
        <v>100</v>
      </c>
      <c r="BR434" s="40">
        <f t="shared" si="107"/>
        <v>100</v>
      </c>
      <c r="BS434" s="41">
        <f t="shared" si="108"/>
        <v>70</v>
      </c>
      <c r="BT434" s="41">
        <f t="shared" si="109"/>
        <v>100</v>
      </c>
      <c r="BU434" s="41">
        <f t="shared" si="110"/>
        <v>40</v>
      </c>
      <c r="BV434" s="41">
        <f t="shared" si="111"/>
        <v>70</v>
      </c>
    </row>
    <row r="435" spans="2:74" x14ac:dyDescent="0.3">
      <c r="B435" s="12" t="s">
        <v>709</v>
      </c>
      <c r="C435" s="12">
        <v>110021193</v>
      </c>
      <c r="D435" s="12" t="s">
        <v>708</v>
      </c>
      <c r="E435" s="12" t="s">
        <v>363</v>
      </c>
      <c r="F435" s="12" t="s">
        <v>2703</v>
      </c>
      <c r="G435" s="12" t="s">
        <v>85</v>
      </c>
      <c r="H435" s="12" t="s">
        <v>86</v>
      </c>
      <c r="I435" s="28">
        <v>350000</v>
      </c>
      <c r="J435" s="28">
        <v>355000</v>
      </c>
      <c r="K435" s="28">
        <v>350000</v>
      </c>
      <c r="L435" s="28">
        <v>320000</v>
      </c>
      <c r="M435" s="28">
        <v>340000</v>
      </c>
      <c r="N435" s="28">
        <v>315000</v>
      </c>
      <c r="O435" s="29">
        <v>112</v>
      </c>
      <c r="P435" s="29">
        <v>112</v>
      </c>
      <c r="Q435" s="29">
        <v>90</v>
      </c>
      <c r="R435" s="28">
        <v>320</v>
      </c>
      <c r="S435" s="28">
        <v>310</v>
      </c>
      <c r="T435" s="30">
        <v>1.4</v>
      </c>
      <c r="U435" s="30">
        <v>9.9999999999999867E-2</v>
      </c>
      <c r="V435" s="30">
        <v>1.3</v>
      </c>
      <c r="W435" s="30">
        <v>1.5</v>
      </c>
      <c r="X435" s="31">
        <v>4.7542857142857144E-2</v>
      </c>
      <c r="Y435" s="30">
        <v>1.1000000000000001</v>
      </c>
      <c r="Z435" s="30">
        <v>0.20000000000000007</v>
      </c>
      <c r="AA435" s="30">
        <v>0.9</v>
      </c>
      <c r="AB435" s="30">
        <v>0.8</v>
      </c>
      <c r="AC435" s="32">
        <v>0.27631942525559544</v>
      </c>
      <c r="AD435" s="30">
        <v>5.8120071417943748</v>
      </c>
      <c r="AE435" s="12">
        <v>328</v>
      </c>
      <c r="AF435" s="12">
        <v>334</v>
      </c>
      <c r="AG435" s="12">
        <v>299</v>
      </c>
      <c r="AH435" s="33">
        <v>9.1275167785234892</v>
      </c>
      <c r="AI435" s="34">
        <v>390000</v>
      </c>
      <c r="AJ435" s="34">
        <v>375000</v>
      </c>
      <c r="AK435" s="34">
        <v>355000</v>
      </c>
      <c r="AL435" s="35">
        <v>0.04</v>
      </c>
      <c r="AM435" s="35">
        <v>9.8591549295774641E-2</v>
      </c>
      <c r="AN435" s="12">
        <v>2</v>
      </c>
      <c r="AO435" s="33">
        <v>0.10000000000000009</v>
      </c>
      <c r="AP435" s="12">
        <v>1.9</v>
      </c>
      <c r="AQ435" s="32">
        <v>6.6666666666666666E-2</v>
      </c>
      <c r="AR435" s="34">
        <v>380</v>
      </c>
      <c r="AS435" s="34">
        <v>370</v>
      </c>
      <c r="AT435" s="31">
        <v>2.7027027027027029E-2</v>
      </c>
      <c r="AU435" s="32">
        <v>0.28856894429364344</v>
      </c>
      <c r="AV435" s="36">
        <v>1158.0800000000002</v>
      </c>
      <c r="AW435" s="30">
        <v>0.68920000000000003</v>
      </c>
      <c r="AX435" s="30">
        <v>0.31080000000000002</v>
      </c>
      <c r="AY435" s="30">
        <v>0.96689999999999998</v>
      </c>
      <c r="AZ435" s="30">
        <v>1.52E-2</v>
      </c>
      <c r="BA435" s="30">
        <v>0.51290000000000002</v>
      </c>
      <c r="BB435" s="30">
        <v>0.24129999999999999</v>
      </c>
      <c r="BC435" s="30">
        <v>0.1641</v>
      </c>
      <c r="BD435" s="37">
        <v>4.5</v>
      </c>
      <c r="BE435" s="29">
        <v>472</v>
      </c>
      <c r="BF435" s="38" t="s">
        <v>3147</v>
      </c>
      <c r="BG435" s="39">
        <v>150.59568813513101</v>
      </c>
      <c r="BH435" s="39">
        <v>-29.654183500794399</v>
      </c>
      <c r="BI435" s="40">
        <f t="shared" si="98"/>
        <v>93</v>
      </c>
      <c r="BJ435" s="40">
        <f t="shared" si="99"/>
        <v>84</v>
      </c>
      <c r="BK435" s="40">
        <f t="shared" si="100"/>
        <v>12</v>
      </c>
      <c r="BL435" s="40">
        <f t="shared" si="101"/>
        <v>5</v>
      </c>
      <c r="BM435" s="40">
        <f t="shared" si="102"/>
        <v>21</v>
      </c>
      <c r="BN435" s="40">
        <f t="shared" si="103"/>
        <v>87</v>
      </c>
      <c r="BO435" s="40">
        <f t="shared" si="104"/>
        <v>32</v>
      </c>
      <c r="BP435" s="40">
        <f t="shared" si="105"/>
        <v>100</v>
      </c>
      <c r="BQ435" s="41">
        <f t="shared" si="106"/>
        <v>100</v>
      </c>
      <c r="BR435" s="40">
        <f t="shared" si="107"/>
        <v>92</v>
      </c>
      <c r="BS435" s="41">
        <f t="shared" si="108"/>
        <v>83</v>
      </c>
      <c r="BT435" s="41">
        <f t="shared" si="109"/>
        <v>98</v>
      </c>
      <c r="BU435" s="41">
        <f t="shared" si="110"/>
        <v>45</v>
      </c>
      <c r="BV435" s="41">
        <f t="shared" si="111"/>
        <v>70</v>
      </c>
    </row>
    <row r="436" spans="2:74" x14ac:dyDescent="0.3">
      <c r="B436" s="12" t="s">
        <v>710</v>
      </c>
      <c r="C436" s="12">
        <v>115031299</v>
      </c>
      <c r="D436" s="12" t="s">
        <v>613</v>
      </c>
      <c r="E436" s="12" t="s">
        <v>614</v>
      </c>
      <c r="F436" s="12" t="s">
        <v>2703</v>
      </c>
      <c r="G436" s="12" t="s">
        <v>85</v>
      </c>
      <c r="H436" s="12" t="s">
        <v>86</v>
      </c>
      <c r="I436" s="28">
        <v>950000</v>
      </c>
      <c r="J436" s="28">
        <v>950000</v>
      </c>
      <c r="K436" s="28">
        <v>997500</v>
      </c>
      <c r="L436" s="28">
        <v>777000</v>
      </c>
      <c r="M436" s="28">
        <v>777000</v>
      </c>
      <c r="N436" s="28">
        <v>1050000</v>
      </c>
      <c r="O436" s="29">
        <v>59</v>
      </c>
      <c r="P436" s="29">
        <v>59</v>
      </c>
      <c r="Q436" s="29">
        <v>83</v>
      </c>
      <c r="R436" s="28">
        <v>500</v>
      </c>
      <c r="S436" s="28">
        <v>500</v>
      </c>
      <c r="T436" s="30">
        <v>1.6</v>
      </c>
      <c r="U436" s="30">
        <v>0.10000000000000009</v>
      </c>
      <c r="V436" s="30">
        <v>1.5</v>
      </c>
      <c r="W436" s="30">
        <v>1.3</v>
      </c>
      <c r="X436" s="31">
        <v>2.736842105263158E-2</v>
      </c>
      <c r="Y436" s="30">
        <v>0.8</v>
      </c>
      <c r="Z436" s="30">
        <v>0</v>
      </c>
      <c r="AA436" s="30">
        <v>0.8</v>
      </c>
      <c r="AB436" s="30">
        <v>0.7</v>
      </c>
      <c r="AC436" s="32">
        <v>0.26447190250507785</v>
      </c>
      <c r="AD436" s="30">
        <v>9.6633964376855364</v>
      </c>
      <c r="AE436" s="12">
        <v>168</v>
      </c>
      <c r="AF436" s="12">
        <v>169</v>
      </c>
      <c r="AG436" s="12">
        <v>84</v>
      </c>
      <c r="AH436" s="33">
        <v>6.4814814814814818</v>
      </c>
      <c r="AI436" s="34">
        <v>1030000</v>
      </c>
      <c r="AJ436" s="34">
        <v>1030000</v>
      </c>
      <c r="AK436" s="34">
        <v>1110000</v>
      </c>
      <c r="AL436" s="35">
        <v>0</v>
      </c>
      <c r="AM436" s="35">
        <v>-7.2072072072072071E-2</v>
      </c>
      <c r="AN436" s="12">
        <v>2.4</v>
      </c>
      <c r="AO436" s="33">
        <v>0.39999999999999991</v>
      </c>
      <c r="AP436" s="12">
        <v>2</v>
      </c>
      <c r="AQ436" s="32">
        <v>5.4538634658664667E-2</v>
      </c>
      <c r="AR436" s="34">
        <v>670</v>
      </c>
      <c r="AS436" s="34">
        <v>650</v>
      </c>
      <c r="AT436" s="31">
        <v>3.0769230769230771E-2</v>
      </c>
      <c r="AU436" s="32">
        <v>4.5862446727122981E-2</v>
      </c>
      <c r="AV436" s="36">
        <v>1890.5600000000002</v>
      </c>
      <c r="AW436" s="30">
        <v>0.72319999999999995</v>
      </c>
      <c r="AX436" s="30">
        <v>0.27679999999999999</v>
      </c>
      <c r="AY436" s="30">
        <v>0.97909999999999997</v>
      </c>
      <c r="AZ436" s="30">
        <v>3.0000000000000001E-3</v>
      </c>
      <c r="BA436" s="30">
        <v>0.4108</v>
      </c>
      <c r="BB436" s="30">
        <v>0.44169999999999998</v>
      </c>
      <c r="BC436" s="30">
        <v>8.3699999999999997E-2</v>
      </c>
      <c r="BD436" s="37">
        <v>5</v>
      </c>
      <c r="BE436" s="29">
        <v>75</v>
      </c>
      <c r="BF436" s="38" t="s">
        <v>3148</v>
      </c>
      <c r="BG436" s="39">
        <v>150.823436771259</v>
      </c>
      <c r="BH436" s="39">
        <v>-33.279222922195501</v>
      </c>
      <c r="BI436" s="40">
        <f t="shared" si="98"/>
        <v>90</v>
      </c>
      <c r="BJ436" s="40">
        <f t="shared" si="99"/>
        <v>77</v>
      </c>
      <c r="BK436" s="40">
        <f t="shared" si="100"/>
        <v>45</v>
      </c>
      <c r="BL436" s="40">
        <f t="shared" si="101"/>
        <v>85</v>
      </c>
      <c r="BM436" s="40">
        <f t="shared" si="102"/>
        <v>1</v>
      </c>
      <c r="BN436" s="40">
        <f t="shared" si="103"/>
        <v>69</v>
      </c>
      <c r="BO436" s="40">
        <f t="shared" si="104"/>
        <v>92</v>
      </c>
      <c r="BP436" s="40">
        <f t="shared" si="105"/>
        <v>80</v>
      </c>
      <c r="BQ436" s="41">
        <f t="shared" si="106"/>
        <v>42</v>
      </c>
      <c r="BR436" s="40">
        <f t="shared" si="107"/>
        <v>54</v>
      </c>
      <c r="BS436" s="41">
        <f t="shared" si="108"/>
        <v>90</v>
      </c>
      <c r="BT436" s="41">
        <f t="shared" si="109"/>
        <v>100</v>
      </c>
      <c r="BU436" s="41">
        <f t="shared" si="110"/>
        <v>50</v>
      </c>
      <c r="BV436" s="41">
        <f t="shared" si="111"/>
        <v>70</v>
      </c>
    </row>
    <row r="437" spans="2:74" x14ac:dyDescent="0.3">
      <c r="B437" s="12" t="s">
        <v>711</v>
      </c>
      <c r="C437" s="12">
        <v>123011701</v>
      </c>
      <c r="D437" s="12" t="s">
        <v>616</v>
      </c>
      <c r="E437" s="12" t="s">
        <v>617</v>
      </c>
      <c r="F437" s="12" t="s">
        <v>2791</v>
      </c>
      <c r="G437" s="12" t="s">
        <v>85</v>
      </c>
      <c r="H437" s="12" t="s">
        <v>86</v>
      </c>
      <c r="I437" s="28">
        <v>1040300</v>
      </c>
      <c r="J437" s="28">
        <v>1006310</v>
      </c>
      <c r="K437" s="28">
        <v>990000</v>
      </c>
      <c r="L437" s="28">
        <v>1000000</v>
      </c>
      <c r="M437" s="28">
        <v>993000</v>
      </c>
      <c r="N437" s="28">
        <v>995000</v>
      </c>
      <c r="O437" s="29">
        <v>26</v>
      </c>
      <c r="P437" s="29">
        <v>26</v>
      </c>
      <c r="Q437" s="29">
        <v>25</v>
      </c>
      <c r="R437" s="28">
        <v>700</v>
      </c>
      <c r="S437" s="28">
        <v>650</v>
      </c>
      <c r="T437" s="30">
        <v>3.2</v>
      </c>
      <c r="U437" s="30">
        <v>-9.9999999999999645E-2</v>
      </c>
      <c r="V437" s="30">
        <v>3.3</v>
      </c>
      <c r="W437" s="30">
        <v>3.3</v>
      </c>
      <c r="X437" s="31">
        <v>3.4989906757666056E-2</v>
      </c>
      <c r="Y437" s="30">
        <v>4.2</v>
      </c>
      <c r="Z437" s="30">
        <v>-0.39999999999999947</v>
      </c>
      <c r="AA437" s="30">
        <v>4.5999999999999996</v>
      </c>
      <c r="AB437" s="30">
        <v>4.5</v>
      </c>
      <c r="AC437" s="32">
        <v>0.26096033402922753</v>
      </c>
      <c r="AD437" s="30">
        <v>7.4581603156759719</v>
      </c>
      <c r="AE437" s="12">
        <v>191</v>
      </c>
      <c r="AF437" s="12">
        <v>170</v>
      </c>
      <c r="AG437" s="12">
        <v>180</v>
      </c>
      <c r="AH437" s="33">
        <v>3.029126213592233</v>
      </c>
      <c r="AI437" s="34">
        <v>1100000</v>
      </c>
      <c r="AJ437" s="34">
        <v>1020000</v>
      </c>
      <c r="AK437" s="34">
        <v>990000</v>
      </c>
      <c r="AL437" s="35">
        <v>7.8431372549019607E-2</v>
      </c>
      <c r="AM437" s="35">
        <v>0.1111111111111111</v>
      </c>
      <c r="AN437" s="12">
        <v>3.3</v>
      </c>
      <c r="AO437" s="33">
        <v>0.29999999999999982</v>
      </c>
      <c r="AP437" s="12">
        <v>3</v>
      </c>
      <c r="AQ437" s="32">
        <v>0.1</v>
      </c>
      <c r="AR437" s="34">
        <v>700</v>
      </c>
      <c r="AS437" s="34">
        <v>650</v>
      </c>
      <c r="AT437" s="31">
        <v>7.6923076923076927E-2</v>
      </c>
      <c r="AU437" s="32">
        <v>0.15339634182891057</v>
      </c>
      <c r="AV437" s="36">
        <v>2682.4</v>
      </c>
      <c r="AW437" s="30">
        <v>0.85609999999999997</v>
      </c>
      <c r="AX437" s="30">
        <v>0.1439</v>
      </c>
      <c r="AY437" s="30">
        <v>0.96560000000000001</v>
      </c>
      <c r="AZ437" s="30">
        <v>3.2500000000000001E-2</v>
      </c>
      <c r="BA437" s="30">
        <v>0.23669999999999999</v>
      </c>
      <c r="BB437" s="30">
        <v>0.54690000000000005</v>
      </c>
      <c r="BC437" s="30">
        <v>0.20230000000000001</v>
      </c>
      <c r="BD437" s="37">
        <v>7.5</v>
      </c>
      <c r="BE437" s="29">
        <v>47</v>
      </c>
      <c r="BF437" s="38" t="s">
        <v>3149</v>
      </c>
      <c r="BG437" s="39">
        <v>150.76208080929899</v>
      </c>
      <c r="BH437" s="39">
        <v>-34.064417784527599</v>
      </c>
      <c r="BI437" s="40">
        <f t="shared" si="98"/>
        <v>64</v>
      </c>
      <c r="BJ437" s="40">
        <f t="shared" si="99"/>
        <v>62</v>
      </c>
      <c r="BK437" s="40">
        <f t="shared" si="100"/>
        <v>87</v>
      </c>
      <c r="BL437" s="40">
        <f t="shared" si="101"/>
        <v>49</v>
      </c>
      <c r="BM437" s="40">
        <f t="shared" si="102"/>
        <v>40</v>
      </c>
      <c r="BN437" s="40">
        <f t="shared" si="103"/>
        <v>100</v>
      </c>
      <c r="BO437" s="40">
        <f t="shared" si="104"/>
        <v>100</v>
      </c>
      <c r="BP437" s="40">
        <f t="shared" si="105"/>
        <v>42</v>
      </c>
      <c r="BQ437" s="41">
        <f t="shared" si="106"/>
        <v>67</v>
      </c>
      <c r="BR437" s="40">
        <f t="shared" si="107"/>
        <v>76</v>
      </c>
      <c r="BS437" s="41">
        <f t="shared" si="108"/>
        <v>93</v>
      </c>
      <c r="BT437" s="41">
        <f t="shared" si="109"/>
        <v>47</v>
      </c>
      <c r="BU437" s="41">
        <f t="shared" si="110"/>
        <v>75</v>
      </c>
      <c r="BV437" s="41">
        <f t="shared" si="111"/>
        <v>70</v>
      </c>
    </row>
    <row r="438" spans="2:74" x14ac:dyDescent="0.3">
      <c r="B438" s="12" t="s">
        <v>712</v>
      </c>
      <c r="C438" s="12">
        <v>123031448</v>
      </c>
      <c r="D438" s="12" t="s">
        <v>713</v>
      </c>
      <c r="E438" s="12" t="s">
        <v>617</v>
      </c>
      <c r="F438" s="12" t="s">
        <v>2703</v>
      </c>
      <c r="G438" s="12" t="s">
        <v>85</v>
      </c>
      <c r="H438" s="12" t="s">
        <v>86</v>
      </c>
      <c r="I438" s="28">
        <v>1222100</v>
      </c>
      <c r="J438" s="28">
        <v>1234200</v>
      </c>
      <c r="K438" s="28">
        <v>1450000</v>
      </c>
      <c r="L438" s="28">
        <v>1702000</v>
      </c>
      <c r="M438" s="28">
        <v>1690000</v>
      </c>
      <c r="N438" s="28">
        <v>1450000</v>
      </c>
      <c r="O438" s="29">
        <v>37</v>
      </c>
      <c r="P438" s="29">
        <v>39</v>
      </c>
      <c r="Q438" s="29">
        <v>42</v>
      </c>
      <c r="R438" s="28">
        <v>690</v>
      </c>
      <c r="S438" s="28">
        <v>600</v>
      </c>
      <c r="T438" s="30">
        <v>2.2000000000000002</v>
      </c>
      <c r="U438" s="30">
        <v>0.10000000000000009</v>
      </c>
      <c r="V438" s="30">
        <v>2.1</v>
      </c>
      <c r="W438" s="30">
        <v>2</v>
      </c>
      <c r="X438" s="31">
        <v>2.9359299566320267E-2</v>
      </c>
      <c r="Y438" s="30">
        <v>1.8</v>
      </c>
      <c r="Z438" s="30">
        <v>-0.19999999999999996</v>
      </c>
      <c r="AA438" s="30">
        <v>2</v>
      </c>
      <c r="AB438" s="30">
        <v>1.7</v>
      </c>
      <c r="AC438" s="32">
        <v>0.2683237929318068</v>
      </c>
      <c r="AD438" s="30">
        <v>9.1393117988283468</v>
      </c>
      <c r="AE438" s="12">
        <v>615</v>
      </c>
      <c r="AF438" s="12">
        <v>592</v>
      </c>
      <c r="AG438" s="12">
        <v>214</v>
      </c>
      <c r="AH438" s="33">
        <v>14.314115308151095</v>
      </c>
      <c r="AI438" s="34">
        <v>1050000</v>
      </c>
      <c r="AJ438" s="34">
        <v>1000000</v>
      </c>
      <c r="AK438" s="34">
        <v>975000</v>
      </c>
      <c r="AL438" s="35">
        <v>0.05</v>
      </c>
      <c r="AM438" s="35">
        <v>7.6923076923076927E-2</v>
      </c>
      <c r="AN438" s="12">
        <v>2.8</v>
      </c>
      <c r="AO438" s="33">
        <v>0.19999999999999973</v>
      </c>
      <c r="AP438" s="12">
        <v>2.6</v>
      </c>
      <c r="AQ438" s="32">
        <v>9.6261682242990657E-2</v>
      </c>
      <c r="AR438" s="34">
        <v>640</v>
      </c>
      <c r="AS438" s="34">
        <v>590</v>
      </c>
      <c r="AT438" s="31">
        <v>8.4745762711864403E-2</v>
      </c>
      <c r="AU438" s="32">
        <v>0.11625072278191061</v>
      </c>
      <c r="AV438" s="36">
        <v>2571.5200000000004</v>
      </c>
      <c r="AW438" s="30">
        <v>0.85189999999999999</v>
      </c>
      <c r="AX438" s="30">
        <v>0.14810000000000001</v>
      </c>
      <c r="AY438" s="30">
        <v>0.97640000000000005</v>
      </c>
      <c r="AZ438" s="30">
        <v>1.15E-2</v>
      </c>
      <c r="BA438" s="30">
        <v>0.36080000000000001</v>
      </c>
      <c r="BB438" s="30">
        <v>0.49659999999999999</v>
      </c>
      <c r="BC438" s="30">
        <v>0.10780000000000001</v>
      </c>
      <c r="BD438" s="37">
        <v>8</v>
      </c>
      <c r="BE438" s="29">
        <v>64</v>
      </c>
      <c r="BF438" s="38" t="s">
        <v>3150</v>
      </c>
      <c r="BG438" s="39">
        <v>150.543224994197</v>
      </c>
      <c r="BH438" s="39">
        <v>-34.044865981560598</v>
      </c>
      <c r="BI438" s="40">
        <f t="shared" si="98"/>
        <v>80</v>
      </c>
      <c r="BJ438" s="40">
        <f t="shared" si="99"/>
        <v>70</v>
      </c>
      <c r="BK438" s="40">
        <f t="shared" si="100"/>
        <v>1</v>
      </c>
      <c r="BL438" s="40">
        <f t="shared" si="101"/>
        <v>62</v>
      </c>
      <c r="BM438" s="40">
        <f t="shared" si="102"/>
        <v>26</v>
      </c>
      <c r="BN438" s="40">
        <f t="shared" si="103"/>
        <v>100</v>
      </c>
      <c r="BO438" s="40">
        <f t="shared" si="104"/>
        <v>95</v>
      </c>
      <c r="BP438" s="40">
        <f t="shared" si="105"/>
        <v>69</v>
      </c>
      <c r="BQ438" s="41">
        <f t="shared" si="106"/>
        <v>48</v>
      </c>
      <c r="BR438" s="40">
        <f t="shared" si="107"/>
        <v>59</v>
      </c>
      <c r="BS438" s="41">
        <f t="shared" si="108"/>
        <v>88</v>
      </c>
      <c r="BT438" s="41">
        <f t="shared" si="109"/>
        <v>87</v>
      </c>
      <c r="BU438" s="41">
        <f t="shared" si="110"/>
        <v>80</v>
      </c>
      <c r="BV438" s="41">
        <f t="shared" si="111"/>
        <v>70</v>
      </c>
    </row>
    <row r="439" spans="2:74" x14ac:dyDescent="0.3">
      <c r="B439" s="12" t="s">
        <v>714</v>
      </c>
      <c r="C439" s="12">
        <v>124031460</v>
      </c>
      <c r="D439" s="12" t="s">
        <v>234</v>
      </c>
      <c r="E439" s="12" t="s">
        <v>231</v>
      </c>
      <c r="F439" s="12" t="s">
        <v>2791</v>
      </c>
      <c r="G439" s="12" t="s">
        <v>85</v>
      </c>
      <c r="H439" s="12" t="s">
        <v>86</v>
      </c>
      <c r="I439" s="28">
        <v>1100000</v>
      </c>
      <c r="J439" s="28">
        <v>1100000</v>
      </c>
      <c r="K439" s="28">
        <v>1000130</v>
      </c>
      <c r="L439" s="28">
        <v>1140000</v>
      </c>
      <c r="M439" s="28">
        <v>1110000</v>
      </c>
      <c r="N439" s="28">
        <v>1055000</v>
      </c>
      <c r="O439" s="29">
        <v>23</v>
      </c>
      <c r="P439" s="29">
        <v>23</v>
      </c>
      <c r="Q439" s="29">
        <v>24</v>
      </c>
      <c r="R439" s="28">
        <v>720</v>
      </c>
      <c r="S439" s="28">
        <v>650</v>
      </c>
      <c r="T439" s="30">
        <v>3.2</v>
      </c>
      <c r="U439" s="30">
        <v>0</v>
      </c>
      <c r="V439" s="30">
        <v>3.2</v>
      </c>
      <c r="W439" s="30">
        <v>2.9</v>
      </c>
      <c r="X439" s="31">
        <v>3.4036363636363635E-2</v>
      </c>
      <c r="Y439" s="30">
        <v>4.4000000000000004</v>
      </c>
      <c r="Z439" s="30">
        <v>-0.39999999999999947</v>
      </c>
      <c r="AA439" s="30">
        <v>4.8</v>
      </c>
      <c r="AB439" s="30">
        <v>4.5999999999999996</v>
      </c>
      <c r="AC439" s="32">
        <v>0.26509572901325473</v>
      </c>
      <c r="AD439" s="30">
        <v>7.7886031494278898</v>
      </c>
      <c r="AE439" s="12">
        <v>483</v>
      </c>
      <c r="AF439" s="12">
        <v>446</v>
      </c>
      <c r="AG439" s="12">
        <v>306</v>
      </c>
      <c r="AH439" s="33">
        <v>3.8585995921142082</v>
      </c>
      <c r="AI439" s="34">
        <v>990000</v>
      </c>
      <c r="AJ439" s="34">
        <v>920000</v>
      </c>
      <c r="AK439" s="34">
        <v>885000</v>
      </c>
      <c r="AL439" s="35">
        <v>7.6086956521739135E-2</v>
      </c>
      <c r="AM439" s="35">
        <v>0.11864406779661017</v>
      </c>
      <c r="AN439" s="12">
        <v>2.6</v>
      </c>
      <c r="AO439" s="33">
        <v>0.20000000000000018</v>
      </c>
      <c r="AP439" s="12">
        <v>2.4</v>
      </c>
      <c r="AQ439" s="32">
        <v>8.6795977282590239E-2</v>
      </c>
      <c r="AR439" s="34">
        <v>650</v>
      </c>
      <c r="AS439" s="34">
        <v>600</v>
      </c>
      <c r="AT439" s="31">
        <v>8.3333333333333329E-2</v>
      </c>
      <c r="AU439" s="32">
        <v>6.8500092797659853E-2</v>
      </c>
      <c r="AV439" s="36">
        <v>2716.0000000000005</v>
      </c>
      <c r="AW439" s="30">
        <v>0.85960000000000003</v>
      </c>
      <c r="AX439" s="30">
        <v>0.1404</v>
      </c>
      <c r="AY439" s="30">
        <v>0.90910000000000002</v>
      </c>
      <c r="AZ439" s="30">
        <v>7.4899999999999994E-2</v>
      </c>
      <c r="BA439" s="30">
        <v>0.2545</v>
      </c>
      <c r="BB439" s="30">
        <v>0.50900000000000001</v>
      </c>
      <c r="BC439" s="30">
        <v>0.22359999999999999</v>
      </c>
      <c r="BD439" s="37">
        <v>6</v>
      </c>
      <c r="BE439" s="29">
        <v>50</v>
      </c>
      <c r="BF439" s="38" t="s">
        <v>3151</v>
      </c>
      <c r="BG439" s="39">
        <v>150.67887576587501</v>
      </c>
      <c r="BH439" s="39">
        <v>-33.784367762051403</v>
      </c>
      <c r="BI439" s="40">
        <f t="shared" si="98"/>
        <v>64</v>
      </c>
      <c r="BJ439" s="40">
        <f t="shared" si="99"/>
        <v>74</v>
      </c>
      <c r="BK439" s="40">
        <f t="shared" si="100"/>
        <v>77</v>
      </c>
      <c r="BL439" s="40">
        <f t="shared" si="101"/>
        <v>77</v>
      </c>
      <c r="BM439" s="40">
        <f t="shared" si="102"/>
        <v>39</v>
      </c>
      <c r="BN439" s="40">
        <f t="shared" si="103"/>
        <v>100</v>
      </c>
      <c r="BO439" s="40">
        <f t="shared" si="104"/>
        <v>100</v>
      </c>
      <c r="BP439" s="40">
        <f t="shared" si="105"/>
        <v>46</v>
      </c>
      <c r="BQ439" s="41">
        <f t="shared" si="106"/>
        <v>64</v>
      </c>
      <c r="BR439" s="40">
        <f t="shared" si="107"/>
        <v>72</v>
      </c>
      <c r="BS439" s="41">
        <f t="shared" si="108"/>
        <v>90</v>
      </c>
      <c r="BT439" s="41">
        <f t="shared" si="109"/>
        <v>44</v>
      </c>
      <c r="BU439" s="41">
        <f t="shared" si="110"/>
        <v>60</v>
      </c>
      <c r="BV439" s="41">
        <f t="shared" si="111"/>
        <v>70</v>
      </c>
    </row>
    <row r="440" spans="2:74" x14ac:dyDescent="0.3">
      <c r="B440" s="12" t="s">
        <v>715</v>
      </c>
      <c r="C440" s="12">
        <v>124031708</v>
      </c>
      <c r="D440" s="12" t="s">
        <v>234</v>
      </c>
      <c r="E440" s="12" t="s">
        <v>231</v>
      </c>
      <c r="F440" s="12" t="s">
        <v>2791</v>
      </c>
      <c r="G440" s="12" t="s">
        <v>85</v>
      </c>
      <c r="H440" s="12" t="s">
        <v>86</v>
      </c>
      <c r="I440" s="28">
        <v>994500</v>
      </c>
      <c r="J440" s="28">
        <v>980000</v>
      </c>
      <c r="K440" s="28">
        <v>940000</v>
      </c>
      <c r="L440" s="28">
        <v>1020000</v>
      </c>
      <c r="M440" s="28">
        <v>1000000</v>
      </c>
      <c r="N440" s="28">
        <v>949888</v>
      </c>
      <c r="O440" s="29">
        <v>34</v>
      </c>
      <c r="P440" s="29">
        <v>35</v>
      </c>
      <c r="Q440" s="29">
        <v>32</v>
      </c>
      <c r="R440" s="28">
        <v>750</v>
      </c>
      <c r="S440" s="28">
        <v>700</v>
      </c>
      <c r="T440" s="30">
        <v>2.9</v>
      </c>
      <c r="U440" s="30">
        <v>-0.10000000000000009</v>
      </c>
      <c r="V440" s="30">
        <v>3</v>
      </c>
      <c r="W440" s="30">
        <v>2.7</v>
      </c>
      <c r="X440" s="31">
        <v>3.9215686274509803E-2</v>
      </c>
      <c r="Y440" s="30">
        <v>6.1</v>
      </c>
      <c r="Z440" s="30">
        <v>-0.5</v>
      </c>
      <c r="AA440" s="30">
        <v>6.6</v>
      </c>
      <c r="AB440" s="30">
        <v>7.3</v>
      </c>
      <c r="AC440" s="32">
        <v>0.27377058754818356</v>
      </c>
      <c r="AD440" s="30">
        <v>6.9811499824786809</v>
      </c>
      <c r="AE440" s="12">
        <v>483</v>
      </c>
      <c r="AF440" s="12">
        <v>446</v>
      </c>
      <c r="AG440" s="12">
        <v>306</v>
      </c>
      <c r="AH440" s="33">
        <v>3.8585995921142082</v>
      </c>
      <c r="AI440" s="34">
        <v>990000</v>
      </c>
      <c r="AJ440" s="34">
        <v>920000</v>
      </c>
      <c r="AK440" s="34">
        <v>885000</v>
      </c>
      <c r="AL440" s="35">
        <v>7.6086956521739135E-2</v>
      </c>
      <c r="AM440" s="35">
        <v>0.11864406779661017</v>
      </c>
      <c r="AN440" s="12">
        <v>2.6</v>
      </c>
      <c r="AO440" s="33">
        <v>0.20000000000000018</v>
      </c>
      <c r="AP440" s="12">
        <v>2.4</v>
      </c>
      <c r="AQ440" s="32">
        <v>8.6795977282590239E-2</v>
      </c>
      <c r="AR440" s="34">
        <v>650</v>
      </c>
      <c r="AS440" s="34">
        <v>600</v>
      </c>
      <c r="AT440" s="31">
        <v>8.3333333333333329E-2</v>
      </c>
      <c r="AU440" s="32">
        <v>6.8500092797659853E-2</v>
      </c>
      <c r="AV440" s="36">
        <v>2739.5200000000004</v>
      </c>
      <c r="AW440" s="30">
        <v>0.86950000000000005</v>
      </c>
      <c r="AX440" s="30">
        <v>0.1305</v>
      </c>
      <c r="AY440" s="30">
        <v>0.91239999999999999</v>
      </c>
      <c r="AZ440" s="30">
        <v>3.8800000000000001E-2</v>
      </c>
      <c r="BA440" s="30">
        <v>0.12189999999999999</v>
      </c>
      <c r="BB440" s="30">
        <v>0.52600000000000002</v>
      </c>
      <c r="BC440" s="30">
        <v>0.32619999999999999</v>
      </c>
      <c r="BD440" s="37">
        <v>9</v>
      </c>
      <c r="BE440" s="29">
        <v>46</v>
      </c>
      <c r="BF440" s="38" t="s">
        <v>3152</v>
      </c>
      <c r="BG440" s="39">
        <v>150.744510007228</v>
      </c>
      <c r="BH440" s="39">
        <v>-33.710788605741797</v>
      </c>
      <c r="BI440" s="40">
        <f t="shared" si="98"/>
        <v>69</v>
      </c>
      <c r="BJ440" s="40">
        <f t="shared" si="99"/>
        <v>74</v>
      </c>
      <c r="BK440" s="40">
        <f t="shared" si="100"/>
        <v>77</v>
      </c>
      <c r="BL440" s="40">
        <f t="shared" si="101"/>
        <v>77</v>
      </c>
      <c r="BM440" s="40">
        <f t="shared" si="102"/>
        <v>39</v>
      </c>
      <c r="BN440" s="40">
        <f t="shared" si="103"/>
        <v>100</v>
      </c>
      <c r="BO440" s="40">
        <f t="shared" si="104"/>
        <v>100</v>
      </c>
      <c r="BP440" s="40">
        <f t="shared" si="105"/>
        <v>17</v>
      </c>
      <c r="BQ440" s="41">
        <f t="shared" si="106"/>
        <v>81</v>
      </c>
      <c r="BR440" s="40">
        <f t="shared" si="107"/>
        <v>80</v>
      </c>
      <c r="BS440" s="41">
        <f t="shared" si="108"/>
        <v>84</v>
      </c>
      <c r="BT440" s="41">
        <f t="shared" si="109"/>
        <v>16</v>
      </c>
      <c r="BU440" s="41">
        <f t="shared" si="110"/>
        <v>90</v>
      </c>
      <c r="BV440" s="41">
        <f t="shared" si="111"/>
        <v>70</v>
      </c>
    </row>
    <row r="441" spans="2:74" x14ac:dyDescent="0.3">
      <c r="B441" s="12" t="s">
        <v>716</v>
      </c>
      <c r="C441" s="12">
        <v>125041494</v>
      </c>
      <c r="D441" s="12" t="s">
        <v>717</v>
      </c>
      <c r="E441" s="12" t="s">
        <v>718</v>
      </c>
      <c r="F441" s="12" t="s">
        <v>2791</v>
      </c>
      <c r="G441" s="12" t="s">
        <v>85</v>
      </c>
      <c r="H441" s="12" t="s">
        <v>86</v>
      </c>
      <c r="I441" s="28">
        <v>1650000</v>
      </c>
      <c r="J441" s="28">
        <v>1666080</v>
      </c>
      <c r="K441" s="28">
        <v>1550000</v>
      </c>
      <c r="L441" s="28">
        <v>1625000</v>
      </c>
      <c r="M441" s="28">
        <v>1616000</v>
      </c>
      <c r="N441" s="28">
        <v>1530000</v>
      </c>
      <c r="O441" s="29">
        <v>27</v>
      </c>
      <c r="P441" s="29">
        <v>26</v>
      </c>
      <c r="Q441" s="29">
        <v>23</v>
      </c>
      <c r="R441" s="28">
        <v>780</v>
      </c>
      <c r="S441" s="28">
        <v>720</v>
      </c>
      <c r="T441" s="30">
        <v>2.7</v>
      </c>
      <c r="U441" s="30">
        <v>0</v>
      </c>
      <c r="V441" s="30">
        <v>2.7</v>
      </c>
      <c r="W441" s="30">
        <v>2.8</v>
      </c>
      <c r="X441" s="31">
        <v>2.458181818181818E-2</v>
      </c>
      <c r="Y441" s="30">
        <v>2.7</v>
      </c>
      <c r="Z441" s="30">
        <v>-0.29999999999999982</v>
      </c>
      <c r="AA441" s="30">
        <v>3</v>
      </c>
      <c r="AB441" s="30">
        <v>2.8</v>
      </c>
      <c r="AC441" s="32">
        <v>0.28766153301469283</v>
      </c>
      <c r="AD441" s="30">
        <v>11.702207334177592</v>
      </c>
      <c r="AE441" s="12">
        <v>157</v>
      </c>
      <c r="AF441" s="12">
        <v>109</v>
      </c>
      <c r="AG441" s="12">
        <v>113</v>
      </c>
      <c r="AH441" s="33">
        <v>2.6727272727272728</v>
      </c>
      <c r="AI441" s="34">
        <v>1520000</v>
      </c>
      <c r="AJ441" s="34">
        <v>1427500</v>
      </c>
      <c r="AK441" s="34">
        <v>1325000</v>
      </c>
      <c r="AL441" s="35">
        <v>6.4798598949211902E-2</v>
      </c>
      <c r="AM441" s="35">
        <v>0.14716981132075471</v>
      </c>
      <c r="AN441" s="12">
        <v>2.2000000000000002</v>
      </c>
      <c r="AO441" s="33">
        <v>0</v>
      </c>
      <c r="AP441" s="12">
        <v>2.2000000000000002</v>
      </c>
      <c r="AQ441" s="32">
        <v>9.6129032258064517E-2</v>
      </c>
      <c r="AR441" s="34">
        <v>720</v>
      </c>
      <c r="AS441" s="34">
        <v>690</v>
      </c>
      <c r="AT441" s="31">
        <v>4.3478260869565216E-2</v>
      </c>
      <c r="AU441" s="32">
        <v>0.18859109805607491</v>
      </c>
      <c r="AV441" s="36">
        <v>2711.5200000000004</v>
      </c>
      <c r="AW441" s="30">
        <v>0.83930000000000005</v>
      </c>
      <c r="AX441" s="30">
        <v>0.16070000000000001</v>
      </c>
      <c r="AY441" s="30">
        <v>0.93020000000000003</v>
      </c>
      <c r="AZ441" s="30">
        <v>4.7800000000000002E-2</v>
      </c>
      <c r="BA441" s="30">
        <v>0.39200000000000002</v>
      </c>
      <c r="BB441" s="30">
        <v>0.4556</v>
      </c>
      <c r="BC441" s="30">
        <v>0.1285</v>
      </c>
      <c r="BD441" s="37">
        <v>8.5</v>
      </c>
      <c r="BE441" s="29">
        <v>24</v>
      </c>
      <c r="BF441" s="38" t="s">
        <v>3153</v>
      </c>
      <c r="BG441" s="39">
        <v>150.97932119636499</v>
      </c>
      <c r="BH441" s="39">
        <v>-33.776265966342798</v>
      </c>
      <c r="BI441" s="40">
        <f t="shared" si="98"/>
        <v>72</v>
      </c>
      <c r="BJ441" s="40">
        <f t="shared" si="99"/>
        <v>80</v>
      </c>
      <c r="BK441" s="40">
        <f t="shared" si="100"/>
        <v>92</v>
      </c>
      <c r="BL441" s="40">
        <f t="shared" si="101"/>
        <v>38</v>
      </c>
      <c r="BM441" s="40">
        <f t="shared" si="102"/>
        <v>33</v>
      </c>
      <c r="BN441" s="40">
        <f t="shared" si="103"/>
        <v>100</v>
      </c>
      <c r="BO441" s="40">
        <f t="shared" si="104"/>
        <v>100</v>
      </c>
      <c r="BP441" s="40">
        <f t="shared" si="105"/>
        <v>76</v>
      </c>
      <c r="BQ441" s="41">
        <f t="shared" si="106"/>
        <v>33</v>
      </c>
      <c r="BR441" s="40">
        <f t="shared" si="107"/>
        <v>34</v>
      </c>
      <c r="BS441" s="41">
        <f t="shared" si="108"/>
        <v>75</v>
      </c>
      <c r="BT441" s="41">
        <f t="shared" si="109"/>
        <v>72</v>
      </c>
      <c r="BU441" s="41">
        <f t="shared" si="110"/>
        <v>85</v>
      </c>
      <c r="BV441" s="41">
        <f t="shared" si="111"/>
        <v>70</v>
      </c>
    </row>
    <row r="442" spans="2:74" x14ac:dyDescent="0.3">
      <c r="B442" s="12" t="s">
        <v>719</v>
      </c>
      <c r="C442" s="12">
        <v>127021518</v>
      </c>
      <c r="D442" s="12" t="s">
        <v>720</v>
      </c>
      <c r="E442" s="12" t="s">
        <v>621</v>
      </c>
      <c r="F442" s="12" t="s">
        <v>2791</v>
      </c>
      <c r="G442" s="12" t="s">
        <v>85</v>
      </c>
      <c r="H442" s="12" t="s">
        <v>86</v>
      </c>
      <c r="I442" s="28">
        <v>3623400</v>
      </c>
      <c r="J442" s="28">
        <v>3623400</v>
      </c>
      <c r="K442" s="28">
        <v>3650000</v>
      </c>
      <c r="L442" s="28">
        <v>3500000</v>
      </c>
      <c r="M442" s="28">
        <v>3500000</v>
      </c>
      <c r="N442" s="28">
        <v>3650000</v>
      </c>
      <c r="O442" s="29">
        <v>95</v>
      </c>
      <c r="P442" s="29">
        <v>95</v>
      </c>
      <c r="Q442" s="29">
        <v>49</v>
      </c>
      <c r="R442" s="28">
        <v>800</v>
      </c>
      <c r="S442" s="28">
        <v>630</v>
      </c>
      <c r="T442" s="30">
        <v>0.6</v>
      </c>
      <c r="U442" s="30">
        <v>0</v>
      </c>
      <c r="V442" s="30">
        <v>0.6</v>
      </c>
      <c r="W442" s="30">
        <v>0.6</v>
      </c>
      <c r="X442" s="31">
        <v>1.1480929513716398E-2</v>
      </c>
      <c r="Y442" s="30">
        <v>1.4</v>
      </c>
      <c r="Z442" s="30">
        <v>-0.10000000000000009</v>
      </c>
      <c r="AA442" s="30">
        <v>1.5</v>
      </c>
      <c r="AB442" s="30">
        <v>1</v>
      </c>
      <c r="AC442" s="32">
        <v>0.30113225728740056</v>
      </c>
      <c r="AD442" s="30">
        <v>26.228909159979981</v>
      </c>
      <c r="AE442" s="12">
        <v>282</v>
      </c>
      <c r="AF442" s="12">
        <v>230</v>
      </c>
      <c r="AG442" s="12">
        <v>232</v>
      </c>
      <c r="AH442" s="33">
        <v>3.1239193083573489</v>
      </c>
      <c r="AI442" s="34">
        <v>1274000</v>
      </c>
      <c r="AJ442" s="34">
        <v>1100000</v>
      </c>
      <c r="AK442" s="34">
        <v>1050000</v>
      </c>
      <c r="AL442" s="35">
        <v>0.15818181818181817</v>
      </c>
      <c r="AM442" s="35">
        <v>0.21333333333333335</v>
      </c>
      <c r="AN442" s="12">
        <v>1.9</v>
      </c>
      <c r="AO442" s="33">
        <v>0</v>
      </c>
      <c r="AP442" s="12">
        <v>1.9</v>
      </c>
      <c r="AQ442" s="32">
        <v>0.11233333333333333</v>
      </c>
      <c r="AR442" s="34">
        <v>700</v>
      </c>
      <c r="AS442" s="34">
        <v>625</v>
      </c>
      <c r="AT442" s="31">
        <v>0.12</v>
      </c>
      <c r="AU442" s="32">
        <v>0.23275960264608489</v>
      </c>
      <c r="AV442" s="36">
        <v>2656.6400000000003</v>
      </c>
      <c r="AW442" s="30">
        <v>0.84470000000000001</v>
      </c>
      <c r="AX442" s="30">
        <v>0.15529999999999999</v>
      </c>
      <c r="AY442" s="30">
        <v>0.96279999999999999</v>
      </c>
      <c r="AZ442" s="30">
        <v>2.1999999999999999E-2</v>
      </c>
      <c r="BA442" s="30">
        <v>0.51729999999999998</v>
      </c>
      <c r="BB442" s="30">
        <v>0.28660000000000002</v>
      </c>
      <c r="BC442" s="30">
        <v>0.1479</v>
      </c>
      <c r="BD442" s="37">
        <v>5.5</v>
      </c>
      <c r="BE442" s="29">
        <v>36</v>
      </c>
      <c r="BF442" s="38" t="s">
        <v>3154</v>
      </c>
      <c r="BG442" s="39">
        <v>150.818144614255</v>
      </c>
      <c r="BH442" s="39">
        <v>-33.851763270834297</v>
      </c>
      <c r="BI442" s="40">
        <f t="shared" si="98"/>
        <v>100</v>
      </c>
      <c r="BJ442" s="40">
        <f t="shared" si="99"/>
        <v>85</v>
      </c>
      <c r="BK442" s="40">
        <f t="shared" si="100"/>
        <v>86</v>
      </c>
      <c r="BL442" s="40">
        <f t="shared" si="101"/>
        <v>23</v>
      </c>
      <c r="BM442" s="40">
        <f t="shared" si="102"/>
        <v>79</v>
      </c>
      <c r="BN442" s="40">
        <f t="shared" si="103"/>
        <v>100</v>
      </c>
      <c r="BO442" s="40">
        <f t="shared" si="104"/>
        <v>100</v>
      </c>
      <c r="BP442" s="40">
        <f t="shared" si="105"/>
        <v>100</v>
      </c>
      <c r="BQ442" s="41">
        <f t="shared" si="106"/>
        <v>1</v>
      </c>
      <c r="BR442" s="40">
        <f t="shared" si="107"/>
        <v>1</v>
      </c>
      <c r="BS442" s="41">
        <f t="shared" si="108"/>
        <v>66</v>
      </c>
      <c r="BT442" s="41">
        <f t="shared" si="109"/>
        <v>93</v>
      </c>
      <c r="BU442" s="41">
        <f t="shared" si="110"/>
        <v>55</v>
      </c>
      <c r="BV442" s="41">
        <f t="shared" si="111"/>
        <v>70</v>
      </c>
    </row>
    <row r="443" spans="2:74" x14ac:dyDescent="0.3">
      <c r="B443" s="12" t="s">
        <v>721</v>
      </c>
      <c r="C443" s="12">
        <v>127031524</v>
      </c>
      <c r="D443" s="12" t="s">
        <v>620</v>
      </c>
      <c r="E443" s="12" t="s">
        <v>621</v>
      </c>
      <c r="F443" s="12" t="s">
        <v>2791</v>
      </c>
      <c r="G443" s="12" t="s">
        <v>85</v>
      </c>
      <c r="H443" s="12" t="s">
        <v>86</v>
      </c>
      <c r="I443" s="28">
        <v>1250000</v>
      </c>
      <c r="J443" s="28">
        <v>1244400</v>
      </c>
      <c r="K443" s="28">
        <v>1149438</v>
      </c>
      <c r="L443" s="28">
        <v>1235000</v>
      </c>
      <c r="M443" s="28">
        <v>1230000</v>
      </c>
      <c r="N443" s="28">
        <v>1100000</v>
      </c>
      <c r="O443" s="29">
        <v>26</v>
      </c>
      <c r="P443" s="29">
        <v>25</v>
      </c>
      <c r="Q443" s="29">
        <v>25</v>
      </c>
      <c r="R443" s="28">
        <v>750</v>
      </c>
      <c r="S443" s="28">
        <v>660</v>
      </c>
      <c r="T443" s="30">
        <v>2.6</v>
      </c>
      <c r="U443" s="30">
        <v>-0.10000000000000009</v>
      </c>
      <c r="V443" s="30">
        <v>2.7</v>
      </c>
      <c r="W443" s="30">
        <v>2.4</v>
      </c>
      <c r="X443" s="31">
        <v>3.1199999999999999E-2</v>
      </c>
      <c r="Y443" s="30">
        <v>5.0999999999999996</v>
      </c>
      <c r="Z443" s="30">
        <v>-0.10000000000000053</v>
      </c>
      <c r="AA443" s="30">
        <v>5.2</v>
      </c>
      <c r="AB443" s="30">
        <v>3.9</v>
      </c>
      <c r="AC443" s="32">
        <v>0.27188098138159034</v>
      </c>
      <c r="AD443" s="30">
        <v>8.714134018640717</v>
      </c>
      <c r="AE443" s="12">
        <v>319</v>
      </c>
      <c r="AF443" s="12">
        <v>306</v>
      </c>
      <c r="AG443" s="12">
        <v>246</v>
      </c>
      <c r="AH443" s="33">
        <v>5.3086092715231787</v>
      </c>
      <c r="AI443" s="34">
        <v>1226000</v>
      </c>
      <c r="AJ443" s="34">
        <v>1128880</v>
      </c>
      <c r="AK443" s="34">
        <v>1026500</v>
      </c>
      <c r="AL443" s="35">
        <v>8.6032173481680962E-2</v>
      </c>
      <c r="AM443" s="35">
        <v>0.19434973209936679</v>
      </c>
      <c r="AN443" s="12">
        <v>2.1</v>
      </c>
      <c r="AO443" s="33">
        <v>0.10000000000000009</v>
      </c>
      <c r="AP443" s="12">
        <v>2</v>
      </c>
      <c r="AQ443" s="32">
        <v>0.10098360655737706</v>
      </c>
      <c r="AR443" s="34">
        <v>750</v>
      </c>
      <c r="AS443" s="34">
        <v>680</v>
      </c>
      <c r="AT443" s="31">
        <v>0.10294117647058823</v>
      </c>
      <c r="AU443" s="32">
        <v>0.12688414772027945</v>
      </c>
      <c r="AV443" s="36">
        <v>2758.5600000000004</v>
      </c>
      <c r="AW443" s="30">
        <v>0.85580000000000001</v>
      </c>
      <c r="AX443" s="30">
        <v>0.14419999999999999</v>
      </c>
      <c r="AY443" s="30">
        <v>0.86560000000000004</v>
      </c>
      <c r="AZ443" s="30">
        <v>0.108</v>
      </c>
      <c r="BA443" s="30">
        <v>0.25390000000000001</v>
      </c>
      <c r="BB443" s="30">
        <v>0.44940000000000002</v>
      </c>
      <c r="BC443" s="30">
        <v>0.27100000000000002</v>
      </c>
      <c r="BD443" s="37">
        <v>9</v>
      </c>
      <c r="BE443" s="29">
        <v>27</v>
      </c>
      <c r="BF443" s="38" t="s">
        <v>3155</v>
      </c>
      <c r="BG443" s="39">
        <v>150.9506404112</v>
      </c>
      <c r="BH443" s="39">
        <v>-33.989608888648199</v>
      </c>
      <c r="BI443" s="40">
        <f t="shared" si="98"/>
        <v>74</v>
      </c>
      <c r="BJ443" s="40">
        <f t="shared" si="99"/>
        <v>82</v>
      </c>
      <c r="BK443" s="40">
        <f t="shared" si="100"/>
        <v>59</v>
      </c>
      <c r="BL443" s="40">
        <f t="shared" si="101"/>
        <v>58</v>
      </c>
      <c r="BM443" s="40">
        <f t="shared" si="102"/>
        <v>44</v>
      </c>
      <c r="BN443" s="40">
        <f t="shared" si="103"/>
        <v>100</v>
      </c>
      <c r="BO443" s="40">
        <f t="shared" si="104"/>
        <v>100</v>
      </c>
      <c r="BP443" s="40">
        <f t="shared" si="105"/>
        <v>46</v>
      </c>
      <c r="BQ443" s="41">
        <f t="shared" si="106"/>
        <v>54</v>
      </c>
      <c r="BR443" s="40">
        <f t="shared" si="107"/>
        <v>63</v>
      </c>
      <c r="BS443" s="41">
        <f t="shared" si="108"/>
        <v>86</v>
      </c>
      <c r="BT443" s="41">
        <f t="shared" si="109"/>
        <v>32</v>
      </c>
      <c r="BU443" s="41">
        <f t="shared" si="110"/>
        <v>90</v>
      </c>
      <c r="BV443" s="41">
        <f t="shared" si="111"/>
        <v>70</v>
      </c>
    </row>
    <row r="444" spans="2:74" x14ac:dyDescent="0.3">
      <c r="B444" s="12" t="s">
        <v>722</v>
      </c>
      <c r="C444" s="12">
        <v>128021607</v>
      </c>
      <c r="D444" s="12" t="s">
        <v>236</v>
      </c>
      <c r="E444" s="12" t="s">
        <v>237</v>
      </c>
      <c r="F444" s="12" t="s">
        <v>2791</v>
      </c>
      <c r="G444" s="12" t="s">
        <v>85</v>
      </c>
      <c r="H444" s="12" t="s">
        <v>86</v>
      </c>
      <c r="I444" s="28">
        <v>1470000</v>
      </c>
      <c r="J444" s="28">
        <v>1445600</v>
      </c>
      <c r="K444" s="28">
        <v>1354500</v>
      </c>
      <c r="L444" s="28">
        <v>1415000</v>
      </c>
      <c r="M444" s="28">
        <v>1400000</v>
      </c>
      <c r="N444" s="28">
        <v>1335000</v>
      </c>
      <c r="O444" s="29">
        <v>21</v>
      </c>
      <c r="P444" s="29">
        <v>21</v>
      </c>
      <c r="Q444" s="29">
        <v>21</v>
      </c>
      <c r="R444" s="28">
        <v>880</v>
      </c>
      <c r="S444" s="28">
        <v>810</v>
      </c>
      <c r="T444" s="30">
        <v>2.9</v>
      </c>
      <c r="U444" s="30">
        <v>-0.10000000000000009</v>
      </c>
      <c r="V444" s="30">
        <v>3</v>
      </c>
      <c r="W444" s="30">
        <v>3.5</v>
      </c>
      <c r="X444" s="31">
        <v>3.1129251700680271E-2</v>
      </c>
      <c r="Y444" s="30">
        <v>1.7</v>
      </c>
      <c r="Z444" s="30">
        <v>-0.19999999999999996</v>
      </c>
      <c r="AA444" s="30">
        <v>1.9</v>
      </c>
      <c r="AB444" s="30">
        <v>1.6</v>
      </c>
      <c r="AC444" s="32">
        <v>0.34191222180778313</v>
      </c>
      <c r="AD444" s="30">
        <v>10.98363125125527</v>
      </c>
      <c r="AE444" s="12">
        <v>145</v>
      </c>
      <c r="AF444" s="12">
        <v>96</v>
      </c>
      <c r="AG444" s="12">
        <v>127</v>
      </c>
      <c r="AH444" s="33">
        <v>2.2606790799561884</v>
      </c>
      <c r="AI444" s="34">
        <v>1580000</v>
      </c>
      <c r="AJ444" s="34">
        <v>1470000</v>
      </c>
      <c r="AK444" s="34">
        <v>1370000</v>
      </c>
      <c r="AL444" s="35">
        <v>7.4829931972789115E-2</v>
      </c>
      <c r="AM444" s="35">
        <v>0.15328467153284672</v>
      </c>
      <c r="AN444" s="12">
        <v>2.7</v>
      </c>
      <c r="AO444" s="33">
        <v>-9.9999999999999645E-2</v>
      </c>
      <c r="AP444" s="12">
        <v>2.8</v>
      </c>
      <c r="AQ444" s="32">
        <v>8.9334931096464953E-2</v>
      </c>
      <c r="AR444" s="34">
        <v>950</v>
      </c>
      <c r="AS444" s="34">
        <v>880</v>
      </c>
      <c r="AT444" s="31">
        <v>7.9545454545454544E-2</v>
      </c>
      <c r="AU444" s="32">
        <v>0.15698539313590185</v>
      </c>
      <c r="AV444" s="36">
        <v>2573.7600000000002</v>
      </c>
      <c r="AW444" s="30">
        <v>0.82</v>
      </c>
      <c r="AX444" s="30">
        <v>0.18</v>
      </c>
      <c r="AY444" s="30">
        <v>0.7913</v>
      </c>
      <c r="AZ444" s="30">
        <v>7.7499999999999999E-2</v>
      </c>
      <c r="BA444" s="30">
        <v>0.37769999999999998</v>
      </c>
      <c r="BB444" s="30">
        <v>0.47070000000000001</v>
      </c>
      <c r="BC444" s="30">
        <v>0.1363</v>
      </c>
      <c r="BD444" s="37">
        <v>8</v>
      </c>
      <c r="BE444" s="29">
        <v>28</v>
      </c>
      <c r="BF444" s="38" t="s">
        <v>3156</v>
      </c>
      <c r="BG444" s="39">
        <v>151.00912039035401</v>
      </c>
      <c r="BH444" s="39">
        <v>-34.057572825806702</v>
      </c>
      <c r="BI444" s="40">
        <f t="shared" si="98"/>
        <v>69</v>
      </c>
      <c r="BJ444" s="40">
        <f t="shared" si="99"/>
        <v>72</v>
      </c>
      <c r="BK444" s="40">
        <f t="shared" si="100"/>
        <v>97</v>
      </c>
      <c r="BL444" s="40">
        <f t="shared" si="101"/>
        <v>48</v>
      </c>
      <c r="BM444" s="40">
        <f t="shared" si="102"/>
        <v>38</v>
      </c>
      <c r="BN444" s="40">
        <f t="shared" si="103"/>
        <v>100</v>
      </c>
      <c r="BO444" s="40">
        <f t="shared" si="104"/>
        <v>100</v>
      </c>
      <c r="BP444" s="40">
        <f t="shared" si="105"/>
        <v>73</v>
      </c>
      <c r="BQ444" s="41">
        <f t="shared" si="106"/>
        <v>54</v>
      </c>
      <c r="BR444" s="40">
        <f t="shared" si="107"/>
        <v>41</v>
      </c>
      <c r="BS444" s="41">
        <f t="shared" si="108"/>
        <v>39</v>
      </c>
      <c r="BT444" s="41">
        <f t="shared" si="109"/>
        <v>88</v>
      </c>
      <c r="BU444" s="41">
        <f t="shared" si="110"/>
        <v>80</v>
      </c>
      <c r="BV444" s="41">
        <f t="shared" si="111"/>
        <v>70</v>
      </c>
    </row>
    <row r="445" spans="2:74" x14ac:dyDescent="0.3">
      <c r="B445" s="12" t="s">
        <v>723</v>
      </c>
      <c r="C445" s="12">
        <v>201021010</v>
      </c>
      <c r="D445" s="12" t="s">
        <v>437</v>
      </c>
      <c r="E445" s="12" t="s">
        <v>239</v>
      </c>
      <c r="F445" s="12" t="s">
        <v>2709</v>
      </c>
      <c r="G445" s="12" t="s">
        <v>92</v>
      </c>
      <c r="H445" s="12" t="s">
        <v>86</v>
      </c>
      <c r="I445" s="28">
        <v>585000</v>
      </c>
      <c r="J445" s="28">
        <v>575000</v>
      </c>
      <c r="K445" s="28">
        <v>579000</v>
      </c>
      <c r="L445" s="28">
        <v>555000</v>
      </c>
      <c r="M445" s="28">
        <v>540000</v>
      </c>
      <c r="N445" s="28">
        <v>535000</v>
      </c>
      <c r="O445" s="29">
        <v>62</v>
      </c>
      <c r="P445" s="29">
        <v>62</v>
      </c>
      <c r="Q445" s="29">
        <v>62</v>
      </c>
      <c r="R445" s="28">
        <v>420</v>
      </c>
      <c r="S445" s="28">
        <v>400</v>
      </c>
      <c r="T445" s="30">
        <v>2.2999999999999998</v>
      </c>
      <c r="U445" s="30">
        <v>-0.10000000000000009</v>
      </c>
      <c r="V445" s="30">
        <v>2.4</v>
      </c>
      <c r="W445" s="30">
        <v>2.4</v>
      </c>
      <c r="X445" s="31">
        <v>3.7333333333333336E-2</v>
      </c>
      <c r="Y445" s="30">
        <v>1.4</v>
      </c>
      <c r="Z445" s="30">
        <v>-0.10000000000000009</v>
      </c>
      <c r="AA445" s="30">
        <v>1.5</v>
      </c>
      <c r="AB445" s="30">
        <v>1.2</v>
      </c>
      <c r="AC445" s="32">
        <v>0.30290791599353795</v>
      </c>
      <c r="AD445" s="30">
        <v>8.1136048926840516</v>
      </c>
      <c r="AE445" s="12">
        <v>390</v>
      </c>
      <c r="AF445" s="12">
        <v>374</v>
      </c>
      <c r="AG445" s="12">
        <v>398</v>
      </c>
      <c r="AH445" s="33">
        <v>10.56</v>
      </c>
      <c r="AI445" s="34">
        <v>660000</v>
      </c>
      <c r="AJ445" s="34">
        <v>675000</v>
      </c>
      <c r="AK445" s="34">
        <v>749950</v>
      </c>
      <c r="AL445" s="35">
        <v>-2.2222222222222223E-2</v>
      </c>
      <c r="AM445" s="35">
        <v>-0.11994132942196147</v>
      </c>
      <c r="AN445" s="12">
        <v>2.4</v>
      </c>
      <c r="AO445" s="33">
        <v>0.19999999999999973</v>
      </c>
      <c r="AP445" s="12">
        <v>2.2000000000000002</v>
      </c>
      <c r="AQ445" s="32">
        <v>8.8571428571428565E-2</v>
      </c>
      <c r="AR445" s="34">
        <v>470</v>
      </c>
      <c r="AS445" s="34">
        <v>450</v>
      </c>
      <c r="AT445" s="31">
        <v>4.4444444444444446E-2</v>
      </c>
      <c r="AU445" s="32">
        <v>-0.19782562761865452</v>
      </c>
      <c r="AV445" s="36">
        <v>1386.5600000000002</v>
      </c>
      <c r="AW445" s="30">
        <v>0.67269999999999996</v>
      </c>
      <c r="AX445" s="30">
        <v>0.32729999999999998</v>
      </c>
      <c r="AY445" s="30">
        <v>0.94330000000000003</v>
      </c>
      <c r="AZ445" s="30">
        <v>8.0999999999999996E-3</v>
      </c>
      <c r="BA445" s="30">
        <v>0.4667</v>
      </c>
      <c r="BB445" s="30">
        <v>0.35520000000000002</v>
      </c>
      <c r="BC445" s="30">
        <v>0.13689999999999999</v>
      </c>
      <c r="BD445" s="37">
        <v>2</v>
      </c>
      <c r="BE445" s="29">
        <v>113</v>
      </c>
      <c r="BF445" s="38" t="s">
        <v>3157</v>
      </c>
      <c r="BG445" s="39">
        <v>143.82020631069</v>
      </c>
      <c r="BH445" s="39">
        <v>-37.357902774455198</v>
      </c>
      <c r="BI445" s="40">
        <f t="shared" si="98"/>
        <v>79</v>
      </c>
      <c r="BJ445" s="40">
        <f t="shared" si="99"/>
        <v>77</v>
      </c>
      <c r="BK445" s="40">
        <f t="shared" si="100"/>
        <v>1</v>
      </c>
      <c r="BL445" s="40">
        <f t="shared" si="101"/>
        <v>100</v>
      </c>
      <c r="BM445" s="40">
        <f t="shared" si="102"/>
        <v>1</v>
      </c>
      <c r="BN445" s="40">
        <f t="shared" si="103"/>
        <v>100</v>
      </c>
      <c r="BO445" s="40">
        <f t="shared" si="104"/>
        <v>84</v>
      </c>
      <c r="BP445" s="40">
        <f t="shared" si="105"/>
        <v>93</v>
      </c>
      <c r="BQ445" s="41">
        <f t="shared" si="106"/>
        <v>75</v>
      </c>
      <c r="BR445" s="40">
        <f t="shared" si="107"/>
        <v>69</v>
      </c>
      <c r="BS445" s="41">
        <f t="shared" si="108"/>
        <v>65</v>
      </c>
      <c r="BT445" s="41">
        <f t="shared" si="109"/>
        <v>93</v>
      </c>
      <c r="BU445" s="41">
        <f t="shared" si="110"/>
        <v>20</v>
      </c>
      <c r="BV445" s="41">
        <f t="shared" si="111"/>
        <v>70</v>
      </c>
    </row>
    <row r="446" spans="2:74" x14ac:dyDescent="0.3">
      <c r="B446" s="12" t="s">
        <v>724</v>
      </c>
      <c r="C446" s="12">
        <v>201031014</v>
      </c>
      <c r="D446" s="12" t="s">
        <v>725</v>
      </c>
      <c r="E446" s="12" t="s">
        <v>239</v>
      </c>
      <c r="F446" s="12" t="s">
        <v>2709</v>
      </c>
      <c r="G446" s="12" t="s">
        <v>92</v>
      </c>
      <c r="H446" s="12" t="s">
        <v>86</v>
      </c>
      <c r="I446" s="28">
        <v>490000</v>
      </c>
      <c r="J446" s="28">
        <v>490000</v>
      </c>
      <c r="K446" s="28">
        <v>499000</v>
      </c>
      <c r="L446" s="28">
        <v>395000</v>
      </c>
      <c r="M446" s="28">
        <v>400000</v>
      </c>
      <c r="N446" s="28">
        <v>490000</v>
      </c>
      <c r="O446" s="29">
        <v>50</v>
      </c>
      <c r="P446" s="29">
        <v>50</v>
      </c>
      <c r="Q446" s="29">
        <v>77</v>
      </c>
      <c r="R446" s="28">
        <v>410</v>
      </c>
      <c r="S446" s="28">
        <v>380</v>
      </c>
      <c r="T446" s="30">
        <v>2.7</v>
      </c>
      <c r="U446" s="30">
        <v>-9.9999999999999645E-2</v>
      </c>
      <c r="V446" s="30">
        <v>2.8</v>
      </c>
      <c r="W446" s="30">
        <v>2</v>
      </c>
      <c r="X446" s="31">
        <v>4.3510204081632656E-2</v>
      </c>
      <c r="Y446" s="30">
        <v>1.3</v>
      </c>
      <c r="Z446" s="30">
        <v>-0.19999999999999996</v>
      </c>
      <c r="AA446" s="30">
        <v>1.5</v>
      </c>
      <c r="AB446" s="30">
        <v>1.1000000000000001</v>
      </c>
      <c r="AC446" s="32">
        <v>0.30684947910429888</v>
      </c>
      <c r="AD446" s="30">
        <v>7.0523566961119339</v>
      </c>
      <c r="AE446" s="12">
        <v>259</v>
      </c>
      <c r="AF446" s="12">
        <v>254</v>
      </c>
      <c r="AG446" s="12">
        <v>239</v>
      </c>
      <c r="AH446" s="33">
        <v>9.4164305949008487</v>
      </c>
      <c r="AI446" s="34">
        <v>410000</v>
      </c>
      <c r="AJ446" s="34">
        <v>455000</v>
      </c>
      <c r="AK446" s="34">
        <v>420000</v>
      </c>
      <c r="AL446" s="35">
        <v>-9.8901098901098897E-2</v>
      </c>
      <c r="AM446" s="35">
        <v>-2.3809523809523808E-2</v>
      </c>
      <c r="AN446" s="12">
        <v>2.2999999999999998</v>
      </c>
      <c r="AO446" s="33">
        <v>0</v>
      </c>
      <c r="AP446" s="12">
        <v>2.2999999999999998</v>
      </c>
      <c r="AQ446" s="32">
        <v>8.6363636363636365E-2</v>
      </c>
      <c r="AR446" s="34">
        <v>390</v>
      </c>
      <c r="AS446" s="34">
        <v>360</v>
      </c>
      <c r="AT446" s="31">
        <v>8.3333333333333329E-2</v>
      </c>
      <c r="AU446" s="32">
        <v>0.1747358922358154</v>
      </c>
      <c r="AV446" s="36">
        <v>1336.16</v>
      </c>
      <c r="AW446" s="30">
        <v>0.66459999999999997</v>
      </c>
      <c r="AX446" s="30">
        <v>0.33539999999999998</v>
      </c>
      <c r="AY446" s="30">
        <v>0.95020000000000004</v>
      </c>
      <c r="AZ446" s="30">
        <v>8.0000000000000002E-3</v>
      </c>
      <c r="BA446" s="30">
        <v>0.4874</v>
      </c>
      <c r="BB446" s="30">
        <v>0.33389999999999997</v>
      </c>
      <c r="BC446" s="30">
        <v>0.1203</v>
      </c>
      <c r="BD446" s="37">
        <v>3.5</v>
      </c>
      <c r="BE446" s="29">
        <v>139</v>
      </c>
      <c r="BF446" s="38" t="s">
        <v>3158</v>
      </c>
      <c r="BG446" s="39">
        <v>143.435911236788</v>
      </c>
      <c r="BH446" s="39">
        <v>-37.482290585911301</v>
      </c>
      <c r="BI446" s="40">
        <f t="shared" si="98"/>
        <v>72</v>
      </c>
      <c r="BJ446" s="40">
        <f t="shared" si="99"/>
        <v>79</v>
      </c>
      <c r="BK446" s="40">
        <f t="shared" si="100"/>
        <v>8</v>
      </c>
      <c r="BL446" s="40">
        <f t="shared" si="101"/>
        <v>42</v>
      </c>
      <c r="BM446" s="40">
        <f t="shared" si="102"/>
        <v>1</v>
      </c>
      <c r="BN446" s="40">
        <f t="shared" si="103"/>
        <v>100</v>
      </c>
      <c r="BO446" s="40">
        <f t="shared" si="104"/>
        <v>79</v>
      </c>
      <c r="BP446" s="40">
        <f t="shared" si="105"/>
        <v>97</v>
      </c>
      <c r="BQ446" s="41">
        <f t="shared" si="106"/>
        <v>95</v>
      </c>
      <c r="BR446" s="40">
        <f t="shared" si="107"/>
        <v>80</v>
      </c>
      <c r="BS446" s="41">
        <f t="shared" si="108"/>
        <v>62</v>
      </c>
      <c r="BT446" s="41">
        <f t="shared" si="109"/>
        <v>95</v>
      </c>
      <c r="BU446" s="41">
        <f t="shared" si="110"/>
        <v>35</v>
      </c>
      <c r="BV446" s="41">
        <f t="shared" si="111"/>
        <v>70</v>
      </c>
    </row>
    <row r="447" spans="2:74" x14ac:dyDescent="0.3">
      <c r="B447" s="12" t="s">
        <v>726</v>
      </c>
      <c r="C447" s="12">
        <v>202011023</v>
      </c>
      <c r="D447" s="12" t="s">
        <v>242</v>
      </c>
      <c r="E447" s="12" t="s">
        <v>242</v>
      </c>
      <c r="F447" s="12" t="s">
        <v>242</v>
      </c>
      <c r="G447" s="12" t="s">
        <v>92</v>
      </c>
      <c r="H447" s="12" t="s">
        <v>86</v>
      </c>
      <c r="I447" s="28">
        <v>745000</v>
      </c>
      <c r="J447" s="28">
        <v>744314</v>
      </c>
      <c r="K447" s="28">
        <v>778596</v>
      </c>
      <c r="L447" s="28">
        <v>755000</v>
      </c>
      <c r="M447" s="28">
        <v>803000</v>
      </c>
      <c r="N447" s="28">
        <v>795000</v>
      </c>
      <c r="O447" s="29">
        <v>58</v>
      </c>
      <c r="P447" s="29">
        <v>58</v>
      </c>
      <c r="Q447" s="29">
        <v>35</v>
      </c>
      <c r="R447" s="28">
        <v>600</v>
      </c>
      <c r="S447" s="28">
        <v>560</v>
      </c>
      <c r="T447" s="30">
        <v>2.8</v>
      </c>
      <c r="U447" s="30">
        <v>0.29999999999999982</v>
      </c>
      <c r="V447" s="30">
        <v>2.5</v>
      </c>
      <c r="W447" s="30">
        <v>2.6</v>
      </c>
      <c r="X447" s="31">
        <v>4.1879194630872481E-2</v>
      </c>
      <c r="Y447" s="30">
        <v>1.7</v>
      </c>
      <c r="Z447" s="30">
        <v>-0.50000000000000022</v>
      </c>
      <c r="AA447" s="30">
        <v>2.2000000000000002</v>
      </c>
      <c r="AB447" s="30">
        <v>1.7</v>
      </c>
      <c r="AC447" s="32">
        <v>0.24317489138188184</v>
      </c>
      <c r="AD447" s="30">
        <v>5.8065799384455765</v>
      </c>
      <c r="AE447" s="12">
        <v>649</v>
      </c>
      <c r="AF447" s="12">
        <v>682</v>
      </c>
      <c r="AG447" s="12">
        <v>646</v>
      </c>
      <c r="AH447" s="33">
        <v>5.3577235772357721</v>
      </c>
      <c r="AI447" s="34">
        <v>550000</v>
      </c>
      <c r="AJ447" s="34">
        <v>540000</v>
      </c>
      <c r="AK447" s="34">
        <v>565000</v>
      </c>
      <c r="AL447" s="35">
        <v>1.8518518518518517E-2</v>
      </c>
      <c r="AM447" s="35">
        <v>-2.6548672566371681E-2</v>
      </c>
      <c r="AN447" s="12">
        <v>3.2</v>
      </c>
      <c r="AO447" s="33">
        <v>0.30000000000000027</v>
      </c>
      <c r="AP447" s="12">
        <v>2.9</v>
      </c>
      <c r="AQ447" s="32">
        <v>6.6251039068994183E-2</v>
      </c>
      <c r="AR447" s="34">
        <v>480</v>
      </c>
      <c r="AS447" s="34">
        <v>450</v>
      </c>
      <c r="AT447" s="31">
        <v>6.6666666666666666E-2</v>
      </c>
      <c r="AU447" s="32">
        <v>0.2496028780883105</v>
      </c>
      <c r="AV447" s="36">
        <v>2467.36</v>
      </c>
      <c r="AW447" s="30">
        <v>0.87160000000000004</v>
      </c>
      <c r="AX447" s="30">
        <v>0.12839999999999999</v>
      </c>
      <c r="AY447" s="30">
        <v>0.98860000000000003</v>
      </c>
      <c r="AZ447" s="30">
        <v>0</v>
      </c>
      <c r="BA447" s="30">
        <v>0.3669</v>
      </c>
      <c r="BB447" s="30">
        <v>0.55179999999999996</v>
      </c>
      <c r="BC447" s="30">
        <v>7.0999999999999994E-2</v>
      </c>
      <c r="BD447" s="37">
        <v>5</v>
      </c>
      <c r="BE447" s="29">
        <v>136</v>
      </c>
      <c r="BF447" s="38" t="s">
        <v>3159</v>
      </c>
      <c r="BG447" s="39">
        <v>144.20450456658801</v>
      </c>
      <c r="BH447" s="39">
        <v>-36.752546665066298</v>
      </c>
      <c r="BI447" s="40">
        <f t="shared" si="98"/>
        <v>70</v>
      </c>
      <c r="BJ447" s="40">
        <f t="shared" si="99"/>
        <v>64</v>
      </c>
      <c r="BK447" s="40">
        <f t="shared" si="100"/>
        <v>58</v>
      </c>
      <c r="BL447" s="40">
        <f t="shared" si="101"/>
        <v>18</v>
      </c>
      <c r="BM447" s="40">
        <f t="shared" si="102"/>
        <v>10</v>
      </c>
      <c r="BN447" s="40">
        <f t="shared" si="103"/>
        <v>87</v>
      </c>
      <c r="BO447" s="40">
        <f t="shared" si="104"/>
        <v>79</v>
      </c>
      <c r="BP447" s="40">
        <f t="shared" si="105"/>
        <v>71</v>
      </c>
      <c r="BQ447" s="41">
        <f t="shared" si="106"/>
        <v>90</v>
      </c>
      <c r="BR447" s="40">
        <f t="shared" si="107"/>
        <v>92</v>
      </c>
      <c r="BS447" s="41">
        <f t="shared" si="108"/>
        <v>100</v>
      </c>
      <c r="BT447" s="41">
        <f t="shared" si="109"/>
        <v>88</v>
      </c>
      <c r="BU447" s="41">
        <f t="shared" si="110"/>
        <v>50</v>
      </c>
      <c r="BV447" s="41">
        <f t="shared" si="111"/>
        <v>70</v>
      </c>
    </row>
    <row r="448" spans="2:74" x14ac:dyDescent="0.3">
      <c r="B448" s="12" t="s">
        <v>727</v>
      </c>
      <c r="C448" s="12">
        <v>203021485</v>
      </c>
      <c r="D448" s="12" t="s">
        <v>245</v>
      </c>
      <c r="E448" s="12" t="s">
        <v>245</v>
      </c>
      <c r="F448" s="12" t="s">
        <v>245</v>
      </c>
      <c r="G448" s="12" t="s">
        <v>92</v>
      </c>
      <c r="H448" s="12" t="s">
        <v>86</v>
      </c>
      <c r="I448" s="28">
        <v>656490</v>
      </c>
      <c r="J448" s="28">
        <v>655995</v>
      </c>
      <c r="K448" s="28">
        <v>670300</v>
      </c>
      <c r="L448" s="28">
        <v>670000</v>
      </c>
      <c r="M448" s="28">
        <v>670000</v>
      </c>
      <c r="N448" s="28">
        <v>650000</v>
      </c>
      <c r="O448" s="29">
        <v>43</v>
      </c>
      <c r="P448" s="29">
        <v>40</v>
      </c>
      <c r="Q448" s="29">
        <v>37</v>
      </c>
      <c r="R448" s="28">
        <v>520</v>
      </c>
      <c r="S448" s="28">
        <v>500</v>
      </c>
      <c r="T448" s="30">
        <v>1.8</v>
      </c>
      <c r="U448" s="30">
        <v>0</v>
      </c>
      <c r="V448" s="30">
        <v>1.8</v>
      </c>
      <c r="W448" s="30">
        <v>2.1</v>
      </c>
      <c r="X448" s="31">
        <v>4.1188746210909531E-2</v>
      </c>
      <c r="Y448" s="30">
        <v>16.5</v>
      </c>
      <c r="Z448" s="30">
        <v>-0.89999999999999858</v>
      </c>
      <c r="AA448" s="30">
        <v>17.399999999999999</v>
      </c>
      <c r="AB448" s="30">
        <v>12.8</v>
      </c>
      <c r="AC448" s="32">
        <v>0.2335441218741017</v>
      </c>
      <c r="AD448" s="30">
        <v>5.6700954352488546</v>
      </c>
      <c r="AE448" s="12">
        <v>1233</v>
      </c>
      <c r="AF448" s="12">
        <v>1143</v>
      </c>
      <c r="AG448" s="12">
        <v>1122</v>
      </c>
      <c r="AH448" s="33">
        <v>5.9975678962302386</v>
      </c>
      <c r="AI448" s="34">
        <v>655000</v>
      </c>
      <c r="AJ448" s="34">
        <v>670000</v>
      </c>
      <c r="AK448" s="34">
        <v>700000</v>
      </c>
      <c r="AL448" s="35">
        <v>-2.2388059701492536E-2</v>
      </c>
      <c r="AM448" s="35">
        <v>-6.4285714285714279E-2</v>
      </c>
      <c r="AN448" s="12">
        <v>2.7</v>
      </c>
      <c r="AO448" s="33">
        <v>0</v>
      </c>
      <c r="AP448" s="12">
        <v>2.7</v>
      </c>
      <c r="AQ448" s="32">
        <v>7.7027027027027031E-2</v>
      </c>
      <c r="AR448" s="34">
        <v>500</v>
      </c>
      <c r="AS448" s="34">
        <v>480</v>
      </c>
      <c r="AT448" s="31">
        <v>4.1666666666666664E-2</v>
      </c>
      <c r="AU448" s="32">
        <v>-6.8568969952591291E-2</v>
      </c>
      <c r="AV448" s="36">
        <v>2226.5600000000004</v>
      </c>
      <c r="AW448" s="30">
        <v>0.71279999999999999</v>
      </c>
      <c r="AX448" s="30">
        <v>0.28720000000000001</v>
      </c>
      <c r="AY448" s="30">
        <v>0.90369999999999995</v>
      </c>
      <c r="AZ448" s="30">
        <v>9.2200000000000004E-2</v>
      </c>
      <c r="BA448" s="30">
        <v>0.15240000000000001</v>
      </c>
      <c r="BB448" s="30">
        <v>0.50190000000000001</v>
      </c>
      <c r="BC448" s="30">
        <v>0.27939999999999998</v>
      </c>
      <c r="BD448" s="37">
        <v>7</v>
      </c>
      <c r="BE448" s="29">
        <v>69</v>
      </c>
      <c r="BF448" s="38" t="s">
        <v>3160</v>
      </c>
      <c r="BG448" s="39">
        <v>144.367691797433</v>
      </c>
      <c r="BH448" s="39">
        <v>-38.217247311088599</v>
      </c>
      <c r="BI448" s="40">
        <f t="shared" si="98"/>
        <v>87</v>
      </c>
      <c r="BJ448" s="40">
        <f t="shared" si="99"/>
        <v>72</v>
      </c>
      <c r="BK448" s="40">
        <f t="shared" si="100"/>
        <v>51</v>
      </c>
      <c r="BL448" s="40">
        <f t="shared" si="101"/>
        <v>100</v>
      </c>
      <c r="BM448" s="40">
        <f t="shared" si="102"/>
        <v>1</v>
      </c>
      <c r="BN448" s="40">
        <f t="shared" si="103"/>
        <v>100</v>
      </c>
      <c r="BO448" s="40">
        <f t="shared" si="104"/>
        <v>93</v>
      </c>
      <c r="BP448" s="40">
        <f t="shared" si="105"/>
        <v>24</v>
      </c>
      <c r="BQ448" s="41">
        <f t="shared" si="106"/>
        <v>87</v>
      </c>
      <c r="BR448" s="40">
        <f t="shared" si="107"/>
        <v>93</v>
      </c>
      <c r="BS448" s="41">
        <f t="shared" si="108"/>
        <v>100</v>
      </c>
      <c r="BT448" s="41">
        <f t="shared" si="109"/>
        <v>1</v>
      </c>
      <c r="BU448" s="41">
        <f t="shared" si="110"/>
        <v>70</v>
      </c>
      <c r="BV448" s="41">
        <f t="shared" si="111"/>
        <v>70</v>
      </c>
    </row>
    <row r="449" spans="2:74" x14ac:dyDescent="0.3">
      <c r="B449" s="12" t="s">
        <v>728</v>
      </c>
      <c r="C449" s="12">
        <v>203031489</v>
      </c>
      <c r="D449" s="12" t="s">
        <v>729</v>
      </c>
      <c r="E449" s="12" t="s">
        <v>245</v>
      </c>
      <c r="F449" s="12" t="s">
        <v>245</v>
      </c>
      <c r="G449" s="12" t="s">
        <v>92</v>
      </c>
      <c r="H449" s="12" t="s">
        <v>86</v>
      </c>
      <c r="I449" s="28">
        <v>698700</v>
      </c>
      <c r="J449" s="28">
        <v>708085</v>
      </c>
      <c r="K449" s="28">
        <v>737400</v>
      </c>
      <c r="L449" s="28">
        <v>700000</v>
      </c>
      <c r="M449" s="28">
        <v>720000</v>
      </c>
      <c r="N449" s="28">
        <v>712500</v>
      </c>
      <c r="O449" s="29">
        <v>51</v>
      </c>
      <c r="P449" s="29">
        <v>52</v>
      </c>
      <c r="Q449" s="29">
        <v>52</v>
      </c>
      <c r="R449" s="28">
        <v>520</v>
      </c>
      <c r="S449" s="28">
        <v>500</v>
      </c>
      <c r="T449" s="30">
        <v>2.2999999999999998</v>
      </c>
      <c r="U449" s="30">
        <v>0</v>
      </c>
      <c r="V449" s="30">
        <v>2.2999999999999998</v>
      </c>
      <c r="W449" s="30">
        <v>2.5</v>
      </c>
      <c r="X449" s="31">
        <v>3.8700443681122083E-2</v>
      </c>
      <c r="Y449" s="30">
        <v>12.7</v>
      </c>
      <c r="Z449" s="30">
        <v>0.69999999999999929</v>
      </c>
      <c r="AA449" s="30">
        <v>12</v>
      </c>
      <c r="AB449" s="30">
        <v>10.8</v>
      </c>
      <c r="AC449" s="32">
        <v>0.2109430778217693</v>
      </c>
      <c r="AD449" s="30">
        <v>5.4506630352836618</v>
      </c>
      <c r="AE449" s="12">
        <v>1362</v>
      </c>
      <c r="AF449" s="12">
        <v>1425</v>
      </c>
      <c r="AG449" s="12">
        <v>1098</v>
      </c>
      <c r="AH449" s="33">
        <v>14.299829642248723</v>
      </c>
      <c r="AI449" s="34">
        <v>900000</v>
      </c>
      <c r="AJ449" s="34">
        <v>920000</v>
      </c>
      <c r="AK449" s="34">
        <v>1005000</v>
      </c>
      <c r="AL449" s="35">
        <v>-2.1739130434782608E-2</v>
      </c>
      <c r="AM449" s="35">
        <v>-0.1044776119402985</v>
      </c>
      <c r="AN449" s="12">
        <v>2.2000000000000002</v>
      </c>
      <c r="AO449" s="33">
        <v>0.10000000000000009</v>
      </c>
      <c r="AP449" s="12">
        <v>2.1</v>
      </c>
      <c r="AQ449" s="32">
        <v>7.1428571428571425E-2</v>
      </c>
      <c r="AR449" s="34">
        <v>530</v>
      </c>
      <c r="AS449" s="34">
        <v>520</v>
      </c>
      <c r="AT449" s="31">
        <v>1.9230769230769232E-2</v>
      </c>
      <c r="AU449" s="32">
        <v>-2.7371119387097166E-2</v>
      </c>
      <c r="AV449" s="36">
        <v>2465.1200000000003</v>
      </c>
      <c r="AW449" s="30">
        <v>0.78700000000000003</v>
      </c>
      <c r="AX449" s="30">
        <v>0.21299999999999999</v>
      </c>
      <c r="AY449" s="30">
        <v>0.9204</v>
      </c>
      <c r="AZ449" s="30">
        <v>6.4500000000000002E-2</v>
      </c>
      <c r="BA449" s="30">
        <v>0.2944</v>
      </c>
      <c r="BB449" s="30">
        <v>0.4199</v>
      </c>
      <c r="BC449" s="30">
        <v>0.25929999999999997</v>
      </c>
      <c r="BD449" s="37">
        <v>8.5</v>
      </c>
      <c r="BE449" s="29">
        <v>68</v>
      </c>
      <c r="BF449" s="38" t="s">
        <v>3161</v>
      </c>
      <c r="BG449" s="39">
        <v>144.42086672989399</v>
      </c>
      <c r="BH449" s="39">
        <v>-38.256359302763897</v>
      </c>
      <c r="BI449" s="40">
        <f t="shared" si="98"/>
        <v>79</v>
      </c>
      <c r="BJ449" s="40">
        <f t="shared" si="99"/>
        <v>80</v>
      </c>
      <c r="BK449" s="40">
        <f t="shared" si="100"/>
        <v>1</v>
      </c>
      <c r="BL449" s="40">
        <f t="shared" si="101"/>
        <v>100</v>
      </c>
      <c r="BM449" s="40">
        <f t="shared" si="102"/>
        <v>1</v>
      </c>
      <c r="BN449" s="40">
        <f t="shared" si="103"/>
        <v>95</v>
      </c>
      <c r="BO449" s="40">
        <f t="shared" si="104"/>
        <v>94</v>
      </c>
      <c r="BP449" s="40">
        <f t="shared" si="105"/>
        <v>55</v>
      </c>
      <c r="BQ449" s="41">
        <f t="shared" si="106"/>
        <v>79</v>
      </c>
      <c r="BR449" s="40">
        <f t="shared" si="107"/>
        <v>96</v>
      </c>
      <c r="BS449" s="41">
        <f t="shared" si="108"/>
        <v>100</v>
      </c>
      <c r="BT449" s="41">
        <f t="shared" si="109"/>
        <v>1</v>
      </c>
      <c r="BU449" s="41">
        <f t="shared" si="110"/>
        <v>85</v>
      </c>
      <c r="BV449" s="41">
        <f t="shared" si="111"/>
        <v>70</v>
      </c>
    </row>
    <row r="450" spans="2:74" x14ac:dyDescent="0.3">
      <c r="B450" s="12" t="s">
        <v>730</v>
      </c>
      <c r="C450" s="12">
        <v>203031490</v>
      </c>
      <c r="D450" s="12" t="s">
        <v>729</v>
      </c>
      <c r="E450" s="12" t="s">
        <v>245</v>
      </c>
      <c r="F450" s="12" t="s">
        <v>245</v>
      </c>
      <c r="G450" s="12" t="s">
        <v>92</v>
      </c>
      <c r="H450" s="12" t="s">
        <v>86</v>
      </c>
      <c r="I450" s="28">
        <v>980000</v>
      </c>
      <c r="J450" s="28">
        <v>969450</v>
      </c>
      <c r="K450" s="28">
        <v>1049000</v>
      </c>
      <c r="L450" s="28">
        <v>940000</v>
      </c>
      <c r="M450" s="28">
        <v>940000</v>
      </c>
      <c r="N450" s="28">
        <v>950000</v>
      </c>
      <c r="O450" s="29">
        <v>89</v>
      </c>
      <c r="P450" s="29">
        <v>93</v>
      </c>
      <c r="Q450" s="29">
        <v>81</v>
      </c>
      <c r="R450" s="28">
        <v>570</v>
      </c>
      <c r="S450" s="28">
        <v>550</v>
      </c>
      <c r="T450" s="30">
        <v>2.1</v>
      </c>
      <c r="U450" s="30">
        <v>0</v>
      </c>
      <c r="V450" s="30">
        <v>2.1</v>
      </c>
      <c r="W450" s="30">
        <v>2.1</v>
      </c>
      <c r="X450" s="31">
        <v>3.0244897959183673E-2</v>
      </c>
      <c r="Y450" s="30">
        <v>3.8</v>
      </c>
      <c r="Z450" s="30">
        <v>-0.20000000000000018</v>
      </c>
      <c r="AA450" s="30">
        <v>4</v>
      </c>
      <c r="AB450" s="30">
        <v>3.6</v>
      </c>
      <c r="AC450" s="32">
        <v>0.2704190071352664</v>
      </c>
      <c r="AD450" s="30">
        <v>8.9409793182375541</v>
      </c>
      <c r="AE450" s="12">
        <v>1362</v>
      </c>
      <c r="AF450" s="12">
        <v>1425</v>
      </c>
      <c r="AG450" s="12">
        <v>1098</v>
      </c>
      <c r="AH450" s="33">
        <v>14.299829642248723</v>
      </c>
      <c r="AI450" s="34">
        <v>900000</v>
      </c>
      <c r="AJ450" s="34">
        <v>920000</v>
      </c>
      <c r="AK450" s="34">
        <v>1005000</v>
      </c>
      <c r="AL450" s="35">
        <v>-2.1739130434782608E-2</v>
      </c>
      <c r="AM450" s="35">
        <v>-0.1044776119402985</v>
      </c>
      <c r="AN450" s="12">
        <v>2.2000000000000002</v>
      </c>
      <c r="AO450" s="33">
        <v>0.10000000000000009</v>
      </c>
      <c r="AP450" s="12">
        <v>2.1</v>
      </c>
      <c r="AQ450" s="32">
        <v>7.1428571428571425E-2</v>
      </c>
      <c r="AR450" s="34">
        <v>530</v>
      </c>
      <c r="AS450" s="34">
        <v>520</v>
      </c>
      <c r="AT450" s="31">
        <v>1.9230769230769232E-2</v>
      </c>
      <c r="AU450" s="32">
        <v>-2.7371119387097166E-2</v>
      </c>
      <c r="AV450" s="36">
        <v>2107.84</v>
      </c>
      <c r="AW450" s="30">
        <v>0.75419999999999998</v>
      </c>
      <c r="AX450" s="30">
        <v>0.24579999999999999</v>
      </c>
      <c r="AY450" s="30">
        <v>0.93820000000000003</v>
      </c>
      <c r="AZ450" s="30">
        <v>5.6399999999999999E-2</v>
      </c>
      <c r="BA450" s="30">
        <v>0.41649999999999998</v>
      </c>
      <c r="BB450" s="30">
        <v>0.37490000000000001</v>
      </c>
      <c r="BC450" s="30">
        <v>0.1772</v>
      </c>
      <c r="BD450" s="37">
        <v>7</v>
      </c>
      <c r="BE450" s="29">
        <v>61</v>
      </c>
      <c r="BF450" s="38" t="s">
        <v>3162</v>
      </c>
      <c r="BG450" s="39">
        <v>144.522003313797</v>
      </c>
      <c r="BH450" s="39">
        <v>-38.237581335235603</v>
      </c>
      <c r="BI450" s="40">
        <f t="shared" si="98"/>
        <v>82</v>
      </c>
      <c r="BJ450" s="40">
        <f t="shared" si="99"/>
        <v>80</v>
      </c>
      <c r="BK450" s="40">
        <f t="shared" si="100"/>
        <v>1</v>
      </c>
      <c r="BL450" s="40">
        <f t="shared" si="101"/>
        <v>100</v>
      </c>
      <c r="BM450" s="40">
        <f t="shared" si="102"/>
        <v>1</v>
      </c>
      <c r="BN450" s="40">
        <f t="shared" si="103"/>
        <v>95</v>
      </c>
      <c r="BO450" s="40">
        <f t="shared" si="104"/>
        <v>96</v>
      </c>
      <c r="BP450" s="40">
        <f t="shared" si="105"/>
        <v>82</v>
      </c>
      <c r="BQ450" s="41">
        <f t="shared" si="106"/>
        <v>51</v>
      </c>
      <c r="BR450" s="40">
        <f t="shared" si="107"/>
        <v>61</v>
      </c>
      <c r="BS450" s="41">
        <f t="shared" si="108"/>
        <v>87</v>
      </c>
      <c r="BT450" s="41">
        <f t="shared" si="109"/>
        <v>54</v>
      </c>
      <c r="BU450" s="41">
        <f t="shared" si="110"/>
        <v>70</v>
      </c>
      <c r="BV450" s="41">
        <f t="shared" si="111"/>
        <v>70</v>
      </c>
    </row>
    <row r="451" spans="2:74" x14ac:dyDescent="0.3">
      <c r="B451" s="12" t="s">
        <v>731</v>
      </c>
      <c r="C451" s="12">
        <v>206011497</v>
      </c>
      <c r="D451" s="12" t="s">
        <v>373</v>
      </c>
      <c r="E451" s="12" t="s">
        <v>374</v>
      </c>
      <c r="F451" s="12" t="s">
        <v>738</v>
      </c>
      <c r="G451" s="12" t="s">
        <v>92</v>
      </c>
      <c r="H451" s="12" t="s">
        <v>86</v>
      </c>
      <c r="I451" s="28">
        <v>1100000</v>
      </c>
      <c r="J451" s="28">
        <v>1144500</v>
      </c>
      <c r="K451" s="28">
        <v>1186500</v>
      </c>
      <c r="L451" s="28">
        <v>1173400</v>
      </c>
      <c r="M451" s="28">
        <v>1190000</v>
      </c>
      <c r="N451" s="28">
        <v>1206000</v>
      </c>
      <c r="O451" s="29">
        <v>25</v>
      </c>
      <c r="P451" s="29">
        <v>25</v>
      </c>
      <c r="Q451" s="29">
        <v>25</v>
      </c>
      <c r="R451" s="28">
        <v>680</v>
      </c>
      <c r="S451" s="28">
        <v>670</v>
      </c>
      <c r="T451" s="30">
        <v>2.7</v>
      </c>
      <c r="U451" s="30">
        <v>0</v>
      </c>
      <c r="V451" s="30">
        <v>2.7</v>
      </c>
      <c r="W451" s="30">
        <v>1.9</v>
      </c>
      <c r="X451" s="31">
        <v>3.2145454545454547E-2</v>
      </c>
      <c r="Y451" s="30">
        <v>3.2</v>
      </c>
      <c r="Z451" s="30">
        <v>-9.9999999999999645E-2</v>
      </c>
      <c r="AA451" s="30">
        <v>3.3</v>
      </c>
      <c r="AB451" s="30">
        <v>2.5</v>
      </c>
      <c r="AC451" s="32">
        <v>0.31231628453850674</v>
      </c>
      <c r="AD451" s="30">
        <v>9.7157215212770751</v>
      </c>
      <c r="AE451" s="12">
        <v>132</v>
      </c>
      <c r="AF451" s="12">
        <v>89</v>
      </c>
      <c r="AG451" s="12">
        <v>138</v>
      </c>
      <c r="AH451" s="33">
        <v>2.2975609756097564</v>
      </c>
      <c r="AI451" s="34">
        <v>1230000</v>
      </c>
      <c r="AJ451" s="34">
        <v>1265000</v>
      </c>
      <c r="AK451" s="34">
        <v>1220000</v>
      </c>
      <c r="AL451" s="35">
        <v>-2.766798418972332E-2</v>
      </c>
      <c r="AM451" s="35">
        <v>8.1967213114754103E-3</v>
      </c>
      <c r="AN451" s="12">
        <v>2.8</v>
      </c>
      <c r="AO451" s="33">
        <v>0.39999999999999991</v>
      </c>
      <c r="AP451" s="12">
        <v>2.4</v>
      </c>
      <c r="AQ451" s="32">
        <v>6.974250200447954E-2</v>
      </c>
      <c r="AR451" s="34">
        <v>700</v>
      </c>
      <c r="AS451" s="34">
        <v>680</v>
      </c>
      <c r="AT451" s="31">
        <v>2.9411764705882353E-2</v>
      </c>
      <c r="AU451" s="32">
        <v>-8.1950980785282374E-2</v>
      </c>
      <c r="AV451" s="36">
        <v>2177.2800000000002</v>
      </c>
      <c r="AW451" s="30">
        <v>0.61770000000000003</v>
      </c>
      <c r="AX451" s="30">
        <v>0.38229999999999997</v>
      </c>
      <c r="AY451" s="30">
        <v>0.53490000000000004</v>
      </c>
      <c r="AZ451" s="30">
        <v>0.30580000000000002</v>
      </c>
      <c r="BA451" s="30">
        <v>0.29649999999999999</v>
      </c>
      <c r="BB451" s="30">
        <v>0.29570000000000002</v>
      </c>
      <c r="BC451" s="30">
        <v>0.37980000000000003</v>
      </c>
      <c r="BD451" s="37">
        <v>7.5</v>
      </c>
      <c r="BE451" s="29">
        <v>7</v>
      </c>
      <c r="BF451" s="38" t="s">
        <v>3163</v>
      </c>
      <c r="BG451" s="39">
        <v>144.971571241189</v>
      </c>
      <c r="BH451" s="39">
        <v>-37.746499868170197</v>
      </c>
      <c r="BI451" s="40">
        <f t="shared" si="98"/>
        <v>72</v>
      </c>
      <c r="BJ451" s="40">
        <f t="shared" si="99"/>
        <v>70</v>
      </c>
      <c r="BK451" s="40">
        <f t="shared" si="100"/>
        <v>96</v>
      </c>
      <c r="BL451" s="40">
        <f t="shared" si="101"/>
        <v>100</v>
      </c>
      <c r="BM451" s="40">
        <f t="shared" si="102"/>
        <v>1</v>
      </c>
      <c r="BN451" s="40">
        <f t="shared" si="103"/>
        <v>92</v>
      </c>
      <c r="BO451" s="40">
        <f t="shared" si="104"/>
        <v>100</v>
      </c>
      <c r="BP451" s="40">
        <f t="shared" si="105"/>
        <v>55</v>
      </c>
      <c r="BQ451" s="41">
        <f t="shared" si="106"/>
        <v>58</v>
      </c>
      <c r="BR451" s="40">
        <f t="shared" si="107"/>
        <v>53</v>
      </c>
      <c r="BS451" s="41">
        <f t="shared" si="108"/>
        <v>59</v>
      </c>
      <c r="BT451" s="41">
        <f t="shared" si="109"/>
        <v>64</v>
      </c>
      <c r="BU451" s="41">
        <f t="shared" si="110"/>
        <v>75</v>
      </c>
      <c r="BV451" s="41">
        <f t="shared" si="111"/>
        <v>70</v>
      </c>
    </row>
    <row r="452" spans="2:74" x14ac:dyDescent="0.3">
      <c r="B452" s="12" t="s">
        <v>732</v>
      </c>
      <c r="C452" s="12">
        <v>206041121</v>
      </c>
      <c r="D452" s="12" t="s">
        <v>733</v>
      </c>
      <c r="E452" s="12" t="s">
        <v>374</v>
      </c>
      <c r="F452" s="12" t="s">
        <v>738</v>
      </c>
      <c r="G452" s="12" t="s">
        <v>92</v>
      </c>
      <c r="H452" s="12" t="s">
        <v>86</v>
      </c>
      <c r="I452" s="28">
        <v>1123500</v>
      </c>
      <c r="J452" s="28">
        <v>1100000</v>
      </c>
      <c r="K452" s="28">
        <v>1150000</v>
      </c>
      <c r="L452" s="28">
        <v>1100000</v>
      </c>
      <c r="M452" s="28">
        <v>1100000</v>
      </c>
      <c r="N452" s="28">
        <v>1150000</v>
      </c>
      <c r="O452" s="29">
        <v>25</v>
      </c>
      <c r="P452" s="29">
        <v>26</v>
      </c>
      <c r="Q452" s="29">
        <v>25</v>
      </c>
      <c r="R452" s="28">
        <v>695</v>
      </c>
      <c r="S452" s="28">
        <v>670</v>
      </c>
      <c r="T452" s="30">
        <v>2.5</v>
      </c>
      <c r="U452" s="30">
        <v>0</v>
      </c>
      <c r="V452" s="30">
        <v>2.5</v>
      </c>
      <c r="W452" s="30">
        <v>1.7</v>
      </c>
      <c r="X452" s="31">
        <v>3.2167334223408992E-2</v>
      </c>
      <c r="Y452" s="30">
        <v>4.4000000000000004</v>
      </c>
      <c r="Z452" s="30">
        <v>-0.19999999999999929</v>
      </c>
      <c r="AA452" s="30">
        <v>4.5999999999999996</v>
      </c>
      <c r="AB452" s="30">
        <v>4.2</v>
      </c>
      <c r="AC452" s="32">
        <v>0.28002514182568333</v>
      </c>
      <c r="AD452" s="30">
        <v>8.7052641627325738</v>
      </c>
      <c r="AE452" s="12">
        <v>80</v>
      </c>
      <c r="AF452" s="12">
        <v>47</v>
      </c>
      <c r="AG452" s="12">
        <v>71</v>
      </c>
      <c r="AH452" s="33">
        <v>2.9907692307692311</v>
      </c>
      <c r="AI452" s="34">
        <v>1180000</v>
      </c>
      <c r="AJ452" s="34">
        <v>1195000</v>
      </c>
      <c r="AK452" s="34">
        <v>1270000</v>
      </c>
      <c r="AL452" s="35">
        <v>-1.2552301255230125E-2</v>
      </c>
      <c r="AM452" s="35">
        <v>-7.0866141732283464E-2</v>
      </c>
      <c r="AN452" s="12">
        <v>0.3</v>
      </c>
      <c r="AO452" s="33">
        <v>0</v>
      </c>
      <c r="AP452" s="12">
        <v>0.3</v>
      </c>
      <c r="AQ452" s="32">
        <v>4.2598187311178246E-2</v>
      </c>
      <c r="AR452" s="34">
        <v>750</v>
      </c>
      <c r="AS452" s="34">
        <v>700</v>
      </c>
      <c r="AT452" s="31">
        <v>7.1428571428571425E-2</v>
      </c>
      <c r="AU452" s="32">
        <v>-3.0812027869510691E-2</v>
      </c>
      <c r="AV452" s="36">
        <v>2481.92</v>
      </c>
      <c r="AW452" s="30">
        <v>0.56320000000000003</v>
      </c>
      <c r="AX452" s="30">
        <v>0.43680000000000002</v>
      </c>
      <c r="AY452" s="30">
        <v>0.1714</v>
      </c>
      <c r="AZ452" s="30">
        <v>0.53349999999999997</v>
      </c>
      <c r="BA452" s="30">
        <v>0.1807</v>
      </c>
      <c r="BB452" s="30">
        <v>0.30590000000000001</v>
      </c>
      <c r="BC452" s="30">
        <v>0.4914</v>
      </c>
      <c r="BD452" s="37">
        <v>10</v>
      </c>
      <c r="BE452" s="29">
        <v>4</v>
      </c>
      <c r="BF452" s="38" t="s">
        <v>3164</v>
      </c>
      <c r="BG452" s="39">
        <v>144.92733822045099</v>
      </c>
      <c r="BH452" s="39">
        <v>-37.792116394965298</v>
      </c>
      <c r="BI452" s="40">
        <f t="shared" si="98"/>
        <v>75</v>
      </c>
      <c r="BJ452" s="40">
        <f t="shared" si="99"/>
        <v>100</v>
      </c>
      <c r="BK452" s="40">
        <f t="shared" si="100"/>
        <v>88</v>
      </c>
      <c r="BL452" s="40">
        <f t="shared" si="101"/>
        <v>100</v>
      </c>
      <c r="BM452" s="40">
        <f t="shared" si="102"/>
        <v>1</v>
      </c>
      <c r="BN452" s="40">
        <f t="shared" si="103"/>
        <v>51</v>
      </c>
      <c r="BO452" s="40">
        <f t="shared" si="104"/>
        <v>100</v>
      </c>
      <c r="BP452" s="40">
        <f t="shared" si="105"/>
        <v>30</v>
      </c>
      <c r="BQ452" s="41">
        <f t="shared" si="106"/>
        <v>58</v>
      </c>
      <c r="BR452" s="40">
        <f t="shared" si="107"/>
        <v>63</v>
      </c>
      <c r="BS452" s="41">
        <f t="shared" si="108"/>
        <v>80</v>
      </c>
      <c r="BT452" s="41">
        <f t="shared" si="109"/>
        <v>44</v>
      </c>
      <c r="BU452" s="41">
        <f t="shared" si="110"/>
        <v>100</v>
      </c>
      <c r="BV452" s="41">
        <f t="shared" si="111"/>
        <v>70</v>
      </c>
    </row>
    <row r="453" spans="2:74" x14ac:dyDescent="0.3">
      <c r="B453" s="12" t="s">
        <v>734</v>
      </c>
      <c r="C453" s="12">
        <v>207031161</v>
      </c>
      <c r="D453" s="12" t="s">
        <v>735</v>
      </c>
      <c r="E453" s="12" t="s">
        <v>736</v>
      </c>
      <c r="F453" s="12" t="s">
        <v>738</v>
      </c>
      <c r="G453" s="12" t="s">
        <v>92</v>
      </c>
      <c r="H453" s="12" t="s">
        <v>86</v>
      </c>
      <c r="I453" s="28">
        <v>1393050</v>
      </c>
      <c r="J453" s="28">
        <v>1367960</v>
      </c>
      <c r="K453" s="28">
        <v>1450000</v>
      </c>
      <c r="L453" s="28">
        <v>1381000</v>
      </c>
      <c r="M453" s="28">
        <v>1368500</v>
      </c>
      <c r="N453" s="28">
        <v>1425000</v>
      </c>
      <c r="O453" s="29">
        <v>26</v>
      </c>
      <c r="P453" s="29">
        <v>26</v>
      </c>
      <c r="Q453" s="29">
        <v>26</v>
      </c>
      <c r="R453" s="28">
        <v>625</v>
      </c>
      <c r="S453" s="28">
        <v>590</v>
      </c>
      <c r="T453" s="30">
        <v>2.7</v>
      </c>
      <c r="U453" s="30">
        <v>-9.9999999999999645E-2</v>
      </c>
      <c r="V453" s="30">
        <v>2.8</v>
      </c>
      <c r="W453" s="30">
        <v>2.9</v>
      </c>
      <c r="X453" s="31">
        <v>2.333010301137791E-2</v>
      </c>
      <c r="Y453" s="30">
        <v>3.4</v>
      </c>
      <c r="Z453" s="30">
        <v>0</v>
      </c>
      <c r="AA453" s="30">
        <v>3.4</v>
      </c>
      <c r="AB453" s="30">
        <v>3.4</v>
      </c>
      <c r="AC453" s="32">
        <v>0.27221254355400698</v>
      </c>
      <c r="AD453" s="30">
        <v>11.667867193781827</v>
      </c>
      <c r="AE453" s="12">
        <v>215</v>
      </c>
      <c r="AF453" s="12">
        <v>120</v>
      </c>
      <c r="AG453" s="12">
        <v>207</v>
      </c>
      <c r="AH453" s="33">
        <v>2.5920000000000001</v>
      </c>
      <c r="AI453" s="34">
        <v>1400000</v>
      </c>
      <c r="AJ453" s="34">
        <v>1405000</v>
      </c>
      <c r="AK453" s="34">
        <v>1380000</v>
      </c>
      <c r="AL453" s="35">
        <v>-3.5587188612099642E-3</v>
      </c>
      <c r="AM453" s="35">
        <v>1.4492753623188406E-2</v>
      </c>
      <c r="AN453" s="12">
        <v>3</v>
      </c>
      <c r="AO453" s="33">
        <v>0.10000000000000009</v>
      </c>
      <c r="AP453" s="12">
        <v>2.9</v>
      </c>
      <c r="AQ453" s="32">
        <v>6.1030595813204511E-2</v>
      </c>
      <c r="AR453" s="34">
        <v>650</v>
      </c>
      <c r="AS453" s="34">
        <v>600</v>
      </c>
      <c r="AT453" s="31">
        <v>8.3333333333333329E-2</v>
      </c>
      <c r="AU453" s="32">
        <v>-6.6995665912589014E-2</v>
      </c>
      <c r="AV453" s="36">
        <v>2296</v>
      </c>
      <c r="AW453" s="30">
        <v>0.71160000000000001</v>
      </c>
      <c r="AX453" s="30">
        <v>0.28839999999999999</v>
      </c>
      <c r="AY453" s="30">
        <v>0.71609999999999996</v>
      </c>
      <c r="AZ453" s="30">
        <v>0.1946</v>
      </c>
      <c r="BA453" s="30">
        <v>0.38950000000000001</v>
      </c>
      <c r="BB453" s="30">
        <v>0.34510000000000002</v>
      </c>
      <c r="BC453" s="30">
        <v>0.2437</v>
      </c>
      <c r="BD453" s="37">
        <v>10</v>
      </c>
      <c r="BE453" s="29">
        <v>17</v>
      </c>
      <c r="BF453" s="38" t="s">
        <v>3165</v>
      </c>
      <c r="BG453" s="39">
        <v>145.152785417573</v>
      </c>
      <c r="BH453" s="39">
        <v>-37.81551728046</v>
      </c>
      <c r="BI453" s="40">
        <f t="shared" si="98"/>
        <v>72</v>
      </c>
      <c r="BJ453" s="40">
        <f t="shared" si="99"/>
        <v>67</v>
      </c>
      <c r="BK453" s="40">
        <f t="shared" si="100"/>
        <v>93</v>
      </c>
      <c r="BL453" s="40">
        <f t="shared" si="101"/>
        <v>100</v>
      </c>
      <c r="BM453" s="40">
        <f t="shared" si="102"/>
        <v>1</v>
      </c>
      <c r="BN453" s="40">
        <f t="shared" si="103"/>
        <v>79</v>
      </c>
      <c r="BO453" s="40">
        <f t="shared" si="104"/>
        <v>100</v>
      </c>
      <c r="BP453" s="40">
        <f t="shared" si="105"/>
        <v>76</v>
      </c>
      <c r="BQ453" s="41">
        <f t="shared" si="106"/>
        <v>28</v>
      </c>
      <c r="BR453" s="40">
        <f t="shared" si="107"/>
        <v>34</v>
      </c>
      <c r="BS453" s="41">
        <f t="shared" si="108"/>
        <v>85</v>
      </c>
      <c r="BT453" s="41">
        <f t="shared" si="109"/>
        <v>60</v>
      </c>
      <c r="BU453" s="41">
        <f t="shared" si="110"/>
        <v>100</v>
      </c>
      <c r="BV453" s="41">
        <f t="shared" si="111"/>
        <v>70</v>
      </c>
    </row>
    <row r="454" spans="2:74" x14ac:dyDescent="0.3">
      <c r="B454" s="12" t="s">
        <v>737</v>
      </c>
      <c r="C454" s="12">
        <v>208031188</v>
      </c>
      <c r="D454" s="12" t="s">
        <v>247</v>
      </c>
      <c r="E454" s="12" t="s">
        <v>248</v>
      </c>
      <c r="F454" s="12" t="s">
        <v>738</v>
      </c>
      <c r="G454" s="12" t="s">
        <v>92</v>
      </c>
      <c r="H454" s="12" t="s">
        <v>86</v>
      </c>
      <c r="I454" s="28">
        <v>1200000</v>
      </c>
      <c r="J454" s="28">
        <v>1220000</v>
      </c>
      <c r="K454" s="28">
        <v>1250000</v>
      </c>
      <c r="L454" s="28">
        <v>1190000</v>
      </c>
      <c r="M454" s="28">
        <v>1195000</v>
      </c>
      <c r="N454" s="28">
        <v>1210000</v>
      </c>
      <c r="O454" s="29">
        <v>25</v>
      </c>
      <c r="P454" s="29">
        <v>26</v>
      </c>
      <c r="Q454" s="29">
        <v>25</v>
      </c>
      <c r="R454" s="28">
        <v>700</v>
      </c>
      <c r="S454" s="28">
        <v>650</v>
      </c>
      <c r="T454" s="30">
        <v>2.7</v>
      </c>
      <c r="U454" s="30">
        <v>0.10000000000000009</v>
      </c>
      <c r="V454" s="30">
        <v>2.6</v>
      </c>
      <c r="W454" s="30">
        <v>2.4</v>
      </c>
      <c r="X454" s="31">
        <v>3.0333333333333334E-2</v>
      </c>
      <c r="Y454" s="30">
        <v>3.2</v>
      </c>
      <c r="Z454" s="30">
        <v>0.10000000000000009</v>
      </c>
      <c r="AA454" s="30">
        <v>3.1</v>
      </c>
      <c r="AB454" s="30">
        <v>2.7</v>
      </c>
      <c r="AC454" s="32">
        <v>0.33729087965461413</v>
      </c>
      <c r="AD454" s="30">
        <v>11.119479549053214</v>
      </c>
      <c r="AE454" s="12">
        <v>164</v>
      </c>
      <c r="AF454" s="12">
        <v>138</v>
      </c>
      <c r="AG454" s="12">
        <v>190</v>
      </c>
      <c r="AH454" s="33">
        <v>1.8746383799421407</v>
      </c>
      <c r="AI454" s="34">
        <v>1215000</v>
      </c>
      <c r="AJ454" s="34">
        <v>1221500</v>
      </c>
      <c r="AK454" s="34">
        <v>1240000</v>
      </c>
      <c r="AL454" s="35">
        <v>-5.3213262382316821E-3</v>
      </c>
      <c r="AM454" s="35">
        <v>-2.0161290322580645E-2</v>
      </c>
      <c r="AN454" s="12">
        <v>2.6</v>
      </c>
      <c r="AO454" s="33">
        <v>0.10000000000000009</v>
      </c>
      <c r="AP454" s="12">
        <v>2.5</v>
      </c>
      <c r="AQ454" s="32">
        <v>7.711370262390671E-2</v>
      </c>
      <c r="AR454" s="34">
        <v>720</v>
      </c>
      <c r="AS454" s="34">
        <v>665</v>
      </c>
      <c r="AT454" s="31">
        <v>8.2706766917293228E-2</v>
      </c>
      <c r="AU454" s="32">
        <v>-3.3199643836417429E-2</v>
      </c>
      <c r="AV454" s="36">
        <v>2075.36</v>
      </c>
      <c r="AW454" s="30">
        <v>0.6663</v>
      </c>
      <c r="AX454" s="30">
        <v>0.3337</v>
      </c>
      <c r="AY454" s="30">
        <v>0.54179999999999995</v>
      </c>
      <c r="AZ454" s="30">
        <v>0.24990000000000001</v>
      </c>
      <c r="BA454" s="30">
        <v>0.32840000000000003</v>
      </c>
      <c r="BB454" s="30">
        <v>0.36759999999999998</v>
      </c>
      <c r="BC454" s="30">
        <v>0.27450000000000002</v>
      </c>
      <c r="BD454" s="37">
        <v>7.5</v>
      </c>
      <c r="BE454" s="29">
        <v>19</v>
      </c>
      <c r="BF454" s="38" t="s">
        <v>3166</v>
      </c>
      <c r="BG454" s="39">
        <v>145.065227611041</v>
      </c>
      <c r="BH454" s="39">
        <v>-37.960782796336403</v>
      </c>
      <c r="BI454" s="40">
        <f t="shared" si="98"/>
        <v>72</v>
      </c>
      <c r="BJ454" s="40">
        <f t="shared" si="99"/>
        <v>74</v>
      </c>
      <c r="BK454" s="40">
        <f t="shared" si="100"/>
        <v>100</v>
      </c>
      <c r="BL454" s="40">
        <f t="shared" si="101"/>
        <v>100</v>
      </c>
      <c r="BM454" s="40">
        <f t="shared" si="102"/>
        <v>1</v>
      </c>
      <c r="BN454" s="40">
        <f t="shared" si="103"/>
        <v>100</v>
      </c>
      <c r="BO454" s="40">
        <f t="shared" si="104"/>
        <v>100</v>
      </c>
      <c r="BP454" s="40">
        <f t="shared" si="105"/>
        <v>62</v>
      </c>
      <c r="BQ454" s="41">
        <f t="shared" si="106"/>
        <v>52</v>
      </c>
      <c r="BR454" s="40">
        <f t="shared" si="107"/>
        <v>39</v>
      </c>
      <c r="BS454" s="41">
        <f t="shared" si="108"/>
        <v>42</v>
      </c>
      <c r="BT454" s="41">
        <f t="shared" si="109"/>
        <v>64</v>
      </c>
      <c r="BU454" s="41">
        <f t="shared" si="110"/>
        <v>75</v>
      </c>
      <c r="BV454" s="41">
        <f t="shared" si="111"/>
        <v>70</v>
      </c>
    </row>
    <row r="455" spans="2:74" x14ac:dyDescent="0.3">
      <c r="B455" s="12" t="s">
        <v>739</v>
      </c>
      <c r="C455" s="12">
        <v>209021205</v>
      </c>
      <c r="D455" s="12" t="s">
        <v>740</v>
      </c>
      <c r="E455" s="12" t="s">
        <v>112</v>
      </c>
      <c r="F455" s="12" t="s">
        <v>738</v>
      </c>
      <c r="G455" s="12" t="s">
        <v>92</v>
      </c>
      <c r="H455" s="12" t="s">
        <v>86</v>
      </c>
      <c r="I455" s="28">
        <v>900000</v>
      </c>
      <c r="J455" s="28">
        <v>929500</v>
      </c>
      <c r="K455" s="28">
        <v>990000</v>
      </c>
      <c r="L455" s="28">
        <v>880000</v>
      </c>
      <c r="M455" s="28">
        <v>930000</v>
      </c>
      <c r="N455" s="28">
        <v>888000</v>
      </c>
      <c r="O455" s="29">
        <v>26</v>
      </c>
      <c r="P455" s="29">
        <v>25</v>
      </c>
      <c r="Q455" s="29">
        <v>24</v>
      </c>
      <c r="R455" s="28">
        <v>580</v>
      </c>
      <c r="S455" s="28">
        <v>510</v>
      </c>
      <c r="T455" s="30">
        <v>2.2000000000000002</v>
      </c>
      <c r="U455" s="30">
        <v>-0.29999999999999982</v>
      </c>
      <c r="V455" s="30">
        <v>2.5</v>
      </c>
      <c r="W455" s="30">
        <v>2.2000000000000002</v>
      </c>
      <c r="X455" s="31">
        <v>3.351111111111111E-2</v>
      </c>
      <c r="Y455" s="30">
        <v>3.3</v>
      </c>
      <c r="Z455" s="30">
        <v>-0.10000000000000009</v>
      </c>
      <c r="AA455" s="30">
        <v>3.4</v>
      </c>
      <c r="AB455" s="30">
        <v>3</v>
      </c>
      <c r="AC455" s="32">
        <v>0.29985937629249726</v>
      </c>
      <c r="AD455" s="30">
        <v>8.9480583111156342</v>
      </c>
      <c r="AE455" s="12">
        <v>165</v>
      </c>
      <c r="AF455" s="12">
        <v>147</v>
      </c>
      <c r="AG455" s="12">
        <v>188</v>
      </c>
      <c r="AH455" s="33">
        <v>2.4872727272727273</v>
      </c>
      <c r="AI455" s="34">
        <v>970000</v>
      </c>
      <c r="AJ455" s="34">
        <v>980000</v>
      </c>
      <c r="AK455" s="34">
        <v>950000</v>
      </c>
      <c r="AL455" s="35">
        <v>-1.020408163265306E-2</v>
      </c>
      <c r="AM455" s="35">
        <v>2.1052631578947368E-2</v>
      </c>
      <c r="AN455" s="12">
        <v>2.6</v>
      </c>
      <c r="AO455" s="33">
        <v>0.30000000000000027</v>
      </c>
      <c r="AP455" s="12">
        <v>2.2999999999999998</v>
      </c>
      <c r="AQ455" s="32">
        <v>6.652360515021459E-2</v>
      </c>
      <c r="AR455" s="34">
        <v>590</v>
      </c>
      <c r="AS455" s="34">
        <v>545</v>
      </c>
      <c r="AT455" s="31">
        <v>8.2568807339449546E-2</v>
      </c>
      <c r="AU455" s="32">
        <v>-8.1935510585523341E-2</v>
      </c>
      <c r="AV455" s="36">
        <v>1934.2400000000002</v>
      </c>
      <c r="AW455" s="30">
        <v>0.67769999999999997</v>
      </c>
      <c r="AX455" s="30">
        <v>0.32229999999999998</v>
      </c>
      <c r="AY455" s="30">
        <v>0.59870000000000001</v>
      </c>
      <c r="AZ455" s="30">
        <v>0.19850000000000001</v>
      </c>
      <c r="BA455" s="30">
        <v>0.31069999999999998</v>
      </c>
      <c r="BB455" s="30">
        <v>0.30359999999999998</v>
      </c>
      <c r="BC455" s="30">
        <v>0.3508</v>
      </c>
      <c r="BD455" s="37">
        <v>4</v>
      </c>
      <c r="BE455" s="29">
        <v>13</v>
      </c>
      <c r="BF455" s="38" t="s">
        <v>3167</v>
      </c>
      <c r="BG455" s="39">
        <v>145.04949771083599</v>
      </c>
      <c r="BH455" s="39">
        <v>-37.713793837858503</v>
      </c>
      <c r="BI455" s="40">
        <f t="shared" si="98"/>
        <v>80</v>
      </c>
      <c r="BJ455" s="40">
        <f t="shared" si="99"/>
        <v>74</v>
      </c>
      <c r="BK455" s="40">
        <f t="shared" si="100"/>
        <v>94</v>
      </c>
      <c r="BL455" s="40">
        <f t="shared" si="101"/>
        <v>100</v>
      </c>
      <c r="BM455" s="40">
        <f t="shared" si="102"/>
        <v>1</v>
      </c>
      <c r="BN455" s="40">
        <f t="shared" si="103"/>
        <v>87</v>
      </c>
      <c r="BO455" s="40">
        <f t="shared" si="104"/>
        <v>100</v>
      </c>
      <c r="BP455" s="40">
        <f t="shared" si="105"/>
        <v>58</v>
      </c>
      <c r="BQ455" s="41">
        <f t="shared" si="106"/>
        <v>62</v>
      </c>
      <c r="BR455" s="40">
        <f t="shared" si="107"/>
        <v>61</v>
      </c>
      <c r="BS455" s="41">
        <f t="shared" si="108"/>
        <v>67</v>
      </c>
      <c r="BT455" s="41">
        <f t="shared" si="109"/>
        <v>62</v>
      </c>
      <c r="BU455" s="41">
        <f t="shared" si="110"/>
        <v>40</v>
      </c>
      <c r="BV455" s="41">
        <f t="shared" si="111"/>
        <v>70</v>
      </c>
    </row>
    <row r="456" spans="2:74" x14ac:dyDescent="0.3">
      <c r="B456" s="12" t="s">
        <v>741</v>
      </c>
      <c r="C456" s="12">
        <v>209041431</v>
      </c>
      <c r="D456" s="12" t="s">
        <v>379</v>
      </c>
      <c r="E456" s="12" t="s">
        <v>112</v>
      </c>
      <c r="F456" s="12" t="s">
        <v>738</v>
      </c>
      <c r="G456" s="12" t="s">
        <v>92</v>
      </c>
      <c r="H456" s="12" t="s">
        <v>86</v>
      </c>
      <c r="I456" s="28">
        <v>699235</v>
      </c>
      <c r="J456" s="28">
        <v>695000</v>
      </c>
      <c r="K456" s="28">
        <v>700000</v>
      </c>
      <c r="L456" s="28">
        <v>695000</v>
      </c>
      <c r="M456" s="28">
        <v>691000</v>
      </c>
      <c r="N456" s="28">
        <v>676000</v>
      </c>
      <c r="O456" s="29">
        <v>29</v>
      </c>
      <c r="P456" s="29">
        <v>29</v>
      </c>
      <c r="Q456" s="29">
        <v>29</v>
      </c>
      <c r="R456" s="28">
        <v>550</v>
      </c>
      <c r="S456" s="28">
        <v>475</v>
      </c>
      <c r="T456" s="30">
        <v>3</v>
      </c>
      <c r="U456" s="30">
        <v>-0.10000000000000009</v>
      </c>
      <c r="V456" s="30">
        <v>3.1</v>
      </c>
      <c r="W456" s="30">
        <v>2.9</v>
      </c>
      <c r="X456" s="31">
        <v>4.0901842728124305E-2</v>
      </c>
      <c r="Y456" s="30">
        <v>3.3</v>
      </c>
      <c r="Z456" s="30">
        <v>0</v>
      </c>
      <c r="AA456" s="30">
        <v>3.3</v>
      </c>
      <c r="AB456" s="30">
        <v>3.3</v>
      </c>
      <c r="AC456" s="32">
        <v>0.29317697228144984</v>
      </c>
      <c r="AD456" s="30">
        <v>7.1678181892734125</v>
      </c>
      <c r="AE456" s="12">
        <v>1373</v>
      </c>
      <c r="AF456" s="12">
        <v>1157</v>
      </c>
      <c r="AG456" s="12">
        <v>1082</v>
      </c>
      <c r="AH456" s="33">
        <v>5.5483394833948338</v>
      </c>
      <c r="AI456" s="34">
        <v>731500</v>
      </c>
      <c r="AJ456" s="34">
        <v>720000</v>
      </c>
      <c r="AK456" s="34">
        <v>715000</v>
      </c>
      <c r="AL456" s="35">
        <v>1.5972222222222221E-2</v>
      </c>
      <c r="AM456" s="35">
        <v>2.3076923076923078E-2</v>
      </c>
      <c r="AN456" s="12">
        <v>3.1</v>
      </c>
      <c r="AO456" s="33">
        <v>0.10000000000000009</v>
      </c>
      <c r="AP456" s="12">
        <v>3</v>
      </c>
      <c r="AQ456" s="32">
        <v>8.280187924830068E-2</v>
      </c>
      <c r="AR456" s="34">
        <v>540</v>
      </c>
      <c r="AS456" s="34">
        <v>495</v>
      </c>
      <c r="AT456" s="31">
        <v>9.0909090909090912E-2</v>
      </c>
      <c r="AU456" s="32">
        <v>-9.8439822484462106E-2</v>
      </c>
      <c r="AV456" s="36">
        <v>1876.0000000000002</v>
      </c>
      <c r="AW456" s="30">
        <v>0.79349999999999998</v>
      </c>
      <c r="AX456" s="30">
        <v>0.20649999999999999</v>
      </c>
      <c r="AY456" s="30">
        <v>0.80979999999999996</v>
      </c>
      <c r="AZ456" s="30">
        <v>0.16189999999999999</v>
      </c>
      <c r="BA456" s="30">
        <v>0.28789999999999999</v>
      </c>
      <c r="BB456" s="30">
        <v>0.43530000000000002</v>
      </c>
      <c r="BC456" s="30">
        <v>0.24990000000000001</v>
      </c>
      <c r="BD456" s="37">
        <v>4</v>
      </c>
      <c r="BE456" s="29">
        <v>21</v>
      </c>
      <c r="BF456" s="38" t="s">
        <v>3168</v>
      </c>
      <c r="BG456" s="39">
        <v>145.04441416131201</v>
      </c>
      <c r="BH456" s="39">
        <v>-37.6351098230842</v>
      </c>
      <c r="BI456" s="40">
        <f t="shared" si="98"/>
        <v>67</v>
      </c>
      <c r="BJ456" s="40">
        <f t="shared" si="99"/>
        <v>65</v>
      </c>
      <c r="BK456" s="40">
        <f t="shared" si="100"/>
        <v>56</v>
      </c>
      <c r="BL456" s="40">
        <f t="shared" si="101"/>
        <v>100</v>
      </c>
      <c r="BM456" s="40">
        <f t="shared" si="102"/>
        <v>9</v>
      </c>
      <c r="BN456" s="40">
        <f t="shared" si="103"/>
        <v>100</v>
      </c>
      <c r="BO456" s="40">
        <f t="shared" si="104"/>
        <v>100</v>
      </c>
      <c r="BP456" s="40">
        <f t="shared" si="105"/>
        <v>53</v>
      </c>
      <c r="BQ456" s="41">
        <f t="shared" si="106"/>
        <v>86</v>
      </c>
      <c r="BR456" s="40">
        <f t="shared" si="107"/>
        <v>79</v>
      </c>
      <c r="BS456" s="41">
        <f t="shared" si="108"/>
        <v>72</v>
      </c>
      <c r="BT456" s="41">
        <f t="shared" si="109"/>
        <v>62</v>
      </c>
      <c r="BU456" s="41">
        <f t="shared" si="110"/>
        <v>40</v>
      </c>
      <c r="BV456" s="41">
        <f t="shared" si="111"/>
        <v>70</v>
      </c>
    </row>
    <row r="457" spans="2:74" x14ac:dyDescent="0.3">
      <c r="B457" s="12" t="s">
        <v>742</v>
      </c>
      <c r="C457" s="12">
        <v>209041527</v>
      </c>
      <c r="D457" s="12" t="s">
        <v>379</v>
      </c>
      <c r="E457" s="12" t="s">
        <v>112</v>
      </c>
      <c r="F457" s="12" t="s">
        <v>738</v>
      </c>
      <c r="G457" s="12" t="s">
        <v>92</v>
      </c>
      <c r="H457" s="12" t="s">
        <v>86</v>
      </c>
      <c r="I457" s="28">
        <v>765320</v>
      </c>
      <c r="J457" s="28">
        <v>764260</v>
      </c>
      <c r="K457" s="28">
        <v>738300</v>
      </c>
      <c r="L457" s="28">
        <v>776100</v>
      </c>
      <c r="M457" s="28">
        <v>782000</v>
      </c>
      <c r="N457" s="28">
        <v>760000</v>
      </c>
      <c r="O457" s="29">
        <v>26</v>
      </c>
      <c r="P457" s="29">
        <v>23</v>
      </c>
      <c r="Q457" s="29">
        <v>21</v>
      </c>
      <c r="R457" s="28">
        <v>560</v>
      </c>
      <c r="S457" s="28">
        <v>520</v>
      </c>
      <c r="T457" s="30">
        <v>4.0999999999999996</v>
      </c>
      <c r="U457" s="30">
        <v>0.19999999999999973</v>
      </c>
      <c r="V457" s="30">
        <v>3.9</v>
      </c>
      <c r="W457" s="30">
        <v>3.8</v>
      </c>
      <c r="X457" s="31">
        <v>3.8049443370093555E-2</v>
      </c>
      <c r="Y457" s="30">
        <v>3.7</v>
      </c>
      <c r="Z457" s="30">
        <v>-0.59999999999999964</v>
      </c>
      <c r="AA457" s="30">
        <v>4.3</v>
      </c>
      <c r="AB457" s="30">
        <v>3.8</v>
      </c>
      <c r="AC457" s="32">
        <v>0.23009664058904739</v>
      </c>
      <c r="AD457" s="30">
        <v>6.0473063521843997</v>
      </c>
      <c r="AE457" s="12">
        <v>1373</v>
      </c>
      <c r="AF457" s="12">
        <v>1157</v>
      </c>
      <c r="AG457" s="12">
        <v>1082</v>
      </c>
      <c r="AH457" s="33">
        <v>5.5483394833948338</v>
      </c>
      <c r="AI457" s="34">
        <v>731500</v>
      </c>
      <c r="AJ457" s="34">
        <v>720000</v>
      </c>
      <c r="AK457" s="34">
        <v>715000</v>
      </c>
      <c r="AL457" s="35">
        <v>1.5972222222222221E-2</v>
      </c>
      <c r="AM457" s="35">
        <v>2.3076923076923078E-2</v>
      </c>
      <c r="AN457" s="12">
        <v>3.1</v>
      </c>
      <c r="AO457" s="33">
        <v>0.10000000000000009</v>
      </c>
      <c r="AP457" s="12">
        <v>3</v>
      </c>
      <c r="AQ457" s="32">
        <v>8.280187924830068E-2</v>
      </c>
      <c r="AR457" s="34">
        <v>540</v>
      </c>
      <c r="AS457" s="34">
        <v>495</v>
      </c>
      <c r="AT457" s="31">
        <v>9.0909090909090912E-2</v>
      </c>
      <c r="AU457" s="32">
        <v>-9.8439822484462106E-2</v>
      </c>
      <c r="AV457" s="36">
        <v>2433.7600000000002</v>
      </c>
      <c r="AW457" s="30">
        <v>0.84770000000000001</v>
      </c>
      <c r="AX457" s="30">
        <v>0.15229999999999999</v>
      </c>
      <c r="AY457" s="30">
        <v>0.9657</v>
      </c>
      <c r="AZ457" s="30">
        <v>3.0200000000000001E-2</v>
      </c>
      <c r="BA457" s="30">
        <v>0.2152</v>
      </c>
      <c r="BB457" s="30">
        <v>0.56589999999999996</v>
      </c>
      <c r="BC457" s="30">
        <v>0.2036</v>
      </c>
      <c r="BD457" s="37">
        <v>6</v>
      </c>
      <c r="BE457" s="29">
        <v>29</v>
      </c>
      <c r="BF457" s="38" t="s">
        <v>3169</v>
      </c>
      <c r="BG457" s="39">
        <v>145.12754278984701</v>
      </c>
      <c r="BH457" s="39">
        <v>-37.586983856334903</v>
      </c>
      <c r="BI457" s="40">
        <f t="shared" si="98"/>
        <v>49</v>
      </c>
      <c r="BJ457" s="40">
        <f t="shared" si="99"/>
        <v>65</v>
      </c>
      <c r="BK457" s="40">
        <f t="shared" si="100"/>
        <v>56</v>
      </c>
      <c r="BL457" s="40">
        <f t="shared" si="101"/>
        <v>100</v>
      </c>
      <c r="BM457" s="40">
        <f t="shared" si="102"/>
        <v>9</v>
      </c>
      <c r="BN457" s="40">
        <f t="shared" si="103"/>
        <v>100</v>
      </c>
      <c r="BO457" s="40">
        <f t="shared" si="104"/>
        <v>100</v>
      </c>
      <c r="BP457" s="40">
        <f t="shared" si="105"/>
        <v>37</v>
      </c>
      <c r="BQ457" s="41">
        <f t="shared" si="106"/>
        <v>77</v>
      </c>
      <c r="BR457" s="40">
        <f t="shared" si="107"/>
        <v>90</v>
      </c>
      <c r="BS457" s="41">
        <f t="shared" si="108"/>
        <v>100</v>
      </c>
      <c r="BT457" s="41">
        <f t="shared" si="109"/>
        <v>55</v>
      </c>
      <c r="BU457" s="41">
        <f t="shared" si="110"/>
        <v>60</v>
      </c>
      <c r="BV457" s="41">
        <f t="shared" si="111"/>
        <v>70</v>
      </c>
    </row>
    <row r="458" spans="2:74" x14ac:dyDescent="0.3">
      <c r="B458" s="12" t="s">
        <v>743</v>
      </c>
      <c r="C458" s="12">
        <v>210031440</v>
      </c>
      <c r="D458" s="12" t="s">
        <v>383</v>
      </c>
      <c r="E458" s="12" t="s">
        <v>127</v>
      </c>
      <c r="F458" s="12" t="s">
        <v>738</v>
      </c>
      <c r="G458" s="12" t="s">
        <v>92</v>
      </c>
      <c r="H458" s="12" t="s">
        <v>86</v>
      </c>
      <c r="I458" s="28">
        <v>868840</v>
      </c>
      <c r="J458" s="28">
        <v>866700</v>
      </c>
      <c r="K458" s="28">
        <v>899100</v>
      </c>
      <c r="L458" s="28">
        <v>835000</v>
      </c>
      <c r="M458" s="28">
        <v>835000</v>
      </c>
      <c r="N458" s="28">
        <v>850000</v>
      </c>
      <c r="O458" s="29">
        <v>29</v>
      </c>
      <c r="P458" s="29">
        <v>29</v>
      </c>
      <c r="Q458" s="29">
        <v>27</v>
      </c>
      <c r="R458" s="28">
        <v>530</v>
      </c>
      <c r="S458" s="28">
        <v>515</v>
      </c>
      <c r="T458" s="30">
        <v>3.4</v>
      </c>
      <c r="U458" s="30">
        <v>-0.10000000000000009</v>
      </c>
      <c r="V458" s="30">
        <v>3.5</v>
      </c>
      <c r="W458" s="30">
        <v>2.7</v>
      </c>
      <c r="X458" s="31">
        <v>3.1720454859352702E-2</v>
      </c>
      <c r="Y458" s="30">
        <v>2.5</v>
      </c>
      <c r="Z458" s="30">
        <v>-0.10000000000000009</v>
      </c>
      <c r="AA458" s="30">
        <v>2.6</v>
      </c>
      <c r="AB458" s="30">
        <v>2.7</v>
      </c>
      <c r="AC458" s="32">
        <v>0.30768159019134311</v>
      </c>
      <c r="AD458" s="30">
        <v>9.6997849354806434</v>
      </c>
      <c r="AE458" s="12">
        <v>154</v>
      </c>
      <c r="AF458" s="12">
        <v>115</v>
      </c>
      <c r="AG458" s="12">
        <v>134</v>
      </c>
      <c r="AH458" s="33">
        <v>2.7142857142857144</v>
      </c>
      <c r="AI458" s="34">
        <v>870000</v>
      </c>
      <c r="AJ458" s="34">
        <v>855000</v>
      </c>
      <c r="AK458" s="34">
        <v>900000</v>
      </c>
      <c r="AL458" s="35">
        <v>1.7543859649122806E-2</v>
      </c>
      <c r="AM458" s="35">
        <v>-3.3333333333333333E-2</v>
      </c>
      <c r="AN458" s="12">
        <v>3</v>
      </c>
      <c r="AO458" s="33">
        <v>0.39999999999999991</v>
      </c>
      <c r="AP458" s="12">
        <v>2.6</v>
      </c>
      <c r="AQ458" s="32">
        <v>7.575757575757576E-2</v>
      </c>
      <c r="AR458" s="34">
        <v>570</v>
      </c>
      <c r="AS458" s="34">
        <v>540</v>
      </c>
      <c r="AT458" s="31">
        <v>5.5555555555555552E-2</v>
      </c>
      <c r="AU458" s="32">
        <v>-0.15687786533553708</v>
      </c>
      <c r="AV458" s="36">
        <v>1722.5600000000002</v>
      </c>
      <c r="AW458" s="30">
        <v>0.69379999999999997</v>
      </c>
      <c r="AX458" s="30">
        <v>0.30620000000000003</v>
      </c>
      <c r="AY458" s="30">
        <v>0.72960000000000003</v>
      </c>
      <c r="AZ458" s="30">
        <v>0.26219999999999999</v>
      </c>
      <c r="BA458" s="30">
        <v>0.37390000000000001</v>
      </c>
      <c r="BB458" s="30">
        <v>0.32729999999999998</v>
      </c>
      <c r="BC458" s="30">
        <v>0.26690000000000003</v>
      </c>
      <c r="BD458" s="37">
        <v>5</v>
      </c>
      <c r="BE458" s="29">
        <v>12</v>
      </c>
      <c r="BF458" s="38" t="s">
        <v>3170</v>
      </c>
      <c r="BG458" s="39">
        <v>144.94963128056801</v>
      </c>
      <c r="BH458" s="39">
        <v>-37.709380990042099</v>
      </c>
      <c r="BI458" s="40">
        <f t="shared" si="98"/>
        <v>60</v>
      </c>
      <c r="BJ458" s="40">
        <f t="shared" si="99"/>
        <v>67</v>
      </c>
      <c r="BK458" s="40">
        <f t="shared" si="100"/>
        <v>91</v>
      </c>
      <c r="BL458" s="40">
        <f t="shared" si="101"/>
        <v>100</v>
      </c>
      <c r="BM458" s="40">
        <f t="shared" si="102"/>
        <v>10</v>
      </c>
      <c r="BN458" s="40">
        <f t="shared" si="103"/>
        <v>100</v>
      </c>
      <c r="BO458" s="40">
        <f t="shared" si="104"/>
        <v>100</v>
      </c>
      <c r="BP458" s="40">
        <f t="shared" si="105"/>
        <v>72</v>
      </c>
      <c r="BQ458" s="41">
        <f t="shared" si="106"/>
        <v>56</v>
      </c>
      <c r="BR458" s="40">
        <f t="shared" si="107"/>
        <v>53</v>
      </c>
      <c r="BS458" s="41">
        <f t="shared" si="108"/>
        <v>62</v>
      </c>
      <c r="BT458" s="41">
        <f t="shared" si="109"/>
        <v>75</v>
      </c>
      <c r="BU458" s="41">
        <f t="shared" si="110"/>
        <v>50</v>
      </c>
      <c r="BV458" s="41">
        <f t="shared" si="111"/>
        <v>70</v>
      </c>
    </row>
    <row r="459" spans="2:74" x14ac:dyDescent="0.3">
      <c r="B459" s="12" t="s">
        <v>744</v>
      </c>
      <c r="C459" s="12">
        <v>210051544</v>
      </c>
      <c r="D459" s="12" t="s">
        <v>312</v>
      </c>
      <c r="E459" s="12" t="s">
        <v>127</v>
      </c>
      <c r="F459" s="12" t="s">
        <v>738</v>
      </c>
      <c r="G459" s="12" t="s">
        <v>92</v>
      </c>
      <c r="H459" s="12" t="s">
        <v>86</v>
      </c>
      <c r="I459" s="28">
        <v>635000</v>
      </c>
      <c r="J459" s="28">
        <v>640000</v>
      </c>
      <c r="K459" s="28">
        <v>639450</v>
      </c>
      <c r="L459" s="28">
        <v>645000</v>
      </c>
      <c r="M459" s="28">
        <v>659500</v>
      </c>
      <c r="N459" s="28">
        <v>630000</v>
      </c>
      <c r="O459" s="29">
        <v>26</v>
      </c>
      <c r="P459" s="29">
        <v>26</v>
      </c>
      <c r="Q459" s="29">
        <v>29</v>
      </c>
      <c r="R459" s="28">
        <v>530</v>
      </c>
      <c r="S459" s="28">
        <v>460</v>
      </c>
      <c r="T459" s="30">
        <v>3</v>
      </c>
      <c r="U459" s="30">
        <v>0.20000000000000018</v>
      </c>
      <c r="V459" s="30">
        <v>2.8</v>
      </c>
      <c r="W459" s="30">
        <v>2.5</v>
      </c>
      <c r="X459" s="31">
        <v>4.3401574803149608E-2</v>
      </c>
      <c r="Y459" s="30">
        <v>3</v>
      </c>
      <c r="Z459" s="30">
        <v>-0.10000000000000009</v>
      </c>
      <c r="AA459" s="30">
        <v>3.1</v>
      </c>
      <c r="AB459" s="30">
        <v>3.2</v>
      </c>
      <c r="AC459" s="32">
        <v>0.2881938402644858</v>
      </c>
      <c r="AD459" s="30">
        <v>6.6401701222042258</v>
      </c>
      <c r="AE459" s="12">
        <v>985</v>
      </c>
      <c r="AF459" s="12">
        <v>843</v>
      </c>
      <c r="AG459" s="12">
        <v>789</v>
      </c>
      <c r="AH459" s="33">
        <v>5.7962037962037956</v>
      </c>
      <c r="AI459" s="34">
        <v>666666</v>
      </c>
      <c r="AJ459" s="34">
        <v>650000</v>
      </c>
      <c r="AK459" s="34">
        <v>666000</v>
      </c>
      <c r="AL459" s="35">
        <v>2.564E-2</v>
      </c>
      <c r="AM459" s="35">
        <v>1E-3</v>
      </c>
      <c r="AN459" s="12">
        <v>2.9</v>
      </c>
      <c r="AO459" s="33">
        <v>0.19999999999999973</v>
      </c>
      <c r="AP459" s="12">
        <v>2.7</v>
      </c>
      <c r="AQ459" s="32">
        <v>7.7777600000000002E-2</v>
      </c>
      <c r="AR459" s="34">
        <v>550</v>
      </c>
      <c r="AS459" s="34">
        <v>500</v>
      </c>
      <c r="AT459" s="31">
        <v>0.1</v>
      </c>
      <c r="AU459" s="32">
        <v>-0.12972207047333853</v>
      </c>
      <c r="AV459" s="36">
        <v>1839.0400000000002</v>
      </c>
      <c r="AW459" s="30">
        <v>0.85289999999999999</v>
      </c>
      <c r="AX459" s="30">
        <v>0.14710000000000001</v>
      </c>
      <c r="AY459" s="30">
        <v>0.87470000000000003</v>
      </c>
      <c r="AZ459" s="30">
        <v>9.5000000000000001E-2</v>
      </c>
      <c r="BA459" s="30">
        <v>0.251</v>
      </c>
      <c r="BB459" s="30">
        <v>0.49120000000000003</v>
      </c>
      <c r="BC459" s="30">
        <v>0.22750000000000001</v>
      </c>
      <c r="BD459" s="37">
        <v>2</v>
      </c>
      <c r="BE459" s="29">
        <v>20</v>
      </c>
      <c r="BF459" s="38" t="s">
        <v>3171</v>
      </c>
      <c r="BG459" s="39">
        <v>144.934685400657</v>
      </c>
      <c r="BH459" s="39">
        <v>-37.633145915939103</v>
      </c>
      <c r="BI459" s="40">
        <f t="shared" si="98"/>
        <v>67</v>
      </c>
      <c r="BJ459" s="40">
        <f t="shared" si="99"/>
        <v>69</v>
      </c>
      <c r="BK459" s="40">
        <f t="shared" si="100"/>
        <v>53</v>
      </c>
      <c r="BL459" s="40">
        <f t="shared" si="101"/>
        <v>100</v>
      </c>
      <c r="BM459" s="40">
        <f t="shared" si="102"/>
        <v>14</v>
      </c>
      <c r="BN459" s="40">
        <f t="shared" si="103"/>
        <v>100</v>
      </c>
      <c r="BO459" s="40">
        <f t="shared" si="104"/>
        <v>100</v>
      </c>
      <c r="BP459" s="40">
        <f t="shared" si="105"/>
        <v>45</v>
      </c>
      <c r="BQ459" s="41">
        <f t="shared" si="106"/>
        <v>95</v>
      </c>
      <c r="BR459" s="40">
        <f t="shared" si="107"/>
        <v>84</v>
      </c>
      <c r="BS459" s="41">
        <f t="shared" si="108"/>
        <v>75</v>
      </c>
      <c r="BT459" s="41">
        <f t="shared" si="109"/>
        <v>67</v>
      </c>
      <c r="BU459" s="41">
        <f t="shared" si="110"/>
        <v>20</v>
      </c>
      <c r="BV459" s="41">
        <f t="shared" si="111"/>
        <v>70</v>
      </c>
    </row>
    <row r="460" spans="2:74" x14ac:dyDescent="0.3">
      <c r="B460" s="12" t="s">
        <v>745</v>
      </c>
      <c r="C460" s="12">
        <v>211011251</v>
      </c>
      <c r="D460" s="12" t="s">
        <v>129</v>
      </c>
      <c r="E460" s="12" t="s">
        <v>91</v>
      </c>
      <c r="F460" s="12" t="s">
        <v>738</v>
      </c>
      <c r="G460" s="12" t="s">
        <v>92</v>
      </c>
      <c r="H460" s="12" t="s">
        <v>86</v>
      </c>
      <c r="I460" s="28">
        <v>870000</v>
      </c>
      <c r="J460" s="28">
        <v>865080</v>
      </c>
      <c r="K460" s="28">
        <v>893750</v>
      </c>
      <c r="L460" s="28">
        <v>880000</v>
      </c>
      <c r="M460" s="28">
        <v>880000</v>
      </c>
      <c r="N460" s="28">
        <v>890000</v>
      </c>
      <c r="O460" s="29">
        <v>26</v>
      </c>
      <c r="P460" s="29">
        <v>25</v>
      </c>
      <c r="Q460" s="29">
        <v>25</v>
      </c>
      <c r="R460" s="28">
        <v>570</v>
      </c>
      <c r="S460" s="28">
        <v>530</v>
      </c>
      <c r="T460" s="30">
        <v>2.2000000000000002</v>
      </c>
      <c r="U460" s="30">
        <v>0.10000000000000009</v>
      </c>
      <c r="V460" s="30">
        <v>2.1</v>
      </c>
      <c r="W460" s="30">
        <v>2</v>
      </c>
      <c r="X460" s="31">
        <v>3.4068965517241381E-2</v>
      </c>
      <c r="Y460" s="30">
        <v>3.4</v>
      </c>
      <c r="Z460" s="30">
        <v>-0.10000000000000009</v>
      </c>
      <c r="AA460" s="30">
        <v>3.5</v>
      </c>
      <c r="AB460" s="30">
        <v>3.7</v>
      </c>
      <c r="AC460" s="32">
        <v>0.31610470275066543</v>
      </c>
      <c r="AD460" s="30">
        <v>9.2783769026005043</v>
      </c>
      <c r="AE460" s="12">
        <v>285</v>
      </c>
      <c r="AF460" s="12">
        <v>212</v>
      </c>
      <c r="AG460" s="12">
        <v>255</v>
      </c>
      <c r="AH460" s="33">
        <v>2.0601202404809618</v>
      </c>
      <c r="AI460" s="34">
        <v>988000</v>
      </c>
      <c r="AJ460" s="34">
        <v>1000000</v>
      </c>
      <c r="AK460" s="34">
        <v>970000</v>
      </c>
      <c r="AL460" s="35">
        <v>-1.2E-2</v>
      </c>
      <c r="AM460" s="35">
        <v>1.8556701030927835E-2</v>
      </c>
      <c r="AN460" s="12">
        <v>2.7</v>
      </c>
      <c r="AO460" s="33">
        <v>0</v>
      </c>
      <c r="AP460" s="12">
        <v>2.7</v>
      </c>
      <c r="AQ460" s="32">
        <v>7.5022143489813994E-2</v>
      </c>
      <c r="AR460" s="34">
        <v>620</v>
      </c>
      <c r="AS460" s="34">
        <v>550</v>
      </c>
      <c r="AT460" s="31">
        <v>0.12727272727272726</v>
      </c>
      <c r="AU460" s="32">
        <v>-3.2012034343873022E-2</v>
      </c>
      <c r="AV460" s="36">
        <v>1803.2000000000003</v>
      </c>
      <c r="AW460" s="30">
        <v>0.68</v>
      </c>
      <c r="AX460" s="30">
        <v>0.32</v>
      </c>
      <c r="AY460" s="30">
        <v>0.62229999999999996</v>
      </c>
      <c r="AZ460" s="30">
        <v>0.26939999999999997</v>
      </c>
      <c r="BA460" s="30">
        <v>0.27460000000000001</v>
      </c>
      <c r="BB460" s="30">
        <v>0.3589</v>
      </c>
      <c r="BC460" s="30">
        <v>0.33379999999999999</v>
      </c>
      <c r="BD460" s="37">
        <v>5</v>
      </c>
      <c r="BE460" s="29">
        <v>27</v>
      </c>
      <c r="BF460" s="38" t="s">
        <v>3172</v>
      </c>
      <c r="BG460" s="39">
        <v>145.26633244348699</v>
      </c>
      <c r="BH460" s="39">
        <v>-37.847779852983301</v>
      </c>
      <c r="BI460" s="40">
        <f t="shared" si="98"/>
        <v>80</v>
      </c>
      <c r="BJ460" s="40">
        <f t="shared" si="99"/>
        <v>72</v>
      </c>
      <c r="BK460" s="40">
        <f t="shared" si="100"/>
        <v>99</v>
      </c>
      <c r="BL460" s="40">
        <f t="shared" si="101"/>
        <v>100</v>
      </c>
      <c r="BM460" s="40">
        <f t="shared" si="102"/>
        <v>1</v>
      </c>
      <c r="BN460" s="40">
        <f t="shared" si="103"/>
        <v>100</v>
      </c>
      <c r="BO460" s="40">
        <f t="shared" si="104"/>
        <v>100</v>
      </c>
      <c r="BP460" s="40">
        <f t="shared" si="105"/>
        <v>50</v>
      </c>
      <c r="BQ460" s="41">
        <f t="shared" si="106"/>
        <v>64</v>
      </c>
      <c r="BR460" s="40">
        <f t="shared" si="107"/>
        <v>58</v>
      </c>
      <c r="BS460" s="41">
        <f t="shared" si="108"/>
        <v>56</v>
      </c>
      <c r="BT460" s="41">
        <f t="shared" si="109"/>
        <v>60</v>
      </c>
      <c r="BU460" s="41">
        <f t="shared" si="110"/>
        <v>50</v>
      </c>
      <c r="BV460" s="41">
        <f t="shared" si="111"/>
        <v>70</v>
      </c>
    </row>
    <row r="461" spans="2:74" x14ac:dyDescent="0.3">
      <c r="B461" s="12" t="s">
        <v>746</v>
      </c>
      <c r="C461" s="12">
        <v>212031308</v>
      </c>
      <c r="D461" s="12" t="s">
        <v>747</v>
      </c>
      <c r="E461" s="12" t="s">
        <v>163</v>
      </c>
      <c r="F461" s="12" t="s">
        <v>738</v>
      </c>
      <c r="G461" s="12" t="s">
        <v>92</v>
      </c>
      <c r="H461" s="12" t="s">
        <v>86</v>
      </c>
      <c r="I461" s="28">
        <v>850000</v>
      </c>
      <c r="J461" s="28">
        <v>850000</v>
      </c>
      <c r="K461" s="28">
        <v>820000</v>
      </c>
      <c r="L461" s="28">
        <v>830000</v>
      </c>
      <c r="M461" s="28">
        <v>848000</v>
      </c>
      <c r="N461" s="28">
        <v>900000</v>
      </c>
      <c r="O461" s="29">
        <v>45</v>
      </c>
      <c r="P461" s="29">
        <v>48</v>
      </c>
      <c r="Q461" s="29">
        <v>40</v>
      </c>
      <c r="R461" s="28">
        <v>665</v>
      </c>
      <c r="S461" s="28">
        <v>550</v>
      </c>
      <c r="T461" s="30">
        <v>3</v>
      </c>
      <c r="U461" s="30">
        <v>-0.20000000000000018</v>
      </c>
      <c r="V461" s="30">
        <v>3.2</v>
      </c>
      <c r="W461" s="30">
        <v>2.6</v>
      </c>
      <c r="X461" s="31">
        <v>4.0682352941176468E-2</v>
      </c>
      <c r="Y461" s="30">
        <v>0.9</v>
      </c>
      <c r="Z461" s="30">
        <v>-9.9999999999999978E-2</v>
      </c>
      <c r="AA461" s="30">
        <v>1</v>
      </c>
      <c r="AB461" s="30">
        <v>1.1000000000000001</v>
      </c>
      <c r="AC461" s="32">
        <v>0.3133245382585752</v>
      </c>
      <c r="AD461" s="30">
        <v>7.701730986691409</v>
      </c>
      <c r="AE461" s="12">
        <v>2026</v>
      </c>
      <c r="AF461" s="12">
        <v>1843</v>
      </c>
      <c r="AG461" s="12">
        <v>1097</v>
      </c>
      <c r="AH461" s="33">
        <v>9.9296969696969697</v>
      </c>
      <c r="AI461" s="34">
        <v>735000</v>
      </c>
      <c r="AJ461" s="34">
        <v>727000</v>
      </c>
      <c r="AK461" s="34">
        <v>720000</v>
      </c>
      <c r="AL461" s="35">
        <v>1.1004126547455296E-2</v>
      </c>
      <c r="AM461" s="35">
        <v>2.0833333333333332E-2</v>
      </c>
      <c r="AN461" s="12">
        <v>3.4</v>
      </c>
      <c r="AO461" s="33">
        <v>0.10000000000000009</v>
      </c>
      <c r="AP461" s="12">
        <v>3.3</v>
      </c>
      <c r="AQ461" s="32">
        <v>8.8461538461538453E-2</v>
      </c>
      <c r="AR461" s="34">
        <v>590</v>
      </c>
      <c r="AS461" s="34">
        <v>540</v>
      </c>
      <c r="AT461" s="31">
        <v>9.2592592592592587E-2</v>
      </c>
      <c r="AU461" s="32">
        <v>-8.5283207029284394E-2</v>
      </c>
      <c r="AV461" s="36">
        <v>2122.4</v>
      </c>
      <c r="AW461" s="30">
        <v>0.80400000000000005</v>
      </c>
      <c r="AX461" s="30">
        <v>0.19600000000000001</v>
      </c>
      <c r="AY461" s="30">
        <v>0.98180000000000001</v>
      </c>
      <c r="AZ461" s="30">
        <v>3.7000000000000002E-3</v>
      </c>
      <c r="BA461" s="30">
        <v>0.34050000000000002</v>
      </c>
      <c r="BB461" s="30">
        <v>0.52400000000000002</v>
      </c>
      <c r="BC461" s="30">
        <v>0.1095</v>
      </c>
      <c r="BD461" s="37">
        <v>5</v>
      </c>
      <c r="BE461" s="29">
        <v>54</v>
      </c>
      <c r="BF461" s="38" t="s">
        <v>3173</v>
      </c>
      <c r="BG461" s="39">
        <v>145.31904668786601</v>
      </c>
      <c r="BH461" s="39">
        <v>-38.209345294454998</v>
      </c>
      <c r="BI461" s="40">
        <f t="shared" si="98"/>
        <v>67</v>
      </c>
      <c r="BJ461" s="40">
        <f t="shared" si="99"/>
        <v>60</v>
      </c>
      <c r="BK461" s="40">
        <f t="shared" si="100"/>
        <v>2</v>
      </c>
      <c r="BL461" s="40">
        <f t="shared" si="101"/>
        <v>100</v>
      </c>
      <c r="BM461" s="40">
        <f t="shared" si="102"/>
        <v>6</v>
      </c>
      <c r="BN461" s="40">
        <f t="shared" si="103"/>
        <v>100</v>
      </c>
      <c r="BO461" s="40">
        <f t="shared" si="104"/>
        <v>98</v>
      </c>
      <c r="BP461" s="40">
        <f t="shared" si="105"/>
        <v>65</v>
      </c>
      <c r="BQ461" s="41">
        <f t="shared" si="106"/>
        <v>86</v>
      </c>
      <c r="BR461" s="40">
        <f t="shared" si="107"/>
        <v>73</v>
      </c>
      <c r="BS461" s="41">
        <f t="shared" si="108"/>
        <v>58</v>
      </c>
      <c r="BT461" s="41">
        <f t="shared" si="109"/>
        <v>100</v>
      </c>
      <c r="BU461" s="41">
        <f t="shared" si="110"/>
        <v>50</v>
      </c>
      <c r="BV461" s="41">
        <f t="shared" si="111"/>
        <v>70</v>
      </c>
    </row>
    <row r="462" spans="2:74" x14ac:dyDescent="0.3">
      <c r="B462" s="12" t="s">
        <v>748</v>
      </c>
      <c r="C462" s="12">
        <v>212031457</v>
      </c>
      <c r="D462" s="12" t="s">
        <v>747</v>
      </c>
      <c r="E462" s="12" t="s">
        <v>163</v>
      </c>
      <c r="F462" s="12" t="s">
        <v>738</v>
      </c>
      <c r="G462" s="12" t="s">
        <v>92</v>
      </c>
      <c r="H462" s="12" t="s">
        <v>86</v>
      </c>
      <c r="I462" s="28">
        <v>930000</v>
      </c>
      <c r="J462" s="28">
        <v>940000</v>
      </c>
      <c r="K462" s="28">
        <v>920000</v>
      </c>
      <c r="L462" s="28">
        <v>930000</v>
      </c>
      <c r="M462" s="28">
        <v>930000</v>
      </c>
      <c r="N462" s="28">
        <v>930000</v>
      </c>
      <c r="O462" s="29">
        <v>31</v>
      </c>
      <c r="P462" s="29">
        <v>29</v>
      </c>
      <c r="Q462" s="29">
        <v>29</v>
      </c>
      <c r="R462" s="28">
        <v>650</v>
      </c>
      <c r="S462" s="28">
        <v>600</v>
      </c>
      <c r="T462" s="30">
        <v>3.6</v>
      </c>
      <c r="U462" s="30">
        <v>0.10000000000000009</v>
      </c>
      <c r="V462" s="30">
        <v>3.5</v>
      </c>
      <c r="W462" s="30">
        <v>3.3</v>
      </c>
      <c r="X462" s="31">
        <v>3.6344086021505378E-2</v>
      </c>
      <c r="Y462" s="30">
        <v>2.5</v>
      </c>
      <c r="Z462" s="30">
        <v>0</v>
      </c>
      <c r="AA462" s="30">
        <v>2.5</v>
      </c>
      <c r="AB462" s="30">
        <v>2.4</v>
      </c>
      <c r="AC462" s="32">
        <v>0.24675048590864915</v>
      </c>
      <c r="AD462" s="30">
        <v>6.7892885176048434</v>
      </c>
      <c r="AE462" s="12">
        <v>2026</v>
      </c>
      <c r="AF462" s="12">
        <v>1843</v>
      </c>
      <c r="AG462" s="12">
        <v>1097</v>
      </c>
      <c r="AH462" s="33">
        <v>9.9296969696969697</v>
      </c>
      <c r="AI462" s="34">
        <v>735000</v>
      </c>
      <c r="AJ462" s="34">
        <v>727000</v>
      </c>
      <c r="AK462" s="34">
        <v>720000</v>
      </c>
      <c r="AL462" s="35">
        <v>1.1004126547455296E-2</v>
      </c>
      <c r="AM462" s="35">
        <v>2.0833333333333332E-2</v>
      </c>
      <c r="AN462" s="12">
        <v>3.4</v>
      </c>
      <c r="AO462" s="33">
        <v>0.10000000000000009</v>
      </c>
      <c r="AP462" s="12">
        <v>3.3</v>
      </c>
      <c r="AQ462" s="32">
        <v>8.8461538461538453E-2</v>
      </c>
      <c r="AR462" s="34">
        <v>590</v>
      </c>
      <c r="AS462" s="34">
        <v>540</v>
      </c>
      <c r="AT462" s="31">
        <v>9.2592592592592587E-2</v>
      </c>
      <c r="AU462" s="32">
        <v>-8.5283207029284394E-2</v>
      </c>
      <c r="AV462" s="36">
        <v>2634.2400000000002</v>
      </c>
      <c r="AW462" s="30">
        <v>0.90169999999999995</v>
      </c>
      <c r="AX462" s="30">
        <v>9.8299999999999998E-2</v>
      </c>
      <c r="AY462" s="30">
        <v>0.9677</v>
      </c>
      <c r="AZ462" s="30">
        <v>3.15E-2</v>
      </c>
      <c r="BA462" s="30">
        <v>0.29780000000000001</v>
      </c>
      <c r="BB462" s="30">
        <v>0.57169999999999999</v>
      </c>
      <c r="BC462" s="30">
        <v>0.11219999999999999</v>
      </c>
      <c r="BD462" s="37">
        <v>6</v>
      </c>
      <c r="BE462" s="29">
        <v>41</v>
      </c>
      <c r="BF462" s="38" t="s">
        <v>3174</v>
      </c>
      <c r="BG462" s="39">
        <v>145.31102292130001</v>
      </c>
      <c r="BH462" s="39">
        <v>-38.0532845385775</v>
      </c>
      <c r="BI462" s="40">
        <f t="shared" si="98"/>
        <v>57</v>
      </c>
      <c r="BJ462" s="40">
        <f t="shared" si="99"/>
        <v>60</v>
      </c>
      <c r="BK462" s="40">
        <f t="shared" si="100"/>
        <v>2</v>
      </c>
      <c r="BL462" s="40">
        <f t="shared" si="101"/>
        <v>100</v>
      </c>
      <c r="BM462" s="40">
        <f t="shared" si="102"/>
        <v>6</v>
      </c>
      <c r="BN462" s="40">
        <f t="shared" si="103"/>
        <v>100</v>
      </c>
      <c r="BO462" s="40">
        <f t="shared" si="104"/>
        <v>100</v>
      </c>
      <c r="BP462" s="40">
        <f t="shared" si="105"/>
        <v>56</v>
      </c>
      <c r="BQ462" s="41">
        <f t="shared" si="106"/>
        <v>71</v>
      </c>
      <c r="BR462" s="40">
        <f t="shared" si="107"/>
        <v>82</v>
      </c>
      <c r="BS462" s="41">
        <f t="shared" si="108"/>
        <v>100</v>
      </c>
      <c r="BT462" s="41">
        <f t="shared" si="109"/>
        <v>75</v>
      </c>
      <c r="BU462" s="41">
        <f t="shared" si="110"/>
        <v>60</v>
      </c>
      <c r="BV462" s="41">
        <f t="shared" si="111"/>
        <v>70</v>
      </c>
    </row>
    <row r="463" spans="2:74" x14ac:dyDescent="0.3">
      <c r="B463" s="12" t="s">
        <v>749</v>
      </c>
      <c r="C463" s="12">
        <v>212041564</v>
      </c>
      <c r="D463" s="12" t="s">
        <v>162</v>
      </c>
      <c r="E463" s="12" t="s">
        <v>163</v>
      </c>
      <c r="F463" s="12" t="s">
        <v>738</v>
      </c>
      <c r="G463" s="12" t="s">
        <v>92</v>
      </c>
      <c r="H463" s="12" t="s">
        <v>86</v>
      </c>
      <c r="I463" s="28">
        <v>745000</v>
      </c>
      <c r="J463" s="28">
        <v>745000</v>
      </c>
      <c r="K463" s="28">
        <v>720000</v>
      </c>
      <c r="L463" s="28">
        <v>725000</v>
      </c>
      <c r="M463" s="28">
        <v>715000</v>
      </c>
      <c r="N463" s="28">
        <v>755000</v>
      </c>
      <c r="O463" s="29">
        <v>31</v>
      </c>
      <c r="P463" s="29">
        <v>32</v>
      </c>
      <c r="Q463" s="29">
        <v>33</v>
      </c>
      <c r="R463" s="28">
        <v>570</v>
      </c>
      <c r="S463" s="28">
        <v>540</v>
      </c>
      <c r="T463" s="30">
        <v>1.2</v>
      </c>
      <c r="U463" s="30">
        <v>0</v>
      </c>
      <c r="V463" s="30">
        <v>1.2</v>
      </c>
      <c r="W463" s="30">
        <v>0.8</v>
      </c>
      <c r="X463" s="31">
        <v>3.9785234899328857E-2</v>
      </c>
      <c r="Y463" s="30">
        <v>1.2</v>
      </c>
      <c r="Z463" s="30">
        <v>-0.10000000000000009</v>
      </c>
      <c r="AA463" s="30">
        <v>1.3</v>
      </c>
      <c r="AB463" s="30">
        <v>1.1000000000000001</v>
      </c>
      <c r="AC463" s="32">
        <v>0.39513087843833183</v>
      </c>
      <c r="AD463" s="30">
        <v>9.9315959661456539</v>
      </c>
      <c r="AE463" s="12">
        <v>341</v>
      </c>
      <c r="AF463" s="12">
        <v>323</v>
      </c>
      <c r="AG463" s="12">
        <v>349</v>
      </c>
      <c r="AH463" s="33">
        <v>3.2054176072234761</v>
      </c>
      <c r="AI463" s="34">
        <v>865000</v>
      </c>
      <c r="AJ463" s="34">
        <v>845000</v>
      </c>
      <c r="AK463" s="34">
        <v>850000</v>
      </c>
      <c r="AL463" s="35">
        <v>2.3668639053254437E-2</v>
      </c>
      <c r="AM463" s="35">
        <v>1.7647058823529412E-2</v>
      </c>
      <c r="AN463" s="12">
        <v>2.2000000000000002</v>
      </c>
      <c r="AO463" s="33">
        <v>0.20000000000000018</v>
      </c>
      <c r="AP463" s="12">
        <v>2</v>
      </c>
      <c r="AQ463" s="32">
        <v>7.6530612244897961E-2</v>
      </c>
      <c r="AR463" s="34">
        <v>580</v>
      </c>
      <c r="AS463" s="34">
        <v>540</v>
      </c>
      <c r="AT463" s="31">
        <v>7.407407407407407E-2</v>
      </c>
      <c r="AU463" s="32">
        <v>-0.1511756335021722</v>
      </c>
      <c r="AV463" s="36">
        <v>1442.5600000000002</v>
      </c>
      <c r="AW463" s="30">
        <v>0.65790000000000004</v>
      </c>
      <c r="AX463" s="30">
        <v>0.34210000000000002</v>
      </c>
      <c r="AY463" s="30">
        <v>0.59760000000000002</v>
      </c>
      <c r="AZ463" s="30">
        <v>0.2928</v>
      </c>
      <c r="BA463" s="30">
        <v>0.27400000000000002</v>
      </c>
      <c r="BB463" s="30">
        <v>0.24379999999999999</v>
      </c>
      <c r="BC463" s="30">
        <v>0.43290000000000001</v>
      </c>
      <c r="BD463" s="37">
        <v>1</v>
      </c>
      <c r="BE463" s="29">
        <v>33</v>
      </c>
      <c r="BF463" s="38" t="s">
        <v>3175</v>
      </c>
      <c r="BG463" s="39">
        <v>145.21579632736899</v>
      </c>
      <c r="BH463" s="39">
        <v>-38.029418386132001</v>
      </c>
      <c r="BI463" s="40">
        <f t="shared" si="98"/>
        <v>97</v>
      </c>
      <c r="BJ463" s="40">
        <f t="shared" si="99"/>
        <v>80</v>
      </c>
      <c r="BK463" s="40">
        <f t="shared" si="100"/>
        <v>85</v>
      </c>
      <c r="BL463" s="40">
        <f t="shared" si="101"/>
        <v>100</v>
      </c>
      <c r="BM463" s="40">
        <f t="shared" si="102"/>
        <v>13</v>
      </c>
      <c r="BN463" s="40">
        <f t="shared" si="103"/>
        <v>100</v>
      </c>
      <c r="BO463" s="40">
        <f t="shared" si="104"/>
        <v>100</v>
      </c>
      <c r="BP463" s="40">
        <f t="shared" si="105"/>
        <v>50</v>
      </c>
      <c r="BQ463" s="41">
        <f t="shared" si="106"/>
        <v>83</v>
      </c>
      <c r="BR463" s="40">
        <f t="shared" si="107"/>
        <v>51</v>
      </c>
      <c r="BS463" s="41">
        <f t="shared" si="108"/>
        <v>4</v>
      </c>
      <c r="BT463" s="41">
        <f t="shared" si="109"/>
        <v>97</v>
      </c>
      <c r="BU463" s="41">
        <f t="shared" si="110"/>
        <v>10</v>
      </c>
      <c r="BV463" s="41">
        <f t="shared" si="111"/>
        <v>70</v>
      </c>
    </row>
    <row r="464" spans="2:74" x14ac:dyDescent="0.3">
      <c r="B464" s="12" t="s">
        <v>750</v>
      </c>
      <c r="C464" s="12">
        <v>213011336</v>
      </c>
      <c r="D464" s="12" t="s">
        <v>94</v>
      </c>
      <c r="E464" s="12" t="s">
        <v>95</v>
      </c>
      <c r="F464" s="12" t="s">
        <v>738</v>
      </c>
      <c r="G464" s="12" t="s">
        <v>92</v>
      </c>
      <c r="H464" s="12" t="s">
        <v>86</v>
      </c>
      <c r="I464" s="28">
        <v>757900</v>
      </c>
      <c r="J464" s="28">
        <v>780000</v>
      </c>
      <c r="K464" s="28">
        <v>800000</v>
      </c>
      <c r="L464" s="28">
        <v>811000</v>
      </c>
      <c r="M464" s="28">
        <v>820000</v>
      </c>
      <c r="N464" s="28">
        <v>810000</v>
      </c>
      <c r="O464" s="29">
        <v>30</v>
      </c>
      <c r="P464" s="29">
        <v>31</v>
      </c>
      <c r="Q464" s="29">
        <v>42</v>
      </c>
      <c r="R464" s="28">
        <v>500</v>
      </c>
      <c r="S464" s="28">
        <v>450</v>
      </c>
      <c r="T464" s="30">
        <v>2.5</v>
      </c>
      <c r="U464" s="30">
        <v>0.10000000000000009</v>
      </c>
      <c r="V464" s="30">
        <v>2.4</v>
      </c>
      <c r="W464" s="30">
        <v>1.9</v>
      </c>
      <c r="X464" s="31">
        <v>3.430531732418525E-2</v>
      </c>
      <c r="Y464" s="30">
        <v>4.5999999999999996</v>
      </c>
      <c r="Z464" s="30">
        <v>9.9999999999999645E-2</v>
      </c>
      <c r="AA464" s="30">
        <v>4.5</v>
      </c>
      <c r="AB464" s="30">
        <v>3.9</v>
      </c>
      <c r="AC464" s="32">
        <v>0.28507571611019888</v>
      </c>
      <c r="AD464" s="30">
        <v>8.3099571246122981</v>
      </c>
      <c r="AE464" s="12">
        <v>308</v>
      </c>
      <c r="AF464" s="12">
        <v>285</v>
      </c>
      <c r="AG464" s="12">
        <v>481</v>
      </c>
      <c r="AH464" s="33">
        <v>2.295843520782396</v>
      </c>
      <c r="AI464" s="34">
        <v>705000</v>
      </c>
      <c r="AJ464" s="34">
        <v>705000</v>
      </c>
      <c r="AK464" s="34">
        <v>722000</v>
      </c>
      <c r="AL464" s="35">
        <v>0</v>
      </c>
      <c r="AM464" s="35">
        <v>-2.3545706371191136E-2</v>
      </c>
      <c r="AN464" s="12">
        <v>2.5</v>
      </c>
      <c r="AO464" s="33">
        <v>0.29999999999999982</v>
      </c>
      <c r="AP464" s="12">
        <v>2.2000000000000002</v>
      </c>
      <c r="AQ464" s="32">
        <v>8.0769230769230774E-2</v>
      </c>
      <c r="AR464" s="34">
        <v>500</v>
      </c>
      <c r="AS464" s="34">
        <v>450</v>
      </c>
      <c r="AT464" s="31">
        <v>0.1111111111111111</v>
      </c>
      <c r="AU464" s="32">
        <v>-0.2078099845889112</v>
      </c>
      <c r="AV464" s="36">
        <v>1753.92</v>
      </c>
      <c r="AW464" s="30">
        <v>0.66839999999999999</v>
      </c>
      <c r="AX464" s="30">
        <v>0.33160000000000001</v>
      </c>
      <c r="AY464" s="30">
        <v>0.69210000000000005</v>
      </c>
      <c r="AZ464" s="30">
        <v>0.2205</v>
      </c>
      <c r="BA464" s="30">
        <v>0.27100000000000002</v>
      </c>
      <c r="BB464" s="30">
        <v>0.28560000000000002</v>
      </c>
      <c r="BC464" s="30">
        <v>0.40450000000000003</v>
      </c>
      <c r="BD464" s="37">
        <v>4</v>
      </c>
      <c r="BE464" s="29">
        <v>12</v>
      </c>
      <c r="BF464" s="38" t="s">
        <v>3176</v>
      </c>
      <c r="BG464" s="39">
        <v>144.83492630550799</v>
      </c>
      <c r="BH464" s="39">
        <v>-37.791268623568001</v>
      </c>
      <c r="BI464" s="40">
        <f t="shared" si="98"/>
        <v>75</v>
      </c>
      <c r="BJ464" s="40">
        <f t="shared" si="99"/>
        <v>75</v>
      </c>
      <c r="BK464" s="40">
        <f t="shared" si="100"/>
        <v>96</v>
      </c>
      <c r="BL464" s="40">
        <f t="shared" si="101"/>
        <v>100</v>
      </c>
      <c r="BM464" s="40">
        <f t="shared" si="102"/>
        <v>1</v>
      </c>
      <c r="BN464" s="40">
        <f t="shared" si="103"/>
        <v>100</v>
      </c>
      <c r="BO464" s="40">
        <f t="shared" si="104"/>
        <v>100</v>
      </c>
      <c r="BP464" s="40">
        <f t="shared" si="105"/>
        <v>50</v>
      </c>
      <c r="BQ464" s="41">
        <f t="shared" si="106"/>
        <v>65</v>
      </c>
      <c r="BR464" s="40">
        <f t="shared" si="107"/>
        <v>67</v>
      </c>
      <c r="BS464" s="41">
        <f t="shared" si="108"/>
        <v>77</v>
      </c>
      <c r="BT464" s="41">
        <f t="shared" si="109"/>
        <v>41</v>
      </c>
      <c r="BU464" s="41">
        <f t="shared" si="110"/>
        <v>40</v>
      </c>
      <c r="BV464" s="41">
        <f t="shared" si="111"/>
        <v>70</v>
      </c>
    </row>
    <row r="465" spans="2:74" x14ac:dyDescent="0.3">
      <c r="B465" s="12" t="s">
        <v>751</v>
      </c>
      <c r="C465" s="12">
        <v>213021343</v>
      </c>
      <c r="D465" s="12" t="s">
        <v>461</v>
      </c>
      <c r="E465" s="12" t="s">
        <v>95</v>
      </c>
      <c r="F465" s="12" t="s">
        <v>738</v>
      </c>
      <c r="G465" s="12" t="s">
        <v>92</v>
      </c>
      <c r="H465" s="12" t="s">
        <v>86</v>
      </c>
      <c r="I465" s="28">
        <v>920000</v>
      </c>
      <c r="J465" s="28">
        <v>904150</v>
      </c>
      <c r="K465" s="28">
        <v>880000</v>
      </c>
      <c r="L465" s="28">
        <v>956000</v>
      </c>
      <c r="M465" s="28">
        <v>960000</v>
      </c>
      <c r="N465" s="28">
        <v>900000</v>
      </c>
      <c r="O465" s="29">
        <v>34</v>
      </c>
      <c r="P465" s="29">
        <v>35</v>
      </c>
      <c r="Q465" s="29">
        <v>49</v>
      </c>
      <c r="R465" s="28">
        <v>585</v>
      </c>
      <c r="S465" s="28">
        <v>550</v>
      </c>
      <c r="T465" s="30">
        <v>2.9</v>
      </c>
      <c r="U465" s="30">
        <v>0</v>
      </c>
      <c r="V465" s="30">
        <v>2.9</v>
      </c>
      <c r="W465" s="30">
        <v>2.6</v>
      </c>
      <c r="X465" s="31">
        <v>3.3065217391304351E-2</v>
      </c>
      <c r="Y465" s="30">
        <v>4.7</v>
      </c>
      <c r="Z465" s="30">
        <v>-0.39999999999999947</v>
      </c>
      <c r="AA465" s="30">
        <v>5.0999999999999996</v>
      </c>
      <c r="AB465" s="30">
        <v>4.9000000000000004</v>
      </c>
      <c r="AC465" s="32">
        <v>0.30018472906403937</v>
      </c>
      <c r="AD465" s="30">
        <v>9.0785651130478708</v>
      </c>
      <c r="AE465" s="12">
        <v>283</v>
      </c>
      <c r="AF465" s="12">
        <v>226</v>
      </c>
      <c r="AG465" s="12">
        <v>222</v>
      </c>
      <c r="AH465" s="33">
        <v>3.2358208955223882</v>
      </c>
      <c r="AI465" s="34">
        <v>1010000</v>
      </c>
      <c r="AJ465" s="34">
        <v>970000</v>
      </c>
      <c r="AK465" s="34">
        <v>1001000</v>
      </c>
      <c r="AL465" s="35">
        <v>4.1237113402061855E-2</v>
      </c>
      <c r="AM465" s="35">
        <v>8.9910089910089919E-3</v>
      </c>
      <c r="AN465" s="12">
        <v>3</v>
      </c>
      <c r="AO465" s="33">
        <v>0.39999999999999991</v>
      </c>
      <c r="AP465" s="12">
        <v>2.6</v>
      </c>
      <c r="AQ465" s="32">
        <v>7.6882661996497376E-2</v>
      </c>
      <c r="AR465" s="34">
        <v>600</v>
      </c>
      <c r="AS465" s="34">
        <v>560</v>
      </c>
      <c r="AT465" s="31">
        <v>7.1428571428571425E-2</v>
      </c>
      <c r="AU465" s="32">
        <v>-0.10421103796500271</v>
      </c>
      <c r="AV465" s="36">
        <v>1948.8000000000002</v>
      </c>
      <c r="AW465" s="30">
        <v>0.69340000000000002</v>
      </c>
      <c r="AX465" s="30">
        <v>0.30659999999999998</v>
      </c>
      <c r="AY465" s="30">
        <v>0.66620000000000001</v>
      </c>
      <c r="AZ465" s="30">
        <v>0.29509999999999997</v>
      </c>
      <c r="BA465" s="30">
        <v>0.33360000000000001</v>
      </c>
      <c r="BB465" s="30">
        <v>0.313</v>
      </c>
      <c r="BC465" s="30">
        <v>0.32079999999999997</v>
      </c>
      <c r="BD465" s="37">
        <v>6</v>
      </c>
      <c r="BE465" s="29">
        <v>12</v>
      </c>
      <c r="BF465" s="38" t="s">
        <v>3177</v>
      </c>
      <c r="BG465" s="39">
        <v>144.832310196116</v>
      </c>
      <c r="BH465" s="39">
        <v>-37.837931383333299</v>
      </c>
      <c r="BI465" s="40">
        <f t="shared" si="98"/>
        <v>69</v>
      </c>
      <c r="BJ465" s="40">
        <f t="shared" si="99"/>
        <v>67</v>
      </c>
      <c r="BK465" s="40">
        <f t="shared" si="100"/>
        <v>85</v>
      </c>
      <c r="BL465" s="40">
        <f t="shared" si="101"/>
        <v>100</v>
      </c>
      <c r="BM465" s="40">
        <f t="shared" si="102"/>
        <v>21</v>
      </c>
      <c r="BN465" s="40">
        <f t="shared" si="103"/>
        <v>100</v>
      </c>
      <c r="BO465" s="40">
        <f t="shared" si="104"/>
        <v>100</v>
      </c>
      <c r="BP465" s="40">
        <f t="shared" si="105"/>
        <v>63</v>
      </c>
      <c r="BQ465" s="41">
        <f t="shared" si="106"/>
        <v>61</v>
      </c>
      <c r="BR465" s="40">
        <f t="shared" si="107"/>
        <v>60</v>
      </c>
      <c r="BS465" s="41">
        <f t="shared" si="108"/>
        <v>67</v>
      </c>
      <c r="BT465" s="41">
        <f t="shared" si="109"/>
        <v>39</v>
      </c>
      <c r="BU465" s="41">
        <f t="shared" si="110"/>
        <v>60</v>
      </c>
      <c r="BV465" s="41">
        <f t="shared" si="111"/>
        <v>70</v>
      </c>
    </row>
    <row r="466" spans="2:74" x14ac:dyDescent="0.3">
      <c r="B466" s="12" t="s">
        <v>752</v>
      </c>
      <c r="C466" s="12">
        <v>213031347</v>
      </c>
      <c r="D466" s="12" t="s">
        <v>536</v>
      </c>
      <c r="E466" s="12" t="s">
        <v>95</v>
      </c>
      <c r="F466" s="12" t="s">
        <v>738</v>
      </c>
      <c r="G466" s="12" t="s">
        <v>92</v>
      </c>
      <c r="H466" s="12" t="s">
        <v>86</v>
      </c>
      <c r="I466" s="28">
        <v>815000</v>
      </c>
      <c r="J466" s="28">
        <v>830000</v>
      </c>
      <c r="K466" s="28">
        <v>780000</v>
      </c>
      <c r="L466" s="28">
        <v>790000</v>
      </c>
      <c r="M466" s="28">
        <v>770000</v>
      </c>
      <c r="N466" s="28">
        <v>790000</v>
      </c>
      <c r="O466" s="29">
        <v>32</v>
      </c>
      <c r="P466" s="29">
        <v>34</v>
      </c>
      <c r="Q466" s="29">
        <v>44</v>
      </c>
      <c r="R466" s="28">
        <v>550</v>
      </c>
      <c r="S466" s="28">
        <v>480</v>
      </c>
      <c r="T466" s="30">
        <v>1.7</v>
      </c>
      <c r="U466" s="30">
        <v>-0.19999999999999996</v>
      </c>
      <c r="V466" s="30">
        <v>1.9</v>
      </c>
      <c r="W466" s="30">
        <v>2</v>
      </c>
      <c r="X466" s="31">
        <v>3.5092024539877302E-2</v>
      </c>
      <c r="Y466" s="30">
        <v>4.0999999999999996</v>
      </c>
      <c r="Z466" s="30">
        <v>-0.10000000000000053</v>
      </c>
      <c r="AA466" s="30">
        <v>4.2</v>
      </c>
      <c r="AB466" s="30">
        <v>3.8</v>
      </c>
      <c r="AC466" s="32">
        <v>0.29126419250974411</v>
      </c>
      <c r="AD466" s="30">
        <v>8.3000110802601892</v>
      </c>
      <c r="AE466" s="12">
        <v>202</v>
      </c>
      <c r="AF466" s="12">
        <v>141</v>
      </c>
      <c r="AG466" s="12">
        <v>170</v>
      </c>
      <c r="AH466" s="33">
        <v>3.3798008534850639</v>
      </c>
      <c r="AI466" s="34">
        <v>1045000</v>
      </c>
      <c r="AJ466" s="34">
        <v>1030000</v>
      </c>
      <c r="AK466" s="34">
        <v>1040000</v>
      </c>
      <c r="AL466" s="35">
        <v>1.4563106796116505E-2</v>
      </c>
      <c r="AM466" s="35">
        <v>4.807692307692308E-3</v>
      </c>
      <c r="AN466" s="12">
        <v>2.5</v>
      </c>
      <c r="AO466" s="33">
        <v>0.29999999999999982</v>
      </c>
      <c r="AP466" s="12">
        <v>2.2000000000000002</v>
      </c>
      <c r="AQ466" s="32">
        <v>5.9785932721712544E-2</v>
      </c>
      <c r="AR466" s="34">
        <v>620</v>
      </c>
      <c r="AS466" s="34">
        <v>580</v>
      </c>
      <c r="AT466" s="31">
        <v>6.8965517241379309E-2</v>
      </c>
      <c r="AU466" s="32">
        <v>-0.10041481086576047</v>
      </c>
      <c r="AV466" s="36">
        <v>1888.3200000000002</v>
      </c>
      <c r="AW466" s="30">
        <v>0.65920000000000001</v>
      </c>
      <c r="AX466" s="30">
        <v>0.34079999999999999</v>
      </c>
      <c r="AY466" s="30">
        <v>0.47220000000000001</v>
      </c>
      <c r="AZ466" s="30">
        <v>0.43099999999999999</v>
      </c>
      <c r="BA466" s="30">
        <v>0.1971</v>
      </c>
      <c r="BB466" s="30">
        <v>0.31680000000000003</v>
      </c>
      <c r="BC466" s="30">
        <v>0.45169999999999999</v>
      </c>
      <c r="BD466" s="37">
        <v>7</v>
      </c>
      <c r="BE466" s="29">
        <v>9</v>
      </c>
      <c r="BF466" s="38" t="s">
        <v>3178</v>
      </c>
      <c r="BG466" s="39">
        <v>144.86538379036199</v>
      </c>
      <c r="BH466" s="39">
        <v>-37.782706675556199</v>
      </c>
      <c r="BI466" s="40">
        <f t="shared" si="98"/>
        <v>88</v>
      </c>
      <c r="BJ466" s="40">
        <f t="shared" si="99"/>
        <v>75</v>
      </c>
      <c r="BK466" s="40">
        <f t="shared" si="100"/>
        <v>83</v>
      </c>
      <c r="BL466" s="40">
        <f t="shared" si="101"/>
        <v>100</v>
      </c>
      <c r="BM466" s="40">
        <f t="shared" si="102"/>
        <v>8</v>
      </c>
      <c r="BN466" s="40">
        <f t="shared" si="103"/>
        <v>77</v>
      </c>
      <c r="BO466" s="40">
        <f t="shared" si="104"/>
        <v>100</v>
      </c>
      <c r="BP466" s="40">
        <f t="shared" si="105"/>
        <v>33</v>
      </c>
      <c r="BQ466" s="41">
        <f t="shared" si="106"/>
        <v>67</v>
      </c>
      <c r="BR466" s="40">
        <f t="shared" si="107"/>
        <v>67</v>
      </c>
      <c r="BS466" s="41">
        <f t="shared" si="108"/>
        <v>73</v>
      </c>
      <c r="BT466" s="41">
        <f t="shared" si="109"/>
        <v>49</v>
      </c>
      <c r="BU466" s="41">
        <f t="shared" si="110"/>
        <v>70</v>
      </c>
      <c r="BV466" s="41">
        <f t="shared" si="111"/>
        <v>70</v>
      </c>
    </row>
    <row r="467" spans="2:74" x14ac:dyDescent="0.3">
      <c r="B467" s="12" t="s">
        <v>753</v>
      </c>
      <c r="C467" s="12">
        <v>213031350</v>
      </c>
      <c r="D467" s="12" t="s">
        <v>536</v>
      </c>
      <c r="E467" s="12" t="s">
        <v>95</v>
      </c>
      <c r="F467" s="12" t="s">
        <v>738</v>
      </c>
      <c r="G467" s="12" t="s">
        <v>92</v>
      </c>
      <c r="H467" s="12" t="s">
        <v>86</v>
      </c>
      <c r="I467" s="28">
        <v>1050000</v>
      </c>
      <c r="J467" s="28">
        <v>1050000</v>
      </c>
      <c r="K467" s="28">
        <v>1100000</v>
      </c>
      <c r="L467" s="28">
        <v>1160000</v>
      </c>
      <c r="M467" s="28">
        <v>1125000</v>
      </c>
      <c r="N467" s="28">
        <v>1152000</v>
      </c>
      <c r="O467" s="29">
        <v>25</v>
      </c>
      <c r="P467" s="29">
        <v>26</v>
      </c>
      <c r="Q467" s="29">
        <v>26</v>
      </c>
      <c r="R467" s="28">
        <v>680</v>
      </c>
      <c r="S467" s="28">
        <v>640</v>
      </c>
      <c r="T467" s="30">
        <v>3.1</v>
      </c>
      <c r="U467" s="30">
        <v>0</v>
      </c>
      <c r="V467" s="30">
        <v>3.1</v>
      </c>
      <c r="W467" s="30">
        <v>3</v>
      </c>
      <c r="X467" s="31">
        <v>3.3676190476190478E-2</v>
      </c>
      <c r="Y467" s="30">
        <v>5.0999999999999996</v>
      </c>
      <c r="Z467" s="30">
        <v>-0.40000000000000036</v>
      </c>
      <c r="AA467" s="30">
        <v>5.5</v>
      </c>
      <c r="AB467" s="30">
        <v>5.6</v>
      </c>
      <c r="AC467" s="32">
        <v>0.25682861977278221</v>
      </c>
      <c r="AD467" s="30">
        <v>7.6264154627098781</v>
      </c>
      <c r="AE467" s="12">
        <v>202</v>
      </c>
      <c r="AF467" s="12">
        <v>141</v>
      </c>
      <c r="AG467" s="12">
        <v>170</v>
      </c>
      <c r="AH467" s="33">
        <v>3.3798008534850639</v>
      </c>
      <c r="AI467" s="34">
        <v>1045000</v>
      </c>
      <c r="AJ467" s="34">
        <v>1030000</v>
      </c>
      <c r="AK467" s="34">
        <v>1040000</v>
      </c>
      <c r="AL467" s="35">
        <v>1.4563106796116505E-2</v>
      </c>
      <c r="AM467" s="35">
        <v>4.807692307692308E-3</v>
      </c>
      <c r="AN467" s="12">
        <v>2.5</v>
      </c>
      <c r="AO467" s="33">
        <v>0.29999999999999982</v>
      </c>
      <c r="AP467" s="12">
        <v>2.2000000000000002</v>
      </c>
      <c r="AQ467" s="32">
        <v>5.9785932721712544E-2</v>
      </c>
      <c r="AR467" s="34">
        <v>620</v>
      </c>
      <c r="AS467" s="34">
        <v>580</v>
      </c>
      <c r="AT467" s="31">
        <v>6.8965517241379309E-2</v>
      </c>
      <c r="AU467" s="32">
        <v>-0.10041481086576047</v>
      </c>
      <c r="AV467" s="36">
        <v>2647.6800000000003</v>
      </c>
      <c r="AW467" s="30">
        <v>0.66200000000000003</v>
      </c>
      <c r="AX467" s="30">
        <v>0.33800000000000002</v>
      </c>
      <c r="AY467" s="30">
        <v>0.65149999999999997</v>
      </c>
      <c r="AZ467" s="30">
        <v>0.1497</v>
      </c>
      <c r="BA467" s="30">
        <v>0.21640000000000001</v>
      </c>
      <c r="BB467" s="30">
        <v>0.37909999999999999</v>
      </c>
      <c r="BC467" s="30">
        <v>0.38040000000000002</v>
      </c>
      <c r="BD467" s="37">
        <v>9</v>
      </c>
      <c r="BE467" s="29">
        <v>7</v>
      </c>
      <c r="BF467" s="38" t="s">
        <v>3179</v>
      </c>
      <c r="BG467" s="39">
        <v>144.88719921322499</v>
      </c>
      <c r="BH467" s="39">
        <v>-37.808249682538097</v>
      </c>
      <c r="BI467" s="40">
        <f t="shared" ref="BI467:BI530" si="112">IF(T467&lt;=1, 100, IF(T467&gt;=7, 1, ROUND(100 - ((T467-1)/6)*99, 0)))</f>
        <v>65</v>
      </c>
      <c r="BJ467" s="40">
        <f t="shared" ref="BJ467:BJ530" si="113">IF(AN467&lt;=1, 100, IF(AN467&gt;=7, 1, ROUND(100 - ((AN467-1)/6)*99, 0)))</f>
        <v>75</v>
      </c>
      <c r="BK467" s="40">
        <f t="shared" ref="BK467:BK530" si="114">IF(AH467&lt;=2, 100, IF(AH467&gt;=10, 1, ROUND(100 - ((AH467-2)/8)*99, 0)))</f>
        <v>83</v>
      </c>
      <c r="BL467" s="40">
        <f t="shared" ref="BL467:BL530" si="115">IF(OR(ISBLANK(AU467), AU467=""), "", IF(AU467&lt;=0, 100, IF(AU467&gt;=0.3, 1, ROUND(100 - (AU467/0.3)*99, 0))))</f>
        <v>100</v>
      </c>
      <c r="BM467" s="40">
        <f t="shared" ref="BM467:BM530" si="116">IF(AL467&lt;=0, 1, IF(AL467&gt;=0.2, 100, ROUND(1 + (AL467/0.2)*99, 0)))</f>
        <v>8</v>
      </c>
      <c r="BN467" s="40">
        <f t="shared" ref="BN467:BN530" si="117">IF(AQ467&lt;=0.01, 1, IF(AQ467&gt;=0.075, 100, ROUND(1 + ((AQ467-0.01)/0.065)*99, 0)))</f>
        <v>77</v>
      </c>
      <c r="BO467" s="40">
        <f t="shared" ref="BO467:BO530" si="118">IF(BE467&gt;=750, 1, IF(BE467&lt;=50, 100, ROUND(100 - 99 * (((BE467 - 50)/700)^0.75), 0)))</f>
        <v>100</v>
      </c>
      <c r="BP467" s="40">
        <f t="shared" ref="BP467:BP530" si="119">IF(BA467&gt;=0.5, 100, IF(BA467&lt;=0.05, 1, ROUND(1 + ((BA467-0.05)/0.45)*99, 0)))</f>
        <v>38</v>
      </c>
      <c r="BQ467" s="41">
        <f t="shared" ref="BQ467:BQ530" si="120">IF(X467&gt;=0.045, 100, IF(X467&lt;=0.015, 1, ROUND(1 + ((X467-0.015)/0.03)*99, 0)))</f>
        <v>63</v>
      </c>
      <c r="BR467" s="40">
        <f t="shared" ref="BR467:BR530" si="121">IF(AD467&lt;=5, 100, IF(AD467&gt;=15, 1, ROUND(100 - ((AD467-5)/10)*99, 0)))</f>
        <v>74</v>
      </c>
      <c r="BS467" s="41">
        <f t="shared" ref="BS467:BS530" si="122">IF(AC467&lt;=0.25, 100, IF(AC467&gt;=0.4, 1, ROUND(100 - ((AC467-0.25)/0.15)*99, 0)))</f>
        <v>95</v>
      </c>
      <c r="BT467" s="41">
        <f t="shared" ref="BT467:BT530" si="123">IF(Y467&lt;=1, 100, IF(Y467&gt;=7, 1, ROUND(100 - ((Y467-1)/6)*99, 0)))</f>
        <v>32</v>
      </c>
      <c r="BU467" s="41">
        <f t="shared" ref="BU467:BU530" si="124">BD467*10</f>
        <v>90</v>
      </c>
      <c r="BV467" s="41">
        <f t="shared" ref="BV467:BV530" si="125">IF(
  (
    IF($BI$2,0.1,0) + IF($BJ$2,0.1,0) + IF($BK$2,0.05,0) + IF($BL$2,0.07,0) + IF($BM$2,0.05,0) + IF($BN$2,0.1,0) +
    IF($BO$2,0.07,0) + IF($BP$2,0.08,0) + IF($BQ$2,0.08,0) + IF($BR$2,0.07,0) + IF($BS$2,0.07,0) + IF($BT$2,0.08,0) +
    IF($BU$2,0.08,0)
  ) = 0,
  "",
  ROUND(
    (
      IF($BI$2, BI467*0.1, 0) + IF($BJ$2, BJ467*0.1, 0) + IF($BK$2, BK467*0.05, 0) + IF($BL$2, BL467*0.07, 0) +
      IF($BM$2, BM467*0.05, 0) + IF($BN$2, BN467*0.1, 0) + IF($BO$2, BO467*0.07, 0) + IF($BP$2, BP467*0.08, 0) +
      IF($BQ$2, BQ467*0.08, 0) + IF($BR$2, BR467*0.07, 0) + IF($BS$2, BS467*0.07, 0) + IF($BT$2, BT467*0.08, 0) +
      IF($BU$2, BU467*0.08, 0)
    ) /
    (
      IF($BI$2,0.1,0) + IF($BJ$2,0.1,0) + IF($BK$2,0.05,0) + IF($BL$2,0.07,0) + IF($BM$2,0.05,0) +
      IF($BN$2,0.1,0) + IF($BO$2,0.07,0) + IF($BP$2,0.08,0) + IF($BQ$2,0.08,0) + IF($BR$2,0.07,0) +
      IF($BS$2,0.07,0) + IF($BT$2,0.08,0) + IF($BU$2,0.08,0)
    ),
  0)
)</f>
        <v>70</v>
      </c>
    </row>
    <row r="468" spans="2:74" x14ac:dyDescent="0.3">
      <c r="B468" s="12" t="s">
        <v>754</v>
      </c>
      <c r="C468" s="12">
        <v>213041359</v>
      </c>
      <c r="D468" s="12" t="s">
        <v>196</v>
      </c>
      <c r="E468" s="12" t="s">
        <v>95</v>
      </c>
      <c r="F468" s="12" t="s">
        <v>738</v>
      </c>
      <c r="G468" s="12" t="s">
        <v>92</v>
      </c>
      <c r="H468" s="12" t="s">
        <v>86</v>
      </c>
      <c r="I468" s="28">
        <v>650000</v>
      </c>
      <c r="J468" s="28">
        <v>650000</v>
      </c>
      <c r="K468" s="28">
        <v>649197</v>
      </c>
      <c r="L468" s="28">
        <v>567000</v>
      </c>
      <c r="M468" s="28">
        <v>565000</v>
      </c>
      <c r="N468" s="28">
        <v>590000</v>
      </c>
      <c r="O468" s="29">
        <v>59</v>
      </c>
      <c r="P468" s="29">
        <v>57</v>
      </c>
      <c r="Q468" s="29">
        <v>55</v>
      </c>
      <c r="R468" s="28">
        <v>510</v>
      </c>
      <c r="S468" s="28">
        <v>470</v>
      </c>
      <c r="T468" s="30">
        <v>0.4</v>
      </c>
      <c r="U468" s="30">
        <v>0</v>
      </c>
      <c r="V468" s="30">
        <v>0.4</v>
      </c>
      <c r="W468" s="30">
        <v>0.3</v>
      </c>
      <c r="X468" s="31">
        <v>4.0800000000000003E-2</v>
      </c>
      <c r="Y468" s="30">
        <v>19.7</v>
      </c>
      <c r="Z468" s="30">
        <v>0.30000000000000071</v>
      </c>
      <c r="AA468" s="30">
        <v>19.399999999999999</v>
      </c>
      <c r="AB468" s="30">
        <v>13.9</v>
      </c>
      <c r="AC468" s="32">
        <v>0.21448758495390619</v>
      </c>
      <c r="AD468" s="30">
        <v>5.2570486508310337</v>
      </c>
      <c r="AE468" s="12">
        <v>827</v>
      </c>
      <c r="AF468" s="12">
        <v>823</v>
      </c>
      <c r="AG468" s="12">
        <v>1541</v>
      </c>
      <c r="AH468" s="33">
        <v>5.440088348978465</v>
      </c>
      <c r="AI468" s="34">
        <v>598000</v>
      </c>
      <c r="AJ468" s="34">
        <v>600000</v>
      </c>
      <c r="AK468" s="34">
        <v>610000</v>
      </c>
      <c r="AL468" s="35">
        <v>-3.3333333333333335E-3</v>
      </c>
      <c r="AM468" s="35">
        <v>-1.9672131147540985E-2</v>
      </c>
      <c r="AN468" s="12">
        <v>2.2999999999999998</v>
      </c>
      <c r="AO468" s="33">
        <v>0.19999999999999973</v>
      </c>
      <c r="AP468" s="12">
        <v>2.1</v>
      </c>
      <c r="AQ468" s="32">
        <v>5.7368421052631582E-2</v>
      </c>
      <c r="AR468" s="34">
        <v>490</v>
      </c>
      <c r="AS468" s="34">
        <v>450</v>
      </c>
      <c r="AT468" s="31">
        <v>8.8888888888888892E-2</v>
      </c>
      <c r="AU468" s="32">
        <v>-0.13077027080598211</v>
      </c>
      <c r="AV468" s="36">
        <v>2377.7600000000002</v>
      </c>
      <c r="AW468" s="30">
        <v>0.84299999999999997</v>
      </c>
      <c r="AX468" s="30">
        <v>0.157</v>
      </c>
      <c r="AY468" s="30">
        <v>0.96099999999999997</v>
      </c>
      <c r="AZ468" s="30">
        <v>1.26E-2</v>
      </c>
      <c r="BA468" s="30">
        <v>8.9200000000000002E-2</v>
      </c>
      <c r="BB468" s="30">
        <v>0.64739999999999998</v>
      </c>
      <c r="BC468" s="30">
        <v>0.2392</v>
      </c>
      <c r="BD468" s="37">
        <v>7.5</v>
      </c>
      <c r="BE468" s="29">
        <v>27</v>
      </c>
      <c r="BF468" s="38" t="s">
        <v>3180</v>
      </c>
      <c r="BG468" s="39">
        <v>144.668646295689</v>
      </c>
      <c r="BH468" s="39">
        <v>-37.746223470790099</v>
      </c>
      <c r="BI468" s="40">
        <f t="shared" si="112"/>
        <v>100</v>
      </c>
      <c r="BJ468" s="40">
        <f t="shared" si="113"/>
        <v>79</v>
      </c>
      <c r="BK468" s="40">
        <f t="shared" si="114"/>
        <v>57</v>
      </c>
      <c r="BL468" s="40">
        <f t="shared" si="115"/>
        <v>100</v>
      </c>
      <c r="BM468" s="40">
        <f t="shared" si="116"/>
        <v>1</v>
      </c>
      <c r="BN468" s="40">
        <f t="shared" si="117"/>
        <v>73</v>
      </c>
      <c r="BO468" s="40">
        <f t="shared" si="118"/>
        <v>100</v>
      </c>
      <c r="BP468" s="40">
        <f t="shared" si="119"/>
        <v>10</v>
      </c>
      <c r="BQ468" s="41">
        <f t="shared" si="120"/>
        <v>86</v>
      </c>
      <c r="BR468" s="40">
        <f t="shared" si="121"/>
        <v>97</v>
      </c>
      <c r="BS468" s="41">
        <f t="shared" si="122"/>
        <v>100</v>
      </c>
      <c r="BT468" s="41">
        <f t="shared" si="123"/>
        <v>1</v>
      </c>
      <c r="BU468" s="41">
        <f t="shared" si="124"/>
        <v>75</v>
      </c>
      <c r="BV468" s="41">
        <f t="shared" si="125"/>
        <v>70</v>
      </c>
    </row>
    <row r="469" spans="2:74" x14ac:dyDescent="0.3">
      <c r="B469" s="12" t="s">
        <v>755</v>
      </c>
      <c r="C469" s="12">
        <v>213041574</v>
      </c>
      <c r="D469" s="12" t="s">
        <v>196</v>
      </c>
      <c r="E469" s="12" t="s">
        <v>95</v>
      </c>
      <c r="F469" s="12" t="s">
        <v>738</v>
      </c>
      <c r="G469" s="12" t="s">
        <v>92</v>
      </c>
      <c r="H469" s="12" t="s">
        <v>86</v>
      </c>
      <c r="I469" s="28">
        <v>699950</v>
      </c>
      <c r="J469" s="28">
        <v>698881</v>
      </c>
      <c r="K469" s="28">
        <v>680000</v>
      </c>
      <c r="L469" s="28">
        <v>685000</v>
      </c>
      <c r="M469" s="28">
        <v>865000</v>
      </c>
      <c r="N469" s="28">
        <v>780000</v>
      </c>
      <c r="O469" s="29">
        <v>56</v>
      </c>
      <c r="P469" s="29">
        <v>53</v>
      </c>
      <c r="Q469" s="29">
        <v>49</v>
      </c>
      <c r="R469" s="28">
        <v>530</v>
      </c>
      <c r="S469" s="28">
        <v>500</v>
      </c>
      <c r="T469" s="30">
        <v>0</v>
      </c>
      <c r="U469" s="30">
        <v>-0.1</v>
      </c>
      <c r="V469" s="30">
        <v>0.1</v>
      </c>
      <c r="W469" s="30">
        <v>0.1</v>
      </c>
      <c r="X469" s="31">
        <v>3.9374241017215518E-2</v>
      </c>
      <c r="Y469" s="30">
        <v>21.3</v>
      </c>
      <c r="Z469" s="30">
        <v>-0.19999999999999929</v>
      </c>
      <c r="AA469" s="30">
        <v>21.5</v>
      </c>
      <c r="AB469" s="30">
        <v>15.8</v>
      </c>
      <c r="AC469" s="32">
        <v>0.20994422613766003</v>
      </c>
      <c r="AD469" s="30">
        <v>5.3320196329845846</v>
      </c>
      <c r="AE469" s="12">
        <v>827</v>
      </c>
      <c r="AF469" s="12">
        <v>823</v>
      </c>
      <c r="AG469" s="12">
        <v>1541</v>
      </c>
      <c r="AH469" s="33">
        <v>5.440088348978465</v>
      </c>
      <c r="AI469" s="34">
        <v>598000</v>
      </c>
      <c r="AJ469" s="34">
        <v>600000</v>
      </c>
      <c r="AK469" s="34">
        <v>610000</v>
      </c>
      <c r="AL469" s="35">
        <v>-3.3333333333333335E-3</v>
      </c>
      <c r="AM469" s="35">
        <v>-1.9672131147540985E-2</v>
      </c>
      <c r="AN469" s="12">
        <v>2.2999999999999998</v>
      </c>
      <c r="AO469" s="33">
        <v>0.19999999999999973</v>
      </c>
      <c r="AP469" s="12">
        <v>2.1</v>
      </c>
      <c r="AQ469" s="32">
        <v>5.7368421052631582E-2</v>
      </c>
      <c r="AR469" s="34">
        <v>490</v>
      </c>
      <c r="AS469" s="34">
        <v>450</v>
      </c>
      <c r="AT469" s="31">
        <v>8.8888888888888892E-2</v>
      </c>
      <c r="AU469" s="32">
        <v>-0.13077027080598211</v>
      </c>
      <c r="AV469" s="36">
        <v>2524.48</v>
      </c>
      <c r="AW469" s="30">
        <v>0.86629999999999996</v>
      </c>
      <c r="AX469" s="30">
        <v>0.13370000000000001</v>
      </c>
      <c r="AY469" s="30">
        <v>0.94969999999999999</v>
      </c>
      <c r="AZ469" s="30">
        <v>4.2799999999999998E-2</v>
      </c>
      <c r="BA469" s="30">
        <v>0.1193</v>
      </c>
      <c r="BB469" s="30">
        <v>0.68620000000000003</v>
      </c>
      <c r="BC469" s="30">
        <v>0.17</v>
      </c>
      <c r="BD469" s="37">
        <v>8</v>
      </c>
      <c r="BE469" s="29">
        <v>28</v>
      </c>
      <c r="BF469" s="38" t="s">
        <v>3181</v>
      </c>
      <c r="BG469" s="39">
        <v>144.68219367685401</v>
      </c>
      <c r="BH469" s="39">
        <v>-37.686813279684102</v>
      </c>
      <c r="BI469" s="40">
        <f t="shared" si="112"/>
        <v>100</v>
      </c>
      <c r="BJ469" s="40">
        <f t="shared" si="113"/>
        <v>79</v>
      </c>
      <c r="BK469" s="40">
        <f t="shared" si="114"/>
        <v>57</v>
      </c>
      <c r="BL469" s="40">
        <f t="shared" si="115"/>
        <v>100</v>
      </c>
      <c r="BM469" s="40">
        <f t="shared" si="116"/>
        <v>1</v>
      </c>
      <c r="BN469" s="40">
        <f t="shared" si="117"/>
        <v>73</v>
      </c>
      <c r="BO469" s="40">
        <f t="shared" si="118"/>
        <v>100</v>
      </c>
      <c r="BP469" s="40">
        <f t="shared" si="119"/>
        <v>16</v>
      </c>
      <c r="BQ469" s="41">
        <f t="shared" si="120"/>
        <v>81</v>
      </c>
      <c r="BR469" s="40">
        <f t="shared" si="121"/>
        <v>97</v>
      </c>
      <c r="BS469" s="41">
        <f t="shared" si="122"/>
        <v>100</v>
      </c>
      <c r="BT469" s="41">
        <f t="shared" si="123"/>
        <v>1</v>
      </c>
      <c r="BU469" s="41">
        <f t="shared" si="124"/>
        <v>80</v>
      </c>
      <c r="BV469" s="41">
        <f t="shared" si="125"/>
        <v>70</v>
      </c>
    </row>
    <row r="470" spans="2:74" x14ac:dyDescent="0.3">
      <c r="B470" s="12" t="s">
        <v>756</v>
      </c>
      <c r="C470" s="12">
        <v>213051361</v>
      </c>
      <c r="D470" s="12" t="s">
        <v>757</v>
      </c>
      <c r="E470" s="12" t="s">
        <v>95</v>
      </c>
      <c r="F470" s="12" t="s">
        <v>738</v>
      </c>
      <c r="G470" s="12" t="s">
        <v>92</v>
      </c>
      <c r="H470" s="12" t="s">
        <v>86</v>
      </c>
      <c r="I470" s="28">
        <v>630000</v>
      </c>
      <c r="J470" s="28">
        <v>636300</v>
      </c>
      <c r="K470" s="28">
        <v>640000</v>
      </c>
      <c r="L470" s="28">
        <v>640000</v>
      </c>
      <c r="M470" s="28">
        <v>650000</v>
      </c>
      <c r="N470" s="28">
        <v>640000</v>
      </c>
      <c r="O470" s="29">
        <v>31</v>
      </c>
      <c r="P470" s="29">
        <v>32</v>
      </c>
      <c r="Q470" s="29">
        <v>34</v>
      </c>
      <c r="R470" s="28">
        <v>480</v>
      </c>
      <c r="S470" s="28">
        <v>430</v>
      </c>
      <c r="T470" s="30">
        <v>3.3</v>
      </c>
      <c r="U470" s="30">
        <v>9.9999999999999645E-2</v>
      </c>
      <c r="V470" s="30">
        <v>3.2</v>
      </c>
      <c r="W470" s="30">
        <v>2.9</v>
      </c>
      <c r="X470" s="31">
        <v>3.9619047619047616E-2</v>
      </c>
      <c r="Y470" s="30">
        <v>4</v>
      </c>
      <c r="Z470" s="30">
        <v>-9.9999999999999645E-2</v>
      </c>
      <c r="AA470" s="30">
        <v>4.0999999999999996</v>
      </c>
      <c r="AB470" s="30">
        <v>3.9</v>
      </c>
      <c r="AC470" s="32">
        <v>0.25136154168412234</v>
      </c>
      <c r="AD470" s="30">
        <v>6.3444619896232792</v>
      </c>
      <c r="AE470" s="12">
        <v>2290</v>
      </c>
      <c r="AF470" s="12">
        <v>2215</v>
      </c>
      <c r="AG470" s="12">
        <v>1746</v>
      </c>
      <c r="AH470" s="33">
        <v>7.6329438586491873</v>
      </c>
      <c r="AI470" s="34">
        <v>655000</v>
      </c>
      <c r="AJ470" s="34">
        <v>658000</v>
      </c>
      <c r="AK470" s="34">
        <v>651000</v>
      </c>
      <c r="AL470" s="35">
        <v>-4.559270516717325E-3</v>
      </c>
      <c r="AM470" s="35">
        <v>6.1443932411674347E-3</v>
      </c>
      <c r="AN470" s="12">
        <v>3.5</v>
      </c>
      <c r="AO470" s="33">
        <v>0.29999999999999982</v>
      </c>
      <c r="AP470" s="12">
        <v>3.2</v>
      </c>
      <c r="AQ470" s="32">
        <v>8.7142857142857147E-2</v>
      </c>
      <c r="AR470" s="34">
        <v>525</v>
      </c>
      <c r="AS470" s="34">
        <v>490</v>
      </c>
      <c r="AT470" s="31">
        <v>7.1428571428571425E-2</v>
      </c>
      <c r="AU470" s="32">
        <v>-0.30783099110399936</v>
      </c>
      <c r="AV470" s="36">
        <v>1909.6000000000001</v>
      </c>
      <c r="AW470" s="30">
        <v>0.78649999999999998</v>
      </c>
      <c r="AX470" s="30">
        <v>0.2135</v>
      </c>
      <c r="AY470" s="30">
        <v>0.83819999999999995</v>
      </c>
      <c r="AZ470" s="30">
        <v>0.104</v>
      </c>
      <c r="BA470" s="30">
        <v>0.33439999999999998</v>
      </c>
      <c r="BB470" s="30">
        <v>0.4173</v>
      </c>
      <c r="BC470" s="30">
        <v>0.224</v>
      </c>
      <c r="BD470" s="37">
        <v>4.5</v>
      </c>
      <c r="BE470" s="29">
        <v>23</v>
      </c>
      <c r="BF470" s="38" t="s">
        <v>3182</v>
      </c>
      <c r="BG470" s="39">
        <v>144.71051309875699</v>
      </c>
      <c r="BH470" s="39">
        <v>-37.865913390577703</v>
      </c>
      <c r="BI470" s="40">
        <f t="shared" si="112"/>
        <v>62</v>
      </c>
      <c r="BJ470" s="40">
        <f t="shared" si="113"/>
        <v>59</v>
      </c>
      <c r="BK470" s="40">
        <f t="shared" si="114"/>
        <v>30</v>
      </c>
      <c r="BL470" s="40">
        <f t="shared" si="115"/>
        <v>100</v>
      </c>
      <c r="BM470" s="40">
        <f t="shared" si="116"/>
        <v>1</v>
      </c>
      <c r="BN470" s="40">
        <f t="shared" si="117"/>
        <v>100</v>
      </c>
      <c r="BO470" s="40">
        <f t="shared" si="118"/>
        <v>100</v>
      </c>
      <c r="BP470" s="40">
        <f t="shared" si="119"/>
        <v>64</v>
      </c>
      <c r="BQ470" s="41">
        <f t="shared" si="120"/>
        <v>82</v>
      </c>
      <c r="BR470" s="40">
        <f t="shared" si="121"/>
        <v>87</v>
      </c>
      <c r="BS470" s="41">
        <f t="shared" si="122"/>
        <v>99</v>
      </c>
      <c r="BT470" s="41">
        <f t="shared" si="123"/>
        <v>51</v>
      </c>
      <c r="BU470" s="41">
        <f t="shared" si="124"/>
        <v>45</v>
      </c>
      <c r="BV470" s="41">
        <f t="shared" si="125"/>
        <v>70</v>
      </c>
    </row>
    <row r="471" spans="2:74" x14ac:dyDescent="0.3">
      <c r="B471" s="12" t="s">
        <v>758</v>
      </c>
      <c r="C471" s="12">
        <v>214011373</v>
      </c>
      <c r="D471" s="12" t="s">
        <v>538</v>
      </c>
      <c r="E471" s="12" t="s">
        <v>539</v>
      </c>
      <c r="F471" s="12" t="s">
        <v>738</v>
      </c>
      <c r="G471" s="12" t="s">
        <v>92</v>
      </c>
      <c r="H471" s="12" t="s">
        <v>86</v>
      </c>
      <c r="I471" s="28">
        <v>1200000</v>
      </c>
      <c r="J471" s="28">
        <v>1200000</v>
      </c>
      <c r="K471" s="28">
        <v>1200000</v>
      </c>
      <c r="L471" s="28">
        <v>1150000</v>
      </c>
      <c r="M471" s="28">
        <v>1150000</v>
      </c>
      <c r="N471" s="28">
        <v>1050000</v>
      </c>
      <c r="O471" s="29">
        <v>30</v>
      </c>
      <c r="P471" s="29">
        <v>31</v>
      </c>
      <c r="Q471" s="29">
        <v>28</v>
      </c>
      <c r="R471" s="28">
        <v>650</v>
      </c>
      <c r="S471" s="28">
        <v>650</v>
      </c>
      <c r="T471" s="30">
        <v>4.0999999999999996</v>
      </c>
      <c r="U471" s="30">
        <v>0</v>
      </c>
      <c r="V471" s="30">
        <v>4.0999999999999996</v>
      </c>
      <c r="W471" s="30">
        <v>3.7</v>
      </c>
      <c r="X471" s="31">
        <v>2.8166666666666666E-2</v>
      </c>
      <c r="Y471" s="30">
        <v>3</v>
      </c>
      <c r="Z471" s="30">
        <v>-0.20000000000000018</v>
      </c>
      <c r="AA471" s="30">
        <v>3.2</v>
      </c>
      <c r="AB471" s="30">
        <v>3</v>
      </c>
      <c r="AC471" s="32">
        <v>0.28476797981214069</v>
      </c>
      <c r="AD471" s="30">
        <v>10.110105792147007</v>
      </c>
      <c r="AE471" s="12">
        <v>345</v>
      </c>
      <c r="AF471" s="12">
        <v>334</v>
      </c>
      <c r="AG471" s="12">
        <v>355</v>
      </c>
      <c r="AH471" s="33">
        <v>2.3069361004915345</v>
      </c>
      <c r="AI471" s="34">
        <v>785000</v>
      </c>
      <c r="AJ471" s="34">
        <v>780000</v>
      </c>
      <c r="AK471" s="34">
        <v>790000</v>
      </c>
      <c r="AL471" s="35">
        <v>6.41025641025641E-3</v>
      </c>
      <c r="AM471" s="35">
        <v>-6.3291139240506328E-3</v>
      </c>
      <c r="AN471" s="12">
        <v>3.5</v>
      </c>
      <c r="AO471" s="33">
        <v>0.20000000000000018</v>
      </c>
      <c r="AP471" s="12">
        <v>3.3</v>
      </c>
      <c r="AQ471" s="32">
        <v>8.3625730994152048E-2</v>
      </c>
      <c r="AR471" s="34">
        <v>580</v>
      </c>
      <c r="AS471" s="34">
        <v>525</v>
      </c>
      <c r="AT471" s="31">
        <v>0.10476190476190476</v>
      </c>
      <c r="AU471" s="32">
        <v>-0.15781951560648128</v>
      </c>
      <c r="AV471" s="36">
        <v>2282.5600000000004</v>
      </c>
      <c r="AW471" s="30">
        <v>0.75470000000000004</v>
      </c>
      <c r="AX471" s="30">
        <v>0.24529999999999999</v>
      </c>
      <c r="AY471" s="30">
        <v>0.8589</v>
      </c>
      <c r="AZ471" s="30">
        <v>0.1183</v>
      </c>
      <c r="BA471" s="30">
        <v>0.3639</v>
      </c>
      <c r="BB471" s="30">
        <v>0.41880000000000001</v>
      </c>
      <c r="BC471" s="30">
        <v>0.15939999999999999</v>
      </c>
      <c r="BD471" s="37">
        <v>8</v>
      </c>
      <c r="BE471" s="29">
        <v>43</v>
      </c>
      <c r="BF471" s="38" t="s">
        <v>3183</v>
      </c>
      <c r="BG471" s="39">
        <v>145.13297655102301</v>
      </c>
      <c r="BH471" s="39">
        <v>-38.176027432907397</v>
      </c>
      <c r="BI471" s="40">
        <f t="shared" si="112"/>
        <v>49</v>
      </c>
      <c r="BJ471" s="40">
        <f t="shared" si="113"/>
        <v>59</v>
      </c>
      <c r="BK471" s="40">
        <f t="shared" si="114"/>
        <v>96</v>
      </c>
      <c r="BL471" s="40">
        <f t="shared" si="115"/>
        <v>100</v>
      </c>
      <c r="BM471" s="40">
        <f t="shared" si="116"/>
        <v>4</v>
      </c>
      <c r="BN471" s="40">
        <f t="shared" si="117"/>
        <v>100</v>
      </c>
      <c r="BO471" s="40">
        <f t="shared" si="118"/>
        <v>100</v>
      </c>
      <c r="BP471" s="40">
        <f t="shared" si="119"/>
        <v>70</v>
      </c>
      <c r="BQ471" s="41">
        <f t="shared" si="120"/>
        <v>44</v>
      </c>
      <c r="BR471" s="40">
        <f t="shared" si="121"/>
        <v>49</v>
      </c>
      <c r="BS471" s="41">
        <f t="shared" si="122"/>
        <v>77</v>
      </c>
      <c r="BT471" s="41">
        <f t="shared" si="123"/>
        <v>67</v>
      </c>
      <c r="BU471" s="41">
        <f t="shared" si="124"/>
        <v>80</v>
      </c>
      <c r="BV471" s="41">
        <f t="shared" si="125"/>
        <v>70</v>
      </c>
    </row>
    <row r="472" spans="2:74" x14ac:dyDescent="0.3">
      <c r="B472" s="12" t="s">
        <v>759</v>
      </c>
      <c r="C472" s="12">
        <v>215011392</v>
      </c>
      <c r="D472" s="12" t="s">
        <v>97</v>
      </c>
      <c r="E472" s="12" t="s">
        <v>98</v>
      </c>
      <c r="F472" s="12" t="s">
        <v>2709</v>
      </c>
      <c r="G472" s="12" t="s">
        <v>92</v>
      </c>
      <c r="H472" s="12" t="s">
        <v>86</v>
      </c>
      <c r="I472" s="28">
        <v>390000</v>
      </c>
      <c r="J472" s="28">
        <v>390000</v>
      </c>
      <c r="K472" s="28">
        <v>365000</v>
      </c>
      <c r="L472" s="28">
        <v>327500</v>
      </c>
      <c r="M472" s="28">
        <v>310000</v>
      </c>
      <c r="N472" s="28">
        <v>330000</v>
      </c>
      <c r="O472" s="29">
        <v>103</v>
      </c>
      <c r="P472" s="29">
        <v>92</v>
      </c>
      <c r="Q472" s="29">
        <v>67</v>
      </c>
      <c r="R472" s="28">
        <v>400</v>
      </c>
      <c r="S472" s="28">
        <v>360</v>
      </c>
      <c r="T472" s="30">
        <v>2.6</v>
      </c>
      <c r="U472" s="30">
        <v>0</v>
      </c>
      <c r="V472" s="30">
        <v>2.6</v>
      </c>
      <c r="W472" s="30">
        <v>2.2999999999999998</v>
      </c>
      <c r="X472" s="31">
        <v>5.3333333333333337E-2</v>
      </c>
      <c r="Y472" s="30">
        <v>2</v>
      </c>
      <c r="Z472" s="30">
        <v>-0.20000000000000018</v>
      </c>
      <c r="AA472" s="30">
        <v>2.2000000000000002</v>
      </c>
      <c r="AB472" s="30">
        <v>2.2999999999999998</v>
      </c>
      <c r="AC472" s="32">
        <v>0.30164092664092662</v>
      </c>
      <c r="AD472" s="30">
        <v>5.6557673745173744</v>
      </c>
      <c r="AE472" s="12">
        <v>413</v>
      </c>
      <c r="AF472" s="12">
        <v>424</v>
      </c>
      <c r="AG472" s="12">
        <v>368</v>
      </c>
      <c r="AH472" s="33">
        <v>5.3518716577540104</v>
      </c>
      <c r="AI472" s="34">
        <v>365000</v>
      </c>
      <c r="AJ472" s="34">
        <v>340000</v>
      </c>
      <c r="AK472" s="34">
        <v>360000</v>
      </c>
      <c r="AL472" s="35">
        <v>7.3529411764705885E-2</v>
      </c>
      <c r="AM472" s="35">
        <v>1.3888888888888888E-2</v>
      </c>
      <c r="AN472" s="12">
        <v>2.8</v>
      </c>
      <c r="AO472" s="33">
        <v>0.29999999999999982</v>
      </c>
      <c r="AP472" s="12">
        <v>2.5</v>
      </c>
      <c r="AQ472" s="32">
        <v>8.249999999999999E-2</v>
      </c>
      <c r="AR472" s="34">
        <v>380</v>
      </c>
      <c r="AS472" s="34">
        <v>360</v>
      </c>
      <c r="AT472" s="31">
        <v>5.5555555555555552E-2</v>
      </c>
      <c r="AU472" s="32">
        <v>0.29949945602590577</v>
      </c>
      <c r="AV472" s="36">
        <v>1326.0800000000002</v>
      </c>
      <c r="AW472" s="30">
        <v>0.62880000000000003</v>
      </c>
      <c r="AX472" s="30">
        <v>0.37119999999999997</v>
      </c>
      <c r="AY472" s="30">
        <v>0.92049999999999998</v>
      </c>
      <c r="AZ472" s="30">
        <v>0.03</v>
      </c>
      <c r="BA472" s="30">
        <v>0.45829999999999999</v>
      </c>
      <c r="BB472" s="30">
        <v>0.27739999999999998</v>
      </c>
      <c r="BC472" s="30">
        <v>0.2203</v>
      </c>
      <c r="BD472" s="37">
        <v>3.5</v>
      </c>
      <c r="BE472" s="29">
        <v>214</v>
      </c>
      <c r="BF472" s="38" t="s">
        <v>3184</v>
      </c>
      <c r="BG472" s="39">
        <v>142.753935407765</v>
      </c>
      <c r="BH472" s="39">
        <v>-37.0252840464236</v>
      </c>
      <c r="BI472" s="40">
        <f t="shared" si="112"/>
        <v>74</v>
      </c>
      <c r="BJ472" s="40">
        <f t="shared" si="113"/>
        <v>70</v>
      </c>
      <c r="BK472" s="40">
        <f t="shared" si="114"/>
        <v>59</v>
      </c>
      <c r="BL472" s="40">
        <f t="shared" si="115"/>
        <v>1</v>
      </c>
      <c r="BM472" s="40">
        <f t="shared" si="116"/>
        <v>37</v>
      </c>
      <c r="BN472" s="40">
        <f t="shared" si="117"/>
        <v>100</v>
      </c>
      <c r="BO472" s="40">
        <f t="shared" si="118"/>
        <v>67</v>
      </c>
      <c r="BP472" s="40">
        <f t="shared" si="119"/>
        <v>91</v>
      </c>
      <c r="BQ472" s="41">
        <f t="shared" si="120"/>
        <v>100</v>
      </c>
      <c r="BR472" s="40">
        <f t="shared" si="121"/>
        <v>94</v>
      </c>
      <c r="BS472" s="41">
        <f t="shared" si="122"/>
        <v>66</v>
      </c>
      <c r="BT472" s="41">
        <f t="shared" si="123"/>
        <v>84</v>
      </c>
      <c r="BU472" s="41">
        <f t="shared" si="124"/>
        <v>35</v>
      </c>
      <c r="BV472" s="41">
        <f t="shared" si="125"/>
        <v>70</v>
      </c>
    </row>
    <row r="473" spans="2:74" x14ac:dyDescent="0.3">
      <c r="B473" s="12" t="s">
        <v>760</v>
      </c>
      <c r="C473" s="12">
        <v>215021399</v>
      </c>
      <c r="D473" s="12" t="s">
        <v>198</v>
      </c>
      <c r="E473" s="12" t="s">
        <v>98</v>
      </c>
      <c r="F473" s="12" t="s">
        <v>2709</v>
      </c>
      <c r="G473" s="12" t="s">
        <v>92</v>
      </c>
      <c r="H473" s="12" t="s">
        <v>86</v>
      </c>
      <c r="I473" s="28">
        <v>419000</v>
      </c>
      <c r="J473" s="28">
        <v>419000</v>
      </c>
      <c r="K473" s="28">
        <v>350000</v>
      </c>
      <c r="L473" s="28">
        <v>398000</v>
      </c>
      <c r="M473" s="28">
        <v>375000</v>
      </c>
      <c r="N473" s="28">
        <v>350000</v>
      </c>
      <c r="O473" s="29">
        <v>42</v>
      </c>
      <c r="P473" s="29">
        <v>42</v>
      </c>
      <c r="Q473" s="29">
        <v>35</v>
      </c>
      <c r="R473" s="28">
        <v>410</v>
      </c>
      <c r="S473" s="28">
        <v>370</v>
      </c>
      <c r="T473" s="30">
        <v>3.2</v>
      </c>
      <c r="U473" s="30">
        <v>-0.19999999999999973</v>
      </c>
      <c r="V473" s="30">
        <v>3.4</v>
      </c>
      <c r="W473" s="30">
        <v>3</v>
      </c>
      <c r="X473" s="31">
        <v>5.0883054892601434E-2</v>
      </c>
      <c r="Y473" s="30">
        <v>2.4</v>
      </c>
      <c r="Z473" s="30">
        <v>0.10000000000000009</v>
      </c>
      <c r="AA473" s="30">
        <v>2.2999999999999998</v>
      </c>
      <c r="AB473" s="30">
        <v>1.7</v>
      </c>
      <c r="AC473" s="32">
        <v>0.27196985777966459</v>
      </c>
      <c r="AD473" s="30">
        <v>5.3449986120862789</v>
      </c>
      <c r="AE473" s="12">
        <v>231</v>
      </c>
      <c r="AF473" s="12">
        <v>224</v>
      </c>
      <c r="AG473" s="12">
        <v>263</v>
      </c>
      <c r="AH473" s="33">
        <v>2.9065743944636679</v>
      </c>
      <c r="AI473" s="34">
        <v>450000</v>
      </c>
      <c r="AJ473" s="34">
        <v>430000</v>
      </c>
      <c r="AK473" s="34">
        <v>405000</v>
      </c>
      <c r="AL473" s="35">
        <v>4.6511627906976744E-2</v>
      </c>
      <c r="AM473" s="35">
        <v>0.1111111111111111</v>
      </c>
      <c r="AN473" s="12">
        <v>3.2</v>
      </c>
      <c r="AO473" s="33">
        <v>0.5</v>
      </c>
      <c r="AP473" s="12">
        <v>2.7</v>
      </c>
      <c r="AQ473" s="32">
        <v>8.3673469387755106E-2</v>
      </c>
      <c r="AR473" s="34">
        <v>470</v>
      </c>
      <c r="AS473" s="34">
        <v>420</v>
      </c>
      <c r="AT473" s="31">
        <v>0.11904761904761904</v>
      </c>
      <c r="AU473" s="32">
        <v>0.11429313236793076</v>
      </c>
      <c r="AV473" s="36">
        <v>1507.5200000000002</v>
      </c>
      <c r="AW473" s="30">
        <v>0.70840000000000003</v>
      </c>
      <c r="AX473" s="30">
        <v>0.29160000000000003</v>
      </c>
      <c r="AY473" s="30">
        <v>0.9294</v>
      </c>
      <c r="AZ473" s="30">
        <v>5.6000000000000001E-2</v>
      </c>
      <c r="BA473" s="30">
        <v>0.35520000000000002</v>
      </c>
      <c r="BB473" s="30">
        <v>0.37340000000000001</v>
      </c>
      <c r="BC473" s="30">
        <v>0.22539999999999999</v>
      </c>
      <c r="BD473" s="37">
        <v>3.5</v>
      </c>
      <c r="BE473" s="29">
        <v>459</v>
      </c>
      <c r="BF473" s="38" t="s">
        <v>3185</v>
      </c>
      <c r="BG473" s="39">
        <v>142.21007903533899</v>
      </c>
      <c r="BH473" s="39">
        <v>-34.337463139819498</v>
      </c>
      <c r="BI473" s="40">
        <f t="shared" si="112"/>
        <v>64</v>
      </c>
      <c r="BJ473" s="40">
        <f t="shared" si="113"/>
        <v>64</v>
      </c>
      <c r="BK473" s="40">
        <f t="shared" si="114"/>
        <v>89</v>
      </c>
      <c r="BL473" s="40">
        <f t="shared" si="115"/>
        <v>62</v>
      </c>
      <c r="BM473" s="40">
        <f t="shared" si="116"/>
        <v>24</v>
      </c>
      <c r="BN473" s="40">
        <f t="shared" si="117"/>
        <v>100</v>
      </c>
      <c r="BO473" s="40">
        <f t="shared" si="118"/>
        <v>34</v>
      </c>
      <c r="BP473" s="40">
        <f t="shared" si="119"/>
        <v>68</v>
      </c>
      <c r="BQ473" s="41">
        <f t="shared" si="120"/>
        <v>100</v>
      </c>
      <c r="BR473" s="40">
        <f t="shared" si="121"/>
        <v>97</v>
      </c>
      <c r="BS473" s="41">
        <f t="shared" si="122"/>
        <v>85</v>
      </c>
      <c r="BT473" s="41">
        <f t="shared" si="123"/>
        <v>77</v>
      </c>
      <c r="BU473" s="41">
        <f t="shared" si="124"/>
        <v>35</v>
      </c>
      <c r="BV473" s="41">
        <f t="shared" si="125"/>
        <v>70</v>
      </c>
    </row>
    <row r="474" spans="2:74" x14ac:dyDescent="0.3">
      <c r="B474" s="12" t="s">
        <v>761</v>
      </c>
      <c r="C474" s="12">
        <v>217011420</v>
      </c>
      <c r="D474" s="12" t="s">
        <v>323</v>
      </c>
      <c r="E474" s="12" t="s">
        <v>201</v>
      </c>
      <c r="F474" s="12" t="s">
        <v>2709</v>
      </c>
      <c r="G474" s="12" t="s">
        <v>92</v>
      </c>
      <c r="H474" s="12" t="s">
        <v>86</v>
      </c>
      <c r="I474" s="28">
        <v>395000</v>
      </c>
      <c r="J474" s="28">
        <v>399000</v>
      </c>
      <c r="K474" s="28">
        <v>395000</v>
      </c>
      <c r="L474" s="28">
        <v>350000</v>
      </c>
      <c r="M474" s="28">
        <v>350000</v>
      </c>
      <c r="N474" s="28">
        <v>380000</v>
      </c>
      <c r="O474" s="29">
        <v>91</v>
      </c>
      <c r="P474" s="29">
        <v>84</v>
      </c>
      <c r="Q474" s="29">
        <v>85</v>
      </c>
      <c r="R474" s="28">
        <v>390</v>
      </c>
      <c r="S474" s="28">
        <v>330</v>
      </c>
      <c r="T474" s="30">
        <v>2</v>
      </c>
      <c r="U474" s="30">
        <v>0.19999999999999996</v>
      </c>
      <c r="V474" s="30">
        <v>1.8</v>
      </c>
      <c r="W474" s="30">
        <v>2.1</v>
      </c>
      <c r="X474" s="31">
        <v>5.1341772151898737E-2</v>
      </c>
      <c r="Y474" s="30">
        <v>0.7</v>
      </c>
      <c r="Z474" s="30">
        <v>9.9999999999999978E-2</v>
      </c>
      <c r="AA474" s="30">
        <v>0.6</v>
      </c>
      <c r="AB474" s="30">
        <v>0.5</v>
      </c>
      <c r="AC474" s="32">
        <v>0.28218337578143088</v>
      </c>
      <c r="AD474" s="30">
        <v>5.4961752186225441</v>
      </c>
      <c r="AE474" s="12">
        <v>403</v>
      </c>
      <c r="AF474" s="12">
        <v>383</v>
      </c>
      <c r="AG474" s="12">
        <v>333</v>
      </c>
      <c r="AH474" s="33">
        <v>9.7016129032258061</v>
      </c>
      <c r="AI474" s="34">
        <v>392500</v>
      </c>
      <c r="AJ474" s="34">
        <v>380000</v>
      </c>
      <c r="AK474" s="34">
        <v>400000</v>
      </c>
      <c r="AL474" s="35">
        <v>3.2894736842105261E-2</v>
      </c>
      <c r="AM474" s="35">
        <v>-1.8749999999999999E-2</v>
      </c>
      <c r="AN474" s="12">
        <v>2.2999999999999998</v>
      </c>
      <c r="AO474" s="33">
        <v>0</v>
      </c>
      <c r="AP474" s="12">
        <v>2.2999999999999998</v>
      </c>
      <c r="AQ474" s="32">
        <v>9.6250000000000002E-2</v>
      </c>
      <c r="AR474" s="34">
        <v>410</v>
      </c>
      <c r="AS474" s="34">
        <v>400</v>
      </c>
      <c r="AT474" s="31">
        <v>2.5000000000000001E-2</v>
      </c>
      <c r="AU474" s="32">
        <v>0.35824516891629182</v>
      </c>
      <c r="AV474" s="36">
        <v>1382.0800000000002</v>
      </c>
      <c r="AW474" s="30">
        <v>0.66690000000000005</v>
      </c>
      <c r="AX474" s="30">
        <v>0.33310000000000001</v>
      </c>
      <c r="AY474" s="30">
        <v>0.96660000000000001</v>
      </c>
      <c r="AZ474" s="30">
        <v>9.7000000000000003E-3</v>
      </c>
      <c r="BA474" s="30">
        <v>0.52610000000000001</v>
      </c>
      <c r="BB474" s="30">
        <v>0.29449999999999998</v>
      </c>
      <c r="BC474" s="30">
        <v>0.1229</v>
      </c>
      <c r="BD474" s="37">
        <v>3</v>
      </c>
      <c r="BE474" s="29">
        <v>321</v>
      </c>
      <c r="BF474" s="38" t="s">
        <v>3186</v>
      </c>
      <c r="BG474" s="39">
        <v>141.311077277875</v>
      </c>
      <c r="BH474" s="39">
        <v>-37.890023757465997</v>
      </c>
      <c r="BI474" s="40">
        <f t="shared" si="112"/>
        <v>84</v>
      </c>
      <c r="BJ474" s="40">
        <f t="shared" si="113"/>
        <v>79</v>
      </c>
      <c r="BK474" s="40">
        <f t="shared" si="114"/>
        <v>5</v>
      </c>
      <c r="BL474" s="40">
        <f t="shared" si="115"/>
        <v>1</v>
      </c>
      <c r="BM474" s="40">
        <f t="shared" si="116"/>
        <v>17</v>
      </c>
      <c r="BN474" s="40">
        <f t="shared" si="117"/>
        <v>100</v>
      </c>
      <c r="BO474" s="40">
        <f t="shared" si="118"/>
        <v>51</v>
      </c>
      <c r="BP474" s="40">
        <f t="shared" si="119"/>
        <v>100</v>
      </c>
      <c r="BQ474" s="41">
        <f t="shared" si="120"/>
        <v>100</v>
      </c>
      <c r="BR474" s="40">
        <f t="shared" si="121"/>
        <v>95</v>
      </c>
      <c r="BS474" s="41">
        <f t="shared" si="122"/>
        <v>79</v>
      </c>
      <c r="BT474" s="41">
        <f t="shared" si="123"/>
        <v>100</v>
      </c>
      <c r="BU474" s="41">
        <f t="shared" si="124"/>
        <v>30</v>
      </c>
      <c r="BV474" s="41">
        <f t="shared" si="125"/>
        <v>70</v>
      </c>
    </row>
    <row r="475" spans="2:74" x14ac:dyDescent="0.3">
      <c r="B475" s="12" t="s">
        <v>762</v>
      </c>
      <c r="C475" s="12">
        <v>301021011</v>
      </c>
      <c r="D475" s="12" t="s">
        <v>763</v>
      </c>
      <c r="E475" s="12" t="s">
        <v>658</v>
      </c>
      <c r="F475" s="12" t="s">
        <v>2813</v>
      </c>
      <c r="G475" s="12" t="s">
        <v>102</v>
      </c>
      <c r="H475" s="12" t="s">
        <v>86</v>
      </c>
      <c r="I475" s="28">
        <v>980000</v>
      </c>
      <c r="J475" s="28">
        <v>955000</v>
      </c>
      <c r="K475" s="28">
        <v>866250</v>
      </c>
      <c r="L475" s="28">
        <v>1000000</v>
      </c>
      <c r="M475" s="28">
        <v>990000</v>
      </c>
      <c r="N475" s="28">
        <v>875000</v>
      </c>
      <c r="O475" s="29">
        <v>35</v>
      </c>
      <c r="P475" s="29">
        <v>33</v>
      </c>
      <c r="Q475" s="29">
        <v>28</v>
      </c>
      <c r="R475" s="28">
        <v>700</v>
      </c>
      <c r="S475" s="28">
        <v>639</v>
      </c>
      <c r="T475" s="30">
        <v>3.6</v>
      </c>
      <c r="U475" s="30">
        <v>0.20000000000000018</v>
      </c>
      <c r="V475" s="30">
        <v>3.4</v>
      </c>
      <c r="W475" s="30">
        <v>2.8</v>
      </c>
      <c r="X475" s="31">
        <v>3.7142857142857144E-2</v>
      </c>
      <c r="Y475" s="30">
        <v>1.5</v>
      </c>
      <c r="Z475" s="30">
        <v>0</v>
      </c>
      <c r="AA475" s="30">
        <v>1.5</v>
      </c>
      <c r="AB475" s="30">
        <v>1.8</v>
      </c>
      <c r="AC475" s="32">
        <v>0.23701175578308684</v>
      </c>
      <c r="AD475" s="30">
        <v>6.3810857326215684</v>
      </c>
      <c r="AE475" s="12">
        <v>672</v>
      </c>
      <c r="AF475" s="12">
        <v>605</v>
      </c>
      <c r="AG475" s="12">
        <v>632</v>
      </c>
      <c r="AH475" s="33">
        <v>4.48381601362862</v>
      </c>
      <c r="AI475" s="34">
        <v>900000</v>
      </c>
      <c r="AJ475" s="34">
        <v>810000</v>
      </c>
      <c r="AK475" s="34">
        <v>800000</v>
      </c>
      <c r="AL475" s="35">
        <v>0.1111111111111111</v>
      </c>
      <c r="AM475" s="35">
        <v>0.125</v>
      </c>
      <c r="AN475" s="12">
        <v>3.9</v>
      </c>
      <c r="AO475" s="33">
        <v>0.5</v>
      </c>
      <c r="AP475" s="12">
        <v>3.4</v>
      </c>
      <c r="AQ475" s="32">
        <v>8.4049079754601227E-2</v>
      </c>
      <c r="AR475" s="34">
        <v>695</v>
      </c>
      <c r="AS475" s="34">
        <v>650</v>
      </c>
      <c r="AT475" s="31">
        <v>6.9230769230769235E-2</v>
      </c>
      <c r="AU475" s="32">
        <v>0.33733136299897465</v>
      </c>
      <c r="AV475" s="36">
        <v>2953.44</v>
      </c>
      <c r="AW475" s="30">
        <v>0.89600000000000002</v>
      </c>
      <c r="AX475" s="30">
        <v>0.104</v>
      </c>
      <c r="AY475" s="30">
        <v>0.99460000000000004</v>
      </c>
      <c r="AZ475" s="30">
        <v>1.5E-3</v>
      </c>
      <c r="BA475" s="30">
        <v>0.26279999999999998</v>
      </c>
      <c r="BB475" s="30">
        <v>0.61599999999999999</v>
      </c>
      <c r="BC475" s="30">
        <v>0.1066</v>
      </c>
      <c r="BD475" s="37">
        <v>7.5</v>
      </c>
      <c r="BE475" s="29">
        <v>24</v>
      </c>
      <c r="BF475" s="38" t="s">
        <v>3187</v>
      </c>
      <c r="BG475" s="39">
        <v>153.218310949639</v>
      </c>
      <c r="BH475" s="39">
        <v>-27.604349970510299</v>
      </c>
      <c r="BI475" s="40">
        <f t="shared" si="112"/>
        <v>57</v>
      </c>
      <c r="BJ475" s="40">
        <f t="shared" si="113"/>
        <v>52</v>
      </c>
      <c r="BK475" s="40">
        <f t="shared" si="114"/>
        <v>69</v>
      </c>
      <c r="BL475" s="40">
        <f t="shared" si="115"/>
        <v>1</v>
      </c>
      <c r="BM475" s="40">
        <f t="shared" si="116"/>
        <v>56</v>
      </c>
      <c r="BN475" s="40">
        <f t="shared" si="117"/>
        <v>100</v>
      </c>
      <c r="BO475" s="40">
        <f t="shared" si="118"/>
        <v>100</v>
      </c>
      <c r="BP475" s="40">
        <f t="shared" si="119"/>
        <v>48</v>
      </c>
      <c r="BQ475" s="41">
        <f t="shared" si="120"/>
        <v>74</v>
      </c>
      <c r="BR475" s="40">
        <f t="shared" si="121"/>
        <v>86</v>
      </c>
      <c r="BS475" s="41">
        <f t="shared" si="122"/>
        <v>100</v>
      </c>
      <c r="BT475" s="41">
        <f t="shared" si="123"/>
        <v>92</v>
      </c>
      <c r="BU475" s="41">
        <f t="shared" si="124"/>
        <v>75</v>
      </c>
      <c r="BV475" s="41">
        <f t="shared" si="125"/>
        <v>70</v>
      </c>
    </row>
    <row r="476" spans="2:74" x14ac:dyDescent="0.3">
      <c r="B476" s="12" t="s">
        <v>764</v>
      </c>
      <c r="C476" s="12">
        <v>304011083</v>
      </c>
      <c r="D476" s="12" t="s">
        <v>325</v>
      </c>
      <c r="E476" s="12" t="s">
        <v>326</v>
      </c>
      <c r="F476" s="12" t="s">
        <v>2813</v>
      </c>
      <c r="G476" s="12" t="s">
        <v>102</v>
      </c>
      <c r="H476" s="12" t="s">
        <v>86</v>
      </c>
      <c r="I476" s="28">
        <v>890000</v>
      </c>
      <c r="J476" s="28">
        <v>890000</v>
      </c>
      <c r="K476" s="28">
        <v>781000</v>
      </c>
      <c r="L476" s="28">
        <v>890000</v>
      </c>
      <c r="M476" s="28">
        <v>898000</v>
      </c>
      <c r="N476" s="28">
        <v>785000</v>
      </c>
      <c r="O476" s="29">
        <v>24</v>
      </c>
      <c r="P476" s="29">
        <v>22</v>
      </c>
      <c r="Q476" s="29">
        <v>29</v>
      </c>
      <c r="R476" s="28">
        <v>670</v>
      </c>
      <c r="S476" s="28">
        <v>615</v>
      </c>
      <c r="T476" s="30">
        <v>2.8</v>
      </c>
      <c r="U476" s="30">
        <v>-0.10000000000000009</v>
      </c>
      <c r="V476" s="30">
        <v>2.9</v>
      </c>
      <c r="W476" s="30">
        <v>3.4</v>
      </c>
      <c r="X476" s="31">
        <v>3.9146067415730339E-2</v>
      </c>
      <c r="Y476" s="30">
        <v>4.4000000000000004</v>
      </c>
      <c r="Z476" s="30">
        <v>-0.59999999999999964</v>
      </c>
      <c r="AA476" s="30">
        <v>5</v>
      </c>
      <c r="AB476" s="30">
        <v>4.5999999999999996</v>
      </c>
      <c r="AC476" s="32">
        <v>0.29053632137653501</v>
      </c>
      <c r="AD476" s="30">
        <v>7.4218520673110264</v>
      </c>
      <c r="AE476" s="12">
        <v>114</v>
      </c>
      <c r="AF476" s="12">
        <v>90</v>
      </c>
      <c r="AG476" s="12">
        <v>72</v>
      </c>
      <c r="AH476" s="33">
        <v>3.8620689655172415</v>
      </c>
      <c r="AI476" s="34">
        <v>1157500</v>
      </c>
      <c r="AJ476" s="34">
        <v>966000</v>
      </c>
      <c r="AK476" s="34">
        <v>892000</v>
      </c>
      <c r="AL476" s="35">
        <v>0.19824016563146998</v>
      </c>
      <c r="AM476" s="35">
        <v>0.2976457399103139</v>
      </c>
      <c r="AN476" s="12">
        <v>2.6</v>
      </c>
      <c r="AO476" s="33">
        <v>-0.39999999999999991</v>
      </c>
      <c r="AP476" s="12">
        <v>3</v>
      </c>
      <c r="AQ476" s="32">
        <v>0.12475728155339805</v>
      </c>
      <c r="AR476" s="34">
        <v>750</v>
      </c>
      <c r="AS476" s="34">
        <v>670</v>
      </c>
      <c r="AT476" s="31">
        <v>0.11940298507462686</v>
      </c>
      <c r="AU476" s="32">
        <v>0.36844298030791878</v>
      </c>
      <c r="AV476" s="36">
        <v>2306.0800000000004</v>
      </c>
      <c r="AW476" s="30">
        <v>0.77529999999999999</v>
      </c>
      <c r="AX476" s="30">
        <v>0.22470000000000001</v>
      </c>
      <c r="AY476" s="30">
        <v>0.86970000000000003</v>
      </c>
      <c r="AZ476" s="30">
        <v>0.129</v>
      </c>
      <c r="BA476" s="30">
        <v>0.25080000000000002</v>
      </c>
      <c r="BB476" s="30">
        <v>0.48320000000000002</v>
      </c>
      <c r="BC476" s="30">
        <v>0.2475</v>
      </c>
      <c r="BD476" s="37">
        <v>7</v>
      </c>
      <c r="BE476" s="29">
        <v>15</v>
      </c>
      <c r="BF476" s="38" t="s">
        <v>3188</v>
      </c>
      <c r="BG476" s="39">
        <v>152.90964191029099</v>
      </c>
      <c r="BH476" s="39">
        <v>-27.562223434137501</v>
      </c>
      <c r="BI476" s="40">
        <f t="shared" si="112"/>
        <v>70</v>
      </c>
      <c r="BJ476" s="40">
        <f t="shared" si="113"/>
        <v>74</v>
      </c>
      <c r="BK476" s="40">
        <f t="shared" si="114"/>
        <v>77</v>
      </c>
      <c r="BL476" s="40">
        <f t="shared" si="115"/>
        <v>1</v>
      </c>
      <c r="BM476" s="40">
        <f t="shared" si="116"/>
        <v>99</v>
      </c>
      <c r="BN476" s="40">
        <f t="shared" si="117"/>
        <v>100</v>
      </c>
      <c r="BO476" s="40">
        <f t="shared" si="118"/>
        <v>100</v>
      </c>
      <c r="BP476" s="40">
        <f t="shared" si="119"/>
        <v>45</v>
      </c>
      <c r="BQ476" s="41">
        <f t="shared" si="120"/>
        <v>81</v>
      </c>
      <c r="BR476" s="40">
        <f t="shared" si="121"/>
        <v>76</v>
      </c>
      <c r="BS476" s="41">
        <f t="shared" si="122"/>
        <v>73</v>
      </c>
      <c r="BT476" s="41">
        <f t="shared" si="123"/>
        <v>44</v>
      </c>
      <c r="BU476" s="41">
        <f t="shared" si="124"/>
        <v>70</v>
      </c>
      <c r="BV476" s="41">
        <f t="shared" si="125"/>
        <v>70</v>
      </c>
    </row>
    <row r="477" spans="2:74" x14ac:dyDescent="0.3">
      <c r="B477" s="12" t="s">
        <v>765</v>
      </c>
      <c r="C477" s="12">
        <v>304031093</v>
      </c>
      <c r="D477" s="12" t="s">
        <v>546</v>
      </c>
      <c r="E477" s="12" t="s">
        <v>326</v>
      </c>
      <c r="F477" s="12" t="s">
        <v>2813</v>
      </c>
      <c r="G477" s="12" t="s">
        <v>102</v>
      </c>
      <c r="H477" s="12" t="s">
        <v>86</v>
      </c>
      <c r="I477" s="28">
        <v>1200000</v>
      </c>
      <c r="J477" s="28">
        <v>1350000</v>
      </c>
      <c r="K477" s="28">
        <v>1250000</v>
      </c>
      <c r="L477" s="28">
        <v>1140000</v>
      </c>
      <c r="M477" s="28">
        <v>1200088</v>
      </c>
      <c r="N477" s="28">
        <v>1225000</v>
      </c>
      <c r="O477" s="29">
        <v>34</v>
      </c>
      <c r="P477" s="29">
        <v>30</v>
      </c>
      <c r="Q477" s="29">
        <v>28</v>
      </c>
      <c r="R477" s="28">
        <v>770</v>
      </c>
      <c r="S477" s="28">
        <v>695</v>
      </c>
      <c r="T477" s="30">
        <v>2.5</v>
      </c>
      <c r="U477" s="30">
        <v>0.10000000000000009</v>
      </c>
      <c r="V477" s="30">
        <v>2.4</v>
      </c>
      <c r="W477" s="30">
        <v>2.5</v>
      </c>
      <c r="X477" s="31">
        <v>3.3366666666666669E-2</v>
      </c>
      <c r="Y477" s="30">
        <v>3.2</v>
      </c>
      <c r="Z477" s="30">
        <v>-0.19999999999999973</v>
      </c>
      <c r="AA477" s="30">
        <v>3.4</v>
      </c>
      <c r="AB477" s="30">
        <v>3.1</v>
      </c>
      <c r="AC477" s="32">
        <v>0.31711254612546119</v>
      </c>
      <c r="AD477" s="30">
        <v>9.5038725112525828</v>
      </c>
      <c r="AE477" s="12">
        <v>119</v>
      </c>
      <c r="AF477" s="12">
        <v>97</v>
      </c>
      <c r="AG477" s="12">
        <v>101</v>
      </c>
      <c r="AH477" s="33">
        <v>3.4482758620689653</v>
      </c>
      <c r="AI477" s="34">
        <v>1644000</v>
      </c>
      <c r="AJ477" s="34">
        <v>1480000</v>
      </c>
      <c r="AK477" s="34">
        <v>1510000</v>
      </c>
      <c r="AL477" s="35">
        <v>0.11081081081081082</v>
      </c>
      <c r="AM477" s="35">
        <v>8.8741721854304637E-2</v>
      </c>
      <c r="AN477" s="12">
        <v>2.4</v>
      </c>
      <c r="AO477" s="33">
        <v>0.10000000000000009</v>
      </c>
      <c r="AP477" s="12">
        <v>2.2999999999999998</v>
      </c>
      <c r="AQ477" s="32">
        <v>0.11631578947368422</v>
      </c>
      <c r="AR477" s="34">
        <v>790</v>
      </c>
      <c r="AS477" s="34">
        <v>720</v>
      </c>
      <c r="AT477" s="31">
        <v>9.7222222222222224E-2</v>
      </c>
      <c r="AU477" s="32">
        <v>0.35171072298526634</v>
      </c>
      <c r="AV477" s="36">
        <v>2428.1600000000003</v>
      </c>
      <c r="AW477" s="30">
        <v>0.72370000000000001</v>
      </c>
      <c r="AX477" s="30">
        <v>0.27629999999999999</v>
      </c>
      <c r="AY477" s="30">
        <v>0.67830000000000001</v>
      </c>
      <c r="AZ477" s="30">
        <v>8.77E-2</v>
      </c>
      <c r="BA477" s="30">
        <v>0.31819999999999998</v>
      </c>
      <c r="BB477" s="30">
        <v>0.35649999999999998</v>
      </c>
      <c r="BC477" s="30">
        <v>0.28899999999999998</v>
      </c>
      <c r="BD477" s="37">
        <v>10</v>
      </c>
      <c r="BE477" s="29">
        <v>9</v>
      </c>
      <c r="BF477" s="38" t="s">
        <v>3189</v>
      </c>
      <c r="BG477" s="39">
        <v>152.98196701773401</v>
      </c>
      <c r="BH477" s="39">
        <v>-27.542037960471099</v>
      </c>
      <c r="BI477" s="40">
        <f t="shared" si="112"/>
        <v>75</v>
      </c>
      <c r="BJ477" s="40">
        <f t="shared" si="113"/>
        <v>77</v>
      </c>
      <c r="BK477" s="40">
        <f t="shared" si="114"/>
        <v>82</v>
      </c>
      <c r="BL477" s="40">
        <f t="shared" si="115"/>
        <v>1</v>
      </c>
      <c r="BM477" s="40">
        <f t="shared" si="116"/>
        <v>56</v>
      </c>
      <c r="BN477" s="40">
        <f t="shared" si="117"/>
        <v>100</v>
      </c>
      <c r="BO477" s="40">
        <f t="shared" si="118"/>
        <v>100</v>
      </c>
      <c r="BP477" s="40">
        <f t="shared" si="119"/>
        <v>60</v>
      </c>
      <c r="BQ477" s="41">
        <f t="shared" si="120"/>
        <v>62</v>
      </c>
      <c r="BR477" s="40">
        <f t="shared" si="121"/>
        <v>55</v>
      </c>
      <c r="BS477" s="41">
        <f t="shared" si="122"/>
        <v>56</v>
      </c>
      <c r="BT477" s="41">
        <f t="shared" si="123"/>
        <v>64</v>
      </c>
      <c r="BU477" s="41">
        <f t="shared" si="124"/>
        <v>100</v>
      </c>
      <c r="BV477" s="41">
        <f t="shared" si="125"/>
        <v>70</v>
      </c>
    </row>
    <row r="478" spans="2:74" x14ac:dyDescent="0.3">
      <c r="B478" s="12" t="s">
        <v>766</v>
      </c>
      <c r="C478" s="12">
        <v>307011174</v>
      </c>
      <c r="D478" s="12" t="s">
        <v>469</v>
      </c>
      <c r="E478" s="12" t="s">
        <v>101</v>
      </c>
      <c r="F478" s="12" t="s">
        <v>2711</v>
      </c>
      <c r="G478" s="12" t="s">
        <v>102</v>
      </c>
      <c r="H478" s="12" t="s">
        <v>86</v>
      </c>
      <c r="I478" s="28">
        <v>300000</v>
      </c>
      <c r="J478" s="28">
        <v>290000</v>
      </c>
      <c r="K478" s="28">
        <v>236500</v>
      </c>
      <c r="L478" s="28">
        <v>265000</v>
      </c>
      <c r="M478" s="28">
        <v>258000</v>
      </c>
      <c r="N478" s="28">
        <v>205000</v>
      </c>
      <c r="O478" s="29">
        <v>75</v>
      </c>
      <c r="P478" s="29">
        <v>85</v>
      </c>
      <c r="Q478" s="29">
        <v>112</v>
      </c>
      <c r="R478" s="28">
        <v>350</v>
      </c>
      <c r="S478" s="28">
        <v>300</v>
      </c>
      <c r="T478" s="30">
        <v>0.9</v>
      </c>
      <c r="U478" s="30">
        <v>-9.9999999999999978E-2</v>
      </c>
      <c r="V478" s="30">
        <v>1</v>
      </c>
      <c r="W478" s="30">
        <v>1</v>
      </c>
      <c r="X478" s="31">
        <v>6.0666666666666667E-2</v>
      </c>
      <c r="Y478" s="30">
        <v>0.3</v>
      </c>
      <c r="Z478" s="30">
        <v>-0.10000000000000003</v>
      </c>
      <c r="AA478" s="30">
        <v>0.4</v>
      </c>
      <c r="AB478" s="30">
        <v>0.4</v>
      </c>
      <c r="AC478" s="32">
        <v>0.27951699463327367</v>
      </c>
      <c r="AD478" s="30">
        <v>4.6074229884605549</v>
      </c>
      <c r="AE478" s="12">
        <v>246</v>
      </c>
      <c r="AF478" s="12">
        <v>259</v>
      </c>
      <c r="AG478" s="12">
        <v>310</v>
      </c>
      <c r="AH478" s="33">
        <v>4.7260940032414913</v>
      </c>
      <c r="AI478" s="34">
        <v>345000</v>
      </c>
      <c r="AJ478" s="34">
        <v>295000</v>
      </c>
      <c r="AK478" s="34">
        <v>257500</v>
      </c>
      <c r="AL478" s="35">
        <v>0.16949152542372881</v>
      </c>
      <c r="AM478" s="35">
        <v>0.33980582524271846</v>
      </c>
      <c r="AN478" s="12">
        <v>1.6</v>
      </c>
      <c r="AO478" s="33">
        <v>0.10000000000000009</v>
      </c>
      <c r="AP478" s="12">
        <v>1.5</v>
      </c>
      <c r="AQ478" s="32">
        <v>1.5384615384615385E-2</v>
      </c>
      <c r="AR478" s="34">
        <v>420</v>
      </c>
      <c r="AS478" s="34">
        <v>380</v>
      </c>
      <c r="AT478" s="31">
        <v>0.10526315789473684</v>
      </c>
      <c r="AU478" s="32">
        <v>0.44522535293620252</v>
      </c>
      <c r="AV478" s="36">
        <v>1252.1600000000001</v>
      </c>
      <c r="AW478" s="30">
        <v>0.67049999999999998</v>
      </c>
      <c r="AX478" s="30">
        <v>0.32950000000000002</v>
      </c>
      <c r="AY478" s="30">
        <v>0.95340000000000003</v>
      </c>
      <c r="AZ478" s="30">
        <v>1.9400000000000001E-2</v>
      </c>
      <c r="BA478" s="30">
        <v>0.42720000000000002</v>
      </c>
      <c r="BB478" s="30">
        <v>0.19939999999999999</v>
      </c>
      <c r="BC478" s="30">
        <v>0.2472</v>
      </c>
      <c r="BD478" s="37">
        <v>5</v>
      </c>
      <c r="BE478" s="29">
        <v>358</v>
      </c>
      <c r="BF478" s="38" t="s">
        <v>3190</v>
      </c>
      <c r="BG478" s="39">
        <v>149.58946013388299</v>
      </c>
      <c r="BH478" s="39">
        <v>-28.547409449548699</v>
      </c>
      <c r="BI478" s="40">
        <f t="shared" si="112"/>
        <v>100</v>
      </c>
      <c r="BJ478" s="40">
        <f t="shared" si="113"/>
        <v>90</v>
      </c>
      <c r="BK478" s="40">
        <f t="shared" si="114"/>
        <v>66</v>
      </c>
      <c r="BL478" s="40">
        <f t="shared" si="115"/>
        <v>1</v>
      </c>
      <c r="BM478" s="40">
        <f t="shared" si="116"/>
        <v>85</v>
      </c>
      <c r="BN478" s="40">
        <f t="shared" si="117"/>
        <v>9</v>
      </c>
      <c r="BO478" s="40">
        <f t="shared" si="118"/>
        <v>47</v>
      </c>
      <c r="BP478" s="40">
        <f t="shared" si="119"/>
        <v>84</v>
      </c>
      <c r="BQ478" s="41">
        <f t="shared" si="120"/>
        <v>100</v>
      </c>
      <c r="BR478" s="40">
        <f t="shared" si="121"/>
        <v>100</v>
      </c>
      <c r="BS478" s="41">
        <f t="shared" si="122"/>
        <v>81</v>
      </c>
      <c r="BT478" s="41">
        <f t="shared" si="123"/>
        <v>100</v>
      </c>
      <c r="BU478" s="41">
        <f t="shared" si="124"/>
        <v>50</v>
      </c>
      <c r="BV478" s="41">
        <f t="shared" si="125"/>
        <v>70</v>
      </c>
    </row>
    <row r="479" spans="2:74" x14ac:dyDescent="0.3">
      <c r="B479" s="12" t="s">
        <v>767</v>
      </c>
      <c r="C479" s="12">
        <v>307011178</v>
      </c>
      <c r="D479" s="12" t="s">
        <v>469</v>
      </c>
      <c r="E479" s="12" t="s">
        <v>101</v>
      </c>
      <c r="F479" s="12" t="s">
        <v>2711</v>
      </c>
      <c r="G479" s="12" t="s">
        <v>102</v>
      </c>
      <c r="H479" s="12" t="s">
        <v>86</v>
      </c>
      <c r="I479" s="28">
        <v>265000</v>
      </c>
      <c r="J479" s="28">
        <v>250000</v>
      </c>
      <c r="K479" s="28">
        <v>195000</v>
      </c>
      <c r="L479" s="28">
        <v>235000</v>
      </c>
      <c r="M479" s="28">
        <v>235000</v>
      </c>
      <c r="N479" s="28">
        <v>165000</v>
      </c>
      <c r="O479" s="29">
        <v>66</v>
      </c>
      <c r="P479" s="29">
        <v>63</v>
      </c>
      <c r="Q479" s="29">
        <v>54</v>
      </c>
      <c r="R479" s="28">
        <v>265</v>
      </c>
      <c r="S479" s="28">
        <v>337</v>
      </c>
      <c r="T479" s="30">
        <v>0.9</v>
      </c>
      <c r="U479" s="30">
        <v>0</v>
      </c>
      <c r="V479" s="30">
        <v>0.9</v>
      </c>
      <c r="W479" s="30">
        <v>0.6</v>
      </c>
      <c r="X479" s="31">
        <v>5.1999999999999998E-2</v>
      </c>
      <c r="Y479" s="30">
        <v>0.1</v>
      </c>
      <c r="Z479" s="30">
        <v>0.1</v>
      </c>
      <c r="AA479" s="30">
        <v>0</v>
      </c>
      <c r="AB479" s="30">
        <v>0.1</v>
      </c>
      <c r="AC479" s="32">
        <v>0.25037792894935751</v>
      </c>
      <c r="AD479" s="30">
        <v>4.8149601721030288</v>
      </c>
      <c r="AE479" s="12">
        <v>246</v>
      </c>
      <c r="AF479" s="12">
        <v>259</v>
      </c>
      <c r="AG479" s="12">
        <v>310</v>
      </c>
      <c r="AH479" s="33">
        <v>4.7260940032414913</v>
      </c>
      <c r="AI479" s="34">
        <v>345000</v>
      </c>
      <c r="AJ479" s="34">
        <v>295000</v>
      </c>
      <c r="AK479" s="34">
        <v>257500</v>
      </c>
      <c r="AL479" s="35">
        <v>0.16949152542372881</v>
      </c>
      <c r="AM479" s="35">
        <v>0.33980582524271846</v>
      </c>
      <c r="AN479" s="12">
        <v>1.6</v>
      </c>
      <c r="AO479" s="33">
        <v>0.10000000000000009</v>
      </c>
      <c r="AP479" s="12">
        <v>1.5</v>
      </c>
      <c r="AQ479" s="32">
        <v>1.5384615384615385E-2</v>
      </c>
      <c r="AR479" s="34">
        <v>420</v>
      </c>
      <c r="AS479" s="34">
        <v>380</v>
      </c>
      <c r="AT479" s="31">
        <v>0.10526315789473684</v>
      </c>
      <c r="AU479" s="32">
        <v>0.44522535293620252</v>
      </c>
      <c r="AV479" s="36">
        <v>1058.4000000000001</v>
      </c>
      <c r="AW479" s="30">
        <v>0.62460000000000004</v>
      </c>
      <c r="AX479" s="30">
        <v>0.37540000000000001</v>
      </c>
      <c r="AY479" s="30">
        <v>0.93430000000000002</v>
      </c>
      <c r="AZ479" s="30">
        <v>3.04E-2</v>
      </c>
      <c r="BA479" s="30">
        <v>0.5141</v>
      </c>
      <c r="BB479" s="30">
        <v>0.17299999999999999</v>
      </c>
      <c r="BC479" s="30">
        <v>0.19839999999999999</v>
      </c>
      <c r="BD479" s="37">
        <v>1</v>
      </c>
      <c r="BE479" s="29">
        <v>282</v>
      </c>
      <c r="BF479" s="38" t="s">
        <v>3191</v>
      </c>
      <c r="BG479" s="39">
        <v>150.16571056765099</v>
      </c>
      <c r="BH479" s="39">
        <v>-27.493413495137698</v>
      </c>
      <c r="BI479" s="40">
        <f t="shared" si="112"/>
        <v>100</v>
      </c>
      <c r="BJ479" s="40">
        <f t="shared" si="113"/>
        <v>90</v>
      </c>
      <c r="BK479" s="40">
        <f t="shared" si="114"/>
        <v>66</v>
      </c>
      <c r="BL479" s="40">
        <f t="shared" si="115"/>
        <v>1</v>
      </c>
      <c r="BM479" s="40">
        <f t="shared" si="116"/>
        <v>85</v>
      </c>
      <c r="BN479" s="40">
        <f t="shared" si="117"/>
        <v>9</v>
      </c>
      <c r="BO479" s="40">
        <f t="shared" si="118"/>
        <v>57</v>
      </c>
      <c r="BP479" s="40">
        <f t="shared" si="119"/>
        <v>100</v>
      </c>
      <c r="BQ479" s="41">
        <f t="shared" si="120"/>
        <v>100</v>
      </c>
      <c r="BR479" s="40">
        <f t="shared" si="121"/>
        <v>100</v>
      </c>
      <c r="BS479" s="41">
        <f t="shared" si="122"/>
        <v>100</v>
      </c>
      <c r="BT479" s="41">
        <f t="shared" si="123"/>
        <v>100</v>
      </c>
      <c r="BU479" s="41">
        <f t="shared" si="124"/>
        <v>10</v>
      </c>
      <c r="BV479" s="41">
        <f t="shared" si="125"/>
        <v>70</v>
      </c>
    </row>
    <row r="480" spans="2:74" x14ac:dyDescent="0.3">
      <c r="B480" s="12" t="s">
        <v>768</v>
      </c>
      <c r="C480" s="12">
        <v>310031288</v>
      </c>
      <c r="D480" s="12" t="s">
        <v>551</v>
      </c>
      <c r="E480" s="12" t="s">
        <v>549</v>
      </c>
      <c r="F480" s="12" t="s">
        <v>2813</v>
      </c>
      <c r="G480" s="12" t="s">
        <v>102</v>
      </c>
      <c r="H480" s="12" t="s">
        <v>86</v>
      </c>
      <c r="I480" s="28">
        <v>899000</v>
      </c>
      <c r="J480" s="28">
        <v>893850</v>
      </c>
      <c r="K480" s="28">
        <v>839000</v>
      </c>
      <c r="L480" s="28">
        <v>859250</v>
      </c>
      <c r="M480" s="28">
        <v>870000</v>
      </c>
      <c r="N480" s="28">
        <v>860000</v>
      </c>
      <c r="O480" s="29">
        <v>29</v>
      </c>
      <c r="P480" s="29">
        <v>28</v>
      </c>
      <c r="Q480" s="29">
        <v>34</v>
      </c>
      <c r="R480" s="28">
        <v>535</v>
      </c>
      <c r="S480" s="28">
        <v>550</v>
      </c>
      <c r="T480" s="30">
        <v>2.8</v>
      </c>
      <c r="U480" s="30">
        <v>-0.10000000000000009</v>
      </c>
      <c r="V480" s="30">
        <v>2.9</v>
      </c>
      <c r="W480" s="30">
        <v>2.6</v>
      </c>
      <c r="X480" s="31">
        <v>3.0945494994438265E-2</v>
      </c>
      <c r="Y480" s="30">
        <v>1.5</v>
      </c>
      <c r="Z480" s="30">
        <v>0.19999999999999996</v>
      </c>
      <c r="AA480" s="30">
        <v>1.3</v>
      </c>
      <c r="AB480" s="30">
        <v>1.9</v>
      </c>
      <c r="AC480" s="32">
        <v>0.21267968451850905</v>
      </c>
      <c r="AD480" s="30">
        <v>6.8727187772156597</v>
      </c>
      <c r="AE480" s="12">
        <v>573</v>
      </c>
      <c r="AF480" s="12">
        <v>529</v>
      </c>
      <c r="AG480" s="12">
        <v>430</v>
      </c>
      <c r="AH480" s="33">
        <v>3.4842578710644676</v>
      </c>
      <c r="AI480" s="34">
        <v>680000</v>
      </c>
      <c r="AJ480" s="34">
        <v>561000</v>
      </c>
      <c r="AK480" s="34">
        <v>505000</v>
      </c>
      <c r="AL480" s="35">
        <v>0.21212121212121213</v>
      </c>
      <c r="AM480" s="35">
        <v>0.34653465346534651</v>
      </c>
      <c r="AN480" s="12">
        <v>4.0999999999999996</v>
      </c>
      <c r="AO480" s="33">
        <v>0.19999999999999973</v>
      </c>
      <c r="AP480" s="12">
        <v>3.9</v>
      </c>
      <c r="AQ480" s="32">
        <v>0.12666666666666665</v>
      </c>
      <c r="AR480" s="34">
        <v>540</v>
      </c>
      <c r="AS480" s="34">
        <v>490</v>
      </c>
      <c r="AT480" s="31">
        <v>0.10204081632653061</v>
      </c>
      <c r="AU480" s="32">
        <v>0.43173003932537762</v>
      </c>
      <c r="AV480" s="36">
        <v>2515.5200000000004</v>
      </c>
      <c r="AW480" s="30">
        <v>0.83120000000000005</v>
      </c>
      <c r="AX480" s="30">
        <v>0.16880000000000001</v>
      </c>
      <c r="AY480" s="30">
        <v>0.96550000000000002</v>
      </c>
      <c r="AZ480" s="30">
        <v>2.9899999999999999E-2</v>
      </c>
      <c r="BA480" s="30">
        <v>0.31690000000000002</v>
      </c>
      <c r="BB480" s="30">
        <v>0.50290000000000001</v>
      </c>
      <c r="BC480" s="30">
        <v>0.1588</v>
      </c>
      <c r="BD480" s="37">
        <v>3</v>
      </c>
      <c r="BE480" s="29">
        <v>32</v>
      </c>
      <c r="BF480" s="38" t="s">
        <v>3192</v>
      </c>
      <c r="BG480" s="39">
        <v>152.71124218832099</v>
      </c>
      <c r="BH480" s="39">
        <v>-27.5362009221177</v>
      </c>
      <c r="BI480" s="40">
        <f t="shared" si="112"/>
        <v>70</v>
      </c>
      <c r="BJ480" s="40">
        <f t="shared" si="113"/>
        <v>49</v>
      </c>
      <c r="BK480" s="40">
        <f t="shared" si="114"/>
        <v>82</v>
      </c>
      <c r="BL480" s="40">
        <f t="shared" si="115"/>
        <v>1</v>
      </c>
      <c r="BM480" s="40">
        <f t="shared" si="116"/>
        <v>100</v>
      </c>
      <c r="BN480" s="40">
        <f t="shared" si="117"/>
        <v>100</v>
      </c>
      <c r="BO480" s="40">
        <f t="shared" si="118"/>
        <v>100</v>
      </c>
      <c r="BP480" s="40">
        <f t="shared" si="119"/>
        <v>60</v>
      </c>
      <c r="BQ480" s="41">
        <f t="shared" si="120"/>
        <v>54</v>
      </c>
      <c r="BR480" s="40">
        <f t="shared" si="121"/>
        <v>81</v>
      </c>
      <c r="BS480" s="41">
        <f t="shared" si="122"/>
        <v>100</v>
      </c>
      <c r="BT480" s="41">
        <f t="shared" si="123"/>
        <v>92</v>
      </c>
      <c r="BU480" s="41">
        <f t="shared" si="124"/>
        <v>30</v>
      </c>
      <c r="BV480" s="41">
        <f t="shared" si="125"/>
        <v>70</v>
      </c>
    </row>
    <row r="481" spans="2:74" x14ac:dyDescent="0.3">
      <c r="B481" s="12" t="s">
        <v>769</v>
      </c>
      <c r="C481" s="12">
        <v>317011451</v>
      </c>
      <c r="D481" s="12" t="s">
        <v>561</v>
      </c>
      <c r="E481" s="12" t="s">
        <v>561</v>
      </c>
      <c r="F481" s="12" t="s">
        <v>2711</v>
      </c>
      <c r="G481" s="12" t="s">
        <v>102</v>
      </c>
      <c r="H481" s="12" t="s">
        <v>86</v>
      </c>
      <c r="I481" s="28">
        <v>769000</v>
      </c>
      <c r="J481" s="28">
        <v>749000</v>
      </c>
      <c r="K481" s="28">
        <v>665000</v>
      </c>
      <c r="L481" s="28">
        <v>725000</v>
      </c>
      <c r="M481" s="28">
        <v>720000</v>
      </c>
      <c r="N481" s="28">
        <v>648000</v>
      </c>
      <c r="O481" s="29">
        <v>53</v>
      </c>
      <c r="P481" s="29">
        <v>51</v>
      </c>
      <c r="Q481" s="29">
        <v>55</v>
      </c>
      <c r="R481" s="28">
        <v>600</v>
      </c>
      <c r="S481" s="28">
        <v>500</v>
      </c>
      <c r="T481" s="30">
        <v>1.8</v>
      </c>
      <c r="U481" s="30">
        <v>-9.9999999999999867E-2</v>
      </c>
      <c r="V481" s="30">
        <v>1.9</v>
      </c>
      <c r="W481" s="30">
        <v>2.1</v>
      </c>
      <c r="X481" s="31">
        <v>4.0572171651495452E-2</v>
      </c>
      <c r="Y481" s="30">
        <v>0.9</v>
      </c>
      <c r="Z481" s="30">
        <v>0</v>
      </c>
      <c r="AA481" s="30">
        <v>0.9</v>
      </c>
      <c r="AB481" s="30">
        <v>0.9</v>
      </c>
      <c r="AC481" s="32">
        <v>0.31699070160608617</v>
      </c>
      <c r="AD481" s="30">
        <v>7.8130079979192404</v>
      </c>
      <c r="AE481" s="12">
        <v>594</v>
      </c>
      <c r="AF481" s="12">
        <v>483</v>
      </c>
      <c r="AG481" s="12">
        <v>522</v>
      </c>
      <c r="AH481" s="33">
        <v>3.1578947368421053</v>
      </c>
      <c r="AI481" s="34">
        <v>660000</v>
      </c>
      <c r="AJ481" s="34">
        <v>590000</v>
      </c>
      <c r="AK481" s="34">
        <v>523000</v>
      </c>
      <c r="AL481" s="35">
        <v>0.11864406779661017</v>
      </c>
      <c r="AM481" s="35">
        <v>0.26195028680688337</v>
      </c>
      <c r="AN481" s="12">
        <v>3.5</v>
      </c>
      <c r="AO481" s="33">
        <v>0</v>
      </c>
      <c r="AP481" s="12">
        <v>3.5</v>
      </c>
      <c r="AQ481" s="32">
        <v>8.4357541899441349E-2</v>
      </c>
      <c r="AR481" s="34">
        <v>530</v>
      </c>
      <c r="AS481" s="34">
        <v>490</v>
      </c>
      <c r="AT481" s="31">
        <v>8.1632653061224483E-2</v>
      </c>
      <c r="AU481" s="32">
        <v>0.37299773250600843</v>
      </c>
      <c r="AV481" s="36">
        <v>1892.8000000000002</v>
      </c>
      <c r="AW481" s="30">
        <v>0.80079999999999996</v>
      </c>
      <c r="AX481" s="30">
        <v>0.19919999999999999</v>
      </c>
      <c r="AY481" s="30">
        <v>0.95960000000000001</v>
      </c>
      <c r="AZ481" s="30">
        <v>2.6200000000000001E-2</v>
      </c>
      <c r="BA481" s="30">
        <v>0.36599999999999999</v>
      </c>
      <c r="BB481" s="30">
        <v>0.4617</v>
      </c>
      <c r="BC481" s="30">
        <v>0.1409</v>
      </c>
      <c r="BD481" s="37">
        <v>3.5</v>
      </c>
      <c r="BE481" s="29">
        <v>90</v>
      </c>
      <c r="BF481" s="38" t="s">
        <v>3193</v>
      </c>
      <c r="BG481" s="39">
        <v>152.14119433400401</v>
      </c>
      <c r="BH481" s="39">
        <v>-27.676901974585899</v>
      </c>
      <c r="BI481" s="40">
        <f t="shared" si="112"/>
        <v>87</v>
      </c>
      <c r="BJ481" s="40">
        <f t="shared" si="113"/>
        <v>59</v>
      </c>
      <c r="BK481" s="40">
        <f t="shared" si="114"/>
        <v>86</v>
      </c>
      <c r="BL481" s="40">
        <f t="shared" si="115"/>
        <v>1</v>
      </c>
      <c r="BM481" s="40">
        <f t="shared" si="116"/>
        <v>60</v>
      </c>
      <c r="BN481" s="40">
        <f t="shared" si="117"/>
        <v>100</v>
      </c>
      <c r="BO481" s="40">
        <f t="shared" si="118"/>
        <v>88</v>
      </c>
      <c r="BP481" s="40">
        <f t="shared" si="119"/>
        <v>71</v>
      </c>
      <c r="BQ481" s="41">
        <f t="shared" si="120"/>
        <v>85</v>
      </c>
      <c r="BR481" s="40">
        <f t="shared" si="121"/>
        <v>72</v>
      </c>
      <c r="BS481" s="41">
        <f t="shared" si="122"/>
        <v>56</v>
      </c>
      <c r="BT481" s="41">
        <f t="shared" si="123"/>
        <v>100</v>
      </c>
      <c r="BU481" s="41">
        <f t="shared" si="124"/>
        <v>35</v>
      </c>
      <c r="BV481" s="41">
        <f t="shared" si="125"/>
        <v>70</v>
      </c>
    </row>
    <row r="482" spans="2:74" x14ac:dyDescent="0.3">
      <c r="B482" s="12" t="s">
        <v>770</v>
      </c>
      <c r="C482" s="12">
        <v>318011461</v>
      </c>
      <c r="D482" s="12" t="s">
        <v>771</v>
      </c>
      <c r="E482" s="12" t="s">
        <v>772</v>
      </c>
      <c r="F482" s="12" t="s">
        <v>2711</v>
      </c>
      <c r="G482" s="12" t="s">
        <v>102</v>
      </c>
      <c r="H482" s="12" t="s">
        <v>86</v>
      </c>
      <c r="I482" s="28">
        <v>310000</v>
      </c>
      <c r="J482" s="28">
        <v>299000</v>
      </c>
      <c r="K482" s="28">
        <v>270000</v>
      </c>
      <c r="L482" s="28">
        <v>290000</v>
      </c>
      <c r="M482" s="28">
        <v>260000</v>
      </c>
      <c r="N482" s="28">
        <v>220000</v>
      </c>
      <c r="O482" s="29">
        <v>69</v>
      </c>
      <c r="P482" s="29">
        <v>76</v>
      </c>
      <c r="Q482" s="29">
        <v>72</v>
      </c>
      <c r="R482" s="28">
        <v>350</v>
      </c>
      <c r="S482" s="28">
        <v>300</v>
      </c>
      <c r="T482" s="30">
        <v>1.1000000000000001</v>
      </c>
      <c r="U482" s="30">
        <v>-9.9999999999999867E-2</v>
      </c>
      <c r="V482" s="30">
        <v>1.2</v>
      </c>
      <c r="W482" s="30">
        <v>1.2</v>
      </c>
      <c r="X482" s="31">
        <v>5.8709677419354837E-2</v>
      </c>
      <c r="Y482" s="30">
        <v>0</v>
      </c>
      <c r="Z482" s="30">
        <v>0</v>
      </c>
      <c r="AA482" s="30">
        <v>0</v>
      </c>
      <c r="AB482" s="30">
        <v>0.1</v>
      </c>
      <c r="AC482" s="32">
        <v>0.21976090014064698</v>
      </c>
      <c r="AD482" s="30">
        <v>3.7431801672308</v>
      </c>
      <c r="AE482" s="12">
        <v>224</v>
      </c>
      <c r="AF482" s="12">
        <v>271</v>
      </c>
      <c r="AG482" s="12">
        <v>434</v>
      </c>
      <c r="AH482" s="33">
        <v>5.0362694300518136</v>
      </c>
      <c r="AI482" s="34">
        <v>294000</v>
      </c>
      <c r="AJ482" s="34">
        <v>250000</v>
      </c>
      <c r="AK482" s="34">
        <v>240000</v>
      </c>
      <c r="AL482" s="35">
        <v>0.17599999999999999</v>
      </c>
      <c r="AM482" s="35">
        <v>0.22500000000000001</v>
      </c>
      <c r="AN482" s="12">
        <v>1.8</v>
      </c>
      <c r="AO482" s="33">
        <v>0.19999999999999996</v>
      </c>
      <c r="AP482" s="12">
        <v>1.6</v>
      </c>
      <c r="AQ482" s="32">
        <v>2.2499999999999999E-2</v>
      </c>
      <c r="AR482" s="34">
        <v>390</v>
      </c>
      <c r="AS482" s="34">
        <v>350</v>
      </c>
      <c r="AT482" s="31">
        <v>0.11428571428571428</v>
      </c>
      <c r="AU482" s="32">
        <v>0.32011340207358002</v>
      </c>
      <c r="AV482" s="36">
        <v>1592.64</v>
      </c>
      <c r="AW482" s="30">
        <v>0.72099999999999997</v>
      </c>
      <c r="AX482" s="30">
        <v>0.27900000000000003</v>
      </c>
      <c r="AY482" s="30">
        <v>0.95089999999999997</v>
      </c>
      <c r="AZ482" s="30">
        <v>2.18E-2</v>
      </c>
      <c r="BA482" s="30">
        <v>0.46910000000000002</v>
      </c>
      <c r="BB482" s="30">
        <v>0.27960000000000002</v>
      </c>
      <c r="BC482" s="30">
        <v>0.19539999999999999</v>
      </c>
      <c r="BD482" s="37">
        <v>6</v>
      </c>
      <c r="BE482" s="29">
        <v>1033</v>
      </c>
      <c r="BF482" s="38" t="s">
        <v>3194</v>
      </c>
      <c r="BG482" s="39">
        <v>147.216205413117</v>
      </c>
      <c r="BH482" s="39">
        <v>-19.852410889998701</v>
      </c>
      <c r="BI482" s="40">
        <f t="shared" si="112"/>
        <v>98</v>
      </c>
      <c r="BJ482" s="40">
        <f t="shared" si="113"/>
        <v>87</v>
      </c>
      <c r="BK482" s="40">
        <f t="shared" si="114"/>
        <v>62</v>
      </c>
      <c r="BL482" s="40">
        <f t="shared" si="115"/>
        <v>1</v>
      </c>
      <c r="BM482" s="40">
        <f t="shared" si="116"/>
        <v>88</v>
      </c>
      <c r="BN482" s="40">
        <f t="shared" si="117"/>
        <v>20</v>
      </c>
      <c r="BO482" s="40">
        <f t="shared" si="118"/>
        <v>1</v>
      </c>
      <c r="BP482" s="40">
        <f t="shared" si="119"/>
        <v>93</v>
      </c>
      <c r="BQ482" s="41">
        <f t="shared" si="120"/>
        <v>100</v>
      </c>
      <c r="BR482" s="40">
        <f t="shared" si="121"/>
        <v>100</v>
      </c>
      <c r="BS482" s="41">
        <f t="shared" si="122"/>
        <v>100</v>
      </c>
      <c r="BT482" s="41">
        <f t="shared" si="123"/>
        <v>100</v>
      </c>
      <c r="BU482" s="41">
        <f t="shared" si="124"/>
        <v>60</v>
      </c>
      <c r="BV482" s="41">
        <f t="shared" si="125"/>
        <v>70</v>
      </c>
    </row>
    <row r="483" spans="2:74" x14ac:dyDescent="0.3">
      <c r="B483" s="12" t="s">
        <v>773</v>
      </c>
      <c r="C483" s="12">
        <v>319021509</v>
      </c>
      <c r="D483" s="12" t="s">
        <v>168</v>
      </c>
      <c r="E483" s="12" t="s">
        <v>169</v>
      </c>
      <c r="F483" s="12" t="s">
        <v>2711</v>
      </c>
      <c r="G483" s="12" t="s">
        <v>102</v>
      </c>
      <c r="H483" s="12" t="s">
        <v>86</v>
      </c>
      <c r="I483" s="28">
        <v>479000</v>
      </c>
      <c r="J483" s="28">
        <v>460000</v>
      </c>
      <c r="K483" s="28">
        <v>375000</v>
      </c>
      <c r="L483" s="28">
        <v>420000</v>
      </c>
      <c r="M483" s="28">
        <v>380000</v>
      </c>
      <c r="N483" s="28">
        <v>347000</v>
      </c>
      <c r="O483" s="29">
        <v>65</v>
      </c>
      <c r="P483" s="29">
        <v>71</v>
      </c>
      <c r="Q483" s="29">
        <v>69</v>
      </c>
      <c r="R483" s="28">
        <v>465</v>
      </c>
      <c r="S483" s="28">
        <v>395</v>
      </c>
      <c r="T483" s="30">
        <v>1.2</v>
      </c>
      <c r="U483" s="30">
        <v>0</v>
      </c>
      <c r="V483" s="30">
        <v>1.2</v>
      </c>
      <c r="W483" s="30">
        <v>1.3</v>
      </c>
      <c r="X483" s="31">
        <v>5.0480167014613782E-2</v>
      </c>
      <c r="Y483" s="30">
        <v>0.5</v>
      </c>
      <c r="Z483" s="30">
        <v>-9.9999999999999978E-2</v>
      </c>
      <c r="AA483" s="30">
        <v>0.6</v>
      </c>
      <c r="AB483" s="30">
        <v>0.7</v>
      </c>
      <c r="AC483" s="32">
        <v>0.47019090762012611</v>
      </c>
      <c r="AD483" s="30">
        <v>9.3143690963623005</v>
      </c>
      <c r="AE483" s="12">
        <v>325</v>
      </c>
      <c r="AF483" s="12">
        <v>322</v>
      </c>
      <c r="AG483" s="12">
        <v>296</v>
      </c>
      <c r="AH483" s="33">
        <v>5.9909774436090224</v>
      </c>
      <c r="AI483" s="34">
        <v>390000</v>
      </c>
      <c r="AJ483" s="34">
        <v>349000</v>
      </c>
      <c r="AK483" s="34">
        <v>307500</v>
      </c>
      <c r="AL483" s="35">
        <v>0.1174785100286533</v>
      </c>
      <c r="AM483" s="35">
        <v>0.26829268292682928</v>
      </c>
      <c r="AN483" s="12">
        <v>1.5</v>
      </c>
      <c r="AO483" s="33">
        <v>0</v>
      </c>
      <c r="AP483" s="12">
        <v>1.5</v>
      </c>
      <c r="AQ483" s="32">
        <v>7.3333333333333334E-2</v>
      </c>
      <c r="AR483" s="34">
        <v>450</v>
      </c>
      <c r="AS483" s="34">
        <v>440</v>
      </c>
      <c r="AT483" s="31">
        <v>2.2727272727272728E-2</v>
      </c>
      <c r="AU483" s="32">
        <v>0.38837851741052876</v>
      </c>
      <c r="AV483" s="36">
        <v>988.96000000000015</v>
      </c>
      <c r="AW483" s="30">
        <v>0.6391</v>
      </c>
      <c r="AX483" s="30">
        <v>0.3609</v>
      </c>
      <c r="AY483" s="30">
        <v>0.93959999999999999</v>
      </c>
      <c r="AZ483" s="30">
        <v>5.7000000000000002E-3</v>
      </c>
      <c r="BA483" s="30">
        <v>0.49790000000000001</v>
      </c>
      <c r="BB483" s="30">
        <v>0.26300000000000001</v>
      </c>
      <c r="BC483" s="30">
        <v>0.19520000000000001</v>
      </c>
      <c r="BD483" s="37">
        <v>3</v>
      </c>
      <c r="BE483" s="29">
        <v>138</v>
      </c>
      <c r="BF483" s="38" t="s">
        <v>3195</v>
      </c>
      <c r="BG483" s="39">
        <v>151.98399962520801</v>
      </c>
      <c r="BH483" s="39">
        <v>-26.652317652485301</v>
      </c>
      <c r="BI483" s="40">
        <f t="shared" si="112"/>
        <v>97</v>
      </c>
      <c r="BJ483" s="40">
        <f t="shared" si="113"/>
        <v>92</v>
      </c>
      <c r="BK483" s="40">
        <f t="shared" si="114"/>
        <v>51</v>
      </c>
      <c r="BL483" s="40">
        <f t="shared" si="115"/>
        <v>1</v>
      </c>
      <c r="BM483" s="40">
        <f t="shared" si="116"/>
        <v>59</v>
      </c>
      <c r="BN483" s="40">
        <f t="shared" si="117"/>
        <v>97</v>
      </c>
      <c r="BO483" s="40">
        <f t="shared" si="118"/>
        <v>79</v>
      </c>
      <c r="BP483" s="40">
        <f t="shared" si="119"/>
        <v>100</v>
      </c>
      <c r="BQ483" s="41">
        <f t="shared" si="120"/>
        <v>100</v>
      </c>
      <c r="BR483" s="40">
        <f t="shared" si="121"/>
        <v>57</v>
      </c>
      <c r="BS483" s="41">
        <f t="shared" si="122"/>
        <v>1</v>
      </c>
      <c r="BT483" s="41">
        <f t="shared" si="123"/>
        <v>100</v>
      </c>
      <c r="BU483" s="41">
        <f t="shared" si="124"/>
        <v>30</v>
      </c>
      <c r="BV483" s="41">
        <f t="shared" si="125"/>
        <v>70</v>
      </c>
    </row>
    <row r="484" spans="2:74" x14ac:dyDescent="0.3">
      <c r="B484" s="12" t="s">
        <v>774</v>
      </c>
      <c r="C484" s="12">
        <v>402051049</v>
      </c>
      <c r="D484" s="12" t="s">
        <v>408</v>
      </c>
      <c r="E484" s="12" t="s">
        <v>206</v>
      </c>
      <c r="F484" s="12" t="s">
        <v>2084</v>
      </c>
      <c r="G484" s="12" t="s">
        <v>106</v>
      </c>
      <c r="H484" s="12" t="s">
        <v>86</v>
      </c>
      <c r="I484" s="28">
        <v>839000</v>
      </c>
      <c r="J484" s="28">
        <v>837000</v>
      </c>
      <c r="K484" s="28">
        <v>719000</v>
      </c>
      <c r="L484" s="28">
        <v>867000</v>
      </c>
      <c r="M484" s="28">
        <v>863500</v>
      </c>
      <c r="N484" s="28">
        <v>720000</v>
      </c>
      <c r="O484" s="29">
        <v>28</v>
      </c>
      <c r="P484" s="29">
        <v>28</v>
      </c>
      <c r="Q484" s="29">
        <v>22</v>
      </c>
      <c r="R484" s="28">
        <v>600</v>
      </c>
      <c r="S484" s="28">
        <v>550</v>
      </c>
      <c r="T484" s="30">
        <v>2.5</v>
      </c>
      <c r="U484" s="30">
        <v>0.10000000000000009</v>
      </c>
      <c r="V484" s="30">
        <v>2.4</v>
      </c>
      <c r="W484" s="30">
        <v>2.2000000000000002</v>
      </c>
      <c r="X484" s="31">
        <v>3.7187127532777114E-2</v>
      </c>
      <c r="Y484" s="30">
        <v>1.5</v>
      </c>
      <c r="Z484" s="30">
        <v>-0.30000000000000004</v>
      </c>
      <c r="AA484" s="30">
        <v>1.8</v>
      </c>
      <c r="AB484" s="30">
        <v>1.7</v>
      </c>
      <c r="AC484" s="32">
        <v>0.32002048131080385</v>
      </c>
      <c r="AD484" s="30">
        <v>8.6056789685821933</v>
      </c>
      <c r="AE484" s="12">
        <v>277</v>
      </c>
      <c r="AF484" s="12">
        <v>188</v>
      </c>
      <c r="AG484" s="12">
        <v>172</v>
      </c>
      <c r="AH484" s="33">
        <v>2.7317073170731709</v>
      </c>
      <c r="AI484" s="34">
        <v>790000</v>
      </c>
      <c r="AJ484" s="34">
        <v>700000</v>
      </c>
      <c r="AK484" s="34">
        <v>632000</v>
      </c>
      <c r="AL484" s="35">
        <v>0.12857142857142856</v>
      </c>
      <c r="AM484" s="35">
        <v>0.25</v>
      </c>
      <c r="AN484" s="12">
        <v>2.8</v>
      </c>
      <c r="AO484" s="33">
        <v>0</v>
      </c>
      <c r="AP484" s="12">
        <v>2.8</v>
      </c>
      <c r="AQ484" s="32">
        <v>0.11208053691275169</v>
      </c>
      <c r="AR484" s="34">
        <v>600</v>
      </c>
      <c r="AS484" s="34">
        <v>550</v>
      </c>
      <c r="AT484" s="31">
        <v>9.0909090909090912E-2</v>
      </c>
      <c r="AU484" s="32">
        <v>0.38959654272454697</v>
      </c>
      <c r="AV484" s="36">
        <v>1874.88</v>
      </c>
      <c r="AW484" s="30">
        <v>0.74519999999999997</v>
      </c>
      <c r="AX484" s="30">
        <v>0.25480000000000003</v>
      </c>
      <c r="AY484" s="30">
        <v>0.8508</v>
      </c>
      <c r="AZ484" s="30">
        <v>0.1457</v>
      </c>
      <c r="BA484" s="30">
        <v>0.33429999999999999</v>
      </c>
      <c r="BB484" s="30">
        <v>0.41499999999999998</v>
      </c>
      <c r="BC484" s="30">
        <v>0.18179999999999999</v>
      </c>
      <c r="BD484" s="37">
        <v>5</v>
      </c>
      <c r="BE484" s="29">
        <v>22</v>
      </c>
      <c r="BF484" s="38" t="s">
        <v>3196</v>
      </c>
      <c r="BG484" s="39">
        <v>138.753357975298</v>
      </c>
      <c r="BH484" s="39">
        <v>-34.765724905220601</v>
      </c>
      <c r="BI484" s="40">
        <f t="shared" si="112"/>
        <v>75</v>
      </c>
      <c r="BJ484" s="40">
        <f t="shared" si="113"/>
        <v>70</v>
      </c>
      <c r="BK484" s="40">
        <f t="shared" si="114"/>
        <v>91</v>
      </c>
      <c r="BL484" s="40">
        <f t="shared" si="115"/>
        <v>1</v>
      </c>
      <c r="BM484" s="40">
        <f t="shared" si="116"/>
        <v>65</v>
      </c>
      <c r="BN484" s="40">
        <f t="shared" si="117"/>
        <v>100</v>
      </c>
      <c r="BO484" s="40">
        <f t="shared" si="118"/>
        <v>100</v>
      </c>
      <c r="BP484" s="40">
        <f t="shared" si="119"/>
        <v>64</v>
      </c>
      <c r="BQ484" s="41">
        <f t="shared" si="120"/>
        <v>74</v>
      </c>
      <c r="BR484" s="40">
        <f t="shared" si="121"/>
        <v>64</v>
      </c>
      <c r="BS484" s="41">
        <f t="shared" si="122"/>
        <v>54</v>
      </c>
      <c r="BT484" s="41">
        <f t="shared" si="123"/>
        <v>92</v>
      </c>
      <c r="BU484" s="41">
        <f t="shared" si="124"/>
        <v>50</v>
      </c>
      <c r="BV484" s="41">
        <f t="shared" si="125"/>
        <v>70</v>
      </c>
    </row>
    <row r="485" spans="2:74" x14ac:dyDescent="0.3">
      <c r="B485" s="12" t="s">
        <v>775</v>
      </c>
      <c r="C485" s="12">
        <v>403021060</v>
      </c>
      <c r="D485" s="12" t="s">
        <v>565</v>
      </c>
      <c r="E485" s="12" t="s">
        <v>172</v>
      </c>
      <c r="F485" s="12" t="s">
        <v>2084</v>
      </c>
      <c r="G485" s="12" t="s">
        <v>106</v>
      </c>
      <c r="H485" s="12" t="s">
        <v>86</v>
      </c>
      <c r="I485" s="28">
        <v>1004980</v>
      </c>
      <c r="J485" s="28">
        <v>1018605</v>
      </c>
      <c r="K485" s="28">
        <v>890000</v>
      </c>
      <c r="L485" s="28">
        <v>985000</v>
      </c>
      <c r="M485" s="28">
        <v>990000</v>
      </c>
      <c r="N485" s="28">
        <v>875000</v>
      </c>
      <c r="O485" s="29">
        <v>19</v>
      </c>
      <c r="P485" s="29">
        <v>19</v>
      </c>
      <c r="Q485" s="29">
        <v>19</v>
      </c>
      <c r="R485" s="28">
        <v>630</v>
      </c>
      <c r="S485" s="28">
        <v>580</v>
      </c>
      <c r="T485" s="30">
        <v>3.1</v>
      </c>
      <c r="U485" s="30">
        <v>0.20000000000000018</v>
      </c>
      <c r="V485" s="30">
        <v>2.9</v>
      </c>
      <c r="W485" s="30">
        <v>2.8</v>
      </c>
      <c r="X485" s="31">
        <v>3.2597663635097217E-2</v>
      </c>
      <c r="Y485" s="30">
        <v>2.5</v>
      </c>
      <c r="Z485" s="30">
        <v>0.20000000000000018</v>
      </c>
      <c r="AA485" s="30">
        <v>2.2999999999999998</v>
      </c>
      <c r="AB485" s="30">
        <v>2.2999999999999998</v>
      </c>
      <c r="AC485" s="32">
        <v>0.30889621087314661</v>
      </c>
      <c r="AD485" s="30">
        <v>9.4760230159735919</v>
      </c>
      <c r="AE485" s="12">
        <v>197</v>
      </c>
      <c r="AF485" s="12">
        <v>157</v>
      </c>
      <c r="AG485" s="12">
        <v>150</v>
      </c>
      <c r="AH485" s="33">
        <v>2.3456090651558075</v>
      </c>
      <c r="AI485" s="34">
        <v>890000</v>
      </c>
      <c r="AJ485" s="34">
        <v>790000</v>
      </c>
      <c r="AK485" s="34">
        <v>726000</v>
      </c>
      <c r="AL485" s="35">
        <v>0.12658227848101267</v>
      </c>
      <c r="AM485" s="35">
        <v>0.22589531680440772</v>
      </c>
      <c r="AN485" s="12">
        <v>2.7</v>
      </c>
      <c r="AO485" s="33">
        <v>0</v>
      </c>
      <c r="AP485" s="12">
        <v>2.7</v>
      </c>
      <c r="AQ485" s="32">
        <v>0.10124364047484455</v>
      </c>
      <c r="AR485" s="34">
        <v>630</v>
      </c>
      <c r="AS485" s="34">
        <v>580</v>
      </c>
      <c r="AT485" s="31">
        <v>8.6206896551724144E-2</v>
      </c>
      <c r="AU485" s="32">
        <v>0.34186940232240692</v>
      </c>
      <c r="AV485" s="36">
        <v>2039.5200000000002</v>
      </c>
      <c r="AW485" s="30">
        <v>0.75319999999999998</v>
      </c>
      <c r="AX485" s="30">
        <v>0.24679999999999999</v>
      </c>
      <c r="AY485" s="30">
        <v>0.92810000000000004</v>
      </c>
      <c r="AZ485" s="30">
        <v>0.06</v>
      </c>
      <c r="BA485" s="30">
        <v>0.39610000000000001</v>
      </c>
      <c r="BB485" s="30">
        <v>0.43490000000000001</v>
      </c>
      <c r="BC485" s="30">
        <v>0.1492</v>
      </c>
      <c r="BD485" s="37">
        <v>8</v>
      </c>
      <c r="BE485" s="29">
        <v>15</v>
      </c>
      <c r="BF485" s="38" t="s">
        <v>3197</v>
      </c>
      <c r="BG485" s="39">
        <v>138.53497919473699</v>
      </c>
      <c r="BH485" s="39">
        <v>-35.0433833966961</v>
      </c>
      <c r="BI485" s="40">
        <f t="shared" si="112"/>
        <v>65</v>
      </c>
      <c r="BJ485" s="40">
        <f t="shared" si="113"/>
        <v>72</v>
      </c>
      <c r="BK485" s="40">
        <f t="shared" si="114"/>
        <v>96</v>
      </c>
      <c r="BL485" s="40">
        <f t="shared" si="115"/>
        <v>1</v>
      </c>
      <c r="BM485" s="40">
        <f t="shared" si="116"/>
        <v>64</v>
      </c>
      <c r="BN485" s="40">
        <f t="shared" si="117"/>
        <v>100</v>
      </c>
      <c r="BO485" s="40">
        <f t="shared" si="118"/>
        <v>100</v>
      </c>
      <c r="BP485" s="40">
        <f t="shared" si="119"/>
        <v>77</v>
      </c>
      <c r="BQ485" s="41">
        <f t="shared" si="120"/>
        <v>59</v>
      </c>
      <c r="BR485" s="40">
        <f t="shared" si="121"/>
        <v>56</v>
      </c>
      <c r="BS485" s="41">
        <f t="shared" si="122"/>
        <v>61</v>
      </c>
      <c r="BT485" s="41">
        <f t="shared" si="123"/>
        <v>75</v>
      </c>
      <c r="BU485" s="41">
        <f t="shared" si="124"/>
        <v>80</v>
      </c>
      <c r="BV485" s="41">
        <f t="shared" si="125"/>
        <v>70</v>
      </c>
    </row>
    <row r="486" spans="2:74" x14ac:dyDescent="0.3">
      <c r="B486" s="12" t="s">
        <v>776</v>
      </c>
      <c r="C486" s="12">
        <v>406011131</v>
      </c>
      <c r="D486" s="12" t="s">
        <v>571</v>
      </c>
      <c r="E486" s="12" t="s">
        <v>572</v>
      </c>
      <c r="F486" s="12" t="s">
        <v>2713</v>
      </c>
      <c r="G486" s="12" t="s">
        <v>106</v>
      </c>
      <c r="H486" s="12" t="s">
        <v>86</v>
      </c>
      <c r="I486" s="28">
        <v>290000</v>
      </c>
      <c r="J486" s="28">
        <v>295000</v>
      </c>
      <c r="K486" s="28">
        <v>310000</v>
      </c>
      <c r="L486" s="28">
        <v>280000</v>
      </c>
      <c r="M486" s="28">
        <v>285000</v>
      </c>
      <c r="N486" s="28">
        <v>305000</v>
      </c>
      <c r="O486" s="29">
        <v>85</v>
      </c>
      <c r="P486" s="29">
        <v>104</v>
      </c>
      <c r="Q486" s="29">
        <v>74</v>
      </c>
      <c r="R486" s="28">
        <v>350</v>
      </c>
      <c r="S486" s="28">
        <v>300</v>
      </c>
      <c r="T486" s="30">
        <v>1.2</v>
      </c>
      <c r="U486" s="30">
        <v>0</v>
      </c>
      <c r="V486" s="30">
        <v>1.2</v>
      </c>
      <c r="W486" s="30">
        <v>1.1000000000000001</v>
      </c>
      <c r="X486" s="31">
        <v>6.2758620689655167E-2</v>
      </c>
      <c r="Y486" s="30">
        <v>0.4</v>
      </c>
      <c r="Z486" s="30">
        <v>0.10000000000000003</v>
      </c>
      <c r="AA486" s="30">
        <v>0.3</v>
      </c>
      <c r="AB486" s="30">
        <v>0.2</v>
      </c>
      <c r="AC486" s="32">
        <v>0.26573129251700678</v>
      </c>
      <c r="AD486" s="30">
        <v>4.2341799357105474</v>
      </c>
      <c r="AE486" s="12">
        <v>317</v>
      </c>
      <c r="AF486" s="12">
        <v>371</v>
      </c>
      <c r="AG486" s="12">
        <v>296</v>
      </c>
      <c r="AH486" s="33">
        <v>5.0582278481012661</v>
      </c>
      <c r="AI486" s="34">
        <v>360000</v>
      </c>
      <c r="AJ486" s="34">
        <v>335000</v>
      </c>
      <c r="AK486" s="34">
        <v>292500</v>
      </c>
      <c r="AL486" s="35">
        <v>7.4626865671641784E-2</v>
      </c>
      <c r="AM486" s="35">
        <v>0.23076923076923078</v>
      </c>
      <c r="AN486" s="12">
        <v>1.9</v>
      </c>
      <c r="AO486" s="33">
        <v>0</v>
      </c>
      <c r="AP486" s="12">
        <v>1.9</v>
      </c>
      <c r="AQ486" s="32">
        <v>2.3605150214592273E-2</v>
      </c>
      <c r="AR486" s="34">
        <v>375</v>
      </c>
      <c r="AS486" s="34">
        <v>350</v>
      </c>
      <c r="AT486" s="31">
        <v>7.1428571428571425E-2</v>
      </c>
      <c r="AU486" s="32">
        <v>0.21151931711313166</v>
      </c>
      <c r="AV486" s="36">
        <v>1317.1200000000001</v>
      </c>
      <c r="AW486" s="30">
        <v>0.68659999999999999</v>
      </c>
      <c r="AX486" s="30">
        <v>0.31340000000000001</v>
      </c>
      <c r="AY486" s="30">
        <v>0.91900000000000004</v>
      </c>
      <c r="AZ486" s="30">
        <v>6.1600000000000002E-2</v>
      </c>
      <c r="BA486" s="30">
        <v>0.50570000000000004</v>
      </c>
      <c r="BB486" s="30">
        <v>0.23430000000000001</v>
      </c>
      <c r="BC486" s="30">
        <v>0.1784</v>
      </c>
      <c r="BD486" s="37">
        <v>2</v>
      </c>
      <c r="BE486" s="29">
        <v>276</v>
      </c>
      <c r="BF486" s="38" t="s">
        <v>3198</v>
      </c>
      <c r="BG486" s="39">
        <v>136.32917764879201</v>
      </c>
      <c r="BH486" s="39">
        <v>-33.2990675057017</v>
      </c>
      <c r="BI486" s="40">
        <f t="shared" si="112"/>
        <v>97</v>
      </c>
      <c r="BJ486" s="40">
        <f t="shared" si="113"/>
        <v>85</v>
      </c>
      <c r="BK486" s="40">
        <f t="shared" si="114"/>
        <v>62</v>
      </c>
      <c r="BL486" s="40">
        <f t="shared" si="115"/>
        <v>30</v>
      </c>
      <c r="BM486" s="40">
        <f t="shared" si="116"/>
        <v>38</v>
      </c>
      <c r="BN486" s="40">
        <f t="shared" si="117"/>
        <v>22</v>
      </c>
      <c r="BO486" s="40">
        <f t="shared" si="118"/>
        <v>58</v>
      </c>
      <c r="BP486" s="40">
        <f t="shared" si="119"/>
        <v>100</v>
      </c>
      <c r="BQ486" s="41">
        <f t="shared" si="120"/>
        <v>100</v>
      </c>
      <c r="BR486" s="40">
        <f t="shared" si="121"/>
        <v>100</v>
      </c>
      <c r="BS486" s="41">
        <f t="shared" si="122"/>
        <v>90</v>
      </c>
      <c r="BT486" s="41">
        <f t="shared" si="123"/>
        <v>100</v>
      </c>
      <c r="BU486" s="41">
        <f t="shared" si="124"/>
        <v>20</v>
      </c>
      <c r="BV486" s="41">
        <f t="shared" si="125"/>
        <v>70</v>
      </c>
    </row>
    <row r="487" spans="2:74" x14ac:dyDescent="0.3">
      <c r="B487" s="12" t="s">
        <v>777</v>
      </c>
      <c r="C487" s="12">
        <v>406021141</v>
      </c>
      <c r="D487" s="12" t="s">
        <v>778</v>
      </c>
      <c r="E487" s="12" t="s">
        <v>572</v>
      </c>
      <c r="F487" s="12" t="s">
        <v>2713</v>
      </c>
      <c r="G487" s="12" t="s">
        <v>106</v>
      </c>
      <c r="H487" s="12" t="s">
        <v>86</v>
      </c>
      <c r="I487" s="28">
        <v>129000</v>
      </c>
      <c r="J487" s="28">
        <v>128800</v>
      </c>
      <c r="K487" s="28">
        <v>120000</v>
      </c>
      <c r="L487" s="28">
        <v>160000</v>
      </c>
      <c r="M487" s="28">
        <v>0</v>
      </c>
      <c r="N487" s="28">
        <v>145000</v>
      </c>
      <c r="O487" s="29">
        <v>75</v>
      </c>
      <c r="P487" s="29">
        <v>81</v>
      </c>
      <c r="Q487" s="29">
        <v>82</v>
      </c>
      <c r="R487" s="28">
        <v>150</v>
      </c>
      <c r="S487" s="28">
        <v>210</v>
      </c>
      <c r="T487" s="30">
        <v>0</v>
      </c>
      <c r="U487" s="30">
        <v>0</v>
      </c>
      <c r="V487" s="30">
        <v>0</v>
      </c>
      <c r="W487" s="30">
        <v>0</v>
      </c>
      <c r="X487" s="31">
        <v>6.0465116279069767E-2</v>
      </c>
      <c r="Y487" s="30">
        <v>0.2</v>
      </c>
      <c r="Z487" s="30">
        <v>0</v>
      </c>
      <c r="AA487" s="30">
        <v>0.2</v>
      </c>
      <c r="AB487" s="30">
        <v>0.1</v>
      </c>
      <c r="AC487" s="32">
        <v>0.11032007531183807</v>
      </c>
      <c r="AD487" s="30">
        <v>1.8245243224650143</v>
      </c>
      <c r="AE487" s="12">
        <v>249</v>
      </c>
      <c r="AF487" s="12">
        <v>252</v>
      </c>
      <c r="AG487" s="12">
        <v>258</v>
      </c>
      <c r="AH487" s="33">
        <v>10.075085324232081</v>
      </c>
      <c r="AI487" s="34">
        <v>253000</v>
      </c>
      <c r="AJ487" s="34">
        <v>230500</v>
      </c>
      <c r="AK487" s="34">
        <v>205000</v>
      </c>
      <c r="AL487" s="35">
        <v>9.7613882863340565E-2</v>
      </c>
      <c r="AM487" s="35">
        <v>0.23414634146341465</v>
      </c>
      <c r="AN487" s="12">
        <v>1.3</v>
      </c>
      <c r="AO487" s="33">
        <v>0</v>
      </c>
      <c r="AP487" s="12">
        <v>1.3</v>
      </c>
      <c r="AQ487" s="32">
        <v>1.2000000000000001E-3</v>
      </c>
      <c r="AR487" s="34">
        <v>350</v>
      </c>
      <c r="AS487" s="34">
        <v>340</v>
      </c>
      <c r="AT487" s="31">
        <v>2.9411764705882353E-2</v>
      </c>
      <c r="AU487" s="32">
        <v>-0.14632307799520483</v>
      </c>
      <c r="AV487" s="36">
        <v>1359.68</v>
      </c>
      <c r="AW487" s="30">
        <v>0.49259999999999998</v>
      </c>
      <c r="AX487" s="30">
        <v>0.50739999999999996</v>
      </c>
      <c r="AY487" s="30">
        <v>0.78680000000000005</v>
      </c>
      <c r="AZ487" s="30">
        <v>1.47E-2</v>
      </c>
      <c r="BA487" s="30">
        <v>0.35880000000000001</v>
      </c>
      <c r="BB487" s="30">
        <v>8.6800000000000002E-2</v>
      </c>
      <c r="BC487" s="30">
        <v>0.32350000000000001</v>
      </c>
      <c r="BD487" s="37">
        <v>4</v>
      </c>
      <c r="BE487" s="29">
        <v>543</v>
      </c>
      <c r="BF487" s="38" t="s">
        <v>3199</v>
      </c>
      <c r="BG487" s="39">
        <v>137.516963551391</v>
      </c>
      <c r="BH487" s="39">
        <v>-30.1173476334368</v>
      </c>
      <c r="BI487" s="40">
        <f t="shared" si="112"/>
        <v>100</v>
      </c>
      <c r="BJ487" s="40">
        <f t="shared" si="113"/>
        <v>95</v>
      </c>
      <c r="BK487" s="40">
        <f t="shared" si="114"/>
        <v>1</v>
      </c>
      <c r="BL487" s="40">
        <f t="shared" si="115"/>
        <v>100</v>
      </c>
      <c r="BM487" s="40">
        <f t="shared" si="116"/>
        <v>49</v>
      </c>
      <c r="BN487" s="40">
        <f t="shared" si="117"/>
        <v>1</v>
      </c>
      <c r="BO487" s="40">
        <f t="shared" si="118"/>
        <v>24</v>
      </c>
      <c r="BP487" s="40">
        <f t="shared" si="119"/>
        <v>69</v>
      </c>
      <c r="BQ487" s="41">
        <f t="shared" si="120"/>
        <v>100</v>
      </c>
      <c r="BR487" s="40">
        <f t="shared" si="121"/>
        <v>100</v>
      </c>
      <c r="BS487" s="41">
        <f t="shared" si="122"/>
        <v>100</v>
      </c>
      <c r="BT487" s="41">
        <f t="shared" si="123"/>
        <v>100</v>
      </c>
      <c r="BU487" s="41">
        <f t="shared" si="124"/>
        <v>40</v>
      </c>
      <c r="BV487" s="41">
        <f t="shared" si="125"/>
        <v>70</v>
      </c>
    </row>
    <row r="488" spans="2:74" x14ac:dyDescent="0.3">
      <c r="B488" s="12" t="s">
        <v>779</v>
      </c>
      <c r="C488" s="12">
        <v>407021151</v>
      </c>
      <c r="D488" s="12" t="s">
        <v>141</v>
      </c>
      <c r="E488" s="12" t="s">
        <v>105</v>
      </c>
      <c r="F488" s="12" t="s">
        <v>2713</v>
      </c>
      <c r="G488" s="12" t="s">
        <v>106</v>
      </c>
      <c r="H488" s="12" t="s">
        <v>86</v>
      </c>
      <c r="I488" s="28">
        <v>578200</v>
      </c>
      <c r="J488" s="28">
        <v>550000</v>
      </c>
      <c r="K488" s="28">
        <v>539000</v>
      </c>
      <c r="L488" s="28">
        <v>425000</v>
      </c>
      <c r="M488" s="28">
        <v>435000</v>
      </c>
      <c r="N488" s="28">
        <v>440000</v>
      </c>
      <c r="O488" s="29">
        <v>79</v>
      </c>
      <c r="P488" s="29">
        <v>63</v>
      </c>
      <c r="Q488" s="29">
        <v>46</v>
      </c>
      <c r="R488" s="28">
        <v>360</v>
      </c>
      <c r="S488" s="28">
        <v>350</v>
      </c>
      <c r="T488" s="30">
        <v>1.5</v>
      </c>
      <c r="U488" s="30">
        <v>-0.10000000000000009</v>
      </c>
      <c r="V488" s="30">
        <v>1.6</v>
      </c>
      <c r="W488" s="30">
        <v>1.3</v>
      </c>
      <c r="X488" s="31">
        <v>3.2376340366655133E-2</v>
      </c>
      <c r="Y488" s="30">
        <v>0.9</v>
      </c>
      <c r="Z488" s="30">
        <v>0</v>
      </c>
      <c r="AA488" s="30">
        <v>0.9</v>
      </c>
      <c r="AB488" s="30">
        <v>0.9</v>
      </c>
      <c r="AC488" s="32">
        <v>0.26785714285714279</v>
      </c>
      <c r="AD488" s="30">
        <v>8.2732371794871771</v>
      </c>
      <c r="AE488" s="12">
        <v>368</v>
      </c>
      <c r="AF488" s="12">
        <v>388</v>
      </c>
      <c r="AG488" s="12">
        <v>313</v>
      </c>
      <c r="AH488" s="33">
        <v>4.8745837957824643</v>
      </c>
      <c r="AI488" s="34">
        <v>397000</v>
      </c>
      <c r="AJ488" s="34">
        <v>383000</v>
      </c>
      <c r="AK488" s="34">
        <v>370000</v>
      </c>
      <c r="AL488" s="35">
        <v>3.6553524804177548E-2</v>
      </c>
      <c r="AM488" s="35">
        <v>7.2972972972972977E-2</v>
      </c>
      <c r="AN488" s="12">
        <v>1.9</v>
      </c>
      <c r="AO488" s="33">
        <v>9.9999999999999867E-2</v>
      </c>
      <c r="AP488" s="12">
        <v>1.8</v>
      </c>
      <c r="AQ488" s="32">
        <v>6.6108786610878656E-2</v>
      </c>
      <c r="AR488" s="34">
        <v>420</v>
      </c>
      <c r="AS488" s="34">
        <v>385</v>
      </c>
      <c r="AT488" s="31">
        <v>9.0909090909090912E-2</v>
      </c>
      <c r="AU488" s="32">
        <v>0.26067178425289039</v>
      </c>
      <c r="AV488" s="36">
        <v>1344.0000000000002</v>
      </c>
      <c r="AW488" s="30">
        <v>0.6552</v>
      </c>
      <c r="AX488" s="30">
        <v>0.3448</v>
      </c>
      <c r="AY488" s="30">
        <v>0.95150000000000001</v>
      </c>
      <c r="AZ488" s="30">
        <v>3.1899999999999998E-2</v>
      </c>
      <c r="BA488" s="30">
        <v>0.47420000000000001</v>
      </c>
      <c r="BB488" s="30">
        <v>0.2485</v>
      </c>
      <c r="BC488" s="30">
        <v>0.2031</v>
      </c>
      <c r="BD488" s="37">
        <v>4</v>
      </c>
      <c r="BE488" s="29">
        <v>246</v>
      </c>
      <c r="BF488" s="38" t="s">
        <v>3200</v>
      </c>
      <c r="BG488" s="39">
        <v>140.05499956200299</v>
      </c>
      <c r="BH488" s="39">
        <v>-36.790617231131101</v>
      </c>
      <c r="BI488" s="40">
        <f t="shared" si="112"/>
        <v>92</v>
      </c>
      <c r="BJ488" s="40">
        <f t="shared" si="113"/>
        <v>85</v>
      </c>
      <c r="BK488" s="40">
        <f t="shared" si="114"/>
        <v>64</v>
      </c>
      <c r="BL488" s="40">
        <f t="shared" si="115"/>
        <v>14</v>
      </c>
      <c r="BM488" s="40">
        <f t="shared" si="116"/>
        <v>19</v>
      </c>
      <c r="BN488" s="40">
        <f t="shared" si="117"/>
        <v>86</v>
      </c>
      <c r="BO488" s="40">
        <f t="shared" si="118"/>
        <v>62</v>
      </c>
      <c r="BP488" s="40">
        <f t="shared" si="119"/>
        <v>94</v>
      </c>
      <c r="BQ488" s="41">
        <f t="shared" si="120"/>
        <v>58</v>
      </c>
      <c r="BR488" s="40">
        <f t="shared" si="121"/>
        <v>68</v>
      </c>
      <c r="BS488" s="41">
        <f t="shared" si="122"/>
        <v>88</v>
      </c>
      <c r="BT488" s="41">
        <f t="shared" si="123"/>
        <v>100</v>
      </c>
      <c r="BU488" s="41">
        <f t="shared" si="124"/>
        <v>40</v>
      </c>
      <c r="BV488" s="41">
        <f t="shared" si="125"/>
        <v>70</v>
      </c>
    </row>
    <row r="489" spans="2:74" x14ac:dyDescent="0.3">
      <c r="B489" s="12" t="s">
        <v>780</v>
      </c>
      <c r="C489" s="12">
        <v>407021154</v>
      </c>
      <c r="D489" s="12" t="s">
        <v>141</v>
      </c>
      <c r="E489" s="12" t="s">
        <v>105</v>
      </c>
      <c r="F489" s="12" t="s">
        <v>2713</v>
      </c>
      <c r="G489" s="12" t="s">
        <v>106</v>
      </c>
      <c r="H489" s="12" t="s">
        <v>86</v>
      </c>
      <c r="I489" s="28">
        <v>387100</v>
      </c>
      <c r="J489" s="28">
        <v>390000</v>
      </c>
      <c r="K489" s="28">
        <v>395809</v>
      </c>
      <c r="L489" s="28">
        <v>400000</v>
      </c>
      <c r="M489" s="28">
        <v>400000</v>
      </c>
      <c r="N489" s="28">
        <v>395000</v>
      </c>
      <c r="O489" s="29">
        <v>45</v>
      </c>
      <c r="P489" s="29">
        <v>50</v>
      </c>
      <c r="Q489" s="29">
        <v>48</v>
      </c>
      <c r="R489" s="28">
        <v>350</v>
      </c>
      <c r="S489" s="28">
        <v>330</v>
      </c>
      <c r="T489" s="30">
        <v>2.1</v>
      </c>
      <c r="U489" s="30">
        <v>0</v>
      </c>
      <c r="V489" s="30">
        <v>2.1</v>
      </c>
      <c r="W489" s="30">
        <v>1.9</v>
      </c>
      <c r="X489" s="31">
        <v>4.701627486437613E-2</v>
      </c>
      <c r="Y489" s="30">
        <v>1.4</v>
      </c>
      <c r="Z489" s="30">
        <v>-0.30000000000000004</v>
      </c>
      <c r="AA489" s="30">
        <v>1.7</v>
      </c>
      <c r="AB489" s="30">
        <v>1.7</v>
      </c>
      <c r="AC489" s="32">
        <v>0.22694262890341318</v>
      </c>
      <c r="AD489" s="30">
        <v>4.8268951455225961</v>
      </c>
      <c r="AE489" s="12">
        <v>368</v>
      </c>
      <c r="AF489" s="12">
        <v>388</v>
      </c>
      <c r="AG489" s="12">
        <v>313</v>
      </c>
      <c r="AH489" s="33">
        <v>4.8745837957824643</v>
      </c>
      <c r="AI489" s="34">
        <v>397000</v>
      </c>
      <c r="AJ489" s="34">
        <v>383000</v>
      </c>
      <c r="AK489" s="34">
        <v>370000</v>
      </c>
      <c r="AL489" s="35">
        <v>3.6553524804177548E-2</v>
      </c>
      <c r="AM489" s="35">
        <v>7.2972972972972977E-2</v>
      </c>
      <c r="AN489" s="12">
        <v>1.9</v>
      </c>
      <c r="AO489" s="33">
        <v>9.9999999999999867E-2</v>
      </c>
      <c r="AP489" s="12">
        <v>1.8</v>
      </c>
      <c r="AQ489" s="32">
        <v>6.6108786610878656E-2</v>
      </c>
      <c r="AR489" s="34">
        <v>420</v>
      </c>
      <c r="AS489" s="34">
        <v>385</v>
      </c>
      <c r="AT489" s="31">
        <v>9.0909090909090912E-2</v>
      </c>
      <c r="AU489" s="32">
        <v>0.26067178425289039</v>
      </c>
      <c r="AV489" s="36">
        <v>1542.2400000000002</v>
      </c>
      <c r="AW489" s="30">
        <v>0.65910000000000002</v>
      </c>
      <c r="AX489" s="30">
        <v>0.34089999999999998</v>
      </c>
      <c r="AY489" s="30">
        <v>0.93830000000000002</v>
      </c>
      <c r="AZ489" s="30">
        <v>5.2999999999999999E-2</v>
      </c>
      <c r="BA489" s="30">
        <v>0.35809999999999997</v>
      </c>
      <c r="BB489" s="30">
        <v>0.3407</v>
      </c>
      <c r="BC489" s="30">
        <v>0.26519999999999999</v>
      </c>
      <c r="BD489" s="37">
        <v>1.5</v>
      </c>
      <c r="BE489" s="29">
        <v>297</v>
      </c>
      <c r="BF489" s="38" t="s">
        <v>3201</v>
      </c>
      <c r="BG489" s="39">
        <v>140.748230493562</v>
      </c>
      <c r="BH489" s="39">
        <v>-36.943573075656701</v>
      </c>
      <c r="BI489" s="40">
        <f t="shared" si="112"/>
        <v>82</v>
      </c>
      <c r="BJ489" s="40">
        <f t="shared" si="113"/>
        <v>85</v>
      </c>
      <c r="BK489" s="40">
        <f t="shared" si="114"/>
        <v>64</v>
      </c>
      <c r="BL489" s="40">
        <f t="shared" si="115"/>
        <v>14</v>
      </c>
      <c r="BM489" s="40">
        <f t="shared" si="116"/>
        <v>19</v>
      </c>
      <c r="BN489" s="40">
        <f t="shared" si="117"/>
        <v>86</v>
      </c>
      <c r="BO489" s="40">
        <f t="shared" si="118"/>
        <v>55</v>
      </c>
      <c r="BP489" s="40">
        <f t="shared" si="119"/>
        <v>69</v>
      </c>
      <c r="BQ489" s="41">
        <f t="shared" si="120"/>
        <v>100</v>
      </c>
      <c r="BR489" s="40">
        <f t="shared" si="121"/>
        <v>100</v>
      </c>
      <c r="BS489" s="41">
        <f t="shared" si="122"/>
        <v>100</v>
      </c>
      <c r="BT489" s="41">
        <f t="shared" si="123"/>
        <v>93</v>
      </c>
      <c r="BU489" s="41">
        <f t="shared" si="124"/>
        <v>15</v>
      </c>
      <c r="BV489" s="41">
        <f t="shared" si="125"/>
        <v>70</v>
      </c>
    </row>
    <row r="490" spans="2:74" x14ac:dyDescent="0.3">
      <c r="B490" s="12" t="s">
        <v>781</v>
      </c>
      <c r="C490" s="12">
        <v>407031160</v>
      </c>
      <c r="D490" s="12" t="s">
        <v>104</v>
      </c>
      <c r="E490" s="12" t="s">
        <v>105</v>
      </c>
      <c r="F490" s="12" t="s">
        <v>2713</v>
      </c>
      <c r="G490" s="12" t="s">
        <v>106</v>
      </c>
      <c r="H490" s="12" t="s">
        <v>86</v>
      </c>
      <c r="I490" s="28">
        <v>370000</v>
      </c>
      <c r="J490" s="28">
        <v>361350</v>
      </c>
      <c r="K490" s="28">
        <v>320000</v>
      </c>
      <c r="L490" s="28">
        <v>340000</v>
      </c>
      <c r="M490" s="28">
        <v>340000</v>
      </c>
      <c r="N490" s="28">
        <v>320000</v>
      </c>
      <c r="O490" s="29">
        <v>49</v>
      </c>
      <c r="P490" s="29">
        <v>46</v>
      </c>
      <c r="Q490" s="29">
        <v>61</v>
      </c>
      <c r="R490" s="28">
        <v>360</v>
      </c>
      <c r="S490" s="28">
        <v>335</v>
      </c>
      <c r="T490" s="30">
        <v>2.1</v>
      </c>
      <c r="U490" s="30">
        <v>-0.10000000000000009</v>
      </c>
      <c r="V490" s="30">
        <v>2.2000000000000002</v>
      </c>
      <c r="W490" s="30">
        <v>2.6</v>
      </c>
      <c r="X490" s="31">
        <v>5.0594594594594595E-2</v>
      </c>
      <c r="Y490" s="30">
        <v>2.5</v>
      </c>
      <c r="Z490" s="30">
        <v>-0.39999999999999991</v>
      </c>
      <c r="AA490" s="30">
        <v>2.9</v>
      </c>
      <c r="AB490" s="30">
        <v>3</v>
      </c>
      <c r="AC490" s="32">
        <v>0.30936339887254227</v>
      </c>
      <c r="AD490" s="30">
        <v>6.1145543580577266</v>
      </c>
      <c r="AE490" s="12">
        <v>309</v>
      </c>
      <c r="AF490" s="12">
        <v>294</v>
      </c>
      <c r="AG490" s="12">
        <v>314</v>
      </c>
      <c r="AH490" s="33">
        <v>4.0190703218116806</v>
      </c>
      <c r="AI490" s="34">
        <v>395000</v>
      </c>
      <c r="AJ490" s="34">
        <v>360000</v>
      </c>
      <c r="AK490" s="34">
        <v>327500</v>
      </c>
      <c r="AL490" s="35">
        <v>9.7222222222222224E-2</v>
      </c>
      <c r="AM490" s="35">
        <v>0.20610687022900764</v>
      </c>
      <c r="AN490" s="12">
        <v>1.4</v>
      </c>
      <c r="AO490" s="33">
        <v>0</v>
      </c>
      <c r="AP490" s="12">
        <v>1.4</v>
      </c>
      <c r="AQ490" s="32">
        <v>7.1739130434782611E-2</v>
      </c>
      <c r="AR490" s="34">
        <v>430</v>
      </c>
      <c r="AS490" s="34">
        <v>380</v>
      </c>
      <c r="AT490" s="31">
        <v>0.13157894736842105</v>
      </c>
      <c r="AU490" s="32">
        <v>0.22373993210683321</v>
      </c>
      <c r="AV490" s="36">
        <v>1163.68</v>
      </c>
      <c r="AW490" s="30">
        <v>0.60340000000000005</v>
      </c>
      <c r="AX490" s="30">
        <v>0.39660000000000001</v>
      </c>
      <c r="AY490" s="30">
        <v>0.78100000000000003</v>
      </c>
      <c r="AZ490" s="30">
        <v>0.17519999999999999</v>
      </c>
      <c r="BA490" s="30">
        <v>0.30659999999999998</v>
      </c>
      <c r="BB490" s="30">
        <v>0.23780000000000001</v>
      </c>
      <c r="BC490" s="30">
        <v>0.41299999999999998</v>
      </c>
      <c r="BD490" s="37">
        <v>1.5</v>
      </c>
      <c r="BE490" s="29">
        <v>197</v>
      </c>
      <c r="BF490" s="38" t="s">
        <v>3202</v>
      </c>
      <c r="BG490" s="39">
        <v>140.60048402972501</v>
      </c>
      <c r="BH490" s="39">
        <v>-34.2751095763468</v>
      </c>
      <c r="BI490" s="40">
        <f t="shared" si="112"/>
        <v>82</v>
      </c>
      <c r="BJ490" s="40">
        <f t="shared" si="113"/>
        <v>93</v>
      </c>
      <c r="BK490" s="40">
        <f t="shared" si="114"/>
        <v>75</v>
      </c>
      <c r="BL490" s="40">
        <f t="shared" si="115"/>
        <v>26</v>
      </c>
      <c r="BM490" s="40">
        <f t="shared" si="116"/>
        <v>49</v>
      </c>
      <c r="BN490" s="40">
        <f t="shared" si="117"/>
        <v>95</v>
      </c>
      <c r="BO490" s="40">
        <f t="shared" si="118"/>
        <v>69</v>
      </c>
      <c r="BP490" s="40">
        <f t="shared" si="119"/>
        <v>57</v>
      </c>
      <c r="BQ490" s="41">
        <f t="shared" si="120"/>
        <v>100</v>
      </c>
      <c r="BR490" s="40">
        <f t="shared" si="121"/>
        <v>89</v>
      </c>
      <c r="BS490" s="41">
        <f t="shared" si="122"/>
        <v>61</v>
      </c>
      <c r="BT490" s="41">
        <f t="shared" si="123"/>
        <v>75</v>
      </c>
      <c r="BU490" s="41">
        <f t="shared" si="124"/>
        <v>15</v>
      </c>
      <c r="BV490" s="41">
        <f t="shared" si="125"/>
        <v>70</v>
      </c>
    </row>
    <row r="491" spans="2:74" x14ac:dyDescent="0.3">
      <c r="B491" s="12" t="s">
        <v>782</v>
      </c>
      <c r="C491" s="12">
        <v>501021009</v>
      </c>
      <c r="D491" s="12" t="s">
        <v>216</v>
      </c>
      <c r="E491" s="12" t="s">
        <v>216</v>
      </c>
      <c r="F491" s="12" t="s">
        <v>2720</v>
      </c>
      <c r="G491" s="12" t="s">
        <v>120</v>
      </c>
      <c r="H491" s="12" t="s">
        <v>86</v>
      </c>
      <c r="I491" s="28">
        <v>397800</v>
      </c>
      <c r="J491" s="28">
        <v>379000</v>
      </c>
      <c r="K491" s="28">
        <v>339000</v>
      </c>
      <c r="L491" s="28">
        <v>370000</v>
      </c>
      <c r="M491" s="28">
        <v>360000</v>
      </c>
      <c r="N491" s="28">
        <v>315000</v>
      </c>
      <c r="O491" s="29">
        <v>49</v>
      </c>
      <c r="P491" s="29">
        <v>51</v>
      </c>
      <c r="Q491" s="29">
        <v>61</v>
      </c>
      <c r="R491" s="28">
        <v>500</v>
      </c>
      <c r="S491" s="28">
        <v>450</v>
      </c>
      <c r="T491" s="30">
        <v>3.4</v>
      </c>
      <c r="U491" s="30">
        <v>-0.10000000000000009</v>
      </c>
      <c r="V491" s="30">
        <v>3.5</v>
      </c>
      <c r="W491" s="30">
        <v>3.3</v>
      </c>
      <c r="X491" s="31">
        <v>6.535947712418301E-2</v>
      </c>
      <c r="Y491" s="30">
        <v>0.8</v>
      </c>
      <c r="Z491" s="30">
        <v>0</v>
      </c>
      <c r="AA491" s="30">
        <v>0.8</v>
      </c>
      <c r="AB491" s="30">
        <v>1</v>
      </c>
      <c r="AC491" s="32">
        <v>0.36177355869414213</v>
      </c>
      <c r="AD491" s="30">
        <v>5.5351354480203749</v>
      </c>
      <c r="AE491" s="12">
        <v>462</v>
      </c>
      <c r="AF491" s="12">
        <v>469</v>
      </c>
      <c r="AG491" s="12">
        <v>436</v>
      </c>
      <c r="AH491" s="33">
        <v>3.07112462006079</v>
      </c>
      <c r="AI491" s="34">
        <v>620000</v>
      </c>
      <c r="AJ491" s="34">
        <v>485000</v>
      </c>
      <c r="AK491" s="34">
        <v>430000</v>
      </c>
      <c r="AL491" s="35">
        <v>0.27835051546391754</v>
      </c>
      <c r="AM491" s="35">
        <v>0.44186046511627908</v>
      </c>
      <c r="AN491" s="12">
        <v>3.4</v>
      </c>
      <c r="AO491" s="33">
        <v>0</v>
      </c>
      <c r="AP491" s="12">
        <v>3.4</v>
      </c>
      <c r="AQ491" s="32">
        <v>7.7142857142857152E-2</v>
      </c>
      <c r="AR491" s="34">
        <v>600</v>
      </c>
      <c r="AS491" s="34">
        <v>550</v>
      </c>
      <c r="AT491" s="31">
        <v>9.0909090909090912E-2</v>
      </c>
      <c r="AU491" s="32">
        <v>0.40859740939695754</v>
      </c>
      <c r="AV491" s="36">
        <v>1382.0800000000002</v>
      </c>
      <c r="AW491" s="30">
        <v>0.6623</v>
      </c>
      <c r="AX491" s="30">
        <v>0.3377</v>
      </c>
      <c r="AY491" s="30">
        <v>0.92979999999999996</v>
      </c>
      <c r="AZ491" s="30">
        <v>3.1699999999999999E-2</v>
      </c>
      <c r="BA491" s="30">
        <v>0.40660000000000002</v>
      </c>
      <c r="BB491" s="30">
        <v>0.36020000000000002</v>
      </c>
      <c r="BC491" s="30">
        <v>0.19539999999999999</v>
      </c>
      <c r="BD491" s="37">
        <v>3</v>
      </c>
      <c r="BE491" s="29">
        <v>150</v>
      </c>
      <c r="BF491" s="38" t="s">
        <v>3203</v>
      </c>
      <c r="BG491" s="39">
        <v>116.170652016882</v>
      </c>
      <c r="BH491" s="39">
        <v>-33.270246910677201</v>
      </c>
      <c r="BI491" s="40">
        <f t="shared" si="112"/>
        <v>60</v>
      </c>
      <c r="BJ491" s="40">
        <f t="shared" si="113"/>
        <v>60</v>
      </c>
      <c r="BK491" s="40">
        <f t="shared" si="114"/>
        <v>87</v>
      </c>
      <c r="BL491" s="40">
        <f t="shared" si="115"/>
        <v>1</v>
      </c>
      <c r="BM491" s="40">
        <f t="shared" si="116"/>
        <v>100</v>
      </c>
      <c r="BN491" s="40">
        <f t="shared" si="117"/>
        <v>100</v>
      </c>
      <c r="BO491" s="40">
        <f t="shared" si="118"/>
        <v>77</v>
      </c>
      <c r="BP491" s="40">
        <f t="shared" si="119"/>
        <v>79</v>
      </c>
      <c r="BQ491" s="41">
        <f t="shared" si="120"/>
        <v>100</v>
      </c>
      <c r="BR491" s="40">
        <f t="shared" si="121"/>
        <v>95</v>
      </c>
      <c r="BS491" s="41">
        <f t="shared" si="122"/>
        <v>26</v>
      </c>
      <c r="BT491" s="41">
        <f t="shared" si="123"/>
        <v>100</v>
      </c>
      <c r="BU491" s="41">
        <f t="shared" si="124"/>
        <v>30</v>
      </c>
      <c r="BV491" s="41">
        <f t="shared" si="125"/>
        <v>70</v>
      </c>
    </row>
    <row r="492" spans="2:74" x14ac:dyDescent="0.3">
      <c r="B492" s="12" t="s">
        <v>783</v>
      </c>
      <c r="C492" s="12">
        <v>503011033</v>
      </c>
      <c r="D492" s="12" t="s">
        <v>784</v>
      </c>
      <c r="E492" s="12" t="s">
        <v>146</v>
      </c>
      <c r="F492" s="12" t="s">
        <v>2736</v>
      </c>
      <c r="G492" s="12" t="s">
        <v>120</v>
      </c>
      <c r="H492" s="12" t="s">
        <v>86</v>
      </c>
      <c r="I492" s="28">
        <v>1980000</v>
      </c>
      <c r="J492" s="28">
        <v>1828750</v>
      </c>
      <c r="K492" s="28">
        <v>1599000</v>
      </c>
      <c r="L492" s="28">
        <v>2350000</v>
      </c>
      <c r="M492" s="28">
        <v>2200000</v>
      </c>
      <c r="N492" s="28">
        <v>1840000</v>
      </c>
      <c r="O492" s="29">
        <v>35</v>
      </c>
      <c r="P492" s="29">
        <v>37</v>
      </c>
      <c r="Q492" s="29">
        <v>49</v>
      </c>
      <c r="R492" s="28">
        <v>1100</v>
      </c>
      <c r="S492" s="28">
        <v>1000</v>
      </c>
      <c r="T492" s="30">
        <v>3.2</v>
      </c>
      <c r="U492" s="30">
        <v>-9.9999999999999645E-2</v>
      </c>
      <c r="V492" s="30">
        <v>3.3</v>
      </c>
      <c r="W492" s="30">
        <v>3.4</v>
      </c>
      <c r="X492" s="31">
        <v>2.8888888888888888E-2</v>
      </c>
      <c r="Y492" s="30">
        <v>3.3</v>
      </c>
      <c r="Z492" s="30">
        <v>0</v>
      </c>
      <c r="AA492" s="30">
        <v>3.3</v>
      </c>
      <c r="AB492" s="30">
        <v>3.1</v>
      </c>
      <c r="AC492" s="32">
        <v>0.27511004401760702</v>
      </c>
      <c r="AD492" s="30">
        <v>9.5230399852248588</v>
      </c>
      <c r="AE492" s="12">
        <v>276</v>
      </c>
      <c r="AF492" s="12">
        <v>261</v>
      </c>
      <c r="AG492" s="12">
        <v>303</v>
      </c>
      <c r="AH492" s="33">
        <v>4.2553191489361701</v>
      </c>
      <c r="AI492" s="34">
        <v>2600000</v>
      </c>
      <c r="AJ492" s="34">
        <v>2300000</v>
      </c>
      <c r="AK492" s="34">
        <v>2290000</v>
      </c>
      <c r="AL492" s="35">
        <v>0.13043478260869565</v>
      </c>
      <c r="AM492" s="35">
        <v>0.13537117903930132</v>
      </c>
      <c r="AN492" s="12">
        <v>3.1</v>
      </c>
      <c r="AO492" s="33">
        <v>0.10000000000000009</v>
      </c>
      <c r="AP492" s="12">
        <v>3</v>
      </c>
      <c r="AQ492" s="32">
        <v>9.2236598890942698E-2</v>
      </c>
      <c r="AR492" s="34">
        <v>1200</v>
      </c>
      <c r="AS492" s="34">
        <v>1100</v>
      </c>
      <c r="AT492" s="31">
        <v>9.0909090909090912E-2</v>
      </c>
      <c r="AU492" s="32">
        <v>0.5</v>
      </c>
      <c r="AV492" s="36">
        <v>3998.4000000000005</v>
      </c>
      <c r="AW492" s="30">
        <v>0.83609999999999995</v>
      </c>
      <c r="AX492" s="30">
        <v>0.16389999999999999</v>
      </c>
      <c r="AY492" s="30">
        <v>0.89880000000000004</v>
      </c>
      <c r="AZ492" s="30">
        <v>2.7099999999999999E-2</v>
      </c>
      <c r="BA492" s="30">
        <v>0.45679999999999998</v>
      </c>
      <c r="BB492" s="30">
        <v>0.40479999999999999</v>
      </c>
      <c r="BC492" s="30">
        <v>0.12189999999999999</v>
      </c>
      <c r="BD492" s="37">
        <v>10</v>
      </c>
      <c r="BE492" s="29">
        <v>6</v>
      </c>
      <c r="BF492" s="38" t="s">
        <v>3204</v>
      </c>
      <c r="BG492" s="39">
        <v>115.791884186967</v>
      </c>
      <c r="BH492" s="39">
        <v>-31.9396825955526</v>
      </c>
      <c r="BI492" s="40">
        <f t="shared" si="112"/>
        <v>64</v>
      </c>
      <c r="BJ492" s="40">
        <f t="shared" si="113"/>
        <v>65</v>
      </c>
      <c r="BK492" s="40">
        <f t="shared" si="114"/>
        <v>72</v>
      </c>
      <c r="BL492" s="40">
        <f t="shared" si="115"/>
        <v>1</v>
      </c>
      <c r="BM492" s="40">
        <f t="shared" si="116"/>
        <v>66</v>
      </c>
      <c r="BN492" s="40">
        <f t="shared" si="117"/>
        <v>100</v>
      </c>
      <c r="BO492" s="40">
        <f t="shared" si="118"/>
        <v>100</v>
      </c>
      <c r="BP492" s="40">
        <f t="shared" si="119"/>
        <v>90</v>
      </c>
      <c r="BQ492" s="41">
        <f t="shared" si="120"/>
        <v>47</v>
      </c>
      <c r="BR492" s="40">
        <f t="shared" si="121"/>
        <v>55</v>
      </c>
      <c r="BS492" s="41">
        <f t="shared" si="122"/>
        <v>83</v>
      </c>
      <c r="BT492" s="41">
        <f t="shared" si="123"/>
        <v>62</v>
      </c>
      <c r="BU492" s="41">
        <f t="shared" si="124"/>
        <v>100</v>
      </c>
      <c r="BV492" s="41">
        <f t="shared" si="125"/>
        <v>70</v>
      </c>
    </row>
    <row r="493" spans="2:74" x14ac:dyDescent="0.3">
      <c r="B493" s="12" t="s">
        <v>785</v>
      </c>
      <c r="C493" s="12">
        <v>503021038</v>
      </c>
      <c r="D493" s="12" t="s">
        <v>145</v>
      </c>
      <c r="E493" s="12" t="s">
        <v>146</v>
      </c>
      <c r="F493" s="12" t="s">
        <v>2736</v>
      </c>
      <c r="G493" s="12" t="s">
        <v>120</v>
      </c>
      <c r="H493" s="12" t="s">
        <v>86</v>
      </c>
      <c r="I493" s="28">
        <v>1400000</v>
      </c>
      <c r="J493" s="28">
        <v>1325000</v>
      </c>
      <c r="K493" s="28">
        <v>1084800</v>
      </c>
      <c r="L493" s="28">
        <v>1550000</v>
      </c>
      <c r="M493" s="28">
        <v>1400000</v>
      </c>
      <c r="N493" s="28">
        <v>1300000</v>
      </c>
      <c r="O493" s="29">
        <v>36</v>
      </c>
      <c r="P493" s="29">
        <v>37</v>
      </c>
      <c r="Q493" s="29">
        <v>57</v>
      </c>
      <c r="R493" s="28">
        <v>750</v>
      </c>
      <c r="S493" s="28">
        <v>750</v>
      </c>
      <c r="T493" s="30">
        <v>2.6</v>
      </c>
      <c r="U493" s="30">
        <v>-0.19999999999999973</v>
      </c>
      <c r="V493" s="30">
        <v>2.8</v>
      </c>
      <c r="W493" s="30">
        <v>2.8</v>
      </c>
      <c r="X493" s="31">
        <v>2.7857142857142858E-2</v>
      </c>
      <c r="Y493" s="30">
        <v>5.2</v>
      </c>
      <c r="Z493" s="30">
        <v>-9.9999999999999645E-2</v>
      </c>
      <c r="AA493" s="30">
        <v>5.3</v>
      </c>
      <c r="AB493" s="30">
        <v>4.4000000000000004</v>
      </c>
      <c r="AC493" s="32">
        <v>0.25442357794181503</v>
      </c>
      <c r="AD493" s="30">
        <v>9.1331540799625905</v>
      </c>
      <c r="AE493" s="12">
        <v>247</v>
      </c>
      <c r="AF493" s="12">
        <v>204</v>
      </c>
      <c r="AG493" s="12">
        <v>218</v>
      </c>
      <c r="AH493" s="33">
        <v>3.7063711911357342</v>
      </c>
      <c r="AI493" s="34">
        <v>1590000</v>
      </c>
      <c r="AJ493" s="34">
        <v>1305000</v>
      </c>
      <c r="AK493" s="34">
        <v>1270000</v>
      </c>
      <c r="AL493" s="35">
        <v>0.21839080459770116</v>
      </c>
      <c r="AM493" s="35">
        <v>0.25196850393700787</v>
      </c>
      <c r="AN493" s="12">
        <v>2.2000000000000002</v>
      </c>
      <c r="AO493" s="33">
        <v>0.10000000000000009</v>
      </c>
      <c r="AP493" s="12">
        <v>2.1</v>
      </c>
      <c r="AQ493" s="32">
        <v>7.8651685393258425E-2</v>
      </c>
      <c r="AR493" s="34">
        <v>800</v>
      </c>
      <c r="AS493" s="34">
        <v>750</v>
      </c>
      <c r="AT493" s="31">
        <v>6.6666666666666666E-2</v>
      </c>
      <c r="AU493" s="32">
        <v>0.49967125267966267</v>
      </c>
      <c r="AV493" s="36">
        <v>2947.84</v>
      </c>
      <c r="AW493" s="30">
        <v>0.68059999999999998</v>
      </c>
      <c r="AX493" s="30">
        <v>0.31940000000000002</v>
      </c>
      <c r="AY493" s="30">
        <v>0.64319999999999999</v>
      </c>
      <c r="AZ493" s="30">
        <v>0.23710000000000001</v>
      </c>
      <c r="BA493" s="30">
        <v>0.2712</v>
      </c>
      <c r="BB493" s="30">
        <v>0.38</v>
      </c>
      <c r="BC493" s="30">
        <v>0.32069999999999999</v>
      </c>
      <c r="BD493" s="37">
        <v>10</v>
      </c>
      <c r="BE493" s="29">
        <v>3</v>
      </c>
      <c r="BF493" s="38" t="s">
        <v>3205</v>
      </c>
      <c r="BG493" s="39">
        <v>115.838864988474</v>
      </c>
      <c r="BH493" s="39">
        <v>-31.926989167791799</v>
      </c>
      <c r="BI493" s="40">
        <f t="shared" si="112"/>
        <v>74</v>
      </c>
      <c r="BJ493" s="40">
        <f t="shared" si="113"/>
        <v>80</v>
      </c>
      <c r="BK493" s="40">
        <f t="shared" si="114"/>
        <v>79</v>
      </c>
      <c r="BL493" s="40">
        <f t="shared" si="115"/>
        <v>1</v>
      </c>
      <c r="BM493" s="40">
        <f t="shared" si="116"/>
        <v>100</v>
      </c>
      <c r="BN493" s="40">
        <f t="shared" si="117"/>
        <v>100</v>
      </c>
      <c r="BO493" s="40">
        <f t="shared" si="118"/>
        <v>100</v>
      </c>
      <c r="BP493" s="40">
        <f t="shared" si="119"/>
        <v>50</v>
      </c>
      <c r="BQ493" s="41">
        <f t="shared" si="120"/>
        <v>43</v>
      </c>
      <c r="BR493" s="40">
        <f t="shared" si="121"/>
        <v>59</v>
      </c>
      <c r="BS493" s="41">
        <f t="shared" si="122"/>
        <v>97</v>
      </c>
      <c r="BT493" s="41">
        <f t="shared" si="123"/>
        <v>31</v>
      </c>
      <c r="BU493" s="41">
        <f t="shared" si="124"/>
        <v>100</v>
      </c>
      <c r="BV493" s="41">
        <f t="shared" si="125"/>
        <v>70</v>
      </c>
    </row>
    <row r="494" spans="2:74" x14ac:dyDescent="0.3">
      <c r="B494" s="12" t="s">
        <v>786</v>
      </c>
      <c r="C494" s="12">
        <v>504031061</v>
      </c>
      <c r="D494" s="12" t="s">
        <v>581</v>
      </c>
      <c r="E494" s="12" t="s">
        <v>578</v>
      </c>
      <c r="F494" s="12" t="s">
        <v>2736</v>
      </c>
      <c r="G494" s="12" t="s">
        <v>120</v>
      </c>
      <c r="H494" s="12" t="s">
        <v>86</v>
      </c>
      <c r="I494" s="28">
        <v>819499</v>
      </c>
      <c r="J494" s="28">
        <v>799000</v>
      </c>
      <c r="K494" s="28">
        <v>693600</v>
      </c>
      <c r="L494" s="28">
        <v>865000</v>
      </c>
      <c r="M494" s="28">
        <v>840000</v>
      </c>
      <c r="N494" s="28">
        <v>670000</v>
      </c>
      <c r="O494" s="29">
        <v>35</v>
      </c>
      <c r="P494" s="29">
        <v>37</v>
      </c>
      <c r="Q494" s="29">
        <v>43</v>
      </c>
      <c r="R494" s="28">
        <v>750</v>
      </c>
      <c r="S494" s="28">
        <v>670</v>
      </c>
      <c r="T494" s="30">
        <v>2.4</v>
      </c>
      <c r="U494" s="30">
        <v>-0.20000000000000018</v>
      </c>
      <c r="V494" s="30">
        <v>2.6</v>
      </c>
      <c r="W494" s="30">
        <v>2.5</v>
      </c>
      <c r="X494" s="31">
        <v>4.7590051970777265E-2</v>
      </c>
      <c r="Y494" s="30">
        <v>3.8</v>
      </c>
      <c r="Z494" s="30">
        <v>9.9999999999999645E-2</v>
      </c>
      <c r="AA494" s="30">
        <v>3.7</v>
      </c>
      <c r="AB494" s="30">
        <v>2.9</v>
      </c>
      <c r="AC494" s="32">
        <v>0.3178181571631975</v>
      </c>
      <c r="AD494" s="30">
        <v>6.6782477430021325</v>
      </c>
      <c r="AE494" s="12">
        <v>939</v>
      </c>
      <c r="AF494" s="12">
        <v>720</v>
      </c>
      <c r="AG494" s="12">
        <v>564</v>
      </c>
      <c r="AH494" s="33">
        <v>5.4661694192860955</v>
      </c>
      <c r="AI494" s="34">
        <v>725000</v>
      </c>
      <c r="AJ494" s="34">
        <v>580000</v>
      </c>
      <c r="AK494" s="34">
        <v>500000</v>
      </c>
      <c r="AL494" s="35">
        <v>0.25</v>
      </c>
      <c r="AM494" s="35">
        <v>0.45</v>
      </c>
      <c r="AN494" s="12">
        <v>3.5</v>
      </c>
      <c r="AO494" s="33">
        <v>-0.29999999999999982</v>
      </c>
      <c r="AP494" s="12">
        <v>3.8</v>
      </c>
      <c r="AQ494" s="32">
        <v>8.7823834196891187E-2</v>
      </c>
      <c r="AR494" s="34">
        <v>680</v>
      </c>
      <c r="AS494" s="34">
        <v>600</v>
      </c>
      <c r="AT494" s="31">
        <v>0.13333333333333333</v>
      </c>
      <c r="AU494" s="32">
        <v>0.39248855126484383</v>
      </c>
      <c r="AV494" s="36">
        <v>2359.84</v>
      </c>
      <c r="AW494" s="30">
        <v>0.75409999999999999</v>
      </c>
      <c r="AX494" s="30">
        <v>0.24590000000000001</v>
      </c>
      <c r="AY494" s="30">
        <v>0.92979999999999996</v>
      </c>
      <c r="AZ494" s="30">
        <v>4.8599999999999997E-2</v>
      </c>
      <c r="BA494" s="30">
        <v>0.28539999999999999</v>
      </c>
      <c r="BB494" s="30">
        <v>0.53090000000000004</v>
      </c>
      <c r="BC494" s="30">
        <v>0.16309999999999999</v>
      </c>
      <c r="BD494" s="37">
        <v>6.5</v>
      </c>
      <c r="BE494" s="29">
        <v>15</v>
      </c>
      <c r="BF494" s="38" t="s">
        <v>3206</v>
      </c>
      <c r="BG494" s="39">
        <v>115.999315769261</v>
      </c>
      <c r="BH494" s="39">
        <v>-31.916980479242401</v>
      </c>
      <c r="BI494" s="40">
        <f t="shared" si="112"/>
        <v>77</v>
      </c>
      <c r="BJ494" s="40">
        <f t="shared" si="113"/>
        <v>59</v>
      </c>
      <c r="BK494" s="40">
        <f t="shared" si="114"/>
        <v>57</v>
      </c>
      <c r="BL494" s="40">
        <f t="shared" si="115"/>
        <v>1</v>
      </c>
      <c r="BM494" s="40">
        <f t="shared" si="116"/>
        <v>100</v>
      </c>
      <c r="BN494" s="40">
        <f t="shared" si="117"/>
        <v>100</v>
      </c>
      <c r="BO494" s="40">
        <f t="shared" si="118"/>
        <v>100</v>
      </c>
      <c r="BP494" s="40">
        <f t="shared" si="119"/>
        <v>53</v>
      </c>
      <c r="BQ494" s="41">
        <f t="shared" si="120"/>
        <v>100</v>
      </c>
      <c r="BR494" s="40">
        <f t="shared" si="121"/>
        <v>83</v>
      </c>
      <c r="BS494" s="41">
        <f t="shared" si="122"/>
        <v>55</v>
      </c>
      <c r="BT494" s="41">
        <f t="shared" si="123"/>
        <v>54</v>
      </c>
      <c r="BU494" s="41">
        <f t="shared" si="124"/>
        <v>65</v>
      </c>
      <c r="BV494" s="41">
        <f t="shared" si="125"/>
        <v>70</v>
      </c>
    </row>
    <row r="495" spans="2:74" x14ac:dyDescent="0.3">
      <c r="B495" s="12" t="s">
        <v>787</v>
      </c>
      <c r="C495" s="12">
        <v>504031065</v>
      </c>
      <c r="D495" s="12" t="s">
        <v>581</v>
      </c>
      <c r="E495" s="12" t="s">
        <v>578</v>
      </c>
      <c r="F495" s="12" t="s">
        <v>2736</v>
      </c>
      <c r="G495" s="12" t="s">
        <v>120</v>
      </c>
      <c r="H495" s="12" t="s">
        <v>86</v>
      </c>
      <c r="I495" s="28">
        <v>649000</v>
      </c>
      <c r="J495" s="28">
        <v>630000</v>
      </c>
      <c r="K495" s="28">
        <v>510510</v>
      </c>
      <c r="L495" s="28">
        <v>680000</v>
      </c>
      <c r="M495" s="28">
        <v>581000</v>
      </c>
      <c r="N495" s="28">
        <v>465000</v>
      </c>
      <c r="O495" s="29">
        <v>42</v>
      </c>
      <c r="P495" s="29">
        <v>44</v>
      </c>
      <c r="Q495" s="29">
        <v>46</v>
      </c>
      <c r="R495" s="28">
        <v>600</v>
      </c>
      <c r="S495" s="28">
        <v>530</v>
      </c>
      <c r="T495" s="30">
        <v>2.2999999999999998</v>
      </c>
      <c r="U495" s="30">
        <v>-0.10000000000000009</v>
      </c>
      <c r="V495" s="30">
        <v>2.4</v>
      </c>
      <c r="W495" s="30">
        <v>2.6</v>
      </c>
      <c r="X495" s="31">
        <v>4.8073959938366717E-2</v>
      </c>
      <c r="Y495" s="30">
        <v>2.2000000000000002</v>
      </c>
      <c r="Z495" s="30">
        <v>-9.9999999999999645E-2</v>
      </c>
      <c r="AA495" s="30">
        <v>2.2999999999999998</v>
      </c>
      <c r="AB495" s="30">
        <v>2.4</v>
      </c>
      <c r="AC495" s="32">
        <v>0.35666730074186792</v>
      </c>
      <c r="AD495" s="30">
        <v>7.4191371212010351</v>
      </c>
      <c r="AE495" s="12">
        <v>939</v>
      </c>
      <c r="AF495" s="12">
        <v>720</v>
      </c>
      <c r="AG495" s="12">
        <v>564</v>
      </c>
      <c r="AH495" s="33">
        <v>5.4661694192860955</v>
      </c>
      <c r="AI495" s="34">
        <v>725000</v>
      </c>
      <c r="AJ495" s="34">
        <v>580000</v>
      </c>
      <c r="AK495" s="34">
        <v>500000</v>
      </c>
      <c r="AL495" s="35">
        <v>0.25</v>
      </c>
      <c r="AM495" s="35">
        <v>0.45</v>
      </c>
      <c r="AN495" s="12">
        <v>3.5</v>
      </c>
      <c r="AO495" s="33">
        <v>-0.29999999999999982</v>
      </c>
      <c r="AP495" s="12">
        <v>3.8</v>
      </c>
      <c r="AQ495" s="32">
        <v>8.7823834196891187E-2</v>
      </c>
      <c r="AR495" s="34">
        <v>680</v>
      </c>
      <c r="AS495" s="34">
        <v>600</v>
      </c>
      <c r="AT495" s="31">
        <v>0.13333333333333333</v>
      </c>
      <c r="AU495" s="32">
        <v>0.39248855126484383</v>
      </c>
      <c r="AV495" s="36">
        <v>1682.2400000000002</v>
      </c>
      <c r="AW495" s="30">
        <v>0.7</v>
      </c>
      <c r="AX495" s="30">
        <v>0.3</v>
      </c>
      <c r="AY495" s="30">
        <v>0.85750000000000004</v>
      </c>
      <c r="AZ495" s="30">
        <v>0.1004</v>
      </c>
      <c r="BA495" s="30">
        <v>0.32840000000000003</v>
      </c>
      <c r="BB495" s="30">
        <v>0.39560000000000001</v>
      </c>
      <c r="BC495" s="30">
        <v>0.24099999999999999</v>
      </c>
      <c r="BD495" s="37">
        <v>5</v>
      </c>
      <c r="BE495" s="29">
        <v>20</v>
      </c>
      <c r="BF495" s="38" t="s">
        <v>3207</v>
      </c>
      <c r="BG495" s="39">
        <v>116.02478066793</v>
      </c>
      <c r="BH495" s="39">
        <v>-31.849966108887699</v>
      </c>
      <c r="BI495" s="40">
        <f t="shared" si="112"/>
        <v>79</v>
      </c>
      <c r="BJ495" s="40">
        <f t="shared" si="113"/>
        <v>59</v>
      </c>
      <c r="BK495" s="40">
        <f t="shared" si="114"/>
        <v>57</v>
      </c>
      <c r="BL495" s="40">
        <f t="shared" si="115"/>
        <v>1</v>
      </c>
      <c r="BM495" s="40">
        <f t="shared" si="116"/>
        <v>100</v>
      </c>
      <c r="BN495" s="40">
        <f t="shared" si="117"/>
        <v>100</v>
      </c>
      <c r="BO495" s="40">
        <f t="shared" si="118"/>
        <v>100</v>
      </c>
      <c r="BP495" s="40">
        <f t="shared" si="119"/>
        <v>62</v>
      </c>
      <c r="BQ495" s="41">
        <f t="shared" si="120"/>
        <v>100</v>
      </c>
      <c r="BR495" s="40">
        <f t="shared" si="121"/>
        <v>76</v>
      </c>
      <c r="BS495" s="41">
        <f t="shared" si="122"/>
        <v>30</v>
      </c>
      <c r="BT495" s="41">
        <f t="shared" si="123"/>
        <v>80</v>
      </c>
      <c r="BU495" s="41">
        <f t="shared" si="124"/>
        <v>50</v>
      </c>
      <c r="BV495" s="41">
        <f t="shared" si="125"/>
        <v>70</v>
      </c>
    </row>
    <row r="496" spans="2:74" x14ac:dyDescent="0.3">
      <c r="B496" s="12" t="s">
        <v>788</v>
      </c>
      <c r="C496" s="12">
        <v>505011073</v>
      </c>
      <c r="D496" s="12" t="s">
        <v>277</v>
      </c>
      <c r="E496" s="12" t="s">
        <v>278</v>
      </c>
      <c r="F496" s="12" t="s">
        <v>2736</v>
      </c>
      <c r="G496" s="12" t="s">
        <v>120</v>
      </c>
      <c r="H496" s="12" t="s">
        <v>86</v>
      </c>
      <c r="I496" s="28">
        <v>851700</v>
      </c>
      <c r="J496" s="28">
        <v>826200</v>
      </c>
      <c r="K496" s="28">
        <v>700000</v>
      </c>
      <c r="L496" s="28">
        <v>875000</v>
      </c>
      <c r="M496" s="28">
        <v>850000</v>
      </c>
      <c r="N496" s="28">
        <v>725000</v>
      </c>
      <c r="O496" s="29">
        <v>33</v>
      </c>
      <c r="P496" s="29">
        <v>34</v>
      </c>
      <c r="Q496" s="29">
        <v>37</v>
      </c>
      <c r="R496" s="28">
        <v>720</v>
      </c>
      <c r="S496" s="28">
        <v>620</v>
      </c>
      <c r="T496" s="30">
        <v>2.7</v>
      </c>
      <c r="U496" s="30">
        <v>-9.9999999999999645E-2</v>
      </c>
      <c r="V496" s="30">
        <v>2.8</v>
      </c>
      <c r="W496" s="30">
        <v>2.9</v>
      </c>
      <c r="X496" s="31">
        <v>4.3959140542444521E-2</v>
      </c>
      <c r="Y496" s="30">
        <v>3.4</v>
      </c>
      <c r="Z496" s="30">
        <v>0.29999999999999982</v>
      </c>
      <c r="AA496" s="30">
        <v>3.1</v>
      </c>
      <c r="AB496" s="30">
        <v>2.8</v>
      </c>
      <c r="AC496" s="32">
        <v>0.33888093982980638</v>
      </c>
      <c r="AD496" s="30">
        <v>7.7089983026988813</v>
      </c>
      <c r="AE496" s="12">
        <v>478</v>
      </c>
      <c r="AF496" s="12">
        <v>379</v>
      </c>
      <c r="AG496" s="12">
        <v>383</v>
      </c>
      <c r="AH496" s="33">
        <v>2.9189189189189189</v>
      </c>
      <c r="AI496" s="34">
        <v>998000</v>
      </c>
      <c r="AJ496" s="34">
        <v>830000</v>
      </c>
      <c r="AK496" s="34">
        <v>765000</v>
      </c>
      <c r="AL496" s="35">
        <v>0.20240963855421687</v>
      </c>
      <c r="AM496" s="35">
        <v>0.30457516339869278</v>
      </c>
      <c r="AN496" s="12">
        <v>3.1</v>
      </c>
      <c r="AO496" s="33">
        <v>0</v>
      </c>
      <c r="AP496" s="12">
        <v>3.1</v>
      </c>
      <c r="AQ496" s="32">
        <v>6.1750405186385735E-2</v>
      </c>
      <c r="AR496" s="34">
        <v>750</v>
      </c>
      <c r="AS496" s="34">
        <v>650</v>
      </c>
      <c r="AT496" s="31">
        <v>0.15384615384615385</v>
      </c>
      <c r="AU496" s="32">
        <v>0.46561210510643719</v>
      </c>
      <c r="AV496" s="36">
        <v>2124.6400000000003</v>
      </c>
      <c r="AW496" s="30">
        <v>0.75690000000000002</v>
      </c>
      <c r="AX496" s="30">
        <v>0.24310000000000001</v>
      </c>
      <c r="AY496" s="30">
        <v>0.91600000000000004</v>
      </c>
      <c r="AZ496" s="30">
        <v>7.8200000000000006E-2</v>
      </c>
      <c r="BA496" s="30">
        <v>0.37459999999999999</v>
      </c>
      <c r="BB496" s="30">
        <v>0.45429999999999998</v>
      </c>
      <c r="BC496" s="30">
        <v>0.1552</v>
      </c>
      <c r="BD496" s="37">
        <v>6.5</v>
      </c>
      <c r="BE496" s="29">
        <v>14</v>
      </c>
      <c r="BF496" s="38" t="s">
        <v>3208</v>
      </c>
      <c r="BG496" s="39">
        <v>115.804004864416</v>
      </c>
      <c r="BH496" s="39">
        <v>-31.828690659468101</v>
      </c>
      <c r="BI496" s="40">
        <f t="shared" si="112"/>
        <v>72</v>
      </c>
      <c r="BJ496" s="40">
        <f t="shared" si="113"/>
        <v>65</v>
      </c>
      <c r="BK496" s="40">
        <f t="shared" si="114"/>
        <v>89</v>
      </c>
      <c r="BL496" s="40">
        <f t="shared" si="115"/>
        <v>1</v>
      </c>
      <c r="BM496" s="40">
        <f t="shared" si="116"/>
        <v>100</v>
      </c>
      <c r="BN496" s="40">
        <f t="shared" si="117"/>
        <v>80</v>
      </c>
      <c r="BO496" s="40">
        <f t="shared" si="118"/>
        <v>100</v>
      </c>
      <c r="BP496" s="40">
        <f t="shared" si="119"/>
        <v>72</v>
      </c>
      <c r="BQ496" s="41">
        <f t="shared" si="120"/>
        <v>97</v>
      </c>
      <c r="BR496" s="40">
        <f t="shared" si="121"/>
        <v>73</v>
      </c>
      <c r="BS496" s="41">
        <f t="shared" si="122"/>
        <v>41</v>
      </c>
      <c r="BT496" s="41">
        <f t="shared" si="123"/>
        <v>60</v>
      </c>
      <c r="BU496" s="41">
        <f t="shared" si="124"/>
        <v>65</v>
      </c>
      <c r="BV496" s="41">
        <f t="shared" si="125"/>
        <v>70</v>
      </c>
    </row>
    <row r="497" spans="2:74" x14ac:dyDescent="0.3">
      <c r="B497" s="12" t="s">
        <v>789</v>
      </c>
      <c r="C497" s="12">
        <v>505011075</v>
      </c>
      <c r="D497" s="12" t="s">
        <v>277</v>
      </c>
      <c r="E497" s="12" t="s">
        <v>278</v>
      </c>
      <c r="F497" s="12" t="s">
        <v>2736</v>
      </c>
      <c r="G497" s="12" t="s">
        <v>120</v>
      </c>
      <c r="H497" s="12" t="s">
        <v>86</v>
      </c>
      <c r="I497" s="28">
        <v>1364510</v>
      </c>
      <c r="J497" s="28">
        <v>1326000</v>
      </c>
      <c r="K497" s="28">
        <v>1158750</v>
      </c>
      <c r="L497" s="28">
        <v>1411000</v>
      </c>
      <c r="M497" s="28">
        <v>1322500</v>
      </c>
      <c r="N497" s="28">
        <v>1180000</v>
      </c>
      <c r="O497" s="29">
        <v>35</v>
      </c>
      <c r="P497" s="29">
        <v>39</v>
      </c>
      <c r="Q497" s="29">
        <v>49</v>
      </c>
      <c r="R497" s="28">
        <v>850</v>
      </c>
      <c r="S497" s="28">
        <v>750</v>
      </c>
      <c r="T497" s="30">
        <v>2.7</v>
      </c>
      <c r="U497" s="30">
        <v>-9.9999999999999645E-2</v>
      </c>
      <c r="V497" s="30">
        <v>2.8</v>
      </c>
      <c r="W497" s="30">
        <v>3.1</v>
      </c>
      <c r="X497" s="31">
        <v>3.2392580486768144E-2</v>
      </c>
      <c r="Y497" s="30">
        <v>2.8</v>
      </c>
      <c r="Z497" s="30">
        <v>0</v>
      </c>
      <c r="AA497" s="30">
        <v>2.8</v>
      </c>
      <c r="AB497" s="30">
        <v>2.8</v>
      </c>
      <c r="AC497" s="32">
        <v>0.30788177339901474</v>
      </c>
      <c r="AD497" s="30">
        <v>9.5047004212825712</v>
      </c>
      <c r="AE497" s="12">
        <v>478</v>
      </c>
      <c r="AF497" s="12">
        <v>379</v>
      </c>
      <c r="AG497" s="12">
        <v>383</v>
      </c>
      <c r="AH497" s="33">
        <v>2.9189189189189189</v>
      </c>
      <c r="AI497" s="34">
        <v>998000</v>
      </c>
      <c r="AJ497" s="34">
        <v>830000</v>
      </c>
      <c r="AK497" s="34">
        <v>765000</v>
      </c>
      <c r="AL497" s="35">
        <v>0.20240963855421687</v>
      </c>
      <c r="AM497" s="35">
        <v>0.30457516339869278</v>
      </c>
      <c r="AN497" s="12">
        <v>3.1</v>
      </c>
      <c r="AO497" s="33">
        <v>0</v>
      </c>
      <c r="AP497" s="12">
        <v>3.1</v>
      </c>
      <c r="AQ497" s="32">
        <v>6.1750405186385735E-2</v>
      </c>
      <c r="AR497" s="34">
        <v>750</v>
      </c>
      <c r="AS497" s="34">
        <v>650</v>
      </c>
      <c r="AT497" s="31">
        <v>0.15384615384615385</v>
      </c>
      <c r="AU497" s="32">
        <v>0.46561210510643719</v>
      </c>
      <c r="AV497" s="36">
        <v>2760.8</v>
      </c>
      <c r="AW497" s="30">
        <v>0.83240000000000003</v>
      </c>
      <c r="AX497" s="30">
        <v>0.1676</v>
      </c>
      <c r="AY497" s="30">
        <v>0.89390000000000003</v>
      </c>
      <c r="AZ497" s="30">
        <v>8.2000000000000003E-2</v>
      </c>
      <c r="BA497" s="30">
        <v>0.4481</v>
      </c>
      <c r="BB497" s="30">
        <v>0.40450000000000003</v>
      </c>
      <c r="BC497" s="30">
        <v>0.13469999999999999</v>
      </c>
      <c r="BD497" s="37">
        <v>8</v>
      </c>
      <c r="BE497" s="29">
        <v>19</v>
      </c>
      <c r="BF497" s="38" t="s">
        <v>3209</v>
      </c>
      <c r="BG497" s="39">
        <v>115.742527791207</v>
      </c>
      <c r="BH497" s="39">
        <v>-31.808766437749</v>
      </c>
      <c r="BI497" s="40">
        <f t="shared" si="112"/>
        <v>72</v>
      </c>
      <c r="BJ497" s="40">
        <f t="shared" si="113"/>
        <v>65</v>
      </c>
      <c r="BK497" s="40">
        <f t="shared" si="114"/>
        <v>89</v>
      </c>
      <c r="BL497" s="40">
        <f t="shared" si="115"/>
        <v>1</v>
      </c>
      <c r="BM497" s="40">
        <f t="shared" si="116"/>
        <v>100</v>
      </c>
      <c r="BN497" s="40">
        <f t="shared" si="117"/>
        <v>80</v>
      </c>
      <c r="BO497" s="40">
        <f t="shared" si="118"/>
        <v>100</v>
      </c>
      <c r="BP497" s="40">
        <f t="shared" si="119"/>
        <v>89</v>
      </c>
      <c r="BQ497" s="41">
        <f t="shared" si="120"/>
        <v>58</v>
      </c>
      <c r="BR497" s="40">
        <f t="shared" si="121"/>
        <v>55</v>
      </c>
      <c r="BS497" s="41">
        <f t="shared" si="122"/>
        <v>62</v>
      </c>
      <c r="BT497" s="41">
        <f t="shared" si="123"/>
        <v>70</v>
      </c>
      <c r="BU497" s="41">
        <f t="shared" si="124"/>
        <v>80</v>
      </c>
      <c r="BV497" s="41">
        <f t="shared" si="125"/>
        <v>70</v>
      </c>
    </row>
    <row r="498" spans="2:74" x14ac:dyDescent="0.3">
      <c r="B498" s="12" t="s">
        <v>790</v>
      </c>
      <c r="C498" s="12">
        <v>505011082</v>
      </c>
      <c r="D498" s="12" t="s">
        <v>277</v>
      </c>
      <c r="E498" s="12" t="s">
        <v>278</v>
      </c>
      <c r="F498" s="12" t="s">
        <v>2736</v>
      </c>
      <c r="G498" s="12" t="s">
        <v>120</v>
      </c>
      <c r="H498" s="12" t="s">
        <v>86</v>
      </c>
      <c r="I498" s="28">
        <v>1616000</v>
      </c>
      <c r="J498" s="28">
        <v>1590750</v>
      </c>
      <c r="K498" s="28">
        <v>1329990</v>
      </c>
      <c r="L498" s="28">
        <v>1650000</v>
      </c>
      <c r="M498" s="28">
        <v>1620000</v>
      </c>
      <c r="N498" s="28">
        <v>1450000</v>
      </c>
      <c r="O498" s="29">
        <v>35</v>
      </c>
      <c r="P498" s="29">
        <v>39</v>
      </c>
      <c r="Q498" s="29">
        <v>42</v>
      </c>
      <c r="R498" s="28">
        <v>1000</v>
      </c>
      <c r="S498" s="28">
        <v>850</v>
      </c>
      <c r="T498" s="30">
        <v>2.7</v>
      </c>
      <c r="U498" s="30">
        <v>-0.29999999999999982</v>
      </c>
      <c r="V498" s="30">
        <v>3</v>
      </c>
      <c r="W498" s="30">
        <v>3.6</v>
      </c>
      <c r="X498" s="31">
        <v>3.2178217821782179E-2</v>
      </c>
      <c r="Y498" s="30">
        <v>2</v>
      </c>
      <c r="Z498" s="30">
        <v>-0.20000000000000018</v>
      </c>
      <c r="AA498" s="30">
        <v>2.2000000000000002</v>
      </c>
      <c r="AB498" s="30">
        <v>2.4</v>
      </c>
      <c r="AC498" s="32">
        <v>0.3625079751754538</v>
      </c>
      <c r="AD498" s="30">
        <v>11.265632459298718</v>
      </c>
      <c r="AE498" s="12">
        <v>478</v>
      </c>
      <c r="AF498" s="12">
        <v>379</v>
      </c>
      <c r="AG498" s="12">
        <v>383</v>
      </c>
      <c r="AH498" s="33">
        <v>2.9189189189189189</v>
      </c>
      <c r="AI498" s="34">
        <v>998000</v>
      </c>
      <c r="AJ498" s="34">
        <v>830000</v>
      </c>
      <c r="AK498" s="34">
        <v>765000</v>
      </c>
      <c r="AL498" s="35">
        <v>0.20240963855421687</v>
      </c>
      <c r="AM498" s="35">
        <v>0.30457516339869278</v>
      </c>
      <c r="AN498" s="12">
        <v>3.1</v>
      </c>
      <c r="AO498" s="33">
        <v>0</v>
      </c>
      <c r="AP498" s="12">
        <v>3.1</v>
      </c>
      <c r="AQ498" s="32">
        <v>6.1750405186385735E-2</v>
      </c>
      <c r="AR498" s="34">
        <v>750</v>
      </c>
      <c r="AS498" s="34">
        <v>650</v>
      </c>
      <c r="AT498" s="31">
        <v>0.15384615384615385</v>
      </c>
      <c r="AU498" s="32">
        <v>0.46561210510643719</v>
      </c>
      <c r="AV498" s="36">
        <v>2758.5600000000004</v>
      </c>
      <c r="AW498" s="30">
        <v>0.81159999999999999</v>
      </c>
      <c r="AX498" s="30">
        <v>0.18840000000000001</v>
      </c>
      <c r="AY498" s="30">
        <v>0.81279999999999997</v>
      </c>
      <c r="AZ498" s="30">
        <v>0.13950000000000001</v>
      </c>
      <c r="BA498" s="30">
        <v>0.48330000000000001</v>
      </c>
      <c r="BB498" s="30">
        <v>0.38229999999999997</v>
      </c>
      <c r="BC498" s="30">
        <v>0.10829999999999999</v>
      </c>
      <c r="BD498" s="37">
        <v>10</v>
      </c>
      <c r="BE498" s="29">
        <v>16</v>
      </c>
      <c r="BF498" s="38" t="s">
        <v>3210</v>
      </c>
      <c r="BG498" s="39">
        <v>115.753824613006</v>
      </c>
      <c r="BH498" s="39">
        <v>-31.829816467202001</v>
      </c>
      <c r="BI498" s="40">
        <f t="shared" si="112"/>
        <v>72</v>
      </c>
      <c r="BJ498" s="40">
        <f t="shared" si="113"/>
        <v>65</v>
      </c>
      <c r="BK498" s="40">
        <f t="shared" si="114"/>
        <v>89</v>
      </c>
      <c r="BL498" s="40">
        <f t="shared" si="115"/>
        <v>1</v>
      </c>
      <c r="BM498" s="40">
        <f t="shared" si="116"/>
        <v>100</v>
      </c>
      <c r="BN498" s="40">
        <f t="shared" si="117"/>
        <v>80</v>
      </c>
      <c r="BO498" s="40">
        <f t="shared" si="118"/>
        <v>100</v>
      </c>
      <c r="BP498" s="40">
        <f t="shared" si="119"/>
        <v>96</v>
      </c>
      <c r="BQ498" s="41">
        <f t="shared" si="120"/>
        <v>58</v>
      </c>
      <c r="BR498" s="40">
        <f t="shared" si="121"/>
        <v>38</v>
      </c>
      <c r="BS498" s="41">
        <f t="shared" si="122"/>
        <v>26</v>
      </c>
      <c r="BT498" s="41">
        <f t="shared" si="123"/>
        <v>84</v>
      </c>
      <c r="BU498" s="41">
        <f t="shared" si="124"/>
        <v>100</v>
      </c>
      <c r="BV498" s="41">
        <f t="shared" si="125"/>
        <v>70</v>
      </c>
    </row>
    <row r="499" spans="2:74" x14ac:dyDescent="0.3">
      <c r="B499" s="12" t="s">
        <v>791</v>
      </c>
      <c r="C499" s="12">
        <v>505021089</v>
      </c>
      <c r="D499" s="12" t="s">
        <v>599</v>
      </c>
      <c r="E499" s="12" t="s">
        <v>278</v>
      </c>
      <c r="F499" s="12" t="s">
        <v>2736</v>
      </c>
      <c r="G499" s="12" t="s">
        <v>120</v>
      </c>
      <c r="H499" s="12" t="s">
        <v>86</v>
      </c>
      <c r="I499" s="28">
        <v>1428000</v>
      </c>
      <c r="J499" s="28">
        <v>1400880</v>
      </c>
      <c r="K499" s="28">
        <v>1141300</v>
      </c>
      <c r="L499" s="28">
        <v>1480000</v>
      </c>
      <c r="M499" s="28">
        <v>1420000</v>
      </c>
      <c r="N499" s="28">
        <v>1200000</v>
      </c>
      <c r="O499" s="29">
        <v>30</v>
      </c>
      <c r="P499" s="29">
        <v>30</v>
      </c>
      <c r="Q499" s="29">
        <v>38</v>
      </c>
      <c r="R499" s="28">
        <v>880</v>
      </c>
      <c r="S499" s="28">
        <v>820</v>
      </c>
      <c r="T499" s="30">
        <v>2.8</v>
      </c>
      <c r="U499" s="30">
        <v>-0.10000000000000009</v>
      </c>
      <c r="V499" s="30">
        <v>2.9</v>
      </c>
      <c r="W499" s="30">
        <v>2.9</v>
      </c>
      <c r="X499" s="31">
        <v>3.2044817927170871E-2</v>
      </c>
      <c r="Y499" s="30">
        <v>2.8</v>
      </c>
      <c r="Z499" s="30">
        <v>-0.20000000000000018</v>
      </c>
      <c r="AA499" s="30">
        <v>3</v>
      </c>
      <c r="AB499" s="30">
        <v>2.8</v>
      </c>
      <c r="AC499" s="32">
        <v>0.31554790590935167</v>
      </c>
      <c r="AD499" s="30">
        <v>9.8470806302131599</v>
      </c>
      <c r="AE499" s="12">
        <v>835</v>
      </c>
      <c r="AF499" s="12">
        <v>701</v>
      </c>
      <c r="AG499" s="12">
        <v>444</v>
      </c>
      <c r="AH499" s="33">
        <v>5.737199259716224</v>
      </c>
      <c r="AI499" s="34">
        <v>1050000</v>
      </c>
      <c r="AJ499" s="34">
        <v>850000</v>
      </c>
      <c r="AK499" s="34">
        <v>845000</v>
      </c>
      <c r="AL499" s="35">
        <v>0.23529411764705882</v>
      </c>
      <c r="AM499" s="35">
        <v>0.24260355029585798</v>
      </c>
      <c r="AN499" s="12">
        <v>2.7</v>
      </c>
      <c r="AO499" s="33">
        <v>-9.9999999999999645E-2</v>
      </c>
      <c r="AP499" s="12">
        <v>2.8</v>
      </c>
      <c r="AQ499" s="32">
        <v>7.0731707317073164E-2</v>
      </c>
      <c r="AR499" s="34">
        <v>700</v>
      </c>
      <c r="AS499" s="34">
        <v>650</v>
      </c>
      <c r="AT499" s="31">
        <v>7.6923076923076927E-2</v>
      </c>
      <c r="AU499" s="32">
        <v>0.53895701981195432</v>
      </c>
      <c r="AV499" s="36">
        <v>2788.8</v>
      </c>
      <c r="AW499" s="30">
        <v>0.79569999999999996</v>
      </c>
      <c r="AX499" s="30">
        <v>0.20430000000000001</v>
      </c>
      <c r="AY499" s="30">
        <v>0.86109999999999998</v>
      </c>
      <c r="AZ499" s="30">
        <v>0.1042</v>
      </c>
      <c r="BA499" s="30">
        <v>0.40989999999999999</v>
      </c>
      <c r="BB499" s="30">
        <v>0.41439999999999999</v>
      </c>
      <c r="BC499" s="30">
        <v>0.1326</v>
      </c>
      <c r="BD499" s="37">
        <v>9</v>
      </c>
      <c r="BE499" s="29">
        <v>11</v>
      </c>
      <c r="BF499" s="38" t="s">
        <v>3211</v>
      </c>
      <c r="BG499" s="39">
        <v>115.784153390551</v>
      </c>
      <c r="BH499" s="39">
        <v>-31.863351526572</v>
      </c>
      <c r="BI499" s="40">
        <f t="shared" si="112"/>
        <v>70</v>
      </c>
      <c r="BJ499" s="40">
        <f t="shared" si="113"/>
        <v>72</v>
      </c>
      <c r="BK499" s="40">
        <f t="shared" si="114"/>
        <v>54</v>
      </c>
      <c r="BL499" s="40">
        <f t="shared" si="115"/>
        <v>1</v>
      </c>
      <c r="BM499" s="40">
        <f t="shared" si="116"/>
        <v>100</v>
      </c>
      <c r="BN499" s="40">
        <f t="shared" si="117"/>
        <v>93</v>
      </c>
      <c r="BO499" s="40">
        <f t="shared" si="118"/>
        <v>100</v>
      </c>
      <c r="BP499" s="40">
        <f t="shared" si="119"/>
        <v>80</v>
      </c>
      <c r="BQ499" s="41">
        <f t="shared" si="120"/>
        <v>57</v>
      </c>
      <c r="BR499" s="40">
        <f t="shared" si="121"/>
        <v>52</v>
      </c>
      <c r="BS499" s="41">
        <f t="shared" si="122"/>
        <v>57</v>
      </c>
      <c r="BT499" s="41">
        <f t="shared" si="123"/>
        <v>70</v>
      </c>
      <c r="BU499" s="41">
        <f t="shared" si="124"/>
        <v>90</v>
      </c>
      <c r="BV499" s="41">
        <f t="shared" si="125"/>
        <v>70</v>
      </c>
    </row>
    <row r="500" spans="2:74" x14ac:dyDescent="0.3">
      <c r="B500" s="12" t="s">
        <v>792</v>
      </c>
      <c r="C500" s="12">
        <v>505021301</v>
      </c>
      <c r="D500" s="12" t="s">
        <v>599</v>
      </c>
      <c r="E500" s="12" t="s">
        <v>278</v>
      </c>
      <c r="F500" s="12" t="s">
        <v>2736</v>
      </c>
      <c r="G500" s="12" t="s">
        <v>120</v>
      </c>
      <c r="H500" s="12" t="s">
        <v>86</v>
      </c>
      <c r="I500" s="28">
        <v>999000</v>
      </c>
      <c r="J500" s="28">
        <v>979700</v>
      </c>
      <c r="K500" s="28">
        <v>841330</v>
      </c>
      <c r="L500" s="28">
        <v>1050000</v>
      </c>
      <c r="M500" s="28">
        <v>1037500</v>
      </c>
      <c r="N500" s="28">
        <v>847500</v>
      </c>
      <c r="O500" s="29">
        <v>40</v>
      </c>
      <c r="P500" s="29">
        <v>41</v>
      </c>
      <c r="Q500" s="29">
        <v>56</v>
      </c>
      <c r="R500" s="28">
        <v>695</v>
      </c>
      <c r="S500" s="28">
        <v>670</v>
      </c>
      <c r="T500" s="30">
        <v>2.6</v>
      </c>
      <c r="U500" s="30">
        <v>-0.10000000000000009</v>
      </c>
      <c r="V500" s="30">
        <v>2.7</v>
      </c>
      <c r="W500" s="30">
        <v>2.8</v>
      </c>
      <c r="X500" s="31">
        <v>3.6176176176176175E-2</v>
      </c>
      <c r="Y500" s="30">
        <v>2.1</v>
      </c>
      <c r="Z500" s="30">
        <v>-0.39999999999999991</v>
      </c>
      <c r="AA500" s="30">
        <v>2.5</v>
      </c>
      <c r="AB500" s="30">
        <v>2.2000000000000002</v>
      </c>
      <c r="AC500" s="32">
        <v>0.3298967114756588</v>
      </c>
      <c r="AD500" s="30">
        <v>9.1191703033808285</v>
      </c>
      <c r="AE500" s="12">
        <v>835</v>
      </c>
      <c r="AF500" s="12">
        <v>701</v>
      </c>
      <c r="AG500" s="12">
        <v>444</v>
      </c>
      <c r="AH500" s="33">
        <v>5.737199259716224</v>
      </c>
      <c r="AI500" s="34">
        <v>1050000</v>
      </c>
      <c r="AJ500" s="34">
        <v>850000</v>
      </c>
      <c r="AK500" s="34">
        <v>845000</v>
      </c>
      <c r="AL500" s="35">
        <v>0.23529411764705882</v>
      </c>
      <c r="AM500" s="35">
        <v>0.24260355029585798</v>
      </c>
      <c r="AN500" s="12">
        <v>2.7</v>
      </c>
      <c r="AO500" s="33">
        <v>-9.9999999999999645E-2</v>
      </c>
      <c r="AP500" s="12">
        <v>2.8</v>
      </c>
      <c r="AQ500" s="32">
        <v>7.0731707317073164E-2</v>
      </c>
      <c r="AR500" s="34">
        <v>700</v>
      </c>
      <c r="AS500" s="34">
        <v>650</v>
      </c>
      <c r="AT500" s="31">
        <v>7.6923076923076927E-2</v>
      </c>
      <c r="AU500" s="32">
        <v>0.53895701981195432</v>
      </c>
      <c r="AV500" s="36">
        <v>2106.7200000000003</v>
      </c>
      <c r="AW500" s="30">
        <v>0.75239999999999996</v>
      </c>
      <c r="AX500" s="30">
        <v>0.24759999999999999</v>
      </c>
      <c r="AY500" s="30">
        <v>0.83799999999999997</v>
      </c>
      <c r="AZ500" s="30">
        <v>0.13300000000000001</v>
      </c>
      <c r="BA500" s="30">
        <v>0.43530000000000002</v>
      </c>
      <c r="BB500" s="30">
        <v>0.34810000000000002</v>
      </c>
      <c r="BC500" s="30">
        <v>0.18229999999999999</v>
      </c>
      <c r="BD500" s="37">
        <v>6.5</v>
      </c>
      <c r="BE500" s="29">
        <v>8</v>
      </c>
      <c r="BF500" s="38" t="s">
        <v>3212</v>
      </c>
      <c r="BG500" s="39">
        <v>115.866559167354</v>
      </c>
      <c r="BH500" s="39">
        <v>-31.876119536849998</v>
      </c>
      <c r="BI500" s="40">
        <f t="shared" si="112"/>
        <v>74</v>
      </c>
      <c r="BJ500" s="40">
        <f t="shared" si="113"/>
        <v>72</v>
      </c>
      <c r="BK500" s="40">
        <f t="shared" si="114"/>
        <v>54</v>
      </c>
      <c r="BL500" s="40">
        <f t="shared" si="115"/>
        <v>1</v>
      </c>
      <c r="BM500" s="40">
        <f t="shared" si="116"/>
        <v>100</v>
      </c>
      <c r="BN500" s="40">
        <f t="shared" si="117"/>
        <v>93</v>
      </c>
      <c r="BO500" s="40">
        <f t="shared" si="118"/>
        <v>100</v>
      </c>
      <c r="BP500" s="40">
        <f t="shared" si="119"/>
        <v>86</v>
      </c>
      <c r="BQ500" s="41">
        <f t="shared" si="120"/>
        <v>71</v>
      </c>
      <c r="BR500" s="40">
        <f t="shared" si="121"/>
        <v>59</v>
      </c>
      <c r="BS500" s="41">
        <f t="shared" si="122"/>
        <v>47</v>
      </c>
      <c r="BT500" s="41">
        <f t="shared" si="123"/>
        <v>82</v>
      </c>
      <c r="BU500" s="41">
        <f t="shared" si="124"/>
        <v>65</v>
      </c>
      <c r="BV500" s="41">
        <f t="shared" si="125"/>
        <v>70</v>
      </c>
    </row>
    <row r="501" spans="2:74" x14ac:dyDescent="0.3">
      <c r="B501" s="12" t="s">
        <v>793</v>
      </c>
      <c r="C501" s="12">
        <v>505031304</v>
      </c>
      <c r="D501" s="12" t="s">
        <v>584</v>
      </c>
      <c r="E501" s="12" t="s">
        <v>278</v>
      </c>
      <c r="F501" s="12" t="s">
        <v>2736</v>
      </c>
      <c r="G501" s="12" t="s">
        <v>120</v>
      </c>
      <c r="H501" s="12" t="s">
        <v>86</v>
      </c>
      <c r="I501" s="28">
        <v>900000</v>
      </c>
      <c r="J501" s="28">
        <v>869000</v>
      </c>
      <c r="K501" s="28">
        <v>725000</v>
      </c>
      <c r="L501" s="28">
        <v>935000</v>
      </c>
      <c r="M501" s="28">
        <v>885000</v>
      </c>
      <c r="N501" s="28">
        <v>751000</v>
      </c>
      <c r="O501" s="29">
        <v>42</v>
      </c>
      <c r="P501" s="29">
        <v>40</v>
      </c>
      <c r="Q501" s="29">
        <v>46</v>
      </c>
      <c r="R501" s="28">
        <v>800</v>
      </c>
      <c r="S501" s="28">
        <v>700</v>
      </c>
      <c r="T501" s="30">
        <v>2.7</v>
      </c>
      <c r="U501" s="30">
        <v>-0.19999999999999973</v>
      </c>
      <c r="V501" s="30">
        <v>2.9</v>
      </c>
      <c r="W501" s="30">
        <v>3.4</v>
      </c>
      <c r="X501" s="31">
        <v>4.622222222222222E-2</v>
      </c>
      <c r="Y501" s="30">
        <v>2.4</v>
      </c>
      <c r="Z501" s="30">
        <v>0.19999999999999973</v>
      </c>
      <c r="AA501" s="30">
        <v>2.2000000000000002</v>
      </c>
      <c r="AB501" s="30">
        <v>1.9</v>
      </c>
      <c r="AC501" s="32">
        <v>0.29286007145785742</v>
      </c>
      <c r="AD501" s="30">
        <v>6.3359150075017228</v>
      </c>
      <c r="AE501" s="12">
        <v>1296</v>
      </c>
      <c r="AF501" s="12">
        <v>1020</v>
      </c>
      <c r="AG501" s="12">
        <v>671</v>
      </c>
      <c r="AH501" s="33">
        <v>5.2588109647561412</v>
      </c>
      <c r="AI501" s="34">
        <v>740000</v>
      </c>
      <c r="AJ501" s="34">
        <v>600000</v>
      </c>
      <c r="AK501" s="34">
        <v>518000</v>
      </c>
      <c r="AL501" s="35">
        <v>0.23333333333333334</v>
      </c>
      <c r="AM501" s="35">
        <v>0.42857142857142855</v>
      </c>
      <c r="AN501" s="12">
        <v>3.8</v>
      </c>
      <c r="AO501" s="33">
        <v>-0.40000000000000036</v>
      </c>
      <c r="AP501" s="12">
        <v>4.2</v>
      </c>
      <c r="AQ501" s="32">
        <v>8.0487804878048783E-2</v>
      </c>
      <c r="AR501" s="34">
        <v>650</v>
      </c>
      <c r="AS501" s="34">
        <v>580</v>
      </c>
      <c r="AT501" s="31">
        <v>0.1206896551724138</v>
      </c>
      <c r="AU501" s="32">
        <v>0.34619313845333549</v>
      </c>
      <c r="AV501" s="36">
        <v>2731.6800000000003</v>
      </c>
      <c r="AW501" s="30">
        <v>0.88690000000000002</v>
      </c>
      <c r="AX501" s="30">
        <v>0.11310000000000001</v>
      </c>
      <c r="AY501" s="30">
        <v>0.97529999999999994</v>
      </c>
      <c r="AZ501" s="30">
        <v>2.3699999999999999E-2</v>
      </c>
      <c r="BA501" s="30">
        <v>0.1885</v>
      </c>
      <c r="BB501" s="30">
        <v>0.68069999999999997</v>
      </c>
      <c r="BC501" s="30">
        <v>0.1134</v>
      </c>
      <c r="BD501" s="37">
        <v>6</v>
      </c>
      <c r="BE501" s="29">
        <v>16</v>
      </c>
      <c r="BF501" s="38" t="s">
        <v>3213</v>
      </c>
      <c r="BG501" s="39">
        <v>115.869217426151</v>
      </c>
      <c r="BH501" s="39">
        <v>-31.8091911064312</v>
      </c>
      <c r="BI501" s="40">
        <f t="shared" si="112"/>
        <v>72</v>
      </c>
      <c r="BJ501" s="40">
        <f t="shared" si="113"/>
        <v>54</v>
      </c>
      <c r="BK501" s="40">
        <f t="shared" si="114"/>
        <v>60</v>
      </c>
      <c r="BL501" s="40">
        <f t="shared" si="115"/>
        <v>1</v>
      </c>
      <c r="BM501" s="40">
        <f t="shared" si="116"/>
        <v>100</v>
      </c>
      <c r="BN501" s="40">
        <f t="shared" si="117"/>
        <v>100</v>
      </c>
      <c r="BO501" s="40">
        <f t="shared" si="118"/>
        <v>100</v>
      </c>
      <c r="BP501" s="40">
        <f t="shared" si="119"/>
        <v>31</v>
      </c>
      <c r="BQ501" s="41">
        <f t="shared" si="120"/>
        <v>100</v>
      </c>
      <c r="BR501" s="40">
        <f t="shared" si="121"/>
        <v>87</v>
      </c>
      <c r="BS501" s="41">
        <f t="shared" si="122"/>
        <v>72</v>
      </c>
      <c r="BT501" s="41">
        <f t="shared" si="123"/>
        <v>77</v>
      </c>
      <c r="BU501" s="41">
        <f t="shared" si="124"/>
        <v>60</v>
      </c>
      <c r="BV501" s="41">
        <f t="shared" si="125"/>
        <v>70</v>
      </c>
    </row>
    <row r="502" spans="2:74" x14ac:dyDescent="0.3">
      <c r="B502" s="12" t="s">
        <v>794</v>
      </c>
      <c r="C502" s="12">
        <v>506051140</v>
      </c>
      <c r="D502" s="12" t="s">
        <v>415</v>
      </c>
      <c r="E502" s="12" t="s">
        <v>332</v>
      </c>
      <c r="F502" s="12" t="s">
        <v>2736</v>
      </c>
      <c r="G502" s="12" t="s">
        <v>120</v>
      </c>
      <c r="H502" s="12" t="s">
        <v>86</v>
      </c>
      <c r="I502" s="28">
        <v>899000</v>
      </c>
      <c r="J502" s="28">
        <v>865200</v>
      </c>
      <c r="K502" s="28">
        <v>749000</v>
      </c>
      <c r="L502" s="28">
        <v>1020000</v>
      </c>
      <c r="M502" s="28">
        <v>940000</v>
      </c>
      <c r="N502" s="28">
        <v>805000</v>
      </c>
      <c r="O502" s="29">
        <v>39</v>
      </c>
      <c r="P502" s="29">
        <v>36</v>
      </c>
      <c r="Q502" s="29">
        <v>50</v>
      </c>
      <c r="R502" s="28">
        <v>750</v>
      </c>
      <c r="S502" s="28">
        <v>580</v>
      </c>
      <c r="T502" s="30">
        <v>3.4</v>
      </c>
      <c r="U502" s="30">
        <v>0.10000000000000009</v>
      </c>
      <c r="V502" s="30">
        <v>3.3</v>
      </c>
      <c r="W502" s="30">
        <v>3.4</v>
      </c>
      <c r="X502" s="31">
        <v>4.3381535038932148E-2</v>
      </c>
      <c r="Y502" s="30">
        <v>1.5</v>
      </c>
      <c r="Z502" s="30">
        <v>-0.10000000000000009</v>
      </c>
      <c r="AA502" s="30">
        <v>1.6</v>
      </c>
      <c r="AB502" s="30">
        <v>1.5</v>
      </c>
      <c r="AC502" s="32">
        <v>0.35925045984058857</v>
      </c>
      <c r="AD502" s="30">
        <v>8.2811836768381824</v>
      </c>
      <c r="AE502" s="12">
        <v>209</v>
      </c>
      <c r="AF502" s="12">
        <v>167</v>
      </c>
      <c r="AG502" s="12">
        <v>139</v>
      </c>
      <c r="AH502" s="33">
        <v>3.0866141732283463</v>
      </c>
      <c r="AI502" s="34">
        <v>820000</v>
      </c>
      <c r="AJ502" s="34">
        <v>660000</v>
      </c>
      <c r="AK502" s="34">
        <v>590000</v>
      </c>
      <c r="AL502" s="35">
        <v>0.24242424242424243</v>
      </c>
      <c r="AM502" s="35">
        <v>0.38983050847457629</v>
      </c>
      <c r="AN502" s="12">
        <v>3.3</v>
      </c>
      <c r="AO502" s="33">
        <v>0</v>
      </c>
      <c r="AP502" s="12">
        <v>3.3</v>
      </c>
      <c r="AQ502" s="32">
        <v>5.7238734419942469E-2</v>
      </c>
      <c r="AR502" s="34">
        <v>655</v>
      </c>
      <c r="AS502" s="34">
        <v>580</v>
      </c>
      <c r="AT502" s="31">
        <v>0.12931034482758622</v>
      </c>
      <c r="AU502" s="32">
        <v>0.48116135715875186</v>
      </c>
      <c r="AV502" s="36">
        <v>2087.6800000000003</v>
      </c>
      <c r="AW502" s="30">
        <v>0.77370000000000005</v>
      </c>
      <c r="AX502" s="30">
        <v>0.2263</v>
      </c>
      <c r="AY502" s="30">
        <v>0.9325</v>
      </c>
      <c r="AZ502" s="30">
        <v>5.67E-2</v>
      </c>
      <c r="BA502" s="30">
        <v>0.46450000000000002</v>
      </c>
      <c r="BB502" s="30">
        <v>0.39179999999999998</v>
      </c>
      <c r="BC502" s="30">
        <v>0.1242</v>
      </c>
      <c r="BD502" s="37">
        <v>6.5</v>
      </c>
      <c r="BE502" s="29">
        <v>18</v>
      </c>
      <c r="BF502" s="38" t="s">
        <v>3214</v>
      </c>
      <c r="BG502" s="39">
        <v>116.036677525295</v>
      </c>
      <c r="BH502" s="39">
        <v>-31.958455182175999</v>
      </c>
      <c r="BI502" s="40">
        <f t="shared" si="112"/>
        <v>60</v>
      </c>
      <c r="BJ502" s="40">
        <f t="shared" si="113"/>
        <v>62</v>
      </c>
      <c r="BK502" s="40">
        <f t="shared" si="114"/>
        <v>87</v>
      </c>
      <c r="BL502" s="40">
        <f t="shared" si="115"/>
        <v>1</v>
      </c>
      <c r="BM502" s="40">
        <f t="shared" si="116"/>
        <v>100</v>
      </c>
      <c r="BN502" s="40">
        <f t="shared" si="117"/>
        <v>73</v>
      </c>
      <c r="BO502" s="40">
        <f t="shared" si="118"/>
        <v>100</v>
      </c>
      <c r="BP502" s="40">
        <f t="shared" si="119"/>
        <v>92</v>
      </c>
      <c r="BQ502" s="41">
        <f t="shared" si="120"/>
        <v>95</v>
      </c>
      <c r="BR502" s="40">
        <f t="shared" si="121"/>
        <v>68</v>
      </c>
      <c r="BS502" s="41">
        <f t="shared" si="122"/>
        <v>28</v>
      </c>
      <c r="BT502" s="41">
        <f t="shared" si="123"/>
        <v>92</v>
      </c>
      <c r="BU502" s="41">
        <f t="shared" si="124"/>
        <v>65</v>
      </c>
      <c r="BV502" s="41">
        <f t="shared" si="125"/>
        <v>70</v>
      </c>
    </row>
    <row r="503" spans="2:74" x14ac:dyDescent="0.3">
      <c r="B503" s="12" t="s">
        <v>795</v>
      </c>
      <c r="C503" s="12">
        <v>601021008</v>
      </c>
      <c r="D503" s="12" t="s">
        <v>149</v>
      </c>
      <c r="E503" s="12" t="s">
        <v>150</v>
      </c>
      <c r="F503" s="12" t="s">
        <v>150</v>
      </c>
      <c r="G503" s="12" t="s">
        <v>151</v>
      </c>
      <c r="H503" s="12" t="s">
        <v>86</v>
      </c>
      <c r="I503" s="28">
        <v>760000</v>
      </c>
      <c r="J503" s="28">
        <v>785000</v>
      </c>
      <c r="K503" s="28">
        <v>775000</v>
      </c>
      <c r="L503" s="28">
        <v>765000</v>
      </c>
      <c r="M503" s="28">
        <v>773000</v>
      </c>
      <c r="N503" s="28">
        <v>750000</v>
      </c>
      <c r="O503" s="29">
        <v>38</v>
      </c>
      <c r="P503" s="29">
        <v>38</v>
      </c>
      <c r="Q503" s="29">
        <v>42</v>
      </c>
      <c r="R503" s="28">
        <v>580</v>
      </c>
      <c r="S503" s="28">
        <v>570</v>
      </c>
      <c r="T503" s="30">
        <v>3.2</v>
      </c>
      <c r="U503" s="30">
        <v>-9.9999999999999645E-2</v>
      </c>
      <c r="V503" s="30">
        <v>3.3</v>
      </c>
      <c r="W503" s="30">
        <v>2.9</v>
      </c>
      <c r="X503" s="31">
        <v>3.9684210526315787E-2</v>
      </c>
      <c r="Y503" s="30">
        <v>3.9</v>
      </c>
      <c r="Z503" s="30">
        <v>-0.50000000000000044</v>
      </c>
      <c r="AA503" s="30">
        <v>4.4000000000000004</v>
      </c>
      <c r="AB503" s="30">
        <v>5.2</v>
      </c>
      <c r="AC503" s="32">
        <v>0.3261065131342209</v>
      </c>
      <c r="AD503" s="30">
        <v>8.2175381293769192</v>
      </c>
      <c r="AE503" s="12">
        <v>258</v>
      </c>
      <c r="AF503" s="12">
        <v>202</v>
      </c>
      <c r="AG503" s="12">
        <v>218</v>
      </c>
      <c r="AH503" s="33">
        <v>4.2574850299401197</v>
      </c>
      <c r="AI503" s="34">
        <v>705000</v>
      </c>
      <c r="AJ503" s="34">
        <v>735000</v>
      </c>
      <c r="AK503" s="34">
        <v>775000</v>
      </c>
      <c r="AL503" s="35">
        <v>-4.0816326530612242E-2</v>
      </c>
      <c r="AM503" s="35">
        <v>-9.0322580645161285E-2</v>
      </c>
      <c r="AN503" s="12">
        <v>2.8</v>
      </c>
      <c r="AO503" s="33">
        <v>9.9999999999999645E-2</v>
      </c>
      <c r="AP503" s="12">
        <v>2.7</v>
      </c>
      <c r="AQ503" s="32">
        <v>9.3150684931506841E-2</v>
      </c>
      <c r="AR503" s="34">
        <v>560</v>
      </c>
      <c r="AS503" s="34">
        <v>550</v>
      </c>
      <c r="AT503" s="31">
        <v>1.8181818181818181E-2</v>
      </c>
      <c r="AU503" s="32">
        <v>-9.6297335413865013E-3</v>
      </c>
      <c r="AV503" s="36">
        <v>1778.5600000000002</v>
      </c>
      <c r="AW503" s="30">
        <v>0.66190000000000004</v>
      </c>
      <c r="AX503" s="30">
        <v>0.33810000000000001</v>
      </c>
      <c r="AY503" s="30">
        <v>0.88580000000000003</v>
      </c>
      <c r="AZ503" s="30">
        <v>8.5800000000000001E-2</v>
      </c>
      <c r="BA503" s="30">
        <v>0.40029999999999999</v>
      </c>
      <c r="BB503" s="30">
        <v>0.31</v>
      </c>
      <c r="BC503" s="30">
        <v>0.22259999999999999</v>
      </c>
      <c r="BD503" s="37">
        <v>5</v>
      </c>
      <c r="BE503" s="29">
        <v>6</v>
      </c>
      <c r="BF503" s="38" t="s">
        <v>3215</v>
      </c>
      <c r="BG503" s="39">
        <v>147.373635604909</v>
      </c>
      <c r="BH503" s="39">
        <v>-42.841409226423899</v>
      </c>
      <c r="BI503" s="40">
        <f t="shared" si="112"/>
        <v>64</v>
      </c>
      <c r="BJ503" s="40">
        <f t="shared" si="113"/>
        <v>70</v>
      </c>
      <c r="BK503" s="40">
        <f t="shared" si="114"/>
        <v>72</v>
      </c>
      <c r="BL503" s="40">
        <f t="shared" si="115"/>
        <v>100</v>
      </c>
      <c r="BM503" s="40">
        <f t="shared" si="116"/>
        <v>1</v>
      </c>
      <c r="BN503" s="40">
        <f t="shared" si="117"/>
        <v>100</v>
      </c>
      <c r="BO503" s="40">
        <f t="shared" si="118"/>
        <v>100</v>
      </c>
      <c r="BP503" s="40">
        <f t="shared" si="119"/>
        <v>78</v>
      </c>
      <c r="BQ503" s="41">
        <f t="shared" si="120"/>
        <v>82</v>
      </c>
      <c r="BR503" s="40">
        <f t="shared" si="121"/>
        <v>68</v>
      </c>
      <c r="BS503" s="41">
        <f t="shared" si="122"/>
        <v>50</v>
      </c>
      <c r="BT503" s="41">
        <f t="shared" si="123"/>
        <v>52</v>
      </c>
      <c r="BU503" s="41">
        <f t="shared" si="124"/>
        <v>50</v>
      </c>
      <c r="BV503" s="41">
        <f t="shared" si="125"/>
        <v>70</v>
      </c>
    </row>
    <row r="504" spans="2:74" x14ac:dyDescent="0.3">
      <c r="B504" s="12" t="s">
        <v>796</v>
      </c>
      <c r="C504" s="12">
        <v>601051031</v>
      </c>
      <c r="D504" s="12" t="s">
        <v>221</v>
      </c>
      <c r="E504" s="12" t="s">
        <v>150</v>
      </c>
      <c r="F504" s="12" t="s">
        <v>150</v>
      </c>
      <c r="G504" s="12" t="s">
        <v>151</v>
      </c>
      <c r="H504" s="12" t="s">
        <v>86</v>
      </c>
      <c r="I504" s="28">
        <v>1275000</v>
      </c>
      <c r="J504" s="28">
        <v>1300000</v>
      </c>
      <c r="K504" s="28">
        <v>1275000</v>
      </c>
      <c r="L504" s="28">
        <v>1150000</v>
      </c>
      <c r="M504" s="28">
        <v>1240000</v>
      </c>
      <c r="N504" s="28">
        <v>1185000</v>
      </c>
      <c r="O504" s="29">
        <v>40</v>
      </c>
      <c r="P504" s="29">
        <v>29</v>
      </c>
      <c r="Q504" s="29">
        <v>24</v>
      </c>
      <c r="R504" s="28">
        <v>650</v>
      </c>
      <c r="S504" s="28">
        <v>600</v>
      </c>
      <c r="T504" s="30">
        <v>2.5</v>
      </c>
      <c r="U504" s="30">
        <v>0.10000000000000009</v>
      </c>
      <c r="V504" s="30">
        <v>2.4</v>
      </c>
      <c r="W504" s="30">
        <v>2.2000000000000002</v>
      </c>
      <c r="X504" s="31">
        <v>2.6509803921568629E-2</v>
      </c>
      <c r="Y504" s="30">
        <v>4.4000000000000004</v>
      </c>
      <c r="Z504" s="30">
        <v>-0.5</v>
      </c>
      <c r="AA504" s="30">
        <v>4.9000000000000004</v>
      </c>
      <c r="AB504" s="30">
        <v>5.9</v>
      </c>
      <c r="AC504" s="32">
        <v>0.30337540138899255</v>
      </c>
      <c r="AD504" s="30">
        <v>11.443894579022647</v>
      </c>
      <c r="AE504" s="12">
        <v>148</v>
      </c>
      <c r="AF504" s="12">
        <v>123</v>
      </c>
      <c r="AG504" s="12">
        <v>206</v>
      </c>
      <c r="AH504" s="33">
        <v>3.6659877800407332</v>
      </c>
      <c r="AI504" s="34">
        <v>930000</v>
      </c>
      <c r="AJ504" s="34">
        <v>920000</v>
      </c>
      <c r="AK504" s="34">
        <v>978000</v>
      </c>
      <c r="AL504" s="35">
        <v>1.0869565217391304E-2</v>
      </c>
      <c r="AM504" s="35">
        <v>-4.9079754601226995E-2</v>
      </c>
      <c r="AN504" s="12">
        <v>2.2000000000000002</v>
      </c>
      <c r="AO504" s="33">
        <v>0.20000000000000018</v>
      </c>
      <c r="AP504" s="12">
        <v>2</v>
      </c>
      <c r="AQ504" s="32">
        <v>9.1752577319587622E-2</v>
      </c>
      <c r="AR504" s="34">
        <v>600</v>
      </c>
      <c r="AS504" s="34">
        <v>595</v>
      </c>
      <c r="AT504" s="31">
        <v>8.4033613445378148E-3</v>
      </c>
      <c r="AU504" s="32">
        <v>-3.4339585795016177E-2</v>
      </c>
      <c r="AV504" s="36">
        <v>2142.5600000000004</v>
      </c>
      <c r="AW504" s="30">
        <v>0.63119999999999998</v>
      </c>
      <c r="AX504" s="30">
        <v>0.36880000000000002</v>
      </c>
      <c r="AY504" s="30">
        <v>0.68400000000000005</v>
      </c>
      <c r="AZ504" s="30">
        <v>0.1323</v>
      </c>
      <c r="BA504" s="30">
        <v>0.40989999999999999</v>
      </c>
      <c r="BB504" s="30">
        <v>0.20960000000000001</v>
      </c>
      <c r="BC504" s="30">
        <v>0.3377</v>
      </c>
      <c r="BD504" s="37">
        <v>8</v>
      </c>
      <c r="BE504" s="29">
        <v>3</v>
      </c>
      <c r="BF504" s="38" t="s">
        <v>3216</v>
      </c>
      <c r="BG504" s="39">
        <v>147.343362866456</v>
      </c>
      <c r="BH504" s="39">
        <v>-42.911229961547001</v>
      </c>
      <c r="BI504" s="40">
        <f t="shared" si="112"/>
        <v>75</v>
      </c>
      <c r="BJ504" s="40">
        <f t="shared" si="113"/>
        <v>80</v>
      </c>
      <c r="BK504" s="40">
        <f t="shared" si="114"/>
        <v>79</v>
      </c>
      <c r="BL504" s="40">
        <f t="shared" si="115"/>
        <v>100</v>
      </c>
      <c r="BM504" s="40">
        <f t="shared" si="116"/>
        <v>6</v>
      </c>
      <c r="BN504" s="40">
        <f t="shared" si="117"/>
        <v>100</v>
      </c>
      <c r="BO504" s="40">
        <f t="shared" si="118"/>
        <v>100</v>
      </c>
      <c r="BP504" s="40">
        <f t="shared" si="119"/>
        <v>80</v>
      </c>
      <c r="BQ504" s="41">
        <f t="shared" si="120"/>
        <v>39</v>
      </c>
      <c r="BR504" s="40">
        <f t="shared" si="121"/>
        <v>36</v>
      </c>
      <c r="BS504" s="41">
        <f t="shared" si="122"/>
        <v>65</v>
      </c>
      <c r="BT504" s="41">
        <f t="shared" si="123"/>
        <v>44</v>
      </c>
      <c r="BU504" s="41">
        <f t="shared" si="124"/>
        <v>80</v>
      </c>
      <c r="BV504" s="41">
        <f t="shared" si="125"/>
        <v>70</v>
      </c>
    </row>
    <row r="505" spans="2:74" x14ac:dyDescent="0.3">
      <c r="B505" s="12" t="s">
        <v>797</v>
      </c>
      <c r="C505" s="12">
        <v>602021056</v>
      </c>
      <c r="D505" s="12" t="s">
        <v>798</v>
      </c>
      <c r="E505" s="12" t="s">
        <v>799</v>
      </c>
      <c r="F505" s="12" t="s">
        <v>914</v>
      </c>
      <c r="G505" s="12" t="s">
        <v>151</v>
      </c>
      <c r="H505" s="12" t="s">
        <v>86</v>
      </c>
      <c r="I505" s="28">
        <v>640000</v>
      </c>
      <c r="J505" s="28">
        <v>599000</v>
      </c>
      <c r="K505" s="28">
        <v>625000</v>
      </c>
      <c r="L505" s="28">
        <v>580000</v>
      </c>
      <c r="M505" s="28">
        <v>565000</v>
      </c>
      <c r="N505" s="28">
        <v>580000</v>
      </c>
      <c r="O505" s="29">
        <v>61</v>
      </c>
      <c r="P505" s="29">
        <v>57</v>
      </c>
      <c r="Q505" s="29">
        <v>45</v>
      </c>
      <c r="R505" s="28">
        <v>480</v>
      </c>
      <c r="S505" s="28">
        <v>500</v>
      </c>
      <c r="T505" s="30">
        <v>2.2000000000000002</v>
      </c>
      <c r="U505" s="30">
        <v>0</v>
      </c>
      <c r="V505" s="30">
        <v>2.2000000000000002</v>
      </c>
      <c r="W505" s="30">
        <v>3.4</v>
      </c>
      <c r="X505" s="31">
        <v>3.9E-2</v>
      </c>
      <c r="Y505" s="30">
        <v>1.1000000000000001</v>
      </c>
      <c r="Z505" s="30">
        <v>0</v>
      </c>
      <c r="AA505" s="30">
        <v>1.1000000000000001</v>
      </c>
      <c r="AB505" s="30">
        <v>1.7</v>
      </c>
      <c r="AC505" s="32">
        <v>0.27107617240444559</v>
      </c>
      <c r="AD505" s="30">
        <v>6.9506710872934772</v>
      </c>
      <c r="AE505" s="12">
        <v>222</v>
      </c>
      <c r="AF505" s="12">
        <v>219</v>
      </c>
      <c r="AG505" s="12">
        <v>200</v>
      </c>
      <c r="AH505" s="33">
        <v>6.8804347826086953</v>
      </c>
      <c r="AI505" s="34">
        <v>555000</v>
      </c>
      <c r="AJ505" s="34">
        <v>560000</v>
      </c>
      <c r="AK505" s="34">
        <v>570000</v>
      </c>
      <c r="AL505" s="35">
        <v>-8.9285714285714281E-3</v>
      </c>
      <c r="AM505" s="35">
        <v>-2.6315789473684209E-2</v>
      </c>
      <c r="AN505" s="12">
        <v>2.6</v>
      </c>
      <c r="AO505" s="33">
        <v>0.20000000000000018</v>
      </c>
      <c r="AP505" s="12">
        <v>2.4</v>
      </c>
      <c r="AQ505" s="32">
        <v>0.10555555555555556</v>
      </c>
      <c r="AR505" s="34">
        <v>450</v>
      </c>
      <c r="AS505" s="34">
        <v>430</v>
      </c>
      <c r="AT505" s="31">
        <v>4.6511627906976744E-2</v>
      </c>
      <c r="AU505" s="32">
        <v>0.27969200693973967</v>
      </c>
      <c r="AV505" s="36">
        <v>1770.7200000000003</v>
      </c>
      <c r="AW505" s="30">
        <v>0.74180000000000001</v>
      </c>
      <c r="AX505" s="30">
        <v>0.25819999999999999</v>
      </c>
      <c r="AY505" s="30">
        <v>0.88570000000000004</v>
      </c>
      <c r="AZ505" s="30">
        <v>8.0799999999999997E-2</v>
      </c>
      <c r="BA505" s="30">
        <v>0.36049999999999999</v>
      </c>
      <c r="BB505" s="30">
        <v>0.44719999999999999</v>
      </c>
      <c r="BC505" s="30">
        <v>0.16900000000000001</v>
      </c>
      <c r="BD505" s="37">
        <v>7</v>
      </c>
      <c r="BE505" s="29">
        <v>154</v>
      </c>
      <c r="BF505" s="38" t="s">
        <v>3217</v>
      </c>
      <c r="BG505" s="39">
        <v>147.01912815153301</v>
      </c>
      <c r="BH505" s="39">
        <v>-41.520383617847997</v>
      </c>
      <c r="BI505" s="40">
        <f t="shared" si="112"/>
        <v>80</v>
      </c>
      <c r="BJ505" s="40">
        <f t="shared" si="113"/>
        <v>74</v>
      </c>
      <c r="BK505" s="40">
        <f t="shared" si="114"/>
        <v>40</v>
      </c>
      <c r="BL505" s="40">
        <f t="shared" si="115"/>
        <v>8</v>
      </c>
      <c r="BM505" s="40">
        <f t="shared" si="116"/>
        <v>1</v>
      </c>
      <c r="BN505" s="40">
        <f t="shared" si="117"/>
        <v>100</v>
      </c>
      <c r="BO505" s="40">
        <f t="shared" si="118"/>
        <v>76</v>
      </c>
      <c r="BP505" s="40">
        <f t="shared" si="119"/>
        <v>69</v>
      </c>
      <c r="BQ505" s="41">
        <f t="shared" si="120"/>
        <v>80</v>
      </c>
      <c r="BR505" s="40">
        <f t="shared" si="121"/>
        <v>81</v>
      </c>
      <c r="BS505" s="41">
        <f t="shared" si="122"/>
        <v>86</v>
      </c>
      <c r="BT505" s="41">
        <f t="shared" si="123"/>
        <v>98</v>
      </c>
      <c r="BU505" s="41">
        <f t="shared" si="124"/>
        <v>70</v>
      </c>
      <c r="BV505" s="41">
        <f t="shared" si="125"/>
        <v>70</v>
      </c>
    </row>
    <row r="506" spans="2:74" x14ac:dyDescent="0.3">
      <c r="B506" s="12" t="s">
        <v>800</v>
      </c>
      <c r="C506" s="12">
        <v>603011065</v>
      </c>
      <c r="D506" s="12" t="s">
        <v>801</v>
      </c>
      <c r="E506" s="12" t="s">
        <v>802</v>
      </c>
      <c r="F506" s="12" t="s">
        <v>2758</v>
      </c>
      <c r="G506" s="12" t="s">
        <v>151</v>
      </c>
      <c r="H506" s="12" t="s">
        <v>86</v>
      </c>
      <c r="I506" s="28">
        <v>355000</v>
      </c>
      <c r="J506" s="28">
        <v>355000</v>
      </c>
      <c r="K506" s="28">
        <v>345000</v>
      </c>
      <c r="L506" s="28">
        <v>350000</v>
      </c>
      <c r="M506" s="28">
        <v>395000</v>
      </c>
      <c r="N506" s="28">
        <v>315000</v>
      </c>
      <c r="O506" s="29">
        <v>103</v>
      </c>
      <c r="P506" s="29">
        <v>112</v>
      </c>
      <c r="Q506" s="29">
        <v>66</v>
      </c>
      <c r="R506" s="28">
        <v>380</v>
      </c>
      <c r="S506" s="28">
        <v>400</v>
      </c>
      <c r="T506" s="30">
        <v>2</v>
      </c>
      <c r="U506" s="30">
        <v>0.10000000000000009</v>
      </c>
      <c r="V506" s="30">
        <v>1.9</v>
      </c>
      <c r="W506" s="30">
        <v>1.7</v>
      </c>
      <c r="X506" s="31">
        <v>5.5661971830985917E-2</v>
      </c>
      <c r="Y506" s="30">
        <v>0.2</v>
      </c>
      <c r="Z506" s="30">
        <v>-9.9999999999999978E-2</v>
      </c>
      <c r="AA506" s="30">
        <v>0.3</v>
      </c>
      <c r="AB506" s="30">
        <v>0.4</v>
      </c>
      <c r="AC506" s="32">
        <v>0.33361427166736896</v>
      </c>
      <c r="AD506" s="30">
        <v>5.9935762369390675</v>
      </c>
      <c r="AE506" s="12">
        <v>150</v>
      </c>
      <c r="AF506" s="12">
        <v>143</v>
      </c>
      <c r="AG506" s="12">
        <v>106</v>
      </c>
      <c r="AH506" s="33">
        <v>9.6753926701570681</v>
      </c>
      <c r="AI506" s="34">
        <v>450000</v>
      </c>
      <c r="AJ506" s="34">
        <v>450000</v>
      </c>
      <c r="AK506" s="34">
        <v>425000</v>
      </c>
      <c r="AL506" s="35">
        <v>0</v>
      </c>
      <c r="AM506" s="35">
        <v>5.8823529411764705E-2</v>
      </c>
      <c r="AN506" s="12">
        <v>2.1</v>
      </c>
      <c r="AO506" s="33">
        <v>0.10000000000000009</v>
      </c>
      <c r="AP506" s="12">
        <v>2</v>
      </c>
      <c r="AQ506" s="32">
        <v>9.3965517241379318E-2</v>
      </c>
      <c r="AR506" s="34">
        <v>450</v>
      </c>
      <c r="AS506" s="34">
        <v>420</v>
      </c>
      <c r="AT506" s="31">
        <v>7.1428571428571425E-2</v>
      </c>
      <c r="AU506" s="32">
        <v>0.20529293604029783</v>
      </c>
      <c r="AV506" s="36">
        <v>1139.0400000000002</v>
      </c>
      <c r="AW506" s="30">
        <v>0.58599999999999997</v>
      </c>
      <c r="AX506" s="30">
        <v>0.41399999999999998</v>
      </c>
      <c r="AY506" s="30">
        <v>0.9486</v>
      </c>
      <c r="AZ506" s="30">
        <v>0</v>
      </c>
      <c r="BA506" s="30">
        <v>0.48609999999999998</v>
      </c>
      <c r="BB506" s="30">
        <v>0.25590000000000002</v>
      </c>
      <c r="BC506" s="30">
        <v>0.1706</v>
      </c>
      <c r="BD506" s="37">
        <v>2</v>
      </c>
      <c r="BE506" s="29">
        <v>87</v>
      </c>
      <c r="BF506" s="38" t="s">
        <v>3218</v>
      </c>
      <c r="BG506" s="39">
        <v>146.69325996444999</v>
      </c>
      <c r="BH506" s="39">
        <v>-42.258424323590397</v>
      </c>
      <c r="BI506" s="40">
        <f t="shared" si="112"/>
        <v>84</v>
      </c>
      <c r="BJ506" s="40">
        <f t="shared" si="113"/>
        <v>82</v>
      </c>
      <c r="BK506" s="40">
        <f t="shared" si="114"/>
        <v>5</v>
      </c>
      <c r="BL506" s="40">
        <f t="shared" si="115"/>
        <v>32</v>
      </c>
      <c r="BM506" s="40">
        <f t="shared" si="116"/>
        <v>1</v>
      </c>
      <c r="BN506" s="40">
        <f t="shared" si="117"/>
        <v>100</v>
      </c>
      <c r="BO506" s="40">
        <f t="shared" si="118"/>
        <v>89</v>
      </c>
      <c r="BP506" s="40">
        <f t="shared" si="119"/>
        <v>97</v>
      </c>
      <c r="BQ506" s="41">
        <f t="shared" si="120"/>
        <v>100</v>
      </c>
      <c r="BR506" s="40">
        <f t="shared" si="121"/>
        <v>90</v>
      </c>
      <c r="BS506" s="41">
        <f t="shared" si="122"/>
        <v>45</v>
      </c>
      <c r="BT506" s="41">
        <f t="shared" si="123"/>
        <v>100</v>
      </c>
      <c r="BU506" s="41">
        <f t="shared" si="124"/>
        <v>20</v>
      </c>
      <c r="BV506" s="41">
        <f t="shared" si="125"/>
        <v>70</v>
      </c>
    </row>
    <row r="507" spans="2:74" x14ac:dyDescent="0.3">
      <c r="B507" s="12" t="s">
        <v>803</v>
      </c>
      <c r="C507" s="12">
        <v>603021069</v>
      </c>
      <c r="D507" s="12" t="s">
        <v>804</v>
      </c>
      <c r="E507" s="12" t="s">
        <v>802</v>
      </c>
      <c r="F507" s="12" t="s">
        <v>2758</v>
      </c>
      <c r="G507" s="12" t="s">
        <v>151</v>
      </c>
      <c r="H507" s="12" t="s">
        <v>86</v>
      </c>
      <c r="I507" s="28">
        <v>865000</v>
      </c>
      <c r="J507" s="28">
        <v>850000</v>
      </c>
      <c r="K507" s="28">
        <v>889000</v>
      </c>
      <c r="L507" s="28">
        <v>750000</v>
      </c>
      <c r="M507" s="28">
        <v>720000</v>
      </c>
      <c r="N507" s="28">
        <v>880000</v>
      </c>
      <c r="O507" s="29">
        <v>88</v>
      </c>
      <c r="P507" s="29">
        <v>77</v>
      </c>
      <c r="Q507" s="29">
        <v>57</v>
      </c>
      <c r="R507" s="28">
        <v>470</v>
      </c>
      <c r="S507" s="28">
        <v>450</v>
      </c>
      <c r="T507" s="30">
        <v>2.2000000000000002</v>
      </c>
      <c r="U507" s="30">
        <v>0</v>
      </c>
      <c r="V507" s="30">
        <v>2.2000000000000002</v>
      </c>
      <c r="W507" s="30">
        <v>2.2999999999999998</v>
      </c>
      <c r="X507" s="31">
        <v>2.8254335260115608E-2</v>
      </c>
      <c r="Y507" s="30">
        <v>0.9</v>
      </c>
      <c r="Z507" s="30">
        <v>0</v>
      </c>
      <c r="AA507" s="30">
        <v>0.9</v>
      </c>
      <c r="AB507" s="30">
        <v>0.9</v>
      </c>
      <c r="AC507" s="32">
        <v>0.32379850088183415</v>
      </c>
      <c r="AD507" s="30">
        <v>11.460135158051823</v>
      </c>
      <c r="AE507" s="12">
        <v>273</v>
      </c>
      <c r="AF507" s="12">
        <v>250</v>
      </c>
      <c r="AG507" s="12">
        <v>242</v>
      </c>
      <c r="AH507" s="33">
        <v>9.2077562326869806</v>
      </c>
      <c r="AI507" s="34">
        <v>615000</v>
      </c>
      <c r="AJ507" s="34">
        <v>685000</v>
      </c>
      <c r="AK507" s="34">
        <v>660000</v>
      </c>
      <c r="AL507" s="35">
        <v>-0.10218978102189781</v>
      </c>
      <c r="AM507" s="35">
        <v>-6.8181818181818177E-2</v>
      </c>
      <c r="AN507" s="12">
        <v>2.6</v>
      </c>
      <c r="AO507" s="33">
        <v>-0.19999999999999973</v>
      </c>
      <c r="AP507" s="12">
        <v>2.8</v>
      </c>
      <c r="AQ507" s="32">
        <v>9.838709677419355E-2</v>
      </c>
      <c r="AR507" s="34">
        <v>460</v>
      </c>
      <c r="AS507" s="34">
        <v>460</v>
      </c>
      <c r="AT507" s="31">
        <v>0</v>
      </c>
      <c r="AU507" s="32">
        <v>5.43567327398604E-2</v>
      </c>
      <c r="AV507" s="36">
        <v>1451.5200000000002</v>
      </c>
      <c r="AW507" s="30">
        <v>0.71899999999999997</v>
      </c>
      <c r="AX507" s="30">
        <v>0.28100000000000003</v>
      </c>
      <c r="AY507" s="30">
        <v>0.96850000000000003</v>
      </c>
      <c r="AZ507" s="30">
        <v>7.3000000000000001E-3</v>
      </c>
      <c r="BA507" s="30">
        <v>0.54469999999999996</v>
      </c>
      <c r="BB507" s="30">
        <v>0.30449999999999999</v>
      </c>
      <c r="BC507" s="30">
        <v>0.1047</v>
      </c>
      <c r="BD507" s="37">
        <v>7</v>
      </c>
      <c r="BE507" s="29">
        <v>35</v>
      </c>
      <c r="BF507" s="38" t="s">
        <v>3219</v>
      </c>
      <c r="BG507" s="39">
        <v>147.232969588999</v>
      </c>
      <c r="BH507" s="39">
        <v>-43.192705634407297</v>
      </c>
      <c r="BI507" s="40">
        <f t="shared" si="112"/>
        <v>80</v>
      </c>
      <c r="BJ507" s="40">
        <f t="shared" si="113"/>
        <v>74</v>
      </c>
      <c r="BK507" s="40">
        <f t="shared" si="114"/>
        <v>11</v>
      </c>
      <c r="BL507" s="40">
        <f t="shared" si="115"/>
        <v>82</v>
      </c>
      <c r="BM507" s="40">
        <f t="shared" si="116"/>
        <v>1</v>
      </c>
      <c r="BN507" s="40">
        <f t="shared" si="117"/>
        <v>100</v>
      </c>
      <c r="BO507" s="40">
        <f t="shared" si="118"/>
        <v>100</v>
      </c>
      <c r="BP507" s="40">
        <f t="shared" si="119"/>
        <v>100</v>
      </c>
      <c r="BQ507" s="41">
        <f t="shared" si="120"/>
        <v>45</v>
      </c>
      <c r="BR507" s="40">
        <f t="shared" si="121"/>
        <v>36</v>
      </c>
      <c r="BS507" s="41">
        <f t="shared" si="122"/>
        <v>51</v>
      </c>
      <c r="BT507" s="41">
        <f t="shared" si="123"/>
        <v>100</v>
      </c>
      <c r="BU507" s="41">
        <f t="shared" si="124"/>
        <v>70</v>
      </c>
      <c r="BV507" s="41">
        <f t="shared" si="125"/>
        <v>70</v>
      </c>
    </row>
    <row r="508" spans="2:74" x14ac:dyDescent="0.3">
      <c r="B508" s="12" t="s">
        <v>805</v>
      </c>
      <c r="C508" s="12">
        <v>604011076</v>
      </c>
      <c r="D508" s="12" t="s">
        <v>806</v>
      </c>
      <c r="E508" s="12" t="s">
        <v>807</v>
      </c>
      <c r="F508" s="12" t="s">
        <v>2758</v>
      </c>
      <c r="G508" s="12" t="s">
        <v>151</v>
      </c>
      <c r="H508" s="12" t="s">
        <v>86</v>
      </c>
      <c r="I508" s="28">
        <v>630000</v>
      </c>
      <c r="J508" s="28">
        <v>630000</v>
      </c>
      <c r="K508" s="28">
        <v>643500</v>
      </c>
      <c r="L508" s="28">
        <v>615000</v>
      </c>
      <c r="M508" s="28">
        <v>600000</v>
      </c>
      <c r="N508" s="28">
        <v>565000</v>
      </c>
      <c r="O508" s="29">
        <v>67</v>
      </c>
      <c r="P508" s="29">
        <v>64</v>
      </c>
      <c r="Q508" s="29">
        <v>64</v>
      </c>
      <c r="R508" s="28">
        <v>450</v>
      </c>
      <c r="S508" s="28">
        <v>440</v>
      </c>
      <c r="T508" s="30">
        <v>1.9</v>
      </c>
      <c r="U508" s="30">
        <v>9.9999999999999867E-2</v>
      </c>
      <c r="V508" s="30">
        <v>1.8</v>
      </c>
      <c r="W508" s="30">
        <v>1.8</v>
      </c>
      <c r="X508" s="31">
        <v>3.7142857142857144E-2</v>
      </c>
      <c r="Y508" s="30">
        <v>0.6</v>
      </c>
      <c r="Z508" s="30">
        <v>-9.9999999999999978E-2</v>
      </c>
      <c r="AA508" s="30">
        <v>0.7</v>
      </c>
      <c r="AB508" s="30">
        <v>0.9</v>
      </c>
      <c r="AC508" s="32">
        <v>0.27843777843777845</v>
      </c>
      <c r="AD508" s="30">
        <v>7.4964017271709569</v>
      </c>
      <c r="AE508" s="12">
        <v>302</v>
      </c>
      <c r="AF508" s="12">
        <v>334</v>
      </c>
      <c r="AG508" s="12">
        <v>352</v>
      </c>
      <c r="AH508" s="33">
        <v>5.6110344827586207</v>
      </c>
      <c r="AI508" s="34">
        <v>495000</v>
      </c>
      <c r="AJ508" s="34">
        <v>450000</v>
      </c>
      <c r="AK508" s="34">
        <v>470000</v>
      </c>
      <c r="AL508" s="35">
        <v>0.1</v>
      </c>
      <c r="AM508" s="35">
        <v>5.3191489361702128E-2</v>
      </c>
      <c r="AN508" s="12">
        <v>3</v>
      </c>
      <c r="AO508" s="33">
        <v>0.20000000000000018</v>
      </c>
      <c r="AP508" s="12">
        <v>2.8</v>
      </c>
      <c r="AQ508" s="32">
        <v>0.10625</v>
      </c>
      <c r="AR508" s="34">
        <v>410</v>
      </c>
      <c r="AS508" s="34">
        <v>400</v>
      </c>
      <c r="AT508" s="31">
        <v>2.5000000000000001E-2</v>
      </c>
      <c r="AU508" s="32">
        <v>0.31173811945723506</v>
      </c>
      <c r="AV508" s="36">
        <v>1616.16</v>
      </c>
      <c r="AW508" s="30">
        <v>0.77059999999999995</v>
      </c>
      <c r="AX508" s="30">
        <v>0.22939999999999999</v>
      </c>
      <c r="AY508" s="30">
        <v>0.99039999999999995</v>
      </c>
      <c r="AZ508" s="30">
        <v>1.5E-3</v>
      </c>
      <c r="BA508" s="30">
        <v>0.43359999999999999</v>
      </c>
      <c r="BB508" s="30">
        <v>0.41139999999999999</v>
      </c>
      <c r="BC508" s="30">
        <v>0.1065</v>
      </c>
      <c r="BD508" s="37">
        <v>3.5</v>
      </c>
      <c r="BE508" s="29">
        <v>213</v>
      </c>
      <c r="BF508" s="38" t="s">
        <v>3220</v>
      </c>
      <c r="BG508" s="39">
        <v>145.920792530271</v>
      </c>
      <c r="BH508" s="39">
        <v>-41.285117909844402</v>
      </c>
      <c r="BI508" s="40">
        <f t="shared" si="112"/>
        <v>85</v>
      </c>
      <c r="BJ508" s="40">
        <f t="shared" si="113"/>
        <v>67</v>
      </c>
      <c r="BK508" s="40">
        <f t="shared" si="114"/>
        <v>55</v>
      </c>
      <c r="BL508" s="40">
        <f t="shared" si="115"/>
        <v>1</v>
      </c>
      <c r="BM508" s="40">
        <f t="shared" si="116"/>
        <v>51</v>
      </c>
      <c r="BN508" s="40">
        <f t="shared" si="117"/>
        <v>100</v>
      </c>
      <c r="BO508" s="40">
        <f t="shared" si="118"/>
        <v>67</v>
      </c>
      <c r="BP508" s="40">
        <f t="shared" si="119"/>
        <v>85</v>
      </c>
      <c r="BQ508" s="41">
        <f t="shared" si="120"/>
        <v>74</v>
      </c>
      <c r="BR508" s="40">
        <f t="shared" si="121"/>
        <v>75</v>
      </c>
      <c r="BS508" s="41">
        <f t="shared" si="122"/>
        <v>81</v>
      </c>
      <c r="BT508" s="41">
        <f t="shared" si="123"/>
        <v>100</v>
      </c>
      <c r="BU508" s="41">
        <f t="shared" si="124"/>
        <v>35</v>
      </c>
      <c r="BV508" s="41">
        <f t="shared" si="125"/>
        <v>70</v>
      </c>
    </row>
    <row r="509" spans="2:74" x14ac:dyDescent="0.3">
      <c r="B509" s="12" t="s">
        <v>808</v>
      </c>
      <c r="C509" s="12">
        <v>801011004</v>
      </c>
      <c r="D509" s="12" t="s">
        <v>182</v>
      </c>
      <c r="E509" s="12" t="s">
        <v>154</v>
      </c>
      <c r="F509" s="12" t="s">
        <v>2740</v>
      </c>
      <c r="G509" s="12" t="s">
        <v>155</v>
      </c>
      <c r="H509" s="12" t="s">
        <v>86</v>
      </c>
      <c r="I509" s="28">
        <v>707000</v>
      </c>
      <c r="J509" s="28">
        <v>700000</v>
      </c>
      <c r="K509" s="28">
        <v>699000</v>
      </c>
      <c r="L509" s="28">
        <v>710000</v>
      </c>
      <c r="M509" s="28">
        <v>715000</v>
      </c>
      <c r="N509" s="28">
        <v>692500</v>
      </c>
      <c r="O509" s="29">
        <v>30</v>
      </c>
      <c r="P509" s="29">
        <v>28</v>
      </c>
      <c r="Q509" s="29">
        <v>23</v>
      </c>
      <c r="R509" s="28">
        <v>570</v>
      </c>
      <c r="S509" s="28">
        <v>570</v>
      </c>
      <c r="T509" s="30">
        <v>3.3</v>
      </c>
      <c r="U509" s="30">
        <v>-0.30000000000000027</v>
      </c>
      <c r="V509" s="30">
        <v>3.6</v>
      </c>
      <c r="W509" s="30">
        <v>2.4</v>
      </c>
      <c r="X509" s="31">
        <v>4.1923620933521921E-2</v>
      </c>
      <c r="Y509" s="30">
        <v>2.2000000000000002</v>
      </c>
      <c r="Z509" s="30">
        <v>-9.9999999999999645E-2</v>
      </c>
      <c r="AA509" s="30">
        <v>2.2999999999999998</v>
      </c>
      <c r="AB509" s="30">
        <v>2.2999999999999998</v>
      </c>
      <c r="AC509" s="32">
        <v>0.27993870815652994</v>
      </c>
      <c r="AD509" s="30">
        <v>6.6773504273504267</v>
      </c>
      <c r="AE509" s="12">
        <v>149</v>
      </c>
      <c r="AF509" s="12">
        <v>110</v>
      </c>
      <c r="AG509" s="12">
        <v>162</v>
      </c>
      <c r="AH509" s="33">
        <v>1.8682634730538923</v>
      </c>
      <c r="AI509" s="34">
        <v>870000</v>
      </c>
      <c r="AJ509" s="34">
        <v>860500</v>
      </c>
      <c r="AK509" s="34">
        <v>862000</v>
      </c>
      <c r="AL509" s="35">
        <v>1.1040092969203951E-2</v>
      </c>
      <c r="AM509" s="35">
        <v>9.2807424593967514E-3</v>
      </c>
      <c r="AN509" s="12">
        <v>3.1</v>
      </c>
      <c r="AO509" s="33">
        <v>0.10000000000000009</v>
      </c>
      <c r="AP509" s="12">
        <v>3</v>
      </c>
      <c r="AQ509" s="32">
        <v>8.1250000000000003E-2</v>
      </c>
      <c r="AR509" s="34">
        <v>650</v>
      </c>
      <c r="AS509" s="34">
        <v>630</v>
      </c>
      <c r="AT509" s="31">
        <v>3.1746031746031744E-2</v>
      </c>
      <c r="AU509" s="32">
        <v>0.13677056368892107</v>
      </c>
      <c r="AV509" s="36">
        <v>2036.16</v>
      </c>
      <c r="AW509" s="30">
        <v>0.69499999999999995</v>
      </c>
      <c r="AX509" s="30">
        <v>0.30499999999999999</v>
      </c>
      <c r="AY509" s="30">
        <v>0.87490000000000001</v>
      </c>
      <c r="AZ509" s="30">
        <v>0.1268</v>
      </c>
      <c r="BA509" s="30">
        <v>0.2228</v>
      </c>
      <c r="BB509" s="30">
        <v>0.4516</v>
      </c>
      <c r="BC509" s="30">
        <v>0.31280000000000002</v>
      </c>
      <c r="BD509" s="37">
        <v>4</v>
      </c>
      <c r="BE509" s="29">
        <v>75</v>
      </c>
      <c r="BF509" s="38" t="s">
        <v>3221</v>
      </c>
      <c r="BG509" s="39">
        <v>149.03376020032599</v>
      </c>
      <c r="BH509" s="39">
        <v>-35.200669688016802</v>
      </c>
      <c r="BI509" s="40">
        <f t="shared" si="112"/>
        <v>62</v>
      </c>
      <c r="BJ509" s="40">
        <f t="shared" si="113"/>
        <v>65</v>
      </c>
      <c r="BK509" s="40">
        <f t="shared" si="114"/>
        <v>100</v>
      </c>
      <c r="BL509" s="40">
        <f t="shared" si="115"/>
        <v>55</v>
      </c>
      <c r="BM509" s="40">
        <f t="shared" si="116"/>
        <v>6</v>
      </c>
      <c r="BN509" s="40">
        <f t="shared" si="117"/>
        <v>100</v>
      </c>
      <c r="BO509" s="40">
        <f t="shared" si="118"/>
        <v>92</v>
      </c>
      <c r="BP509" s="40">
        <f t="shared" si="119"/>
        <v>39</v>
      </c>
      <c r="BQ509" s="41">
        <f t="shared" si="120"/>
        <v>90</v>
      </c>
      <c r="BR509" s="40">
        <f t="shared" si="121"/>
        <v>83</v>
      </c>
      <c r="BS509" s="41">
        <f t="shared" si="122"/>
        <v>80</v>
      </c>
      <c r="BT509" s="41">
        <f t="shared" si="123"/>
        <v>80</v>
      </c>
      <c r="BU509" s="41">
        <f t="shared" si="124"/>
        <v>40</v>
      </c>
      <c r="BV509" s="41">
        <f t="shared" si="125"/>
        <v>70</v>
      </c>
    </row>
    <row r="510" spans="2:74" x14ac:dyDescent="0.3">
      <c r="B510" s="12" t="s">
        <v>809</v>
      </c>
      <c r="C510" s="12">
        <v>801041118</v>
      </c>
      <c r="D510" s="12" t="s">
        <v>289</v>
      </c>
      <c r="E510" s="12" t="s">
        <v>154</v>
      </c>
      <c r="F510" s="12" t="s">
        <v>2740</v>
      </c>
      <c r="G510" s="12" t="s">
        <v>155</v>
      </c>
      <c r="H510" s="12" t="s">
        <v>86</v>
      </c>
      <c r="I510" s="28">
        <v>819000</v>
      </c>
      <c r="J510" s="28">
        <v>850000</v>
      </c>
      <c r="K510" s="28">
        <v>919000</v>
      </c>
      <c r="L510" s="28">
        <v>840000</v>
      </c>
      <c r="M510" s="28">
        <v>925000</v>
      </c>
      <c r="N510" s="28">
        <v>785000</v>
      </c>
      <c r="O510" s="29">
        <v>21</v>
      </c>
      <c r="P510" s="29">
        <v>32</v>
      </c>
      <c r="Q510" s="29">
        <v>72</v>
      </c>
      <c r="R510" s="28">
        <v>595</v>
      </c>
      <c r="S510" s="28">
        <v>650</v>
      </c>
      <c r="T510" s="30">
        <v>2.9</v>
      </c>
      <c r="U510" s="30">
        <v>-0.70000000000000018</v>
      </c>
      <c r="V510" s="30">
        <v>3.6</v>
      </c>
      <c r="W510" s="30">
        <v>2.2000000000000002</v>
      </c>
      <c r="X510" s="31">
        <v>3.7777777777777778E-2</v>
      </c>
      <c r="Y510" s="30">
        <v>2.2000000000000002</v>
      </c>
      <c r="Z510" s="30">
        <v>0.80000000000000027</v>
      </c>
      <c r="AA510" s="30">
        <v>1.4</v>
      </c>
      <c r="AB510" s="30">
        <v>5</v>
      </c>
      <c r="AC510" s="32">
        <v>0.24594907407407404</v>
      </c>
      <c r="AD510" s="30">
        <v>6.5104166666666661</v>
      </c>
      <c r="AE510" s="12">
        <v>192</v>
      </c>
      <c r="AF510" s="12">
        <v>133</v>
      </c>
      <c r="AG510" s="12">
        <v>176</v>
      </c>
      <c r="AH510" s="33">
        <v>2.3974763406940065</v>
      </c>
      <c r="AI510" s="34">
        <v>956000</v>
      </c>
      <c r="AJ510" s="34">
        <v>925000</v>
      </c>
      <c r="AK510" s="34">
        <v>983000</v>
      </c>
      <c r="AL510" s="35">
        <v>3.3513513513513511E-2</v>
      </c>
      <c r="AM510" s="35">
        <v>-2.7466937945066123E-2</v>
      </c>
      <c r="AN510" s="12">
        <v>3.5</v>
      </c>
      <c r="AO510" s="33">
        <v>0.39999999999999991</v>
      </c>
      <c r="AP510" s="12">
        <v>3.1</v>
      </c>
      <c r="AQ510" s="32">
        <v>7.5412844036697249E-2</v>
      </c>
      <c r="AR510" s="34">
        <v>700</v>
      </c>
      <c r="AS510" s="34">
        <v>700</v>
      </c>
      <c r="AT510" s="31">
        <v>0</v>
      </c>
      <c r="AU510" s="32">
        <v>0.11294296406613528</v>
      </c>
      <c r="AV510" s="36">
        <v>2419.2000000000003</v>
      </c>
      <c r="AW510" s="30">
        <v>0.76070000000000004</v>
      </c>
      <c r="AX510" s="30">
        <v>0.23930000000000001</v>
      </c>
      <c r="AY510" s="30">
        <v>0.44729999999999998</v>
      </c>
      <c r="AZ510" s="30">
        <v>0.54430000000000001</v>
      </c>
      <c r="BA510" s="30">
        <v>4.6399999999999997E-2</v>
      </c>
      <c r="BB510" s="30">
        <v>0.60760000000000003</v>
      </c>
      <c r="BC510" s="30">
        <v>0.34179999999999999</v>
      </c>
      <c r="BD510" s="37">
        <v>6</v>
      </c>
      <c r="BE510" s="29">
        <v>70</v>
      </c>
      <c r="BF510" s="38" t="s">
        <v>3222</v>
      </c>
      <c r="BG510" s="39">
        <v>149.12907724733199</v>
      </c>
      <c r="BH510" s="39">
        <v>-35.152030639976097</v>
      </c>
      <c r="BI510" s="40">
        <f t="shared" si="112"/>
        <v>69</v>
      </c>
      <c r="BJ510" s="40">
        <f t="shared" si="113"/>
        <v>59</v>
      </c>
      <c r="BK510" s="40">
        <f t="shared" si="114"/>
        <v>95</v>
      </c>
      <c r="BL510" s="40">
        <f t="shared" si="115"/>
        <v>63</v>
      </c>
      <c r="BM510" s="40">
        <f t="shared" si="116"/>
        <v>18</v>
      </c>
      <c r="BN510" s="40">
        <f t="shared" si="117"/>
        <v>100</v>
      </c>
      <c r="BO510" s="40">
        <f t="shared" si="118"/>
        <v>93</v>
      </c>
      <c r="BP510" s="40">
        <f t="shared" si="119"/>
        <v>1</v>
      </c>
      <c r="BQ510" s="41">
        <f t="shared" si="120"/>
        <v>76</v>
      </c>
      <c r="BR510" s="40">
        <f t="shared" si="121"/>
        <v>85</v>
      </c>
      <c r="BS510" s="41">
        <f t="shared" si="122"/>
        <v>100</v>
      </c>
      <c r="BT510" s="41">
        <f t="shared" si="123"/>
        <v>80</v>
      </c>
      <c r="BU510" s="41">
        <f t="shared" si="124"/>
        <v>60</v>
      </c>
      <c r="BV510" s="41">
        <f t="shared" si="125"/>
        <v>70</v>
      </c>
    </row>
    <row r="511" spans="2:74" x14ac:dyDescent="0.3">
      <c r="B511" s="12" t="s">
        <v>810</v>
      </c>
      <c r="C511" s="12">
        <v>801041122</v>
      </c>
      <c r="D511" s="12" t="s">
        <v>289</v>
      </c>
      <c r="E511" s="12" t="s">
        <v>154</v>
      </c>
      <c r="F511" s="12" t="s">
        <v>2740</v>
      </c>
      <c r="G511" s="12" t="s">
        <v>155</v>
      </c>
      <c r="H511" s="12" t="s">
        <v>86</v>
      </c>
      <c r="I511" s="28">
        <v>1131200</v>
      </c>
      <c r="J511" s="28">
        <v>1200000</v>
      </c>
      <c r="K511" s="28">
        <v>1199000</v>
      </c>
      <c r="L511" s="28">
        <v>910000</v>
      </c>
      <c r="M511" s="28">
        <v>910000</v>
      </c>
      <c r="N511" s="28">
        <v>1180000</v>
      </c>
      <c r="O511" s="29">
        <v>30</v>
      </c>
      <c r="P511" s="29">
        <v>40</v>
      </c>
      <c r="Q511" s="29">
        <v>41</v>
      </c>
      <c r="R511" s="28">
        <v>760</v>
      </c>
      <c r="S511" s="28">
        <v>780</v>
      </c>
      <c r="T511" s="30">
        <v>3.3</v>
      </c>
      <c r="U511" s="30">
        <v>9.9999999999999645E-2</v>
      </c>
      <c r="V511" s="30">
        <v>3.2</v>
      </c>
      <c r="W511" s="30">
        <v>3.6</v>
      </c>
      <c r="X511" s="31">
        <v>3.4936350777934937E-2</v>
      </c>
      <c r="Y511" s="30">
        <v>3.9</v>
      </c>
      <c r="Z511" s="30">
        <v>0</v>
      </c>
      <c r="AA511" s="30">
        <v>3.9</v>
      </c>
      <c r="AB511" s="30">
        <v>4.9000000000000004</v>
      </c>
      <c r="AC511" s="32">
        <v>0.21332015987784614</v>
      </c>
      <c r="AD511" s="30">
        <v>6.1059657098638551</v>
      </c>
      <c r="AE511" s="12">
        <v>192</v>
      </c>
      <c r="AF511" s="12">
        <v>133</v>
      </c>
      <c r="AG511" s="12">
        <v>176</v>
      </c>
      <c r="AH511" s="33">
        <v>2.3974763406940065</v>
      </c>
      <c r="AI511" s="34">
        <v>956000</v>
      </c>
      <c r="AJ511" s="34">
        <v>925000</v>
      </c>
      <c r="AK511" s="34">
        <v>983000</v>
      </c>
      <c r="AL511" s="35">
        <v>3.3513513513513511E-2</v>
      </c>
      <c r="AM511" s="35">
        <v>-2.7466937945066123E-2</v>
      </c>
      <c r="AN511" s="12">
        <v>3.5</v>
      </c>
      <c r="AO511" s="33">
        <v>0.39999999999999991</v>
      </c>
      <c r="AP511" s="12">
        <v>3.1</v>
      </c>
      <c r="AQ511" s="32">
        <v>7.5412844036697249E-2</v>
      </c>
      <c r="AR511" s="34">
        <v>700</v>
      </c>
      <c r="AS511" s="34">
        <v>700</v>
      </c>
      <c r="AT511" s="31">
        <v>0</v>
      </c>
      <c r="AU511" s="32">
        <v>0.11294296406613528</v>
      </c>
      <c r="AV511" s="36">
        <v>3562.7200000000003</v>
      </c>
      <c r="AW511" s="30">
        <v>0.87709999999999999</v>
      </c>
      <c r="AX511" s="30">
        <v>0.1229</v>
      </c>
      <c r="AY511" s="30">
        <v>0.89759999999999995</v>
      </c>
      <c r="AZ511" s="30">
        <v>9.5399999999999999E-2</v>
      </c>
      <c r="BA511" s="30">
        <v>7.4300000000000005E-2</v>
      </c>
      <c r="BB511" s="30">
        <v>0.69420000000000004</v>
      </c>
      <c r="BC511" s="30">
        <v>0.23</v>
      </c>
      <c r="BD511" s="37">
        <v>10</v>
      </c>
      <c r="BE511" s="29">
        <v>65</v>
      </c>
      <c r="BF511" s="38" t="s">
        <v>3223</v>
      </c>
      <c r="BG511" s="39">
        <v>149.16434823362999</v>
      </c>
      <c r="BH511" s="39">
        <v>-35.1917057482083</v>
      </c>
      <c r="BI511" s="40">
        <f t="shared" si="112"/>
        <v>62</v>
      </c>
      <c r="BJ511" s="40">
        <f t="shared" si="113"/>
        <v>59</v>
      </c>
      <c r="BK511" s="40">
        <f t="shared" si="114"/>
        <v>95</v>
      </c>
      <c r="BL511" s="40">
        <f t="shared" si="115"/>
        <v>63</v>
      </c>
      <c r="BM511" s="40">
        <f t="shared" si="116"/>
        <v>18</v>
      </c>
      <c r="BN511" s="40">
        <f t="shared" si="117"/>
        <v>100</v>
      </c>
      <c r="BO511" s="40">
        <f t="shared" si="118"/>
        <v>94</v>
      </c>
      <c r="BP511" s="40">
        <f t="shared" si="119"/>
        <v>6</v>
      </c>
      <c r="BQ511" s="41">
        <f t="shared" si="120"/>
        <v>67</v>
      </c>
      <c r="BR511" s="40">
        <f t="shared" si="121"/>
        <v>89</v>
      </c>
      <c r="BS511" s="41">
        <f t="shared" si="122"/>
        <v>100</v>
      </c>
      <c r="BT511" s="41">
        <f t="shared" si="123"/>
        <v>52</v>
      </c>
      <c r="BU511" s="41">
        <f t="shared" si="124"/>
        <v>100</v>
      </c>
      <c r="BV511" s="41">
        <f t="shared" si="125"/>
        <v>70</v>
      </c>
    </row>
    <row r="512" spans="2:74" x14ac:dyDescent="0.3">
      <c r="B512" s="12" t="s">
        <v>811</v>
      </c>
      <c r="C512" s="12">
        <v>801051061</v>
      </c>
      <c r="D512" s="12" t="s">
        <v>595</v>
      </c>
      <c r="E512" s="12" t="s">
        <v>154</v>
      </c>
      <c r="F512" s="12" t="s">
        <v>2740</v>
      </c>
      <c r="G512" s="12" t="s">
        <v>155</v>
      </c>
      <c r="H512" s="12" t="s">
        <v>86</v>
      </c>
      <c r="I512" s="28">
        <v>1143000</v>
      </c>
      <c r="J512" s="28">
        <v>1140000</v>
      </c>
      <c r="K512" s="28">
        <v>1100000</v>
      </c>
      <c r="L512" s="28">
        <v>1100000</v>
      </c>
      <c r="M512" s="28">
        <v>1150000</v>
      </c>
      <c r="N512" s="28">
        <v>1020000</v>
      </c>
      <c r="O512" s="29">
        <v>31</v>
      </c>
      <c r="P512" s="29">
        <v>29</v>
      </c>
      <c r="Q512" s="29">
        <v>25</v>
      </c>
      <c r="R512" s="28">
        <v>650</v>
      </c>
      <c r="S512" s="28">
        <v>650</v>
      </c>
      <c r="T512" s="30">
        <v>3.3</v>
      </c>
      <c r="U512" s="30">
        <v>0.19999999999999973</v>
      </c>
      <c r="V512" s="30">
        <v>3.1</v>
      </c>
      <c r="W512" s="30">
        <v>2.5</v>
      </c>
      <c r="X512" s="31">
        <v>2.9571303587051619E-2</v>
      </c>
      <c r="Y512" s="30">
        <v>4</v>
      </c>
      <c r="Z512" s="30">
        <v>-0.40000000000000036</v>
      </c>
      <c r="AA512" s="30">
        <v>4.4000000000000004</v>
      </c>
      <c r="AB512" s="30">
        <v>4.3</v>
      </c>
      <c r="AC512" s="32">
        <v>0.24041306663510473</v>
      </c>
      <c r="AD512" s="30">
        <v>8.1299448273350503</v>
      </c>
      <c r="AE512" s="12">
        <v>106</v>
      </c>
      <c r="AF512" s="12">
        <v>69</v>
      </c>
      <c r="AG512" s="12">
        <v>88</v>
      </c>
      <c r="AH512" s="33">
        <v>3.6978851963746227</v>
      </c>
      <c r="AI512" s="34">
        <v>1250000</v>
      </c>
      <c r="AJ512" s="34">
        <v>1252000</v>
      </c>
      <c r="AK512" s="34">
        <v>1281100</v>
      </c>
      <c r="AL512" s="35">
        <v>-1.5974440894568689E-3</v>
      </c>
      <c r="AM512" s="35">
        <v>-2.4276012801498711E-2</v>
      </c>
      <c r="AN512" s="12">
        <v>2.1</v>
      </c>
      <c r="AO512" s="33">
        <v>0.40000000000000013</v>
      </c>
      <c r="AP512" s="12">
        <v>1.7</v>
      </c>
      <c r="AQ512" s="32">
        <v>8.3284457478005863E-2</v>
      </c>
      <c r="AR512" s="34">
        <v>700</v>
      </c>
      <c r="AS512" s="34">
        <v>710</v>
      </c>
      <c r="AT512" s="31">
        <v>-1.4084507042253521E-2</v>
      </c>
      <c r="AU512" s="32">
        <v>0.12407798624333292</v>
      </c>
      <c r="AV512" s="36">
        <v>2703.6800000000003</v>
      </c>
      <c r="AW512" s="30">
        <v>0.66200000000000003</v>
      </c>
      <c r="AX512" s="30">
        <v>0.33800000000000002</v>
      </c>
      <c r="AY512" s="30">
        <v>0.57899999999999996</v>
      </c>
      <c r="AZ512" s="30">
        <v>0.29499999999999998</v>
      </c>
      <c r="BA512" s="30">
        <v>0.2261</v>
      </c>
      <c r="BB512" s="30">
        <v>0.4244</v>
      </c>
      <c r="BC512" s="30">
        <v>0.3337</v>
      </c>
      <c r="BD512" s="37">
        <v>9.5</v>
      </c>
      <c r="BE512" s="29">
        <v>63</v>
      </c>
      <c r="BF512" s="38" t="s">
        <v>3224</v>
      </c>
      <c r="BG512" s="39">
        <v>149.15895991139999</v>
      </c>
      <c r="BH512" s="39">
        <v>-35.232997023173702</v>
      </c>
      <c r="BI512" s="40">
        <f t="shared" si="112"/>
        <v>62</v>
      </c>
      <c r="BJ512" s="40">
        <f t="shared" si="113"/>
        <v>82</v>
      </c>
      <c r="BK512" s="40">
        <f t="shared" si="114"/>
        <v>79</v>
      </c>
      <c r="BL512" s="40">
        <f t="shared" si="115"/>
        <v>59</v>
      </c>
      <c r="BM512" s="40">
        <f t="shared" si="116"/>
        <v>1</v>
      </c>
      <c r="BN512" s="40">
        <f t="shared" si="117"/>
        <v>100</v>
      </c>
      <c r="BO512" s="40">
        <f t="shared" si="118"/>
        <v>95</v>
      </c>
      <c r="BP512" s="40">
        <f t="shared" si="119"/>
        <v>40</v>
      </c>
      <c r="BQ512" s="41">
        <f t="shared" si="120"/>
        <v>49</v>
      </c>
      <c r="BR512" s="40">
        <f t="shared" si="121"/>
        <v>69</v>
      </c>
      <c r="BS512" s="41">
        <f t="shared" si="122"/>
        <v>100</v>
      </c>
      <c r="BT512" s="41">
        <f t="shared" si="123"/>
        <v>51</v>
      </c>
      <c r="BU512" s="41">
        <f t="shared" si="124"/>
        <v>95</v>
      </c>
      <c r="BV512" s="41">
        <f t="shared" si="125"/>
        <v>70</v>
      </c>
    </row>
    <row r="513" spans="2:74" x14ac:dyDescent="0.3">
      <c r="B513" s="12" t="s">
        <v>812</v>
      </c>
      <c r="C513" s="12">
        <v>801071072</v>
      </c>
      <c r="D513" s="12" t="s">
        <v>153</v>
      </c>
      <c r="E513" s="12" t="s">
        <v>154</v>
      </c>
      <c r="F513" s="12" t="s">
        <v>2740</v>
      </c>
      <c r="G513" s="12" t="s">
        <v>155</v>
      </c>
      <c r="H513" s="12" t="s">
        <v>86</v>
      </c>
      <c r="I513" s="28">
        <v>883740</v>
      </c>
      <c r="J513" s="28">
        <v>890000</v>
      </c>
      <c r="K513" s="28">
        <v>918000</v>
      </c>
      <c r="L513" s="28">
        <v>885000</v>
      </c>
      <c r="M513" s="28">
        <v>900000</v>
      </c>
      <c r="N513" s="28">
        <v>926000</v>
      </c>
      <c r="O513" s="29">
        <v>23</v>
      </c>
      <c r="P513" s="29">
        <v>22</v>
      </c>
      <c r="Q513" s="29">
        <v>26</v>
      </c>
      <c r="R513" s="28">
        <v>620</v>
      </c>
      <c r="S513" s="28">
        <v>650</v>
      </c>
      <c r="T513" s="30">
        <v>3.2</v>
      </c>
      <c r="U513" s="30">
        <v>0</v>
      </c>
      <c r="V513" s="30">
        <v>3.2</v>
      </c>
      <c r="W513" s="30">
        <v>1.3</v>
      </c>
      <c r="X513" s="31">
        <v>3.648131803471609E-2</v>
      </c>
      <c r="Y513" s="30">
        <v>2.6</v>
      </c>
      <c r="Z513" s="30">
        <v>0.10000000000000009</v>
      </c>
      <c r="AA513" s="30">
        <v>2.5</v>
      </c>
      <c r="AB513" s="30">
        <v>1.7</v>
      </c>
      <c r="AC513" s="32">
        <v>0.24901998586209109</v>
      </c>
      <c r="AD513" s="30">
        <v>6.8259591285907062</v>
      </c>
      <c r="AE513" s="12">
        <v>147</v>
      </c>
      <c r="AF513" s="12">
        <v>127</v>
      </c>
      <c r="AG513" s="12">
        <v>161</v>
      </c>
      <c r="AH513" s="33">
        <v>1.8927444794952681</v>
      </c>
      <c r="AI513" s="34">
        <v>861000</v>
      </c>
      <c r="AJ513" s="34">
        <v>850000</v>
      </c>
      <c r="AK513" s="34">
        <v>880000</v>
      </c>
      <c r="AL513" s="35">
        <v>1.2941176470588235E-2</v>
      </c>
      <c r="AM513" s="35">
        <v>-2.1590909090909091E-2</v>
      </c>
      <c r="AN513" s="12">
        <v>3.2</v>
      </c>
      <c r="AO513" s="33">
        <v>0.40000000000000036</v>
      </c>
      <c r="AP513" s="12">
        <v>2.8</v>
      </c>
      <c r="AQ513" s="32">
        <v>7.22E-2</v>
      </c>
      <c r="AR513" s="34">
        <v>650</v>
      </c>
      <c r="AS513" s="34">
        <v>650</v>
      </c>
      <c r="AT513" s="31">
        <v>0</v>
      </c>
      <c r="AU513" s="32">
        <v>0.20019500589072031</v>
      </c>
      <c r="AV513" s="36">
        <v>2489.7600000000002</v>
      </c>
      <c r="AW513" s="30">
        <v>0.71730000000000005</v>
      </c>
      <c r="AX513" s="30">
        <v>0.28270000000000001</v>
      </c>
      <c r="AY513" s="30">
        <v>0.59319999999999995</v>
      </c>
      <c r="AZ513" s="30">
        <v>0.29659999999999997</v>
      </c>
      <c r="BA513" s="30">
        <v>0.30840000000000001</v>
      </c>
      <c r="BB513" s="30">
        <v>0.39710000000000001</v>
      </c>
      <c r="BC513" s="30">
        <v>0.27510000000000001</v>
      </c>
      <c r="BD513" s="37">
        <v>5</v>
      </c>
      <c r="BE513" s="29">
        <v>63</v>
      </c>
      <c r="BF513" s="38" t="s">
        <v>3225</v>
      </c>
      <c r="BG513" s="39">
        <v>149.08145012567499</v>
      </c>
      <c r="BH513" s="39">
        <v>-35.436031152860899</v>
      </c>
      <c r="BI513" s="40">
        <f t="shared" si="112"/>
        <v>64</v>
      </c>
      <c r="BJ513" s="40">
        <f t="shared" si="113"/>
        <v>64</v>
      </c>
      <c r="BK513" s="40">
        <f t="shared" si="114"/>
        <v>100</v>
      </c>
      <c r="BL513" s="40">
        <f t="shared" si="115"/>
        <v>34</v>
      </c>
      <c r="BM513" s="40">
        <f t="shared" si="116"/>
        <v>7</v>
      </c>
      <c r="BN513" s="40">
        <f t="shared" si="117"/>
        <v>96</v>
      </c>
      <c r="BO513" s="40">
        <f t="shared" si="118"/>
        <v>95</v>
      </c>
      <c r="BP513" s="40">
        <f t="shared" si="119"/>
        <v>58</v>
      </c>
      <c r="BQ513" s="41">
        <f t="shared" si="120"/>
        <v>72</v>
      </c>
      <c r="BR513" s="40">
        <f t="shared" si="121"/>
        <v>82</v>
      </c>
      <c r="BS513" s="41">
        <f t="shared" si="122"/>
        <v>100</v>
      </c>
      <c r="BT513" s="41">
        <f t="shared" si="123"/>
        <v>74</v>
      </c>
      <c r="BU513" s="41">
        <f t="shared" si="124"/>
        <v>50</v>
      </c>
      <c r="BV513" s="41">
        <f t="shared" si="125"/>
        <v>70</v>
      </c>
    </row>
    <row r="514" spans="2:74" x14ac:dyDescent="0.3">
      <c r="B514" s="12" t="s">
        <v>813</v>
      </c>
      <c r="C514" s="12">
        <v>801071087</v>
      </c>
      <c r="D514" s="12" t="s">
        <v>153</v>
      </c>
      <c r="E514" s="12" t="s">
        <v>154</v>
      </c>
      <c r="F514" s="12" t="s">
        <v>2740</v>
      </c>
      <c r="G514" s="12" t="s">
        <v>155</v>
      </c>
      <c r="H514" s="12" t="s">
        <v>86</v>
      </c>
      <c r="I514" s="28">
        <v>795000</v>
      </c>
      <c r="J514" s="28">
        <v>799000</v>
      </c>
      <c r="K514" s="28">
        <v>777700</v>
      </c>
      <c r="L514" s="28">
        <v>780000</v>
      </c>
      <c r="M514" s="28">
        <v>800000</v>
      </c>
      <c r="N514" s="28">
        <v>790000</v>
      </c>
      <c r="O514" s="29">
        <v>24</v>
      </c>
      <c r="P514" s="29">
        <v>24</v>
      </c>
      <c r="Q514" s="29">
        <v>33</v>
      </c>
      <c r="R514" s="28">
        <v>620</v>
      </c>
      <c r="S514" s="28">
        <v>600</v>
      </c>
      <c r="T514" s="30">
        <v>3.1</v>
      </c>
      <c r="U514" s="30">
        <v>-0.10000000000000009</v>
      </c>
      <c r="V514" s="30">
        <v>3.2</v>
      </c>
      <c r="W514" s="30">
        <v>3.2</v>
      </c>
      <c r="X514" s="31">
        <v>4.0553459119496857E-2</v>
      </c>
      <c r="Y514" s="30">
        <v>2.1</v>
      </c>
      <c r="Z514" s="30">
        <v>0</v>
      </c>
      <c r="AA514" s="30">
        <v>2.1</v>
      </c>
      <c r="AB514" s="30">
        <v>2.1</v>
      </c>
      <c r="AC514" s="32">
        <v>0.27096007272218725</v>
      </c>
      <c r="AD514" s="30">
        <v>6.6815526617288716</v>
      </c>
      <c r="AE514" s="12">
        <v>147</v>
      </c>
      <c r="AF514" s="12">
        <v>127</v>
      </c>
      <c r="AG514" s="12">
        <v>161</v>
      </c>
      <c r="AH514" s="33">
        <v>1.8927444794952681</v>
      </c>
      <c r="AI514" s="34">
        <v>861000</v>
      </c>
      <c r="AJ514" s="34">
        <v>850000</v>
      </c>
      <c r="AK514" s="34">
        <v>880000</v>
      </c>
      <c r="AL514" s="35">
        <v>1.2941176470588235E-2</v>
      </c>
      <c r="AM514" s="35">
        <v>-2.1590909090909091E-2</v>
      </c>
      <c r="AN514" s="12">
        <v>3.2</v>
      </c>
      <c r="AO514" s="33">
        <v>0.40000000000000036</v>
      </c>
      <c r="AP514" s="12">
        <v>2.8</v>
      </c>
      <c r="AQ514" s="32">
        <v>7.22E-2</v>
      </c>
      <c r="AR514" s="34">
        <v>650</v>
      </c>
      <c r="AS514" s="34">
        <v>650</v>
      </c>
      <c r="AT514" s="31">
        <v>0</v>
      </c>
      <c r="AU514" s="32">
        <v>0.20019500589072031</v>
      </c>
      <c r="AV514" s="36">
        <v>2288.1600000000003</v>
      </c>
      <c r="AW514" s="30">
        <v>0.74929999999999997</v>
      </c>
      <c r="AX514" s="30">
        <v>0.25069999999999998</v>
      </c>
      <c r="AY514" s="30">
        <v>0.96120000000000005</v>
      </c>
      <c r="AZ514" s="30">
        <v>4.0599999999999997E-2</v>
      </c>
      <c r="BA514" s="30">
        <v>0.26079999999999998</v>
      </c>
      <c r="BB514" s="30">
        <v>0.47199999999999998</v>
      </c>
      <c r="BC514" s="30">
        <v>0.25719999999999998</v>
      </c>
      <c r="BD514" s="37">
        <v>5</v>
      </c>
      <c r="BE514" s="29">
        <v>60</v>
      </c>
      <c r="BF514" s="38" t="s">
        <v>3226</v>
      </c>
      <c r="BG514" s="39">
        <v>149.10914417497901</v>
      </c>
      <c r="BH514" s="39">
        <v>-35.426308975149098</v>
      </c>
      <c r="BI514" s="40">
        <f t="shared" si="112"/>
        <v>65</v>
      </c>
      <c r="BJ514" s="40">
        <f t="shared" si="113"/>
        <v>64</v>
      </c>
      <c r="BK514" s="40">
        <f t="shared" si="114"/>
        <v>100</v>
      </c>
      <c r="BL514" s="40">
        <f t="shared" si="115"/>
        <v>34</v>
      </c>
      <c r="BM514" s="40">
        <f t="shared" si="116"/>
        <v>7</v>
      </c>
      <c r="BN514" s="40">
        <f t="shared" si="117"/>
        <v>96</v>
      </c>
      <c r="BO514" s="40">
        <f t="shared" si="118"/>
        <v>96</v>
      </c>
      <c r="BP514" s="40">
        <f t="shared" si="119"/>
        <v>47</v>
      </c>
      <c r="BQ514" s="41">
        <f t="shared" si="120"/>
        <v>85</v>
      </c>
      <c r="BR514" s="40">
        <f t="shared" si="121"/>
        <v>83</v>
      </c>
      <c r="BS514" s="41">
        <f t="shared" si="122"/>
        <v>86</v>
      </c>
      <c r="BT514" s="41">
        <f t="shared" si="123"/>
        <v>82</v>
      </c>
      <c r="BU514" s="41">
        <f t="shared" si="124"/>
        <v>50</v>
      </c>
      <c r="BV514" s="41">
        <f t="shared" si="125"/>
        <v>70</v>
      </c>
    </row>
    <row r="515" spans="2:74" x14ac:dyDescent="0.3">
      <c r="B515" s="12" t="s">
        <v>814</v>
      </c>
      <c r="C515" s="12">
        <v>801071088</v>
      </c>
      <c r="D515" s="12" t="s">
        <v>153</v>
      </c>
      <c r="E515" s="12" t="s">
        <v>154</v>
      </c>
      <c r="F515" s="12" t="s">
        <v>2740</v>
      </c>
      <c r="G515" s="12" t="s">
        <v>155</v>
      </c>
      <c r="H515" s="12" t="s">
        <v>86</v>
      </c>
      <c r="I515" s="28">
        <v>849000</v>
      </c>
      <c r="J515" s="28">
        <v>839000</v>
      </c>
      <c r="K515" s="28">
        <v>799000</v>
      </c>
      <c r="L515" s="28">
        <v>825000</v>
      </c>
      <c r="M515" s="28">
        <v>830000</v>
      </c>
      <c r="N515" s="28">
        <v>792000</v>
      </c>
      <c r="O515" s="29">
        <v>33</v>
      </c>
      <c r="P515" s="29">
        <v>27</v>
      </c>
      <c r="Q515" s="29">
        <v>28</v>
      </c>
      <c r="R515" s="28">
        <v>610</v>
      </c>
      <c r="S515" s="28">
        <v>550</v>
      </c>
      <c r="T515" s="30">
        <v>3.9</v>
      </c>
      <c r="U515" s="30">
        <v>-0.10000000000000009</v>
      </c>
      <c r="V515" s="30">
        <v>4</v>
      </c>
      <c r="W515" s="30">
        <v>2.6</v>
      </c>
      <c r="X515" s="31">
        <v>3.7361601884570085E-2</v>
      </c>
      <c r="Y515" s="30">
        <v>1.4</v>
      </c>
      <c r="Z515" s="30">
        <v>0.29999999999999982</v>
      </c>
      <c r="AA515" s="30">
        <v>1.1000000000000001</v>
      </c>
      <c r="AB515" s="30">
        <v>1.7</v>
      </c>
      <c r="AC515" s="32">
        <v>0.21044932656215498</v>
      </c>
      <c r="AD515" s="30">
        <v>5.6327704366730629</v>
      </c>
      <c r="AE515" s="12">
        <v>147</v>
      </c>
      <c r="AF515" s="12">
        <v>127</v>
      </c>
      <c r="AG515" s="12">
        <v>161</v>
      </c>
      <c r="AH515" s="33">
        <v>1.8927444794952681</v>
      </c>
      <c r="AI515" s="34">
        <v>861000</v>
      </c>
      <c r="AJ515" s="34">
        <v>850000</v>
      </c>
      <c r="AK515" s="34">
        <v>880000</v>
      </c>
      <c r="AL515" s="35">
        <v>1.2941176470588235E-2</v>
      </c>
      <c r="AM515" s="35">
        <v>-2.1590909090909091E-2</v>
      </c>
      <c r="AN515" s="12">
        <v>3.2</v>
      </c>
      <c r="AO515" s="33">
        <v>0.40000000000000036</v>
      </c>
      <c r="AP515" s="12">
        <v>2.8</v>
      </c>
      <c r="AQ515" s="32">
        <v>7.22E-2</v>
      </c>
      <c r="AR515" s="34">
        <v>650</v>
      </c>
      <c r="AS515" s="34">
        <v>650</v>
      </c>
      <c r="AT515" s="31">
        <v>0</v>
      </c>
      <c r="AU515" s="32">
        <v>0.20019500589072031</v>
      </c>
      <c r="AV515" s="36">
        <v>2898.5600000000004</v>
      </c>
      <c r="AW515" s="30">
        <v>0.79679999999999995</v>
      </c>
      <c r="AX515" s="30">
        <v>0.20319999999999999</v>
      </c>
      <c r="AY515" s="30">
        <v>0.94850000000000001</v>
      </c>
      <c r="AZ515" s="30">
        <v>4.8500000000000001E-2</v>
      </c>
      <c r="BA515" s="30">
        <v>0.2591</v>
      </c>
      <c r="BB515" s="30">
        <v>0.54769999999999996</v>
      </c>
      <c r="BC515" s="30">
        <v>0.17730000000000001</v>
      </c>
      <c r="BD515" s="37">
        <v>5</v>
      </c>
      <c r="BE515" s="29">
        <v>59</v>
      </c>
      <c r="BF515" s="38" t="s">
        <v>3227</v>
      </c>
      <c r="BG515" s="39">
        <v>149.12006130292801</v>
      </c>
      <c r="BH515" s="39">
        <v>-35.449420831258202</v>
      </c>
      <c r="BI515" s="40">
        <f t="shared" si="112"/>
        <v>52</v>
      </c>
      <c r="BJ515" s="40">
        <f t="shared" si="113"/>
        <v>64</v>
      </c>
      <c r="BK515" s="40">
        <f t="shared" si="114"/>
        <v>100</v>
      </c>
      <c r="BL515" s="40">
        <f t="shared" si="115"/>
        <v>34</v>
      </c>
      <c r="BM515" s="40">
        <f t="shared" si="116"/>
        <v>7</v>
      </c>
      <c r="BN515" s="40">
        <f t="shared" si="117"/>
        <v>96</v>
      </c>
      <c r="BO515" s="40">
        <f t="shared" si="118"/>
        <v>96</v>
      </c>
      <c r="BP515" s="40">
        <f t="shared" si="119"/>
        <v>47</v>
      </c>
      <c r="BQ515" s="41">
        <f t="shared" si="120"/>
        <v>75</v>
      </c>
      <c r="BR515" s="40">
        <f t="shared" si="121"/>
        <v>94</v>
      </c>
      <c r="BS515" s="41">
        <f t="shared" si="122"/>
        <v>100</v>
      </c>
      <c r="BT515" s="41">
        <f t="shared" si="123"/>
        <v>93</v>
      </c>
      <c r="BU515" s="41">
        <f t="shared" si="124"/>
        <v>50</v>
      </c>
      <c r="BV515" s="41">
        <f t="shared" si="125"/>
        <v>70</v>
      </c>
    </row>
    <row r="516" spans="2:74" x14ac:dyDescent="0.3">
      <c r="B516" s="12" t="s">
        <v>815</v>
      </c>
      <c r="C516" s="12">
        <v>801091110</v>
      </c>
      <c r="D516" s="12" t="s">
        <v>494</v>
      </c>
      <c r="E516" s="12" t="s">
        <v>154</v>
      </c>
      <c r="F516" s="12" t="s">
        <v>2740</v>
      </c>
      <c r="G516" s="12" t="s">
        <v>155</v>
      </c>
      <c r="H516" s="12" t="s">
        <v>86</v>
      </c>
      <c r="I516" s="28">
        <v>1264200</v>
      </c>
      <c r="J516" s="28">
        <v>1190000</v>
      </c>
      <c r="K516" s="28">
        <v>1150000</v>
      </c>
      <c r="L516" s="28">
        <v>950000</v>
      </c>
      <c r="M516" s="28">
        <v>950000</v>
      </c>
      <c r="N516" s="28">
        <v>990000</v>
      </c>
      <c r="O516" s="29">
        <v>29</v>
      </c>
      <c r="P516" s="29">
        <v>29</v>
      </c>
      <c r="Q516" s="29">
        <v>26</v>
      </c>
      <c r="R516" s="28">
        <v>700</v>
      </c>
      <c r="S516" s="28">
        <v>700</v>
      </c>
      <c r="T516" s="30">
        <v>2.6</v>
      </c>
      <c r="U516" s="30">
        <v>-0.19999999999999973</v>
      </c>
      <c r="V516" s="30">
        <v>2.8</v>
      </c>
      <c r="W516" s="30">
        <v>3.2</v>
      </c>
      <c r="X516" s="31">
        <v>2.8792912513842746E-2</v>
      </c>
      <c r="Y516" s="30">
        <v>4</v>
      </c>
      <c r="Z516" s="30">
        <v>0.20000000000000018</v>
      </c>
      <c r="AA516" s="30">
        <v>3.8</v>
      </c>
      <c r="AB516" s="30">
        <v>3.7</v>
      </c>
      <c r="AC516" s="32">
        <v>0.23928024502297091</v>
      </c>
      <c r="AD516" s="30">
        <v>8.3103869713747205</v>
      </c>
      <c r="AE516" s="12">
        <v>101</v>
      </c>
      <c r="AF516" s="12">
        <v>78</v>
      </c>
      <c r="AG516" s="12">
        <v>92</v>
      </c>
      <c r="AH516" s="33">
        <v>3.0934844192634561</v>
      </c>
      <c r="AI516" s="34">
        <v>1225000</v>
      </c>
      <c r="AJ516" s="34">
        <v>1216000</v>
      </c>
      <c r="AK516" s="34">
        <v>1250000</v>
      </c>
      <c r="AL516" s="35">
        <v>7.4013157894736838E-3</v>
      </c>
      <c r="AM516" s="35">
        <v>-0.02</v>
      </c>
      <c r="AN516" s="12">
        <v>3.1</v>
      </c>
      <c r="AO516" s="33">
        <v>0.10000000000000009</v>
      </c>
      <c r="AP516" s="12">
        <v>3</v>
      </c>
      <c r="AQ516" s="32">
        <v>7.1628721541155876E-2</v>
      </c>
      <c r="AR516" s="34">
        <v>720</v>
      </c>
      <c r="AS516" s="34">
        <v>720</v>
      </c>
      <c r="AT516" s="31">
        <v>0</v>
      </c>
      <c r="AU516" s="32">
        <v>0.15736330681609403</v>
      </c>
      <c r="AV516" s="36">
        <v>2925.44</v>
      </c>
      <c r="AW516" s="30">
        <v>0.74590000000000001</v>
      </c>
      <c r="AX516" s="30">
        <v>0.25409999999999999</v>
      </c>
      <c r="AY516" s="30">
        <v>0.84619999999999995</v>
      </c>
      <c r="AZ516" s="30">
        <v>0.127</v>
      </c>
      <c r="BA516" s="30">
        <v>0.34849999999999998</v>
      </c>
      <c r="BB516" s="30">
        <v>0.3765</v>
      </c>
      <c r="BC516" s="30">
        <v>0.24709999999999999</v>
      </c>
      <c r="BD516" s="37">
        <v>9.5</v>
      </c>
      <c r="BE516" s="29">
        <v>63</v>
      </c>
      <c r="BF516" s="38" t="s">
        <v>3228</v>
      </c>
      <c r="BG516" s="39">
        <v>149.086882507128</v>
      </c>
      <c r="BH516" s="39">
        <v>-35.371167197874499</v>
      </c>
      <c r="BI516" s="40">
        <f t="shared" si="112"/>
        <v>74</v>
      </c>
      <c r="BJ516" s="40">
        <f t="shared" si="113"/>
        <v>65</v>
      </c>
      <c r="BK516" s="40">
        <f t="shared" si="114"/>
        <v>86</v>
      </c>
      <c r="BL516" s="40">
        <f t="shared" si="115"/>
        <v>48</v>
      </c>
      <c r="BM516" s="40">
        <f t="shared" si="116"/>
        <v>5</v>
      </c>
      <c r="BN516" s="40">
        <f t="shared" si="117"/>
        <v>95</v>
      </c>
      <c r="BO516" s="40">
        <f t="shared" si="118"/>
        <v>95</v>
      </c>
      <c r="BP516" s="40">
        <f t="shared" si="119"/>
        <v>67</v>
      </c>
      <c r="BQ516" s="41">
        <f t="shared" si="120"/>
        <v>47</v>
      </c>
      <c r="BR516" s="40">
        <f t="shared" si="121"/>
        <v>67</v>
      </c>
      <c r="BS516" s="41">
        <f t="shared" si="122"/>
        <v>100</v>
      </c>
      <c r="BT516" s="41">
        <f t="shared" si="123"/>
        <v>51</v>
      </c>
      <c r="BU516" s="41">
        <f t="shared" si="124"/>
        <v>95</v>
      </c>
      <c r="BV516" s="41">
        <f t="shared" si="125"/>
        <v>70</v>
      </c>
    </row>
    <row r="517" spans="2:74" x14ac:dyDescent="0.3">
      <c r="B517" s="12" t="s">
        <v>816</v>
      </c>
      <c r="C517" s="12">
        <v>801101139</v>
      </c>
      <c r="D517" s="12" t="s">
        <v>496</v>
      </c>
      <c r="E517" s="12" t="s">
        <v>154</v>
      </c>
      <c r="F517" s="12" t="s">
        <v>2740</v>
      </c>
      <c r="G517" s="12" t="s">
        <v>155</v>
      </c>
      <c r="H517" s="12" t="s">
        <v>86</v>
      </c>
      <c r="I517" s="28">
        <v>1290000</v>
      </c>
      <c r="J517" s="28">
        <v>1269000</v>
      </c>
      <c r="K517" s="28">
        <v>1349000</v>
      </c>
      <c r="L517" s="28">
        <v>1055000</v>
      </c>
      <c r="M517" s="28">
        <v>1050000</v>
      </c>
      <c r="N517" s="28">
        <v>1200000</v>
      </c>
      <c r="O517" s="29">
        <v>35</v>
      </c>
      <c r="P517" s="29">
        <v>28</v>
      </c>
      <c r="Q517" s="29">
        <v>29</v>
      </c>
      <c r="R517" s="28">
        <v>950</v>
      </c>
      <c r="S517" s="28">
        <v>850</v>
      </c>
      <c r="T517" s="30">
        <v>1.9</v>
      </c>
      <c r="U517" s="30">
        <v>-0.10000000000000009</v>
      </c>
      <c r="V517" s="30">
        <v>2</v>
      </c>
      <c r="W517" s="30">
        <v>2.1</v>
      </c>
      <c r="X517" s="31">
        <v>3.8294573643410851E-2</v>
      </c>
      <c r="Y517" s="30">
        <v>3.3</v>
      </c>
      <c r="Z517" s="30">
        <v>0.5</v>
      </c>
      <c r="AA517" s="30">
        <v>2.8</v>
      </c>
      <c r="AB517" s="30">
        <v>2.8</v>
      </c>
      <c r="AC517" s="32">
        <v>0.33146318316306589</v>
      </c>
      <c r="AD517" s="30">
        <v>8.6556175360395748</v>
      </c>
      <c r="AE517" s="12">
        <v>35</v>
      </c>
      <c r="AF517" s="12">
        <v>37</v>
      </c>
      <c r="AG517" s="12">
        <v>40</v>
      </c>
      <c r="AH517" s="33">
        <v>6.591549295774648</v>
      </c>
      <c r="AI517" s="34">
        <v>1270000</v>
      </c>
      <c r="AJ517" s="34">
        <v>1172500</v>
      </c>
      <c r="AK517" s="34">
        <v>1350000</v>
      </c>
      <c r="AL517" s="35">
        <v>8.3155650319829424E-2</v>
      </c>
      <c r="AM517" s="35">
        <v>-5.9259259259259262E-2</v>
      </c>
      <c r="AN517" s="12">
        <v>2.5</v>
      </c>
      <c r="AO517" s="33">
        <v>0.20000000000000018</v>
      </c>
      <c r="AP517" s="12">
        <v>2.2999999999999998</v>
      </c>
      <c r="AQ517" s="32">
        <v>0.12129522176569192</v>
      </c>
      <c r="AR517" s="34">
        <v>900</v>
      </c>
      <c r="AS517" s="34">
        <v>920</v>
      </c>
      <c r="AT517" s="31">
        <v>-2.1739130434782608E-2</v>
      </c>
      <c r="AU517" s="32">
        <v>6.1345996997402209E-2</v>
      </c>
      <c r="AV517" s="36">
        <v>2866.0800000000004</v>
      </c>
      <c r="AW517" s="30">
        <v>0.67249999999999999</v>
      </c>
      <c r="AX517" s="30">
        <v>0.32750000000000001</v>
      </c>
      <c r="AY517" s="30">
        <v>0.39229999999999998</v>
      </c>
      <c r="AZ517" s="30">
        <v>0.10059999999999999</v>
      </c>
      <c r="BA517" s="30">
        <v>9.0499999999999997E-2</v>
      </c>
      <c r="BB517" s="30">
        <v>0.58199999999999996</v>
      </c>
      <c r="BC517" s="30">
        <v>0.31130000000000002</v>
      </c>
      <c r="BD517" s="37">
        <v>10</v>
      </c>
      <c r="BE517" s="29">
        <v>69</v>
      </c>
      <c r="BF517" s="38" t="s">
        <v>3229</v>
      </c>
      <c r="BG517" s="39">
        <v>149.035422956193</v>
      </c>
      <c r="BH517" s="39">
        <v>-35.321270133517899</v>
      </c>
      <c r="BI517" s="40">
        <f t="shared" si="112"/>
        <v>85</v>
      </c>
      <c r="BJ517" s="40">
        <f t="shared" si="113"/>
        <v>75</v>
      </c>
      <c r="BK517" s="40">
        <f t="shared" si="114"/>
        <v>43</v>
      </c>
      <c r="BL517" s="40">
        <f t="shared" si="115"/>
        <v>80</v>
      </c>
      <c r="BM517" s="40">
        <f t="shared" si="116"/>
        <v>42</v>
      </c>
      <c r="BN517" s="40">
        <f t="shared" si="117"/>
        <v>100</v>
      </c>
      <c r="BO517" s="40">
        <f t="shared" si="118"/>
        <v>93</v>
      </c>
      <c r="BP517" s="40">
        <f t="shared" si="119"/>
        <v>10</v>
      </c>
      <c r="BQ517" s="41">
        <f t="shared" si="120"/>
        <v>78</v>
      </c>
      <c r="BR517" s="40">
        <f t="shared" si="121"/>
        <v>64</v>
      </c>
      <c r="BS517" s="41">
        <f t="shared" si="122"/>
        <v>46</v>
      </c>
      <c r="BT517" s="41">
        <f t="shared" si="123"/>
        <v>62</v>
      </c>
      <c r="BU517" s="41">
        <f t="shared" si="124"/>
        <v>100</v>
      </c>
      <c r="BV517" s="41">
        <f t="shared" si="125"/>
        <v>70</v>
      </c>
    </row>
    <row r="518" spans="2:74" x14ac:dyDescent="0.3">
      <c r="B518" s="12" t="s">
        <v>817</v>
      </c>
      <c r="C518" s="12">
        <v>101021611</v>
      </c>
      <c r="D518" s="12" t="s">
        <v>700</v>
      </c>
      <c r="E518" s="12" t="s">
        <v>348</v>
      </c>
      <c r="F518" s="12" t="s">
        <v>2703</v>
      </c>
      <c r="G518" s="12" t="s">
        <v>85</v>
      </c>
      <c r="H518" s="12" t="s">
        <v>86</v>
      </c>
      <c r="I518" s="28">
        <v>1100000</v>
      </c>
      <c r="J518" s="28">
        <v>1100000</v>
      </c>
      <c r="K518" s="28">
        <v>1108800</v>
      </c>
      <c r="L518" s="28">
        <v>1090000</v>
      </c>
      <c r="M518" s="28">
        <v>1075000</v>
      </c>
      <c r="N518" s="28">
        <v>1050000</v>
      </c>
      <c r="O518" s="29">
        <v>64</v>
      </c>
      <c r="P518" s="29">
        <v>61</v>
      </c>
      <c r="Q518" s="29">
        <v>59</v>
      </c>
      <c r="R518" s="28">
        <v>700</v>
      </c>
      <c r="S518" s="28">
        <v>690</v>
      </c>
      <c r="T518" s="30">
        <v>2.5</v>
      </c>
      <c r="U518" s="30">
        <v>0.10000000000000009</v>
      </c>
      <c r="V518" s="30">
        <v>2.4</v>
      </c>
      <c r="W518" s="30">
        <v>2</v>
      </c>
      <c r="X518" s="31">
        <v>3.3090909090909087E-2</v>
      </c>
      <c r="Y518" s="30">
        <v>2.5</v>
      </c>
      <c r="Z518" s="30">
        <v>-0.10000000000000009</v>
      </c>
      <c r="AA518" s="30">
        <v>2.6</v>
      </c>
      <c r="AB518" s="30">
        <v>2.6</v>
      </c>
      <c r="AC518" s="32">
        <v>0.21360218728639779</v>
      </c>
      <c r="AD518" s="30">
        <v>6.4550111542592736</v>
      </c>
      <c r="AE518" s="12">
        <v>319</v>
      </c>
      <c r="AF518" s="12">
        <v>266</v>
      </c>
      <c r="AG518" s="12">
        <v>256</v>
      </c>
      <c r="AH518" s="33">
        <v>6.7572815533980588</v>
      </c>
      <c r="AI518" s="34">
        <v>965000</v>
      </c>
      <c r="AJ518" s="34">
        <v>965000</v>
      </c>
      <c r="AK518" s="34">
        <v>980000</v>
      </c>
      <c r="AL518" s="35">
        <v>0</v>
      </c>
      <c r="AM518" s="35">
        <v>-1.5306122448979591E-2</v>
      </c>
      <c r="AN518" s="12">
        <v>2.1</v>
      </c>
      <c r="AO518" s="33">
        <v>0.20000000000000018</v>
      </c>
      <c r="AP518" s="12">
        <v>1.9</v>
      </c>
      <c r="AQ518" s="32">
        <v>7.2321428571428564E-2</v>
      </c>
      <c r="AR518" s="34">
        <v>710</v>
      </c>
      <c r="AS518" s="34">
        <v>680</v>
      </c>
      <c r="AT518" s="31">
        <v>4.4117647058823532E-2</v>
      </c>
      <c r="AU518" s="32">
        <v>0.22248435126283336</v>
      </c>
      <c r="AV518" s="36">
        <v>3277.1200000000003</v>
      </c>
      <c r="AW518" s="30">
        <v>0.84640000000000004</v>
      </c>
      <c r="AX518" s="30">
        <v>0.15359999999999999</v>
      </c>
      <c r="AY518" s="30">
        <v>0.97970000000000002</v>
      </c>
      <c r="AZ518" s="30">
        <v>1.23E-2</v>
      </c>
      <c r="BA518" s="30">
        <v>0.35</v>
      </c>
      <c r="BB518" s="30">
        <v>0.52869999999999995</v>
      </c>
      <c r="BC518" s="30">
        <v>9.8299999999999998E-2</v>
      </c>
      <c r="BD518" s="37">
        <v>7.5</v>
      </c>
      <c r="BE518" s="29">
        <v>238</v>
      </c>
      <c r="BF518" s="38" t="s">
        <v>3230</v>
      </c>
      <c r="BG518" s="39">
        <v>149.42356343510701</v>
      </c>
      <c r="BH518" s="39">
        <v>-35.421145780859398</v>
      </c>
      <c r="BI518" s="40">
        <f t="shared" si="112"/>
        <v>75</v>
      </c>
      <c r="BJ518" s="40">
        <f t="shared" si="113"/>
        <v>82</v>
      </c>
      <c r="BK518" s="40">
        <f t="shared" si="114"/>
        <v>41</v>
      </c>
      <c r="BL518" s="40">
        <f t="shared" si="115"/>
        <v>27</v>
      </c>
      <c r="BM518" s="40">
        <f t="shared" si="116"/>
        <v>1</v>
      </c>
      <c r="BN518" s="40">
        <f t="shared" si="117"/>
        <v>96</v>
      </c>
      <c r="BO518" s="40">
        <f t="shared" si="118"/>
        <v>63</v>
      </c>
      <c r="BP518" s="40">
        <f t="shared" si="119"/>
        <v>67</v>
      </c>
      <c r="BQ518" s="41">
        <f t="shared" si="120"/>
        <v>61</v>
      </c>
      <c r="BR518" s="40">
        <f t="shared" si="121"/>
        <v>86</v>
      </c>
      <c r="BS518" s="41">
        <f t="shared" si="122"/>
        <v>100</v>
      </c>
      <c r="BT518" s="41">
        <f t="shared" si="123"/>
        <v>75</v>
      </c>
      <c r="BU518" s="41">
        <f t="shared" si="124"/>
        <v>75</v>
      </c>
      <c r="BV518" s="41">
        <f t="shared" si="125"/>
        <v>69</v>
      </c>
    </row>
    <row r="519" spans="2:74" x14ac:dyDescent="0.3">
      <c r="B519" s="12" t="s">
        <v>818</v>
      </c>
      <c r="C519" s="12">
        <v>102011033</v>
      </c>
      <c r="D519" s="12" t="s">
        <v>294</v>
      </c>
      <c r="E519" s="12" t="s">
        <v>225</v>
      </c>
      <c r="F519" s="12" t="s">
        <v>225</v>
      </c>
      <c r="G519" s="12" t="s">
        <v>85</v>
      </c>
      <c r="H519" s="12" t="s">
        <v>86</v>
      </c>
      <c r="I519" s="28">
        <v>989040</v>
      </c>
      <c r="J519" s="28">
        <v>988000</v>
      </c>
      <c r="K519" s="28">
        <v>950000</v>
      </c>
      <c r="L519" s="28">
        <v>970000</v>
      </c>
      <c r="M519" s="28">
        <v>970000</v>
      </c>
      <c r="N519" s="28">
        <v>920000</v>
      </c>
      <c r="O519" s="29">
        <v>26</v>
      </c>
      <c r="P519" s="29">
        <v>24</v>
      </c>
      <c r="Q519" s="29">
        <v>24</v>
      </c>
      <c r="R519" s="28">
        <v>690</v>
      </c>
      <c r="S519" s="28">
        <v>600</v>
      </c>
      <c r="T519" s="30">
        <v>3.3</v>
      </c>
      <c r="U519" s="30">
        <v>0.19999999999999973</v>
      </c>
      <c r="V519" s="30">
        <v>3.1</v>
      </c>
      <c r="W519" s="30">
        <v>2.5</v>
      </c>
      <c r="X519" s="31">
        <v>3.6277602523659309E-2</v>
      </c>
      <c r="Y519" s="30">
        <v>3.4</v>
      </c>
      <c r="Z519" s="30">
        <v>-0.39999999999999991</v>
      </c>
      <c r="AA519" s="30">
        <v>3.8</v>
      </c>
      <c r="AB519" s="30">
        <v>4.7</v>
      </c>
      <c r="AC519" s="32">
        <v>0.28003246753246747</v>
      </c>
      <c r="AD519" s="30">
        <v>7.7191558441558428</v>
      </c>
      <c r="AE519" s="12">
        <v>713</v>
      </c>
      <c r="AF519" s="12">
        <v>625</v>
      </c>
      <c r="AG519" s="12">
        <v>524</v>
      </c>
      <c r="AH519" s="33">
        <v>3.9169811320754717</v>
      </c>
      <c r="AI519" s="34">
        <v>1151000</v>
      </c>
      <c r="AJ519" s="34">
        <v>1120000</v>
      </c>
      <c r="AK519" s="34">
        <v>1080000</v>
      </c>
      <c r="AL519" s="35">
        <v>2.7678571428571427E-2</v>
      </c>
      <c r="AM519" s="35">
        <v>6.5740740740740738E-2</v>
      </c>
      <c r="AN519" s="12">
        <v>3</v>
      </c>
      <c r="AO519" s="33">
        <v>0</v>
      </c>
      <c r="AP519" s="12">
        <v>3</v>
      </c>
      <c r="AQ519" s="32">
        <v>0.11314814814814815</v>
      </c>
      <c r="AR519" s="34">
        <v>690</v>
      </c>
      <c r="AS519" s="34">
        <v>620</v>
      </c>
      <c r="AT519" s="31">
        <v>0.11290322580645161</v>
      </c>
      <c r="AU519" s="32">
        <v>8.9409142817512416E-2</v>
      </c>
      <c r="AV519" s="36">
        <v>2464.0000000000005</v>
      </c>
      <c r="AW519" s="30">
        <v>0.82940000000000003</v>
      </c>
      <c r="AX519" s="30">
        <v>0.1706</v>
      </c>
      <c r="AY519" s="30">
        <v>0.91930000000000001</v>
      </c>
      <c r="AZ519" s="30">
        <v>7.17E-2</v>
      </c>
      <c r="BA519" s="30">
        <v>0.24510000000000001</v>
      </c>
      <c r="BB519" s="30">
        <v>0.51170000000000004</v>
      </c>
      <c r="BC519" s="30">
        <v>0.22409999999999999</v>
      </c>
      <c r="BD519" s="37">
        <v>6</v>
      </c>
      <c r="BE519" s="29">
        <v>49</v>
      </c>
      <c r="BF519" s="38" t="s">
        <v>3231</v>
      </c>
      <c r="BG519" s="39">
        <v>151.294376812194</v>
      </c>
      <c r="BH519" s="39">
        <v>-33.437288631680197</v>
      </c>
      <c r="BI519" s="40">
        <f t="shared" si="112"/>
        <v>62</v>
      </c>
      <c r="BJ519" s="40">
        <f t="shared" si="113"/>
        <v>67</v>
      </c>
      <c r="BK519" s="40">
        <f t="shared" si="114"/>
        <v>76</v>
      </c>
      <c r="BL519" s="40">
        <f t="shared" si="115"/>
        <v>70</v>
      </c>
      <c r="BM519" s="40">
        <f t="shared" si="116"/>
        <v>15</v>
      </c>
      <c r="BN519" s="40">
        <f t="shared" si="117"/>
        <v>100</v>
      </c>
      <c r="BO519" s="40">
        <f t="shared" si="118"/>
        <v>100</v>
      </c>
      <c r="BP519" s="40">
        <f t="shared" si="119"/>
        <v>44</v>
      </c>
      <c r="BQ519" s="41">
        <f t="shared" si="120"/>
        <v>71</v>
      </c>
      <c r="BR519" s="40">
        <f t="shared" si="121"/>
        <v>73</v>
      </c>
      <c r="BS519" s="41">
        <f t="shared" si="122"/>
        <v>80</v>
      </c>
      <c r="BT519" s="41">
        <f t="shared" si="123"/>
        <v>60</v>
      </c>
      <c r="BU519" s="41">
        <f t="shared" si="124"/>
        <v>60</v>
      </c>
      <c r="BV519" s="41">
        <f t="shared" si="125"/>
        <v>69</v>
      </c>
    </row>
    <row r="520" spans="2:74" x14ac:dyDescent="0.3">
      <c r="B520" s="12" t="s">
        <v>819</v>
      </c>
      <c r="C520" s="12">
        <v>103041076</v>
      </c>
      <c r="D520" s="12" t="s">
        <v>820</v>
      </c>
      <c r="E520" s="12" t="s">
        <v>109</v>
      </c>
      <c r="F520" s="12" t="s">
        <v>2703</v>
      </c>
      <c r="G520" s="12" t="s">
        <v>85</v>
      </c>
      <c r="H520" s="12" t="s">
        <v>86</v>
      </c>
      <c r="I520" s="28">
        <v>610000</v>
      </c>
      <c r="J520" s="28">
        <v>610000</v>
      </c>
      <c r="K520" s="28">
        <v>599000</v>
      </c>
      <c r="L520" s="28">
        <v>585000</v>
      </c>
      <c r="M520" s="28">
        <v>585000</v>
      </c>
      <c r="N520" s="28">
        <v>555000</v>
      </c>
      <c r="O520" s="29">
        <v>59</v>
      </c>
      <c r="P520" s="29">
        <v>76</v>
      </c>
      <c r="Q520" s="29">
        <v>52</v>
      </c>
      <c r="R520" s="28">
        <v>500</v>
      </c>
      <c r="S520" s="28">
        <v>470</v>
      </c>
      <c r="T520" s="30">
        <v>1.7</v>
      </c>
      <c r="U520" s="30">
        <v>9.9999999999999867E-2</v>
      </c>
      <c r="V520" s="30">
        <v>1.6</v>
      </c>
      <c r="W520" s="30">
        <v>1.6</v>
      </c>
      <c r="X520" s="31">
        <v>4.2622950819672129E-2</v>
      </c>
      <c r="Y520" s="30">
        <v>1.8</v>
      </c>
      <c r="Z520" s="30">
        <v>-0.19999999999999996</v>
      </c>
      <c r="AA520" s="30">
        <v>2</v>
      </c>
      <c r="AB520" s="30">
        <v>1.6</v>
      </c>
      <c r="AC520" s="32">
        <v>0.28839055001845698</v>
      </c>
      <c r="AD520" s="30">
        <v>6.7660859812022585</v>
      </c>
      <c r="AE520" s="12">
        <v>323</v>
      </c>
      <c r="AF520" s="12">
        <v>347</v>
      </c>
      <c r="AG520" s="12">
        <v>338</v>
      </c>
      <c r="AH520" s="33">
        <v>5.5095367847411447</v>
      </c>
      <c r="AI520" s="34">
        <v>655000</v>
      </c>
      <c r="AJ520" s="34">
        <v>660000</v>
      </c>
      <c r="AK520" s="34">
        <v>680000</v>
      </c>
      <c r="AL520" s="35">
        <v>-7.575757575757576E-3</v>
      </c>
      <c r="AM520" s="35">
        <v>-3.6764705882352942E-2</v>
      </c>
      <c r="AN520" s="12">
        <v>2.6</v>
      </c>
      <c r="AO520" s="33">
        <v>0.30000000000000027</v>
      </c>
      <c r="AP520" s="12">
        <v>2.2999999999999998</v>
      </c>
      <c r="AQ520" s="32">
        <v>8.9855072463768115E-2</v>
      </c>
      <c r="AR520" s="34">
        <v>550</v>
      </c>
      <c r="AS520" s="34">
        <v>520</v>
      </c>
      <c r="AT520" s="31">
        <v>5.7692307692307696E-2</v>
      </c>
      <c r="AU520" s="32">
        <v>0.24618442769337176</v>
      </c>
      <c r="AV520" s="36">
        <v>1733.7600000000002</v>
      </c>
      <c r="AW520" s="30">
        <v>0.72729999999999995</v>
      </c>
      <c r="AX520" s="30">
        <v>0.2727</v>
      </c>
      <c r="AY520" s="30">
        <v>0.9506</v>
      </c>
      <c r="AZ520" s="30">
        <v>2.9600000000000001E-2</v>
      </c>
      <c r="BA520" s="30">
        <v>0.4012</v>
      </c>
      <c r="BB520" s="30">
        <v>0.34449999999999997</v>
      </c>
      <c r="BC520" s="30">
        <v>0.2157</v>
      </c>
      <c r="BD520" s="37">
        <v>3</v>
      </c>
      <c r="BE520" s="29">
        <v>191</v>
      </c>
      <c r="BF520" s="38" t="s">
        <v>3232</v>
      </c>
      <c r="BG520" s="39">
        <v>149.15931232761599</v>
      </c>
      <c r="BH520" s="39">
        <v>-33.646554482312801</v>
      </c>
      <c r="BI520" s="40">
        <f t="shared" si="112"/>
        <v>88</v>
      </c>
      <c r="BJ520" s="40">
        <f t="shared" si="113"/>
        <v>74</v>
      </c>
      <c r="BK520" s="40">
        <f t="shared" si="114"/>
        <v>57</v>
      </c>
      <c r="BL520" s="40">
        <f t="shared" si="115"/>
        <v>19</v>
      </c>
      <c r="BM520" s="40">
        <f t="shared" si="116"/>
        <v>1</v>
      </c>
      <c r="BN520" s="40">
        <f t="shared" si="117"/>
        <v>100</v>
      </c>
      <c r="BO520" s="40">
        <f t="shared" si="118"/>
        <v>70</v>
      </c>
      <c r="BP520" s="40">
        <f t="shared" si="119"/>
        <v>78</v>
      </c>
      <c r="BQ520" s="41">
        <f t="shared" si="120"/>
        <v>92</v>
      </c>
      <c r="BR520" s="40">
        <f t="shared" si="121"/>
        <v>83</v>
      </c>
      <c r="BS520" s="41">
        <f t="shared" si="122"/>
        <v>75</v>
      </c>
      <c r="BT520" s="41">
        <f t="shared" si="123"/>
        <v>87</v>
      </c>
      <c r="BU520" s="41">
        <f t="shared" si="124"/>
        <v>30</v>
      </c>
      <c r="BV520" s="41">
        <f t="shared" si="125"/>
        <v>69</v>
      </c>
    </row>
    <row r="521" spans="2:74" x14ac:dyDescent="0.3">
      <c r="B521" s="12" t="s">
        <v>821</v>
      </c>
      <c r="C521" s="12">
        <v>105011093</v>
      </c>
      <c r="D521" s="12" t="s">
        <v>296</v>
      </c>
      <c r="E521" s="12" t="s">
        <v>123</v>
      </c>
      <c r="F521" s="12" t="s">
        <v>2703</v>
      </c>
      <c r="G521" s="12" t="s">
        <v>85</v>
      </c>
      <c r="H521" s="12" t="s">
        <v>86</v>
      </c>
      <c r="I521" s="28">
        <v>235000</v>
      </c>
      <c r="J521" s="28">
        <v>235000</v>
      </c>
      <c r="K521" s="28">
        <v>220000</v>
      </c>
      <c r="L521" s="28">
        <v>260000</v>
      </c>
      <c r="M521" s="28">
        <v>246000</v>
      </c>
      <c r="N521" s="28">
        <v>210000</v>
      </c>
      <c r="O521" s="29">
        <v>68</v>
      </c>
      <c r="P521" s="29">
        <v>68</v>
      </c>
      <c r="Q521" s="29">
        <v>108</v>
      </c>
      <c r="R521" s="28">
        <v>330</v>
      </c>
      <c r="S521" s="28">
        <v>300</v>
      </c>
      <c r="T521" s="30">
        <v>1.7</v>
      </c>
      <c r="U521" s="30">
        <v>9.9999999999999867E-2</v>
      </c>
      <c r="V521" s="30">
        <v>1.6</v>
      </c>
      <c r="W521" s="30">
        <v>1.3</v>
      </c>
      <c r="X521" s="31">
        <v>7.3021276595744686E-2</v>
      </c>
      <c r="Y521" s="30">
        <v>1.3</v>
      </c>
      <c r="Z521" s="30">
        <v>-0.7</v>
      </c>
      <c r="AA521" s="30">
        <v>2</v>
      </c>
      <c r="AB521" s="30">
        <v>2.6</v>
      </c>
      <c r="AC521" s="32">
        <v>0.17311566224609701</v>
      </c>
      <c r="AD521" s="30">
        <v>2.3707564468434033</v>
      </c>
      <c r="AE521" s="12">
        <v>104</v>
      </c>
      <c r="AF521" s="12">
        <v>94</v>
      </c>
      <c r="AG521" s="12">
        <v>90</v>
      </c>
      <c r="AH521" s="33">
        <v>10.7</v>
      </c>
      <c r="AI521" s="34">
        <v>260000</v>
      </c>
      <c r="AJ521" s="34">
        <v>210000</v>
      </c>
      <c r="AK521" s="34">
        <v>220000</v>
      </c>
      <c r="AL521" s="35">
        <v>0.23809523809523808</v>
      </c>
      <c r="AM521" s="35">
        <v>0.18181818181818182</v>
      </c>
      <c r="AN521" s="12">
        <v>0.8</v>
      </c>
      <c r="AO521" s="33">
        <v>0.10000000000000009</v>
      </c>
      <c r="AP521" s="12">
        <v>0.7</v>
      </c>
      <c r="AQ521" s="32">
        <v>3.3333333333333333E-2</v>
      </c>
      <c r="AR521" s="34">
        <v>330</v>
      </c>
      <c r="AS521" s="34">
        <v>300</v>
      </c>
      <c r="AT521" s="31">
        <v>0.1</v>
      </c>
      <c r="AU521" s="32">
        <v>0.18561556399071624</v>
      </c>
      <c r="AV521" s="36">
        <v>1906.2400000000002</v>
      </c>
      <c r="AW521" s="30">
        <v>0.64280000000000004</v>
      </c>
      <c r="AX521" s="30">
        <v>0.35720000000000002</v>
      </c>
      <c r="AY521" s="30">
        <v>0.90190000000000003</v>
      </c>
      <c r="AZ521" s="30">
        <v>2.92E-2</v>
      </c>
      <c r="BA521" s="30">
        <v>0.34910000000000002</v>
      </c>
      <c r="BB521" s="30">
        <v>0.26629999999999998</v>
      </c>
      <c r="BC521" s="30">
        <v>0.3261</v>
      </c>
      <c r="BD521" s="37">
        <v>3</v>
      </c>
      <c r="BE521" s="29">
        <v>590</v>
      </c>
      <c r="BF521" s="38" t="s">
        <v>3233</v>
      </c>
      <c r="BG521" s="39">
        <v>145.299361305362</v>
      </c>
      <c r="BH521" s="39">
        <v>-31.974895983580801</v>
      </c>
      <c r="BI521" s="40">
        <f t="shared" si="112"/>
        <v>88</v>
      </c>
      <c r="BJ521" s="40">
        <f t="shared" si="113"/>
        <v>100</v>
      </c>
      <c r="BK521" s="40">
        <f t="shared" si="114"/>
        <v>1</v>
      </c>
      <c r="BL521" s="40">
        <f t="shared" si="115"/>
        <v>39</v>
      </c>
      <c r="BM521" s="40">
        <f t="shared" si="116"/>
        <v>100</v>
      </c>
      <c r="BN521" s="40">
        <f t="shared" si="117"/>
        <v>37</v>
      </c>
      <c r="BO521" s="40">
        <f t="shared" si="118"/>
        <v>19</v>
      </c>
      <c r="BP521" s="40">
        <f t="shared" si="119"/>
        <v>67</v>
      </c>
      <c r="BQ521" s="41">
        <f t="shared" si="120"/>
        <v>100</v>
      </c>
      <c r="BR521" s="40">
        <f t="shared" si="121"/>
        <v>100</v>
      </c>
      <c r="BS521" s="41">
        <f t="shared" si="122"/>
        <v>100</v>
      </c>
      <c r="BT521" s="41">
        <f t="shared" si="123"/>
        <v>95</v>
      </c>
      <c r="BU521" s="41">
        <f t="shared" si="124"/>
        <v>30</v>
      </c>
      <c r="BV521" s="41">
        <f t="shared" si="125"/>
        <v>69</v>
      </c>
    </row>
    <row r="522" spans="2:74" x14ac:dyDescent="0.3">
      <c r="B522" s="12" t="s">
        <v>822</v>
      </c>
      <c r="C522" s="12">
        <v>106011112</v>
      </c>
      <c r="D522" s="12" t="s">
        <v>503</v>
      </c>
      <c r="E522" s="12" t="s">
        <v>299</v>
      </c>
      <c r="F522" s="12" t="s">
        <v>822</v>
      </c>
      <c r="G522" s="12" t="s">
        <v>85</v>
      </c>
      <c r="H522" s="12" t="s">
        <v>86</v>
      </c>
      <c r="I522" s="28">
        <v>730000</v>
      </c>
      <c r="J522" s="28">
        <v>732600</v>
      </c>
      <c r="K522" s="28">
        <v>690000</v>
      </c>
      <c r="L522" s="28">
        <v>599900</v>
      </c>
      <c r="M522" s="28">
        <v>580000</v>
      </c>
      <c r="N522" s="28">
        <v>635000</v>
      </c>
      <c r="O522" s="29">
        <v>58</v>
      </c>
      <c r="P522" s="29">
        <v>58</v>
      </c>
      <c r="Q522" s="29">
        <v>63</v>
      </c>
      <c r="R522" s="28">
        <v>620</v>
      </c>
      <c r="S522" s="28">
        <v>570</v>
      </c>
      <c r="T522" s="30">
        <v>1.4</v>
      </c>
      <c r="U522" s="30">
        <v>9.9999999999999867E-2</v>
      </c>
      <c r="V522" s="30">
        <v>1.3</v>
      </c>
      <c r="W522" s="30">
        <v>1.2</v>
      </c>
      <c r="X522" s="31">
        <v>4.4164383561643837E-2</v>
      </c>
      <c r="Y522" s="30">
        <v>3.6</v>
      </c>
      <c r="Z522" s="30">
        <v>-0.49999999999999956</v>
      </c>
      <c r="AA522" s="30">
        <v>4.0999999999999996</v>
      </c>
      <c r="AB522" s="30">
        <v>3.9</v>
      </c>
      <c r="AC522" s="32">
        <v>0.28608342561830929</v>
      </c>
      <c r="AD522" s="30">
        <v>6.4776954311838031</v>
      </c>
      <c r="AE522" s="12">
        <v>707</v>
      </c>
      <c r="AF522" s="12">
        <v>686</v>
      </c>
      <c r="AG522" s="12">
        <v>463</v>
      </c>
      <c r="AH522" s="33">
        <v>7.9747520288548239</v>
      </c>
      <c r="AI522" s="34">
        <v>660000</v>
      </c>
      <c r="AJ522" s="34">
        <v>625000</v>
      </c>
      <c r="AK522" s="34">
        <v>630000</v>
      </c>
      <c r="AL522" s="35">
        <v>5.6000000000000001E-2</v>
      </c>
      <c r="AM522" s="35">
        <v>4.7619047619047616E-2</v>
      </c>
      <c r="AN522" s="12">
        <v>2.5</v>
      </c>
      <c r="AO522" s="33">
        <v>0.10000000000000009</v>
      </c>
      <c r="AP522" s="12">
        <v>2.4</v>
      </c>
      <c r="AQ522" s="32">
        <v>0.10183486238532109</v>
      </c>
      <c r="AR522" s="34">
        <v>580</v>
      </c>
      <c r="AS522" s="34">
        <v>540</v>
      </c>
      <c r="AT522" s="31">
        <v>7.407407407407407E-2</v>
      </c>
      <c r="AU522" s="32">
        <v>0.29054956308880897</v>
      </c>
      <c r="AV522" s="36">
        <v>2167.2000000000003</v>
      </c>
      <c r="AW522" s="30">
        <v>0.7218</v>
      </c>
      <c r="AX522" s="30">
        <v>0.2782</v>
      </c>
      <c r="AY522" s="30">
        <v>0.84499999999999997</v>
      </c>
      <c r="AZ522" s="30">
        <v>0.10150000000000001</v>
      </c>
      <c r="BA522" s="30">
        <v>0.28989999999999999</v>
      </c>
      <c r="BB522" s="30">
        <v>0.39800000000000002</v>
      </c>
      <c r="BC522" s="30">
        <v>0.28770000000000001</v>
      </c>
      <c r="BD522" s="37">
        <v>7</v>
      </c>
      <c r="BE522" s="29">
        <v>143</v>
      </c>
      <c r="BF522" s="38" t="s">
        <v>3234</v>
      </c>
      <c r="BG522" s="39">
        <v>151.15209973963101</v>
      </c>
      <c r="BH522" s="39">
        <v>-32.581802307308699</v>
      </c>
      <c r="BI522" s="40">
        <f t="shared" si="112"/>
        <v>93</v>
      </c>
      <c r="BJ522" s="40">
        <f t="shared" si="113"/>
        <v>75</v>
      </c>
      <c r="BK522" s="40">
        <f t="shared" si="114"/>
        <v>26</v>
      </c>
      <c r="BL522" s="40">
        <f t="shared" si="115"/>
        <v>4</v>
      </c>
      <c r="BM522" s="40">
        <f t="shared" si="116"/>
        <v>29</v>
      </c>
      <c r="BN522" s="40">
        <f t="shared" si="117"/>
        <v>100</v>
      </c>
      <c r="BO522" s="40">
        <f t="shared" si="118"/>
        <v>78</v>
      </c>
      <c r="BP522" s="40">
        <f t="shared" si="119"/>
        <v>54</v>
      </c>
      <c r="BQ522" s="41">
        <f t="shared" si="120"/>
        <v>97</v>
      </c>
      <c r="BR522" s="40">
        <f t="shared" si="121"/>
        <v>85</v>
      </c>
      <c r="BS522" s="41">
        <f t="shared" si="122"/>
        <v>76</v>
      </c>
      <c r="BT522" s="41">
        <f t="shared" si="123"/>
        <v>57</v>
      </c>
      <c r="BU522" s="41">
        <f t="shared" si="124"/>
        <v>70</v>
      </c>
      <c r="BV522" s="41">
        <f t="shared" si="125"/>
        <v>69</v>
      </c>
    </row>
    <row r="523" spans="2:74" x14ac:dyDescent="0.3">
      <c r="B523" s="12" t="s">
        <v>823</v>
      </c>
      <c r="C523" s="12">
        <v>106041128</v>
      </c>
      <c r="D523" s="12" t="s">
        <v>298</v>
      </c>
      <c r="E523" s="12" t="s">
        <v>299</v>
      </c>
      <c r="F523" s="12" t="s">
        <v>2703</v>
      </c>
      <c r="G523" s="12" t="s">
        <v>85</v>
      </c>
      <c r="H523" s="12" t="s">
        <v>86</v>
      </c>
      <c r="I523" s="28">
        <v>601800</v>
      </c>
      <c r="J523" s="28">
        <v>650000</v>
      </c>
      <c r="K523" s="28">
        <v>646000</v>
      </c>
      <c r="L523" s="28">
        <v>590000</v>
      </c>
      <c r="M523" s="28">
        <v>590000</v>
      </c>
      <c r="N523" s="28">
        <v>570000</v>
      </c>
      <c r="O523" s="29">
        <v>27</v>
      </c>
      <c r="P523" s="29">
        <v>23</v>
      </c>
      <c r="Q523" s="29">
        <v>35</v>
      </c>
      <c r="R523" s="28">
        <v>520</v>
      </c>
      <c r="S523" s="28">
        <v>540</v>
      </c>
      <c r="T523" s="30">
        <v>3.1</v>
      </c>
      <c r="U523" s="30">
        <v>0</v>
      </c>
      <c r="V523" s="30">
        <v>3.1</v>
      </c>
      <c r="W523" s="30">
        <v>3.3</v>
      </c>
      <c r="X523" s="31">
        <v>4.4931871053506149E-2</v>
      </c>
      <c r="Y523" s="30">
        <v>2.7</v>
      </c>
      <c r="Z523" s="30">
        <v>-0.39999999999999991</v>
      </c>
      <c r="AA523" s="30">
        <v>3.1</v>
      </c>
      <c r="AB523" s="30">
        <v>2.9</v>
      </c>
      <c r="AC523" s="32">
        <v>0.30425014042314169</v>
      </c>
      <c r="AD523" s="30">
        <v>6.7713659211037971</v>
      </c>
      <c r="AE523" s="12">
        <v>149</v>
      </c>
      <c r="AF523" s="12">
        <v>128</v>
      </c>
      <c r="AG523" s="12">
        <v>101</v>
      </c>
      <c r="AH523" s="33">
        <v>3.2931392931392929</v>
      </c>
      <c r="AI523" s="34">
        <v>542000</v>
      </c>
      <c r="AJ523" s="34">
        <v>485000</v>
      </c>
      <c r="AK523" s="34">
        <v>450000</v>
      </c>
      <c r="AL523" s="35">
        <v>0.11752577319587629</v>
      </c>
      <c r="AM523" s="35">
        <v>0.20444444444444446</v>
      </c>
      <c r="AN523" s="12">
        <v>2.9</v>
      </c>
      <c r="AO523" s="33">
        <v>-0.10000000000000009</v>
      </c>
      <c r="AP523" s="12">
        <v>3</v>
      </c>
      <c r="AQ523" s="32">
        <v>7.2063492063492066E-2</v>
      </c>
      <c r="AR523" s="34">
        <v>520</v>
      </c>
      <c r="AS523" s="34">
        <v>480</v>
      </c>
      <c r="AT523" s="31">
        <v>8.3333333333333329E-2</v>
      </c>
      <c r="AU523" s="32">
        <v>0.40454861831350486</v>
      </c>
      <c r="AV523" s="36">
        <v>1709.1200000000001</v>
      </c>
      <c r="AW523" s="30">
        <v>0.67830000000000001</v>
      </c>
      <c r="AX523" s="30">
        <v>0.32169999999999999</v>
      </c>
      <c r="AY523" s="30">
        <v>0.85029999999999994</v>
      </c>
      <c r="AZ523" s="30">
        <v>0.12970000000000001</v>
      </c>
      <c r="BA523" s="30">
        <v>0.3206</v>
      </c>
      <c r="BB523" s="30">
        <v>0.34060000000000001</v>
      </c>
      <c r="BC523" s="30">
        <v>0.29799999999999999</v>
      </c>
      <c r="BD523" s="37">
        <v>7</v>
      </c>
      <c r="BE523" s="29">
        <v>204</v>
      </c>
      <c r="BF523" s="38" t="s">
        <v>3235</v>
      </c>
      <c r="BG523" s="39">
        <v>150.86810612051801</v>
      </c>
      <c r="BH523" s="39">
        <v>-32.0599587685548</v>
      </c>
      <c r="BI523" s="40">
        <f t="shared" si="112"/>
        <v>65</v>
      </c>
      <c r="BJ523" s="40">
        <f t="shared" si="113"/>
        <v>69</v>
      </c>
      <c r="BK523" s="40">
        <f t="shared" si="114"/>
        <v>84</v>
      </c>
      <c r="BL523" s="40">
        <f t="shared" si="115"/>
        <v>1</v>
      </c>
      <c r="BM523" s="40">
        <f t="shared" si="116"/>
        <v>59</v>
      </c>
      <c r="BN523" s="40">
        <f t="shared" si="117"/>
        <v>96</v>
      </c>
      <c r="BO523" s="40">
        <f t="shared" si="118"/>
        <v>68</v>
      </c>
      <c r="BP523" s="40">
        <f t="shared" si="119"/>
        <v>61</v>
      </c>
      <c r="BQ523" s="41">
        <f t="shared" si="120"/>
        <v>100</v>
      </c>
      <c r="BR523" s="40">
        <f t="shared" si="121"/>
        <v>82</v>
      </c>
      <c r="BS523" s="41">
        <f t="shared" si="122"/>
        <v>64</v>
      </c>
      <c r="BT523" s="41">
        <f t="shared" si="123"/>
        <v>72</v>
      </c>
      <c r="BU523" s="41">
        <f t="shared" si="124"/>
        <v>70</v>
      </c>
      <c r="BV523" s="41">
        <f t="shared" si="125"/>
        <v>69</v>
      </c>
    </row>
    <row r="524" spans="2:74" x14ac:dyDescent="0.3">
      <c r="B524" s="12" t="s">
        <v>824</v>
      </c>
      <c r="C524" s="12">
        <v>109021179</v>
      </c>
      <c r="D524" s="12" t="s">
        <v>359</v>
      </c>
      <c r="E524" s="12" t="s">
        <v>360</v>
      </c>
      <c r="F524" s="12" t="s">
        <v>2703</v>
      </c>
      <c r="G524" s="12" t="s">
        <v>85</v>
      </c>
      <c r="H524" s="12" t="s">
        <v>86</v>
      </c>
      <c r="I524" s="28">
        <v>395000</v>
      </c>
      <c r="J524" s="28">
        <v>360000</v>
      </c>
      <c r="K524" s="28">
        <v>330000</v>
      </c>
      <c r="L524" s="28">
        <v>310000</v>
      </c>
      <c r="M524" s="28">
        <v>305000</v>
      </c>
      <c r="N524" s="28">
        <v>230000</v>
      </c>
      <c r="O524" s="29">
        <v>75</v>
      </c>
      <c r="P524" s="29">
        <v>96</v>
      </c>
      <c r="Q524" s="29">
        <v>116</v>
      </c>
      <c r="R524" s="28">
        <v>595</v>
      </c>
      <c r="S524" s="28">
        <v>420</v>
      </c>
      <c r="T524" s="30">
        <v>1.4</v>
      </c>
      <c r="U524" s="30">
        <v>0</v>
      </c>
      <c r="V524" s="30">
        <v>1.4</v>
      </c>
      <c r="W524" s="30">
        <v>0.8</v>
      </c>
      <c r="X524" s="31">
        <v>7.8329113924050633E-2</v>
      </c>
      <c r="Y524" s="30">
        <v>0.1</v>
      </c>
      <c r="Z524" s="30">
        <v>0</v>
      </c>
      <c r="AA524" s="30">
        <v>0.1</v>
      </c>
      <c r="AB524" s="30">
        <v>0.2</v>
      </c>
      <c r="AC524" s="32">
        <v>0.37838319088319083</v>
      </c>
      <c r="AD524" s="30">
        <v>4.8306839172223786</v>
      </c>
      <c r="AE524" s="12">
        <v>67</v>
      </c>
      <c r="AF524" s="12">
        <v>68</v>
      </c>
      <c r="AG524" s="12">
        <v>62</v>
      </c>
      <c r="AH524" s="33">
        <v>10.709677419354838</v>
      </c>
      <c r="AI524" s="34">
        <v>399000</v>
      </c>
      <c r="AJ524" s="34">
        <v>320000</v>
      </c>
      <c r="AK524" s="34">
        <v>365000</v>
      </c>
      <c r="AL524" s="35">
        <v>0.24687500000000001</v>
      </c>
      <c r="AM524" s="35">
        <v>9.3150684931506855E-2</v>
      </c>
      <c r="AN524" s="12">
        <v>1.2</v>
      </c>
      <c r="AO524" s="33">
        <v>9.9999999999999867E-2</v>
      </c>
      <c r="AP524" s="12">
        <v>1.1000000000000001</v>
      </c>
      <c r="AQ524" s="32">
        <v>0.09</v>
      </c>
      <c r="AR524" s="34">
        <v>420</v>
      </c>
      <c r="AS524" s="34">
        <v>360</v>
      </c>
      <c r="AT524" s="31">
        <v>0.16666666666666666</v>
      </c>
      <c r="AU524" s="32">
        <v>0.2953398019651795</v>
      </c>
      <c r="AV524" s="36">
        <v>1572.4800000000002</v>
      </c>
      <c r="AW524" s="30">
        <v>0.70550000000000002</v>
      </c>
      <c r="AX524" s="30">
        <v>0.29449999999999998</v>
      </c>
      <c r="AY524" s="30">
        <v>0.91690000000000005</v>
      </c>
      <c r="AZ524" s="30">
        <v>3.56E-2</v>
      </c>
      <c r="BA524" s="30">
        <v>0.43309999999999998</v>
      </c>
      <c r="BB524" s="30">
        <v>0.23730000000000001</v>
      </c>
      <c r="BC524" s="30">
        <v>0.2195</v>
      </c>
      <c r="BD524" s="37">
        <v>5</v>
      </c>
      <c r="BE524" s="29">
        <v>777</v>
      </c>
      <c r="BF524" s="38" t="s">
        <v>3236</v>
      </c>
      <c r="BG524" s="39">
        <v>142.788122332596</v>
      </c>
      <c r="BH524" s="39">
        <v>-33.917143030339702</v>
      </c>
      <c r="BI524" s="40">
        <f t="shared" si="112"/>
        <v>93</v>
      </c>
      <c r="BJ524" s="40">
        <f t="shared" si="113"/>
        <v>97</v>
      </c>
      <c r="BK524" s="40">
        <f t="shared" si="114"/>
        <v>1</v>
      </c>
      <c r="BL524" s="40">
        <f t="shared" si="115"/>
        <v>3</v>
      </c>
      <c r="BM524" s="40">
        <f t="shared" si="116"/>
        <v>100</v>
      </c>
      <c r="BN524" s="40">
        <f t="shared" si="117"/>
        <v>100</v>
      </c>
      <c r="BO524" s="40">
        <f t="shared" si="118"/>
        <v>1</v>
      </c>
      <c r="BP524" s="40">
        <f t="shared" si="119"/>
        <v>85</v>
      </c>
      <c r="BQ524" s="41">
        <f t="shared" si="120"/>
        <v>100</v>
      </c>
      <c r="BR524" s="40">
        <f t="shared" si="121"/>
        <v>100</v>
      </c>
      <c r="BS524" s="41">
        <f t="shared" si="122"/>
        <v>15</v>
      </c>
      <c r="BT524" s="41">
        <f t="shared" si="123"/>
        <v>100</v>
      </c>
      <c r="BU524" s="41">
        <f t="shared" si="124"/>
        <v>50</v>
      </c>
      <c r="BV524" s="41">
        <f t="shared" si="125"/>
        <v>69</v>
      </c>
    </row>
    <row r="525" spans="2:74" x14ac:dyDescent="0.3">
      <c r="B525" s="12" t="s">
        <v>825</v>
      </c>
      <c r="C525" s="12">
        <v>110031196</v>
      </c>
      <c r="D525" s="12" t="s">
        <v>826</v>
      </c>
      <c r="E525" s="12" t="s">
        <v>363</v>
      </c>
      <c r="F525" s="12" t="s">
        <v>2703</v>
      </c>
      <c r="G525" s="12" t="s">
        <v>85</v>
      </c>
      <c r="H525" s="12" t="s">
        <v>86</v>
      </c>
      <c r="I525" s="28">
        <v>230000</v>
      </c>
      <c r="J525" s="28">
        <v>240000</v>
      </c>
      <c r="K525" s="28">
        <v>210000</v>
      </c>
      <c r="L525" s="28">
        <v>190000</v>
      </c>
      <c r="M525" s="28">
        <v>190000</v>
      </c>
      <c r="N525" s="28">
        <v>156000</v>
      </c>
      <c r="O525" s="29">
        <v>100</v>
      </c>
      <c r="P525" s="29">
        <v>100</v>
      </c>
      <c r="Q525" s="29">
        <v>95</v>
      </c>
      <c r="R525" s="28">
        <v>340</v>
      </c>
      <c r="S525" s="28">
        <v>350</v>
      </c>
      <c r="T525" s="30">
        <v>0.5</v>
      </c>
      <c r="U525" s="30">
        <v>9.9999999999999978E-2</v>
      </c>
      <c r="V525" s="30">
        <v>0.4</v>
      </c>
      <c r="W525" s="30">
        <v>0.4</v>
      </c>
      <c r="X525" s="31">
        <v>7.68695652173913E-2</v>
      </c>
      <c r="Y525" s="30">
        <v>0.1</v>
      </c>
      <c r="Z525" s="30">
        <v>0</v>
      </c>
      <c r="AA525" s="30">
        <v>0.1</v>
      </c>
      <c r="AB525" s="30">
        <v>0.2</v>
      </c>
      <c r="AC525" s="32">
        <v>0.18658354552638509</v>
      </c>
      <c r="AD525" s="30">
        <v>2.427274630716548</v>
      </c>
      <c r="AE525" s="12">
        <v>161</v>
      </c>
      <c r="AF525" s="12">
        <v>174</v>
      </c>
      <c r="AG525" s="12">
        <v>140</v>
      </c>
      <c r="AH525" s="33">
        <v>9.8926829268292682</v>
      </c>
      <c r="AI525" s="34">
        <v>330000</v>
      </c>
      <c r="AJ525" s="34">
        <v>310000</v>
      </c>
      <c r="AK525" s="34">
        <v>310000</v>
      </c>
      <c r="AL525" s="35">
        <v>6.4516129032258063E-2</v>
      </c>
      <c r="AM525" s="35">
        <v>6.4516129032258063E-2</v>
      </c>
      <c r="AN525" s="12">
        <v>1.4</v>
      </c>
      <c r="AO525" s="33">
        <v>-0.10000000000000009</v>
      </c>
      <c r="AP525" s="12">
        <v>1.5</v>
      </c>
      <c r="AQ525" s="32">
        <v>1.7857142857142856E-2</v>
      </c>
      <c r="AR525" s="34">
        <v>410</v>
      </c>
      <c r="AS525" s="34">
        <v>425</v>
      </c>
      <c r="AT525" s="31">
        <v>-3.5294117647058823E-2</v>
      </c>
      <c r="AU525" s="32">
        <v>8.6895642386234151E-2</v>
      </c>
      <c r="AV525" s="36">
        <v>1822.2400000000002</v>
      </c>
      <c r="AW525" s="30">
        <v>0.7147</v>
      </c>
      <c r="AX525" s="30">
        <v>0.2853</v>
      </c>
      <c r="AY525" s="30">
        <v>0.90610000000000002</v>
      </c>
      <c r="AZ525" s="30">
        <v>4.9299999999999997E-2</v>
      </c>
      <c r="BA525" s="30">
        <v>0.3569</v>
      </c>
      <c r="BB525" s="30">
        <v>0.2044</v>
      </c>
      <c r="BC525" s="30">
        <v>0.25900000000000001</v>
      </c>
      <c r="BD525" s="37">
        <v>5</v>
      </c>
      <c r="BE525" s="29">
        <v>530</v>
      </c>
      <c r="BF525" s="38" t="s">
        <v>3237</v>
      </c>
      <c r="BG525" s="39">
        <v>149.53106546380701</v>
      </c>
      <c r="BH525" s="39">
        <v>-29.322247614077799</v>
      </c>
      <c r="BI525" s="40">
        <f t="shared" si="112"/>
        <v>100</v>
      </c>
      <c r="BJ525" s="40">
        <f t="shared" si="113"/>
        <v>93</v>
      </c>
      <c r="BK525" s="40">
        <f t="shared" si="114"/>
        <v>2</v>
      </c>
      <c r="BL525" s="40">
        <f t="shared" si="115"/>
        <v>71</v>
      </c>
      <c r="BM525" s="40">
        <f t="shared" si="116"/>
        <v>33</v>
      </c>
      <c r="BN525" s="40">
        <f t="shared" si="117"/>
        <v>13</v>
      </c>
      <c r="BO525" s="40">
        <f t="shared" si="118"/>
        <v>25</v>
      </c>
      <c r="BP525" s="40">
        <f t="shared" si="119"/>
        <v>69</v>
      </c>
      <c r="BQ525" s="41">
        <f t="shared" si="120"/>
        <v>100</v>
      </c>
      <c r="BR525" s="40">
        <f t="shared" si="121"/>
        <v>100</v>
      </c>
      <c r="BS525" s="41">
        <f t="shared" si="122"/>
        <v>100</v>
      </c>
      <c r="BT525" s="41">
        <f t="shared" si="123"/>
        <v>100</v>
      </c>
      <c r="BU525" s="41">
        <f t="shared" si="124"/>
        <v>50</v>
      </c>
      <c r="BV525" s="41">
        <f t="shared" si="125"/>
        <v>69</v>
      </c>
    </row>
    <row r="526" spans="2:74" x14ac:dyDescent="0.3">
      <c r="B526" s="12" t="s">
        <v>827</v>
      </c>
      <c r="C526" s="12">
        <v>110031198</v>
      </c>
      <c r="D526" s="12" t="s">
        <v>826</v>
      </c>
      <c r="E526" s="12" t="s">
        <v>363</v>
      </c>
      <c r="F526" s="12" t="s">
        <v>2703</v>
      </c>
      <c r="G526" s="12" t="s">
        <v>85</v>
      </c>
      <c r="H526" s="12" t="s">
        <v>86</v>
      </c>
      <c r="I526" s="28">
        <v>250000</v>
      </c>
      <c r="J526" s="28">
        <v>250000</v>
      </c>
      <c r="K526" s="28">
        <v>280000</v>
      </c>
      <c r="L526" s="28">
        <v>261000</v>
      </c>
      <c r="M526" s="28">
        <v>255000</v>
      </c>
      <c r="N526" s="28">
        <v>250000</v>
      </c>
      <c r="O526" s="29">
        <v>115</v>
      </c>
      <c r="P526" s="29">
        <v>110</v>
      </c>
      <c r="Q526" s="29">
        <v>74</v>
      </c>
      <c r="R526" s="28">
        <v>410</v>
      </c>
      <c r="S526" s="28">
        <v>350</v>
      </c>
      <c r="T526" s="30">
        <v>1</v>
      </c>
      <c r="U526" s="30">
        <v>-0.10000000000000009</v>
      </c>
      <c r="V526" s="30">
        <v>1.1000000000000001</v>
      </c>
      <c r="W526" s="30">
        <v>1.2</v>
      </c>
      <c r="X526" s="31">
        <v>8.5279999999999995E-2</v>
      </c>
      <c r="Y526" s="30">
        <v>0.6</v>
      </c>
      <c r="Z526" s="30">
        <v>0</v>
      </c>
      <c r="AA526" s="30">
        <v>0.6</v>
      </c>
      <c r="AB526" s="30">
        <v>0.4</v>
      </c>
      <c r="AC526" s="32">
        <v>0.25527993624227929</v>
      </c>
      <c r="AD526" s="30">
        <v>2.9934326482443634</v>
      </c>
      <c r="AE526" s="12">
        <v>161</v>
      </c>
      <c r="AF526" s="12">
        <v>174</v>
      </c>
      <c r="AG526" s="12">
        <v>140</v>
      </c>
      <c r="AH526" s="33">
        <v>9.8926829268292682</v>
      </c>
      <c r="AI526" s="34">
        <v>330000</v>
      </c>
      <c r="AJ526" s="34">
        <v>310000</v>
      </c>
      <c r="AK526" s="34">
        <v>310000</v>
      </c>
      <c r="AL526" s="35">
        <v>6.4516129032258063E-2</v>
      </c>
      <c r="AM526" s="35">
        <v>6.4516129032258063E-2</v>
      </c>
      <c r="AN526" s="12">
        <v>1.4</v>
      </c>
      <c r="AO526" s="33">
        <v>-0.10000000000000009</v>
      </c>
      <c r="AP526" s="12">
        <v>1.5</v>
      </c>
      <c r="AQ526" s="32">
        <v>1.7857142857142856E-2</v>
      </c>
      <c r="AR526" s="34">
        <v>410</v>
      </c>
      <c r="AS526" s="34">
        <v>425</v>
      </c>
      <c r="AT526" s="31">
        <v>-3.5294117647058823E-2</v>
      </c>
      <c r="AU526" s="32">
        <v>8.6895642386234151E-2</v>
      </c>
      <c r="AV526" s="36">
        <v>1606.0800000000002</v>
      </c>
      <c r="AW526" s="30">
        <v>0.71189999999999998</v>
      </c>
      <c r="AX526" s="30">
        <v>0.28810000000000002</v>
      </c>
      <c r="AY526" s="30">
        <v>0.93840000000000001</v>
      </c>
      <c r="AZ526" s="30">
        <v>3.5999999999999997E-2</v>
      </c>
      <c r="BA526" s="30">
        <v>0.37980000000000003</v>
      </c>
      <c r="BB526" s="30">
        <v>0.27179999999999999</v>
      </c>
      <c r="BC526" s="30">
        <v>0.2417</v>
      </c>
      <c r="BD526" s="37">
        <v>4.5</v>
      </c>
      <c r="BE526" s="29">
        <v>432</v>
      </c>
      <c r="BF526" s="38" t="s">
        <v>3238</v>
      </c>
      <c r="BG526" s="39">
        <v>149.30827396701801</v>
      </c>
      <c r="BH526" s="39">
        <v>-30.336220673761801</v>
      </c>
      <c r="BI526" s="40">
        <f t="shared" si="112"/>
        <v>100</v>
      </c>
      <c r="BJ526" s="40">
        <f t="shared" si="113"/>
        <v>93</v>
      </c>
      <c r="BK526" s="40">
        <f t="shared" si="114"/>
        <v>2</v>
      </c>
      <c r="BL526" s="40">
        <f t="shared" si="115"/>
        <v>71</v>
      </c>
      <c r="BM526" s="40">
        <f t="shared" si="116"/>
        <v>33</v>
      </c>
      <c r="BN526" s="40">
        <f t="shared" si="117"/>
        <v>13</v>
      </c>
      <c r="BO526" s="40">
        <f t="shared" si="118"/>
        <v>37</v>
      </c>
      <c r="BP526" s="40">
        <f t="shared" si="119"/>
        <v>74</v>
      </c>
      <c r="BQ526" s="41">
        <f t="shared" si="120"/>
        <v>100</v>
      </c>
      <c r="BR526" s="40">
        <f t="shared" si="121"/>
        <v>100</v>
      </c>
      <c r="BS526" s="41">
        <f t="shared" si="122"/>
        <v>97</v>
      </c>
      <c r="BT526" s="41">
        <f t="shared" si="123"/>
        <v>100</v>
      </c>
      <c r="BU526" s="41">
        <f t="shared" si="124"/>
        <v>45</v>
      </c>
      <c r="BV526" s="41">
        <f t="shared" si="125"/>
        <v>69</v>
      </c>
    </row>
    <row r="527" spans="2:74" x14ac:dyDescent="0.3">
      <c r="B527" s="12" t="s">
        <v>828</v>
      </c>
      <c r="C527" s="12">
        <v>110041201</v>
      </c>
      <c r="D527" s="12" t="s">
        <v>362</v>
      </c>
      <c r="E527" s="12" t="s">
        <v>363</v>
      </c>
      <c r="F527" s="12" t="s">
        <v>2703</v>
      </c>
      <c r="G527" s="12" t="s">
        <v>85</v>
      </c>
      <c r="H527" s="12" t="s">
        <v>86</v>
      </c>
      <c r="I527" s="28">
        <v>392000</v>
      </c>
      <c r="J527" s="28">
        <v>385000</v>
      </c>
      <c r="K527" s="28">
        <v>345000</v>
      </c>
      <c r="L527" s="28">
        <v>355000</v>
      </c>
      <c r="M527" s="28">
        <v>365000</v>
      </c>
      <c r="N527" s="28">
        <v>310000</v>
      </c>
      <c r="O527" s="29">
        <v>56</v>
      </c>
      <c r="P527" s="29">
        <v>51</v>
      </c>
      <c r="Q527" s="29">
        <v>48</v>
      </c>
      <c r="R527" s="28">
        <v>390</v>
      </c>
      <c r="S527" s="28">
        <v>380</v>
      </c>
      <c r="T527" s="30">
        <v>1.8</v>
      </c>
      <c r="U527" s="30">
        <v>0.19999999999999996</v>
      </c>
      <c r="V527" s="30">
        <v>1.6</v>
      </c>
      <c r="W527" s="30">
        <v>2.1</v>
      </c>
      <c r="X527" s="31">
        <v>5.1734693877551023E-2</v>
      </c>
      <c r="Y527" s="30">
        <v>1.9</v>
      </c>
      <c r="Z527" s="30">
        <v>0</v>
      </c>
      <c r="AA527" s="30">
        <v>1.9</v>
      </c>
      <c r="AB527" s="30">
        <v>1.3</v>
      </c>
      <c r="AC527" s="32">
        <v>0.29889638258736967</v>
      </c>
      <c r="AD527" s="30">
        <v>5.7774843182568496</v>
      </c>
      <c r="AE527" s="12">
        <v>419</v>
      </c>
      <c r="AF527" s="12">
        <v>421</v>
      </c>
      <c r="AG527" s="12">
        <v>423</v>
      </c>
      <c r="AH527" s="33">
        <v>7.6397515527950315</v>
      </c>
      <c r="AI527" s="34">
        <v>455000</v>
      </c>
      <c r="AJ527" s="34">
        <v>400000</v>
      </c>
      <c r="AK527" s="34">
        <v>355000</v>
      </c>
      <c r="AL527" s="35">
        <v>0.13750000000000001</v>
      </c>
      <c r="AM527" s="35">
        <v>0.28169014084507044</v>
      </c>
      <c r="AN527" s="12">
        <v>1.4</v>
      </c>
      <c r="AO527" s="33">
        <v>9.9999999999999867E-2</v>
      </c>
      <c r="AP527" s="12">
        <v>1.3</v>
      </c>
      <c r="AQ527" s="32">
        <v>5.1666666666666673E-2</v>
      </c>
      <c r="AR527" s="34">
        <v>450</v>
      </c>
      <c r="AS527" s="34">
        <v>425</v>
      </c>
      <c r="AT527" s="31">
        <v>5.8823529411764705E-2</v>
      </c>
      <c r="AU527" s="32">
        <v>0.20803307651786701</v>
      </c>
      <c r="AV527" s="36">
        <v>1304.8000000000002</v>
      </c>
      <c r="AW527" s="30">
        <v>0.66500000000000004</v>
      </c>
      <c r="AX527" s="30">
        <v>0.33500000000000002</v>
      </c>
      <c r="AY527" s="30">
        <v>0.95469999999999999</v>
      </c>
      <c r="AZ527" s="30">
        <v>2.3199999999999998E-2</v>
      </c>
      <c r="BA527" s="30">
        <v>0.44</v>
      </c>
      <c r="BB527" s="30">
        <v>0.24790000000000001</v>
      </c>
      <c r="BC527" s="30">
        <v>0.24260000000000001</v>
      </c>
      <c r="BD527" s="37">
        <v>1</v>
      </c>
      <c r="BE527" s="29">
        <v>278</v>
      </c>
      <c r="BF527" s="38" t="s">
        <v>3239</v>
      </c>
      <c r="BG527" s="39">
        <v>150.393579797998</v>
      </c>
      <c r="BH527" s="39">
        <v>-31.467259586581498</v>
      </c>
      <c r="BI527" s="40">
        <f t="shared" si="112"/>
        <v>87</v>
      </c>
      <c r="BJ527" s="40">
        <f t="shared" si="113"/>
        <v>93</v>
      </c>
      <c r="BK527" s="40">
        <f t="shared" si="114"/>
        <v>30</v>
      </c>
      <c r="BL527" s="40">
        <f t="shared" si="115"/>
        <v>31</v>
      </c>
      <c r="BM527" s="40">
        <f t="shared" si="116"/>
        <v>69</v>
      </c>
      <c r="BN527" s="40">
        <f t="shared" si="117"/>
        <v>64</v>
      </c>
      <c r="BO527" s="40">
        <f t="shared" si="118"/>
        <v>57</v>
      </c>
      <c r="BP527" s="40">
        <f t="shared" si="119"/>
        <v>87</v>
      </c>
      <c r="BQ527" s="41">
        <f t="shared" si="120"/>
        <v>100</v>
      </c>
      <c r="BR527" s="40">
        <f t="shared" si="121"/>
        <v>92</v>
      </c>
      <c r="BS527" s="41">
        <f t="shared" si="122"/>
        <v>68</v>
      </c>
      <c r="BT527" s="41">
        <f t="shared" si="123"/>
        <v>85</v>
      </c>
      <c r="BU527" s="41">
        <f t="shared" si="124"/>
        <v>10</v>
      </c>
      <c r="BV527" s="41">
        <f t="shared" si="125"/>
        <v>69</v>
      </c>
    </row>
    <row r="528" spans="2:74" x14ac:dyDescent="0.3">
      <c r="B528" s="12" t="s">
        <v>829</v>
      </c>
      <c r="C528" s="12">
        <v>113031263</v>
      </c>
      <c r="D528" s="12" t="s">
        <v>611</v>
      </c>
      <c r="E528" s="12" t="s">
        <v>84</v>
      </c>
      <c r="F528" s="12" t="s">
        <v>2703</v>
      </c>
      <c r="G528" s="12" t="s">
        <v>85</v>
      </c>
      <c r="H528" s="12" t="s">
        <v>86</v>
      </c>
      <c r="I528" s="28">
        <v>470000</v>
      </c>
      <c r="J528" s="28">
        <v>475000</v>
      </c>
      <c r="K528" s="28">
        <v>465000</v>
      </c>
      <c r="L528" s="28">
        <v>428000</v>
      </c>
      <c r="M528" s="28">
        <v>419000</v>
      </c>
      <c r="N528" s="28">
        <v>420000</v>
      </c>
      <c r="O528" s="29">
        <v>106</v>
      </c>
      <c r="P528" s="29">
        <v>118</v>
      </c>
      <c r="Q528" s="29">
        <v>91</v>
      </c>
      <c r="R528" s="28">
        <v>430</v>
      </c>
      <c r="S528" s="28">
        <v>390</v>
      </c>
      <c r="T528" s="30">
        <v>2.1</v>
      </c>
      <c r="U528" s="30">
        <v>0.10000000000000009</v>
      </c>
      <c r="V528" s="30">
        <v>2</v>
      </c>
      <c r="W528" s="30">
        <v>2</v>
      </c>
      <c r="X528" s="31">
        <v>4.7574468085106382E-2</v>
      </c>
      <c r="Y528" s="30">
        <v>1.4</v>
      </c>
      <c r="Z528" s="30">
        <v>-0.30000000000000004</v>
      </c>
      <c r="AA528" s="30">
        <v>1.7</v>
      </c>
      <c r="AB528" s="30">
        <v>1.6</v>
      </c>
      <c r="AC528" s="32">
        <v>0.36425860666847382</v>
      </c>
      <c r="AD528" s="30">
        <v>7.6565986195967222</v>
      </c>
      <c r="AE528" s="12">
        <v>642</v>
      </c>
      <c r="AF528" s="12">
        <v>673</v>
      </c>
      <c r="AG528" s="12">
        <v>521</v>
      </c>
      <c r="AH528" s="33">
        <v>7.1360000000000001</v>
      </c>
      <c r="AI528" s="34">
        <v>560000</v>
      </c>
      <c r="AJ528" s="34">
        <v>529000</v>
      </c>
      <c r="AK528" s="34">
        <v>485000</v>
      </c>
      <c r="AL528" s="35">
        <v>5.8601134215500943E-2</v>
      </c>
      <c r="AM528" s="35">
        <v>0.15463917525773196</v>
      </c>
      <c r="AN528" s="12">
        <v>2.2000000000000002</v>
      </c>
      <c r="AO528" s="33">
        <v>0</v>
      </c>
      <c r="AP528" s="12">
        <v>2.2000000000000002</v>
      </c>
      <c r="AQ528" s="32">
        <v>9.6491228070175433E-2</v>
      </c>
      <c r="AR528" s="34">
        <v>500</v>
      </c>
      <c r="AS528" s="34">
        <v>470</v>
      </c>
      <c r="AT528" s="31">
        <v>6.3829787234042548E-2</v>
      </c>
      <c r="AU528" s="32">
        <v>0.31090867831707958</v>
      </c>
      <c r="AV528" s="36">
        <v>1180.48</v>
      </c>
      <c r="AW528" s="30">
        <v>0.65920000000000001</v>
      </c>
      <c r="AX528" s="30">
        <v>0.34079999999999999</v>
      </c>
      <c r="AY528" s="30">
        <v>0.92269999999999996</v>
      </c>
      <c r="AZ528" s="30">
        <v>6.4299999999999996E-2</v>
      </c>
      <c r="BA528" s="30">
        <v>0.48060000000000003</v>
      </c>
      <c r="BB528" s="30">
        <v>0.2457</v>
      </c>
      <c r="BC528" s="30">
        <v>0.223</v>
      </c>
      <c r="BD528" s="37">
        <v>7</v>
      </c>
      <c r="BE528" s="29">
        <v>304</v>
      </c>
      <c r="BF528" s="38" t="s">
        <v>3240</v>
      </c>
      <c r="BG528" s="39">
        <v>148.020655643</v>
      </c>
      <c r="BH528" s="39">
        <v>-34.602775934428799</v>
      </c>
      <c r="BI528" s="40">
        <f t="shared" si="112"/>
        <v>82</v>
      </c>
      <c r="BJ528" s="40">
        <f t="shared" si="113"/>
        <v>80</v>
      </c>
      <c r="BK528" s="40">
        <f t="shared" si="114"/>
        <v>36</v>
      </c>
      <c r="BL528" s="40">
        <f t="shared" si="115"/>
        <v>1</v>
      </c>
      <c r="BM528" s="40">
        <f t="shared" si="116"/>
        <v>30</v>
      </c>
      <c r="BN528" s="40">
        <f t="shared" si="117"/>
        <v>100</v>
      </c>
      <c r="BO528" s="40">
        <f t="shared" si="118"/>
        <v>54</v>
      </c>
      <c r="BP528" s="40">
        <f t="shared" si="119"/>
        <v>96</v>
      </c>
      <c r="BQ528" s="41">
        <f t="shared" si="120"/>
        <v>100</v>
      </c>
      <c r="BR528" s="40">
        <f t="shared" si="121"/>
        <v>74</v>
      </c>
      <c r="BS528" s="41">
        <f t="shared" si="122"/>
        <v>25</v>
      </c>
      <c r="BT528" s="41">
        <f t="shared" si="123"/>
        <v>93</v>
      </c>
      <c r="BU528" s="41">
        <f t="shared" si="124"/>
        <v>70</v>
      </c>
      <c r="BV528" s="41">
        <f t="shared" si="125"/>
        <v>69</v>
      </c>
    </row>
    <row r="529" spans="2:74" x14ac:dyDescent="0.3">
      <c r="B529" s="12" t="s">
        <v>830</v>
      </c>
      <c r="C529" s="12">
        <v>113031271</v>
      </c>
      <c r="D529" s="12" t="s">
        <v>611</v>
      </c>
      <c r="E529" s="12" t="s">
        <v>84</v>
      </c>
      <c r="F529" s="12" t="s">
        <v>2703</v>
      </c>
      <c r="G529" s="12" t="s">
        <v>85</v>
      </c>
      <c r="H529" s="12" t="s">
        <v>86</v>
      </c>
      <c r="I529" s="28">
        <v>679000</v>
      </c>
      <c r="J529" s="28">
        <v>669000</v>
      </c>
      <c r="K529" s="28">
        <v>668250</v>
      </c>
      <c r="L529" s="28">
        <v>520000</v>
      </c>
      <c r="M529" s="28">
        <v>490000</v>
      </c>
      <c r="N529" s="28">
        <v>445000</v>
      </c>
      <c r="O529" s="29">
        <v>70</v>
      </c>
      <c r="P529" s="29">
        <v>70</v>
      </c>
      <c r="Q529" s="29">
        <v>57</v>
      </c>
      <c r="R529" s="28">
        <v>550</v>
      </c>
      <c r="S529" s="28">
        <v>520</v>
      </c>
      <c r="T529" s="30">
        <v>1.3</v>
      </c>
      <c r="U529" s="30">
        <v>-9.9999999999999867E-2</v>
      </c>
      <c r="V529" s="30">
        <v>1.4</v>
      </c>
      <c r="W529" s="30">
        <v>1.4</v>
      </c>
      <c r="X529" s="31">
        <v>4.2120765832106041E-2</v>
      </c>
      <c r="Y529" s="30">
        <v>2</v>
      </c>
      <c r="Z529" s="30">
        <v>-0.29999999999999982</v>
      </c>
      <c r="AA529" s="30">
        <v>2.2999999999999998</v>
      </c>
      <c r="AB529" s="30">
        <v>2.2000000000000002</v>
      </c>
      <c r="AC529" s="32">
        <v>0.28093331153971884</v>
      </c>
      <c r="AD529" s="30">
        <v>6.6697104383031141</v>
      </c>
      <c r="AE529" s="12">
        <v>642</v>
      </c>
      <c r="AF529" s="12">
        <v>673</v>
      </c>
      <c r="AG529" s="12">
        <v>521</v>
      </c>
      <c r="AH529" s="33">
        <v>7.1360000000000001</v>
      </c>
      <c r="AI529" s="34">
        <v>560000</v>
      </c>
      <c r="AJ529" s="34">
        <v>529000</v>
      </c>
      <c r="AK529" s="34">
        <v>485000</v>
      </c>
      <c r="AL529" s="35">
        <v>5.8601134215500943E-2</v>
      </c>
      <c r="AM529" s="35">
        <v>0.15463917525773196</v>
      </c>
      <c r="AN529" s="12">
        <v>2.2000000000000002</v>
      </c>
      <c r="AO529" s="33">
        <v>0</v>
      </c>
      <c r="AP529" s="12">
        <v>2.2000000000000002</v>
      </c>
      <c r="AQ529" s="32">
        <v>9.6491228070175433E-2</v>
      </c>
      <c r="AR529" s="34">
        <v>500</v>
      </c>
      <c r="AS529" s="34">
        <v>470</v>
      </c>
      <c r="AT529" s="31">
        <v>6.3829787234042548E-2</v>
      </c>
      <c r="AU529" s="32">
        <v>0.31090867831707958</v>
      </c>
      <c r="AV529" s="36">
        <v>1957.7600000000002</v>
      </c>
      <c r="AW529" s="30">
        <v>0.75660000000000005</v>
      </c>
      <c r="AX529" s="30">
        <v>0.24340000000000001</v>
      </c>
      <c r="AY529" s="30">
        <v>0.96399999999999997</v>
      </c>
      <c r="AZ529" s="30">
        <v>1.0200000000000001E-2</v>
      </c>
      <c r="BA529" s="30">
        <v>0.36820000000000003</v>
      </c>
      <c r="BB529" s="30">
        <v>0.38850000000000001</v>
      </c>
      <c r="BC529" s="30">
        <v>0.18909999999999999</v>
      </c>
      <c r="BD529" s="37">
        <v>5</v>
      </c>
      <c r="BE529" s="29">
        <v>397</v>
      </c>
      <c r="BF529" s="38" t="s">
        <v>3241</v>
      </c>
      <c r="BG529" s="39">
        <v>147.11354149676899</v>
      </c>
      <c r="BH529" s="39">
        <v>-35.043023603077401</v>
      </c>
      <c r="BI529" s="40">
        <f t="shared" si="112"/>
        <v>95</v>
      </c>
      <c r="BJ529" s="40">
        <f t="shared" si="113"/>
        <v>80</v>
      </c>
      <c r="BK529" s="40">
        <f t="shared" si="114"/>
        <v>36</v>
      </c>
      <c r="BL529" s="40">
        <f t="shared" si="115"/>
        <v>1</v>
      </c>
      <c r="BM529" s="40">
        <f t="shared" si="116"/>
        <v>30</v>
      </c>
      <c r="BN529" s="40">
        <f t="shared" si="117"/>
        <v>100</v>
      </c>
      <c r="BO529" s="40">
        <f t="shared" si="118"/>
        <v>42</v>
      </c>
      <c r="BP529" s="40">
        <f t="shared" si="119"/>
        <v>71</v>
      </c>
      <c r="BQ529" s="41">
        <f t="shared" si="120"/>
        <v>90</v>
      </c>
      <c r="BR529" s="40">
        <f t="shared" si="121"/>
        <v>83</v>
      </c>
      <c r="BS529" s="41">
        <f t="shared" si="122"/>
        <v>80</v>
      </c>
      <c r="BT529" s="41">
        <f t="shared" si="123"/>
        <v>84</v>
      </c>
      <c r="BU529" s="41">
        <f t="shared" si="124"/>
        <v>50</v>
      </c>
      <c r="BV529" s="41">
        <f t="shared" si="125"/>
        <v>69</v>
      </c>
    </row>
    <row r="530" spans="2:74" x14ac:dyDescent="0.3">
      <c r="B530" s="12" t="s">
        <v>831</v>
      </c>
      <c r="C530" s="12">
        <v>116031315</v>
      </c>
      <c r="D530" s="12" t="s">
        <v>832</v>
      </c>
      <c r="E530" s="12" t="s">
        <v>833</v>
      </c>
      <c r="F530" s="12" t="s">
        <v>2791</v>
      </c>
      <c r="G530" s="12" t="s">
        <v>85</v>
      </c>
      <c r="H530" s="12" t="s">
        <v>86</v>
      </c>
      <c r="I530" s="28">
        <v>993600</v>
      </c>
      <c r="J530" s="28">
        <v>947600</v>
      </c>
      <c r="K530" s="28">
        <v>890950</v>
      </c>
      <c r="L530" s="28">
        <v>950000</v>
      </c>
      <c r="M530" s="28">
        <v>935000</v>
      </c>
      <c r="N530" s="28">
        <v>877000</v>
      </c>
      <c r="O530" s="29">
        <v>26</v>
      </c>
      <c r="P530" s="29">
        <v>26</v>
      </c>
      <c r="Q530" s="29">
        <v>23</v>
      </c>
      <c r="R530" s="28">
        <v>620</v>
      </c>
      <c r="S530" s="28">
        <v>550</v>
      </c>
      <c r="T530" s="30">
        <v>2.2999999999999998</v>
      </c>
      <c r="U530" s="30">
        <v>-0.10000000000000009</v>
      </c>
      <c r="V530" s="30">
        <v>2.4</v>
      </c>
      <c r="W530" s="30">
        <v>2.1</v>
      </c>
      <c r="X530" s="31">
        <v>3.2447665056360708E-2</v>
      </c>
      <c r="Y530" s="30">
        <v>5.5</v>
      </c>
      <c r="Z530" s="30">
        <v>-0.20000000000000018</v>
      </c>
      <c r="AA530" s="30">
        <v>5.7</v>
      </c>
      <c r="AB530" s="30">
        <v>5.4</v>
      </c>
      <c r="AC530" s="32">
        <v>0.26210768398268397</v>
      </c>
      <c r="AD530" s="30">
        <v>8.0778596403596392</v>
      </c>
      <c r="AE530" s="12">
        <v>132</v>
      </c>
      <c r="AF530" s="12">
        <v>121</v>
      </c>
      <c r="AG530" s="12">
        <v>135</v>
      </c>
      <c r="AH530" s="33">
        <v>1.826086956521739</v>
      </c>
      <c r="AI530" s="34">
        <v>900000</v>
      </c>
      <c r="AJ530" s="34">
        <v>832000</v>
      </c>
      <c r="AK530" s="34">
        <v>785000</v>
      </c>
      <c r="AL530" s="35">
        <v>8.1730769230769232E-2</v>
      </c>
      <c r="AM530" s="35">
        <v>0.1464968152866242</v>
      </c>
      <c r="AN530" s="12">
        <v>2.7</v>
      </c>
      <c r="AO530" s="33">
        <v>0.10000000000000009</v>
      </c>
      <c r="AP530" s="12">
        <v>2.6</v>
      </c>
      <c r="AQ530" s="32">
        <v>9.3548387096774183E-2</v>
      </c>
      <c r="AR530" s="34">
        <v>570</v>
      </c>
      <c r="AS530" s="34">
        <v>515</v>
      </c>
      <c r="AT530" s="31">
        <v>0.10679611650485436</v>
      </c>
      <c r="AU530" s="32">
        <v>7.9687560832980342E-2</v>
      </c>
      <c r="AV530" s="36">
        <v>2365.44</v>
      </c>
      <c r="AW530" s="30">
        <v>0.86060000000000003</v>
      </c>
      <c r="AX530" s="30">
        <v>0.1394</v>
      </c>
      <c r="AY530" s="30">
        <v>0.89149999999999996</v>
      </c>
      <c r="AZ530" s="30">
        <v>9.7100000000000006E-2</v>
      </c>
      <c r="BA530" s="30">
        <v>0.20669999999999999</v>
      </c>
      <c r="BB530" s="30">
        <v>0.49759999999999999</v>
      </c>
      <c r="BC530" s="30">
        <v>0.26929999999999998</v>
      </c>
      <c r="BD530" s="37">
        <v>4.5</v>
      </c>
      <c r="BE530" s="29">
        <v>37</v>
      </c>
      <c r="BF530" s="38" t="s">
        <v>3242</v>
      </c>
      <c r="BG530" s="39">
        <v>150.83767589963</v>
      </c>
      <c r="BH530" s="39">
        <v>-33.7425120806626</v>
      </c>
      <c r="BI530" s="40">
        <f t="shared" si="112"/>
        <v>79</v>
      </c>
      <c r="BJ530" s="40">
        <f t="shared" si="113"/>
        <v>72</v>
      </c>
      <c r="BK530" s="40">
        <f t="shared" si="114"/>
        <v>100</v>
      </c>
      <c r="BL530" s="40">
        <f t="shared" si="115"/>
        <v>74</v>
      </c>
      <c r="BM530" s="40">
        <f t="shared" si="116"/>
        <v>41</v>
      </c>
      <c r="BN530" s="40">
        <f t="shared" si="117"/>
        <v>100</v>
      </c>
      <c r="BO530" s="40">
        <f t="shared" si="118"/>
        <v>100</v>
      </c>
      <c r="BP530" s="40">
        <f t="shared" si="119"/>
        <v>35</v>
      </c>
      <c r="BQ530" s="41">
        <f t="shared" si="120"/>
        <v>59</v>
      </c>
      <c r="BR530" s="40">
        <f t="shared" si="121"/>
        <v>70</v>
      </c>
      <c r="BS530" s="41">
        <f t="shared" si="122"/>
        <v>92</v>
      </c>
      <c r="BT530" s="41">
        <f t="shared" si="123"/>
        <v>26</v>
      </c>
      <c r="BU530" s="41">
        <f t="shared" si="124"/>
        <v>45</v>
      </c>
      <c r="BV530" s="41">
        <f t="shared" si="125"/>
        <v>69</v>
      </c>
    </row>
    <row r="531" spans="2:74" x14ac:dyDescent="0.3">
      <c r="B531" s="12" t="s">
        <v>834</v>
      </c>
      <c r="C531" s="12">
        <v>116031319</v>
      </c>
      <c r="D531" s="12" t="s">
        <v>832</v>
      </c>
      <c r="E531" s="12" t="s">
        <v>833</v>
      </c>
      <c r="F531" s="12" t="s">
        <v>2791</v>
      </c>
      <c r="G531" s="12" t="s">
        <v>85</v>
      </c>
      <c r="H531" s="12" t="s">
        <v>86</v>
      </c>
      <c r="I531" s="28">
        <v>1044340</v>
      </c>
      <c r="J531" s="28">
        <v>1015050</v>
      </c>
      <c r="K531" s="28">
        <v>938400</v>
      </c>
      <c r="L531" s="28">
        <v>1055000</v>
      </c>
      <c r="M531" s="28">
        <v>1035000</v>
      </c>
      <c r="N531" s="28">
        <v>920000</v>
      </c>
      <c r="O531" s="29">
        <v>27</v>
      </c>
      <c r="P531" s="29">
        <v>28</v>
      </c>
      <c r="Q531" s="29">
        <v>26</v>
      </c>
      <c r="R531" s="28">
        <v>650</v>
      </c>
      <c r="S531" s="28">
        <v>560</v>
      </c>
      <c r="T531" s="30">
        <v>2.2999999999999998</v>
      </c>
      <c r="U531" s="30">
        <v>-0.10000000000000009</v>
      </c>
      <c r="V531" s="30">
        <v>2.4</v>
      </c>
      <c r="W531" s="30">
        <v>2.2999999999999998</v>
      </c>
      <c r="X531" s="31">
        <v>3.2364938621521726E-2</v>
      </c>
      <c r="Y531" s="30">
        <v>4.9000000000000004</v>
      </c>
      <c r="Z531" s="30">
        <v>0.30000000000000071</v>
      </c>
      <c r="AA531" s="30">
        <v>4.5999999999999996</v>
      </c>
      <c r="AB531" s="30">
        <v>4.4000000000000004</v>
      </c>
      <c r="AC531" s="32">
        <v>0.28310104529616725</v>
      </c>
      <c r="AD531" s="30">
        <v>8.7471522380058957</v>
      </c>
      <c r="AE531" s="12">
        <v>132</v>
      </c>
      <c r="AF531" s="12">
        <v>121</v>
      </c>
      <c r="AG531" s="12">
        <v>135</v>
      </c>
      <c r="AH531" s="33">
        <v>1.826086956521739</v>
      </c>
      <c r="AI531" s="34">
        <v>900000</v>
      </c>
      <c r="AJ531" s="34">
        <v>832000</v>
      </c>
      <c r="AK531" s="34">
        <v>785000</v>
      </c>
      <c r="AL531" s="35">
        <v>8.1730769230769232E-2</v>
      </c>
      <c r="AM531" s="35">
        <v>0.1464968152866242</v>
      </c>
      <c r="AN531" s="12">
        <v>2.7</v>
      </c>
      <c r="AO531" s="33">
        <v>0.10000000000000009</v>
      </c>
      <c r="AP531" s="12">
        <v>2.6</v>
      </c>
      <c r="AQ531" s="32">
        <v>9.3548387096774183E-2</v>
      </c>
      <c r="AR531" s="34">
        <v>570</v>
      </c>
      <c r="AS531" s="34">
        <v>515</v>
      </c>
      <c r="AT531" s="31">
        <v>0.10679611650485436</v>
      </c>
      <c r="AU531" s="32">
        <v>7.9687560832980342E-2</v>
      </c>
      <c r="AV531" s="36">
        <v>2296</v>
      </c>
      <c r="AW531" s="30">
        <v>0.83250000000000002</v>
      </c>
      <c r="AX531" s="30">
        <v>0.16750000000000001</v>
      </c>
      <c r="AY531" s="30">
        <v>0.81740000000000002</v>
      </c>
      <c r="AZ531" s="30">
        <v>0.14630000000000001</v>
      </c>
      <c r="BA531" s="30">
        <v>0.25290000000000001</v>
      </c>
      <c r="BB531" s="30">
        <v>0.42509999999999998</v>
      </c>
      <c r="BC531" s="30">
        <v>0.29249999999999998</v>
      </c>
      <c r="BD531" s="37">
        <v>4</v>
      </c>
      <c r="BE531" s="29">
        <v>35</v>
      </c>
      <c r="BF531" s="38" t="s">
        <v>3243</v>
      </c>
      <c r="BG531" s="39">
        <v>150.84510991482401</v>
      </c>
      <c r="BH531" s="39">
        <v>-33.779929406615501</v>
      </c>
      <c r="BI531" s="40">
        <f t="shared" ref="BI531:BI594" si="126">IF(T531&lt;=1, 100, IF(T531&gt;=7, 1, ROUND(100 - ((T531-1)/6)*99, 0)))</f>
        <v>79</v>
      </c>
      <c r="BJ531" s="40">
        <f t="shared" ref="BJ531:BJ594" si="127">IF(AN531&lt;=1, 100, IF(AN531&gt;=7, 1, ROUND(100 - ((AN531-1)/6)*99, 0)))</f>
        <v>72</v>
      </c>
      <c r="BK531" s="40">
        <f t="shared" ref="BK531:BK594" si="128">IF(AH531&lt;=2, 100, IF(AH531&gt;=10, 1, ROUND(100 - ((AH531-2)/8)*99, 0)))</f>
        <v>100</v>
      </c>
      <c r="BL531" s="40">
        <f t="shared" ref="BL531:BL594" si="129">IF(OR(ISBLANK(AU531), AU531=""), "", IF(AU531&lt;=0, 100, IF(AU531&gt;=0.3, 1, ROUND(100 - (AU531/0.3)*99, 0))))</f>
        <v>74</v>
      </c>
      <c r="BM531" s="40">
        <f t="shared" ref="BM531:BM594" si="130">IF(AL531&lt;=0, 1, IF(AL531&gt;=0.2, 100, ROUND(1 + (AL531/0.2)*99, 0)))</f>
        <v>41</v>
      </c>
      <c r="BN531" s="40">
        <f t="shared" ref="BN531:BN594" si="131">IF(AQ531&lt;=0.01, 1, IF(AQ531&gt;=0.075, 100, ROUND(1 + ((AQ531-0.01)/0.065)*99, 0)))</f>
        <v>100</v>
      </c>
      <c r="BO531" s="40">
        <f t="shared" ref="BO531:BO594" si="132">IF(BE531&gt;=750, 1, IF(BE531&lt;=50, 100, ROUND(100 - 99 * (((BE531 - 50)/700)^0.75), 0)))</f>
        <v>100</v>
      </c>
      <c r="BP531" s="40">
        <f t="shared" ref="BP531:BP594" si="133">IF(BA531&gt;=0.5, 100, IF(BA531&lt;=0.05, 1, ROUND(1 + ((BA531-0.05)/0.45)*99, 0)))</f>
        <v>46</v>
      </c>
      <c r="BQ531" s="41">
        <f t="shared" ref="BQ531:BQ594" si="134">IF(X531&gt;=0.045, 100, IF(X531&lt;=0.015, 1, ROUND(1 + ((X531-0.015)/0.03)*99, 0)))</f>
        <v>58</v>
      </c>
      <c r="BR531" s="40">
        <f t="shared" ref="BR531:BR594" si="135">IF(AD531&lt;=5, 100, IF(AD531&gt;=15, 1, ROUND(100 - ((AD531-5)/10)*99, 0)))</f>
        <v>63</v>
      </c>
      <c r="BS531" s="41">
        <f t="shared" ref="BS531:BS594" si="136">IF(AC531&lt;=0.25, 100, IF(AC531&gt;=0.4, 1, ROUND(100 - ((AC531-0.25)/0.15)*99, 0)))</f>
        <v>78</v>
      </c>
      <c r="BT531" s="41">
        <f t="shared" ref="BT531:BT594" si="137">IF(Y531&lt;=1, 100, IF(Y531&gt;=7, 1, ROUND(100 - ((Y531-1)/6)*99, 0)))</f>
        <v>36</v>
      </c>
      <c r="BU531" s="41">
        <f t="shared" ref="BU531:BU594" si="138">BD531*10</f>
        <v>40</v>
      </c>
      <c r="BV531" s="41">
        <f t="shared" ref="BV531:BV594" si="139">IF(
  (
    IF($BI$2,0.1,0) + IF($BJ$2,0.1,0) + IF($BK$2,0.05,0) + IF($BL$2,0.07,0) + IF($BM$2,0.05,0) + IF($BN$2,0.1,0) +
    IF($BO$2,0.07,0) + IF($BP$2,0.08,0) + IF($BQ$2,0.08,0) + IF($BR$2,0.07,0) + IF($BS$2,0.07,0) + IF($BT$2,0.08,0) +
    IF($BU$2,0.08,0)
  ) = 0,
  "",
  ROUND(
    (
      IF($BI$2, BI531*0.1, 0) + IF($BJ$2, BJ531*0.1, 0) + IF($BK$2, BK531*0.05, 0) + IF($BL$2, BL531*0.07, 0) +
      IF($BM$2, BM531*0.05, 0) + IF($BN$2, BN531*0.1, 0) + IF($BO$2, BO531*0.07, 0) + IF($BP$2, BP531*0.08, 0) +
      IF($BQ$2, BQ531*0.08, 0) + IF($BR$2, BR531*0.07, 0) + IF($BS$2, BS531*0.07, 0) + IF($BT$2, BT531*0.08, 0) +
      IF($BU$2, BU531*0.08, 0)
    ) /
    (
      IF($BI$2,0.1,0) + IF($BJ$2,0.1,0) + IF($BK$2,0.05,0) + IF($BL$2,0.07,0) + IF($BM$2,0.05,0) +
      IF($BN$2,0.1,0) + IF($BO$2,0.07,0) + IF($BP$2,0.08,0) + IF($BQ$2,0.08,0) + IF($BR$2,0.07,0) +
      IF($BS$2,0.07,0) + IF($BT$2,0.08,0) + IF($BU$2,0.08,0)
    ),
  0)
)</f>
        <v>69</v>
      </c>
    </row>
    <row r="532" spans="2:74" x14ac:dyDescent="0.3">
      <c r="B532" s="12" t="s">
        <v>835</v>
      </c>
      <c r="C532" s="12">
        <v>121021404</v>
      </c>
      <c r="D532" s="12" t="s">
        <v>836</v>
      </c>
      <c r="E532" s="12" t="s">
        <v>837</v>
      </c>
      <c r="F532" s="12" t="s">
        <v>2791</v>
      </c>
      <c r="G532" s="12" t="s">
        <v>85</v>
      </c>
      <c r="H532" s="12" t="s">
        <v>86</v>
      </c>
      <c r="I532" s="28">
        <v>1545300</v>
      </c>
      <c r="J532" s="28">
        <v>1550000</v>
      </c>
      <c r="K532" s="28">
        <v>1425000</v>
      </c>
      <c r="L532" s="28">
        <v>1525000</v>
      </c>
      <c r="M532" s="28">
        <v>1530000</v>
      </c>
      <c r="N532" s="28">
        <v>1370000</v>
      </c>
      <c r="O532" s="29">
        <v>39</v>
      </c>
      <c r="P532" s="29">
        <v>30</v>
      </c>
      <c r="Q532" s="29">
        <v>27</v>
      </c>
      <c r="R532" s="28">
        <v>820</v>
      </c>
      <c r="S532" s="28">
        <v>740</v>
      </c>
      <c r="T532" s="30">
        <v>2.7</v>
      </c>
      <c r="U532" s="30">
        <v>0</v>
      </c>
      <c r="V532" s="30">
        <v>2.7</v>
      </c>
      <c r="W532" s="30">
        <v>2.8</v>
      </c>
      <c r="X532" s="31">
        <v>2.7593347570051122E-2</v>
      </c>
      <c r="Y532" s="30">
        <v>2.2999999999999998</v>
      </c>
      <c r="Z532" s="30">
        <v>-0.20000000000000018</v>
      </c>
      <c r="AA532" s="30">
        <v>2.5</v>
      </c>
      <c r="AB532" s="30">
        <v>2.6</v>
      </c>
      <c r="AC532" s="32">
        <v>0.29320899364952224</v>
      </c>
      <c r="AD532" s="30">
        <v>10.626075466383835</v>
      </c>
      <c r="AE532" s="12">
        <v>125</v>
      </c>
      <c r="AF532" s="12">
        <v>76</v>
      </c>
      <c r="AG532" s="12">
        <v>116</v>
      </c>
      <c r="AH532" s="33">
        <v>2.3454545454545452</v>
      </c>
      <c r="AI532" s="34">
        <v>1830000</v>
      </c>
      <c r="AJ532" s="34">
        <v>1725000</v>
      </c>
      <c r="AK532" s="34">
        <v>1550000</v>
      </c>
      <c r="AL532" s="35">
        <v>6.0869565217391307E-2</v>
      </c>
      <c r="AM532" s="35">
        <v>0.18064516129032257</v>
      </c>
      <c r="AN532" s="12">
        <v>2.9</v>
      </c>
      <c r="AO532" s="33">
        <v>0</v>
      </c>
      <c r="AP532" s="12">
        <v>2.9</v>
      </c>
      <c r="AQ532" s="32">
        <v>0.10608108108108108</v>
      </c>
      <c r="AR532" s="34">
        <v>850</v>
      </c>
      <c r="AS532" s="34">
        <v>800</v>
      </c>
      <c r="AT532" s="31">
        <v>6.25E-2</v>
      </c>
      <c r="AU532" s="32">
        <v>0.25224146695707977</v>
      </c>
      <c r="AV532" s="36">
        <v>2796.6400000000003</v>
      </c>
      <c r="AW532" s="30">
        <v>0.83050000000000002</v>
      </c>
      <c r="AX532" s="30">
        <v>0.16950000000000001</v>
      </c>
      <c r="AY532" s="30">
        <v>0.93959999999999999</v>
      </c>
      <c r="AZ532" s="30">
        <v>4.2599999999999999E-2</v>
      </c>
      <c r="BA532" s="30">
        <v>0.39600000000000002</v>
      </c>
      <c r="BB532" s="30">
        <v>0.47070000000000001</v>
      </c>
      <c r="BC532" s="30">
        <v>0.122</v>
      </c>
      <c r="BD532" s="37">
        <v>8</v>
      </c>
      <c r="BE532" s="29">
        <v>32</v>
      </c>
      <c r="BF532" s="38" t="s">
        <v>3244</v>
      </c>
      <c r="BG532" s="39">
        <v>151.19108467901901</v>
      </c>
      <c r="BH532" s="39">
        <v>-33.579631318163699</v>
      </c>
      <c r="BI532" s="40">
        <f t="shared" si="126"/>
        <v>72</v>
      </c>
      <c r="BJ532" s="40">
        <f t="shared" si="127"/>
        <v>69</v>
      </c>
      <c r="BK532" s="40">
        <f t="shared" si="128"/>
        <v>96</v>
      </c>
      <c r="BL532" s="40">
        <f t="shared" si="129"/>
        <v>17</v>
      </c>
      <c r="BM532" s="40">
        <f t="shared" si="130"/>
        <v>31</v>
      </c>
      <c r="BN532" s="40">
        <f t="shared" si="131"/>
        <v>100</v>
      </c>
      <c r="BO532" s="40">
        <f t="shared" si="132"/>
        <v>100</v>
      </c>
      <c r="BP532" s="40">
        <f t="shared" si="133"/>
        <v>77</v>
      </c>
      <c r="BQ532" s="41">
        <f t="shared" si="134"/>
        <v>43</v>
      </c>
      <c r="BR532" s="40">
        <f t="shared" si="135"/>
        <v>44</v>
      </c>
      <c r="BS532" s="41">
        <f t="shared" si="136"/>
        <v>71</v>
      </c>
      <c r="BT532" s="41">
        <f t="shared" si="137"/>
        <v>79</v>
      </c>
      <c r="BU532" s="41">
        <f t="shared" si="138"/>
        <v>80</v>
      </c>
      <c r="BV532" s="41">
        <f t="shared" si="139"/>
        <v>69</v>
      </c>
    </row>
    <row r="533" spans="2:74" x14ac:dyDescent="0.3">
      <c r="B533" s="12" t="s">
        <v>838</v>
      </c>
      <c r="C533" s="12">
        <v>122031432</v>
      </c>
      <c r="D533" s="12" t="s">
        <v>839</v>
      </c>
      <c r="E533" s="12" t="s">
        <v>840</v>
      </c>
      <c r="F533" s="12" t="s">
        <v>2791</v>
      </c>
      <c r="G533" s="12" t="s">
        <v>85</v>
      </c>
      <c r="H533" s="12" t="s">
        <v>86</v>
      </c>
      <c r="I533" s="28">
        <v>2380000</v>
      </c>
      <c r="J533" s="28">
        <v>2424000</v>
      </c>
      <c r="K533" s="28">
        <v>2415000</v>
      </c>
      <c r="L533" s="28">
        <v>2330000</v>
      </c>
      <c r="M533" s="28">
        <v>2400000</v>
      </c>
      <c r="N533" s="28">
        <v>2170000</v>
      </c>
      <c r="O533" s="29">
        <v>34</v>
      </c>
      <c r="P533" s="29">
        <v>35</v>
      </c>
      <c r="Q533" s="29">
        <v>22</v>
      </c>
      <c r="R533" s="28">
        <v>1380</v>
      </c>
      <c r="S533" s="28">
        <v>1150</v>
      </c>
      <c r="T533" s="30">
        <v>2.2000000000000002</v>
      </c>
      <c r="U533" s="30">
        <v>0.10000000000000009</v>
      </c>
      <c r="V533" s="30">
        <v>2.1</v>
      </c>
      <c r="W533" s="30">
        <v>1.9</v>
      </c>
      <c r="X533" s="31">
        <v>3.015126050420168E-2</v>
      </c>
      <c r="Y533" s="30">
        <v>2</v>
      </c>
      <c r="Z533" s="30">
        <v>0</v>
      </c>
      <c r="AA533" s="30">
        <v>2</v>
      </c>
      <c r="AB533" s="30">
        <v>1.5</v>
      </c>
      <c r="AC533" s="32">
        <v>0.42502340708618735</v>
      </c>
      <c r="AD533" s="30">
        <v>14.096372754530739</v>
      </c>
      <c r="AE533" s="12">
        <v>194</v>
      </c>
      <c r="AF533" s="12">
        <v>80</v>
      </c>
      <c r="AG533" s="12">
        <v>130</v>
      </c>
      <c r="AH533" s="33">
        <v>2.1222222222222222</v>
      </c>
      <c r="AI533" s="34">
        <v>2485000</v>
      </c>
      <c r="AJ533" s="34">
        <v>2440000</v>
      </c>
      <c r="AK533" s="34">
        <v>2200000</v>
      </c>
      <c r="AL533" s="35">
        <v>1.8442622950819672E-2</v>
      </c>
      <c r="AM533" s="35">
        <v>0.12954545454545455</v>
      </c>
      <c r="AN533" s="12">
        <v>2.7</v>
      </c>
      <c r="AO533" s="33">
        <v>0.10000000000000009</v>
      </c>
      <c r="AP533" s="12">
        <v>2.6</v>
      </c>
      <c r="AQ533" s="32">
        <v>0.10368852459016394</v>
      </c>
      <c r="AR533" s="34">
        <v>1300</v>
      </c>
      <c r="AS533" s="34">
        <v>1250</v>
      </c>
      <c r="AT533" s="31">
        <v>0.04</v>
      </c>
      <c r="AU533" s="32">
        <v>9.1019736144006935E-2</v>
      </c>
      <c r="AV533" s="36">
        <v>3246.88</v>
      </c>
      <c r="AW533" s="30">
        <v>0.82989999999999997</v>
      </c>
      <c r="AX533" s="30">
        <v>0.1701</v>
      </c>
      <c r="AY533" s="30">
        <v>0.87960000000000005</v>
      </c>
      <c r="AZ533" s="30">
        <v>3.2599999999999997E-2</v>
      </c>
      <c r="BA533" s="30">
        <v>0.45900000000000002</v>
      </c>
      <c r="BB533" s="30">
        <v>0.36709999999999998</v>
      </c>
      <c r="BC533" s="30">
        <v>0.15129999999999999</v>
      </c>
      <c r="BD533" s="37">
        <v>10</v>
      </c>
      <c r="BE533" s="29">
        <v>23</v>
      </c>
      <c r="BF533" s="38" t="s">
        <v>3245</v>
      </c>
      <c r="BG533" s="39">
        <v>151.21134869460701</v>
      </c>
      <c r="BH533" s="39">
        <v>-33.666151311571802</v>
      </c>
      <c r="BI533" s="40">
        <f t="shared" si="126"/>
        <v>80</v>
      </c>
      <c r="BJ533" s="40">
        <f t="shared" si="127"/>
        <v>72</v>
      </c>
      <c r="BK533" s="40">
        <f t="shared" si="128"/>
        <v>98</v>
      </c>
      <c r="BL533" s="40">
        <f t="shared" si="129"/>
        <v>70</v>
      </c>
      <c r="BM533" s="40">
        <f t="shared" si="130"/>
        <v>10</v>
      </c>
      <c r="BN533" s="40">
        <f t="shared" si="131"/>
        <v>100</v>
      </c>
      <c r="BO533" s="40">
        <f t="shared" si="132"/>
        <v>100</v>
      </c>
      <c r="BP533" s="40">
        <f t="shared" si="133"/>
        <v>91</v>
      </c>
      <c r="BQ533" s="41">
        <f t="shared" si="134"/>
        <v>51</v>
      </c>
      <c r="BR533" s="40">
        <f t="shared" si="135"/>
        <v>10</v>
      </c>
      <c r="BS533" s="41">
        <f t="shared" si="136"/>
        <v>1</v>
      </c>
      <c r="BT533" s="41">
        <f t="shared" si="137"/>
        <v>84</v>
      </c>
      <c r="BU533" s="41">
        <f t="shared" si="138"/>
        <v>100</v>
      </c>
      <c r="BV533" s="41">
        <f t="shared" si="139"/>
        <v>69</v>
      </c>
    </row>
    <row r="534" spans="2:74" x14ac:dyDescent="0.3">
      <c r="B534" s="12" t="s">
        <v>841</v>
      </c>
      <c r="C534" s="12">
        <v>123021703</v>
      </c>
      <c r="D534" s="12" t="s">
        <v>842</v>
      </c>
      <c r="E534" s="12" t="s">
        <v>617</v>
      </c>
      <c r="F534" s="12" t="s">
        <v>2791</v>
      </c>
      <c r="G534" s="12" t="s">
        <v>85</v>
      </c>
      <c r="H534" s="12" t="s">
        <v>86</v>
      </c>
      <c r="I534" s="28">
        <v>1151400</v>
      </c>
      <c r="J534" s="28">
        <v>1151400</v>
      </c>
      <c r="K534" s="28">
        <v>1100000</v>
      </c>
      <c r="L534" s="28">
        <v>1150000</v>
      </c>
      <c r="M534" s="28">
        <v>1080000</v>
      </c>
      <c r="N534" s="28">
        <v>1010000</v>
      </c>
      <c r="O534" s="29">
        <v>34</v>
      </c>
      <c r="P534" s="29">
        <v>35</v>
      </c>
      <c r="Q534" s="29">
        <v>36</v>
      </c>
      <c r="R534" s="28">
        <v>760</v>
      </c>
      <c r="S534" s="28">
        <v>700</v>
      </c>
      <c r="T534" s="30">
        <v>1.8</v>
      </c>
      <c r="U534" s="30">
        <v>0</v>
      </c>
      <c r="V534" s="30">
        <v>1.8</v>
      </c>
      <c r="W534" s="30">
        <v>1.7</v>
      </c>
      <c r="X534" s="31">
        <v>3.4323432343234324E-2</v>
      </c>
      <c r="Y534" s="30">
        <v>13.4</v>
      </c>
      <c r="Z534" s="30">
        <v>-1.1999999999999993</v>
      </c>
      <c r="AA534" s="30">
        <v>14.6</v>
      </c>
      <c r="AB534" s="30">
        <v>13.7</v>
      </c>
      <c r="AC534" s="32">
        <v>0.27844539539246144</v>
      </c>
      <c r="AD534" s="30">
        <v>8.1123995003765206</v>
      </c>
      <c r="AE534" s="12">
        <v>471</v>
      </c>
      <c r="AF534" s="12">
        <v>383</v>
      </c>
      <c r="AG534" s="12">
        <v>369</v>
      </c>
      <c r="AH534" s="33">
        <v>3.5216548157724632</v>
      </c>
      <c r="AI534" s="34">
        <v>910000</v>
      </c>
      <c r="AJ534" s="34">
        <v>850000</v>
      </c>
      <c r="AK534" s="34">
        <v>814500</v>
      </c>
      <c r="AL534" s="35">
        <v>7.0588235294117646E-2</v>
      </c>
      <c r="AM534" s="35">
        <v>0.11724984653161449</v>
      </c>
      <c r="AN534" s="12">
        <v>2.7</v>
      </c>
      <c r="AO534" s="33">
        <v>0</v>
      </c>
      <c r="AP534" s="12">
        <v>2.7</v>
      </c>
      <c r="AQ534" s="32">
        <v>9.7826086956521743E-2</v>
      </c>
      <c r="AR534" s="34">
        <v>620</v>
      </c>
      <c r="AS534" s="34">
        <v>560</v>
      </c>
      <c r="AT534" s="31">
        <v>0.10714285714285714</v>
      </c>
      <c r="AU534" s="32">
        <v>8.2489204664373081E-2</v>
      </c>
      <c r="AV534" s="36">
        <v>2729.44</v>
      </c>
      <c r="AW534" s="30">
        <v>0.87639999999999996</v>
      </c>
      <c r="AX534" s="30">
        <v>0.1236</v>
      </c>
      <c r="AY534" s="30">
        <v>0.85619999999999996</v>
      </c>
      <c r="AZ534" s="30">
        <v>7.8E-2</v>
      </c>
      <c r="BA534" s="30">
        <v>0.1125</v>
      </c>
      <c r="BB534" s="30">
        <v>0.59860000000000002</v>
      </c>
      <c r="BC534" s="30">
        <v>0.23630000000000001</v>
      </c>
      <c r="BD534" s="37">
        <v>10</v>
      </c>
      <c r="BE534" s="29">
        <v>37</v>
      </c>
      <c r="BF534" s="38" t="s">
        <v>3246</v>
      </c>
      <c r="BG534" s="39">
        <v>150.833151041555</v>
      </c>
      <c r="BH534" s="39">
        <v>-33.984315823705998</v>
      </c>
      <c r="BI534" s="40">
        <f t="shared" si="126"/>
        <v>87</v>
      </c>
      <c r="BJ534" s="40">
        <f t="shared" si="127"/>
        <v>72</v>
      </c>
      <c r="BK534" s="40">
        <f t="shared" si="128"/>
        <v>81</v>
      </c>
      <c r="BL534" s="40">
        <f t="shared" si="129"/>
        <v>73</v>
      </c>
      <c r="BM534" s="40">
        <f t="shared" si="130"/>
        <v>36</v>
      </c>
      <c r="BN534" s="40">
        <f t="shared" si="131"/>
        <v>100</v>
      </c>
      <c r="BO534" s="40">
        <f t="shared" si="132"/>
        <v>100</v>
      </c>
      <c r="BP534" s="40">
        <f t="shared" si="133"/>
        <v>15</v>
      </c>
      <c r="BQ534" s="41">
        <f t="shared" si="134"/>
        <v>65</v>
      </c>
      <c r="BR534" s="40">
        <f t="shared" si="135"/>
        <v>69</v>
      </c>
      <c r="BS534" s="41">
        <f t="shared" si="136"/>
        <v>81</v>
      </c>
      <c r="BT534" s="41">
        <f t="shared" si="137"/>
        <v>1</v>
      </c>
      <c r="BU534" s="41">
        <f t="shared" si="138"/>
        <v>100</v>
      </c>
      <c r="BV534" s="41">
        <f t="shared" si="139"/>
        <v>69</v>
      </c>
    </row>
    <row r="535" spans="2:74" x14ac:dyDescent="0.3">
      <c r="B535" s="12" t="s">
        <v>843</v>
      </c>
      <c r="C535" s="12">
        <v>201031015</v>
      </c>
      <c r="D535" s="12" t="s">
        <v>725</v>
      </c>
      <c r="E535" s="12" t="s">
        <v>239</v>
      </c>
      <c r="F535" s="12" t="s">
        <v>2709</v>
      </c>
      <c r="G535" s="12" t="s">
        <v>92</v>
      </c>
      <c r="H535" s="12" t="s">
        <v>86</v>
      </c>
      <c r="I535" s="28">
        <v>650000</v>
      </c>
      <c r="J535" s="28">
        <v>675000</v>
      </c>
      <c r="K535" s="28">
        <v>600000</v>
      </c>
      <c r="L535" s="28">
        <v>555000</v>
      </c>
      <c r="M535" s="28">
        <v>570000</v>
      </c>
      <c r="N535" s="28">
        <v>560000</v>
      </c>
      <c r="O535" s="29">
        <v>78</v>
      </c>
      <c r="P535" s="29">
        <v>76</v>
      </c>
      <c r="Q535" s="29">
        <v>64</v>
      </c>
      <c r="R535" s="28">
        <v>480</v>
      </c>
      <c r="S535" s="28">
        <v>450</v>
      </c>
      <c r="T535" s="30">
        <v>1.7</v>
      </c>
      <c r="U535" s="30">
        <v>-0.40000000000000013</v>
      </c>
      <c r="V535" s="30">
        <v>2.1</v>
      </c>
      <c r="W535" s="30">
        <v>2.9</v>
      </c>
      <c r="X535" s="31">
        <v>3.8399999999999997E-2</v>
      </c>
      <c r="Y535" s="30">
        <v>0.8</v>
      </c>
      <c r="Z535" s="30">
        <v>0</v>
      </c>
      <c r="AA535" s="30">
        <v>0.8</v>
      </c>
      <c r="AB535" s="30">
        <v>0.7</v>
      </c>
      <c r="AC535" s="32">
        <v>0.29455081001472749</v>
      </c>
      <c r="AD535" s="30">
        <v>7.6705940108001949</v>
      </c>
      <c r="AE535" s="12">
        <v>259</v>
      </c>
      <c r="AF535" s="12">
        <v>254</v>
      </c>
      <c r="AG535" s="12">
        <v>239</v>
      </c>
      <c r="AH535" s="33">
        <v>9.4164305949008487</v>
      </c>
      <c r="AI535" s="34">
        <v>410000</v>
      </c>
      <c r="AJ535" s="34">
        <v>455000</v>
      </c>
      <c r="AK535" s="34">
        <v>420000</v>
      </c>
      <c r="AL535" s="35">
        <v>-9.8901098901098897E-2</v>
      </c>
      <c r="AM535" s="35">
        <v>-2.3809523809523808E-2</v>
      </c>
      <c r="AN535" s="12">
        <v>2.2999999999999998</v>
      </c>
      <c r="AO535" s="33">
        <v>0</v>
      </c>
      <c r="AP535" s="12">
        <v>2.2999999999999998</v>
      </c>
      <c r="AQ535" s="32">
        <v>8.6363636363636365E-2</v>
      </c>
      <c r="AR535" s="34">
        <v>390</v>
      </c>
      <c r="AS535" s="34">
        <v>360</v>
      </c>
      <c r="AT535" s="31">
        <v>8.3333333333333329E-2</v>
      </c>
      <c r="AU535" s="32">
        <v>0.1747358922358154</v>
      </c>
      <c r="AV535" s="36">
        <v>1629.6000000000001</v>
      </c>
      <c r="AW535" s="30">
        <v>0.74490000000000001</v>
      </c>
      <c r="AX535" s="30">
        <v>0.25509999999999999</v>
      </c>
      <c r="AY535" s="30">
        <v>0.99039999999999995</v>
      </c>
      <c r="AZ535" s="30">
        <v>3.8999999999999998E-3</v>
      </c>
      <c r="BA535" s="30">
        <v>0.4299</v>
      </c>
      <c r="BB535" s="30">
        <v>0.46929999999999999</v>
      </c>
      <c r="BC535" s="30">
        <v>5.9700000000000003E-2</v>
      </c>
      <c r="BD535" s="37">
        <v>3</v>
      </c>
      <c r="BE535" s="29">
        <v>122</v>
      </c>
      <c r="BF535" s="38" t="s">
        <v>3247</v>
      </c>
      <c r="BG535" s="39">
        <v>143.56976836831399</v>
      </c>
      <c r="BH535" s="39">
        <v>-37.797869758640999</v>
      </c>
      <c r="BI535" s="40">
        <f t="shared" si="126"/>
        <v>88</v>
      </c>
      <c r="BJ535" s="40">
        <f t="shared" si="127"/>
        <v>79</v>
      </c>
      <c r="BK535" s="40">
        <f t="shared" si="128"/>
        <v>8</v>
      </c>
      <c r="BL535" s="40">
        <f t="shared" si="129"/>
        <v>42</v>
      </c>
      <c r="BM535" s="40">
        <f t="shared" si="130"/>
        <v>1</v>
      </c>
      <c r="BN535" s="40">
        <f t="shared" si="131"/>
        <v>100</v>
      </c>
      <c r="BO535" s="40">
        <f t="shared" si="132"/>
        <v>82</v>
      </c>
      <c r="BP535" s="40">
        <f t="shared" si="133"/>
        <v>85</v>
      </c>
      <c r="BQ535" s="41">
        <f t="shared" si="134"/>
        <v>78</v>
      </c>
      <c r="BR535" s="40">
        <f t="shared" si="135"/>
        <v>74</v>
      </c>
      <c r="BS535" s="41">
        <f t="shared" si="136"/>
        <v>71</v>
      </c>
      <c r="BT535" s="41">
        <f t="shared" si="137"/>
        <v>100</v>
      </c>
      <c r="BU535" s="41">
        <f t="shared" si="138"/>
        <v>30</v>
      </c>
      <c r="BV535" s="41">
        <f t="shared" si="139"/>
        <v>69</v>
      </c>
    </row>
    <row r="536" spans="2:74" x14ac:dyDescent="0.3">
      <c r="B536" s="12" t="s">
        <v>844</v>
      </c>
      <c r="C536" s="12">
        <v>202011024</v>
      </c>
      <c r="D536" s="12" t="s">
        <v>242</v>
      </c>
      <c r="E536" s="12" t="s">
        <v>242</v>
      </c>
      <c r="F536" s="12" t="s">
        <v>242</v>
      </c>
      <c r="G536" s="12" t="s">
        <v>92</v>
      </c>
      <c r="H536" s="12" t="s">
        <v>86</v>
      </c>
      <c r="I536" s="28">
        <v>692930</v>
      </c>
      <c r="J536" s="28">
        <v>687736</v>
      </c>
      <c r="K536" s="28">
        <v>725000</v>
      </c>
      <c r="L536" s="28">
        <v>700000</v>
      </c>
      <c r="M536" s="28">
        <v>685000</v>
      </c>
      <c r="N536" s="28">
        <v>730000</v>
      </c>
      <c r="O536" s="29">
        <v>55</v>
      </c>
      <c r="P536" s="29">
        <v>55</v>
      </c>
      <c r="Q536" s="29">
        <v>44</v>
      </c>
      <c r="R536" s="28">
        <v>580</v>
      </c>
      <c r="S536" s="28">
        <v>540</v>
      </c>
      <c r="T536" s="30">
        <v>2.9</v>
      </c>
      <c r="U536" s="30">
        <v>-0.10000000000000009</v>
      </c>
      <c r="V536" s="30">
        <v>3</v>
      </c>
      <c r="W536" s="30">
        <v>3</v>
      </c>
      <c r="X536" s="31">
        <v>4.3525320017895025E-2</v>
      </c>
      <c r="Y536" s="30">
        <v>3.6</v>
      </c>
      <c r="Z536" s="30">
        <v>0</v>
      </c>
      <c r="AA536" s="30">
        <v>3.6</v>
      </c>
      <c r="AB536" s="30">
        <v>2.8</v>
      </c>
      <c r="AC536" s="32">
        <v>0.23358463818545006</v>
      </c>
      <c r="AD536" s="30">
        <v>5.3666380417057002</v>
      </c>
      <c r="AE536" s="12">
        <v>649</v>
      </c>
      <c r="AF536" s="12">
        <v>682</v>
      </c>
      <c r="AG536" s="12">
        <v>646</v>
      </c>
      <c r="AH536" s="33">
        <v>5.3577235772357721</v>
      </c>
      <c r="AI536" s="34">
        <v>550000</v>
      </c>
      <c r="AJ536" s="34">
        <v>540000</v>
      </c>
      <c r="AK536" s="34">
        <v>565000</v>
      </c>
      <c r="AL536" s="35">
        <v>1.8518518518518517E-2</v>
      </c>
      <c r="AM536" s="35">
        <v>-2.6548672566371681E-2</v>
      </c>
      <c r="AN536" s="12">
        <v>3.2</v>
      </c>
      <c r="AO536" s="33">
        <v>0.30000000000000027</v>
      </c>
      <c r="AP536" s="12">
        <v>2.9</v>
      </c>
      <c r="AQ536" s="32">
        <v>6.6251039068994183E-2</v>
      </c>
      <c r="AR536" s="34">
        <v>480</v>
      </c>
      <c r="AS536" s="34">
        <v>450</v>
      </c>
      <c r="AT536" s="31">
        <v>6.6666666666666666E-2</v>
      </c>
      <c r="AU536" s="32">
        <v>0.2496028780883105</v>
      </c>
      <c r="AV536" s="36">
        <v>2483.0400000000004</v>
      </c>
      <c r="AW536" s="30">
        <v>0.84740000000000004</v>
      </c>
      <c r="AX536" s="30">
        <v>0.15260000000000001</v>
      </c>
      <c r="AY536" s="30">
        <v>0.99460000000000004</v>
      </c>
      <c r="AZ536" s="30">
        <v>2.3E-3</v>
      </c>
      <c r="BA536" s="30">
        <v>0.36199999999999999</v>
      </c>
      <c r="BB536" s="30">
        <v>0.50029999999999997</v>
      </c>
      <c r="BC536" s="30">
        <v>9.8000000000000004E-2</v>
      </c>
      <c r="BD536" s="37">
        <v>6</v>
      </c>
      <c r="BE536" s="29">
        <v>126</v>
      </c>
      <c r="BF536" s="38" t="s">
        <v>3248</v>
      </c>
      <c r="BG536" s="39">
        <v>144.35492436201201</v>
      </c>
      <c r="BH536" s="39">
        <v>-36.7862600751766</v>
      </c>
      <c r="BI536" s="40">
        <f t="shared" si="126"/>
        <v>69</v>
      </c>
      <c r="BJ536" s="40">
        <f t="shared" si="127"/>
        <v>64</v>
      </c>
      <c r="BK536" s="40">
        <f t="shared" si="128"/>
        <v>58</v>
      </c>
      <c r="BL536" s="40">
        <f t="shared" si="129"/>
        <v>18</v>
      </c>
      <c r="BM536" s="40">
        <f t="shared" si="130"/>
        <v>10</v>
      </c>
      <c r="BN536" s="40">
        <f t="shared" si="131"/>
        <v>87</v>
      </c>
      <c r="BO536" s="40">
        <f t="shared" si="132"/>
        <v>81</v>
      </c>
      <c r="BP536" s="40">
        <f t="shared" si="133"/>
        <v>70</v>
      </c>
      <c r="BQ536" s="41">
        <f t="shared" si="134"/>
        <v>95</v>
      </c>
      <c r="BR536" s="40">
        <f t="shared" si="135"/>
        <v>96</v>
      </c>
      <c r="BS536" s="41">
        <f t="shared" si="136"/>
        <v>100</v>
      </c>
      <c r="BT536" s="41">
        <f t="shared" si="137"/>
        <v>57</v>
      </c>
      <c r="BU536" s="41">
        <f t="shared" si="138"/>
        <v>60</v>
      </c>
      <c r="BV536" s="41">
        <f t="shared" si="139"/>
        <v>69</v>
      </c>
    </row>
    <row r="537" spans="2:74" x14ac:dyDescent="0.3">
      <c r="B537" s="12" t="s">
        <v>845</v>
      </c>
      <c r="C537" s="12">
        <v>202021028</v>
      </c>
      <c r="D537" s="12" t="s">
        <v>305</v>
      </c>
      <c r="E537" s="12" t="s">
        <v>242</v>
      </c>
      <c r="F537" s="12" t="s">
        <v>2709</v>
      </c>
      <c r="G537" s="12" t="s">
        <v>92</v>
      </c>
      <c r="H537" s="12" t="s">
        <v>86</v>
      </c>
      <c r="I537" s="28">
        <v>795000</v>
      </c>
      <c r="J537" s="28">
        <v>795000</v>
      </c>
      <c r="K537" s="28">
        <v>795000</v>
      </c>
      <c r="L537" s="28">
        <v>739000</v>
      </c>
      <c r="M537" s="28">
        <v>730000</v>
      </c>
      <c r="N537" s="28">
        <v>755000</v>
      </c>
      <c r="O537" s="29">
        <v>85</v>
      </c>
      <c r="P537" s="29">
        <v>97</v>
      </c>
      <c r="Q537" s="29">
        <v>71</v>
      </c>
      <c r="R537" s="28">
        <v>475</v>
      </c>
      <c r="S537" s="28">
        <v>450</v>
      </c>
      <c r="T537" s="30">
        <v>1.9</v>
      </c>
      <c r="U537" s="30">
        <v>0</v>
      </c>
      <c r="V537" s="30">
        <v>1.9</v>
      </c>
      <c r="W537" s="30">
        <v>1.7</v>
      </c>
      <c r="X537" s="31">
        <v>3.1069182389937108E-2</v>
      </c>
      <c r="Y537" s="30">
        <v>1.1000000000000001</v>
      </c>
      <c r="Z537" s="30">
        <v>0.10000000000000009</v>
      </c>
      <c r="AA537" s="30">
        <v>1</v>
      </c>
      <c r="AB537" s="30">
        <v>0.6</v>
      </c>
      <c r="AC537" s="32">
        <v>0.32202516541924281</v>
      </c>
      <c r="AD537" s="30">
        <v>10.364777591429069</v>
      </c>
      <c r="AE537" s="12">
        <v>635</v>
      </c>
      <c r="AF537" s="12">
        <v>651</v>
      </c>
      <c r="AG537" s="12">
        <v>506</v>
      </c>
      <c r="AH537" s="33">
        <v>11.906103286384976</v>
      </c>
      <c r="AI537" s="34">
        <v>750000</v>
      </c>
      <c r="AJ537" s="34">
        <v>760000</v>
      </c>
      <c r="AK537" s="34">
        <v>800000</v>
      </c>
      <c r="AL537" s="35">
        <v>-1.3157894736842105E-2</v>
      </c>
      <c r="AM537" s="35">
        <v>-6.25E-2</v>
      </c>
      <c r="AN537" s="12">
        <v>2.2999999999999998</v>
      </c>
      <c r="AO537" s="33">
        <v>-0.10000000000000009</v>
      </c>
      <c r="AP537" s="12">
        <v>2.4</v>
      </c>
      <c r="AQ537" s="32">
        <v>0.10547945205479452</v>
      </c>
      <c r="AR537" s="34">
        <v>530</v>
      </c>
      <c r="AS537" s="34">
        <v>500</v>
      </c>
      <c r="AT537" s="31">
        <v>0.06</v>
      </c>
      <c r="AU537" s="32">
        <v>8.4876498667275618E-2</v>
      </c>
      <c r="AV537" s="36">
        <v>1475.0400000000002</v>
      </c>
      <c r="AW537" s="30">
        <v>0.6764</v>
      </c>
      <c r="AX537" s="30">
        <v>0.3236</v>
      </c>
      <c r="AY537" s="30">
        <v>0.98550000000000004</v>
      </c>
      <c r="AZ537" s="30">
        <v>5.0000000000000001E-3</v>
      </c>
      <c r="BA537" s="30">
        <v>0.50360000000000005</v>
      </c>
      <c r="BB537" s="30">
        <v>0.37509999999999999</v>
      </c>
      <c r="BC537" s="30">
        <v>8.4000000000000005E-2</v>
      </c>
      <c r="BD537" s="37">
        <v>5</v>
      </c>
      <c r="BE537" s="29">
        <v>97</v>
      </c>
      <c r="BF537" s="38" t="s">
        <v>3249</v>
      </c>
      <c r="BG537" s="39">
        <v>144.41650376899801</v>
      </c>
      <c r="BH537" s="39">
        <v>-37.058750802844798</v>
      </c>
      <c r="BI537" s="40">
        <f t="shared" si="126"/>
        <v>85</v>
      </c>
      <c r="BJ537" s="40">
        <f t="shared" si="127"/>
        <v>79</v>
      </c>
      <c r="BK537" s="40">
        <f t="shared" si="128"/>
        <v>1</v>
      </c>
      <c r="BL537" s="40">
        <f t="shared" si="129"/>
        <v>72</v>
      </c>
      <c r="BM537" s="40">
        <f t="shared" si="130"/>
        <v>1</v>
      </c>
      <c r="BN537" s="40">
        <f t="shared" si="131"/>
        <v>100</v>
      </c>
      <c r="BO537" s="40">
        <f t="shared" si="132"/>
        <v>87</v>
      </c>
      <c r="BP537" s="40">
        <f t="shared" si="133"/>
        <v>100</v>
      </c>
      <c r="BQ537" s="41">
        <f t="shared" si="134"/>
        <v>54</v>
      </c>
      <c r="BR537" s="40">
        <f t="shared" si="135"/>
        <v>47</v>
      </c>
      <c r="BS537" s="41">
        <f t="shared" si="136"/>
        <v>52</v>
      </c>
      <c r="BT537" s="41">
        <f t="shared" si="137"/>
        <v>98</v>
      </c>
      <c r="BU537" s="41">
        <f t="shared" si="138"/>
        <v>50</v>
      </c>
      <c r="BV537" s="41">
        <f t="shared" si="139"/>
        <v>69</v>
      </c>
    </row>
    <row r="538" spans="2:74" x14ac:dyDescent="0.3">
      <c r="B538" s="12" t="s">
        <v>846</v>
      </c>
      <c r="C538" s="12">
        <v>203021047</v>
      </c>
      <c r="D538" s="12" t="s">
        <v>245</v>
      </c>
      <c r="E538" s="12" t="s">
        <v>245</v>
      </c>
      <c r="F538" s="12" t="s">
        <v>245</v>
      </c>
      <c r="G538" s="12" t="s">
        <v>92</v>
      </c>
      <c r="H538" s="12" t="s">
        <v>86</v>
      </c>
      <c r="I538" s="28">
        <v>650000</v>
      </c>
      <c r="J538" s="28">
        <v>650000</v>
      </c>
      <c r="K538" s="28">
        <v>649000</v>
      </c>
      <c r="L538" s="28">
        <v>655000</v>
      </c>
      <c r="M538" s="28">
        <v>658000</v>
      </c>
      <c r="N538" s="28">
        <v>640000</v>
      </c>
      <c r="O538" s="29">
        <v>35</v>
      </c>
      <c r="P538" s="29">
        <v>35</v>
      </c>
      <c r="Q538" s="29">
        <v>35</v>
      </c>
      <c r="R538" s="28">
        <v>490</v>
      </c>
      <c r="S538" s="28">
        <v>450</v>
      </c>
      <c r="T538" s="30">
        <v>2.9</v>
      </c>
      <c r="U538" s="30">
        <v>0</v>
      </c>
      <c r="V538" s="30">
        <v>2.9</v>
      </c>
      <c r="W538" s="30">
        <v>2.8</v>
      </c>
      <c r="X538" s="31">
        <v>3.9199999999999999E-2</v>
      </c>
      <c r="Y538" s="30">
        <v>4.0999999999999996</v>
      </c>
      <c r="Z538" s="30">
        <v>-0.20000000000000018</v>
      </c>
      <c r="AA538" s="30">
        <v>4.3</v>
      </c>
      <c r="AB538" s="30">
        <v>3.9</v>
      </c>
      <c r="AC538" s="32">
        <v>0.31565656565656564</v>
      </c>
      <c r="AD538" s="30">
        <v>8.0524634096062648</v>
      </c>
      <c r="AE538" s="12">
        <v>1233</v>
      </c>
      <c r="AF538" s="12">
        <v>1143</v>
      </c>
      <c r="AG538" s="12">
        <v>1122</v>
      </c>
      <c r="AH538" s="33">
        <v>5.9975678962302386</v>
      </c>
      <c r="AI538" s="34">
        <v>655000</v>
      </c>
      <c r="AJ538" s="34">
        <v>670000</v>
      </c>
      <c r="AK538" s="34">
        <v>700000</v>
      </c>
      <c r="AL538" s="35">
        <v>-2.2388059701492536E-2</v>
      </c>
      <c r="AM538" s="35">
        <v>-6.4285714285714279E-2</v>
      </c>
      <c r="AN538" s="12">
        <v>2.7</v>
      </c>
      <c r="AO538" s="33">
        <v>0</v>
      </c>
      <c r="AP538" s="12">
        <v>2.7</v>
      </c>
      <c r="AQ538" s="32">
        <v>7.7027027027027031E-2</v>
      </c>
      <c r="AR538" s="34">
        <v>500</v>
      </c>
      <c r="AS538" s="34">
        <v>480</v>
      </c>
      <c r="AT538" s="31">
        <v>4.1666666666666664E-2</v>
      </c>
      <c r="AU538" s="32">
        <v>-6.8568969952591291E-2</v>
      </c>
      <c r="AV538" s="36">
        <v>1552.3200000000002</v>
      </c>
      <c r="AW538" s="30">
        <v>0.65620000000000001</v>
      </c>
      <c r="AX538" s="30">
        <v>0.34379999999999999</v>
      </c>
      <c r="AY538" s="30">
        <v>0.83809999999999996</v>
      </c>
      <c r="AZ538" s="30">
        <v>0.1074</v>
      </c>
      <c r="BA538" s="30">
        <v>0.39489999999999997</v>
      </c>
      <c r="BB538" s="30">
        <v>0.27710000000000001</v>
      </c>
      <c r="BC538" s="30">
        <v>0.29699999999999999</v>
      </c>
      <c r="BD538" s="37">
        <v>3.5</v>
      </c>
      <c r="BE538" s="29">
        <v>63</v>
      </c>
      <c r="BF538" s="38" t="s">
        <v>3250</v>
      </c>
      <c r="BG538" s="39">
        <v>144.340915463431</v>
      </c>
      <c r="BH538" s="39">
        <v>-38.103492799272203</v>
      </c>
      <c r="BI538" s="40">
        <f t="shared" si="126"/>
        <v>69</v>
      </c>
      <c r="BJ538" s="40">
        <f t="shared" si="127"/>
        <v>72</v>
      </c>
      <c r="BK538" s="40">
        <f t="shared" si="128"/>
        <v>51</v>
      </c>
      <c r="BL538" s="40">
        <f t="shared" si="129"/>
        <v>100</v>
      </c>
      <c r="BM538" s="40">
        <f t="shared" si="130"/>
        <v>1</v>
      </c>
      <c r="BN538" s="40">
        <f t="shared" si="131"/>
        <v>100</v>
      </c>
      <c r="BO538" s="40">
        <f t="shared" si="132"/>
        <v>95</v>
      </c>
      <c r="BP538" s="40">
        <f t="shared" si="133"/>
        <v>77</v>
      </c>
      <c r="BQ538" s="41">
        <f t="shared" si="134"/>
        <v>81</v>
      </c>
      <c r="BR538" s="40">
        <f t="shared" si="135"/>
        <v>70</v>
      </c>
      <c r="BS538" s="41">
        <f t="shared" si="136"/>
        <v>57</v>
      </c>
      <c r="BT538" s="41">
        <f t="shared" si="137"/>
        <v>49</v>
      </c>
      <c r="BU538" s="41">
        <f t="shared" si="138"/>
        <v>35</v>
      </c>
      <c r="BV538" s="41">
        <f t="shared" si="139"/>
        <v>69</v>
      </c>
    </row>
    <row r="539" spans="2:74" x14ac:dyDescent="0.3">
      <c r="B539" s="12" t="s">
        <v>847</v>
      </c>
      <c r="C539" s="12">
        <v>204011058</v>
      </c>
      <c r="D539" s="12" t="s">
        <v>440</v>
      </c>
      <c r="E539" s="12" t="s">
        <v>188</v>
      </c>
      <c r="F539" s="12" t="s">
        <v>2709</v>
      </c>
      <c r="G539" s="12" t="s">
        <v>92</v>
      </c>
      <c r="H539" s="12" t="s">
        <v>86</v>
      </c>
      <c r="I539" s="28">
        <v>650000</v>
      </c>
      <c r="J539" s="28">
        <v>649990</v>
      </c>
      <c r="K539" s="28">
        <v>675000</v>
      </c>
      <c r="L539" s="28">
        <v>616000</v>
      </c>
      <c r="M539" s="28">
        <v>560000</v>
      </c>
      <c r="N539" s="28">
        <v>600000</v>
      </c>
      <c r="O539" s="29">
        <v>69</v>
      </c>
      <c r="P539" s="29">
        <v>74</v>
      </c>
      <c r="Q539" s="29">
        <v>74</v>
      </c>
      <c r="R539" s="28">
        <v>480</v>
      </c>
      <c r="S539" s="28">
        <v>460</v>
      </c>
      <c r="T539" s="30">
        <v>1.7</v>
      </c>
      <c r="U539" s="30">
        <v>-0.30000000000000004</v>
      </c>
      <c r="V539" s="30">
        <v>2</v>
      </c>
      <c r="W539" s="30">
        <v>2.2999999999999998</v>
      </c>
      <c r="X539" s="31">
        <v>3.8399999999999997E-2</v>
      </c>
      <c r="Y539" s="30">
        <v>2.7</v>
      </c>
      <c r="Z539" s="30">
        <v>-0.29999999999999982</v>
      </c>
      <c r="AA539" s="30">
        <v>3</v>
      </c>
      <c r="AB539" s="30">
        <v>2.7</v>
      </c>
      <c r="AC539" s="32">
        <v>0.33145508783559824</v>
      </c>
      <c r="AD539" s="30">
        <v>8.6316429123853702</v>
      </c>
      <c r="AE539" s="12">
        <v>750</v>
      </c>
      <c r="AF539" s="12">
        <v>760</v>
      </c>
      <c r="AG539" s="12">
        <v>526</v>
      </c>
      <c r="AH539" s="33">
        <v>12.392370572207085</v>
      </c>
      <c r="AI539" s="34">
        <v>575000</v>
      </c>
      <c r="AJ539" s="34">
        <v>590000</v>
      </c>
      <c r="AK539" s="34">
        <v>600000</v>
      </c>
      <c r="AL539" s="35">
        <v>-2.5423728813559324E-2</v>
      </c>
      <c r="AM539" s="35">
        <v>-4.1666666666666664E-2</v>
      </c>
      <c r="AN539" s="12">
        <v>2.2000000000000002</v>
      </c>
      <c r="AO539" s="33">
        <v>0</v>
      </c>
      <c r="AP539" s="12">
        <v>2.2000000000000002</v>
      </c>
      <c r="AQ539" s="32">
        <v>0.10535714285714286</v>
      </c>
      <c r="AR539" s="34">
        <v>475</v>
      </c>
      <c r="AS539" s="34">
        <v>440</v>
      </c>
      <c r="AT539" s="31">
        <v>7.9545454545454544E-2</v>
      </c>
      <c r="AU539" s="32">
        <v>6.3829557226283043E-2</v>
      </c>
      <c r="AV539" s="36">
        <v>1448.16</v>
      </c>
      <c r="AW539" s="30">
        <v>0.65669999999999995</v>
      </c>
      <c r="AX539" s="30">
        <v>0.34329999999999999</v>
      </c>
      <c r="AY539" s="30">
        <v>0.93440000000000001</v>
      </c>
      <c r="AZ539" s="30">
        <v>3.6799999999999999E-2</v>
      </c>
      <c r="BA539" s="30">
        <v>0.49440000000000001</v>
      </c>
      <c r="BB539" s="30">
        <v>0.27679999999999999</v>
      </c>
      <c r="BC539" s="30">
        <v>0.18029999999999999</v>
      </c>
      <c r="BD539" s="37">
        <v>4</v>
      </c>
      <c r="BE539" s="29">
        <v>110</v>
      </c>
      <c r="BF539" s="38" t="s">
        <v>3251</v>
      </c>
      <c r="BG539" s="39">
        <v>145.08339077390301</v>
      </c>
      <c r="BH539" s="39">
        <v>-36.8267791446697</v>
      </c>
      <c r="BI539" s="40">
        <f t="shared" si="126"/>
        <v>88</v>
      </c>
      <c r="BJ539" s="40">
        <f t="shared" si="127"/>
        <v>80</v>
      </c>
      <c r="BK539" s="40">
        <f t="shared" si="128"/>
        <v>1</v>
      </c>
      <c r="BL539" s="40">
        <f t="shared" si="129"/>
        <v>79</v>
      </c>
      <c r="BM539" s="40">
        <f t="shared" si="130"/>
        <v>1</v>
      </c>
      <c r="BN539" s="40">
        <f t="shared" si="131"/>
        <v>100</v>
      </c>
      <c r="BO539" s="40">
        <f t="shared" si="132"/>
        <v>84</v>
      </c>
      <c r="BP539" s="40">
        <f t="shared" si="133"/>
        <v>99</v>
      </c>
      <c r="BQ539" s="41">
        <f t="shared" si="134"/>
        <v>78</v>
      </c>
      <c r="BR539" s="40">
        <f t="shared" si="135"/>
        <v>64</v>
      </c>
      <c r="BS539" s="41">
        <f t="shared" si="136"/>
        <v>46</v>
      </c>
      <c r="BT539" s="41">
        <f t="shared" si="137"/>
        <v>72</v>
      </c>
      <c r="BU539" s="41">
        <f t="shared" si="138"/>
        <v>40</v>
      </c>
      <c r="BV539" s="41">
        <f t="shared" si="139"/>
        <v>69</v>
      </c>
    </row>
    <row r="540" spans="2:74" x14ac:dyDescent="0.3">
      <c r="B540" s="12" t="s">
        <v>848</v>
      </c>
      <c r="C540" s="12">
        <v>205051101</v>
      </c>
      <c r="D540" s="12" t="s">
        <v>517</v>
      </c>
      <c r="E540" s="12" t="s">
        <v>443</v>
      </c>
      <c r="F540" s="12" t="s">
        <v>2709</v>
      </c>
      <c r="G540" s="12" t="s">
        <v>92</v>
      </c>
      <c r="H540" s="12" t="s">
        <v>86</v>
      </c>
      <c r="I540" s="28">
        <v>519000</v>
      </c>
      <c r="J540" s="28">
        <v>515000</v>
      </c>
      <c r="K540" s="28">
        <v>519000</v>
      </c>
      <c r="L540" s="28">
        <v>445000</v>
      </c>
      <c r="M540" s="28">
        <v>445000</v>
      </c>
      <c r="N540" s="28">
        <v>433000</v>
      </c>
      <c r="O540" s="29">
        <v>75</v>
      </c>
      <c r="P540" s="29">
        <v>81</v>
      </c>
      <c r="Q540" s="29">
        <v>68</v>
      </c>
      <c r="R540" s="28">
        <v>450</v>
      </c>
      <c r="S540" s="28">
        <v>440</v>
      </c>
      <c r="T540" s="30">
        <v>2.2999999999999998</v>
      </c>
      <c r="U540" s="30">
        <v>0</v>
      </c>
      <c r="V540" s="30">
        <v>2.2999999999999998</v>
      </c>
      <c r="W540" s="30">
        <v>2.2999999999999998</v>
      </c>
      <c r="X540" s="31">
        <v>4.5086705202312137E-2</v>
      </c>
      <c r="Y540" s="30">
        <v>2.1</v>
      </c>
      <c r="Z540" s="30">
        <v>-0.19999999999999973</v>
      </c>
      <c r="AA540" s="30">
        <v>2.2999999999999998</v>
      </c>
      <c r="AB540" s="30">
        <v>1.8</v>
      </c>
      <c r="AC540" s="32">
        <v>0.30346353042727664</v>
      </c>
      <c r="AD540" s="30">
        <v>6.7306654825536993</v>
      </c>
      <c r="AE540" s="12">
        <v>622</v>
      </c>
      <c r="AF540" s="12">
        <v>563</v>
      </c>
      <c r="AG540" s="12">
        <v>516</v>
      </c>
      <c r="AH540" s="33">
        <v>11.490566037735849</v>
      </c>
      <c r="AI540" s="34">
        <v>459500</v>
      </c>
      <c r="AJ540" s="34">
        <v>440000</v>
      </c>
      <c r="AK540" s="34">
        <v>440000</v>
      </c>
      <c r="AL540" s="35">
        <v>4.4318181818181819E-2</v>
      </c>
      <c r="AM540" s="35">
        <v>4.4318181818181819E-2</v>
      </c>
      <c r="AN540" s="12">
        <v>2</v>
      </c>
      <c r="AO540" s="33">
        <v>0.10000000000000009</v>
      </c>
      <c r="AP540" s="12">
        <v>1.9</v>
      </c>
      <c r="AQ540" s="32">
        <v>8.3067729083665345E-2</v>
      </c>
      <c r="AR540" s="34">
        <v>450</v>
      </c>
      <c r="AS540" s="34">
        <v>440</v>
      </c>
      <c r="AT540" s="31">
        <v>2.2727272727272728E-2</v>
      </c>
      <c r="AU540" s="32">
        <v>0.26942203736011267</v>
      </c>
      <c r="AV540" s="36">
        <v>1482.88</v>
      </c>
      <c r="AW540" s="30">
        <v>0.70050000000000001</v>
      </c>
      <c r="AX540" s="30">
        <v>0.29949999999999999</v>
      </c>
      <c r="AY540" s="30">
        <v>0.95399999999999996</v>
      </c>
      <c r="AZ540" s="30">
        <v>1.6000000000000001E-3</v>
      </c>
      <c r="BA540" s="30">
        <v>0.4173</v>
      </c>
      <c r="BB540" s="30">
        <v>0.375</v>
      </c>
      <c r="BC540" s="30">
        <v>0.16439999999999999</v>
      </c>
      <c r="BD540" s="37">
        <v>4.5</v>
      </c>
      <c r="BE540" s="29">
        <v>168</v>
      </c>
      <c r="BF540" s="38" t="s">
        <v>3252</v>
      </c>
      <c r="BG540" s="39">
        <v>146.876622093165</v>
      </c>
      <c r="BH540" s="39">
        <v>-37.860278325910997</v>
      </c>
      <c r="BI540" s="40">
        <f t="shared" si="126"/>
        <v>79</v>
      </c>
      <c r="BJ540" s="40">
        <f t="shared" si="127"/>
        <v>84</v>
      </c>
      <c r="BK540" s="40">
        <f t="shared" si="128"/>
        <v>1</v>
      </c>
      <c r="BL540" s="40">
        <f t="shared" si="129"/>
        <v>11</v>
      </c>
      <c r="BM540" s="40">
        <f t="shared" si="130"/>
        <v>23</v>
      </c>
      <c r="BN540" s="40">
        <f t="shared" si="131"/>
        <v>100</v>
      </c>
      <c r="BO540" s="40">
        <f t="shared" si="132"/>
        <v>74</v>
      </c>
      <c r="BP540" s="40">
        <f t="shared" si="133"/>
        <v>82</v>
      </c>
      <c r="BQ540" s="41">
        <f t="shared" si="134"/>
        <v>100</v>
      </c>
      <c r="BR540" s="40">
        <f t="shared" si="135"/>
        <v>83</v>
      </c>
      <c r="BS540" s="41">
        <f t="shared" si="136"/>
        <v>65</v>
      </c>
      <c r="BT540" s="41">
        <f t="shared" si="137"/>
        <v>82</v>
      </c>
      <c r="BU540" s="41">
        <f t="shared" si="138"/>
        <v>45</v>
      </c>
      <c r="BV540" s="41">
        <f t="shared" si="139"/>
        <v>69</v>
      </c>
    </row>
    <row r="541" spans="2:74" x14ac:dyDescent="0.3">
      <c r="B541" s="12" t="s">
        <v>849</v>
      </c>
      <c r="C541" s="12">
        <v>206041510</v>
      </c>
      <c r="D541" s="12" t="s">
        <v>733</v>
      </c>
      <c r="E541" s="12" t="s">
        <v>374</v>
      </c>
      <c r="F541" s="12" t="s">
        <v>738</v>
      </c>
      <c r="G541" s="12" t="s">
        <v>92</v>
      </c>
      <c r="H541" s="12" t="s">
        <v>86</v>
      </c>
      <c r="I541" s="28">
        <v>1120000</v>
      </c>
      <c r="J541" s="28">
        <v>1355200</v>
      </c>
      <c r="K541" s="28">
        <v>1495170</v>
      </c>
      <c r="L541" s="28">
        <v>1067500</v>
      </c>
      <c r="M541" s="28">
        <v>1067500</v>
      </c>
      <c r="N541" s="28">
        <v>1210000</v>
      </c>
      <c r="O541" s="29">
        <v>31</v>
      </c>
      <c r="P541" s="29">
        <v>25</v>
      </c>
      <c r="Q541" s="29">
        <v>26</v>
      </c>
      <c r="R541" s="28">
        <v>700</v>
      </c>
      <c r="S541" s="28">
        <v>650</v>
      </c>
      <c r="T541" s="30">
        <v>0.5</v>
      </c>
      <c r="U541" s="30">
        <v>0</v>
      </c>
      <c r="V541" s="30">
        <v>0.5</v>
      </c>
      <c r="W541" s="30">
        <v>0.5</v>
      </c>
      <c r="X541" s="31">
        <v>3.2500000000000001E-2</v>
      </c>
      <c r="Y541" s="30">
        <v>1.9</v>
      </c>
      <c r="Z541" s="30">
        <v>-0.30000000000000027</v>
      </c>
      <c r="AA541" s="30">
        <v>2.2000000000000002</v>
      </c>
      <c r="AB541" s="30">
        <v>2.7</v>
      </c>
      <c r="AC541" s="32">
        <v>0.35033632286995514</v>
      </c>
      <c r="AD541" s="30">
        <v>10.779579165229389</v>
      </c>
      <c r="AE541" s="12">
        <v>80</v>
      </c>
      <c r="AF541" s="12">
        <v>47</v>
      </c>
      <c r="AG541" s="12">
        <v>71</v>
      </c>
      <c r="AH541" s="33">
        <v>2.9907692307692311</v>
      </c>
      <c r="AI541" s="34">
        <v>1180000</v>
      </c>
      <c r="AJ541" s="34">
        <v>1195000</v>
      </c>
      <c r="AK541" s="34">
        <v>1270000</v>
      </c>
      <c r="AL541" s="35">
        <v>-1.2552301255230125E-2</v>
      </c>
      <c r="AM541" s="35">
        <v>-7.0866141732283464E-2</v>
      </c>
      <c r="AN541" s="12">
        <v>0.3</v>
      </c>
      <c r="AO541" s="33">
        <v>0</v>
      </c>
      <c r="AP541" s="12">
        <v>0.3</v>
      </c>
      <c r="AQ541" s="32">
        <v>4.2598187311178246E-2</v>
      </c>
      <c r="AR541" s="34">
        <v>750</v>
      </c>
      <c r="AS541" s="34">
        <v>700</v>
      </c>
      <c r="AT541" s="31">
        <v>7.1428571428571425E-2</v>
      </c>
      <c r="AU541" s="32">
        <v>-3.0812027869510691E-2</v>
      </c>
      <c r="AV541" s="36">
        <v>1998.0800000000002</v>
      </c>
      <c r="AW541" s="30">
        <v>0.48110000000000003</v>
      </c>
      <c r="AX541" s="30">
        <v>0.51890000000000003</v>
      </c>
      <c r="AY541" s="30">
        <v>1.2699999999999999E-2</v>
      </c>
      <c r="AZ541" s="30">
        <v>0.2019</v>
      </c>
      <c r="BA541" s="30">
        <v>0.1206</v>
      </c>
      <c r="BB541" s="30">
        <v>0.2044</v>
      </c>
      <c r="BC541" s="30">
        <v>0.6482</v>
      </c>
      <c r="BD541" s="37">
        <v>9.5</v>
      </c>
      <c r="BE541" s="29">
        <v>1</v>
      </c>
      <c r="BF541" s="38" t="s">
        <v>3253</v>
      </c>
      <c r="BG541" s="39">
        <v>144.95030357931</v>
      </c>
      <c r="BH541" s="39">
        <v>-37.809468401101299</v>
      </c>
      <c r="BI541" s="40">
        <f t="shared" si="126"/>
        <v>100</v>
      </c>
      <c r="BJ541" s="40">
        <f t="shared" si="127"/>
        <v>100</v>
      </c>
      <c r="BK541" s="40">
        <f t="shared" si="128"/>
        <v>88</v>
      </c>
      <c r="BL541" s="40">
        <f t="shared" si="129"/>
        <v>100</v>
      </c>
      <c r="BM541" s="40">
        <f t="shared" si="130"/>
        <v>1</v>
      </c>
      <c r="BN541" s="40">
        <f t="shared" si="131"/>
        <v>51</v>
      </c>
      <c r="BO541" s="40">
        <f t="shared" si="132"/>
        <v>100</v>
      </c>
      <c r="BP541" s="40">
        <f t="shared" si="133"/>
        <v>17</v>
      </c>
      <c r="BQ541" s="41">
        <f t="shared" si="134"/>
        <v>59</v>
      </c>
      <c r="BR541" s="40">
        <f t="shared" si="135"/>
        <v>43</v>
      </c>
      <c r="BS541" s="41">
        <f t="shared" si="136"/>
        <v>34</v>
      </c>
      <c r="BT541" s="41">
        <f t="shared" si="137"/>
        <v>85</v>
      </c>
      <c r="BU541" s="41">
        <f t="shared" si="138"/>
        <v>95</v>
      </c>
      <c r="BV541" s="41">
        <f t="shared" si="139"/>
        <v>69</v>
      </c>
    </row>
    <row r="542" spans="2:74" x14ac:dyDescent="0.3">
      <c r="B542" s="12" t="s">
        <v>850</v>
      </c>
      <c r="C542" s="12">
        <v>208021427</v>
      </c>
      <c r="D542" s="12" t="s">
        <v>851</v>
      </c>
      <c r="E542" s="12" t="s">
        <v>248</v>
      </c>
      <c r="F542" s="12" t="s">
        <v>738</v>
      </c>
      <c r="G542" s="12" t="s">
        <v>92</v>
      </c>
      <c r="H542" s="12" t="s">
        <v>86</v>
      </c>
      <c r="I542" s="28">
        <v>1300000</v>
      </c>
      <c r="J542" s="28">
        <v>1310000</v>
      </c>
      <c r="K542" s="28">
        <v>1300000</v>
      </c>
      <c r="L542" s="28">
        <v>1395000</v>
      </c>
      <c r="M542" s="28">
        <v>1390000</v>
      </c>
      <c r="N542" s="28">
        <v>1336000</v>
      </c>
      <c r="O542" s="29">
        <v>25</v>
      </c>
      <c r="P542" s="29">
        <v>25</v>
      </c>
      <c r="Q542" s="29">
        <v>25</v>
      </c>
      <c r="R542" s="28">
        <v>725</v>
      </c>
      <c r="S542" s="28">
        <v>695</v>
      </c>
      <c r="T542" s="30">
        <v>3</v>
      </c>
      <c r="U542" s="30">
        <v>-0.20000000000000018</v>
      </c>
      <c r="V542" s="30">
        <v>3.2</v>
      </c>
      <c r="W542" s="30">
        <v>3.1</v>
      </c>
      <c r="X542" s="31">
        <v>2.9000000000000001E-2</v>
      </c>
      <c r="Y542" s="30">
        <v>3</v>
      </c>
      <c r="Z542" s="30">
        <v>-0.10000000000000009</v>
      </c>
      <c r="AA542" s="30">
        <v>3.1</v>
      </c>
      <c r="AB542" s="30">
        <v>3.2</v>
      </c>
      <c r="AC542" s="32">
        <v>0.29789297219117739</v>
      </c>
      <c r="AD542" s="30">
        <v>10.272171454868186</v>
      </c>
      <c r="AE542" s="12">
        <v>158</v>
      </c>
      <c r="AF542" s="12">
        <v>76</v>
      </c>
      <c r="AG542" s="12">
        <v>176</v>
      </c>
      <c r="AH542" s="33">
        <v>1.784070796460177</v>
      </c>
      <c r="AI542" s="34">
        <v>1550000</v>
      </c>
      <c r="AJ542" s="34">
        <v>1550000</v>
      </c>
      <c r="AK542" s="34">
        <v>1571000</v>
      </c>
      <c r="AL542" s="35">
        <v>0</v>
      </c>
      <c r="AM542" s="35">
        <v>-1.336728198599618E-2</v>
      </c>
      <c r="AN542" s="12">
        <v>2.5</v>
      </c>
      <c r="AO542" s="33">
        <v>0.10000000000000009</v>
      </c>
      <c r="AP542" s="12">
        <v>2.4</v>
      </c>
      <c r="AQ542" s="32">
        <v>5.1219512195121955E-2</v>
      </c>
      <c r="AR542" s="34">
        <v>800</v>
      </c>
      <c r="AS542" s="34">
        <v>750</v>
      </c>
      <c r="AT542" s="31">
        <v>6.6666666666666666E-2</v>
      </c>
      <c r="AU542" s="32">
        <v>-0.14843448512290008</v>
      </c>
      <c r="AV542" s="36">
        <v>2433.7600000000002</v>
      </c>
      <c r="AW542" s="30">
        <v>0.7601</v>
      </c>
      <c r="AX542" s="30">
        <v>0.2399</v>
      </c>
      <c r="AY542" s="30">
        <v>0.70230000000000004</v>
      </c>
      <c r="AZ542" s="30">
        <v>0.13289999999999999</v>
      </c>
      <c r="BA542" s="30">
        <v>0.35830000000000001</v>
      </c>
      <c r="BB542" s="30">
        <v>0.39290000000000003</v>
      </c>
      <c r="BC542" s="30">
        <v>0.22789999999999999</v>
      </c>
      <c r="BD542" s="37">
        <v>8</v>
      </c>
      <c r="BE542" s="29">
        <v>16</v>
      </c>
      <c r="BF542" s="38" t="s">
        <v>3254</v>
      </c>
      <c r="BG542" s="39">
        <v>145.06535152810801</v>
      </c>
      <c r="BH542" s="39">
        <v>-37.929331375140301</v>
      </c>
      <c r="BI542" s="40">
        <f t="shared" si="126"/>
        <v>67</v>
      </c>
      <c r="BJ542" s="40">
        <f t="shared" si="127"/>
        <v>75</v>
      </c>
      <c r="BK542" s="40">
        <f t="shared" si="128"/>
        <v>100</v>
      </c>
      <c r="BL542" s="40">
        <f t="shared" si="129"/>
        <v>100</v>
      </c>
      <c r="BM542" s="40">
        <f t="shared" si="130"/>
        <v>1</v>
      </c>
      <c r="BN542" s="40">
        <f t="shared" si="131"/>
        <v>64</v>
      </c>
      <c r="BO542" s="40">
        <f t="shared" si="132"/>
        <v>100</v>
      </c>
      <c r="BP542" s="40">
        <f t="shared" si="133"/>
        <v>69</v>
      </c>
      <c r="BQ542" s="41">
        <f t="shared" si="134"/>
        <v>47</v>
      </c>
      <c r="BR542" s="40">
        <f t="shared" si="135"/>
        <v>48</v>
      </c>
      <c r="BS542" s="41">
        <f t="shared" si="136"/>
        <v>68</v>
      </c>
      <c r="BT542" s="41">
        <f t="shared" si="137"/>
        <v>67</v>
      </c>
      <c r="BU542" s="41">
        <f t="shared" si="138"/>
        <v>80</v>
      </c>
      <c r="BV542" s="41">
        <f t="shared" si="139"/>
        <v>69</v>
      </c>
    </row>
    <row r="543" spans="2:74" x14ac:dyDescent="0.3">
      <c r="B543" s="12" t="s">
        <v>852</v>
      </c>
      <c r="C543" s="12">
        <v>208031185</v>
      </c>
      <c r="D543" s="12" t="s">
        <v>247</v>
      </c>
      <c r="E543" s="12" t="s">
        <v>248</v>
      </c>
      <c r="F543" s="12" t="s">
        <v>738</v>
      </c>
      <c r="G543" s="12" t="s">
        <v>92</v>
      </c>
      <c r="H543" s="12" t="s">
        <v>86</v>
      </c>
      <c r="I543" s="28">
        <v>1250000</v>
      </c>
      <c r="J543" s="28">
        <v>1250000</v>
      </c>
      <c r="K543" s="28">
        <v>1195000</v>
      </c>
      <c r="L543" s="28">
        <v>1190000</v>
      </c>
      <c r="M543" s="28">
        <v>1200000</v>
      </c>
      <c r="N543" s="28">
        <v>1230000</v>
      </c>
      <c r="O543" s="29">
        <v>31</v>
      </c>
      <c r="P543" s="29">
        <v>32</v>
      </c>
      <c r="Q543" s="29">
        <v>29</v>
      </c>
      <c r="R543" s="28">
        <v>680</v>
      </c>
      <c r="S543" s="28">
        <v>650</v>
      </c>
      <c r="T543" s="30">
        <v>2.9</v>
      </c>
      <c r="U543" s="30">
        <v>-0.10000000000000009</v>
      </c>
      <c r="V543" s="30">
        <v>3</v>
      </c>
      <c r="W543" s="30">
        <v>3.1</v>
      </c>
      <c r="X543" s="31">
        <v>2.8288000000000001E-2</v>
      </c>
      <c r="Y543" s="30">
        <v>2.9</v>
      </c>
      <c r="Z543" s="30">
        <v>0.10000000000000009</v>
      </c>
      <c r="AA543" s="30">
        <v>2.8</v>
      </c>
      <c r="AB543" s="30">
        <v>2.6</v>
      </c>
      <c r="AC543" s="32">
        <v>0.32765399737876799</v>
      </c>
      <c r="AD543" s="30">
        <v>11.582791196930431</v>
      </c>
      <c r="AE543" s="12">
        <v>164</v>
      </c>
      <c r="AF543" s="12">
        <v>138</v>
      </c>
      <c r="AG543" s="12">
        <v>190</v>
      </c>
      <c r="AH543" s="33">
        <v>1.8746383799421407</v>
      </c>
      <c r="AI543" s="34">
        <v>1215000</v>
      </c>
      <c r="AJ543" s="34">
        <v>1221500</v>
      </c>
      <c r="AK543" s="34">
        <v>1240000</v>
      </c>
      <c r="AL543" s="35">
        <v>-5.3213262382316821E-3</v>
      </c>
      <c r="AM543" s="35">
        <v>-2.0161290322580645E-2</v>
      </c>
      <c r="AN543" s="12">
        <v>2.6</v>
      </c>
      <c r="AO543" s="33">
        <v>0.10000000000000009</v>
      </c>
      <c r="AP543" s="12">
        <v>2.5</v>
      </c>
      <c r="AQ543" s="32">
        <v>7.711370262390671E-2</v>
      </c>
      <c r="AR543" s="34">
        <v>720</v>
      </c>
      <c r="AS543" s="34">
        <v>665</v>
      </c>
      <c r="AT543" s="31">
        <v>8.2706766917293228E-2</v>
      </c>
      <c r="AU543" s="32">
        <v>-3.3199643836417429E-2</v>
      </c>
      <c r="AV543" s="36">
        <v>2075.36</v>
      </c>
      <c r="AW543" s="30">
        <v>0.69340000000000002</v>
      </c>
      <c r="AX543" s="30">
        <v>0.30659999999999998</v>
      </c>
      <c r="AY543" s="30">
        <v>0.5444</v>
      </c>
      <c r="AZ543" s="30">
        <v>0.31080000000000002</v>
      </c>
      <c r="BA543" s="30">
        <v>0.35780000000000001</v>
      </c>
      <c r="BB543" s="30">
        <v>0.39250000000000002</v>
      </c>
      <c r="BC543" s="30">
        <v>0.20810000000000001</v>
      </c>
      <c r="BD543" s="37">
        <v>6</v>
      </c>
      <c r="BE543" s="29">
        <v>33</v>
      </c>
      <c r="BF543" s="38" t="s">
        <v>3255</v>
      </c>
      <c r="BG543" s="39">
        <v>145.14592464809499</v>
      </c>
      <c r="BH543" s="39">
        <v>-38.068033061525099</v>
      </c>
      <c r="BI543" s="40">
        <f t="shared" si="126"/>
        <v>69</v>
      </c>
      <c r="BJ543" s="40">
        <f t="shared" si="127"/>
        <v>74</v>
      </c>
      <c r="BK543" s="40">
        <f t="shared" si="128"/>
        <v>100</v>
      </c>
      <c r="BL543" s="40">
        <f t="shared" si="129"/>
        <v>100</v>
      </c>
      <c r="BM543" s="40">
        <f t="shared" si="130"/>
        <v>1</v>
      </c>
      <c r="BN543" s="40">
        <f t="shared" si="131"/>
        <v>100</v>
      </c>
      <c r="BO543" s="40">
        <f t="shared" si="132"/>
        <v>100</v>
      </c>
      <c r="BP543" s="40">
        <f t="shared" si="133"/>
        <v>69</v>
      </c>
      <c r="BQ543" s="41">
        <f t="shared" si="134"/>
        <v>45</v>
      </c>
      <c r="BR543" s="40">
        <f t="shared" si="135"/>
        <v>35</v>
      </c>
      <c r="BS543" s="41">
        <f t="shared" si="136"/>
        <v>49</v>
      </c>
      <c r="BT543" s="41">
        <f t="shared" si="137"/>
        <v>69</v>
      </c>
      <c r="BU543" s="41">
        <f t="shared" si="138"/>
        <v>60</v>
      </c>
      <c r="BV543" s="41">
        <f t="shared" si="139"/>
        <v>69</v>
      </c>
    </row>
    <row r="544" spans="2:74" x14ac:dyDescent="0.3">
      <c r="B544" s="12" t="s">
        <v>853</v>
      </c>
      <c r="C544" s="12">
        <v>208031190</v>
      </c>
      <c r="D544" s="12" t="s">
        <v>247</v>
      </c>
      <c r="E544" s="12" t="s">
        <v>248</v>
      </c>
      <c r="F544" s="12" t="s">
        <v>738</v>
      </c>
      <c r="G544" s="12" t="s">
        <v>92</v>
      </c>
      <c r="H544" s="12" t="s">
        <v>86</v>
      </c>
      <c r="I544" s="28">
        <v>1441800</v>
      </c>
      <c r="J544" s="28">
        <v>1417000</v>
      </c>
      <c r="K544" s="28">
        <v>1470000</v>
      </c>
      <c r="L544" s="28">
        <v>1335000</v>
      </c>
      <c r="M544" s="28">
        <v>1350000</v>
      </c>
      <c r="N544" s="28">
        <v>1305000</v>
      </c>
      <c r="O544" s="29">
        <v>25</v>
      </c>
      <c r="P544" s="29">
        <v>25</v>
      </c>
      <c r="Q544" s="29">
        <v>26</v>
      </c>
      <c r="R544" s="28">
        <v>750</v>
      </c>
      <c r="S544" s="28">
        <v>700</v>
      </c>
      <c r="T544" s="30">
        <v>2.7</v>
      </c>
      <c r="U544" s="30">
        <v>-9.9999999999999645E-2</v>
      </c>
      <c r="V544" s="30">
        <v>2.8</v>
      </c>
      <c r="W544" s="30">
        <v>2.4</v>
      </c>
      <c r="X544" s="31">
        <v>2.7049521431543905E-2</v>
      </c>
      <c r="Y544" s="30">
        <v>2.9</v>
      </c>
      <c r="Z544" s="30">
        <v>-0.20000000000000018</v>
      </c>
      <c r="AA544" s="30">
        <v>3.1</v>
      </c>
      <c r="AB544" s="30">
        <v>2.7</v>
      </c>
      <c r="AC544" s="32">
        <v>0.35449595401951139</v>
      </c>
      <c r="AD544" s="30">
        <v>13.105442730905937</v>
      </c>
      <c r="AE544" s="12">
        <v>164</v>
      </c>
      <c r="AF544" s="12">
        <v>138</v>
      </c>
      <c r="AG544" s="12">
        <v>190</v>
      </c>
      <c r="AH544" s="33">
        <v>1.8746383799421407</v>
      </c>
      <c r="AI544" s="34">
        <v>1215000</v>
      </c>
      <c r="AJ544" s="34">
        <v>1221500</v>
      </c>
      <c r="AK544" s="34">
        <v>1240000</v>
      </c>
      <c r="AL544" s="35">
        <v>-5.3213262382316821E-3</v>
      </c>
      <c r="AM544" s="35">
        <v>-2.0161290322580645E-2</v>
      </c>
      <c r="AN544" s="12">
        <v>2.6</v>
      </c>
      <c r="AO544" s="33">
        <v>0.10000000000000009</v>
      </c>
      <c r="AP544" s="12">
        <v>2.5</v>
      </c>
      <c r="AQ544" s="32">
        <v>7.711370262390671E-2</v>
      </c>
      <c r="AR544" s="34">
        <v>720</v>
      </c>
      <c r="AS544" s="34">
        <v>665</v>
      </c>
      <c r="AT544" s="31">
        <v>8.2706766917293228E-2</v>
      </c>
      <c r="AU544" s="32">
        <v>-3.3199643836417429E-2</v>
      </c>
      <c r="AV544" s="36">
        <v>2115.6800000000003</v>
      </c>
      <c r="AW544" s="30">
        <v>0.64810000000000001</v>
      </c>
      <c r="AX544" s="30">
        <v>0.35189999999999999</v>
      </c>
      <c r="AY544" s="30">
        <v>0.43969999999999998</v>
      </c>
      <c r="AZ544" s="30">
        <v>0.372</v>
      </c>
      <c r="BA544" s="30">
        <v>0.31730000000000003</v>
      </c>
      <c r="BB544" s="30">
        <v>0.33910000000000001</v>
      </c>
      <c r="BC544" s="30">
        <v>0.32190000000000002</v>
      </c>
      <c r="BD544" s="37">
        <v>10</v>
      </c>
      <c r="BE544" s="29">
        <v>21</v>
      </c>
      <c r="BF544" s="38" t="s">
        <v>3256</v>
      </c>
      <c r="BG544" s="39">
        <v>145.06168971763</v>
      </c>
      <c r="BH544" s="39">
        <v>-37.983525741706799</v>
      </c>
      <c r="BI544" s="40">
        <f t="shared" si="126"/>
        <v>72</v>
      </c>
      <c r="BJ544" s="40">
        <f t="shared" si="127"/>
        <v>74</v>
      </c>
      <c r="BK544" s="40">
        <f t="shared" si="128"/>
        <v>100</v>
      </c>
      <c r="BL544" s="40">
        <f t="shared" si="129"/>
        <v>100</v>
      </c>
      <c r="BM544" s="40">
        <f t="shared" si="130"/>
        <v>1</v>
      </c>
      <c r="BN544" s="40">
        <f t="shared" si="131"/>
        <v>100</v>
      </c>
      <c r="BO544" s="40">
        <f t="shared" si="132"/>
        <v>100</v>
      </c>
      <c r="BP544" s="40">
        <f t="shared" si="133"/>
        <v>60</v>
      </c>
      <c r="BQ544" s="41">
        <f t="shared" si="134"/>
        <v>41</v>
      </c>
      <c r="BR544" s="40">
        <f t="shared" si="135"/>
        <v>20</v>
      </c>
      <c r="BS544" s="41">
        <f t="shared" si="136"/>
        <v>31</v>
      </c>
      <c r="BT544" s="41">
        <f t="shared" si="137"/>
        <v>69</v>
      </c>
      <c r="BU544" s="41">
        <f t="shared" si="138"/>
        <v>100</v>
      </c>
      <c r="BV544" s="41">
        <f t="shared" si="139"/>
        <v>69</v>
      </c>
    </row>
    <row r="545" spans="2:74" x14ac:dyDescent="0.3">
      <c r="B545" s="12" t="s">
        <v>854</v>
      </c>
      <c r="C545" s="12">
        <v>209011199</v>
      </c>
      <c r="D545" s="12" t="s">
        <v>190</v>
      </c>
      <c r="E545" s="12" t="s">
        <v>112</v>
      </c>
      <c r="F545" s="12" t="s">
        <v>738</v>
      </c>
      <c r="G545" s="12" t="s">
        <v>92</v>
      </c>
      <c r="H545" s="12" t="s">
        <v>86</v>
      </c>
      <c r="I545" s="28">
        <v>860000</v>
      </c>
      <c r="J545" s="28">
        <v>875000</v>
      </c>
      <c r="K545" s="28">
        <v>870000</v>
      </c>
      <c r="L545" s="28">
        <v>850000</v>
      </c>
      <c r="M545" s="28">
        <v>860000</v>
      </c>
      <c r="N545" s="28">
        <v>850000</v>
      </c>
      <c r="O545" s="29">
        <v>30</v>
      </c>
      <c r="P545" s="29">
        <v>30</v>
      </c>
      <c r="Q545" s="29">
        <v>26</v>
      </c>
      <c r="R545" s="28">
        <v>550</v>
      </c>
      <c r="S545" s="28">
        <v>500</v>
      </c>
      <c r="T545" s="30">
        <v>3.1</v>
      </c>
      <c r="U545" s="30">
        <v>0.20000000000000018</v>
      </c>
      <c r="V545" s="30">
        <v>2.9</v>
      </c>
      <c r="W545" s="30">
        <v>2.8</v>
      </c>
      <c r="X545" s="31">
        <v>3.3255813953488374E-2</v>
      </c>
      <c r="Y545" s="30">
        <v>4.7</v>
      </c>
      <c r="Z545" s="30">
        <v>-0.5</v>
      </c>
      <c r="AA545" s="30">
        <v>5.2</v>
      </c>
      <c r="AB545" s="30">
        <v>4.9000000000000004</v>
      </c>
      <c r="AC545" s="32">
        <v>0.30350520925304608</v>
      </c>
      <c r="AD545" s="30">
        <v>9.1263804180985879</v>
      </c>
      <c r="AE545" s="12">
        <v>253</v>
      </c>
      <c r="AF545" s="12">
        <v>170</v>
      </c>
      <c r="AG545" s="12">
        <v>244</v>
      </c>
      <c r="AH545" s="33">
        <v>2.2610114192495923</v>
      </c>
      <c r="AI545" s="34">
        <v>1070000</v>
      </c>
      <c r="AJ545" s="34">
        <v>1046000</v>
      </c>
      <c r="AK545" s="34">
        <v>1001000</v>
      </c>
      <c r="AL545" s="35">
        <v>2.2944550669216062E-2</v>
      </c>
      <c r="AM545" s="35">
        <v>6.8931068931068928E-2</v>
      </c>
      <c r="AN545" s="12">
        <v>2.8</v>
      </c>
      <c r="AO545" s="33">
        <v>9.9999999999999645E-2</v>
      </c>
      <c r="AP545" s="12">
        <v>2.7</v>
      </c>
      <c r="AQ545" s="32">
        <v>7.2580645161290328E-2</v>
      </c>
      <c r="AR545" s="34">
        <v>600</v>
      </c>
      <c r="AS545" s="34">
        <v>550</v>
      </c>
      <c r="AT545" s="31">
        <v>9.0909090909090912E-2</v>
      </c>
      <c r="AU545" s="32">
        <v>-4.9888911912932571E-2</v>
      </c>
      <c r="AV545" s="36">
        <v>1812.16</v>
      </c>
      <c r="AW545" s="30">
        <v>0.60550000000000004</v>
      </c>
      <c r="AX545" s="30">
        <v>0.39450000000000002</v>
      </c>
      <c r="AY545" s="30">
        <v>0.58950000000000002</v>
      </c>
      <c r="AZ545" s="30">
        <v>0.35299999999999998</v>
      </c>
      <c r="BA545" s="30">
        <v>0.20530000000000001</v>
      </c>
      <c r="BB545" s="30">
        <v>0.2954</v>
      </c>
      <c r="BC545" s="30">
        <v>0.47120000000000001</v>
      </c>
      <c r="BD545" s="37">
        <v>9</v>
      </c>
      <c r="BE545" s="29">
        <v>11</v>
      </c>
      <c r="BF545" s="38" t="s">
        <v>3257</v>
      </c>
      <c r="BG545" s="39">
        <v>145.046332732595</v>
      </c>
      <c r="BH545" s="39">
        <v>-37.742296076826101</v>
      </c>
      <c r="BI545" s="40">
        <f t="shared" si="126"/>
        <v>65</v>
      </c>
      <c r="BJ545" s="40">
        <f t="shared" si="127"/>
        <v>70</v>
      </c>
      <c r="BK545" s="40">
        <f t="shared" si="128"/>
        <v>97</v>
      </c>
      <c r="BL545" s="40">
        <f t="shared" si="129"/>
        <v>100</v>
      </c>
      <c r="BM545" s="40">
        <f t="shared" si="130"/>
        <v>12</v>
      </c>
      <c r="BN545" s="40">
        <f t="shared" si="131"/>
        <v>96</v>
      </c>
      <c r="BO545" s="40">
        <f t="shared" si="132"/>
        <v>100</v>
      </c>
      <c r="BP545" s="40">
        <f t="shared" si="133"/>
        <v>35</v>
      </c>
      <c r="BQ545" s="41">
        <f t="shared" si="134"/>
        <v>61</v>
      </c>
      <c r="BR545" s="40">
        <f t="shared" si="135"/>
        <v>59</v>
      </c>
      <c r="BS545" s="41">
        <f t="shared" si="136"/>
        <v>65</v>
      </c>
      <c r="BT545" s="41">
        <f t="shared" si="137"/>
        <v>39</v>
      </c>
      <c r="BU545" s="41">
        <f t="shared" si="138"/>
        <v>90</v>
      </c>
      <c r="BV545" s="41">
        <f t="shared" si="139"/>
        <v>69</v>
      </c>
    </row>
    <row r="546" spans="2:74" x14ac:dyDescent="0.3">
      <c r="B546" s="12" t="s">
        <v>855</v>
      </c>
      <c r="C546" s="12">
        <v>209021524</v>
      </c>
      <c r="D546" s="12" t="s">
        <v>740</v>
      </c>
      <c r="E546" s="12" t="s">
        <v>112</v>
      </c>
      <c r="F546" s="12" t="s">
        <v>738</v>
      </c>
      <c r="G546" s="12" t="s">
        <v>92</v>
      </c>
      <c r="H546" s="12" t="s">
        <v>86</v>
      </c>
      <c r="I546" s="28">
        <v>939000</v>
      </c>
      <c r="J546" s="28">
        <v>939000</v>
      </c>
      <c r="K546" s="28">
        <v>900000</v>
      </c>
      <c r="L546" s="28">
        <v>910000</v>
      </c>
      <c r="M546" s="28">
        <v>915000</v>
      </c>
      <c r="N546" s="28">
        <v>905000</v>
      </c>
      <c r="O546" s="29">
        <v>29</v>
      </c>
      <c r="P546" s="29">
        <v>29</v>
      </c>
      <c r="Q546" s="29">
        <v>29</v>
      </c>
      <c r="R546" s="28">
        <v>550</v>
      </c>
      <c r="S546" s="28">
        <v>500</v>
      </c>
      <c r="T546" s="30">
        <v>2.7</v>
      </c>
      <c r="U546" s="30">
        <v>-9.9999999999999645E-2</v>
      </c>
      <c r="V546" s="30">
        <v>2.8</v>
      </c>
      <c r="W546" s="30">
        <v>2.2000000000000002</v>
      </c>
      <c r="X546" s="31">
        <v>3.0457933972310967E-2</v>
      </c>
      <c r="Y546" s="30">
        <v>2</v>
      </c>
      <c r="Z546" s="30">
        <v>0</v>
      </c>
      <c r="AA546" s="30">
        <v>2</v>
      </c>
      <c r="AB546" s="30">
        <v>2.2000000000000002</v>
      </c>
      <c r="AC546" s="32">
        <v>0.34054884089558152</v>
      </c>
      <c r="AD546" s="30">
        <v>11.180956699333951</v>
      </c>
      <c r="AE546" s="12">
        <v>165</v>
      </c>
      <c r="AF546" s="12">
        <v>147</v>
      </c>
      <c r="AG546" s="12">
        <v>188</v>
      </c>
      <c r="AH546" s="33">
        <v>2.4872727272727273</v>
      </c>
      <c r="AI546" s="34">
        <v>970000</v>
      </c>
      <c r="AJ546" s="34">
        <v>980000</v>
      </c>
      <c r="AK546" s="34">
        <v>950000</v>
      </c>
      <c r="AL546" s="35">
        <v>-1.020408163265306E-2</v>
      </c>
      <c r="AM546" s="35">
        <v>2.1052631578947368E-2</v>
      </c>
      <c r="AN546" s="12">
        <v>2.6</v>
      </c>
      <c r="AO546" s="33">
        <v>0.30000000000000027</v>
      </c>
      <c r="AP546" s="12">
        <v>2.2999999999999998</v>
      </c>
      <c r="AQ546" s="32">
        <v>6.652360515021459E-2</v>
      </c>
      <c r="AR546" s="34">
        <v>590</v>
      </c>
      <c r="AS546" s="34">
        <v>545</v>
      </c>
      <c r="AT546" s="31">
        <v>8.2568807339449546E-2</v>
      </c>
      <c r="AU546" s="32">
        <v>-8.1935510585523341E-2</v>
      </c>
      <c r="AV546" s="36">
        <v>1615.0400000000002</v>
      </c>
      <c r="AW546" s="30">
        <v>0.7379</v>
      </c>
      <c r="AX546" s="30">
        <v>0.2621</v>
      </c>
      <c r="AY546" s="30">
        <v>0.87470000000000003</v>
      </c>
      <c r="AZ546" s="30">
        <v>0.1205</v>
      </c>
      <c r="BA546" s="30">
        <v>0.4909</v>
      </c>
      <c r="BB546" s="30">
        <v>0.27100000000000002</v>
      </c>
      <c r="BC546" s="30">
        <v>0.2006</v>
      </c>
      <c r="BD546" s="37">
        <v>3</v>
      </c>
      <c r="BE546" s="29">
        <v>13</v>
      </c>
      <c r="BF546" s="38" t="s">
        <v>3258</v>
      </c>
      <c r="BG546" s="39">
        <v>144.99561727707299</v>
      </c>
      <c r="BH546" s="39">
        <v>-37.701403672935399</v>
      </c>
      <c r="BI546" s="40">
        <f t="shared" si="126"/>
        <v>72</v>
      </c>
      <c r="BJ546" s="40">
        <f t="shared" si="127"/>
        <v>74</v>
      </c>
      <c r="BK546" s="40">
        <f t="shared" si="128"/>
        <v>94</v>
      </c>
      <c r="BL546" s="40">
        <f t="shared" si="129"/>
        <v>100</v>
      </c>
      <c r="BM546" s="40">
        <f t="shared" si="130"/>
        <v>1</v>
      </c>
      <c r="BN546" s="40">
        <f t="shared" si="131"/>
        <v>87</v>
      </c>
      <c r="BO546" s="40">
        <f t="shared" si="132"/>
        <v>100</v>
      </c>
      <c r="BP546" s="40">
        <f t="shared" si="133"/>
        <v>98</v>
      </c>
      <c r="BQ546" s="41">
        <f t="shared" si="134"/>
        <v>52</v>
      </c>
      <c r="BR546" s="40">
        <f t="shared" si="135"/>
        <v>39</v>
      </c>
      <c r="BS546" s="41">
        <f t="shared" si="136"/>
        <v>40</v>
      </c>
      <c r="BT546" s="41">
        <f t="shared" si="137"/>
        <v>84</v>
      </c>
      <c r="BU546" s="41">
        <f t="shared" si="138"/>
        <v>30</v>
      </c>
      <c r="BV546" s="41">
        <f t="shared" si="139"/>
        <v>69</v>
      </c>
    </row>
    <row r="547" spans="2:74" x14ac:dyDescent="0.3">
      <c r="B547" s="12" t="s">
        <v>856</v>
      </c>
      <c r="C547" s="12">
        <v>209021526</v>
      </c>
      <c r="D547" s="12" t="s">
        <v>740</v>
      </c>
      <c r="E547" s="12" t="s">
        <v>112</v>
      </c>
      <c r="F547" s="12" t="s">
        <v>738</v>
      </c>
      <c r="G547" s="12" t="s">
        <v>92</v>
      </c>
      <c r="H547" s="12" t="s">
        <v>86</v>
      </c>
      <c r="I547" s="28">
        <v>990000</v>
      </c>
      <c r="J547" s="28">
        <v>1000000</v>
      </c>
      <c r="K547" s="28">
        <v>960000</v>
      </c>
      <c r="L547" s="28">
        <v>960000</v>
      </c>
      <c r="M547" s="28">
        <v>982000</v>
      </c>
      <c r="N547" s="28">
        <v>945000</v>
      </c>
      <c r="O547" s="29">
        <v>27</v>
      </c>
      <c r="P547" s="29">
        <v>26</v>
      </c>
      <c r="Q547" s="29">
        <v>25</v>
      </c>
      <c r="R547" s="28">
        <v>560</v>
      </c>
      <c r="S547" s="28">
        <v>500</v>
      </c>
      <c r="T547" s="30">
        <v>2.7</v>
      </c>
      <c r="U547" s="30">
        <v>0.10000000000000009</v>
      </c>
      <c r="V547" s="30">
        <v>2.6</v>
      </c>
      <c r="W547" s="30">
        <v>2</v>
      </c>
      <c r="X547" s="31">
        <v>2.9414141414141413E-2</v>
      </c>
      <c r="Y547" s="30">
        <v>2.8</v>
      </c>
      <c r="Z547" s="30">
        <v>9.9999999999999645E-2</v>
      </c>
      <c r="AA547" s="30">
        <v>2.7</v>
      </c>
      <c r="AB547" s="30">
        <v>2.9</v>
      </c>
      <c r="AC547" s="32">
        <v>0.28686173264486514</v>
      </c>
      <c r="AD547" s="30">
        <v>9.7525108282423254</v>
      </c>
      <c r="AE547" s="12">
        <v>165</v>
      </c>
      <c r="AF547" s="12">
        <v>147</v>
      </c>
      <c r="AG547" s="12">
        <v>188</v>
      </c>
      <c r="AH547" s="33">
        <v>2.4872727272727273</v>
      </c>
      <c r="AI547" s="34">
        <v>970000</v>
      </c>
      <c r="AJ547" s="34">
        <v>980000</v>
      </c>
      <c r="AK547" s="34">
        <v>950000</v>
      </c>
      <c r="AL547" s="35">
        <v>-1.020408163265306E-2</v>
      </c>
      <c r="AM547" s="35">
        <v>2.1052631578947368E-2</v>
      </c>
      <c r="AN547" s="12">
        <v>2.6</v>
      </c>
      <c r="AO547" s="33">
        <v>0.30000000000000027</v>
      </c>
      <c r="AP547" s="12">
        <v>2.2999999999999998</v>
      </c>
      <c r="AQ547" s="32">
        <v>6.652360515021459E-2</v>
      </c>
      <c r="AR547" s="34">
        <v>590</v>
      </c>
      <c r="AS547" s="34">
        <v>545</v>
      </c>
      <c r="AT547" s="31">
        <v>8.2568807339449546E-2</v>
      </c>
      <c r="AU547" s="32">
        <v>-8.1935510585523341E-2</v>
      </c>
      <c r="AV547" s="36">
        <v>1952.16</v>
      </c>
      <c r="AW547" s="30">
        <v>0.6411</v>
      </c>
      <c r="AX547" s="30">
        <v>0.3589</v>
      </c>
      <c r="AY547" s="30">
        <v>0.56710000000000005</v>
      </c>
      <c r="AZ547" s="30">
        <v>0.39739999999999998</v>
      </c>
      <c r="BA547" s="30">
        <v>0.26569999999999999</v>
      </c>
      <c r="BB547" s="30">
        <v>0.3014</v>
      </c>
      <c r="BC547" s="30">
        <v>0.40479999999999999</v>
      </c>
      <c r="BD547" s="37">
        <v>5.5</v>
      </c>
      <c r="BE547" s="29">
        <v>11</v>
      </c>
      <c r="BF547" s="38" t="s">
        <v>3259</v>
      </c>
      <c r="BG547" s="39">
        <v>144.99329194389901</v>
      </c>
      <c r="BH547" s="39">
        <v>-37.717971668872501</v>
      </c>
      <c r="BI547" s="40">
        <f t="shared" si="126"/>
        <v>72</v>
      </c>
      <c r="BJ547" s="40">
        <f t="shared" si="127"/>
        <v>74</v>
      </c>
      <c r="BK547" s="40">
        <f t="shared" si="128"/>
        <v>94</v>
      </c>
      <c r="BL547" s="40">
        <f t="shared" si="129"/>
        <v>100</v>
      </c>
      <c r="BM547" s="40">
        <f t="shared" si="130"/>
        <v>1</v>
      </c>
      <c r="BN547" s="40">
        <f t="shared" si="131"/>
        <v>87</v>
      </c>
      <c r="BO547" s="40">
        <f t="shared" si="132"/>
        <v>100</v>
      </c>
      <c r="BP547" s="40">
        <f t="shared" si="133"/>
        <v>48</v>
      </c>
      <c r="BQ547" s="41">
        <f t="shared" si="134"/>
        <v>49</v>
      </c>
      <c r="BR547" s="40">
        <f t="shared" si="135"/>
        <v>53</v>
      </c>
      <c r="BS547" s="41">
        <f t="shared" si="136"/>
        <v>76</v>
      </c>
      <c r="BT547" s="41">
        <f t="shared" si="137"/>
        <v>70</v>
      </c>
      <c r="BU547" s="41">
        <f t="shared" si="138"/>
        <v>55</v>
      </c>
      <c r="BV547" s="41">
        <f t="shared" si="139"/>
        <v>69</v>
      </c>
    </row>
    <row r="548" spans="2:74" x14ac:dyDescent="0.3">
      <c r="B548" s="12" t="s">
        <v>857</v>
      </c>
      <c r="C548" s="12">
        <v>209041433</v>
      </c>
      <c r="D548" s="12" t="s">
        <v>379</v>
      </c>
      <c r="E548" s="12" t="s">
        <v>112</v>
      </c>
      <c r="F548" s="12" t="s">
        <v>738</v>
      </c>
      <c r="G548" s="12" t="s">
        <v>92</v>
      </c>
      <c r="H548" s="12" t="s">
        <v>86</v>
      </c>
      <c r="I548" s="28">
        <v>680000</v>
      </c>
      <c r="J548" s="28">
        <v>700000</v>
      </c>
      <c r="K548" s="28">
        <v>724500</v>
      </c>
      <c r="L548" s="28">
        <v>705000</v>
      </c>
      <c r="M548" s="28">
        <v>712000</v>
      </c>
      <c r="N548" s="28">
        <v>710000</v>
      </c>
      <c r="O548" s="29">
        <v>30</v>
      </c>
      <c r="P548" s="29">
        <v>30</v>
      </c>
      <c r="Q548" s="29">
        <v>29</v>
      </c>
      <c r="R548" s="28">
        <v>575</v>
      </c>
      <c r="S548" s="28">
        <v>520</v>
      </c>
      <c r="T548" s="30">
        <v>2.8</v>
      </c>
      <c r="U548" s="30">
        <v>0</v>
      </c>
      <c r="V548" s="30">
        <v>2.8</v>
      </c>
      <c r="W548" s="30">
        <v>2.9</v>
      </c>
      <c r="X548" s="31">
        <v>4.3970588235294115E-2</v>
      </c>
      <c r="Y548" s="30">
        <v>5</v>
      </c>
      <c r="Z548" s="30">
        <v>0.20000000000000018</v>
      </c>
      <c r="AA548" s="30">
        <v>4.8</v>
      </c>
      <c r="AB548" s="30">
        <v>4.5999999999999996</v>
      </c>
      <c r="AC548" s="32">
        <v>0.27780998763141618</v>
      </c>
      <c r="AD548" s="30">
        <v>6.318086675229531</v>
      </c>
      <c r="AE548" s="12">
        <v>1373</v>
      </c>
      <c r="AF548" s="12">
        <v>1157</v>
      </c>
      <c r="AG548" s="12">
        <v>1082</v>
      </c>
      <c r="AH548" s="33">
        <v>5.5483394833948338</v>
      </c>
      <c r="AI548" s="34">
        <v>731500</v>
      </c>
      <c r="AJ548" s="34">
        <v>720000</v>
      </c>
      <c r="AK548" s="34">
        <v>715000</v>
      </c>
      <c r="AL548" s="35">
        <v>1.5972222222222221E-2</v>
      </c>
      <c r="AM548" s="35">
        <v>2.3076923076923078E-2</v>
      </c>
      <c r="AN548" s="12">
        <v>3.1</v>
      </c>
      <c r="AO548" s="33">
        <v>0.10000000000000009</v>
      </c>
      <c r="AP548" s="12">
        <v>3</v>
      </c>
      <c r="AQ548" s="32">
        <v>8.280187924830068E-2</v>
      </c>
      <c r="AR548" s="34">
        <v>540</v>
      </c>
      <c r="AS548" s="34">
        <v>495</v>
      </c>
      <c r="AT548" s="31">
        <v>9.0909090909090912E-2</v>
      </c>
      <c r="AU548" s="32">
        <v>-9.8439822484462106E-2</v>
      </c>
      <c r="AV548" s="36">
        <v>2069.7600000000002</v>
      </c>
      <c r="AW548" s="30">
        <v>0.82030000000000003</v>
      </c>
      <c r="AX548" s="30">
        <v>0.1797</v>
      </c>
      <c r="AY548" s="30">
        <v>0.8407</v>
      </c>
      <c r="AZ548" s="30">
        <v>0.14499999999999999</v>
      </c>
      <c r="BA548" s="30">
        <v>0.1658</v>
      </c>
      <c r="BB548" s="30">
        <v>0.49759999999999999</v>
      </c>
      <c r="BC548" s="30">
        <v>0.30520000000000003</v>
      </c>
      <c r="BD548" s="37">
        <v>5</v>
      </c>
      <c r="BE548" s="29">
        <v>20</v>
      </c>
      <c r="BF548" s="38" t="s">
        <v>3260</v>
      </c>
      <c r="BG548" s="39">
        <v>145.010080893881</v>
      </c>
      <c r="BH548" s="39">
        <v>-37.634041929511099</v>
      </c>
      <c r="BI548" s="40">
        <f t="shared" si="126"/>
        <v>70</v>
      </c>
      <c r="BJ548" s="40">
        <f t="shared" si="127"/>
        <v>65</v>
      </c>
      <c r="BK548" s="40">
        <f t="shared" si="128"/>
        <v>56</v>
      </c>
      <c r="BL548" s="40">
        <f t="shared" si="129"/>
        <v>100</v>
      </c>
      <c r="BM548" s="40">
        <f t="shared" si="130"/>
        <v>9</v>
      </c>
      <c r="BN548" s="40">
        <f t="shared" si="131"/>
        <v>100</v>
      </c>
      <c r="BO548" s="40">
        <f t="shared" si="132"/>
        <v>100</v>
      </c>
      <c r="BP548" s="40">
        <f t="shared" si="133"/>
        <v>26</v>
      </c>
      <c r="BQ548" s="41">
        <f t="shared" si="134"/>
        <v>97</v>
      </c>
      <c r="BR548" s="40">
        <f t="shared" si="135"/>
        <v>87</v>
      </c>
      <c r="BS548" s="41">
        <f t="shared" si="136"/>
        <v>82</v>
      </c>
      <c r="BT548" s="41">
        <f t="shared" si="137"/>
        <v>34</v>
      </c>
      <c r="BU548" s="41">
        <f t="shared" si="138"/>
        <v>50</v>
      </c>
      <c r="BV548" s="41">
        <f t="shared" si="139"/>
        <v>69</v>
      </c>
    </row>
    <row r="549" spans="2:74" x14ac:dyDescent="0.3">
      <c r="B549" s="12" t="s">
        <v>858</v>
      </c>
      <c r="C549" s="12">
        <v>209041528</v>
      </c>
      <c r="D549" s="12" t="s">
        <v>379</v>
      </c>
      <c r="E549" s="12" t="s">
        <v>112</v>
      </c>
      <c r="F549" s="12" t="s">
        <v>738</v>
      </c>
      <c r="G549" s="12" t="s">
        <v>92</v>
      </c>
      <c r="H549" s="12" t="s">
        <v>86</v>
      </c>
      <c r="I549" s="28">
        <v>715500</v>
      </c>
      <c r="J549" s="28">
        <v>695000</v>
      </c>
      <c r="K549" s="28">
        <v>688900</v>
      </c>
      <c r="L549" s="28">
        <v>730000</v>
      </c>
      <c r="M549" s="28">
        <v>730000</v>
      </c>
      <c r="N549" s="28">
        <v>702000</v>
      </c>
      <c r="O549" s="29">
        <v>21</v>
      </c>
      <c r="P549" s="29">
        <v>20</v>
      </c>
      <c r="Q549" s="29">
        <v>17</v>
      </c>
      <c r="R549" s="28">
        <v>560</v>
      </c>
      <c r="S549" s="28">
        <v>520</v>
      </c>
      <c r="T549" s="30">
        <v>3.6</v>
      </c>
      <c r="U549" s="30">
        <v>-0.39999999999999991</v>
      </c>
      <c r="V549" s="30">
        <v>4</v>
      </c>
      <c r="W549" s="30">
        <v>3.8</v>
      </c>
      <c r="X549" s="31">
        <v>4.0698812019566738E-2</v>
      </c>
      <c r="Y549" s="30">
        <v>4.5999999999999996</v>
      </c>
      <c r="Z549" s="30">
        <v>-0.90000000000000036</v>
      </c>
      <c r="AA549" s="30">
        <v>5.5</v>
      </c>
      <c r="AB549" s="30">
        <v>5.5</v>
      </c>
      <c r="AC549" s="32">
        <v>0.23584905660377359</v>
      </c>
      <c r="AD549" s="30">
        <v>5.7949862637362637</v>
      </c>
      <c r="AE549" s="12">
        <v>1373</v>
      </c>
      <c r="AF549" s="12">
        <v>1157</v>
      </c>
      <c r="AG549" s="12">
        <v>1082</v>
      </c>
      <c r="AH549" s="33">
        <v>5.5483394833948338</v>
      </c>
      <c r="AI549" s="34">
        <v>731500</v>
      </c>
      <c r="AJ549" s="34">
        <v>720000</v>
      </c>
      <c r="AK549" s="34">
        <v>715000</v>
      </c>
      <c r="AL549" s="35">
        <v>1.5972222222222221E-2</v>
      </c>
      <c r="AM549" s="35">
        <v>2.3076923076923078E-2</v>
      </c>
      <c r="AN549" s="12">
        <v>3.1</v>
      </c>
      <c r="AO549" s="33">
        <v>0.10000000000000009</v>
      </c>
      <c r="AP549" s="12">
        <v>3</v>
      </c>
      <c r="AQ549" s="32">
        <v>8.280187924830068E-2</v>
      </c>
      <c r="AR549" s="34">
        <v>540</v>
      </c>
      <c r="AS549" s="34">
        <v>495</v>
      </c>
      <c r="AT549" s="31">
        <v>9.0909090909090912E-2</v>
      </c>
      <c r="AU549" s="32">
        <v>-9.8439822484462106E-2</v>
      </c>
      <c r="AV549" s="36">
        <v>2374.4</v>
      </c>
      <c r="AW549" s="30">
        <v>0.83620000000000005</v>
      </c>
      <c r="AX549" s="30">
        <v>0.1638</v>
      </c>
      <c r="AY549" s="30">
        <v>0.91569999999999996</v>
      </c>
      <c r="AZ549" s="30">
        <v>8.43E-2</v>
      </c>
      <c r="BA549" s="30">
        <v>0.13850000000000001</v>
      </c>
      <c r="BB549" s="30">
        <v>0.61799999999999999</v>
      </c>
      <c r="BC549" s="30">
        <v>0.2306</v>
      </c>
      <c r="BD549" s="37">
        <v>6</v>
      </c>
      <c r="BE549" s="29">
        <v>27</v>
      </c>
      <c r="BF549" s="38" t="s">
        <v>3261</v>
      </c>
      <c r="BG549" s="39">
        <v>145.120678105488</v>
      </c>
      <c r="BH549" s="39">
        <v>-37.609402345802103</v>
      </c>
      <c r="BI549" s="40">
        <f t="shared" si="126"/>
        <v>57</v>
      </c>
      <c r="BJ549" s="40">
        <f t="shared" si="127"/>
        <v>65</v>
      </c>
      <c r="BK549" s="40">
        <f t="shared" si="128"/>
        <v>56</v>
      </c>
      <c r="BL549" s="40">
        <f t="shared" si="129"/>
        <v>100</v>
      </c>
      <c r="BM549" s="40">
        <f t="shared" si="130"/>
        <v>9</v>
      </c>
      <c r="BN549" s="40">
        <f t="shared" si="131"/>
        <v>100</v>
      </c>
      <c r="BO549" s="40">
        <f t="shared" si="132"/>
        <v>100</v>
      </c>
      <c r="BP549" s="40">
        <f t="shared" si="133"/>
        <v>20</v>
      </c>
      <c r="BQ549" s="41">
        <f t="shared" si="134"/>
        <v>86</v>
      </c>
      <c r="BR549" s="40">
        <f t="shared" si="135"/>
        <v>92</v>
      </c>
      <c r="BS549" s="41">
        <f t="shared" si="136"/>
        <v>100</v>
      </c>
      <c r="BT549" s="41">
        <f t="shared" si="137"/>
        <v>41</v>
      </c>
      <c r="BU549" s="41">
        <f t="shared" si="138"/>
        <v>60</v>
      </c>
      <c r="BV549" s="41">
        <f t="shared" si="139"/>
        <v>69</v>
      </c>
    </row>
    <row r="550" spans="2:74" x14ac:dyDescent="0.3">
      <c r="B550" s="12" t="s">
        <v>859</v>
      </c>
      <c r="C550" s="12">
        <v>210031237</v>
      </c>
      <c r="D550" s="12" t="s">
        <v>383</v>
      </c>
      <c r="E550" s="12" t="s">
        <v>127</v>
      </c>
      <c r="F550" s="12" t="s">
        <v>738</v>
      </c>
      <c r="G550" s="12" t="s">
        <v>92</v>
      </c>
      <c r="H550" s="12" t="s">
        <v>86</v>
      </c>
      <c r="I550" s="28">
        <v>759700</v>
      </c>
      <c r="J550" s="28">
        <v>770000</v>
      </c>
      <c r="K550" s="28">
        <v>780000</v>
      </c>
      <c r="L550" s="28">
        <v>775000</v>
      </c>
      <c r="M550" s="28">
        <v>780000</v>
      </c>
      <c r="N550" s="28">
        <v>775000</v>
      </c>
      <c r="O550" s="29">
        <v>29</v>
      </c>
      <c r="P550" s="29">
        <v>28</v>
      </c>
      <c r="Q550" s="29">
        <v>27</v>
      </c>
      <c r="R550" s="28">
        <v>560</v>
      </c>
      <c r="S550" s="28">
        <v>500</v>
      </c>
      <c r="T550" s="30">
        <v>3.1</v>
      </c>
      <c r="U550" s="30">
        <v>-0.10000000000000009</v>
      </c>
      <c r="V550" s="30">
        <v>3.2</v>
      </c>
      <c r="W550" s="30">
        <v>2.9</v>
      </c>
      <c r="X550" s="31">
        <v>3.8330920100039488E-2</v>
      </c>
      <c r="Y550" s="30">
        <v>3.3</v>
      </c>
      <c r="Z550" s="30">
        <v>0.19999999999999973</v>
      </c>
      <c r="AA550" s="30">
        <v>3.1</v>
      </c>
      <c r="AB550" s="30">
        <v>2.9</v>
      </c>
      <c r="AC550" s="32">
        <v>0.34818941504178269</v>
      </c>
      <c r="AD550" s="30">
        <v>9.0837739906333201</v>
      </c>
      <c r="AE550" s="12">
        <v>154</v>
      </c>
      <c r="AF550" s="12">
        <v>115</v>
      </c>
      <c r="AG550" s="12">
        <v>134</v>
      </c>
      <c r="AH550" s="33">
        <v>2.7142857142857144</v>
      </c>
      <c r="AI550" s="34">
        <v>870000</v>
      </c>
      <c r="AJ550" s="34">
        <v>855000</v>
      </c>
      <c r="AK550" s="34">
        <v>900000</v>
      </c>
      <c r="AL550" s="35">
        <v>1.7543859649122806E-2</v>
      </c>
      <c r="AM550" s="35">
        <v>-3.3333333333333333E-2</v>
      </c>
      <c r="AN550" s="12">
        <v>3</v>
      </c>
      <c r="AO550" s="33">
        <v>0.39999999999999991</v>
      </c>
      <c r="AP550" s="12">
        <v>2.6</v>
      </c>
      <c r="AQ550" s="32">
        <v>7.575757575757576E-2</v>
      </c>
      <c r="AR550" s="34">
        <v>570</v>
      </c>
      <c r="AS550" s="34">
        <v>540</v>
      </c>
      <c r="AT550" s="31">
        <v>5.5555555555555552E-2</v>
      </c>
      <c r="AU550" s="32">
        <v>-0.15687786533553708</v>
      </c>
      <c r="AV550" s="36">
        <v>1608.3200000000002</v>
      </c>
      <c r="AW550" s="30">
        <v>0.71240000000000003</v>
      </c>
      <c r="AX550" s="30">
        <v>0.28760000000000002</v>
      </c>
      <c r="AY550" s="30">
        <v>0.84009999999999996</v>
      </c>
      <c r="AZ550" s="30">
        <v>0.1512</v>
      </c>
      <c r="BA550" s="30">
        <v>0.3614</v>
      </c>
      <c r="BB550" s="30">
        <v>0.29780000000000001</v>
      </c>
      <c r="BC550" s="30">
        <v>0.30630000000000002</v>
      </c>
      <c r="BD550" s="37">
        <v>4</v>
      </c>
      <c r="BE550" s="29">
        <v>12</v>
      </c>
      <c r="BF550" s="38" t="s">
        <v>3262</v>
      </c>
      <c r="BG550" s="39">
        <v>144.97076167331701</v>
      </c>
      <c r="BH550" s="39">
        <v>-37.705463207234502</v>
      </c>
      <c r="BI550" s="40">
        <f t="shared" si="126"/>
        <v>65</v>
      </c>
      <c r="BJ550" s="40">
        <f t="shared" si="127"/>
        <v>67</v>
      </c>
      <c r="BK550" s="40">
        <f t="shared" si="128"/>
        <v>91</v>
      </c>
      <c r="BL550" s="40">
        <f t="shared" si="129"/>
        <v>100</v>
      </c>
      <c r="BM550" s="40">
        <f t="shared" si="130"/>
        <v>10</v>
      </c>
      <c r="BN550" s="40">
        <f t="shared" si="131"/>
        <v>100</v>
      </c>
      <c r="BO550" s="40">
        <f t="shared" si="132"/>
        <v>100</v>
      </c>
      <c r="BP550" s="40">
        <f t="shared" si="133"/>
        <v>70</v>
      </c>
      <c r="BQ550" s="41">
        <f t="shared" si="134"/>
        <v>78</v>
      </c>
      <c r="BR550" s="40">
        <f t="shared" si="135"/>
        <v>60</v>
      </c>
      <c r="BS550" s="41">
        <f t="shared" si="136"/>
        <v>35</v>
      </c>
      <c r="BT550" s="41">
        <f t="shared" si="137"/>
        <v>62</v>
      </c>
      <c r="BU550" s="41">
        <f t="shared" si="138"/>
        <v>40</v>
      </c>
      <c r="BV550" s="41">
        <f t="shared" si="139"/>
        <v>69</v>
      </c>
    </row>
    <row r="551" spans="2:74" x14ac:dyDescent="0.3">
      <c r="B551" s="12" t="s">
        <v>860</v>
      </c>
      <c r="C551" s="12">
        <v>210051441</v>
      </c>
      <c r="D551" s="12" t="s">
        <v>312</v>
      </c>
      <c r="E551" s="12" t="s">
        <v>127</v>
      </c>
      <c r="F551" s="12" t="s">
        <v>738</v>
      </c>
      <c r="G551" s="12" t="s">
        <v>92</v>
      </c>
      <c r="H551" s="12" t="s">
        <v>86</v>
      </c>
      <c r="I551" s="28">
        <v>610200</v>
      </c>
      <c r="J551" s="28">
        <v>610000</v>
      </c>
      <c r="K551" s="28">
        <v>610000</v>
      </c>
      <c r="L551" s="28">
        <v>620000</v>
      </c>
      <c r="M551" s="28">
        <v>615000</v>
      </c>
      <c r="N551" s="28">
        <v>615000</v>
      </c>
      <c r="O551" s="29">
        <v>30</v>
      </c>
      <c r="P551" s="29">
        <v>29</v>
      </c>
      <c r="Q551" s="29">
        <v>26</v>
      </c>
      <c r="R551" s="28">
        <v>506</v>
      </c>
      <c r="S551" s="28">
        <v>450</v>
      </c>
      <c r="T551" s="30">
        <v>3.3</v>
      </c>
      <c r="U551" s="30">
        <v>0.29999999999999982</v>
      </c>
      <c r="V551" s="30">
        <v>3</v>
      </c>
      <c r="W551" s="30">
        <v>2.6</v>
      </c>
      <c r="X551" s="31">
        <v>4.3120288430022941E-2</v>
      </c>
      <c r="Y551" s="30">
        <v>4.3</v>
      </c>
      <c r="Z551" s="30">
        <v>0</v>
      </c>
      <c r="AA551" s="30">
        <v>4.3</v>
      </c>
      <c r="AB551" s="30">
        <v>3.8</v>
      </c>
      <c r="AC551" s="32">
        <v>0.29664196604446108</v>
      </c>
      <c r="AD551" s="30">
        <v>6.8794058863001721</v>
      </c>
      <c r="AE551" s="12">
        <v>985</v>
      </c>
      <c r="AF551" s="12">
        <v>843</v>
      </c>
      <c r="AG551" s="12">
        <v>789</v>
      </c>
      <c r="AH551" s="33">
        <v>5.7962037962037956</v>
      </c>
      <c r="AI551" s="34">
        <v>666666</v>
      </c>
      <c r="AJ551" s="34">
        <v>650000</v>
      </c>
      <c r="AK551" s="34">
        <v>666000</v>
      </c>
      <c r="AL551" s="35">
        <v>2.564E-2</v>
      </c>
      <c r="AM551" s="35">
        <v>1E-3</v>
      </c>
      <c r="AN551" s="12">
        <v>2.9</v>
      </c>
      <c r="AO551" s="33">
        <v>0.19999999999999973</v>
      </c>
      <c r="AP551" s="12">
        <v>2.7</v>
      </c>
      <c r="AQ551" s="32">
        <v>7.7777600000000002E-2</v>
      </c>
      <c r="AR551" s="34">
        <v>550</v>
      </c>
      <c r="AS551" s="34">
        <v>500</v>
      </c>
      <c r="AT551" s="31">
        <v>0.1</v>
      </c>
      <c r="AU551" s="32">
        <v>-0.12972207047333853</v>
      </c>
      <c r="AV551" s="36">
        <v>1705.7600000000002</v>
      </c>
      <c r="AW551" s="30">
        <v>0.77980000000000005</v>
      </c>
      <c r="AX551" s="30">
        <v>0.22020000000000001</v>
      </c>
      <c r="AY551" s="30">
        <v>0.92249999999999999</v>
      </c>
      <c r="AZ551" s="30">
        <v>3.9300000000000002E-2</v>
      </c>
      <c r="BA551" s="30">
        <v>0.27860000000000001</v>
      </c>
      <c r="BB551" s="30">
        <v>0.42080000000000001</v>
      </c>
      <c r="BC551" s="30">
        <v>0.27089999999999997</v>
      </c>
      <c r="BD551" s="37">
        <v>3</v>
      </c>
      <c r="BE551" s="29">
        <v>25</v>
      </c>
      <c r="BF551" s="38" t="s">
        <v>3263</v>
      </c>
      <c r="BG551" s="39">
        <v>144.934278148347</v>
      </c>
      <c r="BH551" s="39">
        <v>-37.593360708986403</v>
      </c>
      <c r="BI551" s="40">
        <f t="shared" si="126"/>
        <v>62</v>
      </c>
      <c r="BJ551" s="40">
        <f t="shared" si="127"/>
        <v>69</v>
      </c>
      <c r="BK551" s="40">
        <f t="shared" si="128"/>
        <v>53</v>
      </c>
      <c r="BL551" s="40">
        <f t="shared" si="129"/>
        <v>100</v>
      </c>
      <c r="BM551" s="40">
        <f t="shared" si="130"/>
        <v>14</v>
      </c>
      <c r="BN551" s="40">
        <f t="shared" si="131"/>
        <v>100</v>
      </c>
      <c r="BO551" s="40">
        <f t="shared" si="132"/>
        <v>100</v>
      </c>
      <c r="BP551" s="40">
        <f t="shared" si="133"/>
        <v>51</v>
      </c>
      <c r="BQ551" s="41">
        <f t="shared" si="134"/>
        <v>94</v>
      </c>
      <c r="BR551" s="40">
        <f t="shared" si="135"/>
        <v>81</v>
      </c>
      <c r="BS551" s="41">
        <f t="shared" si="136"/>
        <v>69</v>
      </c>
      <c r="BT551" s="41">
        <f t="shared" si="137"/>
        <v>46</v>
      </c>
      <c r="BU551" s="41">
        <f t="shared" si="138"/>
        <v>30</v>
      </c>
      <c r="BV551" s="41">
        <f t="shared" si="139"/>
        <v>69</v>
      </c>
    </row>
    <row r="552" spans="2:74" x14ac:dyDescent="0.3">
      <c r="B552" s="12" t="s">
        <v>861</v>
      </c>
      <c r="C552" s="12">
        <v>211011259</v>
      </c>
      <c r="D552" s="12" t="s">
        <v>129</v>
      </c>
      <c r="E552" s="12" t="s">
        <v>91</v>
      </c>
      <c r="F552" s="12" t="s">
        <v>738</v>
      </c>
      <c r="G552" s="12" t="s">
        <v>92</v>
      </c>
      <c r="H552" s="12" t="s">
        <v>86</v>
      </c>
      <c r="I552" s="28">
        <v>1150000</v>
      </c>
      <c r="J552" s="28">
        <v>1119968</v>
      </c>
      <c r="K552" s="28">
        <v>1204500</v>
      </c>
      <c r="L552" s="28">
        <v>1100000</v>
      </c>
      <c r="M552" s="28">
        <v>1090000</v>
      </c>
      <c r="N552" s="28">
        <v>1180000</v>
      </c>
      <c r="O552" s="29">
        <v>25</v>
      </c>
      <c r="P552" s="29">
        <v>26</v>
      </c>
      <c r="Q552" s="29">
        <v>25</v>
      </c>
      <c r="R552" s="28">
        <v>650</v>
      </c>
      <c r="S552" s="28">
        <v>585</v>
      </c>
      <c r="T552" s="30">
        <v>2.9</v>
      </c>
      <c r="U552" s="30">
        <v>0</v>
      </c>
      <c r="V552" s="30">
        <v>2.9</v>
      </c>
      <c r="W552" s="30">
        <v>2.8</v>
      </c>
      <c r="X552" s="31">
        <v>2.9391304347826087E-2</v>
      </c>
      <c r="Y552" s="30">
        <v>3.7</v>
      </c>
      <c r="Z552" s="30">
        <v>0</v>
      </c>
      <c r="AA552" s="30">
        <v>3.7</v>
      </c>
      <c r="AB552" s="30">
        <v>3.6</v>
      </c>
      <c r="AC552" s="32">
        <v>0.30820878537288521</v>
      </c>
      <c r="AD552" s="30">
        <v>10.486393585172131</v>
      </c>
      <c r="AE552" s="12">
        <v>285</v>
      </c>
      <c r="AF552" s="12">
        <v>212</v>
      </c>
      <c r="AG552" s="12">
        <v>255</v>
      </c>
      <c r="AH552" s="33">
        <v>2.0601202404809618</v>
      </c>
      <c r="AI552" s="34">
        <v>988000</v>
      </c>
      <c r="AJ552" s="34">
        <v>1000000</v>
      </c>
      <c r="AK552" s="34">
        <v>970000</v>
      </c>
      <c r="AL552" s="35">
        <v>-1.2E-2</v>
      </c>
      <c r="AM552" s="35">
        <v>1.8556701030927835E-2</v>
      </c>
      <c r="AN552" s="12">
        <v>2.7</v>
      </c>
      <c r="AO552" s="33">
        <v>0</v>
      </c>
      <c r="AP552" s="12">
        <v>2.7</v>
      </c>
      <c r="AQ552" s="32">
        <v>7.5022143489813994E-2</v>
      </c>
      <c r="AR552" s="34">
        <v>620</v>
      </c>
      <c r="AS552" s="34">
        <v>550</v>
      </c>
      <c r="AT552" s="31">
        <v>0.12727272727272726</v>
      </c>
      <c r="AU552" s="32">
        <v>-3.2012034343873022E-2</v>
      </c>
      <c r="AV552" s="36">
        <v>2108.96</v>
      </c>
      <c r="AW552" s="30">
        <v>0.8085</v>
      </c>
      <c r="AX552" s="30">
        <v>0.1915</v>
      </c>
      <c r="AY552" s="30">
        <v>0.90139999999999998</v>
      </c>
      <c r="AZ552" s="30">
        <v>9.8000000000000004E-2</v>
      </c>
      <c r="BA552" s="30">
        <v>0.38669999999999999</v>
      </c>
      <c r="BB552" s="30">
        <v>0.3725</v>
      </c>
      <c r="BC552" s="30">
        <v>0.1973</v>
      </c>
      <c r="BD552" s="37">
        <v>5.5</v>
      </c>
      <c r="BE552" s="29">
        <v>23</v>
      </c>
      <c r="BF552" s="38" t="s">
        <v>3264</v>
      </c>
      <c r="BG552" s="39">
        <v>145.225318880374</v>
      </c>
      <c r="BH552" s="39">
        <v>-37.854102985716601</v>
      </c>
      <c r="BI552" s="40">
        <f t="shared" si="126"/>
        <v>69</v>
      </c>
      <c r="BJ552" s="40">
        <f t="shared" si="127"/>
        <v>72</v>
      </c>
      <c r="BK552" s="40">
        <f t="shared" si="128"/>
        <v>99</v>
      </c>
      <c r="BL552" s="40">
        <f t="shared" si="129"/>
        <v>100</v>
      </c>
      <c r="BM552" s="40">
        <f t="shared" si="130"/>
        <v>1</v>
      </c>
      <c r="BN552" s="40">
        <f t="shared" si="131"/>
        <v>100</v>
      </c>
      <c r="BO552" s="40">
        <f t="shared" si="132"/>
        <v>100</v>
      </c>
      <c r="BP552" s="40">
        <f t="shared" si="133"/>
        <v>75</v>
      </c>
      <c r="BQ552" s="41">
        <f t="shared" si="134"/>
        <v>48</v>
      </c>
      <c r="BR552" s="40">
        <f t="shared" si="135"/>
        <v>46</v>
      </c>
      <c r="BS552" s="41">
        <f t="shared" si="136"/>
        <v>62</v>
      </c>
      <c r="BT552" s="41">
        <f t="shared" si="137"/>
        <v>55</v>
      </c>
      <c r="BU552" s="41">
        <f t="shared" si="138"/>
        <v>55</v>
      </c>
      <c r="BV552" s="41">
        <f t="shared" si="139"/>
        <v>69</v>
      </c>
    </row>
    <row r="553" spans="2:74" x14ac:dyDescent="0.3">
      <c r="B553" s="12" t="s">
        <v>862</v>
      </c>
      <c r="C553" s="12">
        <v>211011260</v>
      </c>
      <c r="D553" s="12" t="s">
        <v>129</v>
      </c>
      <c r="E553" s="12" t="s">
        <v>91</v>
      </c>
      <c r="F553" s="12" t="s">
        <v>738</v>
      </c>
      <c r="G553" s="12" t="s">
        <v>92</v>
      </c>
      <c r="H553" s="12" t="s">
        <v>86</v>
      </c>
      <c r="I553" s="28">
        <v>1250000</v>
      </c>
      <c r="J553" s="28">
        <v>1288000</v>
      </c>
      <c r="K553" s="28">
        <v>1343999</v>
      </c>
      <c r="L553" s="28">
        <v>1251500</v>
      </c>
      <c r="M553" s="28">
        <v>1306000</v>
      </c>
      <c r="N553" s="28">
        <v>1300000</v>
      </c>
      <c r="O553" s="29">
        <v>25</v>
      </c>
      <c r="P553" s="29">
        <v>25</v>
      </c>
      <c r="Q553" s="29">
        <v>24</v>
      </c>
      <c r="R553" s="28">
        <v>650</v>
      </c>
      <c r="S553" s="28">
        <v>575</v>
      </c>
      <c r="T553" s="30">
        <v>2.9</v>
      </c>
      <c r="U553" s="30">
        <v>0</v>
      </c>
      <c r="V553" s="30">
        <v>2.9</v>
      </c>
      <c r="W553" s="30">
        <v>2.5</v>
      </c>
      <c r="X553" s="31">
        <v>2.7040000000000002E-2</v>
      </c>
      <c r="Y553" s="30">
        <v>3.6</v>
      </c>
      <c r="Z553" s="30">
        <v>-0.29999999999999982</v>
      </c>
      <c r="AA553" s="30">
        <v>3.9</v>
      </c>
      <c r="AB553" s="30">
        <v>3.7</v>
      </c>
      <c r="AC553" s="32">
        <v>0.31870243978975443</v>
      </c>
      <c r="AD553" s="30">
        <v>11.786332832461332</v>
      </c>
      <c r="AE553" s="12">
        <v>285</v>
      </c>
      <c r="AF553" s="12">
        <v>212</v>
      </c>
      <c r="AG553" s="12">
        <v>255</v>
      </c>
      <c r="AH553" s="33">
        <v>2.0601202404809618</v>
      </c>
      <c r="AI553" s="34">
        <v>988000</v>
      </c>
      <c r="AJ553" s="34">
        <v>1000000</v>
      </c>
      <c r="AK553" s="34">
        <v>970000</v>
      </c>
      <c r="AL553" s="35">
        <v>-1.2E-2</v>
      </c>
      <c r="AM553" s="35">
        <v>1.8556701030927835E-2</v>
      </c>
      <c r="AN553" s="12">
        <v>2.7</v>
      </c>
      <c r="AO553" s="33">
        <v>0</v>
      </c>
      <c r="AP553" s="12">
        <v>2.7</v>
      </c>
      <c r="AQ553" s="32">
        <v>7.5022143489813994E-2</v>
      </c>
      <c r="AR553" s="34">
        <v>620</v>
      </c>
      <c r="AS553" s="34">
        <v>550</v>
      </c>
      <c r="AT553" s="31">
        <v>0.12727272727272726</v>
      </c>
      <c r="AU553" s="32">
        <v>-3.2012034343873022E-2</v>
      </c>
      <c r="AV553" s="36">
        <v>2039.5200000000002</v>
      </c>
      <c r="AW553" s="30">
        <v>0.76280000000000003</v>
      </c>
      <c r="AX553" s="30">
        <v>0.23719999999999999</v>
      </c>
      <c r="AY553" s="30">
        <v>0.77229999999999999</v>
      </c>
      <c r="AZ553" s="30">
        <v>0.1741</v>
      </c>
      <c r="BA553" s="30">
        <v>0.39290000000000003</v>
      </c>
      <c r="BB553" s="30">
        <v>0.3286</v>
      </c>
      <c r="BC553" s="30">
        <v>0.20619999999999999</v>
      </c>
      <c r="BD553" s="37">
        <v>7</v>
      </c>
      <c r="BE553" s="29">
        <v>24</v>
      </c>
      <c r="BF553" s="38" t="s">
        <v>3265</v>
      </c>
      <c r="BG553" s="39">
        <v>145.22087621575099</v>
      </c>
      <c r="BH553" s="39">
        <v>-37.871854790502901</v>
      </c>
      <c r="BI553" s="40">
        <f t="shared" si="126"/>
        <v>69</v>
      </c>
      <c r="BJ553" s="40">
        <f t="shared" si="127"/>
        <v>72</v>
      </c>
      <c r="BK553" s="40">
        <f t="shared" si="128"/>
        <v>99</v>
      </c>
      <c r="BL553" s="40">
        <f t="shared" si="129"/>
        <v>100</v>
      </c>
      <c r="BM553" s="40">
        <f t="shared" si="130"/>
        <v>1</v>
      </c>
      <c r="BN553" s="40">
        <f t="shared" si="131"/>
        <v>100</v>
      </c>
      <c r="BO553" s="40">
        <f t="shared" si="132"/>
        <v>100</v>
      </c>
      <c r="BP553" s="40">
        <f t="shared" si="133"/>
        <v>76</v>
      </c>
      <c r="BQ553" s="41">
        <f t="shared" si="134"/>
        <v>41</v>
      </c>
      <c r="BR553" s="40">
        <f t="shared" si="135"/>
        <v>33</v>
      </c>
      <c r="BS553" s="41">
        <f t="shared" si="136"/>
        <v>55</v>
      </c>
      <c r="BT553" s="41">
        <f t="shared" si="137"/>
        <v>57</v>
      </c>
      <c r="BU553" s="41">
        <f t="shared" si="138"/>
        <v>70</v>
      </c>
      <c r="BV553" s="41">
        <f t="shared" si="139"/>
        <v>69</v>
      </c>
    </row>
    <row r="554" spans="2:74" x14ac:dyDescent="0.3">
      <c r="B554" s="12" t="s">
        <v>863</v>
      </c>
      <c r="C554" s="12">
        <v>211031451</v>
      </c>
      <c r="D554" s="12" t="s">
        <v>255</v>
      </c>
      <c r="E554" s="12" t="s">
        <v>91</v>
      </c>
      <c r="F554" s="12" t="s">
        <v>738</v>
      </c>
      <c r="G554" s="12" t="s">
        <v>92</v>
      </c>
      <c r="H554" s="12" t="s">
        <v>86</v>
      </c>
      <c r="I554" s="28">
        <v>920000</v>
      </c>
      <c r="J554" s="28">
        <v>920000</v>
      </c>
      <c r="K554" s="28">
        <v>942850</v>
      </c>
      <c r="L554" s="28">
        <v>990000</v>
      </c>
      <c r="M554" s="28">
        <v>975000</v>
      </c>
      <c r="N554" s="28">
        <v>980000</v>
      </c>
      <c r="O554" s="29">
        <v>26</v>
      </c>
      <c r="P554" s="29">
        <v>28</v>
      </c>
      <c r="Q554" s="29">
        <v>24</v>
      </c>
      <c r="R554" s="28">
        <v>630</v>
      </c>
      <c r="S554" s="28">
        <v>560</v>
      </c>
      <c r="T554" s="30">
        <v>3.5</v>
      </c>
      <c r="U554" s="30">
        <v>0</v>
      </c>
      <c r="V554" s="30">
        <v>3.5</v>
      </c>
      <c r="W554" s="30">
        <v>3.6</v>
      </c>
      <c r="X554" s="31">
        <v>3.5608695652173915E-2</v>
      </c>
      <c r="Y554" s="30">
        <v>3.2</v>
      </c>
      <c r="Z554" s="30">
        <v>0.10000000000000009</v>
      </c>
      <c r="AA554" s="30">
        <v>3.1</v>
      </c>
      <c r="AB554" s="30">
        <v>3.5</v>
      </c>
      <c r="AC554" s="32">
        <v>0.33185840707964598</v>
      </c>
      <c r="AD554" s="30">
        <v>9.3195889656066644</v>
      </c>
      <c r="AE554" s="12">
        <v>203</v>
      </c>
      <c r="AF554" s="12">
        <v>134</v>
      </c>
      <c r="AG554" s="12">
        <v>215</v>
      </c>
      <c r="AH554" s="33">
        <v>2.5159525979945303</v>
      </c>
      <c r="AI554" s="34">
        <v>1010000</v>
      </c>
      <c r="AJ554" s="34">
        <v>1040000</v>
      </c>
      <c r="AK554" s="34">
        <v>965500</v>
      </c>
      <c r="AL554" s="35">
        <v>-2.8846153846153848E-2</v>
      </c>
      <c r="AM554" s="35">
        <v>4.6090108751941999E-2</v>
      </c>
      <c r="AN554" s="12">
        <v>2.9</v>
      </c>
      <c r="AO554" s="33">
        <v>0</v>
      </c>
      <c r="AP554" s="12">
        <v>2.9</v>
      </c>
      <c r="AQ554" s="32">
        <v>6.4763458401305055E-2</v>
      </c>
      <c r="AR554" s="34">
        <v>620</v>
      </c>
      <c r="AS554" s="34">
        <v>560</v>
      </c>
      <c r="AT554" s="31">
        <v>0.10714285714285714</v>
      </c>
      <c r="AU554" s="32">
        <v>-5.5949221932827087E-2</v>
      </c>
      <c r="AV554" s="36">
        <v>1898.4</v>
      </c>
      <c r="AW554" s="30">
        <v>0.70209999999999995</v>
      </c>
      <c r="AX554" s="30">
        <v>0.2979</v>
      </c>
      <c r="AY554" s="30">
        <v>0.92879999999999996</v>
      </c>
      <c r="AZ554" s="30">
        <v>4.65E-2</v>
      </c>
      <c r="BA554" s="30">
        <v>0.35549999999999998</v>
      </c>
      <c r="BB554" s="30">
        <v>0.378</v>
      </c>
      <c r="BC554" s="30">
        <v>0.2145</v>
      </c>
      <c r="BD554" s="37">
        <v>7.5</v>
      </c>
      <c r="BE554" s="29">
        <v>27</v>
      </c>
      <c r="BF554" s="38" t="s">
        <v>3266</v>
      </c>
      <c r="BG554" s="39">
        <v>145.272620280643</v>
      </c>
      <c r="BH554" s="39">
        <v>-37.790179109691898</v>
      </c>
      <c r="BI554" s="40">
        <f t="shared" si="126"/>
        <v>59</v>
      </c>
      <c r="BJ554" s="40">
        <f t="shared" si="127"/>
        <v>69</v>
      </c>
      <c r="BK554" s="40">
        <f t="shared" si="128"/>
        <v>94</v>
      </c>
      <c r="BL554" s="40">
        <f t="shared" si="129"/>
        <v>100</v>
      </c>
      <c r="BM554" s="40">
        <f t="shared" si="130"/>
        <v>1</v>
      </c>
      <c r="BN554" s="40">
        <f t="shared" si="131"/>
        <v>84</v>
      </c>
      <c r="BO554" s="40">
        <f t="shared" si="132"/>
        <v>100</v>
      </c>
      <c r="BP554" s="40">
        <f t="shared" si="133"/>
        <v>68</v>
      </c>
      <c r="BQ554" s="41">
        <f t="shared" si="134"/>
        <v>69</v>
      </c>
      <c r="BR554" s="40">
        <f t="shared" si="135"/>
        <v>57</v>
      </c>
      <c r="BS554" s="41">
        <f t="shared" si="136"/>
        <v>46</v>
      </c>
      <c r="BT554" s="41">
        <f t="shared" si="137"/>
        <v>64</v>
      </c>
      <c r="BU554" s="41">
        <f t="shared" si="138"/>
        <v>75</v>
      </c>
      <c r="BV554" s="41">
        <f t="shared" si="139"/>
        <v>69</v>
      </c>
    </row>
    <row r="555" spans="2:74" x14ac:dyDescent="0.3">
      <c r="B555" s="12" t="s">
        <v>864</v>
      </c>
      <c r="C555" s="12">
        <v>212021297</v>
      </c>
      <c r="D555" s="12" t="s">
        <v>316</v>
      </c>
      <c r="E555" s="12" t="s">
        <v>163</v>
      </c>
      <c r="F555" s="12" t="s">
        <v>738</v>
      </c>
      <c r="G555" s="12" t="s">
        <v>92</v>
      </c>
      <c r="H555" s="12" t="s">
        <v>86</v>
      </c>
      <c r="I555" s="28">
        <v>730000</v>
      </c>
      <c r="J555" s="28">
        <v>739000</v>
      </c>
      <c r="K555" s="28">
        <v>700000</v>
      </c>
      <c r="L555" s="28">
        <v>760000</v>
      </c>
      <c r="M555" s="28">
        <v>765000</v>
      </c>
      <c r="N555" s="28">
        <v>740000</v>
      </c>
      <c r="O555" s="29">
        <v>33</v>
      </c>
      <c r="P555" s="29">
        <v>34</v>
      </c>
      <c r="Q555" s="29">
        <v>32</v>
      </c>
      <c r="R555" s="28">
        <v>550</v>
      </c>
      <c r="S555" s="28">
        <v>470</v>
      </c>
      <c r="T555" s="30">
        <v>2.6</v>
      </c>
      <c r="U555" s="30">
        <v>-0.10000000000000009</v>
      </c>
      <c r="V555" s="30">
        <v>2.7</v>
      </c>
      <c r="W555" s="30">
        <v>2.2999999999999998</v>
      </c>
      <c r="X555" s="31">
        <v>3.9178082191780823E-2</v>
      </c>
      <c r="Y555" s="30">
        <v>2.8</v>
      </c>
      <c r="Z555" s="30">
        <v>-0.40000000000000036</v>
      </c>
      <c r="AA555" s="30">
        <v>3.2</v>
      </c>
      <c r="AB555" s="30">
        <v>2.7</v>
      </c>
      <c r="AC555" s="32">
        <v>0.32825630252100835</v>
      </c>
      <c r="AD555" s="30">
        <v>8.378569959452312</v>
      </c>
      <c r="AE555" s="12">
        <v>515</v>
      </c>
      <c r="AF555" s="12">
        <v>475</v>
      </c>
      <c r="AG555" s="12">
        <v>440</v>
      </c>
      <c r="AH555" s="33">
        <v>4.0185307743216407</v>
      </c>
      <c r="AI555" s="34">
        <v>825000</v>
      </c>
      <c r="AJ555" s="34">
        <v>810000</v>
      </c>
      <c r="AK555" s="34">
        <v>805000</v>
      </c>
      <c r="AL555" s="35">
        <v>1.8518518518518517E-2</v>
      </c>
      <c r="AM555" s="35">
        <v>2.4844720496894408E-2</v>
      </c>
      <c r="AN555" s="12">
        <v>3.1</v>
      </c>
      <c r="AO555" s="33">
        <v>-0.10000000000000009</v>
      </c>
      <c r="AP555" s="12">
        <v>3.2</v>
      </c>
      <c r="AQ555" s="32">
        <v>8.3333333333333343E-2</v>
      </c>
      <c r="AR555" s="34">
        <v>590</v>
      </c>
      <c r="AS555" s="34">
        <v>520</v>
      </c>
      <c r="AT555" s="31">
        <v>0.13461538461538461</v>
      </c>
      <c r="AU555" s="32">
        <v>-0.1422688914212672</v>
      </c>
      <c r="AV555" s="36">
        <v>1675.5200000000002</v>
      </c>
      <c r="AW555" s="30">
        <v>0.77459999999999996</v>
      </c>
      <c r="AX555" s="30">
        <v>0.22539999999999999</v>
      </c>
      <c r="AY555" s="30">
        <v>0.77749999999999997</v>
      </c>
      <c r="AZ555" s="30">
        <v>0.2087</v>
      </c>
      <c r="BA555" s="30">
        <v>0.28549999999999998</v>
      </c>
      <c r="BB555" s="30">
        <v>0.41820000000000002</v>
      </c>
      <c r="BC555" s="30">
        <v>0.25919999999999999</v>
      </c>
      <c r="BD555" s="37">
        <v>3</v>
      </c>
      <c r="BE555" s="29">
        <v>34</v>
      </c>
      <c r="BF555" s="38" t="s">
        <v>3267</v>
      </c>
      <c r="BG555" s="39">
        <v>145.269464969962</v>
      </c>
      <c r="BH555" s="39">
        <v>-38.006521614731398</v>
      </c>
      <c r="BI555" s="40">
        <f t="shared" si="126"/>
        <v>74</v>
      </c>
      <c r="BJ555" s="40">
        <f t="shared" si="127"/>
        <v>65</v>
      </c>
      <c r="BK555" s="40">
        <f t="shared" si="128"/>
        <v>75</v>
      </c>
      <c r="BL555" s="40">
        <f t="shared" si="129"/>
        <v>100</v>
      </c>
      <c r="BM555" s="40">
        <f t="shared" si="130"/>
        <v>10</v>
      </c>
      <c r="BN555" s="40">
        <f t="shared" si="131"/>
        <v>100</v>
      </c>
      <c r="BO555" s="40">
        <f t="shared" si="132"/>
        <v>100</v>
      </c>
      <c r="BP555" s="40">
        <f t="shared" si="133"/>
        <v>53</v>
      </c>
      <c r="BQ555" s="41">
        <f t="shared" si="134"/>
        <v>81</v>
      </c>
      <c r="BR555" s="40">
        <f t="shared" si="135"/>
        <v>67</v>
      </c>
      <c r="BS555" s="41">
        <f t="shared" si="136"/>
        <v>48</v>
      </c>
      <c r="BT555" s="41">
        <f t="shared" si="137"/>
        <v>70</v>
      </c>
      <c r="BU555" s="41">
        <f t="shared" si="138"/>
        <v>30</v>
      </c>
      <c r="BV555" s="41">
        <f t="shared" si="139"/>
        <v>69</v>
      </c>
    </row>
    <row r="556" spans="2:74" x14ac:dyDescent="0.3">
      <c r="B556" s="12" t="s">
        <v>865</v>
      </c>
      <c r="C556" s="12">
        <v>212051325</v>
      </c>
      <c r="D556" s="12" t="s">
        <v>292</v>
      </c>
      <c r="E556" s="12" t="s">
        <v>163</v>
      </c>
      <c r="F556" s="12" t="s">
        <v>738</v>
      </c>
      <c r="G556" s="12" t="s">
        <v>92</v>
      </c>
      <c r="H556" s="12" t="s">
        <v>86</v>
      </c>
      <c r="I556" s="28">
        <v>1133000</v>
      </c>
      <c r="J556" s="28">
        <v>1111320</v>
      </c>
      <c r="K556" s="28">
        <v>1127500</v>
      </c>
      <c r="L556" s="28">
        <v>1071500</v>
      </c>
      <c r="M556" s="28">
        <v>1060000</v>
      </c>
      <c r="N556" s="28">
        <v>1100000</v>
      </c>
      <c r="O556" s="29">
        <v>26</v>
      </c>
      <c r="P556" s="29">
        <v>26</v>
      </c>
      <c r="Q556" s="29">
        <v>25</v>
      </c>
      <c r="R556" s="28">
        <v>650</v>
      </c>
      <c r="S556" s="28">
        <v>580</v>
      </c>
      <c r="T556" s="30">
        <v>2.7</v>
      </c>
      <c r="U556" s="30">
        <v>0</v>
      </c>
      <c r="V556" s="30">
        <v>2.7</v>
      </c>
      <c r="W556" s="30">
        <v>2.5</v>
      </c>
      <c r="X556" s="31">
        <v>2.9832303618711385E-2</v>
      </c>
      <c r="Y556" s="30">
        <v>3.9</v>
      </c>
      <c r="Z556" s="30">
        <v>0.19999999999999973</v>
      </c>
      <c r="AA556" s="30">
        <v>3.7</v>
      </c>
      <c r="AB556" s="30">
        <v>3.2</v>
      </c>
      <c r="AC556" s="32">
        <v>0.30337540138899255</v>
      </c>
      <c r="AD556" s="30">
        <v>10.169358869045224</v>
      </c>
      <c r="AE556" s="12">
        <v>340</v>
      </c>
      <c r="AF556" s="12">
        <v>256</v>
      </c>
      <c r="AG556" s="12">
        <v>324</v>
      </c>
      <c r="AH556" s="33">
        <v>2.4543784445805263</v>
      </c>
      <c r="AI556" s="34">
        <v>1475800</v>
      </c>
      <c r="AJ556" s="34">
        <v>1510000</v>
      </c>
      <c r="AK556" s="34">
        <v>1420000</v>
      </c>
      <c r="AL556" s="35">
        <v>-2.2649006622516555E-2</v>
      </c>
      <c r="AM556" s="35">
        <v>3.9295774647887326E-2</v>
      </c>
      <c r="AN556" s="12">
        <v>2.8</v>
      </c>
      <c r="AO556" s="33">
        <v>9.9999999999999645E-2</v>
      </c>
      <c r="AP556" s="12">
        <v>2.7</v>
      </c>
      <c r="AQ556" s="32">
        <v>7.0023041474654379E-2</v>
      </c>
      <c r="AR556" s="34">
        <v>680</v>
      </c>
      <c r="AS556" s="34">
        <v>630</v>
      </c>
      <c r="AT556" s="31">
        <v>7.9365079365079361E-2</v>
      </c>
      <c r="AU556" s="32">
        <v>-9.2125228354720031E-3</v>
      </c>
      <c r="AV556" s="36">
        <v>2142.5600000000004</v>
      </c>
      <c r="AW556" s="30">
        <v>0.78969999999999996</v>
      </c>
      <c r="AX556" s="30">
        <v>0.21029999999999999</v>
      </c>
      <c r="AY556" s="30">
        <v>0.83040000000000003</v>
      </c>
      <c r="AZ556" s="30">
        <v>0.16439999999999999</v>
      </c>
      <c r="BA556" s="30">
        <v>0.37980000000000003</v>
      </c>
      <c r="BB556" s="30">
        <v>0.36770000000000003</v>
      </c>
      <c r="BC556" s="30">
        <v>0.22320000000000001</v>
      </c>
      <c r="BD556" s="37">
        <v>6.5</v>
      </c>
      <c r="BE556" s="29">
        <v>22</v>
      </c>
      <c r="BF556" s="38" t="s">
        <v>3268</v>
      </c>
      <c r="BG556" s="39">
        <v>145.168770373976</v>
      </c>
      <c r="BH556" s="39">
        <v>-37.9223319486373</v>
      </c>
      <c r="BI556" s="40">
        <f t="shared" si="126"/>
        <v>72</v>
      </c>
      <c r="BJ556" s="40">
        <f t="shared" si="127"/>
        <v>70</v>
      </c>
      <c r="BK556" s="40">
        <f t="shared" si="128"/>
        <v>94</v>
      </c>
      <c r="BL556" s="40">
        <f t="shared" si="129"/>
        <v>100</v>
      </c>
      <c r="BM556" s="40">
        <f t="shared" si="130"/>
        <v>1</v>
      </c>
      <c r="BN556" s="40">
        <f t="shared" si="131"/>
        <v>92</v>
      </c>
      <c r="BO556" s="40">
        <f t="shared" si="132"/>
        <v>100</v>
      </c>
      <c r="BP556" s="40">
        <f t="shared" si="133"/>
        <v>74</v>
      </c>
      <c r="BQ556" s="41">
        <f t="shared" si="134"/>
        <v>50</v>
      </c>
      <c r="BR556" s="40">
        <f t="shared" si="135"/>
        <v>49</v>
      </c>
      <c r="BS556" s="41">
        <f t="shared" si="136"/>
        <v>65</v>
      </c>
      <c r="BT556" s="41">
        <f t="shared" si="137"/>
        <v>52</v>
      </c>
      <c r="BU556" s="41">
        <f t="shared" si="138"/>
        <v>65</v>
      </c>
      <c r="BV556" s="41">
        <f t="shared" si="139"/>
        <v>69</v>
      </c>
    </row>
    <row r="557" spans="2:74" x14ac:dyDescent="0.3">
      <c r="B557" s="12" t="s">
        <v>866</v>
      </c>
      <c r="C557" s="12">
        <v>213011569</v>
      </c>
      <c r="D557" s="12" t="s">
        <v>94</v>
      </c>
      <c r="E557" s="12" t="s">
        <v>95</v>
      </c>
      <c r="F557" s="12" t="s">
        <v>738</v>
      </c>
      <c r="G557" s="12" t="s">
        <v>92</v>
      </c>
      <c r="H557" s="12" t="s">
        <v>86</v>
      </c>
      <c r="I557" s="28">
        <v>640500</v>
      </c>
      <c r="J557" s="28">
        <v>645000</v>
      </c>
      <c r="K557" s="28">
        <v>650000</v>
      </c>
      <c r="L557" s="28">
        <v>667000</v>
      </c>
      <c r="M557" s="28">
        <v>665000</v>
      </c>
      <c r="N557" s="28">
        <v>650000</v>
      </c>
      <c r="O557" s="29">
        <v>35</v>
      </c>
      <c r="P557" s="29">
        <v>31</v>
      </c>
      <c r="Q557" s="29">
        <v>33</v>
      </c>
      <c r="R557" s="28">
        <v>480</v>
      </c>
      <c r="S557" s="28">
        <v>440</v>
      </c>
      <c r="T557" s="30">
        <v>3.5</v>
      </c>
      <c r="U557" s="30">
        <v>0</v>
      </c>
      <c r="V557" s="30">
        <v>3.5</v>
      </c>
      <c r="W557" s="30">
        <v>2.6</v>
      </c>
      <c r="X557" s="31">
        <v>3.8969555035128806E-2</v>
      </c>
      <c r="Y557" s="30">
        <v>3.8</v>
      </c>
      <c r="Z557" s="30">
        <v>-0.10000000000000009</v>
      </c>
      <c r="AA557" s="30">
        <v>3.9</v>
      </c>
      <c r="AB557" s="30">
        <v>3.8</v>
      </c>
      <c r="AC557" s="32">
        <v>0.29374326838343284</v>
      </c>
      <c r="AD557" s="30">
        <v>7.5377629567142925</v>
      </c>
      <c r="AE557" s="12">
        <v>308</v>
      </c>
      <c r="AF557" s="12">
        <v>285</v>
      </c>
      <c r="AG557" s="12">
        <v>481</v>
      </c>
      <c r="AH557" s="33">
        <v>2.295843520782396</v>
      </c>
      <c r="AI557" s="34">
        <v>705000</v>
      </c>
      <c r="AJ557" s="34">
        <v>705000</v>
      </c>
      <c r="AK557" s="34">
        <v>722000</v>
      </c>
      <c r="AL557" s="35">
        <v>0</v>
      </c>
      <c r="AM557" s="35">
        <v>-2.3545706371191136E-2</v>
      </c>
      <c r="AN557" s="12">
        <v>2.5</v>
      </c>
      <c r="AO557" s="33">
        <v>0.29999999999999982</v>
      </c>
      <c r="AP557" s="12">
        <v>2.2000000000000002</v>
      </c>
      <c r="AQ557" s="32">
        <v>8.0769230769230774E-2</v>
      </c>
      <c r="AR557" s="34">
        <v>500</v>
      </c>
      <c r="AS557" s="34">
        <v>450</v>
      </c>
      <c r="AT557" s="31">
        <v>0.1111111111111111</v>
      </c>
      <c r="AU557" s="32">
        <v>-0.2078099845889112</v>
      </c>
      <c r="AV557" s="36">
        <v>1634.0800000000002</v>
      </c>
      <c r="AW557" s="30">
        <v>0.75980000000000003</v>
      </c>
      <c r="AX557" s="30">
        <v>0.2402</v>
      </c>
      <c r="AY557" s="30">
        <v>0.86980000000000002</v>
      </c>
      <c r="AZ557" s="30">
        <v>0.12230000000000001</v>
      </c>
      <c r="BA557" s="30">
        <v>0.30559999999999998</v>
      </c>
      <c r="BB557" s="30">
        <v>0.36099999999999999</v>
      </c>
      <c r="BC557" s="30">
        <v>0.29380000000000001</v>
      </c>
      <c r="BD557" s="37">
        <v>1.5</v>
      </c>
      <c r="BE557" s="29">
        <v>18</v>
      </c>
      <c r="BF557" s="38" t="s">
        <v>3269</v>
      </c>
      <c r="BG557" s="39">
        <v>144.76626025926899</v>
      </c>
      <c r="BH557" s="39">
        <v>-37.764953543731103</v>
      </c>
      <c r="BI557" s="40">
        <f t="shared" si="126"/>
        <v>59</v>
      </c>
      <c r="BJ557" s="40">
        <f t="shared" si="127"/>
        <v>75</v>
      </c>
      <c r="BK557" s="40">
        <f t="shared" si="128"/>
        <v>96</v>
      </c>
      <c r="BL557" s="40">
        <f t="shared" si="129"/>
        <v>100</v>
      </c>
      <c r="BM557" s="40">
        <f t="shared" si="130"/>
        <v>1</v>
      </c>
      <c r="BN557" s="40">
        <f t="shared" si="131"/>
        <v>100</v>
      </c>
      <c r="BO557" s="40">
        <f t="shared" si="132"/>
        <v>100</v>
      </c>
      <c r="BP557" s="40">
        <f t="shared" si="133"/>
        <v>57</v>
      </c>
      <c r="BQ557" s="41">
        <f t="shared" si="134"/>
        <v>80</v>
      </c>
      <c r="BR557" s="40">
        <f t="shared" si="135"/>
        <v>75</v>
      </c>
      <c r="BS557" s="41">
        <f t="shared" si="136"/>
        <v>71</v>
      </c>
      <c r="BT557" s="41">
        <f t="shared" si="137"/>
        <v>54</v>
      </c>
      <c r="BU557" s="41">
        <f t="shared" si="138"/>
        <v>15</v>
      </c>
      <c r="BV557" s="41">
        <f t="shared" si="139"/>
        <v>69</v>
      </c>
    </row>
    <row r="558" spans="2:74" x14ac:dyDescent="0.3">
      <c r="B558" s="12" t="s">
        <v>867</v>
      </c>
      <c r="C558" s="12">
        <v>213041461</v>
      </c>
      <c r="D558" s="12" t="s">
        <v>196</v>
      </c>
      <c r="E558" s="12" t="s">
        <v>95</v>
      </c>
      <c r="F558" s="12" t="s">
        <v>738</v>
      </c>
      <c r="G558" s="12" t="s">
        <v>92</v>
      </c>
      <c r="H558" s="12" t="s">
        <v>86</v>
      </c>
      <c r="I558" s="28">
        <v>888770</v>
      </c>
      <c r="J558" s="28">
        <v>885246</v>
      </c>
      <c r="K558" s="28">
        <v>790000</v>
      </c>
      <c r="L558" s="28">
        <v>712000</v>
      </c>
      <c r="M558" s="28">
        <v>710000</v>
      </c>
      <c r="N558" s="28">
        <v>752500</v>
      </c>
      <c r="O558" s="29">
        <v>34</v>
      </c>
      <c r="P558" s="29">
        <v>34</v>
      </c>
      <c r="Q558" s="29">
        <v>44</v>
      </c>
      <c r="R558" s="28">
        <v>570</v>
      </c>
      <c r="S558" s="28">
        <v>460</v>
      </c>
      <c r="T558" s="30">
        <v>2.4</v>
      </c>
      <c r="U558" s="30">
        <v>0.29999999999999982</v>
      </c>
      <c r="V558" s="30">
        <v>2.1</v>
      </c>
      <c r="W558" s="30">
        <v>1.9</v>
      </c>
      <c r="X558" s="31">
        <v>3.3349460490340585E-2</v>
      </c>
      <c r="Y558" s="30">
        <v>2.2999999999999998</v>
      </c>
      <c r="Z558" s="30">
        <v>-0.20000000000000018</v>
      </c>
      <c r="AA558" s="30">
        <v>2.5</v>
      </c>
      <c r="AB558" s="30">
        <v>2.2999999999999998</v>
      </c>
      <c r="AC558" s="32">
        <v>0.27200885699015043</v>
      </c>
      <c r="AD558" s="30">
        <v>8.1563195623190285</v>
      </c>
      <c r="AE558" s="12">
        <v>827</v>
      </c>
      <c r="AF558" s="12">
        <v>823</v>
      </c>
      <c r="AG558" s="12">
        <v>1541</v>
      </c>
      <c r="AH558" s="33">
        <v>5.440088348978465</v>
      </c>
      <c r="AI558" s="34">
        <v>598000</v>
      </c>
      <c r="AJ558" s="34">
        <v>600000</v>
      </c>
      <c r="AK558" s="34">
        <v>610000</v>
      </c>
      <c r="AL558" s="35">
        <v>-3.3333333333333335E-3</v>
      </c>
      <c r="AM558" s="35">
        <v>-1.9672131147540985E-2</v>
      </c>
      <c r="AN558" s="12">
        <v>2.2999999999999998</v>
      </c>
      <c r="AO558" s="33">
        <v>0.19999999999999973</v>
      </c>
      <c r="AP558" s="12">
        <v>2.1</v>
      </c>
      <c r="AQ558" s="32">
        <v>5.7368421052631582E-2</v>
      </c>
      <c r="AR558" s="34">
        <v>490</v>
      </c>
      <c r="AS558" s="34">
        <v>450</v>
      </c>
      <c r="AT558" s="31">
        <v>8.8888888888888892E-2</v>
      </c>
      <c r="AU558" s="32">
        <v>-0.13077027080598211</v>
      </c>
      <c r="AV558" s="36">
        <v>2095.52</v>
      </c>
      <c r="AW558" s="30">
        <v>0.80869999999999997</v>
      </c>
      <c r="AX558" s="30">
        <v>0.1913</v>
      </c>
      <c r="AY558" s="30">
        <v>0.85329999999999995</v>
      </c>
      <c r="AZ558" s="30">
        <v>0.14149999999999999</v>
      </c>
      <c r="BA558" s="30">
        <v>0.28539999999999999</v>
      </c>
      <c r="BB558" s="30">
        <v>0.53700000000000003</v>
      </c>
      <c r="BC558" s="30">
        <v>9.9099999999999994E-2</v>
      </c>
      <c r="BD558" s="37">
        <v>3</v>
      </c>
      <c r="BE558" s="29">
        <v>20</v>
      </c>
      <c r="BF558" s="38" t="s">
        <v>3270</v>
      </c>
      <c r="BG558" s="39">
        <v>144.74958821223899</v>
      </c>
      <c r="BH558" s="39">
        <v>-37.750925612513299</v>
      </c>
      <c r="BI558" s="40">
        <f t="shared" si="126"/>
        <v>77</v>
      </c>
      <c r="BJ558" s="40">
        <f t="shared" si="127"/>
        <v>79</v>
      </c>
      <c r="BK558" s="40">
        <f t="shared" si="128"/>
        <v>57</v>
      </c>
      <c r="BL558" s="40">
        <f t="shared" si="129"/>
        <v>100</v>
      </c>
      <c r="BM558" s="40">
        <f t="shared" si="130"/>
        <v>1</v>
      </c>
      <c r="BN558" s="40">
        <f t="shared" si="131"/>
        <v>73</v>
      </c>
      <c r="BO558" s="40">
        <f t="shared" si="132"/>
        <v>100</v>
      </c>
      <c r="BP558" s="40">
        <f t="shared" si="133"/>
        <v>53</v>
      </c>
      <c r="BQ558" s="41">
        <f t="shared" si="134"/>
        <v>62</v>
      </c>
      <c r="BR558" s="40">
        <f t="shared" si="135"/>
        <v>69</v>
      </c>
      <c r="BS558" s="41">
        <f t="shared" si="136"/>
        <v>85</v>
      </c>
      <c r="BT558" s="41">
        <f t="shared" si="137"/>
        <v>79</v>
      </c>
      <c r="BU558" s="41">
        <f t="shared" si="138"/>
        <v>30</v>
      </c>
      <c r="BV558" s="41">
        <f t="shared" si="139"/>
        <v>69</v>
      </c>
    </row>
    <row r="559" spans="2:74" x14ac:dyDescent="0.3">
      <c r="B559" s="12" t="s">
        <v>868</v>
      </c>
      <c r="C559" s="12">
        <v>214011370</v>
      </c>
      <c r="D559" s="12" t="s">
        <v>538</v>
      </c>
      <c r="E559" s="12" t="s">
        <v>539</v>
      </c>
      <c r="F559" s="12" t="s">
        <v>738</v>
      </c>
      <c r="G559" s="12" t="s">
        <v>92</v>
      </c>
      <c r="H559" s="12" t="s">
        <v>86</v>
      </c>
      <c r="I559" s="28">
        <v>680000</v>
      </c>
      <c r="J559" s="28">
        <v>680000</v>
      </c>
      <c r="K559" s="28">
        <v>670000</v>
      </c>
      <c r="L559" s="28">
        <v>710500</v>
      </c>
      <c r="M559" s="28">
        <v>710000</v>
      </c>
      <c r="N559" s="28">
        <v>693000</v>
      </c>
      <c r="O559" s="29">
        <v>16</v>
      </c>
      <c r="P559" s="29">
        <v>17</v>
      </c>
      <c r="Q559" s="29">
        <v>20</v>
      </c>
      <c r="R559" s="28">
        <v>565</v>
      </c>
      <c r="S559" s="28">
        <v>520</v>
      </c>
      <c r="T559" s="30">
        <v>3.2</v>
      </c>
      <c r="U559" s="30">
        <v>-9.9999999999999645E-2</v>
      </c>
      <c r="V559" s="30">
        <v>3.3</v>
      </c>
      <c r="W559" s="30">
        <v>3</v>
      </c>
      <c r="X559" s="31">
        <v>4.3205882352941177E-2</v>
      </c>
      <c r="Y559" s="30">
        <v>3.3</v>
      </c>
      <c r="Z559" s="30">
        <v>-0.10000000000000009</v>
      </c>
      <c r="AA559" s="30">
        <v>3.4</v>
      </c>
      <c r="AB559" s="30">
        <v>3.1</v>
      </c>
      <c r="AC559" s="32">
        <v>0.3042607272100637</v>
      </c>
      <c r="AD559" s="30">
        <v>7.0421134956719991</v>
      </c>
      <c r="AE559" s="12">
        <v>345</v>
      </c>
      <c r="AF559" s="12">
        <v>334</v>
      </c>
      <c r="AG559" s="12">
        <v>355</v>
      </c>
      <c r="AH559" s="33">
        <v>2.3069361004915345</v>
      </c>
      <c r="AI559" s="34">
        <v>785000</v>
      </c>
      <c r="AJ559" s="34">
        <v>780000</v>
      </c>
      <c r="AK559" s="34">
        <v>790000</v>
      </c>
      <c r="AL559" s="35">
        <v>6.41025641025641E-3</v>
      </c>
      <c r="AM559" s="35">
        <v>-6.3291139240506328E-3</v>
      </c>
      <c r="AN559" s="12">
        <v>3.5</v>
      </c>
      <c r="AO559" s="33">
        <v>0.20000000000000018</v>
      </c>
      <c r="AP559" s="12">
        <v>3.3</v>
      </c>
      <c r="AQ559" s="32">
        <v>8.3625730994152048E-2</v>
      </c>
      <c r="AR559" s="34">
        <v>580</v>
      </c>
      <c r="AS559" s="34">
        <v>525</v>
      </c>
      <c r="AT559" s="31">
        <v>0.10476190476190476</v>
      </c>
      <c r="AU559" s="32">
        <v>-0.15781951560648128</v>
      </c>
      <c r="AV559" s="36">
        <v>1856.9600000000003</v>
      </c>
      <c r="AW559" s="30">
        <v>0.70130000000000003</v>
      </c>
      <c r="AX559" s="30">
        <v>0.29870000000000002</v>
      </c>
      <c r="AY559" s="30">
        <v>0.79010000000000002</v>
      </c>
      <c r="AZ559" s="30">
        <v>0.19620000000000001</v>
      </c>
      <c r="BA559" s="30">
        <v>0.22209999999999999</v>
      </c>
      <c r="BB559" s="30">
        <v>0.47620000000000001</v>
      </c>
      <c r="BC559" s="30">
        <v>0.27289999999999998</v>
      </c>
      <c r="BD559" s="37">
        <v>3</v>
      </c>
      <c r="BE559" s="29">
        <v>37</v>
      </c>
      <c r="BF559" s="38" t="s">
        <v>3271</v>
      </c>
      <c r="BG559" s="39">
        <v>145.17743507246001</v>
      </c>
      <c r="BH559" s="39">
        <v>-38.102627582587203</v>
      </c>
      <c r="BI559" s="40">
        <f t="shared" si="126"/>
        <v>64</v>
      </c>
      <c r="BJ559" s="40">
        <f t="shared" si="127"/>
        <v>59</v>
      </c>
      <c r="BK559" s="40">
        <f t="shared" si="128"/>
        <v>96</v>
      </c>
      <c r="BL559" s="40">
        <f t="shared" si="129"/>
        <v>100</v>
      </c>
      <c r="BM559" s="40">
        <f t="shared" si="130"/>
        <v>4</v>
      </c>
      <c r="BN559" s="40">
        <f t="shared" si="131"/>
        <v>100</v>
      </c>
      <c r="BO559" s="40">
        <f t="shared" si="132"/>
        <v>100</v>
      </c>
      <c r="BP559" s="40">
        <f t="shared" si="133"/>
        <v>39</v>
      </c>
      <c r="BQ559" s="41">
        <f t="shared" si="134"/>
        <v>94</v>
      </c>
      <c r="BR559" s="40">
        <f t="shared" si="135"/>
        <v>80</v>
      </c>
      <c r="BS559" s="41">
        <f t="shared" si="136"/>
        <v>64</v>
      </c>
      <c r="BT559" s="41">
        <f t="shared" si="137"/>
        <v>62</v>
      </c>
      <c r="BU559" s="41">
        <f t="shared" si="138"/>
        <v>30</v>
      </c>
      <c r="BV559" s="41">
        <f t="shared" si="139"/>
        <v>69</v>
      </c>
    </row>
    <row r="560" spans="2:74" x14ac:dyDescent="0.3">
      <c r="B560" s="12" t="s">
        <v>869</v>
      </c>
      <c r="C560" s="12">
        <v>214021381</v>
      </c>
      <c r="D560" s="12" t="s">
        <v>539</v>
      </c>
      <c r="E560" s="12" t="s">
        <v>539</v>
      </c>
      <c r="F560" s="12" t="s">
        <v>738</v>
      </c>
      <c r="G560" s="12" t="s">
        <v>92</v>
      </c>
      <c r="H560" s="12" t="s">
        <v>86</v>
      </c>
      <c r="I560" s="28">
        <v>1700000</v>
      </c>
      <c r="J560" s="28">
        <v>1750000</v>
      </c>
      <c r="K560" s="28">
        <v>1700000</v>
      </c>
      <c r="L560" s="28">
        <v>1550000</v>
      </c>
      <c r="M560" s="28">
        <v>1545000</v>
      </c>
      <c r="N560" s="28">
        <v>1630000</v>
      </c>
      <c r="O560" s="29">
        <v>47</v>
      </c>
      <c r="P560" s="29">
        <v>48</v>
      </c>
      <c r="Q560" s="29">
        <v>42</v>
      </c>
      <c r="R560" s="28">
        <v>980</v>
      </c>
      <c r="S560" s="28">
        <v>899</v>
      </c>
      <c r="T560" s="30">
        <v>3.6</v>
      </c>
      <c r="U560" s="30">
        <v>0</v>
      </c>
      <c r="V560" s="30">
        <v>3.6</v>
      </c>
      <c r="W560" s="30">
        <v>3.4</v>
      </c>
      <c r="X560" s="31">
        <v>2.9976470588235295E-2</v>
      </c>
      <c r="Y560" s="30">
        <v>2.4</v>
      </c>
      <c r="Z560" s="30">
        <v>-0.39999999999999991</v>
      </c>
      <c r="AA560" s="30">
        <v>2.8</v>
      </c>
      <c r="AB560" s="30">
        <v>2.7</v>
      </c>
      <c r="AC560" s="32">
        <v>0.34354142127993714</v>
      </c>
      <c r="AD560" s="30">
        <v>11.460369234220822</v>
      </c>
      <c r="AE560" s="12">
        <v>1208</v>
      </c>
      <c r="AF560" s="12">
        <v>1258</v>
      </c>
      <c r="AG560" s="12">
        <v>1064</v>
      </c>
      <c r="AH560" s="33">
        <v>5.5714285714285712</v>
      </c>
      <c r="AI560" s="34">
        <v>950000</v>
      </c>
      <c r="AJ560" s="34">
        <v>1010000</v>
      </c>
      <c r="AK560" s="34">
        <v>1080000</v>
      </c>
      <c r="AL560" s="35">
        <v>-5.9405940594059403E-2</v>
      </c>
      <c r="AM560" s="35">
        <v>-0.12037037037037036</v>
      </c>
      <c r="AN560" s="12">
        <v>2.7</v>
      </c>
      <c r="AO560" s="33">
        <v>0</v>
      </c>
      <c r="AP560" s="12">
        <v>2.7</v>
      </c>
      <c r="AQ560" s="32">
        <v>6.7844522968197887E-2</v>
      </c>
      <c r="AR560" s="34">
        <v>650</v>
      </c>
      <c r="AS560" s="34">
        <v>595</v>
      </c>
      <c r="AT560" s="31">
        <v>9.2436974789915971E-2</v>
      </c>
      <c r="AU560" s="32">
        <v>-0.21226262268330853</v>
      </c>
      <c r="AV560" s="36">
        <v>2852.6400000000003</v>
      </c>
      <c r="AW560" s="30">
        <v>0.82089999999999996</v>
      </c>
      <c r="AX560" s="30">
        <v>0.17910000000000001</v>
      </c>
      <c r="AY560" s="30">
        <v>0.91879999999999995</v>
      </c>
      <c r="AZ560" s="30">
        <v>3.8300000000000001E-2</v>
      </c>
      <c r="BA560" s="30">
        <v>0.45300000000000001</v>
      </c>
      <c r="BB560" s="30">
        <v>0.44330000000000003</v>
      </c>
      <c r="BC560" s="30">
        <v>8.3900000000000002E-2</v>
      </c>
      <c r="BD560" s="37">
        <v>10</v>
      </c>
      <c r="BE560" s="29">
        <v>44</v>
      </c>
      <c r="BF560" s="38" t="s">
        <v>3272</v>
      </c>
      <c r="BG560" s="39">
        <v>145.09570892853699</v>
      </c>
      <c r="BH560" s="39">
        <v>-38.1960836640963</v>
      </c>
      <c r="BI560" s="40">
        <f t="shared" si="126"/>
        <v>57</v>
      </c>
      <c r="BJ560" s="40">
        <f t="shared" si="127"/>
        <v>72</v>
      </c>
      <c r="BK560" s="40">
        <f t="shared" si="128"/>
        <v>56</v>
      </c>
      <c r="BL560" s="40">
        <f t="shared" si="129"/>
        <v>100</v>
      </c>
      <c r="BM560" s="40">
        <f t="shared" si="130"/>
        <v>1</v>
      </c>
      <c r="BN560" s="40">
        <f t="shared" si="131"/>
        <v>89</v>
      </c>
      <c r="BO560" s="40">
        <f t="shared" si="132"/>
        <v>100</v>
      </c>
      <c r="BP560" s="40">
        <f t="shared" si="133"/>
        <v>90</v>
      </c>
      <c r="BQ560" s="41">
        <f t="shared" si="134"/>
        <v>50</v>
      </c>
      <c r="BR560" s="40">
        <f t="shared" si="135"/>
        <v>36</v>
      </c>
      <c r="BS560" s="41">
        <f t="shared" si="136"/>
        <v>38</v>
      </c>
      <c r="BT560" s="41">
        <f t="shared" si="137"/>
        <v>77</v>
      </c>
      <c r="BU560" s="41">
        <f t="shared" si="138"/>
        <v>100</v>
      </c>
      <c r="BV560" s="41">
        <f t="shared" si="139"/>
        <v>69</v>
      </c>
    </row>
    <row r="561" spans="2:74" x14ac:dyDescent="0.3">
      <c r="B561" s="12" t="s">
        <v>870</v>
      </c>
      <c r="C561" s="12">
        <v>301031018</v>
      </c>
      <c r="D561" s="12" t="s">
        <v>660</v>
      </c>
      <c r="E561" s="12" t="s">
        <v>658</v>
      </c>
      <c r="F561" s="12" t="s">
        <v>2813</v>
      </c>
      <c r="G561" s="12" t="s">
        <v>102</v>
      </c>
      <c r="H561" s="12" t="s">
        <v>86</v>
      </c>
      <c r="I561" s="28">
        <v>1075000</v>
      </c>
      <c r="J561" s="28">
        <v>1065550</v>
      </c>
      <c r="K561" s="28">
        <v>862290</v>
      </c>
      <c r="L561" s="28">
        <v>1057000</v>
      </c>
      <c r="M561" s="28">
        <v>1050000</v>
      </c>
      <c r="N561" s="28">
        <v>841000</v>
      </c>
      <c r="O561" s="29">
        <v>22</v>
      </c>
      <c r="P561" s="29">
        <v>23</v>
      </c>
      <c r="Q561" s="29">
        <v>24</v>
      </c>
      <c r="R561" s="28">
        <v>710</v>
      </c>
      <c r="S561" s="28">
        <v>650</v>
      </c>
      <c r="T561" s="30">
        <v>2.7</v>
      </c>
      <c r="U561" s="30">
        <v>0</v>
      </c>
      <c r="V561" s="30">
        <v>2.7</v>
      </c>
      <c r="W561" s="30">
        <v>2.7</v>
      </c>
      <c r="X561" s="31">
        <v>3.4344186046511627E-2</v>
      </c>
      <c r="Y561" s="30">
        <v>4.0999999999999996</v>
      </c>
      <c r="Z561" s="30">
        <v>-0.20000000000000018</v>
      </c>
      <c r="AA561" s="30">
        <v>4.3</v>
      </c>
      <c r="AB561" s="30">
        <v>4.5</v>
      </c>
      <c r="AC561" s="32">
        <v>0.31968157913694978</v>
      </c>
      <c r="AD561" s="30">
        <v>9.308171656885726</v>
      </c>
      <c r="AE561" s="12">
        <v>204</v>
      </c>
      <c r="AF561" s="12">
        <v>211</v>
      </c>
      <c r="AG561" s="12">
        <v>164</v>
      </c>
      <c r="AH561" s="33">
        <v>3.009771986970684</v>
      </c>
      <c r="AI561" s="34">
        <v>1180000</v>
      </c>
      <c r="AJ561" s="34">
        <v>985500</v>
      </c>
      <c r="AK561" s="34">
        <v>905000</v>
      </c>
      <c r="AL561" s="35">
        <v>0.19736174530695078</v>
      </c>
      <c r="AM561" s="35">
        <v>0.30386740331491713</v>
      </c>
      <c r="AN561" s="12">
        <v>3.1</v>
      </c>
      <c r="AO561" s="33">
        <v>0.30000000000000027</v>
      </c>
      <c r="AP561" s="12">
        <v>2.8</v>
      </c>
      <c r="AQ561" s="32">
        <v>0.12264150943396226</v>
      </c>
      <c r="AR561" s="34">
        <v>730</v>
      </c>
      <c r="AS561" s="34">
        <v>700</v>
      </c>
      <c r="AT561" s="31">
        <v>4.2857142857142858E-2</v>
      </c>
      <c r="AU561" s="32">
        <v>0.37015500447235855</v>
      </c>
      <c r="AV561" s="36">
        <v>2220.96</v>
      </c>
      <c r="AW561" s="30">
        <v>0.73760000000000003</v>
      </c>
      <c r="AX561" s="30">
        <v>0.26240000000000002</v>
      </c>
      <c r="AY561" s="30">
        <v>0.80640000000000001</v>
      </c>
      <c r="AZ561" s="30">
        <v>0.16969999999999999</v>
      </c>
      <c r="BA561" s="30">
        <v>0.29089999999999999</v>
      </c>
      <c r="BB561" s="30">
        <v>0.44119999999999998</v>
      </c>
      <c r="BC561" s="30">
        <v>0.253</v>
      </c>
      <c r="BD561" s="37">
        <v>9</v>
      </c>
      <c r="BE561" s="29">
        <v>10</v>
      </c>
      <c r="BF561" s="38" t="s">
        <v>3273</v>
      </c>
      <c r="BG561" s="39">
        <v>153.124646501131</v>
      </c>
      <c r="BH561" s="39">
        <v>-27.475572569888001</v>
      </c>
      <c r="BI561" s="40">
        <f t="shared" si="126"/>
        <v>72</v>
      </c>
      <c r="BJ561" s="40">
        <f t="shared" si="127"/>
        <v>65</v>
      </c>
      <c r="BK561" s="40">
        <f t="shared" si="128"/>
        <v>88</v>
      </c>
      <c r="BL561" s="40">
        <f t="shared" si="129"/>
        <v>1</v>
      </c>
      <c r="BM561" s="40">
        <f t="shared" si="130"/>
        <v>99</v>
      </c>
      <c r="BN561" s="40">
        <f t="shared" si="131"/>
        <v>100</v>
      </c>
      <c r="BO561" s="40">
        <f t="shared" si="132"/>
        <v>100</v>
      </c>
      <c r="BP561" s="40">
        <f t="shared" si="133"/>
        <v>54</v>
      </c>
      <c r="BQ561" s="41">
        <f t="shared" si="134"/>
        <v>65</v>
      </c>
      <c r="BR561" s="40">
        <f t="shared" si="135"/>
        <v>57</v>
      </c>
      <c r="BS561" s="41">
        <f t="shared" si="136"/>
        <v>54</v>
      </c>
      <c r="BT561" s="41">
        <f t="shared" si="137"/>
        <v>49</v>
      </c>
      <c r="BU561" s="41">
        <f t="shared" si="138"/>
        <v>90</v>
      </c>
      <c r="BV561" s="41">
        <f t="shared" si="139"/>
        <v>69</v>
      </c>
    </row>
    <row r="562" spans="2:74" x14ac:dyDescent="0.3">
      <c r="B562" s="12" t="s">
        <v>871</v>
      </c>
      <c r="C562" s="12">
        <v>302021030</v>
      </c>
      <c r="D562" s="12" t="s">
        <v>872</v>
      </c>
      <c r="E562" s="12" t="s">
        <v>266</v>
      </c>
      <c r="F562" s="12" t="s">
        <v>2813</v>
      </c>
      <c r="G562" s="12" t="s">
        <v>102</v>
      </c>
      <c r="H562" s="12" t="s">
        <v>86</v>
      </c>
      <c r="I562" s="28">
        <v>1039500</v>
      </c>
      <c r="J562" s="28">
        <v>1010000</v>
      </c>
      <c r="K562" s="28">
        <v>899000</v>
      </c>
      <c r="L562" s="28">
        <v>1050000</v>
      </c>
      <c r="M562" s="28">
        <v>1026500</v>
      </c>
      <c r="N562" s="28">
        <v>888000</v>
      </c>
      <c r="O562" s="29">
        <v>22</v>
      </c>
      <c r="P562" s="29">
        <v>23</v>
      </c>
      <c r="Q562" s="29">
        <v>25</v>
      </c>
      <c r="R562" s="28">
        <v>650</v>
      </c>
      <c r="S562" s="28">
        <v>600</v>
      </c>
      <c r="T562" s="30">
        <v>3</v>
      </c>
      <c r="U562" s="30">
        <v>0.20000000000000018</v>
      </c>
      <c r="V562" s="30">
        <v>2.8</v>
      </c>
      <c r="W562" s="30">
        <v>3</v>
      </c>
      <c r="X562" s="31">
        <v>3.2515632515632518E-2</v>
      </c>
      <c r="Y562" s="30">
        <v>4.7</v>
      </c>
      <c r="Z562" s="30">
        <v>0.10000000000000053</v>
      </c>
      <c r="AA562" s="30">
        <v>4.5999999999999996</v>
      </c>
      <c r="AB562" s="30">
        <v>4.8</v>
      </c>
      <c r="AC562" s="32">
        <v>0.26818721943490886</v>
      </c>
      <c r="AD562" s="30">
        <v>8.2479471775913549</v>
      </c>
      <c r="AE562" s="12">
        <v>171</v>
      </c>
      <c r="AF562" s="12">
        <v>118</v>
      </c>
      <c r="AG562" s="12">
        <v>155</v>
      </c>
      <c r="AH562" s="33">
        <v>2.3817787418655101</v>
      </c>
      <c r="AI562" s="34">
        <v>1185000</v>
      </c>
      <c r="AJ562" s="34">
        <v>1004000</v>
      </c>
      <c r="AK562" s="34">
        <v>965000</v>
      </c>
      <c r="AL562" s="35">
        <v>0.1802788844621514</v>
      </c>
      <c r="AM562" s="35">
        <v>0.22797927461139897</v>
      </c>
      <c r="AN562" s="12">
        <v>3.1</v>
      </c>
      <c r="AO562" s="33">
        <v>0</v>
      </c>
      <c r="AP562" s="12">
        <v>3.1</v>
      </c>
      <c r="AQ562" s="32">
        <v>0.11545454545454545</v>
      </c>
      <c r="AR562" s="34">
        <v>690</v>
      </c>
      <c r="AS562" s="34">
        <v>650</v>
      </c>
      <c r="AT562" s="31">
        <v>6.1538461538461542E-2</v>
      </c>
      <c r="AU562" s="32">
        <v>0.33565970150057556</v>
      </c>
      <c r="AV562" s="36">
        <v>2423.6800000000003</v>
      </c>
      <c r="AW562" s="30">
        <v>0.73740000000000006</v>
      </c>
      <c r="AX562" s="30">
        <v>0.2626</v>
      </c>
      <c r="AY562" s="30">
        <v>0.96419999999999995</v>
      </c>
      <c r="AZ562" s="30">
        <v>9.1999999999999998E-3</v>
      </c>
      <c r="BA562" s="30">
        <v>0.30830000000000002</v>
      </c>
      <c r="BB562" s="30">
        <v>0.41799999999999998</v>
      </c>
      <c r="BC562" s="30">
        <v>0.25829999999999997</v>
      </c>
      <c r="BD562" s="37">
        <v>7</v>
      </c>
      <c r="BE562" s="29">
        <v>12</v>
      </c>
      <c r="BF562" s="38" t="s">
        <v>3274</v>
      </c>
      <c r="BG562" s="39">
        <v>153.04603112412201</v>
      </c>
      <c r="BH562" s="39">
        <v>-27.370995770615401</v>
      </c>
      <c r="BI562" s="40">
        <f t="shared" si="126"/>
        <v>67</v>
      </c>
      <c r="BJ562" s="40">
        <f t="shared" si="127"/>
        <v>65</v>
      </c>
      <c r="BK562" s="40">
        <f t="shared" si="128"/>
        <v>95</v>
      </c>
      <c r="BL562" s="40">
        <f t="shared" si="129"/>
        <v>1</v>
      </c>
      <c r="BM562" s="40">
        <f t="shared" si="130"/>
        <v>90</v>
      </c>
      <c r="BN562" s="40">
        <f t="shared" si="131"/>
        <v>100</v>
      </c>
      <c r="BO562" s="40">
        <f t="shared" si="132"/>
        <v>100</v>
      </c>
      <c r="BP562" s="40">
        <f t="shared" si="133"/>
        <v>58</v>
      </c>
      <c r="BQ562" s="41">
        <f t="shared" si="134"/>
        <v>59</v>
      </c>
      <c r="BR562" s="40">
        <f t="shared" si="135"/>
        <v>68</v>
      </c>
      <c r="BS562" s="41">
        <f t="shared" si="136"/>
        <v>88</v>
      </c>
      <c r="BT562" s="41">
        <f t="shared" si="137"/>
        <v>39</v>
      </c>
      <c r="BU562" s="41">
        <f t="shared" si="138"/>
        <v>70</v>
      </c>
      <c r="BV562" s="41">
        <f t="shared" si="139"/>
        <v>69</v>
      </c>
    </row>
    <row r="563" spans="2:74" x14ac:dyDescent="0.3">
      <c r="B563" s="12" t="s">
        <v>873</v>
      </c>
      <c r="C563" s="12">
        <v>303041071</v>
      </c>
      <c r="D563" s="12" t="s">
        <v>874</v>
      </c>
      <c r="E563" s="12" t="s">
        <v>875</v>
      </c>
      <c r="F563" s="12" t="s">
        <v>2813</v>
      </c>
      <c r="G563" s="12" t="s">
        <v>102</v>
      </c>
      <c r="H563" s="12" t="s">
        <v>86</v>
      </c>
      <c r="I563" s="28">
        <v>1453500</v>
      </c>
      <c r="J563" s="28">
        <v>1414000</v>
      </c>
      <c r="K563" s="28">
        <v>1300000</v>
      </c>
      <c r="L563" s="28">
        <v>1455000</v>
      </c>
      <c r="M563" s="28">
        <v>1390000</v>
      </c>
      <c r="N563" s="28">
        <v>1280000</v>
      </c>
      <c r="O563" s="29">
        <v>27</v>
      </c>
      <c r="P563" s="29">
        <v>25</v>
      </c>
      <c r="Q563" s="29">
        <v>25</v>
      </c>
      <c r="R563" s="28">
        <v>750</v>
      </c>
      <c r="S563" s="28">
        <v>700</v>
      </c>
      <c r="T563" s="30">
        <v>3.1</v>
      </c>
      <c r="U563" s="30">
        <v>-0.10000000000000009</v>
      </c>
      <c r="V563" s="30">
        <v>3.2</v>
      </c>
      <c r="W563" s="30">
        <v>3.1</v>
      </c>
      <c r="X563" s="31">
        <v>2.6831785345717233E-2</v>
      </c>
      <c r="Y563" s="30">
        <v>4.3</v>
      </c>
      <c r="Z563" s="30">
        <v>-0.20000000000000018</v>
      </c>
      <c r="AA563" s="30">
        <v>4.5</v>
      </c>
      <c r="AB563" s="30">
        <v>4</v>
      </c>
      <c r="AC563" s="32">
        <v>0.22870316159250584</v>
      </c>
      <c r="AD563" s="30">
        <v>8.5235909070437756</v>
      </c>
      <c r="AE563" s="12">
        <v>103</v>
      </c>
      <c r="AF563" s="12">
        <v>71</v>
      </c>
      <c r="AG563" s="12">
        <v>80</v>
      </c>
      <c r="AH563" s="33">
        <v>2.7801418439716312</v>
      </c>
      <c r="AI563" s="34">
        <v>1235000</v>
      </c>
      <c r="AJ563" s="34">
        <v>1120000</v>
      </c>
      <c r="AK563" s="34">
        <v>962500</v>
      </c>
      <c r="AL563" s="35">
        <v>0.10267857142857142</v>
      </c>
      <c r="AM563" s="35">
        <v>0.2831168831168831</v>
      </c>
      <c r="AN563" s="12">
        <v>2.5</v>
      </c>
      <c r="AO563" s="33">
        <v>0.20000000000000018</v>
      </c>
      <c r="AP563" s="12">
        <v>2.2999999999999998</v>
      </c>
      <c r="AQ563" s="32">
        <v>0.12828096118299445</v>
      </c>
      <c r="AR563" s="34">
        <v>690</v>
      </c>
      <c r="AS563" s="34">
        <v>650</v>
      </c>
      <c r="AT563" s="31">
        <v>6.1538461538461542E-2</v>
      </c>
      <c r="AU563" s="32">
        <v>0.35274484154016139</v>
      </c>
      <c r="AV563" s="36">
        <v>3279.36</v>
      </c>
      <c r="AW563" s="30">
        <v>0.79049999999999998</v>
      </c>
      <c r="AX563" s="30">
        <v>0.20949999999999999</v>
      </c>
      <c r="AY563" s="30">
        <v>0.95250000000000001</v>
      </c>
      <c r="AZ563" s="30">
        <v>2.9700000000000001E-2</v>
      </c>
      <c r="BA563" s="30">
        <v>0.32829999999999998</v>
      </c>
      <c r="BB563" s="30">
        <v>0.4572</v>
      </c>
      <c r="BC563" s="30">
        <v>0.20039999999999999</v>
      </c>
      <c r="BD563" s="37">
        <v>9</v>
      </c>
      <c r="BE563" s="29">
        <v>6</v>
      </c>
      <c r="BF563" s="38" t="s">
        <v>3275</v>
      </c>
      <c r="BG563" s="39">
        <v>153.043856944515</v>
      </c>
      <c r="BH563" s="39">
        <v>-27.526901952374601</v>
      </c>
      <c r="BI563" s="40">
        <f t="shared" si="126"/>
        <v>65</v>
      </c>
      <c r="BJ563" s="40">
        <f t="shared" si="127"/>
        <v>75</v>
      </c>
      <c r="BK563" s="40">
        <f t="shared" si="128"/>
        <v>90</v>
      </c>
      <c r="BL563" s="40">
        <f t="shared" si="129"/>
        <v>1</v>
      </c>
      <c r="BM563" s="40">
        <f t="shared" si="130"/>
        <v>52</v>
      </c>
      <c r="BN563" s="40">
        <f t="shared" si="131"/>
        <v>100</v>
      </c>
      <c r="BO563" s="40">
        <f t="shared" si="132"/>
        <v>100</v>
      </c>
      <c r="BP563" s="40">
        <f t="shared" si="133"/>
        <v>62</v>
      </c>
      <c r="BQ563" s="41">
        <f t="shared" si="134"/>
        <v>40</v>
      </c>
      <c r="BR563" s="40">
        <f t="shared" si="135"/>
        <v>65</v>
      </c>
      <c r="BS563" s="41">
        <f t="shared" si="136"/>
        <v>100</v>
      </c>
      <c r="BT563" s="41">
        <f t="shared" si="137"/>
        <v>46</v>
      </c>
      <c r="BU563" s="41">
        <f t="shared" si="138"/>
        <v>90</v>
      </c>
      <c r="BV563" s="41">
        <f t="shared" si="139"/>
        <v>69</v>
      </c>
    </row>
    <row r="564" spans="2:74" x14ac:dyDescent="0.3">
      <c r="B564" s="12" t="s">
        <v>876</v>
      </c>
      <c r="C564" s="12">
        <v>304021086</v>
      </c>
      <c r="D564" s="12" t="s">
        <v>393</v>
      </c>
      <c r="E564" s="12" t="s">
        <v>326</v>
      </c>
      <c r="F564" s="12" t="s">
        <v>2813</v>
      </c>
      <c r="G564" s="12" t="s">
        <v>102</v>
      </c>
      <c r="H564" s="12" t="s">
        <v>86</v>
      </c>
      <c r="I564" s="28">
        <v>1129000</v>
      </c>
      <c r="J564" s="28">
        <v>1053048</v>
      </c>
      <c r="K564" s="28">
        <v>934250</v>
      </c>
      <c r="L564" s="28">
        <v>1150000</v>
      </c>
      <c r="M564" s="28">
        <v>1050000</v>
      </c>
      <c r="N564" s="28">
        <v>955000</v>
      </c>
      <c r="O564" s="29">
        <v>22</v>
      </c>
      <c r="P564" s="29">
        <v>22</v>
      </c>
      <c r="Q564" s="29">
        <v>33</v>
      </c>
      <c r="R564" s="28">
        <v>700</v>
      </c>
      <c r="S564" s="28">
        <v>650</v>
      </c>
      <c r="T564" s="30">
        <v>3</v>
      </c>
      <c r="U564" s="30">
        <v>-0.20000000000000018</v>
      </c>
      <c r="V564" s="30">
        <v>3.2</v>
      </c>
      <c r="W564" s="30">
        <v>2.9</v>
      </c>
      <c r="X564" s="31">
        <v>3.2240921169176262E-2</v>
      </c>
      <c r="Y564" s="30">
        <v>2.8</v>
      </c>
      <c r="Z564" s="30">
        <v>-0.20000000000000018</v>
      </c>
      <c r="AA564" s="30">
        <v>3</v>
      </c>
      <c r="AB564" s="30">
        <v>2.6</v>
      </c>
      <c r="AC564" s="32">
        <v>0.26205450733752617</v>
      </c>
      <c r="AD564" s="30">
        <v>8.1280093072545885</v>
      </c>
      <c r="AE564" s="12">
        <v>180</v>
      </c>
      <c r="AF564" s="12">
        <v>139</v>
      </c>
      <c r="AG564" s="12">
        <v>128</v>
      </c>
      <c r="AH564" s="33">
        <v>3.7527272727272725</v>
      </c>
      <c r="AI564" s="34">
        <v>1410000</v>
      </c>
      <c r="AJ564" s="34">
        <v>1245000</v>
      </c>
      <c r="AK564" s="34">
        <v>1200000</v>
      </c>
      <c r="AL564" s="35">
        <v>0.13253012048192772</v>
      </c>
      <c r="AM564" s="35">
        <v>0.17499999999999999</v>
      </c>
      <c r="AN564" s="12">
        <v>2.8</v>
      </c>
      <c r="AO564" s="33">
        <v>-0.30000000000000027</v>
      </c>
      <c r="AP564" s="12">
        <v>3.1</v>
      </c>
      <c r="AQ564" s="32">
        <v>0.12380952380952381</v>
      </c>
      <c r="AR564" s="34">
        <v>820</v>
      </c>
      <c r="AS564" s="34">
        <v>750</v>
      </c>
      <c r="AT564" s="31">
        <v>9.3333333333333338E-2</v>
      </c>
      <c r="AU564" s="32">
        <v>0.35561160479957193</v>
      </c>
      <c r="AV564" s="36">
        <v>2671.2000000000003</v>
      </c>
      <c r="AW564" s="30">
        <v>0.85409999999999997</v>
      </c>
      <c r="AX564" s="30">
        <v>0.1459</v>
      </c>
      <c r="AY564" s="30">
        <v>0.95630000000000004</v>
      </c>
      <c r="AZ564" s="30">
        <v>4.0899999999999999E-2</v>
      </c>
      <c r="BA564" s="30">
        <v>0.2928</v>
      </c>
      <c r="BB564" s="30">
        <v>0.54700000000000004</v>
      </c>
      <c r="BC564" s="30">
        <v>0.14499999999999999</v>
      </c>
      <c r="BD564" s="37">
        <v>7</v>
      </c>
      <c r="BE564" s="29">
        <v>19</v>
      </c>
      <c r="BF564" s="38" t="s">
        <v>3276</v>
      </c>
      <c r="BG564" s="39">
        <v>152.874279815948</v>
      </c>
      <c r="BH564" s="39">
        <v>-27.576975931669999</v>
      </c>
      <c r="BI564" s="40">
        <f t="shared" si="126"/>
        <v>67</v>
      </c>
      <c r="BJ564" s="40">
        <f t="shared" si="127"/>
        <v>70</v>
      </c>
      <c r="BK564" s="40">
        <f t="shared" si="128"/>
        <v>78</v>
      </c>
      <c r="BL564" s="40">
        <f t="shared" si="129"/>
        <v>1</v>
      </c>
      <c r="BM564" s="40">
        <f t="shared" si="130"/>
        <v>67</v>
      </c>
      <c r="BN564" s="40">
        <f t="shared" si="131"/>
        <v>100</v>
      </c>
      <c r="BO564" s="40">
        <f t="shared" si="132"/>
        <v>100</v>
      </c>
      <c r="BP564" s="40">
        <f t="shared" si="133"/>
        <v>54</v>
      </c>
      <c r="BQ564" s="41">
        <f t="shared" si="134"/>
        <v>58</v>
      </c>
      <c r="BR564" s="40">
        <f t="shared" si="135"/>
        <v>69</v>
      </c>
      <c r="BS564" s="41">
        <f t="shared" si="136"/>
        <v>92</v>
      </c>
      <c r="BT564" s="41">
        <f t="shared" si="137"/>
        <v>70</v>
      </c>
      <c r="BU564" s="41">
        <f t="shared" si="138"/>
        <v>70</v>
      </c>
      <c r="BV564" s="41">
        <f t="shared" si="139"/>
        <v>69</v>
      </c>
    </row>
    <row r="565" spans="2:74" x14ac:dyDescent="0.3">
      <c r="B565" s="12" t="s">
        <v>877</v>
      </c>
      <c r="C565" s="12">
        <v>304021089</v>
      </c>
      <c r="D565" s="12" t="s">
        <v>393</v>
      </c>
      <c r="E565" s="12" t="s">
        <v>326</v>
      </c>
      <c r="F565" s="12" t="s">
        <v>2813</v>
      </c>
      <c r="G565" s="12" t="s">
        <v>102</v>
      </c>
      <c r="H565" s="12" t="s">
        <v>86</v>
      </c>
      <c r="I565" s="28">
        <v>2100000</v>
      </c>
      <c r="J565" s="28">
        <v>2125000</v>
      </c>
      <c r="K565" s="28">
        <v>1715000</v>
      </c>
      <c r="L565" s="28">
        <v>2050000</v>
      </c>
      <c r="M565" s="28">
        <v>2050000</v>
      </c>
      <c r="N565" s="28">
        <v>1620000</v>
      </c>
      <c r="O565" s="29">
        <v>28</v>
      </c>
      <c r="P565" s="29">
        <v>28</v>
      </c>
      <c r="Q565" s="29">
        <v>35</v>
      </c>
      <c r="R565" s="28">
        <v>885</v>
      </c>
      <c r="S565" s="28">
        <v>850</v>
      </c>
      <c r="T565" s="30">
        <v>3.6</v>
      </c>
      <c r="U565" s="30">
        <v>0</v>
      </c>
      <c r="V565" s="30">
        <v>3.6</v>
      </c>
      <c r="W565" s="30">
        <v>3.7</v>
      </c>
      <c r="X565" s="31">
        <v>2.1914285714285716E-2</v>
      </c>
      <c r="Y565" s="30">
        <v>3.9</v>
      </c>
      <c r="Z565" s="30">
        <v>-0.30000000000000027</v>
      </c>
      <c r="AA565" s="30">
        <v>4.2</v>
      </c>
      <c r="AB565" s="30">
        <v>4</v>
      </c>
      <c r="AC565" s="32">
        <v>0.20843539209405734</v>
      </c>
      <c r="AD565" s="30">
        <v>9.5113933810847549</v>
      </c>
      <c r="AE565" s="12">
        <v>180</v>
      </c>
      <c r="AF565" s="12">
        <v>139</v>
      </c>
      <c r="AG565" s="12">
        <v>128</v>
      </c>
      <c r="AH565" s="33">
        <v>3.7527272727272725</v>
      </c>
      <c r="AI565" s="34">
        <v>1410000</v>
      </c>
      <c r="AJ565" s="34">
        <v>1245000</v>
      </c>
      <c r="AK565" s="34">
        <v>1200000</v>
      </c>
      <c r="AL565" s="35">
        <v>0.13253012048192772</v>
      </c>
      <c r="AM565" s="35">
        <v>0.17499999999999999</v>
      </c>
      <c r="AN565" s="12">
        <v>2.8</v>
      </c>
      <c r="AO565" s="33">
        <v>-0.30000000000000027</v>
      </c>
      <c r="AP565" s="12">
        <v>3.1</v>
      </c>
      <c r="AQ565" s="32">
        <v>0.12380952380952381</v>
      </c>
      <c r="AR565" s="34">
        <v>820</v>
      </c>
      <c r="AS565" s="34">
        <v>750</v>
      </c>
      <c r="AT565" s="31">
        <v>9.3333333333333338E-2</v>
      </c>
      <c r="AU565" s="32">
        <v>0.35561160479957193</v>
      </c>
      <c r="AV565" s="36">
        <v>4245.92</v>
      </c>
      <c r="AW565" s="30">
        <v>0.88049999999999995</v>
      </c>
      <c r="AX565" s="30">
        <v>0.1195</v>
      </c>
      <c r="AY565" s="30">
        <v>0.99409999999999998</v>
      </c>
      <c r="AZ565" s="30">
        <v>0</v>
      </c>
      <c r="BA565" s="30">
        <v>0.41820000000000002</v>
      </c>
      <c r="BB565" s="30">
        <v>0.43819999999999998</v>
      </c>
      <c r="BC565" s="30">
        <v>0.1318</v>
      </c>
      <c r="BD565" s="37">
        <v>10</v>
      </c>
      <c r="BE565" s="29">
        <v>9</v>
      </c>
      <c r="BF565" s="38" t="s">
        <v>3277</v>
      </c>
      <c r="BG565" s="39">
        <v>152.963011435494</v>
      </c>
      <c r="BH565" s="39">
        <v>-27.530322434434101</v>
      </c>
      <c r="BI565" s="40">
        <f t="shared" si="126"/>
        <v>57</v>
      </c>
      <c r="BJ565" s="40">
        <f t="shared" si="127"/>
        <v>70</v>
      </c>
      <c r="BK565" s="40">
        <f t="shared" si="128"/>
        <v>78</v>
      </c>
      <c r="BL565" s="40">
        <f t="shared" si="129"/>
        <v>1</v>
      </c>
      <c r="BM565" s="40">
        <f t="shared" si="130"/>
        <v>67</v>
      </c>
      <c r="BN565" s="40">
        <f t="shared" si="131"/>
        <v>100</v>
      </c>
      <c r="BO565" s="40">
        <f t="shared" si="132"/>
        <v>100</v>
      </c>
      <c r="BP565" s="40">
        <f t="shared" si="133"/>
        <v>82</v>
      </c>
      <c r="BQ565" s="41">
        <f t="shared" si="134"/>
        <v>24</v>
      </c>
      <c r="BR565" s="40">
        <f t="shared" si="135"/>
        <v>55</v>
      </c>
      <c r="BS565" s="41">
        <f t="shared" si="136"/>
        <v>100</v>
      </c>
      <c r="BT565" s="41">
        <f t="shared" si="137"/>
        <v>52</v>
      </c>
      <c r="BU565" s="41">
        <f t="shared" si="138"/>
        <v>100</v>
      </c>
      <c r="BV565" s="41">
        <f t="shared" si="139"/>
        <v>69</v>
      </c>
    </row>
    <row r="566" spans="2:74" x14ac:dyDescent="0.3">
      <c r="B566" s="12" t="s">
        <v>878</v>
      </c>
      <c r="C566" s="12">
        <v>304041101</v>
      </c>
      <c r="D566" s="12" t="s">
        <v>879</v>
      </c>
      <c r="E566" s="12" t="s">
        <v>326</v>
      </c>
      <c r="F566" s="12" t="s">
        <v>2813</v>
      </c>
      <c r="G566" s="12" t="s">
        <v>102</v>
      </c>
      <c r="H566" s="12" t="s">
        <v>86</v>
      </c>
      <c r="I566" s="28">
        <v>1188000</v>
      </c>
      <c r="J566" s="28">
        <v>1180000</v>
      </c>
      <c r="K566" s="28">
        <v>1050000</v>
      </c>
      <c r="L566" s="28">
        <v>1185000</v>
      </c>
      <c r="M566" s="28">
        <v>1160000</v>
      </c>
      <c r="N566" s="28">
        <v>955000</v>
      </c>
      <c r="O566" s="29">
        <v>22</v>
      </c>
      <c r="P566" s="29">
        <v>23</v>
      </c>
      <c r="Q566" s="29">
        <v>29</v>
      </c>
      <c r="R566" s="28">
        <v>680</v>
      </c>
      <c r="S566" s="28">
        <v>650</v>
      </c>
      <c r="T566" s="30">
        <v>2.7</v>
      </c>
      <c r="U566" s="30">
        <v>-0.39999999999999991</v>
      </c>
      <c r="V566" s="30">
        <v>3.1</v>
      </c>
      <c r="W566" s="30">
        <v>2.9</v>
      </c>
      <c r="X566" s="31">
        <v>2.9764309764309764E-2</v>
      </c>
      <c r="Y566" s="30">
        <v>4.9000000000000004</v>
      </c>
      <c r="Z566" s="30">
        <v>-0.5</v>
      </c>
      <c r="AA566" s="30">
        <v>5.4</v>
      </c>
      <c r="AB566" s="30">
        <v>5.5</v>
      </c>
      <c r="AC566" s="32">
        <v>0.27104591836734693</v>
      </c>
      <c r="AD566" s="30">
        <v>9.1064069858712706</v>
      </c>
      <c r="AE566" s="12">
        <v>155</v>
      </c>
      <c r="AF566" s="12">
        <v>118</v>
      </c>
      <c r="AG566" s="12">
        <v>101</v>
      </c>
      <c r="AH566" s="33">
        <v>4.5995085995086002</v>
      </c>
      <c r="AI566" s="34">
        <v>1150000</v>
      </c>
      <c r="AJ566" s="34">
        <v>955000</v>
      </c>
      <c r="AK566" s="34">
        <v>955000</v>
      </c>
      <c r="AL566" s="35">
        <v>0.20418848167539266</v>
      </c>
      <c r="AM566" s="35">
        <v>0.20418848167539266</v>
      </c>
      <c r="AN566" s="12">
        <v>1.9</v>
      </c>
      <c r="AO566" s="33">
        <v>9.9999999999999867E-2</v>
      </c>
      <c r="AP566" s="12">
        <v>1.8</v>
      </c>
      <c r="AQ566" s="32">
        <v>0.11100917431192661</v>
      </c>
      <c r="AR566" s="34">
        <v>700</v>
      </c>
      <c r="AS566" s="34">
        <v>660</v>
      </c>
      <c r="AT566" s="31">
        <v>6.0606060606060608E-2</v>
      </c>
      <c r="AU566" s="32">
        <v>0.32336254532080688</v>
      </c>
      <c r="AV566" s="36">
        <v>2508.8000000000002</v>
      </c>
      <c r="AW566" s="30">
        <v>0.70830000000000004</v>
      </c>
      <c r="AX566" s="30">
        <v>0.29170000000000001</v>
      </c>
      <c r="AY566" s="30">
        <v>0.77680000000000005</v>
      </c>
      <c r="AZ566" s="30">
        <v>2.7699999999999999E-2</v>
      </c>
      <c r="BA566" s="30">
        <v>0.2437</v>
      </c>
      <c r="BB566" s="30">
        <v>0.36759999999999998</v>
      </c>
      <c r="BC566" s="30">
        <v>0.3745</v>
      </c>
      <c r="BD566" s="37">
        <v>8.5</v>
      </c>
      <c r="BE566" s="29">
        <v>9</v>
      </c>
      <c r="BF566" s="38" t="s">
        <v>3278</v>
      </c>
      <c r="BG566" s="39">
        <v>152.973631211515</v>
      </c>
      <c r="BH566" s="39">
        <v>-27.410736944359702</v>
      </c>
      <c r="BI566" s="40">
        <f t="shared" si="126"/>
        <v>72</v>
      </c>
      <c r="BJ566" s="40">
        <f t="shared" si="127"/>
        <v>85</v>
      </c>
      <c r="BK566" s="40">
        <f t="shared" si="128"/>
        <v>68</v>
      </c>
      <c r="BL566" s="40">
        <f t="shared" si="129"/>
        <v>1</v>
      </c>
      <c r="BM566" s="40">
        <f t="shared" si="130"/>
        <v>100</v>
      </c>
      <c r="BN566" s="40">
        <f t="shared" si="131"/>
        <v>100</v>
      </c>
      <c r="BO566" s="40">
        <f t="shared" si="132"/>
        <v>100</v>
      </c>
      <c r="BP566" s="40">
        <f t="shared" si="133"/>
        <v>44</v>
      </c>
      <c r="BQ566" s="41">
        <f t="shared" si="134"/>
        <v>50</v>
      </c>
      <c r="BR566" s="40">
        <f t="shared" si="135"/>
        <v>59</v>
      </c>
      <c r="BS566" s="41">
        <f t="shared" si="136"/>
        <v>86</v>
      </c>
      <c r="BT566" s="41">
        <f t="shared" si="137"/>
        <v>36</v>
      </c>
      <c r="BU566" s="41">
        <f t="shared" si="138"/>
        <v>85</v>
      </c>
      <c r="BV566" s="41">
        <f t="shared" si="139"/>
        <v>69</v>
      </c>
    </row>
    <row r="567" spans="2:74" x14ac:dyDescent="0.3">
      <c r="B567" s="12" t="s">
        <v>880</v>
      </c>
      <c r="C567" s="12">
        <v>307011175</v>
      </c>
      <c r="D567" s="12" t="s">
        <v>469</v>
      </c>
      <c r="E567" s="12" t="s">
        <v>101</v>
      </c>
      <c r="F567" s="12" t="s">
        <v>2711</v>
      </c>
      <c r="G567" s="12" t="s">
        <v>102</v>
      </c>
      <c r="H567" s="12" t="s">
        <v>86</v>
      </c>
      <c r="I567" s="28">
        <v>295000</v>
      </c>
      <c r="J567" s="28">
        <v>280000</v>
      </c>
      <c r="K567" s="28">
        <v>250000</v>
      </c>
      <c r="L567" s="28">
        <v>243000</v>
      </c>
      <c r="M567" s="28">
        <v>225000</v>
      </c>
      <c r="N567" s="28">
        <v>201000</v>
      </c>
      <c r="O567" s="29">
        <v>78</v>
      </c>
      <c r="P567" s="29">
        <v>82</v>
      </c>
      <c r="Q567" s="29">
        <v>87</v>
      </c>
      <c r="R567" s="28">
        <v>370</v>
      </c>
      <c r="S567" s="28">
        <v>350</v>
      </c>
      <c r="T567" s="30">
        <v>1.6</v>
      </c>
      <c r="U567" s="30">
        <v>-9.9999999999999867E-2</v>
      </c>
      <c r="V567" s="30">
        <v>1.7</v>
      </c>
      <c r="W567" s="30">
        <v>1.5</v>
      </c>
      <c r="X567" s="31">
        <v>6.5220338983050852E-2</v>
      </c>
      <c r="Y567" s="30">
        <v>1.6</v>
      </c>
      <c r="Z567" s="30">
        <v>-0.29999999999999982</v>
      </c>
      <c r="AA567" s="30">
        <v>1.9</v>
      </c>
      <c r="AB567" s="30">
        <v>2.7</v>
      </c>
      <c r="AC567" s="32">
        <v>0.24764403512529448</v>
      </c>
      <c r="AD567" s="30">
        <v>3.7970369210998896</v>
      </c>
      <c r="AE567" s="12">
        <v>246</v>
      </c>
      <c r="AF567" s="12">
        <v>259</v>
      </c>
      <c r="AG567" s="12">
        <v>310</v>
      </c>
      <c r="AH567" s="33">
        <v>4.7260940032414913</v>
      </c>
      <c r="AI567" s="34">
        <v>345000</v>
      </c>
      <c r="AJ567" s="34">
        <v>295000</v>
      </c>
      <c r="AK567" s="34">
        <v>257500</v>
      </c>
      <c r="AL567" s="35">
        <v>0.16949152542372881</v>
      </c>
      <c r="AM567" s="35">
        <v>0.33980582524271846</v>
      </c>
      <c r="AN567" s="12">
        <v>1.6</v>
      </c>
      <c r="AO567" s="33">
        <v>0.10000000000000009</v>
      </c>
      <c r="AP567" s="12">
        <v>1.5</v>
      </c>
      <c r="AQ567" s="32">
        <v>1.5384615384615385E-2</v>
      </c>
      <c r="AR567" s="34">
        <v>420</v>
      </c>
      <c r="AS567" s="34">
        <v>380</v>
      </c>
      <c r="AT567" s="31">
        <v>0.10526315789473684</v>
      </c>
      <c r="AU567" s="32">
        <v>0.44522535293620252</v>
      </c>
      <c r="AV567" s="36">
        <v>1494.0800000000002</v>
      </c>
      <c r="AW567" s="30">
        <v>0.66849999999999998</v>
      </c>
      <c r="AX567" s="30">
        <v>0.33150000000000002</v>
      </c>
      <c r="AY567" s="30">
        <v>0.86550000000000005</v>
      </c>
      <c r="AZ567" s="30">
        <v>8.8700000000000001E-2</v>
      </c>
      <c r="BA567" s="30">
        <v>0.3427</v>
      </c>
      <c r="BB567" s="30">
        <v>0.19109999999999999</v>
      </c>
      <c r="BC567" s="30">
        <v>0.35220000000000001</v>
      </c>
      <c r="BD567" s="37">
        <v>5</v>
      </c>
      <c r="BE567" s="29">
        <v>313</v>
      </c>
      <c r="BF567" s="38" t="s">
        <v>3279</v>
      </c>
      <c r="BG567" s="39">
        <v>150.07707198767301</v>
      </c>
      <c r="BH567" s="39">
        <v>-26.458646129647502</v>
      </c>
      <c r="BI567" s="40">
        <f t="shared" si="126"/>
        <v>90</v>
      </c>
      <c r="BJ567" s="40">
        <f t="shared" si="127"/>
        <v>90</v>
      </c>
      <c r="BK567" s="40">
        <f t="shared" si="128"/>
        <v>66</v>
      </c>
      <c r="BL567" s="40">
        <f t="shared" si="129"/>
        <v>1</v>
      </c>
      <c r="BM567" s="40">
        <f t="shared" si="130"/>
        <v>85</v>
      </c>
      <c r="BN567" s="40">
        <f t="shared" si="131"/>
        <v>9</v>
      </c>
      <c r="BO567" s="40">
        <f t="shared" si="132"/>
        <v>52</v>
      </c>
      <c r="BP567" s="40">
        <f t="shared" si="133"/>
        <v>65</v>
      </c>
      <c r="BQ567" s="41">
        <f t="shared" si="134"/>
        <v>100</v>
      </c>
      <c r="BR567" s="40">
        <f t="shared" si="135"/>
        <v>100</v>
      </c>
      <c r="BS567" s="41">
        <f t="shared" si="136"/>
        <v>100</v>
      </c>
      <c r="BT567" s="41">
        <f t="shared" si="137"/>
        <v>90</v>
      </c>
      <c r="BU567" s="41">
        <f t="shared" si="138"/>
        <v>50</v>
      </c>
      <c r="BV567" s="41">
        <f t="shared" si="139"/>
        <v>69</v>
      </c>
    </row>
    <row r="568" spans="2:74" x14ac:dyDescent="0.3">
      <c r="B568" s="12" t="s">
        <v>881</v>
      </c>
      <c r="C568" s="12">
        <v>308041528</v>
      </c>
      <c r="D568" s="12" t="s">
        <v>882</v>
      </c>
      <c r="E568" s="12" t="s">
        <v>400</v>
      </c>
      <c r="F568" s="12" t="s">
        <v>2711</v>
      </c>
      <c r="G568" s="12" t="s">
        <v>102</v>
      </c>
      <c r="H568" s="12" t="s">
        <v>86</v>
      </c>
      <c r="I568" s="28">
        <v>230000</v>
      </c>
      <c r="J568" s="28">
        <v>220000</v>
      </c>
      <c r="K568" s="28">
        <v>231280</v>
      </c>
      <c r="L568" s="28">
        <v>205000</v>
      </c>
      <c r="M568" s="28">
        <v>205000</v>
      </c>
      <c r="N568" s="28">
        <v>222000</v>
      </c>
      <c r="O568" s="29">
        <v>98</v>
      </c>
      <c r="P568" s="29">
        <v>98</v>
      </c>
      <c r="Q568" s="29">
        <v>76</v>
      </c>
      <c r="R568" s="28">
        <v>400</v>
      </c>
      <c r="S568" s="28">
        <v>370</v>
      </c>
      <c r="T568" s="30">
        <v>1.3</v>
      </c>
      <c r="U568" s="30">
        <v>-9.9999999999999867E-2</v>
      </c>
      <c r="V568" s="30">
        <v>1.4</v>
      </c>
      <c r="W568" s="30">
        <v>1.8</v>
      </c>
      <c r="X568" s="31">
        <v>9.0434782608695655E-2</v>
      </c>
      <c r="Y568" s="30">
        <v>1</v>
      </c>
      <c r="Z568" s="30">
        <v>-0.10000000000000009</v>
      </c>
      <c r="AA568" s="30">
        <v>1.1000000000000001</v>
      </c>
      <c r="AB568" s="30">
        <v>1.2</v>
      </c>
      <c r="AC568" s="32">
        <v>0.21321961620469079</v>
      </c>
      <c r="AD568" s="30">
        <v>2.3577169099557156</v>
      </c>
      <c r="AE568" s="12">
        <v>51</v>
      </c>
      <c r="AF568" s="12">
        <v>61</v>
      </c>
      <c r="AG568" s="12">
        <v>89</v>
      </c>
      <c r="AH568" s="33">
        <v>2.5142857142857142</v>
      </c>
      <c r="AI568" s="34">
        <v>205000</v>
      </c>
      <c r="AJ568" s="34">
        <v>235000</v>
      </c>
      <c r="AK568" s="34">
        <v>187500</v>
      </c>
      <c r="AL568" s="35">
        <v>-0.1276595744680851</v>
      </c>
      <c r="AM568" s="35">
        <v>9.3333333333333338E-2</v>
      </c>
      <c r="AN568" s="12">
        <v>2</v>
      </c>
      <c r="AO568" s="33">
        <v>-0.29999999999999982</v>
      </c>
      <c r="AP568" s="12">
        <v>2.2999999999999998</v>
      </c>
      <c r="AQ568" s="32">
        <v>-3.5937499999999997E-2</v>
      </c>
      <c r="AR568" s="34">
        <v>400</v>
      </c>
      <c r="AS568" s="34">
        <v>380</v>
      </c>
      <c r="AT568" s="31">
        <v>5.2631578947368418E-2</v>
      </c>
      <c r="AU568" s="32">
        <v>0.10464560542896506</v>
      </c>
      <c r="AV568" s="36">
        <v>1876.0000000000002</v>
      </c>
      <c r="AW568" s="30">
        <v>0.71679999999999999</v>
      </c>
      <c r="AX568" s="30">
        <v>0.28320000000000001</v>
      </c>
      <c r="AY568" s="30">
        <v>0.96220000000000006</v>
      </c>
      <c r="AZ568" s="30">
        <v>1.03E-2</v>
      </c>
      <c r="BA568" s="30">
        <v>0.3871</v>
      </c>
      <c r="BB568" s="30">
        <v>0.24479999999999999</v>
      </c>
      <c r="BC568" s="30">
        <v>0.24440000000000001</v>
      </c>
      <c r="BD568" s="37">
        <v>4</v>
      </c>
      <c r="BE568" s="29">
        <v>416</v>
      </c>
      <c r="BF568" s="38" t="s">
        <v>3280</v>
      </c>
      <c r="BG568" s="39">
        <v>150.104156568615</v>
      </c>
      <c r="BH568" s="39">
        <v>-24.804087148559301</v>
      </c>
      <c r="BI568" s="40">
        <f t="shared" si="126"/>
        <v>95</v>
      </c>
      <c r="BJ568" s="40">
        <f t="shared" si="127"/>
        <v>84</v>
      </c>
      <c r="BK568" s="40">
        <f t="shared" si="128"/>
        <v>94</v>
      </c>
      <c r="BL568" s="40">
        <f t="shared" si="129"/>
        <v>65</v>
      </c>
      <c r="BM568" s="40">
        <f t="shared" si="130"/>
        <v>1</v>
      </c>
      <c r="BN568" s="40">
        <f t="shared" si="131"/>
        <v>1</v>
      </c>
      <c r="BO568" s="40">
        <f t="shared" si="132"/>
        <v>39</v>
      </c>
      <c r="BP568" s="40">
        <f t="shared" si="133"/>
        <v>75</v>
      </c>
      <c r="BQ568" s="41">
        <f t="shared" si="134"/>
        <v>100</v>
      </c>
      <c r="BR568" s="40">
        <f t="shared" si="135"/>
        <v>100</v>
      </c>
      <c r="BS568" s="41">
        <f t="shared" si="136"/>
        <v>100</v>
      </c>
      <c r="BT568" s="41">
        <f t="shared" si="137"/>
        <v>100</v>
      </c>
      <c r="BU568" s="41">
        <f t="shared" si="138"/>
        <v>40</v>
      </c>
      <c r="BV568" s="41">
        <f t="shared" si="139"/>
        <v>69</v>
      </c>
    </row>
    <row r="569" spans="2:74" x14ac:dyDescent="0.3">
      <c r="B569" s="12" t="s">
        <v>883</v>
      </c>
      <c r="C569" s="12">
        <v>310011275</v>
      </c>
      <c r="D569" s="12" t="s">
        <v>884</v>
      </c>
      <c r="E569" s="12" t="s">
        <v>549</v>
      </c>
      <c r="F569" s="12" t="s">
        <v>2813</v>
      </c>
      <c r="G569" s="12" t="s">
        <v>102</v>
      </c>
      <c r="H569" s="12" t="s">
        <v>86</v>
      </c>
      <c r="I569" s="28">
        <v>989400</v>
      </c>
      <c r="J569" s="28">
        <v>923100</v>
      </c>
      <c r="K569" s="28">
        <v>823000</v>
      </c>
      <c r="L569" s="28">
        <v>960000</v>
      </c>
      <c r="M569" s="28">
        <v>912250</v>
      </c>
      <c r="N569" s="28">
        <v>820000</v>
      </c>
      <c r="O569" s="29">
        <v>25</v>
      </c>
      <c r="P569" s="29">
        <v>24</v>
      </c>
      <c r="Q569" s="29">
        <v>23</v>
      </c>
      <c r="R569" s="28">
        <v>670</v>
      </c>
      <c r="S569" s="28">
        <v>620</v>
      </c>
      <c r="T569" s="30">
        <v>3.1</v>
      </c>
      <c r="U569" s="30">
        <v>0</v>
      </c>
      <c r="V569" s="30">
        <v>3.1</v>
      </c>
      <c r="W569" s="30">
        <v>2.7</v>
      </c>
      <c r="X569" s="31">
        <v>3.5213260561956741E-2</v>
      </c>
      <c r="Y569" s="30">
        <v>4.5999999999999996</v>
      </c>
      <c r="Z569" s="30">
        <v>0</v>
      </c>
      <c r="AA569" s="30">
        <v>4.5999999999999996</v>
      </c>
      <c r="AB569" s="30">
        <v>4.7</v>
      </c>
      <c r="AC569" s="32">
        <v>0.27529419499046742</v>
      </c>
      <c r="AD569" s="30">
        <v>7.8179126441896791</v>
      </c>
      <c r="AE569" s="12">
        <v>194</v>
      </c>
      <c r="AF569" s="12">
        <v>164</v>
      </c>
      <c r="AG569" s="12">
        <v>162</v>
      </c>
      <c r="AH569" s="33">
        <v>3.5928143712574854</v>
      </c>
      <c r="AI569" s="34">
        <v>833000</v>
      </c>
      <c r="AJ569" s="34">
        <v>712500</v>
      </c>
      <c r="AK569" s="34">
        <v>680033</v>
      </c>
      <c r="AL569" s="35">
        <v>0.16912280701754387</v>
      </c>
      <c r="AM569" s="35">
        <v>0.22494055435545041</v>
      </c>
      <c r="AN569" s="12">
        <v>2.4</v>
      </c>
      <c r="AO569" s="33">
        <v>0.10000000000000009</v>
      </c>
      <c r="AP569" s="12">
        <v>2.2999999999999998</v>
      </c>
      <c r="AQ569" s="32">
        <v>0.11978891820580476</v>
      </c>
      <c r="AR569" s="34">
        <v>600</v>
      </c>
      <c r="AS569" s="34">
        <v>580</v>
      </c>
      <c r="AT569" s="31">
        <v>3.4482758620689655E-2</v>
      </c>
      <c r="AU569" s="32">
        <v>0.4218861592672708</v>
      </c>
      <c r="AV569" s="36">
        <v>2433.7600000000002</v>
      </c>
      <c r="AW569" s="30">
        <v>0.74960000000000004</v>
      </c>
      <c r="AX569" s="30">
        <v>0.25040000000000001</v>
      </c>
      <c r="AY569" s="30">
        <v>0.81530000000000002</v>
      </c>
      <c r="AZ569" s="30">
        <v>0.152</v>
      </c>
      <c r="BA569" s="30">
        <v>0.25009999999999999</v>
      </c>
      <c r="BB569" s="30">
        <v>0.4229</v>
      </c>
      <c r="BC569" s="30">
        <v>0.29930000000000001</v>
      </c>
      <c r="BD569" s="37">
        <v>7.5</v>
      </c>
      <c r="BE569" s="29">
        <v>11</v>
      </c>
      <c r="BF569" s="38" t="s">
        <v>3281</v>
      </c>
      <c r="BG569" s="39">
        <v>152.977136937371</v>
      </c>
      <c r="BH569" s="39">
        <v>-27.5626544508495</v>
      </c>
      <c r="BI569" s="40">
        <f t="shared" si="126"/>
        <v>65</v>
      </c>
      <c r="BJ569" s="40">
        <f t="shared" si="127"/>
        <v>77</v>
      </c>
      <c r="BK569" s="40">
        <f t="shared" si="128"/>
        <v>80</v>
      </c>
      <c r="BL569" s="40">
        <f t="shared" si="129"/>
        <v>1</v>
      </c>
      <c r="BM569" s="40">
        <f t="shared" si="130"/>
        <v>85</v>
      </c>
      <c r="BN569" s="40">
        <f t="shared" si="131"/>
        <v>100</v>
      </c>
      <c r="BO569" s="40">
        <f t="shared" si="132"/>
        <v>100</v>
      </c>
      <c r="BP569" s="40">
        <f t="shared" si="133"/>
        <v>45</v>
      </c>
      <c r="BQ569" s="41">
        <f t="shared" si="134"/>
        <v>68</v>
      </c>
      <c r="BR569" s="40">
        <f t="shared" si="135"/>
        <v>72</v>
      </c>
      <c r="BS569" s="41">
        <f t="shared" si="136"/>
        <v>83</v>
      </c>
      <c r="BT569" s="41">
        <f t="shared" si="137"/>
        <v>41</v>
      </c>
      <c r="BU569" s="41">
        <f t="shared" si="138"/>
        <v>75</v>
      </c>
      <c r="BV569" s="41">
        <f t="shared" si="139"/>
        <v>69</v>
      </c>
    </row>
    <row r="570" spans="2:74" x14ac:dyDescent="0.3">
      <c r="B570" s="12" t="s">
        <v>885</v>
      </c>
      <c r="C570" s="12">
        <v>311031318</v>
      </c>
      <c r="D570" s="12" t="s">
        <v>886</v>
      </c>
      <c r="E570" s="12" t="s">
        <v>473</v>
      </c>
      <c r="F570" s="12" t="s">
        <v>2813</v>
      </c>
      <c r="G570" s="12" t="s">
        <v>102</v>
      </c>
      <c r="H570" s="12" t="s">
        <v>86</v>
      </c>
      <c r="I570" s="28">
        <v>1122000</v>
      </c>
      <c r="J570" s="28">
        <v>1049000</v>
      </c>
      <c r="K570" s="28">
        <v>939000</v>
      </c>
      <c r="L570" s="28">
        <v>1110000</v>
      </c>
      <c r="M570" s="28">
        <v>1050000</v>
      </c>
      <c r="N570" s="28">
        <v>980000</v>
      </c>
      <c r="O570" s="29">
        <v>33</v>
      </c>
      <c r="P570" s="29">
        <v>47</v>
      </c>
      <c r="Q570" s="29">
        <v>47</v>
      </c>
      <c r="R570" s="28">
        <v>900</v>
      </c>
      <c r="S570" s="28">
        <v>750</v>
      </c>
      <c r="T570" s="30">
        <v>2.1</v>
      </c>
      <c r="U570" s="30">
        <v>0</v>
      </c>
      <c r="V570" s="30">
        <v>2.1</v>
      </c>
      <c r="W570" s="30">
        <v>2</v>
      </c>
      <c r="X570" s="31">
        <v>4.1711229946524063E-2</v>
      </c>
      <c r="Y570" s="30">
        <v>1.3</v>
      </c>
      <c r="Z570" s="30">
        <v>0.19999999999999996</v>
      </c>
      <c r="AA570" s="30">
        <v>1.1000000000000001</v>
      </c>
      <c r="AB570" s="30">
        <v>0.9</v>
      </c>
      <c r="AC570" s="32">
        <v>0.36050759469332821</v>
      </c>
      <c r="AD570" s="30">
        <v>8.64293848816056</v>
      </c>
      <c r="AE570" s="12">
        <v>444</v>
      </c>
      <c r="AF570" s="12">
        <v>448</v>
      </c>
      <c r="AG570" s="12">
        <v>215</v>
      </c>
      <c r="AH570" s="33">
        <v>5.2064128256513023</v>
      </c>
      <c r="AI570" s="34">
        <v>760000</v>
      </c>
      <c r="AJ570" s="34">
        <v>650000</v>
      </c>
      <c r="AK570" s="34">
        <v>600500</v>
      </c>
      <c r="AL570" s="35">
        <v>0.16923076923076924</v>
      </c>
      <c r="AM570" s="35">
        <v>0.26561199000832642</v>
      </c>
      <c r="AN570" s="12">
        <v>3</v>
      </c>
      <c r="AO570" s="33">
        <v>0.20000000000000018</v>
      </c>
      <c r="AP570" s="12">
        <v>2.8</v>
      </c>
      <c r="AQ570" s="32">
        <v>0.12485207100591715</v>
      </c>
      <c r="AR570" s="34">
        <v>575</v>
      </c>
      <c r="AS570" s="34">
        <v>530</v>
      </c>
      <c r="AT570" s="31">
        <v>8.4905660377358486E-2</v>
      </c>
      <c r="AU570" s="32">
        <v>0.38605851004809788</v>
      </c>
      <c r="AV570" s="36">
        <v>2496.48</v>
      </c>
      <c r="AW570" s="30">
        <v>0.86580000000000001</v>
      </c>
      <c r="AX570" s="30">
        <v>0.13420000000000001</v>
      </c>
      <c r="AY570" s="30">
        <v>0.9919</v>
      </c>
      <c r="AZ570" s="30">
        <v>0</v>
      </c>
      <c r="BA570" s="30">
        <v>0.35680000000000001</v>
      </c>
      <c r="BB570" s="30">
        <v>0.51939999999999997</v>
      </c>
      <c r="BC570" s="30">
        <v>9.9599999999999994E-2</v>
      </c>
      <c r="BD570" s="37">
        <v>3.5</v>
      </c>
      <c r="BE570" s="29">
        <v>29</v>
      </c>
      <c r="BF570" s="38" t="s">
        <v>3282</v>
      </c>
      <c r="BG570" s="39">
        <v>153.035621818187</v>
      </c>
      <c r="BH570" s="39">
        <v>-27.738443467679598</v>
      </c>
      <c r="BI570" s="40">
        <f t="shared" si="126"/>
        <v>82</v>
      </c>
      <c r="BJ570" s="40">
        <f t="shared" si="127"/>
        <v>67</v>
      </c>
      <c r="BK570" s="40">
        <f t="shared" si="128"/>
        <v>60</v>
      </c>
      <c r="BL570" s="40">
        <f t="shared" si="129"/>
        <v>1</v>
      </c>
      <c r="BM570" s="40">
        <f t="shared" si="130"/>
        <v>85</v>
      </c>
      <c r="BN570" s="40">
        <f t="shared" si="131"/>
        <v>100</v>
      </c>
      <c r="BO570" s="40">
        <f t="shared" si="132"/>
        <v>100</v>
      </c>
      <c r="BP570" s="40">
        <f t="shared" si="133"/>
        <v>68</v>
      </c>
      <c r="BQ570" s="41">
        <f t="shared" si="134"/>
        <v>89</v>
      </c>
      <c r="BR570" s="40">
        <f t="shared" si="135"/>
        <v>64</v>
      </c>
      <c r="BS570" s="41">
        <f t="shared" si="136"/>
        <v>27</v>
      </c>
      <c r="BT570" s="41">
        <f t="shared" si="137"/>
        <v>95</v>
      </c>
      <c r="BU570" s="41">
        <f t="shared" si="138"/>
        <v>35</v>
      </c>
      <c r="BV570" s="41">
        <f t="shared" si="139"/>
        <v>69</v>
      </c>
    </row>
    <row r="571" spans="2:74" x14ac:dyDescent="0.3">
      <c r="B571" s="12" t="s">
        <v>402</v>
      </c>
      <c r="C571" s="12">
        <v>314011386</v>
      </c>
      <c r="D571" s="12" t="s">
        <v>402</v>
      </c>
      <c r="E571" s="12" t="s">
        <v>403</v>
      </c>
      <c r="F571" s="12" t="s">
        <v>2813</v>
      </c>
      <c r="G571" s="12" t="s">
        <v>102</v>
      </c>
      <c r="H571" s="12" t="s">
        <v>86</v>
      </c>
      <c r="I571" s="28">
        <v>1010000</v>
      </c>
      <c r="J571" s="28">
        <v>990000</v>
      </c>
      <c r="K571" s="28">
        <v>899000</v>
      </c>
      <c r="L571" s="28">
        <v>1025000</v>
      </c>
      <c r="M571" s="28">
        <v>981250</v>
      </c>
      <c r="N571" s="28">
        <v>882000</v>
      </c>
      <c r="O571" s="29">
        <v>21</v>
      </c>
      <c r="P571" s="29">
        <v>21</v>
      </c>
      <c r="Q571" s="29">
        <v>26</v>
      </c>
      <c r="R571" s="28">
        <v>665</v>
      </c>
      <c r="S571" s="28">
        <v>650</v>
      </c>
      <c r="T571" s="30">
        <v>3.4</v>
      </c>
      <c r="U571" s="30">
        <v>-0.20000000000000018</v>
      </c>
      <c r="V571" s="30">
        <v>3.6</v>
      </c>
      <c r="W571" s="30">
        <v>3.7</v>
      </c>
      <c r="X571" s="31">
        <v>3.423762376237624E-2</v>
      </c>
      <c r="Y571" s="30">
        <v>3.8</v>
      </c>
      <c r="Z571" s="30">
        <v>-0.5</v>
      </c>
      <c r="AA571" s="30">
        <v>4.3</v>
      </c>
      <c r="AB571" s="30">
        <v>3.9</v>
      </c>
      <c r="AC571" s="32">
        <v>0.25439160239931446</v>
      </c>
      <c r="AD571" s="30">
        <v>7.4301769353183218</v>
      </c>
      <c r="AE571" s="12">
        <v>379</v>
      </c>
      <c r="AF571" s="12">
        <v>354</v>
      </c>
      <c r="AG571" s="12">
        <v>250</v>
      </c>
      <c r="AH571" s="33">
        <v>4.6982248520710055</v>
      </c>
      <c r="AI571" s="34">
        <v>1090000</v>
      </c>
      <c r="AJ571" s="34">
        <v>934000</v>
      </c>
      <c r="AK571" s="34">
        <v>880000</v>
      </c>
      <c r="AL571" s="35">
        <v>0.1670235546038544</v>
      </c>
      <c r="AM571" s="35">
        <v>0.23863636363636365</v>
      </c>
      <c r="AN571" s="12">
        <v>3</v>
      </c>
      <c r="AO571" s="33">
        <v>-0.10000000000000009</v>
      </c>
      <c r="AP571" s="12">
        <v>3.1</v>
      </c>
      <c r="AQ571" s="32">
        <v>0.10566037735849057</v>
      </c>
      <c r="AR571" s="34">
        <v>690</v>
      </c>
      <c r="AS571" s="34">
        <v>650</v>
      </c>
      <c r="AT571" s="31">
        <v>6.1538461538461542E-2</v>
      </c>
      <c r="AU571" s="32">
        <v>0.35796117830873436</v>
      </c>
      <c r="AV571" s="36">
        <v>2614.0800000000004</v>
      </c>
      <c r="AW571" s="30">
        <v>0.80900000000000005</v>
      </c>
      <c r="AX571" s="30">
        <v>0.191</v>
      </c>
      <c r="AY571" s="30">
        <v>0.8911</v>
      </c>
      <c r="AZ571" s="30">
        <v>0.1074</v>
      </c>
      <c r="BA571" s="30">
        <v>0.30399999999999999</v>
      </c>
      <c r="BB571" s="30">
        <v>0.48980000000000001</v>
      </c>
      <c r="BC571" s="30">
        <v>0.1888</v>
      </c>
      <c r="BD571" s="37">
        <v>7.5</v>
      </c>
      <c r="BE571" s="29">
        <v>14</v>
      </c>
      <c r="BF571" s="38" t="s">
        <v>3283</v>
      </c>
      <c r="BG571" s="39">
        <v>152.94419923086201</v>
      </c>
      <c r="BH571" s="39">
        <v>-27.377812932436399</v>
      </c>
      <c r="BI571" s="40">
        <f t="shared" si="126"/>
        <v>60</v>
      </c>
      <c r="BJ571" s="40">
        <f t="shared" si="127"/>
        <v>67</v>
      </c>
      <c r="BK571" s="40">
        <f t="shared" si="128"/>
        <v>67</v>
      </c>
      <c r="BL571" s="40">
        <f t="shared" si="129"/>
        <v>1</v>
      </c>
      <c r="BM571" s="40">
        <f t="shared" si="130"/>
        <v>84</v>
      </c>
      <c r="BN571" s="40">
        <f t="shared" si="131"/>
        <v>100</v>
      </c>
      <c r="BO571" s="40">
        <f t="shared" si="132"/>
        <v>100</v>
      </c>
      <c r="BP571" s="40">
        <f t="shared" si="133"/>
        <v>57</v>
      </c>
      <c r="BQ571" s="41">
        <f t="shared" si="134"/>
        <v>64</v>
      </c>
      <c r="BR571" s="40">
        <f t="shared" si="135"/>
        <v>76</v>
      </c>
      <c r="BS571" s="41">
        <f t="shared" si="136"/>
        <v>97</v>
      </c>
      <c r="BT571" s="41">
        <f t="shared" si="137"/>
        <v>54</v>
      </c>
      <c r="BU571" s="41">
        <f t="shared" si="138"/>
        <v>75</v>
      </c>
      <c r="BV571" s="41">
        <f t="shared" si="139"/>
        <v>69</v>
      </c>
    </row>
    <row r="572" spans="2:74" x14ac:dyDescent="0.3">
      <c r="B572" s="12" t="s">
        <v>887</v>
      </c>
      <c r="C572" s="12">
        <v>317011445</v>
      </c>
      <c r="D572" s="12" t="s">
        <v>561</v>
      </c>
      <c r="E572" s="12" t="s">
        <v>561</v>
      </c>
      <c r="F572" s="12" t="s">
        <v>561</v>
      </c>
      <c r="G572" s="12" t="s">
        <v>102</v>
      </c>
      <c r="H572" s="12" t="s">
        <v>86</v>
      </c>
      <c r="I572" s="28">
        <v>599000</v>
      </c>
      <c r="J572" s="28">
        <v>596700</v>
      </c>
      <c r="K572" s="28">
        <v>549000</v>
      </c>
      <c r="L572" s="28">
        <v>590000</v>
      </c>
      <c r="M572" s="28">
        <v>580000</v>
      </c>
      <c r="N572" s="28">
        <v>560000</v>
      </c>
      <c r="O572" s="29">
        <v>38</v>
      </c>
      <c r="P572" s="29">
        <v>36</v>
      </c>
      <c r="Q572" s="29">
        <v>48</v>
      </c>
      <c r="R572" s="28">
        <v>500</v>
      </c>
      <c r="S572" s="28">
        <v>465</v>
      </c>
      <c r="T572" s="30">
        <v>3.4</v>
      </c>
      <c r="U572" s="30">
        <v>0.10000000000000009</v>
      </c>
      <c r="V572" s="30">
        <v>3.3</v>
      </c>
      <c r="W572" s="30">
        <v>2.8</v>
      </c>
      <c r="X572" s="31">
        <v>4.340567612687813E-2</v>
      </c>
      <c r="Y572" s="30">
        <v>3.6</v>
      </c>
      <c r="Z572" s="30">
        <v>-0.69999999999999973</v>
      </c>
      <c r="AA572" s="30">
        <v>4.3</v>
      </c>
      <c r="AB572" s="30">
        <v>4.2</v>
      </c>
      <c r="AC572" s="32">
        <v>0.22524145884388064</v>
      </c>
      <c r="AD572" s="30">
        <v>5.1892166864417115</v>
      </c>
      <c r="AE572" s="12">
        <v>594</v>
      </c>
      <c r="AF572" s="12">
        <v>483</v>
      </c>
      <c r="AG572" s="12">
        <v>522</v>
      </c>
      <c r="AH572" s="33">
        <v>3.1578947368421053</v>
      </c>
      <c r="AI572" s="34">
        <v>660000</v>
      </c>
      <c r="AJ572" s="34">
        <v>590000</v>
      </c>
      <c r="AK572" s="34">
        <v>523000</v>
      </c>
      <c r="AL572" s="35">
        <v>0.11864406779661017</v>
      </c>
      <c r="AM572" s="35">
        <v>0.26195028680688337</v>
      </c>
      <c r="AN572" s="12">
        <v>3.5</v>
      </c>
      <c r="AO572" s="33">
        <v>0</v>
      </c>
      <c r="AP572" s="12">
        <v>3.5</v>
      </c>
      <c r="AQ572" s="32">
        <v>8.4357541899441349E-2</v>
      </c>
      <c r="AR572" s="34">
        <v>530</v>
      </c>
      <c r="AS572" s="34">
        <v>490</v>
      </c>
      <c r="AT572" s="31">
        <v>8.1632653061224483E-2</v>
      </c>
      <c r="AU572" s="32">
        <v>0.37299773250600843</v>
      </c>
      <c r="AV572" s="36">
        <v>2219.84</v>
      </c>
      <c r="AW572" s="30">
        <v>0.82830000000000004</v>
      </c>
      <c r="AX572" s="30">
        <v>0.17169999999999999</v>
      </c>
      <c r="AY572" s="30">
        <v>0.95760000000000001</v>
      </c>
      <c r="AZ572" s="30">
        <v>3.6400000000000002E-2</v>
      </c>
      <c r="BA572" s="30">
        <v>0.28760000000000002</v>
      </c>
      <c r="BB572" s="30">
        <v>0.4763</v>
      </c>
      <c r="BC572" s="30">
        <v>0.2213</v>
      </c>
      <c r="BD572" s="37">
        <v>5</v>
      </c>
      <c r="BE572" s="29">
        <v>118</v>
      </c>
      <c r="BF572" s="38" t="s">
        <v>3284</v>
      </c>
      <c r="BG572" s="39">
        <v>151.85951887284801</v>
      </c>
      <c r="BH572" s="39">
        <v>-27.6993248398297</v>
      </c>
      <c r="BI572" s="40">
        <f t="shared" si="126"/>
        <v>60</v>
      </c>
      <c r="BJ572" s="40">
        <f t="shared" si="127"/>
        <v>59</v>
      </c>
      <c r="BK572" s="40">
        <f t="shared" si="128"/>
        <v>86</v>
      </c>
      <c r="BL572" s="40">
        <f t="shared" si="129"/>
        <v>1</v>
      </c>
      <c r="BM572" s="40">
        <f t="shared" si="130"/>
        <v>60</v>
      </c>
      <c r="BN572" s="40">
        <f t="shared" si="131"/>
        <v>100</v>
      </c>
      <c r="BO572" s="40">
        <f t="shared" si="132"/>
        <v>83</v>
      </c>
      <c r="BP572" s="40">
        <f t="shared" si="133"/>
        <v>53</v>
      </c>
      <c r="BQ572" s="41">
        <f t="shared" si="134"/>
        <v>95</v>
      </c>
      <c r="BR572" s="40">
        <f t="shared" si="135"/>
        <v>98</v>
      </c>
      <c r="BS572" s="41">
        <f t="shared" si="136"/>
        <v>100</v>
      </c>
      <c r="BT572" s="41">
        <f t="shared" si="137"/>
        <v>57</v>
      </c>
      <c r="BU572" s="41">
        <f t="shared" si="138"/>
        <v>50</v>
      </c>
      <c r="BV572" s="41">
        <f t="shared" si="139"/>
        <v>69</v>
      </c>
    </row>
    <row r="573" spans="2:74" x14ac:dyDescent="0.3">
      <c r="B573" s="12" t="s">
        <v>888</v>
      </c>
      <c r="C573" s="12">
        <v>317011449</v>
      </c>
      <c r="D573" s="12" t="s">
        <v>561</v>
      </c>
      <c r="E573" s="12" t="s">
        <v>561</v>
      </c>
      <c r="F573" s="12" t="s">
        <v>561</v>
      </c>
      <c r="G573" s="12" t="s">
        <v>102</v>
      </c>
      <c r="H573" s="12" t="s">
        <v>86</v>
      </c>
      <c r="I573" s="28">
        <v>729000</v>
      </c>
      <c r="J573" s="28">
        <v>729000</v>
      </c>
      <c r="K573" s="28">
        <v>649000</v>
      </c>
      <c r="L573" s="28">
        <v>715000</v>
      </c>
      <c r="M573" s="28">
        <v>715000</v>
      </c>
      <c r="N573" s="28">
        <v>653000</v>
      </c>
      <c r="O573" s="29">
        <v>42</v>
      </c>
      <c r="P573" s="29">
        <v>44</v>
      </c>
      <c r="Q573" s="29">
        <v>41</v>
      </c>
      <c r="R573" s="28">
        <v>595</v>
      </c>
      <c r="S573" s="28">
        <v>580</v>
      </c>
      <c r="T573" s="30">
        <v>3.3</v>
      </c>
      <c r="U573" s="30">
        <v>0</v>
      </c>
      <c r="V573" s="30">
        <v>3.3</v>
      </c>
      <c r="W573" s="30">
        <v>3.6</v>
      </c>
      <c r="X573" s="31">
        <v>4.2441700960219479E-2</v>
      </c>
      <c r="Y573" s="30">
        <v>2.9</v>
      </c>
      <c r="Z573" s="30">
        <v>0.10000000000000009</v>
      </c>
      <c r="AA573" s="30">
        <v>2.8</v>
      </c>
      <c r="AB573" s="30">
        <v>1.3</v>
      </c>
      <c r="AC573" s="32">
        <v>0.26509481037924154</v>
      </c>
      <c r="AD573" s="30">
        <v>6.2460929788774093</v>
      </c>
      <c r="AE573" s="12">
        <v>594</v>
      </c>
      <c r="AF573" s="12">
        <v>483</v>
      </c>
      <c r="AG573" s="12">
        <v>522</v>
      </c>
      <c r="AH573" s="33">
        <v>3.1578947368421053</v>
      </c>
      <c r="AI573" s="34">
        <v>660000</v>
      </c>
      <c r="AJ573" s="34">
        <v>590000</v>
      </c>
      <c r="AK573" s="34">
        <v>523000</v>
      </c>
      <c r="AL573" s="35">
        <v>0.11864406779661017</v>
      </c>
      <c r="AM573" s="35">
        <v>0.26195028680688337</v>
      </c>
      <c r="AN573" s="12">
        <v>3.5</v>
      </c>
      <c r="AO573" s="33">
        <v>0</v>
      </c>
      <c r="AP573" s="12">
        <v>3.5</v>
      </c>
      <c r="AQ573" s="32">
        <v>8.4357541899441349E-2</v>
      </c>
      <c r="AR573" s="34">
        <v>530</v>
      </c>
      <c r="AS573" s="34">
        <v>490</v>
      </c>
      <c r="AT573" s="31">
        <v>8.1632653061224483E-2</v>
      </c>
      <c r="AU573" s="32">
        <v>0.37299773250600843</v>
      </c>
      <c r="AV573" s="36">
        <v>2244.48</v>
      </c>
      <c r="AW573" s="30">
        <v>0.85460000000000003</v>
      </c>
      <c r="AX573" s="30">
        <v>0.1454</v>
      </c>
      <c r="AY573" s="30">
        <v>0.99390000000000001</v>
      </c>
      <c r="AZ573" s="30">
        <v>0</v>
      </c>
      <c r="BA573" s="30">
        <v>0.27760000000000001</v>
      </c>
      <c r="BB573" s="30">
        <v>0.60209999999999997</v>
      </c>
      <c r="BC573" s="30">
        <v>0.1067</v>
      </c>
      <c r="BD573" s="37">
        <v>5</v>
      </c>
      <c r="BE573" s="29">
        <v>113</v>
      </c>
      <c r="BF573" s="38" t="s">
        <v>3285</v>
      </c>
      <c r="BG573" s="39">
        <v>151.88418037280701</v>
      </c>
      <c r="BH573" s="39">
        <v>-27.445511818588098</v>
      </c>
      <c r="BI573" s="40">
        <f t="shared" si="126"/>
        <v>62</v>
      </c>
      <c r="BJ573" s="40">
        <f t="shared" si="127"/>
        <v>59</v>
      </c>
      <c r="BK573" s="40">
        <f t="shared" si="128"/>
        <v>86</v>
      </c>
      <c r="BL573" s="40">
        <f t="shared" si="129"/>
        <v>1</v>
      </c>
      <c r="BM573" s="40">
        <f t="shared" si="130"/>
        <v>60</v>
      </c>
      <c r="BN573" s="40">
        <f t="shared" si="131"/>
        <v>100</v>
      </c>
      <c r="BO573" s="40">
        <f t="shared" si="132"/>
        <v>84</v>
      </c>
      <c r="BP573" s="40">
        <f t="shared" si="133"/>
        <v>51</v>
      </c>
      <c r="BQ573" s="41">
        <f t="shared" si="134"/>
        <v>92</v>
      </c>
      <c r="BR573" s="40">
        <f t="shared" si="135"/>
        <v>88</v>
      </c>
      <c r="BS573" s="41">
        <f t="shared" si="136"/>
        <v>90</v>
      </c>
      <c r="BT573" s="41">
        <f t="shared" si="137"/>
        <v>69</v>
      </c>
      <c r="BU573" s="41">
        <f t="shared" si="138"/>
        <v>50</v>
      </c>
      <c r="BV573" s="41">
        <f t="shared" si="139"/>
        <v>69</v>
      </c>
    </row>
    <row r="574" spans="2:74" x14ac:dyDescent="0.3">
      <c r="B574" s="12" t="s">
        <v>889</v>
      </c>
      <c r="C574" s="12">
        <v>401071023</v>
      </c>
      <c r="D574" s="12" t="s">
        <v>890</v>
      </c>
      <c r="E574" s="12" t="s">
        <v>270</v>
      </c>
      <c r="F574" s="12" t="s">
        <v>2084</v>
      </c>
      <c r="G574" s="12" t="s">
        <v>106</v>
      </c>
      <c r="H574" s="12" t="s">
        <v>86</v>
      </c>
      <c r="I574" s="28">
        <v>1400000</v>
      </c>
      <c r="J574" s="28">
        <v>1417000</v>
      </c>
      <c r="K574" s="28">
        <v>1299000</v>
      </c>
      <c r="L574" s="28">
        <v>1400000</v>
      </c>
      <c r="M574" s="28">
        <v>1380000</v>
      </c>
      <c r="N574" s="28">
        <v>1290000</v>
      </c>
      <c r="O574" s="29">
        <v>18</v>
      </c>
      <c r="P574" s="29">
        <v>19</v>
      </c>
      <c r="Q574" s="29">
        <v>20</v>
      </c>
      <c r="R574" s="28">
        <v>690</v>
      </c>
      <c r="S574" s="28">
        <v>650</v>
      </c>
      <c r="T574" s="30">
        <v>2.1</v>
      </c>
      <c r="U574" s="30">
        <v>0.10000000000000009</v>
      </c>
      <c r="V574" s="30">
        <v>2</v>
      </c>
      <c r="W574" s="30">
        <v>2.8</v>
      </c>
      <c r="X574" s="31">
        <v>2.5628571428571428E-2</v>
      </c>
      <c r="Y574" s="30">
        <v>3</v>
      </c>
      <c r="Z574" s="30">
        <v>-0.10000000000000009</v>
      </c>
      <c r="AA574" s="30">
        <v>3.1</v>
      </c>
      <c r="AB574" s="30">
        <v>3.2</v>
      </c>
      <c r="AC574" s="32">
        <v>0.30788177339901474</v>
      </c>
      <c r="AD574" s="30">
        <v>12.013224157152191</v>
      </c>
      <c r="AE574" s="12">
        <v>86</v>
      </c>
      <c r="AF574" s="12">
        <v>58</v>
      </c>
      <c r="AG574" s="12">
        <v>61</v>
      </c>
      <c r="AH574" s="33">
        <v>2.6475644699140402</v>
      </c>
      <c r="AI574" s="34">
        <v>1520000</v>
      </c>
      <c r="AJ574" s="34">
        <v>1320000</v>
      </c>
      <c r="AK574" s="34">
        <v>1265000</v>
      </c>
      <c r="AL574" s="35">
        <v>0.15151515151515152</v>
      </c>
      <c r="AM574" s="35">
        <v>0.20158102766798419</v>
      </c>
      <c r="AN574" s="12">
        <v>2.4</v>
      </c>
      <c r="AO574" s="33">
        <v>-0.39999999999999991</v>
      </c>
      <c r="AP574" s="12">
        <v>2.8</v>
      </c>
      <c r="AQ574" s="32">
        <v>9.6129032258064517E-2</v>
      </c>
      <c r="AR574" s="34">
        <v>720</v>
      </c>
      <c r="AS574" s="34">
        <v>650</v>
      </c>
      <c r="AT574" s="31">
        <v>0.1076923076923077</v>
      </c>
      <c r="AU574" s="32">
        <v>0.25578492500798672</v>
      </c>
      <c r="AV574" s="36">
        <v>2241.1200000000003</v>
      </c>
      <c r="AW574" s="30">
        <v>0.65359999999999996</v>
      </c>
      <c r="AX574" s="30">
        <v>0.34639999999999999</v>
      </c>
      <c r="AY574" s="30">
        <v>0.61199999999999999</v>
      </c>
      <c r="AZ574" s="30">
        <v>0.1104</v>
      </c>
      <c r="BA574" s="30">
        <v>0.36220000000000002</v>
      </c>
      <c r="BB574" s="30">
        <v>0.29580000000000001</v>
      </c>
      <c r="BC574" s="30">
        <v>0.31580000000000003</v>
      </c>
      <c r="BD574" s="37">
        <v>8</v>
      </c>
      <c r="BE574" s="29">
        <v>4</v>
      </c>
      <c r="BF574" s="38" t="s">
        <v>3286</v>
      </c>
      <c r="BG574" s="39">
        <v>138.59002845010201</v>
      </c>
      <c r="BH574" s="39">
        <v>-34.9562166882884</v>
      </c>
      <c r="BI574" s="40">
        <f t="shared" si="126"/>
        <v>82</v>
      </c>
      <c r="BJ574" s="40">
        <f t="shared" si="127"/>
        <v>77</v>
      </c>
      <c r="BK574" s="40">
        <f t="shared" si="128"/>
        <v>92</v>
      </c>
      <c r="BL574" s="40">
        <f t="shared" si="129"/>
        <v>16</v>
      </c>
      <c r="BM574" s="40">
        <f t="shared" si="130"/>
        <v>76</v>
      </c>
      <c r="BN574" s="40">
        <f t="shared" si="131"/>
        <v>100</v>
      </c>
      <c r="BO574" s="40">
        <f t="shared" si="132"/>
        <v>100</v>
      </c>
      <c r="BP574" s="40">
        <f t="shared" si="133"/>
        <v>70</v>
      </c>
      <c r="BQ574" s="41">
        <f t="shared" si="134"/>
        <v>36</v>
      </c>
      <c r="BR574" s="40">
        <f t="shared" si="135"/>
        <v>31</v>
      </c>
      <c r="BS574" s="41">
        <f t="shared" si="136"/>
        <v>62</v>
      </c>
      <c r="BT574" s="41">
        <f t="shared" si="137"/>
        <v>67</v>
      </c>
      <c r="BU574" s="41">
        <f t="shared" si="138"/>
        <v>80</v>
      </c>
      <c r="BV574" s="41">
        <f t="shared" si="139"/>
        <v>69</v>
      </c>
    </row>
    <row r="575" spans="2:74" x14ac:dyDescent="0.3">
      <c r="B575" s="12" t="s">
        <v>891</v>
      </c>
      <c r="C575" s="12">
        <v>402011025</v>
      </c>
      <c r="D575" s="12" t="s">
        <v>892</v>
      </c>
      <c r="E575" s="12" t="s">
        <v>206</v>
      </c>
      <c r="F575" s="12" t="s">
        <v>2084</v>
      </c>
      <c r="G575" s="12" t="s">
        <v>106</v>
      </c>
      <c r="H575" s="12" t="s">
        <v>86</v>
      </c>
      <c r="I575" s="28">
        <v>769500</v>
      </c>
      <c r="J575" s="28">
        <v>737564</v>
      </c>
      <c r="K575" s="28">
        <v>644880</v>
      </c>
      <c r="L575" s="28">
        <v>710000</v>
      </c>
      <c r="M575" s="28">
        <v>690000</v>
      </c>
      <c r="N575" s="28">
        <v>595000</v>
      </c>
      <c r="O575" s="29">
        <v>27</v>
      </c>
      <c r="P575" s="29">
        <v>29</v>
      </c>
      <c r="Q575" s="29">
        <v>36</v>
      </c>
      <c r="R575" s="28">
        <v>550</v>
      </c>
      <c r="S575" s="28">
        <v>480</v>
      </c>
      <c r="T575" s="30">
        <v>3.1</v>
      </c>
      <c r="U575" s="30">
        <v>0.39999999999999991</v>
      </c>
      <c r="V575" s="30">
        <v>2.7</v>
      </c>
      <c r="W575" s="30">
        <v>2.8</v>
      </c>
      <c r="X575" s="31">
        <v>3.7166991552956462E-2</v>
      </c>
      <c r="Y575" s="30">
        <v>1.8</v>
      </c>
      <c r="Z575" s="30">
        <v>0.10000000000000009</v>
      </c>
      <c r="AA575" s="30">
        <v>1.7</v>
      </c>
      <c r="AB575" s="30">
        <v>1.5</v>
      </c>
      <c r="AC575" s="32">
        <v>0.27744148506860372</v>
      </c>
      <c r="AD575" s="30">
        <v>7.4647280685416275</v>
      </c>
      <c r="AE575" s="12">
        <v>167</v>
      </c>
      <c r="AF575" s="12">
        <v>130</v>
      </c>
      <c r="AG575" s="12">
        <v>149</v>
      </c>
      <c r="AH575" s="33">
        <v>12.198347107438016</v>
      </c>
      <c r="AI575" s="34">
        <v>670000</v>
      </c>
      <c r="AJ575" s="34">
        <v>565000</v>
      </c>
      <c r="AK575" s="34">
        <v>468500</v>
      </c>
      <c r="AL575" s="35">
        <v>0.18584070796460178</v>
      </c>
      <c r="AM575" s="35">
        <v>0.43009605122732125</v>
      </c>
      <c r="AN575" s="12">
        <v>2.7</v>
      </c>
      <c r="AO575" s="33">
        <v>0.20000000000000018</v>
      </c>
      <c r="AP575" s="12">
        <v>2.5</v>
      </c>
      <c r="AQ575" s="32">
        <v>9.7058823529411767E-2</v>
      </c>
      <c r="AR575" s="34">
        <v>550</v>
      </c>
      <c r="AS575" s="34">
        <v>480</v>
      </c>
      <c r="AT575" s="31">
        <v>0.14583333333333334</v>
      </c>
      <c r="AU575" s="32">
        <v>0.37756955713818574</v>
      </c>
      <c r="AV575" s="36">
        <v>1982.4</v>
      </c>
      <c r="AW575" s="30">
        <v>0.77590000000000003</v>
      </c>
      <c r="AX575" s="30">
        <v>0.22409999999999999</v>
      </c>
      <c r="AY575" s="30">
        <v>0.93540000000000001</v>
      </c>
      <c r="AZ575" s="30">
        <v>5.9299999999999999E-2</v>
      </c>
      <c r="BA575" s="30">
        <v>0.3231</v>
      </c>
      <c r="BB575" s="30">
        <v>0.49559999999999998</v>
      </c>
      <c r="BC575" s="30">
        <v>0.15920000000000001</v>
      </c>
      <c r="BD575" s="37">
        <v>6</v>
      </c>
      <c r="BE575" s="29">
        <v>40</v>
      </c>
      <c r="BF575" s="38" t="s">
        <v>3287</v>
      </c>
      <c r="BG575" s="39">
        <v>138.698727374996</v>
      </c>
      <c r="BH575" s="39">
        <v>-34.567342979670002</v>
      </c>
      <c r="BI575" s="40">
        <f t="shared" si="126"/>
        <v>65</v>
      </c>
      <c r="BJ575" s="40">
        <f t="shared" si="127"/>
        <v>72</v>
      </c>
      <c r="BK575" s="40">
        <f t="shared" si="128"/>
        <v>1</v>
      </c>
      <c r="BL575" s="40">
        <f t="shared" si="129"/>
        <v>1</v>
      </c>
      <c r="BM575" s="40">
        <f t="shared" si="130"/>
        <v>93</v>
      </c>
      <c r="BN575" s="40">
        <f t="shared" si="131"/>
        <v>100</v>
      </c>
      <c r="BO575" s="40">
        <f t="shared" si="132"/>
        <v>100</v>
      </c>
      <c r="BP575" s="40">
        <f t="shared" si="133"/>
        <v>61</v>
      </c>
      <c r="BQ575" s="41">
        <f t="shared" si="134"/>
        <v>74</v>
      </c>
      <c r="BR575" s="40">
        <f t="shared" si="135"/>
        <v>76</v>
      </c>
      <c r="BS575" s="41">
        <f t="shared" si="136"/>
        <v>82</v>
      </c>
      <c r="BT575" s="41">
        <f t="shared" si="137"/>
        <v>87</v>
      </c>
      <c r="BU575" s="41">
        <f t="shared" si="138"/>
        <v>60</v>
      </c>
      <c r="BV575" s="41">
        <f t="shared" si="139"/>
        <v>69</v>
      </c>
    </row>
    <row r="576" spans="2:74" x14ac:dyDescent="0.3">
      <c r="B576" s="12" t="s">
        <v>893</v>
      </c>
      <c r="C576" s="12">
        <v>402011027</v>
      </c>
      <c r="D576" s="12" t="s">
        <v>892</v>
      </c>
      <c r="E576" s="12" t="s">
        <v>206</v>
      </c>
      <c r="F576" s="12" t="s">
        <v>2084</v>
      </c>
      <c r="G576" s="12" t="s">
        <v>106</v>
      </c>
      <c r="H576" s="12" t="s">
        <v>86</v>
      </c>
      <c r="I576" s="28">
        <v>826800</v>
      </c>
      <c r="J576" s="28">
        <v>799000</v>
      </c>
      <c r="K576" s="28">
        <v>709000</v>
      </c>
      <c r="L576" s="28">
        <v>745000</v>
      </c>
      <c r="M576" s="28">
        <v>780000</v>
      </c>
      <c r="N576" s="28">
        <v>700000</v>
      </c>
      <c r="O576" s="29">
        <v>29</v>
      </c>
      <c r="P576" s="29">
        <v>35</v>
      </c>
      <c r="Q576" s="29">
        <v>32</v>
      </c>
      <c r="R576" s="28">
        <v>600</v>
      </c>
      <c r="S576" s="28">
        <v>620</v>
      </c>
      <c r="T576" s="30">
        <v>1.3</v>
      </c>
      <c r="U576" s="30">
        <v>-0.19999999999999996</v>
      </c>
      <c r="V576" s="30">
        <v>1.5</v>
      </c>
      <c r="W576" s="30">
        <v>2</v>
      </c>
      <c r="X576" s="31">
        <v>3.7735849056603772E-2</v>
      </c>
      <c r="Y576" s="30">
        <v>1.5</v>
      </c>
      <c r="Z576" s="30">
        <v>0</v>
      </c>
      <c r="AA576" s="30">
        <v>1.5</v>
      </c>
      <c r="AB576" s="30">
        <v>1.2</v>
      </c>
      <c r="AC576" s="32">
        <v>0.2807726864330638</v>
      </c>
      <c r="AD576" s="30">
        <v>7.4404761904761907</v>
      </c>
      <c r="AE576" s="12">
        <v>167</v>
      </c>
      <c r="AF576" s="12">
        <v>130</v>
      </c>
      <c r="AG576" s="12">
        <v>149</v>
      </c>
      <c r="AH576" s="33">
        <v>12.198347107438016</v>
      </c>
      <c r="AI576" s="34">
        <v>670000</v>
      </c>
      <c r="AJ576" s="34">
        <v>565000</v>
      </c>
      <c r="AK576" s="34">
        <v>468500</v>
      </c>
      <c r="AL576" s="35">
        <v>0.18584070796460178</v>
      </c>
      <c r="AM576" s="35">
        <v>0.43009605122732125</v>
      </c>
      <c r="AN576" s="12">
        <v>2.7</v>
      </c>
      <c r="AO576" s="33">
        <v>0.20000000000000018</v>
      </c>
      <c r="AP576" s="12">
        <v>2.5</v>
      </c>
      <c r="AQ576" s="32">
        <v>9.7058823529411767E-2</v>
      </c>
      <c r="AR576" s="34">
        <v>550</v>
      </c>
      <c r="AS576" s="34">
        <v>480</v>
      </c>
      <c r="AT576" s="31">
        <v>0.14583333333333334</v>
      </c>
      <c r="AU576" s="32">
        <v>0.37756955713818574</v>
      </c>
      <c r="AV576" s="36">
        <v>2136.96</v>
      </c>
      <c r="AW576" s="30">
        <v>0.80859999999999999</v>
      </c>
      <c r="AX576" s="30">
        <v>0.19139999999999999</v>
      </c>
      <c r="AY576" s="30">
        <v>0.99409999999999998</v>
      </c>
      <c r="AZ576" s="30">
        <v>1.8E-3</v>
      </c>
      <c r="BA576" s="30">
        <v>0.24779999999999999</v>
      </c>
      <c r="BB576" s="30">
        <v>0.63759999999999994</v>
      </c>
      <c r="BC576" s="30">
        <v>8.6699999999999999E-2</v>
      </c>
      <c r="BD576" s="37">
        <v>3</v>
      </c>
      <c r="BE576" s="29">
        <v>35</v>
      </c>
      <c r="BF576" s="38" t="s">
        <v>3288</v>
      </c>
      <c r="BG576" s="39">
        <v>138.55926916902999</v>
      </c>
      <c r="BH576" s="39">
        <v>-34.605744619974502</v>
      </c>
      <c r="BI576" s="40">
        <f t="shared" si="126"/>
        <v>95</v>
      </c>
      <c r="BJ576" s="40">
        <f t="shared" si="127"/>
        <v>72</v>
      </c>
      <c r="BK576" s="40">
        <f t="shared" si="128"/>
        <v>1</v>
      </c>
      <c r="BL576" s="40">
        <f t="shared" si="129"/>
        <v>1</v>
      </c>
      <c r="BM576" s="40">
        <f t="shared" si="130"/>
        <v>93</v>
      </c>
      <c r="BN576" s="40">
        <f t="shared" si="131"/>
        <v>100</v>
      </c>
      <c r="BO576" s="40">
        <f t="shared" si="132"/>
        <v>100</v>
      </c>
      <c r="BP576" s="40">
        <f t="shared" si="133"/>
        <v>45</v>
      </c>
      <c r="BQ576" s="41">
        <f t="shared" si="134"/>
        <v>76</v>
      </c>
      <c r="BR576" s="40">
        <f t="shared" si="135"/>
        <v>76</v>
      </c>
      <c r="BS576" s="41">
        <f t="shared" si="136"/>
        <v>80</v>
      </c>
      <c r="BT576" s="41">
        <f t="shared" si="137"/>
        <v>92</v>
      </c>
      <c r="BU576" s="41">
        <f t="shared" si="138"/>
        <v>30</v>
      </c>
      <c r="BV576" s="41">
        <f t="shared" si="139"/>
        <v>69</v>
      </c>
    </row>
    <row r="577" spans="2:74" x14ac:dyDescent="0.3">
      <c r="B577" s="12" t="s">
        <v>894</v>
      </c>
      <c r="C577" s="12">
        <v>405031122</v>
      </c>
      <c r="D577" s="12" t="s">
        <v>213</v>
      </c>
      <c r="E577" s="12" t="s">
        <v>134</v>
      </c>
      <c r="F577" s="12" t="s">
        <v>894</v>
      </c>
      <c r="G577" s="12" t="s">
        <v>106</v>
      </c>
      <c r="H577" s="12" t="s">
        <v>86</v>
      </c>
      <c r="I577" s="28">
        <v>283200</v>
      </c>
      <c r="J577" s="28">
        <v>273600</v>
      </c>
      <c r="K577" s="28">
        <v>242500</v>
      </c>
      <c r="L577" s="28">
        <v>245000</v>
      </c>
      <c r="M577" s="28">
        <v>245000</v>
      </c>
      <c r="N577" s="28">
        <v>200000</v>
      </c>
      <c r="O577" s="29">
        <v>52</v>
      </c>
      <c r="P577" s="29">
        <v>53</v>
      </c>
      <c r="Q577" s="29">
        <v>59</v>
      </c>
      <c r="R577" s="28">
        <v>350</v>
      </c>
      <c r="S577" s="28">
        <v>300</v>
      </c>
      <c r="T577" s="30">
        <v>0.2</v>
      </c>
      <c r="U577" s="30">
        <v>0</v>
      </c>
      <c r="V577" s="30">
        <v>0.2</v>
      </c>
      <c r="W577" s="30">
        <v>0.2</v>
      </c>
      <c r="X577" s="31">
        <v>6.4265536723163846E-2</v>
      </c>
      <c r="Y577" s="30">
        <v>1.7</v>
      </c>
      <c r="Z577" s="30">
        <v>-0.19999999999999996</v>
      </c>
      <c r="AA577" s="30">
        <v>1.9</v>
      </c>
      <c r="AB577" s="30">
        <v>2</v>
      </c>
      <c r="AC577" s="32">
        <v>0.29932950191570878</v>
      </c>
      <c r="AD577" s="30">
        <v>4.6576986232158637</v>
      </c>
      <c r="AE577" s="12">
        <v>157</v>
      </c>
      <c r="AF577" s="12">
        <v>151</v>
      </c>
      <c r="AG577" s="12">
        <v>156</v>
      </c>
      <c r="AH577" s="33">
        <v>7.6223175965665231</v>
      </c>
      <c r="AI577" s="34">
        <v>250000</v>
      </c>
      <c r="AJ577" s="34">
        <v>200000</v>
      </c>
      <c r="AK577" s="34">
        <v>197500</v>
      </c>
      <c r="AL577" s="35">
        <v>0.25</v>
      </c>
      <c r="AM577" s="35">
        <v>0.26582278481012656</v>
      </c>
      <c r="AN577" s="12">
        <v>0.9</v>
      </c>
      <c r="AO577" s="33">
        <v>-9.9999999999999978E-2</v>
      </c>
      <c r="AP577" s="12">
        <v>1</v>
      </c>
      <c r="AQ577" s="32">
        <v>3.5135135135135137E-2</v>
      </c>
      <c r="AR577" s="34">
        <v>350</v>
      </c>
      <c r="AS577" s="34">
        <v>300</v>
      </c>
      <c r="AT577" s="31">
        <v>0.16666666666666666</v>
      </c>
      <c r="AU577" s="32">
        <v>0.26530612244897961</v>
      </c>
      <c r="AV577" s="36">
        <v>1169.2800000000002</v>
      </c>
      <c r="AW577" s="30">
        <v>0.61429999999999996</v>
      </c>
      <c r="AX577" s="30">
        <v>0.38569999999999999</v>
      </c>
      <c r="AY577" s="30">
        <v>0.83550000000000002</v>
      </c>
      <c r="AZ577" s="30">
        <v>0.1399</v>
      </c>
      <c r="BA577" s="30">
        <v>0.3226</v>
      </c>
      <c r="BB577" s="30">
        <v>0.31009999999999999</v>
      </c>
      <c r="BC577" s="30">
        <v>0.32990000000000003</v>
      </c>
      <c r="BD577" s="37">
        <v>1.5</v>
      </c>
      <c r="BE577" s="29">
        <v>199</v>
      </c>
      <c r="BF577" s="38" t="s">
        <v>3289</v>
      </c>
      <c r="BG577" s="39">
        <v>138.010762498514</v>
      </c>
      <c r="BH577" s="39">
        <v>-33.191189717205098</v>
      </c>
      <c r="BI577" s="40">
        <f t="shared" si="126"/>
        <v>100</v>
      </c>
      <c r="BJ577" s="40">
        <f t="shared" si="127"/>
        <v>100</v>
      </c>
      <c r="BK577" s="40">
        <f t="shared" si="128"/>
        <v>30</v>
      </c>
      <c r="BL577" s="40">
        <f t="shared" si="129"/>
        <v>12</v>
      </c>
      <c r="BM577" s="40">
        <f t="shared" si="130"/>
        <v>100</v>
      </c>
      <c r="BN577" s="40">
        <f t="shared" si="131"/>
        <v>39</v>
      </c>
      <c r="BO577" s="40">
        <f t="shared" si="132"/>
        <v>69</v>
      </c>
      <c r="BP577" s="40">
        <f t="shared" si="133"/>
        <v>61</v>
      </c>
      <c r="BQ577" s="41">
        <f t="shared" si="134"/>
        <v>100</v>
      </c>
      <c r="BR577" s="40">
        <f t="shared" si="135"/>
        <v>100</v>
      </c>
      <c r="BS577" s="41">
        <f t="shared" si="136"/>
        <v>67</v>
      </c>
      <c r="BT577" s="41">
        <f t="shared" si="137"/>
        <v>88</v>
      </c>
      <c r="BU577" s="41">
        <f t="shared" si="138"/>
        <v>15</v>
      </c>
      <c r="BV577" s="41">
        <f t="shared" si="139"/>
        <v>69</v>
      </c>
    </row>
    <row r="578" spans="2:74" x14ac:dyDescent="0.3">
      <c r="B578" s="12" t="s">
        <v>895</v>
      </c>
      <c r="C578" s="12">
        <v>405041125</v>
      </c>
      <c r="D578" s="12" t="s">
        <v>139</v>
      </c>
      <c r="E578" s="12" t="s">
        <v>134</v>
      </c>
      <c r="F578" s="12" t="s">
        <v>2713</v>
      </c>
      <c r="G578" s="12" t="s">
        <v>106</v>
      </c>
      <c r="H578" s="12" t="s">
        <v>86</v>
      </c>
      <c r="I578" s="28">
        <v>565000</v>
      </c>
      <c r="J578" s="28">
        <v>560000</v>
      </c>
      <c r="K578" s="28">
        <v>509735</v>
      </c>
      <c r="L578" s="28">
        <v>475000</v>
      </c>
      <c r="M578" s="28">
        <v>450000</v>
      </c>
      <c r="N578" s="28">
        <v>385000</v>
      </c>
      <c r="O578" s="29">
        <v>43</v>
      </c>
      <c r="P578" s="29">
        <v>47</v>
      </c>
      <c r="Q578" s="29">
        <v>49</v>
      </c>
      <c r="R578" s="28">
        <v>400</v>
      </c>
      <c r="S578" s="28">
        <v>380</v>
      </c>
      <c r="T578" s="30">
        <v>2.2000000000000002</v>
      </c>
      <c r="U578" s="30">
        <v>0</v>
      </c>
      <c r="V578" s="30">
        <v>2.2000000000000002</v>
      </c>
      <c r="W578" s="30">
        <v>2.2999999999999998</v>
      </c>
      <c r="X578" s="31">
        <v>3.6814159292035395E-2</v>
      </c>
      <c r="Y578" s="30">
        <v>0.6</v>
      </c>
      <c r="Z578" s="30">
        <v>-9.9999999999999978E-2</v>
      </c>
      <c r="AA578" s="30">
        <v>0.7</v>
      </c>
      <c r="AB578" s="30">
        <v>0.8</v>
      </c>
      <c r="AC578" s="32">
        <v>0.37009622501850475</v>
      </c>
      <c r="AD578" s="30">
        <v>10.053094573819962</v>
      </c>
      <c r="AE578" s="12">
        <v>165</v>
      </c>
      <c r="AF578" s="12">
        <v>188</v>
      </c>
      <c r="AG578" s="12">
        <v>139</v>
      </c>
      <c r="AH578" s="33">
        <v>3.4198988195615514</v>
      </c>
      <c r="AI578" s="34">
        <v>445000</v>
      </c>
      <c r="AJ578" s="34">
        <v>370000</v>
      </c>
      <c r="AK578" s="34">
        <v>340000</v>
      </c>
      <c r="AL578" s="35">
        <v>0.20270270270270271</v>
      </c>
      <c r="AM578" s="35">
        <v>0.30882352941176472</v>
      </c>
      <c r="AN578" s="12">
        <v>2</v>
      </c>
      <c r="AO578" s="33">
        <v>0.10000000000000009</v>
      </c>
      <c r="AP578" s="12">
        <v>1.9</v>
      </c>
      <c r="AQ578" s="32">
        <v>6.7924528301886791E-2</v>
      </c>
      <c r="AR578" s="34">
        <v>385</v>
      </c>
      <c r="AS578" s="34">
        <v>370</v>
      </c>
      <c r="AT578" s="31">
        <v>4.0540540540540543E-2</v>
      </c>
      <c r="AU578" s="32">
        <v>0.40280355091871528</v>
      </c>
      <c r="AV578" s="36">
        <v>1080.8000000000002</v>
      </c>
      <c r="AW578" s="30">
        <v>0.66249999999999998</v>
      </c>
      <c r="AX578" s="30">
        <v>0.33750000000000002</v>
      </c>
      <c r="AY578" s="30">
        <v>0.91159999999999997</v>
      </c>
      <c r="AZ578" s="30">
        <v>7.2300000000000003E-2</v>
      </c>
      <c r="BA578" s="30">
        <v>0.50719999999999998</v>
      </c>
      <c r="BB578" s="30">
        <v>0.25130000000000002</v>
      </c>
      <c r="BC578" s="30">
        <v>0.18759999999999999</v>
      </c>
      <c r="BD578" s="37">
        <v>2.5</v>
      </c>
      <c r="BE578" s="29">
        <v>129</v>
      </c>
      <c r="BF578" s="38" t="s">
        <v>3290</v>
      </c>
      <c r="BG578" s="39">
        <v>137.685601361652</v>
      </c>
      <c r="BH578" s="39">
        <v>-34.038645317224002</v>
      </c>
      <c r="BI578" s="40">
        <f t="shared" si="126"/>
        <v>80</v>
      </c>
      <c r="BJ578" s="40">
        <f t="shared" si="127"/>
        <v>84</v>
      </c>
      <c r="BK578" s="40">
        <f t="shared" si="128"/>
        <v>82</v>
      </c>
      <c r="BL578" s="40">
        <f t="shared" si="129"/>
        <v>1</v>
      </c>
      <c r="BM578" s="40">
        <f t="shared" si="130"/>
        <v>100</v>
      </c>
      <c r="BN578" s="40">
        <f t="shared" si="131"/>
        <v>89</v>
      </c>
      <c r="BO578" s="40">
        <f t="shared" si="132"/>
        <v>81</v>
      </c>
      <c r="BP578" s="40">
        <f t="shared" si="133"/>
        <v>100</v>
      </c>
      <c r="BQ578" s="41">
        <f t="shared" si="134"/>
        <v>73</v>
      </c>
      <c r="BR578" s="40">
        <f t="shared" si="135"/>
        <v>50</v>
      </c>
      <c r="BS578" s="41">
        <f t="shared" si="136"/>
        <v>21</v>
      </c>
      <c r="BT578" s="41">
        <f t="shared" si="137"/>
        <v>100</v>
      </c>
      <c r="BU578" s="41">
        <f t="shared" si="138"/>
        <v>25</v>
      </c>
      <c r="BV578" s="41">
        <f t="shared" si="139"/>
        <v>69</v>
      </c>
    </row>
    <row r="579" spans="2:74" x14ac:dyDescent="0.3">
      <c r="B579" s="12" t="s">
        <v>896</v>
      </c>
      <c r="C579" s="12">
        <v>406021140</v>
      </c>
      <c r="D579" s="12" t="s">
        <v>778</v>
      </c>
      <c r="E579" s="12" t="s">
        <v>572</v>
      </c>
      <c r="F579" s="12" t="s">
        <v>2713</v>
      </c>
      <c r="G579" s="12" t="s">
        <v>106</v>
      </c>
      <c r="H579" s="12" t="s">
        <v>86</v>
      </c>
      <c r="I579" s="28">
        <v>220000</v>
      </c>
      <c r="J579" s="28">
        <v>240000</v>
      </c>
      <c r="K579" s="28">
        <v>225000</v>
      </c>
      <c r="L579" s="28">
        <v>240000</v>
      </c>
      <c r="M579" s="28">
        <v>255000</v>
      </c>
      <c r="N579" s="28">
        <v>215000</v>
      </c>
      <c r="O579" s="29">
        <v>84</v>
      </c>
      <c r="P579" s="29">
        <v>77</v>
      </c>
      <c r="Q579" s="29">
        <v>120</v>
      </c>
      <c r="R579" s="28">
        <v>360</v>
      </c>
      <c r="S579" s="28">
        <v>290</v>
      </c>
      <c r="T579" s="30">
        <v>0.7</v>
      </c>
      <c r="U579" s="30">
        <v>0</v>
      </c>
      <c r="V579" s="30">
        <v>0.7</v>
      </c>
      <c r="W579" s="30">
        <v>0.8</v>
      </c>
      <c r="X579" s="31">
        <v>8.5090909090909092E-2</v>
      </c>
      <c r="Y579" s="30">
        <v>0.5</v>
      </c>
      <c r="Z579" s="30">
        <v>9.9999999999999978E-2</v>
      </c>
      <c r="AA579" s="30">
        <v>0.4</v>
      </c>
      <c r="AB579" s="30">
        <v>0.2</v>
      </c>
      <c r="AC579" s="32">
        <v>0.30699959066721244</v>
      </c>
      <c r="AD579" s="30">
        <v>3.6079011723710859</v>
      </c>
      <c r="AE579" s="12">
        <v>249</v>
      </c>
      <c r="AF579" s="12">
        <v>252</v>
      </c>
      <c r="AG579" s="12">
        <v>258</v>
      </c>
      <c r="AH579" s="33">
        <v>10.075085324232081</v>
      </c>
      <c r="AI579" s="34">
        <v>253000</v>
      </c>
      <c r="AJ579" s="34">
        <v>230500</v>
      </c>
      <c r="AK579" s="34">
        <v>205000</v>
      </c>
      <c r="AL579" s="35">
        <v>9.7613882863340565E-2</v>
      </c>
      <c r="AM579" s="35">
        <v>0.23414634146341465</v>
      </c>
      <c r="AN579" s="12">
        <v>1.3</v>
      </c>
      <c r="AO579" s="33">
        <v>0</v>
      </c>
      <c r="AP579" s="12">
        <v>1.3</v>
      </c>
      <c r="AQ579" s="32">
        <v>1.2000000000000001E-3</v>
      </c>
      <c r="AR579" s="34">
        <v>350</v>
      </c>
      <c r="AS579" s="34">
        <v>340</v>
      </c>
      <c r="AT579" s="31">
        <v>2.9411764705882353E-2</v>
      </c>
      <c r="AU579" s="32">
        <v>-0.14632307799520483</v>
      </c>
      <c r="AV579" s="36">
        <v>1172.6400000000001</v>
      </c>
      <c r="AW579" s="30">
        <v>0.60750000000000004</v>
      </c>
      <c r="AX579" s="30">
        <v>0.39250000000000002</v>
      </c>
      <c r="AY579" s="30">
        <v>0.93120000000000003</v>
      </c>
      <c r="AZ579" s="30">
        <v>2.8899999999999999E-2</v>
      </c>
      <c r="BA579" s="30">
        <v>0.46949999999999997</v>
      </c>
      <c r="BB579" s="30">
        <v>0.26750000000000002</v>
      </c>
      <c r="BC579" s="30">
        <v>0.1898</v>
      </c>
      <c r="BD579" s="37">
        <v>2</v>
      </c>
      <c r="BE579" s="29">
        <v>314</v>
      </c>
      <c r="BF579" s="38" t="s">
        <v>3291</v>
      </c>
      <c r="BG579" s="39">
        <v>136.79046062655701</v>
      </c>
      <c r="BH579" s="39">
        <v>-32.5291869717651</v>
      </c>
      <c r="BI579" s="40">
        <f t="shared" si="126"/>
        <v>100</v>
      </c>
      <c r="BJ579" s="40">
        <f t="shared" si="127"/>
        <v>95</v>
      </c>
      <c r="BK579" s="40">
        <f t="shared" si="128"/>
        <v>1</v>
      </c>
      <c r="BL579" s="40">
        <f t="shared" si="129"/>
        <v>100</v>
      </c>
      <c r="BM579" s="40">
        <f t="shared" si="130"/>
        <v>49</v>
      </c>
      <c r="BN579" s="40">
        <f t="shared" si="131"/>
        <v>1</v>
      </c>
      <c r="BO579" s="40">
        <f t="shared" si="132"/>
        <v>52</v>
      </c>
      <c r="BP579" s="40">
        <f t="shared" si="133"/>
        <v>93</v>
      </c>
      <c r="BQ579" s="41">
        <f t="shared" si="134"/>
        <v>100</v>
      </c>
      <c r="BR579" s="40">
        <f t="shared" si="135"/>
        <v>100</v>
      </c>
      <c r="BS579" s="41">
        <f t="shared" si="136"/>
        <v>62</v>
      </c>
      <c r="BT579" s="41">
        <f t="shared" si="137"/>
        <v>100</v>
      </c>
      <c r="BU579" s="41">
        <f t="shared" si="138"/>
        <v>20</v>
      </c>
      <c r="BV579" s="41">
        <f t="shared" si="139"/>
        <v>69</v>
      </c>
    </row>
    <row r="580" spans="2:74" x14ac:dyDescent="0.3">
      <c r="B580" s="12" t="s">
        <v>897</v>
      </c>
      <c r="C580" s="12">
        <v>501021007</v>
      </c>
      <c r="D580" s="12" t="s">
        <v>216</v>
      </c>
      <c r="E580" s="12" t="s">
        <v>216</v>
      </c>
      <c r="F580" s="12" t="s">
        <v>2720</v>
      </c>
      <c r="G580" s="12" t="s">
        <v>120</v>
      </c>
      <c r="H580" s="12" t="s">
        <v>86</v>
      </c>
      <c r="I580" s="28">
        <v>626900</v>
      </c>
      <c r="J580" s="28">
        <v>589000</v>
      </c>
      <c r="K580" s="28">
        <v>525000</v>
      </c>
      <c r="L580" s="28">
        <v>631000</v>
      </c>
      <c r="M580" s="28">
        <v>600000</v>
      </c>
      <c r="N580" s="28">
        <v>515000</v>
      </c>
      <c r="O580" s="29">
        <v>32</v>
      </c>
      <c r="P580" s="29">
        <v>37</v>
      </c>
      <c r="Q580" s="29">
        <v>41</v>
      </c>
      <c r="R580" s="28">
        <v>645</v>
      </c>
      <c r="S580" s="28">
        <v>550</v>
      </c>
      <c r="T580" s="30">
        <v>3.1</v>
      </c>
      <c r="U580" s="30">
        <v>-0.69999999999999973</v>
      </c>
      <c r="V580" s="30">
        <v>3.8</v>
      </c>
      <c r="W580" s="30">
        <v>3.6</v>
      </c>
      <c r="X580" s="31">
        <v>5.3501355878130485E-2</v>
      </c>
      <c r="Y580" s="30">
        <v>1.3</v>
      </c>
      <c r="Z580" s="30">
        <v>0</v>
      </c>
      <c r="AA580" s="30">
        <v>1.3</v>
      </c>
      <c r="AB580" s="30">
        <v>1.2</v>
      </c>
      <c r="AC580" s="32">
        <v>0.37130422768720639</v>
      </c>
      <c r="AD580" s="30">
        <v>6.9400900517921791</v>
      </c>
      <c r="AE580" s="12">
        <v>462</v>
      </c>
      <c r="AF580" s="12">
        <v>469</v>
      </c>
      <c r="AG580" s="12">
        <v>436</v>
      </c>
      <c r="AH580" s="33">
        <v>3.07112462006079</v>
      </c>
      <c r="AI580" s="34">
        <v>620000</v>
      </c>
      <c r="AJ580" s="34">
        <v>485000</v>
      </c>
      <c r="AK580" s="34">
        <v>430000</v>
      </c>
      <c r="AL580" s="35">
        <v>0.27835051546391754</v>
      </c>
      <c r="AM580" s="35">
        <v>0.44186046511627908</v>
      </c>
      <c r="AN580" s="12">
        <v>3.4</v>
      </c>
      <c r="AO580" s="33">
        <v>0</v>
      </c>
      <c r="AP580" s="12">
        <v>3.4</v>
      </c>
      <c r="AQ580" s="32">
        <v>7.7142857142857152E-2</v>
      </c>
      <c r="AR580" s="34">
        <v>600</v>
      </c>
      <c r="AS580" s="34">
        <v>550</v>
      </c>
      <c r="AT580" s="31">
        <v>9.0909090909090912E-2</v>
      </c>
      <c r="AU580" s="32">
        <v>0.40859740939695754</v>
      </c>
      <c r="AV580" s="36">
        <v>1737.1200000000001</v>
      </c>
      <c r="AW580" s="30">
        <v>0.77139999999999997</v>
      </c>
      <c r="AX580" s="30">
        <v>0.2286</v>
      </c>
      <c r="AY580" s="30">
        <v>0.95579999999999998</v>
      </c>
      <c r="AZ580" s="30">
        <v>4.1200000000000001E-2</v>
      </c>
      <c r="BA580" s="30">
        <v>0.35980000000000001</v>
      </c>
      <c r="BB580" s="30">
        <v>0.43120000000000003</v>
      </c>
      <c r="BC580" s="30">
        <v>0.1638</v>
      </c>
      <c r="BD580" s="37">
        <v>5</v>
      </c>
      <c r="BE580" s="29">
        <v>177</v>
      </c>
      <c r="BF580" s="38" t="s">
        <v>3292</v>
      </c>
      <c r="BG580" s="39">
        <v>115.629153204278</v>
      </c>
      <c r="BH580" s="39">
        <v>-33.530657375118501</v>
      </c>
      <c r="BI580" s="40">
        <f t="shared" si="126"/>
        <v>65</v>
      </c>
      <c r="BJ580" s="40">
        <f t="shared" si="127"/>
        <v>60</v>
      </c>
      <c r="BK580" s="40">
        <f t="shared" si="128"/>
        <v>87</v>
      </c>
      <c r="BL580" s="40">
        <f t="shared" si="129"/>
        <v>1</v>
      </c>
      <c r="BM580" s="40">
        <f t="shared" si="130"/>
        <v>100</v>
      </c>
      <c r="BN580" s="40">
        <f t="shared" si="131"/>
        <v>100</v>
      </c>
      <c r="BO580" s="40">
        <f t="shared" si="132"/>
        <v>72</v>
      </c>
      <c r="BP580" s="40">
        <f t="shared" si="133"/>
        <v>69</v>
      </c>
      <c r="BQ580" s="41">
        <f t="shared" si="134"/>
        <v>100</v>
      </c>
      <c r="BR580" s="40">
        <f t="shared" si="135"/>
        <v>81</v>
      </c>
      <c r="BS580" s="41">
        <f t="shared" si="136"/>
        <v>20</v>
      </c>
      <c r="BT580" s="41">
        <f t="shared" si="137"/>
        <v>95</v>
      </c>
      <c r="BU580" s="41">
        <f t="shared" si="138"/>
        <v>50</v>
      </c>
      <c r="BV580" s="41">
        <f t="shared" si="139"/>
        <v>69</v>
      </c>
    </row>
    <row r="581" spans="2:74" x14ac:dyDescent="0.3">
      <c r="B581" s="12" t="s">
        <v>898</v>
      </c>
      <c r="C581" s="12">
        <v>501021016</v>
      </c>
      <c r="D581" s="12" t="s">
        <v>216</v>
      </c>
      <c r="E581" s="12" t="s">
        <v>216</v>
      </c>
      <c r="F581" s="12" t="s">
        <v>2720</v>
      </c>
      <c r="G581" s="12" t="s">
        <v>120</v>
      </c>
      <c r="H581" s="12" t="s">
        <v>86</v>
      </c>
      <c r="I581" s="28">
        <v>499000</v>
      </c>
      <c r="J581" s="28">
        <v>499000</v>
      </c>
      <c r="K581" s="28">
        <v>400000</v>
      </c>
      <c r="L581" s="28">
        <v>510000</v>
      </c>
      <c r="M581" s="28">
        <v>490000</v>
      </c>
      <c r="N581" s="28">
        <v>420000</v>
      </c>
      <c r="O581" s="29">
        <v>38</v>
      </c>
      <c r="P581" s="29">
        <v>38</v>
      </c>
      <c r="Q581" s="29">
        <v>41</v>
      </c>
      <c r="R581" s="28">
        <v>500</v>
      </c>
      <c r="S581" s="28">
        <v>460</v>
      </c>
      <c r="T581" s="30">
        <v>3.8</v>
      </c>
      <c r="U581" s="30">
        <v>-0.10000000000000009</v>
      </c>
      <c r="V581" s="30">
        <v>3.9</v>
      </c>
      <c r="W581" s="30">
        <v>4</v>
      </c>
      <c r="X581" s="31">
        <v>5.2104208416833664E-2</v>
      </c>
      <c r="Y581" s="30">
        <v>0.9</v>
      </c>
      <c r="Z581" s="30">
        <v>-9.9999999999999978E-2</v>
      </c>
      <c r="AA581" s="30">
        <v>1</v>
      </c>
      <c r="AB581" s="30">
        <v>1</v>
      </c>
      <c r="AC581" s="32">
        <v>0.34026567944250868</v>
      </c>
      <c r="AD581" s="30">
        <v>6.5304836169927629</v>
      </c>
      <c r="AE581" s="12">
        <v>462</v>
      </c>
      <c r="AF581" s="12">
        <v>469</v>
      </c>
      <c r="AG581" s="12">
        <v>436</v>
      </c>
      <c r="AH581" s="33">
        <v>3.07112462006079</v>
      </c>
      <c r="AI581" s="34">
        <v>620000</v>
      </c>
      <c r="AJ581" s="34">
        <v>485000</v>
      </c>
      <c r="AK581" s="34">
        <v>430000</v>
      </c>
      <c r="AL581" s="35">
        <v>0.27835051546391754</v>
      </c>
      <c r="AM581" s="35">
        <v>0.44186046511627908</v>
      </c>
      <c r="AN581" s="12">
        <v>3.4</v>
      </c>
      <c r="AO581" s="33">
        <v>0</v>
      </c>
      <c r="AP581" s="12">
        <v>3.4</v>
      </c>
      <c r="AQ581" s="32">
        <v>7.7142857142857152E-2</v>
      </c>
      <c r="AR581" s="34">
        <v>600</v>
      </c>
      <c r="AS581" s="34">
        <v>550</v>
      </c>
      <c r="AT581" s="31">
        <v>9.0909090909090912E-2</v>
      </c>
      <c r="AU581" s="32">
        <v>0.40859740939695754</v>
      </c>
      <c r="AV581" s="36">
        <v>1469.44</v>
      </c>
      <c r="AW581" s="30">
        <v>0.69599999999999995</v>
      </c>
      <c r="AX581" s="30">
        <v>0.30399999999999999</v>
      </c>
      <c r="AY581" s="30">
        <v>0.92110000000000003</v>
      </c>
      <c r="AZ581" s="30">
        <v>6.0600000000000001E-2</v>
      </c>
      <c r="BA581" s="30">
        <v>0.40970000000000001</v>
      </c>
      <c r="BB581" s="30">
        <v>0.36680000000000001</v>
      </c>
      <c r="BC581" s="30">
        <v>0.17230000000000001</v>
      </c>
      <c r="BD581" s="37">
        <v>1</v>
      </c>
      <c r="BE581" s="29">
        <v>101</v>
      </c>
      <c r="BF581" s="38" t="s">
        <v>3293</v>
      </c>
      <c r="BG581" s="39">
        <v>115.909446241873</v>
      </c>
      <c r="BH581" s="39">
        <v>-32.854555557983403</v>
      </c>
      <c r="BI581" s="40">
        <f t="shared" si="126"/>
        <v>54</v>
      </c>
      <c r="BJ581" s="40">
        <f t="shared" si="127"/>
        <v>60</v>
      </c>
      <c r="BK581" s="40">
        <f t="shared" si="128"/>
        <v>87</v>
      </c>
      <c r="BL581" s="40">
        <f t="shared" si="129"/>
        <v>1</v>
      </c>
      <c r="BM581" s="40">
        <f t="shared" si="130"/>
        <v>100</v>
      </c>
      <c r="BN581" s="40">
        <f t="shared" si="131"/>
        <v>100</v>
      </c>
      <c r="BO581" s="40">
        <f t="shared" si="132"/>
        <v>86</v>
      </c>
      <c r="BP581" s="40">
        <f t="shared" si="133"/>
        <v>80</v>
      </c>
      <c r="BQ581" s="41">
        <f t="shared" si="134"/>
        <v>100</v>
      </c>
      <c r="BR581" s="40">
        <f t="shared" si="135"/>
        <v>85</v>
      </c>
      <c r="BS581" s="41">
        <f t="shared" si="136"/>
        <v>40</v>
      </c>
      <c r="BT581" s="41">
        <f t="shared" si="137"/>
        <v>100</v>
      </c>
      <c r="BU581" s="41">
        <f t="shared" si="138"/>
        <v>10</v>
      </c>
      <c r="BV581" s="41">
        <f t="shared" si="139"/>
        <v>69</v>
      </c>
    </row>
    <row r="582" spans="2:74" x14ac:dyDescent="0.3">
      <c r="B582" s="12" t="s">
        <v>899</v>
      </c>
      <c r="C582" s="12">
        <v>501031018</v>
      </c>
      <c r="D582" s="12" t="s">
        <v>900</v>
      </c>
      <c r="E582" s="12" t="s">
        <v>216</v>
      </c>
      <c r="F582" s="12" t="s">
        <v>2720</v>
      </c>
      <c r="G582" s="12" t="s">
        <v>120</v>
      </c>
      <c r="H582" s="12" t="s">
        <v>86</v>
      </c>
      <c r="I582" s="28">
        <v>659000</v>
      </c>
      <c r="J582" s="28">
        <v>640000</v>
      </c>
      <c r="K582" s="28">
        <v>535000</v>
      </c>
      <c r="L582" s="28">
        <v>565000</v>
      </c>
      <c r="M582" s="28">
        <v>565000</v>
      </c>
      <c r="N582" s="28">
        <v>519000</v>
      </c>
      <c r="O582" s="29">
        <v>38</v>
      </c>
      <c r="P582" s="29">
        <v>42</v>
      </c>
      <c r="Q582" s="29">
        <v>43</v>
      </c>
      <c r="R582" s="28">
        <v>500</v>
      </c>
      <c r="S582" s="28">
        <v>440</v>
      </c>
      <c r="T582" s="30">
        <v>2.6</v>
      </c>
      <c r="U582" s="30">
        <v>-0.10000000000000009</v>
      </c>
      <c r="V582" s="30">
        <v>2.7</v>
      </c>
      <c r="W582" s="30">
        <v>2.7</v>
      </c>
      <c r="X582" s="31">
        <v>3.9453717754172987E-2</v>
      </c>
      <c r="Y582" s="30">
        <v>0.6</v>
      </c>
      <c r="Z582" s="30">
        <v>-0.20000000000000007</v>
      </c>
      <c r="AA582" s="30">
        <v>0.8</v>
      </c>
      <c r="AB582" s="30">
        <v>0.5</v>
      </c>
      <c r="AC582" s="32">
        <v>0.33515658515658514</v>
      </c>
      <c r="AD582" s="30">
        <v>8.4949303699303691</v>
      </c>
      <c r="AE582" s="12">
        <v>140</v>
      </c>
      <c r="AF582" s="12">
        <v>163</v>
      </c>
      <c r="AG582" s="12">
        <v>134</v>
      </c>
      <c r="AH582" s="33">
        <v>4.4878048780487809</v>
      </c>
      <c r="AI582" s="34">
        <v>488000</v>
      </c>
      <c r="AJ582" s="34">
        <v>422000</v>
      </c>
      <c r="AK582" s="34">
        <v>380000</v>
      </c>
      <c r="AL582" s="35">
        <v>0.15639810426540285</v>
      </c>
      <c r="AM582" s="35">
        <v>0.28421052631578947</v>
      </c>
      <c r="AN582" s="12">
        <v>2.1</v>
      </c>
      <c r="AO582" s="33">
        <v>-0.19999999999999973</v>
      </c>
      <c r="AP582" s="12">
        <v>2.2999999999999998</v>
      </c>
      <c r="AQ582" s="32">
        <v>5.0153846153846146E-2</v>
      </c>
      <c r="AR582" s="34">
        <v>475</v>
      </c>
      <c r="AS582" s="34">
        <v>450</v>
      </c>
      <c r="AT582" s="31">
        <v>5.5555555555555552E-2</v>
      </c>
      <c r="AU582" s="32">
        <v>0.37050821666637773</v>
      </c>
      <c r="AV582" s="36">
        <v>1491.8400000000001</v>
      </c>
      <c r="AW582" s="30">
        <v>0.73299999999999998</v>
      </c>
      <c r="AX582" s="30">
        <v>0.26700000000000002</v>
      </c>
      <c r="AY582" s="30">
        <v>0.96360000000000001</v>
      </c>
      <c r="AZ582" s="30">
        <v>1.9099999999999999E-2</v>
      </c>
      <c r="BA582" s="30">
        <v>0.43209999999999998</v>
      </c>
      <c r="BB582" s="30">
        <v>0.37609999999999999</v>
      </c>
      <c r="BC582" s="30">
        <v>0.1462</v>
      </c>
      <c r="BD582" s="37">
        <v>7</v>
      </c>
      <c r="BE582" s="29">
        <v>195</v>
      </c>
      <c r="BF582" s="38" t="s">
        <v>3294</v>
      </c>
      <c r="BG582" s="39">
        <v>115.99912828235</v>
      </c>
      <c r="BH582" s="39">
        <v>-33.703561854271598</v>
      </c>
      <c r="BI582" s="40">
        <f t="shared" si="126"/>
        <v>74</v>
      </c>
      <c r="BJ582" s="40">
        <f t="shared" si="127"/>
        <v>82</v>
      </c>
      <c r="BK582" s="40">
        <f t="shared" si="128"/>
        <v>69</v>
      </c>
      <c r="BL582" s="40">
        <f t="shared" si="129"/>
        <v>1</v>
      </c>
      <c r="BM582" s="40">
        <f t="shared" si="130"/>
        <v>78</v>
      </c>
      <c r="BN582" s="40">
        <f t="shared" si="131"/>
        <v>62</v>
      </c>
      <c r="BO582" s="40">
        <f t="shared" si="132"/>
        <v>70</v>
      </c>
      <c r="BP582" s="40">
        <f t="shared" si="133"/>
        <v>85</v>
      </c>
      <c r="BQ582" s="41">
        <f t="shared" si="134"/>
        <v>82</v>
      </c>
      <c r="BR582" s="40">
        <f t="shared" si="135"/>
        <v>65</v>
      </c>
      <c r="BS582" s="41">
        <f t="shared" si="136"/>
        <v>44</v>
      </c>
      <c r="BT582" s="41">
        <f t="shared" si="137"/>
        <v>100</v>
      </c>
      <c r="BU582" s="41">
        <f t="shared" si="138"/>
        <v>70</v>
      </c>
      <c r="BV582" s="41">
        <f t="shared" si="139"/>
        <v>69</v>
      </c>
    </row>
    <row r="583" spans="2:74" x14ac:dyDescent="0.3">
      <c r="B583" s="12" t="s">
        <v>900</v>
      </c>
      <c r="C583" s="12">
        <v>501031019</v>
      </c>
      <c r="D583" s="12" t="s">
        <v>900</v>
      </c>
      <c r="E583" s="12" t="s">
        <v>216</v>
      </c>
      <c r="F583" s="12" t="s">
        <v>2720</v>
      </c>
      <c r="G583" s="12" t="s">
        <v>120</v>
      </c>
      <c r="H583" s="12" t="s">
        <v>86</v>
      </c>
      <c r="I583" s="28">
        <v>395000</v>
      </c>
      <c r="J583" s="28">
        <v>385000</v>
      </c>
      <c r="K583" s="28">
        <v>340000</v>
      </c>
      <c r="L583" s="28">
        <v>395000</v>
      </c>
      <c r="M583" s="28">
        <v>377000</v>
      </c>
      <c r="N583" s="28">
        <v>327000</v>
      </c>
      <c r="O583" s="29">
        <v>60</v>
      </c>
      <c r="P583" s="29">
        <v>62</v>
      </c>
      <c r="Q583" s="29">
        <v>70</v>
      </c>
      <c r="R583" s="28">
        <v>450</v>
      </c>
      <c r="S583" s="28">
        <v>400</v>
      </c>
      <c r="T583" s="30">
        <v>2</v>
      </c>
      <c r="U583" s="30">
        <v>0</v>
      </c>
      <c r="V583" s="30">
        <v>2</v>
      </c>
      <c r="W583" s="30">
        <v>2</v>
      </c>
      <c r="X583" s="31">
        <v>5.9240506329113922E-2</v>
      </c>
      <c r="Y583" s="30">
        <v>0.7</v>
      </c>
      <c r="Z583" s="30">
        <v>9.9999999999999978E-2</v>
      </c>
      <c r="AA583" s="30">
        <v>0.6</v>
      </c>
      <c r="AB583" s="30">
        <v>0.4</v>
      </c>
      <c r="AC583" s="32">
        <v>0.31611779251433064</v>
      </c>
      <c r="AD583" s="30">
        <v>5.3361764121008806</v>
      </c>
      <c r="AE583" s="12">
        <v>140</v>
      </c>
      <c r="AF583" s="12">
        <v>163</v>
      </c>
      <c r="AG583" s="12">
        <v>134</v>
      </c>
      <c r="AH583" s="33">
        <v>4.4878048780487809</v>
      </c>
      <c r="AI583" s="34">
        <v>488000</v>
      </c>
      <c r="AJ583" s="34">
        <v>422000</v>
      </c>
      <c r="AK583" s="34">
        <v>380000</v>
      </c>
      <c r="AL583" s="35">
        <v>0.15639810426540285</v>
      </c>
      <c r="AM583" s="35">
        <v>0.28421052631578947</v>
      </c>
      <c r="AN583" s="12">
        <v>2.1</v>
      </c>
      <c r="AO583" s="33">
        <v>-0.19999999999999973</v>
      </c>
      <c r="AP583" s="12">
        <v>2.2999999999999998</v>
      </c>
      <c r="AQ583" s="32">
        <v>5.0153846153846146E-2</v>
      </c>
      <c r="AR583" s="34">
        <v>475</v>
      </c>
      <c r="AS583" s="34">
        <v>450</v>
      </c>
      <c r="AT583" s="31">
        <v>5.5555555555555552E-2</v>
      </c>
      <c r="AU583" s="32">
        <v>0.37050821666637773</v>
      </c>
      <c r="AV583" s="36">
        <v>1423.5200000000002</v>
      </c>
      <c r="AW583" s="30">
        <v>0.64600000000000002</v>
      </c>
      <c r="AX583" s="30">
        <v>0.35399999999999998</v>
      </c>
      <c r="AY583" s="30">
        <v>0.89470000000000005</v>
      </c>
      <c r="AZ583" s="30">
        <v>8.9899999999999994E-2</v>
      </c>
      <c r="BA583" s="30">
        <v>0.3322</v>
      </c>
      <c r="BB583" s="30">
        <v>0.31830000000000003</v>
      </c>
      <c r="BC583" s="30">
        <v>0.3075</v>
      </c>
      <c r="BD583" s="37">
        <v>4</v>
      </c>
      <c r="BE583" s="29">
        <v>260</v>
      </c>
      <c r="BF583" s="38" t="s">
        <v>3295</v>
      </c>
      <c r="BG583" s="39">
        <v>116.175922526403</v>
      </c>
      <c r="BH583" s="39">
        <v>-34.273665019909203</v>
      </c>
      <c r="BI583" s="40">
        <f t="shared" si="126"/>
        <v>84</v>
      </c>
      <c r="BJ583" s="40">
        <f t="shared" si="127"/>
        <v>82</v>
      </c>
      <c r="BK583" s="40">
        <f t="shared" si="128"/>
        <v>69</v>
      </c>
      <c r="BL583" s="40">
        <f t="shared" si="129"/>
        <v>1</v>
      </c>
      <c r="BM583" s="40">
        <f t="shared" si="130"/>
        <v>78</v>
      </c>
      <c r="BN583" s="40">
        <f t="shared" si="131"/>
        <v>62</v>
      </c>
      <c r="BO583" s="40">
        <f t="shared" si="132"/>
        <v>60</v>
      </c>
      <c r="BP583" s="40">
        <f t="shared" si="133"/>
        <v>63</v>
      </c>
      <c r="BQ583" s="41">
        <f t="shared" si="134"/>
        <v>100</v>
      </c>
      <c r="BR583" s="40">
        <f t="shared" si="135"/>
        <v>97</v>
      </c>
      <c r="BS583" s="41">
        <f t="shared" si="136"/>
        <v>56</v>
      </c>
      <c r="BT583" s="41">
        <f t="shared" si="137"/>
        <v>100</v>
      </c>
      <c r="BU583" s="41">
        <f t="shared" si="138"/>
        <v>40</v>
      </c>
      <c r="BV583" s="41">
        <f t="shared" si="139"/>
        <v>69</v>
      </c>
    </row>
    <row r="584" spans="2:74" x14ac:dyDescent="0.3">
      <c r="B584" s="12" t="s">
        <v>901</v>
      </c>
      <c r="C584" s="12">
        <v>503021295</v>
      </c>
      <c r="D584" s="12" t="s">
        <v>145</v>
      </c>
      <c r="E584" s="12" t="s">
        <v>146</v>
      </c>
      <c r="F584" s="12" t="s">
        <v>2736</v>
      </c>
      <c r="G584" s="12" t="s">
        <v>120</v>
      </c>
      <c r="H584" s="12" t="s">
        <v>86</v>
      </c>
      <c r="I584" s="28">
        <v>999000</v>
      </c>
      <c r="J584" s="28">
        <v>999000</v>
      </c>
      <c r="K584" s="28">
        <v>1050000</v>
      </c>
      <c r="L584" s="28">
        <v>1180000</v>
      </c>
      <c r="M584" s="28">
        <v>975000</v>
      </c>
      <c r="N584" s="28">
        <v>975000</v>
      </c>
      <c r="O584" s="29">
        <v>66</v>
      </c>
      <c r="P584" s="29">
        <v>79</v>
      </c>
      <c r="Q584" s="29">
        <v>86</v>
      </c>
      <c r="R584" s="28">
        <v>700</v>
      </c>
      <c r="S584" s="28">
        <v>700</v>
      </c>
      <c r="T584" s="30">
        <v>1.4</v>
      </c>
      <c r="U584" s="30">
        <v>-0.40000000000000013</v>
      </c>
      <c r="V584" s="30">
        <v>1.8</v>
      </c>
      <c r="W584" s="30">
        <v>2.1</v>
      </c>
      <c r="X584" s="31">
        <v>3.6436436436436438E-2</v>
      </c>
      <c r="Y584" s="30">
        <v>5.7</v>
      </c>
      <c r="Z584" s="30">
        <v>-0.70000000000000018</v>
      </c>
      <c r="AA584" s="30">
        <v>6.4</v>
      </c>
      <c r="AB584" s="30">
        <v>6.6</v>
      </c>
      <c r="AC584" s="32">
        <v>0.31110004977600791</v>
      </c>
      <c r="AD584" s="30">
        <v>8.5381579595118655</v>
      </c>
      <c r="AE584" s="12">
        <v>247</v>
      </c>
      <c r="AF584" s="12">
        <v>204</v>
      </c>
      <c r="AG584" s="12">
        <v>218</v>
      </c>
      <c r="AH584" s="33">
        <v>3.7063711911357342</v>
      </c>
      <c r="AI584" s="34">
        <v>1590000</v>
      </c>
      <c r="AJ584" s="34">
        <v>1305000</v>
      </c>
      <c r="AK584" s="34">
        <v>1270000</v>
      </c>
      <c r="AL584" s="35">
        <v>0.21839080459770116</v>
      </c>
      <c r="AM584" s="35">
        <v>0.25196850393700787</v>
      </c>
      <c r="AN584" s="12">
        <v>2.2000000000000002</v>
      </c>
      <c r="AO584" s="33">
        <v>0.10000000000000009</v>
      </c>
      <c r="AP584" s="12">
        <v>2.1</v>
      </c>
      <c r="AQ584" s="32">
        <v>7.8651685393258425E-2</v>
      </c>
      <c r="AR584" s="34">
        <v>800</v>
      </c>
      <c r="AS584" s="34">
        <v>750</v>
      </c>
      <c r="AT584" s="31">
        <v>6.6666666666666666E-2</v>
      </c>
      <c r="AU584" s="32">
        <v>0.49967125267966267</v>
      </c>
      <c r="AV584" s="36">
        <v>2250.0800000000004</v>
      </c>
      <c r="AW584" s="30">
        <v>0.5081</v>
      </c>
      <c r="AX584" s="30">
        <v>0.4919</v>
      </c>
      <c r="AY584" s="30">
        <v>4.5699999999999998E-2</v>
      </c>
      <c r="AZ584" s="30">
        <v>5.9900000000000002E-2</v>
      </c>
      <c r="BA584" s="30">
        <v>0.16250000000000001</v>
      </c>
      <c r="BB584" s="30">
        <v>0.20469999999999999</v>
      </c>
      <c r="BC584" s="30">
        <v>0.60980000000000001</v>
      </c>
      <c r="BD584" s="37">
        <v>9</v>
      </c>
      <c r="BE584" s="29">
        <v>2</v>
      </c>
      <c r="BF584" s="38" t="s">
        <v>3296</v>
      </c>
      <c r="BG584" s="39">
        <v>115.875425987461</v>
      </c>
      <c r="BH584" s="39">
        <v>-31.952130276364102</v>
      </c>
      <c r="BI584" s="40">
        <f t="shared" si="126"/>
        <v>93</v>
      </c>
      <c r="BJ584" s="40">
        <f t="shared" si="127"/>
        <v>80</v>
      </c>
      <c r="BK584" s="40">
        <f t="shared" si="128"/>
        <v>79</v>
      </c>
      <c r="BL584" s="40">
        <f t="shared" si="129"/>
        <v>1</v>
      </c>
      <c r="BM584" s="40">
        <f t="shared" si="130"/>
        <v>100</v>
      </c>
      <c r="BN584" s="40">
        <f t="shared" si="131"/>
        <v>100</v>
      </c>
      <c r="BO584" s="40">
        <f t="shared" si="132"/>
        <v>100</v>
      </c>
      <c r="BP584" s="40">
        <f t="shared" si="133"/>
        <v>26</v>
      </c>
      <c r="BQ584" s="41">
        <f t="shared" si="134"/>
        <v>72</v>
      </c>
      <c r="BR584" s="40">
        <f t="shared" si="135"/>
        <v>65</v>
      </c>
      <c r="BS584" s="41">
        <f t="shared" si="136"/>
        <v>60</v>
      </c>
      <c r="BT584" s="41">
        <f t="shared" si="137"/>
        <v>22</v>
      </c>
      <c r="BU584" s="41">
        <f t="shared" si="138"/>
        <v>90</v>
      </c>
      <c r="BV584" s="41">
        <f t="shared" si="139"/>
        <v>69</v>
      </c>
    </row>
    <row r="585" spans="2:74" x14ac:dyDescent="0.3">
      <c r="B585" s="12" t="s">
        <v>902</v>
      </c>
      <c r="C585" s="12">
        <v>504021049</v>
      </c>
      <c r="D585" s="12" t="s">
        <v>577</v>
      </c>
      <c r="E585" s="12" t="s">
        <v>578</v>
      </c>
      <c r="F585" s="12" t="s">
        <v>2720</v>
      </c>
      <c r="G585" s="12" t="s">
        <v>120</v>
      </c>
      <c r="H585" s="12" t="s">
        <v>86</v>
      </c>
      <c r="I585" s="28">
        <v>765000</v>
      </c>
      <c r="J585" s="28">
        <v>765000</v>
      </c>
      <c r="K585" s="28">
        <v>660000</v>
      </c>
      <c r="L585" s="28">
        <v>790000</v>
      </c>
      <c r="M585" s="28">
        <v>725000</v>
      </c>
      <c r="N585" s="28">
        <v>610000</v>
      </c>
      <c r="O585" s="29">
        <v>37</v>
      </c>
      <c r="P585" s="29">
        <v>32</v>
      </c>
      <c r="Q585" s="29">
        <v>35</v>
      </c>
      <c r="R585" s="28">
        <v>700</v>
      </c>
      <c r="S585" s="28">
        <v>570</v>
      </c>
      <c r="T585" s="30">
        <v>3.4</v>
      </c>
      <c r="U585" s="30">
        <v>0.29999999999999982</v>
      </c>
      <c r="V585" s="30">
        <v>3.1</v>
      </c>
      <c r="W585" s="30">
        <v>3.4</v>
      </c>
      <c r="X585" s="31">
        <v>4.7581699346405229E-2</v>
      </c>
      <c r="Y585" s="30">
        <v>0.5</v>
      </c>
      <c r="Z585" s="30">
        <v>-0.19999999999999996</v>
      </c>
      <c r="AA585" s="30">
        <v>0.7</v>
      </c>
      <c r="AB585" s="30">
        <v>0.4</v>
      </c>
      <c r="AC585" s="32">
        <v>0.31904032669729449</v>
      </c>
      <c r="AD585" s="30">
        <v>6.7051057671272059</v>
      </c>
      <c r="AE585" s="12">
        <v>217</v>
      </c>
      <c r="AF585" s="12">
        <v>213</v>
      </c>
      <c r="AG585" s="12">
        <v>140</v>
      </c>
      <c r="AH585" s="33">
        <v>4.3159663865546216</v>
      </c>
      <c r="AI585" s="34">
        <v>815000</v>
      </c>
      <c r="AJ585" s="34">
        <v>712500</v>
      </c>
      <c r="AK585" s="34">
        <v>600000</v>
      </c>
      <c r="AL585" s="35">
        <v>0.14385964912280702</v>
      </c>
      <c r="AM585" s="35">
        <v>0.35833333333333334</v>
      </c>
      <c r="AN585" s="12">
        <v>3.3</v>
      </c>
      <c r="AO585" s="33">
        <v>0</v>
      </c>
      <c r="AP585" s="12">
        <v>3.3</v>
      </c>
      <c r="AQ585" s="32">
        <v>6.3326653306613218E-2</v>
      </c>
      <c r="AR585" s="34">
        <v>650</v>
      </c>
      <c r="AS585" s="34">
        <v>600</v>
      </c>
      <c r="AT585" s="31">
        <v>8.3333333333333329E-2</v>
      </c>
      <c r="AU585" s="32">
        <v>0.46316214674047412</v>
      </c>
      <c r="AV585" s="36">
        <v>2194.0800000000004</v>
      </c>
      <c r="AW585" s="30">
        <v>0.78</v>
      </c>
      <c r="AX585" s="30">
        <v>0.22</v>
      </c>
      <c r="AY585" s="30">
        <v>0.995</v>
      </c>
      <c r="AZ585" s="30">
        <v>3.0000000000000001E-3</v>
      </c>
      <c r="BA585" s="30">
        <v>0.32769999999999999</v>
      </c>
      <c r="BB585" s="30">
        <v>0.54710000000000003</v>
      </c>
      <c r="BC585" s="30">
        <v>9.5200000000000007E-2</v>
      </c>
      <c r="BD585" s="37">
        <v>5</v>
      </c>
      <c r="BE585" s="29">
        <v>47</v>
      </c>
      <c r="BF585" s="38" t="s">
        <v>3297</v>
      </c>
      <c r="BG585" s="39">
        <v>116.31480392482101</v>
      </c>
      <c r="BH585" s="39">
        <v>-31.809207729757699</v>
      </c>
      <c r="BI585" s="40">
        <f t="shared" si="126"/>
        <v>60</v>
      </c>
      <c r="BJ585" s="40">
        <f t="shared" si="127"/>
        <v>62</v>
      </c>
      <c r="BK585" s="40">
        <f t="shared" si="128"/>
        <v>71</v>
      </c>
      <c r="BL585" s="40">
        <f t="shared" si="129"/>
        <v>1</v>
      </c>
      <c r="BM585" s="40">
        <f t="shared" si="130"/>
        <v>72</v>
      </c>
      <c r="BN585" s="40">
        <f t="shared" si="131"/>
        <v>82</v>
      </c>
      <c r="BO585" s="40">
        <f t="shared" si="132"/>
        <v>100</v>
      </c>
      <c r="BP585" s="40">
        <f t="shared" si="133"/>
        <v>62</v>
      </c>
      <c r="BQ585" s="41">
        <f t="shared" si="134"/>
        <v>100</v>
      </c>
      <c r="BR585" s="40">
        <f t="shared" si="135"/>
        <v>83</v>
      </c>
      <c r="BS585" s="41">
        <f t="shared" si="136"/>
        <v>54</v>
      </c>
      <c r="BT585" s="41">
        <f t="shared" si="137"/>
        <v>100</v>
      </c>
      <c r="BU585" s="41">
        <f t="shared" si="138"/>
        <v>50</v>
      </c>
      <c r="BV585" s="41">
        <f t="shared" si="139"/>
        <v>69</v>
      </c>
    </row>
    <row r="586" spans="2:74" x14ac:dyDescent="0.3">
      <c r="B586" s="12" t="s">
        <v>903</v>
      </c>
      <c r="C586" s="12">
        <v>504031056</v>
      </c>
      <c r="D586" s="12" t="s">
        <v>581</v>
      </c>
      <c r="E586" s="12" t="s">
        <v>578</v>
      </c>
      <c r="F586" s="12" t="s">
        <v>2736</v>
      </c>
      <c r="G586" s="12" t="s">
        <v>120</v>
      </c>
      <c r="H586" s="12" t="s">
        <v>86</v>
      </c>
      <c r="I586" s="28">
        <v>719000</v>
      </c>
      <c r="J586" s="28">
        <v>700000</v>
      </c>
      <c r="K586" s="28">
        <v>575000</v>
      </c>
      <c r="L586" s="28">
        <v>730000</v>
      </c>
      <c r="M586" s="28">
        <v>727000</v>
      </c>
      <c r="N586" s="28">
        <v>595333</v>
      </c>
      <c r="O586" s="29">
        <v>36</v>
      </c>
      <c r="P586" s="29">
        <v>34</v>
      </c>
      <c r="Q586" s="29">
        <v>34</v>
      </c>
      <c r="R586" s="28">
        <v>650</v>
      </c>
      <c r="S586" s="28">
        <v>600</v>
      </c>
      <c r="T586" s="30">
        <v>2.1</v>
      </c>
      <c r="U586" s="30">
        <v>-0.19999999999999973</v>
      </c>
      <c r="V586" s="30">
        <v>2.2999999999999998</v>
      </c>
      <c r="W586" s="30">
        <v>3.1</v>
      </c>
      <c r="X586" s="31">
        <v>4.700973574408901E-2</v>
      </c>
      <c r="Y586" s="30">
        <v>2.4</v>
      </c>
      <c r="Z586" s="30">
        <v>0</v>
      </c>
      <c r="AA586" s="30">
        <v>2.4</v>
      </c>
      <c r="AB586" s="30">
        <v>2.1</v>
      </c>
      <c r="AC586" s="32">
        <v>0.33643892339544512</v>
      </c>
      <c r="AD586" s="30">
        <v>7.156792482879438</v>
      </c>
      <c r="AE586" s="12">
        <v>939</v>
      </c>
      <c r="AF586" s="12">
        <v>720</v>
      </c>
      <c r="AG586" s="12">
        <v>564</v>
      </c>
      <c r="AH586" s="33">
        <v>5.4661694192860955</v>
      </c>
      <c r="AI586" s="34">
        <v>725000</v>
      </c>
      <c r="AJ586" s="34">
        <v>580000</v>
      </c>
      <c r="AK586" s="34">
        <v>500000</v>
      </c>
      <c r="AL586" s="35">
        <v>0.25</v>
      </c>
      <c r="AM586" s="35">
        <v>0.45</v>
      </c>
      <c r="AN586" s="12">
        <v>3.5</v>
      </c>
      <c r="AO586" s="33">
        <v>-0.29999999999999982</v>
      </c>
      <c r="AP586" s="12">
        <v>3.8</v>
      </c>
      <c r="AQ586" s="32">
        <v>8.7823834196891187E-2</v>
      </c>
      <c r="AR586" s="34">
        <v>680</v>
      </c>
      <c r="AS586" s="34">
        <v>600</v>
      </c>
      <c r="AT586" s="31">
        <v>0.13333333333333333</v>
      </c>
      <c r="AU586" s="32">
        <v>0.39248855126484383</v>
      </c>
      <c r="AV586" s="36">
        <v>1932.0000000000002</v>
      </c>
      <c r="AW586" s="30">
        <v>0.7974</v>
      </c>
      <c r="AX586" s="30">
        <v>0.2026</v>
      </c>
      <c r="AY586" s="30">
        <v>0.94420000000000004</v>
      </c>
      <c r="AZ586" s="30">
        <v>5.4300000000000001E-2</v>
      </c>
      <c r="BA586" s="30">
        <v>0.3</v>
      </c>
      <c r="BB586" s="30">
        <v>0.49880000000000002</v>
      </c>
      <c r="BC586" s="30">
        <v>0.18079999999999999</v>
      </c>
      <c r="BD586" s="37">
        <v>3</v>
      </c>
      <c r="BE586" s="29">
        <v>15</v>
      </c>
      <c r="BF586" s="38" t="s">
        <v>3298</v>
      </c>
      <c r="BG586" s="39">
        <v>115.89830223349701</v>
      </c>
      <c r="BH586" s="39">
        <v>-31.825045774134601</v>
      </c>
      <c r="BI586" s="40">
        <f t="shared" si="126"/>
        <v>82</v>
      </c>
      <c r="BJ586" s="40">
        <f t="shared" si="127"/>
        <v>59</v>
      </c>
      <c r="BK586" s="40">
        <f t="shared" si="128"/>
        <v>57</v>
      </c>
      <c r="BL586" s="40">
        <f t="shared" si="129"/>
        <v>1</v>
      </c>
      <c r="BM586" s="40">
        <f t="shared" si="130"/>
        <v>100</v>
      </c>
      <c r="BN586" s="40">
        <f t="shared" si="131"/>
        <v>100</v>
      </c>
      <c r="BO586" s="40">
        <f t="shared" si="132"/>
        <v>100</v>
      </c>
      <c r="BP586" s="40">
        <f t="shared" si="133"/>
        <v>56</v>
      </c>
      <c r="BQ586" s="41">
        <f t="shared" si="134"/>
        <v>100</v>
      </c>
      <c r="BR586" s="40">
        <f t="shared" si="135"/>
        <v>79</v>
      </c>
      <c r="BS586" s="41">
        <f t="shared" si="136"/>
        <v>43</v>
      </c>
      <c r="BT586" s="41">
        <f t="shared" si="137"/>
        <v>77</v>
      </c>
      <c r="BU586" s="41">
        <f t="shared" si="138"/>
        <v>30</v>
      </c>
      <c r="BV586" s="41">
        <f t="shared" si="139"/>
        <v>69</v>
      </c>
    </row>
    <row r="587" spans="2:74" x14ac:dyDescent="0.3">
      <c r="B587" s="12" t="s">
        <v>904</v>
      </c>
      <c r="C587" s="12">
        <v>505011071</v>
      </c>
      <c r="D587" s="12" t="s">
        <v>277</v>
      </c>
      <c r="E587" s="12" t="s">
        <v>278</v>
      </c>
      <c r="F587" s="12" t="s">
        <v>2736</v>
      </c>
      <c r="G587" s="12" t="s">
        <v>120</v>
      </c>
      <c r="H587" s="12" t="s">
        <v>86</v>
      </c>
      <c r="I587" s="28">
        <v>880000</v>
      </c>
      <c r="J587" s="28">
        <v>826800</v>
      </c>
      <c r="K587" s="28">
        <v>689000</v>
      </c>
      <c r="L587" s="28">
        <v>880000</v>
      </c>
      <c r="M587" s="28">
        <v>850000</v>
      </c>
      <c r="N587" s="28">
        <v>700000</v>
      </c>
      <c r="O587" s="29">
        <v>34</v>
      </c>
      <c r="P587" s="29">
        <v>37</v>
      </c>
      <c r="Q587" s="29">
        <v>43</v>
      </c>
      <c r="R587" s="28">
        <v>740</v>
      </c>
      <c r="S587" s="28">
        <v>650</v>
      </c>
      <c r="T587" s="30">
        <v>3</v>
      </c>
      <c r="U587" s="30">
        <v>0</v>
      </c>
      <c r="V587" s="30">
        <v>3</v>
      </c>
      <c r="W587" s="30">
        <v>3.6</v>
      </c>
      <c r="X587" s="31">
        <v>4.3727272727272726E-2</v>
      </c>
      <c r="Y587" s="30">
        <v>3.1</v>
      </c>
      <c r="Z587" s="30">
        <v>-0.39999999999999991</v>
      </c>
      <c r="AA587" s="30">
        <v>3.5</v>
      </c>
      <c r="AB587" s="30">
        <v>3.2</v>
      </c>
      <c r="AC587" s="32">
        <v>0.29668355891975107</v>
      </c>
      <c r="AD587" s="30">
        <v>6.7848630937988812</v>
      </c>
      <c r="AE587" s="12">
        <v>478</v>
      </c>
      <c r="AF587" s="12">
        <v>379</v>
      </c>
      <c r="AG587" s="12">
        <v>383</v>
      </c>
      <c r="AH587" s="33">
        <v>2.9189189189189189</v>
      </c>
      <c r="AI587" s="34">
        <v>998000</v>
      </c>
      <c r="AJ587" s="34">
        <v>830000</v>
      </c>
      <c r="AK587" s="34">
        <v>765000</v>
      </c>
      <c r="AL587" s="35">
        <v>0.20240963855421687</v>
      </c>
      <c r="AM587" s="35">
        <v>0.30457516339869278</v>
      </c>
      <c r="AN587" s="12">
        <v>3.1</v>
      </c>
      <c r="AO587" s="33">
        <v>0</v>
      </c>
      <c r="AP587" s="12">
        <v>3.1</v>
      </c>
      <c r="AQ587" s="32">
        <v>6.1750405186385735E-2</v>
      </c>
      <c r="AR587" s="34">
        <v>750</v>
      </c>
      <c r="AS587" s="34">
        <v>650</v>
      </c>
      <c r="AT587" s="31">
        <v>0.15384615384615385</v>
      </c>
      <c r="AU587" s="32">
        <v>0.46561210510643719</v>
      </c>
      <c r="AV587" s="36">
        <v>2494.2400000000002</v>
      </c>
      <c r="AW587" s="30">
        <v>0.83030000000000004</v>
      </c>
      <c r="AX587" s="30">
        <v>0.16969999999999999</v>
      </c>
      <c r="AY587" s="30">
        <v>0.9163</v>
      </c>
      <c r="AZ587" s="30">
        <v>4.65E-2</v>
      </c>
      <c r="BA587" s="30">
        <v>0.25700000000000001</v>
      </c>
      <c r="BB587" s="30">
        <v>0.53849999999999998</v>
      </c>
      <c r="BC587" s="30">
        <v>0.19070000000000001</v>
      </c>
      <c r="BD587" s="37">
        <v>5.5</v>
      </c>
      <c r="BE587" s="29">
        <v>27</v>
      </c>
      <c r="BF587" s="38" t="s">
        <v>3299</v>
      </c>
      <c r="BG587" s="39">
        <v>115.74377816503301</v>
      </c>
      <c r="BH587" s="39">
        <v>-31.728278022277301</v>
      </c>
      <c r="BI587" s="40">
        <f t="shared" si="126"/>
        <v>67</v>
      </c>
      <c r="BJ587" s="40">
        <f t="shared" si="127"/>
        <v>65</v>
      </c>
      <c r="BK587" s="40">
        <f t="shared" si="128"/>
        <v>89</v>
      </c>
      <c r="BL587" s="40">
        <f t="shared" si="129"/>
        <v>1</v>
      </c>
      <c r="BM587" s="40">
        <f t="shared" si="130"/>
        <v>100</v>
      </c>
      <c r="BN587" s="40">
        <f t="shared" si="131"/>
        <v>80</v>
      </c>
      <c r="BO587" s="40">
        <f t="shared" si="132"/>
        <v>100</v>
      </c>
      <c r="BP587" s="40">
        <f t="shared" si="133"/>
        <v>47</v>
      </c>
      <c r="BQ587" s="41">
        <f t="shared" si="134"/>
        <v>96</v>
      </c>
      <c r="BR587" s="40">
        <f t="shared" si="135"/>
        <v>82</v>
      </c>
      <c r="BS587" s="41">
        <f t="shared" si="136"/>
        <v>69</v>
      </c>
      <c r="BT587" s="41">
        <f t="shared" si="137"/>
        <v>65</v>
      </c>
      <c r="BU587" s="41">
        <f t="shared" si="138"/>
        <v>55</v>
      </c>
      <c r="BV587" s="41">
        <f t="shared" si="139"/>
        <v>69</v>
      </c>
    </row>
    <row r="588" spans="2:74" x14ac:dyDescent="0.3">
      <c r="B588" s="12" t="s">
        <v>905</v>
      </c>
      <c r="C588" s="12">
        <v>506041133</v>
      </c>
      <c r="D588" s="12" t="s">
        <v>906</v>
      </c>
      <c r="E588" s="12" t="s">
        <v>332</v>
      </c>
      <c r="F588" s="12" t="s">
        <v>2736</v>
      </c>
      <c r="G588" s="12" t="s">
        <v>120</v>
      </c>
      <c r="H588" s="12" t="s">
        <v>86</v>
      </c>
      <c r="I588" s="28">
        <v>899000</v>
      </c>
      <c r="J588" s="28">
        <v>875500</v>
      </c>
      <c r="K588" s="28">
        <v>730000</v>
      </c>
      <c r="L588" s="28">
        <v>920000</v>
      </c>
      <c r="M588" s="28">
        <v>880000</v>
      </c>
      <c r="N588" s="28">
        <v>750000</v>
      </c>
      <c r="O588" s="29">
        <v>34</v>
      </c>
      <c r="P588" s="29">
        <v>34</v>
      </c>
      <c r="Q588" s="29">
        <v>34</v>
      </c>
      <c r="R588" s="28">
        <v>750</v>
      </c>
      <c r="S588" s="28">
        <v>680</v>
      </c>
      <c r="T588" s="30">
        <v>2.7</v>
      </c>
      <c r="U588" s="30">
        <v>-9.9999999999999645E-2</v>
      </c>
      <c r="V588" s="30">
        <v>2.8</v>
      </c>
      <c r="W588" s="30">
        <v>2.8</v>
      </c>
      <c r="X588" s="31">
        <v>4.3381535038932148E-2</v>
      </c>
      <c r="Y588" s="30">
        <v>4.3</v>
      </c>
      <c r="Z588" s="30">
        <v>-0.20000000000000018</v>
      </c>
      <c r="AA588" s="30">
        <v>4.5</v>
      </c>
      <c r="AB588" s="30">
        <v>3.5</v>
      </c>
      <c r="AC588" s="32">
        <v>0.2964333143616012</v>
      </c>
      <c r="AD588" s="30">
        <v>6.8331679387456266</v>
      </c>
      <c r="AE588" s="12">
        <v>611</v>
      </c>
      <c r="AF588" s="12">
        <v>506</v>
      </c>
      <c r="AG588" s="12">
        <v>307</v>
      </c>
      <c r="AH588" s="33">
        <v>4.7428571428571429</v>
      </c>
      <c r="AI588" s="34">
        <v>700000</v>
      </c>
      <c r="AJ588" s="34">
        <v>560000</v>
      </c>
      <c r="AK588" s="34">
        <v>472650</v>
      </c>
      <c r="AL588" s="35">
        <v>0.25</v>
      </c>
      <c r="AM588" s="35">
        <v>0.48101131915793927</v>
      </c>
      <c r="AN588" s="12">
        <v>3.4</v>
      </c>
      <c r="AO588" s="33">
        <v>0</v>
      </c>
      <c r="AP588" s="12">
        <v>3.4</v>
      </c>
      <c r="AQ588" s="32">
        <v>6.6785799380509894E-2</v>
      </c>
      <c r="AR588" s="34">
        <v>650</v>
      </c>
      <c r="AS588" s="34">
        <v>580</v>
      </c>
      <c r="AT588" s="31">
        <v>0.1206896551724138</v>
      </c>
      <c r="AU588" s="32">
        <v>0.47344961783504674</v>
      </c>
      <c r="AV588" s="36">
        <v>2530.0800000000004</v>
      </c>
      <c r="AW588" s="30">
        <v>0.85580000000000001</v>
      </c>
      <c r="AX588" s="30">
        <v>0.14419999999999999</v>
      </c>
      <c r="AY588" s="30">
        <v>0.92420000000000002</v>
      </c>
      <c r="AZ588" s="30">
        <v>6.3200000000000006E-2</v>
      </c>
      <c r="BA588" s="30">
        <v>0.26500000000000001</v>
      </c>
      <c r="BB588" s="30">
        <v>0.50480000000000003</v>
      </c>
      <c r="BC588" s="30">
        <v>0.1971</v>
      </c>
      <c r="BD588" s="37">
        <v>7</v>
      </c>
      <c r="BE588" s="29">
        <v>17</v>
      </c>
      <c r="BF588" s="38" t="s">
        <v>3300</v>
      </c>
      <c r="BG588" s="39">
        <v>115.928569330049</v>
      </c>
      <c r="BH588" s="39">
        <v>-32.092340728866098</v>
      </c>
      <c r="BI588" s="40">
        <f t="shared" si="126"/>
        <v>72</v>
      </c>
      <c r="BJ588" s="40">
        <f t="shared" si="127"/>
        <v>60</v>
      </c>
      <c r="BK588" s="40">
        <f t="shared" si="128"/>
        <v>66</v>
      </c>
      <c r="BL588" s="40">
        <f t="shared" si="129"/>
        <v>1</v>
      </c>
      <c r="BM588" s="40">
        <f t="shared" si="130"/>
        <v>100</v>
      </c>
      <c r="BN588" s="40">
        <f t="shared" si="131"/>
        <v>87</v>
      </c>
      <c r="BO588" s="40">
        <f t="shared" si="132"/>
        <v>100</v>
      </c>
      <c r="BP588" s="40">
        <f t="shared" si="133"/>
        <v>48</v>
      </c>
      <c r="BQ588" s="41">
        <f t="shared" si="134"/>
        <v>95</v>
      </c>
      <c r="BR588" s="40">
        <f t="shared" si="135"/>
        <v>82</v>
      </c>
      <c r="BS588" s="41">
        <f t="shared" si="136"/>
        <v>69</v>
      </c>
      <c r="BT588" s="41">
        <f t="shared" si="137"/>
        <v>46</v>
      </c>
      <c r="BU588" s="41">
        <f t="shared" si="138"/>
        <v>70</v>
      </c>
      <c r="BV588" s="41">
        <f t="shared" si="139"/>
        <v>69</v>
      </c>
    </row>
    <row r="589" spans="2:74" x14ac:dyDescent="0.3">
      <c r="B589" s="12" t="s">
        <v>907</v>
      </c>
      <c r="C589" s="12">
        <v>507011259</v>
      </c>
      <c r="D589" s="12" t="s">
        <v>280</v>
      </c>
      <c r="E589" s="12" t="s">
        <v>281</v>
      </c>
      <c r="F589" s="12" t="s">
        <v>2736</v>
      </c>
      <c r="G589" s="12" t="s">
        <v>120</v>
      </c>
      <c r="H589" s="12" t="s">
        <v>86</v>
      </c>
      <c r="I589" s="28">
        <v>785200</v>
      </c>
      <c r="J589" s="28">
        <v>737000</v>
      </c>
      <c r="K589" s="28">
        <v>603200</v>
      </c>
      <c r="L589" s="28">
        <v>823000</v>
      </c>
      <c r="M589" s="28">
        <v>820000</v>
      </c>
      <c r="N589" s="28">
        <v>735000</v>
      </c>
      <c r="O589" s="29">
        <v>37</v>
      </c>
      <c r="P589" s="29">
        <v>32</v>
      </c>
      <c r="Q589" s="29">
        <v>30</v>
      </c>
      <c r="R589" s="28">
        <v>700</v>
      </c>
      <c r="S589" s="28">
        <v>600</v>
      </c>
      <c r="T589" s="30">
        <v>3.1</v>
      </c>
      <c r="U589" s="30">
        <v>0</v>
      </c>
      <c r="V589" s="30">
        <v>3.1</v>
      </c>
      <c r="W589" s="30">
        <v>3.3</v>
      </c>
      <c r="X589" s="31">
        <v>4.6357615894039736E-2</v>
      </c>
      <c r="Y589" s="30">
        <v>4.7</v>
      </c>
      <c r="Z589" s="30">
        <v>0.40000000000000036</v>
      </c>
      <c r="AA589" s="30">
        <v>4.3</v>
      </c>
      <c r="AB589" s="30">
        <v>3.5</v>
      </c>
      <c r="AC589" s="32">
        <v>0.28696051423324148</v>
      </c>
      <c r="AD589" s="30">
        <v>6.1901482356027806</v>
      </c>
      <c r="AE589" s="12">
        <v>441</v>
      </c>
      <c r="AF589" s="12">
        <v>373</v>
      </c>
      <c r="AG589" s="12">
        <v>352</v>
      </c>
      <c r="AH589" s="33">
        <v>4.3864229765013052</v>
      </c>
      <c r="AI589" s="34">
        <v>850000</v>
      </c>
      <c r="AJ589" s="34">
        <v>690000</v>
      </c>
      <c r="AK589" s="34">
        <v>615000</v>
      </c>
      <c r="AL589" s="35">
        <v>0.2318840579710145</v>
      </c>
      <c r="AM589" s="35">
        <v>0.38211382113821141</v>
      </c>
      <c r="AN589" s="12">
        <v>2.7</v>
      </c>
      <c r="AO589" s="33">
        <v>-0.39999999999999991</v>
      </c>
      <c r="AP589" s="12">
        <v>3.1</v>
      </c>
      <c r="AQ589" s="32">
        <v>6.6503428011753185E-2</v>
      </c>
      <c r="AR589" s="34">
        <v>700</v>
      </c>
      <c r="AS589" s="34">
        <v>620</v>
      </c>
      <c r="AT589" s="31">
        <v>0.12903225806451613</v>
      </c>
      <c r="AU589" s="32">
        <v>0.44541632783520618</v>
      </c>
      <c r="AV589" s="36">
        <v>2439.36</v>
      </c>
      <c r="AW589" s="30">
        <v>0.79</v>
      </c>
      <c r="AX589" s="30">
        <v>0.21</v>
      </c>
      <c r="AY589" s="30">
        <v>0.91790000000000005</v>
      </c>
      <c r="AZ589" s="30">
        <v>4.0599999999999997E-2</v>
      </c>
      <c r="BA589" s="30">
        <v>0.1918</v>
      </c>
      <c r="BB589" s="30">
        <v>0.5544</v>
      </c>
      <c r="BC589" s="30">
        <v>0.2379</v>
      </c>
      <c r="BD589" s="37">
        <v>7</v>
      </c>
      <c r="BE589" s="29">
        <v>23</v>
      </c>
      <c r="BF589" s="38" t="s">
        <v>3301</v>
      </c>
      <c r="BG589" s="39">
        <v>115.81620197132899</v>
      </c>
      <c r="BH589" s="39">
        <v>-32.153989026567999</v>
      </c>
      <c r="BI589" s="40">
        <f t="shared" si="126"/>
        <v>65</v>
      </c>
      <c r="BJ589" s="40">
        <f t="shared" si="127"/>
        <v>72</v>
      </c>
      <c r="BK589" s="40">
        <f t="shared" si="128"/>
        <v>70</v>
      </c>
      <c r="BL589" s="40">
        <f t="shared" si="129"/>
        <v>1</v>
      </c>
      <c r="BM589" s="40">
        <f t="shared" si="130"/>
        <v>100</v>
      </c>
      <c r="BN589" s="40">
        <f t="shared" si="131"/>
        <v>87</v>
      </c>
      <c r="BO589" s="40">
        <f t="shared" si="132"/>
        <v>100</v>
      </c>
      <c r="BP589" s="40">
        <f t="shared" si="133"/>
        <v>32</v>
      </c>
      <c r="BQ589" s="41">
        <f t="shared" si="134"/>
        <v>100</v>
      </c>
      <c r="BR589" s="40">
        <f t="shared" si="135"/>
        <v>88</v>
      </c>
      <c r="BS589" s="41">
        <f t="shared" si="136"/>
        <v>76</v>
      </c>
      <c r="BT589" s="41">
        <f t="shared" si="137"/>
        <v>39</v>
      </c>
      <c r="BU589" s="41">
        <f t="shared" si="138"/>
        <v>70</v>
      </c>
      <c r="BV589" s="41">
        <f t="shared" si="139"/>
        <v>69</v>
      </c>
    </row>
    <row r="590" spans="2:74" x14ac:dyDescent="0.3">
      <c r="B590" s="12" t="s">
        <v>417</v>
      </c>
      <c r="C590" s="12">
        <v>507041181</v>
      </c>
      <c r="D590" s="12" t="s">
        <v>417</v>
      </c>
      <c r="E590" s="12" t="s">
        <v>281</v>
      </c>
      <c r="F590" s="12" t="s">
        <v>2736</v>
      </c>
      <c r="G590" s="12" t="s">
        <v>120</v>
      </c>
      <c r="H590" s="12" t="s">
        <v>86</v>
      </c>
      <c r="I590" s="28">
        <v>1297800</v>
      </c>
      <c r="J590" s="28">
        <v>1306000</v>
      </c>
      <c r="K590" s="28">
        <v>1175000</v>
      </c>
      <c r="L590" s="28">
        <v>1600000</v>
      </c>
      <c r="M590" s="28">
        <v>1475000</v>
      </c>
      <c r="N590" s="28">
        <v>1250000</v>
      </c>
      <c r="O590" s="29">
        <v>41</v>
      </c>
      <c r="P590" s="29">
        <v>44</v>
      </c>
      <c r="Q590" s="29">
        <v>44</v>
      </c>
      <c r="R590" s="28">
        <v>800</v>
      </c>
      <c r="S590" s="28">
        <v>720</v>
      </c>
      <c r="T590" s="30">
        <v>2.5</v>
      </c>
      <c r="U590" s="30">
        <v>-0.10000000000000009</v>
      </c>
      <c r="V590" s="30">
        <v>2.6</v>
      </c>
      <c r="W590" s="30">
        <v>3.4</v>
      </c>
      <c r="X590" s="31">
        <v>3.2054245646478657E-2</v>
      </c>
      <c r="Y590" s="30">
        <v>3.5</v>
      </c>
      <c r="Z590" s="30">
        <v>0</v>
      </c>
      <c r="AA590" s="30">
        <v>3.5</v>
      </c>
      <c r="AB590" s="30">
        <v>3</v>
      </c>
      <c r="AC590" s="32">
        <v>0.31164298180004979</v>
      </c>
      <c r="AD590" s="30">
        <v>9.7223620620217464</v>
      </c>
      <c r="AE590" s="12">
        <v>418</v>
      </c>
      <c r="AF590" s="12">
        <v>348</v>
      </c>
      <c r="AG590" s="12">
        <v>294</v>
      </c>
      <c r="AH590" s="33">
        <v>4.9513274336283191</v>
      </c>
      <c r="AI590" s="34">
        <v>1350000</v>
      </c>
      <c r="AJ590" s="34">
        <v>1100000</v>
      </c>
      <c r="AK590" s="34">
        <v>950000</v>
      </c>
      <c r="AL590" s="35">
        <v>0.22727272727272727</v>
      </c>
      <c r="AM590" s="35">
        <v>0.42105263157894735</v>
      </c>
      <c r="AN590" s="12">
        <v>2.6</v>
      </c>
      <c r="AO590" s="33">
        <v>-0.29999999999999982</v>
      </c>
      <c r="AP590" s="12">
        <v>2.9</v>
      </c>
      <c r="AQ590" s="32">
        <v>7.1865054105665183E-2</v>
      </c>
      <c r="AR590" s="34">
        <v>800</v>
      </c>
      <c r="AS590" s="34">
        <v>720</v>
      </c>
      <c r="AT590" s="31">
        <v>0.1111111111111111</v>
      </c>
      <c r="AU590" s="32">
        <v>0.51908266846963325</v>
      </c>
      <c r="AV590" s="36">
        <v>2567.0400000000004</v>
      </c>
      <c r="AW590" s="30">
        <v>0.73350000000000004</v>
      </c>
      <c r="AX590" s="30">
        <v>0.26650000000000001</v>
      </c>
      <c r="AY590" s="30">
        <v>0.76529999999999998</v>
      </c>
      <c r="AZ590" s="30">
        <v>0.20300000000000001</v>
      </c>
      <c r="BA590" s="30">
        <v>0.41570000000000001</v>
      </c>
      <c r="BB590" s="30">
        <v>0.39369999999999999</v>
      </c>
      <c r="BC590" s="30">
        <v>0.16880000000000001</v>
      </c>
      <c r="BD590" s="37">
        <v>7.5</v>
      </c>
      <c r="BE590" s="29">
        <v>10</v>
      </c>
      <c r="BF590" s="38" t="s">
        <v>3302</v>
      </c>
      <c r="BG590" s="39">
        <v>115.80892866770201</v>
      </c>
      <c r="BH590" s="39">
        <v>-32.031588619228202</v>
      </c>
      <c r="BI590" s="40">
        <f t="shared" si="126"/>
        <v>75</v>
      </c>
      <c r="BJ590" s="40">
        <f t="shared" si="127"/>
        <v>74</v>
      </c>
      <c r="BK590" s="40">
        <f t="shared" si="128"/>
        <v>63</v>
      </c>
      <c r="BL590" s="40">
        <f t="shared" si="129"/>
        <v>1</v>
      </c>
      <c r="BM590" s="40">
        <f t="shared" si="130"/>
        <v>100</v>
      </c>
      <c r="BN590" s="40">
        <f t="shared" si="131"/>
        <v>95</v>
      </c>
      <c r="BO590" s="40">
        <f t="shared" si="132"/>
        <v>100</v>
      </c>
      <c r="BP590" s="40">
        <f t="shared" si="133"/>
        <v>81</v>
      </c>
      <c r="BQ590" s="41">
        <f t="shared" si="134"/>
        <v>57</v>
      </c>
      <c r="BR590" s="40">
        <f t="shared" si="135"/>
        <v>53</v>
      </c>
      <c r="BS590" s="41">
        <f t="shared" si="136"/>
        <v>59</v>
      </c>
      <c r="BT590" s="41">
        <f t="shared" si="137"/>
        <v>59</v>
      </c>
      <c r="BU590" s="41">
        <f t="shared" si="138"/>
        <v>75</v>
      </c>
      <c r="BV590" s="41">
        <f t="shared" si="139"/>
        <v>69</v>
      </c>
    </row>
    <row r="591" spans="2:74" x14ac:dyDescent="0.3">
      <c r="B591" s="12" t="s">
        <v>908</v>
      </c>
      <c r="C591" s="12">
        <v>507041184</v>
      </c>
      <c r="D591" s="12" t="s">
        <v>417</v>
      </c>
      <c r="E591" s="12" t="s">
        <v>281</v>
      </c>
      <c r="F591" s="12" t="s">
        <v>2736</v>
      </c>
      <c r="G591" s="12" t="s">
        <v>120</v>
      </c>
      <c r="H591" s="12" t="s">
        <v>86</v>
      </c>
      <c r="I591" s="28">
        <v>1513000</v>
      </c>
      <c r="J591" s="28">
        <v>1432000</v>
      </c>
      <c r="K591" s="28">
        <v>1280000</v>
      </c>
      <c r="L591" s="28">
        <v>1515000</v>
      </c>
      <c r="M591" s="28">
        <v>1481110</v>
      </c>
      <c r="N591" s="28">
        <v>1260000</v>
      </c>
      <c r="O591" s="29">
        <v>49</v>
      </c>
      <c r="P591" s="29">
        <v>52</v>
      </c>
      <c r="Q591" s="29">
        <v>54</v>
      </c>
      <c r="R591" s="28">
        <v>870</v>
      </c>
      <c r="S591" s="28">
        <v>800</v>
      </c>
      <c r="T591" s="30">
        <v>3.1</v>
      </c>
      <c r="U591" s="30">
        <v>-0.10000000000000009</v>
      </c>
      <c r="V591" s="30">
        <v>3.2</v>
      </c>
      <c r="W591" s="30">
        <v>3</v>
      </c>
      <c r="X591" s="31">
        <v>2.9900859220092533E-2</v>
      </c>
      <c r="Y591" s="30">
        <v>3.1</v>
      </c>
      <c r="Z591" s="30">
        <v>0.20000000000000018</v>
      </c>
      <c r="AA591" s="30">
        <v>2.9</v>
      </c>
      <c r="AB591" s="30">
        <v>2.6</v>
      </c>
      <c r="AC591" s="32">
        <v>0.33424514384066878</v>
      </c>
      <c r="AD591" s="30">
        <v>11.178446123583816</v>
      </c>
      <c r="AE591" s="12">
        <v>418</v>
      </c>
      <c r="AF591" s="12">
        <v>348</v>
      </c>
      <c r="AG591" s="12">
        <v>294</v>
      </c>
      <c r="AH591" s="33">
        <v>4.9513274336283191</v>
      </c>
      <c r="AI591" s="34">
        <v>1350000</v>
      </c>
      <c r="AJ591" s="34">
        <v>1100000</v>
      </c>
      <c r="AK591" s="34">
        <v>950000</v>
      </c>
      <c r="AL591" s="35">
        <v>0.22727272727272727</v>
      </c>
      <c r="AM591" s="35">
        <v>0.42105263157894735</v>
      </c>
      <c r="AN591" s="12">
        <v>2.6</v>
      </c>
      <c r="AO591" s="33">
        <v>-0.29999999999999982</v>
      </c>
      <c r="AP591" s="12">
        <v>2.9</v>
      </c>
      <c r="AQ591" s="32">
        <v>7.1865054105665183E-2</v>
      </c>
      <c r="AR591" s="34">
        <v>800</v>
      </c>
      <c r="AS591" s="34">
        <v>720</v>
      </c>
      <c r="AT591" s="31">
        <v>0.1111111111111111</v>
      </c>
      <c r="AU591" s="32">
        <v>0.51908266846963325</v>
      </c>
      <c r="AV591" s="36">
        <v>2602.88</v>
      </c>
      <c r="AW591" s="30">
        <v>0.88839999999999997</v>
      </c>
      <c r="AX591" s="30">
        <v>0.1116</v>
      </c>
      <c r="AY591" s="30">
        <v>0.98780000000000001</v>
      </c>
      <c r="AZ591" s="30">
        <v>9.1999999999999998E-3</v>
      </c>
      <c r="BA591" s="30">
        <v>0.54369999999999996</v>
      </c>
      <c r="BB591" s="30">
        <v>0.3327</v>
      </c>
      <c r="BC591" s="30">
        <v>0.1048</v>
      </c>
      <c r="BD591" s="37">
        <v>9</v>
      </c>
      <c r="BE591" s="29">
        <v>12</v>
      </c>
      <c r="BF591" s="38" t="s">
        <v>3303</v>
      </c>
      <c r="BG591" s="39">
        <v>115.829286825091</v>
      </c>
      <c r="BH591" s="39">
        <v>-32.053092418228402</v>
      </c>
      <c r="BI591" s="40">
        <f t="shared" si="126"/>
        <v>65</v>
      </c>
      <c r="BJ591" s="40">
        <f t="shared" si="127"/>
        <v>74</v>
      </c>
      <c r="BK591" s="40">
        <f t="shared" si="128"/>
        <v>63</v>
      </c>
      <c r="BL591" s="40">
        <f t="shared" si="129"/>
        <v>1</v>
      </c>
      <c r="BM591" s="40">
        <f t="shared" si="130"/>
        <v>100</v>
      </c>
      <c r="BN591" s="40">
        <f t="shared" si="131"/>
        <v>95</v>
      </c>
      <c r="BO591" s="40">
        <f t="shared" si="132"/>
        <v>100</v>
      </c>
      <c r="BP591" s="40">
        <f t="shared" si="133"/>
        <v>100</v>
      </c>
      <c r="BQ591" s="41">
        <f t="shared" si="134"/>
        <v>50</v>
      </c>
      <c r="BR591" s="40">
        <f t="shared" si="135"/>
        <v>39</v>
      </c>
      <c r="BS591" s="41">
        <f t="shared" si="136"/>
        <v>44</v>
      </c>
      <c r="BT591" s="41">
        <f t="shared" si="137"/>
        <v>65</v>
      </c>
      <c r="BU591" s="41">
        <f t="shared" si="138"/>
        <v>90</v>
      </c>
      <c r="BV591" s="41">
        <f t="shared" si="139"/>
        <v>69</v>
      </c>
    </row>
    <row r="592" spans="2:74" x14ac:dyDescent="0.3">
      <c r="B592" s="12" t="s">
        <v>909</v>
      </c>
      <c r="C592" s="12">
        <v>509011234</v>
      </c>
      <c r="D592" s="12" t="s">
        <v>218</v>
      </c>
      <c r="E592" s="12" t="s">
        <v>119</v>
      </c>
      <c r="F592" s="12" t="s">
        <v>2720</v>
      </c>
      <c r="G592" s="12" t="s">
        <v>120</v>
      </c>
      <c r="H592" s="12" t="s">
        <v>86</v>
      </c>
      <c r="I592" s="28">
        <v>489000</v>
      </c>
      <c r="J592" s="28">
        <v>470000</v>
      </c>
      <c r="K592" s="28">
        <v>380000</v>
      </c>
      <c r="L592" s="28">
        <v>400000</v>
      </c>
      <c r="M592" s="28">
        <v>400000</v>
      </c>
      <c r="N592" s="28">
        <v>382000</v>
      </c>
      <c r="O592" s="29">
        <v>61</v>
      </c>
      <c r="P592" s="29">
        <v>60</v>
      </c>
      <c r="Q592" s="29">
        <v>64</v>
      </c>
      <c r="R592" s="28">
        <v>350</v>
      </c>
      <c r="S592" s="28">
        <v>325</v>
      </c>
      <c r="T592" s="30">
        <v>2.2999999999999998</v>
      </c>
      <c r="U592" s="30">
        <v>0</v>
      </c>
      <c r="V592" s="30">
        <v>2.2999999999999998</v>
      </c>
      <c r="W592" s="30">
        <v>2.5</v>
      </c>
      <c r="X592" s="31">
        <v>3.7218813905930473E-2</v>
      </c>
      <c r="Y592" s="30">
        <v>0.4</v>
      </c>
      <c r="Z592" s="30">
        <v>0</v>
      </c>
      <c r="AA592" s="30">
        <v>0.4</v>
      </c>
      <c r="AB592" s="30">
        <v>0.8</v>
      </c>
      <c r="AC592" s="32">
        <v>0.26460626587637592</v>
      </c>
      <c r="AD592" s="30">
        <v>7.1094760447004308</v>
      </c>
      <c r="AE592" s="12">
        <v>301</v>
      </c>
      <c r="AF592" s="12">
        <v>310</v>
      </c>
      <c r="AG592" s="12">
        <v>331</v>
      </c>
      <c r="AH592" s="33">
        <v>4.128617363344051</v>
      </c>
      <c r="AI592" s="34">
        <v>551551</v>
      </c>
      <c r="AJ592" s="34">
        <v>500000</v>
      </c>
      <c r="AK592" s="34">
        <v>448000</v>
      </c>
      <c r="AL592" s="35">
        <v>0.103102</v>
      </c>
      <c r="AM592" s="35">
        <v>0.23114062499999999</v>
      </c>
      <c r="AN592" s="12">
        <v>2.4</v>
      </c>
      <c r="AO592" s="33">
        <v>0</v>
      </c>
      <c r="AP592" s="12">
        <v>2.4</v>
      </c>
      <c r="AQ592" s="32">
        <v>5.7811444921316166E-2</v>
      </c>
      <c r="AR592" s="34">
        <v>520</v>
      </c>
      <c r="AS592" s="34">
        <v>460</v>
      </c>
      <c r="AT592" s="31">
        <v>0.13043478260869565</v>
      </c>
      <c r="AU592" s="32">
        <v>0.2944516793976118</v>
      </c>
      <c r="AV592" s="36">
        <v>1322.72</v>
      </c>
      <c r="AW592" s="30">
        <v>0.70009999999999994</v>
      </c>
      <c r="AX592" s="30">
        <v>0.2999</v>
      </c>
      <c r="AY592" s="30">
        <v>0.96899999999999997</v>
      </c>
      <c r="AZ592" s="30">
        <v>1.2999999999999999E-2</v>
      </c>
      <c r="BA592" s="30">
        <v>0.44729999999999998</v>
      </c>
      <c r="BB592" s="30">
        <v>0.29339999999999999</v>
      </c>
      <c r="BC592" s="30">
        <v>0.19089999999999999</v>
      </c>
      <c r="BD592" s="37">
        <v>4.5</v>
      </c>
      <c r="BE592" s="29">
        <v>335</v>
      </c>
      <c r="BF592" s="38" t="s">
        <v>3304</v>
      </c>
      <c r="BG592" s="39">
        <v>117.507995696617</v>
      </c>
      <c r="BH592" s="39">
        <v>-34.624628403170298</v>
      </c>
      <c r="BI592" s="40">
        <f t="shared" si="126"/>
        <v>79</v>
      </c>
      <c r="BJ592" s="40">
        <f t="shared" si="127"/>
        <v>77</v>
      </c>
      <c r="BK592" s="40">
        <f t="shared" si="128"/>
        <v>74</v>
      </c>
      <c r="BL592" s="40">
        <f t="shared" si="129"/>
        <v>3</v>
      </c>
      <c r="BM592" s="40">
        <f t="shared" si="130"/>
        <v>52</v>
      </c>
      <c r="BN592" s="40">
        <f t="shared" si="131"/>
        <v>74</v>
      </c>
      <c r="BO592" s="40">
        <f t="shared" si="132"/>
        <v>50</v>
      </c>
      <c r="BP592" s="40">
        <f t="shared" si="133"/>
        <v>88</v>
      </c>
      <c r="BQ592" s="41">
        <f t="shared" si="134"/>
        <v>74</v>
      </c>
      <c r="BR592" s="40">
        <f t="shared" si="135"/>
        <v>79</v>
      </c>
      <c r="BS592" s="41">
        <f t="shared" si="136"/>
        <v>90</v>
      </c>
      <c r="BT592" s="41">
        <f t="shared" si="137"/>
        <v>100</v>
      </c>
      <c r="BU592" s="41">
        <f t="shared" si="138"/>
        <v>45</v>
      </c>
      <c r="BV592" s="41">
        <f t="shared" si="139"/>
        <v>69</v>
      </c>
    </row>
    <row r="593" spans="2:74" x14ac:dyDescent="0.3">
      <c r="B593" s="12" t="s">
        <v>910</v>
      </c>
      <c r="C593" s="12">
        <v>509021239</v>
      </c>
      <c r="D593" s="12" t="s">
        <v>118</v>
      </c>
      <c r="E593" s="12" t="s">
        <v>119</v>
      </c>
      <c r="F593" s="12" t="s">
        <v>2720</v>
      </c>
      <c r="G593" s="12" t="s">
        <v>120</v>
      </c>
      <c r="H593" s="12" t="s">
        <v>86</v>
      </c>
      <c r="I593" s="28">
        <v>599000</v>
      </c>
      <c r="J593" s="28">
        <v>594000</v>
      </c>
      <c r="K593" s="28">
        <v>550000</v>
      </c>
      <c r="L593" s="28">
        <v>575000</v>
      </c>
      <c r="M593" s="28">
        <v>578000</v>
      </c>
      <c r="N593" s="28">
        <v>520000</v>
      </c>
      <c r="O593" s="29">
        <v>65</v>
      </c>
      <c r="P593" s="29">
        <v>72</v>
      </c>
      <c r="Q593" s="29">
        <v>80</v>
      </c>
      <c r="R593" s="28">
        <v>550</v>
      </c>
      <c r="S593" s="28">
        <v>420</v>
      </c>
      <c r="T593" s="30">
        <v>3.3</v>
      </c>
      <c r="U593" s="30">
        <v>-0.20000000000000018</v>
      </c>
      <c r="V593" s="30">
        <v>3.5</v>
      </c>
      <c r="W593" s="30">
        <v>2.8</v>
      </c>
      <c r="X593" s="31">
        <v>4.7746243739565944E-2</v>
      </c>
      <c r="Y593" s="30">
        <v>0.6</v>
      </c>
      <c r="Z593" s="30">
        <v>9.9999999999999978E-2</v>
      </c>
      <c r="AA593" s="30">
        <v>0.5</v>
      </c>
      <c r="AB593" s="30">
        <v>0.5</v>
      </c>
      <c r="AC593" s="32">
        <v>0.37174218665513137</v>
      </c>
      <c r="AD593" s="30">
        <v>7.7857891540707582</v>
      </c>
      <c r="AE593" s="12">
        <v>328</v>
      </c>
      <c r="AF593" s="12">
        <v>328</v>
      </c>
      <c r="AG593" s="12">
        <v>411</v>
      </c>
      <c r="AH593" s="33">
        <v>3.8571428571428568</v>
      </c>
      <c r="AI593" s="34">
        <v>525000</v>
      </c>
      <c r="AJ593" s="34">
        <v>430000</v>
      </c>
      <c r="AK593" s="34">
        <v>400000</v>
      </c>
      <c r="AL593" s="35">
        <v>0.22093023255813954</v>
      </c>
      <c r="AM593" s="35">
        <v>0.3125</v>
      </c>
      <c r="AN593" s="12">
        <v>2.1</v>
      </c>
      <c r="AO593" s="33">
        <v>0.20000000000000018</v>
      </c>
      <c r="AP593" s="12">
        <v>1.9</v>
      </c>
      <c r="AQ593" s="32">
        <v>5.6716417910447757E-2</v>
      </c>
      <c r="AR593" s="34">
        <v>450</v>
      </c>
      <c r="AS593" s="34">
        <v>360</v>
      </c>
      <c r="AT593" s="31">
        <v>0.25</v>
      </c>
      <c r="AU593" s="32">
        <v>0.47150249007644096</v>
      </c>
      <c r="AV593" s="36">
        <v>1479.5200000000002</v>
      </c>
      <c r="AW593" s="30">
        <v>0.69489999999999996</v>
      </c>
      <c r="AX593" s="30">
        <v>0.30509999999999998</v>
      </c>
      <c r="AY593" s="30">
        <v>0.93420000000000003</v>
      </c>
      <c r="AZ593" s="30">
        <v>2.53E-2</v>
      </c>
      <c r="BA593" s="30">
        <v>0.44269999999999998</v>
      </c>
      <c r="BB593" s="30">
        <v>0.30680000000000002</v>
      </c>
      <c r="BC593" s="30">
        <v>0.18310000000000001</v>
      </c>
      <c r="BD593" s="37">
        <v>4.5</v>
      </c>
      <c r="BE593" s="29">
        <v>133</v>
      </c>
      <c r="BF593" s="38" t="s">
        <v>3305</v>
      </c>
      <c r="BG593" s="39">
        <v>115.55931559610001</v>
      </c>
      <c r="BH593" s="39">
        <v>-30.776251639906</v>
      </c>
      <c r="BI593" s="40">
        <f t="shared" si="126"/>
        <v>62</v>
      </c>
      <c r="BJ593" s="40">
        <f t="shared" si="127"/>
        <v>82</v>
      </c>
      <c r="BK593" s="40">
        <f t="shared" si="128"/>
        <v>77</v>
      </c>
      <c r="BL593" s="40">
        <f t="shared" si="129"/>
        <v>1</v>
      </c>
      <c r="BM593" s="40">
        <f t="shared" si="130"/>
        <v>100</v>
      </c>
      <c r="BN593" s="40">
        <f t="shared" si="131"/>
        <v>72</v>
      </c>
      <c r="BO593" s="40">
        <f t="shared" si="132"/>
        <v>80</v>
      </c>
      <c r="BP593" s="40">
        <f t="shared" si="133"/>
        <v>87</v>
      </c>
      <c r="BQ593" s="41">
        <f t="shared" si="134"/>
        <v>100</v>
      </c>
      <c r="BR593" s="40">
        <f t="shared" si="135"/>
        <v>72</v>
      </c>
      <c r="BS593" s="41">
        <f t="shared" si="136"/>
        <v>20</v>
      </c>
      <c r="BT593" s="41">
        <f t="shared" si="137"/>
        <v>100</v>
      </c>
      <c r="BU593" s="41">
        <f t="shared" si="138"/>
        <v>45</v>
      </c>
      <c r="BV593" s="41">
        <f t="shared" si="139"/>
        <v>69</v>
      </c>
    </row>
    <row r="594" spans="2:74" x14ac:dyDescent="0.3">
      <c r="B594" s="12" t="s">
        <v>911</v>
      </c>
      <c r="C594" s="12">
        <v>509021244</v>
      </c>
      <c r="D594" s="12" t="s">
        <v>118</v>
      </c>
      <c r="E594" s="12" t="s">
        <v>119</v>
      </c>
      <c r="F594" s="12" t="s">
        <v>2720</v>
      </c>
      <c r="G594" s="12" t="s">
        <v>120</v>
      </c>
      <c r="H594" s="12" t="s">
        <v>86</v>
      </c>
      <c r="I594" s="28">
        <v>639000</v>
      </c>
      <c r="J594" s="28">
        <v>635000</v>
      </c>
      <c r="K594" s="28">
        <v>529000</v>
      </c>
      <c r="L594" s="28">
        <v>635000</v>
      </c>
      <c r="M594" s="28">
        <v>600000</v>
      </c>
      <c r="N594" s="28">
        <v>435000</v>
      </c>
      <c r="O594" s="29">
        <v>62</v>
      </c>
      <c r="P594" s="29">
        <v>64</v>
      </c>
      <c r="Q594" s="29">
        <v>69</v>
      </c>
      <c r="R594" s="28">
        <v>500</v>
      </c>
      <c r="S594" s="28">
        <v>380</v>
      </c>
      <c r="T594" s="30">
        <v>2.8</v>
      </c>
      <c r="U594" s="30">
        <v>-0.10000000000000009</v>
      </c>
      <c r="V594" s="30">
        <v>2.9</v>
      </c>
      <c r="W594" s="30">
        <v>2.4</v>
      </c>
      <c r="X594" s="31">
        <v>4.0688575899843503E-2</v>
      </c>
      <c r="Y594" s="30">
        <v>0.2</v>
      </c>
      <c r="Z594" s="30">
        <v>0</v>
      </c>
      <c r="AA594" s="30">
        <v>0.2</v>
      </c>
      <c r="AB594" s="30">
        <v>0.2</v>
      </c>
      <c r="AC594" s="32">
        <v>0.35096585804132974</v>
      </c>
      <c r="AD594" s="30">
        <v>8.6256608957080658</v>
      </c>
      <c r="AE594" s="12">
        <v>328</v>
      </c>
      <c r="AF594" s="12">
        <v>328</v>
      </c>
      <c r="AG594" s="12">
        <v>411</v>
      </c>
      <c r="AH594" s="33">
        <v>3.8571428571428568</v>
      </c>
      <c r="AI594" s="34">
        <v>525000</v>
      </c>
      <c r="AJ594" s="34">
        <v>430000</v>
      </c>
      <c r="AK594" s="34">
        <v>400000</v>
      </c>
      <c r="AL594" s="35">
        <v>0.22093023255813954</v>
      </c>
      <c r="AM594" s="35">
        <v>0.3125</v>
      </c>
      <c r="AN594" s="12">
        <v>2.1</v>
      </c>
      <c r="AO594" s="33">
        <v>0.20000000000000018</v>
      </c>
      <c r="AP594" s="12">
        <v>1.9</v>
      </c>
      <c r="AQ594" s="32">
        <v>5.6716417910447757E-2</v>
      </c>
      <c r="AR594" s="34">
        <v>450</v>
      </c>
      <c r="AS594" s="34">
        <v>360</v>
      </c>
      <c r="AT594" s="31">
        <v>0.25</v>
      </c>
      <c r="AU594" s="32">
        <v>0.47150249007644096</v>
      </c>
      <c r="AV594" s="36">
        <v>1424.64</v>
      </c>
      <c r="AW594" s="30">
        <v>0.70069999999999999</v>
      </c>
      <c r="AX594" s="30">
        <v>0.29930000000000001</v>
      </c>
      <c r="AY594" s="30">
        <v>0.97599999999999998</v>
      </c>
      <c r="AZ594" s="30">
        <v>5.7000000000000002E-3</v>
      </c>
      <c r="BA594" s="30">
        <v>0.42770000000000002</v>
      </c>
      <c r="BB594" s="30">
        <v>0.3962</v>
      </c>
      <c r="BC594" s="30">
        <v>0.1138</v>
      </c>
      <c r="BD594" s="37">
        <v>4</v>
      </c>
      <c r="BE594" s="29">
        <v>74</v>
      </c>
      <c r="BF594" s="38" t="s">
        <v>3306</v>
      </c>
      <c r="BG594" s="39">
        <v>116.383225178654</v>
      </c>
      <c r="BH594" s="39">
        <v>-31.4639883148586</v>
      </c>
      <c r="BI594" s="40">
        <f t="shared" si="126"/>
        <v>70</v>
      </c>
      <c r="BJ594" s="40">
        <f t="shared" si="127"/>
        <v>82</v>
      </c>
      <c r="BK594" s="40">
        <f t="shared" si="128"/>
        <v>77</v>
      </c>
      <c r="BL594" s="40">
        <f t="shared" si="129"/>
        <v>1</v>
      </c>
      <c r="BM594" s="40">
        <f t="shared" si="130"/>
        <v>100</v>
      </c>
      <c r="BN594" s="40">
        <f t="shared" si="131"/>
        <v>72</v>
      </c>
      <c r="BO594" s="40">
        <f t="shared" si="132"/>
        <v>92</v>
      </c>
      <c r="BP594" s="40">
        <f t="shared" si="133"/>
        <v>84</v>
      </c>
      <c r="BQ594" s="41">
        <f t="shared" si="134"/>
        <v>86</v>
      </c>
      <c r="BR594" s="40">
        <f t="shared" si="135"/>
        <v>64</v>
      </c>
      <c r="BS594" s="41">
        <f t="shared" si="136"/>
        <v>33</v>
      </c>
      <c r="BT594" s="41">
        <f t="shared" si="137"/>
        <v>100</v>
      </c>
      <c r="BU594" s="41">
        <f t="shared" si="138"/>
        <v>40</v>
      </c>
      <c r="BV594" s="41">
        <f t="shared" si="139"/>
        <v>69</v>
      </c>
    </row>
    <row r="595" spans="2:74" x14ac:dyDescent="0.3">
      <c r="B595" s="12" t="s">
        <v>912</v>
      </c>
      <c r="C595" s="12">
        <v>601031018</v>
      </c>
      <c r="D595" s="12" t="s">
        <v>485</v>
      </c>
      <c r="E595" s="12" t="s">
        <v>150</v>
      </c>
      <c r="F595" s="12" t="s">
        <v>150</v>
      </c>
      <c r="G595" s="12" t="s">
        <v>151</v>
      </c>
      <c r="H595" s="12" t="s">
        <v>86</v>
      </c>
      <c r="I595" s="28">
        <v>622200</v>
      </c>
      <c r="J595" s="28">
        <v>625000</v>
      </c>
      <c r="K595" s="28">
        <v>639000</v>
      </c>
      <c r="L595" s="28">
        <v>600000</v>
      </c>
      <c r="M595" s="28">
        <v>600000</v>
      </c>
      <c r="N595" s="28">
        <v>635000</v>
      </c>
      <c r="O595" s="29">
        <v>40</v>
      </c>
      <c r="P595" s="29">
        <v>42</v>
      </c>
      <c r="Q595" s="29">
        <v>55</v>
      </c>
      <c r="R595" s="28">
        <v>550</v>
      </c>
      <c r="S595" s="28">
        <v>520</v>
      </c>
      <c r="T595" s="30">
        <v>2.9</v>
      </c>
      <c r="U595" s="30">
        <v>0.10000000000000009</v>
      </c>
      <c r="V595" s="30">
        <v>2.8</v>
      </c>
      <c r="W595" s="30">
        <v>2.8</v>
      </c>
      <c r="X595" s="31">
        <v>4.5965927354548373E-2</v>
      </c>
      <c r="Y595" s="30">
        <v>3.8</v>
      </c>
      <c r="Z595" s="30">
        <v>0.19999999999999973</v>
      </c>
      <c r="AA595" s="30">
        <v>3.6</v>
      </c>
      <c r="AB595" s="30">
        <v>4</v>
      </c>
      <c r="AC595" s="32">
        <v>0.3424486949591552</v>
      </c>
      <c r="AD595" s="30">
        <v>7.4500551749505721</v>
      </c>
      <c r="AE595" s="12">
        <v>304</v>
      </c>
      <c r="AF595" s="12">
        <v>314</v>
      </c>
      <c r="AG595" s="12">
        <v>269</v>
      </c>
      <c r="AH595" s="33">
        <v>5.9056603773584904</v>
      </c>
      <c r="AI595" s="34">
        <v>550000</v>
      </c>
      <c r="AJ595" s="34">
        <v>580000</v>
      </c>
      <c r="AK595" s="34">
        <v>600000</v>
      </c>
      <c r="AL595" s="35">
        <v>-5.1724137931034482E-2</v>
      </c>
      <c r="AM595" s="35">
        <v>-8.3333333333333329E-2</v>
      </c>
      <c r="AN595" s="12">
        <v>2.8</v>
      </c>
      <c r="AO595" s="33">
        <v>0.19999999999999973</v>
      </c>
      <c r="AP595" s="12">
        <v>2.6</v>
      </c>
      <c r="AQ595" s="32">
        <v>0.10579981290926099</v>
      </c>
      <c r="AR595" s="34">
        <v>510</v>
      </c>
      <c r="AS595" s="34">
        <v>500</v>
      </c>
      <c r="AT595" s="31">
        <v>0.02</v>
      </c>
      <c r="AU595" s="32">
        <v>9.3388336270378725E-3</v>
      </c>
      <c r="AV595" s="36">
        <v>1606.0800000000002</v>
      </c>
      <c r="AW595" s="30">
        <v>0.6663</v>
      </c>
      <c r="AX595" s="30">
        <v>0.3337</v>
      </c>
      <c r="AY595" s="30">
        <v>0.81640000000000001</v>
      </c>
      <c r="AZ595" s="30">
        <v>9.7999999999999997E-3</v>
      </c>
      <c r="BA595" s="30">
        <v>0.35589999999999999</v>
      </c>
      <c r="BB595" s="30">
        <v>0.33429999999999999</v>
      </c>
      <c r="BC595" s="30">
        <v>0.28420000000000001</v>
      </c>
      <c r="BD595" s="37">
        <v>4</v>
      </c>
      <c r="BE595" s="29">
        <v>9</v>
      </c>
      <c r="BF595" s="38" t="s">
        <v>3307</v>
      </c>
      <c r="BG595" s="39">
        <v>147.24947324562299</v>
      </c>
      <c r="BH595" s="39">
        <v>-42.828389530257901</v>
      </c>
      <c r="BI595" s="40">
        <f t="shared" ref="BI595:BI658" si="140">IF(T595&lt;=1, 100, IF(T595&gt;=7, 1, ROUND(100 - ((T595-1)/6)*99, 0)))</f>
        <v>69</v>
      </c>
      <c r="BJ595" s="40">
        <f t="shared" ref="BJ595:BJ658" si="141">IF(AN595&lt;=1, 100, IF(AN595&gt;=7, 1, ROUND(100 - ((AN595-1)/6)*99, 0)))</f>
        <v>70</v>
      </c>
      <c r="BK595" s="40">
        <f t="shared" ref="BK595:BK658" si="142">IF(AH595&lt;=2, 100, IF(AH595&gt;=10, 1, ROUND(100 - ((AH595-2)/8)*99, 0)))</f>
        <v>52</v>
      </c>
      <c r="BL595" s="40">
        <f t="shared" ref="BL595:BL658" si="143">IF(OR(ISBLANK(AU595), AU595=""), "", IF(AU595&lt;=0, 100, IF(AU595&gt;=0.3, 1, ROUND(100 - (AU595/0.3)*99, 0))))</f>
        <v>97</v>
      </c>
      <c r="BM595" s="40">
        <f t="shared" ref="BM595:BM658" si="144">IF(AL595&lt;=0, 1, IF(AL595&gt;=0.2, 100, ROUND(1 + (AL595/0.2)*99, 0)))</f>
        <v>1</v>
      </c>
      <c r="BN595" s="40">
        <f t="shared" ref="BN595:BN658" si="145">IF(AQ595&lt;=0.01, 1, IF(AQ595&gt;=0.075, 100, ROUND(1 + ((AQ595-0.01)/0.065)*99, 0)))</f>
        <v>100</v>
      </c>
      <c r="BO595" s="40">
        <f t="shared" ref="BO595:BO658" si="146">IF(BE595&gt;=750, 1, IF(BE595&lt;=50, 100, ROUND(100 - 99 * (((BE595 - 50)/700)^0.75), 0)))</f>
        <v>100</v>
      </c>
      <c r="BP595" s="40">
        <f t="shared" ref="BP595:BP658" si="147">IF(BA595&gt;=0.5, 100, IF(BA595&lt;=0.05, 1, ROUND(1 + ((BA595-0.05)/0.45)*99, 0)))</f>
        <v>68</v>
      </c>
      <c r="BQ595" s="41">
        <f t="shared" ref="BQ595:BQ658" si="148">IF(X595&gt;=0.045, 100, IF(X595&lt;=0.015, 1, ROUND(1 + ((X595-0.015)/0.03)*99, 0)))</f>
        <v>100</v>
      </c>
      <c r="BR595" s="40">
        <f t="shared" ref="BR595:BR658" si="149">IF(AD595&lt;=5, 100, IF(AD595&gt;=15, 1, ROUND(100 - ((AD595-5)/10)*99, 0)))</f>
        <v>76</v>
      </c>
      <c r="BS595" s="41">
        <f t="shared" ref="BS595:BS658" si="150">IF(AC595&lt;=0.25, 100, IF(AC595&gt;=0.4, 1, ROUND(100 - ((AC595-0.25)/0.15)*99, 0)))</f>
        <v>39</v>
      </c>
      <c r="BT595" s="41">
        <f t="shared" ref="BT595:BT658" si="151">IF(Y595&lt;=1, 100, IF(Y595&gt;=7, 1, ROUND(100 - ((Y595-1)/6)*99, 0)))</f>
        <v>54</v>
      </c>
      <c r="BU595" s="41">
        <f t="shared" ref="BU595:BU658" si="152">BD595*10</f>
        <v>40</v>
      </c>
      <c r="BV595" s="41">
        <f t="shared" ref="BV595:BV658" si="153">IF(
  (
    IF($BI$2,0.1,0) + IF($BJ$2,0.1,0) + IF($BK$2,0.05,0) + IF($BL$2,0.07,0) + IF($BM$2,0.05,0) + IF($BN$2,0.1,0) +
    IF($BO$2,0.07,0) + IF($BP$2,0.08,0) + IF($BQ$2,0.08,0) + IF($BR$2,0.07,0) + IF($BS$2,0.07,0) + IF($BT$2,0.08,0) +
    IF($BU$2,0.08,0)
  ) = 0,
  "",
  ROUND(
    (
      IF($BI$2, BI595*0.1, 0) + IF($BJ$2, BJ595*0.1, 0) + IF($BK$2, BK595*0.05, 0) + IF($BL$2, BL595*0.07, 0) +
      IF($BM$2, BM595*0.05, 0) + IF($BN$2, BN595*0.1, 0) + IF($BO$2, BO595*0.07, 0) + IF($BP$2, BP595*0.08, 0) +
      IF($BQ$2, BQ595*0.08, 0) + IF($BR$2, BR595*0.07, 0) + IF($BS$2, BS595*0.07, 0) + IF($BT$2, BT595*0.08, 0) +
      IF($BU$2, BU595*0.08, 0)
    ) /
    (
      IF($BI$2,0.1,0) + IF($BJ$2,0.1,0) + IF($BK$2,0.05,0) + IF($BL$2,0.07,0) + IF($BM$2,0.05,0) +
      IF($BN$2,0.1,0) + IF($BO$2,0.07,0) + IF($BP$2,0.08,0) + IF($BQ$2,0.08,0) + IF($BR$2,0.07,0) +
      IF($BS$2,0.07,0) + IF($BT$2,0.08,0) + IF($BU$2,0.08,0)
    ),
  0)
)</f>
        <v>69</v>
      </c>
    </row>
    <row r="596" spans="2:74" x14ac:dyDescent="0.3">
      <c r="B596" s="12" t="s">
        <v>913</v>
      </c>
      <c r="C596" s="12">
        <v>602011050</v>
      </c>
      <c r="D596" s="12" t="s">
        <v>914</v>
      </c>
      <c r="E596" s="12" t="s">
        <v>799</v>
      </c>
      <c r="F596" s="12" t="s">
        <v>914</v>
      </c>
      <c r="G596" s="12" t="s">
        <v>151</v>
      </c>
      <c r="H596" s="12" t="s">
        <v>86</v>
      </c>
      <c r="I596" s="28">
        <v>499000</v>
      </c>
      <c r="J596" s="28">
        <v>469200</v>
      </c>
      <c r="K596" s="28">
        <v>450000</v>
      </c>
      <c r="L596" s="28">
        <v>440000</v>
      </c>
      <c r="M596" s="28">
        <v>440000</v>
      </c>
      <c r="N596" s="28">
        <v>430000</v>
      </c>
      <c r="O596" s="29">
        <v>40</v>
      </c>
      <c r="P596" s="29">
        <v>39</v>
      </c>
      <c r="Q596" s="29">
        <v>40</v>
      </c>
      <c r="R596" s="28">
        <v>450</v>
      </c>
      <c r="S596" s="28">
        <v>450</v>
      </c>
      <c r="T596" s="30">
        <v>2.6</v>
      </c>
      <c r="U596" s="30">
        <v>-0.10000000000000009</v>
      </c>
      <c r="V596" s="30">
        <v>2.7</v>
      </c>
      <c r="W596" s="30">
        <v>2.5</v>
      </c>
      <c r="X596" s="31">
        <v>4.6893787575150302E-2</v>
      </c>
      <c r="Y596" s="30">
        <v>1.4</v>
      </c>
      <c r="Z596" s="30">
        <v>-0.20000000000000018</v>
      </c>
      <c r="AA596" s="30">
        <v>1.6</v>
      </c>
      <c r="AB596" s="30">
        <v>1.7</v>
      </c>
      <c r="AC596" s="32">
        <v>0.30717562254259501</v>
      </c>
      <c r="AD596" s="30">
        <v>6.5504545149040565</v>
      </c>
      <c r="AE596" s="12">
        <v>416</v>
      </c>
      <c r="AF596" s="12">
        <v>391</v>
      </c>
      <c r="AG596" s="12">
        <v>439</v>
      </c>
      <c r="AH596" s="33">
        <v>4.4754521963824292</v>
      </c>
      <c r="AI596" s="34">
        <v>557000</v>
      </c>
      <c r="AJ596" s="34">
        <v>550000</v>
      </c>
      <c r="AK596" s="34">
        <v>562350</v>
      </c>
      <c r="AL596" s="35">
        <v>1.2727272727272728E-2</v>
      </c>
      <c r="AM596" s="35">
        <v>-9.5136480839334934E-3</v>
      </c>
      <c r="AN596" s="12">
        <v>3</v>
      </c>
      <c r="AO596" s="33">
        <v>0.20000000000000018</v>
      </c>
      <c r="AP596" s="12">
        <v>2.8</v>
      </c>
      <c r="AQ596" s="32">
        <v>0.10629629629629629</v>
      </c>
      <c r="AR596" s="34">
        <v>480</v>
      </c>
      <c r="AS596" s="34">
        <v>470</v>
      </c>
      <c r="AT596" s="31">
        <v>2.1276595744680851E-2</v>
      </c>
      <c r="AU596" s="32">
        <v>0.26044436623668121</v>
      </c>
      <c r="AV596" s="36">
        <v>1464.96</v>
      </c>
      <c r="AW596" s="30">
        <v>0.70740000000000003</v>
      </c>
      <c r="AX596" s="30">
        <v>0.29260000000000003</v>
      </c>
      <c r="AY596" s="30">
        <v>0.89290000000000003</v>
      </c>
      <c r="AZ596" s="30">
        <v>7.1900000000000006E-2</v>
      </c>
      <c r="BA596" s="30">
        <v>0.29670000000000002</v>
      </c>
      <c r="BB596" s="30">
        <v>0.3952</v>
      </c>
      <c r="BC596" s="30">
        <v>0.28410000000000002</v>
      </c>
      <c r="BD596" s="37">
        <v>6</v>
      </c>
      <c r="BE596" s="29">
        <v>159</v>
      </c>
      <c r="BF596" s="38" t="s">
        <v>3308</v>
      </c>
      <c r="BG596" s="39">
        <v>147.23142214910999</v>
      </c>
      <c r="BH596" s="39">
        <v>-41.452682434648302</v>
      </c>
      <c r="BI596" s="40">
        <f t="shared" si="140"/>
        <v>74</v>
      </c>
      <c r="BJ596" s="40">
        <f t="shared" si="141"/>
        <v>67</v>
      </c>
      <c r="BK596" s="40">
        <f t="shared" si="142"/>
        <v>69</v>
      </c>
      <c r="BL596" s="40">
        <f t="shared" si="143"/>
        <v>14</v>
      </c>
      <c r="BM596" s="40">
        <f t="shared" si="144"/>
        <v>7</v>
      </c>
      <c r="BN596" s="40">
        <f t="shared" si="145"/>
        <v>100</v>
      </c>
      <c r="BO596" s="40">
        <f t="shared" si="146"/>
        <v>75</v>
      </c>
      <c r="BP596" s="40">
        <f t="shared" si="147"/>
        <v>55</v>
      </c>
      <c r="BQ596" s="41">
        <f t="shared" si="148"/>
        <v>100</v>
      </c>
      <c r="BR596" s="40">
        <f t="shared" si="149"/>
        <v>85</v>
      </c>
      <c r="BS596" s="41">
        <f t="shared" si="150"/>
        <v>62</v>
      </c>
      <c r="BT596" s="41">
        <f t="shared" si="151"/>
        <v>93</v>
      </c>
      <c r="BU596" s="41">
        <f t="shared" si="152"/>
        <v>60</v>
      </c>
      <c r="BV596" s="41">
        <f t="shared" si="153"/>
        <v>69</v>
      </c>
    </row>
    <row r="597" spans="2:74" x14ac:dyDescent="0.3">
      <c r="B597" s="12" t="s">
        <v>915</v>
      </c>
      <c r="C597" s="12">
        <v>603011066</v>
      </c>
      <c r="D597" s="12" t="s">
        <v>801</v>
      </c>
      <c r="E597" s="12" t="s">
        <v>802</v>
      </c>
      <c r="F597" s="12" t="s">
        <v>2758</v>
      </c>
      <c r="G597" s="12" t="s">
        <v>151</v>
      </c>
      <c r="H597" s="12" t="s">
        <v>86</v>
      </c>
      <c r="I597" s="28">
        <v>575000</v>
      </c>
      <c r="J597" s="28">
        <v>525000</v>
      </c>
      <c r="K597" s="28">
        <v>545000</v>
      </c>
      <c r="L597" s="28">
        <v>510000</v>
      </c>
      <c r="M597" s="28">
        <v>510000</v>
      </c>
      <c r="N597" s="28">
        <v>500000</v>
      </c>
      <c r="O597" s="29">
        <v>112</v>
      </c>
      <c r="P597" s="29">
        <v>58</v>
      </c>
      <c r="Q597" s="29">
        <v>55</v>
      </c>
      <c r="R597" s="28">
        <v>420</v>
      </c>
      <c r="S597" s="28">
        <v>400</v>
      </c>
      <c r="T597" s="30">
        <v>1.9</v>
      </c>
      <c r="U597" s="30">
        <v>-0.20000000000000018</v>
      </c>
      <c r="V597" s="30">
        <v>2.1</v>
      </c>
      <c r="W597" s="30">
        <v>2.2999999999999998</v>
      </c>
      <c r="X597" s="31">
        <v>3.7982608695652176E-2</v>
      </c>
      <c r="Y597" s="30">
        <v>0.9</v>
      </c>
      <c r="Z597" s="30">
        <v>-9.9999999999999978E-2</v>
      </c>
      <c r="AA597" s="30">
        <v>1</v>
      </c>
      <c r="AB597" s="30">
        <v>1</v>
      </c>
      <c r="AC597" s="32">
        <v>0.28132033008252061</v>
      </c>
      <c r="AD597" s="30">
        <v>7.4065563094070219</v>
      </c>
      <c r="AE597" s="12">
        <v>150</v>
      </c>
      <c r="AF597" s="12">
        <v>143</v>
      </c>
      <c r="AG597" s="12">
        <v>106</v>
      </c>
      <c r="AH597" s="33">
        <v>9.6753926701570681</v>
      </c>
      <c r="AI597" s="34">
        <v>450000</v>
      </c>
      <c r="AJ597" s="34">
        <v>450000</v>
      </c>
      <c r="AK597" s="34">
        <v>425000</v>
      </c>
      <c r="AL597" s="35">
        <v>0</v>
      </c>
      <c r="AM597" s="35">
        <v>5.8823529411764705E-2</v>
      </c>
      <c r="AN597" s="12">
        <v>2.1</v>
      </c>
      <c r="AO597" s="33">
        <v>0.10000000000000009</v>
      </c>
      <c r="AP597" s="12">
        <v>2</v>
      </c>
      <c r="AQ597" s="32">
        <v>9.3965517241379318E-2</v>
      </c>
      <c r="AR597" s="34">
        <v>450</v>
      </c>
      <c r="AS597" s="34">
        <v>420</v>
      </c>
      <c r="AT597" s="31">
        <v>7.1428571428571425E-2</v>
      </c>
      <c r="AU597" s="32">
        <v>0.20529293604029783</v>
      </c>
      <c r="AV597" s="36">
        <v>1492.96</v>
      </c>
      <c r="AW597" s="30">
        <v>0.74429999999999996</v>
      </c>
      <c r="AX597" s="30">
        <v>0.25569999999999998</v>
      </c>
      <c r="AY597" s="30">
        <v>0.9849</v>
      </c>
      <c r="AZ597" s="30">
        <v>7.4999999999999997E-3</v>
      </c>
      <c r="BA597" s="30">
        <v>0.41920000000000002</v>
      </c>
      <c r="BB597" s="30">
        <v>0.45610000000000001</v>
      </c>
      <c r="BC597" s="30">
        <v>9.2100000000000001E-2</v>
      </c>
      <c r="BD597" s="37">
        <v>2</v>
      </c>
      <c r="BE597" s="29">
        <v>48</v>
      </c>
      <c r="BF597" s="38" t="s">
        <v>3309</v>
      </c>
      <c r="BG597" s="39">
        <v>146.758943424156</v>
      </c>
      <c r="BH597" s="39">
        <v>-42.775173970449998</v>
      </c>
      <c r="BI597" s="40">
        <f t="shared" si="140"/>
        <v>85</v>
      </c>
      <c r="BJ597" s="40">
        <f t="shared" si="141"/>
        <v>82</v>
      </c>
      <c r="BK597" s="40">
        <f t="shared" si="142"/>
        <v>5</v>
      </c>
      <c r="BL597" s="40">
        <f t="shared" si="143"/>
        <v>32</v>
      </c>
      <c r="BM597" s="40">
        <f t="shared" si="144"/>
        <v>1</v>
      </c>
      <c r="BN597" s="40">
        <f t="shared" si="145"/>
        <v>100</v>
      </c>
      <c r="BO597" s="40">
        <f t="shared" si="146"/>
        <v>100</v>
      </c>
      <c r="BP597" s="40">
        <f t="shared" si="147"/>
        <v>82</v>
      </c>
      <c r="BQ597" s="41">
        <f t="shared" si="148"/>
        <v>77</v>
      </c>
      <c r="BR597" s="40">
        <f t="shared" si="149"/>
        <v>76</v>
      </c>
      <c r="BS597" s="41">
        <f t="shared" si="150"/>
        <v>79</v>
      </c>
      <c r="BT597" s="41">
        <f t="shared" si="151"/>
        <v>100</v>
      </c>
      <c r="BU597" s="41">
        <f t="shared" si="152"/>
        <v>20</v>
      </c>
      <c r="BV597" s="41">
        <f t="shared" si="153"/>
        <v>69</v>
      </c>
    </row>
    <row r="598" spans="2:74" x14ac:dyDescent="0.3">
      <c r="B598" s="12" t="s">
        <v>916</v>
      </c>
      <c r="C598" s="12">
        <v>801011019</v>
      </c>
      <c r="D598" s="12" t="s">
        <v>182</v>
      </c>
      <c r="E598" s="12" t="s">
        <v>154</v>
      </c>
      <c r="F598" s="12" t="s">
        <v>2740</v>
      </c>
      <c r="G598" s="12" t="s">
        <v>155</v>
      </c>
      <c r="H598" s="12" t="s">
        <v>86</v>
      </c>
      <c r="I598" s="28">
        <v>775000</v>
      </c>
      <c r="J598" s="28">
        <v>787800</v>
      </c>
      <c r="K598" s="28">
        <v>787800</v>
      </c>
      <c r="L598" s="28">
        <v>790000</v>
      </c>
      <c r="M598" s="28">
        <v>790000</v>
      </c>
      <c r="N598" s="28">
        <v>780000</v>
      </c>
      <c r="O598" s="29">
        <v>28</v>
      </c>
      <c r="P598" s="29">
        <v>24</v>
      </c>
      <c r="Q598" s="29">
        <v>23</v>
      </c>
      <c r="R598" s="28">
        <v>600</v>
      </c>
      <c r="S598" s="28">
        <v>600</v>
      </c>
      <c r="T598" s="30">
        <v>5.2</v>
      </c>
      <c r="U598" s="30">
        <v>-0.5</v>
      </c>
      <c r="V598" s="30">
        <v>5.7</v>
      </c>
      <c r="W598" s="30">
        <v>4.5</v>
      </c>
      <c r="X598" s="31">
        <v>4.0258064516129032E-2</v>
      </c>
      <c r="Y598" s="30">
        <v>3.1</v>
      </c>
      <c r="Z598" s="30">
        <v>-0.5</v>
      </c>
      <c r="AA598" s="30">
        <v>3.6</v>
      </c>
      <c r="AB598" s="30">
        <v>4.4000000000000004</v>
      </c>
      <c r="AC598" s="32">
        <v>0.22854705021940516</v>
      </c>
      <c r="AD598" s="30">
        <v>5.6770501256422756</v>
      </c>
      <c r="AE598" s="12">
        <v>149</v>
      </c>
      <c r="AF598" s="12">
        <v>110</v>
      </c>
      <c r="AG598" s="12">
        <v>162</v>
      </c>
      <c r="AH598" s="33">
        <v>1.8682634730538923</v>
      </c>
      <c r="AI598" s="34">
        <v>870000</v>
      </c>
      <c r="AJ598" s="34">
        <v>860500</v>
      </c>
      <c r="AK598" s="34">
        <v>862000</v>
      </c>
      <c r="AL598" s="35">
        <v>1.1040092969203951E-2</v>
      </c>
      <c r="AM598" s="35">
        <v>9.2807424593967514E-3</v>
      </c>
      <c r="AN598" s="12">
        <v>3.1</v>
      </c>
      <c r="AO598" s="33">
        <v>0.10000000000000009</v>
      </c>
      <c r="AP598" s="12">
        <v>3</v>
      </c>
      <c r="AQ598" s="32">
        <v>8.1250000000000003E-2</v>
      </c>
      <c r="AR598" s="34">
        <v>650</v>
      </c>
      <c r="AS598" s="34">
        <v>630</v>
      </c>
      <c r="AT598" s="31">
        <v>3.1746031746031744E-2</v>
      </c>
      <c r="AU598" s="32">
        <v>0.13677056368892107</v>
      </c>
      <c r="AV598" s="36">
        <v>2625.28</v>
      </c>
      <c r="AW598" s="30">
        <v>0.77229999999999999</v>
      </c>
      <c r="AX598" s="30">
        <v>0.22770000000000001</v>
      </c>
      <c r="AY598" s="30">
        <v>0.90569999999999995</v>
      </c>
      <c r="AZ598" s="30">
        <v>9.0300000000000005E-2</v>
      </c>
      <c r="BA598" s="30">
        <v>0.20699999999999999</v>
      </c>
      <c r="BB598" s="30">
        <v>0.57589999999999997</v>
      </c>
      <c r="BC598" s="30">
        <v>0.2034</v>
      </c>
      <c r="BD598" s="37">
        <v>7</v>
      </c>
      <c r="BE598" s="29">
        <v>76</v>
      </c>
      <c r="BF598" s="38" t="s">
        <v>3310</v>
      </c>
      <c r="BG598" s="39">
        <v>149.01209645983599</v>
      </c>
      <c r="BH598" s="39">
        <v>-35.207608336693198</v>
      </c>
      <c r="BI598" s="40">
        <f t="shared" si="140"/>
        <v>31</v>
      </c>
      <c r="BJ598" s="40">
        <f t="shared" si="141"/>
        <v>65</v>
      </c>
      <c r="BK598" s="40">
        <f t="shared" si="142"/>
        <v>100</v>
      </c>
      <c r="BL598" s="40">
        <f t="shared" si="143"/>
        <v>55</v>
      </c>
      <c r="BM598" s="40">
        <f t="shared" si="144"/>
        <v>6</v>
      </c>
      <c r="BN598" s="40">
        <f t="shared" si="145"/>
        <v>100</v>
      </c>
      <c r="BO598" s="40">
        <f t="shared" si="146"/>
        <v>92</v>
      </c>
      <c r="BP598" s="40">
        <f t="shared" si="147"/>
        <v>36</v>
      </c>
      <c r="BQ598" s="41">
        <f t="shared" si="148"/>
        <v>84</v>
      </c>
      <c r="BR598" s="40">
        <f t="shared" si="149"/>
        <v>93</v>
      </c>
      <c r="BS598" s="41">
        <f t="shared" si="150"/>
        <v>100</v>
      </c>
      <c r="BT598" s="41">
        <f t="shared" si="151"/>
        <v>65</v>
      </c>
      <c r="BU598" s="41">
        <f t="shared" si="152"/>
        <v>70</v>
      </c>
      <c r="BV598" s="41">
        <f t="shared" si="153"/>
        <v>69</v>
      </c>
    </row>
    <row r="599" spans="2:74" x14ac:dyDescent="0.3">
      <c r="B599" s="12" t="s">
        <v>917</v>
      </c>
      <c r="C599" s="12">
        <v>801011023</v>
      </c>
      <c r="D599" s="12" t="s">
        <v>182</v>
      </c>
      <c r="E599" s="12" t="s">
        <v>154</v>
      </c>
      <c r="F599" s="12" t="s">
        <v>2740</v>
      </c>
      <c r="G599" s="12" t="s">
        <v>155</v>
      </c>
      <c r="H599" s="12" t="s">
        <v>86</v>
      </c>
      <c r="I599" s="28">
        <v>830000</v>
      </c>
      <c r="J599" s="28">
        <v>830000</v>
      </c>
      <c r="K599" s="28">
        <v>868600</v>
      </c>
      <c r="L599" s="28">
        <v>811000</v>
      </c>
      <c r="M599" s="28">
        <v>811000</v>
      </c>
      <c r="N599" s="28">
        <v>860000</v>
      </c>
      <c r="O599" s="29">
        <v>23</v>
      </c>
      <c r="P599" s="29">
        <v>24</v>
      </c>
      <c r="Q599" s="29">
        <v>23</v>
      </c>
      <c r="R599" s="28">
        <v>595</v>
      </c>
      <c r="S599" s="28">
        <v>600</v>
      </c>
      <c r="T599" s="30">
        <v>2.6</v>
      </c>
      <c r="U599" s="30">
        <v>0.20000000000000018</v>
      </c>
      <c r="V599" s="30">
        <v>2.4</v>
      </c>
      <c r="W599" s="30">
        <v>2.6</v>
      </c>
      <c r="X599" s="31">
        <v>3.727710843373494E-2</v>
      </c>
      <c r="Y599" s="30">
        <v>4</v>
      </c>
      <c r="Z599" s="30">
        <v>-0.5</v>
      </c>
      <c r="AA599" s="30">
        <v>4.5</v>
      </c>
      <c r="AB599" s="30">
        <v>6.4</v>
      </c>
      <c r="AC599" s="32">
        <v>0.29963338973491255</v>
      </c>
      <c r="AD599" s="30">
        <v>8.0379997892688237</v>
      </c>
      <c r="AE599" s="12">
        <v>149</v>
      </c>
      <c r="AF599" s="12">
        <v>110</v>
      </c>
      <c r="AG599" s="12">
        <v>162</v>
      </c>
      <c r="AH599" s="33">
        <v>1.8682634730538923</v>
      </c>
      <c r="AI599" s="34">
        <v>870000</v>
      </c>
      <c r="AJ599" s="34">
        <v>860500</v>
      </c>
      <c r="AK599" s="34">
        <v>862000</v>
      </c>
      <c r="AL599" s="35">
        <v>1.1040092969203951E-2</v>
      </c>
      <c r="AM599" s="35">
        <v>9.2807424593967514E-3</v>
      </c>
      <c r="AN599" s="12">
        <v>3.1</v>
      </c>
      <c r="AO599" s="33">
        <v>0.10000000000000009</v>
      </c>
      <c r="AP599" s="12">
        <v>3</v>
      </c>
      <c r="AQ599" s="32">
        <v>8.1250000000000003E-2</v>
      </c>
      <c r="AR599" s="34">
        <v>650</v>
      </c>
      <c r="AS599" s="34">
        <v>630</v>
      </c>
      <c r="AT599" s="31">
        <v>3.1746031746031744E-2</v>
      </c>
      <c r="AU599" s="32">
        <v>0.13677056368892107</v>
      </c>
      <c r="AV599" s="36">
        <v>1985.7600000000002</v>
      </c>
      <c r="AW599" s="30">
        <v>0.58389999999999997</v>
      </c>
      <c r="AX599" s="30">
        <v>0.41610000000000003</v>
      </c>
      <c r="AY599" s="30">
        <v>0.70340000000000003</v>
      </c>
      <c r="AZ599" s="30">
        <v>0.25929999999999997</v>
      </c>
      <c r="BA599" s="30">
        <v>0.34239999999999998</v>
      </c>
      <c r="BB599" s="30">
        <v>0.25850000000000001</v>
      </c>
      <c r="BC599" s="30">
        <v>0.32200000000000001</v>
      </c>
      <c r="BD599" s="37">
        <v>6</v>
      </c>
      <c r="BE599" s="29">
        <v>72</v>
      </c>
      <c r="BF599" s="38" t="s">
        <v>3311</v>
      </c>
      <c r="BG599" s="39">
        <v>149.05040205920201</v>
      </c>
      <c r="BH599" s="39">
        <v>-35.237030638837602</v>
      </c>
      <c r="BI599" s="40">
        <f t="shared" si="140"/>
        <v>74</v>
      </c>
      <c r="BJ599" s="40">
        <f t="shared" si="141"/>
        <v>65</v>
      </c>
      <c r="BK599" s="40">
        <f t="shared" si="142"/>
        <v>100</v>
      </c>
      <c r="BL599" s="40">
        <f t="shared" si="143"/>
        <v>55</v>
      </c>
      <c r="BM599" s="40">
        <f t="shared" si="144"/>
        <v>6</v>
      </c>
      <c r="BN599" s="40">
        <f t="shared" si="145"/>
        <v>100</v>
      </c>
      <c r="BO599" s="40">
        <f t="shared" si="146"/>
        <v>93</v>
      </c>
      <c r="BP599" s="40">
        <f t="shared" si="147"/>
        <v>65</v>
      </c>
      <c r="BQ599" s="41">
        <f t="shared" si="148"/>
        <v>75</v>
      </c>
      <c r="BR599" s="40">
        <f t="shared" si="149"/>
        <v>70</v>
      </c>
      <c r="BS599" s="41">
        <f t="shared" si="150"/>
        <v>67</v>
      </c>
      <c r="BT599" s="41">
        <f t="shared" si="151"/>
        <v>51</v>
      </c>
      <c r="BU599" s="41">
        <f t="shared" si="152"/>
        <v>60</v>
      </c>
      <c r="BV599" s="41">
        <f t="shared" si="153"/>
        <v>69</v>
      </c>
    </row>
    <row r="600" spans="2:74" x14ac:dyDescent="0.3">
      <c r="B600" s="12" t="s">
        <v>918</v>
      </c>
      <c r="C600" s="12">
        <v>801041046</v>
      </c>
      <c r="D600" s="12" t="s">
        <v>289</v>
      </c>
      <c r="E600" s="12" t="s">
        <v>154</v>
      </c>
      <c r="F600" s="12" t="s">
        <v>2740</v>
      </c>
      <c r="G600" s="12" t="s">
        <v>155</v>
      </c>
      <c r="H600" s="12" t="s">
        <v>86</v>
      </c>
      <c r="I600" s="28">
        <v>760000</v>
      </c>
      <c r="J600" s="28">
        <v>749000</v>
      </c>
      <c r="K600" s="28">
        <v>747400</v>
      </c>
      <c r="L600" s="28">
        <v>766000</v>
      </c>
      <c r="M600" s="28">
        <v>760000</v>
      </c>
      <c r="N600" s="28">
        <v>750000</v>
      </c>
      <c r="O600" s="29">
        <v>25</v>
      </c>
      <c r="P600" s="29">
        <v>25</v>
      </c>
      <c r="Q600" s="29">
        <v>24</v>
      </c>
      <c r="R600" s="28">
        <v>600</v>
      </c>
      <c r="S600" s="28">
        <v>600</v>
      </c>
      <c r="T600" s="30">
        <v>3.9</v>
      </c>
      <c r="U600" s="30">
        <v>0</v>
      </c>
      <c r="V600" s="30">
        <v>3.9</v>
      </c>
      <c r="W600" s="30">
        <v>3.7</v>
      </c>
      <c r="X600" s="31">
        <v>4.1052631578947368E-2</v>
      </c>
      <c r="Y600" s="30">
        <v>4.2</v>
      </c>
      <c r="Z600" s="30">
        <v>0</v>
      </c>
      <c r="AA600" s="30">
        <v>4.2</v>
      </c>
      <c r="AB600" s="30">
        <v>4.2</v>
      </c>
      <c r="AC600" s="32">
        <v>0.24142148973153929</v>
      </c>
      <c r="AD600" s="30">
        <v>5.8807798780759573</v>
      </c>
      <c r="AE600" s="12">
        <v>192</v>
      </c>
      <c r="AF600" s="12">
        <v>133</v>
      </c>
      <c r="AG600" s="12">
        <v>176</v>
      </c>
      <c r="AH600" s="33">
        <v>2.3974763406940065</v>
      </c>
      <c r="AI600" s="34">
        <v>956000</v>
      </c>
      <c r="AJ600" s="34">
        <v>925000</v>
      </c>
      <c r="AK600" s="34">
        <v>983000</v>
      </c>
      <c r="AL600" s="35">
        <v>3.3513513513513511E-2</v>
      </c>
      <c r="AM600" s="35">
        <v>-2.7466937945066123E-2</v>
      </c>
      <c r="AN600" s="12">
        <v>3.5</v>
      </c>
      <c r="AO600" s="33">
        <v>0.39999999999999991</v>
      </c>
      <c r="AP600" s="12">
        <v>3.1</v>
      </c>
      <c r="AQ600" s="32">
        <v>7.5412844036697249E-2</v>
      </c>
      <c r="AR600" s="34">
        <v>700</v>
      </c>
      <c r="AS600" s="34">
        <v>700</v>
      </c>
      <c r="AT600" s="31">
        <v>0</v>
      </c>
      <c r="AU600" s="32">
        <v>0.11294296406613528</v>
      </c>
      <c r="AV600" s="36">
        <v>2485.2800000000002</v>
      </c>
      <c r="AW600" s="30">
        <v>0.72319999999999995</v>
      </c>
      <c r="AX600" s="30">
        <v>0.27679999999999999</v>
      </c>
      <c r="AY600" s="30">
        <v>0.67310000000000003</v>
      </c>
      <c r="AZ600" s="30">
        <v>0.32590000000000002</v>
      </c>
      <c r="BA600" s="30">
        <v>0.21</v>
      </c>
      <c r="BB600" s="30">
        <v>0.49249999999999999</v>
      </c>
      <c r="BC600" s="30">
        <v>0.26150000000000001</v>
      </c>
      <c r="BD600" s="37">
        <v>5.5</v>
      </c>
      <c r="BE600" s="29">
        <v>71</v>
      </c>
      <c r="BF600" s="38" t="s">
        <v>3312</v>
      </c>
      <c r="BG600" s="39">
        <v>149.107943214708</v>
      </c>
      <c r="BH600" s="39">
        <v>-35.169587053392497</v>
      </c>
      <c r="BI600" s="40">
        <f t="shared" si="140"/>
        <v>52</v>
      </c>
      <c r="BJ600" s="40">
        <f t="shared" si="141"/>
        <v>59</v>
      </c>
      <c r="BK600" s="40">
        <f t="shared" si="142"/>
        <v>95</v>
      </c>
      <c r="BL600" s="40">
        <f t="shared" si="143"/>
        <v>63</v>
      </c>
      <c r="BM600" s="40">
        <f t="shared" si="144"/>
        <v>18</v>
      </c>
      <c r="BN600" s="40">
        <f t="shared" si="145"/>
        <v>100</v>
      </c>
      <c r="BO600" s="40">
        <f t="shared" si="146"/>
        <v>93</v>
      </c>
      <c r="BP600" s="40">
        <f t="shared" si="147"/>
        <v>36</v>
      </c>
      <c r="BQ600" s="41">
        <f t="shared" si="148"/>
        <v>87</v>
      </c>
      <c r="BR600" s="40">
        <f t="shared" si="149"/>
        <v>91</v>
      </c>
      <c r="BS600" s="41">
        <f t="shared" si="150"/>
        <v>100</v>
      </c>
      <c r="BT600" s="41">
        <f t="shared" si="151"/>
        <v>47</v>
      </c>
      <c r="BU600" s="41">
        <f t="shared" si="152"/>
        <v>55</v>
      </c>
      <c r="BV600" s="41">
        <f t="shared" si="153"/>
        <v>69</v>
      </c>
    </row>
    <row r="601" spans="2:74" x14ac:dyDescent="0.3">
      <c r="B601" s="12" t="s">
        <v>919</v>
      </c>
      <c r="C601" s="12">
        <v>801051124</v>
      </c>
      <c r="D601" s="12" t="s">
        <v>595</v>
      </c>
      <c r="E601" s="12" t="s">
        <v>154</v>
      </c>
      <c r="F601" s="12" t="s">
        <v>2740</v>
      </c>
      <c r="G601" s="12" t="s">
        <v>155</v>
      </c>
      <c r="H601" s="12" t="s">
        <v>86</v>
      </c>
      <c r="I601" s="28">
        <v>1698000</v>
      </c>
      <c r="J601" s="28">
        <v>1675000</v>
      </c>
      <c r="K601" s="28">
        <v>1782000</v>
      </c>
      <c r="L601" s="28">
        <v>1590000</v>
      </c>
      <c r="M601" s="28">
        <v>1590000</v>
      </c>
      <c r="N601" s="28">
        <v>1710000</v>
      </c>
      <c r="O601" s="29">
        <v>31</v>
      </c>
      <c r="P601" s="29">
        <v>26</v>
      </c>
      <c r="Q601" s="29">
        <v>24</v>
      </c>
      <c r="R601" s="28">
        <v>920</v>
      </c>
      <c r="S601" s="28">
        <v>900</v>
      </c>
      <c r="T601" s="30">
        <v>3.8</v>
      </c>
      <c r="U601" s="30">
        <v>0.19999999999999973</v>
      </c>
      <c r="V601" s="30">
        <v>3.6</v>
      </c>
      <c r="W601" s="30">
        <v>2.2000000000000002</v>
      </c>
      <c r="X601" s="31">
        <v>2.8174322732626621E-2</v>
      </c>
      <c r="Y601" s="30">
        <v>3.6</v>
      </c>
      <c r="Z601" s="30">
        <v>-1.9</v>
      </c>
      <c r="AA601" s="30">
        <v>5.5</v>
      </c>
      <c r="AB601" s="30">
        <v>7.6</v>
      </c>
      <c r="AC601" s="32">
        <v>0.26949756280464943</v>
      </c>
      <c r="AD601" s="30">
        <v>9.5653608202820788</v>
      </c>
      <c r="AE601" s="12">
        <v>106</v>
      </c>
      <c r="AF601" s="12">
        <v>69</v>
      </c>
      <c r="AG601" s="12">
        <v>88</v>
      </c>
      <c r="AH601" s="33">
        <v>3.6978851963746227</v>
      </c>
      <c r="AI601" s="34">
        <v>1250000</v>
      </c>
      <c r="AJ601" s="34">
        <v>1252000</v>
      </c>
      <c r="AK601" s="34">
        <v>1281100</v>
      </c>
      <c r="AL601" s="35">
        <v>-1.5974440894568689E-3</v>
      </c>
      <c r="AM601" s="35">
        <v>-2.4276012801498711E-2</v>
      </c>
      <c r="AN601" s="12">
        <v>2.1</v>
      </c>
      <c r="AO601" s="33">
        <v>0.40000000000000013</v>
      </c>
      <c r="AP601" s="12">
        <v>1.7</v>
      </c>
      <c r="AQ601" s="32">
        <v>8.3284457478005863E-2</v>
      </c>
      <c r="AR601" s="34">
        <v>700</v>
      </c>
      <c r="AS601" s="34">
        <v>710</v>
      </c>
      <c r="AT601" s="31">
        <v>-1.4084507042253521E-2</v>
      </c>
      <c r="AU601" s="32">
        <v>0.12407798624333292</v>
      </c>
      <c r="AV601" s="36">
        <v>3413.76</v>
      </c>
      <c r="AW601" s="30">
        <v>0.61709999999999998</v>
      </c>
      <c r="AX601" s="30">
        <v>0.38290000000000002</v>
      </c>
      <c r="AY601" s="30">
        <v>0.47389999999999999</v>
      </c>
      <c r="AZ601" s="30">
        <v>0.1159</v>
      </c>
      <c r="BA601" s="30">
        <v>0.32319999999999999</v>
      </c>
      <c r="BB601" s="30">
        <v>0.31990000000000002</v>
      </c>
      <c r="BC601" s="30">
        <v>0.33789999999999998</v>
      </c>
      <c r="BD601" s="37">
        <v>10</v>
      </c>
      <c r="BE601" s="29">
        <v>61</v>
      </c>
      <c r="BF601" s="38" t="s">
        <v>3313</v>
      </c>
      <c r="BG601" s="39">
        <v>149.153306538317</v>
      </c>
      <c r="BH601" s="39">
        <v>-35.285785123746102</v>
      </c>
      <c r="BI601" s="40">
        <f t="shared" si="140"/>
        <v>54</v>
      </c>
      <c r="BJ601" s="40">
        <f t="shared" si="141"/>
        <v>82</v>
      </c>
      <c r="BK601" s="40">
        <f t="shared" si="142"/>
        <v>79</v>
      </c>
      <c r="BL601" s="40">
        <f t="shared" si="143"/>
        <v>59</v>
      </c>
      <c r="BM601" s="40">
        <f t="shared" si="144"/>
        <v>1</v>
      </c>
      <c r="BN601" s="40">
        <f t="shared" si="145"/>
        <v>100</v>
      </c>
      <c r="BO601" s="40">
        <f t="shared" si="146"/>
        <v>96</v>
      </c>
      <c r="BP601" s="40">
        <f t="shared" si="147"/>
        <v>61</v>
      </c>
      <c r="BQ601" s="41">
        <f t="shared" si="148"/>
        <v>44</v>
      </c>
      <c r="BR601" s="40">
        <f t="shared" si="149"/>
        <v>55</v>
      </c>
      <c r="BS601" s="41">
        <f t="shared" si="150"/>
        <v>87</v>
      </c>
      <c r="BT601" s="41">
        <f t="shared" si="151"/>
        <v>57</v>
      </c>
      <c r="BU601" s="41">
        <f t="shared" si="152"/>
        <v>100</v>
      </c>
      <c r="BV601" s="41">
        <f t="shared" si="153"/>
        <v>69</v>
      </c>
    </row>
    <row r="602" spans="2:74" x14ac:dyDescent="0.3">
      <c r="B602" s="12" t="s">
        <v>920</v>
      </c>
      <c r="C602" s="12">
        <v>801061067</v>
      </c>
      <c r="D602" s="12" t="s">
        <v>489</v>
      </c>
      <c r="E602" s="12" t="s">
        <v>154</v>
      </c>
      <c r="F602" s="12" t="s">
        <v>2740</v>
      </c>
      <c r="G602" s="12" t="s">
        <v>155</v>
      </c>
      <c r="H602" s="12" t="s">
        <v>86</v>
      </c>
      <c r="I602" s="28">
        <v>1313000</v>
      </c>
      <c r="J602" s="28">
        <v>1249500</v>
      </c>
      <c r="K602" s="28">
        <v>1290000</v>
      </c>
      <c r="L602" s="28">
        <v>1200000</v>
      </c>
      <c r="M602" s="28">
        <v>1105000</v>
      </c>
      <c r="N602" s="28">
        <v>1235000</v>
      </c>
      <c r="O602" s="29">
        <v>24</v>
      </c>
      <c r="P602" s="29">
        <v>24</v>
      </c>
      <c r="Q602" s="29">
        <v>30</v>
      </c>
      <c r="R602" s="28">
        <v>700</v>
      </c>
      <c r="S602" s="28">
        <v>695</v>
      </c>
      <c r="T602" s="30">
        <v>2.6</v>
      </c>
      <c r="U602" s="30">
        <v>-0.19999999999999973</v>
      </c>
      <c r="V602" s="30">
        <v>2.8</v>
      </c>
      <c r="W602" s="30">
        <v>3</v>
      </c>
      <c r="X602" s="31">
        <v>2.7722772277227723E-2</v>
      </c>
      <c r="Y602" s="30">
        <v>4.2</v>
      </c>
      <c r="Z602" s="30">
        <v>-0.20000000000000018</v>
      </c>
      <c r="AA602" s="30">
        <v>4.4000000000000004</v>
      </c>
      <c r="AB602" s="30">
        <v>5.3</v>
      </c>
      <c r="AC602" s="32">
        <v>0.26561835954101148</v>
      </c>
      <c r="AD602" s="30">
        <v>9.581233683443628</v>
      </c>
      <c r="AE602" s="12">
        <v>72</v>
      </c>
      <c r="AF602" s="12">
        <v>72</v>
      </c>
      <c r="AG602" s="12">
        <v>72</v>
      </c>
      <c r="AH602" s="33">
        <v>4.0555555555555554</v>
      </c>
      <c r="AI602" s="34">
        <v>1682000</v>
      </c>
      <c r="AJ602" s="34">
        <v>1888000</v>
      </c>
      <c r="AK602" s="34">
        <v>1755000</v>
      </c>
      <c r="AL602" s="35">
        <v>-0.10911016949152542</v>
      </c>
      <c r="AM602" s="35">
        <v>-4.1595441595441596E-2</v>
      </c>
      <c r="AN602" s="12">
        <v>2.4</v>
      </c>
      <c r="AO602" s="33">
        <v>-0.20000000000000018</v>
      </c>
      <c r="AP602" s="12">
        <v>2.6</v>
      </c>
      <c r="AQ602" s="32">
        <v>7.2956298200514136E-2</v>
      </c>
      <c r="AR602" s="34">
        <v>810</v>
      </c>
      <c r="AS602" s="34">
        <v>790</v>
      </c>
      <c r="AT602" s="31">
        <v>2.5316455696202531E-2</v>
      </c>
      <c r="AU602" s="32">
        <v>4.4562797269434393E-2</v>
      </c>
      <c r="AV602" s="36">
        <v>2635.36</v>
      </c>
      <c r="AW602" s="30">
        <v>0.64790000000000003</v>
      </c>
      <c r="AX602" s="30">
        <v>0.35210000000000002</v>
      </c>
      <c r="AY602" s="30">
        <v>0.68230000000000002</v>
      </c>
      <c r="AZ602" s="30">
        <v>0.12709999999999999</v>
      </c>
      <c r="BA602" s="30">
        <v>0.26329999999999998</v>
      </c>
      <c r="BB602" s="30">
        <v>0.3291</v>
      </c>
      <c r="BC602" s="30">
        <v>0.36220000000000002</v>
      </c>
      <c r="BD602" s="37">
        <v>8</v>
      </c>
      <c r="BE602" s="29">
        <v>59</v>
      </c>
      <c r="BF602" s="38" t="s">
        <v>3314</v>
      </c>
      <c r="BG602" s="39">
        <v>149.14887541654599</v>
      </c>
      <c r="BH602" s="39">
        <v>-35.335199666772901</v>
      </c>
      <c r="BI602" s="40">
        <f t="shared" si="140"/>
        <v>74</v>
      </c>
      <c r="BJ602" s="40">
        <f t="shared" si="141"/>
        <v>77</v>
      </c>
      <c r="BK602" s="40">
        <f t="shared" si="142"/>
        <v>75</v>
      </c>
      <c r="BL602" s="40">
        <f t="shared" si="143"/>
        <v>85</v>
      </c>
      <c r="BM602" s="40">
        <f t="shared" si="144"/>
        <v>1</v>
      </c>
      <c r="BN602" s="40">
        <f t="shared" si="145"/>
        <v>97</v>
      </c>
      <c r="BO602" s="40">
        <f t="shared" si="146"/>
        <v>96</v>
      </c>
      <c r="BP602" s="40">
        <f t="shared" si="147"/>
        <v>48</v>
      </c>
      <c r="BQ602" s="41">
        <f t="shared" si="148"/>
        <v>43</v>
      </c>
      <c r="BR602" s="40">
        <f t="shared" si="149"/>
        <v>55</v>
      </c>
      <c r="BS602" s="41">
        <f t="shared" si="150"/>
        <v>90</v>
      </c>
      <c r="BT602" s="41">
        <f t="shared" si="151"/>
        <v>47</v>
      </c>
      <c r="BU602" s="41">
        <f t="shared" si="152"/>
        <v>80</v>
      </c>
      <c r="BV602" s="41">
        <f t="shared" si="153"/>
        <v>69</v>
      </c>
    </row>
    <row r="603" spans="2:74" x14ac:dyDescent="0.3">
      <c r="B603" s="12" t="s">
        <v>921</v>
      </c>
      <c r="C603" s="12">
        <v>801091100</v>
      </c>
      <c r="D603" s="12" t="s">
        <v>494</v>
      </c>
      <c r="E603" s="12" t="s">
        <v>154</v>
      </c>
      <c r="F603" s="12" t="s">
        <v>2740</v>
      </c>
      <c r="G603" s="12" t="s">
        <v>155</v>
      </c>
      <c r="H603" s="12" t="s">
        <v>86</v>
      </c>
      <c r="I603" s="28">
        <v>1475000</v>
      </c>
      <c r="J603" s="28">
        <v>1495000</v>
      </c>
      <c r="K603" s="28">
        <v>1415700</v>
      </c>
      <c r="L603" s="28">
        <v>1334000</v>
      </c>
      <c r="M603" s="28">
        <v>1334000</v>
      </c>
      <c r="N603" s="28">
        <v>1385000</v>
      </c>
      <c r="O603" s="29">
        <v>23</v>
      </c>
      <c r="P603" s="29">
        <v>24</v>
      </c>
      <c r="Q603" s="29">
        <v>28</v>
      </c>
      <c r="R603" s="28">
        <v>750</v>
      </c>
      <c r="S603" s="28">
        <v>750</v>
      </c>
      <c r="T603" s="30">
        <v>3.8</v>
      </c>
      <c r="U603" s="30">
        <v>9.9999999999999645E-2</v>
      </c>
      <c r="V603" s="30">
        <v>3.7</v>
      </c>
      <c r="W603" s="30">
        <v>2.9</v>
      </c>
      <c r="X603" s="31">
        <v>2.6440677966101694E-2</v>
      </c>
      <c r="Y603" s="30">
        <v>4</v>
      </c>
      <c r="Z603" s="30">
        <v>-0.29999999999999982</v>
      </c>
      <c r="AA603" s="30">
        <v>4.3</v>
      </c>
      <c r="AB603" s="30">
        <v>5</v>
      </c>
      <c r="AC603" s="32">
        <v>0.23203148203148202</v>
      </c>
      <c r="AD603" s="30">
        <v>8.7755496409342548</v>
      </c>
      <c r="AE603" s="12">
        <v>101</v>
      </c>
      <c r="AF603" s="12">
        <v>78</v>
      </c>
      <c r="AG603" s="12">
        <v>92</v>
      </c>
      <c r="AH603" s="33">
        <v>3.0934844192634561</v>
      </c>
      <c r="AI603" s="34">
        <v>1225000</v>
      </c>
      <c r="AJ603" s="34">
        <v>1216000</v>
      </c>
      <c r="AK603" s="34">
        <v>1250000</v>
      </c>
      <c r="AL603" s="35">
        <v>7.4013157894736838E-3</v>
      </c>
      <c r="AM603" s="35">
        <v>-0.02</v>
      </c>
      <c r="AN603" s="12">
        <v>3.1</v>
      </c>
      <c r="AO603" s="33">
        <v>0.10000000000000009</v>
      </c>
      <c r="AP603" s="12">
        <v>3</v>
      </c>
      <c r="AQ603" s="32">
        <v>7.1628721541155876E-2</v>
      </c>
      <c r="AR603" s="34">
        <v>720</v>
      </c>
      <c r="AS603" s="34">
        <v>720</v>
      </c>
      <c r="AT603" s="31">
        <v>0</v>
      </c>
      <c r="AU603" s="32">
        <v>0.15736330681609403</v>
      </c>
      <c r="AV603" s="36">
        <v>3232.32</v>
      </c>
      <c r="AW603" s="30">
        <v>0.74229999999999996</v>
      </c>
      <c r="AX603" s="30">
        <v>0.25769999999999998</v>
      </c>
      <c r="AY603" s="30">
        <v>0.83840000000000003</v>
      </c>
      <c r="AZ603" s="30">
        <v>4.8899999999999999E-2</v>
      </c>
      <c r="BA603" s="30">
        <v>0.40339999999999998</v>
      </c>
      <c r="BB603" s="30">
        <v>0.3337</v>
      </c>
      <c r="BC603" s="30">
        <v>0.2412</v>
      </c>
      <c r="BD603" s="37">
        <v>10</v>
      </c>
      <c r="BE603" s="29">
        <v>66</v>
      </c>
      <c r="BF603" s="38" t="s">
        <v>3315</v>
      </c>
      <c r="BG603" s="39">
        <v>149.07590693440599</v>
      </c>
      <c r="BH603" s="39">
        <v>-35.325497386625102</v>
      </c>
      <c r="BI603" s="40">
        <f t="shared" si="140"/>
        <v>54</v>
      </c>
      <c r="BJ603" s="40">
        <f t="shared" si="141"/>
        <v>65</v>
      </c>
      <c r="BK603" s="40">
        <f t="shared" si="142"/>
        <v>86</v>
      </c>
      <c r="BL603" s="40">
        <f t="shared" si="143"/>
        <v>48</v>
      </c>
      <c r="BM603" s="40">
        <f t="shared" si="144"/>
        <v>5</v>
      </c>
      <c r="BN603" s="40">
        <f t="shared" si="145"/>
        <v>95</v>
      </c>
      <c r="BO603" s="40">
        <f t="shared" si="146"/>
        <v>94</v>
      </c>
      <c r="BP603" s="40">
        <f t="shared" si="147"/>
        <v>79</v>
      </c>
      <c r="BQ603" s="41">
        <f t="shared" si="148"/>
        <v>39</v>
      </c>
      <c r="BR603" s="40">
        <f t="shared" si="149"/>
        <v>63</v>
      </c>
      <c r="BS603" s="41">
        <f t="shared" si="150"/>
        <v>100</v>
      </c>
      <c r="BT603" s="41">
        <f t="shared" si="151"/>
        <v>51</v>
      </c>
      <c r="BU603" s="41">
        <f t="shared" si="152"/>
        <v>100</v>
      </c>
      <c r="BV603" s="41">
        <f t="shared" si="153"/>
        <v>69</v>
      </c>
    </row>
    <row r="604" spans="2:74" x14ac:dyDescent="0.3">
      <c r="B604" s="12" t="s">
        <v>922</v>
      </c>
      <c r="C604" s="12">
        <v>801091101</v>
      </c>
      <c r="D604" s="12" t="s">
        <v>494</v>
      </c>
      <c r="E604" s="12" t="s">
        <v>154</v>
      </c>
      <c r="F604" s="12" t="s">
        <v>2740</v>
      </c>
      <c r="G604" s="12" t="s">
        <v>155</v>
      </c>
      <c r="H604" s="12" t="s">
        <v>86</v>
      </c>
      <c r="I604" s="28">
        <v>1301850</v>
      </c>
      <c r="J604" s="28">
        <v>1287000</v>
      </c>
      <c r="K604" s="28">
        <v>1234800</v>
      </c>
      <c r="L604" s="28">
        <v>1150000</v>
      </c>
      <c r="M604" s="28">
        <v>1150000</v>
      </c>
      <c r="N604" s="28">
        <v>1100000</v>
      </c>
      <c r="O604" s="29">
        <v>24</v>
      </c>
      <c r="P604" s="29">
        <v>24</v>
      </c>
      <c r="Q604" s="29">
        <v>35</v>
      </c>
      <c r="R604" s="28">
        <v>750</v>
      </c>
      <c r="S604" s="28">
        <v>695</v>
      </c>
      <c r="T604" s="30">
        <v>3.8</v>
      </c>
      <c r="U604" s="30">
        <v>0.19999999999999973</v>
      </c>
      <c r="V604" s="30">
        <v>3.6</v>
      </c>
      <c r="W604" s="30">
        <v>3.4</v>
      </c>
      <c r="X604" s="31">
        <v>2.9957368360410186E-2</v>
      </c>
      <c r="Y604" s="30">
        <v>2</v>
      </c>
      <c r="Z604" s="30">
        <v>0</v>
      </c>
      <c r="AA604" s="30">
        <v>2</v>
      </c>
      <c r="AB604" s="30">
        <v>3.6</v>
      </c>
      <c r="AC604" s="32">
        <v>0.26363892013498313</v>
      </c>
      <c r="AD604" s="30">
        <v>8.800469953275071</v>
      </c>
      <c r="AE604" s="12">
        <v>101</v>
      </c>
      <c r="AF604" s="12">
        <v>78</v>
      </c>
      <c r="AG604" s="12">
        <v>92</v>
      </c>
      <c r="AH604" s="33">
        <v>3.0934844192634561</v>
      </c>
      <c r="AI604" s="34">
        <v>1225000</v>
      </c>
      <c r="AJ604" s="34">
        <v>1216000</v>
      </c>
      <c r="AK604" s="34">
        <v>1250000</v>
      </c>
      <c r="AL604" s="35">
        <v>7.4013157894736838E-3</v>
      </c>
      <c r="AM604" s="35">
        <v>-0.02</v>
      </c>
      <c r="AN604" s="12">
        <v>3.1</v>
      </c>
      <c r="AO604" s="33">
        <v>0.10000000000000009</v>
      </c>
      <c r="AP604" s="12">
        <v>3</v>
      </c>
      <c r="AQ604" s="32">
        <v>7.1628721541155876E-2</v>
      </c>
      <c r="AR604" s="34">
        <v>720</v>
      </c>
      <c r="AS604" s="34">
        <v>720</v>
      </c>
      <c r="AT604" s="31">
        <v>0</v>
      </c>
      <c r="AU604" s="32">
        <v>0.15736330681609403</v>
      </c>
      <c r="AV604" s="36">
        <v>2844.8</v>
      </c>
      <c r="AW604" s="30">
        <v>0.73350000000000004</v>
      </c>
      <c r="AX604" s="30">
        <v>0.26650000000000001</v>
      </c>
      <c r="AY604" s="30">
        <v>0.73250000000000004</v>
      </c>
      <c r="AZ604" s="30">
        <v>0.15279999999999999</v>
      </c>
      <c r="BA604" s="30">
        <v>0.36549999999999999</v>
      </c>
      <c r="BB604" s="30">
        <v>0.37059999999999998</v>
      </c>
      <c r="BC604" s="30">
        <v>0.15790000000000001</v>
      </c>
      <c r="BD604" s="37">
        <v>7</v>
      </c>
      <c r="BE604" s="29">
        <v>62</v>
      </c>
      <c r="BF604" s="38" t="s">
        <v>3316</v>
      </c>
      <c r="BG604" s="39">
        <v>149.10260418438099</v>
      </c>
      <c r="BH604" s="39">
        <v>-35.376597364201103</v>
      </c>
      <c r="BI604" s="40">
        <f t="shared" si="140"/>
        <v>54</v>
      </c>
      <c r="BJ604" s="40">
        <f t="shared" si="141"/>
        <v>65</v>
      </c>
      <c r="BK604" s="40">
        <f t="shared" si="142"/>
        <v>86</v>
      </c>
      <c r="BL604" s="40">
        <f t="shared" si="143"/>
        <v>48</v>
      </c>
      <c r="BM604" s="40">
        <f t="shared" si="144"/>
        <v>5</v>
      </c>
      <c r="BN604" s="40">
        <f t="shared" si="145"/>
        <v>95</v>
      </c>
      <c r="BO604" s="40">
        <f t="shared" si="146"/>
        <v>95</v>
      </c>
      <c r="BP604" s="40">
        <f t="shared" si="147"/>
        <v>70</v>
      </c>
      <c r="BQ604" s="41">
        <f t="shared" si="148"/>
        <v>50</v>
      </c>
      <c r="BR604" s="40">
        <f t="shared" si="149"/>
        <v>62</v>
      </c>
      <c r="BS604" s="41">
        <f t="shared" si="150"/>
        <v>91</v>
      </c>
      <c r="BT604" s="41">
        <f t="shared" si="151"/>
        <v>84</v>
      </c>
      <c r="BU604" s="41">
        <f t="shared" si="152"/>
        <v>70</v>
      </c>
      <c r="BV604" s="41">
        <f t="shared" si="153"/>
        <v>69</v>
      </c>
    </row>
    <row r="605" spans="2:74" x14ac:dyDescent="0.3">
      <c r="B605" s="12" t="s">
        <v>923</v>
      </c>
      <c r="C605" s="12">
        <v>101021012</v>
      </c>
      <c r="D605" s="12" t="s">
        <v>700</v>
      </c>
      <c r="E605" s="12" t="s">
        <v>348</v>
      </c>
      <c r="F605" s="12" t="s">
        <v>2740</v>
      </c>
      <c r="G605" s="12" t="s">
        <v>85</v>
      </c>
      <c r="H605" s="12" t="s">
        <v>86</v>
      </c>
      <c r="I605" s="28">
        <v>1150000</v>
      </c>
      <c r="J605" s="28">
        <v>1150000</v>
      </c>
      <c r="K605" s="28">
        <v>999000</v>
      </c>
      <c r="L605" s="28">
        <v>1185000</v>
      </c>
      <c r="M605" s="28">
        <v>1245000</v>
      </c>
      <c r="N605" s="28">
        <v>991000</v>
      </c>
      <c r="O605" s="29">
        <v>38</v>
      </c>
      <c r="P605" s="29">
        <v>38</v>
      </c>
      <c r="Q605" s="29">
        <v>46</v>
      </c>
      <c r="R605" s="28">
        <v>755</v>
      </c>
      <c r="S605" s="28">
        <v>735</v>
      </c>
      <c r="T605" s="30">
        <v>2.5</v>
      </c>
      <c r="U605" s="30">
        <v>0.10000000000000009</v>
      </c>
      <c r="V605" s="30">
        <v>2.4</v>
      </c>
      <c r="W605" s="30">
        <v>2.2999999999999998</v>
      </c>
      <c r="X605" s="31">
        <v>3.4139130434782609E-2</v>
      </c>
      <c r="Y605" s="30">
        <v>3.1</v>
      </c>
      <c r="Z605" s="30">
        <v>-0.10000000000000009</v>
      </c>
      <c r="AA605" s="30">
        <v>3.2</v>
      </c>
      <c r="AB605" s="30">
        <v>3.2</v>
      </c>
      <c r="AC605" s="32">
        <v>0.22365864062944352</v>
      </c>
      <c r="AD605" s="30">
        <v>6.5513865696347446</v>
      </c>
      <c r="AE605" s="12">
        <v>319</v>
      </c>
      <c r="AF605" s="12">
        <v>266</v>
      </c>
      <c r="AG605" s="12">
        <v>256</v>
      </c>
      <c r="AH605" s="33">
        <v>6.7572815533980588</v>
      </c>
      <c r="AI605" s="34">
        <v>965000</v>
      </c>
      <c r="AJ605" s="34">
        <v>965000</v>
      </c>
      <c r="AK605" s="34">
        <v>980000</v>
      </c>
      <c r="AL605" s="35">
        <v>0</v>
      </c>
      <c r="AM605" s="35">
        <v>-1.5306122448979591E-2</v>
      </c>
      <c r="AN605" s="12">
        <v>2.1</v>
      </c>
      <c r="AO605" s="33">
        <v>0.20000000000000018</v>
      </c>
      <c r="AP605" s="12">
        <v>1.9</v>
      </c>
      <c r="AQ605" s="32">
        <v>7.2321428571428564E-2</v>
      </c>
      <c r="AR605" s="34">
        <v>710</v>
      </c>
      <c r="AS605" s="34">
        <v>680</v>
      </c>
      <c r="AT605" s="31">
        <v>4.4117647058823532E-2</v>
      </c>
      <c r="AU605" s="32">
        <v>0.22248435126283336</v>
      </c>
      <c r="AV605" s="36">
        <v>3375.6800000000003</v>
      </c>
      <c r="AW605" s="30">
        <v>0.81510000000000005</v>
      </c>
      <c r="AX605" s="30">
        <v>0.18490000000000001</v>
      </c>
      <c r="AY605" s="30">
        <v>0.82110000000000005</v>
      </c>
      <c r="AZ605" s="30">
        <v>0.15379999999999999</v>
      </c>
      <c r="BA605" s="30">
        <v>0.28549999999999998</v>
      </c>
      <c r="BB605" s="30">
        <v>0.4713</v>
      </c>
      <c r="BC605" s="30">
        <v>0.22950000000000001</v>
      </c>
      <c r="BD605" s="37">
        <v>8.5</v>
      </c>
      <c r="BE605" s="29">
        <v>248</v>
      </c>
      <c r="BF605" s="38" t="s">
        <v>3317</v>
      </c>
      <c r="BG605" s="39">
        <v>149.202753929115</v>
      </c>
      <c r="BH605" s="39">
        <v>-35.375089672688098</v>
      </c>
      <c r="BI605" s="40">
        <f t="shared" si="140"/>
        <v>75</v>
      </c>
      <c r="BJ605" s="40">
        <f t="shared" si="141"/>
        <v>82</v>
      </c>
      <c r="BK605" s="40">
        <f t="shared" si="142"/>
        <v>41</v>
      </c>
      <c r="BL605" s="40">
        <f t="shared" si="143"/>
        <v>27</v>
      </c>
      <c r="BM605" s="40">
        <f t="shared" si="144"/>
        <v>1</v>
      </c>
      <c r="BN605" s="40">
        <f t="shared" si="145"/>
        <v>96</v>
      </c>
      <c r="BO605" s="40">
        <f t="shared" si="146"/>
        <v>62</v>
      </c>
      <c r="BP605" s="40">
        <f t="shared" si="147"/>
        <v>53</v>
      </c>
      <c r="BQ605" s="41">
        <f t="shared" si="148"/>
        <v>64</v>
      </c>
      <c r="BR605" s="40">
        <f t="shared" si="149"/>
        <v>85</v>
      </c>
      <c r="BS605" s="41">
        <f t="shared" si="150"/>
        <v>100</v>
      </c>
      <c r="BT605" s="41">
        <f t="shared" si="151"/>
        <v>65</v>
      </c>
      <c r="BU605" s="41">
        <f t="shared" si="152"/>
        <v>85</v>
      </c>
      <c r="BV605" s="41">
        <f t="shared" si="153"/>
        <v>68</v>
      </c>
    </row>
    <row r="606" spans="2:74" x14ac:dyDescent="0.3">
      <c r="B606" s="12" t="s">
        <v>924</v>
      </c>
      <c r="C606" s="12">
        <v>102011036</v>
      </c>
      <c r="D606" s="12" t="s">
        <v>294</v>
      </c>
      <c r="E606" s="12" t="s">
        <v>225</v>
      </c>
      <c r="F606" s="12" t="s">
        <v>225</v>
      </c>
      <c r="G606" s="12" t="s">
        <v>85</v>
      </c>
      <c r="H606" s="12" t="s">
        <v>86</v>
      </c>
      <c r="I606" s="28">
        <v>1000000</v>
      </c>
      <c r="J606" s="28">
        <v>1050000</v>
      </c>
      <c r="K606" s="28">
        <v>980000</v>
      </c>
      <c r="L606" s="28">
        <v>1050000</v>
      </c>
      <c r="M606" s="28">
        <v>1080000</v>
      </c>
      <c r="N606" s="28">
        <v>985000</v>
      </c>
      <c r="O606" s="29">
        <v>30</v>
      </c>
      <c r="P606" s="29">
        <v>31</v>
      </c>
      <c r="Q606" s="29">
        <v>30</v>
      </c>
      <c r="R606" s="28">
        <v>650</v>
      </c>
      <c r="S606" s="28">
        <v>650</v>
      </c>
      <c r="T606" s="30">
        <v>3.1</v>
      </c>
      <c r="U606" s="30">
        <v>0.20000000000000018</v>
      </c>
      <c r="V606" s="30">
        <v>2.9</v>
      </c>
      <c r="W606" s="30">
        <v>3.1</v>
      </c>
      <c r="X606" s="31">
        <v>3.3799999999999997E-2</v>
      </c>
      <c r="Y606" s="30">
        <v>2.1</v>
      </c>
      <c r="Z606" s="30">
        <v>-0.19999999999999973</v>
      </c>
      <c r="AA606" s="30">
        <v>2.2999999999999998</v>
      </c>
      <c r="AB606" s="30">
        <v>3.3</v>
      </c>
      <c r="AC606" s="32">
        <v>0.29207707239916603</v>
      </c>
      <c r="AD606" s="30">
        <v>8.6413335029339056</v>
      </c>
      <c r="AE606" s="12">
        <v>713</v>
      </c>
      <c r="AF606" s="12">
        <v>625</v>
      </c>
      <c r="AG606" s="12">
        <v>524</v>
      </c>
      <c r="AH606" s="33">
        <v>3.9169811320754717</v>
      </c>
      <c r="AI606" s="34">
        <v>1151000</v>
      </c>
      <c r="AJ606" s="34">
        <v>1120000</v>
      </c>
      <c r="AK606" s="34">
        <v>1080000</v>
      </c>
      <c r="AL606" s="35">
        <v>2.7678571428571427E-2</v>
      </c>
      <c r="AM606" s="35">
        <v>6.5740740740740738E-2</v>
      </c>
      <c r="AN606" s="12">
        <v>3</v>
      </c>
      <c r="AO606" s="33">
        <v>0</v>
      </c>
      <c r="AP606" s="12">
        <v>3</v>
      </c>
      <c r="AQ606" s="32">
        <v>0.11314814814814815</v>
      </c>
      <c r="AR606" s="34">
        <v>690</v>
      </c>
      <c r="AS606" s="34">
        <v>620</v>
      </c>
      <c r="AT606" s="31">
        <v>0.11290322580645161</v>
      </c>
      <c r="AU606" s="32">
        <v>8.9409142817512416E-2</v>
      </c>
      <c r="AV606" s="36">
        <v>2225.44</v>
      </c>
      <c r="AW606" s="30">
        <v>0.79300000000000004</v>
      </c>
      <c r="AX606" s="30">
        <v>0.20699999999999999</v>
      </c>
      <c r="AY606" s="30">
        <v>0.84450000000000003</v>
      </c>
      <c r="AZ606" s="30">
        <v>0.14910000000000001</v>
      </c>
      <c r="BA606" s="30">
        <v>0.31850000000000001</v>
      </c>
      <c r="BB606" s="30">
        <v>0.47789999999999999</v>
      </c>
      <c r="BC606" s="30">
        <v>0.17510000000000001</v>
      </c>
      <c r="BD606" s="37">
        <v>3</v>
      </c>
      <c r="BE606" s="29">
        <v>56</v>
      </c>
      <c r="BF606" s="38" t="s">
        <v>3318</v>
      </c>
      <c r="BG606" s="39">
        <v>151.38062565706699</v>
      </c>
      <c r="BH606" s="39">
        <v>-33.387398774532798</v>
      </c>
      <c r="BI606" s="40">
        <f t="shared" si="140"/>
        <v>65</v>
      </c>
      <c r="BJ606" s="40">
        <f t="shared" si="141"/>
        <v>67</v>
      </c>
      <c r="BK606" s="40">
        <f t="shared" si="142"/>
        <v>76</v>
      </c>
      <c r="BL606" s="40">
        <f t="shared" si="143"/>
        <v>70</v>
      </c>
      <c r="BM606" s="40">
        <f t="shared" si="144"/>
        <v>15</v>
      </c>
      <c r="BN606" s="40">
        <f t="shared" si="145"/>
        <v>100</v>
      </c>
      <c r="BO606" s="40">
        <f t="shared" si="146"/>
        <v>97</v>
      </c>
      <c r="BP606" s="40">
        <f t="shared" si="147"/>
        <v>60</v>
      </c>
      <c r="BQ606" s="41">
        <f t="shared" si="148"/>
        <v>63</v>
      </c>
      <c r="BR606" s="40">
        <f t="shared" si="149"/>
        <v>64</v>
      </c>
      <c r="BS606" s="41">
        <f t="shared" si="150"/>
        <v>72</v>
      </c>
      <c r="BT606" s="41">
        <f t="shared" si="151"/>
        <v>82</v>
      </c>
      <c r="BU606" s="41">
        <f t="shared" si="152"/>
        <v>30</v>
      </c>
      <c r="BV606" s="41">
        <f t="shared" si="153"/>
        <v>68</v>
      </c>
    </row>
    <row r="607" spans="2:74" x14ac:dyDescent="0.3">
      <c r="B607" s="12" t="s">
        <v>925</v>
      </c>
      <c r="C607" s="12">
        <v>102021051</v>
      </c>
      <c r="D607" s="12" t="s">
        <v>224</v>
      </c>
      <c r="E607" s="12" t="s">
        <v>225</v>
      </c>
      <c r="F607" s="12" t="s">
        <v>225</v>
      </c>
      <c r="G607" s="12" t="s">
        <v>85</v>
      </c>
      <c r="H607" s="12" t="s">
        <v>86</v>
      </c>
      <c r="I607" s="28">
        <v>1000000</v>
      </c>
      <c r="J607" s="28">
        <v>1022500</v>
      </c>
      <c r="K607" s="28">
        <v>909000</v>
      </c>
      <c r="L607" s="28">
        <v>1170000</v>
      </c>
      <c r="M607" s="28">
        <v>1170000</v>
      </c>
      <c r="N607" s="28">
        <v>1020000</v>
      </c>
      <c r="O607" s="29">
        <v>29</v>
      </c>
      <c r="P607" s="29">
        <v>25</v>
      </c>
      <c r="Q607" s="29">
        <v>22</v>
      </c>
      <c r="R607" s="28">
        <v>650</v>
      </c>
      <c r="S607" s="28">
        <v>570</v>
      </c>
      <c r="T607" s="30">
        <v>3.8</v>
      </c>
      <c r="U607" s="30">
        <v>0.29999999999999982</v>
      </c>
      <c r="V607" s="30">
        <v>3.5</v>
      </c>
      <c r="W607" s="30">
        <v>3.1</v>
      </c>
      <c r="X607" s="31">
        <v>3.3799999999999997E-2</v>
      </c>
      <c r="Y607" s="30">
        <v>2.6</v>
      </c>
      <c r="Z607" s="30">
        <v>-0.10000000000000009</v>
      </c>
      <c r="AA607" s="30">
        <v>2.7</v>
      </c>
      <c r="AB607" s="30">
        <v>3.4</v>
      </c>
      <c r="AC607" s="32">
        <v>0.28859131917311925</v>
      </c>
      <c r="AD607" s="30">
        <v>8.5382047092638835</v>
      </c>
      <c r="AE607" s="12">
        <v>813</v>
      </c>
      <c r="AF607" s="12">
        <v>741</v>
      </c>
      <c r="AG607" s="12">
        <v>558</v>
      </c>
      <c r="AH607" s="33">
        <v>4.067710537452391</v>
      </c>
      <c r="AI607" s="34">
        <v>861000</v>
      </c>
      <c r="AJ607" s="34">
        <v>825000</v>
      </c>
      <c r="AK607" s="34">
        <v>820000</v>
      </c>
      <c r="AL607" s="35">
        <v>4.363636363636364E-2</v>
      </c>
      <c r="AM607" s="35">
        <v>0.05</v>
      </c>
      <c r="AN607" s="12">
        <v>3.5</v>
      </c>
      <c r="AO607" s="33">
        <v>0.20000000000000018</v>
      </c>
      <c r="AP607" s="12">
        <v>3.3</v>
      </c>
      <c r="AQ607" s="32">
        <v>0.11471321695760599</v>
      </c>
      <c r="AR607" s="34">
        <v>600</v>
      </c>
      <c r="AS607" s="34">
        <v>550</v>
      </c>
      <c r="AT607" s="31">
        <v>9.0909090909090912E-2</v>
      </c>
      <c r="AU607" s="32">
        <v>0.1246286821937022</v>
      </c>
      <c r="AV607" s="36">
        <v>2252.3200000000002</v>
      </c>
      <c r="AW607" s="30">
        <v>0.78749999999999998</v>
      </c>
      <c r="AX607" s="30">
        <v>0.21249999999999999</v>
      </c>
      <c r="AY607" s="30">
        <v>0.79720000000000002</v>
      </c>
      <c r="AZ607" s="30">
        <v>0.1888</v>
      </c>
      <c r="BA607" s="30">
        <v>0.34310000000000002</v>
      </c>
      <c r="BB607" s="30">
        <v>0.4284</v>
      </c>
      <c r="BC607" s="30">
        <v>0.2034</v>
      </c>
      <c r="BD607" s="37">
        <v>6</v>
      </c>
      <c r="BE607" s="29">
        <v>63</v>
      </c>
      <c r="BF607" s="38" t="s">
        <v>3319</v>
      </c>
      <c r="BG607" s="39">
        <v>151.33256299345399</v>
      </c>
      <c r="BH607" s="39">
        <v>-33.313844829313197</v>
      </c>
      <c r="BI607" s="40">
        <f t="shared" si="140"/>
        <v>54</v>
      </c>
      <c r="BJ607" s="40">
        <f t="shared" si="141"/>
        <v>59</v>
      </c>
      <c r="BK607" s="40">
        <f t="shared" si="142"/>
        <v>74</v>
      </c>
      <c r="BL607" s="40">
        <f t="shared" si="143"/>
        <v>59</v>
      </c>
      <c r="BM607" s="40">
        <f t="shared" si="144"/>
        <v>23</v>
      </c>
      <c r="BN607" s="40">
        <f t="shared" si="145"/>
        <v>100</v>
      </c>
      <c r="BO607" s="40">
        <f t="shared" si="146"/>
        <v>95</v>
      </c>
      <c r="BP607" s="40">
        <f t="shared" si="147"/>
        <v>65</v>
      </c>
      <c r="BQ607" s="41">
        <f t="shared" si="148"/>
        <v>63</v>
      </c>
      <c r="BR607" s="40">
        <f t="shared" si="149"/>
        <v>65</v>
      </c>
      <c r="BS607" s="41">
        <f t="shared" si="150"/>
        <v>75</v>
      </c>
      <c r="BT607" s="41">
        <f t="shared" si="151"/>
        <v>74</v>
      </c>
      <c r="BU607" s="41">
        <f t="shared" si="152"/>
        <v>60</v>
      </c>
      <c r="BV607" s="41">
        <f t="shared" si="153"/>
        <v>68</v>
      </c>
    </row>
    <row r="608" spans="2:74" x14ac:dyDescent="0.3">
      <c r="B608" s="12" t="s">
        <v>926</v>
      </c>
      <c r="C608" s="12">
        <v>103011061</v>
      </c>
      <c r="D608" s="12" t="s">
        <v>500</v>
      </c>
      <c r="E608" s="12" t="s">
        <v>109</v>
      </c>
      <c r="F608" s="12" t="s">
        <v>2703</v>
      </c>
      <c r="G608" s="12" t="s">
        <v>85</v>
      </c>
      <c r="H608" s="12" t="s">
        <v>86</v>
      </c>
      <c r="I608" s="28">
        <v>595000</v>
      </c>
      <c r="J608" s="28">
        <v>580000</v>
      </c>
      <c r="K608" s="28">
        <v>538350</v>
      </c>
      <c r="L608" s="28">
        <v>585000</v>
      </c>
      <c r="M608" s="28">
        <v>560000</v>
      </c>
      <c r="N608" s="28">
        <v>515000</v>
      </c>
      <c r="O608" s="29">
        <v>70</v>
      </c>
      <c r="P608" s="29">
        <v>92</v>
      </c>
      <c r="Q608" s="29">
        <v>64</v>
      </c>
      <c r="R608" s="28">
        <v>430</v>
      </c>
      <c r="S608" s="28">
        <v>400</v>
      </c>
      <c r="T608" s="30">
        <v>1.8</v>
      </c>
      <c r="U608" s="30">
        <v>-0.19999999999999996</v>
      </c>
      <c r="V608" s="30">
        <v>2</v>
      </c>
      <c r="W608" s="30">
        <v>1.7</v>
      </c>
      <c r="X608" s="31">
        <v>3.757983193277311E-2</v>
      </c>
      <c r="Y608" s="30">
        <v>2.2000000000000002</v>
      </c>
      <c r="Z608" s="30">
        <v>-0.5</v>
      </c>
      <c r="AA608" s="30">
        <v>2.7</v>
      </c>
      <c r="AB608" s="30">
        <v>2.9</v>
      </c>
      <c r="AC608" s="32">
        <v>0.27800765490845136</v>
      </c>
      <c r="AD608" s="30">
        <v>7.3977886704171993</v>
      </c>
      <c r="AE608" s="12">
        <v>303</v>
      </c>
      <c r="AF608" s="12">
        <v>319</v>
      </c>
      <c r="AG608" s="12">
        <v>306</v>
      </c>
      <c r="AH608" s="33">
        <v>6.6735751295336785</v>
      </c>
      <c r="AI608" s="34">
        <v>670000</v>
      </c>
      <c r="AJ608" s="34">
        <v>640000</v>
      </c>
      <c r="AK608" s="34">
        <v>660000</v>
      </c>
      <c r="AL608" s="35">
        <v>4.6875E-2</v>
      </c>
      <c r="AM608" s="35">
        <v>1.5151515151515152E-2</v>
      </c>
      <c r="AN608" s="12">
        <v>2.6</v>
      </c>
      <c r="AO608" s="33">
        <v>0.10000000000000009</v>
      </c>
      <c r="AP608" s="12">
        <v>2.5</v>
      </c>
      <c r="AQ608" s="32">
        <v>9.1428571428571428E-2</v>
      </c>
      <c r="AR608" s="34">
        <v>495</v>
      </c>
      <c r="AS608" s="34">
        <v>480</v>
      </c>
      <c r="AT608" s="31">
        <v>3.125E-2</v>
      </c>
      <c r="AU608" s="32">
        <v>0.21023245850125069</v>
      </c>
      <c r="AV608" s="36">
        <v>1546.7200000000003</v>
      </c>
      <c r="AW608" s="30">
        <v>0.67130000000000001</v>
      </c>
      <c r="AX608" s="30">
        <v>0.32869999999999999</v>
      </c>
      <c r="AY608" s="30">
        <v>0.93259999999999998</v>
      </c>
      <c r="AZ608" s="30">
        <v>4.5699999999999998E-2</v>
      </c>
      <c r="BA608" s="30">
        <v>0.42670000000000002</v>
      </c>
      <c r="BB608" s="30">
        <v>0.29530000000000001</v>
      </c>
      <c r="BC608" s="30">
        <v>0.22509999999999999</v>
      </c>
      <c r="BD608" s="37">
        <v>1</v>
      </c>
      <c r="BE608" s="29">
        <v>133</v>
      </c>
      <c r="BF608" s="38" t="s">
        <v>3320</v>
      </c>
      <c r="BG608" s="39">
        <v>149.769627025197</v>
      </c>
      <c r="BH608" s="39">
        <v>-33.8624951879994</v>
      </c>
      <c r="BI608" s="40">
        <f t="shared" si="140"/>
        <v>87</v>
      </c>
      <c r="BJ608" s="40">
        <f t="shared" si="141"/>
        <v>74</v>
      </c>
      <c r="BK608" s="40">
        <f t="shared" si="142"/>
        <v>42</v>
      </c>
      <c r="BL608" s="40">
        <f t="shared" si="143"/>
        <v>31</v>
      </c>
      <c r="BM608" s="40">
        <f t="shared" si="144"/>
        <v>24</v>
      </c>
      <c r="BN608" s="40">
        <f t="shared" si="145"/>
        <v>100</v>
      </c>
      <c r="BO608" s="40">
        <f t="shared" si="146"/>
        <v>80</v>
      </c>
      <c r="BP608" s="40">
        <f t="shared" si="147"/>
        <v>84</v>
      </c>
      <c r="BQ608" s="41">
        <f t="shared" si="148"/>
        <v>76</v>
      </c>
      <c r="BR608" s="40">
        <f t="shared" si="149"/>
        <v>76</v>
      </c>
      <c r="BS608" s="41">
        <f t="shared" si="150"/>
        <v>82</v>
      </c>
      <c r="BT608" s="41">
        <f t="shared" si="151"/>
        <v>80</v>
      </c>
      <c r="BU608" s="41">
        <f t="shared" si="152"/>
        <v>10</v>
      </c>
      <c r="BV608" s="41">
        <f t="shared" si="153"/>
        <v>68</v>
      </c>
    </row>
    <row r="609" spans="2:74" x14ac:dyDescent="0.3">
      <c r="B609" s="12" t="s">
        <v>927</v>
      </c>
      <c r="C609" s="12">
        <v>103041079</v>
      </c>
      <c r="D609" s="12" t="s">
        <v>820</v>
      </c>
      <c r="E609" s="12" t="s">
        <v>109</v>
      </c>
      <c r="F609" s="12" t="s">
        <v>2703</v>
      </c>
      <c r="G609" s="12" t="s">
        <v>85</v>
      </c>
      <c r="H609" s="12" t="s">
        <v>86</v>
      </c>
      <c r="I609" s="28">
        <v>799000</v>
      </c>
      <c r="J609" s="28">
        <v>799000</v>
      </c>
      <c r="K609" s="28">
        <v>799990</v>
      </c>
      <c r="L609" s="28">
        <v>557000</v>
      </c>
      <c r="M609" s="28">
        <v>620000</v>
      </c>
      <c r="N609" s="28">
        <v>560000</v>
      </c>
      <c r="O609" s="29">
        <v>61</v>
      </c>
      <c r="P609" s="29">
        <v>58</v>
      </c>
      <c r="Q609" s="29">
        <v>57</v>
      </c>
      <c r="R609" s="28">
        <v>490</v>
      </c>
      <c r="S609" s="28">
        <v>470</v>
      </c>
      <c r="T609" s="30">
        <v>1</v>
      </c>
      <c r="U609" s="30">
        <v>0</v>
      </c>
      <c r="V609" s="30">
        <v>1</v>
      </c>
      <c r="W609" s="30">
        <v>0.9</v>
      </c>
      <c r="X609" s="31">
        <v>3.1889862327909885E-2</v>
      </c>
      <c r="Y609" s="30">
        <v>2.2999999999999998</v>
      </c>
      <c r="Z609" s="30">
        <v>0</v>
      </c>
      <c r="AA609" s="30">
        <v>2.2999999999999998</v>
      </c>
      <c r="AB609" s="30">
        <v>1.9</v>
      </c>
      <c r="AC609" s="32">
        <v>0.24319066147859922</v>
      </c>
      <c r="AD609" s="30">
        <v>7.6259552009968905</v>
      </c>
      <c r="AE609" s="12">
        <v>323</v>
      </c>
      <c r="AF609" s="12">
        <v>347</v>
      </c>
      <c r="AG609" s="12">
        <v>338</v>
      </c>
      <c r="AH609" s="33">
        <v>5.5095367847411447</v>
      </c>
      <c r="AI609" s="34">
        <v>655000</v>
      </c>
      <c r="AJ609" s="34">
        <v>660000</v>
      </c>
      <c r="AK609" s="34">
        <v>680000</v>
      </c>
      <c r="AL609" s="35">
        <v>-7.575757575757576E-3</v>
      </c>
      <c r="AM609" s="35">
        <v>-3.6764705882352942E-2</v>
      </c>
      <c r="AN609" s="12">
        <v>2.6</v>
      </c>
      <c r="AO609" s="33">
        <v>0.30000000000000027</v>
      </c>
      <c r="AP609" s="12">
        <v>2.2999999999999998</v>
      </c>
      <c r="AQ609" s="32">
        <v>8.9855072463768115E-2</v>
      </c>
      <c r="AR609" s="34">
        <v>550</v>
      </c>
      <c r="AS609" s="34">
        <v>520</v>
      </c>
      <c r="AT609" s="31">
        <v>5.7692307692307696E-2</v>
      </c>
      <c r="AU609" s="32">
        <v>0.24618442769337176</v>
      </c>
      <c r="AV609" s="36">
        <v>2014.88</v>
      </c>
      <c r="AW609" s="30">
        <v>0.77490000000000003</v>
      </c>
      <c r="AX609" s="30">
        <v>0.22509999999999999</v>
      </c>
      <c r="AY609" s="30">
        <v>0.93630000000000002</v>
      </c>
      <c r="AZ609" s="30">
        <v>9.5999999999999992E-3</v>
      </c>
      <c r="BA609" s="30">
        <v>0.43290000000000001</v>
      </c>
      <c r="BB609" s="30">
        <v>0.3805</v>
      </c>
      <c r="BC609" s="30">
        <v>0.1356</v>
      </c>
      <c r="BD609" s="37">
        <v>3</v>
      </c>
      <c r="BE609" s="29">
        <v>228</v>
      </c>
      <c r="BF609" s="38" t="s">
        <v>3321</v>
      </c>
      <c r="BG609" s="39">
        <v>148.91038319038901</v>
      </c>
      <c r="BH609" s="39">
        <v>-33.143487162876099</v>
      </c>
      <c r="BI609" s="40">
        <f t="shared" si="140"/>
        <v>100</v>
      </c>
      <c r="BJ609" s="40">
        <f t="shared" si="141"/>
        <v>74</v>
      </c>
      <c r="BK609" s="40">
        <f t="shared" si="142"/>
        <v>57</v>
      </c>
      <c r="BL609" s="40">
        <f t="shared" si="143"/>
        <v>19</v>
      </c>
      <c r="BM609" s="40">
        <f t="shared" si="144"/>
        <v>1</v>
      </c>
      <c r="BN609" s="40">
        <f t="shared" si="145"/>
        <v>100</v>
      </c>
      <c r="BO609" s="40">
        <f t="shared" si="146"/>
        <v>65</v>
      </c>
      <c r="BP609" s="40">
        <f t="shared" si="147"/>
        <v>85</v>
      </c>
      <c r="BQ609" s="41">
        <f t="shared" si="148"/>
        <v>57</v>
      </c>
      <c r="BR609" s="40">
        <f t="shared" si="149"/>
        <v>74</v>
      </c>
      <c r="BS609" s="41">
        <f t="shared" si="150"/>
        <v>100</v>
      </c>
      <c r="BT609" s="41">
        <f t="shared" si="151"/>
        <v>79</v>
      </c>
      <c r="BU609" s="41">
        <f t="shared" si="152"/>
        <v>30</v>
      </c>
      <c r="BV609" s="41">
        <f t="shared" si="153"/>
        <v>68</v>
      </c>
    </row>
    <row r="610" spans="2:74" x14ac:dyDescent="0.3">
      <c r="B610" s="12" t="s">
        <v>928</v>
      </c>
      <c r="C610" s="12">
        <v>105011092</v>
      </c>
      <c r="D610" s="12" t="s">
        <v>296</v>
      </c>
      <c r="E610" s="12" t="s">
        <v>123</v>
      </c>
      <c r="F610" s="12" t="s">
        <v>2703</v>
      </c>
      <c r="G610" s="12" t="s">
        <v>85</v>
      </c>
      <c r="H610" s="12" t="s">
        <v>86</v>
      </c>
      <c r="I610" s="28">
        <v>205000</v>
      </c>
      <c r="J610" s="28">
        <v>210000</v>
      </c>
      <c r="K610" s="28">
        <v>179000</v>
      </c>
      <c r="L610" s="28">
        <v>165000</v>
      </c>
      <c r="M610" s="28">
        <v>165000</v>
      </c>
      <c r="N610" s="28">
        <v>25000</v>
      </c>
      <c r="O610" s="29">
        <v>71</v>
      </c>
      <c r="P610" s="29">
        <v>71</v>
      </c>
      <c r="Q610" s="29">
        <v>128</v>
      </c>
      <c r="R610" s="28">
        <v>350</v>
      </c>
      <c r="S610" s="28">
        <v>0</v>
      </c>
      <c r="T610" s="30">
        <v>1.1000000000000001</v>
      </c>
      <c r="U610" s="30">
        <v>0</v>
      </c>
      <c r="V610" s="30">
        <v>1.1000000000000001</v>
      </c>
      <c r="W610" s="30">
        <v>0.9</v>
      </c>
      <c r="X610" s="31">
        <v>8.8780487804878044E-2</v>
      </c>
      <c r="Y610" s="30">
        <v>0</v>
      </c>
      <c r="Z610" s="30">
        <v>0</v>
      </c>
      <c r="AA610" s="30">
        <v>0</v>
      </c>
      <c r="AB610" s="30">
        <v>0</v>
      </c>
      <c r="AC610" s="32">
        <v>0.23011782032400588</v>
      </c>
      <c r="AD610" s="30">
        <v>2.5919864377154509</v>
      </c>
      <c r="AE610" s="12">
        <v>104</v>
      </c>
      <c r="AF610" s="12">
        <v>94</v>
      </c>
      <c r="AG610" s="12">
        <v>90</v>
      </c>
      <c r="AH610" s="33">
        <v>10.7</v>
      </c>
      <c r="AI610" s="34">
        <v>260000</v>
      </c>
      <c r="AJ610" s="34">
        <v>210000</v>
      </c>
      <c r="AK610" s="34">
        <v>220000</v>
      </c>
      <c r="AL610" s="35">
        <v>0.23809523809523808</v>
      </c>
      <c r="AM610" s="35">
        <v>0.18181818181818182</v>
      </c>
      <c r="AN610" s="12">
        <v>0.8</v>
      </c>
      <c r="AO610" s="33">
        <v>0.10000000000000009</v>
      </c>
      <c r="AP610" s="12">
        <v>0.7</v>
      </c>
      <c r="AQ610" s="32">
        <v>3.3333333333333333E-2</v>
      </c>
      <c r="AR610" s="34">
        <v>330</v>
      </c>
      <c r="AS610" s="34">
        <v>300</v>
      </c>
      <c r="AT610" s="31">
        <v>0.1</v>
      </c>
      <c r="AU610" s="32">
        <v>0.18561556399071624</v>
      </c>
      <c r="AV610" s="36">
        <v>1520.96</v>
      </c>
      <c r="AW610" s="30">
        <v>0.64259999999999995</v>
      </c>
      <c r="AX610" s="30">
        <v>0.3574</v>
      </c>
      <c r="AY610" s="30">
        <v>0.91469999999999996</v>
      </c>
      <c r="AZ610" s="30">
        <v>3.3099999999999997E-2</v>
      </c>
      <c r="BA610" s="30">
        <v>0.29770000000000002</v>
      </c>
      <c r="BB610" s="30">
        <v>0.1845</v>
      </c>
      <c r="BC610" s="30">
        <v>0.40560000000000002</v>
      </c>
      <c r="BD610" s="37">
        <v>2</v>
      </c>
      <c r="BE610" s="29">
        <v>670</v>
      </c>
      <c r="BF610" s="38" t="s">
        <v>3322</v>
      </c>
      <c r="BG610" s="39">
        <v>145.76812695197401</v>
      </c>
      <c r="BH610" s="39">
        <v>-29.9928717291567</v>
      </c>
      <c r="BI610" s="40">
        <f t="shared" si="140"/>
        <v>98</v>
      </c>
      <c r="BJ610" s="40">
        <f t="shared" si="141"/>
        <v>100</v>
      </c>
      <c r="BK610" s="40">
        <f t="shared" si="142"/>
        <v>1</v>
      </c>
      <c r="BL610" s="40">
        <f t="shared" si="143"/>
        <v>39</v>
      </c>
      <c r="BM610" s="40">
        <f t="shared" si="144"/>
        <v>100</v>
      </c>
      <c r="BN610" s="40">
        <f t="shared" si="145"/>
        <v>37</v>
      </c>
      <c r="BO610" s="40">
        <f t="shared" si="146"/>
        <v>10</v>
      </c>
      <c r="BP610" s="40">
        <f t="shared" si="147"/>
        <v>55</v>
      </c>
      <c r="BQ610" s="41">
        <f t="shared" si="148"/>
        <v>100</v>
      </c>
      <c r="BR610" s="40">
        <f t="shared" si="149"/>
        <v>100</v>
      </c>
      <c r="BS610" s="41">
        <f t="shared" si="150"/>
        <v>100</v>
      </c>
      <c r="BT610" s="41">
        <f t="shared" si="151"/>
        <v>100</v>
      </c>
      <c r="BU610" s="41">
        <f t="shared" si="152"/>
        <v>20</v>
      </c>
      <c r="BV610" s="41">
        <f t="shared" si="153"/>
        <v>68</v>
      </c>
    </row>
    <row r="611" spans="2:74" x14ac:dyDescent="0.3">
      <c r="B611" s="12" t="s">
        <v>517</v>
      </c>
      <c r="C611" s="12">
        <v>105031106</v>
      </c>
      <c r="D611" s="12" t="s">
        <v>122</v>
      </c>
      <c r="E611" s="12" t="s">
        <v>123</v>
      </c>
      <c r="F611" s="12" t="s">
        <v>2703</v>
      </c>
      <c r="G611" s="12" t="s">
        <v>85</v>
      </c>
      <c r="H611" s="12" t="s">
        <v>86</v>
      </c>
      <c r="I611" s="28">
        <v>365000</v>
      </c>
      <c r="J611" s="28">
        <v>369000</v>
      </c>
      <c r="K611" s="28">
        <v>359000</v>
      </c>
      <c r="L611" s="28">
        <v>320000</v>
      </c>
      <c r="M611" s="28">
        <v>320000</v>
      </c>
      <c r="N611" s="28">
        <v>277000</v>
      </c>
      <c r="O611" s="29">
        <v>101</v>
      </c>
      <c r="P611" s="29">
        <v>99</v>
      </c>
      <c r="Q611" s="29">
        <v>74</v>
      </c>
      <c r="R611" s="28">
        <v>420</v>
      </c>
      <c r="S611" s="28">
        <v>375</v>
      </c>
      <c r="T611" s="30">
        <v>2.1</v>
      </c>
      <c r="U611" s="30">
        <v>0.10000000000000009</v>
      </c>
      <c r="V611" s="30">
        <v>2</v>
      </c>
      <c r="W611" s="30">
        <v>1.4</v>
      </c>
      <c r="X611" s="31">
        <v>5.9835616438356165E-2</v>
      </c>
      <c r="Y611" s="30">
        <v>3.5</v>
      </c>
      <c r="Z611" s="30">
        <v>-0.29999999999999982</v>
      </c>
      <c r="AA611" s="30">
        <v>3.8</v>
      </c>
      <c r="AB611" s="30">
        <v>3.5</v>
      </c>
      <c r="AC611" s="32">
        <v>0.3252385082393755</v>
      </c>
      <c r="AD611" s="30">
        <v>5.4355336770774754</v>
      </c>
      <c r="AE611" s="12">
        <v>335</v>
      </c>
      <c r="AF611" s="12">
        <v>313</v>
      </c>
      <c r="AG611" s="12">
        <v>294</v>
      </c>
      <c r="AH611" s="33">
        <v>4.6701846965699207</v>
      </c>
      <c r="AI611" s="34">
        <v>529000</v>
      </c>
      <c r="AJ611" s="34">
        <v>500000</v>
      </c>
      <c r="AK611" s="34">
        <v>485000</v>
      </c>
      <c r="AL611" s="35">
        <v>5.8000000000000003E-2</v>
      </c>
      <c r="AM611" s="35">
        <v>9.0721649484536079E-2</v>
      </c>
      <c r="AN611" s="12">
        <v>1.9</v>
      </c>
      <c r="AO611" s="33">
        <v>0.19999999999999996</v>
      </c>
      <c r="AP611" s="12">
        <v>1.7</v>
      </c>
      <c r="AQ611" s="32">
        <v>7.9322033898305083E-2</v>
      </c>
      <c r="AR611" s="34">
        <v>500</v>
      </c>
      <c r="AS611" s="34">
        <v>465</v>
      </c>
      <c r="AT611" s="31">
        <v>7.5268817204301078E-2</v>
      </c>
      <c r="AU611" s="32">
        <v>0.24099902981683344</v>
      </c>
      <c r="AV611" s="36">
        <v>1291.3600000000001</v>
      </c>
      <c r="AW611" s="30">
        <v>0.65249999999999997</v>
      </c>
      <c r="AX611" s="30">
        <v>0.34749999999999998</v>
      </c>
      <c r="AY611" s="30">
        <v>0.92949999999999999</v>
      </c>
      <c r="AZ611" s="30">
        <v>3.27E-2</v>
      </c>
      <c r="BA611" s="30">
        <v>0.40129999999999999</v>
      </c>
      <c r="BB611" s="30">
        <v>0.28389999999999999</v>
      </c>
      <c r="BC611" s="30">
        <v>0.25969999999999999</v>
      </c>
      <c r="BD611" s="37">
        <v>1.5</v>
      </c>
      <c r="BE611" s="29">
        <v>255</v>
      </c>
      <c r="BF611" s="38" t="s">
        <v>3323</v>
      </c>
      <c r="BG611" s="39">
        <v>148.87429811083101</v>
      </c>
      <c r="BH611" s="39">
        <v>-32.658239124321803</v>
      </c>
      <c r="BI611" s="40">
        <f t="shared" si="140"/>
        <v>82</v>
      </c>
      <c r="BJ611" s="40">
        <f t="shared" si="141"/>
        <v>85</v>
      </c>
      <c r="BK611" s="40">
        <f t="shared" si="142"/>
        <v>67</v>
      </c>
      <c r="BL611" s="40">
        <f t="shared" si="143"/>
        <v>20</v>
      </c>
      <c r="BM611" s="40">
        <f t="shared" si="144"/>
        <v>30</v>
      </c>
      <c r="BN611" s="40">
        <f t="shared" si="145"/>
        <v>100</v>
      </c>
      <c r="BO611" s="40">
        <f t="shared" si="146"/>
        <v>61</v>
      </c>
      <c r="BP611" s="40">
        <f t="shared" si="147"/>
        <v>78</v>
      </c>
      <c r="BQ611" s="41">
        <f t="shared" si="148"/>
        <v>100</v>
      </c>
      <c r="BR611" s="40">
        <f t="shared" si="149"/>
        <v>96</v>
      </c>
      <c r="BS611" s="41">
        <f t="shared" si="150"/>
        <v>50</v>
      </c>
      <c r="BT611" s="41">
        <f t="shared" si="151"/>
        <v>59</v>
      </c>
      <c r="BU611" s="41">
        <f t="shared" si="152"/>
        <v>15</v>
      </c>
      <c r="BV611" s="41">
        <f t="shared" si="153"/>
        <v>68</v>
      </c>
    </row>
    <row r="612" spans="2:74" x14ac:dyDescent="0.3">
      <c r="B612" s="12" t="s">
        <v>929</v>
      </c>
      <c r="C612" s="12">
        <v>107031139</v>
      </c>
      <c r="D612" s="12" t="s">
        <v>930</v>
      </c>
      <c r="E612" s="12" t="s">
        <v>357</v>
      </c>
      <c r="F612" s="12" t="s">
        <v>605</v>
      </c>
      <c r="G612" s="12" t="s">
        <v>85</v>
      </c>
      <c r="H612" s="12" t="s">
        <v>86</v>
      </c>
      <c r="I612" s="28">
        <v>1500000</v>
      </c>
      <c r="J612" s="28">
        <v>1450000</v>
      </c>
      <c r="K612" s="28">
        <v>1375000</v>
      </c>
      <c r="L612" s="28">
        <v>1390000</v>
      </c>
      <c r="M612" s="28">
        <v>1355000</v>
      </c>
      <c r="N612" s="28">
        <v>1250000</v>
      </c>
      <c r="O612" s="29">
        <v>32</v>
      </c>
      <c r="P612" s="29">
        <v>28</v>
      </c>
      <c r="Q612" s="29">
        <v>30</v>
      </c>
      <c r="R612" s="28">
        <v>770</v>
      </c>
      <c r="S612" s="28">
        <v>700</v>
      </c>
      <c r="T612" s="30">
        <v>2.9</v>
      </c>
      <c r="U612" s="30">
        <v>0.29999999999999982</v>
      </c>
      <c r="V612" s="30">
        <v>2.6</v>
      </c>
      <c r="W612" s="30">
        <v>2.2000000000000002</v>
      </c>
      <c r="X612" s="31">
        <v>2.6693333333333333E-2</v>
      </c>
      <c r="Y612" s="30">
        <v>2.6</v>
      </c>
      <c r="Z612" s="30">
        <v>0.10000000000000009</v>
      </c>
      <c r="AA612" s="30">
        <v>2.5</v>
      </c>
      <c r="AB612" s="30">
        <v>3.3</v>
      </c>
      <c r="AC612" s="32">
        <v>0.33487579152459812</v>
      </c>
      <c r="AD612" s="30">
        <v>12.545296885287144</v>
      </c>
      <c r="AE612" s="12">
        <v>465</v>
      </c>
      <c r="AF612" s="12">
        <v>398</v>
      </c>
      <c r="AG612" s="12">
        <v>355</v>
      </c>
      <c r="AH612" s="33">
        <v>5.5035750766087848</v>
      </c>
      <c r="AI612" s="34">
        <v>1105000</v>
      </c>
      <c r="AJ612" s="34">
        <v>1000000</v>
      </c>
      <c r="AK612" s="34">
        <v>960000</v>
      </c>
      <c r="AL612" s="35">
        <v>0.105</v>
      </c>
      <c r="AM612" s="35">
        <v>0.15104166666666666</v>
      </c>
      <c r="AN612" s="12">
        <v>2.7</v>
      </c>
      <c r="AO612" s="33">
        <v>0.10000000000000009</v>
      </c>
      <c r="AP612" s="12">
        <v>2.6</v>
      </c>
      <c r="AQ612" s="32">
        <v>0.121</v>
      </c>
      <c r="AR612" s="34">
        <v>730</v>
      </c>
      <c r="AS612" s="34">
        <v>680</v>
      </c>
      <c r="AT612" s="31">
        <v>7.3529411764705885E-2</v>
      </c>
      <c r="AU612" s="32">
        <v>0.15447805336112719</v>
      </c>
      <c r="AV612" s="36">
        <v>2299.36</v>
      </c>
      <c r="AW612" s="30">
        <v>0.81669999999999998</v>
      </c>
      <c r="AX612" s="30">
        <v>0.18329999999999999</v>
      </c>
      <c r="AY612" s="30">
        <v>0.91569999999999996</v>
      </c>
      <c r="AZ612" s="30">
        <v>6.6199999999999995E-2</v>
      </c>
      <c r="BA612" s="30">
        <v>0.4738</v>
      </c>
      <c r="BB612" s="30">
        <v>0.37809999999999999</v>
      </c>
      <c r="BC612" s="30">
        <v>0.1338</v>
      </c>
      <c r="BD612" s="37">
        <v>9</v>
      </c>
      <c r="BE612" s="29">
        <v>92</v>
      </c>
      <c r="BF612" s="38" t="s">
        <v>3324</v>
      </c>
      <c r="BG612" s="39">
        <v>150.844890038171</v>
      </c>
      <c r="BH612" s="39">
        <v>-34.639402787380597</v>
      </c>
      <c r="BI612" s="40">
        <f t="shared" si="140"/>
        <v>69</v>
      </c>
      <c r="BJ612" s="40">
        <f t="shared" si="141"/>
        <v>72</v>
      </c>
      <c r="BK612" s="40">
        <f t="shared" si="142"/>
        <v>57</v>
      </c>
      <c r="BL612" s="40">
        <f t="shared" si="143"/>
        <v>49</v>
      </c>
      <c r="BM612" s="40">
        <f t="shared" si="144"/>
        <v>53</v>
      </c>
      <c r="BN612" s="40">
        <f t="shared" si="145"/>
        <v>100</v>
      </c>
      <c r="BO612" s="40">
        <f t="shared" si="146"/>
        <v>88</v>
      </c>
      <c r="BP612" s="40">
        <f t="shared" si="147"/>
        <v>94</v>
      </c>
      <c r="BQ612" s="41">
        <f t="shared" si="148"/>
        <v>40</v>
      </c>
      <c r="BR612" s="40">
        <f t="shared" si="149"/>
        <v>25</v>
      </c>
      <c r="BS612" s="41">
        <f t="shared" si="150"/>
        <v>44</v>
      </c>
      <c r="BT612" s="41">
        <f t="shared" si="151"/>
        <v>74</v>
      </c>
      <c r="BU612" s="41">
        <f t="shared" si="152"/>
        <v>90</v>
      </c>
      <c r="BV612" s="41">
        <f t="shared" si="153"/>
        <v>68</v>
      </c>
    </row>
    <row r="613" spans="2:74" x14ac:dyDescent="0.3">
      <c r="B613" s="12" t="s">
        <v>931</v>
      </c>
      <c r="C613" s="12">
        <v>112021245</v>
      </c>
      <c r="D613" s="12" t="s">
        <v>932</v>
      </c>
      <c r="E613" s="12" t="s">
        <v>933</v>
      </c>
      <c r="F613" s="12" t="s">
        <v>2703</v>
      </c>
      <c r="G613" s="12" t="s">
        <v>85</v>
      </c>
      <c r="H613" s="12" t="s">
        <v>86</v>
      </c>
      <c r="I613" s="28">
        <v>459000</v>
      </c>
      <c r="J613" s="28">
        <v>480000</v>
      </c>
      <c r="K613" s="28">
        <v>410000</v>
      </c>
      <c r="L613" s="28">
        <v>508000</v>
      </c>
      <c r="M613" s="28">
        <v>508000</v>
      </c>
      <c r="N613" s="28">
        <v>410000</v>
      </c>
      <c r="O613" s="29">
        <v>81</v>
      </c>
      <c r="P613" s="29">
        <v>81</v>
      </c>
      <c r="Q613" s="29">
        <v>63</v>
      </c>
      <c r="R613" s="28">
        <v>450</v>
      </c>
      <c r="S613" s="28">
        <v>420</v>
      </c>
      <c r="T613" s="30">
        <v>1.4</v>
      </c>
      <c r="U613" s="30">
        <v>-0.10000000000000009</v>
      </c>
      <c r="V613" s="30">
        <v>1.5</v>
      </c>
      <c r="W613" s="30">
        <v>1.3</v>
      </c>
      <c r="X613" s="31">
        <v>5.0980392156862744E-2</v>
      </c>
      <c r="Y613" s="30">
        <v>1.3</v>
      </c>
      <c r="Z613" s="30">
        <v>-9.9999999999999867E-2</v>
      </c>
      <c r="AA613" s="30">
        <v>1.4</v>
      </c>
      <c r="AB613" s="30">
        <v>1.6</v>
      </c>
      <c r="AC613" s="32">
        <v>0.35029268900236638</v>
      </c>
      <c r="AD613" s="30">
        <v>6.8711258227387262</v>
      </c>
      <c r="AE613" s="12">
        <v>494</v>
      </c>
      <c r="AF613" s="12">
        <v>493</v>
      </c>
      <c r="AG613" s="12">
        <v>376</v>
      </c>
      <c r="AH613" s="33">
        <v>7.8427518427518432</v>
      </c>
      <c r="AI613" s="34">
        <v>615000</v>
      </c>
      <c r="AJ613" s="34">
        <v>569000</v>
      </c>
      <c r="AK613" s="34">
        <v>590000</v>
      </c>
      <c r="AL613" s="35">
        <v>8.0843585237258347E-2</v>
      </c>
      <c r="AM613" s="35">
        <v>4.2372881355932202E-2</v>
      </c>
      <c r="AN613" s="12">
        <v>2.2000000000000002</v>
      </c>
      <c r="AO613" s="33">
        <v>0</v>
      </c>
      <c r="AP613" s="12">
        <v>2.2000000000000002</v>
      </c>
      <c r="AQ613" s="32">
        <v>9.5002853700298054E-2</v>
      </c>
      <c r="AR613" s="34">
        <v>550</v>
      </c>
      <c r="AS613" s="34">
        <v>500</v>
      </c>
      <c r="AT613" s="31">
        <v>0.1</v>
      </c>
      <c r="AU613" s="32">
        <v>0.26790317442889017</v>
      </c>
      <c r="AV613" s="36">
        <v>1284.6400000000001</v>
      </c>
      <c r="AW613" s="30">
        <v>0.7228</v>
      </c>
      <c r="AX613" s="30">
        <v>0.2772</v>
      </c>
      <c r="AY613" s="30">
        <v>0.97150000000000003</v>
      </c>
      <c r="AZ613" s="30">
        <v>6.1999999999999998E-3</v>
      </c>
      <c r="BA613" s="30">
        <v>0.47349999999999998</v>
      </c>
      <c r="BB613" s="30">
        <v>0.32529999999999998</v>
      </c>
      <c r="BC613" s="30">
        <v>0.1431</v>
      </c>
      <c r="BD613" s="37">
        <v>4.5</v>
      </c>
      <c r="BE613" s="29">
        <v>572</v>
      </c>
      <c r="BF613" s="38" t="s">
        <v>3325</v>
      </c>
      <c r="BG613" s="39">
        <v>152.79689879675999</v>
      </c>
      <c r="BH613" s="39">
        <v>-28.9044842434398</v>
      </c>
      <c r="BI613" s="40">
        <f t="shared" si="140"/>
        <v>93</v>
      </c>
      <c r="BJ613" s="40">
        <f t="shared" si="141"/>
        <v>80</v>
      </c>
      <c r="BK613" s="40">
        <f t="shared" si="142"/>
        <v>28</v>
      </c>
      <c r="BL613" s="40">
        <f t="shared" si="143"/>
        <v>12</v>
      </c>
      <c r="BM613" s="40">
        <f t="shared" si="144"/>
        <v>41</v>
      </c>
      <c r="BN613" s="40">
        <f t="shared" si="145"/>
        <v>100</v>
      </c>
      <c r="BO613" s="40">
        <f t="shared" si="146"/>
        <v>21</v>
      </c>
      <c r="BP613" s="40">
        <f t="shared" si="147"/>
        <v>94</v>
      </c>
      <c r="BQ613" s="41">
        <f t="shared" si="148"/>
        <v>100</v>
      </c>
      <c r="BR613" s="40">
        <f t="shared" si="149"/>
        <v>81</v>
      </c>
      <c r="BS613" s="41">
        <f t="shared" si="150"/>
        <v>34</v>
      </c>
      <c r="BT613" s="41">
        <f t="shared" si="151"/>
        <v>95</v>
      </c>
      <c r="BU613" s="41">
        <f t="shared" si="152"/>
        <v>45</v>
      </c>
      <c r="BV613" s="41">
        <f t="shared" si="153"/>
        <v>68</v>
      </c>
    </row>
    <row r="614" spans="2:74" x14ac:dyDescent="0.3">
      <c r="B614" s="12" t="s">
        <v>934</v>
      </c>
      <c r="C614" s="12">
        <v>113031264</v>
      </c>
      <c r="D614" s="12" t="s">
        <v>611</v>
      </c>
      <c r="E614" s="12" t="s">
        <v>84</v>
      </c>
      <c r="F614" s="12" t="s">
        <v>2703</v>
      </c>
      <c r="G614" s="12" t="s">
        <v>85</v>
      </c>
      <c r="H614" s="12" t="s">
        <v>86</v>
      </c>
      <c r="I614" s="28">
        <v>570000</v>
      </c>
      <c r="J614" s="28">
        <v>510000</v>
      </c>
      <c r="K614" s="28">
        <v>489000</v>
      </c>
      <c r="L614" s="28">
        <v>490000</v>
      </c>
      <c r="M614" s="28">
        <v>435000</v>
      </c>
      <c r="N614" s="28">
        <v>420000</v>
      </c>
      <c r="O614" s="29">
        <v>88</v>
      </c>
      <c r="P614" s="29">
        <v>88</v>
      </c>
      <c r="Q614" s="29">
        <v>67</v>
      </c>
      <c r="R614" s="28">
        <v>440</v>
      </c>
      <c r="S614" s="28">
        <v>400</v>
      </c>
      <c r="T614" s="30">
        <v>0.9</v>
      </c>
      <c r="U614" s="30">
        <v>0</v>
      </c>
      <c r="V614" s="30">
        <v>0.9</v>
      </c>
      <c r="W614" s="30">
        <v>0.7</v>
      </c>
      <c r="X614" s="31">
        <v>4.0140350877192983E-2</v>
      </c>
      <c r="Y614" s="30">
        <v>1.1000000000000001</v>
      </c>
      <c r="Z614" s="30">
        <v>-0.59999999999999987</v>
      </c>
      <c r="AA614" s="30">
        <v>1.7</v>
      </c>
      <c r="AB614" s="30">
        <v>1.3</v>
      </c>
      <c r="AC614" s="32">
        <v>0.29078989108596803</v>
      </c>
      <c r="AD614" s="30">
        <v>7.2443285803759521</v>
      </c>
      <c r="AE614" s="12">
        <v>642</v>
      </c>
      <c r="AF614" s="12">
        <v>673</v>
      </c>
      <c r="AG614" s="12">
        <v>521</v>
      </c>
      <c r="AH614" s="33">
        <v>7.1360000000000001</v>
      </c>
      <c r="AI614" s="34">
        <v>560000</v>
      </c>
      <c r="AJ614" s="34">
        <v>529000</v>
      </c>
      <c r="AK614" s="34">
        <v>485000</v>
      </c>
      <c r="AL614" s="35">
        <v>5.8601134215500943E-2</v>
      </c>
      <c r="AM614" s="35">
        <v>0.15463917525773196</v>
      </c>
      <c r="AN614" s="12">
        <v>2.2000000000000002</v>
      </c>
      <c r="AO614" s="33">
        <v>0</v>
      </c>
      <c r="AP614" s="12">
        <v>2.2000000000000002</v>
      </c>
      <c r="AQ614" s="32">
        <v>9.6491228070175433E-2</v>
      </c>
      <c r="AR614" s="34">
        <v>500</v>
      </c>
      <c r="AS614" s="34">
        <v>470</v>
      </c>
      <c r="AT614" s="31">
        <v>6.3829787234042548E-2</v>
      </c>
      <c r="AU614" s="32">
        <v>0.31090867831707958</v>
      </c>
      <c r="AV614" s="36">
        <v>1513.1200000000001</v>
      </c>
      <c r="AW614" s="30">
        <v>0.67549999999999999</v>
      </c>
      <c r="AX614" s="30">
        <v>0.32450000000000001</v>
      </c>
      <c r="AY614" s="30">
        <v>0.92369999999999997</v>
      </c>
      <c r="AZ614" s="30">
        <v>9.7999999999999997E-3</v>
      </c>
      <c r="BA614" s="30">
        <v>0.45200000000000001</v>
      </c>
      <c r="BB614" s="30">
        <v>0.27060000000000001</v>
      </c>
      <c r="BC614" s="30">
        <v>0.20710000000000001</v>
      </c>
      <c r="BD614" s="37">
        <v>1</v>
      </c>
      <c r="BE614" s="29">
        <v>303</v>
      </c>
      <c r="BF614" s="38" t="s">
        <v>3326</v>
      </c>
      <c r="BG614" s="39">
        <v>148.211737166635</v>
      </c>
      <c r="BH614" s="39">
        <v>-35.0275215583709</v>
      </c>
      <c r="BI614" s="40">
        <f t="shared" si="140"/>
        <v>100</v>
      </c>
      <c r="BJ614" s="40">
        <f t="shared" si="141"/>
        <v>80</v>
      </c>
      <c r="BK614" s="40">
        <f t="shared" si="142"/>
        <v>36</v>
      </c>
      <c r="BL614" s="40">
        <f t="shared" si="143"/>
        <v>1</v>
      </c>
      <c r="BM614" s="40">
        <f t="shared" si="144"/>
        <v>30</v>
      </c>
      <c r="BN614" s="40">
        <f t="shared" si="145"/>
        <v>100</v>
      </c>
      <c r="BO614" s="40">
        <f t="shared" si="146"/>
        <v>54</v>
      </c>
      <c r="BP614" s="40">
        <f t="shared" si="147"/>
        <v>89</v>
      </c>
      <c r="BQ614" s="41">
        <f t="shared" si="148"/>
        <v>84</v>
      </c>
      <c r="BR614" s="40">
        <f t="shared" si="149"/>
        <v>78</v>
      </c>
      <c r="BS614" s="41">
        <f t="shared" si="150"/>
        <v>73</v>
      </c>
      <c r="BT614" s="41">
        <f t="shared" si="151"/>
        <v>98</v>
      </c>
      <c r="BU614" s="41">
        <f t="shared" si="152"/>
        <v>10</v>
      </c>
      <c r="BV614" s="41">
        <f t="shared" si="153"/>
        <v>68</v>
      </c>
    </row>
    <row r="615" spans="2:74" x14ac:dyDescent="0.3">
      <c r="B615" s="12" t="s">
        <v>935</v>
      </c>
      <c r="C615" s="12">
        <v>113031265</v>
      </c>
      <c r="D615" s="12" t="s">
        <v>611</v>
      </c>
      <c r="E615" s="12" t="s">
        <v>84</v>
      </c>
      <c r="F615" s="12" t="s">
        <v>2703</v>
      </c>
      <c r="G615" s="12" t="s">
        <v>85</v>
      </c>
      <c r="H615" s="12" t="s">
        <v>86</v>
      </c>
      <c r="I615" s="28">
        <v>479000</v>
      </c>
      <c r="J615" s="28">
        <v>479000</v>
      </c>
      <c r="K615" s="28">
        <v>449000</v>
      </c>
      <c r="L615" s="28">
        <v>454000</v>
      </c>
      <c r="M615" s="28">
        <v>429000</v>
      </c>
      <c r="N615" s="28">
        <v>410000</v>
      </c>
      <c r="O615" s="29">
        <v>96</v>
      </c>
      <c r="P615" s="29">
        <v>81</v>
      </c>
      <c r="Q615" s="29">
        <v>61</v>
      </c>
      <c r="R615" s="28">
        <v>390</v>
      </c>
      <c r="S615" s="28">
        <v>380</v>
      </c>
      <c r="T615" s="30">
        <v>1.7</v>
      </c>
      <c r="U615" s="30">
        <v>-0.30000000000000004</v>
      </c>
      <c r="V615" s="30">
        <v>2</v>
      </c>
      <c r="W615" s="30">
        <v>1.9</v>
      </c>
      <c r="X615" s="31">
        <v>4.2338204592901878E-2</v>
      </c>
      <c r="Y615" s="30">
        <v>3.5</v>
      </c>
      <c r="Z615" s="30">
        <v>-0.20000000000000018</v>
      </c>
      <c r="AA615" s="30">
        <v>3.7</v>
      </c>
      <c r="AB615" s="30">
        <v>3.2</v>
      </c>
      <c r="AC615" s="32">
        <v>0.25105572149551963</v>
      </c>
      <c r="AD615" s="30">
        <v>5.9297677808853004</v>
      </c>
      <c r="AE615" s="12">
        <v>642</v>
      </c>
      <c r="AF615" s="12">
        <v>673</v>
      </c>
      <c r="AG615" s="12">
        <v>521</v>
      </c>
      <c r="AH615" s="33">
        <v>7.1360000000000001</v>
      </c>
      <c r="AI615" s="34">
        <v>560000</v>
      </c>
      <c r="AJ615" s="34">
        <v>529000</v>
      </c>
      <c r="AK615" s="34">
        <v>485000</v>
      </c>
      <c r="AL615" s="35">
        <v>5.8601134215500943E-2</v>
      </c>
      <c r="AM615" s="35">
        <v>0.15463917525773196</v>
      </c>
      <c r="AN615" s="12">
        <v>2.2000000000000002</v>
      </c>
      <c r="AO615" s="33">
        <v>0</v>
      </c>
      <c r="AP615" s="12">
        <v>2.2000000000000002</v>
      </c>
      <c r="AQ615" s="32">
        <v>9.6491228070175433E-2</v>
      </c>
      <c r="AR615" s="34">
        <v>500</v>
      </c>
      <c r="AS615" s="34">
        <v>470</v>
      </c>
      <c r="AT615" s="31">
        <v>6.3829787234042548E-2</v>
      </c>
      <c r="AU615" s="32">
        <v>0.31090867831707958</v>
      </c>
      <c r="AV615" s="36">
        <v>1553.44</v>
      </c>
      <c r="AW615" s="30">
        <v>0.68959999999999999</v>
      </c>
      <c r="AX615" s="30">
        <v>0.31040000000000001</v>
      </c>
      <c r="AY615" s="30">
        <v>0.93899999999999995</v>
      </c>
      <c r="AZ615" s="30">
        <v>1.6799999999999999E-2</v>
      </c>
      <c r="BA615" s="30">
        <v>0.39290000000000003</v>
      </c>
      <c r="BB615" s="30">
        <v>0.30599999999999999</v>
      </c>
      <c r="BC615" s="30">
        <v>0.25019999999999998</v>
      </c>
      <c r="BD615" s="37">
        <v>4</v>
      </c>
      <c r="BE615" s="29">
        <v>341</v>
      </c>
      <c r="BF615" s="38" t="s">
        <v>3327</v>
      </c>
      <c r="BG615" s="39">
        <v>147.67318182116799</v>
      </c>
      <c r="BH615" s="39">
        <v>-34.8151508181246</v>
      </c>
      <c r="BI615" s="40">
        <f t="shared" si="140"/>
        <v>88</v>
      </c>
      <c r="BJ615" s="40">
        <f t="shared" si="141"/>
        <v>80</v>
      </c>
      <c r="BK615" s="40">
        <f t="shared" si="142"/>
        <v>36</v>
      </c>
      <c r="BL615" s="40">
        <f t="shared" si="143"/>
        <v>1</v>
      </c>
      <c r="BM615" s="40">
        <f t="shared" si="144"/>
        <v>30</v>
      </c>
      <c r="BN615" s="40">
        <f t="shared" si="145"/>
        <v>100</v>
      </c>
      <c r="BO615" s="40">
        <f t="shared" si="146"/>
        <v>49</v>
      </c>
      <c r="BP615" s="40">
        <f t="shared" si="147"/>
        <v>76</v>
      </c>
      <c r="BQ615" s="41">
        <f t="shared" si="148"/>
        <v>91</v>
      </c>
      <c r="BR615" s="40">
        <f t="shared" si="149"/>
        <v>91</v>
      </c>
      <c r="BS615" s="41">
        <f t="shared" si="150"/>
        <v>99</v>
      </c>
      <c r="BT615" s="41">
        <f t="shared" si="151"/>
        <v>59</v>
      </c>
      <c r="BU615" s="41">
        <f t="shared" si="152"/>
        <v>40</v>
      </c>
      <c r="BV615" s="41">
        <f t="shared" si="153"/>
        <v>68</v>
      </c>
    </row>
    <row r="616" spans="2:74" x14ac:dyDescent="0.3">
      <c r="B616" s="12" t="s">
        <v>936</v>
      </c>
      <c r="C616" s="12">
        <v>115011291</v>
      </c>
      <c r="D616" s="12" t="s">
        <v>937</v>
      </c>
      <c r="E616" s="12" t="s">
        <v>614</v>
      </c>
      <c r="F616" s="12" t="s">
        <v>2791</v>
      </c>
      <c r="G616" s="12" t="s">
        <v>85</v>
      </c>
      <c r="H616" s="12" t="s">
        <v>86</v>
      </c>
      <c r="I616" s="28">
        <v>2141200</v>
      </c>
      <c r="J616" s="28">
        <v>2105850</v>
      </c>
      <c r="K616" s="28">
        <v>2030100</v>
      </c>
      <c r="L616" s="28">
        <v>2200000</v>
      </c>
      <c r="M616" s="28">
        <v>2192000</v>
      </c>
      <c r="N616" s="28">
        <v>2075000</v>
      </c>
      <c r="O616" s="29">
        <v>24</v>
      </c>
      <c r="P616" s="29">
        <v>24</v>
      </c>
      <c r="Q616" s="29">
        <v>24</v>
      </c>
      <c r="R616" s="28">
        <v>880</v>
      </c>
      <c r="S616" s="28">
        <v>875</v>
      </c>
      <c r="T616" s="30">
        <v>2</v>
      </c>
      <c r="U616" s="30">
        <v>0</v>
      </c>
      <c r="V616" s="30">
        <v>2</v>
      </c>
      <c r="W616" s="30">
        <v>2</v>
      </c>
      <c r="X616" s="31">
        <v>2.1371193723145901E-2</v>
      </c>
      <c r="Y616" s="30">
        <v>4.2</v>
      </c>
      <c r="Z616" s="30">
        <v>0.10000000000000053</v>
      </c>
      <c r="AA616" s="30">
        <v>4.0999999999999996</v>
      </c>
      <c r="AB616" s="30">
        <v>3.3</v>
      </c>
      <c r="AC616" s="32">
        <v>0.27597972803452253</v>
      </c>
      <c r="AD616" s="30">
        <v>12.913631854622368</v>
      </c>
      <c r="AE616" s="12">
        <v>338</v>
      </c>
      <c r="AF616" s="12">
        <v>262</v>
      </c>
      <c r="AG616" s="12">
        <v>205</v>
      </c>
      <c r="AH616" s="33">
        <v>3.1114480667172097</v>
      </c>
      <c r="AI616" s="34">
        <v>2268000</v>
      </c>
      <c r="AJ616" s="34">
        <v>2140000</v>
      </c>
      <c r="AK616" s="34">
        <v>1890000</v>
      </c>
      <c r="AL616" s="35">
        <v>5.9813084112149535E-2</v>
      </c>
      <c r="AM616" s="35">
        <v>0.2</v>
      </c>
      <c r="AN616" s="12">
        <v>2.7</v>
      </c>
      <c r="AO616" s="33">
        <v>-9.9999999999999645E-2</v>
      </c>
      <c r="AP616" s="12">
        <v>2.8</v>
      </c>
      <c r="AQ616" s="32">
        <v>0.12909090909090909</v>
      </c>
      <c r="AR616" s="34">
        <v>900</v>
      </c>
      <c r="AS616" s="34">
        <v>850</v>
      </c>
      <c r="AT616" s="31">
        <v>5.8823529411764705E-2</v>
      </c>
      <c r="AU616" s="32">
        <v>0.15749754342846625</v>
      </c>
      <c r="AV616" s="36">
        <v>3188.6400000000003</v>
      </c>
      <c r="AW616" s="30">
        <v>0.86760000000000004</v>
      </c>
      <c r="AX616" s="30">
        <v>0.13239999999999999</v>
      </c>
      <c r="AY616" s="30">
        <v>0.80669999999999997</v>
      </c>
      <c r="AZ616" s="30">
        <v>8.5000000000000006E-2</v>
      </c>
      <c r="BA616" s="30">
        <v>0.37759999999999999</v>
      </c>
      <c r="BB616" s="30">
        <v>0.43130000000000002</v>
      </c>
      <c r="BC616" s="30">
        <v>0.1757</v>
      </c>
      <c r="BD616" s="37">
        <v>9.5</v>
      </c>
      <c r="BE616" s="29">
        <v>26</v>
      </c>
      <c r="BF616" s="38" t="s">
        <v>3328</v>
      </c>
      <c r="BG616" s="39">
        <v>150.96550480348</v>
      </c>
      <c r="BH616" s="39">
        <v>-33.743023749950297</v>
      </c>
      <c r="BI616" s="40">
        <f t="shared" si="140"/>
        <v>84</v>
      </c>
      <c r="BJ616" s="40">
        <f t="shared" si="141"/>
        <v>72</v>
      </c>
      <c r="BK616" s="40">
        <f t="shared" si="142"/>
        <v>86</v>
      </c>
      <c r="BL616" s="40">
        <f t="shared" si="143"/>
        <v>48</v>
      </c>
      <c r="BM616" s="40">
        <f t="shared" si="144"/>
        <v>31</v>
      </c>
      <c r="BN616" s="40">
        <f t="shared" si="145"/>
        <v>100</v>
      </c>
      <c r="BO616" s="40">
        <f t="shared" si="146"/>
        <v>100</v>
      </c>
      <c r="BP616" s="40">
        <f t="shared" si="147"/>
        <v>73</v>
      </c>
      <c r="BQ616" s="41">
        <f t="shared" si="148"/>
        <v>22</v>
      </c>
      <c r="BR616" s="40">
        <f t="shared" si="149"/>
        <v>22</v>
      </c>
      <c r="BS616" s="41">
        <f t="shared" si="150"/>
        <v>83</v>
      </c>
      <c r="BT616" s="41">
        <f t="shared" si="151"/>
        <v>47</v>
      </c>
      <c r="BU616" s="41">
        <f t="shared" si="152"/>
        <v>95</v>
      </c>
      <c r="BV616" s="41">
        <f t="shared" si="153"/>
        <v>68</v>
      </c>
    </row>
    <row r="617" spans="2:74" x14ac:dyDescent="0.3">
      <c r="B617" s="12" t="s">
        <v>938</v>
      </c>
      <c r="C617" s="12">
        <v>115011296</v>
      </c>
      <c r="D617" s="12" t="s">
        <v>937</v>
      </c>
      <c r="E617" s="12" t="s">
        <v>614</v>
      </c>
      <c r="F617" s="12" t="s">
        <v>2791</v>
      </c>
      <c r="G617" s="12" t="s">
        <v>85</v>
      </c>
      <c r="H617" s="12" t="s">
        <v>86</v>
      </c>
      <c r="I617" s="28">
        <v>2833050</v>
      </c>
      <c r="J617" s="28">
        <v>2815200</v>
      </c>
      <c r="K617" s="28">
        <v>2626500</v>
      </c>
      <c r="L617" s="28">
        <v>3000000</v>
      </c>
      <c r="M617" s="28">
        <v>3000000</v>
      </c>
      <c r="N617" s="28">
        <v>2760000</v>
      </c>
      <c r="O617" s="29">
        <v>29</v>
      </c>
      <c r="P617" s="29">
        <v>28</v>
      </c>
      <c r="Q617" s="29">
        <v>26</v>
      </c>
      <c r="R617" s="28">
        <v>1150</v>
      </c>
      <c r="S617" s="28">
        <v>950</v>
      </c>
      <c r="T617" s="30">
        <v>2.9</v>
      </c>
      <c r="U617" s="30">
        <v>-0.10000000000000009</v>
      </c>
      <c r="V617" s="30">
        <v>3</v>
      </c>
      <c r="W617" s="30">
        <v>2.9</v>
      </c>
      <c r="X617" s="31">
        <v>2.11079931522564E-2</v>
      </c>
      <c r="Y617" s="30">
        <v>2.2000000000000002</v>
      </c>
      <c r="Z617" s="30">
        <v>-0.39999999999999991</v>
      </c>
      <c r="AA617" s="30">
        <v>2.6</v>
      </c>
      <c r="AB617" s="30">
        <v>2.9</v>
      </c>
      <c r="AC617" s="32">
        <v>0.31917491895732492</v>
      </c>
      <c r="AD617" s="30">
        <v>15.121045219933935</v>
      </c>
      <c r="AE617" s="12">
        <v>338</v>
      </c>
      <c r="AF617" s="12">
        <v>262</v>
      </c>
      <c r="AG617" s="12">
        <v>205</v>
      </c>
      <c r="AH617" s="33">
        <v>3.1114480667172097</v>
      </c>
      <c r="AI617" s="34">
        <v>2268000</v>
      </c>
      <c r="AJ617" s="34">
        <v>2140000</v>
      </c>
      <c r="AK617" s="34">
        <v>1890000</v>
      </c>
      <c r="AL617" s="35">
        <v>5.9813084112149535E-2</v>
      </c>
      <c r="AM617" s="35">
        <v>0.2</v>
      </c>
      <c r="AN617" s="12">
        <v>2.7</v>
      </c>
      <c r="AO617" s="33">
        <v>-9.9999999999999645E-2</v>
      </c>
      <c r="AP617" s="12">
        <v>2.8</v>
      </c>
      <c r="AQ617" s="32">
        <v>0.12909090909090909</v>
      </c>
      <c r="AR617" s="34">
        <v>900</v>
      </c>
      <c r="AS617" s="34">
        <v>850</v>
      </c>
      <c r="AT617" s="31">
        <v>5.8823529411764705E-2</v>
      </c>
      <c r="AU617" s="32">
        <v>0.15749754342846625</v>
      </c>
      <c r="AV617" s="36">
        <v>3603.0400000000004</v>
      </c>
      <c r="AW617" s="30">
        <v>0.90049999999999997</v>
      </c>
      <c r="AX617" s="30">
        <v>9.9500000000000005E-2</v>
      </c>
      <c r="AY617" s="30">
        <v>0.91559999999999997</v>
      </c>
      <c r="AZ617" s="30">
        <v>5.3699999999999998E-2</v>
      </c>
      <c r="BA617" s="30">
        <v>0.46160000000000001</v>
      </c>
      <c r="BB617" s="30">
        <v>0.40610000000000002</v>
      </c>
      <c r="BC617" s="30">
        <v>0.11169999999999999</v>
      </c>
      <c r="BD617" s="37">
        <v>10</v>
      </c>
      <c r="BE617" s="29">
        <v>21</v>
      </c>
      <c r="BF617" s="38" t="s">
        <v>3329</v>
      </c>
      <c r="BG617" s="39">
        <v>151.03285682872101</v>
      </c>
      <c r="BH617" s="39">
        <v>-33.745688736019503</v>
      </c>
      <c r="BI617" s="40">
        <f t="shared" si="140"/>
        <v>69</v>
      </c>
      <c r="BJ617" s="40">
        <f t="shared" si="141"/>
        <v>72</v>
      </c>
      <c r="BK617" s="40">
        <f t="shared" si="142"/>
        <v>86</v>
      </c>
      <c r="BL617" s="40">
        <f t="shared" si="143"/>
        <v>48</v>
      </c>
      <c r="BM617" s="40">
        <f t="shared" si="144"/>
        <v>31</v>
      </c>
      <c r="BN617" s="40">
        <f t="shared" si="145"/>
        <v>100</v>
      </c>
      <c r="BO617" s="40">
        <f t="shared" si="146"/>
        <v>100</v>
      </c>
      <c r="BP617" s="40">
        <f t="shared" si="147"/>
        <v>92</v>
      </c>
      <c r="BQ617" s="41">
        <f t="shared" si="148"/>
        <v>21</v>
      </c>
      <c r="BR617" s="40">
        <f t="shared" si="149"/>
        <v>1</v>
      </c>
      <c r="BS617" s="41">
        <f t="shared" si="150"/>
        <v>54</v>
      </c>
      <c r="BT617" s="41">
        <f t="shared" si="151"/>
        <v>80</v>
      </c>
      <c r="BU617" s="41">
        <f t="shared" si="152"/>
        <v>100</v>
      </c>
      <c r="BV617" s="41">
        <f t="shared" si="153"/>
        <v>68</v>
      </c>
    </row>
    <row r="618" spans="2:74" x14ac:dyDescent="0.3">
      <c r="B618" s="12" t="s">
        <v>939</v>
      </c>
      <c r="C618" s="12">
        <v>115011557</v>
      </c>
      <c r="D618" s="12" t="s">
        <v>937</v>
      </c>
      <c r="E618" s="12" t="s">
        <v>614</v>
      </c>
      <c r="F618" s="12" t="s">
        <v>2791</v>
      </c>
      <c r="G618" s="12" t="s">
        <v>85</v>
      </c>
      <c r="H618" s="12" t="s">
        <v>86</v>
      </c>
      <c r="I618" s="28">
        <v>2397000</v>
      </c>
      <c r="J618" s="28">
        <v>2394960</v>
      </c>
      <c r="K618" s="28">
        <v>2419800</v>
      </c>
      <c r="L618" s="28">
        <v>2410500</v>
      </c>
      <c r="M618" s="28">
        <v>2410500</v>
      </c>
      <c r="N618" s="28">
        <v>2250000</v>
      </c>
      <c r="O618" s="29">
        <v>26</v>
      </c>
      <c r="P618" s="29">
        <v>24</v>
      </c>
      <c r="Q618" s="29">
        <v>23</v>
      </c>
      <c r="R618" s="28">
        <v>1000</v>
      </c>
      <c r="S618" s="28">
        <v>1000</v>
      </c>
      <c r="T618" s="30">
        <v>2.7</v>
      </c>
      <c r="U618" s="30">
        <v>0.20000000000000018</v>
      </c>
      <c r="V618" s="30">
        <v>2.5</v>
      </c>
      <c r="W618" s="30">
        <v>2.8</v>
      </c>
      <c r="X618" s="31">
        <v>2.1693783896537339E-2</v>
      </c>
      <c r="Y618" s="30">
        <v>3.7</v>
      </c>
      <c r="Z618" s="30">
        <v>-0.70000000000000018</v>
      </c>
      <c r="AA618" s="30">
        <v>4.4000000000000004</v>
      </c>
      <c r="AB618" s="30">
        <v>4.2</v>
      </c>
      <c r="AC618" s="32">
        <v>0.26565222935350874</v>
      </c>
      <c r="AD618" s="30">
        <v>12.245546033853085</v>
      </c>
      <c r="AE618" s="12">
        <v>338</v>
      </c>
      <c r="AF618" s="12">
        <v>262</v>
      </c>
      <c r="AG618" s="12">
        <v>205</v>
      </c>
      <c r="AH618" s="33">
        <v>3.1114480667172097</v>
      </c>
      <c r="AI618" s="34">
        <v>2268000</v>
      </c>
      <c r="AJ618" s="34">
        <v>2140000</v>
      </c>
      <c r="AK618" s="34">
        <v>1890000</v>
      </c>
      <c r="AL618" s="35">
        <v>5.9813084112149535E-2</v>
      </c>
      <c r="AM618" s="35">
        <v>0.2</v>
      </c>
      <c r="AN618" s="12">
        <v>2.7</v>
      </c>
      <c r="AO618" s="33">
        <v>-9.9999999999999645E-2</v>
      </c>
      <c r="AP618" s="12">
        <v>2.8</v>
      </c>
      <c r="AQ618" s="32">
        <v>0.12909090909090909</v>
      </c>
      <c r="AR618" s="34">
        <v>900</v>
      </c>
      <c r="AS618" s="34">
        <v>850</v>
      </c>
      <c r="AT618" s="31">
        <v>5.8823529411764705E-2</v>
      </c>
      <c r="AU618" s="32">
        <v>0.15749754342846625</v>
      </c>
      <c r="AV618" s="36">
        <v>3764.32</v>
      </c>
      <c r="AW618" s="30">
        <v>0.90280000000000005</v>
      </c>
      <c r="AX618" s="30">
        <v>9.7199999999999995E-2</v>
      </c>
      <c r="AY618" s="30">
        <v>0.86539999999999995</v>
      </c>
      <c r="AZ618" s="30">
        <v>0.1249</v>
      </c>
      <c r="BA618" s="30">
        <v>0.35210000000000002</v>
      </c>
      <c r="BB618" s="30">
        <v>0.49</v>
      </c>
      <c r="BC618" s="30">
        <v>0.14499999999999999</v>
      </c>
      <c r="BD618" s="37">
        <v>10</v>
      </c>
      <c r="BE618" s="29">
        <v>27</v>
      </c>
      <c r="BF618" s="38" t="s">
        <v>3330</v>
      </c>
      <c r="BG618" s="39">
        <v>150.97350092989799</v>
      </c>
      <c r="BH618" s="39">
        <v>-33.717690793124198</v>
      </c>
      <c r="BI618" s="40">
        <f t="shared" si="140"/>
        <v>72</v>
      </c>
      <c r="BJ618" s="40">
        <f t="shared" si="141"/>
        <v>72</v>
      </c>
      <c r="BK618" s="40">
        <f t="shared" si="142"/>
        <v>86</v>
      </c>
      <c r="BL618" s="40">
        <f t="shared" si="143"/>
        <v>48</v>
      </c>
      <c r="BM618" s="40">
        <f t="shared" si="144"/>
        <v>31</v>
      </c>
      <c r="BN618" s="40">
        <f t="shared" si="145"/>
        <v>100</v>
      </c>
      <c r="BO618" s="40">
        <f t="shared" si="146"/>
        <v>100</v>
      </c>
      <c r="BP618" s="40">
        <f t="shared" si="147"/>
        <v>67</v>
      </c>
      <c r="BQ618" s="41">
        <f t="shared" si="148"/>
        <v>23</v>
      </c>
      <c r="BR618" s="40">
        <f t="shared" si="149"/>
        <v>28</v>
      </c>
      <c r="BS618" s="41">
        <f t="shared" si="150"/>
        <v>90</v>
      </c>
      <c r="BT618" s="41">
        <f t="shared" si="151"/>
        <v>55</v>
      </c>
      <c r="BU618" s="41">
        <f t="shared" si="152"/>
        <v>100</v>
      </c>
      <c r="BV618" s="41">
        <f t="shared" si="153"/>
        <v>68</v>
      </c>
    </row>
    <row r="619" spans="2:74" x14ac:dyDescent="0.3">
      <c r="B619" s="12" t="s">
        <v>940</v>
      </c>
      <c r="C619" s="12">
        <v>119011355</v>
      </c>
      <c r="D619" s="12" t="s">
        <v>941</v>
      </c>
      <c r="E619" s="12" t="s">
        <v>942</v>
      </c>
      <c r="F619" s="12" t="s">
        <v>2791</v>
      </c>
      <c r="G619" s="12" t="s">
        <v>85</v>
      </c>
      <c r="H619" s="12" t="s">
        <v>86</v>
      </c>
      <c r="I619" s="28">
        <v>1222000</v>
      </c>
      <c r="J619" s="28">
        <v>1203200</v>
      </c>
      <c r="K619" s="28">
        <v>1300000</v>
      </c>
      <c r="L619" s="28">
        <v>1700000</v>
      </c>
      <c r="M619" s="28">
        <v>1280000</v>
      </c>
      <c r="N619" s="28">
        <v>1350000</v>
      </c>
      <c r="O619" s="29">
        <v>26</v>
      </c>
      <c r="P619" s="29">
        <v>26</v>
      </c>
      <c r="Q619" s="29">
        <v>26</v>
      </c>
      <c r="R619" s="28">
        <v>950</v>
      </c>
      <c r="S619" s="28">
        <v>850</v>
      </c>
      <c r="T619" s="30">
        <v>1.2</v>
      </c>
      <c r="U619" s="30">
        <v>0</v>
      </c>
      <c r="V619" s="30">
        <v>1.2</v>
      </c>
      <c r="W619" s="30">
        <v>1.2</v>
      </c>
      <c r="X619" s="31">
        <v>4.042553191489362E-2</v>
      </c>
      <c r="Y619" s="30">
        <v>2.9</v>
      </c>
      <c r="Z619" s="30">
        <v>0</v>
      </c>
      <c r="AA619" s="30">
        <v>2.9</v>
      </c>
      <c r="AB619" s="30">
        <v>1.2</v>
      </c>
      <c r="AC619" s="32">
        <v>0.38242303233286096</v>
      </c>
      <c r="AD619" s="30">
        <v>9.4599381682339292</v>
      </c>
      <c r="AE619" s="12">
        <v>267</v>
      </c>
      <c r="AF619" s="12">
        <v>149</v>
      </c>
      <c r="AG619" s="12">
        <v>237</v>
      </c>
      <c r="AH619" s="33">
        <v>2.4620060790273555</v>
      </c>
      <c r="AI619" s="34">
        <v>1450000</v>
      </c>
      <c r="AJ619" s="34">
        <v>1305000</v>
      </c>
      <c r="AK619" s="34">
        <v>1220000</v>
      </c>
      <c r="AL619" s="35">
        <v>0.1111111111111111</v>
      </c>
      <c r="AM619" s="35">
        <v>0.18852459016393441</v>
      </c>
      <c r="AN619" s="12">
        <v>2.6</v>
      </c>
      <c r="AO619" s="33">
        <v>0</v>
      </c>
      <c r="AP619" s="12">
        <v>2.6</v>
      </c>
      <c r="AQ619" s="32">
        <v>9.3333333333333338E-2</v>
      </c>
      <c r="AR619" s="34">
        <v>850</v>
      </c>
      <c r="AS619" s="34">
        <v>780</v>
      </c>
      <c r="AT619" s="31">
        <v>8.9743589743589744E-2</v>
      </c>
      <c r="AU619" s="32">
        <v>0.23508484752057554</v>
      </c>
      <c r="AV619" s="36">
        <v>2484.1600000000003</v>
      </c>
      <c r="AW619" s="30">
        <v>0.83179999999999998</v>
      </c>
      <c r="AX619" s="30">
        <v>0.16819999999999999</v>
      </c>
      <c r="AY619" s="30">
        <v>0.45960000000000001</v>
      </c>
      <c r="AZ619" s="30">
        <v>0.10390000000000001</v>
      </c>
      <c r="BA619" s="30">
        <v>0.1062</v>
      </c>
      <c r="BB619" s="30">
        <v>0.48270000000000002</v>
      </c>
      <c r="BC619" s="30">
        <v>0.40649999999999997</v>
      </c>
      <c r="BD619" s="37">
        <v>8</v>
      </c>
      <c r="BE619" s="29">
        <v>16</v>
      </c>
      <c r="BF619" s="38" t="s">
        <v>3331</v>
      </c>
      <c r="BG619" s="39">
        <v>151.04134639987399</v>
      </c>
      <c r="BH619" s="39">
        <v>-33.892433076153203</v>
      </c>
      <c r="BI619" s="40">
        <f t="shared" si="140"/>
        <v>97</v>
      </c>
      <c r="BJ619" s="40">
        <f t="shared" si="141"/>
        <v>74</v>
      </c>
      <c r="BK619" s="40">
        <f t="shared" si="142"/>
        <v>94</v>
      </c>
      <c r="BL619" s="40">
        <f t="shared" si="143"/>
        <v>22</v>
      </c>
      <c r="BM619" s="40">
        <f t="shared" si="144"/>
        <v>56</v>
      </c>
      <c r="BN619" s="40">
        <f t="shared" si="145"/>
        <v>100</v>
      </c>
      <c r="BO619" s="40">
        <f t="shared" si="146"/>
        <v>100</v>
      </c>
      <c r="BP619" s="40">
        <f t="shared" si="147"/>
        <v>13</v>
      </c>
      <c r="BQ619" s="41">
        <f t="shared" si="148"/>
        <v>85</v>
      </c>
      <c r="BR619" s="40">
        <f t="shared" si="149"/>
        <v>56</v>
      </c>
      <c r="BS619" s="41">
        <f t="shared" si="150"/>
        <v>13</v>
      </c>
      <c r="BT619" s="41">
        <f t="shared" si="151"/>
        <v>69</v>
      </c>
      <c r="BU619" s="41">
        <f t="shared" si="152"/>
        <v>80</v>
      </c>
      <c r="BV619" s="41">
        <f t="shared" si="153"/>
        <v>68</v>
      </c>
    </row>
    <row r="620" spans="2:74" x14ac:dyDescent="0.3">
      <c r="B620" s="12" t="s">
        <v>943</v>
      </c>
      <c r="C620" s="12">
        <v>124051470</v>
      </c>
      <c r="D620" s="12" t="s">
        <v>303</v>
      </c>
      <c r="E620" s="12" t="s">
        <v>231</v>
      </c>
      <c r="F620" s="12" t="s">
        <v>2791</v>
      </c>
      <c r="G620" s="12" t="s">
        <v>85</v>
      </c>
      <c r="H620" s="12" t="s">
        <v>86</v>
      </c>
      <c r="I620" s="28">
        <v>1060900</v>
      </c>
      <c r="J620" s="28">
        <v>1030000</v>
      </c>
      <c r="K620" s="28">
        <v>980000</v>
      </c>
      <c r="L620" s="28">
        <v>1050000</v>
      </c>
      <c r="M620" s="28">
        <v>1000000</v>
      </c>
      <c r="N620" s="28">
        <v>945000</v>
      </c>
      <c r="O620" s="29">
        <v>25</v>
      </c>
      <c r="P620" s="29">
        <v>25</v>
      </c>
      <c r="Q620" s="29">
        <v>24</v>
      </c>
      <c r="R620" s="28">
        <v>650</v>
      </c>
      <c r="S620" s="28">
        <v>595</v>
      </c>
      <c r="T620" s="30">
        <v>2.8</v>
      </c>
      <c r="U620" s="30">
        <v>9.9999999999999645E-2</v>
      </c>
      <c r="V620" s="30">
        <v>2.7</v>
      </c>
      <c r="W620" s="30">
        <v>2.5</v>
      </c>
      <c r="X620" s="31">
        <v>3.18597417287209E-2</v>
      </c>
      <c r="Y620" s="30">
        <v>6.1</v>
      </c>
      <c r="Z620" s="30">
        <v>9.9999999999999645E-2</v>
      </c>
      <c r="AA620" s="30">
        <v>6</v>
      </c>
      <c r="AB620" s="30">
        <v>4.4000000000000004</v>
      </c>
      <c r="AC620" s="32">
        <v>0.28077268643306375</v>
      </c>
      <c r="AD620" s="30">
        <v>8.8127734626283232</v>
      </c>
      <c r="AE620" s="12">
        <v>70</v>
      </c>
      <c r="AF620" s="12">
        <v>51</v>
      </c>
      <c r="AG620" s="12">
        <v>72</v>
      </c>
      <c r="AH620" s="33">
        <v>1.536</v>
      </c>
      <c r="AI620" s="34">
        <v>990000</v>
      </c>
      <c r="AJ620" s="34">
        <v>900000</v>
      </c>
      <c r="AK620" s="34">
        <v>845000</v>
      </c>
      <c r="AL620" s="35">
        <v>0.1</v>
      </c>
      <c r="AM620" s="35">
        <v>0.17159763313609466</v>
      </c>
      <c r="AN620" s="12">
        <v>2.7</v>
      </c>
      <c r="AO620" s="33">
        <v>0.10000000000000009</v>
      </c>
      <c r="AP620" s="12">
        <v>2.6</v>
      </c>
      <c r="AQ620" s="32">
        <v>0.10711297071129706</v>
      </c>
      <c r="AR620" s="34">
        <v>580</v>
      </c>
      <c r="AS620" s="34">
        <v>540</v>
      </c>
      <c r="AT620" s="31">
        <v>7.407407407407407E-2</v>
      </c>
      <c r="AU620" s="32">
        <v>9.4363389036188974E-2</v>
      </c>
      <c r="AV620" s="36">
        <v>2315.0400000000004</v>
      </c>
      <c r="AW620" s="30">
        <v>0.84109999999999996</v>
      </c>
      <c r="AX620" s="30">
        <v>0.15890000000000001</v>
      </c>
      <c r="AY620" s="30">
        <v>0.98360000000000003</v>
      </c>
      <c r="AZ620" s="30">
        <v>9.4999999999999998E-3</v>
      </c>
      <c r="BA620" s="30">
        <v>0.30499999999999999</v>
      </c>
      <c r="BB620" s="30">
        <v>0.4607</v>
      </c>
      <c r="BC620" s="30">
        <v>0.21210000000000001</v>
      </c>
      <c r="BD620" s="37">
        <v>5</v>
      </c>
      <c r="BE620" s="29">
        <v>40</v>
      </c>
      <c r="BF620" s="38" t="s">
        <v>3332</v>
      </c>
      <c r="BG620" s="39">
        <v>150.78536738305399</v>
      </c>
      <c r="BH620" s="39">
        <v>-33.7991966222299</v>
      </c>
      <c r="BI620" s="40">
        <f t="shared" si="140"/>
        <v>70</v>
      </c>
      <c r="BJ620" s="40">
        <f t="shared" si="141"/>
        <v>72</v>
      </c>
      <c r="BK620" s="40">
        <f t="shared" si="142"/>
        <v>100</v>
      </c>
      <c r="BL620" s="40">
        <f t="shared" si="143"/>
        <v>69</v>
      </c>
      <c r="BM620" s="40">
        <f t="shared" si="144"/>
        <v>51</v>
      </c>
      <c r="BN620" s="40">
        <f t="shared" si="145"/>
        <v>100</v>
      </c>
      <c r="BO620" s="40">
        <f t="shared" si="146"/>
        <v>100</v>
      </c>
      <c r="BP620" s="40">
        <f t="shared" si="147"/>
        <v>57</v>
      </c>
      <c r="BQ620" s="41">
        <f t="shared" si="148"/>
        <v>57</v>
      </c>
      <c r="BR620" s="40">
        <f t="shared" si="149"/>
        <v>62</v>
      </c>
      <c r="BS620" s="41">
        <f t="shared" si="150"/>
        <v>80</v>
      </c>
      <c r="BT620" s="41">
        <f t="shared" si="151"/>
        <v>16</v>
      </c>
      <c r="BU620" s="41">
        <f t="shared" si="152"/>
        <v>50</v>
      </c>
      <c r="BV620" s="41">
        <f t="shared" si="153"/>
        <v>68</v>
      </c>
    </row>
    <row r="621" spans="2:74" x14ac:dyDescent="0.3">
      <c r="B621" s="12" t="s">
        <v>944</v>
      </c>
      <c r="C621" s="12">
        <v>128011605</v>
      </c>
      <c r="D621" s="12" t="s">
        <v>945</v>
      </c>
      <c r="E621" s="12" t="s">
        <v>237</v>
      </c>
      <c r="F621" s="12" t="s">
        <v>2791</v>
      </c>
      <c r="G621" s="12" t="s">
        <v>85</v>
      </c>
      <c r="H621" s="12" t="s">
        <v>86</v>
      </c>
      <c r="I621" s="28">
        <v>2575500</v>
      </c>
      <c r="J621" s="28">
        <v>2675000</v>
      </c>
      <c r="K621" s="28">
        <v>2673000</v>
      </c>
      <c r="L621" s="28">
        <v>2372500</v>
      </c>
      <c r="M621" s="28">
        <v>2550000</v>
      </c>
      <c r="N621" s="28">
        <v>3000000</v>
      </c>
      <c r="O621" s="29">
        <v>35</v>
      </c>
      <c r="P621" s="29">
        <v>32</v>
      </c>
      <c r="Q621" s="29">
        <v>41</v>
      </c>
      <c r="R621" s="28">
        <v>1380</v>
      </c>
      <c r="S621" s="28">
        <v>1095</v>
      </c>
      <c r="T621" s="30">
        <v>3.5</v>
      </c>
      <c r="U621" s="30">
        <v>0</v>
      </c>
      <c r="V621" s="30">
        <v>3.5</v>
      </c>
      <c r="W621" s="30">
        <v>3.1</v>
      </c>
      <c r="X621" s="31">
        <v>2.7862550960978449E-2</v>
      </c>
      <c r="Y621" s="30">
        <v>2.9</v>
      </c>
      <c r="Z621" s="30">
        <v>0.19999999999999973</v>
      </c>
      <c r="AA621" s="30">
        <v>2.7</v>
      </c>
      <c r="AB621" s="30">
        <v>2.2000000000000002</v>
      </c>
      <c r="AC621" s="32">
        <v>0.3539623260967702</v>
      </c>
      <c r="AD621" s="30">
        <v>12.70387361848149</v>
      </c>
      <c r="AE621" s="12">
        <v>269</v>
      </c>
      <c r="AF621" s="12">
        <v>217</v>
      </c>
      <c r="AG621" s="12">
        <v>239</v>
      </c>
      <c r="AH621" s="33">
        <v>3.9462102689486551</v>
      </c>
      <c r="AI621" s="34">
        <v>1950000</v>
      </c>
      <c r="AJ621" s="34">
        <v>1900000</v>
      </c>
      <c r="AK621" s="34">
        <v>1831000</v>
      </c>
      <c r="AL621" s="35">
        <v>2.6315789473684209E-2</v>
      </c>
      <c r="AM621" s="35">
        <v>6.4991807755324954E-2</v>
      </c>
      <c r="AN621" s="12">
        <v>2.6</v>
      </c>
      <c r="AO621" s="33">
        <v>-0.10000000000000009</v>
      </c>
      <c r="AP621" s="12">
        <v>2.7</v>
      </c>
      <c r="AQ621" s="32">
        <v>8.2242990654205608E-2</v>
      </c>
      <c r="AR621" s="34">
        <v>1150</v>
      </c>
      <c r="AS621" s="34">
        <v>1050</v>
      </c>
      <c r="AT621" s="31">
        <v>9.5238095238095233E-2</v>
      </c>
      <c r="AU621" s="32">
        <v>9.5680200891339787E-2</v>
      </c>
      <c r="AV621" s="36">
        <v>3898.7200000000003</v>
      </c>
      <c r="AW621" s="30">
        <v>0.89970000000000006</v>
      </c>
      <c r="AX621" s="30">
        <v>0.1003</v>
      </c>
      <c r="AY621" s="30">
        <v>0.94769999999999999</v>
      </c>
      <c r="AZ621" s="30">
        <v>4.9399999999999999E-2</v>
      </c>
      <c r="BA621" s="30">
        <v>0.48270000000000002</v>
      </c>
      <c r="BB621" s="30">
        <v>0.43730000000000002</v>
      </c>
      <c r="BC621" s="30">
        <v>6.9099999999999995E-2</v>
      </c>
      <c r="BD621" s="37">
        <v>10</v>
      </c>
      <c r="BE621" s="29">
        <v>24</v>
      </c>
      <c r="BF621" s="38" t="s">
        <v>3333</v>
      </c>
      <c r="BG621" s="39">
        <v>151.120118594747</v>
      </c>
      <c r="BH621" s="39">
        <v>-34.0684728156834</v>
      </c>
      <c r="BI621" s="40">
        <f t="shared" si="140"/>
        <v>59</v>
      </c>
      <c r="BJ621" s="40">
        <f t="shared" si="141"/>
        <v>74</v>
      </c>
      <c r="BK621" s="40">
        <f t="shared" si="142"/>
        <v>76</v>
      </c>
      <c r="BL621" s="40">
        <f t="shared" si="143"/>
        <v>68</v>
      </c>
      <c r="BM621" s="40">
        <f t="shared" si="144"/>
        <v>14</v>
      </c>
      <c r="BN621" s="40">
        <f t="shared" si="145"/>
        <v>100</v>
      </c>
      <c r="BO621" s="40">
        <f t="shared" si="146"/>
        <v>100</v>
      </c>
      <c r="BP621" s="40">
        <f t="shared" si="147"/>
        <v>96</v>
      </c>
      <c r="BQ621" s="41">
        <f t="shared" si="148"/>
        <v>43</v>
      </c>
      <c r="BR621" s="40">
        <f t="shared" si="149"/>
        <v>24</v>
      </c>
      <c r="BS621" s="41">
        <f t="shared" si="150"/>
        <v>31</v>
      </c>
      <c r="BT621" s="41">
        <f t="shared" si="151"/>
        <v>69</v>
      </c>
      <c r="BU621" s="41">
        <f t="shared" si="152"/>
        <v>100</v>
      </c>
      <c r="BV621" s="41">
        <f t="shared" si="153"/>
        <v>68</v>
      </c>
    </row>
    <row r="622" spans="2:74" x14ac:dyDescent="0.3">
      <c r="B622" s="12" t="s">
        <v>946</v>
      </c>
      <c r="C622" s="12">
        <v>202021030</v>
      </c>
      <c r="D622" s="12" t="s">
        <v>305</v>
      </c>
      <c r="E622" s="12" t="s">
        <v>242</v>
      </c>
      <c r="F622" s="12" t="s">
        <v>2709</v>
      </c>
      <c r="G622" s="12" t="s">
        <v>92</v>
      </c>
      <c r="H622" s="12" t="s">
        <v>86</v>
      </c>
      <c r="I622" s="28">
        <v>885000</v>
      </c>
      <c r="J622" s="28">
        <v>890000</v>
      </c>
      <c r="K622" s="28">
        <v>888800</v>
      </c>
      <c r="L622" s="28">
        <v>800000</v>
      </c>
      <c r="M622" s="28">
        <v>780000</v>
      </c>
      <c r="N622" s="28">
        <v>815000</v>
      </c>
      <c r="O622" s="29">
        <v>64</v>
      </c>
      <c r="P622" s="29">
        <v>70</v>
      </c>
      <c r="Q622" s="29">
        <v>63</v>
      </c>
      <c r="R622" s="28">
        <v>590</v>
      </c>
      <c r="S622" s="28">
        <v>530</v>
      </c>
      <c r="T622" s="30">
        <v>2.6</v>
      </c>
      <c r="U622" s="30">
        <v>-0.19999999999999973</v>
      </c>
      <c r="V622" s="30">
        <v>2.8</v>
      </c>
      <c r="W622" s="30">
        <v>3.1</v>
      </c>
      <c r="X622" s="31">
        <v>3.4666666666666665E-2</v>
      </c>
      <c r="Y622" s="30">
        <v>1.8</v>
      </c>
      <c r="Z622" s="30">
        <v>-9.9999999999999867E-2</v>
      </c>
      <c r="AA622" s="30">
        <v>1.9</v>
      </c>
      <c r="AB622" s="30">
        <v>2.1</v>
      </c>
      <c r="AC622" s="32">
        <v>0.31078803202697008</v>
      </c>
      <c r="AD622" s="30">
        <v>8.9650393853933679</v>
      </c>
      <c r="AE622" s="12">
        <v>635</v>
      </c>
      <c r="AF622" s="12">
        <v>651</v>
      </c>
      <c r="AG622" s="12">
        <v>506</v>
      </c>
      <c r="AH622" s="33">
        <v>11.906103286384976</v>
      </c>
      <c r="AI622" s="34">
        <v>750000</v>
      </c>
      <c r="AJ622" s="34">
        <v>760000</v>
      </c>
      <c r="AK622" s="34">
        <v>800000</v>
      </c>
      <c r="AL622" s="35">
        <v>-1.3157894736842105E-2</v>
      </c>
      <c r="AM622" s="35">
        <v>-6.25E-2</v>
      </c>
      <c r="AN622" s="12">
        <v>2.2999999999999998</v>
      </c>
      <c r="AO622" s="33">
        <v>-0.10000000000000009</v>
      </c>
      <c r="AP622" s="12">
        <v>2.4</v>
      </c>
      <c r="AQ622" s="32">
        <v>0.10547945205479452</v>
      </c>
      <c r="AR622" s="34">
        <v>530</v>
      </c>
      <c r="AS622" s="34">
        <v>500</v>
      </c>
      <c r="AT622" s="31">
        <v>0.06</v>
      </c>
      <c r="AU622" s="32">
        <v>8.4876498667275618E-2</v>
      </c>
      <c r="AV622" s="36">
        <v>1898.4</v>
      </c>
      <c r="AW622" s="30">
        <v>0.71579999999999999</v>
      </c>
      <c r="AX622" s="30">
        <v>0.28420000000000001</v>
      </c>
      <c r="AY622" s="30">
        <v>0.91520000000000001</v>
      </c>
      <c r="AZ622" s="30">
        <v>6.5699999999999995E-2</v>
      </c>
      <c r="BA622" s="30">
        <v>0.41139999999999999</v>
      </c>
      <c r="BB622" s="30">
        <v>0.3841</v>
      </c>
      <c r="BC622" s="30">
        <v>0.17369999999999999</v>
      </c>
      <c r="BD622" s="37">
        <v>5</v>
      </c>
      <c r="BE622" s="29">
        <v>77</v>
      </c>
      <c r="BF622" s="38" t="s">
        <v>3334</v>
      </c>
      <c r="BG622" s="39">
        <v>144.46648872410501</v>
      </c>
      <c r="BH622" s="39">
        <v>-37.242618915443899</v>
      </c>
      <c r="BI622" s="40">
        <f t="shared" si="140"/>
        <v>74</v>
      </c>
      <c r="BJ622" s="40">
        <f t="shared" si="141"/>
        <v>79</v>
      </c>
      <c r="BK622" s="40">
        <f t="shared" si="142"/>
        <v>1</v>
      </c>
      <c r="BL622" s="40">
        <f t="shared" si="143"/>
        <v>72</v>
      </c>
      <c r="BM622" s="40">
        <f t="shared" si="144"/>
        <v>1</v>
      </c>
      <c r="BN622" s="40">
        <f t="shared" si="145"/>
        <v>100</v>
      </c>
      <c r="BO622" s="40">
        <f t="shared" si="146"/>
        <v>91</v>
      </c>
      <c r="BP622" s="40">
        <f t="shared" si="147"/>
        <v>81</v>
      </c>
      <c r="BQ622" s="41">
        <f t="shared" si="148"/>
        <v>66</v>
      </c>
      <c r="BR622" s="40">
        <f t="shared" si="149"/>
        <v>61</v>
      </c>
      <c r="BS622" s="41">
        <f t="shared" si="150"/>
        <v>60</v>
      </c>
      <c r="BT622" s="41">
        <f t="shared" si="151"/>
        <v>87</v>
      </c>
      <c r="BU622" s="41">
        <f t="shared" si="152"/>
        <v>50</v>
      </c>
      <c r="BV622" s="41">
        <f t="shared" si="153"/>
        <v>68</v>
      </c>
    </row>
    <row r="623" spans="2:74" x14ac:dyDescent="0.3">
      <c r="B623" s="12" t="s">
        <v>947</v>
      </c>
      <c r="C623" s="12">
        <v>203021045</v>
      </c>
      <c r="D623" s="12" t="s">
        <v>245</v>
      </c>
      <c r="E623" s="12" t="s">
        <v>245</v>
      </c>
      <c r="F623" s="12" t="s">
        <v>245</v>
      </c>
      <c r="G623" s="12" t="s">
        <v>92</v>
      </c>
      <c r="H623" s="12" t="s">
        <v>86</v>
      </c>
      <c r="I623" s="28">
        <v>550000</v>
      </c>
      <c r="J623" s="28">
        <v>555000</v>
      </c>
      <c r="K623" s="28">
        <v>565000</v>
      </c>
      <c r="L623" s="28">
        <v>564000</v>
      </c>
      <c r="M623" s="28">
        <v>564000</v>
      </c>
      <c r="N623" s="28">
        <v>575000</v>
      </c>
      <c r="O623" s="29">
        <v>33</v>
      </c>
      <c r="P623" s="29">
        <v>31</v>
      </c>
      <c r="Q623" s="29">
        <v>37</v>
      </c>
      <c r="R623" s="28">
        <v>450</v>
      </c>
      <c r="S623" s="28">
        <v>430</v>
      </c>
      <c r="T623" s="30">
        <v>2.7</v>
      </c>
      <c r="U623" s="30">
        <v>0</v>
      </c>
      <c r="V623" s="30">
        <v>2.7</v>
      </c>
      <c r="W623" s="30">
        <v>2.5</v>
      </c>
      <c r="X623" s="31">
        <v>4.2545454545454546E-2</v>
      </c>
      <c r="Y623" s="30">
        <v>4.4000000000000004</v>
      </c>
      <c r="Z623" s="30">
        <v>-9.9999999999999645E-2</v>
      </c>
      <c r="AA623" s="30">
        <v>4.5</v>
      </c>
      <c r="AB623" s="30">
        <v>3.6</v>
      </c>
      <c r="AC623" s="32">
        <v>0.34606866002214837</v>
      </c>
      <c r="AD623" s="30">
        <v>8.1340924364180154</v>
      </c>
      <c r="AE623" s="12">
        <v>1233</v>
      </c>
      <c r="AF623" s="12">
        <v>1143</v>
      </c>
      <c r="AG623" s="12">
        <v>1122</v>
      </c>
      <c r="AH623" s="33">
        <v>5.9975678962302386</v>
      </c>
      <c r="AI623" s="34">
        <v>655000</v>
      </c>
      <c r="AJ623" s="34">
        <v>670000</v>
      </c>
      <c r="AK623" s="34">
        <v>700000</v>
      </c>
      <c r="AL623" s="35">
        <v>-2.2388059701492536E-2</v>
      </c>
      <c r="AM623" s="35">
        <v>-6.4285714285714279E-2</v>
      </c>
      <c r="AN623" s="12">
        <v>2.7</v>
      </c>
      <c r="AO623" s="33">
        <v>0</v>
      </c>
      <c r="AP623" s="12">
        <v>2.7</v>
      </c>
      <c r="AQ623" s="32">
        <v>7.7027027027027031E-2</v>
      </c>
      <c r="AR623" s="34">
        <v>500</v>
      </c>
      <c r="AS623" s="34">
        <v>480</v>
      </c>
      <c r="AT623" s="31">
        <v>4.1666666666666664E-2</v>
      </c>
      <c r="AU623" s="32">
        <v>-6.8568969952591291E-2</v>
      </c>
      <c r="AV623" s="36">
        <v>1300.3200000000002</v>
      </c>
      <c r="AW623" s="30">
        <v>0.61519999999999997</v>
      </c>
      <c r="AX623" s="30">
        <v>0.38479999999999998</v>
      </c>
      <c r="AY623" s="30">
        <v>0.86370000000000002</v>
      </c>
      <c r="AZ623" s="30">
        <v>0.12089999999999999</v>
      </c>
      <c r="BA623" s="30">
        <v>0.32769999999999999</v>
      </c>
      <c r="BB623" s="30">
        <v>0.2873</v>
      </c>
      <c r="BC623" s="30">
        <v>0.32929999999999998</v>
      </c>
      <c r="BD623" s="37">
        <v>5</v>
      </c>
      <c r="BE623" s="29">
        <v>62</v>
      </c>
      <c r="BF623" s="38" t="s">
        <v>3335</v>
      </c>
      <c r="BG623" s="39">
        <v>144.41899732645399</v>
      </c>
      <c r="BH623" s="39">
        <v>-38.171516420193299</v>
      </c>
      <c r="BI623" s="40">
        <f t="shared" si="140"/>
        <v>72</v>
      </c>
      <c r="BJ623" s="40">
        <f t="shared" si="141"/>
        <v>72</v>
      </c>
      <c r="BK623" s="40">
        <f t="shared" si="142"/>
        <v>51</v>
      </c>
      <c r="BL623" s="40">
        <f t="shared" si="143"/>
        <v>100</v>
      </c>
      <c r="BM623" s="40">
        <f t="shared" si="144"/>
        <v>1</v>
      </c>
      <c r="BN623" s="40">
        <f t="shared" si="145"/>
        <v>100</v>
      </c>
      <c r="BO623" s="40">
        <f t="shared" si="146"/>
        <v>95</v>
      </c>
      <c r="BP623" s="40">
        <f t="shared" si="147"/>
        <v>62</v>
      </c>
      <c r="BQ623" s="41">
        <f t="shared" si="148"/>
        <v>92</v>
      </c>
      <c r="BR623" s="40">
        <f t="shared" si="149"/>
        <v>69</v>
      </c>
      <c r="BS623" s="41">
        <f t="shared" si="150"/>
        <v>37</v>
      </c>
      <c r="BT623" s="41">
        <f t="shared" si="151"/>
        <v>44</v>
      </c>
      <c r="BU623" s="41">
        <f t="shared" si="152"/>
        <v>50</v>
      </c>
      <c r="BV623" s="41">
        <f t="shared" si="153"/>
        <v>68</v>
      </c>
    </row>
    <row r="624" spans="2:74" x14ac:dyDescent="0.3">
      <c r="B624" s="12" t="s">
        <v>948</v>
      </c>
      <c r="C624" s="12">
        <v>203031048</v>
      </c>
      <c r="D624" s="12" t="s">
        <v>729</v>
      </c>
      <c r="E624" s="12" t="s">
        <v>245</v>
      </c>
      <c r="F624" s="12" t="s">
        <v>245</v>
      </c>
      <c r="G624" s="12" t="s">
        <v>92</v>
      </c>
      <c r="H624" s="12" t="s">
        <v>86</v>
      </c>
      <c r="I624" s="28">
        <v>695000</v>
      </c>
      <c r="J624" s="28">
        <v>690000</v>
      </c>
      <c r="K624" s="28">
        <v>700000</v>
      </c>
      <c r="L624" s="28">
        <v>660000</v>
      </c>
      <c r="M624" s="28">
        <v>660000</v>
      </c>
      <c r="N624" s="28">
        <v>654655</v>
      </c>
      <c r="O624" s="29">
        <v>63</v>
      </c>
      <c r="P624" s="29">
        <v>62</v>
      </c>
      <c r="Q624" s="29">
        <v>59</v>
      </c>
      <c r="R624" s="28">
        <v>500</v>
      </c>
      <c r="S624" s="28">
        <v>480</v>
      </c>
      <c r="T624" s="30">
        <v>2.8</v>
      </c>
      <c r="U624" s="30">
        <v>0</v>
      </c>
      <c r="V624" s="30">
        <v>2.8</v>
      </c>
      <c r="W624" s="30">
        <v>2.8</v>
      </c>
      <c r="X624" s="31">
        <v>3.7410071942446041E-2</v>
      </c>
      <c r="Y624" s="30">
        <v>4</v>
      </c>
      <c r="Z624" s="30">
        <v>-0.40000000000000036</v>
      </c>
      <c r="AA624" s="30">
        <v>4.4000000000000004</v>
      </c>
      <c r="AB624" s="30">
        <v>4</v>
      </c>
      <c r="AC624" s="32">
        <v>0.31350321027287315</v>
      </c>
      <c r="AD624" s="30">
        <v>8.3801819669094932</v>
      </c>
      <c r="AE624" s="12">
        <v>1362</v>
      </c>
      <c r="AF624" s="12">
        <v>1425</v>
      </c>
      <c r="AG624" s="12">
        <v>1098</v>
      </c>
      <c r="AH624" s="33">
        <v>14.299829642248723</v>
      </c>
      <c r="AI624" s="34">
        <v>900000</v>
      </c>
      <c r="AJ624" s="34">
        <v>920000</v>
      </c>
      <c r="AK624" s="34">
        <v>1005000</v>
      </c>
      <c r="AL624" s="35">
        <v>-2.1739130434782608E-2</v>
      </c>
      <c r="AM624" s="35">
        <v>-0.1044776119402985</v>
      </c>
      <c r="AN624" s="12">
        <v>2.2000000000000002</v>
      </c>
      <c r="AO624" s="33">
        <v>0.10000000000000009</v>
      </c>
      <c r="AP624" s="12">
        <v>2.1</v>
      </c>
      <c r="AQ624" s="32">
        <v>7.1428571428571425E-2</v>
      </c>
      <c r="AR624" s="34">
        <v>530</v>
      </c>
      <c r="AS624" s="34">
        <v>520</v>
      </c>
      <c r="AT624" s="31">
        <v>1.9230769230769232E-2</v>
      </c>
      <c r="AU624" s="32">
        <v>-2.7371119387097166E-2</v>
      </c>
      <c r="AV624" s="36">
        <v>1594.88</v>
      </c>
      <c r="AW624" s="30">
        <v>0.73240000000000005</v>
      </c>
      <c r="AX624" s="30">
        <v>0.2676</v>
      </c>
      <c r="AY624" s="30">
        <v>0.95509999999999995</v>
      </c>
      <c r="AZ624" s="30">
        <v>3.9399999999999998E-2</v>
      </c>
      <c r="BA624" s="30">
        <v>0.4032</v>
      </c>
      <c r="BB624" s="30">
        <v>0.36480000000000001</v>
      </c>
      <c r="BC624" s="30">
        <v>0.20069999999999999</v>
      </c>
      <c r="BD624" s="37">
        <v>5</v>
      </c>
      <c r="BE624" s="29">
        <v>52</v>
      </c>
      <c r="BF624" s="38" t="s">
        <v>3336</v>
      </c>
      <c r="BG624" s="39">
        <v>144.57099656286499</v>
      </c>
      <c r="BH624" s="39">
        <v>-38.170277708390898</v>
      </c>
      <c r="BI624" s="40">
        <f t="shared" si="140"/>
        <v>70</v>
      </c>
      <c r="BJ624" s="40">
        <f t="shared" si="141"/>
        <v>80</v>
      </c>
      <c r="BK624" s="40">
        <f t="shared" si="142"/>
        <v>1</v>
      </c>
      <c r="BL624" s="40">
        <f t="shared" si="143"/>
        <v>100</v>
      </c>
      <c r="BM624" s="40">
        <f t="shared" si="144"/>
        <v>1</v>
      </c>
      <c r="BN624" s="40">
        <f t="shared" si="145"/>
        <v>95</v>
      </c>
      <c r="BO624" s="40">
        <f t="shared" si="146"/>
        <v>99</v>
      </c>
      <c r="BP624" s="40">
        <f t="shared" si="147"/>
        <v>79</v>
      </c>
      <c r="BQ624" s="41">
        <f t="shared" si="148"/>
        <v>75</v>
      </c>
      <c r="BR624" s="40">
        <f t="shared" si="149"/>
        <v>67</v>
      </c>
      <c r="BS624" s="41">
        <f t="shared" si="150"/>
        <v>58</v>
      </c>
      <c r="BT624" s="41">
        <f t="shared" si="151"/>
        <v>51</v>
      </c>
      <c r="BU624" s="41">
        <f t="shared" si="152"/>
        <v>50</v>
      </c>
      <c r="BV624" s="41">
        <f t="shared" si="153"/>
        <v>68</v>
      </c>
    </row>
    <row r="625" spans="2:74" x14ac:dyDescent="0.3">
      <c r="B625" s="12" t="s">
        <v>949</v>
      </c>
      <c r="C625" s="12">
        <v>203031053</v>
      </c>
      <c r="D625" s="12" t="s">
        <v>729</v>
      </c>
      <c r="E625" s="12" t="s">
        <v>245</v>
      </c>
      <c r="F625" s="12" t="s">
        <v>245</v>
      </c>
      <c r="G625" s="12" t="s">
        <v>92</v>
      </c>
      <c r="H625" s="12" t="s">
        <v>86</v>
      </c>
      <c r="I625" s="28">
        <v>1295000</v>
      </c>
      <c r="J625" s="28">
        <v>1290000</v>
      </c>
      <c r="K625" s="28">
        <v>1300000</v>
      </c>
      <c r="L625" s="28">
        <v>1250000</v>
      </c>
      <c r="M625" s="28">
        <v>1250000</v>
      </c>
      <c r="N625" s="28">
        <v>1300000</v>
      </c>
      <c r="O625" s="29">
        <v>67</v>
      </c>
      <c r="P625" s="29">
        <v>57</v>
      </c>
      <c r="Q625" s="29">
        <v>55</v>
      </c>
      <c r="R625" s="28">
        <v>670</v>
      </c>
      <c r="S625" s="28">
        <v>650</v>
      </c>
      <c r="T625" s="30">
        <v>2.6</v>
      </c>
      <c r="U625" s="30">
        <v>0.20000000000000018</v>
      </c>
      <c r="V625" s="30">
        <v>2.4</v>
      </c>
      <c r="W625" s="30">
        <v>2.1</v>
      </c>
      <c r="X625" s="31">
        <v>2.6903474903474903E-2</v>
      </c>
      <c r="Y625" s="30">
        <v>3.4</v>
      </c>
      <c r="Z625" s="30">
        <v>-0.30000000000000027</v>
      </c>
      <c r="AA625" s="30">
        <v>3.7</v>
      </c>
      <c r="AB625" s="30">
        <v>4</v>
      </c>
      <c r="AC625" s="32">
        <v>0.26225966054988409</v>
      </c>
      <c r="AD625" s="30">
        <v>9.7481705055137766</v>
      </c>
      <c r="AE625" s="12">
        <v>1362</v>
      </c>
      <c r="AF625" s="12">
        <v>1425</v>
      </c>
      <c r="AG625" s="12">
        <v>1098</v>
      </c>
      <c r="AH625" s="33">
        <v>14.299829642248723</v>
      </c>
      <c r="AI625" s="34">
        <v>900000</v>
      </c>
      <c r="AJ625" s="34">
        <v>920000</v>
      </c>
      <c r="AK625" s="34">
        <v>1005000</v>
      </c>
      <c r="AL625" s="35">
        <v>-2.1739130434782608E-2</v>
      </c>
      <c r="AM625" s="35">
        <v>-0.1044776119402985</v>
      </c>
      <c r="AN625" s="12">
        <v>2.2000000000000002</v>
      </c>
      <c r="AO625" s="33">
        <v>0.10000000000000009</v>
      </c>
      <c r="AP625" s="12">
        <v>2.1</v>
      </c>
      <c r="AQ625" s="32">
        <v>7.1428571428571425E-2</v>
      </c>
      <c r="AR625" s="34">
        <v>530</v>
      </c>
      <c r="AS625" s="34">
        <v>520</v>
      </c>
      <c r="AT625" s="31">
        <v>1.9230769230769232E-2</v>
      </c>
      <c r="AU625" s="32">
        <v>-2.7371119387097166E-2</v>
      </c>
      <c r="AV625" s="36">
        <v>2554.7200000000003</v>
      </c>
      <c r="AW625" s="30">
        <v>0.77339999999999998</v>
      </c>
      <c r="AX625" s="30">
        <v>0.2266</v>
      </c>
      <c r="AY625" s="30">
        <v>0.92179999999999995</v>
      </c>
      <c r="AZ625" s="30">
        <v>6.9800000000000001E-2</v>
      </c>
      <c r="BA625" s="30">
        <v>0.3533</v>
      </c>
      <c r="BB625" s="30">
        <v>0.41420000000000001</v>
      </c>
      <c r="BC625" s="30">
        <v>0.19869999999999999</v>
      </c>
      <c r="BD625" s="37">
        <v>8</v>
      </c>
      <c r="BE625" s="29">
        <v>83</v>
      </c>
      <c r="BF625" s="38" t="s">
        <v>3337</v>
      </c>
      <c r="BG625" s="39">
        <v>144.267795710602</v>
      </c>
      <c r="BH625" s="39">
        <v>-38.321302403764598</v>
      </c>
      <c r="BI625" s="40">
        <f t="shared" si="140"/>
        <v>74</v>
      </c>
      <c r="BJ625" s="40">
        <f t="shared" si="141"/>
        <v>80</v>
      </c>
      <c r="BK625" s="40">
        <f t="shared" si="142"/>
        <v>1</v>
      </c>
      <c r="BL625" s="40">
        <f t="shared" si="143"/>
        <v>100</v>
      </c>
      <c r="BM625" s="40">
        <f t="shared" si="144"/>
        <v>1</v>
      </c>
      <c r="BN625" s="40">
        <f t="shared" si="145"/>
        <v>95</v>
      </c>
      <c r="BO625" s="40">
        <f t="shared" si="146"/>
        <v>90</v>
      </c>
      <c r="BP625" s="40">
        <f t="shared" si="147"/>
        <v>68</v>
      </c>
      <c r="BQ625" s="41">
        <f t="shared" si="148"/>
        <v>40</v>
      </c>
      <c r="BR625" s="40">
        <f t="shared" si="149"/>
        <v>53</v>
      </c>
      <c r="BS625" s="41">
        <f t="shared" si="150"/>
        <v>92</v>
      </c>
      <c r="BT625" s="41">
        <f t="shared" si="151"/>
        <v>60</v>
      </c>
      <c r="BU625" s="41">
        <f t="shared" si="152"/>
        <v>80</v>
      </c>
      <c r="BV625" s="41">
        <f t="shared" si="153"/>
        <v>68</v>
      </c>
    </row>
    <row r="626" spans="2:74" x14ac:dyDescent="0.3">
      <c r="B626" s="12" t="s">
        <v>950</v>
      </c>
      <c r="C626" s="12">
        <v>204011054</v>
      </c>
      <c r="D626" s="12" t="s">
        <v>440</v>
      </c>
      <c r="E626" s="12" t="s">
        <v>188</v>
      </c>
      <c r="F626" s="12" t="s">
        <v>2709</v>
      </c>
      <c r="G626" s="12" t="s">
        <v>92</v>
      </c>
      <c r="H626" s="12" t="s">
        <v>86</v>
      </c>
      <c r="I626" s="28">
        <v>635000</v>
      </c>
      <c r="J626" s="28">
        <v>635000</v>
      </c>
      <c r="K626" s="28">
        <v>650000</v>
      </c>
      <c r="L626" s="28">
        <v>570000</v>
      </c>
      <c r="M626" s="28">
        <v>565000</v>
      </c>
      <c r="N626" s="28">
        <v>790000</v>
      </c>
      <c r="O626" s="29">
        <v>73</v>
      </c>
      <c r="P626" s="29">
        <v>83</v>
      </c>
      <c r="Q626" s="29">
        <v>41</v>
      </c>
      <c r="R626" s="28">
        <v>440</v>
      </c>
      <c r="S626" s="28">
        <v>410</v>
      </c>
      <c r="T626" s="30">
        <v>2.2000000000000002</v>
      </c>
      <c r="U626" s="30">
        <v>-9.9999999999999645E-2</v>
      </c>
      <c r="V626" s="30">
        <v>2.2999999999999998</v>
      </c>
      <c r="W626" s="30">
        <v>2.5</v>
      </c>
      <c r="X626" s="31">
        <v>3.6031496062992129E-2</v>
      </c>
      <c r="Y626" s="30">
        <v>1</v>
      </c>
      <c r="Z626" s="30">
        <v>0</v>
      </c>
      <c r="AA626" s="30">
        <v>1</v>
      </c>
      <c r="AB626" s="30">
        <v>0.7</v>
      </c>
      <c r="AC626" s="32">
        <v>0.34612964128382628</v>
      </c>
      <c r="AD626" s="30">
        <v>9.6063077891271718</v>
      </c>
      <c r="AE626" s="12">
        <v>750</v>
      </c>
      <c r="AF626" s="12">
        <v>760</v>
      </c>
      <c r="AG626" s="12">
        <v>526</v>
      </c>
      <c r="AH626" s="33">
        <v>12.392370572207085</v>
      </c>
      <c r="AI626" s="34">
        <v>575000</v>
      </c>
      <c r="AJ626" s="34">
        <v>590000</v>
      </c>
      <c r="AK626" s="34">
        <v>600000</v>
      </c>
      <c r="AL626" s="35">
        <v>-2.5423728813559324E-2</v>
      </c>
      <c r="AM626" s="35">
        <v>-4.1666666666666664E-2</v>
      </c>
      <c r="AN626" s="12">
        <v>2.2000000000000002</v>
      </c>
      <c r="AO626" s="33">
        <v>0</v>
      </c>
      <c r="AP626" s="12">
        <v>2.2000000000000002</v>
      </c>
      <c r="AQ626" s="32">
        <v>0.10535714285714286</v>
      </c>
      <c r="AR626" s="34">
        <v>475</v>
      </c>
      <c r="AS626" s="34">
        <v>440</v>
      </c>
      <c r="AT626" s="31">
        <v>7.9545454545454544E-2</v>
      </c>
      <c r="AU626" s="32">
        <v>6.3829557226283043E-2</v>
      </c>
      <c r="AV626" s="36">
        <v>1271.2</v>
      </c>
      <c r="AW626" s="30">
        <v>0.62690000000000001</v>
      </c>
      <c r="AX626" s="30">
        <v>0.37309999999999999</v>
      </c>
      <c r="AY626" s="30">
        <v>0.92300000000000004</v>
      </c>
      <c r="AZ626" s="30">
        <v>3.0700000000000002E-2</v>
      </c>
      <c r="BA626" s="30">
        <v>0.51259999999999994</v>
      </c>
      <c r="BB626" s="30">
        <v>0.27160000000000001</v>
      </c>
      <c r="BC626" s="30">
        <v>0.17660000000000001</v>
      </c>
      <c r="BD626" s="37">
        <v>3.5</v>
      </c>
      <c r="BE626" s="29">
        <v>97</v>
      </c>
      <c r="BF626" s="38" t="s">
        <v>3338</v>
      </c>
      <c r="BG626" s="39">
        <v>145.83504120048201</v>
      </c>
      <c r="BH626" s="39">
        <v>-37.2819968952941</v>
      </c>
      <c r="BI626" s="40">
        <f t="shared" si="140"/>
        <v>80</v>
      </c>
      <c r="BJ626" s="40">
        <f t="shared" si="141"/>
        <v>80</v>
      </c>
      <c r="BK626" s="40">
        <f t="shared" si="142"/>
        <v>1</v>
      </c>
      <c r="BL626" s="40">
        <f t="shared" si="143"/>
        <v>79</v>
      </c>
      <c r="BM626" s="40">
        <f t="shared" si="144"/>
        <v>1</v>
      </c>
      <c r="BN626" s="40">
        <f t="shared" si="145"/>
        <v>100</v>
      </c>
      <c r="BO626" s="40">
        <f t="shared" si="146"/>
        <v>87</v>
      </c>
      <c r="BP626" s="40">
        <f t="shared" si="147"/>
        <v>100</v>
      </c>
      <c r="BQ626" s="41">
        <f t="shared" si="148"/>
        <v>70</v>
      </c>
      <c r="BR626" s="40">
        <f t="shared" si="149"/>
        <v>54</v>
      </c>
      <c r="BS626" s="41">
        <f t="shared" si="150"/>
        <v>37</v>
      </c>
      <c r="BT626" s="41">
        <f t="shared" si="151"/>
        <v>100</v>
      </c>
      <c r="BU626" s="41">
        <f t="shared" si="152"/>
        <v>35</v>
      </c>
      <c r="BV626" s="41">
        <f t="shared" si="153"/>
        <v>68</v>
      </c>
    </row>
    <row r="627" spans="2:74" x14ac:dyDescent="0.3">
      <c r="B627" s="12" t="s">
        <v>951</v>
      </c>
      <c r="C627" s="12">
        <v>204011055</v>
      </c>
      <c r="D627" s="12" t="s">
        <v>440</v>
      </c>
      <c r="E627" s="12" t="s">
        <v>188</v>
      </c>
      <c r="F627" s="12" t="s">
        <v>2709</v>
      </c>
      <c r="G627" s="12" t="s">
        <v>92</v>
      </c>
      <c r="H627" s="12" t="s">
        <v>86</v>
      </c>
      <c r="I627" s="28">
        <v>530000</v>
      </c>
      <c r="J627" s="28">
        <v>550000</v>
      </c>
      <c r="K627" s="28">
        <v>540000</v>
      </c>
      <c r="L627" s="28">
        <v>542000</v>
      </c>
      <c r="M627" s="28">
        <v>550000</v>
      </c>
      <c r="N627" s="28">
        <v>525000</v>
      </c>
      <c r="O627" s="29">
        <v>60</v>
      </c>
      <c r="P627" s="29">
        <v>68</v>
      </c>
      <c r="Q627" s="29">
        <v>58</v>
      </c>
      <c r="R627" s="28">
        <v>475</v>
      </c>
      <c r="S627" s="28">
        <v>430</v>
      </c>
      <c r="T627" s="30">
        <v>2.2000000000000002</v>
      </c>
      <c r="U627" s="30">
        <v>0.10000000000000009</v>
      </c>
      <c r="V627" s="30">
        <v>2.1</v>
      </c>
      <c r="W627" s="30">
        <v>1.8</v>
      </c>
      <c r="X627" s="31">
        <v>4.660377358490566E-2</v>
      </c>
      <c r="Y627" s="30">
        <v>1.6</v>
      </c>
      <c r="Z627" s="30">
        <v>0</v>
      </c>
      <c r="AA627" s="30">
        <v>1.6</v>
      </c>
      <c r="AB627" s="30">
        <v>1.5</v>
      </c>
      <c r="AC627" s="32">
        <v>0.37432227966208548</v>
      </c>
      <c r="AD627" s="30">
        <v>8.032016527162158</v>
      </c>
      <c r="AE627" s="12">
        <v>750</v>
      </c>
      <c r="AF627" s="12">
        <v>760</v>
      </c>
      <c r="AG627" s="12">
        <v>526</v>
      </c>
      <c r="AH627" s="33">
        <v>12.392370572207085</v>
      </c>
      <c r="AI627" s="34">
        <v>575000</v>
      </c>
      <c r="AJ627" s="34">
        <v>590000</v>
      </c>
      <c r="AK627" s="34">
        <v>600000</v>
      </c>
      <c r="AL627" s="35">
        <v>-2.5423728813559324E-2</v>
      </c>
      <c r="AM627" s="35">
        <v>-4.1666666666666664E-2</v>
      </c>
      <c r="AN627" s="12">
        <v>2.2000000000000002</v>
      </c>
      <c r="AO627" s="33">
        <v>0</v>
      </c>
      <c r="AP627" s="12">
        <v>2.2000000000000002</v>
      </c>
      <c r="AQ627" s="32">
        <v>0.10535714285714286</v>
      </c>
      <c r="AR627" s="34">
        <v>475</v>
      </c>
      <c r="AS627" s="34">
        <v>440</v>
      </c>
      <c r="AT627" s="31">
        <v>7.9545454545454544E-2</v>
      </c>
      <c r="AU627" s="32">
        <v>6.3829557226283043E-2</v>
      </c>
      <c r="AV627" s="36">
        <v>1268.96</v>
      </c>
      <c r="AW627" s="30">
        <v>0.64280000000000004</v>
      </c>
      <c r="AX627" s="30">
        <v>0.35720000000000002</v>
      </c>
      <c r="AY627" s="30">
        <v>0.95369999999999999</v>
      </c>
      <c r="AZ627" s="30">
        <v>3.8300000000000001E-2</v>
      </c>
      <c r="BA627" s="30">
        <v>0.51129999999999998</v>
      </c>
      <c r="BB627" s="30">
        <v>0.26719999999999999</v>
      </c>
      <c r="BC627" s="30">
        <v>0.1686</v>
      </c>
      <c r="BD627" s="37">
        <v>2</v>
      </c>
      <c r="BE627" s="29">
        <v>133</v>
      </c>
      <c r="BF627" s="38" t="s">
        <v>3339</v>
      </c>
      <c r="BG627" s="39">
        <v>145.56796873407299</v>
      </c>
      <c r="BH627" s="39">
        <v>-36.721762410415302</v>
      </c>
      <c r="BI627" s="40">
        <f t="shared" si="140"/>
        <v>80</v>
      </c>
      <c r="BJ627" s="40">
        <f t="shared" si="141"/>
        <v>80</v>
      </c>
      <c r="BK627" s="40">
        <f t="shared" si="142"/>
        <v>1</v>
      </c>
      <c r="BL627" s="40">
        <f t="shared" si="143"/>
        <v>79</v>
      </c>
      <c r="BM627" s="40">
        <f t="shared" si="144"/>
        <v>1</v>
      </c>
      <c r="BN627" s="40">
        <f t="shared" si="145"/>
        <v>100</v>
      </c>
      <c r="BO627" s="40">
        <f t="shared" si="146"/>
        <v>80</v>
      </c>
      <c r="BP627" s="40">
        <f t="shared" si="147"/>
        <v>100</v>
      </c>
      <c r="BQ627" s="41">
        <f t="shared" si="148"/>
        <v>100</v>
      </c>
      <c r="BR627" s="40">
        <f t="shared" si="149"/>
        <v>70</v>
      </c>
      <c r="BS627" s="41">
        <f t="shared" si="150"/>
        <v>18</v>
      </c>
      <c r="BT627" s="41">
        <f t="shared" si="151"/>
        <v>90</v>
      </c>
      <c r="BU627" s="41">
        <f t="shared" si="152"/>
        <v>20</v>
      </c>
      <c r="BV627" s="41">
        <f t="shared" si="153"/>
        <v>68</v>
      </c>
    </row>
    <row r="628" spans="2:74" x14ac:dyDescent="0.3">
      <c r="B628" s="12" t="s">
        <v>952</v>
      </c>
      <c r="C628" s="12">
        <v>204011057</v>
      </c>
      <c r="D628" s="12" t="s">
        <v>440</v>
      </c>
      <c r="E628" s="12" t="s">
        <v>188</v>
      </c>
      <c r="F628" s="12" t="s">
        <v>2709</v>
      </c>
      <c r="G628" s="12" t="s">
        <v>92</v>
      </c>
      <c r="H628" s="12" t="s">
        <v>86</v>
      </c>
      <c r="I628" s="28">
        <v>770000</v>
      </c>
      <c r="J628" s="28">
        <v>770000</v>
      </c>
      <c r="K628" s="28">
        <v>780000</v>
      </c>
      <c r="L628" s="28">
        <v>730000</v>
      </c>
      <c r="M628" s="28">
        <v>670000</v>
      </c>
      <c r="N628" s="28">
        <v>715000</v>
      </c>
      <c r="O628" s="29">
        <v>117</v>
      </c>
      <c r="P628" s="29">
        <v>106</v>
      </c>
      <c r="Q628" s="29">
        <v>76</v>
      </c>
      <c r="R628" s="28">
        <v>550</v>
      </c>
      <c r="S628" s="28">
        <v>500</v>
      </c>
      <c r="T628" s="30">
        <v>1.6</v>
      </c>
      <c r="U628" s="30">
        <v>-0.19999999999999996</v>
      </c>
      <c r="V628" s="30">
        <v>1.8</v>
      </c>
      <c r="W628" s="30">
        <v>2.1</v>
      </c>
      <c r="X628" s="31">
        <v>3.7142857142857144E-2</v>
      </c>
      <c r="Y628" s="30">
        <v>1.3</v>
      </c>
      <c r="Z628" s="30">
        <v>-0.19999999999999996</v>
      </c>
      <c r="AA628" s="30">
        <v>1.5</v>
      </c>
      <c r="AB628" s="30">
        <v>1.4</v>
      </c>
      <c r="AC628" s="32">
        <v>0.36894923258559614</v>
      </c>
      <c r="AD628" s="30">
        <v>9.9332485696122035</v>
      </c>
      <c r="AE628" s="12">
        <v>750</v>
      </c>
      <c r="AF628" s="12">
        <v>760</v>
      </c>
      <c r="AG628" s="12">
        <v>526</v>
      </c>
      <c r="AH628" s="33">
        <v>12.392370572207085</v>
      </c>
      <c r="AI628" s="34">
        <v>575000</v>
      </c>
      <c r="AJ628" s="34">
        <v>590000</v>
      </c>
      <c r="AK628" s="34">
        <v>600000</v>
      </c>
      <c r="AL628" s="35">
        <v>-2.5423728813559324E-2</v>
      </c>
      <c r="AM628" s="35">
        <v>-4.1666666666666664E-2</v>
      </c>
      <c r="AN628" s="12">
        <v>2.2000000000000002</v>
      </c>
      <c r="AO628" s="33">
        <v>0</v>
      </c>
      <c r="AP628" s="12">
        <v>2.2000000000000002</v>
      </c>
      <c r="AQ628" s="32">
        <v>0.10535714285714286</v>
      </c>
      <c r="AR628" s="34">
        <v>475</v>
      </c>
      <c r="AS628" s="34">
        <v>440</v>
      </c>
      <c r="AT628" s="31">
        <v>7.9545454545454544E-2</v>
      </c>
      <c r="AU628" s="32">
        <v>6.3829557226283043E-2</v>
      </c>
      <c r="AV628" s="36">
        <v>1490.7200000000003</v>
      </c>
      <c r="AW628" s="30">
        <v>0.68049999999999999</v>
      </c>
      <c r="AX628" s="30">
        <v>0.31950000000000001</v>
      </c>
      <c r="AY628" s="30">
        <v>0.94620000000000004</v>
      </c>
      <c r="AZ628" s="30">
        <v>3.27E-2</v>
      </c>
      <c r="BA628" s="30">
        <v>0.46829999999999999</v>
      </c>
      <c r="BB628" s="30">
        <v>0.31559999999999999</v>
      </c>
      <c r="BC628" s="30">
        <v>0.1628</v>
      </c>
      <c r="BD628" s="37">
        <v>4.5</v>
      </c>
      <c r="BE628" s="29">
        <v>134</v>
      </c>
      <c r="BF628" s="38" t="s">
        <v>3340</v>
      </c>
      <c r="BG628" s="39">
        <v>146.28494134597801</v>
      </c>
      <c r="BH628" s="39">
        <v>-37.226468520087998</v>
      </c>
      <c r="BI628" s="40">
        <f t="shared" si="140"/>
        <v>90</v>
      </c>
      <c r="BJ628" s="40">
        <f t="shared" si="141"/>
        <v>80</v>
      </c>
      <c r="BK628" s="40">
        <f t="shared" si="142"/>
        <v>1</v>
      </c>
      <c r="BL628" s="40">
        <f t="shared" si="143"/>
        <v>79</v>
      </c>
      <c r="BM628" s="40">
        <f t="shared" si="144"/>
        <v>1</v>
      </c>
      <c r="BN628" s="40">
        <f t="shared" si="145"/>
        <v>100</v>
      </c>
      <c r="BO628" s="40">
        <f t="shared" si="146"/>
        <v>80</v>
      </c>
      <c r="BP628" s="40">
        <f t="shared" si="147"/>
        <v>93</v>
      </c>
      <c r="BQ628" s="41">
        <f t="shared" si="148"/>
        <v>74</v>
      </c>
      <c r="BR628" s="40">
        <f t="shared" si="149"/>
        <v>51</v>
      </c>
      <c r="BS628" s="41">
        <f t="shared" si="150"/>
        <v>21</v>
      </c>
      <c r="BT628" s="41">
        <f t="shared" si="151"/>
        <v>95</v>
      </c>
      <c r="BU628" s="41">
        <f t="shared" si="152"/>
        <v>45</v>
      </c>
      <c r="BV628" s="41">
        <f t="shared" si="153"/>
        <v>68</v>
      </c>
    </row>
    <row r="629" spans="2:74" x14ac:dyDescent="0.3">
      <c r="B629" s="12" t="s">
        <v>953</v>
      </c>
      <c r="C629" s="12">
        <v>204011062</v>
      </c>
      <c r="D629" s="12" t="s">
        <v>440</v>
      </c>
      <c r="E629" s="12" t="s">
        <v>188</v>
      </c>
      <c r="F629" s="12" t="s">
        <v>2709</v>
      </c>
      <c r="G629" s="12" t="s">
        <v>92</v>
      </c>
      <c r="H629" s="12" t="s">
        <v>86</v>
      </c>
      <c r="I629" s="28">
        <v>769999</v>
      </c>
      <c r="J629" s="28">
        <v>740000</v>
      </c>
      <c r="K629" s="28">
        <v>690000</v>
      </c>
      <c r="L629" s="28">
        <v>550000</v>
      </c>
      <c r="M629" s="28">
        <v>565000</v>
      </c>
      <c r="N629" s="28">
        <v>740000</v>
      </c>
      <c r="O629" s="29">
        <v>66</v>
      </c>
      <c r="P629" s="29">
        <v>62</v>
      </c>
      <c r="Q629" s="29">
        <v>63</v>
      </c>
      <c r="R629" s="28">
        <v>480</v>
      </c>
      <c r="S629" s="28">
        <v>420</v>
      </c>
      <c r="T629" s="30">
        <v>1.6</v>
      </c>
      <c r="U629" s="30">
        <v>-0.19999999999999996</v>
      </c>
      <c r="V629" s="30">
        <v>1.8</v>
      </c>
      <c r="W629" s="30">
        <v>1.6</v>
      </c>
      <c r="X629" s="31">
        <v>3.2415626513800665E-2</v>
      </c>
      <c r="Y629" s="30">
        <v>1.4</v>
      </c>
      <c r="Z629" s="30">
        <v>-0.20000000000000018</v>
      </c>
      <c r="AA629" s="30">
        <v>1.6</v>
      </c>
      <c r="AB629" s="30">
        <v>1.2</v>
      </c>
      <c r="AC629" s="32">
        <v>0.35071311667056343</v>
      </c>
      <c r="AD629" s="30">
        <v>10.819260782180177</v>
      </c>
      <c r="AE629" s="12">
        <v>750</v>
      </c>
      <c r="AF629" s="12">
        <v>760</v>
      </c>
      <c r="AG629" s="12">
        <v>526</v>
      </c>
      <c r="AH629" s="33">
        <v>12.392370572207085</v>
      </c>
      <c r="AI629" s="34">
        <v>575000</v>
      </c>
      <c r="AJ629" s="34">
        <v>590000</v>
      </c>
      <c r="AK629" s="34">
        <v>600000</v>
      </c>
      <c r="AL629" s="35">
        <v>-2.5423728813559324E-2</v>
      </c>
      <c r="AM629" s="35">
        <v>-4.1666666666666664E-2</v>
      </c>
      <c r="AN629" s="12">
        <v>2.2000000000000002</v>
      </c>
      <c r="AO629" s="33">
        <v>0</v>
      </c>
      <c r="AP629" s="12">
        <v>2.2000000000000002</v>
      </c>
      <c r="AQ629" s="32">
        <v>0.10535714285714286</v>
      </c>
      <c r="AR629" s="34">
        <v>475</v>
      </c>
      <c r="AS629" s="34">
        <v>440</v>
      </c>
      <c r="AT629" s="31">
        <v>7.9545454545454544E-2</v>
      </c>
      <c r="AU629" s="32">
        <v>6.3829557226283043E-2</v>
      </c>
      <c r="AV629" s="36">
        <v>1368.64</v>
      </c>
      <c r="AW629" s="30">
        <v>0.65459999999999996</v>
      </c>
      <c r="AX629" s="30">
        <v>0.34539999999999998</v>
      </c>
      <c r="AY629" s="30">
        <v>0.9819</v>
      </c>
      <c r="AZ629" s="30">
        <v>4.1999999999999997E-3</v>
      </c>
      <c r="BA629" s="30">
        <v>0.50509999999999999</v>
      </c>
      <c r="BB629" s="30">
        <v>0.31759999999999999</v>
      </c>
      <c r="BC629" s="30">
        <v>0.13189999999999999</v>
      </c>
      <c r="BD629" s="37">
        <v>4.5</v>
      </c>
      <c r="BE629" s="29">
        <v>75</v>
      </c>
      <c r="BF629" s="38" t="s">
        <v>3341</v>
      </c>
      <c r="BG629" s="39">
        <v>145.38129812096301</v>
      </c>
      <c r="BH629" s="39">
        <v>-37.228793292719601</v>
      </c>
      <c r="BI629" s="40">
        <f t="shared" si="140"/>
        <v>90</v>
      </c>
      <c r="BJ629" s="40">
        <f t="shared" si="141"/>
        <v>80</v>
      </c>
      <c r="BK629" s="40">
        <f t="shared" si="142"/>
        <v>1</v>
      </c>
      <c r="BL629" s="40">
        <f t="shared" si="143"/>
        <v>79</v>
      </c>
      <c r="BM629" s="40">
        <f t="shared" si="144"/>
        <v>1</v>
      </c>
      <c r="BN629" s="40">
        <f t="shared" si="145"/>
        <v>100</v>
      </c>
      <c r="BO629" s="40">
        <f t="shared" si="146"/>
        <v>92</v>
      </c>
      <c r="BP629" s="40">
        <f t="shared" si="147"/>
        <v>100</v>
      </c>
      <c r="BQ629" s="41">
        <f t="shared" si="148"/>
        <v>58</v>
      </c>
      <c r="BR629" s="40">
        <f t="shared" si="149"/>
        <v>42</v>
      </c>
      <c r="BS629" s="41">
        <f t="shared" si="150"/>
        <v>34</v>
      </c>
      <c r="BT629" s="41">
        <f t="shared" si="151"/>
        <v>93</v>
      </c>
      <c r="BU629" s="41">
        <f t="shared" si="152"/>
        <v>45</v>
      </c>
      <c r="BV629" s="41">
        <f t="shared" si="153"/>
        <v>68</v>
      </c>
    </row>
    <row r="630" spans="2:74" x14ac:dyDescent="0.3">
      <c r="B630" s="12" t="s">
        <v>954</v>
      </c>
      <c r="C630" s="12">
        <v>207021159</v>
      </c>
      <c r="D630" s="12" t="s">
        <v>955</v>
      </c>
      <c r="E630" s="12" t="s">
        <v>736</v>
      </c>
      <c r="F630" s="12" t="s">
        <v>738</v>
      </c>
      <c r="G630" s="12" t="s">
        <v>92</v>
      </c>
      <c r="H630" s="12" t="s">
        <v>86</v>
      </c>
      <c r="I630" s="28">
        <v>1700000</v>
      </c>
      <c r="J630" s="28">
        <v>1706600</v>
      </c>
      <c r="K630" s="28">
        <v>1700000</v>
      </c>
      <c r="L630" s="28">
        <v>1750000</v>
      </c>
      <c r="M630" s="28">
        <v>1750000</v>
      </c>
      <c r="N630" s="28">
        <v>1718000</v>
      </c>
      <c r="O630" s="29">
        <v>33</v>
      </c>
      <c r="P630" s="29">
        <v>33</v>
      </c>
      <c r="Q630" s="29">
        <v>26</v>
      </c>
      <c r="R630" s="28">
        <v>880</v>
      </c>
      <c r="S630" s="28">
        <v>850</v>
      </c>
      <c r="T630" s="30">
        <v>2.8</v>
      </c>
      <c r="U630" s="30">
        <v>0</v>
      </c>
      <c r="V630" s="30">
        <v>2.8</v>
      </c>
      <c r="W630" s="30">
        <v>2.8</v>
      </c>
      <c r="X630" s="31">
        <v>2.6917647058823529E-2</v>
      </c>
      <c r="Y630" s="30">
        <v>2.6</v>
      </c>
      <c r="Z630" s="30">
        <v>-0.19999999999999973</v>
      </c>
      <c r="AA630" s="30">
        <v>2.8</v>
      </c>
      <c r="AB630" s="30">
        <v>2.1</v>
      </c>
      <c r="AC630" s="32">
        <v>0.36325209695528693</v>
      </c>
      <c r="AD630" s="30">
        <v>13.49494241311162</v>
      </c>
      <c r="AE630" s="12">
        <v>250</v>
      </c>
      <c r="AF630" s="12">
        <v>198</v>
      </c>
      <c r="AG630" s="12">
        <v>207</v>
      </c>
      <c r="AH630" s="33">
        <v>3.0614754098360657</v>
      </c>
      <c r="AI630" s="34">
        <v>1500000</v>
      </c>
      <c r="AJ630" s="34">
        <v>1548888</v>
      </c>
      <c r="AK630" s="34">
        <v>1486000</v>
      </c>
      <c r="AL630" s="35">
        <v>-3.156328927591924E-2</v>
      </c>
      <c r="AM630" s="35">
        <v>9.4212651413189772E-3</v>
      </c>
      <c r="AN630" s="12">
        <v>3.1</v>
      </c>
      <c r="AO630" s="33">
        <v>0.10000000000000009</v>
      </c>
      <c r="AP630" s="12">
        <v>3</v>
      </c>
      <c r="AQ630" s="32">
        <v>6.8539325842696633E-2</v>
      </c>
      <c r="AR630" s="34">
        <v>750</v>
      </c>
      <c r="AS630" s="34">
        <v>700</v>
      </c>
      <c r="AT630" s="31">
        <v>7.1428571428571425E-2</v>
      </c>
      <c r="AU630" s="32">
        <v>-1.5581593686331665E-2</v>
      </c>
      <c r="AV630" s="36">
        <v>2422.5600000000004</v>
      </c>
      <c r="AW630" s="30">
        <v>0.81920000000000004</v>
      </c>
      <c r="AX630" s="30">
        <v>0.18079999999999999</v>
      </c>
      <c r="AY630" s="30">
        <v>0.77590000000000003</v>
      </c>
      <c r="AZ630" s="30">
        <v>0.18629999999999999</v>
      </c>
      <c r="BA630" s="30">
        <v>0.46970000000000001</v>
      </c>
      <c r="BB630" s="30">
        <v>0.35260000000000002</v>
      </c>
      <c r="BC630" s="30">
        <v>0.1401</v>
      </c>
      <c r="BD630" s="37">
        <v>9</v>
      </c>
      <c r="BE630" s="29">
        <v>17</v>
      </c>
      <c r="BF630" s="38" t="s">
        <v>3342</v>
      </c>
      <c r="BG630" s="39">
        <v>145.144975637942</v>
      </c>
      <c r="BH630" s="39">
        <v>-37.755307382954904</v>
      </c>
      <c r="BI630" s="40">
        <f t="shared" si="140"/>
        <v>70</v>
      </c>
      <c r="BJ630" s="40">
        <f t="shared" si="141"/>
        <v>65</v>
      </c>
      <c r="BK630" s="40">
        <f t="shared" si="142"/>
        <v>87</v>
      </c>
      <c r="BL630" s="40">
        <f t="shared" si="143"/>
        <v>100</v>
      </c>
      <c r="BM630" s="40">
        <f t="shared" si="144"/>
        <v>1</v>
      </c>
      <c r="BN630" s="40">
        <f t="shared" si="145"/>
        <v>90</v>
      </c>
      <c r="BO630" s="40">
        <f t="shared" si="146"/>
        <v>100</v>
      </c>
      <c r="BP630" s="40">
        <f t="shared" si="147"/>
        <v>93</v>
      </c>
      <c r="BQ630" s="41">
        <f t="shared" si="148"/>
        <v>40</v>
      </c>
      <c r="BR630" s="40">
        <f t="shared" si="149"/>
        <v>16</v>
      </c>
      <c r="BS630" s="41">
        <f t="shared" si="150"/>
        <v>25</v>
      </c>
      <c r="BT630" s="41">
        <f t="shared" si="151"/>
        <v>74</v>
      </c>
      <c r="BU630" s="41">
        <f t="shared" si="152"/>
        <v>90</v>
      </c>
      <c r="BV630" s="41">
        <f t="shared" si="153"/>
        <v>68</v>
      </c>
    </row>
    <row r="631" spans="2:74" x14ac:dyDescent="0.3">
      <c r="B631" s="12" t="s">
        <v>956</v>
      </c>
      <c r="C631" s="12">
        <v>207021160</v>
      </c>
      <c r="D631" s="12" t="s">
        <v>955</v>
      </c>
      <c r="E631" s="12" t="s">
        <v>736</v>
      </c>
      <c r="F631" s="12" t="s">
        <v>738</v>
      </c>
      <c r="G631" s="12" t="s">
        <v>92</v>
      </c>
      <c r="H631" s="12" t="s">
        <v>86</v>
      </c>
      <c r="I631" s="28">
        <v>1336130</v>
      </c>
      <c r="J631" s="28">
        <v>1350000</v>
      </c>
      <c r="K631" s="28">
        <v>1350000</v>
      </c>
      <c r="L631" s="28">
        <v>1338000</v>
      </c>
      <c r="M631" s="28">
        <v>1350000</v>
      </c>
      <c r="N631" s="28">
        <v>1370000</v>
      </c>
      <c r="O631" s="29">
        <v>28</v>
      </c>
      <c r="P631" s="29">
        <v>28</v>
      </c>
      <c r="Q631" s="29">
        <v>26</v>
      </c>
      <c r="R631" s="28">
        <v>700</v>
      </c>
      <c r="S631" s="28">
        <v>690</v>
      </c>
      <c r="T631" s="30">
        <v>3.4</v>
      </c>
      <c r="U631" s="30">
        <v>0.19999999999999973</v>
      </c>
      <c r="V631" s="30">
        <v>3.2</v>
      </c>
      <c r="W631" s="30">
        <v>2.8</v>
      </c>
      <c r="X631" s="31">
        <v>2.7242858105124501E-2</v>
      </c>
      <c r="Y631" s="30">
        <v>3.2</v>
      </c>
      <c r="Z631" s="30">
        <v>-0.19999999999999973</v>
      </c>
      <c r="AA631" s="30">
        <v>3.4</v>
      </c>
      <c r="AB631" s="30">
        <v>3</v>
      </c>
      <c r="AC631" s="32">
        <v>0.32569046378322042</v>
      </c>
      <c r="AD631" s="30">
        <v>11.955076905897645</v>
      </c>
      <c r="AE631" s="12">
        <v>250</v>
      </c>
      <c r="AF631" s="12">
        <v>198</v>
      </c>
      <c r="AG631" s="12">
        <v>207</v>
      </c>
      <c r="AH631" s="33">
        <v>3.0614754098360657</v>
      </c>
      <c r="AI631" s="34">
        <v>1500000</v>
      </c>
      <c r="AJ631" s="34">
        <v>1548888</v>
      </c>
      <c r="AK631" s="34">
        <v>1486000</v>
      </c>
      <c r="AL631" s="35">
        <v>-3.156328927591924E-2</v>
      </c>
      <c r="AM631" s="35">
        <v>9.4212651413189772E-3</v>
      </c>
      <c r="AN631" s="12">
        <v>3.1</v>
      </c>
      <c r="AO631" s="33">
        <v>0.10000000000000009</v>
      </c>
      <c r="AP631" s="12">
        <v>3</v>
      </c>
      <c r="AQ631" s="32">
        <v>6.8539325842696633E-2</v>
      </c>
      <c r="AR631" s="34">
        <v>750</v>
      </c>
      <c r="AS631" s="34">
        <v>700</v>
      </c>
      <c r="AT631" s="31">
        <v>7.1428571428571425E-2</v>
      </c>
      <c r="AU631" s="32">
        <v>-1.5581593686331665E-2</v>
      </c>
      <c r="AV631" s="36">
        <v>2149.2800000000002</v>
      </c>
      <c r="AW631" s="30">
        <v>0.78839999999999999</v>
      </c>
      <c r="AX631" s="30">
        <v>0.21160000000000001</v>
      </c>
      <c r="AY631" s="30">
        <v>0.80659999999999998</v>
      </c>
      <c r="AZ631" s="30">
        <v>0.18190000000000001</v>
      </c>
      <c r="BA631" s="30">
        <v>0.47389999999999999</v>
      </c>
      <c r="BB631" s="30">
        <v>0.32590000000000002</v>
      </c>
      <c r="BC631" s="30">
        <v>0.17519999999999999</v>
      </c>
      <c r="BD631" s="37">
        <v>8</v>
      </c>
      <c r="BE631" s="29">
        <v>14</v>
      </c>
      <c r="BF631" s="38" t="s">
        <v>3343</v>
      </c>
      <c r="BG631" s="39">
        <v>145.11398146789699</v>
      </c>
      <c r="BH631" s="39">
        <v>-37.764604692484902</v>
      </c>
      <c r="BI631" s="40">
        <f t="shared" si="140"/>
        <v>60</v>
      </c>
      <c r="BJ631" s="40">
        <f t="shared" si="141"/>
        <v>65</v>
      </c>
      <c r="BK631" s="40">
        <f t="shared" si="142"/>
        <v>87</v>
      </c>
      <c r="BL631" s="40">
        <f t="shared" si="143"/>
        <v>100</v>
      </c>
      <c r="BM631" s="40">
        <f t="shared" si="144"/>
        <v>1</v>
      </c>
      <c r="BN631" s="40">
        <f t="shared" si="145"/>
        <v>90</v>
      </c>
      <c r="BO631" s="40">
        <f t="shared" si="146"/>
        <v>100</v>
      </c>
      <c r="BP631" s="40">
        <f t="shared" si="147"/>
        <v>94</v>
      </c>
      <c r="BQ631" s="41">
        <f t="shared" si="148"/>
        <v>41</v>
      </c>
      <c r="BR631" s="40">
        <f t="shared" si="149"/>
        <v>31</v>
      </c>
      <c r="BS631" s="41">
        <f t="shared" si="150"/>
        <v>50</v>
      </c>
      <c r="BT631" s="41">
        <f t="shared" si="151"/>
        <v>64</v>
      </c>
      <c r="BU631" s="41">
        <f t="shared" si="152"/>
        <v>80</v>
      </c>
      <c r="BV631" s="41">
        <f t="shared" si="153"/>
        <v>68</v>
      </c>
    </row>
    <row r="632" spans="2:74" x14ac:dyDescent="0.3">
      <c r="B632" s="12" t="s">
        <v>957</v>
      </c>
      <c r="C632" s="12">
        <v>208021180</v>
      </c>
      <c r="D632" s="12" t="s">
        <v>851</v>
      </c>
      <c r="E632" s="12" t="s">
        <v>248</v>
      </c>
      <c r="F632" s="12" t="s">
        <v>738</v>
      </c>
      <c r="G632" s="12" t="s">
        <v>92</v>
      </c>
      <c r="H632" s="12" t="s">
        <v>86</v>
      </c>
      <c r="I632" s="28">
        <v>1347500</v>
      </c>
      <c r="J632" s="28">
        <v>1400000</v>
      </c>
      <c r="K632" s="28">
        <v>1485000</v>
      </c>
      <c r="L632" s="28">
        <v>1428000</v>
      </c>
      <c r="M632" s="28">
        <v>1481000</v>
      </c>
      <c r="N632" s="28">
        <v>1550000</v>
      </c>
      <c r="O632" s="29">
        <v>25</v>
      </c>
      <c r="P632" s="29">
        <v>26</v>
      </c>
      <c r="Q632" s="29">
        <v>26</v>
      </c>
      <c r="R632" s="28">
        <v>700</v>
      </c>
      <c r="S632" s="28">
        <v>630</v>
      </c>
      <c r="T632" s="30">
        <v>2.4</v>
      </c>
      <c r="U632" s="30">
        <v>-0.10000000000000009</v>
      </c>
      <c r="V632" s="30">
        <v>2.5</v>
      </c>
      <c r="W632" s="30">
        <v>2.1</v>
      </c>
      <c r="X632" s="31">
        <v>2.7012987012987013E-2</v>
      </c>
      <c r="Y632" s="30">
        <v>3.4</v>
      </c>
      <c r="Z632" s="30">
        <v>0.19999999999999973</v>
      </c>
      <c r="AA632" s="30">
        <v>3.2</v>
      </c>
      <c r="AB632" s="30">
        <v>2.8</v>
      </c>
      <c r="AC632" s="32">
        <v>0.30384054448225567</v>
      </c>
      <c r="AD632" s="30">
        <v>11.247943233237351</v>
      </c>
      <c r="AE632" s="12">
        <v>158</v>
      </c>
      <c r="AF632" s="12">
        <v>76</v>
      </c>
      <c r="AG632" s="12">
        <v>176</v>
      </c>
      <c r="AH632" s="33">
        <v>1.784070796460177</v>
      </c>
      <c r="AI632" s="34">
        <v>1550000</v>
      </c>
      <c r="AJ632" s="34">
        <v>1550000</v>
      </c>
      <c r="AK632" s="34">
        <v>1571000</v>
      </c>
      <c r="AL632" s="35">
        <v>0</v>
      </c>
      <c r="AM632" s="35">
        <v>-1.336728198599618E-2</v>
      </c>
      <c r="AN632" s="12">
        <v>2.5</v>
      </c>
      <c r="AO632" s="33">
        <v>0.10000000000000009</v>
      </c>
      <c r="AP632" s="12">
        <v>2.4</v>
      </c>
      <c r="AQ632" s="32">
        <v>5.1219512195121955E-2</v>
      </c>
      <c r="AR632" s="34">
        <v>800</v>
      </c>
      <c r="AS632" s="34">
        <v>750</v>
      </c>
      <c r="AT632" s="31">
        <v>6.6666666666666666E-2</v>
      </c>
      <c r="AU632" s="32">
        <v>-0.14843448512290008</v>
      </c>
      <c r="AV632" s="36">
        <v>2303.84</v>
      </c>
      <c r="AW632" s="30">
        <v>0.6946</v>
      </c>
      <c r="AX632" s="30">
        <v>0.3054</v>
      </c>
      <c r="AY632" s="30">
        <v>0.53610000000000002</v>
      </c>
      <c r="AZ632" s="30">
        <v>0.31230000000000002</v>
      </c>
      <c r="BA632" s="30">
        <v>0.31269999999999998</v>
      </c>
      <c r="BB632" s="30">
        <v>0.31680000000000003</v>
      </c>
      <c r="BC632" s="30">
        <v>0.34710000000000002</v>
      </c>
      <c r="BD632" s="37">
        <v>9</v>
      </c>
      <c r="BE632" s="29">
        <v>14</v>
      </c>
      <c r="BF632" s="38" t="s">
        <v>3344</v>
      </c>
      <c r="BG632" s="39">
        <v>145.081241521615</v>
      </c>
      <c r="BH632" s="39">
        <v>-37.900545011048798</v>
      </c>
      <c r="BI632" s="40">
        <f t="shared" si="140"/>
        <v>77</v>
      </c>
      <c r="BJ632" s="40">
        <f t="shared" si="141"/>
        <v>75</v>
      </c>
      <c r="BK632" s="40">
        <f t="shared" si="142"/>
        <v>100</v>
      </c>
      <c r="BL632" s="40">
        <f t="shared" si="143"/>
        <v>100</v>
      </c>
      <c r="BM632" s="40">
        <f t="shared" si="144"/>
        <v>1</v>
      </c>
      <c r="BN632" s="40">
        <f t="shared" si="145"/>
        <v>64</v>
      </c>
      <c r="BO632" s="40">
        <f t="shared" si="146"/>
        <v>100</v>
      </c>
      <c r="BP632" s="40">
        <f t="shared" si="147"/>
        <v>59</v>
      </c>
      <c r="BQ632" s="41">
        <f t="shared" si="148"/>
        <v>41</v>
      </c>
      <c r="BR632" s="40">
        <f t="shared" si="149"/>
        <v>38</v>
      </c>
      <c r="BS632" s="41">
        <f t="shared" si="150"/>
        <v>64</v>
      </c>
      <c r="BT632" s="41">
        <f t="shared" si="151"/>
        <v>60</v>
      </c>
      <c r="BU632" s="41">
        <f t="shared" si="152"/>
        <v>90</v>
      </c>
      <c r="BV632" s="41">
        <f t="shared" si="153"/>
        <v>68</v>
      </c>
    </row>
    <row r="633" spans="2:74" x14ac:dyDescent="0.3">
      <c r="B633" s="12" t="s">
        <v>958</v>
      </c>
      <c r="C633" s="12">
        <v>209021428</v>
      </c>
      <c r="D633" s="12" t="s">
        <v>740</v>
      </c>
      <c r="E633" s="12" t="s">
        <v>112</v>
      </c>
      <c r="F633" s="12" t="s">
        <v>738</v>
      </c>
      <c r="G633" s="12" t="s">
        <v>92</v>
      </c>
      <c r="H633" s="12" t="s">
        <v>86</v>
      </c>
      <c r="I633" s="28">
        <v>1100000</v>
      </c>
      <c r="J633" s="28">
        <v>1080000</v>
      </c>
      <c r="K633" s="28">
        <v>1050000</v>
      </c>
      <c r="L633" s="28">
        <v>1130000</v>
      </c>
      <c r="M633" s="28">
        <v>1130000</v>
      </c>
      <c r="N633" s="28">
        <v>1105000</v>
      </c>
      <c r="O633" s="29">
        <v>25</v>
      </c>
      <c r="P633" s="29">
        <v>25</v>
      </c>
      <c r="Q633" s="29">
        <v>25</v>
      </c>
      <c r="R633" s="28">
        <v>620</v>
      </c>
      <c r="S633" s="28">
        <v>590</v>
      </c>
      <c r="T633" s="30">
        <v>2.2999999999999998</v>
      </c>
      <c r="U633" s="30">
        <v>0</v>
      </c>
      <c r="V633" s="30">
        <v>2.2999999999999998</v>
      </c>
      <c r="W633" s="30">
        <v>2.2999999999999998</v>
      </c>
      <c r="X633" s="31">
        <v>2.930909090909091E-2</v>
      </c>
      <c r="Y633" s="30">
        <v>3.4</v>
      </c>
      <c r="Z633" s="30">
        <v>0.10000000000000009</v>
      </c>
      <c r="AA633" s="30">
        <v>3.3</v>
      </c>
      <c r="AB633" s="30">
        <v>3</v>
      </c>
      <c r="AC633" s="32">
        <v>0.30977696058837634</v>
      </c>
      <c r="AD633" s="30">
        <v>10.569313171439639</v>
      </c>
      <c r="AE633" s="12">
        <v>165</v>
      </c>
      <c r="AF633" s="12">
        <v>147</v>
      </c>
      <c r="AG633" s="12">
        <v>188</v>
      </c>
      <c r="AH633" s="33">
        <v>2.4872727272727273</v>
      </c>
      <c r="AI633" s="34">
        <v>970000</v>
      </c>
      <c r="AJ633" s="34">
        <v>980000</v>
      </c>
      <c r="AK633" s="34">
        <v>950000</v>
      </c>
      <c r="AL633" s="35">
        <v>-1.020408163265306E-2</v>
      </c>
      <c r="AM633" s="35">
        <v>2.1052631578947368E-2</v>
      </c>
      <c r="AN633" s="12">
        <v>2.6</v>
      </c>
      <c r="AO633" s="33">
        <v>0.30000000000000027</v>
      </c>
      <c r="AP633" s="12">
        <v>2.2999999999999998</v>
      </c>
      <c r="AQ633" s="32">
        <v>6.652360515021459E-2</v>
      </c>
      <c r="AR633" s="34">
        <v>590</v>
      </c>
      <c r="AS633" s="34">
        <v>545</v>
      </c>
      <c r="AT633" s="31">
        <v>8.2568807339449546E-2</v>
      </c>
      <c r="AU633" s="32">
        <v>-8.1935510585523341E-2</v>
      </c>
      <c r="AV633" s="36">
        <v>2001.4400000000003</v>
      </c>
      <c r="AW633" s="30">
        <v>0.59660000000000002</v>
      </c>
      <c r="AX633" s="30">
        <v>0.40339999999999998</v>
      </c>
      <c r="AY633" s="30">
        <v>0.53800000000000003</v>
      </c>
      <c r="AZ633" s="30">
        <v>0.21360000000000001</v>
      </c>
      <c r="BA633" s="30">
        <v>0.2437</v>
      </c>
      <c r="BB633" s="30">
        <v>0.29809999999999998</v>
      </c>
      <c r="BC633" s="30">
        <v>0.43440000000000001</v>
      </c>
      <c r="BD633" s="37">
        <v>7</v>
      </c>
      <c r="BE633" s="29">
        <v>9</v>
      </c>
      <c r="BF633" s="38" t="s">
        <v>3345</v>
      </c>
      <c r="BG633" s="39">
        <v>145.01616777403001</v>
      </c>
      <c r="BH633" s="39">
        <v>-37.742424200722702</v>
      </c>
      <c r="BI633" s="40">
        <f t="shared" si="140"/>
        <v>79</v>
      </c>
      <c r="BJ633" s="40">
        <f t="shared" si="141"/>
        <v>74</v>
      </c>
      <c r="BK633" s="40">
        <f t="shared" si="142"/>
        <v>94</v>
      </c>
      <c r="BL633" s="40">
        <f t="shared" si="143"/>
        <v>100</v>
      </c>
      <c r="BM633" s="40">
        <f t="shared" si="144"/>
        <v>1</v>
      </c>
      <c r="BN633" s="40">
        <f t="shared" si="145"/>
        <v>87</v>
      </c>
      <c r="BO633" s="40">
        <f t="shared" si="146"/>
        <v>100</v>
      </c>
      <c r="BP633" s="40">
        <f t="shared" si="147"/>
        <v>44</v>
      </c>
      <c r="BQ633" s="41">
        <f t="shared" si="148"/>
        <v>48</v>
      </c>
      <c r="BR633" s="40">
        <f t="shared" si="149"/>
        <v>45</v>
      </c>
      <c r="BS633" s="41">
        <f t="shared" si="150"/>
        <v>61</v>
      </c>
      <c r="BT633" s="41">
        <f t="shared" si="151"/>
        <v>60</v>
      </c>
      <c r="BU633" s="41">
        <f t="shared" si="152"/>
        <v>70</v>
      </c>
      <c r="BV633" s="41">
        <f t="shared" si="153"/>
        <v>68</v>
      </c>
    </row>
    <row r="634" spans="2:74" x14ac:dyDescent="0.3">
      <c r="B634" s="12" t="s">
        <v>959</v>
      </c>
      <c r="C634" s="12">
        <v>209021429</v>
      </c>
      <c r="D634" s="12" t="s">
        <v>740</v>
      </c>
      <c r="E634" s="12" t="s">
        <v>112</v>
      </c>
      <c r="F634" s="12" t="s">
        <v>738</v>
      </c>
      <c r="G634" s="12" t="s">
        <v>92</v>
      </c>
      <c r="H634" s="12" t="s">
        <v>86</v>
      </c>
      <c r="I634" s="28">
        <v>1200000</v>
      </c>
      <c r="J634" s="28">
        <v>1243000</v>
      </c>
      <c r="K634" s="28">
        <v>1288155</v>
      </c>
      <c r="L634" s="28">
        <v>1176690</v>
      </c>
      <c r="M634" s="28">
        <v>1200000</v>
      </c>
      <c r="N634" s="28">
        <v>1245000</v>
      </c>
      <c r="O634" s="29">
        <v>24</v>
      </c>
      <c r="P634" s="29">
        <v>25</v>
      </c>
      <c r="Q634" s="29">
        <v>25</v>
      </c>
      <c r="R634" s="28">
        <v>690</v>
      </c>
      <c r="S634" s="28">
        <v>650</v>
      </c>
      <c r="T634" s="30">
        <v>2.9</v>
      </c>
      <c r="U634" s="30">
        <v>0</v>
      </c>
      <c r="V634" s="30">
        <v>2.9</v>
      </c>
      <c r="W634" s="30">
        <v>2.2999999999999998</v>
      </c>
      <c r="X634" s="31">
        <v>2.9899999999999999E-2</v>
      </c>
      <c r="Y634" s="30">
        <v>2.8</v>
      </c>
      <c r="Z634" s="30">
        <v>-0.40000000000000036</v>
      </c>
      <c r="AA634" s="30">
        <v>3.2</v>
      </c>
      <c r="AB634" s="30">
        <v>2.9</v>
      </c>
      <c r="AC634" s="32">
        <v>0.31272661348803482</v>
      </c>
      <c r="AD634" s="30">
        <v>10.459084063144976</v>
      </c>
      <c r="AE634" s="12">
        <v>165</v>
      </c>
      <c r="AF634" s="12">
        <v>147</v>
      </c>
      <c r="AG634" s="12">
        <v>188</v>
      </c>
      <c r="AH634" s="33">
        <v>2.4872727272727273</v>
      </c>
      <c r="AI634" s="34">
        <v>970000</v>
      </c>
      <c r="AJ634" s="34">
        <v>980000</v>
      </c>
      <c r="AK634" s="34">
        <v>950000</v>
      </c>
      <c r="AL634" s="35">
        <v>-1.020408163265306E-2</v>
      </c>
      <c r="AM634" s="35">
        <v>2.1052631578947368E-2</v>
      </c>
      <c r="AN634" s="12">
        <v>2.6</v>
      </c>
      <c r="AO634" s="33">
        <v>0.30000000000000027</v>
      </c>
      <c r="AP634" s="12">
        <v>2.2999999999999998</v>
      </c>
      <c r="AQ634" s="32">
        <v>6.652360515021459E-2</v>
      </c>
      <c r="AR634" s="34">
        <v>590</v>
      </c>
      <c r="AS634" s="34">
        <v>545</v>
      </c>
      <c r="AT634" s="31">
        <v>8.2568807339449546E-2</v>
      </c>
      <c r="AU634" s="32">
        <v>-8.1935510585523341E-2</v>
      </c>
      <c r="AV634" s="36">
        <v>2206.4</v>
      </c>
      <c r="AW634" s="30">
        <v>0.66610000000000003</v>
      </c>
      <c r="AX634" s="30">
        <v>0.33389999999999997</v>
      </c>
      <c r="AY634" s="30">
        <v>0.60119999999999996</v>
      </c>
      <c r="AZ634" s="30">
        <v>0.29730000000000001</v>
      </c>
      <c r="BA634" s="30">
        <v>0.3256</v>
      </c>
      <c r="BB634" s="30">
        <v>0.30919999999999997</v>
      </c>
      <c r="BC634" s="30">
        <v>0.3372</v>
      </c>
      <c r="BD634" s="37">
        <v>6</v>
      </c>
      <c r="BE634" s="29">
        <v>8</v>
      </c>
      <c r="BF634" s="38" t="s">
        <v>3346</v>
      </c>
      <c r="BG634" s="39">
        <v>144.98991580698899</v>
      </c>
      <c r="BH634" s="39">
        <v>-37.7403726037805</v>
      </c>
      <c r="BI634" s="40">
        <f t="shared" si="140"/>
        <v>69</v>
      </c>
      <c r="BJ634" s="40">
        <f t="shared" si="141"/>
        <v>74</v>
      </c>
      <c r="BK634" s="40">
        <f t="shared" si="142"/>
        <v>94</v>
      </c>
      <c r="BL634" s="40">
        <f t="shared" si="143"/>
        <v>100</v>
      </c>
      <c r="BM634" s="40">
        <f t="shared" si="144"/>
        <v>1</v>
      </c>
      <c r="BN634" s="40">
        <f t="shared" si="145"/>
        <v>87</v>
      </c>
      <c r="BO634" s="40">
        <f t="shared" si="146"/>
        <v>100</v>
      </c>
      <c r="BP634" s="40">
        <f t="shared" si="147"/>
        <v>62</v>
      </c>
      <c r="BQ634" s="41">
        <f t="shared" si="148"/>
        <v>50</v>
      </c>
      <c r="BR634" s="40">
        <f t="shared" si="149"/>
        <v>46</v>
      </c>
      <c r="BS634" s="41">
        <f t="shared" si="150"/>
        <v>59</v>
      </c>
      <c r="BT634" s="41">
        <f t="shared" si="151"/>
        <v>70</v>
      </c>
      <c r="BU634" s="41">
        <f t="shared" si="152"/>
        <v>60</v>
      </c>
      <c r="BV634" s="41">
        <f t="shared" si="153"/>
        <v>68</v>
      </c>
    </row>
    <row r="635" spans="2:74" x14ac:dyDescent="0.3">
      <c r="B635" s="12" t="s">
        <v>960</v>
      </c>
      <c r="C635" s="12">
        <v>209041216</v>
      </c>
      <c r="D635" s="12" t="s">
        <v>379</v>
      </c>
      <c r="E635" s="12" t="s">
        <v>112</v>
      </c>
      <c r="F635" s="12" t="s">
        <v>738</v>
      </c>
      <c r="G635" s="12" t="s">
        <v>92</v>
      </c>
      <c r="H635" s="12" t="s">
        <v>86</v>
      </c>
      <c r="I635" s="28">
        <v>968000</v>
      </c>
      <c r="J635" s="28">
        <v>980000</v>
      </c>
      <c r="K635" s="28">
        <v>1000000</v>
      </c>
      <c r="L635" s="28">
        <v>885001</v>
      </c>
      <c r="M635" s="28">
        <v>848000</v>
      </c>
      <c r="N635" s="28">
        <v>896000</v>
      </c>
      <c r="O635" s="29">
        <v>29</v>
      </c>
      <c r="P635" s="29">
        <v>26</v>
      </c>
      <c r="Q635" s="29">
        <v>26</v>
      </c>
      <c r="R635" s="28">
        <v>630</v>
      </c>
      <c r="S635" s="28">
        <v>550</v>
      </c>
      <c r="T635" s="30">
        <v>2.5</v>
      </c>
      <c r="U635" s="30">
        <v>0.29999999999999982</v>
      </c>
      <c r="V635" s="30">
        <v>2.2000000000000002</v>
      </c>
      <c r="W635" s="30">
        <v>2.8</v>
      </c>
      <c r="X635" s="31">
        <v>3.3842975206611572E-2</v>
      </c>
      <c r="Y635" s="30">
        <v>5</v>
      </c>
      <c r="Z635" s="30">
        <v>0</v>
      </c>
      <c r="AA635" s="30">
        <v>5</v>
      </c>
      <c r="AB635" s="30">
        <v>3.8</v>
      </c>
      <c r="AC635" s="32">
        <v>0.30687397708674302</v>
      </c>
      <c r="AD635" s="30">
        <v>9.0675827173372188</v>
      </c>
      <c r="AE635" s="12">
        <v>1373</v>
      </c>
      <c r="AF635" s="12">
        <v>1157</v>
      </c>
      <c r="AG635" s="12">
        <v>1082</v>
      </c>
      <c r="AH635" s="33">
        <v>5.5483394833948338</v>
      </c>
      <c r="AI635" s="34">
        <v>731500</v>
      </c>
      <c r="AJ635" s="34">
        <v>720000</v>
      </c>
      <c r="AK635" s="34">
        <v>715000</v>
      </c>
      <c r="AL635" s="35">
        <v>1.5972222222222221E-2</v>
      </c>
      <c r="AM635" s="35">
        <v>2.3076923076923078E-2</v>
      </c>
      <c r="AN635" s="12">
        <v>3.1</v>
      </c>
      <c r="AO635" s="33">
        <v>0.10000000000000009</v>
      </c>
      <c r="AP635" s="12">
        <v>3</v>
      </c>
      <c r="AQ635" s="32">
        <v>8.280187924830068E-2</v>
      </c>
      <c r="AR635" s="34">
        <v>540</v>
      </c>
      <c r="AS635" s="34">
        <v>495</v>
      </c>
      <c r="AT635" s="31">
        <v>9.0909090909090912E-2</v>
      </c>
      <c r="AU635" s="32">
        <v>-9.8439822484462106E-2</v>
      </c>
      <c r="AV635" s="36">
        <v>2052.96</v>
      </c>
      <c r="AW635" s="30">
        <v>0.70040000000000002</v>
      </c>
      <c r="AX635" s="30">
        <v>0.29959999999999998</v>
      </c>
      <c r="AY635" s="30">
        <v>0.66990000000000005</v>
      </c>
      <c r="AZ635" s="30">
        <v>0.19389999999999999</v>
      </c>
      <c r="BA635" s="30">
        <v>0.29360000000000003</v>
      </c>
      <c r="BB635" s="30">
        <v>0.37080000000000002</v>
      </c>
      <c r="BC635" s="30">
        <v>0.27700000000000002</v>
      </c>
      <c r="BD635" s="37">
        <v>8</v>
      </c>
      <c r="BE635" s="29">
        <v>17</v>
      </c>
      <c r="BF635" s="38" t="s">
        <v>3347</v>
      </c>
      <c r="BG635" s="39">
        <v>145.07251992552199</v>
      </c>
      <c r="BH635" s="39">
        <v>-37.683622244402798</v>
      </c>
      <c r="BI635" s="40">
        <f t="shared" si="140"/>
        <v>75</v>
      </c>
      <c r="BJ635" s="40">
        <f t="shared" si="141"/>
        <v>65</v>
      </c>
      <c r="BK635" s="40">
        <f t="shared" si="142"/>
        <v>56</v>
      </c>
      <c r="BL635" s="40">
        <f t="shared" si="143"/>
        <v>100</v>
      </c>
      <c r="BM635" s="40">
        <f t="shared" si="144"/>
        <v>9</v>
      </c>
      <c r="BN635" s="40">
        <f t="shared" si="145"/>
        <v>100</v>
      </c>
      <c r="BO635" s="40">
        <f t="shared" si="146"/>
        <v>100</v>
      </c>
      <c r="BP635" s="40">
        <f t="shared" si="147"/>
        <v>55</v>
      </c>
      <c r="BQ635" s="41">
        <f t="shared" si="148"/>
        <v>63</v>
      </c>
      <c r="BR635" s="40">
        <f t="shared" si="149"/>
        <v>60</v>
      </c>
      <c r="BS635" s="41">
        <f t="shared" si="150"/>
        <v>62</v>
      </c>
      <c r="BT635" s="41">
        <f t="shared" si="151"/>
        <v>34</v>
      </c>
      <c r="BU635" s="41">
        <f t="shared" si="152"/>
        <v>80</v>
      </c>
      <c r="BV635" s="41">
        <f t="shared" si="153"/>
        <v>68</v>
      </c>
    </row>
    <row r="636" spans="2:74" x14ac:dyDescent="0.3">
      <c r="B636" s="12" t="s">
        <v>961</v>
      </c>
      <c r="C636" s="12">
        <v>209041225</v>
      </c>
      <c r="D636" s="12" t="s">
        <v>379</v>
      </c>
      <c r="E636" s="12" t="s">
        <v>112</v>
      </c>
      <c r="F636" s="12" t="s">
        <v>738</v>
      </c>
      <c r="G636" s="12" t="s">
        <v>92</v>
      </c>
      <c r="H636" s="12" t="s">
        <v>86</v>
      </c>
      <c r="I636" s="28">
        <v>670000</v>
      </c>
      <c r="J636" s="28">
        <v>670000</v>
      </c>
      <c r="K636" s="28">
        <v>663400</v>
      </c>
      <c r="L636" s="28">
        <v>735000</v>
      </c>
      <c r="M636" s="28">
        <v>735000</v>
      </c>
      <c r="N636" s="28">
        <v>815000</v>
      </c>
      <c r="O636" s="29">
        <v>49</v>
      </c>
      <c r="P636" s="29">
        <v>50</v>
      </c>
      <c r="Q636" s="29">
        <v>50</v>
      </c>
      <c r="R636" s="28">
        <v>530</v>
      </c>
      <c r="S636" s="28">
        <v>490</v>
      </c>
      <c r="T636" s="30">
        <v>2.2999999999999998</v>
      </c>
      <c r="U636" s="30">
        <v>-0.10000000000000009</v>
      </c>
      <c r="V636" s="30">
        <v>2.4</v>
      </c>
      <c r="W636" s="30">
        <v>2.5</v>
      </c>
      <c r="X636" s="31">
        <v>4.1134328358208953E-2</v>
      </c>
      <c r="Y636" s="30">
        <v>17.899999999999999</v>
      </c>
      <c r="Z636" s="30">
        <v>1.1999999999999993</v>
      </c>
      <c r="AA636" s="30">
        <v>16.7</v>
      </c>
      <c r="AB636" s="30">
        <v>10.8</v>
      </c>
      <c r="AC636" s="32">
        <v>0.25510204081632648</v>
      </c>
      <c r="AD636" s="30">
        <v>6.2016824146204197</v>
      </c>
      <c r="AE636" s="12">
        <v>1373</v>
      </c>
      <c r="AF636" s="12">
        <v>1157</v>
      </c>
      <c r="AG636" s="12">
        <v>1082</v>
      </c>
      <c r="AH636" s="33">
        <v>5.5483394833948338</v>
      </c>
      <c r="AI636" s="34">
        <v>731500</v>
      </c>
      <c r="AJ636" s="34">
        <v>720000</v>
      </c>
      <c r="AK636" s="34">
        <v>715000</v>
      </c>
      <c r="AL636" s="35">
        <v>1.5972222222222221E-2</v>
      </c>
      <c r="AM636" s="35">
        <v>2.3076923076923078E-2</v>
      </c>
      <c r="AN636" s="12">
        <v>3.1</v>
      </c>
      <c r="AO636" s="33">
        <v>0.10000000000000009</v>
      </c>
      <c r="AP636" s="12">
        <v>3</v>
      </c>
      <c r="AQ636" s="32">
        <v>8.280187924830068E-2</v>
      </c>
      <c r="AR636" s="34">
        <v>540</v>
      </c>
      <c r="AS636" s="34">
        <v>495</v>
      </c>
      <c r="AT636" s="31">
        <v>9.0909090909090912E-2</v>
      </c>
      <c r="AU636" s="32">
        <v>-9.8439822484462106E-2</v>
      </c>
      <c r="AV636" s="36">
        <v>2077.6000000000004</v>
      </c>
      <c r="AW636" s="30">
        <v>0.78710000000000002</v>
      </c>
      <c r="AX636" s="30">
        <v>0.21290000000000001</v>
      </c>
      <c r="AY636" s="30">
        <v>0.91659999999999997</v>
      </c>
      <c r="AZ636" s="30">
        <v>7.22E-2</v>
      </c>
      <c r="BA636" s="30">
        <v>0.32829999999999998</v>
      </c>
      <c r="BB636" s="30">
        <v>0.48699999999999999</v>
      </c>
      <c r="BC636" s="30">
        <v>0.1593</v>
      </c>
      <c r="BD636" s="37">
        <v>1.5</v>
      </c>
      <c r="BE636" s="29">
        <v>38</v>
      </c>
      <c r="BF636" s="38" t="s">
        <v>3348</v>
      </c>
      <c r="BG636" s="39">
        <v>145.114421354146</v>
      </c>
      <c r="BH636" s="39">
        <v>-37.491456009392301</v>
      </c>
      <c r="BI636" s="40">
        <f t="shared" si="140"/>
        <v>79</v>
      </c>
      <c r="BJ636" s="40">
        <f t="shared" si="141"/>
        <v>65</v>
      </c>
      <c r="BK636" s="40">
        <f t="shared" si="142"/>
        <v>56</v>
      </c>
      <c r="BL636" s="40">
        <f t="shared" si="143"/>
        <v>100</v>
      </c>
      <c r="BM636" s="40">
        <f t="shared" si="144"/>
        <v>9</v>
      </c>
      <c r="BN636" s="40">
        <f t="shared" si="145"/>
        <v>100</v>
      </c>
      <c r="BO636" s="40">
        <f t="shared" si="146"/>
        <v>100</v>
      </c>
      <c r="BP636" s="40">
        <f t="shared" si="147"/>
        <v>62</v>
      </c>
      <c r="BQ636" s="41">
        <f t="shared" si="148"/>
        <v>87</v>
      </c>
      <c r="BR636" s="40">
        <f t="shared" si="149"/>
        <v>88</v>
      </c>
      <c r="BS636" s="41">
        <f t="shared" si="150"/>
        <v>97</v>
      </c>
      <c r="BT636" s="41">
        <f t="shared" si="151"/>
        <v>1</v>
      </c>
      <c r="BU636" s="41">
        <f t="shared" si="152"/>
        <v>15</v>
      </c>
      <c r="BV636" s="41">
        <f t="shared" si="153"/>
        <v>68</v>
      </c>
    </row>
    <row r="637" spans="2:74" x14ac:dyDescent="0.3">
      <c r="B637" s="12" t="s">
        <v>962</v>
      </c>
      <c r="C637" s="12">
        <v>209041432</v>
      </c>
      <c r="D637" s="12" t="s">
        <v>379</v>
      </c>
      <c r="E637" s="12" t="s">
        <v>112</v>
      </c>
      <c r="F637" s="12" t="s">
        <v>738</v>
      </c>
      <c r="G637" s="12" t="s">
        <v>92</v>
      </c>
      <c r="H637" s="12" t="s">
        <v>86</v>
      </c>
      <c r="I637" s="28">
        <v>690000</v>
      </c>
      <c r="J637" s="28">
        <v>666700</v>
      </c>
      <c r="K637" s="28">
        <v>678400</v>
      </c>
      <c r="L637" s="28">
        <v>665000</v>
      </c>
      <c r="M637" s="28">
        <v>670000</v>
      </c>
      <c r="N637" s="28">
        <v>680000</v>
      </c>
      <c r="O637" s="29">
        <v>29</v>
      </c>
      <c r="P637" s="29">
        <v>29</v>
      </c>
      <c r="Q637" s="29">
        <v>29</v>
      </c>
      <c r="R637" s="28">
        <v>500</v>
      </c>
      <c r="S637" s="28">
        <v>450</v>
      </c>
      <c r="T637" s="30">
        <v>2.5</v>
      </c>
      <c r="U637" s="30">
        <v>0</v>
      </c>
      <c r="V637" s="30">
        <v>2.5</v>
      </c>
      <c r="W637" s="30">
        <v>2.5</v>
      </c>
      <c r="X637" s="31">
        <v>3.7681159420289857E-2</v>
      </c>
      <c r="Y637" s="30">
        <v>3.5</v>
      </c>
      <c r="Z637" s="30">
        <v>-0.20000000000000018</v>
      </c>
      <c r="AA637" s="30">
        <v>3.7</v>
      </c>
      <c r="AB637" s="30">
        <v>3.2</v>
      </c>
      <c r="AC637" s="32">
        <v>0.30937530937530938</v>
      </c>
      <c r="AD637" s="30">
        <v>8.2103447488062873</v>
      </c>
      <c r="AE637" s="12">
        <v>1373</v>
      </c>
      <c r="AF637" s="12">
        <v>1157</v>
      </c>
      <c r="AG637" s="12">
        <v>1082</v>
      </c>
      <c r="AH637" s="33">
        <v>5.5483394833948338</v>
      </c>
      <c r="AI637" s="34">
        <v>731500</v>
      </c>
      <c r="AJ637" s="34">
        <v>720000</v>
      </c>
      <c r="AK637" s="34">
        <v>715000</v>
      </c>
      <c r="AL637" s="35">
        <v>1.5972222222222221E-2</v>
      </c>
      <c r="AM637" s="35">
        <v>2.3076923076923078E-2</v>
      </c>
      <c r="AN637" s="12">
        <v>3.1</v>
      </c>
      <c r="AO637" s="33">
        <v>0.10000000000000009</v>
      </c>
      <c r="AP637" s="12">
        <v>3</v>
      </c>
      <c r="AQ637" s="32">
        <v>8.280187924830068E-2</v>
      </c>
      <c r="AR637" s="34">
        <v>540</v>
      </c>
      <c r="AS637" s="34">
        <v>495</v>
      </c>
      <c r="AT637" s="31">
        <v>9.0909090909090912E-2</v>
      </c>
      <c r="AU637" s="32">
        <v>-9.8439822484462106E-2</v>
      </c>
      <c r="AV637" s="36">
        <v>1616.16</v>
      </c>
      <c r="AW637" s="30">
        <v>0.74</v>
      </c>
      <c r="AX637" s="30">
        <v>0.26</v>
      </c>
      <c r="AY637" s="30">
        <v>0.77710000000000001</v>
      </c>
      <c r="AZ637" s="30">
        <v>0.21310000000000001</v>
      </c>
      <c r="BA637" s="30">
        <v>0.3347</v>
      </c>
      <c r="BB637" s="30">
        <v>0.29480000000000001</v>
      </c>
      <c r="BC637" s="30">
        <v>0.34239999999999998</v>
      </c>
      <c r="BD637" s="37">
        <v>2</v>
      </c>
      <c r="BE637" s="29">
        <v>20</v>
      </c>
      <c r="BF637" s="38" t="s">
        <v>3349</v>
      </c>
      <c r="BG637" s="39">
        <v>144.98017126426899</v>
      </c>
      <c r="BH637" s="39">
        <v>-37.638186821645697</v>
      </c>
      <c r="BI637" s="40">
        <f t="shared" si="140"/>
        <v>75</v>
      </c>
      <c r="BJ637" s="40">
        <f t="shared" si="141"/>
        <v>65</v>
      </c>
      <c r="BK637" s="40">
        <f t="shared" si="142"/>
        <v>56</v>
      </c>
      <c r="BL637" s="40">
        <f t="shared" si="143"/>
        <v>100</v>
      </c>
      <c r="BM637" s="40">
        <f t="shared" si="144"/>
        <v>9</v>
      </c>
      <c r="BN637" s="40">
        <f t="shared" si="145"/>
        <v>100</v>
      </c>
      <c r="BO637" s="40">
        <f t="shared" si="146"/>
        <v>100</v>
      </c>
      <c r="BP637" s="40">
        <f t="shared" si="147"/>
        <v>64</v>
      </c>
      <c r="BQ637" s="41">
        <f t="shared" si="148"/>
        <v>76</v>
      </c>
      <c r="BR637" s="40">
        <f t="shared" si="149"/>
        <v>68</v>
      </c>
      <c r="BS637" s="41">
        <f t="shared" si="150"/>
        <v>61</v>
      </c>
      <c r="BT637" s="41">
        <f t="shared" si="151"/>
        <v>59</v>
      </c>
      <c r="BU637" s="41">
        <f t="shared" si="152"/>
        <v>20</v>
      </c>
      <c r="BV637" s="41">
        <f t="shared" si="153"/>
        <v>68</v>
      </c>
    </row>
    <row r="638" spans="2:74" x14ac:dyDescent="0.3">
      <c r="B638" s="12" t="s">
        <v>963</v>
      </c>
      <c r="C638" s="12">
        <v>210041541</v>
      </c>
      <c r="D638" s="12" t="s">
        <v>522</v>
      </c>
      <c r="E638" s="12" t="s">
        <v>127</v>
      </c>
      <c r="F638" s="12" t="s">
        <v>738</v>
      </c>
      <c r="G638" s="12" t="s">
        <v>92</v>
      </c>
      <c r="H638" s="12" t="s">
        <v>86</v>
      </c>
      <c r="I638" s="28">
        <v>630000</v>
      </c>
      <c r="J638" s="28">
        <v>630000</v>
      </c>
      <c r="K638" s="28">
        <v>640000</v>
      </c>
      <c r="L638" s="28">
        <v>630000</v>
      </c>
      <c r="M638" s="28">
        <v>630000</v>
      </c>
      <c r="N638" s="28">
        <v>630000</v>
      </c>
      <c r="O638" s="29">
        <v>34</v>
      </c>
      <c r="P638" s="29">
        <v>29</v>
      </c>
      <c r="Q638" s="29">
        <v>29</v>
      </c>
      <c r="R638" s="28">
        <v>490</v>
      </c>
      <c r="S638" s="28">
        <v>450</v>
      </c>
      <c r="T638" s="30">
        <v>5</v>
      </c>
      <c r="U638" s="30">
        <v>0</v>
      </c>
      <c r="V638" s="30">
        <v>5</v>
      </c>
      <c r="W638" s="30">
        <v>3.6</v>
      </c>
      <c r="X638" s="31">
        <v>4.0444444444444443E-2</v>
      </c>
      <c r="Y638" s="30">
        <v>3.9</v>
      </c>
      <c r="Z638" s="30">
        <v>-0.39999999999999991</v>
      </c>
      <c r="AA638" s="30">
        <v>4.3</v>
      </c>
      <c r="AB638" s="30">
        <v>4</v>
      </c>
      <c r="AC638" s="32">
        <v>0.22018117765475592</v>
      </c>
      <c r="AD638" s="30">
        <v>5.4440401068483606</v>
      </c>
      <c r="AE638" s="12">
        <v>476</v>
      </c>
      <c r="AF638" s="12">
        <v>447</v>
      </c>
      <c r="AG638" s="12">
        <v>285</v>
      </c>
      <c r="AH638" s="33">
        <v>8.2170087976539588</v>
      </c>
      <c r="AI638" s="34">
        <v>647500</v>
      </c>
      <c r="AJ638" s="34">
        <v>650000</v>
      </c>
      <c r="AK638" s="34">
        <v>655000</v>
      </c>
      <c r="AL638" s="35">
        <v>-3.8461538461538464E-3</v>
      </c>
      <c r="AM638" s="35">
        <v>-1.1450381679389313E-2</v>
      </c>
      <c r="AN638" s="12">
        <v>3.9</v>
      </c>
      <c r="AO638" s="33">
        <v>0.5</v>
      </c>
      <c r="AP638" s="12">
        <v>3.4</v>
      </c>
      <c r="AQ638" s="32">
        <v>8.2343001971275698E-2</v>
      </c>
      <c r="AR638" s="34">
        <v>530</v>
      </c>
      <c r="AS638" s="34">
        <v>490</v>
      </c>
      <c r="AT638" s="31">
        <v>8.1632653061224483E-2</v>
      </c>
      <c r="AU638" s="32">
        <v>-0.38969480503089943</v>
      </c>
      <c r="AV638" s="36">
        <v>2225.44</v>
      </c>
      <c r="AW638" s="30">
        <v>0.77790000000000004</v>
      </c>
      <c r="AX638" s="30">
        <v>0.22209999999999999</v>
      </c>
      <c r="AY638" s="30">
        <v>0.95199999999999996</v>
      </c>
      <c r="AZ638" s="30">
        <v>6.7999999999999996E-3</v>
      </c>
      <c r="BA638" s="30">
        <v>0.29559999999999997</v>
      </c>
      <c r="BB638" s="30">
        <v>0.4834</v>
      </c>
      <c r="BC638" s="30">
        <v>0.2041</v>
      </c>
      <c r="BD638" s="37">
        <v>6</v>
      </c>
      <c r="BE638" s="29">
        <v>40</v>
      </c>
      <c r="BF638" s="38" t="s">
        <v>3350</v>
      </c>
      <c r="BG638" s="39">
        <v>144.66722660590901</v>
      </c>
      <c r="BH638" s="39">
        <v>-37.541118334196803</v>
      </c>
      <c r="BI638" s="40">
        <f t="shared" si="140"/>
        <v>34</v>
      </c>
      <c r="BJ638" s="40">
        <f t="shared" si="141"/>
        <v>52</v>
      </c>
      <c r="BK638" s="40">
        <f t="shared" si="142"/>
        <v>23</v>
      </c>
      <c r="BL638" s="40">
        <f t="shared" si="143"/>
        <v>100</v>
      </c>
      <c r="BM638" s="40">
        <f t="shared" si="144"/>
        <v>1</v>
      </c>
      <c r="BN638" s="40">
        <f t="shared" si="145"/>
        <v>100</v>
      </c>
      <c r="BO638" s="40">
        <f t="shared" si="146"/>
        <v>100</v>
      </c>
      <c r="BP638" s="40">
        <f t="shared" si="147"/>
        <v>55</v>
      </c>
      <c r="BQ638" s="41">
        <f t="shared" si="148"/>
        <v>85</v>
      </c>
      <c r="BR638" s="40">
        <f t="shared" si="149"/>
        <v>96</v>
      </c>
      <c r="BS638" s="41">
        <f t="shared" si="150"/>
        <v>100</v>
      </c>
      <c r="BT638" s="41">
        <f t="shared" si="151"/>
        <v>52</v>
      </c>
      <c r="BU638" s="41">
        <f t="shared" si="152"/>
        <v>60</v>
      </c>
      <c r="BV638" s="41">
        <f t="shared" si="153"/>
        <v>68</v>
      </c>
    </row>
    <row r="639" spans="2:74" x14ac:dyDescent="0.3">
      <c r="B639" s="12" t="s">
        <v>964</v>
      </c>
      <c r="C639" s="12">
        <v>210051243</v>
      </c>
      <c r="D639" s="12" t="s">
        <v>312</v>
      </c>
      <c r="E639" s="12" t="s">
        <v>127</v>
      </c>
      <c r="F639" s="12" t="s">
        <v>738</v>
      </c>
      <c r="G639" s="12" t="s">
        <v>92</v>
      </c>
      <c r="H639" s="12" t="s">
        <v>86</v>
      </c>
      <c r="I639" s="28">
        <v>567100</v>
      </c>
      <c r="J639" s="28">
        <v>550000</v>
      </c>
      <c r="K639" s="28">
        <v>535500</v>
      </c>
      <c r="L639" s="28">
        <v>565000</v>
      </c>
      <c r="M639" s="28">
        <v>555500</v>
      </c>
      <c r="N639" s="28">
        <v>540000</v>
      </c>
      <c r="O639" s="29">
        <v>31</v>
      </c>
      <c r="P639" s="29">
        <v>31</v>
      </c>
      <c r="Q639" s="29">
        <v>30</v>
      </c>
      <c r="R639" s="28">
        <v>500</v>
      </c>
      <c r="S639" s="28">
        <v>430</v>
      </c>
      <c r="T639" s="30">
        <v>2.1</v>
      </c>
      <c r="U639" s="30">
        <v>0.10000000000000009</v>
      </c>
      <c r="V639" s="30">
        <v>2</v>
      </c>
      <c r="W639" s="30">
        <v>2</v>
      </c>
      <c r="X639" s="31">
        <v>4.5847293246341035E-2</v>
      </c>
      <c r="Y639" s="30">
        <v>2.1</v>
      </c>
      <c r="Z639" s="30">
        <v>0.10000000000000009</v>
      </c>
      <c r="AA639" s="30">
        <v>2</v>
      </c>
      <c r="AB639" s="30">
        <v>1.7</v>
      </c>
      <c r="AC639" s="32">
        <v>0.4043737060041408</v>
      </c>
      <c r="AD639" s="30">
        <v>8.8200126413441637</v>
      </c>
      <c r="AE639" s="12">
        <v>985</v>
      </c>
      <c r="AF639" s="12">
        <v>843</v>
      </c>
      <c r="AG639" s="12">
        <v>789</v>
      </c>
      <c r="AH639" s="33">
        <v>5.7962037962037956</v>
      </c>
      <c r="AI639" s="34">
        <v>666666</v>
      </c>
      <c r="AJ639" s="34">
        <v>650000</v>
      </c>
      <c r="AK639" s="34">
        <v>666000</v>
      </c>
      <c r="AL639" s="35">
        <v>2.564E-2</v>
      </c>
      <c r="AM639" s="35">
        <v>1E-3</v>
      </c>
      <c r="AN639" s="12">
        <v>2.9</v>
      </c>
      <c r="AO639" s="33">
        <v>0.19999999999999973</v>
      </c>
      <c r="AP639" s="12">
        <v>2.7</v>
      </c>
      <c r="AQ639" s="32">
        <v>7.7777600000000002E-2</v>
      </c>
      <c r="AR639" s="34">
        <v>550</v>
      </c>
      <c r="AS639" s="34">
        <v>500</v>
      </c>
      <c r="AT639" s="31">
        <v>0.1</v>
      </c>
      <c r="AU639" s="32">
        <v>-0.12972207047333853</v>
      </c>
      <c r="AV639" s="36">
        <v>1236.48</v>
      </c>
      <c r="AW639" s="30">
        <v>0.73719999999999997</v>
      </c>
      <c r="AX639" s="30">
        <v>0.26279999999999998</v>
      </c>
      <c r="AY639" s="30">
        <v>0.85470000000000002</v>
      </c>
      <c r="AZ639" s="30">
        <v>5.0700000000000002E-2</v>
      </c>
      <c r="BA639" s="30">
        <v>0.34300000000000003</v>
      </c>
      <c r="BB639" s="30">
        <v>0.313</v>
      </c>
      <c r="BC639" s="30">
        <v>0.29520000000000002</v>
      </c>
      <c r="BD639" s="37">
        <v>2</v>
      </c>
      <c r="BE639" s="29">
        <v>16</v>
      </c>
      <c r="BF639" s="38" t="s">
        <v>3351</v>
      </c>
      <c r="BG639" s="39">
        <v>144.948883016938</v>
      </c>
      <c r="BH639" s="39">
        <v>-37.666991088778502</v>
      </c>
      <c r="BI639" s="40">
        <f t="shared" si="140"/>
        <v>82</v>
      </c>
      <c r="BJ639" s="40">
        <f t="shared" si="141"/>
        <v>69</v>
      </c>
      <c r="BK639" s="40">
        <f t="shared" si="142"/>
        <v>53</v>
      </c>
      <c r="BL639" s="40">
        <f t="shared" si="143"/>
        <v>100</v>
      </c>
      <c r="BM639" s="40">
        <f t="shared" si="144"/>
        <v>14</v>
      </c>
      <c r="BN639" s="40">
        <f t="shared" si="145"/>
        <v>100</v>
      </c>
      <c r="BO639" s="40">
        <f t="shared" si="146"/>
        <v>100</v>
      </c>
      <c r="BP639" s="40">
        <f t="shared" si="147"/>
        <v>65</v>
      </c>
      <c r="BQ639" s="41">
        <f t="shared" si="148"/>
        <v>100</v>
      </c>
      <c r="BR639" s="40">
        <f t="shared" si="149"/>
        <v>62</v>
      </c>
      <c r="BS639" s="41">
        <f t="shared" si="150"/>
        <v>1</v>
      </c>
      <c r="BT639" s="41">
        <f t="shared" si="151"/>
        <v>82</v>
      </c>
      <c r="BU639" s="41">
        <f t="shared" si="152"/>
        <v>20</v>
      </c>
      <c r="BV639" s="41">
        <f t="shared" si="153"/>
        <v>68</v>
      </c>
    </row>
    <row r="640" spans="2:74" x14ac:dyDescent="0.3">
      <c r="B640" s="12" t="s">
        <v>965</v>
      </c>
      <c r="C640" s="12">
        <v>210051250</v>
      </c>
      <c r="D640" s="12" t="s">
        <v>312</v>
      </c>
      <c r="E640" s="12" t="s">
        <v>127</v>
      </c>
      <c r="F640" s="12" t="s">
        <v>738</v>
      </c>
      <c r="G640" s="12" t="s">
        <v>92</v>
      </c>
      <c r="H640" s="12" t="s">
        <v>86</v>
      </c>
      <c r="I640" s="28">
        <v>720000</v>
      </c>
      <c r="J640" s="28">
        <v>715300</v>
      </c>
      <c r="K640" s="28">
        <v>775200</v>
      </c>
      <c r="L640" s="28">
        <v>740000</v>
      </c>
      <c r="M640" s="28">
        <v>728000</v>
      </c>
      <c r="N640" s="28">
        <v>720000</v>
      </c>
      <c r="O640" s="29">
        <v>28</v>
      </c>
      <c r="P640" s="29">
        <v>28</v>
      </c>
      <c r="Q640" s="29">
        <v>26</v>
      </c>
      <c r="R640" s="28">
        <v>545</v>
      </c>
      <c r="S640" s="28">
        <v>485</v>
      </c>
      <c r="T640" s="30">
        <v>2.8</v>
      </c>
      <c r="U640" s="30">
        <v>9.9999999999999645E-2</v>
      </c>
      <c r="V640" s="30">
        <v>2.7</v>
      </c>
      <c r="W640" s="30">
        <v>2.7</v>
      </c>
      <c r="X640" s="31">
        <v>3.9361111111111111E-2</v>
      </c>
      <c r="Y640" s="30">
        <v>3.2</v>
      </c>
      <c r="Z640" s="30">
        <v>-0.39999999999999991</v>
      </c>
      <c r="AA640" s="30">
        <v>3.6</v>
      </c>
      <c r="AB640" s="30">
        <v>3.7</v>
      </c>
      <c r="AC640" s="32">
        <v>0.34658628408628406</v>
      </c>
      <c r="AD640" s="30">
        <v>8.8052972668357281</v>
      </c>
      <c r="AE640" s="12">
        <v>985</v>
      </c>
      <c r="AF640" s="12">
        <v>843</v>
      </c>
      <c r="AG640" s="12">
        <v>789</v>
      </c>
      <c r="AH640" s="33">
        <v>5.7962037962037956</v>
      </c>
      <c r="AI640" s="34">
        <v>666666</v>
      </c>
      <c r="AJ640" s="34">
        <v>650000</v>
      </c>
      <c r="AK640" s="34">
        <v>666000</v>
      </c>
      <c r="AL640" s="35">
        <v>2.564E-2</v>
      </c>
      <c r="AM640" s="35">
        <v>1E-3</v>
      </c>
      <c r="AN640" s="12">
        <v>2.9</v>
      </c>
      <c r="AO640" s="33">
        <v>0.19999999999999973</v>
      </c>
      <c r="AP640" s="12">
        <v>2.7</v>
      </c>
      <c r="AQ640" s="32">
        <v>7.7777600000000002E-2</v>
      </c>
      <c r="AR640" s="34">
        <v>550</v>
      </c>
      <c r="AS640" s="34">
        <v>500</v>
      </c>
      <c r="AT640" s="31">
        <v>0.1</v>
      </c>
      <c r="AU640" s="32">
        <v>-0.12972207047333853</v>
      </c>
      <c r="AV640" s="36">
        <v>1572.4800000000002</v>
      </c>
      <c r="AW640" s="30">
        <v>0.64059999999999995</v>
      </c>
      <c r="AX640" s="30">
        <v>0.3594</v>
      </c>
      <c r="AY640" s="30">
        <v>0.60150000000000003</v>
      </c>
      <c r="AZ640" s="30">
        <v>0.39779999999999999</v>
      </c>
      <c r="BA640" s="30">
        <v>0.31990000000000002</v>
      </c>
      <c r="BB640" s="30">
        <v>0.31</v>
      </c>
      <c r="BC640" s="30">
        <v>0.33589999999999998</v>
      </c>
      <c r="BD640" s="37">
        <v>4.5</v>
      </c>
      <c r="BE640" s="29">
        <v>15</v>
      </c>
      <c r="BF640" s="38" t="s">
        <v>3352</v>
      </c>
      <c r="BG640" s="39">
        <v>144.87782572173799</v>
      </c>
      <c r="BH640" s="39">
        <v>-37.694597341055598</v>
      </c>
      <c r="BI640" s="40">
        <f t="shared" si="140"/>
        <v>70</v>
      </c>
      <c r="BJ640" s="40">
        <f t="shared" si="141"/>
        <v>69</v>
      </c>
      <c r="BK640" s="40">
        <f t="shared" si="142"/>
        <v>53</v>
      </c>
      <c r="BL640" s="40">
        <f t="shared" si="143"/>
        <v>100</v>
      </c>
      <c r="BM640" s="40">
        <f t="shared" si="144"/>
        <v>14</v>
      </c>
      <c r="BN640" s="40">
        <f t="shared" si="145"/>
        <v>100</v>
      </c>
      <c r="BO640" s="40">
        <f t="shared" si="146"/>
        <v>100</v>
      </c>
      <c r="BP640" s="40">
        <f t="shared" si="147"/>
        <v>60</v>
      </c>
      <c r="BQ640" s="41">
        <f t="shared" si="148"/>
        <v>81</v>
      </c>
      <c r="BR640" s="40">
        <f t="shared" si="149"/>
        <v>62</v>
      </c>
      <c r="BS640" s="41">
        <f t="shared" si="150"/>
        <v>36</v>
      </c>
      <c r="BT640" s="41">
        <f t="shared" si="151"/>
        <v>64</v>
      </c>
      <c r="BU640" s="41">
        <f t="shared" si="152"/>
        <v>45</v>
      </c>
      <c r="BV640" s="41">
        <f t="shared" si="153"/>
        <v>68</v>
      </c>
    </row>
    <row r="641" spans="2:74" x14ac:dyDescent="0.3">
      <c r="B641" s="12" t="s">
        <v>966</v>
      </c>
      <c r="C641" s="12">
        <v>210051442</v>
      </c>
      <c r="D641" s="12" t="s">
        <v>312</v>
      </c>
      <c r="E641" s="12" t="s">
        <v>127</v>
      </c>
      <c r="F641" s="12" t="s">
        <v>738</v>
      </c>
      <c r="G641" s="12" t="s">
        <v>92</v>
      </c>
      <c r="H641" s="12" t="s">
        <v>86</v>
      </c>
      <c r="I641" s="28">
        <v>677980</v>
      </c>
      <c r="J641" s="28">
        <v>675000</v>
      </c>
      <c r="K641" s="28">
        <v>661500</v>
      </c>
      <c r="L641" s="28">
        <v>680000</v>
      </c>
      <c r="M641" s="28">
        <v>679000</v>
      </c>
      <c r="N641" s="28">
        <v>660000</v>
      </c>
      <c r="O641" s="29">
        <v>28</v>
      </c>
      <c r="P641" s="29">
        <v>29</v>
      </c>
      <c r="Q641" s="29">
        <v>27</v>
      </c>
      <c r="R641" s="28">
        <v>550</v>
      </c>
      <c r="S641" s="28">
        <v>500</v>
      </c>
      <c r="T641" s="30">
        <v>3.1</v>
      </c>
      <c r="U641" s="30">
        <v>-0.10000000000000009</v>
      </c>
      <c r="V641" s="30">
        <v>3.2</v>
      </c>
      <c r="W641" s="30">
        <v>3.3</v>
      </c>
      <c r="X641" s="31">
        <v>4.2184135225227883E-2</v>
      </c>
      <c r="Y641" s="30">
        <v>5</v>
      </c>
      <c r="Z641" s="30">
        <v>0.20000000000000018</v>
      </c>
      <c r="AA641" s="30">
        <v>4.8</v>
      </c>
      <c r="AB641" s="30">
        <v>4.3</v>
      </c>
      <c r="AC641" s="32">
        <v>0.25080256821829855</v>
      </c>
      <c r="AD641" s="30">
        <v>5.9454239580644073</v>
      </c>
      <c r="AE641" s="12">
        <v>985</v>
      </c>
      <c r="AF641" s="12">
        <v>843</v>
      </c>
      <c r="AG641" s="12">
        <v>789</v>
      </c>
      <c r="AH641" s="33">
        <v>5.7962037962037956</v>
      </c>
      <c r="AI641" s="34">
        <v>666666</v>
      </c>
      <c r="AJ641" s="34">
        <v>650000</v>
      </c>
      <c r="AK641" s="34">
        <v>666000</v>
      </c>
      <c r="AL641" s="35">
        <v>2.564E-2</v>
      </c>
      <c r="AM641" s="35">
        <v>1E-3</v>
      </c>
      <c r="AN641" s="12">
        <v>2.9</v>
      </c>
      <c r="AO641" s="33">
        <v>0.19999999999999973</v>
      </c>
      <c r="AP641" s="12">
        <v>2.7</v>
      </c>
      <c r="AQ641" s="32">
        <v>7.7777600000000002E-2</v>
      </c>
      <c r="AR641" s="34">
        <v>550</v>
      </c>
      <c r="AS641" s="34">
        <v>500</v>
      </c>
      <c r="AT641" s="31">
        <v>0.1</v>
      </c>
      <c r="AU641" s="32">
        <v>-0.12972207047333853</v>
      </c>
      <c r="AV641" s="36">
        <v>2192.96</v>
      </c>
      <c r="AW641" s="30">
        <v>0.85550000000000004</v>
      </c>
      <c r="AX641" s="30">
        <v>0.14449999999999999</v>
      </c>
      <c r="AY641" s="30">
        <v>0.89600000000000002</v>
      </c>
      <c r="AZ641" s="30">
        <v>9.2100000000000001E-2</v>
      </c>
      <c r="BA641" s="30">
        <v>0.1467</v>
      </c>
      <c r="BB641" s="30">
        <v>0.56200000000000006</v>
      </c>
      <c r="BC641" s="30">
        <v>0.2717</v>
      </c>
      <c r="BD641" s="37">
        <v>3</v>
      </c>
      <c r="BE641" s="29">
        <v>27</v>
      </c>
      <c r="BF641" s="38" t="s">
        <v>3353</v>
      </c>
      <c r="BG641" s="39">
        <v>144.95228401912601</v>
      </c>
      <c r="BH641" s="39">
        <v>-37.568331130119503</v>
      </c>
      <c r="BI641" s="40">
        <f t="shared" si="140"/>
        <v>65</v>
      </c>
      <c r="BJ641" s="40">
        <f t="shared" si="141"/>
        <v>69</v>
      </c>
      <c r="BK641" s="40">
        <f t="shared" si="142"/>
        <v>53</v>
      </c>
      <c r="BL641" s="40">
        <f t="shared" si="143"/>
        <v>100</v>
      </c>
      <c r="BM641" s="40">
        <f t="shared" si="144"/>
        <v>14</v>
      </c>
      <c r="BN641" s="40">
        <f t="shared" si="145"/>
        <v>100</v>
      </c>
      <c r="BO641" s="40">
        <f t="shared" si="146"/>
        <v>100</v>
      </c>
      <c r="BP641" s="40">
        <f t="shared" si="147"/>
        <v>22</v>
      </c>
      <c r="BQ641" s="41">
        <f t="shared" si="148"/>
        <v>91</v>
      </c>
      <c r="BR641" s="40">
        <f t="shared" si="149"/>
        <v>91</v>
      </c>
      <c r="BS641" s="41">
        <f t="shared" si="150"/>
        <v>99</v>
      </c>
      <c r="BT641" s="41">
        <f t="shared" si="151"/>
        <v>34</v>
      </c>
      <c r="BU641" s="41">
        <f t="shared" si="152"/>
        <v>30</v>
      </c>
      <c r="BV641" s="41">
        <f t="shared" si="153"/>
        <v>68</v>
      </c>
    </row>
    <row r="642" spans="2:74" x14ac:dyDescent="0.3">
      <c r="B642" s="12" t="s">
        <v>967</v>
      </c>
      <c r="C642" s="12">
        <v>212021456</v>
      </c>
      <c r="D642" s="12" t="s">
        <v>316</v>
      </c>
      <c r="E642" s="12" t="s">
        <v>163</v>
      </c>
      <c r="F642" s="12" t="s">
        <v>738</v>
      </c>
      <c r="G642" s="12" t="s">
        <v>92</v>
      </c>
      <c r="H642" s="12" t="s">
        <v>86</v>
      </c>
      <c r="I642" s="28">
        <v>690000</v>
      </c>
      <c r="J642" s="28">
        <v>690000</v>
      </c>
      <c r="K642" s="28">
        <v>690000</v>
      </c>
      <c r="L642" s="28">
        <v>733000</v>
      </c>
      <c r="M642" s="28">
        <v>733000</v>
      </c>
      <c r="N642" s="28">
        <v>720000</v>
      </c>
      <c r="O642" s="29">
        <v>31</v>
      </c>
      <c r="P642" s="29">
        <v>31</v>
      </c>
      <c r="Q642" s="29">
        <v>28</v>
      </c>
      <c r="R642" s="28">
        <v>550</v>
      </c>
      <c r="S642" s="28">
        <v>480</v>
      </c>
      <c r="T642" s="30">
        <v>2.6</v>
      </c>
      <c r="U642" s="30">
        <v>0.10000000000000009</v>
      </c>
      <c r="V642" s="30">
        <v>2.5</v>
      </c>
      <c r="W642" s="30">
        <v>2.6</v>
      </c>
      <c r="X642" s="31">
        <v>4.1449275362318842E-2</v>
      </c>
      <c r="Y642" s="30">
        <v>4.9000000000000004</v>
      </c>
      <c r="Z642" s="30">
        <v>0.20000000000000018</v>
      </c>
      <c r="AA642" s="30">
        <v>4.7</v>
      </c>
      <c r="AB642" s="30">
        <v>4.9000000000000004</v>
      </c>
      <c r="AC642" s="32">
        <v>0.30406899601946036</v>
      </c>
      <c r="AD642" s="30">
        <v>7.3359303235464219</v>
      </c>
      <c r="AE642" s="12">
        <v>515</v>
      </c>
      <c r="AF642" s="12">
        <v>475</v>
      </c>
      <c r="AG642" s="12">
        <v>440</v>
      </c>
      <c r="AH642" s="33">
        <v>4.0185307743216407</v>
      </c>
      <c r="AI642" s="34">
        <v>825000</v>
      </c>
      <c r="AJ642" s="34">
        <v>810000</v>
      </c>
      <c r="AK642" s="34">
        <v>805000</v>
      </c>
      <c r="AL642" s="35">
        <v>1.8518518518518517E-2</v>
      </c>
      <c r="AM642" s="35">
        <v>2.4844720496894408E-2</v>
      </c>
      <c r="AN642" s="12">
        <v>3.1</v>
      </c>
      <c r="AO642" s="33">
        <v>-0.10000000000000009</v>
      </c>
      <c r="AP642" s="12">
        <v>3.2</v>
      </c>
      <c r="AQ642" s="32">
        <v>8.3333333333333343E-2</v>
      </c>
      <c r="AR642" s="34">
        <v>590</v>
      </c>
      <c r="AS642" s="34">
        <v>520</v>
      </c>
      <c r="AT642" s="31">
        <v>0.13461538461538461</v>
      </c>
      <c r="AU642" s="32">
        <v>-0.1422688914212672</v>
      </c>
      <c r="AV642" s="36">
        <v>1808.8000000000002</v>
      </c>
      <c r="AW642" s="30">
        <v>0.75590000000000002</v>
      </c>
      <c r="AX642" s="30">
        <v>0.24410000000000001</v>
      </c>
      <c r="AY642" s="30">
        <v>0.87090000000000001</v>
      </c>
      <c r="AZ642" s="30">
        <v>6.8900000000000003E-2</v>
      </c>
      <c r="BA642" s="30">
        <v>0.2356</v>
      </c>
      <c r="BB642" s="30">
        <v>0.40160000000000001</v>
      </c>
      <c r="BC642" s="30">
        <v>0.33929999999999999</v>
      </c>
      <c r="BD642" s="37">
        <v>3</v>
      </c>
      <c r="BE642" s="29">
        <v>38</v>
      </c>
      <c r="BF642" s="38" t="s">
        <v>3354</v>
      </c>
      <c r="BG642" s="39">
        <v>145.30145452781201</v>
      </c>
      <c r="BH642" s="39">
        <v>-38.023183786107502</v>
      </c>
      <c r="BI642" s="40">
        <f t="shared" si="140"/>
        <v>74</v>
      </c>
      <c r="BJ642" s="40">
        <f t="shared" si="141"/>
        <v>65</v>
      </c>
      <c r="BK642" s="40">
        <f t="shared" si="142"/>
        <v>75</v>
      </c>
      <c r="BL642" s="40">
        <f t="shared" si="143"/>
        <v>100</v>
      </c>
      <c r="BM642" s="40">
        <f t="shared" si="144"/>
        <v>10</v>
      </c>
      <c r="BN642" s="40">
        <f t="shared" si="145"/>
        <v>100</v>
      </c>
      <c r="BO642" s="40">
        <f t="shared" si="146"/>
        <v>100</v>
      </c>
      <c r="BP642" s="40">
        <f t="shared" si="147"/>
        <v>42</v>
      </c>
      <c r="BQ642" s="41">
        <f t="shared" si="148"/>
        <v>88</v>
      </c>
      <c r="BR642" s="40">
        <f t="shared" si="149"/>
        <v>77</v>
      </c>
      <c r="BS642" s="41">
        <f t="shared" si="150"/>
        <v>64</v>
      </c>
      <c r="BT642" s="41">
        <f t="shared" si="151"/>
        <v>36</v>
      </c>
      <c r="BU642" s="41">
        <f t="shared" si="152"/>
        <v>30</v>
      </c>
      <c r="BV642" s="41">
        <f t="shared" si="153"/>
        <v>68</v>
      </c>
    </row>
    <row r="643" spans="2:74" x14ac:dyDescent="0.3">
      <c r="B643" s="12" t="s">
        <v>968</v>
      </c>
      <c r="C643" s="12">
        <v>212051324</v>
      </c>
      <c r="D643" s="12" t="s">
        <v>292</v>
      </c>
      <c r="E643" s="12" t="s">
        <v>163</v>
      </c>
      <c r="F643" s="12" t="s">
        <v>738</v>
      </c>
      <c r="G643" s="12" t="s">
        <v>92</v>
      </c>
      <c r="H643" s="12" t="s">
        <v>86</v>
      </c>
      <c r="I643" s="28">
        <v>1700000</v>
      </c>
      <c r="J643" s="28">
        <v>1694000</v>
      </c>
      <c r="K643" s="28">
        <v>1750000</v>
      </c>
      <c r="L643" s="28">
        <v>1613450</v>
      </c>
      <c r="M643" s="28">
        <v>1592000</v>
      </c>
      <c r="N643" s="28">
        <v>1720000</v>
      </c>
      <c r="O643" s="29">
        <v>26</v>
      </c>
      <c r="P643" s="29">
        <v>26</v>
      </c>
      <c r="Q643" s="29">
        <v>26</v>
      </c>
      <c r="R643" s="28">
        <v>700</v>
      </c>
      <c r="S643" s="28">
        <v>630</v>
      </c>
      <c r="T643" s="30">
        <v>2.7</v>
      </c>
      <c r="U643" s="30">
        <v>0.10000000000000009</v>
      </c>
      <c r="V643" s="30">
        <v>2.6</v>
      </c>
      <c r="W643" s="30">
        <v>2.2999999999999998</v>
      </c>
      <c r="X643" s="31">
        <v>2.1411764705882352E-2</v>
      </c>
      <c r="Y643" s="30">
        <v>3.1</v>
      </c>
      <c r="Z643" s="30">
        <v>-0.29999999999999982</v>
      </c>
      <c r="AA643" s="30">
        <v>3.4</v>
      </c>
      <c r="AB643" s="30">
        <v>3.1</v>
      </c>
      <c r="AC643" s="32">
        <v>0.30062530062530063</v>
      </c>
      <c r="AD643" s="30">
        <v>14.040192611621181</v>
      </c>
      <c r="AE643" s="12">
        <v>340</v>
      </c>
      <c r="AF643" s="12">
        <v>256</v>
      </c>
      <c r="AG643" s="12">
        <v>324</v>
      </c>
      <c r="AH643" s="33">
        <v>2.4543784445805263</v>
      </c>
      <c r="AI643" s="34">
        <v>1475800</v>
      </c>
      <c r="AJ643" s="34">
        <v>1510000</v>
      </c>
      <c r="AK643" s="34">
        <v>1420000</v>
      </c>
      <c r="AL643" s="35">
        <v>-2.2649006622516555E-2</v>
      </c>
      <c r="AM643" s="35">
        <v>3.9295774647887326E-2</v>
      </c>
      <c r="AN643" s="12">
        <v>2.8</v>
      </c>
      <c r="AO643" s="33">
        <v>9.9999999999999645E-2</v>
      </c>
      <c r="AP643" s="12">
        <v>2.7</v>
      </c>
      <c r="AQ643" s="32">
        <v>7.0023041474654379E-2</v>
      </c>
      <c r="AR643" s="34">
        <v>680</v>
      </c>
      <c r="AS643" s="34">
        <v>630</v>
      </c>
      <c r="AT643" s="31">
        <v>7.9365079365079361E-2</v>
      </c>
      <c r="AU643" s="32">
        <v>-9.2125228354720031E-3</v>
      </c>
      <c r="AV643" s="36">
        <v>2328.48</v>
      </c>
      <c r="AW643" s="30">
        <v>0.76370000000000005</v>
      </c>
      <c r="AX643" s="30">
        <v>0.23630000000000001</v>
      </c>
      <c r="AY643" s="30">
        <v>0.65900000000000003</v>
      </c>
      <c r="AZ643" s="30">
        <v>0.1249</v>
      </c>
      <c r="BA643" s="30">
        <v>0.41799999999999998</v>
      </c>
      <c r="BB643" s="30">
        <v>0.31819999999999998</v>
      </c>
      <c r="BC643" s="30">
        <v>0.2422</v>
      </c>
      <c r="BD643" s="37">
        <v>8</v>
      </c>
      <c r="BE643" s="29">
        <v>16</v>
      </c>
      <c r="BF643" s="38" t="s">
        <v>3355</v>
      </c>
      <c r="BG643" s="39">
        <v>145.12727721364399</v>
      </c>
      <c r="BH643" s="39">
        <v>-37.884725444125998</v>
      </c>
      <c r="BI643" s="40">
        <f t="shared" si="140"/>
        <v>72</v>
      </c>
      <c r="BJ643" s="40">
        <f t="shared" si="141"/>
        <v>70</v>
      </c>
      <c r="BK643" s="40">
        <f t="shared" si="142"/>
        <v>94</v>
      </c>
      <c r="BL643" s="40">
        <f t="shared" si="143"/>
        <v>100</v>
      </c>
      <c r="BM643" s="40">
        <f t="shared" si="144"/>
        <v>1</v>
      </c>
      <c r="BN643" s="40">
        <f t="shared" si="145"/>
        <v>92</v>
      </c>
      <c r="BO643" s="40">
        <f t="shared" si="146"/>
        <v>100</v>
      </c>
      <c r="BP643" s="40">
        <f t="shared" si="147"/>
        <v>82</v>
      </c>
      <c r="BQ643" s="41">
        <f t="shared" si="148"/>
        <v>22</v>
      </c>
      <c r="BR643" s="40">
        <f t="shared" si="149"/>
        <v>11</v>
      </c>
      <c r="BS643" s="41">
        <f t="shared" si="150"/>
        <v>67</v>
      </c>
      <c r="BT643" s="41">
        <f t="shared" si="151"/>
        <v>65</v>
      </c>
      <c r="BU643" s="41">
        <f t="shared" si="152"/>
        <v>80</v>
      </c>
      <c r="BV643" s="41">
        <f t="shared" si="153"/>
        <v>68</v>
      </c>
    </row>
    <row r="644" spans="2:74" x14ac:dyDescent="0.3">
      <c r="B644" s="12" t="s">
        <v>969</v>
      </c>
      <c r="C644" s="12">
        <v>213011328</v>
      </c>
      <c r="D644" s="12" t="s">
        <v>94</v>
      </c>
      <c r="E644" s="12" t="s">
        <v>95</v>
      </c>
      <c r="F644" s="12" t="s">
        <v>738</v>
      </c>
      <c r="G644" s="12" t="s">
        <v>92</v>
      </c>
      <c r="H644" s="12" t="s">
        <v>86</v>
      </c>
      <c r="I644" s="28">
        <v>687750</v>
      </c>
      <c r="J644" s="28">
        <v>687750</v>
      </c>
      <c r="K644" s="28">
        <v>699000</v>
      </c>
      <c r="L644" s="28">
        <v>700000</v>
      </c>
      <c r="M644" s="28">
        <v>700000</v>
      </c>
      <c r="N644" s="28">
        <v>715000</v>
      </c>
      <c r="O644" s="29">
        <v>37</v>
      </c>
      <c r="P644" s="29">
        <v>36</v>
      </c>
      <c r="Q644" s="29">
        <v>45</v>
      </c>
      <c r="R644" s="28">
        <v>480</v>
      </c>
      <c r="S644" s="28">
        <v>425</v>
      </c>
      <c r="T644" s="30">
        <v>2.6</v>
      </c>
      <c r="U644" s="30">
        <v>-0.19999999999999973</v>
      </c>
      <c r="V644" s="30">
        <v>2.8</v>
      </c>
      <c r="W644" s="30">
        <v>2.6</v>
      </c>
      <c r="X644" s="31">
        <v>3.6292257360959652E-2</v>
      </c>
      <c r="Y644" s="30">
        <v>4.5</v>
      </c>
      <c r="Z644" s="30">
        <v>0</v>
      </c>
      <c r="AA644" s="30">
        <v>4.5</v>
      </c>
      <c r="AB644" s="30">
        <v>3.6</v>
      </c>
      <c r="AC644" s="32">
        <v>0.31374189500104577</v>
      </c>
      <c r="AD644" s="30">
        <v>8.6448713255997305</v>
      </c>
      <c r="AE644" s="12">
        <v>308</v>
      </c>
      <c r="AF644" s="12">
        <v>285</v>
      </c>
      <c r="AG644" s="12">
        <v>481</v>
      </c>
      <c r="AH644" s="33">
        <v>2.295843520782396</v>
      </c>
      <c r="AI644" s="34">
        <v>705000</v>
      </c>
      <c r="AJ644" s="34">
        <v>705000</v>
      </c>
      <c r="AK644" s="34">
        <v>722000</v>
      </c>
      <c r="AL644" s="35">
        <v>0</v>
      </c>
      <c r="AM644" s="35">
        <v>-2.3545706371191136E-2</v>
      </c>
      <c r="AN644" s="12">
        <v>2.5</v>
      </c>
      <c r="AO644" s="33">
        <v>0.29999999999999982</v>
      </c>
      <c r="AP644" s="12">
        <v>2.2000000000000002</v>
      </c>
      <c r="AQ644" s="32">
        <v>8.0769230769230774E-2</v>
      </c>
      <c r="AR644" s="34">
        <v>500</v>
      </c>
      <c r="AS644" s="34">
        <v>450</v>
      </c>
      <c r="AT644" s="31">
        <v>0.1111111111111111</v>
      </c>
      <c r="AU644" s="32">
        <v>-0.2078099845889112</v>
      </c>
      <c r="AV644" s="36">
        <v>1529.92</v>
      </c>
      <c r="AW644" s="30">
        <v>0.59009999999999996</v>
      </c>
      <c r="AX644" s="30">
        <v>0.40989999999999999</v>
      </c>
      <c r="AY644" s="30">
        <v>0.63560000000000005</v>
      </c>
      <c r="AZ644" s="30">
        <v>0.19439999999999999</v>
      </c>
      <c r="BA644" s="30">
        <v>0.26960000000000001</v>
      </c>
      <c r="BB644" s="30">
        <v>0.2843</v>
      </c>
      <c r="BC644" s="30">
        <v>0.4042</v>
      </c>
      <c r="BD644" s="37">
        <v>4</v>
      </c>
      <c r="BE644" s="29">
        <v>14</v>
      </c>
      <c r="BF644" s="38" t="s">
        <v>3356</v>
      </c>
      <c r="BG644" s="39">
        <v>144.807875474404</v>
      </c>
      <c r="BH644" s="39">
        <v>-37.773525521674102</v>
      </c>
      <c r="BI644" s="40">
        <f t="shared" si="140"/>
        <v>74</v>
      </c>
      <c r="BJ644" s="40">
        <f t="shared" si="141"/>
        <v>75</v>
      </c>
      <c r="BK644" s="40">
        <f t="shared" si="142"/>
        <v>96</v>
      </c>
      <c r="BL644" s="40">
        <f t="shared" si="143"/>
        <v>100</v>
      </c>
      <c r="BM644" s="40">
        <f t="shared" si="144"/>
        <v>1</v>
      </c>
      <c r="BN644" s="40">
        <f t="shared" si="145"/>
        <v>100</v>
      </c>
      <c r="BO644" s="40">
        <f t="shared" si="146"/>
        <v>100</v>
      </c>
      <c r="BP644" s="40">
        <f t="shared" si="147"/>
        <v>49</v>
      </c>
      <c r="BQ644" s="41">
        <f t="shared" si="148"/>
        <v>71</v>
      </c>
      <c r="BR644" s="40">
        <f t="shared" si="149"/>
        <v>64</v>
      </c>
      <c r="BS644" s="41">
        <f t="shared" si="150"/>
        <v>58</v>
      </c>
      <c r="BT644" s="41">
        <f t="shared" si="151"/>
        <v>42</v>
      </c>
      <c r="BU644" s="41">
        <f t="shared" si="152"/>
        <v>40</v>
      </c>
      <c r="BV644" s="41">
        <f t="shared" si="153"/>
        <v>68</v>
      </c>
    </row>
    <row r="645" spans="2:74" x14ac:dyDescent="0.3">
      <c r="B645" s="12" t="s">
        <v>970</v>
      </c>
      <c r="C645" s="12">
        <v>213011335</v>
      </c>
      <c r="D645" s="12" t="s">
        <v>94</v>
      </c>
      <c r="E645" s="12" t="s">
        <v>95</v>
      </c>
      <c r="F645" s="12" t="s">
        <v>738</v>
      </c>
      <c r="G645" s="12" t="s">
        <v>92</v>
      </c>
      <c r="H645" s="12" t="s">
        <v>86</v>
      </c>
      <c r="I645" s="28">
        <v>678000</v>
      </c>
      <c r="J645" s="28">
        <v>670000</v>
      </c>
      <c r="K645" s="28">
        <v>643620</v>
      </c>
      <c r="L645" s="28">
        <v>685700</v>
      </c>
      <c r="M645" s="28">
        <v>685000</v>
      </c>
      <c r="N645" s="28">
        <v>647000</v>
      </c>
      <c r="O645" s="29">
        <v>43</v>
      </c>
      <c r="P645" s="29">
        <v>43</v>
      </c>
      <c r="Q645" s="29">
        <v>49</v>
      </c>
      <c r="R645" s="28">
        <v>480</v>
      </c>
      <c r="S645" s="28">
        <v>420</v>
      </c>
      <c r="T645" s="30">
        <v>2.2999999999999998</v>
      </c>
      <c r="U645" s="30">
        <v>9.9999999999999645E-2</v>
      </c>
      <c r="V645" s="30">
        <v>2.2000000000000002</v>
      </c>
      <c r="W645" s="30">
        <v>2.1</v>
      </c>
      <c r="X645" s="31">
        <v>3.6814159292035395E-2</v>
      </c>
      <c r="Y645" s="30">
        <v>2.8</v>
      </c>
      <c r="Z645" s="30">
        <v>-0.20000000000000018</v>
      </c>
      <c r="AA645" s="30">
        <v>3</v>
      </c>
      <c r="AB645" s="30">
        <v>3.5</v>
      </c>
      <c r="AC645" s="32">
        <v>0.34786641929499068</v>
      </c>
      <c r="AD645" s="30">
        <v>9.449256101041815</v>
      </c>
      <c r="AE645" s="12">
        <v>308</v>
      </c>
      <c r="AF645" s="12">
        <v>285</v>
      </c>
      <c r="AG645" s="12">
        <v>481</v>
      </c>
      <c r="AH645" s="33">
        <v>2.295843520782396</v>
      </c>
      <c r="AI645" s="34">
        <v>705000</v>
      </c>
      <c r="AJ645" s="34">
        <v>705000</v>
      </c>
      <c r="AK645" s="34">
        <v>722000</v>
      </c>
      <c r="AL645" s="35">
        <v>0</v>
      </c>
      <c r="AM645" s="35">
        <v>-2.3545706371191136E-2</v>
      </c>
      <c r="AN645" s="12">
        <v>2.5</v>
      </c>
      <c r="AO645" s="33">
        <v>0.29999999999999982</v>
      </c>
      <c r="AP645" s="12">
        <v>2.2000000000000002</v>
      </c>
      <c r="AQ645" s="32">
        <v>8.0769230769230774E-2</v>
      </c>
      <c r="AR645" s="34">
        <v>500</v>
      </c>
      <c r="AS645" s="34">
        <v>450</v>
      </c>
      <c r="AT645" s="31">
        <v>0.1111111111111111</v>
      </c>
      <c r="AU645" s="32">
        <v>-0.2078099845889112</v>
      </c>
      <c r="AV645" s="36">
        <v>1379.8400000000001</v>
      </c>
      <c r="AW645" s="30">
        <v>0.72629999999999995</v>
      </c>
      <c r="AX645" s="30">
        <v>0.2737</v>
      </c>
      <c r="AY645" s="30">
        <v>0.79830000000000001</v>
      </c>
      <c r="AZ645" s="30">
        <v>0.12590000000000001</v>
      </c>
      <c r="BA645" s="30">
        <v>0.35520000000000002</v>
      </c>
      <c r="BB645" s="30">
        <v>0.25950000000000001</v>
      </c>
      <c r="BC645" s="30">
        <v>0.34279999999999999</v>
      </c>
      <c r="BD645" s="37">
        <v>1</v>
      </c>
      <c r="BE645" s="29">
        <v>15</v>
      </c>
      <c r="BF645" s="38" t="s">
        <v>3357</v>
      </c>
      <c r="BG645" s="39">
        <v>144.81147572162001</v>
      </c>
      <c r="BH645" s="39">
        <v>-37.753109936925199</v>
      </c>
      <c r="BI645" s="40">
        <f t="shared" si="140"/>
        <v>79</v>
      </c>
      <c r="BJ645" s="40">
        <f t="shared" si="141"/>
        <v>75</v>
      </c>
      <c r="BK645" s="40">
        <f t="shared" si="142"/>
        <v>96</v>
      </c>
      <c r="BL645" s="40">
        <f t="shared" si="143"/>
        <v>100</v>
      </c>
      <c r="BM645" s="40">
        <f t="shared" si="144"/>
        <v>1</v>
      </c>
      <c r="BN645" s="40">
        <f t="shared" si="145"/>
        <v>100</v>
      </c>
      <c r="BO645" s="40">
        <f t="shared" si="146"/>
        <v>100</v>
      </c>
      <c r="BP645" s="40">
        <f t="shared" si="147"/>
        <v>68</v>
      </c>
      <c r="BQ645" s="41">
        <f t="shared" si="148"/>
        <v>73</v>
      </c>
      <c r="BR645" s="40">
        <f t="shared" si="149"/>
        <v>56</v>
      </c>
      <c r="BS645" s="41">
        <f t="shared" si="150"/>
        <v>35</v>
      </c>
      <c r="BT645" s="41">
        <f t="shared" si="151"/>
        <v>70</v>
      </c>
      <c r="BU645" s="41">
        <f t="shared" si="152"/>
        <v>10</v>
      </c>
      <c r="BV645" s="41">
        <f t="shared" si="153"/>
        <v>68</v>
      </c>
    </row>
    <row r="646" spans="2:74" x14ac:dyDescent="0.3">
      <c r="B646" s="12" t="s">
        <v>536</v>
      </c>
      <c r="C646" s="12">
        <v>213031349</v>
      </c>
      <c r="D646" s="12" t="s">
        <v>536</v>
      </c>
      <c r="E646" s="12" t="s">
        <v>95</v>
      </c>
      <c r="F646" s="12" t="s">
        <v>738</v>
      </c>
      <c r="G646" s="12" t="s">
        <v>92</v>
      </c>
      <c r="H646" s="12" t="s">
        <v>86</v>
      </c>
      <c r="I646" s="28">
        <v>1150000</v>
      </c>
      <c r="J646" s="28">
        <v>1150000</v>
      </c>
      <c r="K646" s="28">
        <v>1220000</v>
      </c>
      <c r="L646" s="28">
        <v>1230000</v>
      </c>
      <c r="M646" s="28">
        <v>1250000</v>
      </c>
      <c r="N646" s="28">
        <v>1110000</v>
      </c>
      <c r="O646" s="29">
        <v>31</v>
      </c>
      <c r="P646" s="29">
        <v>33</v>
      </c>
      <c r="Q646" s="29">
        <v>31</v>
      </c>
      <c r="R646" s="28">
        <v>650</v>
      </c>
      <c r="S646" s="28">
        <v>580</v>
      </c>
      <c r="T646" s="30">
        <v>2.2999999999999998</v>
      </c>
      <c r="U646" s="30">
        <v>-0.20000000000000018</v>
      </c>
      <c r="V646" s="30">
        <v>2.5</v>
      </c>
      <c r="W646" s="30">
        <v>1.8</v>
      </c>
      <c r="X646" s="31">
        <v>2.9391304347826087E-2</v>
      </c>
      <c r="Y646" s="30">
        <v>3.9</v>
      </c>
      <c r="Z646" s="30">
        <v>-0.60000000000000009</v>
      </c>
      <c r="AA646" s="30">
        <v>4.5</v>
      </c>
      <c r="AB646" s="30">
        <v>4.7</v>
      </c>
      <c r="AC646" s="32">
        <v>0.28730551626591228</v>
      </c>
      <c r="AD646" s="30">
        <v>9.7751876836035247</v>
      </c>
      <c r="AE646" s="12">
        <v>202</v>
      </c>
      <c r="AF646" s="12">
        <v>141</v>
      </c>
      <c r="AG646" s="12">
        <v>170</v>
      </c>
      <c r="AH646" s="33">
        <v>3.3798008534850639</v>
      </c>
      <c r="AI646" s="34">
        <v>1045000</v>
      </c>
      <c r="AJ646" s="34">
        <v>1030000</v>
      </c>
      <c r="AK646" s="34">
        <v>1040000</v>
      </c>
      <c r="AL646" s="35">
        <v>1.4563106796116505E-2</v>
      </c>
      <c r="AM646" s="35">
        <v>4.807692307692308E-3</v>
      </c>
      <c r="AN646" s="12">
        <v>2.5</v>
      </c>
      <c r="AO646" s="33">
        <v>0.29999999999999982</v>
      </c>
      <c r="AP646" s="12">
        <v>2.2000000000000002</v>
      </c>
      <c r="AQ646" s="32">
        <v>5.9785932721712544E-2</v>
      </c>
      <c r="AR646" s="34">
        <v>620</v>
      </c>
      <c r="AS646" s="34">
        <v>580</v>
      </c>
      <c r="AT646" s="31">
        <v>6.8965517241379309E-2</v>
      </c>
      <c r="AU646" s="32">
        <v>-0.10041481086576047</v>
      </c>
      <c r="AV646" s="36">
        <v>2262.4</v>
      </c>
      <c r="AW646" s="30">
        <v>0.64749999999999996</v>
      </c>
      <c r="AX646" s="30">
        <v>0.35249999999999998</v>
      </c>
      <c r="AY646" s="30">
        <v>0.33629999999999999</v>
      </c>
      <c r="AZ646" s="30">
        <v>0.31280000000000002</v>
      </c>
      <c r="BA646" s="30">
        <v>0.25519999999999998</v>
      </c>
      <c r="BB646" s="30">
        <v>0.3422</v>
      </c>
      <c r="BC646" s="30">
        <v>0.37730000000000002</v>
      </c>
      <c r="BD646" s="37">
        <v>7</v>
      </c>
      <c r="BE646" s="29">
        <v>8</v>
      </c>
      <c r="BF646" s="38" t="s">
        <v>3358</v>
      </c>
      <c r="BG646" s="39">
        <v>144.88566120419401</v>
      </c>
      <c r="BH646" s="39">
        <v>-37.771327846918503</v>
      </c>
      <c r="BI646" s="40">
        <f t="shared" si="140"/>
        <v>79</v>
      </c>
      <c r="BJ646" s="40">
        <f t="shared" si="141"/>
        <v>75</v>
      </c>
      <c r="BK646" s="40">
        <f t="shared" si="142"/>
        <v>83</v>
      </c>
      <c r="BL646" s="40">
        <f t="shared" si="143"/>
        <v>100</v>
      </c>
      <c r="BM646" s="40">
        <f t="shared" si="144"/>
        <v>8</v>
      </c>
      <c r="BN646" s="40">
        <f t="shared" si="145"/>
        <v>77</v>
      </c>
      <c r="BO646" s="40">
        <f t="shared" si="146"/>
        <v>100</v>
      </c>
      <c r="BP646" s="40">
        <f t="shared" si="147"/>
        <v>46</v>
      </c>
      <c r="BQ646" s="41">
        <f t="shared" si="148"/>
        <v>48</v>
      </c>
      <c r="BR646" s="40">
        <f t="shared" si="149"/>
        <v>53</v>
      </c>
      <c r="BS646" s="41">
        <f t="shared" si="150"/>
        <v>75</v>
      </c>
      <c r="BT646" s="41">
        <f t="shared" si="151"/>
        <v>52</v>
      </c>
      <c r="BU646" s="41">
        <f t="shared" si="152"/>
        <v>70</v>
      </c>
      <c r="BV646" s="41">
        <f t="shared" si="153"/>
        <v>68</v>
      </c>
    </row>
    <row r="647" spans="2:74" x14ac:dyDescent="0.3">
      <c r="B647" s="12" t="s">
        <v>971</v>
      </c>
      <c r="C647" s="12">
        <v>213051582</v>
      </c>
      <c r="D647" s="12" t="s">
        <v>757</v>
      </c>
      <c r="E647" s="12" t="s">
        <v>95</v>
      </c>
      <c r="F647" s="12" t="s">
        <v>738</v>
      </c>
      <c r="G647" s="12" t="s">
        <v>92</v>
      </c>
      <c r="H647" s="12" t="s">
        <v>86</v>
      </c>
      <c r="I647" s="28">
        <v>672000</v>
      </c>
      <c r="J647" s="28">
        <v>673518</v>
      </c>
      <c r="K647" s="28">
        <v>652600</v>
      </c>
      <c r="L647" s="28">
        <v>630000</v>
      </c>
      <c r="M647" s="28">
        <v>625000</v>
      </c>
      <c r="N647" s="28">
        <v>630500</v>
      </c>
      <c r="O647" s="29">
        <v>56</v>
      </c>
      <c r="P647" s="29">
        <v>56</v>
      </c>
      <c r="Q647" s="29">
        <v>58</v>
      </c>
      <c r="R647" s="28">
        <v>550</v>
      </c>
      <c r="S647" s="28">
        <v>500</v>
      </c>
      <c r="T647" s="30">
        <v>1.8</v>
      </c>
      <c r="U647" s="30">
        <v>0.10000000000000009</v>
      </c>
      <c r="V647" s="30">
        <v>1.7</v>
      </c>
      <c r="W647" s="30">
        <v>1.8</v>
      </c>
      <c r="X647" s="31">
        <v>4.2559523809523811E-2</v>
      </c>
      <c r="Y647" s="30">
        <v>24.6</v>
      </c>
      <c r="Z647" s="30">
        <v>0.60000000000000142</v>
      </c>
      <c r="AA647" s="30">
        <v>24</v>
      </c>
      <c r="AB647" s="30">
        <v>16.8</v>
      </c>
      <c r="AC647" s="32">
        <v>0.23541295712916038</v>
      </c>
      <c r="AD647" s="30">
        <v>5.5313813703075443</v>
      </c>
      <c r="AE647" s="12">
        <v>2290</v>
      </c>
      <c r="AF647" s="12">
        <v>2215</v>
      </c>
      <c r="AG647" s="12">
        <v>1746</v>
      </c>
      <c r="AH647" s="33">
        <v>7.6329438586491873</v>
      </c>
      <c r="AI647" s="34">
        <v>655000</v>
      </c>
      <c r="AJ647" s="34">
        <v>658000</v>
      </c>
      <c r="AK647" s="34">
        <v>651000</v>
      </c>
      <c r="AL647" s="35">
        <v>-4.559270516717325E-3</v>
      </c>
      <c r="AM647" s="35">
        <v>6.1443932411674347E-3</v>
      </c>
      <c r="AN647" s="12">
        <v>3.5</v>
      </c>
      <c r="AO647" s="33">
        <v>0.29999999999999982</v>
      </c>
      <c r="AP647" s="12">
        <v>3.2</v>
      </c>
      <c r="AQ647" s="32">
        <v>8.7142857142857147E-2</v>
      </c>
      <c r="AR647" s="34">
        <v>525</v>
      </c>
      <c r="AS647" s="34">
        <v>490</v>
      </c>
      <c r="AT647" s="31">
        <v>7.1428571428571425E-2</v>
      </c>
      <c r="AU647" s="32">
        <v>-0.30783099110399936</v>
      </c>
      <c r="AV647" s="36">
        <v>2336.3200000000002</v>
      </c>
      <c r="AW647" s="30">
        <v>0.8679</v>
      </c>
      <c r="AX647" s="30">
        <v>0.1321</v>
      </c>
      <c r="AY647" s="30">
        <v>0.99329999999999996</v>
      </c>
      <c r="AZ647" s="30">
        <v>7.1000000000000004E-3</v>
      </c>
      <c r="BA647" s="30">
        <v>5.04E-2</v>
      </c>
      <c r="BB647" s="30">
        <v>0.62690000000000001</v>
      </c>
      <c r="BC647" s="30">
        <v>0.2853</v>
      </c>
      <c r="BD647" s="37">
        <v>8</v>
      </c>
      <c r="BE647" s="29">
        <v>29</v>
      </c>
      <c r="BF647" s="38" t="s">
        <v>3359</v>
      </c>
      <c r="BG647" s="39">
        <v>144.62855528959901</v>
      </c>
      <c r="BH647" s="39">
        <v>-37.831127719883597</v>
      </c>
      <c r="BI647" s="40">
        <f t="shared" si="140"/>
        <v>87</v>
      </c>
      <c r="BJ647" s="40">
        <f t="shared" si="141"/>
        <v>59</v>
      </c>
      <c r="BK647" s="40">
        <f t="shared" si="142"/>
        <v>30</v>
      </c>
      <c r="BL647" s="40">
        <f t="shared" si="143"/>
        <v>100</v>
      </c>
      <c r="BM647" s="40">
        <f t="shared" si="144"/>
        <v>1</v>
      </c>
      <c r="BN647" s="40">
        <f t="shared" si="145"/>
        <v>100</v>
      </c>
      <c r="BO647" s="40">
        <f t="shared" si="146"/>
        <v>100</v>
      </c>
      <c r="BP647" s="40">
        <f t="shared" si="147"/>
        <v>1</v>
      </c>
      <c r="BQ647" s="41">
        <f t="shared" si="148"/>
        <v>92</v>
      </c>
      <c r="BR647" s="40">
        <f t="shared" si="149"/>
        <v>95</v>
      </c>
      <c r="BS647" s="41">
        <f t="shared" si="150"/>
        <v>100</v>
      </c>
      <c r="BT647" s="41">
        <f t="shared" si="151"/>
        <v>1</v>
      </c>
      <c r="BU647" s="41">
        <f t="shared" si="152"/>
        <v>80</v>
      </c>
      <c r="BV647" s="41">
        <f t="shared" si="153"/>
        <v>68</v>
      </c>
    </row>
    <row r="648" spans="2:74" x14ac:dyDescent="0.3">
      <c r="B648" s="12" t="s">
        <v>972</v>
      </c>
      <c r="C648" s="12">
        <v>214011375</v>
      </c>
      <c r="D648" s="12" t="s">
        <v>538</v>
      </c>
      <c r="E648" s="12" t="s">
        <v>539</v>
      </c>
      <c r="F648" s="12" t="s">
        <v>738</v>
      </c>
      <c r="G648" s="12" t="s">
        <v>92</v>
      </c>
      <c r="H648" s="12" t="s">
        <v>86</v>
      </c>
      <c r="I648" s="28">
        <v>795000</v>
      </c>
      <c r="J648" s="28">
        <v>800000</v>
      </c>
      <c r="K648" s="28">
        <v>800000</v>
      </c>
      <c r="L648" s="28">
        <v>842000</v>
      </c>
      <c r="M648" s="28">
        <v>852500</v>
      </c>
      <c r="N648" s="28">
        <v>835000</v>
      </c>
      <c r="O648" s="29">
        <v>32</v>
      </c>
      <c r="P648" s="29">
        <v>29</v>
      </c>
      <c r="Q648" s="29">
        <v>28</v>
      </c>
      <c r="R648" s="28">
        <v>575</v>
      </c>
      <c r="S648" s="28">
        <v>545</v>
      </c>
      <c r="T648" s="30">
        <v>3</v>
      </c>
      <c r="U648" s="30">
        <v>0.10000000000000009</v>
      </c>
      <c r="V648" s="30">
        <v>2.9</v>
      </c>
      <c r="W648" s="30">
        <v>2.6</v>
      </c>
      <c r="X648" s="31">
        <v>3.7610062893081761E-2</v>
      </c>
      <c r="Y648" s="30">
        <v>3.6</v>
      </c>
      <c r="Z648" s="30">
        <v>0</v>
      </c>
      <c r="AA648" s="30">
        <v>3.6</v>
      </c>
      <c r="AB648" s="30">
        <v>3.8</v>
      </c>
      <c r="AC648" s="32">
        <v>0.34226190476190471</v>
      </c>
      <c r="AD648" s="30">
        <v>9.1002747252747245</v>
      </c>
      <c r="AE648" s="12">
        <v>345</v>
      </c>
      <c r="AF648" s="12">
        <v>334</v>
      </c>
      <c r="AG648" s="12">
        <v>355</v>
      </c>
      <c r="AH648" s="33">
        <v>2.3069361004915345</v>
      </c>
      <c r="AI648" s="34">
        <v>785000</v>
      </c>
      <c r="AJ648" s="34">
        <v>780000</v>
      </c>
      <c r="AK648" s="34">
        <v>790000</v>
      </c>
      <c r="AL648" s="35">
        <v>6.41025641025641E-3</v>
      </c>
      <c r="AM648" s="35">
        <v>-6.3291139240506328E-3</v>
      </c>
      <c r="AN648" s="12">
        <v>3.5</v>
      </c>
      <c r="AO648" s="33">
        <v>0.20000000000000018</v>
      </c>
      <c r="AP648" s="12">
        <v>3.3</v>
      </c>
      <c r="AQ648" s="32">
        <v>8.3625730994152048E-2</v>
      </c>
      <c r="AR648" s="34">
        <v>580</v>
      </c>
      <c r="AS648" s="34">
        <v>525</v>
      </c>
      <c r="AT648" s="31">
        <v>0.10476190476190476</v>
      </c>
      <c r="AU648" s="32">
        <v>-0.15781951560648128</v>
      </c>
      <c r="AV648" s="36">
        <v>1680.0000000000002</v>
      </c>
      <c r="AW648" s="30">
        <v>0.62890000000000001</v>
      </c>
      <c r="AX648" s="30">
        <v>0.37109999999999999</v>
      </c>
      <c r="AY648" s="30">
        <v>0.73629999999999995</v>
      </c>
      <c r="AZ648" s="30">
        <v>0.23169999999999999</v>
      </c>
      <c r="BA648" s="30">
        <v>0.27510000000000001</v>
      </c>
      <c r="BB648" s="30">
        <v>0.3538</v>
      </c>
      <c r="BC648" s="30">
        <v>0.32929999999999998</v>
      </c>
      <c r="BD648" s="37">
        <v>6</v>
      </c>
      <c r="BE648" s="29">
        <v>36</v>
      </c>
      <c r="BF648" s="38" t="s">
        <v>3360</v>
      </c>
      <c r="BG648" s="39">
        <v>145.14157240593701</v>
      </c>
      <c r="BH648" s="39">
        <v>-38.103904401585602</v>
      </c>
      <c r="BI648" s="40">
        <f t="shared" si="140"/>
        <v>67</v>
      </c>
      <c r="BJ648" s="40">
        <f t="shared" si="141"/>
        <v>59</v>
      </c>
      <c r="BK648" s="40">
        <f t="shared" si="142"/>
        <v>96</v>
      </c>
      <c r="BL648" s="40">
        <f t="shared" si="143"/>
        <v>100</v>
      </c>
      <c r="BM648" s="40">
        <f t="shared" si="144"/>
        <v>4</v>
      </c>
      <c r="BN648" s="40">
        <f t="shared" si="145"/>
        <v>100</v>
      </c>
      <c r="BO648" s="40">
        <f t="shared" si="146"/>
        <v>100</v>
      </c>
      <c r="BP648" s="40">
        <f t="shared" si="147"/>
        <v>51</v>
      </c>
      <c r="BQ648" s="41">
        <f t="shared" si="148"/>
        <v>76</v>
      </c>
      <c r="BR648" s="40">
        <f t="shared" si="149"/>
        <v>59</v>
      </c>
      <c r="BS648" s="41">
        <f t="shared" si="150"/>
        <v>39</v>
      </c>
      <c r="BT648" s="41">
        <f t="shared" si="151"/>
        <v>57</v>
      </c>
      <c r="BU648" s="41">
        <f t="shared" si="152"/>
        <v>60</v>
      </c>
      <c r="BV648" s="41">
        <f t="shared" si="153"/>
        <v>68</v>
      </c>
    </row>
    <row r="649" spans="2:74" x14ac:dyDescent="0.3">
      <c r="B649" s="12" t="s">
        <v>973</v>
      </c>
      <c r="C649" s="12">
        <v>215011388</v>
      </c>
      <c r="D649" s="12" t="s">
        <v>97</v>
      </c>
      <c r="E649" s="12" t="s">
        <v>98</v>
      </c>
      <c r="F649" s="12" t="s">
        <v>973</v>
      </c>
      <c r="G649" s="12" t="s">
        <v>92</v>
      </c>
      <c r="H649" s="12" t="s">
        <v>86</v>
      </c>
      <c r="I649" s="28">
        <v>425000</v>
      </c>
      <c r="J649" s="28">
        <v>419000</v>
      </c>
      <c r="K649" s="28">
        <v>399000</v>
      </c>
      <c r="L649" s="28">
        <v>392000</v>
      </c>
      <c r="M649" s="28">
        <v>395000</v>
      </c>
      <c r="N649" s="28">
        <v>392500</v>
      </c>
      <c r="O649" s="29">
        <v>41</v>
      </c>
      <c r="P649" s="29">
        <v>43</v>
      </c>
      <c r="Q649" s="29">
        <v>37</v>
      </c>
      <c r="R649" s="28">
        <v>390</v>
      </c>
      <c r="S649" s="28">
        <v>370</v>
      </c>
      <c r="T649" s="30">
        <v>3.6</v>
      </c>
      <c r="U649" s="30">
        <v>-0.19999999999999973</v>
      </c>
      <c r="V649" s="30">
        <v>3.8</v>
      </c>
      <c r="W649" s="30">
        <v>3.2</v>
      </c>
      <c r="X649" s="31">
        <v>4.7717647058823531E-2</v>
      </c>
      <c r="Y649" s="30">
        <v>3.9</v>
      </c>
      <c r="Z649" s="30">
        <v>-0.30000000000000027</v>
      </c>
      <c r="AA649" s="30">
        <v>4.2</v>
      </c>
      <c r="AB649" s="30">
        <v>3.6</v>
      </c>
      <c r="AC649" s="32">
        <v>0.25851097677378299</v>
      </c>
      <c r="AD649" s="30">
        <v>5.417513073415078</v>
      </c>
      <c r="AE649" s="12">
        <v>413</v>
      </c>
      <c r="AF649" s="12">
        <v>424</v>
      </c>
      <c r="AG649" s="12">
        <v>368</v>
      </c>
      <c r="AH649" s="33">
        <v>5.3518716577540104</v>
      </c>
      <c r="AI649" s="34">
        <v>365000</v>
      </c>
      <c r="AJ649" s="34">
        <v>340000</v>
      </c>
      <c r="AK649" s="34">
        <v>360000</v>
      </c>
      <c r="AL649" s="35">
        <v>7.3529411764705885E-2</v>
      </c>
      <c r="AM649" s="35">
        <v>1.3888888888888888E-2</v>
      </c>
      <c r="AN649" s="12">
        <v>2.8</v>
      </c>
      <c r="AO649" s="33">
        <v>0.29999999999999982</v>
      </c>
      <c r="AP649" s="12">
        <v>2.5</v>
      </c>
      <c r="AQ649" s="32">
        <v>8.249999999999999E-2</v>
      </c>
      <c r="AR649" s="34">
        <v>380</v>
      </c>
      <c r="AS649" s="34">
        <v>360</v>
      </c>
      <c r="AT649" s="31">
        <v>5.5555555555555552E-2</v>
      </c>
      <c r="AU649" s="32">
        <v>0.29949945602590577</v>
      </c>
      <c r="AV649" s="36">
        <v>1508.64</v>
      </c>
      <c r="AW649" s="30">
        <v>0.64249999999999996</v>
      </c>
      <c r="AX649" s="30">
        <v>0.35749999999999998</v>
      </c>
      <c r="AY649" s="30">
        <v>0.89459999999999995</v>
      </c>
      <c r="AZ649" s="30">
        <v>5.0099999999999999E-2</v>
      </c>
      <c r="BA649" s="30">
        <v>0.3679</v>
      </c>
      <c r="BB649" s="30">
        <v>0.32229999999999998</v>
      </c>
      <c r="BC649" s="30">
        <v>0.27639999999999998</v>
      </c>
      <c r="BD649" s="37">
        <v>6</v>
      </c>
      <c r="BE649" s="29">
        <v>271</v>
      </c>
      <c r="BF649" s="38" t="s">
        <v>3361</v>
      </c>
      <c r="BG649" s="39">
        <v>142.218000458983</v>
      </c>
      <c r="BH649" s="39">
        <v>-36.727567000807497</v>
      </c>
      <c r="BI649" s="40">
        <f t="shared" si="140"/>
        <v>57</v>
      </c>
      <c r="BJ649" s="40">
        <f t="shared" si="141"/>
        <v>70</v>
      </c>
      <c r="BK649" s="40">
        <f t="shared" si="142"/>
        <v>59</v>
      </c>
      <c r="BL649" s="40">
        <f t="shared" si="143"/>
        <v>1</v>
      </c>
      <c r="BM649" s="40">
        <f t="shared" si="144"/>
        <v>37</v>
      </c>
      <c r="BN649" s="40">
        <f t="shared" si="145"/>
        <v>100</v>
      </c>
      <c r="BO649" s="40">
        <f t="shared" si="146"/>
        <v>58</v>
      </c>
      <c r="BP649" s="40">
        <f t="shared" si="147"/>
        <v>71</v>
      </c>
      <c r="BQ649" s="41">
        <f t="shared" si="148"/>
        <v>100</v>
      </c>
      <c r="BR649" s="40">
        <f t="shared" si="149"/>
        <v>96</v>
      </c>
      <c r="BS649" s="41">
        <f t="shared" si="150"/>
        <v>94</v>
      </c>
      <c r="BT649" s="41">
        <f t="shared" si="151"/>
        <v>52</v>
      </c>
      <c r="BU649" s="41">
        <f t="shared" si="152"/>
        <v>60</v>
      </c>
      <c r="BV649" s="41">
        <f t="shared" si="153"/>
        <v>68</v>
      </c>
    </row>
    <row r="650" spans="2:74" x14ac:dyDescent="0.3">
      <c r="B650" s="12" t="s">
        <v>974</v>
      </c>
      <c r="C650" s="12">
        <v>216021413</v>
      </c>
      <c r="D650" s="12" t="s">
        <v>975</v>
      </c>
      <c r="E650" s="12" t="s">
        <v>976</v>
      </c>
      <c r="F650" s="12" t="s">
        <v>2709</v>
      </c>
      <c r="G650" s="12" t="s">
        <v>92</v>
      </c>
      <c r="H650" s="12" t="s">
        <v>86</v>
      </c>
      <c r="I650" s="28">
        <v>420000</v>
      </c>
      <c r="J650" s="28">
        <v>420000</v>
      </c>
      <c r="K650" s="28">
        <v>410000</v>
      </c>
      <c r="L650" s="28">
        <v>500000</v>
      </c>
      <c r="M650" s="28">
        <v>430000</v>
      </c>
      <c r="N650" s="28">
        <v>340000</v>
      </c>
      <c r="O650" s="29">
        <v>101</v>
      </c>
      <c r="P650" s="29">
        <v>112</v>
      </c>
      <c r="Q650" s="29">
        <v>66</v>
      </c>
      <c r="R650" s="28">
        <v>400</v>
      </c>
      <c r="S650" s="28">
        <v>400</v>
      </c>
      <c r="T650" s="30">
        <v>2.1</v>
      </c>
      <c r="U650" s="30">
        <v>0.20000000000000018</v>
      </c>
      <c r="V650" s="30">
        <v>1.9</v>
      </c>
      <c r="W650" s="30">
        <v>1.9</v>
      </c>
      <c r="X650" s="31">
        <v>4.9523809523809526E-2</v>
      </c>
      <c r="Y650" s="30">
        <v>0.9</v>
      </c>
      <c r="Z650" s="30">
        <v>-0.29999999999999993</v>
      </c>
      <c r="AA650" s="30">
        <v>1.2</v>
      </c>
      <c r="AB650" s="30">
        <v>0.9</v>
      </c>
      <c r="AC650" s="32">
        <v>0.28732329617285368</v>
      </c>
      <c r="AD650" s="30">
        <v>5.8017204034903145</v>
      </c>
      <c r="AE650" s="12">
        <v>402</v>
      </c>
      <c r="AF650" s="12">
        <v>418</v>
      </c>
      <c r="AG650" s="12">
        <v>307</v>
      </c>
      <c r="AH650" s="33">
        <v>14.783132530120481</v>
      </c>
      <c r="AI650" s="34">
        <v>520000</v>
      </c>
      <c r="AJ650" s="34">
        <v>515000</v>
      </c>
      <c r="AK650" s="34">
        <v>490000</v>
      </c>
      <c r="AL650" s="35">
        <v>9.7087378640776691E-3</v>
      </c>
      <c r="AM650" s="35">
        <v>6.1224489795918366E-2</v>
      </c>
      <c r="AN650" s="12">
        <v>2</v>
      </c>
      <c r="AO650" s="33">
        <v>0.19999999999999996</v>
      </c>
      <c r="AP650" s="12">
        <v>1.8</v>
      </c>
      <c r="AQ650" s="32">
        <v>0.13111111111111112</v>
      </c>
      <c r="AR650" s="34">
        <v>480</v>
      </c>
      <c r="AS650" s="34">
        <v>450</v>
      </c>
      <c r="AT650" s="31">
        <v>6.6666666666666666E-2</v>
      </c>
      <c r="AU650" s="32">
        <v>0.43710991220321671</v>
      </c>
      <c r="AV650" s="36">
        <v>1392.16</v>
      </c>
      <c r="AW650" s="30">
        <v>0.67800000000000005</v>
      </c>
      <c r="AX650" s="30">
        <v>0.32200000000000001</v>
      </c>
      <c r="AY650" s="30">
        <v>0.93310000000000004</v>
      </c>
      <c r="AZ650" s="30">
        <v>5.0200000000000002E-2</v>
      </c>
      <c r="BA650" s="30">
        <v>0.433</v>
      </c>
      <c r="BB650" s="30">
        <v>0.3347</v>
      </c>
      <c r="BC650" s="30">
        <v>0.1749</v>
      </c>
      <c r="BD650" s="37">
        <v>2</v>
      </c>
      <c r="BE650" s="29">
        <v>204</v>
      </c>
      <c r="BF650" s="38" t="s">
        <v>3362</v>
      </c>
      <c r="BG650" s="39">
        <v>145.319958557934</v>
      </c>
      <c r="BH650" s="39">
        <v>-36.003395344641497</v>
      </c>
      <c r="BI650" s="40">
        <f t="shared" si="140"/>
        <v>82</v>
      </c>
      <c r="BJ650" s="40">
        <f t="shared" si="141"/>
        <v>84</v>
      </c>
      <c r="BK650" s="40">
        <f t="shared" si="142"/>
        <v>1</v>
      </c>
      <c r="BL650" s="40">
        <f t="shared" si="143"/>
        <v>1</v>
      </c>
      <c r="BM650" s="40">
        <f t="shared" si="144"/>
        <v>6</v>
      </c>
      <c r="BN650" s="40">
        <f t="shared" si="145"/>
        <v>100</v>
      </c>
      <c r="BO650" s="40">
        <f t="shared" si="146"/>
        <v>68</v>
      </c>
      <c r="BP650" s="40">
        <f t="shared" si="147"/>
        <v>85</v>
      </c>
      <c r="BQ650" s="41">
        <f t="shared" si="148"/>
        <v>100</v>
      </c>
      <c r="BR650" s="40">
        <f t="shared" si="149"/>
        <v>92</v>
      </c>
      <c r="BS650" s="41">
        <f t="shared" si="150"/>
        <v>75</v>
      </c>
      <c r="BT650" s="41">
        <f t="shared" si="151"/>
        <v>100</v>
      </c>
      <c r="BU650" s="41">
        <f t="shared" si="152"/>
        <v>20</v>
      </c>
      <c r="BV650" s="41">
        <f t="shared" si="153"/>
        <v>68</v>
      </c>
    </row>
    <row r="651" spans="2:74" x14ac:dyDescent="0.3">
      <c r="B651" s="12" t="s">
        <v>977</v>
      </c>
      <c r="C651" s="12">
        <v>216031418</v>
      </c>
      <c r="D651" s="12" t="s">
        <v>976</v>
      </c>
      <c r="E651" s="12" t="s">
        <v>976</v>
      </c>
      <c r="F651" s="12" t="s">
        <v>2709</v>
      </c>
      <c r="G651" s="12" t="s">
        <v>92</v>
      </c>
      <c r="H651" s="12" t="s">
        <v>86</v>
      </c>
      <c r="I651" s="28">
        <v>644050</v>
      </c>
      <c r="J651" s="28">
        <v>610000</v>
      </c>
      <c r="K651" s="28">
        <v>618700</v>
      </c>
      <c r="L651" s="28">
        <v>635000</v>
      </c>
      <c r="M651" s="28">
        <v>630000</v>
      </c>
      <c r="N651" s="28">
        <v>474300</v>
      </c>
      <c r="O651" s="29">
        <v>54</v>
      </c>
      <c r="P651" s="29">
        <v>54</v>
      </c>
      <c r="Q651" s="29">
        <v>53</v>
      </c>
      <c r="R651" s="28">
        <v>430</v>
      </c>
      <c r="S651" s="28">
        <v>445</v>
      </c>
      <c r="T651" s="30">
        <v>1.9</v>
      </c>
      <c r="U651" s="30">
        <v>0</v>
      </c>
      <c r="V651" s="30">
        <v>1.9</v>
      </c>
      <c r="W651" s="30">
        <v>1.5</v>
      </c>
      <c r="X651" s="31">
        <v>3.4717801412933777E-2</v>
      </c>
      <c r="Y651" s="30">
        <v>1.2</v>
      </c>
      <c r="Z651" s="30">
        <v>-0.30000000000000004</v>
      </c>
      <c r="AA651" s="30">
        <v>1.5</v>
      </c>
      <c r="AB651" s="30">
        <v>1.2</v>
      </c>
      <c r="AC651" s="32">
        <v>0.23582836082836081</v>
      </c>
      <c r="AD651" s="30">
        <v>6.7927216364716365</v>
      </c>
      <c r="AE651" s="12">
        <v>438</v>
      </c>
      <c r="AF651" s="12">
        <v>425</v>
      </c>
      <c r="AG651" s="12">
        <v>390</v>
      </c>
      <c r="AH651" s="33">
        <v>6.5783972125435541</v>
      </c>
      <c r="AI651" s="34">
        <v>475000</v>
      </c>
      <c r="AJ651" s="34">
        <v>480000</v>
      </c>
      <c r="AK651" s="34">
        <v>455000</v>
      </c>
      <c r="AL651" s="35">
        <v>-1.0416666666666666E-2</v>
      </c>
      <c r="AM651" s="35">
        <v>4.3956043956043959E-2</v>
      </c>
      <c r="AN651" s="12">
        <v>3</v>
      </c>
      <c r="AO651" s="33">
        <v>0.5</v>
      </c>
      <c r="AP651" s="12">
        <v>2.5</v>
      </c>
      <c r="AQ651" s="32">
        <v>8.4824902723735413E-2</v>
      </c>
      <c r="AR651" s="34">
        <v>480</v>
      </c>
      <c r="AS651" s="34">
        <v>450</v>
      </c>
      <c r="AT651" s="31">
        <v>6.6666666666666666E-2</v>
      </c>
      <c r="AU651" s="32">
        <v>0.31069969785374518</v>
      </c>
      <c r="AV651" s="36">
        <v>1823.3600000000001</v>
      </c>
      <c r="AW651" s="30">
        <v>0.7893</v>
      </c>
      <c r="AX651" s="30">
        <v>0.2107</v>
      </c>
      <c r="AY651" s="30">
        <v>0.98250000000000004</v>
      </c>
      <c r="AZ651" s="30">
        <v>0</v>
      </c>
      <c r="BA651" s="30">
        <v>0.40310000000000001</v>
      </c>
      <c r="BB651" s="30">
        <v>0.41980000000000001</v>
      </c>
      <c r="BC651" s="30">
        <v>0.11219999999999999</v>
      </c>
      <c r="BD651" s="37">
        <v>4</v>
      </c>
      <c r="BE651" s="29">
        <v>168</v>
      </c>
      <c r="BF651" s="38" t="s">
        <v>3363</v>
      </c>
      <c r="BG651" s="39">
        <v>145.63931345900701</v>
      </c>
      <c r="BH651" s="39">
        <v>-36.405172380602103</v>
      </c>
      <c r="BI651" s="40">
        <f t="shared" si="140"/>
        <v>85</v>
      </c>
      <c r="BJ651" s="40">
        <f t="shared" si="141"/>
        <v>67</v>
      </c>
      <c r="BK651" s="40">
        <f t="shared" si="142"/>
        <v>43</v>
      </c>
      <c r="BL651" s="40">
        <f t="shared" si="143"/>
        <v>1</v>
      </c>
      <c r="BM651" s="40">
        <f t="shared" si="144"/>
        <v>1</v>
      </c>
      <c r="BN651" s="40">
        <f t="shared" si="145"/>
        <v>100</v>
      </c>
      <c r="BO651" s="40">
        <f t="shared" si="146"/>
        <v>74</v>
      </c>
      <c r="BP651" s="40">
        <f t="shared" si="147"/>
        <v>79</v>
      </c>
      <c r="BQ651" s="41">
        <f t="shared" si="148"/>
        <v>66</v>
      </c>
      <c r="BR651" s="40">
        <f t="shared" si="149"/>
        <v>82</v>
      </c>
      <c r="BS651" s="41">
        <f t="shared" si="150"/>
        <v>100</v>
      </c>
      <c r="BT651" s="41">
        <f t="shared" si="151"/>
        <v>97</v>
      </c>
      <c r="BU651" s="41">
        <f t="shared" si="152"/>
        <v>40</v>
      </c>
      <c r="BV651" s="41">
        <f t="shared" si="153"/>
        <v>68</v>
      </c>
    </row>
    <row r="652" spans="2:74" x14ac:dyDescent="0.3">
      <c r="B652" s="12" t="s">
        <v>978</v>
      </c>
      <c r="C652" s="12">
        <v>216031419</v>
      </c>
      <c r="D652" s="12" t="s">
        <v>976</v>
      </c>
      <c r="E652" s="12" t="s">
        <v>976</v>
      </c>
      <c r="F652" s="12" t="s">
        <v>2709</v>
      </c>
      <c r="G652" s="12" t="s">
        <v>92</v>
      </c>
      <c r="H652" s="12" t="s">
        <v>86</v>
      </c>
      <c r="I652" s="28">
        <v>518850</v>
      </c>
      <c r="J652" s="28">
        <v>500000</v>
      </c>
      <c r="K652" s="28">
        <v>490000</v>
      </c>
      <c r="L652" s="28">
        <v>462000</v>
      </c>
      <c r="M652" s="28">
        <v>470000</v>
      </c>
      <c r="N652" s="28">
        <v>455000</v>
      </c>
      <c r="O652" s="29">
        <v>92</v>
      </c>
      <c r="P652" s="29">
        <v>74</v>
      </c>
      <c r="Q652" s="29">
        <v>93</v>
      </c>
      <c r="R652" s="28">
        <v>450</v>
      </c>
      <c r="S652" s="28">
        <v>420</v>
      </c>
      <c r="T652" s="30">
        <v>1.9</v>
      </c>
      <c r="U652" s="30">
        <v>0.19999999999999996</v>
      </c>
      <c r="V652" s="30">
        <v>1.7</v>
      </c>
      <c r="W652" s="30">
        <v>2.1</v>
      </c>
      <c r="X652" s="31">
        <v>4.5099739809193407E-2</v>
      </c>
      <c r="Y652" s="30">
        <v>2</v>
      </c>
      <c r="Z652" s="30">
        <v>-0.20000000000000018</v>
      </c>
      <c r="AA652" s="30">
        <v>2.2000000000000002</v>
      </c>
      <c r="AB652" s="30">
        <v>2</v>
      </c>
      <c r="AC652" s="32">
        <v>0.29136019890189574</v>
      </c>
      <c r="AD652" s="30">
        <v>6.4603521025747268</v>
      </c>
      <c r="AE652" s="12">
        <v>438</v>
      </c>
      <c r="AF652" s="12">
        <v>425</v>
      </c>
      <c r="AG652" s="12">
        <v>390</v>
      </c>
      <c r="AH652" s="33">
        <v>6.5783972125435541</v>
      </c>
      <c r="AI652" s="34">
        <v>475000</v>
      </c>
      <c r="AJ652" s="34">
        <v>480000</v>
      </c>
      <c r="AK652" s="34">
        <v>455000</v>
      </c>
      <c r="AL652" s="35">
        <v>-1.0416666666666666E-2</v>
      </c>
      <c r="AM652" s="35">
        <v>4.3956043956043959E-2</v>
      </c>
      <c r="AN652" s="12">
        <v>3</v>
      </c>
      <c r="AO652" s="33">
        <v>0.5</v>
      </c>
      <c r="AP652" s="12">
        <v>2.5</v>
      </c>
      <c r="AQ652" s="32">
        <v>8.4824902723735413E-2</v>
      </c>
      <c r="AR652" s="34">
        <v>480</v>
      </c>
      <c r="AS652" s="34">
        <v>450</v>
      </c>
      <c r="AT652" s="31">
        <v>6.6666666666666666E-2</v>
      </c>
      <c r="AU652" s="32">
        <v>0.31069969785374518</v>
      </c>
      <c r="AV652" s="36">
        <v>1544.4800000000002</v>
      </c>
      <c r="AW652" s="30">
        <v>0.70589999999999997</v>
      </c>
      <c r="AX652" s="30">
        <v>0.29409999999999997</v>
      </c>
      <c r="AY652" s="30">
        <v>0.93359999999999999</v>
      </c>
      <c r="AZ652" s="30">
        <v>4.3900000000000002E-2</v>
      </c>
      <c r="BA652" s="30">
        <v>0.4168</v>
      </c>
      <c r="BB652" s="30">
        <v>0.35120000000000001</v>
      </c>
      <c r="BC652" s="30">
        <v>0.1857</v>
      </c>
      <c r="BD652" s="37">
        <v>4</v>
      </c>
      <c r="BE652" s="29">
        <v>155</v>
      </c>
      <c r="BF652" s="38" t="s">
        <v>3364</v>
      </c>
      <c r="BG652" s="39">
        <v>145.172734311303</v>
      </c>
      <c r="BH652" s="39">
        <v>-36.430512729178801</v>
      </c>
      <c r="BI652" s="40">
        <f t="shared" si="140"/>
        <v>85</v>
      </c>
      <c r="BJ652" s="40">
        <f t="shared" si="141"/>
        <v>67</v>
      </c>
      <c r="BK652" s="40">
        <f t="shared" si="142"/>
        <v>43</v>
      </c>
      <c r="BL652" s="40">
        <f t="shared" si="143"/>
        <v>1</v>
      </c>
      <c r="BM652" s="40">
        <f t="shared" si="144"/>
        <v>1</v>
      </c>
      <c r="BN652" s="40">
        <f t="shared" si="145"/>
        <v>100</v>
      </c>
      <c r="BO652" s="40">
        <f t="shared" si="146"/>
        <v>76</v>
      </c>
      <c r="BP652" s="40">
        <f t="shared" si="147"/>
        <v>82</v>
      </c>
      <c r="BQ652" s="41">
        <f t="shared" si="148"/>
        <v>100</v>
      </c>
      <c r="BR652" s="40">
        <f t="shared" si="149"/>
        <v>86</v>
      </c>
      <c r="BS652" s="41">
        <f t="shared" si="150"/>
        <v>73</v>
      </c>
      <c r="BT652" s="41">
        <f t="shared" si="151"/>
        <v>84</v>
      </c>
      <c r="BU652" s="41">
        <f t="shared" si="152"/>
        <v>40</v>
      </c>
      <c r="BV652" s="41">
        <f t="shared" si="153"/>
        <v>68</v>
      </c>
    </row>
    <row r="653" spans="2:74" x14ac:dyDescent="0.3">
      <c r="B653" s="12" t="s">
        <v>979</v>
      </c>
      <c r="C653" s="12">
        <v>217031472</v>
      </c>
      <c r="D653" s="12" t="s">
        <v>200</v>
      </c>
      <c r="E653" s="12" t="s">
        <v>201</v>
      </c>
      <c r="F653" s="12" t="s">
        <v>979</v>
      </c>
      <c r="G653" s="12" t="s">
        <v>92</v>
      </c>
      <c r="H653" s="12" t="s">
        <v>86</v>
      </c>
      <c r="I653" s="28">
        <v>600000</v>
      </c>
      <c r="J653" s="28">
        <v>600000</v>
      </c>
      <c r="K653" s="28">
        <v>545000</v>
      </c>
      <c r="L653" s="28">
        <v>492500</v>
      </c>
      <c r="M653" s="28">
        <v>495000</v>
      </c>
      <c r="N653" s="28">
        <v>490000</v>
      </c>
      <c r="O653" s="29">
        <v>69</v>
      </c>
      <c r="P653" s="29">
        <v>69</v>
      </c>
      <c r="Q653" s="29">
        <v>51</v>
      </c>
      <c r="R653" s="28">
        <v>435</v>
      </c>
      <c r="S653" s="28">
        <v>410</v>
      </c>
      <c r="T653" s="30">
        <v>3.1</v>
      </c>
      <c r="U653" s="30">
        <v>0.10000000000000009</v>
      </c>
      <c r="V653" s="30">
        <v>3</v>
      </c>
      <c r="W653" s="30">
        <v>2.4</v>
      </c>
      <c r="X653" s="31">
        <v>3.7699999999999997E-2</v>
      </c>
      <c r="Y653" s="30">
        <v>2.5</v>
      </c>
      <c r="Z653" s="30">
        <v>-0.29999999999999982</v>
      </c>
      <c r="AA653" s="30">
        <v>2.8</v>
      </c>
      <c r="AB653" s="30">
        <v>2.6</v>
      </c>
      <c r="AC653" s="32">
        <v>0.31071428571428567</v>
      </c>
      <c r="AD653" s="30">
        <v>8.2417582417582409</v>
      </c>
      <c r="AE653" s="12">
        <v>314</v>
      </c>
      <c r="AF653" s="12">
        <v>308</v>
      </c>
      <c r="AG653" s="12">
        <v>271</v>
      </c>
      <c r="AH653" s="33">
        <v>7.7109375</v>
      </c>
      <c r="AI653" s="34">
        <v>495000</v>
      </c>
      <c r="AJ653" s="34">
        <v>500000</v>
      </c>
      <c r="AK653" s="34">
        <v>515000</v>
      </c>
      <c r="AL653" s="35">
        <v>-0.01</v>
      </c>
      <c r="AM653" s="35">
        <v>-3.8834951456310676E-2</v>
      </c>
      <c r="AN653" s="12">
        <v>2.1</v>
      </c>
      <c r="AO653" s="33">
        <v>0.30000000000000004</v>
      </c>
      <c r="AP653" s="12">
        <v>1.8</v>
      </c>
      <c r="AQ653" s="32">
        <v>7.5221238938053089E-2</v>
      </c>
      <c r="AR653" s="34">
        <v>430</v>
      </c>
      <c r="AS653" s="34">
        <v>410</v>
      </c>
      <c r="AT653" s="31">
        <v>4.878048780487805E-2</v>
      </c>
      <c r="AU653" s="32">
        <v>4.198960133769921E-2</v>
      </c>
      <c r="AV653" s="36">
        <v>1400.0000000000002</v>
      </c>
      <c r="AW653" s="30">
        <v>0.61799999999999999</v>
      </c>
      <c r="AX653" s="30">
        <v>0.38200000000000001</v>
      </c>
      <c r="AY653" s="30">
        <v>0.88080000000000003</v>
      </c>
      <c r="AZ653" s="30">
        <v>0.1071</v>
      </c>
      <c r="BA653" s="30">
        <v>0.3977</v>
      </c>
      <c r="BB653" s="30">
        <v>0.31030000000000002</v>
      </c>
      <c r="BC653" s="30">
        <v>0.25800000000000001</v>
      </c>
      <c r="BD653" s="37">
        <v>4</v>
      </c>
      <c r="BE653" s="29">
        <v>136</v>
      </c>
      <c r="BF653" s="38" t="s">
        <v>3365</v>
      </c>
      <c r="BG653" s="39">
        <v>143.57825884386699</v>
      </c>
      <c r="BH653" s="39">
        <v>-38.358735642388297</v>
      </c>
      <c r="BI653" s="40">
        <f t="shared" si="140"/>
        <v>65</v>
      </c>
      <c r="BJ653" s="40">
        <f t="shared" si="141"/>
        <v>82</v>
      </c>
      <c r="BK653" s="40">
        <f t="shared" si="142"/>
        <v>29</v>
      </c>
      <c r="BL653" s="40">
        <f t="shared" si="143"/>
        <v>86</v>
      </c>
      <c r="BM653" s="40">
        <f t="shared" si="144"/>
        <v>1</v>
      </c>
      <c r="BN653" s="40">
        <f t="shared" si="145"/>
        <v>100</v>
      </c>
      <c r="BO653" s="40">
        <f t="shared" si="146"/>
        <v>79</v>
      </c>
      <c r="BP653" s="40">
        <f t="shared" si="147"/>
        <v>77</v>
      </c>
      <c r="BQ653" s="41">
        <f t="shared" si="148"/>
        <v>76</v>
      </c>
      <c r="BR653" s="40">
        <f t="shared" si="149"/>
        <v>68</v>
      </c>
      <c r="BS653" s="41">
        <f t="shared" si="150"/>
        <v>60</v>
      </c>
      <c r="BT653" s="41">
        <f t="shared" si="151"/>
        <v>75</v>
      </c>
      <c r="BU653" s="41">
        <f t="shared" si="152"/>
        <v>40</v>
      </c>
      <c r="BV653" s="41">
        <f t="shared" si="153"/>
        <v>68</v>
      </c>
    </row>
    <row r="654" spans="2:74" x14ac:dyDescent="0.3">
      <c r="B654" s="12" t="s">
        <v>980</v>
      </c>
      <c r="C654" s="12">
        <v>217041478</v>
      </c>
      <c r="D654" s="12" t="s">
        <v>263</v>
      </c>
      <c r="E654" s="12" t="s">
        <v>201</v>
      </c>
      <c r="F654" s="12" t="s">
        <v>2709</v>
      </c>
      <c r="G654" s="12" t="s">
        <v>92</v>
      </c>
      <c r="H654" s="12" t="s">
        <v>86</v>
      </c>
      <c r="I654" s="28">
        <v>870000</v>
      </c>
      <c r="J654" s="28">
        <v>850000</v>
      </c>
      <c r="K654" s="28">
        <v>880000</v>
      </c>
      <c r="L654" s="28">
        <v>620000</v>
      </c>
      <c r="M654" s="28">
        <v>620000</v>
      </c>
      <c r="N654" s="28">
        <v>630000</v>
      </c>
      <c r="O654" s="29">
        <v>62</v>
      </c>
      <c r="P654" s="29">
        <v>77</v>
      </c>
      <c r="Q654" s="29">
        <v>64</v>
      </c>
      <c r="R654" s="28">
        <v>480</v>
      </c>
      <c r="S654" s="28">
        <v>450</v>
      </c>
      <c r="T654" s="30">
        <v>1.9</v>
      </c>
      <c r="U654" s="30">
        <v>0</v>
      </c>
      <c r="V654" s="30">
        <v>1.9</v>
      </c>
      <c r="W654" s="30">
        <v>1.4</v>
      </c>
      <c r="X654" s="31">
        <v>2.8689655172413793E-2</v>
      </c>
      <c r="Y654" s="30">
        <v>1.2</v>
      </c>
      <c r="Z654" s="30">
        <v>9.9999999999999867E-2</v>
      </c>
      <c r="AA654" s="30">
        <v>1.1000000000000001</v>
      </c>
      <c r="AB654" s="30">
        <v>1.1000000000000001</v>
      </c>
      <c r="AC654" s="32">
        <v>0.28158438145297537</v>
      </c>
      <c r="AD654" s="30">
        <v>9.8148402189138064</v>
      </c>
      <c r="AE654" s="12">
        <v>336</v>
      </c>
      <c r="AF654" s="12">
        <v>310</v>
      </c>
      <c r="AG654" s="12">
        <v>260</v>
      </c>
      <c r="AH654" s="33">
        <v>6.9222423146473773</v>
      </c>
      <c r="AI654" s="34">
        <v>590000</v>
      </c>
      <c r="AJ654" s="34">
        <v>565000</v>
      </c>
      <c r="AK654" s="34">
        <v>650000</v>
      </c>
      <c r="AL654" s="35">
        <v>4.4247787610619468E-2</v>
      </c>
      <c r="AM654" s="35">
        <v>-9.2307692307692313E-2</v>
      </c>
      <c r="AN654" s="12">
        <v>2.2000000000000002</v>
      </c>
      <c r="AO654" s="33">
        <v>0.10000000000000009</v>
      </c>
      <c r="AP654" s="12">
        <v>2.1</v>
      </c>
      <c r="AQ654" s="32">
        <v>7.6119402985074622E-2</v>
      </c>
      <c r="AR654" s="34">
        <v>520</v>
      </c>
      <c r="AS654" s="34">
        <v>490</v>
      </c>
      <c r="AT654" s="31">
        <v>6.1224489795918366E-2</v>
      </c>
      <c r="AU654" s="32">
        <v>0.30257183468336196</v>
      </c>
      <c r="AV654" s="36">
        <v>1704.64</v>
      </c>
      <c r="AW654" s="30">
        <v>0.72960000000000003</v>
      </c>
      <c r="AX654" s="30">
        <v>0.27039999999999997</v>
      </c>
      <c r="AY654" s="30">
        <v>0.9496</v>
      </c>
      <c r="AZ654" s="30">
        <v>4.2200000000000001E-2</v>
      </c>
      <c r="BA654" s="30">
        <v>0.46260000000000001</v>
      </c>
      <c r="BB654" s="30">
        <v>0.3296</v>
      </c>
      <c r="BC654" s="30">
        <v>0.1537</v>
      </c>
      <c r="BD654" s="37">
        <v>7</v>
      </c>
      <c r="BE654" s="29">
        <v>253</v>
      </c>
      <c r="BF654" s="38" t="s">
        <v>3366</v>
      </c>
      <c r="BG654" s="39">
        <v>142.10993594075799</v>
      </c>
      <c r="BH654" s="39">
        <v>-38.144306186291999</v>
      </c>
      <c r="BI654" s="40">
        <f t="shared" si="140"/>
        <v>85</v>
      </c>
      <c r="BJ654" s="40">
        <f t="shared" si="141"/>
        <v>80</v>
      </c>
      <c r="BK654" s="40">
        <f t="shared" si="142"/>
        <v>39</v>
      </c>
      <c r="BL654" s="40">
        <f t="shared" si="143"/>
        <v>1</v>
      </c>
      <c r="BM654" s="40">
        <f t="shared" si="144"/>
        <v>23</v>
      </c>
      <c r="BN654" s="40">
        <f t="shared" si="145"/>
        <v>100</v>
      </c>
      <c r="BO654" s="40">
        <f t="shared" si="146"/>
        <v>61</v>
      </c>
      <c r="BP654" s="40">
        <f t="shared" si="147"/>
        <v>92</v>
      </c>
      <c r="BQ654" s="41">
        <f t="shared" si="148"/>
        <v>46</v>
      </c>
      <c r="BR654" s="40">
        <f t="shared" si="149"/>
        <v>52</v>
      </c>
      <c r="BS654" s="41">
        <f t="shared" si="150"/>
        <v>79</v>
      </c>
      <c r="BT654" s="41">
        <f t="shared" si="151"/>
        <v>97</v>
      </c>
      <c r="BU654" s="41">
        <f t="shared" si="152"/>
        <v>70</v>
      </c>
      <c r="BV654" s="41">
        <f t="shared" si="153"/>
        <v>68</v>
      </c>
    </row>
    <row r="655" spans="2:74" x14ac:dyDescent="0.3">
      <c r="B655" s="12" t="s">
        <v>981</v>
      </c>
      <c r="C655" s="12">
        <v>305031123</v>
      </c>
      <c r="D655" s="12" t="s">
        <v>982</v>
      </c>
      <c r="E655" s="12" t="s">
        <v>983</v>
      </c>
      <c r="F655" s="12" t="s">
        <v>2813</v>
      </c>
      <c r="G655" s="12" t="s">
        <v>102</v>
      </c>
      <c r="H655" s="12" t="s">
        <v>86</v>
      </c>
      <c r="I655" s="28">
        <v>1745000</v>
      </c>
      <c r="J655" s="28">
        <v>1748000</v>
      </c>
      <c r="K655" s="28">
        <v>1584000</v>
      </c>
      <c r="L655" s="28">
        <v>1675000</v>
      </c>
      <c r="M655" s="28">
        <v>1710000</v>
      </c>
      <c r="N655" s="28">
        <v>1560000</v>
      </c>
      <c r="O655" s="29">
        <v>23</v>
      </c>
      <c r="P655" s="29">
        <v>23</v>
      </c>
      <c r="Q655" s="29">
        <v>26</v>
      </c>
      <c r="R655" s="28">
        <v>830</v>
      </c>
      <c r="S655" s="28">
        <v>775</v>
      </c>
      <c r="T655" s="30">
        <v>3.6</v>
      </c>
      <c r="U655" s="30">
        <v>0</v>
      </c>
      <c r="V655" s="30">
        <v>3.6</v>
      </c>
      <c r="W655" s="30">
        <v>3</v>
      </c>
      <c r="X655" s="31">
        <v>2.4733524355300858E-2</v>
      </c>
      <c r="Y655" s="30">
        <v>3.9</v>
      </c>
      <c r="Z655" s="30">
        <v>0.39999999999999991</v>
      </c>
      <c r="AA655" s="30">
        <v>3.5</v>
      </c>
      <c r="AB655" s="30">
        <v>3.6</v>
      </c>
      <c r="AC655" s="32">
        <v>0.22851416237170166</v>
      </c>
      <c r="AD655" s="30">
        <v>9.2390457214694024</v>
      </c>
      <c r="AE655" s="12">
        <v>190</v>
      </c>
      <c r="AF655" s="12">
        <v>106</v>
      </c>
      <c r="AG655" s="12">
        <v>187</v>
      </c>
      <c r="AH655" s="33">
        <v>2.9298701298701295</v>
      </c>
      <c r="AI655" s="34">
        <v>1675000</v>
      </c>
      <c r="AJ655" s="34">
        <v>1525000</v>
      </c>
      <c r="AK655" s="34">
        <v>1505000</v>
      </c>
      <c r="AL655" s="35">
        <v>9.8360655737704916E-2</v>
      </c>
      <c r="AM655" s="35">
        <v>0.11295681063122924</v>
      </c>
      <c r="AN655" s="12">
        <v>2.2999999999999998</v>
      </c>
      <c r="AO655" s="33">
        <v>-0.10000000000000009</v>
      </c>
      <c r="AP655" s="12">
        <v>2.4</v>
      </c>
      <c r="AQ655" s="32">
        <v>0.12635135135135137</v>
      </c>
      <c r="AR655" s="34">
        <v>770</v>
      </c>
      <c r="AS655" s="34">
        <v>710</v>
      </c>
      <c r="AT655" s="31">
        <v>8.4507042253521125E-2</v>
      </c>
      <c r="AU655" s="32">
        <v>0.36990178905742005</v>
      </c>
      <c r="AV655" s="36">
        <v>3632.1600000000003</v>
      </c>
      <c r="AW655" s="30">
        <v>0.78059999999999996</v>
      </c>
      <c r="AX655" s="30">
        <v>0.21940000000000001</v>
      </c>
      <c r="AY655" s="30">
        <v>0.80310000000000004</v>
      </c>
      <c r="AZ655" s="30">
        <v>9.3100000000000002E-2</v>
      </c>
      <c r="BA655" s="30">
        <v>0.29870000000000002</v>
      </c>
      <c r="BB655" s="30">
        <v>0.43209999999999998</v>
      </c>
      <c r="BC655" s="30">
        <v>0.25159999999999999</v>
      </c>
      <c r="BD655" s="37">
        <v>10</v>
      </c>
      <c r="BE655" s="29">
        <v>6</v>
      </c>
      <c r="BF655" s="38" t="s">
        <v>3367</v>
      </c>
      <c r="BG655" s="39">
        <v>153.01583438698901</v>
      </c>
      <c r="BH655" s="39">
        <v>-27.420934448962001</v>
      </c>
      <c r="BI655" s="40">
        <f t="shared" si="140"/>
        <v>57</v>
      </c>
      <c r="BJ655" s="40">
        <f t="shared" si="141"/>
        <v>79</v>
      </c>
      <c r="BK655" s="40">
        <f t="shared" si="142"/>
        <v>88</v>
      </c>
      <c r="BL655" s="40">
        <f t="shared" si="143"/>
        <v>1</v>
      </c>
      <c r="BM655" s="40">
        <f t="shared" si="144"/>
        <v>50</v>
      </c>
      <c r="BN655" s="40">
        <f t="shared" si="145"/>
        <v>100</v>
      </c>
      <c r="BO655" s="40">
        <f t="shared" si="146"/>
        <v>100</v>
      </c>
      <c r="BP655" s="40">
        <f t="shared" si="147"/>
        <v>56</v>
      </c>
      <c r="BQ655" s="41">
        <f t="shared" si="148"/>
        <v>33</v>
      </c>
      <c r="BR655" s="40">
        <f t="shared" si="149"/>
        <v>58</v>
      </c>
      <c r="BS655" s="41">
        <f t="shared" si="150"/>
        <v>100</v>
      </c>
      <c r="BT655" s="41">
        <f t="shared" si="151"/>
        <v>52</v>
      </c>
      <c r="BU655" s="41">
        <f t="shared" si="152"/>
        <v>100</v>
      </c>
      <c r="BV655" s="41">
        <f t="shared" si="153"/>
        <v>68</v>
      </c>
    </row>
    <row r="656" spans="2:74" x14ac:dyDescent="0.3">
      <c r="B656" s="12" t="s">
        <v>984</v>
      </c>
      <c r="C656" s="12">
        <v>305041132</v>
      </c>
      <c r="D656" s="12" t="s">
        <v>985</v>
      </c>
      <c r="E656" s="12" t="s">
        <v>983</v>
      </c>
      <c r="F656" s="12" t="s">
        <v>2813</v>
      </c>
      <c r="G656" s="12" t="s">
        <v>102</v>
      </c>
      <c r="H656" s="12" t="s">
        <v>86</v>
      </c>
      <c r="I656" s="28">
        <v>1800000</v>
      </c>
      <c r="J656" s="28">
        <v>1720000</v>
      </c>
      <c r="K656" s="28">
        <v>1623600</v>
      </c>
      <c r="L656" s="28">
        <v>1800000</v>
      </c>
      <c r="M656" s="28">
        <v>1620000</v>
      </c>
      <c r="N656" s="28">
        <v>1640000</v>
      </c>
      <c r="O656" s="29">
        <v>26</v>
      </c>
      <c r="P656" s="29">
        <v>25</v>
      </c>
      <c r="Q656" s="29">
        <v>26</v>
      </c>
      <c r="R656" s="28">
        <v>790</v>
      </c>
      <c r="S656" s="28">
        <v>750</v>
      </c>
      <c r="T656" s="30">
        <v>2.8</v>
      </c>
      <c r="U656" s="30">
        <v>-0.10000000000000009</v>
      </c>
      <c r="V656" s="30">
        <v>2.9</v>
      </c>
      <c r="W656" s="30">
        <v>2.9</v>
      </c>
      <c r="X656" s="31">
        <v>2.2822222222222223E-2</v>
      </c>
      <c r="Y656" s="30">
        <v>3.8</v>
      </c>
      <c r="Z656" s="30">
        <v>-0.20000000000000018</v>
      </c>
      <c r="AA656" s="30">
        <v>4</v>
      </c>
      <c r="AB656" s="30">
        <v>4</v>
      </c>
      <c r="AC656" s="32">
        <v>0.24551240614589029</v>
      </c>
      <c r="AD656" s="30">
        <v>10.757602995681658</v>
      </c>
      <c r="AE656" s="12">
        <v>196</v>
      </c>
      <c r="AF656" s="12">
        <v>131</v>
      </c>
      <c r="AG656" s="12">
        <v>158</v>
      </c>
      <c r="AH656" s="33">
        <v>3.70873786407767</v>
      </c>
      <c r="AI656" s="34">
        <v>1800000</v>
      </c>
      <c r="AJ656" s="34">
        <v>1580000</v>
      </c>
      <c r="AK656" s="34">
        <v>1575000</v>
      </c>
      <c r="AL656" s="35">
        <v>0.13924050632911392</v>
      </c>
      <c r="AM656" s="35">
        <v>0.14285714285714285</v>
      </c>
      <c r="AN656" s="12">
        <v>2.7</v>
      </c>
      <c r="AO656" s="33">
        <v>0.20000000000000018</v>
      </c>
      <c r="AP656" s="12">
        <v>2.5</v>
      </c>
      <c r="AQ656" s="32">
        <v>0.12514071294559098</v>
      </c>
      <c r="AR656" s="34">
        <v>800</v>
      </c>
      <c r="AS656" s="34">
        <v>765</v>
      </c>
      <c r="AT656" s="31">
        <v>4.5751633986928102E-2</v>
      </c>
      <c r="AU656" s="32">
        <v>0.3699379909294554</v>
      </c>
      <c r="AV656" s="36">
        <v>3217.76</v>
      </c>
      <c r="AW656" s="30">
        <v>0.745</v>
      </c>
      <c r="AX656" s="30">
        <v>0.255</v>
      </c>
      <c r="AY656" s="30">
        <v>0.77270000000000005</v>
      </c>
      <c r="AZ656" s="30">
        <v>2.3699999999999999E-2</v>
      </c>
      <c r="BA656" s="30">
        <v>0.30959999999999999</v>
      </c>
      <c r="BB656" s="30">
        <v>0.4052</v>
      </c>
      <c r="BC656" s="30">
        <v>0.26879999999999998</v>
      </c>
      <c r="BD656" s="37">
        <v>10</v>
      </c>
      <c r="BE656" s="29">
        <v>6</v>
      </c>
      <c r="BF656" s="38" t="s">
        <v>3368</v>
      </c>
      <c r="BG656" s="39">
        <v>152.98292535780999</v>
      </c>
      <c r="BH656" s="39">
        <v>-27.4436121059131</v>
      </c>
      <c r="BI656" s="40">
        <f t="shared" si="140"/>
        <v>70</v>
      </c>
      <c r="BJ656" s="40">
        <f t="shared" si="141"/>
        <v>72</v>
      </c>
      <c r="BK656" s="40">
        <f t="shared" si="142"/>
        <v>79</v>
      </c>
      <c r="BL656" s="40">
        <f t="shared" si="143"/>
        <v>1</v>
      </c>
      <c r="BM656" s="40">
        <f t="shared" si="144"/>
        <v>70</v>
      </c>
      <c r="BN656" s="40">
        <f t="shared" si="145"/>
        <v>100</v>
      </c>
      <c r="BO656" s="40">
        <f t="shared" si="146"/>
        <v>100</v>
      </c>
      <c r="BP656" s="40">
        <f t="shared" si="147"/>
        <v>58</v>
      </c>
      <c r="BQ656" s="41">
        <f t="shared" si="148"/>
        <v>27</v>
      </c>
      <c r="BR656" s="40">
        <f t="shared" si="149"/>
        <v>43</v>
      </c>
      <c r="BS656" s="41">
        <f t="shared" si="150"/>
        <v>100</v>
      </c>
      <c r="BT656" s="41">
        <f t="shared" si="151"/>
        <v>54</v>
      </c>
      <c r="BU656" s="41">
        <f t="shared" si="152"/>
        <v>100</v>
      </c>
      <c r="BV656" s="41">
        <f t="shared" si="153"/>
        <v>68</v>
      </c>
    </row>
    <row r="657" spans="2:74" x14ac:dyDescent="0.3">
      <c r="B657" s="12" t="s">
        <v>986</v>
      </c>
      <c r="C657" s="12">
        <v>305041134</v>
      </c>
      <c r="D657" s="12" t="s">
        <v>985</v>
      </c>
      <c r="E657" s="12" t="s">
        <v>983</v>
      </c>
      <c r="F657" s="12" t="s">
        <v>2813</v>
      </c>
      <c r="G657" s="12" t="s">
        <v>102</v>
      </c>
      <c r="H657" s="12" t="s">
        <v>86</v>
      </c>
      <c r="I657" s="28">
        <v>1900000</v>
      </c>
      <c r="J657" s="28">
        <v>1900000</v>
      </c>
      <c r="K657" s="28">
        <v>1800000</v>
      </c>
      <c r="L657" s="28">
        <v>1833000</v>
      </c>
      <c r="M657" s="28">
        <v>1820000</v>
      </c>
      <c r="N657" s="28">
        <v>1666000</v>
      </c>
      <c r="O657" s="29">
        <v>35</v>
      </c>
      <c r="P657" s="29">
        <v>36</v>
      </c>
      <c r="Q657" s="29">
        <v>35</v>
      </c>
      <c r="R657" s="28">
        <v>850</v>
      </c>
      <c r="S657" s="28">
        <v>800</v>
      </c>
      <c r="T657" s="30">
        <v>3.2</v>
      </c>
      <c r="U657" s="30">
        <v>-9.9999999999999645E-2</v>
      </c>
      <c r="V657" s="30">
        <v>3.3</v>
      </c>
      <c r="W657" s="30">
        <v>2.8</v>
      </c>
      <c r="X657" s="31">
        <v>2.3263157894736843E-2</v>
      </c>
      <c r="Y657" s="30">
        <v>4.5999999999999996</v>
      </c>
      <c r="Z657" s="30">
        <v>-0.20000000000000018</v>
      </c>
      <c r="AA657" s="30">
        <v>4.8</v>
      </c>
      <c r="AB657" s="30">
        <v>4.4000000000000004</v>
      </c>
      <c r="AC657" s="32">
        <v>0.22275567109732064</v>
      </c>
      <c r="AD657" s="30">
        <v>9.5754700245454583</v>
      </c>
      <c r="AE657" s="12">
        <v>196</v>
      </c>
      <c r="AF657" s="12">
        <v>131</v>
      </c>
      <c r="AG657" s="12">
        <v>158</v>
      </c>
      <c r="AH657" s="33">
        <v>3.70873786407767</v>
      </c>
      <c r="AI657" s="34">
        <v>1800000</v>
      </c>
      <c r="AJ657" s="34">
        <v>1580000</v>
      </c>
      <c r="AK657" s="34">
        <v>1575000</v>
      </c>
      <c r="AL657" s="35">
        <v>0.13924050632911392</v>
      </c>
      <c r="AM657" s="35">
        <v>0.14285714285714285</v>
      </c>
      <c r="AN657" s="12">
        <v>2.7</v>
      </c>
      <c r="AO657" s="33">
        <v>0.20000000000000018</v>
      </c>
      <c r="AP657" s="12">
        <v>2.5</v>
      </c>
      <c r="AQ657" s="32">
        <v>0.12514071294559098</v>
      </c>
      <c r="AR657" s="34">
        <v>800</v>
      </c>
      <c r="AS657" s="34">
        <v>765</v>
      </c>
      <c r="AT657" s="31">
        <v>4.5751633986928102E-2</v>
      </c>
      <c r="AU657" s="32">
        <v>0.3699379909294554</v>
      </c>
      <c r="AV657" s="36">
        <v>3815.84</v>
      </c>
      <c r="AW657" s="30">
        <v>0.7722</v>
      </c>
      <c r="AX657" s="30">
        <v>0.2278</v>
      </c>
      <c r="AY657" s="30">
        <v>0.81699999999999995</v>
      </c>
      <c r="AZ657" s="30">
        <v>8.5099999999999995E-2</v>
      </c>
      <c r="BA657" s="30">
        <v>0.33739999999999998</v>
      </c>
      <c r="BB657" s="30">
        <v>0.43130000000000002</v>
      </c>
      <c r="BC657" s="30">
        <v>0.21179999999999999</v>
      </c>
      <c r="BD657" s="37">
        <v>10</v>
      </c>
      <c r="BE657" s="29">
        <v>5</v>
      </c>
      <c r="BF657" s="38" t="s">
        <v>3369</v>
      </c>
      <c r="BG657" s="39">
        <v>152.97687509561601</v>
      </c>
      <c r="BH657" s="39">
        <v>-27.462589005034101</v>
      </c>
      <c r="BI657" s="40">
        <f t="shared" si="140"/>
        <v>64</v>
      </c>
      <c r="BJ657" s="40">
        <f t="shared" si="141"/>
        <v>72</v>
      </c>
      <c r="BK657" s="40">
        <f t="shared" si="142"/>
        <v>79</v>
      </c>
      <c r="BL657" s="40">
        <f t="shared" si="143"/>
        <v>1</v>
      </c>
      <c r="BM657" s="40">
        <f t="shared" si="144"/>
        <v>70</v>
      </c>
      <c r="BN657" s="40">
        <f t="shared" si="145"/>
        <v>100</v>
      </c>
      <c r="BO657" s="40">
        <f t="shared" si="146"/>
        <v>100</v>
      </c>
      <c r="BP657" s="40">
        <f t="shared" si="147"/>
        <v>64</v>
      </c>
      <c r="BQ657" s="41">
        <f t="shared" si="148"/>
        <v>28</v>
      </c>
      <c r="BR657" s="40">
        <f t="shared" si="149"/>
        <v>55</v>
      </c>
      <c r="BS657" s="41">
        <f t="shared" si="150"/>
        <v>100</v>
      </c>
      <c r="BT657" s="41">
        <f t="shared" si="151"/>
        <v>41</v>
      </c>
      <c r="BU657" s="41">
        <f t="shared" si="152"/>
        <v>100</v>
      </c>
      <c r="BV657" s="41">
        <f t="shared" si="153"/>
        <v>68</v>
      </c>
    </row>
    <row r="658" spans="2:74" x14ac:dyDescent="0.3">
      <c r="B658" s="12" t="s">
        <v>987</v>
      </c>
      <c r="C658" s="12">
        <v>306031158</v>
      </c>
      <c r="D658" s="12" t="s">
        <v>988</v>
      </c>
      <c r="E658" s="12" t="s">
        <v>989</v>
      </c>
      <c r="F658" s="12" t="s">
        <v>2711</v>
      </c>
      <c r="G658" s="12" t="s">
        <v>102</v>
      </c>
      <c r="H658" s="12" t="s">
        <v>86</v>
      </c>
      <c r="I658" s="28">
        <v>490000</v>
      </c>
      <c r="J658" s="28">
        <v>425000</v>
      </c>
      <c r="K658" s="28">
        <v>385000</v>
      </c>
      <c r="L658" s="28">
        <v>430000</v>
      </c>
      <c r="M658" s="28">
        <v>430000</v>
      </c>
      <c r="N658" s="28">
        <v>420000</v>
      </c>
      <c r="O658" s="29">
        <v>53</v>
      </c>
      <c r="P658" s="29">
        <v>60</v>
      </c>
      <c r="Q658" s="29">
        <v>66</v>
      </c>
      <c r="R658" s="28">
        <v>390</v>
      </c>
      <c r="S658" s="28">
        <v>500</v>
      </c>
      <c r="T658" s="30">
        <v>1.1000000000000001</v>
      </c>
      <c r="U658" s="30">
        <v>-9.9999999999999867E-2</v>
      </c>
      <c r="V658" s="30">
        <v>1.2</v>
      </c>
      <c r="W658" s="30">
        <v>0.9</v>
      </c>
      <c r="X658" s="31">
        <v>4.1387755102040819E-2</v>
      </c>
      <c r="Y658" s="30">
        <v>0.4</v>
      </c>
      <c r="Z658" s="30">
        <v>-9.9999999999999978E-2</v>
      </c>
      <c r="AA658" s="30">
        <v>0.5</v>
      </c>
      <c r="AB658" s="30">
        <v>0.2</v>
      </c>
      <c r="AC658" s="32">
        <v>0.26379870129870125</v>
      </c>
      <c r="AD658" s="30">
        <v>6.3738344988344986</v>
      </c>
      <c r="AE658" s="12">
        <v>297</v>
      </c>
      <c r="AF658" s="12">
        <v>312</v>
      </c>
      <c r="AG658" s="12">
        <v>251</v>
      </c>
      <c r="AH658" s="33">
        <v>7.5802469135802468</v>
      </c>
      <c r="AI658" s="34">
        <v>412000</v>
      </c>
      <c r="AJ658" s="34">
        <v>392000</v>
      </c>
      <c r="AK658" s="34">
        <v>360000</v>
      </c>
      <c r="AL658" s="35">
        <v>5.1020408163265307E-2</v>
      </c>
      <c r="AM658" s="35">
        <v>0.14444444444444443</v>
      </c>
      <c r="AN658" s="12">
        <v>1.9</v>
      </c>
      <c r="AO658" s="33">
        <v>9.9999999999999867E-2</v>
      </c>
      <c r="AP658" s="12">
        <v>1.8</v>
      </c>
      <c r="AQ658" s="32">
        <v>6.4799999999999996E-2</v>
      </c>
      <c r="AR658" s="34">
        <v>480</v>
      </c>
      <c r="AS658" s="34">
        <v>450</v>
      </c>
      <c r="AT658" s="31">
        <v>6.6666666666666666E-2</v>
      </c>
      <c r="AU658" s="32">
        <v>0.38116683392366002</v>
      </c>
      <c r="AV658" s="36">
        <v>1478.4</v>
      </c>
      <c r="AW658" s="30">
        <v>0.7208</v>
      </c>
      <c r="AX658" s="30">
        <v>0.2792</v>
      </c>
      <c r="AY658" s="30">
        <v>0.96220000000000006</v>
      </c>
      <c r="AZ658" s="30">
        <v>1.5599999999999999E-2</v>
      </c>
      <c r="BA658" s="30">
        <v>0.4274</v>
      </c>
      <c r="BB658" s="30">
        <v>0.30549999999999999</v>
      </c>
      <c r="BC658" s="30">
        <v>0.1993</v>
      </c>
      <c r="BD658" s="37">
        <v>5</v>
      </c>
      <c r="BE658" s="29">
        <v>1344</v>
      </c>
      <c r="BF658" s="38" t="s">
        <v>3370</v>
      </c>
      <c r="BG658" s="39">
        <v>145.959868329524</v>
      </c>
      <c r="BH658" s="39">
        <v>-17.302531244611</v>
      </c>
      <c r="BI658" s="40">
        <f t="shared" si="140"/>
        <v>98</v>
      </c>
      <c r="BJ658" s="40">
        <f t="shared" si="141"/>
        <v>85</v>
      </c>
      <c r="BK658" s="40">
        <f t="shared" si="142"/>
        <v>31</v>
      </c>
      <c r="BL658" s="40">
        <f t="shared" si="143"/>
        <v>1</v>
      </c>
      <c r="BM658" s="40">
        <f t="shared" si="144"/>
        <v>26</v>
      </c>
      <c r="BN658" s="40">
        <f t="shared" si="145"/>
        <v>84</v>
      </c>
      <c r="BO658" s="40">
        <f t="shared" si="146"/>
        <v>1</v>
      </c>
      <c r="BP658" s="40">
        <f t="shared" si="147"/>
        <v>84</v>
      </c>
      <c r="BQ658" s="41">
        <f t="shared" si="148"/>
        <v>88</v>
      </c>
      <c r="BR658" s="40">
        <f t="shared" si="149"/>
        <v>86</v>
      </c>
      <c r="BS658" s="41">
        <f t="shared" si="150"/>
        <v>91</v>
      </c>
      <c r="BT658" s="41">
        <f t="shared" si="151"/>
        <v>100</v>
      </c>
      <c r="BU658" s="41">
        <f t="shared" si="152"/>
        <v>50</v>
      </c>
      <c r="BV658" s="41">
        <f t="shared" si="153"/>
        <v>68</v>
      </c>
    </row>
    <row r="659" spans="2:74" x14ac:dyDescent="0.3">
      <c r="B659" s="12" t="s">
        <v>990</v>
      </c>
      <c r="C659" s="12">
        <v>308031206</v>
      </c>
      <c r="D659" s="12" t="s">
        <v>399</v>
      </c>
      <c r="E659" s="12" t="s">
        <v>400</v>
      </c>
      <c r="F659" s="12" t="s">
        <v>2711</v>
      </c>
      <c r="G659" s="12" t="s">
        <v>102</v>
      </c>
      <c r="H659" s="12" t="s">
        <v>86</v>
      </c>
      <c r="I659" s="28">
        <v>559000</v>
      </c>
      <c r="J659" s="28">
        <v>557940</v>
      </c>
      <c r="K659" s="28">
        <v>485000</v>
      </c>
      <c r="L659" s="28">
        <v>550000</v>
      </c>
      <c r="M659" s="28">
        <v>547000</v>
      </c>
      <c r="N659" s="28">
        <v>500000</v>
      </c>
      <c r="O659" s="29">
        <v>58</v>
      </c>
      <c r="P659" s="29">
        <v>63</v>
      </c>
      <c r="Q659" s="29">
        <v>37</v>
      </c>
      <c r="R659" s="28">
        <v>400</v>
      </c>
      <c r="S659" s="28">
        <v>530</v>
      </c>
      <c r="T659" s="30">
        <v>2.5</v>
      </c>
      <c r="U659" s="30">
        <v>0</v>
      </c>
      <c r="V659" s="30">
        <v>2.5</v>
      </c>
      <c r="W659" s="30">
        <v>1.9</v>
      </c>
      <c r="X659" s="31">
        <v>3.7209302325581395E-2</v>
      </c>
      <c r="Y659" s="30">
        <v>0.1</v>
      </c>
      <c r="Z659" s="30">
        <v>0</v>
      </c>
      <c r="AA659" s="30">
        <v>0.1</v>
      </c>
      <c r="AB659" s="30">
        <v>0.1</v>
      </c>
      <c r="AC659" s="32">
        <v>0.24853365145640718</v>
      </c>
      <c r="AD659" s="30">
        <v>6.6793418828909434</v>
      </c>
      <c r="AE659" s="12">
        <v>536</v>
      </c>
      <c r="AF659" s="12">
        <v>487</v>
      </c>
      <c r="AG659" s="12">
        <v>467</v>
      </c>
      <c r="AH659" s="33">
        <v>2.8259921500218055</v>
      </c>
      <c r="AI659" s="34">
        <v>530000</v>
      </c>
      <c r="AJ659" s="34">
        <v>443000</v>
      </c>
      <c r="AK659" s="34">
        <v>381000</v>
      </c>
      <c r="AL659" s="35">
        <v>0.19638826185101579</v>
      </c>
      <c r="AM659" s="35">
        <v>0.39107611548556431</v>
      </c>
      <c r="AN659" s="12">
        <v>3.9</v>
      </c>
      <c r="AO659" s="33">
        <v>-0.10000000000000009</v>
      </c>
      <c r="AP659" s="12">
        <v>4</v>
      </c>
      <c r="AQ659" s="32">
        <v>6.3076923076923072E-2</v>
      </c>
      <c r="AR659" s="34">
        <v>520</v>
      </c>
      <c r="AS659" s="34">
        <v>480</v>
      </c>
      <c r="AT659" s="31">
        <v>8.3333333333333329E-2</v>
      </c>
      <c r="AU659" s="32">
        <v>0.41404869301938979</v>
      </c>
      <c r="AV659" s="36">
        <v>1609.44</v>
      </c>
      <c r="AW659" s="30">
        <v>0.76160000000000005</v>
      </c>
      <c r="AX659" s="30">
        <v>0.2384</v>
      </c>
      <c r="AY659" s="30">
        <v>0.97609999999999997</v>
      </c>
      <c r="AZ659" s="30">
        <v>0</v>
      </c>
      <c r="BA659" s="30">
        <v>0.43130000000000002</v>
      </c>
      <c r="BB659" s="30">
        <v>0.39250000000000002</v>
      </c>
      <c r="BC659" s="30">
        <v>0.12089999999999999</v>
      </c>
      <c r="BD659" s="37">
        <v>3</v>
      </c>
      <c r="BE659" s="29">
        <v>490</v>
      </c>
      <c r="BF659" s="38" t="s">
        <v>3371</v>
      </c>
      <c r="BG659" s="39">
        <v>150.63626431359799</v>
      </c>
      <c r="BH659" s="39">
        <v>-23.636654207365002</v>
      </c>
      <c r="BI659" s="40">
        <f t="shared" ref="BI659:BI722" si="154">IF(T659&lt;=1, 100, IF(T659&gt;=7, 1, ROUND(100 - ((T659-1)/6)*99, 0)))</f>
        <v>75</v>
      </c>
      <c r="BJ659" s="40">
        <f t="shared" ref="BJ659:BJ722" si="155">IF(AN659&lt;=1, 100, IF(AN659&gt;=7, 1, ROUND(100 - ((AN659-1)/6)*99, 0)))</f>
        <v>52</v>
      </c>
      <c r="BK659" s="40">
        <f t="shared" ref="BK659:BK722" si="156">IF(AH659&lt;=2, 100, IF(AH659&gt;=10, 1, ROUND(100 - ((AH659-2)/8)*99, 0)))</f>
        <v>90</v>
      </c>
      <c r="BL659" s="40">
        <f t="shared" ref="BL659:BL722" si="157">IF(OR(ISBLANK(AU659), AU659=""), "", IF(AU659&lt;=0, 100, IF(AU659&gt;=0.3, 1, ROUND(100 - (AU659/0.3)*99, 0))))</f>
        <v>1</v>
      </c>
      <c r="BM659" s="40">
        <f t="shared" ref="BM659:BM722" si="158">IF(AL659&lt;=0, 1, IF(AL659&gt;=0.2, 100, ROUND(1 + (AL659/0.2)*99, 0)))</f>
        <v>98</v>
      </c>
      <c r="BN659" s="40">
        <f t="shared" ref="BN659:BN722" si="159">IF(AQ659&lt;=0.01, 1, IF(AQ659&gt;=0.075, 100, ROUND(1 + ((AQ659-0.01)/0.065)*99, 0)))</f>
        <v>82</v>
      </c>
      <c r="BO659" s="40">
        <f t="shared" ref="BO659:BO722" si="160">IF(BE659&gt;=750, 1, IF(BE659&lt;=50, 100, ROUND(100 - 99 * (((BE659 - 50)/700)^0.75), 0)))</f>
        <v>30</v>
      </c>
      <c r="BP659" s="40">
        <f t="shared" ref="BP659:BP722" si="161">IF(BA659&gt;=0.5, 100, IF(BA659&lt;=0.05, 1, ROUND(1 + ((BA659-0.05)/0.45)*99, 0)))</f>
        <v>85</v>
      </c>
      <c r="BQ659" s="41">
        <f t="shared" ref="BQ659:BQ722" si="162">IF(X659&gt;=0.045, 100, IF(X659&lt;=0.015, 1, ROUND(1 + ((X659-0.015)/0.03)*99, 0)))</f>
        <v>74</v>
      </c>
      <c r="BR659" s="40">
        <f t="shared" ref="BR659:BR722" si="163">IF(AD659&lt;=5, 100, IF(AD659&gt;=15, 1, ROUND(100 - ((AD659-5)/10)*99, 0)))</f>
        <v>83</v>
      </c>
      <c r="BS659" s="41">
        <f t="shared" ref="BS659:BS722" si="164">IF(AC659&lt;=0.25, 100, IF(AC659&gt;=0.4, 1, ROUND(100 - ((AC659-0.25)/0.15)*99, 0)))</f>
        <v>100</v>
      </c>
      <c r="BT659" s="41">
        <f t="shared" ref="BT659:BT722" si="165">IF(Y659&lt;=1, 100, IF(Y659&gt;=7, 1, ROUND(100 - ((Y659-1)/6)*99, 0)))</f>
        <v>100</v>
      </c>
      <c r="BU659" s="41">
        <f t="shared" ref="BU659:BU722" si="166">BD659*10</f>
        <v>30</v>
      </c>
      <c r="BV659" s="41">
        <f t="shared" ref="BV659:BV722" si="167">IF(
  (
    IF($BI$2,0.1,0) + IF($BJ$2,0.1,0) + IF($BK$2,0.05,0) + IF($BL$2,0.07,0) + IF($BM$2,0.05,0) + IF($BN$2,0.1,0) +
    IF($BO$2,0.07,0) + IF($BP$2,0.08,0) + IF($BQ$2,0.08,0) + IF($BR$2,0.07,0) + IF($BS$2,0.07,0) + IF($BT$2,0.08,0) +
    IF($BU$2,0.08,0)
  ) = 0,
  "",
  ROUND(
    (
      IF($BI$2, BI659*0.1, 0) + IF($BJ$2, BJ659*0.1, 0) + IF($BK$2, BK659*0.05, 0) + IF($BL$2, BL659*0.07, 0) +
      IF($BM$2, BM659*0.05, 0) + IF($BN$2, BN659*0.1, 0) + IF($BO$2, BO659*0.07, 0) + IF($BP$2, BP659*0.08, 0) +
      IF($BQ$2, BQ659*0.08, 0) + IF($BR$2, BR659*0.07, 0) + IF($BS$2, BS659*0.07, 0) + IF($BT$2, BT659*0.08, 0) +
      IF($BU$2, BU659*0.08, 0)
    ) /
    (
      IF($BI$2,0.1,0) + IF($BJ$2,0.1,0) + IF($BK$2,0.05,0) + IF($BL$2,0.07,0) + IF($BM$2,0.05,0) +
      IF($BN$2,0.1,0) + IF($BO$2,0.07,0) + IF($BP$2,0.08,0) + IF($BQ$2,0.08,0) + IF($BR$2,0.07,0) +
      IF($BS$2,0.07,0) + IF($BT$2,0.08,0) + IF($BU$2,0.08,0)
    ),
  0)
)</f>
        <v>68</v>
      </c>
    </row>
    <row r="660" spans="2:74" x14ac:dyDescent="0.3">
      <c r="B660" s="12" t="s">
        <v>991</v>
      </c>
      <c r="C660" s="12">
        <v>310021281</v>
      </c>
      <c r="D660" s="12" t="s">
        <v>548</v>
      </c>
      <c r="E660" s="12" t="s">
        <v>549</v>
      </c>
      <c r="F660" s="12" t="s">
        <v>2711</v>
      </c>
      <c r="G660" s="12" t="s">
        <v>102</v>
      </c>
      <c r="H660" s="12" t="s">
        <v>86</v>
      </c>
      <c r="I660" s="28">
        <v>690000</v>
      </c>
      <c r="J660" s="28">
        <v>656500</v>
      </c>
      <c r="K660" s="28">
        <v>589000</v>
      </c>
      <c r="L660" s="28">
        <v>675000</v>
      </c>
      <c r="M660" s="28">
        <v>645000</v>
      </c>
      <c r="N660" s="28">
        <v>535000</v>
      </c>
      <c r="O660" s="29">
        <v>37</v>
      </c>
      <c r="P660" s="29">
        <v>37</v>
      </c>
      <c r="Q660" s="29">
        <v>42</v>
      </c>
      <c r="R660" s="28">
        <v>550</v>
      </c>
      <c r="S660" s="28">
        <v>500</v>
      </c>
      <c r="T660" s="30">
        <v>3.6</v>
      </c>
      <c r="U660" s="30">
        <v>0</v>
      </c>
      <c r="V660" s="30">
        <v>3.6</v>
      </c>
      <c r="W660" s="30">
        <v>3.4</v>
      </c>
      <c r="X660" s="31">
        <v>4.1449275362318842E-2</v>
      </c>
      <c r="Y660" s="30">
        <v>2.2000000000000002</v>
      </c>
      <c r="Z660" s="30">
        <v>0</v>
      </c>
      <c r="AA660" s="30">
        <v>2.2000000000000002</v>
      </c>
      <c r="AB660" s="30">
        <v>2.1</v>
      </c>
      <c r="AC660" s="32">
        <v>0.33984181908057337</v>
      </c>
      <c r="AD660" s="30">
        <v>8.1989809498460016</v>
      </c>
      <c r="AE660" s="12">
        <v>423</v>
      </c>
      <c r="AF660" s="12">
        <v>392</v>
      </c>
      <c r="AG660" s="12">
        <v>272</v>
      </c>
      <c r="AH660" s="33">
        <v>4.9557522123893802</v>
      </c>
      <c r="AI660" s="34">
        <v>695000</v>
      </c>
      <c r="AJ660" s="34">
        <v>570000</v>
      </c>
      <c r="AK660" s="34">
        <v>500000</v>
      </c>
      <c r="AL660" s="35">
        <v>0.21929824561403508</v>
      </c>
      <c r="AM660" s="35">
        <v>0.39</v>
      </c>
      <c r="AN660" s="12">
        <v>2.6</v>
      </c>
      <c r="AO660" s="33">
        <v>0.20000000000000018</v>
      </c>
      <c r="AP660" s="12">
        <v>2.4</v>
      </c>
      <c r="AQ660" s="32">
        <v>0.12275641025641026</v>
      </c>
      <c r="AR660" s="34">
        <v>560</v>
      </c>
      <c r="AS660" s="34">
        <v>500</v>
      </c>
      <c r="AT660" s="31">
        <v>0.12</v>
      </c>
      <c r="AU660" s="32">
        <v>0.47528433121688785</v>
      </c>
      <c r="AV660" s="36">
        <v>1618.4</v>
      </c>
      <c r="AW660" s="30">
        <v>0.77170000000000005</v>
      </c>
      <c r="AX660" s="30">
        <v>0.2283</v>
      </c>
      <c r="AY660" s="30">
        <v>0.97070000000000001</v>
      </c>
      <c r="AZ660" s="30">
        <v>2.0299999999999999E-2</v>
      </c>
      <c r="BA660" s="30">
        <v>0.33389999999999997</v>
      </c>
      <c r="BB660" s="30">
        <v>0.41039999999999999</v>
      </c>
      <c r="BC660" s="30">
        <v>0.22109999999999999</v>
      </c>
      <c r="BD660" s="37">
        <v>4</v>
      </c>
      <c r="BE660" s="29">
        <v>43</v>
      </c>
      <c r="BF660" s="38" t="s">
        <v>3372</v>
      </c>
      <c r="BG660" s="39">
        <v>152.59108006562099</v>
      </c>
      <c r="BH660" s="39">
        <v>-27.448164881325201</v>
      </c>
      <c r="BI660" s="40">
        <f t="shared" si="154"/>
        <v>57</v>
      </c>
      <c r="BJ660" s="40">
        <f t="shared" si="155"/>
        <v>74</v>
      </c>
      <c r="BK660" s="40">
        <f t="shared" si="156"/>
        <v>63</v>
      </c>
      <c r="BL660" s="40">
        <f t="shared" si="157"/>
        <v>1</v>
      </c>
      <c r="BM660" s="40">
        <f t="shared" si="158"/>
        <v>100</v>
      </c>
      <c r="BN660" s="40">
        <f t="shared" si="159"/>
        <v>100</v>
      </c>
      <c r="BO660" s="40">
        <f t="shared" si="160"/>
        <v>100</v>
      </c>
      <c r="BP660" s="40">
        <f t="shared" si="161"/>
        <v>63</v>
      </c>
      <c r="BQ660" s="41">
        <f t="shared" si="162"/>
        <v>88</v>
      </c>
      <c r="BR660" s="40">
        <f t="shared" si="163"/>
        <v>68</v>
      </c>
      <c r="BS660" s="41">
        <f t="shared" si="164"/>
        <v>41</v>
      </c>
      <c r="BT660" s="41">
        <f t="shared" si="165"/>
        <v>80</v>
      </c>
      <c r="BU660" s="41">
        <f t="shared" si="166"/>
        <v>40</v>
      </c>
      <c r="BV660" s="41">
        <f t="shared" si="167"/>
        <v>68</v>
      </c>
    </row>
    <row r="661" spans="2:74" x14ac:dyDescent="0.3">
      <c r="B661" s="12" t="s">
        <v>992</v>
      </c>
      <c r="C661" s="12">
        <v>310021282</v>
      </c>
      <c r="D661" s="12" t="s">
        <v>548</v>
      </c>
      <c r="E661" s="12" t="s">
        <v>549</v>
      </c>
      <c r="F661" s="12" t="s">
        <v>2813</v>
      </c>
      <c r="G661" s="12" t="s">
        <v>102</v>
      </c>
      <c r="H661" s="12" t="s">
        <v>86</v>
      </c>
      <c r="I661" s="28">
        <v>705993</v>
      </c>
      <c r="J661" s="28">
        <v>679000</v>
      </c>
      <c r="K661" s="28">
        <v>577500</v>
      </c>
      <c r="L661" s="28">
        <v>710000</v>
      </c>
      <c r="M661" s="28">
        <v>675000</v>
      </c>
      <c r="N661" s="28">
        <v>580000</v>
      </c>
      <c r="O661" s="29">
        <v>33</v>
      </c>
      <c r="P661" s="29">
        <v>34</v>
      </c>
      <c r="Q661" s="29">
        <v>34</v>
      </c>
      <c r="R661" s="28">
        <v>555</v>
      </c>
      <c r="S661" s="28">
        <v>500</v>
      </c>
      <c r="T661" s="30">
        <v>1.7</v>
      </c>
      <c r="U661" s="30">
        <v>0</v>
      </c>
      <c r="V661" s="30">
        <v>1.7</v>
      </c>
      <c r="W661" s="30">
        <v>1.6</v>
      </c>
      <c r="X661" s="31">
        <v>4.0878592280660007E-2</v>
      </c>
      <c r="Y661" s="30">
        <v>5.0999999999999996</v>
      </c>
      <c r="Z661" s="30">
        <v>0.19999999999999929</v>
      </c>
      <c r="AA661" s="30">
        <v>4.9000000000000004</v>
      </c>
      <c r="AB661" s="30">
        <v>4</v>
      </c>
      <c r="AC661" s="32">
        <v>0.31402770233568711</v>
      </c>
      <c r="AD661" s="30">
        <v>7.6819597940082733</v>
      </c>
      <c r="AE661" s="12">
        <v>423</v>
      </c>
      <c r="AF661" s="12">
        <v>392</v>
      </c>
      <c r="AG661" s="12">
        <v>272</v>
      </c>
      <c r="AH661" s="33">
        <v>4.9557522123893802</v>
      </c>
      <c r="AI661" s="34">
        <v>695000</v>
      </c>
      <c r="AJ661" s="34">
        <v>570000</v>
      </c>
      <c r="AK661" s="34">
        <v>500000</v>
      </c>
      <c r="AL661" s="35">
        <v>0.21929824561403508</v>
      </c>
      <c r="AM661" s="35">
        <v>0.39</v>
      </c>
      <c r="AN661" s="12">
        <v>2.6</v>
      </c>
      <c r="AO661" s="33">
        <v>0.20000000000000018</v>
      </c>
      <c r="AP661" s="12">
        <v>2.4</v>
      </c>
      <c r="AQ661" s="32">
        <v>0.12275641025641026</v>
      </c>
      <c r="AR661" s="34">
        <v>560</v>
      </c>
      <c r="AS661" s="34">
        <v>500</v>
      </c>
      <c r="AT661" s="31">
        <v>0.12</v>
      </c>
      <c r="AU661" s="32">
        <v>0.47528433121688785</v>
      </c>
      <c r="AV661" s="36">
        <v>1767.3600000000001</v>
      </c>
      <c r="AW661" s="30">
        <v>0.75319999999999998</v>
      </c>
      <c r="AX661" s="30">
        <v>0.24679999999999999</v>
      </c>
      <c r="AY661" s="30">
        <v>0.94469999999999998</v>
      </c>
      <c r="AZ661" s="30">
        <v>2.3699999999999999E-2</v>
      </c>
      <c r="BA661" s="30">
        <v>0.31950000000000001</v>
      </c>
      <c r="BB661" s="30">
        <v>0.38790000000000002</v>
      </c>
      <c r="BC661" s="30">
        <v>0.25740000000000002</v>
      </c>
      <c r="BD661" s="37">
        <v>4</v>
      </c>
      <c r="BE661" s="29">
        <v>52</v>
      </c>
      <c r="BF661" s="38" t="s">
        <v>3373</v>
      </c>
      <c r="BG661" s="39">
        <v>152.568281376942</v>
      </c>
      <c r="BH661" s="39">
        <v>-27.699293777797301</v>
      </c>
      <c r="BI661" s="40">
        <f t="shared" si="154"/>
        <v>88</v>
      </c>
      <c r="BJ661" s="40">
        <f t="shared" si="155"/>
        <v>74</v>
      </c>
      <c r="BK661" s="40">
        <f t="shared" si="156"/>
        <v>63</v>
      </c>
      <c r="BL661" s="40">
        <f t="shared" si="157"/>
        <v>1</v>
      </c>
      <c r="BM661" s="40">
        <f t="shared" si="158"/>
        <v>100</v>
      </c>
      <c r="BN661" s="40">
        <f t="shared" si="159"/>
        <v>100</v>
      </c>
      <c r="BO661" s="40">
        <f t="shared" si="160"/>
        <v>99</v>
      </c>
      <c r="BP661" s="40">
        <f t="shared" si="161"/>
        <v>60</v>
      </c>
      <c r="BQ661" s="41">
        <f t="shared" si="162"/>
        <v>86</v>
      </c>
      <c r="BR661" s="40">
        <f t="shared" si="163"/>
        <v>73</v>
      </c>
      <c r="BS661" s="41">
        <f t="shared" si="164"/>
        <v>58</v>
      </c>
      <c r="BT661" s="41">
        <f t="shared" si="165"/>
        <v>32</v>
      </c>
      <c r="BU661" s="41">
        <f t="shared" si="166"/>
        <v>40</v>
      </c>
      <c r="BV661" s="41">
        <f t="shared" si="167"/>
        <v>68</v>
      </c>
    </row>
    <row r="662" spans="2:74" x14ac:dyDescent="0.3">
      <c r="B662" s="12" t="s">
        <v>993</v>
      </c>
      <c r="C662" s="12">
        <v>312021357</v>
      </c>
      <c r="D662" s="12" t="s">
        <v>994</v>
      </c>
      <c r="E662" s="12" t="s">
        <v>995</v>
      </c>
      <c r="F662" s="12" t="s">
        <v>2711</v>
      </c>
      <c r="G662" s="12" t="s">
        <v>102</v>
      </c>
      <c r="H662" s="12" t="s">
        <v>86</v>
      </c>
      <c r="I662" s="28">
        <v>599000</v>
      </c>
      <c r="J662" s="28">
        <v>571200</v>
      </c>
      <c r="K662" s="28">
        <v>449000</v>
      </c>
      <c r="L662" s="28">
        <v>585000</v>
      </c>
      <c r="M662" s="28">
        <v>571000</v>
      </c>
      <c r="N662" s="28">
        <v>466000</v>
      </c>
      <c r="O662" s="29">
        <v>31</v>
      </c>
      <c r="P662" s="29">
        <v>34</v>
      </c>
      <c r="Q662" s="29">
        <v>36</v>
      </c>
      <c r="R662" s="28">
        <v>550</v>
      </c>
      <c r="S662" s="28">
        <v>500</v>
      </c>
      <c r="T662" s="30">
        <v>1.8</v>
      </c>
      <c r="U662" s="30">
        <v>0.10000000000000009</v>
      </c>
      <c r="V662" s="30">
        <v>1.7</v>
      </c>
      <c r="W662" s="30">
        <v>2</v>
      </c>
      <c r="X662" s="31">
        <v>4.7746243739565944E-2</v>
      </c>
      <c r="Y662" s="30">
        <v>0.8</v>
      </c>
      <c r="Z662" s="30">
        <v>-9.9999999999999978E-2</v>
      </c>
      <c r="AA662" s="30">
        <v>0.9</v>
      </c>
      <c r="AB662" s="30">
        <v>0.9</v>
      </c>
      <c r="AC662" s="32">
        <v>0.23328808958262637</v>
      </c>
      <c r="AD662" s="30">
        <v>4.8859987993004612</v>
      </c>
      <c r="AE662" s="12">
        <v>393</v>
      </c>
      <c r="AF662" s="12">
        <v>378</v>
      </c>
      <c r="AG662" s="12">
        <v>419</v>
      </c>
      <c r="AH662" s="33">
        <v>2.1787394167450613</v>
      </c>
      <c r="AI662" s="34">
        <v>569000</v>
      </c>
      <c r="AJ662" s="34">
        <v>470000</v>
      </c>
      <c r="AK662" s="34">
        <v>430000</v>
      </c>
      <c r="AL662" s="35">
        <v>0.21063829787234042</v>
      </c>
      <c r="AM662" s="35">
        <v>0.32325581395348835</v>
      </c>
      <c r="AN662" s="12">
        <v>3.7</v>
      </c>
      <c r="AO662" s="33">
        <v>0.20000000000000018</v>
      </c>
      <c r="AP662" s="12">
        <v>3.5</v>
      </c>
      <c r="AQ662" s="32">
        <v>4.4050632911392405E-2</v>
      </c>
      <c r="AR662" s="34">
        <v>620</v>
      </c>
      <c r="AS662" s="34">
        <v>550</v>
      </c>
      <c r="AT662" s="31">
        <v>0.12727272727272726</v>
      </c>
      <c r="AU662" s="32">
        <v>0.4399362822111485</v>
      </c>
      <c r="AV662" s="36">
        <v>2357.6000000000004</v>
      </c>
      <c r="AW662" s="30">
        <v>0.8095</v>
      </c>
      <c r="AX662" s="30">
        <v>0.1905</v>
      </c>
      <c r="AY662" s="30">
        <v>0.87829999999999997</v>
      </c>
      <c r="AZ662" s="30">
        <v>0.11700000000000001</v>
      </c>
      <c r="BA662" s="30">
        <v>0.36680000000000001</v>
      </c>
      <c r="BB662" s="30">
        <v>0.42620000000000002</v>
      </c>
      <c r="BC662" s="30">
        <v>0.17080000000000001</v>
      </c>
      <c r="BD662" s="37">
        <v>4</v>
      </c>
      <c r="BE662" s="29">
        <v>798</v>
      </c>
      <c r="BF662" s="38" t="s">
        <v>3374</v>
      </c>
      <c r="BG662" s="39">
        <v>149.04912184870801</v>
      </c>
      <c r="BH662" s="39">
        <v>-21.278125033975499</v>
      </c>
      <c r="BI662" s="40">
        <f t="shared" si="154"/>
        <v>87</v>
      </c>
      <c r="BJ662" s="40">
        <f t="shared" si="155"/>
        <v>55</v>
      </c>
      <c r="BK662" s="40">
        <f t="shared" si="156"/>
        <v>98</v>
      </c>
      <c r="BL662" s="40">
        <f t="shared" si="157"/>
        <v>1</v>
      </c>
      <c r="BM662" s="40">
        <f t="shared" si="158"/>
        <v>100</v>
      </c>
      <c r="BN662" s="40">
        <f t="shared" si="159"/>
        <v>53</v>
      </c>
      <c r="BO662" s="40">
        <f t="shared" si="160"/>
        <v>1</v>
      </c>
      <c r="BP662" s="40">
        <f t="shared" si="161"/>
        <v>71</v>
      </c>
      <c r="BQ662" s="41">
        <f t="shared" si="162"/>
        <v>100</v>
      </c>
      <c r="BR662" s="40">
        <f t="shared" si="163"/>
        <v>100</v>
      </c>
      <c r="BS662" s="41">
        <f t="shared" si="164"/>
        <v>100</v>
      </c>
      <c r="BT662" s="41">
        <f t="shared" si="165"/>
        <v>100</v>
      </c>
      <c r="BU662" s="41">
        <f t="shared" si="166"/>
        <v>40</v>
      </c>
      <c r="BV662" s="41">
        <f t="shared" si="167"/>
        <v>68</v>
      </c>
    </row>
    <row r="663" spans="2:74" x14ac:dyDescent="0.3">
      <c r="B663" s="12" t="s">
        <v>996</v>
      </c>
      <c r="C663" s="12">
        <v>313031370</v>
      </c>
      <c r="D663" s="12" t="s">
        <v>997</v>
      </c>
      <c r="E663" s="12" t="s">
        <v>557</v>
      </c>
      <c r="F663" s="12" t="s">
        <v>2711</v>
      </c>
      <c r="G663" s="12" t="s">
        <v>102</v>
      </c>
      <c r="H663" s="12" t="s">
        <v>86</v>
      </c>
      <c r="I663" s="28">
        <v>699000</v>
      </c>
      <c r="J663" s="28">
        <v>689200</v>
      </c>
      <c r="K663" s="28">
        <v>564900</v>
      </c>
      <c r="L663" s="28">
        <v>625000</v>
      </c>
      <c r="M663" s="28">
        <v>585000</v>
      </c>
      <c r="N663" s="28">
        <v>550000</v>
      </c>
      <c r="O663" s="29">
        <v>49</v>
      </c>
      <c r="P663" s="29">
        <v>48</v>
      </c>
      <c r="Q663" s="29">
        <v>65</v>
      </c>
      <c r="R663" s="28">
        <v>520</v>
      </c>
      <c r="S663" s="28">
        <v>500</v>
      </c>
      <c r="T663" s="30">
        <v>1.5</v>
      </c>
      <c r="U663" s="30">
        <v>0.10000000000000009</v>
      </c>
      <c r="V663" s="30">
        <v>1.4</v>
      </c>
      <c r="W663" s="30">
        <v>1.3</v>
      </c>
      <c r="X663" s="31">
        <v>3.8683834048640918E-2</v>
      </c>
      <c r="Y663" s="30">
        <v>1.3</v>
      </c>
      <c r="Z663" s="30">
        <v>0.10000000000000009</v>
      </c>
      <c r="AA663" s="30">
        <v>1.2</v>
      </c>
      <c r="AB663" s="30">
        <v>1.2</v>
      </c>
      <c r="AC663" s="32">
        <v>0.34804026558149492</v>
      </c>
      <c r="AD663" s="30">
        <v>8.9970468062671962</v>
      </c>
      <c r="AE663" s="12">
        <v>152</v>
      </c>
      <c r="AF663" s="12">
        <v>140</v>
      </c>
      <c r="AG663" s="12">
        <v>85</v>
      </c>
      <c r="AH663" s="33">
        <v>13.25</v>
      </c>
      <c r="AI663" s="34">
        <v>770000</v>
      </c>
      <c r="AJ663" s="34">
        <v>725000</v>
      </c>
      <c r="AK663" s="34">
        <v>685000</v>
      </c>
      <c r="AL663" s="35">
        <v>6.2068965517241378E-2</v>
      </c>
      <c r="AM663" s="35">
        <v>0.12408759124087591</v>
      </c>
      <c r="AN663" s="12">
        <v>1.6</v>
      </c>
      <c r="AO663" s="33">
        <v>0</v>
      </c>
      <c r="AP663" s="12">
        <v>1.6</v>
      </c>
      <c r="AQ663" s="32">
        <v>0.11690140845070422</v>
      </c>
      <c r="AR663" s="34">
        <v>625</v>
      </c>
      <c r="AS663" s="34">
        <v>600</v>
      </c>
      <c r="AT663" s="31">
        <v>4.1666666666666664E-2</v>
      </c>
      <c r="AU663" s="32">
        <v>0.43223415183546748</v>
      </c>
      <c r="AV663" s="36">
        <v>1494.0800000000002</v>
      </c>
      <c r="AW663" s="30">
        <v>0.72640000000000005</v>
      </c>
      <c r="AX663" s="30">
        <v>0.27360000000000001</v>
      </c>
      <c r="AY663" s="30">
        <v>0.97450000000000003</v>
      </c>
      <c r="AZ663" s="30">
        <v>9.2999999999999992E-3</v>
      </c>
      <c r="BA663" s="30">
        <v>0.40139999999999998</v>
      </c>
      <c r="BB663" s="30">
        <v>0.34949999999999998</v>
      </c>
      <c r="BC663" s="30">
        <v>0.20069999999999999</v>
      </c>
      <c r="BD663" s="37">
        <v>7</v>
      </c>
      <c r="BE663" s="29">
        <v>98</v>
      </c>
      <c r="BF663" s="38" t="s">
        <v>3375</v>
      </c>
      <c r="BG663" s="39">
        <v>152.42094041474499</v>
      </c>
      <c r="BH663" s="39">
        <v>-26.7784061654604</v>
      </c>
      <c r="BI663" s="40">
        <f t="shared" si="154"/>
        <v>92</v>
      </c>
      <c r="BJ663" s="40">
        <f t="shared" si="155"/>
        <v>90</v>
      </c>
      <c r="BK663" s="40">
        <f t="shared" si="156"/>
        <v>1</v>
      </c>
      <c r="BL663" s="40">
        <f t="shared" si="157"/>
        <v>1</v>
      </c>
      <c r="BM663" s="40">
        <f t="shared" si="158"/>
        <v>32</v>
      </c>
      <c r="BN663" s="40">
        <f t="shared" si="159"/>
        <v>100</v>
      </c>
      <c r="BO663" s="40">
        <f t="shared" si="160"/>
        <v>87</v>
      </c>
      <c r="BP663" s="40">
        <f t="shared" si="161"/>
        <v>78</v>
      </c>
      <c r="BQ663" s="41">
        <f t="shared" si="162"/>
        <v>79</v>
      </c>
      <c r="BR663" s="40">
        <f t="shared" si="163"/>
        <v>60</v>
      </c>
      <c r="BS663" s="41">
        <f t="shared" si="164"/>
        <v>35</v>
      </c>
      <c r="BT663" s="41">
        <f t="shared" si="165"/>
        <v>95</v>
      </c>
      <c r="BU663" s="41">
        <f t="shared" si="166"/>
        <v>70</v>
      </c>
      <c r="BV663" s="41">
        <f t="shared" si="167"/>
        <v>68</v>
      </c>
    </row>
    <row r="664" spans="2:74" x14ac:dyDescent="0.3">
      <c r="B664" s="12" t="s">
        <v>998</v>
      </c>
      <c r="C664" s="12">
        <v>315031408</v>
      </c>
      <c r="D664" s="12" t="s">
        <v>999</v>
      </c>
      <c r="E664" s="12" t="s">
        <v>1000</v>
      </c>
      <c r="F664" s="12" t="s">
        <v>2711</v>
      </c>
      <c r="G664" s="12" t="s">
        <v>102</v>
      </c>
      <c r="H664" s="12" t="s">
        <v>86</v>
      </c>
      <c r="I664" s="28">
        <v>247000</v>
      </c>
      <c r="J664" s="28">
        <v>250000</v>
      </c>
      <c r="K664" s="28">
        <v>260000</v>
      </c>
      <c r="L664" s="28">
        <v>120000</v>
      </c>
      <c r="M664" s="28">
        <v>150000</v>
      </c>
      <c r="N664" s="28">
        <v>220000</v>
      </c>
      <c r="O664" s="29">
        <v>114</v>
      </c>
      <c r="P664" s="29">
        <v>79</v>
      </c>
      <c r="Q664" s="29">
        <v>61</v>
      </c>
      <c r="R664" s="28">
        <v>300</v>
      </c>
      <c r="S664" s="28">
        <v>300</v>
      </c>
      <c r="T664" s="30">
        <v>0.3</v>
      </c>
      <c r="U664" s="30">
        <v>-0.10000000000000003</v>
      </c>
      <c r="V664" s="30">
        <v>0.4</v>
      </c>
      <c r="W664" s="30">
        <v>0.3</v>
      </c>
      <c r="X664" s="31">
        <v>6.3157894736842107E-2</v>
      </c>
      <c r="Y664" s="30">
        <v>1.1000000000000001</v>
      </c>
      <c r="Z664" s="30">
        <v>0</v>
      </c>
      <c r="AA664" s="30">
        <v>1.1000000000000001</v>
      </c>
      <c r="AB664" s="30">
        <v>0.8</v>
      </c>
      <c r="AC664" s="32">
        <v>0.19974432726110578</v>
      </c>
      <c r="AD664" s="30">
        <v>3.1626185149675083</v>
      </c>
      <c r="AE664" s="12">
        <v>57</v>
      </c>
      <c r="AF664" s="12">
        <v>64</v>
      </c>
      <c r="AG664" s="12">
        <v>87</v>
      </c>
      <c r="AH664" s="33">
        <v>9.44</v>
      </c>
      <c r="AI664" s="34">
        <v>190000</v>
      </c>
      <c r="AJ664" s="34">
        <v>180000</v>
      </c>
      <c r="AK664" s="34">
        <v>180000</v>
      </c>
      <c r="AL664" s="35">
        <v>5.5555555555555552E-2</v>
      </c>
      <c r="AM664" s="35">
        <v>5.5555555555555552E-2</v>
      </c>
      <c r="AN664" s="12">
        <v>0.4</v>
      </c>
      <c r="AO664" s="33">
        <v>-0.19999999999999996</v>
      </c>
      <c r="AP664" s="12">
        <v>0.6</v>
      </c>
      <c r="AQ664" s="32">
        <v>8.5714285714285719E-3</v>
      </c>
      <c r="AR664" s="34">
        <v>320</v>
      </c>
      <c r="AS664" s="34">
        <v>300</v>
      </c>
      <c r="AT664" s="31">
        <v>6.6666666666666666E-2</v>
      </c>
      <c r="AU664" s="32">
        <v>2.7027027027027029E-2</v>
      </c>
      <c r="AV664" s="36">
        <v>1501.92</v>
      </c>
      <c r="AW664" s="30">
        <v>0.65359999999999996</v>
      </c>
      <c r="AX664" s="30">
        <v>0.34639999999999999</v>
      </c>
      <c r="AY664" s="30">
        <v>0.95099999999999996</v>
      </c>
      <c r="AZ664" s="30">
        <v>2.8E-3</v>
      </c>
      <c r="BA664" s="30">
        <v>0.43009999999999998</v>
      </c>
      <c r="BB664" s="30">
        <v>0.19600000000000001</v>
      </c>
      <c r="BC664" s="30">
        <v>0.26269999999999999</v>
      </c>
      <c r="BD664" s="37">
        <v>3.5</v>
      </c>
      <c r="BE664" s="29">
        <v>819</v>
      </c>
      <c r="BF664" s="38" t="s">
        <v>3376</v>
      </c>
      <c r="BG664" s="39">
        <v>146.01046775162499</v>
      </c>
      <c r="BH664" s="39">
        <v>-23.704450887699402</v>
      </c>
      <c r="BI664" s="40">
        <f t="shared" si="154"/>
        <v>100</v>
      </c>
      <c r="BJ664" s="40">
        <f t="shared" si="155"/>
        <v>100</v>
      </c>
      <c r="BK664" s="40">
        <f t="shared" si="156"/>
        <v>8</v>
      </c>
      <c r="BL664" s="40">
        <f t="shared" si="157"/>
        <v>91</v>
      </c>
      <c r="BM664" s="40">
        <f t="shared" si="158"/>
        <v>29</v>
      </c>
      <c r="BN664" s="40">
        <f t="shared" si="159"/>
        <v>1</v>
      </c>
      <c r="BO664" s="40">
        <f t="shared" si="160"/>
        <v>1</v>
      </c>
      <c r="BP664" s="40">
        <f t="shared" si="161"/>
        <v>85</v>
      </c>
      <c r="BQ664" s="41">
        <f t="shared" si="162"/>
        <v>100</v>
      </c>
      <c r="BR664" s="40">
        <f t="shared" si="163"/>
        <v>100</v>
      </c>
      <c r="BS664" s="41">
        <f t="shared" si="164"/>
        <v>100</v>
      </c>
      <c r="BT664" s="41">
        <f t="shared" si="165"/>
        <v>98</v>
      </c>
      <c r="BU664" s="41">
        <f t="shared" si="166"/>
        <v>35</v>
      </c>
      <c r="BV664" s="41">
        <f t="shared" si="167"/>
        <v>68</v>
      </c>
    </row>
    <row r="665" spans="2:74" x14ac:dyDescent="0.3">
      <c r="B665" s="12" t="s">
        <v>1001</v>
      </c>
      <c r="C665" s="12">
        <v>315031412</v>
      </c>
      <c r="D665" s="12" t="s">
        <v>999</v>
      </c>
      <c r="E665" s="12" t="s">
        <v>1000</v>
      </c>
      <c r="F665" s="12" t="s">
        <v>2711</v>
      </c>
      <c r="G665" s="12" t="s">
        <v>102</v>
      </c>
      <c r="H665" s="12" t="s">
        <v>86</v>
      </c>
      <c r="I665" s="28">
        <v>260000</v>
      </c>
      <c r="J665" s="28">
        <v>260000</v>
      </c>
      <c r="K665" s="28">
        <v>240000</v>
      </c>
      <c r="L665" s="28">
        <v>225000</v>
      </c>
      <c r="M665" s="28">
        <v>220000</v>
      </c>
      <c r="N665" s="28">
        <v>220000</v>
      </c>
      <c r="O665" s="29">
        <v>117</v>
      </c>
      <c r="P665" s="29">
        <v>126</v>
      </c>
      <c r="Q665" s="29">
        <v>103</v>
      </c>
      <c r="R665" s="28">
        <v>340</v>
      </c>
      <c r="S665" s="28">
        <v>330</v>
      </c>
      <c r="T665" s="30">
        <v>0.9</v>
      </c>
      <c r="U665" s="30">
        <v>-9.9999999999999978E-2</v>
      </c>
      <c r="V665" s="30">
        <v>1</v>
      </c>
      <c r="W665" s="30">
        <v>1.5</v>
      </c>
      <c r="X665" s="31">
        <v>6.8000000000000005E-2</v>
      </c>
      <c r="Y665" s="30">
        <v>1.3</v>
      </c>
      <c r="Z665" s="30">
        <v>-0.19999999999999996</v>
      </c>
      <c r="AA665" s="30">
        <v>1.5</v>
      </c>
      <c r="AB665" s="30">
        <v>2.1</v>
      </c>
      <c r="AC665" s="32">
        <v>0.19447240779719957</v>
      </c>
      <c r="AD665" s="30">
        <v>2.8598883499588172</v>
      </c>
      <c r="AE665" s="12">
        <v>57</v>
      </c>
      <c r="AF665" s="12">
        <v>64</v>
      </c>
      <c r="AG665" s="12">
        <v>87</v>
      </c>
      <c r="AH665" s="33">
        <v>9.44</v>
      </c>
      <c r="AI665" s="34">
        <v>190000</v>
      </c>
      <c r="AJ665" s="34">
        <v>180000</v>
      </c>
      <c r="AK665" s="34">
        <v>180000</v>
      </c>
      <c r="AL665" s="35">
        <v>5.5555555555555552E-2</v>
      </c>
      <c r="AM665" s="35">
        <v>5.5555555555555552E-2</v>
      </c>
      <c r="AN665" s="12">
        <v>0.4</v>
      </c>
      <c r="AO665" s="33">
        <v>-0.19999999999999996</v>
      </c>
      <c r="AP665" s="12">
        <v>0.6</v>
      </c>
      <c r="AQ665" s="32">
        <v>8.5714285714285719E-3</v>
      </c>
      <c r="AR665" s="34">
        <v>320</v>
      </c>
      <c r="AS665" s="34">
        <v>300</v>
      </c>
      <c r="AT665" s="31">
        <v>6.6666666666666666E-2</v>
      </c>
      <c r="AU665" s="32">
        <v>2.7027027027027029E-2</v>
      </c>
      <c r="AV665" s="36">
        <v>1748.3200000000002</v>
      </c>
      <c r="AW665" s="30">
        <v>0.6331</v>
      </c>
      <c r="AX665" s="30">
        <v>0.3669</v>
      </c>
      <c r="AY665" s="30">
        <v>0.88229999999999997</v>
      </c>
      <c r="AZ665" s="30">
        <v>4.6199999999999998E-2</v>
      </c>
      <c r="BA665" s="30">
        <v>0.32490000000000002</v>
      </c>
      <c r="BB665" s="30">
        <v>0.23100000000000001</v>
      </c>
      <c r="BC665" s="30">
        <v>0.35470000000000002</v>
      </c>
      <c r="BD665" s="37">
        <v>6</v>
      </c>
      <c r="BE665" s="29">
        <v>997</v>
      </c>
      <c r="BF665" s="38" t="s">
        <v>3377</v>
      </c>
      <c r="BG665" s="39">
        <v>143.91311243638901</v>
      </c>
      <c r="BH665" s="39">
        <v>-23.875174134527501</v>
      </c>
      <c r="BI665" s="40">
        <f t="shared" si="154"/>
        <v>100</v>
      </c>
      <c r="BJ665" s="40">
        <f t="shared" si="155"/>
        <v>100</v>
      </c>
      <c r="BK665" s="40">
        <f t="shared" si="156"/>
        <v>8</v>
      </c>
      <c r="BL665" s="40">
        <f t="shared" si="157"/>
        <v>91</v>
      </c>
      <c r="BM665" s="40">
        <f t="shared" si="158"/>
        <v>29</v>
      </c>
      <c r="BN665" s="40">
        <f t="shared" si="159"/>
        <v>1</v>
      </c>
      <c r="BO665" s="40">
        <f t="shared" si="160"/>
        <v>1</v>
      </c>
      <c r="BP665" s="40">
        <f t="shared" si="161"/>
        <v>61</v>
      </c>
      <c r="BQ665" s="41">
        <f t="shared" si="162"/>
        <v>100</v>
      </c>
      <c r="BR665" s="40">
        <f t="shared" si="163"/>
        <v>100</v>
      </c>
      <c r="BS665" s="41">
        <f t="shared" si="164"/>
        <v>100</v>
      </c>
      <c r="BT665" s="41">
        <f t="shared" si="165"/>
        <v>95</v>
      </c>
      <c r="BU665" s="41">
        <f t="shared" si="166"/>
        <v>60</v>
      </c>
      <c r="BV665" s="41">
        <f t="shared" si="167"/>
        <v>68</v>
      </c>
    </row>
    <row r="666" spans="2:74" x14ac:dyDescent="0.3">
      <c r="B666" s="12" t="s">
        <v>1002</v>
      </c>
      <c r="C666" s="12">
        <v>317011452</v>
      </c>
      <c r="D666" s="12" t="s">
        <v>561</v>
      </c>
      <c r="E666" s="12" t="s">
        <v>561</v>
      </c>
      <c r="F666" s="12" t="s">
        <v>561</v>
      </c>
      <c r="G666" s="12" t="s">
        <v>102</v>
      </c>
      <c r="H666" s="12" t="s">
        <v>86</v>
      </c>
      <c r="I666" s="28">
        <v>899000</v>
      </c>
      <c r="J666" s="28">
        <v>895000</v>
      </c>
      <c r="K666" s="28">
        <v>875000</v>
      </c>
      <c r="L666" s="28">
        <v>888000</v>
      </c>
      <c r="M666" s="28">
        <v>865000</v>
      </c>
      <c r="N666" s="28">
        <v>830000</v>
      </c>
      <c r="O666" s="29">
        <v>55</v>
      </c>
      <c r="P666" s="29">
        <v>51</v>
      </c>
      <c r="Q666" s="29">
        <v>43</v>
      </c>
      <c r="R666" s="28">
        <v>640</v>
      </c>
      <c r="S666" s="28">
        <v>600</v>
      </c>
      <c r="T666" s="30">
        <v>4</v>
      </c>
      <c r="U666" s="30">
        <v>0.10000000000000009</v>
      </c>
      <c r="V666" s="30">
        <v>3.9</v>
      </c>
      <c r="W666" s="30">
        <v>3.1</v>
      </c>
      <c r="X666" s="31">
        <v>3.7018909899888763E-2</v>
      </c>
      <c r="Y666" s="30">
        <v>3.9</v>
      </c>
      <c r="Z666" s="30">
        <v>-0.69999999999999973</v>
      </c>
      <c r="AA666" s="30">
        <v>4.5999999999999996</v>
      </c>
      <c r="AB666" s="30">
        <v>4.8</v>
      </c>
      <c r="AC666" s="32">
        <v>0.26248441498786007</v>
      </c>
      <c r="AD666" s="30">
        <v>7.0905495515049939</v>
      </c>
      <c r="AE666" s="12">
        <v>594</v>
      </c>
      <c r="AF666" s="12">
        <v>483</v>
      </c>
      <c r="AG666" s="12">
        <v>522</v>
      </c>
      <c r="AH666" s="33">
        <v>3.1578947368421053</v>
      </c>
      <c r="AI666" s="34">
        <v>660000</v>
      </c>
      <c r="AJ666" s="34">
        <v>590000</v>
      </c>
      <c r="AK666" s="34">
        <v>523000</v>
      </c>
      <c r="AL666" s="35">
        <v>0.11864406779661017</v>
      </c>
      <c r="AM666" s="35">
        <v>0.26195028680688337</v>
      </c>
      <c r="AN666" s="12">
        <v>3.5</v>
      </c>
      <c r="AO666" s="33">
        <v>0</v>
      </c>
      <c r="AP666" s="12">
        <v>3.5</v>
      </c>
      <c r="AQ666" s="32">
        <v>8.4357541899441349E-2</v>
      </c>
      <c r="AR666" s="34">
        <v>530</v>
      </c>
      <c r="AS666" s="34">
        <v>490</v>
      </c>
      <c r="AT666" s="31">
        <v>8.1632653061224483E-2</v>
      </c>
      <c r="AU666" s="32">
        <v>0.37299773250600843</v>
      </c>
      <c r="AV666" s="36">
        <v>2438.2400000000002</v>
      </c>
      <c r="AW666" s="30">
        <v>0.80920000000000003</v>
      </c>
      <c r="AX666" s="30">
        <v>0.1908</v>
      </c>
      <c r="AY666" s="30">
        <v>0.93149999999999999</v>
      </c>
      <c r="AZ666" s="30">
        <v>3.5400000000000001E-2</v>
      </c>
      <c r="BA666" s="30">
        <v>0.44190000000000002</v>
      </c>
      <c r="BB666" s="30">
        <v>0.34310000000000002</v>
      </c>
      <c r="BC666" s="30">
        <v>0.20039999999999999</v>
      </c>
      <c r="BD666" s="37">
        <v>6</v>
      </c>
      <c r="BE666" s="29">
        <v>106</v>
      </c>
      <c r="BF666" s="38" t="s">
        <v>3378</v>
      </c>
      <c r="BG666" s="39">
        <v>151.966277249489</v>
      </c>
      <c r="BH666" s="39">
        <v>-27.608648733468701</v>
      </c>
      <c r="BI666" s="40">
        <f t="shared" si="154"/>
        <v>51</v>
      </c>
      <c r="BJ666" s="40">
        <f t="shared" si="155"/>
        <v>59</v>
      </c>
      <c r="BK666" s="40">
        <f t="shared" si="156"/>
        <v>86</v>
      </c>
      <c r="BL666" s="40">
        <f t="shared" si="157"/>
        <v>1</v>
      </c>
      <c r="BM666" s="40">
        <f t="shared" si="158"/>
        <v>60</v>
      </c>
      <c r="BN666" s="40">
        <f t="shared" si="159"/>
        <v>100</v>
      </c>
      <c r="BO666" s="40">
        <f t="shared" si="160"/>
        <v>85</v>
      </c>
      <c r="BP666" s="40">
        <f t="shared" si="161"/>
        <v>87</v>
      </c>
      <c r="BQ666" s="41">
        <f t="shared" si="162"/>
        <v>74</v>
      </c>
      <c r="BR666" s="40">
        <f t="shared" si="163"/>
        <v>79</v>
      </c>
      <c r="BS666" s="41">
        <f t="shared" si="164"/>
        <v>92</v>
      </c>
      <c r="BT666" s="41">
        <f t="shared" si="165"/>
        <v>52</v>
      </c>
      <c r="BU666" s="41">
        <f t="shared" si="166"/>
        <v>60</v>
      </c>
      <c r="BV666" s="41">
        <f t="shared" si="167"/>
        <v>68</v>
      </c>
    </row>
    <row r="667" spans="2:74" x14ac:dyDescent="0.3">
      <c r="B667" s="12" t="s">
        <v>1003</v>
      </c>
      <c r="C667" s="12">
        <v>318021489</v>
      </c>
      <c r="D667" s="12" t="s">
        <v>772</v>
      </c>
      <c r="E667" s="12" t="s">
        <v>772</v>
      </c>
      <c r="F667" s="12" t="s">
        <v>2711</v>
      </c>
      <c r="G667" s="12" t="s">
        <v>102</v>
      </c>
      <c r="H667" s="12" t="s">
        <v>86</v>
      </c>
      <c r="I667" s="28">
        <v>599000</v>
      </c>
      <c r="J667" s="28">
        <v>574690</v>
      </c>
      <c r="K667" s="28">
        <v>549230</v>
      </c>
      <c r="L667" s="28">
        <v>655000</v>
      </c>
      <c r="M667" s="28">
        <v>570000</v>
      </c>
      <c r="N667" s="28">
        <v>515000</v>
      </c>
      <c r="O667" s="29">
        <v>35</v>
      </c>
      <c r="P667" s="29">
        <v>46</v>
      </c>
      <c r="Q667" s="29">
        <v>68</v>
      </c>
      <c r="R667" s="28">
        <v>570</v>
      </c>
      <c r="S667" s="28">
        <v>520</v>
      </c>
      <c r="T667" s="30">
        <v>2.2999999999999998</v>
      </c>
      <c r="U667" s="30">
        <v>9.9999999999999645E-2</v>
      </c>
      <c r="V667" s="30">
        <v>2.2000000000000002</v>
      </c>
      <c r="W667" s="30">
        <v>2</v>
      </c>
      <c r="X667" s="31">
        <v>4.9482470784641068E-2</v>
      </c>
      <c r="Y667" s="30">
        <v>1.3</v>
      </c>
      <c r="Z667" s="30">
        <v>-9.9999999999999867E-2</v>
      </c>
      <c r="AA667" s="30">
        <v>1.4</v>
      </c>
      <c r="AB667" s="30">
        <v>1.3</v>
      </c>
      <c r="AC667" s="32">
        <v>0.26984547795788516</v>
      </c>
      <c r="AD667" s="30">
        <v>5.4533549695267611</v>
      </c>
      <c r="AE667" s="12">
        <v>586</v>
      </c>
      <c r="AF667" s="12">
        <v>627</v>
      </c>
      <c r="AG667" s="12">
        <v>525</v>
      </c>
      <c r="AH667" s="33">
        <v>2.0263761467889907</v>
      </c>
      <c r="AI667" s="34">
        <v>550000</v>
      </c>
      <c r="AJ667" s="34">
        <v>430000</v>
      </c>
      <c r="AK667" s="34">
        <v>410000</v>
      </c>
      <c r="AL667" s="35">
        <v>0.27906976744186046</v>
      </c>
      <c r="AM667" s="35">
        <v>0.34146341463414637</v>
      </c>
      <c r="AN667" s="12">
        <v>4.4000000000000004</v>
      </c>
      <c r="AO667" s="33">
        <v>-0.19999999999999929</v>
      </c>
      <c r="AP667" s="12">
        <v>4.5999999999999996</v>
      </c>
      <c r="AQ667" s="32">
        <v>5.4929577464788736E-2</v>
      </c>
      <c r="AR667" s="34">
        <v>520</v>
      </c>
      <c r="AS667" s="34">
        <v>480</v>
      </c>
      <c r="AT667" s="31">
        <v>8.3333333333333329E-2</v>
      </c>
      <c r="AU667" s="32">
        <v>0.4842903577560288</v>
      </c>
      <c r="AV667" s="36">
        <v>2112.3200000000002</v>
      </c>
      <c r="AW667" s="30">
        <v>0.79479999999999995</v>
      </c>
      <c r="AX667" s="30">
        <v>0.20519999999999999</v>
      </c>
      <c r="AY667" s="30">
        <v>0.99039999999999995</v>
      </c>
      <c r="AZ667" s="30">
        <v>0</v>
      </c>
      <c r="BA667" s="30">
        <v>0.41970000000000002</v>
      </c>
      <c r="BB667" s="30">
        <v>0.47020000000000001</v>
      </c>
      <c r="BC667" s="30">
        <v>7.8799999999999995E-2</v>
      </c>
      <c r="BD667" s="37">
        <v>5</v>
      </c>
      <c r="BE667" s="29">
        <v>1088</v>
      </c>
      <c r="BF667" s="38" t="s">
        <v>3379</v>
      </c>
      <c r="BG667" s="39">
        <v>146.86499153437799</v>
      </c>
      <c r="BH667" s="39">
        <v>-19.485309346266401</v>
      </c>
      <c r="BI667" s="40">
        <f t="shared" si="154"/>
        <v>79</v>
      </c>
      <c r="BJ667" s="40">
        <f t="shared" si="155"/>
        <v>44</v>
      </c>
      <c r="BK667" s="40">
        <f t="shared" si="156"/>
        <v>100</v>
      </c>
      <c r="BL667" s="40">
        <f t="shared" si="157"/>
        <v>1</v>
      </c>
      <c r="BM667" s="40">
        <f t="shared" si="158"/>
        <v>100</v>
      </c>
      <c r="BN667" s="40">
        <f t="shared" si="159"/>
        <v>69</v>
      </c>
      <c r="BO667" s="40">
        <f t="shared" si="160"/>
        <v>1</v>
      </c>
      <c r="BP667" s="40">
        <f t="shared" si="161"/>
        <v>82</v>
      </c>
      <c r="BQ667" s="41">
        <f t="shared" si="162"/>
        <v>100</v>
      </c>
      <c r="BR667" s="40">
        <f t="shared" si="163"/>
        <v>96</v>
      </c>
      <c r="BS667" s="41">
        <f t="shared" si="164"/>
        <v>87</v>
      </c>
      <c r="BT667" s="41">
        <f t="shared" si="165"/>
        <v>95</v>
      </c>
      <c r="BU667" s="41">
        <f t="shared" si="166"/>
        <v>50</v>
      </c>
      <c r="BV667" s="41">
        <f t="shared" si="167"/>
        <v>68</v>
      </c>
    </row>
    <row r="668" spans="2:74" x14ac:dyDescent="0.3">
      <c r="B668" s="12" t="s">
        <v>1004</v>
      </c>
      <c r="C668" s="12">
        <v>319021506</v>
      </c>
      <c r="D668" s="12" t="s">
        <v>168</v>
      </c>
      <c r="E668" s="12" t="s">
        <v>169</v>
      </c>
      <c r="F668" s="12" t="s">
        <v>2711</v>
      </c>
      <c r="G668" s="12" t="s">
        <v>102</v>
      </c>
      <c r="H668" s="12" t="s">
        <v>86</v>
      </c>
      <c r="I668" s="28">
        <v>387900</v>
      </c>
      <c r="J668" s="28">
        <v>380000</v>
      </c>
      <c r="K668" s="28">
        <v>325000</v>
      </c>
      <c r="L668" s="28">
        <v>360000</v>
      </c>
      <c r="M668" s="28">
        <v>340000</v>
      </c>
      <c r="N668" s="28">
        <v>280000</v>
      </c>
      <c r="O668" s="29">
        <v>68</v>
      </c>
      <c r="P668" s="29">
        <v>71</v>
      </c>
      <c r="Q668" s="29">
        <v>80</v>
      </c>
      <c r="R668" s="28">
        <v>420</v>
      </c>
      <c r="S668" s="28">
        <v>350</v>
      </c>
      <c r="T668" s="30">
        <v>1.5</v>
      </c>
      <c r="U668" s="30">
        <v>0.10000000000000009</v>
      </c>
      <c r="V668" s="30">
        <v>1.4</v>
      </c>
      <c r="W668" s="30">
        <v>1.4</v>
      </c>
      <c r="X668" s="31">
        <v>5.6303170920340297E-2</v>
      </c>
      <c r="Y668" s="30">
        <v>0.8</v>
      </c>
      <c r="Z668" s="30">
        <v>0</v>
      </c>
      <c r="AA668" s="30">
        <v>0.8</v>
      </c>
      <c r="AB668" s="30">
        <v>0.6</v>
      </c>
      <c r="AC668" s="32">
        <v>0.39473684210526316</v>
      </c>
      <c r="AD668" s="30">
        <v>7.0109167148640834</v>
      </c>
      <c r="AE668" s="12">
        <v>325</v>
      </c>
      <c r="AF668" s="12">
        <v>322</v>
      </c>
      <c r="AG668" s="12">
        <v>296</v>
      </c>
      <c r="AH668" s="33">
        <v>5.9909774436090224</v>
      </c>
      <c r="AI668" s="34">
        <v>390000</v>
      </c>
      <c r="AJ668" s="34">
        <v>349000</v>
      </c>
      <c r="AK668" s="34">
        <v>307500</v>
      </c>
      <c r="AL668" s="35">
        <v>0.1174785100286533</v>
      </c>
      <c r="AM668" s="35">
        <v>0.26829268292682928</v>
      </c>
      <c r="AN668" s="12">
        <v>1.5</v>
      </c>
      <c r="AO668" s="33">
        <v>0</v>
      </c>
      <c r="AP668" s="12">
        <v>1.5</v>
      </c>
      <c r="AQ668" s="32">
        <v>7.3333333333333334E-2</v>
      </c>
      <c r="AR668" s="34">
        <v>450</v>
      </c>
      <c r="AS668" s="34">
        <v>440</v>
      </c>
      <c r="AT668" s="31">
        <v>2.2727272727272728E-2</v>
      </c>
      <c r="AU668" s="32">
        <v>0.38837851741052876</v>
      </c>
      <c r="AV668" s="36">
        <v>1064</v>
      </c>
      <c r="AW668" s="30">
        <v>0.6663</v>
      </c>
      <c r="AX668" s="30">
        <v>0.3337</v>
      </c>
      <c r="AY668" s="30">
        <v>0.94620000000000004</v>
      </c>
      <c r="AZ668" s="30">
        <v>1.8200000000000001E-2</v>
      </c>
      <c r="BA668" s="30">
        <v>0.42980000000000002</v>
      </c>
      <c r="BB668" s="30">
        <v>0.2331</v>
      </c>
      <c r="BC668" s="30">
        <v>0.28610000000000002</v>
      </c>
      <c r="BD668" s="37">
        <v>1</v>
      </c>
      <c r="BE668" s="29">
        <v>207</v>
      </c>
      <c r="BF668" s="38" t="s">
        <v>3380</v>
      </c>
      <c r="BG668" s="39">
        <v>151.52477953681301</v>
      </c>
      <c r="BH668" s="39">
        <v>-26.181725598527802</v>
      </c>
      <c r="BI668" s="40">
        <f t="shared" si="154"/>
        <v>92</v>
      </c>
      <c r="BJ668" s="40">
        <f t="shared" si="155"/>
        <v>92</v>
      </c>
      <c r="BK668" s="40">
        <f t="shared" si="156"/>
        <v>51</v>
      </c>
      <c r="BL668" s="40">
        <f t="shared" si="157"/>
        <v>1</v>
      </c>
      <c r="BM668" s="40">
        <f t="shared" si="158"/>
        <v>59</v>
      </c>
      <c r="BN668" s="40">
        <f t="shared" si="159"/>
        <v>97</v>
      </c>
      <c r="BO668" s="40">
        <f t="shared" si="160"/>
        <v>68</v>
      </c>
      <c r="BP668" s="40">
        <f t="shared" si="161"/>
        <v>85</v>
      </c>
      <c r="BQ668" s="41">
        <f t="shared" si="162"/>
        <v>100</v>
      </c>
      <c r="BR668" s="40">
        <f t="shared" si="163"/>
        <v>80</v>
      </c>
      <c r="BS668" s="41">
        <f t="shared" si="164"/>
        <v>4</v>
      </c>
      <c r="BT668" s="41">
        <f t="shared" si="165"/>
        <v>100</v>
      </c>
      <c r="BU668" s="41">
        <f t="shared" si="166"/>
        <v>10</v>
      </c>
      <c r="BV668" s="41">
        <f t="shared" si="167"/>
        <v>68</v>
      </c>
    </row>
    <row r="669" spans="2:74" x14ac:dyDescent="0.3">
      <c r="B669" s="12" t="s">
        <v>1005</v>
      </c>
      <c r="C669" s="12">
        <v>401061021</v>
      </c>
      <c r="D669" s="12" t="s">
        <v>1006</v>
      </c>
      <c r="E669" s="12" t="s">
        <v>270</v>
      </c>
      <c r="F669" s="12" t="s">
        <v>2084</v>
      </c>
      <c r="G669" s="12" t="s">
        <v>106</v>
      </c>
      <c r="H669" s="12" t="s">
        <v>86</v>
      </c>
      <c r="I669" s="28">
        <v>1248000</v>
      </c>
      <c r="J669" s="28">
        <v>1260000</v>
      </c>
      <c r="K669" s="28">
        <v>1050000</v>
      </c>
      <c r="L669" s="28">
        <v>1260000</v>
      </c>
      <c r="M669" s="28">
        <v>1300000</v>
      </c>
      <c r="N669" s="28">
        <v>1150000</v>
      </c>
      <c r="O669" s="29">
        <v>19</v>
      </c>
      <c r="P669" s="29">
        <v>19</v>
      </c>
      <c r="Q669" s="29">
        <v>21</v>
      </c>
      <c r="R669" s="28">
        <v>625</v>
      </c>
      <c r="S669" s="28">
        <v>580</v>
      </c>
      <c r="T669" s="30">
        <v>2</v>
      </c>
      <c r="U669" s="30">
        <v>0.10000000000000009</v>
      </c>
      <c r="V669" s="30">
        <v>1.9</v>
      </c>
      <c r="W669" s="30">
        <v>2.1</v>
      </c>
      <c r="X669" s="31">
        <v>2.6041666666666668E-2</v>
      </c>
      <c r="Y669" s="30">
        <v>3.7</v>
      </c>
      <c r="Z669" s="30">
        <v>0.20000000000000018</v>
      </c>
      <c r="AA669" s="30">
        <v>3.5</v>
      </c>
      <c r="AB669" s="30">
        <v>3.9</v>
      </c>
      <c r="AC669" s="32">
        <v>0.27639213188990303</v>
      </c>
      <c r="AD669" s="30">
        <v>10.613457864572277</v>
      </c>
      <c r="AE669" s="12">
        <v>78</v>
      </c>
      <c r="AF669" s="12">
        <v>65</v>
      </c>
      <c r="AG669" s="12">
        <v>54</v>
      </c>
      <c r="AH669" s="33">
        <v>4.0150375939849621</v>
      </c>
      <c r="AI669" s="34">
        <v>1300000</v>
      </c>
      <c r="AJ669" s="34">
        <v>1135000</v>
      </c>
      <c r="AK669" s="34">
        <v>1135000</v>
      </c>
      <c r="AL669" s="35">
        <v>0.14537444933920704</v>
      </c>
      <c r="AM669" s="35">
        <v>0.14537444933920704</v>
      </c>
      <c r="AN669" s="12">
        <v>2.2999999999999998</v>
      </c>
      <c r="AO669" s="33">
        <v>0.19999999999999973</v>
      </c>
      <c r="AP669" s="12">
        <v>2.1</v>
      </c>
      <c r="AQ669" s="32">
        <v>0.11001615508885298</v>
      </c>
      <c r="AR669" s="34">
        <v>650</v>
      </c>
      <c r="AS669" s="34">
        <v>600</v>
      </c>
      <c r="AT669" s="31">
        <v>8.3333333333333329E-2</v>
      </c>
      <c r="AU669" s="32">
        <v>0.32836450786921434</v>
      </c>
      <c r="AV669" s="36">
        <v>2261.2800000000002</v>
      </c>
      <c r="AW669" s="30">
        <v>0.6764</v>
      </c>
      <c r="AX669" s="30">
        <v>0.3236</v>
      </c>
      <c r="AY669" s="30">
        <v>0.68440000000000001</v>
      </c>
      <c r="AZ669" s="30">
        <v>0.16700000000000001</v>
      </c>
      <c r="BA669" s="30">
        <v>0.3009</v>
      </c>
      <c r="BB669" s="30">
        <v>0.33229999999999998</v>
      </c>
      <c r="BC669" s="30">
        <v>0.34</v>
      </c>
      <c r="BD669" s="37">
        <v>8</v>
      </c>
      <c r="BE669" s="29">
        <v>4</v>
      </c>
      <c r="BF669" s="38" t="s">
        <v>3381</v>
      </c>
      <c r="BG669" s="39">
        <v>138.59297944675001</v>
      </c>
      <c r="BH669" s="39">
        <v>-34.884151577712501</v>
      </c>
      <c r="BI669" s="40">
        <f t="shared" si="154"/>
        <v>84</v>
      </c>
      <c r="BJ669" s="40">
        <f t="shared" si="155"/>
        <v>79</v>
      </c>
      <c r="BK669" s="40">
        <f t="shared" si="156"/>
        <v>75</v>
      </c>
      <c r="BL669" s="40">
        <f t="shared" si="157"/>
        <v>1</v>
      </c>
      <c r="BM669" s="40">
        <f t="shared" si="158"/>
        <v>73</v>
      </c>
      <c r="BN669" s="40">
        <f t="shared" si="159"/>
        <v>100</v>
      </c>
      <c r="BO669" s="40">
        <f t="shared" si="160"/>
        <v>100</v>
      </c>
      <c r="BP669" s="40">
        <f t="shared" si="161"/>
        <v>56</v>
      </c>
      <c r="BQ669" s="41">
        <f t="shared" si="162"/>
        <v>37</v>
      </c>
      <c r="BR669" s="40">
        <f t="shared" si="163"/>
        <v>44</v>
      </c>
      <c r="BS669" s="41">
        <f t="shared" si="164"/>
        <v>83</v>
      </c>
      <c r="BT669" s="41">
        <f t="shared" si="165"/>
        <v>55</v>
      </c>
      <c r="BU669" s="41">
        <f t="shared" si="166"/>
        <v>80</v>
      </c>
      <c r="BV669" s="41">
        <f t="shared" si="167"/>
        <v>68</v>
      </c>
    </row>
    <row r="670" spans="2:74" x14ac:dyDescent="0.3">
      <c r="B670" s="12" t="s">
        <v>1007</v>
      </c>
      <c r="C670" s="12">
        <v>403031070</v>
      </c>
      <c r="D670" s="12" t="s">
        <v>171</v>
      </c>
      <c r="E670" s="12" t="s">
        <v>172</v>
      </c>
      <c r="F670" s="12" t="s">
        <v>2084</v>
      </c>
      <c r="G670" s="12" t="s">
        <v>106</v>
      </c>
      <c r="H670" s="12" t="s">
        <v>86</v>
      </c>
      <c r="I670" s="28">
        <v>937747</v>
      </c>
      <c r="J670" s="28">
        <v>946950</v>
      </c>
      <c r="K670" s="28">
        <v>850000</v>
      </c>
      <c r="L670" s="28">
        <v>955000</v>
      </c>
      <c r="M670" s="28">
        <v>920000</v>
      </c>
      <c r="N670" s="28">
        <v>870000</v>
      </c>
      <c r="O670" s="29">
        <v>18</v>
      </c>
      <c r="P670" s="29">
        <v>18</v>
      </c>
      <c r="Q670" s="29">
        <v>21</v>
      </c>
      <c r="R670" s="28">
        <v>650</v>
      </c>
      <c r="S670" s="28">
        <v>600</v>
      </c>
      <c r="T670" s="30">
        <v>2.5</v>
      </c>
      <c r="U670" s="30">
        <v>-0.10000000000000009</v>
      </c>
      <c r="V670" s="30">
        <v>2.6</v>
      </c>
      <c r="W670" s="30">
        <v>3.1</v>
      </c>
      <c r="X670" s="31">
        <v>3.6043836983749349E-2</v>
      </c>
      <c r="Y670" s="30">
        <v>2.5</v>
      </c>
      <c r="Z670" s="30">
        <v>-0.10000000000000009</v>
      </c>
      <c r="AA670" s="30">
        <v>2.6</v>
      </c>
      <c r="AB670" s="30">
        <v>2.9</v>
      </c>
      <c r="AC670" s="32">
        <v>0.38231695840391489</v>
      </c>
      <c r="AD670" s="30">
        <v>10.606999431727692</v>
      </c>
      <c r="AE670" s="12">
        <v>101</v>
      </c>
      <c r="AF670" s="12">
        <v>91</v>
      </c>
      <c r="AG670" s="12">
        <v>99</v>
      </c>
      <c r="AH670" s="33">
        <v>1.726027397260274</v>
      </c>
      <c r="AI670" s="34">
        <v>1190000</v>
      </c>
      <c r="AJ670" s="34">
        <v>975000</v>
      </c>
      <c r="AK670" s="34">
        <v>940000</v>
      </c>
      <c r="AL670" s="35">
        <v>0.22051282051282051</v>
      </c>
      <c r="AM670" s="35">
        <v>0.26595744680851063</v>
      </c>
      <c r="AN670" s="12">
        <v>2.8</v>
      </c>
      <c r="AO670" s="33">
        <v>-0.20000000000000018</v>
      </c>
      <c r="AP670" s="12">
        <v>3</v>
      </c>
      <c r="AQ670" s="32">
        <v>0.10877192982456141</v>
      </c>
      <c r="AR670" s="34">
        <v>650</v>
      </c>
      <c r="AS670" s="34">
        <v>620</v>
      </c>
      <c r="AT670" s="31">
        <v>4.8387096774193547E-2</v>
      </c>
      <c r="AU670" s="32">
        <v>0.3365932016986849</v>
      </c>
      <c r="AV670" s="36">
        <v>1700.16</v>
      </c>
      <c r="AW670" s="30">
        <v>0.68269999999999997</v>
      </c>
      <c r="AX670" s="30">
        <v>0.31730000000000003</v>
      </c>
      <c r="AY670" s="30">
        <v>0.72560000000000002</v>
      </c>
      <c r="AZ670" s="30">
        <v>0.21510000000000001</v>
      </c>
      <c r="BA670" s="30">
        <v>0.33639999999999998</v>
      </c>
      <c r="BB670" s="30">
        <v>0.35249999999999998</v>
      </c>
      <c r="BC670" s="30">
        <v>0.23569999999999999</v>
      </c>
      <c r="BD670" s="37">
        <v>7</v>
      </c>
      <c r="BE670" s="29">
        <v>10</v>
      </c>
      <c r="BF670" s="38" t="s">
        <v>3382</v>
      </c>
      <c r="BG670" s="39">
        <v>138.58835869526601</v>
      </c>
      <c r="BH670" s="39">
        <v>-35.0060344242154</v>
      </c>
      <c r="BI670" s="40">
        <f t="shared" si="154"/>
        <v>75</v>
      </c>
      <c r="BJ670" s="40">
        <f t="shared" si="155"/>
        <v>70</v>
      </c>
      <c r="BK670" s="40">
        <f t="shared" si="156"/>
        <v>100</v>
      </c>
      <c r="BL670" s="40">
        <f t="shared" si="157"/>
        <v>1</v>
      </c>
      <c r="BM670" s="40">
        <f t="shared" si="158"/>
        <v>100</v>
      </c>
      <c r="BN670" s="40">
        <f t="shared" si="159"/>
        <v>100</v>
      </c>
      <c r="BO670" s="40">
        <f t="shared" si="160"/>
        <v>100</v>
      </c>
      <c r="BP670" s="40">
        <f t="shared" si="161"/>
        <v>64</v>
      </c>
      <c r="BQ670" s="41">
        <f t="shared" si="162"/>
        <v>70</v>
      </c>
      <c r="BR670" s="40">
        <f t="shared" si="163"/>
        <v>44</v>
      </c>
      <c r="BS670" s="41">
        <f t="shared" si="164"/>
        <v>13</v>
      </c>
      <c r="BT670" s="41">
        <f t="shared" si="165"/>
        <v>75</v>
      </c>
      <c r="BU670" s="41">
        <f t="shared" si="166"/>
        <v>70</v>
      </c>
      <c r="BV670" s="41">
        <f t="shared" si="167"/>
        <v>68</v>
      </c>
    </row>
    <row r="671" spans="2:74" x14ac:dyDescent="0.3">
      <c r="B671" s="12" t="s">
        <v>1008</v>
      </c>
      <c r="C671" s="12">
        <v>403041089</v>
      </c>
      <c r="D671" s="12" t="s">
        <v>209</v>
      </c>
      <c r="E671" s="12" t="s">
        <v>172</v>
      </c>
      <c r="F671" s="12" t="s">
        <v>2084</v>
      </c>
      <c r="G671" s="12" t="s">
        <v>106</v>
      </c>
      <c r="H671" s="12" t="s">
        <v>86</v>
      </c>
      <c r="I671" s="28">
        <v>845600</v>
      </c>
      <c r="J671" s="28">
        <v>840000</v>
      </c>
      <c r="K671" s="28">
        <v>715248</v>
      </c>
      <c r="L671" s="28">
        <v>780000</v>
      </c>
      <c r="M671" s="28">
        <v>760000</v>
      </c>
      <c r="N671" s="28">
        <v>675000</v>
      </c>
      <c r="O671" s="29">
        <v>23</v>
      </c>
      <c r="P671" s="29">
        <v>22</v>
      </c>
      <c r="Q671" s="29">
        <v>22</v>
      </c>
      <c r="R671" s="28">
        <v>600</v>
      </c>
      <c r="S671" s="28">
        <v>540</v>
      </c>
      <c r="T671" s="30">
        <v>2.8</v>
      </c>
      <c r="U671" s="30">
        <v>0.19999999999999973</v>
      </c>
      <c r="V671" s="30">
        <v>2.6</v>
      </c>
      <c r="W671" s="30">
        <v>3</v>
      </c>
      <c r="X671" s="31">
        <v>3.6896877956480605E-2</v>
      </c>
      <c r="Y671" s="30">
        <v>2.4</v>
      </c>
      <c r="Z671" s="30">
        <v>0</v>
      </c>
      <c r="AA671" s="30">
        <v>2.4</v>
      </c>
      <c r="AB671" s="30">
        <v>2.2000000000000002</v>
      </c>
      <c r="AC671" s="32">
        <v>0.32040328092959669</v>
      </c>
      <c r="AD671" s="30">
        <v>8.6837504600662498</v>
      </c>
      <c r="AE671" s="12">
        <v>438</v>
      </c>
      <c r="AF671" s="12">
        <v>349</v>
      </c>
      <c r="AG671" s="12">
        <v>366</v>
      </c>
      <c r="AH671" s="33">
        <v>2.3387978142076502</v>
      </c>
      <c r="AI671" s="34">
        <v>745000</v>
      </c>
      <c r="AJ671" s="34">
        <v>657000</v>
      </c>
      <c r="AK671" s="34">
        <v>600000</v>
      </c>
      <c r="AL671" s="35">
        <v>0.13394216133942161</v>
      </c>
      <c r="AM671" s="35">
        <v>0.24166666666666667</v>
      </c>
      <c r="AN671" s="12">
        <v>2.8</v>
      </c>
      <c r="AO671" s="33">
        <v>0</v>
      </c>
      <c r="AP671" s="12">
        <v>2.8</v>
      </c>
      <c r="AQ671" s="32">
        <v>0.11594202898550725</v>
      </c>
      <c r="AR671" s="34">
        <v>560</v>
      </c>
      <c r="AS671" s="34">
        <v>520</v>
      </c>
      <c r="AT671" s="31">
        <v>7.6923076923076927E-2</v>
      </c>
      <c r="AU671" s="32">
        <v>0.43377969749140266</v>
      </c>
      <c r="AV671" s="36">
        <v>1872.64</v>
      </c>
      <c r="AW671" s="30">
        <v>0.75060000000000004</v>
      </c>
      <c r="AX671" s="30">
        <v>0.24940000000000001</v>
      </c>
      <c r="AY671" s="30">
        <v>0.88819999999999999</v>
      </c>
      <c r="AZ671" s="30">
        <v>7.1599999999999997E-2</v>
      </c>
      <c r="BA671" s="30">
        <v>0.32119999999999999</v>
      </c>
      <c r="BB671" s="30">
        <v>0.46560000000000001</v>
      </c>
      <c r="BC671" s="30">
        <v>0.14760000000000001</v>
      </c>
      <c r="BD671" s="37">
        <v>4.5</v>
      </c>
      <c r="BE671" s="29">
        <v>21</v>
      </c>
      <c r="BF671" s="38" t="s">
        <v>3383</v>
      </c>
      <c r="BG671" s="39">
        <v>138.571362947697</v>
      </c>
      <c r="BH671" s="39">
        <v>-35.107721829604401</v>
      </c>
      <c r="BI671" s="40">
        <f t="shared" si="154"/>
        <v>70</v>
      </c>
      <c r="BJ671" s="40">
        <f t="shared" si="155"/>
        <v>70</v>
      </c>
      <c r="BK671" s="40">
        <f t="shared" si="156"/>
        <v>96</v>
      </c>
      <c r="BL671" s="40">
        <f t="shared" si="157"/>
        <v>1</v>
      </c>
      <c r="BM671" s="40">
        <f t="shared" si="158"/>
        <v>67</v>
      </c>
      <c r="BN671" s="40">
        <f t="shared" si="159"/>
        <v>100</v>
      </c>
      <c r="BO671" s="40">
        <f t="shared" si="160"/>
        <v>100</v>
      </c>
      <c r="BP671" s="40">
        <f t="shared" si="161"/>
        <v>61</v>
      </c>
      <c r="BQ671" s="41">
        <f t="shared" si="162"/>
        <v>73</v>
      </c>
      <c r="BR671" s="40">
        <f t="shared" si="163"/>
        <v>64</v>
      </c>
      <c r="BS671" s="41">
        <f t="shared" si="164"/>
        <v>54</v>
      </c>
      <c r="BT671" s="41">
        <f t="shared" si="165"/>
        <v>77</v>
      </c>
      <c r="BU671" s="41">
        <f t="shared" si="166"/>
        <v>45</v>
      </c>
      <c r="BV671" s="41">
        <f t="shared" si="167"/>
        <v>68</v>
      </c>
    </row>
    <row r="672" spans="2:74" x14ac:dyDescent="0.3">
      <c r="B672" s="12" t="s">
        <v>1009</v>
      </c>
      <c r="C672" s="12">
        <v>404021099</v>
      </c>
      <c r="D672" s="12" t="s">
        <v>1010</v>
      </c>
      <c r="E672" s="12" t="s">
        <v>1011</v>
      </c>
      <c r="F672" s="12" t="s">
        <v>2084</v>
      </c>
      <c r="G672" s="12" t="s">
        <v>106</v>
      </c>
      <c r="H672" s="12" t="s">
        <v>86</v>
      </c>
      <c r="I672" s="28">
        <v>846900</v>
      </c>
      <c r="J672" s="28">
        <v>832320</v>
      </c>
      <c r="K672" s="28">
        <v>752450</v>
      </c>
      <c r="L672" s="28">
        <v>860000</v>
      </c>
      <c r="M672" s="28">
        <v>840000</v>
      </c>
      <c r="N672" s="28">
        <v>760000</v>
      </c>
      <c r="O672" s="29">
        <v>18</v>
      </c>
      <c r="P672" s="29">
        <v>18</v>
      </c>
      <c r="Q672" s="29">
        <v>21</v>
      </c>
      <c r="R672" s="28">
        <v>600</v>
      </c>
      <c r="S672" s="28">
        <v>550</v>
      </c>
      <c r="T672" s="30">
        <v>2.6</v>
      </c>
      <c r="U672" s="30">
        <v>0.10000000000000009</v>
      </c>
      <c r="V672" s="30">
        <v>2.5</v>
      </c>
      <c r="W672" s="30">
        <v>2.4</v>
      </c>
      <c r="X672" s="31">
        <v>3.6840240878498048E-2</v>
      </c>
      <c r="Y672" s="30">
        <v>3.6</v>
      </c>
      <c r="Z672" s="30">
        <v>0.20000000000000018</v>
      </c>
      <c r="AA672" s="30">
        <v>3.4</v>
      </c>
      <c r="AB672" s="30">
        <v>2.9</v>
      </c>
      <c r="AC672" s="32">
        <v>0.33820346320346317</v>
      </c>
      <c r="AD672" s="30">
        <v>9.1802728521478514</v>
      </c>
      <c r="AE672" s="12">
        <v>130</v>
      </c>
      <c r="AF672" s="12">
        <v>87</v>
      </c>
      <c r="AG672" s="12">
        <v>106</v>
      </c>
      <c r="AH672" s="33">
        <v>2.2259696458684655</v>
      </c>
      <c r="AI672" s="34">
        <v>820000</v>
      </c>
      <c r="AJ672" s="34">
        <v>725000</v>
      </c>
      <c r="AK672" s="34">
        <v>668000</v>
      </c>
      <c r="AL672" s="35">
        <v>0.1310344827586207</v>
      </c>
      <c r="AM672" s="35">
        <v>0.22754491017964071</v>
      </c>
      <c r="AN672" s="12">
        <v>2.1</v>
      </c>
      <c r="AO672" s="33">
        <v>0.10000000000000009</v>
      </c>
      <c r="AP672" s="12">
        <v>2</v>
      </c>
      <c r="AQ672" s="32">
        <v>0.112987012987013</v>
      </c>
      <c r="AR672" s="34">
        <v>600</v>
      </c>
      <c r="AS672" s="34">
        <v>550</v>
      </c>
      <c r="AT672" s="31">
        <v>9.0909090909090912E-2</v>
      </c>
      <c r="AU672" s="32">
        <v>0.40561756758404716</v>
      </c>
      <c r="AV672" s="36">
        <v>1774.0800000000002</v>
      </c>
      <c r="AW672" s="30">
        <v>0.62419999999999998</v>
      </c>
      <c r="AX672" s="30">
        <v>0.37580000000000002</v>
      </c>
      <c r="AY672" s="30">
        <v>0.69779999999999998</v>
      </c>
      <c r="AZ672" s="30">
        <v>0.1666</v>
      </c>
      <c r="BA672" s="30">
        <v>0.29949999999999999</v>
      </c>
      <c r="BB672" s="30">
        <v>0.38900000000000001</v>
      </c>
      <c r="BC672" s="30">
        <v>0.29089999999999999</v>
      </c>
      <c r="BD672" s="37">
        <v>6</v>
      </c>
      <c r="BE672" s="29">
        <v>13</v>
      </c>
      <c r="BF672" s="38" t="s">
        <v>3384</v>
      </c>
      <c r="BG672" s="39">
        <v>138.49259189463299</v>
      </c>
      <c r="BH672" s="39">
        <v>-34.837156448667301</v>
      </c>
      <c r="BI672" s="40">
        <f t="shared" si="154"/>
        <v>74</v>
      </c>
      <c r="BJ672" s="40">
        <f t="shared" si="155"/>
        <v>82</v>
      </c>
      <c r="BK672" s="40">
        <f t="shared" si="156"/>
        <v>97</v>
      </c>
      <c r="BL672" s="40">
        <f t="shared" si="157"/>
        <v>1</v>
      </c>
      <c r="BM672" s="40">
        <f t="shared" si="158"/>
        <v>66</v>
      </c>
      <c r="BN672" s="40">
        <f t="shared" si="159"/>
        <v>100</v>
      </c>
      <c r="BO672" s="40">
        <f t="shared" si="160"/>
        <v>100</v>
      </c>
      <c r="BP672" s="40">
        <f t="shared" si="161"/>
        <v>56</v>
      </c>
      <c r="BQ672" s="41">
        <f t="shared" si="162"/>
        <v>73</v>
      </c>
      <c r="BR672" s="40">
        <f t="shared" si="163"/>
        <v>59</v>
      </c>
      <c r="BS672" s="41">
        <f t="shared" si="164"/>
        <v>42</v>
      </c>
      <c r="BT672" s="41">
        <f t="shared" si="165"/>
        <v>57</v>
      </c>
      <c r="BU672" s="41">
        <f t="shared" si="166"/>
        <v>60</v>
      </c>
      <c r="BV672" s="41">
        <f t="shared" si="167"/>
        <v>68</v>
      </c>
    </row>
    <row r="673" spans="2:74" x14ac:dyDescent="0.3">
      <c r="B673" s="12" t="s">
        <v>1012</v>
      </c>
      <c r="C673" s="12">
        <v>404031105</v>
      </c>
      <c r="D673" s="12" t="s">
        <v>1013</v>
      </c>
      <c r="E673" s="12" t="s">
        <v>1011</v>
      </c>
      <c r="F673" s="12" t="s">
        <v>2084</v>
      </c>
      <c r="G673" s="12" t="s">
        <v>106</v>
      </c>
      <c r="H673" s="12" t="s">
        <v>86</v>
      </c>
      <c r="I673" s="28">
        <v>1274900</v>
      </c>
      <c r="J673" s="28">
        <v>1274900</v>
      </c>
      <c r="K673" s="28">
        <v>1218000</v>
      </c>
      <c r="L673" s="28">
        <v>1340000</v>
      </c>
      <c r="M673" s="28">
        <v>1340000</v>
      </c>
      <c r="N673" s="28">
        <v>1210000</v>
      </c>
      <c r="O673" s="29">
        <v>25</v>
      </c>
      <c r="P673" s="29">
        <v>24</v>
      </c>
      <c r="Q673" s="29">
        <v>26</v>
      </c>
      <c r="R673" s="28">
        <v>675</v>
      </c>
      <c r="S673" s="28">
        <v>600</v>
      </c>
      <c r="T673" s="30">
        <v>2.9</v>
      </c>
      <c r="U673" s="30">
        <v>-0.39999999999999991</v>
      </c>
      <c r="V673" s="30">
        <v>3.3</v>
      </c>
      <c r="W673" s="30">
        <v>2.9</v>
      </c>
      <c r="X673" s="31">
        <v>2.7531571103615971E-2</v>
      </c>
      <c r="Y673" s="30">
        <v>2.5</v>
      </c>
      <c r="Z673" s="30">
        <v>-0.79999999999999982</v>
      </c>
      <c r="AA673" s="30">
        <v>3.3</v>
      </c>
      <c r="AB673" s="30">
        <v>3</v>
      </c>
      <c r="AC673" s="32">
        <v>0.34379838643957294</v>
      </c>
      <c r="AD673" s="30">
        <v>12.487423443641356</v>
      </c>
      <c r="AE673" s="12">
        <v>118</v>
      </c>
      <c r="AF673" s="12">
        <v>80</v>
      </c>
      <c r="AG673" s="12">
        <v>124</v>
      </c>
      <c r="AH673" s="33">
        <v>2.6429840142095915</v>
      </c>
      <c r="AI673" s="34">
        <v>1080000</v>
      </c>
      <c r="AJ673" s="34">
        <v>895000</v>
      </c>
      <c r="AK673" s="34">
        <v>866000</v>
      </c>
      <c r="AL673" s="35">
        <v>0.20670391061452514</v>
      </c>
      <c r="AM673" s="35">
        <v>0.24711316397228639</v>
      </c>
      <c r="AN673" s="12">
        <v>2.2000000000000002</v>
      </c>
      <c r="AO673" s="33">
        <v>-9.9999999999999645E-2</v>
      </c>
      <c r="AP673" s="12">
        <v>2.2999999999999998</v>
      </c>
      <c r="AQ673" s="32">
        <v>0.11176470588235295</v>
      </c>
      <c r="AR673" s="34">
        <v>650</v>
      </c>
      <c r="AS673" s="34">
        <v>600</v>
      </c>
      <c r="AT673" s="31">
        <v>8.3333333333333329E-2</v>
      </c>
      <c r="AU673" s="32">
        <v>0.34314628075147319</v>
      </c>
      <c r="AV673" s="36">
        <v>1963.3600000000001</v>
      </c>
      <c r="AW673" s="30">
        <v>0.69120000000000004</v>
      </c>
      <c r="AX673" s="30">
        <v>0.30880000000000002</v>
      </c>
      <c r="AY673" s="30">
        <v>0.78890000000000005</v>
      </c>
      <c r="AZ673" s="30">
        <v>8.2400000000000001E-2</v>
      </c>
      <c r="BA673" s="30">
        <v>0.40579999999999999</v>
      </c>
      <c r="BB673" s="30">
        <v>0.31790000000000002</v>
      </c>
      <c r="BC673" s="30">
        <v>0.22459999999999999</v>
      </c>
      <c r="BD673" s="37">
        <v>8</v>
      </c>
      <c r="BE673" s="29">
        <v>8</v>
      </c>
      <c r="BF673" s="38" t="s">
        <v>3385</v>
      </c>
      <c r="BG673" s="39">
        <v>138.514257293898</v>
      </c>
      <c r="BH673" s="39">
        <v>-34.926507040330598</v>
      </c>
      <c r="BI673" s="40">
        <f t="shared" si="154"/>
        <v>69</v>
      </c>
      <c r="BJ673" s="40">
        <f t="shared" si="155"/>
        <v>80</v>
      </c>
      <c r="BK673" s="40">
        <f t="shared" si="156"/>
        <v>92</v>
      </c>
      <c r="BL673" s="40">
        <f t="shared" si="157"/>
        <v>1</v>
      </c>
      <c r="BM673" s="40">
        <f t="shared" si="158"/>
        <v>100</v>
      </c>
      <c r="BN673" s="40">
        <f t="shared" si="159"/>
        <v>100</v>
      </c>
      <c r="BO673" s="40">
        <f t="shared" si="160"/>
        <v>100</v>
      </c>
      <c r="BP673" s="40">
        <f t="shared" si="161"/>
        <v>79</v>
      </c>
      <c r="BQ673" s="41">
        <f t="shared" si="162"/>
        <v>42</v>
      </c>
      <c r="BR673" s="40">
        <f t="shared" si="163"/>
        <v>26</v>
      </c>
      <c r="BS673" s="41">
        <f t="shared" si="164"/>
        <v>38</v>
      </c>
      <c r="BT673" s="41">
        <f t="shared" si="165"/>
        <v>75</v>
      </c>
      <c r="BU673" s="41">
        <f t="shared" si="166"/>
        <v>80</v>
      </c>
      <c r="BV673" s="41">
        <f t="shared" si="167"/>
        <v>68</v>
      </c>
    </row>
    <row r="674" spans="2:74" x14ac:dyDescent="0.3">
      <c r="B674" s="12" t="s">
        <v>1014</v>
      </c>
      <c r="C674" s="12">
        <v>405011114</v>
      </c>
      <c r="D674" s="12" t="s">
        <v>133</v>
      </c>
      <c r="E674" s="12" t="s">
        <v>134</v>
      </c>
      <c r="F674" s="12" t="s">
        <v>2713</v>
      </c>
      <c r="G674" s="12" t="s">
        <v>106</v>
      </c>
      <c r="H674" s="12" t="s">
        <v>86</v>
      </c>
      <c r="I674" s="28">
        <v>682185</v>
      </c>
      <c r="J674" s="28">
        <v>670200</v>
      </c>
      <c r="K674" s="28">
        <v>560000</v>
      </c>
      <c r="L674" s="28">
        <v>650000</v>
      </c>
      <c r="M674" s="28">
        <v>600500</v>
      </c>
      <c r="N674" s="28">
        <v>505000</v>
      </c>
      <c r="O674" s="29">
        <v>20</v>
      </c>
      <c r="P674" s="29">
        <v>18</v>
      </c>
      <c r="Q674" s="29">
        <v>27</v>
      </c>
      <c r="R674" s="28">
        <v>510</v>
      </c>
      <c r="S674" s="28">
        <v>460</v>
      </c>
      <c r="T674" s="30">
        <v>2.5</v>
      </c>
      <c r="U674" s="30">
        <v>0.29999999999999982</v>
      </c>
      <c r="V674" s="30">
        <v>2.2000000000000002</v>
      </c>
      <c r="W674" s="30">
        <v>2.5</v>
      </c>
      <c r="X674" s="31">
        <v>3.8875085204160165E-2</v>
      </c>
      <c r="Y674" s="30">
        <v>2.5</v>
      </c>
      <c r="Z674" s="30">
        <v>0.10000000000000009</v>
      </c>
      <c r="AA674" s="30">
        <v>2.4</v>
      </c>
      <c r="AB674" s="30">
        <v>2.4</v>
      </c>
      <c r="AC674" s="32">
        <v>0.34340659340659335</v>
      </c>
      <c r="AD674" s="30">
        <v>8.8335907587887217</v>
      </c>
      <c r="AE674" s="12">
        <v>161</v>
      </c>
      <c r="AF674" s="12">
        <v>143</v>
      </c>
      <c r="AG674" s="12">
        <v>124</v>
      </c>
      <c r="AH674" s="33">
        <v>3.4074074074074074</v>
      </c>
      <c r="AI674" s="34">
        <v>630000</v>
      </c>
      <c r="AJ674" s="34">
        <v>542000</v>
      </c>
      <c r="AK674" s="34">
        <v>454000</v>
      </c>
      <c r="AL674" s="35">
        <v>0.16236162361623616</v>
      </c>
      <c r="AM674" s="35">
        <v>0.38766519823788548</v>
      </c>
      <c r="AN674" s="12">
        <v>2.1</v>
      </c>
      <c r="AO674" s="33">
        <v>0</v>
      </c>
      <c r="AP674" s="12">
        <v>2.1</v>
      </c>
      <c r="AQ674" s="32">
        <v>0.1</v>
      </c>
      <c r="AR674" s="34">
        <v>500</v>
      </c>
      <c r="AS674" s="34">
        <v>450</v>
      </c>
      <c r="AT674" s="31">
        <v>0.1111111111111111</v>
      </c>
      <c r="AU674" s="32">
        <v>0.37315815877604802</v>
      </c>
      <c r="AV674" s="36">
        <v>1485.1200000000001</v>
      </c>
      <c r="AW674" s="30">
        <v>0.68310000000000004</v>
      </c>
      <c r="AX674" s="30">
        <v>0.31690000000000002</v>
      </c>
      <c r="AY674" s="30">
        <v>0.93110000000000004</v>
      </c>
      <c r="AZ674" s="30">
        <v>5.6399999999999999E-2</v>
      </c>
      <c r="BA674" s="30">
        <v>0.35620000000000002</v>
      </c>
      <c r="BB674" s="30">
        <v>0.35649999999999998</v>
      </c>
      <c r="BC674" s="30">
        <v>0.21629999999999999</v>
      </c>
      <c r="BD674" s="37">
        <v>3</v>
      </c>
      <c r="BE674" s="29">
        <v>62</v>
      </c>
      <c r="BF674" s="38" t="s">
        <v>3386</v>
      </c>
      <c r="BG674" s="39">
        <v>138.994446697721</v>
      </c>
      <c r="BH674" s="39">
        <v>-34.468451470377097</v>
      </c>
      <c r="BI674" s="40">
        <f t="shared" si="154"/>
        <v>75</v>
      </c>
      <c r="BJ674" s="40">
        <f t="shared" si="155"/>
        <v>82</v>
      </c>
      <c r="BK674" s="40">
        <f t="shared" si="156"/>
        <v>83</v>
      </c>
      <c r="BL674" s="40">
        <f t="shared" si="157"/>
        <v>1</v>
      </c>
      <c r="BM674" s="40">
        <f t="shared" si="158"/>
        <v>81</v>
      </c>
      <c r="BN674" s="40">
        <f t="shared" si="159"/>
        <v>100</v>
      </c>
      <c r="BO674" s="40">
        <f t="shared" si="160"/>
        <v>95</v>
      </c>
      <c r="BP674" s="40">
        <f t="shared" si="161"/>
        <v>68</v>
      </c>
      <c r="BQ674" s="41">
        <f t="shared" si="162"/>
        <v>80</v>
      </c>
      <c r="BR674" s="40">
        <f t="shared" si="163"/>
        <v>62</v>
      </c>
      <c r="BS674" s="41">
        <f t="shared" si="164"/>
        <v>38</v>
      </c>
      <c r="BT674" s="41">
        <f t="shared" si="165"/>
        <v>75</v>
      </c>
      <c r="BU674" s="41">
        <f t="shared" si="166"/>
        <v>30</v>
      </c>
      <c r="BV674" s="41">
        <f t="shared" si="167"/>
        <v>68</v>
      </c>
    </row>
    <row r="675" spans="2:74" x14ac:dyDescent="0.3">
      <c r="B675" s="12" t="s">
        <v>1015</v>
      </c>
      <c r="C675" s="12">
        <v>406011130</v>
      </c>
      <c r="D675" s="12" t="s">
        <v>571</v>
      </c>
      <c r="E675" s="12" t="s">
        <v>572</v>
      </c>
      <c r="F675" s="12" t="s">
        <v>2713</v>
      </c>
      <c r="G675" s="12" t="s">
        <v>106</v>
      </c>
      <c r="H675" s="12" t="s">
        <v>86</v>
      </c>
      <c r="I675" s="28">
        <v>530000</v>
      </c>
      <c r="J675" s="28">
        <v>495000</v>
      </c>
      <c r="K675" s="28">
        <v>435000</v>
      </c>
      <c r="L675" s="28">
        <v>380000</v>
      </c>
      <c r="M675" s="28">
        <v>355000</v>
      </c>
      <c r="N675" s="28">
        <v>380000</v>
      </c>
      <c r="O675" s="29">
        <v>56</v>
      </c>
      <c r="P675" s="29">
        <v>56</v>
      </c>
      <c r="Q675" s="29">
        <v>62</v>
      </c>
      <c r="R675" s="28">
        <v>420</v>
      </c>
      <c r="S675" s="28">
        <v>420</v>
      </c>
      <c r="T675" s="30">
        <v>1</v>
      </c>
      <c r="U675" s="30">
        <v>0</v>
      </c>
      <c r="V675" s="30">
        <v>1</v>
      </c>
      <c r="W675" s="30">
        <v>1.2</v>
      </c>
      <c r="X675" s="31">
        <v>4.1207547169811322E-2</v>
      </c>
      <c r="Y675" s="30">
        <v>0.7</v>
      </c>
      <c r="Z675" s="30">
        <v>0</v>
      </c>
      <c r="AA675" s="30">
        <v>0.7</v>
      </c>
      <c r="AB675" s="30">
        <v>0.5</v>
      </c>
      <c r="AC675" s="32">
        <v>0.28669724770642202</v>
      </c>
      <c r="AD675" s="30">
        <v>6.957396578956212</v>
      </c>
      <c r="AE675" s="12">
        <v>317</v>
      </c>
      <c r="AF675" s="12">
        <v>371</v>
      </c>
      <c r="AG675" s="12">
        <v>296</v>
      </c>
      <c r="AH675" s="33">
        <v>5.0582278481012661</v>
      </c>
      <c r="AI675" s="34">
        <v>360000</v>
      </c>
      <c r="AJ675" s="34">
        <v>335000</v>
      </c>
      <c r="AK675" s="34">
        <v>292500</v>
      </c>
      <c r="AL675" s="35">
        <v>7.4626865671641784E-2</v>
      </c>
      <c r="AM675" s="35">
        <v>0.23076923076923078</v>
      </c>
      <c r="AN675" s="12">
        <v>1.9</v>
      </c>
      <c r="AO675" s="33">
        <v>0</v>
      </c>
      <c r="AP675" s="12">
        <v>1.9</v>
      </c>
      <c r="AQ675" s="32">
        <v>2.3605150214592273E-2</v>
      </c>
      <c r="AR675" s="34">
        <v>375</v>
      </c>
      <c r="AS675" s="34">
        <v>350</v>
      </c>
      <c r="AT675" s="31">
        <v>7.1428571428571425E-2</v>
      </c>
      <c r="AU675" s="32">
        <v>0.21151931711313166</v>
      </c>
      <c r="AV675" s="36">
        <v>1464.96</v>
      </c>
      <c r="AW675" s="30">
        <v>0.68369999999999997</v>
      </c>
      <c r="AX675" s="30">
        <v>0.31630000000000003</v>
      </c>
      <c r="AY675" s="30">
        <v>0.92849999999999999</v>
      </c>
      <c r="AZ675" s="30">
        <v>2.9499999999999998E-2</v>
      </c>
      <c r="BA675" s="30">
        <v>0.47699999999999998</v>
      </c>
      <c r="BB675" s="30">
        <v>0.2742</v>
      </c>
      <c r="BC675" s="30">
        <v>0.1784</v>
      </c>
      <c r="BD675" s="37">
        <v>3</v>
      </c>
      <c r="BE675" s="29">
        <v>265</v>
      </c>
      <c r="BF675" s="38" t="s">
        <v>3387</v>
      </c>
      <c r="BG675" s="39">
        <v>135.753394082196</v>
      </c>
      <c r="BH675" s="39">
        <v>-34.4629194019587</v>
      </c>
      <c r="BI675" s="40">
        <f t="shared" si="154"/>
        <v>100</v>
      </c>
      <c r="BJ675" s="40">
        <f t="shared" si="155"/>
        <v>85</v>
      </c>
      <c r="BK675" s="40">
        <f t="shared" si="156"/>
        <v>62</v>
      </c>
      <c r="BL675" s="40">
        <f t="shared" si="157"/>
        <v>30</v>
      </c>
      <c r="BM675" s="40">
        <f t="shared" si="158"/>
        <v>38</v>
      </c>
      <c r="BN675" s="40">
        <f t="shared" si="159"/>
        <v>22</v>
      </c>
      <c r="BO675" s="40">
        <f t="shared" si="160"/>
        <v>59</v>
      </c>
      <c r="BP675" s="40">
        <f t="shared" si="161"/>
        <v>95</v>
      </c>
      <c r="BQ675" s="41">
        <f t="shared" si="162"/>
        <v>87</v>
      </c>
      <c r="BR675" s="40">
        <f t="shared" si="163"/>
        <v>81</v>
      </c>
      <c r="BS675" s="41">
        <f t="shared" si="164"/>
        <v>76</v>
      </c>
      <c r="BT675" s="41">
        <f t="shared" si="165"/>
        <v>100</v>
      </c>
      <c r="BU675" s="41">
        <f t="shared" si="166"/>
        <v>30</v>
      </c>
      <c r="BV675" s="41">
        <f t="shared" si="167"/>
        <v>68</v>
      </c>
    </row>
    <row r="676" spans="2:74" x14ac:dyDescent="0.3">
      <c r="B676" s="12" t="s">
        <v>1016</v>
      </c>
      <c r="C676" s="12">
        <v>407021152</v>
      </c>
      <c r="D676" s="12" t="s">
        <v>141</v>
      </c>
      <c r="E676" s="12" t="s">
        <v>105</v>
      </c>
      <c r="F676" s="12" t="s">
        <v>2713</v>
      </c>
      <c r="G676" s="12" t="s">
        <v>106</v>
      </c>
      <c r="H676" s="12" t="s">
        <v>86</v>
      </c>
      <c r="I676" s="28">
        <v>379000</v>
      </c>
      <c r="J676" s="28">
        <v>380000</v>
      </c>
      <c r="K676" s="28">
        <v>350000</v>
      </c>
      <c r="L676" s="28">
        <v>345000</v>
      </c>
      <c r="M676" s="28">
        <v>340000</v>
      </c>
      <c r="N676" s="28">
        <v>335000</v>
      </c>
      <c r="O676" s="29">
        <v>86</v>
      </c>
      <c r="P676" s="29">
        <v>85</v>
      </c>
      <c r="Q676" s="29">
        <v>83</v>
      </c>
      <c r="R676" s="28">
        <v>320</v>
      </c>
      <c r="S676" s="28">
        <v>300</v>
      </c>
      <c r="T676" s="30">
        <v>2.1</v>
      </c>
      <c r="U676" s="30">
        <v>0.20000000000000018</v>
      </c>
      <c r="V676" s="30">
        <v>1.9</v>
      </c>
      <c r="W676" s="30">
        <v>1.7</v>
      </c>
      <c r="X676" s="31">
        <v>4.3905013192612134E-2</v>
      </c>
      <c r="Y676" s="30">
        <v>0.4</v>
      </c>
      <c r="Z676" s="30">
        <v>0</v>
      </c>
      <c r="AA676" s="30">
        <v>0.4</v>
      </c>
      <c r="AB676" s="30">
        <v>1.1000000000000001</v>
      </c>
      <c r="AC676" s="32">
        <v>0.28918449971081545</v>
      </c>
      <c r="AD676" s="30">
        <v>6.5865940739422513</v>
      </c>
      <c r="AE676" s="12">
        <v>368</v>
      </c>
      <c r="AF676" s="12">
        <v>388</v>
      </c>
      <c r="AG676" s="12">
        <v>313</v>
      </c>
      <c r="AH676" s="33">
        <v>4.8745837957824643</v>
      </c>
      <c r="AI676" s="34">
        <v>397000</v>
      </c>
      <c r="AJ676" s="34">
        <v>383000</v>
      </c>
      <c r="AK676" s="34">
        <v>370000</v>
      </c>
      <c r="AL676" s="35">
        <v>3.6553524804177548E-2</v>
      </c>
      <c r="AM676" s="35">
        <v>7.2972972972972977E-2</v>
      </c>
      <c r="AN676" s="12">
        <v>1.9</v>
      </c>
      <c r="AO676" s="33">
        <v>9.9999999999999867E-2</v>
      </c>
      <c r="AP676" s="12">
        <v>1.8</v>
      </c>
      <c r="AQ676" s="32">
        <v>6.6108786610878656E-2</v>
      </c>
      <c r="AR676" s="34">
        <v>420</v>
      </c>
      <c r="AS676" s="34">
        <v>385</v>
      </c>
      <c r="AT676" s="31">
        <v>9.0909090909090912E-2</v>
      </c>
      <c r="AU676" s="32">
        <v>0.26067178425289039</v>
      </c>
      <c r="AV676" s="36">
        <v>1106.5600000000002</v>
      </c>
      <c r="AW676" s="30">
        <v>0.62790000000000001</v>
      </c>
      <c r="AX676" s="30">
        <v>0.37209999999999999</v>
      </c>
      <c r="AY676" s="30">
        <v>0.86329999999999996</v>
      </c>
      <c r="AZ676" s="30">
        <v>8.2799999999999999E-2</v>
      </c>
      <c r="BA676" s="30">
        <v>0.41699999999999998</v>
      </c>
      <c r="BB676" s="30">
        <v>0.30859999999999999</v>
      </c>
      <c r="BC676" s="30">
        <v>0.24460000000000001</v>
      </c>
      <c r="BD676" s="37">
        <v>1</v>
      </c>
      <c r="BE676" s="29">
        <v>337</v>
      </c>
      <c r="BF676" s="38" t="s">
        <v>3388</v>
      </c>
      <c r="BG676" s="39">
        <v>140.34222297278001</v>
      </c>
      <c r="BH676" s="39">
        <v>-37.599142055197603</v>
      </c>
      <c r="BI676" s="40">
        <f t="shared" si="154"/>
        <v>82</v>
      </c>
      <c r="BJ676" s="40">
        <f t="shared" si="155"/>
        <v>85</v>
      </c>
      <c r="BK676" s="40">
        <f t="shared" si="156"/>
        <v>64</v>
      </c>
      <c r="BL676" s="40">
        <f t="shared" si="157"/>
        <v>14</v>
      </c>
      <c r="BM676" s="40">
        <f t="shared" si="158"/>
        <v>19</v>
      </c>
      <c r="BN676" s="40">
        <f t="shared" si="159"/>
        <v>86</v>
      </c>
      <c r="BO676" s="40">
        <f t="shared" si="160"/>
        <v>49</v>
      </c>
      <c r="BP676" s="40">
        <f t="shared" si="161"/>
        <v>82</v>
      </c>
      <c r="BQ676" s="41">
        <f t="shared" si="162"/>
        <v>96</v>
      </c>
      <c r="BR676" s="40">
        <f t="shared" si="163"/>
        <v>84</v>
      </c>
      <c r="BS676" s="41">
        <f t="shared" si="164"/>
        <v>74</v>
      </c>
      <c r="BT676" s="41">
        <f t="shared" si="165"/>
        <v>100</v>
      </c>
      <c r="BU676" s="41">
        <f t="shared" si="166"/>
        <v>10</v>
      </c>
      <c r="BV676" s="41">
        <f t="shared" si="167"/>
        <v>68</v>
      </c>
    </row>
    <row r="677" spans="2:74" x14ac:dyDescent="0.3">
      <c r="B677" s="12" t="s">
        <v>1017</v>
      </c>
      <c r="C677" s="12">
        <v>503021040</v>
      </c>
      <c r="D677" s="12" t="s">
        <v>145</v>
      </c>
      <c r="E677" s="12" t="s">
        <v>146</v>
      </c>
      <c r="F677" s="12" t="s">
        <v>2736</v>
      </c>
      <c r="G677" s="12" t="s">
        <v>120</v>
      </c>
      <c r="H677" s="12" t="s">
        <v>86</v>
      </c>
      <c r="I677" s="28">
        <v>1351500</v>
      </c>
      <c r="J677" s="28">
        <v>1350000</v>
      </c>
      <c r="K677" s="28">
        <v>1193400</v>
      </c>
      <c r="L677" s="28">
        <v>1410000</v>
      </c>
      <c r="M677" s="28">
        <v>1400000</v>
      </c>
      <c r="N677" s="28">
        <v>1200000</v>
      </c>
      <c r="O677" s="29">
        <v>41</v>
      </c>
      <c r="P677" s="29">
        <v>46</v>
      </c>
      <c r="Q677" s="29">
        <v>55</v>
      </c>
      <c r="R677" s="28">
        <v>800</v>
      </c>
      <c r="S677" s="28">
        <v>740</v>
      </c>
      <c r="T677" s="30">
        <v>3.2</v>
      </c>
      <c r="U677" s="30">
        <v>0</v>
      </c>
      <c r="V677" s="30">
        <v>3.2</v>
      </c>
      <c r="W677" s="30">
        <v>2.9</v>
      </c>
      <c r="X677" s="31">
        <v>3.0780614132445431E-2</v>
      </c>
      <c r="Y677" s="30">
        <v>4.4000000000000004</v>
      </c>
      <c r="Z677" s="30">
        <v>0.20000000000000018</v>
      </c>
      <c r="AA677" s="30">
        <v>4.2</v>
      </c>
      <c r="AB677" s="30">
        <v>3.6</v>
      </c>
      <c r="AC677" s="32">
        <v>0.30682376043200782</v>
      </c>
      <c r="AD677" s="30">
        <v>9.9680844284581394</v>
      </c>
      <c r="AE677" s="12">
        <v>247</v>
      </c>
      <c r="AF677" s="12">
        <v>204</v>
      </c>
      <c r="AG677" s="12">
        <v>218</v>
      </c>
      <c r="AH677" s="33">
        <v>3.7063711911357342</v>
      </c>
      <c r="AI677" s="34">
        <v>1590000</v>
      </c>
      <c r="AJ677" s="34">
        <v>1305000</v>
      </c>
      <c r="AK677" s="34">
        <v>1270000</v>
      </c>
      <c r="AL677" s="35">
        <v>0.21839080459770116</v>
      </c>
      <c r="AM677" s="35">
        <v>0.25196850393700787</v>
      </c>
      <c r="AN677" s="12">
        <v>2.2000000000000002</v>
      </c>
      <c r="AO677" s="33">
        <v>0.10000000000000009</v>
      </c>
      <c r="AP677" s="12">
        <v>2.1</v>
      </c>
      <c r="AQ677" s="32">
        <v>7.8651685393258425E-2</v>
      </c>
      <c r="AR677" s="34">
        <v>800</v>
      </c>
      <c r="AS677" s="34">
        <v>750</v>
      </c>
      <c r="AT677" s="31">
        <v>6.6666666666666666E-2</v>
      </c>
      <c r="AU677" s="32">
        <v>0.49967125267966267</v>
      </c>
      <c r="AV677" s="36">
        <v>2607.36</v>
      </c>
      <c r="AW677" s="30">
        <v>0.61860000000000004</v>
      </c>
      <c r="AX677" s="30">
        <v>0.38140000000000002</v>
      </c>
      <c r="AY677" s="30">
        <v>0.65559999999999996</v>
      </c>
      <c r="AZ677" s="30">
        <v>0.184</v>
      </c>
      <c r="BA677" s="30">
        <v>0.29020000000000001</v>
      </c>
      <c r="BB677" s="30">
        <v>0.35770000000000002</v>
      </c>
      <c r="BC677" s="30">
        <v>0.3286</v>
      </c>
      <c r="BD677" s="37">
        <v>9</v>
      </c>
      <c r="BE677" s="29">
        <v>3</v>
      </c>
      <c r="BF677" s="38" t="s">
        <v>3389</v>
      </c>
      <c r="BG677" s="39">
        <v>115.85413399198799</v>
      </c>
      <c r="BH677" s="39">
        <v>-31.925711071973002</v>
      </c>
      <c r="BI677" s="40">
        <f t="shared" si="154"/>
        <v>64</v>
      </c>
      <c r="BJ677" s="40">
        <f t="shared" si="155"/>
        <v>80</v>
      </c>
      <c r="BK677" s="40">
        <f t="shared" si="156"/>
        <v>79</v>
      </c>
      <c r="BL677" s="40">
        <f t="shared" si="157"/>
        <v>1</v>
      </c>
      <c r="BM677" s="40">
        <f t="shared" si="158"/>
        <v>100</v>
      </c>
      <c r="BN677" s="40">
        <f t="shared" si="159"/>
        <v>100</v>
      </c>
      <c r="BO677" s="40">
        <f t="shared" si="160"/>
        <v>100</v>
      </c>
      <c r="BP677" s="40">
        <f t="shared" si="161"/>
        <v>54</v>
      </c>
      <c r="BQ677" s="41">
        <f t="shared" si="162"/>
        <v>53</v>
      </c>
      <c r="BR677" s="40">
        <f t="shared" si="163"/>
        <v>51</v>
      </c>
      <c r="BS677" s="41">
        <f t="shared" si="164"/>
        <v>62</v>
      </c>
      <c r="BT677" s="41">
        <f t="shared" si="165"/>
        <v>44</v>
      </c>
      <c r="BU677" s="41">
        <f t="shared" si="166"/>
        <v>90</v>
      </c>
      <c r="BV677" s="41">
        <f t="shared" si="167"/>
        <v>68</v>
      </c>
    </row>
    <row r="678" spans="2:74" x14ac:dyDescent="0.3">
      <c r="B678" s="12" t="s">
        <v>1018</v>
      </c>
      <c r="C678" s="12">
        <v>504011048</v>
      </c>
      <c r="D678" s="12" t="s">
        <v>1019</v>
      </c>
      <c r="E678" s="12" t="s">
        <v>578</v>
      </c>
      <c r="F678" s="12" t="s">
        <v>2736</v>
      </c>
      <c r="G678" s="12" t="s">
        <v>120</v>
      </c>
      <c r="H678" s="12" t="s">
        <v>86</v>
      </c>
      <c r="I678" s="28">
        <v>850000</v>
      </c>
      <c r="J678" s="28">
        <v>800000</v>
      </c>
      <c r="K678" s="28">
        <v>699000</v>
      </c>
      <c r="L678" s="28">
        <v>907000</v>
      </c>
      <c r="M678" s="28">
        <v>840000</v>
      </c>
      <c r="N678" s="28">
        <v>720000</v>
      </c>
      <c r="O678" s="29">
        <v>43</v>
      </c>
      <c r="P678" s="29">
        <v>42</v>
      </c>
      <c r="Q678" s="29">
        <v>49</v>
      </c>
      <c r="R678" s="28">
        <v>750</v>
      </c>
      <c r="S678" s="28">
        <v>650</v>
      </c>
      <c r="T678" s="30">
        <v>1.9</v>
      </c>
      <c r="U678" s="30">
        <v>9.9999999999999867E-2</v>
      </c>
      <c r="V678" s="30">
        <v>1.8</v>
      </c>
      <c r="W678" s="30">
        <v>2.7</v>
      </c>
      <c r="X678" s="31">
        <v>4.5882352941176471E-2</v>
      </c>
      <c r="Y678" s="30">
        <v>2.2000000000000002</v>
      </c>
      <c r="Z678" s="30">
        <v>0.20000000000000018</v>
      </c>
      <c r="AA678" s="30">
        <v>2</v>
      </c>
      <c r="AB678" s="30">
        <v>2.1</v>
      </c>
      <c r="AC678" s="32">
        <v>0.41032037815126049</v>
      </c>
      <c r="AD678" s="30">
        <v>8.9428800366300365</v>
      </c>
      <c r="AE678" s="12">
        <v>269</v>
      </c>
      <c r="AF678" s="12">
        <v>258</v>
      </c>
      <c r="AG678" s="12">
        <v>211</v>
      </c>
      <c r="AH678" s="33">
        <v>3.7304964539007091</v>
      </c>
      <c r="AI678" s="34">
        <v>850000</v>
      </c>
      <c r="AJ678" s="34">
        <v>691000</v>
      </c>
      <c r="AK678" s="34">
        <v>618000</v>
      </c>
      <c r="AL678" s="35">
        <v>0.23010130246020261</v>
      </c>
      <c r="AM678" s="35">
        <v>0.37540453074433655</v>
      </c>
      <c r="AN678" s="12">
        <v>2.9</v>
      </c>
      <c r="AO678" s="33">
        <v>0</v>
      </c>
      <c r="AP678" s="12">
        <v>2.9</v>
      </c>
      <c r="AQ678" s="32">
        <v>4.7826086956521741E-2</v>
      </c>
      <c r="AR678" s="34">
        <v>690</v>
      </c>
      <c r="AS678" s="34">
        <v>600</v>
      </c>
      <c r="AT678" s="31">
        <v>0.15</v>
      </c>
      <c r="AU678" s="32">
        <v>0.49381091290170803</v>
      </c>
      <c r="AV678" s="36">
        <v>1827.8400000000001</v>
      </c>
      <c r="AW678" s="30">
        <v>0.75739999999999996</v>
      </c>
      <c r="AX678" s="30">
        <v>0.24260000000000001</v>
      </c>
      <c r="AY678" s="30">
        <v>0.82520000000000004</v>
      </c>
      <c r="AZ678" s="30">
        <v>0.16839999999999999</v>
      </c>
      <c r="BA678" s="30">
        <v>0.46429999999999999</v>
      </c>
      <c r="BB678" s="30">
        <v>0.35020000000000001</v>
      </c>
      <c r="BC678" s="30">
        <v>0.16500000000000001</v>
      </c>
      <c r="BD678" s="37">
        <v>6</v>
      </c>
      <c r="BE678" s="29">
        <v>9</v>
      </c>
      <c r="BF678" s="38" t="s">
        <v>3390</v>
      </c>
      <c r="BG678" s="39">
        <v>115.89881977071801</v>
      </c>
      <c r="BH678" s="39">
        <v>-31.875549908290299</v>
      </c>
      <c r="BI678" s="40">
        <f t="shared" si="154"/>
        <v>85</v>
      </c>
      <c r="BJ678" s="40">
        <f t="shared" si="155"/>
        <v>69</v>
      </c>
      <c r="BK678" s="40">
        <f t="shared" si="156"/>
        <v>79</v>
      </c>
      <c r="BL678" s="40">
        <f t="shared" si="157"/>
        <v>1</v>
      </c>
      <c r="BM678" s="40">
        <f t="shared" si="158"/>
        <v>100</v>
      </c>
      <c r="BN678" s="40">
        <f t="shared" si="159"/>
        <v>59</v>
      </c>
      <c r="BO678" s="40">
        <f t="shared" si="160"/>
        <v>100</v>
      </c>
      <c r="BP678" s="40">
        <f t="shared" si="161"/>
        <v>92</v>
      </c>
      <c r="BQ678" s="41">
        <f t="shared" si="162"/>
        <v>100</v>
      </c>
      <c r="BR678" s="40">
        <f t="shared" si="163"/>
        <v>61</v>
      </c>
      <c r="BS678" s="41">
        <f t="shared" si="164"/>
        <v>1</v>
      </c>
      <c r="BT678" s="41">
        <f t="shared" si="165"/>
        <v>80</v>
      </c>
      <c r="BU678" s="41">
        <f t="shared" si="166"/>
        <v>60</v>
      </c>
      <c r="BV678" s="41">
        <f t="shared" si="167"/>
        <v>68</v>
      </c>
    </row>
    <row r="679" spans="2:74" x14ac:dyDescent="0.3">
      <c r="B679" s="12" t="s">
        <v>577</v>
      </c>
      <c r="C679" s="12">
        <v>504021053</v>
      </c>
      <c r="D679" s="12" t="s">
        <v>577</v>
      </c>
      <c r="E679" s="12" t="s">
        <v>578</v>
      </c>
      <c r="F679" s="12" t="s">
        <v>2736</v>
      </c>
      <c r="G679" s="12" t="s">
        <v>120</v>
      </c>
      <c r="H679" s="12" t="s">
        <v>86</v>
      </c>
      <c r="I679" s="28">
        <v>934725</v>
      </c>
      <c r="J679" s="28">
        <v>920000</v>
      </c>
      <c r="K679" s="28">
        <v>775000</v>
      </c>
      <c r="L679" s="28">
        <v>945000</v>
      </c>
      <c r="M679" s="28">
        <v>917500</v>
      </c>
      <c r="N679" s="28">
        <v>780000</v>
      </c>
      <c r="O679" s="29">
        <v>33</v>
      </c>
      <c r="P679" s="29">
        <v>35</v>
      </c>
      <c r="Q679" s="29">
        <v>40</v>
      </c>
      <c r="R679" s="28">
        <v>700</v>
      </c>
      <c r="S679" s="28">
        <v>600</v>
      </c>
      <c r="T679" s="30">
        <v>3.1</v>
      </c>
      <c r="U679" s="30">
        <v>0.10000000000000009</v>
      </c>
      <c r="V679" s="30">
        <v>3</v>
      </c>
      <c r="W679" s="30">
        <v>3.3</v>
      </c>
      <c r="X679" s="31">
        <v>3.8941934793655889E-2</v>
      </c>
      <c r="Y679" s="30">
        <v>0.7</v>
      </c>
      <c r="Z679" s="30">
        <v>0</v>
      </c>
      <c r="AA679" s="30">
        <v>0.7</v>
      </c>
      <c r="AB679" s="30">
        <v>0.6</v>
      </c>
      <c r="AC679" s="32">
        <v>0.31048186785891696</v>
      </c>
      <c r="AD679" s="30">
        <v>7.9729440641325873</v>
      </c>
      <c r="AE679" s="12">
        <v>217</v>
      </c>
      <c r="AF679" s="12">
        <v>213</v>
      </c>
      <c r="AG679" s="12">
        <v>140</v>
      </c>
      <c r="AH679" s="33">
        <v>4.3159663865546216</v>
      </c>
      <c r="AI679" s="34">
        <v>815000</v>
      </c>
      <c r="AJ679" s="34">
        <v>712500</v>
      </c>
      <c r="AK679" s="34">
        <v>600000</v>
      </c>
      <c r="AL679" s="35">
        <v>0.14385964912280702</v>
      </c>
      <c r="AM679" s="35">
        <v>0.35833333333333334</v>
      </c>
      <c r="AN679" s="12">
        <v>3.3</v>
      </c>
      <c r="AO679" s="33">
        <v>0</v>
      </c>
      <c r="AP679" s="12">
        <v>3.3</v>
      </c>
      <c r="AQ679" s="32">
        <v>6.3326653306613218E-2</v>
      </c>
      <c r="AR679" s="34">
        <v>650</v>
      </c>
      <c r="AS679" s="34">
        <v>600</v>
      </c>
      <c r="AT679" s="31">
        <v>8.3333333333333329E-2</v>
      </c>
      <c r="AU679" s="32">
        <v>0.46316214674047412</v>
      </c>
      <c r="AV679" s="36">
        <v>2254.5600000000004</v>
      </c>
      <c r="AW679" s="30">
        <v>0.80630000000000002</v>
      </c>
      <c r="AX679" s="30">
        <v>0.19370000000000001</v>
      </c>
      <c r="AY679" s="30">
        <v>0.97599999999999998</v>
      </c>
      <c r="AZ679" s="30">
        <v>1.7999999999999999E-2</v>
      </c>
      <c r="BA679" s="30">
        <v>0.3876</v>
      </c>
      <c r="BB679" s="30">
        <v>0.50160000000000005</v>
      </c>
      <c r="BC679" s="30">
        <v>9.0899999999999995E-2</v>
      </c>
      <c r="BD679" s="37">
        <v>4</v>
      </c>
      <c r="BE679" s="29">
        <v>32</v>
      </c>
      <c r="BF679" s="38" t="s">
        <v>3391</v>
      </c>
      <c r="BG679" s="39">
        <v>116.184565116743</v>
      </c>
      <c r="BH679" s="39">
        <v>-31.886908050942399</v>
      </c>
      <c r="BI679" s="40">
        <f t="shared" si="154"/>
        <v>65</v>
      </c>
      <c r="BJ679" s="40">
        <f t="shared" si="155"/>
        <v>62</v>
      </c>
      <c r="BK679" s="40">
        <f t="shared" si="156"/>
        <v>71</v>
      </c>
      <c r="BL679" s="40">
        <f t="shared" si="157"/>
        <v>1</v>
      </c>
      <c r="BM679" s="40">
        <f t="shared" si="158"/>
        <v>72</v>
      </c>
      <c r="BN679" s="40">
        <f t="shared" si="159"/>
        <v>82</v>
      </c>
      <c r="BO679" s="40">
        <f t="shared" si="160"/>
        <v>100</v>
      </c>
      <c r="BP679" s="40">
        <f t="shared" si="161"/>
        <v>75</v>
      </c>
      <c r="BQ679" s="41">
        <f t="shared" si="162"/>
        <v>80</v>
      </c>
      <c r="BR679" s="40">
        <f t="shared" si="163"/>
        <v>71</v>
      </c>
      <c r="BS679" s="41">
        <f t="shared" si="164"/>
        <v>60</v>
      </c>
      <c r="BT679" s="41">
        <f t="shared" si="165"/>
        <v>100</v>
      </c>
      <c r="BU679" s="41">
        <f t="shared" si="166"/>
        <v>40</v>
      </c>
      <c r="BV679" s="41">
        <f t="shared" si="167"/>
        <v>68</v>
      </c>
    </row>
    <row r="680" spans="2:74" x14ac:dyDescent="0.3">
      <c r="B680" s="12" t="s">
        <v>1020</v>
      </c>
      <c r="C680" s="12">
        <v>504031068</v>
      </c>
      <c r="D680" s="12" t="s">
        <v>581</v>
      </c>
      <c r="E680" s="12" t="s">
        <v>578</v>
      </c>
      <c r="F680" s="12" t="s">
        <v>2736</v>
      </c>
      <c r="G680" s="12" t="s">
        <v>120</v>
      </c>
      <c r="H680" s="12" t="s">
        <v>86</v>
      </c>
      <c r="I680" s="28">
        <v>712400</v>
      </c>
      <c r="J680" s="28">
        <v>700000</v>
      </c>
      <c r="K680" s="28">
        <v>583021</v>
      </c>
      <c r="L680" s="28">
        <v>780000</v>
      </c>
      <c r="M680" s="28">
        <v>780000</v>
      </c>
      <c r="N680" s="28">
        <v>667000</v>
      </c>
      <c r="O680" s="29">
        <v>52</v>
      </c>
      <c r="P680" s="29">
        <v>50</v>
      </c>
      <c r="Q680" s="29">
        <v>53</v>
      </c>
      <c r="R680" s="28">
        <v>670</v>
      </c>
      <c r="S680" s="28">
        <v>590</v>
      </c>
      <c r="T680" s="30">
        <v>5.0999999999999996</v>
      </c>
      <c r="U680" s="30">
        <v>0</v>
      </c>
      <c r="V680" s="30">
        <v>5.0999999999999996</v>
      </c>
      <c r="W680" s="30">
        <v>5.0999999999999996</v>
      </c>
      <c r="X680" s="31">
        <v>4.8905109489051093E-2</v>
      </c>
      <c r="Y680" s="30">
        <v>4.5</v>
      </c>
      <c r="Z680" s="30">
        <v>0</v>
      </c>
      <c r="AA680" s="30">
        <v>4.5</v>
      </c>
      <c r="AB680" s="30">
        <v>3.6</v>
      </c>
      <c r="AC680" s="32">
        <v>0.26970887543475458</v>
      </c>
      <c r="AD680" s="30">
        <v>5.5149426768002048</v>
      </c>
      <c r="AE680" s="12">
        <v>939</v>
      </c>
      <c r="AF680" s="12">
        <v>720</v>
      </c>
      <c r="AG680" s="12">
        <v>564</v>
      </c>
      <c r="AH680" s="33">
        <v>5.4661694192860955</v>
      </c>
      <c r="AI680" s="34">
        <v>725000</v>
      </c>
      <c r="AJ680" s="34">
        <v>580000</v>
      </c>
      <c r="AK680" s="34">
        <v>500000</v>
      </c>
      <c r="AL680" s="35">
        <v>0.25</v>
      </c>
      <c r="AM680" s="35">
        <v>0.45</v>
      </c>
      <c r="AN680" s="12">
        <v>3.5</v>
      </c>
      <c r="AO680" s="33">
        <v>-0.29999999999999982</v>
      </c>
      <c r="AP680" s="12">
        <v>3.8</v>
      </c>
      <c r="AQ680" s="32">
        <v>8.7823834196891187E-2</v>
      </c>
      <c r="AR680" s="34">
        <v>680</v>
      </c>
      <c r="AS680" s="34">
        <v>600</v>
      </c>
      <c r="AT680" s="31">
        <v>0.13333333333333333</v>
      </c>
      <c r="AU680" s="32">
        <v>0.39248855126484383</v>
      </c>
      <c r="AV680" s="36">
        <v>2484.1600000000003</v>
      </c>
      <c r="AW680" s="30">
        <v>0.83709999999999996</v>
      </c>
      <c r="AX680" s="30">
        <v>0.16289999999999999</v>
      </c>
      <c r="AY680" s="30">
        <v>0.93789999999999996</v>
      </c>
      <c r="AZ680" s="30">
        <v>5.67E-2</v>
      </c>
      <c r="BA680" s="30">
        <v>0.23150000000000001</v>
      </c>
      <c r="BB680" s="30">
        <v>0.60829999999999995</v>
      </c>
      <c r="BC680" s="30">
        <v>0.14030000000000001</v>
      </c>
      <c r="BD680" s="37">
        <v>8.5</v>
      </c>
      <c r="BE680" s="29">
        <v>27</v>
      </c>
      <c r="BF680" s="38" t="s">
        <v>3392</v>
      </c>
      <c r="BG680" s="39">
        <v>116.04715372916399</v>
      </c>
      <c r="BH680" s="39">
        <v>-31.7795598983768</v>
      </c>
      <c r="BI680" s="40">
        <f t="shared" si="154"/>
        <v>32</v>
      </c>
      <c r="BJ680" s="40">
        <f t="shared" si="155"/>
        <v>59</v>
      </c>
      <c r="BK680" s="40">
        <f t="shared" si="156"/>
        <v>57</v>
      </c>
      <c r="BL680" s="40">
        <f t="shared" si="157"/>
        <v>1</v>
      </c>
      <c r="BM680" s="40">
        <f t="shared" si="158"/>
        <v>100</v>
      </c>
      <c r="BN680" s="40">
        <f t="shared" si="159"/>
        <v>100</v>
      </c>
      <c r="BO680" s="40">
        <f t="shared" si="160"/>
        <v>100</v>
      </c>
      <c r="BP680" s="40">
        <f t="shared" si="161"/>
        <v>41</v>
      </c>
      <c r="BQ680" s="41">
        <f t="shared" si="162"/>
        <v>100</v>
      </c>
      <c r="BR680" s="40">
        <f t="shared" si="163"/>
        <v>95</v>
      </c>
      <c r="BS680" s="41">
        <f t="shared" si="164"/>
        <v>87</v>
      </c>
      <c r="BT680" s="41">
        <f t="shared" si="165"/>
        <v>42</v>
      </c>
      <c r="BU680" s="41">
        <f t="shared" si="166"/>
        <v>85</v>
      </c>
      <c r="BV680" s="41">
        <f t="shared" si="167"/>
        <v>68</v>
      </c>
    </row>
    <row r="681" spans="2:74" x14ac:dyDescent="0.3">
      <c r="B681" s="12" t="s">
        <v>1021</v>
      </c>
      <c r="C681" s="12">
        <v>505011080</v>
      </c>
      <c r="D681" s="12" t="s">
        <v>277</v>
      </c>
      <c r="E681" s="12" t="s">
        <v>278</v>
      </c>
      <c r="F681" s="12" t="s">
        <v>2736</v>
      </c>
      <c r="G681" s="12" t="s">
        <v>120</v>
      </c>
      <c r="H681" s="12" t="s">
        <v>86</v>
      </c>
      <c r="I681" s="28">
        <v>1268800</v>
      </c>
      <c r="J681" s="28">
        <v>1227200</v>
      </c>
      <c r="K681" s="28">
        <v>1040300</v>
      </c>
      <c r="L681" s="28">
        <v>1268888</v>
      </c>
      <c r="M681" s="28">
        <v>1215000</v>
      </c>
      <c r="N681" s="28">
        <v>1070000</v>
      </c>
      <c r="O681" s="29">
        <v>31</v>
      </c>
      <c r="P681" s="29">
        <v>34</v>
      </c>
      <c r="Q681" s="29">
        <v>41</v>
      </c>
      <c r="R681" s="28">
        <v>875</v>
      </c>
      <c r="S681" s="28">
        <v>825</v>
      </c>
      <c r="T681" s="30">
        <v>3.6</v>
      </c>
      <c r="U681" s="30">
        <v>0.10000000000000009</v>
      </c>
      <c r="V681" s="30">
        <v>3.5</v>
      </c>
      <c r="W681" s="30">
        <v>3.4</v>
      </c>
      <c r="X681" s="31">
        <v>3.5860655737704916E-2</v>
      </c>
      <c r="Y681" s="30">
        <v>3.7</v>
      </c>
      <c r="Z681" s="30">
        <v>0.40000000000000036</v>
      </c>
      <c r="AA681" s="30">
        <v>3.3</v>
      </c>
      <c r="AB681" s="30">
        <v>2.9</v>
      </c>
      <c r="AC681" s="32">
        <v>0.31502016129032256</v>
      </c>
      <c r="AD681" s="30">
        <v>8.7845622119815658</v>
      </c>
      <c r="AE681" s="12">
        <v>478</v>
      </c>
      <c r="AF681" s="12">
        <v>379</v>
      </c>
      <c r="AG681" s="12">
        <v>383</v>
      </c>
      <c r="AH681" s="33">
        <v>2.9189189189189189</v>
      </c>
      <c r="AI681" s="34">
        <v>998000</v>
      </c>
      <c r="AJ681" s="34">
        <v>830000</v>
      </c>
      <c r="AK681" s="34">
        <v>765000</v>
      </c>
      <c r="AL681" s="35">
        <v>0.20240963855421687</v>
      </c>
      <c r="AM681" s="35">
        <v>0.30457516339869278</v>
      </c>
      <c r="AN681" s="12">
        <v>3.1</v>
      </c>
      <c r="AO681" s="33">
        <v>0</v>
      </c>
      <c r="AP681" s="12">
        <v>3.1</v>
      </c>
      <c r="AQ681" s="32">
        <v>6.1750405186385735E-2</v>
      </c>
      <c r="AR681" s="34">
        <v>750</v>
      </c>
      <c r="AS681" s="34">
        <v>650</v>
      </c>
      <c r="AT681" s="31">
        <v>0.15384615384615385</v>
      </c>
      <c r="AU681" s="32">
        <v>0.46561210510643719</v>
      </c>
      <c r="AV681" s="36">
        <v>2777.6000000000004</v>
      </c>
      <c r="AW681" s="30">
        <v>0.85909999999999997</v>
      </c>
      <c r="AX681" s="30">
        <v>0.1409</v>
      </c>
      <c r="AY681" s="30">
        <v>0.95779999999999998</v>
      </c>
      <c r="AZ681" s="30">
        <v>3.9600000000000003E-2</v>
      </c>
      <c r="BA681" s="30">
        <v>0.41399999999999998</v>
      </c>
      <c r="BB681" s="30">
        <v>0.44800000000000001</v>
      </c>
      <c r="BC681" s="30">
        <v>0.1206</v>
      </c>
      <c r="BD681" s="37">
        <v>8.5</v>
      </c>
      <c r="BE681" s="29">
        <v>24</v>
      </c>
      <c r="BF681" s="38" t="s">
        <v>3393</v>
      </c>
      <c r="BG681" s="39">
        <v>115.736974700685</v>
      </c>
      <c r="BH681" s="39">
        <v>-31.760691607864999</v>
      </c>
      <c r="BI681" s="40">
        <f t="shared" si="154"/>
        <v>57</v>
      </c>
      <c r="BJ681" s="40">
        <f t="shared" si="155"/>
        <v>65</v>
      </c>
      <c r="BK681" s="40">
        <f t="shared" si="156"/>
        <v>89</v>
      </c>
      <c r="BL681" s="40">
        <f t="shared" si="157"/>
        <v>1</v>
      </c>
      <c r="BM681" s="40">
        <f t="shared" si="158"/>
        <v>100</v>
      </c>
      <c r="BN681" s="40">
        <f t="shared" si="159"/>
        <v>80</v>
      </c>
      <c r="BO681" s="40">
        <f t="shared" si="160"/>
        <v>100</v>
      </c>
      <c r="BP681" s="40">
        <f t="shared" si="161"/>
        <v>81</v>
      </c>
      <c r="BQ681" s="41">
        <f t="shared" si="162"/>
        <v>70</v>
      </c>
      <c r="BR681" s="40">
        <f t="shared" si="163"/>
        <v>63</v>
      </c>
      <c r="BS681" s="41">
        <f t="shared" si="164"/>
        <v>57</v>
      </c>
      <c r="BT681" s="41">
        <f t="shared" si="165"/>
        <v>55</v>
      </c>
      <c r="BU681" s="41">
        <f t="shared" si="166"/>
        <v>85</v>
      </c>
      <c r="BV681" s="41">
        <f t="shared" si="167"/>
        <v>68</v>
      </c>
    </row>
    <row r="682" spans="2:74" x14ac:dyDescent="0.3">
      <c r="B682" s="12" t="s">
        <v>1022</v>
      </c>
      <c r="C682" s="12">
        <v>505011081</v>
      </c>
      <c r="D682" s="12" t="s">
        <v>277</v>
      </c>
      <c r="E682" s="12" t="s">
        <v>278</v>
      </c>
      <c r="F682" s="12" t="s">
        <v>2736</v>
      </c>
      <c r="G682" s="12" t="s">
        <v>120</v>
      </c>
      <c r="H682" s="12" t="s">
        <v>86</v>
      </c>
      <c r="I682" s="28">
        <v>928990</v>
      </c>
      <c r="J682" s="28">
        <v>900000</v>
      </c>
      <c r="K682" s="28">
        <v>749000</v>
      </c>
      <c r="L682" s="28">
        <v>955000</v>
      </c>
      <c r="M682" s="28">
        <v>910000</v>
      </c>
      <c r="N682" s="28">
        <v>790000</v>
      </c>
      <c r="O682" s="29">
        <v>33</v>
      </c>
      <c r="P682" s="29">
        <v>34</v>
      </c>
      <c r="Q682" s="29">
        <v>37</v>
      </c>
      <c r="R682" s="28">
        <v>670</v>
      </c>
      <c r="S682" s="28">
        <v>640</v>
      </c>
      <c r="T682" s="30">
        <v>3.3</v>
      </c>
      <c r="U682" s="30">
        <v>0</v>
      </c>
      <c r="V682" s="30">
        <v>3.3</v>
      </c>
      <c r="W682" s="30">
        <v>2.9</v>
      </c>
      <c r="X682" s="31">
        <v>3.7503094758824101E-2</v>
      </c>
      <c r="Y682" s="30">
        <v>3.2</v>
      </c>
      <c r="Z682" s="30">
        <v>-0.19999999999999973</v>
      </c>
      <c r="AA682" s="30">
        <v>3.4</v>
      </c>
      <c r="AB682" s="30">
        <v>3</v>
      </c>
      <c r="AC682" s="32">
        <v>0.2896921480456589</v>
      </c>
      <c r="AD682" s="30">
        <v>7.7244864699465179</v>
      </c>
      <c r="AE682" s="12">
        <v>478</v>
      </c>
      <c r="AF682" s="12">
        <v>379</v>
      </c>
      <c r="AG682" s="12">
        <v>383</v>
      </c>
      <c r="AH682" s="33">
        <v>2.9189189189189189</v>
      </c>
      <c r="AI682" s="34">
        <v>998000</v>
      </c>
      <c r="AJ682" s="34">
        <v>830000</v>
      </c>
      <c r="AK682" s="34">
        <v>765000</v>
      </c>
      <c r="AL682" s="35">
        <v>0.20240963855421687</v>
      </c>
      <c r="AM682" s="35">
        <v>0.30457516339869278</v>
      </c>
      <c r="AN682" s="12">
        <v>3.1</v>
      </c>
      <c r="AO682" s="33">
        <v>0</v>
      </c>
      <c r="AP682" s="12">
        <v>3.1</v>
      </c>
      <c r="AQ682" s="32">
        <v>6.1750405186385735E-2</v>
      </c>
      <c r="AR682" s="34">
        <v>750</v>
      </c>
      <c r="AS682" s="34">
        <v>650</v>
      </c>
      <c r="AT682" s="31">
        <v>0.15384615384615385</v>
      </c>
      <c r="AU682" s="32">
        <v>0.46561210510643719</v>
      </c>
      <c r="AV682" s="36">
        <v>2312.8000000000002</v>
      </c>
      <c r="AW682" s="30">
        <v>0.77300000000000002</v>
      </c>
      <c r="AX682" s="30">
        <v>0.22700000000000001</v>
      </c>
      <c r="AY682" s="30">
        <v>0.92290000000000005</v>
      </c>
      <c r="AZ682" s="30">
        <v>7.4300000000000005E-2</v>
      </c>
      <c r="BA682" s="30">
        <v>0.32219999999999999</v>
      </c>
      <c r="BB682" s="30">
        <v>0.49609999999999999</v>
      </c>
      <c r="BC682" s="30">
        <v>0.1636</v>
      </c>
      <c r="BD682" s="37">
        <v>6</v>
      </c>
      <c r="BE682" s="29">
        <v>17</v>
      </c>
      <c r="BF682" s="38" t="s">
        <v>3394</v>
      </c>
      <c r="BG682" s="39">
        <v>115.76900966119599</v>
      </c>
      <c r="BH682" s="39">
        <v>-31.808551611226399</v>
      </c>
      <c r="BI682" s="40">
        <f t="shared" si="154"/>
        <v>62</v>
      </c>
      <c r="BJ682" s="40">
        <f t="shared" si="155"/>
        <v>65</v>
      </c>
      <c r="BK682" s="40">
        <f t="shared" si="156"/>
        <v>89</v>
      </c>
      <c r="BL682" s="40">
        <f t="shared" si="157"/>
        <v>1</v>
      </c>
      <c r="BM682" s="40">
        <f t="shared" si="158"/>
        <v>100</v>
      </c>
      <c r="BN682" s="40">
        <f t="shared" si="159"/>
        <v>80</v>
      </c>
      <c r="BO682" s="40">
        <f t="shared" si="160"/>
        <v>100</v>
      </c>
      <c r="BP682" s="40">
        <f t="shared" si="161"/>
        <v>61</v>
      </c>
      <c r="BQ682" s="41">
        <f t="shared" si="162"/>
        <v>75</v>
      </c>
      <c r="BR682" s="40">
        <f t="shared" si="163"/>
        <v>73</v>
      </c>
      <c r="BS682" s="41">
        <f t="shared" si="164"/>
        <v>74</v>
      </c>
      <c r="BT682" s="41">
        <f t="shared" si="165"/>
        <v>64</v>
      </c>
      <c r="BU682" s="41">
        <f t="shared" si="166"/>
        <v>60</v>
      </c>
      <c r="BV682" s="41">
        <f t="shared" si="167"/>
        <v>68</v>
      </c>
    </row>
    <row r="683" spans="2:74" x14ac:dyDescent="0.3">
      <c r="B683" s="12" t="s">
        <v>1023</v>
      </c>
      <c r="C683" s="12">
        <v>505031105</v>
      </c>
      <c r="D683" s="12" t="s">
        <v>584</v>
      </c>
      <c r="E683" s="12" t="s">
        <v>278</v>
      </c>
      <c r="F683" s="12" t="s">
        <v>2736</v>
      </c>
      <c r="G683" s="12" t="s">
        <v>120</v>
      </c>
      <c r="H683" s="12" t="s">
        <v>86</v>
      </c>
      <c r="I683" s="28">
        <v>900000</v>
      </c>
      <c r="J683" s="28">
        <v>877200</v>
      </c>
      <c r="K683" s="28">
        <v>749000</v>
      </c>
      <c r="L683" s="28">
        <v>890000</v>
      </c>
      <c r="M683" s="28">
        <v>860000</v>
      </c>
      <c r="N683" s="28">
        <v>755000</v>
      </c>
      <c r="O683" s="29">
        <v>34</v>
      </c>
      <c r="P683" s="29">
        <v>34</v>
      </c>
      <c r="Q683" s="29">
        <v>43</v>
      </c>
      <c r="R683" s="28">
        <v>720</v>
      </c>
      <c r="S683" s="28">
        <v>650</v>
      </c>
      <c r="T683" s="30">
        <v>4.0999999999999996</v>
      </c>
      <c r="U683" s="30">
        <v>0</v>
      </c>
      <c r="V683" s="30">
        <v>4.0999999999999996</v>
      </c>
      <c r="W683" s="30">
        <v>4.8</v>
      </c>
      <c r="X683" s="31">
        <v>4.1599999999999998E-2</v>
      </c>
      <c r="Y683" s="30">
        <v>4.7</v>
      </c>
      <c r="Z683" s="30">
        <v>0</v>
      </c>
      <c r="AA683" s="30">
        <v>4.7</v>
      </c>
      <c r="AB683" s="30">
        <v>3.9</v>
      </c>
      <c r="AC683" s="32">
        <v>0.27437351381013347</v>
      </c>
      <c r="AD683" s="30">
        <v>6.5955171588974402</v>
      </c>
      <c r="AE683" s="12">
        <v>1296</v>
      </c>
      <c r="AF683" s="12">
        <v>1020</v>
      </c>
      <c r="AG683" s="12">
        <v>671</v>
      </c>
      <c r="AH683" s="33">
        <v>5.2588109647561412</v>
      </c>
      <c r="AI683" s="34">
        <v>740000</v>
      </c>
      <c r="AJ683" s="34">
        <v>600000</v>
      </c>
      <c r="AK683" s="34">
        <v>518000</v>
      </c>
      <c r="AL683" s="35">
        <v>0.23333333333333334</v>
      </c>
      <c r="AM683" s="35">
        <v>0.42857142857142855</v>
      </c>
      <c r="AN683" s="12">
        <v>3.8</v>
      </c>
      <c r="AO683" s="33">
        <v>-0.40000000000000036</v>
      </c>
      <c r="AP683" s="12">
        <v>4.2</v>
      </c>
      <c r="AQ683" s="32">
        <v>8.0487804878048783E-2</v>
      </c>
      <c r="AR683" s="34">
        <v>650</v>
      </c>
      <c r="AS683" s="34">
        <v>580</v>
      </c>
      <c r="AT683" s="31">
        <v>0.1206896551724138</v>
      </c>
      <c r="AU683" s="32">
        <v>0.34619313845333549</v>
      </c>
      <c r="AV683" s="36">
        <v>2624.1600000000003</v>
      </c>
      <c r="AW683" s="30">
        <v>0.83940000000000003</v>
      </c>
      <c r="AX683" s="30">
        <v>0.16059999999999999</v>
      </c>
      <c r="AY683" s="30">
        <v>0.93389999999999995</v>
      </c>
      <c r="AZ683" s="30">
        <v>5.2699999999999997E-2</v>
      </c>
      <c r="BA683" s="30">
        <v>0.25109999999999999</v>
      </c>
      <c r="BB683" s="30">
        <v>0.54400000000000004</v>
      </c>
      <c r="BC683" s="30">
        <v>0.188</v>
      </c>
      <c r="BD683" s="37">
        <v>9</v>
      </c>
      <c r="BE683" s="29">
        <v>34</v>
      </c>
      <c r="BF683" s="38" t="s">
        <v>3395</v>
      </c>
      <c r="BG683" s="39">
        <v>115.69994401147299</v>
      </c>
      <c r="BH683" s="39">
        <v>-31.671315579521199</v>
      </c>
      <c r="BI683" s="40">
        <f t="shared" si="154"/>
        <v>49</v>
      </c>
      <c r="BJ683" s="40">
        <f t="shared" si="155"/>
        <v>54</v>
      </c>
      <c r="BK683" s="40">
        <f t="shared" si="156"/>
        <v>60</v>
      </c>
      <c r="BL683" s="40">
        <f t="shared" si="157"/>
        <v>1</v>
      </c>
      <c r="BM683" s="40">
        <f t="shared" si="158"/>
        <v>100</v>
      </c>
      <c r="BN683" s="40">
        <f t="shared" si="159"/>
        <v>100</v>
      </c>
      <c r="BO683" s="40">
        <f t="shared" si="160"/>
        <v>100</v>
      </c>
      <c r="BP683" s="40">
        <f t="shared" si="161"/>
        <v>45</v>
      </c>
      <c r="BQ683" s="41">
        <f t="shared" si="162"/>
        <v>89</v>
      </c>
      <c r="BR683" s="40">
        <f t="shared" si="163"/>
        <v>84</v>
      </c>
      <c r="BS683" s="41">
        <f t="shared" si="164"/>
        <v>84</v>
      </c>
      <c r="BT683" s="41">
        <f t="shared" si="165"/>
        <v>39</v>
      </c>
      <c r="BU683" s="41">
        <f t="shared" si="166"/>
        <v>90</v>
      </c>
      <c r="BV683" s="41">
        <f t="shared" si="167"/>
        <v>68</v>
      </c>
    </row>
    <row r="684" spans="2:74" x14ac:dyDescent="0.3">
      <c r="B684" s="12" t="s">
        <v>331</v>
      </c>
      <c r="C684" s="12">
        <v>506061144</v>
      </c>
      <c r="D684" s="12" t="s">
        <v>331</v>
      </c>
      <c r="E684" s="12" t="s">
        <v>332</v>
      </c>
      <c r="F684" s="12" t="s">
        <v>2720</v>
      </c>
      <c r="G684" s="12" t="s">
        <v>120</v>
      </c>
      <c r="H684" s="12" t="s">
        <v>86</v>
      </c>
      <c r="I684" s="28">
        <v>960000</v>
      </c>
      <c r="J684" s="28">
        <v>950000</v>
      </c>
      <c r="K684" s="28">
        <v>880000</v>
      </c>
      <c r="L684" s="28">
        <v>970000</v>
      </c>
      <c r="M684" s="28">
        <v>970000</v>
      </c>
      <c r="N684" s="28">
        <v>840000</v>
      </c>
      <c r="O684" s="29">
        <v>33</v>
      </c>
      <c r="P684" s="29">
        <v>36</v>
      </c>
      <c r="Q684" s="29">
        <v>52</v>
      </c>
      <c r="R684" s="28">
        <v>600</v>
      </c>
      <c r="S684" s="28">
        <v>550</v>
      </c>
      <c r="T684" s="30">
        <v>3.6</v>
      </c>
      <c r="U684" s="30">
        <v>0.20000000000000018</v>
      </c>
      <c r="V684" s="30">
        <v>3.4</v>
      </c>
      <c r="W684" s="30">
        <v>2.6</v>
      </c>
      <c r="X684" s="31">
        <v>3.2500000000000001E-2</v>
      </c>
      <c r="Y684" s="30">
        <v>0.8</v>
      </c>
      <c r="Z684" s="30">
        <v>0.20000000000000007</v>
      </c>
      <c r="AA684" s="30">
        <v>0.6</v>
      </c>
      <c r="AB684" s="30">
        <v>0.6</v>
      </c>
      <c r="AC684" s="32">
        <v>0.27388255915863274</v>
      </c>
      <c r="AD684" s="30">
        <v>8.427155666419468</v>
      </c>
      <c r="AE684" s="12">
        <v>249</v>
      </c>
      <c r="AF684" s="12">
        <v>206</v>
      </c>
      <c r="AG684" s="12">
        <v>133</v>
      </c>
      <c r="AH684" s="33">
        <v>5.5778251599147115</v>
      </c>
      <c r="AI684" s="34">
        <v>700000</v>
      </c>
      <c r="AJ684" s="34">
        <v>591700</v>
      </c>
      <c r="AK684" s="34">
        <v>495000</v>
      </c>
      <c r="AL684" s="35">
        <v>0.1830319418624303</v>
      </c>
      <c r="AM684" s="35">
        <v>0.41414141414141414</v>
      </c>
      <c r="AN684" s="12">
        <v>3.9</v>
      </c>
      <c r="AO684" s="33">
        <v>-0.19999999999999973</v>
      </c>
      <c r="AP684" s="12">
        <v>4.0999999999999996</v>
      </c>
      <c r="AQ684" s="32">
        <v>6.7664670658682632E-2</v>
      </c>
      <c r="AR684" s="34">
        <v>650</v>
      </c>
      <c r="AS684" s="34">
        <v>600</v>
      </c>
      <c r="AT684" s="31">
        <v>8.3333333333333329E-2</v>
      </c>
      <c r="AU684" s="32">
        <v>0.5845228912884286</v>
      </c>
      <c r="AV684" s="36">
        <v>2190.7200000000003</v>
      </c>
      <c r="AW684" s="30">
        <v>0.80030000000000001</v>
      </c>
      <c r="AX684" s="30">
        <v>0.19969999999999999</v>
      </c>
      <c r="AY684" s="30">
        <v>0.90700000000000003</v>
      </c>
      <c r="AZ684" s="30">
        <v>6.1999999999999998E-3</v>
      </c>
      <c r="BA684" s="30">
        <v>0.36020000000000002</v>
      </c>
      <c r="BB684" s="30">
        <v>0.49349999999999999</v>
      </c>
      <c r="BC684" s="30">
        <v>9.2299999999999993E-2</v>
      </c>
      <c r="BD684" s="37">
        <v>6</v>
      </c>
      <c r="BE684" s="29">
        <v>52</v>
      </c>
      <c r="BF684" s="38" t="s">
        <v>3396</v>
      </c>
      <c r="BG684" s="39">
        <v>116.04473808581101</v>
      </c>
      <c r="BH684" s="39">
        <v>-32.383484963774102</v>
      </c>
      <c r="BI684" s="40">
        <f t="shared" si="154"/>
        <v>57</v>
      </c>
      <c r="BJ684" s="40">
        <f t="shared" si="155"/>
        <v>52</v>
      </c>
      <c r="BK684" s="40">
        <f t="shared" si="156"/>
        <v>56</v>
      </c>
      <c r="BL684" s="40">
        <f t="shared" si="157"/>
        <v>1</v>
      </c>
      <c r="BM684" s="40">
        <f t="shared" si="158"/>
        <v>92</v>
      </c>
      <c r="BN684" s="40">
        <f t="shared" si="159"/>
        <v>89</v>
      </c>
      <c r="BO684" s="40">
        <f t="shared" si="160"/>
        <v>99</v>
      </c>
      <c r="BP684" s="40">
        <f t="shared" si="161"/>
        <v>69</v>
      </c>
      <c r="BQ684" s="41">
        <f t="shared" si="162"/>
        <v>59</v>
      </c>
      <c r="BR684" s="40">
        <f t="shared" si="163"/>
        <v>66</v>
      </c>
      <c r="BS684" s="41">
        <f t="shared" si="164"/>
        <v>84</v>
      </c>
      <c r="BT684" s="41">
        <f t="shared" si="165"/>
        <v>100</v>
      </c>
      <c r="BU684" s="41">
        <f t="shared" si="166"/>
        <v>60</v>
      </c>
      <c r="BV684" s="41">
        <f t="shared" si="167"/>
        <v>68</v>
      </c>
    </row>
    <row r="685" spans="2:74" x14ac:dyDescent="0.3">
      <c r="B685" s="12" t="s">
        <v>1024</v>
      </c>
      <c r="C685" s="12">
        <v>601011002</v>
      </c>
      <c r="D685" s="12" t="s">
        <v>689</v>
      </c>
      <c r="E685" s="12" t="s">
        <v>150</v>
      </c>
      <c r="F685" s="12" t="s">
        <v>150</v>
      </c>
      <c r="G685" s="12" t="s">
        <v>151</v>
      </c>
      <c r="H685" s="12" t="s">
        <v>86</v>
      </c>
      <c r="I685" s="28">
        <v>595000</v>
      </c>
      <c r="J685" s="28">
        <v>589000</v>
      </c>
      <c r="K685" s="28">
        <v>619000</v>
      </c>
      <c r="L685" s="28">
        <v>572500</v>
      </c>
      <c r="M685" s="28">
        <v>575000</v>
      </c>
      <c r="N685" s="28">
        <v>610000</v>
      </c>
      <c r="O685" s="29">
        <v>73</v>
      </c>
      <c r="P685" s="29">
        <v>73</v>
      </c>
      <c r="Q685" s="29">
        <v>52</v>
      </c>
      <c r="R685" s="28">
        <v>500</v>
      </c>
      <c r="S685" s="28">
        <v>495</v>
      </c>
      <c r="T685" s="30">
        <v>2.5</v>
      </c>
      <c r="U685" s="30">
        <v>0</v>
      </c>
      <c r="V685" s="30">
        <v>2.5</v>
      </c>
      <c r="W685" s="30">
        <v>2.8</v>
      </c>
      <c r="X685" s="31">
        <v>4.3697478991596636E-2</v>
      </c>
      <c r="Y685" s="30">
        <v>3.1</v>
      </c>
      <c r="Z685" s="30">
        <v>0</v>
      </c>
      <c r="AA685" s="30">
        <v>3.1</v>
      </c>
      <c r="AB685" s="30">
        <v>2.7</v>
      </c>
      <c r="AC685" s="32">
        <v>0.27388255915863274</v>
      </c>
      <c r="AD685" s="30">
        <v>6.2676970268994801</v>
      </c>
      <c r="AE685" s="12">
        <v>95</v>
      </c>
      <c r="AF685" s="12">
        <v>95</v>
      </c>
      <c r="AG685" s="12">
        <v>117</v>
      </c>
      <c r="AH685" s="33">
        <v>4.9216589861751157</v>
      </c>
      <c r="AI685" s="34">
        <v>560000</v>
      </c>
      <c r="AJ685" s="34">
        <v>570000</v>
      </c>
      <c r="AK685" s="34">
        <v>551500</v>
      </c>
      <c r="AL685" s="35">
        <v>-1.7543859649122806E-2</v>
      </c>
      <c r="AM685" s="35">
        <v>1.5412511332728921E-2</v>
      </c>
      <c r="AN685" s="12">
        <v>2.8</v>
      </c>
      <c r="AO685" s="33">
        <v>0.5</v>
      </c>
      <c r="AP685" s="12">
        <v>2.2999999999999998</v>
      </c>
      <c r="AQ685" s="32">
        <v>9.7183098591549305E-2</v>
      </c>
      <c r="AR685" s="34">
        <v>465</v>
      </c>
      <c r="AS685" s="34">
        <v>455</v>
      </c>
      <c r="AT685" s="31">
        <v>2.197802197802198E-2</v>
      </c>
      <c r="AU685" s="32">
        <v>0.19438528778388939</v>
      </c>
      <c r="AV685" s="36">
        <v>1825.6000000000001</v>
      </c>
      <c r="AW685" s="30">
        <v>0.78269999999999995</v>
      </c>
      <c r="AX685" s="30">
        <v>0.21729999999999999</v>
      </c>
      <c r="AY685" s="30">
        <v>0.85160000000000002</v>
      </c>
      <c r="AZ685" s="30">
        <v>8.0999999999999996E-3</v>
      </c>
      <c r="BA685" s="30">
        <v>0.27089999999999997</v>
      </c>
      <c r="BB685" s="30">
        <v>0.52729999999999999</v>
      </c>
      <c r="BC685" s="30">
        <v>0.1852</v>
      </c>
      <c r="BD685" s="37">
        <v>2</v>
      </c>
      <c r="BE685" s="29">
        <v>20</v>
      </c>
      <c r="BF685" s="38" t="s">
        <v>3397</v>
      </c>
      <c r="BG685" s="39">
        <v>147.29676587695201</v>
      </c>
      <c r="BH685" s="39">
        <v>-42.702021108799897</v>
      </c>
      <c r="BI685" s="40">
        <f t="shared" si="154"/>
        <v>75</v>
      </c>
      <c r="BJ685" s="40">
        <f t="shared" si="155"/>
        <v>70</v>
      </c>
      <c r="BK685" s="40">
        <f t="shared" si="156"/>
        <v>64</v>
      </c>
      <c r="BL685" s="40">
        <f t="shared" si="157"/>
        <v>36</v>
      </c>
      <c r="BM685" s="40">
        <f t="shared" si="158"/>
        <v>1</v>
      </c>
      <c r="BN685" s="40">
        <f t="shared" si="159"/>
        <v>100</v>
      </c>
      <c r="BO685" s="40">
        <f t="shared" si="160"/>
        <v>100</v>
      </c>
      <c r="BP685" s="40">
        <f t="shared" si="161"/>
        <v>50</v>
      </c>
      <c r="BQ685" s="41">
        <f t="shared" si="162"/>
        <v>96</v>
      </c>
      <c r="BR685" s="40">
        <f t="shared" si="163"/>
        <v>87</v>
      </c>
      <c r="BS685" s="41">
        <f t="shared" si="164"/>
        <v>84</v>
      </c>
      <c r="BT685" s="41">
        <f t="shared" si="165"/>
        <v>65</v>
      </c>
      <c r="BU685" s="41">
        <f t="shared" si="166"/>
        <v>20</v>
      </c>
      <c r="BV685" s="41">
        <f t="shared" si="167"/>
        <v>68</v>
      </c>
    </row>
    <row r="686" spans="2:74" x14ac:dyDescent="0.3">
      <c r="B686" s="12" t="s">
        <v>1025</v>
      </c>
      <c r="C686" s="12">
        <v>601021004</v>
      </c>
      <c r="D686" s="12" t="s">
        <v>149</v>
      </c>
      <c r="E686" s="12" t="s">
        <v>150</v>
      </c>
      <c r="F686" s="12" t="s">
        <v>150</v>
      </c>
      <c r="G686" s="12" t="s">
        <v>151</v>
      </c>
      <c r="H686" s="12" t="s">
        <v>86</v>
      </c>
      <c r="I686" s="28">
        <v>850000</v>
      </c>
      <c r="J686" s="28">
        <v>850000</v>
      </c>
      <c r="K686" s="28">
        <v>850000</v>
      </c>
      <c r="L686" s="28">
        <v>840000</v>
      </c>
      <c r="M686" s="28">
        <v>840000</v>
      </c>
      <c r="N686" s="28">
        <v>865000</v>
      </c>
      <c r="O686" s="29">
        <v>42</v>
      </c>
      <c r="P686" s="29">
        <v>37</v>
      </c>
      <c r="Q686" s="29">
        <v>34</v>
      </c>
      <c r="R686" s="28">
        <v>590</v>
      </c>
      <c r="S686" s="28">
        <v>600</v>
      </c>
      <c r="T686" s="30">
        <v>3.1</v>
      </c>
      <c r="U686" s="30">
        <v>0.20000000000000018</v>
      </c>
      <c r="V686" s="30">
        <v>2.9</v>
      </c>
      <c r="W686" s="30">
        <v>2.4</v>
      </c>
      <c r="X686" s="31">
        <v>3.6094117647058825E-2</v>
      </c>
      <c r="Y686" s="30">
        <v>4.2</v>
      </c>
      <c r="Z686" s="30">
        <v>-0.20000000000000018</v>
      </c>
      <c r="AA686" s="30">
        <v>4.4000000000000004</v>
      </c>
      <c r="AB686" s="30">
        <v>4.5999999999999996</v>
      </c>
      <c r="AC686" s="32">
        <v>0.34840325018896445</v>
      </c>
      <c r="AD686" s="30">
        <v>9.6526324204895637</v>
      </c>
      <c r="AE686" s="12">
        <v>258</v>
      </c>
      <c r="AF686" s="12">
        <v>202</v>
      </c>
      <c r="AG686" s="12">
        <v>218</v>
      </c>
      <c r="AH686" s="33">
        <v>4.2574850299401197</v>
      </c>
      <c r="AI686" s="34">
        <v>705000</v>
      </c>
      <c r="AJ686" s="34">
        <v>735000</v>
      </c>
      <c r="AK686" s="34">
        <v>775000</v>
      </c>
      <c r="AL686" s="35">
        <v>-4.0816326530612242E-2</v>
      </c>
      <c r="AM686" s="35">
        <v>-9.0322580645161285E-2</v>
      </c>
      <c r="AN686" s="12">
        <v>2.8</v>
      </c>
      <c r="AO686" s="33">
        <v>9.9999999999999645E-2</v>
      </c>
      <c r="AP686" s="12">
        <v>2.7</v>
      </c>
      <c r="AQ686" s="32">
        <v>9.3150684931506841E-2</v>
      </c>
      <c r="AR686" s="34">
        <v>560</v>
      </c>
      <c r="AS686" s="34">
        <v>550</v>
      </c>
      <c r="AT686" s="31">
        <v>1.8181818181818181E-2</v>
      </c>
      <c r="AU686" s="32">
        <v>-9.6297335413865013E-3</v>
      </c>
      <c r="AV686" s="36">
        <v>1693.44</v>
      </c>
      <c r="AW686" s="30">
        <v>0.62909999999999999</v>
      </c>
      <c r="AX686" s="30">
        <v>0.37090000000000001</v>
      </c>
      <c r="AY686" s="30">
        <v>0.84570000000000001</v>
      </c>
      <c r="AZ686" s="30">
        <v>9.4700000000000006E-2</v>
      </c>
      <c r="BA686" s="30">
        <v>0.43219999999999997</v>
      </c>
      <c r="BB686" s="30">
        <v>0.26640000000000003</v>
      </c>
      <c r="BC686" s="30">
        <v>0.27939999999999998</v>
      </c>
      <c r="BD686" s="37">
        <v>6</v>
      </c>
      <c r="BE686" s="29">
        <v>4</v>
      </c>
      <c r="BF686" s="38" t="s">
        <v>3398</v>
      </c>
      <c r="BG686" s="39">
        <v>147.37852976948599</v>
      </c>
      <c r="BH686" s="39">
        <v>-42.8728311532332</v>
      </c>
      <c r="BI686" s="40">
        <f t="shared" si="154"/>
        <v>65</v>
      </c>
      <c r="BJ686" s="40">
        <f t="shared" si="155"/>
        <v>70</v>
      </c>
      <c r="BK686" s="40">
        <f t="shared" si="156"/>
        <v>72</v>
      </c>
      <c r="BL686" s="40">
        <f t="shared" si="157"/>
        <v>100</v>
      </c>
      <c r="BM686" s="40">
        <f t="shared" si="158"/>
        <v>1</v>
      </c>
      <c r="BN686" s="40">
        <f t="shared" si="159"/>
        <v>100</v>
      </c>
      <c r="BO686" s="40">
        <f t="shared" si="160"/>
        <v>100</v>
      </c>
      <c r="BP686" s="40">
        <f t="shared" si="161"/>
        <v>85</v>
      </c>
      <c r="BQ686" s="41">
        <f t="shared" si="162"/>
        <v>71</v>
      </c>
      <c r="BR686" s="40">
        <f t="shared" si="163"/>
        <v>54</v>
      </c>
      <c r="BS686" s="41">
        <f t="shared" si="164"/>
        <v>35</v>
      </c>
      <c r="BT686" s="41">
        <f t="shared" si="165"/>
        <v>47</v>
      </c>
      <c r="BU686" s="41">
        <f t="shared" si="166"/>
        <v>60</v>
      </c>
      <c r="BV686" s="41">
        <f t="shared" si="167"/>
        <v>68</v>
      </c>
    </row>
    <row r="687" spans="2:74" x14ac:dyDescent="0.3">
      <c r="B687" s="12" t="s">
        <v>1026</v>
      </c>
      <c r="C687" s="12">
        <v>601031019</v>
      </c>
      <c r="D687" s="12" t="s">
        <v>485</v>
      </c>
      <c r="E687" s="12" t="s">
        <v>150</v>
      </c>
      <c r="F687" s="12" t="s">
        <v>150</v>
      </c>
      <c r="G687" s="12" t="s">
        <v>151</v>
      </c>
      <c r="H687" s="12" t="s">
        <v>86</v>
      </c>
      <c r="I687" s="28">
        <v>599000</v>
      </c>
      <c r="J687" s="28">
        <v>600000</v>
      </c>
      <c r="K687" s="28">
        <v>595000</v>
      </c>
      <c r="L687" s="28">
        <v>610000</v>
      </c>
      <c r="M687" s="28">
        <v>610000</v>
      </c>
      <c r="N687" s="28">
        <v>599500</v>
      </c>
      <c r="O687" s="29">
        <v>38</v>
      </c>
      <c r="P687" s="29">
        <v>39</v>
      </c>
      <c r="Q687" s="29">
        <v>36</v>
      </c>
      <c r="R687" s="28">
        <v>510</v>
      </c>
      <c r="S687" s="28">
        <v>520</v>
      </c>
      <c r="T687" s="30">
        <v>2.2000000000000002</v>
      </c>
      <c r="U687" s="30">
        <v>0.10000000000000009</v>
      </c>
      <c r="V687" s="30">
        <v>2.1</v>
      </c>
      <c r="W687" s="30">
        <v>1.8</v>
      </c>
      <c r="X687" s="31">
        <v>4.4273789649415696E-2</v>
      </c>
      <c r="Y687" s="30">
        <v>4.0999999999999996</v>
      </c>
      <c r="Z687" s="30">
        <v>-0.10000000000000053</v>
      </c>
      <c r="AA687" s="30">
        <v>4.2</v>
      </c>
      <c r="AB687" s="30">
        <v>4.5999999999999996</v>
      </c>
      <c r="AC687" s="32">
        <v>0.32112633487809789</v>
      </c>
      <c r="AD687" s="30">
        <v>7.2531928579178224</v>
      </c>
      <c r="AE687" s="12">
        <v>304</v>
      </c>
      <c r="AF687" s="12">
        <v>314</v>
      </c>
      <c r="AG687" s="12">
        <v>269</v>
      </c>
      <c r="AH687" s="33">
        <v>5.9056603773584904</v>
      </c>
      <c r="AI687" s="34">
        <v>550000</v>
      </c>
      <c r="AJ687" s="34">
        <v>580000</v>
      </c>
      <c r="AK687" s="34">
        <v>600000</v>
      </c>
      <c r="AL687" s="35">
        <v>-5.1724137931034482E-2</v>
      </c>
      <c r="AM687" s="35">
        <v>-8.3333333333333329E-2</v>
      </c>
      <c r="AN687" s="12">
        <v>2.8</v>
      </c>
      <c r="AO687" s="33">
        <v>0.19999999999999973</v>
      </c>
      <c r="AP687" s="12">
        <v>2.6</v>
      </c>
      <c r="AQ687" s="32">
        <v>0.10579981290926099</v>
      </c>
      <c r="AR687" s="34">
        <v>510</v>
      </c>
      <c r="AS687" s="34">
        <v>500</v>
      </c>
      <c r="AT687" s="31">
        <v>0.02</v>
      </c>
      <c r="AU687" s="32">
        <v>9.3388336270378725E-3</v>
      </c>
      <c r="AV687" s="36">
        <v>1588.16</v>
      </c>
      <c r="AW687" s="30">
        <v>0.60919999999999996</v>
      </c>
      <c r="AX687" s="30">
        <v>0.39079999999999998</v>
      </c>
      <c r="AY687" s="30">
        <v>0.84399999999999997</v>
      </c>
      <c r="AZ687" s="30">
        <v>9.1300000000000006E-2</v>
      </c>
      <c r="BA687" s="30">
        <v>0.2722</v>
      </c>
      <c r="BB687" s="30">
        <v>0.30840000000000001</v>
      </c>
      <c r="BC687" s="30">
        <v>0.3906</v>
      </c>
      <c r="BD687" s="37">
        <v>2</v>
      </c>
      <c r="BE687" s="29">
        <v>5</v>
      </c>
      <c r="BF687" s="38" t="s">
        <v>3399</v>
      </c>
      <c r="BG687" s="39">
        <v>147.299616439695</v>
      </c>
      <c r="BH687" s="39">
        <v>-42.847049361949402</v>
      </c>
      <c r="BI687" s="40">
        <f t="shared" si="154"/>
        <v>80</v>
      </c>
      <c r="BJ687" s="40">
        <f t="shared" si="155"/>
        <v>70</v>
      </c>
      <c r="BK687" s="40">
        <f t="shared" si="156"/>
        <v>52</v>
      </c>
      <c r="BL687" s="40">
        <f t="shared" si="157"/>
        <v>97</v>
      </c>
      <c r="BM687" s="40">
        <f t="shared" si="158"/>
        <v>1</v>
      </c>
      <c r="BN687" s="40">
        <f t="shared" si="159"/>
        <v>100</v>
      </c>
      <c r="BO687" s="40">
        <f t="shared" si="160"/>
        <v>100</v>
      </c>
      <c r="BP687" s="40">
        <f t="shared" si="161"/>
        <v>50</v>
      </c>
      <c r="BQ687" s="41">
        <f t="shared" si="162"/>
        <v>98</v>
      </c>
      <c r="BR687" s="40">
        <f t="shared" si="163"/>
        <v>78</v>
      </c>
      <c r="BS687" s="41">
        <f t="shared" si="164"/>
        <v>53</v>
      </c>
      <c r="BT687" s="41">
        <f t="shared" si="165"/>
        <v>49</v>
      </c>
      <c r="BU687" s="41">
        <f t="shared" si="166"/>
        <v>20</v>
      </c>
      <c r="BV687" s="41">
        <f t="shared" si="167"/>
        <v>68</v>
      </c>
    </row>
    <row r="688" spans="2:74" x14ac:dyDescent="0.3">
      <c r="B688" s="12" t="s">
        <v>1027</v>
      </c>
      <c r="C688" s="12">
        <v>601061034</v>
      </c>
      <c r="D688" s="12" t="s">
        <v>1028</v>
      </c>
      <c r="E688" s="12" t="s">
        <v>150</v>
      </c>
      <c r="F688" s="12" t="s">
        <v>2758</v>
      </c>
      <c r="G688" s="12" t="s">
        <v>151</v>
      </c>
      <c r="H688" s="12" t="s">
        <v>86</v>
      </c>
      <c r="I688" s="28">
        <v>649000</v>
      </c>
      <c r="J688" s="28">
        <v>650000</v>
      </c>
      <c r="K688" s="28">
        <v>650000</v>
      </c>
      <c r="L688" s="28">
        <v>575000</v>
      </c>
      <c r="M688" s="28">
        <v>570000</v>
      </c>
      <c r="N688" s="28">
        <v>551000</v>
      </c>
      <c r="O688" s="29">
        <v>60</v>
      </c>
      <c r="P688" s="29">
        <v>63</v>
      </c>
      <c r="Q688" s="29">
        <v>67</v>
      </c>
      <c r="R688" s="28">
        <v>490</v>
      </c>
      <c r="S688" s="28">
        <v>460</v>
      </c>
      <c r="T688" s="30">
        <v>3.1</v>
      </c>
      <c r="U688" s="30">
        <v>0</v>
      </c>
      <c r="V688" s="30">
        <v>3.1</v>
      </c>
      <c r="W688" s="30">
        <v>2.6</v>
      </c>
      <c r="X688" s="31">
        <v>3.9260400616332819E-2</v>
      </c>
      <c r="Y688" s="30">
        <v>2.1</v>
      </c>
      <c r="Z688" s="30">
        <v>-0.10000000000000009</v>
      </c>
      <c r="AA688" s="30">
        <v>2.2000000000000002</v>
      </c>
      <c r="AB688" s="30">
        <v>2.2999999999999998</v>
      </c>
      <c r="AC688" s="32">
        <v>0.3186453022578295</v>
      </c>
      <c r="AD688" s="30">
        <v>8.116200987650366</v>
      </c>
      <c r="AE688" s="12">
        <v>188</v>
      </c>
      <c r="AF688" s="12">
        <v>169</v>
      </c>
      <c r="AG688" s="12">
        <v>165</v>
      </c>
      <c r="AH688" s="33">
        <v>7.4050632911392409</v>
      </c>
      <c r="AI688" s="34">
        <v>605000</v>
      </c>
      <c r="AJ688" s="34">
        <v>590000</v>
      </c>
      <c r="AK688" s="34">
        <v>625000</v>
      </c>
      <c r="AL688" s="35">
        <v>2.5423728813559324E-2</v>
      </c>
      <c r="AM688" s="35">
        <v>-3.2000000000000001E-2</v>
      </c>
      <c r="AN688" s="12">
        <v>3.1</v>
      </c>
      <c r="AO688" s="33">
        <v>0.5</v>
      </c>
      <c r="AP688" s="12">
        <v>2.6</v>
      </c>
      <c r="AQ688" s="32">
        <v>9.5161290322580652E-2</v>
      </c>
      <c r="AR688" s="34">
        <v>520</v>
      </c>
      <c r="AS688" s="34">
        <v>500</v>
      </c>
      <c r="AT688" s="31">
        <v>0.04</v>
      </c>
      <c r="AU688" s="32">
        <v>0.10793515220940099</v>
      </c>
      <c r="AV688" s="36">
        <v>1537.7600000000002</v>
      </c>
      <c r="AW688" s="30">
        <v>0.69489999999999996</v>
      </c>
      <c r="AX688" s="30">
        <v>0.30509999999999998</v>
      </c>
      <c r="AY688" s="30">
        <v>0.99239999999999995</v>
      </c>
      <c r="AZ688" s="30">
        <v>1.5E-3</v>
      </c>
      <c r="BA688" s="30">
        <v>0.38150000000000001</v>
      </c>
      <c r="BB688" s="30">
        <v>0.44359999999999999</v>
      </c>
      <c r="BC688" s="30">
        <v>0.13850000000000001</v>
      </c>
      <c r="BD688" s="37">
        <v>5</v>
      </c>
      <c r="BE688" s="29">
        <v>34</v>
      </c>
      <c r="BF688" s="38" t="s">
        <v>3400</v>
      </c>
      <c r="BG688" s="39">
        <v>147.732478269165</v>
      </c>
      <c r="BH688" s="39">
        <v>-42.808536866722001</v>
      </c>
      <c r="BI688" s="40">
        <f t="shared" si="154"/>
        <v>65</v>
      </c>
      <c r="BJ688" s="40">
        <f t="shared" si="155"/>
        <v>65</v>
      </c>
      <c r="BK688" s="40">
        <f t="shared" si="156"/>
        <v>33</v>
      </c>
      <c r="BL688" s="40">
        <f t="shared" si="157"/>
        <v>64</v>
      </c>
      <c r="BM688" s="40">
        <f t="shared" si="158"/>
        <v>14</v>
      </c>
      <c r="BN688" s="40">
        <f t="shared" si="159"/>
        <v>100</v>
      </c>
      <c r="BO688" s="40">
        <f t="shared" si="160"/>
        <v>100</v>
      </c>
      <c r="BP688" s="40">
        <f t="shared" si="161"/>
        <v>74</v>
      </c>
      <c r="BQ688" s="41">
        <f t="shared" si="162"/>
        <v>81</v>
      </c>
      <c r="BR688" s="40">
        <f t="shared" si="163"/>
        <v>69</v>
      </c>
      <c r="BS688" s="41">
        <f t="shared" si="164"/>
        <v>55</v>
      </c>
      <c r="BT688" s="41">
        <f t="shared" si="165"/>
        <v>82</v>
      </c>
      <c r="BU688" s="41">
        <f t="shared" si="166"/>
        <v>50</v>
      </c>
      <c r="BV688" s="41">
        <f t="shared" si="167"/>
        <v>68</v>
      </c>
    </row>
    <row r="689" spans="2:74" x14ac:dyDescent="0.3">
      <c r="B689" s="12" t="s">
        <v>1029</v>
      </c>
      <c r="C689" s="12">
        <v>801041035</v>
      </c>
      <c r="D689" s="12" t="s">
        <v>289</v>
      </c>
      <c r="E689" s="12" t="s">
        <v>154</v>
      </c>
      <c r="F689" s="12" t="s">
        <v>2740</v>
      </c>
      <c r="G689" s="12" t="s">
        <v>155</v>
      </c>
      <c r="H689" s="12" t="s">
        <v>86</v>
      </c>
      <c r="I689" s="28">
        <v>949900</v>
      </c>
      <c r="J689" s="28">
        <v>899999</v>
      </c>
      <c r="K689" s="28">
        <v>939300</v>
      </c>
      <c r="L689" s="28">
        <v>880000</v>
      </c>
      <c r="M689" s="28">
        <v>875000</v>
      </c>
      <c r="N689" s="28">
        <v>890000</v>
      </c>
      <c r="O689" s="29">
        <v>38</v>
      </c>
      <c r="P689" s="29">
        <v>38</v>
      </c>
      <c r="Q689" s="29">
        <v>36</v>
      </c>
      <c r="R689" s="28">
        <v>720</v>
      </c>
      <c r="S689" s="28">
        <v>680</v>
      </c>
      <c r="T689" s="30">
        <v>4.5</v>
      </c>
      <c r="U689" s="30">
        <v>9.9999999999999645E-2</v>
      </c>
      <c r="V689" s="30">
        <v>4.4000000000000004</v>
      </c>
      <c r="W689" s="30">
        <v>3.5</v>
      </c>
      <c r="X689" s="31">
        <v>3.941467522897147E-2</v>
      </c>
      <c r="Y689" s="30">
        <v>4.5999999999999996</v>
      </c>
      <c r="Z689" s="30">
        <v>-0.30000000000000071</v>
      </c>
      <c r="AA689" s="30">
        <v>4.9000000000000004</v>
      </c>
      <c r="AB689" s="30">
        <v>5.7</v>
      </c>
      <c r="AC689" s="32">
        <v>0.22869339838389996</v>
      </c>
      <c r="AD689" s="30">
        <v>5.80223982705306</v>
      </c>
      <c r="AE689" s="12">
        <v>192</v>
      </c>
      <c r="AF689" s="12">
        <v>133</v>
      </c>
      <c r="AG689" s="12">
        <v>176</v>
      </c>
      <c r="AH689" s="33">
        <v>2.3974763406940065</v>
      </c>
      <c r="AI689" s="34">
        <v>956000</v>
      </c>
      <c r="AJ689" s="34">
        <v>925000</v>
      </c>
      <c r="AK689" s="34">
        <v>983000</v>
      </c>
      <c r="AL689" s="35">
        <v>3.3513513513513511E-2</v>
      </c>
      <c r="AM689" s="35">
        <v>-2.7466937945066123E-2</v>
      </c>
      <c r="AN689" s="12">
        <v>3.5</v>
      </c>
      <c r="AO689" s="33">
        <v>0.39999999999999991</v>
      </c>
      <c r="AP689" s="12">
        <v>3.1</v>
      </c>
      <c r="AQ689" s="32">
        <v>7.5412844036697249E-2</v>
      </c>
      <c r="AR689" s="34">
        <v>700</v>
      </c>
      <c r="AS689" s="34">
        <v>700</v>
      </c>
      <c r="AT689" s="31">
        <v>0</v>
      </c>
      <c r="AU689" s="32">
        <v>0.11294296406613528</v>
      </c>
      <c r="AV689" s="36">
        <v>3148.32</v>
      </c>
      <c r="AW689" s="30">
        <v>0.86519999999999997</v>
      </c>
      <c r="AX689" s="30">
        <v>0.1348</v>
      </c>
      <c r="AY689" s="30">
        <v>0.87</v>
      </c>
      <c r="AZ689" s="30">
        <v>0.12670000000000001</v>
      </c>
      <c r="BA689" s="30">
        <v>9.3100000000000002E-2</v>
      </c>
      <c r="BB689" s="30">
        <v>0.56620000000000004</v>
      </c>
      <c r="BC689" s="30">
        <v>0.3261</v>
      </c>
      <c r="BD689" s="37">
        <v>8.5</v>
      </c>
      <c r="BE689" s="29">
        <v>69</v>
      </c>
      <c r="BF689" s="38" t="s">
        <v>3401</v>
      </c>
      <c r="BG689" s="39">
        <v>149.139807721621</v>
      </c>
      <c r="BH689" s="39">
        <v>-35.1603223753729</v>
      </c>
      <c r="BI689" s="40">
        <f t="shared" si="154"/>
        <v>42</v>
      </c>
      <c r="BJ689" s="40">
        <f t="shared" si="155"/>
        <v>59</v>
      </c>
      <c r="BK689" s="40">
        <f t="shared" si="156"/>
        <v>95</v>
      </c>
      <c r="BL689" s="40">
        <f t="shared" si="157"/>
        <v>63</v>
      </c>
      <c r="BM689" s="40">
        <f t="shared" si="158"/>
        <v>18</v>
      </c>
      <c r="BN689" s="40">
        <f t="shared" si="159"/>
        <v>100</v>
      </c>
      <c r="BO689" s="40">
        <f t="shared" si="160"/>
        <v>93</v>
      </c>
      <c r="BP689" s="40">
        <f t="shared" si="161"/>
        <v>10</v>
      </c>
      <c r="BQ689" s="41">
        <f t="shared" si="162"/>
        <v>82</v>
      </c>
      <c r="BR689" s="40">
        <f t="shared" si="163"/>
        <v>92</v>
      </c>
      <c r="BS689" s="41">
        <f t="shared" si="164"/>
        <v>100</v>
      </c>
      <c r="BT689" s="41">
        <f t="shared" si="165"/>
        <v>41</v>
      </c>
      <c r="BU689" s="41">
        <f t="shared" si="166"/>
        <v>85</v>
      </c>
      <c r="BV689" s="41">
        <f t="shared" si="167"/>
        <v>68</v>
      </c>
    </row>
    <row r="690" spans="2:74" x14ac:dyDescent="0.3">
      <c r="B690" s="12" t="s">
        <v>1030</v>
      </c>
      <c r="C690" s="12">
        <v>801051050</v>
      </c>
      <c r="D690" s="12" t="s">
        <v>595</v>
      </c>
      <c r="E690" s="12" t="s">
        <v>154</v>
      </c>
      <c r="F690" s="12" t="s">
        <v>2740</v>
      </c>
      <c r="G690" s="12" t="s">
        <v>155</v>
      </c>
      <c r="H690" s="12" t="s">
        <v>86</v>
      </c>
      <c r="I690" s="28">
        <v>1485000</v>
      </c>
      <c r="J690" s="28">
        <v>1490000</v>
      </c>
      <c r="K690" s="28">
        <v>1550000</v>
      </c>
      <c r="L690" s="28">
        <v>1420000</v>
      </c>
      <c r="M690" s="28">
        <v>1420000</v>
      </c>
      <c r="N690" s="28">
        <v>1560000</v>
      </c>
      <c r="O690" s="29">
        <v>32</v>
      </c>
      <c r="P690" s="29">
        <v>30</v>
      </c>
      <c r="Q690" s="29">
        <v>25</v>
      </c>
      <c r="R690" s="28">
        <v>800</v>
      </c>
      <c r="S690" s="28">
        <v>750</v>
      </c>
      <c r="T690" s="30">
        <v>3</v>
      </c>
      <c r="U690" s="30">
        <v>0.20000000000000018</v>
      </c>
      <c r="V690" s="30">
        <v>2.8</v>
      </c>
      <c r="W690" s="30">
        <v>2.4</v>
      </c>
      <c r="X690" s="31">
        <v>2.8013468013468015E-2</v>
      </c>
      <c r="Y690" s="30">
        <v>3.2</v>
      </c>
      <c r="Z690" s="30">
        <v>-0.39999999999999991</v>
      </c>
      <c r="AA690" s="30">
        <v>3.6</v>
      </c>
      <c r="AB690" s="30">
        <v>3.8</v>
      </c>
      <c r="AC690" s="32">
        <v>0.29346167390538791</v>
      </c>
      <c r="AD690" s="30">
        <v>10.475735234363006</v>
      </c>
      <c r="AE690" s="12">
        <v>106</v>
      </c>
      <c r="AF690" s="12">
        <v>69</v>
      </c>
      <c r="AG690" s="12">
        <v>88</v>
      </c>
      <c r="AH690" s="33">
        <v>3.6978851963746227</v>
      </c>
      <c r="AI690" s="34">
        <v>1250000</v>
      </c>
      <c r="AJ690" s="34">
        <v>1252000</v>
      </c>
      <c r="AK690" s="34">
        <v>1281100</v>
      </c>
      <c r="AL690" s="35">
        <v>-1.5974440894568689E-3</v>
      </c>
      <c r="AM690" s="35">
        <v>-2.4276012801498711E-2</v>
      </c>
      <c r="AN690" s="12">
        <v>2.1</v>
      </c>
      <c r="AO690" s="33">
        <v>0.40000000000000013</v>
      </c>
      <c r="AP690" s="12">
        <v>1.7</v>
      </c>
      <c r="AQ690" s="32">
        <v>8.3284457478005863E-2</v>
      </c>
      <c r="AR690" s="34">
        <v>700</v>
      </c>
      <c r="AS690" s="34">
        <v>710</v>
      </c>
      <c r="AT690" s="31">
        <v>-1.4084507042253521E-2</v>
      </c>
      <c r="AU690" s="32">
        <v>0.12407798624333292</v>
      </c>
      <c r="AV690" s="36">
        <v>2726.0800000000004</v>
      </c>
      <c r="AW690" s="30">
        <v>0.6341</v>
      </c>
      <c r="AX690" s="30">
        <v>0.3659</v>
      </c>
      <c r="AY690" s="30">
        <v>0.72550000000000003</v>
      </c>
      <c r="AZ690" s="30">
        <v>0.16800000000000001</v>
      </c>
      <c r="BA690" s="30">
        <v>0.30769999999999997</v>
      </c>
      <c r="BB690" s="30">
        <v>0.29930000000000001</v>
      </c>
      <c r="BC690" s="30">
        <v>0.3271</v>
      </c>
      <c r="BD690" s="37">
        <v>9</v>
      </c>
      <c r="BE690" s="29">
        <v>62</v>
      </c>
      <c r="BF690" s="38" t="s">
        <v>3402</v>
      </c>
      <c r="BG690" s="39">
        <v>149.145758039773</v>
      </c>
      <c r="BH690" s="39">
        <v>-35.265132152035001</v>
      </c>
      <c r="BI690" s="40">
        <f t="shared" si="154"/>
        <v>67</v>
      </c>
      <c r="BJ690" s="40">
        <f t="shared" si="155"/>
        <v>82</v>
      </c>
      <c r="BK690" s="40">
        <f t="shared" si="156"/>
        <v>79</v>
      </c>
      <c r="BL690" s="40">
        <f t="shared" si="157"/>
        <v>59</v>
      </c>
      <c r="BM690" s="40">
        <f t="shared" si="158"/>
        <v>1</v>
      </c>
      <c r="BN690" s="40">
        <f t="shared" si="159"/>
        <v>100</v>
      </c>
      <c r="BO690" s="40">
        <f t="shared" si="160"/>
        <v>95</v>
      </c>
      <c r="BP690" s="40">
        <f t="shared" si="161"/>
        <v>58</v>
      </c>
      <c r="BQ690" s="41">
        <f t="shared" si="162"/>
        <v>44</v>
      </c>
      <c r="BR690" s="40">
        <f t="shared" si="163"/>
        <v>46</v>
      </c>
      <c r="BS690" s="41">
        <f t="shared" si="164"/>
        <v>71</v>
      </c>
      <c r="BT690" s="41">
        <f t="shared" si="165"/>
        <v>64</v>
      </c>
      <c r="BU690" s="41">
        <f t="shared" si="166"/>
        <v>90</v>
      </c>
      <c r="BV690" s="41">
        <f t="shared" si="167"/>
        <v>68</v>
      </c>
    </row>
    <row r="691" spans="2:74" x14ac:dyDescent="0.3">
      <c r="B691" s="12" t="s">
        <v>1031</v>
      </c>
      <c r="C691" s="12">
        <v>801061129</v>
      </c>
      <c r="D691" s="12" t="s">
        <v>489</v>
      </c>
      <c r="E691" s="12" t="s">
        <v>154</v>
      </c>
      <c r="F691" s="12" t="s">
        <v>2740</v>
      </c>
      <c r="G691" s="12" t="s">
        <v>155</v>
      </c>
      <c r="H691" s="12" t="s">
        <v>86</v>
      </c>
      <c r="I691" s="28">
        <v>3150000</v>
      </c>
      <c r="J691" s="28">
        <v>2495000</v>
      </c>
      <c r="K691" s="28">
        <v>2150000</v>
      </c>
      <c r="L691" s="28">
        <v>0</v>
      </c>
      <c r="M691" s="28">
        <v>2365000</v>
      </c>
      <c r="N691" s="28">
        <v>2365000</v>
      </c>
      <c r="O691" s="29">
        <v>19</v>
      </c>
      <c r="P691" s="29">
        <v>99</v>
      </c>
      <c r="Q691" s="29">
        <v>97</v>
      </c>
      <c r="R691" s="28">
        <v>570</v>
      </c>
      <c r="S691" s="28">
        <v>650</v>
      </c>
      <c r="T691" s="30">
        <v>0.3</v>
      </c>
      <c r="U691" s="30">
        <v>-0.7</v>
      </c>
      <c r="V691" s="30">
        <v>1</v>
      </c>
      <c r="W691" s="30">
        <v>1.7</v>
      </c>
      <c r="X691" s="31">
        <v>9.4095238095238103E-3</v>
      </c>
      <c r="Y691" s="30">
        <v>3.1</v>
      </c>
      <c r="Z691" s="30">
        <v>0.70000000000000018</v>
      </c>
      <c r="AA691" s="30">
        <v>2.4</v>
      </c>
      <c r="AB691" s="30">
        <v>2.7</v>
      </c>
      <c r="AC691" s="32">
        <v>0.2067134733666009</v>
      </c>
      <c r="AD691" s="30">
        <v>21.968537149284508</v>
      </c>
      <c r="AE691" s="12">
        <v>72</v>
      </c>
      <c r="AF691" s="12">
        <v>72</v>
      </c>
      <c r="AG691" s="12">
        <v>72</v>
      </c>
      <c r="AH691" s="33">
        <v>4.0555555555555554</v>
      </c>
      <c r="AI691" s="34">
        <v>1682000</v>
      </c>
      <c r="AJ691" s="34">
        <v>1888000</v>
      </c>
      <c r="AK691" s="34">
        <v>1755000</v>
      </c>
      <c r="AL691" s="35">
        <v>-0.10911016949152542</v>
      </c>
      <c r="AM691" s="35">
        <v>-4.1595441595441596E-2</v>
      </c>
      <c r="AN691" s="12">
        <v>2.4</v>
      </c>
      <c r="AO691" s="33">
        <v>-0.20000000000000018</v>
      </c>
      <c r="AP691" s="12">
        <v>2.6</v>
      </c>
      <c r="AQ691" s="32">
        <v>7.2956298200514136E-2</v>
      </c>
      <c r="AR691" s="34">
        <v>810</v>
      </c>
      <c r="AS691" s="34">
        <v>790</v>
      </c>
      <c r="AT691" s="31">
        <v>2.5316455696202531E-2</v>
      </c>
      <c r="AU691" s="32">
        <v>4.4562797269434393E-2</v>
      </c>
      <c r="AV691" s="36">
        <v>2757.44</v>
      </c>
      <c r="AW691" s="30">
        <v>0.4819</v>
      </c>
      <c r="AX691" s="30">
        <v>0.5181</v>
      </c>
      <c r="AY691" s="30">
        <v>6.2600000000000003E-2</v>
      </c>
      <c r="AZ691" s="30">
        <v>2.9700000000000001E-2</v>
      </c>
      <c r="BA691" s="30">
        <v>0.2301</v>
      </c>
      <c r="BB691" s="30">
        <v>0.2863</v>
      </c>
      <c r="BC691" s="30">
        <v>0.47610000000000002</v>
      </c>
      <c r="BD691" s="37">
        <v>10</v>
      </c>
      <c r="BE691" s="29">
        <v>61</v>
      </c>
      <c r="BF691" s="38" t="s">
        <v>3403</v>
      </c>
      <c r="BG691" s="39">
        <v>149.13527459031201</v>
      </c>
      <c r="BH691" s="39">
        <v>-35.308636202115501</v>
      </c>
      <c r="BI691" s="40">
        <f t="shared" si="154"/>
        <v>100</v>
      </c>
      <c r="BJ691" s="40">
        <f t="shared" si="155"/>
        <v>77</v>
      </c>
      <c r="BK691" s="40">
        <f t="shared" si="156"/>
        <v>75</v>
      </c>
      <c r="BL691" s="40">
        <f t="shared" si="157"/>
        <v>85</v>
      </c>
      <c r="BM691" s="40">
        <f t="shared" si="158"/>
        <v>1</v>
      </c>
      <c r="BN691" s="40">
        <f t="shared" si="159"/>
        <v>97</v>
      </c>
      <c r="BO691" s="40">
        <f t="shared" si="160"/>
        <v>96</v>
      </c>
      <c r="BP691" s="40">
        <f t="shared" si="161"/>
        <v>41</v>
      </c>
      <c r="BQ691" s="41">
        <f t="shared" si="162"/>
        <v>1</v>
      </c>
      <c r="BR691" s="40">
        <f t="shared" si="163"/>
        <v>1</v>
      </c>
      <c r="BS691" s="41">
        <f t="shared" si="164"/>
        <v>100</v>
      </c>
      <c r="BT691" s="41">
        <f t="shared" si="165"/>
        <v>65</v>
      </c>
      <c r="BU691" s="41">
        <f t="shared" si="166"/>
        <v>100</v>
      </c>
      <c r="BV691" s="41">
        <f t="shared" si="167"/>
        <v>68</v>
      </c>
    </row>
    <row r="692" spans="2:74" x14ac:dyDescent="0.3">
      <c r="B692" s="12" t="s">
        <v>1032</v>
      </c>
      <c r="C692" s="12">
        <v>801061131</v>
      </c>
      <c r="D692" s="12" t="s">
        <v>489</v>
      </c>
      <c r="E692" s="12" t="s">
        <v>154</v>
      </c>
      <c r="F692" s="12" t="s">
        <v>2740</v>
      </c>
      <c r="G692" s="12" t="s">
        <v>155</v>
      </c>
      <c r="H692" s="12" t="s">
        <v>86</v>
      </c>
      <c r="I692" s="28">
        <v>1295000</v>
      </c>
      <c r="J692" s="28">
        <v>1550000</v>
      </c>
      <c r="K692" s="28">
        <v>1900000</v>
      </c>
      <c r="L692" s="28">
        <v>1800000</v>
      </c>
      <c r="M692" s="28">
        <v>1800000</v>
      </c>
      <c r="N692" s="28">
        <v>1925000</v>
      </c>
      <c r="O692" s="29">
        <v>41</v>
      </c>
      <c r="P692" s="29">
        <v>42</v>
      </c>
      <c r="Q692" s="29">
        <v>70</v>
      </c>
      <c r="R692" s="28">
        <v>635</v>
      </c>
      <c r="S692" s="28">
        <v>650</v>
      </c>
      <c r="T692" s="30">
        <v>1.4</v>
      </c>
      <c r="U692" s="30">
        <v>0</v>
      </c>
      <c r="V692" s="30">
        <v>1.4</v>
      </c>
      <c r="W692" s="30">
        <v>0.5</v>
      </c>
      <c r="X692" s="31">
        <v>2.5498069498069497E-2</v>
      </c>
      <c r="Y692" s="30">
        <v>5.4</v>
      </c>
      <c r="Z692" s="30">
        <v>0.20000000000000018</v>
      </c>
      <c r="AA692" s="30">
        <v>5.2</v>
      </c>
      <c r="AB692" s="30">
        <v>5</v>
      </c>
      <c r="AC692" s="32">
        <v>0.2296331655383903</v>
      </c>
      <c r="AD692" s="30">
        <v>9.0059039785649748</v>
      </c>
      <c r="AE692" s="12">
        <v>72</v>
      </c>
      <c r="AF692" s="12">
        <v>72</v>
      </c>
      <c r="AG692" s="12">
        <v>72</v>
      </c>
      <c r="AH692" s="33">
        <v>4.0555555555555554</v>
      </c>
      <c r="AI692" s="34">
        <v>1682000</v>
      </c>
      <c r="AJ692" s="34">
        <v>1888000</v>
      </c>
      <c r="AK692" s="34">
        <v>1755000</v>
      </c>
      <c r="AL692" s="35">
        <v>-0.10911016949152542</v>
      </c>
      <c r="AM692" s="35">
        <v>-4.1595441595441596E-2</v>
      </c>
      <c r="AN692" s="12">
        <v>2.4</v>
      </c>
      <c r="AO692" s="33">
        <v>-0.20000000000000018</v>
      </c>
      <c r="AP692" s="12">
        <v>2.6</v>
      </c>
      <c r="AQ692" s="32">
        <v>7.2956298200514136E-2</v>
      </c>
      <c r="AR692" s="34">
        <v>810</v>
      </c>
      <c r="AS692" s="34">
        <v>790</v>
      </c>
      <c r="AT692" s="31">
        <v>2.5316455696202531E-2</v>
      </c>
      <c r="AU692" s="32">
        <v>4.4562797269434393E-2</v>
      </c>
      <c r="AV692" s="36">
        <v>2765.28</v>
      </c>
      <c r="AW692" s="30">
        <v>0.48330000000000001</v>
      </c>
      <c r="AX692" s="30">
        <v>0.51670000000000005</v>
      </c>
      <c r="AY692" s="30">
        <v>3.0099999999999998E-2</v>
      </c>
      <c r="AZ692" s="30">
        <v>6.4399999999999999E-2</v>
      </c>
      <c r="BA692" s="30">
        <v>0.17460000000000001</v>
      </c>
      <c r="BB692" s="30">
        <v>0.30609999999999998</v>
      </c>
      <c r="BC692" s="30">
        <v>0.50800000000000001</v>
      </c>
      <c r="BD692" s="37">
        <v>8</v>
      </c>
      <c r="BE692" s="29">
        <v>60</v>
      </c>
      <c r="BF692" s="38" t="s">
        <v>3404</v>
      </c>
      <c r="BG692" s="39">
        <v>149.14636452783401</v>
      </c>
      <c r="BH692" s="39">
        <v>-35.314888692491699</v>
      </c>
      <c r="BI692" s="40">
        <f t="shared" si="154"/>
        <v>93</v>
      </c>
      <c r="BJ692" s="40">
        <f t="shared" si="155"/>
        <v>77</v>
      </c>
      <c r="BK692" s="40">
        <f t="shared" si="156"/>
        <v>75</v>
      </c>
      <c r="BL692" s="40">
        <f t="shared" si="157"/>
        <v>85</v>
      </c>
      <c r="BM692" s="40">
        <f t="shared" si="158"/>
        <v>1</v>
      </c>
      <c r="BN692" s="40">
        <f t="shared" si="159"/>
        <v>97</v>
      </c>
      <c r="BO692" s="40">
        <f t="shared" si="160"/>
        <v>96</v>
      </c>
      <c r="BP692" s="40">
        <f t="shared" si="161"/>
        <v>28</v>
      </c>
      <c r="BQ692" s="41">
        <f t="shared" si="162"/>
        <v>36</v>
      </c>
      <c r="BR692" s="40">
        <f t="shared" si="163"/>
        <v>60</v>
      </c>
      <c r="BS692" s="41">
        <f t="shared" si="164"/>
        <v>100</v>
      </c>
      <c r="BT692" s="41">
        <f t="shared" si="165"/>
        <v>27</v>
      </c>
      <c r="BU692" s="41">
        <f t="shared" si="166"/>
        <v>80</v>
      </c>
      <c r="BV692" s="41">
        <f t="shared" si="167"/>
        <v>68</v>
      </c>
    </row>
    <row r="693" spans="2:74" x14ac:dyDescent="0.3">
      <c r="B693" s="12" t="s">
        <v>1033</v>
      </c>
      <c r="C693" s="12">
        <v>801091099</v>
      </c>
      <c r="D693" s="12" t="s">
        <v>494</v>
      </c>
      <c r="E693" s="12" t="s">
        <v>154</v>
      </c>
      <c r="F693" s="12" t="s">
        <v>2740</v>
      </c>
      <c r="G693" s="12" t="s">
        <v>155</v>
      </c>
      <c r="H693" s="12" t="s">
        <v>86</v>
      </c>
      <c r="I693" s="28">
        <v>1195000</v>
      </c>
      <c r="J693" s="28">
        <v>1100000</v>
      </c>
      <c r="K693" s="28">
        <v>1049000</v>
      </c>
      <c r="L693" s="28">
        <v>1070000</v>
      </c>
      <c r="M693" s="28">
        <v>1070000</v>
      </c>
      <c r="N693" s="28">
        <v>1000000</v>
      </c>
      <c r="O693" s="29">
        <v>29</v>
      </c>
      <c r="P693" s="29">
        <v>28</v>
      </c>
      <c r="Q693" s="29">
        <v>28</v>
      </c>
      <c r="R693" s="28">
        <v>690</v>
      </c>
      <c r="S693" s="28">
        <v>660</v>
      </c>
      <c r="T693" s="30">
        <v>3</v>
      </c>
      <c r="U693" s="30">
        <v>0.20000000000000018</v>
      </c>
      <c r="V693" s="30">
        <v>2.8</v>
      </c>
      <c r="W693" s="30">
        <v>2.2000000000000002</v>
      </c>
      <c r="X693" s="31">
        <v>3.0025104602510459E-2</v>
      </c>
      <c r="Y693" s="30">
        <v>5</v>
      </c>
      <c r="Z693" s="30">
        <v>0.20000000000000018</v>
      </c>
      <c r="AA693" s="30">
        <v>4.8</v>
      </c>
      <c r="AB693" s="30">
        <v>7.2</v>
      </c>
      <c r="AC693" s="32">
        <v>0.26249315235254728</v>
      </c>
      <c r="AD693" s="30">
        <v>8.7424558824217939</v>
      </c>
      <c r="AE693" s="12">
        <v>101</v>
      </c>
      <c r="AF693" s="12">
        <v>78</v>
      </c>
      <c r="AG693" s="12">
        <v>92</v>
      </c>
      <c r="AH693" s="33">
        <v>3.0934844192634561</v>
      </c>
      <c r="AI693" s="34">
        <v>1225000</v>
      </c>
      <c r="AJ693" s="34">
        <v>1216000</v>
      </c>
      <c r="AK693" s="34">
        <v>1250000</v>
      </c>
      <c r="AL693" s="35">
        <v>7.4013157894736838E-3</v>
      </c>
      <c r="AM693" s="35">
        <v>-0.02</v>
      </c>
      <c r="AN693" s="12">
        <v>3.1</v>
      </c>
      <c r="AO693" s="33">
        <v>0.10000000000000009</v>
      </c>
      <c r="AP693" s="12">
        <v>3</v>
      </c>
      <c r="AQ693" s="32">
        <v>7.1628721541155876E-2</v>
      </c>
      <c r="AR693" s="34">
        <v>720</v>
      </c>
      <c r="AS693" s="34">
        <v>720</v>
      </c>
      <c r="AT693" s="31">
        <v>0</v>
      </c>
      <c r="AU693" s="32">
        <v>0.15736330681609403</v>
      </c>
      <c r="AV693" s="36">
        <v>2628.6400000000003</v>
      </c>
      <c r="AW693" s="30">
        <v>0.64449999999999996</v>
      </c>
      <c r="AX693" s="30">
        <v>0.35549999999999998</v>
      </c>
      <c r="AY693" s="30">
        <v>0.67889999999999995</v>
      </c>
      <c r="AZ693" s="30">
        <v>0.26629999999999998</v>
      </c>
      <c r="BA693" s="30">
        <v>0.31919999999999998</v>
      </c>
      <c r="BB693" s="30">
        <v>0.34279999999999999</v>
      </c>
      <c r="BC693" s="30">
        <v>0.32290000000000002</v>
      </c>
      <c r="BD693" s="37">
        <v>10</v>
      </c>
      <c r="BE693" s="29">
        <v>65</v>
      </c>
      <c r="BF693" s="38" t="s">
        <v>3405</v>
      </c>
      <c r="BG693" s="39">
        <v>149.07750307330201</v>
      </c>
      <c r="BH693" s="39">
        <v>-35.352273197616697</v>
      </c>
      <c r="BI693" s="40">
        <f t="shared" si="154"/>
        <v>67</v>
      </c>
      <c r="BJ693" s="40">
        <f t="shared" si="155"/>
        <v>65</v>
      </c>
      <c r="BK693" s="40">
        <f t="shared" si="156"/>
        <v>86</v>
      </c>
      <c r="BL693" s="40">
        <f t="shared" si="157"/>
        <v>48</v>
      </c>
      <c r="BM693" s="40">
        <f t="shared" si="158"/>
        <v>5</v>
      </c>
      <c r="BN693" s="40">
        <f t="shared" si="159"/>
        <v>95</v>
      </c>
      <c r="BO693" s="40">
        <f t="shared" si="160"/>
        <v>94</v>
      </c>
      <c r="BP693" s="40">
        <f t="shared" si="161"/>
        <v>60</v>
      </c>
      <c r="BQ693" s="41">
        <f t="shared" si="162"/>
        <v>51</v>
      </c>
      <c r="BR693" s="40">
        <f t="shared" si="163"/>
        <v>63</v>
      </c>
      <c r="BS693" s="41">
        <f t="shared" si="164"/>
        <v>92</v>
      </c>
      <c r="BT693" s="41">
        <f t="shared" si="165"/>
        <v>34</v>
      </c>
      <c r="BU693" s="41">
        <f t="shared" si="166"/>
        <v>100</v>
      </c>
      <c r="BV693" s="41">
        <f t="shared" si="167"/>
        <v>68</v>
      </c>
    </row>
    <row r="694" spans="2:74" x14ac:dyDescent="0.3">
      <c r="B694" s="12" t="s">
        <v>1034</v>
      </c>
      <c r="C694" s="12">
        <v>801091103</v>
      </c>
      <c r="D694" s="12" t="s">
        <v>494</v>
      </c>
      <c r="E694" s="12" t="s">
        <v>154</v>
      </c>
      <c r="F694" s="12" t="s">
        <v>2740</v>
      </c>
      <c r="G694" s="12" t="s">
        <v>155</v>
      </c>
      <c r="H694" s="12" t="s">
        <v>86</v>
      </c>
      <c r="I694" s="28">
        <v>1460250</v>
      </c>
      <c r="J694" s="28">
        <v>1455300</v>
      </c>
      <c r="K694" s="28">
        <v>1350000</v>
      </c>
      <c r="L694" s="28">
        <v>1419000</v>
      </c>
      <c r="M694" s="28">
        <v>1350000</v>
      </c>
      <c r="N694" s="28">
        <v>1285000</v>
      </c>
      <c r="O694" s="29">
        <v>23</v>
      </c>
      <c r="P694" s="29">
        <v>23</v>
      </c>
      <c r="Q694" s="29">
        <v>23</v>
      </c>
      <c r="R694" s="28">
        <v>750</v>
      </c>
      <c r="S694" s="28">
        <v>750</v>
      </c>
      <c r="T694" s="30">
        <v>3.9</v>
      </c>
      <c r="U694" s="30">
        <v>-0.19999999999999973</v>
      </c>
      <c r="V694" s="30">
        <v>4.0999999999999996</v>
      </c>
      <c r="W694" s="30">
        <v>3.4</v>
      </c>
      <c r="X694" s="31">
        <v>2.6707755521314842E-2</v>
      </c>
      <c r="Y694" s="30">
        <v>3.8</v>
      </c>
      <c r="Z694" s="30">
        <v>0.59999999999999964</v>
      </c>
      <c r="AA694" s="30">
        <v>3.2</v>
      </c>
      <c r="AB694" s="30">
        <v>4</v>
      </c>
      <c r="AC694" s="32">
        <v>0.23941467899279839</v>
      </c>
      <c r="AD694" s="30">
        <v>8.9642380769034311</v>
      </c>
      <c r="AE694" s="12">
        <v>101</v>
      </c>
      <c r="AF694" s="12">
        <v>78</v>
      </c>
      <c r="AG694" s="12">
        <v>92</v>
      </c>
      <c r="AH694" s="33">
        <v>3.0934844192634561</v>
      </c>
      <c r="AI694" s="34">
        <v>1225000</v>
      </c>
      <c r="AJ694" s="34">
        <v>1216000</v>
      </c>
      <c r="AK694" s="34">
        <v>1250000</v>
      </c>
      <c r="AL694" s="35">
        <v>7.4013157894736838E-3</v>
      </c>
      <c r="AM694" s="35">
        <v>-0.02</v>
      </c>
      <c r="AN694" s="12">
        <v>3.1</v>
      </c>
      <c r="AO694" s="33">
        <v>0.10000000000000009</v>
      </c>
      <c r="AP694" s="12">
        <v>3</v>
      </c>
      <c r="AQ694" s="32">
        <v>7.1628721541155876E-2</v>
      </c>
      <c r="AR694" s="34">
        <v>720</v>
      </c>
      <c r="AS694" s="34">
        <v>720</v>
      </c>
      <c r="AT694" s="31">
        <v>0</v>
      </c>
      <c r="AU694" s="32">
        <v>0.15736330681609403</v>
      </c>
      <c r="AV694" s="36">
        <v>3132.6400000000003</v>
      </c>
      <c r="AW694" s="30">
        <v>0.72</v>
      </c>
      <c r="AX694" s="30">
        <v>0.28000000000000003</v>
      </c>
      <c r="AY694" s="30">
        <v>0.73470000000000002</v>
      </c>
      <c r="AZ694" s="30">
        <v>0.13170000000000001</v>
      </c>
      <c r="BA694" s="30">
        <v>0.36520000000000002</v>
      </c>
      <c r="BB694" s="30">
        <v>0.3599</v>
      </c>
      <c r="BC694" s="30">
        <v>0.24049999999999999</v>
      </c>
      <c r="BD694" s="37">
        <v>10</v>
      </c>
      <c r="BE694" s="29">
        <v>64</v>
      </c>
      <c r="BF694" s="38" t="s">
        <v>3406</v>
      </c>
      <c r="BG694" s="39">
        <v>149.09553244163899</v>
      </c>
      <c r="BH694" s="39">
        <v>-35.332621118351902</v>
      </c>
      <c r="BI694" s="40">
        <f t="shared" si="154"/>
        <v>52</v>
      </c>
      <c r="BJ694" s="40">
        <f t="shared" si="155"/>
        <v>65</v>
      </c>
      <c r="BK694" s="40">
        <f t="shared" si="156"/>
        <v>86</v>
      </c>
      <c r="BL694" s="40">
        <f t="shared" si="157"/>
        <v>48</v>
      </c>
      <c r="BM694" s="40">
        <f t="shared" si="158"/>
        <v>5</v>
      </c>
      <c r="BN694" s="40">
        <f t="shared" si="159"/>
        <v>95</v>
      </c>
      <c r="BO694" s="40">
        <f t="shared" si="160"/>
        <v>95</v>
      </c>
      <c r="BP694" s="40">
        <f t="shared" si="161"/>
        <v>70</v>
      </c>
      <c r="BQ694" s="41">
        <f t="shared" si="162"/>
        <v>40</v>
      </c>
      <c r="BR694" s="40">
        <f t="shared" si="163"/>
        <v>61</v>
      </c>
      <c r="BS694" s="41">
        <f t="shared" si="164"/>
        <v>100</v>
      </c>
      <c r="BT694" s="41">
        <f t="shared" si="165"/>
        <v>54</v>
      </c>
      <c r="BU694" s="41">
        <f t="shared" si="166"/>
        <v>100</v>
      </c>
      <c r="BV694" s="41">
        <f t="shared" si="167"/>
        <v>68</v>
      </c>
    </row>
    <row r="695" spans="2:74" x14ac:dyDescent="0.3">
      <c r="B695" s="12" t="s">
        <v>1035</v>
      </c>
      <c r="C695" s="12">
        <v>801091108</v>
      </c>
      <c r="D695" s="12" t="s">
        <v>494</v>
      </c>
      <c r="E695" s="12" t="s">
        <v>154</v>
      </c>
      <c r="F695" s="12" t="s">
        <v>2740</v>
      </c>
      <c r="G695" s="12" t="s">
        <v>155</v>
      </c>
      <c r="H695" s="12" t="s">
        <v>86</v>
      </c>
      <c r="I695" s="28">
        <v>1200000</v>
      </c>
      <c r="J695" s="28">
        <v>1200000</v>
      </c>
      <c r="K695" s="28">
        <v>1320000</v>
      </c>
      <c r="L695" s="28">
        <v>1175000</v>
      </c>
      <c r="M695" s="28">
        <v>1180000</v>
      </c>
      <c r="N695" s="28">
        <v>1530000</v>
      </c>
      <c r="O695" s="29">
        <v>24</v>
      </c>
      <c r="P695" s="29">
        <v>24</v>
      </c>
      <c r="Q695" s="29">
        <v>24</v>
      </c>
      <c r="R695" s="28">
        <v>725</v>
      </c>
      <c r="S695" s="28">
        <v>720</v>
      </c>
      <c r="T695" s="30">
        <v>4.5</v>
      </c>
      <c r="U695" s="30">
        <v>0.29999999999999982</v>
      </c>
      <c r="V695" s="30">
        <v>4.2</v>
      </c>
      <c r="W695" s="30">
        <v>2.5</v>
      </c>
      <c r="X695" s="31">
        <v>3.1416666666666669E-2</v>
      </c>
      <c r="Y695" s="30">
        <v>2.8</v>
      </c>
      <c r="Z695" s="30">
        <v>0</v>
      </c>
      <c r="AA695" s="30">
        <v>2.8</v>
      </c>
      <c r="AB695" s="30">
        <v>3.3</v>
      </c>
      <c r="AC695" s="32">
        <v>0.2740564896576751</v>
      </c>
      <c r="AD695" s="30">
        <v>8.7232834904299761</v>
      </c>
      <c r="AE695" s="12">
        <v>101</v>
      </c>
      <c r="AF695" s="12">
        <v>78</v>
      </c>
      <c r="AG695" s="12">
        <v>92</v>
      </c>
      <c r="AH695" s="33">
        <v>3.0934844192634561</v>
      </c>
      <c r="AI695" s="34">
        <v>1225000</v>
      </c>
      <c r="AJ695" s="34">
        <v>1216000</v>
      </c>
      <c r="AK695" s="34">
        <v>1250000</v>
      </c>
      <c r="AL695" s="35">
        <v>7.4013157894736838E-3</v>
      </c>
      <c r="AM695" s="35">
        <v>-0.02</v>
      </c>
      <c r="AN695" s="12">
        <v>3.1</v>
      </c>
      <c r="AO695" s="33">
        <v>0.10000000000000009</v>
      </c>
      <c r="AP695" s="12">
        <v>3</v>
      </c>
      <c r="AQ695" s="32">
        <v>7.1628721541155876E-2</v>
      </c>
      <c r="AR695" s="34">
        <v>720</v>
      </c>
      <c r="AS695" s="34">
        <v>720</v>
      </c>
      <c r="AT695" s="31">
        <v>0</v>
      </c>
      <c r="AU695" s="32">
        <v>0.15736330681609403</v>
      </c>
      <c r="AV695" s="36">
        <v>2645.44</v>
      </c>
      <c r="AW695" s="30">
        <v>0.67779999999999996</v>
      </c>
      <c r="AX695" s="30">
        <v>0.32219999999999999</v>
      </c>
      <c r="AY695" s="30">
        <v>0.63219999999999998</v>
      </c>
      <c r="AZ695" s="30">
        <v>0.3251</v>
      </c>
      <c r="BA695" s="30">
        <v>0.37540000000000001</v>
      </c>
      <c r="BB695" s="30">
        <v>0.35170000000000001</v>
      </c>
      <c r="BC695" s="30">
        <v>0.25119999999999998</v>
      </c>
      <c r="BD695" s="37">
        <v>9</v>
      </c>
      <c r="BE695" s="29">
        <v>64</v>
      </c>
      <c r="BF695" s="38" t="s">
        <v>3407</v>
      </c>
      <c r="BG695" s="39">
        <v>149.08346517288399</v>
      </c>
      <c r="BH695" s="39">
        <v>-35.362233752470701</v>
      </c>
      <c r="BI695" s="40">
        <f t="shared" si="154"/>
        <v>42</v>
      </c>
      <c r="BJ695" s="40">
        <f t="shared" si="155"/>
        <v>65</v>
      </c>
      <c r="BK695" s="40">
        <f t="shared" si="156"/>
        <v>86</v>
      </c>
      <c r="BL695" s="40">
        <f t="shared" si="157"/>
        <v>48</v>
      </c>
      <c r="BM695" s="40">
        <f t="shared" si="158"/>
        <v>5</v>
      </c>
      <c r="BN695" s="40">
        <f t="shared" si="159"/>
        <v>95</v>
      </c>
      <c r="BO695" s="40">
        <f t="shared" si="160"/>
        <v>95</v>
      </c>
      <c r="BP695" s="40">
        <f t="shared" si="161"/>
        <v>73</v>
      </c>
      <c r="BQ695" s="41">
        <f t="shared" si="162"/>
        <v>55</v>
      </c>
      <c r="BR695" s="40">
        <f t="shared" si="163"/>
        <v>63</v>
      </c>
      <c r="BS695" s="41">
        <f t="shared" si="164"/>
        <v>84</v>
      </c>
      <c r="BT695" s="41">
        <f t="shared" si="165"/>
        <v>70</v>
      </c>
      <c r="BU695" s="41">
        <f t="shared" si="166"/>
        <v>90</v>
      </c>
      <c r="BV695" s="41">
        <f t="shared" si="167"/>
        <v>68</v>
      </c>
    </row>
    <row r="696" spans="2:74" x14ac:dyDescent="0.3">
      <c r="B696" s="12" t="s">
        <v>1036</v>
      </c>
      <c r="C696" s="12">
        <v>101021007</v>
      </c>
      <c r="D696" s="12" t="s">
        <v>700</v>
      </c>
      <c r="E696" s="12" t="s">
        <v>348</v>
      </c>
      <c r="F696" s="12" t="s">
        <v>2703</v>
      </c>
      <c r="G696" s="12" t="s">
        <v>85</v>
      </c>
      <c r="H696" s="12" t="s">
        <v>86</v>
      </c>
      <c r="I696" s="28">
        <v>785000</v>
      </c>
      <c r="J696" s="28">
        <v>785000</v>
      </c>
      <c r="K696" s="28">
        <v>770000</v>
      </c>
      <c r="L696" s="28">
        <v>755000</v>
      </c>
      <c r="M696" s="28">
        <v>750000</v>
      </c>
      <c r="N696" s="28">
        <v>765000</v>
      </c>
      <c r="O696" s="29">
        <v>55</v>
      </c>
      <c r="P696" s="29">
        <v>75</v>
      </c>
      <c r="Q696" s="29">
        <v>113</v>
      </c>
      <c r="R696" s="28">
        <v>500</v>
      </c>
      <c r="S696" s="28">
        <v>500</v>
      </c>
      <c r="T696" s="30">
        <v>1.5</v>
      </c>
      <c r="U696" s="30">
        <v>0</v>
      </c>
      <c r="V696" s="30">
        <v>1.5</v>
      </c>
      <c r="W696" s="30">
        <v>1.2</v>
      </c>
      <c r="X696" s="31">
        <v>3.3121019108280254E-2</v>
      </c>
      <c r="Y696" s="30">
        <v>1.6</v>
      </c>
      <c r="Z696" s="30">
        <v>0</v>
      </c>
      <c r="AA696" s="30">
        <v>1.6</v>
      </c>
      <c r="AB696" s="30">
        <v>1.5</v>
      </c>
      <c r="AC696" s="32">
        <v>0.31240627811656496</v>
      </c>
      <c r="AD696" s="30">
        <v>9.4322664739039812</v>
      </c>
      <c r="AE696" s="12">
        <v>319</v>
      </c>
      <c r="AF696" s="12">
        <v>266</v>
      </c>
      <c r="AG696" s="12">
        <v>256</v>
      </c>
      <c r="AH696" s="33">
        <v>6.7572815533980588</v>
      </c>
      <c r="AI696" s="34">
        <v>965000</v>
      </c>
      <c r="AJ696" s="34">
        <v>965000</v>
      </c>
      <c r="AK696" s="34">
        <v>980000</v>
      </c>
      <c r="AL696" s="35">
        <v>0</v>
      </c>
      <c r="AM696" s="35">
        <v>-1.5306122448979591E-2</v>
      </c>
      <c r="AN696" s="12">
        <v>2.1</v>
      </c>
      <c r="AO696" s="33">
        <v>0.20000000000000018</v>
      </c>
      <c r="AP696" s="12">
        <v>1.9</v>
      </c>
      <c r="AQ696" s="32">
        <v>7.2321428571428564E-2</v>
      </c>
      <c r="AR696" s="34">
        <v>710</v>
      </c>
      <c r="AS696" s="34">
        <v>680</v>
      </c>
      <c r="AT696" s="31">
        <v>4.4117647058823532E-2</v>
      </c>
      <c r="AU696" s="32">
        <v>0.22248435126283336</v>
      </c>
      <c r="AV696" s="36">
        <v>1600.4800000000002</v>
      </c>
      <c r="AW696" s="30">
        <v>0.67479999999999996</v>
      </c>
      <c r="AX696" s="30">
        <v>0.32519999999999999</v>
      </c>
      <c r="AY696" s="30">
        <v>0.93659999999999999</v>
      </c>
      <c r="AZ696" s="30">
        <v>3.6600000000000001E-2</v>
      </c>
      <c r="BA696" s="30">
        <v>0.49740000000000001</v>
      </c>
      <c r="BB696" s="30">
        <v>0.31819999999999998</v>
      </c>
      <c r="BC696" s="30">
        <v>0.1472</v>
      </c>
      <c r="BD696" s="37">
        <v>4</v>
      </c>
      <c r="BE696" s="29">
        <v>224</v>
      </c>
      <c r="BF696" s="38" t="s">
        <v>3408</v>
      </c>
      <c r="BG696" s="39">
        <v>149.769484662732</v>
      </c>
      <c r="BH696" s="39">
        <v>-35.503584713206301</v>
      </c>
      <c r="BI696" s="40">
        <f t="shared" si="154"/>
        <v>92</v>
      </c>
      <c r="BJ696" s="40">
        <f t="shared" si="155"/>
        <v>82</v>
      </c>
      <c r="BK696" s="40">
        <f t="shared" si="156"/>
        <v>41</v>
      </c>
      <c r="BL696" s="40">
        <f t="shared" si="157"/>
        <v>27</v>
      </c>
      <c r="BM696" s="40">
        <f t="shared" si="158"/>
        <v>1</v>
      </c>
      <c r="BN696" s="40">
        <f t="shared" si="159"/>
        <v>96</v>
      </c>
      <c r="BO696" s="40">
        <f t="shared" si="160"/>
        <v>65</v>
      </c>
      <c r="BP696" s="40">
        <f t="shared" si="161"/>
        <v>99</v>
      </c>
      <c r="BQ696" s="41">
        <f t="shared" si="162"/>
        <v>61</v>
      </c>
      <c r="BR696" s="40">
        <f t="shared" si="163"/>
        <v>56</v>
      </c>
      <c r="BS696" s="41">
        <f t="shared" si="164"/>
        <v>59</v>
      </c>
      <c r="BT696" s="41">
        <f t="shared" si="165"/>
        <v>90</v>
      </c>
      <c r="BU696" s="41">
        <f t="shared" si="166"/>
        <v>40</v>
      </c>
      <c r="BV696" s="41">
        <f t="shared" si="167"/>
        <v>67</v>
      </c>
    </row>
    <row r="697" spans="2:74" x14ac:dyDescent="0.3">
      <c r="B697" s="12" t="s">
        <v>1037</v>
      </c>
      <c r="C697" s="12">
        <v>101061541</v>
      </c>
      <c r="D697" s="12" t="s">
        <v>498</v>
      </c>
      <c r="E697" s="12" t="s">
        <v>348</v>
      </c>
      <c r="F697" s="12" t="s">
        <v>2703</v>
      </c>
      <c r="G697" s="12" t="s">
        <v>85</v>
      </c>
      <c r="H697" s="12" t="s">
        <v>86</v>
      </c>
      <c r="I697" s="28">
        <v>760000</v>
      </c>
      <c r="J697" s="28">
        <v>769000</v>
      </c>
      <c r="K697" s="28">
        <v>769000</v>
      </c>
      <c r="L697" s="28">
        <v>730000</v>
      </c>
      <c r="M697" s="28">
        <v>780000</v>
      </c>
      <c r="N697" s="28">
        <v>735000</v>
      </c>
      <c r="O697" s="29">
        <v>91</v>
      </c>
      <c r="P697" s="29">
        <v>107</v>
      </c>
      <c r="Q697" s="29">
        <v>70</v>
      </c>
      <c r="R697" s="28">
        <v>550</v>
      </c>
      <c r="S697" s="28">
        <v>550</v>
      </c>
      <c r="T697" s="30">
        <v>2.8</v>
      </c>
      <c r="U697" s="30">
        <v>-0.10000000000000009</v>
      </c>
      <c r="V697" s="30">
        <v>2.9</v>
      </c>
      <c r="W697" s="30">
        <v>2.5</v>
      </c>
      <c r="X697" s="31">
        <v>3.7631578947368419E-2</v>
      </c>
      <c r="Y697" s="30">
        <v>2.7</v>
      </c>
      <c r="Z697" s="30">
        <v>-9.9999999999999645E-2</v>
      </c>
      <c r="AA697" s="30">
        <v>2.8</v>
      </c>
      <c r="AB697" s="30">
        <v>2.7</v>
      </c>
      <c r="AC697" s="32">
        <v>0.2823872504723568</v>
      </c>
      <c r="AD697" s="30">
        <v>7.5039968656989924</v>
      </c>
      <c r="AE697" s="12">
        <v>255</v>
      </c>
      <c r="AF697" s="12">
        <v>236</v>
      </c>
      <c r="AG697" s="12">
        <v>195</v>
      </c>
      <c r="AH697" s="33">
        <v>7.1599045346062056</v>
      </c>
      <c r="AI697" s="34">
        <v>715000</v>
      </c>
      <c r="AJ697" s="34">
        <v>662000</v>
      </c>
      <c r="AK697" s="34">
        <v>680000</v>
      </c>
      <c r="AL697" s="35">
        <v>8.0060422960725075E-2</v>
      </c>
      <c r="AM697" s="35">
        <v>5.1470588235294115E-2</v>
      </c>
      <c r="AN697" s="12">
        <v>1.9</v>
      </c>
      <c r="AO697" s="33">
        <v>0.29999999999999982</v>
      </c>
      <c r="AP697" s="12">
        <v>1.6</v>
      </c>
      <c r="AQ697" s="32">
        <v>0.11798780487804879</v>
      </c>
      <c r="AR697" s="34">
        <v>495</v>
      </c>
      <c r="AS697" s="34">
        <v>450</v>
      </c>
      <c r="AT697" s="31">
        <v>0.1</v>
      </c>
      <c r="AU697" s="32">
        <v>0.33325363630399635</v>
      </c>
      <c r="AV697" s="36">
        <v>1947.6800000000003</v>
      </c>
      <c r="AW697" s="30">
        <v>0.71030000000000004</v>
      </c>
      <c r="AX697" s="30">
        <v>0.28970000000000001</v>
      </c>
      <c r="AY697" s="30">
        <v>0.88470000000000004</v>
      </c>
      <c r="AZ697" s="30">
        <v>7.6499999999999999E-2</v>
      </c>
      <c r="BA697" s="30">
        <v>0.33119999999999999</v>
      </c>
      <c r="BB697" s="30">
        <v>0.39860000000000001</v>
      </c>
      <c r="BC697" s="30">
        <v>0.2349</v>
      </c>
      <c r="BD697" s="37">
        <v>7</v>
      </c>
      <c r="BE697" s="29">
        <v>236</v>
      </c>
      <c r="BF697" s="38" t="s">
        <v>3409</v>
      </c>
      <c r="BG697" s="39">
        <v>148.90901467330801</v>
      </c>
      <c r="BH697" s="39">
        <v>-34.822722634568301</v>
      </c>
      <c r="BI697" s="40">
        <f t="shared" si="154"/>
        <v>70</v>
      </c>
      <c r="BJ697" s="40">
        <f t="shared" si="155"/>
        <v>85</v>
      </c>
      <c r="BK697" s="40">
        <f t="shared" si="156"/>
        <v>36</v>
      </c>
      <c r="BL697" s="40">
        <f t="shared" si="157"/>
        <v>1</v>
      </c>
      <c r="BM697" s="40">
        <f t="shared" si="158"/>
        <v>41</v>
      </c>
      <c r="BN697" s="40">
        <f t="shared" si="159"/>
        <v>100</v>
      </c>
      <c r="BO697" s="40">
        <f t="shared" si="160"/>
        <v>63</v>
      </c>
      <c r="BP697" s="40">
        <f t="shared" si="161"/>
        <v>63</v>
      </c>
      <c r="BQ697" s="41">
        <f t="shared" si="162"/>
        <v>76</v>
      </c>
      <c r="BR697" s="40">
        <f t="shared" si="163"/>
        <v>75</v>
      </c>
      <c r="BS697" s="41">
        <f t="shared" si="164"/>
        <v>79</v>
      </c>
      <c r="BT697" s="41">
        <f t="shared" si="165"/>
        <v>72</v>
      </c>
      <c r="BU697" s="41">
        <f t="shared" si="166"/>
        <v>70</v>
      </c>
      <c r="BV697" s="41">
        <f t="shared" si="167"/>
        <v>67</v>
      </c>
    </row>
    <row r="698" spans="2:74" x14ac:dyDescent="0.3">
      <c r="B698" s="12" t="s">
        <v>1038</v>
      </c>
      <c r="C698" s="12">
        <v>102011035</v>
      </c>
      <c r="D698" s="12" t="s">
        <v>294</v>
      </c>
      <c r="E698" s="12" t="s">
        <v>225</v>
      </c>
      <c r="F698" s="12" t="s">
        <v>225</v>
      </c>
      <c r="G698" s="12" t="s">
        <v>85</v>
      </c>
      <c r="H698" s="12" t="s">
        <v>86</v>
      </c>
      <c r="I698" s="28">
        <v>1136250</v>
      </c>
      <c r="J698" s="28">
        <v>1000000</v>
      </c>
      <c r="K698" s="28">
        <v>969800</v>
      </c>
      <c r="L698" s="28">
        <v>1075000</v>
      </c>
      <c r="M698" s="28">
        <v>955555</v>
      </c>
      <c r="N698" s="28">
        <v>902000</v>
      </c>
      <c r="O698" s="29">
        <v>31</v>
      </c>
      <c r="P698" s="29">
        <v>29</v>
      </c>
      <c r="Q698" s="29">
        <v>21</v>
      </c>
      <c r="R698" s="28">
        <v>680</v>
      </c>
      <c r="S698" s="28">
        <v>590</v>
      </c>
      <c r="T698" s="30">
        <v>2.7</v>
      </c>
      <c r="U698" s="30">
        <v>0</v>
      </c>
      <c r="V698" s="30">
        <v>2.7</v>
      </c>
      <c r="W698" s="30">
        <v>3.3</v>
      </c>
      <c r="X698" s="31">
        <v>3.1119911991199119E-2</v>
      </c>
      <c r="Y698" s="30">
        <v>3.3</v>
      </c>
      <c r="Z698" s="30">
        <v>9.9999999999999645E-2</v>
      </c>
      <c r="AA698" s="30">
        <v>3.2</v>
      </c>
      <c r="AB698" s="30">
        <v>3.4</v>
      </c>
      <c r="AC698" s="32">
        <v>0.31135531135531136</v>
      </c>
      <c r="AD698" s="30">
        <v>10.005019019442097</v>
      </c>
      <c r="AE698" s="12">
        <v>713</v>
      </c>
      <c r="AF698" s="12">
        <v>625</v>
      </c>
      <c r="AG698" s="12">
        <v>524</v>
      </c>
      <c r="AH698" s="33">
        <v>3.9169811320754717</v>
      </c>
      <c r="AI698" s="34">
        <v>1151000</v>
      </c>
      <c r="AJ698" s="34">
        <v>1120000</v>
      </c>
      <c r="AK698" s="34">
        <v>1080000</v>
      </c>
      <c r="AL698" s="35">
        <v>2.7678571428571427E-2</v>
      </c>
      <c r="AM698" s="35">
        <v>6.5740740740740738E-2</v>
      </c>
      <c r="AN698" s="12">
        <v>3</v>
      </c>
      <c r="AO698" s="33">
        <v>0</v>
      </c>
      <c r="AP698" s="12">
        <v>3</v>
      </c>
      <c r="AQ698" s="32">
        <v>0.11314814814814815</v>
      </c>
      <c r="AR698" s="34">
        <v>690</v>
      </c>
      <c r="AS698" s="34">
        <v>620</v>
      </c>
      <c r="AT698" s="31">
        <v>0.11290322580645161</v>
      </c>
      <c r="AU698" s="32">
        <v>8.9409142817512416E-2</v>
      </c>
      <c r="AV698" s="36">
        <v>2184</v>
      </c>
      <c r="AW698" s="30">
        <v>0.7833</v>
      </c>
      <c r="AX698" s="30">
        <v>0.2167</v>
      </c>
      <c r="AY698" s="30">
        <v>0.88519999999999999</v>
      </c>
      <c r="AZ698" s="30">
        <v>0.10639999999999999</v>
      </c>
      <c r="BA698" s="30">
        <v>0.32040000000000002</v>
      </c>
      <c r="BB698" s="30">
        <v>0.4627</v>
      </c>
      <c r="BC698" s="30">
        <v>0.2001</v>
      </c>
      <c r="BD698" s="37">
        <v>6</v>
      </c>
      <c r="BE698" s="29">
        <v>54</v>
      </c>
      <c r="BF698" s="38" t="s">
        <v>3410</v>
      </c>
      <c r="BG698" s="39">
        <v>151.33299371720301</v>
      </c>
      <c r="BH698" s="39">
        <v>-33.3965013651327</v>
      </c>
      <c r="BI698" s="40">
        <f t="shared" si="154"/>
        <v>72</v>
      </c>
      <c r="BJ698" s="40">
        <f t="shared" si="155"/>
        <v>67</v>
      </c>
      <c r="BK698" s="40">
        <f t="shared" si="156"/>
        <v>76</v>
      </c>
      <c r="BL698" s="40">
        <f t="shared" si="157"/>
        <v>70</v>
      </c>
      <c r="BM698" s="40">
        <f t="shared" si="158"/>
        <v>15</v>
      </c>
      <c r="BN698" s="40">
        <f t="shared" si="159"/>
        <v>100</v>
      </c>
      <c r="BO698" s="40">
        <f t="shared" si="160"/>
        <v>98</v>
      </c>
      <c r="BP698" s="40">
        <f t="shared" si="161"/>
        <v>60</v>
      </c>
      <c r="BQ698" s="41">
        <f t="shared" si="162"/>
        <v>54</v>
      </c>
      <c r="BR698" s="40">
        <f t="shared" si="163"/>
        <v>50</v>
      </c>
      <c r="BS698" s="41">
        <f t="shared" si="164"/>
        <v>60</v>
      </c>
      <c r="BT698" s="41">
        <f t="shared" si="165"/>
        <v>62</v>
      </c>
      <c r="BU698" s="41">
        <f t="shared" si="166"/>
        <v>60</v>
      </c>
      <c r="BV698" s="41">
        <f t="shared" si="167"/>
        <v>67</v>
      </c>
    </row>
    <row r="699" spans="2:74" x14ac:dyDescent="0.3">
      <c r="B699" s="12" t="s">
        <v>1039</v>
      </c>
      <c r="C699" s="12">
        <v>103021063</v>
      </c>
      <c r="D699" s="12" t="s">
        <v>108</v>
      </c>
      <c r="E699" s="12" t="s">
        <v>109</v>
      </c>
      <c r="F699" s="12" t="s">
        <v>2703</v>
      </c>
      <c r="G699" s="12" t="s">
        <v>85</v>
      </c>
      <c r="H699" s="12" t="s">
        <v>86</v>
      </c>
      <c r="I699" s="28">
        <v>455000</v>
      </c>
      <c r="J699" s="28">
        <v>455000</v>
      </c>
      <c r="K699" s="28">
        <v>449000</v>
      </c>
      <c r="L699" s="28">
        <v>445000</v>
      </c>
      <c r="M699" s="28">
        <v>439000</v>
      </c>
      <c r="N699" s="28">
        <v>410000</v>
      </c>
      <c r="O699" s="29">
        <v>66</v>
      </c>
      <c r="P699" s="29">
        <v>56</v>
      </c>
      <c r="Q699" s="29">
        <v>39</v>
      </c>
      <c r="R699" s="28">
        <v>390</v>
      </c>
      <c r="S699" s="28">
        <v>350</v>
      </c>
      <c r="T699" s="30">
        <v>2.5</v>
      </c>
      <c r="U699" s="30">
        <v>-0.10000000000000009</v>
      </c>
      <c r="V699" s="30">
        <v>2.6</v>
      </c>
      <c r="W699" s="30">
        <v>2.2999999999999998</v>
      </c>
      <c r="X699" s="31">
        <v>4.4571428571428574E-2</v>
      </c>
      <c r="Y699" s="30">
        <v>2.5</v>
      </c>
      <c r="Z699" s="30">
        <v>-0.20000000000000018</v>
      </c>
      <c r="AA699" s="30">
        <v>2.7</v>
      </c>
      <c r="AB699" s="30">
        <v>2.1</v>
      </c>
      <c r="AC699" s="32">
        <v>0.32301881791677706</v>
      </c>
      <c r="AD699" s="30">
        <v>7.2472170686456394</v>
      </c>
      <c r="AE699" s="12">
        <v>340</v>
      </c>
      <c r="AF699" s="12">
        <v>335</v>
      </c>
      <c r="AG699" s="12">
        <v>296</v>
      </c>
      <c r="AH699" s="33">
        <v>7.2251308900523563</v>
      </c>
      <c r="AI699" s="34">
        <v>420000</v>
      </c>
      <c r="AJ699" s="34">
        <v>390000</v>
      </c>
      <c r="AK699" s="34">
        <v>390000</v>
      </c>
      <c r="AL699" s="35">
        <v>7.6923076923076927E-2</v>
      </c>
      <c r="AM699" s="35">
        <v>7.6923076923076927E-2</v>
      </c>
      <c r="AN699" s="12">
        <v>1.7</v>
      </c>
      <c r="AO699" s="33">
        <v>9.9999999999999867E-2</v>
      </c>
      <c r="AP699" s="12">
        <v>1.6</v>
      </c>
      <c r="AQ699" s="32">
        <v>8.666666666666667E-2</v>
      </c>
      <c r="AR699" s="34">
        <v>420</v>
      </c>
      <c r="AS699" s="34">
        <v>390</v>
      </c>
      <c r="AT699" s="31">
        <v>7.6923076923076927E-2</v>
      </c>
      <c r="AU699" s="32">
        <v>0.25396913557084333</v>
      </c>
      <c r="AV699" s="36">
        <v>1207.3600000000001</v>
      </c>
      <c r="AW699" s="30">
        <v>0.63149999999999995</v>
      </c>
      <c r="AX699" s="30">
        <v>0.36849999999999999</v>
      </c>
      <c r="AY699" s="30">
        <v>0.89949999999999997</v>
      </c>
      <c r="AZ699" s="30">
        <v>6.9900000000000004E-2</v>
      </c>
      <c r="BA699" s="30">
        <v>0.4098</v>
      </c>
      <c r="BB699" s="30">
        <v>0.25509999999999999</v>
      </c>
      <c r="BC699" s="30">
        <v>0.29549999999999998</v>
      </c>
      <c r="BD699" s="37">
        <v>2</v>
      </c>
      <c r="BE699" s="29">
        <v>237</v>
      </c>
      <c r="BF699" s="38" t="s">
        <v>3411</v>
      </c>
      <c r="BG699" s="39">
        <v>148.64608098755801</v>
      </c>
      <c r="BH699" s="39">
        <v>-33.789080766770198</v>
      </c>
      <c r="BI699" s="40">
        <f t="shared" si="154"/>
        <v>75</v>
      </c>
      <c r="BJ699" s="40">
        <f t="shared" si="155"/>
        <v>88</v>
      </c>
      <c r="BK699" s="40">
        <f t="shared" si="156"/>
        <v>35</v>
      </c>
      <c r="BL699" s="40">
        <f t="shared" si="157"/>
        <v>16</v>
      </c>
      <c r="BM699" s="40">
        <f t="shared" si="158"/>
        <v>39</v>
      </c>
      <c r="BN699" s="40">
        <f t="shared" si="159"/>
        <v>100</v>
      </c>
      <c r="BO699" s="40">
        <f t="shared" si="160"/>
        <v>63</v>
      </c>
      <c r="BP699" s="40">
        <f t="shared" si="161"/>
        <v>80</v>
      </c>
      <c r="BQ699" s="41">
        <f t="shared" si="162"/>
        <v>99</v>
      </c>
      <c r="BR699" s="40">
        <f t="shared" si="163"/>
        <v>78</v>
      </c>
      <c r="BS699" s="41">
        <f t="shared" si="164"/>
        <v>52</v>
      </c>
      <c r="BT699" s="41">
        <f t="shared" si="165"/>
        <v>75</v>
      </c>
      <c r="BU699" s="41">
        <f t="shared" si="166"/>
        <v>20</v>
      </c>
      <c r="BV699" s="41">
        <f t="shared" si="167"/>
        <v>67</v>
      </c>
    </row>
    <row r="700" spans="2:74" x14ac:dyDescent="0.3">
      <c r="B700" s="12" t="s">
        <v>1040</v>
      </c>
      <c r="C700" s="12">
        <v>103021065</v>
      </c>
      <c r="D700" s="12" t="s">
        <v>108</v>
      </c>
      <c r="E700" s="12" t="s">
        <v>109</v>
      </c>
      <c r="F700" s="12" t="s">
        <v>2703</v>
      </c>
      <c r="G700" s="12" t="s">
        <v>85</v>
      </c>
      <c r="H700" s="12" t="s">
        <v>86</v>
      </c>
      <c r="I700" s="28">
        <v>500000</v>
      </c>
      <c r="J700" s="28">
        <v>499000</v>
      </c>
      <c r="K700" s="28">
        <v>425000</v>
      </c>
      <c r="L700" s="28">
        <v>475000</v>
      </c>
      <c r="M700" s="28">
        <v>470000</v>
      </c>
      <c r="N700" s="28">
        <v>400000</v>
      </c>
      <c r="O700" s="29">
        <v>82</v>
      </c>
      <c r="P700" s="29">
        <v>77</v>
      </c>
      <c r="Q700" s="29">
        <v>61</v>
      </c>
      <c r="R700" s="28">
        <v>425</v>
      </c>
      <c r="S700" s="28">
        <v>400</v>
      </c>
      <c r="T700" s="30">
        <v>2.2000000000000002</v>
      </c>
      <c r="U700" s="30">
        <v>0</v>
      </c>
      <c r="V700" s="30">
        <v>2.2000000000000002</v>
      </c>
      <c r="W700" s="30">
        <v>2.2000000000000002</v>
      </c>
      <c r="X700" s="31">
        <v>4.4200000000000003E-2</v>
      </c>
      <c r="Y700" s="30">
        <v>2.9</v>
      </c>
      <c r="Z700" s="30">
        <v>0.10000000000000009</v>
      </c>
      <c r="AA700" s="30">
        <v>2.8</v>
      </c>
      <c r="AB700" s="30">
        <v>2.5</v>
      </c>
      <c r="AC700" s="32">
        <v>0.3018808955563132</v>
      </c>
      <c r="AD700" s="30">
        <v>6.8298845148487146</v>
      </c>
      <c r="AE700" s="12">
        <v>340</v>
      </c>
      <c r="AF700" s="12">
        <v>335</v>
      </c>
      <c r="AG700" s="12">
        <v>296</v>
      </c>
      <c r="AH700" s="33">
        <v>7.2251308900523563</v>
      </c>
      <c r="AI700" s="34">
        <v>420000</v>
      </c>
      <c r="AJ700" s="34">
        <v>390000</v>
      </c>
      <c r="AK700" s="34">
        <v>390000</v>
      </c>
      <c r="AL700" s="35">
        <v>7.6923076923076927E-2</v>
      </c>
      <c r="AM700" s="35">
        <v>7.6923076923076927E-2</v>
      </c>
      <c r="AN700" s="12">
        <v>1.7</v>
      </c>
      <c r="AO700" s="33">
        <v>9.9999999999999867E-2</v>
      </c>
      <c r="AP700" s="12">
        <v>1.6</v>
      </c>
      <c r="AQ700" s="32">
        <v>8.666666666666667E-2</v>
      </c>
      <c r="AR700" s="34">
        <v>420</v>
      </c>
      <c r="AS700" s="34">
        <v>390</v>
      </c>
      <c r="AT700" s="31">
        <v>7.6923076923076927E-2</v>
      </c>
      <c r="AU700" s="32">
        <v>0.25396913557084333</v>
      </c>
      <c r="AV700" s="36">
        <v>1407.8400000000001</v>
      </c>
      <c r="AW700" s="30">
        <v>0.6673</v>
      </c>
      <c r="AX700" s="30">
        <v>0.3327</v>
      </c>
      <c r="AY700" s="30">
        <v>0.90139999999999998</v>
      </c>
      <c r="AZ700" s="30">
        <v>4.2599999999999999E-2</v>
      </c>
      <c r="BA700" s="30">
        <v>0.38629999999999998</v>
      </c>
      <c r="BB700" s="30">
        <v>0.29459999999999997</v>
      </c>
      <c r="BC700" s="30">
        <v>0.26150000000000001</v>
      </c>
      <c r="BD700" s="37">
        <v>2</v>
      </c>
      <c r="BE700" s="29">
        <v>305</v>
      </c>
      <c r="BF700" s="38" t="s">
        <v>3412</v>
      </c>
      <c r="BG700" s="39">
        <v>147.946235256157</v>
      </c>
      <c r="BH700" s="39">
        <v>-33.453235526064603</v>
      </c>
      <c r="BI700" s="40">
        <f t="shared" si="154"/>
        <v>80</v>
      </c>
      <c r="BJ700" s="40">
        <f t="shared" si="155"/>
        <v>88</v>
      </c>
      <c r="BK700" s="40">
        <f t="shared" si="156"/>
        <v>35</v>
      </c>
      <c r="BL700" s="40">
        <f t="shared" si="157"/>
        <v>16</v>
      </c>
      <c r="BM700" s="40">
        <f t="shared" si="158"/>
        <v>39</v>
      </c>
      <c r="BN700" s="40">
        <f t="shared" si="159"/>
        <v>100</v>
      </c>
      <c r="BO700" s="40">
        <f t="shared" si="160"/>
        <v>54</v>
      </c>
      <c r="BP700" s="40">
        <f t="shared" si="161"/>
        <v>75</v>
      </c>
      <c r="BQ700" s="41">
        <f t="shared" si="162"/>
        <v>97</v>
      </c>
      <c r="BR700" s="40">
        <f t="shared" si="163"/>
        <v>82</v>
      </c>
      <c r="BS700" s="41">
        <f t="shared" si="164"/>
        <v>66</v>
      </c>
      <c r="BT700" s="41">
        <f t="shared" si="165"/>
        <v>69</v>
      </c>
      <c r="BU700" s="41">
        <f t="shared" si="166"/>
        <v>20</v>
      </c>
      <c r="BV700" s="41">
        <f t="shared" si="167"/>
        <v>67</v>
      </c>
    </row>
    <row r="701" spans="2:74" x14ac:dyDescent="0.3">
      <c r="B701" s="12" t="s">
        <v>1041</v>
      </c>
      <c r="C701" s="12">
        <v>105031100</v>
      </c>
      <c r="D701" s="12" t="s">
        <v>122</v>
      </c>
      <c r="E701" s="12" t="s">
        <v>123</v>
      </c>
      <c r="F701" s="12" t="s">
        <v>122</v>
      </c>
      <c r="G701" s="12" t="s">
        <v>85</v>
      </c>
      <c r="H701" s="12" t="s">
        <v>86</v>
      </c>
      <c r="I701" s="28">
        <v>545000</v>
      </c>
      <c r="J701" s="28">
        <v>535500</v>
      </c>
      <c r="K701" s="28">
        <v>530250</v>
      </c>
      <c r="L701" s="28">
        <v>525000</v>
      </c>
      <c r="M701" s="28">
        <v>520000</v>
      </c>
      <c r="N701" s="28">
        <v>530000</v>
      </c>
      <c r="O701" s="29">
        <v>35</v>
      </c>
      <c r="P701" s="29">
        <v>35</v>
      </c>
      <c r="Q701" s="29">
        <v>43</v>
      </c>
      <c r="R701" s="28">
        <v>460</v>
      </c>
      <c r="S701" s="28">
        <v>450</v>
      </c>
      <c r="T701" s="30">
        <v>2.6</v>
      </c>
      <c r="U701" s="30">
        <v>0.20000000000000018</v>
      </c>
      <c r="V701" s="30">
        <v>2.4</v>
      </c>
      <c r="W701" s="30">
        <v>1.9</v>
      </c>
      <c r="X701" s="31">
        <v>4.3889908256880737E-2</v>
      </c>
      <c r="Y701" s="30">
        <v>4.5</v>
      </c>
      <c r="Z701" s="30">
        <v>-0.20000000000000018</v>
      </c>
      <c r="AA701" s="30">
        <v>4.7</v>
      </c>
      <c r="AB701" s="30">
        <v>4.5999999999999996</v>
      </c>
      <c r="AC701" s="32">
        <v>0.24461839530332677</v>
      </c>
      <c r="AD701" s="30">
        <v>5.5734542408157655</v>
      </c>
      <c r="AE701" s="12">
        <v>335</v>
      </c>
      <c r="AF701" s="12">
        <v>313</v>
      </c>
      <c r="AG701" s="12">
        <v>294</v>
      </c>
      <c r="AH701" s="33">
        <v>4.6701846965699207</v>
      </c>
      <c r="AI701" s="34">
        <v>529000</v>
      </c>
      <c r="AJ701" s="34">
        <v>500000</v>
      </c>
      <c r="AK701" s="34">
        <v>485000</v>
      </c>
      <c r="AL701" s="35">
        <v>5.8000000000000003E-2</v>
      </c>
      <c r="AM701" s="35">
        <v>9.0721649484536079E-2</v>
      </c>
      <c r="AN701" s="12">
        <v>1.9</v>
      </c>
      <c r="AO701" s="33">
        <v>0.19999999999999996</v>
      </c>
      <c r="AP701" s="12">
        <v>1.7</v>
      </c>
      <c r="AQ701" s="32">
        <v>7.9322033898305083E-2</v>
      </c>
      <c r="AR701" s="34">
        <v>500</v>
      </c>
      <c r="AS701" s="34">
        <v>465</v>
      </c>
      <c r="AT701" s="31">
        <v>7.5268817204301078E-2</v>
      </c>
      <c r="AU701" s="32">
        <v>0.24099902981683344</v>
      </c>
      <c r="AV701" s="36">
        <v>1880.4800000000002</v>
      </c>
      <c r="AW701" s="30">
        <v>0.71679999999999999</v>
      </c>
      <c r="AX701" s="30">
        <v>0.28320000000000001</v>
      </c>
      <c r="AY701" s="30">
        <v>0.82630000000000003</v>
      </c>
      <c r="AZ701" s="30">
        <v>0.1396</v>
      </c>
      <c r="BA701" s="30">
        <v>0.2712</v>
      </c>
      <c r="BB701" s="30">
        <v>0.34200000000000003</v>
      </c>
      <c r="BC701" s="30">
        <v>0.36249999999999999</v>
      </c>
      <c r="BD701" s="37">
        <v>3.5</v>
      </c>
      <c r="BE701" s="29">
        <v>296</v>
      </c>
      <c r="BF701" s="38" t="s">
        <v>3413</v>
      </c>
      <c r="BG701" s="39">
        <v>148.67904736368999</v>
      </c>
      <c r="BH701" s="39">
        <v>-32.251754737052003</v>
      </c>
      <c r="BI701" s="40">
        <f t="shared" si="154"/>
        <v>74</v>
      </c>
      <c r="BJ701" s="40">
        <f t="shared" si="155"/>
        <v>85</v>
      </c>
      <c r="BK701" s="40">
        <f t="shared" si="156"/>
        <v>67</v>
      </c>
      <c r="BL701" s="40">
        <f t="shared" si="157"/>
        <v>20</v>
      </c>
      <c r="BM701" s="40">
        <f t="shared" si="158"/>
        <v>30</v>
      </c>
      <c r="BN701" s="40">
        <f t="shared" si="159"/>
        <v>100</v>
      </c>
      <c r="BO701" s="40">
        <f t="shared" si="160"/>
        <v>55</v>
      </c>
      <c r="BP701" s="40">
        <f t="shared" si="161"/>
        <v>50</v>
      </c>
      <c r="BQ701" s="41">
        <f t="shared" si="162"/>
        <v>96</v>
      </c>
      <c r="BR701" s="40">
        <f t="shared" si="163"/>
        <v>94</v>
      </c>
      <c r="BS701" s="41">
        <f t="shared" si="164"/>
        <v>100</v>
      </c>
      <c r="BT701" s="41">
        <f t="shared" si="165"/>
        <v>42</v>
      </c>
      <c r="BU701" s="41">
        <f t="shared" si="166"/>
        <v>35</v>
      </c>
      <c r="BV701" s="41">
        <f t="shared" si="167"/>
        <v>67</v>
      </c>
    </row>
    <row r="702" spans="2:74" x14ac:dyDescent="0.3">
      <c r="B702" s="12" t="s">
        <v>1042</v>
      </c>
      <c r="C702" s="12">
        <v>107011131</v>
      </c>
      <c r="D702" s="12" t="s">
        <v>356</v>
      </c>
      <c r="E702" s="12" t="s">
        <v>357</v>
      </c>
      <c r="F702" s="12" t="s">
        <v>605</v>
      </c>
      <c r="G702" s="12" t="s">
        <v>85</v>
      </c>
      <c r="H702" s="12" t="s">
        <v>86</v>
      </c>
      <c r="I702" s="28">
        <v>800000</v>
      </c>
      <c r="J702" s="28">
        <v>800000</v>
      </c>
      <c r="K702" s="28">
        <v>760000</v>
      </c>
      <c r="L702" s="28">
        <v>810000</v>
      </c>
      <c r="M702" s="28">
        <v>810000</v>
      </c>
      <c r="N702" s="28">
        <v>748000</v>
      </c>
      <c r="O702" s="29">
        <v>22</v>
      </c>
      <c r="P702" s="29">
        <v>24</v>
      </c>
      <c r="Q702" s="29">
        <v>29</v>
      </c>
      <c r="R702" s="28">
        <v>620</v>
      </c>
      <c r="S702" s="28">
        <v>590</v>
      </c>
      <c r="T702" s="30">
        <v>3.3</v>
      </c>
      <c r="U702" s="30">
        <v>0</v>
      </c>
      <c r="V702" s="30">
        <v>3.3</v>
      </c>
      <c r="W702" s="30">
        <v>2.9</v>
      </c>
      <c r="X702" s="31">
        <v>4.0300000000000002E-2</v>
      </c>
      <c r="Y702" s="30">
        <v>2.4</v>
      </c>
      <c r="Z702" s="30">
        <v>-0.20000000000000018</v>
      </c>
      <c r="AA702" s="30">
        <v>2.6</v>
      </c>
      <c r="AB702" s="30">
        <v>3</v>
      </c>
      <c r="AC702" s="32">
        <v>0.38309441423628271</v>
      </c>
      <c r="AD702" s="30">
        <v>9.5060648693866678</v>
      </c>
      <c r="AE702" s="12">
        <v>218</v>
      </c>
      <c r="AF702" s="12">
        <v>191</v>
      </c>
      <c r="AG702" s="12">
        <v>179</v>
      </c>
      <c r="AH702" s="33">
        <v>3.5735294117647061</v>
      </c>
      <c r="AI702" s="34">
        <v>855000</v>
      </c>
      <c r="AJ702" s="34">
        <v>800500</v>
      </c>
      <c r="AK702" s="34">
        <v>810000</v>
      </c>
      <c r="AL702" s="35">
        <v>6.808244846970643E-2</v>
      </c>
      <c r="AM702" s="35">
        <v>5.5555555555555552E-2</v>
      </c>
      <c r="AN702" s="12">
        <v>2.7</v>
      </c>
      <c r="AO702" s="33">
        <v>0.20000000000000018</v>
      </c>
      <c r="AP702" s="12">
        <v>2.5</v>
      </c>
      <c r="AQ702" s="32">
        <v>0.11374999999999999</v>
      </c>
      <c r="AR702" s="34">
        <v>650</v>
      </c>
      <c r="AS702" s="34">
        <v>600</v>
      </c>
      <c r="AT702" s="31">
        <v>8.3333333333333329E-2</v>
      </c>
      <c r="AU702" s="32">
        <v>4.9414349016912336E-2</v>
      </c>
      <c r="AV702" s="36">
        <v>1618.4</v>
      </c>
      <c r="AW702" s="30">
        <v>0.73319999999999996</v>
      </c>
      <c r="AX702" s="30">
        <v>0.26679999999999998</v>
      </c>
      <c r="AY702" s="30">
        <v>0.8488</v>
      </c>
      <c r="AZ702" s="30">
        <v>0.1255</v>
      </c>
      <c r="BA702" s="30">
        <v>0.37190000000000001</v>
      </c>
      <c r="BB702" s="30">
        <v>0.3639</v>
      </c>
      <c r="BC702" s="30">
        <v>0.23699999999999999</v>
      </c>
      <c r="BD702" s="37">
        <v>3</v>
      </c>
      <c r="BE702" s="29">
        <v>83</v>
      </c>
      <c r="BF702" s="38" t="s">
        <v>3414</v>
      </c>
      <c r="BG702" s="39">
        <v>150.76348589868101</v>
      </c>
      <c r="BH702" s="39">
        <v>-34.517046206037797</v>
      </c>
      <c r="BI702" s="40">
        <f t="shared" si="154"/>
        <v>62</v>
      </c>
      <c r="BJ702" s="40">
        <f t="shared" si="155"/>
        <v>72</v>
      </c>
      <c r="BK702" s="40">
        <f t="shared" si="156"/>
        <v>81</v>
      </c>
      <c r="BL702" s="40">
        <f t="shared" si="157"/>
        <v>84</v>
      </c>
      <c r="BM702" s="40">
        <f t="shared" si="158"/>
        <v>35</v>
      </c>
      <c r="BN702" s="40">
        <f t="shared" si="159"/>
        <v>100</v>
      </c>
      <c r="BO702" s="40">
        <f t="shared" si="160"/>
        <v>90</v>
      </c>
      <c r="BP702" s="40">
        <f t="shared" si="161"/>
        <v>72</v>
      </c>
      <c r="BQ702" s="41">
        <f t="shared" si="162"/>
        <v>84</v>
      </c>
      <c r="BR702" s="40">
        <f t="shared" si="163"/>
        <v>55</v>
      </c>
      <c r="BS702" s="41">
        <f t="shared" si="164"/>
        <v>12</v>
      </c>
      <c r="BT702" s="41">
        <f t="shared" si="165"/>
        <v>77</v>
      </c>
      <c r="BU702" s="41">
        <f t="shared" si="166"/>
        <v>30</v>
      </c>
      <c r="BV702" s="41">
        <f t="shared" si="167"/>
        <v>67</v>
      </c>
    </row>
    <row r="703" spans="2:74" x14ac:dyDescent="0.3">
      <c r="B703" s="12" t="s">
        <v>1043</v>
      </c>
      <c r="C703" s="12">
        <v>108011151</v>
      </c>
      <c r="D703" s="12" t="s">
        <v>1044</v>
      </c>
      <c r="E703" s="12" t="s">
        <v>1045</v>
      </c>
      <c r="F703" s="12" t="s">
        <v>2703</v>
      </c>
      <c r="G703" s="12" t="s">
        <v>85</v>
      </c>
      <c r="H703" s="12" t="s">
        <v>86</v>
      </c>
      <c r="I703" s="28">
        <v>630000</v>
      </c>
      <c r="J703" s="28">
        <v>625000</v>
      </c>
      <c r="K703" s="28">
        <v>620000</v>
      </c>
      <c r="L703" s="28">
        <v>620000</v>
      </c>
      <c r="M703" s="28">
        <v>620000</v>
      </c>
      <c r="N703" s="28">
        <v>635000</v>
      </c>
      <c r="O703" s="29">
        <v>65</v>
      </c>
      <c r="P703" s="29">
        <v>68</v>
      </c>
      <c r="Q703" s="29">
        <v>72</v>
      </c>
      <c r="R703" s="28">
        <v>500</v>
      </c>
      <c r="S703" s="28">
        <v>450</v>
      </c>
      <c r="T703" s="30">
        <v>1.6</v>
      </c>
      <c r="U703" s="30">
        <v>0</v>
      </c>
      <c r="V703" s="30">
        <v>1.6</v>
      </c>
      <c r="W703" s="30">
        <v>1.4</v>
      </c>
      <c r="X703" s="31">
        <v>4.1269841269841269E-2</v>
      </c>
      <c r="Y703" s="30">
        <v>2</v>
      </c>
      <c r="Z703" s="30">
        <v>-0.20000000000000018</v>
      </c>
      <c r="AA703" s="30">
        <v>2.2000000000000002</v>
      </c>
      <c r="AB703" s="30">
        <v>1.8</v>
      </c>
      <c r="AC703" s="32">
        <v>0.37546557731587166</v>
      </c>
      <c r="AD703" s="30">
        <v>9.0978197580384297</v>
      </c>
      <c r="AE703" s="12">
        <v>282</v>
      </c>
      <c r="AF703" s="12">
        <v>302</v>
      </c>
      <c r="AG703" s="12">
        <v>235</v>
      </c>
      <c r="AH703" s="33">
        <v>7.5526315789473681</v>
      </c>
      <c r="AI703" s="34">
        <v>805000</v>
      </c>
      <c r="AJ703" s="34">
        <v>825000</v>
      </c>
      <c r="AK703" s="34">
        <v>782500</v>
      </c>
      <c r="AL703" s="35">
        <v>-2.4242424242424242E-2</v>
      </c>
      <c r="AM703" s="35">
        <v>2.8753993610223641E-2</v>
      </c>
      <c r="AN703" s="12">
        <v>2.7</v>
      </c>
      <c r="AO703" s="33">
        <v>0.40000000000000036</v>
      </c>
      <c r="AP703" s="12">
        <v>2.2999999999999998</v>
      </c>
      <c r="AQ703" s="32">
        <v>0.11756756756756756</v>
      </c>
      <c r="AR703" s="34">
        <v>600</v>
      </c>
      <c r="AS703" s="34">
        <v>550</v>
      </c>
      <c r="AT703" s="31">
        <v>9.0909090909090912E-2</v>
      </c>
      <c r="AU703" s="32">
        <v>0.1228357622419058</v>
      </c>
      <c r="AV703" s="36">
        <v>1331.68</v>
      </c>
      <c r="AW703" s="30">
        <v>0.70469999999999999</v>
      </c>
      <c r="AX703" s="30">
        <v>0.29530000000000001</v>
      </c>
      <c r="AY703" s="30">
        <v>0.97950000000000004</v>
      </c>
      <c r="AZ703" s="30">
        <v>6.1000000000000004E-3</v>
      </c>
      <c r="BA703" s="30">
        <v>0.4662</v>
      </c>
      <c r="BB703" s="30">
        <v>0.32700000000000001</v>
      </c>
      <c r="BC703" s="30">
        <v>0.152</v>
      </c>
      <c r="BD703" s="37">
        <v>5</v>
      </c>
      <c r="BE703" s="29">
        <v>187</v>
      </c>
      <c r="BF703" s="38" t="s">
        <v>3415</v>
      </c>
      <c r="BG703" s="39">
        <v>152.06403848843499</v>
      </c>
      <c r="BH703" s="39">
        <v>-32.3461469091392</v>
      </c>
      <c r="BI703" s="40">
        <f t="shared" si="154"/>
        <v>90</v>
      </c>
      <c r="BJ703" s="40">
        <f t="shared" si="155"/>
        <v>72</v>
      </c>
      <c r="BK703" s="40">
        <f t="shared" si="156"/>
        <v>31</v>
      </c>
      <c r="BL703" s="40">
        <f t="shared" si="157"/>
        <v>59</v>
      </c>
      <c r="BM703" s="40">
        <f t="shared" si="158"/>
        <v>1</v>
      </c>
      <c r="BN703" s="40">
        <f t="shared" si="159"/>
        <v>100</v>
      </c>
      <c r="BO703" s="40">
        <f t="shared" si="160"/>
        <v>71</v>
      </c>
      <c r="BP703" s="40">
        <f t="shared" si="161"/>
        <v>93</v>
      </c>
      <c r="BQ703" s="41">
        <f t="shared" si="162"/>
        <v>88</v>
      </c>
      <c r="BR703" s="40">
        <f t="shared" si="163"/>
        <v>59</v>
      </c>
      <c r="BS703" s="41">
        <f t="shared" si="164"/>
        <v>17</v>
      </c>
      <c r="BT703" s="41">
        <f t="shared" si="165"/>
        <v>84</v>
      </c>
      <c r="BU703" s="41">
        <f t="shared" si="166"/>
        <v>50</v>
      </c>
      <c r="BV703" s="41">
        <f t="shared" si="167"/>
        <v>67</v>
      </c>
    </row>
    <row r="704" spans="2:74" x14ac:dyDescent="0.3">
      <c r="B704" s="12" t="s">
        <v>1046</v>
      </c>
      <c r="C704" s="12">
        <v>109011175</v>
      </c>
      <c r="D704" s="12" t="s">
        <v>1047</v>
      </c>
      <c r="E704" s="12" t="s">
        <v>360</v>
      </c>
      <c r="F704" s="12" t="s">
        <v>2703</v>
      </c>
      <c r="G704" s="12" t="s">
        <v>85</v>
      </c>
      <c r="H704" s="12" t="s">
        <v>86</v>
      </c>
      <c r="I704" s="28">
        <v>580000</v>
      </c>
      <c r="J704" s="28">
        <v>560000</v>
      </c>
      <c r="K704" s="28">
        <v>498000</v>
      </c>
      <c r="L704" s="28">
        <v>449000</v>
      </c>
      <c r="M704" s="28">
        <v>430000</v>
      </c>
      <c r="N704" s="28">
        <v>400000</v>
      </c>
      <c r="O704" s="29">
        <v>53</v>
      </c>
      <c r="P704" s="29">
        <v>52</v>
      </c>
      <c r="Q704" s="29">
        <v>50</v>
      </c>
      <c r="R704" s="28">
        <v>430</v>
      </c>
      <c r="S704" s="28">
        <v>420</v>
      </c>
      <c r="T704" s="30">
        <v>1.8</v>
      </c>
      <c r="U704" s="30">
        <v>-9.9999999999999867E-2</v>
      </c>
      <c r="V704" s="30">
        <v>1.9</v>
      </c>
      <c r="W704" s="30">
        <v>1.8</v>
      </c>
      <c r="X704" s="31">
        <v>3.8551724137931037E-2</v>
      </c>
      <c r="Y704" s="30">
        <v>1.7</v>
      </c>
      <c r="Z704" s="30">
        <v>0</v>
      </c>
      <c r="AA704" s="30">
        <v>1.7</v>
      </c>
      <c r="AB704" s="30">
        <v>1.4</v>
      </c>
      <c r="AC704" s="32">
        <v>0.25291737248258989</v>
      </c>
      <c r="AD704" s="30">
        <v>6.5604685169902552</v>
      </c>
      <c r="AE704" s="12">
        <v>301</v>
      </c>
      <c r="AF704" s="12">
        <v>267</v>
      </c>
      <c r="AG704" s="12">
        <v>311</v>
      </c>
      <c r="AH704" s="33">
        <v>4.5818181818181811</v>
      </c>
      <c r="AI704" s="34">
        <v>520000</v>
      </c>
      <c r="AJ704" s="34">
        <v>509000</v>
      </c>
      <c r="AK704" s="34">
        <v>487500</v>
      </c>
      <c r="AL704" s="35">
        <v>2.1611001964636542E-2</v>
      </c>
      <c r="AM704" s="35">
        <v>6.6666666666666666E-2</v>
      </c>
      <c r="AN704" s="12">
        <v>2.7</v>
      </c>
      <c r="AO704" s="33">
        <v>0</v>
      </c>
      <c r="AP704" s="12">
        <v>2.7</v>
      </c>
      <c r="AQ704" s="32">
        <v>8.3667702740887251E-2</v>
      </c>
      <c r="AR704" s="34">
        <v>500</v>
      </c>
      <c r="AS704" s="34">
        <v>460</v>
      </c>
      <c r="AT704" s="31">
        <v>8.6956521739130432E-2</v>
      </c>
      <c r="AU704" s="32">
        <v>0.29505155296963942</v>
      </c>
      <c r="AV704" s="36">
        <v>1700.16</v>
      </c>
      <c r="AW704" s="30">
        <v>0.74450000000000005</v>
      </c>
      <c r="AX704" s="30">
        <v>0.2555</v>
      </c>
      <c r="AY704" s="30">
        <v>0.97660000000000002</v>
      </c>
      <c r="AZ704" s="30">
        <v>1.77E-2</v>
      </c>
      <c r="BA704" s="30">
        <v>0.4264</v>
      </c>
      <c r="BB704" s="30">
        <v>0.37680000000000002</v>
      </c>
      <c r="BC704" s="30">
        <v>0.14169999999999999</v>
      </c>
      <c r="BD704" s="37">
        <v>1</v>
      </c>
      <c r="BE704" s="29">
        <v>420</v>
      </c>
      <c r="BF704" s="38" t="s">
        <v>3416</v>
      </c>
      <c r="BG704" s="39">
        <v>147.218520417637</v>
      </c>
      <c r="BH704" s="39">
        <v>-35.7565234843361</v>
      </c>
      <c r="BI704" s="40">
        <f t="shared" si="154"/>
        <v>87</v>
      </c>
      <c r="BJ704" s="40">
        <f t="shared" si="155"/>
        <v>72</v>
      </c>
      <c r="BK704" s="40">
        <f t="shared" si="156"/>
        <v>68</v>
      </c>
      <c r="BL704" s="40">
        <f t="shared" si="157"/>
        <v>3</v>
      </c>
      <c r="BM704" s="40">
        <f t="shared" si="158"/>
        <v>12</v>
      </c>
      <c r="BN704" s="40">
        <f t="shared" si="159"/>
        <v>100</v>
      </c>
      <c r="BO704" s="40">
        <f t="shared" si="160"/>
        <v>39</v>
      </c>
      <c r="BP704" s="40">
        <f t="shared" si="161"/>
        <v>84</v>
      </c>
      <c r="BQ704" s="41">
        <f t="shared" si="162"/>
        <v>79</v>
      </c>
      <c r="BR704" s="40">
        <f t="shared" si="163"/>
        <v>85</v>
      </c>
      <c r="BS704" s="41">
        <f t="shared" si="164"/>
        <v>98</v>
      </c>
      <c r="BT704" s="41">
        <f t="shared" si="165"/>
        <v>88</v>
      </c>
      <c r="BU704" s="41">
        <f t="shared" si="166"/>
        <v>10</v>
      </c>
      <c r="BV704" s="41">
        <f t="shared" si="167"/>
        <v>67</v>
      </c>
    </row>
    <row r="705" spans="2:74" x14ac:dyDescent="0.3">
      <c r="B705" s="12" t="s">
        <v>1048</v>
      </c>
      <c r="C705" s="12">
        <v>114021285</v>
      </c>
      <c r="D705" s="12" t="s">
        <v>1049</v>
      </c>
      <c r="E705" s="12" t="s">
        <v>1050</v>
      </c>
      <c r="F705" s="12" t="s">
        <v>3417</v>
      </c>
      <c r="G705" s="12" t="s">
        <v>85</v>
      </c>
      <c r="H705" s="12" t="s">
        <v>86</v>
      </c>
      <c r="I705" s="28">
        <v>949000</v>
      </c>
      <c r="J705" s="28">
        <v>900000</v>
      </c>
      <c r="K705" s="28">
        <v>850000</v>
      </c>
      <c r="L705" s="28">
        <v>875000</v>
      </c>
      <c r="M705" s="28">
        <v>845000</v>
      </c>
      <c r="N705" s="28">
        <v>800000</v>
      </c>
      <c r="O705" s="29">
        <v>43</v>
      </c>
      <c r="P705" s="29">
        <v>43</v>
      </c>
      <c r="Q705" s="29">
        <v>48</v>
      </c>
      <c r="R705" s="28">
        <v>600</v>
      </c>
      <c r="S705" s="28">
        <v>550</v>
      </c>
      <c r="T705" s="30">
        <v>1.9</v>
      </c>
      <c r="U705" s="30">
        <v>9.9999999999999867E-2</v>
      </c>
      <c r="V705" s="30">
        <v>1.8</v>
      </c>
      <c r="W705" s="30">
        <v>1.7</v>
      </c>
      <c r="X705" s="31">
        <v>3.287671232876712E-2</v>
      </c>
      <c r="Y705" s="30">
        <v>3.2</v>
      </c>
      <c r="Z705" s="30">
        <v>-9.9999999999999645E-2</v>
      </c>
      <c r="AA705" s="30">
        <v>3.3</v>
      </c>
      <c r="AB705" s="30">
        <v>2.8</v>
      </c>
      <c r="AC705" s="32">
        <v>0.27656906851537721</v>
      </c>
      <c r="AD705" s="30">
        <v>8.4123091673427233</v>
      </c>
      <c r="AE705" s="12">
        <v>568</v>
      </c>
      <c r="AF705" s="12">
        <v>589</v>
      </c>
      <c r="AG705" s="12">
        <v>445</v>
      </c>
      <c r="AH705" s="33">
        <v>9.7685950413223139</v>
      </c>
      <c r="AI705" s="34">
        <v>1100000</v>
      </c>
      <c r="AJ705" s="34">
        <v>1130000</v>
      </c>
      <c r="AK705" s="34">
        <v>1220000</v>
      </c>
      <c r="AL705" s="35">
        <v>-2.6548672566371681E-2</v>
      </c>
      <c r="AM705" s="35">
        <v>-9.8360655737704916E-2</v>
      </c>
      <c r="AN705" s="12">
        <v>2.8</v>
      </c>
      <c r="AO705" s="33">
        <v>0</v>
      </c>
      <c r="AP705" s="12">
        <v>2.8</v>
      </c>
      <c r="AQ705" s="32">
        <v>0.1037037037037037</v>
      </c>
      <c r="AR705" s="34">
        <v>700</v>
      </c>
      <c r="AS705" s="34">
        <v>650</v>
      </c>
      <c r="AT705" s="31">
        <v>7.6923076923076927E-2</v>
      </c>
      <c r="AU705" s="32">
        <v>-3.9826389708626932E-2</v>
      </c>
      <c r="AV705" s="36">
        <v>2169.44</v>
      </c>
      <c r="AW705" s="30">
        <v>0.79669999999999996</v>
      </c>
      <c r="AX705" s="30">
        <v>0.20330000000000001</v>
      </c>
      <c r="AY705" s="30">
        <v>0.9899</v>
      </c>
      <c r="AZ705" s="30">
        <v>1.8E-3</v>
      </c>
      <c r="BA705" s="30">
        <v>0.30109999999999998</v>
      </c>
      <c r="BB705" s="30">
        <v>0.53990000000000005</v>
      </c>
      <c r="BC705" s="30">
        <v>0.1366</v>
      </c>
      <c r="BD705" s="37">
        <v>4</v>
      </c>
      <c r="BE705" s="29">
        <v>86</v>
      </c>
      <c r="BF705" s="38" t="s">
        <v>3418</v>
      </c>
      <c r="BG705" s="39">
        <v>150.477863280696</v>
      </c>
      <c r="BH705" s="39">
        <v>-34.3531129780268</v>
      </c>
      <c r="BI705" s="40">
        <f t="shared" si="154"/>
        <v>85</v>
      </c>
      <c r="BJ705" s="40">
        <f t="shared" si="155"/>
        <v>70</v>
      </c>
      <c r="BK705" s="40">
        <f t="shared" si="156"/>
        <v>4</v>
      </c>
      <c r="BL705" s="40">
        <f t="shared" si="157"/>
        <v>100</v>
      </c>
      <c r="BM705" s="40">
        <f t="shared" si="158"/>
        <v>1</v>
      </c>
      <c r="BN705" s="40">
        <f t="shared" si="159"/>
        <v>100</v>
      </c>
      <c r="BO705" s="40">
        <f t="shared" si="160"/>
        <v>89</v>
      </c>
      <c r="BP705" s="40">
        <f t="shared" si="161"/>
        <v>56</v>
      </c>
      <c r="BQ705" s="41">
        <f t="shared" si="162"/>
        <v>60</v>
      </c>
      <c r="BR705" s="40">
        <f t="shared" si="163"/>
        <v>66</v>
      </c>
      <c r="BS705" s="41">
        <f t="shared" si="164"/>
        <v>82</v>
      </c>
      <c r="BT705" s="41">
        <f t="shared" si="165"/>
        <v>64</v>
      </c>
      <c r="BU705" s="41">
        <f t="shared" si="166"/>
        <v>40</v>
      </c>
      <c r="BV705" s="41">
        <f t="shared" si="167"/>
        <v>67</v>
      </c>
    </row>
    <row r="706" spans="2:74" x14ac:dyDescent="0.3">
      <c r="B706" s="12" t="s">
        <v>1051</v>
      </c>
      <c r="C706" s="12">
        <v>115011621</v>
      </c>
      <c r="D706" s="12" t="s">
        <v>937</v>
      </c>
      <c r="E706" s="12" t="s">
        <v>614</v>
      </c>
      <c r="F706" s="12" t="s">
        <v>2791</v>
      </c>
      <c r="G706" s="12" t="s">
        <v>85</v>
      </c>
      <c r="H706" s="12" t="s">
        <v>86</v>
      </c>
      <c r="I706" s="28">
        <v>1948200</v>
      </c>
      <c r="J706" s="28">
        <v>1926666</v>
      </c>
      <c r="K706" s="28">
        <v>1876681</v>
      </c>
      <c r="L706" s="28">
        <v>1990000</v>
      </c>
      <c r="M706" s="28">
        <v>2005000</v>
      </c>
      <c r="N706" s="28">
        <v>1875000</v>
      </c>
      <c r="O706" s="29">
        <v>25</v>
      </c>
      <c r="P706" s="29">
        <v>24</v>
      </c>
      <c r="Q706" s="29">
        <v>24</v>
      </c>
      <c r="R706" s="28">
        <v>900</v>
      </c>
      <c r="S706" s="28">
        <v>850</v>
      </c>
      <c r="T706" s="30">
        <v>3.3</v>
      </c>
      <c r="U706" s="30">
        <v>-0.20000000000000018</v>
      </c>
      <c r="V706" s="30">
        <v>3.5</v>
      </c>
      <c r="W706" s="30">
        <v>3.5</v>
      </c>
      <c r="X706" s="31">
        <v>2.4022174314752079E-2</v>
      </c>
      <c r="Y706" s="30">
        <v>4.5999999999999996</v>
      </c>
      <c r="Z706" s="30">
        <v>-0.40000000000000036</v>
      </c>
      <c r="AA706" s="30">
        <v>5</v>
      </c>
      <c r="AB706" s="30">
        <v>4.2</v>
      </c>
      <c r="AC706" s="32">
        <v>0.2633796881584492</v>
      </c>
      <c r="AD706" s="30">
        <v>10.964023685262623</v>
      </c>
      <c r="AE706" s="12">
        <v>338</v>
      </c>
      <c r="AF706" s="12">
        <v>262</v>
      </c>
      <c r="AG706" s="12">
        <v>205</v>
      </c>
      <c r="AH706" s="33">
        <v>3.1114480667172097</v>
      </c>
      <c r="AI706" s="34">
        <v>2268000</v>
      </c>
      <c r="AJ706" s="34">
        <v>2140000</v>
      </c>
      <c r="AK706" s="34">
        <v>1890000</v>
      </c>
      <c r="AL706" s="35">
        <v>5.9813084112149535E-2</v>
      </c>
      <c r="AM706" s="35">
        <v>0.2</v>
      </c>
      <c r="AN706" s="12">
        <v>2.7</v>
      </c>
      <c r="AO706" s="33">
        <v>-9.9999999999999645E-2</v>
      </c>
      <c r="AP706" s="12">
        <v>2.8</v>
      </c>
      <c r="AQ706" s="32">
        <v>0.12909090909090909</v>
      </c>
      <c r="AR706" s="34">
        <v>900</v>
      </c>
      <c r="AS706" s="34">
        <v>850</v>
      </c>
      <c r="AT706" s="31">
        <v>5.8823529411764705E-2</v>
      </c>
      <c r="AU706" s="32">
        <v>0.15749754342846625</v>
      </c>
      <c r="AV706" s="36">
        <v>3417.1200000000003</v>
      </c>
      <c r="AW706" s="30">
        <v>0.90710000000000002</v>
      </c>
      <c r="AX706" s="30">
        <v>9.2899999999999996E-2</v>
      </c>
      <c r="AY706" s="30">
        <v>0.92190000000000005</v>
      </c>
      <c r="AZ706" s="30">
        <v>6.0199999999999997E-2</v>
      </c>
      <c r="BA706" s="30">
        <v>0.29580000000000001</v>
      </c>
      <c r="BB706" s="30">
        <v>0.52470000000000006</v>
      </c>
      <c r="BC706" s="30">
        <v>0.1641</v>
      </c>
      <c r="BD706" s="37">
        <v>9.5</v>
      </c>
      <c r="BE706" s="29">
        <v>29</v>
      </c>
      <c r="BF706" s="38" t="s">
        <v>3419</v>
      </c>
      <c r="BG706" s="39">
        <v>150.963511700667</v>
      </c>
      <c r="BH706" s="39">
        <v>-33.706180746029602</v>
      </c>
      <c r="BI706" s="40">
        <f t="shared" si="154"/>
        <v>62</v>
      </c>
      <c r="BJ706" s="40">
        <f t="shared" si="155"/>
        <v>72</v>
      </c>
      <c r="BK706" s="40">
        <f t="shared" si="156"/>
        <v>86</v>
      </c>
      <c r="BL706" s="40">
        <f t="shared" si="157"/>
        <v>48</v>
      </c>
      <c r="BM706" s="40">
        <f t="shared" si="158"/>
        <v>31</v>
      </c>
      <c r="BN706" s="40">
        <f t="shared" si="159"/>
        <v>100</v>
      </c>
      <c r="BO706" s="40">
        <f t="shared" si="160"/>
        <v>100</v>
      </c>
      <c r="BP706" s="40">
        <f t="shared" si="161"/>
        <v>55</v>
      </c>
      <c r="BQ706" s="41">
        <f t="shared" si="162"/>
        <v>31</v>
      </c>
      <c r="BR706" s="40">
        <f t="shared" si="163"/>
        <v>41</v>
      </c>
      <c r="BS706" s="41">
        <f t="shared" si="164"/>
        <v>91</v>
      </c>
      <c r="BT706" s="41">
        <f t="shared" si="165"/>
        <v>41</v>
      </c>
      <c r="BU706" s="41">
        <f t="shared" si="166"/>
        <v>95</v>
      </c>
      <c r="BV706" s="41">
        <f t="shared" si="167"/>
        <v>67</v>
      </c>
    </row>
    <row r="707" spans="2:74" x14ac:dyDescent="0.3">
      <c r="B707" s="12" t="s">
        <v>1052</v>
      </c>
      <c r="C707" s="12">
        <v>115021298</v>
      </c>
      <c r="D707" s="12" t="s">
        <v>1053</v>
      </c>
      <c r="E707" s="12" t="s">
        <v>614</v>
      </c>
      <c r="F707" s="12" t="s">
        <v>2791</v>
      </c>
      <c r="G707" s="12" t="s">
        <v>85</v>
      </c>
      <c r="H707" s="12" t="s">
        <v>86</v>
      </c>
      <c r="I707" s="28">
        <v>1872100</v>
      </c>
      <c r="J707" s="28">
        <v>1910700</v>
      </c>
      <c r="K707" s="28">
        <v>1705200</v>
      </c>
      <c r="L707" s="28">
        <v>2750000</v>
      </c>
      <c r="M707" s="28">
        <v>2450000</v>
      </c>
      <c r="N707" s="28">
        <v>1850000</v>
      </c>
      <c r="O707" s="29">
        <v>50</v>
      </c>
      <c r="P707" s="29">
        <v>50</v>
      </c>
      <c r="Q707" s="29">
        <v>29</v>
      </c>
      <c r="R707" s="28">
        <v>750</v>
      </c>
      <c r="S707" s="28">
        <v>750</v>
      </c>
      <c r="T707" s="30">
        <v>2.2000000000000002</v>
      </c>
      <c r="U707" s="30">
        <v>0.10000000000000009</v>
      </c>
      <c r="V707" s="30">
        <v>2.1</v>
      </c>
      <c r="W707" s="30">
        <v>1.6</v>
      </c>
      <c r="X707" s="31">
        <v>2.0832220501041609E-2</v>
      </c>
      <c r="Y707" s="30">
        <v>1.7</v>
      </c>
      <c r="Z707" s="30">
        <v>-0.40000000000000013</v>
      </c>
      <c r="AA707" s="30">
        <v>2.1</v>
      </c>
      <c r="AB707" s="30">
        <v>2.2000000000000002</v>
      </c>
      <c r="AC707" s="32">
        <v>0.28326686004350976</v>
      </c>
      <c r="AD707" s="30">
        <v>13.597535607370631</v>
      </c>
      <c r="AE707" s="12">
        <v>155</v>
      </c>
      <c r="AF707" s="12">
        <v>118</v>
      </c>
      <c r="AG707" s="12">
        <v>86</v>
      </c>
      <c r="AH707" s="33">
        <v>7.6363636363636367</v>
      </c>
      <c r="AI707" s="34">
        <v>2645000</v>
      </c>
      <c r="AJ707" s="34">
        <v>2320000</v>
      </c>
      <c r="AK707" s="34">
        <v>2600000</v>
      </c>
      <c r="AL707" s="35">
        <v>0.14008620689655171</v>
      </c>
      <c r="AM707" s="35">
        <v>1.7307692307692309E-2</v>
      </c>
      <c r="AN707" s="12">
        <v>2.2000000000000002</v>
      </c>
      <c r="AO707" s="33">
        <v>-0.19999999999999973</v>
      </c>
      <c r="AP707" s="12">
        <v>2.4</v>
      </c>
      <c r="AQ707" s="32">
        <v>0.1116</v>
      </c>
      <c r="AR707" s="34">
        <v>850</v>
      </c>
      <c r="AS707" s="34">
        <v>795</v>
      </c>
      <c r="AT707" s="31">
        <v>6.9182389937106917E-2</v>
      </c>
      <c r="AU707" s="32">
        <v>0.40072252328976965</v>
      </c>
      <c r="AV707" s="36">
        <v>2647.6800000000003</v>
      </c>
      <c r="AW707" s="30">
        <v>0.78649999999999998</v>
      </c>
      <c r="AX707" s="30">
        <v>0.2135</v>
      </c>
      <c r="AY707" s="30">
        <v>0.89170000000000005</v>
      </c>
      <c r="AZ707" s="30">
        <v>4.02E-2</v>
      </c>
      <c r="BA707" s="30">
        <v>0.4461</v>
      </c>
      <c r="BB707" s="30">
        <v>0.35830000000000001</v>
      </c>
      <c r="BC707" s="30">
        <v>0.12470000000000001</v>
      </c>
      <c r="BD707" s="37">
        <v>9</v>
      </c>
      <c r="BE707" s="29">
        <v>38</v>
      </c>
      <c r="BF707" s="38" t="s">
        <v>3420</v>
      </c>
      <c r="BG707" s="39">
        <v>151.09314690861399</v>
      </c>
      <c r="BH707" s="39">
        <v>-33.536581308093702</v>
      </c>
      <c r="BI707" s="40">
        <f t="shared" si="154"/>
        <v>80</v>
      </c>
      <c r="BJ707" s="40">
        <f t="shared" si="155"/>
        <v>80</v>
      </c>
      <c r="BK707" s="40">
        <f t="shared" si="156"/>
        <v>30</v>
      </c>
      <c r="BL707" s="40">
        <f t="shared" si="157"/>
        <v>1</v>
      </c>
      <c r="BM707" s="40">
        <f t="shared" si="158"/>
        <v>70</v>
      </c>
      <c r="BN707" s="40">
        <f t="shared" si="159"/>
        <v>100</v>
      </c>
      <c r="BO707" s="40">
        <f t="shared" si="160"/>
        <v>100</v>
      </c>
      <c r="BP707" s="40">
        <f t="shared" si="161"/>
        <v>88</v>
      </c>
      <c r="BQ707" s="41">
        <f t="shared" si="162"/>
        <v>20</v>
      </c>
      <c r="BR707" s="40">
        <f t="shared" si="163"/>
        <v>15</v>
      </c>
      <c r="BS707" s="41">
        <f t="shared" si="164"/>
        <v>78</v>
      </c>
      <c r="BT707" s="41">
        <f t="shared" si="165"/>
        <v>88</v>
      </c>
      <c r="BU707" s="41">
        <f t="shared" si="166"/>
        <v>90</v>
      </c>
      <c r="BV707" s="41">
        <f t="shared" si="167"/>
        <v>67</v>
      </c>
    </row>
    <row r="708" spans="2:74" x14ac:dyDescent="0.3">
      <c r="B708" s="12" t="s">
        <v>1054</v>
      </c>
      <c r="C708" s="12">
        <v>117011321</v>
      </c>
      <c r="D708" s="12" t="s">
        <v>1054</v>
      </c>
      <c r="E708" s="12" t="s">
        <v>1055</v>
      </c>
      <c r="F708" s="12" t="s">
        <v>2791</v>
      </c>
      <c r="G708" s="12" t="s">
        <v>85</v>
      </c>
      <c r="H708" s="12" t="s">
        <v>86</v>
      </c>
      <c r="I708" s="28">
        <v>2100000</v>
      </c>
      <c r="J708" s="28">
        <v>2121000</v>
      </c>
      <c r="K708" s="28">
        <v>2106500</v>
      </c>
      <c r="L708" s="28">
        <v>2125000</v>
      </c>
      <c r="M708" s="28">
        <v>2035000</v>
      </c>
      <c r="N708" s="28">
        <v>1690000</v>
      </c>
      <c r="O708" s="29">
        <v>28</v>
      </c>
      <c r="P708" s="29">
        <v>27</v>
      </c>
      <c r="Q708" s="29">
        <v>27</v>
      </c>
      <c r="R708" s="28">
        <v>1250</v>
      </c>
      <c r="S708" s="28">
        <v>1100</v>
      </c>
      <c r="T708" s="30">
        <v>2</v>
      </c>
      <c r="U708" s="30">
        <v>-0.10000000000000009</v>
      </c>
      <c r="V708" s="30">
        <v>2.1</v>
      </c>
      <c r="W708" s="30">
        <v>1.3</v>
      </c>
      <c r="X708" s="31">
        <v>3.0952380952380953E-2</v>
      </c>
      <c r="Y708" s="30">
        <v>2.9</v>
      </c>
      <c r="Z708" s="30">
        <v>-0.20000000000000018</v>
      </c>
      <c r="AA708" s="30">
        <v>3.1</v>
      </c>
      <c r="AB708" s="30">
        <v>3.1</v>
      </c>
      <c r="AC708" s="32">
        <v>0.47032087171151643</v>
      </c>
      <c r="AD708" s="30">
        <v>15.194982009141299</v>
      </c>
      <c r="AE708" s="12">
        <v>34</v>
      </c>
      <c r="AF708" s="12">
        <v>18</v>
      </c>
      <c r="AG708" s="12">
        <v>37</v>
      </c>
      <c r="AH708" s="33">
        <v>2.2000000000000002</v>
      </c>
      <c r="AI708" s="34">
        <v>2000000</v>
      </c>
      <c r="AJ708" s="34">
        <v>1880000</v>
      </c>
      <c r="AK708" s="34">
        <v>1800000</v>
      </c>
      <c r="AL708" s="35">
        <v>6.3829787234042548E-2</v>
      </c>
      <c r="AM708" s="35">
        <v>0.1111111111111111</v>
      </c>
      <c r="AN708" s="12">
        <v>1.8</v>
      </c>
      <c r="AO708" s="33">
        <v>-9.9999999999999867E-2</v>
      </c>
      <c r="AP708" s="12">
        <v>1.9</v>
      </c>
      <c r="AQ708" s="32">
        <v>8.1818181818181818E-2</v>
      </c>
      <c r="AR708" s="34">
        <v>1150</v>
      </c>
      <c r="AS708" s="34">
        <v>1050</v>
      </c>
      <c r="AT708" s="31">
        <v>9.5238095238095233E-2</v>
      </c>
      <c r="AU708" s="32">
        <v>4.381149877701304E-3</v>
      </c>
      <c r="AV708" s="36">
        <v>2657.76</v>
      </c>
      <c r="AW708" s="30">
        <v>0.72370000000000001</v>
      </c>
      <c r="AX708" s="30">
        <v>0.27629999999999999</v>
      </c>
      <c r="AY708" s="30">
        <v>0.27760000000000001</v>
      </c>
      <c r="AZ708" s="30">
        <v>0.20910000000000001</v>
      </c>
      <c r="BA708" s="30">
        <v>0.20219999999999999</v>
      </c>
      <c r="BB708" s="30">
        <v>0.40539999999999998</v>
      </c>
      <c r="BC708" s="30">
        <v>0.37280000000000002</v>
      </c>
      <c r="BD708" s="37">
        <v>8.5</v>
      </c>
      <c r="BE708" s="29">
        <v>9</v>
      </c>
      <c r="BF708" s="38" t="s">
        <v>3421</v>
      </c>
      <c r="BG708" s="39">
        <v>151.199810180181</v>
      </c>
      <c r="BH708" s="39">
        <v>-33.949069982403202</v>
      </c>
      <c r="BI708" s="40">
        <f t="shared" si="154"/>
        <v>84</v>
      </c>
      <c r="BJ708" s="40">
        <f t="shared" si="155"/>
        <v>87</v>
      </c>
      <c r="BK708" s="40">
        <f t="shared" si="156"/>
        <v>98</v>
      </c>
      <c r="BL708" s="40">
        <f t="shared" si="157"/>
        <v>99</v>
      </c>
      <c r="BM708" s="40">
        <f t="shared" si="158"/>
        <v>33</v>
      </c>
      <c r="BN708" s="40">
        <f t="shared" si="159"/>
        <v>100</v>
      </c>
      <c r="BO708" s="40">
        <f t="shared" si="160"/>
        <v>100</v>
      </c>
      <c r="BP708" s="40">
        <f t="shared" si="161"/>
        <v>34</v>
      </c>
      <c r="BQ708" s="41">
        <f t="shared" si="162"/>
        <v>54</v>
      </c>
      <c r="BR708" s="40">
        <f t="shared" si="163"/>
        <v>1</v>
      </c>
      <c r="BS708" s="41">
        <f t="shared" si="164"/>
        <v>1</v>
      </c>
      <c r="BT708" s="41">
        <f t="shared" si="165"/>
        <v>69</v>
      </c>
      <c r="BU708" s="41">
        <f t="shared" si="166"/>
        <v>85</v>
      </c>
      <c r="BV708" s="41">
        <f t="shared" si="167"/>
        <v>67</v>
      </c>
    </row>
    <row r="709" spans="2:74" x14ac:dyDescent="0.3">
      <c r="B709" s="12" t="s">
        <v>1056</v>
      </c>
      <c r="C709" s="12">
        <v>122021421</v>
      </c>
      <c r="D709" s="12" t="s">
        <v>1057</v>
      </c>
      <c r="E709" s="12" t="s">
        <v>840</v>
      </c>
      <c r="F709" s="12" t="s">
        <v>2791</v>
      </c>
      <c r="G709" s="12" t="s">
        <v>85</v>
      </c>
      <c r="H709" s="12" t="s">
        <v>86</v>
      </c>
      <c r="I709" s="28">
        <v>2662200</v>
      </c>
      <c r="J709" s="28">
        <v>2694330</v>
      </c>
      <c r="K709" s="28">
        <v>2652000</v>
      </c>
      <c r="L709" s="28">
        <v>2525000</v>
      </c>
      <c r="M709" s="28">
        <v>2580000</v>
      </c>
      <c r="N709" s="28">
        <v>2400000</v>
      </c>
      <c r="O709" s="29">
        <v>42</v>
      </c>
      <c r="P709" s="29">
        <v>42</v>
      </c>
      <c r="Q709" s="29">
        <v>36</v>
      </c>
      <c r="R709" s="28">
        <v>1400</v>
      </c>
      <c r="S709" s="28">
        <v>1180</v>
      </c>
      <c r="T709" s="30">
        <v>2.7</v>
      </c>
      <c r="U709" s="30">
        <v>0.20000000000000018</v>
      </c>
      <c r="V709" s="30">
        <v>2.5</v>
      </c>
      <c r="W709" s="30">
        <v>2.4</v>
      </c>
      <c r="X709" s="31">
        <v>2.734580422207197E-2</v>
      </c>
      <c r="Y709" s="30">
        <v>2.2000000000000002</v>
      </c>
      <c r="Z709" s="30">
        <v>0</v>
      </c>
      <c r="AA709" s="30">
        <v>2.2000000000000002</v>
      </c>
      <c r="AB709" s="30">
        <v>2.4</v>
      </c>
      <c r="AC709" s="32">
        <v>0.48828124999999994</v>
      </c>
      <c r="AD709" s="30">
        <v>17.855801425137361</v>
      </c>
      <c r="AE709" s="12">
        <v>215</v>
      </c>
      <c r="AF709" s="12">
        <v>135</v>
      </c>
      <c r="AG709" s="12">
        <v>205</v>
      </c>
      <c r="AH709" s="33">
        <v>4.0063897763578273</v>
      </c>
      <c r="AI709" s="34">
        <v>2430000</v>
      </c>
      <c r="AJ709" s="34">
        <v>2316666</v>
      </c>
      <c r="AK709" s="34">
        <v>2400000</v>
      </c>
      <c r="AL709" s="35">
        <v>4.8921165157169828E-2</v>
      </c>
      <c r="AM709" s="35">
        <v>1.2500000000000001E-2</v>
      </c>
      <c r="AN709" s="12">
        <v>2.8</v>
      </c>
      <c r="AO709" s="33">
        <v>-0.10000000000000009</v>
      </c>
      <c r="AP709" s="12">
        <v>2.9</v>
      </c>
      <c r="AQ709" s="32">
        <v>0.10249999999999999</v>
      </c>
      <c r="AR709" s="34">
        <v>1350</v>
      </c>
      <c r="AS709" s="34">
        <v>1250</v>
      </c>
      <c r="AT709" s="31">
        <v>0.08</v>
      </c>
      <c r="AU709" s="32">
        <v>6.8844627735207442E-2</v>
      </c>
      <c r="AV709" s="36">
        <v>2867.2000000000003</v>
      </c>
      <c r="AW709" s="30">
        <v>0.76880000000000004</v>
      </c>
      <c r="AX709" s="30">
        <v>0.23119999999999999</v>
      </c>
      <c r="AY709" s="30">
        <v>0.81459999999999999</v>
      </c>
      <c r="AZ709" s="30">
        <v>7.9399999999999998E-2</v>
      </c>
      <c r="BA709" s="30">
        <v>0.46510000000000001</v>
      </c>
      <c r="BB709" s="30">
        <v>0.34389999999999998</v>
      </c>
      <c r="BC709" s="30">
        <v>0.1089</v>
      </c>
      <c r="BD709" s="37">
        <v>10</v>
      </c>
      <c r="BE709" s="29">
        <v>26</v>
      </c>
      <c r="BF709" s="38" t="s">
        <v>3422</v>
      </c>
      <c r="BG709" s="39">
        <v>151.25855101696601</v>
      </c>
      <c r="BH709" s="39">
        <v>-33.642522820054801</v>
      </c>
      <c r="BI709" s="40">
        <f t="shared" si="154"/>
        <v>72</v>
      </c>
      <c r="BJ709" s="40">
        <f t="shared" si="155"/>
        <v>70</v>
      </c>
      <c r="BK709" s="40">
        <f t="shared" si="156"/>
        <v>75</v>
      </c>
      <c r="BL709" s="40">
        <f t="shared" si="157"/>
        <v>77</v>
      </c>
      <c r="BM709" s="40">
        <f t="shared" si="158"/>
        <v>25</v>
      </c>
      <c r="BN709" s="40">
        <f t="shared" si="159"/>
        <v>100</v>
      </c>
      <c r="BO709" s="40">
        <f t="shared" si="160"/>
        <v>100</v>
      </c>
      <c r="BP709" s="40">
        <f t="shared" si="161"/>
        <v>92</v>
      </c>
      <c r="BQ709" s="41">
        <f t="shared" si="162"/>
        <v>42</v>
      </c>
      <c r="BR709" s="40">
        <f t="shared" si="163"/>
        <v>1</v>
      </c>
      <c r="BS709" s="41">
        <f t="shared" si="164"/>
        <v>1</v>
      </c>
      <c r="BT709" s="41">
        <f t="shared" si="165"/>
        <v>80</v>
      </c>
      <c r="BU709" s="41">
        <f t="shared" si="166"/>
        <v>100</v>
      </c>
      <c r="BV709" s="41">
        <f t="shared" si="167"/>
        <v>67</v>
      </c>
    </row>
    <row r="710" spans="2:74" x14ac:dyDescent="0.3">
      <c r="B710" s="12" t="s">
        <v>1058</v>
      </c>
      <c r="C710" s="12">
        <v>122031692</v>
      </c>
      <c r="D710" s="12" t="s">
        <v>839</v>
      </c>
      <c r="E710" s="12" t="s">
        <v>840</v>
      </c>
      <c r="F710" s="12" t="s">
        <v>2791</v>
      </c>
      <c r="G710" s="12" t="s">
        <v>85</v>
      </c>
      <c r="H710" s="12" t="s">
        <v>86</v>
      </c>
      <c r="I710" s="28">
        <v>2444000</v>
      </c>
      <c r="J710" s="28">
        <v>2441250</v>
      </c>
      <c r="K710" s="28">
        <v>2310000</v>
      </c>
      <c r="L710" s="28">
        <v>2410000</v>
      </c>
      <c r="M710" s="28">
        <v>2311000</v>
      </c>
      <c r="N710" s="28">
        <v>2290000</v>
      </c>
      <c r="O710" s="29">
        <v>24</v>
      </c>
      <c r="P710" s="29">
        <v>24</v>
      </c>
      <c r="Q710" s="29">
        <v>24</v>
      </c>
      <c r="R710" s="28">
        <v>1450</v>
      </c>
      <c r="S710" s="28">
        <v>1295</v>
      </c>
      <c r="T710" s="30">
        <v>3</v>
      </c>
      <c r="U710" s="30">
        <v>-0.20000000000000018</v>
      </c>
      <c r="V710" s="30">
        <v>3.2</v>
      </c>
      <c r="W710" s="30">
        <v>2.8</v>
      </c>
      <c r="X710" s="31">
        <v>3.0851063829787233E-2</v>
      </c>
      <c r="Y710" s="30">
        <v>2.2000000000000002</v>
      </c>
      <c r="Z710" s="30">
        <v>0</v>
      </c>
      <c r="AA710" s="30">
        <v>2.2000000000000002</v>
      </c>
      <c r="AB710" s="30">
        <v>2.6</v>
      </c>
      <c r="AC710" s="32">
        <v>0.49774811885538522</v>
      </c>
      <c r="AD710" s="30">
        <v>16.133904542209038</v>
      </c>
      <c r="AE710" s="12">
        <v>194</v>
      </c>
      <c r="AF710" s="12">
        <v>80</v>
      </c>
      <c r="AG710" s="12">
        <v>130</v>
      </c>
      <c r="AH710" s="33">
        <v>2.1222222222222222</v>
      </c>
      <c r="AI710" s="34">
        <v>2485000</v>
      </c>
      <c r="AJ710" s="34">
        <v>2440000</v>
      </c>
      <c r="AK710" s="34">
        <v>2200000</v>
      </c>
      <c r="AL710" s="35">
        <v>1.8442622950819672E-2</v>
      </c>
      <c r="AM710" s="35">
        <v>0.12954545454545455</v>
      </c>
      <c r="AN710" s="12">
        <v>2.7</v>
      </c>
      <c r="AO710" s="33">
        <v>0.10000000000000009</v>
      </c>
      <c r="AP710" s="12">
        <v>2.6</v>
      </c>
      <c r="AQ710" s="32">
        <v>0.10368852459016394</v>
      </c>
      <c r="AR710" s="34">
        <v>1300</v>
      </c>
      <c r="AS710" s="34">
        <v>1250</v>
      </c>
      <c r="AT710" s="31">
        <v>0.04</v>
      </c>
      <c r="AU710" s="32">
        <v>9.1019736144006935E-2</v>
      </c>
      <c r="AV710" s="36">
        <v>2913.1200000000003</v>
      </c>
      <c r="AW710" s="30">
        <v>0.7944</v>
      </c>
      <c r="AX710" s="30">
        <v>0.2056</v>
      </c>
      <c r="AY710" s="30">
        <v>0.79169999999999996</v>
      </c>
      <c r="AZ710" s="30">
        <v>9.69E-2</v>
      </c>
      <c r="BA710" s="30">
        <v>0.434</v>
      </c>
      <c r="BB710" s="30">
        <v>0.40239999999999998</v>
      </c>
      <c r="BC710" s="30">
        <v>0.1142</v>
      </c>
      <c r="BD710" s="37">
        <v>10</v>
      </c>
      <c r="BE710" s="29">
        <v>16</v>
      </c>
      <c r="BF710" s="38" t="s">
        <v>3423</v>
      </c>
      <c r="BG710" s="39">
        <v>151.20917657227301</v>
      </c>
      <c r="BH710" s="39">
        <v>-33.721370380727997</v>
      </c>
      <c r="BI710" s="40">
        <f t="shared" si="154"/>
        <v>67</v>
      </c>
      <c r="BJ710" s="40">
        <f t="shared" si="155"/>
        <v>72</v>
      </c>
      <c r="BK710" s="40">
        <f t="shared" si="156"/>
        <v>98</v>
      </c>
      <c r="BL710" s="40">
        <f t="shared" si="157"/>
        <v>70</v>
      </c>
      <c r="BM710" s="40">
        <f t="shared" si="158"/>
        <v>10</v>
      </c>
      <c r="BN710" s="40">
        <f t="shared" si="159"/>
        <v>100</v>
      </c>
      <c r="BO710" s="40">
        <f t="shared" si="160"/>
        <v>100</v>
      </c>
      <c r="BP710" s="40">
        <f t="shared" si="161"/>
        <v>85</v>
      </c>
      <c r="BQ710" s="41">
        <f t="shared" si="162"/>
        <v>53</v>
      </c>
      <c r="BR710" s="40">
        <f t="shared" si="163"/>
        <v>1</v>
      </c>
      <c r="BS710" s="41">
        <f t="shared" si="164"/>
        <v>1</v>
      </c>
      <c r="BT710" s="41">
        <f t="shared" si="165"/>
        <v>80</v>
      </c>
      <c r="BU710" s="41">
        <f t="shared" si="166"/>
        <v>100</v>
      </c>
      <c r="BV710" s="41">
        <f t="shared" si="167"/>
        <v>67</v>
      </c>
    </row>
    <row r="711" spans="2:74" x14ac:dyDescent="0.3">
      <c r="B711" s="12" t="s">
        <v>1059</v>
      </c>
      <c r="C711" s="12">
        <v>124031465</v>
      </c>
      <c r="D711" s="12" t="s">
        <v>234</v>
      </c>
      <c r="E711" s="12" t="s">
        <v>231</v>
      </c>
      <c r="F711" s="12" t="s">
        <v>2791</v>
      </c>
      <c r="G711" s="12" t="s">
        <v>85</v>
      </c>
      <c r="H711" s="12" t="s">
        <v>86</v>
      </c>
      <c r="I711" s="28">
        <v>1199000</v>
      </c>
      <c r="J711" s="28">
        <v>1239000</v>
      </c>
      <c r="K711" s="28">
        <v>1179000</v>
      </c>
      <c r="L711" s="28">
        <v>975000</v>
      </c>
      <c r="M711" s="28">
        <v>985000</v>
      </c>
      <c r="N711" s="28">
        <v>925000</v>
      </c>
      <c r="O711" s="29">
        <v>68</v>
      </c>
      <c r="P711" s="29">
        <v>78</v>
      </c>
      <c r="Q711" s="29">
        <v>71</v>
      </c>
      <c r="R711" s="28">
        <v>700</v>
      </c>
      <c r="S711" s="28">
        <v>630</v>
      </c>
      <c r="T711" s="30">
        <v>2.4</v>
      </c>
      <c r="U711" s="30">
        <v>0</v>
      </c>
      <c r="V711" s="30">
        <v>2.4</v>
      </c>
      <c r="W711" s="30">
        <v>1.9</v>
      </c>
      <c r="X711" s="31">
        <v>3.0358632193494578E-2</v>
      </c>
      <c r="Y711" s="30">
        <v>5.2</v>
      </c>
      <c r="Z711" s="30">
        <v>-0.20000000000000018</v>
      </c>
      <c r="AA711" s="30">
        <v>5.4</v>
      </c>
      <c r="AB711" s="30">
        <v>5</v>
      </c>
      <c r="AC711" s="32">
        <v>0.26824034334763946</v>
      </c>
      <c r="AD711" s="30">
        <v>8.8357190020280143</v>
      </c>
      <c r="AE711" s="12">
        <v>483</v>
      </c>
      <c r="AF711" s="12">
        <v>446</v>
      </c>
      <c r="AG711" s="12">
        <v>306</v>
      </c>
      <c r="AH711" s="33">
        <v>3.8585995921142082</v>
      </c>
      <c r="AI711" s="34">
        <v>990000</v>
      </c>
      <c r="AJ711" s="34">
        <v>920000</v>
      </c>
      <c r="AK711" s="34">
        <v>885000</v>
      </c>
      <c r="AL711" s="35">
        <v>7.6086956521739135E-2</v>
      </c>
      <c r="AM711" s="35">
        <v>0.11864406779661017</v>
      </c>
      <c r="AN711" s="12">
        <v>2.6</v>
      </c>
      <c r="AO711" s="33">
        <v>0.20000000000000018</v>
      </c>
      <c r="AP711" s="12">
        <v>2.4</v>
      </c>
      <c r="AQ711" s="32">
        <v>8.6795977282590239E-2</v>
      </c>
      <c r="AR711" s="34">
        <v>650</v>
      </c>
      <c r="AS711" s="34">
        <v>600</v>
      </c>
      <c r="AT711" s="31">
        <v>8.3333333333333329E-2</v>
      </c>
      <c r="AU711" s="32">
        <v>6.8500092797659853E-2</v>
      </c>
      <c r="AV711" s="36">
        <v>2609.6000000000004</v>
      </c>
      <c r="AW711" s="30">
        <v>0.84550000000000003</v>
      </c>
      <c r="AX711" s="30">
        <v>0.1545</v>
      </c>
      <c r="AY711" s="30">
        <v>0.9889</v>
      </c>
      <c r="AZ711" s="30">
        <v>6.8999999999999999E-3</v>
      </c>
      <c r="BA711" s="30">
        <v>0.29299999999999998</v>
      </c>
      <c r="BB711" s="30">
        <v>0.55679999999999996</v>
      </c>
      <c r="BC711" s="30">
        <v>0.1258</v>
      </c>
      <c r="BD711" s="37">
        <v>3</v>
      </c>
      <c r="BE711" s="29">
        <v>56</v>
      </c>
      <c r="BF711" s="38" t="s">
        <v>3424</v>
      </c>
      <c r="BG711" s="39">
        <v>150.60438526327701</v>
      </c>
      <c r="BH711" s="39">
        <v>-33.910773261388201</v>
      </c>
      <c r="BI711" s="40">
        <f t="shared" si="154"/>
        <v>77</v>
      </c>
      <c r="BJ711" s="40">
        <f t="shared" si="155"/>
        <v>74</v>
      </c>
      <c r="BK711" s="40">
        <f t="shared" si="156"/>
        <v>77</v>
      </c>
      <c r="BL711" s="40">
        <f t="shared" si="157"/>
        <v>77</v>
      </c>
      <c r="BM711" s="40">
        <f t="shared" si="158"/>
        <v>39</v>
      </c>
      <c r="BN711" s="40">
        <f t="shared" si="159"/>
        <v>100</v>
      </c>
      <c r="BO711" s="40">
        <f t="shared" si="160"/>
        <v>97</v>
      </c>
      <c r="BP711" s="40">
        <f t="shared" si="161"/>
        <v>54</v>
      </c>
      <c r="BQ711" s="41">
        <f t="shared" si="162"/>
        <v>52</v>
      </c>
      <c r="BR711" s="40">
        <f t="shared" si="163"/>
        <v>62</v>
      </c>
      <c r="BS711" s="41">
        <f t="shared" si="164"/>
        <v>88</v>
      </c>
      <c r="BT711" s="41">
        <f t="shared" si="165"/>
        <v>31</v>
      </c>
      <c r="BU711" s="41">
        <f t="shared" si="166"/>
        <v>30</v>
      </c>
      <c r="BV711" s="41">
        <f t="shared" si="167"/>
        <v>67</v>
      </c>
    </row>
    <row r="712" spans="2:74" x14ac:dyDescent="0.3">
      <c r="B712" s="12" t="s">
        <v>1060</v>
      </c>
      <c r="C712" s="12">
        <v>127011593</v>
      </c>
      <c r="D712" s="12" t="s">
        <v>1061</v>
      </c>
      <c r="E712" s="12" t="s">
        <v>621</v>
      </c>
      <c r="F712" s="12" t="s">
        <v>2791</v>
      </c>
      <c r="G712" s="12" t="s">
        <v>85</v>
      </c>
      <c r="H712" s="12" t="s">
        <v>86</v>
      </c>
      <c r="I712" s="28">
        <v>1336500</v>
      </c>
      <c r="J712" s="28">
        <v>1300000</v>
      </c>
      <c r="K712" s="28">
        <v>1328700</v>
      </c>
      <c r="L712" s="28">
        <v>1401000</v>
      </c>
      <c r="M712" s="28">
        <v>1320000</v>
      </c>
      <c r="N712" s="28">
        <v>1335000</v>
      </c>
      <c r="O712" s="29">
        <v>30</v>
      </c>
      <c r="P712" s="29">
        <v>30</v>
      </c>
      <c r="Q712" s="29">
        <v>27</v>
      </c>
      <c r="R712" s="28">
        <v>780</v>
      </c>
      <c r="S712" s="28">
        <v>700</v>
      </c>
      <c r="T712" s="30">
        <v>2.4</v>
      </c>
      <c r="U712" s="30">
        <v>-0.10000000000000009</v>
      </c>
      <c r="V712" s="30">
        <v>2.5</v>
      </c>
      <c r="W712" s="30">
        <v>1.9</v>
      </c>
      <c r="X712" s="31">
        <v>3.0347923681257015E-2</v>
      </c>
      <c r="Y712" s="30">
        <v>3.4</v>
      </c>
      <c r="Z712" s="30">
        <v>0</v>
      </c>
      <c r="AA712" s="30">
        <v>3.4</v>
      </c>
      <c r="AB712" s="30">
        <v>2.9</v>
      </c>
      <c r="AC712" s="32">
        <v>0.28909446717665893</v>
      </c>
      <c r="AD712" s="30">
        <v>9.5260048171007057</v>
      </c>
      <c r="AE712" s="12">
        <v>1979</v>
      </c>
      <c r="AF712" s="12">
        <v>1899</v>
      </c>
      <c r="AG712" s="12">
        <v>652</v>
      </c>
      <c r="AH712" s="33">
        <v>25.670235546038544</v>
      </c>
      <c r="AI712" s="34">
        <v>1120000</v>
      </c>
      <c r="AJ712" s="34">
        <v>1050000</v>
      </c>
      <c r="AK712" s="34">
        <v>1050000</v>
      </c>
      <c r="AL712" s="35">
        <v>6.6666666666666666E-2</v>
      </c>
      <c r="AM712" s="35">
        <v>6.6666666666666666E-2</v>
      </c>
      <c r="AN712" s="12">
        <v>2.2000000000000002</v>
      </c>
      <c r="AO712" s="33">
        <v>0.20000000000000018</v>
      </c>
      <c r="AP712" s="12">
        <v>2</v>
      </c>
      <c r="AQ712" s="32">
        <v>8.8235294117647051E-2</v>
      </c>
      <c r="AR712" s="34">
        <v>750</v>
      </c>
      <c r="AS712" s="34">
        <v>695</v>
      </c>
      <c r="AT712" s="31">
        <v>7.9136690647482008E-2</v>
      </c>
      <c r="AU712" s="32">
        <v>0.13965141741085318</v>
      </c>
      <c r="AV712" s="36">
        <v>2698.0800000000004</v>
      </c>
      <c r="AW712" s="30">
        <v>0.90910000000000002</v>
      </c>
      <c r="AX712" s="30">
        <v>9.0899999999999995E-2</v>
      </c>
      <c r="AY712" s="30">
        <v>0.94850000000000001</v>
      </c>
      <c r="AZ712" s="30">
        <v>4.7800000000000002E-2</v>
      </c>
      <c r="BA712" s="30">
        <v>0.35699999999999998</v>
      </c>
      <c r="BB712" s="30">
        <v>0.47239999999999999</v>
      </c>
      <c r="BC712" s="30">
        <v>0.1444</v>
      </c>
      <c r="BD712" s="37">
        <v>6</v>
      </c>
      <c r="BE712" s="29">
        <v>33</v>
      </c>
      <c r="BF712" s="38" t="s">
        <v>3425</v>
      </c>
      <c r="BG712" s="39">
        <v>150.84845935353999</v>
      </c>
      <c r="BH712" s="39">
        <v>-33.888561542391002</v>
      </c>
      <c r="BI712" s="40">
        <f t="shared" si="154"/>
        <v>77</v>
      </c>
      <c r="BJ712" s="40">
        <f t="shared" si="155"/>
        <v>80</v>
      </c>
      <c r="BK712" s="40">
        <f t="shared" si="156"/>
        <v>1</v>
      </c>
      <c r="BL712" s="40">
        <f t="shared" si="157"/>
        <v>54</v>
      </c>
      <c r="BM712" s="40">
        <f t="shared" si="158"/>
        <v>34</v>
      </c>
      <c r="BN712" s="40">
        <f t="shared" si="159"/>
        <v>100</v>
      </c>
      <c r="BO712" s="40">
        <f t="shared" si="160"/>
        <v>100</v>
      </c>
      <c r="BP712" s="40">
        <f t="shared" si="161"/>
        <v>69</v>
      </c>
      <c r="BQ712" s="41">
        <f t="shared" si="162"/>
        <v>52</v>
      </c>
      <c r="BR712" s="40">
        <f t="shared" si="163"/>
        <v>55</v>
      </c>
      <c r="BS712" s="41">
        <f t="shared" si="164"/>
        <v>74</v>
      </c>
      <c r="BT712" s="41">
        <f t="shared" si="165"/>
        <v>60</v>
      </c>
      <c r="BU712" s="41">
        <f t="shared" si="166"/>
        <v>60</v>
      </c>
      <c r="BV712" s="41">
        <f t="shared" si="167"/>
        <v>67</v>
      </c>
    </row>
    <row r="713" spans="2:74" x14ac:dyDescent="0.3">
      <c r="B713" s="12" t="s">
        <v>1062</v>
      </c>
      <c r="C713" s="12">
        <v>127031730</v>
      </c>
      <c r="D713" s="12" t="s">
        <v>620</v>
      </c>
      <c r="E713" s="12" t="s">
        <v>621</v>
      </c>
      <c r="F713" s="12" t="s">
        <v>2791</v>
      </c>
      <c r="G713" s="12" t="s">
        <v>85</v>
      </c>
      <c r="H713" s="12" t="s">
        <v>86</v>
      </c>
      <c r="I713" s="28">
        <v>1320000</v>
      </c>
      <c r="J713" s="28">
        <v>1300000</v>
      </c>
      <c r="K713" s="28">
        <v>1274500</v>
      </c>
      <c r="L713" s="28">
        <v>1325000</v>
      </c>
      <c r="M713" s="28">
        <v>1260000</v>
      </c>
      <c r="N713" s="28">
        <v>1260000</v>
      </c>
      <c r="O713" s="29">
        <v>36</v>
      </c>
      <c r="P713" s="29">
        <v>36</v>
      </c>
      <c r="Q713" s="29">
        <v>36</v>
      </c>
      <c r="R713" s="28">
        <v>800</v>
      </c>
      <c r="S713" s="28">
        <v>743</v>
      </c>
      <c r="T713" s="30">
        <v>1</v>
      </c>
      <c r="U713" s="30">
        <v>9.9999999999999978E-2</v>
      </c>
      <c r="V713" s="30">
        <v>0.9</v>
      </c>
      <c r="W713" s="30">
        <v>0.9</v>
      </c>
      <c r="X713" s="31">
        <v>3.1515151515151517E-2</v>
      </c>
      <c r="Y713" s="30">
        <v>10.8</v>
      </c>
      <c r="Z713" s="30">
        <v>-0.79999999999999893</v>
      </c>
      <c r="AA713" s="30">
        <v>11.6</v>
      </c>
      <c r="AB713" s="30">
        <v>10.199999999999999</v>
      </c>
      <c r="AC713" s="32">
        <v>0.27880004460800711</v>
      </c>
      <c r="AD713" s="30">
        <v>8.846539876984842</v>
      </c>
      <c r="AE713" s="12">
        <v>319</v>
      </c>
      <c r="AF713" s="12">
        <v>306</v>
      </c>
      <c r="AG713" s="12">
        <v>246</v>
      </c>
      <c r="AH713" s="33">
        <v>5.3086092715231787</v>
      </c>
      <c r="AI713" s="34">
        <v>1226000</v>
      </c>
      <c r="AJ713" s="34">
        <v>1128880</v>
      </c>
      <c r="AK713" s="34">
        <v>1026500</v>
      </c>
      <c r="AL713" s="35">
        <v>8.6032173481680962E-2</v>
      </c>
      <c r="AM713" s="35">
        <v>0.19434973209936679</v>
      </c>
      <c r="AN713" s="12">
        <v>2.1</v>
      </c>
      <c r="AO713" s="33">
        <v>0.10000000000000009</v>
      </c>
      <c r="AP713" s="12">
        <v>2</v>
      </c>
      <c r="AQ713" s="32">
        <v>0.10098360655737706</v>
      </c>
      <c r="AR713" s="34">
        <v>750</v>
      </c>
      <c r="AS713" s="34">
        <v>680</v>
      </c>
      <c r="AT713" s="31">
        <v>0.10294117647058823</v>
      </c>
      <c r="AU713" s="32">
        <v>0.12688414772027945</v>
      </c>
      <c r="AV713" s="36">
        <v>2869.44</v>
      </c>
      <c r="AW713" s="30">
        <v>0.87539999999999996</v>
      </c>
      <c r="AX713" s="30">
        <v>0.1246</v>
      </c>
      <c r="AY713" s="30">
        <v>0.8337</v>
      </c>
      <c r="AZ713" s="30">
        <v>6.1199999999999997E-2</v>
      </c>
      <c r="BA713" s="30">
        <v>8.1799999999999998E-2</v>
      </c>
      <c r="BB713" s="30">
        <v>0.57809999999999995</v>
      </c>
      <c r="BC713" s="30">
        <v>0.31830000000000003</v>
      </c>
      <c r="BD713" s="37">
        <v>9</v>
      </c>
      <c r="BE713" s="29">
        <v>34</v>
      </c>
      <c r="BF713" s="38" t="s">
        <v>3426</v>
      </c>
      <c r="BG713" s="39">
        <v>150.85954505693101</v>
      </c>
      <c r="BH713" s="39">
        <v>-33.961824931557103</v>
      </c>
      <c r="BI713" s="40">
        <f t="shared" si="154"/>
        <v>100</v>
      </c>
      <c r="BJ713" s="40">
        <f t="shared" si="155"/>
        <v>82</v>
      </c>
      <c r="BK713" s="40">
        <f t="shared" si="156"/>
        <v>59</v>
      </c>
      <c r="BL713" s="40">
        <f t="shared" si="157"/>
        <v>58</v>
      </c>
      <c r="BM713" s="40">
        <f t="shared" si="158"/>
        <v>44</v>
      </c>
      <c r="BN713" s="40">
        <f t="shared" si="159"/>
        <v>100</v>
      </c>
      <c r="BO713" s="40">
        <f t="shared" si="160"/>
        <v>100</v>
      </c>
      <c r="BP713" s="40">
        <f t="shared" si="161"/>
        <v>8</v>
      </c>
      <c r="BQ713" s="41">
        <f t="shared" si="162"/>
        <v>56</v>
      </c>
      <c r="BR713" s="40">
        <f t="shared" si="163"/>
        <v>62</v>
      </c>
      <c r="BS713" s="41">
        <f t="shared" si="164"/>
        <v>81</v>
      </c>
      <c r="BT713" s="41">
        <f t="shared" si="165"/>
        <v>1</v>
      </c>
      <c r="BU713" s="41">
        <f t="shared" si="166"/>
        <v>90</v>
      </c>
      <c r="BV713" s="41">
        <f t="shared" si="167"/>
        <v>67</v>
      </c>
    </row>
    <row r="714" spans="2:74" x14ac:dyDescent="0.3">
      <c r="B714" s="12" t="s">
        <v>239</v>
      </c>
      <c r="C714" s="12">
        <v>201011002</v>
      </c>
      <c r="D714" s="12" t="s">
        <v>239</v>
      </c>
      <c r="E714" s="12" t="s">
        <v>239</v>
      </c>
      <c r="F714" s="12" t="s">
        <v>239</v>
      </c>
      <c r="G714" s="12" t="s">
        <v>92</v>
      </c>
      <c r="H714" s="12" t="s">
        <v>86</v>
      </c>
      <c r="I714" s="28">
        <v>690000</v>
      </c>
      <c r="J714" s="28">
        <v>695000</v>
      </c>
      <c r="K714" s="28">
        <v>700000</v>
      </c>
      <c r="L714" s="28">
        <v>610000</v>
      </c>
      <c r="M714" s="28">
        <v>620000</v>
      </c>
      <c r="N714" s="28">
        <v>680000</v>
      </c>
      <c r="O714" s="29">
        <v>54</v>
      </c>
      <c r="P714" s="29">
        <v>54</v>
      </c>
      <c r="Q714" s="29">
        <v>53</v>
      </c>
      <c r="R714" s="28">
        <v>420</v>
      </c>
      <c r="S714" s="28">
        <v>400</v>
      </c>
      <c r="T714" s="30">
        <v>2.7</v>
      </c>
      <c r="U714" s="30">
        <v>0</v>
      </c>
      <c r="V714" s="30">
        <v>2.7</v>
      </c>
      <c r="W714" s="30">
        <v>2.7</v>
      </c>
      <c r="X714" s="31">
        <v>3.165217391304348E-2</v>
      </c>
      <c r="Y714" s="30">
        <v>5.3</v>
      </c>
      <c r="Z714" s="30">
        <v>-0.10000000000000053</v>
      </c>
      <c r="AA714" s="30">
        <v>5.4</v>
      </c>
      <c r="AB714" s="30">
        <v>5.0999999999999996</v>
      </c>
      <c r="AC714" s="32">
        <v>0.23839796567069291</v>
      </c>
      <c r="AD714" s="30">
        <v>7.531803860475188</v>
      </c>
      <c r="AE714" s="12">
        <v>832</v>
      </c>
      <c r="AF714" s="12">
        <v>987</v>
      </c>
      <c r="AG714" s="12">
        <v>1114</v>
      </c>
      <c r="AH714" s="33">
        <v>6.2160278745644595</v>
      </c>
      <c r="AI714" s="34">
        <v>511000</v>
      </c>
      <c r="AJ714" s="34">
        <v>542500</v>
      </c>
      <c r="AK714" s="34">
        <v>570000</v>
      </c>
      <c r="AL714" s="35">
        <v>-5.8064516129032261E-2</v>
      </c>
      <c r="AM714" s="35">
        <v>-0.10350877192982456</v>
      </c>
      <c r="AN714" s="12">
        <v>3.5</v>
      </c>
      <c r="AO714" s="33">
        <v>0.29999999999999982</v>
      </c>
      <c r="AP714" s="12">
        <v>3.2</v>
      </c>
      <c r="AQ714" s="32">
        <v>6.9065343258891645E-2</v>
      </c>
      <c r="AR714" s="34">
        <v>430</v>
      </c>
      <c r="AS714" s="34">
        <v>425</v>
      </c>
      <c r="AT714" s="31">
        <v>1.1764705882352941E-2</v>
      </c>
      <c r="AU714" s="32">
        <v>2.7346909278969735E-4</v>
      </c>
      <c r="AV714" s="36">
        <v>1761.7600000000002</v>
      </c>
      <c r="AW714" s="30">
        <v>0.6018</v>
      </c>
      <c r="AX714" s="30">
        <v>0.3982</v>
      </c>
      <c r="AY714" s="30">
        <v>0.79049999999999998</v>
      </c>
      <c r="AZ714" s="30">
        <v>0.13919999999999999</v>
      </c>
      <c r="BA714" s="30">
        <v>0.39539999999999997</v>
      </c>
      <c r="BB714" s="30">
        <v>0.24579999999999999</v>
      </c>
      <c r="BC714" s="30">
        <v>0.33779999999999999</v>
      </c>
      <c r="BD714" s="37">
        <v>5.5</v>
      </c>
      <c r="BE714" s="29">
        <v>103</v>
      </c>
      <c r="BF714" s="38" t="s">
        <v>3427</v>
      </c>
      <c r="BG714" s="39">
        <v>143.838603332362</v>
      </c>
      <c r="BH714" s="39">
        <v>-37.557951521655497</v>
      </c>
      <c r="BI714" s="40">
        <f t="shared" si="154"/>
        <v>72</v>
      </c>
      <c r="BJ714" s="40">
        <f t="shared" si="155"/>
        <v>59</v>
      </c>
      <c r="BK714" s="40">
        <f t="shared" si="156"/>
        <v>48</v>
      </c>
      <c r="BL714" s="40">
        <f t="shared" si="157"/>
        <v>100</v>
      </c>
      <c r="BM714" s="40">
        <f t="shared" si="158"/>
        <v>1</v>
      </c>
      <c r="BN714" s="40">
        <f t="shared" si="159"/>
        <v>91</v>
      </c>
      <c r="BO714" s="40">
        <f t="shared" si="160"/>
        <v>86</v>
      </c>
      <c r="BP714" s="40">
        <f t="shared" si="161"/>
        <v>77</v>
      </c>
      <c r="BQ714" s="41">
        <f t="shared" si="162"/>
        <v>56</v>
      </c>
      <c r="BR714" s="40">
        <f t="shared" si="163"/>
        <v>75</v>
      </c>
      <c r="BS714" s="41">
        <f t="shared" si="164"/>
        <v>100</v>
      </c>
      <c r="BT714" s="41">
        <f t="shared" si="165"/>
        <v>29</v>
      </c>
      <c r="BU714" s="41">
        <f t="shared" si="166"/>
        <v>55</v>
      </c>
      <c r="BV714" s="41">
        <f t="shared" si="167"/>
        <v>67</v>
      </c>
    </row>
    <row r="715" spans="2:74" x14ac:dyDescent="0.3">
      <c r="B715" s="12" t="s">
        <v>1063</v>
      </c>
      <c r="C715" s="12">
        <v>201011482</v>
      </c>
      <c r="D715" s="12" t="s">
        <v>239</v>
      </c>
      <c r="E715" s="12" t="s">
        <v>239</v>
      </c>
      <c r="F715" s="12" t="s">
        <v>239</v>
      </c>
      <c r="G715" s="12" t="s">
        <v>92</v>
      </c>
      <c r="H715" s="12" t="s">
        <v>86</v>
      </c>
      <c r="I715" s="28">
        <v>649000</v>
      </c>
      <c r="J715" s="28">
        <v>645000</v>
      </c>
      <c r="K715" s="28">
        <v>675000</v>
      </c>
      <c r="L715" s="28">
        <v>590000</v>
      </c>
      <c r="M715" s="28">
        <v>600000</v>
      </c>
      <c r="N715" s="28">
        <v>635000</v>
      </c>
      <c r="O715" s="29">
        <v>57</v>
      </c>
      <c r="P715" s="29">
        <v>64</v>
      </c>
      <c r="Q715" s="29">
        <v>73</v>
      </c>
      <c r="R715" s="28">
        <v>420</v>
      </c>
      <c r="S715" s="28">
        <v>400</v>
      </c>
      <c r="T715" s="30">
        <v>3.7</v>
      </c>
      <c r="U715" s="30">
        <v>0</v>
      </c>
      <c r="V715" s="30">
        <v>3.7</v>
      </c>
      <c r="W715" s="30">
        <v>3.2</v>
      </c>
      <c r="X715" s="31">
        <v>3.3651771956856702E-2</v>
      </c>
      <c r="Y715" s="30">
        <v>4.5999999999999996</v>
      </c>
      <c r="Z715" s="30">
        <v>-0.30000000000000071</v>
      </c>
      <c r="AA715" s="30">
        <v>4.9000000000000004</v>
      </c>
      <c r="AB715" s="30">
        <v>4.9000000000000004</v>
      </c>
      <c r="AC715" s="32">
        <v>0.22810218978102187</v>
      </c>
      <c r="AD715" s="30">
        <v>6.7783114087858607</v>
      </c>
      <c r="AE715" s="12">
        <v>832</v>
      </c>
      <c r="AF715" s="12">
        <v>987</v>
      </c>
      <c r="AG715" s="12">
        <v>1114</v>
      </c>
      <c r="AH715" s="33">
        <v>6.2160278745644595</v>
      </c>
      <c r="AI715" s="34">
        <v>511000</v>
      </c>
      <c r="AJ715" s="34">
        <v>542500</v>
      </c>
      <c r="AK715" s="34">
        <v>570000</v>
      </c>
      <c r="AL715" s="35">
        <v>-5.8064516129032261E-2</v>
      </c>
      <c r="AM715" s="35">
        <v>-0.10350877192982456</v>
      </c>
      <c r="AN715" s="12">
        <v>3.5</v>
      </c>
      <c r="AO715" s="33">
        <v>0.29999999999999982</v>
      </c>
      <c r="AP715" s="12">
        <v>3.2</v>
      </c>
      <c r="AQ715" s="32">
        <v>6.9065343258891645E-2</v>
      </c>
      <c r="AR715" s="34">
        <v>430</v>
      </c>
      <c r="AS715" s="34">
        <v>425</v>
      </c>
      <c r="AT715" s="31">
        <v>1.1764705882352941E-2</v>
      </c>
      <c r="AU715" s="32">
        <v>2.7346909278969735E-4</v>
      </c>
      <c r="AV715" s="36">
        <v>1841.2800000000002</v>
      </c>
      <c r="AW715" s="30">
        <v>0.67259999999999998</v>
      </c>
      <c r="AX715" s="30">
        <v>0.32740000000000002</v>
      </c>
      <c r="AY715" s="30">
        <v>0.88200000000000001</v>
      </c>
      <c r="AZ715" s="30">
        <v>0.10009999999999999</v>
      </c>
      <c r="BA715" s="30">
        <v>0.3609</v>
      </c>
      <c r="BB715" s="30">
        <v>0.35849999999999999</v>
      </c>
      <c r="BC715" s="30">
        <v>0.25690000000000002</v>
      </c>
      <c r="BD715" s="37">
        <v>5</v>
      </c>
      <c r="BE715" s="29">
        <v>100</v>
      </c>
      <c r="BF715" s="38" t="s">
        <v>3428</v>
      </c>
      <c r="BG715" s="39">
        <v>143.89746090273499</v>
      </c>
      <c r="BH715" s="39">
        <v>-37.513264317980102</v>
      </c>
      <c r="BI715" s="40">
        <f t="shared" si="154"/>
        <v>55</v>
      </c>
      <c r="BJ715" s="40">
        <f t="shared" si="155"/>
        <v>59</v>
      </c>
      <c r="BK715" s="40">
        <f t="shared" si="156"/>
        <v>48</v>
      </c>
      <c r="BL715" s="40">
        <f t="shared" si="157"/>
        <v>100</v>
      </c>
      <c r="BM715" s="40">
        <f t="shared" si="158"/>
        <v>1</v>
      </c>
      <c r="BN715" s="40">
        <f t="shared" si="159"/>
        <v>91</v>
      </c>
      <c r="BO715" s="40">
        <f t="shared" si="160"/>
        <v>86</v>
      </c>
      <c r="BP715" s="40">
        <f t="shared" si="161"/>
        <v>69</v>
      </c>
      <c r="BQ715" s="41">
        <f t="shared" si="162"/>
        <v>63</v>
      </c>
      <c r="BR715" s="40">
        <f t="shared" si="163"/>
        <v>82</v>
      </c>
      <c r="BS715" s="41">
        <f t="shared" si="164"/>
        <v>100</v>
      </c>
      <c r="BT715" s="41">
        <f t="shared" si="165"/>
        <v>41</v>
      </c>
      <c r="BU715" s="41">
        <f t="shared" si="166"/>
        <v>50</v>
      </c>
      <c r="BV715" s="41">
        <f t="shared" si="167"/>
        <v>67</v>
      </c>
    </row>
    <row r="716" spans="2:74" x14ac:dyDescent="0.3">
      <c r="B716" s="12" t="s">
        <v>1064</v>
      </c>
      <c r="C716" s="12">
        <v>201031013</v>
      </c>
      <c r="D716" s="12" t="s">
        <v>725</v>
      </c>
      <c r="E716" s="12" t="s">
        <v>239</v>
      </c>
      <c r="F716" s="12" t="s">
        <v>2709</v>
      </c>
      <c r="G716" s="12" t="s">
        <v>92</v>
      </c>
      <c r="H716" s="12" t="s">
        <v>86</v>
      </c>
      <c r="I716" s="28">
        <v>495000</v>
      </c>
      <c r="J716" s="28">
        <v>475000</v>
      </c>
      <c r="K716" s="28">
        <v>469000</v>
      </c>
      <c r="L716" s="28">
        <v>410000</v>
      </c>
      <c r="M716" s="28">
        <v>410000</v>
      </c>
      <c r="N716" s="28">
        <v>365000</v>
      </c>
      <c r="O716" s="29">
        <v>57</v>
      </c>
      <c r="P716" s="29">
        <v>65</v>
      </c>
      <c r="Q716" s="29">
        <v>85</v>
      </c>
      <c r="R716" s="28">
        <v>350</v>
      </c>
      <c r="S716" s="28">
        <v>340</v>
      </c>
      <c r="T716" s="30">
        <v>2.2000000000000002</v>
      </c>
      <c r="U716" s="30">
        <v>0</v>
      </c>
      <c r="V716" s="30">
        <v>2.2000000000000002</v>
      </c>
      <c r="W716" s="30">
        <v>2.2999999999999998</v>
      </c>
      <c r="X716" s="31">
        <v>3.6767676767676769E-2</v>
      </c>
      <c r="Y716" s="30">
        <v>0.7</v>
      </c>
      <c r="Z716" s="30">
        <v>-0.10000000000000009</v>
      </c>
      <c r="AA716" s="30">
        <v>0.8</v>
      </c>
      <c r="AB716" s="30">
        <v>0.5</v>
      </c>
      <c r="AC716" s="32">
        <v>0.31725888324873097</v>
      </c>
      <c r="AD716" s="30">
        <v>8.6287443520946052</v>
      </c>
      <c r="AE716" s="12">
        <v>259</v>
      </c>
      <c r="AF716" s="12">
        <v>254</v>
      </c>
      <c r="AG716" s="12">
        <v>239</v>
      </c>
      <c r="AH716" s="33">
        <v>9.4164305949008487</v>
      </c>
      <c r="AI716" s="34">
        <v>410000</v>
      </c>
      <c r="AJ716" s="34">
        <v>455000</v>
      </c>
      <c r="AK716" s="34">
        <v>420000</v>
      </c>
      <c r="AL716" s="35">
        <v>-9.8901098901098897E-2</v>
      </c>
      <c r="AM716" s="35">
        <v>-2.3809523809523808E-2</v>
      </c>
      <c r="AN716" s="12">
        <v>2.2999999999999998</v>
      </c>
      <c r="AO716" s="33">
        <v>0</v>
      </c>
      <c r="AP716" s="12">
        <v>2.2999999999999998</v>
      </c>
      <c r="AQ716" s="32">
        <v>8.6363636363636365E-2</v>
      </c>
      <c r="AR716" s="34">
        <v>390</v>
      </c>
      <c r="AS716" s="34">
        <v>360</v>
      </c>
      <c r="AT716" s="31">
        <v>8.3333333333333329E-2</v>
      </c>
      <c r="AU716" s="32">
        <v>0.1747358922358154</v>
      </c>
      <c r="AV716" s="36">
        <v>1103.2</v>
      </c>
      <c r="AW716" s="30">
        <v>0.6411</v>
      </c>
      <c r="AX716" s="30">
        <v>0.3589</v>
      </c>
      <c r="AY716" s="30">
        <v>0.97309999999999997</v>
      </c>
      <c r="AZ716" s="30">
        <v>1.3100000000000001E-2</v>
      </c>
      <c r="BA716" s="30">
        <v>0.55110000000000003</v>
      </c>
      <c r="BB716" s="30">
        <v>0.29349999999999998</v>
      </c>
      <c r="BC716" s="30">
        <v>0.10979999999999999</v>
      </c>
      <c r="BD716" s="37">
        <v>2.5</v>
      </c>
      <c r="BE716" s="29">
        <v>162</v>
      </c>
      <c r="BF716" s="38" t="s">
        <v>3429</v>
      </c>
      <c r="BG716" s="39">
        <v>143.33515175889099</v>
      </c>
      <c r="BH716" s="39">
        <v>-37.145239586672801</v>
      </c>
      <c r="BI716" s="40">
        <f t="shared" si="154"/>
        <v>80</v>
      </c>
      <c r="BJ716" s="40">
        <f t="shared" si="155"/>
        <v>79</v>
      </c>
      <c r="BK716" s="40">
        <f t="shared" si="156"/>
        <v>8</v>
      </c>
      <c r="BL716" s="40">
        <f t="shared" si="157"/>
        <v>42</v>
      </c>
      <c r="BM716" s="40">
        <f t="shared" si="158"/>
        <v>1</v>
      </c>
      <c r="BN716" s="40">
        <f t="shared" si="159"/>
        <v>100</v>
      </c>
      <c r="BO716" s="40">
        <f t="shared" si="160"/>
        <v>75</v>
      </c>
      <c r="BP716" s="40">
        <f t="shared" si="161"/>
        <v>100</v>
      </c>
      <c r="BQ716" s="41">
        <f t="shared" si="162"/>
        <v>73</v>
      </c>
      <c r="BR716" s="40">
        <f t="shared" si="163"/>
        <v>64</v>
      </c>
      <c r="BS716" s="41">
        <f t="shared" si="164"/>
        <v>56</v>
      </c>
      <c r="BT716" s="41">
        <f t="shared" si="165"/>
        <v>100</v>
      </c>
      <c r="BU716" s="41">
        <f t="shared" si="166"/>
        <v>25</v>
      </c>
      <c r="BV716" s="41">
        <f t="shared" si="167"/>
        <v>67</v>
      </c>
    </row>
    <row r="717" spans="2:74" x14ac:dyDescent="0.3">
      <c r="B717" s="12" t="s">
        <v>1065</v>
      </c>
      <c r="C717" s="12">
        <v>202021029</v>
      </c>
      <c r="D717" s="12" t="s">
        <v>305</v>
      </c>
      <c r="E717" s="12" t="s">
        <v>242</v>
      </c>
      <c r="F717" s="12" t="s">
        <v>2709</v>
      </c>
      <c r="G717" s="12" t="s">
        <v>92</v>
      </c>
      <c r="H717" s="12" t="s">
        <v>86</v>
      </c>
      <c r="I717" s="28">
        <v>635000</v>
      </c>
      <c r="J717" s="28">
        <v>640000</v>
      </c>
      <c r="K717" s="28">
        <v>635029</v>
      </c>
      <c r="L717" s="28">
        <v>590000</v>
      </c>
      <c r="M717" s="28">
        <v>590000</v>
      </c>
      <c r="N717" s="28">
        <v>550000</v>
      </c>
      <c r="O717" s="29">
        <v>56</v>
      </c>
      <c r="P717" s="29">
        <v>48</v>
      </c>
      <c r="Q717" s="29">
        <v>66</v>
      </c>
      <c r="R717" s="28">
        <v>440</v>
      </c>
      <c r="S717" s="28">
        <v>430</v>
      </c>
      <c r="T717" s="30">
        <v>2</v>
      </c>
      <c r="U717" s="30">
        <v>0.10000000000000009</v>
      </c>
      <c r="V717" s="30">
        <v>1.9</v>
      </c>
      <c r="W717" s="30">
        <v>1.7</v>
      </c>
      <c r="X717" s="31">
        <v>3.6031496062992129E-2</v>
      </c>
      <c r="Y717" s="30">
        <v>1.3</v>
      </c>
      <c r="Z717" s="30">
        <v>-0.19999999999999996</v>
      </c>
      <c r="AA717" s="30">
        <v>1.5</v>
      </c>
      <c r="AB717" s="30">
        <v>1.8</v>
      </c>
      <c r="AC717" s="32">
        <v>0.35233824471492625</v>
      </c>
      <c r="AD717" s="30">
        <v>9.7786182427438018</v>
      </c>
      <c r="AE717" s="12">
        <v>635</v>
      </c>
      <c r="AF717" s="12">
        <v>651</v>
      </c>
      <c r="AG717" s="12">
        <v>506</v>
      </c>
      <c r="AH717" s="33">
        <v>11.906103286384976</v>
      </c>
      <c r="AI717" s="34">
        <v>750000</v>
      </c>
      <c r="AJ717" s="34">
        <v>760000</v>
      </c>
      <c r="AK717" s="34">
        <v>800000</v>
      </c>
      <c r="AL717" s="35">
        <v>-1.3157894736842105E-2</v>
      </c>
      <c r="AM717" s="35">
        <v>-6.25E-2</v>
      </c>
      <c r="AN717" s="12">
        <v>2.2999999999999998</v>
      </c>
      <c r="AO717" s="33">
        <v>-0.10000000000000009</v>
      </c>
      <c r="AP717" s="12">
        <v>2.4</v>
      </c>
      <c r="AQ717" s="32">
        <v>0.10547945205479452</v>
      </c>
      <c r="AR717" s="34">
        <v>530</v>
      </c>
      <c r="AS717" s="34">
        <v>500</v>
      </c>
      <c r="AT717" s="31">
        <v>0.06</v>
      </c>
      <c r="AU717" s="32">
        <v>8.4876498667275618E-2</v>
      </c>
      <c r="AV717" s="36">
        <v>1248.8000000000002</v>
      </c>
      <c r="AW717" s="30">
        <v>0.64129999999999998</v>
      </c>
      <c r="AX717" s="30">
        <v>0.35870000000000002</v>
      </c>
      <c r="AY717" s="30">
        <v>0.9627</v>
      </c>
      <c r="AZ717" s="30">
        <v>1.47E-2</v>
      </c>
      <c r="BA717" s="30">
        <v>0.4899</v>
      </c>
      <c r="BB717" s="30">
        <v>0.34549999999999997</v>
      </c>
      <c r="BC717" s="30">
        <v>0.1229</v>
      </c>
      <c r="BD717" s="37">
        <v>3</v>
      </c>
      <c r="BE717" s="29">
        <v>108</v>
      </c>
      <c r="BF717" s="38" t="s">
        <v>3430</v>
      </c>
      <c r="BG717" s="39">
        <v>144.67223496625701</v>
      </c>
      <c r="BH717" s="39">
        <v>-36.868796587542498</v>
      </c>
      <c r="BI717" s="40">
        <f t="shared" si="154"/>
        <v>84</v>
      </c>
      <c r="BJ717" s="40">
        <f t="shared" si="155"/>
        <v>79</v>
      </c>
      <c r="BK717" s="40">
        <f t="shared" si="156"/>
        <v>1</v>
      </c>
      <c r="BL717" s="40">
        <f t="shared" si="157"/>
        <v>72</v>
      </c>
      <c r="BM717" s="40">
        <f t="shared" si="158"/>
        <v>1</v>
      </c>
      <c r="BN717" s="40">
        <f t="shared" si="159"/>
        <v>100</v>
      </c>
      <c r="BO717" s="40">
        <f t="shared" si="160"/>
        <v>85</v>
      </c>
      <c r="BP717" s="40">
        <f t="shared" si="161"/>
        <v>98</v>
      </c>
      <c r="BQ717" s="41">
        <f t="shared" si="162"/>
        <v>70</v>
      </c>
      <c r="BR717" s="40">
        <f t="shared" si="163"/>
        <v>53</v>
      </c>
      <c r="BS717" s="41">
        <f t="shared" si="164"/>
        <v>32</v>
      </c>
      <c r="BT717" s="41">
        <f t="shared" si="165"/>
        <v>95</v>
      </c>
      <c r="BU717" s="41">
        <f t="shared" si="166"/>
        <v>30</v>
      </c>
      <c r="BV717" s="41">
        <f t="shared" si="167"/>
        <v>67</v>
      </c>
    </row>
    <row r="718" spans="2:74" x14ac:dyDescent="0.3">
      <c r="B718" s="12" t="s">
        <v>1066</v>
      </c>
      <c r="C718" s="12">
        <v>203021486</v>
      </c>
      <c r="D718" s="12" t="s">
        <v>245</v>
      </c>
      <c r="E718" s="12" t="s">
        <v>245</v>
      </c>
      <c r="F718" s="12" t="s">
        <v>245</v>
      </c>
      <c r="G718" s="12" t="s">
        <v>92</v>
      </c>
      <c r="H718" s="12" t="s">
        <v>86</v>
      </c>
      <c r="I718" s="28">
        <v>490000</v>
      </c>
      <c r="J718" s="28">
        <v>495000</v>
      </c>
      <c r="K718" s="28">
        <v>485000</v>
      </c>
      <c r="L718" s="28">
        <v>495000</v>
      </c>
      <c r="M718" s="28">
        <v>490000</v>
      </c>
      <c r="N718" s="28">
        <v>480000</v>
      </c>
      <c r="O718" s="29">
        <v>42</v>
      </c>
      <c r="P718" s="29">
        <v>41</v>
      </c>
      <c r="Q718" s="29">
        <v>45</v>
      </c>
      <c r="R718" s="28">
        <v>420</v>
      </c>
      <c r="S718" s="28">
        <v>400</v>
      </c>
      <c r="T718" s="30">
        <v>3.1</v>
      </c>
      <c r="U718" s="30">
        <v>0</v>
      </c>
      <c r="V718" s="30">
        <v>3.1</v>
      </c>
      <c r="W718" s="30">
        <v>2.5</v>
      </c>
      <c r="X718" s="31">
        <v>4.4571428571428574E-2</v>
      </c>
      <c r="Y718" s="30">
        <v>4.5999999999999996</v>
      </c>
      <c r="Z718" s="30">
        <v>-0.60000000000000053</v>
      </c>
      <c r="AA718" s="30">
        <v>5.2</v>
      </c>
      <c r="AB718" s="30">
        <v>4.9000000000000004</v>
      </c>
      <c r="AC718" s="32">
        <v>0.3048780487804878</v>
      </c>
      <c r="AD718" s="30">
        <v>6.8402126328955584</v>
      </c>
      <c r="AE718" s="12">
        <v>1233</v>
      </c>
      <c r="AF718" s="12">
        <v>1143</v>
      </c>
      <c r="AG718" s="12">
        <v>1122</v>
      </c>
      <c r="AH718" s="33">
        <v>5.9975678962302386</v>
      </c>
      <c r="AI718" s="34">
        <v>655000</v>
      </c>
      <c r="AJ718" s="34">
        <v>670000</v>
      </c>
      <c r="AK718" s="34">
        <v>700000</v>
      </c>
      <c r="AL718" s="35">
        <v>-2.2388059701492536E-2</v>
      </c>
      <c r="AM718" s="35">
        <v>-6.4285714285714279E-2</v>
      </c>
      <c r="AN718" s="12">
        <v>2.7</v>
      </c>
      <c r="AO718" s="33">
        <v>0</v>
      </c>
      <c r="AP718" s="12">
        <v>2.7</v>
      </c>
      <c r="AQ718" s="32">
        <v>7.7027027027027031E-2</v>
      </c>
      <c r="AR718" s="34">
        <v>500</v>
      </c>
      <c r="AS718" s="34">
        <v>480</v>
      </c>
      <c r="AT718" s="31">
        <v>4.1666666666666664E-2</v>
      </c>
      <c r="AU718" s="32">
        <v>-6.8568969952591291E-2</v>
      </c>
      <c r="AV718" s="36">
        <v>1377.6000000000001</v>
      </c>
      <c r="AW718" s="30">
        <v>0.69199999999999995</v>
      </c>
      <c r="AX718" s="30">
        <v>0.308</v>
      </c>
      <c r="AY718" s="30">
        <v>0.91559999999999997</v>
      </c>
      <c r="AZ718" s="30">
        <v>6.08E-2</v>
      </c>
      <c r="BA718" s="30">
        <v>0.29570000000000002</v>
      </c>
      <c r="BB718" s="30">
        <v>0.3095</v>
      </c>
      <c r="BC718" s="30">
        <v>0.36099999999999999</v>
      </c>
      <c r="BD718" s="37">
        <v>1.5</v>
      </c>
      <c r="BE718" s="29">
        <v>64</v>
      </c>
      <c r="BF718" s="38" t="s">
        <v>3431</v>
      </c>
      <c r="BG718" s="39">
        <v>144.30283773190101</v>
      </c>
      <c r="BH718" s="39">
        <v>-38.049182845132201</v>
      </c>
      <c r="BI718" s="40">
        <f t="shared" si="154"/>
        <v>65</v>
      </c>
      <c r="BJ718" s="40">
        <f t="shared" si="155"/>
        <v>72</v>
      </c>
      <c r="BK718" s="40">
        <f t="shared" si="156"/>
        <v>51</v>
      </c>
      <c r="BL718" s="40">
        <f t="shared" si="157"/>
        <v>100</v>
      </c>
      <c r="BM718" s="40">
        <f t="shared" si="158"/>
        <v>1</v>
      </c>
      <c r="BN718" s="40">
        <f t="shared" si="159"/>
        <v>100</v>
      </c>
      <c r="BO718" s="40">
        <f t="shared" si="160"/>
        <v>95</v>
      </c>
      <c r="BP718" s="40">
        <f t="shared" si="161"/>
        <v>55</v>
      </c>
      <c r="BQ718" s="41">
        <f t="shared" si="162"/>
        <v>99</v>
      </c>
      <c r="BR718" s="40">
        <f t="shared" si="163"/>
        <v>82</v>
      </c>
      <c r="BS718" s="41">
        <f t="shared" si="164"/>
        <v>64</v>
      </c>
      <c r="BT718" s="41">
        <f t="shared" si="165"/>
        <v>41</v>
      </c>
      <c r="BU718" s="41">
        <f t="shared" si="166"/>
        <v>15</v>
      </c>
      <c r="BV718" s="41">
        <f t="shared" si="167"/>
        <v>67</v>
      </c>
    </row>
    <row r="719" spans="2:74" x14ac:dyDescent="0.3">
      <c r="B719" s="12" t="s">
        <v>1067</v>
      </c>
      <c r="C719" s="12">
        <v>203021487</v>
      </c>
      <c r="D719" s="12" t="s">
        <v>245</v>
      </c>
      <c r="E719" s="12" t="s">
        <v>245</v>
      </c>
      <c r="F719" s="12" t="s">
        <v>245</v>
      </c>
      <c r="G719" s="12" t="s">
        <v>92</v>
      </c>
      <c r="H719" s="12" t="s">
        <v>86</v>
      </c>
      <c r="I719" s="28">
        <v>700000</v>
      </c>
      <c r="J719" s="28">
        <v>699000</v>
      </c>
      <c r="K719" s="28">
        <v>699000</v>
      </c>
      <c r="L719" s="28">
        <v>700000</v>
      </c>
      <c r="M719" s="28">
        <v>700000</v>
      </c>
      <c r="N719" s="28">
        <v>685000</v>
      </c>
      <c r="O719" s="29">
        <v>35</v>
      </c>
      <c r="P719" s="29">
        <v>35</v>
      </c>
      <c r="Q719" s="29">
        <v>31</v>
      </c>
      <c r="R719" s="28">
        <v>525</v>
      </c>
      <c r="S719" s="28">
        <v>510</v>
      </c>
      <c r="T719" s="30">
        <v>3</v>
      </c>
      <c r="U719" s="30">
        <v>0.10000000000000009</v>
      </c>
      <c r="V719" s="30">
        <v>2.9</v>
      </c>
      <c r="W719" s="30">
        <v>2.7</v>
      </c>
      <c r="X719" s="31">
        <v>3.9E-2</v>
      </c>
      <c r="Y719" s="30">
        <v>8</v>
      </c>
      <c r="Z719" s="30">
        <v>-0.59999999999999964</v>
      </c>
      <c r="AA719" s="30">
        <v>8.6</v>
      </c>
      <c r="AB719" s="30">
        <v>7.5</v>
      </c>
      <c r="AC719" s="32">
        <v>0.26349072512647553</v>
      </c>
      <c r="AD719" s="30">
        <v>6.7561724391403981</v>
      </c>
      <c r="AE719" s="12">
        <v>1233</v>
      </c>
      <c r="AF719" s="12">
        <v>1143</v>
      </c>
      <c r="AG719" s="12">
        <v>1122</v>
      </c>
      <c r="AH719" s="33">
        <v>5.9975678962302386</v>
      </c>
      <c r="AI719" s="34">
        <v>655000</v>
      </c>
      <c r="AJ719" s="34">
        <v>670000</v>
      </c>
      <c r="AK719" s="34">
        <v>700000</v>
      </c>
      <c r="AL719" s="35">
        <v>-2.2388059701492536E-2</v>
      </c>
      <c r="AM719" s="35">
        <v>-6.4285714285714279E-2</v>
      </c>
      <c r="AN719" s="12">
        <v>2.7</v>
      </c>
      <c r="AO719" s="33">
        <v>0</v>
      </c>
      <c r="AP719" s="12">
        <v>2.7</v>
      </c>
      <c r="AQ719" s="32">
        <v>7.7027027027027031E-2</v>
      </c>
      <c r="AR719" s="34">
        <v>500</v>
      </c>
      <c r="AS719" s="34">
        <v>480</v>
      </c>
      <c r="AT719" s="31">
        <v>4.1666666666666664E-2</v>
      </c>
      <c r="AU719" s="32">
        <v>-6.8568969952591291E-2</v>
      </c>
      <c r="AV719" s="36">
        <v>1992.4800000000002</v>
      </c>
      <c r="AW719" s="30">
        <v>0.71860000000000002</v>
      </c>
      <c r="AX719" s="30">
        <v>0.28139999999999998</v>
      </c>
      <c r="AY719" s="30">
        <v>0.89900000000000002</v>
      </c>
      <c r="AZ719" s="30">
        <v>9.3600000000000003E-2</v>
      </c>
      <c r="BA719" s="30">
        <v>0.30940000000000001</v>
      </c>
      <c r="BB719" s="30">
        <v>0.4022</v>
      </c>
      <c r="BC719" s="30">
        <v>0.25009999999999999</v>
      </c>
      <c r="BD719" s="37">
        <v>4.5</v>
      </c>
      <c r="BE719" s="29">
        <v>75</v>
      </c>
      <c r="BF719" s="38" t="s">
        <v>3432</v>
      </c>
      <c r="BG719" s="39">
        <v>144.290343595331</v>
      </c>
      <c r="BH719" s="39">
        <v>-38.224677791825002</v>
      </c>
      <c r="BI719" s="40">
        <f t="shared" si="154"/>
        <v>67</v>
      </c>
      <c r="BJ719" s="40">
        <f t="shared" si="155"/>
        <v>72</v>
      </c>
      <c r="BK719" s="40">
        <f t="shared" si="156"/>
        <v>51</v>
      </c>
      <c r="BL719" s="40">
        <f t="shared" si="157"/>
        <v>100</v>
      </c>
      <c r="BM719" s="40">
        <f t="shared" si="158"/>
        <v>1</v>
      </c>
      <c r="BN719" s="40">
        <f t="shared" si="159"/>
        <v>100</v>
      </c>
      <c r="BO719" s="40">
        <f t="shared" si="160"/>
        <v>92</v>
      </c>
      <c r="BP719" s="40">
        <f t="shared" si="161"/>
        <v>58</v>
      </c>
      <c r="BQ719" s="41">
        <f t="shared" si="162"/>
        <v>80</v>
      </c>
      <c r="BR719" s="40">
        <f t="shared" si="163"/>
        <v>83</v>
      </c>
      <c r="BS719" s="41">
        <f t="shared" si="164"/>
        <v>91</v>
      </c>
      <c r="BT719" s="41">
        <f t="shared" si="165"/>
        <v>1</v>
      </c>
      <c r="BU719" s="41">
        <f t="shared" si="166"/>
        <v>45</v>
      </c>
      <c r="BV719" s="41">
        <f t="shared" si="167"/>
        <v>67</v>
      </c>
    </row>
    <row r="720" spans="2:74" x14ac:dyDescent="0.3">
      <c r="B720" s="12" t="s">
        <v>1068</v>
      </c>
      <c r="C720" s="12">
        <v>203031052</v>
      </c>
      <c r="D720" s="12" t="s">
        <v>729</v>
      </c>
      <c r="E720" s="12" t="s">
        <v>245</v>
      </c>
      <c r="F720" s="12" t="s">
        <v>245</v>
      </c>
      <c r="G720" s="12" t="s">
        <v>92</v>
      </c>
      <c r="H720" s="12" t="s">
        <v>86</v>
      </c>
      <c r="I720" s="28">
        <v>1275000</v>
      </c>
      <c r="J720" s="28">
        <v>1280000</v>
      </c>
      <c r="K720" s="28">
        <v>1399100</v>
      </c>
      <c r="L720" s="28">
        <v>1225000</v>
      </c>
      <c r="M720" s="28">
        <v>1250000</v>
      </c>
      <c r="N720" s="28">
        <v>1300000</v>
      </c>
      <c r="O720" s="29">
        <v>89</v>
      </c>
      <c r="P720" s="29">
        <v>115</v>
      </c>
      <c r="Q720" s="29">
        <v>96</v>
      </c>
      <c r="R720" s="28">
        <v>600</v>
      </c>
      <c r="S720" s="28">
        <v>550</v>
      </c>
      <c r="T720" s="30">
        <v>1.4</v>
      </c>
      <c r="U720" s="30">
        <v>0</v>
      </c>
      <c r="V720" s="30">
        <v>1.4</v>
      </c>
      <c r="W720" s="30">
        <v>1.4</v>
      </c>
      <c r="X720" s="31">
        <v>2.4470588235294119E-2</v>
      </c>
      <c r="Y720" s="30">
        <v>2.2000000000000002</v>
      </c>
      <c r="Z720" s="30">
        <v>0</v>
      </c>
      <c r="AA720" s="30">
        <v>2.2000000000000002</v>
      </c>
      <c r="AB720" s="30">
        <v>2</v>
      </c>
      <c r="AC720" s="32">
        <v>0.35221189067342912</v>
      </c>
      <c r="AD720" s="30">
        <v>14.393274378481477</v>
      </c>
      <c r="AE720" s="12">
        <v>1362</v>
      </c>
      <c r="AF720" s="12">
        <v>1425</v>
      </c>
      <c r="AG720" s="12">
        <v>1098</v>
      </c>
      <c r="AH720" s="33">
        <v>14.299829642248723</v>
      </c>
      <c r="AI720" s="34">
        <v>900000</v>
      </c>
      <c r="AJ720" s="34">
        <v>920000</v>
      </c>
      <c r="AK720" s="34">
        <v>1005000</v>
      </c>
      <c r="AL720" s="35">
        <v>-2.1739130434782608E-2</v>
      </c>
      <c r="AM720" s="35">
        <v>-0.1044776119402985</v>
      </c>
      <c r="AN720" s="12">
        <v>2.2000000000000002</v>
      </c>
      <c r="AO720" s="33">
        <v>0.10000000000000009</v>
      </c>
      <c r="AP720" s="12">
        <v>2.1</v>
      </c>
      <c r="AQ720" s="32">
        <v>7.1428571428571425E-2</v>
      </c>
      <c r="AR720" s="34">
        <v>530</v>
      </c>
      <c r="AS720" s="34">
        <v>520</v>
      </c>
      <c r="AT720" s="31">
        <v>1.9230769230769232E-2</v>
      </c>
      <c r="AU720" s="32">
        <v>-2.7371119387097166E-2</v>
      </c>
      <c r="AV720" s="36">
        <v>1703.5200000000002</v>
      </c>
      <c r="AW720" s="30">
        <v>0.68330000000000002</v>
      </c>
      <c r="AX720" s="30">
        <v>0.31669999999999998</v>
      </c>
      <c r="AY720" s="30">
        <v>0.87939999999999996</v>
      </c>
      <c r="AZ720" s="30">
        <v>8.5599999999999996E-2</v>
      </c>
      <c r="BA720" s="30">
        <v>0.58409999999999995</v>
      </c>
      <c r="BB720" s="30">
        <v>0.2218</v>
      </c>
      <c r="BC720" s="30">
        <v>0.13450000000000001</v>
      </c>
      <c r="BD720" s="37">
        <v>8</v>
      </c>
      <c r="BE720" s="29">
        <v>57</v>
      </c>
      <c r="BF720" s="38" t="s">
        <v>3433</v>
      </c>
      <c r="BG720" s="39">
        <v>144.61303912160099</v>
      </c>
      <c r="BH720" s="39">
        <v>-38.243473316499497</v>
      </c>
      <c r="BI720" s="40">
        <f t="shared" si="154"/>
        <v>93</v>
      </c>
      <c r="BJ720" s="40">
        <f t="shared" si="155"/>
        <v>80</v>
      </c>
      <c r="BK720" s="40">
        <f t="shared" si="156"/>
        <v>1</v>
      </c>
      <c r="BL720" s="40">
        <f t="shared" si="157"/>
        <v>100</v>
      </c>
      <c r="BM720" s="40">
        <f t="shared" si="158"/>
        <v>1</v>
      </c>
      <c r="BN720" s="40">
        <f t="shared" si="159"/>
        <v>95</v>
      </c>
      <c r="BO720" s="40">
        <f t="shared" si="160"/>
        <v>97</v>
      </c>
      <c r="BP720" s="40">
        <f t="shared" si="161"/>
        <v>100</v>
      </c>
      <c r="BQ720" s="41">
        <f t="shared" si="162"/>
        <v>32</v>
      </c>
      <c r="BR720" s="40">
        <f t="shared" si="163"/>
        <v>7</v>
      </c>
      <c r="BS720" s="41">
        <f t="shared" si="164"/>
        <v>33</v>
      </c>
      <c r="BT720" s="41">
        <f t="shared" si="165"/>
        <v>80</v>
      </c>
      <c r="BU720" s="41">
        <f t="shared" si="166"/>
        <v>80</v>
      </c>
      <c r="BV720" s="41">
        <f t="shared" si="167"/>
        <v>67</v>
      </c>
    </row>
    <row r="721" spans="2:74" x14ac:dyDescent="0.3">
      <c r="B721" s="12" t="s">
        <v>1069</v>
      </c>
      <c r="C721" s="12">
        <v>205051104</v>
      </c>
      <c r="D721" s="12" t="s">
        <v>517</v>
      </c>
      <c r="E721" s="12" t="s">
        <v>443</v>
      </c>
      <c r="F721" s="12" t="s">
        <v>2709</v>
      </c>
      <c r="G721" s="12" t="s">
        <v>92</v>
      </c>
      <c r="H721" s="12" t="s">
        <v>86</v>
      </c>
      <c r="I721" s="28">
        <v>499000</v>
      </c>
      <c r="J721" s="28">
        <v>495000</v>
      </c>
      <c r="K721" s="28">
        <v>499000</v>
      </c>
      <c r="L721" s="28">
        <v>470000</v>
      </c>
      <c r="M721" s="28">
        <v>780000</v>
      </c>
      <c r="N721" s="28">
        <v>480000</v>
      </c>
      <c r="O721" s="29">
        <v>99</v>
      </c>
      <c r="P721" s="29">
        <v>153</v>
      </c>
      <c r="Q721" s="29">
        <v>108</v>
      </c>
      <c r="R721" s="28">
        <v>390</v>
      </c>
      <c r="S721" s="28">
        <v>365</v>
      </c>
      <c r="T721" s="30">
        <v>1.9</v>
      </c>
      <c r="U721" s="30">
        <v>0</v>
      </c>
      <c r="V721" s="30">
        <v>1.9</v>
      </c>
      <c r="W721" s="30">
        <v>1.8</v>
      </c>
      <c r="X721" s="31">
        <v>4.0641282565130263E-2</v>
      </c>
      <c r="Y721" s="30">
        <v>0.7</v>
      </c>
      <c r="Z721" s="30">
        <v>-0.10000000000000009</v>
      </c>
      <c r="AA721" s="30">
        <v>0.8</v>
      </c>
      <c r="AB721" s="30">
        <v>0.7</v>
      </c>
      <c r="AC721" s="32">
        <v>0.3440852625635234</v>
      </c>
      <c r="AD721" s="30">
        <v>8.4663977327020792</v>
      </c>
      <c r="AE721" s="12">
        <v>622</v>
      </c>
      <c r="AF721" s="12">
        <v>563</v>
      </c>
      <c r="AG721" s="12">
        <v>516</v>
      </c>
      <c r="AH721" s="33">
        <v>11.490566037735849</v>
      </c>
      <c r="AI721" s="34">
        <v>459500</v>
      </c>
      <c r="AJ721" s="34">
        <v>440000</v>
      </c>
      <c r="AK721" s="34">
        <v>440000</v>
      </c>
      <c r="AL721" s="35">
        <v>4.4318181818181819E-2</v>
      </c>
      <c r="AM721" s="35">
        <v>4.4318181818181819E-2</v>
      </c>
      <c r="AN721" s="12">
        <v>2</v>
      </c>
      <c r="AO721" s="33">
        <v>0.10000000000000009</v>
      </c>
      <c r="AP721" s="12">
        <v>1.9</v>
      </c>
      <c r="AQ721" s="32">
        <v>8.3067729083665345E-2</v>
      </c>
      <c r="AR721" s="34">
        <v>450</v>
      </c>
      <c r="AS721" s="34">
        <v>440</v>
      </c>
      <c r="AT721" s="31">
        <v>2.2727272727272728E-2</v>
      </c>
      <c r="AU721" s="32">
        <v>0.26942203736011267</v>
      </c>
      <c r="AV721" s="36">
        <v>1133.44</v>
      </c>
      <c r="AW721" s="30">
        <v>0.6492</v>
      </c>
      <c r="AX721" s="30">
        <v>0.3508</v>
      </c>
      <c r="AY721" s="30">
        <v>0.9194</v>
      </c>
      <c r="AZ721" s="30">
        <v>4.2200000000000001E-2</v>
      </c>
      <c r="BA721" s="30">
        <v>0.52310000000000001</v>
      </c>
      <c r="BB721" s="30">
        <v>0.27139999999999997</v>
      </c>
      <c r="BC721" s="30">
        <v>0.1525</v>
      </c>
      <c r="BD721" s="37">
        <v>3</v>
      </c>
      <c r="BE721" s="29">
        <v>171</v>
      </c>
      <c r="BF721" s="38" t="s">
        <v>3434</v>
      </c>
      <c r="BG721" s="39">
        <v>146.72568087691499</v>
      </c>
      <c r="BH721" s="39">
        <v>-38.489255094303601</v>
      </c>
      <c r="BI721" s="40">
        <f t="shared" si="154"/>
        <v>85</v>
      </c>
      <c r="BJ721" s="40">
        <f t="shared" si="155"/>
        <v>84</v>
      </c>
      <c r="BK721" s="40">
        <f t="shared" si="156"/>
        <v>1</v>
      </c>
      <c r="BL721" s="40">
        <f t="shared" si="157"/>
        <v>11</v>
      </c>
      <c r="BM721" s="40">
        <f t="shared" si="158"/>
        <v>23</v>
      </c>
      <c r="BN721" s="40">
        <f t="shared" si="159"/>
        <v>100</v>
      </c>
      <c r="BO721" s="40">
        <f t="shared" si="160"/>
        <v>73</v>
      </c>
      <c r="BP721" s="40">
        <f t="shared" si="161"/>
        <v>100</v>
      </c>
      <c r="BQ721" s="41">
        <f t="shared" si="162"/>
        <v>86</v>
      </c>
      <c r="BR721" s="40">
        <f t="shared" si="163"/>
        <v>66</v>
      </c>
      <c r="BS721" s="41">
        <f t="shared" si="164"/>
        <v>38</v>
      </c>
      <c r="BT721" s="41">
        <f t="shared" si="165"/>
        <v>100</v>
      </c>
      <c r="BU721" s="41">
        <f t="shared" si="166"/>
        <v>30</v>
      </c>
      <c r="BV721" s="41">
        <f t="shared" si="167"/>
        <v>67</v>
      </c>
    </row>
    <row r="722" spans="2:74" x14ac:dyDescent="0.3">
      <c r="B722" s="12" t="s">
        <v>1070</v>
      </c>
      <c r="C722" s="12">
        <v>206011496</v>
      </c>
      <c r="D722" s="12" t="s">
        <v>373</v>
      </c>
      <c r="E722" s="12" t="s">
        <v>374</v>
      </c>
      <c r="F722" s="12" t="s">
        <v>738</v>
      </c>
      <c r="G722" s="12" t="s">
        <v>92</v>
      </c>
      <c r="H722" s="12" t="s">
        <v>86</v>
      </c>
      <c r="I722" s="28">
        <v>1250000</v>
      </c>
      <c r="J722" s="28">
        <v>1250000</v>
      </c>
      <c r="K722" s="28">
        <v>1220000</v>
      </c>
      <c r="L722" s="28">
        <v>1210000</v>
      </c>
      <c r="M722" s="28">
        <v>1225000</v>
      </c>
      <c r="N722" s="28">
        <v>1275000</v>
      </c>
      <c r="O722" s="29">
        <v>24</v>
      </c>
      <c r="P722" s="29">
        <v>24</v>
      </c>
      <c r="Q722" s="29">
        <v>24</v>
      </c>
      <c r="R722" s="28">
        <v>700</v>
      </c>
      <c r="S722" s="28">
        <v>700</v>
      </c>
      <c r="T722" s="30">
        <v>2.8</v>
      </c>
      <c r="U722" s="30">
        <v>-0.10000000000000009</v>
      </c>
      <c r="V722" s="30">
        <v>2.9</v>
      </c>
      <c r="W722" s="30">
        <v>2.5</v>
      </c>
      <c r="X722" s="31">
        <v>2.912E-2</v>
      </c>
      <c r="Y722" s="30">
        <v>5.2</v>
      </c>
      <c r="Z722" s="30">
        <v>-9.9999999999999645E-2</v>
      </c>
      <c r="AA722" s="30">
        <v>5.3</v>
      </c>
      <c r="AB722" s="30">
        <v>4.8</v>
      </c>
      <c r="AC722" s="32">
        <v>0.29397930385700843</v>
      </c>
      <c r="AD722" s="30">
        <v>10.095443126957706</v>
      </c>
      <c r="AE722" s="12">
        <v>132</v>
      </c>
      <c r="AF722" s="12">
        <v>89</v>
      </c>
      <c r="AG722" s="12">
        <v>138</v>
      </c>
      <c r="AH722" s="33">
        <v>2.2975609756097564</v>
      </c>
      <c r="AI722" s="34">
        <v>1230000</v>
      </c>
      <c r="AJ722" s="34">
        <v>1265000</v>
      </c>
      <c r="AK722" s="34">
        <v>1220000</v>
      </c>
      <c r="AL722" s="35">
        <v>-2.766798418972332E-2</v>
      </c>
      <c r="AM722" s="35">
        <v>8.1967213114754103E-3</v>
      </c>
      <c r="AN722" s="12">
        <v>2.8</v>
      </c>
      <c r="AO722" s="33">
        <v>0.39999999999999991</v>
      </c>
      <c r="AP722" s="12">
        <v>2.4</v>
      </c>
      <c r="AQ722" s="32">
        <v>6.974250200447954E-2</v>
      </c>
      <c r="AR722" s="34">
        <v>700</v>
      </c>
      <c r="AS722" s="34">
        <v>680</v>
      </c>
      <c r="AT722" s="31">
        <v>2.9411764705882353E-2</v>
      </c>
      <c r="AU722" s="32">
        <v>-8.1950980785282374E-2</v>
      </c>
      <c r="AV722" s="36">
        <v>2381.1200000000003</v>
      </c>
      <c r="AW722" s="30">
        <v>0.49969999999999998</v>
      </c>
      <c r="AX722" s="30">
        <v>0.50029999999999997</v>
      </c>
      <c r="AY722" s="30">
        <v>0.27779999999999999</v>
      </c>
      <c r="AZ722" s="30">
        <v>0.29830000000000001</v>
      </c>
      <c r="BA722" s="30">
        <v>0.20930000000000001</v>
      </c>
      <c r="BB722" s="30">
        <v>0.26319999999999999</v>
      </c>
      <c r="BC722" s="30">
        <v>0.50409999999999999</v>
      </c>
      <c r="BD722" s="37">
        <v>9</v>
      </c>
      <c r="BE722" s="29">
        <v>4</v>
      </c>
      <c r="BF722" s="38" t="s">
        <v>3435</v>
      </c>
      <c r="BG722" s="39">
        <v>144.960226963575</v>
      </c>
      <c r="BH722" s="39">
        <v>-37.773353226194402</v>
      </c>
      <c r="BI722" s="40">
        <f t="shared" si="154"/>
        <v>70</v>
      </c>
      <c r="BJ722" s="40">
        <f t="shared" si="155"/>
        <v>70</v>
      </c>
      <c r="BK722" s="40">
        <f t="shared" si="156"/>
        <v>96</v>
      </c>
      <c r="BL722" s="40">
        <f t="shared" si="157"/>
        <v>100</v>
      </c>
      <c r="BM722" s="40">
        <f t="shared" si="158"/>
        <v>1</v>
      </c>
      <c r="BN722" s="40">
        <f t="shared" si="159"/>
        <v>92</v>
      </c>
      <c r="BO722" s="40">
        <f t="shared" si="160"/>
        <v>100</v>
      </c>
      <c r="BP722" s="40">
        <f t="shared" si="161"/>
        <v>36</v>
      </c>
      <c r="BQ722" s="41">
        <f t="shared" si="162"/>
        <v>48</v>
      </c>
      <c r="BR722" s="40">
        <f t="shared" si="163"/>
        <v>50</v>
      </c>
      <c r="BS722" s="41">
        <f t="shared" si="164"/>
        <v>71</v>
      </c>
      <c r="BT722" s="41">
        <f t="shared" si="165"/>
        <v>31</v>
      </c>
      <c r="BU722" s="41">
        <f t="shared" si="166"/>
        <v>90</v>
      </c>
      <c r="BV722" s="41">
        <f t="shared" si="167"/>
        <v>67</v>
      </c>
    </row>
    <row r="723" spans="2:74" x14ac:dyDescent="0.3">
      <c r="B723" s="12" t="s">
        <v>1071</v>
      </c>
      <c r="C723" s="12">
        <v>206031116</v>
      </c>
      <c r="D723" s="12" t="s">
        <v>1072</v>
      </c>
      <c r="E723" s="12" t="s">
        <v>374</v>
      </c>
      <c r="F723" s="12" t="s">
        <v>738</v>
      </c>
      <c r="G723" s="12" t="s">
        <v>92</v>
      </c>
      <c r="H723" s="12" t="s">
        <v>86</v>
      </c>
      <c r="I723" s="28">
        <v>1550000</v>
      </c>
      <c r="J723" s="28">
        <v>1550000</v>
      </c>
      <c r="K723" s="28">
        <v>1600000</v>
      </c>
      <c r="L723" s="28">
        <v>1440000</v>
      </c>
      <c r="M723" s="28">
        <v>1430000</v>
      </c>
      <c r="N723" s="28">
        <v>1440000</v>
      </c>
      <c r="O723" s="29">
        <v>26</v>
      </c>
      <c r="P723" s="29">
        <v>26</v>
      </c>
      <c r="Q723" s="29">
        <v>26</v>
      </c>
      <c r="R723" s="28">
        <v>695</v>
      </c>
      <c r="S723" s="28">
        <v>650</v>
      </c>
      <c r="T723" s="30">
        <v>2.8</v>
      </c>
      <c r="U723" s="30">
        <v>9.9999999999999645E-2</v>
      </c>
      <c r="V723" s="30">
        <v>2.7</v>
      </c>
      <c r="W723" s="30">
        <v>2.8</v>
      </c>
      <c r="X723" s="31">
        <v>2.3316129032258066E-2</v>
      </c>
      <c r="Y723" s="30">
        <v>3.6</v>
      </c>
      <c r="Z723" s="30">
        <v>-0.39999999999999991</v>
      </c>
      <c r="AA723" s="30">
        <v>4</v>
      </c>
      <c r="AB723" s="30">
        <v>4.3</v>
      </c>
      <c r="AC723" s="32">
        <v>0.2939534411585572</v>
      </c>
      <c r="AD723" s="30">
        <v>12.607300326390803</v>
      </c>
      <c r="AE723" s="12">
        <v>145</v>
      </c>
      <c r="AF723" s="12">
        <v>86</v>
      </c>
      <c r="AG723" s="12">
        <v>119</v>
      </c>
      <c r="AH723" s="33">
        <v>3.1890971039182285</v>
      </c>
      <c r="AI723" s="34">
        <v>1450000</v>
      </c>
      <c r="AJ723" s="34">
        <v>1420000</v>
      </c>
      <c r="AK723" s="34">
        <v>1466000</v>
      </c>
      <c r="AL723" s="35">
        <v>2.1126760563380281E-2</v>
      </c>
      <c r="AM723" s="35">
        <v>-1.0914051841746248E-2</v>
      </c>
      <c r="AN723" s="12">
        <v>2.9</v>
      </c>
      <c r="AO723" s="33">
        <v>0.10000000000000009</v>
      </c>
      <c r="AP723" s="12">
        <v>2.8</v>
      </c>
      <c r="AQ723" s="32">
        <v>7.1019001980282104E-2</v>
      </c>
      <c r="AR723" s="34">
        <v>695</v>
      </c>
      <c r="AS723" s="34">
        <v>650</v>
      </c>
      <c r="AT723" s="31">
        <v>6.9230769230769235E-2</v>
      </c>
      <c r="AU723" s="32">
        <v>-6.1010788271082951E-2</v>
      </c>
      <c r="AV723" s="36">
        <v>2364.3200000000002</v>
      </c>
      <c r="AW723" s="30">
        <v>0.60170000000000001</v>
      </c>
      <c r="AX723" s="30">
        <v>0.39829999999999999</v>
      </c>
      <c r="AY723" s="30">
        <v>0.44650000000000001</v>
      </c>
      <c r="AZ723" s="30">
        <v>0.15679999999999999</v>
      </c>
      <c r="BA723" s="30">
        <v>0.2999</v>
      </c>
      <c r="BB723" s="30">
        <v>0.28939999999999999</v>
      </c>
      <c r="BC723" s="30">
        <v>0.38590000000000002</v>
      </c>
      <c r="BD723" s="37">
        <v>9</v>
      </c>
      <c r="BE723" s="29">
        <v>7</v>
      </c>
      <c r="BF723" s="38" t="s">
        <v>3436</v>
      </c>
      <c r="BG723" s="39">
        <v>144.920918090783</v>
      </c>
      <c r="BH723" s="39">
        <v>-37.763269629156802</v>
      </c>
      <c r="BI723" s="40">
        <f t="shared" ref="BI723:BI786" si="168">IF(T723&lt;=1, 100, IF(T723&gt;=7, 1, ROUND(100 - ((T723-1)/6)*99, 0)))</f>
        <v>70</v>
      </c>
      <c r="BJ723" s="40">
        <f t="shared" ref="BJ723:BJ786" si="169">IF(AN723&lt;=1, 100, IF(AN723&gt;=7, 1, ROUND(100 - ((AN723-1)/6)*99, 0)))</f>
        <v>69</v>
      </c>
      <c r="BK723" s="40">
        <f t="shared" ref="BK723:BK786" si="170">IF(AH723&lt;=2, 100, IF(AH723&gt;=10, 1, ROUND(100 - ((AH723-2)/8)*99, 0)))</f>
        <v>85</v>
      </c>
      <c r="BL723" s="40">
        <f t="shared" ref="BL723:BL786" si="171">IF(OR(ISBLANK(AU723), AU723=""), "", IF(AU723&lt;=0, 100, IF(AU723&gt;=0.3, 1, ROUND(100 - (AU723/0.3)*99, 0))))</f>
        <v>100</v>
      </c>
      <c r="BM723" s="40">
        <f t="shared" ref="BM723:BM786" si="172">IF(AL723&lt;=0, 1, IF(AL723&gt;=0.2, 100, ROUND(1 + (AL723/0.2)*99, 0)))</f>
        <v>11</v>
      </c>
      <c r="BN723" s="40">
        <f t="shared" ref="BN723:BN786" si="173">IF(AQ723&lt;=0.01, 1, IF(AQ723&gt;=0.075, 100, ROUND(1 + ((AQ723-0.01)/0.065)*99, 0)))</f>
        <v>94</v>
      </c>
      <c r="BO723" s="40">
        <f t="shared" ref="BO723:BO786" si="174">IF(BE723&gt;=750, 1, IF(BE723&lt;=50, 100, ROUND(100 - 99 * (((BE723 - 50)/700)^0.75), 0)))</f>
        <v>100</v>
      </c>
      <c r="BP723" s="40">
        <f t="shared" ref="BP723:BP786" si="175">IF(BA723&gt;=0.5, 100, IF(BA723&lt;=0.05, 1, ROUND(1 + ((BA723-0.05)/0.45)*99, 0)))</f>
        <v>56</v>
      </c>
      <c r="BQ723" s="41">
        <f t="shared" ref="BQ723:BQ786" si="176">IF(X723&gt;=0.045, 100, IF(X723&lt;=0.015, 1, ROUND(1 + ((X723-0.015)/0.03)*99, 0)))</f>
        <v>28</v>
      </c>
      <c r="BR723" s="40">
        <f t="shared" ref="BR723:BR786" si="177">IF(AD723&lt;=5, 100, IF(AD723&gt;=15, 1, ROUND(100 - ((AD723-5)/10)*99, 0)))</f>
        <v>25</v>
      </c>
      <c r="BS723" s="41">
        <f t="shared" ref="BS723:BS786" si="178">IF(AC723&lt;=0.25, 100, IF(AC723&gt;=0.4, 1, ROUND(100 - ((AC723-0.25)/0.15)*99, 0)))</f>
        <v>71</v>
      </c>
      <c r="BT723" s="41">
        <f t="shared" ref="BT723:BT786" si="179">IF(Y723&lt;=1, 100, IF(Y723&gt;=7, 1, ROUND(100 - ((Y723-1)/6)*99, 0)))</f>
        <v>57</v>
      </c>
      <c r="BU723" s="41">
        <f t="shared" ref="BU723:BU786" si="180">BD723*10</f>
        <v>90</v>
      </c>
      <c r="BV723" s="41">
        <f t="shared" ref="BV723:BV786" si="181">IF(
  (
    IF($BI$2,0.1,0) + IF($BJ$2,0.1,0) + IF($BK$2,0.05,0) + IF($BL$2,0.07,0) + IF($BM$2,0.05,0) + IF($BN$2,0.1,0) +
    IF($BO$2,0.07,0) + IF($BP$2,0.08,0) + IF($BQ$2,0.08,0) + IF($BR$2,0.07,0) + IF($BS$2,0.07,0) + IF($BT$2,0.08,0) +
    IF($BU$2,0.08,0)
  ) = 0,
  "",
  ROUND(
    (
      IF($BI$2, BI723*0.1, 0) + IF($BJ$2, BJ723*0.1, 0) + IF($BK$2, BK723*0.05, 0) + IF($BL$2, BL723*0.07, 0) +
      IF($BM$2, BM723*0.05, 0) + IF($BN$2, BN723*0.1, 0) + IF($BO$2, BO723*0.07, 0) + IF($BP$2, BP723*0.08, 0) +
      IF($BQ$2, BQ723*0.08, 0) + IF($BR$2, BR723*0.07, 0) + IF($BS$2, BS723*0.07, 0) + IF($BT$2, BT723*0.08, 0) +
      IF($BU$2, BU723*0.08, 0)
    ) /
    (
      IF($BI$2,0.1,0) + IF($BJ$2,0.1,0) + IF($BK$2,0.05,0) + IF($BL$2,0.07,0) + IF($BM$2,0.05,0) +
      IF($BN$2,0.1,0) + IF($BO$2,0.07,0) + IF($BP$2,0.08,0) + IF($BQ$2,0.08,0) + IF($BR$2,0.07,0) +
      IF($BS$2,0.07,0) + IF($BT$2,0.08,0) + IF($BU$2,0.08,0)
    ),
  0)
)</f>
        <v>67</v>
      </c>
    </row>
    <row r="724" spans="2:74" x14ac:dyDescent="0.3">
      <c r="B724" s="12" t="s">
        <v>1073</v>
      </c>
      <c r="C724" s="12">
        <v>206041125</v>
      </c>
      <c r="D724" s="12" t="s">
        <v>733</v>
      </c>
      <c r="E724" s="12" t="s">
        <v>374</v>
      </c>
      <c r="F724" s="12" t="s">
        <v>738</v>
      </c>
      <c r="G724" s="12" t="s">
        <v>92</v>
      </c>
      <c r="H724" s="12" t="s">
        <v>86</v>
      </c>
      <c r="I724" s="28">
        <v>2500000</v>
      </c>
      <c r="J724" s="28">
        <v>2880000</v>
      </c>
      <c r="K724" s="28">
        <v>3395000</v>
      </c>
      <c r="L724" s="28">
        <v>2810000</v>
      </c>
      <c r="M724" s="28">
        <v>2810000</v>
      </c>
      <c r="N724" s="28">
        <v>682500</v>
      </c>
      <c r="O724" s="29">
        <v>29</v>
      </c>
      <c r="P724" s="29">
        <v>28</v>
      </c>
      <c r="Q724" s="29">
        <v>26</v>
      </c>
      <c r="R724" s="28">
        <v>1300</v>
      </c>
      <c r="S724" s="28">
        <v>1200</v>
      </c>
      <c r="T724" s="30">
        <v>0.6</v>
      </c>
      <c r="U724" s="30">
        <v>9.9999999999999978E-2</v>
      </c>
      <c r="V724" s="30">
        <v>0.5</v>
      </c>
      <c r="W724" s="30">
        <v>0.4</v>
      </c>
      <c r="X724" s="31">
        <v>2.7040000000000002E-2</v>
      </c>
      <c r="Y724" s="30">
        <v>1.1000000000000001</v>
      </c>
      <c r="Z724" s="30">
        <v>-0.19999999999999996</v>
      </c>
      <c r="AA724" s="30">
        <v>1.3</v>
      </c>
      <c r="AB724" s="30">
        <v>1.2</v>
      </c>
      <c r="AC724" s="32">
        <v>0.51381774489344201</v>
      </c>
      <c r="AD724" s="30">
        <v>19.002135536000072</v>
      </c>
      <c r="AE724" s="12">
        <v>80</v>
      </c>
      <c r="AF724" s="12">
        <v>47</v>
      </c>
      <c r="AG724" s="12">
        <v>71</v>
      </c>
      <c r="AH724" s="33">
        <v>2.9907692307692311</v>
      </c>
      <c r="AI724" s="34">
        <v>1180000</v>
      </c>
      <c r="AJ724" s="34">
        <v>1195000</v>
      </c>
      <c r="AK724" s="34">
        <v>1270000</v>
      </c>
      <c r="AL724" s="35">
        <v>-1.2552301255230125E-2</v>
      </c>
      <c r="AM724" s="35">
        <v>-7.0866141732283464E-2</v>
      </c>
      <c r="AN724" s="12">
        <v>0.3</v>
      </c>
      <c r="AO724" s="33">
        <v>0</v>
      </c>
      <c r="AP724" s="12">
        <v>0.3</v>
      </c>
      <c r="AQ724" s="32">
        <v>4.2598187311178246E-2</v>
      </c>
      <c r="AR724" s="34">
        <v>750</v>
      </c>
      <c r="AS724" s="34">
        <v>700</v>
      </c>
      <c r="AT724" s="31">
        <v>7.1428571428571425E-2</v>
      </c>
      <c r="AU724" s="32">
        <v>-3.0812027869510691E-2</v>
      </c>
      <c r="AV724" s="36">
        <v>2530.0800000000004</v>
      </c>
      <c r="AW724" s="30">
        <v>0.49070000000000003</v>
      </c>
      <c r="AX724" s="30">
        <v>0.50929999999999997</v>
      </c>
      <c r="AY724" s="30">
        <v>5.67E-2</v>
      </c>
      <c r="AZ724" s="30">
        <v>9.74E-2</v>
      </c>
      <c r="BA724" s="30">
        <v>0.27350000000000002</v>
      </c>
      <c r="BB724" s="30">
        <v>0.1633</v>
      </c>
      <c r="BC724" s="30">
        <v>0.52939999999999998</v>
      </c>
      <c r="BD724" s="37">
        <v>10</v>
      </c>
      <c r="BE724" s="29">
        <v>4</v>
      </c>
      <c r="BF724" s="38" t="s">
        <v>3437</v>
      </c>
      <c r="BG724" s="39">
        <v>144.98171664119101</v>
      </c>
      <c r="BH724" s="39">
        <v>-37.841991194136199</v>
      </c>
      <c r="BI724" s="40">
        <f t="shared" si="168"/>
        <v>100</v>
      </c>
      <c r="BJ724" s="40">
        <f t="shared" si="169"/>
        <v>100</v>
      </c>
      <c r="BK724" s="40">
        <f t="shared" si="170"/>
        <v>88</v>
      </c>
      <c r="BL724" s="40">
        <f t="shared" si="171"/>
        <v>100</v>
      </c>
      <c r="BM724" s="40">
        <f t="shared" si="172"/>
        <v>1</v>
      </c>
      <c r="BN724" s="40">
        <f t="shared" si="173"/>
        <v>51</v>
      </c>
      <c r="BO724" s="40">
        <f t="shared" si="174"/>
        <v>100</v>
      </c>
      <c r="BP724" s="40">
        <f t="shared" si="175"/>
        <v>50</v>
      </c>
      <c r="BQ724" s="41">
        <f t="shared" si="176"/>
        <v>41</v>
      </c>
      <c r="BR724" s="40">
        <f t="shared" si="177"/>
        <v>1</v>
      </c>
      <c r="BS724" s="41">
        <f t="shared" si="178"/>
        <v>1</v>
      </c>
      <c r="BT724" s="41">
        <f t="shared" si="179"/>
        <v>98</v>
      </c>
      <c r="BU724" s="41">
        <f t="shared" si="180"/>
        <v>100</v>
      </c>
      <c r="BV724" s="41">
        <f t="shared" si="181"/>
        <v>67</v>
      </c>
    </row>
    <row r="725" spans="2:74" x14ac:dyDescent="0.3">
      <c r="B725" s="12" t="s">
        <v>1074</v>
      </c>
      <c r="C725" s="12">
        <v>206071145</v>
      </c>
      <c r="D725" s="12" t="s">
        <v>1075</v>
      </c>
      <c r="E725" s="12" t="s">
        <v>374</v>
      </c>
      <c r="F725" s="12" t="s">
        <v>738</v>
      </c>
      <c r="G725" s="12" t="s">
        <v>92</v>
      </c>
      <c r="H725" s="12" t="s">
        <v>86</v>
      </c>
      <c r="I725" s="28">
        <v>1600000</v>
      </c>
      <c r="J725" s="28">
        <v>1650000</v>
      </c>
      <c r="K725" s="28">
        <v>1700000</v>
      </c>
      <c r="L725" s="28">
        <v>1426000</v>
      </c>
      <c r="M725" s="28">
        <v>1465000</v>
      </c>
      <c r="N725" s="28">
        <v>1808000</v>
      </c>
      <c r="O725" s="29">
        <v>24</v>
      </c>
      <c r="P725" s="29">
        <v>24</v>
      </c>
      <c r="Q725" s="29">
        <v>24</v>
      </c>
      <c r="R725" s="28">
        <v>850</v>
      </c>
      <c r="S725" s="28">
        <v>790</v>
      </c>
      <c r="T725" s="30">
        <v>2.5</v>
      </c>
      <c r="U725" s="30">
        <v>0</v>
      </c>
      <c r="V725" s="30">
        <v>2.5</v>
      </c>
      <c r="W725" s="30">
        <v>2.2000000000000002</v>
      </c>
      <c r="X725" s="31">
        <v>2.7625E-2</v>
      </c>
      <c r="Y725" s="30">
        <v>4.4000000000000004</v>
      </c>
      <c r="Z725" s="30">
        <v>-9.9999999999999645E-2</v>
      </c>
      <c r="AA725" s="30">
        <v>4.5</v>
      </c>
      <c r="AB725" s="30">
        <v>4.3</v>
      </c>
      <c r="AC725" s="32">
        <v>0.30009038016155448</v>
      </c>
      <c r="AD725" s="30">
        <v>10.863000186843601</v>
      </c>
      <c r="AE725" s="12">
        <v>141</v>
      </c>
      <c r="AF725" s="12">
        <v>97</v>
      </c>
      <c r="AG725" s="12">
        <v>155</v>
      </c>
      <c r="AH725" s="33">
        <v>2.5237449118046134</v>
      </c>
      <c r="AI725" s="34">
        <v>1340000</v>
      </c>
      <c r="AJ725" s="34">
        <v>1430000</v>
      </c>
      <c r="AK725" s="34">
        <v>1435000</v>
      </c>
      <c r="AL725" s="35">
        <v>-6.2937062937062943E-2</v>
      </c>
      <c r="AM725" s="35">
        <v>-6.6202090592334492E-2</v>
      </c>
      <c r="AN725" s="12">
        <v>2.4</v>
      </c>
      <c r="AO725" s="33">
        <v>0.10000000000000009</v>
      </c>
      <c r="AP725" s="12">
        <v>2.2999999999999998</v>
      </c>
      <c r="AQ725" s="32">
        <v>4.7010422380691169E-2</v>
      </c>
      <c r="AR725" s="34">
        <v>800</v>
      </c>
      <c r="AS725" s="34">
        <v>780</v>
      </c>
      <c r="AT725" s="31">
        <v>2.564102564102564E-2</v>
      </c>
      <c r="AU725" s="32">
        <v>-0.28244141507726334</v>
      </c>
      <c r="AV725" s="36">
        <v>2832.4800000000005</v>
      </c>
      <c r="AW725" s="30">
        <v>0.61970000000000003</v>
      </c>
      <c r="AX725" s="30">
        <v>0.38030000000000003</v>
      </c>
      <c r="AY725" s="30">
        <v>0.2737</v>
      </c>
      <c r="AZ725" s="30">
        <v>0.4294</v>
      </c>
      <c r="BA725" s="30">
        <v>0.28910000000000002</v>
      </c>
      <c r="BB725" s="30">
        <v>0.30449999999999999</v>
      </c>
      <c r="BC725" s="30">
        <v>0.39350000000000002</v>
      </c>
      <c r="BD725" s="37">
        <v>10</v>
      </c>
      <c r="BE725" s="29">
        <v>4</v>
      </c>
      <c r="BF725" s="38" t="s">
        <v>3438</v>
      </c>
      <c r="BG725" s="39">
        <v>145.002155271774</v>
      </c>
      <c r="BH725" s="39">
        <v>-37.791821329972898</v>
      </c>
      <c r="BI725" s="40">
        <f t="shared" si="168"/>
        <v>75</v>
      </c>
      <c r="BJ725" s="40">
        <f t="shared" si="169"/>
        <v>77</v>
      </c>
      <c r="BK725" s="40">
        <f t="shared" si="170"/>
        <v>94</v>
      </c>
      <c r="BL725" s="40">
        <f t="shared" si="171"/>
        <v>100</v>
      </c>
      <c r="BM725" s="40">
        <f t="shared" si="172"/>
        <v>1</v>
      </c>
      <c r="BN725" s="40">
        <f t="shared" si="173"/>
        <v>57</v>
      </c>
      <c r="BO725" s="40">
        <f t="shared" si="174"/>
        <v>100</v>
      </c>
      <c r="BP725" s="40">
        <f t="shared" si="175"/>
        <v>54</v>
      </c>
      <c r="BQ725" s="41">
        <f t="shared" si="176"/>
        <v>43</v>
      </c>
      <c r="BR725" s="40">
        <f t="shared" si="177"/>
        <v>42</v>
      </c>
      <c r="BS725" s="41">
        <f t="shared" si="178"/>
        <v>67</v>
      </c>
      <c r="BT725" s="41">
        <f t="shared" si="179"/>
        <v>44</v>
      </c>
      <c r="BU725" s="41">
        <f t="shared" si="180"/>
        <v>100</v>
      </c>
      <c r="BV725" s="41">
        <f t="shared" si="181"/>
        <v>67</v>
      </c>
    </row>
    <row r="726" spans="2:74" x14ac:dyDescent="0.3">
      <c r="B726" s="12" t="s">
        <v>1076</v>
      </c>
      <c r="C726" s="12">
        <v>207021156</v>
      </c>
      <c r="D726" s="12" t="s">
        <v>955</v>
      </c>
      <c r="E726" s="12" t="s">
        <v>736</v>
      </c>
      <c r="F726" s="12" t="s">
        <v>738</v>
      </c>
      <c r="G726" s="12" t="s">
        <v>92</v>
      </c>
      <c r="H726" s="12" t="s">
        <v>86</v>
      </c>
      <c r="I726" s="28">
        <v>1280000</v>
      </c>
      <c r="J726" s="28">
        <v>1257250</v>
      </c>
      <c r="K726" s="28">
        <v>1300000</v>
      </c>
      <c r="L726" s="28">
        <v>1324000</v>
      </c>
      <c r="M726" s="28">
        <v>1335000</v>
      </c>
      <c r="N726" s="28">
        <v>1350000</v>
      </c>
      <c r="O726" s="29">
        <v>26</v>
      </c>
      <c r="P726" s="29">
        <v>26</v>
      </c>
      <c r="Q726" s="29">
        <v>26</v>
      </c>
      <c r="R726" s="28">
        <v>675</v>
      </c>
      <c r="S726" s="28">
        <v>600</v>
      </c>
      <c r="T726" s="30">
        <v>2.7</v>
      </c>
      <c r="U726" s="30">
        <v>0.20000000000000018</v>
      </c>
      <c r="V726" s="30">
        <v>2.5</v>
      </c>
      <c r="W726" s="30">
        <v>2.7</v>
      </c>
      <c r="X726" s="31">
        <v>2.7421874999999998E-2</v>
      </c>
      <c r="Y726" s="30">
        <v>3.8</v>
      </c>
      <c r="Z726" s="30">
        <v>-0.40000000000000036</v>
      </c>
      <c r="AA726" s="30">
        <v>4.2</v>
      </c>
      <c r="AB726" s="30">
        <v>3.4</v>
      </c>
      <c r="AC726" s="32">
        <v>0.33260406811731308</v>
      </c>
      <c r="AD726" s="30">
        <v>12.129151201998882</v>
      </c>
      <c r="AE726" s="12">
        <v>250</v>
      </c>
      <c r="AF726" s="12">
        <v>198</v>
      </c>
      <c r="AG726" s="12">
        <v>207</v>
      </c>
      <c r="AH726" s="33">
        <v>3.0614754098360657</v>
      </c>
      <c r="AI726" s="34">
        <v>1500000</v>
      </c>
      <c r="AJ726" s="34">
        <v>1548888</v>
      </c>
      <c r="AK726" s="34">
        <v>1486000</v>
      </c>
      <c r="AL726" s="35">
        <v>-3.156328927591924E-2</v>
      </c>
      <c r="AM726" s="35">
        <v>9.4212651413189772E-3</v>
      </c>
      <c r="AN726" s="12">
        <v>3.1</v>
      </c>
      <c r="AO726" s="33">
        <v>0.10000000000000009</v>
      </c>
      <c r="AP726" s="12">
        <v>3</v>
      </c>
      <c r="AQ726" s="32">
        <v>6.8539325842696633E-2</v>
      </c>
      <c r="AR726" s="34">
        <v>750</v>
      </c>
      <c r="AS726" s="34">
        <v>700</v>
      </c>
      <c r="AT726" s="31">
        <v>7.1428571428571425E-2</v>
      </c>
      <c r="AU726" s="32">
        <v>-1.5581593686331665E-2</v>
      </c>
      <c r="AV726" s="36">
        <v>2029.4400000000003</v>
      </c>
      <c r="AW726" s="30">
        <v>0.75239999999999996</v>
      </c>
      <c r="AX726" s="30">
        <v>0.24759999999999999</v>
      </c>
      <c r="AY726" s="30">
        <v>0.79600000000000004</v>
      </c>
      <c r="AZ726" s="30">
        <v>0.12039999999999999</v>
      </c>
      <c r="BA726" s="30">
        <v>0.48730000000000001</v>
      </c>
      <c r="BB726" s="30">
        <v>0.28839999999999999</v>
      </c>
      <c r="BC726" s="30">
        <v>0.20030000000000001</v>
      </c>
      <c r="BD726" s="37">
        <v>6.5</v>
      </c>
      <c r="BE726" s="29">
        <v>12</v>
      </c>
      <c r="BF726" s="38" t="s">
        <v>3439</v>
      </c>
      <c r="BG726" s="39">
        <v>145.08839095552599</v>
      </c>
      <c r="BH726" s="39">
        <v>-37.766994299751197</v>
      </c>
      <c r="BI726" s="40">
        <f t="shared" si="168"/>
        <v>72</v>
      </c>
      <c r="BJ726" s="40">
        <f t="shared" si="169"/>
        <v>65</v>
      </c>
      <c r="BK726" s="40">
        <f t="shared" si="170"/>
        <v>87</v>
      </c>
      <c r="BL726" s="40">
        <f t="shared" si="171"/>
        <v>100</v>
      </c>
      <c r="BM726" s="40">
        <f t="shared" si="172"/>
        <v>1</v>
      </c>
      <c r="BN726" s="40">
        <f t="shared" si="173"/>
        <v>90</v>
      </c>
      <c r="BO726" s="40">
        <f t="shared" si="174"/>
        <v>100</v>
      </c>
      <c r="BP726" s="40">
        <f t="shared" si="175"/>
        <v>97</v>
      </c>
      <c r="BQ726" s="41">
        <f t="shared" si="176"/>
        <v>42</v>
      </c>
      <c r="BR726" s="40">
        <f t="shared" si="177"/>
        <v>29</v>
      </c>
      <c r="BS726" s="41">
        <f t="shared" si="178"/>
        <v>45</v>
      </c>
      <c r="BT726" s="41">
        <f t="shared" si="179"/>
        <v>54</v>
      </c>
      <c r="BU726" s="41">
        <f t="shared" si="180"/>
        <v>65</v>
      </c>
      <c r="BV726" s="41">
        <f t="shared" si="181"/>
        <v>67</v>
      </c>
    </row>
    <row r="727" spans="2:74" x14ac:dyDescent="0.3">
      <c r="B727" s="12" t="s">
        <v>1077</v>
      </c>
      <c r="C727" s="12">
        <v>208011171</v>
      </c>
      <c r="D727" s="12" t="s">
        <v>1078</v>
      </c>
      <c r="E727" s="12" t="s">
        <v>248</v>
      </c>
      <c r="F727" s="12" t="s">
        <v>738</v>
      </c>
      <c r="G727" s="12" t="s">
        <v>92</v>
      </c>
      <c r="H727" s="12" t="s">
        <v>86</v>
      </c>
      <c r="I727" s="28">
        <v>1450000</v>
      </c>
      <c r="J727" s="28">
        <v>1444500</v>
      </c>
      <c r="K727" s="28">
        <v>1450000</v>
      </c>
      <c r="L727" s="28">
        <v>1460000</v>
      </c>
      <c r="M727" s="28">
        <v>1450000</v>
      </c>
      <c r="N727" s="28">
        <v>1430000</v>
      </c>
      <c r="O727" s="29">
        <v>25</v>
      </c>
      <c r="P727" s="29">
        <v>25</v>
      </c>
      <c r="Q727" s="29">
        <v>25</v>
      </c>
      <c r="R727" s="28">
        <v>725</v>
      </c>
      <c r="S727" s="28">
        <v>700</v>
      </c>
      <c r="T727" s="30">
        <v>2.6</v>
      </c>
      <c r="U727" s="30">
        <v>-0.10000000000000009</v>
      </c>
      <c r="V727" s="30">
        <v>2.7</v>
      </c>
      <c r="W727" s="30">
        <v>2.2999999999999998</v>
      </c>
      <c r="X727" s="31">
        <v>2.5999999999999999E-2</v>
      </c>
      <c r="Y727" s="30">
        <v>2.8</v>
      </c>
      <c r="Z727" s="30">
        <v>0</v>
      </c>
      <c r="AA727" s="30">
        <v>2.8</v>
      </c>
      <c r="AB727" s="30">
        <v>2.4</v>
      </c>
      <c r="AC727" s="32">
        <v>0.28254972875226037</v>
      </c>
      <c r="AD727" s="30">
        <v>10.867297259702323</v>
      </c>
      <c r="AE727" s="12">
        <v>273</v>
      </c>
      <c r="AF727" s="12">
        <v>154</v>
      </c>
      <c r="AG727" s="12">
        <v>253</v>
      </c>
      <c r="AH727" s="33">
        <v>3.2790028763183123</v>
      </c>
      <c r="AI727" s="34">
        <v>1850000</v>
      </c>
      <c r="AJ727" s="34">
        <v>1907000</v>
      </c>
      <c r="AK727" s="34">
        <v>1910000</v>
      </c>
      <c r="AL727" s="35">
        <v>-2.9889879391714735E-2</v>
      </c>
      <c r="AM727" s="35">
        <v>-3.1413612565445025E-2</v>
      </c>
      <c r="AN727" s="12">
        <v>3.1</v>
      </c>
      <c r="AO727" s="33">
        <v>0.20000000000000018</v>
      </c>
      <c r="AP727" s="12">
        <v>2.9</v>
      </c>
      <c r="AQ727" s="32">
        <v>4.8594377510040157E-2</v>
      </c>
      <c r="AR727" s="34">
        <v>1100</v>
      </c>
      <c r="AS727" s="34">
        <v>1000</v>
      </c>
      <c r="AT727" s="31">
        <v>0.1</v>
      </c>
      <c r="AU727" s="32">
        <v>-6.6794662136254068E-2</v>
      </c>
      <c r="AV727" s="36">
        <v>2565.92</v>
      </c>
      <c r="AW727" s="30">
        <v>0.71860000000000002</v>
      </c>
      <c r="AX727" s="30">
        <v>0.28139999999999998</v>
      </c>
      <c r="AY727" s="30">
        <v>0.6169</v>
      </c>
      <c r="AZ727" s="30">
        <v>0.25009999999999999</v>
      </c>
      <c r="BA727" s="30">
        <v>0.29859999999999998</v>
      </c>
      <c r="BB727" s="30">
        <v>0.41260000000000002</v>
      </c>
      <c r="BC727" s="30">
        <v>0.2681</v>
      </c>
      <c r="BD727" s="37">
        <v>9</v>
      </c>
      <c r="BE727" s="29">
        <v>17</v>
      </c>
      <c r="BF727" s="38" t="s">
        <v>3440</v>
      </c>
      <c r="BG727" s="39">
        <v>145.039081569378</v>
      </c>
      <c r="BH727" s="39">
        <v>-37.959001107816498</v>
      </c>
      <c r="BI727" s="40">
        <f t="shared" si="168"/>
        <v>74</v>
      </c>
      <c r="BJ727" s="40">
        <f t="shared" si="169"/>
        <v>65</v>
      </c>
      <c r="BK727" s="40">
        <f t="shared" si="170"/>
        <v>84</v>
      </c>
      <c r="BL727" s="40">
        <f t="shared" si="171"/>
        <v>100</v>
      </c>
      <c r="BM727" s="40">
        <f t="shared" si="172"/>
        <v>1</v>
      </c>
      <c r="BN727" s="40">
        <f t="shared" si="173"/>
        <v>60</v>
      </c>
      <c r="BO727" s="40">
        <f t="shared" si="174"/>
        <v>100</v>
      </c>
      <c r="BP727" s="40">
        <f t="shared" si="175"/>
        <v>56</v>
      </c>
      <c r="BQ727" s="41">
        <f t="shared" si="176"/>
        <v>37</v>
      </c>
      <c r="BR727" s="40">
        <f t="shared" si="177"/>
        <v>42</v>
      </c>
      <c r="BS727" s="41">
        <f t="shared" si="178"/>
        <v>79</v>
      </c>
      <c r="BT727" s="41">
        <f t="shared" si="179"/>
        <v>70</v>
      </c>
      <c r="BU727" s="41">
        <f t="shared" si="180"/>
        <v>90</v>
      </c>
      <c r="BV727" s="41">
        <f t="shared" si="181"/>
        <v>67</v>
      </c>
    </row>
    <row r="728" spans="2:74" x14ac:dyDescent="0.3">
      <c r="B728" s="12" t="s">
        <v>1079</v>
      </c>
      <c r="C728" s="12">
        <v>208021178</v>
      </c>
      <c r="D728" s="12" t="s">
        <v>851</v>
      </c>
      <c r="E728" s="12" t="s">
        <v>248</v>
      </c>
      <c r="F728" s="12" t="s">
        <v>738</v>
      </c>
      <c r="G728" s="12" t="s">
        <v>92</v>
      </c>
      <c r="H728" s="12" t="s">
        <v>86</v>
      </c>
      <c r="I728" s="28">
        <v>1650000</v>
      </c>
      <c r="J728" s="28">
        <v>1650000</v>
      </c>
      <c r="K728" s="28">
        <v>1680000</v>
      </c>
      <c r="L728" s="28">
        <v>1705000</v>
      </c>
      <c r="M728" s="28">
        <v>1800000</v>
      </c>
      <c r="N728" s="28">
        <v>1562500</v>
      </c>
      <c r="O728" s="29">
        <v>26</v>
      </c>
      <c r="P728" s="29">
        <v>26</v>
      </c>
      <c r="Q728" s="29">
        <v>26</v>
      </c>
      <c r="R728" s="28">
        <v>850</v>
      </c>
      <c r="S728" s="28">
        <v>800</v>
      </c>
      <c r="T728" s="30">
        <v>2.5</v>
      </c>
      <c r="U728" s="30">
        <v>-0.10000000000000009</v>
      </c>
      <c r="V728" s="30">
        <v>2.6</v>
      </c>
      <c r="W728" s="30">
        <v>2</v>
      </c>
      <c r="X728" s="31">
        <v>2.6787878787878788E-2</v>
      </c>
      <c r="Y728" s="30">
        <v>3.1</v>
      </c>
      <c r="Z728" s="30">
        <v>-0.29999999999999982</v>
      </c>
      <c r="AA728" s="30">
        <v>3.4</v>
      </c>
      <c r="AB728" s="30">
        <v>2.9</v>
      </c>
      <c r="AC728" s="32">
        <v>0.33155464020470571</v>
      </c>
      <c r="AD728" s="30">
        <v>12.377039736148516</v>
      </c>
      <c r="AE728" s="12">
        <v>158</v>
      </c>
      <c r="AF728" s="12">
        <v>76</v>
      </c>
      <c r="AG728" s="12">
        <v>176</v>
      </c>
      <c r="AH728" s="33">
        <v>1.784070796460177</v>
      </c>
      <c r="AI728" s="34">
        <v>1550000</v>
      </c>
      <c r="AJ728" s="34">
        <v>1550000</v>
      </c>
      <c r="AK728" s="34">
        <v>1571000</v>
      </c>
      <c r="AL728" s="35">
        <v>0</v>
      </c>
      <c r="AM728" s="35">
        <v>-1.336728198599618E-2</v>
      </c>
      <c r="AN728" s="12">
        <v>2.5</v>
      </c>
      <c r="AO728" s="33">
        <v>0.10000000000000009</v>
      </c>
      <c r="AP728" s="12">
        <v>2.4</v>
      </c>
      <c r="AQ728" s="32">
        <v>5.1219512195121955E-2</v>
      </c>
      <c r="AR728" s="34">
        <v>800</v>
      </c>
      <c r="AS728" s="34">
        <v>750</v>
      </c>
      <c r="AT728" s="31">
        <v>6.6666666666666666E-2</v>
      </c>
      <c r="AU728" s="32">
        <v>-0.14843448512290008</v>
      </c>
      <c r="AV728" s="36">
        <v>2563.6800000000003</v>
      </c>
      <c r="AW728" s="30">
        <v>0.71209999999999996</v>
      </c>
      <c r="AX728" s="30">
        <v>0.28789999999999999</v>
      </c>
      <c r="AY728" s="30">
        <v>0.49930000000000002</v>
      </c>
      <c r="AZ728" s="30">
        <v>0.33500000000000002</v>
      </c>
      <c r="BA728" s="30">
        <v>0.36969999999999997</v>
      </c>
      <c r="BB728" s="30">
        <v>0.32779999999999998</v>
      </c>
      <c r="BC728" s="30">
        <v>0.27789999999999998</v>
      </c>
      <c r="BD728" s="37">
        <v>9</v>
      </c>
      <c r="BE728" s="29">
        <v>10</v>
      </c>
      <c r="BF728" s="38" t="s">
        <v>3441</v>
      </c>
      <c r="BG728" s="39">
        <v>145.02519018254</v>
      </c>
      <c r="BH728" s="39">
        <v>-37.893390172155598</v>
      </c>
      <c r="BI728" s="40">
        <f t="shared" si="168"/>
        <v>75</v>
      </c>
      <c r="BJ728" s="40">
        <f t="shared" si="169"/>
        <v>75</v>
      </c>
      <c r="BK728" s="40">
        <f t="shared" si="170"/>
        <v>100</v>
      </c>
      <c r="BL728" s="40">
        <f t="shared" si="171"/>
        <v>100</v>
      </c>
      <c r="BM728" s="40">
        <f t="shared" si="172"/>
        <v>1</v>
      </c>
      <c r="BN728" s="40">
        <f t="shared" si="173"/>
        <v>64</v>
      </c>
      <c r="BO728" s="40">
        <f t="shared" si="174"/>
        <v>100</v>
      </c>
      <c r="BP728" s="40">
        <f t="shared" si="175"/>
        <v>71</v>
      </c>
      <c r="BQ728" s="41">
        <f t="shared" si="176"/>
        <v>40</v>
      </c>
      <c r="BR728" s="40">
        <f t="shared" si="177"/>
        <v>27</v>
      </c>
      <c r="BS728" s="41">
        <f t="shared" si="178"/>
        <v>46</v>
      </c>
      <c r="BT728" s="41">
        <f t="shared" si="179"/>
        <v>65</v>
      </c>
      <c r="BU728" s="41">
        <f t="shared" si="180"/>
        <v>90</v>
      </c>
      <c r="BV728" s="41">
        <f t="shared" si="181"/>
        <v>67</v>
      </c>
    </row>
    <row r="729" spans="2:74" x14ac:dyDescent="0.3">
      <c r="B729" s="12" t="s">
        <v>1080</v>
      </c>
      <c r="C729" s="12">
        <v>208021426</v>
      </c>
      <c r="D729" s="12" t="s">
        <v>851</v>
      </c>
      <c r="E729" s="12" t="s">
        <v>248</v>
      </c>
      <c r="F729" s="12" t="s">
        <v>738</v>
      </c>
      <c r="G729" s="12" t="s">
        <v>92</v>
      </c>
      <c r="H729" s="12" t="s">
        <v>86</v>
      </c>
      <c r="I729" s="28">
        <v>1500000</v>
      </c>
      <c r="J729" s="28">
        <v>1550000</v>
      </c>
      <c r="K729" s="28">
        <v>1527600</v>
      </c>
      <c r="L729" s="28">
        <v>1514000</v>
      </c>
      <c r="M729" s="28">
        <v>1550000</v>
      </c>
      <c r="N729" s="28">
        <v>1561500</v>
      </c>
      <c r="O729" s="29">
        <v>25</v>
      </c>
      <c r="P729" s="29">
        <v>25</v>
      </c>
      <c r="Q729" s="29">
        <v>25</v>
      </c>
      <c r="R729" s="28">
        <v>750</v>
      </c>
      <c r="S729" s="28">
        <v>695</v>
      </c>
      <c r="T729" s="30">
        <v>2.6</v>
      </c>
      <c r="U729" s="30">
        <v>-0.10000000000000009</v>
      </c>
      <c r="V729" s="30">
        <v>2.7</v>
      </c>
      <c r="W729" s="30">
        <v>2.7</v>
      </c>
      <c r="X729" s="31">
        <v>2.5999999999999999E-2</v>
      </c>
      <c r="Y729" s="30">
        <v>3.7</v>
      </c>
      <c r="Z729" s="30">
        <v>0.10000000000000009</v>
      </c>
      <c r="AA729" s="30">
        <v>3.6</v>
      </c>
      <c r="AB729" s="30">
        <v>3.3</v>
      </c>
      <c r="AC729" s="32">
        <v>0.29761904761904756</v>
      </c>
      <c r="AD729" s="30">
        <v>11.446886446886444</v>
      </c>
      <c r="AE729" s="12">
        <v>158</v>
      </c>
      <c r="AF729" s="12">
        <v>76</v>
      </c>
      <c r="AG729" s="12">
        <v>176</v>
      </c>
      <c r="AH729" s="33">
        <v>1.784070796460177</v>
      </c>
      <c r="AI729" s="34">
        <v>1550000</v>
      </c>
      <c r="AJ729" s="34">
        <v>1550000</v>
      </c>
      <c r="AK729" s="34">
        <v>1571000</v>
      </c>
      <c r="AL729" s="35">
        <v>0</v>
      </c>
      <c r="AM729" s="35">
        <v>-1.336728198599618E-2</v>
      </c>
      <c r="AN729" s="12">
        <v>2.5</v>
      </c>
      <c r="AO729" s="33">
        <v>0.10000000000000009</v>
      </c>
      <c r="AP729" s="12">
        <v>2.4</v>
      </c>
      <c r="AQ729" s="32">
        <v>5.1219512195121955E-2</v>
      </c>
      <c r="AR729" s="34">
        <v>800</v>
      </c>
      <c r="AS729" s="34">
        <v>750</v>
      </c>
      <c r="AT729" s="31">
        <v>6.6666666666666666E-2</v>
      </c>
      <c r="AU729" s="32">
        <v>-0.14843448512290008</v>
      </c>
      <c r="AV729" s="36">
        <v>2520.0000000000005</v>
      </c>
      <c r="AW729" s="30">
        <v>0.78159999999999996</v>
      </c>
      <c r="AX729" s="30">
        <v>0.21840000000000001</v>
      </c>
      <c r="AY729" s="30">
        <v>0.67720000000000002</v>
      </c>
      <c r="AZ729" s="30">
        <v>0.15060000000000001</v>
      </c>
      <c r="BA729" s="30">
        <v>0.3367</v>
      </c>
      <c r="BB729" s="30">
        <v>0.39369999999999999</v>
      </c>
      <c r="BC729" s="30">
        <v>0.252</v>
      </c>
      <c r="BD729" s="37">
        <v>8.5</v>
      </c>
      <c r="BE729" s="29">
        <v>15</v>
      </c>
      <c r="BF729" s="38" t="s">
        <v>3442</v>
      </c>
      <c r="BG729" s="39">
        <v>145.06803455361899</v>
      </c>
      <c r="BH729" s="39">
        <v>-37.914854119118402</v>
      </c>
      <c r="BI729" s="40">
        <f t="shared" si="168"/>
        <v>74</v>
      </c>
      <c r="BJ729" s="40">
        <f t="shared" si="169"/>
        <v>75</v>
      </c>
      <c r="BK729" s="40">
        <f t="shared" si="170"/>
        <v>100</v>
      </c>
      <c r="BL729" s="40">
        <f t="shared" si="171"/>
        <v>100</v>
      </c>
      <c r="BM729" s="40">
        <f t="shared" si="172"/>
        <v>1</v>
      </c>
      <c r="BN729" s="40">
        <f t="shared" si="173"/>
        <v>64</v>
      </c>
      <c r="BO729" s="40">
        <f t="shared" si="174"/>
        <v>100</v>
      </c>
      <c r="BP729" s="40">
        <f t="shared" si="175"/>
        <v>64</v>
      </c>
      <c r="BQ729" s="41">
        <f t="shared" si="176"/>
        <v>37</v>
      </c>
      <c r="BR729" s="40">
        <f t="shared" si="177"/>
        <v>36</v>
      </c>
      <c r="BS729" s="41">
        <f t="shared" si="178"/>
        <v>69</v>
      </c>
      <c r="BT729" s="41">
        <f t="shared" si="179"/>
        <v>55</v>
      </c>
      <c r="BU729" s="41">
        <f t="shared" si="180"/>
        <v>85</v>
      </c>
      <c r="BV729" s="41">
        <f t="shared" si="181"/>
        <v>67</v>
      </c>
    </row>
    <row r="730" spans="2:74" x14ac:dyDescent="0.3">
      <c r="B730" s="12" t="s">
        <v>1081</v>
      </c>
      <c r="C730" s="12">
        <v>209021523</v>
      </c>
      <c r="D730" s="12" t="s">
        <v>740</v>
      </c>
      <c r="E730" s="12" t="s">
        <v>112</v>
      </c>
      <c r="F730" s="12" t="s">
        <v>738</v>
      </c>
      <c r="G730" s="12" t="s">
        <v>92</v>
      </c>
      <c r="H730" s="12" t="s">
        <v>86</v>
      </c>
      <c r="I730" s="28">
        <v>800000</v>
      </c>
      <c r="J730" s="28">
        <v>802240</v>
      </c>
      <c r="K730" s="28">
        <v>800000</v>
      </c>
      <c r="L730" s="28">
        <v>820000</v>
      </c>
      <c r="M730" s="28">
        <v>845000</v>
      </c>
      <c r="N730" s="28">
        <v>850000</v>
      </c>
      <c r="O730" s="29">
        <v>29</v>
      </c>
      <c r="P730" s="29">
        <v>29</v>
      </c>
      <c r="Q730" s="29">
        <v>29</v>
      </c>
      <c r="R730" s="28">
        <v>550</v>
      </c>
      <c r="S730" s="28">
        <v>490</v>
      </c>
      <c r="T730" s="30">
        <v>3</v>
      </c>
      <c r="U730" s="30">
        <v>0.20000000000000018</v>
      </c>
      <c r="V730" s="30">
        <v>2.8</v>
      </c>
      <c r="W730" s="30">
        <v>2.2999999999999998</v>
      </c>
      <c r="X730" s="31">
        <v>3.5749999999999997E-2</v>
      </c>
      <c r="Y730" s="30">
        <v>3.4</v>
      </c>
      <c r="Z730" s="30">
        <v>0.19999999999999973</v>
      </c>
      <c r="AA730" s="30">
        <v>3.2</v>
      </c>
      <c r="AB730" s="30">
        <v>3.3</v>
      </c>
      <c r="AC730" s="32">
        <v>0.31805144337527752</v>
      </c>
      <c r="AD730" s="30">
        <v>8.8965438706371334</v>
      </c>
      <c r="AE730" s="12">
        <v>165</v>
      </c>
      <c r="AF730" s="12">
        <v>147</v>
      </c>
      <c r="AG730" s="12">
        <v>188</v>
      </c>
      <c r="AH730" s="33">
        <v>2.4872727272727273</v>
      </c>
      <c r="AI730" s="34">
        <v>970000</v>
      </c>
      <c r="AJ730" s="34">
        <v>980000</v>
      </c>
      <c r="AK730" s="34">
        <v>950000</v>
      </c>
      <c r="AL730" s="35">
        <v>-1.020408163265306E-2</v>
      </c>
      <c r="AM730" s="35">
        <v>2.1052631578947368E-2</v>
      </c>
      <c r="AN730" s="12">
        <v>2.6</v>
      </c>
      <c r="AO730" s="33">
        <v>0.30000000000000027</v>
      </c>
      <c r="AP730" s="12">
        <v>2.2999999999999998</v>
      </c>
      <c r="AQ730" s="32">
        <v>6.652360515021459E-2</v>
      </c>
      <c r="AR730" s="34">
        <v>590</v>
      </c>
      <c r="AS730" s="34">
        <v>545</v>
      </c>
      <c r="AT730" s="31">
        <v>8.2568807339449546E-2</v>
      </c>
      <c r="AU730" s="32">
        <v>-8.1935510585523341E-2</v>
      </c>
      <c r="AV730" s="36">
        <v>1729.2800000000002</v>
      </c>
      <c r="AW730" s="30">
        <v>0.62580000000000002</v>
      </c>
      <c r="AX730" s="30">
        <v>0.37419999999999998</v>
      </c>
      <c r="AY730" s="30">
        <v>0.55310000000000004</v>
      </c>
      <c r="AZ730" s="30">
        <v>0.36630000000000001</v>
      </c>
      <c r="BA730" s="30">
        <v>0.26469999999999999</v>
      </c>
      <c r="BB730" s="30">
        <v>0.31979999999999997</v>
      </c>
      <c r="BC730" s="30">
        <v>0.38829999999999998</v>
      </c>
      <c r="BD730" s="37">
        <v>4</v>
      </c>
      <c r="BE730" s="29">
        <v>13</v>
      </c>
      <c r="BF730" s="38" t="s">
        <v>3443</v>
      </c>
      <c r="BG730" s="39">
        <v>145.022305439544</v>
      </c>
      <c r="BH730" s="39">
        <v>-37.705477965760203</v>
      </c>
      <c r="BI730" s="40">
        <f t="shared" si="168"/>
        <v>67</v>
      </c>
      <c r="BJ730" s="40">
        <f t="shared" si="169"/>
        <v>74</v>
      </c>
      <c r="BK730" s="40">
        <f t="shared" si="170"/>
        <v>94</v>
      </c>
      <c r="BL730" s="40">
        <f t="shared" si="171"/>
        <v>100</v>
      </c>
      <c r="BM730" s="40">
        <f t="shared" si="172"/>
        <v>1</v>
      </c>
      <c r="BN730" s="40">
        <f t="shared" si="173"/>
        <v>87</v>
      </c>
      <c r="BO730" s="40">
        <f t="shared" si="174"/>
        <v>100</v>
      </c>
      <c r="BP730" s="40">
        <f t="shared" si="175"/>
        <v>48</v>
      </c>
      <c r="BQ730" s="41">
        <f t="shared" si="176"/>
        <v>69</v>
      </c>
      <c r="BR730" s="40">
        <f t="shared" si="177"/>
        <v>61</v>
      </c>
      <c r="BS730" s="41">
        <f t="shared" si="178"/>
        <v>55</v>
      </c>
      <c r="BT730" s="41">
        <f t="shared" si="179"/>
        <v>60</v>
      </c>
      <c r="BU730" s="41">
        <f t="shared" si="180"/>
        <v>40</v>
      </c>
      <c r="BV730" s="41">
        <f t="shared" si="181"/>
        <v>67</v>
      </c>
    </row>
    <row r="731" spans="2:74" x14ac:dyDescent="0.3">
      <c r="B731" s="12" t="s">
        <v>1082</v>
      </c>
      <c r="C731" s="12">
        <v>209041530</v>
      </c>
      <c r="D731" s="12" t="s">
        <v>379</v>
      </c>
      <c r="E731" s="12" t="s">
        <v>112</v>
      </c>
      <c r="F731" s="12" t="s">
        <v>738</v>
      </c>
      <c r="G731" s="12" t="s">
        <v>92</v>
      </c>
      <c r="H731" s="12" t="s">
        <v>86</v>
      </c>
      <c r="I731" s="28">
        <v>750000</v>
      </c>
      <c r="J731" s="28">
        <v>759000</v>
      </c>
      <c r="K731" s="28">
        <v>749250</v>
      </c>
      <c r="L731" s="28">
        <v>736000</v>
      </c>
      <c r="M731" s="28">
        <v>730000</v>
      </c>
      <c r="N731" s="28">
        <v>705000</v>
      </c>
      <c r="O731" s="29">
        <v>29</v>
      </c>
      <c r="P731" s="29">
        <v>29</v>
      </c>
      <c r="Q731" s="29">
        <v>28</v>
      </c>
      <c r="R731" s="28">
        <v>540</v>
      </c>
      <c r="S731" s="28">
        <v>480</v>
      </c>
      <c r="T731" s="30">
        <v>2.8</v>
      </c>
      <c r="U731" s="30">
        <v>-0.30000000000000027</v>
      </c>
      <c r="V731" s="30">
        <v>3.1</v>
      </c>
      <c r="W731" s="30">
        <v>2.6</v>
      </c>
      <c r="X731" s="31">
        <v>3.7440000000000001E-2</v>
      </c>
      <c r="Y731" s="30">
        <v>3.5</v>
      </c>
      <c r="Z731" s="30">
        <v>-0.20000000000000018</v>
      </c>
      <c r="AA731" s="30">
        <v>3.7</v>
      </c>
      <c r="AB731" s="30">
        <v>3.1</v>
      </c>
      <c r="AC731" s="32">
        <v>0.33251231527093589</v>
      </c>
      <c r="AD731" s="30">
        <v>8.8812050018946547</v>
      </c>
      <c r="AE731" s="12">
        <v>1373</v>
      </c>
      <c r="AF731" s="12">
        <v>1157</v>
      </c>
      <c r="AG731" s="12">
        <v>1082</v>
      </c>
      <c r="AH731" s="33">
        <v>5.5483394833948338</v>
      </c>
      <c r="AI731" s="34">
        <v>731500</v>
      </c>
      <c r="AJ731" s="34">
        <v>720000</v>
      </c>
      <c r="AK731" s="34">
        <v>715000</v>
      </c>
      <c r="AL731" s="35">
        <v>1.5972222222222221E-2</v>
      </c>
      <c r="AM731" s="35">
        <v>2.3076923076923078E-2</v>
      </c>
      <c r="AN731" s="12">
        <v>3.1</v>
      </c>
      <c r="AO731" s="33">
        <v>0.10000000000000009</v>
      </c>
      <c r="AP731" s="12">
        <v>3</v>
      </c>
      <c r="AQ731" s="32">
        <v>8.280187924830068E-2</v>
      </c>
      <c r="AR731" s="34">
        <v>540</v>
      </c>
      <c r="AS731" s="34">
        <v>495</v>
      </c>
      <c r="AT731" s="31">
        <v>9.0909090909090912E-2</v>
      </c>
      <c r="AU731" s="32">
        <v>-9.8439822484462106E-2</v>
      </c>
      <c r="AV731" s="36">
        <v>1624.0000000000002</v>
      </c>
      <c r="AW731" s="30">
        <v>0.79020000000000001</v>
      </c>
      <c r="AX731" s="30">
        <v>0.20979999999999999</v>
      </c>
      <c r="AY731" s="30">
        <v>0.93710000000000004</v>
      </c>
      <c r="AZ731" s="30">
        <v>3.27E-2</v>
      </c>
      <c r="BA731" s="30">
        <v>0.38669999999999999</v>
      </c>
      <c r="BB731" s="30">
        <v>0.35289999999999999</v>
      </c>
      <c r="BC731" s="30">
        <v>0.2291</v>
      </c>
      <c r="BD731" s="37">
        <v>2</v>
      </c>
      <c r="BE731" s="29">
        <v>17</v>
      </c>
      <c r="BF731" s="38" t="s">
        <v>3444</v>
      </c>
      <c r="BG731" s="39">
        <v>144.996466420199</v>
      </c>
      <c r="BH731" s="39">
        <v>-37.661314430309702</v>
      </c>
      <c r="BI731" s="40">
        <f t="shared" si="168"/>
        <v>70</v>
      </c>
      <c r="BJ731" s="40">
        <f t="shared" si="169"/>
        <v>65</v>
      </c>
      <c r="BK731" s="40">
        <f t="shared" si="170"/>
        <v>56</v>
      </c>
      <c r="BL731" s="40">
        <f t="shared" si="171"/>
        <v>100</v>
      </c>
      <c r="BM731" s="40">
        <f t="shared" si="172"/>
        <v>9</v>
      </c>
      <c r="BN731" s="40">
        <f t="shared" si="173"/>
        <v>100</v>
      </c>
      <c r="BO731" s="40">
        <f t="shared" si="174"/>
        <v>100</v>
      </c>
      <c r="BP731" s="40">
        <f t="shared" si="175"/>
        <v>75</v>
      </c>
      <c r="BQ731" s="41">
        <f t="shared" si="176"/>
        <v>75</v>
      </c>
      <c r="BR731" s="40">
        <f t="shared" si="177"/>
        <v>62</v>
      </c>
      <c r="BS731" s="41">
        <f t="shared" si="178"/>
        <v>46</v>
      </c>
      <c r="BT731" s="41">
        <f t="shared" si="179"/>
        <v>59</v>
      </c>
      <c r="BU731" s="41">
        <f t="shared" si="180"/>
        <v>20</v>
      </c>
      <c r="BV731" s="41">
        <f t="shared" si="181"/>
        <v>67</v>
      </c>
    </row>
    <row r="732" spans="2:74" x14ac:dyDescent="0.3">
      <c r="B732" s="12" t="s">
        <v>1083</v>
      </c>
      <c r="C732" s="12">
        <v>210031535</v>
      </c>
      <c r="D732" s="12" t="s">
        <v>383</v>
      </c>
      <c r="E732" s="12" t="s">
        <v>127</v>
      </c>
      <c r="F732" s="12" t="s">
        <v>738</v>
      </c>
      <c r="G732" s="12" t="s">
        <v>92</v>
      </c>
      <c r="H732" s="12" t="s">
        <v>86</v>
      </c>
      <c r="I732" s="28">
        <v>820800</v>
      </c>
      <c r="J732" s="28">
        <v>820000</v>
      </c>
      <c r="K732" s="28">
        <v>780000</v>
      </c>
      <c r="L732" s="28">
        <v>825000</v>
      </c>
      <c r="M732" s="28">
        <v>802000</v>
      </c>
      <c r="N732" s="28">
        <v>790000</v>
      </c>
      <c r="O732" s="29">
        <v>30</v>
      </c>
      <c r="P732" s="29">
        <v>30</v>
      </c>
      <c r="Q732" s="29">
        <v>30</v>
      </c>
      <c r="R732" s="28">
        <v>550</v>
      </c>
      <c r="S732" s="28">
        <v>495</v>
      </c>
      <c r="T732" s="30">
        <v>3</v>
      </c>
      <c r="U732" s="30">
        <v>0</v>
      </c>
      <c r="V732" s="30">
        <v>3</v>
      </c>
      <c r="W732" s="30">
        <v>2.5</v>
      </c>
      <c r="X732" s="31">
        <v>3.4844054580896684E-2</v>
      </c>
      <c r="Y732" s="30">
        <v>4</v>
      </c>
      <c r="Z732" s="30">
        <v>0.10000000000000009</v>
      </c>
      <c r="AA732" s="30">
        <v>3.9</v>
      </c>
      <c r="AB732" s="30">
        <v>3.2</v>
      </c>
      <c r="AC732" s="32">
        <v>0.32180303313986142</v>
      </c>
      <c r="AD732" s="30">
        <v>9.2355220140279108</v>
      </c>
      <c r="AE732" s="12">
        <v>154</v>
      </c>
      <c r="AF732" s="12">
        <v>115</v>
      </c>
      <c r="AG732" s="12">
        <v>134</v>
      </c>
      <c r="AH732" s="33">
        <v>2.7142857142857144</v>
      </c>
      <c r="AI732" s="34">
        <v>870000</v>
      </c>
      <c r="AJ732" s="34">
        <v>855000</v>
      </c>
      <c r="AK732" s="34">
        <v>900000</v>
      </c>
      <c r="AL732" s="35">
        <v>1.7543859649122806E-2</v>
      </c>
      <c r="AM732" s="35">
        <v>-3.3333333333333333E-2</v>
      </c>
      <c r="AN732" s="12">
        <v>3</v>
      </c>
      <c r="AO732" s="33">
        <v>0.39999999999999991</v>
      </c>
      <c r="AP732" s="12">
        <v>2.6</v>
      </c>
      <c r="AQ732" s="32">
        <v>7.575757575757576E-2</v>
      </c>
      <c r="AR732" s="34">
        <v>570</v>
      </c>
      <c r="AS732" s="34">
        <v>540</v>
      </c>
      <c r="AT732" s="31">
        <v>5.5555555555555552E-2</v>
      </c>
      <c r="AU732" s="32">
        <v>-0.15687786533553708</v>
      </c>
      <c r="AV732" s="36">
        <v>1709.1200000000001</v>
      </c>
      <c r="AW732" s="30">
        <v>0.66930000000000001</v>
      </c>
      <c r="AX732" s="30">
        <v>0.33069999999999999</v>
      </c>
      <c r="AY732" s="30">
        <v>0.64959999999999996</v>
      </c>
      <c r="AZ732" s="30">
        <v>0.33379999999999999</v>
      </c>
      <c r="BA732" s="30">
        <v>0.28360000000000002</v>
      </c>
      <c r="BB732" s="30">
        <v>0.31559999999999999</v>
      </c>
      <c r="BC732" s="30">
        <v>0.36770000000000003</v>
      </c>
      <c r="BD732" s="37">
        <v>4</v>
      </c>
      <c r="BE732" s="29">
        <v>13</v>
      </c>
      <c r="BF732" s="38" t="s">
        <v>3445</v>
      </c>
      <c r="BG732" s="39">
        <v>144.92754621730001</v>
      </c>
      <c r="BH732" s="39">
        <v>-37.703114770736597</v>
      </c>
      <c r="BI732" s="40">
        <f t="shared" si="168"/>
        <v>67</v>
      </c>
      <c r="BJ732" s="40">
        <f t="shared" si="169"/>
        <v>67</v>
      </c>
      <c r="BK732" s="40">
        <f t="shared" si="170"/>
        <v>91</v>
      </c>
      <c r="BL732" s="40">
        <f t="shared" si="171"/>
        <v>100</v>
      </c>
      <c r="BM732" s="40">
        <f t="shared" si="172"/>
        <v>10</v>
      </c>
      <c r="BN732" s="40">
        <f t="shared" si="173"/>
        <v>100</v>
      </c>
      <c r="BO732" s="40">
        <f t="shared" si="174"/>
        <v>100</v>
      </c>
      <c r="BP732" s="40">
        <f t="shared" si="175"/>
        <v>52</v>
      </c>
      <c r="BQ732" s="41">
        <f t="shared" si="176"/>
        <v>66</v>
      </c>
      <c r="BR732" s="40">
        <f t="shared" si="177"/>
        <v>58</v>
      </c>
      <c r="BS732" s="41">
        <f t="shared" si="178"/>
        <v>53</v>
      </c>
      <c r="BT732" s="41">
        <f t="shared" si="179"/>
        <v>51</v>
      </c>
      <c r="BU732" s="41">
        <f t="shared" si="180"/>
        <v>40</v>
      </c>
      <c r="BV732" s="41">
        <f t="shared" si="181"/>
        <v>67</v>
      </c>
    </row>
    <row r="733" spans="2:74" x14ac:dyDescent="0.3">
      <c r="B733" s="12" t="s">
        <v>1084</v>
      </c>
      <c r="C733" s="12">
        <v>210051545</v>
      </c>
      <c r="D733" s="12" t="s">
        <v>312</v>
      </c>
      <c r="E733" s="12" t="s">
        <v>127</v>
      </c>
      <c r="F733" s="12" t="s">
        <v>738</v>
      </c>
      <c r="G733" s="12" t="s">
        <v>92</v>
      </c>
      <c r="H733" s="12" t="s">
        <v>86</v>
      </c>
      <c r="I733" s="28">
        <v>656250</v>
      </c>
      <c r="J733" s="28">
        <v>659000</v>
      </c>
      <c r="K733" s="28">
        <v>679000</v>
      </c>
      <c r="L733" s="28">
        <v>665000</v>
      </c>
      <c r="M733" s="28">
        <v>665250</v>
      </c>
      <c r="N733" s="28">
        <v>670000</v>
      </c>
      <c r="O733" s="29">
        <v>35</v>
      </c>
      <c r="P733" s="29">
        <v>33</v>
      </c>
      <c r="Q733" s="29">
        <v>35</v>
      </c>
      <c r="R733" s="28">
        <v>550</v>
      </c>
      <c r="S733" s="28">
        <v>490</v>
      </c>
      <c r="T733" s="30">
        <v>3.2</v>
      </c>
      <c r="U733" s="30">
        <v>-9.9999999999999645E-2</v>
      </c>
      <c r="V733" s="30">
        <v>3.3</v>
      </c>
      <c r="W733" s="30">
        <v>3</v>
      </c>
      <c r="X733" s="31">
        <v>4.358095238095238E-2</v>
      </c>
      <c r="Y733" s="30">
        <v>3.7</v>
      </c>
      <c r="Z733" s="30">
        <v>0.40000000000000036</v>
      </c>
      <c r="AA733" s="30">
        <v>3.3</v>
      </c>
      <c r="AB733" s="30">
        <v>3.5</v>
      </c>
      <c r="AC733" s="32">
        <v>0.30331774463954819</v>
      </c>
      <c r="AD733" s="30">
        <v>6.9598695776120101</v>
      </c>
      <c r="AE733" s="12">
        <v>985</v>
      </c>
      <c r="AF733" s="12">
        <v>843</v>
      </c>
      <c r="AG733" s="12">
        <v>789</v>
      </c>
      <c r="AH733" s="33">
        <v>5.7962037962037956</v>
      </c>
      <c r="AI733" s="34">
        <v>666666</v>
      </c>
      <c r="AJ733" s="34">
        <v>650000</v>
      </c>
      <c r="AK733" s="34">
        <v>666000</v>
      </c>
      <c r="AL733" s="35">
        <v>2.564E-2</v>
      </c>
      <c r="AM733" s="35">
        <v>1E-3</v>
      </c>
      <c r="AN733" s="12">
        <v>2.9</v>
      </c>
      <c r="AO733" s="33">
        <v>0.19999999999999973</v>
      </c>
      <c r="AP733" s="12">
        <v>2.7</v>
      </c>
      <c r="AQ733" s="32">
        <v>7.7777600000000002E-2</v>
      </c>
      <c r="AR733" s="34">
        <v>550</v>
      </c>
      <c r="AS733" s="34">
        <v>500</v>
      </c>
      <c r="AT733" s="31">
        <v>0.1</v>
      </c>
      <c r="AU733" s="32">
        <v>-0.12972207047333853</v>
      </c>
      <c r="AV733" s="36">
        <v>1813.2800000000002</v>
      </c>
      <c r="AW733" s="30">
        <v>0.89159999999999995</v>
      </c>
      <c r="AX733" s="30">
        <v>0.1084</v>
      </c>
      <c r="AY733" s="30">
        <v>0.90969999999999995</v>
      </c>
      <c r="AZ733" s="30">
        <v>8.7800000000000003E-2</v>
      </c>
      <c r="BA733" s="30">
        <v>0.1691</v>
      </c>
      <c r="BB733" s="30">
        <v>0.56769999999999998</v>
      </c>
      <c r="BC733" s="30">
        <v>0.2218</v>
      </c>
      <c r="BD733" s="37">
        <v>2</v>
      </c>
      <c r="BE733" s="29">
        <v>22</v>
      </c>
      <c r="BF733" s="38" t="s">
        <v>3446</v>
      </c>
      <c r="BG733" s="39">
        <v>144.92339063039</v>
      </c>
      <c r="BH733" s="39">
        <v>-37.620534294329502</v>
      </c>
      <c r="BI733" s="40">
        <f t="shared" si="168"/>
        <v>64</v>
      </c>
      <c r="BJ733" s="40">
        <f t="shared" si="169"/>
        <v>69</v>
      </c>
      <c r="BK733" s="40">
        <f t="shared" si="170"/>
        <v>53</v>
      </c>
      <c r="BL733" s="40">
        <f t="shared" si="171"/>
        <v>100</v>
      </c>
      <c r="BM733" s="40">
        <f t="shared" si="172"/>
        <v>14</v>
      </c>
      <c r="BN733" s="40">
        <f t="shared" si="173"/>
        <v>100</v>
      </c>
      <c r="BO733" s="40">
        <f t="shared" si="174"/>
        <v>100</v>
      </c>
      <c r="BP733" s="40">
        <f t="shared" si="175"/>
        <v>27</v>
      </c>
      <c r="BQ733" s="41">
        <f t="shared" si="176"/>
        <v>95</v>
      </c>
      <c r="BR733" s="40">
        <f t="shared" si="177"/>
        <v>81</v>
      </c>
      <c r="BS733" s="41">
        <f t="shared" si="178"/>
        <v>65</v>
      </c>
      <c r="BT733" s="41">
        <f t="shared" si="179"/>
        <v>55</v>
      </c>
      <c r="BU733" s="41">
        <f t="shared" si="180"/>
        <v>20</v>
      </c>
      <c r="BV733" s="41">
        <f t="shared" si="181"/>
        <v>67</v>
      </c>
    </row>
    <row r="734" spans="2:74" x14ac:dyDescent="0.3">
      <c r="B734" s="12" t="s">
        <v>1085</v>
      </c>
      <c r="C734" s="12">
        <v>211021261</v>
      </c>
      <c r="D734" s="12" t="s">
        <v>454</v>
      </c>
      <c r="E734" s="12" t="s">
        <v>91</v>
      </c>
      <c r="F734" s="12" t="s">
        <v>738</v>
      </c>
      <c r="G734" s="12" t="s">
        <v>92</v>
      </c>
      <c r="H734" s="12" t="s">
        <v>86</v>
      </c>
      <c r="I734" s="28">
        <v>1700000</v>
      </c>
      <c r="J734" s="28">
        <v>1750000</v>
      </c>
      <c r="K734" s="28">
        <v>1700000</v>
      </c>
      <c r="L734" s="28">
        <v>1680000</v>
      </c>
      <c r="M734" s="28">
        <v>1678000</v>
      </c>
      <c r="N734" s="28">
        <v>1680000</v>
      </c>
      <c r="O734" s="29">
        <v>31</v>
      </c>
      <c r="P734" s="29">
        <v>31</v>
      </c>
      <c r="Q734" s="29">
        <v>26</v>
      </c>
      <c r="R734" s="28">
        <v>780</v>
      </c>
      <c r="S734" s="28">
        <v>750</v>
      </c>
      <c r="T734" s="30">
        <v>3</v>
      </c>
      <c r="U734" s="30">
        <v>0</v>
      </c>
      <c r="V734" s="30">
        <v>3</v>
      </c>
      <c r="W734" s="30">
        <v>2.8</v>
      </c>
      <c r="X734" s="31">
        <v>2.3858823529411766E-2</v>
      </c>
      <c r="Y734" s="30">
        <v>1.3</v>
      </c>
      <c r="Z734" s="30">
        <v>-0.19999999999999996</v>
      </c>
      <c r="AA734" s="30">
        <v>1.5</v>
      </c>
      <c r="AB734" s="30">
        <v>1.6</v>
      </c>
      <c r="AC734" s="32">
        <v>0.30491618714035523</v>
      </c>
      <c r="AD734" s="30">
        <v>12.780017705586879</v>
      </c>
      <c r="AE734" s="12">
        <v>86</v>
      </c>
      <c r="AF734" s="12">
        <v>76</v>
      </c>
      <c r="AG734" s="12">
        <v>73</v>
      </c>
      <c r="AH734" s="33">
        <v>3.4463667820069204</v>
      </c>
      <c r="AI734" s="34">
        <v>1620000</v>
      </c>
      <c r="AJ734" s="34">
        <v>1650000</v>
      </c>
      <c r="AK734" s="34">
        <v>1606000</v>
      </c>
      <c r="AL734" s="35">
        <v>-1.8181818181818181E-2</v>
      </c>
      <c r="AM734" s="35">
        <v>8.717310087173101E-3</v>
      </c>
      <c r="AN734" s="12">
        <v>2.9</v>
      </c>
      <c r="AO734" s="33">
        <v>0.19999999999999973</v>
      </c>
      <c r="AP734" s="12">
        <v>2.7</v>
      </c>
      <c r="AQ734" s="32">
        <v>8.5580827896693329E-2</v>
      </c>
      <c r="AR734" s="34">
        <v>850</v>
      </c>
      <c r="AS734" s="34">
        <v>750</v>
      </c>
      <c r="AT734" s="31">
        <v>0.13333333333333333</v>
      </c>
      <c r="AU734" s="32">
        <v>0.20710869452009337</v>
      </c>
      <c r="AV734" s="36">
        <v>2558.0800000000004</v>
      </c>
      <c r="AW734" s="30">
        <v>0.81059999999999999</v>
      </c>
      <c r="AX734" s="30">
        <v>0.18940000000000001</v>
      </c>
      <c r="AY734" s="30">
        <v>0.89849999999999997</v>
      </c>
      <c r="AZ734" s="30">
        <v>7.6499999999999999E-2</v>
      </c>
      <c r="BA734" s="30">
        <v>0.44919999999999999</v>
      </c>
      <c r="BB734" s="30">
        <v>0.38779999999999998</v>
      </c>
      <c r="BC734" s="30">
        <v>0.12659999999999999</v>
      </c>
      <c r="BD734" s="37">
        <v>9</v>
      </c>
      <c r="BE734" s="29">
        <v>22</v>
      </c>
      <c r="BF734" s="38" t="s">
        <v>3447</v>
      </c>
      <c r="BG734" s="39">
        <v>145.20547257770201</v>
      </c>
      <c r="BH734" s="39">
        <v>-37.7862507666567</v>
      </c>
      <c r="BI734" s="40">
        <f t="shared" si="168"/>
        <v>67</v>
      </c>
      <c r="BJ734" s="40">
        <f t="shared" si="169"/>
        <v>69</v>
      </c>
      <c r="BK734" s="40">
        <f t="shared" si="170"/>
        <v>82</v>
      </c>
      <c r="BL734" s="40">
        <f t="shared" si="171"/>
        <v>32</v>
      </c>
      <c r="BM734" s="40">
        <f t="shared" si="172"/>
        <v>1</v>
      </c>
      <c r="BN734" s="40">
        <f t="shared" si="173"/>
        <v>100</v>
      </c>
      <c r="BO734" s="40">
        <f t="shared" si="174"/>
        <v>100</v>
      </c>
      <c r="BP734" s="40">
        <f t="shared" si="175"/>
        <v>89</v>
      </c>
      <c r="BQ734" s="41">
        <f t="shared" si="176"/>
        <v>30</v>
      </c>
      <c r="BR734" s="40">
        <f t="shared" si="177"/>
        <v>23</v>
      </c>
      <c r="BS734" s="41">
        <f t="shared" si="178"/>
        <v>64</v>
      </c>
      <c r="BT734" s="41">
        <f t="shared" si="179"/>
        <v>95</v>
      </c>
      <c r="BU734" s="41">
        <f t="shared" si="180"/>
        <v>90</v>
      </c>
      <c r="BV734" s="41">
        <f t="shared" si="181"/>
        <v>67</v>
      </c>
    </row>
    <row r="735" spans="2:74" x14ac:dyDescent="0.3">
      <c r="B735" s="12" t="s">
        <v>1086</v>
      </c>
      <c r="C735" s="12">
        <v>212031306</v>
      </c>
      <c r="D735" s="12" t="s">
        <v>747</v>
      </c>
      <c r="E735" s="12" t="s">
        <v>163</v>
      </c>
      <c r="F735" s="12" t="s">
        <v>738</v>
      </c>
      <c r="G735" s="12" t="s">
        <v>92</v>
      </c>
      <c r="H735" s="12" t="s">
        <v>86</v>
      </c>
      <c r="I735" s="28">
        <v>828000</v>
      </c>
      <c r="J735" s="28">
        <v>806000</v>
      </c>
      <c r="K735" s="28">
        <v>790000</v>
      </c>
      <c r="L735" s="28">
        <v>875000</v>
      </c>
      <c r="M735" s="28">
        <v>865500</v>
      </c>
      <c r="N735" s="28">
        <v>830000</v>
      </c>
      <c r="O735" s="29">
        <v>30</v>
      </c>
      <c r="P735" s="29">
        <v>31</v>
      </c>
      <c r="Q735" s="29">
        <v>32</v>
      </c>
      <c r="R735" s="28">
        <v>650</v>
      </c>
      <c r="S735" s="28">
        <v>580</v>
      </c>
      <c r="T735" s="30">
        <v>3</v>
      </c>
      <c r="U735" s="30">
        <v>-0.20000000000000018</v>
      </c>
      <c r="V735" s="30">
        <v>3.2</v>
      </c>
      <c r="W735" s="30">
        <v>2.8</v>
      </c>
      <c r="X735" s="31">
        <v>4.0821256038647342E-2</v>
      </c>
      <c r="Y735" s="30">
        <v>4.9000000000000004</v>
      </c>
      <c r="Z735" s="30">
        <v>-9.9999999999999645E-2</v>
      </c>
      <c r="AA735" s="30">
        <v>5</v>
      </c>
      <c r="AB735" s="30">
        <v>4.5</v>
      </c>
      <c r="AC735" s="32">
        <v>0.24908031882280807</v>
      </c>
      <c r="AD735" s="30">
        <v>6.1017308871386122</v>
      </c>
      <c r="AE735" s="12">
        <v>2026</v>
      </c>
      <c r="AF735" s="12">
        <v>1843</v>
      </c>
      <c r="AG735" s="12">
        <v>1097</v>
      </c>
      <c r="AH735" s="33">
        <v>9.9296969696969697</v>
      </c>
      <c r="AI735" s="34">
        <v>735000</v>
      </c>
      <c r="AJ735" s="34">
        <v>727000</v>
      </c>
      <c r="AK735" s="34">
        <v>720000</v>
      </c>
      <c r="AL735" s="35">
        <v>1.1004126547455296E-2</v>
      </c>
      <c r="AM735" s="35">
        <v>2.0833333333333332E-2</v>
      </c>
      <c r="AN735" s="12">
        <v>3.4</v>
      </c>
      <c r="AO735" s="33">
        <v>0.10000000000000009</v>
      </c>
      <c r="AP735" s="12">
        <v>3.3</v>
      </c>
      <c r="AQ735" s="32">
        <v>8.8461538461538453E-2</v>
      </c>
      <c r="AR735" s="34">
        <v>590</v>
      </c>
      <c r="AS735" s="34">
        <v>540</v>
      </c>
      <c r="AT735" s="31">
        <v>9.2592592592592587E-2</v>
      </c>
      <c r="AU735" s="32">
        <v>-8.5283207029284394E-2</v>
      </c>
      <c r="AV735" s="36">
        <v>2609.6000000000004</v>
      </c>
      <c r="AW735" s="30">
        <v>0.89859999999999995</v>
      </c>
      <c r="AX735" s="30">
        <v>0.1014</v>
      </c>
      <c r="AY735" s="30">
        <v>0.93779999999999997</v>
      </c>
      <c r="AZ735" s="30">
        <v>5.74E-2</v>
      </c>
      <c r="BA735" s="30">
        <v>0.14660000000000001</v>
      </c>
      <c r="BB735" s="30">
        <v>0.63109999999999999</v>
      </c>
      <c r="BC735" s="30">
        <v>0.2021</v>
      </c>
      <c r="BD735" s="37">
        <v>6</v>
      </c>
      <c r="BE735" s="29">
        <v>38</v>
      </c>
      <c r="BF735" s="38" t="s">
        <v>3448</v>
      </c>
      <c r="BG735" s="39">
        <v>145.25360500293101</v>
      </c>
      <c r="BH735" s="39">
        <v>-38.061575984729501</v>
      </c>
      <c r="BI735" s="40">
        <f t="shared" si="168"/>
        <v>67</v>
      </c>
      <c r="BJ735" s="40">
        <f t="shared" si="169"/>
        <v>60</v>
      </c>
      <c r="BK735" s="40">
        <f t="shared" si="170"/>
        <v>2</v>
      </c>
      <c r="BL735" s="40">
        <f t="shared" si="171"/>
        <v>100</v>
      </c>
      <c r="BM735" s="40">
        <f t="shared" si="172"/>
        <v>6</v>
      </c>
      <c r="BN735" s="40">
        <f t="shared" si="173"/>
        <v>100</v>
      </c>
      <c r="BO735" s="40">
        <f t="shared" si="174"/>
        <v>100</v>
      </c>
      <c r="BP735" s="40">
        <f t="shared" si="175"/>
        <v>22</v>
      </c>
      <c r="BQ735" s="41">
        <f t="shared" si="176"/>
        <v>86</v>
      </c>
      <c r="BR735" s="40">
        <f t="shared" si="177"/>
        <v>89</v>
      </c>
      <c r="BS735" s="41">
        <f t="shared" si="178"/>
        <v>100</v>
      </c>
      <c r="BT735" s="41">
        <f t="shared" si="179"/>
        <v>36</v>
      </c>
      <c r="BU735" s="41">
        <f t="shared" si="180"/>
        <v>60</v>
      </c>
      <c r="BV735" s="41">
        <f t="shared" si="181"/>
        <v>67</v>
      </c>
    </row>
    <row r="736" spans="2:74" x14ac:dyDescent="0.3">
      <c r="B736" s="12" t="s">
        <v>1087</v>
      </c>
      <c r="C736" s="12">
        <v>212041317</v>
      </c>
      <c r="D736" s="12" t="s">
        <v>162</v>
      </c>
      <c r="E736" s="12" t="s">
        <v>163</v>
      </c>
      <c r="F736" s="12" t="s">
        <v>738</v>
      </c>
      <c r="G736" s="12" t="s">
        <v>92</v>
      </c>
      <c r="H736" s="12" t="s">
        <v>86</v>
      </c>
      <c r="I736" s="28">
        <v>850000</v>
      </c>
      <c r="J736" s="28">
        <v>850000</v>
      </c>
      <c r="K736" s="28">
        <v>880000</v>
      </c>
      <c r="L736" s="28">
        <v>870000</v>
      </c>
      <c r="M736" s="28">
        <v>860000</v>
      </c>
      <c r="N736" s="28">
        <v>870000</v>
      </c>
      <c r="O736" s="29">
        <v>37</v>
      </c>
      <c r="P736" s="29">
        <v>32</v>
      </c>
      <c r="Q736" s="29">
        <v>32</v>
      </c>
      <c r="R736" s="28">
        <v>560</v>
      </c>
      <c r="S736" s="28">
        <v>490</v>
      </c>
      <c r="T736" s="30">
        <v>2</v>
      </c>
      <c r="U736" s="30">
        <v>0.19999999999999996</v>
      </c>
      <c r="V736" s="30">
        <v>1.8</v>
      </c>
      <c r="W736" s="30">
        <v>1.7</v>
      </c>
      <c r="X736" s="31">
        <v>3.4258823529411765E-2</v>
      </c>
      <c r="Y736" s="30">
        <v>2.9</v>
      </c>
      <c r="Z736" s="30">
        <v>-0.10000000000000009</v>
      </c>
      <c r="AA736" s="30">
        <v>3</v>
      </c>
      <c r="AB736" s="30">
        <v>2.9</v>
      </c>
      <c r="AC736" s="32">
        <v>0.35688793718772305</v>
      </c>
      <c r="AD736" s="30">
        <v>10.417402012691092</v>
      </c>
      <c r="AE736" s="12">
        <v>341</v>
      </c>
      <c r="AF736" s="12">
        <v>323</v>
      </c>
      <c r="AG736" s="12">
        <v>349</v>
      </c>
      <c r="AH736" s="33">
        <v>3.2054176072234761</v>
      </c>
      <c r="AI736" s="34">
        <v>865000</v>
      </c>
      <c r="AJ736" s="34">
        <v>845000</v>
      </c>
      <c r="AK736" s="34">
        <v>850000</v>
      </c>
      <c r="AL736" s="35">
        <v>2.3668639053254437E-2</v>
      </c>
      <c r="AM736" s="35">
        <v>1.7647058823529412E-2</v>
      </c>
      <c r="AN736" s="12">
        <v>2.2000000000000002</v>
      </c>
      <c r="AO736" s="33">
        <v>0.20000000000000018</v>
      </c>
      <c r="AP736" s="12">
        <v>2</v>
      </c>
      <c r="AQ736" s="32">
        <v>7.6530612244897961E-2</v>
      </c>
      <c r="AR736" s="34">
        <v>580</v>
      </c>
      <c r="AS736" s="34">
        <v>540</v>
      </c>
      <c r="AT736" s="31">
        <v>7.407407407407407E-2</v>
      </c>
      <c r="AU736" s="32">
        <v>-0.1511756335021722</v>
      </c>
      <c r="AV736" s="36">
        <v>1569.1200000000001</v>
      </c>
      <c r="AW736" s="30">
        <v>0.71319999999999995</v>
      </c>
      <c r="AX736" s="30">
        <v>0.2868</v>
      </c>
      <c r="AY736" s="30">
        <v>0.69289999999999996</v>
      </c>
      <c r="AZ736" s="30">
        <v>0.20180000000000001</v>
      </c>
      <c r="BA736" s="30">
        <v>0.31669999999999998</v>
      </c>
      <c r="BB736" s="30">
        <v>0.22939999999999999</v>
      </c>
      <c r="BC736" s="30">
        <v>0.39379999999999998</v>
      </c>
      <c r="BD736" s="37">
        <v>1</v>
      </c>
      <c r="BE736" s="29">
        <v>23</v>
      </c>
      <c r="BF736" s="38" t="s">
        <v>3449</v>
      </c>
      <c r="BG736" s="39">
        <v>145.163138802178</v>
      </c>
      <c r="BH736" s="39">
        <v>-37.9437909719651</v>
      </c>
      <c r="BI736" s="40">
        <f t="shared" si="168"/>
        <v>84</v>
      </c>
      <c r="BJ736" s="40">
        <f t="shared" si="169"/>
        <v>80</v>
      </c>
      <c r="BK736" s="40">
        <f t="shared" si="170"/>
        <v>85</v>
      </c>
      <c r="BL736" s="40">
        <f t="shared" si="171"/>
        <v>100</v>
      </c>
      <c r="BM736" s="40">
        <f t="shared" si="172"/>
        <v>13</v>
      </c>
      <c r="BN736" s="40">
        <f t="shared" si="173"/>
        <v>100</v>
      </c>
      <c r="BO736" s="40">
        <f t="shared" si="174"/>
        <v>100</v>
      </c>
      <c r="BP736" s="40">
        <f t="shared" si="175"/>
        <v>60</v>
      </c>
      <c r="BQ736" s="41">
        <f t="shared" si="176"/>
        <v>65</v>
      </c>
      <c r="BR736" s="40">
        <f t="shared" si="177"/>
        <v>46</v>
      </c>
      <c r="BS736" s="41">
        <f t="shared" si="178"/>
        <v>29</v>
      </c>
      <c r="BT736" s="41">
        <f t="shared" si="179"/>
        <v>69</v>
      </c>
      <c r="BU736" s="41">
        <f t="shared" si="180"/>
        <v>10</v>
      </c>
      <c r="BV736" s="41">
        <f t="shared" si="181"/>
        <v>67</v>
      </c>
    </row>
    <row r="737" spans="2:74" x14ac:dyDescent="0.3">
      <c r="B737" s="12" t="s">
        <v>1088</v>
      </c>
      <c r="C737" s="12">
        <v>212051327</v>
      </c>
      <c r="D737" s="12" t="s">
        <v>292</v>
      </c>
      <c r="E737" s="12" t="s">
        <v>163</v>
      </c>
      <c r="F737" s="12" t="s">
        <v>738</v>
      </c>
      <c r="G737" s="12" t="s">
        <v>92</v>
      </c>
      <c r="H737" s="12" t="s">
        <v>86</v>
      </c>
      <c r="I737" s="28">
        <v>1475530</v>
      </c>
      <c r="J737" s="28">
        <v>1523275</v>
      </c>
      <c r="K737" s="28">
        <v>1591400</v>
      </c>
      <c r="L737" s="28">
        <v>1440000</v>
      </c>
      <c r="M737" s="28">
        <v>1496000</v>
      </c>
      <c r="N737" s="28">
        <v>1502500</v>
      </c>
      <c r="O737" s="29">
        <v>27</v>
      </c>
      <c r="P737" s="29">
        <v>27</v>
      </c>
      <c r="Q737" s="29">
        <v>25</v>
      </c>
      <c r="R737" s="28">
        <v>720</v>
      </c>
      <c r="S737" s="28">
        <v>650</v>
      </c>
      <c r="T737" s="30">
        <v>2.9</v>
      </c>
      <c r="U737" s="30">
        <v>-0.20000000000000018</v>
      </c>
      <c r="V737" s="30">
        <v>3.1</v>
      </c>
      <c r="W737" s="30">
        <v>3.2</v>
      </c>
      <c r="X737" s="31">
        <v>2.537393343408809E-2</v>
      </c>
      <c r="Y737" s="30">
        <v>3.3</v>
      </c>
      <c r="Z737" s="30">
        <v>-0.20000000000000018</v>
      </c>
      <c r="AA737" s="30">
        <v>3.5</v>
      </c>
      <c r="AB737" s="30">
        <v>3.6</v>
      </c>
      <c r="AC737" s="32">
        <v>0.3536067892503536</v>
      </c>
      <c r="AD737" s="30">
        <v>13.935828679021748</v>
      </c>
      <c r="AE737" s="12">
        <v>340</v>
      </c>
      <c r="AF737" s="12">
        <v>256</v>
      </c>
      <c r="AG737" s="12">
        <v>324</v>
      </c>
      <c r="AH737" s="33">
        <v>2.4543784445805263</v>
      </c>
      <c r="AI737" s="34">
        <v>1475800</v>
      </c>
      <c r="AJ737" s="34">
        <v>1510000</v>
      </c>
      <c r="AK737" s="34">
        <v>1420000</v>
      </c>
      <c r="AL737" s="35">
        <v>-2.2649006622516555E-2</v>
      </c>
      <c r="AM737" s="35">
        <v>3.9295774647887326E-2</v>
      </c>
      <c r="AN737" s="12">
        <v>2.8</v>
      </c>
      <c r="AO737" s="33">
        <v>9.9999999999999645E-2</v>
      </c>
      <c r="AP737" s="12">
        <v>2.7</v>
      </c>
      <c r="AQ737" s="32">
        <v>7.0023041474654379E-2</v>
      </c>
      <c r="AR737" s="34">
        <v>680</v>
      </c>
      <c r="AS737" s="34">
        <v>630</v>
      </c>
      <c r="AT737" s="31">
        <v>7.9365079365079361E-2</v>
      </c>
      <c r="AU737" s="32">
        <v>-9.2125228354720031E-3</v>
      </c>
      <c r="AV737" s="36">
        <v>2036.16</v>
      </c>
      <c r="AW737" s="30">
        <v>0.78600000000000003</v>
      </c>
      <c r="AX737" s="30">
        <v>0.214</v>
      </c>
      <c r="AY737" s="30">
        <v>0.8488</v>
      </c>
      <c r="AZ737" s="30">
        <v>5.7599999999999998E-2</v>
      </c>
      <c r="BA737" s="30">
        <v>0.47570000000000001</v>
      </c>
      <c r="BB737" s="30">
        <v>0.30230000000000001</v>
      </c>
      <c r="BC737" s="30">
        <v>0.13239999999999999</v>
      </c>
      <c r="BD737" s="37">
        <v>8</v>
      </c>
      <c r="BE737" s="29">
        <v>22</v>
      </c>
      <c r="BF737" s="38" t="s">
        <v>3450</v>
      </c>
      <c r="BG737" s="39">
        <v>145.18275211255499</v>
      </c>
      <c r="BH737" s="39">
        <v>-37.9071053020104</v>
      </c>
      <c r="BI737" s="40">
        <f t="shared" si="168"/>
        <v>69</v>
      </c>
      <c r="BJ737" s="40">
        <f t="shared" si="169"/>
        <v>70</v>
      </c>
      <c r="BK737" s="40">
        <f t="shared" si="170"/>
        <v>94</v>
      </c>
      <c r="BL737" s="40">
        <f t="shared" si="171"/>
        <v>100</v>
      </c>
      <c r="BM737" s="40">
        <f t="shared" si="172"/>
        <v>1</v>
      </c>
      <c r="BN737" s="40">
        <f t="shared" si="173"/>
        <v>92</v>
      </c>
      <c r="BO737" s="40">
        <f t="shared" si="174"/>
        <v>100</v>
      </c>
      <c r="BP737" s="40">
        <f t="shared" si="175"/>
        <v>95</v>
      </c>
      <c r="BQ737" s="41">
        <f t="shared" si="176"/>
        <v>35</v>
      </c>
      <c r="BR737" s="40">
        <f t="shared" si="177"/>
        <v>12</v>
      </c>
      <c r="BS737" s="41">
        <f t="shared" si="178"/>
        <v>32</v>
      </c>
      <c r="BT737" s="41">
        <f t="shared" si="179"/>
        <v>62</v>
      </c>
      <c r="BU737" s="41">
        <f t="shared" si="180"/>
        <v>80</v>
      </c>
      <c r="BV737" s="41">
        <f t="shared" si="181"/>
        <v>67</v>
      </c>
    </row>
    <row r="738" spans="2:74" x14ac:dyDescent="0.3">
      <c r="B738" s="12" t="s">
        <v>1089</v>
      </c>
      <c r="C738" s="12">
        <v>213011334</v>
      </c>
      <c r="D738" s="12" t="s">
        <v>94</v>
      </c>
      <c r="E738" s="12" t="s">
        <v>95</v>
      </c>
      <c r="F738" s="12" t="s">
        <v>738</v>
      </c>
      <c r="G738" s="12" t="s">
        <v>92</v>
      </c>
      <c r="H738" s="12" t="s">
        <v>86</v>
      </c>
      <c r="I738" s="28">
        <v>660000</v>
      </c>
      <c r="J738" s="28">
        <v>660000</v>
      </c>
      <c r="K738" s="28">
        <v>660000</v>
      </c>
      <c r="L738" s="28">
        <v>688000</v>
      </c>
      <c r="M738" s="28">
        <v>688000</v>
      </c>
      <c r="N738" s="28">
        <v>650000</v>
      </c>
      <c r="O738" s="29">
        <v>36</v>
      </c>
      <c r="P738" s="29">
        <v>36</v>
      </c>
      <c r="Q738" s="29">
        <v>49</v>
      </c>
      <c r="R738" s="28">
        <v>460</v>
      </c>
      <c r="S738" s="28">
        <v>420</v>
      </c>
      <c r="T738" s="30">
        <v>2.7</v>
      </c>
      <c r="U738" s="30">
        <v>0.10000000000000009</v>
      </c>
      <c r="V738" s="30">
        <v>2.6</v>
      </c>
      <c r="W738" s="30">
        <v>2.2999999999999998</v>
      </c>
      <c r="X738" s="31">
        <v>3.6242424242424243E-2</v>
      </c>
      <c r="Y738" s="30">
        <v>3.4</v>
      </c>
      <c r="Z738" s="30">
        <v>-0.30000000000000027</v>
      </c>
      <c r="AA738" s="30">
        <v>3.7</v>
      </c>
      <c r="AB738" s="30">
        <v>3.9</v>
      </c>
      <c r="AC738" s="32">
        <v>0.34718029223523728</v>
      </c>
      <c r="AD738" s="30">
        <v>9.5793893342498588</v>
      </c>
      <c r="AE738" s="12">
        <v>308</v>
      </c>
      <c r="AF738" s="12">
        <v>285</v>
      </c>
      <c r="AG738" s="12">
        <v>481</v>
      </c>
      <c r="AH738" s="33">
        <v>2.295843520782396</v>
      </c>
      <c r="AI738" s="34">
        <v>705000</v>
      </c>
      <c r="AJ738" s="34">
        <v>705000</v>
      </c>
      <c r="AK738" s="34">
        <v>722000</v>
      </c>
      <c r="AL738" s="35">
        <v>0</v>
      </c>
      <c r="AM738" s="35">
        <v>-2.3545706371191136E-2</v>
      </c>
      <c r="AN738" s="12">
        <v>2.5</v>
      </c>
      <c r="AO738" s="33">
        <v>0.29999999999999982</v>
      </c>
      <c r="AP738" s="12">
        <v>2.2000000000000002</v>
      </c>
      <c r="AQ738" s="32">
        <v>8.0769230769230774E-2</v>
      </c>
      <c r="AR738" s="34">
        <v>500</v>
      </c>
      <c r="AS738" s="34">
        <v>450</v>
      </c>
      <c r="AT738" s="31">
        <v>0.1111111111111111</v>
      </c>
      <c r="AU738" s="32">
        <v>-0.2078099845889112</v>
      </c>
      <c r="AV738" s="36">
        <v>1324.96</v>
      </c>
      <c r="AW738" s="30">
        <v>0.70489999999999997</v>
      </c>
      <c r="AX738" s="30">
        <v>0.29509999999999997</v>
      </c>
      <c r="AY738" s="30">
        <v>0.70289999999999997</v>
      </c>
      <c r="AZ738" s="30">
        <v>0.18559999999999999</v>
      </c>
      <c r="BA738" s="30">
        <v>0.3387</v>
      </c>
      <c r="BB738" s="30">
        <v>0.23269999999999999</v>
      </c>
      <c r="BC738" s="30">
        <v>0.37690000000000001</v>
      </c>
      <c r="BD738" s="37">
        <v>2</v>
      </c>
      <c r="BE738" s="29">
        <v>17</v>
      </c>
      <c r="BF738" s="38" t="s">
        <v>3451</v>
      </c>
      <c r="BG738" s="39">
        <v>144.800488655827</v>
      </c>
      <c r="BH738" s="39">
        <v>-37.735797390654803</v>
      </c>
      <c r="BI738" s="40">
        <f t="shared" si="168"/>
        <v>72</v>
      </c>
      <c r="BJ738" s="40">
        <f t="shared" si="169"/>
        <v>75</v>
      </c>
      <c r="BK738" s="40">
        <f t="shared" si="170"/>
        <v>96</v>
      </c>
      <c r="BL738" s="40">
        <f t="shared" si="171"/>
        <v>100</v>
      </c>
      <c r="BM738" s="40">
        <f t="shared" si="172"/>
        <v>1</v>
      </c>
      <c r="BN738" s="40">
        <f t="shared" si="173"/>
        <v>100</v>
      </c>
      <c r="BO738" s="40">
        <f t="shared" si="174"/>
        <v>100</v>
      </c>
      <c r="BP738" s="40">
        <f t="shared" si="175"/>
        <v>65</v>
      </c>
      <c r="BQ738" s="41">
        <f t="shared" si="176"/>
        <v>71</v>
      </c>
      <c r="BR738" s="40">
        <f t="shared" si="177"/>
        <v>55</v>
      </c>
      <c r="BS738" s="41">
        <f t="shared" si="178"/>
        <v>36</v>
      </c>
      <c r="BT738" s="41">
        <f t="shared" si="179"/>
        <v>60</v>
      </c>
      <c r="BU738" s="41">
        <f t="shared" si="180"/>
        <v>20</v>
      </c>
      <c r="BV738" s="41">
        <f t="shared" si="181"/>
        <v>67</v>
      </c>
    </row>
    <row r="739" spans="2:74" x14ac:dyDescent="0.3">
      <c r="B739" s="12" t="s">
        <v>1090</v>
      </c>
      <c r="C739" s="12">
        <v>213031352</v>
      </c>
      <c r="D739" s="12" t="s">
        <v>536</v>
      </c>
      <c r="E739" s="12" t="s">
        <v>95</v>
      </c>
      <c r="F739" s="12" t="s">
        <v>738</v>
      </c>
      <c r="G739" s="12" t="s">
        <v>92</v>
      </c>
      <c r="H739" s="12" t="s">
        <v>86</v>
      </c>
      <c r="I739" s="28">
        <v>1150000</v>
      </c>
      <c r="J739" s="28">
        <v>1123500</v>
      </c>
      <c r="K739" s="28">
        <v>1100000</v>
      </c>
      <c r="L739" s="28">
        <v>1225000</v>
      </c>
      <c r="M739" s="28">
        <v>1200000</v>
      </c>
      <c r="N739" s="28">
        <v>1100000</v>
      </c>
      <c r="O739" s="29">
        <v>29</v>
      </c>
      <c r="P739" s="29">
        <v>27</v>
      </c>
      <c r="Q739" s="29">
        <v>29</v>
      </c>
      <c r="R739" s="28">
        <v>670</v>
      </c>
      <c r="S739" s="28">
        <v>620</v>
      </c>
      <c r="T739" s="30">
        <v>3.6</v>
      </c>
      <c r="U739" s="30">
        <v>0.30000000000000027</v>
      </c>
      <c r="V739" s="30">
        <v>3.3</v>
      </c>
      <c r="W739" s="30">
        <v>2.4</v>
      </c>
      <c r="X739" s="31">
        <v>3.0295652173913043E-2</v>
      </c>
      <c r="Y739" s="30">
        <v>5.9</v>
      </c>
      <c r="Z739" s="30">
        <v>0</v>
      </c>
      <c r="AA739" s="30">
        <v>5.9</v>
      </c>
      <c r="AB739" s="30">
        <v>5.2</v>
      </c>
      <c r="AC739" s="32">
        <v>0.24092399746850005</v>
      </c>
      <c r="AD739" s="30">
        <v>7.9524281598385498</v>
      </c>
      <c r="AE739" s="12">
        <v>202</v>
      </c>
      <c r="AF739" s="12">
        <v>141</v>
      </c>
      <c r="AG739" s="12">
        <v>170</v>
      </c>
      <c r="AH739" s="33">
        <v>3.3798008534850639</v>
      </c>
      <c r="AI739" s="34">
        <v>1045000</v>
      </c>
      <c r="AJ739" s="34">
        <v>1030000</v>
      </c>
      <c r="AK739" s="34">
        <v>1040000</v>
      </c>
      <c r="AL739" s="35">
        <v>1.4563106796116505E-2</v>
      </c>
      <c r="AM739" s="35">
        <v>4.807692307692308E-3</v>
      </c>
      <c r="AN739" s="12">
        <v>2.5</v>
      </c>
      <c r="AO739" s="33">
        <v>0.29999999999999982</v>
      </c>
      <c r="AP739" s="12">
        <v>2.2000000000000002</v>
      </c>
      <c r="AQ739" s="32">
        <v>5.9785932721712544E-2</v>
      </c>
      <c r="AR739" s="34">
        <v>620</v>
      </c>
      <c r="AS739" s="34">
        <v>580</v>
      </c>
      <c r="AT739" s="31">
        <v>6.8965517241379309E-2</v>
      </c>
      <c r="AU739" s="32">
        <v>-0.10041481086576047</v>
      </c>
      <c r="AV739" s="36">
        <v>2780.9600000000005</v>
      </c>
      <c r="AW739" s="30">
        <v>0.69230000000000003</v>
      </c>
      <c r="AX739" s="30">
        <v>0.30769999999999997</v>
      </c>
      <c r="AY739" s="30">
        <v>0.71509999999999996</v>
      </c>
      <c r="AZ739" s="30">
        <v>0.16350000000000001</v>
      </c>
      <c r="BA739" s="30">
        <v>0.26569999999999999</v>
      </c>
      <c r="BB739" s="30">
        <v>0.38269999999999998</v>
      </c>
      <c r="BC739" s="30">
        <v>0.33189999999999997</v>
      </c>
      <c r="BD739" s="37">
        <v>8</v>
      </c>
      <c r="BE739" s="29">
        <v>7</v>
      </c>
      <c r="BF739" s="38" t="s">
        <v>3452</v>
      </c>
      <c r="BG739" s="39">
        <v>144.882582790882</v>
      </c>
      <c r="BH739" s="39">
        <v>-37.817210863533802</v>
      </c>
      <c r="BI739" s="40">
        <f t="shared" si="168"/>
        <v>57</v>
      </c>
      <c r="BJ739" s="40">
        <f t="shared" si="169"/>
        <v>75</v>
      </c>
      <c r="BK739" s="40">
        <f t="shared" si="170"/>
        <v>83</v>
      </c>
      <c r="BL739" s="40">
        <f t="shared" si="171"/>
        <v>100</v>
      </c>
      <c r="BM739" s="40">
        <f t="shared" si="172"/>
        <v>8</v>
      </c>
      <c r="BN739" s="40">
        <f t="shared" si="173"/>
        <v>77</v>
      </c>
      <c r="BO739" s="40">
        <f t="shared" si="174"/>
        <v>100</v>
      </c>
      <c r="BP739" s="40">
        <f t="shared" si="175"/>
        <v>48</v>
      </c>
      <c r="BQ739" s="41">
        <f t="shared" si="176"/>
        <v>51</v>
      </c>
      <c r="BR739" s="40">
        <f t="shared" si="177"/>
        <v>71</v>
      </c>
      <c r="BS739" s="41">
        <f t="shared" si="178"/>
        <v>100</v>
      </c>
      <c r="BT739" s="41">
        <f t="shared" si="179"/>
        <v>19</v>
      </c>
      <c r="BU739" s="41">
        <f t="shared" si="180"/>
        <v>80</v>
      </c>
      <c r="BV739" s="41">
        <f t="shared" si="181"/>
        <v>67</v>
      </c>
    </row>
    <row r="740" spans="2:74" x14ac:dyDescent="0.3">
      <c r="B740" s="12" t="s">
        <v>1091</v>
      </c>
      <c r="C740" s="12">
        <v>213041353</v>
      </c>
      <c r="D740" s="12" t="s">
        <v>196</v>
      </c>
      <c r="E740" s="12" t="s">
        <v>95</v>
      </c>
      <c r="F740" s="12" t="s">
        <v>1091</v>
      </c>
      <c r="G740" s="12" t="s">
        <v>92</v>
      </c>
      <c r="H740" s="12" t="s">
        <v>86</v>
      </c>
      <c r="I740" s="28">
        <v>650000</v>
      </c>
      <c r="J740" s="28">
        <v>649000</v>
      </c>
      <c r="K740" s="28">
        <v>675000</v>
      </c>
      <c r="L740" s="28">
        <v>619000</v>
      </c>
      <c r="M740" s="28">
        <v>615000</v>
      </c>
      <c r="N740" s="28">
        <v>655000</v>
      </c>
      <c r="O740" s="29">
        <v>68</v>
      </c>
      <c r="P740" s="29">
        <v>66</v>
      </c>
      <c r="Q740" s="29">
        <v>56</v>
      </c>
      <c r="R740" s="28">
        <v>485</v>
      </c>
      <c r="S740" s="28">
        <v>450</v>
      </c>
      <c r="T740" s="30">
        <v>3.8</v>
      </c>
      <c r="U740" s="30">
        <v>0</v>
      </c>
      <c r="V740" s="30">
        <v>3.8</v>
      </c>
      <c r="W740" s="30">
        <v>3.3</v>
      </c>
      <c r="X740" s="31">
        <v>3.8800000000000001E-2</v>
      </c>
      <c r="Y740" s="30">
        <v>5.4</v>
      </c>
      <c r="Z740" s="30">
        <v>-9.9999999999999645E-2</v>
      </c>
      <c r="AA740" s="30">
        <v>5.5</v>
      </c>
      <c r="AB740" s="30">
        <v>4.5</v>
      </c>
      <c r="AC740" s="32">
        <v>0.23964345007510474</v>
      </c>
      <c r="AD740" s="30">
        <v>6.1763775792552771</v>
      </c>
      <c r="AE740" s="12">
        <v>827</v>
      </c>
      <c r="AF740" s="12">
        <v>823</v>
      </c>
      <c r="AG740" s="12">
        <v>1541</v>
      </c>
      <c r="AH740" s="33">
        <v>5.440088348978465</v>
      </c>
      <c r="AI740" s="34">
        <v>598000</v>
      </c>
      <c r="AJ740" s="34">
        <v>600000</v>
      </c>
      <c r="AK740" s="34">
        <v>610000</v>
      </c>
      <c r="AL740" s="35">
        <v>-3.3333333333333335E-3</v>
      </c>
      <c r="AM740" s="35">
        <v>-1.9672131147540985E-2</v>
      </c>
      <c r="AN740" s="12">
        <v>2.2999999999999998</v>
      </c>
      <c r="AO740" s="33">
        <v>0.19999999999999973</v>
      </c>
      <c r="AP740" s="12">
        <v>2.1</v>
      </c>
      <c r="AQ740" s="32">
        <v>5.7368421052631582E-2</v>
      </c>
      <c r="AR740" s="34">
        <v>490</v>
      </c>
      <c r="AS740" s="34">
        <v>450</v>
      </c>
      <c r="AT740" s="31">
        <v>8.8888888888888892E-2</v>
      </c>
      <c r="AU740" s="32">
        <v>-0.13077027080598211</v>
      </c>
      <c r="AV740" s="36">
        <v>2023.8400000000001</v>
      </c>
      <c r="AW740" s="30">
        <v>0.75360000000000005</v>
      </c>
      <c r="AX740" s="30">
        <v>0.24640000000000001</v>
      </c>
      <c r="AY740" s="30">
        <v>0.90139999999999998</v>
      </c>
      <c r="AZ740" s="30">
        <v>8.48E-2</v>
      </c>
      <c r="BA740" s="30">
        <v>0.28399999999999997</v>
      </c>
      <c r="BB740" s="30">
        <v>0.47770000000000001</v>
      </c>
      <c r="BC740" s="30">
        <v>0.20669999999999999</v>
      </c>
      <c r="BD740" s="37">
        <v>4</v>
      </c>
      <c r="BE740" s="29">
        <v>48</v>
      </c>
      <c r="BF740" s="38" t="s">
        <v>3453</v>
      </c>
      <c r="BG740" s="39">
        <v>144.46061009455801</v>
      </c>
      <c r="BH740" s="39">
        <v>-37.636890836346304</v>
      </c>
      <c r="BI740" s="40">
        <f t="shared" si="168"/>
        <v>54</v>
      </c>
      <c r="BJ740" s="40">
        <f t="shared" si="169"/>
        <v>79</v>
      </c>
      <c r="BK740" s="40">
        <f t="shared" si="170"/>
        <v>57</v>
      </c>
      <c r="BL740" s="40">
        <f t="shared" si="171"/>
        <v>100</v>
      </c>
      <c r="BM740" s="40">
        <f t="shared" si="172"/>
        <v>1</v>
      </c>
      <c r="BN740" s="40">
        <f t="shared" si="173"/>
        <v>73</v>
      </c>
      <c r="BO740" s="40">
        <f t="shared" si="174"/>
        <v>100</v>
      </c>
      <c r="BP740" s="40">
        <f t="shared" si="175"/>
        <v>52</v>
      </c>
      <c r="BQ740" s="41">
        <f t="shared" si="176"/>
        <v>80</v>
      </c>
      <c r="BR740" s="40">
        <f t="shared" si="177"/>
        <v>88</v>
      </c>
      <c r="BS740" s="41">
        <f t="shared" si="178"/>
        <v>100</v>
      </c>
      <c r="BT740" s="41">
        <f t="shared" si="179"/>
        <v>27</v>
      </c>
      <c r="BU740" s="41">
        <f t="shared" si="180"/>
        <v>40</v>
      </c>
      <c r="BV740" s="41">
        <f t="shared" si="181"/>
        <v>67</v>
      </c>
    </row>
    <row r="741" spans="2:74" x14ac:dyDescent="0.3">
      <c r="B741" s="12" t="s">
        <v>1092</v>
      </c>
      <c r="C741" s="12">
        <v>213041463</v>
      </c>
      <c r="D741" s="12" t="s">
        <v>196</v>
      </c>
      <c r="E741" s="12" t="s">
        <v>95</v>
      </c>
      <c r="F741" s="12" t="s">
        <v>738</v>
      </c>
      <c r="G741" s="12" t="s">
        <v>92</v>
      </c>
      <c r="H741" s="12" t="s">
        <v>86</v>
      </c>
      <c r="I741" s="28">
        <v>730000</v>
      </c>
      <c r="J741" s="28">
        <v>730000</v>
      </c>
      <c r="K741" s="28">
        <v>749000</v>
      </c>
      <c r="L741" s="28">
        <v>735000</v>
      </c>
      <c r="M741" s="28">
        <v>737500</v>
      </c>
      <c r="N741" s="28">
        <v>747000</v>
      </c>
      <c r="O741" s="29">
        <v>30</v>
      </c>
      <c r="P741" s="29">
        <v>30</v>
      </c>
      <c r="Q741" s="29">
        <v>32</v>
      </c>
      <c r="R741" s="28">
        <v>550</v>
      </c>
      <c r="S741" s="28">
        <v>490</v>
      </c>
      <c r="T741" s="30">
        <v>3.7</v>
      </c>
      <c r="U741" s="30">
        <v>0.10000000000000009</v>
      </c>
      <c r="V741" s="30">
        <v>3.6</v>
      </c>
      <c r="W741" s="30">
        <v>3.1</v>
      </c>
      <c r="X741" s="31">
        <v>3.9178082191780823E-2</v>
      </c>
      <c r="Y741" s="30">
        <v>4.5999999999999996</v>
      </c>
      <c r="Z741" s="30">
        <v>-0.40000000000000036</v>
      </c>
      <c r="AA741" s="30">
        <v>5</v>
      </c>
      <c r="AB741" s="30">
        <v>5</v>
      </c>
      <c r="AC741" s="32">
        <v>0.23022570490924921</v>
      </c>
      <c r="AD741" s="30">
        <v>5.8763903700612561</v>
      </c>
      <c r="AE741" s="12">
        <v>827</v>
      </c>
      <c r="AF741" s="12">
        <v>823</v>
      </c>
      <c r="AG741" s="12">
        <v>1541</v>
      </c>
      <c r="AH741" s="33">
        <v>5.440088348978465</v>
      </c>
      <c r="AI741" s="34">
        <v>598000</v>
      </c>
      <c r="AJ741" s="34">
        <v>600000</v>
      </c>
      <c r="AK741" s="34">
        <v>610000</v>
      </c>
      <c r="AL741" s="35">
        <v>-3.3333333333333335E-3</v>
      </c>
      <c r="AM741" s="35">
        <v>-1.9672131147540985E-2</v>
      </c>
      <c r="AN741" s="12">
        <v>2.2999999999999998</v>
      </c>
      <c r="AO741" s="33">
        <v>0.19999999999999973</v>
      </c>
      <c r="AP741" s="12">
        <v>2.1</v>
      </c>
      <c r="AQ741" s="32">
        <v>5.7368421052631582E-2</v>
      </c>
      <c r="AR741" s="34">
        <v>490</v>
      </c>
      <c r="AS741" s="34">
        <v>450</v>
      </c>
      <c r="AT741" s="31">
        <v>8.8888888888888892E-2</v>
      </c>
      <c r="AU741" s="32">
        <v>-0.13077027080598211</v>
      </c>
      <c r="AV741" s="36">
        <v>2388.96</v>
      </c>
      <c r="AW741" s="30">
        <v>0.83399999999999996</v>
      </c>
      <c r="AX741" s="30">
        <v>0.16600000000000001</v>
      </c>
      <c r="AY741" s="30">
        <v>0.89290000000000003</v>
      </c>
      <c r="AZ741" s="30">
        <v>7.4399999999999994E-2</v>
      </c>
      <c r="BA741" s="30">
        <v>0.24260000000000001</v>
      </c>
      <c r="BB741" s="30">
        <v>0.50880000000000003</v>
      </c>
      <c r="BC741" s="30">
        <v>0.21779999999999999</v>
      </c>
      <c r="BD741" s="37">
        <v>4</v>
      </c>
      <c r="BE741" s="29">
        <v>22</v>
      </c>
      <c r="BF741" s="38" t="s">
        <v>3454</v>
      </c>
      <c r="BG741" s="39">
        <v>144.73668534610999</v>
      </c>
      <c r="BH741" s="39">
        <v>-37.739589256585703</v>
      </c>
      <c r="BI741" s="40">
        <f t="shared" si="168"/>
        <v>55</v>
      </c>
      <c r="BJ741" s="40">
        <f t="shared" si="169"/>
        <v>79</v>
      </c>
      <c r="BK741" s="40">
        <f t="shared" si="170"/>
        <v>57</v>
      </c>
      <c r="BL741" s="40">
        <f t="shared" si="171"/>
        <v>100</v>
      </c>
      <c r="BM741" s="40">
        <f t="shared" si="172"/>
        <v>1</v>
      </c>
      <c r="BN741" s="40">
        <f t="shared" si="173"/>
        <v>73</v>
      </c>
      <c r="BO741" s="40">
        <f t="shared" si="174"/>
        <v>100</v>
      </c>
      <c r="BP741" s="40">
        <f t="shared" si="175"/>
        <v>43</v>
      </c>
      <c r="BQ741" s="41">
        <f t="shared" si="176"/>
        <v>81</v>
      </c>
      <c r="BR741" s="40">
        <f t="shared" si="177"/>
        <v>91</v>
      </c>
      <c r="BS741" s="41">
        <f t="shared" si="178"/>
        <v>100</v>
      </c>
      <c r="BT741" s="41">
        <f t="shared" si="179"/>
        <v>41</v>
      </c>
      <c r="BU741" s="41">
        <f t="shared" si="180"/>
        <v>40</v>
      </c>
      <c r="BV741" s="41">
        <f t="shared" si="181"/>
        <v>67</v>
      </c>
    </row>
    <row r="742" spans="2:74" x14ac:dyDescent="0.3">
      <c r="B742" s="12" t="s">
        <v>1093</v>
      </c>
      <c r="C742" s="12">
        <v>213041572</v>
      </c>
      <c r="D742" s="12" t="s">
        <v>196</v>
      </c>
      <c r="E742" s="12" t="s">
        <v>95</v>
      </c>
      <c r="F742" s="12" t="s">
        <v>738</v>
      </c>
      <c r="G742" s="12" t="s">
        <v>92</v>
      </c>
      <c r="H742" s="12" t="s">
        <v>86</v>
      </c>
      <c r="I742" s="28">
        <v>635000</v>
      </c>
      <c r="J742" s="28">
        <v>630000</v>
      </c>
      <c r="K742" s="28">
        <v>647891</v>
      </c>
      <c r="L742" s="28">
        <v>0</v>
      </c>
      <c r="M742" s="28">
        <v>0</v>
      </c>
      <c r="N742" s="28">
        <v>450000</v>
      </c>
      <c r="O742" s="29">
        <v>64</v>
      </c>
      <c r="P742" s="29">
        <v>55</v>
      </c>
      <c r="Q742" s="29">
        <v>53</v>
      </c>
      <c r="R742" s="28">
        <v>480</v>
      </c>
      <c r="S742" s="28">
        <v>450</v>
      </c>
      <c r="T742" s="30">
        <v>0</v>
      </c>
      <c r="U742" s="30">
        <v>0</v>
      </c>
      <c r="V742" s="30">
        <v>0</v>
      </c>
      <c r="W742" s="30">
        <v>0.1</v>
      </c>
      <c r="X742" s="31">
        <v>3.9307086614173231E-2</v>
      </c>
      <c r="Y742" s="30">
        <v>17.5</v>
      </c>
      <c r="Z742" s="30">
        <v>-0.30000000000000071</v>
      </c>
      <c r="AA742" s="30">
        <v>17.8</v>
      </c>
      <c r="AB742" s="30">
        <v>13.1</v>
      </c>
      <c r="AC742" s="32">
        <v>0.20844913841022789</v>
      </c>
      <c r="AD742" s="30">
        <v>5.3030930645230248</v>
      </c>
      <c r="AE742" s="12">
        <v>827</v>
      </c>
      <c r="AF742" s="12">
        <v>823</v>
      </c>
      <c r="AG742" s="12">
        <v>1541</v>
      </c>
      <c r="AH742" s="33">
        <v>5.440088348978465</v>
      </c>
      <c r="AI742" s="34">
        <v>598000</v>
      </c>
      <c r="AJ742" s="34">
        <v>600000</v>
      </c>
      <c r="AK742" s="34">
        <v>610000</v>
      </c>
      <c r="AL742" s="35">
        <v>-3.3333333333333335E-3</v>
      </c>
      <c r="AM742" s="35">
        <v>-1.9672131147540985E-2</v>
      </c>
      <c r="AN742" s="12">
        <v>2.2999999999999998</v>
      </c>
      <c r="AO742" s="33">
        <v>0.19999999999999973</v>
      </c>
      <c r="AP742" s="12">
        <v>2.1</v>
      </c>
      <c r="AQ742" s="32">
        <v>5.7368421052631582E-2</v>
      </c>
      <c r="AR742" s="34">
        <v>490</v>
      </c>
      <c r="AS742" s="34">
        <v>450</v>
      </c>
      <c r="AT742" s="31">
        <v>8.8888888888888892E-2</v>
      </c>
      <c r="AU742" s="32">
        <v>-0.13077027080598211</v>
      </c>
      <c r="AV742" s="36">
        <v>2302.7200000000003</v>
      </c>
      <c r="AW742" s="30">
        <v>0.86919999999999997</v>
      </c>
      <c r="AX742" s="30">
        <v>0.1308</v>
      </c>
      <c r="AY742" s="30">
        <v>0.9819</v>
      </c>
      <c r="AZ742" s="30">
        <v>1.5900000000000001E-2</v>
      </c>
      <c r="BA742" s="30">
        <v>6.1100000000000002E-2</v>
      </c>
      <c r="BB742" s="30">
        <v>0.62409999999999999</v>
      </c>
      <c r="BC742" s="30">
        <v>0.28760000000000002</v>
      </c>
      <c r="BD742" s="37">
        <v>6</v>
      </c>
      <c r="BE742" s="29">
        <v>34</v>
      </c>
      <c r="BF742" s="38" t="s">
        <v>3455</v>
      </c>
      <c r="BG742" s="39">
        <v>144.60012856543</v>
      </c>
      <c r="BH742" s="39">
        <v>-37.719642111090799</v>
      </c>
      <c r="BI742" s="40">
        <f t="shared" si="168"/>
        <v>100</v>
      </c>
      <c r="BJ742" s="40">
        <f t="shared" si="169"/>
        <v>79</v>
      </c>
      <c r="BK742" s="40">
        <f t="shared" si="170"/>
        <v>57</v>
      </c>
      <c r="BL742" s="40">
        <f t="shared" si="171"/>
        <v>100</v>
      </c>
      <c r="BM742" s="40">
        <f t="shared" si="172"/>
        <v>1</v>
      </c>
      <c r="BN742" s="40">
        <f t="shared" si="173"/>
        <v>73</v>
      </c>
      <c r="BO742" s="40">
        <f t="shared" si="174"/>
        <v>100</v>
      </c>
      <c r="BP742" s="40">
        <f t="shared" si="175"/>
        <v>3</v>
      </c>
      <c r="BQ742" s="41">
        <f t="shared" si="176"/>
        <v>81</v>
      </c>
      <c r="BR742" s="40">
        <f t="shared" si="177"/>
        <v>97</v>
      </c>
      <c r="BS742" s="41">
        <f t="shared" si="178"/>
        <v>100</v>
      </c>
      <c r="BT742" s="41">
        <f t="shared" si="179"/>
        <v>1</v>
      </c>
      <c r="BU742" s="41">
        <f t="shared" si="180"/>
        <v>60</v>
      </c>
      <c r="BV742" s="41">
        <f t="shared" si="181"/>
        <v>67</v>
      </c>
    </row>
    <row r="743" spans="2:74" x14ac:dyDescent="0.3">
      <c r="B743" s="12" t="s">
        <v>1094</v>
      </c>
      <c r="C743" s="12">
        <v>213051468</v>
      </c>
      <c r="D743" s="12" t="s">
        <v>757</v>
      </c>
      <c r="E743" s="12" t="s">
        <v>95</v>
      </c>
      <c r="F743" s="12" t="s">
        <v>738</v>
      </c>
      <c r="G743" s="12" t="s">
        <v>92</v>
      </c>
      <c r="H743" s="12" t="s">
        <v>86</v>
      </c>
      <c r="I743" s="28">
        <v>650000</v>
      </c>
      <c r="J743" s="28">
        <v>650000</v>
      </c>
      <c r="K743" s="28">
        <v>630000</v>
      </c>
      <c r="L743" s="28">
        <v>606000</v>
      </c>
      <c r="M743" s="28">
        <v>616000</v>
      </c>
      <c r="N743" s="28">
        <v>621000</v>
      </c>
      <c r="O743" s="29">
        <v>42</v>
      </c>
      <c r="P743" s="29">
        <v>41</v>
      </c>
      <c r="Q743" s="29">
        <v>44</v>
      </c>
      <c r="R743" s="28">
        <v>490</v>
      </c>
      <c r="S743" s="28">
        <v>450</v>
      </c>
      <c r="T743" s="30">
        <v>2.7</v>
      </c>
      <c r="U743" s="30">
        <v>0</v>
      </c>
      <c r="V743" s="30">
        <v>2.7</v>
      </c>
      <c r="W743" s="30">
        <v>3</v>
      </c>
      <c r="X743" s="31">
        <v>3.9199999999999999E-2</v>
      </c>
      <c r="Y743" s="30">
        <v>18.7</v>
      </c>
      <c r="Z743" s="30">
        <v>0.39999999999999858</v>
      </c>
      <c r="AA743" s="30">
        <v>18.3</v>
      </c>
      <c r="AB743" s="30">
        <v>12.6</v>
      </c>
      <c r="AC743" s="32">
        <v>0.21929824561403508</v>
      </c>
      <c r="AD743" s="30">
        <v>5.5943430003580374</v>
      </c>
      <c r="AE743" s="12">
        <v>2290</v>
      </c>
      <c r="AF743" s="12">
        <v>2215</v>
      </c>
      <c r="AG743" s="12">
        <v>1746</v>
      </c>
      <c r="AH743" s="33">
        <v>7.6329438586491873</v>
      </c>
      <c r="AI743" s="34">
        <v>655000</v>
      </c>
      <c r="AJ743" s="34">
        <v>658000</v>
      </c>
      <c r="AK743" s="34">
        <v>651000</v>
      </c>
      <c r="AL743" s="35">
        <v>-4.559270516717325E-3</v>
      </c>
      <c r="AM743" s="35">
        <v>6.1443932411674347E-3</v>
      </c>
      <c r="AN743" s="12">
        <v>3.5</v>
      </c>
      <c r="AO743" s="33">
        <v>0.29999999999999982</v>
      </c>
      <c r="AP743" s="12">
        <v>3.2</v>
      </c>
      <c r="AQ743" s="32">
        <v>8.7142857142857147E-2</v>
      </c>
      <c r="AR743" s="34">
        <v>525</v>
      </c>
      <c r="AS743" s="34">
        <v>490</v>
      </c>
      <c r="AT743" s="31">
        <v>7.1428571428571425E-2</v>
      </c>
      <c r="AU743" s="32">
        <v>-0.30783099110399936</v>
      </c>
      <c r="AV743" s="36">
        <v>2234.4</v>
      </c>
      <c r="AW743" s="30">
        <v>0.78249999999999997</v>
      </c>
      <c r="AX743" s="30">
        <v>0.2175</v>
      </c>
      <c r="AY743" s="30">
        <v>0.90339999999999998</v>
      </c>
      <c r="AZ743" s="30">
        <v>8.09E-2</v>
      </c>
      <c r="BA743" s="30">
        <v>0.19</v>
      </c>
      <c r="BB743" s="30">
        <v>0.48659999999999998</v>
      </c>
      <c r="BC743" s="30">
        <v>0.30059999999999998</v>
      </c>
      <c r="BD743" s="37">
        <v>7</v>
      </c>
      <c r="BE743" s="29">
        <v>37</v>
      </c>
      <c r="BF743" s="38" t="s">
        <v>3456</v>
      </c>
      <c r="BG743" s="39">
        <v>144.56150642886601</v>
      </c>
      <c r="BH743" s="39">
        <v>-37.924824900419303</v>
      </c>
      <c r="BI743" s="40">
        <f t="shared" si="168"/>
        <v>72</v>
      </c>
      <c r="BJ743" s="40">
        <f t="shared" si="169"/>
        <v>59</v>
      </c>
      <c r="BK743" s="40">
        <f t="shared" si="170"/>
        <v>30</v>
      </c>
      <c r="BL743" s="40">
        <f t="shared" si="171"/>
        <v>100</v>
      </c>
      <c r="BM743" s="40">
        <f t="shared" si="172"/>
        <v>1</v>
      </c>
      <c r="BN743" s="40">
        <f t="shared" si="173"/>
        <v>100</v>
      </c>
      <c r="BO743" s="40">
        <f t="shared" si="174"/>
        <v>100</v>
      </c>
      <c r="BP743" s="40">
        <f t="shared" si="175"/>
        <v>32</v>
      </c>
      <c r="BQ743" s="41">
        <f t="shared" si="176"/>
        <v>81</v>
      </c>
      <c r="BR743" s="40">
        <f t="shared" si="177"/>
        <v>94</v>
      </c>
      <c r="BS743" s="41">
        <f t="shared" si="178"/>
        <v>100</v>
      </c>
      <c r="BT743" s="41">
        <f t="shared" si="179"/>
        <v>1</v>
      </c>
      <c r="BU743" s="41">
        <f t="shared" si="180"/>
        <v>70</v>
      </c>
      <c r="BV743" s="41">
        <f t="shared" si="181"/>
        <v>67</v>
      </c>
    </row>
    <row r="744" spans="2:74" x14ac:dyDescent="0.3">
      <c r="B744" s="12" t="s">
        <v>1095</v>
      </c>
      <c r="C744" s="12">
        <v>213051586</v>
      </c>
      <c r="D744" s="12" t="s">
        <v>757</v>
      </c>
      <c r="E744" s="12" t="s">
        <v>95</v>
      </c>
      <c r="F744" s="12" t="s">
        <v>738</v>
      </c>
      <c r="G744" s="12" t="s">
        <v>92</v>
      </c>
      <c r="H744" s="12" t="s">
        <v>86</v>
      </c>
      <c r="I744" s="28">
        <v>686800</v>
      </c>
      <c r="J744" s="28">
        <v>685000</v>
      </c>
      <c r="K744" s="28">
        <v>667610</v>
      </c>
      <c r="L744" s="28">
        <v>680000</v>
      </c>
      <c r="M744" s="28">
        <v>665000</v>
      </c>
      <c r="N744" s="28">
        <v>703000</v>
      </c>
      <c r="O744" s="29">
        <v>45</v>
      </c>
      <c r="P744" s="29">
        <v>45</v>
      </c>
      <c r="Q744" s="29">
        <v>52</v>
      </c>
      <c r="R744" s="28">
        <v>570</v>
      </c>
      <c r="S744" s="28">
        <v>520</v>
      </c>
      <c r="T744" s="30">
        <v>1.4</v>
      </c>
      <c r="U744" s="30">
        <v>-0.20000000000000018</v>
      </c>
      <c r="V744" s="30">
        <v>1.6</v>
      </c>
      <c r="W744" s="30">
        <v>1.5</v>
      </c>
      <c r="X744" s="31">
        <v>4.3156668608037276E-2</v>
      </c>
      <c r="Y744" s="30">
        <v>16.8</v>
      </c>
      <c r="Z744" s="30">
        <v>-0.5</v>
      </c>
      <c r="AA744" s="30">
        <v>17.3</v>
      </c>
      <c r="AB744" s="30">
        <v>14.5</v>
      </c>
      <c r="AC744" s="32">
        <v>0.22060189485417053</v>
      </c>
      <c r="AD744" s="30">
        <v>5.1116525433820623</v>
      </c>
      <c r="AE744" s="12">
        <v>2290</v>
      </c>
      <c r="AF744" s="12">
        <v>2215</v>
      </c>
      <c r="AG744" s="12">
        <v>1746</v>
      </c>
      <c r="AH744" s="33">
        <v>7.6329438586491873</v>
      </c>
      <c r="AI744" s="34">
        <v>655000</v>
      </c>
      <c r="AJ744" s="34">
        <v>658000</v>
      </c>
      <c r="AK744" s="34">
        <v>651000</v>
      </c>
      <c r="AL744" s="35">
        <v>-4.559270516717325E-3</v>
      </c>
      <c r="AM744" s="35">
        <v>6.1443932411674347E-3</v>
      </c>
      <c r="AN744" s="12">
        <v>3.5</v>
      </c>
      <c r="AO744" s="33">
        <v>0.29999999999999982</v>
      </c>
      <c r="AP744" s="12">
        <v>3.2</v>
      </c>
      <c r="AQ744" s="32">
        <v>8.7142857142857147E-2</v>
      </c>
      <c r="AR744" s="34">
        <v>525</v>
      </c>
      <c r="AS744" s="34">
        <v>490</v>
      </c>
      <c r="AT744" s="31">
        <v>7.1428571428571425E-2</v>
      </c>
      <c r="AU744" s="32">
        <v>-0.30783099110399936</v>
      </c>
      <c r="AV744" s="36">
        <v>2583.84</v>
      </c>
      <c r="AW744" s="30">
        <v>0.85609999999999997</v>
      </c>
      <c r="AX744" s="30">
        <v>0.1439</v>
      </c>
      <c r="AY744" s="30">
        <v>0.96499999999999997</v>
      </c>
      <c r="AZ744" s="30">
        <v>3.4200000000000001E-2</v>
      </c>
      <c r="BA744" s="30">
        <v>3.7100000000000001E-2</v>
      </c>
      <c r="BB744" s="30">
        <v>0.64059999999999995</v>
      </c>
      <c r="BC744" s="30">
        <v>0.29649999999999999</v>
      </c>
      <c r="BD744" s="37">
        <v>6</v>
      </c>
      <c r="BE744" s="29">
        <v>20</v>
      </c>
      <c r="BF744" s="38" t="s">
        <v>3457</v>
      </c>
      <c r="BG744" s="39">
        <v>144.735883740975</v>
      </c>
      <c r="BH744" s="39">
        <v>-37.8249843299294</v>
      </c>
      <c r="BI744" s="40">
        <f t="shared" si="168"/>
        <v>93</v>
      </c>
      <c r="BJ744" s="40">
        <f t="shared" si="169"/>
        <v>59</v>
      </c>
      <c r="BK744" s="40">
        <f t="shared" si="170"/>
        <v>30</v>
      </c>
      <c r="BL744" s="40">
        <f t="shared" si="171"/>
        <v>100</v>
      </c>
      <c r="BM744" s="40">
        <f t="shared" si="172"/>
        <v>1</v>
      </c>
      <c r="BN744" s="40">
        <f t="shared" si="173"/>
        <v>100</v>
      </c>
      <c r="BO744" s="40">
        <f t="shared" si="174"/>
        <v>100</v>
      </c>
      <c r="BP744" s="40">
        <f t="shared" si="175"/>
        <v>1</v>
      </c>
      <c r="BQ744" s="41">
        <f t="shared" si="176"/>
        <v>94</v>
      </c>
      <c r="BR744" s="40">
        <f t="shared" si="177"/>
        <v>99</v>
      </c>
      <c r="BS744" s="41">
        <f t="shared" si="178"/>
        <v>100</v>
      </c>
      <c r="BT744" s="41">
        <f t="shared" si="179"/>
        <v>1</v>
      </c>
      <c r="BU744" s="41">
        <f t="shared" si="180"/>
        <v>60</v>
      </c>
      <c r="BV744" s="41">
        <f t="shared" si="181"/>
        <v>67</v>
      </c>
    </row>
    <row r="745" spans="2:74" x14ac:dyDescent="0.3">
      <c r="B745" s="12" t="s">
        <v>1096</v>
      </c>
      <c r="C745" s="12">
        <v>213051590</v>
      </c>
      <c r="D745" s="12" t="s">
        <v>757</v>
      </c>
      <c r="E745" s="12" t="s">
        <v>95</v>
      </c>
      <c r="F745" s="12" t="s">
        <v>738</v>
      </c>
      <c r="G745" s="12" t="s">
        <v>92</v>
      </c>
      <c r="H745" s="12" t="s">
        <v>86</v>
      </c>
      <c r="I745" s="28">
        <v>555000</v>
      </c>
      <c r="J745" s="28">
        <v>550000</v>
      </c>
      <c r="K745" s="28">
        <v>560000</v>
      </c>
      <c r="L745" s="28">
        <v>570000</v>
      </c>
      <c r="M745" s="28">
        <v>570000</v>
      </c>
      <c r="N745" s="28">
        <v>565000</v>
      </c>
      <c r="O745" s="29">
        <v>33</v>
      </c>
      <c r="P745" s="29">
        <v>34</v>
      </c>
      <c r="Q745" s="29">
        <v>38</v>
      </c>
      <c r="R745" s="28">
        <v>460</v>
      </c>
      <c r="S745" s="28">
        <v>430</v>
      </c>
      <c r="T745" s="30">
        <v>4</v>
      </c>
      <c r="U745" s="30">
        <v>0.10000000000000009</v>
      </c>
      <c r="V745" s="30">
        <v>3.9</v>
      </c>
      <c r="W745" s="30">
        <v>3.6</v>
      </c>
      <c r="X745" s="31">
        <v>4.3099099099099099E-2</v>
      </c>
      <c r="Y745" s="30">
        <v>5.6</v>
      </c>
      <c r="Z745" s="30">
        <v>0.19999999999999929</v>
      </c>
      <c r="AA745" s="30">
        <v>5.4</v>
      </c>
      <c r="AB745" s="30">
        <v>4.3</v>
      </c>
      <c r="AC745" s="32">
        <v>0.23256754570457852</v>
      </c>
      <c r="AD745" s="30">
        <v>5.3961115328612488</v>
      </c>
      <c r="AE745" s="12">
        <v>2290</v>
      </c>
      <c r="AF745" s="12">
        <v>2215</v>
      </c>
      <c r="AG745" s="12">
        <v>1746</v>
      </c>
      <c r="AH745" s="33">
        <v>7.6329438586491873</v>
      </c>
      <c r="AI745" s="34">
        <v>655000</v>
      </c>
      <c r="AJ745" s="34">
        <v>658000</v>
      </c>
      <c r="AK745" s="34">
        <v>651000</v>
      </c>
      <c r="AL745" s="35">
        <v>-4.559270516717325E-3</v>
      </c>
      <c r="AM745" s="35">
        <v>6.1443932411674347E-3</v>
      </c>
      <c r="AN745" s="12">
        <v>3.5</v>
      </c>
      <c r="AO745" s="33">
        <v>0.29999999999999982</v>
      </c>
      <c r="AP745" s="12">
        <v>3.2</v>
      </c>
      <c r="AQ745" s="32">
        <v>8.7142857142857147E-2</v>
      </c>
      <c r="AR745" s="34">
        <v>525</v>
      </c>
      <c r="AS745" s="34">
        <v>490</v>
      </c>
      <c r="AT745" s="31">
        <v>7.1428571428571425E-2</v>
      </c>
      <c r="AU745" s="32">
        <v>-0.30783099110399936</v>
      </c>
      <c r="AV745" s="36">
        <v>1977.9200000000003</v>
      </c>
      <c r="AW745" s="30">
        <v>0.79700000000000004</v>
      </c>
      <c r="AX745" s="30">
        <v>0.20300000000000001</v>
      </c>
      <c r="AY745" s="30">
        <v>0.96599999999999997</v>
      </c>
      <c r="AZ745" s="30">
        <v>3.27E-2</v>
      </c>
      <c r="BA745" s="30">
        <v>0.21579999999999999</v>
      </c>
      <c r="BB745" s="30">
        <v>0.51</v>
      </c>
      <c r="BC745" s="30">
        <v>0.25080000000000002</v>
      </c>
      <c r="BD745" s="37">
        <v>5</v>
      </c>
      <c r="BE745" s="29">
        <v>32</v>
      </c>
      <c r="BF745" s="38" t="s">
        <v>3458</v>
      </c>
      <c r="BG745" s="39">
        <v>144.61401087894299</v>
      </c>
      <c r="BH745" s="39">
        <v>-37.881033599379798</v>
      </c>
      <c r="BI745" s="40">
        <f t="shared" si="168"/>
        <v>51</v>
      </c>
      <c r="BJ745" s="40">
        <f t="shared" si="169"/>
        <v>59</v>
      </c>
      <c r="BK745" s="40">
        <f t="shared" si="170"/>
        <v>30</v>
      </c>
      <c r="BL745" s="40">
        <f t="shared" si="171"/>
        <v>100</v>
      </c>
      <c r="BM745" s="40">
        <f t="shared" si="172"/>
        <v>1</v>
      </c>
      <c r="BN745" s="40">
        <f t="shared" si="173"/>
        <v>100</v>
      </c>
      <c r="BO745" s="40">
        <f t="shared" si="174"/>
        <v>100</v>
      </c>
      <c r="BP745" s="40">
        <f t="shared" si="175"/>
        <v>37</v>
      </c>
      <c r="BQ745" s="41">
        <f t="shared" si="176"/>
        <v>94</v>
      </c>
      <c r="BR745" s="40">
        <f t="shared" si="177"/>
        <v>96</v>
      </c>
      <c r="BS745" s="41">
        <f t="shared" si="178"/>
        <v>100</v>
      </c>
      <c r="BT745" s="41">
        <f t="shared" si="179"/>
        <v>24</v>
      </c>
      <c r="BU745" s="41">
        <f t="shared" si="180"/>
        <v>50</v>
      </c>
      <c r="BV745" s="41">
        <f t="shared" si="181"/>
        <v>67</v>
      </c>
    </row>
    <row r="746" spans="2:74" x14ac:dyDescent="0.3">
      <c r="B746" s="12" t="s">
        <v>1097</v>
      </c>
      <c r="C746" s="12">
        <v>214021379</v>
      </c>
      <c r="D746" s="12" t="s">
        <v>539</v>
      </c>
      <c r="E746" s="12" t="s">
        <v>539</v>
      </c>
      <c r="F746" s="12" t="s">
        <v>738</v>
      </c>
      <c r="G746" s="12" t="s">
        <v>92</v>
      </c>
      <c r="H746" s="12" t="s">
        <v>86</v>
      </c>
      <c r="I746" s="28">
        <v>816270</v>
      </c>
      <c r="J746" s="28">
        <v>830000</v>
      </c>
      <c r="K746" s="28">
        <v>800000</v>
      </c>
      <c r="L746" s="28">
        <v>765000</v>
      </c>
      <c r="M746" s="28">
        <v>760000</v>
      </c>
      <c r="N746" s="28">
        <v>751000</v>
      </c>
      <c r="O746" s="29">
        <v>41</v>
      </c>
      <c r="P746" s="29">
        <v>44</v>
      </c>
      <c r="Q746" s="29">
        <v>39</v>
      </c>
      <c r="R746" s="28">
        <v>580</v>
      </c>
      <c r="S746" s="28">
        <v>525</v>
      </c>
      <c r="T746" s="30">
        <v>2.7</v>
      </c>
      <c r="U746" s="30">
        <v>0.10000000000000009</v>
      </c>
      <c r="V746" s="30">
        <v>2.6</v>
      </c>
      <c r="W746" s="30">
        <v>2.9</v>
      </c>
      <c r="X746" s="31">
        <v>3.694855868768912E-2</v>
      </c>
      <c r="Y746" s="30">
        <v>1.8</v>
      </c>
      <c r="Z746" s="30">
        <v>-0.19999999999999996</v>
      </c>
      <c r="AA746" s="30">
        <v>2</v>
      </c>
      <c r="AB746" s="30">
        <v>2.1</v>
      </c>
      <c r="AC746" s="32">
        <v>0.36805767082952578</v>
      </c>
      <c r="AD746" s="30">
        <v>9.961353944562898</v>
      </c>
      <c r="AE746" s="12">
        <v>1208</v>
      </c>
      <c r="AF746" s="12">
        <v>1258</v>
      </c>
      <c r="AG746" s="12">
        <v>1064</v>
      </c>
      <c r="AH746" s="33">
        <v>5.5714285714285712</v>
      </c>
      <c r="AI746" s="34">
        <v>950000</v>
      </c>
      <c r="AJ746" s="34">
        <v>1010000</v>
      </c>
      <c r="AK746" s="34">
        <v>1080000</v>
      </c>
      <c r="AL746" s="35">
        <v>-5.9405940594059403E-2</v>
      </c>
      <c r="AM746" s="35">
        <v>-0.12037037037037036</v>
      </c>
      <c r="AN746" s="12">
        <v>2.7</v>
      </c>
      <c r="AO746" s="33">
        <v>0</v>
      </c>
      <c r="AP746" s="12">
        <v>2.7</v>
      </c>
      <c r="AQ746" s="32">
        <v>6.7844522968197887E-2</v>
      </c>
      <c r="AR746" s="34">
        <v>650</v>
      </c>
      <c r="AS746" s="34">
        <v>595</v>
      </c>
      <c r="AT746" s="31">
        <v>9.2436974789915971E-2</v>
      </c>
      <c r="AU746" s="32">
        <v>-0.21226262268330853</v>
      </c>
      <c r="AV746" s="36">
        <v>1575.8400000000001</v>
      </c>
      <c r="AW746" s="30">
        <v>0.69599999999999995</v>
      </c>
      <c r="AX746" s="30">
        <v>0.30399999999999999</v>
      </c>
      <c r="AY746" s="30">
        <v>0.8246</v>
      </c>
      <c r="AZ746" s="30">
        <v>0.15909999999999999</v>
      </c>
      <c r="BA746" s="30">
        <v>0.378</v>
      </c>
      <c r="BB746" s="30">
        <v>0.36149999999999999</v>
      </c>
      <c r="BC746" s="30">
        <v>0.22439999999999999</v>
      </c>
      <c r="BD746" s="37">
        <v>4</v>
      </c>
      <c r="BE746" s="29">
        <v>61</v>
      </c>
      <c r="BF746" s="38" t="s">
        <v>3459</v>
      </c>
      <c r="BG746" s="39">
        <v>145.15484592654599</v>
      </c>
      <c r="BH746" s="39">
        <v>-38.341573962708402</v>
      </c>
      <c r="BI746" s="40">
        <f t="shared" si="168"/>
        <v>72</v>
      </c>
      <c r="BJ746" s="40">
        <f t="shared" si="169"/>
        <v>72</v>
      </c>
      <c r="BK746" s="40">
        <f t="shared" si="170"/>
        <v>56</v>
      </c>
      <c r="BL746" s="40">
        <f t="shared" si="171"/>
        <v>100</v>
      </c>
      <c r="BM746" s="40">
        <f t="shared" si="172"/>
        <v>1</v>
      </c>
      <c r="BN746" s="40">
        <f t="shared" si="173"/>
        <v>89</v>
      </c>
      <c r="BO746" s="40">
        <f t="shared" si="174"/>
        <v>96</v>
      </c>
      <c r="BP746" s="40">
        <f t="shared" si="175"/>
        <v>73</v>
      </c>
      <c r="BQ746" s="41">
        <f t="shared" si="176"/>
        <v>73</v>
      </c>
      <c r="BR746" s="40">
        <f t="shared" si="177"/>
        <v>51</v>
      </c>
      <c r="BS746" s="41">
        <f t="shared" si="178"/>
        <v>22</v>
      </c>
      <c r="BT746" s="41">
        <f t="shared" si="179"/>
        <v>87</v>
      </c>
      <c r="BU746" s="41">
        <f t="shared" si="180"/>
        <v>40</v>
      </c>
      <c r="BV746" s="41">
        <f t="shared" si="181"/>
        <v>67</v>
      </c>
    </row>
    <row r="747" spans="2:74" x14ac:dyDescent="0.3">
      <c r="B747" s="12" t="s">
        <v>1098</v>
      </c>
      <c r="C747" s="12">
        <v>215031404</v>
      </c>
      <c r="D747" s="12" t="s">
        <v>166</v>
      </c>
      <c r="E747" s="12" t="s">
        <v>98</v>
      </c>
      <c r="F747" s="12" t="s">
        <v>1098</v>
      </c>
      <c r="G747" s="12" t="s">
        <v>92</v>
      </c>
      <c r="H747" s="12" t="s">
        <v>86</v>
      </c>
      <c r="I747" s="28">
        <v>505000</v>
      </c>
      <c r="J747" s="28">
        <v>530000</v>
      </c>
      <c r="K747" s="28">
        <v>510000</v>
      </c>
      <c r="L747" s="28">
        <v>480000</v>
      </c>
      <c r="M747" s="28">
        <v>480000</v>
      </c>
      <c r="N747" s="28">
        <v>467000</v>
      </c>
      <c r="O747" s="29">
        <v>42</v>
      </c>
      <c r="P747" s="29">
        <v>42</v>
      </c>
      <c r="Q747" s="29">
        <v>36</v>
      </c>
      <c r="R747" s="28">
        <v>440</v>
      </c>
      <c r="S747" s="28">
        <v>390</v>
      </c>
      <c r="T747" s="30">
        <v>3.2</v>
      </c>
      <c r="U747" s="30">
        <v>0.20000000000000018</v>
      </c>
      <c r="V747" s="30">
        <v>3</v>
      </c>
      <c r="W747" s="30">
        <v>2.6</v>
      </c>
      <c r="X747" s="31">
        <v>4.5306930693069306E-2</v>
      </c>
      <c r="Y747" s="30">
        <v>2.2000000000000002</v>
      </c>
      <c r="Z747" s="30">
        <v>-9.9999999999999645E-2</v>
      </c>
      <c r="AA747" s="30">
        <v>2.2999999999999998</v>
      </c>
      <c r="AB747" s="30">
        <v>2.6</v>
      </c>
      <c r="AC747" s="32">
        <v>0.28263103802672146</v>
      </c>
      <c r="AD747" s="30">
        <v>6.2381413550478291</v>
      </c>
      <c r="AE747" s="12">
        <v>259</v>
      </c>
      <c r="AF747" s="12">
        <v>224</v>
      </c>
      <c r="AG747" s="12">
        <v>185</v>
      </c>
      <c r="AH747" s="33">
        <v>6.6086956521739131</v>
      </c>
      <c r="AI747" s="34">
        <v>415000</v>
      </c>
      <c r="AJ747" s="34">
        <v>365000</v>
      </c>
      <c r="AK747" s="34">
        <v>327500</v>
      </c>
      <c r="AL747" s="35">
        <v>0.13698630136986301</v>
      </c>
      <c r="AM747" s="35">
        <v>0.26717557251908397</v>
      </c>
      <c r="AN747" s="12">
        <v>2</v>
      </c>
      <c r="AO747" s="33">
        <v>0</v>
      </c>
      <c r="AP747" s="12">
        <v>2</v>
      </c>
      <c r="AQ747" s="32">
        <v>0.11336760925449871</v>
      </c>
      <c r="AR747" s="34">
        <v>390</v>
      </c>
      <c r="AS747" s="34">
        <v>370</v>
      </c>
      <c r="AT747" s="31">
        <v>5.4054054054054057E-2</v>
      </c>
      <c r="AU747" s="32">
        <v>0.38673379408088498</v>
      </c>
      <c r="AV747" s="36">
        <v>1556.8000000000002</v>
      </c>
      <c r="AW747" s="30">
        <v>0.65980000000000005</v>
      </c>
      <c r="AX747" s="30">
        <v>0.3402</v>
      </c>
      <c r="AY747" s="30">
        <v>0.83</v>
      </c>
      <c r="AZ747" s="30">
        <v>8.4599999999999995E-2</v>
      </c>
      <c r="BA747" s="30">
        <v>0.34960000000000002</v>
      </c>
      <c r="BB747" s="30">
        <v>0.30009999999999998</v>
      </c>
      <c r="BC747" s="30">
        <v>0.31759999999999999</v>
      </c>
      <c r="BD747" s="37">
        <v>2</v>
      </c>
      <c r="BE747" s="29">
        <v>302</v>
      </c>
      <c r="BF747" s="38" t="s">
        <v>3460</v>
      </c>
      <c r="BG747" s="39">
        <v>143.51124323140701</v>
      </c>
      <c r="BH747" s="39">
        <v>-35.3609974755595</v>
      </c>
      <c r="BI747" s="40">
        <f t="shared" si="168"/>
        <v>64</v>
      </c>
      <c r="BJ747" s="40">
        <f t="shared" si="169"/>
        <v>84</v>
      </c>
      <c r="BK747" s="40">
        <f t="shared" si="170"/>
        <v>43</v>
      </c>
      <c r="BL747" s="40">
        <f t="shared" si="171"/>
        <v>1</v>
      </c>
      <c r="BM747" s="40">
        <f t="shared" si="172"/>
        <v>69</v>
      </c>
      <c r="BN747" s="40">
        <f t="shared" si="173"/>
        <v>100</v>
      </c>
      <c r="BO747" s="40">
        <f t="shared" si="174"/>
        <v>54</v>
      </c>
      <c r="BP747" s="40">
        <f t="shared" si="175"/>
        <v>67</v>
      </c>
      <c r="BQ747" s="41">
        <f t="shared" si="176"/>
        <v>100</v>
      </c>
      <c r="BR747" s="40">
        <f t="shared" si="177"/>
        <v>88</v>
      </c>
      <c r="BS747" s="41">
        <f t="shared" si="178"/>
        <v>78</v>
      </c>
      <c r="BT747" s="41">
        <f t="shared" si="179"/>
        <v>80</v>
      </c>
      <c r="BU747" s="41">
        <f t="shared" si="180"/>
        <v>20</v>
      </c>
      <c r="BV747" s="41">
        <f t="shared" si="181"/>
        <v>67</v>
      </c>
    </row>
    <row r="748" spans="2:74" x14ac:dyDescent="0.3">
      <c r="B748" s="12" t="s">
        <v>1099</v>
      </c>
      <c r="C748" s="12">
        <v>216011410</v>
      </c>
      <c r="D748" s="12" t="s">
        <v>1100</v>
      </c>
      <c r="E748" s="12" t="s">
        <v>976</v>
      </c>
      <c r="F748" s="12" t="s">
        <v>2709</v>
      </c>
      <c r="G748" s="12" t="s">
        <v>92</v>
      </c>
      <c r="H748" s="12" t="s">
        <v>86</v>
      </c>
      <c r="I748" s="28">
        <v>399000</v>
      </c>
      <c r="J748" s="28">
        <v>400000</v>
      </c>
      <c r="K748" s="28">
        <v>395000</v>
      </c>
      <c r="L748" s="28">
        <v>405000</v>
      </c>
      <c r="M748" s="28">
        <v>423000</v>
      </c>
      <c r="N748" s="28">
        <v>395000</v>
      </c>
      <c r="O748" s="29">
        <v>83</v>
      </c>
      <c r="P748" s="29">
        <v>69</v>
      </c>
      <c r="Q748" s="29">
        <v>69</v>
      </c>
      <c r="R748" s="28">
        <v>390</v>
      </c>
      <c r="S748" s="28">
        <v>350</v>
      </c>
      <c r="T748" s="30">
        <v>1.9</v>
      </c>
      <c r="U748" s="30">
        <v>-0.30000000000000027</v>
      </c>
      <c r="V748" s="30">
        <v>2.2000000000000002</v>
      </c>
      <c r="W748" s="30">
        <v>2.7</v>
      </c>
      <c r="X748" s="31">
        <v>5.0827067669172929E-2</v>
      </c>
      <c r="Y748" s="30">
        <v>1</v>
      </c>
      <c r="Z748" s="30">
        <v>9.9999999999999978E-2</v>
      </c>
      <c r="AA748" s="30">
        <v>0.9</v>
      </c>
      <c r="AB748" s="30">
        <v>0.9</v>
      </c>
      <c r="AC748" s="32">
        <v>0.32482675906183367</v>
      </c>
      <c r="AD748" s="30">
        <v>6.3908223306544194</v>
      </c>
      <c r="AE748" s="12">
        <v>360</v>
      </c>
      <c r="AF748" s="12">
        <v>373</v>
      </c>
      <c r="AG748" s="12">
        <v>230</v>
      </c>
      <c r="AH748" s="33">
        <v>10.974874371859297</v>
      </c>
      <c r="AI748" s="34">
        <v>510000</v>
      </c>
      <c r="AJ748" s="34">
        <v>497500</v>
      </c>
      <c r="AK748" s="34">
        <v>480000</v>
      </c>
      <c r="AL748" s="35">
        <v>2.5125628140703519E-2</v>
      </c>
      <c r="AM748" s="35">
        <v>6.25E-2</v>
      </c>
      <c r="AN748" s="12">
        <v>2.1</v>
      </c>
      <c r="AO748" s="33">
        <v>-0.10000000000000009</v>
      </c>
      <c r="AP748" s="12">
        <v>2.2000000000000002</v>
      </c>
      <c r="AQ748" s="32">
        <v>0.1125</v>
      </c>
      <c r="AR748" s="34">
        <v>520</v>
      </c>
      <c r="AS748" s="34">
        <v>495</v>
      </c>
      <c r="AT748" s="31">
        <v>5.0505050505050504E-2</v>
      </c>
      <c r="AU748" s="32">
        <v>0.35562871763374193</v>
      </c>
      <c r="AV748" s="36">
        <v>1200.6400000000001</v>
      </c>
      <c r="AW748" s="30">
        <v>0.64059999999999995</v>
      </c>
      <c r="AX748" s="30">
        <v>0.3594</v>
      </c>
      <c r="AY748" s="30">
        <v>0.96030000000000004</v>
      </c>
      <c r="AZ748" s="30">
        <v>1.46E-2</v>
      </c>
      <c r="BA748" s="30">
        <v>0.4965</v>
      </c>
      <c r="BB748" s="30">
        <v>0.2999</v>
      </c>
      <c r="BC748" s="30">
        <v>0.13070000000000001</v>
      </c>
      <c r="BD748" s="37">
        <v>1</v>
      </c>
      <c r="BE748" s="29">
        <v>140</v>
      </c>
      <c r="BF748" s="38" t="s">
        <v>3461</v>
      </c>
      <c r="BG748" s="39">
        <v>144.86935577649101</v>
      </c>
      <c r="BH748" s="39">
        <v>-36.5589635482321</v>
      </c>
      <c r="BI748" s="40">
        <f t="shared" si="168"/>
        <v>85</v>
      </c>
      <c r="BJ748" s="40">
        <f t="shared" si="169"/>
        <v>82</v>
      </c>
      <c r="BK748" s="40">
        <f t="shared" si="170"/>
        <v>1</v>
      </c>
      <c r="BL748" s="40">
        <f t="shared" si="171"/>
        <v>1</v>
      </c>
      <c r="BM748" s="40">
        <f t="shared" si="172"/>
        <v>13</v>
      </c>
      <c r="BN748" s="40">
        <f t="shared" si="173"/>
        <v>100</v>
      </c>
      <c r="BO748" s="40">
        <f t="shared" si="174"/>
        <v>79</v>
      </c>
      <c r="BP748" s="40">
        <f t="shared" si="175"/>
        <v>99</v>
      </c>
      <c r="BQ748" s="41">
        <f t="shared" si="176"/>
        <v>100</v>
      </c>
      <c r="BR748" s="40">
        <f t="shared" si="177"/>
        <v>86</v>
      </c>
      <c r="BS748" s="41">
        <f t="shared" si="178"/>
        <v>51</v>
      </c>
      <c r="BT748" s="41">
        <f t="shared" si="179"/>
        <v>100</v>
      </c>
      <c r="BU748" s="41">
        <f t="shared" si="180"/>
        <v>10</v>
      </c>
      <c r="BV748" s="41">
        <f t="shared" si="181"/>
        <v>67</v>
      </c>
    </row>
    <row r="749" spans="2:74" x14ac:dyDescent="0.3">
      <c r="B749" s="12" t="s">
        <v>1101</v>
      </c>
      <c r="C749" s="12">
        <v>216031593</v>
      </c>
      <c r="D749" s="12" t="s">
        <v>976</v>
      </c>
      <c r="E749" s="12" t="s">
        <v>976</v>
      </c>
      <c r="F749" s="12" t="s">
        <v>3462</v>
      </c>
      <c r="G749" s="12" t="s">
        <v>92</v>
      </c>
      <c r="H749" s="12" t="s">
        <v>86</v>
      </c>
      <c r="I749" s="28">
        <v>670000</v>
      </c>
      <c r="J749" s="28">
        <v>668740</v>
      </c>
      <c r="K749" s="28">
        <v>661150</v>
      </c>
      <c r="L749" s="28">
        <v>670000</v>
      </c>
      <c r="M749" s="28">
        <v>665000</v>
      </c>
      <c r="N749" s="28">
        <v>665000</v>
      </c>
      <c r="O749" s="29">
        <v>72</v>
      </c>
      <c r="P749" s="29">
        <v>70</v>
      </c>
      <c r="Q749" s="29">
        <v>72</v>
      </c>
      <c r="R749" s="28">
        <v>600</v>
      </c>
      <c r="S749" s="28">
        <v>575</v>
      </c>
      <c r="T749" s="30">
        <v>2.8</v>
      </c>
      <c r="U749" s="30">
        <v>0</v>
      </c>
      <c r="V749" s="30">
        <v>2.8</v>
      </c>
      <c r="W749" s="30">
        <v>3</v>
      </c>
      <c r="X749" s="31">
        <v>4.6567164179104475E-2</v>
      </c>
      <c r="Y749" s="30">
        <v>3.7</v>
      </c>
      <c r="Z749" s="30">
        <v>-9.9999999999999645E-2</v>
      </c>
      <c r="AA749" s="30">
        <v>3.8</v>
      </c>
      <c r="AB749" s="30">
        <v>3.1</v>
      </c>
      <c r="AC749" s="32">
        <v>0.26772328121653455</v>
      </c>
      <c r="AD749" s="30">
        <v>5.7491858466371202</v>
      </c>
      <c r="AE749" s="12">
        <v>438</v>
      </c>
      <c r="AF749" s="12">
        <v>425</v>
      </c>
      <c r="AG749" s="12">
        <v>390</v>
      </c>
      <c r="AH749" s="33">
        <v>6.5783972125435541</v>
      </c>
      <c r="AI749" s="34">
        <v>475000</v>
      </c>
      <c r="AJ749" s="34">
        <v>480000</v>
      </c>
      <c r="AK749" s="34">
        <v>455000</v>
      </c>
      <c r="AL749" s="35">
        <v>-1.0416666666666666E-2</v>
      </c>
      <c r="AM749" s="35">
        <v>4.3956043956043959E-2</v>
      </c>
      <c r="AN749" s="12">
        <v>3</v>
      </c>
      <c r="AO749" s="33">
        <v>0.5</v>
      </c>
      <c r="AP749" s="12">
        <v>2.5</v>
      </c>
      <c r="AQ749" s="32">
        <v>8.4824902723735413E-2</v>
      </c>
      <c r="AR749" s="34">
        <v>480</v>
      </c>
      <c r="AS749" s="34">
        <v>450</v>
      </c>
      <c r="AT749" s="31">
        <v>6.6666666666666666E-2</v>
      </c>
      <c r="AU749" s="32">
        <v>0.31069969785374518</v>
      </c>
      <c r="AV749" s="36">
        <v>2241.1200000000003</v>
      </c>
      <c r="AW749" s="30">
        <v>0.81769999999999998</v>
      </c>
      <c r="AX749" s="30">
        <v>0.18229999999999999</v>
      </c>
      <c r="AY749" s="30">
        <v>0.95760000000000001</v>
      </c>
      <c r="AZ749" s="30">
        <v>5.7000000000000002E-3</v>
      </c>
      <c r="BA749" s="30">
        <v>0.36919999999999997</v>
      </c>
      <c r="BB749" s="30">
        <v>0.4748</v>
      </c>
      <c r="BC749" s="30">
        <v>0.1149</v>
      </c>
      <c r="BD749" s="37">
        <v>6</v>
      </c>
      <c r="BE749" s="29">
        <v>157</v>
      </c>
      <c r="BF749" s="38" t="s">
        <v>3463</v>
      </c>
      <c r="BG749" s="39">
        <v>145.408118689107</v>
      </c>
      <c r="BH749" s="39">
        <v>-36.446527961144497</v>
      </c>
      <c r="BI749" s="40">
        <f t="shared" si="168"/>
        <v>70</v>
      </c>
      <c r="BJ749" s="40">
        <f t="shared" si="169"/>
        <v>67</v>
      </c>
      <c r="BK749" s="40">
        <f t="shared" si="170"/>
        <v>43</v>
      </c>
      <c r="BL749" s="40">
        <f t="shared" si="171"/>
        <v>1</v>
      </c>
      <c r="BM749" s="40">
        <f t="shared" si="172"/>
        <v>1</v>
      </c>
      <c r="BN749" s="40">
        <f t="shared" si="173"/>
        <v>100</v>
      </c>
      <c r="BO749" s="40">
        <f t="shared" si="174"/>
        <v>76</v>
      </c>
      <c r="BP749" s="40">
        <f t="shared" si="175"/>
        <v>71</v>
      </c>
      <c r="BQ749" s="41">
        <f t="shared" si="176"/>
        <v>100</v>
      </c>
      <c r="BR749" s="40">
        <f t="shared" si="177"/>
        <v>93</v>
      </c>
      <c r="BS749" s="41">
        <f t="shared" si="178"/>
        <v>88</v>
      </c>
      <c r="BT749" s="41">
        <f t="shared" si="179"/>
        <v>55</v>
      </c>
      <c r="BU749" s="41">
        <f t="shared" si="180"/>
        <v>60</v>
      </c>
      <c r="BV749" s="41">
        <f t="shared" si="181"/>
        <v>67</v>
      </c>
    </row>
    <row r="750" spans="2:74" x14ac:dyDescent="0.3">
      <c r="B750" s="12" t="s">
        <v>1102</v>
      </c>
      <c r="C750" s="12">
        <v>301011001</v>
      </c>
      <c r="D750" s="12" t="s">
        <v>657</v>
      </c>
      <c r="E750" s="12" t="s">
        <v>658</v>
      </c>
      <c r="F750" s="12" t="s">
        <v>2813</v>
      </c>
      <c r="G750" s="12" t="s">
        <v>102</v>
      </c>
      <c r="H750" s="12" t="s">
        <v>86</v>
      </c>
      <c r="I750" s="28">
        <v>877200</v>
      </c>
      <c r="J750" s="28">
        <v>850000</v>
      </c>
      <c r="K750" s="28">
        <v>757500</v>
      </c>
      <c r="L750" s="28">
        <v>878000</v>
      </c>
      <c r="M750" s="28">
        <v>850000</v>
      </c>
      <c r="N750" s="28">
        <v>750000</v>
      </c>
      <c r="O750" s="29">
        <v>16</v>
      </c>
      <c r="P750" s="29">
        <v>16</v>
      </c>
      <c r="Q750" s="29">
        <v>19</v>
      </c>
      <c r="R750" s="28">
        <v>670</v>
      </c>
      <c r="S750" s="28">
        <v>620</v>
      </c>
      <c r="T750" s="30">
        <v>3.4</v>
      </c>
      <c r="U750" s="30">
        <v>-0.20000000000000018</v>
      </c>
      <c r="V750" s="30">
        <v>3.6</v>
      </c>
      <c r="W750" s="30">
        <v>3.6</v>
      </c>
      <c r="X750" s="31">
        <v>3.9717282261741906E-2</v>
      </c>
      <c r="Y750" s="30">
        <v>4.3</v>
      </c>
      <c r="Z750" s="30">
        <v>-0.10000000000000053</v>
      </c>
      <c r="AA750" s="30">
        <v>4.4000000000000004</v>
      </c>
      <c r="AB750" s="30">
        <v>4</v>
      </c>
      <c r="AC750" s="32">
        <v>0.32564740648572982</v>
      </c>
      <c r="AD750" s="30">
        <v>8.1991361931481688</v>
      </c>
      <c r="AE750" s="12">
        <v>148</v>
      </c>
      <c r="AF750" s="12">
        <v>157</v>
      </c>
      <c r="AG750" s="12">
        <v>154</v>
      </c>
      <c r="AH750" s="33">
        <v>2.1050279329608941</v>
      </c>
      <c r="AI750" s="34">
        <v>970000</v>
      </c>
      <c r="AJ750" s="34">
        <v>850000</v>
      </c>
      <c r="AK750" s="34">
        <v>800000</v>
      </c>
      <c r="AL750" s="35">
        <v>0.14117647058823529</v>
      </c>
      <c r="AM750" s="35">
        <v>0.21249999999999999</v>
      </c>
      <c r="AN750" s="12">
        <v>3.3</v>
      </c>
      <c r="AO750" s="33">
        <v>0</v>
      </c>
      <c r="AP750" s="12">
        <v>3.3</v>
      </c>
      <c r="AQ750" s="32">
        <v>0.1068230277185501</v>
      </c>
      <c r="AR750" s="34">
        <v>700</v>
      </c>
      <c r="AS750" s="34">
        <v>650</v>
      </c>
      <c r="AT750" s="31">
        <v>7.6923076923076927E-2</v>
      </c>
      <c r="AU750" s="32">
        <v>0.36582019581108016</v>
      </c>
      <c r="AV750" s="36">
        <v>2057.44</v>
      </c>
      <c r="AW750" s="30">
        <v>0.78710000000000002</v>
      </c>
      <c r="AX750" s="30">
        <v>0.21290000000000001</v>
      </c>
      <c r="AY750" s="30">
        <v>0.93469999999999998</v>
      </c>
      <c r="AZ750" s="30">
        <v>4.6800000000000001E-2</v>
      </c>
      <c r="BA750" s="30">
        <v>0.28179999999999999</v>
      </c>
      <c r="BB750" s="30">
        <v>0.47749999999999998</v>
      </c>
      <c r="BC750" s="30">
        <v>0.2175</v>
      </c>
      <c r="BD750" s="37">
        <v>8</v>
      </c>
      <c r="BE750" s="29">
        <v>21</v>
      </c>
      <c r="BF750" s="38" t="s">
        <v>3464</v>
      </c>
      <c r="BG750" s="39">
        <v>153.228399225271</v>
      </c>
      <c r="BH750" s="39">
        <v>-27.5383139677119</v>
      </c>
      <c r="BI750" s="40">
        <f t="shared" si="168"/>
        <v>60</v>
      </c>
      <c r="BJ750" s="40">
        <f t="shared" si="169"/>
        <v>62</v>
      </c>
      <c r="BK750" s="40">
        <f t="shared" si="170"/>
        <v>99</v>
      </c>
      <c r="BL750" s="40">
        <f t="shared" si="171"/>
        <v>1</v>
      </c>
      <c r="BM750" s="40">
        <f t="shared" si="172"/>
        <v>71</v>
      </c>
      <c r="BN750" s="40">
        <f t="shared" si="173"/>
        <v>100</v>
      </c>
      <c r="BO750" s="40">
        <f t="shared" si="174"/>
        <v>100</v>
      </c>
      <c r="BP750" s="40">
        <f t="shared" si="175"/>
        <v>52</v>
      </c>
      <c r="BQ750" s="41">
        <f t="shared" si="176"/>
        <v>83</v>
      </c>
      <c r="BR750" s="40">
        <f t="shared" si="177"/>
        <v>68</v>
      </c>
      <c r="BS750" s="41">
        <f t="shared" si="178"/>
        <v>50</v>
      </c>
      <c r="BT750" s="41">
        <f t="shared" si="179"/>
        <v>46</v>
      </c>
      <c r="BU750" s="41">
        <f t="shared" si="180"/>
        <v>80</v>
      </c>
      <c r="BV750" s="41">
        <f t="shared" si="181"/>
        <v>67</v>
      </c>
    </row>
    <row r="751" spans="2:74" x14ac:dyDescent="0.3">
      <c r="B751" s="12" t="s">
        <v>1103</v>
      </c>
      <c r="C751" s="12">
        <v>301011006</v>
      </c>
      <c r="D751" s="12" t="s">
        <v>657</v>
      </c>
      <c r="E751" s="12" t="s">
        <v>658</v>
      </c>
      <c r="F751" s="12" t="s">
        <v>2813</v>
      </c>
      <c r="G751" s="12" t="s">
        <v>102</v>
      </c>
      <c r="H751" s="12" t="s">
        <v>86</v>
      </c>
      <c r="I751" s="28">
        <v>1200000</v>
      </c>
      <c r="J751" s="28">
        <v>1150000</v>
      </c>
      <c r="K751" s="28">
        <v>1050000</v>
      </c>
      <c r="L751" s="28">
        <v>1200000</v>
      </c>
      <c r="M751" s="28">
        <v>1150000</v>
      </c>
      <c r="N751" s="28">
        <v>1041250</v>
      </c>
      <c r="O751" s="29">
        <v>27</v>
      </c>
      <c r="P751" s="29">
        <v>26</v>
      </c>
      <c r="Q751" s="29">
        <v>32</v>
      </c>
      <c r="R751" s="28">
        <v>775</v>
      </c>
      <c r="S751" s="28">
        <v>730</v>
      </c>
      <c r="T751" s="30">
        <v>3.4</v>
      </c>
      <c r="U751" s="30">
        <v>-0.20000000000000018</v>
      </c>
      <c r="V751" s="30">
        <v>3.6</v>
      </c>
      <c r="W751" s="30">
        <v>3.6</v>
      </c>
      <c r="X751" s="31">
        <v>3.3583333333333333E-2</v>
      </c>
      <c r="Y751" s="30">
        <v>3.7</v>
      </c>
      <c r="Z751" s="30">
        <v>-0.59999999999999964</v>
      </c>
      <c r="AA751" s="30">
        <v>4.3</v>
      </c>
      <c r="AB751" s="30">
        <v>3.9</v>
      </c>
      <c r="AC751" s="32">
        <v>0.31843731510091378</v>
      </c>
      <c r="AD751" s="30">
        <v>9.4820044198783258</v>
      </c>
      <c r="AE751" s="12">
        <v>148</v>
      </c>
      <c r="AF751" s="12">
        <v>157</v>
      </c>
      <c r="AG751" s="12">
        <v>154</v>
      </c>
      <c r="AH751" s="33">
        <v>2.1050279329608941</v>
      </c>
      <c r="AI751" s="34">
        <v>970000</v>
      </c>
      <c r="AJ751" s="34">
        <v>850000</v>
      </c>
      <c r="AK751" s="34">
        <v>800000</v>
      </c>
      <c r="AL751" s="35">
        <v>0.14117647058823529</v>
      </c>
      <c r="AM751" s="35">
        <v>0.21249999999999999</v>
      </c>
      <c r="AN751" s="12">
        <v>3.3</v>
      </c>
      <c r="AO751" s="33">
        <v>0</v>
      </c>
      <c r="AP751" s="12">
        <v>3.3</v>
      </c>
      <c r="AQ751" s="32">
        <v>0.1068230277185501</v>
      </c>
      <c r="AR751" s="34">
        <v>700</v>
      </c>
      <c r="AS751" s="34">
        <v>650</v>
      </c>
      <c r="AT751" s="31">
        <v>7.6923076923076927E-2</v>
      </c>
      <c r="AU751" s="32">
        <v>0.36582019581108016</v>
      </c>
      <c r="AV751" s="36">
        <v>2433.7600000000002</v>
      </c>
      <c r="AW751" s="30">
        <v>0.82030000000000003</v>
      </c>
      <c r="AX751" s="30">
        <v>0.1797</v>
      </c>
      <c r="AY751" s="30">
        <v>0.88619999999999999</v>
      </c>
      <c r="AZ751" s="30">
        <v>6.7799999999999999E-2</v>
      </c>
      <c r="BA751" s="30">
        <v>0.3584</v>
      </c>
      <c r="BB751" s="30">
        <v>0.42449999999999999</v>
      </c>
      <c r="BC751" s="30">
        <v>0.2077</v>
      </c>
      <c r="BD751" s="37">
        <v>8</v>
      </c>
      <c r="BE751" s="29">
        <v>21</v>
      </c>
      <c r="BF751" s="38" t="s">
        <v>3465</v>
      </c>
      <c r="BG751" s="39">
        <v>153.24242258131599</v>
      </c>
      <c r="BH751" s="39">
        <v>-27.4919471922687</v>
      </c>
      <c r="BI751" s="40">
        <f t="shared" si="168"/>
        <v>60</v>
      </c>
      <c r="BJ751" s="40">
        <f t="shared" si="169"/>
        <v>62</v>
      </c>
      <c r="BK751" s="40">
        <f t="shared" si="170"/>
        <v>99</v>
      </c>
      <c r="BL751" s="40">
        <f t="shared" si="171"/>
        <v>1</v>
      </c>
      <c r="BM751" s="40">
        <f t="shared" si="172"/>
        <v>71</v>
      </c>
      <c r="BN751" s="40">
        <f t="shared" si="173"/>
        <v>100</v>
      </c>
      <c r="BO751" s="40">
        <f t="shared" si="174"/>
        <v>100</v>
      </c>
      <c r="BP751" s="40">
        <f t="shared" si="175"/>
        <v>69</v>
      </c>
      <c r="BQ751" s="41">
        <f t="shared" si="176"/>
        <v>62</v>
      </c>
      <c r="BR751" s="40">
        <f t="shared" si="177"/>
        <v>56</v>
      </c>
      <c r="BS751" s="41">
        <f t="shared" si="178"/>
        <v>55</v>
      </c>
      <c r="BT751" s="41">
        <f t="shared" si="179"/>
        <v>55</v>
      </c>
      <c r="BU751" s="41">
        <f t="shared" si="180"/>
        <v>80</v>
      </c>
      <c r="BV751" s="41">
        <f t="shared" si="181"/>
        <v>67</v>
      </c>
    </row>
    <row r="752" spans="2:74" x14ac:dyDescent="0.3">
      <c r="B752" s="12" t="s">
        <v>1104</v>
      </c>
      <c r="C752" s="12">
        <v>301031017</v>
      </c>
      <c r="D752" s="12" t="s">
        <v>660</v>
      </c>
      <c r="E752" s="12" t="s">
        <v>658</v>
      </c>
      <c r="F752" s="12" t="s">
        <v>2813</v>
      </c>
      <c r="G752" s="12" t="s">
        <v>102</v>
      </c>
      <c r="H752" s="12" t="s">
        <v>86</v>
      </c>
      <c r="I752" s="28">
        <v>1200000</v>
      </c>
      <c r="J752" s="28">
        <v>1200000</v>
      </c>
      <c r="K752" s="28">
        <v>1090000</v>
      </c>
      <c r="L752" s="28">
        <v>1200000</v>
      </c>
      <c r="M752" s="28">
        <v>1250000</v>
      </c>
      <c r="N752" s="28">
        <v>1035000</v>
      </c>
      <c r="O752" s="29">
        <v>29</v>
      </c>
      <c r="P752" s="29">
        <v>29</v>
      </c>
      <c r="Q752" s="29">
        <v>29</v>
      </c>
      <c r="R752" s="28">
        <v>680</v>
      </c>
      <c r="S752" s="28">
        <v>650</v>
      </c>
      <c r="T752" s="30">
        <v>3.2</v>
      </c>
      <c r="U752" s="30">
        <v>0.10000000000000009</v>
      </c>
      <c r="V752" s="30">
        <v>3.1</v>
      </c>
      <c r="W752" s="30">
        <v>2.2000000000000002</v>
      </c>
      <c r="X752" s="31">
        <v>2.9466666666666665E-2</v>
      </c>
      <c r="Y752" s="30">
        <v>4.3</v>
      </c>
      <c r="Z752" s="30">
        <v>-0.40000000000000036</v>
      </c>
      <c r="AA752" s="30">
        <v>4.7</v>
      </c>
      <c r="AB752" s="30">
        <v>4.5999999999999996</v>
      </c>
      <c r="AC752" s="32">
        <v>0.25255526503446635</v>
      </c>
      <c r="AD752" s="30">
        <v>8.5708800351063239</v>
      </c>
      <c r="AE752" s="12">
        <v>204</v>
      </c>
      <c r="AF752" s="12">
        <v>211</v>
      </c>
      <c r="AG752" s="12">
        <v>164</v>
      </c>
      <c r="AH752" s="33">
        <v>3.009771986970684</v>
      </c>
      <c r="AI752" s="34">
        <v>1180000</v>
      </c>
      <c r="AJ752" s="34">
        <v>985500</v>
      </c>
      <c r="AK752" s="34">
        <v>905000</v>
      </c>
      <c r="AL752" s="35">
        <v>0.19736174530695078</v>
      </c>
      <c r="AM752" s="35">
        <v>0.30386740331491713</v>
      </c>
      <c r="AN752" s="12">
        <v>3.1</v>
      </c>
      <c r="AO752" s="33">
        <v>0.30000000000000027</v>
      </c>
      <c r="AP752" s="12">
        <v>2.8</v>
      </c>
      <c r="AQ752" s="32">
        <v>0.12264150943396226</v>
      </c>
      <c r="AR752" s="34">
        <v>730</v>
      </c>
      <c r="AS752" s="34">
        <v>700</v>
      </c>
      <c r="AT752" s="31">
        <v>4.2857142857142858E-2</v>
      </c>
      <c r="AU752" s="32">
        <v>0.37015500447235855</v>
      </c>
      <c r="AV752" s="36">
        <v>2692.4800000000005</v>
      </c>
      <c r="AW752" s="30">
        <v>0.74419999999999997</v>
      </c>
      <c r="AX752" s="30">
        <v>0.25580000000000003</v>
      </c>
      <c r="AY752" s="30">
        <v>0.72809999999999997</v>
      </c>
      <c r="AZ752" s="30">
        <v>0.16389999999999999</v>
      </c>
      <c r="BA752" s="30">
        <v>0.20180000000000001</v>
      </c>
      <c r="BB752" s="30">
        <v>0.42959999999999998</v>
      </c>
      <c r="BC752" s="30">
        <v>0.34989999999999999</v>
      </c>
      <c r="BD752" s="37">
        <v>7.5</v>
      </c>
      <c r="BE752" s="29">
        <v>8</v>
      </c>
      <c r="BF752" s="38" t="s">
        <v>3466</v>
      </c>
      <c r="BG752" s="39">
        <v>153.10443893263599</v>
      </c>
      <c r="BH752" s="39">
        <v>-27.452699017810001</v>
      </c>
      <c r="BI752" s="40">
        <f t="shared" si="168"/>
        <v>64</v>
      </c>
      <c r="BJ752" s="40">
        <f t="shared" si="169"/>
        <v>65</v>
      </c>
      <c r="BK752" s="40">
        <f t="shared" si="170"/>
        <v>88</v>
      </c>
      <c r="BL752" s="40">
        <f t="shared" si="171"/>
        <v>1</v>
      </c>
      <c r="BM752" s="40">
        <f t="shared" si="172"/>
        <v>99</v>
      </c>
      <c r="BN752" s="40">
        <f t="shared" si="173"/>
        <v>100</v>
      </c>
      <c r="BO752" s="40">
        <f t="shared" si="174"/>
        <v>100</v>
      </c>
      <c r="BP752" s="40">
        <f t="shared" si="175"/>
        <v>34</v>
      </c>
      <c r="BQ752" s="41">
        <f t="shared" si="176"/>
        <v>49</v>
      </c>
      <c r="BR752" s="40">
        <f t="shared" si="177"/>
        <v>65</v>
      </c>
      <c r="BS752" s="41">
        <f t="shared" si="178"/>
        <v>98</v>
      </c>
      <c r="BT752" s="41">
        <f t="shared" si="179"/>
        <v>46</v>
      </c>
      <c r="BU752" s="41">
        <f t="shared" si="180"/>
        <v>75</v>
      </c>
      <c r="BV752" s="41">
        <f t="shared" si="181"/>
        <v>67</v>
      </c>
    </row>
    <row r="753" spans="2:74" x14ac:dyDescent="0.3">
      <c r="B753" s="12" t="s">
        <v>1105</v>
      </c>
      <c r="C753" s="12">
        <v>302011022</v>
      </c>
      <c r="D753" s="12" t="s">
        <v>466</v>
      </c>
      <c r="E753" s="12" t="s">
        <v>266</v>
      </c>
      <c r="F753" s="12" t="s">
        <v>2813</v>
      </c>
      <c r="G753" s="12" t="s">
        <v>102</v>
      </c>
      <c r="H753" s="12" t="s">
        <v>86</v>
      </c>
      <c r="I753" s="28">
        <v>850000</v>
      </c>
      <c r="J753" s="28">
        <v>825030</v>
      </c>
      <c r="K753" s="28">
        <v>737300</v>
      </c>
      <c r="L753" s="28">
        <v>841000</v>
      </c>
      <c r="M753" s="28">
        <v>815000</v>
      </c>
      <c r="N753" s="28">
        <v>730000</v>
      </c>
      <c r="O753" s="29">
        <v>21</v>
      </c>
      <c r="P753" s="29">
        <v>22</v>
      </c>
      <c r="Q753" s="29">
        <v>27</v>
      </c>
      <c r="R753" s="28">
        <v>650</v>
      </c>
      <c r="S753" s="28">
        <v>620</v>
      </c>
      <c r="T753" s="30">
        <v>2.7</v>
      </c>
      <c r="U753" s="30">
        <v>-9.9999999999999645E-2</v>
      </c>
      <c r="V753" s="30">
        <v>2.8</v>
      </c>
      <c r="W753" s="30">
        <v>2.9</v>
      </c>
      <c r="X753" s="31">
        <v>3.9764705882352938E-2</v>
      </c>
      <c r="Y753" s="30">
        <v>4</v>
      </c>
      <c r="Z753" s="30">
        <v>-0.5</v>
      </c>
      <c r="AA753" s="30">
        <v>4.5</v>
      </c>
      <c r="AB753" s="30">
        <v>4.2</v>
      </c>
      <c r="AC753" s="32">
        <v>0.28759025909670111</v>
      </c>
      <c r="AD753" s="30">
        <v>7.232299415153725</v>
      </c>
      <c r="AE753" s="12">
        <v>133</v>
      </c>
      <c r="AF753" s="12">
        <v>129</v>
      </c>
      <c r="AG753" s="12">
        <v>114</v>
      </c>
      <c r="AH753" s="33">
        <v>3.814569536423841</v>
      </c>
      <c r="AI753" s="34">
        <v>1130000</v>
      </c>
      <c r="AJ753" s="34">
        <v>985000</v>
      </c>
      <c r="AK753" s="34">
        <v>950000</v>
      </c>
      <c r="AL753" s="35">
        <v>0.14720812182741116</v>
      </c>
      <c r="AM753" s="35">
        <v>0.18947368421052632</v>
      </c>
      <c r="AN753" s="12">
        <v>2.7</v>
      </c>
      <c r="AO753" s="33">
        <v>0</v>
      </c>
      <c r="AP753" s="12">
        <v>2.7</v>
      </c>
      <c r="AQ753" s="32">
        <v>0.10733944954128441</v>
      </c>
      <c r="AR753" s="34">
        <v>740</v>
      </c>
      <c r="AS753" s="34">
        <v>700</v>
      </c>
      <c r="AT753" s="31">
        <v>5.7142857142857141E-2</v>
      </c>
      <c r="AU753" s="32">
        <v>0.33707739453885438</v>
      </c>
      <c r="AV753" s="36">
        <v>2260.1600000000003</v>
      </c>
      <c r="AW753" s="30">
        <v>0.79949999999999999</v>
      </c>
      <c r="AX753" s="30">
        <v>0.20050000000000001</v>
      </c>
      <c r="AY753" s="30">
        <v>0.94120000000000004</v>
      </c>
      <c r="AZ753" s="30">
        <v>5.0999999999999997E-2</v>
      </c>
      <c r="BA753" s="30">
        <v>0.25850000000000001</v>
      </c>
      <c r="BB753" s="30">
        <v>0.47260000000000002</v>
      </c>
      <c r="BC753" s="30">
        <v>0.25069999999999998</v>
      </c>
      <c r="BD753" s="37">
        <v>4</v>
      </c>
      <c r="BE753" s="29">
        <v>19</v>
      </c>
      <c r="BF753" s="38" t="s">
        <v>3467</v>
      </c>
      <c r="BG753" s="39">
        <v>153.012039285935</v>
      </c>
      <c r="BH753" s="39">
        <v>-27.308194444384998</v>
      </c>
      <c r="BI753" s="40">
        <f t="shared" si="168"/>
        <v>72</v>
      </c>
      <c r="BJ753" s="40">
        <f t="shared" si="169"/>
        <v>72</v>
      </c>
      <c r="BK753" s="40">
        <f t="shared" si="170"/>
        <v>78</v>
      </c>
      <c r="BL753" s="40">
        <f t="shared" si="171"/>
        <v>1</v>
      </c>
      <c r="BM753" s="40">
        <f t="shared" si="172"/>
        <v>74</v>
      </c>
      <c r="BN753" s="40">
        <f t="shared" si="173"/>
        <v>100</v>
      </c>
      <c r="BO753" s="40">
        <f t="shared" si="174"/>
        <v>100</v>
      </c>
      <c r="BP753" s="40">
        <f t="shared" si="175"/>
        <v>47</v>
      </c>
      <c r="BQ753" s="41">
        <f t="shared" si="176"/>
        <v>83</v>
      </c>
      <c r="BR753" s="40">
        <f t="shared" si="177"/>
        <v>78</v>
      </c>
      <c r="BS753" s="41">
        <f t="shared" si="178"/>
        <v>75</v>
      </c>
      <c r="BT753" s="41">
        <f t="shared" si="179"/>
        <v>51</v>
      </c>
      <c r="BU753" s="41">
        <f t="shared" si="180"/>
        <v>40</v>
      </c>
      <c r="BV753" s="41">
        <f t="shared" si="181"/>
        <v>67</v>
      </c>
    </row>
    <row r="754" spans="2:74" x14ac:dyDescent="0.3">
      <c r="B754" s="12" t="s">
        <v>1106</v>
      </c>
      <c r="C754" s="12">
        <v>302021029</v>
      </c>
      <c r="D754" s="12" t="s">
        <v>872</v>
      </c>
      <c r="E754" s="12" t="s">
        <v>266</v>
      </c>
      <c r="F754" s="12" t="s">
        <v>2813</v>
      </c>
      <c r="G754" s="12" t="s">
        <v>102</v>
      </c>
      <c r="H754" s="12" t="s">
        <v>86</v>
      </c>
      <c r="I754" s="28">
        <v>1100000</v>
      </c>
      <c r="J754" s="28">
        <v>1086300</v>
      </c>
      <c r="K754" s="28">
        <v>915670</v>
      </c>
      <c r="L754" s="28">
        <v>1100000</v>
      </c>
      <c r="M754" s="28">
        <v>1050000</v>
      </c>
      <c r="N754" s="28">
        <v>890000</v>
      </c>
      <c r="O754" s="29">
        <v>20</v>
      </c>
      <c r="P754" s="29">
        <v>17</v>
      </c>
      <c r="Q754" s="29">
        <v>21</v>
      </c>
      <c r="R754" s="28">
        <v>695</v>
      </c>
      <c r="S754" s="28">
        <v>650</v>
      </c>
      <c r="T754" s="30">
        <v>3</v>
      </c>
      <c r="U754" s="30">
        <v>-0.29999999999999982</v>
      </c>
      <c r="V754" s="30">
        <v>3.3</v>
      </c>
      <c r="W754" s="30">
        <v>3.2</v>
      </c>
      <c r="X754" s="31">
        <v>3.2854545454545456E-2</v>
      </c>
      <c r="Y754" s="30">
        <v>5.8</v>
      </c>
      <c r="Z754" s="30">
        <v>-0.10000000000000053</v>
      </c>
      <c r="AA754" s="30">
        <v>5.9</v>
      </c>
      <c r="AB754" s="30">
        <v>5.6</v>
      </c>
      <c r="AC754" s="32">
        <v>0.28373832386178066</v>
      </c>
      <c r="AD754" s="30">
        <v>8.6361969078018461</v>
      </c>
      <c r="AE754" s="12">
        <v>171</v>
      </c>
      <c r="AF754" s="12">
        <v>118</v>
      </c>
      <c r="AG754" s="12">
        <v>155</v>
      </c>
      <c r="AH754" s="33">
        <v>2.3817787418655101</v>
      </c>
      <c r="AI754" s="34">
        <v>1185000</v>
      </c>
      <c r="AJ754" s="34">
        <v>1004000</v>
      </c>
      <c r="AK754" s="34">
        <v>965000</v>
      </c>
      <c r="AL754" s="35">
        <v>0.1802788844621514</v>
      </c>
      <c r="AM754" s="35">
        <v>0.22797927461139897</v>
      </c>
      <c r="AN754" s="12">
        <v>3.1</v>
      </c>
      <c r="AO754" s="33">
        <v>0</v>
      </c>
      <c r="AP754" s="12">
        <v>3.1</v>
      </c>
      <c r="AQ754" s="32">
        <v>0.11545454545454545</v>
      </c>
      <c r="AR754" s="34">
        <v>690</v>
      </c>
      <c r="AS754" s="34">
        <v>650</v>
      </c>
      <c r="AT754" s="31">
        <v>6.1538461538461542E-2</v>
      </c>
      <c r="AU754" s="32">
        <v>0.33565970150057556</v>
      </c>
      <c r="AV754" s="36">
        <v>2449.44</v>
      </c>
      <c r="AW754" s="30">
        <v>0.77569999999999995</v>
      </c>
      <c r="AX754" s="30">
        <v>0.2243</v>
      </c>
      <c r="AY754" s="30">
        <v>0.9264</v>
      </c>
      <c r="AZ754" s="30">
        <v>2.1299999999999999E-2</v>
      </c>
      <c r="BA754" s="30">
        <v>0.35770000000000002</v>
      </c>
      <c r="BB754" s="30">
        <v>0.37030000000000002</v>
      </c>
      <c r="BC754" s="30">
        <v>0.24940000000000001</v>
      </c>
      <c r="BD754" s="37">
        <v>7</v>
      </c>
      <c r="BE754" s="29">
        <v>10</v>
      </c>
      <c r="BF754" s="38" t="s">
        <v>3468</v>
      </c>
      <c r="BG754" s="39">
        <v>153.012210875693</v>
      </c>
      <c r="BH754" s="39">
        <v>-27.385738592053901</v>
      </c>
      <c r="BI754" s="40">
        <f t="shared" si="168"/>
        <v>67</v>
      </c>
      <c r="BJ754" s="40">
        <f t="shared" si="169"/>
        <v>65</v>
      </c>
      <c r="BK754" s="40">
        <f t="shared" si="170"/>
        <v>95</v>
      </c>
      <c r="BL754" s="40">
        <f t="shared" si="171"/>
        <v>1</v>
      </c>
      <c r="BM754" s="40">
        <f t="shared" si="172"/>
        <v>90</v>
      </c>
      <c r="BN754" s="40">
        <f t="shared" si="173"/>
        <v>100</v>
      </c>
      <c r="BO754" s="40">
        <f t="shared" si="174"/>
        <v>100</v>
      </c>
      <c r="BP754" s="40">
        <f t="shared" si="175"/>
        <v>69</v>
      </c>
      <c r="BQ754" s="41">
        <f t="shared" si="176"/>
        <v>60</v>
      </c>
      <c r="BR754" s="40">
        <f t="shared" si="177"/>
        <v>64</v>
      </c>
      <c r="BS754" s="41">
        <f t="shared" si="178"/>
        <v>78</v>
      </c>
      <c r="BT754" s="41">
        <f t="shared" si="179"/>
        <v>21</v>
      </c>
      <c r="BU754" s="41">
        <f t="shared" si="180"/>
        <v>70</v>
      </c>
      <c r="BV754" s="41">
        <f t="shared" si="181"/>
        <v>67</v>
      </c>
    </row>
    <row r="755" spans="2:74" x14ac:dyDescent="0.3">
      <c r="B755" s="12" t="s">
        <v>1107</v>
      </c>
      <c r="C755" s="12">
        <v>302041041</v>
      </c>
      <c r="D755" s="12" t="s">
        <v>1108</v>
      </c>
      <c r="E755" s="12" t="s">
        <v>266</v>
      </c>
      <c r="F755" s="12" t="s">
        <v>2813</v>
      </c>
      <c r="G755" s="12" t="s">
        <v>102</v>
      </c>
      <c r="H755" s="12" t="s">
        <v>86</v>
      </c>
      <c r="I755" s="28">
        <v>918760</v>
      </c>
      <c r="J755" s="28">
        <v>901250</v>
      </c>
      <c r="K755" s="28">
        <v>797900</v>
      </c>
      <c r="L755" s="28">
        <v>927500</v>
      </c>
      <c r="M755" s="28">
        <v>890000</v>
      </c>
      <c r="N755" s="28">
        <v>780000</v>
      </c>
      <c r="O755" s="29">
        <v>21</v>
      </c>
      <c r="P755" s="29">
        <v>21</v>
      </c>
      <c r="Q755" s="29">
        <v>26</v>
      </c>
      <c r="R755" s="28">
        <v>670</v>
      </c>
      <c r="S755" s="28">
        <v>610</v>
      </c>
      <c r="T755" s="30">
        <v>2.7</v>
      </c>
      <c r="U755" s="30">
        <v>0</v>
      </c>
      <c r="V755" s="30">
        <v>2.7</v>
      </c>
      <c r="W755" s="30">
        <v>3</v>
      </c>
      <c r="X755" s="31">
        <v>3.7920675693325787E-2</v>
      </c>
      <c r="Y755" s="30">
        <v>5</v>
      </c>
      <c r="Z755" s="30">
        <v>-0.20000000000000018</v>
      </c>
      <c r="AA755" s="30">
        <v>5.2</v>
      </c>
      <c r="AB755" s="30">
        <v>4.3</v>
      </c>
      <c r="AC755" s="32">
        <v>0.3033541002607939</v>
      </c>
      <c r="AD755" s="30">
        <v>7.999701870137975</v>
      </c>
      <c r="AE755" s="12">
        <v>205</v>
      </c>
      <c r="AF755" s="12">
        <v>206</v>
      </c>
      <c r="AG755" s="12">
        <v>164</v>
      </c>
      <c r="AH755" s="33">
        <v>3.1629139072847683</v>
      </c>
      <c r="AI755" s="34">
        <v>925000</v>
      </c>
      <c r="AJ755" s="34">
        <v>806500</v>
      </c>
      <c r="AK755" s="34">
        <v>757000</v>
      </c>
      <c r="AL755" s="35">
        <v>0.14693118412895226</v>
      </c>
      <c r="AM755" s="35">
        <v>0.22192866578599735</v>
      </c>
      <c r="AN755" s="12">
        <v>3.2</v>
      </c>
      <c r="AO755" s="33">
        <v>0.30000000000000027</v>
      </c>
      <c r="AP755" s="12">
        <v>2.9</v>
      </c>
      <c r="AQ755" s="32">
        <v>0.1138728323699422</v>
      </c>
      <c r="AR755" s="34">
        <v>650</v>
      </c>
      <c r="AS755" s="34">
        <v>600</v>
      </c>
      <c r="AT755" s="31">
        <v>8.3333333333333329E-2</v>
      </c>
      <c r="AU755" s="32">
        <v>0.3488674047654749</v>
      </c>
      <c r="AV755" s="36">
        <v>2208.6400000000003</v>
      </c>
      <c r="AW755" s="30">
        <v>0.80700000000000005</v>
      </c>
      <c r="AX755" s="30">
        <v>0.193</v>
      </c>
      <c r="AY755" s="30">
        <v>0.88319999999999999</v>
      </c>
      <c r="AZ755" s="30">
        <v>8.1799999999999998E-2</v>
      </c>
      <c r="BA755" s="30">
        <v>0.29049999999999998</v>
      </c>
      <c r="BB755" s="30">
        <v>0.4415</v>
      </c>
      <c r="BC755" s="30">
        <v>0.23810000000000001</v>
      </c>
      <c r="BD755" s="37">
        <v>7.5</v>
      </c>
      <c r="BE755" s="29">
        <v>18</v>
      </c>
      <c r="BF755" s="38" t="s">
        <v>3469</v>
      </c>
      <c r="BG755" s="39">
        <v>153.033962472686</v>
      </c>
      <c r="BH755" s="39">
        <v>-27.316338194772701</v>
      </c>
      <c r="BI755" s="40">
        <f t="shared" si="168"/>
        <v>72</v>
      </c>
      <c r="BJ755" s="40">
        <f t="shared" si="169"/>
        <v>64</v>
      </c>
      <c r="BK755" s="40">
        <f t="shared" si="170"/>
        <v>86</v>
      </c>
      <c r="BL755" s="40">
        <f t="shared" si="171"/>
        <v>1</v>
      </c>
      <c r="BM755" s="40">
        <f t="shared" si="172"/>
        <v>74</v>
      </c>
      <c r="BN755" s="40">
        <f t="shared" si="173"/>
        <v>100</v>
      </c>
      <c r="BO755" s="40">
        <f t="shared" si="174"/>
        <v>100</v>
      </c>
      <c r="BP755" s="40">
        <f t="shared" si="175"/>
        <v>54</v>
      </c>
      <c r="BQ755" s="41">
        <f t="shared" si="176"/>
        <v>77</v>
      </c>
      <c r="BR755" s="40">
        <f t="shared" si="177"/>
        <v>70</v>
      </c>
      <c r="BS755" s="41">
        <f t="shared" si="178"/>
        <v>65</v>
      </c>
      <c r="BT755" s="41">
        <f t="shared" si="179"/>
        <v>34</v>
      </c>
      <c r="BU755" s="41">
        <f t="shared" si="180"/>
        <v>75</v>
      </c>
      <c r="BV755" s="41">
        <f t="shared" si="181"/>
        <v>67</v>
      </c>
    </row>
    <row r="756" spans="2:74" x14ac:dyDescent="0.3">
      <c r="B756" s="12" t="s">
        <v>1109</v>
      </c>
      <c r="C756" s="12">
        <v>304041104</v>
      </c>
      <c r="D756" s="12" t="s">
        <v>879</v>
      </c>
      <c r="E756" s="12" t="s">
        <v>326</v>
      </c>
      <c r="F756" s="12" t="s">
        <v>2813</v>
      </c>
      <c r="G756" s="12" t="s">
        <v>102</v>
      </c>
      <c r="H756" s="12" t="s">
        <v>86</v>
      </c>
      <c r="I756" s="28">
        <v>1196850</v>
      </c>
      <c r="J756" s="28">
        <v>1149000</v>
      </c>
      <c r="K756" s="28">
        <v>994850</v>
      </c>
      <c r="L756" s="28">
        <v>1178000</v>
      </c>
      <c r="M756" s="28">
        <v>1103000</v>
      </c>
      <c r="N756" s="28">
        <v>960000</v>
      </c>
      <c r="O756" s="29">
        <v>24</v>
      </c>
      <c r="P756" s="29">
        <v>23</v>
      </c>
      <c r="Q756" s="29">
        <v>29</v>
      </c>
      <c r="R756" s="28">
        <v>780</v>
      </c>
      <c r="S756" s="28">
        <v>700</v>
      </c>
      <c r="T756" s="30">
        <v>2.6</v>
      </c>
      <c r="U756" s="30">
        <v>0</v>
      </c>
      <c r="V756" s="30">
        <v>2.6</v>
      </c>
      <c r="W756" s="30">
        <v>2.6</v>
      </c>
      <c r="X756" s="31">
        <v>3.3888958516104774E-2</v>
      </c>
      <c r="Y756" s="30">
        <v>4.7</v>
      </c>
      <c r="Z756" s="30">
        <v>-0.29999999999999982</v>
      </c>
      <c r="AA756" s="30">
        <v>5</v>
      </c>
      <c r="AB756" s="30">
        <v>3.9</v>
      </c>
      <c r="AC756" s="32">
        <v>0.26941143962420555</v>
      </c>
      <c r="AD756" s="30">
        <v>7.9498294258932543</v>
      </c>
      <c r="AE756" s="12">
        <v>155</v>
      </c>
      <c r="AF756" s="12">
        <v>118</v>
      </c>
      <c r="AG756" s="12">
        <v>101</v>
      </c>
      <c r="AH756" s="33">
        <v>4.5995085995086002</v>
      </c>
      <c r="AI756" s="34">
        <v>1150000</v>
      </c>
      <c r="AJ756" s="34">
        <v>955000</v>
      </c>
      <c r="AK756" s="34">
        <v>955000</v>
      </c>
      <c r="AL756" s="35">
        <v>0.20418848167539266</v>
      </c>
      <c r="AM756" s="35">
        <v>0.20418848167539266</v>
      </c>
      <c r="AN756" s="12">
        <v>1.9</v>
      </c>
      <c r="AO756" s="33">
        <v>9.9999999999999867E-2</v>
      </c>
      <c r="AP756" s="12">
        <v>1.8</v>
      </c>
      <c r="AQ756" s="32">
        <v>0.11100917431192661</v>
      </c>
      <c r="AR756" s="34">
        <v>700</v>
      </c>
      <c r="AS756" s="34">
        <v>660</v>
      </c>
      <c r="AT756" s="31">
        <v>6.0606060606060608E-2</v>
      </c>
      <c r="AU756" s="32">
        <v>0.32336254532080688</v>
      </c>
      <c r="AV756" s="36">
        <v>2895.2000000000003</v>
      </c>
      <c r="AW756" s="30">
        <v>0.87250000000000005</v>
      </c>
      <c r="AX756" s="30">
        <v>0.1275</v>
      </c>
      <c r="AY756" s="30">
        <v>0.93440000000000001</v>
      </c>
      <c r="AZ756" s="30">
        <v>6.7999999999999996E-3</v>
      </c>
      <c r="BA756" s="30">
        <v>0.29110000000000003</v>
      </c>
      <c r="BB756" s="30">
        <v>0.45350000000000001</v>
      </c>
      <c r="BC756" s="30">
        <v>0.2467</v>
      </c>
      <c r="BD756" s="37">
        <v>2</v>
      </c>
      <c r="BE756" s="29">
        <v>13</v>
      </c>
      <c r="BF756" s="38" t="s">
        <v>3470</v>
      </c>
      <c r="BG756" s="39">
        <v>152.919745404905</v>
      </c>
      <c r="BH756" s="39">
        <v>-27.414076454021799</v>
      </c>
      <c r="BI756" s="40">
        <f t="shared" si="168"/>
        <v>74</v>
      </c>
      <c r="BJ756" s="40">
        <f t="shared" si="169"/>
        <v>85</v>
      </c>
      <c r="BK756" s="40">
        <f t="shared" si="170"/>
        <v>68</v>
      </c>
      <c r="BL756" s="40">
        <f t="shared" si="171"/>
        <v>1</v>
      </c>
      <c r="BM756" s="40">
        <f t="shared" si="172"/>
        <v>100</v>
      </c>
      <c r="BN756" s="40">
        <f t="shared" si="173"/>
        <v>100</v>
      </c>
      <c r="BO756" s="40">
        <f t="shared" si="174"/>
        <v>100</v>
      </c>
      <c r="BP756" s="40">
        <f t="shared" si="175"/>
        <v>54</v>
      </c>
      <c r="BQ756" s="41">
        <f t="shared" si="176"/>
        <v>63</v>
      </c>
      <c r="BR756" s="40">
        <f t="shared" si="177"/>
        <v>71</v>
      </c>
      <c r="BS756" s="41">
        <f t="shared" si="178"/>
        <v>87</v>
      </c>
      <c r="BT756" s="41">
        <f t="shared" si="179"/>
        <v>39</v>
      </c>
      <c r="BU756" s="41">
        <f t="shared" si="180"/>
        <v>20</v>
      </c>
      <c r="BV756" s="41">
        <f t="shared" si="181"/>
        <v>67</v>
      </c>
    </row>
    <row r="757" spans="2:74" x14ac:dyDescent="0.3">
      <c r="B757" s="12" t="s">
        <v>1110</v>
      </c>
      <c r="C757" s="12">
        <v>305011105</v>
      </c>
      <c r="D757" s="12" t="s">
        <v>1111</v>
      </c>
      <c r="E757" s="12" t="s">
        <v>983</v>
      </c>
      <c r="F757" s="12" t="s">
        <v>2813</v>
      </c>
      <c r="G757" s="12" t="s">
        <v>102</v>
      </c>
      <c r="H757" s="12" t="s">
        <v>86</v>
      </c>
      <c r="I757" s="28">
        <v>1343300</v>
      </c>
      <c r="J757" s="28">
        <v>1362200</v>
      </c>
      <c r="K757" s="28">
        <v>1141700</v>
      </c>
      <c r="L757" s="28">
        <v>1115000</v>
      </c>
      <c r="M757" s="28">
        <v>1320500</v>
      </c>
      <c r="N757" s="28">
        <v>1200000</v>
      </c>
      <c r="O757" s="29">
        <v>31</v>
      </c>
      <c r="P757" s="29">
        <v>32</v>
      </c>
      <c r="Q757" s="29">
        <v>41</v>
      </c>
      <c r="R757" s="28">
        <v>760</v>
      </c>
      <c r="S757" s="28">
        <v>710</v>
      </c>
      <c r="T757" s="30">
        <v>0.3</v>
      </c>
      <c r="U757" s="30">
        <v>-0.10000000000000003</v>
      </c>
      <c r="V757" s="30">
        <v>0.4</v>
      </c>
      <c r="W757" s="30">
        <v>0.4</v>
      </c>
      <c r="X757" s="31">
        <v>2.9420084865629421E-2</v>
      </c>
      <c r="Y757" s="30">
        <v>1.9</v>
      </c>
      <c r="Z757" s="30">
        <v>-0.30000000000000027</v>
      </c>
      <c r="AA757" s="30">
        <v>2.2000000000000002</v>
      </c>
      <c r="AB757" s="30">
        <v>2.2000000000000002</v>
      </c>
      <c r="AC757" s="32">
        <v>0.36541272405569658</v>
      </c>
      <c r="AD757" s="30">
        <v>12.420519034008532</v>
      </c>
      <c r="AE757" s="12">
        <v>64</v>
      </c>
      <c r="AF757" s="12">
        <v>56</v>
      </c>
      <c r="AG757" s="12">
        <v>67</v>
      </c>
      <c r="AH757" s="33">
        <v>3.4838709677419355</v>
      </c>
      <c r="AI757" s="34">
        <v>1900000</v>
      </c>
      <c r="AJ757" s="34">
        <v>1700000</v>
      </c>
      <c r="AK757" s="34">
        <v>1655000</v>
      </c>
      <c r="AL757" s="35">
        <v>0.11764705882352941</v>
      </c>
      <c r="AM757" s="35">
        <v>0.14803625377643503</v>
      </c>
      <c r="AN757" s="12">
        <v>1.1000000000000001</v>
      </c>
      <c r="AO757" s="33">
        <v>-9.9999999999999867E-2</v>
      </c>
      <c r="AP757" s="12">
        <v>1.2</v>
      </c>
      <c r="AQ757" s="32">
        <v>0.12891566265060242</v>
      </c>
      <c r="AR757" s="34">
        <v>750</v>
      </c>
      <c r="AS757" s="34">
        <v>750</v>
      </c>
      <c r="AT757" s="31">
        <v>0</v>
      </c>
      <c r="AU757" s="32">
        <v>0.43759218011750534</v>
      </c>
      <c r="AV757" s="36">
        <v>2079.84</v>
      </c>
      <c r="AW757" s="30">
        <v>0.4501</v>
      </c>
      <c r="AX757" s="30">
        <v>0.54990000000000006</v>
      </c>
      <c r="AY757" s="30">
        <v>6.1199999999999997E-2</v>
      </c>
      <c r="AZ757" s="30">
        <v>3.8999999999999998E-3</v>
      </c>
      <c r="BA757" s="30">
        <v>0.15959999999999999</v>
      </c>
      <c r="BB757" s="30">
        <v>0.1603</v>
      </c>
      <c r="BC757" s="30">
        <v>0.65190000000000003</v>
      </c>
      <c r="BD757" s="37">
        <v>8</v>
      </c>
      <c r="BE757" s="29">
        <v>1</v>
      </c>
      <c r="BF757" s="38" t="s">
        <v>3471</v>
      </c>
      <c r="BG757" s="39">
        <v>153.025496624939</v>
      </c>
      <c r="BH757" s="39">
        <v>-27.469695444045399</v>
      </c>
      <c r="BI757" s="40">
        <f t="shared" si="168"/>
        <v>100</v>
      </c>
      <c r="BJ757" s="40">
        <f t="shared" si="169"/>
        <v>98</v>
      </c>
      <c r="BK757" s="40">
        <f t="shared" si="170"/>
        <v>82</v>
      </c>
      <c r="BL757" s="40">
        <f t="shared" si="171"/>
        <v>1</v>
      </c>
      <c r="BM757" s="40">
        <f t="shared" si="172"/>
        <v>59</v>
      </c>
      <c r="BN757" s="40">
        <f t="shared" si="173"/>
        <v>100</v>
      </c>
      <c r="BO757" s="40">
        <f t="shared" si="174"/>
        <v>100</v>
      </c>
      <c r="BP757" s="40">
        <f t="shared" si="175"/>
        <v>25</v>
      </c>
      <c r="BQ757" s="41">
        <f t="shared" si="176"/>
        <v>49</v>
      </c>
      <c r="BR757" s="40">
        <f t="shared" si="177"/>
        <v>27</v>
      </c>
      <c r="BS757" s="41">
        <f t="shared" si="178"/>
        <v>24</v>
      </c>
      <c r="BT757" s="41">
        <f t="shared" si="179"/>
        <v>85</v>
      </c>
      <c r="BU757" s="41">
        <f t="shared" si="180"/>
        <v>80</v>
      </c>
      <c r="BV757" s="41">
        <f t="shared" si="181"/>
        <v>67</v>
      </c>
    </row>
    <row r="758" spans="2:74" x14ac:dyDescent="0.3">
      <c r="B758" s="12" t="s">
        <v>1112</v>
      </c>
      <c r="C758" s="12">
        <v>307011173</v>
      </c>
      <c r="D758" s="12" t="s">
        <v>469</v>
      </c>
      <c r="E758" s="12" t="s">
        <v>101</v>
      </c>
      <c r="F758" s="12" t="s">
        <v>2711</v>
      </c>
      <c r="G758" s="12" t="s">
        <v>102</v>
      </c>
      <c r="H758" s="12" t="s">
        <v>86</v>
      </c>
      <c r="I758" s="28">
        <v>519400</v>
      </c>
      <c r="J758" s="28">
        <v>514100</v>
      </c>
      <c r="K758" s="28">
        <v>465000</v>
      </c>
      <c r="L758" s="28">
        <v>455000</v>
      </c>
      <c r="M758" s="28">
        <v>460000</v>
      </c>
      <c r="N758" s="28">
        <v>425000</v>
      </c>
      <c r="O758" s="29">
        <v>45</v>
      </c>
      <c r="P758" s="29">
        <v>51</v>
      </c>
      <c r="Q758" s="29">
        <v>58</v>
      </c>
      <c r="R758" s="28">
        <v>450</v>
      </c>
      <c r="S758" s="28">
        <v>425</v>
      </c>
      <c r="T758" s="30">
        <v>1.9</v>
      </c>
      <c r="U758" s="30">
        <v>-0.10000000000000009</v>
      </c>
      <c r="V758" s="30">
        <v>2</v>
      </c>
      <c r="W758" s="30">
        <v>1.6</v>
      </c>
      <c r="X758" s="31">
        <v>4.5051983057373894E-2</v>
      </c>
      <c r="Y758" s="30">
        <v>0.3</v>
      </c>
      <c r="Z758" s="30">
        <v>-0.10000000000000003</v>
      </c>
      <c r="AA758" s="30">
        <v>0.4</v>
      </c>
      <c r="AB758" s="30">
        <v>0.6</v>
      </c>
      <c r="AC758" s="32">
        <v>0.24664561957379633</v>
      </c>
      <c r="AD758" s="30">
        <v>5.4746895216508475</v>
      </c>
      <c r="AE758" s="12">
        <v>246</v>
      </c>
      <c r="AF758" s="12">
        <v>259</v>
      </c>
      <c r="AG758" s="12">
        <v>310</v>
      </c>
      <c r="AH758" s="33">
        <v>4.7260940032414913</v>
      </c>
      <c r="AI758" s="34">
        <v>345000</v>
      </c>
      <c r="AJ758" s="34">
        <v>295000</v>
      </c>
      <c r="AK758" s="34">
        <v>257500</v>
      </c>
      <c r="AL758" s="35">
        <v>0.16949152542372881</v>
      </c>
      <c r="AM758" s="35">
        <v>0.33980582524271846</v>
      </c>
      <c r="AN758" s="12">
        <v>1.6</v>
      </c>
      <c r="AO758" s="33">
        <v>0.10000000000000009</v>
      </c>
      <c r="AP758" s="12">
        <v>1.5</v>
      </c>
      <c r="AQ758" s="32">
        <v>1.5384615384615385E-2</v>
      </c>
      <c r="AR758" s="34">
        <v>420</v>
      </c>
      <c r="AS758" s="34">
        <v>380</v>
      </c>
      <c r="AT758" s="31">
        <v>0.10526315789473684</v>
      </c>
      <c r="AU758" s="32">
        <v>0.44522535293620252</v>
      </c>
      <c r="AV758" s="36">
        <v>1824.4800000000002</v>
      </c>
      <c r="AW758" s="30">
        <v>0.6996</v>
      </c>
      <c r="AX758" s="30">
        <v>0.3004</v>
      </c>
      <c r="AY758" s="30">
        <v>0.86739999999999995</v>
      </c>
      <c r="AZ758" s="30">
        <v>9.4100000000000003E-2</v>
      </c>
      <c r="BA758" s="30">
        <v>0.3009</v>
      </c>
      <c r="BB758" s="30">
        <v>0.30680000000000002</v>
      </c>
      <c r="BC758" s="30">
        <v>0.3548</v>
      </c>
      <c r="BD758" s="37">
        <v>4</v>
      </c>
      <c r="BE758" s="29">
        <v>281</v>
      </c>
      <c r="BF758" s="38" t="s">
        <v>3472</v>
      </c>
      <c r="BG758" s="39">
        <v>150.367990271705</v>
      </c>
      <c r="BH758" s="39">
        <v>-28.420306189164201</v>
      </c>
      <c r="BI758" s="40">
        <f t="shared" si="168"/>
        <v>85</v>
      </c>
      <c r="BJ758" s="40">
        <f t="shared" si="169"/>
        <v>90</v>
      </c>
      <c r="BK758" s="40">
        <f t="shared" si="170"/>
        <v>66</v>
      </c>
      <c r="BL758" s="40">
        <f t="shared" si="171"/>
        <v>1</v>
      </c>
      <c r="BM758" s="40">
        <f t="shared" si="172"/>
        <v>85</v>
      </c>
      <c r="BN758" s="40">
        <f t="shared" si="173"/>
        <v>9</v>
      </c>
      <c r="BO758" s="40">
        <f t="shared" si="174"/>
        <v>57</v>
      </c>
      <c r="BP758" s="40">
        <f t="shared" si="175"/>
        <v>56</v>
      </c>
      <c r="BQ758" s="41">
        <f t="shared" si="176"/>
        <v>100</v>
      </c>
      <c r="BR758" s="40">
        <f t="shared" si="177"/>
        <v>95</v>
      </c>
      <c r="BS758" s="41">
        <f t="shared" si="178"/>
        <v>100</v>
      </c>
      <c r="BT758" s="41">
        <f t="shared" si="179"/>
        <v>100</v>
      </c>
      <c r="BU758" s="41">
        <f t="shared" si="180"/>
        <v>40</v>
      </c>
      <c r="BV758" s="41">
        <f t="shared" si="181"/>
        <v>67</v>
      </c>
    </row>
    <row r="759" spans="2:74" x14ac:dyDescent="0.3">
      <c r="B759" s="12" t="s">
        <v>1113</v>
      </c>
      <c r="C759" s="12">
        <v>310011564</v>
      </c>
      <c r="D759" s="12" t="s">
        <v>884</v>
      </c>
      <c r="E759" s="12" t="s">
        <v>549</v>
      </c>
      <c r="F759" s="12" t="s">
        <v>2813</v>
      </c>
      <c r="G759" s="12" t="s">
        <v>102</v>
      </c>
      <c r="H759" s="12" t="s">
        <v>86</v>
      </c>
      <c r="I759" s="28">
        <v>836280</v>
      </c>
      <c r="J759" s="28">
        <v>829000</v>
      </c>
      <c r="K759" s="28">
        <v>739000</v>
      </c>
      <c r="L759" s="28">
        <v>845000</v>
      </c>
      <c r="M759" s="28">
        <v>830000</v>
      </c>
      <c r="N759" s="28">
        <v>725000</v>
      </c>
      <c r="O759" s="29">
        <v>22</v>
      </c>
      <c r="P759" s="29">
        <v>22</v>
      </c>
      <c r="Q759" s="29">
        <v>25</v>
      </c>
      <c r="R759" s="28">
        <v>620</v>
      </c>
      <c r="S759" s="28">
        <v>570</v>
      </c>
      <c r="T759" s="30">
        <v>3.4</v>
      </c>
      <c r="U759" s="30">
        <v>0</v>
      </c>
      <c r="V759" s="30">
        <v>3.4</v>
      </c>
      <c r="W759" s="30">
        <v>3.3</v>
      </c>
      <c r="X759" s="31">
        <v>3.8551681255082029E-2</v>
      </c>
      <c r="Y759" s="30">
        <v>4.5999999999999996</v>
      </c>
      <c r="Z759" s="30">
        <v>-0.10000000000000053</v>
      </c>
      <c r="AA759" s="30">
        <v>4.7</v>
      </c>
      <c r="AB759" s="30">
        <v>4.5999999999999996</v>
      </c>
      <c r="AC759" s="32">
        <v>0.29135338345864664</v>
      </c>
      <c r="AD759" s="30">
        <v>7.5574754193175249</v>
      </c>
      <c r="AE759" s="12">
        <v>194</v>
      </c>
      <c r="AF759" s="12">
        <v>164</v>
      </c>
      <c r="AG759" s="12">
        <v>162</v>
      </c>
      <c r="AH759" s="33">
        <v>3.5928143712574854</v>
      </c>
      <c r="AI759" s="34">
        <v>833000</v>
      </c>
      <c r="AJ759" s="34">
        <v>712500</v>
      </c>
      <c r="AK759" s="34">
        <v>680033</v>
      </c>
      <c r="AL759" s="35">
        <v>0.16912280701754387</v>
      </c>
      <c r="AM759" s="35">
        <v>0.22494055435545041</v>
      </c>
      <c r="AN759" s="12">
        <v>2.4</v>
      </c>
      <c r="AO759" s="33">
        <v>0.10000000000000009</v>
      </c>
      <c r="AP759" s="12">
        <v>2.2999999999999998</v>
      </c>
      <c r="AQ759" s="32">
        <v>0.11978891820580476</v>
      </c>
      <c r="AR759" s="34">
        <v>600</v>
      </c>
      <c r="AS759" s="34">
        <v>580</v>
      </c>
      <c r="AT759" s="31">
        <v>3.4482758620689655E-2</v>
      </c>
      <c r="AU759" s="32">
        <v>0.4218861592672708</v>
      </c>
      <c r="AV759" s="36">
        <v>2128</v>
      </c>
      <c r="AW759" s="30">
        <v>0.78380000000000005</v>
      </c>
      <c r="AX759" s="30">
        <v>0.2162</v>
      </c>
      <c r="AY759" s="30">
        <v>0.86719999999999997</v>
      </c>
      <c r="AZ759" s="30">
        <v>0.11459999999999999</v>
      </c>
      <c r="BA759" s="30">
        <v>0.23069999999999999</v>
      </c>
      <c r="BB759" s="30">
        <v>0.43049999999999999</v>
      </c>
      <c r="BC759" s="30">
        <v>0.31430000000000002</v>
      </c>
      <c r="BD759" s="37">
        <v>6</v>
      </c>
      <c r="BE759" s="29">
        <v>17</v>
      </c>
      <c r="BF759" s="38" t="s">
        <v>3473</v>
      </c>
      <c r="BG759" s="39">
        <v>152.957292662551</v>
      </c>
      <c r="BH759" s="39">
        <v>-27.616897180877501</v>
      </c>
      <c r="BI759" s="40">
        <f t="shared" si="168"/>
        <v>60</v>
      </c>
      <c r="BJ759" s="40">
        <f t="shared" si="169"/>
        <v>77</v>
      </c>
      <c r="BK759" s="40">
        <f t="shared" si="170"/>
        <v>80</v>
      </c>
      <c r="BL759" s="40">
        <f t="shared" si="171"/>
        <v>1</v>
      </c>
      <c r="BM759" s="40">
        <f t="shared" si="172"/>
        <v>85</v>
      </c>
      <c r="BN759" s="40">
        <f t="shared" si="173"/>
        <v>100</v>
      </c>
      <c r="BO759" s="40">
        <f t="shared" si="174"/>
        <v>100</v>
      </c>
      <c r="BP759" s="40">
        <f t="shared" si="175"/>
        <v>41</v>
      </c>
      <c r="BQ759" s="41">
        <f t="shared" si="176"/>
        <v>79</v>
      </c>
      <c r="BR759" s="40">
        <f t="shared" si="177"/>
        <v>75</v>
      </c>
      <c r="BS759" s="41">
        <f t="shared" si="178"/>
        <v>73</v>
      </c>
      <c r="BT759" s="41">
        <f t="shared" si="179"/>
        <v>41</v>
      </c>
      <c r="BU759" s="41">
        <f t="shared" si="180"/>
        <v>60</v>
      </c>
      <c r="BV759" s="41">
        <f t="shared" si="181"/>
        <v>67</v>
      </c>
    </row>
    <row r="760" spans="2:74" x14ac:dyDescent="0.3">
      <c r="B760" s="12" t="s">
        <v>1114</v>
      </c>
      <c r="C760" s="12">
        <v>310021278</v>
      </c>
      <c r="D760" s="12" t="s">
        <v>548</v>
      </c>
      <c r="E760" s="12" t="s">
        <v>549</v>
      </c>
      <c r="F760" s="12" t="s">
        <v>2711</v>
      </c>
      <c r="G760" s="12" t="s">
        <v>102</v>
      </c>
      <c r="H760" s="12" t="s">
        <v>86</v>
      </c>
      <c r="I760" s="28">
        <v>644800</v>
      </c>
      <c r="J760" s="28">
        <v>620000</v>
      </c>
      <c r="K760" s="28">
        <v>599000</v>
      </c>
      <c r="L760" s="28">
        <v>585000</v>
      </c>
      <c r="M760" s="28">
        <v>575000</v>
      </c>
      <c r="N760" s="28">
        <v>460000</v>
      </c>
      <c r="O760" s="29">
        <v>78</v>
      </c>
      <c r="P760" s="29">
        <v>84</v>
      </c>
      <c r="Q760" s="29">
        <v>76</v>
      </c>
      <c r="R760" s="28">
        <v>440</v>
      </c>
      <c r="S760" s="28">
        <v>400</v>
      </c>
      <c r="T760" s="30">
        <v>2.5</v>
      </c>
      <c r="U760" s="30">
        <v>0.10000000000000009</v>
      </c>
      <c r="V760" s="30">
        <v>2.4</v>
      </c>
      <c r="W760" s="30">
        <v>2</v>
      </c>
      <c r="X760" s="31">
        <v>3.5483870967741936E-2</v>
      </c>
      <c r="Y760" s="30">
        <v>1</v>
      </c>
      <c r="Z760" s="30">
        <v>-0.10000000000000009</v>
      </c>
      <c r="AA760" s="30">
        <v>1.1000000000000001</v>
      </c>
      <c r="AB760" s="30">
        <v>1.2</v>
      </c>
      <c r="AC760" s="32">
        <v>0.38477682943892533</v>
      </c>
      <c r="AD760" s="30">
        <v>10.84371064782426</v>
      </c>
      <c r="AE760" s="12">
        <v>423</v>
      </c>
      <c r="AF760" s="12">
        <v>392</v>
      </c>
      <c r="AG760" s="12">
        <v>272</v>
      </c>
      <c r="AH760" s="33">
        <v>4.9557522123893802</v>
      </c>
      <c r="AI760" s="34">
        <v>695000</v>
      </c>
      <c r="AJ760" s="34">
        <v>570000</v>
      </c>
      <c r="AK760" s="34">
        <v>500000</v>
      </c>
      <c r="AL760" s="35">
        <v>0.21929824561403508</v>
      </c>
      <c r="AM760" s="35">
        <v>0.39</v>
      </c>
      <c r="AN760" s="12">
        <v>2.6</v>
      </c>
      <c r="AO760" s="33">
        <v>0.20000000000000018</v>
      </c>
      <c r="AP760" s="12">
        <v>2.4</v>
      </c>
      <c r="AQ760" s="32">
        <v>0.12275641025641026</v>
      </c>
      <c r="AR760" s="34">
        <v>560</v>
      </c>
      <c r="AS760" s="34">
        <v>500</v>
      </c>
      <c r="AT760" s="31">
        <v>0.12</v>
      </c>
      <c r="AU760" s="32">
        <v>0.47528433121688785</v>
      </c>
      <c r="AV760" s="36">
        <v>1143.5200000000002</v>
      </c>
      <c r="AW760" s="30">
        <v>0.67159999999999997</v>
      </c>
      <c r="AX760" s="30">
        <v>0.32840000000000003</v>
      </c>
      <c r="AY760" s="30">
        <v>0.95530000000000004</v>
      </c>
      <c r="AZ760" s="30">
        <v>1.6199999999999999E-2</v>
      </c>
      <c r="BA760" s="30">
        <v>0.4743</v>
      </c>
      <c r="BB760" s="30">
        <v>0.28920000000000001</v>
      </c>
      <c r="BC760" s="30">
        <v>0.17649999999999999</v>
      </c>
      <c r="BD760" s="37">
        <v>3</v>
      </c>
      <c r="BE760" s="29">
        <v>62</v>
      </c>
      <c r="BF760" s="38" t="s">
        <v>3474</v>
      </c>
      <c r="BG760" s="39">
        <v>152.46955466876599</v>
      </c>
      <c r="BH760" s="39">
        <v>-27.2098313606405</v>
      </c>
      <c r="BI760" s="40">
        <f t="shared" si="168"/>
        <v>75</v>
      </c>
      <c r="BJ760" s="40">
        <f t="shared" si="169"/>
        <v>74</v>
      </c>
      <c r="BK760" s="40">
        <f t="shared" si="170"/>
        <v>63</v>
      </c>
      <c r="BL760" s="40">
        <f t="shared" si="171"/>
        <v>1</v>
      </c>
      <c r="BM760" s="40">
        <f t="shared" si="172"/>
        <v>100</v>
      </c>
      <c r="BN760" s="40">
        <f t="shared" si="173"/>
        <v>100</v>
      </c>
      <c r="BO760" s="40">
        <f t="shared" si="174"/>
        <v>95</v>
      </c>
      <c r="BP760" s="40">
        <f t="shared" si="175"/>
        <v>94</v>
      </c>
      <c r="BQ760" s="41">
        <f t="shared" si="176"/>
        <v>69</v>
      </c>
      <c r="BR760" s="40">
        <f t="shared" si="177"/>
        <v>42</v>
      </c>
      <c r="BS760" s="41">
        <f t="shared" si="178"/>
        <v>11</v>
      </c>
      <c r="BT760" s="41">
        <f t="shared" si="179"/>
        <v>100</v>
      </c>
      <c r="BU760" s="41">
        <f t="shared" si="180"/>
        <v>30</v>
      </c>
      <c r="BV760" s="41">
        <f t="shared" si="181"/>
        <v>67</v>
      </c>
    </row>
    <row r="761" spans="2:74" x14ac:dyDescent="0.3">
      <c r="B761" s="12" t="s">
        <v>1115</v>
      </c>
      <c r="C761" s="12">
        <v>315031409</v>
      </c>
      <c r="D761" s="12" t="s">
        <v>999</v>
      </c>
      <c r="E761" s="12" t="s">
        <v>1000</v>
      </c>
      <c r="F761" s="12" t="s">
        <v>2711</v>
      </c>
      <c r="G761" s="12" t="s">
        <v>102</v>
      </c>
      <c r="H761" s="12" t="s">
        <v>86</v>
      </c>
      <c r="I761" s="28">
        <v>210000</v>
      </c>
      <c r="J761" s="28">
        <v>195000</v>
      </c>
      <c r="K761" s="28">
        <v>190000</v>
      </c>
      <c r="L761" s="28">
        <v>163000</v>
      </c>
      <c r="M761" s="28">
        <v>150000</v>
      </c>
      <c r="N761" s="28">
        <v>130000</v>
      </c>
      <c r="O761" s="29">
        <v>95</v>
      </c>
      <c r="P761" s="29">
        <v>94</v>
      </c>
      <c r="Q761" s="29">
        <v>97</v>
      </c>
      <c r="R761" s="28">
        <v>260</v>
      </c>
      <c r="S761" s="28">
        <v>260</v>
      </c>
      <c r="T761" s="30">
        <v>0.6</v>
      </c>
      <c r="U761" s="30">
        <v>0</v>
      </c>
      <c r="V761" s="30">
        <v>0.6</v>
      </c>
      <c r="W761" s="30">
        <v>1.2</v>
      </c>
      <c r="X761" s="31">
        <v>6.4380952380952386E-2</v>
      </c>
      <c r="Y761" s="30">
        <v>0.2</v>
      </c>
      <c r="Z761" s="30">
        <v>-9.9999999999999978E-2</v>
      </c>
      <c r="AA761" s="30">
        <v>0.3</v>
      </c>
      <c r="AB761" s="30">
        <v>0.6</v>
      </c>
      <c r="AC761" s="32">
        <v>0.17939942592183702</v>
      </c>
      <c r="AD761" s="30">
        <v>2.7865295446439182</v>
      </c>
      <c r="AE761" s="12">
        <v>57</v>
      </c>
      <c r="AF761" s="12">
        <v>64</v>
      </c>
      <c r="AG761" s="12">
        <v>87</v>
      </c>
      <c r="AH761" s="33">
        <v>9.44</v>
      </c>
      <c r="AI761" s="34">
        <v>190000</v>
      </c>
      <c r="AJ761" s="34">
        <v>180000</v>
      </c>
      <c r="AK761" s="34">
        <v>180000</v>
      </c>
      <c r="AL761" s="35">
        <v>5.5555555555555552E-2</v>
      </c>
      <c r="AM761" s="35">
        <v>5.5555555555555552E-2</v>
      </c>
      <c r="AN761" s="12">
        <v>0.4</v>
      </c>
      <c r="AO761" s="33">
        <v>-0.19999999999999996</v>
      </c>
      <c r="AP761" s="12">
        <v>0.6</v>
      </c>
      <c r="AQ761" s="32">
        <v>8.5714285714285719E-3</v>
      </c>
      <c r="AR761" s="34">
        <v>320</v>
      </c>
      <c r="AS761" s="34">
        <v>300</v>
      </c>
      <c r="AT761" s="31">
        <v>6.6666666666666666E-2</v>
      </c>
      <c r="AU761" s="32">
        <v>2.7027027027027029E-2</v>
      </c>
      <c r="AV761" s="36">
        <v>1449.2800000000002</v>
      </c>
      <c r="AW761" s="30">
        <v>0.61990000000000001</v>
      </c>
      <c r="AX761" s="30">
        <v>0.38009999999999999</v>
      </c>
      <c r="AY761" s="30">
        <v>0.92210000000000003</v>
      </c>
      <c r="AZ761" s="30">
        <v>1.9E-2</v>
      </c>
      <c r="BA761" s="30">
        <v>0.38479999999999998</v>
      </c>
      <c r="BB761" s="30">
        <v>0.25130000000000002</v>
      </c>
      <c r="BC761" s="30">
        <v>0.29249999999999998</v>
      </c>
      <c r="BD761" s="37">
        <v>2</v>
      </c>
      <c r="BE761" s="29">
        <v>677</v>
      </c>
      <c r="BF761" s="38" t="s">
        <v>3475</v>
      </c>
      <c r="BG761" s="39">
        <v>146.36902958737201</v>
      </c>
      <c r="BH761" s="39">
        <v>-26.135623354386201</v>
      </c>
      <c r="BI761" s="40">
        <f t="shared" si="168"/>
        <v>100</v>
      </c>
      <c r="BJ761" s="40">
        <f t="shared" si="169"/>
        <v>100</v>
      </c>
      <c r="BK761" s="40">
        <f t="shared" si="170"/>
        <v>8</v>
      </c>
      <c r="BL761" s="40">
        <f t="shared" si="171"/>
        <v>91</v>
      </c>
      <c r="BM761" s="40">
        <f t="shared" si="172"/>
        <v>29</v>
      </c>
      <c r="BN761" s="40">
        <f t="shared" si="173"/>
        <v>1</v>
      </c>
      <c r="BO761" s="40">
        <f t="shared" si="174"/>
        <v>9</v>
      </c>
      <c r="BP761" s="40">
        <f t="shared" si="175"/>
        <v>75</v>
      </c>
      <c r="BQ761" s="41">
        <f t="shared" si="176"/>
        <v>100</v>
      </c>
      <c r="BR761" s="40">
        <f t="shared" si="177"/>
        <v>100</v>
      </c>
      <c r="BS761" s="41">
        <f t="shared" si="178"/>
        <v>100</v>
      </c>
      <c r="BT761" s="41">
        <f t="shared" si="179"/>
        <v>100</v>
      </c>
      <c r="BU761" s="41">
        <f t="shared" si="180"/>
        <v>20</v>
      </c>
      <c r="BV761" s="41">
        <f t="shared" si="181"/>
        <v>67</v>
      </c>
    </row>
    <row r="762" spans="2:74" x14ac:dyDescent="0.3">
      <c r="B762" s="12" t="s">
        <v>1116</v>
      </c>
      <c r="C762" s="12">
        <v>318011463</v>
      </c>
      <c r="D762" s="12" t="s">
        <v>771</v>
      </c>
      <c r="E762" s="12" t="s">
        <v>772</v>
      </c>
      <c r="F762" s="12" t="s">
        <v>2711</v>
      </c>
      <c r="G762" s="12" t="s">
        <v>102</v>
      </c>
      <c r="H762" s="12" t="s">
        <v>86</v>
      </c>
      <c r="I762" s="28">
        <v>245000</v>
      </c>
      <c r="J762" s="28">
        <v>259000</v>
      </c>
      <c r="K762" s="28">
        <v>330000</v>
      </c>
      <c r="L762" s="28">
        <v>220000</v>
      </c>
      <c r="M762" s="28">
        <v>220000</v>
      </c>
      <c r="N762" s="28">
        <v>504200</v>
      </c>
      <c r="O762" s="29">
        <v>107</v>
      </c>
      <c r="P762" s="29">
        <v>110</v>
      </c>
      <c r="Q762" s="29">
        <v>113</v>
      </c>
      <c r="R762" s="28">
        <v>450</v>
      </c>
      <c r="S762" s="28">
        <v>600</v>
      </c>
      <c r="T762" s="30">
        <v>0.7</v>
      </c>
      <c r="U762" s="30">
        <v>-0.10000000000000009</v>
      </c>
      <c r="V762" s="30">
        <v>0.8</v>
      </c>
      <c r="W762" s="30">
        <v>0.6</v>
      </c>
      <c r="X762" s="31">
        <v>9.5510204081632646E-2</v>
      </c>
      <c r="Y762" s="30">
        <v>0.2</v>
      </c>
      <c r="Z762" s="30">
        <v>0</v>
      </c>
      <c r="AA762" s="30">
        <v>0.2</v>
      </c>
      <c r="AB762" s="30">
        <v>0</v>
      </c>
      <c r="AC762" s="32">
        <v>0.28884666735134024</v>
      </c>
      <c r="AD762" s="30">
        <v>3.0242492949178787</v>
      </c>
      <c r="AE762" s="12">
        <v>224</v>
      </c>
      <c r="AF762" s="12">
        <v>271</v>
      </c>
      <c r="AG762" s="12">
        <v>434</v>
      </c>
      <c r="AH762" s="33">
        <v>5.0362694300518136</v>
      </c>
      <c r="AI762" s="34">
        <v>294000</v>
      </c>
      <c r="AJ762" s="34">
        <v>250000</v>
      </c>
      <c r="AK762" s="34">
        <v>240000</v>
      </c>
      <c r="AL762" s="35">
        <v>0.17599999999999999</v>
      </c>
      <c r="AM762" s="35">
        <v>0.22500000000000001</v>
      </c>
      <c r="AN762" s="12">
        <v>1.8</v>
      </c>
      <c r="AO762" s="33">
        <v>0.19999999999999996</v>
      </c>
      <c r="AP762" s="12">
        <v>1.6</v>
      </c>
      <c r="AQ762" s="32">
        <v>2.2499999999999999E-2</v>
      </c>
      <c r="AR762" s="34">
        <v>390</v>
      </c>
      <c r="AS762" s="34">
        <v>350</v>
      </c>
      <c r="AT762" s="31">
        <v>0.11428571428571428</v>
      </c>
      <c r="AU762" s="32">
        <v>0.32011340207358002</v>
      </c>
      <c r="AV762" s="36">
        <v>1557.92</v>
      </c>
      <c r="AW762" s="30">
        <v>0.73440000000000005</v>
      </c>
      <c r="AX762" s="30">
        <v>0.2656</v>
      </c>
      <c r="AY762" s="30">
        <v>0.92669999999999997</v>
      </c>
      <c r="AZ762" s="30">
        <v>1.7500000000000002E-2</v>
      </c>
      <c r="BA762" s="30">
        <v>0.44140000000000001</v>
      </c>
      <c r="BB762" s="30">
        <v>0.33229999999999998</v>
      </c>
      <c r="BC762" s="30">
        <v>0.1004</v>
      </c>
      <c r="BD762" s="37">
        <v>4.5</v>
      </c>
      <c r="BE762" s="29">
        <v>1080</v>
      </c>
      <c r="BF762" s="38" t="s">
        <v>3476</v>
      </c>
      <c r="BG762" s="39">
        <v>145.97392241917001</v>
      </c>
      <c r="BH762" s="39">
        <v>-20.210669632029401</v>
      </c>
      <c r="BI762" s="40">
        <f t="shared" si="168"/>
        <v>100</v>
      </c>
      <c r="BJ762" s="40">
        <f t="shared" si="169"/>
        <v>87</v>
      </c>
      <c r="BK762" s="40">
        <f t="shared" si="170"/>
        <v>62</v>
      </c>
      <c r="BL762" s="40">
        <f t="shared" si="171"/>
        <v>1</v>
      </c>
      <c r="BM762" s="40">
        <f t="shared" si="172"/>
        <v>88</v>
      </c>
      <c r="BN762" s="40">
        <f t="shared" si="173"/>
        <v>20</v>
      </c>
      <c r="BO762" s="40">
        <f t="shared" si="174"/>
        <v>1</v>
      </c>
      <c r="BP762" s="40">
        <f t="shared" si="175"/>
        <v>87</v>
      </c>
      <c r="BQ762" s="41">
        <f t="shared" si="176"/>
        <v>100</v>
      </c>
      <c r="BR762" s="40">
        <f t="shared" si="177"/>
        <v>100</v>
      </c>
      <c r="BS762" s="41">
        <f t="shared" si="178"/>
        <v>74</v>
      </c>
      <c r="BT762" s="41">
        <f t="shared" si="179"/>
        <v>100</v>
      </c>
      <c r="BU762" s="41">
        <f t="shared" si="180"/>
        <v>45</v>
      </c>
      <c r="BV762" s="41">
        <f t="shared" si="181"/>
        <v>67</v>
      </c>
    </row>
    <row r="763" spans="2:74" x14ac:dyDescent="0.3">
      <c r="B763" s="12" t="s">
        <v>1117</v>
      </c>
      <c r="C763" s="12">
        <v>401031012</v>
      </c>
      <c r="D763" s="12" t="s">
        <v>867</v>
      </c>
      <c r="E763" s="12" t="s">
        <v>270</v>
      </c>
      <c r="F763" s="12" t="s">
        <v>2084</v>
      </c>
      <c r="G763" s="12" t="s">
        <v>106</v>
      </c>
      <c r="H763" s="12" t="s">
        <v>86</v>
      </c>
      <c r="I763" s="28">
        <v>1648000</v>
      </c>
      <c r="J763" s="28">
        <v>1661020</v>
      </c>
      <c r="K763" s="28">
        <v>1475000</v>
      </c>
      <c r="L763" s="28">
        <v>1578000</v>
      </c>
      <c r="M763" s="28">
        <v>1600000</v>
      </c>
      <c r="N763" s="28">
        <v>1520000</v>
      </c>
      <c r="O763" s="29">
        <v>19</v>
      </c>
      <c r="P763" s="29">
        <v>18</v>
      </c>
      <c r="Q763" s="29">
        <v>21</v>
      </c>
      <c r="R763" s="28">
        <v>800</v>
      </c>
      <c r="S763" s="28">
        <v>750</v>
      </c>
      <c r="T763" s="30">
        <v>3.2</v>
      </c>
      <c r="U763" s="30">
        <v>0</v>
      </c>
      <c r="V763" s="30">
        <v>3.2</v>
      </c>
      <c r="W763" s="30">
        <v>3.3</v>
      </c>
      <c r="X763" s="31">
        <v>2.524271844660194E-2</v>
      </c>
      <c r="Y763" s="30">
        <v>3.6</v>
      </c>
      <c r="Z763" s="30">
        <v>0.20000000000000018</v>
      </c>
      <c r="AA763" s="30">
        <v>3.4</v>
      </c>
      <c r="AB763" s="30">
        <v>3.4</v>
      </c>
      <c r="AC763" s="32">
        <v>0.30708758137820902</v>
      </c>
      <c r="AD763" s="30">
        <v>12.165392646905973</v>
      </c>
      <c r="AE763" s="12">
        <v>118</v>
      </c>
      <c r="AF763" s="12">
        <v>89</v>
      </c>
      <c r="AG763" s="12">
        <v>90</v>
      </c>
      <c r="AH763" s="33">
        <v>2.4087591240875912</v>
      </c>
      <c r="AI763" s="34">
        <v>1580000</v>
      </c>
      <c r="AJ763" s="34">
        <v>1405000</v>
      </c>
      <c r="AK763" s="34">
        <v>1300000</v>
      </c>
      <c r="AL763" s="35">
        <v>0.12455516014234876</v>
      </c>
      <c r="AM763" s="35">
        <v>0.2153846153846154</v>
      </c>
      <c r="AN763" s="12">
        <v>3.1</v>
      </c>
      <c r="AO763" s="33">
        <v>-0.10000000000000009</v>
      </c>
      <c r="AP763" s="12">
        <v>3.2</v>
      </c>
      <c r="AQ763" s="32">
        <v>8.8095238095238088E-2</v>
      </c>
      <c r="AR763" s="34">
        <v>750</v>
      </c>
      <c r="AS763" s="34">
        <v>720</v>
      </c>
      <c r="AT763" s="31">
        <v>4.1666666666666664E-2</v>
      </c>
      <c r="AU763" s="32">
        <v>0.27953011097614827</v>
      </c>
      <c r="AV763" s="36">
        <v>2605.1200000000003</v>
      </c>
      <c r="AW763" s="30">
        <v>0.77929999999999999</v>
      </c>
      <c r="AX763" s="30">
        <v>0.22070000000000001</v>
      </c>
      <c r="AY763" s="30">
        <v>0.76539999999999997</v>
      </c>
      <c r="AZ763" s="30">
        <v>0.18770000000000001</v>
      </c>
      <c r="BA763" s="30">
        <v>0.44729999999999998</v>
      </c>
      <c r="BB763" s="30">
        <v>0.3755</v>
      </c>
      <c r="BC763" s="30">
        <v>0.155</v>
      </c>
      <c r="BD763" s="37">
        <v>10</v>
      </c>
      <c r="BE763" s="29">
        <v>7</v>
      </c>
      <c r="BF763" s="38" t="s">
        <v>3477</v>
      </c>
      <c r="BG763" s="39">
        <v>138.658281504179</v>
      </c>
      <c r="BH763" s="39">
        <v>-34.958313177090098</v>
      </c>
      <c r="BI763" s="40">
        <f t="shared" si="168"/>
        <v>64</v>
      </c>
      <c r="BJ763" s="40">
        <f t="shared" si="169"/>
        <v>65</v>
      </c>
      <c r="BK763" s="40">
        <f t="shared" si="170"/>
        <v>95</v>
      </c>
      <c r="BL763" s="40">
        <f t="shared" si="171"/>
        <v>8</v>
      </c>
      <c r="BM763" s="40">
        <f t="shared" si="172"/>
        <v>63</v>
      </c>
      <c r="BN763" s="40">
        <f t="shared" si="173"/>
        <v>100</v>
      </c>
      <c r="BO763" s="40">
        <f t="shared" si="174"/>
        <v>100</v>
      </c>
      <c r="BP763" s="40">
        <f t="shared" si="175"/>
        <v>88</v>
      </c>
      <c r="BQ763" s="41">
        <f t="shared" si="176"/>
        <v>35</v>
      </c>
      <c r="BR763" s="40">
        <f t="shared" si="177"/>
        <v>29</v>
      </c>
      <c r="BS763" s="41">
        <f t="shared" si="178"/>
        <v>62</v>
      </c>
      <c r="BT763" s="41">
        <f t="shared" si="179"/>
        <v>57</v>
      </c>
      <c r="BU763" s="41">
        <f t="shared" si="180"/>
        <v>100</v>
      </c>
      <c r="BV763" s="41">
        <f t="shared" si="181"/>
        <v>67</v>
      </c>
    </row>
    <row r="764" spans="2:74" x14ac:dyDescent="0.3">
      <c r="B764" s="12" t="s">
        <v>1118</v>
      </c>
      <c r="C764" s="12">
        <v>401061020</v>
      </c>
      <c r="D764" s="12" t="s">
        <v>1006</v>
      </c>
      <c r="E764" s="12" t="s">
        <v>270</v>
      </c>
      <c r="F764" s="12" t="s">
        <v>2084</v>
      </c>
      <c r="G764" s="12" t="s">
        <v>106</v>
      </c>
      <c r="H764" s="12" t="s">
        <v>86</v>
      </c>
      <c r="I764" s="28">
        <v>1365770</v>
      </c>
      <c r="J764" s="28">
        <v>1182500</v>
      </c>
      <c r="K764" s="28">
        <v>1045000</v>
      </c>
      <c r="L764" s="28">
        <v>1380000</v>
      </c>
      <c r="M764" s="28">
        <v>1316250</v>
      </c>
      <c r="N764" s="28">
        <v>1065500</v>
      </c>
      <c r="O764" s="29">
        <v>20</v>
      </c>
      <c r="P764" s="29">
        <v>19</v>
      </c>
      <c r="Q764" s="29">
        <v>19</v>
      </c>
      <c r="R764" s="28">
        <v>600</v>
      </c>
      <c r="S764" s="28">
        <v>550</v>
      </c>
      <c r="T764" s="30">
        <v>1.7</v>
      </c>
      <c r="U764" s="30">
        <v>0</v>
      </c>
      <c r="V764" s="30">
        <v>1.7</v>
      </c>
      <c r="W764" s="30">
        <v>2</v>
      </c>
      <c r="X764" s="31">
        <v>2.2844256353558797E-2</v>
      </c>
      <c r="Y764" s="30">
        <v>3</v>
      </c>
      <c r="Z764" s="30">
        <v>0</v>
      </c>
      <c r="AA764" s="30">
        <v>3</v>
      </c>
      <c r="AB764" s="30">
        <v>3.5</v>
      </c>
      <c r="AC764" s="32">
        <v>0.27235093325586457</v>
      </c>
      <c r="AD764" s="30">
        <v>11.922074811309685</v>
      </c>
      <c r="AE764" s="12">
        <v>78</v>
      </c>
      <c r="AF764" s="12">
        <v>65</v>
      </c>
      <c r="AG764" s="12">
        <v>54</v>
      </c>
      <c r="AH764" s="33">
        <v>4.0150375939849621</v>
      </c>
      <c r="AI764" s="34">
        <v>1300000</v>
      </c>
      <c r="AJ764" s="34">
        <v>1135000</v>
      </c>
      <c r="AK764" s="34">
        <v>1135000</v>
      </c>
      <c r="AL764" s="35">
        <v>0.14537444933920704</v>
      </c>
      <c r="AM764" s="35">
        <v>0.14537444933920704</v>
      </c>
      <c r="AN764" s="12">
        <v>2.2999999999999998</v>
      </c>
      <c r="AO764" s="33">
        <v>0.19999999999999973</v>
      </c>
      <c r="AP764" s="12">
        <v>2.1</v>
      </c>
      <c r="AQ764" s="32">
        <v>0.11001615508885298</v>
      </c>
      <c r="AR764" s="34">
        <v>650</v>
      </c>
      <c r="AS764" s="34">
        <v>600</v>
      </c>
      <c r="AT764" s="31">
        <v>8.3333333333333329E-2</v>
      </c>
      <c r="AU764" s="32">
        <v>0.32836450786921434</v>
      </c>
      <c r="AV764" s="36">
        <v>2203.0400000000004</v>
      </c>
      <c r="AW764" s="30">
        <v>0.66190000000000004</v>
      </c>
      <c r="AX764" s="30">
        <v>0.33810000000000001</v>
      </c>
      <c r="AY764" s="30">
        <v>0.60840000000000005</v>
      </c>
      <c r="AZ764" s="30">
        <v>0.24299999999999999</v>
      </c>
      <c r="BA764" s="30">
        <v>0.29499999999999998</v>
      </c>
      <c r="BB764" s="30">
        <v>0.32650000000000001</v>
      </c>
      <c r="BC764" s="30">
        <v>0.35189999999999999</v>
      </c>
      <c r="BD764" s="37">
        <v>7.5</v>
      </c>
      <c r="BE764" s="29">
        <v>3</v>
      </c>
      <c r="BF764" s="38" t="s">
        <v>3478</v>
      </c>
      <c r="BG764" s="39">
        <v>138.609564952406</v>
      </c>
      <c r="BH764" s="39">
        <v>-34.887161574106798</v>
      </c>
      <c r="BI764" s="40">
        <f t="shared" si="168"/>
        <v>88</v>
      </c>
      <c r="BJ764" s="40">
        <f t="shared" si="169"/>
        <v>79</v>
      </c>
      <c r="BK764" s="40">
        <f t="shared" si="170"/>
        <v>75</v>
      </c>
      <c r="BL764" s="40">
        <f t="shared" si="171"/>
        <v>1</v>
      </c>
      <c r="BM764" s="40">
        <f t="shared" si="172"/>
        <v>73</v>
      </c>
      <c r="BN764" s="40">
        <f t="shared" si="173"/>
        <v>100</v>
      </c>
      <c r="BO764" s="40">
        <f t="shared" si="174"/>
        <v>100</v>
      </c>
      <c r="BP764" s="40">
        <f t="shared" si="175"/>
        <v>55</v>
      </c>
      <c r="BQ764" s="41">
        <f t="shared" si="176"/>
        <v>27</v>
      </c>
      <c r="BR764" s="40">
        <f t="shared" si="177"/>
        <v>31</v>
      </c>
      <c r="BS764" s="41">
        <f t="shared" si="178"/>
        <v>85</v>
      </c>
      <c r="BT764" s="41">
        <f t="shared" si="179"/>
        <v>67</v>
      </c>
      <c r="BU764" s="41">
        <f t="shared" si="180"/>
        <v>75</v>
      </c>
      <c r="BV764" s="41">
        <f t="shared" si="181"/>
        <v>67</v>
      </c>
    </row>
    <row r="765" spans="2:74" x14ac:dyDescent="0.3">
      <c r="B765" s="12" t="s">
        <v>1119</v>
      </c>
      <c r="C765" s="12">
        <v>401061022</v>
      </c>
      <c r="D765" s="12" t="s">
        <v>1006</v>
      </c>
      <c r="E765" s="12" t="s">
        <v>270</v>
      </c>
      <c r="F765" s="12" t="s">
        <v>2084</v>
      </c>
      <c r="G765" s="12" t="s">
        <v>106</v>
      </c>
      <c r="H765" s="12" t="s">
        <v>86</v>
      </c>
      <c r="I765" s="28">
        <v>1366800</v>
      </c>
      <c r="J765" s="28">
        <v>1357168</v>
      </c>
      <c r="K765" s="28">
        <v>1119300</v>
      </c>
      <c r="L765" s="28">
        <v>1260000</v>
      </c>
      <c r="M765" s="28">
        <v>1230000</v>
      </c>
      <c r="N765" s="28">
        <v>1100000</v>
      </c>
      <c r="O765" s="29">
        <v>22</v>
      </c>
      <c r="P765" s="29">
        <v>22</v>
      </c>
      <c r="Q765" s="29">
        <v>22</v>
      </c>
      <c r="R765" s="28">
        <v>695</v>
      </c>
      <c r="S765" s="28">
        <v>675</v>
      </c>
      <c r="T765" s="30">
        <v>2.9</v>
      </c>
      <c r="U765" s="30">
        <v>0.39999999999999991</v>
      </c>
      <c r="V765" s="30">
        <v>2.5</v>
      </c>
      <c r="W765" s="30">
        <v>2.2000000000000002</v>
      </c>
      <c r="X765" s="31">
        <v>2.6441322797775828E-2</v>
      </c>
      <c r="Y765" s="30">
        <v>4.4000000000000004</v>
      </c>
      <c r="Z765" s="30">
        <v>0</v>
      </c>
      <c r="AA765" s="30">
        <v>4.4000000000000004</v>
      </c>
      <c r="AB765" s="30">
        <v>4.5</v>
      </c>
      <c r="AC765" s="32">
        <v>0.30240531885268723</v>
      </c>
      <c r="AD765" s="30">
        <v>11.436845318424265</v>
      </c>
      <c r="AE765" s="12">
        <v>78</v>
      </c>
      <c r="AF765" s="12">
        <v>65</v>
      </c>
      <c r="AG765" s="12">
        <v>54</v>
      </c>
      <c r="AH765" s="33">
        <v>4.0150375939849621</v>
      </c>
      <c r="AI765" s="34">
        <v>1300000</v>
      </c>
      <c r="AJ765" s="34">
        <v>1135000</v>
      </c>
      <c r="AK765" s="34">
        <v>1135000</v>
      </c>
      <c r="AL765" s="35">
        <v>0.14537444933920704</v>
      </c>
      <c r="AM765" s="35">
        <v>0.14537444933920704</v>
      </c>
      <c r="AN765" s="12">
        <v>2.2999999999999998</v>
      </c>
      <c r="AO765" s="33">
        <v>0.19999999999999973</v>
      </c>
      <c r="AP765" s="12">
        <v>2.1</v>
      </c>
      <c r="AQ765" s="32">
        <v>0.11001615508885298</v>
      </c>
      <c r="AR765" s="34">
        <v>650</v>
      </c>
      <c r="AS765" s="34">
        <v>600</v>
      </c>
      <c r="AT765" s="31">
        <v>8.3333333333333329E-2</v>
      </c>
      <c r="AU765" s="32">
        <v>0.32836450786921434</v>
      </c>
      <c r="AV765" s="36">
        <v>2298.2400000000002</v>
      </c>
      <c r="AW765" s="30">
        <v>0.66169999999999995</v>
      </c>
      <c r="AX765" s="30">
        <v>0.33829999999999999</v>
      </c>
      <c r="AY765" s="30">
        <v>0.65610000000000002</v>
      </c>
      <c r="AZ765" s="30">
        <v>0.2142</v>
      </c>
      <c r="BA765" s="30">
        <v>0.4073</v>
      </c>
      <c r="BB765" s="30">
        <v>0.27950000000000003</v>
      </c>
      <c r="BC765" s="30">
        <v>0.27539999999999998</v>
      </c>
      <c r="BD765" s="37">
        <v>10</v>
      </c>
      <c r="BE765" s="29">
        <v>3</v>
      </c>
      <c r="BF765" s="38" t="s">
        <v>3479</v>
      </c>
      <c r="BG765" s="39">
        <v>138.61102790672601</v>
      </c>
      <c r="BH765" s="39">
        <v>-34.894694884404799</v>
      </c>
      <c r="BI765" s="40">
        <f t="shared" si="168"/>
        <v>69</v>
      </c>
      <c r="BJ765" s="40">
        <f t="shared" si="169"/>
        <v>79</v>
      </c>
      <c r="BK765" s="40">
        <f t="shared" si="170"/>
        <v>75</v>
      </c>
      <c r="BL765" s="40">
        <f t="shared" si="171"/>
        <v>1</v>
      </c>
      <c r="BM765" s="40">
        <f t="shared" si="172"/>
        <v>73</v>
      </c>
      <c r="BN765" s="40">
        <f t="shared" si="173"/>
        <v>100</v>
      </c>
      <c r="BO765" s="40">
        <f t="shared" si="174"/>
        <v>100</v>
      </c>
      <c r="BP765" s="40">
        <f t="shared" si="175"/>
        <v>80</v>
      </c>
      <c r="BQ765" s="41">
        <f t="shared" si="176"/>
        <v>39</v>
      </c>
      <c r="BR765" s="40">
        <f t="shared" si="177"/>
        <v>36</v>
      </c>
      <c r="BS765" s="41">
        <f t="shared" si="178"/>
        <v>65</v>
      </c>
      <c r="BT765" s="41">
        <f t="shared" si="179"/>
        <v>44</v>
      </c>
      <c r="BU765" s="41">
        <f t="shared" si="180"/>
        <v>100</v>
      </c>
      <c r="BV765" s="41">
        <f t="shared" si="181"/>
        <v>67</v>
      </c>
    </row>
    <row r="766" spans="2:74" x14ac:dyDescent="0.3">
      <c r="B766" s="12" t="s">
        <v>1120</v>
      </c>
      <c r="C766" s="12">
        <v>402041047</v>
      </c>
      <c r="D766" s="12" t="s">
        <v>1121</v>
      </c>
      <c r="E766" s="12" t="s">
        <v>206</v>
      </c>
      <c r="F766" s="12" t="s">
        <v>2084</v>
      </c>
      <c r="G766" s="12" t="s">
        <v>106</v>
      </c>
      <c r="H766" s="12" t="s">
        <v>86</v>
      </c>
      <c r="I766" s="28">
        <v>689000</v>
      </c>
      <c r="J766" s="28">
        <v>670461</v>
      </c>
      <c r="K766" s="28">
        <v>604800</v>
      </c>
      <c r="L766" s="28">
        <v>680000</v>
      </c>
      <c r="M766" s="28">
        <v>660000</v>
      </c>
      <c r="N766" s="28">
        <v>581000</v>
      </c>
      <c r="O766" s="29">
        <v>23</v>
      </c>
      <c r="P766" s="29">
        <v>23</v>
      </c>
      <c r="Q766" s="29">
        <v>23</v>
      </c>
      <c r="R766" s="28">
        <v>550</v>
      </c>
      <c r="S766" s="28">
        <v>500</v>
      </c>
      <c r="T766" s="30">
        <v>2.5</v>
      </c>
      <c r="U766" s="30">
        <v>0</v>
      </c>
      <c r="V766" s="30">
        <v>2.5</v>
      </c>
      <c r="W766" s="30">
        <v>2.5</v>
      </c>
      <c r="X766" s="31">
        <v>4.1509433962264149E-2</v>
      </c>
      <c r="Y766" s="30">
        <v>2.4</v>
      </c>
      <c r="Z766" s="30">
        <v>-0.20000000000000018</v>
      </c>
      <c r="AA766" s="30">
        <v>2.6</v>
      </c>
      <c r="AB766" s="30">
        <v>2.4</v>
      </c>
      <c r="AC766" s="32">
        <v>0.36674490557985701</v>
      </c>
      <c r="AD766" s="30">
        <v>8.8352181798783747</v>
      </c>
      <c r="AE766" s="12">
        <v>342</v>
      </c>
      <c r="AF766" s="12">
        <v>223</v>
      </c>
      <c r="AG766" s="12">
        <v>250</v>
      </c>
      <c r="AH766" s="33">
        <v>2.4166142227816239</v>
      </c>
      <c r="AI766" s="34">
        <v>700000</v>
      </c>
      <c r="AJ766" s="34">
        <v>600000</v>
      </c>
      <c r="AK766" s="34">
        <v>525000</v>
      </c>
      <c r="AL766" s="35">
        <v>0.16666666666666666</v>
      </c>
      <c r="AM766" s="35">
        <v>0.33333333333333331</v>
      </c>
      <c r="AN766" s="12">
        <v>2.8</v>
      </c>
      <c r="AO766" s="33">
        <v>9.9999999999999645E-2</v>
      </c>
      <c r="AP766" s="12">
        <v>2.7</v>
      </c>
      <c r="AQ766" s="32">
        <v>0.1280130293159609</v>
      </c>
      <c r="AR766" s="34">
        <v>570</v>
      </c>
      <c r="AS766" s="34">
        <v>500</v>
      </c>
      <c r="AT766" s="31">
        <v>0.14000000000000001</v>
      </c>
      <c r="AU766" s="32">
        <v>0.44941197214745782</v>
      </c>
      <c r="AV766" s="36">
        <v>1499.68</v>
      </c>
      <c r="AW766" s="30">
        <v>0.71379999999999999</v>
      </c>
      <c r="AX766" s="30">
        <v>0.28620000000000001</v>
      </c>
      <c r="AY766" s="30">
        <v>0.872</v>
      </c>
      <c r="AZ766" s="30">
        <v>0.1082</v>
      </c>
      <c r="BA766" s="30">
        <v>0.32600000000000001</v>
      </c>
      <c r="BB766" s="30">
        <v>0.4284</v>
      </c>
      <c r="BC766" s="30">
        <v>0.2097</v>
      </c>
      <c r="BD766" s="37">
        <v>3</v>
      </c>
      <c r="BE766" s="29">
        <v>17</v>
      </c>
      <c r="BF766" s="38" t="s">
        <v>3480</v>
      </c>
      <c r="BG766" s="39">
        <v>138.67809536051499</v>
      </c>
      <c r="BH766" s="39">
        <v>-34.777079971774398</v>
      </c>
      <c r="BI766" s="40">
        <f t="shared" si="168"/>
        <v>75</v>
      </c>
      <c r="BJ766" s="40">
        <f t="shared" si="169"/>
        <v>70</v>
      </c>
      <c r="BK766" s="40">
        <f t="shared" si="170"/>
        <v>95</v>
      </c>
      <c r="BL766" s="40">
        <f t="shared" si="171"/>
        <v>1</v>
      </c>
      <c r="BM766" s="40">
        <f t="shared" si="172"/>
        <v>84</v>
      </c>
      <c r="BN766" s="40">
        <f t="shared" si="173"/>
        <v>100</v>
      </c>
      <c r="BO766" s="40">
        <f t="shared" si="174"/>
        <v>100</v>
      </c>
      <c r="BP766" s="40">
        <f t="shared" si="175"/>
        <v>62</v>
      </c>
      <c r="BQ766" s="41">
        <f t="shared" si="176"/>
        <v>88</v>
      </c>
      <c r="BR766" s="40">
        <f t="shared" si="177"/>
        <v>62</v>
      </c>
      <c r="BS766" s="41">
        <f t="shared" si="178"/>
        <v>23</v>
      </c>
      <c r="BT766" s="41">
        <f t="shared" si="179"/>
        <v>77</v>
      </c>
      <c r="BU766" s="41">
        <f t="shared" si="180"/>
        <v>30</v>
      </c>
      <c r="BV766" s="41">
        <f t="shared" si="181"/>
        <v>67</v>
      </c>
    </row>
    <row r="767" spans="2:74" x14ac:dyDescent="0.3">
      <c r="B767" s="12" t="s">
        <v>1122</v>
      </c>
      <c r="C767" s="12">
        <v>402041171</v>
      </c>
      <c r="D767" s="12" t="s">
        <v>1121</v>
      </c>
      <c r="E767" s="12" t="s">
        <v>206</v>
      </c>
      <c r="F767" s="12" t="s">
        <v>2084</v>
      </c>
      <c r="G767" s="12" t="s">
        <v>106</v>
      </c>
      <c r="H767" s="12" t="s">
        <v>86</v>
      </c>
      <c r="I767" s="28">
        <v>789000</v>
      </c>
      <c r="J767" s="28">
        <v>770561</v>
      </c>
      <c r="K767" s="28">
        <v>698250</v>
      </c>
      <c r="L767" s="28">
        <v>820000</v>
      </c>
      <c r="M767" s="28">
        <v>765000</v>
      </c>
      <c r="N767" s="28">
        <v>760000</v>
      </c>
      <c r="O767" s="29">
        <v>28</v>
      </c>
      <c r="P767" s="29">
        <v>22</v>
      </c>
      <c r="Q767" s="29">
        <v>24</v>
      </c>
      <c r="R767" s="28">
        <v>620</v>
      </c>
      <c r="S767" s="28">
        <v>550</v>
      </c>
      <c r="T767" s="30">
        <v>3.5</v>
      </c>
      <c r="U767" s="30">
        <v>0</v>
      </c>
      <c r="V767" s="30">
        <v>3.5</v>
      </c>
      <c r="W767" s="30">
        <v>3.2</v>
      </c>
      <c r="X767" s="31">
        <v>4.0861850443599496E-2</v>
      </c>
      <c r="Y767" s="30">
        <v>4.5999999999999996</v>
      </c>
      <c r="Z767" s="30">
        <v>-0.20000000000000018</v>
      </c>
      <c r="AA767" s="30">
        <v>4.8</v>
      </c>
      <c r="AB767" s="30">
        <v>4.5</v>
      </c>
      <c r="AC767" s="32">
        <v>0.28937345978642365</v>
      </c>
      <c r="AD767" s="30">
        <v>7.0817512336069557</v>
      </c>
      <c r="AE767" s="12">
        <v>342</v>
      </c>
      <c r="AF767" s="12">
        <v>223</v>
      </c>
      <c r="AG767" s="12">
        <v>250</v>
      </c>
      <c r="AH767" s="33">
        <v>2.4166142227816239</v>
      </c>
      <c r="AI767" s="34">
        <v>700000</v>
      </c>
      <c r="AJ767" s="34">
        <v>600000</v>
      </c>
      <c r="AK767" s="34">
        <v>525000</v>
      </c>
      <c r="AL767" s="35">
        <v>0.16666666666666666</v>
      </c>
      <c r="AM767" s="35">
        <v>0.33333333333333331</v>
      </c>
      <c r="AN767" s="12">
        <v>2.8</v>
      </c>
      <c r="AO767" s="33">
        <v>9.9999999999999645E-2</v>
      </c>
      <c r="AP767" s="12">
        <v>2.7</v>
      </c>
      <c r="AQ767" s="32">
        <v>0.1280130293159609</v>
      </c>
      <c r="AR767" s="34">
        <v>570</v>
      </c>
      <c r="AS767" s="34">
        <v>500</v>
      </c>
      <c r="AT767" s="31">
        <v>0.14000000000000001</v>
      </c>
      <c r="AU767" s="32">
        <v>0.44941197214745782</v>
      </c>
      <c r="AV767" s="36">
        <v>2142.5600000000004</v>
      </c>
      <c r="AW767" s="30">
        <v>0.70069999999999999</v>
      </c>
      <c r="AX767" s="30">
        <v>0.29930000000000001</v>
      </c>
      <c r="AY767" s="30">
        <v>0.67010000000000003</v>
      </c>
      <c r="AZ767" s="30">
        <v>0.17430000000000001</v>
      </c>
      <c r="BA767" s="30">
        <v>0.1797</v>
      </c>
      <c r="BB767" s="30">
        <v>0.41620000000000001</v>
      </c>
      <c r="BC767" s="30">
        <v>0.37809999999999999</v>
      </c>
      <c r="BD767" s="37">
        <v>6.5</v>
      </c>
      <c r="BE767" s="29">
        <v>14</v>
      </c>
      <c r="BF767" s="38" t="s">
        <v>3481</v>
      </c>
      <c r="BG767" s="39">
        <v>138.59683947610301</v>
      </c>
      <c r="BH767" s="39">
        <v>-34.7943526077146</v>
      </c>
      <c r="BI767" s="40">
        <f t="shared" si="168"/>
        <v>59</v>
      </c>
      <c r="BJ767" s="40">
        <f t="shared" si="169"/>
        <v>70</v>
      </c>
      <c r="BK767" s="40">
        <f t="shared" si="170"/>
        <v>95</v>
      </c>
      <c r="BL767" s="40">
        <f t="shared" si="171"/>
        <v>1</v>
      </c>
      <c r="BM767" s="40">
        <f t="shared" si="172"/>
        <v>84</v>
      </c>
      <c r="BN767" s="40">
        <f t="shared" si="173"/>
        <v>100</v>
      </c>
      <c r="BO767" s="40">
        <f t="shared" si="174"/>
        <v>100</v>
      </c>
      <c r="BP767" s="40">
        <f t="shared" si="175"/>
        <v>30</v>
      </c>
      <c r="BQ767" s="41">
        <f t="shared" si="176"/>
        <v>86</v>
      </c>
      <c r="BR767" s="40">
        <f t="shared" si="177"/>
        <v>79</v>
      </c>
      <c r="BS767" s="41">
        <f t="shared" si="178"/>
        <v>74</v>
      </c>
      <c r="BT767" s="41">
        <f t="shared" si="179"/>
        <v>41</v>
      </c>
      <c r="BU767" s="41">
        <f t="shared" si="180"/>
        <v>65</v>
      </c>
      <c r="BV767" s="41">
        <f t="shared" si="181"/>
        <v>67</v>
      </c>
    </row>
    <row r="768" spans="2:74" x14ac:dyDescent="0.3">
      <c r="B768" s="12" t="s">
        <v>1123</v>
      </c>
      <c r="C768" s="12">
        <v>402051055</v>
      </c>
      <c r="D768" s="12" t="s">
        <v>408</v>
      </c>
      <c r="E768" s="12" t="s">
        <v>206</v>
      </c>
      <c r="F768" s="12" t="s">
        <v>2084</v>
      </c>
      <c r="G768" s="12" t="s">
        <v>106</v>
      </c>
      <c r="H768" s="12" t="s">
        <v>86</v>
      </c>
      <c r="I768" s="28">
        <v>764260</v>
      </c>
      <c r="J768" s="28">
        <v>743382</v>
      </c>
      <c r="K768" s="28">
        <v>649976</v>
      </c>
      <c r="L768" s="28">
        <v>780000</v>
      </c>
      <c r="M768" s="28">
        <v>770000</v>
      </c>
      <c r="N768" s="28">
        <v>665000</v>
      </c>
      <c r="O768" s="29">
        <v>19</v>
      </c>
      <c r="P768" s="29">
        <v>19</v>
      </c>
      <c r="Q768" s="29">
        <v>24</v>
      </c>
      <c r="R768" s="28">
        <v>590</v>
      </c>
      <c r="S768" s="28">
        <v>550</v>
      </c>
      <c r="T768" s="30">
        <v>2.6</v>
      </c>
      <c r="U768" s="30">
        <v>0.10000000000000009</v>
      </c>
      <c r="V768" s="30">
        <v>2.5</v>
      </c>
      <c r="W768" s="30">
        <v>2.8</v>
      </c>
      <c r="X768" s="31">
        <v>4.0143406694056999E-2</v>
      </c>
      <c r="Y768" s="30">
        <v>2.9</v>
      </c>
      <c r="Z768" s="30">
        <v>0.19999999999999973</v>
      </c>
      <c r="AA768" s="30">
        <v>2.7</v>
      </c>
      <c r="AB768" s="30">
        <v>2.1</v>
      </c>
      <c r="AC768" s="32">
        <v>0.35307353504404437</v>
      </c>
      <c r="AD768" s="30">
        <v>8.795305733140852</v>
      </c>
      <c r="AE768" s="12">
        <v>277</v>
      </c>
      <c r="AF768" s="12">
        <v>188</v>
      </c>
      <c r="AG768" s="12">
        <v>172</v>
      </c>
      <c r="AH768" s="33">
        <v>2.7317073170731709</v>
      </c>
      <c r="AI768" s="34">
        <v>790000</v>
      </c>
      <c r="AJ768" s="34">
        <v>700000</v>
      </c>
      <c r="AK768" s="34">
        <v>632000</v>
      </c>
      <c r="AL768" s="35">
        <v>0.12857142857142856</v>
      </c>
      <c r="AM768" s="35">
        <v>0.25</v>
      </c>
      <c r="AN768" s="12">
        <v>2.8</v>
      </c>
      <c r="AO768" s="33">
        <v>0</v>
      </c>
      <c r="AP768" s="12">
        <v>2.8</v>
      </c>
      <c r="AQ768" s="32">
        <v>0.11208053691275169</v>
      </c>
      <c r="AR768" s="34">
        <v>600</v>
      </c>
      <c r="AS768" s="34">
        <v>550</v>
      </c>
      <c r="AT768" s="31">
        <v>9.0909090909090912E-2</v>
      </c>
      <c r="AU768" s="32">
        <v>0.38959654272454697</v>
      </c>
      <c r="AV768" s="36">
        <v>1671.0400000000002</v>
      </c>
      <c r="AW768" s="30">
        <v>0.7117</v>
      </c>
      <c r="AX768" s="30">
        <v>0.2883</v>
      </c>
      <c r="AY768" s="30">
        <v>0.83689999999999998</v>
      </c>
      <c r="AZ768" s="30">
        <v>4.0899999999999999E-2</v>
      </c>
      <c r="BA768" s="30">
        <v>0.36830000000000002</v>
      </c>
      <c r="BB768" s="30">
        <v>0.4199</v>
      </c>
      <c r="BC768" s="30">
        <v>0.1726</v>
      </c>
      <c r="BD768" s="37">
        <v>4.5</v>
      </c>
      <c r="BE768" s="29">
        <v>15</v>
      </c>
      <c r="BF768" s="38" t="s">
        <v>3482</v>
      </c>
      <c r="BG768" s="39">
        <v>138.725348917497</v>
      </c>
      <c r="BH768" s="39">
        <v>-34.830092828352399</v>
      </c>
      <c r="BI768" s="40">
        <f t="shared" si="168"/>
        <v>74</v>
      </c>
      <c r="BJ768" s="40">
        <f t="shared" si="169"/>
        <v>70</v>
      </c>
      <c r="BK768" s="40">
        <f t="shared" si="170"/>
        <v>91</v>
      </c>
      <c r="BL768" s="40">
        <f t="shared" si="171"/>
        <v>1</v>
      </c>
      <c r="BM768" s="40">
        <f t="shared" si="172"/>
        <v>65</v>
      </c>
      <c r="BN768" s="40">
        <f t="shared" si="173"/>
        <v>100</v>
      </c>
      <c r="BO768" s="40">
        <f t="shared" si="174"/>
        <v>100</v>
      </c>
      <c r="BP768" s="40">
        <f t="shared" si="175"/>
        <v>71</v>
      </c>
      <c r="BQ768" s="41">
        <f t="shared" si="176"/>
        <v>84</v>
      </c>
      <c r="BR768" s="40">
        <f t="shared" si="177"/>
        <v>62</v>
      </c>
      <c r="BS768" s="41">
        <f t="shared" si="178"/>
        <v>32</v>
      </c>
      <c r="BT768" s="41">
        <f t="shared" si="179"/>
        <v>69</v>
      </c>
      <c r="BU768" s="41">
        <f t="shared" si="180"/>
        <v>45</v>
      </c>
      <c r="BV768" s="41">
        <f t="shared" si="181"/>
        <v>67</v>
      </c>
    </row>
    <row r="769" spans="2:74" x14ac:dyDescent="0.3">
      <c r="B769" s="12" t="s">
        <v>1124</v>
      </c>
      <c r="C769" s="12">
        <v>403041080</v>
      </c>
      <c r="D769" s="12" t="s">
        <v>209</v>
      </c>
      <c r="E769" s="12" t="s">
        <v>172</v>
      </c>
      <c r="F769" s="12" t="s">
        <v>2084</v>
      </c>
      <c r="G769" s="12" t="s">
        <v>106</v>
      </c>
      <c r="H769" s="12" t="s">
        <v>86</v>
      </c>
      <c r="I769" s="28">
        <v>815320</v>
      </c>
      <c r="J769" s="28">
        <v>801150</v>
      </c>
      <c r="K769" s="28">
        <v>736450</v>
      </c>
      <c r="L769" s="28">
        <v>780000</v>
      </c>
      <c r="M769" s="28">
        <v>771000</v>
      </c>
      <c r="N769" s="28">
        <v>695000</v>
      </c>
      <c r="O769" s="29">
        <v>22</v>
      </c>
      <c r="P769" s="29">
        <v>22</v>
      </c>
      <c r="Q769" s="29">
        <v>23</v>
      </c>
      <c r="R769" s="28">
        <v>595</v>
      </c>
      <c r="S769" s="28">
        <v>530</v>
      </c>
      <c r="T769" s="30">
        <v>3.4</v>
      </c>
      <c r="U769" s="30">
        <v>0.10000000000000009</v>
      </c>
      <c r="V769" s="30">
        <v>3.3</v>
      </c>
      <c r="W769" s="30">
        <v>2.5</v>
      </c>
      <c r="X769" s="31">
        <v>3.7948290241868222E-2</v>
      </c>
      <c r="Y769" s="30">
        <v>2.1</v>
      </c>
      <c r="Z769" s="30">
        <v>0</v>
      </c>
      <c r="AA769" s="30">
        <v>2.1</v>
      </c>
      <c r="AB769" s="30">
        <v>1.7</v>
      </c>
      <c r="AC769" s="32">
        <v>0.33880739795918363</v>
      </c>
      <c r="AD769" s="30">
        <v>8.9281334099573897</v>
      </c>
      <c r="AE769" s="12">
        <v>438</v>
      </c>
      <c r="AF769" s="12">
        <v>349</v>
      </c>
      <c r="AG769" s="12">
        <v>366</v>
      </c>
      <c r="AH769" s="33">
        <v>2.3387978142076502</v>
      </c>
      <c r="AI769" s="34">
        <v>745000</v>
      </c>
      <c r="AJ769" s="34">
        <v>657000</v>
      </c>
      <c r="AK769" s="34">
        <v>600000</v>
      </c>
      <c r="AL769" s="35">
        <v>0.13394216133942161</v>
      </c>
      <c r="AM769" s="35">
        <v>0.24166666666666667</v>
      </c>
      <c r="AN769" s="12">
        <v>2.8</v>
      </c>
      <c r="AO769" s="33">
        <v>0</v>
      </c>
      <c r="AP769" s="12">
        <v>2.8</v>
      </c>
      <c r="AQ769" s="32">
        <v>0.11594202898550725</v>
      </c>
      <c r="AR769" s="34">
        <v>560</v>
      </c>
      <c r="AS769" s="34">
        <v>520</v>
      </c>
      <c r="AT769" s="31">
        <v>7.6923076923076927E-2</v>
      </c>
      <c r="AU769" s="32">
        <v>0.43377969749140266</v>
      </c>
      <c r="AV769" s="36">
        <v>1756.16</v>
      </c>
      <c r="AW769" s="30">
        <v>0.74819999999999998</v>
      </c>
      <c r="AX769" s="30">
        <v>0.25180000000000002</v>
      </c>
      <c r="AY769" s="30">
        <v>0.90239999999999998</v>
      </c>
      <c r="AZ769" s="30">
        <v>9.6699999999999994E-2</v>
      </c>
      <c r="BA769" s="30">
        <v>0.33829999999999999</v>
      </c>
      <c r="BB769" s="30">
        <v>0.47139999999999999</v>
      </c>
      <c r="BC769" s="30">
        <v>0.1176</v>
      </c>
      <c r="BD769" s="37">
        <v>5</v>
      </c>
      <c r="BE769" s="29">
        <v>19</v>
      </c>
      <c r="BF769" s="38" t="s">
        <v>3483</v>
      </c>
      <c r="BG769" s="39">
        <v>138.583091730794</v>
      </c>
      <c r="BH769" s="39">
        <v>-35.084967134394603</v>
      </c>
      <c r="BI769" s="40">
        <f t="shared" si="168"/>
        <v>60</v>
      </c>
      <c r="BJ769" s="40">
        <f t="shared" si="169"/>
        <v>70</v>
      </c>
      <c r="BK769" s="40">
        <f t="shared" si="170"/>
        <v>96</v>
      </c>
      <c r="BL769" s="40">
        <f t="shared" si="171"/>
        <v>1</v>
      </c>
      <c r="BM769" s="40">
        <f t="shared" si="172"/>
        <v>67</v>
      </c>
      <c r="BN769" s="40">
        <f t="shared" si="173"/>
        <v>100</v>
      </c>
      <c r="BO769" s="40">
        <f t="shared" si="174"/>
        <v>100</v>
      </c>
      <c r="BP769" s="40">
        <f t="shared" si="175"/>
        <v>64</v>
      </c>
      <c r="BQ769" s="41">
        <f t="shared" si="176"/>
        <v>77</v>
      </c>
      <c r="BR769" s="40">
        <f t="shared" si="177"/>
        <v>61</v>
      </c>
      <c r="BS769" s="41">
        <f t="shared" si="178"/>
        <v>41</v>
      </c>
      <c r="BT769" s="41">
        <f t="shared" si="179"/>
        <v>82</v>
      </c>
      <c r="BU769" s="41">
        <f t="shared" si="180"/>
        <v>50</v>
      </c>
      <c r="BV769" s="41">
        <f t="shared" si="181"/>
        <v>67</v>
      </c>
    </row>
    <row r="770" spans="2:74" x14ac:dyDescent="0.3">
      <c r="B770" s="12" t="s">
        <v>1125</v>
      </c>
      <c r="C770" s="12">
        <v>403041178</v>
      </c>
      <c r="D770" s="12" t="s">
        <v>209</v>
      </c>
      <c r="E770" s="12" t="s">
        <v>172</v>
      </c>
      <c r="F770" s="12" t="s">
        <v>2084</v>
      </c>
      <c r="G770" s="12" t="s">
        <v>106</v>
      </c>
      <c r="H770" s="12" t="s">
        <v>86</v>
      </c>
      <c r="I770" s="28">
        <v>839950</v>
      </c>
      <c r="J770" s="28">
        <v>795000</v>
      </c>
      <c r="K770" s="28">
        <v>726798</v>
      </c>
      <c r="L770" s="28">
        <v>790000</v>
      </c>
      <c r="M770" s="28">
        <v>756200</v>
      </c>
      <c r="N770" s="28">
        <v>716120</v>
      </c>
      <c r="O770" s="29">
        <v>20</v>
      </c>
      <c r="P770" s="29">
        <v>21</v>
      </c>
      <c r="Q770" s="29">
        <v>30</v>
      </c>
      <c r="R770" s="28">
        <v>590</v>
      </c>
      <c r="S770" s="28">
        <v>520</v>
      </c>
      <c r="T770" s="30">
        <v>2.6</v>
      </c>
      <c r="U770" s="30">
        <v>0.30000000000000027</v>
      </c>
      <c r="V770" s="30">
        <v>2.2999999999999998</v>
      </c>
      <c r="W770" s="30">
        <v>2.9</v>
      </c>
      <c r="X770" s="31">
        <v>3.6525983689505326E-2</v>
      </c>
      <c r="Y770" s="30">
        <v>2.5</v>
      </c>
      <c r="Z770" s="30">
        <v>0</v>
      </c>
      <c r="AA770" s="30">
        <v>2.5</v>
      </c>
      <c r="AB770" s="30">
        <v>2.2000000000000002</v>
      </c>
      <c r="AC770" s="32">
        <v>0.34634169249553859</v>
      </c>
      <c r="AD770" s="30">
        <v>9.4820633836906012</v>
      </c>
      <c r="AE770" s="12">
        <v>438</v>
      </c>
      <c r="AF770" s="12">
        <v>349</v>
      </c>
      <c r="AG770" s="12">
        <v>366</v>
      </c>
      <c r="AH770" s="33">
        <v>2.3387978142076502</v>
      </c>
      <c r="AI770" s="34">
        <v>745000</v>
      </c>
      <c r="AJ770" s="34">
        <v>657000</v>
      </c>
      <c r="AK770" s="34">
        <v>600000</v>
      </c>
      <c r="AL770" s="35">
        <v>0.13394216133942161</v>
      </c>
      <c r="AM770" s="35">
        <v>0.24166666666666667</v>
      </c>
      <c r="AN770" s="12">
        <v>2.8</v>
      </c>
      <c r="AO770" s="33">
        <v>0</v>
      </c>
      <c r="AP770" s="12">
        <v>2.8</v>
      </c>
      <c r="AQ770" s="32">
        <v>0.11594202898550725</v>
      </c>
      <c r="AR770" s="34">
        <v>560</v>
      </c>
      <c r="AS770" s="34">
        <v>520</v>
      </c>
      <c r="AT770" s="31">
        <v>7.6923076923076927E-2</v>
      </c>
      <c r="AU770" s="32">
        <v>0.43377969749140266</v>
      </c>
      <c r="AV770" s="36">
        <v>1703.5200000000002</v>
      </c>
      <c r="AW770" s="30">
        <v>0.74150000000000005</v>
      </c>
      <c r="AX770" s="30">
        <v>0.25850000000000001</v>
      </c>
      <c r="AY770" s="30">
        <v>0.92600000000000005</v>
      </c>
      <c r="AZ770" s="30">
        <v>1.6999999999999999E-3</v>
      </c>
      <c r="BA770" s="30">
        <v>0.29310000000000003</v>
      </c>
      <c r="BB770" s="30">
        <v>0.46310000000000001</v>
      </c>
      <c r="BC770" s="30">
        <v>0.21990000000000001</v>
      </c>
      <c r="BD770" s="37">
        <v>6</v>
      </c>
      <c r="BE770" s="29">
        <v>35</v>
      </c>
      <c r="BF770" s="38" t="s">
        <v>3484</v>
      </c>
      <c r="BG770" s="39">
        <v>138.480123540394</v>
      </c>
      <c r="BH770" s="39">
        <v>-35.218539230527398</v>
      </c>
      <c r="BI770" s="40">
        <f t="shared" si="168"/>
        <v>74</v>
      </c>
      <c r="BJ770" s="40">
        <f t="shared" si="169"/>
        <v>70</v>
      </c>
      <c r="BK770" s="40">
        <f t="shared" si="170"/>
        <v>96</v>
      </c>
      <c r="BL770" s="40">
        <f t="shared" si="171"/>
        <v>1</v>
      </c>
      <c r="BM770" s="40">
        <f t="shared" si="172"/>
        <v>67</v>
      </c>
      <c r="BN770" s="40">
        <f t="shared" si="173"/>
        <v>100</v>
      </c>
      <c r="BO770" s="40">
        <f t="shared" si="174"/>
        <v>100</v>
      </c>
      <c r="BP770" s="40">
        <f t="shared" si="175"/>
        <v>54</v>
      </c>
      <c r="BQ770" s="41">
        <f t="shared" si="176"/>
        <v>72</v>
      </c>
      <c r="BR770" s="40">
        <f t="shared" si="177"/>
        <v>56</v>
      </c>
      <c r="BS770" s="41">
        <f t="shared" si="178"/>
        <v>36</v>
      </c>
      <c r="BT770" s="41">
        <f t="shared" si="179"/>
        <v>75</v>
      </c>
      <c r="BU770" s="41">
        <f t="shared" si="180"/>
        <v>60</v>
      </c>
      <c r="BV770" s="41">
        <f t="shared" si="181"/>
        <v>67</v>
      </c>
    </row>
    <row r="771" spans="2:74" x14ac:dyDescent="0.3">
      <c r="B771" s="12" t="s">
        <v>1126</v>
      </c>
      <c r="C771" s="12">
        <v>404011090</v>
      </c>
      <c r="D771" s="12" t="s">
        <v>1127</v>
      </c>
      <c r="E771" s="12" t="s">
        <v>1011</v>
      </c>
      <c r="F771" s="12" t="s">
        <v>2084</v>
      </c>
      <c r="G771" s="12" t="s">
        <v>106</v>
      </c>
      <c r="H771" s="12" t="s">
        <v>86</v>
      </c>
      <c r="I771" s="28">
        <v>861530</v>
      </c>
      <c r="J771" s="28">
        <v>850000</v>
      </c>
      <c r="K771" s="28">
        <v>754800</v>
      </c>
      <c r="L771" s="28">
        <v>925000</v>
      </c>
      <c r="M771" s="28">
        <v>884000</v>
      </c>
      <c r="N771" s="28">
        <v>800000</v>
      </c>
      <c r="O771" s="29">
        <v>18</v>
      </c>
      <c r="P771" s="29">
        <v>18</v>
      </c>
      <c r="Q771" s="29">
        <v>20</v>
      </c>
      <c r="R771" s="28">
        <v>610</v>
      </c>
      <c r="S771" s="28">
        <v>550</v>
      </c>
      <c r="T771" s="30">
        <v>2.4</v>
      </c>
      <c r="U771" s="30">
        <v>0</v>
      </c>
      <c r="V771" s="30">
        <v>2.4</v>
      </c>
      <c r="W771" s="30">
        <v>1.8</v>
      </c>
      <c r="X771" s="31">
        <v>3.681821875036273E-2</v>
      </c>
      <c r="Y771" s="30">
        <v>3.2</v>
      </c>
      <c r="Z771" s="30">
        <v>-0.19999999999999973</v>
      </c>
      <c r="AA771" s="30">
        <v>3.4</v>
      </c>
      <c r="AB771" s="30">
        <v>3.7</v>
      </c>
      <c r="AC771" s="32">
        <v>0.32132321955330806</v>
      </c>
      <c r="AD771" s="30">
        <v>8.7272885668903371</v>
      </c>
      <c r="AE771" s="12">
        <v>259</v>
      </c>
      <c r="AF771" s="12">
        <v>175</v>
      </c>
      <c r="AG771" s="12">
        <v>192</v>
      </c>
      <c r="AH771" s="33">
        <v>5.7028571428571428</v>
      </c>
      <c r="AI771" s="34">
        <v>1000000</v>
      </c>
      <c r="AJ771" s="34">
        <v>875000</v>
      </c>
      <c r="AK771" s="34">
        <v>805000</v>
      </c>
      <c r="AL771" s="35">
        <v>0.14285714285714285</v>
      </c>
      <c r="AM771" s="35">
        <v>0.24223602484472051</v>
      </c>
      <c r="AN771" s="12">
        <v>2.2000000000000002</v>
      </c>
      <c r="AO771" s="33">
        <v>-9.9999999999999645E-2</v>
      </c>
      <c r="AP771" s="12">
        <v>2.2999999999999998</v>
      </c>
      <c r="AQ771" s="32">
        <v>0.11052631578947369</v>
      </c>
      <c r="AR771" s="34">
        <v>650</v>
      </c>
      <c r="AS771" s="34">
        <v>600</v>
      </c>
      <c r="AT771" s="31">
        <v>8.3333333333333329E-2</v>
      </c>
      <c r="AU771" s="32">
        <v>0.3488094516309076</v>
      </c>
      <c r="AV771" s="36">
        <v>1898.4</v>
      </c>
      <c r="AW771" s="30">
        <v>0.67420000000000002</v>
      </c>
      <c r="AX771" s="30">
        <v>0.32579999999999998</v>
      </c>
      <c r="AY771" s="30">
        <v>0.75039999999999996</v>
      </c>
      <c r="AZ771" s="30">
        <v>0.14430000000000001</v>
      </c>
      <c r="BA771" s="30">
        <v>0.2545</v>
      </c>
      <c r="BB771" s="30">
        <v>0.40350000000000003</v>
      </c>
      <c r="BC771" s="30">
        <v>0.3206</v>
      </c>
      <c r="BD771" s="37">
        <v>6</v>
      </c>
      <c r="BE771" s="29">
        <v>7</v>
      </c>
      <c r="BF771" s="38" t="s">
        <v>3485</v>
      </c>
      <c r="BG771" s="39">
        <v>138.5361030167</v>
      </c>
      <c r="BH771" s="39">
        <v>-34.890362700969199</v>
      </c>
      <c r="BI771" s="40">
        <f t="shared" si="168"/>
        <v>77</v>
      </c>
      <c r="BJ771" s="40">
        <f t="shared" si="169"/>
        <v>80</v>
      </c>
      <c r="BK771" s="40">
        <f t="shared" si="170"/>
        <v>54</v>
      </c>
      <c r="BL771" s="40">
        <f t="shared" si="171"/>
        <v>1</v>
      </c>
      <c r="BM771" s="40">
        <f t="shared" si="172"/>
        <v>72</v>
      </c>
      <c r="BN771" s="40">
        <f t="shared" si="173"/>
        <v>100</v>
      </c>
      <c r="BO771" s="40">
        <f t="shared" si="174"/>
        <v>100</v>
      </c>
      <c r="BP771" s="40">
        <f t="shared" si="175"/>
        <v>46</v>
      </c>
      <c r="BQ771" s="41">
        <f t="shared" si="176"/>
        <v>73</v>
      </c>
      <c r="BR771" s="40">
        <f t="shared" si="177"/>
        <v>63</v>
      </c>
      <c r="BS771" s="41">
        <f t="shared" si="178"/>
        <v>53</v>
      </c>
      <c r="BT771" s="41">
        <f t="shared" si="179"/>
        <v>64</v>
      </c>
      <c r="BU771" s="41">
        <f t="shared" si="180"/>
        <v>60</v>
      </c>
      <c r="BV771" s="41">
        <f t="shared" si="181"/>
        <v>67</v>
      </c>
    </row>
    <row r="772" spans="2:74" x14ac:dyDescent="0.3">
      <c r="B772" s="12" t="s">
        <v>1128</v>
      </c>
      <c r="C772" s="12">
        <v>501011004</v>
      </c>
      <c r="D772" s="12" t="s">
        <v>1129</v>
      </c>
      <c r="E772" s="12" t="s">
        <v>216</v>
      </c>
      <c r="F772" s="12" t="s">
        <v>2720</v>
      </c>
      <c r="G772" s="12" t="s">
        <v>120</v>
      </c>
      <c r="H772" s="12" t="s">
        <v>86</v>
      </c>
      <c r="I772" s="28">
        <v>785000</v>
      </c>
      <c r="J772" s="28">
        <v>750000</v>
      </c>
      <c r="K772" s="28">
        <v>686700</v>
      </c>
      <c r="L772" s="28">
        <v>880000</v>
      </c>
      <c r="M772" s="28">
        <v>880000</v>
      </c>
      <c r="N772" s="28">
        <v>751100</v>
      </c>
      <c r="O772" s="29">
        <v>49</v>
      </c>
      <c r="P772" s="29">
        <v>50</v>
      </c>
      <c r="Q772" s="29">
        <v>63</v>
      </c>
      <c r="R772" s="28">
        <v>700</v>
      </c>
      <c r="S772" s="28">
        <v>620</v>
      </c>
      <c r="T772" s="30">
        <v>2.8</v>
      </c>
      <c r="U772" s="30">
        <v>-0.10000000000000009</v>
      </c>
      <c r="V772" s="30">
        <v>2.9</v>
      </c>
      <c r="W772" s="30">
        <v>2.8</v>
      </c>
      <c r="X772" s="31">
        <v>4.6369426751592356E-2</v>
      </c>
      <c r="Y772" s="30">
        <v>2.4</v>
      </c>
      <c r="Z772" s="30">
        <v>-0.20000000000000018</v>
      </c>
      <c r="AA772" s="30">
        <v>2.6</v>
      </c>
      <c r="AB772" s="30">
        <v>2.2000000000000002</v>
      </c>
      <c r="AC772" s="32">
        <v>0.37246722288438616</v>
      </c>
      <c r="AD772" s="30">
        <v>8.0326035704462395</v>
      </c>
      <c r="AE772" s="12">
        <v>334</v>
      </c>
      <c r="AF772" s="12">
        <v>333</v>
      </c>
      <c r="AG772" s="12">
        <v>264</v>
      </c>
      <c r="AH772" s="33">
        <v>5.7650130548302867</v>
      </c>
      <c r="AI772" s="34">
        <v>900000</v>
      </c>
      <c r="AJ772" s="34">
        <v>751100</v>
      </c>
      <c r="AK772" s="34">
        <v>712000</v>
      </c>
      <c r="AL772" s="35">
        <v>0.19824257755292238</v>
      </c>
      <c r="AM772" s="35">
        <v>0.2640449438202247</v>
      </c>
      <c r="AN772" s="12">
        <v>2.6</v>
      </c>
      <c r="AO772" s="33">
        <v>-0.19999999999999973</v>
      </c>
      <c r="AP772" s="12">
        <v>2.8</v>
      </c>
      <c r="AQ772" s="32">
        <v>0.10930232558139534</v>
      </c>
      <c r="AR772" s="34">
        <v>730</v>
      </c>
      <c r="AS772" s="34">
        <v>650</v>
      </c>
      <c r="AT772" s="31">
        <v>0.12307692307692308</v>
      </c>
      <c r="AU772" s="32">
        <v>0.30120902137192745</v>
      </c>
      <c r="AV772" s="36">
        <v>1879.3600000000001</v>
      </c>
      <c r="AW772" s="30">
        <v>0.72540000000000004</v>
      </c>
      <c r="AX772" s="30">
        <v>0.27460000000000001</v>
      </c>
      <c r="AY772" s="30">
        <v>0.91800000000000004</v>
      </c>
      <c r="AZ772" s="30">
        <v>5.9400000000000001E-2</v>
      </c>
      <c r="BA772" s="30">
        <v>0.29509999999999997</v>
      </c>
      <c r="BB772" s="30">
        <v>0.40639999999999998</v>
      </c>
      <c r="BC772" s="30">
        <v>0.25900000000000001</v>
      </c>
      <c r="BD772" s="37">
        <v>7</v>
      </c>
      <c r="BE772" s="29">
        <v>232</v>
      </c>
      <c r="BF772" s="38" t="s">
        <v>3486</v>
      </c>
      <c r="BG772" s="39">
        <v>115.026866847538</v>
      </c>
      <c r="BH772" s="39">
        <v>-33.914573707489502</v>
      </c>
      <c r="BI772" s="40">
        <f t="shared" si="168"/>
        <v>70</v>
      </c>
      <c r="BJ772" s="40">
        <f t="shared" si="169"/>
        <v>74</v>
      </c>
      <c r="BK772" s="40">
        <f t="shared" si="170"/>
        <v>53</v>
      </c>
      <c r="BL772" s="40">
        <f t="shared" si="171"/>
        <v>1</v>
      </c>
      <c r="BM772" s="40">
        <f t="shared" si="172"/>
        <v>99</v>
      </c>
      <c r="BN772" s="40">
        <f t="shared" si="173"/>
        <v>100</v>
      </c>
      <c r="BO772" s="40">
        <f t="shared" si="174"/>
        <v>64</v>
      </c>
      <c r="BP772" s="40">
        <f t="shared" si="175"/>
        <v>55</v>
      </c>
      <c r="BQ772" s="41">
        <f t="shared" si="176"/>
        <v>100</v>
      </c>
      <c r="BR772" s="40">
        <f t="shared" si="177"/>
        <v>70</v>
      </c>
      <c r="BS772" s="41">
        <f t="shared" si="178"/>
        <v>19</v>
      </c>
      <c r="BT772" s="41">
        <f t="shared" si="179"/>
        <v>77</v>
      </c>
      <c r="BU772" s="41">
        <f t="shared" si="180"/>
        <v>70</v>
      </c>
      <c r="BV772" s="41">
        <f t="shared" si="181"/>
        <v>67</v>
      </c>
    </row>
    <row r="773" spans="2:74" x14ac:dyDescent="0.3">
      <c r="B773" s="12" t="s">
        <v>1130</v>
      </c>
      <c r="C773" s="12">
        <v>501021005</v>
      </c>
      <c r="D773" s="12" t="s">
        <v>216</v>
      </c>
      <c r="E773" s="12" t="s">
        <v>216</v>
      </c>
      <c r="F773" s="12" t="s">
        <v>216</v>
      </c>
      <c r="G773" s="12" t="s">
        <v>120</v>
      </c>
      <c r="H773" s="12" t="s">
        <v>86</v>
      </c>
      <c r="I773" s="28">
        <v>648900</v>
      </c>
      <c r="J773" s="28">
        <v>619250</v>
      </c>
      <c r="K773" s="28">
        <v>546000</v>
      </c>
      <c r="L773" s="28">
        <v>641345</v>
      </c>
      <c r="M773" s="28">
        <v>632000</v>
      </c>
      <c r="N773" s="28">
        <v>540000</v>
      </c>
      <c r="O773" s="29">
        <v>48</v>
      </c>
      <c r="P773" s="29">
        <v>48</v>
      </c>
      <c r="Q773" s="29">
        <v>54</v>
      </c>
      <c r="R773" s="28">
        <v>650</v>
      </c>
      <c r="S773" s="28">
        <v>580</v>
      </c>
      <c r="T773" s="30">
        <v>3.9</v>
      </c>
      <c r="U773" s="30">
        <v>-0.10000000000000009</v>
      </c>
      <c r="V773" s="30">
        <v>4</v>
      </c>
      <c r="W773" s="30">
        <v>4.0999999999999996</v>
      </c>
      <c r="X773" s="31">
        <v>5.2088149175527815E-2</v>
      </c>
      <c r="Y773" s="30">
        <v>3.4</v>
      </c>
      <c r="Z773" s="30">
        <v>0.10000000000000009</v>
      </c>
      <c r="AA773" s="30">
        <v>3.3</v>
      </c>
      <c r="AB773" s="30">
        <v>2.8</v>
      </c>
      <c r="AC773" s="32">
        <v>0.30385190725504857</v>
      </c>
      <c r="AD773" s="30">
        <v>5.8334172372130482</v>
      </c>
      <c r="AE773" s="12">
        <v>462</v>
      </c>
      <c r="AF773" s="12">
        <v>469</v>
      </c>
      <c r="AG773" s="12">
        <v>436</v>
      </c>
      <c r="AH773" s="33">
        <v>3.07112462006079</v>
      </c>
      <c r="AI773" s="34">
        <v>620000</v>
      </c>
      <c r="AJ773" s="34">
        <v>485000</v>
      </c>
      <c r="AK773" s="34">
        <v>430000</v>
      </c>
      <c r="AL773" s="35">
        <v>0.27835051546391754</v>
      </c>
      <c r="AM773" s="35">
        <v>0.44186046511627908</v>
      </c>
      <c r="AN773" s="12">
        <v>3.4</v>
      </c>
      <c r="AO773" s="33">
        <v>0</v>
      </c>
      <c r="AP773" s="12">
        <v>3.4</v>
      </c>
      <c r="AQ773" s="32">
        <v>7.7142857142857152E-2</v>
      </c>
      <c r="AR773" s="34">
        <v>600</v>
      </c>
      <c r="AS773" s="34">
        <v>550</v>
      </c>
      <c r="AT773" s="31">
        <v>9.0909090909090912E-2</v>
      </c>
      <c r="AU773" s="32">
        <v>0.40859740939695754</v>
      </c>
      <c r="AV773" s="36">
        <v>2139.2000000000003</v>
      </c>
      <c r="AW773" s="30">
        <v>0.79659999999999997</v>
      </c>
      <c r="AX773" s="30">
        <v>0.2034</v>
      </c>
      <c r="AY773" s="30">
        <v>0.94110000000000005</v>
      </c>
      <c r="AZ773" s="30">
        <v>3.6900000000000002E-2</v>
      </c>
      <c r="BA773" s="30">
        <v>0.29570000000000002</v>
      </c>
      <c r="BB773" s="30">
        <v>0.49540000000000001</v>
      </c>
      <c r="BC773" s="30">
        <v>0.18540000000000001</v>
      </c>
      <c r="BD773" s="37">
        <v>3</v>
      </c>
      <c r="BE773" s="29">
        <v>146</v>
      </c>
      <c r="BF773" s="38" t="s">
        <v>3487</v>
      </c>
      <c r="BG773" s="39">
        <v>115.71506692230101</v>
      </c>
      <c r="BH773" s="39">
        <v>-33.255116762379799</v>
      </c>
      <c r="BI773" s="40">
        <f t="shared" si="168"/>
        <v>52</v>
      </c>
      <c r="BJ773" s="40">
        <f t="shared" si="169"/>
        <v>60</v>
      </c>
      <c r="BK773" s="40">
        <f t="shared" si="170"/>
        <v>87</v>
      </c>
      <c r="BL773" s="40">
        <f t="shared" si="171"/>
        <v>1</v>
      </c>
      <c r="BM773" s="40">
        <f t="shared" si="172"/>
        <v>100</v>
      </c>
      <c r="BN773" s="40">
        <f t="shared" si="173"/>
        <v>100</v>
      </c>
      <c r="BO773" s="40">
        <f t="shared" si="174"/>
        <v>78</v>
      </c>
      <c r="BP773" s="40">
        <f t="shared" si="175"/>
        <v>55</v>
      </c>
      <c r="BQ773" s="41">
        <f t="shared" si="176"/>
        <v>100</v>
      </c>
      <c r="BR773" s="40">
        <f t="shared" si="177"/>
        <v>92</v>
      </c>
      <c r="BS773" s="41">
        <f t="shared" si="178"/>
        <v>64</v>
      </c>
      <c r="BT773" s="41">
        <f t="shared" si="179"/>
        <v>60</v>
      </c>
      <c r="BU773" s="41">
        <f t="shared" si="180"/>
        <v>30</v>
      </c>
      <c r="BV773" s="41">
        <f t="shared" si="181"/>
        <v>67</v>
      </c>
    </row>
    <row r="774" spans="2:74" x14ac:dyDescent="0.3">
      <c r="B774" s="12" t="s">
        <v>1131</v>
      </c>
      <c r="C774" s="12">
        <v>501021253</v>
      </c>
      <c r="D774" s="12" t="s">
        <v>216</v>
      </c>
      <c r="E774" s="12" t="s">
        <v>216</v>
      </c>
      <c r="F774" s="12" t="s">
        <v>216</v>
      </c>
      <c r="G774" s="12" t="s">
        <v>120</v>
      </c>
      <c r="H774" s="12" t="s">
        <v>86</v>
      </c>
      <c r="I774" s="28">
        <v>706700</v>
      </c>
      <c r="J774" s="28">
        <v>685000</v>
      </c>
      <c r="K774" s="28">
        <v>579000</v>
      </c>
      <c r="L774" s="28">
        <v>670000</v>
      </c>
      <c r="M774" s="28">
        <v>625000</v>
      </c>
      <c r="N774" s="28">
        <v>529000</v>
      </c>
      <c r="O774" s="29">
        <v>50</v>
      </c>
      <c r="P774" s="29">
        <v>48</v>
      </c>
      <c r="Q774" s="29">
        <v>62</v>
      </c>
      <c r="R774" s="28">
        <v>600</v>
      </c>
      <c r="S774" s="28">
        <v>540</v>
      </c>
      <c r="T774" s="30">
        <v>2.5</v>
      </c>
      <c r="U774" s="30">
        <v>-0.20000000000000018</v>
      </c>
      <c r="V774" s="30">
        <v>2.7</v>
      </c>
      <c r="W774" s="30">
        <v>3.1</v>
      </c>
      <c r="X774" s="31">
        <v>4.4148860902787607E-2</v>
      </c>
      <c r="Y774" s="30">
        <v>2.8</v>
      </c>
      <c r="Z774" s="30">
        <v>-0.10000000000000009</v>
      </c>
      <c r="AA774" s="30">
        <v>2.9</v>
      </c>
      <c r="AB774" s="30">
        <v>2.7</v>
      </c>
      <c r="AC774" s="32">
        <v>0.36026515515419349</v>
      </c>
      <c r="AD774" s="30">
        <v>8.1602367034445038</v>
      </c>
      <c r="AE774" s="12">
        <v>462</v>
      </c>
      <c r="AF774" s="12">
        <v>469</v>
      </c>
      <c r="AG774" s="12">
        <v>436</v>
      </c>
      <c r="AH774" s="33">
        <v>3.07112462006079</v>
      </c>
      <c r="AI774" s="34">
        <v>620000</v>
      </c>
      <c r="AJ774" s="34">
        <v>485000</v>
      </c>
      <c r="AK774" s="34">
        <v>430000</v>
      </c>
      <c r="AL774" s="35">
        <v>0.27835051546391754</v>
      </c>
      <c r="AM774" s="35">
        <v>0.44186046511627908</v>
      </c>
      <c r="AN774" s="12">
        <v>3.4</v>
      </c>
      <c r="AO774" s="33">
        <v>0</v>
      </c>
      <c r="AP774" s="12">
        <v>3.4</v>
      </c>
      <c r="AQ774" s="32">
        <v>7.7142857142857152E-2</v>
      </c>
      <c r="AR774" s="34">
        <v>600</v>
      </c>
      <c r="AS774" s="34">
        <v>550</v>
      </c>
      <c r="AT774" s="31">
        <v>9.0909090909090912E-2</v>
      </c>
      <c r="AU774" s="32">
        <v>0.40859740939695754</v>
      </c>
      <c r="AV774" s="36">
        <v>1665.44</v>
      </c>
      <c r="AW774" s="30">
        <v>0.60340000000000005</v>
      </c>
      <c r="AX774" s="30">
        <v>0.39660000000000001</v>
      </c>
      <c r="AY774" s="30">
        <v>0.65800000000000003</v>
      </c>
      <c r="AZ774" s="30">
        <v>0.25</v>
      </c>
      <c r="BA774" s="30">
        <v>0.34970000000000001</v>
      </c>
      <c r="BB774" s="30">
        <v>0.28820000000000001</v>
      </c>
      <c r="BC774" s="30">
        <v>0.32379999999999998</v>
      </c>
      <c r="BD774" s="37">
        <v>4.5</v>
      </c>
      <c r="BE774" s="29">
        <v>155</v>
      </c>
      <c r="BF774" s="38" t="s">
        <v>3488</v>
      </c>
      <c r="BG774" s="39">
        <v>115.637116057485</v>
      </c>
      <c r="BH774" s="39">
        <v>-33.3353631901347</v>
      </c>
      <c r="BI774" s="40">
        <f t="shared" si="168"/>
        <v>75</v>
      </c>
      <c r="BJ774" s="40">
        <f t="shared" si="169"/>
        <v>60</v>
      </c>
      <c r="BK774" s="40">
        <f t="shared" si="170"/>
        <v>87</v>
      </c>
      <c r="BL774" s="40">
        <f t="shared" si="171"/>
        <v>1</v>
      </c>
      <c r="BM774" s="40">
        <f t="shared" si="172"/>
        <v>100</v>
      </c>
      <c r="BN774" s="40">
        <f t="shared" si="173"/>
        <v>100</v>
      </c>
      <c r="BO774" s="40">
        <f t="shared" si="174"/>
        <v>76</v>
      </c>
      <c r="BP774" s="40">
        <f t="shared" si="175"/>
        <v>67</v>
      </c>
      <c r="BQ774" s="41">
        <f t="shared" si="176"/>
        <v>97</v>
      </c>
      <c r="BR774" s="40">
        <f t="shared" si="177"/>
        <v>69</v>
      </c>
      <c r="BS774" s="41">
        <f t="shared" si="178"/>
        <v>27</v>
      </c>
      <c r="BT774" s="41">
        <f t="shared" si="179"/>
        <v>70</v>
      </c>
      <c r="BU774" s="41">
        <f t="shared" si="180"/>
        <v>45</v>
      </c>
      <c r="BV774" s="41">
        <f t="shared" si="181"/>
        <v>67</v>
      </c>
    </row>
    <row r="775" spans="2:74" x14ac:dyDescent="0.3">
      <c r="B775" s="12" t="s">
        <v>1132</v>
      </c>
      <c r="C775" s="12">
        <v>501031020</v>
      </c>
      <c r="D775" s="12" t="s">
        <v>900</v>
      </c>
      <c r="E775" s="12" t="s">
        <v>216</v>
      </c>
      <c r="F775" s="12" t="s">
        <v>2720</v>
      </c>
      <c r="G775" s="12" t="s">
        <v>120</v>
      </c>
      <c r="H775" s="12" t="s">
        <v>86</v>
      </c>
      <c r="I775" s="28">
        <v>575000</v>
      </c>
      <c r="J775" s="28">
        <v>520000</v>
      </c>
      <c r="K775" s="28">
        <v>449000</v>
      </c>
      <c r="L775" s="28">
        <v>531000</v>
      </c>
      <c r="M775" s="28">
        <v>455000</v>
      </c>
      <c r="N775" s="28">
        <v>420000</v>
      </c>
      <c r="O775" s="29">
        <v>49</v>
      </c>
      <c r="P775" s="29">
        <v>54</v>
      </c>
      <c r="Q775" s="29">
        <v>73</v>
      </c>
      <c r="R775" s="28">
        <v>450</v>
      </c>
      <c r="S775" s="28">
        <v>400</v>
      </c>
      <c r="T775" s="30">
        <v>1.3</v>
      </c>
      <c r="U775" s="30">
        <v>0</v>
      </c>
      <c r="V775" s="30">
        <v>1.3</v>
      </c>
      <c r="W775" s="30">
        <v>1.4</v>
      </c>
      <c r="X775" s="31">
        <v>4.0695652173913043E-2</v>
      </c>
      <c r="Y775" s="30">
        <v>0.4</v>
      </c>
      <c r="Z775" s="30">
        <v>0</v>
      </c>
      <c r="AA775" s="30">
        <v>0.4</v>
      </c>
      <c r="AB775" s="30">
        <v>0.5</v>
      </c>
      <c r="AC775" s="32">
        <v>0.3613180883864337</v>
      </c>
      <c r="AD775" s="30">
        <v>8.878542770179461</v>
      </c>
      <c r="AE775" s="12">
        <v>140</v>
      </c>
      <c r="AF775" s="12">
        <v>163</v>
      </c>
      <c r="AG775" s="12">
        <v>134</v>
      </c>
      <c r="AH775" s="33">
        <v>4.4878048780487809</v>
      </c>
      <c r="AI775" s="34">
        <v>488000</v>
      </c>
      <c r="AJ775" s="34">
        <v>422000</v>
      </c>
      <c r="AK775" s="34">
        <v>380000</v>
      </c>
      <c r="AL775" s="35">
        <v>0.15639810426540285</v>
      </c>
      <c r="AM775" s="35">
        <v>0.28421052631578947</v>
      </c>
      <c r="AN775" s="12">
        <v>2.1</v>
      </c>
      <c r="AO775" s="33">
        <v>-0.19999999999999973</v>
      </c>
      <c r="AP775" s="12">
        <v>2.2999999999999998</v>
      </c>
      <c r="AQ775" s="32">
        <v>5.0153846153846146E-2</v>
      </c>
      <c r="AR775" s="34">
        <v>475</v>
      </c>
      <c r="AS775" s="34">
        <v>450</v>
      </c>
      <c r="AT775" s="31">
        <v>5.5555555555555552E-2</v>
      </c>
      <c r="AU775" s="32">
        <v>0.37050821666637773</v>
      </c>
      <c r="AV775" s="36">
        <v>1245.44</v>
      </c>
      <c r="AW775" s="30">
        <v>0.67800000000000005</v>
      </c>
      <c r="AX775" s="30">
        <v>0.32200000000000001</v>
      </c>
      <c r="AY775" s="30">
        <v>0.96099999999999997</v>
      </c>
      <c r="AZ775" s="30">
        <v>1.12E-2</v>
      </c>
      <c r="BA775" s="30">
        <v>0.501</v>
      </c>
      <c r="BB775" s="30">
        <v>0.26879999999999998</v>
      </c>
      <c r="BC775" s="30">
        <v>0.1678</v>
      </c>
      <c r="BD775" s="37">
        <v>3</v>
      </c>
      <c r="BE775" s="29">
        <v>276</v>
      </c>
      <c r="BF775" s="38" t="s">
        <v>3489</v>
      </c>
      <c r="BG775" s="39">
        <v>116.135627119253</v>
      </c>
      <c r="BH775" s="39">
        <v>-34.422987164083999</v>
      </c>
      <c r="BI775" s="40">
        <f t="shared" si="168"/>
        <v>95</v>
      </c>
      <c r="BJ775" s="40">
        <f t="shared" si="169"/>
        <v>82</v>
      </c>
      <c r="BK775" s="40">
        <f t="shared" si="170"/>
        <v>69</v>
      </c>
      <c r="BL775" s="40">
        <f t="shared" si="171"/>
        <v>1</v>
      </c>
      <c r="BM775" s="40">
        <f t="shared" si="172"/>
        <v>78</v>
      </c>
      <c r="BN775" s="40">
        <f t="shared" si="173"/>
        <v>62</v>
      </c>
      <c r="BO775" s="40">
        <f t="shared" si="174"/>
        <v>58</v>
      </c>
      <c r="BP775" s="40">
        <f t="shared" si="175"/>
        <v>100</v>
      </c>
      <c r="BQ775" s="41">
        <f t="shared" si="176"/>
        <v>86</v>
      </c>
      <c r="BR775" s="40">
        <f t="shared" si="177"/>
        <v>62</v>
      </c>
      <c r="BS775" s="41">
        <f t="shared" si="178"/>
        <v>27</v>
      </c>
      <c r="BT775" s="41">
        <f t="shared" si="179"/>
        <v>100</v>
      </c>
      <c r="BU775" s="41">
        <f t="shared" si="180"/>
        <v>30</v>
      </c>
      <c r="BV775" s="41">
        <f t="shared" si="181"/>
        <v>67</v>
      </c>
    </row>
    <row r="776" spans="2:74" x14ac:dyDescent="0.3">
      <c r="B776" s="12" t="s">
        <v>1133</v>
      </c>
      <c r="C776" s="12">
        <v>504031058</v>
      </c>
      <c r="D776" s="12" t="s">
        <v>581</v>
      </c>
      <c r="E776" s="12" t="s">
        <v>578</v>
      </c>
      <c r="F776" s="12" t="s">
        <v>2720</v>
      </c>
      <c r="G776" s="12" t="s">
        <v>120</v>
      </c>
      <c r="H776" s="12" t="s">
        <v>86</v>
      </c>
      <c r="I776" s="28">
        <v>693402</v>
      </c>
      <c r="J776" s="28">
        <v>671768</v>
      </c>
      <c r="K776" s="28">
        <v>607750</v>
      </c>
      <c r="L776" s="28">
        <v>680000</v>
      </c>
      <c r="M776" s="28">
        <v>650000</v>
      </c>
      <c r="N776" s="28">
        <v>580000</v>
      </c>
      <c r="O776" s="29">
        <v>51</v>
      </c>
      <c r="P776" s="29">
        <v>50</v>
      </c>
      <c r="Q776" s="29">
        <v>55</v>
      </c>
      <c r="R776" s="28">
        <v>680</v>
      </c>
      <c r="S776" s="28">
        <v>580</v>
      </c>
      <c r="T776" s="30">
        <v>4.8</v>
      </c>
      <c r="U776" s="30">
        <v>-0.20000000000000018</v>
      </c>
      <c r="V776" s="30">
        <v>5</v>
      </c>
      <c r="W776" s="30">
        <v>3.9</v>
      </c>
      <c r="X776" s="31">
        <v>5.0994949538651461E-2</v>
      </c>
      <c r="Y776" s="30">
        <v>1.8</v>
      </c>
      <c r="Z776" s="30">
        <v>-9.9999999999999867E-2</v>
      </c>
      <c r="AA776" s="30">
        <v>1.9</v>
      </c>
      <c r="AB776" s="30">
        <v>1.7</v>
      </c>
      <c r="AC776" s="32">
        <v>0.31754333532576212</v>
      </c>
      <c r="AD776" s="30">
        <v>6.2269565554738149</v>
      </c>
      <c r="AE776" s="12">
        <v>939</v>
      </c>
      <c r="AF776" s="12">
        <v>720</v>
      </c>
      <c r="AG776" s="12">
        <v>564</v>
      </c>
      <c r="AH776" s="33">
        <v>5.4661694192860955</v>
      </c>
      <c r="AI776" s="34">
        <v>725000</v>
      </c>
      <c r="AJ776" s="34">
        <v>580000</v>
      </c>
      <c r="AK776" s="34">
        <v>500000</v>
      </c>
      <c r="AL776" s="35">
        <v>0.25</v>
      </c>
      <c r="AM776" s="35">
        <v>0.45</v>
      </c>
      <c r="AN776" s="12">
        <v>3.5</v>
      </c>
      <c r="AO776" s="33">
        <v>-0.29999999999999982</v>
      </c>
      <c r="AP776" s="12">
        <v>3.8</v>
      </c>
      <c r="AQ776" s="32">
        <v>8.7823834196891187E-2</v>
      </c>
      <c r="AR776" s="34">
        <v>680</v>
      </c>
      <c r="AS776" s="34">
        <v>600</v>
      </c>
      <c r="AT776" s="31">
        <v>0.13333333333333333</v>
      </c>
      <c r="AU776" s="32">
        <v>0.39248855126484383</v>
      </c>
      <c r="AV776" s="36">
        <v>2141.44</v>
      </c>
      <c r="AW776" s="30">
        <v>0.80769999999999997</v>
      </c>
      <c r="AX776" s="30">
        <v>0.1923</v>
      </c>
      <c r="AY776" s="30">
        <v>0.99239999999999995</v>
      </c>
      <c r="AZ776" s="30">
        <v>1.6000000000000001E-3</v>
      </c>
      <c r="BA776" s="30">
        <v>0.26129999999999998</v>
      </c>
      <c r="BB776" s="30">
        <v>0.55400000000000005</v>
      </c>
      <c r="BC776" s="30">
        <v>0.155</v>
      </c>
      <c r="BD776" s="37">
        <v>4.5</v>
      </c>
      <c r="BE776" s="29">
        <v>36</v>
      </c>
      <c r="BF776" s="38" t="s">
        <v>3490</v>
      </c>
      <c r="BG776" s="39">
        <v>116.038190878265</v>
      </c>
      <c r="BH776" s="39">
        <v>-31.6729534807805</v>
      </c>
      <c r="BI776" s="40">
        <f t="shared" si="168"/>
        <v>37</v>
      </c>
      <c r="BJ776" s="40">
        <f t="shared" si="169"/>
        <v>59</v>
      </c>
      <c r="BK776" s="40">
        <f t="shared" si="170"/>
        <v>57</v>
      </c>
      <c r="BL776" s="40">
        <f t="shared" si="171"/>
        <v>1</v>
      </c>
      <c r="BM776" s="40">
        <f t="shared" si="172"/>
        <v>100</v>
      </c>
      <c r="BN776" s="40">
        <f t="shared" si="173"/>
        <v>100</v>
      </c>
      <c r="BO776" s="40">
        <f t="shared" si="174"/>
        <v>100</v>
      </c>
      <c r="BP776" s="40">
        <f t="shared" si="175"/>
        <v>47</v>
      </c>
      <c r="BQ776" s="41">
        <f t="shared" si="176"/>
        <v>100</v>
      </c>
      <c r="BR776" s="40">
        <f t="shared" si="177"/>
        <v>88</v>
      </c>
      <c r="BS776" s="41">
        <f t="shared" si="178"/>
        <v>55</v>
      </c>
      <c r="BT776" s="41">
        <f t="shared" si="179"/>
        <v>87</v>
      </c>
      <c r="BU776" s="41">
        <f t="shared" si="180"/>
        <v>45</v>
      </c>
      <c r="BV776" s="41">
        <f t="shared" si="181"/>
        <v>67</v>
      </c>
    </row>
    <row r="777" spans="2:74" x14ac:dyDescent="0.3">
      <c r="B777" s="12" t="s">
        <v>1134</v>
      </c>
      <c r="C777" s="12">
        <v>504031067</v>
      </c>
      <c r="D777" s="12" t="s">
        <v>581</v>
      </c>
      <c r="E777" s="12" t="s">
        <v>578</v>
      </c>
      <c r="F777" s="12" t="s">
        <v>2736</v>
      </c>
      <c r="G777" s="12" t="s">
        <v>120</v>
      </c>
      <c r="H777" s="12" t="s">
        <v>86</v>
      </c>
      <c r="I777" s="28">
        <v>670950</v>
      </c>
      <c r="J777" s="28">
        <v>647280</v>
      </c>
      <c r="K777" s="28">
        <v>558200</v>
      </c>
      <c r="L777" s="28">
        <v>675000</v>
      </c>
      <c r="M777" s="28">
        <v>663500</v>
      </c>
      <c r="N777" s="28">
        <v>503000</v>
      </c>
      <c r="O777" s="29">
        <v>27</v>
      </c>
      <c r="P777" s="29">
        <v>23</v>
      </c>
      <c r="Q777" s="29">
        <v>33</v>
      </c>
      <c r="R777" s="28">
        <v>650</v>
      </c>
      <c r="S777" s="28">
        <v>550</v>
      </c>
      <c r="T777" s="30">
        <v>3.2</v>
      </c>
      <c r="U777" s="30">
        <v>-9.9999999999999645E-2</v>
      </c>
      <c r="V777" s="30">
        <v>3.3</v>
      </c>
      <c r="W777" s="30">
        <v>3.4</v>
      </c>
      <c r="X777" s="31">
        <v>5.0376332066472913E-2</v>
      </c>
      <c r="Y777" s="30">
        <v>2</v>
      </c>
      <c r="Z777" s="30">
        <v>0.10000000000000009</v>
      </c>
      <c r="AA777" s="30">
        <v>1.9</v>
      </c>
      <c r="AB777" s="30">
        <v>1.8</v>
      </c>
      <c r="AC777" s="32">
        <v>0.32206278737910254</v>
      </c>
      <c r="AD777" s="30">
        <v>6.3931368991718598</v>
      </c>
      <c r="AE777" s="12">
        <v>939</v>
      </c>
      <c r="AF777" s="12">
        <v>720</v>
      </c>
      <c r="AG777" s="12">
        <v>564</v>
      </c>
      <c r="AH777" s="33">
        <v>5.4661694192860955</v>
      </c>
      <c r="AI777" s="34">
        <v>725000</v>
      </c>
      <c r="AJ777" s="34">
        <v>580000</v>
      </c>
      <c r="AK777" s="34">
        <v>500000</v>
      </c>
      <c r="AL777" s="35">
        <v>0.25</v>
      </c>
      <c r="AM777" s="35">
        <v>0.45</v>
      </c>
      <c r="AN777" s="12">
        <v>3.5</v>
      </c>
      <c r="AO777" s="33">
        <v>-0.29999999999999982</v>
      </c>
      <c r="AP777" s="12">
        <v>3.8</v>
      </c>
      <c r="AQ777" s="32">
        <v>8.7823834196891187E-2</v>
      </c>
      <c r="AR777" s="34">
        <v>680</v>
      </c>
      <c r="AS777" s="34">
        <v>600</v>
      </c>
      <c r="AT777" s="31">
        <v>0.13333333333333333</v>
      </c>
      <c r="AU777" s="32">
        <v>0.39248855126484383</v>
      </c>
      <c r="AV777" s="36">
        <v>2018.2400000000002</v>
      </c>
      <c r="AW777" s="30">
        <v>0.76680000000000004</v>
      </c>
      <c r="AX777" s="30">
        <v>0.23319999999999999</v>
      </c>
      <c r="AY777" s="30">
        <v>0.97919999999999996</v>
      </c>
      <c r="AZ777" s="30">
        <v>2.8E-3</v>
      </c>
      <c r="BA777" s="30">
        <v>0.2364</v>
      </c>
      <c r="BB777" s="30">
        <v>0.55649999999999999</v>
      </c>
      <c r="BC777" s="30">
        <v>0.19389999999999999</v>
      </c>
      <c r="BD777" s="37">
        <v>2</v>
      </c>
      <c r="BE777" s="29">
        <v>24</v>
      </c>
      <c r="BF777" s="38" t="s">
        <v>3491</v>
      </c>
      <c r="BG777" s="39">
        <v>116.06663497845901</v>
      </c>
      <c r="BH777" s="39">
        <v>-31.838429233573201</v>
      </c>
      <c r="BI777" s="40">
        <f t="shared" si="168"/>
        <v>64</v>
      </c>
      <c r="BJ777" s="40">
        <f t="shared" si="169"/>
        <v>59</v>
      </c>
      <c r="BK777" s="40">
        <f t="shared" si="170"/>
        <v>57</v>
      </c>
      <c r="BL777" s="40">
        <f t="shared" si="171"/>
        <v>1</v>
      </c>
      <c r="BM777" s="40">
        <f t="shared" si="172"/>
        <v>100</v>
      </c>
      <c r="BN777" s="40">
        <f t="shared" si="173"/>
        <v>100</v>
      </c>
      <c r="BO777" s="40">
        <f t="shared" si="174"/>
        <v>100</v>
      </c>
      <c r="BP777" s="40">
        <f t="shared" si="175"/>
        <v>42</v>
      </c>
      <c r="BQ777" s="41">
        <f t="shared" si="176"/>
        <v>100</v>
      </c>
      <c r="BR777" s="40">
        <f t="shared" si="177"/>
        <v>86</v>
      </c>
      <c r="BS777" s="41">
        <f t="shared" si="178"/>
        <v>52</v>
      </c>
      <c r="BT777" s="41">
        <f t="shared" si="179"/>
        <v>84</v>
      </c>
      <c r="BU777" s="41">
        <f t="shared" si="180"/>
        <v>20</v>
      </c>
      <c r="BV777" s="41">
        <f t="shared" si="181"/>
        <v>67</v>
      </c>
    </row>
    <row r="778" spans="2:74" x14ac:dyDescent="0.3">
      <c r="B778" s="12" t="s">
        <v>1135</v>
      </c>
      <c r="C778" s="12">
        <v>506071146</v>
      </c>
      <c r="D778" s="12" t="s">
        <v>1136</v>
      </c>
      <c r="E778" s="12" t="s">
        <v>332</v>
      </c>
      <c r="F778" s="12" t="s">
        <v>2736</v>
      </c>
      <c r="G778" s="12" t="s">
        <v>120</v>
      </c>
      <c r="H778" s="12" t="s">
        <v>86</v>
      </c>
      <c r="I778" s="28">
        <v>1341446</v>
      </c>
      <c r="J778" s="28">
        <v>1305600</v>
      </c>
      <c r="K778" s="28">
        <v>1062500</v>
      </c>
      <c r="L778" s="28">
        <v>1300000</v>
      </c>
      <c r="M778" s="28">
        <v>1275000</v>
      </c>
      <c r="N778" s="28">
        <v>1180000</v>
      </c>
      <c r="O778" s="29">
        <v>34</v>
      </c>
      <c r="P778" s="29">
        <v>34</v>
      </c>
      <c r="Q778" s="29">
        <v>41</v>
      </c>
      <c r="R778" s="28">
        <v>800</v>
      </c>
      <c r="S778" s="28">
        <v>720</v>
      </c>
      <c r="T778" s="30">
        <v>2.5</v>
      </c>
      <c r="U778" s="30">
        <v>0.10000000000000009</v>
      </c>
      <c r="V778" s="30">
        <v>2.4</v>
      </c>
      <c r="W778" s="30">
        <v>2.2000000000000002</v>
      </c>
      <c r="X778" s="31">
        <v>3.1011311674118823E-2</v>
      </c>
      <c r="Y778" s="30">
        <v>3.4</v>
      </c>
      <c r="Z778" s="30">
        <v>0</v>
      </c>
      <c r="AA778" s="30">
        <v>3.4</v>
      </c>
      <c r="AB778" s="30">
        <v>3.4</v>
      </c>
      <c r="AC778" s="32">
        <v>0.33284516043136725</v>
      </c>
      <c r="AD778" s="30">
        <v>10.73302425673115</v>
      </c>
      <c r="AE778" s="12">
        <v>144</v>
      </c>
      <c r="AF778" s="12">
        <v>127</v>
      </c>
      <c r="AG778" s="12">
        <v>119</v>
      </c>
      <c r="AH778" s="33">
        <v>6.2158273381294959</v>
      </c>
      <c r="AI778" s="34">
        <v>1500000</v>
      </c>
      <c r="AJ778" s="34">
        <v>1280000</v>
      </c>
      <c r="AK778" s="34">
        <v>1195000</v>
      </c>
      <c r="AL778" s="35">
        <v>0.171875</v>
      </c>
      <c r="AM778" s="35">
        <v>0.25523012552301255</v>
      </c>
      <c r="AN778" s="12">
        <v>2.4</v>
      </c>
      <c r="AO778" s="33">
        <v>0.10000000000000009</v>
      </c>
      <c r="AP778" s="12">
        <v>2.2999999999999998</v>
      </c>
      <c r="AQ778" s="32">
        <v>7.928301138088556E-2</v>
      </c>
      <c r="AR778" s="34">
        <v>800</v>
      </c>
      <c r="AS778" s="34">
        <v>700</v>
      </c>
      <c r="AT778" s="31">
        <v>0.14285714285714285</v>
      </c>
      <c r="AU778" s="32">
        <v>0.46525522246297751</v>
      </c>
      <c r="AV778" s="36">
        <v>2403.5200000000004</v>
      </c>
      <c r="AW778" s="30">
        <v>0.73070000000000002</v>
      </c>
      <c r="AX778" s="30">
        <v>0.26929999999999998</v>
      </c>
      <c r="AY778" s="30">
        <v>0.83919999999999995</v>
      </c>
      <c r="AZ778" s="30">
        <v>0.1346</v>
      </c>
      <c r="BA778" s="30">
        <v>0.36820000000000003</v>
      </c>
      <c r="BB778" s="30">
        <v>0.3296</v>
      </c>
      <c r="BC778" s="30">
        <v>0.25030000000000002</v>
      </c>
      <c r="BD778" s="37">
        <v>9</v>
      </c>
      <c r="BE778" s="29">
        <v>8</v>
      </c>
      <c r="BF778" s="38" t="s">
        <v>3492</v>
      </c>
      <c r="BG778" s="39">
        <v>115.87226375778199</v>
      </c>
      <c r="BH778" s="39">
        <v>-32.018052125288399</v>
      </c>
      <c r="BI778" s="40">
        <f t="shared" si="168"/>
        <v>75</v>
      </c>
      <c r="BJ778" s="40">
        <f t="shared" si="169"/>
        <v>77</v>
      </c>
      <c r="BK778" s="40">
        <f t="shared" si="170"/>
        <v>48</v>
      </c>
      <c r="BL778" s="40">
        <f t="shared" si="171"/>
        <v>1</v>
      </c>
      <c r="BM778" s="40">
        <f t="shared" si="172"/>
        <v>86</v>
      </c>
      <c r="BN778" s="40">
        <f t="shared" si="173"/>
        <v>100</v>
      </c>
      <c r="BO778" s="40">
        <f t="shared" si="174"/>
        <v>100</v>
      </c>
      <c r="BP778" s="40">
        <f t="shared" si="175"/>
        <v>71</v>
      </c>
      <c r="BQ778" s="41">
        <f t="shared" si="176"/>
        <v>54</v>
      </c>
      <c r="BR778" s="40">
        <f t="shared" si="177"/>
        <v>43</v>
      </c>
      <c r="BS778" s="41">
        <f t="shared" si="178"/>
        <v>45</v>
      </c>
      <c r="BT778" s="41">
        <f t="shared" si="179"/>
        <v>60</v>
      </c>
      <c r="BU778" s="41">
        <f t="shared" si="180"/>
        <v>90</v>
      </c>
      <c r="BV778" s="41">
        <f t="shared" si="181"/>
        <v>67</v>
      </c>
    </row>
    <row r="779" spans="2:74" x14ac:dyDescent="0.3">
      <c r="B779" s="12" t="s">
        <v>1137</v>
      </c>
      <c r="C779" s="12">
        <v>507011163</v>
      </c>
      <c r="D779" s="12" t="s">
        <v>280</v>
      </c>
      <c r="E779" s="12" t="s">
        <v>281</v>
      </c>
      <c r="F779" s="12" t="s">
        <v>2736</v>
      </c>
      <c r="G779" s="12" t="s">
        <v>120</v>
      </c>
      <c r="H779" s="12" t="s">
        <v>86</v>
      </c>
      <c r="I779" s="28">
        <v>790500</v>
      </c>
      <c r="J779" s="28">
        <v>783830</v>
      </c>
      <c r="K779" s="28">
        <v>606000</v>
      </c>
      <c r="L779" s="28">
        <v>800000</v>
      </c>
      <c r="M779" s="28">
        <v>785000</v>
      </c>
      <c r="N779" s="28">
        <v>620000</v>
      </c>
      <c r="O779" s="29">
        <v>36</v>
      </c>
      <c r="P779" s="29">
        <v>36</v>
      </c>
      <c r="Q779" s="29">
        <v>43</v>
      </c>
      <c r="R779" s="28">
        <v>650</v>
      </c>
      <c r="S779" s="28">
        <v>600</v>
      </c>
      <c r="T779" s="30">
        <v>3.4</v>
      </c>
      <c r="U779" s="30">
        <v>0.19999999999999973</v>
      </c>
      <c r="V779" s="30">
        <v>3.2</v>
      </c>
      <c r="W779" s="30">
        <v>3.6</v>
      </c>
      <c r="X779" s="31">
        <v>4.2757748260594558E-2</v>
      </c>
      <c r="Y779" s="30">
        <v>3.2</v>
      </c>
      <c r="Z779" s="30">
        <v>0.20000000000000018</v>
      </c>
      <c r="AA779" s="30">
        <v>3</v>
      </c>
      <c r="AB779" s="30">
        <v>2.8</v>
      </c>
      <c r="AC779" s="32">
        <v>0.30305856023871686</v>
      </c>
      <c r="AD779" s="30">
        <v>7.0878044931569733</v>
      </c>
      <c r="AE779" s="12">
        <v>441</v>
      </c>
      <c r="AF779" s="12">
        <v>373</v>
      </c>
      <c r="AG779" s="12">
        <v>352</v>
      </c>
      <c r="AH779" s="33">
        <v>4.3864229765013052</v>
      </c>
      <c r="AI779" s="34">
        <v>850000</v>
      </c>
      <c r="AJ779" s="34">
        <v>690000</v>
      </c>
      <c r="AK779" s="34">
        <v>615000</v>
      </c>
      <c r="AL779" s="35">
        <v>0.2318840579710145</v>
      </c>
      <c r="AM779" s="35">
        <v>0.38211382113821141</v>
      </c>
      <c r="AN779" s="12">
        <v>2.7</v>
      </c>
      <c r="AO779" s="33">
        <v>-0.39999999999999991</v>
      </c>
      <c r="AP779" s="12">
        <v>3.1</v>
      </c>
      <c r="AQ779" s="32">
        <v>6.6503428011753185E-2</v>
      </c>
      <c r="AR779" s="34">
        <v>700</v>
      </c>
      <c r="AS779" s="34">
        <v>620</v>
      </c>
      <c r="AT779" s="31">
        <v>0.12903225806451613</v>
      </c>
      <c r="AU779" s="32">
        <v>0.44541632783520618</v>
      </c>
      <c r="AV779" s="36">
        <v>2144.8000000000002</v>
      </c>
      <c r="AW779" s="30">
        <v>0.75529999999999997</v>
      </c>
      <c r="AX779" s="30">
        <v>0.2447</v>
      </c>
      <c r="AY779" s="30">
        <v>0.89849999999999997</v>
      </c>
      <c r="AZ779" s="30">
        <v>9.7600000000000006E-2</v>
      </c>
      <c r="BA779" s="30">
        <v>0.26050000000000001</v>
      </c>
      <c r="BB779" s="30">
        <v>0.51990000000000003</v>
      </c>
      <c r="BC779" s="30">
        <v>0.20200000000000001</v>
      </c>
      <c r="BD779" s="37">
        <v>4</v>
      </c>
      <c r="BE779" s="29">
        <v>19</v>
      </c>
      <c r="BF779" s="38" t="s">
        <v>3493</v>
      </c>
      <c r="BG779" s="39">
        <v>115.824514146072</v>
      </c>
      <c r="BH779" s="39">
        <v>-32.117559045716</v>
      </c>
      <c r="BI779" s="40">
        <f t="shared" si="168"/>
        <v>60</v>
      </c>
      <c r="BJ779" s="40">
        <f t="shared" si="169"/>
        <v>72</v>
      </c>
      <c r="BK779" s="40">
        <f t="shared" si="170"/>
        <v>70</v>
      </c>
      <c r="BL779" s="40">
        <f t="shared" si="171"/>
        <v>1</v>
      </c>
      <c r="BM779" s="40">
        <f t="shared" si="172"/>
        <v>100</v>
      </c>
      <c r="BN779" s="40">
        <f t="shared" si="173"/>
        <v>87</v>
      </c>
      <c r="BO779" s="40">
        <f t="shared" si="174"/>
        <v>100</v>
      </c>
      <c r="BP779" s="40">
        <f t="shared" si="175"/>
        <v>47</v>
      </c>
      <c r="BQ779" s="41">
        <f t="shared" si="176"/>
        <v>93</v>
      </c>
      <c r="BR779" s="40">
        <f t="shared" si="177"/>
        <v>79</v>
      </c>
      <c r="BS779" s="41">
        <f t="shared" si="178"/>
        <v>65</v>
      </c>
      <c r="BT779" s="41">
        <f t="shared" si="179"/>
        <v>64</v>
      </c>
      <c r="BU779" s="41">
        <f t="shared" si="180"/>
        <v>40</v>
      </c>
      <c r="BV779" s="41">
        <f t="shared" si="181"/>
        <v>67</v>
      </c>
    </row>
    <row r="780" spans="2:74" x14ac:dyDescent="0.3">
      <c r="B780" s="12" t="s">
        <v>1138</v>
      </c>
      <c r="C780" s="12">
        <v>507021164</v>
      </c>
      <c r="D780" s="12" t="s">
        <v>1139</v>
      </c>
      <c r="E780" s="12" t="s">
        <v>281</v>
      </c>
      <c r="F780" s="12" t="s">
        <v>2736</v>
      </c>
      <c r="G780" s="12" t="s">
        <v>120</v>
      </c>
      <c r="H780" s="12" t="s">
        <v>86</v>
      </c>
      <c r="I780" s="28">
        <v>1650000</v>
      </c>
      <c r="J780" s="28">
        <v>1587600</v>
      </c>
      <c r="K780" s="28">
        <v>1599000</v>
      </c>
      <c r="L780" s="28">
        <v>2000000</v>
      </c>
      <c r="M780" s="28">
        <v>1825000</v>
      </c>
      <c r="N780" s="28">
        <v>1630000</v>
      </c>
      <c r="O780" s="29">
        <v>49</v>
      </c>
      <c r="P780" s="29">
        <v>53</v>
      </c>
      <c r="Q780" s="29">
        <v>49</v>
      </c>
      <c r="R780" s="28">
        <v>850</v>
      </c>
      <c r="S780" s="28">
        <v>830</v>
      </c>
      <c r="T780" s="30">
        <v>2.8</v>
      </c>
      <c r="U780" s="30">
        <v>-0.20000000000000018</v>
      </c>
      <c r="V780" s="30">
        <v>3</v>
      </c>
      <c r="W780" s="30">
        <v>2.7</v>
      </c>
      <c r="X780" s="31">
        <v>2.6787878787878788E-2</v>
      </c>
      <c r="Y780" s="30">
        <v>2.7</v>
      </c>
      <c r="Z780" s="30">
        <v>-0.19999999999999973</v>
      </c>
      <c r="AA780" s="30">
        <v>2.9</v>
      </c>
      <c r="AB780" s="30">
        <v>2.6</v>
      </c>
      <c r="AC780" s="32">
        <v>0.33169955044955041</v>
      </c>
      <c r="AD780" s="30">
        <v>12.382449281487741</v>
      </c>
      <c r="AE780" s="12">
        <v>117</v>
      </c>
      <c r="AF780" s="12">
        <v>121</v>
      </c>
      <c r="AG780" s="12">
        <v>118</v>
      </c>
      <c r="AH780" s="33">
        <v>3.6464088397790055</v>
      </c>
      <c r="AI780" s="34">
        <v>1350000</v>
      </c>
      <c r="AJ780" s="34">
        <v>1068000</v>
      </c>
      <c r="AK780" s="34">
        <v>1073000</v>
      </c>
      <c r="AL780" s="35">
        <v>0.2640449438202247</v>
      </c>
      <c r="AM780" s="35">
        <v>0.25815470643056848</v>
      </c>
      <c r="AN780" s="12">
        <v>2.5</v>
      </c>
      <c r="AO780" s="33">
        <v>0.10000000000000009</v>
      </c>
      <c r="AP780" s="12">
        <v>2.4</v>
      </c>
      <c r="AQ780" s="32">
        <v>7.5324675324675322E-2</v>
      </c>
      <c r="AR780" s="34">
        <v>800</v>
      </c>
      <c r="AS780" s="34">
        <v>740</v>
      </c>
      <c r="AT780" s="31">
        <v>8.1081081081081086E-2</v>
      </c>
      <c r="AU780" s="32">
        <v>0.47842664741528229</v>
      </c>
      <c r="AV780" s="36">
        <v>2562.5600000000004</v>
      </c>
      <c r="AW780" s="30">
        <v>0.70530000000000004</v>
      </c>
      <c r="AX780" s="30">
        <v>0.29470000000000002</v>
      </c>
      <c r="AY780" s="30">
        <v>0.66120000000000001</v>
      </c>
      <c r="AZ780" s="30">
        <v>0.18809999999999999</v>
      </c>
      <c r="BA780" s="30">
        <v>0.40889999999999999</v>
      </c>
      <c r="BB780" s="30">
        <v>0.34910000000000002</v>
      </c>
      <c r="BC780" s="30">
        <v>0.2238</v>
      </c>
      <c r="BD780" s="37">
        <v>8</v>
      </c>
      <c r="BE780" s="29">
        <v>12</v>
      </c>
      <c r="BF780" s="38" t="s">
        <v>3494</v>
      </c>
      <c r="BG780" s="39">
        <v>115.76932103478499</v>
      </c>
      <c r="BH780" s="39">
        <v>-32.036065367598198</v>
      </c>
      <c r="BI780" s="40">
        <f t="shared" si="168"/>
        <v>70</v>
      </c>
      <c r="BJ780" s="40">
        <f t="shared" si="169"/>
        <v>75</v>
      </c>
      <c r="BK780" s="40">
        <f t="shared" si="170"/>
        <v>80</v>
      </c>
      <c r="BL780" s="40">
        <f t="shared" si="171"/>
        <v>1</v>
      </c>
      <c r="BM780" s="40">
        <f t="shared" si="172"/>
        <v>100</v>
      </c>
      <c r="BN780" s="40">
        <f t="shared" si="173"/>
        <v>100</v>
      </c>
      <c r="BO780" s="40">
        <f t="shared" si="174"/>
        <v>100</v>
      </c>
      <c r="BP780" s="40">
        <f t="shared" si="175"/>
        <v>80</v>
      </c>
      <c r="BQ780" s="41">
        <f t="shared" si="176"/>
        <v>40</v>
      </c>
      <c r="BR780" s="40">
        <f t="shared" si="177"/>
        <v>27</v>
      </c>
      <c r="BS780" s="41">
        <f t="shared" si="178"/>
        <v>46</v>
      </c>
      <c r="BT780" s="41">
        <f t="shared" si="179"/>
        <v>72</v>
      </c>
      <c r="BU780" s="41">
        <f t="shared" si="180"/>
        <v>80</v>
      </c>
      <c r="BV780" s="41">
        <f t="shared" si="181"/>
        <v>67</v>
      </c>
    </row>
    <row r="781" spans="2:74" x14ac:dyDescent="0.3">
      <c r="B781" s="12" t="s">
        <v>1139</v>
      </c>
      <c r="C781" s="12">
        <v>507021165</v>
      </c>
      <c r="D781" s="12" t="s">
        <v>1139</v>
      </c>
      <c r="E781" s="12" t="s">
        <v>281</v>
      </c>
      <c r="F781" s="12" t="s">
        <v>2736</v>
      </c>
      <c r="G781" s="12" t="s">
        <v>120</v>
      </c>
      <c r="H781" s="12" t="s">
        <v>86</v>
      </c>
      <c r="I781" s="28">
        <v>1313000</v>
      </c>
      <c r="J781" s="28">
        <v>1300000</v>
      </c>
      <c r="K781" s="28">
        <v>1100000</v>
      </c>
      <c r="L781" s="28">
        <v>1450000</v>
      </c>
      <c r="M781" s="28">
        <v>1350000</v>
      </c>
      <c r="N781" s="28">
        <v>1175000</v>
      </c>
      <c r="O781" s="29">
        <v>51</v>
      </c>
      <c r="P781" s="29">
        <v>50</v>
      </c>
      <c r="Q781" s="29">
        <v>53</v>
      </c>
      <c r="R781" s="28">
        <v>800</v>
      </c>
      <c r="S781" s="28">
        <v>750</v>
      </c>
      <c r="T781" s="30">
        <v>2.2000000000000002</v>
      </c>
      <c r="U781" s="30">
        <v>-0.19999999999999973</v>
      </c>
      <c r="V781" s="30">
        <v>2.4</v>
      </c>
      <c r="W781" s="30">
        <v>2.2999999999999998</v>
      </c>
      <c r="X781" s="31">
        <v>3.1683168316831684E-2</v>
      </c>
      <c r="Y781" s="30">
        <v>3.2</v>
      </c>
      <c r="Z781" s="30">
        <v>0.20000000000000018</v>
      </c>
      <c r="AA781" s="30">
        <v>3</v>
      </c>
      <c r="AB781" s="30">
        <v>3.3</v>
      </c>
      <c r="AC781" s="32">
        <v>0.36592505854800933</v>
      </c>
      <c r="AD781" s="30">
        <v>11.549509660421545</v>
      </c>
      <c r="AE781" s="12">
        <v>117</v>
      </c>
      <c r="AF781" s="12">
        <v>121</v>
      </c>
      <c r="AG781" s="12">
        <v>118</v>
      </c>
      <c r="AH781" s="33">
        <v>3.6464088397790055</v>
      </c>
      <c r="AI781" s="34">
        <v>1350000</v>
      </c>
      <c r="AJ781" s="34">
        <v>1068000</v>
      </c>
      <c r="AK781" s="34">
        <v>1073000</v>
      </c>
      <c r="AL781" s="35">
        <v>0.2640449438202247</v>
      </c>
      <c r="AM781" s="35">
        <v>0.25815470643056848</v>
      </c>
      <c r="AN781" s="12">
        <v>2.5</v>
      </c>
      <c r="AO781" s="33">
        <v>0.10000000000000009</v>
      </c>
      <c r="AP781" s="12">
        <v>2.4</v>
      </c>
      <c r="AQ781" s="32">
        <v>7.5324675324675322E-2</v>
      </c>
      <c r="AR781" s="34">
        <v>800</v>
      </c>
      <c r="AS781" s="34">
        <v>740</v>
      </c>
      <c r="AT781" s="31">
        <v>8.1081081081081086E-2</v>
      </c>
      <c r="AU781" s="32">
        <v>0.47842664741528229</v>
      </c>
      <c r="AV781" s="36">
        <v>2186.2400000000002</v>
      </c>
      <c r="AW781" s="30">
        <v>0.57010000000000005</v>
      </c>
      <c r="AX781" s="30">
        <v>0.4299</v>
      </c>
      <c r="AY781" s="30">
        <v>0.4546</v>
      </c>
      <c r="AZ781" s="30">
        <v>0.27850000000000003</v>
      </c>
      <c r="BA781" s="30">
        <v>0.30590000000000001</v>
      </c>
      <c r="BB781" s="30">
        <v>0.29530000000000001</v>
      </c>
      <c r="BC781" s="30">
        <v>0.371</v>
      </c>
      <c r="BD781" s="37">
        <v>8.5</v>
      </c>
      <c r="BE781" s="29">
        <v>32</v>
      </c>
      <c r="BF781" s="38" t="s">
        <v>3495</v>
      </c>
      <c r="BG781" s="39">
        <v>115.520266245031</v>
      </c>
      <c r="BH781" s="39">
        <v>-32.007460296052599</v>
      </c>
      <c r="BI781" s="40">
        <f t="shared" si="168"/>
        <v>80</v>
      </c>
      <c r="BJ781" s="40">
        <f t="shared" si="169"/>
        <v>75</v>
      </c>
      <c r="BK781" s="40">
        <f t="shared" si="170"/>
        <v>80</v>
      </c>
      <c r="BL781" s="40">
        <f t="shared" si="171"/>
        <v>1</v>
      </c>
      <c r="BM781" s="40">
        <f t="shared" si="172"/>
        <v>100</v>
      </c>
      <c r="BN781" s="40">
        <f t="shared" si="173"/>
        <v>100</v>
      </c>
      <c r="BO781" s="40">
        <f t="shared" si="174"/>
        <v>100</v>
      </c>
      <c r="BP781" s="40">
        <f t="shared" si="175"/>
        <v>57</v>
      </c>
      <c r="BQ781" s="41">
        <f t="shared" si="176"/>
        <v>56</v>
      </c>
      <c r="BR781" s="40">
        <f t="shared" si="177"/>
        <v>35</v>
      </c>
      <c r="BS781" s="41">
        <f t="shared" si="178"/>
        <v>23</v>
      </c>
      <c r="BT781" s="41">
        <f t="shared" si="179"/>
        <v>64</v>
      </c>
      <c r="BU781" s="41">
        <f t="shared" si="180"/>
        <v>85</v>
      </c>
      <c r="BV781" s="41">
        <f t="shared" si="181"/>
        <v>67</v>
      </c>
    </row>
    <row r="782" spans="2:74" x14ac:dyDescent="0.3">
      <c r="B782" s="12" t="s">
        <v>1140</v>
      </c>
      <c r="C782" s="12">
        <v>507041182</v>
      </c>
      <c r="D782" s="12" t="s">
        <v>417</v>
      </c>
      <c r="E782" s="12" t="s">
        <v>281</v>
      </c>
      <c r="F782" s="12" t="s">
        <v>2736</v>
      </c>
      <c r="G782" s="12" t="s">
        <v>120</v>
      </c>
      <c r="H782" s="12" t="s">
        <v>86</v>
      </c>
      <c r="I782" s="28">
        <v>984750</v>
      </c>
      <c r="J782" s="28">
        <v>935000</v>
      </c>
      <c r="K782" s="28">
        <v>820000</v>
      </c>
      <c r="L782" s="28">
        <v>1015000</v>
      </c>
      <c r="M782" s="28">
        <v>980000</v>
      </c>
      <c r="N782" s="28">
        <v>875000</v>
      </c>
      <c r="O782" s="29">
        <v>31</v>
      </c>
      <c r="P782" s="29">
        <v>31</v>
      </c>
      <c r="Q782" s="29">
        <v>38</v>
      </c>
      <c r="R782" s="28">
        <v>700</v>
      </c>
      <c r="S782" s="28">
        <v>650</v>
      </c>
      <c r="T782" s="30">
        <v>2.4</v>
      </c>
      <c r="U782" s="30">
        <v>-0.20000000000000018</v>
      </c>
      <c r="V782" s="30">
        <v>2.6</v>
      </c>
      <c r="W782" s="30">
        <v>2.8</v>
      </c>
      <c r="X782" s="31">
        <v>3.6963696369636964E-2</v>
      </c>
      <c r="Y782" s="30">
        <v>4.5</v>
      </c>
      <c r="Z782" s="30">
        <v>0</v>
      </c>
      <c r="AA782" s="30">
        <v>4.5</v>
      </c>
      <c r="AB782" s="30">
        <v>3.7</v>
      </c>
      <c r="AC782" s="32">
        <v>0.34265350877192979</v>
      </c>
      <c r="AD782" s="30">
        <v>9.2700011748120286</v>
      </c>
      <c r="AE782" s="12">
        <v>418</v>
      </c>
      <c r="AF782" s="12">
        <v>348</v>
      </c>
      <c r="AG782" s="12">
        <v>294</v>
      </c>
      <c r="AH782" s="33">
        <v>4.9513274336283191</v>
      </c>
      <c r="AI782" s="34">
        <v>1350000</v>
      </c>
      <c r="AJ782" s="34">
        <v>1100000</v>
      </c>
      <c r="AK782" s="34">
        <v>950000</v>
      </c>
      <c r="AL782" s="35">
        <v>0.22727272727272727</v>
      </c>
      <c r="AM782" s="35">
        <v>0.42105263157894735</v>
      </c>
      <c r="AN782" s="12">
        <v>2.6</v>
      </c>
      <c r="AO782" s="33">
        <v>-0.29999999999999982</v>
      </c>
      <c r="AP782" s="12">
        <v>2.9</v>
      </c>
      <c r="AQ782" s="32">
        <v>7.1865054105665183E-2</v>
      </c>
      <c r="AR782" s="34">
        <v>800</v>
      </c>
      <c r="AS782" s="34">
        <v>720</v>
      </c>
      <c r="AT782" s="31">
        <v>0.1111111111111111</v>
      </c>
      <c r="AU782" s="32">
        <v>0.51908266846963325</v>
      </c>
      <c r="AV782" s="36">
        <v>2042.88</v>
      </c>
      <c r="AW782" s="30">
        <v>0.73340000000000005</v>
      </c>
      <c r="AX782" s="30">
        <v>0.2666</v>
      </c>
      <c r="AY782" s="30">
        <v>0.84279999999999999</v>
      </c>
      <c r="AZ782" s="30">
        <v>0.1111</v>
      </c>
      <c r="BA782" s="30">
        <v>0.42630000000000001</v>
      </c>
      <c r="BB782" s="30">
        <v>0.3044</v>
      </c>
      <c r="BC782" s="30">
        <v>0.2</v>
      </c>
      <c r="BD782" s="37">
        <v>5.5</v>
      </c>
      <c r="BE782" s="29">
        <v>14</v>
      </c>
      <c r="BF782" s="38" t="s">
        <v>3496</v>
      </c>
      <c r="BG782" s="39">
        <v>115.826729158116</v>
      </c>
      <c r="BH782" s="39">
        <v>-32.069801728587102</v>
      </c>
      <c r="BI782" s="40">
        <f t="shared" si="168"/>
        <v>77</v>
      </c>
      <c r="BJ782" s="40">
        <f t="shared" si="169"/>
        <v>74</v>
      </c>
      <c r="BK782" s="40">
        <f t="shared" si="170"/>
        <v>63</v>
      </c>
      <c r="BL782" s="40">
        <f t="shared" si="171"/>
        <v>1</v>
      </c>
      <c r="BM782" s="40">
        <f t="shared" si="172"/>
        <v>100</v>
      </c>
      <c r="BN782" s="40">
        <f t="shared" si="173"/>
        <v>95</v>
      </c>
      <c r="BO782" s="40">
        <f t="shared" si="174"/>
        <v>100</v>
      </c>
      <c r="BP782" s="40">
        <f t="shared" si="175"/>
        <v>84</v>
      </c>
      <c r="BQ782" s="41">
        <f t="shared" si="176"/>
        <v>73</v>
      </c>
      <c r="BR782" s="40">
        <f t="shared" si="177"/>
        <v>58</v>
      </c>
      <c r="BS782" s="41">
        <f t="shared" si="178"/>
        <v>39</v>
      </c>
      <c r="BT782" s="41">
        <f t="shared" si="179"/>
        <v>42</v>
      </c>
      <c r="BU782" s="41">
        <f t="shared" si="180"/>
        <v>55</v>
      </c>
      <c r="BV782" s="41">
        <f t="shared" si="181"/>
        <v>67</v>
      </c>
    </row>
    <row r="783" spans="2:74" x14ac:dyDescent="0.3">
      <c r="B783" s="12" t="s">
        <v>360</v>
      </c>
      <c r="C783" s="12">
        <v>509031248</v>
      </c>
      <c r="D783" s="12" t="s">
        <v>419</v>
      </c>
      <c r="E783" s="12" t="s">
        <v>119</v>
      </c>
      <c r="F783" s="12" t="s">
        <v>2720</v>
      </c>
      <c r="G783" s="12" t="s">
        <v>120</v>
      </c>
      <c r="H783" s="12" t="s">
        <v>86</v>
      </c>
      <c r="I783" s="28">
        <v>449000</v>
      </c>
      <c r="J783" s="28">
        <v>429000</v>
      </c>
      <c r="K783" s="28">
        <v>367500</v>
      </c>
      <c r="L783" s="28">
        <v>430000</v>
      </c>
      <c r="M783" s="28">
        <v>430000</v>
      </c>
      <c r="N783" s="28">
        <v>430000</v>
      </c>
      <c r="O783" s="29">
        <v>48</v>
      </c>
      <c r="P783" s="29">
        <v>50</v>
      </c>
      <c r="Q783" s="29">
        <v>74</v>
      </c>
      <c r="R783" s="28">
        <v>520</v>
      </c>
      <c r="S783" s="28">
        <v>450</v>
      </c>
      <c r="T783" s="30">
        <v>2.8</v>
      </c>
      <c r="U783" s="30">
        <v>-0.60000000000000009</v>
      </c>
      <c r="V783" s="30">
        <v>3.4</v>
      </c>
      <c r="W783" s="30">
        <v>3.3</v>
      </c>
      <c r="X783" s="31">
        <v>6.0222717149220492E-2</v>
      </c>
      <c r="Y783" s="30">
        <v>0.7</v>
      </c>
      <c r="Z783" s="30">
        <v>9.9999999999999978E-2</v>
      </c>
      <c r="AA783" s="30">
        <v>0.6</v>
      </c>
      <c r="AB783" s="30">
        <v>1.1000000000000001</v>
      </c>
      <c r="AC783" s="32">
        <v>0.28241223496697948</v>
      </c>
      <c r="AD783" s="30">
        <v>4.689463517018261</v>
      </c>
      <c r="AE783" s="12">
        <v>80</v>
      </c>
      <c r="AF783" s="12">
        <v>79</v>
      </c>
      <c r="AG783" s="12">
        <v>90</v>
      </c>
      <c r="AH783" s="33">
        <v>3.0758122743682312</v>
      </c>
      <c r="AI783" s="34">
        <v>265000</v>
      </c>
      <c r="AJ783" s="34">
        <v>250000</v>
      </c>
      <c r="AK783" s="34">
        <v>200000</v>
      </c>
      <c r="AL783" s="35">
        <v>0.06</v>
      </c>
      <c r="AM783" s="35">
        <v>0.32500000000000001</v>
      </c>
      <c r="AN783" s="12">
        <v>1.6</v>
      </c>
      <c r="AO783" s="33">
        <v>0.10000000000000009</v>
      </c>
      <c r="AP783" s="12">
        <v>1.5</v>
      </c>
      <c r="AQ783" s="32">
        <v>1.5217391304347827E-2</v>
      </c>
      <c r="AR783" s="34">
        <v>400</v>
      </c>
      <c r="AS783" s="34">
        <v>350</v>
      </c>
      <c r="AT783" s="31">
        <v>0.14285714285714285</v>
      </c>
      <c r="AU783" s="32">
        <v>0.43183157329259181</v>
      </c>
      <c r="AV783" s="36">
        <v>1841.2800000000002</v>
      </c>
      <c r="AW783" s="30">
        <v>0.73129999999999995</v>
      </c>
      <c r="AX783" s="30">
        <v>0.26869999999999999</v>
      </c>
      <c r="AY783" s="30">
        <v>0.96889999999999998</v>
      </c>
      <c r="AZ783" s="30">
        <v>2.1499999999999998E-2</v>
      </c>
      <c r="BA783" s="30">
        <v>0.37509999999999999</v>
      </c>
      <c r="BB783" s="30">
        <v>0.32969999999999999</v>
      </c>
      <c r="BC783" s="30">
        <v>0.2545</v>
      </c>
      <c r="BD783" s="37">
        <v>4.5</v>
      </c>
      <c r="BE783" s="29">
        <v>102</v>
      </c>
      <c r="BF783" s="38" t="s">
        <v>3497</v>
      </c>
      <c r="BG783" s="39">
        <v>116.34587708275799</v>
      </c>
      <c r="BH783" s="39">
        <v>-32.771121650259602</v>
      </c>
      <c r="BI783" s="40">
        <f t="shared" si="168"/>
        <v>70</v>
      </c>
      <c r="BJ783" s="40">
        <f t="shared" si="169"/>
        <v>90</v>
      </c>
      <c r="BK783" s="40">
        <f t="shared" si="170"/>
        <v>87</v>
      </c>
      <c r="BL783" s="40">
        <f t="shared" si="171"/>
        <v>1</v>
      </c>
      <c r="BM783" s="40">
        <f t="shared" si="172"/>
        <v>31</v>
      </c>
      <c r="BN783" s="40">
        <f t="shared" si="173"/>
        <v>9</v>
      </c>
      <c r="BO783" s="40">
        <f t="shared" si="174"/>
        <v>86</v>
      </c>
      <c r="BP783" s="40">
        <f t="shared" si="175"/>
        <v>73</v>
      </c>
      <c r="BQ783" s="41">
        <f t="shared" si="176"/>
        <v>100</v>
      </c>
      <c r="BR783" s="40">
        <f t="shared" si="177"/>
        <v>100</v>
      </c>
      <c r="BS783" s="41">
        <f t="shared" si="178"/>
        <v>79</v>
      </c>
      <c r="BT783" s="41">
        <f t="shared" si="179"/>
        <v>100</v>
      </c>
      <c r="BU783" s="41">
        <f t="shared" si="180"/>
        <v>45</v>
      </c>
      <c r="BV783" s="41">
        <f t="shared" si="181"/>
        <v>67</v>
      </c>
    </row>
    <row r="784" spans="2:74" x14ac:dyDescent="0.3">
      <c r="B784" s="12" t="s">
        <v>1141</v>
      </c>
      <c r="C784" s="12">
        <v>509031249</v>
      </c>
      <c r="D784" s="12" t="s">
        <v>419</v>
      </c>
      <c r="E784" s="12" t="s">
        <v>119</v>
      </c>
      <c r="F784" s="12" t="s">
        <v>2720</v>
      </c>
      <c r="G784" s="12" t="s">
        <v>120</v>
      </c>
      <c r="H784" s="12" t="s">
        <v>86</v>
      </c>
      <c r="I784" s="28">
        <v>288000</v>
      </c>
      <c r="J784" s="28">
        <v>285000</v>
      </c>
      <c r="K784" s="28">
        <v>280000</v>
      </c>
      <c r="L784" s="28">
        <v>250000</v>
      </c>
      <c r="M784" s="28">
        <v>255000</v>
      </c>
      <c r="N784" s="28">
        <v>245000</v>
      </c>
      <c r="O784" s="29">
        <v>49</v>
      </c>
      <c r="P784" s="29">
        <v>80</v>
      </c>
      <c r="Q784" s="29">
        <v>81</v>
      </c>
      <c r="R784" s="28">
        <v>400</v>
      </c>
      <c r="S784" s="28">
        <v>330</v>
      </c>
      <c r="T784" s="30">
        <v>2.8</v>
      </c>
      <c r="U784" s="30">
        <v>9.9999999999999645E-2</v>
      </c>
      <c r="V784" s="30">
        <v>2.7</v>
      </c>
      <c r="W784" s="30">
        <v>2.7</v>
      </c>
      <c r="X784" s="31">
        <v>7.2222222222222215E-2</v>
      </c>
      <c r="Y784" s="30">
        <v>0.9</v>
      </c>
      <c r="Z784" s="30">
        <v>-9.9999999999999978E-2</v>
      </c>
      <c r="AA784" s="30">
        <v>1</v>
      </c>
      <c r="AB784" s="30">
        <v>1</v>
      </c>
      <c r="AC784" s="32">
        <v>0.27599911680282618</v>
      </c>
      <c r="AD784" s="30">
        <v>3.8215262326545165</v>
      </c>
      <c r="AE784" s="12">
        <v>80</v>
      </c>
      <c r="AF784" s="12">
        <v>79</v>
      </c>
      <c r="AG784" s="12">
        <v>90</v>
      </c>
      <c r="AH784" s="33">
        <v>3.0758122743682312</v>
      </c>
      <c r="AI784" s="34">
        <v>265000</v>
      </c>
      <c r="AJ784" s="34">
        <v>250000</v>
      </c>
      <c r="AK784" s="34">
        <v>200000</v>
      </c>
      <c r="AL784" s="35">
        <v>0.06</v>
      </c>
      <c r="AM784" s="35">
        <v>0.32500000000000001</v>
      </c>
      <c r="AN784" s="12">
        <v>1.6</v>
      </c>
      <c r="AO784" s="33">
        <v>0.10000000000000009</v>
      </c>
      <c r="AP784" s="12">
        <v>1.5</v>
      </c>
      <c r="AQ784" s="32">
        <v>1.5217391304347827E-2</v>
      </c>
      <c r="AR784" s="34">
        <v>400</v>
      </c>
      <c r="AS784" s="34">
        <v>350</v>
      </c>
      <c r="AT784" s="31">
        <v>0.14285714285714285</v>
      </c>
      <c r="AU784" s="32">
        <v>0.43183157329259181</v>
      </c>
      <c r="AV784" s="36">
        <v>1449.2800000000002</v>
      </c>
      <c r="AW784" s="30">
        <v>0.61150000000000004</v>
      </c>
      <c r="AX784" s="30">
        <v>0.38850000000000001</v>
      </c>
      <c r="AY784" s="30">
        <v>0.91</v>
      </c>
      <c r="AZ784" s="30">
        <v>7.9299999999999995E-2</v>
      </c>
      <c r="BA784" s="30">
        <v>0.35580000000000001</v>
      </c>
      <c r="BB784" s="30">
        <v>0.28489999999999999</v>
      </c>
      <c r="BC784" s="30">
        <v>0.30809999999999998</v>
      </c>
      <c r="BD784" s="37">
        <v>6</v>
      </c>
      <c r="BE784" s="29">
        <v>166</v>
      </c>
      <c r="BF784" s="38" t="s">
        <v>3498</v>
      </c>
      <c r="BG784" s="39">
        <v>117.14665953942399</v>
      </c>
      <c r="BH784" s="39">
        <v>-32.960344822331798</v>
      </c>
      <c r="BI784" s="40">
        <f t="shared" si="168"/>
        <v>70</v>
      </c>
      <c r="BJ784" s="40">
        <f t="shared" si="169"/>
        <v>90</v>
      </c>
      <c r="BK784" s="40">
        <f t="shared" si="170"/>
        <v>87</v>
      </c>
      <c r="BL784" s="40">
        <f t="shared" si="171"/>
        <v>1</v>
      </c>
      <c r="BM784" s="40">
        <f t="shared" si="172"/>
        <v>31</v>
      </c>
      <c r="BN784" s="40">
        <f t="shared" si="173"/>
        <v>9</v>
      </c>
      <c r="BO784" s="40">
        <f t="shared" si="174"/>
        <v>74</v>
      </c>
      <c r="BP784" s="40">
        <f t="shared" si="175"/>
        <v>68</v>
      </c>
      <c r="BQ784" s="41">
        <f t="shared" si="176"/>
        <v>100</v>
      </c>
      <c r="BR784" s="40">
        <f t="shared" si="177"/>
        <v>100</v>
      </c>
      <c r="BS784" s="41">
        <f t="shared" si="178"/>
        <v>83</v>
      </c>
      <c r="BT784" s="41">
        <f t="shared" si="179"/>
        <v>100</v>
      </c>
      <c r="BU784" s="41">
        <f t="shared" si="180"/>
        <v>60</v>
      </c>
      <c r="BV784" s="41">
        <f t="shared" si="181"/>
        <v>67</v>
      </c>
    </row>
    <row r="785" spans="2:74" x14ac:dyDescent="0.3">
      <c r="B785" s="12" t="s">
        <v>1142</v>
      </c>
      <c r="C785" s="12">
        <v>601031014</v>
      </c>
      <c r="D785" s="12" t="s">
        <v>485</v>
      </c>
      <c r="E785" s="12" t="s">
        <v>150</v>
      </c>
      <c r="F785" s="12" t="s">
        <v>150</v>
      </c>
      <c r="G785" s="12" t="s">
        <v>151</v>
      </c>
      <c r="H785" s="12" t="s">
        <v>86</v>
      </c>
      <c r="I785" s="28">
        <v>535000</v>
      </c>
      <c r="J785" s="28">
        <v>540000</v>
      </c>
      <c r="K785" s="28">
        <v>545000</v>
      </c>
      <c r="L785" s="28">
        <v>515000</v>
      </c>
      <c r="M785" s="28">
        <v>505400</v>
      </c>
      <c r="N785" s="28">
        <v>520000</v>
      </c>
      <c r="O785" s="29">
        <v>57</v>
      </c>
      <c r="P785" s="29">
        <v>45</v>
      </c>
      <c r="Q785" s="29">
        <v>43</v>
      </c>
      <c r="R785" s="28">
        <v>495</v>
      </c>
      <c r="S785" s="28">
        <v>480</v>
      </c>
      <c r="T785" s="30">
        <v>2.9</v>
      </c>
      <c r="U785" s="30">
        <v>0</v>
      </c>
      <c r="V785" s="30">
        <v>2.9</v>
      </c>
      <c r="W785" s="30">
        <v>2.6</v>
      </c>
      <c r="X785" s="31">
        <v>4.8112149532710279E-2</v>
      </c>
      <c r="Y785" s="30">
        <v>3.9</v>
      </c>
      <c r="Z785" s="30">
        <v>-0.39999999999999991</v>
      </c>
      <c r="AA785" s="30">
        <v>4.3</v>
      </c>
      <c r="AB785" s="30">
        <v>4.4000000000000004</v>
      </c>
      <c r="AC785" s="32">
        <v>0.34102182539682535</v>
      </c>
      <c r="AD785" s="30">
        <v>7.0880604734771397</v>
      </c>
      <c r="AE785" s="12">
        <v>304</v>
      </c>
      <c r="AF785" s="12">
        <v>314</v>
      </c>
      <c r="AG785" s="12">
        <v>269</v>
      </c>
      <c r="AH785" s="33">
        <v>5.9056603773584904</v>
      </c>
      <c r="AI785" s="34">
        <v>550000</v>
      </c>
      <c r="AJ785" s="34">
        <v>580000</v>
      </c>
      <c r="AK785" s="34">
        <v>600000</v>
      </c>
      <c r="AL785" s="35">
        <v>-5.1724137931034482E-2</v>
      </c>
      <c r="AM785" s="35">
        <v>-8.3333333333333329E-2</v>
      </c>
      <c r="AN785" s="12">
        <v>2.8</v>
      </c>
      <c r="AO785" s="33">
        <v>0.19999999999999973</v>
      </c>
      <c r="AP785" s="12">
        <v>2.6</v>
      </c>
      <c r="AQ785" s="32">
        <v>0.10579981290926099</v>
      </c>
      <c r="AR785" s="34">
        <v>510</v>
      </c>
      <c r="AS785" s="34">
        <v>500</v>
      </c>
      <c r="AT785" s="31">
        <v>0.02</v>
      </c>
      <c r="AU785" s="32">
        <v>9.3388336270378725E-3</v>
      </c>
      <c r="AV785" s="36">
        <v>1451.5200000000002</v>
      </c>
      <c r="AW785" s="30">
        <v>0.66979999999999995</v>
      </c>
      <c r="AX785" s="30">
        <v>0.33019999999999999</v>
      </c>
      <c r="AY785" s="30">
        <v>0.84230000000000005</v>
      </c>
      <c r="AZ785" s="30">
        <v>6.7400000000000002E-2</v>
      </c>
      <c r="BA785" s="30">
        <v>0.30549999999999999</v>
      </c>
      <c r="BB785" s="30">
        <v>0.36620000000000003</v>
      </c>
      <c r="BC785" s="30">
        <v>0.30330000000000001</v>
      </c>
      <c r="BD785" s="37">
        <v>2</v>
      </c>
      <c r="BE785" s="29">
        <v>13</v>
      </c>
      <c r="BF785" s="38" t="s">
        <v>3499</v>
      </c>
      <c r="BG785" s="39">
        <v>147.19589904303501</v>
      </c>
      <c r="BH785" s="39">
        <v>-42.831940434610303</v>
      </c>
      <c r="BI785" s="40">
        <f t="shared" si="168"/>
        <v>69</v>
      </c>
      <c r="BJ785" s="40">
        <f t="shared" si="169"/>
        <v>70</v>
      </c>
      <c r="BK785" s="40">
        <f t="shared" si="170"/>
        <v>52</v>
      </c>
      <c r="BL785" s="40">
        <f t="shared" si="171"/>
        <v>97</v>
      </c>
      <c r="BM785" s="40">
        <f t="shared" si="172"/>
        <v>1</v>
      </c>
      <c r="BN785" s="40">
        <f t="shared" si="173"/>
        <v>100</v>
      </c>
      <c r="BO785" s="40">
        <f t="shared" si="174"/>
        <v>100</v>
      </c>
      <c r="BP785" s="40">
        <f t="shared" si="175"/>
        <v>57</v>
      </c>
      <c r="BQ785" s="41">
        <f t="shared" si="176"/>
        <v>100</v>
      </c>
      <c r="BR785" s="40">
        <f t="shared" si="177"/>
        <v>79</v>
      </c>
      <c r="BS785" s="41">
        <f t="shared" si="178"/>
        <v>40</v>
      </c>
      <c r="BT785" s="41">
        <f t="shared" si="179"/>
        <v>52</v>
      </c>
      <c r="BU785" s="41">
        <f t="shared" si="180"/>
        <v>20</v>
      </c>
      <c r="BV785" s="41">
        <f t="shared" si="181"/>
        <v>67</v>
      </c>
    </row>
    <row r="786" spans="2:74" x14ac:dyDescent="0.3">
      <c r="B786" s="12" t="s">
        <v>1143</v>
      </c>
      <c r="C786" s="12">
        <v>601031020</v>
      </c>
      <c r="D786" s="12" t="s">
        <v>485</v>
      </c>
      <c r="E786" s="12" t="s">
        <v>150</v>
      </c>
      <c r="F786" s="12" t="s">
        <v>2758</v>
      </c>
      <c r="G786" s="12" t="s">
        <v>151</v>
      </c>
      <c r="H786" s="12" t="s">
        <v>86</v>
      </c>
      <c r="I786" s="28">
        <v>489000</v>
      </c>
      <c r="J786" s="28">
        <v>485000</v>
      </c>
      <c r="K786" s="28">
        <v>495000</v>
      </c>
      <c r="L786" s="28">
        <v>465000</v>
      </c>
      <c r="M786" s="28">
        <v>465000</v>
      </c>
      <c r="N786" s="28">
        <v>500000</v>
      </c>
      <c r="O786" s="29">
        <v>90</v>
      </c>
      <c r="P786" s="29">
        <v>90</v>
      </c>
      <c r="Q786" s="29">
        <v>65</v>
      </c>
      <c r="R786" s="28">
        <v>460</v>
      </c>
      <c r="S786" s="28">
        <v>450</v>
      </c>
      <c r="T786" s="30">
        <v>3.6</v>
      </c>
      <c r="U786" s="30">
        <v>0.5</v>
      </c>
      <c r="V786" s="30">
        <v>3.1</v>
      </c>
      <c r="W786" s="30">
        <v>2.8</v>
      </c>
      <c r="X786" s="31">
        <v>4.8916155419222902E-2</v>
      </c>
      <c r="Y786" s="30">
        <v>2.4</v>
      </c>
      <c r="Z786" s="30">
        <v>-0.10000000000000009</v>
      </c>
      <c r="AA786" s="30">
        <v>2.5</v>
      </c>
      <c r="AB786" s="30">
        <v>3</v>
      </c>
      <c r="AC786" s="32">
        <v>0.34865389279650738</v>
      </c>
      <c r="AD786" s="30">
        <v>7.1275816712998372</v>
      </c>
      <c r="AE786" s="12">
        <v>304</v>
      </c>
      <c r="AF786" s="12">
        <v>314</v>
      </c>
      <c r="AG786" s="12">
        <v>269</v>
      </c>
      <c r="AH786" s="33">
        <v>5.9056603773584904</v>
      </c>
      <c r="AI786" s="34">
        <v>550000</v>
      </c>
      <c r="AJ786" s="34">
        <v>580000</v>
      </c>
      <c r="AK786" s="34">
        <v>600000</v>
      </c>
      <c r="AL786" s="35">
        <v>-5.1724137931034482E-2</v>
      </c>
      <c r="AM786" s="35">
        <v>-8.3333333333333329E-2</v>
      </c>
      <c r="AN786" s="12">
        <v>2.8</v>
      </c>
      <c r="AO786" s="33">
        <v>0.19999999999999973</v>
      </c>
      <c r="AP786" s="12">
        <v>2.6</v>
      </c>
      <c r="AQ786" s="32">
        <v>0.10579981290926099</v>
      </c>
      <c r="AR786" s="34">
        <v>510</v>
      </c>
      <c r="AS786" s="34">
        <v>500</v>
      </c>
      <c r="AT786" s="31">
        <v>0.02</v>
      </c>
      <c r="AU786" s="32">
        <v>9.3388336270378725E-3</v>
      </c>
      <c r="AV786" s="36">
        <v>1319.3600000000001</v>
      </c>
      <c r="AW786" s="30">
        <v>0.69620000000000004</v>
      </c>
      <c r="AX786" s="30">
        <v>0.30380000000000001</v>
      </c>
      <c r="AY786" s="30">
        <v>0.92200000000000004</v>
      </c>
      <c r="AZ786" s="30">
        <v>4.2000000000000003E-2</v>
      </c>
      <c r="BA786" s="30">
        <v>0.32279999999999998</v>
      </c>
      <c r="BB786" s="30">
        <v>0.37619999999999998</v>
      </c>
      <c r="BC786" s="30">
        <v>0.27289999999999998</v>
      </c>
      <c r="BD786" s="37">
        <v>1</v>
      </c>
      <c r="BE786" s="29">
        <v>24</v>
      </c>
      <c r="BF786" s="38" t="s">
        <v>3500</v>
      </c>
      <c r="BG786" s="39">
        <v>147.07884088444499</v>
      </c>
      <c r="BH786" s="39">
        <v>-42.767870028783399</v>
      </c>
      <c r="BI786" s="40">
        <f t="shared" si="168"/>
        <v>57</v>
      </c>
      <c r="BJ786" s="40">
        <f t="shared" si="169"/>
        <v>70</v>
      </c>
      <c r="BK786" s="40">
        <f t="shared" si="170"/>
        <v>52</v>
      </c>
      <c r="BL786" s="40">
        <f t="shared" si="171"/>
        <v>97</v>
      </c>
      <c r="BM786" s="40">
        <f t="shared" si="172"/>
        <v>1</v>
      </c>
      <c r="BN786" s="40">
        <f t="shared" si="173"/>
        <v>100</v>
      </c>
      <c r="BO786" s="40">
        <f t="shared" si="174"/>
        <v>100</v>
      </c>
      <c r="BP786" s="40">
        <f t="shared" si="175"/>
        <v>61</v>
      </c>
      <c r="BQ786" s="41">
        <f t="shared" si="176"/>
        <v>100</v>
      </c>
      <c r="BR786" s="40">
        <f t="shared" si="177"/>
        <v>79</v>
      </c>
      <c r="BS786" s="41">
        <f t="shared" si="178"/>
        <v>35</v>
      </c>
      <c r="BT786" s="41">
        <f t="shared" si="179"/>
        <v>77</v>
      </c>
      <c r="BU786" s="41">
        <f t="shared" si="180"/>
        <v>10</v>
      </c>
      <c r="BV786" s="41">
        <f t="shared" si="181"/>
        <v>67</v>
      </c>
    </row>
    <row r="787" spans="2:74" x14ac:dyDescent="0.3">
      <c r="B787" s="12" t="s">
        <v>1144</v>
      </c>
      <c r="C787" s="12">
        <v>601031021</v>
      </c>
      <c r="D787" s="12" t="s">
        <v>485</v>
      </c>
      <c r="E787" s="12" t="s">
        <v>150</v>
      </c>
      <c r="F787" s="12" t="s">
        <v>150</v>
      </c>
      <c r="G787" s="12" t="s">
        <v>151</v>
      </c>
      <c r="H787" s="12" t="s">
        <v>86</v>
      </c>
      <c r="I787" s="28">
        <v>625000</v>
      </c>
      <c r="J787" s="28">
        <v>625000</v>
      </c>
      <c r="K787" s="28">
        <v>640000</v>
      </c>
      <c r="L787" s="28">
        <v>642000</v>
      </c>
      <c r="M787" s="28">
        <v>642000</v>
      </c>
      <c r="N787" s="28">
        <v>630000</v>
      </c>
      <c r="O787" s="29">
        <v>36</v>
      </c>
      <c r="P787" s="29">
        <v>38</v>
      </c>
      <c r="Q787" s="29">
        <v>49</v>
      </c>
      <c r="R787" s="28">
        <v>530</v>
      </c>
      <c r="S787" s="28">
        <v>520</v>
      </c>
      <c r="T787" s="30">
        <v>2.7</v>
      </c>
      <c r="U787" s="30">
        <v>0</v>
      </c>
      <c r="V787" s="30">
        <v>2.7</v>
      </c>
      <c r="W787" s="30">
        <v>2.5</v>
      </c>
      <c r="X787" s="31">
        <v>4.4096000000000003E-2</v>
      </c>
      <c r="Y787" s="30">
        <v>5.7</v>
      </c>
      <c r="Z787" s="30">
        <v>0.20000000000000018</v>
      </c>
      <c r="AA787" s="30">
        <v>5.5</v>
      </c>
      <c r="AB787" s="30">
        <v>5.9</v>
      </c>
      <c r="AC787" s="32">
        <v>0.31674316312870526</v>
      </c>
      <c r="AD787" s="30">
        <v>7.1830361740000281</v>
      </c>
      <c r="AE787" s="12">
        <v>304</v>
      </c>
      <c r="AF787" s="12">
        <v>314</v>
      </c>
      <c r="AG787" s="12">
        <v>269</v>
      </c>
      <c r="AH787" s="33">
        <v>5.9056603773584904</v>
      </c>
      <c r="AI787" s="34">
        <v>550000</v>
      </c>
      <c r="AJ787" s="34">
        <v>580000</v>
      </c>
      <c r="AK787" s="34">
        <v>600000</v>
      </c>
      <c r="AL787" s="35">
        <v>-5.1724137931034482E-2</v>
      </c>
      <c r="AM787" s="35">
        <v>-8.3333333333333329E-2</v>
      </c>
      <c r="AN787" s="12">
        <v>2.8</v>
      </c>
      <c r="AO787" s="33">
        <v>0.19999999999999973</v>
      </c>
      <c r="AP787" s="12">
        <v>2.6</v>
      </c>
      <c r="AQ787" s="32">
        <v>0.10579981290926099</v>
      </c>
      <c r="AR787" s="34">
        <v>510</v>
      </c>
      <c r="AS787" s="34">
        <v>500</v>
      </c>
      <c r="AT787" s="31">
        <v>0.02</v>
      </c>
      <c r="AU787" s="32">
        <v>9.3388336270378725E-3</v>
      </c>
      <c r="AV787" s="36">
        <v>1673.2800000000002</v>
      </c>
      <c r="AW787" s="30">
        <v>0.66110000000000002</v>
      </c>
      <c r="AX787" s="30">
        <v>0.33889999999999998</v>
      </c>
      <c r="AY787" s="30">
        <v>0.79810000000000003</v>
      </c>
      <c r="AZ787" s="30">
        <v>7.6799999999999993E-2</v>
      </c>
      <c r="BA787" s="30">
        <v>0.27750000000000002</v>
      </c>
      <c r="BB787" s="30">
        <v>0.29120000000000001</v>
      </c>
      <c r="BC787" s="30">
        <v>0.41039999999999999</v>
      </c>
      <c r="BD787" s="37">
        <v>4</v>
      </c>
      <c r="BE787" s="29">
        <v>6</v>
      </c>
      <c r="BF787" s="38" t="s">
        <v>3501</v>
      </c>
      <c r="BG787" s="39">
        <v>147.282637303417</v>
      </c>
      <c r="BH787" s="39">
        <v>-42.849709701481501</v>
      </c>
      <c r="BI787" s="40">
        <f t="shared" ref="BI787:BI850" si="182">IF(T787&lt;=1, 100, IF(T787&gt;=7, 1, ROUND(100 - ((T787-1)/6)*99, 0)))</f>
        <v>72</v>
      </c>
      <c r="BJ787" s="40">
        <f t="shared" ref="BJ787:BJ850" si="183">IF(AN787&lt;=1, 100, IF(AN787&gt;=7, 1, ROUND(100 - ((AN787-1)/6)*99, 0)))</f>
        <v>70</v>
      </c>
      <c r="BK787" s="40">
        <f t="shared" ref="BK787:BK850" si="184">IF(AH787&lt;=2, 100, IF(AH787&gt;=10, 1, ROUND(100 - ((AH787-2)/8)*99, 0)))</f>
        <v>52</v>
      </c>
      <c r="BL787" s="40">
        <f t="shared" ref="BL787:BL850" si="185">IF(OR(ISBLANK(AU787), AU787=""), "", IF(AU787&lt;=0, 100, IF(AU787&gt;=0.3, 1, ROUND(100 - (AU787/0.3)*99, 0))))</f>
        <v>97</v>
      </c>
      <c r="BM787" s="40">
        <f t="shared" ref="BM787:BM850" si="186">IF(AL787&lt;=0, 1, IF(AL787&gt;=0.2, 100, ROUND(1 + (AL787/0.2)*99, 0)))</f>
        <v>1</v>
      </c>
      <c r="BN787" s="40">
        <f t="shared" ref="BN787:BN850" si="187">IF(AQ787&lt;=0.01, 1, IF(AQ787&gt;=0.075, 100, ROUND(1 + ((AQ787-0.01)/0.065)*99, 0)))</f>
        <v>100</v>
      </c>
      <c r="BO787" s="40">
        <f t="shared" ref="BO787:BO850" si="188">IF(BE787&gt;=750, 1, IF(BE787&lt;=50, 100, ROUND(100 - 99 * (((BE787 - 50)/700)^0.75), 0)))</f>
        <v>100</v>
      </c>
      <c r="BP787" s="40">
        <f t="shared" ref="BP787:BP850" si="189">IF(BA787&gt;=0.5, 100, IF(BA787&lt;=0.05, 1, ROUND(1 + ((BA787-0.05)/0.45)*99, 0)))</f>
        <v>51</v>
      </c>
      <c r="BQ787" s="41">
        <f t="shared" ref="BQ787:BQ850" si="190">IF(X787&gt;=0.045, 100, IF(X787&lt;=0.015, 1, ROUND(1 + ((X787-0.015)/0.03)*99, 0)))</f>
        <v>97</v>
      </c>
      <c r="BR787" s="40">
        <f t="shared" ref="BR787:BR850" si="191">IF(AD787&lt;=5, 100, IF(AD787&gt;=15, 1, ROUND(100 - ((AD787-5)/10)*99, 0)))</f>
        <v>78</v>
      </c>
      <c r="BS787" s="41">
        <f t="shared" ref="BS787:BS850" si="192">IF(AC787&lt;=0.25, 100, IF(AC787&gt;=0.4, 1, ROUND(100 - ((AC787-0.25)/0.15)*99, 0)))</f>
        <v>56</v>
      </c>
      <c r="BT787" s="41">
        <f t="shared" ref="BT787:BT850" si="193">IF(Y787&lt;=1, 100, IF(Y787&gt;=7, 1, ROUND(100 - ((Y787-1)/6)*99, 0)))</f>
        <v>22</v>
      </c>
      <c r="BU787" s="41">
        <f t="shared" ref="BU787:BU850" si="194">BD787*10</f>
        <v>40</v>
      </c>
      <c r="BV787" s="41">
        <f t="shared" ref="BV787:BV850" si="195">IF(
  (
    IF($BI$2,0.1,0) + IF($BJ$2,0.1,0) + IF($BK$2,0.05,0) + IF($BL$2,0.07,0) + IF($BM$2,0.05,0) + IF($BN$2,0.1,0) +
    IF($BO$2,0.07,0) + IF($BP$2,0.08,0) + IF($BQ$2,0.08,0) + IF($BR$2,0.07,0) + IF($BS$2,0.07,0) + IF($BT$2,0.08,0) +
    IF($BU$2,0.08,0)
  ) = 0,
  "",
  ROUND(
    (
      IF($BI$2, BI787*0.1, 0) + IF($BJ$2, BJ787*0.1, 0) + IF($BK$2, BK787*0.05, 0) + IF($BL$2, BL787*0.07, 0) +
      IF($BM$2, BM787*0.05, 0) + IF($BN$2, BN787*0.1, 0) + IF($BO$2, BO787*0.07, 0) + IF($BP$2, BP787*0.08, 0) +
      IF($BQ$2, BQ787*0.08, 0) + IF($BR$2, BR787*0.07, 0) + IF($BS$2, BS787*0.07, 0) + IF($BT$2, BT787*0.08, 0) +
      IF($BU$2, BU787*0.08, 0)
    ) /
    (
      IF($BI$2,0.1,0) + IF($BJ$2,0.1,0) + IF($BK$2,0.05,0) + IF($BL$2,0.07,0) + IF($BM$2,0.05,0) +
      IF($BN$2,0.1,0) + IF($BO$2,0.07,0) + IF($BP$2,0.08,0) + IF($BQ$2,0.08,0) + IF($BR$2,0.07,0) +
      IF($BS$2,0.07,0) + IF($BT$2,0.08,0) + IF($BU$2,0.08,0)
    ),
  0)
)</f>
        <v>67</v>
      </c>
    </row>
    <row r="788" spans="2:74" x14ac:dyDescent="0.3">
      <c r="B788" s="12" t="s">
        <v>1145</v>
      </c>
      <c r="C788" s="12">
        <v>601041022</v>
      </c>
      <c r="D788" s="12" t="s">
        <v>180</v>
      </c>
      <c r="E788" s="12" t="s">
        <v>150</v>
      </c>
      <c r="F788" s="12" t="s">
        <v>150</v>
      </c>
      <c r="G788" s="12" t="s">
        <v>151</v>
      </c>
      <c r="H788" s="12" t="s">
        <v>86</v>
      </c>
      <c r="I788" s="28">
        <v>749000</v>
      </c>
      <c r="J788" s="28">
        <v>750000</v>
      </c>
      <c r="K788" s="28">
        <v>745000</v>
      </c>
      <c r="L788" s="28">
        <v>700000</v>
      </c>
      <c r="M788" s="28">
        <v>720000</v>
      </c>
      <c r="N788" s="28">
        <v>735000</v>
      </c>
      <c r="O788" s="29">
        <v>49</v>
      </c>
      <c r="P788" s="29">
        <v>46</v>
      </c>
      <c r="Q788" s="29">
        <v>45</v>
      </c>
      <c r="R788" s="28">
        <v>580</v>
      </c>
      <c r="S788" s="28">
        <v>570</v>
      </c>
      <c r="T788" s="30">
        <v>2.7</v>
      </c>
      <c r="U788" s="30">
        <v>-9.9999999999999645E-2</v>
      </c>
      <c r="V788" s="30">
        <v>2.8</v>
      </c>
      <c r="W788" s="30">
        <v>2.7</v>
      </c>
      <c r="X788" s="31">
        <v>4.0267022696929236E-2</v>
      </c>
      <c r="Y788" s="30">
        <v>4.7</v>
      </c>
      <c r="Z788" s="30">
        <v>-0.70000000000000018</v>
      </c>
      <c r="AA788" s="30">
        <v>5.4</v>
      </c>
      <c r="AB788" s="30">
        <v>5.7</v>
      </c>
      <c r="AC788" s="32">
        <v>0.33539970392301993</v>
      </c>
      <c r="AD788" s="30">
        <v>8.3293891988840159</v>
      </c>
      <c r="AE788" s="12">
        <v>152</v>
      </c>
      <c r="AF788" s="12">
        <v>149</v>
      </c>
      <c r="AG788" s="12">
        <v>145</v>
      </c>
      <c r="AH788" s="33">
        <v>5.161290322580645</v>
      </c>
      <c r="AI788" s="34">
        <v>802000</v>
      </c>
      <c r="AJ788" s="34">
        <v>802000</v>
      </c>
      <c r="AK788" s="34">
        <v>860000</v>
      </c>
      <c r="AL788" s="35">
        <v>0</v>
      </c>
      <c r="AM788" s="35">
        <v>-6.7441860465116285E-2</v>
      </c>
      <c r="AN788" s="12">
        <v>2.7</v>
      </c>
      <c r="AO788" s="33">
        <v>0.20000000000000018</v>
      </c>
      <c r="AP788" s="12">
        <v>2.5</v>
      </c>
      <c r="AQ788" s="32">
        <v>9.3253012048192779E-2</v>
      </c>
      <c r="AR788" s="34">
        <v>580</v>
      </c>
      <c r="AS788" s="34">
        <v>570</v>
      </c>
      <c r="AT788" s="31">
        <v>1.7543859649122806E-2</v>
      </c>
      <c r="AU788" s="32">
        <v>2.2157750534577608E-2</v>
      </c>
      <c r="AV788" s="36">
        <v>1729.2800000000002</v>
      </c>
      <c r="AW788" s="30">
        <v>0.69820000000000004</v>
      </c>
      <c r="AX788" s="30">
        <v>0.30180000000000001</v>
      </c>
      <c r="AY788" s="30">
        <v>0.89680000000000004</v>
      </c>
      <c r="AZ788" s="30">
        <v>9.1999999999999998E-2</v>
      </c>
      <c r="BA788" s="30">
        <v>0.32940000000000003</v>
      </c>
      <c r="BB788" s="30">
        <v>0.3599</v>
      </c>
      <c r="BC788" s="30">
        <v>0.28079999999999999</v>
      </c>
      <c r="BD788" s="37">
        <v>4</v>
      </c>
      <c r="BE788" s="29">
        <v>11</v>
      </c>
      <c r="BF788" s="38" t="s">
        <v>3502</v>
      </c>
      <c r="BG788" s="39">
        <v>147.26368098978199</v>
      </c>
      <c r="BH788" s="39">
        <v>-42.9695795407426</v>
      </c>
      <c r="BI788" s="40">
        <f t="shared" si="182"/>
        <v>72</v>
      </c>
      <c r="BJ788" s="40">
        <f t="shared" si="183"/>
        <v>72</v>
      </c>
      <c r="BK788" s="40">
        <f t="shared" si="184"/>
        <v>61</v>
      </c>
      <c r="BL788" s="40">
        <f t="shared" si="185"/>
        <v>93</v>
      </c>
      <c r="BM788" s="40">
        <f t="shared" si="186"/>
        <v>1</v>
      </c>
      <c r="BN788" s="40">
        <f t="shared" si="187"/>
        <v>100</v>
      </c>
      <c r="BO788" s="40">
        <f t="shared" si="188"/>
        <v>100</v>
      </c>
      <c r="BP788" s="40">
        <f t="shared" si="189"/>
        <v>62</v>
      </c>
      <c r="BQ788" s="41">
        <f t="shared" si="190"/>
        <v>84</v>
      </c>
      <c r="BR788" s="40">
        <f t="shared" si="191"/>
        <v>67</v>
      </c>
      <c r="BS788" s="41">
        <f t="shared" si="192"/>
        <v>44</v>
      </c>
      <c r="BT788" s="41">
        <f t="shared" si="193"/>
        <v>39</v>
      </c>
      <c r="BU788" s="41">
        <f t="shared" si="194"/>
        <v>40</v>
      </c>
      <c r="BV788" s="41">
        <f t="shared" si="195"/>
        <v>67</v>
      </c>
    </row>
    <row r="789" spans="2:74" x14ac:dyDescent="0.3">
      <c r="B789" s="12" t="s">
        <v>1146</v>
      </c>
      <c r="C789" s="12">
        <v>602011039</v>
      </c>
      <c r="D789" s="12" t="s">
        <v>914</v>
      </c>
      <c r="E789" s="12" t="s">
        <v>799</v>
      </c>
      <c r="F789" s="12" t="s">
        <v>914</v>
      </c>
      <c r="G789" s="12" t="s">
        <v>151</v>
      </c>
      <c r="H789" s="12" t="s">
        <v>86</v>
      </c>
      <c r="I789" s="28">
        <v>750000</v>
      </c>
      <c r="J789" s="28">
        <v>749000</v>
      </c>
      <c r="K789" s="28">
        <v>666000</v>
      </c>
      <c r="L789" s="28">
        <v>730000</v>
      </c>
      <c r="M789" s="28">
        <v>710000</v>
      </c>
      <c r="N789" s="28">
        <v>630000</v>
      </c>
      <c r="O789" s="29">
        <v>32</v>
      </c>
      <c r="P789" s="29">
        <v>38</v>
      </c>
      <c r="Q789" s="29">
        <v>62</v>
      </c>
      <c r="R789" s="28">
        <v>550</v>
      </c>
      <c r="S789" s="28">
        <v>500</v>
      </c>
      <c r="T789" s="30">
        <v>3.1</v>
      </c>
      <c r="U789" s="30">
        <v>0</v>
      </c>
      <c r="V789" s="30">
        <v>3.1</v>
      </c>
      <c r="W789" s="30">
        <v>2.9</v>
      </c>
      <c r="X789" s="31">
        <v>3.8133333333333332E-2</v>
      </c>
      <c r="Y789" s="30">
        <v>2.6</v>
      </c>
      <c r="Z789" s="30">
        <v>-0.69999999999999973</v>
      </c>
      <c r="AA789" s="30">
        <v>3.3</v>
      </c>
      <c r="AB789" s="30">
        <v>4.4000000000000004</v>
      </c>
      <c r="AC789" s="32">
        <v>0.30016590988473624</v>
      </c>
      <c r="AD789" s="30">
        <v>7.8714836508235031</v>
      </c>
      <c r="AE789" s="12">
        <v>416</v>
      </c>
      <c r="AF789" s="12">
        <v>391</v>
      </c>
      <c r="AG789" s="12">
        <v>439</v>
      </c>
      <c r="AH789" s="33">
        <v>4.4754521963824292</v>
      </c>
      <c r="AI789" s="34">
        <v>557000</v>
      </c>
      <c r="AJ789" s="34">
        <v>550000</v>
      </c>
      <c r="AK789" s="34">
        <v>562350</v>
      </c>
      <c r="AL789" s="35">
        <v>1.2727272727272728E-2</v>
      </c>
      <c r="AM789" s="35">
        <v>-9.5136480839334934E-3</v>
      </c>
      <c r="AN789" s="12">
        <v>3</v>
      </c>
      <c r="AO789" s="33">
        <v>0.20000000000000018</v>
      </c>
      <c r="AP789" s="12">
        <v>2.8</v>
      </c>
      <c r="AQ789" s="32">
        <v>0.10629629629629629</v>
      </c>
      <c r="AR789" s="34">
        <v>480</v>
      </c>
      <c r="AS789" s="34">
        <v>470</v>
      </c>
      <c r="AT789" s="31">
        <v>2.1276595744680851E-2</v>
      </c>
      <c r="AU789" s="32">
        <v>0.26044436623668121</v>
      </c>
      <c r="AV789" s="36">
        <v>1832.3200000000002</v>
      </c>
      <c r="AW789" s="30">
        <v>0.76570000000000005</v>
      </c>
      <c r="AX789" s="30">
        <v>0.23430000000000001</v>
      </c>
      <c r="AY789" s="30">
        <v>0.96179999999999999</v>
      </c>
      <c r="AZ789" s="30">
        <v>1.6E-2</v>
      </c>
      <c r="BA789" s="30">
        <v>0.40389999999999998</v>
      </c>
      <c r="BB789" s="30">
        <v>0.4199</v>
      </c>
      <c r="BC789" s="30">
        <v>0.1535</v>
      </c>
      <c r="BD789" s="37">
        <v>7</v>
      </c>
      <c r="BE789" s="29">
        <v>169</v>
      </c>
      <c r="BF789" s="38" t="s">
        <v>3503</v>
      </c>
      <c r="BG789" s="39">
        <v>147.039156930037</v>
      </c>
      <c r="BH789" s="39">
        <v>-41.374820249401601</v>
      </c>
      <c r="BI789" s="40">
        <f t="shared" si="182"/>
        <v>65</v>
      </c>
      <c r="BJ789" s="40">
        <f t="shared" si="183"/>
        <v>67</v>
      </c>
      <c r="BK789" s="40">
        <f t="shared" si="184"/>
        <v>69</v>
      </c>
      <c r="BL789" s="40">
        <f t="shared" si="185"/>
        <v>14</v>
      </c>
      <c r="BM789" s="40">
        <f t="shared" si="186"/>
        <v>7</v>
      </c>
      <c r="BN789" s="40">
        <f t="shared" si="187"/>
        <v>100</v>
      </c>
      <c r="BO789" s="40">
        <f t="shared" si="188"/>
        <v>74</v>
      </c>
      <c r="BP789" s="40">
        <f t="shared" si="189"/>
        <v>79</v>
      </c>
      <c r="BQ789" s="41">
        <f t="shared" si="190"/>
        <v>77</v>
      </c>
      <c r="BR789" s="40">
        <f t="shared" si="191"/>
        <v>72</v>
      </c>
      <c r="BS789" s="41">
        <f t="shared" si="192"/>
        <v>67</v>
      </c>
      <c r="BT789" s="41">
        <f t="shared" si="193"/>
        <v>74</v>
      </c>
      <c r="BU789" s="41">
        <f t="shared" si="194"/>
        <v>70</v>
      </c>
      <c r="BV789" s="41">
        <f t="shared" si="195"/>
        <v>67</v>
      </c>
    </row>
    <row r="790" spans="2:74" x14ac:dyDescent="0.3">
      <c r="B790" s="12" t="s">
        <v>1147</v>
      </c>
      <c r="C790" s="12">
        <v>602021055</v>
      </c>
      <c r="D790" s="12" t="s">
        <v>798</v>
      </c>
      <c r="E790" s="12" t="s">
        <v>799</v>
      </c>
      <c r="F790" s="12" t="s">
        <v>2758</v>
      </c>
      <c r="G790" s="12" t="s">
        <v>151</v>
      </c>
      <c r="H790" s="12" t="s">
        <v>86</v>
      </c>
      <c r="I790" s="28">
        <v>690000</v>
      </c>
      <c r="J790" s="28">
        <v>699000</v>
      </c>
      <c r="K790" s="28">
        <v>690000</v>
      </c>
      <c r="L790" s="28">
        <v>625000</v>
      </c>
      <c r="M790" s="28">
        <v>685000</v>
      </c>
      <c r="N790" s="28">
        <v>630000</v>
      </c>
      <c r="O790" s="29">
        <v>73</v>
      </c>
      <c r="P790" s="29">
        <v>80</v>
      </c>
      <c r="Q790" s="29">
        <v>74</v>
      </c>
      <c r="R790" s="28">
        <v>480</v>
      </c>
      <c r="S790" s="28">
        <v>480</v>
      </c>
      <c r="T790" s="30">
        <v>2.9</v>
      </c>
      <c r="U790" s="30">
        <v>-0.10000000000000009</v>
      </c>
      <c r="V790" s="30">
        <v>3</v>
      </c>
      <c r="W790" s="30">
        <v>2.6</v>
      </c>
      <c r="X790" s="31">
        <v>3.6173913043478258E-2</v>
      </c>
      <c r="Y790" s="30">
        <v>1</v>
      </c>
      <c r="Z790" s="30">
        <v>0</v>
      </c>
      <c r="AA790" s="30">
        <v>1</v>
      </c>
      <c r="AB790" s="30">
        <v>1.3</v>
      </c>
      <c r="AC790" s="32">
        <v>0.3125976867771178</v>
      </c>
      <c r="AD790" s="30">
        <v>8.6415225911943629</v>
      </c>
      <c r="AE790" s="12">
        <v>222</v>
      </c>
      <c r="AF790" s="12">
        <v>219</v>
      </c>
      <c r="AG790" s="12">
        <v>200</v>
      </c>
      <c r="AH790" s="33">
        <v>6.8804347826086953</v>
      </c>
      <c r="AI790" s="34">
        <v>555000</v>
      </c>
      <c r="AJ790" s="34">
        <v>560000</v>
      </c>
      <c r="AK790" s="34">
        <v>570000</v>
      </c>
      <c r="AL790" s="35">
        <v>-8.9285714285714281E-3</v>
      </c>
      <c r="AM790" s="35">
        <v>-2.6315789473684209E-2</v>
      </c>
      <c r="AN790" s="12">
        <v>2.6</v>
      </c>
      <c r="AO790" s="33">
        <v>0.20000000000000018</v>
      </c>
      <c r="AP790" s="12">
        <v>2.4</v>
      </c>
      <c r="AQ790" s="32">
        <v>0.10555555555555556</v>
      </c>
      <c r="AR790" s="34">
        <v>450</v>
      </c>
      <c r="AS790" s="34">
        <v>430</v>
      </c>
      <c r="AT790" s="31">
        <v>4.6511627906976744E-2</v>
      </c>
      <c r="AU790" s="32">
        <v>0.27969200693973967</v>
      </c>
      <c r="AV790" s="36">
        <v>1535.5200000000002</v>
      </c>
      <c r="AW790" s="30">
        <v>0.75209999999999999</v>
      </c>
      <c r="AX790" s="30">
        <v>0.24790000000000001</v>
      </c>
      <c r="AY790" s="30">
        <v>0.99150000000000005</v>
      </c>
      <c r="AZ790" s="30">
        <v>4.7000000000000002E-3</v>
      </c>
      <c r="BA790" s="30">
        <v>0.4778</v>
      </c>
      <c r="BB790" s="30">
        <v>0.38769999999999999</v>
      </c>
      <c r="BC790" s="30">
        <v>0.1012</v>
      </c>
      <c r="BD790" s="37">
        <v>6</v>
      </c>
      <c r="BE790" s="29">
        <v>178</v>
      </c>
      <c r="BF790" s="38" t="s">
        <v>3504</v>
      </c>
      <c r="BG790" s="39">
        <v>146.88902648347801</v>
      </c>
      <c r="BH790" s="39">
        <v>-41.314026818653197</v>
      </c>
      <c r="BI790" s="40">
        <f t="shared" si="182"/>
        <v>69</v>
      </c>
      <c r="BJ790" s="40">
        <f t="shared" si="183"/>
        <v>74</v>
      </c>
      <c r="BK790" s="40">
        <f t="shared" si="184"/>
        <v>40</v>
      </c>
      <c r="BL790" s="40">
        <f t="shared" si="185"/>
        <v>8</v>
      </c>
      <c r="BM790" s="40">
        <f t="shared" si="186"/>
        <v>1</v>
      </c>
      <c r="BN790" s="40">
        <f t="shared" si="187"/>
        <v>100</v>
      </c>
      <c r="BO790" s="40">
        <f t="shared" si="188"/>
        <v>72</v>
      </c>
      <c r="BP790" s="40">
        <f t="shared" si="189"/>
        <v>95</v>
      </c>
      <c r="BQ790" s="41">
        <f t="shared" si="190"/>
        <v>71</v>
      </c>
      <c r="BR790" s="40">
        <f t="shared" si="191"/>
        <v>64</v>
      </c>
      <c r="BS790" s="41">
        <f t="shared" si="192"/>
        <v>59</v>
      </c>
      <c r="BT790" s="41">
        <f t="shared" si="193"/>
        <v>100</v>
      </c>
      <c r="BU790" s="41">
        <f t="shared" si="194"/>
        <v>60</v>
      </c>
      <c r="BV790" s="41">
        <f t="shared" si="195"/>
        <v>67</v>
      </c>
    </row>
    <row r="791" spans="2:74" x14ac:dyDescent="0.3">
      <c r="B791" s="12" t="s">
        <v>1148</v>
      </c>
      <c r="C791" s="12">
        <v>602031062</v>
      </c>
      <c r="D791" s="12" t="s">
        <v>1149</v>
      </c>
      <c r="E791" s="12" t="s">
        <v>799</v>
      </c>
      <c r="F791" s="12" t="s">
        <v>2758</v>
      </c>
      <c r="G791" s="12" t="s">
        <v>151</v>
      </c>
      <c r="H791" s="12" t="s">
        <v>86</v>
      </c>
      <c r="I791" s="28">
        <v>669000</v>
      </c>
      <c r="J791" s="28">
        <v>669000</v>
      </c>
      <c r="K791" s="28">
        <v>660000</v>
      </c>
      <c r="L791" s="28">
        <v>700000</v>
      </c>
      <c r="M791" s="28">
        <v>675000</v>
      </c>
      <c r="N791" s="28">
        <v>665000</v>
      </c>
      <c r="O791" s="29">
        <v>57</v>
      </c>
      <c r="P791" s="29">
        <v>56</v>
      </c>
      <c r="Q791" s="29">
        <v>49</v>
      </c>
      <c r="R791" s="28">
        <v>500</v>
      </c>
      <c r="S791" s="28">
        <v>480</v>
      </c>
      <c r="T791" s="30">
        <v>2.4</v>
      </c>
      <c r="U791" s="30">
        <v>0</v>
      </c>
      <c r="V791" s="30">
        <v>2.4</v>
      </c>
      <c r="W791" s="30">
        <v>2.2999999999999998</v>
      </c>
      <c r="X791" s="31">
        <v>3.8863976083707022E-2</v>
      </c>
      <c r="Y791" s="30">
        <v>1.8</v>
      </c>
      <c r="Z791" s="30">
        <v>-9.9999999999999867E-2</v>
      </c>
      <c r="AA791" s="30">
        <v>1.9</v>
      </c>
      <c r="AB791" s="30">
        <v>1.8</v>
      </c>
      <c r="AC791" s="32">
        <v>0.30640258848906754</v>
      </c>
      <c r="AD791" s="30">
        <v>7.8839742961225454</v>
      </c>
      <c r="AE791" s="12">
        <v>511</v>
      </c>
      <c r="AF791" s="12">
        <v>473</v>
      </c>
      <c r="AG791" s="12">
        <v>404</v>
      </c>
      <c r="AH791" s="33">
        <v>8.227642276422765</v>
      </c>
      <c r="AI791" s="34">
        <v>493000</v>
      </c>
      <c r="AJ791" s="34">
        <v>475000</v>
      </c>
      <c r="AK791" s="34">
        <v>486000</v>
      </c>
      <c r="AL791" s="35">
        <v>3.7894736842105266E-2</v>
      </c>
      <c r="AM791" s="35">
        <v>1.4403292181069959E-2</v>
      </c>
      <c r="AN791" s="12">
        <v>2.7</v>
      </c>
      <c r="AO791" s="33">
        <v>0.60000000000000009</v>
      </c>
      <c r="AP791" s="12">
        <v>2.1</v>
      </c>
      <c r="AQ791" s="32">
        <v>0.10978723404255319</v>
      </c>
      <c r="AR791" s="34">
        <v>420</v>
      </c>
      <c r="AS791" s="34">
        <v>400</v>
      </c>
      <c r="AT791" s="31">
        <v>0.05</v>
      </c>
      <c r="AU791" s="32">
        <v>0.26268771959772352</v>
      </c>
      <c r="AV791" s="36">
        <v>1631.8400000000001</v>
      </c>
      <c r="AW791" s="30">
        <v>0.73660000000000003</v>
      </c>
      <c r="AX791" s="30">
        <v>0.26340000000000002</v>
      </c>
      <c r="AY791" s="30">
        <v>0.91369999999999996</v>
      </c>
      <c r="AZ791" s="30">
        <v>3.2000000000000002E-3</v>
      </c>
      <c r="BA791" s="30">
        <v>0.40260000000000001</v>
      </c>
      <c r="BB791" s="30">
        <v>0.4118</v>
      </c>
      <c r="BC791" s="30">
        <v>0.16109999999999999</v>
      </c>
      <c r="BD791" s="37">
        <v>6</v>
      </c>
      <c r="BE791" s="29">
        <v>145</v>
      </c>
      <c r="BF791" s="38" t="s">
        <v>3505</v>
      </c>
      <c r="BG791" s="39">
        <v>147.26519226803501</v>
      </c>
      <c r="BH791" s="39">
        <v>-41.5816505384499</v>
      </c>
      <c r="BI791" s="40">
        <f t="shared" si="182"/>
        <v>77</v>
      </c>
      <c r="BJ791" s="40">
        <f t="shared" si="183"/>
        <v>72</v>
      </c>
      <c r="BK791" s="40">
        <f t="shared" si="184"/>
        <v>23</v>
      </c>
      <c r="BL791" s="40">
        <f t="shared" si="185"/>
        <v>13</v>
      </c>
      <c r="BM791" s="40">
        <f t="shared" si="186"/>
        <v>20</v>
      </c>
      <c r="BN791" s="40">
        <f t="shared" si="187"/>
        <v>100</v>
      </c>
      <c r="BO791" s="40">
        <f t="shared" si="188"/>
        <v>78</v>
      </c>
      <c r="BP791" s="40">
        <f t="shared" si="189"/>
        <v>79</v>
      </c>
      <c r="BQ791" s="41">
        <f t="shared" si="190"/>
        <v>80</v>
      </c>
      <c r="BR791" s="40">
        <f t="shared" si="191"/>
        <v>71</v>
      </c>
      <c r="BS791" s="41">
        <f t="shared" si="192"/>
        <v>63</v>
      </c>
      <c r="BT791" s="41">
        <f t="shared" si="193"/>
        <v>87</v>
      </c>
      <c r="BU791" s="41">
        <f t="shared" si="194"/>
        <v>60</v>
      </c>
      <c r="BV791" s="41">
        <f t="shared" si="195"/>
        <v>67</v>
      </c>
    </row>
    <row r="792" spans="2:74" x14ac:dyDescent="0.3">
      <c r="B792" s="12" t="s">
        <v>1150</v>
      </c>
      <c r="C792" s="12">
        <v>603011067</v>
      </c>
      <c r="D792" s="12" t="s">
        <v>801</v>
      </c>
      <c r="E792" s="12" t="s">
        <v>802</v>
      </c>
      <c r="F792" s="12" t="s">
        <v>2758</v>
      </c>
      <c r="G792" s="12" t="s">
        <v>151</v>
      </c>
      <c r="H792" s="12" t="s">
        <v>86</v>
      </c>
      <c r="I792" s="28">
        <v>569000</v>
      </c>
      <c r="J792" s="28">
        <v>550000</v>
      </c>
      <c r="K792" s="28">
        <v>550000</v>
      </c>
      <c r="L792" s="28">
        <v>555000</v>
      </c>
      <c r="M792" s="28">
        <v>550000</v>
      </c>
      <c r="N792" s="28">
        <v>550000</v>
      </c>
      <c r="O792" s="29">
        <v>67</v>
      </c>
      <c r="P792" s="29">
        <v>84</v>
      </c>
      <c r="Q792" s="29">
        <v>65</v>
      </c>
      <c r="R792" s="28">
        <v>520</v>
      </c>
      <c r="S792" s="28">
        <v>420</v>
      </c>
      <c r="T792" s="30">
        <v>2</v>
      </c>
      <c r="U792" s="30">
        <v>0.10000000000000009</v>
      </c>
      <c r="V792" s="30">
        <v>1.9</v>
      </c>
      <c r="W792" s="30">
        <v>2.1</v>
      </c>
      <c r="X792" s="31">
        <v>4.7521968365553606E-2</v>
      </c>
      <c r="Y792" s="30">
        <v>0.6</v>
      </c>
      <c r="Z792" s="30">
        <v>0</v>
      </c>
      <c r="AA792" s="30">
        <v>0.6</v>
      </c>
      <c r="AB792" s="30">
        <v>1</v>
      </c>
      <c r="AC792" s="32">
        <v>0.34908700322234154</v>
      </c>
      <c r="AD792" s="30">
        <v>7.3458026935470535</v>
      </c>
      <c r="AE792" s="12">
        <v>150</v>
      </c>
      <c r="AF792" s="12">
        <v>143</v>
      </c>
      <c r="AG792" s="12">
        <v>106</v>
      </c>
      <c r="AH792" s="33">
        <v>9.6753926701570681</v>
      </c>
      <c r="AI792" s="34">
        <v>450000</v>
      </c>
      <c r="AJ792" s="34">
        <v>450000</v>
      </c>
      <c r="AK792" s="34">
        <v>425000</v>
      </c>
      <c r="AL792" s="35">
        <v>0</v>
      </c>
      <c r="AM792" s="35">
        <v>5.8823529411764705E-2</v>
      </c>
      <c r="AN792" s="12">
        <v>2.1</v>
      </c>
      <c r="AO792" s="33">
        <v>0.10000000000000009</v>
      </c>
      <c r="AP792" s="12">
        <v>2</v>
      </c>
      <c r="AQ792" s="32">
        <v>9.3965517241379318E-2</v>
      </c>
      <c r="AR792" s="34">
        <v>450</v>
      </c>
      <c r="AS792" s="34">
        <v>420</v>
      </c>
      <c r="AT792" s="31">
        <v>7.1428571428571425E-2</v>
      </c>
      <c r="AU792" s="32">
        <v>0.20529293604029783</v>
      </c>
      <c r="AV792" s="36">
        <v>1489.6000000000001</v>
      </c>
      <c r="AW792" s="30">
        <v>0.73609999999999998</v>
      </c>
      <c r="AX792" s="30">
        <v>0.26390000000000002</v>
      </c>
      <c r="AY792" s="30">
        <v>0.98060000000000003</v>
      </c>
      <c r="AZ792" s="30">
        <v>3.5999999999999999E-3</v>
      </c>
      <c r="BA792" s="30">
        <v>0.3906</v>
      </c>
      <c r="BB792" s="30">
        <v>0.43230000000000002</v>
      </c>
      <c r="BC792" s="30">
        <v>0.13220000000000001</v>
      </c>
      <c r="BD792" s="37">
        <v>1</v>
      </c>
      <c r="BE792" s="29">
        <v>54</v>
      </c>
      <c r="BF792" s="38" t="s">
        <v>3506</v>
      </c>
      <c r="BG792" s="39">
        <v>147.46251429476999</v>
      </c>
      <c r="BH792" s="39">
        <v>-42.409522285229997</v>
      </c>
      <c r="BI792" s="40">
        <f t="shared" si="182"/>
        <v>84</v>
      </c>
      <c r="BJ792" s="40">
        <f t="shared" si="183"/>
        <v>82</v>
      </c>
      <c r="BK792" s="40">
        <f t="shared" si="184"/>
        <v>5</v>
      </c>
      <c r="BL792" s="40">
        <f t="shared" si="185"/>
        <v>32</v>
      </c>
      <c r="BM792" s="40">
        <f t="shared" si="186"/>
        <v>1</v>
      </c>
      <c r="BN792" s="40">
        <f t="shared" si="187"/>
        <v>100</v>
      </c>
      <c r="BO792" s="40">
        <f t="shared" si="188"/>
        <v>98</v>
      </c>
      <c r="BP792" s="40">
        <f t="shared" si="189"/>
        <v>76</v>
      </c>
      <c r="BQ792" s="41">
        <f t="shared" si="190"/>
        <v>100</v>
      </c>
      <c r="BR792" s="40">
        <f t="shared" si="191"/>
        <v>77</v>
      </c>
      <c r="BS792" s="41">
        <f t="shared" si="192"/>
        <v>35</v>
      </c>
      <c r="BT792" s="41">
        <f t="shared" si="193"/>
        <v>100</v>
      </c>
      <c r="BU792" s="41">
        <f t="shared" si="194"/>
        <v>10</v>
      </c>
      <c r="BV792" s="41">
        <f t="shared" si="195"/>
        <v>67</v>
      </c>
    </row>
    <row r="793" spans="2:74" x14ac:dyDescent="0.3">
      <c r="B793" s="12" t="s">
        <v>98</v>
      </c>
      <c r="C793" s="12">
        <v>604031094</v>
      </c>
      <c r="D793" s="12" t="s">
        <v>1151</v>
      </c>
      <c r="E793" s="12" t="s">
        <v>807</v>
      </c>
      <c r="F793" s="12" t="s">
        <v>2758</v>
      </c>
      <c r="G793" s="12" t="s">
        <v>151</v>
      </c>
      <c r="H793" s="12" t="s">
        <v>86</v>
      </c>
      <c r="I793" s="28">
        <v>504900</v>
      </c>
      <c r="J793" s="28">
        <v>500000</v>
      </c>
      <c r="K793" s="28">
        <v>549000</v>
      </c>
      <c r="L793" s="28">
        <v>480000</v>
      </c>
      <c r="M793" s="28">
        <v>455000</v>
      </c>
      <c r="N793" s="28">
        <v>445000</v>
      </c>
      <c r="O793" s="29">
        <v>36</v>
      </c>
      <c r="P793" s="29">
        <v>51</v>
      </c>
      <c r="Q793" s="29">
        <v>114</v>
      </c>
      <c r="R793" s="28">
        <v>375</v>
      </c>
      <c r="S793" s="28">
        <v>400</v>
      </c>
      <c r="T793" s="30">
        <v>1.8</v>
      </c>
      <c r="U793" s="30">
        <v>-9.9999999999999867E-2</v>
      </c>
      <c r="V793" s="30">
        <v>1.9</v>
      </c>
      <c r="W793" s="30">
        <v>1.8</v>
      </c>
      <c r="X793" s="31">
        <v>3.8621509209744505E-2</v>
      </c>
      <c r="Y793" s="30">
        <v>1.1000000000000001</v>
      </c>
      <c r="Z793" s="30">
        <v>0.10000000000000009</v>
      </c>
      <c r="AA793" s="30">
        <v>1</v>
      </c>
      <c r="AB793" s="30">
        <v>0.6</v>
      </c>
      <c r="AC793" s="32">
        <v>0.24691845764854611</v>
      </c>
      <c r="AD793" s="30">
        <v>6.3932886803462008</v>
      </c>
      <c r="AE793" s="12">
        <v>323</v>
      </c>
      <c r="AF793" s="12">
        <v>298</v>
      </c>
      <c r="AG793" s="12">
        <v>258</v>
      </c>
      <c r="AH793" s="33">
        <v>13.638225255972696</v>
      </c>
      <c r="AI793" s="34">
        <v>275000</v>
      </c>
      <c r="AJ793" s="34">
        <v>255000</v>
      </c>
      <c r="AK793" s="34">
        <v>295000</v>
      </c>
      <c r="AL793" s="35">
        <v>7.8431372549019607E-2</v>
      </c>
      <c r="AM793" s="35">
        <v>-6.7796610169491525E-2</v>
      </c>
      <c r="AN793" s="12">
        <v>2.2000000000000002</v>
      </c>
      <c r="AO793" s="33">
        <v>-9.9999999999999645E-2</v>
      </c>
      <c r="AP793" s="12">
        <v>2.2999999999999998</v>
      </c>
      <c r="AQ793" s="32">
        <v>2.5000000000000001E-2</v>
      </c>
      <c r="AR793" s="34">
        <v>340</v>
      </c>
      <c r="AS793" s="34">
        <v>350</v>
      </c>
      <c r="AT793" s="31">
        <v>-2.8571428571428571E-2</v>
      </c>
      <c r="AU793" s="32">
        <v>4.8387164095340891E-2</v>
      </c>
      <c r="AV793" s="36">
        <v>1518.7200000000003</v>
      </c>
      <c r="AW793" s="30">
        <v>0.71409999999999996</v>
      </c>
      <c r="AX793" s="30">
        <v>0.28589999999999999</v>
      </c>
      <c r="AY793" s="30">
        <v>0.97340000000000004</v>
      </c>
      <c r="AZ793" s="30">
        <v>6.6E-3</v>
      </c>
      <c r="BA793" s="30">
        <v>0.39340000000000003</v>
      </c>
      <c r="BB793" s="30">
        <v>0.32619999999999999</v>
      </c>
      <c r="BC793" s="30">
        <v>0.1661</v>
      </c>
      <c r="BD793" s="37">
        <v>3</v>
      </c>
      <c r="BE793" s="29">
        <v>270</v>
      </c>
      <c r="BF793" s="38" t="s">
        <v>3507</v>
      </c>
      <c r="BG793" s="39">
        <v>145.030648246537</v>
      </c>
      <c r="BH793" s="39">
        <v>-41.155951342698003</v>
      </c>
      <c r="BI793" s="40">
        <f t="shared" si="182"/>
        <v>87</v>
      </c>
      <c r="BJ793" s="40">
        <f t="shared" si="183"/>
        <v>80</v>
      </c>
      <c r="BK793" s="40">
        <f t="shared" si="184"/>
        <v>1</v>
      </c>
      <c r="BL793" s="40">
        <f t="shared" si="185"/>
        <v>84</v>
      </c>
      <c r="BM793" s="40">
        <f t="shared" si="186"/>
        <v>40</v>
      </c>
      <c r="BN793" s="40">
        <f t="shared" si="187"/>
        <v>24</v>
      </c>
      <c r="BO793" s="40">
        <f t="shared" si="188"/>
        <v>58</v>
      </c>
      <c r="BP793" s="40">
        <f t="shared" si="189"/>
        <v>77</v>
      </c>
      <c r="BQ793" s="41">
        <f t="shared" si="190"/>
        <v>79</v>
      </c>
      <c r="BR793" s="40">
        <f t="shared" si="191"/>
        <v>86</v>
      </c>
      <c r="BS793" s="41">
        <f t="shared" si="192"/>
        <v>100</v>
      </c>
      <c r="BT793" s="41">
        <f t="shared" si="193"/>
        <v>98</v>
      </c>
      <c r="BU793" s="41">
        <f t="shared" si="194"/>
        <v>30</v>
      </c>
      <c r="BV793" s="41">
        <f t="shared" si="195"/>
        <v>67</v>
      </c>
    </row>
    <row r="794" spans="2:74" x14ac:dyDescent="0.3">
      <c r="B794" s="12" t="s">
        <v>1152</v>
      </c>
      <c r="C794" s="12">
        <v>801011003</v>
      </c>
      <c r="D794" s="12" t="s">
        <v>182</v>
      </c>
      <c r="E794" s="12" t="s">
        <v>154</v>
      </c>
      <c r="F794" s="12" t="s">
        <v>2740</v>
      </c>
      <c r="G794" s="12" t="s">
        <v>155</v>
      </c>
      <c r="H794" s="12" t="s">
        <v>86</v>
      </c>
      <c r="I794" s="28">
        <v>1163250</v>
      </c>
      <c r="J794" s="28">
        <v>950000</v>
      </c>
      <c r="K794" s="28">
        <v>1099000</v>
      </c>
      <c r="L794" s="28">
        <v>1175000</v>
      </c>
      <c r="M794" s="28">
        <v>1175000</v>
      </c>
      <c r="N794" s="28">
        <v>1000000</v>
      </c>
      <c r="O794" s="29">
        <v>43</v>
      </c>
      <c r="P794" s="29">
        <v>44</v>
      </c>
      <c r="Q794" s="29">
        <v>24</v>
      </c>
      <c r="R794" s="28">
        <v>750</v>
      </c>
      <c r="S794" s="28">
        <v>690</v>
      </c>
      <c r="T794" s="30">
        <v>1.9</v>
      </c>
      <c r="U794" s="30">
        <v>0.29999999999999982</v>
      </c>
      <c r="V794" s="30">
        <v>1.6</v>
      </c>
      <c r="W794" s="30">
        <v>2.2000000000000002</v>
      </c>
      <c r="X794" s="31">
        <v>3.3526756931012251E-2</v>
      </c>
      <c r="Y794" s="30">
        <v>5.9</v>
      </c>
      <c r="Z794" s="30">
        <v>-0.69999999999999929</v>
      </c>
      <c r="AA794" s="30">
        <v>6.6</v>
      </c>
      <c r="AB794" s="30">
        <v>7</v>
      </c>
      <c r="AC794" s="32">
        <v>0.29551758920690957</v>
      </c>
      <c r="AD794" s="30">
        <v>8.8143804011522455</v>
      </c>
      <c r="AE794" s="12">
        <v>149</v>
      </c>
      <c r="AF794" s="12">
        <v>110</v>
      </c>
      <c r="AG794" s="12">
        <v>162</v>
      </c>
      <c r="AH794" s="33">
        <v>1.8682634730538923</v>
      </c>
      <c r="AI794" s="34">
        <v>870000</v>
      </c>
      <c r="AJ794" s="34">
        <v>860500</v>
      </c>
      <c r="AK794" s="34">
        <v>862000</v>
      </c>
      <c r="AL794" s="35">
        <v>1.1040092969203951E-2</v>
      </c>
      <c r="AM794" s="35">
        <v>9.2807424593967514E-3</v>
      </c>
      <c r="AN794" s="12">
        <v>3.1</v>
      </c>
      <c r="AO794" s="33">
        <v>0.10000000000000009</v>
      </c>
      <c r="AP794" s="12">
        <v>3</v>
      </c>
      <c r="AQ794" s="32">
        <v>8.1250000000000003E-2</v>
      </c>
      <c r="AR794" s="34">
        <v>650</v>
      </c>
      <c r="AS794" s="34">
        <v>630</v>
      </c>
      <c r="AT794" s="31">
        <v>3.1746031746031744E-2</v>
      </c>
      <c r="AU794" s="32">
        <v>0.13677056368892107</v>
      </c>
      <c r="AV794" s="36">
        <v>2537.92</v>
      </c>
      <c r="AW794" s="30">
        <v>0.59450000000000003</v>
      </c>
      <c r="AX794" s="30">
        <v>0.40550000000000003</v>
      </c>
      <c r="AY794" s="30">
        <v>0.20680000000000001</v>
      </c>
      <c r="AZ794" s="30">
        <v>0.45760000000000001</v>
      </c>
      <c r="BA794" s="30">
        <v>0.19339999999999999</v>
      </c>
      <c r="BB794" s="30">
        <v>0.27289999999999998</v>
      </c>
      <c r="BC794" s="30">
        <v>0.4965</v>
      </c>
      <c r="BD794" s="37">
        <v>9.5</v>
      </c>
      <c r="BE794" s="29">
        <v>68</v>
      </c>
      <c r="BF794" s="38" t="s">
        <v>3508</v>
      </c>
      <c r="BG794" s="39">
        <v>149.09378412798901</v>
      </c>
      <c r="BH794" s="39">
        <v>-35.2451606477035</v>
      </c>
      <c r="BI794" s="40">
        <f t="shared" si="182"/>
        <v>85</v>
      </c>
      <c r="BJ794" s="40">
        <f t="shared" si="183"/>
        <v>65</v>
      </c>
      <c r="BK794" s="40">
        <f t="shared" si="184"/>
        <v>100</v>
      </c>
      <c r="BL794" s="40">
        <f t="shared" si="185"/>
        <v>55</v>
      </c>
      <c r="BM794" s="40">
        <f t="shared" si="186"/>
        <v>6</v>
      </c>
      <c r="BN794" s="40">
        <f t="shared" si="187"/>
        <v>100</v>
      </c>
      <c r="BO794" s="40">
        <f t="shared" si="188"/>
        <v>94</v>
      </c>
      <c r="BP794" s="40">
        <f t="shared" si="189"/>
        <v>33</v>
      </c>
      <c r="BQ794" s="41">
        <f t="shared" si="190"/>
        <v>62</v>
      </c>
      <c r="BR794" s="40">
        <f t="shared" si="191"/>
        <v>62</v>
      </c>
      <c r="BS794" s="41">
        <f t="shared" si="192"/>
        <v>70</v>
      </c>
      <c r="BT794" s="41">
        <f t="shared" si="193"/>
        <v>19</v>
      </c>
      <c r="BU794" s="41">
        <f t="shared" si="194"/>
        <v>95</v>
      </c>
      <c r="BV794" s="41">
        <f t="shared" si="195"/>
        <v>67</v>
      </c>
    </row>
    <row r="795" spans="2:74" x14ac:dyDescent="0.3">
      <c r="B795" s="12" t="s">
        <v>1153</v>
      </c>
      <c r="C795" s="12">
        <v>801041037</v>
      </c>
      <c r="D795" s="12" t="s">
        <v>289</v>
      </c>
      <c r="E795" s="12" t="s">
        <v>154</v>
      </c>
      <c r="F795" s="12" t="s">
        <v>2740</v>
      </c>
      <c r="G795" s="12" t="s">
        <v>155</v>
      </c>
      <c r="H795" s="12" t="s">
        <v>86</v>
      </c>
      <c r="I795" s="28">
        <v>1099000</v>
      </c>
      <c r="J795" s="28">
        <v>1171600</v>
      </c>
      <c r="K795" s="28">
        <v>1180000</v>
      </c>
      <c r="L795" s="28">
        <v>1130000</v>
      </c>
      <c r="M795" s="28">
        <v>1036000</v>
      </c>
      <c r="N795" s="28">
        <v>1150000</v>
      </c>
      <c r="O795" s="29">
        <v>31</v>
      </c>
      <c r="P795" s="29">
        <v>31</v>
      </c>
      <c r="Q795" s="29">
        <v>26</v>
      </c>
      <c r="R795" s="28">
        <v>750</v>
      </c>
      <c r="S795" s="28">
        <v>770</v>
      </c>
      <c r="T795" s="30">
        <v>4.5</v>
      </c>
      <c r="U795" s="30">
        <v>0.20000000000000018</v>
      </c>
      <c r="V795" s="30">
        <v>4.3</v>
      </c>
      <c r="W795" s="30">
        <v>2.5</v>
      </c>
      <c r="X795" s="31">
        <v>3.5486806187443133E-2</v>
      </c>
      <c r="Y795" s="30">
        <v>4.7</v>
      </c>
      <c r="Z795" s="30">
        <v>0.20000000000000018</v>
      </c>
      <c r="AA795" s="30">
        <v>4.5</v>
      </c>
      <c r="AB795" s="30">
        <v>5.3</v>
      </c>
      <c r="AC795" s="32">
        <v>0.23822228998322914</v>
      </c>
      <c r="AD795" s="30">
        <v>6.7129819664504824</v>
      </c>
      <c r="AE795" s="12">
        <v>192</v>
      </c>
      <c r="AF795" s="12">
        <v>133</v>
      </c>
      <c r="AG795" s="12">
        <v>176</v>
      </c>
      <c r="AH795" s="33">
        <v>2.3974763406940065</v>
      </c>
      <c r="AI795" s="34">
        <v>956000</v>
      </c>
      <c r="AJ795" s="34">
        <v>925000</v>
      </c>
      <c r="AK795" s="34">
        <v>983000</v>
      </c>
      <c r="AL795" s="35">
        <v>3.3513513513513511E-2</v>
      </c>
      <c r="AM795" s="35">
        <v>-2.7466937945066123E-2</v>
      </c>
      <c r="AN795" s="12">
        <v>3.5</v>
      </c>
      <c r="AO795" s="33">
        <v>0.39999999999999991</v>
      </c>
      <c r="AP795" s="12">
        <v>3.1</v>
      </c>
      <c r="AQ795" s="32">
        <v>7.5412844036697249E-2</v>
      </c>
      <c r="AR795" s="34">
        <v>700</v>
      </c>
      <c r="AS795" s="34">
        <v>700</v>
      </c>
      <c r="AT795" s="31">
        <v>0</v>
      </c>
      <c r="AU795" s="32">
        <v>0.11294296406613528</v>
      </c>
      <c r="AV795" s="36">
        <v>3148.32</v>
      </c>
      <c r="AW795" s="30">
        <v>0.77610000000000001</v>
      </c>
      <c r="AX795" s="30">
        <v>0.22389999999999999</v>
      </c>
      <c r="AY795" s="30">
        <v>0.69510000000000005</v>
      </c>
      <c r="AZ795" s="30">
        <v>0.15479999999999999</v>
      </c>
      <c r="BA795" s="30">
        <v>0.13350000000000001</v>
      </c>
      <c r="BB795" s="30">
        <v>0.47810000000000002</v>
      </c>
      <c r="BC795" s="30">
        <v>0.33810000000000001</v>
      </c>
      <c r="BD795" s="37">
        <v>9</v>
      </c>
      <c r="BE795" s="29">
        <v>69</v>
      </c>
      <c r="BF795" s="38" t="s">
        <v>3509</v>
      </c>
      <c r="BG795" s="39">
        <v>149.10715463944999</v>
      </c>
      <c r="BH795" s="39">
        <v>-35.203202703572401</v>
      </c>
      <c r="BI795" s="40">
        <f t="shared" si="182"/>
        <v>42</v>
      </c>
      <c r="BJ795" s="40">
        <f t="shared" si="183"/>
        <v>59</v>
      </c>
      <c r="BK795" s="40">
        <f t="shared" si="184"/>
        <v>95</v>
      </c>
      <c r="BL795" s="40">
        <f t="shared" si="185"/>
        <v>63</v>
      </c>
      <c r="BM795" s="40">
        <f t="shared" si="186"/>
        <v>18</v>
      </c>
      <c r="BN795" s="40">
        <f t="shared" si="187"/>
        <v>100</v>
      </c>
      <c r="BO795" s="40">
        <f t="shared" si="188"/>
        <v>93</v>
      </c>
      <c r="BP795" s="40">
        <f t="shared" si="189"/>
        <v>19</v>
      </c>
      <c r="BQ795" s="41">
        <f t="shared" si="190"/>
        <v>69</v>
      </c>
      <c r="BR795" s="40">
        <f t="shared" si="191"/>
        <v>83</v>
      </c>
      <c r="BS795" s="41">
        <f t="shared" si="192"/>
        <v>100</v>
      </c>
      <c r="BT795" s="41">
        <f t="shared" si="193"/>
        <v>39</v>
      </c>
      <c r="BU795" s="41">
        <f t="shared" si="194"/>
        <v>90</v>
      </c>
      <c r="BV795" s="41">
        <f t="shared" si="195"/>
        <v>67</v>
      </c>
    </row>
    <row r="796" spans="2:74" x14ac:dyDescent="0.3">
      <c r="B796" s="12" t="s">
        <v>1154</v>
      </c>
      <c r="C796" s="12">
        <v>801051127</v>
      </c>
      <c r="D796" s="12" t="s">
        <v>595</v>
      </c>
      <c r="E796" s="12" t="s">
        <v>154</v>
      </c>
      <c r="F796" s="12" t="s">
        <v>2740</v>
      </c>
      <c r="G796" s="12" t="s">
        <v>155</v>
      </c>
      <c r="H796" s="12" t="s">
        <v>86</v>
      </c>
      <c r="I796" s="28">
        <v>2250000</v>
      </c>
      <c r="J796" s="28">
        <v>2399000</v>
      </c>
      <c r="K796" s="28">
        <v>2595000</v>
      </c>
      <c r="L796" s="28">
        <v>1650000</v>
      </c>
      <c r="M796" s="28">
        <v>1650000</v>
      </c>
      <c r="N796" s="28">
        <v>2100000</v>
      </c>
      <c r="O796" s="29">
        <v>32</v>
      </c>
      <c r="P796" s="29">
        <v>24</v>
      </c>
      <c r="Q796" s="29">
        <v>24</v>
      </c>
      <c r="R796" s="28">
        <v>630</v>
      </c>
      <c r="S796" s="28">
        <v>650</v>
      </c>
      <c r="T796" s="30">
        <v>1.4</v>
      </c>
      <c r="U796" s="30">
        <v>-0.20000000000000018</v>
      </c>
      <c r="V796" s="30">
        <v>1.6</v>
      </c>
      <c r="W796" s="30">
        <v>2.2999999999999998</v>
      </c>
      <c r="X796" s="31">
        <v>1.456E-2</v>
      </c>
      <c r="Y796" s="30">
        <v>2.7</v>
      </c>
      <c r="Z796" s="30">
        <v>0.20000000000000018</v>
      </c>
      <c r="AA796" s="30">
        <v>2.5</v>
      </c>
      <c r="AB796" s="30">
        <v>2.5</v>
      </c>
      <c r="AC796" s="32">
        <v>0.24757922535211263</v>
      </c>
      <c r="AD796" s="30">
        <v>17.00406767528246</v>
      </c>
      <c r="AE796" s="12">
        <v>106</v>
      </c>
      <c r="AF796" s="12">
        <v>69</v>
      </c>
      <c r="AG796" s="12">
        <v>88</v>
      </c>
      <c r="AH796" s="33">
        <v>3.6978851963746227</v>
      </c>
      <c r="AI796" s="34">
        <v>1250000</v>
      </c>
      <c r="AJ796" s="34">
        <v>1252000</v>
      </c>
      <c r="AK796" s="34">
        <v>1281100</v>
      </c>
      <c r="AL796" s="35">
        <v>-1.5974440894568689E-3</v>
      </c>
      <c r="AM796" s="35">
        <v>-2.4276012801498711E-2</v>
      </c>
      <c r="AN796" s="12">
        <v>2.1</v>
      </c>
      <c r="AO796" s="33">
        <v>0.40000000000000013</v>
      </c>
      <c r="AP796" s="12">
        <v>1.7</v>
      </c>
      <c r="AQ796" s="32">
        <v>8.3284457478005863E-2</v>
      </c>
      <c r="AR796" s="34">
        <v>700</v>
      </c>
      <c r="AS796" s="34">
        <v>710</v>
      </c>
      <c r="AT796" s="31">
        <v>-1.4084507042253521E-2</v>
      </c>
      <c r="AU796" s="32">
        <v>0.12407798624333292</v>
      </c>
      <c r="AV796" s="36">
        <v>2544.6400000000003</v>
      </c>
      <c r="AW796" s="30">
        <v>0.4834</v>
      </c>
      <c r="AX796" s="30">
        <v>0.51659999999999995</v>
      </c>
      <c r="AY796" s="30">
        <v>0.36149999999999999</v>
      </c>
      <c r="AZ796" s="30">
        <v>0.2195</v>
      </c>
      <c r="BA796" s="30">
        <v>0.30130000000000001</v>
      </c>
      <c r="BB796" s="30">
        <v>0.21809999999999999</v>
      </c>
      <c r="BC796" s="30">
        <v>0.45910000000000001</v>
      </c>
      <c r="BD796" s="37">
        <v>9.5</v>
      </c>
      <c r="BE796" s="29">
        <v>62</v>
      </c>
      <c r="BF796" s="38" t="s">
        <v>3510</v>
      </c>
      <c r="BG796" s="39">
        <v>149.14089100717999</v>
      </c>
      <c r="BH796" s="39">
        <v>-35.284166141496002</v>
      </c>
      <c r="BI796" s="40">
        <f t="shared" si="182"/>
        <v>93</v>
      </c>
      <c r="BJ796" s="40">
        <f t="shared" si="183"/>
        <v>82</v>
      </c>
      <c r="BK796" s="40">
        <f t="shared" si="184"/>
        <v>79</v>
      </c>
      <c r="BL796" s="40">
        <f t="shared" si="185"/>
        <v>59</v>
      </c>
      <c r="BM796" s="40">
        <f t="shared" si="186"/>
        <v>1</v>
      </c>
      <c r="BN796" s="40">
        <f t="shared" si="187"/>
        <v>100</v>
      </c>
      <c r="BO796" s="40">
        <f t="shared" si="188"/>
        <v>95</v>
      </c>
      <c r="BP796" s="40">
        <f t="shared" si="189"/>
        <v>56</v>
      </c>
      <c r="BQ796" s="41">
        <f t="shared" si="190"/>
        <v>1</v>
      </c>
      <c r="BR796" s="40">
        <f t="shared" si="191"/>
        <v>1</v>
      </c>
      <c r="BS796" s="41">
        <f t="shared" si="192"/>
        <v>100</v>
      </c>
      <c r="BT796" s="41">
        <f t="shared" si="193"/>
        <v>72</v>
      </c>
      <c r="BU796" s="41">
        <f t="shared" si="194"/>
        <v>95</v>
      </c>
      <c r="BV796" s="41">
        <f t="shared" si="195"/>
        <v>67</v>
      </c>
    </row>
    <row r="797" spans="2:74" x14ac:dyDescent="0.3">
      <c r="B797" s="12" t="s">
        <v>1155</v>
      </c>
      <c r="C797" s="12">
        <v>801061063</v>
      </c>
      <c r="D797" s="12" t="s">
        <v>489</v>
      </c>
      <c r="E797" s="12" t="s">
        <v>154</v>
      </c>
      <c r="F797" s="12" t="s">
        <v>2740</v>
      </c>
      <c r="G797" s="12" t="s">
        <v>155</v>
      </c>
      <c r="H797" s="12" t="s">
        <v>86</v>
      </c>
      <c r="I797" s="28">
        <v>3595000</v>
      </c>
      <c r="J797" s="28">
        <v>4350000</v>
      </c>
      <c r="K797" s="28">
        <v>3999000</v>
      </c>
      <c r="L797" s="28">
        <v>4320000</v>
      </c>
      <c r="M797" s="28">
        <v>5370000</v>
      </c>
      <c r="N797" s="28">
        <v>2790000</v>
      </c>
      <c r="O797" s="29">
        <v>33</v>
      </c>
      <c r="P797" s="29">
        <v>33</v>
      </c>
      <c r="Q797" s="29">
        <v>23</v>
      </c>
      <c r="R797" s="28">
        <v>1260</v>
      </c>
      <c r="S797" s="28">
        <v>1200</v>
      </c>
      <c r="T797" s="30">
        <v>1.7</v>
      </c>
      <c r="U797" s="30">
        <v>0.19999999999999996</v>
      </c>
      <c r="V797" s="30">
        <v>1.5</v>
      </c>
      <c r="W797" s="30">
        <v>1.5</v>
      </c>
      <c r="X797" s="31">
        <v>1.8225312934631432E-2</v>
      </c>
      <c r="Y797" s="30">
        <v>2.1</v>
      </c>
      <c r="Z797" s="30">
        <v>0.90000000000000013</v>
      </c>
      <c r="AA797" s="30">
        <v>1.2</v>
      </c>
      <c r="AB797" s="30">
        <v>2.5</v>
      </c>
      <c r="AC797" s="32">
        <v>0.33452274754683314</v>
      </c>
      <c r="AD797" s="30">
        <v>18.354842451631033</v>
      </c>
      <c r="AE797" s="12">
        <v>72</v>
      </c>
      <c r="AF797" s="12">
        <v>72</v>
      </c>
      <c r="AG797" s="12">
        <v>72</v>
      </c>
      <c r="AH797" s="33">
        <v>4.0555555555555554</v>
      </c>
      <c r="AI797" s="34">
        <v>1682000</v>
      </c>
      <c r="AJ797" s="34">
        <v>1888000</v>
      </c>
      <c r="AK797" s="34">
        <v>1755000</v>
      </c>
      <c r="AL797" s="35">
        <v>-0.10911016949152542</v>
      </c>
      <c r="AM797" s="35">
        <v>-4.1595441595441596E-2</v>
      </c>
      <c r="AN797" s="12">
        <v>2.4</v>
      </c>
      <c r="AO797" s="33">
        <v>-0.20000000000000018</v>
      </c>
      <c r="AP797" s="12">
        <v>2.6</v>
      </c>
      <c r="AQ797" s="32">
        <v>7.2956298200514136E-2</v>
      </c>
      <c r="AR797" s="34">
        <v>810</v>
      </c>
      <c r="AS797" s="34">
        <v>790</v>
      </c>
      <c r="AT797" s="31">
        <v>2.5316455696202531E-2</v>
      </c>
      <c r="AU797" s="32">
        <v>4.4562797269434393E-2</v>
      </c>
      <c r="AV797" s="36">
        <v>3766.5600000000004</v>
      </c>
      <c r="AW797" s="30">
        <v>0.67179999999999995</v>
      </c>
      <c r="AX797" s="30">
        <v>0.32819999999999999</v>
      </c>
      <c r="AY797" s="30">
        <v>0.36509999999999998</v>
      </c>
      <c r="AZ797" s="30">
        <v>0.16919999999999999</v>
      </c>
      <c r="BA797" s="30">
        <v>0.37659999999999999</v>
      </c>
      <c r="BB797" s="30">
        <v>0.29260000000000003</v>
      </c>
      <c r="BC797" s="30">
        <v>0.30530000000000002</v>
      </c>
      <c r="BD797" s="37">
        <v>10</v>
      </c>
      <c r="BE797" s="29">
        <v>62</v>
      </c>
      <c r="BF797" s="38" t="s">
        <v>3511</v>
      </c>
      <c r="BG797" s="39">
        <v>149.125298013894</v>
      </c>
      <c r="BH797" s="39">
        <v>-35.317402860778401</v>
      </c>
      <c r="BI797" s="40">
        <f t="shared" si="182"/>
        <v>88</v>
      </c>
      <c r="BJ797" s="40">
        <f t="shared" si="183"/>
        <v>77</v>
      </c>
      <c r="BK797" s="40">
        <f t="shared" si="184"/>
        <v>75</v>
      </c>
      <c r="BL797" s="40">
        <f t="shared" si="185"/>
        <v>85</v>
      </c>
      <c r="BM797" s="40">
        <f t="shared" si="186"/>
        <v>1</v>
      </c>
      <c r="BN797" s="40">
        <f t="shared" si="187"/>
        <v>97</v>
      </c>
      <c r="BO797" s="40">
        <f t="shared" si="188"/>
        <v>95</v>
      </c>
      <c r="BP797" s="40">
        <f t="shared" si="189"/>
        <v>73</v>
      </c>
      <c r="BQ797" s="41">
        <f t="shared" si="190"/>
        <v>12</v>
      </c>
      <c r="BR797" s="40">
        <f t="shared" si="191"/>
        <v>1</v>
      </c>
      <c r="BS797" s="41">
        <f t="shared" si="192"/>
        <v>44</v>
      </c>
      <c r="BT797" s="41">
        <f t="shared" si="193"/>
        <v>82</v>
      </c>
      <c r="BU797" s="41">
        <f t="shared" si="194"/>
        <v>100</v>
      </c>
      <c r="BV797" s="41">
        <f t="shared" si="195"/>
        <v>67</v>
      </c>
    </row>
    <row r="798" spans="2:74" x14ac:dyDescent="0.3">
      <c r="B798" s="12" t="s">
        <v>1156</v>
      </c>
      <c r="C798" s="12">
        <v>801091102</v>
      </c>
      <c r="D798" s="12" t="s">
        <v>494</v>
      </c>
      <c r="E798" s="12" t="s">
        <v>154</v>
      </c>
      <c r="F798" s="12" t="s">
        <v>2740</v>
      </c>
      <c r="G798" s="12" t="s">
        <v>155</v>
      </c>
      <c r="H798" s="12" t="s">
        <v>86</v>
      </c>
      <c r="I798" s="28">
        <v>1595000</v>
      </c>
      <c r="J798" s="28">
        <v>1599000</v>
      </c>
      <c r="K798" s="28">
        <v>1525000</v>
      </c>
      <c r="L798" s="28">
        <v>1325000</v>
      </c>
      <c r="M798" s="28">
        <v>1390000</v>
      </c>
      <c r="N798" s="28">
        <v>1525000</v>
      </c>
      <c r="O798" s="29">
        <v>30</v>
      </c>
      <c r="P798" s="29">
        <v>29</v>
      </c>
      <c r="Q798" s="29">
        <v>27</v>
      </c>
      <c r="R798" s="28">
        <v>790</v>
      </c>
      <c r="S798" s="28">
        <v>850</v>
      </c>
      <c r="T798" s="30">
        <v>3.4</v>
      </c>
      <c r="U798" s="30">
        <v>-0.10000000000000009</v>
      </c>
      <c r="V798" s="30">
        <v>3.5</v>
      </c>
      <c r="W798" s="30">
        <v>2.9</v>
      </c>
      <c r="X798" s="31">
        <v>2.5755485893416929E-2</v>
      </c>
      <c r="Y798" s="30">
        <v>4.5</v>
      </c>
      <c r="Z798" s="30">
        <v>-0.20000000000000018</v>
      </c>
      <c r="AA798" s="30">
        <v>4.7</v>
      </c>
      <c r="AB798" s="30">
        <v>5.9</v>
      </c>
      <c r="AC798" s="32">
        <v>0.23630055037090211</v>
      </c>
      <c r="AD798" s="30">
        <v>9.1747657702431553</v>
      </c>
      <c r="AE798" s="12">
        <v>101</v>
      </c>
      <c r="AF798" s="12">
        <v>78</v>
      </c>
      <c r="AG798" s="12">
        <v>92</v>
      </c>
      <c r="AH798" s="33">
        <v>3.0934844192634561</v>
      </c>
      <c r="AI798" s="34">
        <v>1225000</v>
      </c>
      <c r="AJ798" s="34">
        <v>1216000</v>
      </c>
      <c r="AK798" s="34">
        <v>1250000</v>
      </c>
      <c r="AL798" s="35">
        <v>7.4013157894736838E-3</v>
      </c>
      <c r="AM798" s="35">
        <v>-0.02</v>
      </c>
      <c r="AN798" s="12">
        <v>3.1</v>
      </c>
      <c r="AO798" s="33">
        <v>0.10000000000000009</v>
      </c>
      <c r="AP798" s="12">
        <v>3</v>
      </c>
      <c r="AQ798" s="32">
        <v>7.1628721541155876E-2</v>
      </c>
      <c r="AR798" s="34">
        <v>720</v>
      </c>
      <c r="AS798" s="34">
        <v>720</v>
      </c>
      <c r="AT798" s="31">
        <v>0</v>
      </c>
      <c r="AU798" s="32">
        <v>0.15736330681609403</v>
      </c>
      <c r="AV798" s="36">
        <v>3343.2000000000003</v>
      </c>
      <c r="AW798" s="30">
        <v>0.74199999999999999</v>
      </c>
      <c r="AX798" s="30">
        <v>0.25800000000000001</v>
      </c>
      <c r="AY798" s="30">
        <v>0.61019999999999996</v>
      </c>
      <c r="AZ798" s="30">
        <v>0.22509999999999999</v>
      </c>
      <c r="BA798" s="30">
        <v>0.35720000000000002</v>
      </c>
      <c r="BB798" s="30">
        <v>0.31900000000000001</v>
      </c>
      <c r="BC798" s="30">
        <v>0.29830000000000001</v>
      </c>
      <c r="BD798" s="37">
        <v>10</v>
      </c>
      <c r="BE798" s="29">
        <v>62</v>
      </c>
      <c r="BF798" s="38" t="s">
        <v>3512</v>
      </c>
      <c r="BG798" s="39">
        <v>149.10794569489701</v>
      </c>
      <c r="BH798" s="39">
        <v>-35.3422720090757</v>
      </c>
      <c r="BI798" s="40">
        <f t="shared" si="182"/>
        <v>60</v>
      </c>
      <c r="BJ798" s="40">
        <f t="shared" si="183"/>
        <v>65</v>
      </c>
      <c r="BK798" s="40">
        <f t="shared" si="184"/>
        <v>86</v>
      </c>
      <c r="BL798" s="40">
        <f t="shared" si="185"/>
        <v>48</v>
      </c>
      <c r="BM798" s="40">
        <f t="shared" si="186"/>
        <v>5</v>
      </c>
      <c r="BN798" s="40">
        <f t="shared" si="187"/>
        <v>95</v>
      </c>
      <c r="BO798" s="40">
        <f t="shared" si="188"/>
        <v>95</v>
      </c>
      <c r="BP798" s="40">
        <f t="shared" si="189"/>
        <v>69</v>
      </c>
      <c r="BQ798" s="41">
        <f t="shared" si="190"/>
        <v>36</v>
      </c>
      <c r="BR798" s="40">
        <f t="shared" si="191"/>
        <v>59</v>
      </c>
      <c r="BS798" s="41">
        <f t="shared" si="192"/>
        <v>100</v>
      </c>
      <c r="BT798" s="41">
        <f t="shared" si="193"/>
        <v>42</v>
      </c>
      <c r="BU798" s="41">
        <f t="shared" si="194"/>
        <v>100</v>
      </c>
      <c r="BV798" s="41">
        <f t="shared" si="195"/>
        <v>67</v>
      </c>
    </row>
    <row r="799" spans="2:74" x14ac:dyDescent="0.3">
      <c r="B799" s="12" t="s">
        <v>1157</v>
      </c>
      <c r="C799" s="12">
        <v>801101135</v>
      </c>
      <c r="D799" s="12" t="s">
        <v>496</v>
      </c>
      <c r="E799" s="12" t="s">
        <v>154</v>
      </c>
      <c r="F799" s="12" t="s">
        <v>2740</v>
      </c>
      <c r="G799" s="12" t="s">
        <v>155</v>
      </c>
      <c r="H799" s="12" t="s">
        <v>86</v>
      </c>
      <c r="I799" s="28">
        <v>1302900</v>
      </c>
      <c r="J799" s="28">
        <v>1302900</v>
      </c>
      <c r="K799" s="28">
        <v>1185000</v>
      </c>
      <c r="L799" s="28">
        <v>900000</v>
      </c>
      <c r="M799" s="28">
        <v>883000</v>
      </c>
      <c r="N799" s="28">
        <v>999000</v>
      </c>
      <c r="O799" s="29">
        <v>25</v>
      </c>
      <c r="P799" s="29">
        <v>26</v>
      </c>
      <c r="Q799" s="29">
        <v>23</v>
      </c>
      <c r="R799" s="28">
        <v>730</v>
      </c>
      <c r="S799" s="28">
        <v>790</v>
      </c>
      <c r="T799" s="30">
        <v>4</v>
      </c>
      <c r="U799" s="30">
        <v>-0.20000000000000018</v>
      </c>
      <c r="V799" s="30">
        <v>4.2</v>
      </c>
      <c r="W799" s="30">
        <v>2.8</v>
      </c>
      <c r="X799" s="31">
        <v>2.9135006523908206E-2</v>
      </c>
      <c r="Y799" s="30">
        <v>4</v>
      </c>
      <c r="Z799" s="30">
        <v>-9.9999999999999645E-2</v>
      </c>
      <c r="AA799" s="30">
        <v>4.0999999999999996</v>
      </c>
      <c r="AB799" s="30">
        <v>4.0999999999999996</v>
      </c>
      <c r="AC799" s="32">
        <v>0.2474509165853129</v>
      </c>
      <c r="AD799" s="30">
        <v>8.4932507697314055</v>
      </c>
      <c r="AE799" s="12">
        <v>35</v>
      </c>
      <c r="AF799" s="12">
        <v>37</v>
      </c>
      <c r="AG799" s="12">
        <v>40</v>
      </c>
      <c r="AH799" s="33">
        <v>6.591549295774648</v>
      </c>
      <c r="AI799" s="34">
        <v>1270000</v>
      </c>
      <c r="AJ799" s="34">
        <v>1172500</v>
      </c>
      <c r="AK799" s="34">
        <v>1350000</v>
      </c>
      <c r="AL799" s="35">
        <v>8.3155650319829424E-2</v>
      </c>
      <c r="AM799" s="35">
        <v>-5.9259259259259262E-2</v>
      </c>
      <c r="AN799" s="12">
        <v>2.5</v>
      </c>
      <c r="AO799" s="33">
        <v>0.20000000000000018</v>
      </c>
      <c r="AP799" s="12">
        <v>2.2999999999999998</v>
      </c>
      <c r="AQ799" s="32">
        <v>0.12129522176569192</v>
      </c>
      <c r="AR799" s="34">
        <v>900</v>
      </c>
      <c r="AS799" s="34">
        <v>920</v>
      </c>
      <c r="AT799" s="31">
        <v>-2.1739130434782608E-2</v>
      </c>
      <c r="AU799" s="32">
        <v>6.1345996997402209E-2</v>
      </c>
      <c r="AV799" s="36">
        <v>2950.0800000000004</v>
      </c>
      <c r="AW799" s="30">
        <v>0.73970000000000002</v>
      </c>
      <c r="AX799" s="30">
        <v>0.26029999999999998</v>
      </c>
      <c r="AY799" s="30">
        <v>0.37280000000000002</v>
      </c>
      <c r="AZ799" s="30">
        <v>0.34610000000000002</v>
      </c>
      <c r="BA799" s="30">
        <v>7.2499999999999995E-2</v>
      </c>
      <c r="BB799" s="30">
        <v>0.63129999999999997</v>
      </c>
      <c r="BC799" s="30">
        <v>0.27539999999999998</v>
      </c>
      <c r="BD799" s="37">
        <v>10</v>
      </c>
      <c r="BE799" s="29">
        <v>69</v>
      </c>
      <c r="BF799" s="38" t="s">
        <v>3513</v>
      </c>
      <c r="BG799" s="39">
        <v>149.04092055448299</v>
      </c>
      <c r="BH799" s="39">
        <v>-35.317602638874497</v>
      </c>
      <c r="BI799" s="40">
        <f t="shared" si="182"/>
        <v>51</v>
      </c>
      <c r="BJ799" s="40">
        <f t="shared" si="183"/>
        <v>75</v>
      </c>
      <c r="BK799" s="40">
        <f t="shared" si="184"/>
        <v>43</v>
      </c>
      <c r="BL799" s="40">
        <f t="shared" si="185"/>
        <v>80</v>
      </c>
      <c r="BM799" s="40">
        <f t="shared" si="186"/>
        <v>42</v>
      </c>
      <c r="BN799" s="40">
        <f t="shared" si="187"/>
        <v>100</v>
      </c>
      <c r="BO799" s="40">
        <f t="shared" si="188"/>
        <v>93</v>
      </c>
      <c r="BP799" s="40">
        <f t="shared" si="189"/>
        <v>6</v>
      </c>
      <c r="BQ799" s="41">
        <f t="shared" si="190"/>
        <v>48</v>
      </c>
      <c r="BR799" s="40">
        <f t="shared" si="191"/>
        <v>65</v>
      </c>
      <c r="BS799" s="41">
        <f t="shared" si="192"/>
        <v>100</v>
      </c>
      <c r="BT799" s="41">
        <f t="shared" si="193"/>
        <v>51</v>
      </c>
      <c r="BU799" s="41">
        <f t="shared" si="194"/>
        <v>100</v>
      </c>
      <c r="BV799" s="41">
        <f t="shared" si="195"/>
        <v>67</v>
      </c>
    </row>
    <row r="800" spans="2:74" x14ac:dyDescent="0.3">
      <c r="B800" s="12" t="s">
        <v>1158</v>
      </c>
      <c r="C800" s="12">
        <v>101061543</v>
      </c>
      <c r="D800" s="12" t="s">
        <v>498</v>
      </c>
      <c r="E800" s="12" t="s">
        <v>348</v>
      </c>
      <c r="F800" s="12" t="s">
        <v>2703</v>
      </c>
      <c r="G800" s="12" t="s">
        <v>85</v>
      </c>
      <c r="H800" s="12" t="s">
        <v>86</v>
      </c>
      <c r="I800" s="28">
        <v>518000</v>
      </c>
      <c r="J800" s="28">
        <v>529000</v>
      </c>
      <c r="K800" s="28">
        <v>514100</v>
      </c>
      <c r="L800" s="28">
        <v>435000</v>
      </c>
      <c r="M800" s="28">
        <v>425000</v>
      </c>
      <c r="N800" s="28">
        <v>450000</v>
      </c>
      <c r="O800" s="29">
        <v>51</v>
      </c>
      <c r="P800" s="29">
        <v>52</v>
      </c>
      <c r="Q800" s="29">
        <v>52</v>
      </c>
      <c r="R800" s="28">
        <v>410</v>
      </c>
      <c r="S800" s="28">
        <v>400</v>
      </c>
      <c r="T800" s="30">
        <v>2.5</v>
      </c>
      <c r="U800" s="30">
        <v>0.29999999999999982</v>
      </c>
      <c r="V800" s="30">
        <v>2.2000000000000002</v>
      </c>
      <c r="W800" s="30">
        <v>2.4</v>
      </c>
      <c r="X800" s="31">
        <v>4.1158301158301158E-2</v>
      </c>
      <c r="Y800" s="30">
        <v>1.8</v>
      </c>
      <c r="Z800" s="30">
        <v>-0.40000000000000013</v>
      </c>
      <c r="AA800" s="30">
        <v>2.2000000000000002</v>
      </c>
      <c r="AB800" s="30">
        <v>2.9</v>
      </c>
      <c r="AC800" s="32">
        <v>0.31288156288156288</v>
      </c>
      <c r="AD800" s="30">
        <v>7.6019066403681785</v>
      </c>
      <c r="AE800" s="12">
        <v>255</v>
      </c>
      <c r="AF800" s="12">
        <v>236</v>
      </c>
      <c r="AG800" s="12">
        <v>195</v>
      </c>
      <c r="AH800" s="33">
        <v>7.1599045346062056</v>
      </c>
      <c r="AI800" s="34">
        <v>715000</v>
      </c>
      <c r="AJ800" s="34">
        <v>662000</v>
      </c>
      <c r="AK800" s="34">
        <v>680000</v>
      </c>
      <c r="AL800" s="35">
        <v>8.0060422960725075E-2</v>
      </c>
      <c r="AM800" s="35">
        <v>5.1470588235294115E-2</v>
      </c>
      <c r="AN800" s="12">
        <v>1.9</v>
      </c>
      <c r="AO800" s="33">
        <v>0.29999999999999982</v>
      </c>
      <c r="AP800" s="12">
        <v>1.6</v>
      </c>
      <c r="AQ800" s="32">
        <v>0.11798780487804879</v>
      </c>
      <c r="AR800" s="34">
        <v>495</v>
      </c>
      <c r="AS800" s="34">
        <v>450</v>
      </c>
      <c r="AT800" s="31">
        <v>0.1</v>
      </c>
      <c r="AU800" s="32">
        <v>0.33325363630399635</v>
      </c>
      <c r="AV800" s="36">
        <v>1310.4000000000001</v>
      </c>
      <c r="AW800" s="30">
        <v>0.66520000000000001</v>
      </c>
      <c r="AX800" s="30">
        <v>0.33479999999999999</v>
      </c>
      <c r="AY800" s="30">
        <v>0.87760000000000005</v>
      </c>
      <c r="AZ800" s="30">
        <v>8.7900000000000006E-2</v>
      </c>
      <c r="BA800" s="30">
        <v>0.38159999999999999</v>
      </c>
      <c r="BB800" s="30">
        <v>0.28649999999999998</v>
      </c>
      <c r="BC800" s="30">
        <v>0.28720000000000001</v>
      </c>
      <c r="BD800" s="37">
        <v>3</v>
      </c>
      <c r="BE800" s="29">
        <v>269</v>
      </c>
      <c r="BF800" s="38" t="s">
        <v>3514</v>
      </c>
      <c r="BG800" s="39">
        <v>148.34236832817999</v>
      </c>
      <c r="BH800" s="39">
        <v>-34.318662068623297</v>
      </c>
      <c r="BI800" s="40">
        <f t="shared" si="182"/>
        <v>75</v>
      </c>
      <c r="BJ800" s="40">
        <f t="shared" si="183"/>
        <v>85</v>
      </c>
      <c r="BK800" s="40">
        <f t="shared" si="184"/>
        <v>36</v>
      </c>
      <c r="BL800" s="40">
        <f t="shared" si="185"/>
        <v>1</v>
      </c>
      <c r="BM800" s="40">
        <f t="shared" si="186"/>
        <v>41</v>
      </c>
      <c r="BN800" s="40">
        <f t="shared" si="187"/>
        <v>100</v>
      </c>
      <c r="BO800" s="40">
        <f t="shared" si="188"/>
        <v>59</v>
      </c>
      <c r="BP800" s="40">
        <f t="shared" si="189"/>
        <v>74</v>
      </c>
      <c r="BQ800" s="41">
        <f t="shared" si="190"/>
        <v>87</v>
      </c>
      <c r="BR800" s="40">
        <f t="shared" si="191"/>
        <v>74</v>
      </c>
      <c r="BS800" s="41">
        <f t="shared" si="192"/>
        <v>58</v>
      </c>
      <c r="BT800" s="41">
        <f t="shared" si="193"/>
        <v>87</v>
      </c>
      <c r="BU800" s="41">
        <f t="shared" si="194"/>
        <v>30</v>
      </c>
      <c r="BV800" s="41">
        <f t="shared" si="195"/>
        <v>66</v>
      </c>
    </row>
    <row r="801" spans="2:74" x14ac:dyDescent="0.3">
      <c r="B801" s="12" t="s">
        <v>1159</v>
      </c>
      <c r="C801" s="12">
        <v>103021067</v>
      </c>
      <c r="D801" s="12" t="s">
        <v>108</v>
      </c>
      <c r="E801" s="12" t="s">
        <v>109</v>
      </c>
      <c r="F801" s="12" t="s">
        <v>2703</v>
      </c>
      <c r="G801" s="12" t="s">
        <v>85</v>
      </c>
      <c r="H801" s="12" t="s">
        <v>86</v>
      </c>
      <c r="I801" s="28">
        <v>499000</v>
      </c>
      <c r="J801" s="28">
        <v>499000</v>
      </c>
      <c r="K801" s="28">
        <v>499000</v>
      </c>
      <c r="L801" s="28">
        <v>430000</v>
      </c>
      <c r="M801" s="28">
        <v>445000</v>
      </c>
      <c r="N801" s="28">
        <v>465000</v>
      </c>
      <c r="O801" s="29">
        <v>64</v>
      </c>
      <c r="P801" s="29">
        <v>64</v>
      </c>
      <c r="Q801" s="29">
        <v>62</v>
      </c>
      <c r="R801" s="28">
        <v>430</v>
      </c>
      <c r="S801" s="28">
        <v>425</v>
      </c>
      <c r="T801" s="30">
        <v>2.7</v>
      </c>
      <c r="U801" s="30">
        <v>-9.9999999999999645E-2</v>
      </c>
      <c r="V801" s="30">
        <v>2.8</v>
      </c>
      <c r="W801" s="30">
        <v>2.4</v>
      </c>
      <c r="X801" s="31">
        <v>4.4809619238476955E-2</v>
      </c>
      <c r="Y801" s="30">
        <v>5</v>
      </c>
      <c r="Z801" s="30">
        <v>-9.9999999999999645E-2</v>
      </c>
      <c r="AA801" s="30">
        <v>5.0999999999999996</v>
      </c>
      <c r="AB801" s="30">
        <v>4.5</v>
      </c>
      <c r="AC801" s="32">
        <v>0.27640645891185844</v>
      </c>
      <c r="AD801" s="30">
        <v>6.1684625669506881</v>
      </c>
      <c r="AE801" s="12">
        <v>340</v>
      </c>
      <c r="AF801" s="12">
        <v>335</v>
      </c>
      <c r="AG801" s="12">
        <v>296</v>
      </c>
      <c r="AH801" s="33">
        <v>7.2251308900523563</v>
      </c>
      <c r="AI801" s="34">
        <v>420000</v>
      </c>
      <c r="AJ801" s="34">
        <v>390000</v>
      </c>
      <c r="AK801" s="34">
        <v>390000</v>
      </c>
      <c r="AL801" s="35">
        <v>7.6923076923076927E-2</v>
      </c>
      <c r="AM801" s="35">
        <v>7.6923076923076927E-2</v>
      </c>
      <c r="AN801" s="12">
        <v>1.7</v>
      </c>
      <c r="AO801" s="33">
        <v>9.9999999999999867E-2</v>
      </c>
      <c r="AP801" s="12">
        <v>1.6</v>
      </c>
      <c r="AQ801" s="32">
        <v>8.666666666666667E-2</v>
      </c>
      <c r="AR801" s="34">
        <v>420</v>
      </c>
      <c r="AS801" s="34">
        <v>390</v>
      </c>
      <c r="AT801" s="31">
        <v>7.6923076923076927E-2</v>
      </c>
      <c r="AU801" s="32">
        <v>0.25396913557084333</v>
      </c>
      <c r="AV801" s="36">
        <v>1555.68</v>
      </c>
      <c r="AW801" s="30">
        <v>0.66620000000000001</v>
      </c>
      <c r="AX801" s="30">
        <v>0.33379999999999999</v>
      </c>
      <c r="AY801" s="30">
        <v>0.87990000000000002</v>
      </c>
      <c r="AZ801" s="30">
        <v>4.0500000000000001E-2</v>
      </c>
      <c r="BA801" s="30">
        <v>0.33410000000000001</v>
      </c>
      <c r="BB801" s="30">
        <v>0.32690000000000002</v>
      </c>
      <c r="BC801" s="30">
        <v>0.29730000000000001</v>
      </c>
      <c r="BD801" s="37">
        <v>5</v>
      </c>
      <c r="BE801" s="29">
        <v>291</v>
      </c>
      <c r="BF801" s="38" t="s">
        <v>3515</v>
      </c>
      <c r="BG801" s="39">
        <v>148.17908253148701</v>
      </c>
      <c r="BH801" s="39">
        <v>-33.173714054354797</v>
      </c>
      <c r="BI801" s="40">
        <f t="shared" si="182"/>
        <v>72</v>
      </c>
      <c r="BJ801" s="40">
        <f t="shared" si="183"/>
        <v>88</v>
      </c>
      <c r="BK801" s="40">
        <f t="shared" si="184"/>
        <v>35</v>
      </c>
      <c r="BL801" s="40">
        <f t="shared" si="185"/>
        <v>16</v>
      </c>
      <c r="BM801" s="40">
        <f t="shared" si="186"/>
        <v>39</v>
      </c>
      <c r="BN801" s="40">
        <f t="shared" si="187"/>
        <v>100</v>
      </c>
      <c r="BO801" s="40">
        <f t="shared" si="188"/>
        <v>56</v>
      </c>
      <c r="BP801" s="40">
        <f t="shared" si="189"/>
        <v>64</v>
      </c>
      <c r="BQ801" s="41">
        <f t="shared" si="190"/>
        <v>99</v>
      </c>
      <c r="BR801" s="40">
        <f t="shared" si="191"/>
        <v>88</v>
      </c>
      <c r="BS801" s="41">
        <f t="shared" si="192"/>
        <v>83</v>
      </c>
      <c r="BT801" s="41">
        <f t="shared" si="193"/>
        <v>34</v>
      </c>
      <c r="BU801" s="41">
        <f t="shared" si="194"/>
        <v>50</v>
      </c>
      <c r="BV801" s="41">
        <f t="shared" si="195"/>
        <v>66</v>
      </c>
    </row>
    <row r="802" spans="2:74" x14ac:dyDescent="0.3">
      <c r="B802" s="12" t="s">
        <v>1160</v>
      </c>
      <c r="C802" s="12">
        <v>103031074</v>
      </c>
      <c r="D802" s="12" t="s">
        <v>702</v>
      </c>
      <c r="E802" s="12" t="s">
        <v>109</v>
      </c>
      <c r="F802" s="12" t="s">
        <v>2703</v>
      </c>
      <c r="G802" s="12" t="s">
        <v>85</v>
      </c>
      <c r="H802" s="12" t="s">
        <v>86</v>
      </c>
      <c r="I802" s="28">
        <v>649000</v>
      </c>
      <c r="J802" s="28">
        <v>665000</v>
      </c>
      <c r="K802" s="28">
        <v>600000</v>
      </c>
      <c r="L802" s="28">
        <v>610000</v>
      </c>
      <c r="M802" s="28">
        <v>605000</v>
      </c>
      <c r="N802" s="28">
        <v>564000</v>
      </c>
      <c r="O802" s="29">
        <v>63</v>
      </c>
      <c r="P802" s="29">
        <v>63</v>
      </c>
      <c r="Q802" s="29">
        <v>64</v>
      </c>
      <c r="R802" s="28">
        <v>580</v>
      </c>
      <c r="S802" s="28">
        <v>500</v>
      </c>
      <c r="T802" s="30">
        <v>0.8</v>
      </c>
      <c r="U802" s="30">
        <v>0.10000000000000009</v>
      </c>
      <c r="V802" s="30">
        <v>0.7</v>
      </c>
      <c r="W802" s="30">
        <v>0.8</v>
      </c>
      <c r="X802" s="31">
        <v>4.6471494607087827E-2</v>
      </c>
      <c r="Y802" s="30">
        <v>1.8</v>
      </c>
      <c r="Z802" s="30">
        <v>0</v>
      </c>
      <c r="AA802" s="30">
        <v>1.8</v>
      </c>
      <c r="AB802" s="30">
        <v>1.3</v>
      </c>
      <c r="AC802" s="32">
        <v>0.36623560315215192</v>
      </c>
      <c r="AD802" s="30">
        <v>7.8808655983337736</v>
      </c>
      <c r="AE802" s="12">
        <v>338</v>
      </c>
      <c r="AF802" s="12">
        <v>329</v>
      </c>
      <c r="AG802" s="12">
        <v>277</v>
      </c>
      <c r="AH802" s="33">
        <v>7.2747252747252746</v>
      </c>
      <c r="AI802" s="34">
        <v>612500</v>
      </c>
      <c r="AJ802" s="34">
        <v>600000</v>
      </c>
      <c r="AK802" s="34">
        <v>615000</v>
      </c>
      <c r="AL802" s="35">
        <v>2.0833333333333332E-2</v>
      </c>
      <c r="AM802" s="35">
        <v>-4.0650406504065045E-3</v>
      </c>
      <c r="AN802" s="12">
        <v>1.9</v>
      </c>
      <c r="AO802" s="33">
        <v>9.9999999999999867E-2</v>
      </c>
      <c r="AP802" s="12">
        <v>1.8</v>
      </c>
      <c r="AQ802" s="32">
        <v>0.10081967213114754</v>
      </c>
      <c r="AR802" s="34">
        <v>550</v>
      </c>
      <c r="AS802" s="34">
        <v>480</v>
      </c>
      <c r="AT802" s="31">
        <v>0.14583333333333334</v>
      </c>
      <c r="AU802" s="32">
        <v>0.31910214543124277</v>
      </c>
      <c r="AV802" s="36">
        <v>1583.68</v>
      </c>
      <c r="AW802" s="30">
        <v>0.7177</v>
      </c>
      <c r="AX802" s="30">
        <v>0.2823</v>
      </c>
      <c r="AY802" s="30">
        <v>0.97409999999999997</v>
      </c>
      <c r="AZ802" s="30">
        <v>1.06E-2</v>
      </c>
      <c r="BA802" s="30">
        <v>0.45029999999999998</v>
      </c>
      <c r="BB802" s="30">
        <v>0.34920000000000001</v>
      </c>
      <c r="BC802" s="30">
        <v>0.1479</v>
      </c>
      <c r="BD802" s="37">
        <v>2.5</v>
      </c>
      <c r="BE802" s="29">
        <v>217</v>
      </c>
      <c r="BF802" s="38" t="s">
        <v>3516</v>
      </c>
      <c r="BG802" s="39">
        <v>149.64701296933001</v>
      </c>
      <c r="BH802" s="39">
        <v>-32.422448640825898</v>
      </c>
      <c r="BI802" s="40">
        <f t="shared" si="182"/>
        <v>100</v>
      </c>
      <c r="BJ802" s="40">
        <f t="shared" si="183"/>
        <v>85</v>
      </c>
      <c r="BK802" s="40">
        <f t="shared" si="184"/>
        <v>35</v>
      </c>
      <c r="BL802" s="40">
        <f t="shared" si="185"/>
        <v>1</v>
      </c>
      <c r="BM802" s="40">
        <f t="shared" si="186"/>
        <v>11</v>
      </c>
      <c r="BN802" s="40">
        <f t="shared" si="187"/>
        <v>100</v>
      </c>
      <c r="BO802" s="40">
        <f t="shared" si="188"/>
        <v>66</v>
      </c>
      <c r="BP802" s="40">
        <f t="shared" si="189"/>
        <v>89</v>
      </c>
      <c r="BQ802" s="41">
        <f t="shared" si="190"/>
        <v>100</v>
      </c>
      <c r="BR802" s="40">
        <f t="shared" si="191"/>
        <v>71</v>
      </c>
      <c r="BS802" s="41">
        <f t="shared" si="192"/>
        <v>23</v>
      </c>
      <c r="BT802" s="41">
        <f t="shared" si="193"/>
        <v>87</v>
      </c>
      <c r="BU802" s="41">
        <f t="shared" si="194"/>
        <v>25</v>
      </c>
      <c r="BV802" s="41">
        <f t="shared" si="195"/>
        <v>66</v>
      </c>
    </row>
    <row r="803" spans="2:74" x14ac:dyDescent="0.3">
      <c r="B803" s="12" t="s">
        <v>1161</v>
      </c>
      <c r="C803" s="12">
        <v>104021086</v>
      </c>
      <c r="D803" s="12" t="s">
        <v>1162</v>
      </c>
      <c r="E803" s="12" t="s">
        <v>1163</v>
      </c>
      <c r="F803" s="12" t="s">
        <v>2703</v>
      </c>
      <c r="G803" s="12" t="s">
        <v>85</v>
      </c>
      <c r="H803" s="12" t="s">
        <v>86</v>
      </c>
      <c r="I803" s="28">
        <v>799000</v>
      </c>
      <c r="J803" s="28">
        <v>799000</v>
      </c>
      <c r="K803" s="28">
        <v>915000</v>
      </c>
      <c r="L803" s="28">
        <v>700000</v>
      </c>
      <c r="M803" s="28">
        <v>700000</v>
      </c>
      <c r="N803" s="28">
        <v>885000</v>
      </c>
      <c r="O803" s="29">
        <v>53</v>
      </c>
      <c r="P803" s="29">
        <v>55</v>
      </c>
      <c r="Q803" s="29">
        <v>26</v>
      </c>
      <c r="R803" s="28">
        <v>600</v>
      </c>
      <c r="S803" s="28">
        <v>580</v>
      </c>
      <c r="T803" s="30">
        <v>1.8</v>
      </c>
      <c r="U803" s="30">
        <v>0.10000000000000009</v>
      </c>
      <c r="V803" s="30">
        <v>1.7</v>
      </c>
      <c r="W803" s="30">
        <v>1.8</v>
      </c>
      <c r="X803" s="31">
        <v>3.9048811013767212E-2</v>
      </c>
      <c r="Y803" s="30">
        <v>2.2000000000000002</v>
      </c>
      <c r="Z803" s="30">
        <v>-0.29999999999999982</v>
      </c>
      <c r="AA803" s="30">
        <v>2.5</v>
      </c>
      <c r="AB803" s="30">
        <v>2.2999999999999998</v>
      </c>
      <c r="AC803" s="32">
        <v>0.31963859529491984</v>
      </c>
      <c r="AD803" s="30">
        <v>8.185616591046184</v>
      </c>
      <c r="AE803" s="12">
        <v>554</v>
      </c>
      <c r="AF803" s="12">
        <v>546</v>
      </c>
      <c r="AG803" s="12">
        <v>475</v>
      </c>
      <c r="AH803" s="33">
        <v>7.6619718309859151</v>
      </c>
      <c r="AI803" s="34">
        <v>820000</v>
      </c>
      <c r="AJ803" s="34">
        <v>810000</v>
      </c>
      <c r="AK803" s="34">
        <v>830000</v>
      </c>
      <c r="AL803" s="35">
        <v>1.2345679012345678E-2</v>
      </c>
      <c r="AM803" s="35">
        <v>-1.2048192771084338E-2</v>
      </c>
      <c r="AN803" s="12">
        <v>2.2999999999999998</v>
      </c>
      <c r="AO803" s="33">
        <v>9.9999999999999645E-2</v>
      </c>
      <c r="AP803" s="12">
        <v>2.2000000000000002</v>
      </c>
      <c r="AQ803" s="32">
        <v>9.5238095238095233E-2</v>
      </c>
      <c r="AR803" s="34">
        <v>650</v>
      </c>
      <c r="AS803" s="34">
        <v>625</v>
      </c>
      <c r="AT803" s="31">
        <v>0.04</v>
      </c>
      <c r="AU803" s="32">
        <v>0.1363390837338973</v>
      </c>
      <c r="AV803" s="36">
        <v>1877.1200000000001</v>
      </c>
      <c r="AW803" s="30">
        <v>0.80320000000000003</v>
      </c>
      <c r="AX803" s="30">
        <v>0.1968</v>
      </c>
      <c r="AY803" s="30">
        <v>0.96619999999999995</v>
      </c>
      <c r="AZ803" s="30">
        <v>3.8E-3</v>
      </c>
      <c r="BA803" s="30">
        <v>0.37659999999999999</v>
      </c>
      <c r="BB803" s="30">
        <v>0.41560000000000002</v>
      </c>
      <c r="BC803" s="30">
        <v>0.1643</v>
      </c>
      <c r="BD803" s="37">
        <v>4.5</v>
      </c>
      <c r="BE803" s="29">
        <v>442</v>
      </c>
      <c r="BF803" s="38" t="s">
        <v>3517</v>
      </c>
      <c r="BG803" s="39">
        <v>153.05264268724599</v>
      </c>
      <c r="BH803" s="39">
        <v>-30.218797964101501</v>
      </c>
      <c r="BI803" s="40">
        <f t="shared" si="182"/>
        <v>87</v>
      </c>
      <c r="BJ803" s="40">
        <f t="shared" si="183"/>
        <v>79</v>
      </c>
      <c r="BK803" s="40">
        <f t="shared" si="184"/>
        <v>30</v>
      </c>
      <c r="BL803" s="40">
        <f t="shared" si="185"/>
        <v>55</v>
      </c>
      <c r="BM803" s="40">
        <f t="shared" si="186"/>
        <v>7</v>
      </c>
      <c r="BN803" s="40">
        <f t="shared" si="187"/>
        <v>100</v>
      </c>
      <c r="BO803" s="40">
        <f t="shared" si="188"/>
        <v>36</v>
      </c>
      <c r="BP803" s="40">
        <f t="shared" si="189"/>
        <v>73</v>
      </c>
      <c r="BQ803" s="41">
        <f t="shared" si="190"/>
        <v>80</v>
      </c>
      <c r="BR803" s="40">
        <f t="shared" si="191"/>
        <v>68</v>
      </c>
      <c r="BS803" s="41">
        <f t="shared" si="192"/>
        <v>54</v>
      </c>
      <c r="BT803" s="41">
        <f t="shared" si="193"/>
        <v>80</v>
      </c>
      <c r="BU803" s="41">
        <f t="shared" si="194"/>
        <v>45</v>
      </c>
      <c r="BV803" s="41">
        <f t="shared" si="195"/>
        <v>66</v>
      </c>
    </row>
    <row r="804" spans="2:74" x14ac:dyDescent="0.3">
      <c r="B804" s="12" t="s">
        <v>1164</v>
      </c>
      <c r="C804" s="12">
        <v>106021116</v>
      </c>
      <c r="D804" s="12" t="s">
        <v>1165</v>
      </c>
      <c r="E804" s="12" t="s">
        <v>299</v>
      </c>
      <c r="F804" s="12" t="s">
        <v>2986</v>
      </c>
      <c r="G804" s="12" t="s">
        <v>85</v>
      </c>
      <c r="H804" s="12" t="s">
        <v>86</v>
      </c>
      <c r="I804" s="28">
        <v>970000</v>
      </c>
      <c r="J804" s="28">
        <v>945000</v>
      </c>
      <c r="K804" s="28">
        <v>930000</v>
      </c>
      <c r="L804" s="28">
        <v>905000</v>
      </c>
      <c r="M804" s="28">
        <v>940000</v>
      </c>
      <c r="N804" s="28">
        <v>920000</v>
      </c>
      <c r="O804" s="29">
        <v>49</v>
      </c>
      <c r="P804" s="29">
        <v>50</v>
      </c>
      <c r="Q804" s="29">
        <v>52</v>
      </c>
      <c r="R804" s="28">
        <v>650</v>
      </c>
      <c r="S804" s="28">
        <v>600</v>
      </c>
      <c r="T804" s="30">
        <v>3.7</v>
      </c>
      <c r="U804" s="30">
        <v>-9.9999999999999645E-2</v>
      </c>
      <c r="V804" s="30">
        <v>3.8</v>
      </c>
      <c r="W804" s="30">
        <v>3.5</v>
      </c>
      <c r="X804" s="31">
        <v>3.4845360824742266E-2</v>
      </c>
      <c r="Y804" s="30">
        <v>3.1</v>
      </c>
      <c r="Z804" s="30">
        <v>-0.19999999999999973</v>
      </c>
      <c r="AA804" s="30">
        <v>3.3</v>
      </c>
      <c r="AB804" s="30">
        <v>4.2</v>
      </c>
      <c r="AC804" s="32">
        <v>0.25398562050640822</v>
      </c>
      <c r="AD804" s="30">
        <v>7.2889364464856792</v>
      </c>
      <c r="AE804" s="12">
        <v>653</v>
      </c>
      <c r="AF804" s="12">
        <v>613</v>
      </c>
      <c r="AG804" s="12">
        <v>487</v>
      </c>
      <c r="AH804" s="33">
        <v>6.8359788359788363</v>
      </c>
      <c r="AI804" s="34">
        <v>750000</v>
      </c>
      <c r="AJ804" s="34">
        <v>727500</v>
      </c>
      <c r="AK804" s="34">
        <v>710000</v>
      </c>
      <c r="AL804" s="35">
        <v>3.0927835051546393E-2</v>
      </c>
      <c r="AM804" s="35">
        <v>5.6338028169014086E-2</v>
      </c>
      <c r="AN804" s="12">
        <v>3.5</v>
      </c>
      <c r="AO804" s="33">
        <v>0.39999999999999991</v>
      </c>
      <c r="AP804" s="12">
        <v>3.1</v>
      </c>
      <c r="AQ804" s="32">
        <v>9.3798449612403106E-2</v>
      </c>
      <c r="AR804" s="34">
        <v>610</v>
      </c>
      <c r="AS804" s="34">
        <v>570</v>
      </c>
      <c r="AT804" s="31">
        <v>7.0175438596491224E-2</v>
      </c>
      <c r="AU804" s="32">
        <v>0.24129191378906681</v>
      </c>
      <c r="AV804" s="36">
        <v>2559.2000000000003</v>
      </c>
      <c r="AW804" s="30">
        <v>0.8206</v>
      </c>
      <c r="AX804" s="30">
        <v>0.1794</v>
      </c>
      <c r="AY804" s="30">
        <v>0.94499999999999995</v>
      </c>
      <c r="AZ804" s="30">
        <v>5.0299999999999997E-2</v>
      </c>
      <c r="BA804" s="30">
        <v>0.37740000000000001</v>
      </c>
      <c r="BB804" s="30">
        <v>0.47210000000000002</v>
      </c>
      <c r="BC804" s="30">
        <v>0.13150000000000001</v>
      </c>
      <c r="BD804" s="37">
        <v>8</v>
      </c>
      <c r="BE804" s="29">
        <v>137</v>
      </c>
      <c r="BF804" s="38" t="s">
        <v>3518</v>
      </c>
      <c r="BG804" s="39">
        <v>151.57448487900001</v>
      </c>
      <c r="BH804" s="39">
        <v>-32.678695334343601</v>
      </c>
      <c r="BI804" s="40">
        <f t="shared" si="182"/>
        <v>55</v>
      </c>
      <c r="BJ804" s="40">
        <f t="shared" si="183"/>
        <v>59</v>
      </c>
      <c r="BK804" s="40">
        <f t="shared" si="184"/>
        <v>40</v>
      </c>
      <c r="BL804" s="40">
        <f t="shared" si="185"/>
        <v>20</v>
      </c>
      <c r="BM804" s="40">
        <f t="shared" si="186"/>
        <v>16</v>
      </c>
      <c r="BN804" s="40">
        <f t="shared" si="187"/>
        <v>100</v>
      </c>
      <c r="BO804" s="40">
        <f t="shared" si="188"/>
        <v>79</v>
      </c>
      <c r="BP804" s="40">
        <f t="shared" si="189"/>
        <v>73</v>
      </c>
      <c r="BQ804" s="41">
        <f t="shared" si="190"/>
        <v>66</v>
      </c>
      <c r="BR804" s="40">
        <f t="shared" si="191"/>
        <v>77</v>
      </c>
      <c r="BS804" s="41">
        <f t="shared" si="192"/>
        <v>97</v>
      </c>
      <c r="BT804" s="41">
        <f t="shared" si="193"/>
        <v>65</v>
      </c>
      <c r="BU804" s="41">
        <f t="shared" si="194"/>
        <v>80</v>
      </c>
      <c r="BV804" s="41">
        <f t="shared" si="195"/>
        <v>66</v>
      </c>
    </row>
    <row r="805" spans="2:74" x14ac:dyDescent="0.3">
      <c r="B805" s="12" t="s">
        <v>1166</v>
      </c>
      <c r="C805" s="12">
        <v>106031125</v>
      </c>
      <c r="D805" s="12" t="s">
        <v>354</v>
      </c>
      <c r="E805" s="12" t="s">
        <v>299</v>
      </c>
      <c r="F805" s="12" t="s">
        <v>3519</v>
      </c>
      <c r="G805" s="12" t="s">
        <v>85</v>
      </c>
      <c r="H805" s="12" t="s">
        <v>86</v>
      </c>
      <c r="I805" s="28">
        <v>830000</v>
      </c>
      <c r="J805" s="28">
        <v>825000</v>
      </c>
      <c r="K805" s="28">
        <v>840000</v>
      </c>
      <c r="L805" s="28">
        <v>815000</v>
      </c>
      <c r="M805" s="28">
        <v>815000</v>
      </c>
      <c r="N805" s="28">
        <v>820000</v>
      </c>
      <c r="O805" s="29">
        <v>43</v>
      </c>
      <c r="P805" s="29">
        <v>43</v>
      </c>
      <c r="Q805" s="29">
        <v>57</v>
      </c>
      <c r="R805" s="28">
        <v>610</v>
      </c>
      <c r="S805" s="28">
        <v>590</v>
      </c>
      <c r="T805" s="30">
        <v>2.5</v>
      </c>
      <c r="U805" s="30">
        <v>-0.10000000000000009</v>
      </c>
      <c r="V805" s="30">
        <v>2.6</v>
      </c>
      <c r="W805" s="30">
        <v>2.2999999999999998</v>
      </c>
      <c r="X805" s="31">
        <v>3.8216867469879519E-2</v>
      </c>
      <c r="Y805" s="30">
        <v>3.8</v>
      </c>
      <c r="Z805" s="30">
        <v>-0.29999999999999982</v>
      </c>
      <c r="AA805" s="30">
        <v>4.0999999999999996</v>
      </c>
      <c r="AB805" s="30">
        <v>5.2</v>
      </c>
      <c r="AC805" s="32">
        <v>0.30892958431245438</v>
      </c>
      <c r="AD805" s="30">
        <v>8.0835925277218514</v>
      </c>
      <c r="AE805" s="12">
        <v>408</v>
      </c>
      <c r="AF805" s="12">
        <v>407</v>
      </c>
      <c r="AG805" s="12">
        <v>326</v>
      </c>
      <c r="AH805" s="33">
        <v>5.3867228661749209</v>
      </c>
      <c r="AI805" s="34">
        <v>850000</v>
      </c>
      <c r="AJ805" s="34">
        <v>842500</v>
      </c>
      <c r="AK805" s="34">
        <v>850000</v>
      </c>
      <c r="AL805" s="35">
        <v>8.9020771513353119E-3</v>
      </c>
      <c r="AM805" s="35">
        <v>0</v>
      </c>
      <c r="AN805" s="12">
        <v>2.5</v>
      </c>
      <c r="AO805" s="33">
        <v>0</v>
      </c>
      <c r="AP805" s="12">
        <v>2.5</v>
      </c>
      <c r="AQ805" s="32">
        <v>0.10481927710843372</v>
      </c>
      <c r="AR805" s="34">
        <v>600</v>
      </c>
      <c r="AS805" s="34">
        <v>580</v>
      </c>
      <c r="AT805" s="31">
        <v>3.4482758620689655E-2</v>
      </c>
      <c r="AU805" s="32">
        <v>0.12811901938922265</v>
      </c>
      <c r="AV805" s="36">
        <v>1974.5600000000002</v>
      </c>
      <c r="AW805" s="30">
        <v>0.79459999999999997</v>
      </c>
      <c r="AX805" s="30">
        <v>0.2054</v>
      </c>
      <c r="AY805" s="30">
        <v>0.96</v>
      </c>
      <c r="AZ805" s="30">
        <v>0.02</v>
      </c>
      <c r="BA805" s="30">
        <v>0.35560000000000003</v>
      </c>
      <c r="BB805" s="30">
        <v>0.41489999999999999</v>
      </c>
      <c r="BC805" s="30">
        <v>0.20580000000000001</v>
      </c>
      <c r="BD805" s="37">
        <v>4.5</v>
      </c>
      <c r="BE805" s="29">
        <v>143</v>
      </c>
      <c r="BF805" s="38" t="s">
        <v>3520</v>
      </c>
      <c r="BG805" s="39">
        <v>151.88260635041101</v>
      </c>
      <c r="BH805" s="39">
        <v>-32.711684877362799</v>
      </c>
      <c r="BI805" s="40">
        <f t="shared" si="182"/>
        <v>75</v>
      </c>
      <c r="BJ805" s="40">
        <f t="shared" si="183"/>
        <v>75</v>
      </c>
      <c r="BK805" s="40">
        <f t="shared" si="184"/>
        <v>58</v>
      </c>
      <c r="BL805" s="40">
        <f t="shared" si="185"/>
        <v>58</v>
      </c>
      <c r="BM805" s="40">
        <f t="shared" si="186"/>
        <v>5</v>
      </c>
      <c r="BN805" s="40">
        <f t="shared" si="187"/>
        <v>100</v>
      </c>
      <c r="BO805" s="40">
        <f t="shared" si="188"/>
        <v>78</v>
      </c>
      <c r="BP805" s="40">
        <f t="shared" si="189"/>
        <v>68</v>
      </c>
      <c r="BQ805" s="41">
        <f t="shared" si="190"/>
        <v>78</v>
      </c>
      <c r="BR805" s="40">
        <f t="shared" si="191"/>
        <v>69</v>
      </c>
      <c r="BS805" s="41">
        <f t="shared" si="192"/>
        <v>61</v>
      </c>
      <c r="BT805" s="41">
        <f t="shared" si="193"/>
        <v>54</v>
      </c>
      <c r="BU805" s="41">
        <f t="shared" si="194"/>
        <v>45</v>
      </c>
      <c r="BV805" s="41">
        <f t="shared" si="195"/>
        <v>66</v>
      </c>
    </row>
    <row r="806" spans="2:74" x14ac:dyDescent="0.3">
      <c r="B806" s="12" t="s">
        <v>1167</v>
      </c>
      <c r="C806" s="12">
        <v>107041146</v>
      </c>
      <c r="D806" s="12" t="s">
        <v>605</v>
      </c>
      <c r="E806" s="12" t="s">
        <v>357</v>
      </c>
      <c r="F806" s="12" t="s">
        <v>605</v>
      </c>
      <c r="G806" s="12" t="s">
        <v>85</v>
      </c>
      <c r="H806" s="12" t="s">
        <v>86</v>
      </c>
      <c r="I806" s="28">
        <v>1100000</v>
      </c>
      <c r="J806" s="28">
        <v>1100000</v>
      </c>
      <c r="K806" s="28">
        <v>1050000</v>
      </c>
      <c r="L806" s="28">
        <v>1100000</v>
      </c>
      <c r="M806" s="28">
        <v>1100000</v>
      </c>
      <c r="N806" s="28">
        <v>1060000</v>
      </c>
      <c r="O806" s="29">
        <v>26</v>
      </c>
      <c r="P806" s="29">
        <v>25</v>
      </c>
      <c r="Q806" s="29">
        <v>26</v>
      </c>
      <c r="R806" s="28">
        <v>750</v>
      </c>
      <c r="S806" s="28">
        <v>700</v>
      </c>
      <c r="T806" s="30">
        <v>3.3</v>
      </c>
      <c r="U806" s="30">
        <v>0.19999999999999973</v>
      </c>
      <c r="V806" s="30">
        <v>3.1</v>
      </c>
      <c r="W806" s="30">
        <v>2.6</v>
      </c>
      <c r="X806" s="31">
        <v>3.5454545454545454E-2</v>
      </c>
      <c r="Y806" s="30">
        <v>4.0999999999999996</v>
      </c>
      <c r="Z806" s="30">
        <v>-0.30000000000000071</v>
      </c>
      <c r="AA806" s="30">
        <v>4.4000000000000004</v>
      </c>
      <c r="AB806" s="30">
        <v>3.6</v>
      </c>
      <c r="AC806" s="32">
        <v>0.34553295002211404</v>
      </c>
      <c r="AD806" s="30">
        <v>9.7458011544698824</v>
      </c>
      <c r="AE806" s="12">
        <v>290</v>
      </c>
      <c r="AF806" s="12">
        <v>251</v>
      </c>
      <c r="AG806" s="12">
        <v>246</v>
      </c>
      <c r="AH806" s="33">
        <v>3.5489614243323442</v>
      </c>
      <c r="AI806" s="34">
        <v>1265000</v>
      </c>
      <c r="AJ806" s="34">
        <v>1260000</v>
      </c>
      <c r="AK806" s="34">
        <v>1225000</v>
      </c>
      <c r="AL806" s="35">
        <v>3.968253968253968E-3</v>
      </c>
      <c r="AM806" s="35">
        <v>3.2653061224489799E-2</v>
      </c>
      <c r="AN806" s="12">
        <v>2.6</v>
      </c>
      <c r="AO806" s="33">
        <v>0.20000000000000018</v>
      </c>
      <c r="AP806" s="12">
        <v>2.4</v>
      </c>
      <c r="AQ806" s="32">
        <v>0.11030756442227765</v>
      </c>
      <c r="AR806" s="34">
        <v>750</v>
      </c>
      <c r="AS806" s="34">
        <v>740</v>
      </c>
      <c r="AT806" s="31">
        <v>1.3513513513513514E-2</v>
      </c>
      <c r="AU806" s="32">
        <v>0.13033572132417115</v>
      </c>
      <c r="AV806" s="36">
        <v>2170.5600000000004</v>
      </c>
      <c r="AW806" s="30">
        <v>0.72040000000000004</v>
      </c>
      <c r="AX806" s="30">
        <v>0.27960000000000002</v>
      </c>
      <c r="AY806" s="30">
        <v>0.78710000000000002</v>
      </c>
      <c r="AZ806" s="30">
        <v>0.1103</v>
      </c>
      <c r="BA806" s="30">
        <v>0.3831</v>
      </c>
      <c r="BB806" s="30">
        <v>0.34489999999999998</v>
      </c>
      <c r="BC806" s="30">
        <v>0.245</v>
      </c>
      <c r="BD806" s="37">
        <v>8</v>
      </c>
      <c r="BE806" s="29">
        <v>70</v>
      </c>
      <c r="BF806" s="38" t="s">
        <v>3521</v>
      </c>
      <c r="BG806" s="39">
        <v>150.85289939134501</v>
      </c>
      <c r="BH806" s="39">
        <v>-34.421605184389797</v>
      </c>
      <c r="BI806" s="40">
        <f t="shared" si="182"/>
        <v>62</v>
      </c>
      <c r="BJ806" s="40">
        <f t="shared" si="183"/>
        <v>74</v>
      </c>
      <c r="BK806" s="40">
        <f t="shared" si="184"/>
        <v>81</v>
      </c>
      <c r="BL806" s="40">
        <f t="shared" si="185"/>
        <v>57</v>
      </c>
      <c r="BM806" s="40">
        <f t="shared" si="186"/>
        <v>3</v>
      </c>
      <c r="BN806" s="40">
        <f t="shared" si="187"/>
        <v>100</v>
      </c>
      <c r="BO806" s="40">
        <f t="shared" si="188"/>
        <v>93</v>
      </c>
      <c r="BP806" s="40">
        <f t="shared" si="189"/>
        <v>74</v>
      </c>
      <c r="BQ806" s="41">
        <f t="shared" si="190"/>
        <v>69</v>
      </c>
      <c r="BR806" s="40">
        <f t="shared" si="191"/>
        <v>53</v>
      </c>
      <c r="BS806" s="41">
        <f t="shared" si="192"/>
        <v>37</v>
      </c>
      <c r="BT806" s="41">
        <f t="shared" si="193"/>
        <v>49</v>
      </c>
      <c r="BU806" s="41">
        <f t="shared" si="194"/>
        <v>80</v>
      </c>
      <c r="BV806" s="41">
        <f t="shared" si="195"/>
        <v>66</v>
      </c>
    </row>
    <row r="807" spans="2:74" x14ac:dyDescent="0.3">
      <c r="B807" s="12" t="s">
        <v>1168</v>
      </c>
      <c r="C807" s="12">
        <v>111021221</v>
      </c>
      <c r="D807" s="12" t="s">
        <v>1169</v>
      </c>
      <c r="E807" s="12" t="s">
        <v>506</v>
      </c>
      <c r="F807" s="12" t="s">
        <v>2986</v>
      </c>
      <c r="G807" s="12" t="s">
        <v>85</v>
      </c>
      <c r="H807" s="12" t="s">
        <v>86</v>
      </c>
      <c r="I807" s="28">
        <v>857665</v>
      </c>
      <c r="J807" s="28">
        <v>845000</v>
      </c>
      <c r="K807" s="28">
        <v>772500</v>
      </c>
      <c r="L807" s="28">
        <v>810000</v>
      </c>
      <c r="M807" s="28">
        <v>782000</v>
      </c>
      <c r="N807" s="28">
        <v>762500</v>
      </c>
      <c r="O807" s="29">
        <v>25</v>
      </c>
      <c r="P807" s="29">
        <v>26</v>
      </c>
      <c r="Q807" s="29">
        <v>29</v>
      </c>
      <c r="R807" s="28">
        <v>650</v>
      </c>
      <c r="S807" s="28">
        <v>580</v>
      </c>
      <c r="T807" s="30">
        <v>2.5</v>
      </c>
      <c r="U807" s="30">
        <v>-0.20000000000000018</v>
      </c>
      <c r="V807" s="30">
        <v>2.7</v>
      </c>
      <c r="W807" s="30">
        <v>3.1</v>
      </c>
      <c r="X807" s="31">
        <v>3.9409326485282718E-2</v>
      </c>
      <c r="Y807" s="30">
        <v>3.2</v>
      </c>
      <c r="Z807" s="30">
        <v>-9.9999999999999645E-2</v>
      </c>
      <c r="AA807" s="30">
        <v>3.3</v>
      </c>
      <c r="AB807" s="30">
        <v>2.4</v>
      </c>
      <c r="AC807" s="32">
        <v>0.32807074214649112</v>
      </c>
      <c r="AD807" s="30">
        <v>8.3246980196174647</v>
      </c>
      <c r="AE807" s="12">
        <v>416</v>
      </c>
      <c r="AF807" s="12">
        <v>456</v>
      </c>
      <c r="AG807" s="12">
        <v>322</v>
      </c>
      <c r="AH807" s="33">
        <v>5.1394658753709201</v>
      </c>
      <c r="AI807" s="34">
        <v>840000</v>
      </c>
      <c r="AJ807" s="34">
        <v>810000</v>
      </c>
      <c r="AK807" s="34">
        <v>800000</v>
      </c>
      <c r="AL807" s="35">
        <v>3.7037037037037035E-2</v>
      </c>
      <c r="AM807" s="35">
        <v>0.05</v>
      </c>
      <c r="AN807" s="12">
        <v>2.8</v>
      </c>
      <c r="AO807" s="33">
        <v>-0.10000000000000009</v>
      </c>
      <c r="AP807" s="12">
        <v>2.9</v>
      </c>
      <c r="AQ807" s="32">
        <v>0.11265822784810127</v>
      </c>
      <c r="AR807" s="34">
        <v>640</v>
      </c>
      <c r="AS807" s="34">
        <v>590</v>
      </c>
      <c r="AT807" s="31">
        <v>8.4745762711864403E-2</v>
      </c>
      <c r="AU807" s="32">
        <v>0.14271340378933672</v>
      </c>
      <c r="AV807" s="36">
        <v>1981.2800000000002</v>
      </c>
      <c r="AW807" s="30">
        <v>0.79320000000000002</v>
      </c>
      <c r="AX807" s="30">
        <v>0.20680000000000001</v>
      </c>
      <c r="AY807" s="30">
        <v>0.97560000000000002</v>
      </c>
      <c r="AZ807" s="30">
        <v>1.3599999999999999E-2</v>
      </c>
      <c r="BA807" s="30">
        <v>0.31869999999999998</v>
      </c>
      <c r="BB807" s="30">
        <v>0.48620000000000002</v>
      </c>
      <c r="BC807" s="30">
        <v>0.1489</v>
      </c>
      <c r="BD807" s="37">
        <v>4.5</v>
      </c>
      <c r="BE807" s="29">
        <v>109</v>
      </c>
      <c r="BF807" s="38" t="s">
        <v>3522</v>
      </c>
      <c r="BG807" s="39">
        <v>151.55170647749301</v>
      </c>
      <c r="BH807" s="39">
        <v>-32.933203366273503</v>
      </c>
      <c r="BI807" s="40">
        <f t="shared" si="182"/>
        <v>75</v>
      </c>
      <c r="BJ807" s="40">
        <f t="shared" si="183"/>
        <v>70</v>
      </c>
      <c r="BK807" s="40">
        <f t="shared" si="184"/>
        <v>61</v>
      </c>
      <c r="BL807" s="40">
        <f t="shared" si="185"/>
        <v>53</v>
      </c>
      <c r="BM807" s="40">
        <f t="shared" si="186"/>
        <v>19</v>
      </c>
      <c r="BN807" s="40">
        <f t="shared" si="187"/>
        <v>100</v>
      </c>
      <c r="BO807" s="40">
        <f t="shared" si="188"/>
        <v>85</v>
      </c>
      <c r="BP807" s="40">
        <f t="shared" si="189"/>
        <v>60</v>
      </c>
      <c r="BQ807" s="41">
        <f t="shared" si="190"/>
        <v>82</v>
      </c>
      <c r="BR807" s="40">
        <f t="shared" si="191"/>
        <v>67</v>
      </c>
      <c r="BS807" s="41">
        <f t="shared" si="192"/>
        <v>48</v>
      </c>
      <c r="BT807" s="41">
        <f t="shared" si="193"/>
        <v>64</v>
      </c>
      <c r="BU807" s="41">
        <f t="shared" si="194"/>
        <v>45</v>
      </c>
      <c r="BV807" s="41">
        <f t="shared" si="195"/>
        <v>66</v>
      </c>
    </row>
    <row r="808" spans="2:74" x14ac:dyDescent="0.3">
      <c r="B808" s="12" t="s">
        <v>1170</v>
      </c>
      <c r="C808" s="12">
        <v>111031222</v>
      </c>
      <c r="D808" s="12" t="s">
        <v>1171</v>
      </c>
      <c r="E808" s="12" t="s">
        <v>506</v>
      </c>
      <c r="F808" s="12" t="s">
        <v>2986</v>
      </c>
      <c r="G808" s="12" t="s">
        <v>85</v>
      </c>
      <c r="H808" s="12" t="s">
        <v>86</v>
      </c>
      <c r="I808" s="28">
        <v>1055000</v>
      </c>
      <c r="J808" s="28">
        <v>1050000</v>
      </c>
      <c r="K808" s="28">
        <v>950000</v>
      </c>
      <c r="L808" s="28">
        <v>1050000</v>
      </c>
      <c r="M808" s="28">
        <v>1050000</v>
      </c>
      <c r="N808" s="28">
        <v>960000</v>
      </c>
      <c r="O808" s="29">
        <v>25</v>
      </c>
      <c r="P808" s="29">
        <v>25</v>
      </c>
      <c r="Q808" s="29">
        <v>29</v>
      </c>
      <c r="R808" s="28">
        <v>710</v>
      </c>
      <c r="S808" s="28">
        <v>650</v>
      </c>
      <c r="T808" s="30">
        <v>3.5</v>
      </c>
      <c r="U808" s="30">
        <v>0.20000000000000018</v>
      </c>
      <c r="V808" s="30">
        <v>3.3</v>
      </c>
      <c r="W808" s="30">
        <v>2.7</v>
      </c>
      <c r="X808" s="31">
        <v>3.4995260663507111E-2</v>
      </c>
      <c r="Y808" s="30">
        <v>4.2</v>
      </c>
      <c r="Z808" s="30">
        <v>-0.39999999999999947</v>
      </c>
      <c r="AA808" s="30">
        <v>4.5999999999999996</v>
      </c>
      <c r="AB808" s="30">
        <v>4.5999999999999996</v>
      </c>
      <c r="AC808" s="32">
        <v>0.30609781334069114</v>
      </c>
      <c r="AD808" s="30">
        <v>8.7468362154504096</v>
      </c>
      <c r="AE808" s="12">
        <v>419</v>
      </c>
      <c r="AF808" s="12">
        <v>348</v>
      </c>
      <c r="AG808" s="12">
        <v>367</v>
      </c>
      <c r="AH808" s="33">
        <v>2.3587223587223587</v>
      </c>
      <c r="AI808" s="34">
        <v>940000</v>
      </c>
      <c r="AJ808" s="34">
        <v>870000</v>
      </c>
      <c r="AK808" s="34">
        <v>880000</v>
      </c>
      <c r="AL808" s="35">
        <v>8.0459770114942528E-2</v>
      </c>
      <c r="AM808" s="35">
        <v>6.8181818181818177E-2</v>
      </c>
      <c r="AN808" s="12">
        <v>3.1</v>
      </c>
      <c r="AO808" s="33">
        <v>0.20000000000000018</v>
      </c>
      <c r="AP808" s="12">
        <v>2.9</v>
      </c>
      <c r="AQ808" s="32">
        <v>0.10215053763440859</v>
      </c>
      <c r="AR808" s="34">
        <v>660</v>
      </c>
      <c r="AS808" s="34">
        <v>620</v>
      </c>
      <c r="AT808" s="31">
        <v>6.4516129032258063E-2</v>
      </c>
      <c r="AU808" s="32">
        <v>0.16062379974246718</v>
      </c>
      <c r="AV808" s="36">
        <v>2319.5200000000004</v>
      </c>
      <c r="AW808" s="30">
        <v>0.71689999999999998</v>
      </c>
      <c r="AX808" s="30">
        <v>0.28310000000000002</v>
      </c>
      <c r="AY808" s="30">
        <v>0.82030000000000003</v>
      </c>
      <c r="AZ808" s="30">
        <v>0.10979999999999999</v>
      </c>
      <c r="BA808" s="30">
        <v>0.34660000000000002</v>
      </c>
      <c r="BB808" s="30">
        <v>0.3659</v>
      </c>
      <c r="BC808" s="30">
        <v>0.27039999999999997</v>
      </c>
      <c r="BD808" s="37">
        <v>6</v>
      </c>
      <c r="BE808" s="29">
        <v>114</v>
      </c>
      <c r="BF808" s="38" t="s">
        <v>3523</v>
      </c>
      <c r="BG808" s="39">
        <v>151.71838222744401</v>
      </c>
      <c r="BH808" s="39">
        <v>-32.941124858205796</v>
      </c>
      <c r="BI808" s="40">
        <f t="shared" si="182"/>
        <v>59</v>
      </c>
      <c r="BJ808" s="40">
        <f t="shared" si="183"/>
        <v>65</v>
      </c>
      <c r="BK808" s="40">
        <f t="shared" si="184"/>
        <v>96</v>
      </c>
      <c r="BL808" s="40">
        <f t="shared" si="185"/>
        <v>47</v>
      </c>
      <c r="BM808" s="40">
        <f t="shared" si="186"/>
        <v>41</v>
      </c>
      <c r="BN808" s="40">
        <f t="shared" si="187"/>
        <v>100</v>
      </c>
      <c r="BO808" s="40">
        <f t="shared" si="188"/>
        <v>84</v>
      </c>
      <c r="BP808" s="40">
        <f t="shared" si="189"/>
        <v>66</v>
      </c>
      <c r="BQ808" s="41">
        <f t="shared" si="190"/>
        <v>67</v>
      </c>
      <c r="BR808" s="40">
        <f t="shared" si="191"/>
        <v>63</v>
      </c>
      <c r="BS808" s="41">
        <f t="shared" si="192"/>
        <v>63</v>
      </c>
      <c r="BT808" s="41">
        <f t="shared" si="193"/>
        <v>47</v>
      </c>
      <c r="BU808" s="41">
        <f t="shared" si="194"/>
        <v>60</v>
      </c>
      <c r="BV808" s="41">
        <f t="shared" si="195"/>
        <v>66</v>
      </c>
    </row>
    <row r="809" spans="2:74" x14ac:dyDescent="0.3">
      <c r="B809" s="12" t="s">
        <v>1172</v>
      </c>
      <c r="C809" s="12">
        <v>115011294</v>
      </c>
      <c r="D809" s="12" t="s">
        <v>937</v>
      </c>
      <c r="E809" s="12" t="s">
        <v>614</v>
      </c>
      <c r="F809" s="12" t="s">
        <v>2791</v>
      </c>
      <c r="G809" s="12" t="s">
        <v>85</v>
      </c>
      <c r="H809" s="12" t="s">
        <v>86</v>
      </c>
      <c r="I809" s="28">
        <v>2635000</v>
      </c>
      <c r="J809" s="28">
        <v>2625000</v>
      </c>
      <c r="K809" s="28">
        <v>2450000</v>
      </c>
      <c r="L809" s="28">
        <v>2640000</v>
      </c>
      <c r="M809" s="28">
        <v>2625000</v>
      </c>
      <c r="N809" s="28">
        <v>2390000</v>
      </c>
      <c r="O809" s="29">
        <v>28</v>
      </c>
      <c r="P809" s="29">
        <v>30</v>
      </c>
      <c r="Q809" s="29">
        <v>30</v>
      </c>
      <c r="R809" s="28">
        <v>1000</v>
      </c>
      <c r="S809" s="28">
        <v>1000</v>
      </c>
      <c r="T809" s="30">
        <v>3.1</v>
      </c>
      <c r="U809" s="30">
        <v>0.10000000000000009</v>
      </c>
      <c r="V809" s="30">
        <v>3</v>
      </c>
      <c r="W809" s="30">
        <v>3.9</v>
      </c>
      <c r="X809" s="31">
        <v>1.9734345351043642E-2</v>
      </c>
      <c r="Y809" s="30">
        <v>1.2</v>
      </c>
      <c r="Z809" s="30">
        <v>-0.10000000000000009</v>
      </c>
      <c r="AA809" s="30">
        <v>1.3</v>
      </c>
      <c r="AB809" s="30">
        <v>1.2</v>
      </c>
      <c r="AC809" s="32">
        <v>0.35843321672306017</v>
      </c>
      <c r="AD809" s="30">
        <v>18.162913962793528</v>
      </c>
      <c r="AE809" s="12">
        <v>338</v>
      </c>
      <c r="AF809" s="12">
        <v>262</v>
      </c>
      <c r="AG809" s="12">
        <v>205</v>
      </c>
      <c r="AH809" s="33">
        <v>3.1114480667172097</v>
      </c>
      <c r="AI809" s="34">
        <v>2268000</v>
      </c>
      <c r="AJ809" s="34">
        <v>2140000</v>
      </c>
      <c r="AK809" s="34">
        <v>1890000</v>
      </c>
      <c r="AL809" s="35">
        <v>5.9813084112149535E-2</v>
      </c>
      <c r="AM809" s="35">
        <v>0.2</v>
      </c>
      <c r="AN809" s="12">
        <v>2.7</v>
      </c>
      <c r="AO809" s="33">
        <v>-9.9999999999999645E-2</v>
      </c>
      <c r="AP809" s="12">
        <v>2.8</v>
      </c>
      <c r="AQ809" s="32">
        <v>0.12909090909090909</v>
      </c>
      <c r="AR809" s="34">
        <v>900</v>
      </c>
      <c r="AS809" s="34">
        <v>850</v>
      </c>
      <c r="AT809" s="31">
        <v>5.8823529411764705E-2</v>
      </c>
      <c r="AU809" s="32">
        <v>0.15749754342846625</v>
      </c>
      <c r="AV809" s="36">
        <v>2789.92</v>
      </c>
      <c r="AW809" s="30">
        <v>0.80840000000000001</v>
      </c>
      <c r="AX809" s="30">
        <v>0.19159999999999999</v>
      </c>
      <c r="AY809" s="30">
        <v>0.73899999999999999</v>
      </c>
      <c r="AZ809" s="30">
        <v>0.24340000000000001</v>
      </c>
      <c r="BA809" s="30">
        <v>0.41889999999999999</v>
      </c>
      <c r="BB809" s="30">
        <v>0.37369999999999998</v>
      </c>
      <c r="BC809" s="30">
        <v>6.1899999999999997E-2</v>
      </c>
      <c r="BD809" s="37">
        <v>10</v>
      </c>
      <c r="BE809" s="29">
        <v>27</v>
      </c>
      <c r="BF809" s="38" t="s">
        <v>3524</v>
      </c>
      <c r="BG809" s="39">
        <v>150.99809605794701</v>
      </c>
      <c r="BH809" s="39">
        <v>-33.703070786259403</v>
      </c>
      <c r="BI809" s="40">
        <f t="shared" si="182"/>
        <v>65</v>
      </c>
      <c r="BJ809" s="40">
        <f t="shared" si="183"/>
        <v>72</v>
      </c>
      <c r="BK809" s="40">
        <f t="shared" si="184"/>
        <v>86</v>
      </c>
      <c r="BL809" s="40">
        <f t="shared" si="185"/>
        <v>48</v>
      </c>
      <c r="BM809" s="40">
        <f t="shared" si="186"/>
        <v>31</v>
      </c>
      <c r="BN809" s="40">
        <f t="shared" si="187"/>
        <v>100</v>
      </c>
      <c r="BO809" s="40">
        <f t="shared" si="188"/>
        <v>100</v>
      </c>
      <c r="BP809" s="40">
        <f t="shared" si="189"/>
        <v>82</v>
      </c>
      <c r="BQ809" s="41">
        <f t="shared" si="190"/>
        <v>17</v>
      </c>
      <c r="BR809" s="40">
        <f t="shared" si="191"/>
        <v>1</v>
      </c>
      <c r="BS809" s="41">
        <f t="shared" si="192"/>
        <v>28</v>
      </c>
      <c r="BT809" s="41">
        <f t="shared" si="193"/>
        <v>97</v>
      </c>
      <c r="BU809" s="41">
        <f t="shared" si="194"/>
        <v>100</v>
      </c>
      <c r="BV809" s="41">
        <f t="shared" si="195"/>
        <v>66</v>
      </c>
    </row>
    <row r="810" spans="2:74" x14ac:dyDescent="0.3">
      <c r="B810" s="12" t="s">
        <v>1173</v>
      </c>
      <c r="C810" s="12">
        <v>116011627</v>
      </c>
      <c r="D810" s="12" t="s">
        <v>1174</v>
      </c>
      <c r="E810" s="12" t="s">
        <v>833</v>
      </c>
      <c r="F810" s="12" t="s">
        <v>2791</v>
      </c>
      <c r="G810" s="12" t="s">
        <v>85</v>
      </c>
      <c r="H810" s="12" t="s">
        <v>86</v>
      </c>
      <c r="I810" s="28">
        <v>1318900</v>
      </c>
      <c r="J810" s="28">
        <v>1355200</v>
      </c>
      <c r="K810" s="28">
        <v>1150000</v>
      </c>
      <c r="L810" s="28">
        <v>1260000</v>
      </c>
      <c r="M810" s="28">
        <v>1270000</v>
      </c>
      <c r="N810" s="28">
        <v>1185000</v>
      </c>
      <c r="O810" s="29">
        <v>26</v>
      </c>
      <c r="P810" s="29">
        <v>25</v>
      </c>
      <c r="Q810" s="29">
        <v>23</v>
      </c>
      <c r="R810" s="28">
        <v>655</v>
      </c>
      <c r="S810" s="28">
        <v>600</v>
      </c>
      <c r="T810" s="30">
        <v>2.2000000000000002</v>
      </c>
      <c r="U810" s="30">
        <v>0.10000000000000009</v>
      </c>
      <c r="V810" s="30">
        <v>2.1</v>
      </c>
      <c r="W810" s="30">
        <v>2</v>
      </c>
      <c r="X810" s="31">
        <v>2.5824550761998636E-2</v>
      </c>
      <c r="Y810" s="30">
        <v>4.8</v>
      </c>
      <c r="Z810" s="30">
        <v>0</v>
      </c>
      <c r="AA810" s="30">
        <v>4.8</v>
      </c>
      <c r="AB810" s="30">
        <v>4.9000000000000004</v>
      </c>
      <c r="AC810" s="32">
        <v>0.28375615166008178</v>
      </c>
      <c r="AD810" s="30">
        <v>10.987844639591364</v>
      </c>
      <c r="AE810" s="12">
        <v>185</v>
      </c>
      <c r="AF810" s="12">
        <v>157</v>
      </c>
      <c r="AG810" s="12">
        <v>168</v>
      </c>
      <c r="AH810" s="33">
        <v>1.5763546798029557</v>
      </c>
      <c r="AI810" s="34">
        <v>1147000</v>
      </c>
      <c r="AJ810" s="34">
        <v>1005000</v>
      </c>
      <c r="AK810" s="34">
        <v>925000</v>
      </c>
      <c r="AL810" s="35">
        <v>0.14129353233830846</v>
      </c>
      <c r="AM810" s="35">
        <v>0.24</v>
      </c>
      <c r="AN810" s="12">
        <v>2.7</v>
      </c>
      <c r="AO810" s="33">
        <v>0</v>
      </c>
      <c r="AP810" s="12">
        <v>2.7</v>
      </c>
      <c r="AQ810" s="32">
        <v>9.947826086956521E-2</v>
      </c>
      <c r="AR810" s="34">
        <v>630</v>
      </c>
      <c r="AS810" s="34">
        <v>575</v>
      </c>
      <c r="AT810" s="31">
        <v>9.5652173913043481E-2</v>
      </c>
      <c r="AU810" s="32">
        <v>0.1673586579466336</v>
      </c>
      <c r="AV810" s="36">
        <v>2308.3200000000002</v>
      </c>
      <c r="AW810" s="30">
        <v>0.78210000000000002</v>
      </c>
      <c r="AX810" s="30">
        <v>0.21790000000000001</v>
      </c>
      <c r="AY810" s="30">
        <v>0.55369999999999997</v>
      </c>
      <c r="AZ810" s="30">
        <v>0.2424</v>
      </c>
      <c r="BA810" s="30">
        <v>0.2276</v>
      </c>
      <c r="BB810" s="30">
        <v>0.38490000000000002</v>
      </c>
      <c r="BC810" s="30">
        <v>0.36459999999999998</v>
      </c>
      <c r="BD810" s="37">
        <v>6</v>
      </c>
      <c r="BE810" s="29">
        <v>27</v>
      </c>
      <c r="BF810" s="38" t="s">
        <v>3525</v>
      </c>
      <c r="BG810" s="39">
        <v>150.93320043104799</v>
      </c>
      <c r="BH810" s="39">
        <v>-33.793582100637998</v>
      </c>
      <c r="BI810" s="40">
        <f t="shared" si="182"/>
        <v>80</v>
      </c>
      <c r="BJ810" s="40">
        <f t="shared" si="183"/>
        <v>72</v>
      </c>
      <c r="BK810" s="40">
        <f t="shared" si="184"/>
        <v>100</v>
      </c>
      <c r="BL810" s="40">
        <f t="shared" si="185"/>
        <v>45</v>
      </c>
      <c r="BM810" s="40">
        <f t="shared" si="186"/>
        <v>71</v>
      </c>
      <c r="BN810" s="40">
        <f t="shared" si="187"/>
        <v>100</v>
      </c>
      <c r="BO810" s="40">
        <f t="shared" si="188"/>
        <v>100</v>
      </c>
      <c r="BP810" s="40">
        <f t="shared" si="189"/>
        <v>40</v>
      </c>
      <c r="BQ810" s="41">
        <f t="shared" si="190"/>
        <v>37</v>
      </c>
      <c r="BR810" s="40">
        <f t="shared" si="191"/>
        <v>41</v>
      </c>
      <c r="BS810" s="41">
        <f t="shared" si="192"/>
        <v>78</v>
      </c>
      <c r="BT810" s="41">
        <f t="shared" si="193"/>
        <v>37</v>
      </c>
      <c r="BU810" s="41">
        <f t="shared" si="194"/>
        <v>60</v>
      </c>
      <c r="BV810" s="41">
        <f t="shared" si="195"/>
        <v>66</v>
      </c>
    </row>
    <row r="811" spans="2:74" x14ac:dyDescent="0.3">
      <c r="B811" s="12" t="s">
        <v>1175</v>
      </c>
      <c r="C811" s="12">
        <v>121011685</v>
      </c>
      <c r="D811" s="12" t="s">
        <v>1176</v>
      </c>
      <c r="E811" s="12" t="s">
        <v>837</v>
      </c>
      <c r="F811" s="12" t="s">
        <v>2791</v>
      </c>
      <c r="G811" s="12" t="s">
        <v>85</v>
      </c>
      <c r="H811" s="12" t="s">
        <v>86</v>
      </c>
      <c r="I811" s="28">
        <v>4420200</v>
      </c>
      <c r="J811" s="28">
        <v>4451200</v>
      </c>
      <c r="K811" s="28">
        <v>4115000</v>
      </c>
      <c r="L811" s="28">
        <v>4100000</v>
      </c>
      <c r="M811" s="28">
        <v>4100000</v>
      </c>
      <c r="N811" s="28">
        <v>4520000</v>
      </c>
      <c r="O811" s="29">
        <v>27</v>
      </c>
      <c r="P811" s="29">
        <v>28</v>
      </c>
      <c r="Q811" s="29">
        <v>30</v>
      </c>
      <c r="R811" s="28">
        <v>1450</v>
      </c>
      <c r="S811" s="28">
        <v>1350</v>
      </c>
      <c r="T811" s="30">
        <v>1.6</v>
      </c>
      <c r="U811" s="30">
        <v>-9.9999999999999867E-2</v>
      </c>
      <c r="V811" s="30">
        <v>1.7</v>
      </c>
      <c r="W811" s="30">
        <v>2.4</v>
      </c>
      <c r="X811" s="31">
        <v>1.705805167187005E-2</v>
      </c>
      <c r="Y811" s="30">
        <v>2.8</v>
      </c>
      <c r="Z811" s="30">
        <v>-0.20000000000000018</v>
      </c>
      <c r="AA811" s="30">
        <v>3</v>
      </c>
      <c r="AB811" s="30">
        <v>3.5</v>
      </c>
      <c r="AC811" s="32">
        <v>0.35353436841694619</v>
      </c>
      <c r="AD811" s="30">
        <v>20.725366250352593</v>
      </c>
      <c r="AE811" s="12">
        <v>135</v>
      </c>
      <c r="AF811" s="12">
        <v>58</v>
      </c>
      <c r="AG811" s="12">
        <v>112</v>
      </c>
      <c r="AH811" s="33">
        <v>2.8156424581005588</v>
      </c>
      <c r="AI811" s="34">
        <v>3508000</v>
      </c>
      <c r="AJ811" s="34">
        <v>3355000</v>
      </c>
      <c r="AK811" s="34">
        <v>2875000</v>
      </c>
      <c r="AL811" s="35">
        <v>4.5603576751117737E-2</v>
      </c>
      <c r="AM811" s="35">
        <v>0.22017391304347825</v>
      </c>
      <c r="AN811" s="12">
        <v>1.9</v>
      </c>
      <c r="AO811" s="33">
        <v>-0.10000000000000009</v>
      </c>
      <c r="AP811" s="12">
        <v>2</v>
      </c>
      <c r="AQ811" s="32">
        <v>0.10635294117647058</v>
      </c>
      <c r="AR811" s="34">
        <v>1350</v>
      </c>
      <c r="AS811" s="34">
        <v>1300</v>
      </c>
      <c r="AT811" s="31">
        <v>3.8461538461538464E-2</v>
      </c>
      <c r="AU811" s="32">
        <v>0.1901805871638555</v>
      </c>
      <c r="AV811" s="36">
        <v>4101.4400000000005</v>
      </c>
      <c r="AW811" s="30">
        <v>0.76039999999999996</v>
      </c>
      <c r="AX811" s="30">
        <v>0.23960000000000001</v>
      </c>
      <c r="AY811" s="30">
        <v>0.65490000000000004</v>
      </c>
      <c r="AZ811" s="30">
        <v>3.32E-2</v>
      </c>
      <c r="BA811" s="30">
        <v>0.39340000000000003</v>
      </c>
      <c r="BB811" s="30">
        <v>0.31850000000000001</v>
      </c>
      <c r="BC811" s="30">
        <v>0.26019999999999999</v>
      </c>
      <c r="BD811" s="37">
        <v>10</v>
      </c>
      <c r="BE811" s="29">
        <v>6</v>
      </c>
      <c r="BF811" s="38" t="s">
        <v>3526</v>
      </c>
      <c r="BG811" s="39">
        <v>151.16422033417999</v>
      </c>
      <c r="BH811" s="39">
        <v>-33.8288248524441</v>
      </c>
      <c r="BI811" s="40">
        <f t="shared" si="182"/>
        <v>90</v>
      </c>
      <c r="BJ811" s="40">
        <f t="shared" si="183"/>
        <v>85</v>
      </c>
      <c r="BK811" s="40">
        <f t="shared" si="184"/>
        <v>90</v>
      </c>
      <c r="BL811" s="40">
        <f t="shared" si="185"/>
        <v>37</v>
      </c>
      <c r="BM811" s="40">
        <f t="shared" si="186"/>
        <v>24</v>
      </c>
      <c r="BN811" s="40">
        <f t="shared" si="187"/>
        <v>100</v>
      </c>
      <c r="BO811" s="40">
        <f t="shared" si="188"/>
        <v>100</v>
      </c>
      <c r="BP811" s="40">
        <f t="shared" si="189"/>
        <v>77</v>
      </c>
      <c r="BQ811" s="41">
        <f t="shared" si="190"/>
        <v>8</v>
      </c>
      <c r="BR811" s="40">
        <f t="shared" si="191"/>
        <v>1</v>
      </c>
      <c r="BS811" s="41">
        <f t="shared" si="192"/>
        <v>32</v>
      </c>
      <c r="BT811" s="41">
        <f t="shared" si="193"/>
        <v>70</v>
      </c>
      <c r="BU811" s="41">
        <f t="shared" si="194"/>
        <v>100</v>
      </c>
      <c r="BV811" s="41">
        <f t="shared" si="195"/>
        <v>66</v>
      </c>
    </row>
    <row r="812" spans="2:74" x14ac:dyDescent="0.3">
      <c r="B812" s="12" t="s">
        <v>1177</v>
      </c>
      <c r="C812" s="12">
        <v>122031696</v>
      </c>
      <c r="D812" s="12" t="s">
        <v>839</v>
      </c>
      <c r="E812" s="12" t="s">
        <v>840</v>
      </c>
      <c r="F812" s="12" t="s">
        <v>2791</v>
      </c>
      <c r="G812" s="12" t="s">
        <v>85</v>
      </c>
      <c r="H812" s="12" t="s">
        <v>86</v>
      </c>
      <c r="I812" s="28">
        <v>2430000</v>
      </c>
      <c r="J812" s="28">
        <v>2400000</v>
      </c>
      <c r="K812" s="28">
        <v>2262000</v>
      </c>
      <c r="L812" s="28">
        <v>2316000</v>
      </c>
      <c r="M812" s="28">
        <v>2300000</v>
      </c>
      <c r="N812" s="28">
        <v>2200000</v>
      </c>
      <c r="O812" s="29">
        <v>23</v>
      </c>
      <c r="P812" s="29">
        <v>23</v>
      </c>
      <c r="Q812" s="29">
        <v>22</v>
      </c>
      <c r="R812" s="28">
        <v>1300</v>
      </c>
      <c r="S812" s="28">
        <v>1150</v>
      </c>
      <c r="T812" s="30">
        <v>2.9</v>
      </c>
      <c r="U812" s="30">
        <v>0</v>
      </c>
      <c r="V812" s="30">
        <v>2.9</v>
      </c>
      <c r="W812" s="30">
        <v>2.9</v>
      </c>
      <c r="X812" s="31">
        <v>2.7818930041152264E-2</v>
      </c>
      <c r="Y812" s="30">
        <v>3.7</v>
      </c>
      <c r="Z812" s="30">
        <v>-0.19999999999999973</v>
      </c>
      <c r="AA812" s="30">
        <v>3.9</v>
      </c>
      <c r="AB812" s="30">
        <v>3.7</v>
      </c>
      <c r="AC812" s="32">
        <v>0.3694189324361189</v>
      </c>
      <c r="AD812" s="30">
        <v>13.279408370114925</v>
      </c>
      <c r="AE812" s="12">
        <v>194</v>
      </c>
      <c r="AF812" s="12">
        <v>80</v>
      </c>
      <c r="AG812" s="12">
        <v>130</v>
      </c>
      <c r="AH812" s="33">
        <v>2.1222222222222222</v>
      </c>
      <c r="AI812" s="34">
        <v>2485000</v>
      </c>
      <c r="AJ812" s="34">
        <v>2440000</v>
      </c>
      <c r="AK812" s="34">
        <v>2200000</v>
      </c>
      <c r="AL812" s="35">
        <v>1.8442622950819672E-2</v>
      </c>
      <c r="AM812" s="35">
        <v>0.12954545454545455</v>
      </c>
      <c r="AN812" s="12">
        <v>2.7</v>
      </c>
      <c r="AO812" s="33">
        <v>0.10000000000000009</v>
      </c>
      <c r="AP812" s="12">
        <v>2.6</v>
      </c>
      <c r="AQ812" s="32">
        <v>0.10368852459016394</v>
      </c>
      <c r="AR812" s="34">
        <v>1300</v>
      </c>
      <c r="AS812" s="34">
        <v>1250</v>
      </c>
      <c r="AT812" s="31">
        <v>0.04</v>
      </c>
      <c r="AU812" s="32">
        <v>9.1019736144006935E-2</v>
      </c>
      <c r="AV812" s="36">
        <v>3519.0400000000004</v>
      </c>
      <c r="AW812" s="30">
        <v>0.87109999999999999</v>
      </c>
      <c r="AX812" s="30">
        <v>0.12889999999999999</v>
      </c>
      <c r="AY812" s="30">
        <v>0.93879999999999997</v>
      </c>
      <c r="AZ812" s="30">
        <v>3.6400000000000002E-2</v>
      </c>
      <c r="BA812" s="30">
        <v>0.38400000000000001</v>
      </c>
      <c r="BB812" s="30">
        <v>0.46300000000000002</v>
      </c>
      <c r="BC812" s="30">
        <v>0.13880000000000001</v>
      </c>
      <c r="BD812" s="37">
        <v>10</v>
      </c>
      <c r="BE812" s="29">
        <v>15</v>
      </c>
      <c r="BF812" s="38" t="s">
        <v>3527</v>
      </c>
      <c r="BG812" s="39">
        <v>151.241224969348</v>
      </c>
      <c r="BH812" s="39">
        <v>-33.740710511636799</v>
      </c>
      <c r="BI812" s="40">
        <f t="shared" si="182"/>
        <v>69</v>
      </c>
      <c r="BJ812" s="40">
        <f t="shared" si="183"/>
        <v>72</v>
      </c>
      <c r="BK812" s="40">
        <f t="shared" si="184"/>
        <v>98</v>
      </c>
      <c r="BL812" s="40">
        <f t="shared" si="185"/>
        <v>70</v>
      </c>
      <c r="BM812" s="40">
        <f t="shared" si="186"/>
        <v>10</v>
      </c>
      <c r="BN812" s="40">
        <f t="shared" si="187"/>
        <v>100</v>
      </c>
      <c r="BO812" s="40">
        <f t="shared" si="188"/>
        <v>100</v>
      </c>
      <c r="BP812" s="40">
        <f t="shared" si="189"/>
        <v>74</v>
      </c>
      <c r="BQ812" s="41">
        <f t="shared" si="190"/>
        <v>43</v>
      </c>
      <c r="BR812" s="40">
        <f t="shared" si="191"/>
        <v>18</v>
      </c>
      <c r="BS812" s="41">
        <f t="shared" si="192"/>
        <v>21</v>
      </c>
      <c r="BT812" s="41">
        <f t="shared" si="193"/>
        <v>55</v>
      </c>
      <c r="BU812" s="41">
        <f t="shared" si="194"/>
        <v>100</v>
      </c>
      <c r="BV812" s="41">
        <f t="shared" si="195"/>
        <v>66</v>
      </c>
    </row>
    <row r="813" spans="2:74" x14ac:dyDescent="0.3">
      <c r="B813" s="12" t="s">
        <v>1178</v>
      </c>
      <c r="C813" s="12">
        <v>123011433</v>
      </c>
      <c r="D813" s="12" t="s">
        <v>616</v>
      </c>
      <c r="E813" s="12" t="s">
        <v>617</v>
      </c>
      <c r="F813" s="12" t="s">
        <v>2791</v>
      </c>
      <c r="G813" s="12" t="s">
        <v>85</v>
      </c>
      <c r="H813" s="12" t="s">
        <v>86</v>
      </c>
      <c r="I813" s="28">
        <v>1188300</v>
      </c>
      <c r="J813" s="28">
        <v>1180000</v>
      </c>
      <c r="K813" s="28">
        <v>1149000</v>
      </c>
      <c r="L813" s="28">
        <v>1200000</v>
      </c>
      <c r="M813" s="28">
        <v>1150000</v>
      </c>
      <c r="N813" s="28">
        <v>1080000</v>
      </c>
      <c r="O813" s="29">
        <v>36</v>
      </c>
      <c r="P813" s="29">
        <v>39</v>
      </c>
      <c r="Q813" s="29">
        <v>33</v>
      </c>
      <c r="R813" s="28">
        <v>650</v>
      </c>
      <c r="S813" s="28">
        <v>600</v>
      </c>
      <c r="T813" s="30">
        <v>3.6</v>
      </c>
      <c r="U813" s="30">
        <v>0.20000000000000018</v>
      </c>
      <c r="V813" s="30">
        <v>3.4</v>
      </c>
      <c r="W813" s="30">
        <v>2.6</v>
      </c>
      <c r="X813" s="31">
        <v>2.8443995624000674E-2</v>
      </c>
      <c r="Y813" s="30">
        <v>2.7</v>
      </c>
      <c r="Z813" s="30">
        <v>-0.29999999999999982</v>
      </c>
      <c r="AA813" s="30">
        <v>3</v>
      </c>
      <c r="AB813" s="30">
        <v>3.5</v>
      </c>
      <c r="AC813" s="32">
        <v>0.2826873564818036</v>
      </c>
      <c r="AD813" s="30">
        <v>9.9383841925244756</v>
      </c>
      <c r="AE813" s="12">
        <v>191</v>
      </c>
      <c r="AF813" s="12">
        <v>170</v>
      </c>
      <c r="AG813" s="12">
        <v>180</v>
      </c>
      <c r="AH813" s="33">
        <v>3.029126213592233</v>
      </c>
      <c r="AI813" s="34">
        <v>1100000</v>
      </c>
      <c r="AJ813" s="34">
        <v>1020000</v>
      </c>
      <c r="AK813" s="34">
        <v>990000</v>
      </c>
      <c r="AL813" s="35">
        <v>7.8431372549019607E-2</v>
      </c>
      <c r="AM813" s="35">
        <v>0.1111111111111111</v>
      </c>
      <c r="AN813" s="12">
        <v>3.3</v>
      </c>
      <c r="AO813" s="33">
        <v>0.29999999999999982</v>
      </c>
      <c r="AP813" s="12">
        <v>3</v>
      </c>
      <c r="AQ813" s="32">
        <v>0.1</v>
      </c>
      <c r="AR813" s="34">
        <v>700</v>
      </c>
      <c r="AS813" s="34">
        <v>650</v>
      </c>
      <c r="AT813" s="31">
        <v>7.6923076923076927E-2</v>
      </c>
      <c r="AU813" s="32">
        <v>0.15339634182891057</v>
      </c>
      <c r="AV813" s="36">
        <v>2299.36</v>
      </c>
      <c r="AW813" s="30">
        <v>0.76080000000000003</v>
      </c>
      <c r="AX813" s="30">
        <v>0.2392</v>
      </c>
      <c r="AY813" s="30">
        <v>0.85250000000000004</v>
      </c>
      <c r="AZ813" s="30">
        <v>0.1072</v>
      </c>
      <c r="BA813" s="30">
        <v>0.35570000000000002</v>
      </c>
      <c r="BB813" s="30">
        <v>0.42959999999999998</v>
      </c>
      <c r="BC813" s="30">
        <v>0.16800000000000001</v>
      </c>
      <c r="BD813" s="37">
        <v>5</v>
      </c>
      <c r="BE813" s="29">
        <v>53</v>
      </c>
      <c r="BF813" s="38" t="s">
        <v>3528</v>
      </c>
      <c r="BG813" s="39">
        <v>150.681000523335</v>
      </c>
      <c r="BH813" s="39">
        <v>-34.057162504421299</v>
      </c>
      <c r="BI813" s="40">
        <f t="shared" si="182"/>
        <v>57</v>
      </c>
      <c r="BJ813" s="40">
        <f t="shared" si="183"/>
        <v>62</v>
      </c>
      <c r="BK813" s="40">
        <f t="shared" si="184"/>
        <v>87</v>
      </c>
      <c r="BL813" s="40">
        <f t="shared" si="185"/>
        <v>49</v>
      </c>
      <c r="BM813" s="40">
        <f t="shared" si="186"/>
        <v>40</v>
      </c>
      <c r="BN813" s="40">
        <f t="shared" si="187"/>
        <v>100</v>
      </c>
      <c r="BO813" s="40">
        <f t="shared" si="188"/>
        <v>98</v>
      </c>
      <c r="BP813" s="40">
        <f t="shared" si="189"/>
        <v>68</v>
      </c>
      <c r="BQ813" s="41">
        <f t="shared" si="190"/>
        <v>45</v>
      </c>
      <c r="BR813" s="40">
        <f t="shared" si="191"/>
        <v>51</v>
      </c>
      <c r="BS813" s="41">
        <f t="shared" si="192"/>
        <v>78</v>
      </c>
      <c r="BT813" s="41">
        <f t="shared" si="193"/>
        <v>72</v>
      </c>
      <c r="BU813" s="41">
        <f t="shared" si="194"/>
        <v>50</v>
      </c>
      <c r="BV813" s="41">
        <f t="shared" si="195"/>
        <v>66</v>
      </c>
    </row>
    <row r="814" spans="2:74" x14ac:dyDescent="0.3">
      <c r="B814" s="12" t="s">
        <v>1179</v>
      </c>
      <c r="C814" s="12">
        <v>123021438</v>
      </c>
      <c r="D814" s="12" t="s">
        <v>842</v>
      </c>
      <c r="E814" s="12" t="s">
        <v>617</v>
      </c>
      <c r="F814" s="12" t="s">
        <v>2791</v>
      </c>
      <c r="G814" s="12" t="s">
        <v>85</v>
      </c>
      <c r="H814" s="12" t="s">
        <v>86</v>
      </c>
      <c r="I814" s="28">
        <v>895900</v>
      </c>
      <c r="J814" s="28">
        <v>890000</v>
      </c>
      <c r="K814" s="28">
        <v>850000</v>
      </c>
      <c r="L814" s="28">
        <v>925000</v>
      </c>
      <c r="M814" s="28">
        <v>900000</v>
      </c>
      <c r="N814" s="28">
        <v>855000</v>
      </c>
      <c r="O814" s="29">
        <v>27</v>
      </c>
      <c r="P814" s="29">
        <v>27</v>
      </c>
      <c r="Q814" s="29">
        <v>27</v>
      </c>
      <c r="R814" s="28">
        <v>600</v>
      </c>
      <c r="S814" s="28">
        <v>550</v>
      </c>
      <c r="T814" s="30">
        <v>2.7</v>
      </c>
      <c r="U814" s="30">
        <v>0.10000000000000009</v>
      </c>
      <c r="V814" s="30">
        <v>2.6</v>
      </c>
      <c r="W814" s="30">
        <v>2.4</v>
      </c>
      <c r="X814" s="31">
        <v>3.4825315325371135E-2</v>
      </c>
      <c r="Y814" s="30">
        <v>4.0999999999999996</v>
      </c>
      <c r="Z814" s="30">
        <v>0.19999999999999973</v>
      </c>
      <c r="AA814" s="30">
        <v>3.9</v>
      </c>
      <c r="AB814" s="30">
        <v>3.2</v>
      </c>
      <c r="AC814" s="32">
        <v>0.29861442904921165</v>
      </c>
      <c r="AD814" s="30">
        <v>8.5746367623457918</v>
      </c>
      <c r="AE814" s="12">
        <v>471</v>
      </c>
      <c r="AF814" s="12">
        <v>383</v>
      </c>
      <c r="AG814" s="12">
        <v>369</v>
      </c>
      <c r="AH814" s="33">
        <v>3.5216548157724632</v>
      </c>
      <c r="AI814" s="34">
        <v>910000</v>
      </c>
      <c r="AJ814" s="34">
        <v>850000</v>
      </c>
      <c r="AK814" s="34">
        <v>814500</v>
      </c>
      <c r="AL814" s="35">
        <v>7.0588235294117646E-2</v>
      </c>
      <c r="AM814" s="35">
        <v>0.11724984653161449</v>
      </c>
      <c r="AN814" s="12">
        <v>2.7</v>
      </c>
      <c r="AO814" s="33">
        <v>0</v>
      </c>
      <c r="AP814" s="12">
        <v>2.7</v>
      </c>
      <c r="AQ814" s="32">
        <v>9.7826086956521743E-2</v>
      </c>
      <c r="AR814" s="34">
        <v>620</v>
      </c>
      <c r="AS814" s="34">
        <v>560</v>
      </c>
      <c r="AT814" s="31">
        <v>0.10714285714285714</v>
      </c>
      <c r="AU814" s="32">
        <v>8.2489204664373081E-2</v>
      </c>
      <c r="AV814" s="36">
        <v>2009.2800000000002</v>
      </c>
      <c r="AW814" s="30">
        <v>0.81969999999999998</v>
      </c>
      <c r="AX814" s="30">
        <v>0.18029999999999999</v>
      </c>
      <c r="AY814" s="30">
        <v>0.87019999999999997</v>
      </c>
      <c r="AZ814" s="30">
        <v>0.11799999999999999</v>
      </c>
      <c r="BA814" s="30">
        <v>0.24959999999999999</v>
      </c>
      <c r="BB814" s="30">
        <v>0.46039999999999998</v>
      </c>
      <c r="BC814" s="30">
        <v>0.26950000000000002</v>
      </c>
      <c r="BD814" s="37">
        <v>2.5</v>
      </c>
      <c r="BE814" s="29">
        <v>41</v>
      </c>
      <c r="BF814" s="38" t="s">
        <v>3529</v>
      </c>
      <c r="BG814" s="39">
        <v>150.807292464249</v>
      </c>
      <c r="BH814" s="39">
        <v>-34.025855789161199</v>
      </c>
      <c r="BI814" s="40">
        <f t="shared" si="182"/>
        <v>72</v>
      </c>
      <c r="BJ814" s="40">
        <f t="shared" si="183"/>
        <v>72</v>
      </c>
      <c r="BK814" s="40">
        <f t="shared" si="184"/>
        <v>81</v>
      </c>
      <c r="BL814" s="40">
        <f t="shared" si="185"/>
        <v>73</v>
      </c>
      <c r="BM814" s="40">
        <f t="shared" si="186"/>
        <v>36</v>
      </c>
      <c r="BN814" s="40">
        <f t="shared" si="187"/>
        <v>100</v>
      </c>
      <c r="BO814" s="40">
        <f t="shared" si="188"/>
        <v>100</v>
      </c>
      <c r="BP814" s="40">
        <f t="shared" si="189"/>
        <v>45</v>
      </c>
      <c r="BQ814" s="41">
        <f t="shared" si="190"/>
        <v>66</v>
      </c>
      <c r="BR814" s="40">
        <f t="shared" si="191"/>
        <v>65</v>
      </c>
      <c r="BS814" s="41">
        <f t="shared" si="192"/>
        <v>68</v>
      </c>
      <c r="BT814" s="41">
        <f t="shared" si="193"/>
        <v>49</v>
      </c>
      <c r="BU814" s="41">
        <f t="shared" si="194"/>
        <v>25</v>
      </c>
      <c r="BV814" s="41">
        <f t="shared" si="195"/>
        <v>66</v>
      </c>
    </row>
    <row r="815" spans="2:74" x14ac:dyDescent="0.3">
      <c r="B815" s="12" t="s">
        <v>1180</v>
      </c>
      <c r="C815" s="12">
        <v>123021443</v>
      </c>
      <c r="D815" s="12" t="s">
        <v>842</v>
      </c>
      <c r="E815" s="12" t="s">
        <v>617</v>
      </c>
      <c r="F815" s="12" t="s">
        <v>2791</v>
      </c>
      <c r="G815" s="12" t="s">
        <v>85</v>
      </c>
      <c r="H815" s="12" t="s">
        <v>86</v>
      </c>
      <c r="I815" s="28">
        <v>929950</v>
      </c>
      <c r="J815" s="28">
        <v>916980</v>
      </c>
      <c r="K815" s="28">
        <v>850000</v>
      </c>
      <c r="L815" s="28">
        <v>930000</v>
      </c>
      <c r="M815" s="28">
        <v>910000</v>
      </c>
      <c r="N815" s="28">
        <v>835000</v>
      </c>
      <c r="O815" s="29">
        <v>33</v>
      </c>
      <c r="P815" s="29">
        <v>30</v>
      </c>
      <c r="Q815" s="29">
        <v>26</v>
      </c>
      <c r="R815" s="28">
        <v>620</v>
      </c>
      <c r="S815" s="28">
        <v>550</v>
      </c>
      <c r="T815" s="30">
        <v>2.5</v>
      </c>
      <c r="U815" s="30">
        <v>0</v>
      </c>
      <c r="V815" s="30">
        <v>2.5</v>
      </c>
      <c r="W815" s="30">
        <v>2.4</v>
      </c>
      <c r="X815" s="31">
        <v>3.4668530566159469E-2</v>
      </c>
      <c r="Y815" s="30">
        <v>5.4</v>
      </c>
      <c r="Z815" s="30">
        <v>-9.9999999999999645E-2</v>
      </c>
      <c r="AA815" s="30">
        <v>5.5</v>
      </c>
      <c r="AB815" s="30">
        <v>4.9000000000000004</v>
      </c>
      <c r="AC815" s="32">
        <v>0.32053933327818673</v>
      </c>
      <c r="AD815" s="30">
        <v>9.2458298071355394</v>
      </c>
      <c r="AE815" s="12">
        <v>471</v>
      </c>
      <c r="AF815" s="12">
        <v>383</v>
      </c>
      <c r="AG815" s="12">
        <v>369</v>
      </c>
      <c r="AH815" s="33">
        <v>3.5216548157724632</v>
      </c>
      <c r="AI815" s="34">
        <v>910000</v>
      </c>
      <c r="AJ815" s="34">
        <v>850000</v>
      </c>
      <c r="AK815" s="34">
        <v>814500</v>
      </c>
      <c r="AL815" s="35">
        <v>7.0588235294117646E-2</v>
      </c>
      <c r="AM815" s="35">
        <v>0.11724984653161449</v>
      </c>
      <c r="AN815" s="12">
        <v>2.7</v>
      </c>
      <c r="AO815" s="33">
        <v>0</v>
      </c>
      <c r="AP815" s="12">
        <v>2.7</v>
      </c>
      <c r="AQ815" s="32">
        <v>9.7826086956521743E-2</v>
      </c>
      <c r="AR815" s="34">
        <v>620</v>
      </c>
      <c r="AS815" s="34">
        <v>560</v>
      </c>
      <c r="AT815" s="31">
        <v>0.10714285714285714</v>
      </c>
      <c r="AU815" s="32">
        <v>8.2489204664373081E-2</v>
      </c>
      <c r="AV815" s="36">
        <v>1934.2400000000002</v>
      </c>
      <c r="AW815" s="30">
        <v>0.80679999999999996</v>
      </c>
      <c r="AX815" s="30">
        <v>0.19320000000000001</v>
      </c>
      <c r="AY815" s="30">
        <v>0.85350000000000004</v>
      </c>
      <c r="AZ815" s="30">
        <v>0.1148</v>
      </c>
      <c r="BA815" s="30">
        <v>0.219</v>
      </c>
      <c r="BB815" s="30">
        <v>0.43809999999999999</v>
      </c>
      <c r="BC815" s="30">
        <v>0.32150000000000001</v>
      </c>
      <c r="BD815" s="37">
        <v>6.5</v>
      </c>
      <c r="BE815" s="29">
        <v>38</v>
      </c>
      <c r="BF815" s="38" t="s">
        <v>3530</v>
      </c>
      <c r="BG815" s="39">
        <v>150.84441790218199</v>
      </c>
      <c r="BH815" s="39">
        <v>-34.028824009253803</v>
      </c>
      <c r="BI815" s="40">
        <f t="shared" si="182"/>
        <v>75</v>
      </c>
      <c r="BJ815" s="40">
        <f t="shared" si="183"/>
        <v>72</v>
      </c>
      <c r="BK815" s="40">
        <f t="shared" si="184"/>
        <v>81</v>
      </c>
      <c r="BL815" s="40">
        <f t="shared" si="185"/>
        <v>73</v>
      </c>
      <c r="BM815" s="40">
        <f t="shared" si="186"/>
        <v>36</v>
      </c>
      <c r="BN815" s="40">
        <f t="shared" si="187"/>
        <v>100</v>
      </c>
      <c r="BO815" s="40">
        <f t="shared" si="188"/>
        <v>100</v>
      </c>
      <c r="BP815" s="40">
        <f t="shared" si="189"/>
        <v>38</v>
      </c>
      <c r="BQ815" s="41">
        <f t="shared" si="190"/>
        <v>66</v>
      </c>
      <c r="BR815" s="40">
        <f t="shared" si="191"/>
        <v>58</v>
      </c>
      <c r="BS815" s="41">
        <f t="shared" si="192"/>
        <v>53</v>
      </c>
      <c r="BT815" s="41">
        <f t="shared" si="193"/>
        <v>27</v>
      </c>
      <c r="BU815" s="41">
        <f t="shared" si="194"/>
        <v>65</v>
      </c>
      <c r="BV815" s="41">
        <f t="shared" si="195"/>
        <v>66</v>
      </c>
    </row>
    <row r="816" spans="2:74" x14ac:dyDescent="0.3">
      <c r="B816" s="12" t="s">
        <v>1181</v>
      </c>
      <c r="C816" s="12">
        <v>124031461</v>
      </c>
      <c r="D816" s="12" t="s">
        <v>234</v>
      </c>
      <c r="E816" s="12" t="s">
        <v>231</v>
      </c>
      <c r="F816" s="12" t="s">
        <v>2791</v>
      </c>
      <c r="G816" s="12" t="s">
        <v>85</v>
      </c>
      <c r="H816" s="12" t="s">
        <v>86</v>
      </c>
      <c r="I816" s="28">
        <v>970000</v>
      </c>
      <c r="J816" s="28">
        <v>955500</v>
      </c>
      <c r="K816" s="28">
        <v>894400</v>
      </c>
      <c r="L816" s="28">
        <v>988000</v>
      </c>
      <c r="M816" s="28">
        <v>970000</v>
      </c>
      <c r="N816" s="28">
        <v>880000</v>
      </c>
      <c r="O816" s="29">
        <v>22</v>
      </c>
      <c r="P816" s="29">
        <v>21</v>
      </c>
      <c r="Q816" s="29">
        <v>24</v>
      </c>
      <c r="R816" s="28">
        <v>620</v>
      </c>
      <c r="S816" s="28">
        <v>560</v>
      </c>
      <c r="T816" s="30">
        <v>2.7</v>
      </c>
      <c r="U816" s="30">
        <v>0</v>
      </c>
      <c r="V816" s="30">
        <v>2.7</v>
      </c>
      <c r="W816" s="30">
        <v>2.6</v>
      </c>
      <c r="X816" s="31">
        <v>3.3237113402061855E-2</v>
      </c>
      <c r="Y816" s="30">
        <v>5.4</v>
      </c>
      <c r="Z816" s="30">
        <v>0</v>
      </c>
      <c r="AA816" s="30">
        <v>5.4</v>
      </c>
      <c r="AB816" s="30">
        <v>5.8</v>
      </c>
      <c r="AC816" s="32">
        <v>0.31524568825252192</v>
      </c>
      <c r="AD816" s="30">
        <v>9.4847493053643372</v>
      </c>
      <c r="AE816" s="12">
        <v>483</v>
      </c>
      <c r="AF816" s="12">
        <v>446</v>
      </c>
      <c r="AG816" s="12">
        <v>306</v>
      </c>
      <c r="AH816" s="33">
        <v>3.8585995921142082</v>
      </c>
      <c r="AI816" s="34">
        <v>990000</v>
      </c>
      <c r="AJ816" s="34">
        <v>920000</v>
      </c>
      <c r="AK816" s="34">
        <v>885000</v>
      </c>
      <c r="AL816" s="35">
        <v>7.6086956521739135E-2</v>
      </c>
      <c r="AM816" s="35">
        <v>0.11864406779661017</v>
      </c>
      <c r="AN816" s="12">
        <v>2.6</v>
      </c>
      <c r="AO816" s="33">
        <v>0.20000000000000018</v>
      </c>
      <c r="AP816" s="12">
        <v>2.4</v>
      </c>
      <c r="AQ816" s="32">
        <v>8.6795977282590239E-2</v>
      </c>
      <c r="AR816" s="34">
        <v>650</v>
      </c>
      <c r="AS816" s="34">
        <v>600</v>
      </c>
      <c r="AT816" s="31">
        <v>8.3333333333333329E-2</v>
      </c>
      <c r="AU816" s="32">
        <v>6.8500092797659853E-2</v>
      </c>
      <c r="AV816" s="36">
        <v>1966.7200000000003</v>
      </c>
      <c r="AW816" s="30">
        <v>0.72399999999999998</v>
      </c>
      <c r="AX816" s="30">
        <v>0.27600000000000002</v>
      </c>
      <c r="AY816" s="30">
        <v>0.82599999999999996</v>
      </c>
      <c r="AZ816" s="30">
        <v>8.2000000000000003E-2</v>
      </c>
      <c r="BA816" s="30">
        <v>0.30409999999999998</v>
      </c>
      <c r="BB816" s="30">
        <v>0.35020000000000001</v>
      </c>
      <c r="BC816" s="30">
        <v>0.3261</v>
      </c>
      <c r="BD816" s="37">
        <v>5</v>
      </c>
      <c r="BE816" s="29">
        <v>49</v>
      </c>
      <c r="BF816" s="38" t="s">
        <v>3531</v>
      </c>
      <c r="BG816" s="39">
        <v>150.688025624971</v>
      </c>
      <c r="BH816" s="39">
        <v>-33.768938475943301</v>
      </c>
      <c r="BI816" s="40">
        <f t="shared" si="182"/>
        <v>72</v>
      </c>
      <c r="BJ816" s="40">
        <f t="shared" si="183"/>
        <v>74</v>
      </c>
      <c r="BK816" s="40">
        <f t="shared" si="184"/>
        <v>77</v>
      </c>
      <c r="BL816" s="40">
        <f t="shared" si="185"/>
        <v>77</v>
      </c>
      <c r="BM816" s="40">
        <f t="shared" si="186"/>
        <v>39</v>
      </c>
      <c r="BN816" s="40">
        <f t="shared" si="187"/>
        <v>100</v>
      </c>
      <c r="BO816" s="40">
        <f t="shared" si="188"/>
        <v>100</v>
      </c>
      <c r="BP816" s="40">
        <f t="shared" si="189"/>
        <v>57</v>
      </c>
      <c r="BQ816" s="41">
        <f t="shared" si="190"/>
        <v>61</v>
      </c>
      <c r="BR816" s="40">
        <f t="shared" si="191"/>
        <v>56</v>
      </c>
      <c r="BS816" s="41">
        <f t="shared" si="192"/>
        <v>57</v>
      </c>
      <c r="BT816" s="41">
        <f t="shared" si="193"/>
        <v>27</v>
      </c>
      <c r="BU816" s="41">
        <f t="shared" si="194"/>
        <v>50</v>
      </c>
      <c r="BV816" s="41">
        <f t="shared" si="195"/>
        <v>66</v>
      </c>
    </row>
    <row r="817" spans="2:74" x14ac:dyDescent="0.3">
      <c r="B817" s="12" t="s">
        <v>1182</v>
      </c>
      <c r="C817" s="12">
        <v>125041490</v>
      </c>
      <c r="D817" s="12" t="s">
        <v>717</v>
      </c>
      <c r="E817" s="12" t="s">
        <v>718</v>
      </c>
      <c r="F817" s="12" t="s">
        <v>2791</v>
      </c>
      <c r="G817" s="12" t="s">
        <v>85</v>
      </c>
      <c r="H817" s="12" t="s">
        <v>86</v>
      </c>
      <c r="I817" s="28">
        <v>1992800</v>
      </c>
      <c r="J817" s="28">
        <v>1976000</v>
      </c>
      <c r="K817" s="28">
        <v>1963500</v>
      </c>
      <c r="L817" s="28">
        <v>1880000</v>
      </c>
      <c r="M817" s="28">
        <v>1908000</v>
      </c>
      <c r="N817" s="28">
        <v>1950000</v>
      </c>
      <c r="O817" s="29">
        <v>25</v>
      </c>
      <c r="P817" s="29">
        <v>25</v>
      </c>
      <c r="Q817" s="29">
        <v>24</v>
      </c>
      <c r="R817" s="28">
        <v>780</v>
      </c>
      <c r="S817" s="28">
        <v>780</v>
      </c>
      <c r="T817" s="30">
        <v>3</v>
      </c>
      <c r="U817" s="30">
        <v>-0.10000000000000009</v>
      </c>
      <c r="V817" s="30">
        <v>3.1</v>
      </c>
      <c r="W817" s="30">
        <v>2.9</v>
      </c>
      <c r="X817" s="31">
        <v>2.0353271778402248E-2</v>
      </c>
      <c r="Y817" s="30">
        <v>3.8</v>
      </c>
      <c r="Z817" s="30">
        <v>9.9999999999999645E-2</v>
      </c>
      <c r="AA817" s="30">
        <v>3.7</v>
      </c>
      <c r="AB817" s="30">
        <v>3.5</v>
      </c>
      <c r="AC817" s="32">
        <v>0.29029952956589056</v>
      </c>
      <c r="AD817" s="30">
        <v>14.263040002931623</v>
      </c>
      <c r="AE817" s="12">
        <v>157</v>
      </c>
      <c r="AF817" s="12">
        <v>109</v>
      </c>
      <c r="AG817" s="12">
        <v>113</v>
      </c>
      <c r="AH817" s="33">
        <v>2.6727272727272728</v>
      </c>
      <c r="AI817" s="34">
        <v>1520000</v>
      </c>
      <c r="AJ817" s="34">
        <v>1427500</v>
      </c>
      <c r="AK817" s="34">
        <v>1325000</v>
      </c>
      <c r="AL817" s="35">
        <v>6.4798598949211902E-2</v>
      </c>
      <c r="AM817" s="35">
        <v>0.14716981132075471</v>
      </c>
      <c r="AN817" s="12">
        <v>2.2000000000000002</v>
      </c>
      <c r="AO817" s="33">
        <v>0</v>
      </c>
      <c r="AP817" s="12">
        <v>2.2000000000000002</v>
      </c>
      <c r="AQ817" s="32">
        <v>9.6129032258064517E-2</v>
      </c>
      <c r="AR817" s="34">
        <v>720</v>
      </c>
      <c r="AS817" s="34">
        <v>690</v>
      </c>
      <c r="AT817" s="31">
        <v>4.3478260869565216E-2</v>
      </c>
      <c r="AU817" s="32">
        <v>0.18859109805607491</v>
      </c>
      <c r="AV817" s="36">
        <v>2686.88</v>
      </c>
      <c r="AW817" s="30">
        <v>0.84589999999999999</v>
      </c>
      <c r="AX817" s="30">
        <v>0.15409999999999999</v>
      </c>
      <c r="AY817" s="30">
        <v>0.86060000000000003</v>
      </c>
      <c r="AZ817" s="30">
        <v>8.6499999999999994E-2</v>
      </c>
      <c r="BA817" s="30">
        <v>0.39269999999999999</v>
      </c>
      <c r="BB817" s="30">
        <v>0.41420000000000001</v>
      </c>
      <c r="BC817" s="30">
        <v>0.1792</v>
      </c>
      <c r="BD817" s="37">
        <v>9.5</v>
      </c>
      <c r="BE817" s="29">
        <v>20</v>
      </c>
      <c r="BF817" s="38" t="s">
        <v>3532</v>
      </c>
      <c r="BG817" s="39">
        <v>151.01909686739501</v>
      </c>
      <c r="BH817" s="39">
        <v>-33.776912743470199</v>
      </c>
      <c r="BI817" s="40">
        <f t="shared" si="182"/>
        <v>67</v>
      </c>
      <c r="BJ817" s="40">
        <f t="shared" si="183"/>
        <v>80</v>
      </c>
      <c r="BK817" s="40">
        <f t="shared" si="184"/>
        <v>92</v>
      </c>
      <c r="BL817" s="40">
        <f t="shared" si="185"/>
        <v>38</v>
      </c>
      <c r="BM817" s="40">
        <f t="shared" si="186"/>
        <v>33</v>
      </c>
      <c r="BN817" s="40">
        <f t="shared" si="187"/>
        <v>100</v>
      </c>
      <c r="BO817" s="40">
        <f t="shared" si="188"/>
        <v>100</v>
      </c>
      <c r="BP817" s="40">
        <f t="shared" si="189"/>
        <v>76</v>
      </c>
      <c r="BQ817" s="41">
        <f t="shared" si="190"/>
        <v>19</v>
      </c>
      <c r="BR817" s="40">
        <f t="shared" si="191"/>
        <v>8</v>
      </c>
      <c r="BS817" s="41">
        <f t="shared" si="192"/>
        <v>73</v>
      </c>
      <c r="BT817" s="41">
        <f t="shared" si="193"/>
        <v>54</v>
      </c>
      <c r="BU817" s="41">
        <f t="shared" si="194"/>
        <v>95</v>
      </c>
      <c r="BV817" s="41">
        <f t="shared" si="195"/>
        <v>66</v>
      </c>
    </row>
    <row r="818" spans="2:74" x14ac:dyDescent="0.3">
      <c r="B818" s="12" t="s">
        <v>1183</v>
      </c>
      <c r="C818" s="12">
        <v>127011596</v>
      </c>
      <c r="D818" s="12" t="s">
        <v>1061</v>
      </c>
      <c r="E818" s="12" t="s">
        <v>621</v>
      </c>
      <c r="F818" s="12" t="s">
        <v>2791</v>
      </c>
      <c r="G818" s="12" t="s">
        <v>85</v>
      </c>
      <c r="H818" s="12" t="s">
        <v>86</v>
      </c>
      <c r="I818" s="28">
        <v>1099950</v>
      </c>
      <c r="J818" s="28">
        <v>1099000</v>
      </c>
      <c r="K818" s="28">
        <v>1049950</v>
      </c>
      <c r="L818" s="28">
        <v>1070000</v>
      </c>
      <c r="M818" s="28">
        <v>1075000</v>
      </c>
      <c r="N818" s="28">
        <v>1012000</v>
      </c>
      <c r="O818" s="29">
        <v>29</v>
      </c>
      <c r="P818" s="29">
        <v>29</v>
      </c>
      <c r="Q818" s="29">
        <v>28</v>
      </c>
      <c r="R818" s="28">
        <v>730</v>
      </c>
      <c r="S818" s="28">
        <v>695</v>
      </c>
      <c r="T818" s="30">
        <v>2.2000000000000002</v>
      </c>
      <c r="U818" s="30">
        <v>0</v>
      </c>
      <c r="V818" s="30">
        <v>2.2000000000000002</v>
      </c>
      <c r="W818" s="30">
        <v>2.2000000000000002</v>
      </c>
      <c r="X818" s="31">
        <v>3.4510659575435247E-2</v>
      </c>
      <c r="Y818" s="30">
        <v>4</v>
      </c>
      <c r="Z818" s="30">
        <v>-0.5</v>
      </c>
      <c r="AA818" s="30">
        <v>4.5</v>
      </c>
      <c r="AB818" s="30">
        <v>4.2</v>
      </c>
      <c r="AC818" s="32">
        <v>0.28994026436197251</v>
      </c>
      <c r="AD818" s="30">
        <v>8.401469804661529</v>
      </c>
      <c r="AE818" s="12">
        <v>1979</v>
      </c>
      <c r="AF818" s="12">
        <v>1899</v>
      </c>
      <c r="AG818" s="12">
        <v>652</v>
      </c>
      <c r="AH818" s="33">
        <v>25.670235546038544</v>
      </c>
      <c r="AI818" s="34">
        <v>1120000</v>
      </c>
      <c r="AJ818" s="34">
        <v>1050000</v>
      </c>
      <c r="AK818" s="34">
        <v>1050000</v>
      </c>
      <c r="AL818" s="35">
        <v>6.6666666666666666E-2</v>
      </c>
      <c r="AM818" s="35">
        <v>6.6666666666666666E-2</v>
      </c>
      <c r="AN818" s="12">
        <v>2.2000000000000002</v>
      </c>
      <c r="AO818" s="33">
        <v>0.20000000000000018</v>
      </c>
      <c r="AP818" s="12">
        <v>2</v>
      </c>
      <c r="AQ818" s="32">
        <v>8.8235294117647051E-2</v>
      </c>
      <c r="AR818" s="34">
        <v>750</v>
      </c>
      <c r="AS818" s="34">
        <v>695</v>
      </c>
      <c r="AT818" s="31">
        <v>7.9136690647482008E-2</v>
      </c>
      <c r="AU818" s="32">
        <v>0.13965141741085318</v>
      </c>
      <c r="AV818" s="36">
        <v>2517.7600000000002</v>
      </c>
      <c r="AW818" s="30">
        <v>0.9052</v>
      </c>
      <c r="AX818" s="30">
        <v>9.4799999999999995E-2</v>
      </c>
      <c r="AY818" s="30">
        <v>0.9405</v>
      </c>
      <c r="AZ818" s="30">
        <v>5.4199999999999998E-2</v>
      </c>
      <c r="BA818" s="30">
        <v>0.2009</v>
      </c>
      <c r="BB818" s="30">
        <v>0.55359999999999998</v>
      </c>
      <c r="BC818" s="30">
        <v>0.2203</v>
      </c>
      <c r="BD818" s="37">
        <v>7</v>
      </c>
      <c r="BE818" s="29">
        <v>34</v>
      </c>
      <c r="BF818" s="38" t="s">
        <v>3533</v>
      </c>
      <c r="BG818" s="39">
        <v>150.84996520653499</v>
      </c>
      <c r="BH818" s="39">
        <v>-33.936030289034001</v>
      </c>
      <c r="BI818" s="40">
        <f t="shared" si="182"/>
        <v>80</v>
      </c>
      <c r="BJ818" s="40">
        <f t="shared" si="183"/>
        <v>80</v>
      </c>
      <c r="BK818" s="40">
        <f t="shared" si="184"/>
        <v>1</v>
      </c>
      <c r="BL818" s="40">
        <f t="shared" si="185"/>
        <v>54</v>
      </c>
      <c r="BM818" s="40">
        <f t="shared" si="186"/>
        <v>34</v>
      </c>
      <c r="BN818" s="40">
        <f t="shared" si="187"/>
        <v>100</v>
      </c>
      <c r="BO818" s="40">
        <f t="shared" si="188"/>
        <v>100</v>
      </c>
      <c r="BP818" s="40">
        <f t="shared" si="189"/>
        <v>34</v>
      </c>
      <c r="BQ818" s="41">
        <f t="shared" si="190"/>
        <v>65</v>
      </c>
      <c r="BR818" s="40">
        <f t="shared" si="191"/>
        <v>66</v>
      </c>
      <c r="BS818" s="41">
        <f t="shared" si="192"/>
        <v>74</v>
      </c>
      <c r="BT818" s="41">
        <f t="shared" si="193"/>
        <v>51</v>
      </c>
      <c r="BU818" s="41">
        <f t="shared" si="194"/>
        <v>70</v>
      </c>
      <c r="BV818" s="41">
        <f t="shared" si="195"/>
        <v>66</v>
      </c>
    </row>
    <row r="819" spans="2:74" x14ac:dyDescent="0.3">
      <c r="B819" s="12" t="s">
        <v>1184</v>
      </c>
      <c r="C819" s="12">
        <v>127011728</v>
      </c>
      <c r="D819" s="12" t="s">
        <v>1061</v>
      </c>
      <c r="E819" s="12" t="s">
        <v>621</v>
      </c>
      <c r="F819" s="12" t="s">
        <v>2791</v>
      </c>
      <c r="G819" s="12" t="s">
        <v>85</v>
      </c>
      <c r="H819" s="12" t="s">
        <v>86</v>
      </c>
      <c r="I819" s="28">
        <v>1139900</v>
      </c>
      <c r="J819" s="28">
        <v>1127750</v>
      </c>
      <c r="K819" s="28">
        <v>1100000</v>
      </c>
      <c r="L819" s="28">
        <v>1150000</v>
      </c>
      <c r="M819" s="28">
        <v>1150000</v>
      </c>
      <c r="N819" s="28">
        <v>1275000</v>
      </c>
      <c r="O819" s="29">
        <v>34</v>
      </c>
      <c r="P819" s="29">
        <v>34</v>
      </c>
      <c r="Q819" s="29">
        <v>38</v>
      </c>
      <c r="R819" s="28">
        <v>760</v>
      </c>
      <c r="S819" s="28">
        <v>700</v>
      </c>
      <c r="T819" s="30">
        <v>1.1000000000000001</v>
      </c>
      <c r="U819" s="30">
        <v>-9.9999999999999867E-2</v>
      </c>
      <c r="V819" s="30">
        <v>1.2</v>
      </c>
      <c r="W819" s="30">
        <v>1.1000000000000001</v>
      </c>
      <c r="X819" s="31">
        <v>3.4669707869111326E-2</v>
      </c>
      <c r="Y819" s="30">
        <v>14.9</v>
      </c>
      <c r="Z819" s="30">
        <v>-1.2999999999999989</v>
      </c>
      <c r="AA819" s="30">
        <v>16.2</v>
      </c>
      <c r="AB819" s="30">
        <v>15</v>
      </c>
      <c r="AC819" s="32">
        <v>0.29879851544316532</v>
      </c>
      <c r="AD819" s="30">
        <v>8.6184318763578975</v>
      </c>
      <c r="AE819" s="12">
        <v>1979</v>
      </c>
      <c r="AF819" s="12">
        <v>1899</v>
      </c>
      <c r="AG819" s="12">
        <v>652</v>
      </c>
      <c r="AH819" s="33">
        <v>25.670235546038544</v>
      </c>
      <c r="AI819" s="34">
        <v>1120000</v>
      </c>
      <c r="AJ819" s="34">
        <v>1050000</v>
      </c>
      <c r="AK819" s="34">
        <v>1050000</v>
      </c>
      <c r="AL819" s="35">
        <v>6.6666666666666666E-2</v>
      </c>
      <c r="AM819" s="35">
        <v>6.6666666666666666E-2</v>
      </c>
      <c r="AN819" s="12">
        <v>2.2000000000000002</v>
      </c>
      <c r="AO819" s="33">
        <v>0.20000000000000018</v>
      </c>
      <c r="AP819" s="12">
        <v>2</v>
      </c>
      <c r="AQ819" s="32">
        <v>8.8235294117647051E-2</v>
      </c>
      <c r="AR819" s="34">
        <v>750</v>
      </c>
      <c r="AS819" s="34">
        <v>695</v>
      </c>
      <c r="AT819" s="31">
        <v>7.9136690647482008E-2</v>
      </c>
      <c r="AU819" s="32">
        <v>0.13965141741085318</v>
      </c>
      <c r="AV819" s="36">
        <v>2543.5200000000004</v>
      </c>
      <c r="AW819" s="30">
        <v>0.85099999999999998</v>
      </c>
      <c r="AX819" s="30">
        <v>0.14899999999999999</v>
      </c>
      <c r="AY819" s="30">
        <v>0.9577</v>
      </c>
      <c r="AZ819" s="30">
        <v>1.14E-2</v>
      </c>
      <c r="BA819" s="30">
        <v>0.255</v>
      </c>
      <c r="BB819" s="30">
        <v>0.47449999999999998</v>
      </c>
      <c r="BC819" s="30">
        <v>0.23910000000000001</v>
      </c>
      <c r="BD819" s="37">
        <v>9</v>
      </c>
      <c r="BE819" s="29">
        <v>41</v>
      </c>
      <c r="BF819" s="38" t="s">
        <v>3534</v>
      </c>
      <c r="BG819" s="39">
        <v>150.78272298552599</v>
      </c>
      <c r="BH819" s="39">
        <v>-33.979160553223402</v>
      </c>
      <c r="BI819" s="40">
        <f t="shared" si="182"/>
        <v>98</v>
      </c>
      <c r="BJ819" s="40">
        <f t="shared" si="183"/>
        <v>80</v>
      </c>
      <c r="BK819" s="40">
        <f t="shared" si="184"/>
        <v>1</v>
      </c>
      <c r="BL819" s="40">
        <f t="shared" si="185"/>
        <v>54</v>
      </c>
      <c r="BM819" s="40">
        <f t="shared" si="186"/>
        <v>34</v>
      </c>
      <c r="BN819" s="40">
        <f t="shared" si="187"/>
        <v>100</v>
      </c>
      <c r="BO819" s="40">
        <f t="shared" si="188"/>
        <v>100</v>
      </c>
      <c r="BP819" s="40">
        <f t="shared" si="189"/>
        <v>46</v>
      </c>
      <c r="BQ819" s="41">
        <f t="shared" si="190"/>
        <v>66</v>
      </c>
      <c r="BR819" s="40">
        <f t="shared" si="191"/>
        <v>64</v>
      </c>
      <c r="BS819" s="41">
        <f t="shared" si="192"/>
        <v>68</v>
      </c>
      <c r="BT819" s="41">
        <f t="shared" si="193"/>
        <v>1</v>
      </c>
      <c r="BU819" s="41">
        <f t="shared" si="194"/>
        <v>90</v>
      </c>
      <c r="BV819" s="41">
        <f t="shared" si="195"/>
        <v>66</v>
      </c>
    </row>
    <row r="820" spans="2:74" x14ac:dyDescent="0.3">
      <c r="B820" s="12" t="s">
        <v>1185</v>
      </c>
      <c r="C820" s="12">
        <v>201011006</v>
      </c>
      <c r="D820" s="12" t="s">
        <v>239</v>
      </c>
      <c r="E820" s="12" t="s">
        <v>239</v>
      </c>
      <c r="F820" s="12" t="s">
        <v>239</v>
      </c>
      <c r="G820" s="12" t="s">
        <v>92</v>
      </c>
      <c r="H820" s="12" t="s">
        <v>86</v>
      </c>
      <c r="I820" s="28">
        <v>573398</v>
      </c>
      <c r="J820" s="28">
        <v>575000</v>
      </c>
      <c r="K820" s="28">
        <v>583695</v>
      </c>
      <c r="L820" s="28">
        <v>530000</v>
      </c>
      <c r="M820" s="28">
        <v>535000</v>
      </c>
      <c r="N820" s="28">
        <v>540000</v>
      </c>
      <c r="O820" s="29">
        <v>56</v>
      </c>
      <c r="P820" s="29">
        <v>58</v>
      </c>
      <c r="Q820" s="29">
        <v>61</v>
      </c>
      <c r="R820" s="28">
        <v>450</v>
      </c>
      <c r="S820" s="28">
        <v>440</v>
      </c>
      <c r="T820" s="30">
        <v>2.9</v>
      </c>
      <c r="U820" s="30">
        <v>0.19999999999999973</v>
      </c>
      <c r="V820" s="30">
        <v>2.7</v>
      </c>
      <c r="W820" s="30">
        <v>2.4</v>
      </c>
      <c r="X820" s="31">
        <v>4.0809350573249296E-2</v>
      </c>
      <c r="Y820" s="30">
        <v>21</v>
      </c>
      <c r="Z820" s="30">
        <v>-2.1999999999999993</v>
      </c>
      <c r="AA820" s="30">
        <v>23.2</v>
      </c>
      <c r="AB820" s="30">
        <v>17.899999999999999</v>
      </c>
      <c r="AC820" s="32">
        <v>0.24694881025550966</v>
      </c>
      <c r="AD820" s="30">
        <v>6.0512800813200318</v>
      </c>
      <c r="AE820" s="12">
        <v>832</v>
      </c>
      <c r="AF820" s="12">
        <v>987</v>
      </c>
      <c r="AG820" s="12">
        <v>1114</v>
      </c>
      <c r="AH820" s="33">
        <v>6.2160278745644595</v>
      </c>
      <c r="AI820" s="34">
        <v>511000</v>
      </c>
      <c r="AJ820" s="34">
        <v>542500</v>
      </c>
      <c r="AK820" s="34">
        <v>570000</v>
      </c>
      <c r="AL820" s="35">
        <v>-5.8064516129032261E-2</v>
      </c>
      <c r="AM820" s="35">
        <v>-0.10350877192982456</v>
      </c>
      <c r="AN820" s="12">
        <v>3.5</v>
      </c>
      <c r="AO820" s="33">
        <v>0.29999999999999982</v>
      </c>
      <c r="AP820" s="12">
        <v>3.2</v>
      </c>
      <c r="AQ820" s="32">
        <v>6.9065343258891645E-2</v>
      </c>
      <c r="AR820" s="34">
        <v>430</v>
      </c>
      <c r="AS820" s="34">
        <v>425</v>
      </c>
      <c r="AT820" s="31">
        <v>1.1764705882352941E-2</v>
      </c>
      <c r="AU820" s="32">
        <v>2.7346909278969735E-4</v>
      </c>
      <c r="AV820" s="36">
        <v>1822.2400000000002</v>
      </c>
      <c r="AW820" s="30">
        <v>0.74639999999999995</v>
      </c>
      <c r="AX820" s="30">
        <v>0.25359999999999999</v>
      </c>
      <c r="AY820" s="30">
        <v>0.94259999999999999</v>
      </c>
      <c r="AZ820" s="30">
        <v>5.2699999999999997E-2</v>
      </c>
      <c r="BA820" s="30">
        <v>0.2636</v>
      </c>
      <c r="BB820" s="30">
        <v>0.44779999999999998</v>
      </c>
      <c r="BC820" s="30">
        <v>0.25609999999999999</v>
      </c>
      <c r="BD820" s="37">
        <v>5.5</v>
      </c>
      <c r="BE820" s="29">
        <v>107</v>
      </c>
      <c r="BF820" s="38" t="s">
        <v>3535</v>
      </c>
      <c r="BG820" s="39">
        <v>143.78177380881499</v>
      </c>
      <c r="BH820" s="39">
        <v>-37.583352350260803</v>
      </c>
      <c r="BI820" s="40">
        <f t="shared" si="182"/>
        <v>69</v>
      </c>
      <c r="BJ820" s="40">
        <f t="shared" si="183"/>
        <v>59</v>
      </c>
      <c r="BK820" s="40">
        <f t="shared" si="184"/>
        <v>48</v>
      </c>
      <c r="BL820" s="40">
        <f t="shared" si="185"/>
        <v>100</v>
      </c>
      <c r="BM820" s="40">
        <f t="shared" si="186"/>
        <v>1</v>
      </c>
      <c r="BN820" s="40">
        <f t="shared" si="187"/>
        <v>91</v>
      </c>
      <c r="BO820" s="40">
        <f t="shared" si="188"/>
        <v>85</v>
      </c>
      <c r="BP820" s="40">
        <f t="shared" si="189"/>
        <v>48</v>
      </c>
      <c r="BQ820" s="41">
        <f t="shared" si="190"/>
        <v>86</v>
      </c>
      <c r="BR820" s="40">
        <f t="shared" si="191"/>
        <v>90</v>
      </c>
      <c r="BS820" s="41">
        <f t="shared" si="192"/>
        <v>100</v>
      </c>
      <c r="BT820" s="41">
        <f t="shared" si="193"/>
        <v>1</v>
      </c>
      <c r="BU820" s="41">
        <f t="shared" si="194"/>
        <v>55</v>
      </c>
      <c r="BV820" s="41">
        <f t="shared" si="195"/>
        <v>66</v>
      </c>
    </row>
    <row r="821" spans="2:74" x14ac:dyDescent="0.3">
      <c r="B821" s="12" t="s">
        <v>1186</v>
      </c>
      <c r="C821" s="12">
        <v>201031017</v>
      </c>
      <c r="D821" s="12" t="s">
        <v>725</v>
      </c>
      <c r="E821" s="12" t="s">
        <v>239</v>
      </c>
      <c r="F821" s="12" t="s">
        <v>2709</v>
      </c>
      <c r="G821" s="12" t="s">
        <v>92</v>
      </c>
      <c r="H821" s="12" t="s">
        <v>86</v>
      </c>
      <c r="I821" s="28">
        <v>518000</v>
      </c>
      <c r="J821" s="28">
        <v>520000</v>
      </c>
      <c r="K821" s="28">
        <v>525000</v>
      </c>
      <c r="L821" s="28">
        <v>375000</v>
      </c>
      <c r="M821" s="28">
        <v>397000</v>
      </c>
      <c r="N821" s="28">
        <v>460000</v>
      </c>
      <c r="O821" s="29">
        <v>90</v>
      </c>
      <c r="P821" s="29">
        <v>85</v>
      </c>
      <c r="Q821" s="29">
        <v>90</v>
      </c>
      <c r="R821" s="28">
        <v>360</v>
      </c>
      <c r="S821" s="28">
        <v>370</v>
      </c>
      <c r="T821" s="30">
        <v>1.6</v>
      </c>
      <c r="U821" s="30">
        <v>0</v>
      </c>
      <c r="V821" s="30">
        <v>1.6</v>
      </c>
      <c r="W821" s="30">
        <v>1.5</v>
      </c>
      <c r="X821" s="31">
        <v>3.6138996138996141E-2</v>
      </c>
      <c r="Y821" s="30">
        <v>0.4</v>
      </c>
      <c r="Z821" s="30">
        <v>0</v>
      </c>
      <c r="AA821" s="30">
        <v>0.4</v>
      </c>
      <c r="AB821" s="30">
        <v>0.5</v>
      </c>
      <c r="AC821" s="32">
        <v>0.33622235505080694</v>
      </c>
      <c r="AD821" s="30">
        <v>9.3035886707434816</v>
      </c>
      <c r="AE821" s="12">
        <v>259</v>
      </c>
      <c r="AF821" s="12">
        <v>254</v>
      </c>
      <c r="AG821" s="12">
        <v>239</v>
      </c>
      <c r="AH821" s="33">
        <v>9.4164305949008487</v>
      </c>
      <c r="AI821" s="34">
        <v>410000</v>
      </c>
      <c r="AJ821" s="34">
        <v>455000</v>
      </c>
      <c r="AK821" s="34">
        <v>420000</v>
      </c>
      <c r="AL821" s="35">
        <v>-9.8901098901098897E-2</v>
      </c>
      <c r="AM821" s="35">
        <v>-2.3809523809523808E-2</v>
      </c>
      <c r="AN821" s="12">
        <v>2.2999999999999998</v>
      </c>
      <c r="AO821" s="33">
        <v>0</v>
      </c>
      <c r="AP821" s="12">
        <v>2.2999999999999998</v>
      </c>
      <c r="AQ821" s="32">
        <v>8.6363636363636365E-2</v>
      </c>
      <c r="AR821" s="34">
        <v>390</v>
      </c>
      <c r="AS821" s="34">
        <v>360</v>
      </c>
      <c r="AT821" s="31">
        <v>8.3333333333333329E-2</v>
      </c>
      <c r="AU821" s="32">
        <v>0.1747358922358154</v>
      </c>
      <c r="AV821" s="36">
        <v>1070.72</v>
      </c>
      <c r="AW821" s="30">
        <v>0.6391</v>
      </c>
      <c r="AX821" s="30">
        <v>0.3609</v>
      </c>
      <c r="AY821" s="30">
        <v>0.95860000000000001</v>
      </c>
      <c r="AZ821" s="30">
        <v>2.2100000000000002E-2</v>
      </c>
      <c r="BA821" s="30">
        <v>0.52900000000000003</v>
      </c>
      <c r="BB821" s="30">
        <v>0.32779999999999998</v>
      </c>
      <c r="BC821" s="30">
        <v>0.1</v>
      </c>
      <c r="BD821" s="37">
        <v>2</v>
      </c>
      <c r="BE821" s="29">
        <v>146</v>
      </c>
      <c r="BF821" s="38" t="s">
        <v>3536</v>
      </c>
      <c r="BG821" s="39">
        <v>143.70763688703801</v>
      </c>
      <c r="BH821" s="39">
        <v>-36.965788027701201</v>
      </c>
      <c r="BI821" s="40">
        <f t="shared" si="182"/>
        <v>90</v>
      </c>
      <c r="BJ821" s="40">
        <f t="shared" si="183"/>
        <v>79</v>
      </c>
      <c r="BK821" s="40">
        <f t="shared" si="184"/>
        <v>8</v>
      </c>
      <c r="BL821" s="40">
        <f t="shared" si="185"/>
        <v>42</v>
      </c>
      <c r="BM821" s="40">
        <f t="shared" si="186"/>
        <v>1</v>
      </c>
      <c r="BN821" s="40">
        <f t="shared" si="187"/>
        <v>100</v>
      </c>
      <c r="BO821" s="40">
        <f t="shared" si="188"/>
        <v>78</v>
      </c>
      <c r="BP821" s="40">
        <f t="shared" si="189"/>
        <v>100</v>
      </c>
      <c r="BQ821" s="41">
        <f t="shared" si="190"/>
        <v>71</v>
      </c>
      <c r="BR821" s="40">
        <f t="shared" si="191"/>
        <v>57</v>
      </c>
      <c r="BS821" s="41">
        <f t="shared" si="192"/>
        <v>43</v>
      </c>
      <c r="BT821" s="41">
        <f t="shared" si="193"/>
        <v>100</v>
      </c>
      <c r="BU821" s="41">
        <f t="shared" si="194"/>
        <v>20</v>
      </c>
      <c r="BV821" s="41">
        <f t="shared" si="195"/>
        <v>66</v>
      </c>
    </row>
    <row r="822" spans="2:74" x14ac:dyDescent="0.3">
      <c r="B822" s="12" t="s">
        <v>1187</v>
      </c>
      <c r="C822" s="12">
        <v>203031049</v>
      </c>
      <c r="D822" s="12" t="s">
        <v>729</v>
      </c>
      <c r="E822" s="12" t="s">
        <v>245</v>
      </c>
      <c r="F822" s="12" t="s">
        <v>2709</v>
      </c>
      <c r="G822" s="12" t="s">
        <v>92</v>
      </c>
      <c r="H822" s="12" t="s">
        <v>86</v>
      </c>
      <c r="I822" s="28">
        <v>1736300</v>
      </c>
      <c r="J822" s="28">
        <v>1725000</v>
      </c>
      <c r="K822" s="28">
        <v>1895000</v>
      </c>
      <c r="L822" s="28">
        <v>1460000</v>
      </c>
      <c r="M822" s="28">
        <v>1515000</v>
      </c>
      <c r="N822" s="28">
        <v>1535000</v>
      </c>
      <c r="O822" s="29">
        <v>85</v>
      </c>
      <c r="P822" s="29">
        <v>85</v>
      </c>
      <c r="Q822" s="29">
        <v>58</v>
      </c>
      <c r="R822" s="28">
        <v>650</v>
      </c>
      <c r="S822" s="28">
        <v>625</v>
      </c>
      <c r="T822" s="30">
        <v>1.5</v>
      </c>
      <c r="U822" s="30">
        <v>0</v>
      </c>
      <c r="V822" s="30">
        <v>1.5</v>
      </c>
      <c r="W822" s="30">
        <v>1.4</v>
      </c>
      <c r="X822" s="31">
        <v>1.9466682024995682E-2</v>
      </c>
      <c r="Y822" s="30">
        <v>1.2</v>
      </c>
      <c r="Z822" s="30">
        <v>0</v>
      </c>
      <c r="AA822" s="30">
        <v>1.2</v>
      </c>
      <c r="AB822" s="30">
        <v>0.9</v>
      </c>
      <c r="AC822" s="32">
        <v>0.3446301323379708</v>
      </c>
      <c r="AD822" s="30">
        <v>17.703588721254992</v>
      </c>
      <c r="AE822" s="12">
        <v>1362</v>
      </c>
      <c r="AF822" s="12">
        <v>1425</v>
      </c>
      <c r="AG822" s="12">
        <v>1098</v>
      </c>
      <c r="AH822" s="33">
        <v>14.299829642248723</v>
      </c>
      <c r="AI822" s="34">
        <v>900000</v>
      </c>
      <c r="AJ822" s="34">
        <v>920000</v>
      </c>
      <c r="AK822" s="34">
        <v>1005000</v>
      </c>
      <c r="AL822" s="35">
        <v>-2.1739130434782608E-2</v>
      </c>
      <c r="AM822" s="35">
        <v>-0.1044776119402985</v>
      </c>
      <c r="AN822" s="12">
        <v>2.2000000000000002</v>
      </c>
      <c r="AO822" s="33">
        <v>0.10000000000000009</v>
      </c>
      <c r="AP822" s="12">
        <v>2.1</v>
      </c>
      <c r="AQ822" s="32">
        <v>7.1428571428571425E-2</v>
      </c>
      <c r="AR822" s="34">
        <v>530</v>
      </c>
      <c r="AS822" s="34">
        <v>520</v>
      </c>
      <c r="AT822" s="31">
        <v>1.9230769230769232E-2</v>
      </c>
      <c r="AU822" s="32">
        <v>-2.7371119387097166E-2</v>
      </c>
      <c r="AV822" s="36">
        <v>1886.0800000000002</v>
      </c>
      <c r="AW822" s="30">
        <v>0.67349999999999999</v>
      </c>
      <c r="AX822" s="30">
        <v>0.32650000000000001</v>
      </c>
      <c r="AY822" s="30">
        <v>0.92420000000000002</v>
      </c>
      <c r="AZ822" s="30">
        <v>4.99E-2</v>
      </c>
      <c r="BA822" s="30">
        <v>0.53110000000000002</v>
      </c>
      <c r="BB822" s="30">
        <v>0.25130000000000002</v>
      </c>
      <c r="BC822" s="30">
        <v>0.16769999999999999</v>
      </c>
      <c r="BD822" s="37">
        <v>8</v>
      </c>
      <c r="BE822" s="29">
        <v>108</v>
      </c>
      <c r="BF822" s="38" t="s">
        <v>3537</v>
      </c>
      <c r="BG822" s="39">
        <v>144.029184232311</v>
      </c>
      <c r="BH822" s="39">
        <v>-38.450262295119202</v>
      </c>
      <c r="BI822" s="40">
        <f t="shared" si="182"/>
        <v>92</v>
      </c>
      <c r="BJ822" s="40">
        <f t="shared" si="183"/>
        <v>80</v>
      </c>
      <c r="BK822" s="40">
        <f t="shared" si="184"/>
        <v>1</v>
      </c>
      <c r="BL822" s="40">
        <f t="shared" si="185"/>
        <v>100</v>
      </c>
      <c r="BM822" s="40">
        <f t="shared" si="186"/>
        <v>1</v>
      </c>
      <c r="BN822" s="40">
        <f t="shared" si="187"/>
        <v>95</v>
      </c>
      <c r="BO822" s="40">
        <f t="shared" si="188"/>
        <v>85</v>
      </c>
      <c r="BP822" s="40">
        <f t="shared" si="189"/>
        <v>100</v>
      </c>
      <c r="BQ822" s="41">
        <f t="shared" si="190"/>
        <v>16</v>
      </c>
      <c r="BR822" s="40">
        <f t="shared" si="191"/>
        <v>1</v>
      </c>
      <c r="BS822" s="41">
        <f t="shared" si="192"/>
        <v>38</v>
      </c>
      <c r="BT822" s="41">
        <f t="shared" si="193"/>
        <v>97</v>
      </c>
      <c r="BU822" s="41">
        <f t="shared" si="194"/>
        <v>80</v>
      </c>
      <c r="BV822" s="41">
        <f t="shared" si="195"/>
        <v>66</v>
      </c>
    </row>
    <row r="823" spans="2:74" x14ac:dyDescent="0.3">
      <c r="B823" s="12" t="s">
        <v>1188</v>
      </c>
      <c r="C823" s="12">
        <v>204011056</v>
      </c>
      <c r="D823" s="12" t="s">
        <v>440</v>
      </c>
      <c r="E823" s="12" t="s">
        <v>188</v>
      </c>
      <c r="F823" s="12" t="s">
        <v>2709</v>
      </c>
      <c r="G823" s="12" t="s">
        <v>92</v>
      </c>
      <c r="H823" s="12" t="s">
        <v>86</v>
      </c>
      <c r="I823" s="28">
        <v>640000</v>
      </c>
      <c r="J823" s="28">
        <v>634180</v>
      </c>
      <c r="K823" s="28">
        <v>625000</v>
      </c>
      <c r="L823" s="28">
        <v>597000</v>
      </c>
      <c r="M823" s="28">
        <v>597000</v>
      </c>
      <c r="N823" s="28">
        <v>599000</v>
      </c>
      <c r="O823" s="29">
        <v>69</v>
      </c>
      <c r="P823" s="29">
        <v>64</v>
      </c>
      <c r="Q823" s="29">
        <v>52</v>
      </c>
      <c r="R823" s="28">
        <v>495</v>
      </c>
      <c r="S823" s="28">
        <v>440</v>
      </c>
      <c r="T823" s="30">
        <v>3.2</v>
      </c>
      <c r="U823" s="30">
        <v>0</v>
      </c>
      <c r="V823" s="30">
        <v>3.2</v>
      </c>
      <c r="W823" s="30">
        <v>3</v>
      </c>
      <c r="X823" s="31">
        <v>4.0218749999999998E-2</v>
      </c>
      <c r="Y823" s="30">
        <v>3.9</v>
      </c>
      <c r="Z823" s="30">
        <v>-0.30000000000000027</v>
      </c>
      <c r="AA823" s="30">
        <v>4.2</v>
      </c>
      <c r="AB823" s="30">
        <v>3.9</v>
      </c>
      <c r="AC823" s="32">
        <v>0.28079052459611542</v>
      </c>
      <c r="AD823" s="30">
        <v>6.9815825851403988</v>
      </c>
      <c r="AE823" s="12">
        <v>750</v>
      </c>
      <c r="AF823" s="12">
        <v>760</v>
      </c>
      <c r="AG823" s="12">
        <v>526</v>
      </c>
      <c r="AH823" s="33">
        <v>12.392370572207085</v>
      </c>
      <c r="AI823" s="34">
        <v>575000</v>
      </c>
      <c r="AJ823" s="34">
        <v>590000</v>
      </c>
      <c r="AK823" s="34">
        <v>600000</v>
      </c>
      <c r="AL823" s="35">
        <v>-2.5423728813559324E-2</v>
      </c>
      <c r="AM823" s="35">
        <v>-4.1666666666666664E-2</v>
      </c>
      <c r="AN823" s="12">
        <v>2.2000000000000002</v>
      </c>
      <c r="AO823" s="33">
        <v>0</v>
      </c>
      <c r="AP823" s="12">
        <v>2.2000000000000002</v>
      </c>
      <c r="AQ823" s="32">
        <v>0.10535714285714286</v>
      </c>
      <c r="AR823" s="34">
        <v>475</v>
      </c>
      <c r="AS823" s="34">
        <v>440</v>
      </c>
      <c r="AT823" s="31">
        <v>7.9545454545454544E-2</v>
      </c>
      <c r="AU823" s="32">
        <v>6.3829557226283043E-2</v>
      </c>
      <c r="AV823" s="36">
        <v>1762.88</v>
      </c>
      <c r="AW823" s="30">
        <v>0.72060000000000002</v>
      </c>
      <c r="AX823" s="30">
        <v>0.27939999999999998</v>
      </c>
      <c r="AY823" s="30">
        <v>0.90620000000000001</v>
      </c>
      <c r="AZ823" s="30">
        <v>8.3799999999999999E-2</v>
      </c>
      <c r="BA823" s="30">
        <v>0.32800000000000001</v>
      </c>
      <c r="BB823" s="30">
        <v>0.44950000000000001</v>
      </c>
      <c r="BC823" s="30">
        <v>0.18060000000000001</v>
      </c>
      <c r="BD823" s="37">
        <v>3</v>
      </c>
      <c r="BE823" s="29">
        <v>63</v>
      </c>
      <c r="BF823" s="38" t="s">
        <v>3538</v>
      </c>
      <c r="BG823" s="39">
        <v>144.99726927445701</v>
      </c>
      <c r="BH823" s="39">
        <v>-37.250706953000602</v>
      </c>
      <c r="BI823" s="40">
        <f t="shared" si="182"/>
        <v>64</v>
      </c>
      <c r="BJ823" s="40">
        <f t="shared" si="183"/>
        <v>80</v>
      </c>
      <c r="BK823" s="40">
        <f t="shared" si="184"/>
        <v>1</v>
      </c>
      <c r="BL823" s="40">
        <f t="shared" si="185"/>
        <v>79</v>
      </c>
      <c r="BM823" s="40">
        <f t="shared" si="186"/>
        <v>1</v>
      </c>
      <c r="BN823" s="40">
        <f t="shared" si="187"/>
        <v>100</v>
      </c>
      <c r="BO823" s="40">
        <f t="shared" si="188"/>
        <v>95</v>
      </c>
      <c r="BP823" s="40">
        <f t="shared" si="189"/>
        <v>62</v>
      </c>
      <c r="BQ823" s="41">
        <f t="shared" si="190"/>
        <v>84</v>
      </c>
      <c r="BR823" s="40">
        <f t="shared" si="191"/>
        <v>80</v>
      </c>
      <c r="BS823" s="41">
        <f t="shared" si="192"/>
        <v>80</v>
      </c>
      <c r="BT823" s="41">
        <f t="shared" si="193"/>
        <v>52</v>
      </c>
      <c r="BU823" s="41">
        <f t="shared" si="194"/>
        <v>30</v>
      </c>
      <c r="BV823" s="41">
        <f t="shared" si="195"/>
        <v>66</v>
      </c>
    </row>
    <row r="824" spans="2:74" x14ac:dyDescent="0.3">
      <c r="B824" s="12" t="s">
        <v>1189</v>
      </c>
      <c r="C824" s="12">
        <v>204031073</v>
      </c>
      <c r="D824" s="12" t="s">
        <v>371</v>
      </c>
      <c r="E824" s="12" t="s">
        <v>188</v>
      </c>
      <c r="F824" s="12" t="s">
        <v>3539</v>
      </c>
      <c r="G824" s="12" t="s">
        <v>92</v>
      </c>
      <c r="H824" s="12" t="s">
        <v>86</v>
      </c>
      <c r="I824" s="28">
        <v>595000</v>
      </c>
      <c r="J824" s="28">
        <v>595000</v>
      </c>
      <c r="K824" s="28">
        <v>579000</v>
      </c>
      <c r="L824" s="28">
        <v>547000</v>
      </c>
      <c r="M824" s="28">
        <v>545000</v>
      </c>
      <c r="N824" s="28">
        <v>549000</v>
      </c>
      <c r="O824" s="29">
        <v>43</v>
      </c>
      <c r="P824" s="29">
        <v>39</v>
      </c>
      <c r="Q824" s="29">
        <v>39</v>
      </c>
      <c r="R824" s="28">
        <v>520</v>
      </c>
      <c r="S824" s="28">
        <v>480</v>
      </c>
      <c r="T824" s="30">
        <v>1.4</v>
      </c>
      <c r="U824" s="30">
        <v>0</v>
      </c>
      <c r="V824" s="30">
        <v>1.4</v>
      </c>
      <c r="W824" s="30">
        <v>1.2</v>
      </c>
      <c r="X824" s="31">
        <v>4.5445378151260506E-2</v>
      </c>
      <c r="Y824" s="30">
        <v>4.4000000000000004</v>
      </c>
      <c r="Z824" s="30">
        <v>-0.19999999999999929</v>
      </c>
      <c r="AA824" s="30">
        <v>4.5999999999999996</v>
      </c>
      <c r="AB824" s="30">
        <v>4.4000000000000004</v>
      </c>
      <c r="AC824" s="32">
        <v>0.31584062196307094</v>
      </c>
      <c r="AD824" s="30">
        <v>6.9498953427524857</v>
      </c>
      <c r="AE824" s="12">
        <v>616</v>
      </c>
      <c r="AF824" s="12">
        <v>612</v>
      </c>
      <c r="AG824" s="12">
        <v>479</v>
      </c>
      <c r="AH824" s="33">
        <v>9.7430463576158939</v>
      </c>
      <c r="AI824" s="34">
        <v>585000</v>
      </c>
      <c r="AJ824" s="34">
        <v>567000</v>
      </c>
      <c r="AK824" s="34">
        <v>557500</v>
      </c>
      <c r="AL824" s="35">
        <v>3.1746031746031744E-2</v>
      </c>
      <c r="AM824" s="35">
        <v>4.9327354260089683E-2</v>
      </c>
      <c r="AN824" s="12">
        <v>2.1</v>
      </c>
      <c r="AO824" s="33">
        <v>0</v>
      </c>
      <c r="AP824" s="12">
        <v>2.1</v>
      </c>
      <c r="AQ824" s="32">
        <v>9.8305084745762716E-2</v>
      </c>
      <c r="AR824" s="34">
        <v>520</v>
      </c>
      <c r="AS824" s="34">
        <v>480</v>
      </c>
      <c r="AT824" s="31">
        <v>8.3333333333333329E-2</v>
      </c>
      <c r="AU824" s="32">
        <v>0.18806584273997989</v>
      </c>
      <c r="AV824" s="36">
        <v>1646.4</v>
      </c>
      <c r="AW824" s="30">
        <v>0.69169999999999998</v>
      </c>
      <c r="AX824" s="30">
        <v>0.30830000000000002</v>
      </c>
      <c r="AY824" s="30">
        <v>0.88590000000000002</v>
      </c>
      <c r="AZ824" s="30">
        <v>7.7299999999999994E-2</v>
      </c>
      <c r="BA824" s="30">
        <v>0.29199999999999998</v>
      </c>
      <c r="BB824" s="30">
        <v>0.34670000000000001</v>
      </c>
      <c r="BC824" s="30">
        <v>0.31740000000000002</v>
      </c>
      <c r="BD824" s="37">
        <v>6</v>
      </c>
      <c r="BE824" s="29">
        <v>249</v>
      </c>
      <c r="BF824" s="38" t="s">
        <v>3540</v>
      </c>
      <c r="BG824" s="39">
        <v>146.784339261539</v>
      </c>
      <c r="BH824" s="39">
        <v>-36.112193318854999</v>
      </c>
      <c r="BI824" s="40">
        <f t="shared" si="182"/>
        <v>93</v>
      </c>
      <c r="BJ824" s="40">
        <f t="shared" si="183"/>
        <v>82</v>
      </c>
      <c r="BK824" s="40">
        <f t="shared" si="184"/>
        <v>4</v>
      </c>
      <c r="BL824" s="40">
        <f t="shared" si="185"/>
        <v>38</v>
      </c>
      <c r="BM824" s="40">
        <f t="shared" si="186"/>
        <v>17</v>
      </c>
      <c r="BN824" s="40">
        <f t="shared" si="187"/>
        <v>100</v>
      </c>
      <c r="BO824" s="40">
        <f t="shared" si="188"/>
        <v>61</v>
      </c>
      <c r="BP824" s="40">
        <f t="shared" si="189"/>
        <v>54</v>
      </c>
      <c r="BQ824" s="41">
        <f t="shared" si="190"/>
        <v>100</v>
      </c>
      <c r="BR824" s="40">
        <f t="shared" si="191"/>
        <v>81</v>
      </c>
      <c r="BS824" s="41">
        <f t="shared" si="192"/>
        <v>57</v>
      </c>
      <c r="BT824" s="41">
        <f t="shared" si="193"/>
        <v>44</v>
      </c>
      <c r="BU824" s="41">
        <f t="shared" si="194"/>
        <v>60</v>
      </c>
      <c r="BV824" s="41">
        <f t="shared" si="195"/>
        <v>66</v>
      </c>
    </row>
    <row r="825" spans="2:74" x14ac:dyDescent="0.3">
      <c r="B825" s="12" t="s">
        <v>1190</v>
      </c>
      <c r="C825" s="12">
        <v>205011079</v>
      </c>
      <c r="D825" s="12" t="s">
        <v>442</v>
      </c>
      <c r="E825" s="12" t="s">
        <v>443</v>
      </c>
      <c r="F825" s="12" t="s">
        <v>3541</v>
      </c>
      <c r="G825" s="12" t="s">
        <v>92</v>
      </c>
      <c r="H825" s="12" t="s">
        <v>86</v>
      </c>
      <c r="I825" s="28">
        <v>646600</v>
      </c>
      <c r="J825" s="28">
        <v>649880</v>
      </c>
      <c r="K825" s="28">
        <v>675000</v>
      </c>
      <c r="L825" s="28">
        <v>620000</v>
      </c>
      <c r="M825" s="28">
        <v>625000</v>
      </c>
      <c r="N825" s="28">
        <v>643577</v>
      </c>
      <c r="O825" s="29">
        <v>52</v>
      </c>
      <c r="P825" s="29">
        <v>56</v>
      </c>
      <c r="Q825" s="29">
        <v>63</v>
      </c>
      <c r="R825" s="28">
        <v>540</v>
      </c>
      <c r="S825" s="28">
        <v>480</v>
      </c>
      <c r="T825" s="30">
        <v>3.1</v>
      </c>
      <c r="U825" s="30">
        <v>0.10000000000000009</v>
      </c>
      <c r="V825" s="30">
        <v>3</v>
      </c>
      <c r="W825" s="30">
        <v>3.1</v>
      </c>
      <c r="X825" s="31">
        <v>4.3427157438911228E-2</v>
      </c>
      <c r="Y825" s="30">
        <v>4</v>
      </c>
      <c r="Z825" s="30">
        <v>-9.9999999999999645E-2</v>
      </c>
      <c r="AA825" s="30">
        <v>4.0999999999999996</v>
      </c>
      <c r="AB825" s="30">
        <v>4.5999999999999996</v>
      </c>
      <c r="AC825" s="32">
        <v>0.30323450134770885</v>
      </c>
      <c r="AD825" s="30">
        <v>6.9826007326007318</v>
      </c>
      <c r="AE825" s="12">
        <v>617</v>
      </c>
      <c r="AF825" s="12">
        <v>613</v>
      </c>
      <c r="AG825" s="12">
        <v>506</v>
      </c>
      <c r="AH825" s="33">
        <v>9.8102189781021902</v>
      </c>
      <c r="AI825" s="34">
        <v>615000</v>
      </c>
      <c r="AJ825" s="34">
        <v>625000</v>
      </c>
      <c r="AK825" s="34">
        <v>615000</v>
      </c>
      <c r="AL825" s="35">
        <v>-1.6E-2</v>
      </c>
      <c r="AM825" s="35">
        <v>0</v>
      </c>
      <c r="AN825" s="12">
        <v>3.1</v>
      </c>
      <c r="AO825" s="33">
        <v>0</v>
      </c>
      <c r="AP825" s="12">
        <v>3.1</v>
      </c>
      <c r="AQ825" s="32">
        <v>9.2187500000000006E-2</v>
      </c>
      <c r="AR825" s="34">
        <v>525</v>
      </c>
      <c r="AS825" s="34">
        <v>475</v>
      </c>
      <c r="AT825" s="31">
        <v>0.10526315789473684</v>
      </c>
      <c r="AU825" s="32">
        <v>8.4058640500721867E-3</v>
      </c>
      <c r="AV825" s="36">
        <v>1780.8000000000002</v>
      </c>
      <c r="AW825" s="30">
        <v>0.72119999999999995</v>
      </c>
      <c r="AX825" s="30">
        <v>0.27879999999999999</v>
      </c>
      <c r="AY825" s="30">
        <v>0.88990000000000002</v>
      </c>
      <c r="AZ825" s="30">
        <v>4.9500000000000002E-2</v>
      </c>
      <c r="BA825" s="30">
        <v>0.38519999999999999</v>
      </c>
      <c r="BB825" s="30">
        <v>0.37480000000000002</v>
      </c>
      <c r="BC825" s="30">
        <v>0.20799999999999999</v>
      </c>
      <c r="BD825" s="37">
        <v>3</v>
      </c>
      <c r="BE825" s="29">
        <v>96</v>
      </c>
      <c r="BF825" s="38" t="s">
        <v>3542</v>
      </c>
      <c r="BG825" s="39">
        <v>145.931807626802</v>
      </c>
      <c r="BH825" s="39">
        <v>-38.211000903018402</v>
      </c>
      <c r="BI825" s="40">
        <f t="shared" si="182"/>
        <v>65</v>
      </c>
      <c r="BJ825" s="40">
        <f t="shared" si="183"/>
        <v>65</v>
      </c>
      <c r="BK825" s="40">
        <f t="shared" si="184"/>
        <v>3</v>
      </c>
      <c r="BL825" s="40">
        <f t="shared" si="185"/>
        <v>97</v>
      </c>
      <c r="BM825" s="40">
        <f t="shared" si="186"/>
        <v>1</v>
      </c>
      <c r="BN825" s="40">
        <f t="shared" si="187"/>
        <v>100</v>
      </c>
      <c r="BO825" s="40">
        <f t="shared" si="188"/>
        <v>87</v>
      </c>
      <c r="BP825" s="40">
        <f t="shared" si="189"/>
        <v>75</v>
      </c>
      <c r="BQ825" s="41">
        <f t="shared" si="190"/>
        <v>95</v>
      </c>
      <c r="BR825" s="40">
        <f t="shared" si="191"/>
        <v>80</v>
      </c>
      <c r="BS825" s="41">
        <f t="shared" si="192"/>
        <v>65</v>
      </c>
      <c r="BT825" s="41">
        <f t="shared" si="193"/>
        <v>51</v>
      </c>
      <c r="BU825" s="41">
        <f t="shared" si="194"/>
        <v>30</v>
      </c>
      <c r="BV825" s="41">
        <f t="shared" si="195"/>
        <v>66</v>
      </c>
    </row>
    <row r="826" spans="2:74" x14ac:dyDescent="0.3">
      <c r="B826" s="12" t="s">
        <v>1191</v>
      </c>
      <c r="C826" s="12">
        <v>205031087</v>
      </c>
      <c r="D826" s="12" t="s">
        <v>515</v>
      </c>
      <c r="E826" s="12" t="s">
        <v>443</v>
      </c>
      <c r="F826" s="12" t="s">
        <v>2709</v>
      </c>
      <c r="G826" s="12" t="s">
        <v>92</v>
      </c>
      <c r="H826" s="12" t="s">
        <v>86</v>
      </c>
      <c r="I826" s="28">
        <v>649000</v>
      </c>
      <c r="J826" s="28">
        <v>650000</v>
      </c>
      <c r="K826" s="28">
        <v>679000</v>
      </c>
      <c r="L826" s="28">
        <v>510000</v>
      </c>
      <c r="M826" s="28">
        <v>503000</v>
      </c>
      <c r="N826" s="28">
        <v>540000</v>
      </c>
      <c r="O826" s="29">
        <v>92</v>
      </c>
      <c r="P826" s="29">
        <v>89</v>
      </c>
      <c r="Q826" s="29">
        <v>94</v>
      </c>
      <c r="R826" s="28">
        <v>400</v>
      </c>
      <c r="S826" s="28">
        <v>390</v>
      </c>
      <c r="T826" s="30">
        <v>1.7</v>
      </c>
      <c r="U826" s="30">
        <v>9.9999999999999867E-2</v>
      </c>
      <c r="V826" s="30">
        <v>1.6</v>
      </c>
      <c r="W826" s="30">
        <v>1.3</v>
      </c>
      <c r="X826" s="31">
        <v>3.2049306625577811E-2</v>
      </c>
      <c r="Y826" s="30">
        <v>1.4</v>
      </c>
      <c r="Z826" s="30">
        <v>0</v>
      </c>
      <c r="AA826" s="30">
        <v>1.4</v>
      </c>
      <c r="AB826" s="30">
        <v>1.1000000000000001</v>
      </c>
      <c r="AC826" s="32">
        <v>0.32175032175032175</v>
      </c>
      <c r="AD826" s="30">
        <v>10.039228789228789</v>
      </c>
      <c r="AE826" s="12">
        <v>1895</v>
      </c>
      <c r="AF826" s="12">
        <v>1884</v>
      </c>
      <c r="AG826" s="12">
        <v>1128</v>
      </c>
      <c r="AH826" s="33">
        <v>19.477537437603992</v>
      </c>
      <c r="AI826" s="34">
        <v>630000</v>
      </c>
      <c r="AJ826" s="34">
        <v>680000</v>
      </c>
      <c r="AK826" s="34">
        <v>715000</v>
      </c>
      <c r="AL826" s="35">
        <v>-7.3529411764705885E-2</v>
      </c>
      <c r="AM826" s="35">
        <v>-0.11888111888111888</v>
      </c>
      <c r="AN826" s="12">
        <v>2.2999999999999998</v>
      </c>
      <c r="AO826" s="33">
        <v>0.29999999999999982</v>
      </c>
      <c r="AP826" s="12">
        <v>2</v>
      </c>
      <c r="AQ826" s="32">
        <v>8.8059701492537307E-2</v>
      </c>
      <c r="AR826" s="34">
        <v>465</v>
      </c>
      <c r="AS826" s="34">
        <v>440</v>
      </c>
      <c r="AT826" s="31">
        <v>5.6818181818181816E-2</v>
      </c>
      <c r="AU826" s="32">
        <v>8.4020307811308065E-2</v>
      </c>
      <c r="AV826" s="36">
        <v>1243.2</v>
      </c>
      <c r="AW826" s="30">
        <v>0.63919999999999999</v>
      </c>
      <c r="AX826" s="30">
        <v>0.36080000000000001</v>
      </c>
      <c r="AY826" s="30">
        <v>0.95550000000000002</v>
      </c>
      <c r="AZ826" s="30">
        <v>1.3299999999999999E-2</v>
      </c>
      <c r="BA826" s="30">
        <v>0.53120000000000001</v>
      </c>
      <c r="BB826" s="30">
        <v>0.27239999999999998</v>
      </c>
      <c r="BC826" s="30">
        <v>0.14080000000000001</v>
      </c>
      <c r="BD826" s="37">
        <v>2</v>
      </c>
      <c r="BE826" s="29">
        <v>134</v>
      </c>
      <c r="BF826" s="38" t="s">
        <v>3543</v>
      </c>
      <c r="BG826" s="39">
        <v>146.01554660512801</v>
      </c>
      <c r="BH826" s="39">
        <v>-38.694745801387199</v>
      </c>
      <c r="BI826" s="40">
        <f t="shared" si="182"/>
        <v>88</v>
      </c>
      <c r="BJ826" s="40">
        <f t="shared" si="183"/>
        <v>79</v>
      </c>
      <c r="BK826" s="40">
        <f t="shared" si="184"/>
        <v>1</v>
      </c>
      <c r="BL826" s="40">
        <f t="shared" si="185"/>
        <v>72</v>
      </c>
      <c r="BM826" s="40">
        <f t="shared" si="186"/>
        <v>1</v>
      </c>
      <c r="BN826" s="40">
        <f t="shared" si="187"/>
        <v>100</v>
      </c>
      <c r="BO826" s="40">
        <f t="shared" si="188"/>
        <v>80</v>
      </c>
      <c r="BP826" s="40">
        <f t="shared" si="189"/>
        <v>100</v>
      </c>
      <c r="BQ826" s="41">
        <f t="shared" si="190"/>
        <v>57</v>
      </c>
      <c r="BR826" s="40">
        <f t="shared" si="191"/>
        <v>50</v>
      </c>
      <c r="BS826" s="41">
        <f t="shared" si="192"/>
        <v>53</v>
      </c>
      <c r="BT826" s="41">
        <f t="shared" si="193"/>
        <v>93</v>
      </c>
      <c r="BU826" s="41">
        <f t="shared" si="194"/>
        <v>20</v>
      </c>
      <c r="BV826" s="41">
        <f t="shared" si="195"/>
        <v>66</v>
      </c>
    </row>
    <row r="827" spans="2:74" x14ac:dyDescent="0.3">
      <c r="B827" s="12" t="s">
        <v>1192</v>
      </c>
      <c r="C827" s="12">
        <v>206011106</v>
      </c>
      <c r="D827" s="12" t="s">
        <v>373</v>
      </c>
      <c r="E827" s="12" t="s">
        <v>374</v>
      </c>
      <c r="F827" s="12" t="s">
        <v>738</v>
      </c>
      <c r="G827" s="12" t="s">
        <v>92</v>
      </c>
      <c r="H827" s="12" t="s">
        <v>86</v>
      </c>
      <c r="I827" s="28">
        <v>1350000</v>
      </c>
      <c r="J827" s="28">
        <v>1350000</v>
      </c>
      <c r="K827" s="28">
        <v>1350000</v>
      </c>
      <c r="L827" s="28">
        <v>1300000</v>
      </c>
      <c r="M827" s="28">
        <v>1325000</v>
      </c>
      <c r="N827" s="28">
        <v>1397000</v>
      </c>
      <c r="O827" s="29">
        <v>24</v>
      </c>
      <c r="P827" s="29">
        <v>24</v>
      </c>
      <c r="Q827" s="29">
        <v>24</v>
      </c>
      <c r="R827" s="28">
        <v>785</v>
      </c>
      <c r="S827" s="28">
        <v>690</v>
      </c>
      <c r="T827" s="30">
        <v>2.5</v>
      </c>
      <c r="U827" s="30">
        <v>0.10000000000000009</v>
      </c>
      <c r="V827" s="30">
        <v>2.4</v>
      </c>
      <c r="W827" s="30">
        <v>2.7</v>
      </c>
      <c r="X827" s="31">
        <v>3.0237037037037038E-2</v>
      </c>
      <c r="Y827" s="30">
        <v>4.0999999999999996</v>
      </c>
      <c r="Z827" s="30">
        <v>-0.20000000000000018</v>
      </c>
      <c r="AA827" s="30">
        <v>4.3</v>
      </c>
      <c r="AB827" s="30">
        <v>4.4000000000000004</v>
      </c>
      <c r="AC827" s="32">
        <v>0.33583749743308916</v>
      </c>
      <c r="AD827" s="30">
        <v>11.106825613294228</v>
      </c>
      <c r="AE827" s="12">
        <v>132</v>
      </c>
      <c r="AF827" s="12">
        <v>89</v>
      </c>
      <c r="AG827" s="12">
        <v>138</v>
      </c>
      <c r="AH827" s="33">
        <v>2.2975609756097564</v>
      </c>
      <c r="AI827" s="34">
        <v>1230000</v>
      </c>
      <c r="AJ827" s="34">
        <v>1265000</v>
      </c>
      <c r="AK827" s="34">
        <v>1220000</v>
      </c>
      <c r="AL827" s="35">
        <v>-2.766798418972332E-2</v>
      </c>
      <c r="AM827" s="35">
        <v>8.1967213114754103E-3</v>
      </c>
      <c r="AN827" s="12">
        <v>2.8</v>
      </c>
      <c r="AO827" s="33">
        <v>0.39999999999999991</v>
      </c>
      <c r="AP827" s="12">
        <v>2.4</v>
      </c>
      <c r="AQ827" s="32">
        <v>6.974250200447954E-2</v>
      </c>
      <c r="AR827" s="34">
        <v>700</v>
      </c>
      <c r="AS827" s="34">
        <v>680</v>
      </c>
      <c r="AT827" s="31">
        <v>2.9411764705882353E-2</v>
      </c>
      <c r="AU827" s="32">
        <v>-8.1950980785282374E-2</v>
      </c>
      <c r="AV827" s="36">
        <v>2337.44</v>
      </c>
      <c r="AW827" s="30">
        <v>0.48780000000000001</v>
      </c>
      <c r="AX827" s="30">
        <v>0.51219999999999999</v>
      </c>
      <c r="AY827" s="30">
        <v>0.23680000000000001</v>
      </c>
      <c r="AZ827" s="30">
        <v>0.27029999999999998</v>
      </c>
      <c r="BA827" s="30">
        <v>0.18579999999999999</v>
      </c>
      <c r="BB827" s="30">
        <v>0.26369999999999999</v>
      </c>
      <c r="BC827" s="30">
        <v>0.53059999999999996</v>
      </c>
      <c r="BD827" s="37">
        <v>8.5</v>
      </c>
      <c r="BE827" s="29">
        <v>5</v>
      </c>
      <c r="BF827" s="38" t="s">
        <v>3544</v>
      </c>
      <c r="BG827" s="39">
        <v>144.97844249591901</v>
      </c>
      <c r="BH827" s="39">
        <v>-37.769672898181902</v>
      </c>
      <c r="BI827" s="40">
        <f t="shared" si="182"/>
        <v>75</v>
      </c>
      <c r="BJ827" s="40">
        <f t="shared" si="183"/>
        <v>70</v>
      </c>
      <c r="BK827" s="40">
        <f t="shared" si="184"/>
        <v>96</v>
      </c>
      <c r="BL827" s="40">
        <f t="shared" si="185"/>
        <v>100</v>
      </c>
      <c r="BM827" s="40">
        <f t="shared" si="186"/>
        <v>1</v>
      </c>
      <c r="BN827" s="40">
        <f t="shared" si="187"/>
        <v>92</v>
      </c>
      <c r="BO827" s="40">
        <f t="shared" si="188"/>
        <v>100</v>
      </c>
      <c r="BP827" s="40">
        <f t="shared" si="189"/>
        <v>31</v>
      </c>
      <c r="BQ827" s="41">
        <f t="shared" si="190"/>
        <v>51</v>
      </c>
      <c r="BR827" s="40">
        <f t="shared" si="191"/>
        <v>40</v>
      </c>
      <c r="BS827" s="41">
        <f t="shared" si="192"/>
        <v>43</v>
      </c>
      <c r="BT827" s="41">
        <f t="shared" si="193"/>
        <v>49</v>
      </c>
      <c r="BU827" s="41">
        <f t="shared" si="194"/>
        <v>85</v>
      </c>
      <c r="BV827" s="41">
        <f t="shared" si="195"/>
        <v>66</v>
      </c>
    </row>
    <row r="828" spans="2:74" x14ac:dyDescent="0.3">
      <c r="B828" s="12" t="s">
        <v>1193</v>
      </c>
      <c r="C828" s="12">
        <v>206011495</v>
      </c>
      <c r="D828" s="12" t="s">
        <v>373</v>
      </c>
      <c r="E828" s="12" t="s">
        <v>374</v>
      </c>
      <c r="F828" s="12" t="s">
        <v>738</v>
      </c>
      <c r="G828" s="12" t="s">
        <v>92</v>
      </c>
      <c r="H828" s="12" t="s">
        <v>86</v>
      </c>
      <c r="I828" s="28">
        <v>1250000</v>
      </c>
      <c r="J828" s="28">
        <v>1250000</v>
      </c>
      <c r="K828" s="28">
        <v>1220000</v>
      </c>
      <c r="L828" s="28">
        <v>1295000</v>
      </c>
      <c r="M828" s="28">
        <v>1273000</v>
      </c>
      <c r="N828" s="28">
        <v>1310000</v>
      </c>
      <c r="O828" s="29">
        <v>25</v>
      </c>
      <c r="P828" s="29">
        <v>25</v>
      </c>
      <c r="Q828" s="29">
        <v>24</v>
      </c>
      <c r="R828" s="28">
        <v>750</v>
      </c>
      <c r="S828" s="28">
        <v>700</v>
      </c>
      <c r="T828" s="30">
        <v>3.4</v>
      </c>
      <c r="U828" s="30">
        <v>-0.10000000000000009</v>
      </c>
      <c r="V828" s="30">
        <v>3.5</v>
      </c>
      <c r="W828" s="30">
        <v>2.6</v>
      </c>
      <c r="X828" s="31">
        <v>3.1199999999999999E-2</v>
      </c>
      <c r="Y828" s="30">
        <v>4.4000000000000004</v>
      </c>
      <c r="Z828" s="30">
        <v>-9.9999999999999645E-2</v>
      </c>
      <c r="AA828" s="30">
        <v>4.5</v>
      </c>
      <c r="AB828" s="30">
        <v>5</v>
      </c>
      <c r="AC828" s="32">
        <v>0.32475405293058057</v>
      </c>
      <c r="AD828" s="30">
        <v>10.408783747775018</v>
      </c>
      <c r="AE828" s="12">
        <v>132</v>
      </c>
      <c r="AF828" s="12">
        <v>89</v>
      </c>
      <c r="AG828" s="12">
        <v>138</v>
      </c>
      <c r="AH828" s="33">
        <v>2.2975609756097564</v>
      </c>
      <c r="AI828" s="34">
        <v>1230000</v>
      </c>
      <c r="AJ828" s="34">
        <v>1265000</v>
      </c>
      <c r="AK828" s="34">
        <v>1220000</v>
      </c>
      <c r="AL828" s="35">
        <v>-2.766798418972332E-2</v>
      </c>
      <c r="AM828" s="35">
        <v>8.1967213114754103E-3</v>
      </c>
      <c r="AN828" s="12">
        <v>2.8</v>
      </c>
      <c r="AO828" s="33">
        <v>0.39999999999999991</v>
      </c>
      <c r="AP828" s="12">
        <v>2.4</v>
      </c>
      <c r="AQ828" s="32">
        <v>6.974250200447954E-2</v>
      </c>
      <c r="AR828" s="34">
        <v>700</v>
      </c>
      <c r="AS828" s="34">
        <v>680</v>
      </c>
      <c r="AT828" s="31">
        <v>2.9411764705882353E-2</v>
      </c>
      <c r="AU828" s="32">
        <v>-8.1950980785282374E-2</v>
      </c>
      <c r="AV828" s="36">
        <v>2309.44</v>
      </c>
      <c r="AW828" s="30">
        <v>0.53200000000000003</v>
      </c>
      <c r="AX828" s="30">
        <v>0.46800000000000003</v>
      </c>
      <c r="AY828" s="30">
        <v>0.41249999999999998</v>
      </c>
      <c r="AZ828" s="30">
        <v>0.2737</v>
      </c>
      <c r="BA828" s="30">
        <v>0.25590000000000002</v>
      </c>
      <c r="BB828" s="30">
        <v>0.26390000000000002</v>
      </c>
      <c r="BC828" s="30">
        <v>0.46260000000000001</v>
      </c>
      <c r="BD828" s="37">
        <v>8.5</v>
      </c>
      <c r="BE828" s="29">
        <v>6</v>
      </c>
      <c r="BF828" s="38" t="s">
        <v>3545</v>
      </c>
      <c r="BG828" s="39">
        <v>144.96182203888401</v>
      </c>
      <c r="BH828" s="39">
        <v>-37.760721951996501</v>
      </c>
      <c r="BI828" s="40">
        <f t="shared" si="182"/>
        <v>60</v>
      </c>
      <c r="BJ828" s="40">
        <f t="shared" si="183"/>
        <v>70</v>
      </c>
      <c r="BK828" s="40">
        <f t="shared" si="184"/>
        <v>96</v>
      </c>
      <c r="BL828" s="40">
        <f t="shared" si="185"/>
        <v>100</v>
      </c>
      <c r="BM828" s="40">
        <f t="shared" si="186"/>
        <v>1</v>
      </c>
      <c r="BN828" s="40">
        <f t="shared" si="187"/>
        <v>92</v>
      </c>
      <c r="BO828" s="40">
        <f t="shared" si="188"/>
        <v>100</v>
      </c>
      <c r="BP828" s="40">
        <f t="shared" si="189"/>
        <v>46</v>
      </c>
      <c r="BQ828" s="41">
        <f t="shared" si="190"/>
        <v>54</v>
      </c>
      <c r="BR828" s="40">
        <f t="shared" si="191"/>
        <v>46</v>
      </c>
      <c r="BS828" s="41">
        <f t="shared" si="192"/>
        <v>51</v>
      </c>
      <c r="BT828" s="41">
        <f t="shared" si="193"/>
        <v>44</v>
      </c>
      <c r="BU828" s="41">
        <f t="shared" si="194"/>
        <v>85</v>
      </c>
      <c r="BV828" s="41">
        <f t="shared" si="195"/>
        <v>66</v>
      </c>
    </row>
    <row r="829" spans="2:74" x14ac:dyDescent="0.3">
      <c r="B829" s="12" t="s">
        <v>1194</v>
      </c>
      <c r="C829" s="12">
        <v>206031502</v>
      </c>
      <c r="D829" s="12" t="s">
        <v>1072</v>
      </c>
      <c r="E829" s="12" t="s">
        <v>374</v>
      </c>
      <c r="F829" s="12" t="s">
        <v>738</v>
      </c>
      <c r="G829" s="12" t="s">
        <v>92</v>
      </c>
      <c r="H829" s="12" t="s">
        <v>86</v>
      </c>
      <c r="I829" s="28">
        <v>1600000</v>
      </c>
      <c r="J829" s="28">
        <v>1675000</v>
      </c>
      <c r="K829" s="28">
        <v>1710000</v>
      </c>
      <c r="L829" s="28">
        <v>1560000</v>
      </c>
      <c r="M829" s="28">
        <v>1620000</v>
      </c>
      <c r="N829" s="28">
        <v>1720000</v>
      </c>
      <c r="O829" s="29">
        <v>29</v>
      </c>
      <c r="P829" s="29">
        <v>29</v>
      </c>
      <c r="Q829" s="29">
        <v>32</v>
      </c>
      <c r="R829" s="28">
        <v>720</v>
      </c>
      <c r="S829" s="28">
        <v>650</v>
      </c>
      <c r="T829" s="30">
        <v>2.6</v>
      </c>
      <c r="U829" s="30">
        <v>0</v>
      </c>
      <c r="V829" s="30">
        <v>2.6</v>
      </c>
      <c r="W829" s="30">
        <v>1.8</v>
      </c>
      <c r="X829" s="31">
        <v>2.3400000000000001E-2</v>
      </c>
      <c r="Y829" s="30">
        <v>3.5</v>
      </c>
      <c r="Z829" s="30">
        <v>-0.39999999999999991</v>
      </c>
      <c r="AA829" s="30">
        <v>3.9</v>
      </c>
      <c r="AB829" s="30">
        <v>3.7</v>
      </c>
      <c r="AC829" s="32">
        <v>0.3128258602711157</v>
      </c>
      <c r="AD829" s="30">
        <v>13.368626507312637</v>
      </c>
      <c r="AE829" s="12">
        <v>145</v>
      </c>
      <c r="AF829" s="12">
        <v>86</v>
      </c>
      <c r="AG829" s="12">
        <v>119</v>
      </c>
      <c r="AH829" s="33">
        <v>3.1890971039182285</v>
      </c>
      <c r="AI829" s="34">
        <v>1450000</v>
      </c>
      <c r="AJ829" s="34">
        <v>1420000</v>
      </c>
      <c r="AK829" s="34">
        <v>1466000</v>
      </c>
      <c r="AL829" s="35">
        <v>2.1126760563380281E-2</v>
      </c>
      <c r="AM829" s="35">
        <v>-1.0914051841746248E-2</v>
      </c>
      <c r="AN829" s="12">
        <v>2.9</v>
      </c>
      <c r="AO829" s="33">
        <v>0.10000000000000009</v>
      </c>
      <c r="AP829" s="12">
        <v>2.8</v>
      </c>
      <c r="AQ829" s="32">
        <v>7.1019001980282104E-2</v>
      </c>
      <c r="AR829" s="34">
        <v>695</v>
      </c>
      <c r="AS829" s="34">
        <v>650</v>
      </c>
      <c r="AT829" s="31">
        <v>6.9230769230769235E-2</v>
      </c>
      <c r="AU829" s="32">
        <v>-6.1010788271082951E-2</v>
      </c>
      <c r="AV829" s="36">
        <v>2301.6000000000004</v>
      </c>
      <c r="AW829" s="30">
        <v>0.59089999999999998</v>
      </c>
      <c r="AX829" s="30">
        <v>0.40910000000000002</v>
      </c>
      <c r="AY829" s="30">
        <v>0.39879999999999999</v>
      </c>
      <c r="AZ829" s="30">
        <v>0.2087</v>
      </c>
      <c r="BA829" s="30">
        <v>0.27629999999999999</v>
      </c>
      <c r="BB829" s="30">
        <v>0.2853</v>
      </c>
      <c r="BC829" s="30">
        <v>0.4148</v>
      </c>
      <c r="BD829" s="37">
        <v>8.5</v>
      </c>
      <c r="BE829" s="29">
        <v>8</v>
      </c>
      <c r="BF829" s="38" t="s">
        <v>3546</v>
      </c>
      <c r="BG829" s="39">
        <v>144.91883541072301</v>
      </c>
      <c r="BH829" s="39">
        <v>-37.748208834619703</v>
      </c>
      <c r="BI829" s="40">
        <f t="shared" si="182"/>
        <v>74</v>
      </c>
      <c r="BJ829" s="40">
        <f t="shared" si="183"/>
        <v>69</v>
      </c>
      <c r="BK829" s="40">
        <f t="shared" si="184"/>
        <v>85</v>
      </c>
      <c r="BL829" s="40">
        <f t="shared" si="185"/>
        <v>100</v>
      </c>
      <c r="BM829" s="40">
        <f t="shared" si="186"/>
        <v>11</v>
      </c>
      <c r="BN829" s="40">
        <f t="shared" si="187"/>
        <v>94</v>
      </c>
      <c r="BO829" s="40">
        <f t="shared" si="188"/>
        <v>100</v>
      </c>
      <c r="BP829" s="40">
        <f t="shared" si="189"/>
        <v>51</v>
      </c>
      <c r="BQ829" s="41">
        <f t="shared" si="190"/>
        <v>29</v>
      </c>
      <c r="BR829" s="40">
        <f t="shared" si="191"/>
        <v>17</v>
      </c>
      <c r="BS829" s="41">
        <f t="shared" si="192"/>
        <v>59</v>
      </c>
      <c r="BT829" s="41">
        <f t="shared" si="193"/>
        <v>59</v>
      </c>
      <c r="BU829" s="41">
        <f t="shared" si="194"/>
        <v>85</v>
      </c>
      <c r="BV829" s="41">
        <f t="shared" si="195"/>
        <v>66</v>
      </c>
    </row>
    <row r="830" spans="2:74" x14ac:dyDescent="0.3">
      <c r="B830" s="12" t="s">
        <v>1195</v>
      </c>
      <c r="C830" s="12">
        <v>206041124</v>
      </c>
      <c r="D830" s="12" t="s">
        <v>733</v>
      </c>
      <c r="E830" s="12" t="s">
        <v>374</v>
      </c>
      <c r="F830" s="12" t="s">
        <v>738</v>
      </c>
      <c r="G830" s="12" t="s">
        <v>92</v>
      </c>
      <c r="H830" s="12" t="s">
        <v>86</v>
      </c>
      <c r="I830" s="28">
        <v>1700000</v>
      </c>
      <c r="J830" s="28">
        <v>1761300</v>
      </c>
      <c r="K830" s="28">
        <v>2071763</v>
      </c>
      <c r="L830" s="28">
        <v>1745000</v>
      </c>
      <c r="M830" s="28">
        <v>1720000</v>
      </c>
      <c r="N830" s="28">
        <v>2477000</v>
      </c>
      <c r="O830" s="29">
        <v>26</v>
      </c>
      <c r="P830" s="29">
        <v>28</v>
      </c>
      <c r="Q830" s="29">
        <v>34</v>
      </c>
      <c r="R830" s="28">
        <v>1150</v>
      </c>
      <c r="S830" s="28">
        <v>850</v>
      </c>
      <c r="T830" s="30">
        <v>0.6</v>
      </c>
      <c r="U830" s="30">
        <v>-9.9999999999999978E-2</v>
      </c>
      <c r="V830" s="30">
        <v>0.7</v>
      </c>
      <c r="W830" s="30">
        <v>0.7</v>
      </c>
      <c r="X830" s="31">
        <v>3.5176470588235295E-2</v>
      </c>
      <c r="Y830" s="30">
        <v>2.4</v>
      </c>
      <c r="Z830" s="30">
        <v>0.19999999999999973</v>
      </c>
      <c r="AA830" s="30">
        <v>2.2000000000000002</v>
      </c>
      <c r="AB830" s="30">
        <v>2.5</v>
      </c>
      <c r="AC830" s="32">
        <v>0.54471390678287224</v>
      </c>
      <c r="AD830" s="30">
        <v>15.485177952021452</v>
      </c>
      <c r="AE830" s="12">
        <v>80</v>
      </c>
      <c r="AF830" s="12">
        <v>47</v>
      </c>
      <c r="AG830" s="12">
        <v>71</v>
      </c>
      <c r="AH830" s="33">
        <v>2.9907692307692311</v>
      </c>
      <c r="AI830" s="34">
        <v>1180000</v>
      </c>
      <c r="AJ830" s="34">
        <v>1195000</v>
      </c>
      <c r="AK830" s="34">
        <v>1270000</v>
      </c>
      <c r="AL830" s="35">
        <v>-1.2552301255230125E-2</v>
      </c>
      <c r="AM830" s="35">
        <v>-7.0866141732283464E-2</v>
      </c>
      <c r="AN830" s="12">
        <v>0.3</v>
      </c>
      <c r="AO830" s="33">
        <v>0</v>
      </c>
      <c r="AP830" s="12">
        <v>0.3</v>
      </c>
      <c r="AQ830" s="32">
        <v>4.2598187311178246E-2</v>
      </c>
      <c r="AR830" s="34">
        <v>750</v>
      </c>
      <c r="AS830" s="34">
        <v>700</v>
      </c>
      <c r="AT830" s="31">
        <v>7.1428571428571425E-2</v>
      </c>
      <c r="AU830" s="32">
        <v>-3.0812027869510691E-2</v>
      </c>
      <c r="AV830" s="36">
        <v>2111.2000000000003</v>
      </c>
      <c r="AW830" s="30">
        <v>0.47789999999999999</v>
      </c>
      <c r="AX830" s="30">
        <v>0.52210000000000001</v>
      </c>
      <c r="AY830" s="30">
        <v>2.23E-2</v>
      </c>
      <c r="AZ830" s="30">
        <v>0.36080000000000001</v>
      </c>
      <c r="BA830" s="30">
        <v>0.182</v>
      </c>
      <c r="BB830" s="30">
        <v>0.1434</v>
      </c>
      <c r="BC830" s="30">
        <v>0.6411</v>
      </c>
      <c r="BD830" s="37">
        <v>10</v>
      </c>
      <c r="BE830" s="29">
        <v>3</v>
      </c>
      <c r="BF830" s="38" t="s">
        <v>3547</v>
      </c>
      <c r="BG830" s="39">
        <v>144.95032436860501</v>
      </c>
      <c r="BH830" s="39">
        <v>-37.788735981330298</v>
      </c>
      <c r="BI830" s="40">
        <f t="shared" si="182"/>
        <v>100</v>
      </c>
      <c r="BJ830" s="40">
        <f t="shared" si="183"/>
        <v>100</v>
      </c>
      <c r="BK830" s="40">
        <f t="shared" si="184"/>
        <v>88</v>
      </c>
      <c r="BL830" s="40">
        <f t="shared" si="185"/>
        <v>100</v>
      </c>
      <c r="BM830" s="40">
        <f t="shared" si="186"/>
        <v>1</v>
      </c>
      <c r="BN830" s="40">
        <f t="shared" si="187"/>
        <v>51</v>
      </c>
      <c r="BO830" s="40">
        <f t="shared" si="188"/>
        <v>100</v>
      </c>
      <c r="BP830" s="40">
        <f t="shared" si="189"/>
        <v>30</v>
      </c>
      <c r="BQ830" s="41">
        <f t="shared" si="190"/>
        <v>68</v>
      </c>
      <c r="BR830" s="40">
        <f t="shared" si="191"/>
        <v>1</v>
      </c>
      <c r="BS830" s="41">
        <f t="shared" si="192"/>
        <v>1</v>
      </c>
      <c r="BT830" s="41">
        <f t="shared" si="193"/>
        <v>77</v>
      </c>
      <c r="BU830" s="41">
        <f t="shared" si="194"/>
        <v>100</v>
      </c>
      <c r="BV830" s="41">
        <f t="shared" si="195"/>
        <v>66</v>
      </c>
    </row>
    <row r="831" spans="2:74" x14ac:dyDescent="0.3">
      <c r="B831" s="12" t="s">
        <v>1196</v>
      </c>
      <c r="C831" s="12">
        <v>206071141</v>
      </c>
      <c r="D831" s="12" t="s">
        <v>1075</v>
      </c>
      <c r="E831" s="12" t="s">
        <v>374</v>
      </c>
      <c r="F831" s="12" t="s">
        <v>738</v>
      </c>
      <c r="G831" s="12" t="s">
        <v>92</v>
      </c>
      <c r="H831" s="12" t="s">
        <v>86</v>
      </c>
      <c r="I831" s="28">
        <v>1150000</v>
      </c>
      <c r="J831" s="28">
        <v>1150000</v>
      </c>
      <c r="K831" s="28">
        <v>1200000</v>
      </c>
      <c r="L831" s="28">
        <v>1100000</v>
      </c>
      <c r="M831" s="28">
        <v>1040000</v>
      </c>
      <c r="N831" s="28">
        <v>1167000</v>
      </c>
      <c r="O831" s="29">
        <v>24</v>
      </c>
      <c r="P831" s="29">
        <v>24</v>
      </c>
      <c r="Q831" s="29">
        <v>26</v>
      </c>
      <c r="R831" s="28">
        <v>750</v>
      </c>
      <c r="S831" s="28">
        <v>700</v>
      </c>
      <c r="T831" s="30">
        <v>2.1</v>
      </c>
      <c r="U831" s="30">
        <v>0</v>
      </c>
      <c r="V831" s="30">
        <v>2.1</v>
      </c>
      <c r="W831" s="30">
        <v>1.5</v>
      </c>
      <c r="X831" s="31">
        <v>3.3913043478260872E-2</v>
      </c>
      <c r="Y831" s="30">
        <v>4</v>
      </c>
      <c r="Z831" s="30">
        <v>0.10000000000000009</v>
      </c>
      <c r="AA831" s="30">
        <v>3.9</v>
      </c>
      <c r="AB831" s="30">
        <v>4.2</v>
      </c>
      <c r="AC831" s="32">
        <v>0.31438631790744465</v>
      </c>
      <c r="AD831" s="30">
        <v>9.2703657844502914</v>
      </c>
      <c r="AE831" s="12">
        <v>141</v>
      </c>
      <c r="AF831" s="12">
        <v>97</v>
      </c>
      <c r="AG831" s="12">
        <v>155</v>
      </c>
      <c r="AH831" s="33">
        <v>2.5237449118046134</v>
      </c>
      <c r="AI831" s="34">
        <v>1340000</v>
      </c>
      <c r="AJ831" s="34">
        <v>1430000</v>
      </c>
      <c r="AK831" s="34">
        <v>1435000</v>
      </c>
      <c r="AL831" s="35">
        <v>-6.2937062937062943E-2</v>
      </c>
      <c r="AM831" s="35">
        <v>-6.6202090592334492E-2</v>
      </c>
      <c r="AN831" s="12">
        <v>2.4</v>
      </c>
      <c r="AO831" s="33">
        <v>0.10000000000000009</v>
      </c>
      <c r="AP831" s="12">
        <v>2.2999999999999998</v>
      </c>
      <c r="AQ831" s="32">
        <v>4.7010422380691169E-2</v>
      </c>
      <c r="AR831" s="34">
        <v>800</v>
      </c>
      <c r="AS831" s="34">
        <v>780</v>
      </c>
      <c r="AT831" s="31">
        <v>2.564102564102564E-2</v>
      </c>
      <c r="AU831" s="32">
        <v>-0.28244141507726334</v>
      </c>
      <c r="AV831" s="36">
        <v>2385.6000000000004</v>
      </c>
      <c r="AW831" s="30">
        <v>0.46629999999999999</v>
      </c>
      <c r="AX831" s="30">
        <v>0.53369999999999995</v>
      </c>
      <c r="AY831" s="30">
        <v>5.7700000000000001E-2</v>
      </c>
      <c r="AZ831" s="30">
        <v>0.25640000000000002</v>
      </c>
      <c r="BA831" s="30">
        <v>0.10780000000000001</v>
      </c>
      <c r="BB831" s="30">
        <v>0.22520000000000001</v>
      </c>
      <c r="BC831" s="30">
        <v>0.64339999999999997</v>
      </c>
      <c r="BD831" s="37">
        <v>9.5</v>
      </c>
      <c r="BE831" s="29">
        <v>3</v>
      </c>
      <c r="BF831" s="38" t="s">
        <v>3548</v>
      </c>
      <c r="BG831" s="39">
        <v>144.988108086045</v>
      </c>
      <c r="BH831" s="39">
        <v>-37.802474639048903</v>
      </c>
      <c r="BI831" s="40">
        <f t="shared" si="182"/>
        <v>82</v>
      </c>
      <c r="BJ831" s="40">
        <f t="shared" si="183"/>
        <v>77</v>
      </c>
      <c r="BK831" s="40">
        <f t="shared" si="184"/>
        <v>94</v>
      </c>
      <c r="BL831" s="40">
        <f t="shared" si="185"/>
        <v>100</v>
      </c>
      <c r="BM831" s="40">
        <f t="shared" si="186"/>
        <v>1</v>
      </c>
      <c r="BN831" s="40">
        <f t="shared" si="187"/>
        <v>57</v>
      </c>
      <c r="BO831" s="40">
        <f t="shared" si="188"/>
        <v>100</v>
      </c>
      <c r="BP831" s="40">
        <f t="shared" si="189"/>
        <v>14</v>
      </c>
      <c r="BQ831" s="41">
        <f t="shared" si="190"/>
        <v>63</v>
      </c>
      <c r="BR831" s="40">
        <f t="shared" si="191"/>
        <v>58</v>
      </c>
      <c r="BS831" s="41">
        <f t="shared" si="192"/>
        <v>58</v>
      </c>
      <c r="BT831" s="41">
        <f t="shared" si="193"/>
        <v>51</v>
      </c>
      <c r="BU831" s="41">
        <f t="shared" si="194"/>
        <v>95</v>
      </c>
      <c r="BV831" s="41">
        <f t="shared" si="195"/>
        <v>66</v>
      </c>
    </row>
    <row r="832" spans="2:74" x14ac:dyDescent="0.3">
      <c r="B832" s="12" t="s">
        <v>1197</v>
      </c>
      <c r="C832" s="12">
        <v>207031162</v>
      </c>
      <c r="D832" s="12" t="s">
        <v>735</v>
      </c>
      <c r="E832" s="12" t="s">
        <v>736</v>
      </c>
      <c r="F832" s="12" t="s">
        <v>738</v>
      </c>
      <c r="G832" s="12" t="s">
        <v>92</v>
      </c>
      <c r="H832" s="12" t="s">
        <v>86</v>
      </c>
      <c r="I832" s="28">
        <v>1300000</v>
      </c>
      <c r="J832" s="28">
        <v>1300000</v>
      </c>
      <c r="K832" s="28">
        <v>1342320</v>
      </c>
      <c r="L832" s="28">
        <v>1388000</v>
      </c>
      <c r="M832" s="28">
        <v>1400000</v>
      </c>
      <c r="N832" s="28">
        <v>1330000</v>
      </c>
      <c r="O832" s="29">
        <v>26</v>
      </c>
      <c r="P832" s="29">
        <v>26</v>
      </c>
      <c r="Q832" s="29">
        <v>26</v>
      </c>
      <c r="R832" s="28">
        <v>630</v>
      </c>
      <c r="S832" s="28">
        <v>560</v>
      </c>
      <c r="T832" s="30">
        <v>3.3</v>
      </c>
      <c r="U832" s="30">
        <v>0</v>
      </c>
      <c r="V832" s="30">
        <v>3.3</v>
      </c>
      <c r="W832" s="30">
        <v>3.2</v>
      </c>
      <c r="X832" s="31">
        <v>2.52E-2</v>
      </c>
      <c r="Y832" s="30">
        <v>3.4</v>
      </c>
      <c r="Z832" s="30">
        <v>0</v>
      </c>
      <c r="AA832" s="30">
        <v>3.4</v>
      </c>
      <c r="AB832" s="30">
        <v>3.1</v>
      </c>
      <c r="AC832" s="32">
        <v>0.30225685115529283</v>
      </c>
      <c r="AD832" s="30">
        <v>11.994319490289397</v>
      </c>
      <c r="AE832" s="12">
        <v>215</v>
      </c>
      <c r="AF832" s="12">
        <v>120</v>
      </c>
      <c r="AG832" s="12">
        <v>207</v>
      </c>
      <c r="AH832" s="33">
        <v>2.5920000000000001</v>
      </c>
      <c r="AI832" s="34">
        <v>1400000</v>
      </c>
      <c r="AJ832" s="34">
        <v>1405000</v>
      </c>
      <c r="AK832" s="34">
        <v>1380000</v>
      </c>
      <c r="AL832" s="35">
        <v>-3.5587188612099642E-3</v>
      </c>
      <c r="AM832" s="35">
        <v>1.4492753623188406E-2</v>
      </c>
      <c r="AN832" s="12">
        <v>3</v>
      </c>
      <c r="AO832" s="33">
        <v>0.10000000000000009</v>
      </c>
      <c r="AP832" s="12">
        <v>2.9</v>
      </c>
      <c r="AQ832" s="32">
        <v>6.1030595813204511E-2</v>
      </c>
      <c r="AR832" s="34">
        <v>650</v>
      </c>
      <c r="AS832" s="34">
        <v>600</v>
      </c>
      <c r="AT832" s="31">
        <v>8.3333333333333329E-2</v>
      </c>
      <c r="AU832" s="32">
        <v>-6.6995665912589014E-2</v>
      </c>
      <c r="AV832" s="36">
        <v>2084.3200000000002</v>
      </c>
      <c r="AW832" s="30">
        <v>0.70669999999999999</v>
      </c>
      <c r="AX832" s="30">
        <v>0.29330000000000001</v>
      </c>
      <c r="AY832" s="30">
        <v>0.75819999999999999</v>
      </c>
      <c r="AZ832" s="30">
        <v>0.16500000000000001</v>
      </c>
      <c r="BA832" s="30">
        <v>0.38</v>
      </c>
      <c r="BB832" s="30">
        <v>0.34739999999999999</v>
      </c>
      <c r="BC832" s="30">
        <v>0.23910000000000001</v>
      </c>
      <c r="BD832" s="37">
        <v>8</v>
      </c>
      <c r="BE832" s="29">
        <v>16</v>
      </c>
      <c r="BF832" s="38" t="s">
        <v>3549</v>
      </c>
      <c r="BG832" s="39">
        <v>145.14717830466699</v>
      </c>
      <c r="BH832" s="39">
        <v>-37.838020046059597</v>
      </c>
      <c r="BI832" s="40">
        <f t="shared" si="182"/>
        <v>62</v>
      </c>
      <c r="BJ832" s="40">
        <f t="shared" si="183"/>
        <v>67</v>
      </c>
      <c r="BK832" s="40">
        <f t="shared" si="184"/>
        <v>93</v>
      </c>
      <c r="BL832" s="40">
        <f t="shared" si="185"/>
        <v>100</v>
      </c>
      <c r="BM832" s="40">
        <f t="shared" si="186"/>
        <v>1</v>
      </c>
      <c r="BN832" s="40">
        <f t="shared" si="187"/>
        <v>79</v>
      </c>
      <c r="BO832" s="40">
        <f t="shared" si="188"/>
        <v>100</v>
      </c>
      <c r="BP832" s="40">
        <f t="shared" si="189"/>
        <v>74</v>
      </c>
      <c r="BQ832" s="41">
        <f t="shared" si="190"/>
        <v>35</v>
      </c>
      <c r="BR832" s="40">
        <f t="shared" si="191"/>
        <v>31</v>
      </c>
      <c r="BS832" s="41">
        <f t="shared" si="192"/>
        <v>66</v>
      </c>
      <c r="BT832" s="41">
        <f t="shared" si="193"/>
        <v>60</v>
      </c>
      <c r="BU832" s="41">
        <f t="shared" si="194"/>
        <v>80</v>
      </c>
      <c r="BV832" s="41">
        <f t="shared" si="195"/>
        <v>66</v>
      </c>
    </row>
    <row r="833" spans="2:74" x14ac:dyDescent="0.3">
      <c r="B833" s="12" t="s">
        <v>1198</v>
      </c>
      <c r="C833" s="12">
        <v>207031167</v>
      </c>
      <c r="D833" s="12" t="s">
        <v>735</v>
      </c>
      <c r="E833" s="12" t="s">
        <v>736</v>
      </c>
      <c r="F833" s="12" t="s">
        <v>738</v>
      </c>
      <c r="G833" s="12" t="s">
        <v>92</v>
      </c>
      <c r="H833" s="12" t="s">
        <v>86</v>
      </c>
      <c r="I833" s="28">
        <v>2180000</v>
      </c>
      <c r="J833" s="28">
        <v>2000000</v>
      </c>
      <c r="K833" s="28">
        <v>2028000</v>
      </c>
      <c r="L833" s="28">
        <v>1850000</v>
      </c>
      <c r="M833" s="28">
        <v>1970000</v>
      </c>
      <c r="N833" s="28">
        <v>2175000</v>
      </c>
      <c r="O833" s="29">
        <v>26</v>
      </c>
      <c r="P833" s="29">
        <v>26</v>
      </c>
      <c r="Q833" s="29">
        <v>25</v>
      </c>
      <c r="R833" s="28">
        <v>850</v>
      </c>
      <c r="S833" s="28">
        <v>770</v>
      </c>
      <c r="T833" s="30">
        <v>3.2</v>
      </c>
      <c r="U833" s="30">
        <v>0</v>
      </c>
      <c r="V833" s="30">
        <v>3.2</v>
      </c>
      <c r="W833" s="30">
        <v>2.8</v>
      </c>
      <c r="X833" s="31">
        <v>2.0275229357798165E-2</v>
      </c>
      <c r="Y833" s="30">
        <v>2.2999999999999998</v>
      </c>
      <c r="Z833" s="30">
        <v>-0.5</v>
      </c>
      <c r="AA833" s="30">
        <v>2.8</v>
      </c>
      <c r="AB833" s="30">
        <v>2.8</v>
      </c>
      <c r="AC833" s="32">
        <v>0.3178092845178272</v>
      </c>
      <c r="AD833" s="30">
        <v>15.674756566716363</v>
      </c>
      <c r="AE833" s="12">
        <v>215</v>
      </c>
      <c r="AF833" s="12">
        <v>120</v>
      </c>
      <c r="AG833" s="12">
        <v>207</v>
      </c>
      <c r="AH833" s="33">
        <v>2.5920000000000001</v>
      </c>
      <c r="AI833" s="34">
        <v>1400000</v>
      </c>
      <c r="AJ833" s="34">
        <v>1405000</v>
      </c>
      <c r="AK833" s="34">
        <v>1380000</v>
      </c>
      <c r="AL833" s="35">
        <v>-3.5587188612099642E-3</v>
      </c>
      <c r="AM833" s="35">
        <v>1.4492753623188406E-2</v>
      </c>
      <c r="AN833" s="12">
        <v>3</v>
      </c>
      <c r="AO833" s="33">
        <v>0.10000000000000009</v>
      </c>
      <c r="AP833" s="12">
        <v>2.9</v>
      </c>
      <c r="AQ833" s="32">
        <v>6.1030595813204511E-2</v>
      </c>
      <c r="AR833" s="34">
        <v>650</v>
      </c>
      <c r="AS833" s="34">
        <v>600</v>
      </c>
      <c r="AT833" s="31">
        <v>8.3333333333333329E-2</v>
      </c>
      <c r="AU833" s="32">
        <v>-6.6995665912589014E-2</v>
      </c>
      <c r="AV833" s="36">
        <v>2674.5600000000004</v>
      </c>
      <c r="AW833" s="30">
        <v>0.73099999999999998</v>
      </c>
      <c r="AX833" s="30">
        <v>0.26900000000000002</v>
      </c>
      <c r="AY833" s="30">
        <v>0.60850000000000004</v>
      </c>
      <c r="AZ833" s="30">
        <v>0.2666</v>
      </c>
      <c r="BA833" s="30">
        <v>0.4012</v>
      </c>
      <c r="BB833" s="30">
        <v>0.32269999999999999</v>
      </c>
      <c r="BC833" s="30">
        <v>0.25340000000000001</v>
      </c>
      <c r="BD833" s="37">
        <v>10</v>
      </c>
      <c r="BE833" s="29">
        <v>13</v>
      </c>
      <c r="BF833" s="38" t="s">
        <v>3550</v>
      </c>
      <c r="BG833" s="39">
        <v>145.106653574483</v>
      </c>
      <c r="BH833" s="39">
        <v>-37.825620626874702</v>
      </c>
      <c r="BI833" s="40">
        <f t="shared" si="182"/>
        <v>64</v>
      </c>
      <c r="BJ833" s="40">
        <f t="shared" si="183"/>
        <v>67</v>
      </c>
      <c r="BK833" s="40">
        <f t="shared" si="184"/>
        <v>93</v>
      </c>
      <c r="BL833" s="40">
        <f t="shared" si="185"/>
        <v>100</v>
      </c>
      <c r="BM833" s="40">
        <f t="shared" si="186"/>
        <v>1</v>
      </c>
      <c r="BN833" s="40">
        <f t="shared" si="187"/>
        <v>79</v>
      </c>
      <c r="BO833" s="40">
        <f t="shared" si="188"/>
        <v>100</v>
      </c>
      <c r="BP833" s="40">
        <f t="shared" si="189"/>
        <v>78</v>
      </c>
      <c r="BQ833" s="41">
        <f t="shared" si="190"/>
        <v>18</v>
      </c>
      <c r="BR833" s="40">
        <f t="shared" si="191"/>
        <v>1</v>
      </c>
      <c r="BS833" s="41">
        <f t="shared" si="192"/>
        <v>55</v>
      </c>
      <c r="BT833" s="41">
        <f t="shared" si="193"/>
        <v>79</v>
      </c>
      <c r="BU833" s="41">
        <f t="shared" si="194"/>
        <v>100</v>
      </c>
      <c r="BV833" s="41">
        <f t="shared" si="195"/>
        <v>66</v>
      </c>
    </row>
    <row r="834" spans="2:74" x14ac:dyDescent="0.3">
      <c r="B834" s="12" t="s">
        <v>1199</v>
      </c>
      <c r="C834" s="12">
        <v>208021181</v>
      </c>
      <c r="D834" s="12" t="s">
        <v>851</v>
      </c>
      <c r="E834" s="12" t="s">
        <v>248</v>
      </c>
      <c r="F834" s="12" t="s">
        <v>738</v>
      </c>
      <c r="G834" s="12" t="s">
        <v>92</v>
      </c>
      <c r="H834" s="12" t="s">
        <v>86</v>
      </c>
      <c r="I834" s="28">
        <v>1590000</v>
      </c>
      <c r="J834" s="28">
        <v>1639000</v>
      </c>
      <c r="K834" s="28">
        <v>1700000</v>
      </c>
      <c r="L834" s="28">
        <v>1620000</v>
      </c>
      <c r="M834" s="28">
        <v>1700000</v>
      </c>
      <c r="N834" s="28">
        <v>1670000</v>
      </c>
      <c r="O834" s="29">
        <v>24</v>
      </c>
      <c r="P834" s="29">
        <v>24</v>
      </c>
      <c r="Q834" s="29">
        <v>25</v>
      </c>
      <c r="R834" s="28">
        <v>750</v>
      </c>
      <c r="S834" s="28">
        <v>745</v>
      </c>
      <c r="T834" s="30">
        <v>1.7</v>
      </c>
      <c r="U834" s="30">
        <v>-0.10000000000000009</v>
      </c>
      <c r="V834" s="30">
        <v>1.8</v>
      </c>
      <c r="W834" s="30">
        <v>2.1</v>
      </c>
      <c r="X834" s="31">
        <v>2.4528301886792454E-2</v>
      </c>
      <c r="Y834" s="30">
        <v>3.1</v>
      </c>
      <c r="Z834" s="30">
        <v>-0.19999999999999973</v>
      </c>
      <c r="AA834" s="30">
        <v>3.3</v>
      </c>
      <c r="AB834" s="30">
        <v>2.5</v>
      </c>
      <c r="AC834" s="32">
        <v>0.32055665732065919</v>
      </c>
      <c r="AD834" s="30">
        <v>13.068848336919183</v>
      </c>
      <c r="AE834" s="12">
        <v>158</v>
      </c>
      <c r="AF834" s="12">
        <v>76</v>
      </c>
      <c r="AG834" s="12">
        <v>176</v>
      </c>
      <c r="AH834" s="33">
        <v>1.784070796460177</v>
      </c>
      <c r="AI834" s="34">
        <v>1550000</v>
      </c>
      <c r="AJ834" s="34">
        <v>1550000</v>
      </c>
      <c r="AK834" s="34">
        <v>1571000</v>
      </c>
      <c r="AL834" s="35">
        <v>0</v>
      </c>
      <c r="AM834" s="35">
        <v>-1.336728198599618E-2</v>
      </c>
      <c r="AN834" s="12">
        <v>2.5</v>
      </c>
      <c r="AO834" s="33">
        <v>0.10000000000000009</v>
      </c>
      <c r="AP834" s="12">
        <v>2.4</v>
      </c>
      <c r="AQ834" s="32">
        <v>5.1219512195121955E-2</v>
      </c>
      <c r="AR834" s="34">
        <v>800</v>
      </c>
      <c r="AS834" s="34">
        <v>750</v>
      </c>
      <c r="AT834" s="31">
        <v>6.6666666666666666E-2</v>
      </c>
      <c r="AU834" s="32">
        <v>-0.14843448512290008</v>
      </c>
      <c r="AV834" s="36">
        <v>2339.6800000000003</v>
      </c>
      <c r="AW834" s="30">
        <v>0.66720000000000002</v>
      </c>
      <c r="AX834" s="30">
        <v>0.33279999999999998</v>
      </c>
      <c r="AY834" s="30">
        <v>0.48520000000000002</v>
      </c>
      <c r="AZ834" s="30">
        <v>0.25929999999999997</v>
      </c>
      <c r="BA834" s="30">
        <v>0.30470000000000003</v>
      </c>
      <c r="BB834" s="30">
        <v>0.32050000000000001</v>
      </c>
      <c r="BC834" s="30">
        <v>0.35310000000000002</v>
      </c>
      <c r="BD834" s="37">
        <v>9</v>
      </c>
      <c r="BE834" s="29">
        <v>13</v>
      </c>
      <c r="BF834" s="38" t="s">
        <v>3551</v>
      </c>
      <c r="BG834" s="39">
        <v>145.07113972825499</v>
      </c>
      <c r="BH834" s="39">
        <v>-37.894827560215298</v>
      </c>
      <c r="BI834" s="40">
        <f t="shared" si="182"/>
        <v>88</v>
      </c>
      <c r="BJ834" s="40">
        <f t="shared" si="183"/>
        <v>75</v>
      </c>
      <c r="BK834" s="40">
        <f t="shared" si="184"/>
        <v>100</v>
      </c>
      <c r="BL834" s="40">
        <f t="shared" si="185"/>
        <v>100</v>
      </c>
      <c r="BM834" s="40">
        <f t="shared" si="186"/>
        <v>1</v>
      </c>
      <c r="BN834" s="40">
        <f t="shared" si="187"/>
        <v>64</v>
      </c>
      <c r="BO834" s="40">
        <f t="shared" si="188"/>
        <v>100</v>
      </c>
      <c r="BP834" s="40">
        <f t="shared" si="189"/>
        <v>57</v>
      </c>
      <c r="BQ834" s="41">
        <f t="shared" si="190"/>
        <v>32</v>
      </c>
      <c r="BR834" s="40">
        <f t="shared" si="191"/>
        <v>20</v>
      </c>
      <c r="BS834" s="41">
        <f t="shared" si="192"/>
        <v>53</v>
      </c>
      <c r="BT834" s="41">
        <f t="shared" si="193"/>
        <v>65</v>
      </c>
      <c r="BU834" s="41">
        <f t="shared" si="194"/>
        <v>90</v>
      </c>
      <c r="BV834" s="41">
        <f t="shared" si="195"/>
        <v>66</v>
      </c>
    </row>
    <row r="835" spans="2:74" x14ac:dyDescent="0.3">
      <c r="B835" s="12" t="s">
        <v>1200</v>
      </c>
      <c r="C835" s="12">
        <v>209041437</v>
      </c>
      <c r="D835" s="12" t="s">
        <v>379</v>
      </c>
      <c r="E835" s="12" t="s">
        <v>112</v>
      </c>
      <c r="F835" s="12" t="s">
        <v>738</v>
      </c>
      <c r="G835" s="12" t="s">
        <v>92</v>
      </c>
      <c r="H835" s="12" t="s">
        <v>86</v>
      </c>
      <c r="I835" s="28">
        <v>720000</v>
      </c>
      <c r="J835" s="28">
        <v>717150</v>
      </c>
      <c r="K835" s="28">
        <v>691600</v>
      </c>
      <c r="L835" s="28">
        <v>695000</v>
      </c>
      <c r="M835" s="28">
        <v>692000</v>
      </c>
      <c r="N835" s="28">
        <v>698000</v>
      </c>
      <c r="O835" s="29">
        <v>35</v>
      </c>
      <c r="P835" s="29">
        <v>34</v>
      </c>
      <c r="Q835" s="29">
        <v>32</v>
      </c>
      <c r="R835" s="28">
        <v>600</v>
      </c>
      <c r="S835" s="28">
        <v>550</v>
      </c>
      <c r="T835" s="30">
        <v>3</v>
      </c>
      <c r="U835" s="30">
        <v>-0.10000000000000009</v>
      </c>
      <c r="V835" s="30">
        <v>3.1</v>
      </c>
      <c r="W835" s="30">
        <v>2.7</v>
      </c>
      <c r="X835" s="31">
        <v>4.3333333333333335E-2</v>
      </c>
      <c r="Y835" s="30">
        <v>10.1</v>
      </c>
      <c r="Z835" s="30">
        <v>0.59999999999999964</v>
      </c>
      <c r="AA835" s="30">
        <v>9.5</v>
      </c>
      <c r="AB835" s="30">
        <v>6.5</v>
      </c>
      <c r="AC835" s="32">
        <v>0.27069948747563705</v>
      </c>
      <c r="AD835" s="30">
        <v>6.2469112494377779</v>
      </c>
      <c r="AE835" s="12">
        <v>1373</v>
      </c>
      <c r="AF835" s="12">
        <v>1157</v>
      </c>
      <c r="AG835" s="12">
        <v>1082</v>
      </c>
      <c r="AH835" s="33">
        <v>5.5483394833948338</v>
      </c>
      <c r="AI835" s="34">
        <v>731500</v>
      </c>
      <c r="AJ835" s="34">
        <v>720000</v>
      </c>
      <c r="AK835" s="34">
        <v>715000</v>
      </c>
      <c r="AL835" s="35">
        <v>1.5972222222222221E-2</v>
      </c>
      <c r="AM835" s="35">
        <v>2.3076923076923078E-2</v>
      </c>
      <c r="AN835" s="12">
        <v>3.1</v>
      </c>
      <c r="AO835" s="33">
        <v>0.10000000000000009</v>
      </c>
      <c r="AP835" s="12">
        <v>3</v>
      </c>
      <c r="AQ835" s="32">
        <v>8.280187924830068E-2</v>
      </c>
      <c r="AR835" s="34">
        <v>540</v>
      </c>
      <c r="AS835" s="34">
        <v>495</v>
      </c>
      <c r="AT835" s="31">
        <v>9.0909090909090912E-2</v>
      </c>
      <c r="AU835" s="32">
        <v>-9.8439822484462106E-2</v>
      </c>
      <c r="AV835" s="36">
        <v>2216.48</v>
      </c>
      <c r="AW835" s="30">
        <v>0.85609999999999997</v>
      </c>
      <c r="AX835" s="30">
        <v>0.1439</v>
      </c>
      <c r="AY835" s="30">
        <v>0.87939999999999996</v>
      </c>
      <c r="AZ835" s="30">
        <v>9.8900000000000002E-2</v>
      </c>
      <c r="BA835" s="30">
        <v>0.1116</v>
      </c>
      <c r="BB835" s="30">
        <v>0.62590000000000001</v>
      </c>
      <c r="BC835" s="30">
        <v>0.2351</v>
      </c>
      <c r="BD835" s="37">
        <v>6</v>
      </c>
      <c r="BE835" s="29">
        <v>25</v>
      </c>
      <c r="BF835" s="38" t="s">
        <v>3552</v>
      </c>
      <c r="BG835" s="39">
        <v>145.00850073947899</v>
      </c>
      <c r="BH835" s="39">
        <v>-37.590955045623403</v>
      </c>
      <c r="BI835" s="40">
        <f t="shared" si="182"/>
        <v>67</v>
      </c>
      <c r="BJ835" s="40">
        <f t="shared" si="183"/>
        <v>65</v>
      </c>
      <c r="BK835" s="40">
        <f t="shared" si="184"/>
        <v>56</v>
      </c>
      <c r="BL835" s="40">
        <f t="shared" si="185"/>
        <v>100</v>
      </c>
      <c r="BM835" s="40">
        <f t="shared" si="186"/>
        <v>9</v>
      </c>
      <c r="BN835" s="40">
        <f t="shared" si="187"/>
        <v>100</v>
      </c>
      <c r="BO835" s="40">
        <f t="shared" si="188"/>
        <v>100</v>
      </c>
      <c r="BP835" s="40">
        <f t="shared" si="189"/>
        <v>15</v>
      </c>
      <c r="BQ835" s="41">
        <f t="shared" si="190"/>
        <v>95</v>
      </c>
      <c r="BR835" s="40">
        <f t="shared" si="191"/>
        <v>88</v>
      </c>
      <c r="BS835" s="41">
        <f t="shared" si="192"/>
        <v>86</v>
      </c>
      <c r="BT835" s="41">
        <f t="shared" si="193"/>
        <v>1</v>
      </c>
      <c r="BU835" s="41">
        <f t="shared" si="194"/>
        <v>60</v>
      </c>
      <c r="BV835" s="41">
        <f t="shared" si="195"/>
        <v>66</v>
      </c>
    </row>
    <row r="836" spans="2:74" x14ac:dyDescent="0.3">
      <c r="B836" s="12" t="s">
        <v>1201</v>
      </c>
      <c r="C836" s="12">
        <v>210051247</v>
      </c>
      <c r="D836" s="12" t="s">
        <v>312</v>
      </c>
      <c r="E836" s="12" t="s">
        <v>127</v>
      </c>
      <c r="F836" s="12" t="s">
        <v>738</v>
      </c>
      <c r="G836" s="12" t="s">
        <v>92</v>
      </c>
      <c r="H836" s="12" t="s">
        <v>86</v>
      </c>
      <c r="I836" s="28">
        <v>590000</v>
      </c>
      <c r="J836" s="28">
        <v>577830</v>
      </c>
      <c r="K836" s="28">
        <v>580000</v>
      </c>
      <c r="L836" s="28">
        <v>610000</v>
      </c>
      <c r="M836" s="28">
        <v>584000</v>
      </c>
      <c r="N836" s="28">
        <v>575000</v>
      </c>
      <c r="O836" s="29">
        <v>29</v>
      </c>
      <c r="P836" s="29">
        <v>29</v>
      </c>
      <c r="Q836" s="29">
        <v>39</v>
      </c>
      <c r="R836" s="28">
        <v>500</v>
      </c>
      <c r="S836" s="28">
        <v>440</v>
      </c>
      <c r="T836" s="30">
        <v>2.9</v>
      </c>
      <c r="U836" s="30">
        <v>-0.10000000000000009</v>
      </c>
      <c r="V836" s="30">
        <v>3</v>
      </c>
      <c r="W836" s="30">
        <v>2.4</v>
      </c>
      <c r="X836" s="31">
        <v>4.4067796610169491E-2</v>
      </c>
      <c r="Y836" s="30">
        <v>3.2</v>
      </c>
      <c r="Z836" s="30">
        <v>0.30000000000000027</v>
      </c>
      <c r="AA836" s="30">
        <v>2.9</v>
      </c>
      <c r="AB836" s="30">
        <v>2.2000000000000002</v>
      </c>
      <c r="AC836" s="32">
        <v>0.35041489123121772</v>
      </c>
      <c r="AD836" s="30">
        <v>7.9517225317853253</v>
      </c>
      <c r="AE836" s="12">
        <v>985</v>
      </c>
      <c r="AF836" s="12">
        <v>843</v>
      </c>
      <c r="AG836" s="12">
        <v>789</v>
      </c>
      <c r="AH836" s="33">
        <v>5.7962037962037956</v>
      </c>
      <c r="AI836" s="34">
        <v>666666</v>
      </c>
      <c r="AJ836" s="34">
        <v>650000</v>
      </c>
      <c r="AK836" s="34">
        <v>666000</v>
      </c>
      <c r="AL836" s="35">
        <v>2.564E-2</v>
      </c>
      <c r="AM836" s="35">
        <v>1E-3</v>
      </c>
      <c r="AN836" s="12">
        <v>2.9</v>
      </c>
      <c r="AO836" s="33">
        <v>0.19999999999999973</v>
      </c>
      <c r="AP836" s="12">
        <v>2.7</v>
      </c>
      <c r="AQ836" s="32">
        <v>7.7777600000000002E-2</v>
      </c>
      <c r="AR836" s="34">
        <v>550</v>
      </c>
      <c r="AS836" s="34">
        <v>500</v>
      </c>
      <c r="AT836" s="31">
        <v>0.1</v>
      </c>
      <c r="AU836" s="32">
        <v>-0.12972207047333853</v>
      </c>
      <c r="AV836" s="36">
        <v>1426.88</v>
      </c>
      <c r="AW836" s="30">
        <v>0.82340000000000002</v>
      </c>
      <c r="AX836" s="30">
        <v>0.17660000000000001</v>
      </c>
      <c r="AY836" s="30">
        <v>0.82240000000000002</v>
      </c>
      <c r="AZ836" s="30">
        <v>0.16539999999999999</v>
      </c>
      <c r="BA836" s="30">
        <v>0.26690000000000003</v>
      </c>
      <c r="BB836" s="30">
        <v>0.3856</v>
      </c>
      <c r="BC836" s="30">
        <v>0.30549999999999999</v>
      </c>
      <c r="BD836" s="37">
        <v>1</v>
      </c>
      <c r="BE836" s="29">
        <v>19</v>
      </c>
      <c r="BF836" s="38" t="s">
        <v>3553</v>
      </c>
      <c r="BG836" s="39">
        <v>144.91992918974</v>
      </c>
      <c r="BH836" s="39">
        <v>-37.649586959197201</v>
      </c>
      <c r="BI836" s="40">
        <f t="shared" si="182"/>
        <v>69</v>
      </c>
      <c r="BJ836" s="40">
        <f t="shared" si="183"/>
        <v>69</v>
      </c>
      <c r="BK836" s="40">
        <f t="shared" si="184"/>
        <v>53</v>
      </c>
      <c r="BL836" s="40">
        <f t="shared" si="185"/>
        <v>100</v>
      </c>
      <c r="BM836" s="40">
        <f t="shared" si="186"/>
        <v>14</v>
      </c>
      <c r="BN836" s="40">
        <f t="shared" si="187"/>
        <v>100</v>
      </c>
      <c r="BO836" s="40">
        <f t="shared" si="188"/>
        <v>100</v>
      </c>
      <c r="BP836" s="40">
        <f t="shared" si="189"/>
        <v>49</v>
      </c>
      <c r="BQ836" s="41">
        <f t="shared" si="190"/>
        <v>97</v>
      </c>
      <c r="BR836" s="40">
        <f t="shared" si="191"/>
        <v>71</v>
      </c>
      <c r="BS836" s="41">
        <f t="shared" si="192"/>
        <v>34</v>
      </c>
      <c r="BT836" s="41">
        <f t="shared" si="193"/>
        <v>64</v>
      </c>
      <c r="BU836" s="41">
        <f t="shared" si="194"/>
        <v>10</v>
      </c>
      <c r="BV836" s="41">
        <f t="shared" si="195"/>
        <v>66</v>
      </c>
    </row>
    <row r="837" spans="2:74" x14ac:dyDescent="0.3">
      <c r="B837" s="12" t="s">
        <v>1202</v>
      </c>
      <c r="C837" s="12">
        <v>210051443</v>
      </c>
      <c r="D837" s="12" t="s">
        <v>312</v>
      </c>
      <c r="E837" s="12" t="s">
        <v>127</v>
      </c>
      <c r="F837" s="12" t="s">
        <v>738</v>
      </c>
      <c r="G837" s="12" t="s">
        <v>92</v>
      </c>
      <c r="H837" s="12" t="s">
        <v>86</v>
      </c>
      <c r="I837" s="28">
        <v>671000</v>
      </c>
      <c r="J837" s="28">
        <v>658800</v>
      </c>
      <c r="K837" s="28">
        <v>659000</v>
      </c>
      <c r="L837" s="28">
        <v>676000</v>
      </c>
      <c r="M837" s="28">
        <v>670000</v>
      </c>
      <c r="N837" s="28">
        <v>660000</v>
      </c>
      <c r="O837" s="29">
        <v>27</v>
      </c>
      <c r="P837" s="29">
        <v>28</v>
      </c>
      <c r="Q837" s="29">
        <v>30</v>
      </c>
      <c r="R837" s="28">
        <v>550</v>
      </c>
      <c r="S837" s="28">
        <v>485</v>
      </c>
      <c r="T837" s="30">
        <v>3.3</v>
      </c>
      <c r="U837" s="30">
        <v>0</v>
      </c>
      <c r="V837" s="30">
        <v>3.3</v>
      </c>
      <c r="W837" s="30">
        <v>2.8</v>
      </c>
      <c r="X837" s="31">
        <v>4.2622950819672129E-2</v>
      </c>
      <c r="Y837" s="30">
        <v>5.7</v>
      </c>
      <c r="Z837" s="30">
        <v>-9.9999999999999645E-2</v>
      </c>
      <c r="AA837" s="30">
        <v>5.8</v>
      </c>
      <c r="AB837" s="30">
        <v>4.7</v>
      </c>
      <c r="AC837" s="32">
        <v>0.26761385753211364</v>
      </c>
      <c r="AD837" s="30">
        <v>6.2786328113303584</v>
      </c>
      <c r="AE837" s="12">
        <v>985</v>
      </c>
      <c r="AF837" s="12">
        <v>843</v>
      </c>
      <c r="AG837" s="12">
        <v>789</v>
      </c>
      <c r="AH837" s="33">
        <v>5.7962037962037956</v>
      </c>
      <c r="AI837" s="34">
        <v>666666</v>
      </c>
      <c r="AJ837" s="34">
        <v>650000</v>
      </c>
      <c r="AK837" s="34">
        <v>666000</v>
      </c>
      <c r="AL837" s="35">
        <v>2.564E-2</v>
      </c>
      <c r="AM837" s="35">
        <v>1E-3</v>
      </c>
      <c r="AN837" s="12">
        <v>2.9</v>
      </c>
      <c r="AO837" s="33">
        <v>0.19999999999999973</v>
      </c>
      <c r="AP837" s="12">
        <v>2.7</v>
      </c>
      <c r="AQ837" s="32">
        <v>7.7777600000000002E-2</v>
      </c>
      <c r="AR837" s="34">
        <v>550</v>
      </c>
      <c r="AS837" s="34">
        <v>500</v>
      </c>
      <c r="AT837" s="31">
        <v>0.1</v>
      </c>
      <c r="AU837" s="32">
        <v>-0.12972207047333853</v>
      </c>
      <c r="AV837" s="36">
        <v>2055.2000000000003</v>
      </c>
      <c r="AW837" s="30">
        <v>0.85040000000000004</v>
      </c>
      <c r="AX837" s="30">
        <v>0.14960000000000001</v>
      </c>
      <c r="AY837" s="30">
        <v>0.91810000000000003</v>
      </c>
      <c r="AZ837" s="30">
        <v>7.5300000000000006E-2</v>
      </c>
      <c r="BA837" s="30">
        <v>0.17269999999999999</v>
      </c>
      <c r="BB837" s="30">
        <v>0.54600000000000004</v>
      </c>
      <c r="BC837" s="30">
        <v>0.25719999999999998</v>
      </c>
      <c r="BD837" s="37">
        <v>3</v>
      </c>
      <c r="BE837" s="29">
        <v>23</v>
      </c>
      <c r="BF837" s="38" t="s">
        <v>3554</v>
      </c>
      <c r="BG837" s="39">
        <v>144.920124817957</v>
      </c>
      <c r="BH837" s="39">
        <v>-37.605728830985797</v>
      </c>
      <c r="BI837" s="40">
        <f t="shared" si="182"/>
        <v>62</v>
      </c>
      <c r="BJ837" s="40">
        <f t="shared" si="183"/>
        <v>69</v>
      </c>
      <c r="BK837" s="40">
        <f t="shared" si="184"/>
        <v>53</v>
      </c>
      <c r="BL837" s="40">
        <f t="shared" si="185"/>
        <v>100</v>
      </c>
      <c r="BM837" s="40">
        <f t="shared" si="186"/>
        <v>14</v>
      </c>
      <c r="BN837" s="40">
        <f t="shared" si="187"/>
        <v>100</v>
      </c>
      <c r="BO837" s="40">
        <f t="shared" si="188"/>
        <v>100</v>
      </c>
      <c r="BP837" s="40">
        <f t="shared" si="189"/>
        <v>28</v>
      </c>
      <c r="BQ837" s="41">
        <f t="shared" si="190"/>
        <v>92</v>
      </c>
      <c r="BR837" s="40">
        <f t="shared" si="191"/>
        <v>87</v>
      </c>
      <c r="BS837" s="41">
        <f t="shared" si="192"/>
        <v>88</v>
      </c>
      <c r="BT837" s="41">
        <f t="shared" si="193"/>
        <v>22</v>
      </c>
      <c r="BU837" s="41">
        <f t="shared" si="194"/>
        <v>30</v>
      </c>
      <c r="BV837" s="41">
        <f t="shared" si="195"/>
        <v>66</v>
      </c>
    </row>
    <row r="838" spans="2:74" x14ac:dyDescent="0.3">
      <c r="B838" s="12" t="s">
        <v>1203</v>
      </c>
      <c r="C838" s="12">
        <v>210051445</v>
      </c>
      <c r="D838" s="12" t="s">
        <v>312</v>
      </c>
      <c r="E838" s="12" t="s">
        <v>127</v>
      </c>
      <c r="F838" s="12" t="s">
        <v>738</v>
      </c>
      <c r="G838" s="12" t="s">
        <v>92</v>
      </c>
      <c r="H838" s="12" t="s">
        <v>86</v>
      </c>
      <c r="I838" s="28">
        <v>690540</v>
      </c>
      <c r="J838" s="28">
        <v>690000</v>
      </c>
      <c r="K838" s="28">
        <v>674000</v>
      </c>
      <c r="L838" s="28">
        <v>660000</v>
      </c>
      <c r="M838" s="28">
        <v>662000</v>
      </c>
      <c r="N838" s="28">
        <v>668000</v>
      </c>
      <c r="O838" s="29">
        <v>47</v>
      </c>
      <c r="P838" s="29">
        <v>48</v>
      </c>
      <c r="Q838" s="29">
        <v>47</v>
      </c>
      <c r="R838" s="28">
        <v>540</v>
      </c>
      <c r="S838" s="28">
        <v>490</v>
      </c>
      <c r="T838" s="30">
        <v>2.4</v>
      </c>
      <c r="U838" s="30">
        <v>0</v>
      </c>
      <c r="V838" s="30">
        <v>2.4</v>
      </c>
      <c r="W838" s="30">
        <v>2.2000000000000002</v>
      </c>
      <c r="X838" s="31">
        <v>4.0663828308280477E-2</v>
      </c>
      <c r="Y838" s="30">
        <v>16.5</v>
      </c>
      <c r="Z838" s="30">
        <v>0.59999999999999964</v>
      </c>
      <c r="AA838" s="30">
        <v>15.9</v>
      </c>
      <c r="AB838" s="30">
        <v>11.8</v>
      </c>
      <c r="AC838" s="32">
        <v>0.24326077555139108</v>
      </c>
      <c r="AD838" s="30">
        <v>5.9822398842328202</v>
      </c>
      <c r="AE838" s="12">
        <v>985</v>
      </c>
      <c r="AF838" s="12">
        <v>843</v>
      </c>
      <c r="AG838" s="12">
        <v>789</v>
      </c>
      <c r="AH838" s="33">
        <v>5.7962037962037956</v>
      </c>
      <c r="AI838" s="34">
        <v>666666</v>
      </c>
      <c r="AJ838" s="34">
        <v>650000</v>
      </c>
      <c r="AK838" s="34">
        <v>666000</v>
      </c>
      <c r="AL838" s="35">
        <v>2.564E-2</v>
      </c>
      <c r="AM838" s="35">
        <v>1E-3</v>
      </c>
      <c r="AN838" s="12">
        <v>2.9</v>
      </c>
      <c r="AO838" s="33">
        <v>0.19999999999999973</v>
      </c>
      <c r="AP838" s="12">
        <v>2.7</v>
      </c>
      <c r="AQ838" s="32">
        <v>7.7777600000000002E-2</v>
      </c>
      <c r="AR838" s="34">
        <v>550</v>
      </c>
      <c r="AS838" s="34">
        <v>500</v>
      </c>
      <c r="AT838" s="31">
        <v>0.1</v>
      </c>
      <c r="AU838" s="32">
        <v>-0.12972207047333853</v>
      </c>
      <c r="AV838" s="36">
        <v>2219.84</v>
      </c>
      <c r="AW838" s="30">
        <v>0.86980000000000002</v>
      </c>
      <c r="AX838" s="30">
        <v>0.13020000000000001</v>
      </c>
      <c r="AY838" s="30">
        <v>0.98019999999999996</v>
      </c>
      <c r="AZ838" s="30">
        <v>1.77E-2</v>
      </c>
      <c r="BA838" s="30">
        <v>8.0500000000000002E-2</v>
      </c>
      <c r="BB838" s="30">
        <v>0.67700000000000005</v>
      </c>
      <c r="BC838" s="30">
        <v>0.2218</v>
      </c>
      <c r="BD838" s="37">
        <v>4.5</v>
      </c>
      <c r="BE838" s="29">
        <v>29</v>
      </c>
      <c r="BF838" s="38" t="s">
        <v>3555</v>
      </c>
      <c r="BG838" s="39">
        <v>144.89715643059</v>
      </c>
      <c r="BH838" s="39">
        <v>-37.555646308199897</v>
      </c>
      <c r="BI838" s="40">
        <f t="shared" si="182"/>
        <v>77</v>
      </c>
      <c r="BJ838" s="40">
        <f t="shared" si="183"/>
        <v>69</v>
      </c>
      <c r="BK838" s="40">
        <f t="shared" si="184"/>
        <v>53</v>
      </c>
      <c r="BL838" s="40">
        <f t="shared" si="185"/>
        <v>100</v>
      </c>
      <c r="BM838" s="40">
        <f t="shared" si="186"/>
        <v>14</v>
      </c>
      <c r="BN838" s="40">
        <f t="shared" si="187"/>
        <v>100</v>
      </c>
      <c r="BO838" s="40">
        <f t="shared" si="188"/>
        <v>100</v>
      </c>
      <c r="BP838" s="40">
        <f t="shared" si="189"/>
        <v>8</v>
      </c>
      <c r="BQ838" s="41">
        <f t="shared" si="190"/>
        <v>86</v>
      </c>
      <c r="BR838" s="40">
        <f t="shared" si="191"/>
        <v>90</v>
      </c>
      <c r="BS838" s="41">
        <f t="shared" si="192"/>
        <v>100</v>
      </c>
      <c r="BT838" s="41">
        <f t="shared" si="193"/>
        <v>1</v>
      </c>
      <c r="BU838" s="41">
        <f t="shared" si="194"/>
        <v>45</v>
      </c>
      <c r="BV838" s="41">
        <f t="shared" si="195"/>
        <v>66</v>
      </c>
    </row>
    <row r="839" spans="2:74" x14ac:dyDescent="0.3">
      <c r="B839" s="12" t="s">
        <v>1204</v>
      </c>
      <c r="C839" s="12">
        <v>211031266</v>
      </c>
      <c r="D839" s="12" t="s">
        <v>255</v>
      </c>
      <c r="E839" s="12" t="s">
        <v>91</v>
      </c>
      <c r="F839" s="12" t="s">
        <v>738</v>
      </c>
      <c r="G839" s="12" t="s">
        <v>92</v>
      </c>
      <c r="H839" s="12" t="s">
        <v>86</v>
      </c>
      <c r="I839" s="28">
        <v>1024600</v>
      </c>
      <c r="J839" s="28">
        <v>1025690</v>
      </c>
      <c r="K839" s="28">
        <v>998000</v>
      </c>
      <c r="L839" s="28">
        <v>1025000</v>
      </c>
      <c r="M839" s="28">
        <v>1025000</v>
      </c>
      <c r="N839" s="28">
        <v>1045000</v>
      </c>
      <c r="O839" s="29">
        <v>26</v>
      </c>
      <c r="P839" s="29">
        <v>26</v>
      </c>
      <c r="Q839" s="29">
        <v>26</v>
      </c>
      <c r="R839" s="28">
        <v>620</v>
      </c>
      <c r="S839" s="28">
        <v>560</v>
      </c>
      <c r="T839" s="30">
        <v>2.7</v>
      </c>
      <c r="U839" s="30">
        <v>0</v>
      </c>
      <c r="V839" s="30">
        <v>2.7</v>
      </c>
      <c r="W839" s="30">
        <v>2.1</v>
      </c>
      <c r="X839" s="31">
        <v>3.1465937926995903E-2</v>
      </c>
      <c r="Y839" s="30">
        <v>3.8</v>
      </c>
      <c r="Z839" s="30">
        <v>-0.20000000000000018</v>
      </c>
      <c r="AA839" s="30">
        <v>4</v>
      </c>
      <c r="AB839" s="30">
        <v>3.9</v>
      </c>
      <c r="AC839" s="32">
        <v>0.33347676419965572</v>
      </c>
      <c r="AD839" s="30">
        <v>10.598023963987819</v>
      </c>
      <c r="AE839" s="12">
        <v>203</v>
      </c>
      <c r="AF839" s="12">
        <v>134</v>
      </c>
      <c r="AG839" s="12">
        <v>215</v>
      </c>
      <c r="AH839" s="33">
        <v>2.5159525979945303</v>
      </c>
      <c r="AI839" s="34">
        <v>1010000</v>
      </c>
      <c r="AJ839" s="34">
        <v>1040000</v>
      </c>
      <c r="AK839" s="34">
        <v>965500</v>
      </c>
      <c r="AL839" s="35">
        <v>-2.8846153846153848E-2</v>
      </c>
      <c r="AM839" s="35">
        <v>4.6090108751941999E-2</v>
      </c>
      <c r="AN839" s="12">
        <v>2.9</v>
      </c>
      <c r="AO839" s="33">
        <v>0</v>
      </c>
      <c r="AP839" s="12">
        <v>2.9</v>
      </c>
      <c r="AQ839" s="32">
        <v>6.4763458401305055E-2</v>
      </c>
      <c r="AR839" s="34">
        <v>620</v>
      </c>
      <c r="AS839" s="34">
        <v>560</v>
      </c>
      <c r="AT839" s="31">
        <v>0.10714285714285714</v>
      </c>
      <c r="AU839" s="32">
        <v>-5.5949221932827087E-2</v>
      </c>
      <c r="AV839" s="36">
        <v>1859.2000000000003</v>
      </c>
      <c r="AW839" s="30">
        <v>0.65749999999999997</v>
      </c>
      <c r="AX839" s="30">
        <v>0.34250000000000003</v>
      </c>
      <c r="AY839" s="30">
        <v>0.76859999999999995</v>
      </c>
      <c r="AZ839" s="30">
        <v>0.1057</v>
      </c>
      <c r="BA839" s="30">
        <v>0.26469999999999999</v>
      </c>
      <c r="BB839" s="30">
        <v>0.31890000000000002</v>
      </c>
      <c r="BC839" s="30">
        <v>0.38750000000000001</v>
      </c>
      <c r="BD839" s="37">
        <v>7</v>
      </c>
      <c r="BE839" s="29">
        <v>23</v>
      </c>
      <c r="BF839" s="38" t="s">
        <v>3556</v>
      </c>
      <c r="BG839" s="39">
        <v>145.228457205957</v>
      </c>
      <c r="BH839" s="39">
        <v>-37.809138994886197</v>
      </c>
      <c r="BI839" s="40">
        <f t="shared" si="182"/>
        <v>72</v>
      </c>
      <c r="BJ839" s="40">
        <f t="shared" si="183"/>
        <v>69</v>
      </c>
      <c r="BK839" s="40">
        <f t="shared" si="184"/>
        <v>94</v>
      </c>
      <c r="BL839" s="40">
        <f t="shared" si="185"/>
        <v>100</v>
      </c>
      <c r="BM839" s="40">
        <f t="shared" si="186"/>
        <v>1</v>
      </c>
      <c r="BN839" s="40">
        <f t="shared" si="187"/>
        <v>84</v>
      </c>
      <c r="BO839" s="40">
        <f t="shared" si="188"/>
        <v>100</v>
      </c>
      <c r="BP839" s="40">
        <f t="shared" si="189"/>
        <v>48</v>
      </c>
      <c r="BQ839" s="41">
        <f t="shared" si="190"/>
        <v>55</v>
      </c>
      <c r="BR839" s="40">
        <f t="shared" si="191"/>
        <v>45</v>
      </c>
      <c r="BS839" s="41">
        <f t="shared" si="192"/>
        <v>45</v>
      </c>
      <c r="BT839" s="41">
        <f t="shared" si="193"/>
        <v>54</v>
      </c>
      <c r="BU839" s="41">
        <f t="shared" si="194"/>
        <v>70</v>
      </c>
      <c r="BV839" s="41">
        <f t="shared" si="195"/>
        <v>66</v>
      </c>
    </row>
    <row r="840" spans="2:74" x14ac:dyDescent="0.3">
      <c r="B840" s="12" t="s">
        <v>1205</v>
      </c>
      <c r="C840" s="12">
        <v>211031450</v>
      </c>
      <c r="D840" s="12" t="s">
        <v>255</v>
      </c>
      <c r="E840" s="12" t="s">
        <v>91</v>
      </c>
      <c r="F840" s="12" t="s">
        <v>738</v>
      </c>
      <c r="G840" s="12" t="s">
        <v>92</v>
      </c>
      <c r="H840" s="12" t="s">
        <v>86</v>
      </c>
      <c r="I840" s="28">
        <v>850000</v>
      </c>
      <c r="J840" s="28">
        <v>850000</v>
      </c>
      <c r="K840" s="28">
        <v>820800</v>
      </c>
      <c r="L840" s="28">
        <v>850000</v>
      </c>
      <c r="M840" s="28">
        <v>880000</v>
      </c>
      <c r="N840" s="28">
        <v>863000</v>
      </c>
      <c r="O840" s="29">
        <v>27</v>
      </c>
      <c r="P840" s="29">
        <v>25</v>
      </c>
      <c r="Q840" s="29">
        <v>23</v>
      </c>
      <c r="R840" s="28">
        <v>600</v>
      </c>
      <c r="S840" s="28">
        <v>550</v>
      </c>
      <c r="T840" s="30">
        <v>2.6</v>
      </c>
      <c r="U840" s="30">
        <v>-0.19999999999999973</v>
      </c>
      <c r="V840" s="30">
        <v>2.8</v>
      </c>
      <c r="W840" s="30">
        <v>2.7</v>
      </c>
      <c r="X840" s="31">
        <v>3.6705882352941178E-2</v>
      </c>
      <c r="Y840" s="30">
        <v>3.7</v>
      </c>
      <c r="Z840" s="30">
        <v>0</v>
      </c>
      <c r="AA840" s="30">
        <v>3.7</v>
      </c>
      <c r="AB840" s="30">
        <v>4</v>
      </c>
      <c r="AC840" s="32">
        <v>0.34209085933223865</v>
      </c>
      <c r="AD840" s="30">
        <v>9.3197830266795787</v>
      </c>
      <c r="AE840" s="12">
        <v>203</v>
      </c>
      <c r="AF840" s="12">
        <v>134</v>
      </c>
      <c r="AG840" s="12">
        <v>215</v>
      </c>
      <c r="AH840" s="33">
        <v>2.5159525979945303</v>
      </c>
      <c r="AI840" s="34">
        <v>1010000</v>
      </c>
      <c r="AJ840" s="34">
        <v>1040000</v>
      </c>
      <c r="AK840" s="34">
        <v>965500</v>
      </c>
      <c r="AL840" s="35">
        <v>-2.8846153846153848E-2</v>
      </c>
      <c r="AM840" s="35">
        <v>4.6090108751941999E-2</v>
      </c>
      <c r="AN840" s="12">
        <v>2.9</v>
      </c>
      <c r="AO840" s="33">
        <v>0</v>
      </c>
      <c r="AP840" s="12">
        <v>2.9</v>
      </c>
      <c r="AQ840" s="32">
        <v>6.4763458401305055E-2</v>
      </c>
      <c r="AR840" s="34">
        <v>620</v>
      </c>
      <c r="AS840" s="34">
        <v>560</v>
      </c>
      <c r="AT840" s="31">
        <v>0.10714285714285714</v>
      </c>
      <c r="AU840" s="32">
        <v>-5.5949221932827087E-2</v>
      </c>
      <c r="AV840" s="36">
        <v>1753.92</v>
      </c>
      <c r="AW840" s="30">
        <v>0.6472</v>
      </c>
      <c r="AX840" s="30">
        <v>0.3528</v>
      </c>
      <c r="AY840" s="30">
        <v>0.74580000000000002</v>
      </c>
      <c r="AZ840" s="30">
        <v>0.184</v>
      </c>
      <c r="BA840" s="30">
        <v>0.28889999999999999</v>
      </c>
      <c r="BB840" s="30">
        <v>0.38779999999999998</v>
      </c>
      <c r="BC840" s="30">
        <v>0.29949999999999999</v>
      </c>
      <c r="BD840" s="37">
        <v>4</v>
      </c>
      <c r="BE840" s="29">
        <v>29</v>
      </c>
      <c r="BF840" s="38" t="s">
        <v>3557</v>
      </c>
      <c r="BG840" s="39">
        <v>145.29119275699699</v>
      </c>
      <c r="BH840" s="39">
        <v>-37.8006011999083</v>
      </c>
      <c r="BI840" s="40">
        <f t="shared" si="182"/>
        <v>74</v>
      </c>
      <c r="BJ840" s="40">
        <f t="shared" si="183"/>
        <v>69</v>
      </c>
      <c r="BK840" s="40">
        <f t="shared" si="184"/>
        <v>94</v>
      </c>
      <c r="BL840" s="40">
        <f t="shared" si="185"/>
        <v>100</v>
      </c>
      <c r="BM840" s="40">
        <f t="shared" si="186"/>
        <v>1</v>
      </c>
      <c r="BN840" s="40">
        <f t="shared" si="187"/>
        <v>84</v>
      </c>
      <c r="BO840" s="40">
        <f t="shared" si="188"/>
        <v>100</v>
      </c>
      <c r="BP840" s="40">
        <f t="shared" si="189"/>
        <v>54</v>
      </c>
      <c r="BQ840" s="41">
        <f t="shared" si="190"/>
        <v>73</v>
      </c>
      <c r="BR840" s="40">
        <f t="shared" si="191"/>
        <v>57</v>
      </c>
      <c r="BS840" s="41">
        <f t="shared" si="192"/>
        <v>39</v>
      </c>
      <c r="BT840" s="41">
        <f t="shared" si="193"/>
        <v>55</v>
      </c>
      <c r="BU840" s="41">
        <f t="shared" si="194"/>
        <v>40</v>
      </c>
      <c r="BV840" s="41">
        <f t="shared" si="195"/>
        <v>66</v>
      </c>
    </row>
    <row r="841" spans="2:74" x14ac:dyDescent="0.3">
      <c r="B841" s="12" t="s">
        <v>1206</v>
      </c>
      <c r="C841" s="12">
        <v>212011289</v>
      </c>
      <c r="D841" s="12" t="s">
        <v>529</v>
      </c>
      <c r="E841" s="12" t="s">
        <v>163</v>
      </c>
      <c r="F841" s="12" t="s">
        <v>738</v>
      </c>
      <c r="G841" s="12" t="s">
        <v>92</v>
      </c>
      <c r="H841" s="12" t="s">
        <v>86</v>
      </c>
      <c r="I841" s="28">
        <v>920000</v>
      </c>
      <c r="J841" s="28">
        <v>900000</v>
      </c>
      <c r="K841" s="28">
        <v>900000</v>
      </c>
      <c r="L841" s="28">
        <v>900000</v>
      </c>
      <c r="M841" s="28">
        <v>911000</v>
      </c>
      <c r="N841" s="28">
        <v>934000</v>
      </c>
      <c r="O841" s="29">
        <v>29</v>
      </c>
      <c r="P841" s="29">
        <v>34</v>
      </c>
      <c r="Q841" s="29">
        <v>45</v>
      </c>
      <c r="R841" s="28">
        <v>650</v>
      </c>
      <c r="S841" s="28">
        <v>590</v>
      </c>
      <c r="T841" s="30">
        <v>3</v>
      </c>
      <c r="U841" s="30">
        <v>0.10000000000000009</v>
      </c>
      <c r="V841" s="30">
        <v>2.9</v>
      </c>
      <c r="W841" s="30">
        <v>3</v>
      </c>
      <c r="X841" s="31">
        <v>3.6739130434782608E-2</v>
      </c>
      <c r="Y841" s="30">
        <v>1</v>
      </c>
      <c r="Z841" s="30">
        <v>-0.10000000000000009</v>
      </c>
      <c r="AA841" s="30">
        <v>1.1000000000000001</v>
      </c>
      <c r="AB841" s="30">
        <v>1.1000000000000001</v>
      </c>
      <c r="AC841" s="32">
        <v>0.26670824579831931</v>
      </c>
      <c r="AD841" s="30">
        <v>7.2595143826761461</v>
      </c>
      <c r="AE841" s="12">
        <v>965</v>
      </c>
      <c r="AF841" s="12">
        <v>891</v>
      </c>
      <c r="AG841" s="12">
        <v>530</v>
      </c>
      <c r="AH841" s="33">
        <v>6.8809667673716017</v>
      </c>
      <c r="AI841" s="34">
        <v>705000</v>
      </c>
      <c r="AJ841" s="34">
        <v>695000</v>
      </c>
      <c r="AK841" s="34">
        <v>700000</v>
      </c>
      <c r="AL841" s="35">
        <v>1.4388489208633094E-2</v>
      </c>
      <c r="AM841" s="35">
        <v>7.1428571428571426E-3</v>
      </c>
      <c r="AN841" s="12">
        <v>3.9</v>
      </c>
      <c r="AO841" s="33">
        <v>0.19999999999999973</v>
      </c>
      <c r="AP841" s="12">
        <v>3.7</v>
      </c>
      <c r="AQ841" s="32">
        <v>3.7695312500000001E-2</v>
      </c>
      <c r="AR841" s="34">
        <v>575</v>
      </c>
      <c r="AS841" s="34">
        <v>520</v>
      </c>
      <c r="AT841" s="31">
        <v>0.10576923076923077</v>
      </c>
      <c r="AU841" s="32">
        <v>-0.37026483455400133</v>
      </c>
      <c r="AV841" s="36">
        <v>2437.1200000000003</v>
      </c>
      <c r="AW841" s="30">
        <v>0.82020000000000004</v>
      </c>
      <c r="AX841" s="30">
        <v>0.17979999999999999</v>
      </c>
      <c r="AY841" s="30">
        <v>0.98939999999999995</v>
      </c>
      <c r="AZ841" s="30">
        <v>3.5999999999999999E-3</v>
      </c>
      <c r="BA841" s="30">
        <v>0.34520000000000001</v>
      </c>
      <c r="BB841" s="30">
        <v>0.55500000000000005</v>
      </c>
      <c r="BC841" s="30">
        <v>7.4300000000000005E-2</v>
      </c>
      <c r="BD841" s="37">
        <v>4</v>
      </c>
      <c r="BE841" s="29">
        <v>55</v>
      </c>
      <c r="BF841" s="38" t="s">
        <v>3558</v>
      </c>
      <c r="BG841" s="39">
        <v>145.56088475020701</v>
      </c>
      <c r="BH841" s="39">
        <v>-37.949002387462897</v>
      </c>
      <c r="BI841" s="40">
        <f t="shared" si="182"/>
        <v>67</v>
      </c>
      <c r="BJ841" s="40">
        <f t="shared" si="183"/>
        <v>52</v>
      </c>
      <c r="BK841" s="40">
        <f t="shared" si="184"/>
        <v>40</v>
      </c>
      <c r="BL841" s="40">
        <f t="shared" si="185"/>
        <v>100</v>
      </c>
      <c r="BM841" s="40">
        <f t="shared" si="186"/>
        <v>8</v>
      </c>
      <c r="BN841" s="40">
        <f t="shared" si="187"/>
        <v>43</v>
      </c>
      <c r="BO841" s="40">
        <f t="shared" si="188"/>
        <v>98</v>
      </c>
      <c r="BP841" s="40">
        <f t="shared" si="189"/>
        <v>66</v>
      </c>
      <c r="BQ841" s="41">
        <f t="shared" si="190"/>
        <v>73</v>
      </c>
      <c r="BR841" s="40">
        <f t="shared" si="191"/>
        <v>78</v>
      </c>
      <c r="BS841" s="41">
        <f t="shared" si="192"/>
        <v>89</v>
      </c>
      <c r="BT841" s="41">
        <f t="shared" si="193"/>
        <v>100</v>
      </c>
      <c r="BU841" s="41">
        <f t="shared" si="194"/>
        <v>40</v>
      </c>
      <c r="BV841" s="41">
        <f t="shared" si="195"/>
        <v>66</v>
      </c>
    </row>
    <row r="842" spans="2:74" x14ac:dyDescent="0.3">
      <c r="B842" s="12" t="s">
        <v>1207</v>
      </c>
      <c r="C842" s="12">
        <v>212021553</v>
      </c>
      <c r="D842" s="12" t="s">
        <v>316</v>
      </c>
      <c r="E842" s="12" t="s">
        <v>163</v>
      </c>
      <c r="F842" s="12" t="s">
        <v>738</v>
      </c>
      <c r="G842" s="12" t="s">
        <v>92</v>
      </c>
      <c r="H842" s="12" t="s">
        <v>86</v>
      </c>
      <c r="I842" s="28">
        <v>871520</v>
      </c>
      <c r="J842" s="28">
        <v>862530</v>
      </c>
      <c r="K842" s="28">
        <v>854260</v>
      </c>
      <c r="L842" s="28">
        <v>935000</v>
      </c>
      <c r="M842" s="28">
        <v>940000</v>
      </c>
      <c r="N842" s="28">
        <v>930000</v>
      </c>
      <c r="O842" s="29">
        <v>37</v>
      </c>
      <c r="P842" s="29">
        <v>35</v>
      </c>
      <c r="Q842" s="29">
        <v>28</v>
      </c>
      <c r="R842" s="28">
        <v>630</v>
      </c>
      <c r="S842" s="28">
        <v>560</v>
      </c>
      <c r="T842" s="30">
        <v>4.3</v>
      </c>
      <c r="U842" s="30">
        <v>-0.10000000000000053</v>
      </c>
      <c r="V842" s="30">
        <v>4.4000000000000004</v>
      </c>
      <c r="W842" s="30">
        <v>3.7</v>
      </c>
      <c r="X842" s="31">
        <v>3.7589498806682581E-2</v>
      </c>
      <c r="Y842" s="30">
        <v>8.1999999999999993</v>
      </c>
      <c r="Z842" s="30">
        <v>0</v>
      </c>
      <c r="AA842" s="30">
        <v>8.1999999999999993</v>
      </c>
      <c r="AB842" s="30">
        <v>7.2</v>
      </c>
      <c r="AC842" s="32">
        <v>0.23824650571791611</v>
      </c>
      <c r="AD842" s="30">
        <v>6.3381133902099585</v>
      </c>
      <c r="AE842" s="12">
        <v>515</v>
      </c>
      <c r="AF842" s="12">
        <v>475</v>
      </c>
      <c r="AG842" s="12">
        <v>440</v>
      </c>
      <c r="AH842" s="33">
        <v>4.0185307743216407</v>
      </c>
      <c r="AI842" s="34">
        <v>825000</v>
      </c>
      <c r="AJ842" s="34">
        <v>810000</v>
      </c>
      <c r="AK842" s="34">
        <v>805000</v>
      </c>
      <c r="AL842" s="35">
        <v>1.8518518518518517E-2</v>
      </c>
      <c r="AM842" s="35">
        <v>2.4844720496894408E-2</v>
      </c>
      <c r="AN842" s="12">
        <v>3.1</v>
      </c>
      <c r="AO842" s="33">
        <v>-0.10000000000000009</v>
      </c>
      <c r="AP842" s="12">
        <v>3.2</v>
      </c>
      <c r="AQ842" s="32">
        <v>8.3333333333333343E-2</v>
      </c>
      <c r="AR842" s="34">
        <v>590</v>
      </c>
      <c r="AS842" s="34">
        <v>520</v>
      </c>
      <c r="AT842" s="31">
        <v>0.13461538461538461</v>
      </c>
      <c r="AU842" s="32">
        <v>-0.1422688914212672</v>
      </c>
      <c r="AV842" s="36">
        <v>2644.32</v>
      </c>
      <c r="AW842" s="30">
        <v>0.88090000000000002</v>
      </c>
      <c r="AX842" s="30">
        <v>0.1191</v>
      </c>
      <c r="AY842" s="30">
        <v>0.96530000000000005</v>
      </c>
      <c r="AZ842" s="30">
        <v>3.44E-2</v>
      </c>
      <c r="BA842" s="30">
        <v>0.20799999999999999</v>
      </c>
      <c r="BB842" s="30">
        <v>0.56259999999999999</v>
      </c>
      <c r="BC842" s="30">
        <v>0.21679999999999999</v>
      </c>
      <c r="BD842" s="37">
        <v>6</v>
      </c>
      <c r="BE842" s="29">
        <v>44</v>
      </c>
      <c r="BF842" s="38" t="s">
        <v>3559</v>
      </c>
      <c r="BG842" s="39">
        <v>145.356696329247</v>
      </c>
      <c r="BH842" s="39">
        <v>-38.061891232483703</v>
      </c>
      <c r="BI842" s="40">
        <f t="shared" si="182"/>
        <v>46</v>
      </c>
      <c r="BJ842" s="40">
        <f t="shared" si="183"/>
        <v>65</v>
      </c>
      <c r="BK842" s="40">
        <f t="shared" si="184"/>
        <v>75</v>
      </c>
      <c r="BL842" s="40">
        <f t="shared" si="185"/>
        <v>100</v>
      </c>
      <c r="BM842" s="40">
        <f t="shared" si="186"/>
        <v>10</v>
      </c>
      <c r="BN842" s="40">
        <f t="shared" si="187"/>
        <v>100</v>
      </c>
      <c r="BO842" s="40">
        <f t="shared" si="188"/>
        <v>100</v>
      </c>
      <c r="BP842" s="40">
        <f t="shared" si="189"/>
        <v>36</v>
      </c>
      <c r="BQ842" s="41">
        <f t="shared" si="190"/>
        <v>76</v>
      </c>
      <c r="BR842" s="40">
        <f t="shared" si="191"/>
        <v>87</v>
      </c>
      <c r="BS842" s="41">
        <f t="shared" si="192"/>
        <v>100</v>
      </c>
      <c r="BT842" s="41">
        <f t="shared" si="193"/>
        <v>1</v>
      </c>
      <c r="BU842" s="41">
        <f t="shared" si="194"/>
        <v>60</v>
      </c>
      <c r="BV842" s="41">
        <f t="shared" si="195"/>
        <v>66</v>
      </c>
    </row>
    <row r="843" spans="2:74" x14ac:dyDescent="0.3">
      <c r="B843" s="12" t="s">
        <v>1208</v>
      </c>
      <c r="C843" s="12">
        <v>212021554</v>
      </c>
      <c r="D843" s="12" t="s">
        <v>316</v>
      </c>
      <c r="E843" s="12" t="s">
        <v>163</v>
      </c>
      <c r="F843" s="12" t="s">
        <v>738</v>
      </c>
      <c r="G843" s="12" t="s">
        <v>92</v>
      </c>
      <c r="H843" s="12" t="s">
        <v>86</v>
      </c>
      <c r="I843" s="28">
        <v>820000</v>
      </c>
      <c r="J843" s="28">
        <v>834203</v>
      </c>
      <c r="K843" s="28">
        <v>800000</v>
      </c>
      <c r="L843" s="28">
        <v>830000</v>
      </c>
      <c r="M843" s="28">
        <v>831000</v>
      </c>
      <c r="N843" s="28">
        <v>810000</v>
      </c>
      <c r="O843" s="29">
        <v>34</v>
      </c>
      <c r="P843" s="29">
        <v>32</v>
      </c>
      <c r="Q843" s="29">
        <v>27</v>
      </c>
      <c r="R843" s="28">
        <v>600</v>
      </c>
      <c r="S843" s="28">
        <v>530</v>
      </c>
      <c r="T843" s="30">
        <v>4.4000000000000004</v>
      </c>
      <c r="U843" s="30">
        <v>0.10000000000000053</v>
      </c>
      <c r="V843" s="30">
        <v>4.3</v>
      </c>
      <c r="W843" s="30">
        <v>3.6</v>
      </c>
      <c r="X843" s="31">
        <v>3.8048780487804877E-2</v>
      </c>
      <c r="Y843" s="30">
        <v>9.3000000000000007</v>
      </c>
      <c r="Z843" s="30">
        <v>0.20000000000000107</v>
      </c>
      <c r="AA843" s="30">
        <v>9.1</v>
      </c>
      <c r="AB843" s="30">
        <v>8</v>
      </c>
      <c r="AC843" s="32">
        <v>0.24630541871921177</v>
      </c>
      <c r="AD843" s="30">
        <v>6.4734116458254372</v>
      </c>
      <c r="AE843" s="12">
        <v>515</v>
      </c>
      <c r="AF843" s="12">
        <v>475</v>
      </c>
      <c r="AG843" s="12">
        <v>440</v>
      </c>
      <c r="AH843" s="33">
        <v>4.0185307743216407</v>
      </c>
      <c r="AI843" s="34">
        <v>825000</v>
      </c>
      <c r="AJ843" s="34">
        <v>810000</v>
      </c>
      <c r="AK843" s="34">
        <v>805000</v>
      </c>
      <c r="AL843" s="35">
        <v>1.8518518518518517E-2</v>
      </c>
      <c r="AM843" s="35">
        <v>2.4844720496894408E-2</v>
      </c>
      <c r="AN843" s="12">
        <v>3.1</v>
      </c>
      <c r="AO843" s="33">
        <v>-0.10000000000000009</v>
      </c>
      <c r="AP843" s="12">
        <v>3.2</v>
      </c>
      <c r="AQ843" s="32">
        <v>8.3333333333333343E-2</v>
      </c>
      <c r="AR843" s="34">
        <v>590</v>
      </c>
      <c r="AS843" s="34">
        <v>520</v>
      </c>
      <c r="AT843" s="31">
        <v>0.13461538461538461</v>
      </c>
      <c r="AU843" s="32">
        <v>-0.1422688914212672</v>
      </c>
      <c r="AV843" s="36">
        <v>2436.0000000000005</v>
      </c>
      <c r="AW843" s="30">
        <v>0.85119999999999996</v>
      </c>
      <c r="AX843" s="30">
        <v>0.14879999999999999</v>
      </c>
      <c r="AY843" s="30">
        <v>0.94869999999999999</v>
      </c>
      <c r="AZ843" s="30">
        <v>4.1000000000000002E-2</v>
      </c>
      <c r="BA843" s="30">
        <v>0.15939999999999999</v>
      </c>
      <c r="BB843" s="30">
        <v>0.51090000000000002</v>
      </c>
      <c r="BC843" s="30">
        <v>0.31540000000000001</v>
      </c>
      <c r="BD843" s="37">
        <v>7</v>
      </c>
      <c r="BE843" s="29">
        <v>42</v>
      </c>
      <c r="BF843" s="38" t="s">
        <v>3560</v>
      </c>
      <c r="BG843" s="39">
        <v>145.33001528567499</v>
      </c>
      <c r="BH843" s="39">
        <v>-38.0532845385775</v>
      </c>
      <c r="BI843" s="40">
        <f t="shared" si="182"/>
        <v>44</v>
      </c>
      <c r="BJ843" s="40">
        <f t="shared" si="183"/>
        <v>65</v>
      </c>
      <c r="BK843" s="40">
        <f t="shared" si="184"/>
        <v>75</v>
      </c>
      <c r="BL843" s="40">
        <f t="shared" si="185"/>
        <v>100</v>
      </c>
      <c r="BM843" s="40">
        <f t="shared" si="186"/>
        <v>10</v>
      </c>
      <c r="BN843" s="40">
        <f t="shared" si="187"/>
        <v>100</v>
      </c>
      <c r="BO843" s="40">
        <f t="shared" si="188"/>
        <v>100</v>
      </c>
      <c r="BP843" s="40">
        <f t="shared" si="189"/>
        <v>25</v>
      </c>
      <c r="BQ843" s="41">
        <f t="shared" si="190"/>
        <v>77</v>
      </c>
      <c r="BR843" s="40">
        <f t="shared" si="191"/>
        <v>85</v>
      </c>
      <c r="BS843" s="41">
        <f t="shared" si="192"/>
        <v>100</v>
      </c>
      <c r="BT843" s="41">
        <f t="shared" si="193"/>
        <v>1</v>
      </c>
      <c r="BU843" s="41">
        <f t="shared" si="194"/>
        <v>70</v>
      </c>
      <c r="BV843" s="41">
        <f t="shared" si="195"/>
        <v>66</v>
      </c>
    </row>
    <row r="844" spans="2:74" x14ac:dyDescent="0.3">
      <c r="B844" s="12" t="s">
        <v>1209</v>
      </c>
      <c r="C844" s="12">
        <v>212041459</v>
      </c>
      <c r="D844" s="12" t="s">
        <v>162</v>
      </c>
      <c r="E844" s="12" t="s">
        <v>163</v>
      </c>
      <c r="F844" s="12" t="s">
        <v>738</v>
      </c>
      <c r="G844" s="12" t="s">
        <v>92</v>
      </c>
      <c r="H844" s="12" t="s">
        <v>86</v>
      </c>
      <c r="I844" s="28">
        <v>750000</v>
      </c>
      <c r="J844" s="28">
        <v>729000</v>
      </c>
      <c r="K844" s="28">
        <v>700920</v>
      </c>
      <c r="L844" s="28">
        <v>780000</v>
      </c>
      <c r="M844" s="28">
        <v>785000</v>
      </c>
      <c r="N844" s="28">
        <v>750000</v>
      </c>
      <c r="O844" s="29">
        <v>26</v>
      </c>
      <c r="P844" s="29">
        <v>26</v>
      </c>
      <c r="Q844" s="29">
        <v>31</v>
      </c>
      <c r="R844" s="28">
        <v>530</v>
      </c>
      <c r="S844" s="28">
        <v>470</v>
      </c>
      <c r="T844" s="30">
        <v>2</v>
      </c>
      <c r="U844" s="30">
        <v>-0.29999999999999982</v>
      </c>
      <c r="V844" s="30">
        <v>2.2999999999999998</v>
      </c>
      <c r="W844" s="30">
        <v>2.6</v>
      </c>
      <c r="X844" s="31">
        <v>3.6746666666666664E-2</v>
      </c>
      <c r="Y844" s="30">
        <v>3.7</v>
      </c>
      <c r="Z844" s="30">
        <v>0.10000000000000009</v>
      </c>
      <c r="AA844" s="30">
        <v>3.6</v>
      </c>
      <c r="AB844" s="30">
        <v>3.3</v>
      </c>
      <c r="AC844" s="32">
        <v>0.34820771575738457</v>
      </c>
      <c r="AD844" s="30">
        <v>9.4758993765616282</v>
      </c>
      <c r="AE844" s="12">
        <v>341</v>
      </c>
      <c r="AF844" s="12">
        <v>323</v>
      </c>
      <c r="AG844" s="12">
        <v>349</v>
      </c>
      <c r="AH844" s="33">
        <v>3.2054176072234761</v>
      </c>
      <c r="AI844" s="34">
        <v>865000</v>
      </c>
      <c r="AJ844" s="34">
        <v>845000</v>
      </c>
      <c r="AK844" s="34">
        <v>850000</v>
      </c>
      <c r="AL844" s="35">
        <v>2.3668639053254437E-2</v>
      </c>
      <c r="AM844" s="35">
        <v>1.7647058823529412E-2</v>
      </c>
      <c r="AN844" s="12">
        <v>2.2000000000000002</v>
      </c>
      <c r="AO844" s="33">
        <v>0.20000000000000018</v>
      </c>
      <c r="AP844" s="12">
        <v>2</v>
      </c>
      <c r="AQ844" s="32">
        <v>7.6530612244897961E-2</v>
      </c>
      <c r="AR844" s="34">
        <v>580</v>
      </c>
      <c r="AS844" s="34">
        <v>540</v>
      </c>
      <c r="AT844" s="31">
        <v>7.407407407407407E-2</v>
      </c>
      <c r="AU844" s="32">
        <v>-0.1511756335021722</v>
      </c>
      <c r="AV844" s="36">
        <v>1522.0800000000002</v>
      </c>
      <c r="AW844" s="30">
        <v>0.63049999999999995</v>
      </c>
      <c r="AX844" s="30">
        <v>0.3695</v>
      </c>
      <c r="AY844" s="30">
        <v>0.56140000000000001</v>
      </c>
      <c r="AZ844" s="30">
        <v>0.16600000000000001</v>
      </c>
      <c r="BA844" s="30">
        <v>0.21429999999999999</v>
      </c>
      <c r="BB844" s="30">
        <v>0.29270000000000002</v>
      </c>
      <c r="BC844" s="30">
        <v>0.4551</v>
      </c>
      <c r="BD844" s="37">
        <v>2</v>
      </c>
      <c r="BE844" s="29">
        <v>25</v>
      </c>
      <c r="BF844" s="38" t="s">
        <v>3561</v>
      </c>
      <c r="BG844" s="39">
        <v>145.17997951353499</v>
      </c>
      <c r="BH844" s="39">
        <v>-37.962395598211202</v>
      </c>
      <c r="BI844" s="40">
        <f t="shared" si="182"/>
        <v>84</v>
      </c>
      <c r="BJ844" s="40">
        <f t="shared" si="183"/>
        <v>80</v>
      </c>
      <c r="BK844" s="40">
        <f t="shared" si="184"/>
        <v>85</v>
      </c>
      <c r="BL844" s="40">
        <f t="shared" si="185"/>
        <v>100</v>
      </c>
      <c r="BM844" s="40">
        <f t="shared" si="186"/>
        <v>13</v>
      </c>
      <c r="BN844" s="40">
        <f t="shared" si="187"/>
        <v>100</v>
      </c>
      <c r="BO844" s="40">
        <f t="shared" si="188"/>
        <v>100</v>
      </c>
      <c r="BP844" s="40">
        <f t="shared" si="189"/>
        <v>37</v>
      </c>
      <c r="BQ844" s="41">
        <f t="shared" si="190"/>
        <v>73</v>
      </c>
      <c r="BR844" s="40">
        <f t="shared" si="191"/>
        <v>56</v>
      </c>
      <c r="BS844" s="41">
        <f t="shared" si="192"/>
        <v>35</v>
      </c>
      <c r="BT844" s="41">
        <f t="shared" si="193"/>
        <v>55</v>
      </c>
      <c r="BU844" s="41">
        <f t="shared" si="194"/>
        <v>20</v>
      </c>
      <c r="BV844" s="41">
        <f t="shared" si="195"/>
        <v>66</v>
      </c>
    </row>
    <row r="845" spans="2:74" x14ac:dyDescent="0.3">
      <c r="B845" s="12" t="s">
        <v>1210</v>
      </c>
      <c r="C845" s="12">
        <v>213041576</v>
      </c>
      <c r="D845" s="12" t="s">
        <v>196</v>
      </c>
      <c r="E845" s="12" t="s">
        <v>95</v>
      </c>
      <c r="F845" s="12" t="s">
        <v>738</v>
      </c>
      <c r="G845" s="12" t="s">
        <v>92</v>
      </c>
      <c r="H845" s="12" t="s">
        <v>86</v>
      </c>
      <c r="I845" s="28">
        <v>539000</v>
      </c>
      <c r="J845" s="28">
        <v>539000</v>
      </c>
      <c r="K845" s="28">
        <v>530450</v>
      </c>
      <c r="L845" s="28">
        <v>527000</v>
      </c>
      <c r="M845" s="28">
        <v>525000</v>
      </c>
      <c r="N845" s="28">
        <v>540000</v>
      </c>
      <c r="O845" s="29">
        <v>37</v>
      </c>
      <c r="P845" s="29">
        <v>41</v>
      </c>
      <c r="Q845" s="29">
        <v>44</v>
      </c>
      <c r="R845" s="28">
        <v>430</v>
      </c>
      <c r="S845" s="28">
        <v>400</v>
      </c>
      <c r="T845" s="30">
        <v>3.9</v>
      </c>
      <c r="U845" s="30">
        <v>-0.10000000000000009</v>
      </c>
      <c r="V845" s="30">
        <v>4</v>
      </c>
      <c r="W845" s="30">
        <v>4.8</v>
      </c>
      <c r="X845" s="31">
        <v>4.1484230055658627E-2</v>
      </c>
      <c r="Y845" s="30">
        <v>4.8</v>
      </c>
      <c r="Z845" s="30">
        <v>0.20000000000000018</v>
      </c>
      <c r="AA845" s="30">
        <v>4.5999999999999996</v>
      </c>
      <c r="AB845" s="30">
        <v>4.2</v>
      </c>
      <c r="AC845" s="32">
        <v>0.24674072713918468</v>
      </c>
      <c r="AD845" s="30">
        <v>5.9478198536681814</v>
      </c>
      <c r="AE845" s="12">
        <v>827</v>
      </c>
      <c r="AF845" s="12">
        <v>823</v>
      </c>
      <c r="AG845" s="12">
        <v>1541</v>
      </c>
      <c r="AH845" s="33">
        <v>5.440088348978465</v>
      </c>
      <c r="AI845" s="34">
        <v>598000</v>
      </c>
      <c r="AJ845" s="34">
        <v>600000</v>
      </c>
      <c r="AK845" s="34">
        <v>610000</v>
      </c>
      <c r="AL845" s="35">
        <v>-3.3333333333333335E-3</v>
      </c>
      <c r="AM845" s="35">
        <v>-1.9672131147540985E-2</v>
      </c>
      <c r="AN845" s="12">
        <v>2.2999999999999998</v>
      </c>
      <c r="AO845" s="33">
        <v>0.19999999999999973</v>
      </c>
      <c r="AP845" s="12">
        <v>2.1</v>
      </c>
      <c r="AQ845" s="32">
        <v>5.7368421052631582E-2</v>
      </c>
      <c r="AR845" s="34">
        <v>490</v>
      </c>
      <c r="AS845" s="34">
        <v>450</v>
      </c>
      <c r="AT845" s="31">
        <v>8.8888888888888892E-2</v>
      </c>
      <c r="AU845" s="32">
        <v>-0.13077027080598211</v>
      </c>
      <c r="AV845" s="36">
        <v>1742.7200000000003</v>
      </c>
      <c r="AW845" s="30">
        <v>0.77249999999999996</v>
      </c>
      <c r="AX845" s="30">
        <v>0.22750000000000001</v>
      </c>
      <c r="AY845" s="30">
        <v>0.94169999999999998</v>
      </c>
      <c r="AZ845" s="30">
        <v>5.2900000000000003E-2</v>
      </c>
      <c r="BA845" s="30">
        <v>0.25990000000000002</v>
      </c>
      <c r="BB845" s="30">
        <v>0.49320000000000003</v>
      </c>
      <c r="BC845" s="30">
        <v>0.2243</v>
      </c>
      <c r="BD845" s="37">
        <v>2</v>
      </c>
      <c r="BE845" s="29">
        <v>39</v>
      </c>
      <c r="BF845" s="38" t="s">
        <v>3562</v>
      </c>
      <c r="BG845" s="39">
        <v>144.59278909034299</v>
      </c>
      <c r="BH845" s="39">
        <v>-37.617249686162502</v>
      </c>
      <c r="BI845" s="40">
        <f t="shared" si="182"/>
        <v>52</v>
      </c>
      <c r="BJ845" s="40">
        <f t="shared" si="183"/>
        <v>79</v>
      </c>
      <c r="BK845" s="40">
        <f t="shared" si="184"/>
        <v>57</v>
      </c>
      <c r="BL845" s="40">
        <f t="shared" si="185"/>
        <v>100</v>
      </c>
      <c r="BM845" s="40">
        <f t="shared" si="186"/>
        <v>1</v>
      </c>
      <c r="BN845" s="40">
        <f t="shared" si="187"/>
        <v>73</v>
      </c>
      <c r="BO845" s="40">
        <f t="shared" si="188"/>
        <v>100</v>
      </c>
      <c r="BP845" s="40">
        <f t="shared" si="189"/>
        <v>47</v>
      </c>
      <c r="BQ845" s="41">
        <f t="shared" si="190"/>
        <v>88</v>
      </c>
      <c r="BR845" s="40">
        <f t="shared" si="191"/>
        <v>91</v>
      </c>
      <c r="BS845" s="41">
        <f t="shared" si="192"/>
        <v>100</v>
      </c>
      <c r="BT845" s="41">
        <f t="shared" si="193"/>
        <v>37</v>
      </c>
      <c r="BU845" s="41">
        <f t="shared" si="194"/>
        <v>20</v>
      </c>
      <c r="BV845" s="41">
        <f t="shared" si="195"/>
        <v>66</v>
      </c>
    </row>
    <row r="846" spans="2:74" x14ac:dyDescent="0.3">
      <c r="B846" s="12" t="s">
        <v>1211</v>
      </c>
      <c r="C846" s="12">
        <v>213051368</v>
      </c>
      <c r="D846" s="12" t="s">
        <v>757</v>
      </c>
      <c r="E846" s="12" t="s">
        <v>95</v>
      </c>
      <c r="F846" s="12" t="s">
        <v>738</v>
      </c>
      <c r="G846" s="12" t="s">
        <v>92</v>
      </c>
      <c r="H846" s="12" t="s">
        <v>86</v>
      </c>
      <c r="I846" s="28">
        <v>706991</v>
      </c>
      <c r="J846" s="28">
        <v>710000</v>
      </c>
      <c r="K846" s="28">
        <v>700000</v>
      </c>
      <c r="L846" s="28">
        <v>715000</v>
      </c>
      <c r="M846" s="28">
        <v>715000</v>
      </c>
      <c r="N846" s="28">
        <v>715000</v>
      </c>
      <c r="O846" s="29">
        <v>36</v>
      </c>
      <c r="P846" s="29">
        <v>39</v>
      </c>
      <c r="Q846" s="29">
        <v>41</v>
      </c>
      <c r="R846" s="28">
        <v>525</v>
      </c>
      <c r="S846" s="28">
        <v>480</v>
      </c>
      <c r="T846" s="30">
        <v>2.8</v>
      </c>
      <c r="U846" s="30">
        <v>0</v>
      </c>
      <c r="V846" s="30">
        <v>2.8</v>
      </c>
      <c r="W846" s="30">
        <v>2.6</v>
      </c>
      <c r="X846" s="31">
        <v>3.8614352940843658E-2</v>
      </c>
      <c r="Y846" s="30">
        <v>6</v>
      </c>
      <c r="Z846" s="30">
        <v>-0.20000000000000018</v>
      </c>
      <c r="AA846" s="30">
        <v>6.2</v>
      </c>
      <c r="AB846" s="30">
        <v>5.2</v>
      </c>
      <c r="AC846" s="32">
        <v>0.26012763596004435</v>
      </c>
      <c r="AD846" s="30">
        <v>6.7365530210632869</v>
      </c>
      <c r="AE846" s="12">
        <v>2290</v>
      </c>
      <c r="AF846" s="12">
        <v>2215</v>
      </c>
      <c r="AG846" s="12">
        <v>1746</v>
      </c>
      <c r="AH846" s="33">
        <v>7.6329438586491873</v>
      </c>
      <c r="AI846" s="34">
        <v>655000</v>
      </c>
      <c r="AJ846" s="34">
        <v>658000</v>
      </c>
      <c r="AK846" s="34">
        <v>651000</v>
      </c>
      <c r="AL846" s="35">
        <v>-4.559270516717325E-3</v>
      </c>
      <c r="AM846" s="35">
        <v>6.1443932411674347E-3</v>
      </c>
      <c r="AN846" s="12">
        <v>3.5</v>
      </c>
      <c r="AO846" s="33">
        <v>0.29999999999999982</v>
      </c>
      <c r="AP846" s="12">
        <v>3.2</v>
      </c>
      <c r="AQ846" s="32">
        <v>8.7142857142857147E-2</v>
      </c>
      <c r="AR846" s="34">
        <v>525</v>
      </c>
      <c r="AS846" s="34">
        <v>490</v>
      </c>
      <c r="AT846" s="31">
        <v>7.1428571428571425E-2</v>
      </c>
      <c r="AU846" s="32">
        <v>-0.30783099110399936</v>
      </c>
      <c r="AV846" s="36">
        <v>2018.2400000000002</v>
      </c>
      <c r="AW846" s="30">
        <v>0.71850000000000003</v>
      </c>
      <c r="AX846" s="30">
        <v>0.28149999999999997</v>
      </c>
      <c r="AY846" s="30">
        <v>0.80200000000000005</v>
      </c>
      <c r="AZ846" s="30">
        <v>0.1525</v>
      </c>
      <c r="BA846" s="30">
        <v>0.28760000000000002</v>
      </c>
      <c r="BB846" s="30">
        <v>0.3372</v>
      </c>
      <c r="BC846" s="30">
        <v>0.34799999999999998</v>
      </c>
      <c r="BD846" s="37">
        <v>3.5</v>
      </c>
      <c r="BE846" s="29">
        <v>29</v>
      </c>
      <c r="BF846" s="38" t="s">
        <v>3563</v>
      </c>
      <c r="BG846" s="39">
        <v>144.677794101329</v>
      </c>
      <c r="BH846" s="39">
        <v>-37.937579989054697</v>
      </c>
      <c r="BI846" s="40">
        <f t="shared" si="182"/>
        <v>70</v>
      </c>
      <c r="BJ846" s="40">
        <f t="shared" si="183"/>
        <v>59</v>
      </c>
      <c r="BK846" s="40">
        <f t="shared" si="184"/>
        <v>30</v>
      </c>
      <c r="BL846" s="40">
        <f t="shared" si="185"/>
        <v>100</v>
      </c>
      <c r="BM846" s="40">
        <f t="shared" si="186"/>
        <v>1</v>
      </c>
      <c r="BN846" s="40">
        <f t="shared" si="187"/>
        <v>100</v>
      </c>
      <c r="BO846" s="40">
        <f t="shared" si="188"/>
        <v>100</v>
      </c>
      <c r="BP846" s="40">
        <f t="shared" si="189"/>
        <v>53</v>
      </c>
      <c r="BQ846" s="41">
        <f t="shared" si="190"/>
        <v>79</v>
      </c>
      <c r="BR846" s="40">
        <f t="shared" si="191"/>
        <v>83</v>
      </c>
      <c r="BS846" s="41">
        <f t="shared" si="192"/>
        <v>93</v>
      </c>
      <c r="BT846" s="41">
        <f t="shared" si="193"/>
        <v>18</v>
      </c>
      <c r="BU846" s="41">
        <f t="shared" si="194"/>
        <v>35</v>
      </c>
      <c r="BV846" s="41">
        <f t="shared" si="195"/>
        <v>66</v>
      </c>
    </row>
    <row r="847" spans="2:74" x14ac:dyDescent="0.3">
      <c r="B847" s="12" t="s">
        <v>1212</v>
      </c>
      <c r="C847" s="12">
        <v>213051464</v>
      </c>
      <c r="D847" s="12" t="s">
        <v>757</v>
      </c>
      <c r="E847" s="12" t="s">
        <v>95</v>
      </c>
      <c r="F847" s="12" t="s">
        <v>738</v>
      </c>
      <c r="G847" s="12" t="s">
        <v>92</v>
      </c>
      <c r="H847" s="12" t="s">
        <v>86</v>
      </c>
      <c r="I847" s="28">
        <v>749000</v>
      </c>
      <c r="J847" s="28">
        <v>749000</v>
      </c>
      <c r="K847" s="28">
        <v>737695</v>
      </c>
      <c r="L847" s="28">
        <v>722000</v>
      </c>
      <c r="M847" s="28">
        <v>740000</v>
      </c>
      <c r="N847" s="28">
        <v>706000</v>
      </c>
      <c r="O847" s="29">
        <v>42</v>
      </c>
      <c r="P847" s="29">
        <v>47</v>
      </c>
      <c r="Q847" s="29">
        <v>56</v>
      </c>
      <c r="R847" s="28">
        <v>580</v>
      </c>
      <c r="S847" s="28">
        <v>550</v>
      </c>
      <c r="T847" s="30">
        <v>4.2</v>
      </c>
      <c r="U847" s="30">
        <v>0</v>
      </c>
      <c r="V847" s="30">
        <v>4.2</v>
      </c>
      <c r="W847" s="30">
        <v>4</v>
      </c>
      <c r="X847" s="31">
        <v>4.0267022696929236E-2</v>
      </c>
      <c r="Y847" s="30">
        <v>9.8000000000000007</v>
      </c>
      <c r="Z847" s="30">
        <v>-0.29999999999999893</v>
      </c>
      <c r="AA847" s="30">
        <v>10.1</v>
      </c>
      <c r="AB847" s="30">
        <v>8.5</v>
      </c>
      <c r="AC847" s="32">
        <v>0.21749565008699823</v>
      </c>
      <c r="AD847" s="30">
        <v>5.4013342810066876</v>
      </c>
      <c r="AE847" s="12">
        <v>2290</v>
      </c>
      <c r="AF847" s="12">
        <v>2215</v>
      </c>
      <c r="AG847" s="12">
        <v>1746</v>
      </c>
      <c r="AH847" s="33">
        <v>7.6329438586491873</v>
      </c>
      <c r="AI847" s="34">
        <v>655000</v>
      </c>
      <c r="AJ847" s="34">
        <v>658000</v>
      </c>
      <c r="AK847" s="34">
        <v>651000</v>
      </c>
      <c r="AL847" s="35">
        <v>-4.559270516717325E-3</v>
      </c>
      <c r="AM847" s="35">
        <v>6.1443932411674347E-3</v>
      </c>
      <c r="AN847" s="12">
        <v>3.5</v>
      </c>
      <c r="AO847" s="33">
        <v>0.29999999999999982</v>
      </c>
      <c r="AP847" s="12">
        <v>3.2</v>
      </c>
      <c r="AQ847" s="32">
        <v>8.7142857142857147E-2</v>
      </c>
      <c r="AR847" s="34">
        <v>525</v>
      </c>
      <c r="AS847" s="34">
        <v>490</v>
      </c>
      <c r="AT847" s="31">
        <v>7.1428571428571425E-2</v>
      </c>
      <c r="AU847" s="32">
        <v>-0.30783099110399936</v>
      </c>
      <c r="AV847" s="36">
        <v>2666.7200000000003</v>
      </c>
      <c r="AW847" s="30">
        <v>0.86670000000000003</v>
      </c>
      <c r="AX847" s="30">
        <v>0.1333</v>
      </c>
      <c r="AY847" s="30">
        <v>0.88480000000000003</v>
      </c>
      <c r="AZ847" s="30">
        <v>9.7799999999999998E-2</v>
      </c>
      <c r="BA847" s="30">
        <v>0.15670000000000001</v>
      </c>
      <c r="BB847" s="30">
        <v>0.47710000000000002</v>
      </c>
      <c r="BC847" s="30">
        <v>0.34449999999999997</v>
      </c>
      <c r="BD847" s="37">
        <v>9</v>
      </c>
      <c r="BE847" s="29">
        <v>20</v>
      </c>
      <c r="BF847" s="38" t="s">
        <v>3564</v>
      </c>
      <c r="BG847" s="39">
        <v>144.77469115908201</v>
      </c>
      <c r="BH847" s="39">
        <v>-37.909043201728799</v>
      </c>
      <c r="BI847" s="40">
        <f t="shared" si="182"/>
        <v>47</v>
      </c>
      <c r="BJ847" s="40">
        <f t="shared" si="183"/>
        <v>59</v>
      </c>
      <c r="BK847" s="40">
        <f t="shared" si="184"/>
        <v>30</v>
      </c>
      <c r="BL847" s="40">
        <f t="shared" si="185"/>
        <v>100</v>
      </c>
      <c r="BM847" s="40">
        <f t="shared" si="186"/>
        <v>1</v>
      </c>
      <c r="BN847" s="40">
        <f t="shared" si="187"/>
        <v>100</v>
      </c>
      <c r="BO847" s="40">
        <f t="shared" si="188"/>
        <v>100</v>
      </c>
      <c r="BP847" s="40">
        <f t="shared" si="189"/>
        <v>24</v>
      </c>
      <c r="BQ847" s="41">
        <f t="shared" si="190"/>
        <v>84</v>
      </c>
      <c r="BR847" s="40">
        <f t="shared" si="191"/>
        <v>96</v>
      </c>
      <c r="BS847" s="41">
        <f t="shared" si="192"/>
        <v>100</v>
      </c>
      <c r="BT847" s="41">
        <f t="shared" si="193"/>
        <v>1</v>
      </c>
      <c r="BU847" s="41">
        <f t="shared" si="194"/>
        <v>90</v>
      </c>
      <c r="BV847" s="41">
        <f t="shared" si="195"/>
        <v>66</v>
      </c>
    </row>
    <row r="848" spans="2:74" x14ac:dyDescent="0.3">
      <c r="B848" s="12" t="s">
        <v>1213</v>
      </c>
      <c r="C848" s="12">
        <v>213051580</v>
      </c>
      <c r="D848" s="12" t="s">
        <v>757</v>
      </c>
      <c r="E848" s="12" t="s">
        <v>95</v>
      </c>
      <c r="F848" s="12" t="s">
        <v>738</v>
      </c>
      <c r="G848" s="12" t="s">
        <v>92</v>
      </c>
      <c r="H848" s="12" t="s">
        <v>86</v>
      </c>
      <c r="I848" s="28">
        <v>790000</v>
      </c>
      <c r="J848" s="28">
        <v>820000</v>
      </c>
      <c r="K848" s="28">
        <v>797900</v>
      </c>
      <c r="L848" s="28">
        <v>810000</v>
      </c>
      <c r="M848" s="28">
        <v>845800</v>
      </c>
      <c r="N848" s="28">
        <v>848000</v>
      </c>
      <c r="O848" s="29">
        <v>40</v>
      </c>
      <c r="P848" s="29">
        <v>37</v>
      </c>
      <c r="Q848" s="29">
        <v>34</v>
      </c>
      <c r="R848" s="28">
        <v>550</v>
      </c>
      <c r="S848" s="28">
        <v>500</v>
      </c>
      <c r="T848" s="30">
        <v>3.2</v>
      </c>
      <c r="U848" s="30">
        <v>0</v>
      </c>
      <c r="V848" s="30">
        <v>3.2</v>
      </c>
      <c r="W848" s="30">
        <v>3.2</v>
      </c>
      <c r="X848" s="31">
        <v>3.6202531645569622E-2</v>
      </c>
      <c r="Y848" s="30">
        <v>6.4</v>
      </c>
      <c r="Z848" s="30">
        <v>-0.39999999999999947</v>
      </c>
      <c r="AA848" s="30">
        <v>6.8</v>
      </c>
      <c r="AB848" s="30">
        <v>6.2</v>
      </c>
      <c r="AC848" s="32">
        <v>0.22474664923177506</v>
      </c>
      <c r="AD848" s="30">
        <v>6.2080368144441369</v>
      </c>
      <c r="AE848" s="12">
        <v>2290</v>
      </c>
      <c r="AF848" s="12">
        <v>2215</v>
      </c>
      <c r="AG848" s="12">
        <v>1746</v>
      </c>
      <c r="AH848" s="33">
        <v>7.6329438586491873</v>
      </c>
      <c r="AI848" s="34">
        <v>655000</v>
      </c>
      <c r="AJ848" s="34">
        <v>658000</v>
      </c>
      <c r="AK848" s="34">
        <v>651000</v>
      </c>
      <c r="AL848" s="35">
        <v>-4.559270516717325E-3</v>
      </c>
      <c r="AM848" s="35">
        <v>6.1443932411674347E-3</v>
      </c>
      <c r="AN848" s="12">
        <v>3.5</v>
      </c>
      <c r="AO848" s="33">
        <v>0.29999999999999982</v>
      </c>
      <c r="AP848" s="12">
        <v>3.2</v>
      </c>
      <c r="AQ848" s="32">
        <v>8.7142857142857147E-2</v>
      </c>
      <c r="AR848" s="34">
        <v>525</v>
      </c>
      <c r="AS848" s="34">
        <v>490</v>
      </c>
      <c r="AT848" s="31">
        <v>7.1428571428571425E-2</v>
      </c>
      <c r="AU848" s="32">
        <v>-0.30783099110399936</v>
      </c>
      <c r="AV848" s="36">
        <v>2447.2000000000003</v>
      </c>
      <c r="AW848" s="30">
        <v>0.82399999999999995</v>
      </c>
      <c r="AX848" s="30">
        <v>0.17599999999999999</v>
      </c>
      <c r="AY848" s="30">
        <v>0.81820000000000004</v>
      </c>
      <c r="AZ848" s="30">
        <v>9.6000000000000002E-2</v>
      </c>
      <c r="BA848" s="30">
        <v>0.23300000000000001</v>
      </c>
      <c r="BB848" s="30">
        <v>0.46539999999999998</v>
      </c>
      <c r="BC848" s="30">
        <v>0.24979999999999999</v>
      </c>
      <c r="BD848" s="37">
        <v>6</v>
      </c>
      <c r="BE848" s="29">
        <v>21</v>
      </c>
      <c r="BF848" s="38" t="s">
        <v>3565</v>
      </c>
      <c r="BG848" s="39">
        <v>144.74229013231999</v>
      </c>
      <c r="BH848" s="39">
        <v>-37.884965407865501</v>
      </c>
      <c r="BI848" s="40">
        <f t="shared" si="182"/>
        <v>64</v>
      </c>
      <c r="BJ848" s="40">
        <f t="shared" si="183"/>
        <v>59</v>
      </c>
      <c r="BK848" s="40">
        <f t="shared" si="184"/>
        <v>30</v>
      </c>
      <c r="BL848" s="40">
        <f t="shared" si="185"/>
        <v>100</v>
      </c>
      <c r="BM848" s="40">
        <f t="shared" si="186"/>
        <v>1</v>
      </c>
      <c r="BN848" s="40">
        <f t="shared" si="187"/>
        <v>100</v>
      </c>
      <c r="BO848" s="40">
        <f t="shared" si="188"/>
        <v>100</v>
      </c>
      <c r="BP848" s="40">
        <f t="shared" si="189"/>
        <v>41</v>
      </c>
      <c r="BQ848" s="41">
        <f t="shared" si="190"/>
        <v>71</v>
      </c>
      <c r="BR848" s="40">
        <f t="shared" si="191"/>
        <v>88</v>
      </c>
      <c r="BS848" s="41">
        <f t="shared" si="192"/>
        <v>100</v>
      </c>
      <c r="BT848" s="41">
        <f t="shared" si="193"/>
        <v>11</v>
      </c>
      <c r="BU848" s="41">
        <f t="shared" si="194"/>
        <v>60</v>
      </c>
      <c r="BV848" s="41">
        <f t="shared" si="195"/>
        <v>66</v>
      </c>
    </row>
    <row r="849" spans="2:74" x14ac:dyDescent="0.3">
      <c r="B849" s="12" t="s">
        <v>1214</v>
      </c>
      <c r="C849" s="12">
        <v>213051584</v>
      </c>
      <c r="D849" s="12" t="s">
        <v>757</v>
      </c>
      <c r="E849" s="12" t="s">
        <v>95</v>
      </c>
      <c r="F849" s="12" t="s">
        <v>738</v>
      </c>
      <c r="G849" s="12" t="s">
        <v>92</v>
      </c>
      <c r="H849" s="12" t="s">
        <v>86</v>
      </c>
      <c r="I849" s="28">
        <v>673670</v>
      </c>
      <c r="J849" s="28">
        <v>669999</v>
      </c>
      <c r="K849" s="28">
        <v>660800</v>
      </c>
      <c r="L849" s="28">
        <v>651000</v>
      </c>
      <c r="M849" s="28">
        <v>661000</v>
      </c>
      <c r="N849" s="28">
        <v>680000</v>
      </c>
      <c r="O849" s="29">
        <v>55</v>
      </c>
      <c r="P849" s="29">
        <v>55</v>
      </c>
      <c r="Q849" s="29">
        <v>58</v>
      </c>
      <c r="R849" s="28">
        <v>550</v>
      </c>
      <c r="S849" s="28">
        <v>510</v>
      </c>
      <c r="T849" s="30">
        <v>1.8</v>
      </c>
      <c r="U849" s="30">
        <v>0</v>
      </c>
      <c r="V849" s="30">
        <v>1.8</v>
      </c>
      <c r="W849" s="30">
        <v>2</v>
      </c>
      <c r="X849" s="31">
        <v>4.2454020514495226E-2</v>
      </c>
      <c r="Y849" s="30">
        <v>40.5</v>
      </c>
      <c r="Z849" s="30">
        <v>1.7999999999999972</v>
      </c>
      <c r="AA849" s="30">
        <v>38.700000000000003</v>
      </c>
      <c r="AB849" s="30">
        <v>25.6</v>
      </c>
      <c r="AC849" s="32">
        <v>0.22341739243468087</v>
      </c>
      <c r="AD849" s="30">
        <v>5.2625732434080925</v>
      </c>
      <c r="AE849" s="12">
        <v>2290</v>
      </c>
      <c r="AF849" s="12">
        <v>2215</v>
      </c>
      <c r="AG849" s="12">
        <v>1746</v>
      </c>
      <c r="AH849" s="33">
        <v>7.6329438586491873</v>
      </c>
      <c r="AI849" s="34">
        <v>655000</v>
      </c>
      <c r="AJ849" s="34">
        <v>658000</v>
      </c>
      <c r="AK849" s="34">
        <v>651000</v>
      </c>
      <c r="AL849" s="35">
        <v>-4.559270516717325E-3</v>
      </c>
      <c r="AM849" s="35">
        <v>6.1443932411674347E-3</v>
      </c>
      <c r="AN849" s="12">
        <v>3.5</v>
      </c>
      <c r="AO849" s="33">
        <v>0.29999999999999982</v>
      </c>
      <c r="AP849" s="12">
        <v>3.2</v>
      </c>
      <c r="AQ849" s="32">
        <v>8.7142857142857147E-2</v>
      </c>
      <c r="AR849" s="34">
        <v>525</v>
      </c>
      <c r="AS849" s="34">
        <v>490</v>
      </c>
      <c r="AT849" s="31">
        <v>7.1428571428571425E-2</v>
      </c>
      <c r="AU849" s="32">
        <v>-0.30783099110399936</v>
      </c>
      <c r="AV849" s="36">
        <v>2461.7600000000002</v>
      </c>
      <c r="AW849" s="30">
        <v>0.87670000000000003</v>
      </c>
      <c r="AX849" s="30">
        <v>0.12330000000000001</v>
      </c>
      <c r="AY849" s="30">
        <v>0.98929999999999996</v>
      </c>
      <c r="AZ849" s="30">
        <v>7.6E-3</v>
      </c>
      <c r="BA849" s="30">
        <v>3.56E-2</v>
      </c>
      <c r="BB849" s="30">
        <v>0.629</v>
      </c>
      <c r="BC849" s="30">
        <v>0.30530000000000002</v>
      </c>
      <c r="BD849" s="37">
        <v>6</v>
      </c>
      <c r="BE849" s="29">
        <v>25</v>
      </c>
      <c r="BF849" s="38" t="s">
        <v>3566</v>
      </c>
      <c r="BG849" s="39">
        <v>144.68153372254301</v>
      </c>
      <c r="BH849" s="39">
        <v>-37.817037320036</v>
      </c>
      <c r="BI849" s="40">
        <f t="shared" si="182"/>
        <v>87</v>
      </c>
      <c r="BJ849" s="40">
        <f t="shared" si="183"/>
        <v>59</v>
      </c>
      <c r="BK849" s="40">
        <f t="shared" si="184"/>
        <v>30</v>
      </c>
      <c r="BL849" s="40">
        <f t="shared" si="185"/>
        <v>100</v>
      </c>
      <c r="BM849" s="40">
        <f t="shared" si="186"/>
        <v>1</v>
      </c>
      <c r="BN849" s="40">
        <f t="shared" si="187"/>
        <v>100</v>
      </c>
      <c r="BO849" s="40">
        <f t="shared" si="188"/>
        <v>100</v>
      </c>
      <c r="BP849" s="40">
        <f t="shared" si="189"/>
        <v>1</v>
      </c>
      <c r="BQ849" s="41">
        <f t="shared" si="190"/>
        <v>92</v>
      </c>
      <c r="BR849" s="40">
        <f t="shared" si="191"/>
        <v>97</v>
      </c>
      <c r="BS849" s="41">
        <f t="shared" si="192"/>
        <v>100</v>
      </c>
      <c r="BT849" s="41">
        <f t="shared" si="193"/>
        <v>1</v>
      </c>
      <c r="BU849" s="41">
        <f t="shared" si="194"/>
        <v>60</v>
      </c>
      <c r="BV849" s="41">
        <f t="shared" si="195"/>
        <v>66</v>
      </c>
    </row>
    <row r="850" spans="2:74" x14ac:dyDescent="0.3">
      <c r="B850" s="12" t="s">
        <v>1215</v>
      </c>
      <c r="C850" s="12">
        <v>216011407</v>
      </c>
      <c r="D850" s="12" t="s">
        <v>1100</v>
      </c>
      <c r="E850" s="12" t="s">
        <v>976</v>
      </c>
      <c r="F850" s="12" t="s">
        <v>2709</v>
      </c>
      <c r="G850" s="12" t="s">
        <v>92</v>
      </c>
      <c r="H850" s="12" t="s">
        <v>86</v>
      </c>
      <c r="I850" s="28">
        <v>521237</v>
      </c>
      <c r="J850" s="28">
        <v>502950</v>
      </c>
      <c r="K850" s="28">
        <v>480000</v>
      </c>
      <c r="L850" s="28">
        <v>490000</v>
      </c>
      <c r="M850" s="28">
        <v>455000</v>
      </c>
      <c r="N850" s="28">
        <v>432000</v>
      </c>
      <c r="O850" s="29">
        <v>83</v>
      </c>
      <c r="P850" s="29">
        <v>63</v>
      </c>
      <c r="Q850" s="29">
        <v>52</v>
      </c>
      <c r="R850" s="28">
        <v>450</v>
      </c>
      <c r="S850" s="28">
        <v>420</v>
      </c>
      <c r="T850" s="30">
        <v>2.5</v>
      </c>
      <c r="U850" s="30">
        <v>0</v>
      </c>
      <c r="V850" s="30">
        <v>2.5</v>
      </c>
      <c r="W850" s="30">
        <v>2.5</v>
      </c>
      <c r="X850" s="31">
        <v>4.4893205969645286E-2</v>
      </c>
      <c r="Y850" s="30">
        <v>1.2</v>
      </c>
      <c r="Z850" s="30">
        <v>0</v>
      </c>
      <c r="AA850" s="30">
        <v>1.2</v>
      </c>
      <c r="AB850" s="30">
        <v>1</v>
      </c>
      <c r="AC850" s="32">
        <v>0.32718706375058165</v>
      </c>
      <c r="AD850" s="30">
        <v>7.2881198097505102</v>
      </c>
      <c r="AE850" s="12">
        <v>360</v>
      </c>
      <c r="AF850" s="12">
        <v>373</v>
      </c>
      <c r="AG850" s="12">
        <v>230</v>
      </c>
      <c r="AH850" s="33">
        <v>10.974874371859297</v>
      </c>
      <c r="AI850" s="34">
        <v>510000</v>
      </c>
      <c r="AJ850" s="34">
        <v>497500</v>
      </c>
      <c r="AK850" s="34">
        <v>480000</v>
      </c>
      <c r="AL850" s="35">
        <v>2.5125628140703519E-2</v>
      </c>
      <c r="AM850" s="35">
        <v>6.25E-2</v>
      </c>
      <c r="AN850" s="12">
        <v>2.1</v>
      </c>
      <c r="AO850" s="33">
        <v>-0.10000000000000009</v>
      </c>
      <c r="AP850" s="12">
        <v>2.2000000000000002</v>
      </c>
      <c r="AQ850" s="32">
        <v>0.1125</v>
      </c>
      <c r="AR850" s="34">
        <v>520</v>
      </c>
      <c r="AS850" s="34">
        <v>495</v>
      </c>
      <c r="AT850" s="31">
        <v>5.0505050505050504E-2</v>
      </c>
      <c r="AU850" s="32">
        <v>0.35562871763374193</v>
      </c>
      <c r="AV850" s="36">
        <v>1375.3600000000001</v>
      </c>
      <c r="AW850" s="30">
        <v>0.68410000000000004</v>
      </c>
      <c r="AX850" s="30">
        <v>0.31590000000000001</v>
      </c>
      <c r="AY850" s="30">
        <v>0.8972</v>
      </c>
      <c r="AZ850" s="30">
        <v>8.6099999999999996E-2</v>
      </c>
      <c r="BA850" s="30">
        <v>0.40799999999999997</v>
      </c>
      <c r="BB850" s="30">
        <v>0.32679999999999998</v>
      </c>
      <c r="BC850" s="30">
        <v>0.2175</v>
      </c>
      <c r="BD850" s="37">
        <v>5</v>
      </c>
      <c r="BE850" s="29">
        <v>177</v>
      </c>
      <c r="BF850" s="38" t="s">
        <v>3567</v>
      </c>
      <c r="BG850" s="39">
        <v>144.991093156472</v>
      </c>
      <c r="BH850" s="39">
        <v>-36.223489824309901</v>
      </c>
      <c r="BI850" s="40">
        <f t="shared" si="182"/>
        <v>75</v>
      </c>
      <c r="BJ850" s="40">
        <f t="shared" si="183"/>
        <v>82</v>
      </c>
      <c r="BK850" s="40">
        <f t="shared" si="184"/>
        <v>1</v>
      </c>
      <c r="BL850" s="40">
        <f t="shared" si="185"/>
        <v>1</v>
      </c>
      <c r="BM850" s="40">
        <f t="shared" si="186"/>
        <v>13</v>
      </c>
      <c r="BN850" s="40">
        <f t="shared" si="187"/>
        <v>100</v>
      </c>
      <c r="BO850" s="40">
        <f t="shared" si="188"/>
        <v>72</v>
      </c>
      <c r="BP850" s="40">
        <f t="shared" si="189"/>
        <v>80</v>
      </c>
      <c r="BQ850" s="41">
        <f t="shared" si="190"/>
        <v>100</v>
      </c>
      <c r="BR850" s="40">
        <f t="shared" si="191"/>
        <v>77</v>
      </c>
      <c r="BS850" s="41">
        <f t="shared" si="192"/>
        <v>49</v>
      </c>
      <c r="BT850" s="41">
        <f t="shared" si="193"/>
        <v>97</v>
      </c>
      <c r="BU850" s="41">
        <f t="shared" si="194"/>
        <v>50</v>
      </c>
      <c r="BV850" s="41">
        <f t="shared" si="195"/>
        <v>66</v>
      </c>
    </row>
    <row r="851" spans="2:74" x14ac:dyDescent="0.3">
      <c r="B851" s="12" t="s">
        <v>1216</v>
      </c>
      <c r="C851" s="12">
        <v>216011408</v>
      </c>
      <c r="D851" s="12" t="s">
        <v>1100</v>
      </c>
      <c r="E851" s="12" t="s">
        <v>976</v>
      </c>
      <c r="F851" s="12" t="s">
        <v>2709</v>
      </c>
      <c r="G851" s="12" t="s">
        <v>92</v>
      </c>
      <c r="H851" s="12" t="s">
        <v>86</v>
      </c>
      <c r="I851" s="28">
        <v>740000</v>
      </c>
      <c r="J851" s="28">
        <v>740000</v>
      </c>
      <c r="K851" s="28">
        <v>550000</v>
      </c>
      <c r="L851" s="28">
        <v>442000</v>
      </c>
      <c r="M851" s="28">
        <v>442000</v>
      </c>
      <c r="N851" s="28">
        <v>375000</v>
      </c>
      <c r="O851" s="29">
        <v>90</v>
      </c>
      <c r="P851" s="29">
        <v>108</v>
      </c>
      <c r="Q851" s="29">
        <v>62</v>
      </c>
      <c r="R851" s="28">
        <v>440</v>
      </c>
      <c r="S851" s="28">
        <v>395</v>
      </c>
      <c r="T851" s="30">
        <v>1.1000000000000001</v>
      </c>
      <c r="U851" s="30">
        <v>0</v>
      </c>
      <c r="V851" s="30">
        <v>1.1000000000000001</v>
      </c>
      <c r="W851" s="30">
        <v>1</v>
      </c>
      <c r="X851" s="31">
        <v>3.091891891891892E-2</v>
      </c>
      <c r="Y851" s="30">
        <v>0.5</v>
      </c>
      <c r="Z851" s="30">
        <v>9.9999999999999978E-2</v>
      </c>
      <c r="AA851" s="30">
        <v>0.4</v>
      </c>
      <c r="AB851" s="30">
        <v>0.7</v>
      </c>
      <c r="AC851" s="32">
        <v>0.27511004401760702</v>
      </c>
      <c r="AD851" s="30">
        <v>8.8977898851848423</v>
      </c>
      <c r="AE851" s="12">
        <v>360</v>
      </c>
      <c r="AF851" s="12">
        <v>373</v>
      </c>
      <c r="AG851" s="12">
        <v>230</v>
      </c>
      <c r="AH851" s="33">
        <v>10.974874371859297</v>
      </c>
      <c r="AI851" s="34">
        <v>510000</v>
      </c>
      <c r="AJ851" s="34">
        <v>497500</v>
      </c>
      <c r="AK851" s="34">
        <v>480000</v>
      </c>
      <c r="AL851" s="35">
        <v>2.5125628140703519E-2</v>
      </c>
      <c r="AM851" s="35">
        <v>6.25E-2</v>
      </c>
      <c r="AN851" s="12">
        <v>2.1</v>
      </c>
      <c r="AO851" s="33">
        <v>-0.10000000000000009</v>
      </c>
      <c r="AP851" s="12">
        <v>2.2000000000000002</v>
      </c>
      <c r="AQ851" s="32">
        <v>0.1125</v>
      </c>
      <c r="AR851" s="34">
        <v>520</v>
      </c>
      <c r="AS851" s="34">
        <v>495</v>
      </c>
      <c r="AT851" s="31">
        <v>5.0505050505050504E-2</v>
      </c>
      <c r="AU851" s="32">
        <v>0.35562871763374193</v>
      </c>
      <c r="AV851" s="36">
        <v>1599.3600000000001</v>
      </c>
      <c r="AW851" s="30">
        <v>0.76780000000000004</v>
      </c>
      <c r="AX851" s="30">
        <v>0.23219999999999999</v>
      </c>
      <c r="AY851" s="30">
        <v>0.98199999999999998</v>
      </c>
      <c r="AZ851" s="30">
        <v>8.6999999999999994E-3</v>
      </c>
      <c r="BA851" s="30">
        <v>0.42830000000000001</v>
      </c>
      <c r="BB851" s="30">
        <v>0.37419999999999998</v>
      </c>
      <c r="BC851" s="30">
        <v>0.13339999999999999</v>
      </c>
      <c r="BD851" s="37">
        <v>4</v>
      </c>
      <c r="BE851" s="29">
        <v>190</v>
      </c>
      <c r="BF851" s="38" t="s">
        <v>3568</v>
      </c>
      <c r="BG851" s="39">
        <v>144.497783519146</v>
      </c>
      <c r="BH851" s="39">
        <v>-36.1492109715876</v>
      </c>
      <c r="BI851" s="40">
        <f t="shared" ref="BI851:BI914" si="196">IF(T851&lt;=1, 100, IF(T851&gt;=7, 1, ROUND(100 - ((T851-1)/6)*99, 0)))</f>
        <v>98</v>
      </c>
      <c r="BJ851" s="40">
        <f t="shared" ref="BJ851:BJ914" si="197">IF(AN851&lt;=1, 100, IF(AN851&gt;=7, 1, ROUND(100 - ((AN851-1)/6)*99, 0)))</f>
        <v>82</v>
      </c>
      <c r="BK851" s="40">
        <f t="shared" ref="BK851:BK914" si="198">IF(AH851&lt;=2, 100, IF(AH851&gt;=10, 1, ROUND(100 - ((AH851-2)/8)*99, 0)))</f>
        <v>1</v>
      </c>
      <c r="BL851" s="40">
        <f t="shared" ref="BL851:BL914" si="199">IF(OR(ISBLANK(AU851), AU851=""), "", IF(AU851&lt;=0, 100, IF(AU851&gt;=0.3, 1, ROUND(100 - (AU851/0.3)*99, 0))))</f>
        <v>1</v>
      </c>
      <c r="BM851" s="40">
        <f t="shared" ref="BM851:BM914" si="200">IF(AL851&lt;=0, 1, IF(AL851&gt;=0.2, 100, ROUND(1 + (AL851/0.2)*99, 0)))</f>
        <v>13</v>
      </c>
      <c r="BN851" s="40">
        <f t="shared" ref="BN851:BN914" si="201">IF(AQ851&lt;=0.01, 1, IF(AQ851&gt;=0.075, 100, ROUND(1 + ((AQ851-0.01)/0.065)*99, 0)))</f>
        <v>100</v>
      </c>
      <c r="BO851" s="40">
        <f t="shared" ref="BO851:BO914" si="202">IF(BE851&gt;=750, 1, IF(BE851&lt;=50, 100, ROUND(100 - 99 * (((BE851 - 50)/700)^0.75), 0)))</f>
        <v>70</v>
      </c>
      <c r="BP851" s="40">
        <f t="shared" ref="BP851:BP914" si="203">IF(BA851&gt;=0.5, 100, IF(BA851&lt;=0.05, 1, ROUND(1 + ((BA851-0.05)/0.45)*99, 0)))</f>
        <v>84</v>
      </c>
      <c r="BQ851" s="41">
        <f t="shared" ref="BQ851:BQ914" si="204">IF(X851&gt;=0.045, 100, IF(X851&lt;=0.015, 1, ROUND(1 + ((X851-0.015)/0.03)*99, 0)))</f>
        <v>54</v>
      </c>
      <c r="BR851" s="40">
        <f t="shared" ref="BR851:BR914" si="205">IF(AD851&lt;=5, 100, IF(AD851&gt;=15, 1, ROUND(100 - ((AD851-5)/10)*99, 0)))</f>
        <v>61</v>
      </c>
      <c r="BS851" s="41">
        <f t="shared" ref="BS851:BS914" si="206">IF(AC851&lt;=0.25, 100, IF(AC851&gt;=0.4, 1, ROUND(100 - ((AC851-0.25)/0.15)*99, 0)))</f>
        <v>83</v>
      </c>
      <c r="BT851" s="41">
        <f t="shared" ref="BT851:BT914" si="207">IF(Y851&lt;=1, 100, IF(Y851&gt;=7, 1, ROUND(100 - ((Y851-1)/6)*99, 0)))</f>
        <v>100</v>
      </c>
      <c r="BU851" s="41">
        <f t="shared" ref="BU851:BU914" si="208">BD851*10</f>
        <v>40</v>
      </c>
      <c r="BV851" s="41">
        <f t="shared" ref="BV851:BV914" si="209">IF(
  (
    IF($BI$2,0.1,0) + IF($BJ$2,0.1,0) + IF($BK$2,0.05,0) + IF($BL$2,0.07,0) + IF($BM$2,0.05,0) + IF($BN$2,0.1,0) +
    IF($BO$2,0.07,0) + IF($BP$2,0.08,0) + IF($BQ$2,0.08,0) + IF($BR$2,0.07,0) + IF($BS$2,0.07,0) + IF($BT$2,0.08,0) +
    IF($BU$2,0.08,0)
  ) = 0,
  "",
  ROUND(
    (
      IF($BI$2, BI851*0.1, 0) + IF($BJ$2, BJ851*0.1, 0) + IF($BK$2, BK851*0.05, 0) + IF($BL$2, BL851*0.07, 0) +
      IF($BM$2, BM851*0.05, 0) + IF($BN$2, BN851*0.1, 0) + IF($BO$2, BO851*0.07, 0) + IF($BP$2, BP851*0.08, 0) +
      IF($BQ$2, BQ851*0.08, 0) + IF($BR$2, BR851*0.07, 0) + IF($BS$2, BS851*0.07, 0) + IF($BT$2, BT851*0.08, 0) +
      IF($BU$2, BU851*0.08, 0)
    ) /
    (
      IF($BI$2,0.1,0) + IF($BJ$2,0.1,0) + IF($BK$2,0.05,0) + IF($BL$2,0.07,0) + IF($BM$2,0.05,0) +
      IF($BN$2,0.1,0) + IF($BO$2,0.07,0) + IF($BP$2,0.08,0) + IF($BQ$2,0.08,0) + IF($BR$2,0.07,0) +
      IF($BS$2,0.07,0) + IF($BT$2,0.08,0) + IF($BU$2,0.08,0)
    ),
  0)
)</f>
        <v>66</v>
      </c>
    </row>
    <row r="852" spans="2:74" x14ac:dyDescent="0.3">
      <c r="B852" s="12" t="s">
        <v>1217</v>
      </c>
      <c r="C852" s="12">
        <v>217011421</v>
      </c>
      <c r="D852" s="12" t="s">
        <v>323</v>
      </c>
      <c r="E852" s="12" t="s">
        <v>201</v>
      </c>
      <c r="F852" s="12" t="s">
        <v>2709</v>
      </c>
      <c r="G852" s="12" t="s">
        <v>92</v>
      </c>
      <c r="H852" s="12" t="s">
        <v>86</v>
      </c>
      <c r="I852" s="28">
        <v>425000</v>
      </c>
      <c r="J852" s="28">
        <v>419000</v>
      </c>
      <c r="K852" s="28">
        <v>380000</v>
      </c>
      <c r="L852" s="28">
        <v>380000</v>
      </c>
      <c r="M852" s="28">
        <v>369000</v>
      </c>
      <c r="N852" s="28">
        <v>365000</v>
      </c>
      <c r="O852" s="29">
        <v>62</v>
      </c>
      <c r="P852" s="29">
        <v>62</v>
      </c>
      <c r="Q852" s="29">
        <v>68</v>
      </c>
      <c r="R852" s="28">
        <v>375</v>
      </c>
      <c r="S852" s="28">
        <v>360</v>
      </c>
      <c r="T852" s="30">
        <v>2.8</v>
      </c>
      <c r="U852" s="30">
        <v>-0.20000000000000018</v>
      </c>
      <c r="V852" s="30">
        <v>3</v>
      </c>
      <c r="W852" s="30">
        <v>3.1</v>
      </c>
      <c r="X852" s="31">
        <v>4.5882352941176471E-2</v>
      </c>
      <c r="Y852" s="30">
        <v>1.8</v>
      </c>
      <c r="Z852" s="30">
        <v>-0.30000000000000004</v>
      </c>
      <c r="AA852" s="30">
        <v>2.1</v>
      </c>
      <c r="AB852" s="30">
        <v>2.2000000000000002</v>
      </c>
      <c r="AC852" s="32">
        <v>0.26850154656890823</v>
      </c>
      <c r="AD852" s="30">
        <v>5.8519567841941535</v>
      </c>
      <c r="AE852" s="12">
        <v>403</v>
      </c>
      <c r="AF852" s="12">
        <v>383</v>
      </c>
      <c r="AG852" s="12">
        <v>333</v>
      </c>
      <c r="AH852" s="33">
        <v>9.7016129032258061</v>
      </c>
      <c r="AI852" s="34">
        <v>392500</v>
      </c>
      <c r="AJ852" s="34">
        <v>380000</v>
      </c>
      <c r="AK852" s="34">
        <v>400000</v>
      </c>
      <c r="AL852" s="35">
        <v>3.2894736842105261E-2</v>
      </c>
      <c r="AM852" s="35">
        <v>-1.8749999999999999E-2</v>
      </c>
      <c r="AN852" s="12">
        <v>2.2999999999999998</v>
      </c>
      <c r="AO852" s="33">
        <v>0</v>
      </c>
      <c r="AP852" s="12">
        <v>2.2999999999999998</v>
      </c>
      <c r="AQ852" s="32">
        <v>9.6250000000000002E-2</v>
      </c>
      <c r="AR852" s="34">
        <v>410</v>
      </c>
      <c r="AS852" s="34">
        <v>400</v>
      </c>
      <c r="AT852" s="31">
        <v>2.5000000000000001E-2</v>
      </c>
      <c r="AU852" s="32">
        <v>0.35824516891629182</v>
      </c>
      <c r="AV852" s="36">
        <v>1396.64</v>
      </c>
      <c r="AW852" s="30">
        <v>0.62090000000000001</v>
      </c>
      <c r="AX852" s="30">
        <v>0.37909999999999999</v>
      </c>
      <c r="AY852" s="30">
        <v>0.91220000000000001</v>
      </c>
      <c r="AZ852" s="30">
        <v>6.1100000000000002E-2</v>
      </c>
      <c r="BA852" s="30">
        <v>0.41770000000000002</v>
      </c>
      <c r="BB852" s="30">
        <v>0.31280000000000002</v>
      </c>
      <c r="BC852" s="30">
        <v>0.2349</v>
      </c>
      <c r="BD852" s="37">
        <v>1.5</v>
      </c>
      <c r="BE852" s="29">
        <v>259</v>
      </c>
      <c r="BF852" s="38" t="s">
        <v>3569</v>
      </c>
      <c r="BG852" s="39">
        <v>142.02164143921399</v>
      </c>
      <c r="BH852" s="39">
        <v>-37.743087645286899</v>
      </c>
      <c r="BI852" s="40">
        <f t="shared" si="196"/>
        <v>70</v>
      </c>
      <c r="BJ852" s="40">
        <f t="shared" si="197"/>
        <v>79</v>
      </c>
      <c r="BK852" s="40">
        <f t="shared" si="198"/>
        <v>5</v>
      </c>
      <c r="BL852" s="40">
        <f t="shared" si="199"/>
        <v>1</v>
      </c>
      <c r="BM852" s="40">
        <f t="shared" si="200"/>
        <v>17</v>
      </c>
      <c r="BN852" s="40">
        <f t="shared" si="201"/>
        <v>100</v>
      </c>
      <c r="BO852" s="40">
        <f t="shared" si="202"/>
        <v>60</v>
      </c>
      <c r="BP852" s="40">
        <f t="shared" si="203"/>
        <v>82</v>
      </c>
      <c r="BQ852" s="41">
        <f t="shared" si="204"/>
        <v>100</v>
      </c>
      <c r="BR852" s="40">
        <f t="shared" si="205"/>
        <v>92</v>
      </c>
      <c r="BS852" s="41">
        <f t="shared" si="206"/>
        <v>88</v>
      </c>
      <c r="BT852" s="41">
        <f t="shared" si="207"/>
        <v>87</v>
      </c>
      <c r="BU852" s="41">
        <f t="shared" si="208"/>
        <v>15</v>
      </c>
      <c r="BV852" s="41">
        <f t="shared" si="209"/>
        <v>66</v>
      </c>
    </row>
    <row r="853" spans="2:74" x14ac:dyDescent="0.3">
      <c r="B853" s="12" t="s">
        <v>1218</v>
      </c>
      <c r="C853" s="12">
        <v>301031016</v>
      </c>
      <c r="D853" s="12" t="s">
        <v>660</v>
      </c>
      <c r="E853" s="12" t="s">
        <v>658</v>
      </c>
      <c r="F853" s="12" t="s">
        <v>2813</v>
      </c>
      <c r="G853" s="12" t="s">
        <v>102</v>
      </c>
      <c r="H853" s="12" t="s">
        <v>86</v>
      </c>
      <c r="I853" s="28">
        <v>1156450</v>
      </c>
      <c r="J853" s="28">
        <v>1141300</v>
      </c>
      <c r="K853" s="28">
        <v>989000</v>
      </c>
      <c r="L853" s="28">
        <v>1130000</v>
      </c>
      <c r="M853" s="28">
        <v>1130000</v>
      </c>
      <c r="N853" s="28">
        <v>971500</v>
      </c>
      <c r="O853" s="29">
        <v>24</v>
      </c>
      <c r="P853" s="29">
        <v>24</v>
      </c>
      <c r="Q853" s="29">
        <v>24</v>
      </c>
      <c r="R853" s="28">
        <v>725</v>
      </c>
      <c r="S853" s="28">
        <v>680</v>
      </c>
      <c r="T853" s="30">
        <v>3.5</v>
      </c>
      <c r="U853" s="30">
        <v>0.10000000000000009</v>
      </c>
      <c r="V853" s="30">
        <v>3.4</v>
      </c>
      <c r="W853" s="30">
        <v>3.1</v>
      </c>
      <c r="X853" s="31">
        <v>3.2599766526871028E-2</v>
      </c>
      <c r="Y853" s="30">
        <v>3.6</v>
      </c>
      <c r="Z853" s="30">
        <v>-0.10000000000000009</v>
      </c>
      <c r="AA853" s="30">
        <v>3.7</v>
      </c>
      <c r="AB853" s="30">
        <v>3.5</v>
      </c>
      <c r="AC853" s="32">
        <v>0.30577299412915848</v>
      </c>
      <c r="AD853" s="30">
        <v>9.3796068716356853</v>
      </c>
      <c r="AE853" s="12">
        <v>204</v>
      </c>
      <c r="AF853" s="12">
        <v>211</v>
      </c>
      <c r="AG853" s="12">
        <v>164</v>
      </c>
      <c r="AH853" s="33">
        <v>3.009771986970684</v>
      </c>
      <c r="AI853" s="34">
        <v>1180000</v>
      </c>
      <c r="AJ853" s="34">
        <v>985500</v>
      </c>
      <c r="AK853" s="34">
        <v>905000</v>
      </c>
      <c r="AL853" s="35">
        <v>0.19736174530695078</v>
      </c>
      <c r="AM853" s="35">
        <v>0.30386740331491713</v>
      </c>
      <c r="AN853" s="12">
        <v>3.1</v>
      </c>
      <c r="AO853" s="33">
        <v>0.30000000000000027</v>
      </c>
      <c r="AP853" s="12">
        <v>2.8</v>
      </c>
      <c r="AQ853" s="32">
        <v>0.12264150943396226</v>
      </c>
      <c r="AR853" s="34">
        <v>730</v>
      </c>
      <c r="AS853" s="34">
        <v>700</v>
      </c>
      <c r="AT853" s="31">
        <v>4.2857142857142858E-2</v>
      </c>
      <c r="AU853" s="32">
        <v>0.37015500447235855</v>
      </c>
      <c r="AV853" s="36">
        <v>2371.0400000000004</v>
      </c>
      <c r="AW853" s="30">
        <v>0.78810000000000002</v>
      </c>
      <c r="AX853" s="30">
        <v>0.21190000000000001</v>
      </c>
      <c r="AY853" s="30">
        <v>0.80430000000000001</v>
      </c>
      <c r="AZ853" s="30">
        <v>0.18779999999999999</v>
      </c>
      <c r="BA853" s="30">
        <v>0.31119999999999998</v>
      </c>
      <c r="BB853" s="30">
        <v>0.4299</v>
      </c>
      <c r="BC853" s="30">
        <v>0.2266</v>
      </c>
      <c r="BD853" s="37">
        <v>6</v>
      </c>
      <c r="BE853" s="29">
        <v>14</v>
      </c>
      <c r="BF853" s="38" t="s">
        <v>3570</v>
      </c>
      <c r="BG853" s="39">
        <v>153.16734459600099</v>
      </c>
      <c r="BH853" s="39">
        <v>-27.465582359190801</v>
      </c>
      <c r="BI853" s="40">
        <f t="shared" si="196"/>
        <v>59</v>
      </c>
      <c r="BJ853" s="40">
        <f t="shared" si="197"/>
        <v>65</v>
      </c>
      <c r="BK853" s="40">
        <f t="shared" si="198"/>
        <v>88</v>
      </c>
      <c r="BL853" s="40">
        <f t="shared" si="199"/>
        <v>1</v>
      </c>
      <c r="BM853" s="40">
        <f t="shared" si="200"/>
        <v>99</v>
      </c>
      <c r="BN853" s="40">
        <f t="shared" si="201"/>
        <v>100</v>
      </c>
      <c r="BO853" s="40">
        <f t="shared" si="202"/>
        <v>100</v>
      </c>
      <c r="BP853" s="40">
        <f t="shared" si="203"/>
        <v>58</v>
      </c>
      <c r="BQ853" s="41">
        <f t="shared" si="204"/>
        <v>59</v>
      </c>
      <c r="BR853" s="40">
        <f t="shared" si="205"/>
        <v>57</v>
      </c>
      <c r="BS853" s="41">
        <f t="shared" si="206"/>
        <v>63</v>
      </c>
      <c r="BT853" s="41">
        <f t="shared" si="207"/>
        <v>57</v>
      </c>
      <c r="BU853" s="41">
        <f t="shared" si="208"/>
        <v>60</v>
      </c>
      <c r="BV853" s="41">
        <f t="shared" si="209"/>
        <v>66</v>
      </c>
    </row>
    <row r="854" spans="2:74" x14ac:dyDescent="0.3">
      <c r="B854" s="12" t="s">
        <v>1219</v>
      </c>
      <c r="C854" s="12">
        <v>302031035</v>
      </c>
      <c r="D854" s="12" t="s">
        <v>265</v>
      </c>
      <c r="E854" s="12" t="s">
        <v>266</v>
      </c>
      <c r="F854" s="12" t="s">
        <v>2813</v>
      </c>
      <c r="G854" s="12" t="s">
        <v>102</v>
      </c>
      <c r="H854" s="12" t="s">
        <v>86</v>
      </c>
      <c r="I854" s="28">
        <v>927000</v>
      </c>
      <c r="J854" s="28">
        <v>915200</v>
      </c>
      <c r="K854" s="28">
        <v>816000</v>
      </c>
      <c r="L854" s="28">
        <v>901000</v>
      </c>
      <c r="M854" s="28">
        <v>895000</v>
      </c>
      <c r="N854" s="28">
        <v>782000</v>
      </c>
      <c r="O854" s="29">
        <v>23</v>
      </c>
      <c r="P854" s="29">
        <v>23</v>
      </c>
      <c r="Q854" s="29">
        <v>27</v>
      </c>
      <c r="R854" s="28">
        <v>650</v>
      </c>
      <c r="S854" s="28">
        <v>620</v>
      </c>
      <c r="T854" s="30">
        <v>3</v>
      </c>
      <c r="U854" s="30">
        <v>-0.10000000000000009</v>
      </c>
      <c r="V854" s="30">
        <v>3.1</v>
      </c>
      <c r="W854" s="30">
        <v>3.3</v>
      </c>
      <c r="X854" s="31">
        <v>3.6461704422869473E-2</v>
      </c>
      <c r="Y854" s="30">
        <v>4.7</v>
      </c>
      <c r="Z854" s="30">
        <v>-0.39999999999999947</v>
      </c>
      <c r="AA854" s="30">
        <v>5.0999999999999996</v>
      </c>
      <c r="AB854" s="30">
        <v>5.2</v>
      </c>
      <c r="AC854" s="32">
        <v>0.30755545461427813</v>
      </c>
      <c r="AD854" s="30">
        <v>8.4350268173797573</v>
      </c>
      <c r="AE854" s="12">
        <v>77</v>
      </c>
      <c r="AF854" s="12">
        <v>58</v>
      </c>
      <c r="AG854" s="12">
        <v>75</v>
      </c>
      <c r="AH854" s="33">
        <v>2.1538461538461537</v>
      </c>
      <c r="AI854" s="34">
        <v>1050000</v>
      </c>
      <c r="AJ854" s="34">
        <v>910000</v>
      </c>
      <c r="AK854" s="34">
        <v>855000</v>
      </c>
      <c r="AL854" s="35">
        <v>0.15384615384615385</v>
      </c>
      <c r="AM854" s="35">
        <v>0.22807017543859648</v>
      </c>
      <c r="AN854" s="12">
        <v>2.8</v>
      </c>
      <c r="AO854" s="33">
        <v>0.29999999999999982</v>
      </c>
      <c r="AP854" s="12">
        <v>2.5</v>
      </c>
      <c r="AQ854" s="32">
        <v>0.11428571428571428</v>
      </c>
      <c r="AR854" s="34">
        <v>700</v>
      </c>
      <c r="AS854" s="34">
        <v>650</v>
      </c>
      <c r="AT854" s="31">
        <v>7.6923076923076927E-2</v>
      </c>
      <c r="AU854" s="32">
        <v>0.32671424714585923</v>
      </c>
      <c r="AV854" s="36">
        <v>2113.44</v>
      </c>
      <c r="AW854" s="30">
        <v>0.72489999999999999</v>
      </c>
      <c r="AX854" s="30">
        <v>0.27510000000000001</v>
      </c>
      <c r="AY854" s="30">
        <v>0.8296</v>
      </c>
      <c r="AZ854" s="30">
        <v>0.12770000000000001</v>
      </c>
      <c r="BA854" s="30">
        <v>0.3024</v>
      </c>
      <c r="BB854" s="30">
        <v>0.3821</v>
      </c>
      <c r="BC854" s="30">
        <v>0.27400000000000002</v>
      </c>
      <c r="BD854" s="37">
        <v>5</v>
      </c>
      <c r="BE854" s="29">
        <v>15</v>
      </c>
      <c r="BF854" s="38" t="s">
        <v>3571</v>
      </c>
      <c r="BG854" s="39">
        <v>153.072619750614</v>
      </c>
      <c r="BH854" s="39">
        <v>-27.347052445131499</v>
      </c>
      <c r="BI854" s="40">
        <f t="shared" si="196"/>
        <v>67</v>
      </c>
      <c r="BJ854" s="40">
        <f t="shared" si="197"/>
        <v>70</v>
      </c>
      <c r="BK854" s="40">
        <f t="shared" si="198"/>
        <v>98</v>
      </c>
      <c r="BL854" s="40">
        <f t="shared" si="199"/>
        <v>1</v>
      </c>
      <c r="BM854" s="40">
        <f t="shared" si="200"/>
        <v>77</v>
      </c>
      <c r="BN854" s="40">
        <f t="shared" si="201"/>
        <v>100</v>
      </c>
      <c r="BO854" s="40">
        <f t="shared" si="202"/>
        <v>100</v>
      </c>
      <c r="BP854" s="40">
        <f t="shared" si="203"/>
        <v>57</v>
      </c>
      <c r="BQ854" s="41">
        <f t="shared" si="204"/>
        <v>72</v>
      </c>
      <c r="BR854" s="40">
        <f t="shared" si="205"/>
        <v>66</v>
      </c>
      <c r="BS854" s="41">
        <f t="shared" si="206"/>
        <v>62</v>
      </c>
      <c r="BT854" s="41">
        <f t="shared" si="207"/>
        <v>39</v>
      </c>
      <c r="BU854" s="41">
        <f t="shared" si="208"/>
        <v>50</v>
      </c>
      <c r="BV854" s="41">
        <f t="shared" si="209"/>
        <v>66</v>
      </c>
    </row>
    <row r="855" spans="2:74" x14ac:dyDescent="0.3">
      <c r="B855" s="12" t="s">
        <v>1220</v>
      </c>
      <c r="C855" s="12">
        <v>302031039</v>
      </c>
      <c r="D855" s="12" t="s">
        <v>265</v>
      </c>
      <c r="E855" s="12" t="s">
        <v>266</v>
      </c>
      <c r="F855" s="12" t="s">
        <v>2813</v>
      </c>
      <c r="G855" s="12" t="s">
        <v>102</v>
      </c>
      <c r="H855" s="12" t="s">
        <v>86</v>
      </c>
      <c r="I855" s="28">
        <v>1100000</v>
      </c>
      <c r="J855" s="28">
        <v>1050000</v>
      </c>
      <c r="K855" s="28">
        <v>974650</v>
      </c>
      <c r="L855" s="28">
        <v>1035000</v>
      </c>
      <c r="M855" s="28">
        <v>1010000</v>
      </c>
      <c r="N855" s="28">
        <v>935000</v>
      </c>
      <c r="O855" s="29">
        <v>22</v>
      </c>
      <c r="P855" s="29">
        <v>22</v>
      </c>
      <c r="Q855" s="29">
        <v>28</v>
      </c>
      <c r="R855" s="28">
        <v>730</v>
      </c>
      <c r="S855" s="28">
        <v>680</v>
      </c>
      <c r="T855" s="30">
        <v>3.1</v>
      </c>
      <c r="U855" s="30">
        <v>0</v>
      </c>
      <c r="V855" s="30">
        <v>3.1</v>
      </c>
      <c r="W855" s="30">
        <v>2.7</v>
      </c>
      <c r="X855" s="31">
        <v>3.4509090909090906E-2</v>
      </c>
      <c r="Y855" s="30">
        <v>5.2</v>
      </c>
      <c r="Z855" s="30">
        <v>-0.29999999999999982</v>
      </c>
      <c r="AA855" s="30">
        <v>5.5</v>
      </c>
      <c r="AB855" s="30">
        <v>5.5</v>
      </c>
      <c r="AC855" s="32">
        <v>0.28252523376060434</v>
      </c>
      <c r="AD855" s="30">
        <v>8.1869799034948585</v>
      </c>
      <c r="AE855" s="12">
        <v>77</v>
      </c>
      <c r="AF855" s="12">
        <v>58</v>
      </c>
      <c r="AG855" s="12">
        <v>75</v>
      </c>
      <c r="AH855" s="33">
        <v>2.1538461538461537</v>
      </c>
      <c r="AI855" s="34">
        <v>1050000</v>
      </c>
      <c r="AJ855" s="34">
        <v>910000</v>
      </c>
      <c r="AK855" s="34">
        <v>855000</v>
      </c>
      <c r="AL855" s="35">
        <v>0.15384615384615385</v>
      </c>
      <c r="AM855" s="35">
        <v>0.22807017543859648</v>
      </c>
      <c r="AN855" s="12">
        <v>2.8</v>
      </c>
      <c r="AO855" s="33">
        <v>0.29999999999999982</v>
      </c>
      <c r="AP855" s="12">
        <v>2.5</v>
      </c>
      <c r="AQ855" s="32">
        <v>0.11428571428571428</v>
      </c>
      <c r="AR855" s="34">
        <v>700</v>
      </c>
      <c r="AS855" s="34">
        <v>650</v>
      </c>
      <c r="AT855" s="31">
        <v>7.6923076923076927E-2</v>
      </c>
      <c r="AU855" s="32">
        <v>0.32671424714585923</v>
      </c>
      <c r="AV855" s="36">
        <v>2583.84</v>
      </c>
      <c r="AW855" s="30">
        <v>0.76149999999999995</v>
      </c>
      <c r="AX855" s="30">
        <v>0.23849999999999999</v>
      </c>
      <c r="AY855" s="30">
        <v>0.89710000000000001</v>
      </c>
      <c r="AZ855" s="30">
        <v>7.4300000000000005E-2</v>
      </c>
      <c r="BA855" s="30">
        <v>0.2651</v>
      </c>
      <c r="BB855" s="30">
        <v>0.4244</v>
      </c>
      <c r="BC855" s="30">
        <v>0.29160000000000003</v>
      </c>
      <c r="BD855" s="37">
        <v>6.5</v>
      </c>
      <c r="BE855" s="29">
        <v>14</v>
      </c>
      <c r="BF855" s="38" t="s">
        <v>3572</v>
      </c>
      <c r="BG855" s="39">
        <v>153.09069209309399</v>
      </c>
      <c r="BH855" s="39">
        <v>-27.3649394441148</v>
      </c>
      <c r="BI855" s="40">
        <f t="shared" si="196"/>
        <v>65</v>
      </c>
      <c r="BJ855" s="40">
        <f t="shared" si="197"/>
        <v>70</v>
      </c>
      <c r="BK855" s="40">
        <f t="shared" si="198"/>
        <v>98</v>
      </c>
      <c r="BL855" s="40">
        <f t="shared" si="199"/>
        <v>1</v>
      </c>
      <c r="BM855" s="40">
        <f t="shared" si="200"/>
        <v>77</v>
      </c>
      <c r="BN855" s="40">
        <f t="shared" si="201"/>
        <v>100</v>
      </c>
      <c r="BO855" s="40">
        <f t="shared" si="202"/>
        <v>100</v>
      </c>
      <c r="BP855" s="40">
        <f t="shared" si="203"/>
        <v>48</v>
      </c>
      <c r="BQ855" s="41">
        <f t="shared" si="204"/>
        <v>65</v>
      </c>
      <c r="BR855" s="40">
        <f t="shared" si="205"/>
        <v>68</v>
      </c>
      <c r="BS855" s="41">
        <f t="shared" si="206"/>
        <v>79</v>
      </c>
      <c r="BT855" s="41">
        <f t="shared" si="207"/>
        <v>31</v>
      </c>
      <c r="BU855" s="41">
        <f t="shared" si="208"/>
        <v>65</v>
      </c>
      <c r="BV855" s="41">
        <f t="shared" si="209"/>
        <v>66</v>
      </c>
    </row>
    <row r="856" spans="2:74" x14ac:dyDescent="0.3">
      <c r="B856" s="12" t="s">
        <v>1221</v>
      </c>
      <c r="C856" s="12">
        <v>302041042</v>
      </c>
      <c r="D856" s="12" t="s">
        <v>1108</v>
      </c>
      <c r="E856" s="12" t="s">
        <v>266</v>
      </c>
      <c r="F856" s="12" t="s">
        <v>2813</v>
      </c>
      <c r="G856" s="12" t="s">
        <v>102</v>
      </c>
      <c r="H856" s="12" t="s">
        <v>86</v>
      </c>
      <c r="I856" s="28">
        <v>1083225</v>
      </c>
      <c r="J856" s="28">
        <v>995000</v>
      </c>
      <c r="K856" s="28">
        <v>890000</v>
      </c>
      <c r="L856" s="28">
        <v>1015000</v>
      </c>
      <c r="M856" s="28">
        <v>970000</v>
      </c>
      <c r="N856" s="28">
        <v>865000</v>
      </c>
      <c r="O856" s="29">
        <v>35</v>
      </c>
      <c r="P856" s="29">
        <v>31</v>
      </c>
      <c r="Q856" s="29">
        <v>41</v>
      </c>
      <c r="R856" s="28">
        <v>650</v>
      </c>
      <c r="S856" s="28">
        <v>640</v>
      </c>
      <c r="T856" s="30">
        <v>3.4</v>
      </c>
      <c r="U856" s="30">
        <v>-0.10000000000000009</v>
      </c>
      <c r="V856" s="30">
        <v>3.5</v>
      </c>
      <c r="W856" s="30">
        <v>3.8</v>
      </c>
      <c r="X856" s="31">
        <v>3.1203120312031204E-2</v>
      </c>
      <c r="Y856" s="30">
        <v>3.2</v>
      </c>
      <c r="Z856" s="30">
        <v>-0.19999999999999973</v>
      </c>
      <c r="AA856" s="30">
        <v>3.4</v>
      </c>
      <c r="AB856" s="30">
        <v>3.2</v>
      </c>
      <c r="AC856" s="32">
        <v>0.29296170765125834</v>
      </c>
      <c r="AD856" s="30">
        <v>9.3888593423235012</v>
      </c>
      <c r="AE856" s="12">
        <v>205</v>
      </c>
      <c r="AF856" s="12">
        <v>206</v>
      </c>
      <c r="AG856" s="12">
        <v>164</v>
      </c>
      <c r="AH856" s="33">
        <v>3.1629139072847683</v>
      </c>
      <c r="AI856" s="34">
        <v>925000</v>
      </c>
      <c r="AJ856" s="34">
        <v>806500</v>
      </c>
      <c r="AK856" s="34">
        <v>757000</v>
      </c>
      <c r="AL856" s="35">
        <v>0.14693118412895226</v>
      </c>
      <c r="AM856" s="35">
        <v>0.22192866578599735</v>
      </c>
      <c r="AN856" s="12">
        <v>3.2</v>
      </c>
      <c r="AO856" s="33">
        <v>0.30000000000000027</v>
      </c>
      <c r="AP856" s="12">
        <v>2.9</v>
      </c>
      <c r="AQ856" s="32">
        <v>0.1138728323699422</v>
      </c>
      <c r="AR856" s="34">
        <v>650</v>
      </c>
      <c r="AS856" s="34">
        <v>600</v>
      </c>
      <c r="AT856" s="31">
        <v>8.3333333333333329E-2</v>
      </c>
      <c r="AU856" s="32">
        <v>0.3488674047654749</v>
      </c>
      <c r="AV856" s="36">
        <v>2218.7200000000003</v>
      </c>
      <c r="AW856" s="30">
        <v>0.73070000000000002</v>
      </c>
      <c r="AX856" s="30">
        <v>0.26929999999999998</v>
      </c>
      <c r="AY856" s="30">
        <v>0.90010000000000001</v>
      </c>
      <c r="AZ856" s="30">
        <v>5.6899999999999999E-2</v>
      </c>
      <c r="BA856" s="30">
        <v>0.317</v>
      </c>
      <c r="BB856" s="30">
        <v>0.44</v>
      </c>
      <c r="BC856" s="30">
        <v>0.1976</v>
      </c>
      <c r="BD856" s="37">
        <v>7</v>
      </c>
      <c r="BE856" s="29">
        <v>20</v>
      </c>
      <c r="BF856" s="38" t="s">
        <v>3573</v>
      </c>
      <c r="BG856" s="39">
        <v>153.05589653611901</v>
      </c>
      <c r="BH856" s="39">
        <v>-27.296003246721899</v>
      </c>
      <c r="BI856" s="40">
        <f t="shared" si="196"/>
        <v>60</v>
      </c>
      <c r="BJ856" s="40">
        <f t="shared" si="197"/>
        <v>64</v>
      </c>
      <c r="BK856" s="40">
        <f t="shared" si="198"/>
        <v>86</v>
      </c>
      <c r="BL856" s="40">
        <f t="shared" si="199"/>
        <v>1</v>
      </c>
      <c r="BM856" s="40">
        <f t="shared" si="200"/>
        <v>74</v>
      </c>
      <c r="BN856" s="40">
        <f t="shared" si="201"/>
        <v>100</v>
      </c>
      <c r="BO856" s="40">
        <f t="shared" si="202"/>
        <v>100</v>
      </c>
      <c r="BP856" s="40">
        <f t="shared" si="203"/>
        <v>60</v>
      </c>
      <c r="BQ856" s="41">
        <f t="shared" si="204"/>
        <v>54</v>
      </c>
      <c r="BR856" s="40">
        <f t="shared" si="205"/>
        <v>57</v>
      </c>
      <c r="BS856" s="41">
        <f t="shared" si="206"/>
        <v>72</v>
      </c>
      <c r="BT856" s="41">
        <f t="shared" si="207"/>
        <v>64</v>
      </c>
      <c r="BU856" s="41">
        <f t="shared" si="208"/>
        <v>70</v>
      </c>
      <c r="BV856" s="41">
        <f t="shared" si="209"/>
        <v>66</v>
      </c>
    </row>
    <row r="857" spans="2:74" x14ac:dyDescent="0.3">
      <c r="B857" s="12" t="s">
        <v>1222</v>
      </c>
      <c r="C857" s="12">
        <v>303021057</v>
      </c>
      <c r="D857" s="12" t="s">
        <v>1223</v>
      </c>
      <c r="E857" s="12" t="s">
        <v>875</v>
      </c>
      <c r="F857" s="12" t="s">
        <v>2813</v>
      </c>
      <c r="G857" s="12" t="s">
        <v>102</v>
      </c>
      <c r="H857" s="12" t="s">
        <v>86</v>
      </c>
      <c r="I857" s="28">
        <v>1300000</v>
      </c>
      <c r="J857" s="28">
        <v>1270000</v>
      </c>
      <c r="K857" s="28">
        <v>1118700</v>
      </c>
      <c r="L857" s="28">
        <v>1350000</v>
      </c>
      <c r="M857" s="28">
        <v>1243500</v>
      </c>
      <c r="N857" s="28">
        <v>1080000</v>
      </c>
      <c r="O857" s="29">
        <v>25</v>
      </c>
      <c r="P857" s="29">
        <v>23</v>
      </c>
      <c r="Q857" s="29">
        <v>26</v>
      </c>
      <c r="R857" s="28">
        <v>695</v>
      </c>
      <c r="S857" s="28">
        <v>670</v>
      </c>
      <c r="T857" s="30">
        <v>2.6</v>
      </c>
      <c r="U857" s="30">
        <v>-0.19999999999999973</v>
      </c>
      <c r="V857" s="30">
        <v>2.8</v>
      </c>
      <c r="W857" s="30">
        <v>2.7</v>
      </c>
      <c r="X857" s="31">
        <v>2.7799999999999998E-2</v>
      </c>
      <c r="Y857" s="30">
        <v>4.7</v>
      </c>
      <c r="Z857" s="30">
        <v>-0.29999999999999982</v>
      </c>
      <c r="AA857" s="30">
        <v>5</v>
      </c>
      <c r="AB857" s="30">
        <v>5.5</v>
      </c>
      <c r="AC857" s="32">
        <v>0.2825754618787405</v>
      </c>
      <c r="AD857" s="30">
        <v>10.164584959666925</v>
      </c>
      <c r="AE857" s="12">
        <v>155</v>
      </c>
      <c r="AF857" s="12">
        <v>94</v>
      </c>
      <c r="AG857" s="12">
        <v>133</v>
      </c>
      <c r="AH857" s="33">
        <v>2.8588770864946889</v>
      </c>
      <c r="AI857" s="34">
        <v>1385000</v>
      </c>
      <c r="AJ857" s="34">
        <v>1250000</v>
      </c>
      <c r="AK857" s="34">
        <v>1175000</v>
      </c>
      <c r="AL857" s="35">
        <v>0.108</v>
      </c>
      <c r="AM857" s="35">
        <v>0.17872340425531916</v>
      </c>
      <c r="AN857" s="12">
        <v>2.2999999999999998</v>
      </c>
      <c r="AO857" s="33">
        <v>0.29999999999999982</v>
      </c>
      <c r="AP857" s="12">
        <v>2</v>
      </c>
      <c r="AQ857" s="32">
        <v>0.11406491499227203</v>
      </c>
      <c r="AR857" s="34">
        <v>720</v>
      </c>
      <c r="AS857" s="34">
        <v>680</v>
      </c>
      <c r="AT857" s="31">
        <v>5.8823529411764705E-2</v>
      </c>
      <c r="AU857" s="32">
        <v>0.36381651057495612</v>
      </c>
      <c r="AV857" s="36">
        <v>2459.5200000000004</v>
      </c>
      <c r="AW857" s="30">
        <v>0.68620000000000003</v>
      </c>
      <c r="AX857" s="30">
        <v>0.31380000000000002</v>
      </c>
      <c r="AY857" s="30">
        <v>0.7248</v>
      </c>
      <c r="AZ857" s="30">
        <v>5.0599999999999999E-2</v>
      </c>
      <c r="BA857" s="30">
        <v>0.25700000000000001</v>
      </c>
      <c r="BB857" s="30">
        <v>0.38369999999999999</v>
      </c>
      <c r="BC857" s="30">
        <v>0.33989999999999998</v>
      </c>
      <c r="BD857" s="37">
        <v>8.5</v>
      </c>
      <c r="BE857" s="29">
        <v>7</v>
      </c>
      <c r="BF857" s="38" t="s">
        <v>3574</v>
      </c>
      <c r="BG857" s="39">
        <v>153.06242098066801</v>
      </c>
      <c r="BH857" s="39">
        <v>-27.526413433499901</v>
      </c>
      <c r="BI857" s="40">
        <f t="shared" si="196"/>
        <v>74</v>
      </c>
      <c r="BJ857" s="40">
        <f t="shared" si="197"/>
        <v>79</v>
      </c>
      <c r="BK857" s="40">
        <f t="shared" si="198"/>
        <v>89</v>
      </c>
      <c r="BL857" s="40">
        <f t="shared" si="199"/>
        <v>1</v>
      </c>
      <c r="BM857" s="40">
        <f t="shared" si="200"/>
        <v>54</v>
      </c>
      <c r="BN857" s="40">
        <f t="shared" si="201"/>
        <v>100</v>
      </c>
      <c r="BO857" s="40">
        <f t="shared" si="202"/>
        <v>100</v>
      </c>
      <c r="BP857" s="40">
        <f t="shared" si="203"/>
        <v>47</v>
      </c>
      <c r="BQ857" s="41">
        <f t="shared" si="204"/>
        <v>43</v>
      </c>
      <c r="BR857" s="40">
        <f t="shared" si="205"/>
        <v>49</v>
      </c>
      <c r="BS857" s="41">
        <f t="shared" si="206"/>
        <v>79</v>
      </c>
      <c r="BT857" s="41">
        <f t="shared" si="207"/>
        <v>39</v>
      </c>
      <c r="BU857" s="41">
        <f t="shared" si="208"/>
        <v>85</v>
      </c>
      <c r="BV857" s="41">
        <f t="shared" si="209"/>
        <v>66</v>
      </c>
    </row>
    <row r="858" spans="2:74" x14ac:dyDescent="0.3">
      <c r="B858" s="12" t="s">
        <v>1224</v>
      </c>
      <c r="C858" s="12">
        <v>304021090</v>
      </c>
      <c r="D858" s="12" t="s">
        <v>393</v>
      </c>
      <c r="E858" s="12" t="s">
        <v>326</v>
      </c>
      <c r="F858" s="12" t="s">
        <v>2813</v>
      </c>
      <c r="G858" s="12" t="s">
        <v>102</v>
      </c>
      <c r="H858" s="12" t="s">
        <v>86</v>
      </c>
      <c r="I858" s="28">
        <v>1300000</v>
      </c>
      <c r="J858" s="28">
        <v>1259000</v>
      </c>
      <c r="K858" s="28">
        <v>1156450</v>
      </c>
      <c r="L858" s="28">
        <v>1285000</v>
      </c>
      <c r="M858" s="28">
        <v>1252000</v>
      </c>
      <c r="N858" s="28">
        <v>1135000</v>
      </c>
      <c r="O858" s="29">
        <v>22</v>
      </c>
      <c r="P858" s="29">
        <v>23</v>
      </c>
      <c r="Q858" s="29">
        <v>24</v>
      </c>
      <c r="R858" s="28">
        <v>800</v>
      </c>
      <c r="S858" s="28">
        <v>750</v>
      </c>
      <c r="T858" s="30">
        <v>3.3</v>
      </c>
      <c r="U858" s="30">
        <v>-0.20000000000000018</v>
      </c>
      <c r="V858" s="30">
        <v>3.5</v>
      </c>
      <c r="W858" s="30">
        <v>3.6</v>
      </c>
      <c r="X858" s="31">
        <v>3.2000000000000001E-2</v>
      </c>
      <c r="Y858" s="30">
        <v>5.8</v>
      </c>
      <c r="Z858" s="30">
        <v>-0.10000000000000053</v>
      </c>
      <c r="AA858" s="30">
        <v>5.9</v>
      </c>
      <c r="AB858" s="30">
        <v>5.5</v>
      </c>
      <c r="AC858" s="32">
        <v>0.2865165320038966</v>
      </c>
      <c r="AD858" s="30">
        <v>8.9536416251217688</v>
      </c>
      <c r="AE858" s="12">
        <v>180</v>
      </c>
      <c r="AF858" s="12">
        <v>139</v>
      </c>
      <c r="AG858" s="12">
        <v>128</v>
      </c>
      <c r="AH858" s="33">
        <v>3.7527272727272725</v>
      </c>
      <c r="AI858" s="34">
        <v>1410000</v>
      </c>
      <c r="AJ858" s="34">
        <v>1245000</v>
      </c>
      <c r="AK858" s="34">
        <v>1200000</v>
      </c>
      <c r="AL858" s="35">
        <v>0.13253012048192772</v>
      </c>
      <c r="AM858" s="35">
        <v>0.17499999999999999</v>
      </c>
      <c r="AN858" s="12">
        <v>2.8</v>
      </c>
      <c r="AO858" s="33">
        <v>-0.30000000000000027</v>
      </c>
      <c r="AP858" s="12">
        <v>3.1</v>
      </c>
      <c r="AQ858" s="32">
        <v>0.12380952380952381</v>
      </c>
      <c r="AR858" s="34">
        <v>820</v>
      </c>
      <c r="AS858" s="34">
        <v>750</v>
      </c>
      <c r="AT858" s="31">
        <v>9.3333333333333338E-2</v>
      </c>
      <c r="AU858" s="32">
        <v>0.35561160479957193</v>
      </c>
      <c r="AV858" s="36">
        <v>2792.1600000000003</v>
      </c>
      <c r="AW858" s="30">
        <v>0.80969999999999998</v>
      </c>
      <c r="AX858" s="30">
        <v>0.1903</v>
      </c>
      <c r="AY858" s="30">
        <v>0.92410000000000003</v>
      </c>
      <c r="AZ858" s="30">
        <v>6.7400000000000002E-2</v>
      </c>
      <c r="BA858" s="30">
        <v>0.35649999999999998</v>
      </c>
      <c r="BB858" s="30">
        <v>0.4582</v>
      </c>
      <c r="BC858" s="30">
        <v>0.1673</v>
      </c>
      <c r="BD858" s="37">
        <v>9</v>
      </c>
      <c r="BE858" s="29">
        <v>10</v>
      </c>
      <c r="BF858" s="38" t="s">
        <v>3575</v>
      </c>
      <c r="BG858" s="39">
        <v>152.937976280649</v>
      </c>
      <c r="BH858" s="39">
        <v>-27.519182956746601</v>
      </c>
      <c r="BI858" s="40">
        <f t="shared" si="196"/>
        <v>62</v>
      </c>
      <c r="BJ858" s="40">
        <f t="shared" si="197"/>
        <v>70</v>
      </c>
      <c r="BK858" s="40">
        <f t="shared" si="198"/>
        <v>78</v>
      </c>
      <c r="BL858" s="40">
        <f t="shared" si="199"/>
        <v>1</v>
      </c>
      <c r="BM858" s="40">
        <f t="shared" si="200"/>
        <v>67</v>
      </c>
      <c r="BN858" s="40">
        <f t="shared" si="201"/>
        <v>100</v>
      </c>
      <c r="BO858" s="40">
        <f t="shared" si="202"/>
        <v>100</v>
      </c>
      <c r="BP858" s="40">
        <f t="shared" si="203"/>
        <v>68</v>
      </c>
      <c r="BQ858" s="41">
        <f t="shared" si="204"/>
        <v>57</v>
      </c>
      <c r="BR858" s="40">
        <f t="shared" si="205"/>
        <v>61</v>
      </c>
      <c r="BS858" s="41">
        <f t="shared" si="206"/>
        <v>76</v>
      </c>
      <c r="BT858" s="41">
        <f t="shared" si="207"/>
        <v>21</v>
      </c>
      <c r="BU858" s="41">
        <f t="shared" si="208"/>
        <v>90</v>
      </c>
      <c r="BV858" s="41">
        <f t="shared" si="209"/>
        <v>66</v>
      </c>
    </row>
    <row r="859" spans="2:74" x14ac:dyDescent="0.3">
      <c r="B859" s="12" t="s">
        <v>1225</v>
      </c>
      <c r="C859" s="12">
        <v>305011110</v>
      </c>
      <c r="D859" s="12" t="s">
        <v>1111</v>
      </c>
      <c r="E859" s="12" t="s">
        <v>983</v>
      </c>
      <c r="F859" s="12" t="s">
        <v>2813</v>
      </c>
      <c r="G859" s="12" t="s">
        <v>102</v>
      </c>
      <c r="H859" s="12" t="s">
        <v>86</v>
      </c>
      <c r="I859" s="28">
        <v>1100000</v>
      </c>
      <c r="J859" s="28">
        <v>1150000</v>
      </c>
      <c r="K859" s="28">
        <v>1508000</v>
      </c>
      <c r="L859" s="28">
        <v>1380000</v>
      </c>
      <c r="M859" s="28">
        <v>1625000</v>
      </c>
      <c r="N859" s="28">
        <v>1625000</v>
      </c>
      <c r="O859" s="29">
        <v>28</v>
      </c>
      <c r="P859" s="29">
        <v>32</v>
      </c>
      <c r="Q859" s="29">
        <v>29</v>
      </c>
      <c r="R859" s="28">
        <v>750</v>
      </c>
      <c r="S859" s="28">
        <v>720</v>
      </c>
      <c r="T859" s="30">
        <v>0.9</v>
      </c>
      <c r="U859" s="30">
        <v>-9.9999999999999978E-2</v>
      </c>
      <c r="V859" s="30">
        <v>1</v>
      </c>
      <c r="W859" s="30">
        <v>0.6</v>
      </c>
      <c r="X859" s="31">
        <v>3.5454545454545454E-2</v>
      </c>
      <c r="Y859" s="30">
        <v>4.9000000000000004</v>
      </c>
      <c r="Z859" s="30">
        <v>-0.39999999999999947</v>
      </c>
      <c r="AA859" s="30">
        <v>5.3</v>
      </c>
      <c r="AB859" s="30">
        <v>4</v>
      </c>
      <c r="AC859" s="32">
        <v>0.36572520870718572</v>
      </c>
      <c r="AD859" s="30">
        <v>10.315326399433443</v>
      </c>
      <c r="AE859" s="12">
        <v>64</v>
      </c>
      <c r="AF859" s="12">
        <v>56</v>
      </c>
      <c r="AG859" s="12">
        <v>67</v>
      </c>
      <c r="AH859" s="33">
        <v>3.4838709677419355</v>
      </c>
      <c r="AI859" s="34">
        <v>1900000</v>
      </c>
      <c r="AJ859" s="34">
        <v>1700000</v>
      </c>
      <c r="AK859" s="34">
        <v>1655000</v>
      </c>
      <c r="AL859" s="35">
        <v>0.11764705882352941</v>
      </c>
      <c r="AM859" s="35">
        <v>0.14803625377643503</v>
      </c>
      <c r="AN859" s="12">
        <v>1.1000000000000001</v>
      </c>
      <c r="AO859" s="33">
        <v>-9.9999999999999867E-2</v>
      </c>
      <c r="AP859" s="12">
        <v>1.2</v>
      </c>
      <c r="AQ859" s="32">
        <v>0.12891566265060242</v>
      </c>
      <c r="AR859" s="34">
        <v>750</v>
      </c>
      <c r="AS859" s="34">
        <v>750</v>
      </c>
      <c r="AT859" s="31">
        <v>0</v>
      </c>
      <c r="AU859" s="32">
        <v>0.43759218011750534</v>
      </c>
      <c r="AV859" s="36">
        <v>2050.7200000000003</v>
      </c>
      <c r="AW859" s="30">
        <v>0.49170000000000003</v>
      </c>
      <c r="AX859" s="30">
        <v>0.50829999999999997</v>
      </c>
      <c r="AY859" s="30">
        <v>4.36E-2</v>
      </c>
      <c r="AZ859" s="30">
        <v>1.4500000000000001E-2</v>
      </c>
      <c r="BA859" s="30">
        <v>0.13039999999999999</v>
      </c>
      <c r="BB859" s="30">
        <v>0.14560000000000001</v>
      </c>
      <c r="BC859" s="30">
        <v>0.70209999999999995</v>
      </c>
      <c r="BD859" s="37">
        <v>8.5</v>
      </c>
      <c r="BE859" s="29">
        <v>1</v>
      </c>
      <c r="BF859" s="38" t="s">
        <v>3576</v>
      </c>
      <c r="BG859" s="39">
        <v>153.02015262386701</v>
      </c>
      <c r="BH859" s="39">
        <v>-27.480213969519799</v>
      </c>
      <c r="BI859" s="40">
        <f t="shared" si="196"/>
        <v>100</v>
      </c>
      <c r="BJ859" s="40">
        <f t="shared" si="197"/>
        <v>98</v>
      </c>
      <c r="BK859" s="40">
        <f t="shared" si="198"/>
        <v>82</v>
      </c>
      <c r="BL859" s="40">
        <f t="shared" si="199"/>
        <v>1</v>
      </c>
      <c r="BM859" s="40">
        <f t="shared" si="200"/>
        <v>59</v>
      </c>
      <c r="BN859" s="40">
        <f t="shared" si="201"/>
        <v>100</v>
      </c>
      <c r="BO859" s="40">
        <f t="shared" si="202"/>
        <v>100</v>
      </c>
      <c r="BP859" s="40">
        <f t="shared" si="203"/>
        <v>19</v>
      </c>
      <c r="BQ859" s="41">
        <f t="shared" si="204"/>
        <v>69</v>
      </c>
      <c r="BR859" s="40">
        <f t="shared" si="205"/>
        <v>47</v>
      </c>
      <c r="BS859" s="41">
        <f t="shared" si="206"/>
        <v>24</v>
      </c>
      <c r="BT859" s="41">
        <f t="shared" si="207"/>
        <v>36</v>
      </c>
      <c r="BU859" s="41">
        <f t="shared" si="208"/>
        <v>85</v>
      </c>
      <c r="BV859" s="41">
        <f t="shared" si="209"/>
        <v>66</v>
      </c>
    </row>
    <row r="860" spans="2:74" x14ac:dyDescent="0.3">
      <c r="B860" s="12" t="s">
        <v>1226</v>
      </c>
      <c r="C860" s="12">
        <v>306031160</v>
      </c>
      <c r="D860" s="12" t="s">
        <v>988</v>
      </c>
      <c r="E860" s="12" t="s">
        <v>989</v>
      </c>
      <c r="F860" s="12" t="s">
        <v>2711</v>
      </c>
      <c r="G860" s="12" t="s">
        <v>102</v>
      </c>
      <c r="H860" s="12" t="s">
        <v>86</v>
      </c>
      <c r="I860" s="28">
        <v>435120</v>
      </c>
      <c r="J860" s="28">
        <v>450000</v>
      </c>
      <c r="K860" s="28">
        <v>399840</v>
      </c>
      <c r="L860" s="28">
        <v>415000</v>
      </c>
      <c r="M860" s="28">
        <v>410000</v>
      </c>
      <c r="N860" s="28">
        <v>390000</v>
      </c>
      <c r="O860" s="29">
        <v>49</v>
      </c>
      <c r="P860" s="29">
        <v>59</v>
      </c>
      <c r="Q860" s="29">
        <v>99</v>
      </c>
      <c r="R860" s="28">
        <v>480</v>
      </c>
      <c r="S860" s="28">
        <v>400</v>
      </c>
      <c r="T860" s="30">
        <v>1.6</v>
      </c>
      <c r="U860" s="30">
        <v>0.20000000000000018</v>
      </c>
      <c r="V860" s="30">
        <v>1.4</v>
      </c>
      <c r="W860" s="30">
        <v>1.1000000000000001</v>
      </c>
      <c r="X860" s="31">
        <v>5.7363485934914506E-2</v>
      </c>
      <c r="Y860" s="30">
        <v>0.4</v>
      </c>
      <c r="Z860" s="30">
        <v>-9.9999999999999978E-2</v>
      </c>
      <c r="AA860" s="30">
        <v>0.5</v>
      </c>
      <c r="AB860" s="30">
        <v>0.7</v>
      </c>
      <c r="AC860" s="32">
        <v>0.32941693203030631</v>
      </c>
      <c r="AD860" s="30">
        <v>5.7426240170283211</v>
      </c>
      <c r="AE860" s="12">
        <v>297</v>
      </c>
      <c r="AF860" s="12">
        <v>312</v>
      </c>
      <c r="AG860" s="12">
        <v>251</v>
      </c>
      <c r="AH860" s="33">
        <v>7.5802469135802468</v>
      </c>
      <c r="AI860" s="34">
        <v>412000</v>
      </c>
      <c r="AJ860" s="34">
        <v>392000</v>
      </c>
      <c r="AK860" s="34">
        <v>360000</v>
      </c>
      <c r="AL860" s="35">
        <v>5.1020408163265307E-2</v>
      </c>
      <c r="AM860" s="35">
        <v>0.14444444444444443</v>
      </c>
      <c r="AN860" s="12">
        <v>1.9</v>
      </c>
      <c r="AO860" s="33">
        <v>9.9999999999999867E-2</v>
      </c>
      <c r="AP860" s="12">
        <v>1.8</v>
      </c>
      <c r="AQ860" s="32">
        <v>6.4799999999999996E-2</v>
      </c>
      <c r="AR860" s="34">
        <v>480</v>
      </c>
      <c r="AS860" s="34">
        <v>450</v>
      </c>
      <c r="AT860" s="31">
        <v>6.6666666666666666E-2</v>
      </c>
      <c r="AU860" s="32">
        <v>0.38116683392366002</v>
      </c>
      <c r="AV860" s="36">
        <v>1457.1200000000001</v>
      </c>
      <c r="AW860" s="30">
        <v>0.71020000000000005</v>
      </c>
      <c r="AX860" s="30">
        <v>0.2898</v>
      </c>
      <c r="AY860" s="30">
        <v>0.96319999999999995</v>
      </c>
      <c r="AZ860" s="30">
        <v>1.09E-2</v>
      </c>
      <c r="BA860" s="30">
        <v>0.46879999999999999</v>
      </c>
      <c r="BB860" s="30">
        <v>0.28520000000000001</v>
      </c>
      <c r="BC860" s="30">
        <v>0.1925</v>
      </c>
      <c r="BD860" s="37">
        <v>5</v>
      </c>
      <c r="BE860" s="29">
        <v>1307</v>
      </c>
      <c r="BF860" s="38" t="s">
        <v>3577</v>
      </c>
      <c r="BG860" s="39">
        <v>145.913935351361</v>
      </c>
      <c r="BH860" s="39">
        <v>-17.7168068466421</v>
      </c>
      <c r="BI860" s="40">
        <f t="shared" si="196"/>
        <v>90</v>
      </c>
      <c r="BJ860" s="40">
        <f t="shared" si="197"/>
        <v>85</v>
      </c>
      <c r="BK860" s="40">
        <f t="shared" si="198"/>
        <v>31</v>
      </c>
      <c r="BL860" s="40">
        <f t="shared" si="199"/>
        <v>1</v>
      </c>
      <c r="BM860" s="40">
        <f t="shared" si="200"/>
        <v>26</v>
      </c>
      <c r="BN860" s="40">
        <f t="shared" si="201"/>
        <v>84</v>
      </c>
      <c r="BO860" s="40">
        <f t="shared" si="202"/>
        <v>1</v>
      </c>
      <c r="BP860" s="40">
        <f t="shared" si="203"/>
        <v>93</v>
      </c>
      <c r="BQ860" s="41">
        <f t="shared" si="204"/>
        <v>100</v>
      </c>
      <c r="BR860" s="40">
        <f t="shared" si="205"/>
        <v>93</v>
      </c>
      <c r="BS860" s="41">
        <f t="shared" si="206"/>
        <v>48</v>
      </c>
      <c r="BT860" s="41">
        <f t="shared" si="207"/>
        <v>100</v>
      </c>
      <c r="BU860" s="41">
        <f t="shared" si="208"/>
        <v>50</v>
      </c>
      <c r="BV860" s="41">
        <f t="shared" si="209"/>
        <v>66</v>
      </c>
    </row>
    <row r="861" spans="2:74" x14ac:dyDescent="0.3">
      <c r="B861" s="12" t="s">
        <v>1227</v>
      </c>
      <c r="C861" s="12">
        <v>309071254</v>
      </c>
      <c r="D861" s="12" t="s">
        <v>1228</v>
      </c>
      <c r="E861" s="12" t="s">
        <v>1229</v>
      </c>
      <c r="F861" s="12" t="s">
        <v>2711</v>
      </c>
      <c r="G861" s="12" t="s">
        <v>102</v>
      </c>
      <c r="H861" s="12" t="s">
        <v>86</v>
      </c>
      <c r="I861" s="28">
        <v>990000</v>
      </c>
      <c r="J861" s="28">
        <v>930000</v>
      </c>
      <c r="K861" s="28">
        <v>853000</v>
      </c>
      <c r="L861" s="28">
        <v>930000</v>
      </c>
      <c r="M861" s="28">
        <v>920000</v>
      </c>
      <c r="N861" s="28">
        <v>890000</v>
      </c>
      <c r="O861" s="29">
        <v>49</v>
      </c>
      <c r="P861" s="29">
        <v>52</v>
      </c>
      <c r="Q861" s="29">
        <v>60</v>
      </c>
      <c r="R861" s="28">
        <v>850</v>
      </c>
      <c r="S861" s="28">
        <v>750</v>
      </c>
      <c r="T861" s="30">
        <v>2.9</v>
      </c>
      <c r="U861" s="30">
        <v>-0.10000000000000009</v>
      </c>
      <c r="V861" s="30">
        <v>3</v>
      </c>
      <c r="W861" s="30">
        <v>3.3</v>
      </c>
      <c r="X861" s="31">
        <v>4.4646464646464649E-2</v>
      </c>
      <c r="Y861" s="30">
        <v>2.9</v>
      </c>
      <c r="Z861" s="30">
        <v>-0.30000000000000027</v>
      </c>
      <c r="AA861" s="30">
        <v>3.2</v>
      </c>
      <c r="AB861" s="30">
        <v>3.2</v>
      </c>
      <c r="AC861" s="32">
        <v>0.39589388180937468</v>
      </c>
      <c r="AD861" s="30">
        <v>8.8673064025176682</v>
      </c>
      <c r="AE861" s="12">
        <v>697</v>
      </c>
      <c r="AF861" s="12">
        <v>674</v>
      </c>
      <c r="AG861" s="12">
        <v>615</v>
      </c>
      <c r="AH861" s="33">
        <v>4.2462462462462458</v>
      </c>
      <c r="AI861" s="34">
        <v>950000</v>
      </c>
      <c r="AJ861" s="34">
        <v>855000</v>
      </c>
      <c r="AK861" s="34">
        <v>790000</v>
      </c>
      <c r="AL861" s="35">
        <v>0.1111111111111111</v>
      </c>
      <c r="AM861" s="35">
        <v>0.20253164556962025</v>
      </c>
      <c r="AN861" s="12">
        <v>3.8</v>
      </c>
      <c r="AO861" s="33">
        <v>0.29999999999999982</v>
      </c>
      <c r="AP861" s="12">
        <v>3.5</v>
      </c>
      <c r="AQ861" s="32">
        <v>0.10879120879120878</v>
      </c>
      <c r="AR861" s="34">
        <v>750</v>
      </c>
      <c r="AS861" s="34">
        <v>700</v>
      </c>
      <c r="AT861" s="31">
        <v>7.1428571428571425E-2</v>
      </c>
      <c r="AU861" s="32">
        <v>0.33433504714257756</v>
      </c>
      <c r="AV861" s="36">
        <v>2147.0400000000004</v>
      </c>
      <c r="AW861" s="30">
        <v>0.7984</v>
      </c>
      <c r="AX861" s="30">
        <v>0.2016</v>
      </c>
      <c r="AY861" s="30">
        <v>0.96409999999999996</v>
      </c>
      <c r="AZ861" s="30">
        <v>6.1000000000000004E-3</v>
      </c>
      <c r="BA861" s="30">
        <v>0.34389999999999998</v>
      </c>
      <c r="BB861" s="30">
        <v>0.44490000000000002</v>
      </c>
      <c r="BC861" s="30">
        <v>0.17219999999999999</v>
      </c>
      <c r="BD861" s="37">
        <v>9</v>
      </c>
      <c r="BE861" s="29">
        <v>44</v>
      </c>
      <c r="BF861" s="38" t="s">
        <v>3578</v>
      </c>
      <c r="BG861" s="39">
        <v>153.34997694634399</v>
      </c>
      <c r="BH861" s="39">
        <v>-27.7494444412924</v>
      </c>
      <c r="BI861" s="40">
        <f t="shared" si="196"/>
        <v>69</v>
      </c>
      <c r="BJ861" s="40">
        <f t="shared" si="197"/>
        <v>54</v>
      </c>
      <c r="BK861" s="40">
        <f t="shared" si="198"/>
        <v>72</v>
      </c>
      <c r="BL861" s="40">
        <f t="shared" si="199"/>
        <v>1</v>
      </c>
      <c r="BM861" s="40">
        <f t="shared" si="200"/>
        <v>56</v>
      </c>
      <c r="BN861" s="40">
        <f t="shared" si="201"/>
        <v>100</v>
      </c>
      <c r="BO861" s="40">
        <f t="shared" si="202"/>
        <v>100</v>
      </c>
      <c r="BP861" s="40">
        <f t="shared" si="203"/>
        <v>66</v>
      </c>
      <c r="BQ861" s="41">
        <f t="shared" si="204"/>
        <v>99</v>
      </c>
      <c r="BR861" s="40">
        <f t="shared" si="205"/>
        <v>62</v>
      </c>
      <c r="BS861" s="41">
        <f t="shared" si="206"/>
        <v>4</v>
      </c>
      <c r="BT861" s="41">
        <f t="shared" si="207"/>
        <v>69</v>
      </c>
      <c r="BU861" s="41">
        <f t="shared" si="208"/>
        <v>90</v>
      </c>
      <c r="BV861" s="41">
        <f t="shared" si="209"/>
        <v>66</v>
      </c>
    </row>
    <row r="862" spans="2:74" x14ac:dyDescent="0.3">
      <c r="B862" s="12" t="s">
        <v>1230</v>
      </c>
      <c r="C862" s="12">
        <v>310011271</v>
      </c>
      <c r="D862" s="12" t="s">
        <v>884</v>
      </c>
      <c r="E862" s="12" t="s">
        <v>549</v>
      </c>
      <c r="F862" s="12" t="s">
        <v>2813</v>
      </c>
      <c r="G862" s="12" t="s">
        <v>102</v>
      </c>
      <c r="H862" s="12" t="s">
        <v>86</v>
      </c>
      <c r="I862" s="28">
        <v>788000</v>
      </c>
      <c r="J862" s="28">
        <v>760000</v>
      </c>
      <c r="K862" s="28">
        <v>699000</v>
      </c>
      <c r="L862" s="28">
        <v>866000</v>
      </c>
      <c r="M862" s="28">
        <v>790000</v>
      </c>
      <c r="N862" s="28">
        <v>700000</v>
      </c>
      <c r="O862" s="29">
        <v>26</v>
      </c>
      <c r="P862" s="29">
        <v>23</v>
      </c>
      <c r="Q862" s="29">
        <v>30</v>
      </c>
      <c r="R862" s="28">
        <v>560</v>
      </c>
      <c r="S862" s="28">
        <v>520</v>
      </c>
      <c r="T862" s="30">
        <v>1.6</v>
      </c>
      <c r="U862" s="30">
        <v>0</v>
      </c>
      <c r="V862" s="30">
        <v>1.6</v>
      </c>
      <c r="W862" s="30">
        <v>1.7</v>
      </c>
      <c r="X862" s="31">
        <v>3.6954314720812183E-2</v>
      </c>
      <c r="Y862" s="30">
        <v>4.2</v>
      </c>
      <c r="Z862" s="30">
        <v>-0.39999999999999947</v>
      </c>
      <c r="AA862" s="30">
        <v>4.5999999999999996</v>
      </c>
      <c r="AB862" s="30">
        <v>4.2</v>
      </c>
      <c r="AC862" s="32">
        <v>0.30321406913280774</v>
      </c>
      <c r="AD862" s="30">
        <v>8.2051059916432862</v>
      </c>
      <c r="AE862" s="12">
        <v>194</v>
      </c>
      <c r="AF862" s="12">
        <v>164</v>
      </c>
      <c r="AG862" s="12">
        <v>162</v>
      </c>
      <c r="AH862" s="33">
        <v>3.5928143712574854</v>
      </c>
      <c r="AI862" s="34">
        <v>833000</v>
      </c>
      <c r="AJ862" s="34">
        <v>712500</v>
      </c>
      <c r="AK862" s="34">
        <v>680033</v>
      </c>
      <c r="AL862" s="35">
        <v>0.16912280701754387</v>
      </c>
      <c r="AM862" s="35">
        <v>0.22494055435545041</v>
      </c>
      <c r="AN862" s="12">
        <v>2.4</v>
      </c>
      <c r="AO862" s="33">
        <v>0.10000000000000009</v>
      </c>
      <c r="AP862" s="12">
        <v>2.2999999999999998</v>
      </c>
      <c r="AQ862" s="32">
        <v>0.11978891820580476</v>
      </c>
      <c r="AR862" s="34">
        <v>600</v>
      </c>
      <c r="AS862" s="34">
        <v>580</v>
      </c>
      <c r="AT862" s="31">
        <v>3.4482758620689655E-2</v>
      </c>
      <c r="AU862" s="32">
        <v>0.4218861592672708</v>
      </c>
      <c r="AV862" s="36">
        <v>1846.88</v>
      </c>
      <c r="AW862" s="30">
        <v>0.71309999999999996</v>
      </c>
      <c r="AX862" s="30">
        <v>0.28689999999999999</v>
      </c>
      <c r="AY862" s="30">
        <v>0.8891</v>
      </c>
      <c r="AZ862" s="30">
        <v>9.5799999999999996E-2</v>
      </c>
      <c r="BA862" s="30">
        <v>0.2382</v>
      </c>
      <c r="BB862" s="30">
        <v>0.33029999999999998</v>
      </c>
      <c r="BC862" s="30">
        <v>0.4012</v>
      </c>
      <c r="BD862" s="37">
        <v>2</v>
      </c>
      <c r="BE862" s="29">
        <v>13</v>
      </c>
      <c r="BF862" s="38" t="s">
        <v>3579</v>
      </c>
      <c r="BG862" s="39">
        <v>152.94783502363799</v>
      </c>
      <c r="BH862" s="39">
        <v>-27.569369456707602</v>
      </c>
      <c r="BI862" s="40">
        <f t="shared" si="196"/>
        <v>90</v>
      </c>
      <c r="BJ862" s="40">
        <f t="shared" si="197"/>
        <v>77</v>
      </c>
      <c r="BK862" s="40">
        <f t="shared" si="198"/>
        <v>80</v>
      </c>
      <c r="BL862" s="40">
        <f t="shared" si="199"/>
        <v>1</v>
      </c>
      <c r="BM862" s="40">
        <f t="shared" si="200"/>
        <v>85</v>
      </c>
      <c r="BN862" s="40">
        <f t="shared" si="201"/>
        <v>100</v>
      </c>
      <c r="BO862" s="40">
        <f t="shared" si="202"/>
        <v>100</v>
      </c>
      <c r="BP862" s="40">
        <f t="shared" si="203"/>
        <v>42</v>
      </c>
      <c r="BQ862" s="41">
        <f t="shared" si="204"/>
        <v>73</v>
      </c>
      <c r="BR862" s="40">
        <f t="shared" si="205"/>
        <v>68</v>
      </c>
      <c r="BS862" s="41">
        <f t="shared" si="206"/>
        <v>65</v>
      </c>
      <c r="BT862" s="41">
        <f t="shared" si="207"/>
        <v>47</v>
      </c>
      <c r="BU862" s="41">
        <f t="shared" si="208"/>
        <v>20</v>
      </c>
      <c r="BV862" s="41">
        <f t="shared" si="209"/>
        <v>66</v>
      </c>
    </row>
    <row r="863" spans="2:74" x14ac:dyDescent="0.3">
      <c r="B863" s="12" t="s">
        <v>1231</v>
      </c>
      <c r="C863" s="12">
        <v>310031285</v>
      </c>
      <c r="D863" s="12" t="s">
        <v>551</v>
      </c>
      <c r="E863" s="12" t="s">
        <v>549</v>
      </c>
      <c r="F863" s="12" t="s">
        <v>2813</v>
      </c>
      <c r="G863" s="12" t="s">
        <v>102</v>
      </c>
      <c r="H863" s="12" t="s">
        <v>86</v>
      </c>
      <c r="I863" s="28">
        <v>669500</v>
      </c>
      <c r="J863" s="28">
        <v>658170</v>
      </c>
      <c r="K863" s="28">
        <v>550000</v>
      </c>
      <c r="L863" s="28">
        <v>685000</v>
      </c>
      <c r="M863" s="28">
        <v>655000</v>
      </c>
      <c r="N863" s="28">
        <v>595000</v>
      </c>
      <c r="O863" s="29">
        <v>25</v>
      </c>
      <c r="P863" s="29">
        <v>25</v>
      </c>
      <c r="Q863" s="29">
        <v>30</v>
      </c>
      <c r="R863" s="28">
        <v>520</v>
      </c>
      <c r="S863" s="28">
        <v>470</v>
      </c>
      <c r="T863" s="30">
        <v>3.6</v>
      </c>
      <c r="U863" s="30">
        <v>0.20000000000000018</v>
      </c>
      <c r="V863" s="30">
        <v>3.4</v>
      </c>
      <c r="W863" s="30">
        <v>2.4</v>
      </c>
      <c r="X863" s="31">
        <v>4.0388349514563104E-2</v>
      </c>
      <c r="Y863" s="30">
        <v>4</v>
      </c>
      <c r="Z863" s="30">
        <v>0.29999999999999982</v>
      </c>
      <c r="AA863" s="30">
        <v>3.7</v>
      </c>
      <c r="AB863" s="30">
        <v>3.5</v>
      </c>
      <c r="AC863" s="32">
        <v>0.27668993699982969</v>
      </c>
      <c r="AD863" s="30">
        <v>6.8507364209092456</v>
      </c>
      <c r="AE863" s="12">
        <v>573</v>
      </c>
      <c r="AF863" s="12">
        <v>529</v>
      </c>
      <c r="AG863" s="12">
        <v>430</v>
      </c>
      <c r="AH863" s="33">
        <v>3.4842578710644676</v>
      </c>
      <c r="AI863" s="34">
        <v>680000</v>
      </c>
      <c r="AJ863" s="34">
        <v>561000</v>
      </c>
      <c r="AK863" s="34">
        <v>505000</v>
      </c>
      <c r="AL863" s="35">
        <v>0.21212121212121213</v>
      </c>
      <c r="AM863" s="35">
        <v>0.34653465346534651</v>
      </c>
      <c r="AN863" s="12">
        <v>4.0999999999999996</v>
      </c>
      <c r="AO863" s="33">
        <v>0.19999999999999973</v>
      </c>
      <c r="AP863" s="12">
        <v>3.9</v>
      </c>
      <c r="AQ863" s="32">
        <v>0.12666666666666665</v>
      </c>
      <c r="AR863" s="34">
        <v>540</v>
      </c>
      <c r="AS863" s="34">
        <v>490</v>
      </c>
      <c r="AT863" s="31">
        <v>0.10204081632653061</v>
      </c>
      <c r="AU863" s="32">
        <v>0.43173003932537762</v>
      </c>
      <c r="AV863" s="36">
        <v>1879.3600000000001</v>
      </c>
      <c r="AW863" s="30">
        <v>0.7843</v>
      </c>
      <c r="AX863" s="30">
        <v>0.2157</v>
      </c>
      <c r="AY863" s="30">
        <v>0.93059999999999998</v>
      </c>
      <c r="AZ863" s="30">
        <v>6.6900000000000001E-2</v>
      </c>
      <c r="BA863" s="30">
        <v>0.27600000000000002</v>
      </c>
      <c r="BB863" s="30">
        <v>0.37469999999999998</v>
      </c>
      <c r="BC863" s="30">
        <v>0.33210000000000001</v>
      </c>
      <c r="BD863" s="37">
        <v>3.5</v>
      </c>
      <c r="BE863" s="29">
        <v>33</v>
      </c>
      <c r="BF863" s="38" t="s">
        <v>3580</v>
      </c>
      <c r="BG863" s="39">
        <v>152.749013743257</v>
      </c>
      <c r="BH863" s="39">
        <v>-27.643860418735599</v>
      </c>
      <c r="BI863" s="40">
        <f t="shared" si="196"/>
        <v>57</v>
      </c>
      <c r="BJ863" s="40">
        <f t="shared" si="197"/>
        <v>49</v>
      </c>
      <c r="BK863" s="40">
        <f t="shared" si="198"/>
        <v>82</v>
      </c>
      <c r="BL863" s="40">
        <f t="shared" si="199"/>
        <v>1</v>
      </c>
      <c r="BM863" s="40">
        <f t="shared" si="200"/>
        <v>100</v>
      </c>
      <c r="BN863" s="40">
        <f t="shared" si="201"/>
        <v>100</v>
      </c>
      <c r="BO863" s="40">
        <f t="shared" si="202"/>
        <v>100</v>
      </c>
      <c r="BP863" s="40">
        <f t="shared" si="203"/>
        <v>51</v>
      </c>
      <c r="BQ863" s="41">
        <f t="shared" si="204"/>
        <v>85</v>
      </c>
      <c r="BR863" s="40">
        <f t="shared" si="205"/>
        <v>82</v>
      </c>
      <c r="BS863" s="41">
        <f t="shared" si="206"/>
        <v>82</v>
      </c>
      <c r="BT863" s="41">
        <f t="shared" si="207"/>
        <v>51</v>
      </c>
      <c r="BU863" s="41">
        <f t="shared" si="208"/>
        <v>35</v>
      </c>
      <c r="BV863" s="41">
        <f t="shared" si="209"/>
        <v>66</v>
      </c>
    </row>
    <row r="864" spans="2:74" x14ac:dyDescent="0.3">
      <c r="B864" s="12" t="s">
        <v>1232</v>
      </c>
      <c r="C864" s="12">
        <v>311041568</v>
      </c>
      <c r="D864" s="12" t="s">
        <v>667</v>
      </c>
      <c r="E864" s="12" t="s">
        <v>473</v>
      </c>
      <c r="F864" s="12" t="s">
        <v>2813</v>
      </c>
      <c r="G864" s="12" t="s">
        <v>102</v>
      </c>
      <c r="H864" s="12" t="s">
        <v>86</v>
      </c>
      <c r="I864" s="28">
        <v>855761</v>
      </c>
      <c r="J864" s="28">
        <v>787800</v>
      </c>
      <c r="K864" s="28">
        <v>820000</v>
      </c>
      <c r="L864" s="28">
        <v>1200000</v>
      </c>
      <c r="M864" s="28">
        <v>1117500</v>
      </c>
      <c r="N864" s="28">
        <v>1020000</v>
      </c>
      <c r="O864" s="29">
        <v>43</v>
      </c>
      <c r="P864" s="29">
        <v>48</v>
      </c>
      <c r="Q864" s="29">
        <v>44</v>
      </c>
      <c r="R864" s="28">
        <v>570</v>
      </c>
      <c r="S864" s="28">
        <v>530</v>
      </c>
      <c r="T864" s="30">
        <v>2.4</v>
      </c>
      <c r="U864" s="30">
        <v>0.10000000000000009</v>
      </c>
      <c r="V864" s="30">
        <v>2.2999999999999998</v>
      </c>
      <c r="W864" s="30">
        <v>2.2999999999999998</v>
      </c>
      <c r="X864" s="31">
        <v>3.4635838744696244E-2</v>
      </c>
      <c r="Y864" s="30">
        <v>9.9</v>
      </c>
      <c r="Z864" s="30">
        <v>-0.19999999999999929</v>
      </c>
      <c r="AA864" s="30">
        <v>10.1</v>
      </c>
      <c r="AB864" s="30">
        <v>8.1999999999999993</v>
      </c>
      <c r="AC864" s="32">
        <v>0.20163572560561466</v>
      </c>
      <c r="AD864" s="30">
        <v>5.8215921113355735</v>
      </c>
      <c r="AE864" s="12">
        <v>398</v>
      </c>
      <c r="AF864" s="12">
        <v>386</v>
      </c>
      <c r="AG864" s="12">
        <v>257</v>
      </c>
      <c r="AH864" s="33">
        <v>7.3991416309012878</v>
      </c>
      <c r="AI864" s="34">
        <v>951000</v>
      </c>
      <c r="AJ864" s="34">
        <v>813000</v>
      </c>
      <c r="AK864" s="34">
        <v>790000</v>
      </c>
      <c r="AL864" s="35">
        <v>0.16974169741697417</v>
      </c>
      <c r="AM864" s="35">
        <v>0.20379746835443038</v>
      </c>
      <c r="AN864" s="12">
        <v>2.5</v>
      </c>
      <c r="AO864" s="33">
        <v>0</v>
      </c>
      <c r="AP864" s="12">
        <v>2.5</v>
      </c>
      <c r="AQ864" s="32">
        <v>0.10234042553191489</v>
      </c>
      <c r="AR864" s="34">
        <v>600</v>
      </c>
      <c r="AS864" s="34">
        <v>550</v>
      </c>
      <c r="AT864" s="31">
        <v>9.0909090909090912E-2</v>
      </c>
      <c r="AU864" s="32">
        <v>0.40293464823234004</v>
      </c>
      <c r="AV864" s="36">
        <v>2826.88</v>
      </c>
      <c r="AW864" s="30">
        <v>0.91569999999999996</v>
      </c>
      <c r="AX864" s="30">
        <v>8.43E-2</v>
      </c>
      <c r="AY864" s="30">
        <v>0.98829999999999996</v>
      </c>
      <c r="AZ864" s="30">
        <v>4.4999999999999997E-3</v>
      </c>
      <c r="BA864" s="30">
        <v>0.1633</v>
      </c>
      <c r="BB864" s="30">
        <v>0.70760000000000001</v>
      </c>
      <c r="BC864" s="30">
        <v>0.115</v>
      </c>
      <c r="BD864" s="37">
        <v>9</v>
      </c>
      <c r="BE864" s="29">
        <v>37</v>
      </c>
      <c r="BF864" s="38" t="s">
        <v>3581</v>
      </c>
      <c r="BG864" s="39">
        <v>152.89071187743701</v>
      </c>
      <c r="BH864" s="39">
        <v>-27.786316431547998</v>
      </c>
      <c r="BI864" s="40">
        <f t="shared" si="196"/>
        <v>77</v>
      </c>
      <c r="BJ864" s="40">
        <f t="shared" si="197"/>
        <v>75</v>
      </c>
      <c r="BK864" s="40">
        <f t="shared" si="198"/>
        <v>33</v>
      </c>
      <c r="BL864" s="40">
        <f t="shared" si="199"/>
        <v>1</v>
      </c>
      <c r="BM864" s="40">
        <f t="shared" si="200"/>
        <v>85</v>
      </c>
      <c r="BN864" s="40">
        <f t="shared" si="201"/>
        <v>100</v>
      </c>
      <c r="BO864" s="40">
        <f t="shared" si="202"/>
        <v>100</v>
      </c>
      <c r="BP864" s="40">
        <f t="shared" si="203"/>
        <v>26</v>
      </c>
      <c r="BQ864" s="41">
        <f t="shared" si="204"/>
        <v>66</v>
      </c>
      <c r="BR864" s="40">
        <f t="shared" si="205"/>
        <v>92</v>
      </c>
      <c r="BS864" s="41">
        <f t="shared" si="206"/>
        <v>100</v>
      </c>
      <c r="BT864" s="41">
        <f t="shared" si="207"/>
        <v>1</v>
      </c>
      <c r="BU864" s="41">
        <f t="shared" si="208"/>
        <v>90</v>
      </c>
      <c r="BV864" s="41">
        <f t="shared" si="209"/>
        <v>66</v>
      </c>
    </row>
    <row r="865" spans="2:74" x14ac:dyDescent="0.3">
      <c r="B865" s="12" t="s">
        <v>1233</v>
      </c>
      <c r="C865" s="12">
        <v>311061332</v>
      </c>
      <c r="D865" s="12" t="s">
        <v>1234</v>
      </c>
      <c r="E865" s="12" t="s">
        <v>473</v>
      </c>
      <c r="F865" s="12" t="s">
        <v>2813</v>
      </c>
      <c r="G865" s="12" t="s">
        <v>102</v>
      </c>
      <c r="H865" s="12" t="s">
        <v>86</v>
      </c>
      <c r="I865" s="28">
        <v>950000</v>
      </c>
      <c r="J865" s="28">
        <v>936000</v>
      </c>
      <c r="K865" s="28">
        <v>826000</v>
      </c>
      <c r="L865" s="28">
        <v>963000</v>
      </c>
      <c r="M865" s="28">
        <v>950000</v>
      </c>
      <c r="N865" s="28">
        <v>850000</v>
      </c>
      <c r="O865" s="29">
        <v>23</v>
      </c>
      <c r="P865" s="29">
        <v>23</v>
      </c>
      <c r="Q865" s="29">
        <v>28</v>
      </c>
      <c r="R865" s="28">
        <v>670</v>
      </c>
      <c r="S865" s="28">
        <v>630</v>
      </c>
      <c r="T865" s="30">
        <v>3.2</v>
      </c>
      <c r="U865" s="30">
        <v>0</v>
      </c>
      <c r="V865" s="30">
        <v>3.2</v>
      </c>
      <c r="W865" s="30">
        <v>2.8</v>
      </c>
      <c r="X865" s="31">
        <v>3.6673684210526317E-2</v>
      </c>
      <c r="Y865" s="30">
        <v>5.4</v>
      </c>
      <c r="Z865" s="30">
        <v>-0.29999999999999982</v>
      </c>
      <c r="AA865" s="30">
        <v>5.7</v>
      </c>
      <c r="AB865" s="30">
        <v>5.2</v>
      </c>
      <c r="AC865" s="32">
        <v>0.30979507287119917</v>
      </c>
      <c r="AD865" s="30">
        <v>8.4473398170964185</v>
      </c>
      <c r="AE865" s="12">
        <v>174</v>
      </c>
      <c r="AF865" s="12">
        <v>174</v>
      </c>
      <c r="AG865" s="12">
        <v>157</v>
      </c>
      <c r="AH865" s="33">
        <v>2.3946488294314383</v>
      </c>
      <c r="AI865" s="34">
        <v>790000</v>
      </c>
      <c r="AJ865" s="34">
        <v>670000</v>
      </c>
      <c r="AK865" s="34">
        <v>596000</v>
      </c>
      <c r="AL865" s="35">
        <v>0.17910447761194029</v>
      </c>
      <c r="AM865" s="35">
        <v>0.32550335570469796</v>
      </c>
      <c r="AN865" s="12">
        <v>3.4</v>
      </c>
      <c r="AO865" s="33">
        <v>0</v>
      </c>
      <c r="AP865" s="12">
        <v>3.4</v>
      </c>
      <c r="AQ865" s="32">
        <v>0.10789473684210527</v>
      </c>
      <c r="AR865" s="34">
        <v>590</v>
      </c>
      <c r="AS865" s="34">
        <v>550</v>
      </c>
      <c r="AT865" s="31">
        <v>7.2727272727272724E-2</v>
      </c>
      <c r="AU865" s="32">
        <v>0.32816013525330795</v>
      </c>
      <c r="AV865" s="36">
        <v>2162.7200000000003</v>
      </c>
      <c r="AW865" s="30">
        <v>0.78939999999999999</v>
      </c>
      <c r="AX865" s="30">
        <v>0.21060000000000001</v>
      </c>
      <c r="AY865" s="30">
        <v>0.8841</v>
      </c>
      <c r="AZ865" s="30">
        <v>9.8000000000000004E-2</v>
      </c>
      <c r="BA865" s="30">
        <v>0.2954</v>
      </c>
      <c r="BB865" s="30">
        <v>0.46079999999999999</v>
      </c>
      <c r="BC865" s="30">
        <v>0.224</v>
      </c>
      <c r="BD865" s="37">
        <v>7.5</v>
      </c>
      <c r="BE865" s="29">
        <v>18</v>
      </c>
      <c r="BF865" s="38" t="s">
        <v>3582</v>
      </c>
      <c r="BG865" s="39">
        <v>153.144356340738</v>
      </c>
      <c r="BH865" s="39">
        <v>-27.603678840731799</v>
      </c>
      <c r="BI865" s="40">
        <f t="shared" si="196"/>
        <v>64</v>
      </c>
      <c r="BJ865" s="40">
        <f t="shared" si="197"/>
        <v>60</v>
      </c>
      <c r="BK865" s="40">
        <f t="shared" si="198"/>
        <v>95</v>
      </c>
      <c r="BL865" s="40">
        <f t="shared" si="199"/>
        <v>1</v>
      </c>
      <c r="BM865" s="40">
        <f t="shared" si="200"/>
        <v>90</v>
      </c>
      <c r="BN865" s="40">
        <f t="shared" si="201"/>
        <v>100</v>
      </c>
      <c r="BO865" s="40">
        <f t="shared" si="202"/>
        <v>100</v>
      </c>
      <c r="BP865" s="40">
        <f t="shared" si="203"/>
        <v>55</v>
      </c>
      <c r="BQ865" s="41">
        <f t="shared" si="204"/>
        <v>73</v>
      </c>
      <c r="BR865" s="40">
        <f t="shared" si="205"/>
        <v>66</v>
      </c>
      <c r="BS865" s="41">
        <f t="shared" si="206"/>
        <v>61</v>
      </c>
      <c r="BT865" s="41">
        <f t="shared" si="207"/>
        <v>27</v>
      </c>
      <c r="BU865" s="41">
        <f t="shared" si="208"/>
        <v>75</v>
      </c>
      <c r="BV865" s="41">
        <f t="shared" si="209"/>
        <v>66</v>
      </c>
    </row>
    <row r="866" spans="2:74" x14ac:dyDescent="0.3">
      <c r="B866" s="12" t="s">
        <v>1235</v>
      </c>
      <c r="C866" s="12">
        <v>312021353</v>
      </c>
      <c r="D866" s="12" t="s">
        <v>994</v>
      </c>
      <c r="E866" s="12" t="s">
        <v>995</v>
      </c>
      <c r="F866" s="12" t="s">
        <v>2711</v>
      </c>
      <c r="G866" s="12" t="s">
        <v>102</v>
      </c>
      <c r="H866" s="12" t="s">
        <v>86</v>
      </c>
      <c r="I866" s="28">
        <v>633600</v>
      </c>
      <c r="J866" s="28">
        <v>625000</v>
      </c>
      <c r="K866" s="28">
        <v>550000</v>
      </c>
      <c r="L866" s="28">
        <v>575000</v>
      </c>
      <c r="M866" s="28">
        <v>525000</v>
      </c>
      <c r="N866" s="28">
        <v>480000</v>
      </c>
      <c r="O866" s="29">
        <v>45</v>
      </c>
      <c r="P866" s="29">
        <v>51</v>
      </c>
      <c r="Q866" s="29">
        <v>56</v>
      </c>
      <c r="R866" s="28">
        <v>500</v>
      </c>
      <c r="S866" s="28">
        <v>450</v>
      </c>
      <c r="T866" s="30">
        <v>1.9</v>
      </c>
      <c r="U866" s="30">
        <v>9.9999999999999867E-2</v>
      </c>
      <c r="V866" s="30">
        <v>1.8</v>
      </c>
      <c r="W866" s="30">
        <v>1.7</v>
      </c>
      <c r="X866" s="31">
        <v>4.1035353535353536E-2</v>
      </c>
      <c r="Y866" s="30">
        <v>0.5</v>
      </c>
      <c r="Z866" s="30">
        <v>0</v>
      </c>
      <c r="AA866" s="30">
        <v>0.5</v>
      </c>
      <c r="AB866" s="30">
        <v>0.4</v>
      </c>
      <c r="AC866" s="32">
        <v>0.26877096413520252</v>
      </c>
      <c r="AD866" s="30">
        <v>6.5497416490793965</v>
      </c>
      <c r="AE866" s="12">
        <v>393</v>
      </c>
      <c r="AF866" s="12">
        <v>378</v>
      </c>
      <c r="AG866" s="12">
        <v>419</v>
      </c>
      <c r="AH866" s="33">
        <v>2.1787394167450613</v>
      </c>
      <c r="AI866" s="34">
        <v>569000</v>
      </c>
      <c r="AJ866" s="34">
        <v>470000</v>
      </c>
      <c r="AK866" s="34">
        <v>430000</v>
      </c>
      <c r="AL866" s="35">
        <v>0.21063829787234042</v>
      </c>
      <c r="AM866" s="35">
        <v>0.32325581395348835</v>
      </c>
      <c r="AN866" s="12">
        <v>3.7</v>
      </c>
      <c r="AO866" s="33">
        <v>0.20000000000000018</v>
      </c>
      <c r="AP866" s="12">
        <v>3.5</v>
      </c>
      <c r="AQ866" s="32">
        <v>4.4050632911392405E-2</v>
      </c>
      <c r="AR866" s="34">
        <v>620</v>
      </c>
      <c r="AS866" s="34">
        <v>550</v>
      </c>
      <c r="AT866" s="31">
        <v>0.12727272727272726</v>
      </c>
      <c r="AU866" s="32">
        <v>0.4399362822111485</v>
      </c>
      <c r="AV866" s="36">
        <v>1860.3200000000002</v>
      </c>
      <c r="AW866" s="30">
        <v>0.7722</v>
      </c>
      <c r="AX866" s="30">
        <v>0.2278</v>
      </c>
      <c r="AY866" s="30">
        <v>0.95599999999999996</v>
      </c>
      <c r="AZ866" s="30">
        <v>1.5900000000000001E-2</v>
      </c>
      <c r="BA866" s="30">
        <v>0.43640000000000001</v>
      </c>
      <c r="BB866" s="30">
        <v>0.39169999999999999</v>
      </c>
      <c r="BC866" s="30">
        <v>0.125</v>
      </c>
      <c r="BD866" s="37">
        <v>4</v>
      </c>
      <c r="BE866" s="29">
        <v>857</v>
      </c>
      <c r="BF866" s="38" t="s">
        <v>3583</v>
      </c>
      <c r="BG866" s="39">
        <v>148.714507773804</v>
      </c>
      <c r="BH866" s="39">
        <v>-20.848154768059299</v>
      </c>
      <c r="BI866" s="40">
        <f t="shared" si="196"/>
        <v>85</v>
      </c>
      <c r="BJ866" s="40">
        <f t="shared" si="197"/>
        <v>55</v>
      </c>
      <c r="BK866" s="40">
        <f t="shared" si="198"/>
        <v>98</v>
      </c>
      <c r="BL866" s="40">
        <f t="shared" si="199"/>
        <v>1</v>
      </c>
      <c r="BM866" s="40">
        <f t="shared" si="200"/>
        <v>100</v>
      </c>
      <c r="BN866" s="40">
        <f t="shared" si="201"/>
        <v>53</v>
      </c>
      <c r="BO866" s="40">
        <f t="shared" si="202"/>
        <v>1</v>
      </c>
      <c r="BP866" s="40">
        <f t="shared" si="203"/>
        <v>86</v>
      </c>
      <c r="BQ866" s="41">
        <f t="shared" si="204"/>
        <v>87</v>
      </c>
      <c r="BR866" s="40">
        <f t="shared" si="205"/>
        <v>85</v>
      </c>
      <c r="BS866" s="41">
        <f t="shared" si="206"/>
        <v>88</v>
      </c>
      <c r="BT866" s="41">
        <f t="shared" si="207"/>
        <v>100</v>
      </c>
      <c r="BU866" s="41">
        <f t="shared" si="208"/>
        <v>40</v>
      </c>
      <c r="BV866" s="41">
        <f t="shared" si="209"/>
        <v>66</v>
      </c>
    </row>
    <row r="867" spans="2:74" x14ac:dyDescent="0.3">
      <c r="B867" s="12" t="s">
        <v>1236</v>
      </c>
      <c r="C867" s="12">
        <v>313021367</v>
      </c>
      <c r="D867" s="12" t="s">
        <v>1237</v>
      </c>
      <c r="E867" s="12" t="s">
        <v>557</v>
      </c>
      <c r="F867" s="12" t="s">
        <v>2813</v>
      </c>
      <c r="G867" s="12" t="s">
        <v>102</v>
      </c>
      <c r="H867" s="12" t="s">
        <v>86</v>
      </c>
      <c r="I867" s="28">
        <v>1099000</v>
      </c>
      <c r="J867" s="28">
        <v>1050000</v>
      </c>
      <c r="K867" s="28">
        <v>1009800</v>
      </c>
      <c r="L867" s="28">
        <v>1040000</v>
      </c>
      <c r="M867" s="28">
        <v>1040000</v>
      </c>
      <c r="N867" s="28">
        <v>938500</v>
      </c>
      <c r="O867" s="29">
        <v>45</v>
      </c>
      <c r="P867" s="29">
        <v>60</v>
      </c>
      <c r="Q867" s="29">
        <v>56</v>
      </c>
      <c r="R867" s="28">
        <v>860</v>
      </c>
      <c r="S867" s="28">
        <v>780</v>
      </c>
      <c r="T867" s="30">
        <v>2.4</v>
      </c>
      <c r="U867" s="30">
        <v>-0.10000000000000009</v>
      </c>
      <c r="V867" s="30">
        <v>2.5</v>
      </c>
      <c r="W867" s="30">
        <v>2.2999999999999998</v>
      </c>
      <c r="X867" s="31">
        <v>4.0691537761601455E-2</v>
      </c>
      <c r="Y867" s="30">
        <v>1.3</v>
      </c>
      <c r="Z867" s="30">
        <v>-9.9999999999999867E-2</v>
      </c>
      <c r="AA867" s="30">
        <v>1.4</v>
      </c>
      <c r="AB867" s="30">
        <v>1.8</v>
      </c>
      <c r="AC867" s="32">
        <v>0.35174399581179244</v>
      </c>
      <c r="AD867" s="30">
        <v>8.6441558899186024</v>
      </c>
      <c r="AE867" s="12">
        <v>649</v>
      </c>
      <c r="AF867" s="12">
        <v>553</v>
      </c>
      <c r="AG867" s="12">
        <v>293</v>
      </c>
      <c r="AH867" s="33">
        <v>7.3377990430622013</v>
      </c>
      <c r="AI867" s="34">
        <v>720000</v>
      </c>
      <c r="AJ867" s="34">
        <v>635000</v>
      </c>
      <c r="AK867" s="34">
        <v>575000</v>
      </c>
      <c r="AL867" s="35">
        <v>0.13385826771653545</v>
      </c>
      <c r="AM867" s="35">
        <v>0.25217391304347825</v>
      </c>
      <c r="AN867" s="12">
        <v>3.6</v>
      </c>
      <c r="AO867" s="33">
        <v>0.20000000000000018</v>
      </c>
      <c r="AP867" s="12">
        <v>3.4</v>
      </c>
      <c r="AQ867" s="32">
        <v>0.125</v>
      </c>
      <c r="AR867" s="34">
        <v>570</v>
      </c>
      <c r="AS867" s="34">
        <v>530</v>
      </c>
      <c r="AT867" s="31">
        <v>7.5471698113207544E-2</v>
      </c>
      <c r="AU867" s="32">
        <v>0.44126231869238675</v>
      </c>
      <c r="AV867" s="36">
        <v>2444.96</v>
      </c>
      <c r="AW867" s="30">
        <v>0.87339999999999995</v>
      </c>
      <c r="AX867" s="30">
        <v>0.12659999999999999</v>
      </c>
      <c r="AY867" s="30">
        <v>0.98089999999999999</v>
      </c>
      <c r="AZ867" s="30">
        <v>0</v>
      </c>
      <c r="BA867" s="30">
        <v>0.32190000000000002</v>
      </c>
      <c r="BB867" s="30">
        <v>0.5635</v>
      </c>
      <c r="BC867" s="30">
        <v>9.3299999999999994E-2</v>
      </c>
      <c r="BD867" s="37">
        <v>5</v>
      </c>
      <c r="BE867" s="29">
        <v>53</v>
      </c>
      <c r="BF867" s="38" t="s">
        <v>3584</v>
      </c>
      <c r="BG867" s="39">
        <v>152.97036459804099</v>
      </c>
      <c r="BH867" s="39">
        <v>-26.9970764357329</v>
      </c>
      <c r="BI867" s="40">
        <f t="shared" si="196"/>
        <v>77</v>
      </c>
      <c r="BJ867" s="40">
        <f t="shared" si="197"/>
        <v>57</v>
      </c>
      <c r="BK867" s="40">
        <f t="shared" si="198"/>
        <v>34</v>
      </c>
      <c r="BL867" s="40">
        <f t="shared" si="199"/>
        <v>1</v>
      </c>
      <c r="BM867" s="40">
        <f t="shared" si="200"/>
        <v>67</v>
      </c>
      <c r="BN867" s="40">
        <f t="shared" si="201"/>
        <v>100</v>
      </c>
      <c r="BO867" s="40">
        <f t="shared" si="202"/>
        <v>98</v>
      </c>
      <c r="BP867" s="40">
        <f t="shared" si="203"/>
        <v>61</v>
      </c>
      <c r="BQ867" s="41">
        <f t="shared" si="204"/>
        <v>86</v>
      </c>
      <c r="BR867" s="40">
        <f t="shared" si="205"/>
        <v>64</v>
      </c>
      <c r="BS867" s="41">
        <f t="shared" si="206"/>
        <v>33</v>
      </c>
      <c r="BT867" s="41">
        <f t="shared" si="207"/>
        <v>95</v>
      </c>
      <c r="BU867" s="41">
        <f t="shared" si="208"/>
        <v>50</v>
      </c>
      <c r="BV867" s="41">
        <f t="shared" si="209"/>
        <v>66</v>
      </c>
    </row>
    <row r="868" spans="2:74" x14ac:dyDescent="0.3">
      <c r="B868" s="12" t="s">
        <v>1238</v>
      </c>
      <c r="C868" s="12">
        <v>313021369</v>
      </c>
      <c r="D868" s="12" t="s">
        <v>1237</v>
      </c>
      <c r="E868" s="12" t="s">
        <v>557</v>
      </c>
      <c r="F868" s="12" t="s">
        <v>2813</v>
      </c>
      <c r="G868" s="12" t="s">
        <v>102</v>
      </c>
      <c r="H868" s="12" t="s">
        <v>86</v>
      </c>
      <c r="I868" s="28">
        <v>1173000</v>
      </c>
      <c r="J868" s="28">
        <v>1115500</v>
      </c>
      <c r="K868" s="28">
        <v>1049000</v>
      </c>
      <c r="L868" s="28">
        <v>1100000</v>
      </c>
      <c r="M868" s="28">
        <v>1050000</v>
      </c>
      <c r="N868" s="28">
        <v>1020000</v>
      </c>
      <c r="O868" s="29">
        <v>45</v>
      </c>
      <c r="P868" s="29">
        <v>45</v>
      </c>
      <c r="Q868" s="29">
        <v>37</v>
      </c>
      <c r="R868" s="28">
        <v>675</v>
      </c>
      <c r="S868" s="28">
        <v>700</v>
      </c>
      <c r="T868" s="30">
        <v>1.7</v>
      </c>
      <c r="U868" s="30">
        <v>-0.30000000000000004</v>
      </c>
      <c r="V868" s="30">
        <v>2</v>
      </c>
      <c r="W868" s="30">
        <v>2.1</v>
      </c>
      <c r="X868" s="31">
        <v>2.9923273657289001E-2</v>
      </c>
      <c r="Y868" s="30">
        <v>1.3</v>
      </c>
      <c r="Z868" s="30">
        <v>0</v>
      </c>
      <c r="AA868" s="30">
        <v>1.3</v>
      </c>
      <c r="AB868" s="30">
        <v>1.3</v>
      </c>
      <c r="AC868" s="32">
        <v>0.29413302656348045</v>
      </c>
      <c r="AD868" s="30">
        <v>9.829573793702636</v>
      </c>
      <c r="AE868" s="12">
        <v>649</v>
      </c>
      <c r="AF868" s="12">
        <v>553</v>
      </c>
      <c r="AG868" s="12">
        <v>293</v>
      </c>
      <c r="AH868" s="33">
        <v>7.3377990430622013</v>
      </c>
      <c r="AI868" s="34">
        <v>720000</v>
      </c>
      <c r="AJ868" s="34">
        <v>635000</v>
      </c>
      <c r="AK868" s="34">
        <v>575000</v>
      </c>
      <c r="AL868" s="35">
        <v>0.13385826771653545</v>
      </c>
      <c r="AM868" s="35">
        <v>0.25217391304347825</v>
      </c>
      <c r="AN868" s="12">
        <v>3.6</v>
      </c>
      <c r="AO868" s="33">
        <v>0.20000000000000018</v>
      </c>
      <c r="AP868" s="12">
        <v>3.4</v>
      </c>
      <c r="AQ868" s="32">
        <v>0.125</v>
      </c>
      <c r="AR868" s="34">
        <v>570</v>
      </c>
      <c r="AS868" s="34">
        <v>530</v>
      </c>
      <c r="AT868" s="31">
        <v>7.5471698113207544E-2</v>
      </c>
      <c r="AU868" s="32">
        <v>0.44126231869238675</v>
      </c>
      <c r="AV868" s="36">
        <v>2294.88</v>
      </c>
      <c r="AW868" s="30">
        <v>0.85209999999999997</v>
      </c>
      <c r="AX868" s="30">
        <v>0.1479</v>
      </c>
      <c r="AY868" s="30">
        <v>0.98150000000000004</v>
      </c>
      <c r="AZ868" s="30">
        <v>3.0999999999999999E-3</v>
      </c>
      <c r="BA868" s="30">
        <v>0.37269999999999998</v>
      </c>
      <c r="BB868" s="30">
        <v>0.47449999999999998</v>
      </c>
      <c r="BC868" s="30">
        <v>0.1258</v>
      </c>
      <c r="BD868" s="37">
        <v>4.5</v>
      </c>
      <c r="BE868" s="29">
        <v>52</v>
      </c>
      <c r="BF868" s="38" t="s">
        <v>3585</v>
      </c>
      <c r="BG868" s="39">
        <v>152.86715909119101</v>
      </c>
      <c r="BH868" s="39">
        <v>-27.031203390965</v>
      </c>
      <c r="BI868" s="40">
        <f t="shared" si="196"/>
        <v>88</v>
      </c>
      <c r="BJ868" s="40">
        <f t="shared" si="197"/>
        <v>57</v>
      </c>
      <c r="BK868" s="40">
        <f t="shared" si="198"/>
        <v>34</v>
      </c>
      <c r="BL868" s="40">
        <f t="shared" si="199"/>
        <v>1</v>
      </c>
      <c r="BM868" s="40">
        <f t="shared" si="200"/>
        <v>67</v>
      </c>
      <c r="BN868" s="40">
        <f t="shared" si="201"/>
        <v>100</v>
      </c>
      <c r="BO868" s="40">
        <f t="shared" si="202"/>
        <v>99</v>
      </c>
      <c r="BP868" s="40">
        <f t="shared" si="203"/>
        <v>72</v>
      </c>
      <c r="BQ868" s="41">
        <f t="shared" si="204"/>
        <v>50</v>
      </c>
      <c r="BR868" s="40">
        <f t="shared" si="205"/>
        <v>52</v>
      </c>
      <c r="BS868" s="41">
        <f t="shared" si="206"/>
        <v>71</v>
      </c>
      <c r="BT868" s="41">
        <f t="shared" si="207"/>
        <v>95</v>
      </c>
      <c r="BU868" s="41">
        <f t="shared" si="208"/>
        <v>45</v>
      </c>
      <c r="BV868" s="41">
        <f t="shared" si="209"/>
        <v>66</v>
      </c>
    </row>
    <row r="869" spans="2:74" x14ac:dyDescent="0.3">
      <c r="B869" s="12" t="s">
        <v>1239</v>
      </c>
      <c r="C869" s="12">
        <v>318011465</v>
      </c>
      <c r="D869" s="12" t="s">
        <v>771</v>
      </c>
      <c r="E869" s="12" t="s">
        <v>772</v>
      </c>
      <c r="F869" s="12" t="s">
        <v>2711</v>
      </c>
      <c r="G869" s="12" t="s">
        <v>102</v>
      </c>
      <c r="H869" s="12" t="s">
        <v>86</v>
      </c>
      <c r="I869" s="28">
        <v>395000</v>
      </c>
      <c r="J869" s="28">
        <v>395000</v>
      </c>
      <c r="K869" s="28">
        <v>349000</v>
      </c>
      <c r="L869" s="28">
        <v>325000</v>
      </c>
      <c r="M869" s="28">
        <v>285000</v>
      </c>
      <c r="N869" s="28">
        <v>275000</v>
      </c>
      <c r="O869" s="29">
        <v>63</v>
      </c>
      <c r="P869" s="29">
        <v>79</v>
      </c>
      <c r="Q869" s="29">
        <v>85</v>
      </c>
      <c r="R869" s="28">
        <v>420</v>
      </c>
      <c r="S869" s="28">
        <v>300</v>
      </c>
      <c r="T869" s="30">
        <v>1.4</v>
      </c>
      <c r="U869" s="30">
        <v>0</v>
      </c>
      <c r="V869" s="30">
        <v>1.4</v>
      </c>
      <c r="W869" s="30">
        <v>1.1000000000000001</v>
      </c>
      <c r="X869" s="31">
        <v>5.5291139240506326E-2</v>
      </c>
      <c r="Y869" s="30">
        <v>0.6</v>
      </c>
      <c r="Z869" s="30">
        <v>-0.20000000000000007</v>
      </c>
      <c r="AA869" s="30">
        <v>0.8</v>
      </c>
      <c r="AB869" s="30">
        <v>0.8</v>
      </c>
      <c r="AC869" s="32">
        <v>0.3012048192771084</v>
      </c>
      <c r="AD869" s="30">
        <v>5.4476146343616225</v>
      </c>
      <c r="AE869" s="12">
        <v>224</v>
      </c>
      <c r="AF869" s="12">
        <v>271</v>
      </c>
      <c r="AG869" s="12">
        <v>434</v>
      </c>
      <c r="AH869" s="33">
        <v>5.0362694300518136</v>
      </c>
      <c r="AI869" s="34">
        <v>294000</v>
      </c>
      <c r="AJ869" s="34">
        <v>250000</v>
      </c>
      <c r="AK869" s="34">
        <v>240000</v>
      </c>
      <c r="AL869" s="35">
        <v>0.17599999999999999</v>
      </c>
      <c r="AM869" s="35">
        <v>0.22500000000000001</v>
      </c>
      <c r="AN869" s="12">
        <v>1.8</v>
      </c>
      <c r="AO869" s="33">
        <v>0.19999999999999996</v>
      </c>
      <c r="AP869" s="12">
        <v>1.6</v>
      </c>
      <c r="AQ869" s="32">
        <v>2.2499999999999999E-2</v>
      </c>
      <c r="AR869" s="34">
        <v>390</v>
      </c>
      <c r="AS869" s="34">
        <v>350</v>
      </c>
      <c r="AT869" s="31">
        <v>0.11428571428571428</v>
      </c>
      <c r="AU869" s="32">
        <v>0.32011340207358002</v>
      </c>
      <c r="AV869" s="36">
        <v>1394.4</v>
      </c>
      <c r="AW869" s="30">
        <v>0.70320000000000005</v>
      </c>
      <c r="AX869" s="30">
        <v>0.29680000000000001</v>
      </c>
      <c r="AY869" s="30">
        <v>0.94140000000000001</v>
      </c>
      <c r="AZ869" s="30">
        <v>2.12E-2</v>
      </c>
      <c r="BA869" s="30">
        <v>0.52810000000000001</v>
      </c>
      <c r="BB869" s="30">
        <v>0.23630000000000001</v>
      </c>
      <c r="BC869" s="30">
        <v>0.1754</v>
      </c>
      <c r="BD869" s="37">
        <v>4</v>
      </c>
      <c r="BE869" s="29">
        <v>1217</v>
      </c>
      <c r="BF869" s="38" t="s">
        <v>3586</v>
      </c>
      <c r="BG869" s="39">
        <v>145.96222926820701</v>
      </c>
      <c r="BH869" s="39">
        <v>-18.657743786128901</v>
      </c>
      <c r="BI869" s="40">
        <f t="shared" si="196"/>
        <v>93</v>
      </c>
      <c r="BJ869" s="40">
        <f t="shared" si="197"/>
        <v>87</v>
      </c>
      <c r="BK869" s="40">
        <f t="shared" si="198"/>
        <v>62</v>
      </c>
      <c r="BL869" s="40">
        <f t="shared" si="199"/>
        <v>1</v>
      </c>
      <c r="BM869" s="40">
        <f t="shared" si="200"/>
        <v>88</v>
      </c>
      <c r="BN869" s="40">
        <f t="shared" si="201"/>
        <v>20</v>
      </c>
      <c r="BO869" s="40">
        <f t="shared" si="202"/>
        <v>1</v>
      </c>
      <c r="BP869" s="40">
        <f t="shared" si="203"/>
        <v>100</v>
      </c>
      <c r="BQ869" s="41">
        <f t="shared" si="204"/>
        <v>100</v>
      </c>
      <c r="BR869" s="40">
        <f t="shared" si="205"/>
        <v>96</v>
      </c>
      <c r="BS869" s="41">
        <f t="shared" si="206"/>
        <v>66</v>
      </c>
      <c r="BT869" s="41">
        <f t="shared" si="207"/>
        <v>100</v>
      </c>
      <c r="BU869" s="41">
        <f t="shared" si="208"/>
        <v>40</v>
      </c>
      <c r="BV869" s="41">
        <f t="shared" si="209"/>
        <v>66</v>
      </c>
    </row>
    <row r="870" spans="2:74" x14ac:dyDescent="0.3">
      <c r="B870" s="12" t="s">
        <v>1240</v>
      </c>
      <c r="C870" s="12">
        <v>401021009</v>
      </c>
      <c r="D870" s="12" t="s">
        <v>328</v>
      </c>
      <c r="E870" s="12" t="s">
        <v>270</v>
      </c>
      <c r="F870" s="12" t="s">
        <v>2084</v>
      </c>
      <c r="G870" s="12" t="s">
        <v>106</v>
      </c>
      <c r="H870" s="12" t="s">
        <v>86</v>
      </c>
      <c r="I870" s="28">
        <v>727875</v>
      </c>
      <c r="J870" s="28">
        <v>700000</v>
      </c>
      <c r="K870" s="28">
        <v>625400</v>
      </c>
      <c r="L870" s="28">
        <v>750000</v>
      </c>
      <c r="M870" s="28">
        <v>750000</v>
      </c>
      <c r="N870" s="28">
        <v>685000</v>
      </c>
      <c r="O870" s="29">
        <v>24</v>
      </c>
      <c r="P870" s="29">
        <v>23</v>
      </c>
      <c r="Q870" s="29">
        <v>22</v>
      </c>
      <c r="R870" s="28">
        <v>575</v>
      </c>
      <c r="S870" s="28">
        <v>490</v>
      </c>
      <c r="T870" s="30">
        <v>3.5</v>
      </c>
      <c r="U870" s="30">
        <v>0</v>
      </c>
      <c r="V870" s="30">
        <v>3.5</v>
      </c>
      <c r="W870" s="30">
        <v>3.3</v>
      </c>
      <c r="X870" s="31">
        <v>4.1078481882191313E-2</v>
      </c>
      <c r="Y870" s="30">
        <v>3.2</v>
      </c>
      <c r="Z870" s="30">
        <v>-0.29999999999999982</v>
      </c>
      <c r="AA870" s="30">
        <v>3.5</v>
      </c>
      <c r="AB870" s="30">
        <v>2.7</v>
      </c>
      <c r="AC870" s="32">
        <v>0.28907255469755466</v>
      </c>
      <c r="AD870" s="30">
        <v>7.0370797909860405</v>
      </c>
      <c r="AE870" s="12">
        <v>329</v>
      </c>
      <c r="AF870" s="12">
        <v>298</v>
      </c>
      <c r="AG870" s="12">
        <v>207</v>
      </c>
      <c r="AH870" s="33">
        <v>4.2560975609756095</v>
      </c>
      <c r="AI870" s="34">
        <v>825000</v>
      </c>
      <c r="AJ870" s="34">
        <v>775000</v>
      </c>
      <c r="AK870" s="34">
        <v>700000</v>
      </c>
      <c r="AL870" s="35">
        <v>6.4516129032258063E-2</v>
      </c>
      <c r="AM870" s="35">
        <v>0.17857142857142858</v>
      </c>
      <c r="AN870" s="12">
        <v>2.6</v>
      </c>
      <c r="AO870" s="33">
        <v>0</v>
      </c>
      <c r="AP870" s="12">
        <v>2.6</v>
      </c>
      <c r="AQ870" s="32">
        <v>8.3333333333333343E-2</v>
      </c>
      <c r="AR870" s="34">
        <v>590</v>
      </c>
      <c r="AS870" s="34">
        <v>540</v>
      </c>
      <c r="AT870" s="31">
        <v>9.2592592592592587E-2</v>
      </c>
      <c r="AU870" s="32">
        <v>0.24595707429025102</v>
      </c>
      <c r="AV870" s="36">
        <v>1989.1200000000001</v>
      </c>
      <c r="AW870" s="30">
        <v>0.7742</v>
      </c>
      <c r="AX870" s="30">
        <v>0.2258</v>
      </c>
      <c r="AY870" s="30">
        <v>0.98050000000000004</v>
      </c>
      <c r="AZ870" s="30">
        <v>1.49E-2</v>
      </c>
      <c r="BA870" s="30">
        <v>0.24590000000000001</v>
      </c>
      <c r="BB870" s="30">
        <v>0.53190000000000004</v>
      </c>
      <c r="BC870" s="30">
        <v>0.20680000000000001</v>
      </c>
      <c r="BD870" s="37">
        <v>4</v>
      </c>
      <c r="BE870" s="29">
        <v>31</v>
      </c>
      <c r="BF870" s="38" t="s">
        <v>3587</v>
      </c>
      <c r="BG870" s="39">
        <v>138.913934128612</v>
      </c>
      <c r="BH870" s="39">
        <v>-35.032288483756503</v>
      </c>
      <c r="BI870" s="40">
        <f t="shared" si="196"/>
        <v>59</v>
      </c>
      <c r="BJ870" s="40">
        <f t="shared" si="197"/>
        <v>74</v>
      </c>
      <c r="BK870" s="40">
        <f t="shared" si="198"/>
        <v>72</v>
      </c>
      <c r="BL870" s="40">
        <f t="shared" si="199"/>
        <v>19</v>
      </c>
      <c r="BM870" s="40">
        <f t="shared" si="200"/>
        <v>33</v>
      </c>
      <c r="BN870" s="40">
        <f t="shared" si="201"/>
        <v>100</v>
      </c>
      <c r="BO870" s="40">
        <f t="shared" si="202"/>
        <v>100</v>
      </c>
      <c r="BP870" s="40">
        <f t="shared" si="203"/>
        <v>44</v>
      </c>
      <c r="BQ870" s="41">
        <f t="shared" si="204"/>
        <v>87</v>
      </c>
      <c r="BR870" s="40">
        <f t="shared" si="205"/>
        <v>80</v>
      </c>
      <c r="BS870" s="41">
        <f t="shared" si="206"/>
        <v>74</v>
      </c>
      <c r="BT870" s="41">
        <f t="shared" si="207"/>
        <v>64</v>
      </c>
      <c r="BU870" s="41">
        <f t="shared" si="208"/>
        <v>40</v>
      </c>
      <c r="BV870" s="41">
        <f t="shared" si="209"/>
        <v>66</v>
      </c>
    </row>
    <row r="871" spans="2:74" x14ac:dyDescent="0.3">
      <c r="B871" s="12" t="s">
        <v>1241</v>
      </c>
      <c r="C871" s="12">
        <v>401031011</v>
      </c>
      <c r="D871" s="12" t="s">
        <v>867</v>
      </c>
      <c r="E871" s="12" t="s">
        <v>270</v>
      </c>
      <c r="F871" s="12" t="s">
        <v>2084</v>
      </c>
      <c r="G871" s="12" t="s">
        <v>106</v>
      </c>
      <c r="H871" s="12" t="s">
        <v>86</v>
      </c>
      <c r="I871" s="28">
        <v>1559250</v>
      </c>
      <c r="J871" s="28">
        <v>1579410</v>
      </c>
      <c r="K871" s="28">
        <v>1325000</v>
      </c>
      <c r="L871" s="28">
        <v>1500000</v>
      </c>
      <c r="M871" s="28">
        <v>1465500</v>
      </c>
      <c r="N871" s="28">
        <v>1275000</v>
      </c>
      <c r="O871" s="29">
        <v>19</v>
      </c>
      <c r="P871" s="29">
        <v>19</v>
      </c>
      <c r="Q871" s="29">
        <v>22</v>
      </c>
      <c r="R871" s="28">
        <v>700</v>
      </c>
      <c r="S871" s="28">
        <v>700</v>
      </c>
      <c r="T871" s="30">
        <v>3.4</v>
      </c>
      <c r="U871" s="30">
        <v>0.10000000000000009</v>
      </c>
      <c r="V871" s="30">
        <v>3.3</v>
      </c>
      <c r="W871" s="30">
        <v>3.1</v>
      </c>
      <c r="X871" s="31">
        <v>2.334455667789001E-2</v>
      </c>
      <c r="Y871" s="30">
        <v>3.2</v>
      </c>
      <c r="Z871" s="30">
        <v>-9.9999999999999645E-2</v>
      </c>
      <c r="AA871" s="30">
        <v>3.3</v>
      </c>
      <c r="AB871" s="30">
        <v>3.2</v>
      </c>
      <c r="AC871" s="32">
        <v>0.29961649089165865</v>
      </c>
      <c r="AD871" s="30">
        <v>12.834533335791724</v>
      </c>
      <c r="AE871" s="12">
        <v>118</v>
      </c>
      <c r="AF871" s="12">
        <v>89</v>
      </c>
      <c r="AG871" s="12">
        <v>90</v>
      </c>
      <c r="AH871" s="33">
        <v>2.4087591240875912</v>
      </c>
      <c r="AI871" s="34">
        <v>1580000</v>
      </c>
      <c r="AJ871" s="34">
        <v>1405000</v>
      </c>
      <c r="AK871" s="34">
        <v>1300000</v>
      </c>
      <c r="AL871" s="35">
        <v>0.12455516014234876</v>
      </c>
      <c r="AM871" s="35">
        <v>0.2153846153846154</v>
      </c>
      <c r="AN871" s="12">
        <v>3.1</v>
      </c>
      <c r="AO871" s="33">
        <v>-0.10000000000000009</v>
      </c>
      <c r="AP871" s="12">
        <v>3.2</v>
      </c>
      <c r="AQ871" s="32">
        <v>8.8095238095238088E-2</v>
      </c>
      <c r="AR871" s="34">
        <v>750</v>
      </c>
      <c r="AS871" s="34">
        <v>720</v>
      </c>
      <c r="AT871" s="31">
        <v>4.1666666666666664E-2</v>
      </c>
      <c r="AU871" s="32">
        <v>0.27953011097614827</v>
      </c>
      <c r="AV871" s="36">
        <v>2336.3200000000002</v>
      </c>
      <c r="AW871" s="30">
        <v>0.72260000000000002</v>
      </c>
      <c r="AX871" s="30">
        <v>0.27739999999999998</v>
      </c>
      <c r="AY871" s="30">
        <v>0.73099999999999998</v>
      </c>
      <c r="AZ871" s="30">
        <v>0.1709</v>
      </c>
      <c r="BA871" s="30">
        <v>0.43469999999999998</v>
      </c>
      <c r="BB871" s="30">
        <v>0.33329999999999999</v>
      </c>
      <c r="BC871" s="30">
        <v>0.2051</v>
      </c>
      <c r="BD871" s="37">
        <v>9</v>
      </c>
      <c r="BE871" s="29">
        <v>7</v>
      </c>
      <c r="BF871" s="38" t="s">
        <v>3588</v>
      </c>
      <c r="BG871" s="39">
        <v>138.672461501659</v>
      </c>
      <c r="BH871" s="39">
        <v>-34.934990987564099</v>
      </c>
      <c r="BI871" s="40">
        <f t="shared" si="196"/>
        <v>60</v>
      </c>
      <c r="BJ871" s="40">
        <f t="shared" si="197"/>
        <v>65</v>
      </c>
      <c r="BK871" s="40">
        <f t="shared" si="198"/>
        <v>95</v>
      </c>
      <c r="BL871" s="40">
        <f t="shared" si="199"/>
        <v>8</v>
      </c>
      <c r="BM871" s="40">
        <f t="shared" si="200"/>
        <v>63</v>
      </c>
      <c r="BN871" s="40">
        <f t="shared" si="201"/>
        <v>100</v>
      </c>
      <c r="BO871" s="40">
        <f t="shared" si="202"/>
        <v>100</v>
      </c>
      <c r="BP871" s="40">
        <f t="shared" si="203"/>
        <v>86</v>
      </c>
      <c r="BQ871" s="41">
        <f t="shared" si="204"/>
        <v>29</v>
      </c>
      <c r="BR871" s="40">
        <f t="shared" si="205"/>
        <v>22</v>
      </c>
      <c r="BS871" s="41">
        <f t="shared" si="206"/>
        <v>67</v>
      </c>
      <c r="BT871" s="41">
        <f t="shared" si="207"/>
        <v>64</v>
      </c>
      <c r="BU871" s="41">
        <f t="shared" si="208"/>
        <v>90</v>
      </c>
      <c r="BV871" s="41">
        <f t="shared" si="209"/>
        <v>66</v>
      </c>
    </row>
    <row r="872" spans="2:74" x14ac:dyDescent="0.3">
      <c r="B872" s="12" t="s">
        <v>1242</v>
      </c>
      <c r="C872" s="12">
        <v>401071024</v>
      </c>
      <c r="D872" s="12" t="s">
        <v>890</v>
      </c>
      <c r="E872" s="12" t="s">
        <v>270</v>
      </c>
      <c r="F872" s="12" t="s">
        <v>2084</v>
      </c>
      <c r="G872" s="12" t="s">
        <v>106</v>
      </c>
      <c r="H872" s="12" t="s">
        <v>86</v>
      </c>
      <c r="I872" s="28">
        <v>1500000</v>
      </c>
      <c r="J872" s="28">
        <v>1468800</v>
      </c>
      <c r="K872" s="28">
        <v>1300000</v>
      </c>
      <c r="L872" s="28">
        <v>1550000</v>
      </c>
      <c r="M872" s="28">
        <v>1435000</v>
      </c>
      <c r="N872" s="28">
        <v>1286000</v>
      </c>
      <c r="O872" s="29">
        <v>22</v>
      </c>
      <c r="P872" s="29">
        <v>22</v>
      </c>
      <c r="Q872" s="29">
        <v>21</v>
      </c>
      <c r="R872" s="28">
        <v>750</v>
      </c>
      <c r="S872" s="28">
        <v>675</v>
      </c>
      <c r="T872" s="30">
        <v>2.7</v>
      </c>
      <c r="U872" s="30">
        <v>-9.9999999999999645E-2</v>
      </c>
      <c r="V872" s="30">
        <v>2.8</v>
      </c>
      <c r="W872" s="30">
        <v>2.9</v>
      </c>
      <c r="X872" s="31">
        <v>2.5999999999999999E-2</v>
      </c>
      <c r="Y872" s="30">
        <v>4.3</v>
      </c>
      <c r="Z872" s="30">
        <v>-0.10000000000000053</v>
      </c>
      <c r="AA872" s="30">
        <v>4.4000000000000004</v>
      </c>
      <c r="AB872" s="30">
        <v>4.4000000000000004</v>
      </c>
      <c r="AC872" s="32">
        <v>0.33515658515658514</v>
      </c>
      <c r="AD872" s="30">
        <v>12.890637890637889</v>
      </c>
      <c r="AE872" s="12">
        <v>86</v>
      </c>
      <c r="AF872" s="12">
        <v>58</v>
      </c>
      <c r="AG872" s="12">
        <v>61</v>
      </c>
      <c r="AH872" s="33">
        <v>2.6475644699140402</v>
      </c>
      <c r="AI872" s="34">
        <v>1520000</v>
      </c>
      <c r="AJ872" s="34">
        <v>1320000</v>
      </c>
      <c r="AK872" s="34">
        <v>1265000</v>
      </c>
      <c r="AL872" s="35">
        <v>0.15151515151515152</v>
      </c>
      <c r="AM872" s="35">
        <v>0.20158102766798419</v>
      </c>
      <c r="AN872" s="12">
        <v>2.4</v>
      </c>
      <c r="AO872" s="33">
        <v>-0.39999999999999991</v>
      </c>
      <c r="AP872" s="12">
        <v>2.8</v>
      </c>
      <c r="AQ872" s="32">
        <v>9.6129032258064517E-2</v>
      </c>
      <c r="AR872" s="34">
        <v>720</v>
      </c>
      <c r="AS872" s="34">
        <v>650</v>
      </c>
      <c r="AT872" s="31">
        <v>0.1076923076923077</v>
      </c>
      <c r="AU872" s="32">
        <v>0.25578492500798672</v>
      </c>
      <c r="AV872" s="36">
        <v>2237.7600000000002</v>
      </c>
      <c r="AW872" s="30">
        <v>0.65549999999999997</v>
      </c>
      <c r="AX872" s="30">
        <v>0.34449999999999997</v>
      </c>
      <c r="AY872" s="30">
        <v>0.57120000000000004</v>
      </c>
      <c r="AZ872" s="30">
        <v>0.23169999999999999</v>
      </c>
      <c r="BA872" s="30">
        <v>0.36009999999999998</v>
      </c>
      <c r="BB872" s="30">
        <v>0.28260000000000002</v>
      </c>
      <c r="BC872" s="30">
        <v>0.29980000000000001</v>
      </c>
      <c r="BD872" s="37">
        <v>9.5</v>
      </c>
      <c r="BE872" s="29">
        <v>4</v>
      </c>
      <c r="BF872" s="38" t="s">
        <v>3589</v>
      </c>
      <c r="BG872" s="39">
        <v>138.617584418886</v>
      </c>
      <c r="BH872" s="39">
        <v>-34.952749974726402</v>
      </c>
      <c r="BI872" s="40">
        <f t="shared" si="196"/>
        <v>72</v>
      </c>
      <c r="BJ872" s="40">
        <f t="shared" si="197"/>
        <v>77</v>
      </c>
      <c r="BK872" s="40">
        <f t="shared" si="198"/>
        <v>92</v>
      </c>
      <c r="BL872" s="40">
        <f t="shared" si="199"/>
        <v>16</v>
      </c>
      <c r="BM872" s="40">
        <f t="shared" si="200"/>
        <v>76</v>
      </c>
      <c r="BN872" s="40">
        <f t="shared" si="201"/>
        <v>100</v>
      </c>
      <c r="BO872" s="40">
        <f t="shared" si="202"/>
        <v>100</v>
      </c>
      <c r="BP872" s="40">
        <f t="shared" si="203"/>
        <v>69</v>
      </c>
      <c r="BQ872" s="41">
        <f t="shared" si="204"/>
        <v>37</v>
      </c>
      <c r="BR872" s="40">
        <f t="shared" si="205"/>
        <v>22</v>
      </c>
      <c r="BS872" s="41">
        <f t="shared" si="206"/>
        <v>44</v>
      </c>
      <c r="BT872" s="41">
        <f t="shared" si="207"/>
        <v>46</v>
      </c>
      <c r="BU872" s="41">
        <f t="shared" si="208"/>
        <v>95</v>
      </c>
      <c r="BV872" s="41">
        <f t="shared" si="209"/>
        <v>66</v>
      </c>
    </row>
    <row r="873" spans="2:74" x14ac:dyDescent="0.3">
      <c r="B873" s="12" t="s">
        <v>1243</v>
      </c>
      <c r="C873" s="12">
        <v>404031106</v>
      </c>
      <c r="D873" s="12" t="s">
        <v>1013</v>
      </c>
      <c r="E873" s="12" t="s">
        <v>1011</v>
      </c>
      <c r="F873" s="12" t="s">
        <v>2084</v>
      </c>
      <c r="G873" s="12" t="s">
        <v>106</v>
      </c>
      <c r="H873" s="12" t="s">
        <v>86</v>
      </c>
      <c r="I873" s="28">
        <v>1024800</v>
      </c>
      <c r="J873" s="28">
        <v>990000</v>
      </c>
      <c r="K873" s="28">
        <v>946400</v>
      </c>
      <c r="L873" s="28">
        <v>1080000</v>
      </c>
      <c r="M873" s="28">
        <v>1050888</v>
      </c>
      <c r="N873" s="28">
        <v>1015000</v>
      </c>
      <c r="O873" s="29">
        <v>20</v>
      </c>
      <c r="P873" s="29">
        <v>21</v>
      </c>
      <c r="Q873" s="29">
        <v>23</v>
      </c>
      <c r="R873" s="28">
        <v>650</v>
      </c>
      <c r="S873" s="28">
        <v>580</v>
      </c>
      <c r="T873" s="30">
        <v>2.5</v>
      </c>
      <c r="U873" s="30">
        <v>0</v>
      </c>
      <c r="V873" s="30">
        <v>2.5</v>
      </c>
      <c r="W873" s="30">
        <v>2.5</v>
      </c>
      <c r="X873" s="31">
        <v>3.2982045277127246E-2</v>
      </c>
      <c r="Y873" s="30">
        <v>2.9</v>
      </c>
      <c r="Z873" s="30">
        <v>-0.10000000000000009</v>
      </c>
      <c r="AA873" s="30">
        <v>3</v>
      </c>
      <c r="AB873" s="30">
        <v>3.1</v>
      </c>
      <c r="AC873" s="32">
        <v>0.35495849716033195</v>
      </c>
      <c r="AD873" s="30">
        <v>10.762173606210302</v>
      </c>
      <c r="AE873" s="12">
        <v>118</v>
      </c>
      <c r="AF873" s="12">
        <v>80</v>
      </c>
      <c r="AG873" s="12">
        <v>124</v>
      </c>
      <c r="AH873" s="33">
        <v>2.6429840142095915</v>
      </c>
      <c r="AI873" s="34">
        <v>1080000</v>
      </c>
      <c r="AJ873" s="34">
        <v>895000</v>
      </c>
      <c r="AK873" s="34">
        <v>866000</v>
      </c>
      <c r="AL873" s="35">
        <v>0.20670391061452514</v>
      </c>
      <c r="AM873" s="35">
        <v>0.24711316397228639</v>
      </c>
      <c r="AN873" s="12">
        <v>2.2000000000000002</v>
      </c>
      <c r="AO873" s="33">
        <v>-9.9999999999999645E-2</v>
      </c>
      <c r="AP873" s="12">
        <v>2.2999999999999998</v>
      </c>
      <c r="AQ873" s="32">
        <v>0.11176470588235295</v>
      </c>
      <c r="AR873" s="34">
        <v>650</v>
      </c>
      <c r="AS873" s="34">
        <v>600</v>
      </c>
      <c r="AT873" s="31">
        <v>8.3333333333333329E-2</v>
      </c>
      <c r="AU873" s="32">
        <v>0.34314628075147319</v>
      </c>
      <c r="AV873" s="36">
        <v>1831.2000000000003</v>
      </c>
      <c r="AW873" s="30">
        <v>0.64780000000000004</v>
      </c>
      <c r="AX873" s="30">
        <v>0.35220000000000001</v>
      </c>
      <c r="AY873" s="30">
        <v>0.67830000000000001</v>
      </c>
      <c r="AZ873" s="30">
        <v>0.12820000000000001</v>
      </c>
      <c r="BA873" s="30">
        <v>0.33389999999999997</v>
      </c>
      <c r="BB873" s="30">
        <v>0.31180000000000002</v>
      </c>
      <c r="BC873" s="30">
        <v>0.31130000000000002</v>
      </c>
      <c r="BD873" s="37">
        <v>4</v>
      </c>
      <c r="BE873" s="29">
        <v>6</v>
      </c>
      <c r="BF873" s="38" t="s">
        <v>3590</v>
      </c>
      <c r="BG873" s="39">
        <v>138.53677106482499</v>
      </c>
      <c r="BH873" s="39">
        <v>-34.926261591052601</v>
      </c>
      <c r="BI873" s="40">
        <f t="shared" si="196"/>
        <v>75</v>
      </c>
      <c r="BJ873" s="40">
        <f t="shared" si="197"/>
        <v>80</v>
      </c>
      <c r="BK873" s="40">
        <f t="shared" si="198"/>
        <v>92</v>
      </c>
      <c r="BL873" s="40">
        <f t="shared" si="199"/>
        <v>1</v>
      </c>
      <c r="BM873" s="40">
        <f t="shared" si="200"/>
        <v>100</v>
      </c>
      <c r="BN873" s="40">
        <f t="shared" si="201"/>
        <v>100</v>
      </c>
      <c r="BO873" s="40">
        <f t="shared" si="202"/>
        <v>100</v>
      </c>
      <c r="BP873" s="40">
        <f t="shared" si="203"/>
        <v>63</v>
      </c>
      <c r="BQ873" s="41">
        <f t="shared" si="204"/>
        <v>60</v>
      </c>
      <c r="BR873" s="40">
        <f t="shared" si="205"/>
        <v>43</v>
      </c>
      <c r="BS873" s="41">
        <f t="shared" si="206"/>
        <v>31</v>
      </c>
      <c r="BT873" s="41">
        <f t="shared" si="207"/>
        <v>69</v>
      </c>
      <c r="BU873" s="41">
        <f t="shared" si="208"/>
        <v>40</v>
      </c>
      <c r="BV873" s="41">
        <f t="shared" si="209"/>
        <v>66</v>
      </c>
    </row>
    <row r="874" spans="2:74" x14ac:dyDescent="0.3">
      <c r="B874" s="12" t="s">
        <v>1244</v>
      </c>
      <c r="C874" s="12">
        <v>404031108</v>
      </c>
      <c r="D874" s="12" t="s">
        <v>1013</v>
      </c>
      <c r="E874" s="12" t="s">
        <v>1011</v>
      </c>
      <c r="F874" s="12" t="s">
        <v>2084</v>
      </c>
      <c r="G874" s="12" t="s">
        <v>106</v>
      </c>
      <c r="H874" s="12" t="s">
        <v>86</v>
      </c>
      <c r="I874" s="28">
        <v>1018500</v>
      </c>
      <c r="J874" s="28">
        <v>959500</v>
      </c>
      <c r="K874" s="28">
        <v>870000</v>
      </c>
      <c r="L874" s="28">
        <v>968000</v>
      </c>
      <c r="M874" s="28">
        <v>940000</v>
      </c>
      <c r="N874" s="28">
        <v>829000</v>
      </c>
      <c r="O874" s="29">
        <v>18</v>
      </c>
      <c r="P874" s="29">
        <v>18</v>
      </c>
      <c r="Q874" s="29">
        <v>19</v>
      </c>
      <c r="R874" s="28">
        <v>645</v>
      </c>
      <c r="S874" s="28">
        <v>580</v>
      </c>
      <c r="T874" s="30">
        <v>2</v>
      </c>
      <c r="U874" s="30">
        <v>-0.20000000000000018</v>
      </c>
      <c r="V874" s="30">
        <v>2.2000000000000002</v>
      </c>
      <c r="W874" s="30">
        <v>2.1</v>
      </c>
      <c r="X874" s="31">
        <v>3.2930780559646537E-2</v>
      </c>
      <c r="Y874" s="30">
        <v>3.2</v>
      </c>
      <c r="Z874" s="30">
        <v>0</v>
      </c>
      <c r="AA874" s="30">
        <v>3.2</v>
      </c>
      <c r="AB874" s="30">
        <v>3.1</v>
      </c>
      <c r="AC874" s="32">
        <v>0.37034910427193385</v>
      </c>
      <c r="AD874" s="30">
        <v>11.246289883749689</v>
      </c>
      <c r="AE874" s="12">
        <v>118</v>
      </c>
      <c r="AF874" s="12">
        <v>80</v>
      </c>
      <c r="AG874" s="12">
        <v>124</v>
      </c>
      <c r="AH874" s="33">
        <v>2.6429840142095915</v>
      </c>
      <c r="AI874" s="34">
        <v>1080000</v>
      </c>
      <c r="AJ874" s="34">
        <v>895000</v>
      </c>
      <c r="AK874" s="34">
        <v>866000</v>
      </c>
      <c r="AL874" s="35">
        <v>0.20670391061452514</v>
      </c>
      <c r="AM874" s="35">
        <v>0.24711316397228639</v>
      </c>
      <c r="AN874" s="12">
        <v>2.2000000000000002</v>
      </c>
      <c r="AO874" s="33">
        <v>-9.9999999999999645E-2</v>
      </c>
      <c r="AP874" s="12">
        <v>2.2999999999999998</v>
      </c>
      <c r="AQ874" s="32">
        <v>0.11176470588235295</v>
      </c>
      <c r="AR874" s="34">
        <v>650</v>
      </c>
      <c r="AS874" s="34">
        <v>600</v>
      </c>
      <c r="AT874" s="31">
        <v>8.3333333333333329E-2</v>
      </c>
      <c r="AU874" s="32">
        <v>0.34314628075147319</v>
      </c>
      <c r="AV874" s="36">
        <v>1741.6000000000001</v>
      </c>
      <c r="AW874" s="30">
        <v>0.59350000000000003</v>
      </c>
      <c r="AX874" s="30">
        <v>0.40649999999999997</v>
      </c>
      <c r="AY874" s="30">
        <v>0.65669999999999995</v>
      </c>
      <c r="AZ874" s="30">
        <v>0.22070000000000001</v>
      </c>
      <c r="BA874" s="30">
        <v>0.26989999999999997</v>
      </c>
      <c r="BB874" s="30">
        <v>0.28499999999999998</v>
      </c>
      <c r="BC874" s="30">
        <v>0.41909999999999997</v>
      </c>
      <c r="BD874" s="37">
        <v>6.5</v>
      </c>
      <c r="BE874" s="29">
        <v>3</v>
      </c>
      <c r="BF874" s="38" t="s">
        <v>3591</v>
      </c>
      <c r="BG874" s="39">
        <v>138.56665388602701</v>
      </c>
      <c r="BH874" s="39">
        <v>-34.930129591717403</v>
      </c>
      <c r="BI874" s="40">
        <f t="shared" si="196"/>
        <v>84</v>
      </c>
      <c r="BJ874" s="40">
        <f t="shared" si="197"/>
        <v>80</v>
      </c>
      <c r="BK874" s="40">
        <f t="shared" si="198"/>
        <v>92</v>
      </c>
      <c r="BL874" s="40">
        <f t="shared" si="199"/>
        <v>1</v>
      </c>
      <c r="BM874" s="40">
        <f t="shared" si="200"/>
        <v>100</v>
      </c>
      <c r="BN874" s="40">
        <f t="shared" si="201"/>
        <v>100</v>
      </c>
      <c r="BO874" s="40">
        <f t="shared" si="202"/>
        <v>100</v>
      </c>
      <c r="BP874" s="40">
        <f t="shared" si="203"/>
        <v>49</v>
      </c>
      <c r="BQ874" s="41">
        <f t="shared" si="204"/>
        <v>60</v>
      </c>
      <c r="BR874" s="40">
        <f t="shared" si="205"/>
        <v>38</v>
      </c>
      <c r="BS874" s="41">
        <f t="shared" si="206"/>
        <v>21</v>
      </c>
      <c r="BT874" s="41">
        <f t="shared" si="207"/>
        <v>64</v>
      </c>
      <c r="BU874" s="41">
        <f t="shared" si="208"/>
        <v>65</v>
      </c>
      <c r="BV874" s="41">
        <f t="shared" si="209"/>
        <v>66</v>
      </c>
    </row>
    <row r="875" spans="2:74" x14ac:dyDescent="0.3">
      <c r="B875" s="12" t="s">
        <v>1245</v>
      </c>
      <c r="C875" s="12">
        <v>404031109</v>
      </c>
      <c r="D875" s="12" t="s">
        <v>1013</v>
      </c>
      <c r="E875" s="12" t="s">
        <v>1011</v>
      </c>
      <c r="F875" s="12" t="s">
        <v>2084</v>
      </c>
      <c r="G875" s="12" t="s">
        <v>106</v>
      </c>
      <c r="H875" s="12" t="s">
        <v>86</v>
      </c>
      <c r="I875" s="28">
        <v>1340000</v>
      </c>
      <c r="J875" s="28">
        <v>1400000</v>
      </c>
      <c r="K875" s="28">
        <v>1300000</v>
      </c>
      <c r="L875" s="28">
        <v>1325000</v>
      </c>
      <c r="M875" s="28">
        <v>1325000</v>
      </c>
      <c r="N875" s="28">
        <v>1300000</v>
      </c>
      <c r="O875" s="29">
        <v>19</v>
      </c>
      <c r="P875" s="29">
        <v>21</v>
      </c>
      <c r="Q875" s="29">
        <v>26</v>
      </c>
      <c r="R875" s="28">
        <v>700</v>
      </c>
      <c r="S875" s="28">
        <v>680</v>
      </c>
      <c r="T875" s="30">
        <v>2.5</v>
      </c>
      <c r="U875" s="30">
        <v>0.20000000000000018</v>
      </c>
      <c r="V875" s="30">
        <v>2.2999999999999998</v>
      </c>
      <c r="W875" s="30">
        <v>2.2999999999999998</v>
      </c>
      <c r="X875" s="31">
        <v>2.7164179104477611E-2</v>
      </c>
      <c r="Y875" s="30">
        <v>3.3</v>
      </c>
      <c r="Z875" s="30">
        <v>-0.5</v>
      </c>
      <c r="AA875" s="30">
        <v>3.8</v>
      </c>
      <c r="AB875" s="30">
        <v>3.2</v>
      </c>
      <c r="AC875" s="32">
        <v>0.35796105383734245</v>
      </c>
      <c r="AD875" s="30">
        <v>13.177687146759311</v>
      </c>
      <c r="AE875" s="12">
        <v>118</v>
      </c>
      <c r="AF875" s="12">
        <v>80</v>
      </c>
      <c r="AG875" s="12">
        <v>124</v>
      </c>
      <c r="AH875" s="33">
        <v>2.6429840142095915</v>
      </c>
      <c r="AI875" s="34">
        <v>1080000</v>
      </c>
      <c r="AJ875" s="34">
        <v>895000</v>
      </c>
      <c r="AK875" s="34">
        <v>866000</v>
      </c>
      <c r="AL875" s="35">
        <v>0.20670391061452514</v>
      </c>
      <c r="AM875" s="35">
        <v>0.24711316397228639</v>
      </c>
      <c r="AN875" s="12">
        <v>2.2000000000000002</v>
      </c>
      <c r="AO875" s="33">
        <v>-9.9999999999999645E-2</v>
      </c>
      <c r="AP875" s="12">
        <v>2.2999999999999998</v>
      </c>
      <c r="AQ875" s="32">
        <v>0.11176470588235295</v>
      </c>
      <c r="AR875" s="34">
        <v>650</v>
      </c>
      <c r="AS875" s="34">
        <v>600</v>
      </c>
      <c r="AT875" s="31">
        <v>8.3333333333333329E-2</v>
      </c>
      <c r="AU875" s="32">
        <v>0.34314628075147319</v>
      </c>
      <c r="AV875" s="36">
        <v>1955.5200000000002</v>
      </c>
      <c r="AW875" s="30">
        <v>0.69320000000000004</v>
      </c>
      <c r="AX875" s="30">
        <v>0.30680000000000002</v>
      </c>
      <c r="AY875" s="30">
        <v>0.65739999999999998</v>
      </c>
      <c r="AZ875" s="30">
        <v>0.12570000000000001</v>
      </c>
      <c r="BA875" s="30">
        <v>0.39179999999999998</v>
      </c>
      <c r="BB875" s="30">
        <v>0.32650000000000001</v>
      </c>
      <c r="BC875" s="30">
        <v>0.2641</v>
      </c>
      <c r="BD875" s="37">
        <v>8</v>
      </c>
      <c r="BE875" s="29">
        <v>9</v>
      </c>
      <c r="BF875" s="38" t="s">
        <v>3592</v>
      </c>
      <c r="BG875" s="39">
        <v>138.50931048992101</v>
      </c>
      <c r="BH875" s="39">
        <v>-34.945122949978298</v>
      </c>
      <c r="BI875" s="40">
        <f t="shared" si="196"/>
        <v>75</v>
      </c>
      <c r="BJ875" s="40">
        <f t="shared" si="197"/>
        <v>80</v>
      </c>
      <c r="BK875" s="40">
        <f t="shared" si="198"/>
        <v>92</v>
      </c>
      <c r="BL875" s="40">
        <f t="shared" si="199"/>
        <v>1</v>
      </c>
      <c r="BM875" s="40">
        <f t="shared" si="200"/>
        <v>100</v>
      </c>
      <c r="BN875" s="40">
        <f t="shared" si="201"/>
        <v>100</v>
      </c>
      <c r="BO875" s="40">
        <f t="shared" si="202"/>
        <v>100</v>
      </c>
      <c r="BP875" s="40">
        <f t="shared" si="203"/>
        <v>76</v>
      </c>
      <c r="BQ875" s="41">
        <f t="shared" si="204"/>
        <v>41</v>
      </c>
      <c r="BR875" s="40">
        <f t="shared" si="205"/>
        <v>19</v>
      </c>
      <c r="BS875" s="41">
        <f t="shared" si="206"/>
        <v>29</v>
      </c>
      <c r="BT875" s="41">
        <f t="shared" si="207"/>
        <v>62</v>
      </c>
      <c r="BU875" s="41">
        <f t="shared" si="208"/>
        <v>80</v>
      </c>
      <c r="BV875" s="41">
        <f t="shared" si="209"/>
        <v>66</v>
      </c>
    </row>
    <row r="876" spans="2:74" x14ac:dyDescent="0.3">
      <c r="B876" s="12" t="s">
        <v>1246</v>
      </c>
      <c r="C876" s="12">
        <v>406011129</v>
      </c>
      <c r="D876" s="12" t="s">
        <v>571</v>
      </c>
      <c r="E876" s="12" t="s">
        <v>572</v>
      </c>
      <c r="F876" s="12" t="s">
        <v>2713</v>
      </c>
      <c r="G876" s="12" t="s">
        <v>106</v>
      </c>
      <c r="H876" s="12" t="s">
        <v>86</v>
      </c>
      <c r="I876" s="28">
        <v>325000</v>
      </c>
      <c r="J876" s="28">
        <v>325000</v>
      </c>
      <c r="K876" s="28">
        <v>280000</v>
      </c>
      <c r="L876" s="28">
        <v>350000</v>
      </c>
      <c r="M876" s="28">
        <v>270000</v>
      </c>
      <c r="N876" s="28">
        <v>240000</v>
      </c>
      <c r="O876" s="29">
        <v>81</v>
      </c>
      <c r="P876" s="29">
        <v>81</v>
      </c>
      <c r="Q876" s="29">
        <v>104</v>
      </c>
      <c r="R876" s="28">
        <v>360</v>
      </c>
      <c r="S876" s="28">
        <v>350</v>
      </c>
      <c r="T876" s="30">
        <v>1.5</v>
      </c>
      <c r="U876" s="30">
        <v>-0.30000000000000004</v>
      </c>
      <c r="V876" s="30">
        <v>1.8</v>
      </c>
      <c r="W876" s="30">
        <v>2.1</v>
      </c>
      <c r="X876" s="31">
        <v>5.7599999999999998E-2</v>
      </c>
      <c r="Y876" s="30">
        <v>1</v>
      </c>
      <c r="Z876" s="30">
        <v>9.9999999999999978E-2</v>
      </c>
      <c r="AA876" s="30">
        <v>0.9</v>
      </c>
      <c r="AB876" s="30">
        <v>0.8</v>
      </c>
      <c r="AC876" s="32">
        <v>0.22861207071733383</v>
      </c>
      <c r="AD876" s="30">
        <v>3.9689595610648234</v>
      </c>
      <c r="AE876" s="12">
        <v>317</v>
      </c>
      <c r="AF876" s="12">
        <v>371</v>
      </c>
      <c r="AG876" s="12">
        <v>296</v>
      </c>
      <c r="AH876" s="33">
        <v>5.0582278481012661</v>
      </c>
      <c r="AI876" s="34">
        <v>360000</v>
      </c>
      <c r="AJ876" s="34">
        <v>335000</v>
      </c>
      <c r="AK876" s="34">
        <v>292500</v>
      </c>
      <c r="AL876" s="35">
        <v>7.4626865671641784E-2</v>
      </c>
      <c r="AM876" s="35">
        <v>0.23076923076923078</v>
      </c>
      <c r="AN876" s="12">
        <v>1.9</v>
      </c>
      <c r="AO876" s="33">
        <v>0</v>
      </c>
      <c r="AP876" s="12">
        <v>1.9</v>
      </c>
      <c r="AQ876" s="32">
        <v>2.3605150214592273E-2</v>
      </c>
      <c r="AR876" s="34">
        <v>375</v>
      </c>
      <c r="AS876" s="34">
        <v>350</v>
      </c>
      <c r="AT876" s="31">
        <v>7.1428571428571425E-2</v>
      </c>
      <c r="AU876" s="32">
        <v>0.21151931711313166</v>
      </c>
      <c r="AV876" s="36">
        <v>1574.7200000000003</v>
      </c>
      <c r="AW876" s="30">
        <v>0.67120000000000002</v>
      </c>
      <c r="AX876" s="30">
        <v>0.32879999999999998</v>
      </c>
      <c r="AY876" s="30">
        <v>0.90890000000000004</v>
      </c>
      <c r="AZ876" s="30">
        <v>4.1099999999999998E-2</v>
      </c>
      <c r="BA876" s="30">
        <v>0.30259999999999998</v>
      </c>
      <c r="BB876" s="30">
        <v>0.26540000000000002</v>
      </c>
      <c r="BC876" s="30">
        <v>0.3947</v>
      </c>
      <c r="BD876" s="37">
        <v>3</v>
      </c>
      <c r="BE876" s="29">
        <v>555</v>
      </c>
      <c r="BF876" s="38" t="s">
        <v>3593</v>
      </c>
      <c r="BG876" s="39">
        <v>133.684171891413</v>
      </c>
      <c r="BH876" s="39">
        <v>-32.072958802194599</v>
      </c>
      <c r="BI876" s="40">
        <f t="shared" si="196"/>
        <v>92</v>
      </c>
      <c r="BJ876" s="40">
        <f t="shared" si="197"/>
        <v>85</v>
      </c>
      <c r="BK876" s="40">
        <f t="shared" si="198"/>
        <v>62</v>
      </c>
      <c r="BL876" s="40">
        <f t="shared" si="199"/>
        <v>30</v>
      </c>
      <c r="BM876" s="40">
        <f t="shared" si="200"/>
        <v>38</v>
      </c>
      <c r="BN876" s="40">
        <f t="shared" si="201"/>
        <v>22</v>
      </c>
      <c r="BO876" s="40">
        <f t="shared" si="202"/>
        <v>23</v>
      </c>
      <c r="BP876" s="40">
        <f t="shared" si="203"/>
        <v>57</v>
      </c>
      <c r="BQ876" s="41">
        <f t="shared" si="204"/>
        <v>100</v>
      </c>
      <c r="BR876" s="40">
        <f t="shared" si="205"/>
        <v>100</v>
      </c>
      <c r="BS876" s="41">
        <f t="shared" si="206"/>
        <v>100</v>
      </c>
      <c r="BT876" s="41">
        <f t="shared" si="207"/>
        <v>100</v>
      </c>
      <c r="BU876" s="41">
        <f t="shared" si="208"/>
        <v>30</v>
      </c>
      <c r="BV876" s="41">
        <f t="shared" si="209"/>
        <v>66</v>
      </c>
    </row>
    <row r="877" spans="2:74" x14ac:dyDescent="0.3">
      <c r="B877" s="12" t="s">
        <v>1247</v>
      </c>
      <c r="C877" s="12">
        <v>407011149</v>
      </c>
      <c r="D877" s="12" t="s">
        <v>574</v>
      </c>
      <c r="E877" s="12" t="s">
        <v>105</v>
      </c>
      <c r="F877" s="12" t="s">
        <v>2713</v>
      </c>
      <c r="G877" s="12" t="s">
        <v>106</v>
      </c>
      <c r="H877" s="12" t="s">
        <v>86</v>
      </c>
      <c r="I877" s="28">
        <v>649000</v>
      </c>
      <c r="J877" s="28">
        <v>646400</v>
      </c>
      <c r="K877" s="28">
        <v>644130</v>
      </c>
      <c r="L877" s="28">
        <v>655000</v>
      </c>
      <c r="M877" s="28">
        <v>640000</v>
      </c>
      <c r="N877" s="28">
        <v>680000</v>
      </c>
      <c r="O877" s="29">
        <v>36</v>
      </c>
      <c r="P877" s="29">
        <v>38</v>
      </c>
      <c r="Q877" s="29">
        <v>50</v>
      </c>
      <c r="R877" s="28">
        <v>500</v>
      </c>
      <c r="S877" s="28">
        <v>480</v>
      </c>
      <c r="T877" s="30">
        <v>2.1</v>
      </c>
      <c r="U877" s="30">
        <v>-0.10000000000000009</v>
      </c>
      <c r="V877" s="30">
        <v>2.2000000000000002</v>
      </c>
      <c r="W877" s="30">
        <v>2.1</v>
      </c>
      <c r="X877" s="31">
        <v>4.0061633281972264E-2</v>
      </c>
      <c r="Y877" s="30">
        <v>0.9</v>
      </c>
      <c r="Z877" s="30">
        <v>0</v>
      </c>
      <c r="AA877" s="30">
        <v>0.9</v>
      </c>
      <c r="AB877" s="30">
        <v>0.8</v>
      </c>
      <c r="AC877" s="32">
        <v>0.41259572220755208</v>
      </c>
      <c r="AD877" s="30">
        <v>10.299023988950051</v>
      </c>
      <c r="AE877" s="12">
        <v>422</v>
      </c>
      <c r="AF877" s="12">
        <v>338</v>
      </c>
      <c r="AG877" s="12">
        <v>287</v>
      </c>
      <c r="AH877" s="33">
        <v>4.2707930367504829</v>
      </c>
      <c r="AI877" s="34">
        <v>650000</v>
      </c>
      <c r="AJ877" s="34">
        <v>623000</v>
      </c>
      <c r="AK877" s="34">
        <v>560000</v>
      </c>
      <c r="AL877" s="35">
        <v>4.3338683788121987E-2</v>
      </c>
      <c r="AM877" s="35">
        <v>0.16071428571428573</v>
      </c>
      <c r="AN877" s="12">
        <v>2.2999999999999998</v>
      </c>
      <c r="AO877" s="33">
        <v>-0.10000000000000009</v>
      </c>
      <c r="AP877" s="12">
        <v>2.4</v>
      </c>
      <c r="AQ877" s="32">
        <v>9.1176470588235289E-2</v>
      </c>
      <c r="AR877" s="34">
        <v>500</v>
      </c>
      <c r="AS877" s="34">
        <v>465</v>
      </c>
      <c r="AT877" s="31">
        <v>7.5268817204301078E-2</v>
      </c>
      <c r="AU877" s="32">
        <v>0.35250754422969693</v>
      </c>
      <c r="AV877" s="36">
        <v>1211.8400000000001</v>
      </c>
      <c r="AW877" s="30">
        <v>0.67849999999999999</v>
      </c>
      <c r="AX877" s="30">
        <v>0.32150000000000001</v>
      </c>
      <c r="AY877" s="30">
        <v>0.93489999999999995</v>
      </c>
      <c r="AZ877" s="30">
        <v>3.2199999999999999E-2</v>
      </c>
      <c r="BA877" s="30">
        <v>0.47710000000000002</v>
      </c>
      <c r="BB877" s="30">
        <v>0.3206</v>
      </c>
      <c r="BC877" s="30">
        <v>0.1535</v>
      </c>
      <c r="BD877" s="37">
        <v>3</v>
      </c>
      <c r="BE877" s="29">
        <v>67</v>
      </c>
      <c r="BF877" s="38" t="s">
        <v>3594</v>
      </c>
      <c r="BG877" s="39">
        <v>138.40516837137699</v>
      </c>
      <c r="BH877" s="39">
        <v>-35.493158460354501</v>
      </c>
      <c r="BI877" s="40">
        <f t="shared" si="196"/>
        <v>82</v>
      </c>
      <c r="BJ877" s="40">
        <f t="shared" si="197"/>
        <v>79</v>
      </c>
      <c r="BK877" s="40">
        <f t="shared" si="198"/>
        <v>72</v>
      </c>
      <c r="BL877" s="40">
        <f t="shared" si="199"/>
        <v>1</v>
      </c>
      <c r="BM877" s="40">
        <f t="shared" si="200"/>
        <v>22</v>
      </c>
      <c r="BN877" s="40">
        <f t="shared" si="201"/>
        <v>100</v>
      </c>
      <c r="BO877" s="40">
        <f t="shared" si="202"/>
        <v>94</v>
      </c>
      <c r="BP877" s="40">
        <f t="shared" si="203"/>
        <v>95</v>
      </c>
      <c r="BQ877" s="41">
        <f t="shared" si="204"/>
        <v>84</v>
      </c>
      <c r="BR877" s="40">
        <f t="shared" si="205"/>
        <v>48</v>
      </c>
      <c r="BS877" s="41">
        <f t="shared" si="206"/>
        <v>1</v>
      </c>
      <c r="BT877" s="41">
        <f t="shared" si="207"/>
        <v>100</v>
      </c>
      <c r="BU877" s="41">
        <f t="shared" si="208"/>
        <v>30</v>
      </c>
      <c r="BV877" s="41">
        <f t="shared" si="209"/>
        <v>66</v>
      </c>
    </row>
    <row r="878" spans="2:74" x14ac:dyDescent="0.3">
      <c r="B878" s="12" t="s">
        <v>1248</v>
      </c>
      <c r="C878" s="12">
        <v>407031165</v>
      </c>
      <c r="D878" s="12" t="s">
        <v>104</v>
      </c>
      <c r="E878" s="12" t="s">
        <v>105</v>
      </c>
      <c r="F878" s="12" t="s">
        <v>1248</v>
      </c>
      <c r="G878" s="12" t="s">
        <v>106</v>
      </c>
      <c r="H878" s="12" t="s">
        <v>86</v>
      </c>
      <c r="I878" s="28">
        <v>495000</v>
      </c>
      <c r="J878" s="28">
        <v>479750</v>
      </c>
      <c r="K878" s="28">
        <v>439000</v>
      </c>
      <c r="L878" s="28">
        <v>496000</v>
      </c>
      <c r="M878" s="28">
        <v>467500</v>
      </c>
      <c r="N878" s="28">
        <v>415000</v>
      </c>
      <c r="O878" s="29">
        <v>34</v>
      </c>
      <c r="P878" s="29">
        <v>36</v>
      </c>
      <c r="Q878" s="29">
        <v>38</v>
      </c>
      <c r="R878" s="28">
        <v>450</v>
      </c>
      <c r="S878" s="28">
        <v>400</v>
      </c>
      <c r="T878" s="30">
        <v>2.4</v>
      </c>
      <c r="U878" s="30">
        <v>-0.10000000000000009</v>
      </c>
      <c r="V878" s="30">
        <v>2.5</v>
      </c>
      <c r="W878" s="30">
        <v>2.7</v>
      </c>
      <c r="X878" s="31">
        <v>4.7272727272727272E-2</v>
      </c>
      <c r="Y878" s="30">
        <v>3.5</v>
      </c>
      <c r="Z878" s="30">
        <v>0.10000000000000009</v>
      </c>
      <c r="AA878" s="30">
        <v>3.4</v>
      </c>
      <c r="AB878" s="30">
        <v>3.1</v>
      </c>
      <c r="AC878" s="32">
        <v>0.37306008754476722</v>
      </c>
      <c r="AD878" s="30">
        <v>7.8916556980623831</v>
      </c>
      <c r="AE878" s="12">
        <v>309</v>
      </c>
      <c r="AF878" s="12">
        <v>294</v>
      </c>
      <c r="AG878" s="12">
        <v>314</v>
      </c>
      <c r="AH878" s="33">
        <v>4.0190703218116806</v>
      </c>
      <c r="AI878" s="34">
        <v>395000</v>
      </c>
      <c r="AJ878" s="34">
        <v>360000</v>
      </c>
      <c r="AK878" s="34">
        <v>327500</v>
      </c>
      <c r="AL878" s="35">
        <v>9.7222222222222224E-2</v>
      </c>
      <c r="AM878" s="35">
        <v>0.20610687022900764</v>
      </c>
      <c r="AN878" s="12">
        <v>1.4</v>
      </c>
      <c r="AO878" s="33">
        <v>0</v>
      </c>
      <c r="AP878" s="12">
        <v>1.4</v>
      </c>
      <c r="AQ878" s="32">
        <v>7.1739130434782611E-2</v>
      </c>
      <c r="AR878" s="34">
        <v>430</v>
      </c>
      <c r="AS878" s="34">
        <v>380</v>
      </c>
      <c r="AT878" s="31">
        <v>0.13157894736842105</v>
      </c>
      <c r="AU878" s="32">
        <v>0.22373993210683321</v>
      </c>
      <c r="AV878" s="36">
        <v>1206.24</v>
      </c>
      <c r="AW878" s="30">
        <v>0.64229999999999998</v>
      </c>
      <c r="AX878" s="30">
        <v>0.35770000000000002</v>
      </c>
      <c r="AY878" s="30">
        <v>0.87260000000000004</v>
      </c>
      <c r="AZ878" s="30">
        <v>0.1123</v>
      </c>
      <c r="BA878" s="30">
        <v>0.3085</v>
      </c>
      <c r="BB878" s="30">
        <v>0.29339999999999999</v>
      </c>
      <c r="BC878" s="30">
        <v>0.35039999999999999</v>
      </c>
      <c r="BD878" s="37">
        <v>1.5</v>
      </c>
      <c r="BE878" s="29">
        <v>66</v>
      </c>
      <c r="BF878" s="38" t="s">
        <v>3595</v>
      </c>
      <c r="BG878" s="39">
        <v>139.26732286873201</v>
      </c>
      <c r="BH878" s="39">
        <v>-35.137744996999899</v>
      </c>
      <c r="BI878" s="40">
        <f t="shared" si="196"/>
        <v>77</v>
      </c>
      <c r="BJ878" s="40">
        <f t="shared" si="197"/>
        <v>93</v>
      </c>
      <c r="BK878" s="40">
        <f t="shared" si="198"/>
        <v>75</v>
      </c>
      <c r="BL878" s="40">
        <f t="shared" si="199"/>
        <v>26</v>
      </c>
      <c r="BM878" s="40">
        <f t="shared" si="200"/>
        <v>49</v>
      </c>
      <c r="BN878" s="40">
        <f t="shared" si="201"/>
        <v>95</v>
      </c>
      <c r="BO878" s="40">
        <f t="shared" si="202"/>
        <v>94</v>
      </c>
      <c r="BP878" s="40">
        <f t="shared" si="203"/>
        <v>58</v>
      </c>
      <c r="BQ878" s="41">
        <f t="shared" si="204"/>
        <v>100</v>
      </c>
      <c r="BR878" s="40">
        <f t="shared" si="205"/>
        <v>71</v>
      </c>
      <c r="BS878" s="41">
        <f t="shared" si="206"/>
        <v>19</v>
      </c>
      <c r="BT878" s="41">
        <f t="shared" si="207"/>
        <v>59</v>
      </c>
      <c r="BU878" s="41">
        <f t="shared" si="208"/>
        <v>15</v>
      </c>
      <c r="BV878" s="41">
        <f t="shared" si="209"/>
        <v>66</v>
      </c>
    </row>
    <row r="879" spans="2:74" x14ac:dyDescent="0.3">
      <c r="B879" s="12" t="s">
        <v>1249</v>
      </c>
      <c r="C879" s="12">
        <v>503011030</v>
      </c>
      <c r="D879" s="12" t="s">
        <v>784</v>
      </c>
      <c r="E879" s="12" t="s">
        <v>146</v>
      </c>
      <c r="F879" s="12" t="s">
        <v>2736</v>
      </c>
      <c r="G879" s="12" t="s">
        <v>120</v>
      </c>
      <c r="H879" s="12" t="s">
        <v>86</v>
      </c>
      <c r="I879" s="28">
        <v>2850000</v>
      </c>
      <c r="J879" s="28">
        <v>2860000</v>
      </c>
      <c r="K879" s="28">
        <v>2068000</v>
      </c>
      <c r="L879" s="28">
        <v>3000000</v>
      </c>
      <c r="M879" s="28">
        <v>2900000</v>
      </c>
      <c r="N879" s="28">
        <v>2300000</v>
      </c>
      <c r="O879" s="29">
        <v>68</v>
      </c>
      <c r="P879" s="29">
        <v>64</v>
      </c>
      <c r="Q879" s="29">
        <v>72</v>
      </c>
      <c r="R879" s="28">
        <v>1300</v>
      </c>
      <c r="S879" s="28">
        <v>1250</v>
      </c>
      <c r="T879" s="30">
        <v>3.2</v>
      </c>
      <c r="U879" s="30">
        <v>-0.29999999999999982</v>
      </c>
      <c r="V879" s="30">
        <v>3.5</v>
      </c>
      <c r="W879" s="30">
        <v>3.8</v>
      </c>
      <c r="X879" s="31">
        <v>2.3719298245614036E-2</v>
      </c>
      <c r="Y879" s="30">
        <v>3.3</v>
      </c>
      <c r="Z879" s="30">
        <v>0</v>
      </c>
      <c r="AA879" s="30">
        <v>3.3</v>
      </c>
      <c r="AB879" s="30">
        <v>2.6</v>
      </c>
      <c r="AC879" s="32">
        <v>0.31370656370656369</v>
      </c>
      <c r="AD879" s="30">
        <v>13.225794475794476</v>
      </c>
      <c r="AE879" s="12">
        <v>276</v>
      </c>
      <c r="AF879" s="12">
        <v>261</v>
      </c>
      <c r="AG879" s="12">
        <v>303</v>
      </c>
      <c r="AH879" s="33">
        <v>4.2553191489361701</v>
      </c>
      <c r="AI879" s="34">
        <v>2600000</v>
      </c>
      <c r="AJ879" s="34">
        <v>2300000</v>
      </c>
      <c r="AK879" s="34">
        <v>2290000</v>
      </c>
      <c r="AL879" s="35">
        <v>0.13043478260869565</v>
      </c>
      <c r="AM879" s="35">
        <v>0.13537117903930132</v>
      </c>
      <c r="AN879" s="12">
        <v>3.1</v>
      </c>
      <c r="AO879" s="33">
        <v>0.10000000000000009</v>
      </c>
      <c r="AP879" s="12">
        <v>3</v>
      </c>
      <c r="AQ879" s="32">
        <v>9.2236598890942698E-2</v>
      </c>
      <c r="AR879" s="34">
        <v>1200</v>
      </c>
      <c r="AS879" s="34">
        <v>1100</v>
      </c>
      <c r="AT879" s="31">
        <v>9.0909090909090912E-2</v>
      </c>
      <c r="AU879" s="32">
        <v>0.5</v>
      </c>
      <c r="AV879" s="36">
        <v>4144</v>
      </c>
      <c r="AW879" s="30">
        <v>0.80559999999999998</v>
      </c>
      <c r="AX879" s="30">
        <v>0.19439999999999999</v>
      </c>
      <c r="AY879" s="30">
        <v>0.87570000000000003</v>
      </c>
      <c r="AZ879" s="30">
        <v>5.33E-2</v>
      </c>
      <c r="BA879" s="30">
        <v>0.4985</v>
      </c>
      <c r="BB879" s="30">
        <v>0.32440000000000002</v>
      </c>
      <c r="BC879" s="30">
        <v>0.1057</v>
      </c>
      <c r="BD879" s="37">
        <v>10</v>
      </c>
      <c r="BE879" s="29">
        <v>8</v>
      </c>
      <c r="BF879" s="38" t="s">
        <v>3596</v>
      </c>
      <c r="BG879" s="39">
        <v>115.76683998393899</v>
      </c>
      <c r="BH879" s="39">
        <v>-31.934087876223501</v>
      </c>
      <c r="BI879" s="40">
        <f t="shared" si="196"/>
        <v>64</v>
      </c>
      <c r="BJ879" s="40">
        <f t="shared" si="197"/>
        <v>65</v>
      </c>
      <c r="BK879" s="40">
        <f t="shared" si="198"/>
        <v>72</v>
      </c>
      <c r="BL879" s="40">
        <f t="shared" si="199"/>
        <v>1</v>
      </c>
      <c r="BM879" s="40">
        <f t="shared" si="200"/>
        <v>66</v>
      </c>
      <c r="BN879" s="40">
        <f t="shared" si="201"/>
        <v>100</v>
      </c>
      <c r="BO879" s="40">
        <f t="shared" si="202"/>
        <v>100</v>
      </c>
      <c r="BP879" s="40">
        <f t="shared" si="203"/>
        <v>100</v>
      </c>
      <c r="BQ879" s="41">
        <f t="shared" si="204"/>
        <v>30</v>
      </c>
      <c r="BR879" s="40">
        <f t="shared" si="205"/>
        <v>19</v>
      </c>
      <c r="BS879" s="41">
        <f t="shared" si="206"/>
        <v>58</v>
      </c>
      <c r="BT879" s="41">
        <f t="shared" si="207"/>
        <v>62</v>
      </c>
      <c r="BU879" s="41">
        <f t="shared" si="208"/>
        <v>100</v>
      </c>
      <c r="BV879" s="41">
        <f t="shared" si="209"/>
        <v>66</v>
      </c>
    </row>
    <row r="880" spans="2:74" x14ac:dyDescent="0.3">
      <c r="B880" s="12" t="s">
        <v>1250</v>
      </c>
      <c r="C880" s="12">
        <v>503021039</v>
      </c>
      <c r="D880" s="12" t="s">
        <v>145</v>
      </c>
      <c r="E880" s="12" t="s">
        <v>146</v>
      </c>
      <c r="F880" s="12" t="s">
        <v>2736</v>
      </c>
      <c r="G880" s="12" t="s">
        <v>120</v>
      </c>
      <c r="H880" s="12" t="s">
        <v>86</v>
      </c>
      <c r="I880" s="28">
        <v>1421400</v>
      </c>
      <c r="J880" s="28">
        <v>1400000</v>
      </c>
      <c r="K880" s="28">
        <v>1195000</v>
      </c>
      <c r="L880" s="28">
        <v>1550000</v>
      </c>
      <c r="M880" s="28">
        <v>1500000</v>
      </c>
      <c r="N880" s="28">
        <v>1258000</v>
      </c>
      <c r="O880" s="29">
        <v>30</v>
      </c>
      <c r="P880" s="29">
        <v>32</v>
      </c>
      <c r="Q880" s="29">
        <v>48</v>
      </c>
      <c r="R880" s="28">
        <v>790</v>
      </c>
      <c r="S880" s="28">
        <v>750</v>
      </c>
      <c r="T880" s="30">
        <v>2.9</v>
      </c>
      <c r="U880" s="30">
        <v>0.19999999999999973</v>
      </c>
      <c r="V880" s="30">
        <v>2.7</v>
      </c>
      <c r="W880" s="30">
        <v>2.9</v>
      </c>
      <c r="X880" s="31">
        <v>2.8901083438863093E-2</v>
      </c>
      <c r="Y880" s="30">
        <v>4.4000000000000004</v>
      </c>
      <c r="Z880" s="30">
        <v>0</v>
      </c>
      <c r="AA880" s="30">
        <v>4.4000000000000004</v>
      </c>
      <c r="AB880" s="30">
        <v>4.0999999999999996</v>
      </c>
      <c r="AC880" s="32">
        <v>0.33927712499141072</v>
      </c>
      <c r="AD880" s="30">
        <v>11.739252810681382</v>
      </c>
      <c r="AE880" s="12">
        <v>247</v>
      </c>
      <c r="AF880" s="12">
        <v>204</v>
      </c>
      <c r="AG880" s="12">
        <v>218</v>
      </c>
      <c r="AH880" s="33">
        <v>3.7063711911357342</v>
      </c>
      <c r="AI880" s="34">
        <v>1590000</v>
      </c>
      <c r="AJ880" s="34">
        <v>1305000</v>
      </c>
      <c r="AK880" s="34">
        <v>1270000</v>
      </c>
      <c r="AL880" s="35">
        <v>0.21839080459770116</v>
      </c>
      <c r="AM880" s="35">
        <v>0.25196850393700787</v>
      </c>
      <c r="AN880" s="12">
        <v>2.2000000000000002</v>
      </c>
      <c r="AO880" s="33">
        <v>0.10000000000000009</v>
      </c>
      <c r="AP880" s="12">
        <v>2.1</v>
      </c>
      <c r="AQ880" s="32">
        <v>7.8651685393258425E-2</v>
      </c>
      <c r="AR880" s="34">
        <v>800</v>
      </c>
      <c r="AS880" s="34">
        <v>750</v>
      </c>
      <c r="AT880" s="31">
        <v>6.6666666666666666E-2</v>
      </c>
      <c r="AU880" s="32">
        <v>0.49967125267966267</v>
      </c>
      <c r="AV880" s="36">
        <v>2328.48</v>
      </c>
      <c r="AW880" s="30">
        <v>0.60340000000000005</v>
      </c>
      <c r="AX880" s="30">
        <v>0.39660000000000001</v>
      </c>
      <c r="AY880" s="30">
        <v>0.5474</v>
      </c>
      <c r="AZ880" s="30">
        <v>0.18590000000000001</v>
      </c>
      <c r="BA880" s="30">
        <v>0.28699999999999998</v>
      </c>
      <c r="BB880" s="30">
        <v>0.3306</v>
      </c>
      <c r="BC880" s="30">
        <v>0.3574</v>
      </c>
      <c r="BD880" s="37">
        <v>10</v>
      </c>
      <c r="BE880" s="29">
        <v>4</v>
      </c>
      <c r="BF880" s="38" t="s">
        <v>3597</v>
      </c>
      <c r="BG880" s="39">
        <v>115.876983000339</v>
      </c>
      <c r="BH880" s="39">
        <v>-31.924672711380499</v>
      </c>
      <c r="BI880" s="40">
        <f t="shared" si="196"/>
        <v>69</v>
      </c>
      <c r="BJ880" s="40">
        <f t="shared" si="197"/>
        <v>80</v>
      </c>
      <c r="BK880" s="40">
        <f t="shared" si="198"/>
        <v>79</v>
      </c>
      <c r="BL880" s="40">
        <f t="shared" si="199"/>
        <v>1</v>
      </c>
      <c r="BM880" s="40">
        <f t="shared" si="200"/>
        <v>100</v>
      </c>
      <c r="BN880" s="40">
        <f t="shared" si="201"/>
        <v>100</v>
      </c>
      <c r="BO880" s="40">
        <f t="shared" si="202"/>
        <v>100</v>
      </c>
      <c r="BP880" s="40">
        <f t="shared" si="203"/>
        <v>53</v>
      </c>
      <c r="BQ880" s="41">
        <f t="shared" si="204"/>
        <v>47</v>
      </c>
      <c r="BR880" s="40">
        <f t="shared" si="205"/>
        <v>33</v>
      </c>
      <c r="BS880" s="41">
        <f t="shared" si="206"/>
        <v>41</v>
      </c>
      <c r="BT880" s="41">
        <f t="shared" si="207"/>
        <v>44</v>
      </c>
      <c r="BU880" s="41">
        <f t="shared" si="208"/>
        <v>100</v>
      </c>
      <c r="BV880" s="41">
        <f t="shared" si="209"/>
        <v>66</v>
      </c>
    </row>
    <row r="881" spans="2:74" x14ac:dyDescent="0.3">
      <c r="B881" s="12" t="s">
        <v>1251</v>
      </c>
      <c r="C881" s="12">
        <v>505011074</v>
      </c>
      <c r="D881" s="12" t="s">
        <v>277</v>
      </c>
      <c r="E881" s="12" t="s">
        <v>278</v>
      </c>
      <c r="F881" s="12" t="s">
        <v>2736</v>
      </c>
      <c r="G881" s="12" t="s">
        <v>120</v>
      </c>
      <c r="H881" s="12" t="s">
        <v>86</v>
      </c>
      <c r="I881" s="28">
        <v>808500</v>
      </c>
      <c r="J881" s="28">
        <v>800000</v>
      </c>
      <c r="K881" s="28">
        <v>681200</v>
      </c>
      <c r="L881" s="28">
        <v>810000</v>
      </c>
      <c r="M881" s="28">
        <v>800000</v>
      </c>
      <c r="N881" s="28">
        <v>670000</v>
      </c>
      <c r="O881" s="29">
        <v>29</v>
      </c>
      <c r="P881" s="29">
        <v>27</v>
      </c>
      <c r="Q881" s="29">
        <v>35</v>
      </c>
      <c r="R881" s="28">
        <v>680</v>
      </c>
      <c r="S881" s="28">
        <v>580</v>
      </c>
      <c r="T881" s="30">
        <v>3.2</v>
      </c>
      <c r="U881" s="30">
        <v>-0.19999999999999973</v>
      </c>
      <c r="V881" s="30">
        <v>3.4</v>
      </c>
      <c r="W881" s="30">
        <v>4.3</v>
      </c>
      <c r="X881" s="31">
        <v>4.3735312306740881E-2</v>
      </c>
      <c r="Y881" s="30">
        <v>4.9000000000000004</v>
      </c>
      <c r="Z881" s="30">
        <v>-0.19999999999999929</v>
      </c>
      <c r="AA881" s="30">
        <v>5.0999999999999996</v>
      </c>
      <c r="AB881" s="30">
        <v>4.7</v>
      </c>
      <c r="AC881" s="32">
        <v>0.31458179126572905</v>
      </c>
      <c r="AD881" s="30">
        <v>7.1928557194101232</v>
      </c>
      <c r="AE881" s="12">
        <v>478</v>
      </c>
      <c r="AF881" s="12">
        <v>379</v>
      </c>
      <c r="AG881" s="12">
        <v>383</v>
      </c>
      <c r="AH881" s="33">
        <v>2.9189189189189189</v>
      </c>
      <c r="AI881" s="34">
        <v>998000</v>
      </c>
      <c r="AJ881" s="34">
        <v>830000</v>
      </c>
      <c r="AK881" s="34">
        <v>765000</v>
      </c>
      <c r="AL881" s="35">
        <v>0.20240963855421687</v>
      </c>
      <c r="AM881" s="35">
        <v>0.30457516339869278</v>
      </c>
      <c r="AN881" s="12">
        <v>3.1</v>
      </c>
      <c r="AO881" s="33">
        <v>0</v>
      </c>
      <c r="AP881" s="12">
        <v>3.1</v>
      </c>
      <c r="AQ881" s="32">
        <v>6.1750405186385735E-2</v>
      </c>
      <c r="AR881" s="34">
        <v>750</v>
      </c>
      <c r="AS881" s="34">
        <v>650</v>
      </c>
      <c r="AT881" s="31">
        <v>0.15384615384615385</v>
      </c>
      <c r="AU881" s="32">
        <v>0.46561210510643719</v>
      </c>
      <c r="AV881" s="36">
        <v>2161.6000000000004</v>
      </c>
      <c r="AW881" s="30">
        <v>0.75570000000000004</v>
      </c>
      <c r="AX881" s="30">
        <v>0.24429999999999999</v>
      </c>
      <c r="AY881" s="30">
        <v>0.90039999999999998</v>
      </c>
      <c r="AZ881" s="30">
        <v>9.7299999999999998E-2</v>
      </c>
      <c r="BA881" s="30">
        <v>0.30640000000000001</v>
      </c>
      <c r="BB881" s="30">
        <v>0.47549999999999998</v>
      </c>
      <c r="BC881" s="30">
        <v>0.20200000000000001</v>
      </c>
      <c r="BD881" s="37">
        <v>5</v>
      </c>
      <c r="BE881" s="29">
        <v>23</v>
      </c>
      <c r="BF881" s="38" t="s">
        <v>3598</v>
      </c>
      <c r="BG881" s="39">
        <v>115.75403452301801</v>
      </c>
      <c r="BH881" s="39">
        <v>-31.7568571118452</v>
      </c>
      <c r="BI881" s="40">
        <f t="shared" si="196"/>
        <v>64</v>
      </c>
      <c r="BJ881" s="40">
        <f t="shared" si="197"/>
        <v>65</v>
      </c>
      <c r="BK881" s="40">
        <f t="shared" si="198"/>
        <v>89</v>
      </c>
      <c r="BL881" s="40">
        <f t="shared" si="199"/>
        <v>1</v>
      </c>
      <c r="BM881" s="40">
        <f t="shared" si="200"/>
        <v>100</v>
      </c>
      <c r="BN881" s="40">
        <f t="shared" si="201"/>
        <v>80</v>
      </c>
      <c r="BO881" s="40">
        <f t="shared" si="202"/>
        <v>100</v>
      </c>
      <c r="BP881" s="40">
        <f t="shared" si="203"/>
        <v>57</v>
      </c>
      <c r="BQ881" s="41">
        <f t="shared" si="204"/>
        <v>96</v>
      </c>
      <c r="BR881" s="40">
        <f t="shared" si="205"/>
        <v>78</v>
      </c>
      <c r="BS881" s="41">
        <f t="shared" si="206"/>
        <v>57</v>
      </c>
      <c r="BT881" s="41">
        <f t="shared" si="207"/>
        <v>36</v>
      </c>
      <c r="BU881" s="41">
        <f t="shared" si="208"/>
        <v>50</v>
      </c>
      <c r="BV881" s="41">
        <f t="shared" si="209"/>
        <v>66</v>
      </c>
    </row>
    <row r="882" spans="2:74" x14ac:dyDescent="0.3">
      <c r="B882" s="12" t="s">
        <v>1252</v>
      </c>
      <c r="C882" s="12">
        <v>505011079</v>
      </c>
      <c r="D882" s="12" t="s">
        <v>277</v>
      </c>
      <c r="E882" s="12" t="s">
        <v>278</v>
      </c>
      <c r="F882" s="12" t="s">
        <v>2736</v>
      </c>
      <c r="G882" s="12" t="s">
        <v>120</v>
      </c>
      <c r="H882" s="12" t="s">
        <v>86</v>
      </c>
      <c r="I882" s="28">
        <v>1272000</v>
      </c>
      <c r="J882" s="28">
        <v>1211600</v>
      </c>
      <c r="K882" s="28">
        <v>949990</v>
      </c>
      <c r="L882" s="28">
        <v>1250000</v>
      </c>
      <c r="M882" s="28">
        <v>1220000</v>
      </c>
      <c r="N882" s="28">
        <v>980000</v>
      </c>
      <c r="O882" s="29">
        <v>35</v>
      </c>
      <c r="P882" s="29">
        <v>35</v>
      </c>
      <c r="Q882" s="29">
        <v>33</v>
      </c>
      <c r="R882" s="28">
        <v>850</v>
      </c>
      <c r="S882" s="28">
        <v>700</v>
      </c>
      <c r="T882" s="30">
        <v>3.5</v>
      </c>
      <c r="U882" s="30">
        <v>0.20000000000000018</v>
      </c>
      <c r="V882" s="30">
        <v>3.3</v>
      </c>
      <c r="W882" s="30">
        <v>3.2</v>
      </c>
      <c r="X882" s="31">
        <v>3.4748427672955974E-2</v>
      </c>
      <c r="Y882" s="30">
        <v>3.6</v>
      </c>
      <c r="Z882" s="30">
        <v>0</v>
      </c>
      <c r="AA882" s="30">
        <v>3.6</v>
      </c>
      <c r="AB882" s="30">
        <v>2.8</v>
      </c>
      <c r="AC882" s="32">
        <v>0.33112066816255292</v>
      </c>
      <c r="AD882" s="30">
        <v>9.5290834819630614</v>
      </c>
      <c r="AE882" s="12">
        <v>478</v>
      </c>
      <c r="AF882" s="12">
        <v>379</v>
      </c>
      <c r="AG882" s="12">
        <v>383</v>
      </c>
      <c r="AH882" s="33">
        <v>2.9189189189189189</v>
      </c>
      <c r="AI882" s="34">
        <v>998000</v>
      </c>
      <c r="AJ882" s="34">
        <v>830000</v>
      </c>
      <c r="AK882" s="34">
        <v>765000</v>
      </c>
      <c r="AL882" s="35">
        <v>0.20240963855421687</v>
      </c>
      <c r="AM882" s="35">
        <v>0.30457516339869278</v>
      </c>
      <c r="AN882" s="12">
        <v>3.1</v>
      </c>
      <c r="AO882" s="33">
        <v>0</v>
      </c>
      <c r="AP882" s="12">
        <v>3.1</v>
      </c>
      <c r="AQ882" s="32">
        <v>6.1750405186385735E-2</v>
      </c>
      <c r="AR882" s="34">
        <v>750</v>
      </c>
      <c r="AS882" s="34">
        <v>650</v>
      </c>
      <c r="AT882" s="31">
        <v>0.15384615384615385</v>
      </c>
      <c r="AU882" s="32">
        <v>0.46561210510643719</v>
      </c>
      <c r="AV882" s="36">
        <v>2567.0400000000004</v>
      </c>
      <c r="AW882" s="30">
        <v>0.81589999999999996</v>
      </c>
      <c r="AX882" s="30">
        <v>0.18410000000000001</v>
      </c>
      <c r="AY882" s="30">
        <v>0.91390000000000005</v>
      </c>
      <c r="AZ882" s="30">
        <v>8.1699999999999995E-2</v>
      </c>
      <c r="BA882" s="30">
        <v>0.40189999999999998</v>
      </c>
      <c r="BB882" s="30">
        <v>0.44519999999999998</v>
      </c>
      <c r="BC882" s="30">
        <v>0.13819999999999999</v>
      </c>
      <c r="BD882" s="37">
        <v>7</v>
      </c>
      <c r="BE882" s="29">
        <v>21</v>
      </c>
      <c r="BF882" s="38" t="s">
        <v>3599</v>
      </c>
      <c r="BG882" s="39">
        <v>115.743952940005</v>
      </c>
      <c r="BH882" s="39">
        <v>-31.783422097523399</v>
      </c>
      <c r="BI882" s="40">
        <f t="shared" si="196"/>
        <v>59</v>
      </c>
      <c r="BJ882" s="40">
        <f t="shared" si="197"/>
        <v>65</v>
      </c>
      <c r="BK882" s="40">
        <f t="shared" si="198"/>
        <v>89</v>
      </c>
      <c r="BL882" s="40">
        <f t="shared" si="199"/>
        <v>1</v>
      </c>
      <c r="BM882" s="40">
        <f t="shared" si="200"/>
        <v>100</v>
      </c>
      <c r="BN882" s="40">
        <f t="shared" si="201"/>
        <v>80</v>
      </c>
      <c r="BO882" s="40">
        <f t="shared" si="202"/>
        <v>100</v>
      </c>
      <c r="BP882" s="40">
        <f t="shared" si="203"/>
        <v>78</v>
      </c>
      <c r="BQ882" s="41">
        <f t="shared" si="204"/>
        <v>66</v>
      </c>
      <c r="BR882" s="40">
        <f t="shared" si="205"/>
        <v>55</v>
      </c>
      <c r="BS882" s="41">
        <f t="shared" si="206"/>
        <v>46</v>
      </c>
      <c r="BT882" s="41">
        <f t="shared" si="207"/>
        <v>57</v>
      </c>
      <c r="BU882" s="41">
        <f t="shared" si="208"/>
        <v>70</v>
      </c>
      <c r="BV882" s="41">
        <f t="shared" si="209"/>
        <v>66</v>
      </c>
    </row>
    <row r="883" spans="2:74" x14ac:dyDescent="0.3">
      <c r="B883" s="12" t="s">
        <v>1253</v>
      </c>
      <c r="C883" s="12">
        <v>505021084</v>
      </c>
      <c r="D883" s="12" t="s">
        <v>599</v>
      </c>
      <c r="E883" s="12" t="s">
        <v>278</v>
      </c>
      <c r="F883" s="12" t="s">
        <v>2736</v>
      </c>
      <c r="G883" s="12" t="s">
        <v>120</v>
      </c>
      <c r="H883" s="12" t="s">
        <v>86</v>
      </c>
      <c r="I883" s="28">
        <v>900000</v>
      </c>
      <c r="J883" s="28">
        <v>872050</v>
      </c>
      <c r="K883" s="28">
        <v>700000</v>
      </c>
      <c r="L883" s="28">
        <v>935000</v>
      </c>
      <c r="M883" s="28">
        <v>895000</v>
      </c>
      <c r="N883" s="28">
        <v>735000</v>
      </c>
      <c r="O883" s="29">
        <v>29</v>
      </c>
      <c r="P883" s="29">
        <v>32</v>
      </c>
      <c r="Q883" s="29">
        <v>43</v>
      </c>
      <c r="R883" s="28">
        <v>690</v>
      </c>
      <c r="S883" s="28">
        <v>620</v>
      </c>
      <c r="T883" s="30">
        <v>2</v>
      </c>
      <c r="U883" s="30">
        <v>-0.10000000000000009</v>
      </c>
      <c r="V883" s="30">
        <v>2.1</v>
      </c>
      <c r="W883" s="30">
        <v>2.8</v>
      </c>
      <c r="X883" s="31">
        <v>3.9866666666666668E-2</v>
      </c>
      <c r="Y883" s="30">
        <v>3.6</v>
      </c>
      <c r="Z883" s="30">
        <v>-0.19999999999999973</v>
      </c>
      <c r="AA883" s="30">
        <v>3.8</v>
      </c>
      <c r="AB883" s="30">
        <v>3</v>
      </c>
      <c r="AC883" s="32">
        <v>0.37912087912087905</v>
      </c>
      <c r="AD883" s="30">
        <v>9.5097210481825858</v>
      </c>
      <c r="AE883" s="12">
        <v>835</v>
      </c>
      <c r="AF883" s="12">
        <v>701</v>
      </c>
      <c r="AG883" s="12">
        <v>444</v>
      </c>
      <c r="AH883" s="33">
        <v>5.737199259716224</v>
      </c>
      <c r="AI883" s="34">
        <v>1050000</v>
      </c>
      <c r="AJ883" s="34">
        <v>850000</v>
      </c>
      <c r="AK883" s="34">
        <v>845000</v>
      </c>
      <c r="AL883" s="35">
        <v>0.23529411764705882</v>
      </c>
      <c r="AM883" s="35">
        <v>0.24260355029585798</v>
      </c>
      <c r="AN883" s="12">
        <v>2.7</v>
      </c>
      <c r="AO883" s="33">
        <v>-9.9999999999999645E-2</v>
      </c>
      <c r="AP883" s="12">
        <v>2.8</v>
      </c>
      <c r="AQ883" s="32">
        <v>7.0731707317073164E-2</v>
      </c>
      <c r="AR883" s="34">
        <v>700</v>
      </c>
      <c r="AS883" s="34">
        <v>650</v>
      </c>
      <c r="AT883" s="31">
        <v>7.6923076923076927E-2</v>
      </c>
      <c r="AU883" s="32">
        <v>0.53895701981195432</v>
      </c>
      <c r="AV883" s="36">
        <v>1820.0000000000002</v>
      </c>
      <c r="AW883" s="30">
        <v>0.65839999999999999</v>
      </c>
      <c r="AX883" s="30">
        <v>0.34160000000000001</v>
      </c>
      <c r="AY883" s="30">
        <v>0.64359999999999995</v>
      </c>
      <c r="AZ883" s="30">
        <v>0.3523</v>
      </c>
      <c r="BA883" s="30">
        <v>0.34189999999999998</v>
      </c>
      <c r="BB883" s="30">
        <v>0.36309999999999998</v>
      </c>
      <c r="BC883" s="30">
        <v>0.26519999999999999</v>
      </c>
      <c r="BD883" s="37">
        <v>6.5</v>
      </c>
      <c r="BE883" s="29">
        <v>10</v>
      </c>
      <c r="BF883" s="38" t="s">
        <v>3600</v>
      </c>
      <c r="BG883" s="39">
        <v>115.814366217895</v>
      </c>
      <c r="BH883" s="39">
        <v>-31.863093383825301</v>
      </c>
      <c r="BI883" s="40">
        <f t="shared" si="196"/>
        <v>84</v>
      </c>
      <c r="BJ883" s="40">
        <f t="shared" si="197"/>
        <v>72</v>
      </c>
      <c r="BK883" s="40">
        <f t="shared" si="198"/>
        <v>54</v>
      </c>
      <c r="BL883" s="40">
        <f t="shared" si="199"/>
        <v>1</v>
      </c>
      <c r="BM883" s="40">
        <f t="shared" si="200"/>
        <v>100</v>
      </c>
      <c r="BN883" s="40">
        <f t="shared" si="201"/>
        <v>93</v>
      </c>
      <c r="BO883" s="40">
        <f t="shared" si="202"/>
        <v>100</v>
      </c>
      <c r="BP883" s="40">
        <f t="shared" si="203"/>
        <v>65</v>
      </c>
      <c r="BQ883" s="41">
        <f t="shared" si="204"/>
        <v>83</v>
      </c>
      <c r="BR883" s="40">
        <f t="shared" si="205"/>
        <v>55</v>
      </c>
      <c r="BS883" s="41">
        <f t="shared" si="206"/>
        <v>15</v>
      </c>
      <c r="BT883" s="41">
        <f t="shared" si="207"/>
        <v>57</v>
      </c>
      <c r="BU883" s="41">
        <f t="shared" si="208"/>
        <v>65</v>
      </c>
      <c r="BV883" s="41">
        <f t="shared" si="209"/>
        <v>66</v>
      </c>
    </row>
    <row r="884" spans="2:74" x14ac:dyDescent="0.3">
      <c r="B884" s="12" t="s">
        <v>1254</v>
      </c>
      <c r="C884" s="12">
        <v>505031100</v>
      </c>
      <c r="D884" s="12" t="s">
        <v>584</v>
      </c>
      <c r="E884" s="12" t="s">
        <v>278</v>
      </c>
      <c r="F884" s="12" t="s">
        <v>2736</v>
      </c>
      <c r="G884" s="12" t="s">
        <v>120</v>
      </c>
      <c r="H884" s="12" t="s">
        <v>86</v>
      </c>
      <c r="I884" s="28">
        <v>741200</v>
      </c>
      <c r="J884" s="28">
        <v>700000</v>
      </c>
      <c r="K884" s="28">
        <v>566800</v>
      </c>
      <c r="L884" s="28">
        <v>717000</v>
      </c>
      <c r="M884" s="28">
        <v>700000</v>
      </c>
      <c r="N884" s="28">
        <v>598000</v>
      </c>
      <c r="O884" s="29">
        <v>34</v>
      </c>
      <c r="P884" s="29">
        <v>33</v>
      </c>
      <c r="Q884" s="29">
        <v>32</v>
      </c>
      <c r="R884" s="28">
        <v>680</v>
      </c>
      <c r="S884" s="28">
        <v>600</v>
      </c>
      <c r="T884" s="30">
        <v>3.9</v>
      </c>
      <c r="U884" s="30">
        <v>0.10000000000000009</v>
      </c>
      <c r="V884" s="30">
        <v>3.8</v>
      </c>
      <c r="W884" s="30">
        <v>4.0999999999999996</v>
      </c>
      <c r="X884" s="31">
        <v>4.7706422018348627E-2</v>
      </c>
      <c r="Y884" s="30">
        <v>4.2</v>
      </c>
      <c r="Z884" s="30">
        <v>0</v>
      </c>
      <c r="AA884" s="30">
        <v>4.2</v>
      </c>
      <c r="AB884" s="30">
        <v>3.5</v>
      </c>
      <c r="AC884" s="32">
        <v>0.28692951660815552</v>
      </c>
      <c r="AD884" s="30">
        <v>6.0144840981324919</v>
      </c>
      <c r="AE884" s="12">
        <v>1296</v>
      </c>
      <c r="AF884" s="12">
        <v>1020</v>
      </c>
      <c r="AG884" s="12">
        <v>671</v>
      </c>
      <c r="AH884" s="33">
        <v>5.2588109647561412</v>
      </c>
      <c r="AI884" s="34">
        <v>740000</v>
      </c>
      <c r="AJ884" s="34">
        <v>600000</v>
      </c>
      <c r="AK884" s="34">
        <v>518000</v>
      </c>
      <c r="AL884" s="35">
        <v>0.23333333333333334</v>
      </c>
      <c r="AM884" s="35">
        <v>0.42857142857142855</v>
      </c>
      <c r="AN884" s="12">
        <v>3.8</v>
      </c>
      <c r="AO884" s="33">
        <v>-0.40000000000000036</v>
      </c>
      <c r="AP884" s="12">
        <v>4.2</v>
      </c>
      <c r="AQ884" s="32">
        <v>8.0487804878048783E-2</v>
      </c>
      <c r="AR884" s="34">
        <v>650</v>
      </c>
      <c r="AS884" s="34">
        <v>580</v>
      </c>
      <c r="AT884" s="31">
        <v>0.1206896551724138</v>
      </c>
      <c r="AU884" s="32">
        <v>0.34619313845333549</v>
      </c>
      <c r="AV884" s="36">
        <v>2369.92</v>
      </c>
      <c r="AW884" s="30">
        <v>0.83120000000000005</v>
      </c>
      <c r="AX884" s="30">
        <v>0.16880000000000001</v>
      </c>
      <c r="AY884" s="30">
        <v>0.96560000000000001</v>
      </c>
      <c r="AZ884" s="30">
        <v>3.2500000000000001E-2</v>
      </c>
      <c r="BA884" s="30">
        <v>0.1275</v>
      </c>
      <c r="BB884" s="30">
        <v>0.6603</v>
      </c>
      <c r="BC884" s="30">
        <v>0.19600000000000001</v>
      </c>
      <c r="BD884" s="37">
        <v>7.5</v>
      </c>
      <c r="BE884" s="29">
        <v>30</v>
      </c>
      <c r="BF884" s="38" t="s">
        <v>3601</v>
      </c>
      <c r="BG884" s="39">
        <v>115.787284204385</v>
      </c>
      <c r="BH884" s="39">
        <v>-31.687379804560699</v>
      </c>
      <c r="BI884" s="40">
        <f t="shared" si="196"/>
        <v>52</v>
      </c>
      <c r="BJ884" s="40">
        <f t="shared" si="197"/>
        <v>54</v>
      </c>
      <c r="BK884" s="40">
        <f t="shared" si="198"/>
        <v>60</v>
      </c>
      <c r="BL884" s="40">
        <f t="shared" si="199"/>
        <v>1</v>
      </c>
      <c r="BM884" s="40">
        <f t="shared" si="200"/>
        <v>100</v>
      </c>
      <c r="BN884" s="40">
        <f t="shared" si="201"/>
        <v>100</v>
      </c>
      <c r="BO884" s="40">
        <f t="shared" si="202"/>
        <v>100</v>
      </c>
      <c r="BP884" s="40">
        <f t="shared" si="203"/>
        <v>18</v>
      </c>
      <c r="BQ884" s="41">
        <f t="shared" si="204"/>
        <v>100</v>
      </c>
      <c r="BR884" s="40">
        <f t="shared" si="205"/>
        <v>90</v>
      </c>
      <c r="BS884" s="41">
        <f t="shared" si="206"/>
        <v>76</v>
      </c>
      <c r="BT884" s="41">
        <f t="shared" si="207"/>
        <v>47</v>
      </c>
      <c r="BU884" s="41">
        <f t="shared" si="208"/>
        <v>75</v>
      </c>
      <c r="BV884" s="41">
        <f t="shared" si="209"/>
        <v>66</v>
      </c>
    </row>
    <row r="885" spans="2:74" x14ac:dyDescent="0.3">
      <c r="B885" s="12" t="s">
        <v>1255</v>
      </c>
      <c r="C885" s="12">
        <v>505031256</v>
      </c>
      <c r="D885" s="12" t="s">
        <v>584</v>
      </c>
      <c r="E885" s="12" t="s">
        <v>278</v>
      </c>
      <c r="F885" s="12" t="s">
        <v>2720</v>
      </c>
      <c r="G885" s="12" t="s">
        <v>120</v>
      </c>
      <c r="H885" s="12" t="s">
        <v>86</v>
      </c>
      <c r="I885" s="28">
        <v>2250000</v>
      </c>
      <c r="J885" s="28">
        <v>1700000</v>
      </c>
      <c r="K885" s="28">
        <v>1248000</v>
      </c>
      <c r="L885" s="28">
        <v>2000000</v>
      </c>
      <c r="M885" s="28">
        <v>1650000</v>
      </c>
      <c r="N885" s="28">
        <v>1525000</v>
      </c>
      <c r="O885" s="29">
        <v>154</v>
      </c>
      <c r="P885" s="29">
        <v>50</v>
      </c>
      <c r="Q885" s="29">
        <v>121</v>
      </c>
      <c r="R885" s="28">
        <v>580</v>
      </c>
      <c r="S885" s="28">
        <v>475</v>
      </c>
      <c r="T885" s="30">
        <v>0.5</v>
      </c>
      <c r="U885" s="30">
        <v>0</v>
      </c>
      <c r="V885" s="30">
        <v>0.5</v>
      </c>
      <c r="W885" s="30">
        <v>2.2000000000000002</v>
      </c>
      <c r="X885" s="31">
        <v>1.3404444444444445E-2</v>
      </c>
      <c r="Y885" s="30">
        <v>1</v>
      </c>
      <c r="Z885" s="30">
        <v>0.30000000000000004</v>
      </c>
      <c r="AA885" s="30">
        <v>0.7</v>
      </c>
      <c r="AB885" s="30">
        <v>0.2</v>
      </c>
      <c r="AC885" s="32">
        <v>0.2442722371967655</v>
      </c>
      <c r="AD885" s="30">
        <v>18.22322724445366</v>
      </c>
      <c r="AE885" s="12">
        <v>1296</v>
      </c>
      <c r="AF885" s="12">
        <v>1020</v>
      </c>
      <c r="AG885" s="12">
        <v>671</v>
      </c>
      <c r="AH885" s="33">
        <v>5.2588109647561412</v>
      </c>
      <c r="AI885" s="34">
        <v>740000</v>
      </c>
      <c r="AJ885" s="34">
        <v>600000</v>
      </c>
      <c r="AK885" s="34">
        <v>518000</v>
      </c>
      <c r="AL885" s="35">
        <v>0.23333333333333334</v>
      </c>
      <c r="AM885" s="35">
        <v>0.42857142857142855</v>
      </c>
      <c r="AN885" s="12">
        <v>3.8</v>
      </c>
      <c r="AO885" s="33">
        <v>-0.40000000000000036</v>
      </c>
      <c r="AP885" s="12">
        <v>4.2</v>
      </c>
      <c r="AQ885" s="32">
        <v>8.0487804878048783E-2</v>
      </c>
      <c r="AR885" s="34">
        <v>650</v>
      </c>
      <c r="AS885" s="34">
        <v>580</v>
      </c>
      <c r="AT885" s="31">
        <v>0.1206896551724138</v>
      </c>
      <c r="AU885" s="32">
        <v>0.34619313845333549</v>
      </c>
      <c r="AV885" s="36">
        <v>2374.4</v>
      </c>
      <c r="AW885" s="30">
        <v>0.81079999999999997</v>
      </c>
      <c r="AX885" s="30">
        <v>0.18920000000000001</v>
      </c>
      <c r="AY885" s="30">
        <v>0.96399999999999997</v>
      </c>
      <c r="AZ885" s="30">
        <v>0</v>
      </c>
      <c r="BA885" s="30">
        <v>0.2928</v>
      </c>
      <c r="BB885" s="30">
        <v>0.35139999999999999</v>
      </c>
      <c r="BC885" s="30">
        <v>0.2477</v>
      </c>
      <c r="BD885" s="37">
        <v>7</v>
      </c>
      <c r="BE885" s="29">
        <v>42</v>
      </c>
      <c r="BF885" s="38" t="s">
        <v>3602</v>
      </c>
      <c r="BG885" s="39">
        <v>115.77278644974599</v>
      </c>
      <c r="BH885" s="39">
        <v>-31.576964720073999</v>
      </c>
      <c r="BI885" s="40">
        <f t="shared" si="196"/>
        <v>100</v>
      </c>
      <c r="BJ885" s="40">
        <f t="shared" si="197"/>
        <v>54</v>
      </c>
      <c r="BK885" s="40">
        <f t="shared" si="198"/>
        <v>60</v>
      </c>
      <c r="BL885" s="40">
        <f t="shared" si="199"/>
        <v>1</v>
      </c>
      <c r="BM885" s="40">
        <f t="shared" si="200"/>
        <v>100</v>
      </c>
      <c r="BN885" s="40">
        <f t="shared" si="201"/>
        <v>100</v>
      </c>
      <c r="BO885" s="40">
        <f t="shared" si="202"/>
        <v>100</v>
      </c>
      <c r="BP885" s="40">
        <f t="shared" si="203"/>
        <v>54</v>
      </c>
      <c r="BQ885" s="41">
        <f t="shared" si="204"/>
        <v>1</v>
      </c>
      <c r="BR885" s="40">
        <f t="shared" si="205"/>
        <v>1</v>
      </c>
      <c r="BS885" s="41">
        <f t="shared" si="206"/>
        <v>100</v>
      </c>
      <c r="BT885" s="41">
        <f t="shared" si="207"/>
        <v>100</v>
      </c>
      <c r="BU885" s="41">
        <f t="shared" si="208"/>
        <v>70</v>
      </c>
      <c r="BV885" s="41">
        <f t="shared" si="209"/>
        <v>66</v>
      </c>
    </row>
    <row r="886" spans="2:74" x14ac:dyDescent="0.3">
      <c r="B886" s="12" t="s">
        <v>1256</v>
      </c>
      <c r="C886" s="12">
        <v>507011161</v>
      </c>
      <c r="D886" s="12" t="s">
        <v>280</v>
      </c>
      <c r="E886" s="12" t="s">
        <v>281</v>
      </c>
      <c r="F886" s="12" t="s">
        <v>2736</v>
      </c>
      <c r="G886" s="12" t="s">
        <v>120</v>
      </c>
      <c r="H886" s="12" t="s">
        <v>86</v>
      </c>
      <c r="I886" s="28">
        <v>789000</v>
      </c>
      <c r="J886" s="28">
        <v>749000</v>
      </c>
      <c r="K886" s="28">
        <v>638186</v>
      </c>
      <c r="L886" s="28">
        <v>840000</v>
      </c>
      <c r="M886" s="28">
        <v>815000</v>
      </c>
      <c r="N886" s="28">
        <v>689000</v>
      </c>
      <c r="O886" s="29">
        <v>36</v>
      </c>
      <c r="P886" s="29">
        <v>36</v>
      </c>
      <c r="Q886" s="29">
        <v>40</v>
      </c>
      <c r="R886" s="28">
        <v>710</v>
      </c>
      <c r="S886" s="28">
        <v>630</v>
      </c>
      <c r="T886" s="30">
        <v>3.3</v>
      </c>
      <c r="U886" s="30">
        <v>-0.20000000000000018</v>
      </c>
      <c r="V886" s="30">
        <v>3.5</v>
      </c>
      <c r="W886" s="30">
        <v>3.7</v>
      </c>
      <c r="X886" s="31">
        <v>4.6793409378960711E-2</v>
      </c>
      <c r="Y886" s="30">
        <v>5.8</v>
      </c>
      <c r="Z886" s="30">
        <v>0.39999999999999947</v>
      </c>
      <c r="AA886" s="30">
        <v>5.4</v>
      </c>
      <c r="AB886" s="30">
        <v>5.5</v>
      </c>
      <c r="AC886" s="32">
        <v>0.27889510401608947</v>
      </c>
      <c r="AD886" s="30">
        <v>5.9601364319798096</v>
      </c>
      <c r="AE886" s="12">
        <v>441</v>
      </c>
      <c r="AF886" s="12">
        <v>373</v>
      </c>
      <c r="AG886" s="12">
        <v>352</v>
      </c>
      <c r="AH886" s="33">
        <v>4.3864229765013052</v>
      </c>
      <c r="AI886" s="34">
        <v>850000</v>
      </c>
      <c r="AJ886" s="34">
        <v>690000</v>
      </c>
      <c r="AK886" s="34">
        <v>615000</v>
      </c>
      <c r="AL886" s="35">
        <v>0.2318840579710145</v>
      </c>
      <c r="AM886" s="35">
        <v>0.38211382113821141</v>
      </c>
      <c r="AN886" s="12">
        <v>2.7</v>
      </c>
      <c r="AO886" s="33">
        <v>-0.39999999999999991</v>
      </c>
      <c r="AP886" s="12">
        <v>3.1</v>
      </c>
      <c r="AQ886" s="32">
        <v>6.6503428011753185E-2</v>
      </c>
      <c r="AR886" s="34">
        <v>700</v>
      </c>
      <c r="AS886" s="34">
        <v>620</v>
      </c>
      <c r="AT886" s="31">
        <v>0.12903225806451613</v>
      </c>
      <c r="AU886" s="32">
        <v>0.44541632783520618</v>
      </c>
      <c r="AV886" s="36">
        <v>2545.7600000000002</v>
      </c>
      <c r="AW886" s="30">
        <v>0.78910000000000002</v>
      </c>
      <c r="AX886" s="30">
        <v>0.2109</v>
      </c>
      <c r="AY886" s="30">
        <v>0.80930000000000002</v>
      </c>
      <c r="AZ886" s="30">
        <v>0.1176</v>
      </c>
      <c r="BA886" s="30">
        <v>0.14349999999999999</v>
      </c>
      <c r="BB886" s="30">
        <v>0.56000000000000005</v>
      </c>
      <c r="BC886" s="30">
        <v>0.27300000000000002</v>
      </c>
      <c r="BD886" s="37">
        <v>6.5</v>
      </c>
      <c r="BE886" s="29">
        <v>23</v>
      </c>
      <c r="BF886" s="38" t="s">
        <v>3603</v>
      </c>
      <c r="BG886" s="39">
        <v>115.85014748323999</v>
      </c>
      <c r="BH886" s="39">
        <v>-32.155256337818102</v>
      </c>
      <c r="BI886" s="40">
        <f t="shared" si="196"/>
        <v>62</v>
      </c>
      <c r="BJ886" s="40">
        <f t="shared" si="197"/>
        <v>72</v>
      </c>
      <c r="BK886" s="40">
        <f t="shared" si="198"/>
        <v>70</v>
      </c>
      <c r="BL886" s="40">
        <f t="shared" si="199"/>
        <v>1</v>
      </c>
      <c r="BM886" s="40">
        <f t="shared" si="200"/>
        <v>100</v>
      </c>
      <c r="BN886" s="40">
        <f t="shared" si="201"/>
        <v>87</v>
      </c>
      <c r="BO886" s="40">
        <f t="shared" si="202"/>
        <v>100</v>
      </c>
      <c r="BP886" s="40">
        <f t="shared" si="203"/>
        <v>22</v>
      </c>
      <c r="BQ886" s="41">
        <f t="shared" si="204"/>
        <v>100</v>
      </c>
      <c r="BR886" s="40">
        <f t="shared" si="205"/>
        <v>90</v>
      </c>
      <c r="BS886" s="41">
        <f t="shared" si="206"/>
        <v>81</v>
      </c>
      <c r="BT886" s="41">
        <f t="shared" si="207"/>
        <v>21</v>
      </c>
      <c r="BU886" s="41">
        <f t="shared" si="208"/>
        <v>65</v>
      </c>
      <c r="BV886" s="41">
        <f t="shared" si="209"/>
        <v>66</v>
      </c>
    </row>
    <row r="887" spans="2:74" x14ac:dyDescent="0.3">
      <c r="B887" s="12" t="s">
        <v>1257</v>
      </c>
      <c r="C887" s="12">
        <v>507041177</v>
      </c>
      <c r="D887" s="12" t="s">
        <v>417</v>
      </c>
      <c r="E887" s="12" t="s">
        <v>281</v>
      </c>
      <c r="F887" s="12" t="s">
        <v>2736</v>
      </c>
      <c r="G887" s="12" t="s">
        <v>120</v>
      </c>
      <c r="H887" s="12" t="s">
        <v>86</v>
      </c>
      <c r="I887" s="28">
        <v>1102100</v>
      </c>
      <c r="J887" s="28">
        <v>1130730</v>
      </c>
      <c r="K887" s="28">
        <v>949400</v>
      </c>
      <c r="L887" s="28">
        <v>1350000</v>
      </c>
      <c r="M887" s="28">
        <v>1260000</v>
      </c>
      <c r="N887" s="28">
        <v>1051000</v>
      </c>
      <c r="O887" s="29">
        <v>43</v>
      </c>
      <c r="P887" s="29">
        <v>44</v>
      </c>
      <c r="Q887" s="29">
        <v>50</v>
      </c>
      <c r="R887" s="28">
        <v>750</v>
      </c>
      <c r="S887" s="28">
        <v>690</v>
      </c>
      <c r="T887" s="30">
        <v>2.2999999999999998</v>
      </c>
      <c r="U887" s="30">
        <v>-0.20000000000000018</v>
      </c>
      <c r="V887" s="30">
        <v>2.5</v>
      </c>
      <c r="W887" s="30">
        <v>2.7</v>
      </c>
      <c r="X887" s="31">
        <v>3.5386988476544777E-2</v>
      </c>
      <c r="Y887" s="30">
        <v>4.9000000000000004</v>
      </c>
      <c r="Z887" s="30">
        <v>0.30000000000000071</v>
      </c>
      <c r="AA887" s="30">
        <v>4.5999999999999996</v>
      </c>
      <c r="AB887" s="30">
        <v>3.8</v>
      </c>
      <c r="AC887" s="32">
        <v>0.36354118194509066</v>
      </c>
      <c r="AD887" s="30">
        <v>10.273300939017551</v>
      </c>
      <c r="AE887" s="12">
        <v>418</v>
      </c>
      <c r="AF887" s="12">
        <v>348</v>
      </c>
      <c r="AG887" s="12">
        <v>294</v>
      </c>
      <c r="AH887" s="33">
        <v>4.9513274336283191</v>
      </c>
      <c r="AI887" s="34">
        <v>1350000</v>
      </c>
      <c r="AJ887" s="34">
        <v>1100000</v>
      </c>
      <c r="AK887" s="34">
        <v>950000</v>
      </c>
      <c r="AL887" s="35">
        <v>0.22727272727272727</v>
      </c>
      <c r="AM887" s="35">
        <v>0.42105263157894735</v>
      </c>
      <c r="AN887" s="12">
        <v>2.6</v>
      </c>
      <c r="AO887" s="33">
        <v>-0.29999999999999982</v>
      </c>
      <c r="AP887" s="12">
        <v>2.9</v>
      </c>
      <c r="AQ887" s="32">
        <v>7.1865054105665183E-2</v>
      </c>
      <c r="AR887" s="34">
        <v>800</v>
      </c>
      <c r="AS887" s="34">
        <v>720</v>
      </c>
      <c r="AT887" s="31">
        <v>0.1111111111111111</v>
      </c>
      <c r="AU887" s="32">
        <v>0.51908266846963325</v>
      </c>
      <c r="AV887" s="36">
        <v>2063.0400000000004</v>
      </c>
      <c r="AW887" s="30">
        <v>0.63470000000000004</v>
      </c>
      <c r="AX887" s="30">
        <v>0.36530000000000001</v>
      </c>
      <c r="AY887" s="30">
        <v>0.61240000000000006</v>
      </c>
      <c r="AZ887" s="30">
        <v>0.3291</v>
      </c>
      <c r="BA887" s="30">
        <v>0.3493</v>
      </c>
      <c r="BB887" s="30">
        <v>0.37840000000000001</v>
      </c>
      <c r="BC887" s="30">
        <v>0.2432</v>
      </c>
      <c r="BD887" s="37">
        <v>9.5</v>
      </c>
      <c r="BE887" s="29">
        <v>12</v>
      </c>
      <c r="BF887" s="38" t="s">
        <v>3604</v>
      </c>
      <c r="BG887" s="39">
        <v>115.784941854428</v>
      </c>
      <c r="BH887" s="39">
        <v>-32.037898121750501</v>
      </c>
      <c r="BI887" s="40">
        <f t="shared" si="196"/>
        <v>79</v>
      </c>
      <c r="BJ887" s="40">
        <f t="shared" si="197"/>
        <v>74</v>
      </c>
      <c r="BK887" s="40">
        <f t="shared" si="198"/>
        <v>63</v>
      </c>
      <c r="BL887" s="40">
        <f t="shared" si="199"/>
        <v>1</v>
      </c>
      <c r="BM887" s="40">
        <f t="shared" si="200"/>
        <v>100</v>
      </c>
      <c r="BN887" s="40">
        <f t="shared" si="201"/>
        <v>95</v>
      </c>
      <c r="BO887" s="40">
        <f t="shared" si="202"/>
        <v>100</v>
      </c>
      <c r="BP887" s="40">
        <f t="shared" si="203"/>
        <v>67</v>
      </c>
      <c r="BQ887" s="41">
        <f t="shared" si="204"/>
        <v>68</v>
      </c>
      <c r="BR887" s="40">
        <f t="shared" si="205"/>
        <v>48</v>
      </c>
      <c r="BS887" s="41">
        <f t="shared" si="206"/>
        <v>25</v>
      </c>
      <c r="BT887" s="41">
        <f t="shared" si="207"/>
        <v>36</v>
      </c>
      <c r="BU887" s="41">
        <f t="shared" si="208"/>
        <v>95</v>
      </c>
      <c r="BV887" s="41">
        <f t="shared" si="209"/>
        <v>66</v>
      </c>
    </row>
    <row r="888" spans="2:74" x14ac:dyDescent="0.3">
      <c r="B888" s="12" t="s">
        <v>1258</v>
      </c>
      <c r="C888" s="12">
        <v>507041179</v>
      </c>
      <c r="D888" s="12" t="s">
        <v>417</v>
      </c>
      <c r="E888" s="12" t="s">
        <v>281</v>
      </c>
      <c r="F888" s="12" t="s">
        <v>2736</v>
      </c>
      <c r="G888" s="12" t="s">
        <v>120</v>
      </c>
      <c r="H888" s="12" t="s">
        <v>86</v>
      </c>
      <c r="I888" s="28">
        <v>1280000</v>
      </c>
      <c r="J888" s="28">
        <v>1200000</v>
      </c>
      <c r="K888" s="28">
        <v>918000</v>
      </c>
      <c r="L888" s="28">
        <v>1210000</v>
      </c>
      <c r="M888" s="28">
        <v>1200000</v>
      </c>
      <c r="N888" s="28">
        <v>916000</v>
      </c>
      <c r="O888" s="29">
        <v>34</v>
      </c>
      <c r="P888" s="29">
        <v>33</v>
      </c>
      <c r="Q888" s="29">
        <v>43</v>
      </c>
      <c r="R888" s="28">
        <v>750</v>
      </c>
      <c r="S888" s="28">
        <v>690</v>
      </c>
      <c r="T888" s="30">
        <v>1.9</v>
      </c>
      <c r="U888" s="30">
        <v>-0.30000000000000027</v>
      </c>
      <c r="V888" s="30">
        <v>2.2000000000000002</v>
      </c>
      <c r="W888" s="30">
        <v>2.6</v>
      </c>
      <c r="X888" s="31">
        <v>3.0468749999999999E-2</v>
      </c>
      <c r="Y888" s="30">
        <v>3.8</v>
      </c>
      <c r="Z888" s="30">
        <v>-0.5</v>
      </c>
      <c r="AA888" s="30">
        <v>4.3</v>
      </c>
      <c r="AB888" s="30">
        <v>3.8</v>
      </c>
      <c r="AC888" s="32">
        <v>0.35619300911854096</v>
      </c>
      <c r="AD888" s="30">
        <v>11.690437222352115</v>
      </c>
      <c r="AE888" s="12">
        <v>418</v>
      </c>
      <c r="AF888" s="12">
        <v>348</v>
      </c>
      <c r="AG888" s="12">
        <v>294</v>
      </c>
      <c r="AH888" s="33">
        <v>4.9513274336283191</v>
      </c>
      <c r="AI888" s="34">
        <v>1350000</v>
      </c>
      <c r="AJ888" s="34">
        <v>1100000</v>
      </c>
      <c r="AK888" s="34">
        <v>950000</v>
      </c>
      <c r="AL888" s="35">
        <v>0.22727272727272727</v>
      </c>
      <c r="AM888" s="35">
        <v>0.42105263157894735</v>
      </c>
      <c r="AN888" s="12">
        <v>2.6</v>
      </c>
      <c r="AO888" s="33">
        <v>-0.29999999999999982</v>
      </c>
      <c r="AP888" s="12">
        <v>2.9</v>
      </c>
      <c r="AQ888" s="32">
        <v>7.1865054105665183E-2</v>
      </c>
      <c r="AR888" s="34">
        <v>800</v>
      </c>
      <c r="AS888" s="34">
        <v>720</v>
      </c>
      <c r="AT888" s="31">
        <v>0.1111111111111111</v>
      </c>
      <c r="AU888" s="32">
        <v>0.51908266846963325</v>
      </c>
      <c r="AV888" s="36">
        <v>2105.6000000000004</v>
      </c>
      <c r="AW888" s="30">
        <v>0.75749999999999995</v>
      </c>
      <c r="AX888" s="30">
        <v>0.24249999999999999</v>
      </c>
      <c r="AY888" s="30">
        <v>0.78600000000000003</v>
      </c>
      <c r="AZ888" s="30">
        <v>9.8799999999999999E-2</v>
      </c>
      <c r="BA888" s="30">
        <v>0.4047</v>
      </c>
      <c r="BB888" s="30">
        <v>0.3034</v>
      </c>
      <c r="BC888" s="30">
        <v>0.17710000000000001</v>
      </c>
      <c r="BD888" s="37">
        <v>8</v>
      </c>
      <c r="BE888" s="29">
        <v>12</v>
      </c>
      <c r="BF888" s="38" t="s">
        <v>3605</v>
      </c>
      <c r="BG888" s="39">
        <v>115.86219743552</v>
      </c>
      <c r="BH888" s="39">
        <v>-32.057288297161001</v>
      </c>
      <c r="BI888" s="40">
        <f t="shared" si="196"/>
        <v>85</v>
      </c>
      <c r="BJ888" s="40">
        <f t="shared" si="197"/>
        <v>74</v>
      </c>
      <c r="BK888" s="40">
        <f t="shared" si="198"/>
        <v>63</v>
      </c>
      <c r="BL888" s="40">
        <f t="shared" si="199"/>
        <v>1</v>
      </c>
      <c r="BM888" s="40">
        <f t="shared" si="200"/>
        <v>100</v>
      </c>
      <c r="BN888" s="40">
        <f t="shared" si="201"/>
        <v>95</v>
      </c>
      <c r="BO888" s="40">
        <f t="shared" si="202"/>
        <v>100</v>
      </c>
      <c r="BP888" s="40">
        <f t="shared" si="203"/>
        <v>79</v>
      </c>
      <c r="BQ888" s="41">
        <f t="shared" si="204"/>
        <v>52</v>
      </c>
      <c r="BR888" s="40">
        <f t="shared" si="205"/>
        <v>34</v>
      </c>
      <c r="BS888" s="41">
        <f t="shared" si="206"/>
        <v>30</v>
      </c>
      <c r="BT888" s="41">
        <f t="shared" si="207"/>
        <v>54</v>
      </c>
      <c r="BU888" s="41">
        <f t="shared" si="208"/>
        <v>80</v>
      </c>
      <c r="BV888" s="41">
        <f t="shared" si="209"/>
        <v>66</v>
      </c>
    </row>
    <row r="889" spans="2:74" x14ac:dyDescent="0.3">
      <c r="B889" s="12" t="s">
        <v>1259</v>
      </c>
      <c r="C889" s="12">
        <v>509011226</v>
      </c>
      <c r="D889" s="12" t="s">
        <v>218</v>
      </c>
      <c r="E889" s="12" t="s">
        <v>119</v>
      </c>
      <c r="F889" s="12" t="s">
        <v>2720</v>
      </c>
      <c r="G889" s="12" t="s">
        <v>120</v>
      </c>
      <c r="H889" s="12" t="s">
        <v>86</v>
      </c>
      <c r="I889" s="28">
        <v>850000</v>
      </c>
      <c r="J889" s="28">
        <v>849000</v>
      </c>
      <c r="K889" s="28">
        <v>815000</v>
      </c>
      <c r="L889" s="28">
        <v>850000</v>
      </c>
      <c r="M889" s="28">
        <v>900000</v>
      </c>
      <c r="N889" s="28">
        <v>985000</v>
      </c>
      <c r="O889" s="29">
        <v>48</v>
      </c>
      <c r="P889" s="29">
        <v>53</v>
      </c>
      <c r="Q889" s="29">
        <v>38</v>
      </c>
      <c r="R889" s="28">
        <v>550</v>
      </c>
      <c r="S889" s="28">
        <v>430</v>
      </c>
      <c r="T889" s="30">
        <v>1.5</v>
      </c>
      <c r="U889" s="30">
        <v>-0.10000000000000009</v>
      </c>
      <c r="V889" s="30">
        <v>1.6</v>
      </c>
      <c r="W889" s="30">
        <v>1.9</v>
      </c>
      <c r="X889" s="31">
        <v>3.3647058823529412E-2</v>
      </c>
      <c r="Y889" s="30">
        <v>1.1000000000000001</v>
      </c>
      <c r="Z889" s="30">
        <v>0.10000000000000009</v>
      </c>
      <c r="AA889" s="30">
        <v>1</v>
      </c>
      <c r="AB889" s="30">
        <v>0.7</v>
      </c>
      <c r="AC889" s="32">
        <v>0.31641200294550803</v>
      </c>
      <c r="AD889" s="30">
        <v>9.4038532343944699</v>
      </c>
      <c r="AE889" s="12">
        <v>301</v>
      </c>
      <c r="AF889" s="12">
        <v>310</v>
      </c>
      <c r="AG889" s="12">
        <v>331</v>
      </c>
      <c r="AH889" s="33">
        <v>4.128617363344051</v>
      </c>
      <c r="AI889" s="34">
        <v>551551</v>
      </c>
      <c r="AJ889" s="34">
        <v>500000</v>
      </c>
      <c r="AK889" s="34">
        <v>448000</v>
      </c>
      <c r="AL889" s="35">
        <v>0.103102</v>
      </c>
      <c r="AM889" s="35">
        <v>0.23114062499999999</v>
      </c>
      <c r="AN889" s="12">
        <v>2.4</v>
      </c>
      <c r="AO889" s="33">
        <v>0</v>
      </c>
      <c r="AP889" s="12">
        <v>2.4</v>
      </c>
      <c r="AQ889" s="32">
        <v>5.7811444921316166E-2</v>
      </c>
      <c r="AR889" s="34">
        <v>520</v>
      </c>
      <c r="AS889" s="34">
        <v>460</v>
      </c>
      <c r="AT889" s="31">
        <v>0.13043478260869565</v>
      </c>
      <c r="AU889" s="32">
        <v>0.2944516793976118</v>
      </c>
      <c r="AV889" s="36">
        <v>1738.2400000000002</v>
      </c>
      <c r="AW889" s="30">
        <v>0.76659999999999995</v>
      </c>
      <c r="AX889" s="30">
        <v>0.2334</v>
      </c>
      <c r="AY889" s="30">
        <v>0.95220000000000005</v>
      </c>
      <c r="AZ889" s="30">
        <v>2.2700000000000001E-2</v>
      </c>
      <c r="BA889" s="30">
        <v>0.45250000000000001</v>
      </c>
      <c r="BB889" s="30">
        <v>0.31530000000000002</v>
      </c>
      <c r="BC889" s="30">
        <v>0.14899999999999999</v>
      </c>
      <c r="BD889" s="37">
        <v>5.5</v>
      </c>
      <c r="BE889" s="29">
        <v>380</v>
      </c>
      <c r="BF889" s="38" t="s">
        <v>3606</v>
      </c>
      <c r="BG889" s="39">
        <v>118.257927168422</v>
      </c>
      <c r="BH889" s="39">
        <v>-34.710400881361899</v>
      </c>
      <c r="BI889" s="40">
        <f t="shared" si="196"/>
        <v>92</v>
      </c>
      <c r="BJ889" s="40">
        <f t="shared" si="197"/>
        <v>77</v>
      </c>
      <c r="BK889" s="40">
        <f t="shared" si="198"/>
        <v>74</v>
      </c>
      <c r="BL889" s="40">
        <f t="shared" si="199"/>
        <v>3</v>
      </c>
      <c r="BM889" s="40">
        <f t="shared" si="200"/>
        <v>52</v>
      </c>
      <c r="BN889" s="40">
        <f t="shared" si="201"/>
        <v>74</v>
      </c>
      <c r="BO889" s="40">
        <f t="shared" si="202"/>
        <v>44</v>
      </c>
      <c r="BP889" s="40">
        <f t="shared" si="203"/>
        <v>90</v>
      </c>
      <c r="BQ889" s="41">
        <f t="shared" si="204"/>
        <v>63</v>
      </c>
      <c r="BR889" s="40">
        <f t="shared" si="205"/>
        <v>56</v>
      </c>
      <c r="BS889" s="41">
        <f t="shared" si="206"/>
        <v>56</v>
      </c>
      <c r="BT889" s="41">
        <f t="shared" si="207"/>
        <v>98</v>
      </c>
      <c r="BU889" s="41">
        <f t="shared" si="208"/>
        <v>55</v>
      </c>
      <c r="BV889" s="41">
        <f t="shared" si="209"/>
        <v>66</v>
      </c>
    </row>
    <row r="890" spans="2:74" x14ac:dyDescent="0.3">
      <c r="B890" s="12" t="s">
        <v>1260</v>
      </c>
      <c r="C890" s="12">
        <v>511041292</v>
      </c>
      <c r="D890" s="12" t="s">
        <v>336</v>
      </c>
      <c r="E890" s="12" t="s">
        <v>337</v>
      </c>
      <c r="F890" s="12" t="s">
        <v>2720</v>
      </c>
      <c r="G890" s="12" t="s">
        <v>120</v>
      </c>
      <c r="H890" s="12" t="s">
        <v>86</v>
      </c>
      <c r="I890" s="28">
        <v>504400</v>
      </c>
      <c r="J890" s="28">
        <v>520000</v>
      </c>
      <c r="K890" s="28">
        <v>420000</v>
      </c>
      <c r="L890" s="28">
        <v>480000</v>
      </c>
      <c r="M890" s="28">
        <v>449000</v>
      </c>
      <c r="N890" s="28">
        <v>369000</v>
      </c>
      <c r="O890" s="29">
        <v>75</v>
      </c>
      <c r="P890" s="29">
        <v>88</v>
      </c>
      <c r="Q890" s="29">
        <v>110</v>
      </c>
      <c r="R890" s="28">
        <v>400</v>
      </c>
      <c r="S890" s="28">
        <v>350</v>
      </c>
      <c r="T890" s="30">
        <v>1.8</v>
      </c>
      <c r="U890" s="30">
        <v>0</v>
      </c>
      <c r="V890" s="30">
        <v>1.8</v>
      </c>
      <c r="W890" s="30">
        <v>1.9</v>
      </c>
      <c r="X890" s="31">
        <v>4.1237113402061855E-2</v>
      </c>
      <c r="Y890" s="30">
        <v>0.1</v>
      </c>
      <c r="Z890" s="30">
        <v>0</v>
      </c>
      <c r="AA890" s="30">
        <v>0.1</v>
      </c>
      <c r="AB890" s="30">
        <v>0.1</v>
      </c>
      <c r="AC890" s="32">
        <v>0.27989252127183162</v>
      </c>
      <c r="AD890" s="30">
        <v>6.7873936408419162</v>
      </c>
      <c r="AE890" s="12">
        <v>339</v>
      </c>
      <c r="AF890" s="12">
        <v>350</v>
      </c>
      <c r="AG890" s="12">
        <v>426</v>
      </c>
      <c r="AH890" s="33">
        <v>2.9844097995545655</v>
      </c>
      <c r="AI890" s="34">
        <v>450000</v>
      </c>
      <c r="AJ890" s="34">
        <v>378000</v>
      </c>
      <c r="AK890" s="34">
        <v>365000</v>
      </c>
      <c r="AL890" s="35">
        <v>0.19047619047619047</v>
      </c>
      <c r="AM890" s="35">
        <v>0.23287671232876711</v>
      </c>
      <c r="AN890" s="12">
        <v>3.9</v>
      </c>
      <c r="AO890" s="33">
        <v>0.5</v>
      </c>
      <c r="AP890" s="12">
        <v>3.4</v>
      </c>
      <c r="AQ890" s="32">
        <v>3.8461538461538464E-2</v>
      </c>
      <c r="AR890" s="34">
        <v>500</v>
      </c>
      <c r="AS890" s="34">
        <v>440</v>
      </c>
      <c r="AT890" s="31">
        <v>0.13636363636363635</v>
      </c>
      <c r="AU890" s="32">
        <v>0.46512603045546791</v>
      </c>
      <c r="AV890" s="36">
        <v>1429.1200000000001</v>
      </c>
      <c r="AW890" s="30">
        <v>0.6976</v>
      </c>
      <c r="AX890" s="30">
        <v>0.3024</v>
      </c>
      <c r="AY890" s="30">
        <v>0.89549999999999996</v>
      </c>
      <c r="AZ890" s="30">
        <v>4.0599999999999997E-2</v>
      </c>
      <c r="BA890" s="30">
        <v>0.4748</v>
      </c>
      <c r="BB890" s="30">
        <v>0.248</v>
      </c>
      <c r="BC890" s="30">
        <v>0.1797</v>
      </c>
      <c r="BD890" s="37">
        <v>3</v>
      </c>
      <c r="BE890" s="29">
        <v>438</v>
      </c>
      <c r="BF890" s="38" t="s">
        <v>3607</v>
      </c>
      <c r="BG890" s="39">
        <v>114.98791514843001</v>
      </c>
      <c r="BH890" s="39">
        <v>-28.080082699285001</v>
      </c>
      <c r="BI890" s="40">
        <f t="shared" si="196"/>
        <v>87</v>
      </c>
      <c r="BJ890" s="40">
        <f t="shared" si="197"/>
        <v>52</v>
      </c>
      <c r="BK890" s="40">
        <f t="shared" si="198"/>
        <v>88</v>
      </c>
      <c r="BL890" s="40">
        <f t="shared" si="199"/>
        <v>1</v>
      </c>
      <c r="BM890" s="40">
        <f t="shared" si="200"/>
        <v>95</v>
      </c>
      <c r="BN890" s="40">
        <f t="shared" si="201"/>
        <v>44</v>
      </c>
      <c r="BO890" s="40">
        <f t="shared" si="202"/>
        <v>36</v>
      </c>
      <c r="BP890" s="40">
        <f t="shared" si="203"/>
        <v>94</v>
      </c>
      <c r="BQ890" s="41">
        <f t="shared" si="204"/>
        <v>88</v>
      </c>
      <c r="BR890" s="40">
        <f t="shared" si="205"/>
        <v>82</v>
      </c>
      <c r="BS890" s="41">
        <f t="shared" si="206"/>
        <v>80</v>
      </c>
      <c r="BT890" s="41">
        <f t="shared" si="207"/>
        <v>100</v>
      </c>
      <c r="BU890" s="41">
        <f t="shared" si="208"/>
        <v>30</v>
      </c>
      <c r="BV890" s="41">
        <f t="shared" si="209"/>
        <v>66</v>
      </c>
    </row>
    <row r="891" spans="2:74" x14ac:dyDescent="0.3">
      <c r="B891" s="12" t="s">
        <v>1261</v>
      </c>
      <c r="C891" s="12">
        <v>601021010</v>
      </c>
      <c r="D891" s="12" t="s">
        <v>149</v>
      </c>
      <c r="E891" s="12" t="s">
        <v>150</v>
      </c>
      <c r="F891" s="12" t="s">
        <v>150</v>
      </c>
      <c r="G891" s="12" t="s">
        <v>151</v>
      </c>
      <c r="H891" s="12" t="s">
        <v>86</v>
      </c>
      <c r="I891" s="28">
        <v>465000</v>
      </c>
      <c r="J891" s="28">
        <v>460000</v>
      </c>
      <c r="K891" s="28">
        <v>449000</v>
      </c>
      <c r="L891" s="28">
        <v>462000</v>
      </c>
      <c r="M891" s="28">
        <v>462000</v>
      </c>
      <c r="N891" s="28">
        <v>460000</v>
      </c>
      <c r="O891" s="29">
        <v>37</v>
      </c>
      <c r="P891" s="29">
        <v>37</v>
      </c>
      <c r="Q891" s="29">
        <v>49</v>
      </c>
      <c r="R891" s="28">
        <v>460</v>
      </c>
      <c r="S891" s="28">
        <v>450</v>
      </c>
      <c r="T891" s="30">
        <v>3</v>
      </c>
      <c r="U891" s="30">
        <v>-0.10000000000000009</v>
      </c>
      <c r="V891" s="30">
        <v>3.1</v>
      </c>
      <c r="W891" s="30">
        <v>3.5</v>
      </c>
      <c r="X891" s="31">
        <v>5.1440860215053764E-2</v>
      </c>
      <c r="Y891" s="30">
        <v>3.5</v>
      </c>
      <c r="Z891" s="30">
        <v>0.29999999999999982</v>
      </c>
      <c r="AA891" s="30">
        <v>3.2</v>
      </c>
      <c r="AB891" s="30">
        <v>3.5</v>
      </c>
      <c r="AC891" s="32">
        <v>0.37202380952380953</v>
      </c>
      <c r="AD891" s="30">
        <v>7.2320682035355945</v>
      </c>
      <c r="AE891" s="12">
        <v>258</v>
      </c>
      <c r="AF891" s="12">
        <v>202</v>
      </c>
      <c r="AG891" s="12">
        <v>218</v>
      </c>
      <c r="AH891" s="33">
        <v>4.2574850299401197</v>
      </c>
      <c r="AI891" s="34">
        <v>705000</v>
      </c>
      <c r="AJ891" s="34">
        <v>735000</v>
      </c>
      <c r="AK891" s="34">
        <v>775000</v>
      </c>
      <c r="AL891" s="35">
        <v>-4.0816326530612242E-2</v>
      </c>
      <c r="AM891" s="35">
        <v>-9.0322580645161285E-2</v>
      </c>
      <c r="AN891" s="12">
        <v>2.8</v>
      </c>
      <c r="AO891" s="33">
        <v>9.9999999999999645E-2</v>
      </c>
      <c r="AP891" s="12">
        <v>2.7</v>
      </c>
      <c r="AQ891" s="32">
        <v>9.3150684931506841E-2</v>
      </c>
      <c r="AR891" s="34">
        <v>560</v>
      </c>
      <c r="AS891" s="34">
        <v>550</v>
      </c>
      <c r="AT891" s="31">
        <v>1.8181818181818181E-2</v>
      </c>
      <c r="AU891" s="32">
        <v>-9.6297335413865013E-3</v>
      </c>
      <c r="AV891" s="36">
        <v>1236.48</v>
      </c>
      <c r="AW891" s="30">
        <v>0.67569999999999997</v>
      </c>
      <c r="AX891" s="30">
        <v>0.32429999999999998</v>
      </c>
      <c r="AY891" s="30">
        <v>0.92979999999999996</v>
      </c>
      <c r="AZ891" s="30">
        <v>6.3200000000000006E-2</v>
      </c>
      <c r="BA891" s="30">
        <v>0.28770000000000001</v>
      </c>
      <c r="BB891" s="30">
        <v>0.36930000000000002</v>
      </c>
      <c r="BC891" s="30">
        <v>0.307</v>
      </c>
      <c r="BD891" s="37">
        <v>1</v>
      </c>
      <c r="BE891" s="29">
        <v>10</v>
      </c>
      <c r="BF891" s="38" t="s">
        <v>3608</v>
      </c>
      <c r="BG891" s="39">
        <v>147.349395164828</v>
      </c>
      <c r="BH891" s="39">
        <v>-42.792389578393198</v>
      </c>
      <c r="BI891" s="40">
        <f t="shared" si="196"/>
        <v>67</v>
      </c>
      <c r="BJ891" s="40">
        <f t="shared" si="197"/>
        <v>70</v>
      </c>
      <c r="BK891" s="40">
        <f t="shared" si="198"/>
        <v>72</v>
      </c>
      <c r="BL891" s="40">
        <f t="shared" si="199"/>
        <v>100</v>
      </c>
      <c r="BM891" s="40">
        <f t="shared" si="200"/>
        <v>1</v>
      </c>
      <c r="BN891" s="40">
        <f t="shared" si="201"/>
        <v>100</v>
      </c>
      <c r="BO891" s="40">
        <f t="shared" si="202"/>
        <v>100</v>
      </c>
      <c r="BP891" s="40">
        <f t="shared" si="203"/>
        <v>53</v>
      </c>
      <c r="BQ891" s="41">
        <f t="shared" si="204"/>
        <v>100</v>
      </c>
      <c r="BR891" s="40">
        <f t="shared" si="205"/>
        <v>78</v>
      </c>
      <c r="BS891" s="41">
        <f t="shared" si="206"/>
        <v>19</v>
      </c>
      <c r="BT891" s="41">
        <f t="shared" si="207"/>
        <v>59</v>
      </c>
      <c r="BU891" s="41">
        <f t="shared" si="208"/>
        <v>10</v>
      </c>
      <c r="BV891" s="41">
        <f t="shared" si="209"/>
        <v>66</v>
      </c>
    </row>
    <row r="892" spans="2:74" x14ac:dyDescent="0.3">
      <c r="B892" s="12" t="s">
        <v>1262</v>
      </c>
      <c r="C892" s="12">
        <v>601031016</v>
      </c>
      <c r="D892" s="12" t="s">
        <v>485</v>
      </c>
      <c r="E892" s="12" t="s">
        <v>150</v>
      </c>
      <c r="F892" s="12" t="s">
        <v>150</v>
      </c>
      <c r="G892" s="12" t="s">
        <v>151</v>
      </c>
      <c r="H892" s="12" t="s">
        <v>86</v>
      </c>
      <c r="I892" s="28">
        <v>575000</v>
      </c>
      <c r="J892" s="28">
        <v>575000</v>
      </c>
      <c r="K892" s="28">
        <v>575000</v>
      </c>
      <c r="L892" s="28">
        <v>550000</v>
      </c>
      <c r="M892" s="28">
        <v>577000</v>
      </c>
      <c r="N892" s="28">
        <v>593000</v>
      </c>
      <c r="O892" s="29">
        <v>30</v>
      </c>
      <c r="P892" s="29">
        <v>30</v>
      </c>
      <c r="Q892" s="29">
        <v>37</v>
      </c>
      <c r="R892" s="28">
        <v>520</v>
      </c>
      <c r="S892" s="28">
        <v>505</v>
      </c>
      <c r="T892" s="30">
        <v>2.5</v>
      </c>
      <c r="U892" s="30">
        <v>-0.10000000000000009</v>
      </c>
      <c r="V892" s="30">
        <v>2.6</v>
      </c>
      <c r="W892" s="30">
        <v>2.4</v>
      </c>
      <c r="X892" s="31">
        <v>4.7026086956521738E-2</v>
      </c>
      <c r="Y892" s="30">
        <v>4.5999999999999996</v>
      </c>
      <c r="Z892" s="30">
        <v>-0.80000000000000071</v>
      </c>
      <c r="AA892" s="30">
        <v>5.4</v>
      </c>
      <c r="AB892" s="30">
        <v>5.6</v>
      </c>
      <c r="AC892" s="32">
        <v>0.35686834303283188</v>
      </c>
      <c r="AD892" s="30">
        <v>7.5887314069481624</v>
      </c>
      <c r="AE892" s="12">
        <v>304</v>
      </c>
      <c r="AF892" s="12">
        <v>314</v>
      </c>
      <c r="AG892" s="12">
        <v>269</v>
      </c>
      <c r="AH892" s="33">
        <v>5.9056603773584904</v>
      </c>
      <c r="AI892" s="34">
        <v>550000</v>
      </c>
      <c r="AJ892" s="34">
        <v>580000</v>
      </c>
      <c r="AK892" s="34">
        <v>600000</v>
      </c>
      <c r="AL892" s="35">
        <v>-5.1724137931034482E-2</v>
      </c>
      <c r="AM892" s="35">
        <v>-8.3333333333333329E-2</v>
      </c>
      <c r="AN892" s="12">
        <v>2.8</v>
      </c>
      <c r="AO892" s="33">
        <v>0.19999999999999973</v>
      </c>
      <c r="AP892" s="12">
        <v>2.6</v>
      </c>
      <c r="AQ892" s="32">
        <v>0.10579981290926099</v>
      </c>
      <c r="AR892" s="34">
        <v>510</v>
      </c>
      <c r="AS892" s="34">
        <v>500</v>
      </c>
      <c r="AT892" s="31">
        <v>0.02</v>
      </c>
      <c r="AU892" s="32">
        <v>9.3388336270378725E-3</v>
      </c>
      <c r="AV892" s="36">
        <v>1457.1200000000001</v>
      </c>
      <c r="AW892" s="30">
        <v>0.63449999999999995</v>
      </c>
      <c r="AX892" s="30">
        <v>0.36549999999999999</v>
      </c>
      <c r="AY892" s="30">
        <v>0.88180000000000003</v>
      </c>
      <c r="AZ892" s="30">
        <v>6.5199999999999994E-2</v>
      </c>
      <c r="BA892" s="30">
        <v>0.27500000000000002</v>
      </c>
      <c r="BB892" s="30">
        <v>0.29649999999999999</v>
      </c>
      <c r="BC892" s="30">
        <v>0.40310000000000001</v>
      </c>
      <c r="BD892" s="37">
        <v>3</v>
      </c>
      <c r="BE892" s="29">
        <v>6</v>
      </c>
      <c r="BF892" s="38" t="s">
        <v>3609</v>
      </c>
      <c r="BG892" s="39">
        <v>147.30532128353701</v>
      </c>
      <c r="BH892" s="39">
        <v>-42.833174218112902</v>
      </c>
      <c r="BI892" s="40">
        <f t="shared" si="196"/>
        <v>75</v>
      </c>
      <c r="BJ892" s="40">
        <f t="shared" si="197"/>
        <v>70</v>
      </c>
      <c r="BK892" s="40">
        <f t="shared" si="198"/>
        <v>52</v>
      </c>
      <c r="BL892" s="40">
        <f t="shared" si="199"/>
        <v>97</v>
      </c>
      <c r="BM892" s="40">
        <f t="shared" si="200"/>
        <v>1</v>
      </c>
      <c r="BN892" s="40">
        <f t="shared" si="201"/>
        <v>100</v>
      </c>
      <c r="BO892" s="40">
        <f t="shared" si="202"/>
        <v>100</v>
      </c>
      <c r="BP892" s="40">
        <f t="shared" si="203"/>
        <v>51</v>
      </c>
      <c r="BQ892" s="41">
        <f t="shared" si="204"/>
        <v>100</v>
      </c>
      <c r="BR892" s="40">
        <f t="shared" si="205"/>
        <v>74</v>
      </c>
      <c r="BS892" s="41">
        <f t="shared" si="206"/>
        <v>29</v>
      </c>
      <c r="BT892" s="41">
        <f t="shared" si="207"/>
        <v>41</v>
      </c>
      <c r="BU892" s="41">
        <f t="shared" si="208"/>
        <v>30</v>
      </c>
      <c r="BV892" s="41">
        <f t="shared" si="209"/>
        <v>66</v>
      </c>
    </row>
    <row r="893" spans="2:74" x14ac:dyDescent="0.3">
      <c r="B893" s="12" t="s">
        <v>1263</v>
      </c>
      <c r="C893" s="12">
        <v>601061035</v>
      </c>
      <c r="D893" s="12" t="s">
        <v>1028</v>
      </c>
      <c r="E893" s="12" t="s">
        <v>150</v>
      </c>
      <c r="F893" s="12" t="s">
        <v>150</v>
      </c>
      <c r="G893" s="12" t="s">
        <v>151</v>
      </c>
      <c r="H893" s="12" t="s">
        <v>86</v>
      </c>
      <c r="I893" s="28">
        <v>689000</v>
      </c>
      <c r="J893" s="28">
        <v>689000</v>
      </c>
      <c r="K893" s="28">
        <v>685000</v>
      </c>
      <c r="L893" s="28">
        <v>630000</v>
      </c>
      <c r="M893" s="28">
        <v>640000</v>
      </c>
      <c r="N893" s="28">
        <v>625000</v>
      </c>
      <c r="O893" s="29">
        <v>54</v>
      </c>
      <c r="P893" s="29">
        <v>51</v>
      </c>
      <c r="Q893" s="29">
        <v>47</v>
      </c>
      <c r="R893" s="28">
        <v>530</v>
      </c>
      <c r="S893" s="28">
        <v>530</v>
      </c>
      <c r="T893" s="30">
        <v>3.2</v>
      </c>
      <c r="U893" s="30">
        <v>0.40000000000000036</v>
      </c>
      <c r="V893" s="30">
        <v>2.8</v>
      </c>
      <c r="W893" s="30">
        <v>2.4</v>
      </c>
      <c r="X893" s="31">
        <v>0.04</v>
      </c>
      <c r="Y893" s="30">
        <v>3.1</v>
      </c>
      <c r="Z893" s="30">
        <v>-0.10000000000000009</v>
      </c>
      <c r="AA893" s="30">
        <v>3.2</v>
      </c>
      <c r="AB893" s="30">
        <v>3.3</v>
      </c>
      <c r="AC893" s="32">
        <v>0.3288493993844932</v>
      </c>
      <c r="AD893" s="30">
        <v>8.2212349846123303</v>
      </c>
      <c r="AE893" s="12">
        <v>188</v>
      </c>
      <c r="AF893" s="12">
        <v>169</v>
      </c>
      <c r="AG893" s="12">
        <v>165</v>
      </c>
      <c r="AH893" s="33">
        <v>7.4050632911392409</v>
      </c>
      <c r="AI893" s="34">
        <v>605000</v>
      </c>
      <c r="AJ893" s="34">
        <v>590000</v>
      </c>
      <c r="AK893" s="34">
        <v>625000</v>
      </c>
      <c r="AL893" s="35">
        <v>2.5423728813559324E-2</v>
      </c>
      <c r="AM893" s="35">
        <v>-3.2000000000000001E-2</v>
      </c>
      <c r="AN893" s="12">
        <v>3.1</v>
      </c>
      <c r="AO893" s="33">
        <v>0.5</v>
      </c>
      <c r="AP893" s="12">
        <v>2.6</v>
      </c>
      <c r="AQ893" s="32">
        <v>9.5161290322580652E-2</v>
      </c>
      <c r="AR893" s="34">
        <v>520</v>
      </c>
      <c r="AS893" s="34">
        <v>500</v>
      </c>
      <c r="AT893" s="31">
        <v>0.04</v>
      </c>
      <c r="AU893" s="32">
        <v>0.10793515220940099</v>
      </c>
      <c r="AV893" s="36">
        <v>1611.68</v>
      </c>
      <c r="AW893" s="30">
        <v>0.7228</v>
      </c>
      <c r="AX893" s="30">
        <v>0.2772</v>
      </c>
      <c r="AY893" s="30">
        <v>0.95850000000000002</v>
      </c>
      <c r="AZ893" s="30">
        <v>2.6200000000000001E-2</v>
      </c>
      <c r="BA893" s="30">
        <v>0.35360000000000003</v>
      </c>
      <c r="BB893" s="30">
        <v>0.40589999999999998</v>
      </c>
      <c r="BC893" s="30">
        <v>0.2162</v>
      </c>
      <c r="BD893" s="37">
        <v>5</v>
      </c>
      <c r="BE893" s="29">
        <v>25</v>
      </c>
      <c r="BF893" s="38" t="s">
        <v>3610</v>
      </c>
      <c r="BG893" s="39">
        <v>147.56661316180299</v>
      </c>
      <c r="BH893" s="39">
        <v>-42.736367357489101</v>
      </c>
      <c r="BI893" s="40">
        <f t="shared" si="196"/>
        <v>64</v>
      </c>
      <c r="BJ893" s="40">
        <f t="shared" si="197"/>
        <v>65</v>
      </c>
      <c r="BK893" s="40">
        <f t="shared" si="198"/>
        <v>33</v>
      </c>
      <c r="BL893" s="40">
        <f t="shared" si="199"/>
        <v>64</v>
      </c>
      <c r="BM893" s="40">
        <f t="shared" si="200"/>
        <v>14</v>
      </c>
      <c r="BN893" s="40">
        <f t="shared" si="201"/>
        <v>100</v>
      </c>
      <c r="BO893" s="40">
        <f t="shared" si="202"/>
        <v>100</v>
      </c>
      <c r="BP893" s="40">
        <f t="shared" si="203"/>
        <v>68</v>
      </c>
      <c r="BQ893" s="41">
        <f t="shared" si="204"/>
        <v>84</v>
      </c>
      <c r="BR893" s="40">
        <f t="shared" si="205"/>
        <v>68</v>
      </c>
      <c r="BS893" s="41">
        <f t="shared" si="206"/>
        <v>48</v>
      </c>
      <c r="BT893" s="41">
        <f t="shared" si="207"/>
        <v>65</v>
      </c>
      <c r="BU893" s="41">
        <f t="shared" si="208"/>
        <v>50</v>
      </c>
      <c r="BV893" s="41">
        <f t="shared" si="209"/>
        <v>66</v>
      </c>
    </row>
    <row r="894" spans="2:74" x14ac:dyDescent="0.3">
      <c r="B894" s="12" t="s">
        <v>1264</v>
      </c>
      <c r="C894" s="12">
        <v>602011043</v>
      </c>
      <c r="D894" s="12" t="s">
        <v>914</v>
      </c>
      <c r="E894" s="12" t="s">
        <v>799</v>
      </c>
      <c r="F894" s="12" t="s">
        <v>914</v>
      </c>
      <c r="G894" s="12" t="s">
        <v>151</v>
      </c>
      <c r="H894" s="12" t="s">
        <v>86</v>
      </c>
      <c r="I894" s="28">
        <v>599000</v>
      </c>
      <c r="J894" s="28">
        <v>625000</v>
      </c>
      <c r="K894" s="28">
        <v>579000</v>
      </c>
      <c r="L894" s="28">
        <v>590000</v>
      </c>
      <c r="M894" s="28">
        <v>583000</v>
      </c>
      <c r="N894" s="28">
        <v>610000</v>
      </c>
      <c r="O894" s="29">
        <v>31</v>
      </c>
      <c r="P894" s="29">
        <v>36</v>
      </c>
      <c r="Q894" s="29">
        <v>43</v>
      </c>
      <c r="R894" s="28">
        <v>530</v>
      </c>
      <c r="S894" s="28">
        <v>490</v>
      </c>
      <c r="T894" s="30">
        <v>4.0999999999999996</v>
      </c>
      <c r="U894" s="30">
        <v>-0.30000000000000071</v>
      </c>
      <c r="V894" s="30">
        <v>4.4000000000000004</v>
      </c>
      <c r="W894" s="30">
        <v>3.5</v>
      </c>
      <c r="X894" s="31">
        <v>4.601001669449082E-2</v>
      </c>
      <c r="Y894" s="30">
        <v>2.2999999999999998</v>
      </c>
      <c r="Z894" s="30">
        <v>-0.30000000000000027</v>
      </c>
      <c r="AA894" s="30">
        <v>2.6</v>
      </c>
      <c r="AB894" s="30">
        <v>2.9</v>
      </c>
      <c r="AC894" s="32">
        <v>0.32345474074797381</v>
      </c>
      <c r="AD894" s="30">
        <v>7.0300939661841912</v>
      </c>
      <c r="AE894" s="12">
        <v>416</v>
      </c>
      <c r="AF894" s="12">
        <v>391</v>
      </c>
      <c r="AG894" s="12">
        <v>439</v>
      </c>
      <c r="AH894" s="33">
        <v>4.4754521963824292</v>
      </c>
      <c r="AI894" s="34">
        <v>557000</v>
      </c>
      <c r="AJ894" s="34">
        <v>550000</v>
      </c>
      <c r="AK894" s="34">
        <v>562350</v>
      </c>
      <c r="AL894" s="35">
        <v>1.2727272727272728E-2</v>
      </c>
      <c r="AM894" s="35">
        <v>-9.5136480839334934E-3</v>
      </c>
      <c r="AN894" s="12">
        <v>3</v>
      </c>
      <c r="AO894" s="33">
        <v>0.20000000000000018</v>
      </c>
      <c r="AP894" s="12">
        <v>2.8</v>
      </c>
      <c r="AQ894" s="32">
        <v>0.10629629629629629</v>
      </c>
      <c r="AR894" s="34">
        <v>480</v>
      </c>
      <c r="AS894" s="34">
        <v>470</v>
      </c>
      <c r="AT894" s="31">
        <v>2.1276595744680851E-2</v>
      </c>
      <c r="AU894" s="32">
        <v>0.26044436623668121</v>
      </c>
      <c r="AV894" s="36">
        <v>1638.5600000000002</v>
      </c>
      <c r="AW894" s="30">
        <v>0.67910000000000004</v>
      </c>
      <c r="AX894" s="30">
        <v>0.32090000000000002</v>
      </c>
      <c r="AY894" s="30">
        <v>0.88039999999999996</v>
      </c>
      <c r="AZ894" s="30">
        <v>6.8500000000000005E-2</v>
      </c>
      <c r="BA894" s="30">
        <v>0.42230000000000001</v>
      </c>
      <c r="BB894" s="30">
        <v>0.33460000000000001</v>
      </c>
      <c r="BC894" s="30">
        <v>0.17660000000000001</v>
      </c>
      <c r="BD894" s="37">
        <v>5</v>
      </c>
      <c r="BE894" s="29">
        <v>159</v>
      </c>
      <c r="BF894" s="38" t="s">
        <v>3611</v>
      </c>
      <c r="BG894" s="39">
        <v>147.18075103050501</v>
      </c>
      <c r="BH894" s="39">
        <v>-41.4610014757926</v>
      </c>
      <c r="BI894" s="40">
        <f t="shared" si="196"/>
        <v>49</v>
      </c>
      <c r="BJ894" s="40">
        <f t="shared" si="197"/>
        <v>67</v>
      </c>
      <c r="BK894" s="40">
        <f t="shared" si="198"/>
        <v>69</v>
      </c>
      <c r="BL894" s="40">
        <f t="shared" si="199"/>
        <v>14</v>
      </c>
      <c r="BM894" s="40">
        <f t="shared" si="200"/>
        <v>7</v>
      </c>
      <c r="BN894" s="40">
        <f t="shared" si="201"/>
        <v>100</v>
      </c>
      <c r="BO894" s="40">
        <f t="shared" si="202"/>
        <v>75</v>
      </c>
      <c r="BP894" s="40">
        <f t="shared" si="203"/>
        <v>83</v>
      </c>
      <c r="BQ894" s="41">
        <f t="shared" si="204"/>
        <v>100</v>
      </c>
      <c r="BR894" s="40">
        <f t="shared" si="205"/>
        <v>80</v>
      </c>
      <c r="BS894" s="41">
        <f t="shared" si="206"/>
        <v>52</v>
      </c>
      <c r="BT894" s="41">
        <f t="shared" si="207"/>
        <v>79</v>
      </c>
      <c r="BU894" s="41">
        <f t="shared" si="208"/>
        <v>50</v>
      </c>
      <c r="BV894" s="41">
        <f t="shared" si="209"/>
        <v>66</v>
      </c>
    </row>
    <row r="895" spans="2:74" x14ac:dyDescent="0.3">
      <c r="B895" s="12" t="s">
        <v>1265</v>
      </c>
      <c r="C895" s="12">
        <v>602031061</v>
      </c>
      <c r="D895" s="12" t="s">
        <v>1149</v>
      </c>
      <c r="E895" s="12" t="s">
        <v>799</v>
      </c>
      <c r="F895" s="12" t="s">
        <v>2758</v>
      </c>
      <c r="G895" s="12" t="s">
        <v>151</v>
      </c>
      <c r="H895" s="12" t="s">
        <v>86</v>
      </c>
      <c r="I895" s="28">
        <v>455000</v>
      </c>
      <c r="J895" s="28">
        <v>460000</v>
      </c>
      <c r="K895" s="28">
        <v>449000</v>
      </c>
      <c r="L895" s="28">
        <v>449000</v>
      </c>
      <c r="M895" s="28">
        <v>434000</v>
      </c>
      <c r="N895" s="28">
        <v>375000</v>
      </c>
      <c r="O895" s="29">
        <v>75</v>
      </c>
      <c r="P895" s="29">
        <v>71</v>
      </c>
      <c r="Q895" s="29">
        <v>55</v>
      </c>
      <c r="R895" s="28">
        <v>420</v>
      </c>
      <c r="S895" s="28">
        <v>400</v>
      </c>
      <c r="T895" s="30">
        <v>2.5</v>
      </c>
      <c r="U895" s="30">
        <v>0</v>
      </c>
      <c r="V895" s="30">
        <v>2.5</v>
      </c>
      <c r="W895" s="30">
        <v>2.2000000000000002</v>
      </c>
      <c r="X895" s="31">
        <v>4.8000000000000001E-2</v>
      </c>
      <c r="Y895" s="30">
        <v>1</v>
      </c>
      <c r="Z895" s="30">
        <v>-0.39999999999999991</v>
      </c>
      <c r="AA895" s="30">
        <v>1.4</v>
      </c>
      <c r="AB895" s="30">
        <v>1.4</v>
      </c>
      <c r="AC895" s="32">
        <v>0.35850860420650088</v>
      </c>
      <c r="AD895" s="30">
        <v>7.4689292543021022</v>
      </c>
      <c r="AE895" s="12">
        <v>511</v>
      </c>
      <c r="AF895" s="12">
        <v>473</v>
      </c>
      <c r="AG895" s="12">
        <v>404</v>
      </c>
      <c r="AH895" s="33">
        <v>8.227642276422765</v>
      </c>
      <c r="AI895" s="34">
        <v>493000</v>
      </c>
      <c r="AJ895" s="34">
        <v>475000</v>
      </c>
      <c r="AK895" s="34">
        <v>486000</v>
      </c>
      <c r="AL895" s="35">
        <v>3.7894736842105266E-2</v>
      </c>
      <c r="AM895" s="35">
        <v>1.4403292181069959E-2</v>
      </c>
      <c r="AN895" s="12">
        <v>2.7</v>
      </c>
      <c r="AO895" s="33">
        <v>0.60000000000000009</v>
      </c>
      <c r="AP895" s="12">
        <v>2.1</v>
      </c>
      <c r="AQ895" s="32">
        <v>0.10978723404255319</v>
      </c>
      <c r="AR895" s="34">
        <v>420</v>
      </c>
      <c r="AS895" s="34">
        <v>400</v>
      </c>
      <c r="AT895" s="31">
        <v>0.05</v>
      </c>
      <c r="AU895" s="32">
        <v>0.26268771959772352</v>
      </c>
      <c r="AV895" s="36">
        <v>1171.5200000000002</v>
      </c>
      <c r="AW895" s="30">
        <v>0.65059999999999996</v>
      </c>
      <c r="AX895" s="30">
        <v>0.34939999999999999</v>
      </c>
      <c r="AY895" s="30">
        <v>0.94199999999999995</v>
      </c>
      <c r="AZ895" s="30">
        <v>2.5999999999999999E-2</v>
      </c>
      <c r="BA895" s="30">
        <v>0.4229</v>
      </c>
      <c r="BB895" s="30">
        <v>0.2555</v>
      </c>
      <c r="BC895" s="30">
        <v>0.2228</v>
      </c>
      <c r="BD895" s="37">
        <v>3</v>
      </c>
      <c r="BE895" s="29">
        <v>112</v>
      </c>
      <c r="BF895" s="38" t="s">
        <v>3612</v>
      </c>
      <c r="BG895" s="39">
        <v>147.436220895492</v>
      </c>
      <c r="BH895" s="39">
        <v>-41.882592438468301</v>
      </c>
      <c r="BI895" s="40">
        <f t="shared" si="196"/>
        <v>75</v>
      </c>
      <c r="BJ895" s="40">
        <f t="shared" si="197"/>
        <v>72</v>
      </c>
      <c r="BK895" s="40">
        <f t="shared" si="198"/>
        <v>23</v>
      </c>
      <c r="BL895" s="40">
        <f t="shared" si="199"/>
        <v>13</v>
      </c>
      <c r="BM895" s="40">
        <f t="shared" si="200"/>
        <v>20</v>
      </c>
      <c r="BN895" s="40">
        <f t="shared" si="201"/>
        <v>100</v>
      </c>
      <c r="BO895" s="40">
        <f t="shared" si="202"/>
        <v>84</v>
      </c>
      <c r="BP895" s="40">
        <f t="shared" si="203"/>
        <v>83</v>
      </c>
      <c r="BQ895" s="41">
        <f t="shared" si="204"/>
        <v>100</v>
      </c>
      <c r="BR895" s="40">
        <f t="shared" si="205"/>
        <v>76</v>
      </c>
      <c r="BS895" s="41">
        <f t="shared" si="206"/>
        <v>28</v>
      </c>
      <c r="BT895" s="41">
        <f t="shared" si="207"/>
        <v>100</v>
      </c>
      <c r="BU895" s="41">
        <f t="shared" si="208"/>
        <v>30</v>
      </c>
      <c r="BV895" s="41">
        <f t="shared" si="209"/>
        <v>66</v>
      </c>
    </row>
    <row r="896" spans="2:74" x14ac:dyDescent="0.3">
      <c r="B896" s="12" t="s">
        <v>1266</v>
      </c>
      <c r="C896" s="12">
        <v>603021070</v>
      </c>
      <c r="D896" s="12" t="s">
        <v>804</v>
      </c>
      <c r="E896" s="12" t="s">
        <v>802</v>
      </c>
      <c r="F896" s="12" t="s">
        <v>2758</v>
      </c>
      <c r="G896" s="12" t="s">
        <v>151</v>
      </c>
      <c r="H896" s="12" t="s">
        <v>86</v>
      </c>
      <c r="I896" s="28">
        <v>695000</v>
      </c>
      <c r="J896" s="28">
        <v>695000</v>
      </c>
      <c r="K896" s="28">
        <v>695000</v>
      </c>
      <c r="L896" s="28">
        <v>630000</v>
      </c>
      <c r="M896" s="28">
        <v>635000</v>
      </c>
      <c r="N896" s="28">
        <v>705000</v>
      </c>
      <c r="O896" s="29">
        <v>76</v>
      </c>
      <c r="P896" s="29">
        <v>76</v>
      </c>
      <c r="Q896" s="29">
        <v>54</v>
      </c>
      <c r="R896" s="28">
        <v>480</v>
      </c>
      <c r="S896" s="28">
        <v>480</v>
      </c>
      <c r="T896" s="30">
        <v>2.6</v>
      </c>
      <c r="U896" s="30">
        <v>0.39999999999999991</v>
      </c>
      <c r="V896" s="30">
        <v>2.2000000000000002</v>
      </c>
      <c r="W896" s="30">
        <v>2</v>
      </c>
      <c r="X896" s="31">
        <v>3.5913669064748202E-2</v>
      </c>
      <c r="Y896" s="30">
        <v>1.7</v>
      </c>
      <c r="Z896" s="30">
        <v>-0.40000000000000013</v>
      </c>
      <c r="AA896" s="30">
        <v>2.1</v>
      </c>
      <c r="AB896" s="30">
        <v>1.7</v>
      </c>
      <c r="AC896" s="32">
        <v>0.39793076004775169</v>
      </c>
      <c r="AD896" s="30">
        <v>11.080203454855265</v>
      </c>
      <c r="AE896" s="12">
        <v>273</v>
      </c>
      <c r="AF896" s="12">
        <v>250</v>
      </c>
      <c r="AG896" s="12">
        <v>242</v>
      </c>
      <c r="AH896" s="33">
        <v>9.2077562326869806</v>
      </c>
      <c r="AI896" s="34">
        <v>615000</v>
      </c>
      <c r="AJ896" s="34">
        <v>685000</v>
      </c>
      <c r="AK896" s="34">
        <v>660000</v>
      </c>
      <c r="AL896" s="35">
        <v>-0.10218978102189781</v>
      </c>
      <c r="AM896" s="35">
        <v>-6.8181818181818177E-2</v>
      </c>
      <c r="AN896" s="12">
        <v>2.6</v>
      </c>
      <c r="AO896" s="33">
        <v>-0.19999999999999973</v>
      </c>
      <c r="AP896" s="12">
        <v>2.8</v>
      </c>
      <c r="AQ896" s="32">
        <v>9.838709677419355E-2</v>
      </c>
      <c r="AR896" s="34">
        <v>460</v>
      </c>
      <c r="AS896" s="34">
        <v>460</v>
      </c>
      <c r="AT896" s="31">
        <v>0</v>
      </c>
      <c r="AU896" s="32">
        <v>5.43567327398604E-2</v>
      </c>
      <c r="AV896" s="36">
        <v>1206.24</v>
      </c>
      <c r="AW896" s="30">
        <v>0.69259999999999999</v>
      </c>
      <c r="AX896" s="30">
        <v>0.30740000000000001</v>
      </c>
      <c r="AY896" s="30">
        <v>0.97019999999999995</v>
      </c>
      <c r="AZ896" s="30">
        <v>1.52E-2</v>
      </c>
      <c r="BA896" s="30">
        <v>0.48959999999999998</v>
      </c>
      <c r="BB896" s="30">
        <v>0.32029999999999997</v>
      </c>
      <c r="BC896" s="30">
        <v>0.15409999999999999</v>
      </c>
      <c r="BD896" s="37">
        <v>5.5</v>
      </c>
      <c r="BE896" s="29">
        <v>41</v>
      </c>
      <c r="BF896" s="38" t="s">
        <v>3613</v>
      </c>
      <c r="BG896" s="39">
        <v>147.03365049163401</v>
      </c>
      <c r="BH896" s="39">
        <v>-43.182996541988103</v>
      </c>
      <c r="BI896" s="40">
        <f t="shared" si="196"/>
        <v>74</v>
      </c>
      <c r="BJ896" s="40">
        <f t="shared" si="197"/>
        <v>74</v>
      </c>
      <c r="BK896" s="40">
        <f t="shared" si="198"/>
        <v>11</v>
      </c>
      <c r="BL896" s="40">
        <f t="shared" si="199"/>
        <v>82</v>
      </c>
      <c r="BM896" s="40">
        <f t="shared" si="200"/>
        <v>1</v>
      </c>
      <c r="BN896" s="40">
        <f t="shared" si="201"/>
        <v>100</v>
      </c>
      <c r="BO896" s="40">
        <f t="shared" si="202"/>
        <v>100</v>
      </c>
      <c r="BP896" s="40">
        <f t="shared" si="203"/>
        <v>98</v>
      </c>
      <c r="BQ896" s="41">
        <f t="shared" si="204"/>
        <v>70</v>
      </c>
      <c r="BR896" s="40">
        <f t="shared" si="205"/>
        <v>40</v>
      </c>
      <c r="BS896" s="41">
        <f t="shared" si="206"/>
        <v>2</v>
      </c>
      <c r="BT896" s="41">
        <f t="shared" si="207"/>
        <v>88</v>
      </c>
      <c r="BU896" s="41">
        <f t="shared" si="208"/>
        <v>55</v>
      </c>
      <c r="BV896" s="41">
        <f t="shared" si="209"/>
        <v>66</v>
      </c>
    </row>
    <row r="897" spans="2:74" x14ac:dyDescent="0.3">
      <c r="B897" s="12" t="s">
        <v>1267</v>
      </c>
      <c r="C897" s="12">
        <v>603021071</v>
      </c>
      <c r="D897" s="12" t="s">
        <v>804</v>
      </c>
      <c r="E897" s="12" t="s">
        <v>802</v>
      </c>
      <c r="F897" s="12" t="s">
        <v>2758</v>
      </c>
      <c r="G897" s="12" t="s">
        <v>151</v>
      </c>
      <c r="H897" s="12" t="s">
        <v>86</v>
      </c>
      <c r="I897" s="28">
        <v>595000</v>
      </c>
      <c r="J897" s="28">
        <v>585000</v>
      </c>
      <c r="K897" s="28">
        <v>598000</v>
      </c>
      <c r="L897" s="28">
        <v>510000</v>
      </c>
      <c r="M897" s="28">
        <v>490000</v>
      </c>
      <c r="N897" s="28">
        <v>530000</v>
      </c>
      <c r="O897" s="29">
        <v>75</v>
      </c>
      <c r="P897" s="29">
        <v>72</v>
      </c>
      <c r="Q897" s="29">
        <v>70</v>
      </c>
      <c r="R897" s="28">
        <v>440</v>
      </c>
      <c r="S897" s="28">
        <v>450</v>
      </c>
      <c r="T897" s="30">
        <v>2.6</v>
      </c>
      <c r="U897" s="30">
        <v>0.10000000000000009</v>
      </c>
      <c r="V897" s="30">
        <v>2.5</v>
      </c>
      <c r="W897" s="30">
        <v>3.2</v>
      </c>
      <c r="X897" s="31">
        <v>3.8453781512605041E-2</v>
      </c>
      <c r="Y897" s="30">
        <v>1.8</v>
      </c>
      <c r="Z897" s="30">
        <v>0</v>
      </c>
      <c r="AA897" s="30">
        <v>1.8</v>
      </c>
      <c r="AB897" s="30">
        <v>1.7</v>
      </c>
      <c r="AC897" s="32">
        <v>0.37096991771212728</v>
      </c>
      <c r="AD897" s="30">
        <v>9.6471635069368755</v>
      </c>
      <c r="AE897" s="12">
        <v>273</v>
      </c>
      <c r="AF897" s="12">
        <v>250</v>
      </c>
      <c r="AG897" s="12">
        <v>242</v>
      </c>
      <c r="AH897" s="33">
        <v>9.2077562326869806</v>
      </c>
      <c r="AI897" s="34">
        <v>615000</v>
      </c>
      <c r="AJ897" s="34">
        <v>685000</v>
      </c>
      <c r="AK897" s="34">
        <v>660000</v>
      </c>
      <c r="AL897" s="35">
        <v>-0.10218978102189781</v>
      </c>
      <c r="AM897" s="35">
        <v>-6.8181818181818177E-2</v>
      </c>
      <c r="AN897" s="12">
        <v>2.6</v>
      </c>
      <c r="AO897" s="33">
        <v>-0.19999999999999973</v>
      </c>
      <c r="AP897" s="12">
        <v>2.8</v>
      </c>
      <c r="AQ897" s="32">
        <v>9.838709677419355E-2</v>
      </c>
      <c r="AR897" s="34">
        <v>460</v>
      </c>
      <c r="AS897" s="34">
        <v>460</v>
      </c>
      <c r="AT897" s="31">
        <v>0</v>
      </c>
      <c r="AU897" s="32">
        <v>5.43567327398604E-2</v>
      </c>
      <c r="AV897" s="36">
        <v>1186.0800000000002</v>
      </c>
      <c r="AW897" s="30">
        <v>0.66039999999999999</v>
      </c>
      <c r="AX897" s="30">
        <v>0.33960000000000001</v>
      </c>
      <c r="AY897" s="30">
        <v>0.97460000000000002</v>
      </c>
      <c r="AZ897" s="30">
        <v>6.7000000000000002E-3</v>
      </c>
      <c r="BA897" s="30">
        <v>0.48459999999999998</v>
      </c>
      <c r="BB897" s="30">
        <v>0.33860000000000001</v>
      </c>
      <c r="BC897" s="30">
        <v>0.13139999999999999</v>
      </c>
      <c r="BD897" s="37">
        <v>3</v>
      </c>
      <c r="BE897" s="29">
        <v>61</v>
      </c>
      <c r="BF897" s="38" t="s">
        <v>3614</v>
      </c>
      <c r="BG897" s="39">
        <v>146.89245523621301</v>
      </c>
      <c r="BH897" s="39">
        <v>-43.326368018860201</v>
      </c>
      <c r="BI897" s="40">
        <f t="shared" si="196"/>
        <v>74</v>
      </c>
      <c r="BJ897" s="40">
        <f t="shared" si="197"/>
        <v>74</v>
      </c>
      <c r="BK897" s="40">
        <f t="shared" si="198"/>
        <v>11</v>
      </c>
      <c r="BL897" s="40">
        <f t="shared" si="199"/>
        <v>82</v>
      </c>
      <c r="BM897" s="40">
        <f t="shared" si="200"/>
        <v>1</v>
      </c>
      <c r="BN897" s="40">
        <f t="shared" si="201"/>
        <v>100</v>
      </c>
      <c r="BO897" s="40">
        <f t="shared" si="202"/>
        <v>96</v>
      </c>
      <c r="BP897" s="40">
        <f t="shared" si="203"/>
        <v>97</v>
      </c>
      <c r="BQ897" s="41">
        <f t="shared" si="204"/>
        <v>78</v>
      </c>
      <c r="BR897" s="40">
        <f t="shared" si="205"/>
        <v>54</v>
      </c>
      <c r="BS897" s="41">
        <f t="shared" si="206"/>
        <v>20</v>
      </c>
      <c r="BT897" s="41">
        <f t="shared" si="207"/>
        <v>87</v>
      </c>
      <c r="BU897" s="41">
        <f t="shared" si="208"/>
        <v>30</v>
      </c>
      <c r="BV897" s="41">
        <f t="shared" si="209"/>
        <v>66</v>
      </c>
    </row>
    <row r="898" spans="2:74" x14ac:dyDescent="0.3">
      <c r="B898" s="12" t="s">
        <v>1268</v>
      </c>
      <c r="C898" s="12">
        <v>603021072</v>
      </c>
      <c r="D898" s="12" t="s">
        <v>804</v>
      </c>
      <c r="E898" s="12" t="s">
        <v>802</v>
      </c>
      <c r="F898" s="12" t="s">
        <v>2758</v>
      </c>
      <c r="G898" s="12" t="s">
        <v>151</v>
      </c>
      <c r="H898" s="12" t="s">
        <v>86</v>
      </c>
      <c r="I898" s="28">
        <v>725000</v>
      </c>
      <c r="J898" s="28">
        <v>725000</v>
      </c>
      <c r="K898" s="28">
        <v>740000</v>
      </c>
      <c r="L898" s="28">
        <v>667000</v>
      </c>
      <c r="M898" s="28">
        <v>680000</v>
      </c>
      <c r="N898" s="28">
        <v>700000</v>
      </c>
      <c r="O898" s="29">
        <v>70</v>
      </c>
      <c r="P898" s="29">
        <v>74</v>
      </c>
      <c r="Q898" s="29">
        <v>69</v>
      </c>
      <c r="R898" s="28">
        <v>480</v>
      </c>
      <c r="S898" s="28">
        <v>480</v>
      </c>
      <c r="T898" s="30">
        <v>3.2</v>
      </c>
      <c r="U898" s="30">
        <v>0.10000000000000009</v>
      </c>
      <c r="V898" s="30">
        <v>3.1</v>
      </c>
      <c r="W898" s="30">
        <v>3.8</v>
      </c>
      <c r="X898" s="31">
        <v>3.4427586206896552E-2</v>
      </c>
      <c r="Y898" s="30">
        <v>2.1</v>
      </c>
      <c r="Z898" s="30">
        <v>0.20000000000000018</v>
      </c>
      <c r="AA898" s="30">
        <v>1.9</v>
      </c>
      <c r="AB898" s="30">
        <v>1.8</v>
      </c>
      <c r="AC898" s="32">
        <v>0.29991002699190239</v>
      </c>
      <c r="AD898" s="30">
        <v>8.7113289090196009</v>
      </c>
      <c r="AE898" s="12">
        <v>273</v>
      </c>
      <c r="AF898" s="12">
        <v>250</v>
      </c>
      <c r="AG898" s="12">
        <v>242</v>
      </c>
      <c r="AH898" s="33">
        <v>9.2077562326869806</v>
      </c>
      <c r="AI898" s="34">
        <v>615000</v>
      </c>
      <c r="AJ898" s="34">
        <v>685000</v>
      </c>
      <c r="AK898" s="34">
        <v>660000</v>
      </c>
      <c r="AL898" s="35">
        <v>-0.10218978102189781</v>
      </c>
      <c r="AM898" s="35">
        <v>-6.8181818181818177E-2</v>
      </c>
      <c r="AN898" s="12">
        <v>2.6</v>
      </c>
      <c r="AO898" s="33">
        <v>-0.19999999999999973</v>
      </c>
      <c r="AP898" s="12">
        <v>2.8</v>
      </c>
      <c r="AQ898" s="32">
        <v>9.838709677419355E-2</v>
      </c>
      <c r="AR898" s="34">
        <v>460</v>
      </c>
      <c r="AS898" s="34">
        <v>460</v>
      </c>
      <c r="AT898" s="31">
        <v>0</v>
      </c>
      <c r="AU898" s="32">
        <v>5.43567327398604E-2</v>
      </c>
      <c r="AV898" s="36">
        <v>1600.4800000000002</v>
      </c>
      <c r="AW898" s="30">
        <v>0.75549999999999995</v>
      </c>
      <c r="AX898" s="30">
        <v>0.2445</v>
      </c>
      <c r="AY898" s="30">
        <v>0.95789999999999997</v>
      </c>
      <c r="AZ898" s="30">
        <v>2.3199999999999998E-2</v>
      </c>
      <c r="BA898" s="30">
        <v>0.38619999999999999</v>
      </c>
      <c r="BB898" s="30">
        <v>0.4153</v>
      </c>
      <c r="BC898" s="30">
        <v>0.16969999999999999</v>
      </c>
      <c r="BD898" s="37">
        <v>3</v>
      </c>
      <c r="BE898" s="29">
        <v>34</v>
      </c>
      <c r="BF898" s="38" t="s">
        <v>3615</v>
      </c>
      <c r="BG898" s="39">
        <v>146.94406122883501</v>
      </c>
      <c r="BH898" s="39">
        <v>-42.991776989287402</v>
      </c>
      <c r="BI898" s="40">
        <f t="shared" si="196"/>
        <v>64</v>
      </c>
      <c r="BJ898" s="40">
        <f t="shared" si="197"/>
        <v>74</v>
      </c>
      <c r="BK898" s="40">
        <f t="shared" si="198"/>
        <v>11</v>
      </c>
      <c r="BL898" s="40">
        <f t="shared" si="199"/>
        <v>82</v>
      </c>
      <c r="BM898" s="40">
        <f t="shared" si="200"/>
        <v>1</v>
      </c>
      <c r="BN898" s="40">
        <f t="shared" si="201"/>
        <v>100</v>
      </c>
      <c r="BO898" s="40">
        <f t="shared" si="202"/>
        <v>100</v>
      </c>
      <c r="BP898" s="40">
        <f t="shared" si="203"/>
        <v>75</v>
      </c>
      <c r="BQ898" s="41">
        <f t="shared" si="204"/>
        <v>65</v>
      </c>
      <c r="BR898" s="40">
        <f t="shared" si="205"/>
        <v>63</v>
      </c>
      <c r="BS898" s="41">
        <f t="shared" si="206"/>
        <v>67</v>
      </c>
      <c r="BT898" s="41">
        <f t="shared" si="207"/>
        <v>82</v>
      </c>
      <c r="BU898" s="41">
        <f t="shared" si="208"/>
        <v>30</v>
      </c>
      <c r="BV898" s="41">
        <f t="shared" si="209"/>
        <v>66</v>
      </c>
    </row>
    <row r="899" spans="2:74" x14ac:dyDescent="0.3">
      <c r="B899" s="12" t="s">
        <v>1269</v>
      </c>
      <c r="C899" s="12">
        <v>604011079</v>
      </c>
      <c r="D899" s="12" t="s">
        <v>806</v>
      </c>
      <c r="E899" s="12" t="s">
        <v>807</v>
      </c>
      <c r="F899" s="12" t="s">
        <v>2758</v>
      </c>
      <c r="G899" s="12" t="s">
        <v>151</v>
      </c>
      <c r="H899" s="12" t="s">
        <v>86</v>
      </c>
      <c r="I899" s="28">
        <v>665000</v>
      </c>
      <c r="J899" s="28">
        <v>675000</v>
      </c>
      <c r="K899" s="28">
        <v>686000</v>
      </c>
      <c r="L899" s="28">
        <v>580000</v>
      </c>
      <c r="M899" s="28">
        <v>630000</v>
      </c>
      <c r="N899" s="28">
        <v>570000</v>
      </c>
      <c r="O899" s="29">
        <v>63</v>
      </c>
      <c r="P899" s="29">
        <v>63</v>
      </c>
      <c r="Q899" s="29">
        <v>71</v>
      </c>
      <c r="R899" s="28">
        <v>430</v>
      </c>
      <c r="S899" s="28">
        <v>430</v>
      </c>
      <c r="T899" s="30">
        <v>2.2999999999999998</v>
      </c>
      <c r="U899" s="30">
        <v>-0.10000000000000009</v>
      </c>
      <c r="V899" s="30">
        <v>2.4</v>
      </c>
      <c r="W899" s="30">
        <v>2.2000000000000002</v>
      </c>
      <c r="X899" s="31">
        <v>3.3624060150375938E-2</v>
      </c>
      <c r="Y899" s="30">
        <v>1.5</v>
      </c>
      <c r="Z899" s="30">
        <v>-0.10000000000000009</v>
      </c>
      <c r="AA899" s="30">
        <v>1.6</v>
      </c>
      <c r="AB899" s="30">
        <v>1.5</v>
      </c>
      <c r="AC899" s="32">
        <v>0.28523668011037995</v>
      </c>
      <c r="AD899" s="30">
        <v>8.4831123556977932</v>
      </c>
      <c r="AE899" s="12">
        <v>302</v>
      </c>
      <c r="AF899" s="12">
        <v>334</v>
      </c>
      <c r="AG899" s="12">
        <v>352</v>
      </c>
      <c r="AH899" s="33">
        <v>5.6110344827586207</v>
      </c>
      <c r="AI899" s="34">
        <v>495000</v>
      </c>
      <c r="AJ899" s="34">
        <v>450000</v>
      </c>
      <c r="AK899" s="34">
        <v>470000</v>
      </c>
      <c r="AL899" s="35">
        <v>0.1</v>
      </c>
      <c r="AM899" s="35">
        <v>5.3191489361702128E-2</v>
      </c>
      <c r="AN899" s="12">
        <v>3</v>
      </c>
      <c r="AO899" s="33">
        <v>0.20000000000000018</v>
      </c>
      <c r="AP899" s="12">
        <v>2.8</v>
      </c>
      <c r="AQ899" s="32">
        <v>0.10625</v>
      </c>
      <c r="AR899" s="34">
        <v>410</v>
      </c>
      <c r="AS899" s="34">
        <v>400</v>
      </c>
      <c r="AT899" s="31">
        <v>2.5000000000000001E-2</v>
      </c>
      <c r="AU899" s="32">
        <v>0.31173811945723506</v>
      </c>
      <c r="AV899" s="36">
        <v>1507.5200000000002</v>
      </c>
      <c r="AW899" s="30">
        <v>0.70209999999999995</v>
      </c>
      <c r="AX899" s="30">
        <v>0.2979</v>
      </c>
      <c r="AY899" s="30">
        <v>0.92059999999999997</v>
      </c>
      <c r="AZ899" s="30">
        <v>5.7099999999999998E-2</v>
      </c>
      <c r="BA899" s="30">
        <v>0.40710000000000002</v>
      </c>
      <c r="BB899" s="30">
        <v>0.3649</v>
      </c>
      <c r="BC899" s="30">
        <v>0.1903</v>
      </c>
      <c r="BD899" s="37">
        <v>3</v>
      </c>
      <c r="BE899" s="29">
        <v>222</v>
      </c>
      <c r="BF899" s="38" t="s">
        <v>3616</v>
      </c>
      <c r="BG899" s="39">
        <v>146.05678223133299</v>
      </c>
      <c r="BH899" s="39">
        <v>-41.127102663650803</v>
      </c>
      <c r="BI899" s="40">
        <f t="shared" si="196"/>
        <v>79</v>
      </c>
      <c r="BJ899" s="40">
        <f t="shared" si="197"/>
        <v>67</v>
      </c>
      <c r="BK899" s="40">
        <f t="shared" si="198"/>
        <v>55</v>
      </c>
      <c r="BL899" s="40">
        <f t="shared" si="199"/>
        <v>1</v>
      </c>
      <c r="BM899" s="40">
        <f t="shared" si="200"/>
        <v>51</v>
      </c>
      <c r="BN899" s="40">
        <f t="shared" si="201"/>
        <v>100</v>
      </c>
      <c r="BO899" s="40">
        <f t="shared" si="202"/>
        <v>65</v>
      </c>
      <c r="BP899" s="40">
        <f t="shared" si="203"/>
        <v>80</v>
      </c>
      <c r="BQ899" s="41">
        <f t="shared" si="204"/>
        <v>62</v>
      </c>
      <c r="BR899" s="40">
        <f t="shared" si="205"/>
        <v>66</v>
      </c>
      <c r="BS899" s="41">
        <f t="shared" si="206"/>
        <v>77</v>
      </c>
      <c r="BT899" s="41">
        <f t="shared" si="207"/>
        <v>92</v>
      </c>
      <c r="BU899" s="41">
        <f t="shared" si="208"/>
        <v>30</v>
      </c>
      <c r="BV899" s="41">
        <f t="shared" si="209"/>
        <v>66</v>
      </c>
    </row>
    <row r="900" spans="2:74" x14ac:dyDescent="0.3">
      <c r="B900" s="12" t="s">
        <v>1270</v>
      </c>
      <c r="C900" s="12">
        <v>604011080</v>
      </c>
      <c r="D900" s="12" t="s">
        <v>806</v>
      </c>
      <c r="E900" s="12" t="s">
        <v>807</v>
      </c>
      <c r="F900" s="12" t="s">
        <v>3617</v>
      </c>
      <c r="G900" s="12" t="s">
        <v>151</v>
      </c>
      <c r="H900" s="12" t="s">
        <v>86</v>
      </c>
      <c r="I900" s="28">
        <v>450450</v>
      </c>
      <c r="J900" s="28">
        <v>450450</v>
      </c>
      <c r="K900" s="28">
        <v>435000</v>
      </c>
      <c r="L900" s="28">
        <v>449000</v>
      </c>
      <c r="M900" s="28">
        <v>445000</v>
      </c>
      <c r="N900" s="28">
        <v>405000</v>
      </c>
      <c r="O900" s="29">
        <v>66</v>
      </c>
      <c r="P900" s="29">
        <v>81</v>
      </c>
      <c r="Q900" s="29">
        <v>41</v>
      </c>
      <c r="R900" s="28">
        <v>400</v>
      </c>
      <c r="S900" s="28">
        <v>410</v>
      </c>
      <c r="T900" s="30">
        <v>3.2</v>
      </c>
      <c r="U900" s="30">
        <v>0.20000000000000018</v>
      </c>
      <c r="V900" s="30">
        <v>3</v>
      </c>
      <c r="W900" s="30">
        <v>3.3</v>
      </c>
      <c r="X900" s="31">
        <v>4.6176046176046176E-2</v>
      </c>
      <c r="Y900" s="30">
        <v>2.9</v>
      </c>
      <c r="Z900" s="30">
        <v>0.29999999999999982</v>
      </c>
      <c r="AA900" s="30">
        <v>2.6</v>
      </c>
      <c r="AB900" s="30">
        <v>2.2999999999999998</v>
      </c>
      <c r="AC900" s="32">
        <v>0.26772328121653455</v>
      </c>
      <c r="AD900" s="30">
        <v>5.7978823088455771</v>
      </c>
      <c r="AE900" s="12">
        <v>302</v>
      </c>
      <c r="AF900" s="12">
        <v>334</v>
      </c>
      <c r="AG900" s="12">
        <v>352</v>
      </c>
      <c r="AH900" s="33">
        <v>5.6110344827586207</v>
      </c>
      <c r="AI900" s="34">
        <v>495000</v>
      </c>
      <c r="AJ900" s="34">
        <v>450000</v>
      </c>
      <c r="AK900" s="34">
        <v>470000</v>
      </c>
      <c r="AL900" s="35">
        <v>0.1</v>
      </c>
      <c r="AM900" s="35">
        <v>5.3191489361702128E-2</v>
      </c>
      <c r="AN900" s="12">
        <v>3</v>
      </c>
      <c r="AO900" s="33">
        <v>0.20000000000000018</v>
      </c>
      <c r="AP900" s="12">
        <v>2.8</v>
      </c>
      <c r="AQ900" s="32">
        <v>0.10625</v>
      </c>
      <c r="AR900" s="34">
        <v>410</v>
      </c>
      <c r="AS900" s="34">
        <v>400</v>
      </c>
      <c r="AT900" s="31">
        <v>2.5000000000000001E-2</v>
      </c>
      <c r="AU900" s="32">
        <v>0.31173811945723506</v>
      </c>
      <c r="AV900" s="36">
        <v>1494.0800000000002</v>
      </c>
      <c r="AW900" s="30">
        <v>0.70209999999999995</v>
      </c>
      <c r="AX900" s="30">
        <v>0.2979</v>
      </c>
      <c r="AY900" s="30">
        <v>0.94569999999999999</v>
      </c>
      <c r="AZ900" s="30">
        <v>5.6500000000000002E-2</v>
      </c>
      <c r="BA900" s="30">
        <v>0.3599</v>
      </c>
      <c r="BB900" s="30">
        <v>0.36770000000000003</v>
      </c>
      <c r="BC900" s="30">
        <v>0.25829999999999997</v>
      </c>
      <c r="BD900" s="37">
        <v>2</v>
      </c>
      <c r="BE900" s="29">
        <v>232</v>
      </c>
      <c r="BF900" s="38" t="s">
        <v>3618</v>
      </c>
      <c r="BG900" s="39">
        <v>145.89791900799801</v>
      </c>
      <c r="BH900" s="39">
        <v>-41.090736927649097</v>
      </c>
      <c r="BI900" s="40">
        <f t="shared" si="196"/>
        <v>64</v>
      </c>
      <c r="BJ900" s="40">
        <f t="shared" si="197"/>
        <v>67</v>
      </c>
      <c r="BK900" s="40">
        <f t="shared" si="198"/>
        <v>55</v>
      </c>
      <c r="BL900" s="40">
        <f t="shared" si="199"/>
        <v>1</v>
      </c>
      <c r="BM900" s="40">
        <f t="shared" si="200"/>
        <v>51</v>
      </c>
      <c r="BN900" s="40">
        <f t="shared" si="201"/>
        <v>100</v>
      </c>
      <c r="BO900" s="40">
        <f t="shared" si="202"/>
        <v>64</v>
      </c>
      <c r="BP900" s="40">
        <f t="shared" si="203"/>
        <v>69</v>
      </c>
      <c r="BQ900" s="41">
        <f t="shared" si="204"/>
        <v>100</v>
      </c>
      <c r="BR900" s="40">
        <f t="shared" si="205"/>
        <v>92</v>
      </c>
      <c r="BS900" s="41">
        <f t="shared" si="206"/>
        <v>88</v>
      </c>
      <c r="BT900" s="41">
        <f t="shared" si="207"/>
        <v>69</v>
      </c>
      <c r="BU900" s="41">
        <f t="shared" si="208"/>
        <v>20</v>
      </c>
      <c r="BV900" s="41">
        <f t="shared" si="209"/>
        <v>66</v>
      </c>
    </row>
    <row r="901" spans="2:74" x14ac:dyDescent="0.3">
      <c r="B901" s="12" t="s">
        <v>1271</v>
      </c>
      <c r="C901" s="12">
        <v>604021090</v>
      </c>
      <c r="D901" s="12" t="s">
        <v>1272</v>
      </c>
      <c r="E901" s="12" t="s">
        <v>807</v>
      </c>
      <c r="F901" s="12" t="s">
        <v>1272</v>
      </c>
      <c r="G901" s="12" t="s">
        <v>151</v>
      </c>
      <c r="H901" s="12" t="s">
        <v>86</v>
      </c>
      <c r="I901" s="28">
        <v>699000</v>
      </c>
      <c r="J901" s="28">
        <v>695000</v>
      </c>
      <c r="K901" s="28">
        <v>649000</v>
      </c>
      <c r="L901" s="28">
        <v>620000</v>
      </c>
      <c r="M901" s="28">
        <v>620000</v>
      </c>
      <c r="N901" s="28">
        <v>600000</v>
      </c>
      <c r="O901" s="29">
        <v>50</v>
      </c>
      <c r="P901" s="29">
        <v>50</v>
      </c>
      <c r="Q901" s="29">
        <v>75</v>
      </c>
      <c r="R901" s="28">
        <v>480</v>
      </c>
      <c r="S901" s="28">
        <v>460</v>
      </c>
      <c r="T901" s="30">
        <v>2.1</v>
      </c>
      <c r="U901" s="30">
        <v>0</v>
      </c>
      <c r="V901" s="30">
        <v>2.1</v>
      </c>
      <c r="W901" s="30">
        <v>2.2000000000000002</v>
      </c>
      <c r="X901" s="31">
        <v>3.5708154506437766E-2</v>
      </c>
      <c r="Y901" s="30">
        <v>0.5</v>
      </c>
      <c r="Z901" s="30">
        <v>9.9999999999999978E-2</v>
      </c>
      <c r="AA901" s="30">
        <v>0.4</v>
      </c>
      <c r="AB901" s="30">
        <v>0.6</v>
      </c>
      <c r="AC901" s="32">
        <v>0.2799290846318932</v>
      </c>
      <c r="AD901" s="30">
        <v>7.8393601825998935</v>
      </c>
      <c r="AE901" s="12">
        <v>348</v>
      </c>
      <c r="AF901" s="12">
        <v>332</v>
      </c>
      <c r="AG901" s="12">
        <v>325</v>
      </c>
      <c r="AH901" s="33">
        <v>6.1592920353982299</v>
      </c>
      <c r="AI901" s="34">
        <v>500000</v>
      </c>
      <c r="AJ901" s="34">
        <v>515000</v>
      </c>
      <c r="AK901" s="34">
        <v>490000</v>
      </c>
      <c r="AL901" s="35">
        <v>-2.9126213592233011E-2</v>
      </c>
      <c r="AM901" s="35">
        <v>2.0408163265306121E-2</v>
      </c>
      <c r="AN901" s="12">
        <v>2.9</v>
      </c>
      <c r="AO901" s="33">
        <v>0.19999999999999973</v>
      </c>
      <c r="AP901" s="12">
        <v>2.7</v>
      </c>
      <c r="AQ901" s="32">
        <v>8.5873605947955386E-2</v>
      </c>
      <c r="AR901" s="34">
        <v>450</v>
      </c>
      <c r="AS901" s="34">
        <v>420</v>
      </c>
      <c r="AT901" s="31">
        <v>7.1428571428571425E-2</v>
      </c>
      <c r="AU901" s="32">
        <v>0.30879217199750381</v>
      </c>
      <c r="AV901" s="36">
        <v>1714.7200000000003</v>
      </c>
      <c r="AW901" s="30">
        <v>0.76019999999999999</v>
      </c>
      <c r="AX901" s="30">
        <v>0.23980000000000001</v>
      </c>
      <c r="AY901" s="30">
        <v>0.97370000000000001</v>
      </c>
      <c r="AZ901" s="30">
        <v>1.9800000000000002E-2</v>
      </c>
      <c r="BA901" s="30">
        <v>0.40910000000000002</v>
      </c>
      <c r="BB901" s="30">
        <v>0.44529999999999997</v>
      </c>
      <c r="BC901" s="30">
        <v>0.1391</v>
      </c>
      <c r="BD901" s="37">
        <v>4</v>
      </c>
      <c r="BE901" s="29">
        <v>202</v>
      </c>
      <c r="BF901" s="38" t="s">
        <v>3619</v>
      </c>
      <c r="BG901" s="39">
        <v>146.33719885443799</v>
      </c>
      <c r="BH901" s="39">
        <v>-41.228190648390303</v>
      </c>
      <c r="BI901" s="40">
        <f t="shared" si="196"/>
        <v>82</v>
      </c>
      <c r="BJ901" s="40">
        <f t="shared" si="197"/>
        <v>69</v>
      </c>
      <c r="BK901" s="40">
        <f t="shared" si="198"/>
        <v>49</v>
      </c>
      <c r="BL901" s="40">
        <f t="shared" si="199"/>
        <v>1</v>
      </c>
      <c r="BM901" s="40">
        <f t="shared" si="200"/>
        <v>1</v>
      </c>
      <c r="BN901" s="40">
        <f t="shared" si="201"/>
        <v>100</v>
      </c>
      <c r="BO901" s="40">
        <f t="shared" si="202"/>
        <v>69</v>
      </c>
      <c r="BP901" s="40">
        <f t="shared" si="203"/>
        <v>80</v>
      </c>
      <c r="BQ901" s="41">
        <f t="shared" si="204"/>
        <v>69</v>
      </c>
      <c r="BR901" s="40">
        <f t="shared" si="205"/>
        <v>72</v>
      </c>
      <c r="BS901" s="41">
        <f t="shared" si="206"/>
        <v>80</v>
      </c>
      <c r="BT901" s="41">
        <f t="shared" si="207"/>
        <v>100</v>
      </c>
      <c r="BU901" s="41">
        <f t="shared" si="208"/>
        <v>40</v>
      </c>
      <c r="BV901" s="41">
        <f t="shared" si="209"/>
        <v>66</v>
      </c>
    </row>
    <row r="902" spans="2:74" x14ac:dyDescent="0.3">
      <c r="B902" s="12" t="s">
        <v>1273</v>
      </c>
      <c r="C902" s="12">
        <v>604021091</v>
      </c>
      <c r="D902" s="12" t="s">
        <v>1272</v>
      </c>
      <c r="E902" s="12" t="s">
        <v>807</v>
      </c>
      <c r="F902" s="12" t="s">
        <v>2758</v>
      </c>
      <c r="G902" s="12" t="s">
        <v>151</v>
      </c>
      <c r="H902" s="12" t="s">
        <v>86</v>
      </c>
      <c r="I902" s="28">
        <v>595000</v>
      </c>
      <c r="J902" s="28">
        <v>580000</v>
      </c>
      <c r="K902" s="28">
        <v>568000</v>
      </c>
      <c r="L902" s="28">
        <v>485000</v>
      </c>
      <c r="M902" s="28">
        <v>465000</v>
      </c>
      <c r="N902" s="28">
        <v>449999</v>
      </c>
      <c r="O902" s="29">
        <v>82</v>
      </c>
      <c r="P902" s="29">
        <v>78</v>
      </c>
      <c r="Q902" s="29">
        <v>63</v>
      </c>
      <c r="R902" s="28">
        <v>400</v>
      </c>
      <c r="S902" s="28">
        <v>390</v>
      </c>
      <c r="T902" s="30">
        <v>2.5</v>
      </c>
      <c r="U902" s="30">
        <v>0.10000000000000009</v>
      </c>
      <c r="V902" s="30">
        <v>2.4</v>
      </c>
      <c r="W902" s="30">
        <v>2.4</v>
      </c>
      <c r="X902" s="31">
        <v>3.4957983193277309E-2</v>
      </c>
      <c r="Y902" s="30">
        <v>0.6</v>
      </c>
      <c r="Z902" s="30">
        <v>9.9999999999999978E-2</v>
      </c>
      <c r="AA902" s="30">
        <v>0.5</v>
      </c>
      <c r="AB902" s="30">
        <v>0.9</v>
      </c>
      <c r="AC902" s="32">
        <v>0.29540352120997276</v>
      </c>
      <c r="AD902" s="30">
        <v>8.4502449576891259</v>
      </c>
      <c r="AE902" s="12">
        <v>348</v>
      </c>
      <c r="AF902" s="12">
        <v>332</v>
      </c>
      <c r="AG902" s="12">
        <v>325</v>
      </c>
      <c r="AH902" s="33">
        <v>6.1592920353982299</v>
      </c>
      <c r="AI902" s="34">
        <v>500000</v>
      </c>
      <c r="AJ902" s="34">
        <v>515000</v>
      </c>
      <c r="AK902" s="34">
        <v>490000</v>
      </c>
      <c r="AL902" s="35">
        <v>-2.9126213592233011E-2</v>
      </c>
      <c r="AM902" s="35">
        <v>2.0408163265306121E-2</v>
      </c>
      <c r="AN902" s="12">
        <v>2.9</v>
      </c>
      <c r="AO902" s="33">
        <v>0.19999999999999973</v>
      </c>
      <c r="AP902" s="12">
        <v>2.7</v>
      </c>
      <c r="AQ902" s="32">
        <v>8.5873605947955386E-2</v>
      </c>
      <c r="AR902" s="34">
        <v>450</v>
      </c>
      <c r="AS902" s="34">
        <v>420</v>
      </c>
      <c r="AT902" s="31">
        <v>7.1428571428571425E-2</v>
      </c>
      <c r="AU902" s="32">
        <v>0.30879217199750381</v>
      </c>
      <c r="AV902" s="36">
        <v>1354.0800000000002</v>
      </c>
      <c r="AW902" s="30">
        <v>0.72199999999999998</v>
      </c>
      <c r="AX902" s="30">
        <v>0.27800000000000002</v>
      </c>
      <c r="AY902" s="30">
        <v>0.9597</v>
      </c>
      <c r="AZ902" s="30">
        <v>3.1399999999999997E-2</v>
      </c>
      <c r="BA902" s="30">
        <v>0.4748</v>
      </c>
      <c r="BB902" s="30">
        <v>0.36399999999999999</v>
      </c>
      <c r="BC902" s="30">
        <v>0.127</v>
      </c>
      <c r="BD902" s="37">
        <v>4</v>
      </c>
      <c r="BE902" s="29">
        <v>181</v>
      </c>
      <c r="BF902" s="38" t="s">
        <v>3620</v>
      </c>
      <c r="BG902" s="39">
        <v>146.26643574303199</v>
      </c>
      <c r="BH902" s="39">
        <v>-41.463406115530603</v>
      </c>
      <c r="BI902" s="40">
        <f t="shared" si="196"/>
        <v>75</v>
      </c>
      <c r="BJ902" s="40">
        <f t="shared" si="197"/>
        <v>69</v>
      </c>
      <c r="BK902" s="40">
        <f t="shared" si="198"/>
        <v>49</v>
      </c>
      <c r="BL902" s="40">
        <f t="shared" si="199"/>
        <v>1</v>
      </c>
      <c r="BM902" s="40">
        <f t="shared" si="200"/>
        <v>1</v>
      </c>
      <c r="BN902" s="40">
        <f t="shared" si="201"/>
        <v>100</v>
      </c>
      <c r="BO902" s="40">
        <f t="shared" si="202"/>
        <v>72</v>
      </c>
      <c r="BP902" s="40">
        <f t="shared" si="203"/>
        <v>94</v>
      </c>
      <c r="BQ902" s="41">
        <f t="shared" si="204"/>
        <v>67</v>
      </c>
      <c r="BR902" s="40">
        <f t="shared" si="205"/>
        <v>66</v>
      </c>
      <c r="BS902" s="41">
        <f t="shared" si="206"/>
        <v>70</v>
      </c>
      <c r="BT902" s="41">
        <f t="shared" si="207"/>
        <v>100</v>
      </c>
      <c r="BU902" s="41">
        <f t="shared" si="208"/>
        <v>40</v>
      </c>
      <c r="BV902" s="41">
        <f t="shared" si="209"/>
        <v>66</v>
      </c>
    </row>
    <row r="903" spans="2:74" x14ac:dyDescent="0.3">
      <c r="B903" s="12" t="s">
        <v>1274</v>
      </c>
      <c r="C903" s="12">
        <v>604031097</v>
      </c>
      <c r="D903" s="12" t="s">
        <v>1151</v>
      </c>
      <c r="E903" s="12" t="s">
        <v>807</v>
      </c>
      <c r="F903" s="12" t="s">
        <v>2758</v>
      </c>
      <c r="G903" s="12" t="s">
        <v>151</v>
      </c>
      <c r="H903" s="12" t="s">
        <v>86</v>
      </c>
      <c r="I903" s="28">
        <v>240000</v>
      </c>
      <c r="J903" s="28">
        <v>230000</v>
      </c>
      <c r="K903" s="28">
        <v>235000</v>
      </c>
      <c r="L903" s="28">
        <v>188000</v>
      </c>
      <c r="M903" s="28">
        <v>180000</v>
      </c>
      <c r="N903" s="28">
        <v>183500</v>
      </c>
      <c r="O903" s="29">
        <v>144</v>
      </c>
      <c r="P903" s="29">
        <v>124</v>
      </c>
      <c r="Q903" s="29">
        <v>91</v>
      </c>
      <c r="R903" s="28">
        <v>300</v>
      </c>
      <c r="S903" s="28">
        <v>300</v>
      </c>
      <c r="T903" s="30">
        <v>2.4</v>
      </c>
      <c r="U903" s="30">
        <v>-0.20000000000000018</v>
      </c>
      <c r="V903" s="30">
        <v>2.6</v>
      </c>
      <c r="W903" s="30">
        <v>2.7</v>
      </c>
      <c r="X903" s="31">
        <v>6.5000000000000002E-2</v>
      </c>
      <c r="Y903" s="30">
        <v>2.4</v>
      </c>
      <c r="Z903" s="30">
        <v>0.29999999999999982</v>
      </c>
      <c r="AA903" s="30">
        <v>2.1</v>
      </c>
      <c r="AB903" s="30">
        <v>1.1000000000000001</v>
      </c>
      <c r="AC903" s="32">
        <v>0.27960035788845811</v>
      </c>
      <c r="AD903" s="30">
        <v>4.30154396751474</v>
      </c>
      <c r="AE903" s="12">
        <v>323</v>
      </c>
      <c r="AF903" s="12">
        <v>298</v>
      </c>
      <c r="AG903" s="12">
        <v>258</v>
      </c>
      <c r="AH903" s="33">
        <v>13.638225255972696</v>
      </c>
      <c r="AI903" s="34">
        <v>275000</v>
      </c>
      <c r="AJ903" s="34">
        <v>255000</v>
      </c>
      <c r="AK903" s="34">
        <v>295000</v>
      </c>
      <c r="AL903" s="35">
        <v>7.8431372549019607E-2</v>
      </c>
      <c r="AM903" s="35">
        <v>-6.7796610169491525E-2</v>
      </c>
      <c r="AN903" s="12">
        <v>2.2000000000000002</v>
      </c>
      <c r="AO903" s="33">
        <v>-9.9999999999999645E-2</v>
      </c>
      <c r="AP903" s="12">
        <v>2.2999999999999998</v>
      </c>
      <c r="AQ903" s="32">
        <v>2.5000000000000001E-2</v>
      </c>
      <c r="AR903" s="34">
        <v>340</v>
      </c>
      <c r="AS903" s="34">
        <v>350</v>
      </c>
      <c r="AT903" s="31">
        <v>-2.8571428571428571E-2</v>
      </c>
      <c r="AU903" s="32">
        <v>4.8387164095340891E-2</v>
      </c>
      <c r="AV903" s="36">
        <v>1072.96</v>
      </c>
      <c r="AW903" s="30">
        <v>0.54669999999999996</v>
      </c>
      <c r="AX903" s="30">
        <v>0.45329999999999998</v>
      </c>
      <c r="AY903" s="30">
        <v>0.9355</v>
      </c>
      <c r="AZ903" s="30">
        <v>2.6100000000000002E-2</v>
      </c>
      <c r="BA903" s="30">
        <v>0.45229999999999998</v>
      </c>
      <c r="BB903" s="30">
        <v>0.23250000000000001</v>
      </c>
      <c r="BC903" s="30">
        <v>0.25280000000000002</v>
      </c>
      <c r="BD903" s="37">
        <v>1</v>
      </c>
      <c r="BE903" s="29">
        <v>177</v>
      </c>
      <c r="BF903" s="38" t="s">
        <v>3621</v>
      </c>
      <c r="BG903" s="39">
        <v>145.60475908647899</v>
      </c>
      <c r="BH903" s="39">
        <v>-41.930136376087198</v>
      </c>
      <c r="BI903" s="40">
        <f t="shared" si="196"/>
        <v>77</v>
      </c>
      <c r="BJ903" s="40">
        <f t="shared" si="197"/>
        <v>80</v>
      </c>
      <c r="BK903" s="40">
        <f t="shared" si="198"/>
        <v>1</v>
      </c>
      <c r="BL903" s="40">
        <f t="shared" si="199"/>
        <v>84</v>
      </c>
      <c r="BM903" s="40">
        <f t="shared" si="200"/>
        <v>40</v>
      </c>
      <c r="BN903" s="40">
        <f t="shared" si="201"/>
        <v>24</v>
      </c>
      <c r="BO903" s="40">
        <f t="shared" si="202"/>
        <v>72</v>
      </c>
      <c r="BP903" s="40">
        <f t="shared" si="203"/>
        <v>90</v>
      </c>
      <c r="BQ903" s="41">
        <f t="shared" si="204"/>
        <v>100</v>
      </c>
      <c r="BR903" s="40">
        <f t="shared" si="205"/>
        <v>100</v>
      </c>
      <c r="BS903" s="41">
        <f t="shared" si="206"/>
        <v>80</v>
      </c>
      <c r="BT903" s="41">
        <f t="shared" si="207"/>
        <v>77</v>
      </c>
      <c r="BU903" s="41">
        <f t="shared" si="208"/>
        <v>10</v>
      </c>
      <c r="BV903" s="41">
        <f t="shared" si="209"/>
        <v>66</v>
      </c>
    </row>
    <row r="904" spans="2:74" x14ac:dyDescent="0.3">
      <c r="B904" s="12" t="s">
        <v>1275</v>
      </c>
      <c r="C904" s="12">
        <v>801011018</v>
      </c>
      <c r="D904" s="12" t="s">
        <v>182</v>
      </c>
      <c r="E904" s="12" t="s">
        <v>154</v>
      </c>
      <c r="F904" s="12" t="s">
        <v>2740</v>
      </c>
      <c r="G904" s="12" t="s">
        <v>155</v>
      </c>
      <c r="H904" s="12" t="s">
        <v>86</v>
      </c>
      <c r="I904" s="28">
        <v>978500</v>
      </c>
      <c r="J904" s="28">
        <v>1475000</v>
      </c>
      <c r="K904" s="28">
        <v>816740</v>
      </c>
      <c r="L904" s="28">
        <v>1070000</v>
      </c>
      <c r="M904" s="28">
        <v>1590000</v>
      </c>
      <c r="N904" s="28">
        <v>842000</v>
      </c>
      <c r="O904" s="29">
        <v>36</v>
      </c>
      <c r="P904" s="29">
        <v>49</v>
      </c>
      <c r="Q904" s="29">
        <v>49</v>
      </c>
      <c r="R904" s="28">
        <v>700</v>
      </c>
      <c r="S904" s="28">
        <v>740</v>
      </c>
      <c r="T904" s="30">
        <v>2.8</v>
      </c>
      <c r="U904" s="30">
        <v>-0.90000000000000036</v>
      </c>
      <c r="V904" s="30">
        <v>3.7</v>
      </c>
      <c r="W904" s="30">
        <v>2.8</v>
      </c>
      <c r="X904" s="31">
        <v>3.719979560551865E-2</v>
      </c>
      <c r="Y904" s="30">
        <v>14</v>
      </c>
      <c r="Z904" s="30">
        <v>-0.40000000000000036</v>
      </c>
      <c r="AA904" s="30">
        <v>14.4</v>
      </c>
      <c r="AB904" s="30">
        <v>10.7</v>
      </c>
      <c r="AC904" s="32">
        <v>0.25080256821829849</v>
      </c>
      <c r="AD904" s="30">
        <v>6.7420415659781625</v>
      </c>
      <c r="AE904" s="12">
        <v>149</v>
      </c>
      <c r="AF904" s="12">
        <v>110</v>
      </c>
      <c r="AG904" s="12">
        <v>162</v>
      </c>
      <c r="AH904" s="33">
        <v>1.8682634730538923</v>
      </c>
      <c r="AI904" s="34">
        <v>870000</v>
      </c>
      <c r="AJ904" s="34">
        <v>860500</v>
      </c>
      <c r="AK904" s="34">
        <v>862000</v>
      </c>
      <c r="AL904" s="35">
        <v>1.1040092969203951E-2</v>
      </c>
      <c r="AM904" s="35">
        <v>9.2807424593967514E-3</v>
      </c>
      <c r="AN904" s="12">
        <v>3.1</v>
      </c>
      <c r="AO904" s="33">
        <v>0.10000000000000009</v>
      </c>
      <c r="AP904" s="12">
        <v>3</v>
      </c>
      <c r="AQ904" s="32">
        <v>8.1250000000000003E-2</v>
      </c>
      <c r="AR904" s="34">
        <v>650</v>
      </c>
      <c r="AS904" s="34">
        <v>630</v>
      </c>
      <c r="AT904" s="31">
        <v>3.1746031746031744E-2</v>
      </c>
      <c r="AU904" s="32">
        <v>0.13677056368892107</v>
      </c>
      <c r="AV904" s="36">
        <v>2791.0400000000004</v>
      </c>
      <c r="AW904" s="30">
        <v>0.623</v>
      </c>
      <c r="AX904" s="30">
        <v>0.377</v>
      </c>
      <c r="AY904" s="30">
        <v>0.19600000000000001</v>
      </c>
      <c r="AZ904" s="30">
        <v>0.62929999999999997</v>
      </c>
      <c r="BA904" s="30">
        <v>7.8799999999999995E-2</v>
      </c>
      <c r="BB904" s="30">
        <v>0.44650000000000001</v>
      </c>
      <c r="BC904" s="30">
        <v>0.45760000000000001</v>
      </c>
      <c r="BD904" s="37">
        <v>9.5</v>
      </c>
      <c r="BE904" s="29">
        <v>69</v>
      </c>
      <c r="BF904" s="38" t="s">
        <v>3622</v>
      </c>
      <c r="BG904" s="39">
        <v>149.08790622645401</v>
      </c>
      <c r="BH904" s="39">
        <v>-35.224499010982797</v>
      </c>
      <c r="BI904" s="40">
        <f t="shared" si="196"/>
        <v>70</v>
      </c>
      <c r="BJ904" s="40">
        <f t="shared" si="197"/>
        <v>65</v>
      </c>
      <c r="BK904" s="40">
        <f t="shared" si="198"/>
        <v>100</v>
      </c>
      <c r="BL904" s="40">
        <f t="shared" si="199"/>
        <v>55</v>
      </c>
      <c r="BM904" s="40">
        <f t="shared" si="200"/>
        <v>6</v>
      </c>
      <c r="BN904" s="40">
        <f t="shared" si="201"/>
        <v>100</v>
      </c>
      <c r="BO904" s="40">
        <f t="shared" si="202"/>
        <v>93</v>
      </c>
      <c r="BP904" s="40">
        <f t="shared" si="203"/>
        <v>7</v>
      </c>
      <c r="BQ904" s="41">
        <f t="shared" si="204"/>
        <v>74</v>
      </c>
      <c r="BR904" s="40">
        <f t="shared" si="205"/>
        <v>83</v>
      </c>
      <c r="BS904" s="41">
        <f t="shared" si="206"/>
        <v>99</v>
      </c>
      <c r="BT904" s="41">
        <f t="shared" si="207"/>
        <v>1</v>
      </c>
      <c r="BU904" s="41">
        <f t="shared" si="208"/>
        <v>95</v>
      </c>
      <c r="BV904" s="41">
        <f t="shared" si="209"/>
        <v>66</v>
      </c>
    </row>
    <row r="905" spans="2:74" x14ac:dyDescent="0.3">
      <c r="B905" s="12" t="s">
        <v>1276</v>
      </c>
      <c r="C905" s="12">
        <v>801041039</v>
      </c>
      <c r="D905" s="12" t="s">
        <v>289</v>
      </c>
      <c r="E905" s="12" t="s">
        <v>154</v>
      </c>
      <c r="F905" s="12" t="s">
        <v>2740</v>
      </c>
      <c r="G905" s="12" t="s">
        <v>155</v>
      </c>
      <c r="H905" s="12" t="s">
        <v>86</v>
      </c>
      <c r="I905" s="28">
        <v>974650</v>
      </c>
      <c r="J905" s="28">
        <v>980000</v>
      </c>
      <c r="K905" s="28">
        <v>1025000</v>
      </c>
      <c r="L905" s="28">
        <v>1026000</v>
      </c>
      <c r="M905" s="28">
        <v>1030000</v>
      </c>
      <c r="N905" s="28">
        <v>996500</v>
      </c>
      <c r="O905" s="29">
        <v>24</v>
      </c>
      <c r="P905" s="29">
        <v>25</v>
      </c>
      <c r="Q905" s="29">
        <v>29</v>
      </c>
      <c r="R905" s="28">
        <v>720</v>
      </c>
      <c r="S905" s="28">
        <v>720</v>
      </c>
      <c r="T905" s="30">
        <v>3.7</v>
      </c>
      <c r="U905" s="30">
        <v>-9.9999999999999645E-2</v>
      </c>
      <c r="V905" s="30">
        <v>3.8</v>
      </c>
      <c r="W905" s="30">
        <v>2.2999999999999998</v>
      </c>
      <c r="X905" s="31">
        <v>3.8413789565485044E-2</v>
      </c>
      <c r="Y905" s="30">
        <v>5.7</v>
      </c>
      <c r="Z905" s="30">
        <v>0</v>
      </c>
      <c r="AA905" s="30">
        <v>5.7</v>
      </c>
      <c r="AB905" s="30">
        <v>6.1</v>
      </c>
      <c r="AC905" s="32">
        <v>0.26976799952041242</v>
      </c>
      <c r="AD905" s="30">
        <v>7.0226864511904372</v>
      </c>
      <c r="AE905" s="12">
        <v>192</v>
      </c>
      <c r="AF905" s="12">
        <v>133</v>
      </c>
      <c r="AG905" s="12">
        <v>176</v>
      </c>
      <c r="AH905" s="33">
        <v>2.3974763406940065</v>
      </c>
      <c r="AI905" s="34">
        <v>956000</v>
      </c>
      <c r="AJ905" s="34">
        <v>925000</v>
      </c>
      <c r="AK905" s="34">
        <v>983000</v>
      </c>
      <c r="AL905" s="35">
        <v>3.3513513513513511E-2</v>
      </c>
      <c r="AM905" s="35">
        <v>-2.7466937945066123E-2</v>
      </c>
      <c r="AN905" s="12">
        <v>3.5</v>
      </c>
      <c r="AO905" s="33">
        <v>0.39999999999999991</v>
      </c>
      <c r="AP905" s="12">
        <v>3.1</v>
      </c>
      <c r="AQ905" s="32">
        <v>7.5412844036697249E-2</v>
      </c>
      <c r="AR905" s="34">
        <v>700</v>
      </c>
      <c r="AS905" s="34">
        <v>700</v>
      </c>
      <c r="AT905" s="31">
        <v>0</v>
      </c>
      <c r="AU905" s="32">
        <v>0.11294296406613528</v>
      </c>
      <c r="AV905" s="36">
        <v>2668.96</v>
      </c>
      <c r="AW905" s="30">
        <v>0.72270000000000001</v>
      </c>
      <c r="AX905" s="30">
        <v>0.27729999999999999</v>
      </c>
      <c r="AY905" s="30">
        <v>0.49790000000000001</v>
      </c>
      <c r="AZ905" s="30">
        <v>0.13420000000000001</v>
      </c>
      <c r="BA905" s="30">
        <v>0.1023</v>
      </c>
      <c r="BB905" s="30">
        <v>0.41320000000000001</v>
      </c>
      <c r="BC905" s="30">
        <v>0.4592</v>
      </c>
      <c r="BD905" s="37">
        <v>8.5</v>
      </c>
      <c r="BE905" s="29">
        <v>66</v>
      </c>
      <c r="BF905" s="38" t="s">
        <v>3623</v>
      </c>
      <c r="BG905" s="39">
        <v>149.14473812621301</v>
      </c>
      <c r="BH905" s="39">
        <v>-35.197403671173298</v>
      </c>
      <c r="BI905" s="40">
        <f t="shared" si="196"/>
        <v>55</v>
      </c>
      <c r="BJ905" s="40">
        <f t="shared" si="197"/>
        <v>59</v>
      </c>
      <c r="BK905" s="40">
        <f t="shared" si="198"/>
        <v>95</v>
      </c>
      <c r="BL905" s="40">
        <f t="shared" si="199"/>
        <v>63</v>
      </c>
      <c r="BM905" s="40">
        <f t="shared" si="200"/>
        <v>18</v>
      </c>
      <c r="BN905" s="40">
        <f t="shared" si="201"/>
        <v>100</v>
      </c>
      <c r="BO905" s="40">
        <f t="shared" si="202"/>
        <v>94</v>
      </c>
      <c r="BP905" s="40">
        <f t="shared" si="203"/>
        <v>13</v>
      </c>
      <c r="BQ905" s="41">
        <f t="shared" si="204"/>
        <v>78</v>
      </c>
      <c r="BR905" s="40">
        <f t="shared" si="205"/>
        <v>80</v>
      </c>
      <c r="BS905" s="41">
        <f t="shared" si="206"/>
        <v>87</v>
      </c>
      <c r="BT905" s="41">
        <f t="shared" si="207"/>
        <v>22</v>
      </c>
      <c r="BU905" s="41">
        <f t="shared" si="208"/>
        <v>85</v>
      </c>
      <c r="BV905" s="41">
        <f t="shared" si="209"/>
        <v>66</v>
      </c>
    </row>
    <row r="906" spans="2:74" x14ac:dyDescent="0.3">
      <c r="B906" s="12" t="s">
        <v>1277</v>
      </c>
      <c r="C906" s="12">
        <v>801041044</v>
      </c>
      <c r="D906" s="12" t="s">
        <v>289</v>
      </c>
      <c r="E906" s="12" t="s">
        <v>154</v>
      </c>
      <c r="F906" s="12" t="s">
        <v>2740</v>
      </c>
      <c r="G906" s="12" t="s">
        <v>155</v>
      </c>
      <c r="H906" s="12" t="s">
        <v>86</v>
      </c>
      <c r="I906" s="28">
        <v>1026000</v>
      </c>
      <c r="J906" s="28">
        <v>1020000</v>
      </c>
      <c r="K906" s="28">
        <v>1060000</v>
      </c>
      <c r="L906" s="28">
        <v>991000</v>
      </c>
      <c r="M906" s="28">
        <v>1000000</v>
      </c>
      <c r="N906" s="28">
        <v>1040000</v>
      </c>
      <c r="O906" s="29">
        <v>29</v>
      </c>
      <c r="P906" s="29">
        <v>30</v>
      </c>
      <c r="Q906" s="29">
        <v>25</v>
      </c>
      <c r="R906" s="28">
        <v>720</v>
      </c>
      <c r="S906" s="28">
        <v>730</v>
      </c>
      <c r="T906" s="30">
        <v>3.8</v>
      </c>
      <c r="U906" s="30">
        <v>0.29999999999999982</v>
      </c>
      <c r="V906" s="30">
        <v>3.5</v>
      </c>
      <c r="W906" s="30">
        <v>2.4</v>
      </c>
      <c r="X906" s="31">
        <v>3.6491228070175435E-2</v>
      </c>
      <c r="Y906" s="30">
        <v>5.9</v>
      </c>
      <c r="Z906" s="30">
        <v>-0.59999999999999964</v>
      </c>
      <c r="AA906" s="30">
        <v>6.5</v>
      </c>
      <c r="AB906" s="30">
        <v>7.3</v>
      </c>
      <c r="AC906" s="32">
        <v>0.24387600260134401</v>
      </c>
      <c r="AD906" s="30">
        <v>6.6831404559022154</v>
      </c>
      <c r="AE906" s="12">
        <v>192</v>
      </c>
      <c r="AF906" s="12">
        <v>133</v>
      </c>
      <c r="AG906" s="12">
        <v>176</v>
      </c>
      <c r="AH906" s="33">
        <v>2.3974763406940065</v>
      </c>
      <c r="AI906" s="34">
        <v>956000</v>
      </c>
      <c r="AJ906" s="34">
        <v>925000</v>
      </c>
      <c r="AK906" s="34">
        <v>983000</v>
      </c>
      <c r="AL906" s="35">
        <v>3.3513513513513511E-2</v>
      </c>
      <c r="AM906" s="35">
        <v>-2.7466937945066123E-2</v>
      </c>
      <c r="AN906" s="12">
        <v>3.5</v>
      </c>
      <c r="AO906" s="33">
        <v>0.39999999999999991</v>
      </c>
      <c r="AP906" s="12">
        <v>3.1</v>
      </c>
      <c r="AQ906" s="32">
        <v>7.5412844036697249E-2</v>
      </c>
      <c r="AR906" s="34">
        <v>700</v>
      </c>
      <c r="AS906" s="34">
        <v>700</v>
      </c>
      <c r="AT906" s="31">
        <v>0</v>
      </c>
      <c r="AU906" s="32">
        <v>0.11294296406613528</v>
      </c>
      <c r="AV906" s="36">
        <v>2952.32</v>
      </c>
      <c r="AW906" s="30">
        <v>0.749</v>
      </c>
      <c r="AX906" s="30">
        <v>0.251</v>
      </c>
      <c r="AY906" s="30">
        <v>0.55459999999999998</v>
      </c>
      <c r="AZ906" s="30">
        <v>0.151</v>
      </c>
      <c r="BA906" s="30">
        <v>0.1069</v>
      </c>
      <c r="BB906" s="30">
        <v>0.4194</v>
      </c>
      <c r="BC906" s="30">
        <v>0.4541</v>
      </c>
      <c r="BD906" s="37">
        <v>8</v>
      </c>
      <c r="BE906" s="29">
        <v>65</v>
      </c>
      <c r="BF906" s="38" t="s">
        <v>3624</v>
      </c>
      <c r="BG906" s="39">
        <v>149.15684776952</v>
      </c>
      <c r="BH906" s="39">
        <v>-35.198341988262797</v>
      </c>
      <c r="BI906" s="40">
        <f t="shared" si="196"/>
        <v>54</v>
      </c>
      <c r="BJ906" s="40">
        <f t="shared" si="197"/>
        <v>59</v>
      </c>
      <c r="BK906" s="40">
        <f t="shared" si="198"/>
        <v>95</v>
      </c>
      <c r="BL906" s="40">
        <f t="shared" si="199"/>
        <v>63</v>
      </c>
      <c r="BM906" s="40">
        <f t="shared" si="200"/>
        <v>18</v>
      </c>
      <c r="BN906" s="40">
        <f t="shared" si="201"/>
        <v>100</v>
      </c>
      <c r="BO906" s="40">
        <f t="shared" si="202"/>
        <v>94</v>
      </c>
      <c r="BP906" s="40">
        <f t="shared" si="203"/>
        <v>14</v>
      </c>
      <c r="BQ906" s="41">
        <f t="shared" si="204"/>
        <v>72</v>
      </c>
      <c r="BR906" s="40">
        <f t="shared" si="205"/>
        <v>83</v>
      </c>
      <c r="BS906" s="41">
        <f t="shared" si="206"/>
        <v>100</v>
      </c>
      <c r="BT906" s="41">
        <f t="shared" si="207"/>
        <v>19</v>
      </c>
      <c r="BU906" s="41">
        <f t="shared" si="208"/>
        <v>80</v>
      </c>
      <c r="BV906" s="41">
        <f t="shared" si="209"/>
        <v>66</v>
      </c>
    </row>
    <row r="907" spans="2:74" x14ac:dyDescent="0.3">
      <c r="B907" s="12" t="s">
        <v>1278</v>
      </c>
      <c r="C907" s="12">
        <v>801051054</v>
      </c>
      <c r="D907" s="12" t="s">
        <v>595</v>
      </c>
      <c r="E907" s="12" t="s">
        <v>154</v>
      </c>
      <c r="F907" s="12" t="s">
        <v>2740</v>
      </c>
      <c r="G907" s="12" t="s">
        <v>155</v>
      </c>
      <c r="H907" s="12" t="s">
        <v>86</v>
      </c>
      <c r="I907" s="28">
        <v>1175000</v>
      </c>
      <c r="J907" s="28">
        <v>1100000</v>
      </c>
      <c r="K907" s="28">
        <v>1088000</v>
      </c>
      <c r="L907" s="28">
        <v>1100700</v>
      </c>
      <c r="M907" s="28">
        <v>1100700</v>
      </c>
      <c r="N907" s="28">
        <v>1085000</v>
      </c>
      <c r="O907" s="29">
        <v>28</v>
      </c>
      <c r="P907" s="29">
        <v>29</v>
      </c>
      <c r="Q907" s="29">
        <v>27</v>
      </c>
      <c r="R907" s="28">
        <v>695</v>
      </c>
      <c r="S907" s="28">
        <v>700</v>
      </c>
      <c r="T907" s="30">
        <v>2.7</v>
      </c>
      <c r="U907" s="30">
        <v>0.40000000000000036</v>
      </c>
      <c r="V907" s="30">
        <v>2.2999999999999998</v>
      </c>
      <c r="W907" s="30">
        <v>2.8</v>
      </c>
      <c r="X907" s="31">
        <v>3.0757446808510638E-2</v>
      </c>
      <c r="Y907" s="30">
        <v>5.0999999999999996</v>
      </c>
      <c r="Z907" s="30">
        <v>-0.5</v>
      </c>
      <c r="AA907" s="30">
        <v>5.6</v>
      </c>
      <c r="AB907" s="30">
        <v>5.5</v>
      </c>
      <c r="AC907" s="32">
        <v>0.27252337034945728</v>
      </c>
      <c r="AD907" s="30">
        <v>8.8604028821420115</v>
      </c>
      <c r="AE907" s="12">
        <v>106</v>
      </c>
      <c r="AF907" s="12">
        <v>69</v>
      </c>
      <c r="AG907" s="12">
        <v>88</v>
      </c>
      <c r="AH907" s="33">
        <v>3.6978851963746227</v>
      </c>
      <c r="AI907" s="34">
        <v>1250000</v>
      </c>
      <c r="AJ907" s="34">
        <v>1252000</v>
      </c>
      <c r="AK907" s="34">
        <v>1281100</v>
      </c>
      <c r="AL907" s="35">
        <v>-1.5974440894568689E-3</v>
      </c>
      <c r="AM907" s="35">
        <v>-2.4276012801498711E-2</v>
      </c>
      <c r="AN907" s="12">
        <v>2.1</v>
      </c>
      <c r="AO907" s="33">
        <v>0.40000000000000013</v>
      </c>
      <c r="AP907" s="12">
        <v>1.7</v>
      </c>
      <c r="AQ907" s="32">
        <v>8.3284457478005863E-2</v>
      </c>
      <c r="AR907" s="34">
        <v>700</v>
      </c>
      <c r="AS907" s="34">
        <v>710</v>
      </c>
      <c r="AT907" s="31">
        <v>-1.4084507042253521E-2</v>
      </c>
      <c r="AU907" s="32">
        <v>0.12407798624333292</v>
      </c>
      <c r="AV907" s="36">
        <v>2550.2400000000002</v>
      </c>
      <c r="AW907" s="30">
        <v>0.53169999999999995</v>
      </c>
      <c r="AX907" s="30">
        <v>0.46829999999999999</v>
      </c>
      <c r="AY907" s="30">
        <v>0.29559999999999997</v>
      </c>
      <c r="AZ907" s="30">
        <v>0.2152</v>
      </c>
      <c r="BA907" s="30">
        <v>0.19500000000000001</v>
      </c>
      <c r="BB907" s="30">
        <v>0.33189999999999997</v>
      </c>
      <c r="BC907" s="30">
        <v>0.45910000000000001</v>
      </c>
      <c r="BD907" s="37">
        <v>7</v>
      </c>
      <c r="BE907" s="29">
        <v>63</v>
      </c>
      <c r="BF907" s="38" t="s">
        <v>3625</v>
      </c>
      <c r="BG907" s="39">
        <v>149.13987088159899</v>
      </c>
      <c r="BH907" s="39">
        <v>-35.2543746321589</v>
      </c>
      <c r="BI907" s="40">
        <f t="shared" si="196"/>
        <v>72</v>
      </c>
      <c r="BJ907" s="40">
        <f t="shared" si="197"/>
        <v>82</v>
      </c>
      <c r="BK907" s="40">
        <f t="shared" si="198"/>
        <v>79</v>
      </c>
      <c r="BL907" s="40">
        <f t="shared" si="199"/>
        <v>59</v>
      </c>
      <c r="BM907" s="40">
        <f t="shared" si="200"/>
        <v>1</v>
      </c>
      <c r="BN907" s="40">
        <f t="shared" si="201"/>
        <v>100</v>
      </c>
      <c r="BO907" s="40">
        <f t="shared" si="202"/>
        <v>95</v>
      </c>
      <c r="BP907" s="40">
        <f t="shared" si="203"/>
        <v>33</v>
      </c>
      <c r="BQ907" s="41">
        <f t="shared" si="204"/>
        <v>53</v>
      </c>
      <c r="BR907" s="40">
        <f t="shared" si="205"/>
        <v>62</v>
      </c>
      <c r="BS907" s="41">
        <f t="shared" si="206"/>
        <v>85</v>
      </c>
      <c r="BT907" s="41">
        <f t="shared" si="207"/>
        <v>32</v>
      </c>
      <c r="BU907" s="41">
        <f t="shared" si="208"/>
        <v>70</v>
      </c>
      <c r="BV907" s="41">
        <f t="shared" si="209"/>
        <v>66</v>
      </c>
    </row>
    <row r="908" spans="2:74" x14ac:dyDescent="0.3">
      <c r="B908" s="12" t="s">
        <v>1279</v>
      </c>
      <c r="C908" s="12">
        <v>102011031</v>
      </c>
      <c r="D908" s="12" t="s">
        <v>294</v>
      </c>
      <c r="E908" s="12" t="s">
        <v>225</v>
      </c>
      <c r="F908" s="12" t="s">
        <v>225</v>
      </c>
      <c r="G908" s="12" t="s">
        <v>85</v>
      </c>
      <c r="H908" s="12" t="s">
        <v>86</v>
      </c>
      <c r="I908" s="28">
        <v>1182000</v>
      </c>
      <c r="J908" s="28">
        <v>1180000</v>
      </c>
      <c r="K908" s="28">
        <v>1184500</v>
      </c>
      <c r="L908" s="28">
        <v>1312888</v>
      </c>
      <c r="M908" s="28">
        <v>1300000</v>
      </c>
      <c r="N908" s="28">
        <v>1225000</v>
      </c>
      <c r="O908" s="29">
        <v>22</v>
      </c>
      <c r="P908" s="29">
        <v>21</v>
      </c>
      <c r="Q908" s="29">
        <v>21</v>
      </c>
      <c r="R908" s="28">
        <v>750</v>
      </c>
      <c r="S908" s="28">
        <v>720</v>
      </c>
      <c r="T908" s="30">
        <v>3.3</v>
      </c>
      <c r="U908" s="30">
        <v>0</v>
      </c>
      <c r="V908" s="30">
        <v>3.3</v>
      </c>
      <c r="W908" s="30">
        <v>3.1</v>
      </c>
      <c r="X908" s="31">
        <v>3.2994923857868022E-2</v>
      </c>
      <c r="Y908" s="30">
        <v>2.4</v>
      </c>
      <c r="Z908" s="30">
        <v>-0.20000000000000018</v>
      </c>
      <c r="AA908" s="30">
        <v>2.6</v>
      </c>
      <c r="AB908" s="30">
        <v>3.1</v>
      </c>
      <c r="AC908" s="32">
        <v>0.46697549312612069</v>
      </c>
      <c r="AD908" s="30">
        <v>14.152949560899351</v>
      </c>
      <c r="AE908" s="12">
        <v>713</v>
      </c>
      <c r="AF908" s="12">
        <v>625</v>
      </c>
      <c r="AG908" s="12">
        <v>524</v>
      </c>
      <c r="AH908" s="33">
        <v>3.9169811320754717</v>
      </c>
      <c r="AI908" s="34">
        <v>1151000</v>
      </c>
      <c r="AJ908" s="34">
        <v>1120000</v>
      </c>
      <c r="AK908" s="34">
        <v>1080000</v>
      </c>
      <c r="AL908" s="35">
        <v>2.7678571428571427E-2</v>
      </c>
      <c r="AM908" s="35">
        <v>6.5740740740740738E-2</v>
      </c>
      <c r="AN908" s="12">
        <v>3</v>
      </c>
      <c r="AO908" s="33">
        <v>0</v>
      </c>
      <c r="AP908" s="12">
        <v>3</v>
      </c>
      <c r="AQ908" s="32">
        <v>0.11314814814814815</v>
      </c>
      <c r="AR908" s="34">
        <v>690</v>
      </c>
      <c r="AS908" s="34">
        <v>620</v>
      </c>
      <c r="AT908" s="31">
        <v>0.11290322580645161</v>
      </c>
      <c r="AU908" s="32">
        <v>8.9409142817512416E-2</v>
      </c>
      <c r="AV908" s="36">
        <v>1606.0800000000002</v>
      </c>
      <c r="AW908" s="30">
        <v>0.68659999999999999</v>
      </c>
      <c r="AX908" s="30">
        <v>0.31340000000000001</v>
      </c>
      <c r="AY908" s="30">
        <v>0.83350000000000002</v>
      </c>
      <c r="AZ908" s="30">
        <v>0.1125</v>
      </c>
      <c r="BA908" s="30">
        <v>0.44540000000000002</v>
      </c>
      <c r="BB908" s="30">
        <v>0.30499999999999999</v>
      </c>
      <c r="BC908" s="30">
        <v>0.17130000000000001</v>
      </c>
      <c r="BD908" s="37">
        <v>9</v>
      </c>
      <c r="BE908" s="29">
        <v>53</v>
      </c>
      <c r="BF908" s="38" t="s">
        <v>3626</v>
      </c>
      <c r="BG908" s="39">
        <v>151.40282932948199</v>
      </c>
      <c r="BH908" s="39">
        <v>-33.4243042250827</v>
      </c>
      <c r="BI908" s="40">
        <f t="shared" si="196"/>
        <v>62</v>
      </c>
      <c r="BJ908" s="40">
        <f t="shared" si="197"/>
        <v>67</v>
      </c>
      <c r="BK908" s="40">
        <f t="shared" si="198"/>
        <v>76</v>
      </c>
      <c r="BL908" s="40">
        <f t="shared" si="199"/>
        <v>70</v>
      </c>
      <c r="BM908" s="40">
        <f t="shared" si="200"/>
        <v>15</v>
      </c>
      <c r="BN908" s="40">
        <f t="shared" si="201"/>
        <v>100</v>
      </c>
      <c r="BO908" s="40">
        <f t="shared" si="202"/>
        <v>98</v>
      </c>
      <c r="BP908" s="40">
        <f t="shared" si="203"/>
        <v>88</v>
      </c>
      <c r="BQ908" s="41">
        <f t="shared" si="204"/>
        <v>60</v>
      </c>
      <c r="BR908" s="40">
        <f t="shared" si="205"/>
        <v>9</v>
      </c>
      <c r="BS908" s="41">
        <f t="shared" si="206"/>
        <v>1</v>
      </c>
      <c r="BT908" s="41">
        <f t="shared" si="207"/>
        <v>77</v>
      </c>
      <c r="BU908" s="41">
        <f t="shared" si="208"/>
        <v>90</v>
      </c>
      <c r="BV908" s="41">
        <f t="shared" si="209"/>
        <v>65</v>
      </c>
    </row>
    <row r="909" spans="2:74" x14ac:dyDescent="0.3">
      <c r="B909" s="12" t="s">
        <v>1280</v>
      </c>
      <c r="C909" s="12">
        <v>102011037</v>
      </c>
      <c r="D909" s="12" t="s">
        <v>294</v>
      </c>
      <c r="E909" s="12" t="s">
        <v>225</v>
      </c>
      <c r="F909" s="12" t="s">
        <v>225</v>
      </c>
      <c r="G909" s="12" t="s">
        <v>85</v>
      </c>
      <c r="H909" s="12" t="s">
        <v>86</v>
      </c>
      <c r="I909" s="28">
        <v>1004250</v>
      </c>
      <c r="J909" s="28">
        <v>1000000</v>
      </c>
      <c r="K909" s="28">
        <v>966140</v>
      </c>
      <c r="L909" s="28">
        <v>995000</v>
      </c>
      <c r="M909" s="28">
        <v>970000</v>
      </c>
      <c r="N909" s="28">
        <v>950000</v>
      </c>
      <c r="O909" s="29">
        <v>33</v>
      </c>
      <c r="P909" s="29">
        <v>32</v>
      </c>
      <c r="Q909" s="29">
        <v>30</v>
      </c>
      <c r="R909" s="28">
        <v>680</v>
      </c>
      <c r="S909" s="28">
        <v>600</v>
      </c>
      <c r="T909" s="30">
        <v>3.1</v>
      </c>
      <c r="U909" s="30">
        <v>0.10000000000000009</v>
      </c>
      <c r="V909" s="30">
        <v>3</v>
      </c>
      <c r="W909" s="30">
        <v>3.6</v>
      </c>
      <c r="X909" s="31">
        <v>3.5210355987055013E-2</v>
      </c>
      <c r="Y909" s="30">
        <v>5.0999999999999996</v>
      </c>
      <c r="Z909" s="30">
        <v>-0.90000000000000036</v>
      </c>
      <c r="AA909" s="30">
        <v>6</v>
      </c>
      <c r="AB909" s="30">
        <v>6.2</v>
      </c>
      <c r="AC909" s="32">
        <v>0.35360678925035355</v>
      </c>
      <c r="AD909" s="30">
        <v>10.042692819702136</v>
      </c>
      <c r="AE909" s="12">
        <v>713</v>
      </c>
      <c r="AF909" s="12">
        <v>625</v>
      </c>
      <c r="AG909" s="12">
        <v>524</v>
      </c>
      <c r="AH909" s="33">
        <v>3.9169811320754717</v>
      </c>
      <c r="AI909" s="34">
        <v>1151000</v>
      </c>
      <c r="AJ909" s="34">
        <v>1120000</v>
      </c>
      <c r="AK909" s="34">
        <v>1080000</v>
      </c>
      <c r="AL909" s="35">
        <v>2.7678571428571427E-2</v>
      </c>
      <c r="AM909" s="35">
        <v>6.5740740740740738E-2</v>
      </c>
      <c r="AN909" s="12">
        <v>3</v>
      </c>
      <c r="AO909" s="33">
        <v>0</v>
      </c>
      <c r="AP909" s="12">
        <v>3</v>
      </c>
      <c r="AQ909" s="32">
        <v>0.11314814814814815</v>
      </c>
      <c r="AR909" s="34">
        <v>690</v>
      </c>
      <c r="AS909" s="34">
        <v>620</v>
      </c>
      <c r="AT909" s="31">
        <v>0.11290322580645161</v>
      </c>
      <c r="AU909" s="32">
        <v>8.9409142817512416E-2</v>
      </c>
      <c r="AV909" s="36">
        <v>1923.0400000000002</v>
      </c>
      <c r="AW909" s="30">
        <v>0.70320000000000005</v>
      </c>
      <c r="AX909" s="30">
        <v>0.29680000000000001</v>
      </c>
      <c r="AY909" s="30">
        <v>0.89219999999999999</v>
      </c>
      <c r="AZ909" s="30">
        <v>5.9299999999999999E-2</v>
      </c>
      <c r="BA909" s="30">
        <v>0.37290000000000001</v>
      </c>
      <c r="BB909" s="30">
        <v>0.36930000000000002</v>
      </c>
      <c r="BC909" s="30">
        <v>0.23960000000000001</v>
      </c>
      <c r="BD909" s="37">
        <v>7</v>
      </c>
      <c r="BE909" s="29">
        <v>47</v>
      </c>
      <c r="BF909" s="38" t="s">
        <v>3627</v>
      </c>
      <c r="BG909" s="39">
        <v>151.31183894165699</v>
      </c>
      <c r="BH909" s="39">
        <v>-33.454971168130001</v>
      </c>
      <c r="BI909" s="40">
        <f t="shared" si="196"/>
        <v>65</v>
      </c>
      <c r="BJ909" s="40">
        <f t="shared" si="197"/>
        <v>67</v>
      </c>
      <c r="BK909" s="40">
        <f t="shared" si="198"/>
        <v>76</v>
      </c>
      <c r="BL909" s="40">
        <f t="shared" si="199"/>
        <v>70</v>
      </c>
      <c r="BM909" s="40">
        <f t="shared" si="200"/>
        <v>15</v>
      </c>
      <c r="BN909" s="40">
        <f t="shared" si="201"/>
        <v>100</v>
      </c>
      <c r="BO909" s="40">
        <f t="shared" si="202"/>
        <v>100</v>
      </c>
      <c r="BP909" s="40">
        <f t="shared" si="203"/>
        <v>72</v>
      </c>
      <c r="BQ909" s="41">
        <f t="shared" si="204"/>
        <v>68</v>
      </c>
      <c r="BR909" s="40">
        <f t="shared" si="205"/>
        <v>50</v>
      </c>
      <c r="BS909" s="41">
        <f t="shared" si="206"/>
        <v>32</v>
      </c>
      <c r="BT909" s="41">
        <f t="shared" si="207"/>
        <v>32</v>
      </c>
      <c r="BU909" s="41">
        <f t="shared" si="208"/>
        <v>70</v>
      </c>
      <c r="BV909" s="41">
        <f t="shared" si="209"/>
        <v>65</v>
      </c>
    </row>
    <row r="910" spans="2:74" x14ac:dyDescent="0.3">
      <c r="B910" s="12" t="s">
        <v>1281</v>
      </c>
      <c r="C910" s="12">
        <v>106011110</v>
      </c>
      <c r="D910" s="12" t="s">
        <v>503</v>
      </c>
      <c r="E910" s="12" t="s">
        <v>299</v>
      </c>
      <c r="F910" s="12" t="s">
        <v>2703</v>
      </c>
      <c r="G910" s="12" t="s">
        <v>85</v>
      </c>
      <c r="H910" s="12" t="s">
        <v>86</v>
      </c>
      <c r="I910" s="28">
        <v>770000</v>
      </c>
      <c r="J910" s="28">
        <v>775000</v>
      </c>
      <c r="K910" s="28">
        <v>699000</v>
      </c>
      <c r="L910" s="28">
        <v>760000</v>
      </c>
      <c r="M910" s="28">
        <v>800000</v>
      </c>
      <c r="N910" s="28">
        <v>800000</v>
      </c>
      <c r="O910" s="29">
        <v>59</v>
      </c>
      <c r="P910" s="29">
        <v>53</v>
      </c>
      <c r="Q910" s="29">
        <v>44</v>
      </c>
      <c r="R910" s="28">
        <v>550</v>
      </c>
      <c r="S910" s="28">
        <v>500</v>
      </c>
      <c r="T910" s="30">
        <v>2.1</v>
      </c>
      <c r="U910" s="30">
        <v>0.20000000000000018</v>
      </c>
      <c r="V910" s="30">
        <v>1.9</v>
      </c>
      <c r="W910" s="30">
        <v>1.8</v>
      </c>
      <c r="X910" s="31">
        <v>3.7142857142857144E-2</v>
      </c>
      <c r="Y910" s="30">
        <v>1.4</v>
      </c>
      <c r="Z910" s="30">
        <v>0</v>
      </c>
      <c r="AA910" s="30">
        <v>1.4</v>
      </c>
      <c r="AB910" s="30">
        <v>1</v>
      </c>
      <c r="AC910" s="32">
        <v>0.3306878306878307</v>
      </c>
      <c r="AD910" s="30">
        <v>8.9031339031339023</v>
      </c>
      <c r="AE910" s="12">
        <v>707</v>
      </c>
      <c r="AF910" s="12">
        <v>686</v>
      </c>
      <c r="AG910" s="12">
        <v>463</v>
      </c>
      <c r="AH910" s="33">
        <v>7.9747520288548239</v>
      </c>
      <c r="AI910" s="34">
        <v>660000</v>
      </c>
      <c r="AJ910" s="34">
        <v>625000</v>
      </c>
      <c r="AK910" s="34">
        <v>630000</v>
      </c>
      <c r="AL910" s="35">
        <v>5.6000000000000001E-2</v>
      </c>
      <c r="AM910" s="35">
        <v>4.7619047619047616E-2</v>
      </c>
      <c r="AN910" s="12">
        <v>2.5</v>
      </c>
      <c r="AO910" s="33">
        <v>0.10000000000000009</v>
      </c>
      <c r="AP910" s="12">
        <v>2.4</v>
      </c>
      <c r="AQ910" s="32">
        <v>0.10183486238532109</v>
      </c>
      <c r="AR910" s="34">
        <v>580</v>
      </c>
      <c r="AS910" s="34">
        <v>540</v>
      </c>
      <c r="AT910" s="31">
        <v>7.407407407407407E-2</v>
      </c>
      <c r="AU910" s="32">
        <v>0.29054956308880897</v>
      </c>
      <c r="AV910" s="36">
        <v>1663.2</v>
      </c>
      <c r="AW910" s="30">
        <v>0.74339999999999995</v>
      </c>
      <c r="AX910" s="30">
        <v>0.25659999999999999</v>
      </c>
      <c r="AY910" s="30">
        <v>0.96950000000000003</v>
      </c>
      <c r="AZ910" s="30">
        <v>1.54E-2</v>
      </c>
      <c r="BA910" s="30">
        <v>0.41839999999999999</v>
      </c>
      <c r="BB910" s="30">
        <v>0.38929999999999998</v>
      </c>
      <c r="BC910" s="30">
        <v>0.14979999999999999</v>
      </c>
      <c r="BD910" s="37">
        <v>4</v>
      </c>
      <c r="BE910" s="29">
        <v>174</v>
      </c>
      <c r="BF910" s="38" t="s">
        <v>3628</v>
      </c>
      <c r="BG910" s="39">
        <v>151.62604524935</v>
      </c>
      <c r="BH910" s="39">
        <v>-32.347058244448398</v>
      </c>
      <c r="BI910" s="40">
        <f t="shared" si="196"/>
        <v>82</v>
      </c>
      <c r="BJ910" s="40">
        <f t="shared" si="197"/>
        <v>75</v>
      </c>
      <c r="BK910" s="40">
        <f t="shared" si="198"/>
        <v>26</v>
      </c>
      <c r="BL910" s="40">
        <f t="shared" si="199"/>
        <v>4</v>
      </c>
      <c r="BM910" s="40">
        <f t="shared" si="200"/>
        <v>29</v>
      </c>
      <c r="BN910" s="40">
        <f t="shared" si="201"/>
        <v>100</v>
      </c>
      <c r="BO910" s="40">
        <f t="shared" si="202"/>
        <v>73</v>
      </c>
      <c r="BP910" s="40">
        <f t="shared" si="203"/>
        <v>82</v>
      </c>
      <c r="BQ910" s="41">
        <f t="shared" si="204"/>
        <v>74</v>
      </c>
      <c r="BR910" s="40">
        <f t="shared" si="205"/>
        <v>61</v>
      </c>
      <c r="BS910" s="41">
        <f t="shared" si="206"/>
        <v>47</v>
      </c>
      <c r="BT910" s="41">
        <f t="shared" si="207"/>
        <v>93</v>
      </c>
      <c r="BU910" s="41">
        <f t="shared" si="208"/>
        <v>40</v>
      </c>
      <c r="BV910" s="41">
        <f t="shared" si="209"/>
        <v>65</v>
      </c>
    </row>
    <row r="911" spans="2:74" x14ac:dyDescent="0.3">
      <c r="B911" s="12" t="s">
        <v>1282</v>
      </c>
      <c r="C911" s="12">
        <v>107031136</v>
      </c>
      <c r="D911" s="12" t="s">
        <v>930</v>
      </c>
      <c r="E911" s="12" t="s">
        <v>357</v>
      </c>
      <c r="F911" s="12" t="s">
        <v>605</v>
      </c>
      <c r="G911" s="12" t="s">
        <v>85</v>
      </c>
      <c r="H911" s="12" t="s">
        <v>86</v>
      </c>
      <c r="I911" s="28">
        <v>930000</v>
      </c>
      <c r="J911" s="28">
        <v>924800</v>
      </c>
      <c r="K911" s="28">
        <v>900000</v>
      </c>
      <c r="L911" s="28">
        <v>885000</v>
      </c>
      <c r="M911" s="28">
        <v>870000</v>
      </c>
      <c r="N911" s="28">
        <v>872000</v>
      </c>
      <c r="O911" s="29">
        <v>42</v>
      </c>
      <c r="P911" s="29">
        <v>44</v>
      </c>
      <c r="Q911" s="29">
        <v>45</v>
      </c>
      <c r="R911" s="28">
        <v>730</v>
      </c>
      <c r="S911" s="28">
        <v>680</v>
      </c>
      <c r="T911" s="30">
        <v>2.9</v>
      </c>
      <c r="U911" s="30">
        <v>0.19999999999999973</v>
      </c>
      <c r="V911" s="30">
        <v>2.7</v>
      </c>
      <c r="W911" s="30">
        <v>3.1</v>
      </c>
      <c r="X911" s="31">
        <v>4.0817204301075272E-2</v>
      </c>
      <c r="Y911" s="30">
        <v>4.5</v>
      </c>
      <c r="Z911" s="30">
        <v>-0.29999999999999982</v>
      </c>
      <c r="AA911" s="30">
        <v>4.8</v>
      </c>
      <c r="AB911" s="30">
        <v>5.0999999999999996</v>
      </c>
      <c r="AC911" s="32">
        <v>0.31215790914066771</v>
      </c>
      <c r="AD911" s="30">
        <v>7.6477043071870643</v>
      </c>
      <c r="AE911" s="12">
        <v>465</v>
      </c>
      <c r="AF911" s="12">
        <v>398</v>
      </c>
      <c r="AG911" s="12">
        <v>355</v>
      </c>
      <c r="AH911" s="33">
        <v>5.5035750766087848</v>
      </c>
      <c r="AI911" s="34">
        <v>1105000</v>
      </c>
      <c r="AJ911" s="34">
        <v>1000000</v>
      </c>
      <c r="AK911" s="34">
        <v>960000</v>
      </c>
      <c r="AL911" s="35">
        <v>0.105</v>
      </c>
      <c r="AM911" s="35">
        <v>0.15104166666666666</v>
      </c>
      <c r="AN911" s="12">
        <v>2.7</v>
      </c>
      <c r="AO911" s="33">
        <v>0.10000000000000009</v>
      </c>
      <c r="AP911" s="12">
        <v>2.6</v>
      </c>
      <c r="AQ911" s="32">
        <v>0.121</v>
      </c>
      <c r="AR911" s="34">
        <v>730</v>
      </c>
      <c r="AS911" s="34">
        <v>680</v>
      </c>
      <c r="AT911" s="31">
        <v>7.3529411764705885E-2</v>
      </c>
      <c r="AU911" s="32">
        <v>0.15447805336112719</v>
      </c>
      <c r="AV911" s="36">
        <v>2338.5600000000004</v>
      </c>
      <c r="AW911" s="30">
        <v>0.83889999999999998</v>
      </c>
      <c r="AX911" s="30">
        <v>0.16109999999999999</v>
      </c>
      <c r="AY911" s="30">
        <v>0.87350000000000005</v>
      </c>
      <c r="AZ911" s="30">
        <v>0.1187</v>
      </c>
      <c r="BA911" s="30">
        <v>0.28079999999999999</v>
      </c>
      <c r="BB911" s="30">
        <v>0.52259999999999995</v>
      </c>
      <c r="BC911" s="30">
        <v>0.18179999999999999</v>
      </c>
      <c r="BD911" s="37">
        <v>3</v>
      </c>
      <c r="BE911" s="29">
        <v>91</v>
      </c>
      <c r="BF911" s="38" t="s">
        <v>3629</v>
      </c>
      <c r="BG911" s="39">
        <v>150.71411429902301</v>
      </c>
      <c r="BH911" s="39">
        <v>-34.578691276060702</v>
      </c>
      <c r="BI911" s="40">
        <f t="shared" si="196"/>
        <v>69</v>
      </c>
      <c r="BJ911" s="40">
        <f t="shared" si="197"/>
        <v>72</v>
      </c>
      <c r="BK911" s="40">
        <f t="shared" si="198"/>
        <v>57</v>
      </c>
      <c r="BL911" s="40">
        <f t="shared" si="199"/>
        <v>49</v>
      </c>
      <c r="BM911" s="40">
        <f t="shared" si="200"/>
        <v>53</v>
      </c>
      <c r="BN911" s="40">
        <f t="shared" si="201"/>
        <v>100</v>
      </c>
      <c r="BO911" s="40">
        <f t="shared" si="202"/>
        <v>88</v>
      </c>
      <c r="BP911" s="40">
        <f t="shared" si="203"/>
        <v>52</v>
      </c>
      <c r="BQ911" s="41">
        <f t="shared" si="204"/>
        <v>86</v>
      </c>
      <c r="BR911" s="40">
        <f t="shared" si="205"/>
        <v>74</v>
      </c>
      <c r="BS911" s="41">
        <f t="shared" si="206"/>
        <v>59</v>
      </c>
      <c r="BT911" s="41">
        <f t="shared" si="207"/>
        <v>42</v>
      </c>
      <c r="BU911" s="41">
        <f t="shared" si="208"/>
        <v>30</v>
      </c>
      <c r="BV911" s="41">
        <f t="shared" si="209"/>
        <v>65</v>
      </c>
    </row>
    <row r="912" spans="2:74" x14ac:dyDescent="0.3">
      <c r="B912" s="12" t="s">
        <v>1283</v>
      </c>
      <c r="C912" s="12">
        <v>108041165</v>
      </c>
      <c r="D912" s="12" t="s">
        <v>1284</v>
      </c>
      <c r="E912" s="12" t="s">
        <v>1045</v>
      </c>
      <c r="F912" s="12" t="s">
        <v>2703</v>
      </c>
      <c r="G912" s="12" t="s">
        <v>85</v>
      </c>
      <c r="H912" s="12" t="s">
        <v>86</v>
      </c>
      <c r="I912" s="28">
        <v>849000</v>
      </c>
      <c r="J912" s="28">
        <v>849000</v>
      </c>
      <c r="K912" s="28">
        <v>820000</v>
      </c>
      <c r="L912" s="28">
        <v>845000</v>
      </c>
      <c r="M912" s="28">
        <v>845000</v>
      </c>
      <c r="N912" s="28">
        <v>840000</v>
      </c>
      <c r="O912" s="29">
        <v>37</v>
      </c>
      <c r="P912" s="29">
        <v>63</v>
      </c>
      <c r="Q912" s="29">
        <v>87</v>
      </c>
      <c r="R912" s="28">
        <v>500</v>
      </c>
      <c r="S912" s="28">
        <v>550</v>
      </c>
      <c r="T912" s="30">
        <v>2.1</v>
      </c>
      <c r="U912" s="30">
        <v>0.20000000000000018</v>
      </c>
      <c r="V912" s="30">
        <v>1.9</v>
      </c>
      <c r="W912" s="30">
        <v>1.5</v>
      </c>
      <c r="X912" s="31">
        <v>3.0624263839811542E-2</v>
      </c>
      <c r="Y912" s="30">
        <v>1.6</v>
      </c>
      <c r="Z912" s="30">
        <v>-0.19999999999999996</v>
      </c>
      <c r="AA912" s="30">
        <v>1.8</v>
      </c>
      <c r="AB912" s="30">
        <v>1.4</v>
      </c>
      <c r="AC912" s="32">
        <v>0.33465410152066821</v>
      </c>
      <c r="AD912" s="30">
        <v>10.927743545809513</v>
      </c>
      <c r="AE912" s="12">
        <v>481</v>
      </c>
      <c r="AF912" s="12">
        <v>499</v>
      </c>
      <c r="AG912" s="12">
        <v>345</v>
      </c>
      <c r="AH912" s="33">
        <v>5.9706744868035191</v>
      </c>
      <c r="AI912" s="34">
        <v>835000</v>
      </c>
      <c r="AJ912" s="34">
        <v>800000</v>
      </c>
      <c r="AK912" s="34">
        <v>820000</v>
      </c>
      <c r="AL912" s="35">
        <v>4.3749999999999997E-2</v>
      </c>
      <c r="AM912" s="35">
        <v>1.8292682926829267E-2</v>
      </c>
      <c r="AN912" s="12">
        <v>3</v>
      </c>
      <c r="AO912" s="33">
        <v>0.29999999999999982</v>
      </c>
      <c r="AP912" s="12">
        <v>2.7</v>
      </c>
      <c r="AQ912" s="32">
        <v>9.4186046511627902E-2</v>
      </c>
      <c r="AR912" s="34">
        <v>645</v>
      </c>
      <c r="AS912" s="34">
        <v>595</v>
      </c>
      <c r="AT912" s="31">
        <v>8.4033613445378158E-2</v>
      </c>
      <c r="AU912" s="32">
        <v>0.14594116496286158</v>
      </c>
      <c r="AV912" s="36">
        <v>1494.0800000000002</v>
      </c>
      <c r="AW912" s="30">
        <v>0.75390000000000001</v>
      </c>
      <c r="AX912" s="30">
        <v>0.24610000000000001</v>
      </c>
      <c r="AY912" s="30">
        <v>0.9597</v>
      </c>
      <c r="AZ912" s="30">
        <v>8.9999999999999993E-3</v>
      </c>
      <c r="BA912" s="30">
        <v>0.48780000000000001</v>
      </c>
      <c r="BB912" s="30">
        <v>0.32540000000000002</v>
      </c>
      <c r="BC912" s="30">
        <v>0.1338</v>
      </c>
      <c r="BD912" s="37">
        <v>4.5</v>
      </c>
      <c r="BE912" s="29">
        <v>301</v>
      </c>
      <c r="BF912" s="38" t="s">
        <v>3630</v>
      </c>
      <c r="BG912" s="39">
        <v>152.51075423762299</v>
      </c>
      <c r="BH912" s="39">
        <v>-31.390033528580801</v>
      </c>
      <c r="BI912" s="40">
        <f t="shared" si="196"/>
        <v>82</v>
      </c>
      <c r="BJ912" s="40">
        <f t="shared" si="197"/>
        <v>67</v>
      </c>
      <c r="BK912" s="40">
        <f t="shared" si="198"/>
        <v>51</v>
      </c>
      <c r="BL912" s="40">
        <f t="shared" si="199"/>
        <v>52</v>
      </c>
      <c r="BM912" s="40">
        <f t="shared" si="200"/>
        <v>23</v>
      </c>
      <c r="BN912" s="40">
        <f t="shared" si="201"/>
        <v>100</v>
      </c>
      <c r="BO912" s="40">
        <f t="shared" si="202"/>
        <v>54</v>
      </c>
      <c r="BP912" s="40">
        <f t="shared" si="203"/>
        <v>97</v>
      </c>
      <c r="BQ912" s="41">
        <f t="shared" si="204"/>
        <v>53</v>
      </c>
      <c r="BR912" s="40">
        <f t="shared" si="205"/>
        <v>41</v>
      </c>
      <c r="BS912" s="41">
        <f t="shared" si="206"/>
        <v>44</v>
      </c>
      <c r="BT912" s="41">
        <f t="shared" si="207"/>
        <v>90</v>
      </c>
      <c r="BU912" s="41">
        <f t="shared" si="208"/>
        <v>45</v>
      </c>
      <c r="BV912" s="41">
        <f t="shared" si="209"/>
        <v>65</v>
      </c>
    </row>
    <row r="913" spans="2:74" x14ac:dyDescent="0.3">
      <c r="B913" s="12" t="s">
        <v>1285</v>
      </c>
      <c r="C913" s="12">
        <v>109031182</v>
      </c>
      <c r="D913" s="12" t="s">
        <v>607</v>
      </c>
      <c r="E913" s="12" t="s">
        <v>360</v>
      </c>
      <c r="F913" s="12" t="s">
        <v>2703</v>
      </c>
      <c r="G913" s="12" t="s">
        <v>85</v>
      </c>
      <c r="H913" s="12" t="s">
        <v>86</v>
      </c>
      <c r="I913" s="28">
        <v>380000</v>
      </c>
      <c r="J913" s="28">
        <v>375000</v>
      </c>
      <c r="K913" s="28">
        <v>360000</v>
      </c>
      <c r="L913" s="28">
        <v>365000</v>
      </c>
      <c r="M913" s="28">
        <v>365000</v>
      </c>
      <c r="N913" s="28">
        <v>320000</v>
      </c>
      <c r="O913" s="29">
        <v>35</v>
      </c>
      <c r="P913" s="29">
        <v>41</v>
      </c>
      <c r="Q913" s="29">
        <v>54</v>
      </c>
      <c r="R913" s="28">
        <v>390</v>
      </c>
      <c r="S913" s="28">
        <v>380</v>
      </c>
      <c r="T913" s="30">
        <v>2</v>
      </c>
      <c r="U913" s="30">
        <v>-0.20000000000000018</v>
      </c>
      <c r="V913" s="30">
        <v>2.2000000000000002</v>
      </c>
      <c r="W913" s="30">
        <v>2.1</v>
      </c>
      <c r="X913" s="31">
        <v>5.3368421052631579E-2</v>
      </c>
      <c r="Y913" s="30">
        <v>1.3</v>
      </c>
      <c r="Z913" s="30">
        <v>0</v>
      </c>
      <c r="AA913" s="30">
        <v>1.3</v>
      </c>
      <c r="AB913" s="30">
        <v>0.8</v>
      </c>
      <c r="AC913" s="32">
        <v>0.29042058858572617</v>
      </c>
      <c r="AD913" s="30">
        <v>5.441805900521496</v>
      </c>
      <c r="AE913" s="12">
        <v>431</v>
      </c>
      <c r="AF913" s="12">
        <v>450</v>
      </c>
      <c r="AG913" s="12">
        <v>322</v>
      </c>
      <c r="AH913" s="33">
        <v>10.5</v>
      </c>
      <c r="AI913" s="34">
        <v>490000</v>
      </c>
      <c r="AJ913" s="34">
        <v>465000</v>
      </c>
      <c r="AK913" s="34">
        <v>455000</v>
      </c>
      <c r="AL913" s="35">
        <v>5.3763440860215055E-2</v>
      </c>
      <c r="AM913" s="35">
        <v>7.6923076923076927E-2</v>
      </c>
      <c r="AN913" s="12">
        <v>1.9</v>
      </c>
      <c r="AO913" s="33">
        <v>0</v>
      </c>
      <c r="AP913" s="12">
        <v>1.9</v>
      </c>
      <c r="AQ913" s="32">
        <v>8.8461538461538453E-2</v>
      </c>
      <c r="AR913" s="34">
        <v>450</v>
      </c>
      <c r="AS913" s="34">
        <v>420</v>
      </c>
      <c r="AT913" s="31">
        <v>7.1428571428571425E-2</v>
      </c>
      <c r="AU913" s="32">
        <v>0.33041319950336856</v>
      </c>
      <c r="AV913" s="36">
        <v>1342.88</v>
      </c>
      <c r="AW913" s="30">
        <v>0.62480000000000002</v>
      </c>
      <c r="AX913" s="30">
        <v>0.37519999999999998</v>
      </c>
      <c r="AY913" s="30">
        <v>0.88439999999999996</v>
      </c>
      <c r="AZ913" s="30">
        <v>9.7799999999999998E-2</v>
      </c>
      <c r="BA913" s="30">
        <v>0.40429999999999999</v>
      </c>
      <c r="BB913" s="30">
        <v>0.29260000000000003</v>
      </c>
      <c r="BC913" s="30">
        <v>0.26450000000000001</v>
      </c>
      <c r="BD913" s="37">
        <v>2</v>
      </c>
      <c r="BE913" s="29">
        <v>599</v>
      </c>
      <c r="BF913" s="38" t="s">
        <v>3631</v>
      </c>
      <c r="BG913" s="39">
        <v>144.97160798053201</v>
      </c>
      <c r="BH913" s="39">
        <v>-35.538289893662302</v>
      </c>
      <c r="BI913" s="40">
        <f t="shared" si="196"/>
        <v>84</v>
      </c>
      <c r="BJ913" s="40">
        <f t="shared" si="197"/>
        <v>85</v>
      </c>
      <c r="BK913" s="40">
        <f t="shared" si="198"/>
        <v>1</v>
      </c>
      <c r="BL913" s="40">
        <f t="shared" si="199"/>
        <v>1</v>
      </c>
      <c r="BM913" s="40">
        <f t="shared" si="200"/>
        <v>28</v>
      </c>
      <c r="BN913" s="40">
        <f t="shared" si="201"/>
        <v>100</v>
      </c>
      <c r="BO913" s="40">
        <f t="shared" si="202"/>
        <v>17</v>
      </c>
      <c r="BP913" s="40">
        <f t="shared" si="203"/>
        <v>79</v>
      </c>
      <c r="BQ913" s="41">
        <f t="shared" si="204"/>
        <v>100</v>
      </c>
      <c r="BR913" s="40">
        <f t="shared" si="205"/>
        <v>96</v>
      </c>
      <c r="BS913" s="41">
        <f t="shared" si="206"/>
        <v>73</v>
      </c>
      <c r="BT913" s="41">
        <f t="shared" si="207"/>
        <v>95</v>
      </c>
      <c r="BU913" s="41">
        <f t="shared" si="208"/>
        <v>20</v>
      </c>
      <c r="BV913" s="41">
        <f t="shared" si="209"/>
        <v>65</v>
      </c>
    </row>
    <row r="914" spans="2:74" x14ac:dyDescent="0.3">
      <c r="B914" s="12" t="s">
        <v>1286</v>
      </c>
      <c r="C914" s="12">
        <v>111011209</v>
      </c>
      <c r="D914" s="12" t="s">
        <v>505</v>
      </c>
      <c r="E914" s="12" t="s">
        <v>506</v>
      </c>
      <c r="F914" s="12" t="s">
        <v>2986</v>
      </c>
      <c r="G914" s="12" t="s">
        <v>85</v>
      </c>
      <c r="H914" s="12" t="s">
        <v>86</v>
      </c>
      <c r="I914" s="28">
        <v>850000</v>
      </c>
      <c r="J914" s="28">
        <v>849000</v>
      </c>
      <c r="K914" s="28">
        <v>782800</v>
      </c>
      <c r="L914" s="28">
        <v>847000</v>
      </c>
      <c r="M914" s="28">
        <v>840000</v>
      </c>
      <c r="N914" s="28">
        <v>775000</v>
      </c>
      <c r="O914" s="29">
        <v>25</v>
      </c>
      <c r="P914" s="29">
        <v>25</v>
      </c>
      <c r="Q914" s="29">
        <v>28</v>
      </c>
      <c r="R914" s="28">
        <v>620</v>
      </c>
      <c r="S914" s="28">
        <v>590</v>
      </c>
      <c r="T914" s="30">
        <v>3.4</v>
      </c>
      <c r="U914" s="30">
        <v>0.10000000000000009</v>
      </c>
      <c r="V914" s="30">
        <v>3.3</v>
      </c>
      <c r="W914" s="30">
        <v>3</v>
      </c>
      <c r="X914" s="31">
        <v>3.7929411764705885E-2</v>
      </c>
      <c r="Y914" s="30">
        <v>3.8</v>
      </c>
      <c r="Z914" s="30">
        <v>-0.20000000000000018</v>
      </c>
      <c r="AA914" s="30">
        <v>4</v>
      </c>
      <c r="AB914" s="30">
        <v>3.9</v>
      </c>
      <c r="AC914" s="32">
        <v>0.30449473518780446</v>
      </c>
      <c r="AD914" s="30">
        <v>8.0279319140705265</v>
      </c>
      <c r="AE914" s="12">
        <v>353</v>
      </c>
      <c r="AF914" s="12">
        <v>371</v>
      </c>
      <c r="AG914" s="12">
        <v>335</v>
      </c>
      <c r="AH914" s="33">
        <v>2.8654453569172458</v>
      </c>
      <c r="AI914" s="34">
        <v>940000</v>
      </c>
      <c r="AJ914" s="34">
        <v>905000</v>
      </c>
      <c r="AK914" s="34">
        <v>910000</v>
      </c>
      <c r="AL914" s="35">
        <v>3.8674033149171269E-2</v>
      </c>
      <c r="AM914" s="35">
        <v>3.2967032967032968E-2</v>
      </c>
      <c r="AN914" s="12">
        <v>3.3</v>
      </c>
      <c r="AO914" s="33">
        <v>0.19999999999999973</v>
      </c>
      <c r="AP914" s="12">
        <v>3.1</v>
      </c>
      <c r="AQ914" s="32">
        <v>9.789473684210527E-2</v>
      </c>
      <c r="AR914" s="34">
        <v>650</v>
      </c>
      <c r="AS914" s="34">
        <v>600</v>
      </c>
      <c r="AT914" s="31">
        <v>8.3333333333333329E-2</v>
      </c>
      <c r="AU914" s="32">
        <v>0.13574093168527568</v>
      </c>
      <c r="AV914" s="36">
        <v>2036.16</v>
      </c>
      <c r="AW914" s="30">
        <v>0.73509999999999998</v>
      </c>
      <c r="AX914" s="30">
        <v>0.26490000000000002</v>
      </c>
      <c r="AY914" s="30">
        <v>0.89549999999999996</v>
      </c>
      <c r="AZ914" s="30">
        <v>7.2599999999999998E-2</v>
      </c>
      <c r="BA914" s="30">
        <v>0.3322</v>
      </c>
      <c r="BB914" s="30">
        <v>0.41470000000000001</v>
      </c>
      <c r="BC914" s="30">
        <v>0.23169999999999999</v>
      </c>
      <c r="BD914" s="37">
        <v>4</v>
      </c>
      <c r="BE914" s="29">
        <v>111</v>
      </c>
      <c r="BF914" s="38" t="s">
        <v>3632</v>
      </c>
      <c r="BG914" s="39">
        <v>151.660114850159</v>
      </c>
      <c r="BH914" s="39">
        <v>-32.948499665208402</v>
      </c>
      <c r="BI914" s="40">
        <f t="shared" si="196"/>
        <v>60</v>
      </c>
      <c r="BJ914" s="40">
        <f t="shared" si="197"/>
        <v>62</v>
      </c>
      <c r="BK914" s="40">
        <f t="shared" si="198"/>
        <v>89</v>
      </c>
      <c r="BL914" s="40">
        <f t="shared" si="199"/>
        <v>55</v>
      </c>
      <c r="BM914" s="40">
        <f t="shared" si="200"/>
        <v>20</v>
      </c>
      <c r="BN914" s="40">
        <f t="shared" si="201"/>
        <v>100</v>
      </c>
      <c r="BO914" s="40">
        <f t="shared" si="202"/>
        <v>84</v>
      </c>
      <c r="BP914" s="40">
        <f t="shared" si="203"/>
        <v>63</v>
      </c>
      <c r="BQ914" s="41">
        <f t="shared" si="204"/>
        <v>77</v>
      </c>
      <c r="BR914" s="40">
        <f t="shared" si="205"/>
        <v>70</v>
      </c>
      <c r="BS914" s="41">
        <f t="shared" si="206"/>
        <v>64</v>
      </c>
      <c r="BT914" s="41">
        <f t="shared" si="207"/>
        <v>54</v>
      </c>
      <c r="BU914" s="41">
        <f t="shared" si="208"/>
        <v>40</v>
      </c>
      <c r="BV914" s="41">
        <f t="shared" si="209"/>
        <v>65</v>
      </c>
    </row>
    <row r="915" spans="2:74" x14ac:dyDescent="0.3">
      <c r="B915" s="12" t="s">
        <v>1287</v>
      </c>
      <c r="C915" s="12">
        <v>111021217</v>
      </c>
      <c r="D915" s="12" t="s">
        <v>1169</v>
      </c>
      <c r="E915" s="12" t="s">
        <v>506</v>
      </c>
      <c r="F915" s="12" t="s">
        <v>2986</v>
      </c>
      <c r="G915" s="12" t="s">
        <v>85</v>
      </c>
      <c r="H915" s="12" t="s">
        <v>86</v>
      </c>
      <c r="I915" s="28">
        <v>877200</v>
      </c>
      <c r="J915" s="28">
        <v>870000</v>
      </c>
      <c r="K915" s="28">
        <v>852988</v>
      </c>
      <c r="L915" s="28">
        <v>840000</v>
      </c>
      <c r="M915" s="28">
        <v>840000</v>
      </c>
      <c r="N915" s="28">
        <v>820000</v>
      </c>
      <c r="O915" s="29">
        <v>27</v>
      </c>
      <c r="P915" s="29">
        <v>27</v>
      </c>
      <c r="Q915" s="29">
        <v>28</v>
      </c>
      <c r="R915" s="28">
        <v>700</v>
      </c>
      <c r="S915" s="28">
        <v>650</v>
      </c>
      <c r="T915" s="30">
        <v>3.1</v>
      </c>
      <c r="U915" s="30">
        <v>0.10000000000000009</v>
      </c>
      <c r="V915" s="30">
        <v>3</v>
      </c>
      <c r="W915" s="30">
        <v>3.1</v>
      </c>
      <c r="X915" s="31">
        <v>4.1495668034655722E-2</v>
      </c>
      <c r="Y915" s="30">
        <v>5.6</v>
      </c>
      <c r="Z915" s="30">
        <v>-0.90000000000000036</v>
      </c>
      <c r="AA915" s="30">
        <v>6.5</v>
      </c>
      <c r="AB915" s="30">
        <v>7</v>
      </c>
      <c r="AC915" s="32">
        <v>0.3074274471224791</v>
      </c>
      <c r="AD915" s="30">
        <v>7.4086636432922708</v>
      </c>
      <c r="AE915" s="12">
        <v>416</v>
      </c>
      <c r="AF915" s="12">
        <v>456</v>
      </c>
      <c r="AG915" s="12">
        <v>322</v>
      </c>
      <c r="AH915" s="33">
        <v>5.1394658753709201</v>
      </c>
      <c r="AI915" s="34">
        <v>840000</v>
      </c>
      <c r="AJ915" s="34">
        <v>810000</v>
      </c>
      <c r="AK915" s="34">
        <v>800000</v>
      </c>
      <c r="AL915" s="35">
        <v>3.7037037037037035E-2</v>
      </c>
      <c r="AM915" s="35">
        <v>0.05</v>
      </c>
      <c r="AN915" s="12">
        <v>2.8</v>
      </c>
      <c r="AO915" s="33">
        <v>-0.10000000000000009</v>
      </c>
      <c r="AP915" s="12">
        <v>2.9</v>
      </c>
      <c r="AQ915" s="32">
        <v>0.11265822784810127</v>
      </c>
      <c r="AR915" s="34">
        <v>640</v>
      </c>
      <c r="AS915" s="34">
        <v>590</v>
      </c>
      <c r="AT915" s="31">
        <v>8.4745762711864403E-2</v>
      </c>
      <c r="AU915" s="32">
        <v>0.14271340378933672</v>
      </c>
      <c r="AV915" s="36">
        <v>2276.96</v>
      </c>
      <c r="AW915" s="30">
        <v>0.79249999999999998</v>
      </c>
      <c r="AX915" s="30">
        <v>0.20749999999999999</v>
      </c>
      <c r="AY915" s="30">
        <v>0.92559999999999998</v>
      </c>
      <c r="AZ915" s="30">
        <v>3.9699999999999999E-2</v>
      </c>
      <c r="BA915" s="30">
        <v>0.25530000000000003</v>
      </c>
      <c r="BB915" s="30">
        <v>0.4758</v>
      </c>
      <c r="BC915" s="30">
        <v>0.24049999999999999</v>
      </c>
      <c r="BD915" s="37">
        <v>7</v>
      </c>
      <c r="BE915" s="29">
        <v>113</v>
      </c>
      <c r="BF915" s="38" t="s">
        <v>3633</v>
      </c>
      <c r="BG915" s="39">
        <v>151.61784958652299</v>
      </c>
      <c r="BH915" s="39">
        <v>-32.912591158473496</v>
      </c>
      <c r="BI915" s="40">
        <f t="shared" ref="BI915:BI978" si="210">IF(T915&lt;=1, 100, IF(T915&gt;=7, 1, ROUND(100 - ((T915-1)/6)*99, 0)))</f>
        <v>65</v>
      </c>
      <c r="BJ915" s="40">
        <f t="shared" ref="BJ915:BJ978" si="211">IF(AN915&lt;=1, 100, IF(AN915&gt;=7, 1, ROUND(100 - ((AN915-1)/6)*99, 0)))</f>
        <v>70</v>
      </c>
      <c r="BK915" s="40">
        <f t="shared" ref="BK915:BK978" si="212">IF(AH915&lt;=2, 100, IF(AH915&gt;=10, 1, ROUND(100 - ((AH915-2)/8)*99, 0)))</f>
        <v>61</v>
      </c>
      <c r="BL915" s="40">
        <f t="shared" ref="BL915:BL978" si="213">IF(OR(ISBLANK(AU915), AU915=""), "", IF(AU915&lt;=0, 100, IF(AU915&gt;=0.3, 1, ROUND(100 - (AU915/0.3)*99, 0))))</f>
        <v>53</v>
      </c>
      <c r="BM915" s="40">
        <f t="shared" ref="BM915:BM978" si="214">IF(AL915&lt;=0, 1, IF(AL915&gt;=0.2, 100, ROUND(1 + (AL915/0.2)*99, 0)))</f>
        <v>19</v>
      </c>
      <c r="BN915" s="40">
        <f t="shared" ref="BN915:BN978" si="215">IF(AQ915&lt;=0.01, 1, IF(AQ915&gt;=0.075, 100, ROUND(1 + ((AQ915-0.01)/0.065)*99, 0)))</f>
        <v>100</v>
      </c>
      <c r="BO915" s="40">
        <f t="shared" ref="BO915:BO978" si="216">IF(BE915&gt;=750, 1, IF(BE915&lt;=50, 100, ROUND(100 - 99 * (((BE915 - 50)/700)^0.75), 0)))</f>
        <v>84</v>
      </c>
      <c r="BP915" s="40">
        <f t="shared" ref="BP915:BP978" si="217">IF(BA915&gt;=0.5, 100, IF(BA915&lt;=0.05, 1, ROUND(1 + ((BA915-0.05)/0.45)*99, 0)))</f>
        <v>46</v>
      </c>
      <c r="BQ915" s="41">
        <f t="shared" ref="BQ915:BQ978" si="218">IF(X915&gt;=0.045, 100, IF(X915&lt;=0.015, 1, ROUND(1 + ((X915-0.015)/0.03)*99, 0)))</f>
        <v>88</v>
      </c>
      <c r="BR915" s="40">
        <f t="shared" ref="BR915:BR978" si="219">IF(AD915&lt;=5, 100, IF(AD915&gt;=15, 1, ROUND(100 - ((AD915-5)/10)*99, 0)))</f>
        <v>76</v>
      </c>
      <c r="BS915" s="41">
        <f t="shared" ref="BS915:BS978" si="220">IF(AC915&lt;=0.25, 100, IF(AC915&gt;=0.4, 1, ROUND(100 - ((AC915-0.25)/0.15)*99, 0)))</f>
        <v>62</v>
      </c>
      <c r="BT915" s="41">
        <f t="shared" ref="BT915:BT978" si="221">IF(Y915&lt;=1, 100, IF(Y915&gt;=7, 1, ROUND(100 - ((Y915-1)/6)*99, 0)))</f>
        <v>24</v>
      </c>
      <c r="BU915" s="41">
        <f t="shared" ref="BU915:BU978" si="222">BD915*10</f>
        <v>70</v>
      </c>
      <c r="BV915" s="41">
        <f t="shared" ref="BV915:BV978" si="223">IF(
  (
    IF($BI$2,0.1,0) + IF($BJ$2,0.1,0) + IF($BK$2,0.05,0) + IF($BL$2,0.07,0) + IF($BM$2,0.05,0) + IF($BN$2,0.1,0) +
    IF($BO$2,0.07,0) + IF($BP$2,0.08,0) + IF($BQ$2,0.08,0) + IF($BR$2,0.07,0) + IF($BS$2,0.07,0) + IF($BT$2,0.08,0) +
    IF($BU$2,0.08,0)
  ) = 0,
  "",
  ROUND(
    (
      IF($BI$2, BI915*0.1, 0) + IF($BJ$2, BJ915*0.1, 0) + IF($BK$2, BK915*0.05, 0) + IF($BL$2, BL915*0.07, 0) +
      IF($BM$2, BM915*0.05, 0) + IF($BN$2, BN915*0.1, 0) + IF($BO$2, BO915*0.07, 0) + IF($BP$2, BP915*0.08, 0) +
      IF($BQ$2, BQ915*0.08, 0) + IF($BR$2, BR915*0.07, 0) + IF($BS$2, BS915*0.07, 0) + IF($BT$2, BT915*0.08, 0) +
      IF($BU$2, BU915*0.08, 0)
    ) /
    (
      IF($BI$2,0.1,0) + IF($BJ$2,0.1,0) + IF($BK$2,0.05,0) + IF($BL$2,0.07,0) + IF($BM$2,0.05,0) +
      IF($BN$2,0.1,0) + IF($BO$2,0.07,0) + IF($BP$2,0.08,0) + IF($BQ$2,0.08,0) + IF($BR$2,0.07,0) +
      IF($BS$2,0.07,0) + IF($BT$2,0.08,0) + IF($BU$2,0.08,0)
    ),
  0)
)</f>
        <v>65</v>
      </c>
    </row>
    <row r="916" spans="2:74" x14ac:dyDescent="0.3">
      <c r="B916" s="12" t="s">
        <v>1288</v>
      </c>
      <c r="C916" s="12">
        <v>111021219</v>
      </c>
      <c r="D916" s="12" t="s">
        <v>1169</v>
      </c>
      <c r="E916" s="12" t="s">
        <v>506</v>
      </c>
      <c r="F916" s="12" t="s">
        <v>2986</v>
      </c>
      <c r="G916" s="12" t="s">
        <v>85</v>
      </c>
      <c r="H916" s="12" t="s">
        <v>86</v>
      </c>
      <c r="I916" s="28">
        <v>829000</v>
      </c>
      <c r="J916" s="28">
        <v>805000</v>
      </c>
      <c r="K916" s="28">
        <v>799000</v>
      </c>
      <c r="L916" s="28">
        <v>821000</v>
      </c>
      <c r="M916" s="28">
        <v>815000</v>
      </c>
      <c r="N916" s="28">
        <v>790000</v>
      </c>
      <c r="O916" s="29">
        <v>45</v>
      </c>
      <c r="P916" s="29">
        <v>40</v>
      </c>
      <c r="Q916" s="29">
        <v>42</v>
      </c>
      <c r="R916" s="28">
        <v>580</v>
      </c>
      <c r="S916" s="28">
        <v>540</v>
      </c>
      <c r="T916" s="30">
        <v>2.8</v>
      </c>
      <c r="U916" s="30">
        <v>0</v>
      </c>
      <c r="V916" s="30">
        <v>2.8</v>
      </c>
      <c r="W916" s="30">
        <v>2.8</v>
      </c>
      <c r="X916" s="31">
        <v>3.6381182147165257E-2</v>
      </c>
      <c r="Y916" s="30">
        <v>2.5</v>
      </c>
      <c r="Z916" s="30">
        <v>-0.20000000000000018</v>
      </c>
      <c r="AA916" s="30">
        <v>2.7</v>
      </c>
      <c r="AB916" s="30">
        <v>3</v>
      </c>
      <c r="AC916" s="32">
        <v>0.36989795918367341</v>
      </c>
      <c r="AD916" s="30">
        <v>10.167288069073782</v>
      </c>
      <c r="AE916" s="12">
        <v>416</v>
      </c>
      <c r="AF916" s="12">
        <v>456</v>
      </c>
      <c r="AG916" s="12">
        <v>322</v>
      </c>
      <c r="AH916" s="33">
        <v>5.1394658753709201</v>
      </c>
      <c r="AI916" s="34">
        <v>840000</v>
      </c>
      <c r="AJ916" s="34">
        <v>810000</v>
      </c>
      <c r="AK916" s="34">
        <v>800000</v>
      </c>
      <c r="AL916" s="35">
        <v>3.7037037037037035E-2</v>
      </c>
      <c r="AM916" s="35">
        <v>0.05</v>
      </c>
      <c r="AN916" s="12">
        <v>2.8</v>
      </c>
      <c r="AO916" s="33">
        <v>-0.10000000000000009</v>
      </c>
      <c r="AP916" s="12">
        <v>2.9</v>
      </c>
      <c r="AQ916" s="32">
        <v>0.11265822784810127</v>
      </c>
      <c r="AR916" s="34">
        <v>640</v>
      </c>
      <c r="AS916" s="34">
        <v>590</v>
      </c>
      <c r="AT916" s="31">
        <v>8.4745762711864403E-2</v>
      </c>
      <c r="AU916" s="32">
        <v>0.14271340378933672</v>
      </c>
      <c r="AV916" s="36">
        <v>1568.0000000000002</v>
      </c>
      <c r="AW916" s="30">
        <v>0.69730000000000003</v>
      </c>
      <c r="AX916" s="30">
        <v>0.30270000000000002</v>
      </c>
      <c r="AY916" s="30">
        <v>0.84079999999999999</v>
      </c>
      <c r="AZ916" s="30">
        <v>0.108</v>
      </c>
      <c r="BA916" s="30">
        <v>0.41049999999999998</v>
      </c>
      <c r="BB916" s="30">
        <v>0.30869999999999997</v>
      </c>
      <c r="BC916" s="30">
        <v>0.25059999999999999</v>
      </c>
      <c r="BD916" s="37">
        <v>5</v>
      </c>
      <c r="BE916" s="29">
        <v>100</v>
      </c>
      <c r="BF916" s="38" t="s">
        <v>3634</v>
      </c>
      <c r="BG916" s="39">
        <v>151.55897059922199</v>
      </c>
      <c r="BH916" s="39">
        <v>-33.016586338668297</v>
      </c>
      <c r="BI916" s="40">
        <f t="shared" si="210"/>
        <v>70</v>
      </c>
      <c r="BJ916" s="40">
        <f t="shared" si="211"/>
        <v>70</v>
      </c>
      <c r="BK916" s="40">
        <f t="shared" si="212"/>
        <v>61</v>
      </c>
      <c r="BL916" s="40">
        <f t="shared" si="213"/>
        <v>53</v>
      </c>
      <c r="BM916" s="40">
        <f t="shared" si="214"/>
        <v>19</v>
      </c>
      <c r="BN916" s="40">
        <f t="shared" si="215"/>
        <v>100</v>
      </c>
      <c r="BO916" s="40">
        <f t="shared" si="216"/>
        <v>86</v>
      </c>
      <c r="BP916" s="40">
        <f t="shared" si="217"/>
        <v>80</v>
      </c>
      <c r="BQ916" s="41">
        <f t="shared" si="218"/>
        <v>72</v>
      </c>
      <c r="BR916" s="40">
        <f t="shared" si="219"/>
        <v>49</v>
      </c>
      <c r="BS916" s="41">
        <f t="shared" si="220"/>
        <v>21</v>
      </c>
      <c r="BT916" s="41">
        <f t="shared" si="221"/>
        <v>75</v>
      </c>
      <c r="BU916" s="41">
        <f t="shared" si="222"/>
        <v>50</v>
      </c>
      <c r="BV916" s="41">
        <f t="shared" si="223"/>
        <v>65</v>
      </c>
    </row>
    <row r="917" spans="2:74" x14ac:dyDescent="0.3">
      <c r="B917" s="12" t="s">
        <v>1289</v>
      </c>
      <c r="C917" s="12">
        <v>111031223</v>
      </c>
      <c r="D917" s="12" t="s">
        <v>1171</v>
      </c>
      <c r="E917" s="12" t="s">
        <v>506</v>
      </c>
      <c r="F917" s="12" t="s">
        <v>2986</v>
      </c>
      <c r="G917" s="12" t="s">
        <v>85</v>
      </c>
      <c r="H917" s="12" t="s">
        <v>86</v>
      </c>
      <c r="I917" s="28">
        <v>615000</v>
      </c>
      <c r="J917" s="28">
        <v>600000</v>
      </c>
      <c r="K917" s="28">
        <v>555000</v>
      </c>
      <c r="L917" s="28">
        <v>635000</v>
      </c>
      <c r="M917" s="28">
        <v>620000</v>
      </c>
      <c r="N917" s="28">
        <v>545000</v>
      </c>
      <c r="O917" s="29">
        <v>25</v>
      </c>
      <c r="P917" s="29">
        <v>26</v>
      </c>
      <c r="Q917" s="29">
        <v>29</v>
      </c>
      <c r="R917" s="28">
        <v>560</v>
      </c>
      <c r="S917" s="28">
        <v>490</v>
      </c>
      <c r="T917" s="30">
        <v>3.1</v>
      </c>
      <c r="U917" s="30">
        <v>-0.10000000000000009</v>
      </c>
      <c r="V917" s="30">
        <v>3.2</v>
      </c>
      <c r="W917" s="30">
        <v>2.8</v>
      </c>
      <c r="X917" s="31">
        <v>4.7349593495934962E-2</v>
      </c>
      <c r="Y917" s="30">
        <v>3.4</v>
      </c>
      <c r="Z917" s="30">
        <v>0.19999999999999973</v>
      </c>
      <c r="AA917" s="30">
        <v>3.2</v>
      </c>
      <c r="AB917" s="30">
        <v>3</v>
      </c>
      <c r="AC917" s="32">
        <v>0.40420371867421179</v>
      </c>
      <c r="AD917" s="30">
        <v>8.5365826574395687</v>
      </c>
      <c r="AE917" s="12">
        <v>419</v>
      </c>
      <c r="AF917" s="12">
        <v>348</v>
      </c>
      <c r="AG917" s="12">
        <v>367</v>
      </c>
      <c r="AH917" s="33">
        <v>2.3587223587223587</v>
      </c>
      <c r="AI917" s="34">
        <v>940000</v>
      </c>
      <c r="AJ917" s="34">
        <v>870000</v>
      </c>
      <c r="AK917" s="34">
        <v>880000</v>
      </c>
      <c r="AL917" s="35">
        <v>8.0459770114942528E-2</v>
      </c>
      <c r="AM917" s="35">
        <v>6.8181818181818177E-2</v>
      </c>
      <c r="AN917" s="12">
        <v>3.1</v>
      </c>
      <c r="AO917" s="33">
        <v>0.20000000000000018</v>
      </c>
      <c r="AP917" s="12">
        <v>2.9</v>
      </c>
      <c r="AQ917" s="32">
        <v>0.10215053763440859</v>
      </c>
      <c r="AR917" s="34">
        <v>660</v>
      </c>
      <c r="AS917" s="34">
        <v>620</v>
      </c>
      <c r="AT917" s="31">
        <v>6.4516129032258063E-2</v>
      </c>
      <c r="AU917" s="32">
        <v>0.16062379974246718</v>
      </c>
      <c r="AV917" s="36">
        <v>1385.44</v>
      </c>
      <c r="AW917" s="30">
        <v>0.68310000000000004</v>
      </c>
      <c r="AX917" s="30">
        <v>0.31690000000000002</v>
      </c>
      <c r="AY917" s="30">
        <v>0.93230000000000002</v>
      </c>
      <c r="AZ917" s="30">
        <v>5.9700000000000003E-2</v>
      </c>
      <c r="BA917" s="30">
        <v>0.35039999999999999</v>
      </c>
      <c r="BB917" s="30">
        <v>0.33389999999999997</v>
      </c>
      <c r="BC917" s="30">
        <v>0.29020000000000001</v>
      </c>
      <c r="BD917" s="37">
        <v>4.5</v>
      </c>
      <c r="BE917" s="29">
        <v>123</v>
      </c>
      <c r="BF917" s="38" t="s">
        <v>3635</v>
      </c>
      <c r="BG917" s="39">
        <v>151.65489552961901</v>
      </c>
      <c r="BH917" s="39">
        <v>-32.828508224829697</v>
      </c>
      <c r="BI917" s="40">
        <f t="shared" si="210"/>
        <v>65</v>
      </c>
      <c r="BJ917" s="40">
        <f t="shared" si="211"/>
        <v>65</v>
      </c>
      <c r="BK917" s="40">
        <f t="shared" si="212"/>
        <v>96</v>
      </c>
      <c r="BL917" s="40">
        <f t="shared" si="213"/>
        <v>47</v>
      </c>
      <c r="BM917" s="40">
        <f t="shared" si="214"/>
        <v>41</v>
      </c>
      <c r="BN917" s="40">
        <f t="shared" si="215"/>
        <v>100</v>
      </c>
      <c r="BO917" s="40">
        <f t="shared" si="216"/>
        <v>82</v>
      </c>
      <c r="BP917" s="40">
        <f t="shared" si="217"/>
        <v>67</v>
      </c>
      <c r="BQ917" s="41">
        <f t="shared" si="218"/>
        <v>100</v>
      </c>
      <c r="BR917" s="40">
        <f t="shared" si="219"/>
        <v>65</v>
      </c>
      <c r="BS917" s="41">
        <f t="shared" si="220"/>
        <v>1</v>
      </c>
      <c r="BT917" s="41">
        <f t="shared" si="221"/>
        <v>60</v>
      </c>
      <c r="BU917" s="41">
        <f t="shared" si="222"/>
        <v>45</v>
      </c>
      <c r="BV917" s="41">
        <f t="shared" si="223"/>
        <v>65</v>
      </c>
    </row>
    <row r="918" spans="2:74" x14ac:dyDescent="0.3">
      <c r="B918" s="12" t="s">
        <v>1290</v>
      </c>
      <c r="C918" s="12">
        <v>111031225</v>
      </c>
      <c r="D918" s="12" t="s">
        <v>1171</v>
      </c>
      <c r="E918" s="12" t="s">
        <v>506</v>
      </c>
      <c r="F918" s="12" t="s">
        <v>2986</v>
      </c>
      <c r="G918" s="12" t="s">
        <v>85</v>
      </c>
      <c r="H918" s="12" t="s">
        <v>86</v>
      </c>
      <c r="I918" s="28">
        <v>1150000</v>
      </c>
      <c r="J918" s="28">
        <v>1129800</v>
      </c>
      <c r="K918" s="28">
        <v>1100000</v>
      </c>
      <c r="L918" s="28">
        <v>1105000</v>
      </c>
      <c r="M918" s="28">
        <v>1120000</v>
      </c>
      <c r="N918" s="28">
        <v>1080000</v>
      </c>
      <c r="O918" s="29">
        <v>29</v>
      </c>
      <c r="P918" s="29">
        <v>29</v>
      </c>
      <c r="Q918" s="29">
        <v>28</v>
      </c>
      <c r="R918" s="28">
        <v>700</v>
      </c>
      <c r="S918" s="28">
        <v>650</v>
      </c>
      <c r="T918" s="30">
        <v>2.8</v>
      </c>
      <c r="U918" s="30">
        <v>9.9999999999999645E-2</v>
      </c>
      <c r="V918" s="30">
        <v>2.7</v>
      </c>
      <c r="W918" s="30">
        <v>2.9</v>
      </c>
      <c r="X918" s="31">
        <v>3.165217391304348E-2</v>
      </c>
      <c r="Y918" s="30">
        <v>4.8</v>
      </c>
      <c r="Z918" s="30">
        <v>-0.29999999999999982</v>
      </c>
      <c r="AA918" s="30">
        <v>5.0999999999999996</v>
      </c>
      <c r="AB918" s="30">
        <v>5.3</v>
      </c>
      <c r="AC918" s="32">
        <v>0.335480407944176</v>
      </c>
      <c r="AD918" s="30">
        <v>10.598968932302263</v>
      </c>
      <c r="AE918" s="12">
        <v>419</v>
      </c>
      <c r="AF918" s="12">
        <v>348</v>
      </c>
      <c r="AG918" s="12">
        <v>367</v>
      </c>
      <c r="AH918" s="33">
        <v>2.3587223587223587</v>
      </c>
      <c r="AI918" s="34">
        <v>940000</v>
      </c>
      <c r="AJ918" s="34">
        <v>870000</v>
      </c>
      <c r="AK918" s="34">
        <v>880000</v>
      </c>
      <c r="AL918" s="35">
        <v>8.0459770114942528E-2</v>
      </c>
      <c r="AM918" s="35">
        <v>6.8181818181818177E-2</v>
      </c>
      <c r="AN918" s="12">
        <v>3.1</v>
      </c>
      <c r="AO918" s="33">
        <v>0.20000000000000018</v>
      </c>
      <c r="AP918" s="12">
        <v>2.9</v>
      </c>
      <c r="AQ918" s="32">
        <v>0.10215053763440859</v>
      </c>
      <c r="AR918" s="34">
        <v>660</v>
      </c>
      <c r="AS918" s="34">
        <v>620</v>
      </c>
      <c r="AT918" s="31">
        <v>6.4516129032258063E-2</v>
      </c>
      <c r="AU918" s="32">
        <v>0.16062379974246718</v>
      </c>
      <c r="AV918" s="36">
        <v>2086.5600000000004</v>
      </c>
      <c r="AW918" s="30">
        <v>0.67220000000000002</v>
      </c>
      <c r="AX918" s="30">
        <v>0.32779999999999998</v>
      </c>
      <c r="AY918" s="30">
        <v>0.78839999999999999</v>
      </c>
      <c r="AZ918" s="30">
        <v>0.13250000000000001</v>
      </c>
      <c r="BA918" s="30">
        <v>0.34210000000000002</v>
      </c>
      <c r="BB918" s="30">
        <v>0.33329999999999999</v>
      </c>
      <c r="BC918" s="30">
        <v>0.3054</v>
      </c>
      <c r="BD918" s="37">
        <v>8</v>
      </c>
      <c r="BE918" s="29">
        <v>115</v>
      </c>
      <c r="BF918" s="38" t="s">
        <v>3636</v>
      </c>
      <c r="BG918" s="39">
        <v>151.706185319322</v>
      </c>
      <c r="BH918" s="39">
        <v>-32.926082367065597</v>
      </c>
      <c r="BI918" s="40">
        <f t="shared" si="210"/>
        <v>70</v>
      </c>
      <c r="BJ918" s="40">
        <f t="shared" si="211"/>
        <v>65</v>
      </c>
      <c r="BK918" s="40">
        <f t="shared" si="212"/>
        <v>96</v>
      </c>
      <c r="BL918" s="40">
        <f t="shared" si="213"/>
        <v>47</v>
      </c>
      <c r="BM918" s="40">
        <f t="shared" si="214"/>
        <v>41</v>
      </c>
      <c r="BN918" s="40">
        <f t="shared" si="215"/>
        <v>100</v>
      </c>
      <c r="BO918" s="40">
        <f t="shared" si="216"/>
        <v>83</v>
      </c>
      <c r="BP918" s="40">
        <f t="shared" si="217"/>
        <v>65</v>
      </c>
      <c r="BQ918" s="41">
        <f t="shared" si="218"/>
        <v>56</v>
      </c>
      <c r="BR918" s="40">
        <f t="shared" si="219"/>
        <v>45</v>
      </c>
      <c r="BS918" s="41">
        <f t="shared" si="220"/>
        <v>44</v>
      </c>
      <c r="BT918" s="41">
        <f t="shared" si="221"/>
        <v>37</v>
      </c>
      <c r="BU918" s="41">
        <f t="shared" si="222"/>
        <v>80</v>
      </c>
      <c r="BV918" s="41">
        <f t="shared" si="223"/>
        <v>65</v>
      </c>
    </row>
    <row r="919" spans="2:74" x14ac:dyDescent="0.3">
      <c r="B919" s="12" t="s">
        <v>1291</v>
      </c>
      <c r="C919" s="12">
        <v>114011281</v>
      </c>
      <c r="D919" s="12" t="s">
        <v>1292</v>
      </c>
      <c r="E919" s="12" t="s">
        <v>1050</v>
      </c>
      <c r="F919" s="12" t="s">
        <v>2703</v>
      </c>
      <c r="G919" s="12" t="s">
        <v>85</v>
      </c>
      <c r="H919" s="12" t="s">
        <v>86</v>
      </c>
      <c r="I919" s="28">
        <v>1299999</v>
      </c>
      <c r="J919" s="28">
        <v>1295000</v>
      </c>
      <c r="K919" s="28">
        <v>1300000</v>
      </c>
      <c r="L919" s="28">
        <v>1280000</v>
      </c>
      <c r="M919" s="28">
        <v>1295000</v>
      </c>
      <c r="N919" s="28">
        <v>1040000</v>
      </c>
      <c r="O919" s="29">
        <v>47</v>
      </c>
      <c r="P919" s="29">
        <v>61</v>
      </c>
      <c r="Q919" s="29">
        <v>105</v>
      </c>
      <c r="R919" s="28">
        <v>750</v>
      </c>
      <c r="S919" s="28">
        <v>650</v>
      </c>
      <c r="T919" s="30">
        <v>1.8</v>
      </c>
      <c r="U919" s="30">
        <v>0</v>
      </c>
      <c r="V919" s="30">
        <v>1.8</v>
      </c>
      <c r="W919" s="30">
        <v>1.6</v>
      </c>
      <c r="X919" s="31">
        <v>3.0000023076940829E-2</v>
      </c>
      <c r="Y919" s="30">
        <v>0.8</v>
      </c>
      <c r="Z919" s="30">
        <v>-9.9999999999999978E-2</v>
      </c>
      <c r="AA919" s="30">
        <v>0.9</v>
      </c>
      <c r="AB919" s="30">
        <v>0.7</v>
      </c>
      <c r="AC919" s="32">
        <v>0.39023476523476525</v>
      </c>
      <c r="AD919" s="30">
        <v>13.007815501805887</v>
      </c>
      <c r="AE919" s="12">
        <v>1179</v>
      </c>
      <c r="AF919" s="12">
        <v>1208</v>
      </c>
      <c r="AG919" s="12">
        <v>997</v>
      </c>
      <c r="AH919" s="33">
        <v>8.5549549549549546</v>
      </c>
      <c r="AI919" s="34">
        <v>835000</v>
      </c>
      <c r="AJ919" s="34">
        <v>795000</v>
      </c>
      <c r="AK919" s="34">
        <v>820000</v>
      </c>
      <c r="AL919" s="35">
        <v>5.0314465408805034E-2</v>
      </c>
      <c r="AM919" s="35">
        <v>1.8292682926829267E-2</v>
      </c>
      <c r="AN919" s="12">
        <v>2.8</v>
      </c>
      <c r="AO919" s="33">
        <v>0.19999999999999973</v>
      </c>
      <c r="AP919" s="12">
        <v>2.6</v>
      </c>
      <c r="AQ919" s="32">
        <v>0.11973684210526317</v>
      </c>
      <c r="AR919" s="34">
        <v>550</v>
      </c>
      <c r="AS919" s="34">
        <v>520</v>
      </c>
      <c r="AT919" s="31">
        <v>5.7692307692307696E-2</v>
      </c>
      <c r="AU919" s="32">
        <v>8.2533748367856014E-2</v>
      </c>
      <c r="AV919" s="36">
        <v>1921.92</v>
      </c>
      <c r="AW919" s="30">
        <v>0.8095</v>
      </c>
      <c r="AX919" s="30">
        <v>0.1905</v>
      </c>
      <c r="AY919" s="30">
        <v>0.98809999999999998</v>
      </c>
      <c r="AZ919" s="30">
        <v>0</v>
      </c>
      <c r="BA919" s="30">
        <v>0.47820000000000001</v>
      </c>
      <c r="BB919" s="30">
        <v>0.40460000000000002</v>
      </c>
      <c r="BC919" s="30">
        <v>9.0300000000000005E-2</v>
      </c>
      <c r="BD919" s="37">
        <v>6</v>
      </c>
      <c r="BE919" s="29">
        <v>141</v>
      </c>
      <c r="BF919" s="38" t="s">
        <v>3637</v>
      </c>
      <c r="BG919" s="39">
        <v>150.53475080066499</v>
      </c>
      <c r="BH919" s="39">
        <v>-35.009973269554202</v>
      </c>
      <c r="BI919" s="40">
        <f t="shared" si="210"/>
        <v>87</v>
      </c>
      <c r="BJ919" s="40">
        <f t="shared" si="211"/>
        <v>70</v>
      </c>
      <c r="BK919" s="40">
        <f t="shared" si="212"/>
        <v>19</v>
      </c>
      <c r="BL919" s="40">
        <f t="shared" si="213"/>
        <v>73</v>
      </c>
      <c r="BM919" s="40">
        <f t="shared" si="214"/>
        <v>26</v>
      </c>
      <c r="BN919" s="40">
        <f t="shared" si="215"/>
        <v>100</v>
      </c>
      <c r="BO919" s="40">
        <f t="shared" si="216"/>
        <v>79</v>
      </c>
      <c r="BP919" s="40">
        <f t="shared" si="217"/>
        <v>95</v>
      </c>
      <c r="BQ919" s="41">
        <f t="shared" si="218"/>
        <v>51</v>
      </c>
      <c r="BR919" s="40">
        <f t="shared" si="219"/>
        <v>21</v>
      </c>
      <c r="BS919" s="41">
        <f t="shared" si="220"/>
        <v>7</v>
      </c>
      <c r="BT919" s="41">
        <f t="shared" si="221"/>
        <v>100</v>
      </c>
      <c r="BU919" s="41">
        <f t="shared" si="222"/>
        <v>60</v>
      </c>
      <c r="BV919" s="41">
        <f t="shared" si="223"/>
        <v>65</v>
      </c>
    </row>
    <row r="920" spans="2:74" x14ac:dyDescent="0.3">
      <c r="B920" s="12" t="s">
        <v>1049</v>
      </c>
      <c r="C920" s="12">
        <v>114021289</v>
      </c>
      <c r="D920" s="12" t="s">
        <v>1049</v>
      </c>
      <c r="E920" s="12" t="s">
        <v>1050</v>
      </c>
      <c r="F920" s="12" t="s">
        <v>2703</v>
      </c>
      <c r="G920" s="12" t="s">
        <v>85</v>
      </c>
      <c r="H920" s="12" t="s">
        <v>86</v>
      </c>
      <c r="I920" s="28">
        <v>1300000</v>
      </c>
      <c r="J920" s="28">
        <v>1295000</v>
      </c>
      <c r="K920" s="28">
        <v>1350000</v>
      </c>
      <c r="L920" s="28">
        <v>1100000</v>
      </c>
      <c r="M920" s="28">
        <v>1075000</v>
      </c>
      <c r="N920" s="28">
        <v>1100000</v>
      </c>
      <c r="O920" s="29">
        <v>73</v>
      </c>
      <c r="P920" s="29">
        <v>71</v>
      </c>
      <c r="Q920" s="29">
        <v>79</v>
      </c>
      <c r="R920" s="28">
        <v>670</v>
      </c>
      <c r="S920" s="28">
        <v>650</v>
      </c>
      <c r="T920" s="30">
        <v>2.1</v>
      </c>
      <c r="U920" s="30">
        <v>0</v>
      </c>
      <c r="V920" s="30">
        <v>2.1</v>
      </c>
      <c r="W920" s="30">
        <v>2</v>
      </c>
      <c r="X920" s="31">
        <v>2.6800000000000001E-2</v>
      </c>
      <c r="Y920" s="30">
        <v>2.4</v>
      </c>
      <c r="Z920" s="30">
        <v>-0.39999999999999991</v>
      </c>
      <c r="AA920" s="30">
        <v>2.8</v>
      </c>
      <c r="AB920" s="30">
        <v>2.7</v>
      </c>
      <c r="AC920" s="32">
        <v>0.38005990197858047</v>
      </c>
      <c r="AD920" s="30">
        <v>14.181339626066435</v>
      </c>
      <c r="AE920" s="12">
        <v>568</v>
      </c>
      <c r="AF920" s="12">
        <v>589</v>
      </c>
      <c r="AG920" s="12">
        <v>445</v>
      </c>
      <c r="AH920" s="33">
        <v>9.7685950413223139</v>
      </c>
      <c r="AI920" s="34">
        <v>1100000</v>
      </c>
      <c r="AJ920" s="34">
        <v>1130000</v>
      </c>
      <c r="AK920" s="34">
        <v>1220000</v>
      </c>
      <c r="AL920" s="35">
        <v>-2.6548672566371681E-2</v>
      </c>
      <c r="AM920" s="35">
        <v>-9.8360655737704916E-2</v>
      </c>
      <c r="AN920" s="12">
        <v>2.8</v>
      </c>
      <c r="AO920" s="33">
        <v>0</v>
      </c>
      <c r="AP920" s="12">
        <v>2.8</v>
      </c>
      <c r="AQ920" s="32">
        <v>0.1037037037037037</v>
      </c>
      <c r="AR920" s="34">
        <v>700</v>
      </c>
      <c r="AS920" s="34">
        <v>650</v>
      </c>
      <c r="AT920" s="31">
        <v>7.6923076923076927E-2</v>
      </c>
      <c r="AU920" s="32">
        <v>-3.9826389708626932E-2</v>
      </c>
      <c r="AV920" s="36">
        <v>1762.88</v>
      </c>
      <c r="AW920" s="30">
        <v>0.72899999999999998</v>
      </c>
      <c r="AX920" s="30">
        <v>0.27100000000000002</v>
      </c>
      <c r="AY920" s="30">
        <v>0.98029999999999995</v>
      </c>
      <c r="AZ920" s="30">
        <v>6.7999999999999996E-3</v>
      </c>
      <c r="BA920" s="30">
        <v>0.52400000000000002</v>
      </c>
      <c r="BB920" s="30">
        <v>0.313</v>
      </c>
      <c r="BC920" s="30">
        <v>0.12609999999999999</v>
      </c>
      <c r="BD920" s="37">
        <v>10</v>
      </c>
      <c r="BE920" s="29">
        <v>116</v>
      </c>
      <c r="BF920" s="38" t="s">
        <v>3638</v>
      </c>
      <c r="BG920" s="39">
        <v>150.190388646847</v>
      </c>
      <c r="BH920" s="39">
        <v>-34.4847997070801</v>
      </c>
      <c r="BI920" s="40">
        <f t="shared" si="210"/>
        <v>82</v>
      </c>
      <c r="BJ920" s="40">
        <f t="shared" si="211"/>
        <v>70</v>
      </c>
      <c r="BK920" s="40">
        <f t="shared" si="212"/>
        <v>4</v>
      </c>
      <c r="BL920" s="40">
        <f t="shared" si="213"/>
        <v>100</v>
      </c>
      <c r="BM920" s="40">
        <f t="shared" si="214"/>
        <v>1</v>
      </c>
      <c r="BN920" s="40">
        <f t="shared" si="215"/>
        <v>100</v>
      </c>
      <c r="BO920" s="40">
        <f t="shared" si="216"/>
        <v>83</v>
      </c>
      <c r="BP920" s="40">
        <f t="shared" si="217"/>
        <v>100</v>
      </c>
      <c r="BQ920" s="41">
        <f t="shared" si="218"/>
        <v>40</v>
      </c>
      <c r="BR920" s="40">
        <f t="shared" si="219"/>
        <v>9</v>
      </c>
      <c r="BS920" s="41">
        <f t="shared" si="220"/>
        <v>14</v>
      </c>
      <c r="BT920" s="41">
        <f t="shared" si="221"/>
        <v>77</v>
      </c>
      <c r="BU920" s="41">
        <f t="shared" si="222"/>
        <v>100</v>
      </c>
      <c r="BV920" s="41">
        <f t="shared" si="223"/>
        <v>65</v>
      </c>
    </row>
    <row r="921" spans="2:74" x14ac:dyDescent="0.3">
      <c r="B921" s="12" t="s">
        <v>1293</v>
      </c>
      <c r="C921" s="12">
        <v>115011554</v>
      </c>
      <c r="D921" s="12" t="s">
        <v>937</v>
      </c>
      <c r="E921" s="12" t="s">
        <v>614</v>
      </c>
      <c r="F921" s="12" t="s">
        <v>2791</v>
      </c>
      <c r="G921" s="12" t="s">
        <v>85</v>
      </c>
      <c r="H921" s="12" t="s">
        <v>86</v>
      </c>
      <c r="I921" s="28">
        <v>2710000</v>
      </c>
      <c r="J921" s="28">
        <v>2700000</v>
      </c>
      <c r="K921" s="28">
        <v>2290000</v>
      </c>
      <c r="L921" s="28">
        <v>2810000</v>
      </c>
      <c r="M921" s="28">
        <v>2770000</v>
      </c>
      <c r="N921" s="28">
        <v>2300000</v>
      </c>
      <c r="O921" s="29">
        <v>25</v>
      </c>
      <c r="P921" s="29">
        <v>25</v>
      </c>
      <c r="Q921" s="29">
        <v>23</v>
      </c>
      <c r="R921" s="28">
        <v>1150</v>
      </c>
      <c r="S921" s="28">
        <v>1000</v>
      </c>
      <c r="T921" s="30">
        <v>1.5</v>
      </c>
      <c r="U921" s="30">
        <v>0</v>
      </c>
      <c r="V921" s="30">
        <v>1.5</v>
      </c>
      <c r="W921" s="30">
        <v>1.4</v>
      </c>
      <c r="X921" s="31">
        <v>2.2066420664206641E-2</v>
      </c>
      <c r="Y921" s="30">
        <v>1.6</v>
      </c>
      <c r="Z921" s="30">
        <v>0.10000000000000009</v>
      </c>
      <c r="AA921" s="30">
        <v>1.5</v>
      </c>
      <c r="AB921" s="30">
        <v>1.5</v>
      </c>
      <c r="AC921" s="32">
        <v>0.50982408852319472</v>
      </c>
      <c r="AD921" s="30">
        <v>23.104068225716684</v>
      </c>
      <c r="AE921" s="12">
        <v>338</v>
      </c>
      <c r="AF921" s="12">
        <v>262</v>
      </c>
      <c r="AG921" s="12">
        <v>205</v>
      </c>
      <c r="AH921" s="33">
        <v>3.1114480667172097</v>
      </c>
      <c r="AI921" s="34">
        <v>2268000</v>
      </c>
      <c r="AJ921" s="34">
        <v>2140000</v>
      </c>
      <c r="AK921" s="34">
        <v>1890000</v>
      </c>
      <c r="AL921" s="35">
        <v>5.9813084112149535E-2</v>
      </c>
      <c r="AM921" s="35">
        <v>0.2</v>
      </c>
      <c r="AN921" s="12">
        <v>2.7</v>
      </c>
      <c r="AO921" s="33">
        <v>-9.9999999999999645E-2</v>
      </c>
      <c r="AP921" s="12">
        <v>2.8</v>
      </c>
      <c r="AQ921" s="32">
        <v>0.12909090909090909</v>
      </c>
      <c r="AR921" s="34">
        <v>900</v>
      </c>
      <c r="AS921" s="34">
        <v>850</v>
      </c>
      <c r="AT921" s="31">
        <v>5.8823529411764705E-2</v>
      </c>
      <c r="AU921" s="32">
        <v>0.15749754342846625</v>
      </c>
      <c r="AV921" s="36">
        <v>2255.6800000000003</v>
      </c>
      <c r="AW921" s="30">
        <v>0.70520000000000005</v>
      </c>
      <c r="AX921" s="30">
        <v>0.29480000000000001</v>
      </c>
      <c r="AY921" s="30">
        <v>0.67859999999999998</v>
      </c>
      <c r="AZ921" s="30">
        <v>0.1226</v>
      </c>
      <c r="BA921" s="30">
        <v>0.32079999999999997</v>
      </c>
      <c r="BB921" s="30">
        <v>0.31580000000000003</v>
      </c>
      <c r="BC921" s="30">
        <v>0.1469</v>
      </c>
      <c r="BD921" s="37">
        <v>10</v>
      </c>
      <c r="BE921" s="29">
        <v>23</v>
      </c>
      <c r="BF921" s="38" t="s">
        <v>3639</v>
      </c>
      <c r="BG921" s="39">
        <v>151.02512630622499</v>
      </c>
      <c r="BH921" s="39">
        <v>-33.722576254306396</v>
      </c>
      <c r="BI921" s="40">
        <f t="shared" si="210"/>
        <v>92</v>
      </c>
      <c r="BJ921" s="40">
        <f t="shared" si="211"/>
        <v>72</v>
      </c>
      <c r="BK921" s="40">
        <f t="shared" si="212"/>
        <v>86</v>
      </c>
      <c r="BL921" s="40">
        <f t="shared" si="213"/>
        <v>48</v>
      </c>
      <c r="BM921" s="40">
        <f t="shared" si="214"/>
        <v>31</v>
      </c>
      <c r="BN921" s="40">
        <f t="shared" si="215"/>
        <v>100</v>
      </c>
      <c r="BO921" s="40">
        <f t="shared" si="216"/>
        <v>100</v>
      </c>
      <c r="BP921" s="40">
        <f t="shared" si="217"/>
        <v>61</v>
      </c>
      <c r="BQ921" s="41">
        <f t="shared" si="218"/>
        <v>24</v>
      </c>
      <c r="BR921" s="40">
        <f t="shared" si="219"/>
        <v>1</v>
      </c>
      <c r="BS921" s="41">
        <f t="shared" si="220"/>
        <v>1</v>
      </c>
      <c r="BT921" s="41">
        <f t="shared" si="221"/>
        <v>90</v>
      </c>
      <c r="BU921" s="41">
        <f t="shared" si="222"/>
        <v>100</v>
      </c>
      <c r="BV921" s="41">
        <f t="shared" si="223"/>
        <v>65</v>
      </c>
    </row>
    <row r="922" spans="2:74" x14ac:dyDescent="0.3">
      <c r="B922" s="12" t="s">
        <v>1294</v>
      </c>
      <c r="C922" s="12">
        <v>115041301</v>
      </c>
      <c r="D922" s="12" t="s">
        <v>1295</v>
      </c>
      <c r="E922" s="12" t="s">
        <v>614</v>
      </c>
      <c r="F922" s="12" t="s">
        <v>2791</v>
      </c>
      <c r="G922" s="12" t="s">
        <v>85</v>
      </c>
      <c r="H922" s="12" t="s">
        <v>86</v>
      </c>
      <c r="I922" s="28">
        <v>1264000</v>
      </c>
      <c r="J922" s="28">
        <v>1267000</v>
      </c>
      <c r="K922" s="28">
        <v>1260000</v>
      </c>
      <c r="L922" s="28">
        <v>1460000</v>
      </c>
      <c r="M922" s="28">
        <v>1550000</v>
      </c>
      <c r="N922" s="28">
        <v>1450000</v>
      </c>
      <c r="O922" s="29">
        <v>57</v>
      </c>
      <c r="P922" s="29">
        <v>74</v>
      </c>
      <c r="Q922" s="29">
        <v>74</v>
      </c>
      <c r="R922" s="28">
        <v>810</v>
      </c>
      <c r="S922" s="28">
        <v>720</v>
      </c>
      <c r="T922" s="30">
        <v>2.2999999999999998</v>
      </c>
      <c r="U922" s="30">
        <v>9.9999999999999645E-2</v>
      </c>
      <c r="V922" s="30">
        <v>2.2000000000000002</v>
      </c>
      <c r="W922" s="30">
        <v>1.9</v>
      </c>
      <c r="X922" s="31">
        <v>3.3322784810126585E-2</v>
      </c>
      <c r="Y922" s="30">
        <v>3.1</v>
      </c>
      <c r="Z922" s="30">
        <v>0</v>
      </c>
      <c r="AA922" s="30">
        <v>3.1</v>
      </c>
      <c r="AB922" s="30">
        <v>2.2000000000000002</v>
      </c>
      <c r="AC922" s="32">
        <v>0.30906593406593402</v>
      </c>
      <c r="AD922" s="30">
        <v>9.274913121066966</v>
      </c>
      <c r="AE922" s="12">
        <v>1041</v>
      </c>
      <c r="AF922" s="12">
        <v>907</v>
      </c>
      <c r="AG922" s="12">
        <v>327</v>
      </c>
      <c r="AH922" s="33">
        <v>36.036697247706421</v>
      </c>
      <c r="AI922" s="34">
        <v>1730000</v>
      </c>
      <c r="AJ922" s="34">
        <v>1705000</v>
      </c>
      <c r="AK922" s="34">
        <v>1560000</v>
      </c>
      <c r="AL922" s="35">
        <v>1.466275659824047E-2</v>
      </c>
      <c r="AM922" s="35">
        <v>0.10897435897435898</v>
      </c>
      <c r="AN922" s="12">
        <v>1.4</v>
      </c>
      <c r="AO922" s="33">
        <v>0</v>
      </c>
      <c r="AP922" s="12">
        <v>1.4</v>
      </c>
      <c r="AQ922" s="32">
        <v>9.8622273249138928E-2</v>
      </c>
      <c r="AR922" s="34">
        <v>845</v>
      </c>
      <c r="AS922" s="34">
        <v>780</v>
      </c>
      <c r="AT922" s="31">
        <v>8.3333333333333329E-2</v>
      </c>
      <c r="AU922" s="32">
        <v>0.30837092644453756</v>
      </c>
      <c r="AV922" s="36">
        <v>2620.8000000000002</v>
      </c>
      <c r="AW922" s="30">
        <v>0.82689999999999997</v>
      </c>
      <c r="AX922" s="30">
        <v>0.1731</v>
      </c>
      <c r="AY922" s="30">
        <v>0.91810000000000003</v>
      </c>
      <c r="AZ922" s="30">
        <v>1.04E-2</v>
      </c>
      <c r="BA922" s="30">
        <v>0.3911</v>
      </c>
      <c r="BB922" s="30">
        <v>0.42749999999999999</v>
      </c>
      <c r="BC922" s="30">
        <v>0.1542</v>
      </c>
      <c r="BD922" s="37">
        <v>7</v>
      </c>
      <c r="BE922" s="29">
        <v>42</v>
      </c>
      <c r="BF922" s="38" t="s">
        <v>3640</v>
      </c>
      <c r="BG922" s="39">
        <v>150.88735653529901</v>
      </c>
      <c r="BH922" s="39">
        <v>-33.6056622895426</v>
      </c>
      <c r="BI922" s="40">
        <f t="shared" si="210"/>
        <v>79</v>
      </c>
      <c r="BJ922" s="40">
        <f t="shared" si="211"/>
        <v>93</v>
      </c>
      <c r="BK922" s="40">
        <f t="shared" si="212"/>
        <v>1</v>
      </c>
      <c r="BL922" s="40">
        <f t="shared" si="213"/>
        <v>1</v>
      </c>
      <c r="BM922" s="40">
        <f t="shared" si="214"/>
        <v>8</v>
      </c>
      <c r="BN922" s="40">
        <f t="shared" si="215"/>
        <v>100</v>
      </c>
      <c r="BO922" s="40">
        <f t="shared" si="216"/>
        <v>100</v>
      </c>
      <c r="BP922" s="40">
        <f t="shared" si="217"/>
        <v>76</v>
      </c>
      <c r="BQ922" s="41">
        <f t="shared" si="218"/>
        <v>61</v>
      </c>
      <c r="BR922" s="40">
        <f t="shared" si="219"/>
        <v>58</v>
      </c>
      <c r="BS922" s="41">
        <f t="shared" si="220"/>
        <v>61</v>
      </c>
      <c r="BT922" s="41">
        <f t="shared" si="221"/>
        <v>65</v>
      </c>
      <c r="BU922" s="41">
        <f t="shared" si="222"/>
        <v>70</v>
      </c>
      <c r="BV922" s="41">
        <f t="shared" si="223"/>
        <v>65</v>
      </c>
    </row>
    <row r="923" spans="2:74" x14ac:dyDescent="0.3">
      <c r="B923" s="12" t="s">
        <v>1296</v>
      </c>
      <c r="C923" s="12">
        <v>116011626</v>
      </c>
      <c r="D923" s="12" t="s">
        <v>1174</v>
      </c>
      <c r="E923" s="12" t="s">
        <v>833</v>
      </c>
      <c r="F923" s="12" t="s">
        <v>2791</v>
      </c>
      <c r="G923" s="12" t="s">
        <v>85</v>
      </c>
      <c r="H923" s="12" t="s">
        <v>86</v>
      </c>
      <c r="I923" s="28">
        <v>1250000</v>
      </c>
      <c r="J923" s="28">
        <v>1226550</v>
      </c>
      <c r="K923" s="28">
        <v>1030000</v>
      </c>
      <c r="L923" s="28">
        <v>1200000</v>
      </c>
      <c r="M923" s="28">
        <v>1200000</v>
      </c>
      <c r="N923" s="28">
        <v>1022000</v>
      </c>
      <c r="O923" s="29">
        <v>24</v>
      </c>
      <c r="P923" s="29">
        <v>24</v>
      </c>
      <c r="Q923" s="29">
        <v>24</v>
      </c>
      <c r="R923" s="28">
        <v>650</v>
      </c>
      <c r="S923" s="28">
        <v>550</v>
      </c>
      <c r="T923" s="30">
        <v>2.4</v>
      </c>
      <c r="U923" s="30">
        <v>0</v>
      </c>
      <c r="V923" s="30">
        <v>2.4</v>
      </c>
      <c r="W923" s="30">
        <v>2.5</v>
      </c>
      <c r="X923" s="31">
        <v>2.7040000000000002E-2</v>
      </c>
      <c r="Y923" s="30">
        <v>6.2</v>
      </c>
      <c r="Z923" s="30">
        <v>-9.9999999999999645E-2</v>
      </c>
      <c r="AA923" s="30">
        <v>6.3</v>
      </c>
      <c r="AB923" s="30">
        <v>4.9000000000000004</v>
      </c>
      <c r="AC923" s="32">
        <v>0.29610058309037895</v>
      </c>
      <c r="AD923" s="30">
        <v>10.950465350975554</v>
      </c>
      <c r="AE923" s="12">
        <v>185</v>
      </c>
      <c r="AF923" s="12">
        <v>157</v>
      </c>
      <c r="AG923" s="12">
        <v>168</v>
      </c>
      <c r="AH923" s="33">
        <v>1.5763546798029557</v>
      </c>
      <c r="AI923" s="34">
        <v>1147000</v>
      </c>
      <c r="AJ923" s="34">
        <v>1005000</v>
      </c>
      <c r="AK923" s="34">
        <v>925000</v>
      </c>
      <c r="AL923" s="35">
        <v>0.14129353233830846</v>
      </c>
      <c r="AM923" s="35">
        <v>0.24</v>
      </c>
      <c r="AN923" s="12">
        <v>2.7</v>
      </c>
      <c r="AO923" s="33">
        <v>0</v>
      </c>
      <c r="AP923" s="12">
        <v>2.7</v>
      </c>
      <c r="AQ923" s="32">
        <v>9.947826086956521E-2</v>
      </c>
      <c r="AR923" s="34">
        <v>630</v>
      </c>
      <c r="AS923" s="34">
        <v>575</v>
      </c>
      <c r="AT923" s="31">
        <v>9.5652173913043481E-2</v>
      </c>
      <c r="AU923" s="32">
        <v>0.1673586579466336</v>
      </c>
      <c r="AV923" s="36">
        <v>2195.2000000000003</v>
      </c>
      <c r="AW923" s="30">
        <v>0.7752</v>
      </c>
      <c r="AX923" s="30">
        <v>0.2248</v>
      </c>
      <c r="AY923" s="30">
        <v>0.81140000000000001</v>
      </c>
      <c r="AZ923" s="30">
        <v>9.7199999999999995E-2</v>
      </c>
      <c r="BA923" s="30">
        <v>0.30209999999999998</v>
      </c>
      <c r="BB923" s="30">
        <v>0.37690000000000001</v>
      </c>
      <c r="BC923" s="30">
        <v>0.29830000000000001</v>
      </c>
      <c r="BD923" s="37">
        <v>6</v>
      </c>
      <c r="BE923" s="29">
        <v>29</v>
      </c>
      <c r="BF923" s="38" t="s">
        <v>3641</v>
      </c>
      <c r="BG923" s="39">
        <v>150.90965127685899</v>
      </c>
      <c r="BH923" s="39">
        <v>-33.792300214450499</v>
      </c>
      <c r="BI923" s="40">
        <f t="shared" si="210"/>
        <v>77</v>
      </c>
      <c r="BJ923" s="40">
        <f t="shared" si="211"/>
        <v>72</v>
      </c>
      <c r="BK923" s="40">
        <f t="shared" si="212"/>
        <v>100</v>
      </c>
      <c r="BL923" s="40">
        <f t="shared" si="213"/>
        <v>45</v>
      </c>
      <c r="BM923" s="40">
        <f t="shared" si="214"/>
        <v>71</v>
      </c>
      <c r="BN923" s="40">
        <f t="shared" si="215"/>
        <v>100</v>
      </c>
      <c r="BO923" s="40">
        <f t="shared" si="216"/>
        <v>100</v>
      </c>
      <c r="BP923" s="40">
        <f t="shared" si="217"/>
        <v>56</v>
      </c>
      <c r="BQ923" s="41">
        <f t="shared" si="218"/>
        <v>41</v>
      </c>
      <c r="BR923" s="40">
        <f t="shared" si="219"/>
        <v>41</v>
      </c>
      <c r="BS923" s="41">
        <f t="shared" si="220"/>
        <v>70</v>
      </c>
      <c r="BT923" s="41">
        <f t="shared" si="221"/>
        <v>14</v>
      </c>
      <c r="BU923" s="41">
        <f t="shared" si="222"/>
        <v>60</v>
      </c>
      <c r="BV923" s="41">
        <f t="shared" si="223"/>
        <v>65</v>
      </c>
    </row>
    <row r="924" spans="2:74" x14ac:dyDescent="0.3">
      <c r="B924" s="12" t="s">
        <v>1297</v>
      </c>
      <c r="C924" s="12">
        <v>117011323</v>
      </c>
      <c r="D924" s="12" t="s">
        <v>1054</v>
      </c>
      <c r="E924" s="12" t="s">
        <v>1055</v>
      </c>
      <c r="F924" s="12" t="s">
        <v>2791</v>
      </c>
      <c r="G924" s="12" t="s">
        <v>85</v>
      </c>
      <c r="H924" s="12" t="s">
        <v>86</v>
      </c>
      <c r="I924" s="28">
        <v>2300000</v>
      </c>
      <c r="J924" s="28">
        <v>2332600</v>
      </c>
      <c r="K924" s="28">
        <v>1953300</v>
      </c>
      <c r="L924" s="28">
        <v>2000000</v>
      </c>
      <c r="M924" s="28">
        <v>2000000</v>
      </c>
      <c r="N924" s="28">
        <v>1915000</v>
      </c>
      <c r="O924" s="29">
        <v>25</v>
      </c>
      <c r="P924" s="29">
        <v>25</v>
      </c>
      <c r="Q924" s="29">
        <v>25</v>
      </c>
      <c r="R924" s="28">
        <v>1250</v>
      </c>
      <c r="S924" s="28">
        <v>1150</v>
      </c>
      <c r="T924" s="30">
        <v>1.8</v>
      </c>
      <c r="U924" s="30">
        <v>-9.9999999999999867E-2</v>
      </c>
      <c r="V924" s="30">
        <v>1.9</v>
      </c>
      <c r="W924" s="30">
        <v>1.4</v>
      </c>
      <c r="X924" s="31">
        <v>2.8260869565217391E-2</v>
      </c>
      <c r="Y924" s="30">
        <v>3.8</v>
      </c>
      <c r="Z924" s="30">
        <v>-0.5</v>
      </c>
      <c r="AA924" s="30">
        <v>4.3</v>
      </c>
      <c r="AB924" s="30">
        <v>4.2</v>
      </c>
      <c r="AC924" s="32">
        <v>0.61729614412136524</v>
      </c>
      <c r="AD924" s="30">
        <v>21.842786638140616</v>
      </c>
      <c r="AE924" s="12">
        <v>34</v>
      </c>
      <c r="AF924" s="12">
        <v>18</v>
      </c>
      <c r="AG924" s="12">
        <v>37</v>
      </c>
      <c r="AH924" s="33">
        <v>2.2000000000000002</v>
      </c>
      <c r="AI924" s="34">
        <v>2000000</v>
      </c>
      <c r="AJ924" s="34">
        <v>1880000</v>
      </c>
      <c r="AK924" s="34">
        <v>1800000</v>
      </c>
      <c r="AL924" s="35">
        <v>6.3829787234042548E-2</v>
      </c>
      <c r="AM924" s="35">
        <v>0.1111111111111111</v>
      </c>
      <c r="AN924" s="12">
        <v>1.8</v>
      </c>
      <c r="AO924" s="33">
        <v>-9.9999999999999867E-2</v>
      </c>
      <c r="AP924" s="12">
        <v>1.9</v>
      </c>
      <c r="AQ924" s="32">
        <v>8.1818181818181818E-2</v>
      </c>
      <c r="AR924" s="34">
        <v>1150</v>
      </c>
      <c r="AS924" s="34">
        <v>1050</v>
      </c>
      <c r="AT924" s="31">
        <v>9.5238095238095233E-2</v>
      </c>
      <c r="AU924" s="32">
        <v>4.381149877701304E-3</v>
      </c>
      <c r="AV924" s="36">
        <v>2024.9600000000003</v>
      </c>
      <c r="AW924" s="30">
        <v>0.66059999999999997</v>
      </c>
      <c r="AX924" s="30">
        <v>0.33939999999999998</v>
      </c>
      <c r="AY924" s="30">
        <v>0.24740000000000001</v>
      </c>
      <c r="AZ924" s="30">
        <v>0.13020000000000001</v>
      </c>
      <c r="BA924" s="30">
        <v>0.21249999999999999</v>
      </c>
      <c r="BB924" s="30">
        <v>0.2477</v>
      </c>
      <c r="BC924" s="30">
        <v>0.5121</v>
      </c>
      <c r="BD924" s="37">
        <v>7.5</v>
      </c>
      <c r="BE924" s="29">
        <v>8</v>
      </c>
      <c r="BF924" s="38" t="s">
        <v>3642</v>
      </c>
      <c r="BG924" s="39">
        <v>151.21715121395499</v>
      </c>
      <c r="BH924" s="39">
        <v>-33.9412334275316</v>
      </c>
      <c r="BI924" s="40">
        <f t="shared" si="210"/>
        <v>87</v>
      </c>
      <c r="BJ924" s="40">
        <f t="shared" si="211"/>
        <v>87</v>
      </c>
      <c r="BK924" s="40">
        <f t="shared" si="212"/>
        <v>98</v>
      </c>
      <c r="BL924" s="40">
        <f t="shared" si="213"/>
        <v>99</v>
      </c>
      <c r="BM924" s="40">
        <f t="shared" si="214"/>
        <v>33</v>
      </c>
      <c r="BN924" s="40">
        <f t="shared" si="215"/>
        <v>100</v>
      </c>
      <c r="BO924" s="40">
        <f t="shared" si="216"/>
        <v>100</v>
      </c>
      <c r="BP924" s="40">
        <f t="shared" si="217"/>
        <v>37</v>
      </c>
      <c r="BQ924" s="41">
        <f t="shared" si="218"/>
        <v>45</v>
      </c>
      <c r="BR924" s="40">
        <f t="shared" si="219"/>
        <v>1</v>
      </c>
      <c r="BS924" s="41">
        <f t="shared" si="220"/>
        <v>1</v>
      </c>
      <c r="BT924" s="41">
        <f t="shared" si="221"/>
        <v>54</v>
      </c>
      <c r="BU924" s="41">
        <f t="shared" si="222"/>
        <v>75</v>
      </c>
      <c r="BV924" s="41">
        <f t="shared" si="223"/>
        <v>65</v>
      </c>
    </row>
    <row r="925" spans="2:74" x14ac:dyDescent="0.3">
      <c r="B925" s="12" t="s">
        <v>1298</v>
      </c>
      <c r="C925" s="12">
        <v>117021328</v>
      </c>
      <c r="D925" s="12" t="s">
        <v>1299</v>
      </c>
      <c r="E925" s="12" t="s">
        <v>1055</v>
      </c>
      <c r="F925" s="12" t="s">
        <v>2791</v>
      </c>
      <c r="G925" s="12" t="s">
        <v>85</v>
      </c>
      <c r="H925" s="12" t="s">
        <v>86</v>
      </c>
      <c r="I925" s="28">
        <v>1760000</v>
      </c>
      <c r="J925" s="28">
        <v>1755000</v>
      </c>
      <c r="K925" s="28">
        <v>1710000</v>
      </c>
      <c r="L925" s="28">
        <v>1680000</v>
      </c>
      <c r="M925" s="28">
        <v>1651000</v>
      </c>
      <c r="N925" s="28">
        <v>1580000</v>
      </c>
      <c r="O925" s="29">
        <v>24</v>
      </c>
      <c r="P925" s="29">
        <v>24</v>
      </c>
      <c r="Q925" s="29">
        <v>25</v>
      </c>
      <c r="R925" s="28">
        <v>950</v>
      </c>
      <c r="S925" s="28">
        <v>860</v>
      </c>
      <c r="T925" s="30">
        <v>2.7</v>
      </c>
      <c r="U925" s="30">
        <v>0.10000000000000009</v>
      </c>
      <c r="V925" s="30">
        <v>2.6</v>
      </c>
      <c r="W925" s="30">
        <v>3</v>
      </c>
      <c r="X925" s="31">
        <v>2.8068181818181819E-2</v>
      </c>
      <c r="Y925" s="30">
        <v>6.3</v>
      </c>
      <c r="Z925" s="30">
        <v>-0.40000000000000036</v>
      </c>
      <c r="AA925" s="30">
        <v>6.7</v>
      </c>
      <c r="AB925" s="30">
        <v>4.8</v>
      </c>
      <c r="AC925" s="32">
        <v>0.32386952490045273</v>
      </c>
      <c r="AD925" s="30">
        <v>11.538671332485766</v>
      </c>
      <c r="AE925" s="12">
        <v>53</v>
      </c>
      <c r="AF925" s="12">
        <v>23</v>
      </c>
      <c r="AG925" s="12">
        <v>65</v>
      </c>
      <c r="AH925" s="33">
        <v>1.3195020746887967</v>
      </c>
      <c r="AI925" s="34">
        <v>1910000</v>
      </c>
      <c r="AJ925" s="34">
        <v>1850000</v>
      </c>
      <c r="AK925" s="34">
        <v>1730000</v>
      </c>
      <c r="AL925" s="35">
        <v>3.2432432432432434E-2</v>
      </c>
      <c r="AM925" s="35">
        <v>0.10404624277456648</v>
      </c>
      <c r="AN925" s="12">
        <v>2.8</v>
      </c>
      <c r="AO925" s="33">
        <v>0.19999999999999973</v>
      </c>
      <c r="AP925" s="12">
        <v>2.6</v>
      </c>
      <c r="AQ925" s="32">
        <v>8.817733990147783E-2</v>
      </c>
      <c r="AR925" s="34">
        <v>975</v>
      </c>
      <c r="AS925" s="34">
        <v>950</v>
      </c>
      <c r="AT925" s="31">
        <v>2.6315789473684209E-2</v>
      </c>
      <c r="AU925" s="32">
        <v>-2.0913136624611972E-2</v>
      </c>
      <c r="AV925" s="36">
        <v>2933.28</v>
      </c>
      <c r="AW925" s="30">
        <v>0.67190000000000005</v>
      </c>
      <c r="AX925" s="30">
        <v>0.3281</v>
      </c>
      <c r="AY925" s="30">
        <v>0.41720000000000002</v>
      </c>
      <c r="AZ925" s="30">
        <v>0.35389999999999999</v>
      </c>
      <c r="BA925" s="30">
        <v>0.24179999999999999</v>
      </c>
      <c r="BB925" s="30">
        <v>0.37440000000000001</v>
      </c>
      <c r="BC925" s="30">
        <v>0.36299999999999999</v>
      </c>
      <c r="BD925" s="37">
        <v>8.5</v>
      </c>
      <c r="BE925" s="29">
        <v>7</v>
      </c>
      <c r="BF925" s="38" t="s">
        <v>3643</v>
      </c>
      <c r="BG925" s="39">
        <v>151.167198779264</v>
      </c>
      <c r="BH925" s="39">
        <v>-33.922421598230201</v>
      </c>
      <c r="BI925" s="40">
        <f t="shared" si="210"/>
        <v>72</v>
      </c>
      <c r="BJ925" s="40">
        <f t="shared" si="211"/>
        <v>70</v>
      </c>
      <c r="BK925" s="40">
        <f t="shared" si="212"/>
        <v>100</v>
      </c>
      <c r="BL925" s="40">
        <f t="shared" si="213"/>
        <v>100</v>
      </c>
      <c r="BM925" s="40">
        <f t="shared" si="214"/>
        <v>17</v>
      </c>
      <c r="BN925" s="40">
        <f t="shared" si="215"/>
        <v>100</v>
      </c>
      <c r="BO925" s="40">
        <f t="shared" si="216"/>
        <v>100</v>
      </c>
      <c r="BP925" s="40">
        <f t="shared" si="217"/>
        <v>43</v>
      </c>
      <c r="BQ925" s="41">
        <f t="shared" si="218"/>
        <v>44</v>
      </c>
      <c r="BR925" s="40">
        <f t="shared" si="219"/>
        <v>35</v>
      </c>
      <c r="BS925" s="41">
        <f t="shared" si="220"/>
        <v>51</v>
      </c>
      <c r="BT925" s="41">
        <f t="shared" si="221"/>
        <v>13</v>
      </c>
      <c r="BU925" s="41">
        <f t="shared" si="222"/>
        <v>85</v>
      </c>
      <c r="BV925" s="41">
        <f t="shared" si="223"/>
        <v>65</v>
      </c>
    </row>
    <row r="926" spans="2:74" x14ac:dyDescent="0.3">
      <c r="B926" s="12" t="s">
        <v>1300</v>
      </c>
      <c r="C926" s="12">
        <v>117031646</v>
      </c>
      <c r="D926" s="12" t="s">
        <v>1301</v>
      </c>
      <c r="E926" s="12" t="s">
        <v>1055</v>
      </c>
      <c r="F926" s="12" t="s">
        <v>2791</v>
      </c>
      <c r="G926" s="12" t="s">
        <v>85</v>
      </c>
      <c r="H926" s="12" t="s">
        <v>86</v>
      </c>
      <c r="I926" s="28">
        <v>1800000</v>
      </c>
      <c r="J926" s="28">
        <v>1650000</v>
      </c>
      <c r="K926" s="28">
        <v>1500000</v>
      </c>
      <c r="L926" s="28">
        <v>1720000</v>
      </c>
      <c r="M926" s="28">
        <v>1720000</v>
      </c>
      <c r="N926" s="28">
        <v>1770000</v>
      </c>
      <c r="O926" s="29">
        <v>16</v>
      </c>
      <c r="P926" s="29">
        <v>16</v>
      </c>
      <c r="Q926" s="29">
        <v>26</v>
      </c>
      <c r="R926" s="28">
        <v>1100</v>
      </c>
      <c r="S926" s="28">
        <v>1100</v>
      </c>
      <c r="T926" s="30">
        <v>0.4</v>
      </c>
      <c r="U926" s="30">
        <v>0</v>
      </c>
      <c r="V926" s="30">
        <v>0.4</v>
      </c>
      <c r="W926" s="30">
        <v>1</v>
      </c>
      <c r="X926" s="31">
        <v>3.177777777777778E-2</v>
      </c>
      <c r="Y926" s="30">
        <v>4.4000000000000004</v>
      </c>
      <c r="Z926" s="30">
        <v>0.60000000000000053</v>
      </c>
      <c r="AA926" s="30">
        <v>3.8</v>
      </c>
      <c r="AB926" s="30">
        <v>4.5</v>
      </c>
      <c r="AC926" s="32">
        <v>0.54412346656113963</v>
      </c>
      <c r="AD926" s="30">
        <v>17.122766430245651</v>
      </c>
      <c r="AE926" s="12">
        <v>162</v>
      </c>
      <c r="AF926" s="12">
        <v>81</v>
      </c>
      <c r="AG926" s="12">
        <v>121</v>
      </c>
      <c r="AH926" s="33">
        <v>2.4031209362808843</v>
      </c>
      <c r="AI926" s="34">
        <v>1975000</v>
      </c>
      <c r="AJ926" s="34">
        <v>1910000</v>
      </c>
      <c r="AK926" s="34">
        <v>1760000</v>
      </c>
      <c r="AL926" s="35">
        <v>3.4031413612565446E-2</v>
      </c>
      <c r="AM926" s="35">
        <v>0.12215909090909091</v>
      </c>
      <c r="AN926" s="12">
        <v>1.5</v>
      </c>
      <c r="AO926" s="33">
        <v>0.10000000000000009</v>
      </c>
      <c r="AP926" s="12">
        <v>1.4</v>
      </c>
      <c r="AQ926" s="32">
        <v>7.1739130434782611E-2</v>
      </c>
      <c r="AR926" s="34">
        <v>1080</v>
      </c>
      <c r="AS926" s="34">
        <v>1025</v>
      </c>
      <c r="AT926" s="31">
        <v>5.3658536585365853E-2</v>
      </c>
      <c r="AU926" s="32">
        <v>4.160676710522216E-2</v>
      </c>
      <c r="AV926" s="36">
        <v>2021.6000000000001</v>
      </c>
      <c r="AW926" s="30">
        <v>0.4536</v>
      </c>
      <c r="AX926" s="30">
        <v>0.5464</v>
      </c>
      <c r="AY926" s="30">
        <v>1.6999999999999999E-3</v>
      </c>
      <c r="AZ926" s="30">
        <v>0.11650000000000001</v>
      </c>
      <c r="BA926" s="30">
        <v>0.1244</v>
      </c>
      <c r="BB926" s="30">
        <v>0.12239999999999999</v>
      </c>
      <c r="BC926" s="30">
        <v>0.68149999999999999</v>
      </c>
      <c r="BD926" s="37">
        <v>10</v>
      </c>
      <c r="BE926" s="29">
        <v>2</v>
      </c>
      <c r="BF926" s="38" t="s">
        <v>3644</v>
      </c>
      <c r="BG926" s="39">
        <v>151.197638584435</v>
      </c>
      <c r="BH926" s="39">
        <v>-33.879941485924498</v>
      </c>
      <c r="BI926" s="40">
        <f t="shared" si="210"/>
        <v>100</v>
      </c>
      <c r="BJ926" s="40">
        <f t="shared" si="211"/>
        <v>92</v>
      </c>
      <c r="BK926" s="40">
        <f t="shared" si="212"/>
        <v>95</v>
      </c>
      <c r="BL926" s="40">
        <f t="shared" si="213"/>
        <v>86</v>
      </c>
      <c r="BM926" s="40">
        <f t="shared" si="214"/>
        <v>18</v>
      </c>
      <c r="BN926" s="40">
        <f t="shared" si="215"/>
        <v>95</v>
      </c>
      <c r="BO926" s="40">
        <f t="shared" si="216"/>
        <v>100</v>
      </c>
      <c r="BP926" s="40">
        <f t="shared" si="217"/>
        <v>17</v>
      </c>
      <c r="BQ926" s="41">
        <f t="shared" si="218"/>
        <v>56</v>
      </c>
      <c r="BR926" s="40">
        <f t="shared" si="219"/>
        <v>1</v>
      </c>
      <c r="BS926" s="41">
        <f t="shared" si="220"/>
        <v>1</v>
      </c>
      <c r="BT926" s="41">
        <f t="shared" si="221"/>
        <v>44</v>
      </c>
      <c r="BU926" s="41">
        <f t="shared" si="222"/>
        <v>100</v>
      </c>
      <c r="BV926" s="41">
        <f t="shared" si="223"/>
        <v>65</v>
      </c>
    </row>
    <row r="927" spans="2:74" x14ac:dyDescent="0.3">
      <c r="B927" s="12" t="s">
        <v>1302</v>
      </c>
      <c r="C927" s="12">
        <v>121021406</v>
      </c>
      <c r="D927" s="12" t="s">
        <v>836</v>
      </c>
      <c r="E927" s="12" t="s">
        <v>837</v>
      </c>
      <c r="F927" s="12" t="s">
        <v>2791</v>
      </c>
      <c r="G927" s="12" t="s">
        <v>85</v>
      </c>
      <c r="H927" s="12" t="s">
        <v>86</v>
      </c>
      <c r="I927" s="28">
        <v>1959400</v>
      </c>
      <c r="J927" s="28">
        <v>1989000</v>
      </c>
      <c r="K927" s="28">
        <v>1950000</v>
      </c>
      <c r="L927" s="28">
        <v>2015000</v>
      </c>
      <c r="M927" s="28">
        <v>2025000</v>
      </c>
      <c r="N927" s="28">
        <v>1935000</v>
      </c>
      <c r="O927" s="29">
        <v>24</v>
      </c>
      <c r="P927" s="29">
        <v>23</v>
      </c>
      <c r="Q927" s="29">
        <v>23</v>
      </c>
      <c r="R927" s="28">
        <v>880</v>
      </c>
      <c r="S927" s="28">
        <v>850</v>
      </c>
      <c r="T927" s="30">
        <v>3.2</v>
      </c>
      <c r="U927" s="30">
        <v>0</v>
      </c>
      <c r="V927" s="30">
        <v>3.2</v>
      </c>
      <c r="W927" s="30">
        <v>3.2</v>
      </c>
      <c r="X927" s="31">
        <v>2.33540879861182E-2</v>
      </c>
      <c r="Y927" s="30">
        <v>3.9</v>
      </c>
      <c r="Z927" s="30">
        <v>-0.10000000000000009</v>
      </c>
      <c r="AA927" s="30">
        <v>4</v>
      </c>
      <c r="AB927" s="30">
        <v>3.3</v>
      </c>
      <c r="AC927" s="32">
        <v>0.28252940874300098</v>
      </c>
      <c r="AD927" s="30">
        <v>12.097642558807607</v>
      </c>
      <c r="AE927" s="12">
        <v>125</v>
      </c>
      <c r="AF927" s="12">
        <v>76</v>
      </c>
      <c r="AG927" s="12">
        <v>116</v>
      </c>
      <c r="AH927" s="33">
        <v>2.3454545454545452</v>
      </c>
      <c r="AI927" s="34">
        <v>1830000</v>
      </c>
      <c r="AJ927" s="34">
        <v>1725000</v>
      </c>
      <c r="AK927" s="34">
        <v>1550000</v>
      </c>
      <c r="AL927" s="35">
        <v>6.0869565217391307E-2</v>
      </c>
      <c r="AM927" s="35">
        <v>0.18064516129032257</v>
      </c>
      <c r="AN927" s="12">
        <v>2.9</v>
      </c>
      <c r="AO927" s="33">
        <v>0</v>
      </c>
      <c r="AP927" s="12">
        <v>2.9</v>
      </c>
      <c r="AQ927" s="32">
        <v>0.10608108108108108</v>
      </c>
      <c r="AR927" s="34">
        <v>850</v>
      </c>
      <c r="AS927" s="34">
        <v>800</v>
      </c>
      <c r="AT927" s="31">
        <v>6.25E-2</v>
      </c>
      <c r="AU927" s="32">
        <v>0.25224146695707977</v>
      </c>
      <c r="AV927" s="36">
        <v>3114.7200000000003</v>
      </c>
      <c r="AW927" s="30">
        <v>0.82740000000000002</v>
      </c>
      <c r="AX927" s="30">
        <v>0.1726</v>
      </c>
      <c r="AY927" s="30">
        <v>0.82740000000000002</v>
      </c>
      <c r="AZ927" s="30">
        <v>0.1174</v>
      </c>
      <c r="BA927" s="30">
        <v>0.35649999999999998</v>
      </c>
      <c r="BB927" s="30">
        <v>0.44379999999999997</v>
      </c>
      <c r="BC927" s="30">
        <v>0.1787</v>
      </c>
      <c r="BD927" s="37">
        <v>9</v>
      </c>
      <c r="BE927" s="29">
        <v>21</v>
      </c>
      <c r="BF927" s="38" t="s">
        <v>3645</v>
      </c>
      <c r="BG927" s="39">
        <v>151.07982837885899</v>
      </c>
      <c r="BH927" s="39">
        <v>-33.7165942405355</v>
      </c>
      <c r="BI927" s="40">
        <f t="shared" si="210"/>
        <v>64</v>
      </c>
      <c r="BJ927" s="40">
        <f t="shared" si="211"/>
        <v>69</v>
      </c>
      <c r="BK927" s="40">
        <f t="shared" si="212"/>
        <v>96</v>
      </c>
      <c r="BL927" s="40">
        <f t="shared" si="213"/>
        <v>17</v>
      </c>
      <c r="BM927" s="40">
        <f t="shared" si="214"/>
        <v>31</v>
      </c>
      <c r="BN927" s="40">
        <f t="shared" si="215"/>
        <v>100</v>
      </c>
      <c r="BO927" s="40">
        <f t="shared" si="216"/>
        <v>100</v>
      </c>
      <c r="BP927" s="40">
        <f t="shared" si="217"/>
        <v>68</v>
      </c>
      <c r="BQ927" s="41">
        <f t="shared" si="218"/>
        <v>29</v>
      </c>
      <c r="BR927" s="40">
        <f t="shared" si="219"/>
        <v>30</v>
      </c>
      <c r="BS927" s="41">
        <f t="shared" si="220"/>
        <v>79</v>
      </c>
      <c r="BT927" s="41">
        <f t="shared" si="221"/>
        <v>52</v>
      </c>
      <c r="BU927" s="41">
        <f t="shared" si="222"/>
        <v>90</v>
      </c>
      <c r="BV927" s="41">
        <f t="shared" si="223"/>
        <v>65</v>
      </c>
    </row>
    <row r="928" spans="2:74" x14ac:dyDescent="0.3">
      <c r="B928" s="12" t="s">
        <v>1303</v>
      </c>
      <c r="C928" s="12">
        <v>122021690</v>
      </c>
      <c r="D928" s="12" t="s">
        <v>1057</v>
      </c>
      <c r="E928" s="12" t="s">
        <v>840</v>
      </c>
      <c r="F928" s="12" t="s">
        <v>2791</v>
      </c>
      <c r="G928" s="12" t="s">
        <v>85</v>
      </c>
      <c r="H928" s="12" t="s">
        <v>86</v>
      </c>
      <c r="I928" s="28">
        <v>2496000</v>
      </c>
      <c r="J928" s="28">
        <v>2500000</v>
      </c>
      <c r="K928" s="28">
        <v>2500000</v>
      </c>
      <c r="L928" s="28">
        <v>2500000</v>
      </c>
      <c r="M928" s="28">
        <v>2400000</v>
      </c>
      <c r="N928" s="28">
        <v>2280000</v>
      </c>
      <c r="O928" s="29">
        <v>27</v>
      </c>
      <c r="P928" s="29">
        <v>28</v>
      </c>
      <c r="Q928" s="29">
        <v>28</v>
      </c>
      <c r="R928" s="28">
        <v>1350</v>
      </c>
      <c r="S928" s="28">
        <v>1250</v>
      </c>
      <c r="T928" s="30">
        <v>2.6</v>
      </c>
      <c r="U928" s="30">
        <v>0.10000000000000009</v>
      </c>
      <c r="V928" s="30">
        <v>2.5</v>
      </c>
      <c r="W928" s="30">
        <v>2.8</v>
      </c>
      <c r="X928" s="31">
        <v>2.8125000000000001E-2</v>
      </c>
      <c r="Y928" s="30">
        <v>2.5</v>
      </c>
      <c r="Z928" s="30">
        <v>-0.29999999999999982</v>
      </c>
      <c r="AA928" s="30">
        <v>2.8</v>
      </c>
      <c r="AB928" s="30">
        <v>3.5</v>
      </c>
      <c r="AC928" s="32">
        <v>0.52936194240542067</v>
      </c>
      <c r="AD928" s="30">
        <v>18.821757952192733</v>
      </c>
      <c r="AE928" s="12">
        <v>215</v>
      </c>
      <c r="AF928" s="12">
        <v>135</v>
      </c>
      <c r="AG928" s="12">
        <v>205</v>
      </c>
      <c r="AH928" s="33">
        <v>4.0063897763578273</v>
      </c>
      <c r="AI928" s="34">
        <v>2430000</v>
      </c>
      <c r="AJ928" s="34">
        <v>2316666</v>
      </c>
      <c r="AK928" s="34">
        <v>2400000</v>
      </c>
      <c r="AL928" s="35">
        <v>4.8921165157169828E-2</v>
      </c>
      <c r="AM928" s="35">
        <v>1.2500000000000001E-2</v>
      </c>
      <c r="AN928" s="12">
        <v>2.8</v>
      </c>
      <c r="AO928" s="33">
        <v>-0.10000000000000009</v>
      </c>
      <c r="AP928" s="12">
        <v>2.9</v>
      </c>
      <c r="AQ928" s="32">
        <v>0.10249999999999999</v>
      </c>
      <c r="AR928" s="34">
        <v>1350</v>
      </c>
      <c r="AS928" s="34">
        <v>1250</v>
      </c>
      <c r="AT928" s="31">
        <v>0.08</v>
      </c>
      <c r="AU928" s="32">
        <v>6.8844627735207442E-2</v>
      </c>
      <c r="AV928" s="36">
        <v>2550.2400000000002</v>
      </c>
      <c r="AW928" s="30">
        <v>0.74299999999999999</v>
      </c>
      <c r="AX928" s="30">
        <v>0.25700000000000001</v>
      </c>
      <c r="AY928" s="30">
        <v>0.53290000000000004</v>
      </c>
      <c r="AZ928" s="30">
        <v>0.2167</v>
      </c>
      <c r="BA928" s="30">
        <v>0.41799999999999998</v>
      </c>
      <c r="BB928" s="30">
        <v>0.32829999999999998</v>
      </c>
      <c r="BC928" s="30">
        <v>0.19980000000000001</v>
      </c>
      <c r="BD928" s="37">
        <v>9</v>
      </c>
      <c r="BE928" s="29">
        <v>23</v>
      </c>
      <c r="BF928" s="38" t="s">
        <v>3646</v>
      </c>
      <c r="BG928" s="39">
        <v>151.297956254517</v>
      </c>
      <c r="BH928" s="39">
        <v>-33.676621323822303</v>
      </c>
      <c r="BI928" s="40">
        <f t="shared" si="210"/>
        <v>74</v>
      </c>
      <c r="BJ928" s="40">
        <f t="shared" si="211"/>
        <v>70</v>
      </c>
      <c r="BK928" s="40">
        <f t="shared" si="212"/>
        <v>75</v>
      </c>
      <c r="BL928" s="40">
        <f t="shared" si="213"/>
        <v>77</v>
      </c>
      <c r="BM928" s="40">
        <f t="shared" si="214"/>
        <v>25</v>
      </c>
      <c r="BN928" s="40">
        <f t="shared" si="215"/>
        <v>100</v>
      </c>
      <c r="BO928" s="40">
        <f t="shared" si="216"/>
        <v>100</v>
      </c>
      <c r="BP928" s="40">
        <f t="shared" si="217"/>
        <v>82</v>
      </c>
      <c r="BQ928" s="41">
        <f t="shared" si="218"/>
        <v>44</v>
      </c>
      <c r="BR928" s="40">
        <f t="shared" si="219"/>
        <v>1</v>
      </c>
      <c r="BS928" s="41">
        <f t="shared" si="220"/>
        <v>1</v>
      </c>
      <c r="BT928" s="41">
        <f t="shared" si="221"/>
        <v>75</v>
      </c>
      <c r="BU928" s="41">
        <f t="shared" si="222"/>
        <v>90</v>
      </c>
      <c r="BV928" s="41">
        <f t="shared" si="223"/>
        <v>65</v>
      </c>
    </row>
    <row r="929" spans="2:74" x14ac:dyDescent="0.3">
      <c r="B929" s="12" t="s">
        <v>1304</v>
      </c>
      <c r="C929" s="12">
        <v>122021691</v>
      </c>
      <c r="D929" s="12" t="s">
        <v>1057</v>
      </c>
      <c r="E929" s="12" t="s">
        <v>840</v>
      </c>
      <c r="F929" s="12" t="s">
        <v>2791</v>
      </c>
      <c r="G929" s="12" t="s">
        <v>85</v>
      </c>
      <c r="H929" s="12" t="s">
        <v>86</v>
      </c>
      <c r="I929" s="28">
        <v>2278500</v>
      </c>
      <c r="J929" s="28">
        <v>2300200</v>
      </c>
      <c r="K929" s="28">
        <v>2266000</v>
      </c>
      <c r="L929" s="28">
        <v>2230000</v>
      </c>
      <c r="M929" s="28">
        <v>2192000</v>
      </c>
      <c r="N929" s="28">
        <v>2250000</v>
      </c>
      <c r="O929" s="29">
        <v>28</v>
      </c>
      <c r="P929" s="29">
        <v>26</v>
      </c>
      <c r="Q929" s="29">
        <v>25</v>
      </c>
      <c r="R929" s="28">
        <v>1050</v>
      </c>
      <c r="S929" s="28">
        <v>1150</v>
      </c>
      <c r="T929" s="30">
        <v>2.5</v>
      </c>
      <c r="U929" s="30">
        <v>-0.20000000000000018</v>
      </c>
      <c r="V929" s="30">
        <v>2.7</v>
      </c>
      <c r="W929" s="30">
        <v>2.9</v>
      </c>
      <c r="X929" s="31">
        <v>2.3963133640552997E-2</v>
      </c>
      <c r="Y929" s="30">
        <v>2.9</v>
      </c>
      <c r="Z929" s="30">
        <v>-0.20000000000000018</v>
      </c>
      <c r="AA929" s="30">
        <v>3.1</v>
      </c>
      <c r="AB929" s="30">
        <v>3.8</v>
      </c>
      <c r="AC929" s="32">
        <v>0.34041394335511976</v>
      </c>
      <c r="AD929" s="30">
        <v>14.205735713088652</v>
      </c>
      <c r="AE929" s="12">
        <v>215</v>
      </c>
      <c r="AF929" s="12">
        <v>135</v>
      </c>
      <c r="AG929" s="12">
        <v>205</v>
      </c>
      <c r="AH929" s="33">
        <v>4.0063897763578273</v>
      </c>
      <c r="AI929" s="34">
        <v>2430000</v>
      </c>
      <c r="AJ929" s="34">
        <v>2316666</v>
      </c>
      <c r="AK929" s="34">
        <v>2400000</v>
      </c>
      <c r="AL929" s="35">
        <v>4.8921165157169828E-2</v>
      </c>
      <c r="AM929" s="35">
        <v>1.2500000000000001E-2</v>
      </c>
      <c r="AN929" s="12">
        <v>2.8</v>
      </c>
      <c r="AO929" s="33">
        <v>-0.10000000000000009</v>
      </c>
      <c r="AP929" s="12">
        <v>2.9</v>
      </c>
      <c r="AQ929" s="32">
        <v>0.10249999999999999</v>
      </c>
      <c r="AR929" s="34">
        <v>1350</v>
      </c>
      <c r="AS929" s="34">
        <v>1250</v>
      </c>
      <c r="AT929" s="31">
        <v>0.08</v>
      </c>
      <c r="AU929" s="32">
        <v>6.8844627735207442E-2</v>
      </c>
      <c r="AV929" s="36">
        <v>3084.4800000000005</v>
      </c>
      <c r="AW929" s="30">
        <v>0.82140000000000002</v>
      </c>
      <c r="AX929" s="30">
        <v>0.17860000000000001</v>
      </c>
      <c r="AY929" s="30">
        <v>0.71750000000000003</v>
      </c>
      <c r="AZ929" s="30">
        <v>8.9499999999999996E-2</v>
      </c>
      <c r="BA929" s="30">
        <v>0.34749999999999998</v>
      </c>
      <c r="BB929" s="30">
        <v>0.44650000000000001</v>
      </c>
      <c r="BC929" s="30">
        <v>0.193</v>
      </c>
      <c r="BD929" s="37">
        <v>7.5</v>
      </c>
      <c r="BE929" s="29">
        <v>21</v>
      </c>
      <c r="BF929" s="38" t="s">
        <v>3647</v>
      </c>
      <c r="BG929" s="39">
        <v>151.297836131514</v>
      </c>
      <c r="BH929" s="39">
        <v>-33.6992668200823</v>
      </c>
      <c r="BI929" s="40">
        <f t="shared" si="210"/>
        <v>75</v>
      </c>
      <c r="BJ929" s="40">
        <f t="shared" si="211"/>
        <v>70</v>
      </c>
      <c r="BK929" s="40">
        <f t="shared" si="212"/>
        <v>75</v>
      </c>
      <c r="BL929" s="40">
        <f t="shared" si="213"/>
        <v>77</v>
      </c>
      <c r="BM929" s="40">
        <f t="shared" si="214"/>
        <v>25</v>
      </c>
      <c r="BN929" s="40">
        <f t="shared" si="215"/>
        <v>100</v>
      </c>
      <c r="BO929" s="40">
        <f t="shared" si="216"/>
        <v>100</v>
      </c>
      <c r="BP929" s="40">
        <f t="shared" si="217"/>
        <v>66</v>
      </c>
      <c r="BQ929" s="41">
        <f t="shared" si="218"/>
        <v>31</v>
      </c>
      <c r="BR929" s="40">
        <f t="shared" si="219"/>
        <v>9</v>
      </c>
      <c r="BS929" s="41">
        <f t="shared" si="220"/>
        <v>40</v>
      </c>
      <c r="BT929" s="41">
        <f t="shared" si="221"/>
        <v>69</v>
      </c>
      <c r="BU929" s="41">
        <f t="shared" si="222"/>
        <v>75</v>
      </c>
      <c r="BV929" s="41">
        <f t="shared" si="223"/>
        <v>65</v>
      </c>
    </row>
    <row r="930" spans="2:74" x14ac:dyDescent="0.3">
      <c r="B930" s="12" t="s">
        <v>1305</v>
      </c>
      <c r="C930" s="12">
        <v>123011702</v>
      </c>
      <c r="D930" s="12" t="s">
        <v>616</v>
      </c>
      <c r="E930" s="12" t="s">
        <v>617</v>
      </c>
      <c r="F930" s="12" t="s">
        <v>2791</v>
      </c>
      <c r="G930" s="12" t="s">
        <v>85</v>
      </c>
      <c r="H930" s="12" t="s">
        <v>86</v>
      </c>
      <c r="I930" s="28">
        <v>1000000</v>
      </c>
      <c r="J930" s="28">
        <v>990000</v>
      </c>
      <c r="K930" s="28">
        <v>971000</v>
      </c>
      <c r="L930" s="28">
        <v>1020000</v>
      </c>
      <c r="M930" s="28">
        <v>990000</v>
      </c>
      <c r="N930" s="28">
        <v>920000</v>
      </c>
      <c r="O930" s="29">
        <v>30</v>
      </c>
      <c r="P930" s="29">
        <v>30</v>
      </c>
      <c r="Q930" s="29">
        <v>26</v>
      </c>
      <c r="R930" s="28">
        <v>700</v>
      </c>
      <c r="S930" s="28">
        <v>650</v>
      </c>
      <c r="T930" s="30">
        <v>2.6</v>
      </c>
      <c r="U930" s="30">
        <v>-0.29999999999999982</v>
      </c>
      <c r="V930" s="30">
        <v>2.9</v>
      </c>
      <c r="W930" s="30">
        <v>3</v>
      </c>
      <c r="X930" s="31">
        <v>3.6400000000000002E-2</v>
      </c>
      <c r="Y930" s="30">
        <v>8.5</v>
      </c>
      <c r="Z930" s="30">
        <v>-0.80000000000000071</v>
      </c>
      <c r="AA930" s="30">
        <v>9.3000000000000007</v>
      </c>
      <c r="AB930" s="30">
        <v>8.4</v>
      </c>
      <c r="AC930" s="32">
        <v>0.26009155222638369</v>
      </c>
      <c r="AD930" s="30">
        <v>7.1453723139116398</v>
      </c>
      <c r="AE930" s="12">
        <v>191</v>
      </c>
      <c r="AF930" s="12">
        <v>170</v>
      </c>
      <c r="AG930" s="12">
        <v>180</v>
      </c>
      <c r="AH930" s="33">
        <v>3.029126213592233</v>
      </c>
      <c r="AI930" s="34">
        <v>1100000</v>
      </c>
      <c r="AJ930" s="34">
        <v>1020000</v>
      </c>
      <c r="AK930" s="34">
        <v>990000</v>
      </c>
      <c r="AL930" s="35">
        <v>7.8431372549019607E-2</v>
      </c>
      <c r="AM930" s="35">
        <v>0.1111111111111111</v>
      </c>
      <c r="AN930" s="12">
        <v>3.3</v>
      </c>
      <c r="AO930" s="33">
        <v>0.29999999999999982</v>
      </c>
      <c r="AP930" s="12">
        <v>3</v>
      </c>
      <c r="AQ930" s="32">
        <v>0.1</v>
      </c>
      <c r="AR930" s="34">
        <v>700</v>
      </c>
      <c r="AS930" s="34">
        <v>650</v>
      </c>
      <c r="AT930" s="31">
        <v>7.6923076923076927E-2</v>
      </c>
      <c r="AU930" s="32">
        <v>0.15339634182891057</v>
      </c>
      <c r="AV930" s="36">
        <v>2691.36</v>
      </c>
      <c r="AW930" s="30">
        <v>0.86580000000000001</v>
      </c>
      <c r="AX930" s="30">
        <v>0.13420000000000001</v>
      </c>
      <c r="AY930" s="30">
        <v>0.93700000000000006</v>
      </c>
      <c r="AZ930" s="30">
        <v>5.5500000000000001E-2</v>
      </c>
      <c r="BA930" s="30">
        <v>0.1046</v>
      </c>
      <c r="BB930" s="30">
        <v>0.62</v>
      </c>
      <c r="BC930" s="30">
        <v>0.26150000000000001</v>
      </c>
      <c r="BD930" s="37">
        <v>7.5</v>
      </c>
      <c r="BE930" s="29">
        <v>50</v>
      </c>
      <c r="BF930" s="38" t="s">
        <v>3648</v>
      </c>
      <c r="BG930" s="39">
        <v>150.72635264321701</v>
      </c>
      <c r="BH930" s="39">
        <v>-34.068399280328201</v>
      </c>
      <c r="BI930" s="40">
        <f t="shared" si="210"/>
        <v>74</v>
      </c>
      <c r="BJ930" s="40">
        <f t="shared" si="211"/>
        <v>62</v>
      </c>
      <c r="BK930" s="40">
        <f t="shared" si="212"/>
        <v>87</v>
      </c>
      <c r="BL930" s="40">
        <f t="shared" si="213"/>
        <v>49</v>
      </c>
      <c r="BM930" s="40">
        <f t="shared" si="214"/>
        <v>40</v>
      </c>
      <c r="BN930" s="40">
        <f t="shared" si="215"/>
        <v>100</v>
      </c>
      <c r="BO930" s="40">
        <f t="shared" si="216"/>
        <v>100</v>
      </c>
      <c r="BP930" s="40">
        <f t="shared" si="217"/>
        <v>13</v>
      </c>
      <c r="BQ930" s="41">
        <f t="shared" si="218"/>
        <v>72</v>
      </c>
      <c r="BR930" s="40">
        <f t="shared" si="219"/>
        <v>79</v>
      </c>
      <c r="BS930" s="41">
        <f t="shared" si="220"/>
        <v>93</v>
      </c>
      <c r="BT930" s="41">
        <f t="shared" si="221"/>
        <v>1</v>
      </c>
      <c r="BU930" s="41">
        <f t="shared" si="222"/>
        <v>75</v>
      </c>
      <c r="BV930" s="41">
        <f t="shared" si="223"/>
        <v>65</v>
      </c>
    </row>
    <row r="931" spans="2:74" x14ac:dyDescent="0.3">
      <c r="B931" s="12" t="s">
        <v>1306</v>
      </c>
      <c r="C931" s="12">
        <v>123021441</v>
      </c>
      <c r="D931" s="12" t="s">
        <v>842</v>
      </c>
      <c r="E931" s="12" t="s">
        <v>617</v>
      </c>
      <c r="F931" s="12" t="s">
        <v>2791</v>
      </c>
      <c r="G931" s="12" t="s">
        <v>85</v>
      </c>
      <c r="H931" s="12" t="s">
        <v>86</v>
      </c>
      <c r="I931" s="28">
        <v>875000</v>
      </c>
      <c r="J931" s="28">
        <v>860000</v>
      </c>
      <c r="K931" s="28">
        <v>800800</v>
      </c>
      <c r="L931" s="28">
        <v>885000</v>
      </c>
      <c r="M931" s="28">
        <v>880000</v>
      </c>
      <c r="N931" s="28">
        <v>830000</v>
      </c>
      <c r="O931" s="29">
        <v>24</v>
      </c>
      <c r="P931" s="29">
        <v>25</v>
      </c>
      <c r="Q931" s="29">
        <v>26</v>
      </c>
      <c r="R931" s="28">
        <v>570</v>
      </c>
      <c r="S931" s="28">
        <v>500</v>
      </c>
      <c r="T931" s="30">
        <v>3.3</v>
      </c>
      <c r="U931" s="30">
        <v>0</v>
      </c>
      <c r="V931" s="30">
        <v>3.3</v>
      </c>
      <c r="W931" s="30">
        <v>2.9</v>
      </c>
      <c r="X931" s="31">
        <v>3.3874285714285711E-2</v>
      </c>
      <c r="Y931" s="30">
        <v>4.5999999999999996</v>
      </c>
      <c r="Z931" s="30">
        <v>0</v>
      </c>
      <c r="AA931" s="30">
        <v>4.5999999999999996</v>
      </c>
      <c r="AB931" s="30">
        <v>4.5</v>
      </c>
      <c r="AC931" s="32">
        <v>0.3188775510204081</v>
      </c>
      <c r="AD931" s="30">
        <v>9.4135579332947739</v>
      </c>
      <c r="AE931" s="12">
        <v>471</v>
      </c>
      <c r="AF931" s="12">
        <v>383</v>
      </c>
      <c r="AG931" s="12">
        <v>369</v>
      </c>
      <c r="AH931" s="33">
        <v>3.5216548157724632</v>
      </c>
      <c r="AI931" s="34">
        <v>910000</v>
      </c>
      <c r="AJ931" s="34">
        <v>850000</v>
      </c>
      <c r="AK931" s="34">
        <v>814500</v>
      </c>
      <c r="AL931" s="35">
        <v>7.0588235294117646E-2</v>
      </c>
      <c r="AM931" s="35">
        <v>0.11724984653161449</v>
      </c>
      <c r="AN931" s="12">
        <v>2.7</v>
      </c>
      <c r="AO931" s="33">
        <v>0</v>
      </c>
      <c r="AP931" s="12">
        <v>2.7</v>
      </c>
      <c r="AQ931" s="32">
        <v>9.7826086956521743E-2</v>
      </c>
      <c r="AR931" s="34">
        <v>620</v>
      </c>
      <c r="AS931" s="34">
        <v>560</v>
      </c>
      <c r="AT931" s="31">
        <v>0.10714285714285714</v>
      </c>
      <c r="AU931" s="32">
        <v>8.2489204664373081E-2</v>
      </c>
      <c r="AV931" s="36">
        <v>1787.5200000000002</v>
      </c>
      <c r="AW931" s="30">
        <v>0.74260000000000004</v>
      </c>
      <c r="AX931" s="30">
        <v>0.25740000000000002</v>
      </c>
      <c r="AY931" s="30">
        <v>0.84330000000000005</v>
      </c>
      <c r="AZ931" s="30">
        <v>0.1014</v>
      </c>
      <c r="BA931" s="30">
        <v>0.29730000000000001</v>
      </c>
      <c r="BB931" s="30">
        <v>0.37169999999999997</v>
      </c>
      <c r="BC931" s="30">
        <v>0.30969999999999998</v>
      </c>
      <c r="BD931" s="37">
        <v>4</v>
      </c>
      <c r="BE931" s="29">
        <v>38</v>
      </c>
      <c r="BF931" s="38" t="s">
        <v>3649</v>
      </c>
      <c r="BG931" s="39">
        <v>150.85654167571201</v>
      </c>
      <c r="BH931" s="39">
        <v>-34.0531827931365</v>
      </c>
      <c r="BI931" s="40">
        <f t="shared" si="210"/>
        <v>62</v>
      </c>
      <c r="BJ931" s="40">
        <f t="shared" si="211"/>
        <v>72</v>
      </c>
      <c r="BK931" s="40">
        <f t="shared" si="212"/>
        <v>81</v>
      </c>
      <c r="BL931" s="40">
        <f t="shared" si="213"/>
        <v>73</v>
      </c>
      <c r="BM931" s="40">
        <f t="shared" si="214"/>
        <v>36</v>
      </c>
      <c r="BN931" s="40">
        <f t="shared" si="215"/>
        <v>100</v>
      </c>
      <c r="BO931" s="40">
        <f t="shared" si="216"/>
        <v>100</v>
      </c>
      <c r="BP931" s="40">
        <f t="shared" si="217"/>
        <v>55</v>
      </c>
      <c r="BQ931" s="41">
        <f t="shared" si="218"/>
        <v>63</v>
      </c>
      <c r="BR931" s="40">
        <f t="shared" si="219"/>
        <v>56</v>
      </c>
      <c r="BS931" s="41">
        <f t="shared" si="220"/>
        <v>55</v>
      </c>
      <c r="BT931" s="41">
        <f t="shared" si="221"/>
        <v>41</v>
      </c>
      <c r="BU931" s="41">
        <f t="shared" si="222"/>
        <v>40</v>
      </c>
      <c r="BV931" s="41">
        <f t="shared" si="223"/>
        <v>65</v>
      </c>
    </row>
    <row r="932" spans="2:74" x14ac:dyDescent="0.3">
      <c r="B932" s="12" t="s">
        <v>1307</v>
      </c>
      <c r="C932" s="12">
        <v>123021705</v>
      </c>
      <c r="D932" s="12" t="s">
        <v>842</v>
      </c>
      <c r="E932" s="12" t="s">
        <v>617</v>
      </c>
      <c r="F932" s="12" t="s">
        <v>2791</v>
      </c>
      <c r="G932" s="12" t="s">
        <v>85</v>
      </c>
      <c r="H932" s="12" t="s">
        <v>86</v>
      </c>
      <c r="I932" s="28">
        <v>959000</v>
      </c>
      <c r="J932" s="28">
        <v>940000</v>
      </c>
      <c r="K932" s="28">
        <v>884340</v>
      </c>
      <c r="L932" s="28">
        <v>965000</v>
      </c>
      <c r="M932" s="28">
        <v>945000</v>
      </c>
      <c r="N932" s="28">
        <v>899000</v>
      </c>
      <c r="O932" s="29">
        <v>27</v>
      </c>
      <c r="P932" s="29">
        <v>28</v>
      </c>
      <c r="Q932" s="29">
        <v>27</v>
      </c>
      <c r="R932" s="28">
        <v>600</v>
      </c>
      <c r="S932" s="28">
        <v>550</v>
      </c>
      <c r="T932" s="30">
        <v>2.7</v>
      </c>
      <c r="U932" s="30">
        <v>-9.9999999999999645E-2</v>
      </c>
      <c r="V932" s="30">
        <v>2.8</v>
      </c>
      <c r="W932" s="30">
        <v>3.2</v>
      </c>
      <c r="X932" s="31">
        <v>3.2533889468196041E-2</v>
      </c>
      <c r="Y932" s="30">
        <v>5.2</v>
      </c>
      <c r="Z932" s="30">
        <v>0.10000000000000053</v>
      </c>
      <c r="AA932" s="30">
        <v>5.0999999999999996</v>
      </c>
      <c r="AB932" s="30">
        <v>5.4</v>
      </c>
      <c r="AC932" s="32">
        <v>0.3205950243652218</v>
      </c>
      <c r="AD932" s="30">
        <v>9.8541868066105049</v>
      </c>
      <c r="AE932" s="12">
        <v>471</v>
      </c>
      <c r="AF932" s="12">
        <v>383</v>
      </c>
      <c r="AG932" s="12">
        <v>369</v>
      </c>
      <c r="AH932" s="33">
        <v>3.5216548157724632</v>
      </c>
      <c r="AI932" s="34">
        <v>910000</v>
      </c>
      <c r="AJ932" s="34">
        <v>850000</v>
      </c>
      <c r="AK932" s="34">
        <v>814500</v>
      </c>
      <c r="AL932" s="35">
        <v>7.0588235294117646E-2</v>
      </c>
      <c r="AM932" s="35">
        <v>0.11724984653161449</v>
      </c>
      <c r="AN932" s="12">
        <v>2.7</v>
      </c>
      <c r="AO932" s="33">
        <v>0</v>
      </c>
      <c r="AP932" s="12">
        <v>2.7</v>
      </c>
      <c r="AQ932" s="32">
        <v>9.7826086956521743E-2</v>
      </c>
      <c r="AR932" s="34">
        <v>620</v>
      </c>
      <c r="AS932" s="34">
        <v>560</v>
      </c>
      <c r="AT932" s="31">
        <v>0.10714285714285714</v>
      </c>
      <c r="AU932" s="32">
        <v>8.2489204664373081E-2</v>
      </c>
      <c r="AV932" s="36">
        <v>1871.5200000000002</v>
      </c>
      <c r="AW932" s="30">
        <v>0.76759999999999995</v>
      </c>
      <c r="AX932" s="30">
        <v>0.2324</v>
      </c>
      <c r="AY932" s="30">
        <v>0.68740000000000001</v>
      </c>
      <c r="AZ932" s="30">
        <v>0.2712</v>
      </c>
      <c r="BA932" s="30">
        <v>0.27510000000000001</v>
      </c>
      <c r="BB932" s="30">
        <v>0.37740000000000001</v>
      </c>
      <c r="BC932" s="30">
        <v>0.32550000000000001</v>
      </c>
      <c r="BD932" s="37">
        <v>5.5</v>
      </c>
      <c r="BE932" s="29">
        <v>35</v>
      </c>
      <c r="BF932" s="38" t="s">
        <v>3650</v>
      </c>
      <c r="BG932" s="39">
        <v>150.86207246407</v>
      </c>
      <c r="BH932" s="39">
        <v>-33.999768283833802</v>
      </c>
      <c r="BI932" s="40">
        <f t="shared" si="210"/>
        <v>72</v>
      </c>
      <c r="BJ932" s="40">
        <f t="shared" si="211"/>
        <v>72</v>
      </c>
      <c r="BK932" s="40">
        <f t="shared" si="212"/>
        <v>81</v>
      </c>
      <c r="BL932" s="40">
        <f t="shared" si="213"/>
        <v>73</v>
      </c>
      <c r="BM932" s="40">
        <f t="shared" si="214"/>
        <v>36</v>
      </c>
      <c r="BN932" s="40">
        <f t="shared" si="215"/>
        <v>100</v>
      </c>
      <c r="BO932" s="40">
        <f t="shared" si="216"/>
        <v>100</v>
      </c>
      <c r="BP932" s="40">
        <f t="shared" si="217"/>
        <v>51</v>
      </c>
      <c r="BQ932" s="41">
        <f t="shared" si="218"/>
        <v>59</v>
      </c>
      <c r="BR932" s="40">
        <f t="shared" si="219"/>
        <v>52</v>
      </c>
      <c r="BS932" s="41">
        <f t="shared" si="220"/>
        <v>53</v>
      </c>
      <c r="BT932" s="41">
        <f t="shared" si="221"/>
        <v>31</v>
      </c>
      <c r="BU932" s="41">
        <f t="shared" si="222"/>
        <v>55</v>
      </c>
      <c r="BV932" s="41">
        <f t="shared" si="223"/>
        <v>65</v>
      </c>
    </row>
    <row r="933" spans="2:74" x14ac:dyDescent="0.3">
      <c r="B933" s="12" t="s">
        <v>1308</v>
      </c>
      <c r="C933" s="12">
        <v>123031445</v>
      </c>
      <c r="D933" s="12" t="s">
        <v>713</v>
      </c>
      <c r="E933" s="12" t="s">
        <v>617</v>
      </c>
      <c r="F933" s="12" t="s">
        <v>2703</v>
      </c>
      <c r="G933" s="12" t="s">
        <v>85</v>
      </c>
      <c r="H933" s="12" t="s">
        <v>86</v>
      </c>
      <c r="I933" s="28">
        <v>995000</v>
      </c>
      <c r="J933" s="28">
        <v>990000</v>
      </c>
      <c r="K933" s="28">
        <v>999900</v>
      </c>
      <c r="L933" s="28">
        <v>980000</v>
      </c>
      <c r="M933" s="28">
        <v>1075000</v>
      </c>
      <c r="N933" s="28">
        <v>1035000</v>
      </c>
      <c r="O933" s="29">
        <v>48</v>
      </c>
      <c r="P933" s="29">
        <v>44</v>
      </c>
      <c r="Q933" s="29">
        <v>44</v>
      </c>
      <c r="R933" s="28">
        <v>600</v>
      </c>
      <c r="S933" s="28">
        <v>560</v>
      </c>
      <c r="T933" s="30">
        <v>2.7</v>
      </c>
      <c r="U933" s="30">
        <v>-0.39999999999999991</v>
      </c>
      <c r="V933" s="30">
        <v>3.1</v>
      </c>
      <c r="W933" s="30">
        <v>2.9</v>
      </c>
      <c r="X933" s="31">
        <v>3.1356783919597987E-2</v>
      </c>
      <c r="Y933" s="30">
        <v>3.1</v>
      </c>
      <c r="Z933" s="30">
        <v>-0.19999999999999973</v>
      </c>
      <c r="AA933" s="30">
        <v>3.3</v>
      </c>
      <c r="AB933" s="30">
        <v>2.9</v>
      </c>
      <c r="AC933" s="32">
        <v>0.29099092108326219</v>
      </c>
      <c r="AD933" s="30">
        <v>9.2799989255719844</v>
      </c>
      <c r="AE933" s="12">
        <v>615</v>
      </c>
      <c r="AF933" s="12">
        <v>592</v>
      </c>
      <c r="AG933" s="12">
        <v>214</v>
      </c>
      <c r="AH933" s="33">
        <v>14.314115308151095</v>
      </c>
      <c r="AI933" s="34">
        <v>1050000</v>
      </c>
      <c r="AJ933" s="34">
        <v>1000000</v>
      </c>
      <c r="AK933" s="34">
        <v>975000</v>
      </c>
      <c r="AL933" s="35">
        <v>0.05</v>
      </c>
      <c r="AM933" s="35">
        <v>7.6923076923076927E-2</v>
      </c>
      <c r="AN933" s="12">
        <v>2.8</v>
      </c>
      <c r="AO933" s="33">
        <v>0.19999999999999973</v>
      </c>
      <c r="AP933" s="12">
        <v>2.6</v>
      </c>
      <c r="AQ933" s="32">
        <v>9.6261682242990657E-2</v>
      </c>
      <c r="AR933" s="34">
        <v>640</v>
      </c>
      <c r="AS933" s="34">
        <v>590</v>
      </c>
      <c r="AT933" s="31">
        <v>8.4745762711864403E-2</v>
      </c>
      <c r="AU933" s="32">
        <v>0.11625072278191061</v>
      </c>
      <c r="AV933" s="36">
        <v>2061.92</v>
      </c>
      <c r="AW933" s="30">
        <v>0.7843</v>
      </c>
      <c r="AX933" s="30">
        <v>0.2157</v>
      </c>
      <c r="AY933" s="30">
        <v>0.91020000000000001</v>
      </c>
      <c r="AZ933" s="30">
        <v>4.9399999999999999E-2</v>
      </c>
      <c r="BA933" s="30">
        <v>0.33279999999999998</v>
      </c>
      <c r="BB933" s="30">
        <v>0.45590000000000003</v>
      </c>
      <c r="BC933" s="30">
        <v>0.1578</v>
      </c>
      <c r="BD933" s="37">
        <v>6</v>
      </c>
      <c r="BE933" s="29">
        <v>72</v>
      </c>
      <c r="BF933" s="38" t="s">
        <v>3651</v>
      </c>
      <c r="BG933" s="39">
        <v>150.59538541358299</v>
      </c>
      <c r="BH933" s="39">
        <v>-34.276444758876998</v>
      </c>
      <c r="BI933" s="40">
        <f t="shared" si="210"/>
        <v>72</v>
      </c>
      <c r="BJ933" s="40">
        <f t="shared" si="211"/>
        <v>70</v>
      </c>
      <c r="BK933" s="40">
        <f t="shared" si="212"/>
        <v>1</v>
      </c>
      <c r="BL933" s="40">
        <f t="shared" si="213"/>
        <v>62</v>
      </c>
      <c r="BM933" s="40">
        <f t="shared" si="214"/>
        <v>26</v>
      </c>
      <c r="BN933" s="40">
        <f t="shared" si="215"/>
        <v>100</v>
      </c>
      <c r="BO933" s="40">
        <f t="shared" si="216"/>
        <v>93</v>
      </c>
      <c r="BP933" s="40">
        <f t="shared" si="217"/>
        <v>63</v>
      </c>
      <c r="BQ933" s="41">
        <f t="shared" si="218"/>
        <v>55</v>
      </c>
      <c r="BR933" s="40">
        <f t="shared" si="219"/>
        <v>58</v>
      </c>
      <c r="BS933" s="41">
        <f t="shared" si="220"/>
        <v>73</v>
      </c>
      <c r="BT933" s="41">
        <f t="shared" si="221"/>
        <v>65</v>
      </c>
      <c r="BU933" s="41">
        <f t="shared" si="222"/>
        <v>60</v>
      </c>
      <c r="BV933" s="41">
        <f t="shared" si="223"/>
        <v>65</v>
      </c>
    </row>
    <row r="934" spans="2:74" x14ac:dyDescent="0.3">
      <c r="B934" s="12" t="s">
        <v>1309</v>
      </c>
      <c r="C934" s="12">
        <v>124011452</v>
      </c>
      <c r="D934" s="12" t="s">
        <v>230</v>
      </c>
      <c r="E934" s="12" t="s">
        <v>231</v>
      </c>
      <c r="F934" s="12" t="s">
        <v>2791</v>
      </c>
      <c r="G934" s="12" t="s">
        <v>85</v>
      </c>
      <c r="H934" s="12" t="s">
        <v>86</v>
      </c>
      <c r="I934" s="28">
        <v>975000</v>
      </c>
      <c r="J934" s="28">
        <v>995000</v>
      </c>
      <c r="K934" s="28">
        <v>929200</v>
      </c>
      <c r="L934" s="28">
        <v>905000</v>
      </c>
      <c r="M934" s="28">
        <v>880000</v>
      </c>
      <c r="N934" s="28">
        <v>817500</v>
      </c>
      <c r="O934" s="29">
        <v>51</v>
      </c>
      <c r="P934" s="29">
        <v>53</v>
      </c>
      <c r="Q934" s="29">
        <v>53</v>
      </c>
      <c r="R934" s="28">
        <v>600</v>
      </c>
      <c r="S934" s="28">
        <v>550</v>
      </c>
      <c r="T934" s="30">
        <v>2.4</v>
      </c>
      <c r="U934" s="30">
        <v>0</v>
      </c>
      <c r="V934" s="30">
        <v>2.4</v>
      </c>
      <c r="W934" s="30">
        <v>2.6</v>
      </c>
      <c r="X934" s="31">
        <v>3.2000000000000001E-2</v>
      </c>
      <c r="Y934" s="30">
        <v>2.9</v>
      </c>
      <c r="Z934" s="30">
        <v>-0.10000000000000009</v>
      </c>
      <c r="AA934" s="30">
        <v>3</v>
      </c>
      <c r="AB934" s="30">
        <v>3.9</v>
      </c>
      <c r="AC934" s="32">
        <v>0.43272559427648277</v>
      </c>
      <c r="AD934" s="30">
        <v>13.522674821140086</v>
      </c>
      <c r="AE934" s="12">
        <v>340</v>
      </c>
      <c r="AF934" s="12">
        <v>290</v>
      </c>
      <c r="AG934" s="12">
        <v>297</v>
      </c>
      <c r="AH934" s="33">
        <v>3.5771230502599654</v>
      </c>
      <c r="AI934" s="34">
        <v>925000</v>
      </c>
      <c r="AJ934" s="34">
        <v>880000</v>
      </c>
      <c r="AK934" s="34">
        <v>900000</v>
      </c>
      <c r="AL934" s="35">
        <v>5.113636363636364E-2</v>
      </c>
      <c r="AM934" s="35">
        <v>2.7777777777777776E-2</v>
      </c>
      <c r="AN934" s="12">
        <v>2.9</v>
      </c>
      <c r="AO934" s="33">
        <v>0.10000000000000009</v>
      </c>
      <c r="AP934" s="12">
        <v>2.8</v>
      </c>
      <c r="AQ934" s="32">
        <v>9.4736842105263147E-2</v>
      </c>
      <c r="AR934" s="34">
        <v>630</v>
      </c>
      <c r="AS934" s="34">
        <v>580</v>
      </c>
      <c r="AT934" s="31">
        <v>8.6206896551724144E-2</v>
      </c>
      <c r="AU934" s="32">
        <v>2.1457339957119846E-3</v>
      </c>
      <c r="AV934" s="36">
        <v>1386.5600000000002</v>
      </c>
      <c r="AW934" s="30">
        <v>0.57179999999999997</v>
      </c>
      <c r="AX934" s="30">
        <v>0.42820000000000003</v>
      </c>
      <c r="AY934" s="30">
        <v>0.83279999999999998</v>
      </c>
      <c r="AZ934" s="30">
        <v>6.2300000000000001E-2</v>
      </c>
      <c r="BA934" s="30">
        <v>0.39779999999999999</v>
      </c>
      <c r="BB934" s="30">
        <v>0.28410000000000002</v>
      </c>
      <c r="BC934" s="30">
        <v>0.2848</v>
      </c>
      <c r="BD934" s="37">
        <v>6</v>
      </c>
      <c r="BE934" s="29">
        <v>85</v>
      </c>
      <c r="BF934" s="38" t="s">
        <v>3652</v>
      </c>
      <c r="BG934" s="39">
        <v>150.31054264895701</v>
      </c>
      <c r="BH934" s="39">
        <v>-33.701939238207601</v>
      </c>
      <c r="BI934" s="40">
        <f t="shared" si="210"/>
        <v>77</v>
      </c>
      <c r="BJ934" s="40">
        <f t="shared" si="211"/>
        <v>69</v>
      </c>
      <c r="BK934" s="40">
        <f t="shared" si="212"/>
        <v>80</v>
      </c>
      <c r="BL934" s="40">
        <f t="shared" si="213"/>
        <v>99</v>
      </c>
      <c r="BM934" s="40">
        <f t="shared" si="214"/>
        <v>26</v>
      </c>
      <c r="BN934" s="40">
        <f t="shared" si="215"/>
        <v>100</v>
      </c>
      <c r="BO934" s="40">
        <f t="shared" si="216"/>
        <v>90</v>
      </c>
      <c r="BP934" s="40">
        <f t="shared" si="217"/>
        <v>78</v>
      </c>
      <c r="BQ934" s="41">
        <f t="shared" si="218"/>
        <v>57</v>
      </c>
      <c r="BR934" s="40">
        <f t="shared" si="219"/>
        <v>16</v>
      </c>
      <c r="BS934" s="41">
        <f t="shared" si="220"/>
        <v>1</v>
      </c>
      <c r="BT934" s="41">
        <f t="shared" si="221"/>
        <v>69</v>
      </c>
      <c r="BU934" s="41">
        <f t="shared" si="222"/>
        <v>60</v>
      </c>
      <c r="BV934" s="41">
        <f t="shared" si="223"/>
        <v>65</v>
      </c>
    </row>
    <row r="935" spans="2:74" x14ac:dyDescent="0.3">
      <c r="B935" s="12" t="s">
        <v>1310</v>
      </c>
      <c r="C935" s="12">
        <v>124031457</v>
      </c>
      <c r="D935" s="12" t="s">
        <v>234</v>
      </c>
      <c r="E935" s="12" t="s">
        <v>231</v>
      </c>
      <c r="F935" s="12" t="s">
        <v>2791</v>
      </c>
      <c r="G935" s="12" t="s">
        <v>85</v>
      </c>
      <c r="H935" s="12" t="s">
        <v>86</v>
      </c>
      <c r="I935" s="28">
        <v>899000</v>
      </c>
      <c r="J935" s="28">
        <v>899000</v>
      </c>
      <c r="K935" s="28">
        <v>849000</v>
      </c>
      <c r="L935" s="28">
        <v>915000</v>
      </c>
      <c r="M935" s="28">
        <v>918000</v>
      </c>
      <c r="N935" s="28">
        <v>850000</v>
      </c>
      <c r="O935" s="29">
        <v>22</v>
      </c>
      <c r="P935" s="29">
        <v>23</v>
      </c>
      <c r="Q935" s="29">
        <v>26</v>
      </c>
      <c r="R935" s="28">
        <v>590</v>
      </c>
      <c r="S935" s="28">
        <v>530</v>
      </c>
      <c r="T935" s="30">
        <v>3.3</v>
      </c>
      <c r="U935" s="30">
        <v>-0.10000000000000009</v>
      </c>
      <c r="V935" s="30">
        <v>3.4</v>
      </c>
      <c r="W935" s="30">
        <v>3</v>
      </c>
      <c r="X935" s="31">
        <v>3.4126807563959957E-2</v>
      </c>
      <c r="Y935" s="30">
        <v>6.5</v>
      </c>
      <c r="Z935" s="30">
        <v>0</v>
      </c>
      <c r="AA935" s="30">
        <v>6.5</v>
      </c>
      <c r="AB935" s="30">
        <v>6.1</v>
      </c>
      <c r="AC935" s="32">
        <v>0.29168644201866789</v>
      </c>
      <c r="AD935" s="30">
        <v>8.5471353120854765</v>
      </c>
      <c r="AE935" s="12">
        <v>483</v>
      </c>
      <c r="AF935" s="12">
        <v>446</v>
      </c>
      <c r="AG935" s="12">
        <v>306</v>
      </c>
      <c r="AH935" s="33">
        <v>3.8585995921142082</v>
      </c>
      <c r="AI935" s="34">
        <v>990000</v>
      </c>
      <c r="AJ935" s="34">
        <v>920000</v>
      </c>
      <c r="AK935" s="34">
        <v>885000</v>
      </c>
      <c r="AL935" s="35">
        <v>7.6086956521739135E-2</v>
      </c>
      <c r="AM935" s="35">
        <v>0.11864406779661017</v>
      </c>
      <c r="AN935" s="12">
        <v>2.6</v>
      </c>
      <c r="AO935" s="33">
        <v>0.20000000000000018</v>
      </c>
      <c r="AP935" s="12">
        <v>2.4</v>
      </c>
      <c r="AQ935" s="32">
        <v>8.6795977282590239E-2</v>
      </c>
      <c r="AR935" s="34">
        <v>650</v>
      </c>
      <c r="AS935" s="34">
        <v>600</v>
      </c>
      <c r="AT935" s="31">
        <v>8.3333333333333329E-2</v>
      </c>
      <c r="AU935" s="32">
        <v>6.8500092797659853E-2</v>
      </c>
      <c r="AV935" s="36">
        <v>2022.7200000000003</v>
      </c>
      <c r="AW935" s="30">
        <v>0.77710000000000001</v>
      </c>
      <c r="AX935" s="30">
        <v>0.22289999999999999</v>
      </c>
      <c r="AY935" s="30">
        <v>0.92200000000000004</v>
      </c>
      <c r="AZ935" s="30">
        <v>6.7000000000000004E-2</v>
      </c>
      <c r="BA935" s="30">
        <v>0.29720000000000002</v>
      </c>
      <c r="BB935" s="30">
        <v>0.41789999999999999</v>
      </c>
      <c r="BC935" s="30">
        <v>0.26500000000000001</v>
      </c>
      <c r="BD935" s="37">
        <v>4</v>
      </c>
      <c r="BE935" s="29">
        <v>46</v>
      </c>
      <c r="BF935" s="38" t="s">
        <v>3653</v>
      </c>
      <c r="BG935" s="39">
        <v>150.735649379357</v>
      </c>
      <c r="BH935" s="39">
        <v>-33.745757769125099</v>
      </c>
      <c r="BI935" s="40">
        <f t="shared" si="210"/>
        <v>62</v>
      </c>
      <c r="BJ935" s="40">
        <f t="shared" si="211"/>
        <v>74</v>
      </c>
      <c r="BK935" s="40">
        <f t="shared" si="212"/>
        <v>77</v>
      </c>
      <c r="BL935" s="40">
        <f t="shared" si="213"/>
        <v>77</v>
      </c>
      <c r="BM935" s="40">
        <f t="shared" si="214"/>
        <v>39</v>
      </c>
      <c r="BN935" s="40">
        <f t="shared" si="215"/>
        <v>100</v>
      </c>
      <c r="BO935" s="40">
        <f t="shared" si="216"/>
        <v>100</v>
      </c>
      <c r="BP935" s="40">
        <f t="shared" si="217"/>
        <v>55</v>
      </c>
      <c r="BQ935" s="41">
        <f t="shared" si="218"/>
        <v>64</v>
      </c>
      <c r="BR935" s="40">
        <f t="shared" si="219"/>
        <v>65</v>
      </c>
      <c r="BS935" s="41">
        <f t="shared" si="220"/>
        <v>72</v>
      </c>
      <c r="BT935" s="41">
        <f t="shared" si="221"/>
        <v>9</v>
      </c>
      <c r="BU935" s="41">
        <f t="shared" si="222"/>
        <v>40</v>
      </c>
      <c r="BV935" s="41">
        <f t="shared" si="223"/>
        <v>65</v>
      </c>
    </row>
    <row r="936" spans="2:74" x14ac:dyDescent="0.3">
      <c r="B936" s="12" t="s">
        <v>1311</v>
      </c>
      <c r="C936" s="12">
        <v>124041467</v>
      </c>
      <c r="D936" s="12" t="s">
        <v>1312</v>
      </c>
      <c r="E936" s="12" t="s">
        <v>231</v>
      </c>
      <c r="F936" s="12" t="s">
        <v>2791</v>
      </c>
      <c r="G936" s="12" t="s">
        <v>85</v>
      </c>
      <c r="H936" s="12" t="s">
        <v>86</v>
      </c>
      <c r="I936" s="28">
        <v>880000</v>
      </c>
      <c r="J936" s="28">
        <v>870000</v>
      </c>
      <c r="K936" s="28">
        <v>830000</v>
      </c>
      <c r="L936" s="28">
        <v>900000</v>
      </c>
      <c r="M936" s="28">
        <v>895000</v>
      </c>
      <c r="N936" s="28">
        <v>840000</v>
      </c>
      <c r="O936" s="29">
        <v>28</v>
      </c>
      <c r="P936" s="29">
        <v>29</v>
      </c>
      <c r="Q936" s="29">
        <v>41</v>
      </c>
      <c r="R936" s="28">
        <v>600</v>
      </c>
      <c r="S936" s="28">
        <v>550</v>
      </c>
      <c r="T936" s="30">
        <v>2.6</v>
      </c>
      <c r="U936" s="30">
        <v>0</v>
      </c>
      <c r="V936" s="30">
        <v>2.6</v>
      </c>
      <c r="W936" s="30">
        <v>2.6</v>
      </c>
      <c r="X936" s="31">
        <v>3.5454545454545454E-2</v>
      </c>
      <c r="Y936" s="30">
        <v>4.5999999999999996</v>
      </c>
      <c r="Z936" s="30">
        <v>-0.30000000000000071</v>
      </c>
      <c r="AA936" s="30">
        <v>4.9000000000000004</v>
      </c>
      <c r="AB936" s="30">
        <v>4.5</v>
      </c>
      <c r="AC936" s="32">
        <v>0.296794618124258</v>
      </c>
      <c r="AD936" s="30">
        <v>8.3711302547867632</v>
      </c>
      <c r="AE936" s="12">
        <v>178</v>
      </c>
      <c r="AF936" s="12">
        <v>182</v>
      </c>
      <c r="AG936" s="12">
        <v>103</v>
      </c>
      <c r="AH936" s="33">
        <v>6.5329512893982811</v>
      </c>
      <c r="AI936" s="34">
        <v>930000</v>
      </c>
      <c r="AJ936" s="34">
        <v>885000</v>
      </c>
      <c r="AK936" s="34">
        <v>888000</v>
      </c>
      <c r="AL936" s="35">
        <v>5.0847457627118647E-2</v>
      </c>
      <c r="AM936" s="35">
        <v>4.72972972972973E-2</v>
      </c>
      <c r="AN936" s="12">
        <v>2.1</v>
      </c>
      <c r="AO936" s="33">
        <v>0.20000000000000018</v>
      </c>
      <c r="AP936" s="12">
        <v>1.9</v>
      </c>
      <c r="AQ936" s="32">
        <v>8.5999999999999993E-2</v>
      </c>
      <c r="AR936" s="34">
        <v>625</v>
      </c>
      <c r="AS936" s="34">
        <v>575</v>
      </c>
      <c r="AT936" s="31">
        <v>8.6956521739130432E-2</v>
      </c>
      <c r="AU936" s="32">
        <v>8.0397433551846906E-2</v>
      </c>
      <c r="AV936" s="36">
        <v>2021.6000000000001</v>
      </c>
      <c r="AW936" s="30">
        <v>0.72570000000000001</v>
      </c>
      <c r="AX936" s="30">
        <v>0.27429999999999999</v>
      </c>
      <c r="AY936" s="30">
        <v>0.79110000000000003</v>
      </c>
      <c r="AZ936" s="30">
        <v>0.18729999999999999</v>
      </c>
      <c r="BA936" s="30">
        <v>0.2195</v>
      </c>
      <c r="BB936" s="30">
        <v>0.38569999999999999</v>
      </c>
      <c r="BC936" s="30">
        <v>0.375</v>
      </c>
      <c r="BD936" s="37">
        <v>3</v>
      </c>
      <c r="BE936" s="29">
        <v>45</v>
      </c>
      <c r="BF936" s="38" t="s">
        <v>3654</v>
      </c>
      <c r="BG936" s="39">
        <v>150.80412194364601</v>
      </c>
      <c r="BH936" s="39">
        <v>-33.639602279565999</v>
      </c>
      <c r="BI936" s="40">
        <f t="shared" si="210"/>
        <v>74</v>
      </c>
      <c r="BJ936" s="40">
        <f t="shared" si="211"/>
        <v>82</v>
      </c>
      <c r="BK936" s="40">
        <f t="shared" si="212"/>
        <v>44</v>
      </c>
      <c r="BL936" s="40">
        <f t="shared" si="213"/>
        <v>73</v>
      </c>
      <c r="BM936" s="40">
        <f t="shared" si="214"/>
        <v>26</v>
      </c>
      <c r="BN936" s="40">
        <f t="shared" si="215"/>
        <v>100</v>
      </c>
      <c r="BO936" s="40">
        <f t="shared" si="216"/>
        <v>100</v>
      </c>
      <c r="BP936" s="40">
        <f t="shared" si="217"/>
        <v>38</v>
      </c>
      <c r="BQ936" s="41">
        <f t="shared" si="218"/>
        <v>69</v>
      </c>
      <c r="BR936" s="40">
        <f t="shared" si="219"/>
        <v>67</v>
      </c>
      <c r="BS936" s="41">
        <f t="shared" si="220"/>
        <v>69</v>
      </c>
      <c r="BT936" s="41">
        <f t="shared" si="221"/>
        <v>41</v>
      </c>
      <c r="BU936" s="41">
        <f t="shared" si="222"/>
        <v>30</v>
      </c>
      <c r="BV936" s="41">
        <f t="shared" si="223"/>
        <v>65</v>
      </c>
    </row>
    <row r="937" spans="2:74" x14ac:dyDescent="0.3">
      <c r="B937" s="12" t="s">
        <v>1313</v>
      </c>
      <c r="C937" s="12">
        <v>124041468</v>
      </c>
      <c r="D937" s="12" t="s">
        <v>1312</v>
      </c>
      <c r="E937" s="12" t="s">
        <v>231</v>
      </c>
      <c r="F937" s="12" t="s">
        <v>2791</v>
      </c>
      <c r="G937" s="12" t="s">
        <v>85</v>
      </c>
      <c r="H937" s="12" t="s">
        <v>86</v>
      </c>
      <c r="I937" s="28">
        <v>1989000</v>
      </c>
      <c r="J937" s="28">
        <v>1900000</v>
      </c>
      <c r="K937" s="28">
        <v>1881000</v>
      </c>
      <c r="L937" s="28">
        <v>2200000</v>
      </c>
      <c r="M937" s="28">
        <v>1950000</v>
      </c>
      <c r="N937" s="28">
        <v>1900000</v>
      </c>
      <c r="O937" s="29">
        <v>39</v>
      </c>
      <c r="P937" s="29">
        <v>54</v>
      </c>
      <c r="Q937" s="29">
        <v>63</v>
      </c>
      <c r="R937" s="28">
        <v>800</v>
      </c>
      <c r="S937" s="28">
        <v>800</v>
      </c>
      <c r="T937" s="30">
        <v>1.1000000000000001</v>
      </c>
      <c r="U937" s="30">
        <v>0.10000000000000009</v>
      </c>
      <c r="V937" s="30">
        <v>1</v>
      </c>
      <c r="W937" s="30">
        <v>1</v>
      </c>
      <c r="X937" s="31">
        <v>2.0915032679738561E-2</v>
      </c>
      <c r="Y937" s="30">
        <v>2.2000000000000002</v>
      </c>
      <c r="Z937" s="30">
        <v>0.20000000000000018</v>
      </c>
      <c r="AA937" s="30">
        <v>2</v>
      </c>
      <c r="AB937" s="30">
        <v>1.5</v>
      </c>
      <c r="AC937" s="32">
        <v>0.31452475309806877</v>
      </c>
      <c r="AD937" s="30">
        <v>15.038214757501411</v>
      </c>
      <c r="AE937" s="12">
        <v>178</v>
      </c>
      <c r="AF937" s="12">
        <v>182</v>
      </c>
      <c r="AG937" s="12">
        <v>103</v>
      </c>
      <c r="AH937" s="33">
        <v>6.5329512893982811</v>
      </c>
      <c r="AI937" s="34">
        <v>930000</v>
      </c>
      <c r="AJ937" s="34">
        <v>885000</v>
      </c>
      <c r="AK937" s="34">
        <v>888000</v>
      </c>
      <c r="AL937" s="35">
        <v>5.0847457627118647E-2</v>
      </c>
      <c r="AM937" s="35">
        <v>4.72972972972973E-2</v>
      </c>
      <c r="AN937" s="12">
        <v>2.1</v>
      </c>
      <c r="AO937" s="33">
        <v>0.20000000000000018</v>
      </c>
      <c r="AP937" s="12">
        <v>1.9</v>
      </c>
      <c r="AQ937" s="32">
        <v>8.5999999999999993E-2</v>
      </c>
      <c r="AR937" s="34">
        <v>625</v>
      </c>
      <c r="AS937" s="34">
        <v>575</v>
      </c>
      <c r="AT937" s="31">
        <v>8.6956521739130432E-2</v>
      </c>
      <c r="AU937" s="32">
        <v>8.0397433551846906E-2</v>
      </c>
      <c r="AV937" s="36">
        <v>2543.5200000000004</v>
      </c>
      <c r="AW937" s="30">
        <v>0.84450000000000003</v>
      </c>
      <c r="AX937" s="30">
        <v>0.1555</v>
      </c>
      <c r="AY937" s="30">
        <v>0.96489999999999998</v>
      </c>
      <c r="AZ937" s="30">
        <v>9.9000000000000008E-3</v>
      </c>
      <c r="BA937" s="30">
        <v>0.39610000000000001</v>
      </c>
      <c r="BB937" s="30">
        <v>0.36420000000000002</v>
      </c>
      <c r="BC937" s="30">
        <v>0.2024</v>
      </c>
      <c r="BD937" s="37">
        <v>4</v>
      </c>
      <c r="BE937" s="29">
        <v>49</v>
      </c>
      <c r="BF937" s="38" t="s">
        <v>3655</v>
      </c>
      <c r="BG937" s="39">
        <v>150.748473714434</v>
      </c>
      <c r="BH937" s="39">
        <v>-33.652826101931701</v>
      </c>
      <c r="BI937" s="40">
        <f t="shared" si="210"/>
        <v>98</v>
      </c>
      <c r="BJ937" s="40">
        <f t="shared" si="211"/>
        <v>82</v>
      </c>
      <c r="BK937" s="40">
        <f t="shared" si="212"/>
        <v>44</v>
      </c>
      <c r="BL937" s="40">
        <f t="shared" si="213"/>
        <v>73</v>
      </c>
      <c r="BM937" s="40">
        <f t="shared" si="214"/>
        <v>26</v>
      </c>
      <c r="BN937" s="40">
        <f t="shared" si="215"/>
        <v>100</v>
      </c>
      <c r="BO937" s="40">
        <f t="shared" si="216"/>
        <v>100</v>
      </c>
      <c r="BP937" s="40">
        <f t="shared" si="217"/>
        <v>77</v>
      </c>
      <c r="BQ937" s="41">
        <f t="shared" si="218"/>
        <v>21</v>
      </c>
      <c r="BR937" s="40">
        <f t="shared" si="219"/>
        <v>1</v>
      </c>
      <c r="BS937" s="41">
        <f t="shared" si="220"/>
        <v>57</v>
      </c>
      <c r="BT937" s="41">
        <f t="shared" si="221"/>
        <v>80</v>
      </c>
      <c r="BU937" s="41">
        <f t="shared" si="222"/>
        <v>40</v>
      </c>
      <c r="BV937" s="41">
        <f t="shared" si="223"/>
        <v>65</v>
      </c>
    </row>
    <row r="938" spans="2:74" x14ac:dyDescent="0.3">
      <c r="B938" s="12" t="s">
        <v>1314</v>
      </c>
      <c r="C938" s="12">
        <v>126011496</v>
      </c>
      <c r="D938" s="12" t="s">
        <v>1315</v>
      </c>
      <c r="E938" s="12" t="s">
        <v>1316</v>
      </c>
      <c r="F938" s="12" t="s">
        <v>2791</v>
      </c>
      <c r="G938" s="12" t="s">
        <v>85</v>
      </c>
      <c r="H938" s="12" t="s">
        <v>86</v>
      </c>
      <c r="I938" s="28">
        <v>2350000</v>
      </c>
      <c r="J938" s="28">
        <v>2350000</v>
      </c>
      <c r="K938" s="28">
        <v>2250000</v>
      </c>
      <c r="L938" s="28">
        <v>2263000</v>
      </c>
      <c r="M938" s="28">
        <v>2311000</v>
      </c>
      <c r="N938" s="28">
        <v>2300000</v>
      </c>
      <c r="O938" s="29">
        <v>25</v>
      </c>
      <c r="P938" s="29">
        <v>25</v>
      </c>
      <c r="Q938" s="29">
        <v>24</v>
      </c>
      <c r="R938" s="28">
        <v>920</v>
      </c>
      <c r="S938" s="28">
        <v>850</v>
      </c>
      <c r="T938" s="30">
        <v>3</v>
      </c>
      <c r="U938" s="30">
        <v>0</v>
      </c>
      <c r="V938" s="30">
        <v>3</v>
      </c>
      <c r="W938" s="30">
        <v>3.4</v>
      </c>
      <c r="X938" s="31">
        <v>2.0357446808510638E-2</v>
      </c>
      <c r="Y938" s="30">
        <v>3.5</v>
      </c>
      <c r="Z938" s="30">
        <v>-0.29999999999999982</v>
      </c>
      <c r="AA938" s="30">
        <v>3.8</v>
      </c>
      <c r="AB938" s="30">
        <v>3.6</v>
      </c>
      <c r="AC938" s="32">
        <v>0.29505336617405581</v>
      </c>
      <c r="AD938" s="30">
        <v>14.493633162814195</v>
      </c>
      <c r="AE938" s="12">
        <v>71</v>
      </c>
      <c r="AF938" s="12">
        <v>42</v>
      </c>
      <c r="AG938" s="12">
        <v>63</v>
      </c>
      <c r="AH938" s="33">
        <v>2.0545905707196028</v>
      </c>
      <c r="AI938" s="34">
        <v>2502000</v>
      </c>
      <c r="AJ938" s="34">
        <v>2370000</v>
      </c>
      <c r="AK938" s="34">
        <v>2160000</v>
      </c>
      <c r="AL938" s="35">
        <v>5.5696202531645568E-2</v>
      </c>
      <c r="AM938" s="35">
        <v>0.15833333333333333</v>
      </c>
      <c r="AN938" s="12">
        <v>2.9</v>
      </c>
      <c r="AO938" s="33">
        <v>-0.10000000000000009</v>
      </c>
      <c r="AP938" s="12">
        <v>3</v>
      </c>
      <c r="AQ938" s="32">
        <v>0.10016</v>
      </c>
      <c r="AR938" s="34">
        <v>900</v>
      </c>
      <c r="AS938" s="34">
        <v>850</v>
      </c>
      <c r="AT938" s="31">
        <v>5.8823529411764705E-2</v>
      </c>
      <c r="AU938" s="32">
        <v>0.21207812384948932</v>
      </c>
      <c r="AV938" s="36">
        <v>3118.0800000000004</v>
      </c>
      <c r="AW938" s="30">
        <v>0.81769999999999998</v>
      </c>
      <c r="AX938" s="30">
        <v>0.18229999999999999</v>
      </c>
      <c r="AY938" s="30">
        <v>0.79779999999999995</v>
      </c>
      <c r="AZ938" s="30">
        <v>8.8499999999999995E-2</v>
      </c>
      <c r="BA938" s="30">
        <v>0.40329999999999999</v>
      </c>
      <c r="BB938" s="30">
        <v>0.37809999999999999</v>
      </c>
      <c r="BC938" s="30">
        <v>0.19220000000000001</v>
      </c>
      <c r="BD938" s="37">
        <v>10</v>
      </c>
      <c r="BE938" s="29">
        <v>19</v>
      </c>
      <c r="BF938" s="38" t="s">
        <v>3656</v>
      </c>
      <c r="BG938" s="39">
        <v>151.06772634588199</v>
      </c>
      <c r="BH938" s="39">
        <v>-33.742138442959302</v>
      </c>
      <c r="BI938" s="40">
        <f t="shared" si="210"/>
        <v>67</v>
      </c>
      <c r="BJ938" s="40">
        <f t="shared" si="211"/>
        <v>69</v>
      </c>
      <c r="BK938" s="40">
        <f t="shared" si="212"/>
        <v>99</v>
      </c>
      <c r="BL938" s="40">
        <f t="shared" si="213"/>
        <v>30</v>
      </c>
      <c r="BM938" s="40">
        <f t="shared" si="214"/>
        <v>29</v>
      </c>
      <c r="BN938" s="40">
        <f t="shared" si="215"/>
        <v>100</v>
      </c>
      <c r="BO938" s="40">
        <f t="shared" si="216"/>
        <v>100</v>
      </c>
      <c r="BP938" s="40">
        <f t="shared" si="217"/>
        <v>79</v>
      </c>
      <c r="BQ938" s="41">
        <f t="shared" si="218"/>
        <v>19</v>
      </c>
      <c r="BR938" s="40">
        <f t="shared" si="219"/>
        <v>6</v>
      </c>
      <c r="BS938" s="41">
        <f t="shared" si="220"/>
        <v>70</v>
      </c>
      <c r="BT938" s="41">
        <f t="shared" si="221"/>
        <v>59</v>
      </c>
      <c r="BU938" s="41">
        <f t="shared" si="222"/>
        <v>100</v>
      </c>
      <c r="BV938" s="41">
        <f t="shared" si="223"/>
        <v>65</v>
      </c>
    </row>
    <row r="939" spans="2:74" x14ac:dyDescent="0.3">
      <c r="B939" s="12" t="s">
        <v>1317</v>
      </c>
      <c r="C939" s="12">
        <v>127021509</v>
      </c>
      <c r="D939" s="12" t="s">
        <v>720</v>
      </c>
      <c r="E939" s="12" t="s">
        <v>621</v>
      </c>
      <c r="F939" s="12" t="s">
        <v>2791</v>
      </c>
      <c r="G939" s="12" t="s">
        <v>85</v>
      </c>
      <c r="H939" s="12" t="s">
        <v>86</v>
      </c>
      <c r="I939" s="28">
        <v>1213800</v>
      </c>
      <c r="J939" s="28">
        <v>1170000</v>
      </c>
      <c r="K939" s="28">
        <v>995000</v>
      </c>
      <c r="L939" s="28">
        <v>1218000</v>
      </c>
      <c r="M939" s="28">
        <v>1200000</v>
      </c>
      <c r="N939" s="28">
        <v>1010000</v>
      </c>
      <c r="O939" s="29">
        <v>26</v>
      </c>
      <c r="P939" s="29">
        <v>26</v>
      </c>
      <c r="Q939" s="29">
        <v>30</v>
      </c>
      <c r="R939" s="28">
        <v>680</v>
      </c>
      <c r="S939" s="28">
        <v>600</v>
      </c>
      <c r="T939" s="30">
        <v>1.3</v>
      </c>
      <c r="U939" s="30">
        <v>0</v>
      </c>
      <c r="V939" s="30">
        <v>1.3</v>
      </c>
      <c r="W939" s="30">
        <v>1</v>
      </c>
      <c r="X939" s="31">
        <v>2.9131652661064426E-2</v>
      </c>
      <c r="Y939" s="30">
        <v>2.5</v>
      </c>
      <c r="Z939" s="30">
        <v>-0.10000000000000009</v>
      </c>
      <c r="AA939" s="30">
        <v>2.6</v>
      </c>
      <c r="AB939" s="30">
        <v>2.7</v>
      </c>
      <c r="AC939" s="32">
        <v>0.38646903701009361</v>
      </c>
      <c r="AD939" s="30">
        <v>13.266292905058021</v>
      </c>
      <c r="AE939" s="12">
        <v>282</v>
      </c>
      <c r="AF939" s="12">
        <v>230</v>
      </c>
      <c r="AG939" s="12">
        <v>232</v>
      </c>
      <c r="AH939" s="33">
        <v>3.1239193083573489</v>
      </c>
      <c r="AI939" s="34">
        <v>1274000</v>
      </c>
      <c r="AJ939" s="34">
        <v>1100000</v>
      </c>
      <c r="AK939" s="34">
        <v>1050000</v>
      </c>
      <c r="AL939" s="35">
        <v>0.15818181818181817</v>
      </c>
      <c r="AM939" s="35">
        <v>0.21333333333333335</v>
      </c>
      <c r="AN939" s="12">
        <v>1.9</v>
      </c>
      <c r="AO939" s="33">
        <v>0</v>
      </c>
      <c r="AP939" s="12">
        <v>1.9</v>
      </c>
      <c r="AQ939" s="32">
        <v>0.11233333333333333</v>
      </c>
      <c r="AR939" s="34">
        <v>700</v>
      </c>
      <c r="AS939" s="34">
        <v>625</v>
      </c>
      <c r="AT939" s="31">
        <v>0.12</v>
      </c>
      <c r="AU939" s="32">
        <v>0.23275960264608489</v>
      </c>
      <c r="AV939" s="36">
        <v>1759.5200000000002</v>
      </c>
      <c r="AW939" s="30">
        <v>0.85589999999999999</v>
      </c>
      <c r="AX939" s="30">
        <v>0.14410000000000001</v>
      </c>
      <c r="AY939" s="30">
        <v>0.82640000000000002</v>
      </c>
      <c r="AZ939" s="30">
        <v>0.1283</v>
      </c>
      <c r="BA939" s="30">
        <v>0.31019999999999998</v>
      </c>
      <c r="BB939" s="30">
        <v>0.3211</v>
      </c>
      <c r="BC939" s="30">
        <v>0.33810000000000001</v>
      </c>
      <c r="BD939" s="37">
        <v>5</v>
      </c>
      <c r="BE939" s="29">
        <v>30</v>
      </c>
      <c r="BF939" s="38" t="s">
        <v>3657</v>
      </c>
      <c r="BG939" s="39">
        <v>150.88011176776899</v>
      </c>
      <c r="BH939" s="39">
        <v>-33.892747476491202</v>
      </c>
      <c r="BI939" s="40">
        <f t="shared" si="210"/>
        <v>95</v>
      </c>
      <c r="BJ939" s="40">
        <f t="shared" si="211"/>
        <v>85</v>
      </c>
      <c r="BK939" s="40">
        <f t="shared" si="212"/>
        <v>86</v>
      </c>
      <c r="BL939" s="40">
        <f t="shared" si="213"/>
        <v>23</v>
      </c>
      <c r="BM939" s="40">
        <f t="shared" si="214"/>
        <v>79</v>
      </c>
      <c r="BN939" s="40">
        <f t="shared" si="215"/>
        <v>100</v>
      </c>
      <c r="BO939" s="40">
        <f t="shared" si="216"/>
        <v>100</v>
      </c>
      <c r="BP939" s="40">
        <f t="shared" si="217"/>
        <v>58</v>
      </c>
      <c r="BQ939" s="41">
        <f t="shared" si="218"/>
        <v>48</v>
      </c>
      <c r="BR939" s="40">
        <f t="shared" si="219"/>
        <v>18</v>
      </c>
      <c r="BS939" s="41">
        <f t="shared" si="220"/>
        <v>10</v>
      </c>
      <c r="BT939" s="41">
        <f t="shared" si="221"/>
        <v>75</v>
      </c>
      <c r="BU939" s="41">
        <f t="shared" si="222"/>
        <v>50</v>
      </c>
      <c r="BV939" s="41">
        <f t="shared" si="223"/>
        <v>65</v>
      </c>
    </row>
    <row r="940" spans="2:74" x14ac:dyDescent="0.3">
      <c r="B940" s="12" t="s">
        <v>1318</v>
      </c>
      <c r="C940" s="12">
        <v>201011001</v>
      </c>
      <c r="D940" s="12" t="s">
        <v>239</v>
      </c>
      <c r="E940" s="12" t="s">
        <v>239</v>
      </c>
      <c r="F940" s="12" t="s">
        <v>239</v>
      </c>
      <c r="G940" s="12" t="s">
        <v>92</v>
      </c>
      <c r="H940" s="12" t="s">
        <v>86</v>
      </c>
      <c r="I940" s="28">
        <v>650000</v>
      </c>
      <c r="J940" s="28">
        <v>646879</v>
      </c>
      <c r="K940" s="28">
        <v>640000</v>
      </c>
      <c r="L940" s="28">
        <v>630000</v>
      </c>
      <c r="M940" s="28">
        <v>630000</v>
      </c>
      <c r="N940" s="28">
        <v>650000</v>
      </c>
      <c r="O940" s="29">
        <v>54</v>
      </c>
      <c r="P940" s="29">
        <v>58</v>
      </c>
      <c r="Q940" s="29">
        <v>62</v>
      </c>
      <c r="R940" s="28">
        <v>460</v>
      </c>
      <c r="S940" s="28">
        <v>450</v>
      </c>
      <c r="T940" s="30">
        <v>3.3</v>
      </c>
      <c r="U940" s="30">
        <v>-0.20000000000000018</v>
      </c>
      <c r="V940" s="30">
        <v>3.5</v>
      </c>
      <c r="W940" s="30">
        <v>3.7</v>
      </c>
      <c r="X940" s="31">
        <v>3.6799999999999999E-2</v>
      </c>
      <c r="Y940" s="30">
        <v>13.7</v>
      </c>
      <c r="Z940" s="30">
        <v>-1.3000000000000007</v>
      </c>
      <c r="AA940" s="30">
        <v>15</v>
      </c>
      <c r="AB940" s="30">
        <v>13.1</v>
      </c>
      <c r="AC940" s="32">
        <v>0.21040690866510536</v>
      </c>
      <c r="AD940" s="30">
        <v>5.7175790398126463</v>
      </c>
      <c r="AE940" s="12">
        <v>832</v>
      </c>
      <c r="AF940" s="12">
        <v>987</v>
      </c>
      <c r="AG940" s="12">
        <v>1114</v>
      </c>
      <c r="AH940" s="33">
        <v>6.2160278745644595</v>
      </c>
      <c r="AI940" s="34">
        <v>511000</v>
      </c>
      <c r="AJ940" s="34">
        <v>542500</v>
      </c>
      <c r="AK940" s="34">
        <v>570000</v>
      </c>
      <c r="AL940" s="35">
        <v>-5.8064516129032261E-2</v>
      </c>
      <c r="AM940" s="35">
        <v>-0.10350877192982456</v>
      </c>
      <c r="AN940" s="12">
        <v>3.5</v>
      </c>
      <c r="AO940" s="33">
        <v>0.29999999999999982</v>
      </c>
      <c r="AP940" s="12">
        <v>3.2</v>
      </c>
      <c r="AQ940" s="32">
        <v>6.9065343258891645E-2</v>
      </c>
      <c r="AR940" s="34">
        <v>430</v>
      </c>
      <c r="AS940" s="34">
        <v>425</v>
      </c>
      <c r="AT940" s="31">
        <v>1.1764705882352941E-2</v>
      </c>
      <c r="AU940" s="32">
        <v>2.7346909278969735E-4</v>
      </c>
      <c r="AV940" s="36">
        <v>2186.2400000000002</v>
      </c>
      <c r="AW940" s="30">
        <v>0.77849999999999997</v>
      </c>
      <c r="AX940" s="30">
        <v>0.2215</v>
      </c>
      <c r="AY940" s="30">
        <v>0.92559999999999998</v>
      </c>
      <c r="AZ940" s="30">
        <v>3.2300000000000002E-2</v>
      </c>
      <c r="BA940" s="30">
        <v>0.29220000000000002</v>
      </c>
      <c r="BB940" s="30">
        <v>0.4093</v>
      </c>
      <c r="BC940" s="30">
        <v>0.28249999999999997</v>
      </c>
      <c r="BD940" s="37">
        <v>6.5</v>
      </c>
      <c r="BE940" s="29">
        <v>112</v>
      </c>
      <c r="BF940" s="38" t="s">
        <v>3658</v>
      </c>
      <c r="BG940" s="39">
        <v>143.74488703683801</v>
      </c>
      <c r="BH940" s="39">
        <v>-37.5367896841</v>
      </c>
      <c r="BI940" s="40">
        <f t="shared" si="210"/>
        <v>62</v>
      </c>
      <c r="BJ940" s="40">
        <f t="shared" si="211"/>
        <v>59</v>
      </c>
      <c r="BK940" s="40">
        <f t="shared" si="212"/>
        <v>48</v>
      </c>
      <c r="BL940" s="40">
        <f t="shared" si="213"/>
        <v>100</v>
      </c>
      <c r="BM940" s="40">
        <f t="shared" si="214"/>
        <v>1</v>
      </c>
      <c r="BN940" s="40">
        <f t="shared" si="215"/>
        <v>91</v>
      </c>
      <c r="BO940" s="40">
        <f t="shared" si="216"/>
        <v>84</v>
      </c>
      <c r="BP940" s="40">
        <f t="shared" si="217"/>
        <v>54</v>
      </c>
      <c r="BQ940" s="41">
        <f t="shared" si="218"/>
        <v>73</v>
      </c>
      <c r="BR940" s="40">
        <f t="shared" si="219"/>
        <v>93</v>
      </c>
      <c r="BS940" s="41">
        <f t="shared" si="220"/>
        <v>100</v>
      </c>
      <c r="BT940" s="41">
        <f t="shared" si="221"/>
        <v>1</v>
      </c>
      <c r="BU940" s="41">
        <f t="shared" si="222"/>
        <v>65</v>
      </c>
      <c r="BV940" s="41">
        <f t="shared" si="223"/>
        <v>65</v>
      </c>
    </row>
    <row r="941" spans="2:74" x14ac:dyDescent="0.3">
      <c r="B941" s="12" t="s">
        <v>1319</v>
      </c>
      <c r="C941" s="12">
        <v>201011008</v>
      </c>
      <c r="D941" s="12" t="s">
        <v>239</v>
      </c>
      <c r="E941" s="12" t="s">
        <v>239</v>
      </c>
      <c r="F941" s="12" t="s">
        <v>239</v>
      </c>
      <c r="G941" s="12" t="s">
        <v>92</v>
      </c>
      <c r="H941" s="12" t="s">
        <v>86</v>
      </c>
      <c r="I941" s="28">
        <v>465000</v>
      </c>
      <c r="J941" s="28">
        <v>470000</v>
      </c>
      <c r="K941" s="28">
        <v>474700</v>
      </c>
      <c r="L941" s="28">
        <v>455000</v>
      </c>
      <c r="M941" s="28">
        <v>450000</v>
      </c>
      <c r="N941" s="28">
        <v>475000</v>
      </c>
      <c r="O941" s="29">
        <v>61</v>
      </c>
      <c r="P941" s="29">
        <v>62</v>
      </c>
      <c r="Q941" s="29">
        <v>56</v>
      </c>
      <c r="R941" s="28">
        <v>390</v>
      </c>
      <c r="S941" s="28">
        <v>370</v>
      </c>
      <c r="T941" s="30">
        <v>3.7</v>
      </c>
      <c r="U941" s="30">
        <v>0.10000000000000009</v>
      </c>
      <c r="V941" s="30">
        <v>3.6</v>
      </c>
      <c r="W941" s="30">
        <v>3.2</v>
      </c>
      <c r="X941" s="31">
        <v>4.3612903225806451E-2</v>
      </c>
      <c r="Y941" s="30">
        <v>4.5999999999999996</v>
      </c>
      <c r="Z941" s="30">
        <v>-0.20000000000000018</v>
      </c>
      <c r="AA941" s="30">
        <v>4.8</v>
      </c>
      <c r="AB941" s="30">
        <v>5</v>
      </c>
      <c r="AC941" s="32">
        <v>0.2923713566030946</v>
      </c>
      <c r="AD941" s="30">
        <v>6.7037811055443299</v>
      </c>
      <c r="AE941" s="12">
        <v>832</v>
      </c>
      <c r="AF941" s="12">
        <v>987</v>
      </c>
      <c r="AG941" s="12">
        <v>1114</v>
      </c>
      <c r="AH941" s="33">
        <v>6.2160278745644595</v>
      </c>
      <c r="AI941" s="34">
        <v>511000</v>
      </c>
      <c r="AJ941" s="34">
        <v>542500</v>
      </c>
      <c r="AK941" s="34">
        <v>570000</v>
      </c>
      <c r="AL941" s="35">
        <v>-5.8064516129032261E-2</v>
      </c>
      <c r="AM941" s="35">
        <v>-0.10350877192982456</v>
      </c>
      <c r="AN941" s="12">
        <v>3.5</v>
      </c>
      <c r="AO941" s="33">
        <v>0.29999999999999982</v>
      </c>
      <c r="AP941" s="12">
        <v>3.2</v>
      </c>
      <c r="AQ941" s="32">
        <v>6.9065343258891645E-2</v>
      </c>
      <c r="AR941" s="34">
        <v>430</v>
      </c>
      <c r="AS941" s="34">
        <v>425</v>
      </c>
      <c r="AT941" s="31">
        <v>1.1764705882352941E-2</v>
      </c>
      <c r="AU941" s="32">
        <v>2.7346909278969735E-4</v>
      </c>
      <c r="AV941" s="36">
        <v>1333.92</v>
      </c>
      <c r="AW941" s="30">
        <v>0.62949999999999995</v>
      </c>
      <c r="AX941" s="30">
        <v>0.3705</v>
      </c>
      <c r="AY941" s="30">
        <v>0.84940000000000004</v>
      </c>
      <c r="AZ941" s="30">
        <v>0.11509999999999999</v>
      </c>
      <c r="BA941" s="30">
        <v>0.31850000000000001</v>
      </c>
      <c r="BB941" s="30">
        <v>0.29499999999999998</v>
      </c>
      <c r="BC941" s="30">
        <v>0.35510000000000003</v>
      </c>
      <c r="BD941" s="37">
        <v>3</v>
      </c>
      <c r="BE941" s="29">
        <v>108</v>
      </c>
      <c r="BF941" s="38" t="s">
        <v>3659</v>
      </c>
      <c r="BG941" s="39">
        <v>143.79978685622299</v>
      </c>
      <c r="BH941" s="39">
        <v>-37.497702758702701</v>
      </c>
      <c r="BI941" s="40">
        <f t="shared" si="210"/>
        <v>55</v>
      </c>
      <c r="BJ941" s="40">
        <f t="shared" si="211"/>
        <v>59</v>
      </c>
      <c r="BK941" s="40">
        <f t="shared" si="212"/>
        <v>48</v>
      </c>
      <c r="BL941" s="40">
        <f t="shared" si="213"/>
        <v>100</v>
      </c>
      <c r="BM941" s="40">
        <f t="shared" si="214"/>
        <v>1</v>
      </c>
      <c r="BN941" s="40">
        <f t="shared" si="215"/>
        <v>91</v>
      </c>
      <c r="BO941" s="40">
        <f t="shared" si="216"/>
        <v>85</v>
      </c>
      <c r="BP941" s="40">
        <f t="shared" si="217"/>
        <v>60</v>
      </c>
      <c r="BQ941" s="41">
        <f t="shared" si="218"/>
        <v>95</v>
      </c>
      <c r="BR941" s="40">
        <f t="shared" si="219"/>
        <v>83</v>
      </c>
      <c r="BS941" s="41">
        <f t="shared" si="220"/>
        <v>72</v>
      </c>
      <c r="BT941" s="41">
        <f t="shared" si="221"/>
        <v>41</v>
      </c>
      <c r="BU941" s="41">
        <f t="shared" si="222"/>
        <v>30</v>
      </c>
      <c r="BV941" s="41">
        <f t="shared" si="223"/>
        <v>65</v>
      </c>
    </row>
    <row r="942" spans="2:74" x14ac:dyDescent="0.3">
      <c r="B942" s="12" t="s">
        <v>1320</v>
      </c>
      <c r="C942" s="12">
        <v>202021027</v>
      </c>
      <c r="D942" s="12" t="s">
        <v>305</v>
      </c>
      <c r="E942" s="12" t="s">
        <v>242</v>
      </c>
      <c r="F942" s="12" t="s">
        <v>1320</v>
      </c>
      <c r="G942" s="12" t="s">
        <v>92</v>
      </c>
      <c r="H942" s="12" t="s">
        <v>86</v>
      </c>
      <c r="I942" s="28">
        <v>750000</v>
      </c>
      <c r="J942" s="28">
        <v>765000</v>
      </c>
      <c r="K942" s="28">
        <v>769000</v>
      </c>
      <c r="L942" s="28">
        <v>745000</v>
      </c>
      <c r="M942" s="28">
        <v>750000</v>
      </c>
      <c r="N942" s="28">
        <v>750000</v>
      </c>
      <c r="O942" s="29">
        <v>93</v>
      </c>
      <c r="P942" s="29">
        <v>91</v>
      </c>
      <c r="Q942" s="29">
        <v>73</v>
      </c>
      <c r="R942" s="28">
        <v>500</v>
      </c>
      <c r="S942" s="28">
        <v>495</v>
      </c>
      <c r="T942" s="30">
        <v>2.5</v>
      </c>
      <c r="U942" s="30">
        <v>0.10000000000000009</v>
      </c>
      <c r="V942" s="30">
        <v>2.4</v>
      </c>
      <c r="W942" s="30">
        <v>2.6</v>
      </c>
      <c r="X942" s="31">
        <v>3.4666666666666665E-2</v>
      </c>
      <c r="Y942" s="30">
        <v>1.8</v>
      </c>
      <c r="Z942" s="30">
        <v>-0.19999999999999996</v>
      </c>
      <c r="AA942" s="30">
        <v>2</v>
      </c>
      <c r="AB942" s="30">
        <v>1.9</v>
      </c>
      <c r="AC942" s="32">
        <v>0.37202380952380948</v>
      </c>
      <c r="AD942" s="30">
        <v>10.731456043956042</v>
      </c>
      <c r="AE942" s="12">
        <v>635</v>
      </c>
      <c r="AF942" s="12">
        <v>651</v>
      </c>
      <c r="AG942" s="12">
        <v>506</v>
      </c>
      <c r="AH942" s="33">
        <v>11.906103286384976</v>
      </c>
      <c r="AI942" s="34">
        <v>750000</v>
      </c>
      <c r="AJ942" s="34">
        <v>760000</v>
      </c>
      <c r="AK942" s="34">
        <v>800000</v>
      </c>
      <c r="AL942" s="35">
        <v>-1.3157894736842105E-2</v>
      </c>
      <c r="AM942" s="35">
        <v>-6.25E-2</v>
      </c>
      <c r="AN942" s="12">
        <v>2.2999999999999998</v>
      </c>
      <c r="AO942" s="33">
        <v>-0.10000000000000009</v>
      </c>
      <c r="AP942" s="12">
        <v>2.4</v>
      </c>
      <c r="AQ942" s="32">
        <v>0.10547945205479452</v>
      </c>
      <c r="AR942" s="34">
        <v>530</v>
      </c>
      <c r="AS942" s="34">
        <v>500</v>
      </c>
      <c r="AT942" s="31">
        <v>0.06</v>
      </c>
      <c r="AU942" s="32">
        <v>8.4876498667275618E-2</v>
      </c>
      <c r="AV942" s="36">
        <v>1344.0000000000002</v>
      </c>
      <c r="AW942" s="30">
        <v>0.6099</v>
      </c>
      <c r="AX942" s="30">
        <v>0.3901</v>
      </c>
      <c r="AY942" s="30">
        <v>0.94379999999999997</v>
      </c>
      <c r="AZ942" s="30">
        <v>4.9399999999999999E-2</v>
      </c>
      <c r="BA942" s="30">
        <v>0.46929999999999999</v>
      </c>
      <c r="BB942" s="30">
        <v>0.30209999999999998</v>
      </c>
      <c r="BC942" s="30">
        <v>0.19989999999999999</v>
      </c>
      <c r="BD942" s="37">
        <v>5.5</v>
      </c>
      <c r="BE942" s="29">
        <v>103</v>
      </c>
      <c r="BF942" s="38" t="s">
        <v>3660</v>
      </c>
      <c r="BG942" s="39">
        <v>144.241970124115</v>
      </c>
      <c r="BH942" s="39">
        <v>-37.085850279633902</v>
      </c>
      <c r="BI942" s="40">
        <f t="shared" si="210"/>
        <v>75</v>
      </c>
      <c r="BJ942" s="40">
        <f t="shared" si="211"/>
        <v>79</v>
      </c>
      <c r="BK942" s="40">
        <f t="shared" si="212"/>
        <v>1</v>
      </c>
      <c r="BL942" s="40">
        <f t="shared" si="213"/>
        <v>72</v>
      </c>
      <c r="BM942" s="40">
        <f t="shared" si="214"/>
        <v>1</v>
      </c>
      <c r="BN942" s="40">
        <f t="shared" si="215"/>
        <v>100</v>
      </c>
      <c r="BO942" s="40">
        <f t="shared" si="216"/>
        <v>86</v>
      </c>
      <c r="BP942" s="40">
        <f t="shared" si="217"/>
        <v>93</v>
      </c>
      <c r="BQ942" s="41">
        <f t="shared" si="218"/>
        <v>66</v>
      </c>
      <c r="BR942" s="40">
        <f t="shared" si="219"/>
        <v>43</v>
      </c>
      <c r="BS942" s="41">
        <f t="shared" si="220"/>
        <v>19</v>
      </c>
      <c r="BT942" s="41">
        <f t="shared" si="221"/>
        <v>87</v>
      </c>
      <c r="BU942" s="41">
        <f t="shared" si="222"/>
        <v>55</v>
      </c>
      <c r="BV942" s="41">
        <f t="shared" si="223"/>
        <v>65</v>
      </c>
    </row>
    <row r="943" spans="2:74" x14ac:dyDescent="0.3">
      <c r="B943" s="12" t="s">
        <v>1321</v>
      </c>
      <c r="C943" s="12">
        <v>204021063</v>
      </c>
      <c r="D943" s="12" t="s">
        <v>187</v>
      </c>
      <c r="E943" s="12" t="s">
        <v>188</v>
      </c>
      <c r="F943" s="12" t="s">
        <v>2709</v>
      </c>
      <c r="G943" s="12" t="s">
        <v>92</v>
      </c>
      <c r="H943" s="12" t="s">
        <v>86</v>
      </c>
      <c r="I943" s="28">
        <v>495000</v>
      </c>
      <c r="J943" s="28">
        <v>495690</v>
      </c>
      <c r="K943" s="28">
        <v>511303</v>
      </c>
      <c r="L943" s="28">
        <v>435000</v>
      </c>
      <c r="M943" s="28">
        <v>430000</v>
      </c>
      <c r="N943" s="28">
        <v>415000</v>
      </c>
      <c r="O943" s="29">
        <v>62</v>
      </c>
      <c r="P943" s="29">
        <v>60</v>
      </c>
      <c r="Q943" s="29">
        <v>57</v>
      </c>
      <c r="R943" s="28">
        <v>450</v>
      </c>
      <c r="S943" s="28">
        <v>420</v>
      </c>
      <c r="T943" s="30">
        <v>3.2</v>
      </c>
      <c r="U943" s="30">
        <v>0</v>
      </c>
      <c r="V943" s="30">
        <v>3.2</v>
      </c>
      <c r="W943" s="30">
        <v>3.3</v>
      </c>
      <c r="X943" s="31">
        <v>4.7272727272727272E-2</v>
      </c>
      <c r="Y943" s="30">
        <v>4</v>
      </c>
      <c r="Z943" s="30">
        <v>-0.40000000000000036</v>
      </c>
      <c r="AA943" s="30">
        <v>4.4000000000000004</v>
      </c>
      <c r="AB943" s="30">
        <v>5.5</v>
      </c>
      <c r="AC943" s="32">
        <v>0.35182636977733295</v>
      </c>
      <c r="AD943" s="30">
        <v>7.4424808991358882</v>
      </c>
      <c r="AE943" s="12">
        <v>349</v>
      </c>
      <c r="AF943" s="12">
        <v>334</v>
      </c>
      <c r="AG943" s="12">
        <v>281</v>
      </c>
      <c r="AH943" s="33">
        <v>6.8227424749163879</v>
      </c>
      <c r="AI943" s="34">
        <v>495000</v>
      </c>
      <c r="AJ943" s="34">
        <v>470000</v>
      </c>
      <c r="AK943" s="34">
        <v>490000</v>
      </c>
      <c r="AL943" s="35">
        <v>5.3191489361702128E-2</v>
      </c>
      <c r="AM943" s="35">
        <v>1.020408163265306E-2</v>
      </c>
      <c r="AN943" s="12">
        <v>2.5</v>
      </c>
      <c r="AO943" s="33">
        <v>0</v>
      </c>
      <c r="AP943" s="12">
        <v>2.5</v>
      </c>
      <c r="AQ943" s="32">
        <v>9.0384615384615383E-2</v>
      </c>
      <c r="AR943" s="34">
        <v>460</v>
      </c>
      <c r="AS943" s="34">
        <v>430</v>
      </c>
      <c r="AT943" s="31">
        <v>6.9767441860465115E-2</v>
      </c>
      <c r="AU943" s="32">
        <v>0.17236632585619457</v>
      </c>
      <c r="AV943" s="36">
        <v>1279.0400000000002</v>
      </c>
      <c r="AW943" s="30">
        <v>0.60970000000000002</v>
      </c>
      <c r="AX943" s="30">
        <v>0.39029999999999998</v>
      </c>
      <c r="AY943" s="30">
        <v>0.86329999999999996</v>
      </c>
      <c r="AZ943" s="30">
        <v>0.12670000000000001</v>
      </c>
      <c r="BA943" s="30">
        <v>0.4244</v>
      </c>
      <c r="BB943" s="30">
        <v>0.2697</v>
      </c>
      <c r="BC943" s="30">
        <v>0.2586</v>
      </c>
      <c r="BD943" s="37">
        <v>3.5</v>
      </c>
      <c r="BE943" s="29">
        <v>165</v>
      </c>
      <c r="BF943" s="38" t="s">
        <v>3661</v>
      </c>
      <c r="BG943" s="39">
        <v>145.99178947768701</v>
      </c>
      <c r="BH943" s="39">
        <v>-36.574105907673101</v>
      </c>
      <c r="BI943" s="40">
        <f t="shared" si="210"/>
        <v>64</v>
      </c>
      <c r="BJ943" s="40">
        <f t="shared" si="211"/>
        <v>75</v>
      </c>
      <c r="BK943" s="40">
        <f t="shared" si="212"/>
        <v>40</v>
      </c>
      <c r="BL943" s="40">
        <f t="shared" si="213"/>
        <v>43</v>
      </c>
      <c r="BM943" s="40">
        <f t="shared" si="214"/>
        <v>27</v>
      </c>
      <c r="BN943" s="40">
        <f t="shared" si="215"/>
        <v>100</v>
      </c>
      <c r="BO943" s="40">
        <f t="shared" si="216"/>
        <v>74</v>
      </c>
      <c r="BP943" s="40">
        <f t="shared" si="217"/>
        <v>83</v>
      </c>
      <c r="BQ943" s="41">
        <f t="shared" si="218"/>
        <v>100</v>
      </c>
      <c r="BR943" s="40">
        <f t="shared" si="219"/>
        <v>76</v>
      </c>
      <c r="BS943" s="41">
        <f t="shared" si="220"/>
        <v>33</v>
      </c>
      <c r="BT943" s="41">
        <f t="shared" si="221"/>
        <v>51</v>
      </c>
      <c r="BU943" s="41">
        <f t="shared" si="222"/>
        <v>35</v>
      </c>
      <c r="BV943" s="41">
        <f t="shared" si="223"/>
        <v>65</v>
      </c>
    </row>
    <row r="944" spans="2:74" x14ac:dyDescent="0.3">
      <c r="B944" s="12" t="s">
        <v>1322</v>
      </c>
      <c r="C944" s="12">
        <v>204031068</v>
      </c>
      <c r="D944" s="12" t="s">
        <v>371</v>
      </c>
      <c r="E944" s="12" t="s">
        <v>188</v>
      </c>
      <c r="F944" s="12" t="s">
        <v>2709</v>
      </c>
      <c r="G944" s="12" t="s">
        <v>92</v>
      </c>
      <c r="H944" s="12" t="s">
        <v>86</v>
      </c>
      <c r="I944" s="28">
        <v>896555</v>
      </c>
      <c r="J944" s="28">
        <v>910000</v>
      </c>
      <c r="K944" s="28">
        <v>959000</v>
      </c>
      <c r="L944" s="28">
        <v>882500</v>
      </c>
      <c r="M944" s="28">
        <v>890000</v>
      </c>
      <c r="N944" s="28">
        <v>770000</v>
      </c>
      <c r="O944" s="29">
        <v>74</v>
      </c>
      <c r="P944" s="29">
        <v>74</v>
      </c>
      <c r="Q944" s="29">
        <v>82</v>
      </c>
      <c r="R944" s="28">
        <v>500</v>
      </c>
      <c r="S944" s="28">
        <v>460</v>
      </c>
      <c r="T944" s="30">
        <v>1.8</v>
      </c>
      <c r="U944" s="30">
        <v>0</v>
      </c>
      <c r="V944" s="30">
        <v>1.8</v>
      </c>
      <c r="W944" s="30">
        <v>1.9</v>
      </c>
      <c r="X944" s="31">
        <v>2.8999894038848704E-2</v>
      </c>
      <c r="Y944" s="30">
        <v>2</v>
      </c>
      <c r="Z944" s="30">
        <v>-0.10000000000000009</v>
      </c>
      <c r="AA944" s="30">
        <v>2.1</v>
      </c>
      <c r="AB944" s="30">
        <v>1.1000000000000001</v>
      </c>
      <c r="AC944" s="32">
        <v>0.31131699541741381</v>
      </c>
      <c r="AD944" s="30">
        <v>10.735108031786902</v>
      </c>
      <c r="AE944" s="12">
        <v>616</v>
      </c>
      <c r="AF944" s="12">
        <v>612</v>
      </c>
      <c r="AG944" s="12">
        <v>479</v>
      </c>
      <c r="AH944" s="33">
        <v>9.7430463576158939</v>
      </c>
      <c r="AI944" s="34">
        <v>585000</v>
      </c>
      <c r="AJ944" s="34">
        <v>567000</v>
      </c>
      <c r="AK944" s="34">
        <v>557500</v>
      </c>
      <c r="AL944" s="35">
        <v>3.1746031746031744E-2</v>
      </c>
      <c r="AM944" s="35">
        <v>4.9327354260089683E-2</v>
      </c>
      <c r="AN944" s="12">
        <v>2.1</v>
      </c>
      <c r="AO944" s="33">
        <v>0</v>
      </c>
      <c r="AP944" s="12">
        <v>2.1</v>
      </c>
      <c r="AQ944" s="32">
        <v>9.8305084745762716E-2</v>
      </c>
      <c r="AR944" s="34">
        <v>520</v>
      </c>
      <c r="AS944" s="34">
        <v>480</v>
      </c>
      <c r="AT944" s="31">
        <v>8.3333333333333329E-2</v>
      </c>
      <c r="AU944" s="32">
        <v>0.18806584273997989</v>
      </c>
      <c r="AV944" s="36">
        <v>1606.0800000000002</v>
      </c>
      <c r="AW944" s="30">
        <v>0.68720000000000003</v>
      </c>
      <c r="AX944" s="30">
        <v>0.31280000000000002</v>
      </c>
      <c r="AY944" s="30">
        <v>0.94510000000000005</v>
      </c>
      <c r="AZ944" s="30">
        <v>3.3000000000000002E-2</v>
      </c>
      <c r="BA944" s="30">
        <v>0.46139999999999998</v>
      </c>
      <c r="BB944" s="30">
        <v>0.3206</v>
      </c>
      <c r="BC944" s="30">
        <v>0.18390000000000001</v>
      </c>
      <c r="BD944" s="37">
        <v>6</v>
      </c>
      <c r="BE944" s="29">
        <v>225</v>
      </c>
      <c r="BF944" s="38" t="s">
        <v>3662</v>
      </c>
      <c r="BG944" s="39">
        <v>146.722469135822</v>
      </c>
      <c r="BH944" s="39">
        <v>-36.353327179686197</v>
      </c>
      <c r="BI944" s="40">
        <f t="shared" si="210"/>
        <v>87</v>
      </c>
      <c r="BJ944" s="40">
        <f t="shared" si="211"/>
        <v>82</v>
      </c>
      <c r="BK944" s="40">
        <f t="shared" si="212"/>
        <v>4</v>
      </c>
      <c r="BL944" s="40">
        <f t="shared" si="213"/>
        <v>38</v>
      </c>
      <c r="BM944" s="40">
        <f t="shared" si="214"/>
        <v>17</v>
      </c>
      <c r="BN944" s="40">
        <f t="shared" si="215"/>
        <v>100</v>
      </c>
      <c r="BO944" s="40">
        <f t="shared" si="216"/>
        <v>65</v>
      </c>
      <c r="BP944" s="40">
        <f t="shared" si="217"/>
        <v>92</v>
      </c>
      <c r="BQ944" s="41">
        <f t="shared" si="218"/>
        <v>47</v>
      </c>
      <c r="BR944" s="40">
        <f t="shared" si="219"/>
        <v>43</v>
      </c>
      <c r="BS944" s="41">
        <f t="shared" si="220"/>
        <v>60</v>
      </c>
      <c r="BT944" s="41">
        <f t="shared" si="221"/>
        <v>84</v>
      </c>
      <c r="BU944" s="41">
        <f t="shared" si="222"/>
        <v>60</v>
      </c>
      <c r="BV944" s="41">
        <f t="shared" si="223"/>
        <v>65</v>
      </c>
    </row>
    <row r="945" spans="2:74" x14ac:dyDescent="0.3">
      <c r="B945" s="12" t="s">
        <v>1323</v>
      </c>
      <c r="C945" s="12">
        <v>204031071</v>
      </c>
      <c r="D945" s="12" t="s">
        <v>371</v>
      </c>
      <c r="E945" s="12" t="s">
        <v>188</v>
      </c>
      <c r="F945" s="12" t="s">
        <v>2709</v>
      </c>
      <c r="G945" s="12" t="s">
        <v>92</v>
      </c>
      <c r="H945" s="12" t="s">
        <v>86</v>
      </c>
      <c r="I945" s="28">
        <v>678000</v>
      </c>
      <c r="J945" s="28">
        <v>678000</v>
      </c>
      <c r="K945" s="28">
        <v>650000</v>
      </c>
      <c r="L945" s="28">
        <v>550000</v>
      </c>
      <c r="M945" s="28">
        <v>555000</v>
      </c>
      <c r="N945" s="28">
        <v>595000</v>
      </c>
      <c r="O945" s="29">
        <v>59</v>
      </c>
      <c r="P945" s="29">
        <v>68</v>
      </c>
      <c r="Q945" s="29">
        <v>119</v>
      </c>
      <c r="R945" s="28">
        <v>450</v>
      </c>
      <c r="S945" s="28">
        <v>420</v>
      </c>
      <c r="T945" s="30">
        <v>2</v>
      </c>
      <c r="U945" s="30">
        <v>0.10000000000000009</v>
      </c>
      <c r="V945" s="30">
        <v>1.9</v>
      </c>
      <c r="W945" s="30">
        <v>1.7</v>
      </c>
      <c r="X945" s="31">
        <v>3.4513274336283185E-2</v>
      </c>
      <c r="Y945" s="30">
        <v>1.3</v>
      </c>
      <c r="Z945" s="30">
        <v>-0.7</v>
      </c>
      <c r="AA945" s="30">
        <v>2</v>
      </c>
      <c r="AB945" s="30">
        <v>2</v>
      </c>
      <c r="AC945" s="32">
        <v>0.32772081099976691</v>
      </c>
      <c r="AD945" s="30">
        <v>9.4955004212752989</v>
      </c>
      <c r="AE945" s="12">
        <v>616</v>
      </c>
      <c r="AF945" s="12">
        <v>612</v>
      </c>
      <c r="AG945" s="12">
        <v>479</v>
      </c>
      <c r="AH945" s="33">
        <v>9.7430463576158939</v>
      </c>
      <c r="AI945" s="34">
        <v>585000</v>
      </c>
      <c r="AJ945" s="34">
        <v>567000</v>
      </c>
      <c r="AK945" s="34">
        <v>557500</v>
      </c>
      <c r="AL945" s="35">
        <v>3.1746031746031744E-2</v>
      </c>
      <c r="AM945" s="35">
        <v>4.9327354260089683E-2</v>
      </c>
      <c r="AN945" s="12">
        <v>2.1</v>
      </c>
      <c r="AO945" s="33">
        <v>0</v>
      </c>
      <c r="AP945" s="12">
        <v>2.1</v>
      </c>
      <c r="AQ945" s="32">
        <v>9.8305084745762716E-2</v>
      </c>
      <c r="AR945" s="34">
        <v>520</v>
      </c>
      <c r="AS945" s="34">
        <v>480</v>
      </c>
      <c r="AT945" s="31">
        <v>8.3333333333333329E-2</v>
      </c>
      <c r="AU945" s="32">
        <v>0.18806584273997989</v>
      </c>
      <c r="AV945" s="36">
        <v>1373.1200000000001</v>
      </c>
      <c r="AW945" s="30">
        <v>0.68410000000000004</v>
      </c>
      <c r="AX945" s="30">
        <v>0.31590000000000001</v>
      </c>
      <c r="AY945" s="30">
        <v>0.9365</v>
      </c>
      <c r="AZ945" s="30">
        <v>5.21E-2</v>
      </c>
      <c r="BA945" s="30">
        <v>0.47520000000000001</v>
      </c>
      <c r="BB945" s="30">
        <v>0.27139999999999997</v>
      </c>
      <c r="BC945" s="30">
        <v>0.1976</v>
      </c>
      <c r="BD945" s="37">
        <v>3.5</v>
      </c>
      <c r="BE945" s="29">
        <v>215</v>
      </c>
      <c r="BF945" s="38" t="s">
        <v>3663</v>
      </c>
      <c r="BG945" s="39">
        <v>146.81833797481701</v>
      </c>
      <c r="BH945" s="39">
        <v>-36.559970493103798</v>
      </c>
      <c r="BI945" s="40">
        <f t="shared" si="210"/>
        <v>84</v>
      </c>
      <c r="BJ945" s="40">
        <f t="shared" si="211"/>
        <v>82</v>
      </c>
      <c r="BK945" s="40">
        <f t="shared" si="212"/>
        <v>4</v>
      </c>
      <c r="BL945" s="40">
        <f t="shared" si="213"/>
        <v>38</v>
      </c>
      <c r="BM945" s="40">
        <f t="shared" si="214"/>
        <v>17</v>
      </c>
      <c r="BN945" s="40">
        <f t="shared" si="215"/>
        <v>100</v>
      </c>
      <c r="BO945" s="40">
        <f t="shared" si="216"/>
        <v>67</v>
      </c>
      <c r="BP945" s="40">
        <f t="shared" si="217"/>
        <v>95</v>
      </c>
      <c r="BQ945" s="41">
        <f t="shared" si="218"/>
        <v>65</v>
      </c>
      <c r="BR945" s="40">
        <f t="shared" si="219"/>
        <v>55</v>
      </c>
      <c r="BS945" s="41">
        <f t="shared" si="220"/>
        <v>49</v>
      </c>
      <c r="BT945" s="41">
        <f t="shared" si="221"/>
        <v>95</v>
      </c>
      <c r="BU945" s="41">
        <f t="shared" si="222"/>
        <v>35</v>
      </c>
      <c r="BV945" s="41">
        <f t="shared" si="223"/>
        <v>65</v>
      </c>
    </row>
    <row r="946" spans="2:74" x14ac:dyDescent="0.3">
      <c r="B946" s="12" t="s">
        <v>1324</v>
      </c>
      <c r="C946" s="12">
        <v>205011076</v>
      </c>
      <c r="D946" s="12" t="s">
        <v>442</v>
      </c>
      <c r="E946" s="12" t="s">
        <v>443</v>
      </c>
      <c r="F946" s="12" t="s">
        <v>3541</v>
      </c>
      <c r="G946" s="12" t="s">
        <v>92</v>
      </c>
      <c r="H946" s="12" t="s">
        <v>86</v>
      </c>
      <c r="I946" s="28">
        <v>663000</v>
      </c>
      <c r="J946" s="28">
        <v>661400</v>
      </c>
      <c r="K946" s="28">
        <v>645000</v>
      </c>
      <c r="L946" s="28">
        <v>600000</v>
      </c>
      <c r="M946" s="28">
        <v>600000</v>
      </c>
      <c r="N946" s="28">
        <v>610000</v>
      </c>
      <c r="O946" s="29">
        <v>55</v>
      </c>
      <c r="P946" s="29">
        <v>56</v>
      </c>
      <c r="Q946" s="29">
        <v>61</v>
      </c>
      <c r="R946" s="28">
        <v>520</v>
      </c>
      <c r="S946" s="28">
        <v>470</v>
      </c>
      <c r="T946" s="30">
        <v>4</v>
      </c>
      <c r="U946" s="30">
        <v>-0.20000000000000018</v>
      </c>
      <c r="V946" s="30">
        <v>4.2</v>
      </c>
      <c r="W946" s="30">
        <v>4</v>
      </c>
      <c r="X946" s="31">
        <v>4.0784313725490198E-2</v>
      </c>
      <c r="Y946" s="30">
        <v>2.9</v>
      </c>
      <c r="Z946" s="30">
        <v>-0.60000000000000009</v>
      </c>
      <c r="AA946" s="30">
        <v>3.5</v>
      </c>
      <c r="AB946" s="30">
        <v>4.2</v>
      </c>
      <c r="AC946" s="32">
        <v>0.31975600157418332</v>
      </c>
      <c r="AD946" s="30">
        <v>7.8401711924439184</v>
      </c>
      <c r="AE946" s="12">
        <v>617</v>
      </c>
      <c r="AF946" s="12">
        <v>613</v>
      </c>
      <c r="AG946" s="12">
        <v>506</v>
      </c>
      <c r="AH946" s="33">
        <v>9.8102189781021902</v>
      </c>
      <c r="AI946" s="34">
        <v>615000</v>
      </c>
      <c r="AJ946" s="34">
        <v>625000</v>
      </c>
      <c r="AK946" s="34">
        <v>615000</v>
      </c>
      <c r="AL946" s="35">
        <v>-1.6E-2</v>
      </c>
      <c r="AM946" s="35">
        <v>0</v>
      </c>
      <c r="AN946" s="12">
        <v>3.1</v>
      </c>
      <c r="AO946" s="33">
        <v>0</v>
      </c>
      <c r="AP946" s="12">
        <v>3.1</v>
      </c>
      <c r="AQ946" s="32">
        <v>9.2187500000000006E-2</v>
      </c>
      <c r="AR946" s="34">
        <v>525</v>
      </c>
      <c r="AS946" s="34">
        <v>475</v>
      </c>
      <c r="AT946" s="31">
        <v>0.10526315789473684</v>
      </c>
      <c r="AU946" s="32">
        <v>8.4058640500721867E-3</v>
      </c>
      <c r="AV946" s="36">
        <v>1626.2400000000002</v>
      </c>
      <c r="AW946" s="30">
        <v>0.72940000000000005</v>
      </c>
      <c r="AX946" s="30">
        <v>0.27060000000000001</v>
      </c>
      <c r="AY946" s="30">
        <v>0.90369999999999995</v>
      </c>
      <c r="AZ946" s="30">
        <v>4.7199999999999999E-2</v>
      </c>
      <c r="BA946" s="30">
        <v>0.3528</v>
      </c>
      <c r="BB946" s="30">
        <v>0.41120000000000001</v>
      </c>
      <c r="BC946" s="30">
        <v>0.20250000000000001</v>
      </c>
      <c r="BD946" s="37">
        <v>4.5</v>
      </c>
      <c r="BE946" s="29">
        <v>83</v>
      </c>
      <c r="BF946" s="38" t="s">
        <v>3664</v>
      </c>
      <c r="BG946" s="39">
        <v>145.82713123037399</v>
      </c>
      <c r="BH946" s="39">
        <v>-38.121073999829001</v>
      </c>
      <c r="BI946" s="40">
        <f t="shared" si="210"/>
        <v>51</v>
      </c>
      <c r="BJ946" s="40">
        <f t="shared" si="211"/>
        <v>65</v>
      </c>
      <c r="BK946" s="40">
        <f t="shared" si="212"/>
        <v>3</v>
      </c>
      <c r="BL946" s="40">
        <f t="shared" si="213"/>
        <v>97</v>
      </c>
      <c r="BM946" s="40">
        <f t="shared" si="214"/>
        <v>1</v>
      </c>
      <c r="BN946" s="40">
        <f t="shared" si="215"/>
        <v>100</v>
      </c>
      <c r="BO946" s="40">
        <f t="shared" si="216"/>
        <v>90</v>
      </c>
      <c r="BP946" s="40">
        <f t="shared" si="217"/>
        <v>68</v>
      </c>
      <c r="BQ946" s="41">
        <f t="shared" si="218"/>
        <v>86</v>
      </c>
      <c r="BR946" s="40">
        <f t="shared" si="219"/>
        <v>72</v>
      </c>
      <c r="BS946" s="41">
        <f t="shared" si="220"/>
        <v>54</v>
      </c>
      <c r="BT946" s="41">
        <f t="shared" si="221"/>
        <v>69</v>
      </c>
      <c r="BU946" s="41">
        <f t="shared" si="222"/>
        <v>45</v>
      </c>
      <c r="BV946" s="41">
        <f t="shared" si="223"/>
        <v>65</v>
      </c>
    </row>
    <row r="947" spans="2:74" x14ac:dyDescent="0.3">
      <c r="B947" s="12" t="s">
        <v>1325</v>
      </c>
      <c r="C947" s="12">
        <v>205021082</v>
      </c>
      <c r="D947" s="12" t="s">
        <v>1326</v>
      </c>
      <c r="E947" s="12" t="s">
        <v>443</v>
      </c>
      <c r="F947" s="12" t="s">
        <v>2709</v>
      </c>
      <c r="G947" s="12" t="s">
        <v>92</v>
      </c>
      <c r="H947" s="12" t="s">
        <v>86</v>
      </c>
      <c r="I947" s="28">
        <v>690000</v>
      </c>
      <c r="J947" s="28">
        <v>695000</v>
      </c>
      <c r="K947" s="28">
        <v>674680</v>
      </c>
      <c r="L947" s="28">
        <v>605000</v>
      </c>
      <c r="M947" s="28">
        <v>620000</v>
      </c>
      <c r="N947" s="28">
        <v>535000</v>
      </c>
      <c r="O947" s="29">
        <v>99</v>
      </c>
      <c r="P947" s="29">
        <v>73</v>
      </c>
      <c r="Q947" s="29">
        <v>63</v>
      </c>
      <c r="R947" s="28">
        <v>470</v>
      </c>
      <c r="S947" s="28">
        <v>450</v>
      </c>
      <c r="T947" s="30">
        <v>1.3</v>
      </c>
      <c r="U947" s="30">
        <v>-9.9999999999999867E-2</v>
      </c>
      <c r="V947" s="30">
        <v>1.4</v>
      </c>
      <c r="W947" s="30">
        <v>1.9</v>
      </c>
      <c r="X947" s="31">
        <v>3.5420289855072465E-2</v>
      </c>
      <c r="Y947" s="30">
        <v>0.8</v>
      </c>
      <c r="Z947" s="30">
        <v>0</v>
      </c>
      <c r="AA947" s="30">
        <v>0.8</v>
      </c>
      <c r="AB947" s="30">
        <v>0.6</v>
      </c>
      <c r="AC947" s="32">
        <v>0.31719036821077634</v>
      </c>
      <c r="AD947" s="30">
        <v>8.9550472203533413</v>
      </c>
      <c r="AE947" s="12">
        <v>758</v>
      </c>
      <c r="AF947" s="12">
        <v>824</v>
      </c>
      <c r="AG947" s="12">
        <v>638</v>
      </c>
      <c r="AH947" s="33">
        <v>14.22289156626506</v>
      </c>
      <c r="AI947" s="34">
        <v>470000</v>
      </c>
      <c r="AJ947" s="34">
        <v>479000</v>
      </c>
      <c r="AK947" s="34">
        <v>495000</v>
      </c>
      <c r="AL947" s="35">
        <v>-1.8789144050104383E-2</v>
      </c>
      <c r="AM947" s="35">
        <v>-5.0505050505050504E-2</v>
      </c>
      <c r="AN947" s="12">
        <v>2</v>
      </c>
      <c r="AO947" s="33">
        <v>-0.20000000000000018</v>
      </c>
      <c r="AP947" s="12">
        <v>2.2000000000000002</v>
      </c>
      <c r="AQ947" s="32">
        <v>6.7857142857142866E-2</v>
      </c>
      <c r="AR947" s="34">
        <v>450</v>
      </c>
      <c r="AS947" s="34">
        <v>445</v>
      </c>
      <c r="AT947" s="31">
        <v>1.1235955056179775E-2</v>
      </c>
      <c r="AU947" s="32">
        <v>0.19558868716418695</v>
      </c>
      <c r="AV947" s="36">
        <v>1481.7600000000002</v>
      </c>
      <c r="AW947" s="30">
        <v>0.72870000000000001</v>
      </c>
      <c r="AX947" s="30">
        <v>0.27129999999999999</v>
      </c>
      <c r="AY947" s="30">
        <v>0.96599999999999997</v>
      </c>
      <c r="AZ947" s="30">
        <v>7.4000000000000003E-3</v>
      </c>
      <c r="BA947" s="30">
        <v>0.501</v>
      </c>
      <c r="BB947" s="30">
        <v>0.3669</v>
      </c>
      <c r="BC947" s="30">
        <v>8.8800000000000004E-2</v>
      </c>
      <c r="BD947" s="37">
        <v>2</v>
      </c>
      <c r="BE947" s="29">
        <v>236</v>
      </c>
      <c r="BF947" s="38" t="s">
        <v>3665</v>
      </c>
      <c r="BG947" s="39">
        <v>147.563144094846</v>
      </c>
      <c r="BH947" s="39">
        <v>-37.316657473345899</v>
      </c>
      <c r="BI947" s="40">
        <f t="shared" si="210"/>
        <v>95</v>
      </c>
      <c r="BJ947" s="40">
        <f t="shared" si="211"/>
        <v>84</v>
      </c>
      <c r="BK947" s="40">
        <f t="shared" si="212"/>
        <v>1</v>
      </c>
      <c r="BL947" s="40">
        <f t="shared" si="213"/>
        <v>35</v>
      </c>
      <c r="BM947" s="40">
        <f t="shared" si="214"/>
        <v>1</v>
      </c>
      <c r="BN947" s="40">
        <f t="shared" si="215"/>
        <v>89</v>
      </c>
      <c r="BO947" s="40">
        <f t="shared" si="216"/>
        <v>63</v>
      </c>
      <c r="BP947" s="40">
        <f t="shared" si="217"/>
        <v>100</v>
      </c>
      <c r="BQ947" s="41">
        <f t="shared" si="218"/>
        <v>68</v>
      </c>
      <c r="BR947" s="40">
        <f t="shared" si="219"/>
        <v>61</v>
      </c>
      <c r="BS947" s="41">
        <f t="shared" si="220"/>
        <v>56</v>
      </c>
      <c r="BT947" s="41">
        <f t="shared" si="221"/>
        <v>100</v>
      </c>
      <c r="BU947" s="41">
        <f t="shared" si="222"/>
        <v>20</v>
      </c>
      <c r="BV947" s="41">
        <f t="shared" si="223"/>
        <v>65</v>
      </c>
    </row>
    <row r="948" spans="2:74" x14ac:dyDescent="0.3">
      <c r="B948" s="12" t="s">
        <v>1327</v>
      </c>
      <c r="C948" s="12">
        <v>205041094</v>
      </c>
      <c r="D948" s="12" t="s">
        <v>1328</v>
      </c>
      <c r="E948" s="12" t="s">
        <v>443</v>
      </c>
      <c r="F948" s="12" t="s">
        <v>2709</v>
      </c>
      <c r="G948" s="12" t="s">
        <v>92</v>
      </c>
      <c r="H948" s="12" t="s">
        <v>86</v>
      </c>
      <c r="I948" s="28">
        <v>519000</v>
      </c>
      <c r="J948" s="28">
        <v>519000</v>
      </c>
      <c r="K948" s="28">
        <v>490000</v>
      </c>
      <c r="L948" s="28">
        <v>430000</v>
      </c>
      <c r="M948" s="28">
        <v>430000</v>
      </c>
      <c r="N948" s="28">
        <v>399000</v>
      </c>
      <c r="O948" s="29">
        <v>76</v>
      </c>
      <c r="P948" s="29">
        <v>92</v>
      </c>
      <c r="Q948" s="29">
        <v>78</v>
      </c>
      <c r="R948" s="28">
        <v>410</v>
      </c>
      <c r="S948" s="28">
        <v>370</v>
      </c>
      <c r="T948" s="30">
        <v>2.9</v>
      </c>
      <c r="U948" s="30">
        <v>0</v>
      </c>
      <c r="V948" s="30">
        <v>2.9</v>
      </c>
      <c r="W948" s="30">
        <v>2.4</v>
      </c>
      <c r="X948" s="31">
        <v>4.1078998073217729E-2</v>
      </c>
      <c r="Y948" s="30">
        <v>2.8</v>
      </c>
      <c r="Z948" s="30">
        <v>-0.5</v>
      </c>
      <c r="AA948" s="30">
        <v>3.3</v>
      </c>
      <c r="AB948" s="30">
        <v>3.4</v>
      </c>
      <c r="AC948" s="32">
        <v>0.25980938862415082</v>
      </c>
      <c r="AD948" s="30">
        <v>6.3246281752314397</v>
      </c>
      <c r="AE948" s="12">
        <v>806</v>
      </c>
      <c r="AF948" s="12">
        <v>808</v>
      </c>
      <c r="AG948" s="12">
        <v>729</v>
      </c>
      <c r="AH948" s="33">
        <v>7.8224299065420562</v>
      </c>
      <c r="AI948" s="34">
        <v>420000</v>
      </c>
      <c r="AJ948" s="34">
        <v>430000</v>
      </c>
      <c r="AK948" s="34">
        <v>425000</v>
      </c>
      <c r="AL948" s="35">
        <v>-2.3255813953488372E-2</v>
      </c>
      <c r="AM948" s="35">
        <v>-1.1764705882352941E-2</v>
      </c>
      <c r="AN948" s="12">
        <v>3.5</v>
      </c>
      <c r="AO948" s="33">
        <v>0.5</v>
      </c>
      <c r="AP948" s="12">
        <v>3</v>
      </c>
      <c r="AQ948" s="32">
        <v>0.11649484536082474</v>
      </c>
      <c r="AR948" s="34">
        <v>425</v>
      </c>
      <c r="AS948" s="34">
        <v>390</v>
      </c>
      <c r="AT948" s="31">
        <v>8.9743589743589744E-2</v>
      </c>
      <c r="AU948" s="32">
        <v>0.38258940640321443</v>
      </c>
      <c r="AV948" s="36">
        <v>1578.0800000000002</v>
      </c>
      <c r="AW948" s="30">
        <v>0.74099999999999999</v>
      </c>
      <c r="AX948" s="30">
        <v>0.25900000000000001</v>
      </c>
      <c r="AY948" s="30">
        <v>0.98199999999999998</v>
      </c>
      <c r="AZ948" s="30">
        <v>5.5999999999999999E-3</v>
      </c>
      <c r="BA948" s="30">
        <v>0.42570000000000002</v>
      </c>
      <c r="BB948" s="30">
        <v>0.38069999999999998</v>
      </c>
      <c r="BC948" s="30">
        <v>0.1673</v>
      </c>
      <c r="BD948" s="37">
        <v>4</v>
      </c>
      <c r="BE948" s="29">
        <v>140</v>
      </c>
      <c r="BF948" s="38" t="s">
        <v>3666</v>
      </c>
      <c r="BG948" s="39">
        <v>146.40137291516899</v>
      </c>
      <c r="BH948" s="39">
        <v>-38.372523859725497</v>
      </c>
      <c r="BI948" s="40">
        <f t="shared" si="210"/>
        <v>69</v>
      </c>
      <c r="BJ948" s="40">
        <f t="shared" si="211"/>
        <v>59</v>
      </c>
      <c r="BK948" s="40">
        <f t="shared" si="212"/>
        <v>28</v>
      </c>
      <c r="BL948" s="40">
        <f t="shared" si="213"/>
        <v>1</v>
      </c>
      <c r="BM948" s="40">
        <f t="shared" si="214"/>
        <v>1</v>
      </c>
      <c r="BN948" s="40">
        <f t="shared" si="215"/>
        <v>100</v>
      </c>
      <c r="BO948" s="40">
        <f t="shared" si="216"/>
        <v>79</v>
      </c>
      <c r="BP948" s="40">
        <f t="shared" si="217"/>
        <v>84</v>
      </c>
      <c r="BQ948" s="41">
        <f t="shared" si="218"/>
        <v>87</v>
      </c>
      <c r="BR948" s="40">
        <f t="shared" si="219"/>
        <v>87</v>
      </c>
      <c r="BS948" s="41">
        <f t="shared" si="220"/>
        <v>94</v>
      </c>
      <c r="BT948" s="41">
        <f t="shared" si="221"/>
        <v>70</v>
      </c>
      <c r="BU948" s="41">
        <f t="shared" si="222"/>
        <v>40</v>
      </c>
      <c r="BV948" s="41">
        <f t="shared" si="223"/>
        <v>65</v>
      </c>
    </row>
    <row r="949" spans="2:74" x14ac:dyDescent="0.3">
      <c r="B949" s="12" t="s">
        <v>1329</v>
      </c>
      <c r="C949" s="12">
        <v>206011107</v>
      </c>
      <c r="D949" s="12" t="s">
        <v>373</v>
      </c>
      <c r="E949" s="12" t="s">
        <v>374</v>
      </c>
      <c r="F949" s="12" t="s">
        <v>738</v>
      </c>
      <c r="G949" s="12" t="s">
        <v>92</v>
      </c>
      <c r="H949" s="12" t="s">
        <v>86</v>
      </c>
      <c r="I949" s="28">
        <v>1300000</v>
      </c>
      <c r="J949" s="28">
        <v>1300000</v>
      </c>
      <c r="K949" s="28">
        <v>1250000</v>
      </c>
      <c r="L949" s="28">
        <v>1260000</v>
      </c>
      <c r="M949" s="28">
        <v>1300000</v>
      </c>
      <c r="N949" s="28">
        <v>1275000</v>
      </c>
      <c r="O949" s="29">
        <v>29</v>
      </c>
      <c r="P949" s="29">
        <v>30</v>
      </c>
      <c r="Q949" s="29">
        <v>28</v>
      </c>
      <c r="R949" s="28">
        <v>700</v>
      </c>
      <c r="S949" s="28">
        <v>680</v>
      </c>
      <c r="T949" s="30">
        <v>2.1</v>
      </c>
      <c r="U949" s="30">
        <v>0.10000000000000009</v>
      </c>
      <c r="V949" s="30">
        <v>2</v>
      </c>
      <c r="W949" s="30">
        <v>1.9</v>
      </c>
      <c r="X949" s="31">
        <v>2.8000000000000001E-2</v>
      </c>
      <c r="Y949" s="30">
        <v>3.7</v>
      </c>
      <c r="Z949" s="30">
        <v>-0.29999999999999982</v>
      </c>
      <c r="AA949" s="30">
        <v>4</v>
      </c>
      <c r="AB949" s="30">
        <v>4.2</v>
      </c>
      <c r="AC949" s="32">
        <v>0.34994400895856659</v>
      </c>
      <c r="AD949" s="30">
        <v>12.498000319948806</v>
      </c>
      <c r="AE949" s="12">
        <v>132</v>
      </c>
      <c r="AF949" s="12">
        <v>89</v>
      </c>
      <c r="AG949" s="12">
        <v>138</v>
      </c>
      <c r="AH949" s="33">
        <v>2.2975609756097564</v>
      </c>
      <c r="AI949" s="34">
        <v>1230000</v>
      </c>
      <c r="AJ949" s="34">
        <v>1265000</v>
      </c>
      <c r="AK949" s="34">
        <v>1220000</v>
      </c>
      <c r="AL949" s="35">
        <v>-2.766798418972332E-2</v>
      </c>
      <c r="AM949" s="35">
        <v>8.1967213114754103E-3</v>
      </c>
      <c r="AN949" s="12">
        <v>2.8</v>
      </c>
      <c r="AO949" s="33">
        <v>0.39999999999999991</v>
      </c>
      <c r="AP949" s="12">
        <v>2.4</v>
      </c>
      <c r="AQ949" s="32">
        <v>6.974250200447954E-2</v>
      </c>
      <c r="AR949" s="34">
        <v>700</v>
      </c>
      <c r="AS949" s="34">
        <v>680</v>
      </c>
      <c r="AT949" s="31">
        <v>2.9411764705882353E-2</v>
      </c>
      <c r="AU949" s="32">
        <v>-8.1950980785282374E-2</v>
      </c>
      <c r="AV949" s="36">
        <v>2000.3200000000002</v>
      </c>
      <c r="AW949" s="30">
        <v>0.52349999999999997</v>
      </c>
      <c r="AX949" s="30">
        <v>0.47649999999999998</v>
      </c>
      <c r="AY949" s="30">
        <v>0.38080000000000003</v>
      </c>
      <c r="AZ949" s="30">
        <v>0.19769999999999999</v>
      </c>
      <c r="BA949" s="30">
        <v>0.23569999999999999</v>
      </c>
      <c r="BB949" s="30">
        <v>0.26669999999999999</v>
      </c>
      <c r="BC949" s="30">
        <v>0.47720000000000001</v>
      </c>
      <c r="BD949" s="37">
        <v>7.5</v>
      </c>
      <c r="BE949" s="29">
        <v>6</v>
      </c>
      <c r="BF949" s="38" t="s">
        <v>3667</v>
      </c>
      <c r="BG949" s="39">
        <v>144.943393191529</v>
      </c>
      <c r="BH949" s="39">
        <v>-37.7663685511626</v>
      </c>
      <c r="BI949" s="40">
        <f t="shared" si="210"/>
        <v>82</v>
      </c>
      <c r="BJ949" s="40">
        <f t="shared" si="211"/>
        <v>70</v>
      </c>
      <c r="BK949" s="40">
        <f t="shared" si="212"/>
        <v>96</v>
      </c>
      <c r="BL949" s="40">
        <f t="shared" si="213"/>
        <v>100</v>
      </c>
      <c r="BM949" s="40">
        <f t="shared" si="214"/>
        <v>1</v>
      </c>
      <c r="BN949" s="40">
        <f t="shared" si="215"/>
        <v>92</v>
      </c>
      <c r="BO949" s="40">
        <f t="shared" si="216"/>
        <v>100</v>
      </c>
      <c r="BP949" s="40">
        <f t="shared" si="217"/>
        <v>42</v>
      </c>
      <c r="BQ949" s="41">
        <f t="shared" si="218"/>
        <v>44</v>
      </c>
      <c r="BR949" s="40">
        <f t="shared" si="219"/>
        <v>26</v>
      </c>
      <c r="BS949" s="41">
        <f t="shared" si="220"/>
        <v>34</v>
      </c>
      <c r="BT949" s="41">
        <f t="shared" si="221"/>
        <v>55</v>
      </c>
      <c r="BU949" s="41">
        <f t="shared" si="222"/>
        <v>75</v>
      </c>
      <c r="BV949" s="41">
        <f t="shared" si="223"/>
        <v>65</v>
      </c>
    </row>
    <row r="950" spans="2:74" x14ac:dyDescent="0.3">
      <c r="B950" s="12" t="s">
        <v>1330</v>
      </c>
      <c r="C950" s="12">
        <v>206021500</v>
      </c>
      <c r="D950" s="12" t="s">
        <v>1331</v>
      </c>
      <c r="E950" s="12" t="s">
        <v>374</v>
      </c>
      <c r="F950" s="12" t="s">
        <v>738</v>
      </c>
      <c r="G950" s="12" t="s">
        <v>92</v>
      </c>
      <c r="H950" s="12" t="s">
        <v>86</v>
      </c>
      <c r="I950" s="28">
        <v>1500000</v>
      </c>
      <c r="J950" s="28">
        <v>1450000</v>
      </c>
      <c r="K950" s="28">
        <v>1550000</v>
      </c>
      <c r="L950" s="28">
        <v>1457000</v>
      </c>
      <c r="M950" s="28">
        <v>1450000</v>
      </c>
      <c r="N950" s="28">
        <v>1421000</v>
      </c>
      <c r="O950" s="29">
        <v>24</v>
      </c>
      <c r="P950" s="29">
        <v>24</v>
      </c>
      <c r="Q950" s="29">
        <v>24</v>
      </c>
      <c r="R950" s="28">
        <v>750</v>
      </c>
      <c r="S950" s="28">
        <v>750</v>
      </c>
      <c r="T950" s="30">
        <v>3</v>
      </c>
      <c r="U950" s="30">
        <v>-0.10000000000000009</v>
      </c>
      <c r="V950" s="30">
        <v>3.1</v>
      </c>
      <c r="W950" s="30">
        <v>2.6</v>
      </c>
      <c r="X950" s="31">
        <v>2.5999999999999999E-2</v>
      </c>
      <c r="Y950" s="30">
        <v>4.5</v>
      </c>
      <c r="Z950" s="30">
        <v>-0.40000000000000036</v>
      </c>
      <c r="AA950" s="30">
        <v>4.9000000000000004</v>
      </c>
      <c r="AB950" s="30">
        <v>4.4000000000000004</v>
      </c>
      <c r="AC950" s="32">
        <v>0.28888820411684946</v>
      </c>
      <c r="AD950" s="30">
        <v>11.111084773724981</v>
      </c>
      <c r="AE950" s="12">
        <v>98</v>
      </c>
      <c r="AF950" s="12">
        <v>66</v>
      </c>
      <c r="AG950" s="12">
        <v>91</v>
      </c>
      <c r="AH950" s="33">
        <v>13.014432989690722</v>
      </c>
      <c r="AI950" s="34">
        <v>1555000</v>
      </c>
      <c r="AJ950" s="34">
        <v>1550000</v>
      </c>
      <c r="AK950" s="34">
        <v>1550000</v>
      </c>
      <c r="AL950" s="35">
        <v>3.2258064516129032E-3</v>
      </c>
      <c r="AM950" s="35">
        <v>3.2258064516129032E-3</v>
      </c>
      <c r="AN950" s="12">
        <v>2.7</v>
      </c>
      <c r="AO950" s="33">
        <v>0.10000000000000009</v>
      </c>
      <c r="AP950" s="12">
        <v>2.6</v>
      </c>
      <c r="AQ950" s="32">
        <v>7.5706214689265541E-2</v>
      </c>
      <c r="AR950" s="34">
        <v>775</v>
      </c>
      <c r="AS950" s="34">
        <v>750</v>
      </c>
      <c r="AT950" s="31">
        <v>3.3333333333333333E-2</v>
      </c>
      <c r="AU950" s="32">
        <v>-0.1294877962824027</v>
      </c>
      <c r="AV950" s="36">
        <v>2596.1600000000003</v>
      </c>
      <c r="AW950" s="30">
        <v>0.59279999999999999</v>
      </c>
      <c r="AX950" s="30">
        <v>0.40720000000000001</v>
      </c>
      <c r="AY950" s="30">
        <v>0.42549999999999999</v>
      </c>
      <c r="AZ950" s="30">
        <v>0.3407</v>
      </c>
      <c r="BA950" s="30">
        <v>0.28749999999999998</v>
      </c>
      <c r="BB950" s="30">
        <v>0.30230000000000001</v>
      </c>
      <c r="BC950" s="30">
        <v>0.39090000000000003</v>
      </c>
      <c r="BD950" s="37">
        <v>10</v>
      </c>
      <c r="BE950" s="29">
        <v>5</v>
      </c>
      <c r="BF950" s="38" t="s">
        <v>3668</v>
      </c>
      <c r="BG950" s="39">
        <v>144.991842995269</v>
      </c>
      <c r="BH950" s="39">
        <v>-37.7698033141032</v>
      </c>
      <c r="BI950" s="40">
        <f t="shared" si="210"/>
        <v>67</v>
      </c>
      <c r="BJ950" s="40">
        <f t="shared" si="211"/>
        <v>72</v>
      </c>
      <c r="BK950" s="40">
        <f t="shared" si="212"/>
        <v>1</v>
      </c>
      <c r="BL950" s="40">
        <f t="shared" si="213"/>
        <v>100</v>
      </c>
      <c r="BM950" s="40">
        <f t="shared" si="214"/>
        <v>3</v>
      </c>
      <c r="BN950" s="40">
        <f t="shared" si="215"/>
        <v>100</v>
      </c>
      <c r="BO950" s="40">
        <f t="shared" si="216"/>
        <v>100</v>
      </c>
      <c r="BP950" s="40">
        <f t="shared" si="217"/>
        <v>53</v>
      </c>
      <c r="BQ950" s="41">
        <f t="shared" si="218"/>
        <v>37</v>
      </c>
      <c r="BR950" s="40">
        <f t="shared" si="219"/>
        <v>40</v>
      </c>
      <c r="BS950" s="41">
        <f t="shared" si="220"/>
        <v>74</v>
      </c>
      <c r="BT950" s="41">
        <f t="shared" si="221"/>
        <v>42</v>
      </c>
      <c r="BU950" s="41">
        <f t="shared" si="222"/>
        <v>100</v>
      </c>
      <c r="BV950" s="41">
        <f t="shared" si="223"/>
        <v>65</v>
      </c>
    </row>
    <row r="951" spans="2:74" x14ac:dyDescent="0.3">
      <c r="B951" s="12" t="s">
        <v>1332</v>
      </c>
      <c r="C951" s="12">
        <v>206031501</v>
      </c>
      <c r="D951" s="12" t="s">
        <v>1072</v>
      </c>
      <c r="E951" s="12" t="s">
        <v>374</v>
      </c>
      <c r="F951" s="12" t="s">
        <v>738</v>
      </c>
      <c r="G951" s="12" t="s">
        <v>92</v>
      </c>
      <c r="H951" s="12" t="s">
        <v>86</v>
      </c>
      <c r="I951" s="28">
        <v>1750000</v>
      </c>
      <c r="J951" s="28">
        <v>1750000</v>
      </c>
      <c r="K951" s="28">
        <v>1750000</v>
      </c>
      <c r="L951" s="28">
        <v>1752500</v>
      </c>
      <c r="M951" s="28">
        <v>1710000</v>
      </c>
      <c r="N951" s="28">
        <v>1600000</v>
      </c>
      <c r="O951" s="29">
        <v>29</v>
      </c>
      <c r="P951" s="29">
        <v>29</v>
      </c>
      <c r="Q951" s="29">
        <v>30</v>
      </c>
      <c r="R951" s="28">
        <v>650</v>
      </c>
      <c r="S951" s="28">
        <v>620</v>
      </c>
      <c r="T951" s="30">
        <v>3.2</v>
      </c>
      <c r="U951" s="30">
        <v>0</v>
      </c>
      <c r="V951" s="30">
        <v>3.2</v>
      </c>
      <c r="W951" s="30">
        <v>3</v>
      </c>
      <c r="X951" s="31">
        <v>1.9314285714285714E-2</v>
      </c>
      <c r="Y951" s="30">
        <v>3.3</v>
      </c>
      <c r="Z951" s="30">
        <v>-0.30000000000000027</v>
      </c>
      <c r="AA951" s="30">
        <v>3.6</v>
      </c>
      <c r="AB951" s="30">
        <v>4.0999999999999996</v>
      </c>
      <c r="AC951" s="32">
        <v>0.26439960950211516</v>
      </c>
      <c r="AD951" s="30">
        <v>13.689328894340283</v>
      </c>
      <c r="AE951" s="12">
        <v>145</v>
      </c>
      <c r="AF951" s="12">
        <v>86</v>
      </c>
      <c r="AG951" s="12">
        <v>119</v>
      </c>
      <c r="AH951" s="33">
        <v>3.1890971039182285</v>
      </c>
      <c r="AI951" s="34">
        <v>1450000</v>
      </c>
      <c r="AJ951" s="34">
        <v>1420000</v>
      </c>
      <c r="AK951" s="34">
        <v>1466000</v>
      </c>
      <c r="AL951" s="35">
        <v>2.1126760563380281E-2</v>
      </c>
      <c r="AM951" s="35">
        <v>-1.0914051841746248E-2</v>
      </c>
      <c r="AN951" s="12">
        <v>2.9</v>
      </c>
      <c r="AO951" s="33">
        <v>0.10000000000000009</v>
      </c>
      <c r="AP951" s="12">
        <v>2.8</v>
      </c>
      <c r="AQ951" s="32">
        <v>7.1019001980282104E-2</v>
      </c>
      <c r="AR951" s="34">
        <v>695</v>
      </c>
      <c r="AS951" s="34">
        <v>650</v>
      </c>
      <c r="AT951" s="31">
        <v>6.9230769230769235E-2</v>
      </c>
      <c r="AU951" s="32">
        <v>-6.1010788271082951E-2</v>
      </c>
      <c r="AV951" s="36">
        <v>2458.4</v>
      </c>
      <c r="AW951" s="30">
        <v>0.69299999999999995</v>
      </c>
      <c r="AX951" s="30">
        <v>0.307</v>
      </c>
      <c r="AY951" s="30">
        <v>0.54149999999999998</v>
      </c>
      <c r="AZ951" s="30">
        <v>0.1731</v>
      </c>
      <c r="BA951" s="30">
        <v>0.36849999999999999</v>
      </c>
      <c r="BB951" s="30">
        <v>0.31540000000000001</v>
      </c>
      <c r="BC951" s="30">
        <v>0.29459999999999997</v>
      </c>
      <c r="BD951" s="37">
        <v>6</v>
      </c>
      <c r="BE951" s="29">
        <v>9</v>
      </c>
      <c r="BF951" s="38" t="s">
        <v>3669</v>
      </c>
      <c r="BG951" s="39">
        <v>144.89981788550901</v>
      </c>
      <c r="BH951" s="39">
        <v>-37.749196762693302</v>
      </c>
      <c r="BI951" s="40">
        <f t="shared" si="210"/>
        <v>64</v>
      </c>
      <c r="BJ951" s="40">
        <f t="shared" si="211"/>
        <v>69</v>
      </c>
      <c r="BK951" s="40">
        <f t="shared" si="212"/>
        <v>85</v>
      </c>
      <c r="BL951" s="40">
        <f t="shared" si="213"/>
        <v>100</v>
      </c>
      <c r="BM951" s="40">
        <f t="shared" si="214"/>
        <v>11</v>
      </c>
      <c r="BN951" s="40">
        <f t="shared" si="215"/>
        <v>94</v>
      </c>
      <c r="BO951" s="40">
        <f t="shared" si="216"/>
        <v>100</v>
      </c>
      <c r="BP951" s="40">
        <f t="shared" si="217"/>
        <v>71</v>
      </c>
      <c r="BQ951" s="41">
        <f t="shared" si="218"/>
        <v>15</v>
      </c>
      <c r="BR951" s="40">
        <f t="shared" si="219"/>
        <v>14</v>
      </c>
      <c r="BS951" s="41">
        <f t="shared" si="220"/>
        <v>90</v>
      </c>
      <c r="BT951" s="41">
        <f t="shared" si="221"/>
        <v>62</v>
      </c>
      <c r="BU951" s="41">
        <f t="shared" si="222"/>
        <v>60</v>
      </c>
      <c r="BV951" s="41">
        <f t="shared" si="223"/>
        <v>65</v>
      </c>
    </row>
    <row r="952" spans="2:74" x14ac:dyDescent="0.3">
      <c r="B952" s="12" t="s">
        <v>1333</v>
      </c>
      <c r="C952" s="12">
        <v>206041119</v>
      </c>
      <c r="D952" s="12" t="s">
        <v>733</v>
      </c>
      <c r="E952" s="12" t="s">
        <v>374</v>
      </c>
      <c r="F952" s="12" t="s">
        <v>738</v>
      </c>
      <c r="G952" s="12" t="s">
        <v>92</v>
      </c>
      <c r="H952" s="12" t="s">
        <v>86</v>
      </c>
      <c r="I952" s="28">
        <v>2840700</v>
      </c>
      <c r="J952" s="28">
        <v>2840700</v>
      </c>
      <c r="K952" s="28">
        <v>3249500</v>
      </c>
      <c r="L952" s="28">
        <v>1650000</v>
      </c>
      <c r="M952" s="28">
        <v>1650000</v>
      </c>
      <c r="N952" s="28">
        <v>1351500</v>
      </c>
      <c r="O952" s="29">
        <v>43</v>
      </c>
      <c r="P952" s="29">
        <v>44</v>
      </c>
      <c r="Q952" s="29">
        <v>31</v>
      </c>
      <c r="R952" s="28">
        <v>1200</v>
      </c>
      <c r="S952" s="28">
        <v>1025</v>
      </c>
      <c r="T952" s="30">
        <v>0.6</v>
      </c>
      <c r="U952" s="30">
        <v>0</v>
      </c>
      <c r="V952" s="30">
        <v>0.6</v>
      </c>
      <c r="W952" s="30">
        <v>0.6</v>
      </c>
      <c r="X952" s="31">
        <v>2.1966416728271199E-2</v>
      </c>
      <c r="Y952" s="30">
        <v>1.4</v>
      </c>
      <c r="Z952" s="30">
        <v>9.9999999999999867E-2</v>
      </c>
      <c r="AA952" s="30">
        <v>1.3</v>
      </c>
      <c r="AB952" s="30">
        <v>1.1000000000000001</v>
      </c>
      <c r="AC952" s="32">
        <v>0.45689917758148035</v>
      </c>
      <c r="AD952" s="30">
        <v>20.799895733264602</v>
      </c>
      <c r="AE952" s="12">
        <v>80</v>
      </c>
      <c r="AF952" s="12">
        <v>47</v>
      </c>
      <c r="AG952" s="12">
        <v>71</v>
      </c>
      <c r="AH952" s="33">
        <v>2.9907692307692311</v>
      </c>
      <c r="AI952" s="34">
        <v>1180000</v>
      </c>
      <c r="AJ952" s="34">
        <v>1195000</v>
      </c>
      <c r="AK952" s="34">
        <v>1270000</v>
      </c>
      <c r="AL952" s="35">
        <v>-1.2552301255230125E-2</v>
      </c>
      <c r="AM952" s="35">
        <v>-7.0866141732283464E-2</v>
      </c>
      <c r="AN952" s="12">
        <v>0.3</v>
      </c>
      <c r="AO952" s="33">
        <v>0</v>
      </c>
      <c r="AP952" s="12">
        <v>0.3</v>
      </c>
      <c r="AQ952" s="32">
        <v>4.2598187311178246E-2</v>
      </c>
      <c r="AR952" s="34">
        <v>750</v>
      </c>
      <c r="AS952" s="34">
        <v>700</v>
      </c>
      <c r="AT952" s="31">
        <v>7.1428571428571425E-2</v>
      </c>
      <c r="AU952" s="32">
        <v>-3.0812027869510691E-2</v>
      </c>
      <c r="AV952" s="36">
        <v>2626.4</v>
      </c>
      <c r="AW952" s="30">
        <v>0.4985</v>
      </c>
      <c r="AX952" s="30">
        <v>0.50149999999999995</v>
      </c>
      <c r="AY952" s="30">
        <v>3.2099999999999997E-2</v>
      </c>
      <c r="AZ952" s="30">
        <v>0.22450000000000001</v>
      </c>
      <c r="BA952" s="30">
        <v>0.26919999999999999</v>
      </c>
      <c r="BB952" s="30">
        <v>0.17860000000000001</v>
      </c>
      <c r="BC952" s="30">
        <v>0.52749999999999997</v>
      </c>
      <c r="BD952" s="37">
        <v>9.5</v>
      </c>
      <c r="BE952" s="29">
        <v>1</v>
      </c>
      <c r="BF952" s="38" t="s">
        <v>3670</v>
      </c>
      <c r="BG952" s="39">
        <v>144.97887512005701</v>
      </c>
      <c r="BH952" s="39">
        <v>-37.818376378535604</v>
      </c>
      <c r="BI952" s="40">
        <f t="shared" si="210"/>
        <v>100</v>
      </c>
      <c r="BJ952" s="40">
        <f t="shared" si="211"/>
        <v>100</v>
      </c>
      <c r="BK952" s="40">
        <f t="shared" si="212"/>
        <v>88</v>
      </c>
      <c r="BL952" s="40">
        <f t="shared" si="213"/>
        <v>100</v>
      </c>
      <c r="BM952" s="40">
        <f t="shared" si="214"/>
        <v>1</v>
      </c>
      <c r="BN952" s="40">
        <f t="shared" si="215"/>
        <v>51</v>
      </c>
      <c r="BO952" s="40">
        <f t="shared" si="216"/>
        <v>100</v>
      </c>
      <c r="BP952" s="40">
        <f t="shared" si="217"/>
        <v>49</v>
      </c>
      <c r="BQ952" s="41">
        <f t="shared" si="218"/>
        <v>24</v>
      </c>
      <c r="BR952" s="40">
        <f t="shared" si="219"/>
        <v>1</v>
      </c>
      <c r="BS952" s="41">
        <f t="shared" si="220"/>
        <v>1</v>
      </c>
      <c r="BT952" s="41">
        <f t="shared" si="221"/>
        <v>93</v>
      </c>
      <c r="BU952" s="41">
        <f t="shared" si="222"/>
        <v>95</v>
      </c>
      <c r="BV952" s="41">
        <f t="shared" si="223"/>
        <v>65</v>
      </c>
    </row>
    <row r="953" spans="2:74" x14ac:dyDescent="0.3">
      <c r="B953" s="12" t="s">
        <v>1334</v>
      </c>
      <c r="C953" s="12">
        <v>206071139</v>
      </c>
      <c r="D953" s="12" t="s">
        <v>1075</v>
      </c>
      <c r="E953" s="12" t="s">
        <v>374</v>
      </c>
      <c r="F953" s="12" t="s">
        <v>738</v>
      </c>
      <c r="G953" s="12" t="s">
        <v>92</v>
      </c>
      <c r="H953" s="12" t="s">
        <v>86</v>
      </c>
      <c r="I953" s="28">
        <v>1150250</v>
      </c>
      <c r="J953" s="28">
        <v>1175000</v>
      </c>
      <c r="K953" s="28">
        <v>1250000</v>
      </c>
      <c r="L953" s="28">
        <v>1221000</v>
      </c>
      <c r="M953" s="28">
        <v>1240000</v>
      </c>
      <c r="N953" s="28">
        <v>1265000</v>
      </c>
      <c r="O953" s="29">
        <v>24</v>
      </c>
      <c r="P953" s="29">
        <v>24</v>
      </c>
      <c r="Q953" s="29">
        <v>25</v>
      </c>
      <c r="R953" s="28">
        <v>750</v>
      </c>
      <c r="S953" s="28">
        <v>750</v>
      </c>
      <c r="T953" s="30">
        <v>2.9</v>
      </c>
      <c r="U953" s="30">
        <v>-0.10000000000000009</v>
      </c>
      <c r="V953" s="30">
        <v>3</v>
      </c>
      <c r="W953" s="30">
        <v>3.1</v>
      </c>
      <c r="X953" s="31">
        <v>3.3905672679852207E-2</v>
      </c>
      <c r="Y953" s="30">
        <v>4.7</v>
      </c>
      <c r="Z953" s="30">
        <v>-0.29999999999999982</v>
      </c>
      <c r="AA953" s="30">
        <v>5</v>
      </c>
      <c r="AB953" s="30">
        <v>4.5</v>
      </c>
      <c r="AC953" s="32">
        <v>0.30479875154431363</v>
      </c>
      <c r="AD953" s="30">
        <v>8.989609332406328</v>
      </c>
      <c r="AE953" s="12">
        <v>141</v>
      </c>
      <c r="AF953" s="12">
        <v>97</v>
      </c>
      <c r="AG953" s="12">
        <v>155</v>
      </c>
      <c r="AH953" s="33">
        <v>2.5237449118046134</v>
      </c>
      <c r="AI953" s="34">
        <v>1340000</v>
      </c>
      <c r="AJ953" s="34">
        <v>1430000</v>
      </c>
      <c r="AK953" s="34">
        <v>1435000</v>
      </c>
      <c r="AL953" s="35">
        <v>-6.2937062937062943E-2</v>
      </c>
      <c r="AM953" s="35">
        <v>-6.6202090592334492E-2</v>
      </c>
      <c r="AN953" s="12">
        <v>2.4</v>
      </c>
      <c r="AO953" s="33">
        <v>0.10000000000000009</v>
      </c>
      <c r="AP953" s="12">
        <v>2.2999999999999998</v>
      </c>
      <c r="AQ953" s="32">
        <v>4.7010422380691169E-2</v>
      </c>
      <c r="AR953" s="34">
        <v>800</v>
      </c>
      <c r="AS953" s="34">
        <v>780</v>
      </c>
      <c r="AT953" s="31">
        <v>2.564102564102564E-2</v>
      </c>
      <c r="AU953" s="32">
        <v>-0.28244141507726334</v>
      </c>
      <c r="AV953" s="36">
        <v>2460.6400000000003</v>
      </c>
      <c r="AW953" s="30">
        <v>0.47910000000000003</v>
      </c>
      <c r="AX953" s="30">
        <v>0.52090000000000003</v>
      </c>
      <c r="AY953" s="30">
        <v>0.1021</v>
      </c>
      <c r="AZ953" s="30">
        <v>0.2387</v>
      </c>
      <c r="BA953" s="30">
        <v>0.1555</v>
      </c>
      <c r="BB953" s="30">
        <v>0.26900000000000002</v>
      </c>
      <c r="BC953" s="30">
        <v>0.55389999999999995</v>
      </c>
      <c r="BD953" s="37">
        <v>9.5</v>
      </c>
      <c r="BE953" s="29">
        <v>3</v>
      </c>
      <c r="BF953" s="38" t="s">
        <v>3671</v>
      </c>
      <c r="BG953" s="39">
        <v>144.99978399103401</v>
      </c>
      <c r="BH953" s="39">
        <v>-37.805246920394303</v>
      </c>
      <c r="BI953" s="40">
        <f t="shared" si="210"/>
        <v>69</v>
      </c>
      <c r="BJ953" s="40">
        <f t="shared" si="211"/>
        <v>77</v>
      </c>
      <c r="BK953" s="40">
        <f t="shared" si="212"/>
        <v>94</v>
      </c>
      <c r="BL953" s="40">
        <f t="shared" si="213"/>
        <v>100</v>
      </c>
      <c r="BM953" s="40">
        <f t="shared" si="214"/>
        <v>1</v>
      </c>
      <c r="BN953" s="40">
        <f t="shared" si="215"/>
        <v>57</v>
      </c>
      <c r="BO953" s="40">
        <f t="shared" si="216"/>
        <v>100</v>
      </c>
      <c r="BP953" s="40">
        <f t="shared" si="217"/>
        <v>24</v>
      </c>
      <c r="BQ953" s="41">
        <f t="shared" si="218"/>
        <v>63</v>
      </c>
      <c r="BR953" s="40">
        <f t="shared" si="219"/>
        <v>61</v>
      </c>
      <c r="BS953" s="41">
        <f t="shared" si="220"/>
        <v>64</v>
      </c>
      <c r="BT953" s="41">
        <f t="shared" si="221"/>
        <v>39</v>
      </c>
      <c r="BU953" s="41">
        <f t="shared" si="222"/>
        <v>95</v>
      </c>
      <c r="BV953" s="41">
        <f t="shared" si="223"/>
        <v>65</v>
      </c>
    </row>
    <row r="954" spans="2:74" x14ac:dyDescent="0.3">
      <c r="B954" s="12" t="s">
        <v>1335</v>
      </c>
      <c r="C954" s="12">
        <v>206071517</v>
      </c>
      <c r="D954" s="12" t="s">
        <v>1075</v>
      </c>
      <c r="E954" s="12" t="s">
        <v>374</v>
      </c>
      <c r="F954" s="12" t="s">
        <v>738</v>
      </c>
      <c r="G954" s="12" t="s">
        <v>92</v>
      </c>
      <c r="H954" s="12" t="s">
        <v>86</v>
      </c>
      <c r="I954" s="28">
        <v>1423100</v>
      </c>
      <c r="J954" s="28">
        <v>1417750</v>
      </c>
      <c r="K954" s="28">
        <v>1400000</v>
      </c>
      <c r="L954" s="28">
        <v>1331000</v>
      </c>
      <c r="M954" s="28">
        <v>1331000</v>
      </c>
      <c r="N954" s="28">
        <v>1432000</v>
      </c>
      <c r="O954" s="29">
        <v>25</v>
      </c>
      <c r="P954" s="29">
        <v>25</v>
      </c>
      <c r="Q954" s="29">
        <v>24</v>
      </c>
      <c r="R954" s="28">
        <v>820</v>
      </c>
      <c r="S954" s="28">
        <v>790</v>
      </c>
      <c r="T954" s="30">
        <v>2.9</v>
      </c>
      <c r="U954" s="30">
        <v>0</v>
      </c>
      <c r="V954" s="30">
        <v>2.9</v>
      </c>
      <c r="W954" s="30">
        <v>2.2999999999999998</v>
      </c>
      <c r="X954" s="31">
        <v>2.9962757360691449E-2</v>
      </c>
      <c r="Y954" s="30">
        <v>6.2</v>
      </c>
      <c r="Z954" s="30">
        <v>-9.9999999999999645E-2</v>
      </c>
      <c r="AA954" s="30">
        <v>6.3</v>
      </c>
      <c r="AB954" s="30">
        <v>6.1</v>
      </c>
      <c r="AC954" s="32">
        <v>0.2841066577969954</v>
      </c>
      <c r="AD954" s="30">
        <v>9.4819930748335857</v>
      </c>
      <c r="AE954" s="12">
        <v>141</v>
      </c>
      <c r="AF954" s="12">
        <v>97</v>
      </c>
      <c r="AG954" s="12">
        <v>155</v>
      </c>
      <c r="AH954" s="33">
        <v>2.5237449118046134</v>
      </c>
      <c r="AI954" s="34">
        <v>1340000</v>
      </c>
      <c r="AJ954" s="34">
        <v>1430000</v>
      </c>
      <c r="AK954" s="34">
        <v>1435000</v>
      </c>
      <c r="AL954" s="35">
        <v>-6.2937062937062943E-2</v>
      </c>
      <c r="AM954" s="35">
        <v>-6.6202090592334492E-2</v>
      </c>
      <c r="AN954" s="12">
        <v>2.4</v>
      </c>
      <c r="AO954" s="33">
        <v>0.10000000000000009</v>
      </c>
      <c r="AP954" s="12">
        <v>2.2999999999999998</v>
      </c>
      <c r="AQ954" s="32">
        <v>4.7010422380691169E-2</v>
      </c>
      <c r="AR954" s="34">
        <v>800</v>
      </c>
      <c r="AS954" s="34">
        <v>780</v>
      </c>
      <c r="AT954" s="31">
        <v>2.564102564102564E-2</v>
      </c>
      <c r="AU954" s="32">
        <v>-0.28244141507726334</v>
      </c>
      <c r="AV954" s="36">
        <v>2886.2400000000002</v>
      </c>
      <c r="AW954" s="30">
        <v>0.51529999999999998</v>
      </c>
      <c r="AX954" s="30">
        <v>0.48470000000000002</v>
      </c>
      <c r="AY954" s="30">
        <v>0.193</v>
      </c>
      <c r="AZ954" s="30">
        <v>0.39650000000000002</v>
      </c>
      <c r="BA954" s="30">
        <v>0.2198</v>
      </c>
      <c r="BB954" s="30">
        <v>0.26869999999999999</v>
      </c>
      <c r="BC954" s="30">
        <v>0.4924</v>
      </c>
      <c r="BD954" s="37">
        <v>10</v>
      </c>
      <c r="BE954" s="29">
        <v>4</v>
      </c>
      <c r="BF954" s="38" t="s">
        <v>3672</v>
      </c>
      <c r="BG954" s="39">
        <v>145.00542546207501</v>
      </c>
      <c r="BH954" s="39">
        <v>-37.826898711402997</v>
      </c>
      <c r="BI954" s="40">
        <f t="shared" si="210"/>
        <v>69</v>
      </c>
      <c r="BJ954" s="40">
        <f t="shared" si="211"/>
        <v>77</v>
      </c>
      <c r="BK954" s="40">
        <f t="shared" si="212"/>
        <v>94</v>
      </c>
      <c r="BL954" s="40">
        <f t="shared" si="213"/>
        <v>100</v>
      </c>
      <c r="BM954" s="40">
        <f t="shared" si="214"/>
        <v>1</v>
      </c>
      <c r="BN954" s="40">
        <f t="shared" si="215"/>
        <v>57</v>
      </c>
      <c r="BO954" s="40">
        <f t="shared" si="216"/>
        <v>100</v>
      </c>
      <c r="BP954" s="40">
        <f t="shared" si="217"/>
        <v>38</v>
      </c>
      <c r="BQ954" s="41">
        <f t="shared" si="218"/>
        <v>50</v>
      </c>
      <c r="BR954" s="40">
        <f t="shared" si="219"/>
        <v>56</v>
      </c>
      <c r="BS954" s="41">
        <f t="shared" si="220"/>
        <v>77</v>
      </c>
      <c r="BT954" s="41">
        <f t="shared" si="221"/>
        <v>14</v>
      </c>
      <c r="BU954" s="41">
        <f t="shared" si="222"/>
        <v>100</v>
      </c>
      <c r="BV954" s="41">
        <f t="shared" si="223"/>
        <v>65</v>
      </c>
    </row>
    <row r="955" spans="2:74" x14ac:dyDescent="0.3">
      <c r="B955" s="12" t="s">
        <v>1336</v>
      </c>
      <c r="C955" s="12">
        <v>208011168</v>
      </c>
      <c r="D955" s="12" t="s">
        <v>1078</v>
      </c>
      <c r="E955" s="12" t="s">
        <v>248</v>
      </c>
      <c r="F955" s="12" t="s">
        <v>738</v>
      </c>
      <c r="G955" s="12" t="s">
        <v>92</v>
      </c>
      <c r="H955" s="12" t="s">
        <v>86</v>
      </c>
      <c r="I955" s="28">
        <v>2000000</v>
      </c>
      <c r="J955" s="28">
        <v>2000000</v>
      </c>
      <c r="K955" s="28">
        <v>2040500</v>
      </c>
      <c r="L955" s="28">
        <v>1955000</v>
      </c>
      <c r="M955" s="28">
        <v>1880000</v>
      </c>
      <c r="N955" s="28">
        <v>1961000</v>
      </c>
      <c r="O955" s="29">
        <v>29</v>
      </c>
      <c r="P955" s="29">
        <v>29</v>
      </c>
      <c r="Q955" s="29">
        <v>26</v>
      </c>
      <c r="R955" s="28">
        <v>1030</v>
      </c>
      <c r="S955" s="28">
        <v>950</v>
      </c>
      <c r="T955" s="30">
        <v>3.3</v>
      </c>
      <c r="U955" s="30">
        <v>0</v>
      </c>
      <c r="V955" s="30">
        <v>3.3</v>
      </c>
      <c r="W955" s="30">
        <v>2.8</v>
      </c>
      <c r="X955" s="31">
        <v>2.6780000000000002E-2</v>
      </c>
      <c r="Y955" s="30">
        <v>2.7</v>
      </c>
      <c r="Z955" s="30">
        <v>0</v>
      </c>
      <c r="AA955" s="30">
        <v>2.7</v>
      </c>
      <c r="AB955" s="30">
        <v>2.2000000000000002</v>
      </c>
      <c r="AC955" s="32">
        <v>0.35074098289201261</v>
      </c>
      <c r="AD955" s="30">
        <v>13.097124081105772</v>
      </c>
      <c r="AE955" s="12">
        <v>273</v>
      </c>
      <c r="AF955" s="12">
        <v>154</v>
      </c>
      <c r="AG955" s="12">
        <v>253</v>
      </c>
      <c r="AH955" s="33">
        <v>3.2790028763183123</v>
      </c>
      <c r="AI955" s="34">
        <v>1850000</v>
      </c>
      <c r="AJ955" s="34">
        <v>1907000</v>
      </c>
      <c r="AK955" s="34">
        <v>1910000</v>
      </c>
      <c r="AL955" s="35">
        <v>-2.9889879391714735E-2</v>
      </c>
      <c r="AM955" s="35">
        <v>-3.1413612565445025E-2</v>
      </c>
      <c r="AN955" s="12">
        <v>3.1</v>
      </c>
      <c r="AO955" s="33">
        <v>0.20000000000000018</v>
      </c>
      <c r="AP955" s="12">
        <v>2.9</v>
      </c>
      <c r="AQ955" s="32">
        <v>4.8594377510040157E-2</v>
      </c>
      <c r="AR955" s="34">
        <v>1100</v>
      </c>
      <c r="AS955" s="34">
        <v>1000</v>
      </c>
      <c r="AT955" s="31">
        <v>0.1</v>
      </c>
      <c r="AU955" s="32">
        <v>-6.6794662136254068E-2</v>
      </c>
      <c r="AV955" s="36">
        <v>2936.6400000000003</v>
      </c>
      <c r="AW955" s="30">
        <v>0.79349999999999998</v>
      </c>
      <c r="AX955" s="30">
        <v>0.20649999999999999</v>
      </c>
      <c r="AY955" s="30">
        <v>0.78810000000000002</v>
      </c>
      <c r="AZ955" s="30">
        <v>0.156</v>
      </c>
      <c r="BA955" s="30">
        <v>0.48209999999999997</v>
      </c>
      <c r="BB955" s="30">
        <v>0.36670000000000003</v>
      </c>
      <c r="BC955" s="30">
        <v>0.1278</v>
      </c>
      <c r="BD955" s="37">
        <v>10</v>
      </c>
      <c r="BE955" s="29">
        <v>20</v>
      </c>
      <c r="BF955" s="38" t="s">
        <v>3673</v>
      </c>
      <c r="BG955" s="39">
        <v>145.03894291689599</v>
      </c>
      <c r="BH955" s="39">
        <v>-37.979599418633697</v>
      </c>
      <c r="BI955" s="40">
        <f t="shared" si="210"/>
        <v>62</v>
      </c>
      <c r="BJ955" s="40">
        <f t="shared" si="211"/>
        <v>65</v>
      </c>
      <c r="BK955" s="40">
        <f t="shared" si="212"/>
        <v>84</v>
      </c>
      <c r="BL955" s="40">
        <f t="shared" si="213"/>
        <v>100</v>
      </c>
      <c r="BM955" s="40">
        <f t="shared" si="214"/>
        <v>1</v>
      </c>
      <c r="BN955" s="40">
        <f t="shared" si="215"/>
        <v>60</v>
      </c>
      <c r="BO955" s="40">
        <f t="shared" si="216"/>
        <v>100</v>
      </c>
      <c r="BP955" s="40">
        <f t="shared" si="217"/>
        <v>96</v>
      </c>
      <c r="BQ955" s="41">
        <f t="shared" si="218"/>
        <v>40</v>
      </c>
      <c r="BR955" s="40">
        <f t="shared" si="219"/>
        <v>20</v>
      </c>
      <c r="BS955" s="41">
        <f t="shared" si="220"/>
        <v>34</v>
      </c>
      <c r="BT955" s="41">
        <f t="shared" si="221"/>
        <v>72</v>
      </c>
      <c r="BU955" s="41">
        <f t="shared" si="222"/>
        <v>100</v>
      </c>
      <c r="BV955" s="41">
        <f t="shared" si="223"/>
        <v>65</v>
      </c>
    </row>
    <row r="956" spans="2:74" x14ac:dyDescent="0.3">
      <c r="B956" s="12" t="s">
        <v>1337</v>
      </c>
      <c r="C956" s="12">
        <v>208021174</v>
      </c>
      <c r="D956" s="12" t="s">
        <v>851</v>
      </c>
      <c r="E956" s="12" t="s">
        <v>248</v>
      </c>
      <c r="F956" s="12" t="s">
        <v>738</v>
      </c>
      <c r="G956" s="12" t="s">
        <v>92</v>
      </c>
      <c r="H956" s="12" t="s">
        <v>86</v>
      </c>
      <c r="I956" s="28">
        <v>1650000</v>
      </c>
      <c r="J956" s="28">
        <v>1650000</v>
      </c>
      <c r="K956" s="28">
        <v>1700000</v>
      </c>
      <c r="L956" s="28">
        <v>1610000</v>
      </c>
      <c r="M956" s="28">
        <v>1670000</v>
      </c>
      <c r="N956" s="28">
        <v>1680000</v>
      </c>
      <c r="O956" s="29">
        <v>25</v>
      </c>
      <c r="P956" s="29">
        <v>25</v>
      </c>
      <c r="Q956" s="29">
        <v>25</v>
      </c>
      <c r="R956" s="28">
        <v>820</v>
      </c>
      <c r="S956" s="28">
        <v>750</v>
      </c>
      <c r="T956" s="30">
        <v>2.5</v>
      </c>
      <c r="U956" s="30">
        <v>0</v>
      </c>
      <c r="V956" s="30">
        <v>2.5</v>
      </c>
      <c r="W956" s="30">
        <v>2.5</v>
      </c>
      <c r="X956" s="31">
        <v>2.5842424242424243E-2</v>
      </c>
      <c r="Y956" s="30">
        <v>3.2</v>
      </c>
      <c r="Z956" s="30">
        <v>-9.9999999999999645E-2</v>
      </c>
      <c r="AA956" s="30">
        <v>3.3</v>
      </c>
      <c r="AB956" s="30">
        <v>3.3</v>
      </c>
      <c r="AC956" s="32">
        <v>0.32684948979591832</v>
      </c>
      <c r="AD956" s="30">
        <v>12.647787480376765</v>
      </c>
      <c r="AE956" s="12">
        <v>158</v>
      </c>
      <c r="AF956" s="12">
        <v>76</v>
      </c>
      <c r="AG956" s="12">
        <v>176</v>
      </c>
      <c r="AH956" s="33">
        <v>1.784070796460177</v>
      </c>
      <c r="AI956" s="34">
        <v>1550000</v>
      </c>
      <c r="AJ956" s="34">
        <v>1550000</v>
      </c>
      <c r="AK956" s="34">
        <v>1571000</v>
      </c>
      <c r="AL956" s="35">
        <v>0</v>
      </c>
      <c r="AM956" s="35">
        <v>-1.336728198599618E-2</v>
      </c>
      <c r="AN956" s="12">
        <v>2.5</v>
      </c>
      <c r="AO956" s="33">
        <v>0.10000000000000009</v>
      </c>
      <c r="AP956" s="12">
        <v>2.4</v>
      </c>
      <c r="AQ956" s="32">
        <v>5.1219512195121955E-2</v>
      </c>
      <c r="AR956" s="34">
        <v>800</v>
      </c>
      <c r="AS956" s="34">
        <v>750</v>
      </c>
      <c r="AT956" s="31">
        <v>6.6666666666666666E-2</v>
      </c>
      <c r="AU956" s="32">
        <v>-0.14843448512290008</v>
      </c>
      <c r="AV956" s="36">
        <v>2508.8000000000002</v>
      </c>
      <c r="AW956" s="30">
        <v>0.72819999999999996</v>
      </c>
      <c r="AX956" s="30">
        <v>0.27179999999999999</v>
      </c>
      <c r="AY956" s="30">
        <v>0.57899999999999996</v>
      </c>
      <c r="AZ956" s="30">
        <v>0.219</v>
      </c>
      <c r="BA956" s="30">
        <v>0.33510000000000001</v>
      </c>
      <c r="BB956" s="30">
        <v>0.34110000000000001</v>
      </c>
      <c r="BC956" s="30">
        <v>0.28889999999999999</v>
      </c>
      <c r="BD956" s="37">
        <v>8</v>
      </c>
      <c r="BE956" s="29">
        <v>14</v>
      </c>
      <c r="BF956" s="38" t="s">
        <v>3674</v>
      </c>
      <c r="BG956" s="39">
        <v>145.03671129909</v>
      </c>
      <c r="BH956" s="39">
        <v>-37.920345558112899</v>
      </c>
      <c r="BI956" s="40">
        <f t="shared" si="210"/>
        <v>75</v>
      </c>
      <c r="BJ956" s="40">
        <f t="shared" si="211"/>
        <v>75</v>
      </c>
      <c r="BK956" s="40">
        <f t="shared" si="212"/>
        <v>100</v>
      </c>
      <c r="BL956" s="40">
        <f t="shared" si="213"/>
        <v>100</v>
      </c>
      <c r="BM956" s="40">
        <f t="shared" si="214"/>
        <v>1</v>
      </c>
      <c r="BN956" s="40">
        <f t="shared" si="215"/>
        <v>64</v>
      </c>
      <c r="BO956" s="40">
        <f t="shared" si="216"/>
        <v>100</v>
      </c>
      <c r="BP956" s="40">
        <f t="shared" si="217"/>
        <v>64</v>
      </c>
      <c r="BQ956" s="41">
        <f t="shared" si="218"/>
        <v>37</v>
      </c>
      <c r="BR956" s="40">
        <f t="shared" si="219"/>
        <v>24</v>
      </c>
      <c r="BS956" s="41">
        <f t="shared" si="220"/>
        <v>49</v>
      </c>
      <c r="BT956" s="41">
        <f t="shared" si="221"/>
        <v>64</v>
      </c>
      <c r="BU956" s="41">
        <f t="shared" si="222"/>
        <v>80</v>
      </c>
      <c r="BV956" s="41">
        <f t="shared" si="223"/>
        <v>65</v>
      </c>
    </row>
    <row r="957" spans="2:74" x14ac:dyDescent="0.3">
      <c r="B957" s="12" t="s">
        <v>1338</v>
      </c>
      <c r="C957" s="12">
        <v>209041217</v>
      </c>
      <c r="D957" s="12" t="s">
        <v>379</v>
      </c>
      <c r="E957" s="12" t="s">
        <v>112</v>
      </c>
      <c r="F957" s="12" t="s">
        <v>738</v>
      </c>
      <c r="G957" s="12" t="s">
        <v>92</v>
      </c>
      <c r="H957" s="12" t="s">
        <v>86</v>
      </c>
      <c r="I957" s="28">
        <v>770000</v>
      </c>
      <c r="J957" s="28">
        <v>772800</v>
      </c>
      <c r="K957" s="28">
        <v>765000</v>
      </c>
      <c r="L957" s="28">
        <v>841000</v>
      </c>
      <c r="M957" s="28">
        <v>850000</v>
      </c>
      <c r="N957" s="28">
        <v>811000</v>
      </c>
      <c r="O957" s="29">
        <v>25</v>
      </c>
      <c r="P957" s="29">
        <v>25</v>
      </c>
      <c r="Q957" s="29">
        <v>25</v>
      </c>
      <c r="R957" s="28">
        <v>580</v>
      </c>
      <c r="S957" s="28">
        <v>530</v>
      </c>
      <c r="T957" s="30">
        <v>3.5</v>
      </c>
      <c r="U957" s="30">
        <v>0</v>
      </c>
      <c r="V957" s="30">
        <v>3.5</v>
      </c>
      <c r="W957" s="30">
        <v>2.5</v>
      </c>
      <c r="X957" s="31">
        <v>3.9168831168831166E-2</v>
      </c>
      <c r="Y957" s="30">
        <v>4</v>
      </c>
      <c r="Z957" s="30">
        <v>-0.29999999999999982</v>
      </c>
      <c r="AA957" s="30">
        <v>4.3</v>
      </c>
      <c r="AB957" s="30">
        <v>4</v>
      </c>
      <c r="AC957" s="32">
        <v>0.36391928521232803</v>
      </c>
      <c r="AD957" s="30">
        <v>9.2910427590680555</v>
      </c>
      <c r="AE957" s="12">
        <v>1373</v>
      </c>
      <c r="AF957" s="12">
        <v>1157</v>
      </c>
      <c r="AG957" s="12">
        <v>1082</v>
      </c>
      <c r="AH957" s="33">
        <v>5.5483394833948338</v>
      </c>
      <c r="AI957" s="34">
        <v>731500</v>
      </c>
      <c r="AJ957" s="34">
        <v>720000</v>
      </c>
      <c r="AK957" s="34">
        <v>715000</v>
      </c>
      <c r="AL957" s="35">
        <v>1.5972222222222221E-2</v>
      </c>
      <c r="AM957" s="35">
        <v>2.3076923076923078E-2</v>
      </c>
      <c r="AN957" s="12">
        <v>3.1</v>
      </c>
      <c r="AO957" s="33">
        <v>0.10000000000000009</v>
      </c>
      <c r="AP957" s="12">
        <v>3</v>
      </c>
      <c r="AQ957" s="32">
        <v>8.280187924830068E-2</v>
      </c>
      <c r="AR957" s="34">
        <v>540</v>
      </c>
      <c r="AS957" s="34">
        <v>495</v>
      </c>
      <c r="AT957" s="31">
        <v>9.0909090909090912E-2</v>
      </c>
      <c r="AU957" s="32">
        <v>-9.8439822484462106E-2</v>
      </c>
      <c r="AV957" s="36">
        <v>1593.7600000000002</v>
      </c>
      <c r="AW957" s="30">
        <v>0.67689999999999995</v>
      </c>
      <c r="AX957" s="30">
        <v>0.3231</v>
      </c>
      <c r="AY957" s="30">
        <v>0.78539999999999999</v>
      </c>
      <c r="AZ957" s="30">
        <v>0.18090000000000001</v>
      </c>
      <c r="BA957" s="30">
        <v>0.40910000000000002</v>
      </c>
      <c r="BB957" s="30">
        <v>0.27110000000000001</v>
      </c>
      <c r="BC957" s="30">
        <v>0.28689999999999999</v>
      </c>
      <c r="BD957" s="37">
        <v>3.5</v>
      </c>
      <c r="BE957" s="29">
        <v>16</v>
      </c>
      <c r="BF957" s="38" t="s">
        <v>3675</v>
      </c>
      <c r="BG957" s="39">
        <v>145.05218360603899</v>
      </c>
      <c r="BH957" s="39">
        <v>-37.692813657084002</v>
      </c>
      <c r="BI957" s="40">
        <f t="shared" si="210"/>
        <v>59</v>
      </c>
      <c r="BJ957" s="40">
        <f t="shared" si="211"/>
        <v>65</v>
      </c>
      <c r="BK957" s="40">
        <f t="shared" si="212"/>
        <v>56</v>
      </c>
      <c r="BL957" s="40">
        <f t="shared" si="213"/>
        <v>100</v>
      </c>
      <c r="BM957" s="40">
        <f t="shared" si="214"/>
        <v>9</v>
      </c>
      <c r="BN957" s="40">
        <f t="shared" si="215"/>
        <v>100</v>
      </c>
      <c r="BO957" s="40">
        <f t="shared" si="216"/>
        <v>100</v>
      </c>
      <c r="BP957" s="40">
        <f t="shared" si="217"/>
        <v>80</v>
      </c>
      <c r="BQ957" s="41">
        <f t="shared" si="218"/>
        <v>81</v>
      </c>
      <c r="BR957" s="40">
        <f t="shared" si="219"/>
        <v>58</v>
      </c>
      <c r="BS957" s="41">
        <f t="shared" si="220"/>
        <v>25</v>
      </c>
      <c r="BT957" s="41">
        <f t="shared" si="221"/>
        <v>51</v>
      </c>
      <c r="BU957" s="41">
        <f t="shared" si="222"/>
        <v>35</v>
      </c>
      <c r="BV957" s="41">
        <f t="shared" si="223"/>
        <v>65</v>
      </c>
    </row>
    <row r="958" spans="2:74" x14ac:dyDescent="0.3">
      <c r="B958" s="12" t="s">
        <v>1339</v>
      </c>
      <c r="C958" s="12">
        <v>209041224</v>
      </c>
      <c r="D958" s="12" t="s">
        <v>379</v>
      </c>
      <c r="E958" s="12" t="s">
        <v>112</v>
      </c>
      <c r="F958" s="12" t="s">
        <v>738</v>
      </c>
      <c r="G958" s="12" t="s">
        <v>92</v>
      </c>
      <c r="H958" s="12" t="s">
        <v>86</v>
      </c>
      <c r="I958" s="28">
        <v>650000</v>
      </c>
      <c r="J958" s="28">
        <v>652229</v>
      </c>
      <c r="K958" s="28">
        <v>656347</v>
      </c>
      <c r="L958" s="28">
        <v>622500</v>
      </c>
      <c r="M958" s="28">
        <v>645000</v>
      </c>
      <c r="N958" s="28">
        <v>635000</v>
      </c>
      <c r="O958" s="29">
        <v>57</v>
      </c>
      <c r="P958" s="29">
        <v>57</v>
      </c>
      <c r="Q958" s="29">
        <v>58</v>
      </c>
      <c r="R958" s="28">
        <v>480</v>
      </c>
      <c r="S958" s="28">
        <v>450</v>
      </c>
      <c r="T958" s="30">
        <v>3.1</v>
      </c>
      <c r="U958" s="30">
        <v>0</v>
      </c>
      <c r="V958" s="30">
        <v>3.1</v>
      </c>
      <c r="W958" s="30">
        <v>3</v>
      </c>
      <c r="X958" s="31">
        <v>3.8399999999999997E-2</v>
      </c>
      <c r="Y958" s="30">
        <v>12.3</v>
      </c>
      <c r="Z958" s="30">
        <v>-0.29999999999999893</v>
      </c>
      <c r="AA958" s="30">
        <v>12.6</v>
      </c>
      <c r="AB958" s="30">
        <v>10</v>
      </c>
      <c r="AC958" s="32">
        <v>0.21407164264307119</v>
      </c>
      <c r="AD958" s="30">
        <v>5.5747823604966458</v>
      </c>
      <c r="AE958" s="12">
        <v>1373</v>
      </c>
      <c r="AF958" s="12">
        <v>1157</v>
      </c>
      <c r="AG958" s="12">
        <v>1082</v>
      </c>
      <c r="AH958" s="33">
        <v>5.5483394833948338</v>
      </c>
      <c r="AI958" s="34">
        <v>731500</v>
      </c>
      <c r="AJ958" s="34">
        <v>720000</v>
      </c>
      <c r="AK958" s="34">
        <v>715000</v>
      </c>
      <c r="AL958" s="35">
        <v>1.5972222222222221E-2</v>
      </c>
      <c r="AM958" s="35">
        <v>2.3076923076923078E-2</v>
      </c>
      <c r="AN958" s="12">
        <v>3.1</v>
      </c>
      <c r="AO958" s="33">
        <v>0.10000000000000009</v>
      </c>
      <c r="AP958" s="12">
        <v>3</v>
      </c>
      <c r="AQ958" s="32">
        <v>8.280187924830068E-2</v>
      </c>
      <c r="AR958" s="34">
        <v>540</v>
      </c>
      <c r="AS958" s="34">
        <v>495</v>
      </c>
      <c r="AT958" s="31">
        <v>9.0909090909090912E-2</v>
      </c>
      <c r="AU958" s="32">
        <v>-9.8439822484462106E-2</v>
      </c>
      <c r="AV958" s="36">
        <v>2242.2400000000002</v>
      </c>
      <c r="AW958" s="30">
        <v>0.83050000000000002</v>
      </c>
      <c r="AX958" s="30">
        <v>0.16950000000000001</v>
      </c>
      <c r="AY958" s="30">
        <v>0.9476</v>
      </c>
      <c r="AZ958" s="30">
        <v>4.9399999999999999E-2</v>
      </c>
      <c r="BA958" s="30">
        <v>0.20449999999999999</v>
      </c>
      <c r="BB958" s="30">
        <v>0.58660000000000001</v>
      </c>
      <c r="BC958" s="30">
        <v>0.1832</v>
      </c>
      <c r="BD958" s="37">
        <v>2</v>
      </c>
      <c r="BE958" s="29">
        <v>48</v>
      </c>
      <c r="BF958" s="38" t="s">
        <v>3676</v>
      </c>
      <c r="BG958" s="39">
        <v>145.08762203581799</v>
      </c>
      <c r="BH958" s="39">
        <v>-37.391460651117598</v>
      </c>
      <c r="BI958" s="40">
        <f t="shared" si="210"/>
        <v>65</v>
      </c>
      <c r="BJ958" s="40">
        <f t="shared" si="211"/>
        <v>65</v>
      </c>
      <c r="BK958" s="40">
        <f t="shared" si="212"/>
        <v>56</v>
      </c>
      <c r="BL958" s="40">
        <f t="shared" si="213"/>
        <v>100</v>
      </c>
      <c r="BM958" s="40">
        <f t="shared" si="214"/>
        <v>9</v>
      </c>
      <c r="BN958" s="40">
        <f t="shared" si="215"/>
        <v>100</v>
      </c>
      <c r="BO958" s="40">
        <f t="shared" si="216"/>
        <v>100</v>
      </c>
      <c r="BP958" s="40">
        <f t="shared" si="217"/>
        <v>35</v>
      </c>
      <c r="BQ958" s="41">
        <f t="shared" si="218"/>
        <v>78</v>
      </c>
      <c r="BR958" s="40">
        <f t="shared" si="219"/>
        <v>94</v>
      </c>
      <c r="BS958" s="41">
        <f t="shared" si="220"/>
        <v>100</v>
      </c>
      <c r="BT958" s="41">
        <f t="shared" si="221"/>
        <v>1</v>
      </c>
      <c r="BU958" s="41">
        <f t="shared" si="222"/>
        <v>20</v>
      </c>
      <c r="BV958" s="41">
        <f t="shared" si="223"/>
        <v>65</v>
      </c>
    </row>
    <row r="959" spans="2:74" x14ac:dyDescent="0.3">
      <c r="B959" s="12" t="s">
        <v>1340</v>
      </c>
      <c r="C959" s="12">
        <v>209041531</v>
      </c>
      <c r="D959" s="12" t="s">
        <v>379</v>
      </c>
      <c r="E959" s="12" t="s">
        <v>112</v>
      </c>
      <c r="F959" s="12" t="s">
        <v>738</v>
      </c>
      <c r="G959" s="12" t="s">
        <v>92</v>
      </c>
      <c r="H959" s="12" t="s">
        <v>86</v>
      </c>
      <c r="I959" s="28">
        <v>695000</v>
      </c>
      <c r="J959" s="28">
        <v>690000</v>
      </c>
      <c r="K959" s="28">
        <v>670680</v>
      </c>
      <c r="L959" s="28">
        <v>711000</v>
      </c>
      <c r="M959" s="28">
        <v>700000</v>
      </c>
      <c r="N959" s="28">
        <v>677000</v>
      </c>
      <c r="O959" s="29">
        <v>27</v>
      </c>
      <c r="P959" s="29">
        <v>26</v>
      </c>
      <c r="Q959" s="29">
        <v>24</v>
      </c>
      <c r="R959" s="28">
        <v>550</v>
      </c>
      <c r="S959" s="28">
        <v>495</v>
      </c>
      <c r="T959" s="30">
        <v>4</v>
      </c>
      <c r="U959" s="30">
        <v>-9.9999999999999645E-2</v>
      </c>
      <c r="V959" s="30">
        <v>4.0999999999999996</v>
      </c>
      <c r="W959" s="30">
        <v>4</v>
      </c>
      <c r="X959" s="31">
        <v>4.1151079136690645E-2</v>
      </c>
      <c r="Y959" s="30">
        <v>6.1</v>
      </c>
      <c r="Z959" s="30">
        <v>0.29999999999999982</v>
      </c>
      <c r="AA959" s="30">
        <v>5.8</v>
      </c>
      <c r="AB959" s="30">
        <v>5.3</v>
      </c>
      <c r="AC959" s="32">
        <v>0.25886738459221326</v>
      </c>
      <c r="AD959" s="30">
        <v>6.2906584717338534</v>
      </c>
      <c r="AE959" s="12">
        <v>1373</v>
      </c>
      <c r="AF959" s="12">
        <v>1157</v>
      </c>
      <c r="AG959" s="12">
        <v>1082</v>
      </c>
      <c r="AH959" s="33">
        <v>5.5483394833948338</v>
      </c>
      <c r="AI959" s="34">
        <v>731500</v>
      </c>
      <c r="AJ959" s="34">
        <v>720000</v>
      </c>
      <c r="AK959" s="34">
        <v>715000</v>
      </c>
      <c r="AL959" s="35">
        <v>1.5972222222222221E-2</v>
      </c>
      <c r="AM959" s="35">
        <v>2.3076923076923078E-2</v>
      </c>
      <c r="AN959" s="12">
        <v>3.1</v>
      </c>
      <c r="AO959" s="33">
        <v>0.10000000000000009</v>
      </c>
      <c r="AP959" s="12">
        <v>3</v>
      </c>
      <c r="AQ959" s="32">
        <v>8.280187924830068E-2</v>
      </c>
      <c r="AR959" s="34">
        <v>540</v>
      </c>
      <c r="AS959" s="34">
        <v>495</v>
      </c>
      <c r="AT959" s="31">
        <v>9.0909090909090912E-2</v>
      </c>
      <c r="AU959" s="32">
        <v>-9.8439822484462106E-2</v>
      </c>
      <c r="AV959" s="36">
        <v>2124.6400000000003</v>
      </c>
      <c r="AW959" s="30">
        <v>0.80049999999999999</v>
      </c>
      <c r="AX959" s="30">
        <v>0.19950000000000001</v>
      </c>
      <c r="AY959" s="30">
        <v>0.83889999999999998</v>
      </c>
      <c r="AZ959" s="30">
        <v>0.1341</v>
      </c>
      <c r="BA959" s="30">
        <v>0.1593</v>
      </c>
      <c r="BB959" s="30">
        <v>0.51890000000000003</v>
      </c>
      <c r="BC959" s="30">
        <v>0.27579999999999999</v>
      </c>
      <c r="BD959" s="37">
        <v>4</v>
      </c>
      <c r="BE959" s="29">
        <v>27</v>
      </c>
      <c r="BF959" s="38" t="s">
        <v>3677</v>
      </c>
      <c r="BG959" s="39">
        <v>145.08705880841799</v>
      </c>
      <c r="BH959" s="39">
        <v>-37.586983856334903</v>
      </c>
      <c r="BI959" s="40">
        <f t="shared" si="210"/>
        <v>51</v>
      </c>
      <c r="BJ959" s="40">
        <f t="shared" si="211"/>
        <v>65</v>
      </c>
      <c r="BK959" s="40">
        <f t="shared" si="212"/>
        <v>56</v>
      </c>
      <c r="BL959" s="40">
        <f t="shared" si="213"/>
        <v>100</v>
      </c>
      <c r="BM959" s="40">
        <f t="shared" si="214"/>
        <v>9</v>
      </c>
      <c r="BN959" s="40">
        <f t="shared" si="215"/>
        <v>100</v>
      </c>
      <c r="BO959" s="40">
        <f t="shared" si="216"/>
        <v>100</v>
      </c>
      <c r="BP959" s="40">
        <f t="shared" si="217"/>
        <v>25</v>
      </c>
      <c r="BQ959" s="41">
        <f t="shared" si="218"/>
        <v>87</v>
      </c>
      <c r="BR959" s="40">
        <f t="shared" si="219"/>
        <v>87</v>
      </c>
      <c r="BS959" s="41">
        <f t="shared" si="220"/>
        <v>94</v>
      </c>
      <c r="BT959" s="41">
        <f t="shared" si="221"/>
        <v>16</v>
      </c>
      <c r="BU959" s="41">
        <f t="shared" si="222"/>
        <v>40</v>
      </c>
      <c r="BV959" s="41">
        <f t="shared" si="223"/>
        <v>65</v>
      </c>
    </row>
    <row r="960" spans="2:74" x14ac:dyDescent="0.3">
      <c r="B960" s="12" t="s">
        <v>1341</v>
      </c>
      <c r="C960" s="12">
        <v>209041532</v>
      </c>
      <c r="D960" s="12" t="s">
        <v>379</v>
      </c>
      <c r="E960" s="12" t="s">
        <v>112</v>
      </c>
      <c r="F960" s="12" t="s">
        <v>738</v>
      </c>
      <c r="G960" s="12" t="s">
        <v>92</v>
      </c>
      <c r="H960" s="12" t="s">
        <v>86</v>
      </c>
      <c r="I960" s="28">
        <v>739000</v>
      </c>
      <c r="J960" s="28">
        <v>732301</v>
      </c>
      <c r="K960" s="28">
        <v>686590</v>
      </c>
      <c r="L960" s="28">
        <v>701000</v>
      </c>
      <c r="M960" s="28">
        <v>700000</v>
      </c>
      <c r="N960" s="28">
        <v>680000</v>
      </c>
      <c r="O960" s="29">
        <v>26</v>
      </c>
      <c r="P960" s="29">
        <v>28</v>
      </c>
      <c r="Q960" s="29">
        <v>26</v>
      </c>
      <c r="R960" s="28">
        <v>550</v>
      </c>
      <c r="S960" s="28">
        <v>500</v>
      </c>
      <c r="T960" s="30">
        <v>4</v>
      </c>
      <c r="U960" s="30">
        <v>-9.9999999999999645E-2</v>
      </c>
      <c r="V960" s="30">
        <v>4.0999999999999996</v>
      </c>
      <c r="W960" s="30">
        <v>3.9</v>
      </c>
      <c r="X960" s="31">
        <v>3.8700947225981053E-2</v>
      </c>
      <c r="Y960" s="30">
        <v>7.5</v>
      </c>
      <c r="Z960" s="30">
        <v>-9.9999999999999645E-2</v>
      </c>
      <c r="AA960" s="30">
        <v>7.6</v>
      </c>
      <c r="AB960" s="30">
        <v>6.5</v>
      </c>
      <c r="AC960" s="32">
        <v>0.23284562758246966</v>
      </c>
      <c r="AD960" s="30">
        <v>6.0165356217987789</v>
      </c>
      <c r="AE960" s="12">
        <v>1373</v>
      </c>
      <c r="AF960" s="12">
        <v>1157</v>
      </c>
      <c r="AG960" s="12">
        <v>1082</v>
      </c>
      <c r="AH960" s="33">
        <v>5.5483394833948338</v>
      </c>
      <c r="AI960" s="34">
        <v>731500</v>
      </c>
      <c r="AJ960" s="34">
        <v>720000</v>
      </c>
      <c r="AK960" s="34">
        <v>715000</v>
      </c>
      <c r="AL960" s="35">
        <v>1.5972222222222221E-2</v>
      </c>
      <c r="AM960" s="35">
        <v>2.3076923076923078E-2</v>
      </c>
      <c r="AN960" s="12">
        <v>3.1</v>
      </c>
      <c r="AO960" s="33">
        <v>0.10000000000000009</v>
      </c>
      <c r="AP960" s="12">
        <v>3</v>
      </c>
      <c r="AQ960" s="32">
        <v>8.280187924830068E-2</v>
      </c>
      <c r="AR960" s="34">
        <v>540</v>
      </c>
      <c r="AS960" s="34">
        <v>495</v>
      </c>
      <c r="AT960" s="31">
        <v>9.0909090909090912E-2</v>
      </c>
      <c r="AU960" s="32">
        <v>-9.8439822484462106E-2</v>
      </c>
      <c r="AV960" s="36">
        <v>2362.0800000000004</v>
      </c>
      <c r="AW960" s="30">
        <v>0.86399999999999999</v>
      </c>
      <c r="AX960" s="30">
        <v>0.13600000000000001</v>
      </c>
      <c r="AY960" s="30">
        <v>0.95079999999999998</v>
      </c>
      <c r="AZ960" s="30">
        <v>4.6800000000000001E-2</v>
      </c>
      <c r="BA960" s="30">
        <v>0.12559999999999999</v>
      </c>
      <c r="BB960" s="30">
        <v>0.58499999999999996</v>
      </c>
      <c r="BC960" s="30">
        <v>0.26979999999999998</v>
      </c>
      <c r="BD960" s="37">
        <v>6</v>
      </c>
      <c r="BE960" s="29">
        <v>25</v>
      </c>
      <c r="BF960" s="38" t="s">
        <v>3678</v>
      </c>
      <c r="BG960" s="39">
        <v>145.074859524815</v>
      </c>
      <c r="BH960" s="39">
        <v>-37.604070350775302</v>
      </c>
      <c r="BI960" s="40">
        <f t="shared" si="210"/>
        <v>51</v>
      </c>
      <c r="BJ960" s="40">
        <f t="shared" si="211"/>
        <v>65</v>
      </c>
      <c r="BK960" s="40">
        <f t="shared" si="212"/>
        <v>56</v>
      </c>
      <c r="BL960" s="40">
        <f t="shared" si="213"/>
        <v>100</v>
      </c>
      <c r="BM960" s="40">
        <f t="shared" si="214"/>
        <v>9</v>
      </c>
      <c r="BN960" s="40">
        <f t="shared" si="215"/>
        <v>100</v>
      </c>
      <c r="BO960" s="40">
        <f t="shared" si="216"/>
        <v>100</v>
      </c>
      <c r="BP960" s="40">
        <f t="shared" si="217"/>
        <v>18</v>
      </c>
      <c r="BQ960" s="41">
        <f t="shared" si="218"/>
        <v>79</v>
      </c>
      <c r="BR960" s="40">
        <f t="shared" si="219"/>
        <v>90</v>
      </c>
      <c r="BS960" s="41">
        <f t="shared" si="220"/>
        <v>100</v>
      </c>
      <c r="BT960" s="41">
        <f t="shared" si="221"/>
        <v>1</v>
      </c>
      <c r="BU960" s="41">
        <f t="shared" si="222"/>
        <v>60</v>
      </c>
      <c r="BV960" s="41">
        <f t="shared" si="223"/>
        <v>65</v>
      </c>
    </row>
    <row r="961" spans="2:74" x14ac:dyDescent="0.3">
      <c r="B961" s="12" t="s">
        <v>1342</v>
      </c>
      <c r="C961" s="12">
        <v>211041269</v>
      </c>
      <c r="D961" s="12" t="s">
        <v>639</v>
      </c>
      <c r="E961" s="12" t="s">
        <v>91</v>
      </c>
      <c r="F961" s="12" t="s">
        <v>738</v>
      </c>
      <c r="G961" s="12" t="s">
        <v>92</v>
      </c>
      <c r="H961" s="12" t="s">
        <v>86</v>
      </c>
      <c r="I961" s="28">
        <v>1152600</v>
      </c>
      <c r="J961" s="28">
        <v>1150000</v>
      </c>
      <c r="K961" s="28">
        <v>1140000</v>
      </c>
      <c r="L961" s="28">
        <v>1156000</v>
      </c>
      <c r="M961" s="28">
        <v>1150000</v>
      </c>
      <c r="N961" s="28">
        <v>1250000</v>
      </c>
      <c r="O961" s="29">
        <v>27</v>
      </c>
      <c r="P961" s="29">
        <v>27</v>
      </c>
      <c r="Q961" s="29">
        <v>26</v>
      </c>
      <c r="R961" s="28">
        <v>600</v>
      </c>
      <c r="S961" s="28">
        <v>560</v>
      </c>
      <c r="T961" s="30">
        <v>3.3</v>
      </c>
      <c r="U961" s="30">
        <v>-0.10000000000000009</v>
      </c>
      <c r="V961" s="30">
        <v>3.4</v>
      </c>
      <c r="W961" s="30">
        <v>3.2</v>
      </c>
      <c r="X961" s="31">
        <v>2.7069234773555439E-2</v>
      </c>
      <c r="Y961" s="30">
        <v>4</v>
      </c>
      <c r="Z961" s="30">
        <v>-0.5</v>
      </c>
      <c r="AA961" s="30">
        <v>4.5</v>
      </c>
      <c r="AB961" s="30">
        <v>3.4</v>
      </c>
      <c r="AC961" s="32">
        <v>0.32310873686024466</v>
      </c>
      <c r="AD961" s="30">
        <v>11.936382375164039</v>
      </c>
      <c r="AE961" s="12">
        <v>110</v>
      </c>
      <c r="AF961" s="12">
        <v>72</v>
      </c>
      <c r="AG961" s="12">
        <v>104</v>
      </c>
      <c r="AH961" s="33">
        <v>1.8785942492012779</v>
      </c>
      <c r="AI961" s="34">
        <v>1235000</v>
      </c>
      <c r="AJ961" s="34">
        <v>1280000</v>
      </c>
      <c r="AK961" s="34">
        <v>1208000</v>
      </c>
      <c r="AL961" s="35">
        <v>-3.515625E-2</v>
      </c>
      <c r="AM961" s="35">
        <v>2.2350993377483443E-2</v>
      </c>
      <c r="AN961" s="12">
        <v>3</v>
      </c>
      <c r="AO961" s="33">
        <v>0.29999999999999982</v>
      </c>
      <c r="AP961" s="12">
        <v>2.7</v>
      </c>
      <c r="AQ961" s="32">
        <v>6.6891891891891903E-2</v>
      </c>
      <c r="AR961" s="34">
        <v>650</v>
      </c>
      <c r="AS961" s="34">
        <v>580</v>
      </c>
      <c r="AT961" s="31">
        <v>0.1206896551724138</v>
      </c>
      <c r="AU961" s="32">
        <v>2.1627014091371213E-3</v>
      </c>
      <c r="AV961" s="36">
        <v>1856.9600000000003</v>
      </c>
      <c r="AW961" s="30">
        <v>0.69530000000000003</v>
      </c>
      <c r="AX961" s="30">
        <v>0.30470000000000003</v>
      </c>
      <c r="AY961" s="30">
        <v>0.72030000000000005</v>
      </c>
      <c r="AZ961" s="30">
        <v>0.24859999999999999</v>
      </c>
      <c r="BA961" s="30">
        <v>0.38080000000000003</v>
      </c>
      <c r="BB961" s="30">
        <v>0.32719999999999999</v>
      </c>
      <c r="BC961" s="30">
        <v>0.25690000000000002</v>
      </c>
      <c r="BD961" s="37">
        <v>6.5</v>
      </c>
      <c r="BE961" s="29">
        <v>19</v>
      </c>
      <c r="BF961" s="38" t="s">
        <v>3679</v>
      </c>
      <c r="BG961" s="39">
        <v>145.17138748939701</v>
      </c>
      <c r="BH961" s="39">
        <v>-37.838350521244301</v>
      </c>
      <c r="BI961" s="40">
        <f t="shared" si="210"/>
        <v>62</v>
      </c>
      <c r="BJ961" s="40">
        <f t="shared" si="211"/>
        <v>67</v>
      </c>
      <c r="BK961" s="40">
        <f t="shared" si="212"/>
        <v>100</v>
      </c>
      <c r="BL961" s="40">
        <f t="shared" si="213"/>
        <v>99</v>
      </c>
      <c r="BM961" s="40">
        <f t="shared" si="214"/>
        <v>1</v>
      </c>
      <c r="BN961" s="40">
        <f t="shared" si="215"/>
        <v>88</v>
      </c>
      <c r="BO961" s="40">
        <f t="shared" si="216"/>
        <v>100</v>
      </c>
      <c r="BP961" s="40">
        <f t="shared" si="217"/>
        <v>74</v>
      </c>
      <c r="BQ961" s="41">
        <f t="shared" si="218"/>
        <v>41</v>
      </c>
      <c r="BR961" s="40">
        <f t="shared" si="219"/>
        <v>31</v>
      </c>
      <c r="BS961" s="41">
        <f t="shared" si="220"/>
        <v>52</v>
      </c>
      <c r="BT961" s="41">
        <f t="shared" si="221"/>
        <v>51</v>
      </c>
      <c r="BU961" s="41">
        <f t="shared" si="222"/>
        <v>65</v>
      </c>
      <c r="BV961" s="41">
        <f t="shared" si="223"/>
        <v>65</v>
      </c>
    </row>
    <row r="962" spans="2:74" x14ac:dyDescent="0.3">
      <c r="B962" s="12" t="s">
        <v>1343</v>
      </c>
      <c r="C962" s="12">
        <v>211041273</v>
      </c>
      <c r="D962" s="12" t="s">
        <v>639</v>
      </c>
      <c r="E962" s="12" t="s">
        <v>91</v>
      </c>
      <c r="F962" s="12" t="s">
        <v>738</v>
      </c>
      <c r="G962" s="12" t="s">
        <v>92</v>
      </c>
      <c r="H962" s="12" t="s">
        <v>86</v>
      </c>
      <c r="I962" s="28">
        <v>1524320</v>
      </c>
      <c r="J962" s="28">
        <v>1543440</v>
      </c>
      <c r="K962" s="28">
        <v>1607999</v>
      </c>
      <c r="L962" s="28">
        <v>1500000</v>
      </c>
      <c r="M962" s="28">
        <v>1500000</v>
      </c>
      <c r="N962" s="28">
        <v>1545000</v>
      </c>
      <c r="O962" s="29">
        <v>29</v>
      </c>
      <c r="P962" s="29">
        <v>29</v>
      </c>
      <c r="Q962" s="29">
        <v>29</v>
      </c>
      <c r="R962" s="28">
        <v>750</v>
      </c>
      <c r="S962" s="28">
        <v>650</v>
      </c>
      <c r="T962" s="30">
        <v>3.2</v>
      </c>
      <c r="U962" s="30">
        <v>0.10000000000000009</v>
      </c>
      <c r="V962" s="30">
        <v>3.1</v>
      </c>
      <c r="W962" s="30">
        <v>2.4</v>
      </c>
      <c r="X962" s="31">
        <v>2.5585178965046709E-2</v>
      </c>
      <c r="Y962" s="30">
        <v>4.4000000000000004</v>
      </c>
      <c r="Z962" s="30">
        <v>0</v>
      </c>
      <c r="AA962" s="30">
        <v>4.4000000000000004</v>
      </c>
      <c r="AB962" s="30">
        <v>3.1</v>
      </c>
      <c r="AC962" s="32">
        <v>0.34446649029982362</v>
      </c>
      <c r="AD962" s="30">
        <v>13.463516935739156</v>
      </c>
      <c r="AE962" s="12">
        <v>110</v>
      </c>
      <c r="AF962" s="12">
        <v>72</v>
      </c>
      <c r="AG962" s="12">
        <v>104</v>
      </c>
      <c r="AH962" s="33">
        <v>1.8785942492012779</v>
      </c>
      <c r="AI962" s="34">
        <v>1235000</v>
      </c>
      <c r="AJ962" s="34">
        <v>1280000</v>
      </c>
      <c r="AK962" s="34">
        <v>1208000</v>
      </c>
      <c r="AL962" s="35">
        <v>-3.515625E-2</v>
      </c>
      <c r="AM962" s="35">
        <v>2.2350993377483443E-2</v>
      </c>
      <c r="AN962" s="12">
        <v>3</v>
      </c>
      <c r="AO962" s="33">
        <v>0.29999999999999982</v>
      </c>
      <c r="AP962" s="12">
        <v>2.7</v>
      </c>
      <c r="AQ962" s="32">
        <v>6.6891891891891903E-2</v>
      </c>
      <c r="AR962" s="34">
        <v>650</v>
      </c>
      <c r="AS962" s="34">
        <v>580</v>
      </c>
      <c r="AT962" s="31">
        <v>0.1206896551724138</v>
      </c>
      <c r="AU962" s="32">
        <v>2.1627014091371213E-3</v>
      </c>
      <c r="AV962" s="36">
        <v>2177.2800000000002</v>
      </c>
      <c r="AW962" s="30">
        <v>0.81279999999999997</v>
      </c>
      <c r="AX962" s="30">
        <v>0.18720000000000001</v>
      </c>
      <c r="AY962" s="30">
        <v>0.88129999999999997</v>
      </c>
      <c r="AZ962" s="30">
        <v>9.2799999999999994E-2</v>
      </c>
      <c r="BA962" s="30">
        <v>0.48249999999999998</v>
      </c>
      <c r="BB962" s="30">
        <v>0.32800000000000001</v>
      </c>
      <c r="BC962" s="30">
        <v>0.13830000000000001</v>
      </c>
      <c r="BD962" s="37">
        <v>8</v>
      </c>
      <c r="BE962" s="29">
        <v>20</v>
      </c>
      <c r="BF962" s="38" t="s">
        <v>3680</v>
      </c>
      <c r="BG962" s="39">
        <v>145.188122108328</v>
      </c>
      <c r="BH962" s="39">
        <v>-37.855145783143897</v>
      </c>
      <c r="BI962" s="40">
        <f t="shared" si="210"/>
        <v>64</v>
      </c>
      <c r="BJ962" s="40">
        <f t="shared" si="211"/>
        <v>67</v>
      </c>
      <c r="BK962" s="40">
        <f t="shared" si="212"/>
        <v>100</v>
      </c>
      <c r="BL962" s="40">
        <f t="shared" si="213"/>
        <v>99</v>
      </c>
      <c r="BM962" s="40">
        <f t="shared" si="214"/>
        <v>1</v>
      </c>
      <c r="BN962" s="40">
        <f t="shared" si="215"/>
        <v>88</v>
      </c>
      <c r="BO962" s="40">
        <f t="shared" si="216"/>
        <v>100</v>
      </c>
      <c r="BP962" s="40">
        <f t="shared" si="217"/>
        <v>96</v>
      </c>
      <c r="BQ962" s="41">
        <f t="shared" si="218"/>
        <v>36</v>
      </c>
      <c r="BR962" s="40">
        <f t="shared" si="219"/>
        <v>16</v>
      </c>
      <c r="BS962" s="41">
        <f t="shared" si="220"/>
        <v>38</v>
      </c>
      <c r="BT962" s="41">
        <f t="shared" si="221"/>
        <v>44</v>
      </c>
      <c r="BU962" s="41">
        <f t="shared" si="222"/>
        <v>80</v>
      </c>
      <c r="BV962" s="41">
        <f t="shared" si="223"/>
        <v>65</v>
      </c>
    </row>
    <row r="963" spans="2:74" x14ac:dyDescent="0.3">
      <c r="B963" s="12" t="s">
        <v>1344</v>
      </c>
      <c r="C963" s="12">
        <v>212021295</v>
      </c>
      <c r="D963" s="12" t="s">
        <v>316</v>
      </c>
      <c r="E963" s="12" t="s">
        <v>163</v>
      </c>
      <c r="F963" s="12" t="s">
        <v>738</v>
      </c>
      <c r="G963" s="12" t="s">
        <v>92</v>
      </c>
      <c r="H963" s="12" t="s">
        <v>86</v>
      </c>
      <c r="I963" s="28">
        <v>600000</v>
      </c>
      <c r="J963" s="28">
        <v>599000</v>
      </c>
      <c r="K963" s="28">
        <v>582400</v>
      </c>
      <c r="L963" s="28">
        <v>610000</v>
      </c>
      <c r="M963" s="28">
        <v>615000</v>
      </c>
      <c r="N963" s="28">
        <v>590000</v>
      </c>
      <c r="O963" s="29">
        <v>30</v>
      </c>
      <c r="P963" s="29">
        <v>30</v>
      </c>
      <c r="Q963" s="29">
        <v>35</v>
      </c>
      <c r="R963" s="28">
        <v>490</v>
      </c>
      <c r="S963" s="28">
        <v>440</v>
      </c>
      <c r="T963" s="30">
        <v>3.1</v>
      </c>
      <c r="U963" s="30">
        <v>-0.10000000000000009</v>
      </c>
      <c r="V963" s="30">
        <v>3.2</v>
      </c>
      <c r="W963" s="30">
        <v>4.0999999999999996</v>
      </c>
      <c r="X963" s="31">
        <v>4.2466666666666666E-2</v>
      </c>
      <c r="Y963" s="30">
        <v>3.6</v>
      </c>
      <c r="Z963" s="30">
        <v>0</v>
      </c>
      <c r="AA963" s="30">
        <v>3.6</v>
      </c>
      <c r="AB963" s="30">
        <v>3.7</v>
      </c>
      <c r="AC963" s="32">
        <v>0.34667194928684625</v>
      </c>
      <c r="AD963" s="30">
        <v>8.1633897006321732</v>
      </c>
      <c r="AE963" s="12">
        <v>515</v>
      </c>
      <c r="AF963" s="12">
        <v>475</v>
      </c>
      <c r="AG963" s="12">
        <v>440</v>
      </c>
      <c r="AH963" s="33">
        <v>4.0185307743216407</v>
      </c>
      <c r="AI963" s="34">
        <v>825000</v>
      </c>
      <c r="AJ963" s="34">
        <v>810000</v>
      </c>
      <c r="AK963" s="34">
        <v>805000</v>
      </c>
      <c r="AL963" s="35">
        <v>1.8518518518518517E-2</v>
      </c>
      <c r="AM963" s="35">
        <v>2.4844720496894408E-2</v>
      </c>
      <c r="AN963" s="12">
        <v>3.1</v>
      </c>
      <c r="AO963" s="33">
        <v>-0.10000000000000009</v>
      </c>
      <c r="AP963" s="12">
        <v>3.2</v>
      </c>
      <c r="AQ963" s="32">
        <v>8.3333333333333343E-2</v>
      </c>
      <c r="AR963" s="34">
        <v>590</v>
      </c>
      <c r="AS963" s="34">
        <v>520</v>
      </c>
      <c r="AT963" s="31">
        <v>0.13461538461538461</v>
      </c>
      <c r="AU963" s="32">
        <v>-0.1422688914212672</v>
      </c>
      <c r="AV963" s="36">
        <v>1413.44</v>
      </c>
      <c r="AW963" s="30">
        <v>0.65329999999999999</v>
      </c>
      <c r="AX963" s="30">
        <v>0.34670000000000001</v>
      </c>
      <c r="AY963" s="30">
        <v>0.78339999999999999</v>
      </c>
      <c r="AZ963" s="30">
        <v>0.2099</v>
      </c>
      <c r="BA963" s="30">
        <v>0.22520000000000001</v>
      </c>
      <c r="BB963" s="30">
        <v>0.3115</v>
      </c>
      <c r="BC963" s="30">
        <v>0.41510000000000002</v>
      </c>
      <c r="BD963" s="37">
        <v>2</v>
      </c>
      <c r="BE963" s="29">
        <v>31</v>
      </c>
      <c r="BF963" s="38" t="s">
        <v>3681</v>
      </c>
      <c r="BG963" s="39">
        <v>145.24059230412999</v>
      </c>
      <c r="BH963" s="39">
        <v>-37.987801357793899</v>
      </c>
      <c r="BI963" s="40">
        <f t="shared" si="210"/>
        <v>65</v>
      </c>
      <c r="BJ963" s="40">
        <f t="shared" si="211"/>
        <v>65</v>
      </c>
      <c r="BK963" s="40">
        <f t="shared" si="212"/>
        <v>75</v>
      </c>
      <c r="BL963" s="40">
        <f t="shared" si="213"/>
        <v>100</v>
      </c>
      <c r="BM963" s="40">
        <f t="shared" si="214"/>
        <v>10</v>
      </c>
      <c r="BN963" s="40">
        <f t="shared" si="215"/>
        <v>100</v>
      </c>
      <c r="BO963" s="40">
        <f t="shared" si="216"/>
        <v>100</v>
      </c>
      <c r="BP963" s="40">
        <f t="shared" si="217"/>
        <v>40</v>
      </c>
      <c r="BQ963" s="41">
        <f t="shared" si="218"/>
        <v>92</v>
      </c>
      <c r="BR963" s="40">
        <f t="shared" si="219"/>
        <v>69</v>
      </c>
      <c r="BS963" s="41">
        <f t="shared" si="220"/>
        <v>36</v>
      </c>
      <c r="BT963" s="41">
        <f t="shared" si="221"/>
        <v>57</v>
      </c>
      <c r="BU963" s="41">
        <f t="shared" si="222"/>
        <v>20</v>
      </c>
      <c r="BV963" s="41">
        <f t="shared" si="223"/>
        <v>65</v>
      </c>
    </row>
    <row r="964" spans="2:74" x14ac:dyDescent="0.3">
      <c r="B964" s="12" t="s">
        <v>1345</v>
      </c>
      <c r="C964" s="12">
        <v>212031303</v>
      </c>
      <c r="D964" s="12" t="s">
        <v>747</v>
      </c>
      <c r="E964" s="12" t="s">
        <v>163</v>
      </c>
      <c r="F964" s="12" t="s">
        <v>738</v>
      </c>
      <c r="G964" s="12" t="s">
        <v>92</v>
      </c>
      <c r="H964" s="12" t="s">
        <v>86</v>
      </c>
      <c r="I964" s="28">
        <v>739888</v>
      </c>
      <c r="J964" s="28">
        <v>745000</v>
      </c>
      <c r="K964" s="28">
        <v>730000</v>
      </c>
      <c r="L964" s="28">
        <v>911000</v>
      </c>
      <c r="M964" s="28">
        <v>900000</v>
      </c>
      <c r="N964" s="28">
        <v>892500</v>
      </c>
      <c r="O964" s="29">
        <v>49</v>
      </c>
      <c r="P964" s="29">
        <v>48</v>
      </c>
      <c r="Q964" s="29">
        <v>40</v>
      </c>
      <c r="R964" s="28">
        <v>600</v>
      </c>
      <c r="S964" s="28">
        <v>540</v>
      </c>
      <c r="T964" s="30">
        <v>2.6</v>
      </c>
      <c r="U964" s="30">
        <v>-0.10000000000000009</v>
      </c>
      <c r="V964" s="30">
        <v>2.7</v>
      </c>
      <c r="W964" s="30">
        <v>3</v>
      </c>
      <c r="X964" s="31">
        <v>4.216854442834591E-2</v>
      </c>
      <c r="Y964" s="30">
        <v>11.7</v>
      </c>
      <c r="Z964" s="30">
        <v>0.5</v>
      </c>
      <c r="AA964" s="30">
        <v>11.2</v>
      </c>
      <c r="AB964" s="30">
        <v>9.4</v>
      </c>
      <c r="AC964" s="32">
        <v>0.24044626827391638</v>
      </c>
      <c r="AD964" s="30">
        <v>5.7020291198926749</v>
      </c>
      <c r="AE964" s="12">
        <v>2026</v>
      </c>
      <c r="AF964" s="12">
        <v>1843</v>
      </c>
      <c r="AG964" s="12">
        <v>1097</v>
      </c>
      <c r="AH964" s="33">
        <v>9.9296969696969697</v>
      </c>
      <c r="AI964" s="34">
        <v>735000</v>
      </c>
      <c r="AJ964" s="34">
        <v>727000</v>
      </c>
      <c r="AK964" s="34">
        <v>720000</v>
      </c>
      <c r="AL964" s="35">
        <v>1.1004126547455296E-2</v>
      </c>
      <c r="AM964" s="35">
        <v>2.0833333333333332E-2</v>
      </c>
      <c r="AN964" s="12">
        <v>3.4</v>
      </c>
      <c r="AO964" s="33">
        <v>0.10000000000000009</v>
      </c>
      <c r="AP964" s="12">
        <v>3.3</v>
      </c>
      <c r="AQ964" s="32">
        <v>8.8461538461538453E-2</v>
      </c>
      <c r="AR964" s="34">
        <v>590</v>
      </c>
      <c r="AS964" s="34">
        <v>540</v>
      </c>
      <c r="AT964" s="31">
        <v>9.2592592592592587E-2</v>
      </c>
      <c r="AU964" s="32">
        <v>-8.5283207029284394E-2</v>
      </c>
      <c r="AV964" s="36">
        <v>2495.36</v>
      </c>
      <c r="AW964" s="30">
        <v>0.84940000000000004</v>
      </c>
      <c r="AX964" s="30">
        <v>0.15060000000000001</v>
      </c>
      <c r="AY964" s="30">
        <v>0.95189999999999997</v>
      </c>
      <c r="AZ964" s="30">
        <v>4.4699999999999997E-2</v>
      </c>
      <c r="BA964" s="30">
        <v>0.1973</v>
      </c>
      <c r="BB964" s="30">
        <v>0.6139</v>
      </c>
      <c r="BC964" s="30">
        <v>0.15529999999999999</v>
      </c>
      <c r="BD964" s="37">
        <v>4.5</v>
      </c>
      <c r="BE964" s="29">
        <v>49</v>
      </c>
      <c r="BF964" s="38" t="s">
        <v>3682</v>
      </c>
      <c r="BG964" s="39">
        <v>145.31038135069701</v>
      </c>
      <c r="BH964" s="39">
        <v>-38.155963553537198</v>
      </c>
      <c r="BI964" s="40">
        <f t="shared" si="210"/>
        <v>74</v>
      </c>
      <c r="BJ964" s="40">
        <f t="shared" si="211"/>
        <v>60</v>
      </c>
      <c r="BK964" s="40">
        <f t="shared" si="212"/>
        <v>2</v>
      </c>
      <c r="BL964" s="40">
        <f t="shared" si="213"/>
        <v>100</v>
      </c>
      <c r="BM964" s="40">
        <f t="shared" si="214"/>
        <v>6</v>
      </c>
      <c r="BN964" s="40">
        <f t="shared" si="215"/>
        <v>100</v>
      </c>
      <c r="BO964" s="40">
        <f t="shared" si="216"/>
        <v>100</v>
      </c>
      <c r="BP964" s="40">
        <f t="shared" si="217"/>
        <v>33</v>
      </c>
      <c r="BQ964" s="41">
        <f t="shared" si="218"/>
        <v>91</v>
      </c>
      <c r="BR964" s="40">
        <f t="shared" si="219"/>
        <v>93</v>
      </c>
      <c r="BS964" s="41">
        <f t="shared" si="220"/>
        <v>100</v>
      </c>
      <c r="BT964" s="41">
        <f t="shared" si="221"/>
        <v>1</v>
      </c>
      <c r="BU964" s="41">
        <f t="shared" si="222"/>
        <v>45</v>
      </c>
      <c r="BV964" s="41">
        <f t="shared" si="223"/>
        <v>65</v>
      </c>
    </row>
    <row r="965" spans="2:74" x14ac:dyDescent="0.3">
      <c r="B965" s="12" t="s">
        <v>1346</v>
      </c>
      <c r="C965" s="12">
        <v>212031458</v>
      </c>
      <c r="D965" s="12" t="s">
        <v>747</v>
      </c>
      <c r="E965" s="12" t="s">
        <v>163</v>
      </c>
      <c r="F965" s="12" t="s">
        <v>738</v>
      </c>
      <c r="G965" s="12" t="s">
        <v>92</v>
      </c>
      <c r="H965" s="12" t="s">
        <v>86</v>
      </c>
      <c r="I965" s="28">
        <v>760000</v>
      </c>
      <c r="J965" s="28">
        <v>770000</v>
      </c>
      <c r="K965" s="28">
        <v>750000</v>
      </c>
      <c r="L965" s="28">
        <v>764000</v>
      </c>
      <c r="M965" s="28">
        <v>775000</v>
      </c>
      <c r="N965" s="28">
        <v>765000</v>
      </c>
      <c r="O965" s="29">
        <v>33</v>
      </c>
      <c r="P965" s="29">
        <v>32</v>
      </c>
      <c r="Q965" s="29">
        <v>26</v>
      </c>
      <c r="R965" s="28">
        <v>600</v>
      </c>
      <c r="S965" s="28">
        <v>540</v>
      </c>
      <c r="T965" s="30">
        <v>3.9</v>
      </c>
      <c r="U965" s="30">
        <v>0.19999999999999973</v>
      </c>
      <c r="V965" s="30">
        <v>3.7</v>
      </c>
      <c r="W965" s="30">
        <v>3.1</v>
      </c>
      <c r="X965" s="31">
        <v>4.1052631578947368E-2</v>
      </c>
      <c r="Y965" s="30">
        <v>3.1</v>
      </c>
      <c r="Z965" s="30">
        <v>0</v>
      </c>
      <c r="AA965" s="30">
        <v>3.1</v>
      </c>
      <c r="AB965" s="30">
        <v>3</v>
      </c>
      <c r="AC965" s="32">
        <v>0.26639198692903315</v>
      </c>
      <c r="AD965" s="30">
        <v>6.4890355790405509</v>
      </c>
      <c r="AE965" s="12">
        <v>2026</v>
      </c>
      <c r="AF965" s="12">
        <v>1843</v>
      </c>
      <c r="AG965" s="12">
        <v>1097</v>
      </c>
      <c r="AH965" s="33">
        <v>9.9296969696969697</v>
      </c>
      <c r="AI965" s="34">
        <v>735000</v>
      </c>
      <c r="AJ965" s="34">
        <v>727000</v>
      </c>
      <c r="AK965" s="34">
        <v>720000</v>
      </c>
      <c r="AL965" s="35">
        <v>1.1004126547455296E-2</v>
      </c>
      <c r="AM965" s="35">
        <v>2.0833333333333332E-2</v>
      </c>
      <c r="AN965" s="12">
        <v>3.4</v>
      </c>
      <c r="AO965" s="33">
        <v>0.10000000000000009</v>
      </c>
      <c r="AP965" s="12">
        <v>3.3</v>
      </c>
      <c r="AQ965" s="32">
        <v>8.8461538461538453E-2</v>
      </c>
      <c r="AR965" s="34">
        <v>590</v>
      </c>
      <c r="AS965" s="34">
        <v>540</v>
      </c>
      <c r="AT965" s="31">
        <v>9.2592592592592587E-2</v>
      </c>
      <c r="AU965" s="32">
        <v>-8.5283207029284394E-2</v>
      </c>
      <c r="AV965" s="36">
        <v>2252.3200000000002</v>
      </c>
      <c r="AW965" s="30">
        <v>0.872</v>
      </c>
      <c r="AX965" s="30">
        <v>0.128</v>
      </c>
      <c r="AY965" s="30">
        <v>0.8982</v>
      </c>
      <c r="AZ965" s="30">
        <v>0.10050000000000001</v>
      </c>
      <c r="BA965" s="30">
        <v>0.20419999999999999</v>
      </c>
      <c r="BB965" s="30">
        <v>0.57150000000000001</v>
      </c>
      <c r="BC965" s="30">
        <v>0.2029</v>
      </c>
      <c r="BD965" s="37">
        <v>3</v>
      </c>
      <c r="BE965" s="29">
        <v>39</v>
      </c>
      <c r="BF965" s="38" t="s">
        <v>3683</v>
      </c>
      <c r="BG965" s="39">
        <v>145.29171173396699</v>
      </c>
      <c r="BH965" s="39">
        <v>-38.055514661589598</v>
      </c>
      <c r="BI965" s="40">
        <f t="shared" si="210"/>
        <v>52</v>
      </c>
      <c r="BJ965" s="40">
        <f t="shared" si="211"/>
        <v>60</v>
      </c>
      <c r="BK965" s="40">
        <f t="shared" si="212"/>
        <v>2</v>
      </c>
      <c r="BL965" s="40">
        <f t="shared" si="213"/>
        <v>100</v>
      </c>
      <c r="BM965" s="40">
        <f t="shared" si="214"/>
        <v>6</v>
      </c>
      <c r="BN965" s="40">
        <f t="shared" si="215"/>
        <v>100</v>
      </c>
      <c r="BO965" s="40">
        <f t="shared" si="216"/>
        <v>100</v>
      </c>
      <c r="BP965" s="40">
        <f t="shared" si="217"/>
        <v>35</v>
      </c>
      <c r="BQ965" s="41">
        <f t="shared" si="218"/>
        <v>87</v>
      </c>
      <c r="BR965" s="40">
        <f t="shared" si="219"/>
        <v>85</v>
      </c>
      <c r="BS965" s="41">
        <f t="shared" si="220"/>
        <v>89</v>
      </c>
      <c r="BT965" s="41">
        <f t="shared" si="221"/>
        <v>65</v>
      </c>
      <c r="BU965" s="41">
        <f t="shared" si="222"/>
        <v>30</v>
      </c>
      <c r="BV965" s="41">
        <f t="shared" si="223"/>
        <v>65</v>
      </c>
    </row>
    <row r="966" spans="2:74" x14ac:dyDescent="0.3">
      <c r="B966" s="12" t="s">
        <v>1347</v>
      </c>
      <c r="C966" s="12">
        <v>212031555</v>
      </c>
      <c r="D966" s="12" t="s">
        <v>747</v>
      </c>
      <c r="E966" s="12" t="s">
        <v>163</v>
      </c>
      <c r="F966" s="12" t="s">
        <v>738</v>
      </c>
      <c r="G966" s="12" t="s">
        <v>92</v>
      </c>
      <c r="H966" s="12" t="s">
        <v>86</v>
      </c>
      <c r="I966" s="28">
        <v>819000</v>
      </c>
      <c r="J966" s="28">
        <v>830000</v>
      </c>
      <c r="K966" s="28">
        <v>823982</v>
      </c>
      <c r="L966" s="28">
        <v>800000</v>
      </c>
      <c r="M966" s="28">
        <v>800000</v>
      </c>
      <c r="N966" s="28">
        <v>802500</v>
      </c>
      <c r="O966" s="29">
        <v>41</v>
      </c>
      <c r="P966" s="29">
        <v>40</v>
      </c>
      <c r="Q966" s="29">
        <v>42</v>
      </c>
      <c r="R966" s="28">
        <v>620</v>
      </c>
      <c r="S966" s="28">
        <v>550</v>
      </c>
      <c r="T966" s="30">
        <v>2.8</v>
      </c>
      <c r="U966" s="30">
        <v>-0.20000000000000018</v>
      </c>
      <c r="V966" s="30">
        <v>3</v>
      </c>
      <c r="W966" s="30">
        <v>3.2</v>
      </c>
      <c r="X966" s="31">
        <v>3.9365079365079367E-2</v>
      </c>
      <c r="Y966" s="30">
        <v>7.7</v>
      </c>
      <c r="Z966" s="30">
        <v>-0.49999999999999911</v>
      </c>
      <c r="AA966" s="30">
        <v>8.1999999999999993</v>
      </c>
      <c r="AB966" s="30">
        <v>8.1</v>
      </c>
      <c r="AC966" s="32">
        <v>0.24194555444555441</v>
      </c>
      <c r="AD966" s="30">
        <v>6.1461975524475516</v>
      </c>
      <c r="AE966" s="12">
        <v>2026</v>
      </c>
      <c r="AF966" s="12">
        <v>1843</v>
      </c>
      <c r="AG966" s="12">
        <v>1097</v>
      </c>
      <c r="AH966" s="33">
        <v>9.9296969696969697</v>
      </c>
      <c r="AI966" s="34">
        <v>735000</v>
      </c>
      <c r="AJ966" s="34">
        <v>727000</v>
      </c>
      <c r="AK966" s="34">
        <v>720000</v>
      </c>
      <c r="AL966" s="35">
        <v>1.1004126547455296E-2</v>
      </c>
      <c r="AM966" s="35">
        <v>2.0833333333333332E-2</v>
      </c>
      <c r="AN966" s="12">
        <v>3.4</v>
      </c>
      <c r="AO966" s="33">
        <v>0.10000000000000009</v>
      </c>
      <c r="AP966" s="12">
        <v>3.3</v>
      </c>
      <c r="AQ966" s="32">
        <v>8.8461538461538453E-2</v>
      </c>
      <c r="AR966" s="34">
        <v>590</v>
      </c>
      <c r="AS966" s="34">
        <v>540</v>
      </c>
      <c r="AT966" s="31">
        <v>9.2592592592592587E-2</v>
      </c>
      <c r="AU966" s="32">
        <v>-8.5283207029284394E-2</v>
      </c>
      <c r="AV966" s="36">
        <v>2562.5600000000004</v>
      </c>
      <c r="AW966" s="30">
        <v>0.88</v>
      </c>
      <c r="AX966" s="30">
        <v>0.12</v>
      </c>
      <c r="AY966" s="30">
        <v>0.96560000000000001</v>
      </c>
      <c r="AZ966" s="30">
        <v>3.3500000000000002E-2</v>
      </c>
      <c r="BA966" s="30">
        <v>0.13</v>
      </c>
      <c r="BB966" s="30">
        <v>0.64180000000000004</v>
      </c>
      <c r="BC966" s="30">
        <v>0.20530000000000001</v>
      </c>
      <c r="BD966" s="37">
        <v>8</v>
      </c>
      <c r="BE966" s="29">
        <v>46</v>
      </c>
      <c r="BF966" s="38" t="s">
        <v>3684</v>
      </c>
      <c r="BG966" s="39">
        <v>145.357040188371</v>
      </c>
      <c r="BH966" s="39">
        <v>-38.084377192974003</v>
      </c>
      <c r="BI966" s="40">
        <f t="shared" si="210"/>
        <v>70</v>
      </c>
      <c r="BJ966" s="40">
        <f t="shared" si="211"/>
        <v>60</v>
      </c>
      <c r="BK966" s="40">
        <f t="shared" si="212"/>
        <v>2</v>
      </c>
      <c r="BL966" s="40">
        <f t="shared" si="213"/>
        <v>100</v>
      </c>
      <c r="BM966" s="40">
        <f t="shared" si="214"/>
        <v>6</v>
      </c>
      <c r="BN966" s="40">
        <f t="shared" si="215"/>
        <v>100</v>
      </c>
      <c r="BO966" s="40">
        <f t="shared" si="216"/>
        <v>100</v>
      </c>
      <c r="BP966" s="40">
        <f t="shared" si="217"/>
        <v>19</v>
      </c>
      <c r="BQ966" s="41">
        <f t="shared" si="218"/>
        <v>81</v>
      </c>
      <c r="BR966" s="40">
        <f t="shared" si="219"/>
        <v>89</v>
      </c>
      <c r="BS966" s="41">
        <f t="shared" si="220"/>
        <v>100</v>
      </c>
      <c r="BT966" s="41">
        <f t="shared" si="221"/>
        <v>1</v>
      </c>
      <c r="BU966" s="41">
        <f t="shared" si="222"/>
        <v>80</v>
      </c>
      <c r="BV966" s="41">
        <f t="shared" si="223"/>
        <v>65</v>
      </c>
    </row>
    <row r="967" spans="2:74" x14ac:dyDescent="0.3">
      <c r="B967" s="12" t="s">
        <v>1348</v>
      </c>
      <c r="C967" s="12">
        <v>212051319</v>
      </c>
      <c r="D967" s="12" t="s">
        <v>292</v>
      </c>
      <c r="E967" s="12" t="s">
        <v>163</v>
      </c>
      <c r="F967" s="12" t="s">
        <v>738</v>
      </c>
      <c r="G967" s="12" t="s">
        <v>92</v>
      </c>
      <c r="H967" s="12" t="s">
        <v>86</v>
      </c>
      <c r="I967" s="28">
        <v>1400000</v>
      </c>
      <c r="J967" s="28">
        <v>1400000</v>
      </c>
      <c r="K967" s="28">
        <v>1444800</v>
      </c>
      <c r="L967" s="28">
        <v>1445000</v>
      </c>
      <c r="M967" s="28">
        <v>1420000</v>
      </c>
      <c r="N967" s="28">
        <v>1350000</v>
      </c>
      <c r="O967" s="29">
        <v>28</v>
      </c>
      <c r="P967" s="29">
        <v>29</v>
      </c>
      <c r="Q967" s="29">
        <v>26</v>
      </c>
      <c r="R967" s="28">
        <v>650</v>
      </c>
      <c r="S967" s="28">
        <v>625</v>
      </c>
      <c r="T967" s="30">
        <v>2.5</v>
      </c>
      <c r="U967" s="30">
        <v>-0.10000000000000009</v>
      </c>
      <c r="V967" s="30">
        <v>2.6</v>
      </c>
      <c r="W967" s="30">
        <v>2.6</v>
      </c>
      <c r="X967" s="31">
        <v>2.4142857142857143E-2</v>
      </c>
      <c r="Y967" s="30">
        <v>3.9</v>
      </c>
      <c r="Z967" s="30">
        <v>-0.60000000000000009</v>
      </c>
      <c r="AA967" s="30">
        <v>4.5</v>
      </c>
      <c r="AB967" s="30">
        <v>4.3</v>
      </c>
      <c r="AC967" s="32">
        <v>0.28859131917311925</v>
      </c>
      <c r="AD967" s="30">
        <v>11.953486592969435</v>
      </c>
      <c r="AE967" s="12">
        <v>340</v>
      </c>
      <c r="AF967" s="12">
        <v>256</v>
      </c>
      <c r="AG967" s="12">
        <v>324</v>
      </c>
      <c r="AH967" s="33">
        <v>2.4543784445805263</v>
      </c>
      <c r="AI967" s="34">
        <v>1475800</v>
      </c>
      <c r="AJ967" s="34">
        <v>1510000</v>
      </c>
      <c r="AK967" s="34">
        <v>1420000</v>
      </c>
      <c r="AL967" s="35">
        <v>-2.2649006622516555E-2</v>
      </c>
      <c r="AM967" s="35">
        <v>3.9295774647887326E-2</v>
      </c>
      <c r="AN967" s="12">
        <v>2.8</v>
      </c>
      <c r="AO967" s="33">
        <v>9.9999999999999645E-2</v>
      </c>
      <c r="AP967" s="12">
        <v>2.7</v>
      </c>
      <c r="AQ967" s="32">
        <v>7.0023041474654379E-2</v>
      </c>
      <c r="AR967" s="34">
        <v>680</v>
      </c>
      <c r="AS967" s="34">
        <v>630</v>
      </c>
      <c r="AT967" s="31">
        <v>7.9365079365079361E-2</v>
      </c>
      <c r="AU967" s="32">
        <v>-9.2125228354720031E-3</v>
      </c>
      <c r="AV967" s="36">
        <v>2252.3200000000002</v>
      </c>
      <c r="AW967" s="30">
        <v>0.69040000000000001</v>
      </c>
      <c r="AX967" s="30">
        <v>0.30959999999999999</v>
      </c>
      <c r="AY967" s="30">
        <v>0.58179999999999998</v>
      </c>
      <c r="AZ967" s="30">
        <v>0.18099999999999999</v>
      </c>
      <c r="BA967" s="30">
        <v>0.27639999999999998</v>
      </c>
      <c r="BB967" s="30">
        <v>0.32669999999999999</v>
      </c>
      <c r="BC967" s="30">
        <v>0.37180000000000002</v>
      </c>
      <c r="BD967" s="37">
        <v>6</v>
      </c>
      <c r="BE967" s="29">
        <v>14</v>
      </c>
      <c r="BF967" s="38" t="s">
        <v>3685</v>
      </c>
      <c r="BG967" s="39">
        <v>145.10142604060499</v>
      </c>
      <c r="BH967" s="39">
        <v>-37.872684272269296</v>
      </c>
      <c r="BI967" s="40">
        <f t="shared" si="210"/>
        <v>75</v>
      </c>
      <c r="BJ967" s="40">
        <f t="shared" si="211"/>
        <v>70</v>
      </c>
      <c r="BK967" s="40">
        <f t="shared" si="212"/>
        <v>94</v>
      </c>
      <c r="BL967" s="40">
        <f t="shared" si="213"/>
        <v>100</v>
      </c>
      <c r="BM967" s="40">
        <f t="shared" si="214"/>
        <v>1</v>
      </c>
      <c r="BN967" s="40">
        <f t="shared" si="215"/>
        <v>92</v>
      </c>
      <c r="BO967" s="40">
        <f t="shared" si="216"/>
        <v>100</v>
      </c>
      <c r="BP967" s="40">
        <f t="shared" si="217"/>
        <v>51</v>
      </c>
      <c r="BQ967" s="41">
        <f t="shared" si="218"/>
        <v>31</v>
      </c>
      <c r="BR967" s="40">
        <f t="shared" si="219"/>
        <v>31</v>
      </c>
      <c r="BS967" s="41">
        <f t="shared" si="220"/>
        <v>75</v>
      </c>
      <c r="BT967" s="41">
        <f t="shared" si="221"/>
        <v>52</v>
      </c>
      <c r="BU967" s="41">
        <f t="shared" si="222"/>
        <v>60</v>
      </c>
      <c r="BV967" s="41">
        <f t="shared" si="223"/>
        <v>65</v>
      </c>
    </row>
    <row r="968" spans="2:74" x14ac:dyDescent="0.3">
      <c r="B968" s="12" t="s">
        <v>1349</v>
      </c>
      <c r="C968" s="12">
        <v>212051323</v>
      </c>
      <c r="D968" s="12" t="s">
        <v>292</v>
      </c>
      <c r="E968" s="12" t="s">
        <v>163</v>
      </c>
      <c r="F968" s="12" t="s">
        <v>738</v>
      </c>
      <c r="G968" s="12" t="s">
        <v>92</v>
      </c>
      <c r="H968" s="12" t="s">
        <v>86</v>
      </c>
      <c r="I968" s="28">
        <v>1700000</v>
      </c>
      <c r="J968" s="28">
        <v>1685400</v>
      </c>
      <c r="K968" s="28">
        <v>1750000</v>
      </c>
      <c r="L968" s="28">
        <v>1690000</v>
      </c>
      <c r="M968" s="28">
        <v>1700000</v>
      </c>
      <c r="N968" s="28">
        <v>1710000</v>
      </c>
      <c r="O968" s="29">
        <v>26</v>
      </c>
      <c r="P968" s="29">
        <v>26</v>
      </c>
      <c r="Q968" s="29">
        <v>26</v>
      </c>
      <c r="R968" s="28">
        <v>700</v>
      </c>
      <c r="S968" s="28">
        <v>650</v>
      </c>
      <c r="T968" s="30">
        <v>3.1</v>
      </c>
      <c r="U968" s="30">
        <v>0</v>
      </c>
      <c r="V968" s="30">
        <v>3.1</v>
      </c>
      <c r="W968" s="30">
        <v>3.2</v>
      </c>
      <c r="X968" s="31">
        <v>2.1411764705882352E-2</v>
      </c>
      <c r="Y968" s="30">
        <v>4</v>
      </c>
      <c r="Z968" s="30">
        <v>-0.20000000000000018</v>
      </c>
      <c r="AA968" s="30">
        <v>4.2</v>
      </c>
      <c r="AB968" s="30">
        <v>4</v>
      </c>
      <c r="AC968" s="32">
        <v>0.30502684236212785</v>
      </c>
      <c r="AD968" s="30">
        <v>14.245759121308168</v>
      </c>
      <c r="AE968" s="12">
        <v>340</v>
      </c>
      <c r="AF968" s="12">
        <v>256</v>
      </c>
      <c r="AG968" s="12">
        <v>324</v>
      </c>
      <c r="AH968" s="33">
        <v>2.4543784445805263</v>
      </c>
      <c r="AI968" s="34">
        <v>1475800</v>
      </c>
      <c r="AJ968" s="34">
        <v>1510000</v>
      </c>
      <c r="AK968" s="34">
        <v>1420000</v>
      </c>
      <c r="AL968" s="35">
        <v>-2.2649006622516555E-2</v>
      </c>
      <c r="AM968" s="35">
        <v>3.9295774647887326E-2</v>
      </c>
      <c r="AN968" s="12">
        <v>2.8</v>
      </c>
      <c r="AO968" s="33">
        <v>9.9999999999999645E-2</v>
      </c>
      <c r="AP968" s="12">
        <v>2.7</v>
      </c>
      <c r="AQ968" s="32">
        <v>7.0023041474654379E-2</v>
      </c>
      <c r="AR968" s="34">
        <v>680</v>
      </c>
      <c r="AS968" s="34">
        <v>630</v>
      </c>
      <c r="AT968" s="31">
        <v>7.9365079365079361E-2</v>
      </c>
      <c r="AU968" s="32">
        <v>-9.2125228354720031E-3</v>
      </c>
      <c r="AV968" s="36">
        <v>2294.88</v>
      </c>
      <c r="AW968" s="30">
        <v>0.77800000000000002</v>
      </c>
      <c r="AX968" s="30">
        <v>0.222</v>
      </c>
      <c r="AY968" s="30">
        <v>0.71830000000000005</v>
      </c>
      <c r="AZ968" s="30">
        <v>6.6500000000000004E-2</v>
      </c>
      <c r="BA968" s="30">
        <v>0.4204</v>
      </c>
      <c r="BB968" s="30">
        <v>0.31130000000000002</v>
      </c>
      <c r="BC968" s="30">
        <v>0.24279999999999999</v>
      </c>
      <c r="BD968" s="37">
        <v>7.5</v>
      </c>
      <c r="BE968" s="29">
        <v>16</v>
      </c>
      <c r="BF968" s="38" t="s">
        <v>3686</v>
      </c>
      <c r="BG968" s="39">
        <v>145.130701680643</v>
      </c>
      <c r="BH968" s="39">
        <v>-37.866627644253299</v>
      </c>
      <c r="BI968" s="40">
        <f t="shared" si="210"/>
        <v>65</v>
      </c>
      <c r="BJ968" s="40">
        <f t="shared" si="211"/>
        <v>70</v>
      </c>
      <c r="BK968" s="40">
        <f t="shared" si="212"/>
        <v>94</v>
      </c>
      <c r="BL968" s="40">
        <f t="shared" si="213"/>
        <v>100</v>
      </c>
      <c r="BM968" s="40">
        <f t="shared" si="214"/>
        <v>1</v>
      </c>
      <c r="BN968" s="40">
        <f t="shared" si="215"/>
        <v>92</v>
      </c>
      <c r="BO968" s="40">
        <f t="shared" si="216"/>
        <v>100</v>
      </c>
      <c r="BP968" s="40">
        <f t="shared" si="217"/>
        <v>82</v>
      </c>
      <c r="BQ968" s="41">
        <f t="shared" si="218"/>
        <v>22</v>
      </c>
      <c r="BR968" s="40">
        <f t="shared" si="219"/>
        <v>8</v>
      </c>
      <c r="BS968" s="41">
        <f t="shared" si="220"/>
        <v>64</v>
      </c>
      <c r="BT968" s="41">
        <f t="shared" si="221"/>
        <v>51</v>
      </c>
      <c r="BU968" s="41">
        <f t="shared" si="222"/>
        <v>75</v>
      </c>
      <c r="BV968" s="41">
        <f t="shared" si="223"/>
        <v>65</v>
      </c>
    </row>
    <row r="969" spans="2:74" x14ac:dyDescent="0.3">
      <c r="B969" s="12" t="s">
        <v>1350</v>
      </c>
      <c r="C969" s="12">
        <v>212051326</v>
      </c>
      <c r="D969" s="12" t="s">
        <v>292</v>
      </c>
      <c r="E969" s="12" t="s">
        <v>163</v>
      </c>
      <c r="F969" s="12" t="s">
        <v>738</v>
      </c>
      <c r="G969" s="12" t="s">
        <v>92</v>
      </c>
      <c r="H969" s="12" t="s">
        <v>86</v>
      </c>
      <c r="I969" s="28">
        <v>1273120</v>
      </c>
      <c r="J969" s="28">
        <v>1310400</v>
      </c>
      <c r="K969" s="28">
        <v>1356000</v>
      </c>
      <c r="L969" s="28">
        <v>1214000</v>
      </c>
      <c r="M969" s="28">
        <v>1240000</v>
      </c>
      <c r="N969" s="28">
        <v>1275500</v>
      </c>
      <c r="O969" s="29">
        <v>26</v>
      </c>
      <c r="P969" s="29">
        <v>26</v>
      </c>
      <c r="Q969" s="29">
        <v>25</v>
      </c>
      <c r="R969" s="28">
        <v>650</v>
      </c>
      <c r="S969" s="28">
        <v>599</v>
      </c>
      <c r="T969" s="30">
        <v>2.2000000000000002</v>
      </c>
      <c r="U969" s="30">
        <v>-9.9999999999999645E-2</v>
      </c>
      <c r="V969" s="30">
        <v>2.2999999999999998</v>
      </c>
      <c r="W969" s="30">
        <v>2.4</v>
      </c>
      <c r="X969" s="31">
        <v>2.6548950609526202E-2</v>
      </c>
      <c r="Y969" s="30">
        <v>3.5</v>
      </c>
      <c r="Z969" s="30">
        <v>-0.10000000000000009</v>
      </c>
      <c r="AA969" s="30">
        <v>3.6</v>
      </c>
      <c r="AB969" s="30">
        <v>3</v>
      </c>
      <c r="AC969" s="32">
        <v>0.29670610575518547</v>
      </c>
      <c r="AD969" s="30">
        <v>11.17581293961662</v>
      </c>
      <c r="AE969" s="12">
        <v>340</v>
      </c>
      <c r="AF969" s="12">
        <v>256</v>
      </c>
      <c r="AG969" s="12">
        <v>324</v>
      </c>
      <c r="AH969" s="33">
        <v>2.4543784445805263</v>
      </c>
      <c r="AI969" s="34">
        <v>1475800</v>
      </c>
      <c r="AJ969" s="34">
        <v>1510000</v>
      </c>
      <c r="AK969" s="34">
        <v>1420000</v>
      </c>
      <c r="AL969" s="35">
        <v>-2.2649006622516555E-2</v>
      </c>
      <c r="AM969" s="35">
        <v>3.9295774647887326E-2</v>
      </c>
      <c r="AN969" s="12">
        <v>2.8</v>
      </c>
      <c r="AO969" s="33">
        <v>9.9999999999999645E-2</v>
      </c>
      <c r="AP969" s="12">
        <v>2.7</v>
      </c>
      <c r="AQ969" s="32">
        <v>7.0023041474654379E-2</v>
      </c>
      <c r="AR969" s="34">
        <v>680</v>
      </c>
      <c r="AS969" s="34">
        <v>630</v>
      </c>
      <c r="AT969" s="31">
        <v>7.9365079365079361E-2</v>
      </c>
      <c r="AU969" s="32">
        <v>-9.2125228354720031E-3</v>
      </c>
      <c r="AV969" s="36">
        <v>2190.7200000000003</v>
      </c>
      <c r="AW969" s="30">
        <v>0.70130000000000003</v>
      </c>
      <c r="AX969" s="30">
        <v>0.29870000000000002</v>
      </c>
      <c r="AY969" s="30">
        <v>0.68200000000000005</v>
      </c>
      <c r="AZ969" s="30">
        <v>0.15440000000000001</v>
      </c>
      <c r="BA969" s="30">
        <v>0.31219999999999998</v>
      </c>
      <c r="BB969" s="30">
        <v>0.32929999999999998</v>
      </c>
      <c r="BC969" s="30">
        <v>0.32990000000000003</v>
      </c>
      <c r="BD969" s="37">
        <v>2</v>
      </c>
      <c r="BE969" s="29">
        <v>16</v>
      </c>
      <c r="BF969" s="38" t="s">
        <v>3687</v>
      </c>
      <c r="BG969" s="39">
        <v>145.10487165243401</v>
      </c>
      <c r="BH969" s="39">
        <v>-37.904316262702601</v>
      </c>
      <c r="BI969" s="40">
        <f t="shared" si="210"/>
        <v>80</v>
      </c>
      <c r="BJ969" s="40">
        <f t="shared" si="211"/>
        <v>70</v>
      </c>
      <c r="BK969" s="40">
        <f t="shared" si="212"/>
        <v>94</v>
      </c>
      <c r="BL969" s="40">
        <f t="shared" si="213"/>
        <v>100</v>
      </c>
      <c r="BM969" s="40">
        <f t="shared" si="214"/>
        <v>1</v>
      </c>
      <c r="BN969" s="40">
        <f t="shared" si="215"/>
        <v>92</v>
      </c>
      <c r="BO969" s="40">
        <f t="shared" si="216"/>
        <v>100</v>
      </c>
      <c r="BP969" s="40">
        <f t="shared" si="217"/>
        <v>59</v>
      </c>
      <c r="BQ969" s="41">
        <f t="shared" si="218"/>
        <v>39</v>
      </c>
      <c r="BR969" s="40">
        <f t="shared" si="219"/>
        <v>39</v>
      </c>
      <c r="BS969" s="41">
        <f t="shared" si="220"/>
        <v>69</v>
      </c>
      <c r="BT969" s="41">
        <f t="shared" si="221"/>
        <v>59</v>
      </c>
      <c r="BU969" s="41">
        <f t="shared" si="222"/>
        <v>20</v>
      </c>
      <c r="BV969" s="41">
        <f t="shared" si="223"/>
        <v>65</v>
      </c>
    </row>
    <row r="970" spans="2:74" x14ac:dyDescent="0.3">
      <c r="B970" s="12" t="s">
        <v>1351</v>
      </c>
      <c r="C970" s="12">
        <v>213041462</v>
      </c>
      <c r="D970" s="12" t="s">
        <v>196</v>
      </c>
      <c r="E970" s="12" t="s">
        <v>95</v>
      </c>
      <c r="F970" s="12" t="s">
        <v>738</v>
      </c>
      <c r="G970" s="12" t="s">
        <v>92</v>
      </c>
      <c r="H970" s="12" t="s">
        <v>86</v>
      </c>
      <c r="I970" s="28">
        <v>759200</v>
      </c>
      <c r="J970" s="28">
        <v>748800</v>
      </c>
      <c r="K970" s="28">
        <v>749840</v>
      </c>
      <c r="L970" s="28">
        <v>756000</v>
      </c>
      <c r="M970" s="28">
        <v>762000</v>
      </c>
      <c r="N970" s="28">
        <v>751000</v>
      </c>
      <c r="O970" s="29">
        <v>32</v>
      </c>
      <c r="P970" s="29">
        <v>31</v>
      </c>
      <c r="Q970" s="29">
        <v>35</v>
      </c>
      <c r="R970" s="28">
        <v>550</v>
      </c>
      <c r="S970" s="28">
        <v>510</v>
      </c>
      <c r="T970" s="30">
        <v>3.6</v>
      </c>
      <c r="U970" s="30">
        <v>0.20000000000000018</v>
      </c>
      <c r="V970" s="30">
        <v>3.4</v>
      </c>
      <c r="W970" s="30">
        <v>2.4</v>
      </c>
      <c r="X970" s="31">
        <v>3.7671232876712327E-2</v>
      </c>
      <c r="Y970" s="30">
        <v>5.5</v>
      </c>
      <c r="Z970" s="30">
        <v>-0.79999999999999982</v>
      </c>
      <c r="AA970" s="30">
        <v>6.3</v>
      </c>
      <c r="AB970" s="30">
        <v>5.2</v>
      </c>
      <c r="AC970" s="32">
        <v>0.21864266632743923</v>
      </c>
      <c r="AD970" s="30">
        <v>5.8039689606920231</v>
      </c>
      <c r="AE970" s="12">
        <v>827</v>
      </c>
      <c r="AF970" s="12">
        <v>823</v>
      </c>
      <c r="AG970" s="12">
        <v>1541</v>
      </c>
      <c r="AH970" s="33">
        <v>5.440088348978465</v>
      </c>
      <c r="AI970" s="34">
        <v>598000</v>
      </c>
      <c r="AJ970" s="34">
        <v>600000</v>
      </c>
      <c r="AK970" s="34">
        <v>610000</v>
      </c>
      <c r="AL970" s="35">
        <v>-3.3333333333333335E-3</v>
      </c>
      <c r="AM970" s="35">
        <v>-1.9672131147540985E-2</v>
      </c>
      <c r="AN970" s="12">
        <v>2.2999999999999998</v>
      </c>
      <c r="AO970" s="33">
        <v>0.19999999999999973</v>
      </c>
      <c r="AP970" s="12">
        <v>2.1</v>
      </c>
      <c r="AQ970" s="32">
        <v>5.7368421052631582E-2</v>
      </c>
      <c r="AR970" s="34">
        <v>490</v>
      </c>
      <c r="AS970" s="34">
        <v>450</v>
      </c>
      <c r="AT970" s="31">
        <v>8.8888888888888892E-2</v>
      </c>
      <c r="AU970" s="32">
        <v>-0.13077027080598211</v>
      </c>
      <c r="AV970" s="36">
        <v>2515.5200000000004</v>
      </c>
      <c r="AW970" s="30">
        <v>0.93279999999999996</v>
      </c>
      <c r="AX970" s="30">
        <v>6.7199999999999996E-2</v>
      </c>
      <c r="AY970" s="30">
        <v>0.90669999999999995</v>
      </c>
      <c r="AZ970" s="30">
        <v>9.3899999999999997E-2</v>
      </c>
      <c r="BA970" s="30">
        <v>0.18310000000000001</v>
      </c>
      <c r="BB970" s="30">
        <v>0.61650000000000005</v>
      </c>
      <c r="BC970" s="30">
        <v>0.17899999999999999</v>
      </c>
      <c r="BD970" s="37">
        <v>4</v>
      </c>
      <c r="BE970" s="29">
        <v>20</v>
      </c>
      <c r="BF970" s="38" t="s">
        <v>3688</v>
      </c>
      <c r="BG970" s="39">
        <v>144.756286707887</v>
      </c>
      <c r="BH970" s="39">
        <v>-37.731822243322704</v>
      </c>
      <c r="BI970" s="40">
        <f t="shared" si="210"/>
        <v>57</v>
      </c>
      <c r="BJ970" s="40">
        <f t="shared" si="211"/>
        <v>79</v>
      </c>
      <c r="BK970" s="40">
        <f t="shared" si="212"/>
        <v>57</v>
      </c>
      <c r="BL970" s="40">
        <f t="shared" si="213"/>
        <v>100</v>
      </c>
      <c r="BM970" s="40">
        <f t="shared" si="214"/>
        <v>1</v>
      </c>
      <c r="BN970" s="40">
        <f t="shared" si="215"/>
        <v>73</v>
      </c>
      <c r="BO970" s="40">
        <f t="shared" si="216"/>
        <v>100</v>
      </c>
      <c r="BP970" s="40">
        <f t="shared" si="217"/>
        <v>30</v>
      </c>
      <c r="BQ970" s="41">
        <f t="shared" si="218"/>
        <v>76</v>
      </c>
      <c r="BR970" s="40">
        <f t="shared" si="219"/>
        <v>92</v>
      </c>
      <c r="BS970" s="41">
        <f t="shared" si="220"/>
        <v>100</v>
      </c>
      <c r="BT970" s="41">
        <f t="shared" si="221"/>
        <v>26</v>
      </c>
      <c r="BU970" s="41">
        <f t="shared" si="222"/>
        <v>40</v>
      </c>
      <c r="BV970" s="41">
        <f t="shared" si="223"/>
        <v>65</v>
      </c>
    </row>
    <row r="971" spans="2:74" x14ac:dyDescent="0.3">
      <c r="B971" s="12" t="s">
        <v>1352</v>
      </c>
      <c r="C971" s="12">
        <v>213041573</v>
      </c>
      <c r="D971" s="12" t="s">
        <v>196</v>
      </c>
      <c r="E971" s="12" t="s">
        <v>95</v>
      </c>
      <c r="F971" s="12" t="s">
        <v>2709</v>
      </c>
      <c r="G971" s="12" t="s">
        <v>92</v>
      </c>
      <c r="H971" s="12" t="s">
        <v>86</v>
      </c>
      <c r="I971" s="28">
        <v>699000</v>
      </c>
      <c r="J971" s="28">
        <v>695000</v>
      </c>
      <c r="K971" s="28">
        <v>664350</v>
      </c>
      <c r="L971" s="28">
        <v>710000</v>
      </c>
      <c r="M971" s="28">
        <v>695000</v>
      </c>
      <c r="N971" s="28">
        <v>651000</v>
      </c>
      <c r="O971" s="29">
        <v>87</v>
      </c>
      <c r="P971" s="29">
        <v>95</v>
      </c>
      <c r="Q971" s="29">
        <v>77</v>
      </c>
      <c r="R971" s="28">
        <v>460</v>
      </c>
      <c r="S971" s="28">
        <v>450</v>
      </c>
      <c r="T971" s="30">
        <v>4</v>
      </c>
      <c r="U971" s="30">
        <v>-0.20000000000000018</v>
      </c>
      <c r="V971" s="30">
        <v>4.2</v>
      </c>
      <c r="W971" s="30">
        <v>4.0999999999999996</v>
      </c>
      <c r="X971" s="31">
        <v>3.4220314735336196E-2</v>
      </c>
      <c r="Y971" s="30">
        <v>22.1</v>
      </c>
      <c r="Z971" s="30">
        <v>-1.5</v>
      </c>
      <c r="AA971" s="30">
        <v>23.6</v>
      </c>
      <c r="AB971" s="30">
        <v>13.9</v>
      </c>
      <c r="AC971" s="32">
        <v>0.16031002564960409</v>
      </c>
      <c r="AD971" s="30">
        <v>4.6846449803124273</v>
      </c>
      <c r="AE971" s="12">
        <v>827</v>
      </c>
      <c r="AF971" s="12">
        <v>823</v>
      </c>
      <c r="AG971" s="12">
        <v>1541</v>
      </c>
      <c r="AH971" s="33">
        <v>5.440088348978465</v>
      </c>
      <c r="AI971" s="34">
        <v>598000</v>
      </c>
      <c r="AJ971" s="34">
        <v>600000</v>
      </c>
      <c r="AK971" s="34">
        <v>610000</v>
      </c>
      <c r="AL971" s="35">
        <v>-3.3333333333333335E-3</v>
      </c>
      <c r="AM971" s="35">
        <v>-1.9672131147540985E-2</v>
      </c>
      <c r="AN971" s="12">
        <v>2.2999999999999998</v>
      </c>
      <c r="AO971" s="33">
        <v>0.19999999999999973</v>
      </c>
      <c r="AP971" s="12">
        <v>2.1</v>
      </c>
      <c r="AQ971" s="32">
        <v>5.7368421052631582E-2</v>
      </c>
      <c r="AR971" s="34">
        <v>490</v>
      </c>
      <c r="AS971" s="34">
        <v>450</v>
      </c>
      <c r="AT971" s="31">
        <v>8.8888888888888892E-2</v>
      </c>
      <c r="AU971" s="32">
        <v>-0.13077027080598211</v>
      </c>
      <c r="AV971" s="36">
        <v>2869.44</v>
      </c>
      <c r="AW971" s="30">
        <v>0.88370000000000004</v>
      </c>
      <c r="AX971" s="30">
        <v>0.1163</v>
      </c>
      <c r="AY971" s="30">
        <v>1</v>
      </c>
      <c r="AZ971" s="30">
        <v>0</v>
      </c>
      <c r="BA971" s="30">
        <v>0.19400000000000001</v>
      </c>
      <c r="BB971" s="30">
        <v>0.70199999999999996</v>
      </c>
      <c r="BC971" s="30">
        <v>9.5399999999999999E-2</v>
      </c>
      <c r="BD971" s="37">
        <v>8</v>
      </c>
      <c r="BE971" s="29">
        <v>39</v>
      </c>
      <c r="BF971" s="38" t="s">
        <v>3689</v>
      </c>
      <c r="BG971" s="39">
        <v>144.53061392790599</v>
      </c>
      <c r="BH971" s="39">
        <v>-37.755668316113301</v>
      </c>
      <c r="BI971" s="40">
        <f t="shared" si="210"/>
        <v>51</v>
      </c>
      <c r="BJ971" s="40">
        <f t="shared" si="211"/>
        <v>79</v>
      </c>
      <c r="BK971" s="40">
        <f t="shared" si="212"/>
        <v>57</v>
      </c>
      <c r="BL971" s="40">
        <f t="shared" si="213"/>
        <v>100</v>
      </c>
      <c r="BM971" s="40">
        <f t="shared" si="214"/>
        <v>1</v>
      </c>
      <c r="BN971" s="40">
        <f t="shared" si="215"/>
        <v>73</v>
      </c>
      <c r="BO971" s="40">
        <f t="shared" si="216"/>
        <v>100</v>
      </c>
      <c r="BP971" s="40">
        <f t="shared" si="217"/>
        <v>33</v>
      </c>
      <c r="BQ971" s="41">
        <f t="shared" si="218"/>
        <v>64</v>
      </c>
      <c r="BR971" s="40">
        <f t="shared" si="219"/>
        <v>100</v>
      </c>
      <c r="BS971" s="41">
        <f t="shared" si="220"/>
        <v>100</v>
      </c>
      <c r="BT971" s="41">
        <f t="shared" si="221"/>
        <v>1</v>
      </c>
      <c r="BU971" s="41">
        <f t="shared" si="222"/>
        <v>80</v>
      </c>
      <c r="BV971" s="41">
        <f t="shared" si="223"/>
        <v>65</v>
      </c>
    </row>
    <row r="972" spans="2:74" x14ac:dyDescent="0.3">
      <c r="B972" s="12" t="s">
        <v>1353</v>
      </c>
      <c r="C972" s="12">
        <v>213051579</v>
      </c>
      <c r="D972" s="12" t="s">
        <v>757</v>
      </c>
      <c r="E972" s="12" t="s">
        <v>95</v>
      </c>
      <c r="F972" s="12" t="s">
        <v>738</v>
      </c>
      <c r="G972" s="12" t="s">
        <v>92</v>
      </c>
      <c r="H972" s="12" t="s">
        <v>86</v>
      </c>
      <c r="I972" s="28">
        <v>675660</v>
      </c>
      <c r="J972" s="28">
        <v>670000</v>
      </c>
      <c r="K972" s="28">
        <v>649999</v>
      </c>
      <c r="L972" s="28">
        <v>640000</v>
      </c>
      <c r="M972" s="28">
        <v>635000</v>
      </c>
      <c r="N972" s="28">
        <v>615000</v>
      </c>
      <c r="O972" s="29">
        <v>58</v>
      </c>
      <c r="P972" s="29">
        <v>60</v>
      </c>
      <c r="Q972" s="29">
        <v>49</v>
      </c>
      <c r="R972" s="28">
        <v>490</v>
      </c>
      <c r="S972" s="28">
        <v>460</v>
      </c>
      <c r="T972" s="30">
        <v>2.5</v>
      </c>
      <c r="U972" s="30">
        <v>0.10000000000000009</v>
      </c>
      <c r="V972" s="30">
        <v>2.4</v>
      </c>
      <c r="W972" s="30">
        <v>1.8</v>
      </c>
      <c r="X972" s="31">
        <v>3.7711274901577718E-2</v>
      </c>
      <c r="Y972" s="30">
        <v>12.6</v>
      </c>
      <c r="Z972" s="30">
        <v>0.29999999999999893</v>
      </c>
      <c r="AA972" s="30">
        <v>12.3</v>
      </c>
      <c r="AB972" s="30">
        <v>7.6</v>
      </c>
      <c r="AC972" s="32">
        <v>0.18947596362061495</v>
      </c>
      <c r="AD972" s="30">
        <v>5.0243849913620364</v>
      </c>
      <c r="AE972" s="12">
        <v>2290</v>
      </c>
      <c r="AF972" s="12">
        <v>2215</v>
      </c>
      <c r="AG972" s="12">
        <v>1746</v>
      </c>
      <c r="AH972" s="33">
        <v>7.6329438586491873</v>
      </c>
      <c r="AI972" s="34">
        <v>655000</v>
      </c>
      <c r="AJ972" s="34">
        <v>658000</v>
      </c>
      <c r="AK972" s="34">
        <v>651000</v>
      </c>
      <c r="AL972" s="35">
        <v>-4.559270516717325E-3</v>
      </c>
      <c r="AM972" s="35">
        <v>6.1443932411674347E-3</v>
      </c>
      <c r="AN972" s="12">
        <v>3.5</v>
      </c>
      <c r="AO972" s="33">
        <v>0.29999999999999982</v>
      </c>
      <c r="AP972" s="12">
        <v>3.2</v>
      </c>
      <c r="AQ972" s="32">
        <v>8.7142857142857147E-2</v>
      </c>
      <c r="AR972" s="34">
        <v>525</v>
      </c>
      <c r="AS972" s="34">
        <v>490</v>
      </c>
      <c r="AT972" s="31">
        <v>7.1428571428571425E-2</v>
      </c>
      <c r="AU972" s="32">
        <v>-0.30783099110399936</v>
      </c>
      <c r="AV972" s="36">
        <v>2586.0800000000004</v>
      </c>
      <c r="AW972" s="30">
        <v>0.89370000000000005</v>
      </c>
      <c r="AX972" s="30">
        <v>0.10630000000000001</v>
      </c>
      <c r="AY972" s="30">
        <v>0.94930000000000003</v>
      </c>
      <c r="AZ972" s="30">
        <v>5.1700000000000003E-2</v>
      </c>
      <c r="BA972" s="30">
        <v>6.13E-2</v>
      </c>
      <c r="BB972" s="30">
        <v>0.64959999999999996</v>
      </c>
      <c r="BC972" s="30">
        <v>0.26600000000000001</v>
      </c>
      <c r="BD972" s="37">
        <v>6.5</v>
      </c>
      <c r="BE972" s="29">
        <v>41</v>
      </c>
      <c r="BF972" s="38" t="s">
        <v>3690</v>
      </c>
      <c r="BG972" s="39">
        <v>144.50299090455599</v>
      </c>
      <c r="BH972" s="39">
        <v>-37.840003662235901</v>
      </c>
      <c r="BI972" s="40">
        <f t="shared" si="210"/>
        <v>75</v>
      </c>
      <c r="BJ972" s="40">
        <f t="shared" si="211"/>
        <v>59</v>
      </c>
      <c r="BK972" s="40">
        <f t="shared" si="212"/>
        <v>30</v>
      </c>
      <c r="BL972" s="40">
        <f t="shared" si="213"/>
        <v>100</v>
      </c>
      <c r="BM972" s="40">
        <f t="shared" si="214"/>
        <v>1</v>
      </c>
      <c r="BN972" s="40">
        <f t="shared" si="215"/>
        <v>100</v>
      </c>
      <c r="BO972" s="40">
        <f t="shared" si="216"/>
        <v>100</v>
      </c>
      <c r="BP972" s="40">
        <f t="shared" si="217"/>
        <v>3</v>
      </c>
      <c r="BQ972" s="41">
        <f t="shared" si="218"/>
        <v>76</v>
      </c>
      <c r="BR972" s="40">
        <f t="shared" si="219"/>
        <v>100</v>
      </c>
      <c r="BS972" s="41">
        <f t="shared" si="220"/>
        <v>100</v>
      </c>
      <c r="BT972" s="41">
        <f t="shared" si="221"/>
        <v>1</v>
      </c>
      <c r="BU972" s="41">
        <f t="shared" si="222"/>
        <v>65</v>
      </c>
      <c r="BV972" s="41">
        <f t="shared" si="223"/>
        <v>65</v>
      </c>
    </row>
    <row r="973" spans="2:74" x14ac:dyDescent="0.3">
      <c r="B973" s="12" t="s">
        <v>1354</v>
      </c>
      <c r="C973" s="12">
        <v>213051589</v>
      </c>
      <c r="D973" s="12" t="s">
        <v>757</v>
      </c>
      <c r="E973" s="12" t="s">
        <v>95</v>
      </c>
      <c r="F973" s="12" t="s">
        <v>738</v>
      </c>
      <c r="G973" s="12" t="s">
        <v>92</v>
      </c>
      <c r="H973" s="12" t="s">
        <v>86</v>
      </c>
      <c r="I973" s="28">
        <v>595000</v>
      </c>
      <c r="J973" s="28">
        <v>599000</v>
      </c>
      <c r="K973" s="28">
        <v>590000</v>
      </c>
      <c r="L973" s="28">
        <v>582000</v>
      </c>
      <c r="M973" s="28">
        <v>600000</v>
      </c>
      <c r="N973" s="28">
        <v>580000</v>
      </c>
      <c r="O973" s="29">
        <v>49</v>
      </c>
      <c r="P973" s="29">
        <v>48</v>
      </c>
      <c r="Q973" s="29">
        <v>42</v>
      </c>
      <c r="R973" s="28">
        <v>480</v>
      </c>
      <c r="S973" s="28">
        <v>450</v>
      </c>
      <c r="T973" s="30">
        <v>3.3</v>
      </c>
      <c r="U973" s="30">
        <v>9.9999999999999645E-2</v>
      </c>
      <c r="V973" s="30">
        <v>3.2</v>
      </c>
      <c r="W973" s="30">
        <v>3.5</v>
      </c>
      <c r="X973" s="31">
        <v>4.1949579831932773E-2</v>
      </c>
      <c r="Y973" s="30">
        <v>33.9</v>
      </c>
      <c r="Z973" s="30">
        <v>0.39999999999999858</v>
      </c>
      <c r="AA973" s="30">
        <v>33.5</v>
      </c>
      <c r="AB973" s="30">
        <v>21.5</v>
      </c>
      <c r="AC973" s="32">
        <v>0.23016725487187356</v>
      </c>
      <c r="AD973" s="30">
        <v>5.4867594811203828</v>
      </c>
      <c r="AE973" s="12">
        <v>2290</v>
      </c>
      <c r="AF973" s="12">
        <v>2215</v>
      </c>
      <c r="AG973" s="12">
        <v>1746</v>
      </c>
      <c r="AH973" s="33">
        <v>7.6329438586491873</v>
      </c>
      <c r="AI973" s="34">
        <v>655000</v>
      </c>
      <c r="AJ973" s="34">
        <v>658000</v>
      </c>
      <c r="AK973" s="34">
        <v>651000</v>
      </c>
      <c r="AL973" s="35">
        <v>-4.559270516717325E-3</v>
      </c>
      <c r="AM973" s="35">
        <v>6.1443932411674347E-3</v>
      </c>
      <c r="AN973" s="12">
        <v>3.5</v>
      </c>
      <c r="AO973" s="33">
        <v>0.29999999999999982</v>
      </c>
      <c r="AP973" s="12">
        <v>3.2</v>
      </c>
      <c r="AQ973" s="32">
        <v>8.7142857142857147E-2</v>
      </c>
      <c r="AR973" s="34">
        <v>525</v>
      </c>
      <c r="AS973" s="34">
        <v>490</v>
      </c>
      <c r="AT973" s="31">
        <v>7.1428571428571425E-2</v>
      </c>
      <c r="AU973" s="32">
        <v>-0.30783099110399936</v>
      </c>
      <c r="AV973" s="36">
        <v>2085.44</v>
      </c>
      <c r="AW973" s="30">
        <v>0.82010000000000005</v>
      </c>
      <c r="AX973" s="30">
        <v>0.1799</v>
      </c>
      <c r="AY973" s="30">
        <v>0.9415</v>
      </c>
      <c r="AZ973" s="30">
        <v>5.4600000000000003E-2</v>
      </c>
      <c r="BA973" s="30">
        <v>8.6699999999999999E-2</v>
      </c>
      <c r="BB973" s="30">
        <v>0.49390000000000001</v>
      </c>
      <c r="BC973" s="30">
        <v>0.39550000000000002</v>
      </c>
      <c r="BD973" s="37">
        <v>7</v>
      </c>
      <c r="BE973" s="29">
        <v>34</v>
      </c>
      <c r="BF973" s="38" t="s">
        <v>3691</v>
      </c>
      <c r="BG973" s="39">
        <v>144.581445812308</v>
      </c>
      <c r="BH973" s="39">
        <v>-37.837794648669799</v>
      </c>
      <c r="BI973" s="40">
        <f t="shared" si="210"/>
        <v>62</v>
      </c>
      <c r="BJ973" s="40">
        <f t="shared" si="211"/>
        <v>59</v>
      </c>
      <c r="BK973" s="40">
        <f t="shared" si="212"/>
        <v>30</v>
      </c>
      <c r="BL973" s="40">
        <f t="shared" si="213"/>
        <v>100</v>
      </c>
      <c r="BM973" s="40">
        <f t="shared" si="214"/>
        <v>1</v>
      </c>
      <c r="BN973" s="40">
        <f t="shared" si="215"/>
        <v>100</v>
      </c>
      <c r="BO973" s="40">
        <f t="shared" si="216"/>
        <v>100</v>
      </c>
      <c r="BP973" s="40">
        <f t="shared" si="217"/>
        <v>9</v>
      </c>
      <c r="BQ973" s="41">
        <f t="shared" si="218"/>
        <v>90</v>
      </c>
      <c r="BR973" s="40">
        <f t="shared" si="219"/>
        <v>95</v>
      </c>
      <c r="BS973" s="41">
        <f t="shared" si="220"/>
        <v>100</v>
      </c>
      <c r="BT973" s="41">
        <f t="shared" si="221"/>
        <v>1</v>
      </c>
      <c r="BU973" s="41">
        <f t="shared" si="222"/>
        <v>70</v>
      </c>
      <c r="BV973" s="41">
        <f t="shared" si="223"/>
        <v>65</v>
      </c>
    </row>
    <row r="974" spans="2:74" x14ac:dyDescent="0.3">
      <c r="B974" s="12" t="s">
        <v>1355</v>
      </c>
      <c r="C974" s="12">
        <v>214021378</v>
      </c>
      <c r="D974" s="12" t="s">
        <v>539</v>
      </c>
      <c r="E974" s="12" t="s">
        <v>539</v>
      </c>
      <c r="F974" s="12" t="s">
        <v>2709</v>
      </c>
      <c r="G974" s="12" t="s">
        <v>92</v>
      </c>
      <c r="H974" s="12" t="s">
        <v>86</v>
      </c>
      <c r="I974" s="28">
        <v>2500000</v>
      </c>
      <c r="J974" s="28">
        <v>2400000</v>
      </c>
      <c r="K974" s="28">
        <v>2250000</v>
      </c>
      <c r="L974" s="28">
        <v>1600000</v>
      </c>
      <c r="M974" s="28">
        <v>2050000</v>
      </c>
      <c r="N974" s="28">
        <v>2150000</v>
      </c>
      <c r="O974" s="29">
        <v>52</v>
      </c>
      <c r="P974" s="29">
        <v>52</v>
      </c>
      <c r="Q974" s="29">
        <v>37</v>
      </c>
      <c r="R974" s="28">
        <v>950</v>
      </c>
      <c r="S974" s="28">
        <v>800</v>
      </c>
      <c r="T974" s="30">
        <v>1.6</v>
      </c>
      <c r="U974" s="30">
        <v>-0.19999999999999996</v>
      </c>
      <c r="V974" s="30">
        <v>1.8</v>
      </c>
      <c r="W974" s="30">
        <v>1.8</v>
      </c>
      <c r="X974" s="31">
        <v>1.976E-2</v>
      </c>
      <c r="Y974" s="30">
        <v>1.4</v>
      </c>
      <c r="Z974" s="30">
        <v>9.9999999999999867E-2</v>
      </c>
      <c r="AA974" s="30">
        <v>1.3</v>
      </c>
      <c r="AB974" s="30">
        <v>1.1000000000000001</v>
      </c>
      <c r="AC974" s="32">
        <v>0.38607841862279729</v>
      </c>
      <c r="AD974" s="30">
        <v>19.538381509250875</v>
      </c>
      <c r="AE974" s="12">
        <v>1208</v>
      </c>
      <c r="AF974" s="12">
        <v>1258</v>
      </c>
      <c r="AG974" s="12">
        <v>1064</v>
      </c>
      <c r="AH974" s="33">
        <v>5.5714285714285712</v>
      </c>
      <c r="AI974" s="34">
        <v>950000</v>
      </c>
      <c r="AJ974" s="34">
        <v>1010000</v>
      </c>
      <c r="AK974" s="34">
        <v>1080000</v>
      </c>
      <c r="AL974" s="35">
        <v>-5.9405940594059403E-2</v>
      </c>
      <c r="AM974" s="35">
        <v>-0.12037037037037036</v>
      </c>
      <c r="AN974" s="12">
        <v>2.7</v>
      </c>
      <c r="AO974" s="33">
        <v>0</v>
      </c>
      <c r="AP974" s="12">
        <v>2.7</v>
      </c>
      <c r="AQ974" s="32">
        <v>6.7844522968197887E-2</v>
      </c>
      <c r="AR974" s="34">
        <v>650</v>
      </c>
      <c r="AS974" s="34">
        <v>595</v>
      </c>
      <c r="AT974" s="31">
        <v>9.2436974789915971E-2</v>
      </c>
      <c r="AU974" s="32">
        <v>-0.21226262268330853</v>
      </c>
      <c r="AV974" s="36">
        <v>2460.6400000000003</v>
      </c>
      <c r="AW974" s="30">
        <v>0.7581</v>
      </c>
      <c r="AX974" s="30">
        <v>0.2419</v>
      </c>
      <c r="AY974" s="30">
        <v>0.9839</v>
      </c>
      <c r="AZ974" s="30">
        <v>6.4000000000000003E-3</v>
      </c>
      <c r="BA974" s="30">
        <v>0.57199999999999995</v>
      </c>
      <c r="BB974" s="30">
        <v>0.27010000000000001</v>
      </c>
      <c r="BC974" s="30">
        <v>0.1132</v>
      </c>
      <c r="BD974" s="37">
        <v>7</v>
      </c>
      <c r="BE974" s="29">
        <v>64</v>
      </c>
      <c r="BF974" s="38" t="s">
        <v>3692</v>
      </c>
      <c r="BG974" s="39">
        <v>145.014435000567</v>
      </c>
      <c r="BH974" s="39">
        <v>-38.383423763353903</v>
      </c>
      <c r="BI974" s="40">
        <f t="shared" si="210"/>
        <v>90</v>
      </c>
      <c r="BJ974" s="40">
        <f t="shared" si="211"/>
        <v>72</v>
      </c>
      <c r="BK974" s="40">
        <f t="shared" si="212"/>
        <v>56</v>
      </c>
      <c r="BL974" s="40">
        <f t="shared" si="213"/>
        <v>100</v>
      </c>
      <c r="BM974" s="40">
        <f t="shared" si="214"/>
        <v>1</v>
      </c>
      <c r="BN974" s="40">
        <f t="shared" si="215"/>
        <v>89</v>
      </c>
      <c r="BO974" s="40">
        <f t="shared" si="216"/>
        <v>95</v>
      </c>
      <c r="BP974" s="40">
        <f t="shared" si="217"/>
        <v>100</v>
      </c>
      <c r="BQ974" s="41">
        <f t="shared" si="218"/>
        <v>17</v>
      </c>
      <c r="BR974" s="40">
        <f t="shared" si="219"/>
        <v>1</v>
      </c>
      <c r="BS974" s="41">
        <f t="shared" si="220"/>
        <v>10</v>
      </c>
      <c r="BT974" s="41">
        <f t="shared" si="221"/>
        <v>93</v>
      </c>
      <c r="BU974" s="41">
        <f t="shared" si="222"/>
        <v>70</v>
      </c>
      <c r="BV974" s="41">
        <f t="shared" si="223"/>
        <v>65</v>
      </c>
    </row>
    <row r="975" spans="2:74" x14ac:dyDescent="0.3">
      <c r="B975" s="12" t="s">
        <v>1356</v>
      </c>
      <c r="C975" s="12">
        <v>215011386</v>
      </c>
      <c r="D975" s="12" t="s">
        <v>97</v>
      </c>
      <c r="E975" s="12" t="s">
        <v>98</v>
      </c>
      <c r="F975" s="12" t="s">
        <v>2709</v>
      </c>
      <c r="G975" s="12" t="s">
        <v>92</v>
      </c>
      <c r="H975" s="12" t="s">
        <v>86</v>
      </c>
      <c r="I975" s="28">
        <v>449000</v>
      </c>
      <c r="J975" s="28">
        <v>440000</v>
      </c>
      <c r="K975" s="28">
        <v>399500</v>
      </c>
      <c r="L975" s="28">
        <v>390000</v>
      </c>
      <c r="M975" s="28">
        <v>370000</v>
      </c>
      <c r="N975" s="28">
        <v>362500</v>
      </c>
      <c r="O975" s="29">
        <v>59</v>
      </c>
      <c r="P975" s="29">
        <v>83</v>
      </c>
      <c r="Q975" s="29">
        <v>74</v>
      </c>
      <c r="R975" s="28">
        <v>380</v>
      </c>
      <c r="S975" s="28">
        <v>360</v>
      </c>
      <c r="T975" s="30">
        <v>3.6</v>
      </c>
      <c r="U975" s="30">
        <v>0.20000000000000018</v>
      </c>
      <c r="V975" s="30">
        <v>3.4</v>
      </c>
      <c r="W975" s="30">
        <v>3.8</v>
      </c>
      <c r="X975" s="31">
        <v>4.4008908685968823E-2</v>
      </c>
      <c r="Y975" s="30">
        <v>5.2</v>
      </c>
      <c r="Z975" s="30">
        <v>-0.39999999999999947</v>
      </c>
      <c r="AA975" s="30">
        <v>5.6</v>
      </c>
      <c r="AB975" s="30">
        <v>4.7</v>
      </c>
      <c r="AC975" s="32">
        <v>0.27901785714285715</v>
      </c>
      <c r="AD975" s="30">
        <v>6.3400312680740312</v>
      </c>
      <c r="AE975" s="12">
        <v>413</v>
      </c>
      <c r="AF975" s="12">
        <v>424</v>
      </c>
      <c r="AG975" s="12">
        <v>368</v>
      </c>
      <c r="AH975" s="33">
        <v>5.3518716577540104</v>
      </c>
      <c r="AI975" s="34">
        <v>365000</v>
      </c>
      <c r="AJ975" s="34">
        <v>340000</v>
      </c>
      <c r="AK975" s="34">
        <v>360000</v>
      </c>
      <c r="AL975" s="35">
        <v>7.3529411764705885E-2</v>
      </c>
      <c r="AM975" s="35">
        <v>1.3888888888888888E-2</v>
      </c>
      <c r="AN975" s="12">
        <v>2.8</v>
      </c>
      <c r="AO975" s="33">
        <v>0.29999999999999982</v>
      </c>
      <c r="AP975" s="12">
        <v>2.5</v>
      </c>
      <c r="AQ975" s="32">
        <v>8.249999999999999E-2</v>
      </c>
      <c r="AR975" s="34">
        <v>380</v>
      </c>
      <c r="AS975" s="34">
        <v>360</v>
      </c>
      <c r="AT975" s="31">
        <v>5.5555555555555552E-2</v>
      </c>
      <c r="AU975" s="32">
        <v>0.29949945602590577</v>
      </c>
      <c r="AV975" s="36">
        <v>1361.92</v>
      </c>
      <c r="AW975" s="30">
        <v>0.62729999999999997</v>
      </c>
      <c r="AX975" s="30">
        <v>0.37269999999999998</v>
      </c>
      <c r="AY975" s="30">
        <v>0.89459999999999995</v>
      </c>
      <c r="AZ975" s="30">
        <v>9.0899999999999995E-2</v>
      </c>
      <c r="BA975" s="30">
        <v>0.40429999999999999</v>
      </c>
      <c r="BB975" s="30">
        <v>0.29270000000000002</v>
      </c>
      <c r="BC975" s="30">
        <v>0.2626</v>
      </c>
      <c r="BD975" s="37">
        <v>5</v>
      </c>
      <c r="BE975" s="29">
        <v>185</v>
      </c>
      <c r="BF975" s="38" t="s">
        <v>3693</v>
      </c>
      <c r="BG975" s="39">
        <v>142.983536322974</v>
      </c>
      <c r="BH975" s="39">
        <v>-37.269007201297597</v>
      </c>
      <c r="BI975" s="40">
        <f t="shared" si="210"/>
        <v>57</v>
      </c>
      <c r="BJ975" s="40">
        <f t="shared" si="211"/>
        <v>70</v>
      </c>
      <c r="BK975" s="40">
        <f t="shared" si="212"/>
        <v>59</v>
      </c>
      <c r="BL975" s="40">
        <f t="shared" si="213"/>
        <v>1</v>
      </c>
      <c r="BM975" s="40">
        <f t="shared" si="214"/>
        <v>37</v>
      </c>
      <c r="BN975" s="40">
        <f t="shared" si="215"/>
        <v>100</v>
      </c>
      <c r="BO975" s="40">
        <f t="shared" si="216"/>
        <v>71</v>
      </c>
      <c r="BP975" s="40">
        <f t="shared" si="217"/>
        <v>79</v>
      </c>
      <c r="BQ975" s="41">
        <f t="shared" si="218"/>
        <v>97</v>
      </c>
      <c r="BR975" s="40">
        <f t="shared" si="219"/>
        <v>87</v>
      </c>
      <c r="BS975" s="41">
        <f t="shared" si="220"/>
        <v>81</v>
      </c>
      <c r="BT975" s="41">
        <f t="shared" si="221"/>
        <v>31</v>
      </c>
      <c r="BU975" s="41">
        <f t="shared" si="222"/>
        <v>50</v>
      </c>
      <c r="BV975" s="41">
        <f t="shared" si="223"/>
        <v>65</v>
      </c>
    </row>
    <row r="976" spans="2:74" x14ac:dyDescent="0.3">
      <c r="B976" s="12" t="s">
        <v>1357</v>
      </c>
      <c r="C976" s="12">
        <v>216011409</v>
      </c>
      <c r="D976" s="12" t="s">
        <v>1100</v>
      </c>
      <c r="E976" s="12" t="s">
        <v>976</v>
      </c>
      <c r="F976" s="12" t="s">
        <v>2709</v>
      </c>
      <c r="G976" s="12" t="s">
        <v>92</v>
      </c>
      <c r="H976" s="12" t="s">
        <v>86</v>
      </c>
      <c r="I976" s="28">
        <v>495000</v>
      </c>
      <c r="J976" s="28">
        <v>460000</v>
      </c>
      <c r="K976" s="28">
        <v>410000</v>
      </c>
      <c r="L976" s="28">
        <v>390000</v>
      </c>
      <c r="M976" s="28">
        <v>380000</v>
      </c>
      <c r="N976" s="28">
        <v>300000</v>
      </c>
      <c r="O976" s="29">
        <v>102</v>
      </c>
      <c r="P976" s="29">
        <v>102</v>
      </c>
      <c r="Q976" s="29">
        <v>79</v>
      </c>
      <c r="R976" s="28">
        <v>450</v>
      </c>
      <c r="S976" s="28">
        <v>450</v>
      </c>
      <c r="T976" s="30">
        <v>1.9</v>
      </c>
      <c r="U976" s="30">
        <v>9.9999999999999867E-2</v>
      </c>
      <c r="V976" s="30">
        <v>1.8</v>
      </c>
      <c r="W976" s="30">
        <v>1.7</v>
      </c>
      <c r="X976" s="31">
        <v>4.7272727272727272E-2</v>
      </c>
      <c r="Y976" s="30">
        <v>1.6</v>
      </c>
      <c r="Z976" s="30">
        <v>-0.19999999999999996</v>
      </c>
      <c r="AA976" s="30">
        <v>1.8</v>
      </c>
      <c r="AB976" s="30">
        <v>1</v>
      </c>
      <c r="AC976" s="32">
        <v>0.34458466062239645</v>
      </c>
      <c r="AD976" s="30">
        <v>7.2892908977814646</v>
      </c>
      <c r="AE976" s="12">
        <v>360</v>
      </c>
      <c r="AF976" s="12">
        <v>373</v>
      </c>
      <c r="AG976" s="12">
        <v>230</v>
      </c>
      <c r="AH976" s="33">
        <v>10.974874371859297</v>
      </c>
      <c r="AI976" s="34">
        <v>510000</v>
      </c>
      <c r="AJ976" s="34">
        <v>497500</v>
      </c>
      <c r="AK976" s="34">
        <v>480000</v>
      </c>
      <c r="AL976" s="35">
        <v>2.5125628140703519E-2</v>
      </c>
      <c r="AM976" s="35">
        <v>6.25E-2</v>
      </c>
      <c r="AN976" s="12">
        <v>2.1</v>
      </c>
      <c r="AO976" s="33">
        <v>-0.10000000000000009</v>
      </c>
      <c r="AP976" s="12">
        <v>2.2000000000000002</v>
      </c>
      <c r="AQ976" s="32">
        <v>0.1125</v>
      </c>
      <c r="AR976" s="34">
        <v>520</v>
      </c>
      <c r="AS976" s="34">
        <v>495</v>
      </c>
      <c r="AT976" s="31">
        <v>5.0505050505050504E-2</v>
      </c>
      <c r="AU976" s="32">
        <v>0.35562871763374193</v>
      </c>
      <c r="AV976" s="36">
        <v>1305.92</v>
      </c>
      <c r="AW976" s="30">
        <v>0.6694</v>
      </c>
      <c r="AX976" s="30">
        <v>0.3306</v>
      </c>
      <c r="AY976" s="30">
        <v>0.93820000000000003</v>
      </c>
      <c r="AZ976" s="30">
        <v>4.3299999999999998E-2</v>
      </c>
      <c r="BA976" s="30">
        <v>0.48599999999999999</v>
      </c>
      <c r="BB976" s="30">
        <v>0.29680000000000001</v>
      </c>
      <c r="BC976" s="30">
        <v>0.18149999999999999</v>
      </c>
      <c r="BD976" s="37">
        <v>1.5</v>
      </c>
      <c r="BE976" s="29">
        <v>167</v>
      </c>
      <c r="BF976" s="38" t="s">
        <v>3694</v>
      </c>
      <c r="BG976" s="39">
        <v>144.730950216888</v>
      </c>
      <c r="BH976" s="39">
        <v>-36.325388355484897</v>
      </c>
      <c r="BI976" s="40">
        <f t="shared" si="210"/>
        <v>85</v>
      </c>
      <c r="BJ976" s="40">
        <f t="shared" si="211"/>
        <v>82</v>
      </c>
      <c r="BK976" s="40">
        <f t="shared" si="212"/>
        <v>1</v>
      </c>
      <c r="BL976" s="40">
        <f t="shared" si="213"/>
        <v>1</v>
      </c>
      <c r="BM976" s="40">
        <f t="shared" si="214"/>
        <v>13</v>
      </c>
      <c r="BN976" s="40">
        <f t="shared" si="215"/>
        <v>100</v>
      </c>
      <c r="BO976" s="40">
        <f t="shared" si="216"/>
        <v>74</v>
      </c>
      <c r="BP976" s="40">
        <f t="shared" si="217"/>
        <v>97</v>
      </c>
      <c r="BQ976" s="41">
        <f t="shared" si="218"/>
        <v>100</v>
      </c>
      <c r="BR976" s="40">
        <f t="shared" si="219"/>
        <v>77</v>
      </c>
      <c r="BS976" s="41">
        <f t="shared" si="220"/>
        <v>38</v>
      </c>
      <c r="BT976" s="41">
        <f t="shared" si="221"/>
        <v>90</v>
      </c>
      <c r="BU976" s="41">
        <f t="shared" si="222"/>
        <v>15</v>
      </c>
      <c r="BV976" s="41">
        <f t="shared" si="223"/>
        <v>65</v>
      </c>
    </row>
    <row r="977" spans="2:74" x14ac:dyDescent="0.3">
      <c r="B977" s="12" t="s">
        <v>1358</v>
      </c>
      <c r="C977" s="12">
        <v>217041480</v>
      </c>
      <c r="D977" s="12" t="s">
        <v>263</v>
      </c>
      <c r="E977" s="12" t="s">
        <v>201</v>
      </c>
      <c r="F977" s="12" t="s">
        <v>263</v>
      </c>
      <c r="G977" s="12" t="s">
        <v>92</v>
      </c>
      <c r="H977" s="12" t="s">
        <v>86</v>
      </c>
      <c r="I977" s="28">
        <v>605360</v>
      </c>
      <c r="J977" s="28">
        <v>599900</v>
      </c>
      <c r="K977" s="28">
        <v>600000</v>
      </c>
      <c r="L977" s="28">
        <v>540000</v>
      </c>
      <c r="M977" s="28">
        <v>565000</v>
      </c>
      <c r="N977" s="28">
        <v>600000</v>
      </c>
      <c r="O977" s="29">
        <v>35</v>
      </c>
      <c r="P977" s="29">
        <v>35</v>
      </c>
      <c r="Q977" s="29">
        <v>36</v>
      </c>
      <c r="R977" s="28">
        <v>525</v>
      </c>
      <c r="S977" s="28">
        <v>490</v>
      </c>
      <c r="T977" s="30">
        <v>1.9</v>
      </c>
      <c r="U977" s="30">
        <v>0</v>
      </c>
      <c r="V977" s="30">
        <v>1.9</v>
      </c>
      <c r="W977" s="30">
        <v>2.1</v>
      </c>
      <c r="X977" s="31">
        <v>4.5097132284921369E-2</v>
      </c>
      <c r="Y977" s="30">
        <v>2.7</v>
      </c>
      <c r="Z977" s="30">
        <v>-0.19999999999999973</v>
      </c>
      <c r="AA977" s="30">
        <v>2.9</v>
      </c>
      <c r="AB977" s="30">
        <v>2.7</v>
      </c>
      <c r="AC977" s="32">
        <v>0.33967391304347822</v>
      </c>
      <c r="AD977" s="30">
        <v>7.532051282051281</v>
      </c>
      <c r="AE977" s="12">
        <v>336</v>
      </c>
      <c r="AF977" s="12">
        <v>310</v>
      </c>
      <c r="AG977" s="12">
        <v>260</v>
      </c>
      <c r="AH977" s="33">
        <v>6.9222423146473773</v>
      </c>
      <c r="AI977" s="34">
        <v>590000</v>
      </c>
      <c r="AJ977" s="34">
        <v>565000</v>
      </c>
      <c r="AK977" s="34">
        <v>650000</v>
      </c>
      <c r="AL977" s="35">
        <v>4.4247787610619468E-2</v>
      </c>
      <c r="AM977" s="35">
        <v>-9.2307692307692313E-2</v>
      </c>
      <c r="AN977" s="12">
        <v>2.2000000000000002</v>
      </c>
      <c r="AO977" s="33">
        <v>0.10000000000000009</v>
      </c>
      <c r="AP977" s="12">
        <v>2.1</v>
      </c>
      <c r="AQ977" s="32">
        <v>7.6119402985074622E-2</v>
      </c>
      <c r="AR977" s="34">
        <v>520</v>
      </c>
      <c r="AS977" s="34">
        <v>490</v>
      </c>
      <c r="AT977" s="31">
        <v>6.1224489795918366E-2</v>
      </c>
      <c r="AU977" s="32">
        <v>0.30257183468336196</v>
      </c>
      <c r="AV977" s="36">
        <v>1545.6000000000001</v>
      </c>
      <c r="AW977" s="30">
        <v>0.62419999999999998</v>
      </c>
      <c r="AX977" s="30">
        <v>0.37580000000000002</v>
      </c>
      <c r="AY977" s="30">
        <v>0.75460000000000005</v>
      </c>
      <c r="AZ977" s="30">
        <v>0.1371</v>
      </c>
      <c r="BA977" s="30">
        <v>0.36770000000000003</v>
      </c>
      <c r="BB977" s="30">
        <v>0.28910000000000002</v>
      </c>
      <c r="BC977" s="30">
        <v>0.29820000000000002</v>
      </c>
      <c r="BD977" s="37">
        <v>4</v>
      </c>
      <c r="BE977" s="29">
        <v>219</v>
      </c>
      <c r="BF977" s="38" t="s">
        <v>3695</v>
      </c>
      <c r="BG977" s="39">
        <v>142.57662939656601</v>
      </c>
      <c r="BH977" s="39">
        <v>-38.400862203528298</v>
      </c>
      <c r="BI977" s="40">
        <f t="shared" si="210"/>
        <v>85</v>
      </c>
      <c r="BJ977" s="40">
        <f t="shared" si="211"/>
        <v>80</v>
      </c>
      <c r="BK977" s="40">
        <f t="shared" si="212"/>
        <v>39</v>
      </c>
      <c r="BL977" s="40">
        <f t="shared" si="213"/>
        <v>1</v>
      </c>
      <c r="BM977" s="40">
        <f t="shared" si="214"/>
        <v>23</v>
      </c>
      <c r="BN977" s="40">
        <f t="shared" si="215"/>
        <v>100</v>
      </c>
      <c r="BO977" s="40">
        <f t="shared" si="216"/>
        <v>66</v>
      </c>
      <c r="BP977" s="40">
        <f t="shared" si="217"/>
        <v>71</v>
      </c>
      <c r="BQ977" s="41">
        <f t="shared" si="218"/>
        <v>100</v>
      </c>
      <c r="BR977" s="40">
        <f t="shared" si="219"/>
        <v>75</v>
      </c>
      <c r="BS977" s="41">
        <f t="shared" si="220"/>
        <v>41</v>
      </c>
      <c r="BT977" s="41">
        <f t="shared" si="221"/>
        <v>72</v>
      </c>
      <c r="BU977" s="41">
        <f t="shared" si="222"/>
        <v>40</v>
      </c>
      <c r="BV977" s="41">
        <f t="shared" si="223"/>
        <v>65</v>
      </c>
    </row>
    <row r="978" spans="2:74" x14ac:dyDescent="0.3">
      <c r="B978" s="12" t="s">
        <v>1359</v>
      </c>
      <c r="C978" s="12">
        <v>301031015</v>
      </c>
      <c r="D978" s="12" t="s">
        <v>660</v>
      </c>
      <c r="E978" s="12" t="s">
        <v>658</v>
      </c>
      <c r="F978" s="12" t="s">
        <v>2813</v>
      </c>
      <c r="G978" s="12" t="s">
        <v>102</v>
      </c>
      <c r="H978" s="12" t="s">
        <v>86</v>
      </c>
      <c r="I978" s="28">
        <v>1323000</v>
      </c>
      <c r="J978" s="28">
        <v>1325000</v>
      </c>
      <c r="K978" s="28">
        <v>1128600</v>
      </c>
      <c r="L978" s="28">
        <v>1330000</v>
      </c>
      <c r="M978" s="28">
        <v>1330000</v>
      </c>
      <c r="N978" s="28">
        <v>1100000</v>
      </c>
      <c r="O978" s="29">
        <v>30</v>
      </c>
      <c r="P978" s="29">
        <v>30</v>
      </c>
      <c r="Q978" s="29">
        <v>29</v>
      </c>
      <c r="R978" s="28">
        <v>750</v>
      </c>
      <c r="S978" s="28">
        <v>750</v>
      </c>
      <c r="T978" s="30">
        <v>3.7</v>
      </c>
      <c r="U978" s="30">
        <v>-0.19999999999999973</v>
      </c>
      <c r="V978" s="30">
        <v>3.9</v>
      </c>
      <c r="W978" s="30">
        <v>2.8</v>
      </c>
      <c r="X978" s="31">
        <v>2.9478458049886622E-2</v>
      </c>
      <c r="Y978" s="30">
        <v>3.8</v>
      </c>
      <c r="Z978" s="30">
        <v>-0.10000000000000009</v>
      </c>
      <c r="AA978" s="30">
        <v>3.9</v>
      </c>
      <c r="AB978" s="30">
        <v>3.6</v>
      </c>
      <c r="AC978" s="32">
        <v>0.32649578602772161</v>
      </c>
      <c r="AD978" s="30">
        <v>11.075741664478864</v>
      </c>
      <c r="AE978" s="12">
        <v>204</v>
      </c>
      <c r="AF978" s="12">
        <v>211</v>
      </c>
      <c r="AG978" s="12">
        <v>164</v>
      </c>
      <c r="AH978" s="33">
        <v>3.009771986970684</v>
      </c>
      <c r="AI978" s="34">
        <v>1180000</v>
      </c>
      <c r="AJ978" s="34">
        <v>985500</v>
      </c>
      <c r="AK978" s="34">
        <v>905000</v>
      </c>
      <c r="AL978" s="35">
        <v>0.19736174530695078</v>
      </c>
      <c r="AM978" s="35">
        <v>0.30386740331491713</v>
      </c>
      <c r="AN978" s="12">
        <v>3.1</v>
      </c>
      <c r="AO978" s="33">
        <v>0.30000000000000027</v>
      </c>
      <c r="AP978" s="12">
        <v>2.8</v>
      </c>
      <c r="AQ978" s="32">
        <v>0.12264150943396226</v>
      </c>
      <c r="AR978" s="34">
        <v>730</v>
      </c>
      <c r="AS978" s="34">
        <v>700</v>
      </c>
      <c r="AT978" s="31">
        <v>4.2857142857142858E-2</v>
      </c>
      <c r="AU978" s="32">
        <v>0.37015500447235855</v>
      </c>
      <c r="AV978" s="36">
        <v>2297.1200000000003</v>
      </c>
      <c r="AW978" s="30">
        <v>0.70330000000000004</v>
      </c>
      <c r="AX978" s="30">
        <v>0.29670000000000002</v>
      </c>
      <c r="AY978" s="30">
        <v>0.76619999999999999</v>
      </c>
      <c r="AZ978" s="30">
        <v>0.1038</v>
      </c>
      <c r="BA978" s="30">
        <v>0.34320000000000001</v>
      </c>
      <c r="BB978" s="30">
        <v>0.35439999999999999</v>
      </c>
      <c r="BC978" s="30">
        <v>0.2586</v>
      </c>
      <c r="BD978" s="37">
        <v>9</v>
      </c>
      <c r="BE978" s="29">
        <v>16</v>
      </c>
      <c r="BF978" s="38" t="s">
        <v>3696</v>
      </c>
      <c r="BG978" s="39">
        <v>153.18531440460501</v>
      </c>
      <c r="BH978" s="39">
        <v>-27.4604742067269</v>
      </c>
      <c r="BI978" s="40">
        <f t="shared" si="210"/>
        <v>55</v>
      </c>
      <c r="BJ978" s="40">
        <f t="shared" si="211"/>
        <v>65</v>
      </c>
      <c r="BK978" s="40">
        <f t="shared" si="212"/>
        <v>88</v>
      </c>
      <c r="BL978" s="40">
        <f t="shared" si="213"/>
        <v>1</v>
      </c>
      <c r="BM978" s="40">
        <f t="shared" si="214"/>
        <v>99</v>
      </c>
      <c r="BN978" s="40">
        <f t="shared" si="215"/>
        <v>100</v>
      </c>
      <c r="BO978" s="40">
        <f t="shared" si="216"/>
        <v>100</v>
      </c>
      <c r="BP978" s="40">
        <f t="shared" si="217"/>
        <v>66</v>
      </c>
      <c r="BQ978" s="41">
        <f t="shared" si="218"/>
        <v>49</v>
      </c>
      <c r="BR978" s="40">
        <f t="shared" si="219"/>
        <v>40</v>
      </c>
      <c r="BS978" s="41">
        <f t="shared" si="220"/>
        <v>50</v>
      </c>
      <c r="BT978" s="41">
        <f t="shared" si="221"/>
        <v>54</v>
      </c>
      <c r="BU978" s="41">
        <f t="shared" si="222"/>
        <v>90</v>
      </c>
      <c r="BV978" s="41">
        <f t="shared" si="223"/>
        <v>65</v>
      </c>
    </row>
    <row r="979" spans="2:74" x14ac:dyDescent="0.3">
      <c r="B979" s="12" t="s">
        <v>1360</v>
      </c>
      <c r="C979" s="12">
        <v>302011024</v>
      </c>
      <c r="D979" s="12" t="s">
        <v>466</v>
      </c>
      <c r="E979" s="12" t="s">
        <v>266</v>
      </c>
      <c r="F979" s="12" t="s">
        <v>2813</v>
      </c>
      <c r="G979" s="12" t="s">
        <v>102</v>
      </c>
      <c r="H979" s="12" t="s">
        <v>86</v>
      </c>
      <c r="I979" s="28">
        <v>1113000</v>
      </c>
      <c r="J979" s="28">
        <v>1099000</v>
      </c>
      <c r="K979" s="28">
        <v>935000</v>
      </c>
      <c r="L979" s="28">
        <v>1100000</v>
      </c>
      <c r="M979" s="28">
        <v>1090000</v>
      </c>
      <c r="N979" s="28">
        <v>945000</v>
      </c>
      <c r="O979" s="29">
        <v>22</v>
      </c>
      <c r="P979" s="29">
        <v>23</v>
      </c>
      <c r="Q979" s="29">
        <v>26</v>
      </c>
      <c r="R979" s="28">
        <v>730</v>
      </c>
      <c r="S979" s="28">
        <v>700</v>
      </c>
      <c r="T979" s="30">
        <v>2.8</v>
      </c>
      <c r="U979" s="30">
        <v>0</v>
      </c>
      <c r="V979" s="30">
        <v>2.8</v>
      </c>
      <c r="W979" s="30">
        <v>2.4</v>
      </c>
      <c r="X979" s="31">
        <v>3.4106019766397128E-2</v>
      </c>
      <c r="Y979" s="30">
        <v>6.3</v>
      </c>
      <c r="Z979" s="30">
        <v>-0.10000000000000053</v>
      </c>
      <c r="AA979" s="30">
        <v>6.4</v>
      </c>
      <c r="AB979" s="30">
        <v>6</v>
      </c>
      <c r="AC979" s="32">
        <v>0.3239491621698381</v>
      </c>
      <c r="AD979" s="30">
        <v>9.4982986695213327</v>
      </c>
      <c r="AE979" s="12">
        <v>133</v>
      </c>
      <c r="AF979" s="12">
        <v>129</v>
      </c>
      <c r="AG979" s="12">
        <v>114</v>
      </c>
      <c r="AH979" s="33">
        <v>3.814569536423841</v>
      </c>
      <c r="AI979" s="34">
        <v>1130000</v>
      </c>
      <c r="AJ979" s="34">
        <v>985000</v>
      </c>
      <c r="AK979" s="34">
        <v>950000</v>
      </c>
      <c r="AL979" s="35">
        <v>0.14720812182741116</v>
      </c>
      <c r="AM979" s="35">
        <v>0.18947368421052632</v>
      </c>
      <c r="AN979" s="12">
        <v>2.7</v>
      </c>
      <c r="AO979" s="33">
        <v>0</v>
      </c>
      <c r="AP979" s="12">
        <v>2.7</v>
      </c>
      <c r="AQ979" s="32">
        <v>0.10733944954128441</v>
      </c>
      <c r="AR979" s="34">
        <v>740</v>
      </c>
      <c r="AS979" s="34">
        <v>700</v>
      </c>
      <c r="AT979" s="31">
        <v>5.7142857142857141E-2</v>
      </c>
      <c r="AU979" s="32">
        <v>0.33707739453885438</v>
      </c>
      <c r="AV979" s="36">
        <v>2253.44</v>
      </c>
      <c r="AW979" s="30">
        <v>0.74609999999999999</v>
      </c>
      <c r="AX979" s="30">
        <v>0.25390000000000001</v>
      </c>
      <c r="AY979" s="30">
        <v>0.68440000000000001</v>
      </c>
      <c r="AZ979" s="30">
        <v>0.30620000000000003</v>
      </c>
      <c r="BA979" s="30">
        <v>0.34210000000000002</v>
      </c>
      <c r="BB979" s="30">
        <v>0.32169999999999999</v>
      </c>
      <c r="BC979" s="30">
        <v>0.29670000000000002</v>
      </c>
      <c r="BD979" s="37">
        <v>9</v>
      </c>
      <c r="BE979" s="29">
        <v>14</v>
      </c>
      <c r="BF979" s="38" t="s">
        <v>3697</v>
      </c>
      <c r="BG979" s="39">
        <v>153.017037428663</v>
      </c>
      <c r="BH979" s="39">
        <v>-27.348034044390701</v>
      </c>
      <c r="BI979" s="40">
        <f t="shared" ref="BI979:BI1042" si="224">IF(T979&lt;=1, 100, IF(T979&gt;=7, 1, ROUND(100 - ((T979-1)/6)*99, 0)))</f>
        <v>70</v>
      </c>
      <c r="BJ979" s="40">
        <f t="shared" ref="BJ979:BJ1042" si="225">IF(AN979&lt;=1, 100, IF(AN979&gt;=7, 1, ROUND(100 - ((AN979-1)/6)*99, 0)))</f>
        <v>72</v>
      </c>
      <c r="BK979" s="40">
        <f t="shared" ref="BK979:BK1042" si="226">IF(AH979&lt;=2, 100, IF(AH979&gt;=10, 1, ROUND(100 - ((AH979-2)/8)*99, 0)))</f>
        <v>78</v>
      </c>
      <c r="BL979" s="40">
        <f t="shared" ref="BL979:BL1042" si="227">IF(OR(ISBLANK(AU979), AU979=""), "", IF(AU979&lt;=0, 100, IF(AU979&gt;=0.3, 1, ROUND(100 - (AU979/0.3)*99, 0))))</f>
        <v>1</v>
      </c>
      <c r="BM979" s="40">
        <f t="shared" ref="BM979:BM1042" si="228">IF(AL979&lt;=0, 1, IF(AL979&gt;=0.2, 100, ROUND(1 + (AL979/0.2)*99, 0)))</f>
        <v>74</v>
      </c>
      <c r="BN979" s="40">
        <f t="shared" ref="BN979:BN1042" si="229">IF(AQ979&lt;=0.01, 1, IF(AQ979&gt;=0.075, 100, ROUND(1 + ((AQ979-0.01)/0.065)*99, 0)))</f>
        <v>100</v>
      </c>
      <c r="BO979" s="40">
        <f t="shared" ref="BO979:BO1042" si="230">IF(BE979&gt;=750, 1, IF(BE979&lt;=50, 100, ROUND(100 - 99 * (((BE979 - 50)/700)^0.75), 0)))</f>
        <v>100</v>
      </c>
      <c r="BP979" s="40">
        <f t="shared" ref="BP979:BP1042" si="231">IF(BA979&gt;=0.5, 100, IF(BA979&lt;=0.05, 1, ROUND(1 + ((BA979-0.05)/0.45)*99, 0)))</f>
        <v>65</v>
      </c>
      <c r="BQ979" s="41">
        <f t="shared" ref="BQ979:BQ1042" si="232">IF(X979&gt;=0.045, 100, IF(X979&lt;=0.015, 1, ROUND(1 + ((X979-0.015)/0.03)*99, 0)))</f>
        <v>64</v>
      </c>
      <c r="BR979" s="40">
        <f t="shared" ref="BR979:BR1042" si="233">IF(AD979&lt;=5, 100, IF(AD979&gt;=15, 1, ROUND(100 - ((AD979-5)/10)*99, 0)))</f>
        <v>55</v>
      </c>
      <c r="BS979" s="41">
        <f t="shared" ref="BS979:BS1042" si="234">IF(AC979&lt;=0.25, 100, IF(AC979&gt;=0.4, 1, ROUND(100 - ((AC979-0.25)/0.15)*99, 0)))</f>
        <v>51</v>
      </c>
      <c r="BT979" s="41">
        <f t="shared" ref="BT979:BT1042" si="235">IF(Y979&lt;=1, 100, IF(Y979&gt;=7, 1, ROUND(100 - ((Y979-1)/6)*99, 0)))</f>
        <v>13</v>
      </c>
      <c r="BU979" s="41">
        <f t="shared" ref="BU979:BU1042" si="236">BD979*10</f>
        <v>90</v>
      </c>
      <c r="BV979" s="41">
        <f t="shared" ref="BV979:BV1042" si="237">IF(
  (
    IF($BI$2,0.1,0) + IF($BJ$2,0.1,0) + IF($BK$2,0.05,0) + IF($BL$2,0.07,0) + IF($BM$2,0.05,0) + IF($BN$2,0.1,0) +
    IF($BO$2,0.07,0) + IF($BP$2,0.08,0) + IF($BQ$2,0.08,0) + IF($BR$2,0.07,0) + IF($BS$2,0.07,0) + IF($BT$2,0.08,0) +
    IF($BU$2,0.08,0)
  ) = 0,
  "",
  ROUND(
    (
      IF($BI$2, BI979*0.1, 0) + IF($BJ$2, BJ979*0.1, 0) + IF($BK$2, BK979*0.05, 0) + IF($BL$2, BL979*0.07, 0) +
      IF($BM$2, BM979*0.05, 0) + IF($BN$2, BN979*0.1, 0) + IF($BO$2, BO979*0.07, 0) + IF($BP$2, BP979*0.08, 0) +
      IF($BQ$2, BQ979*0.08, 0) + IF($BR$2, BR979*0.07, 0) + IF($BS$2, BS979*0.07, 0) + IF($BT$2, BT979*0.08, 0) +
      IF($BU$2, BU979*0.08, 0)
    ) /
    (
      IF($BI$2,0.1,0) + IF($BJ$2,0.1,0) + IF($BK$2,0.05,0) + IF($BL$2,0.07,0) + IF($BM$2,0.05,0) +
      IF($BN$2,0.1,0) + IF($BO$2,0.07,0) + IF($BP$2,0.08,0) + IF($BQ$2,0.08,0) + IF($BR$2,0.07,0) +
      IF($BS$2,0.07,0) + IF($BT$2,0.08,0) + IF($BU$2,0.08,0)
    ),
  0)
)</f>
        <v>65</v>
      </c>
    </row>
    <row r="980" spans="2:74" x14ac:dyDescent="0.3">
      <c r="B980" s="12" t="s">
        <v>1361</v>
      </c>
      <c r="C980" s="12">
        <v>303011051</v>
      </c>
      <c r="D980" s="12" t="s">
        <v>1361</v>
      </c>
      <c r="E980" s="12" t="s">
        <v>875</v>
      </c>
      <c r="F980" s="12" t="s">
        <v>2813</v>
      </c>
      <c r="G980" s="12" t="s">
        <v>102</v>
      </c>
      <c r="H980" s="12" t="s">
        <v>86</v>
      </c>
      <c r="I980" s="28">
        <v>1605000</v>
      </c>
      <c r="J980" s="28">
        <v>1620000</v>
      </c>
      <c r="K980" s="28">
        <v>1410750</v>
      </c>
      <c r="L980" s="28">
        <v>1630000</v>
      </c>
      <c r="M980" s="28">
        <v>1622000</v>
      </c>
      <c r="N980" s="28">
        <v>1407000</v>
      </c>
      <c r="O980" s="29">
        <v>22</v>
      </c>
      <c r="P980" s="29">
        <v>22</v>
      </c>
      <c r="Q980" s="29">
        <v>24</v>
      </c>
      <c r="R980" s="28">
        <v>860</v>
      </c>
      <c r="S980" s="28">
        <v>825</v>
      </c>
      <c r="T980" s="30">
        <v>2.4</v>
      </c>
      <c r="U980" s="30">
        <v>0</v>
      </c>
      <c r="V980" s="30">
        <v>2.4</v>
      </c>
      <c r="W980" s="30">
        <v>2.6</v>
      </c>
      <c r="X980" s="31">
        <v>2.7862928348909657E-2</v>
      </c>
      <c r="Y980" s="30">
        <v>4.2</v>
      </c>
      <c r="Z980" s="30">
        <v>-9.9999999999999645E-2</v>
      </c>
      <c r="AA980" s="30">
        <v>4.3</v>
      </c>
      <c r="AB980" s="30">
        <v>3.7</v>
      </c>
      <c r="AC980" s="32">
        <v>0.32235816240854021</v>
      </c>
      <c r="AD980" s="30">
        <v>11.569428682149086</v>
      </c>
      <c r="AE980" s="12">
        <v>172</v>
      </c>
      <c r="AF980" s="12">
        <v>81</v>
      </c>
      <c r="AG980" s="12">
        <v>114</v>
      </c>
      <c r="AH980" s="33">
        <v>3.0779896013864816</v>
      </c>
      <c r="AI980" s="34">
        <v>1495000</v>
      </c>
      <c r="AJ980" s="34">
        <v>1326666</v>
      </c>
      <c r="AK980" s="34">
        <v>1200000</v>
      </c>
      <c r="AL980" s="35">
        <v>0.12688498838441628</v>
      </c>
      <c r="AM980" s="35">
        <v>0.24583333333333332</v>
      </c>
      <c r="AN980" s="12">
        <v>2.9</v>
      </c>
      <c r="AO980" s="33">
        <v>-0.20000000000000018</v>
      </c>
      <c r="AP980" s="12">
        <v>3.1</v>
      </c>
      <c r="AQ980" s="32">
        <v>0.13017705927636641</v>
      </c>
      <c r="AR980" s="34">
        <v>790</v>
      </c>
      <c r="AS980" s="34">
        <v>750</v>
      </c>
      <c r="AT980" s="31">
        <v>5.3333333333333337E-2</v>
      </c>
      <c r="AU980" s="32">
        <v>0.39625720396904307</v>
      </c>
      <c r="AV980" s="36">
        <v>2667.84</v>
      </c>
      <c r="AW980" s="30">
        <v>0.80710000000000004</v>
      </c>
      <c r="AX980" s="30">
        <v>0.19289999999999999</v>
      </c>
      <c r="AY980" s="30">
        <v>0.88919999999999999</v>
      </c>
      <c r="AZ980" s="30">
        <v>7.2700000000000001E-2</v>
      </c>
      <c r="BA980" s="30">
        <v>0.45710000000000001</v>
      </c>
      <c r="BB980" s="30">
        <v>0.3629</v>
      </c>
      <c r="BC980" s="30">
        <v>0.14610000000000001</v>
      </c>
      <c r="BD980" s="37">
        <v>6</v>
      </c>
      <c r="BE980" s="29">
        <v>9</v>
      </c>
      <c r="BF980" s="38" t="s">
        <v>3698</v>
      </c>
      <c r="BG980" s="39">
        <v>153.11175906190999</v>
      </c>
      <c r="BH980" s="39">
        <v>-27.5141964240057</v>
      </c>
      <c r="BI980" s="40">
        <f t="shared" si="224"/>
        <v>77</v>
      </c>
      <c r="BJ980" s="40">
        <f t="shared" si="225"/>
        <v>69</v>
      </c>
      <c r="BK980" s="40">
        <f t="shared" si="226"/>
        <v>87</v>
      </c>
      <c r="BL980" s="40">
        <f t="shared" si="227"/>
        <v>1</v>
      </c>
      <c r="BM980" s="40">
        <f t="shared" si="228"/>
        <v>64</v>
      </c>
      <c r="BN980" s="40">
        <f t="shared" si="229"/>
        <v>100</v>
      </c>
      <c r="BO980" s="40">
        <f t="shared" si="230"/>
        <v>100</v>
      </c>
      <c r="BP980" s="40">
        <f t="shared" si="231"/>
        <v>91</v>
      </c>
      <c r="BQ980" s="41">
        <f t="shared" si="232"/>
        <v>43</v>
      </c>
      <c r="BR980" s="40">
        <f t="shared" si="233"/>
        <v>35</v>
      </c>
      <c r="BS980" s="41">
        <f t="shared" si="234"/>
        <v>52</v>
      </c>
      <c r="BT980" s="41">
        <f t="shared" si="235"/>
        <v>47</v>
      </c>
      <c r="BU980" s="41">
        <f t="shared" si="236"/>
        <v>60</v>
      </c>
      <c r="BV980" s="41">
        <f t="shared" si="237"/>
        <v>65</v>
      </c>
    </row>
    <row r="981" spans="2:74" x14ac:dyDescent="0.3">
      <c r="B981" s="12" t="s">
        <v>1362</v>
      </c>
      <c r="C981" s="12">
        <v>305031129</v>
      </c>
      <c r="D981" s="12" t="s">
        <v>982</v>
      </c>
      <c r="E981" s="12" t="s">
        <v>983</v>
      </c>
      <c r="F981" s="12" t="s">
        <v>2813</v>
      </c>
      <c r="G981" s="12" t="s">
        <v>102</v>
      </c>
      <c r="H981" s="12" t="s">
        <v>86</v>
      </c>
      <c r="I981" s="28">
        <v>2000000</v>
      </c>
      <c r="J981" s="28">
        <v>1930000</v>
      </c>
      <c r="K981" s="28">
        <v>1717000</v>
      </c>
      <c r="L981" s="28">
        <v>1917000</v>
      </c>
      <c r="M981" s="28">
        <v>1930000</v>
      </c>
      <c r="N981" s="28">
        <v>1650000</v>
      </c>
      <c r="O981" s="29">
        <v>25</v>
      </c>
      <c r="P981" s="29">
        <v>25</v>
      </c>
      <c r="Q981" s="29">
        <v>25</v>
      </c>
      <c r="R981" s="28">
        <v>770</v>
      </c>
      <c r="S981" s="28">
        <v>740</v>
      </c>
      <c r="T981" s="30">
        <v>3.4</v>
      </c>
      <c r="U981" s="30">
        <v>0.19999999999999973</v>
      </c>
      <c r="V981" s="30">
        <v>3.2</v>
      </c>
      <c r="W981" s="30">
        <v>2.6</v>
      </c>
      <c r="X981" s="31">
        <v>2.002E-2</v>
      </c>
      <c r="Y981" s="30">
        <v>4.0999999999999996</v>
      </c>
      <c r="Z981" s="30">
        <v>-0.10000000000000053</v>
      </c>
      <c r="AA981" s="30">
        <v>4.2</v>
      </c>
      <c r="AB981" s="30">
        <v>4.3</v>
      </c>
      <c r="AC981" s="32">
        <v>0.22893772893772893</v>
      </c>
      <c r="AD981" s="30">
        <v>11.435450995890557</v>
      </c>
      <c r="AE981" s="12">
        <v>190</v>
      </c>
      <c r="AF981" s="12">
        <v>106</v>
      </c>
      <c r="AG981" s="12">
        <v>187</v>
      </c>
      <c r="AH981" s="33">
        <v>2.9298701298701295</v>
      </c>
      <c r="AI981" s="34">
        <v>1675000</v>
      </c>
      <c r="AJ981" s="34">
        <v>1525000</v>
      </c>
      <c r="AK981" s="34">
        <v>1505000</v>
      </c>
      <c r="AL981" s="35">
        <v>9.8360655737704916E-2</v>
      </c>
      <c r="AM981" s="35">
        <v>0.11295681063122924</v>
      </c>
      <c r="AN981" s="12">
        <v>2.2999999999999998</v>
      </c>
      <c r="AO981" s="33">
        <v>-0.10000000000000009</v>
      </c>
      <c r="AP981" s="12">
        <v>2.4</v>
      </c>
      <c r="AQ981" s="32">
        <v>0.12635135135135137</v>
      </c>
      <c r="AR981" s="34">
        <v>770</v>
      </c>
      <c r="AS981" s="34">
        <v>710</v>
      </c>
      <c r="AT981" s="31">
        <v>8.4507042253521125E-2</v>
      </c>
      <c r="AU981" s="32">
        <v>0.36990178905742005</v>
      </c>
      <c r="AV981" s="36">
        <v>3363.36</v>
      </c>
      <c r="AW981" s="30">
        <v>0.71419999999999995</v>
      </c>
      <c r="AX981" s="30">
        <v>0.2858</v>
      </c>
      <c r="AY981" s="30">
        <v>0.7177</v>
      </c>
      <c r="AZ981" s="30">
        <v>9.0399999999999994E-2</v>
      </c>
      <c r="BA981" s="30">
        <v>0.30570000000000003</v>
      </c>
      <c r="BB981" s="30">
        <v>0.34710000000000002</v>
      </c>
      <c r="BC981" s="30">
        <v>0.33329999999999999</v>
      </c>
      <c r="BD981" s="37">
        <v>10</v>
      </c>
      <c r="BE981" s="29">
        <v>5</v>
      </c>
      <c r="BF981" s="38" t="s">
        <v>3699</v>
      </c>
      <c r="BG981" s="39">
        <v>153.01881112489201</v>
      </c>
      <c r="BH981" s="39">
        <v>-27.432786903798</v>
      </c>
      <c r="BI981" s="40">
        <f t="shared" si="224"/>
        <v>60</v>
      </c>
      <c r="BJ981" s="40">
        <f t="shared" si="225"/>
        <v>79</v>
      </c>
      <c r="BK981" s="40">
        <f t="shared" si="226"/>
        <v>88</v>
      </c>
      <c r="BL981" s="40">
        <f t="shared" si="227"/>
        <v>1</v>
      </c>
      <c r="BM981" s="40">
        <f t="shared" si="228"/>
        <v>50</v>
      </c>
      <c r="BN981" s="40">
        <f t="shared" si="229"/>
        <v>100</v>
      </c>
      <c r="BO981" s="40">
        <f t="shared" si="230"/>
        <v>100</v>
      </c>
      <c r="BP981" s="40">
        <f t="shared" si="231"/>
        <v>57</v>
      </c>
      <c r="BQ981" s="41">
        <f t="shared" si="232"/>
        <v>18</v>
      </c>
      <c r="BR981" s="40">
        <f t="shared" si="233"/>
        <v>36</v>
      </c>
      <c r="BS981" s="41">
        <f t="shared" si="234"/>
        <v>100</v>
      </c>
      <c r="BT981" s="41">
        <f t="shared" si="235"/>
        <v>49</v>
      </c>
      <c r="BU981" s="41">
        <f t="shared" si="236"/>
        <v>100</v>
      </c>
      <c r="BV981" s="41">
        <f t="shared" si="237"/>
        <v>65</v>
      </c>
    </row>
    <row r="982" spans="2:74" x14ac:dyDescent="0.3">
      <c r="B982" s="12" t="s">
        <v>1363</v>
      </c>
      <c r="C982" s="12">
        <v>307011171</v>
      </c>
      <c r="D982" s="12" t="s">
        <v>469</v>
      </c>
      <c r="E982" s="12" t="s">
        <v>101</v>
      </c>
      <c r="F982" s="12" t="s">
        <v>2711</v>
      </c>
      <c r="G982" s="12" t="s">
        <v>102</v>
      </c>
      <c r="H982" s="12" t="s">
        <v>86</v>
      </c>
      <c r="I982" s="28">
        <v>275000</v>
      </c>
      <c r="J982" s="28">
        <v>275000</v>
      </c>
      <c r="K982" s="28">
        <v>250000</v>
      </c>
      <c r="L982" s="28">
        <v>225000</v>
      </c>
      <c r="M982" s="28">
        <v>225000</v>
      </c>
      <c r="N982" s="28">
        <v>245000</v>
      </c>
      <c r="O982" s="29">
        <v>132</v>
      </c>
      <c r="P982" s="29">
        <v>118</v>
      </c>
      <c r="Q982" s="29">
        <v>56</v>
      </c>
      <c r="R982" s="28">
        <v>380</v>
      </c>
      <c r="S982" s="28">
        <v>300</v>
      </c>
      <c r="T982" s="30">
        <v>1.2</v>
      </c>
      <c r="U982" s="30">
        <v>9.9999999999999867E-2</v>
      </c>
      <c r="V982" s="30">
        <v>1.1000000000000001</v>
      </c>
      <c r="W982" s="30">
        <v>1.1000000000000001</v>
      </c>
      <c r="X982" s="31">
        <v>7.1854545454545449E-2</v>
      </c>
      <c r="Y982" s="30">
        <v>0.3</v>
      </c>
      <c r="Z982" s="30">
        <v>0</v>
      </c>
      <c r="AA982" s="30">
        <v>0.3</v>
      </c>
      <c r="AB982" s="30">
        <v>0.6</v>
      </c>
      <c r="AC982" s="32">
        <v>0.24984220492320638</v>
      </c>
      <c r="AD982" s="30">
        <v>3.4770549774231658</v>
      </c>
      <c r="AE982" s="12">
        <v>246</v>
      </c>
      <c r="AF982" s="12">
        <v>259</v>
      </c>
      <c r="AG982" s="12">
        <v>310</v>
      </c>
      <c r="AH982" s="33">
        <v>4.7260940032414913</v>
      </c>
      <c r="AI982" s="34">
        <v>345000</v>
      </c>
      <c r="AJ982" s="34">
        <v>295000</v>
      </c>
      <c r="AK982" s="34">
        <v>257500</v>
      </c>
      <c r="AL982" s="35">
        <v>0.16949152542372881</v>
      </c>
      <c r="AM982" s="35">
        <v>0.33980582524271846</v>
      </c>
      <c r="AN982" s="12">
        <v>1.6</v>
      </c>
      <c r="AO982" s="33">
        <v>0.10000000000000009</v>
      </c>
      <c r="AP982" s="12">
        <v>1.5</v>
      </c>
      <c r="AQ982" s="32">
        <v>1.5384615384615385E-2</v>
      </c>
      <c r="AR982" s="34">
        <v>420</v>
      </c>
      <c r="AS982" s="34">
        <v>380</v>
      </c>
      <c r="AT982" s="31">
        <v>0.10526315789473684</v>
      </c>
      <c r="AU982" s="32">
        <v>0.44522535293620252</v>
      </c>
      <c r="AV982" s="36">
        <v>1520.96</v>
      </c>
      <c r="AW982" s="30">
        <v>0.67020000000000002</v>
      </c>
      <c r="AX982" s="30">
        <v>0.32979999999999998</v>
      </c>
      <c r="AY982" s="30">
        <v>0.87280000000000002</v>
      </c>
      <c r="AZ982" s="30">
        <v>8.5599999999999996E-2</v>
      </c>
      <c r="BA982" s="30">
        <v>0.33119999999999999</v>
      </c>
      <c r="BB982" s="30">
        <v>0.21659999999999999</v>
      </c>
      <c r="BC982" s="30">
        <v>0.33629999999999999</v>
      </c>
      <c r="BD982" s="37">
        <v>1</v>
      </c>
      <c r="BE982" s="29">
        <v>508</v>
      </c>
      <c r="BF982" s="38" t="s">
        <v>3700</v>
      </c>
      <c r="BG982" s="39">
        <v>147.94353981110501</v>
      </c>
      <c r="BH982" s="39">
        <v>-28.285273194432801</v>
      </c>
      <c r="BI982" s="40">
        <f t="shared" si="224"/>
        <v>97</v>
      </c>
      <c r="BJ982" s="40">
        <f t="shared" si="225"/>
        <v>90</v>
      </c>
      <c r="BK982" s="40">
        <f t="shared" si="226"/>
        <v>66</v>
      </c>
      <c r="BL982" s="40">
        <f t="shared" si="227"/>
        <v>1</v>
      </c>
      <c r="BM982" s="40">
        <f t="shared" si="228"/>
        <v>85</v>
      </c>
      <c r="BN982" s="40">
        <f t="shared" si="229"/>
        <v>9</v>
      </c>
      <c r="BO982" s="40">
        <f t="shared" si="230"/>
        <v>28</v>
      </c>
      <c r="BP982" s="40">
        <f t="shared" si="231"/>
        <v>63</v>
      </c>
      <c r="BQ982" s="41">
        <f t="shared" si="232"/>
        <v>100</v>
      </c>
      <c r="BR982" s="40">
        <f t="shared" si="233"/>
        <v>100</v>
      </c>
      <c r="BS982" s="41">
        <f t="shared" si="234"/>
        <v>100</v>
      </c>
      <c r="BT982" s="41">
        <f t="shared" si="235"/>
        <v>100</v>
      </c>
      <c r="BU982" s="41">
        <f t="shared" si="236"/>
        <v>10</v>
      </c>
      <c r="BV982" s="41">
        <f t="shared" si="237"/>
        <v>65</v>
      </c>
    </row>
    <row r="983" spans="2:74" x14ac:dyDescent="0.3">
      <c r="B983" s="12" t="s">
        <v>1364</v>
      </c>
      <c r="C983" s="12">
        <v>307031189</v>
      </c>
      <c r="D983" s="12" t="s">
        <v>115</v>
      </c>
      <c r="E983" s="12" t="s">
        <v>101</v>
      </c>
      <c r="F983" s="12" t="s">
        <v>1364</v>
      </c>
      <c r="G983" s="12" t="s">
        <v>102</v>
      </c>
      <c r="H983" s="12" t="s">
        <v>86</v>
      </c>
      <c r="I983" s="28">
        <v>550000</v>
      </c>
      <c r="J983" s="28">
        <v>529650</v>
      </c>
      <c r="K983" s="28">
        <v>450800</v>
      </c>
      <c r="L983" s="28">
        <v>505000</v>
      </c>
      <c r="M983" s="28">
        <v>495000</v>
      </c>
      <c r="N983" s="28">
        <v>395000</v>
      </c>
      <c r="O983" s="29">
        <v>55</v>
      </c>
      <c r="P983" s="29">
        <v>57</v>
      </c>
      <c r="Q983" s="29">
        <v>66</v>
      </c>
      <c r="R983" s="28">
        <v>500</v>
      </c>
      <c r="S983" s="28">
        <v>460</v>
      </c>
      <c r="T983" s="30">
        <v>3.1</v>
      </c>
      <c r="U983" s="30">
        <v>-0.10000000000000009</v>
      </c>
      <c r="V983" s="30">
        <v>3.2</v>
      </c>
      <c r="W983" s="30">
        <v>3.5</v>
      </c>
      <c r="X983" s="31">
        <v>4.7272727272727272E-2</v>
      </c>
      <c r="Y983" s="30">
        <v>2.1</v>
      </c>
      <c r="Z983" s="30">
        <v>-0.39999999999999991</v>
      </c>
      <c r="AA983" s="30">
        <v>2.5</v>
      </c>
      <c r="AB983" s="30">
        <v>2.5</v>
      </c>
      <c r="AC983" s="32">
        <v>0.39966747665941932</v>
      </c>
      <c r="AD983" s="30">
        <v>8.4545043139492542</v>
      </c>
      <c r="AE983" s="12">
        <v>232</v>
      </c>
      <c r="AF983" s="12">
        <v>211</v>
      </c>
      <c r="AG983" s="12">
        <v>175</v>
      </c>
      <c r="AH983" s="33">
        <v>5.467741935483871</v>
      </c>
      <c r="AI983" s="34">
        <v>500000</v>
      </c>
      <c r="AJ983" s="34">
        <v>415000</v>
      </c>
      <c r="AK983" s="34">
        <v>384000</v>
      </c>
      <c r="AL983" s="35">
        <v>0.20481927710843373</v>
      </c>
      <c r="AM983" s="35">
        <v>0.30208333333333331</v>
      </c>
      <c r="AN983" s="12">
        <v>1.8</v>
      </c>
      <c r="AO983" s="33">
        <v>-0.19999999999999996</v>
      </c>
      <c r="AP983" s="12">
        <v>2</v>
      </c>
      <c r="AQ983" s="32">
        <v>8.8679245283018876E-2</v>
      </c>
      <c r="AR983" s="34">
        <v>450</v>
      </c>
      <c r="AS983" s="34">
        <v>430</v>
      </c>
      <c r="AT983" s="31">
        <v>4.6511627906976744E-2</v>
      </c>
      <c r="AU983" s="32">
        <v>0.39636421459573451</v>
      </c>
      <c r="AV983" s="36">
        <v>1251.0400000000002</v>
      </c>
      <c r="AW983" s="30">
        <v>0.65980000000000005</v>
      </c>
      <c r="AX983" s="30">
        <v>0.3402</v>
      </c>
      <c r="AY983" s="30">
        <v>0.86770000000000003</v>
      </c>
      <c r="AZ983" s="30">
        <v>0.10440000000000001</v>
      </c>
      <c r="BA983" s="30">
        <v>0.35949999999999999</v>
      </c>
      <c r="BB983" s="30">
        <v>0.27729999999999999</v>
      </c>
      <c r="BC983" s="30">
        <v>0.32329999999999998</v>
      </c>
      <c r="BD983" s="37">
        <v>2.5</v>
      </c>
      <c r="BE983" s="29">
        <v>131</v>
      </c>
      <c r="BF983" s="38" t="s">
        <v>3701</v>
      </c>
      <c r="BG983" s="39">
        <v>152.012416018973</v>
      </c>
      <c r="BH983" s="39">
        <v>-28.2367878582901</v>
      </c>
      <c r="BI983" s="40">
        <f t="shared" si="224"/>
        <v>65</v>
      </c>
      <c r="BJ983" s="40">
        <f t="shared" si="225"/>
        <v>87</v>
      </c>
      <c r="BK983" s="40">
        <f t="shared" si="226"/>
        <v>57</v>
      </c>
      <c r="BL983" s="40">
        <f t="shared" si="227"/>
        <v>1</v>
      </c>
      <c r="BM983" s="40">
        <f t="shared" si="228"/>
        <v>100</v>
      </c>
      <c r="BN983" s="40">
        <f t="shared" si="229"/>
        <v>100</v>
      </c>
      <c r="BO983" s="40">
        <f t="shared" si="230"/>
        <v>80</v>
      </c>
      <c r="BP983" s="40">
        <f t="shared" si="231"/>
        <v>69</v>
      </c>
      <c r="BQ983" s="41">
        <f t="shared" si="232"/>
        <v>100</v>
      </c>
      <c r="BR983" s="40">
        <f t="shared" si="233"/>
        <v>66</v>
      </c>
      <c r="BS983" s="41">
        <f t="shared" si="234"/>
        <v>1</v>
      </c>
      <c r="BT983" s="41">
        <f t="shared" si="235"/>
        <v>82</v>
      </c>
      <c r="BU983" s="41">
        <f t="shared" si="236"/>
        <v>25</v>
      </c>
      <c r="BV983" s="41">
        <f t="shared" si="237"/>
        <v>65</v>
      </c>
    </row>
    <row r="984" spans="2:74" x14ac:dyDescent="0.3">
      <c r="B984" s="12" t="s">
        <v>1365</v>
      </c>
      <c r="C984" s="12">
        <v>308031219</v>
      </c>
      <c r="D984" s="12" t="s">
        <v>399</v>
      </c>
      <c r="E984" s="12" t="s">
        <v>400</v>
      </c>
      <c r="F984" s="12" t="s">
        <v>2711</v>
      </c>
      <c r="G984" s="12" t="s">
        <v>102</v>
      </c>
      <c r="H984" s="12" t="s">
        <v>86</v>
      </c>
      <c r="I984" s="28">
        <v>879000</v>
      </c>
      <c r="J984" s="28">
        <v>879000</v>
      </c>
      <c r="K984" s="28">
        <v>899000</v>
      </c>
      <c r="L984" s="28">
        <v>850000</v>
      </c>
      <c r="M984" s="28">
        <v>900000</v>
      </c>
      <c r="N984" s="28">
        <v>897000</v>
      </c>
      <c r="O984" s="29">
        <v>43</v>
      </c>
      <c r="P984" s="29">
        <v>43</v>
      </c>
      <c r="Q984" s="29">
        <v>57</v>
      </c>
      <c r="R984" s="28">
        <v>700</v>
      </c>
      <c r="S984" s="28">
        <v>600</v>
      </c>
      <c r="T984" s="30">
        <v>1.3</v>
      </c>
      <c r="U984" s="30">
        <v>0</v>
      </c>
      <c r="V984" s="30">
        <v>1.3</v>
      </c>
      <c r="W984" s="30">
        <v>1.2</v>
      </c>
      <c r="X984" s="31">
        <v>4.141069397042093E-2</v>
      </c>
      <c r="Y984" s="30">
        <v>0.4</v>
      </c>
      <c r="Z984" s="30">
        <v>-9.9999999999999978E-2</v>
      </c>
      <c r="AA984" s="30">
        <v>0.5</v>
      </c>
      <c r="AB984" s="30">
        <v>0.3</v>
      </c>
      <c r="AC984" s="32">
        <v>0.3722453841572364</v>
      </c>
      <c r="AD984" s="30">
        <v>8.9891124361046923</v>
      </c>
      <c r="AE984" s="12">
        <v>536</v>
      </c>
      <c r="AF984" s="12">
        <v>487</v>
      </c>
      <c r="AG984" s="12">
        <v>467</v>
      </c>
      <c r="AH984" s="33">
        <v>2.8259921500218055</v>
      </c>
      <c r="AI984" s="34">
        <v>530000</v>
      </c>
      <c r="AJ984" s="34">
        <v>443000</v>
      </c>
      <c r="AK984" s="34">
        <v>381000</v>
      </c>
      <c r="AL984" s="35">
        <v>0.19638826185101579</v>
      </c>
      <c r="AM984" s="35">
        <v>0.39107611548556431</v>
      </c>
      <c r="AN984" s="12">
        <v>3.9</v>
      </c>
      <c r="AO984" s="33">
        <v>-0.10000000000000009</v>
      </c>
      <c r="AP984" s="12">
        <v>4</v>
      </c>
      <c r="AQ984" s="32">
        <v>6.3076923076923072E-2</v>
      </c>
      <c r="AR984" s="34">
        <v>520</v>
      </c>
      <c r="AS984" s="34">
        <v>480</v>
      </c>
      <c r="AT984" s="31">
        <v>8.3333333333333329E-2</v>
      </c>
      <c r="AU984" s="32">
        <v>0.41404869301938979</v>
      </c>
      <c r="AV984" s="36">
        <v>1880.4800000000002</v>
      </c>
      <c r="AW984" s="30">
        <v>0.7923</v>
      </c>
      <c r="AX984" s="30">
        <v>0.2077</v>
      </c>
      <c r="AY984" s="30">
        <v>0.97660000000000002</v>
      </c>
      <c r="AZ984" s="30">
        <v>3.3999999999999998E-3</v>
      </c>
      <c r="BA984" s="30">
        <v>0.47349999999999998</v>
      </c>
      <c r="BB984" s="30">
        <v>0.37219999999999998</v>
      </c>
      <c r="BC984" s="30">
        <v>8.7499999999999994E-2</v>
      </c>
      <c r="BD984" s="37">
        <v>4</v>
      </c>
      <c r="BE984" s="29">
        <v>623</v>
      </c>
      <c r="BF984" s="38" t="s">
        <v>3702</v>
      </c>
      <c r="BG984" s="39">
        <v>149.78718616045199</v>
      </c>
      <c r="BH984" s="39">
        <v>-22.7033865825478</v>
      </c>
      <c r="BI984" s="40">
        <f t="shared" si="224"/>
        <v>95</v>
      </c>
      <c r="BJ984" s="40">
        <f t="shared" si="225"/>
        <v>52</v>
      </c>
      <c r="BK984" s="40">
        <f t="shared" si="226"/>
        <v>90</v>
      </c>
      <c r="BL984" s="40">
        <f t="shared" si="227"/>
        <v>1</v>
      </c>
      <c r="BM984" s="40">
        <f t="shared" si="228"/>
        <v>98</v>
      </c>
      <c r="BN984" s="40">
        <f t="shared" si="229"/>
        <v>82</v>
      </c>
      <c r="BO984" s="40">
        <f t="shared" si="230"/>
        <v>15</v>
      </c>
      <c r="BP984" s="40">
        <f t="shared" si="231"/>
        <v>94</v>
      </c>
      <c r="BQ984" s="41">
        <f t="shared" si="232"/>
        <v>88</v>
      </c>
      <c r="BR984" s="40">
        <f t="shared" si="233"/>
        <v>61</v>
      </c>
      <c r="BS984" s="41">
        <f t="shared" si="234"/>
        <v>19</v>
      </c>
      <c r="BT984" s="41">
        <f t="shared" si="235"/>
        <v>100</v>
      </c>
      <c r="BU984" s="41">
        <f t="shared" si="236"/>
        <v>40</v>
      </c>
      <c r="BV984" s="41">
        <f t="shared" si="237"/>
        <v>65</v>
      </c>
    </row>
    <row r="985" spans="2:74" x14ac:dyDescent="0.3">
      <c r="B985" s="12" t="s">
        <v>1366</v>
      </c>
      <c r="C985" s="12">
        <v>308051535</v>
      </c>
      <c r="D985" s="12" t="s">
        <v>1367</v>
      </c>
      <c r="E985" s="12" t="s">
        <v>400</v>
      </c>
      <c r="F985" s="12" t="s">
        <v>2711</v>
      </c>
      <c r="G985" s="12" t="s">
        <v>102</v>
      </c>
      <c r="H985" s="12" t="s">
        <v>86</v>
      </c>
      <c r="I985" s="28">
        <v>549000</v>
      </c>
      <c r="J985" s="28">
        <v>482780</v>
      </c>
      <c r="K985" s="28">
        <v>419000</v>
      </c>
      <c r="L985" s="28">
        <v>555000</v>
      </c>
      <c r="M985" s="28">
        <v>495000</v>
      </c>
      <c r="N985" s="28">
        <v>405000</v>
      </c>
      <c r="O985" s="29">
        <v>42</v>
      </c>
      <c r="P985" s="29">
        <v>42</v>
      </c>
      <c r="Q985" s="29">
        <v>73</v>
      </c>
      <c r="R985" s="28">
        <v>550</v>
      </c>
      <c r="S985" s="28">
        <v>450</v>
      </c>
      <c r="T985" s="30">
        <v>2.6</v>
      </c>
      <c r="U985" s="30">
        <v>0</v>
      </c>
      <c r="V985" s="30">
        <v>2.6</v>
      </c>
      <c r="W985" s="30">
        <v>2.8</v>
      </c>
      <c r="X985" s="31">
        <v>5.2094717668488159E-2</v>
      </c>
      <c r="Y985" s="30">
        <v>1.6</v>
      </c>
      <c r="Z985" s="30">
        <v>0</v>
      </c>
      <c r="AA985" s="30">
        <v>1.6</v>
      </c>
      <c r="AB985" s="30">
        <v>1.3</v>
      </c>
      <c r="AC985" s="32">
        <v>0.24726658034815133</v>
      </c>
      <c r="AD985" s="30">
        <v>4.7464808605291982</v>
      </c>
      <c r="AE985" s="12">
        <v>391</v>
      </c>
      <c r="AF985" s="12">
        <v>342</v>
      </c>
      <c r="AG985" s="12">
        <v>380</v>
      </c>
      <c r="AH985" s="33">
        <v>2.7204747774480715</v>
      </c>
      <c r="AI985" s="34">
        <v>528000</v>
      </c>
      <c r="AJ985" s="34">
        <v>415000</v>
      </c>
      <c r="AK985" s="34">
        <v>405000</v>
      </c>
      <c r="AL985" s="35">
        <v>0.27228915662650605</v>
      </c>
      <c r="AM985" s="35">
        <v>0.3037037037037037</v>
      </c>
      <c r="AN985" s="12">
        <v>5.0999999999999996</v>
      </c>
      <c r="AO985" s="33">
        <v>0.29999999999999982</v>
      </c>
      <c r="AP985" s="12">
        <v>4.8</v>
      </c>
      <c r="AQ985" s="32">
        <v>3.8947368421052633E-2</v>
      </c>
      <c r="AR985" s="34">
        <v>520</v>
      </c>
      <c r="AS985" s="34">
        <v>440</v>
      </c>
      <c r="AT985" s="31">
        <v>0.18181818181818182</v>
      </c>
      <c r="AU985" s="32">
        <v>0.61235356252021922</v>
      </c>
      <c r="AV985" s="36">
        <v>2224.3200000000002</v>
      </c>
      <c r="AW985" s="30">
        <v>0.81520000000000004</v>
      </c>
      <c r="AX985" s="30">
        <v>0.18479999999999999</v>
      </c>
      <c r="AY985" s="30">
        <v>0.93620000000000003</v>
      </c>
      <c r="AZ985" s="30">
        <v>3.3799999999999997E-2</v>
      </c>
      <c r="BA985" s="30">
        <v>0.31259999999999999</v>
      </c>
      <c r="BB985" s="30">
        <v>0.45250000000000001</v>
      </c>
      <c r="BC985" s="30">
        <v>0.19070000000000001</v>
      </c>
      <c r="BD985" s="37">
        <v>5</v>
      </c>
      <c r="BE985" s="29">
        <v>422</v>
      </c>
      <c r="BF985" s="38" t="s">
        <v>3703</v>
      </c>
      <c r="BG985" s="39">
        <v>151.09568872574101</v>
      </c>
      <c r="BH985" s="39">
        <v>-24.106178731945199</v>
      </c>
      <c r="BI985" s="40">
        <f t="shared" si="224"/>
        <v>74</v>
      </c>
      <c r="BJ985" s="40">
        <f t="shared" si="225"/>
        <v>32</v>
      </c>
      <c r="BK985" s="40">
        <f t="shared" si="226"/>
        <v>91</v>
      </c>
      <c r="BL985" s="40">
        <f t="shared" si="227"/>
        <v>1</v>
      </c>
      <c r="BM985" s="40">
        <f t="shared" si="228"/>
        <v>100</v>
      </c>
      <c r="BN985" s="40">
        <f t="shared" si="229"/>
        <v>45</v>
      </c>
      <c r="BO985" s="40">
        <f t="shared" si="230"/>
        <v>38</v>
      </c>
      <c r="BP985" s="40">
        <f t="shared" si="231"/>
        <v>59</v>
      </c>
      <c r="BQ985" s="41">
        <f t="shared" si="232"/>
        <v>100</v>
      </c>
      <c r="BR985" s="40">
        <f t="shared" si="233"/>
        <v>100</v>
      </c>
      <c r="BS985" s="41">
        <f t="shared" si="234"/>
        <v>100</v>
      </c>
      <c r="BT985" s="41">
        <f t="shared" si="235"/>
        <v>90</v>
      </c>
      <c r="BU985" s="41">
        <f t="shared" si="236"/>
        <v>50</v>
      </c>
      <c r="BV985" s="41">
        <f t="shared" si="237"/>
        <v>65</v>
      </c>
    </row>
    <row r="986" spans="2:74" x14ac:dyDescent="0.3">
      <c r="B986" s="12" t="s">
        <v>1368</v>
      </c>
      <c r="C986" s="12">
        <v>311041569</v>
      </c>
      <c r="D986" s="12" t="s">
        <v>667</v>
      </c>
      <c r="E986" s="12" t="s">
        <v>473</v>
      </c>
      <c r="F986" s="12" t="s">
        <v>2813</v>
      </c>
      <c r="G986" s="12" t="s">
        <v>102</v>
      </c>
      <c r="H986" s="12" t="s">
        <v>86</v>
      </c>
      <c r="I986" s="28">
        <v>779000</v>
      </c>
      <c r="J986" s="28">
        <v>775000</v>
      </c>
      <c r="K986" s="28">
        <v>731928</v>
      </c>
      <c r="L986" s="28">
        <v>1060000</v>
      </c>
      <c r="M986" s="28">
        <v>1050000</v>
      </c>
      <c r="N986" s="28">
        <v>901000</v>
      </c>
      <c r="O986" s="29">
        <v>39</v>
      </c>
      <c r="P986" s="29">
        <v>42</v>
      </c>
      <c r="Q986" s="29">
        <v>38</v>
      </c>
      <c r="R986" s="28">
        <v>625</v>
      </c>
      <c r="S986" s="28">
        <v>590</v>
      </c>
      <c r="T986" s="30">
        <v>1.7</v>
      </c>
      <c r="U986" s="30">
        <v>-0.10000000000000009</v>
      </c>
      <c r="V986" s="30">
        <v>1.8</v>
      </c>
      <c r="W986" s="30">
        <v>2.2000000000000002</v>
      </c>
      <c r="X986" s="31">
        <v>4.1720154043645701E-2</v>
      </c>
      <c r="Y986" s="30">
        <v>14.4</v>
      </c>
      <c r="Z986" s="30">
        <v>0.20000000000000107</v>
      </c>
      <c r="AA986" s="30">
        <v>14.2</v>
      </c>
      <c r="AB986" s="30">
        <v>8.4</v>
      </c>
      <c r="AC986" s="32">
        <v>0.26919233684790844</v>
      </c>
      <c r="AD986" s="30">
        <v>6.452333243216021</v>
      </c>
      <c r="AE986" s="12">
        <v>398</v>
      </c>
      <c r="AF986" s="12">
        <v>386</v>
      </c>
      <c r="AG986" s="12">
        <v>257</v>
      </c>
      <c r="AH986" s="33">
        <v>7.3991416309012878</v>
      </c>
      <c r="AI986" s="34">
        <v>951000</v>
      </c>
      <c r="AJ986" s="34">
        <v>813000</v>
      </c>
      <c r="AK986" s="34">
        <v>790000</v>
      </c>
      <c r="AL986" s="35">
        <v>0.16974169741697417</v>
      </c>
      <c r="AM986" s="35">
        <v>0.20379746835443038</v>
      </c>
      <c r="AN986" s="12">
        <v>2.5</v>
      </c>
      <c r="AO986" s="33">
        <v>0</v>
      </c>
      <c r="AP986" s="12">
        <v>2.5</v>
      </c>
      <c r="AQ986" s="32">
        <v>0.10234042553191489</v>
      </c>
      <c r="AR986" s="34">
        <v>600</v>
      </c>
      <c r="AS986" s="34">
        <v>550</v>
      </c>
      <c r="AT986" s="31">
        <v>9.0909090909090912E-2</v>
      </c>
      <c r="AU986" s="32">
        <v>0.40293464823234004</v>
      </c>
      <c r="AV986" s="36">
        <v>2321.7600000000002</v>
      </c>
      <c r="AW986" s="30">
        <v>0.84309999999999996</v>
      </c>
      <c r="AX986" s="30">
        <v>0.15690000000000001</v>
      </c>
      <c r="AY986" s="30">
        <v>0.99229999999999996</v>
      </c>
      <c r="AZ986" s="30">
        <v>0</v>
      </c>
      <c r="BA986" s="30">
        <v>0.26250000000000001</v>
      </c>
      <c r="BB986" s="30">
        <v>0.54459999999999997</v>
      </c>
      <c r="BC986" s="30">
        <v>0.15959999999999999</v>
      </c>
      <c r="BD986" s="37">
        <v>3.5</v>
      </c>
      <c r="BE986" s="29">
        <v>30</v>
      </c>
      <c r="BF986" s="38" t="s">
        <v>3704</v>
      </c>
      <c r="BG986" s="39">
        <v>152.99027984514001</v>
      </c>
      <c r="BH986" s="39">
        <v>-27.7406454366768</v>
      </c>
      <c r="BI986" s="40">
        <f t="shared" si="224"/>
        <v>88</v>
      </c>
      <c r="BJ986" s="40">
        <f t="shared" si="225"/>
        <v>75</v>
      </c>
      <c r="BK986" s="40">
        <f t="shared" si="226"/>
        <v>33</v>
      </c>
      <c r="BL986" s="40">
        <f t="shared" si="227"/>
        <v>1</v>
      </c>
      <c r="BM986" s="40">
        <f t="shared" si="228"/>
        <v>85</v>
      </c>
      <c r="BN986" s="40">
        <f t="shared" si="229"/>
        <v>100</v>
      </c>
      <c r="BO986" s="40">
        <f t="shared" si="230"/>
        <v>100</v>
      </c>
      <c r="BP986" s="40">
        <f t="shared" si="231"/>
        <v>48</v>
      </c>
      <c r="BQ986" s="41">
        <f t="shared" si="232"/>
        <v>89</v>
      </c>
      <c r="BR986" s="40">
        <f t="shared" si="233"/>
        <v>86</v>
      </c>
      <c r="BS986" s="41">
        <f t="shared" si="234"/>
        <v>87</v>
      </c>
      <c r="BT986" s="41">
        <f t="shared" si="235"/>
        <v>1</v>
      </c>
      <c r="BU986" s="41">
        <f t="shared" si="236"/>
        <v>35</v>
      </c>
      <c r="BV986" s="41">
        <f t="shared" si="237"/>
        <v>65</v>
      </c>
    </row>
    <row r="987" spans="2:74" x14ac:dyDescent="0.3">
      <c r="B987" s="12" t="s">
        <v>1369</v>
      </c>
      <c r="C987" s="12">
        <v>311041570</v>
      </c>
      <c r="D987" s="12" t="s">
        <v>667</v>
      </c>
      <c r="E987" s="12" t="s">
        <v>473</v>
      </c>
      <c r="F987" s="12" t="s">
        <v>2813</v>
      </c>
      <c r="G987" s="12" t="s">
        <v>102</v>
      </c>
      <c r="H987" s="12" t="s">
        <v>86</v>
      </c>
      <c r="I987" s="28">
        <v>911500</v>
      </c>
      <c r="J987" s="28">
        <v>893500</v>
      </c>
      <c r="K987" s="28">
        <v>849000</v>
      </c>
      <c r="L987" s="28">
        <v>990000</v>
      </c>
      <c r="M987" s="28">
        <v>950000</v>
      </c>
      <c r="N987" s="28">
        <v>875000</v>
      </c>
      <c r="O987" s="29">
        <v>48</v>
      </c>
      <c r="P987" s="29">
        <v>55</v>
      </c>
      <c r="Q987" s="29">
        <v>57</v>
      </c>
      <c r="R987" s="28">
        <v>650</v>
      </c>
      <c r="S987" s="28">
        <v>630</v>
      </c>
      <c r="T987" s="30">
        <v>3.1</v>
      </c>
      <c r="U987" s="30">
        <v>0</v>
      </c>
      <c r="V987" s="30">
        <v>3.1</v>
      </c>
      <c r="W987" s="30">
        <v>2.8</v>
      </c>
      <c r="X987" s="31">
        <v>3.7081733406472847E-2</v>
      </c>
      <c r="Y987" s="30">
        <v>2.5</v>
      </c>
      <c r="Z987" s="30">
        <v>-0.10000000000000009</v>
      </c>
      <c r="AA987" s="30">
        <v>2.6</v>
      </c>
      <c r="AB987" s="30">
        <v>1.9</v>
      </c>
      <c r="AC987" s="32">
        <v>0.26756899163538167</v>
      </c>
      <c r="AD987" s="30">
        <v>7.2156549075636205</v>
      </c>
      <c r="AE987" s="12">
        <v>398</v>
      </c>
      <c r="AF987" s="12">
        <v>386</v>
      </c>
      <c r="AG987" s="12">
        <v>257</v>
      </c>
      <c r="AH987" s="33">
        <v>7.3991416309012878</v>
      </c>
      <c r="AI987" s="34">
        <v>951000</v>
      </c>
      <c r="AJ987" s="34">
        <v>813000</v>
      </c>
      <c r="AK987" s="34">
        <v>790000</v>
      </c>
      <c r="AL987" s="35">
        <v>0.16974169741697417</v>
      </c>
      <c r="AM987" s="35">
        <v>0.20379746835443038</v>
      </c>
      <c r="AN987" s="12">
        <v>2.5</v>
      </c>
      <c r="AO987" s="33">
        <v>0</v>
      </c>
      <c r="AP987" s="12">
        <v>2.5</v>
      </c>
      <c r="AQ987" s="32">
        <v>0.10234042553191489</v>
      </c>
      <c r="AR987" s="34">
        <v>600</v>
      </c>
      <c r="AS987" s="34">
        <v>550</v>
      </c>
      <c r="AT987" s="31">
        <v>9.0909090909090912E-2</v>
      </c>
      <c r="AU987" s="32">
        <v>0.40293464823234004</v>
      </c>
      <c r="AV987" s="36">
        <v>2429.2800000000002</v>
      </c>
      <c r="AW987" s="30">
        <v>0.8659</v>
      </c>
      <c r="AX987" s="30">
        <v>0.1341</v>
      </c>
      <c r="AY987" s="30">
        <v>0.98319999999999996</v>
      </c>
      <c r="AZ987" s="30">
        <v>7.0000000000000001E-3</v>
      </c>
      <c r="BA987" s="30">
        <v>0.23269999999999999</v>
      </c>
      <c r="BB987" s="30">
        <v>0.63480000000000003</v>
      </c>
      <c r="BC987" s="30">
        <v>0.1096</v>
      </c>
      <c r="BD987" s="37">
        <v>2</v>
      </c>
      <c r="BE987" s="29">
        <v>43</v>
      </c>
      <c r="BF987" s="38" t="s">
        <v>3705</v>
      </c>
      <c r="BG987" s="39">
        <v>153.02732351792699</v>
      </c>
      <c r="BH987" s="39">
        <v>-27.863209418759201</v>
      </c>
      <c r="BI987" s="40">
        <f t="shared" si="224"/>
        <v>65</v>
      </c>
      <c r="BJ987" s="40">
        <f t="shared" si="225"/>
        <v>75</v>
      </c>
      <c r="BK987" s="40">
        <f t="shared" si="226"/>
        <v>33</v>
      </c>
      <c r="BL987" s="40">
        <f t="shared" si="227"/>
        <v>1</v>
      </c>
      <c r="BM987" s="40">
        <f t="shared" si="228"/>
        <v>85</v>
      </c>
      <c r="BN987" s="40">
        <f t="shared" si="229"/>
        <v>100</v>
      </c>
      <c r="BO987" s="40">
        <f t="shared" si="230"/>
        <v>100</v>
      </c>
      <c r="BP987" s="40">
        <f t="shared" si="231"/>
        <v>41</v>
      </c>
      <c r="BQ987" s="41">
        <f t="shared" si="232"/>
        <v>74</v>
      </c>
      <c r="BR987" s="40">
        <f t="shared" si="233"/>
        <v>78</v>
      </c>
      <c r="BS987" s="41">
        <f t="shared" si="234"/>
        <v>88</v>
      </c>
      <c r="BT987" s="41">
        <f t="shared" si="235"/>
        <v>75</v>
      </c>
      <c r="BU987" s="41">
        <f t="shared" si="236"/>
        <v>20</v>
      </c>
      <c r="BV987" s="41">
        <f t="shared" si="237"/>
        <v>65</v>
      </c>
    </row>
    <row r="988" spans="2:74" x14ac:dyDescent="0.3">
      <c r="B988" s="12" t="s">
        <v>1370</v>
      </c>
      <c r="C988" s="12">
        <v>311051325</v>
      </c>
      <c r="D988" s="12" t="s">
        <v>472</v>
      </c>
      <c r="E988" s="12" t="s">
        <v>473</v>
      </c>
      <c r="F988" s="12" t="s">
        <v>2813</v>
      </c>
      <c r="G988" s="12" t="s">
        <v>102</v>
      </c>
      <c r="H988" s="12" t="s">
        <v>86</v>
      </c>
      <c r="I988" s="28">
        <v>808000</v>
      </c>
      <c r="J988" s="28">
        <v>799000</v>
      </c>
      <c r="K988" s="28">
        <v>705000</v>
      </c>
      <c r="L988" s="28">
        <v>818000</v>
      </c>
      <c r="M988" s="28">
        <v>800000</v>
      </c>
      <c r="N988" s="28">
        <v>720000</v>
      </c>
      <c r="O988" s="29">
        <v>28</v>
      </c>
      <c r="P988" s="29">
        <v>29</v>
      </c>
      <c r="Q988" s="29">
        <v>32</v>
      </c>
      <c r="R988" s="28">
        <v>620</v>
      </c>
      <c r="S988" s="28">
        <v>570</v>
      </c>
      <c r="T988" s="30">
        <v>3.2</v>
      </c>
      <c r="U988" s="30">
        <v>0</v>
      </c>
      <c r="V988" s="30">
        <v>3.2</v>
      </c>
      <c r="W988" s="30">
        <v>3.2</v>
      </c>
      <c r="X988" s="31">
        <v>3.9900990099009902E-2</v>
      </c>
      <c r="Y988" s="30">
        <v>4.3</v>
      </c>
      <c r="Z988" s="30">
        <v>-0.60000000000000053</v>
      </c>
      <c r="AA988" s="30">
        <v>4.9000000000000004</v>
      </c>
      <c r="AB988" s="30">
        <v>4.4000000000000004</v>
      </c>
      <c r="AC988" s="32">
        <v>0.29634444784337716</v>
      </c>
      <c r="AD988" s="30">
        <v>7.4269948466950595</v>
      </c>
      <c r="AE988" s="12">
        <v>302</v>
      </c>
      <c r="AF988" s="12">
        <v>226</v>
      </c>
      <c r="AG988" s="12">
        <v>138</v>
      </c>
      <c r="AH988" s="33">
        <v>4.1532567049808433</v>
      </c>
      <c r="AI988" s="34">
        <v>805000</v>
      </c>
      <c r="AJ988" s="34">
        <v>700000</v>
      </c>
      <c r="AK988" s="34">
        <v>635000</v>
      </c>
      <c r="AL988" s="35">
        <v>0.15</v>
      </c>
      <c r="AM988" s="35">
        <v>0.26771653543307089</v>
      </c>
      <c r="AN988" s="12">
        <v>3.3</v>
      </c>
      <c r="AO988" s="33">
        <v>0.29999999999999982</v>
      </c>
      <c r="AP988" s="12">
        <v>3</v>
      </c>
      <c r="AQ988" s="32">
        <v>0.1074742268041237</v>
      </c>
      <c r="AR988" s="34">
        <v>580</v>
      </c>
      <c r="AS988" s="34">
        <v>550</v>
      </c>
      <c r="AT988" s="31">
        <v>5.4545454545454543E-2</v>
      </c>
      <c r="AU988" s="32">
        <v>0.37782183489568266</v>
      </c>
      <c r="AV988" s="36">
        <v>2092.1600000000003</v>
      </c>
      <c r="AW988" s="30">
        <v>0.78390000000000004</v>
      </c>
      <c r="AX988" s="30">
        <v>0.21609999999999999</v>
      </c>
      <c r="AY988" s="30">
        <v>0.88700000000000001</v>
      </c>
      <c r="AZ988" s="30">
        <v>8.8300000000000003E-2</v>
      </c>
      <c r="BA988" s="30">
        <v>0.21790000000000001</v>
      </c>
      <c r="BB988" s="30">
        <v>0.4829</v>
      </c>
      <c r="BC988" s="30">
        <v>0.27089999999999997</v>
      </c>
      <c r="BD988" s="37">
        <v>5</v>
      </c>
      <c r="BE988" s="29">
        <v>27</v>
      </c>
      <c r="BF988" s="38" t="s">
        <v>3706</v>
      </c>
      <c r="BG988" s="39">
        <v>153.18344839283299</v>
      </c>
      <c r="BH988" s="39">
        <v>-27.677853622513201</v>
      </c>
      <c r="BI988" s="40">
        <f t="shared" si="224"/>
        <v>64</v>
      </c>
      <c r="BJ988" s="40">
        <f t="shared" si="225"/>
        <v>62</v>
      </c>
      <c r="BK988" s="40">
        <f t="shared" si="226"/>
        <v>73</v>
      </c>
      <c r="BL988" s="40">
        <f t="shared" si="227"/>
        <v>1</v>
      </c>
      <c r="BM988" s="40">
        <f t="shared" si="228"/>
        <v>75</v>
      </c>
      <c r="BN988" s="40">
        <f t="shared" si="229"/>
        <v>100</v>
      </c>
      <c r="BO988" s="40">
        <f t="shared" si="230"/>
        <v>100</v>
      </c>
      <c r="BP988" s="40">
        <f t="shared" si="231"/>
        <v>38</v>
      </c>
      <c r="BQ988" s="41">
        <f t="shared" si="232"/>
        <v>83</v>
      </c>
      <c r="BR988" s="40">
        <f t="shared" si="233"/>
        <v>76</v>
      </c>
      <c r="BS988" s="41">
        <f t="shared" si="234"/>
        <v>69</v>
      </c>
      <c r="BT988" s="41">
        <f t="shared" si="235"/>
        <v>46</v>
      </c>
      <c r="BU988" s="41">
        <f t="shared" si="236"/>
        <v>50</v>
      </c>
      <c r="BV988" s="41">
        <f t="shared" si="237"/>
        <v>65</v>
      </c>
    </row>
    <row r="989" spans="2:74" x14ac:dyDescent="0.3">
      <c r="B989" s="12" t="s">
        <v>1371</v>
      </c>
      <c r="C989" s="12">
        <v>311051327</v>
      </c>
      <c r="D989" s="12" t="s">
        <v>472</v>
      </c>
      <c r="E989" s="12" t="s">
        <v>473</v>
      </c>
      <c r="F989" s="12" t="s">
        <v>2813</v>
      </c>
      <c r="G989" s="12" t="s">
        <v>102</v>
      </c>
      <c r="H989" s="12" t="s">
        <v>86</v>
      </c>
      <c r="I989" s="28">
        <v>1060500</v>
      </c>
      <c r="J989" s="28">
        <v>1045350</v>
      </c>
      <c r="K989" s="28">
        <v>867000</v>
      </c>
      <c r="L989" s="28">
        <v>1015000</v>
      </c>
      <c r="M989" s="28">
        <v>1025000</v>
      </c>
      <c r="N989" s="28">
        <v>876000</v>
      </c>
      <c r="O989" s="29">
        <v>25</v>
      </c>
      <c r="P989" s="29">
        <v>26</v>
      </c>
      <c r="Q989" s="29">
        <v>32</v>
      </c>
      <c r="R989" s="28">
        <v>700</v>
      </c>
      <c r="S989" s="28">
        <v>625</v>
      </c>
      <c r="T989" s="30">
        <v>3.5</v>
      </c>
      <c r="U989" s="30">
        <v>-0.10000000000000009</v>
      </c>
      <c r="V989" s="30">
        <v>3.6</v>
      </c>
      <c r="W989" s="30">
        <v>3</v>
      </c>
      <c r="X989" s="31">
        <v>3.4323432343234324E-2</v>
      </c>
      <c r="Y989" s="30">
        <v>4.5</v>
      </c>
      <c r="Z989" s="30">
        <v>-9.9999999999999645E-2</v>
      </c>
      <c r="AA989" s="30">
        <v>4.5999999999999996</v>
      </c>
      <c r="AB989" s="30">
        <v>4.2</v>
      </c>
      <c r="AC989" s="32">
        <v>0.28089887640449435</v>
      </c>
      <c r="AD989" s="30">
        <v>8.1838807260155555</v>
      </c>
      <c r="AE989" s="12">
        <v>302</v>
      </c>
      <c r="AF989" s="12">
        <v>226</v>
      </c>
      <c r="AG989" s="12">
        <v>138</v>
      </c>
      <c r="AH989" s="33">
        <v>4.1532567049808433</v>
      </c>
      <c r="AI989" s="34">
        <v>805000</v>
      </c>
      <c r="AJ989" s="34">
        <v>700000</v>
      </c>
      <c r="AK989" s="34">
        <v>635000</v>
      </c>
      <c r="AL989" s="35">
        <v>0.15</v>
      </c>
      <c r="AM989" s="35">
        <v>0.26771653543307089</v>
      </c>
      <c r="AN989" s="12">
        <v>3.3</v>
      </c>
      <c r="AO989" s="33">
        <v>0.29999999999999982</v>
      </c>
      <c r="AP989" s="12">
        <v>3</v>
      </c>
      <c r="AQ989" s="32">
        <v>0.1074742268041237</v>
      </c>
      <c r="AR989" s="34">
        <v>580</v>
      </c>
      <c r="AS989" s="34">
        <v>550</v>
      </c>
      <c r="AT989" s="31">
        <v>5.4545454545454543E-2</v>
      </c>
      <c r="AU989" s="32">
        <v>0.37782183489568266</v>
      </c>
      <c r="AV989" s="36">
        <v>2492.0000000000005</v>
      </c>
      <c r="AW989" s="30">
        <v>0.83289999999999997</v>
      </c>
      <c r="AX989" s="30">
        <v>0.1671</v>
      </c>
      <c r="AY989" s="30">
        <v>0.8972</v>
      </c>
      <c r="AZ989" s="30">
        <v>3.0700000000000002E-2</v>
      </c>
      <c r="BA989" s="30">
        <v>0.27629999999999999</v>
      </c>
      <c r="BB989" s="30">
        <v>0.51590000000000003</v>
      </c>
      <c r="BC989" s="30">
        <v>0.19409999999999999</v>
      </c>
      <c r="BD989" s="37">
        <v>7</v>
      </c>
      <c r="BE989" s="29">
        <v>25</v>
      </c>
      <c r="BF989" s="38" t="s">
        <v>3707</v>
      </c>
      <c r="BG989" s="39">
        <v>153.176188807926</v>
      </c>
      <c r="BH989" s="39">
        <v>-27.6523069600483</v>
      </c>
      <c r="BI989" s="40">
        <f t="shared" si="224"/>
        <v>59</v>
      </c>
      <c r="BJ989" s="40">
        <f t="shared" si="225"/>
        <v>62</v>
      </c>
      <c r="BK989" s="40">
        <f t="shared" si="226"/>
        <v>73</v>
      </c>
      <c r="BL989" s="40">
        <f t="shared" si="227"/>
        <v>1</v>
      </c>
      <c r="BM989" s="40">
        <f t="shared" si="228"/>
        <v>75</v>
      </c>
      <c r="BN989" s="40">
        <f t="shared" si="229"/>
        <v>100</v>
      </c>
      <c r="BO989" s="40">
        <f t="shared" si="230"/>
        <v>100</v>
      </c>
      <c r="BP989" s="40">
        <f t="shared" si="231"/>
        <v>51</v>
      </c>
      <c r="BQ989" s="41">
        <f t="shared" si="232"/>
        <v>65</v>
      </c>
      <c r="BR989" s="40">
        <f t="shared" si="233"/>
        <v>68</v>
      </c>
      <c r="BS989" s="41">
        <f t="shared" si="234"/>
        <v>80</v>
      </c>
      <c r="BT989" s="41">
        <f t="shared" si="235"/>
        <v>42</v>
      </c>
      <c r="BU989" s="41">
        <f t="shared" si="236"/>
        <v>70</v>
      </c>
      <c r="BV989" s="41">
        <f t="shared" si="237"/>
        <v>65</v>
      </c>
    </row>
    <row r="990" spans="2:74" x14ac:dyDescent="0.3">
      <c r="B990" s="12" t="s">
        <v>1372</v>
      </c>
      <c r="C990" s="12">
        <v>311061329</v>
      </c>
      <c r="D990" s="12" t="s">
        <v>1234</v>
      </c>
      <c r="E990" s="12" t="s">
        <v>473</v>
      </c>
      <c r="F990" s="12" t="s">
        <v>2813</v>
      </c>
      <c r="G990" s="12" t="s">
        <v>102</v>
      </c>
      <c r="H990" s="12" t="s">
        <v>86</v>
      </c>
      <c r="I990" s="28">
        <v>989800</v>
      </c>
      <c r="J990" s="28">
        <v>944350</v>
      </c>
      <c r="K990" s="28">
        <v>799000</v>
      </c>
      <c r="L990" s="28">
        <v>1000000</v>
      </c>
      <c r="M990" s="28">
        <v>950000</v>
      </c>
      <c r="N990" s="28">
        <v>820000</v>
      </c>
      <c r="O990" s="29">
        <v>22</v>
      </c>
      <c r="P990" s="29">
        <v>21</v>
      </c>
      <c r="Q990" s="29">
        <v>26</v>
      </c>
      <c r="R990" s="28">
        <v>680</v>
      </c>
      <c r="S990" s="28">
        <v>600</v>
      </c>
      <c r="T990" s="30">
        <v>3.1</v>
      </c>
      <c r="U990" s="30">
        <v>-0.10000000000000009</v>
      </c>
      <c r="V990" s="30">
        <v>3.2</v>
      </c>
      <c r="W990" s="30">
        <v>3.6</v>
      </c>
      <c r="X990" s="31">
        <v>3.572438876540715E-2</v>
      </c>
      <c r="Y990" s="30">
        <v>5.6</v>
      </c>
      <c r="Z990" s="30">
        <v>-0.5</v>
      </c>
      <c r="AA990" s="30">
        <v>6.1</v>
      </c>
      <c r="AB990" s="30">
        <v>5.5</v>
      </c>
      <c r="AC990" s="32">
        <v>0.29820376087566658</v>
      </c>
      <c r="AD990" s="30">
        <v>8.3473439625207781</v>
      </c>
      <c r="AE990" s="12">
        <v>174</v>
      </c>
      <c r="AF990" s="12">
        <v>174</v>
      </c>
      <c r="AG990" s="12">
        <v>157</v>
      </c>
      <c r="AH990" s="33">
        <v>2.3946488294314383</v>
      </c>
      <c r="AI990" s="34">
        <v>790000</v>
      </c>
      <c r="AJ990" s="34">
        <v>670000</v>
      </c>
      <c r="AK990" s="34">
        <v>596000</v>
      </c>
      <c r="AL990" s="35">
        <v>0.17910447761194029</v>
      </c>
      <c r="AM990" s="35">
        <v>0.32550335570469796</v>
      </c>
      <c r="AN990" s="12">
        <v>3.4</v>
      </c>
      <c r="AO990" s="33">
        <v>0</v>
      </c>
      <c r="AP990" s="12">
        <v>3.4</v>
      </c>
      <c r="AQ990" s="32">
        <v>0.10789473684210527</v>
      </c>
      <c r="AR990" s="34">
        <v>590</v>
      </c>
      <c r="AS990" s="34">
        <v>550</v>
      </c>
      <c r="AT990" s="31">
        <v>7.2727272727272724E-2</v>
      </c>
      <c r="AU990" s="32">
        <v>0.32816013525330795</v>
      </c>
      <c r="AV990" s="36">
        <v>2280.3200000000002</v>
      </c>
      <c r="AW990" s="30">
        <v>0.81100000000000005</v>
      </c>
      <c r="AX990" s="30">
        <v>0.189</v>
      </c>
      <c r="AY990" s="30">
        <v>0.86950000000000005</v>
      </c>
      <c r="AZ990" s="30">
        <v>8.72E-2</v>
      </c>
      <c r="BA990" s="30">
        <v>0.28189999999999998</v>
      </c>
      <c r="BB990" s="30">
        <v>0.4778</v>
      </c>
      <c r="BC990" s="30">
        <v>0.22570000000000001</v>
      </c>
      <c r="BD990" s="37">
        <v>6</v>
      </c>
      <c r="BE990" s="29">
        <v>22</v>
      </c>
      <c r="BF990" s="38" t="s">
        <v>3708</v>
      </c>
      <c r="BG990" s="39">
        <v>153.162049724995</v>
      </c>
      <c r="BH990" s="39">
        <v>-27.626670443660299</v>
      </c>
      <c r="BI990" s="40">
        <f t="shared" si="224"/>
        <v>65</v>
      </c>
      <c r="BJ990" s="40">
        <f t="shared" si="225"/>
        <v>60</v>
      </c>
      <c r="BK990" s="40">
        <f t="shared" si="226"/>
        <v>95</v>
      </c>
      <c r="BL990" s="40">
        <f t="shared" si="227"/>
        <v>1</v>
      </c>
      <c r="BM990" s="40">
        <f t="shared" si="228"/>
        <v>90</v>
      </c>
      <c r="BN990" s="40">
        <f t="shared" si="229"/>
        <v>100</v>
      </c>
      <c r="BO990" s="40">
        <f t="shared" si="230"/>
        <v>100</v>
      </c>
      <c r="BP990" s="40">
        <f t="shared" si="231"/>
        <v>52</v>
      </c>
      <c r="BQ990" s="41">
        <f t="shared" si="232"/>
        <v>69</v>
      </c>
      <c r="BR990" s="40">
        <f t="shared" si="233"/>
        <v>67</v>
      </c>
      <c r="BS990" s="41">
        <f t="shared" si="234"/>
        <v>68</v>
      </c>
      <c r="BT990" s="41">
        <f t="shared" si="235"/>
        <v>24</v>
      </c>
      <c r="BU990" s="41">
        <f t="shared" si="236"/>
        <v>60</v>
      </c>
      <c r="BV990" s="41">
        <f t="shared" si="237"/>
        <v>65</v>
      </c>
    </row>
    <row r="991" spans="2:74" x14ac:dyDescent="0.3">
      <c r="B991" s="12" t="s">
        <v>1373</v>
      </c>
      <c r="C991" s="12">
        <v>312021351</v>
      </c>
      <c r="D991" s="12" t="s">
        <v>994</v>
      </c>
      <c r="E991" s="12" t="s">
        <v>995</v>
      </c>
      <c r="F991" s="12" t="s">
        <v>2711</v>
      </c>
      <c r="G991" s="12" t="s">
        <v>102</v>
      </c>
      <c r="H991" s="12" t="s">
        <v>86</v>
      </c>
      <c r="I991" s="28">
        <v>565000</v>
      </c>
      <c r="J991" s="28">
        <v>549000</v>
      </c>
      <c r="K991" s="28">
        <v>499000</v>
      </c>
      <c r="L991" s="28">
        <v>540000</v>
      </c>
      <c r="M991" s="28">
        <v>524000</v>
      </c>
      <c r="N991" s="28">
        <v>505000</v>
      </c>
      <c r="O991" s="29">
        <v>33</v>
      </c>
      <c r="P991" s="29">
        <v>34</v>
      </c>
      <c r="Q991" s="29">
        <v>36</v>
      </c>
      <c r="R991" s="28">
        <v>600</v>
      </c>
      <c r="S991" s="28">
        <v>550</v>
      </c>
      <c r="T991" s="30">
        <v>2.5</v>
      </c>
      <c r="U991" s="30">
        <v>-0.20000000000000018</v>
      </c>
      <c r="V991" s="30">
        <v>2.7</v>
      </c>
      <c r="W991" s="30">
        <v>2.7</v>
      </c>
      <c r="X991" s="31">
        <v>5.5221238938053099E-2</v>
      </c>
      <c r="Y991" s="30">
        <v>0.9</v>
      </c>
      <c r="Z991" s="30">
        <v>0</v>
      </c>
      <c r="AA991" s="30">
        <v>0.9</v>
      </c>
      <c r="AB991" s="30">
        <v>1.2</v>
      </c>
      <c r="AC991" s="32">
        <v>0.26312096547852931</v>
      </c>
      <c r="AD991" s="30">
        <v>4.7648508171592647</v>
      </c>
      <c r="AE991" s="12">
        <v>393</v>
      </c>
      <c r="AF991" s="12">
        <v>378</v>
      </c>
      <c r="AG991" s="12">
        <v>419</v>
      </c>
      <c r="AH991" s="33">
        <v>2.1787394167450613</v>
      </c>
      <c r="AI991" s="34">
        <v>569000</v>
      </c>
      <c r="AJ991" s="34">
        <v>470000</v>
      </c>
      <c r="AK991" s="34">
        <v>430000</v>
      </c>
      <c r="AL991" s="35">
        <v>0.21063829787234042</v>
      </c>
      <c r="AM991" s="35">
        <v>0.32325581395348835</v>
      </c>
      <c r="AN991" s="12">
        <v>3.7</v>
      </c>
      <c r="AO991" s="33">
        <v>0.20000000000000018</v>
      </c>
      <c r="AP991" s="12">
        <v>3.5</v>
      </c>
      <c r="AQ991" s="32">
        <v>4.4050632911392405E-2</v>
      </c>
      <c r="AR991" s="34">
        <v>620</v>
      </c>
      <c r="AS991" s="34">
        <v>550</v>
      </c>
      <c r="AT991" s="31">
        <v>0.12727272727272726</v>
      </c>
      <c r="AU991" s="32">
        <v>0.4399362822111485</v>
      </c>
      <c r="AV991" s="36">
        <v>2280.3200000000002</v>
      </c>
      <c r="AW991" s="30">
        <v>0.81179999999999997</v>
      </c>
      <c r="AX991" s="30">
        <v>0.18820000000000001</v>
      </c>
      <c r="AY991" s="30">
        <v>0.97550000000000003</v>
      </c>
      <c r="AZ991" s="30">
        <v>1.0500000000000001E-2</v>
      </c>
      <c r="BA991" s="30">
        <v>0.2878</v>
      </c>
      <c r="BB991" s="30">
        <v>0.48899999999999999</v>
      </c>
      <c r="BC991" s="30">
        <v>0.17710000000000001</v>
      </c>
      <c r="BD991" s="37">
        <v>3.5</v>
      </c>
      <c r="BE991" s="29">
        <v>815</v>
      </c>
      <c r="BF991" s="38" t="s">
        <v>3709</v>
      </c>
      <c r="BG991" s="39">
        <v>148.84365264878201</v>
      </c>
      <c r="BH991" s="39">
        <v>-21.208978019623501</v>
      </c>
      <c r="BI991" s="40">
        <f t="shared" si="224"/>
        <v>75</v>
      </c>
      <c r="BJ991" s="40">
        <f t="shared" si="225"/>
        <v>55</v>
      </c>
      <c r="BK991" s="40">
        <f t="shared" si="226"/>
        <v>98</v>
      </c>
      <c r="BL991" s="40">
        <f t="shared" si="227"/>
        <v>1</v>
      </c>
      <c r="BM991" s="40">
        <f t="shared" si="228"/>
        <v>100</v>
      </c>
      <c r="BN991" s="40">
        <f t="shared" si="229"/>
        <v>53</v>
      </c>
      <c r="BO991" s="40">
        <f t="shared" si="230"/>
        <v>1</v>
      </c>
      <c r="BP991" s="40">
        <f t="shared" si="231"/>
        <v>53</v>
      </c>
      <c r="BQ991" s="41">
        <f t="shared" si="232"/>
        <v>100</v>
      </c>
      <c r="BR991" s="40">
        <f t="shared" si="233"/>
        <v>100</v>
      </c>
      <c r="BS991" s="41">
        <f t="shared" si="234"/>
        <v>91</v>
      </c>
      <c r="BT991" s="41">
        <f t="shared" si="235"/>
        <v>100</v>
      </c>
      <c r="BU991" s="41">
        <f t="shared" si="236"/>
        <v>35</v>
      </c>
      <c r="BV991" s="41">
        <f t="shared" si="237"/>
        <v>65</v>
      </c>
    </row>
    <row r="992" spans="2:74" x14ac:dyDescent="0.3">
      <c r="B992" s="12" t="s">
        <v>1374</v>
      </c>
      <c r="C992" s="12">
        <v>312021352</v>
      </c>
      <c r="D992" s="12" t="s">
        <v>994</v>
      </c>
      <c r="E992" s="12" t="s">
        <v>995</v>
      </c>
      <c r="F992" s="12" t="s">
        <v>2711</v>
      </c>
      <c r="G992" s="12" t="s">
        <v>102</v>
      </c>
      <c r="H992" s="12" t="s">
        <v>86</v>
      </c>
      <c r="I992" s="28">
        <v>500000</v>
      </c>
      <c r="J992" s="28">
        <v>489000</v>
      </c>
      <c r="K992" s="28">
        <v>435000</v>
      </c>
      <c r="L992" s="28">
        <v>500000</v>
      </c>
      <c r="M992" s="28">
        <v>475000</v>
      </c>
      <c r="N992" s="28">
        <v>415000</v>
      </c>
      <c r="O992" s="29">
        <v>33</v>
      </c>
      <c r="P992" s="29">
        <v>34</v>
      </c>
      <c r="Q992" s="29">
        <v>51</v>
      </c>
      <c r="R992" s="28">
        <v>550</v>
      </c>
      <c r="S992" s="28">
        <v>500</v>
      </c>
      <c r="T992" s="30">
        <v>2.7</v>
      </c>
      <c r="U992" s="30">
        <v>0.20000000000000018</v>
      </c>
      <c r="V992" s="30">
        <v>2.5</v>
      </c>
      <c r="W992" s="30">
        <v>2.8</v>
      </c>
      <c r="X992" s="31">
        <v>5.7200000000000001E-2</v>
      </c>
      <c r="Y992" s="30">
        <v>1</v>
      </c>
      <c r="Z992" s="30">
        <v>-0.19999999999999996</v>
      </c>
      <c r="AA992" s="30">
        <v>1.2</v>
      </c>
      <c r="AB992" s="30">
        <v>1.3</v>
      </c>
      <c r="AC992" s="32">
        <v>0.27572792171332317</v>
      </c>
      <c r="AD992" s="30">
        <v>4.8204182117713836</v>
      </c>
      <c r="AE992" s="12">
        <v>393</v>
      </c>
      <c r="AF992" s="12">
        <v>378</v>
      </c>
      <c r="AG992" s="12">
        <v>419</v>
      </c>
      <c r="AH992" s="33">
        <v>2.1787394167450613</v>
      </c>
      <c r="AI992" s="34">
        <v>569000</v>
      </c>
      <c r="AJ992" s="34">
        <v>470000</v>
      </c>
      <c r="AK992" s="34">
        <v>430000</v>
      </c>
      <c r="AL992" s="35">
        <v>0.21063829787234042</v>
      </c>
      <c r="AM992" s="35">
        <v>0.32325581395348835</v>
      </c>
      <c r="AN992" s="12">
        <v>3.7</v>
      </c>
      <c r="AO992" s="33">
        <v>0.20000000000000018</v>
      </c>
      <c r="AP992" s="12">
        <v>3.5</v>
      </c>
      <c r="AQ992" s="32">
        <v>4.4050632911392405E-2</v>
      </c>
      <c r="AR992" s="34">
        <v>620</v>
      </c>
      <c r="AS992" s="34">
        <v>550</v>
      </c>
      <c r="AT992" s="31">
        <v>0.12727272727272726</v>
      </c>
      <c r="AU992" s="32">
        <v>0.4399362822111485</v>
      </c>
      <c r="AV992" s="36">
        <v>1994.7200000000003</v>
      </c>
      <c r="AW992" s="30">
        <v>0.7631</v>
      </c>
      <c r="AX992" s="30">
        <v>0.2369</v>
      </c>
      <c r="AY992" s="30">
        <v>0.93200000000000005</v>
      </c>
      <c r="AZ992" s="30">
        <v>4.24E-2</v>
      </c>
      <c r="BA992" s="30">
        <v>0.35780000000000001</v>
      </c>
      <c r="BB992" s="30">
        <v>0.38219999999999998</v>
      </c>
      <c r="BC992" s="30">
        <v>0.21779999999999999</v>
      </c>
      <c r="BD992" s="37">
        <v>3</v>
      </c>
      <c r="BE992" s="29">
        <v>769</v>
      </c>
      <c r="BF992" s="38" t="s">
        <v>3710</v>
      </c>
      <c r="BG992" s="39">
        <v>149.18509527211</v>
      </c>
      <c r="BH992" s="39">
        <v>-21.5087140500262</v>
      </c>
      <c r="BI992" s="40">
        <f t="shared" si="224"/>
        <v>72</v>
      </c>
      <c r="BJ992" s="40">
        <f t="shared" si="225"/>
        <v>55</v>
      </c>
      <c r="BK992" s="40">
        <f t="shared" si="226"/>
        <v>98</v>
      </c>
      <c r="BL992" s="40">
        <f t="shared" si="227"/>
        <v>1</v>
      </c>
      <c r="BM992" s="40">
        <f t="shared" si="228"/>
        <v>100</v>
      </c>
      <c r="BN992" s="40">
        <f t="shared" si="229"/>
        <v>53</v>
      </c>
      <c r="BO992" s="40">
        <f t="shared" si="230"/>
        <v>1</v>
      </c>
      <c r="BP992" s="40">
        <f t="shared" si="231"/>
        <v>69</v>
      </c>
      <c r="BQ992" s="41">
        <f t="shared" si="232"/>
        <v>100</v>
      </c>
      <c r="BR992" s="40">
        <f t="shared" si="233"/>
        <v>100</v>
      </c>
      <c r="BS992" s="41">
        <f t="shared" si="234"/>
        <v>83</v>
      </c>
      <c r="BT992" s="41">
        <f t="shared" si="235"/>
        <v>100</v>
      </c>
      <c r="BU992" s="41">
        <f t="shared" si="236"/>
        <v>30</v>
      </c>
      <c r="BV992" s="41">
        <f t="shared" si="237"/>
        <v>65</v>
      </c>
    </row>
    <row r="993" spans="2:74" x14ac:dyDescent="0.3">
      <c r="B993" s="12" t="s">
        <v>1375</v>
      </c>
      <c r="C993" s="12">
        <v>314011383</v>
      </c>
      <c r="D993" s="12" t="s">
        <v>402</v>
      </c>
      <c r="E993" s="12" t="s">
        <v>403</v>
      </c>
      <c r="F993" s="12" t="s">
        <v>2813</v>
      </c>
      <c r="G993" s="12" t="s">
        <v>102</v>
      </c>
      <c r="H993" s="12" t="s">
        <v>86</v>
      </c>
      <c r="I993" s="28">
        <v>1065000</v>
      </c>
      <c r="J993" s="28">
        <v>999600</v>
      </c>
      <c r="K993" s="28">
        <v>898900</v>
      </c>
      <c r="L993" s="28">
        <v>970000</v>
      </c>
      <c r="M993" s="28">
        <v>953000</v>
      </c>
      <c r="N993" s="28">
        <v>885000</v>
      </c>
      <c r="O993" s="29">
        <v>26</v>
      </c>
      <c r="P993" s="29">
        <v>26</v>
      </c>
      <c r="Q993" s="29">
        <v>33</v>
      </c>
      <c r="R993" s="28">
        <v>680</v>
      </c>
      <c r="S993" s="28">
        <v>630</v>
      </c>
      <c r="T993" s="30">
        <v>3.4</v>
      </c>
      <c r="U993" s="30">
        <v>-0.10000000000000009</v>
      </c>
      <c r="V993" s="30">
        <v>3.5</v>
      </c>
      <c r="W993" s="30">
        <v>3.5</v>
      </c>
      <c r="X993" s="31">
        <v>3.3201877934272303E-2</v>
      </c>
      <c r="Y993" s="30">
        <v>4.5</v>
      </c>
      <c r="Z993" s="30">
        <v>-0.20000000000000018</v>
      </c>
      <c r="AA993" s="30">
        <v>4.7</v>
      </c>
      <c r="AB993" s="30">
        <v>3.8</v>
      </c>
      <c r="AC993" s="32">
        <v>0.25234532715829472</v>
      </c>
      <c r="AD993" s="30">
        <v>7.6003329588117614</v>
      </c>
      <c r="AE993" s="12">
        <v>379</v>
      </c>
      <c r="AF993" s="12">
        <v>354</v>
      </c>
      <c r="AG993" s="12">
        <v>250</v>
      </c>
      <c r="AH993" s="33">
        <v>4.6982248520710055</v>
      </c>
      <c r="AI993" s="34">
        <v>1090000</v>
      </c>
      <c r="AJ993" s="34">
        <v>934000</v>
      </c>
      <c r="AK993" s="34">
        <v>880000</v>
      </c>
      <c r="AL993" s="35">
        <v>0.1670235546038544</v>
      </c>
      <c r="AM993" s="35">
        <v>0.23863636363636365</v>
      </c>
      <c r="AN993" s="12">
        <v>3</v>
      </c>
      <c r="AO993" s="33">
        <v>-0.10000000000000009</v>
      </c>
      <c r="AP993" s="12">
        <v>3.1</v>
      </c>
      <c r="AQ993" s="32">
        <v>0.10566037735849057</v>
      </c>
      <c r="AR993" s="34">
        <v>690</v>
      </c>
      <c r="AS993" s="34">
        <v>650</v>
      </c>
      <c r="AT993" s="31">
        <v>6.1538461538461542E-2</v>
      </c>
      <c r="AU993" s="32">
        <v>0.35796117830873436</v>
      </c>
      <c r="AV993" s="36">
        <v>2694.7200000000003</v>
      </c>
      <c r="AW993" s="30">
        <v>0.86970000000000003</v>
      </c>
      <c r="AX993" s="30">
        <v>0.1303</v>
      </c>
      <c r="AY993" s="30">
        <v>0.93789999999999996</v>
      </c>
      <c r="AZ993" s="30">
        <v>5.8299999999999998E-2</v>
      </c>
      <c r="BA993" s="30">
        <v>0.24060000000000001</v>
      </c>
      <c r="BB993" s="30">
        <v>0.51819999999999999</v>
      </c>
      <c r="BC993" s="30">
        <v>0.23180000000000001</v>
      </c>
      <c r="BD993" s="37">
        <v>5</v>
      </c>
      <c r="BE993" s="29">
        <v>22</v>
      </c>
      <c r="BF993" s="38" t="s">
        <v>3711</v>
      </c>
      <c r="BG993" s="39">
        <v>152.91618654939501</v>
      </c>
      <c r="BH993" s="39">
        <v>-27.298901283361701</v>
      </c>
      <c r="BI993" s="40">
        <f t="shared" si="224"/>
        <v>60</v>
      </c>
      <c r="BJ993" s="40">
        <f t="shared" si="225"/>
        <v>67</v>
      </c>
      <c r="BK993" s="40">
        <f t="shared" si="226"/>
        <v>67</v>
      </c>
      <c r="BL993" s="40">
        <f t="shared" si="227"/>
        <v>1</v>
      </c>
      <c r="BM993" s="40">
        <f t="shared" si="228"/>
        <v>84</v>
      </c>
      <c r="BN993" s="40">
        <f t="shared" si="229"/>
        <v>100</v>
      </c>
      <c r="BO993" s="40">
        <f t="shared" si="230"/>
        <v>100</v>
      </c>
      <c r="BP993" s="40">
        <f t="shared" si="231"/>
        <v>43</v>
      </c>
      <c r="BQ993" s="41">
        <f t="shared" si="232"/>
        <v>61</v>
      </c>
      <c r="BR993" s="40">
        <f t="shared" si="233"/>
        <v>74</v>
      </c>
      <c r="BS993" s="41">
        <f t="shared" si="234"/>
        <v>98</v>
      </c>
      <c r="BT993" s="41">
        <f t="shared" si="235"/>
        <v>42</v>
      </c>
      <c r="BU993" s="41">
        <f t="shared" si="236"/>
        <v>50</v>
      </c>
      <c r="BV993" s="41">
        <f t="shared" si="237"/>
        <v>65</v>
      </c>
    </row>
    <row r="994" spans="2:74" x14ac:dyDescent="0.3">
      <c r="B994" s="12" t="s">
        <v>1376</v>
      </c>
      <c r="C994" s="12">
        <v>315021407</v>
      </c>
      <c r="D994" s="12" t="s">
        <v>1377</v>
      </c>
      <c r="E994" s="12" t="s">
        <v>1000</v>
      </c>
      <c r="F994" s="12" t="s">
        <v>2711</v>
      </c>
      <c r="G994" s="12" t="s">
        <v>102</v>
      </c>
      <c r="H994" s="12" t="s">
        <v>86</v>
      </c>
      <c r="I994" s="28">
        <v>180000</v>
      </c>
      <c r="J994" s="28">
        <v>180000</v>
      </c>
      <c r="K994" s="28">
        <v>180000</v>
      </c>
      <c r="L994" s="28">
        <v>160000</v>
      </c>
      <c r="M994" s="28">
        <v>184000</v>
      </c>
      <c r="N994" s="28">
        <v>155000</v>
      </c>
      <c r="O994" s="29">
        <v>65</v>
      </c>
      <c r="P994" s="29">
        <v>65</v>
      </c>
      <c r="Q994" s="29">
        <v>82</v>
      </c>
      <c r="R994" s="28">
        <v>300</v>
      </c>
      <c r="S994" s="28">
        <v>230</v>
      </c>
      <c r="T994" s="30">
        <v>0.1</v>
      </c>
      <c r="U994" s="30">
        <v>0</v>
      </c>
      <c r="V994" s="30">
        <v>0.1</v>
      </c>
      <c r="W994" s="30">
        <v>0.2</v>
      </c>
      <c r="X994" s="31">
        <v>8.666666666666667E-2</v>
      </c>
      <c r="Y994" s="30">
        <v>0.1</v>
      </c>
      <c r="Z994" s="30">
        <v>0</v>
      </c>
      <c r="AA994" s="30">
        <v>0.1</v>
      </c>
      <c r="AB994" s="30">
        <v>0.1</v>
      </c>
      <c r="AC994" s="32">
        <v>0.17833365037093396</v>
      </c>
      <c r="AD994" s="30">
        <v>2.057695965818469</v>
      </c>
      <c r="AE994" s="12">
        <v>247</v>
      </c>
      <c r="AF994" s="12">
        <v>253</v>
      </c>
      <c r="AG994" s="12">
        <v>220</v>
      </c>
      <c r="AH994" s="33">
        <v>47.61904761904762</v>
      </c>
      <c r="AI994" s="34">
        <v>217000</v>
      </c>
      <c r="AJ994" s="34">
        <v>155000</v>
      </c>
      <c r="AK994" s="34">
        <v>17800</v>
      </c>
      <c r="AL994" s="35">
        <v>0.4</v>
      </c>
      <c r="AM994" s="35">
        <v>11.191011235955056</v>
      </c>
      <c r="AN994" s="12">
        <v>0.3</v>
      </c>
      <c r="AO994" s="33">
        <v>0</v>
      </c>
      <c r="AP994" s="12">
        <v>0.3</v>
      </c>
      <c r="AQ994" s="32">
        <v>-3.5608308605341248E-2</v>
      </c>
      <c r="AR994" s="34">
        <v>470</v>
      </c>
      <c r="AS994" s="34">
        <v>450</v>
      </c>
      <c r="AT994" s="31">
        <v>4.4444444444444446E-2</v>
      </c>
      <c r="AU994" s="32">
        <v>0.29902942460987497</v>
      </c>
      <c r="AV994" s="36">
        <v>1682.2400000000002</v>
      </c>
      <c r="AW994" s="30">
        <v>0.64490000000000003</v>
      </c>
      <c r="AX994" s="30">
        <v>0.35510000000000003</v>
      </c>
      <c r="AY994" s="30">
        <v>0.79339999999999999</v>
      </c>
      <c r="AZ994" s="30">
        <v>8.3799999999999999E-2</v>
      </c>
      <c r="BA994" s="30">
        <v>0.3977</v>
      </c>
      <c r="BB994" s="30">
        <v>0.20080000000000001</v>
      </c>
      <c r="BC994" s="30">
        <v>0.27579999999999999</v>
      </c>
      <c r="BD994" s="37">
        <v>5</v>
      </c>
      <c r="BE994" s="29">
        <v>1262</v>
      </c>
      <c r="BF994" s="38" t="s">
        <v>3712</v>
      </c>
      <c r="BG994" s="39">
        <v>143.07061704112101</v>
      </c>
      <c r="BH994" s="39">
        <v>-20.6717489746853</v>
      </c>
      <c r="BI994" s="40">
        <f t="shared" si="224"/>
        <v>100</v>
      </c>
      <c r="BJ994" s="40">
        <f t="shared" si="225"/>
        <v>100</v>
      </c>
      <c r="BK994" s="40">
        <f t="shared" si="226"/>
        <v>1</v>
      </c>
      <c r="BL994" s="40">
        <f t="shared" si="227"/>
        <v>1</v>
      </c>
      <c r="BM994" s="40">
        <f t="shared" si="228"/>
        <v>100</v>
      </c>
      <c r="BN994" s="40">
        <f t="shared" si="229"/>
        <v>1</v>
      </c>
      <c r="BO994" s="40">
        <f t="shared" si="230"/>
        <v>1</v>
      </c>
      <c r="BP994" s="40">
        <f t="shared" si="231"/>
        <v>77</v>
      </c>
      <c r="BQ994" s="41">
        <f t="shared" si="232"/>
        <v>100</v>
      </c>
      <c r="BR994" s="40">
        <f t="shared" si="233"/>
        <v>100</v>
      </c>
      <c r="BS994" s="41">
        <f t="shared" si="234"/>
        <v>100</v>
      </c>
      <c r="BT994" s="41">
        <f t="shared" si="235"/>
        <v>100</v>
      </c>
      <c r="BU994" s="41">
        <f t="shared" si="236"/>
        <v>50</v>
      </c>
      <c r="BV994" s="41">
        <f t="shared" si="237"/>
        <v>65</v>
      </c>
    </row>
    <row r="995" spans="2:74" x14ac:dyDescent="0.3">
      <c r="B995" s="12" t="s">
        <v>1378</v>
      </c>
      <c r="C995" s="12">
        <v>315031411</v>
      </c>
      <c r="D995" s="12" t="s">
        <v>999</v>
      </c>
      <c r="E995" s="12" t="s">
        <v>1000</v>
      </c>
      <c r="F995" s="12" t="s">
        <v>2711</v>
      </c>
      <c r="G995" s="12" t="s">
        <v>102</v>
      </c>
      <c r="H995" s="12" t="s">
        <v>86</v>
      </c>
      <c r="I995" s="28">
        <v>210000</v>
      </c>
      <c r="J995" s="28">
        <v>210000</v>
      </c>
      <c r="K995" s="28">
        <v>190000</v>
      </c>
      <c r="L995" s="28">
        <v>110000</v>
      </c>
      <c r="M995" s="28">
        <v>110000</v>
      </c>
      <c r="N995" s="28">
        <v>110000</v>
      </c>
      <c r="O995" s="29">
        <v>47</v>
      </c>
      <c r="P995" s="29">
        <v>59</v>
      </c>
      <c r="Q995" s="29">
        <v>105</v>
      </c>
      <c r="R995" s="28">
        <v>350</v>
      </c>
      <c r="S995" s="28">
        <v>200</v>
      </c>
      <c r="T995" s="30">
        <v>0.1</v>
      </c>
      <c r="U995" s="30">
        <v>-0.1</v>
      </c>
      <c r="V995" s="30">
        <v>0.2</v>
      </c>
      <c r="W995" s="30">
        <v>0.3</v>
      </c>
      <c r="X995" s="31">
        <v>8.666666666666667E-2</v>
      </c>
      <c r="Y995" s="30">
        <v>0</v>
      </c>
      <c r="Z995" s="30">
        <v>0</v>
      </c>
      <c r="AA995" s="30">
        <v>0</v>
      </c>
      <c r="AB995" s="30">
        <v>0.1</v>
      </c>
      <c r="AC995" s="32">
        <v>0.28153153153153154</v>
      </c>
      <c r="AD995" s="30">
        <v>3.2484407484407485</v>
      </c>
      <c r="AE995" s="12">
        <v>57</v>
      </c>
      <c r="AF995" s="12">
        <v>64</v>
      </c>
      <c r="AG995" s="12">
        <v>87</v>
      </c>
      <c r="AH995" s="33">
        <v>9.44</v>
      </c>
      <c r="AI995" s="34">
        <v>190000</v>
      </c>
      <c r="AJ995" s="34">
        <v>180000</v>
      </c>
      <c r="AK995" s="34">
        <v>180000</v>
      </c>
      <c r="AL995" s="35">
        <v>5.5555555555555552E-2</v>
      </c>
      <c r="AM995" s="35">
        <v>5.5555555555555552E-2</v>
      </c>
      <c r="AN995" s="12">
        <v>0.4</v>
      </c>
      <c r="AO995" s="33">
        <v>-0.19999999999999996</v>
      </c>
      <c r="AP995" s="12">
        <v>0.6</v>
      </c>
      <c r="AQ995" s="32">
        <v>8.5714285714285719E-3</v>
      </c>
      <c r="AR995" s="34">
        <v>320</v>
      </c>
      <c r="AS995" s="34">
        <v>300</v>
      </c>
      <c r="AT995" s="31">
        <v>6.6666666666666666E-2</v>
      </c>
      <c r="AU995" s="32">
        <v>2.7027027027027029E-2</v>
      </c>
      <c r="AV995" s="36">
        <v>1243.2</v>
      </c>
      <c r="AW995" s="30">
        <v>0.60240000000000005</v>
      </c>
      <c r="AX995" s="30">
        <v>0.39760000000000001</v>
      </c>
      <c r="AY995" s="30">
        <v>0.88549999999999995</v>
      </c>
      <c r="AZ995" s="30">
        <v>2.5600000000000001E-2</v>
      </c>
      <c r="BA995" s="30">
        <v>0.40110000000000001</v>
      </c>
      <c r="BB995" s="30">
        <v>0.1484</v>
      </c>
      <c r="BC995" s="30">
        <v>0.33789999999999998</v>
      </c>
      <c r="BD995" s="37">
        <v>2</v>
      </c>
      <c r="BE995" s="29">
        <v>981</v>
      </c>
      <c r="BF995" s="38" t="s">
        <v>3713</v>
      </c>
      <c r="BG995" s="39">
        <v>143.132157479395</v>
      </c>
      <c r="BH995" s="39">
        <v>-26.831885786422401</v>
      </c>
      <c r="BI995" s="40">
        <f t="shared" si="224"/>
        <v>100</v>
      </c>
      <c r="BJ995" s="40">
        <f t="shared" si="225"/>
        <v>100</v>
      </c>
      <c r="BK995" s="40">
        <f t="shared" si="226"/>
        <v>8</v>
      </c>
      <c r="BL995" s="40">
        <f t="shared" si="227"/>
        <v>91</v>
      </c>
      <c r="BM995" s="40">
        <f t="shared" si="228"/>
        <v>29</v>
      </c>
      <c r="BN995" s="40">
        <f t="shared" si="229"/>
        <v>1</v>
      </c>
      <c r="BO995" s="40">
        <f t="shared" si="230"/>
        <v>1</v>
      </c>
      <c r="BP995" s="40">
        <f t="shared" si="231"/>
        <v>78</v>
      </c>
      <c r="BQ995" s="41">
        <f t="shared" si="232"/>
        <v>100</v>
      </c>
      <c r="BR995" s="40">
        <f t="shared" si="233"/>
        <v>100</v>
      </c>
      <c r="BS995" s="41">
        <f t="shared" si="234"/>
        <v>79</v>
      </c>
      <c r="BT995" s="41">
        <f t="shared" si="235"/>
        <v>100</v>
      </c>
      <c r="BU995" s="41">
        <f t="shared" si="236"/>
        <v>20</v>
      </c>
      <c r="BV995" s="41">
        <f t="shared" si="237"/>
        <v>65</v>
      </c>
    </row>
    <row r="996" spans="2:74" x14ac:dyDescent="0.3">
      <c r="B996" s="12" t="s">
        <v>1379</v>
      </c>
      <c r="C996" s="12">
        <v>319021504</v>
      </c>
      <c r="D996" s="12" t="s">
        <v>168</v>
      </c>
      <c r="E996" s="12" t="s">
        <v>169</v>
      </c>
      <c r="F996" s="12" t="s">
        <v>2711</v>
      </c>
      <c r="G996" s="12" t="s">
        <v>102</v>
      </c>
      <c r="H996" s="12" t="s">
        <v>86</v>
      </c>
      <c r="I996" s="28">
        <v>499000</v>
      </c>
      <c r="J996" s="28">
        <v>495000</v>
      </c>
      <c r="K996" s="28">
        <v>449000</v>
      </c>
      <c r="L996" s="28">
        <v>465000</v>
      </c>
      <c r="M996" s="28">
        <v>460000</v>
      </c>
      <c r="N996" s="28">
        <v>421000</v>
      </c>
      <c r="O996" s="29">
        <v>63</v>
      </c>
      <c r="P996" s="29">
        <v>61</v>
      </c>
      <c r="Q996" s="29">
        <v>60</v>
      </c>
      <c r="R996" s="28">
        <v>430</v>
      </c>
      <c r="S996" s="28">
        <v>450</v>
      </c>
      <c r="T996" s="30">
        <v>2.1</v>
      </c>
      <c r="U996" s="30">
        <v>-0.19999999999999973</v>
      </c>
      <c r="V996" s="30">
        <v>2.2999999999999998</v>
      </c>
      <c r="W996" s="30">
        <v>1.8</v>
      </c>
      <c r="X996" s="31">
        <v>4.4809619238476955E-2</v>
      </c>
      <c r="Y996" s="30">
        <v>0.4</v>
      </c>
      <c r="Z996" s="30">
        <v>0</v>
      </c>
      <c r="AA996" s="30">
        <v>0.4</v>
      </c>
      <c r="AB996" s="30">
        <v>0.5</v>
      </c>
      <c r="AC996" s="32">
        <v>0.40244085055405809</v>
      </c>
      <c r="AD996" s="30">
        <v>8.9811263160319772</v>
      </c>
      <c r="AE996" s="12">
        <v>325</v>
      </c>
      <c r="AF996" s="12">
        <v>322</v>
      </c>
      <c r="AG996" s="12">
        <v>296</v>
      </c>
      <c r="AH996" s="33">
        <v>5.9909774436090224</v>
      </c>
      <c r="AI996" s="34">
        <v>390000</v>
      </c>
      <c r="AJ996" s="34">
        <v>349000</v>
      </c>
      <c r="AK996" s="34">
        <v>307500</v>
      </c>
      <c r="AL996" s="35">
        <v>0.1174785100286533</v>
      </c>
      <c r="AM996" s="35">
        <v>0.26829268292682928</v>
      </c>
      <c r="AN996" s="12">
        <v>1.5</v>
      </c>
      <c r="AO996" s="33">
        <v>0</v>
      </c>
      <c r="AP996" s="12">
        <v>1.5</v>
      </c>
      <c r="AQ996" s="32">
        <v>7.3333333333333334E-2</v>
      </c>
      <c r="AR996" s="34">
        <v>450</v>
      </c>
      <c r="AS996" s="34">
        <v>440</v>
      </c>
      <c r="AT996" s="31">
        <v>2.2727272727272728E-2</v>
      </c>
      <c r="AU996" s="32">
        <v>0.38837851741052876</v>
      </c>
      <c r="AV996" s="36">
        <v>1068.48</v>
      </c>
      <c r="AW996" s="30">
        <v>0.67310000000000003</v>
      </c>
      <c r="AX996" s="30">
        <v>0.32690000000000002</v>
      </c>
      <c r="AY996" s="30">
        <v>0.95679999999999998</v>
      </c>
      <c r="AZ996" s="30">
        <v>2.01E-2</v>
      </c>
      <c r="BA996" s="30">
        <v>0.4839</v>
      </c>
      <c r="BB996" s="30">
        <v>0.29780000000000001</v>
      </c>
      <c r="BC996" s="30">
        <v>0.15160000000000001</v>
      </c>
      <c r="BD996" s="37">
        <v>1</v>
      </c>
      <c r="BE996" s="29">
        <v>297</v>
      </c>
      <c r="BF996" s="38" t="s">
        <v>3714</v>
      </c>
      <c r="BG996" s="39">
        <v>151.833300975036</v>
      </c>
      <c r="BH996" s="39">
        <v>-25.026931948745101</v>
      </c>
      <c r="BI996" s="40">
        <f t="shared" si="224"/>
        <v>82</v>
      </c>
      <c r="BJ996" s="40">
        <f t="shared" si="225"/>
        <v>92</v>
      </c>
      <c r="BK996" s="40">
        <f t="shared" si="226"/>
        <v>51</v>
      </c>
      <c r="BL996" s="40">
        <f t="shared" si="227"/>
        <v>1</v>
      </c>
      <c r="BM996" s="40">
        <f t="shared" si="228"/>
        <v>59</v>
      </c>
      <c r="BN996" s="40">
        <f t="shared" si="229"/>
        <v>97</v>
      </c>
      <c r="BO996" s="40">
        <f t="shared" si="230"/>
        <v>55</v>
      </c>
      <c r="BP996" s="40">
        <f t="shared" si="231"/>
        <v>96</v>
      </c>
      <c r="BQ996" s="41">
        <f t="shared" si="232"/>
        <v>99</v>
      </c>
      <c r="BR996" s="40">
        <f t="shared" si="233"/>
        <v>61</v>
      </c>
      <c r="BS996" s="41">
        <f t="shared" si="234"/>
        <v>1</v>
      </c>
      <c r="BT996" s="41">
        <f t="shared" si="235"/>
        <v>100</v>
      </c>
      <c r="BU996" s="41">
        <f t="shared" si="236"/>
        <v>10</v>
      </c>
      <c r="BV996" s="41">
        <f t="shared" si="237"/>
        <v>65</v>
      </c>
    </row>
    <row r="997" spans="2:74" x14ac:dyDescent="0.3">
      <c r="B997" s="12" t="s">
        <v>1380</v>
      </c>
      <c r="C997" s="12">
        <v>319021505</v>
      </c>
      <c r="D997" s="12" t="s">
        <v>168</v>
      </c>
      <c r="E997" s="12" t="s">
        <v>169</v>
      </c>
      <c r="F997" s="12" t="s">
        <v>1380</v>
      </c>
      <c r="G997" s="12" t="s">
        <v>102</v>
      </c>
      <c r="H997" s="12" t="s">
        <v>86</v>
      </c>
      <c r="I997" s="28">
        <v>465000</v>
      </c>
      <c r="J997" s="28">
        <v>449000</v>
      </c>
      <c r="K997" s="28">
        <v>390000</v>
      </c>
      <c r="L997" s="28">
        <v>420000</v>
      </c>
      <c r="M997" s="28">
        <v>395000</v>
      </c>
      <c r="N997" s="28">
        <v>375000</v>
      </c>
      <c r="O997" s="29">
        <v>51</v>
      </c>
      <c r="P997" s="29">
        <v>52</v>
      </c>
      <c r="Q997" s="29">
        <v>55</v>
      </c>
      <c r="R997" s="28">
        <v>480</v>
      </c>
      <c r="S997" s="28">
        <v>465</v>
      </c>
      <c r="T997" s="30">
        <v>3.4</v>
      </c>
      <c r="U997" s="30">
        <v>-0.20000000000000018</v>
      </c>
      <c r="V997" s="30">
        <v>3.6</v>
      </c>
      <c r="W997" s="30">
        <v>3.9</v>
      </c>
      <c r="X997" s="31">
        <v>5.3677419354838711E-2</v>
      </c>
      <c r="Y997" s="30">
        <v>4.8</v>
      </c>
      <c r="Z997" s="30">
        <v>-0.10000000000000053</v>
      </c>
      <c r="AA997" s="30">
        <v>4.9000000000000004</v>
      </c>
      <c r="AB997" s="30">
        <v>3.9</v>
      </c>
      <c r="AC997" s="32">
        <v>0.34094783498124781</v>
      </c>
      <c r="AD997" s="30">
        <v>6.3517925988093049</v>
      </c>
      <c r="AE997" s="12">
        <v>325</v>
      </c>
      <c r="AF997" s="12">
        <v>322</v>
      </c>
      <c r="AG997" s="12">
        <v>296</v>
      </c>
      <c r="AH997" s="33">
        <v>5.9909774436090224</v>
      </c>
      <c r="AI997" s="34">
        <v>390000</v>
      </c>
      <c r="AJ997" s="34">
        <v>349000</v>
      </c>
      <c r="AK997" s="34">
        <v>307500</v>
      </c>
      <c r="AL997" s="35">
        <v>0.1174785100286533</v>
      </c>
      <c r="AM997" s="35">
        <v>0.26829268292682928</v>
      </c>
      <c r="AN997" s="12">
        <v>1.5</v>
      </c>
      <c r="AO997" s="33">
        <v>0</v>
      </c>
      <c r="AP997" s="12">
        <v>1.5</v>
      </c>
      <c r="AQ997" s="32">
        <v>7.3333333333333334E-2</v>
      </c>
      <c r="AR997" s="34">
        <v>450</v>
      </c>
      <c r="AS997" s="34">
        <v>440</v>
      </c>
      <c r="AT997" s="31">
        <v>2.2727272727272728E-2</v>
      </c>
      <c r="AU997" s="32">
        <v>0.38837851741052876</v>
      </c>
      <c r="AV997" s="36">
        <v>1407.8400000000001</v>
      </c>
      <c r="AW997" s="30">
        <v>0.65910000000000002</v>
      </c>
      <c r="AX997" s="30">
        <v>0.34089999999999998</v>
      </c>
      <c r="AY997" s="30">
        <v>0.8619</v>
      </c>
      <c r="AZ997" s="30">
        <v>4.6100000000000002E-2</v>
      </c>
      <c r="BA997" s="30">
        <v>0.32440000000000002</v>
      </c>
      <c r="BB997" s="30">
        <v>0.28000000000000003</v>
      </c>
      <c r="BC997" s="30">
        <v>0.36149999999999999</v>
      </c>
      <c r="BD997" s="37">
        <v>5</v>
      </c>
      <c r="BE997" s="29">
        <v>158</v>
      </c>
      <c r="BF997" s="38" t="s">
        <v>3715</v>
      </c>
      <c r="BG997" s="39">
        <v>151.83595680199099</v>
      </c>
      <c r="BH997" s="39">
        <v>-26.525400825767001</v>
      </c>
      <c r="BI997" s="40">
        <f t="shared" si="224"/>
        <v>60</v>
      </c>
      <c r="BJ997" s="40">
        <f t="shared" si="225"/>
        <v>92</v>
      </c>
      <c r="BK997" s="40">
        <f t="shared" si="226"/>
        <v>51</v>
      </c>
      <c r="BL997" s="40">
        <f t="shared" si="227"/>
        <v>1</v>
      </c>
      <c r="BM997" s="40">
        <f t="shared" si="228"/>
        <v>59</v>
      </c>
      <c r="BN997" s="40">
        <f t="shared" si="229"/>
        <v>97</v>
      </c>
      <c r="BO997" s="40">
        <f t="shared" si="230"/>
        <v>76</v>
      </c>
      <c r="BP997" s="40">
        <f t="shared" si="231"/>
        <v>61</v>
      </c>
      <c r="BQ997" s="41">
        <f t="shared" si="232"/>
        <v>100</v>
      </c>
      <c r="BR997" s="40">
        <f t="shared" si="233"/>
        <v>87</v>
      </c>
      <c r="BS997" s="41">
        <f t="shared" si="234"/>
        <v>40</v>
      </c>
      <c r="BT997" s="41">
        <f t="shared" si="235"/>
        <v>37</v>
      </c>
      <c r="BU997" s="41">
        <f t="shared" si="236"/>
        <v>50</v>
      </c>
      <c r="BV997" s="41">
        <f t="shared" si="237"/>
        <v>65</v>
      </c>
    </row>
    <row r="998" spans="2:74" x14ac:dyDescent="0.3">
      <c r="B998" s="12" t="s">
        <v>1381</v>
      </c>
      <c r="C998" s="12">
        <v>319051526</v>
      </c>
      <c r="D998" s="12" t="s">
        <v>1382</v>
      </c>
      <c r="E998" s="12" t="s">
        <v>169</v>
      </c>
      <c r="F998" s="12" t="s">
        <v>1382</v>
      </c>
      <c r="G998" s="12" t="s">
        <v>102</v>
      </c>
      <c r="H998" s="12" t="s">
        <v>86</v>
      </c>
      <c r="I998" s="28">
        <v>585000</v>
      </c>
      <c r="J998" s="28">
        <v>580000</v>
      </c>
      <c r="K998" s="28">
        <v>579000</v>
      </c>
      <c r="L998" s="28">
        <v>540000</v>
      </c>
      <c r="M998" s="28">
        <v>530000</v>
      </c>
      <c r="N998" s="28">
        <v>575000</v>
      </c>
      <c r="O998" s="29">
        <v>50</v>
      </c>
      <c r="P998" s="29">
        <v>66</v>
      </c>
      <c r="Q998" s="29">
        <v>77</v>
      </c>
      <c r="R998" s="28">
        <v>520</v>
      </c>
      <c r="S998" s="28">
        <v>520</v>
      </c>
      <c r="T998" s="30">
        <v>3.2</v>
      </c>
      <c r="U998" s="30">
        <v>0</v>
      </c>
      <c r="V998" s="30">
        <v>3.2</v>
      </c>
      <c r="W998" s="30">
        <v>2.5</v>
      </c>
      <c r="X998" s="31">
        <v>4.622222222222222E-2</v>
      </c>
      <c r="Y998" s="30">
        <v>1.4</v>
      </c>
      <c r="Z998" s="30">
        <v>-0.30000000000000004</v>
      </c>
      <c r="AA998" s="30">
        <v>1.7</v>
      </c>
      <c r="AB998" s="30">
        <v>2.1</v>
      </c>
      <c r="AC998" s="32">
        <v>0.36994877632327827</v>
      </c>
      <c r="AD998" s="30">
        <v>8.0036994877632317</v>
      </c>
      <c r="AE998" s="12">
        <v>380</v>
      </c>
      <c r="AF998" s="12">
        <v>374</v>
      </c>
      <c r="AG998" s="12">
        <v>328</v>
      </c>
      <c r="AH998" s="33">
        <v>4.8211920529801322</v>
      </c>
      <c r="AI998" s="34">
        <v>522000</v>
      </c>
      <c r="AJ998" s="34">
        <v>470000</v>
      </c>
      <c r="AK998" s="34">
        <v>420000</v>
      </c>
      <c r="AL998" s="35">
        <v>0.11063829787234042</v>
      </c>
      <c r="AM998" s="35">
        <v>0.24285714285714285</v>
      </c>
      <c r="AN998" s="12">
        <v>2.9</v>
      </c>
      <c r="AO998" s="33">
        <v>0.29999999999999982</v>
      </c>
      <c r="AP998" s="12">
        <v>2.6</v>
      </c>
      <c r="AQ998" s="32">
        <v>0.10510805500982319</v>
      </c>
      <c r="AR998" s="34">
        <v>520</v>
      </c>
      <c r="AS998" s="34">
        <v>480</v>
      </c>
      <c r="AT998" s="31">
        <v>8.3333333333333329E-2</v>
      </c>
      <c r="AU998" s="32">
        <v>0.44727765708175016</v>
      </c>
      <c r="AV998" s="36">
        <v>1405.6000000000001</v>
      </c>
      <c r="AW998" s="30">
        <v>0.77449999999999997</v>
      </c>
      <c r="AX998" s="30">
        <v>0.22550000000000001</v>
      </c>
      <c r="AY998" s="30">
        <v>0.9456</v>
      </c>
      <c r="AZ998" s="30">
        <v>5.8999999999999999E-3</v>
      </c>
      <c r="BA998" s="30">
        <v>0.51090000000000002</v>
      </c>
      <c r="BB998" s="30">
        <v>0.30009999999999998</v>
      </c>
      <c r="BC998" s="30">
        <v>0.16</v>
      </c>
      <c r="BD998" s="37">
        <v>2</v>
      </c>
      <c r="BE998" s="29">
        <v>218</v>
      </c>
      <c r="BF998" s="38" t="s">
        <v>3716</v>
      </c>
      <c r="BG998" s="39">
        <v>152.658744012673</v>
      </c>
      <c r="BH998" s="39">
        <v>-25.543747382768899</v>
      </c>
      <c r="BI998" s="40">
        <f t="shared" si="224"/>
        <v>64</v>
      </c>
      <c r="BJ998" s="40">
        <f t="shared" si="225"/>
        <v>69</v>
      </c>
      <c r="BK998" s="40">
        <f t="shared" si="226"/>
        <v>65</v>
      </c>
      <c r="BL998" s="40">
        <f t="shared" si="227"/>
        <v>1</v>
      </c>
      <c r="BM998" s="40">
        <f t="shared" si="228"/>
        <v>56</v>
      </c>
      <c r="BN998" s="40">
        <f t="shared" si="229"/>
        <v>100</v>
      </c>
      <c r="BO998" s="40">
        <f t="shared" si="230"/>
        <v>66</v>
      </c>
      <c r="BP998" s="40">
        <f t="shared" si="231"/>
        <v>100</v>
      </c>
      <c r="BQ998" s="41">
        <f t="shared" si="232"/>
        <v>100</v>
      </c>
      <c r="BR998" s="40">
        <f t="shared" si="233"/>
        <v>70</v>
      </c>
      <c r="BS998" s="41">
        <f t="shared" si="234"/>
        <v>21</v>
      </c>
      <c r="BT998" s="41">
        <f t="shared" si="235"/>
        <v>93</v>
      </c>
      <c r="BU998" s="41">
        <f t="shared" si="236"/>
        <v>20</v>
      </c>
      <c r="BV998" s="41">
        <f t="shared" si="237"/>
        <v>65</v>
      </c>
    </row>
    <row r="999" spans="2:74" x14ac:dyDescent="0.3">
      <c r="B999" s="12" t="s">
        <v>1383</v>
      </c>
      <c r="C999" s="12">
        <v>401051019</v>
      </c>
      <c r="D999" s="12" t="s">
        <v>1384</v>
      </c>
      <c r="E999" s="12" t="s">
        <v>270</v>
      </c>
      <c r="F999" s="12" t="s">
        <v>2084</v>
      </c>
      <c r="G999" s="12" t="s">
        <v>106</v>
      </c>
      <c r="H999" s="12" t="s">
        <v>86</v>
      </c>
      <c r="I999" s="28">
        <v>1430000</v>
      </c>
      <c r="J999" s="28">
        <v>1500000</v>
      </c>
      <c r="K999" s="28">
        <v>1349300</v>
      </c>
      <c r="L999" s="28">
        <v>1550000</v>
      </c>
      <c r="M999" s="28">
        <v>1560000</v>
      </c>
      <c r="N999" s="28">
        <v>1395000</v>
      </c>
      <c r="O999" s="29">
        <v>19</v>
      </c>
      <c r="P999" s="29">
        <v>19</v>
      </c>
      <c r="Q999" s="29">
        <v>22</v>
      </c>
      <c r="R999" s="28">
        <v>695</v>
      </c>
      <c r="S999" s="28">
        <v>620</v>
      </c>
      <c r="T999" s="30">
        <v>2.2999999999999998</v>
      </c>
      <c r="U999" s="30">
        <v>9.9999999999999645E-2</v>
      </c>
      <c r="V999" s="30">
        <v>2.2000000000000002</v>
      </c>
      <c r="W999" s="30">
        <v>2.6</v>
      </c>
      <c r="X999" s="31">
        <v>2.5272727272727273E-2</v>
      </c>
      <c r="Y999" s="30">
        <v>3.2</v>
      </c>
      <c r="Z999" s="30">
        <v>0</v>
      </c>
      <c r="AA999" s="30">
        <v>3.2</v>
      </c>
      <c r="AB999" s="30">
        <v>3.5</v>
      </c>
      <c r="AC999" s="32">
        <v>0.33024785220101877</v>
      </c>
      <c r="AD999" s="30">
        <v>13.067361058313692</v>
      </c>
      <c r="AE999" s="12">
        <v>93</v>
      </c>
      <c r="AF999" s="12">
        <v>62</v>
      </c>
      <c r="AG999" s="12">
        <v>66</v>
      </c>
      <c r="AH999" s="33">
        <v>2.9473684210526314</v>
      </c>
      <c r="AI999" s="34">
        <v>1275000</v>
      </c>
      <c r="AJ999" s="34">
        <v>1185000</v>
      </c>
      <c r="AK999" s="34">
        <v>1000000</v>
      </c>
      <c r="AL999" s="35">
        <v>7.5949367088607597E-2</v>
      </c>
      <c r="AM999" s="35">
        <v>0.27500000000000002</v>
      </c>
      <c r="AN999" s="12">
        <v>2.2000000000000002</v>
      </c>
      <c r="AO999" s="33">
        <v>0</v>
      </c>
      <c r="AP999" s="12">
        <v>2.2000000000000002</v>
      </c>
      <c r="AQ999" s="32">
        <v>9.3181818181818171E-2</v>
      </c>
      <c r="AR999" s="34">
        <v>665</v>
      </c>
      <c r="AS999" s="34">
        <v>620</v>
      </c>
      <c r="AT999" s="31">
        <v>7.2580645161290328E-2</v>
      </c>
      <c r="AU999" s="32">
        <v>0.29569798258459934</v>
      </c>
      <c r="AV999" s="36">
        <v>2104.48</v>
      </c>
      <c r="AW999" s="30">
        <v>0.63790000000000002</v>
      </c>
      <c r="AX999" s="30">
        <v>0.36209999999999998</v>
      </c>
      <c r="AY999" s="30">
        <v>0.6149</v>
      </c>
      <c r="AZ999" s="30">
        <v>0.2268</v>
      </c>
      <c r="BA999" s="30">
        <v>0.35499999999999998</v>
      </c>
      <c r="BB999" s="30">
        <v>0.28739999999999999</v>
      </c>
      <c r="BC999" s="30">
        <v>0.31559999999999999</v>
      </c>
      <c r="BD999" s="37">
        <v>9.5</v>
      </c>
      <c r="BE999" s="29">
        <v>3</v>
      </c>
      <c r="BF999" s="38" t="s">
        <v>3717</v>
      </c>
      <c r="BG999" s="39">
        <v>138.62736687402401</v>
      </c>
      <c r="BH999" s="39">
        <v>-34.903857974683604</v>
      </c>
      <c r="BI999" s="40">
        <f t="shared" si="224"/>
        <v>79</v>
      </c>
      <c r="BJ999" s="40">
        <f t="shared" si="225"/>
        <v>80</v>
      </c>
      <c r="BK999" s="40">
        <f t="shared" si="226"/>
        <v>88</v>
      </c>
      <c r="BL999" s="40">
        <f t="shared" si="227"/>
        <v>2</v>
      </c>
      <c r="BM999" s="40">
        <f t="shared" si="228"/>
        <v>39</v>
      </c>
      <c r="BN999" s="40">
        <f t="shared" si="229"/>
        <v>100</v>
      </c>
      <c r="BO999" s="40">
        <f t="shared" si="230"/>
        <v>100</v>
      </c>
      <c r="BP999" s="40">
        <f t="shared" si="231"/>
        <v>68</v>
      </c>
      <c r="BQ999" s="41">
        <f t="shared" si="232"/>
        <v>35</v>
      </c>
      <c r="BR999" s="40">
        <f t="shared" si="233"/>
        <v>20</v>
      </c>
      <c r="BS999" s="41">
        <f t="shared" si="234"/>
        <v>47</v>
      </c>
      <c r="BT999" s="41">
        <f t="shared" si="235"/>
        <v>64</v>
      </c>
      <c r="BU999" s="41">
        <f t="shared" si="236"/>
        <v>95</v>
      </c>
      <c r="BV999" s="41">
        <f t="shared" si="237"/>
        <v>65</v>
      </c>
    </row>
    <row r="1000" spans="2:74" x14ac:dyDescent="0.3">
      <c r="B1000" s="12" t="s">
        <v>1385</v>
      </c>
      <c r="C1000" s="12">
        <v>402021028</v>
      </c>
      <c r="D1000" s="12" t="s">
        <v>205</v>
      </c>
      <c r="E1000" s="12" t="s">
        <v>206</v>
      </c>
      <c r="F1000" s="12" t="s">
        <v>2084</v>
      </c>
      <c r="G1000" s="12" t="s">
        <v>106</v>
      </c>
      <c r="H1000" s="12" t="s">
        <v>86</v>
      </c>
      <c r="I1000" s="28">
        <v>625066</v>
      </c>
      <c r="J1000" s="28">
        <v>609900</v>
      </c>
      <c r="K1000" s="28">
        <v>529000</v>
      </c>
      <c r="L1000" s="28">
        <v>629000</v>
      </c>
      <c r="M1000" s="28">
        <v>603000</v>
      </c>
      <c r="N1000" s="28">
        <v>520000</v>
      </c>
      <c r="O1000" s="29">
        <v>30</v>
      </c>
      <c r="P1000" s="29">
        <v>31</v>
      </c>
      <c r="Q1000" s="29">
        <v>31</v>
      </c>
      <c r="R1000" s="28">
        <v>550</v>
      </c>
      <c r="S1000" s="28">
        <v>500</v>
      </c>
      <c r="T1000" s="30">
        <v>3.9</v>
      </c>
      <c r="U1000" s="30">
        <v>-0.10000000000000009</v>
      </c>
      <c r="V1000" s="30">
        <v>4</v>
      </c>
      <c r="W1000" s="30">
        <v>3.7</v>
      </c>
      <c r="X1000" s="31">
        <v>4.5755168254232356E-2</v>
      </c>
      <c r="Y1000" s="30">
        <v>4</v>
      </c>
      <c r="Z1000" s="30">
        <v>0.10000000000000009</v>
      </c>
      <c r="AA1000" s="30">
        <v>3.9</v>
      </c>
      <c r="AB1000" s="30">
        <v>3.9</v>
      </c>
      <c r="AC1000" s="32">
        <v>0.30691964285714279</v>
      </c>
      <c r="AD1000" s="30">
        <v>6.7078683035714279</v>
      </c>
      <c r="AE1000" s="12">
        <v>595</v>
      </c>
      <c r="AF1000" s="12">
        <v>450</v>
      </c>
      <c r="AG1000" s="12">
        <v>361</v>
      </c>
      <c r="AH1000" s="33">
        <v>3.9043423536815611</v>
      </c>
      <c r="AI1000" s="34">
        <v>586000</v>
      </c>
      <c r="AJ1000" s="34">
        <v>480000</v>
      </c>
      <c r="AK1000" s="34">
        <v>400000</v>
      </c>
      <c r="AL1000" s="35">
        <v>0.22083333333333333</v>
      </c>
      <c r="AM1000" s="35">
        <v>0.46500000000000002</v>
      </c>
      <c r="AN1000" s="12">
        <v>3.6</v>
      </c>
      <c r="AO1000" s="33">
        <v>0.30000000000000027</v>
      </c>
      <c r="AP1000" s="12">
        <v>3.3</v>
      </c>
      <c r="AQ1000" s="32">
        <v>0.13184965380811078</v>
      </c>
      <c r="AR1000" s="34">
        <v>520</v>
      </c>
      <c r="AS1000" s="34">
        <v>460</v>
      </c>
      <c r="AT1000" s="31">
        <v>0.13043478260869565</v>
      </c>
      <c r="AU1000" s="32">
        <v>0.52197736763472502</v>
      </c>
      <c r="AV1000" s="36">
        <v>1792.0000000000002</v>
      </c>
      <c r="AW1000" s="30">
        <v>0.77880000000000005</v>
      </c>
      <c r="AX1000" s="30">
        <v>0.22120000000000001</v>
      </c>
      <c r="AY1000" s="30">
        <v>0.98370000000000002</v>
      </c>
      <c r="AZ1000" s="30">
        <v>1.29E-2</v>
      </c>
      <c r="BA1000" s="30">
        <v>0.21879999999999999</v>
      </c>
      <c r="BB1000" s="30">
        <v>0.51090000000000002</v>
      </c>
      <c r="BC1000" s="30">
        <v>0.25519999999999998</v>
      </c>
      <c r="BD1000" s="37">
        <v>3.5</v>
      </c>
      <c r="BE1000" s="29">
        <v>27</v>
      </c>
      <c r="BF1000" s="38" t="s">
        <v>3718</v>
      </c>
      <c r="BG1000" s="39">
        <v>138.706749038314</v>
      </c>
      <c r="BH1000" s="39">
        <v>-34.686480666612397</v>
      </c>
      <c r="BI1000" s="40">
        <f t="shared" si="224"/>
        <v>52</v>
      </c>
      <c r="BJ1000" s="40">
        <f t="shared" si="225"/>
        <v>57</v>
      </c>
      <c r="BK1000" s="40">
        <f t="shared" si="226"/>
        <v>76</v>
      </c>
      <c r="BL1000" s="40">
        <f t="shared" si="227"/>
        <v>1</v>
      </c>
      <c r="BM1000" s="40">
        <f t="shared" si="228"/>
        <v>100</v>
      </c>
      <c r="BN1000" s="40">
        <f t="shared" si="229"/>
        <v>100</v>
      </c>
      <c r="BO1000" s="40">
        <f t="shared" si="230"/>
        <v>100</v>
      </c>
      <c r="BP1000" s="40">
        <f t="shared" si="231"/>
        <v>38</v>
      </c>
      <c r="BQ1000" s="41">
        <f t="shared" si="232"/>
        <v>100</v>
      </c>
      <c r="BR1000" s="40">
        <f t="shared" si="233"/>
        <v>83</v>
      </c>
      <c r="BS1000" s="41">
        <f t="shared" si="234"/>
        <v>62</v>
      </c>
      <c r="BT1000" s="41">
        <f t="shared" si="235"/>
        <v>51</v>
      </c>
      <c r="BU1000" s="41">
        <f t="shared" si="236"/>
        <v>35</v>
      </c>
      <c r="BV1000" s="41">
        <f t="shared" si="237"/>
        <v>65</v>
      </c>
    </row>
    <row r="1001" spans="2:74" x14ac:dyDescent="0.3">
      <c r="B1001" s="12" t="s">
        <v>1386</v>
      </c>
      <c r="C1001" s="12">
        <v>402031176</v>
      </c>
      <c r="D1001" s="12" t="s">
        <v>671</v>
      </c>
      <c r="E1001" s="12" t="s">
        <v>206</v>
      </c>
      <c r="F1001" s="12" t="s">
        <v>2084</v>
      </c>
      <c r="G1001" s="12" t="s">
        <v>106</v>
      </c>
      <c r="H1001" s="12" t="s">
        <v>86</v>
      </c>
      <c r="I1001" s="28">
        <v>785000</v>
      </c>
      <c r="J1001" s="28">
        <v>770000</v>
      </c>
      <c r="K1001" s="28">
        <v>676000</v>
      </c>
      <c r="L1001" s="28">
        <v>766000</v>
      </c>
      <c r="M1001" s="28">
        <v>750000</v>
      </c>
      <c r="N1001" s="28">
        <v>678000</v>
      </c>
      <c r="O1001" s="29">
        <v>20</v>
      </c>
      <c r="P1001" s="29">
        <v>19</v>
      </c>
      <c r="Q1001" s="29">
        <v>20</v>
      </c>
      <c r="R1001" s="28">
        <v>600</v>
      </c>
      <c r="S1001" s="28">
        <v>560</v>
      </c>
      <c r="T1001" s="30">
        <v>2.5</v>
      </c>
      <c r="U1001" s="30">
        <v>-0.20000000000000018</v>
      </c>
      <c r="V1001" s="30">
        <v>2.7</v>
      </c>
      <c r="W1001" s="30">
        <v>2.8</v>
      </c>
      <c r="X1001" s="31">
        <v>3.9745222929936305E-2</v>
      </c>
      <c r="Y1001" s="30">
        <v>3.7</v>
      </c>
      <c r="Z1001" s="30">
        <v>-9.9999999999999645E-2</v>
      </c>
      <c r="AA1001" s="30">
        <v>3.8</v>
      </c>
      <c r="AB1001" s="30">
        <v>3.3</v>
      </c>
      <c r="AC1001" s="32">
        <v>0.36467956821939118</v>
      </c>
      <c r="AD1001" s="30">
        <v>9.175431443981477</v>
      </c>
      <c r="AE1001" s="12">
        <v>218</v>
      </c>
      <c r="AF1001" s="12">
        <v>146</v>
      </c>
      <c r="AG1001" s="12">
        <v>148</v>
      </c>
      <c r="AH1001" s="33">
        <v>3.1122194513715713</v>
      </c>
      <c r="AI1001" s="34">
        <v>846000</v>
      </c>
      <c r="AJ1001" s="34">
        <v>730000</v>
      </c>
      <c r="AK1001" s="34">
        <v>670000</v>
      </c>
      <c r="AL1001" s="35">
        <v>0.15890410958904111</v>
      </c>
      <c r="AM1001" s="35">
        <v>0.2626865671641791</v>
      </c>
      <c r="AN1001" s="12">
        <v>2.5</v>
      </c>
      <c r="AO1001" s="33">
        <v>-0.20000000000000018</v>
      </c>
      <c r="AP1001" s="12">
        <v>2.7</v>
      </c>
      <c r="AQ1001" s="32">
        <v>0.11945525291828793</v>
      </c>
      <c r="AR1001" s="34">
        <v>620</v>
      </c>
      <c r="AS1001" s="34">
        <v>575</v>
      </c>
      <c r="AT1001" s="31">
        <v>7.8260869565217397E-2</v>
      </c>
      <c r="AU1001" s="32">
        <v>0.35308853735641016</v>
      </c>
      <c r="AV1001" s="36">
        <v>1645.2800000000002</v>
      </c>
      <c r="AW1001" s="30">
        <v>0.72489999999999999</v>
      </c>
      <c r="AX1001" s="30">
        <v>0.27510000000000001</v>
      </c>
      <c r="AY1001" s="30">
        <v>0.87919999999999998</v>
      </c>
      <c r="AZ1001" s="30">
        <v>4.3900000000000002E-2</v>
      </c>
      <c r="BA1001" s="30">
        <v>0.29930000000000001</v>
      </c>
      <c r="BB1001" s="30">
        <v>0.39910000000000001</v>
      </c>
      <c r="BC1001" s="30">
        <v>0.27960000000000002</v>
      </c>
      <c r="BD1001" s="37">
        <v>3.5</v>
      </c>
      <c r="BE1001" s="29">
        <v>9</v>
      </c>
      <c r="BF1001" s="38" t="s">
        <v>3719</v>
      </c>
      <c r="BG1001" s="39">
        <v>138.659988029245</v>
      </c>
      <c r="BH1001" s="39">
        <v>-34.8471443106545</v>
      </c>
      <c r="BI1001" s="40">
        <f t="shared" si="224"/>
        <v>75</v>
      </c>
      <c r="BJ1001" s="40">
        <f t="shared" si="225"/>
        <v>75</v>
      </c>
      <c r="BK1001" s="40">
        <f t="shared" si="226"/>
        <v>86</v>
      </c>
      <c r="BL1001" s="40">
        <f t="shared" si="227"/>
        <v>1</v>
      </c>
      <c r="BM1001" s="40">
        <f t="shared" si="228"/>
        <v>80</v>
      </c>
      <c r="BN1001" s="40">
        <f t="shared" si="229"/>
        <v>100</v>
      </c>
      <c r="BO1001" s="40">
        <f t="shared" si="230"/>
        <v>100</v>
      </c>
      <c r="BP1001" s="40">
        <f t="shared" si="231"/>
        <v>56</v>
      </c>
      <c r="BQ1001" s="41">
        <f t="shared" si="232"/>
        <v>83</v>
      </c>
      <c r="BR1001" s="40">
        <f t="shared" si="233"/>
        <v>59</v>
      </c>
      <c r="BS1001" s="41">
        <f t="shared" si="234"/>
        <v>24</v>
      </c>
      <c r="BT1001" s="41">
        <f t="shared" si="235"/>
        <v>55</v>
      </c>
      <c r="BU1001" s="41">
        <f t="shared" si="236"/>
        <v>35</v>
      </c>
      <c r="BV1001" s="41">
        <f t="shared" si="237"/>
        <v>65</v>
      </c>
    </row>
    <row r="1002" spans="2:74" x14ac:dyDescent="0.3">
      <c r="B1002" s="12" t="s">
        <v>1387</v>
      </c>
      <c r="C1002" s="12">
        <v>402041041</v>
      </c>
      <c r="D1002" s="12" t="s">
        <v>1121</v>
      </c>
      <c r="E1002" s="12" t="s">
        <v>206</v>
      </c>
      <c r="F1002" s="12" t="s">
        <v>2084</v>
      </c>
      <c r="G1002" s="12" t="s">
        <v>106</v>
      </c>
      <c r="H1002" s="12" t="s">
        <v>86</v>
      </c>
      <c r="I1002" s="28">
        <v>727600</v>
      </c>
      <c r="J1002" s="28">
        <v>708340</v>
      </c>
      <c r="K1002" s="28">
        <v>620000</v>
      </c>
      <c r="L1002" s="28">
        <v>718500</v>
      </c>
      <c r="M1002" s="28">
        <v>701000</v>
      </c>
      <c r="N1002" s="28">
        <v>605000</v>
      </c>
      <c r="O1002" s="29">
        <v>19</v>
      </c>
      <c r="P1002" s="29">
        <v>18</v>
      </c>
      <c r="Q1002" s="29">
        <v>22</v>
      </c>
      <c r="R1002" s="28">
        <v>580</v>
      </c>
      <c r="S1002" s="28">
        <v>530</v>
      </c>
      <c r="T1002" s="30">
        <v>3.2</v>
      </c>
      <c r="U1002" s="30">
        <v>0</v>
      </c>
      <c r="V1002" s="30">
        <v>3.2</v>
      </c>
      <c r="W1002" s="30">
        <v>2.9</v>
      </c>
      <c r="X1002" s="31">
        <v>4.1451346893897748E-2</v>
      </c>
      <c r="Y1002" s="30">
        <v>2.9</v>
      </c>
      <c r="Z1002" s="30">
        <v>0.19999999999999973</v>
      </c>
      <c r="AA1002" s="30">
        <v>2.7</v>
      </c>
      <c r="AB1002" s="30">
        <v>2.6</v>
      </c>
      <c r="AC1002" s="32">
        <v>0.35862683023347841</v>
      </c>
      <c r="AD1002" s="30">
        <v>8.6517533712824566</v>
      </c>
      <c r="AE1002" s="12">
        <v>342</v>
      </c>
      <c r="AF1002" s="12">
        <v>223</v>
      </c>
      <c r="AG1002" s="12">
        <v>250</v>
      </c>
      <c r="AH1002" s="33">
        <v>2.4166142227816239</v>
      </c>
      <c r="AI1002" s="34">
        <v>700000</v>
      </c>
      <c r="AJ1002" s="34">
        <v>600000</v>
      </c>
      <c r="AK1002" s="34">
        <v>525000</v>
      </c>
      <c r="AL1002" s="35">
        <v>0.16666666666666666</v>
      </c>
      <c r="AM1002" s="35">
        <v>0.33333333333333331</v>
      </c>
      <c r="AN1002" s="12">
        <v>2.8</v>
      </c>
      <c r="AO1002" s="33">
        <v>9.9999999999999645E-2</v>
      </c>
      <c r="AP1002" s="12">
        <v>2.7</v>
      </c>
      <c r="AQ1002" s="32">
        <v>0.1280130293159609</v>
      </c>
      <c r="AR1002" s="34">
        <v>570</v>
      </c>
      <c r="AS1002" s="34">
        <v>500</v>
      </c>
      <c r="AT1002" s="31">
        <v>0.14000000000000001</v>
      </c>
      <c r="AU1002" s="32">
        <v>0.44941197214745782</v>
      </c>
      <c r="AV1002" s="36">
        <v>1617.2800000000002</v>
      </c>
      <c r="AW1002" s="30">
        <v>0.7369</v>
      </c>
      <c r="AX1002" s="30">
        <v>0.2631</v>
      </c>
      <c r="AY1002" s="30">
        <v>0.90800000000000003</v>
      </c>
      <c r="AZ1002" s="30">
        <v>8.1500000000000003E-2</v>
      </c>
      <c r="BA1002" s="30">
        <v>0.32490000000000002</v>
      </c>
      <c r="BB1002" s="30">
        <v>0.433</v>
      </c>
      <c r="BC1002" s="30">
        <v>0.2203</v>
      </c>
      <c r="BD1002" s="37">
        <v>1.5</v>
      </c>
      <c r="BE1002" s="29">
        <v>14</v>
      </c>
      <c r="BF1002" s="38" t="s">
        <v>3720</v>
      </c>
      <c r="BG1002" s="39">
        <v>138.65469698660999</v>
      </c>
      <c r="BH1002" s="39">
        <v>-34.803482689759797</v>
      </c>
      <c r="BI1002" s="40">
        <f t="shared" si="224"/>
        <v>64</v>
      </c>
      <c r="BJ1002" s="40">
        <f t="shared" si="225"/>
        <v>70</v>
      </c>
      <c r="BK1002" s="40">
        <f t="shared" si="226"/>
        <v>95</v>
      </c>
      <c r="BL1002" s="40">
        <f t="shared" si="227"/>
        <v>1</v>
      </c>
      <c r="BM1002" s="40">
        <f t="shared" si="228"/>
        <v>84</v>
      </c>
      <c r="BN1002" s="40">
        <f t="shared" si="229"/>
        <v>100</v>
      </c>
      <c r="BO1002" s="40">
        <f t="shared" si="230"/>
        <v>100</v>
      </c>
      <c r="BP1002" s="40">
        <f t="shared" si="231"/>
        <v>61</v>
      </c>
      <c r="BQ1002" s="41">
        <f t="shared" si="232"/>
        <v>88</v>
      </c>
      <c r="BR1002" s="40">
        <f t="shared" si="233"/>
        <v>64</v>
      </c>
      <c r="BS1002" s="41">
        <f t="shared" si="234"/>
        <v>28</v>
      </c>
      <c r="BT1002" s="41">
        <f t="shared" si="235"/>
        <v>69</v>
      </c>
      <c r="BU1002" s="41">
        <f t="shared" si="236"/>
        <v>15</v>
      </c>
      <c r="BV1002" s="41">
        <f t="shared" si="237"/>
        <v>65</v>
      </c>
    </row>
    <row r="1003" spans="2:74" x14ac:dyDescent="0.3">
      <c r="B1003" s="12" t="s">
        <v>1388</v>
      </c>
      <c r="C1003" s="12">
        <v>402041044</v>
      </c>
      <c r="D1003" s="12" t="s">
        <v>1121</v>
      </c>
      <c r="E1003" s="12" t="s">
        <v>206</v>
      </c>
      <c r="F1003" s="12" t="s">
        <v>2084</v>
      </c>
      <c r="G1003" s="12" t="s">
        <v>106</v>
      </c>
      <c r="H1003" s="12" t="s">
        <v>86</v>
      </c>
      <c r="I1003" s="28">
        <v>680400</v>
      </c>
      <c r="J1003" s="28">
        <v>665155</v>
      </c>
      <c r="K1003" s="28">
        <v>550000</v>
      </c>
      <c r="L1003" s="28">
        <v>655000</v>
      </c>
      <c r="M1003" s="28">
        <v>640000</v>
      </c>
      <c r="N1003" s="28">
        <v>540000</v>
      </c>
      <c r="O1003" s="29">
        <v>19</v>
      </c>
      <c r="P1003" s="29">
        <v>19</v>
      </c>
      <c r="Q1003" s="29">
        <v>22</v>
      </c>
      <c r="R1003" s="28">
        <v>550</v>
      </c>
      <c r="S1003" s="28">
        <v>480</v>
      </c>
      <c r="T1003" s="30">
        <v>3.1</v>
      </c>
      <c r="U1003" s="30">
        <v>0.20000000000000018</v>
      </c>
      <c r="V1003" s="30">
        <v>2.9</v>
      </c>
      <c r="W1003" s="30">
        <v>2.6</v>
      </c>
      <c r="X1003" s="31">
        <v>4.2034097589653145E-2</v>
      </c>
      <c r="Y1003" s="30">
        <v>3</v>
      </c>
      <c r="Z1003" s="30">
        <v>0.29999999999999982</v>
      </c>
      <c r="AA1003" s="30">
        <v>2.7</v>
      </c>
      <c r="AB1003" s="30">
        <v>2.5</v>
      </c>
      <c r="AC1003" s="32">
        <v>0.33681167940427192</v>
      </c>
      <c r="AD1003" s="30">
        <v>8.012820512820511</v>
      </c>
      <c r="AE1003" s="12">
        <v>342</v>
      </c>
      <c r="AF1003" s="12">
        <v>223</v>
      </c>
      <c r="AG1003" s="12">
        <v>250</v>
      </c>
      <c r="AH1003" s="33">
        <v>2.4166142227816239</v>
      </c>
      <c r="AI1003" s="34">
        <v>700000</v>
      </c>
      <c r="AJ1003" s="34">
        <v>600000</v>
      </c>
      <c r="AK1003" s="34">
        <v>525000</v>
      </c>
      <c r="AL1003" s="35">
        <v>0.16666666666666666</v>
      </c>
      <c r="AM1003" s="35">
        <v>0.33333333333333331</v>
      </c>
      <c r="AN1003" s="12">
        <v>2.8</v>
      </c>
      <c r="AO1003" s="33">
        <v>9.9999999999999645E-2</v>
      </c>
      <c r="AP1003" s="12">
        <v>2.7</v>
      </c>
      <c r="AQ1003" s="32">
        <v>0.1280130293159609</v>
      </c>
      <c r="AR1003" s="34">
        <v>570</v>
      </c>
      <c r="AS1003" s="34">
        <v>500</v>
      </c>
      <c r="AT1003" s="31">
        <v>0.14000000000000001</v>
      </c>
      <c r="AU1003" s="32">
        <v>0.44941197214745782</v>
      </c>
      <c r="AV1003" s="36">
        <v>1632.9600000000003</v>
      </c>
      <c r="AW1003" s="30">
        <v>0.75160000000000005</v>
      </c>
      <c r="AX1003" s="30">
        <v>0.24840000000000001</v>
      </c>
      <c r="AY1003" s="30">
        <v>0.91810000000000003</v>
      </c>
      <c r="AZ1003" s="30">
        <v>4.6800000000000001E-2</v>
      </c>
      <c r="BA1003" s="30">
        <v>0.2475</v>
      </c>
      <c r="BB1003" s="30">
        <v>0.48509999999999998</v>
      </c>
      <c r="BC1003" s="30">
        <v>0.2452</v>
      </c>
      <c r="BD1003" s="37">
        <v>1.5</v>
      </c>
      <c r="BE1003" s="29">
        <v>18</v>
      </c>
      <c r="BF1003" s="38" t="s">
        <v>3721</v>
      </c>
      <c r="BG1003" s="39">
        <v>138.60744028187801</v>
      </c>
      <c r="BH1003" s="39">
        <v>-34.756149378039403</v>
      </c>
      <c r="BI1003" s="40">
        <f t="shared" si="224"/>
        <v>65</v>
      </c>
      <c r="BJ1003" s="40">
        <f t="shared" si="225"/>
        <v>70</v>
      </c>
      <c r="BK1003" s="40">
        <f t="shared" si="226"/>
        <v>95</v>
      </c>
      <c r="BL1003" s="40">
        <f t="shared" si="227"/>
        <v>1</v>
      </c>
      <c r="BM1003" s="40">
        <f t="shared" si="228"/>
        <v>84</v>
      </c>
      <c r="BN1003" s="40">
        <f t="shared" si="229"/>
        <v>100</v>
      </c>
      <c r="BO1003" s="40">
        <f t="shared" si="230"/>
        <v>100</v>
      </c>
      <c r="BP1003" s="40">
        <f t="shared" si="231"/>
        <v>44</v>
      </c>
      <c r="BQ1003" s="41">
        <f t="shared" si="232"/>
        <v>90</v>
      </c>
      <c r="BR1003" s="40">
        <f t="shared" si="233"/>
        <v>70</v>
      </c>
      <c r="BS1003" s="41">
        <f t="shared" si="234"/>
        <v>43</v>
      </c>
      <c r="BT1003" s="41">
        <f t="shared" si="235"/>
        <v>67</v>
      </c>
      <c r="BU1003" s="41">
        <f t="shared" si="236"/>
        <v>15</v>
      </c>
      <c r="BV1003" s="41">
        <f t="shared" si="237"/>
        <v>65</v>
      </c>
    </row>
    <row r="1004" spans="2:74" x14ac:dyDescent="0.3">
      <c r="B1004" s="12" t="s">
        <v>1389</v>
      </c>
      <c r="C1004" s="12">
        <v>404011097</v>
      </c>
      <c r="D1004" s="12" t="s">
        <v>1127</v>
      </c>
      <c r="E1004" s="12" t="s">
        <v>1011</v>
      </c>
      <c r="F1004" s="12" t="s">
        <v>2084</v>
      </c>
      <c r="G1004" s="12" t="s">
        <v>106</v>
      </c>
      <c r="H1004" s="12" t="s">
        <v>86</v>
      </c>
      <c r="I1004" s="28">
        <v>750000</v>
      </c>
      <c r="J1004" s="28">
        <v>749000</v>
      </c>
      <c r="K1004" s="28">
        <v>656500</v>
      </c>
      <c r="L1004" s="28">
        <v>870000</v>
      </c>
      <c r="M1004" s="28">
        <v>865000</v>
      </c>
      <c r="N1004" s="28">
        <v>710000</v>
      </c>
      <c r="O1004" s="29">
        <v>20</v>
      </c>
      <c r="P1004" s="29">
        <v>20</v>
      </c>
      <c r="Q1004" s="29">
        <v>21</v>
      </c>
      <c r="R1004" s="28">
        <v>595</v>
      </c>
      <c r="S1004" s="28">
        <v>550</v>
      </c>
      <c r="T1004" s="30">
        <v>1.5</v>
      </c>
      <c r="U1004" s="30">
        <v>-0.10000000000000009</v>
      </c>
      <c r="V1004" s="30">
        <v>1.6</v>
      </c>
      <c r="W1004" s="30">
        <v>2.2000000000000002</v>
      </c>
      <c r="X1004" s="31">
        <v>4.1253333333333336E-2</v>
      </c>
      <c r="Y1004" s="30">
        <v>2.6</v>
      </c>
      <c r="Z1004" s="30">
        <v>0</v>
      </c>
      <c r="AA1004" s="30">
        <v>2.6</v>
      </c>
      <c r="AB1004" s="30">
        <v>2.2999999999999998</v>
      </c>
      <c r="AC1004" s="32">
        <v>0.3563044936284373</v>
      </c>
      <c r="AD1004" s="30">
        <v>8.636986755699029</v>
      </c>
      <c r="AE1004" s="12">
        <v>259</v>
      </c>
      <c r="AF1004" s="12">
        <v>175</v>
      </c>
      <c r="AG1004" s="12">
        <v>192</v>
      </c>
      <c r="AH1004" s="33">
        <v>5.7028571428571428</v>
      </c>
      <c r="AI1004" s="34">
        <v>1000000</v>
      </c>
      <c r="AJ1004" s="34">
        <v>875000</v>
      </c>
      <c r="AK1004" s="34">
        <v>805000</v>
      </c>
      <c r="AL1004" s="35">
        <v>0.14285714285714285</v>
      </c>
      <c r="AM1004" s="35">
        <v>0.24223602484472051</v>
      </c>
      <c r="AN1004" s="12">
        <v>2.2000000000000002</v>
      </c>
      <c r="AO1004" s="33">
        <v>-9.9999999999999645E-2</v>
      </c>
      <c r="AP1004" s="12">
        <v>2.2999999999999998</v>
      </c>
      <c r="AQ1004" s="32">
        <v>0.11052631578947369</v>
      </c>
      <c r="AR1004" s="34">
        <v>650</v>
      </c>
      <c r="AS1004" s="34">
        <v>600</v>
      </c>
      <c r="AT1004" s="31">
        <v>8.3333333333333329E-2</v>
      </c>
      <c r="AU1004" s="32">
        <v>0.3488094516309076</v>
      </c>
      <c r="AV1004" s="36">
        <v>1669.92</v>
      </c>
      <c r="AW1004" s="30">
        <v>0.65500000000000003</v>
      </c>
      <c r="AX1004" s="30">
        <v>0.34499999999999997</v>
      </c>
      <c r="AY1004" s="30">
        <v>0.63129999999999997</v>
      </c>
      <c r="AZ1004" s="30">
        <v>0.29060000000000002</v>
      </c>
      <c r="BA1004" s="30">
        <v>0.25609999999999999</v>
      </c>
      <c r="BB1004" s="30">
        <v>0.35210000000000002</v>
      </c>
      <c r="BC1004" s="30">
        <v>0.35659999999999997</v>
      </c>
      <c r="BD1004" s="37">
        <v>2</v>
      </c>
      <c r="BE1004" s="29">
        <v>8</v>
      </c>
      <c r="BF1004" s="38" t="s">
        <v>3722</v>
      </c>
      <c r="BG1004" s="39">
        <v>138.53432607454701</v>
      </c>
      <c r="BH1004" s="39">
        <v>-34.8708657807516</v>
      </c>
      <c r="BI1004" s="40">
        <f t="shared" si="224"/>
        <v>92</v>
      </c>
      <c r="BJ1004" s="40">
        <f t="shared" si="225"/>
        <v>80</v>
      </c>
      <c r="BK1004" s="40">
        <f t="shared" si="226"/>
        <v>54</v>
      </c>
      <c r="BL1004" s="40">
        <f t="shared" si="227"/>
        <v>1</v>
      </c>
      <c r="BM1004" s="40">
        <f t="shared" si="228"/>
        <v>72</v>
      </c>
      <c r="BN1004" s="40">
        <f t="shared" si="229"/>
        <v>100</v>
      </c>
      <c r="BO1004" s="40">
        <f t="shared" si="230"/>
        <v>100</v>
      </c>
      <c r="BP1004" s="40">
        <f t="shared" si="231"/>
        <v>46</v>
      </c>
      <c r="BQ1004" s="41">
        <f t="shared" si="232"/>
        <v>88</v>
      </c>
      <c r="BR1004" s="40">
        <f t="shared" si="233"/>
        <v>64</v>
      </c>
      <c r="BS1004" s="41">
        <f t="shared" si="234"/>
        <v>30</v>
      </c>
      <c r="BT1004" s="41">
        <f t="shared" si="235"/>
        <v>74</v>
      </c>
      <c r="BU1004" s="41">
        <f t="shared" si="236"/>
        <v>20</v>
      </c>
      <c r="BV1004" s="41">
        <f t="shared" si="237"/>
        <v>65</v>
      </c>
    </row>
    <row r="1005" spans="2:74" x14ac:dyDescent="0.3">
      <c r="B1005" s="12" t="s">
        <v>1390</v>
      </c>
      <c r="C1005" s="12">
        <v>404021102</v>
      </c>
      <c r="D1005" s="12" t="s">
        <v>1010</v>
      </c>
      <c r="E1005" s="12" t="s">
        <v>1011</v>
      </c>
      <c r="F1005" s="12" t="s">
        <v>2084</v>
      </c>
      <c r="G1005" s="12" t="s">
        <v>106</v>
      </c>
      <c r="H1005" s="12" t="s">
        <v>86</v>
      </c>
      <c r="I1005" s="28">
        <v>805600</v>
      </c>
      <c r="J1005" s="28">
        <v>797120</v>
      </c>
      <c r="K1005" s="28">
        <v>689298</v>
      </c>
      <c r="L1005" s="28">
        <v>822000</v>
      </c>
      <c r="M1005" s="28">
        <v>800000</v>
      </c>
      <c r="N1005" s="28">
        <v>715000</v>
      </c>
      <c r="O1005" s="29">
        <v>19</v>
      </c>
      <c r="P1005" s="29">
        <v>19</v>
      </c>
      <c r="Q1005" s="29">
        <v>21</v>
      </c>
      <c r="R1005" s="28">
        <v>600</v>
      </c>
      <c r="S1005" s="28">
        <v>540</v>
      </c>
      <c r="T1005" s="30">
        <v>1.6</v>
      </c>
      <c r="U1005" s="30">
        <v>0.10000000000000009</v>
      </c>
      <c r="V1005" s="30">
        <v>1.5</v>
      </c>
      <c r="W1005" s="30">
        <v>1.5</v>
      </c>
      <c r="X1005" s="31">
        <v>3.8728897715988087E-2</v>
      </c>
      <c r="Y1005" s="30">
        <v>2.4</v>
      </c>
      <c r="Z1005" s="30">
        <v>0</v>
      </c>
      <c r="AA1005" s="30">
        <v>2.4</v>
      </c>
      <c r="AB1005" s="30">
        <v>2.1</v>
      </c>
      <c r="AC1005" s="32">
        <v>0.41304108381980392</v>
      </c>
      <c r="AD1005" s="30">
        <v>10.664932600167758</v>
      </c>
      <c r="AE1005" s="12">
        <v>130</v>
      </c>
      <c r="AF1005" s="12">
        <v>87</v>
      </c>
      <c r="AG1005" s="12">
        <v>106</v>
      </c>
      <c r="AH1005" s="33">
        <v>2.2259696458684655</v>
      </c>
      <c r="AI1005" s="34">
        <v>820000</v>
      </c>
      <c r="AJ1005" s="34">
        <v>725000</v>
      </c>
      <c r="AK1005" s="34">
        <v>668000</v>
      </c>
      <c r="AL1005" s="35">
        <v>0.1310344827586207</v>
      </c>
      <c r="AM1005" s="35">
        <v>0.22754491017964071</v>
      </c>
      <c r="AN1005" s="12">
        <v>2.1</v>
      </c>
      <c r="AO1005" s="33">
        <v>0.10000000000000009</v>
      </c>
      <c r="AP1005" s="12">
        <v>2</v>
      </c>
      <c r="AQ1005" s="32">
        <v>0.112987012987013</v>
      </c>
      <c r="AR1005" s="34">
        <v>600</v>
      </c>
      <c r="AS1005" s="34">
        <v>550</v>
      </c>
      <c r="AT1005" s="31">
        <v>9.0909090909090912E-2</v>
      </c>
      <c r="AU1005" s="32">
        <v>0.40561756758404716</v>
      </c>
      <c r="AV1005" s="36">
        <v>1452.64</v>
      </c>
      <c r="AW1005" s="30">
        <v>0.66320000000000001</v>
      </c>
      <c r="AX1005" s="30">
        <v>0.33679999999999999</v>
      </c>
      <c r="AY1005" s="30">
        <v>0.67230000000000001</v>
      </c>
      <c r="AZ1005" s="30">
        <v>0.24149999999999999</v>
      </c>
      <c r="BA1005" s="30">
        <v>0.22450000000000001</v>
      </c>
      <c r="BB1005" s="30">
        <v>0.30520000000000003</v>
      </c>
      <c r="BC1005" s="30">
        <v>0.4355</v>
      </c>
      <c r="BD1005" s="37">
        <v>4.5</v>
      </c>
      <c r="BE1005" s="29">
        <v>7</v>
      </c>
      <c r="BF1005" s="38" t="s">
        <v>3723</v>
      </c>
      <c r="BG1005" s="39">
        <v>138.56369332925499</v>
      </c>
      <c r="BH1005" s="39">
        <v>-34.865617202446202</v>
      </c>
      <c r="BI1005" s="40">
        <f t="shared" si="224"/>
        <v>90</v>
      </c>
      <c r="BJ1005" s="40">
        <f t="shared" si="225"/>
        <v>82</v>
      </c>
      <c r="BK1005" s="40">
        <f t="shared" si="226"/>
        <v>97</v>
      </c>
      <c r="BL1005" s="40">
        <f t="shared" si="227"/>
        <v>1</v>
      </c>
      <c r="BM1005" s="40">
        <f t="shared" si="228"/>
        <v>66</v>
      </c>
      <c r="BN1005" s="40">
        <f t="shared" si="229"/>
        <v>100</v>
      </c>
      <c r="BO1005" s="40">
        <f t="shared" si="230"/>
        <v>100</v>
      </c>
      <c r="BP1005" s="40">
        <f t="shared" si="231"/>
        <v>39</v>
      </c>
      <c r="BQ1005" s="41">
        <f t="shared" si="232"/>
        <v>79</v>
      </c>
      <c r="BR1005" s="40">
        <f t="shared" si="233"/>
        <v>44</v>
      </c>
      <c r="BS1005" s="41">
        <f t="shared" si="234"/>
        <v>1</v>
      </c>
      <c r="BT1005" s="41">
        <f t="shared" si="235"/>
        <v>77</v>
      </c>
      <c r="BU1005" s="41">
        <f t="shared" si="236"/>
        <v>45</v>
      </c>
      <c r="BV1005" s="41">
        <f t="shared" si="237"/>
        <v>65</v>
      </c>
    </row>
    <row r="1006" spans="2:74" x14ac:dyDescent="0.3">
      <c r="B1006" s="12" t="s">
        <v>1391</v>
      </c>
      <c r="C1006" s="12">
        <v>405041126</v>
      </c>
      <c r="D1006" s="12" t="s">
        <v>139</v>
      </c>
      <c r="E1006" s="12" t="s">
        <v>134</v>
      </c>
      <c r="F1006" s="12" t="s">
        <v>2713</v>
      </c>
      <c r="G1006" s="12" t="s">
        <v>106</v>
      </c>
      <c r="H1006" s="12" t="s">
        <v>86</v>
      </c>
      <c r="I1006" s="28">
        <v>495000</v>
      </c>
      <c r="J1006" s="28">
        <v>493020</v>
      </c>
      <c r="K1006" s="28">
        <v>453520</v>
      </c>
      <c r="L1006" s="28">
        <v>452500</v>
      </c>
      <c r="M1006" s="28">
        <v>435000</v>
      </c>
      <c r="N1006" s="28">
        <v>387000</v>
      </c>
      <c r="O1006" s="29">
        <v>49</v>
      </c>
      <c r="P1006" s="29">
        <v>48</v>
      </c>
      <c r="Q1006" s="29">
        <v>61</v>
      </c>
      <c r="R1006" s="28">
        <v>385</v>
      </c>
      <c r="S1006" s="28">
        <v>350</v>
      </c>
      <c r="T1006" s="30">
        <v>3.5</v>
      </c>
      <c r="U1006" s="30">
        <v>-0.10000000000000009</v>
      </c>
      <c r="V1006" s="30">
        <v>3.6</v>
      </c>
      <c r="W1006" s="30">
        <v>3.2</v>
      </c>
      <c r="X1006" s="31">
        <v>4.0444444444444443E-2</v>
      </c>
      <c r="Y1006" s="30">
        <v>1.4</v>
      </c>
      <c r="Z1006" s="30">
        <v>-0.30000000000000004</v>
      </c>
      <c r="AA1006" s="30">
        <v>1.7</v>
      </c>
      <c r="AB1006" s="30">
        <v>1.2</v>
      </c>
      <c r="AC1006" s="32">
        <v>0.37527292576419213</v>
      </c>
      <c r="AD1006" s="30">
        <v>9.278726186477277</v>
      </c>
      <c r="AE1006" s="12">
        <v>165</v>
      </c>
      <c r="AF1006" s="12">
        <v>188</v>
      </c>
      <c r="AG1006" s="12">
        <v>139</v>
      </c>
      <c r="AH1006" s="33">
        <v>3.4198988195615514</v>
      </c>
      <c r="AI1006" s="34">
        <v>445000</v>
      </c>
      <c r="AJ1006" s="34">
        <v>370000</v>
      </c>
      <c r="AK1006" s="34">
        <v>340000</v>
      </c>
      <c r="AL1006" s="35">
        <v>0.20270270270270271</v>
      </c>
      <c r="AM1006" s="35">
        <v>0.30882352941176472</v>
      </c>
      <c r="AN1006" s="12">
        <v>2</v>
      </c>
      <c r="AO1006" s="33">
        <v>0.10000000000000009</v>
      </c>
      <c r="AP1006" s="12">
        <v>1.9</v>
      </c>
      <c r="AQ1006" s="32">
        <v>6.7924528301886791E-2</v>
      </c>
      <c r="AR1006" s="34">
        <v>385</v>
      </c>
      <c r="AS1006" s="34">
        <v>370</v>
      </c>
      <c r="AT1006" s="31">
        <v>4.0540540540540543E-2</v>
      </c>
      <c r="AU1006" s="32">
        <v>0.40280355091871528</v>
      </c>
      <c r="AV1006" s="36">
        <v>1025.92</v>
      </c>
      <c r="AW1006" s="30">
        <v>0.64929999999999999</v>
      </c>
      <c r="AX1006" s="30">
        <v>0.35070000000000001</v>
      </c>
      <c r="AY1006" s="30">
        <v>0.9163</v>
      </c>
      <c r="AZ1006" s="30">
        <v>6.7799999999999999E-2</v>
      </c>
      <c r="BA1006" s="30">
        <v>0.42799999999999999</v>
      </c>
      <c r="BB1006" s="30">
        <v>0.2288</v>
      </c>
      <c r="BC1006" s="30">
        <v>0.29449999999999998</v>
      </c>
      <c r="BD1006" s="37">
        <v>1</v>
      </c>
      <c r="BE1006" s="29">
        <v>140</v>
      </c>
      <c r="BF1006" s="38" t="s">
        <v>3724</v>
      </c>
      <c r="BG1006" s="39">
        <v>137.70162959527801</v>
      </c>
      <c r="BH1006" s="39">
        <v>-33.898786438611403</v>
      </c>
      <c r="BI1006" s="40">
        <f t="shared" si="224"/>
        <v>59</v>
      </c>
      <c r="BJ1006" s="40">
        <f t="shared" si="225"/>
        <v>84</v>
      </c>
      <c r="BK1006" s="40">
        <f t="shared" si="226"/>
        <v>82</v>
      </c>
      <c r="BL1006" s="40">
        <f t="shared" si="227"/>
        <v>1</v>
      </c>
      <c r="BM1006" s="40">
        <f t="shared" si="228"/>
        <v>100</v>
      </c>
      <c r="BN1006" s="40">
        <f t="shared" si="229"/>
        <v>89</v>
      </c>
      <c r="BO1006" s="40">
        <f t="shared" si="230"/>
        <v>79</v>
      </c>
      <c r="BP1006" s="40">
        <f t="shared" si="231"/>
        <v>84</v>
      </c>
      <c r="BQ1006" s="41">
        <f t="shared" si="232"/>
        <v>85</v>
      </c>
      <c r="BR1006" s="40">
        <f t="shared" si="233"/>
        <v>58</v>
      </c>
      <c r="BS1006" s="41">
        <f t="shared" si="234"/>
        <v>17</v>
      </c>
      <c r="BT1006" s="41">
        <f t="shared" si="235"/>
        <v>93</v>
      </c>
      <c r="BU1006" s="41">
        <f t="shared" si="236"/>
        <v>10</v>
      </c>
      <c r="BV1006" s="41">
        <f t="shared" si="237"/>
        <v>65</v>
      </c>
    </row>
    <row r="1007" spans="2:74" x14ac:dyDescent="0.3">
      <c r="B1007" s="12" t="s">
        <v>1392</v>
      </c>
      <c r="C1007" s="12">
        <v>406011134</v>
      </c>
      <c r="D1007" s="12" t="s">
        <v>571</v>
      </c>
      <c r="E1007" s="12" t="s">
        <v>572</v>
      </c>
      <c r="F1007" s="12" t="s">
        <v>2713</v>
      </c>
      <c r="G1007" s="12" t="s">
        <v>106</v>
      </c>
      <c r="H1007" s="12" t="s">
        <v>86</v>
      </c>
      <c r="I1007" s="28">
        <v>525000</v>
      </c>
      <c r="J1007" s="28">
        <v>495000</v>
      </c>
      <c r="K1007" s="28">
        <v>450000</v>
      </c>
      <c r="L1007" s="28">
        <v>245000</v>
      </c>
      <c r="M1007" s="28">
        <v>285000</v>
      </c>
      <c r="N1007" s="28">
        <v>275000</v>
      </c>
      <c r="O1007" s="29">
        <v>113</v>
      </c>
      <c r="P1007" s="29">
        <v>62</v>
      </c>
      <c r="Q1007" s="29">
        <v>103</v>
      </c>
      <c r="R1007" s="28">
        <v>350</v>
      </c>
      <c r="S1007" s="28">
        <v>350</v>
      </c>
      <c r="T1007" s="30">
        <v>0.6</v>
      </c>
      <c r="U1007" s="30">
        <v>-9.9999999999999978E-2</v>
      </c>
      <c r="V1007" s="30">
        <v>0.7</v>
      </c>
      <c r="W1007" s="30">
        <v>0.7</v>
      </c>
      <c r="X1007" s="31">
        <v>3.4666666666666665E-2</v>
      </c>
      <c r="Y1007" s="30">
        <v>0.2</v>
      </c>
      <c r="Z1007" s="30">
        <v>0</v>
      </c>
      <c r="AA1007" s="30">
        <v>0.2</v>
      </c>
      <c r="AB1007" s="30">
        <v>0</v>
      </c>
      <c r="AC1007" s="32">
        <v>0.27221254355400692</v>
      </c>
      <c r="AD1007" s="30">
        <v>7.8522849102117371</v>
      </c>
      <c r="AE1007" s="12">
        <v>317</v>
      </c>
      <c r="AF1007" s="12">
        <v>371</v>
      </c>
      <c r="AG1007" s="12">
        <v>296</v>
      </c>
      <c r="AH1007" s="33">
        <v>5.0582278481012661</v>
      </c>
      <c r="AI1007" s="34">
        <v>360000</v>
      </c>
      <c r="AJ1007" s="34">
        <v>335000</v>
      </c>
      <c r="AK1007" s="34">
        <v>292500</v>
      </c>
      <c r="AL1007" s="35">
        <v>7.4626865671641784E-2</v>
      </c>
      <c r="AM1007" s="35">
        <v>0.23076923076923078</v>
      </c>
      <c r="AN1007" s="12">
        <v>1.9</v>
      </c>
      <c r="AO1007" s="33">
        <v>0</v>
      </c>
      <c r="AP1007" s="12">
        <v>1.9</v>
      </c>
      <c r="AQ1007" s="32">
        <v>2.3605150214592273E-2</v>
      </c>
      <c r="AR1007" s="34">
        <v>375</v>
      </c>
      <c r="AS1007" s="34">
        <v>350</v>
      </c>
      <c r="AT1007" s="31">
        <v>7.1428571428571425E-2</v>
      </c>
      <c r="AU1007" s="32">
        <v>0.21151931711313166</v>
      </c>
      <c r="AV1007" s="36">
        <v>1285.7600000000002</v>
      </c>
      <c r="AW1007" s="30">
        <v>0.69230000000000003</v>
      </c>
      <c r="AX1007" s="30">
        <v>0.30769999999999997</v>
      </c>
      <c r="AY1007" s="30">
        <v>0.95679999999999998</v>
      </c>
      <c r="AZ1007" s="30">
        <v>6.1000000000000004E-3</v>
      </c>
      <c r="BA1007" s="30">
        <v>0.4476</v>
      </c>
      <c r="BB1007" s="30">
        <v>0.20860000000000001</v>
      </c>
      <c r="BC1007" s="30">
        <v>0.26100000000000001</v>
      </c>
      <c r="BD1007" s="37">
        <v>4.5</v>
      </c>
      <c r="BE1007" s="29">
        <v>492</v>
      </c>
      <c r="BF1007" s="38" t="s">
        <v>3725</v>
      </c>
      <c r="BG1007" s="39">
        <v>134.35036131377501</v>
      </c>
      <c r="BH1007" s="39">
        <v>-32.258862371734402</v>
      </c>
      <c r="BI1007" s="40">
        <f t="shared" si="224"/>
        <v>100</v>
      </c>
      <c r="BJ1007" s="40">
        <f t="shared" si="225"/>
        <v>85</v>
      </c>
      <c r="BK1007" s="40">
        <f t="shared" si="226"/>
        <v>62</v>
      </c>
      <c r="BL1007" s="40">
        <f t="shared" si="227"/>
        <v>30</v>
      </c>
      <c r="BM1007" s="40">
        <f t="shared" si="228"/>
        <v>38</v>
      </c>
      <c r="BN1007" s="40">
        <f t="shared" si="229"/>
        <v>22</v>
      </c>
      <c r="BO1007" s="40">
        <f t="shared" si="230"/>
        <v>30</v>
      </c>
      <c r="BP1007" s="40">
        <f t="shared" si="231"/>
        <v>88</v>
      </c>
      <c r="BQ1007" s="41">
        <f t="shared" si="232"/>
        <v>66</v>
      </c>
      <c r="BR1007" s="40">
        <f t="shared" si="233"/>
        <v>72</v>
      </c>
      <c r="BS1007" s="41">
        <f t="shared" si="234"/>
        <v>85</v>
      </c>
      <c r="BT1007" s="41">
        <f t="shared" si="235"/>
        <v>100</v>
      </c>
      <c r="BU1007" s="41">
        <f t="shared" si="236"/>
        <v>45</v>
      </c>
      <c r="BV1007" s="41">
        <f t="shared" si="237"/>
        <v>65</v>
      </c>
    </row>
    <row r="1008" spans="2:74" x14ac:dyDescent="0.3">
      <c r="B1008" s="12" t="s">
        <v>1393</v>
      </c>
      <c r="C1008" s="12">
        <v>407011146</v>
      </c>
      <c r="D1008" s="12" t="s">
        <v>574</v>
      </c>
      <c r="E1008" s="12" t="s">
        <v>105</v>
      </c>
      <c r="F1008" s="12" t="s">
        <v>2713</v>
      </c>
      <c r="G1008" s="12" t="s">
        <v>106</v>
      </c>
      <c r="H1008" s="12" t="s">
        <v>86</v>
      </c>
      <c r="I1008" s="28">
        <v>670520</v>
      </c>
      <c r="J1008" s="28">
        <v>650000</v>
      </c>
      <c r="K1008" s="28">
        <v>575000</v>
      </c>
      <c r="L1008" s="28">
        <v>660000</v>
      </c>
      <c r="M1008" s="28">
        <v>635000</v>
      </c>
      <c r="N1008" s="28">
        <v>575000</v>
      </c>
      <c r="O1008" s="29">
        <v>27</v>
      </c>
      <c r="P1008" s="29">
        <v>25</v>
      </c>
      <c r="Q1008" s="29">
        <v>27</v>
      </c>
      <c r="R1008" s="28">
        <v>550</v>
      </c>
      <c r="S1008" s="28">
        <v>480</v>
      </c>
      <c r="T1008" s="30">
        <v>3.2</v>
      </c>
      <c r="U1008" s="30">
        <v>-0.19999999999999973</v>
      </c>
      <c r="V1008" s="30">
        <v>3.4</v>
      </c>
      <c r="W1008" s="30">
        <v>3.3</v>
      </c>
      <c r="X1008" s="31">
        <v>4.2653462983952756E-2</v>
      </c>
      <c r="Y1008" s="30">
        <v>1.2</v>
      </c>
      <c r="Z1008" s="30">
        <v>0</v>
      </c>
      <c r="AA1008" s="30">
        <v>1.2</v>
      </c>
      <c r="AB1008" s="30">
        <v>1.3</v>
      </c>
      <c r="AC1008" s="32">
        <v>0.38455084461349137</v>
      </c>
      <c r="AD1008" s="30">
        <v>9.0157004311272111</v>
      </c>
      <c r="AE1008" s="12">
        <v>422</v>
      </c>
      <c r="AF1008" s="12">
        <v>338</v>
      </c>
      <c r="AG1008" s="12">
        <v>287</v>
      </c>
      <c r="AH1008" s="33">
        <v>4.2707930367504829</v>
      </c>
      <c r="AI1008" s="34">
        <v>650000</v>
      </c>
      <c r="AJ1008" s="34">
        <v>623000</v>
      </c>
      <c r="AK1008" s="34">
        <v>560000</v>
      </c>
      <c r="AL1008" s="35">
        <v>4.3338683788121987E-2</v>
      </c>
      <c r="AM1008" s="35">
        <v>0.16071428571428573</v>
      </c>
      <c r="AN1008" s="12">
        <v>2.2999999999999998</v>
      </c>
      <c r="AO1008" s="33">
        <v>-0.10000000000000009</v>
      </c>
      <c r="AP1008" s="12">
        <v>2.4</v>
      </c>
      <c r="AQ1008" s="32">
        <v>9.1176470588235289E-2</v>
      </c>
      <c r="AR1008" s="34">
        <v>500</v>
      </c>
      <c r="AS1008" s="34">
        <v>465</v>
      </c>
      <c r="AT1008" s="31">
        <v>7.5268817204301078E-2</v>
      </c>
      <c r="AU1008" s="32">
        <v>0.35250754422969693</v>
      </c>
      <c r="AV1008" s="36">
        <v>1430.2400000000002</v>
      </c>
      <c r="AW1008" s="30">
        <v>0.72599999999999998</v>
      </c>
      <c r="AX1008" s="30">
        <v>0.27400000000000002</v>
      </c>
      <c r="AY1008" s="30">
        <v>0.93679999999999997</v>
      </c>
      <c r="AZ1008" s="30">
        <v>5.0099999999999999E-2</v>
      </c>
      <c r="BA1008" s="30">
        <v>0.39229999999999998</v>
      </c>
      <c r="BB1008" s="30">
        <v>0.3861</v>
      </c>
      <c r="BC1008" s="30">
        <v>0.19009999999999999</v>
      </c>
      <c r="BD1008" s="37">
        <v>4</v>
      </c>
      <c r="BE1008" s="29">
        <v>42</v>
      </c>
      <c r="BF1008" s="38" t="s">
        <v>3726</v>
      </c>
      <c r="BG1008" s="39">
        <v>138.85922822102</v>
      </c>
      <c r="BH1008" s="39">
        <v>-35.231878291652201</v>
      </c>
      <c r="BI1008" s="40">
        <f t="shared" si="224"/>
        <v>64</v>
      </c>
      <c r="BJ1008" s="40">
        <f t="shared" si="225"/>
        <v>79</v>
      </c>
      <c r="BK1008" s="40">
        <f t="shared" si="226"/>
        <v>72</v>
      </c>
      <c r="BL1008" s="40">
        <f t="shared" si="227"/>
        <v>1</v>
      </c>
      <c r="BM1008" s="40">
        <f t="shared" si="228"/>
        <v>22</v>
      </c>
      <c r="BN1008" s="40">
        <f t="shared" si="229"/>
        <v>100</v>
      </c>
      <c r="BO1008" s="40">
        <f t="shared" si="230"/>
        <v>100</v>
      </c>
      <c r="BP1008" s="40">
        <f t="shared" si="231"/>
        <v>76</v>
      </c>
      <c r="BQ1008" s="41">
        <f t="shared" si="232"/>
        <v>92</v>
      </c>
      <c r="BR1008" s="40">
        <f t="shared" si="233"/>
        <v>60</v>
      </c>
      <c r="BS1008" s="41">
        <f t="shared" si="234"/>
        <v>11</v>
      </c>
      <c r="BT1008" s="41">
        <f t="shared" si="235"/>
        <v>97</v>
      </c>
      <c r="BU1008" s="41">
        <f t="shared" si="236"/>
        <v>40</v>
      </c>
      <c r="BV1008" s="41">
        <f t="shared" si="237"/>
        <v>65</v>
      </c>
    </row>
    <row r="1009" spans="2:74" x14ac:dyDescent="0.3">
      <c r="B1009" s="12" t="s">
        <v>1394</v>
      </c>
      <c r="C1009" s="12">
        <v>501011294</v>
      </c>
      <c r="D1009" s="12" t="s">
        <v>1129</v>
      </c>
      <c r="E1009" s="12" t="s">
        <v>216</v>
      </c>
      <c r="F1009" s="12" t="s">
        <v>3727</v>
      </c>
      <c r="G1009" s="12" t="s">
        <v>120</v>
      </c>
      <c r="H1009" s="12" t="s">
        <v>86</v>
      </c>
      <c r="I1009" s="28">
        <v>799000</v>
      </c>
      <c r="J1009" s="28">
        <v>765000</v>
      </c>
      <c r="K1009" s="28">
        <v>669000</v>
      </c>
      <c r="L1009" s="28">
        <v>850000</v>
      </c>
      <c r="M1009" s="28">
        <v>795000</v>
      </c>
      <c r="N1009" s="28">
        <v>690000</v>
      </c>
      <c r="O1009" s="29">
        <v>33</v>
      </c>
      <c r="P1009" s="29">
        <v>35</v>
      </c>
      <c r="Q1009" s="29">
        <v>42</v>
      </c>
      <c r="R1009" s="28">
        <v>720</v>
      </c>
      <c r="S1009" s="28">
        <v>650</v>
      </c>
      <c r="T1009" s="30">
        <v>2.4</v>
      </c>
      <c r="U1009" s="30">
        <v>-0.10000000000000009</v>
      </c>
      <c r="V1009" s="30">
        <v>2.5</v>
      </c>
      <c r="W1009" s="30">
        <v>3.1</v>
      </c>
      <c r="X1009" s="31">
        <v>4.6858573216520649E-2</v>
      </c>
      <c r="Y1009" s="30">
        <v>2.8</v>
      </c>
      <c r="Z1009" s="30">
        <v>0</v>
      </c>
      <c r="AA1009" s="30">
        <v>2.8</v>
      </c>
      <c r="AB1009" s="30">
        <v>2.4</v>
      </c>
      <c r="AC1009" s="32">
        <v>0.47583800359522044</v>
      </c>
      <c r="AD1009" s="30">
        <v>10.154769360912958</v>
      </c>
      <c r="AE1009" s="12">
        <v>334</v>
      </c>
      <c r="AF1009" s="12">
        <v>333</v>
      </c>
      <c r="AG1009" s="12">
        <v>264</v>
      </c>
      <c r="AH1009" s="33">
        <v>5.7650130548302867</v>
      </c>
      <c r="AI1009" s="34">
        <v>900000</v>
      </c>
      <c r="AJ1009" s="34">
        <v>751100</v>
      </c>
      <c r="AK1009" s="34">
        <v>712000</v>
      </c>
      <c r="AL1009" s="35">
        <v>0.19824257755292238</v>
      </c>
      <c r="AM1009" s="35">
        <v>0.2640449438202247</v>
      </c>
      <c r="AN1009" s="12">
        <v>2.6</v>
      </c>
      <c r="AO1009" s="33">
        <v>-0.19999999999999973</v>
      </c>
      <c r="AP1009" s="12">
        <v>2.8</v>
      </c>
      <c r="AQ1009" s="32">
        <v>0.10930232558139534</v>
      </c>
      <c r="AR1009" s="34">
        <v>730</v>
      </c>
      <c r="AS1009" s="34">
        <v>650</v>
      </c>
      <c r="AT1009" s="31">
        <v>0.12307692307692308</v>
      </c>
      <c r="AU1009" s="32">
        <v>0.30120902137192745</v>
      </c>
      <c r="AV1009" s="36">
        <v>1513.1200000000001</v>
      </c>
      <c r="AW1009" s="30">
        <v>0.70179999999999998</v>
      </c>
      <c r="AX1009" s="30">
        <v>0.29820000000000002</v>
      </c>
      <c r="AY1009" s="30">
        <v>0.86350000000000005</v>
      </c>
      <c r="AZ1009" s="30">
        <v>0.1178</v>
      </c>
      <c r="BA1009" s="30">
        <v>0.34820000000000001</v>
      </c>
      <c r="BB1009" s="30">
        <v>0.35339999999999999</v>
      </c>
      <c r="BC1009" s="30">
        <v>0.24629999999999999</v>
      </c>
      <c r="BD1009" s="37">
        <v>6</v>
      </c>
      <c r="BE1009" s="29">
        <v>201</v>
      </c>
      <c r="BF1009" s="38" t="s">
        <v>3728</v>
      </c>
      <c r="BG1009" s="39">
        <v>115.27396359837699</v>
      </c>
      <c r="BH1009" s="39">
        <v>-33.689206037284798</v>
      </c>
      <c r="BI1009" s="40">
        <f t="shared" si="224"/>
        <v>77</v>
      </c>
      <c r="BJ1009" s="40">
        <f t="shared" si="225"/>
        <v>74</v>
      </c>
      <c r="BK1009" s="40">
        <f t="shared" si="226"/>
        <v>53</v>
      </c>
      <c r="BL1009" s="40">
        <f t="shared" si="227"/>
        <v>1</v>
      </c>
      <c r="BM1009" s="40">
        <f t="shared" si="228"/>
        <v>99</v>
      </c>
      <c r="BN1009" s="40">
        <f t="shared" si="229"/>
        <v>100</v>
      </c>
      <c r="BO1009" s="40">
        <f t="shared" si="230"/>
        <v>69</v>
      </c>
      <c r="BP1009" s="40">
        <f t="shared" si="231"/>
        <v>67</v>
      </c>
      <c r="BQ1009" s="41">
        <f t="shared" si="232"/>
        <v>100</v>
      </c>
      <c r="BR1009" s="40">
        <f t="shared" si="233"/>
        <v>49</v>
      </c>
      <c r="BS1009" s="41">
        <f t="shared" si="234"/>
        <v>1</v>
      </c>
      <c r="BT1009" s="41">
        <f t="shared" si="235"/>
        <v>70</v>
      </c>
      <c r="BU1009" s="41">
        <f t="shared" si="236"/>
        <v>60</v>
      </c>
      <c r="BV1009" s="41">
        <f t="shared" si="237"/>
        <v>65</v>
      </c>
    </row>
    <row r="1010" spans="2:74" x14ac:dyDescent="0.3">
      <c r="B1010" s="12" t="s">
        <v>1395</v>
      </c>
      <c r="C1010" s="12">
        <v>501021251</v>
      </c>
      <c r="D1010" s="12" t="s">
        <v>216</v>
      </c>
      <c r="E1010" s="12" t="s">
        <v>216</v>
      </c>
      <c r="F1010" s="12" t="s">
        <v>216</v>
      </c>
      <c r="G1010" s="12" t="s">
        <v>120</v>
      </c>
      <c r="H1010" s="12" t="s">
        <v>86</v>
      </c>
      <c r="I1010" s="28">
        <v>629000</v>
      </c>
      <c r="J1010" s="28">
        <v>599000</v>
      </c>
      <c r="K1010" s="28">
        <v>501840</v>
      </c>
      <c r="L1010" s="28">
        <v>675000</v>
      </c>
      <c r="M1010" s="28">
        <v>650000</v>
      </c>
      <c r="N1010" s="28">
        <v>530000</v>
      </c>
      <c r="O1010" s="29">
        <v>36</v>
      </c>
      <c r="P1010" s="29">
        <v>38</v>
      </c>
      <c r="Q1010" s="29">
        <v>44</v>
      </c>
      <c r="R1010" s="28">
        <v>650</v>
      </c>
      <c r="S1010" s="28">
        <v>580</v>
      </c>
      <c r="T1010" s="30">
        <v>4.3</v>
      </c>
      <c r="U1010" s="30">
        <v>0</v>
      </c>
      <c r="V1010" s="30">
        <v>4.3</v>
      </c>
      <c r="W1010" s="30">
        <v>4.4000000000000004</v>
      </c>
      <c r="X1010" s="31">
        <v>5.3736089030206678E-2</v>
      </c>
      <c r="Y1010" s="30">
        <v>5.2</v>
      </c>
      <c r="Z1010" s="30">
        <v>0.20000000000000018</v>
      </c>
      <c r="AA1010" s="30">
        <v>5</v>
      </c>
      <c r="AB1010" s="30">
        <v>3.8</v>
      </c>
      <c r="AC1010" s="32">
        <v>0.28090858802378649</v>
      </c>
      <c r="AD1010" s="30">
        <v>5.2275592268331863</v>
      </c>
      <c r="AE1010" s="12">
        <v>462</v>
      </c>
      <c r="AF1010" s="12">
        <v>469</v>
      </c>
      <c r="AG1010" s="12">
        <v>436</v>
      </c>
      <c r="AH1010" s="33">
        <v>3.07112462006079</v>
      </c>
      <c r="AI1010" s="34">
        <v>620000</v>
      </c>
      <c r="AJ1010" s="34">
        <v>485000</v>
      </c>
      <c r="AK1010" s="34">
        <v>430000</v>
      </c>
      <c r="AL1010" s="35">
        <v>0.27835051546391754</v>
      </c>
      <c r="AM1010" s="35">
        <v>0.44186046511627908</v>
      </c>
      <c r="AN1010" s="12">
        <v>3.4</v>
      </c>
      <c r="AO1010" s="33">
        <v>0</v>
      </c>
      <c r="AP1010" s="12">
        <v>3.4</v>
      </c>
      <c r="AQ1010" s="32">
        <v>7.7142857142857152E-2</v>
      </c>
      <c r="AR1010" s="34">
        <v>600</v>
      </c>
      <c r="AS1010" s="34">
        <v>550</v>
      </c>
      <c r="AT1010" s="31">
        <v>9.0909090909090912E-2</v>
      </c>
      <c r="AU1010" s="32">
        <v>0.40859740939695754</v>
      </c>
      <c r="AV1010" s="36">
        <v>2313.92</v>
      </c>
      <c r="AW1010" s="30">
        <v>0.80410000000000004</v>
      </c>
      <c r="AX1010" s="30">
        <v>0.19589999999999999</v>
      </c>
      <c r="AY1010" s="30">
        <v>0.94750000000000001</v>
      </c>
      <c r="AZ1010" s="30">
        <v>3.27E-2</v>
      </c>
      <c r="BA1010" s="30">
        <v>0.17730000000000001</v>
      </c>
      <c r="BB1010" s="30">
        <v>0.52610000000000001</v>
      </c>
      <c r="BC1010" s="30">
        <v>0.28410000000000002</v>
      </c>
      <c r="BD1010" s="37">
        <v>5</v>
      </c>
      <c r="BE1010" s="29">
        <v>164</v>
      </c>
      <c r="BF1010" s="38" t="s">
        <v>3729</v>
      </c>
      <c r="BG1010" s="39">
        <v>115.614889724435</v>
      </c>
      <c r="BH1010" s="39">
        <v>-33.409026446689197</v>
      </c>
      <c r="BI1010" s="40">
        <f t="shared" si="224"/>
        <v>46</v>
      </c>
      <c r="BJ1010" s="40">
        <f t="shared" si="225"/>
        <v>60</v>
      </c>
      <c r="BK1010" s="40">
        <f t="shared" si="226"/>
        <v>87</v>
      </c>
      <c r="BL1010" s="40">
        <f t="shared" si="227"/>
        <v>1</v>
      </c>
      <c r="BM1010" s="40">
        <f t="shared" si="228"/>
        <v>100</v>
      </c>
      <c r="BN1010" s="40">
        <f t="shared" si="229"/>
        <v>100</v>
      </c>
      <c r="BO1010" s="40">
        <f t="shared" si="230"/>
        <v>75</v>
      </c>
      <c r="BP1010" s="40">
        <f t="shared" si="231"/>
        <v>29</v>
      </c>
      <c r="BQ1010" s="41">
        <f t="shared" si="232"/>
        <v>100</v>
      </c>
      <c r="BR1010" s="40">
        <f t="shared" si="233"/>
        <v>98</v>
      </c>
      <c r="BS1010" s="41">
        <f t="shared" si="234"/>
        <v>80</v>
      </c>
      <c r="BT1010" s="41">
        <f t="shared" si="235"/>
        <v>31</v>
      </c>
      <c r="BU1010" s="41">
        <f t="shared" si="236"/>
        <v>50</v>
      </c>
      <c r="BV1010" s="41">
        <f t="shared" si="237"/>
        <v>65</v>
      </c>
    </row>
    <row r="1011" spans="2:74" x14ac:dyDescent="0.3">
      <c r="B1011" s="12" t="s">
        <v>1396</v>
      </c>
      <c r="C1011" s="12">
        <v>501031017</v>
      </c>
      <c r="D1011" s="12" t="s">
        <v>900</v>
      </c>
      <c r="E1011" s="12" t="s">
        <v>216</v>
      </c>
      <c r="F1011" s="12" t="s">
        <v>2720</v>
      </c>
      <c r="G1011" s="12" t="s">
        <v>120</v>
      </c>
      <c r="H1011" s="12" t="s">
        <v>86</v>
      </c>
      <c r="I1011" s="28">
        <v>600000</v>
      </c>
      <c r="J1011" s="28">
        <v>590000</v>
      </c>
      <c r="K1011" s="28">
        <v>549000</v>
      </c>
      <c r="L1011" s="28">
        <v>500000</v>
      </c>
      <c r="M1011" s="28">
        <v>450000</v>
      </c>
      <c r="N1011" s="28">
        <v>435000</v>
      </c>
      <c r="O1011" s="29">
        <v>37</v>
      </c>
      <c r="P1011" s="29">
        <v>44</v>
      </c>
      <c r="Q1011" s="29">
        <v>48</v>
      </c>
      <c r="R1011" s="28">
        <v>500</v>
      </c>
      <c r="S1011" s="28">
        <v>480</v>
      </c>
      <c r="T1011" s="30">
        <v>2.7</v>
      </c>
      <c r="U1011" s="30">
        <v>-0.19999999999999973</v>
      </c>
      <c r="V1011" s="30">
        <v>2.9</v>
      </c>
      <c r="W1011" s="30">
        <v>2.8</v>
      </c>
      <c r="X1011" s="31">
        <v>4.3333333333333335E-2</v>
      </c>
      <c r="Y1011" s="30">
        <v>1</v>
      </c>
      <c r="Z1011" s="30">
        <v>-0.10000000000000009</v>
      </c>
      <c r="AA1011" s="30">
        <v>1.1000000000000001</v>
      </c>
      <c r="AB1011" s="30">
        <v>0.8</v>
      </c>
      <c r="AC1011" s="32">
        <v>0.36295005807200925</v>
      </c>
      <c r="AD1011" s="30">
        <v>8.3757705708925201</v>
      </c>
      <c r="AE1011" s="12">
        <v>140</v>
      </c>
      <c r="AF1011" s="12">
        <v>163</v>
      </c>
      <c r="AG1011" s="12">
        <v>134</v>
      </c>
      <c r="AH1011" s="33">
        <v>4.4878048780487809</v>
      </c>
      <c r="AI1011" s="34">
        <v>488000</v>
      </c>
      <c r="AJ1011" s="34">
        <v>422000</v>
      </c>
      <c r="AK1011" s="34">
        <v>380000</v>
      </c>
      <c r="AL1011" s="35">
        <v>0.15639810426540285</v>
      </c>
      <c r="AM1011" s="35">
        <v>0.28421052631578947</v>
      </c>
      <c r="AN1011" s="12">
        <v>2.1</v>
      </c>
      <c r="AO1011" s="33">
        <v>-0.19999999999999973</v>
      </c>
      <c r="AP1011" s="12">
        <v>2.2999999999999998</v>
      </c>
      <c r="AQ1011" s="32">
        <v>5.0153846153846146E-2</v>
      </c>
      <c r="AR1011" s="34">
        <v>475</v>
      </c>
      <c r="AS1011" s="34">
        <v>450</v>
      </c>
      <c r="AT1011" s="31">
        <v>5.5555555555555552E-2</v>
      </c>
      <c r="AU1011" s="32">
        <v>0.37050821666637773</v>
      </c>
      <c r="AV1011" s="36">
        <v>1377.6000000000001</v>
      </c>
      <c r="AW1011" s="30">
        <v>0.70250000000000001</v>
      </c>
      <c r="AX1011" s="30">
        <v>0.29749999999999999</v>
      </c>
      <c r="AY1011" s="30">
        <v>0.96389999999999998</v>
      </c>
      <c r="AZ1011" s="30">
        <v>2.4299999999999999E-2</v>
      </c>
      <c r="BA1011" s="30">
        <v>0.45810000000000001</v>
      </c>
      <c r="BB1011" s="30">
        <v>0.32190000000000002</v>
      </c>
      <c r="BC1011" s="30">
        <v>0.16669999999999999</v>
      </c>
      <c r="BD1011" s="37">
        <v>2</v>
      </c>
      <c r="BE1011" s="29">
        <v>221</v>
      </c>
      <c r="BF1011" s="38" t="s">
        <v>3730</v>
      </c>
      <c r="BG1011" s="39">
        <v>116.387437149127</v>
      </c>
      <c r="BH1011" s="39">
        <v>-33.8866007525125</v>
      </c>
      <c r="BI1011" s="40">
        <f t="shared" si="224"/>
        <v>72</v>
      </c>
      <c r="BJ1011" s="40">
        <f t="shared" si="225"/>
        <v>82</v>
      </c>
      <c r="BK1011" s="40">
        <f t="shared" si="226"/>
        <v>69</v>
      </c>
      <c r="BL1011" s="40">
        <f t="shared" si="227"/>
        <v>1</v>
      </c>
      <c r="BM1011" s="40">
        <f t="shared" si="228"/>
        <v>78</v>
      </c>
      <c r="BN1011" s="40">
        <f t="shared" si="229"/>
        <v>62</v>
      </c>
      <c r="BO1011" s="40">
        <f t="shared" si="230"/>
        <v>66</v>
      </c>
      <c r="BP1011" s="40">
        <f t="shared" si="231"/>
        <v>91</v>
      </c>
      <c r="BQ1011" s="41">
        <f t="shared" si="232"/>
        <v>95</v>
      </c>
      <c r="BR1011" s="40">
        <f t="shared" si="233"/>
        <v>67</v>
      </c>
      <c r="BS1011" s="41">
        <f t="shared" si="234"/>
        <v>25</v>
      </c>
      <c r="BT1011" s="41">
        <f t="shared" si="235"/>
        <v>100</v>
      </c>
      <c r="BU1011" s="41">
        <f t="shared" si="236"/>
        <v>20</v>
      </c>
      <c r="BV1011" s="41">
        <f t="shared" si="237"/>
        <v>65</v>
      </c>
    </row>
    <row r="1012" spans="2:74" x14ac:dyDescent="0.3">
      <c r="B1012" s="12" t="s">
        <v>1397</v>
      </c>
      <c r="C1012" s="12">
        <v>504011044</v>
      </c>
      <c r="D1012" s="12" t="s">
        <v>1019</v>
      </c>
      <c r="E1012" s="12" t="s">
        <v>578</v>
      </c>
      <c r="F1012" s="12" t="s">
        <v>2736</v>
      </c>
      <c r="G1012" s="12" t="s">
        <v>120</v>
      </c>
      <c r="H1012" s="12" t="s">
        <v>86</v>
      </c>
      <c r="I1012" s="28">
        <v>779100</v>
      </c>
      <c r="J1012" s="28">
        <v>759000</v>
      </c>
      <c r="K1012" s="28">
        <v>632400</v>
      </c>
      <c r="L1012" s="28">
        <v>780000</v>
      </c>
      <c r="M1012" s="28">
        <v>740000</v>
      </c>
      <c r="N1012" s="28">
        <v>640000</v>
      </c>
      <c r="O1012" s="29">
        <v>35</v>
      </c>
      <c r="P1012" s="29">
        <v>35</v>
      </c>
      <c r="Q1012" s="29">
        <v>36</v>
      </c>
      <c r="R1012" s="28">
        <v>680</v>
      </c>
      <c r="S1012" s="28">
        <v>595</v>
      </c>
      <c r="T1012" s="30">
        <v>3.1</v>
      </c>
      <c r="U1012" s="30">
        <v>0</v>
      </c>
      <c r="V1012" s="30">
        <v>3.1</v>
      </c>
      <c r="W1012" s="30">
        <v>2.9</v>
      </c>
      <c r="X1012" s="31">
        <v>4.5385701450391475E-2</v>
      </c>
      <c r="Y1012" s="30">
        <v>3.5</v>
      </c>
      <c r="Z1012" s="30">
        <v>0</v>
      </c>
      <c r="AA1012" s="30">
        <v>3.5</v>
      </c>
      <c r="AB1012" s="30">
        <v>3.5</v>
      </c>
      <c r="AC1012" s="32">
        <v>0.34933421009370375</v>
      </c>
      <c r="AD1012" s="30">
        <v>7.6970102682127992</v>
      </c>
      <c r="AE1012" s="12">
        <v>269</v>
      </c>
      <c r="AF1012" s="12">
        <v>258</v>
      </c>
      <c r="AG1012" s="12">
        <v>211</v>
      </c>
      <c r="AH1012" s="33">
        <v>3.7304964539007091</v>
      </c>
      <c r="AI1012" s="34">
        <v>850000</v>
      </c>
      <c r="AJ1012" s="34">
        <v>691000</v>
      </c>
      <c r="AK1012" s="34">
        <v>618000</v>
      </c>
      <c r="AL1012" s="35">
        <v>0.23010130246020261</v>
      </c>
      <c r="AM1012" s="35">
        <v>0.37540453074433655</v>
      </c>
      <c r="AN1012" s="12">
        <v>2.9</v>
      </c>
      <c r="AO1012" s="33">
        <v>0</v>
      </c>
      <c r="AP1012" s="12">
        <v>2.9</v>
      </c>
      <c r="AQ1012" s="32">
        <v>4.7826086956521741E-2</v>
      </c>
      <c r="AR1012" s="34">
        <v>690</v>
      </c>
      <c r="AS1012" s="34">
        <v>600</v>
      </c>
      <c r="AT1012" s="31">
        <v>0.15</v>
      </c>
      <c r="AU1012" s="32">
        <v>0.49381091290170803</v>
      </c>
      <c r="AV1012" s="36">
        <v>1946.5600000000002</v>
      </c>
      <c r="AW1012" s="30">
        <v>0.66369999999999996</v>
      </c>
      <c r="AX1012" s="30">
        <v>0.33629999999999999</v>
      </c>
      <c r="AY1012" s="30">
        <v>0.78539999999999999</v>
      </c>
      <c r="AZ1012" s="30">
        <v>0.1671</v>
      </c>
      <c r="BA1012" s="30">
        <v>0.29830000000000001</v>
      </c>
      <c r="BB1012" s="30">
        <v>0.4022</v>
      </c>
      <c r="BC1012" s="30">
        <v>0.27239999999999998</v>
      </c>
      <c r="BD1012" s="37">
        <v>6</v>
      </c>
      <c r="BE1012" s="29">
        <v>10</v>
      </c>
      <c r="BF1012" s="38" t="s">
        <v>3731</v>
      </c>
      <c r="BG1012" s="39">
        <v>115.94500333428</v>
      </c>
      <c r="BH1012" s="39">
        <v>-31.905721461935499</v>
      </c>
      <c r="BI1012" s="40">
        <f t="shared" si="224"/>
        <v>65</v>
      </c>
      <c r="BJ1012" s="40">
        <f t="shared" si="225"/>
        <v>69</v>
      </c>
      <c r="BK1012" s="40">
        <f t="shared" si="226"/>
        <v>79</v>
      </c>
      <c r="BL1012" s="40">
        <f t="shared" si="227"/>
        <v>1</v>
      </c>
      <c r="BM1012" s="40">
        <f t="shared" si="228"/>
        <v>100</v>
      </c>
      <c r="BN1012" s="40">
        <f t="shared" si="229"/>
        <v>59</v>
      </c>
      <c r="BO1012" s="40">
        <f t="shared" si="230"/>
        <v>100</v>
      </c>
      <c r="BP1012" s="40">
        <f t="shared" si="231"/>
        <v>56</v>
      </c>
      <c r="BQ1012" s="41">
        <f t="shared" si="232"/>
        <v>100</v>
      </c>
      <c r="BR1012" s="40">
        <f t="shared" si="233"/>
        <v>73</v>
      </c>
      <c r="BS1012" s="41">
        <f t="shared" si="234"/>
        <v>34</v>
      </c>
      <c r="BT1012" s="41">
        <f t="shared" si="235"/>
        <v>59</v>
      </c>
      <c r="BU1012" s="41">
        <f t="shared" si="236"/>
        <v>60</v>
      </c>
      <c r="BV1012" s="41">
        <f t="shared" si="237"/>
        <v>65</v>
      </c>
    </row>
    <row r="1013" spans="2:74" x14ac:dyDescent="0.3">
      <c r="B1013" s="12" t="s">
        <v>1398</v>
      </c>
      <c r="C1013" s="12">
        <v>504011045</v>
      </c>
      <c r="D1013" s="12" t="s">
        <v>1019</v>
      </c>
      <c r="E1013" s="12" t="s">
        <v>578</v>
      </c>
      <c r="F1013" s="12" t="s">
        <v>2736</v>
      </c>
      <c r="G1013" s="12" t="s">
        <v>120</v>
      </c>
      <c r="H1013" s="12" t="s">
        <v>86</v>
      </c>
      <c r="I1013" s="28">
        <v>899000</v>
      </c>
      <c r="J1013" s="28">
        <v>871500</v>
      </c>
      <c r="K1013" s="28">
        <v>795000</v>
      </c>
      <c r="L1013" s="28">
        <v>900000</v>
      </c>
      <c r="M1013" s="28">
        <v>880000</v>
      </c>
      <c r="N1013" s="28">
        <v>780000</v>
      </c>
      <c r="O1013" s="29">
        <v>26</v>
      </c>
      <c r="P1013" s="29">
        <v>29</v>
      </c>
      <c r="Q1013" s="29">
        <v>36</v>
      </c>
      <c r="R1013" s="28">
        <v>695</v>
      </c>
      <c r="S1013" s="28">
        <v>620</v>
      </c>
      <c r="T1013" s="30">
        <v>3</v>
      </c>
      <c r="U1013" s="30">
        <v>0</v>
      </c>
      <c r="V1013" s="30">
        <v>3</v>
      </c>
      <c r="W1013" s="30">
        <v>2.8</v>
      </c>
      <c r="X1013" s="31">
        <v>4.0200222469410456E-2</v>
      </c>
      <c r="Y1013" s="30">
        <v>4.5</v>
      </c>
      <c r="Z1013" s="30">
        <v>-0.29999999999999982</v>
      </c>
      <c r="AA1013" s="30">
        <v>4.8</v>
      </c>
      <c r="AB1013" s="30">
        <v>4</v>
      </c>
      <c r="AC1013" s="32">
        <v>0.30857071819279674</v>
      </c>
      <c r="AD1013" s="30">
        <v>7.6758460336282308</v>
      </c>
      <c r="AE1013" s="12">
        <v>269</v>
      </c>
      <c r="AF1013" s="12">
        <v>258</v>
      </c>
      <c r="AG1013" s="12">
        <v>211</v>
      </c>
      <c r="AH1013" s="33">
        <v>3.7304964539007091</v>
      </c>
      <c r="AI1013" s="34">
        <v>850000</v>
      </c>
      <c r="AJ1013" s="34">
        <v>691000</v>
      </c>
      <c r="AK1013" s="34">
        <v>618000</v>
      </c>
      <c r="AL1013" s="35">
        <v>0.23010130246020261</v>
      </c>
      <c r="AM1013" s="35">
        <v>0.37540453074433655</v>
      </c>
      <c r="AN1013" s="12">
        <v>2.9</v>
      </c>
      <c r="AO1013" s="33">
        <v>0</v>
      </c>
      <c r="AP1013" s="12">
        <v>2.9</v>
      </c>
      <c r="AQ1013" s="32">
        <v>4.7826086956521741E-2</v>
      </c>
      <c r="AR1013" s="34">
        <v>690</v>
      </c>
      <c r="AS1013" s="34">
        <v>600</v>
      </c>
      <c r="AT1013" s="31">
        <v>0.15</v>
      </c>
      <c r="AU1013" s="32">
        <v>0.49381091290170803</v>
      </c>
      <c r="AV1013" s="36">
        <v>2252.3200000000002</v>
      </c>
      <c r="AW1013" s="30">
        <v>0.68600000000000005</v>
      </c>
      <c r="AX1013" s="30">
        <v>0.314</v>
      </c>
      <c r="AY1013" s="30">
        <v>0.83260000000000001</v>
      </c>
      <c r="AZ1013" s="30">
        <v>0.14169999999999999</v>
      </c>
      <c r="BA1013" s="30">
        <v>0.27889999999999998</v>
      </c>
      <c r="BB1013" s="30">
        <v>0.41039999999999999</v>
      </c>
      <c r="BC1013" s="30">
        <v>0.28260000000000002</v>
      </c>
      <c r="BD1013" s="37">
        <v>7</v>
      </c>
      <c r="BE1013" s="29">
        <v>7</v>
      </c>
      <c r="BF1013" s="38" t="s">
        <v>3732</v>
      </c>
      <c r="BG1013" s="39">
        <v>115.911289588673</v>
      </c>
      <c r="BH1013" s="39">
        <v>-31.9165285788457</v>
      </c>
      <c r="BI1013" s="40">
        <f t="shared" si="224"/>
        <v>67</v>
      </c>
      <c r="BJ1013" s="40">
        <f t="shared" si="225"/>
        <v>69</v>
      </c>
      <c r="BK1013" s="40">
        <f t="shared" si="226"/>
        <v>79</v>
      </c>
      <c r="BL1013" s="40">
        <f t="shared" si="227"/>
        <v>1</v>
      </c>
      <c r="BM1013" s="40">
        <f t="shared" si="228"/>
        <v>100</v>
      </c>
      <c r="BN1013" s="40">
        <f t="shared" si="229"/>
        <v>59</v>
      </c>
      <c r="BO1013" s="40">
        <f t="shared" si="230"/>
        <v>100</v>
      </c>
      <c r="BP1013" s="40">
        <f t="shared" si="231"/>
        <v>51</v>
      </c>
      <c r="BQ1013" s="41">
        <f t="shared" si="232"/>
        <v>84</v>
      </c>
      <c r="BR1013" s="40">
        <f t="shared" si="233"/>
        <v>74</v>
      </c>
      <c r="BS1013" s="41">
        <f t="shared" si="234"/>
        <v>61</v>
      </c>
      <c r="BT1013" s="41">
        <f t="shared" si="235"/>
        <v>42</v>
      </c>
      <c r="BU1013" s="41">
        <f t="shared" si="236"/>
        <v>70</v>
      </c>
      <c r="BV1013" s="41">
        <f t="shared" si="237"/>
        <v>65</v>
      </c>
    </row>
    <row r="1014" spans="2:74" x14ac:dyDescent="0.3">
      <c r="B1014" s="12" t="s">
        <v>1399</v>
      </c>
      <c r="C1014" s="12">
        <v>505011077</v>
      </c>
      <c r="D1014" s="12" t="s">
        <v>277</v>
      </c>
      <c r="E1014" s="12" t="s">
        <v>278</v>
      </c>
      <c r="F1014" s="12" t="s">
        <v>2736</v>
      </c>
      <c r="G1014" s="12" t="s">
        <v>120</v>
      </c>
      <c r="H1014" s="12" t="s">
        <v>86</v>
      </c>
      <c r="I1014" s="28">
        <v>849000</v>
      </c>
      <c r="J1014" s="28">
        <v>819000</v>
      </c>
      <c r="K1014" s="28">
        <v>699000</v>
      </c>
      <c r="L1014" s="28">
        <v>870000</v>
      </c>
      <c r="M1014" s="28">
        <v>855000</v>
      </c>
      <c r="N1014" s="28">
        <v>725000</v>
      </c>
      <c r="O1014" s="29">
        <v>39</v>
      </c>
      <c r="P1014" s="29">
        <v>37</v>
      </c>
      <c r="Q1014" s="29">
        <v>38</v>
      </c>
      <c r="R1014" s="28">
        <v>650</v>
      </c>
      <c r="S1014" s="28">
        <v>580</v>
      </c>
      <c r="T1014" s="30">
        <v>2.9</v>
      </c>
      <c r="U1014" s="30">
        <v>-0.30000000000000027</v>
      </c>
      <c r="V1014" s="30">
        <v>3.2</v>
      </c>
      <c r="W1014" s="30">
        <v>3.4</v>
      </c>
      <c r="X1014" s="31">
        <v>3.9811542991755003E-2</v>
      </c>
      <c r="Y1014" s="30">
        <v>4.5</v>
      </c>
      <c r="Z1014" s="30">
        <v>0</v>
      </c>
      <c r="AA1014" s="30">
        <v>4.5</v>
      </c>
      <c r="AB1014" s="30">
        <v>4.3</v>
      </c>
      <c r="AC1014" s="32">
        <v>0.32531229980781545</v>
      </c>
      <c r="AD1014" s="30">
        <v>8.1713059922140641</v>
      </c>
      <c r="AE1014" s="12">
        <v>478</v>
      </c>
      <c r="AF1014" s="12">
        <v>379</v>
      </c>
      <c r="AG1014" s="12">
        <v>383</v>
      </c>
      <c r="AH1014" s="33">
        <v>2.9189189189189189</v>
      </c>
      <c r="AI1014" s="34">
        <v>998000</v>
      </c>
      <c r="AJ1014" s="34">
        <v>830000</v>
      </c>
      <c r="AK1014" s="34">
        <v>765000</v>
      </c>
      <c r="AL1014" s="35">
        <v>0.20240963855421687</v>
      </c>
      <c r="AM1014" s="35">
        <v>0.30457516339869278</v>
      </c>
      <c r="AN1014" s="12">
        <v>3.1</v>
      </c>
      <c r="AO1014" s="33">
        <v>0</v>
      </c>
      <c r="AP1014" s="12">
        <v>3.1</v>
      </c>
      <c r="AQ1014" s="32">
        <v>6.1750405186385735E-2</v>
      </c>
      <c r="AR1014" s="34">
        <v>750</v>
      </c>
      <c r="AS1014" s="34">
        <v>650</v>
      </c>
      <c r="AT1014" s="31">
        <v>0.15384615384615385</v>
      </c>
      <c r="AU1014" s="32">
        <v>0.46561210510643719</v>
      </c>
      <c r="AV1014" s="36">
        <v>1998.0800000000002</v>
      </c>
      <c r="AW1014" s="30">
        <v>0.68830000000000002</v>
      </c>
      <c r="AX1014" s="30">
        <v>0.31169999999999998</v>
      </c>
      <c r="AY1014" s="30">
        <v>0.69410000000000005</v>
      </c>
      <c r="AZ1014" s="30">
        <v>0.14119999999999999</v>
      </c>
      <c r="BA1014" s="30">
        <v>0.28029999999999999</v>
      </c>
      <c r="BB1014" s="30">
        <v>0.37330000000000002</v>
      </c>
      <c r="BC1014" s="30">
        <v>0.32640000000000002</v>
      </c>
      <c r="BD1014" s="37">
        <v>6</v>
      </c>
      <c r="BE1014" s="29">
        <v>24</v>
      </c>
      <c r="BF1014" s="38" t="s">
        <v>3733</v>
      </c>
      <c r="BG1014" s="39">
        <v>115.774927203977</v>
      </c>
      <c r="BH1014" s="39">
        <v>-31.745936270552701</v>
      </c>
      <c r="BI1014" s="40">
        <f t="shared" si="224"/>
        <v>69</v>
      </c>
      <c r="BJ1014" s="40">
        <f t="shared" si="225"/>
        <v>65</v>
      </c>
      <c r="BK1014" s="40">
        <f t="shared" si="226"/>
        <v>89</v>
      </c>
      <c r="BL1014" s="40">
        <f t="shared" si="227"/>
        <v>1</v>
      </c>
      <c r="BM1014" s="40">
        <f t="shared" si="228"/>
        <v>100</v>
      </c>
      <c r="BN1014" s="40">
        <f t="shared" si="229"/>
        <v>80</v>
      </c>
      <c r="BO1014" s="40">
        <f t="shared" si="230"/>
        <v>100</v>
      </c>
      <c r="BP1014" s="40">
        <f t="shared" si="231"/>
        <v>52</v>
      </c>
      <c r="BQ1014" s="41">
        <f t="shared" si="232"/>
        <v>83</v>
      </c>
      <c r="BR1014" s="40">
        <f t="shared" si="233"/>
        <v>69</v>
      </c>
      <c r="BS1014" s="41">
        <f t="shared" si="234"/>
        <v>50</v>
      </c>
      <c r="BT1014" s="41">
        <f t="shared" si="235"/>
        <v>42</v>
      </c>
      <c r="BU1014" s="41">
        <f t="shared" si="236"/>
        <v>60</v>
      </c>
      <c r="BV1014" s="41">
        <f t="shared" si="237"/>
        <v>65</v>
      </c>
    </row>
    <row r="1015" spans="2:74" x14ac:dyDescent="0.3">
      <c r="B1015" s="12" t="s">
        <v>1400</v>
      </c>
      <c r="C1015" s="12">
        <v>505021094</v>
      </c>
      <c r="D1015" s="12" t="s">
        <v>599</v>
      </c>
      <c r="E1015" s="12" t="s">
        <v>278</v>
      </c>
      <c r="F1015" s="12" t="s">
        <v>2736</v>
      </c>
      <c r="G1015" s="12" t="s">
        <v>120</v>
      </c>
      <c r="H1015" s="12" t="s">
        <v>86</v>
      </c>
      <c r="I1015" s="28">
        <v>1775000</v>
      </c>
      <c r="J1015" s="28">
        <v>1700000</v>
      </c>
      <c r="K1015" s="28">
        <v>1550000</v>
      </c>
      <c r="L1015" s="28">
        <v>2100000</v>
      </c>
      <c r="M1015" s="28">
        <v>2100000</v>
      </c>
      <c r="N1015" s="28">
        <v>1800000</v>
      </c>
      <c r="O1015" s="29">
        <v>34</v>
      </c>
      <c r="P1015" s="29">
        <v>38</v>
      </c>
      <c r="Q1015" s="29">
        <v>44</v>
      </c>
      <c r="R1015" s="28">
        <v>900</v>
      </c>
      <c r="S1015" s="28">
        <v>750</v>
      </c>
      <c r="T1015" s="30">
        <v>2.7</v>
      </c>
      <c r="U1015" s="30">
        <v>0</v>
      </c>
      <c r="V1015" s="30">
        <v>2.7</v>
      </c>
      <c r="W1015" s="30">
        <v>2.2999999999999998</v>
      </c>
      <c r="X1015" s="31">
        <v>2.6366197183098593E-2</v>
      </c>
      <c r="Y1015" s="30">
        <v>3.3</v>
      </c>
      <c r="Z1015" s="30">
        <v>-0.10000000000000009</v>
      </c>
      <c r="AA1015" s="30">
        <v>3.4</v>
      </c>
      <c r="AB1015" s="30">
        <v>3.7</v>
      </c>
      <c r="AC1015" s="32">
        <v>0.34877232142857134</v>
      </c>
      <c r="AD1015" s="30">
        <v>13.228010054181928</v>
      </c>
      <c r="AE1015" s="12">
        <v>835</v>
      </c>
      <c r="AF1015" s="12">
        <v>701</v>
      </c>
      <c r="AG1015" s="12">
        <v>444</v>
      </c>
      <c r="AH1015" s="33">
        <v>5.737199259716224</v>
      </c>
      <c r="AI1015" s="34">
        <v>1050000</v>
      </c>
      <c r="AJ1015" s="34">
        <v>850000</v>
      </c>
      <c r="AK1015" s="34">
        <v>845000</v>
      </c>
      <c r="AL1015" s="35">
        <v>0.23529411764705882</v>
      </c>
      <c r="AM1015" s="35">
        <v>0.24260355029585798</v>
      </c>
      <c r="AN1015" s="12">
        <v>2.7</v>
      </c>
      <c r="AO1015" s="33">
        <v>-9.9999999999999645E-2</v>
      </c>
      <c r="AP1015" s="12">
        <v>2.8</v>
      </c>
      <c r="AQ1015" s="32">
        <v>7.0731707317073164E-2</v>
      </c>
      <c r="AR1015" s="34">
        <v>700</v>
      </c>
      <c r="AS1015" s="34">
        <v>650</v>
      </c>
      <c r="AT1015" s="31">
        <v>7.6923076923076927E-2</v>
      </c>
      <c r="AU1015" s="32">
        <v>0.53895701981195432</v>
      </c>
      <c r="AV1015" s="36">
        <v>2580.4800000000005</v>
      </c>
      <c r="AW1015" s="30">
        <v>0.72240000000000004</v>
      </c>
      <c r="AX1015" s="30">
        <v>0.27760000000000001</v>
      </c>
      <c r="AY1015" s="30">
        <v>0.71120000000000005</v>
      </c>
      <c r="AZ1015" s="30">
        <v>0.24079999999999999</v>
      </c>
      <c r="BA1015" s="30">
        <v>0.42799999999999999</v>
      </c>
      <c r="BB1015" s="30">
        <v>0.31979999999999997</v>
      </c>
      <c r="BC1015" s="30">
        <v>0.214</v>
      </c>
      <c r="BD1015" s="37">
        <v>10</v>
      </c>
      <c r="BE1015" s="29">
        <v>13</v>
      </c>
      <c r="BF1015" s="38" t="s">
        <v>3734</v>
      </c>
      <c r="BG1015" s="39">
        <v>115.759525253226</v>
      </c>
      <c r="BH1015" s="39">
        <v>-31.863351526572</v>
      </c>
      <c r="BI1015" s="40">
        <f t="shared" si="224"/>
        <v>72</v>
      </c>
      <c r="BJ1015" s="40">
        <f t="shared" si="225"/>
        <v>72</v>
      </c>
      <c r="BK1015" s="40">
        <f t="shared" si="226"/>
        <v>54</v>
      </c>
      <c r="BL1015" s="40">
        <f t="shared" si="227"/>
        <v>1</v>
      </c>
      <c r="BM1015" s="40">
        <f t="shared" si="228"/>
        <v>100</v>
      </c>
      <c r="BN1015" s="40">
        <f t="shared" si="229"/>
        <v>93</v>
      </c>
      <c r="BO1015" s="40">
        <f t="shared" si="230"/>
        <v>100</v>
      </c>
      <c r="BP1015" s="40">
        <f t="shared" si="231"/>
        <v>84</v>
      </c>
      <c r="BQ1015" s="41">
        <f t="shared" si="232"/>
        <v>39</v>
      </c>
      <c r="BR1015" s="40">
        <f t="shared" si="233"/>
        <v>19</v>
      </c>
      <c r="BS1015" s="41">
        <f t="shared" si="234"/>
        <v>35</v>
      </c>
      <c r="BT1015" s="41">
        <f t="shared" si="235"/>
        <v>62</v>
      </c>
      <c r="BU1015" s="41">
        <f t="shared" si="236"/>
        <v>100</v>
      </c>
      <c r="BV1015" s="41">
        <f t="shared" si="237"/>
        <v>65</v>
      </c>
    </row>
    <row r="1016" spans="2:74" x14ac:dyDescent="0.3">
      <c r="B1016" s="12" t="s">
        <v>1401</v>
      </c>
      <c r="C1016" s="12">
        <v>505031104</v>
      </c>
      <c r="D1016" s="12" t="s">
        <v>584</v>
      </c>
      <c r="E1016" s="12" t="s">
        <v>278</v>
      </c>
      <c r="F1016" s="12" t="s">
        <v>2736</v>
      </c>
      <c r="G1016" s="12" t="s">
        <v>120</v>
      </c>
      <c r="H1016" s="12" t="s">
        <v>86</v>
      </c>
      <c r="I1016" s="28">
        <v>748800</v>
      </c>
      <c r="J1016" s="28">
        <v>714000</v>
      </c>
      <c r="K1016" s="28">
        <v>600000</v>
      </c>
      <c r="L1016" s="28">
        <v>745000</v>
      </c>
      <c r="M1016" s="28">
        <v>700000</v>
      </c>
      <c r="N1016" s="28">
        <v>620000</v>
      </c>
      <c r="O1016" s="29">
        <v>27</v>
      </c>
      <c r="P1016" s="29">
        <v>27</v>
      </c>
      <c r="Q1016" s="29">
        <v>34</v>
      </c>
      <c r="R1016" s="28">
        <v>650</v>
      </c>
      <c r="S1016" s="28">
        <v>550</v>
      </c>
      <c r="T1016" s="30">
        <v>2.6</v>
      </c>
      <c r="U1016" s="30">
        <v>-0.19999999999999973</v>
      </c>
      <c r="V1016" s="30">
        <v>2.8</v>
      </c>
      <c r="W1016" s="30">
        <v>2.9</v>
      </c>
      <c r="X1016" s="31">
        <v>4.5138888888888888E-2</v>
      </c>
      <c r="Y1016" s="30">
        <v>1.8</v>
      </c>
      <c r="Z1016" s="30">
        <v>-9.9999999999999867E-2</v>
      </c>
      <c r="AA1016" s="30">
        <v>1.9</v>
      </c>
      <c r="AB1016" s="30">
        <v>1.9</v>
      </c>
      <c r="AC1016" s="32">
        <v>0.37857608796943432</v>
      </c>
      <c r="AD1016" s="30">
        <v>8.3869164103997758</v>
      </c>
      <c r="AE1016" s="12">
        <v>1296</v>
      </c>
      <c r="AF1016" s="12">
        <v>1020</v>
      </c>
      <c r="AG1016" s="12">
        <v>671</v>
      </c>
      <c r="AH1016" s="33">
        <v>5.2588109647561412</v>
      </c>
      <c r="AI1016" s="34">
        <v>740000</v>
      </c>
      <c r="AJ1016" s="34">
        <v>600000</v>
      </c>
      <c r="AK1016" s="34">
        <v>518000</v>
      </c>
      <c r="AL1016" s="35">
        <v>0.23333333333333334</v>
      </c>
      <c r="AM1016" s="35">
        <v>0.42857142857142855</v>
      </c>
      <c r="AN1016" s="12">
        <v>3.8</v>
      </c>
      <c r="AO1016" s="33">
        <v>-0.40000000000000036</v>
      </c>
      <c r="AP1016" s="12">
        <v>4.2</v>
      </c>
      <c r="AQ1016" s="32">
        <v>8.0487804878048783E-2</v>
      </c>
      <c r="AR1016" s="34">
        <v>650</v>
      </c>
      <c r="AS1016" s="34">
        <v>580</v>
      </c>
      <c r="AT1016" s="31">
        <v>0.1206896551724138</v>
      </c>
      <c r="AU1016" s="32">
        <v>0.34619313845333549</v>
      </c>
      <c r="AV1016" s="36">
        <v>1716.9600000000003</v>
      </c>
      <c r="AW1016" s="30">
        <v>0.75970000000000004</v>
      </c>
      <c r="AX1016" s="30">
        <v>0.24030000000000001</v>
      </c>
      <c r="AY1016" s="30">
        <v>0.90459999999999996</v>
      </c>
      <c r="AZ1016" s="30">
        <v>0.09</v>
      </c>
      <c r="BA1016" s="30">
        <v>0.3322</v>
      </c>
      <c r="BB1016" s="30">
        <v>0.44679999999999997</v>
      </c>
      <c r="BC1016" s="30">
        <v>0.19420000000000001</v>
      </c>
      <c r="BD1016" s="37">
        <v>2</v>
      </c>
      <c r="BE1016" s="29">
        <v>14</v>
      </c>
      <c r="BF1016" s="38" t="s">
        <v>3735</v>
      </c>
      <c r="BG1016" s="39">
        <v>115.837329749495</v>
      </c>
      <c r="BH1016" s="39">
        <v>-31.825780101624702</v>
      </c>
      <c r="BI1016" s="40">
        <f t="shared" si="224"/>
        <v>74</v>
      </c>
      <c r="BJ1016" s="40">
        <f t="shared" si="225"/>
        <v>54</v>
      </c>
      <c r="BK1016" s="40">
        <f t="shared" si="226"/>
        <v>60</v>
      </c>
      <c r="BL1016" s="40">
        <f t="shared" si="227"/>
        <v>1</v>
      </c>
      <c r="BM1016" s="40">
        <f t="shared" si="228"/>
        <v>100</v>
      </c>
      <c r="BN1016" s="40">
        <f t="shared" si="229"/>
        <v>100</v>
      </c>
      <c r="BO1016" s="40">
        <f t="shared" si="230"/>
        <v>100</v>
      </c>
      <c r="BP1016" s="40">
        <f t="shared" si="231"/>
        <v>63</v>
      </c>
      <c r="BQ1016" s="41">
        <f t="shared" si="232"/>
        <v>100</v>
      </c>
      <c r="BR1016" s="40">
        <f t="shared" si="233"/>
        <v>66</v>
      </c>
      <c r="BS1016" s="41">
        <f t="shared" si="234"/>
        <v>15</v>
      </c>
      <c r="BT1016" s="41">
        <f t="shared" si="235"/>
        <v>87</v>
      </c>
      <c r="BU1016" s="41">
        <f t="shared" si="236"/>
        <v>20</v>
      </c>
      <c r="BV1016" s="41">
        <f t="shared" si="237"/>
        <v>65</v>
      </c>
    </row>
    <row r="1017" spans="2:74" x14ac:dyDescent="0.3">
      <c r="B1017" s="12" t="s">
        <v>1402</v>
      </c>
      <c r="C1017" s="12">
        <v>505031306</v>
      </c>
      <c r="D1017" s="12" t="s">
        <v>584</v>
      </c>
      <c r="E1017" s="12" t="s">
        <v>278</v>
      </c>
      <c r="F1017" s="12" t="s">
        <v>2736</v>
      </c>
      <c r="G1017" s="12" t="s">
        <v>120</v>
      </c>
      <c r="H1017" s="12" t="s">
        <v>86</v>
      </c>
      <c r="I1017" s="28">
        <v>715000</v>
      </c>
      <c r="J1017" s="28">
        <v>700000</v>
      </c>
      <c r="K1017" s="28">
        <v>571200</v>
      </c>
      <c r="L1017" s="28">
        <v>740000</v>
      </c>
      <c r="M1017" s="28">
        <v>705000</v>
      </c>
      <c r="N1017" s="28">
        <v>570000</v>
      </c>
      <c r="O1017" s="29">
        <v>36</v>
      </c>
      <c r="P1017" s="29">
        <v>36</v>
      </c>
      <c r="Q1017" s="29">
        <v>41</v>
      </c>
      <c r="R1017" s="28">
        <v>650</v>
      </c>
      <c r="S1017" s="28">
        <v>560</v>
      </c>
      <c r="T1017" s="30">
        <v>3.7</v>
      </c>
      <c r="U1017" s="30">
        <v>-9.9999999999999645E-2</v>
      </c>
      <c r="V1017" s="30">
        <v>3.8</v>
      </c>
      <c r="W1017" s="30">
        <v>3.7</v>
      </c>
      <c r="X1017" s="31">
        <v>4.7272727272727272E-2</v>
      </c>
      <c r="Y1017" s="30">
        <v>3.5</v>
      </c>
      <c r="Z1017" s="30">
        <v>0.10000000000000009</v>
      </c>
      <c r="AA1017" s="30">
        <v>3.4</v>
      </c>
      <c r="AB1017" s="30">
        <v>3.1</v>
      </c>
      <c r="AC1017" s="32">
        <v>0.34565642814600522</v>
      </c>
      <c r="AD1017" s="30">
        <v>7.3119629030885722</v>
      </c>
      <c r="AE1017" s="12">
        <v>1296</v>
      </c>
      <c r="AF1017" s="12">
        <v>1020</v>
      </c>
      <c r="AG1017" s="12">
        <v>671</v>
      </c>
      <c r="AH1017" s="33">
        <v>5.2588109647561412</v>
      </c>
      <c r="AI1017" s="34">
        <v>740000</v>
      </c>
      <c r="AJ1017" s="34">
        <v>600000</v>
      </c>
      <c r="AK1017" s="34">
        <v>518000</v>
      </c>
      <c r="AL1017" s="35">
        <v>0.23333333333333334</v>
      </c>
      <c r="AM1017" s="35">
        <v>0.42857142857142855</v>
      </c>
      <c r="AN1017" s="12">
        <v>3.8</v>
      </c>
      <c r="AO1017" s="33">
        <v>-0.40000000000000036</v>
      </c>
      <c r="AP1017" s="12">
        <v>4.2</v>
      </c>
      <c r="AQ1017" s="32">
        <v>8.0487804878048783E-2</v>
      </c>
      <c r="AR1017" s="34">
        <v>650</v>
      </c>
      <c r="AS1017" s="34">
        <v>580</v>
      </c>
      <c r="AT1017" s="31">
        <v>0.1206896551724138</v>
      </c>
      <c r="AU1017" s="32">
        <v>0.34619313845333549</v>
      </c>
      <c r="AV1017" s="36">
        <v>1880.4800000000002</v>
      </c>
      <c r="AW1017" s="30">
        <v>0.7258</v>
      </c>
      <c r="AX1017" s="30">
        <v>0.2742</v>
      </c>
      <c r="AY1017" s="30">
        <v>0.88449999999999995</v>
      </c>
      <c r="AZ1017" s="30">
        <v>9.11E-2</v>
      </c>
      <c r="BA1017" s="30">
        <v>0.2611</v>
      </c>
      <c r="BB1017" s="30">
        <v>0.48060000000000003</v>
      </c>
      <c r="BC1017" s="30">
        <v>0.2114</v>
      </c>
      <c r="BD1017" s="37">
        <v>6</v>
      </c>
      <c r="BE1017" s="29">
        <v>23</v>
      </c>
      <c r="BF1017" s="38" t="s">
        <v>3736</v>
      </c>
      <c r="BG1017" s="39">
        <v>115.809695233971</v>
      </c>
      <c r="BH1017" s="39">
        <v>-31.747420969792</v>
      </c>
      <c r="BI1017" s="40">
        <f t="shared" si="224"/>
        <v>55</v>
      </c>
      <c r="BJ1017" s="40">
        <f t="shared" si="225"/>
        <v>54</v>
      </c>
      <c r="BK1017" s="40">
        <f t="shared" si="226"/>
        <v>60</v>
      </c>
      <c r="BL1017" s="40">
        <f t="shared" si="227"/>
        <v>1</v>
      </c>
      <c r="BM1017" s="40">
        <f t="shared" si="228"/>
        <v>100</v>
      </c>
      <c r="BN1017" s="40">
        <f t="shared" si="229"/>
        <v>100</v>
      </c>
      <c r="BO1017" s="40">
        <f t="shared" si="230"/>
        <v>100</v>
      </c>
      <c r="BP1017" s="40">
        <f t="shared" si="231"/>
        <v>47</v>
      </c>
      <c r="BQ1017" s="41">
        <f t="shared" si="232"/>
        <v>100</v>
      </c>
      <c r="BR1017" s="40">
        <f t="shared" si="233"/>
        <v>77</v>
      </c>
      <c r="BS1017" s="41">
        <f t="shared" si="234"/>
        <v>37</v>
      </c>
      <c r="BT1017" s="41">
        <f t="shared" si="235"/>
        <v>59</v>
      </c>
      <c r="BU1017" s="41">
        <f t="shared" si="236"/>
        <v>60</v>
      </c>
      <c r="BV1017" s="41">
        <f t="shared" si="237"/>
        <v>65</v>
      </c>
    </row>
    <row r="1018" spans="2:74" x14ac:dyDescent="0.3">
      <c r="B1018" s="12" t="s">
        <v>1403</v>
      </c>
      <c r="C1018" s="12">
        <v>506031129</v>
      </c>
      <c r="D1018" s="12" t="s">
        <v>482</v>
      </c>
      <c r="E1018" s="12" t="s">
        <v>332</v>
      </c>
      <c r="F1018" s="12" t="s">
        <v>2736</v>
      </c>
      <c r="G1018" s="12" t="s">
        <v>120</v>
      </c>
      <c r="H1018" s="12" t="s">
        <v>86</v>
      </c>
      <c r="I1018" s="28">
        <v>1210000</v>
      </c>
      <c r="J1018" s="28">
        <v>1199000</v>
      </c>
      <c r="K1018" s="28">
        <v>1004700</v>
      </c>
      <c r="L1018" s="28">
        <v>1275000</v>
      </c>
      <c r="M1018" s="28">
        <v>1200000</v>
      </c>
      <c r="N1018" s="28">
        <v>1011000</v>
      </c>
      <c r="O1018" s="29">
        <v>33</v>
      </c>
      <c r="P1018" s="29">
        <v>38</v>
      </c>
      <c r="Q1018" s="29">
        <v>45</v>
      </c>
      <c r="R1018" s="28">
        <v>800</v>
      </c>
      <c r="S1018" s="28">
        <v>700</v>
      </c>
      <c r="T1018" s="30">
        <v>1.9</v>
      </c>
      <c r="U1018" s="30">
        <v>0</v>
      </c>
      <c r="V1018" s="30">
        <v>1.9</v>
      </c>
      <c r="W1018" s="30">
        <v>2.4</v>
      </c>
      <c r="X1018" s="31">
        <v>3.43801652892562E-2</v>
      </c>
      <c r="Y1018" s="30">
        <v>5.7</v>
      </c>
      <c r="Z1018" s="30">
        <v>0.10000000000000053</v>
      </c>
      <c r="AA1018" s="30">
        <v>5.6</v>
      </c>
      <c r="AB1018" s="30">
        <v>4.9000000000000004</v>
      </c>
      <c r="AC1018" s="32">
        <v>0.34826217176290308</v>
      </c>
      <c r="AD1018" s="30">
        <v>10.129741053680593</v>
      </c>
      <c r="AE1018" s="12">
        <v>326</v>
      </c>
      <c r="AF1018" s="12">
        <v>331</v>
      </c>
      <c r="AG1018" s="12">
        <v>226</v>
      </c>
      <c r="AH1018" s="33">
        <v>5.2392156862745098</v>
      </c>
      <c r="AI1018" s="34">
        <v>900000</v>
      </c>
      <c r="AJ1018" s="34">
        <v>755000</v>
      </c>
      <c r="AK1018" s="34">
        <v>659000</v>
      </c>
      <c r="AL1018" s="35">
        <v>0.19205298013245034</v>
      </c>
      <c r="AM1018" s="35">
        <v>0.36570561456752654</v>
      </c>
      <c r="AN1018" s="12">
        <v>2.2999999999999998</v>
      </c>
      <c r="AO1018" s="33">
        <v>-0.20000000000000018</v>
      </c>
      <c r="AP1018" s="12">
        <v>2.5</v>
      </c>
      <c r="AQ1018" s="32">
        <v>5.7894736842105263E-2</v>
      </c>
      <c r="AR1018" s="34">
        <v>720</v>
      </c>
      <c r="AS1018" s="34">
        <v>650</v>
      </c>
      <c r="AT1018" s="31">
        <v>0.1076923076923077</v>
      </c>
      <c r="AU1018" s="32">
        <v>0.46201567794287624</v>
      </c>
      <c r="AV1018" s="36">
        <v>2297.1200000000003</v>
      </c>
      <c r="AW1018" s="30">
        <v>0.78029999999999999</v>
      </c>
      <c r="AX1018" s="30">
        <v>0.21970000000000001</v>
      </c>
      <c r="AY1018" s="30">
        <v>0.82779999999999998</v>
      </c>
      <c r="AZ1018" s="30">
        <v>0.14760000000000001</v>
      </c>
      <c r="BA1018" s="30">
        <v>0.40300000000000002</v>
      </c>
      <c r="BB1018" s="30">
        <v>0.32490000000000002</v>
      </c>
      <c r="BC1018" s="30">
        <v>0.22389999999999999</v>
      </c>
      <c r="BD1018" s="37">
        <v>9</v>
      </c>
      <c r="BE1018" s="29">
        <v>10</v>
      </c>
      <c r="BF1018" s="38" t="s">
        <v>3737</v>
      </c>
      <c r="BG1018" s="39">
        <v>115.890856184396</v>
      </c>
      <c r="BH1018" s="39">
        <v>-32.033412390685797</v>
      </c>
      <c r="BI1018" s="40">
        <f t="shared" si="224"/>
        <v>85</v>
      </c>
      <c r="BJ1018" s="40">
        <f t="shared" si="225"/>
        <v>79</v>
      </c>
      <c r="BK1018" s="40">
        <f t="shared" si="226"/>
        <v>60</v>
      </c>
      <c r="BL1018" s="40">
        <f t="shared" si="227"/>
        <v>1</v>
      </c>
      <c r="BM1018" s="40">
        <f t="shared" si="228"/>
        <v>96</v>
      </c>
      <c r="BN1018" s="40">
        <f t="shared" si="229"/>
        <v>74</v>
      </c>
      <c r="BO1018" s="40">
        <f t="shared" si="230"/>
        <v>100</v>
      </c>
      <c r="BP1018" s="40">
        <f t="shared" si="231"/>
        <v>79</v>
      </c>
      <c r="BQ1018" s="41">
        <f t="shared" si="232"/>
        <v>65</v>
      </c>
      <c r="BR1018" s="40">
        <f t="shared" si="233"/>
        <v>49</v>
      </c>
      <c r="BS1018" s="41">
        <f t="shared" si="234"/>
        <v>35</v>
      </c>
      <c r="BT1018" s="41">
        <f t="shared" si="235"/>
        <v>22</v>
      </c>
      <c r="BU1018" s="41">
        <f t="shared" si="236"/>
        <v>90</v>
      </c>
      <c r="BV1018" s="41">
        <f t="shared" si="237"/>
        <v>65</v>
      </c>
    </row>
    <row r="1019" spans="2:74" x14ac:dyDescent="0.3">
      <c r="B1019" s="12" t="s">
        <v>1404</v>
      </c>
      <c r="C1019" s="12">
        <v>506041135</v>
      </c>
      <c r="D1019" s="12" t="s">
        <v>906</v>
      </c>
      <c r="E1019" s="12" t="s">
        <v>332</v>
      </c>
      <c r="F1019" s="12" t="s">
        <v>2736</v>
      </c>
      <c r="G1019" s="12" t="s">
        <v>120</v>
      </c>
      <c r="H1019" s="12" t="s">
        <v>86</v>
      </c>
      <c r="I1019" s="28">
        <v>768522</v>
      </c>
      <c r="J1019" s="28">
        <v>749000</v>
      </c>
      <c r="K1019" s="28">
        <v>591600</v>
      </c>
      <c r="L1019" s="28">
        <v>770000</v>
      </c>
      <c r="M1019" s="28">
        <v>730000</v>
      </c>
      <c r="N1019" s="28">
        <v>596000</v>
      </c>
      <c r="O1019" s="29">
        <v>29</v>
      </c>
      <c r="P1019" s="29">
        <v>27</v>
      </c>
      <c r="Q1019" s="29">
        <v>28</v>
      </c>
      <c r="R1019" s="28">
        <v>700</v>
      </c>
      <c r="S1019" s="28">
        <v>640</v>
      </c>
      <c r="T1019" s="30">
        <v>3.2</v>
      </c>
      <c r="U1019" s="30">
        <v>-0.19999999999999973</v>
      </c>
      <c r="V1019" s="30">
        <v>3.4</v>
      </c>
      <c r="W1019" s="30">
        <v>3.4</v>
      </c>
      <c r="X1019" s="31">
        <v>4.7363640858687196E-2</v>
      </c>
      <c r="Y1019" s="30">
        <v>4.8</v>
      </c>
      <c r="Z1019" s="30">
        <v>9.9999999999999645E-2</v>
      </c>
      <c r="AA1019" s="30">
        <v>4.7</v>
      </c>
      <c r="AB1019" s="30">
        <v>3.7</v>
      </c>
      <c r="AC1019" s="32">
        <v>0.29550827423167847</v>
      </c>
      <c r="AD1019" s="30">
        <v>6.2391376354142309</v>
      </c>
      <c r="AE1019" s="12">
        <v>611</v>
      </c>
      <c r="AF1019" s="12">
        <v>506</v>
      </c>
      <c r="AG1019" s="12">
        <v>307</v>
      </c>
      <c r="AH1019" s="33">
        <v>4.7428571428571429</v>
      </c>
      <c r="AI1019" s="34">
        <v>700000</v>
      </c>
      <c r="AJ1019" s="34">
        <v>560000</v>
      </c>
      <c r="AK1019" s="34">
        <v>472650</v>
      </c>
      <c r="AL1019" s="35">
        <v>0.25</v>
      </c>
      <c r="AM1019" s="35">
        <v>0.48101131915793927</v>
      </c>
      <c r="AN1019" s="12">
        <v>3.4</v>
      </c>
      <c r="AO1019" s="33">
        <v>0</v>
      </c>
      <c r="AP1019" s="12">
        <v>3.4</v>
      </c>
      <c r="AQ1019" s="32">
        <v>6.6785799380509894E-2</v>
      </c>
      <c r="AR1019" s="34">
        <v>650</v>
      </c>
      <c r="AS1019" s="34">
        <v>580</v>
      </c>
      <c r="AT1019" s="31">
        <v>0.1206896551724138</v>
      </c>
      <c r="AU1019" s="32">
        <v>0.47344961783504674</v>
      </c>
      <c r="AV1019" s="36">
        <v>2368.8000000000002</v>
      </c>
      <c r="AW1019" s="30">
        <v>0.84099999999999997</v>
      </c>
      <c r="AX1019" s="30">
        <v>0.159</v>
      </c>
      <c r="AY1019" s="30">
        <v>0.98070000000000002</v>
      </c>
      <c r="AZ1019" s="30">
        <v>1.6E-2</v>
      </c>
      <c r="BA1019" s="30">
        <v>0.21560000000000001</v>
      </c>
      <c r="BB1019" s="30">
        <v>0.58579999999999999</v>
      </c>
      <c r="BC1019" s="30">
        <v>0.1787</v>
      </c>
      <c r="BD1019" s="37">
        <v>4</v>
      </c>
      <c r="BE1019" s="29">
        <v>19</v>
      </c>
      <c r="BF1019" s="38" t="s">
        <v>3738</v>
      </c>
      <c r="BG1019" s="39">
        <v>115.956837978816</v>
      </c>
      <c r="BH1019" s="39">
        <v>-32.0981463408569</v>
      </c>
      <c r="BI1019" s="40">
        <f t="shared" si="224"/>
        <v>64</v>
      </c>
      <c r="BJ1019" s="40">
        <f t="shared" si="225"/>
        <v>60</v>
      </c>
      <c r="BK1019" s="40">
        <f t="shared" si="226"/>
        <v>66</v>
      </c>
      <c r="BL1019" s="40">
        <f t="shared" si="227"/>
        <v>1</v>
      </c>
      <c r="BM1019" s="40">
        <f t="shared" si="228"/>
        <v>100</v>
      </c>
      <c r="BN1019" s="40">
        <f t="shared" si="229"/>
        <v>87</v>
      </c>
      <c r="BO1019" s="40">
        <f t="shared" si="230"/>
        <v>100</v>
      </c>
      <c r="BP1019" s="40">
        <f t="shared" si="231"/>
        <v>37</v>
      </c>
      <c r="BQ1019" s="41">
        <f t="shared" si="232"/>
        <v>100</v>
      </c>
      <c r="BR1019" s="40">
        <f t="shared" si="233"/>
        <v>88</v>
      </c>
      <c r="BS1019" s="41">
        <f t="shared" si="234"/>
        <v>70</v>
      </c>
      <c r="BT1019" s="41">
        <f t="shared" si="235"/>
        <v>37</v>
      </c>
      <c r="BU1019" s="41">
        <f t="shared" si="236"/>
        <v>40</v>
      </c>
      <c r="BV1019" s="41">
        <f t="shared" si="237"/>
        <v>65</v>
      </c>
    </row>
    <row r="1020" spans="2:74" x14ac:dyDescent="0.3">
      <c r="B1020" s="12" t="s">
        <v>1405</v>
      </c>
      <c r="C1020" s="12">
        <v>506051139</v>
      </c>
      <c r="D1020" s="12" t="s">
        <v>415</v>
      </c>
      <c r="E1020" s="12" t="s">
        <v>332</v>
      </c>
      <c r="F1020" s="12" t="s">
        <v>2736</v>
      </c>
      <c r="G1020" s="12" t="s">
        <v>120</v>
      </c>
      <c r="H1020" s="12" t="s">
        <v>86</v>
      </c>
      <c r="I1020" s="28">
        <v>680000</v>
      </c>
      <c r="J1020" s="28">
        <v>650000</v>
      </c>
      <c r="K1020" s="28">
        <v>574260</v>
      </c>
      <c r="L1020" s="28">
        <v>705000</v>
      </c>
      <c r="M1020" s="28">
        <v>682000</v>
      </c>
      <c r="N1020" s="28">
        <v>585000</v>
      </c>
      <c r="O1020" s="29">
        <v>33</v>
      </c>
      <c r="P1020" s="29">
        <v>33</v>
      </c>
      <c r="Q1020" s="29">
        <v>40</v>
      </c>
      <c r="R1020" s="28">
        <v>650</v>
      </c>
      <c r="S1020" s="28">
        <v>550</v>
      </c>
      <c r="T1020" s="30">
        <v>3.3</v>
      </c>
      <c r="U1020" s="30">
        <v>9.9999999999999645E-2</v>
      </c>
      <c r="V1020" s="30">
        <v>3.2</v>
      </c>
      <c r="W1020" s="30">
        <v>3.9</v>
      </c>
      <c r="X1020" s="31">
        <v>4.9705882352941176E-2</v>
      </c>
      <c r="Y1020" s="30">
        <v>3.5</v>
      </c>
      <c r="Z1020" s="30">
        <v>-0.20000000000000018</v>
      </c>
      <c r="AA1020" s="30">
        <v>3.7</v>
      </c>
      <c r="AB1020" s="30">
        <v>3.1</v>
      </c>
      <c r="AC1020" s="32">
        <v>0.33012351698358522</v>
      </c>
      <c r="AD1020" s="30">
        <v>6.6415382115040806</v>
      </c>
      <c r="AE1020" s="12">
        <v>209</v>
      </c>
      <c r="AF1020" s="12">
        <v>167</v>
      </c>
      <c r="AG1020" s="12">
        <v>139</v>
      </c>
      <c r="AH1020" s="33">
        <v>3.0866141732283463</v>
      </c>
      <c r="AI1020" s="34">
        <v>820000</v>
      </c>
      <c r="AJ1020" s="34">
        <v>660000</v>
      </c>
      <c r="AK1020" s="34">
        <v>590000</v>
      </c>
      <c r="AL1020" s="35">
        <v>0.24242424242424243</v>
      </c>
      <c r="AM1020" s="35">
        <v>0.38983050847457629</v>
      </c>
      <c r="AN1020" s="12">
        <v>3.3</v>
      </c>
      <c r="AO1020" s="33">
        <v>0</v>
      </c>
      <c r="AP1020" s="12">
        <v>3.3</v>
      </c>
      <c r="AQ1020" s="32">
        <v>5.7238734419942469E-2</v>
      </c>
      <c r="AR1020" s="34">
        <v>655</v>
      </c>
      <c r="AS1020" s="34">
        <v>580</v>
      </c>
      <c r="AT1020" s="31">
        <v>0.12931034482758622</v>
      </c>
      <c r="AU1020" s="32">
        <v>0.48116135715875186</v>
      </c>
      <c r="AV1020" s="36">
        <v>1968.9600000000003</v>
      </c>
      <c r="AW1020" s="30">
        <v>0.72460000000000002</v>
      </c>
      <c r="AX1020" s="30">
        <v>0.27539999999999998</v>
      </c>
      <c r="AY1020" s="30">
        <v>0.96240000000000003</v>
      </c>
      <c r="AZ1020" s="30">
        <v>3.61E-2</v>
      </c>
      <c r="BA1020" s="30">
        <v>0.29320000000000002</v>
      </c>
      <c r="BB1020" s="30">
        <v>0.45739999999999997</v>
      </c>
      <c r="BC1020" s="30">
        <v>0.21879999999999999</v>
      </c>
      <c r="BD1020" s="37">
        <v>3.5</v>
      </c>
      <c r="BE1020" s="29">
        <v>14</v>
      </c>
      <c r="BF1020" s="38" t="s">
        <v>3739</v>
      </c>
      <c r="BG1020" s="39">
        <v>116.00309558950801</v>
      </c>
      <c r="BH1020" s="39">
        <v>-31.947417429565199</v>
      </c>
      <c r="BI1020" s="40">
        <f t="shared" si="224"/>
        <v>62</v>
      </c>
      <c r="BJ1020" s="40">
        <f t="shared" si="225"/>
        <v>62</v>
      </c>
      <c r="BK1020" s="40">
        <f t="shared" si="226"/>
        <v>87</v>
      </c>
      <c r="BL1020" s="40">
        <f t="shared" si="227"/>
        <v>1</v>
      </c>
      <c r="BM1020" s="40">
        <f t="shared" si="228"/>
        <v>100</v>
      </c>
      <c r="BN1020" s="40">
        <f t="shared" si="229"/>
        <v>73</v>
      </c>
      <c r="BO1020" s="40">
        <f t="shared" si="230"/>
        <v>100</v>
      </c>
      <c r="BP1020" s="40">
        <f t="shared" si="231"/>
        <v>55</v>
      </c>
      <c r="BQ1020" s="41">
        <f t="shared" si="232"/>
        <v>100</v>
      </c>
      <c r="BR1020" s="40">
        <f t="shared" si="233"/>
        <v>84</v>
      </c>
      <c r="BS1020" s="41">
        <f t="shared" si="234"/>
        <v>47</v>
      </c>
      <c r="BT1020" s="41">
        <f t="shared" si="235"/>
        <v>59</v>
      </c>
      <c r="BU1020" s="41">
        <f t="shared" si="236"/>
        <v>35</v>
      </c>
      <c r="BV1020" s="41">
        <f t="shared" si="237"/>
        <v>65</v>
      </c>
    </row>
    <row r="1021" spans="2:74" x14ac:dyDescent="0.3">
      <c r="B1021" s="12" t="s">
        <v>1406</v>
      </c>
      <c r="C1021" s="12">
        <v>507011159</v>
      </c>
      <c r="D1021" s="12" t="s">
        <v>280</v>
      </c>
      <c r="E1021" s="12" t="s">
        <v>281</v>
      </c>
      <c r="F1021" s="12" t="s">
        <v>2736</v>
      </c>
      <c r="G1021" s="12" t="s">
        <v>120</v>
      </c>
      <c r="H1021" s="12" t="s">
        <v>86</v>
      </c>
      <c r="I1021" s="28">
        <v>731300</v>
      </c>
      <c r="J1021" s="28">
        <v>718000</v>
      </c>
      <c r="K1021" s="28">
        <v>595720</v>
      </c>
      <c r="L1021" s="28">
        <v>760000</v>
      </c>
      <c r="M1021" s="28">
        <v>725000</v>
      </c>
      <c r="N1021" s="28">
        <v>605000</v>
      </c>
      <c r="O1021" s="29">
        <v>36</v>
      </c>
      <c r="P1021" s="29">
        <v>30</v>
      </c>
      <c r="Q1021" s="29">
        <v>43</v>
      </c>
      <c r="R1021" s="28">
        <v>690</v>
      </c>
      <c r="S1021" s="28">
        <v>550</v>
      </c>
      <c r="T1021" s="30">
        <v>2.2000000000000002</v>
      </c>
      <c r="U1021" s="30">
        <v>-0.19999999999999973</v>
      </c>
      <c r="V1021" s="30">
        <v>2.4</v>
      </c>
      <c r="W1021" s="30">
        <v>3</v>
      </c>
      <c r="X1021" s="31">
        <v>4.9063311910296732E-2</v>
      </c>
      <c r="Y1021" s="30">
        <v>3.4</v>
      </c>
      <c r="Z1021" s="30">
        <v>0.19999999999999973</v>
      </c>
      <c r="AA1021" s="30">
        <v>3.2</v>
      </c>
      <c r="AB1021" s="30">
        <v>3.1</v>
      </c>
      <c r="AC1021" s="32">
        <v>0.35922532278217406</v>
      </c>
      <c r="AD1021" s="30">
        <v>7.3216688559254148</v>
      </c>
      <c r="AE1021" s="12">
        <v>441</v>
      </c>
      <c r="AF1021" s="12">
        <v>373</v>
      </c>
      <c r="AG1021" s="12">
        <v>352</v>
      </c>
      <c r="AH1021" s="33">
        <v>4.3864229765013052</v>
      </c>
      <c r="AI1021" s="34">
        <v>850000</v>
      </c>
      <c r="AJ1021" s="34">
        <v>690000</v>
      </c>
      <c r="AK1021" s="34">
        <v>615000</v>
      </c>
      <c r="AL1021" s="35">
        <v>0.2318840579710145</v>
      </c>
      <c r="AM1021" s="35">
        <v>0.38211382113821141</v>
      </c>
      <c r="AN1021" s="12">
        <v>2.7</v>
      </c>
      <c r="AO1021" s="33">
        <v>-0.39999999999999991</v>
      </c>
      <c r="AP1021" s="12">
        <v>3.1</v>
      </c>
      <c r="AQ1021" s="32">
        <v>6.6503428011753185E-2</v>
      </c>
      <c r="AR1021" s="34">
        <v>700</v>
      </c>
      <c r="AS1021" s="34">
        <v>620</v>
      </c>
      <c r="AT1021" s="31">
        <v>0.12903225806451613</v>
      </c>
      <c r="AU1021" s="32">
        <v>0.44541632783520618</v>
      </c>
      <c r="AV1021" s="36">
        <v>1920.8000000000002</v>
      </c>
      <c r="AW1021" s="30">
        <v>0.68410000000000004</v>
      </c>
      <c r="AX1021" s="30">
        <v>0.31590000000000001</v>
      </c>
      <c r="AY1021" s="30">
        <v>0.78380000000000005</v>
      </c>
      <c r="AZ1021" s="30">
        <v>9.2499999999999999E-2</v>
      </c>
      <c r="BA1021" s="30">
        <v>0.28299999999999997</v>
      </c>
      <c r="BB1021" s="30">
        <v>0.41410000000000002</v>
      </c>
      <c r="BC1021" s="30">
        <v>0.27689999999999998</v>
      </c>
      <c r="BD1021" s="37">
        <v>2</v>
      </c>
      <c r="BE1021" s="29">
        <v>17</v>
      </c>
      <c r="BF1021" s="38" t="s">
        <v>3740</v>
      </c>
      <c r="BG1021" s="39">
        <v>115.837626259562</v>
      </c>
      <c r="BH1021" s="39">
        <v>-32.104405488728197</v>
      </c>
      <c r="BI1021" s="40">
        <f t="shared" si="224"/>
        <v>80</v>
      </c>
      <c r="BJ1021" s="40">
        <f t="shared" si="225"/>
        <v>72</v>
      </c>
      <c r="BK1021" s="40">
        <f t="shared" si="226"/>
        <v>70</v>
      </c>
      <c r="BL1021" s="40">
        <f t="shared" si="227"/>
        <v>1</v>
      </c>
      <c r="BM1021" s="40">
        <f t="shared" si="228"/>
        <v>100</v>
      </c>
      <c r="BN1021" s="40">
        <f t="shared" si="229"/>
        <v>87</v>
      </c>
      <c r="BO1021" s="40">
        <f t="shared" si="230"/>
        <v>100</v>
      </c>
      <c r="BP1021" s="40">
        <f t="shared" si="231"/>
        <v>52</v>
      </c>
      <c r="BQ1021" s="41">
        <f t="shared" si="232"/>
        <v>100</v>
      </c>
      <c r="BR1021" s="40">
        <f t="shared" si="233"/>
        <v>77</v>
      </c>
      <c r="BS1021" s="41">
        <f t="shared" si="234"/>
        <v>28</v>
      </c>
      <c r="BT1021" s="41">
        <f t="shared" si="235"/>
        <v>60</v>
      </c>
      <c r="BU1021" s="41">
        <f t="shared" si="236"/>
        <v>20</v>
      </c>
      <c r="BV1021" s="41">
        <f t="shared" si="237"/>
        <v>65</v>
      </c>
    </row>
    <row r="1022" spans="2:74" x14ac:dyDescent="0.3">
      <c r="B1022" s="12" t="s">
        <v>1407</v>
      </c>
      <c r="C1022" s="12">
        <v>507021166</v>
      </c>
      <c r="D1022" s="12" t="s">
        <v>1139</v>
      </c>
      <c r="E1022" s="12" t="s">
        <v>281</v>
      </c>
      <c r="F1022" s="12" t="s">
        <v>2736</v>
      </c>
      <c r="G1022" s="12" t="s">
        <v>120</v>
      </c>
      <c r="H1022" s="12" t="s">
        <v>86</v>
      </c>
      <c r="I1022" s="28">
        <v>1091800</v>
      </c>
      <c r="J1022" s="28">
        <v>1050000</v>
      </c>
      <c r="K1022" s="28">
        <v>836360</v>
      </c>
      <c r="L1022" s="28">
        <v>1115000</v>
      </c>
      <c r="M1022" s="28">
        <v>1071000</v>
      </c>
      <c r="N1022" s="28">
        <v>845000</v>
      </c>
      <c r="O1022" s="29">
        <v>43</v>
      </c>
      <c r="P1022" s="29">
        <v>43</v>
      </c>
      <c r="Q1022" s="29">
        <v>50</v>
      </c>
      <c r="R1022" s="28">
        <v>750</v>
      </c>
      <c r="S1022" s="28">
        <v>685</v>
      </c>
      <c r="T1022" s="30">
        <v>2.7</v>
      </c>
      <c r="U1022" s="30">
        <v>0</v>
      </c>
      <c r="V1022" s="30">
        <v>2.7</v>
      </c>
      <c r="W1022" s="30">
        <v>2.7</v>
      </c>
      <c r="X1022" s="31">
        <v>3.5720827990474449E-2</v>
      </c>
      <c r="Y1022" s="30">
        <v>3.1</v>
      </c>
      <c r="Z1022" s="30">
        <v>-0.10000000000000009</v>
      </c>
      <c r="AA1022" s="30">
        <v>3.2</v>
      </c>
      <c r="AB1022" s="30">
        <v>3.3</v>
      </c>
      <c r="AC1022" s="32">
        <v>0.36976413978070516</v>
      </c>
      <c r="AD1022" s="30">
        <v>10.351499687501894</v>
      </c>
      <c r="AE1022" s="12">
        <v>117</v>
      </c>
      <c r="AF1022" s="12">
        <v>121</v>
      </c>
      <c r="AG1022" s="12">
        <v>118</v>
      </c>
      <c r="AH1022" s="33">
        <v>3.6464088397790055</v>
      </c>
      <c r="AI1022" s="34">
        <v>1350000</v>
      </c>
      <c r="AJ1022" s="34">
        <v>1068000</v>
      </c>
      <c r="AK1022" s="34">
        <v>1073000</v>
      </c>
      <c r="AL1022" s="35">
        <v>0.2640449438202247</v>
      </c>
      <c r="AM1022" s="35">
        <v>0.25815470643056848</v>
      </c>
      <c r="AN1022" s="12">
        <v>2.5</v>
      </c>
      <c r="AO1022" s="33">
        <v>0.10000000000000009</v>
      </c>
      <c r="AP1022" s="12">
        <v>2.4</v>
      </c>
      <c r="AQ1022" s="32">
        <v>7.5324675324675322E-2</v>
      </c>
      <c r="AR1022" s="34">
        <v>800</v>
      </c>
      <c r="AS1022" s="34">
        <v>740</v>
      </c>
      <c r="AT1022" s="31">
        <v>8.1081081081081086E-2</v>
      </c>
      <c r="AU1022" s="32">
        <v>0.47842664741528229</v>
      </c>
      <c r="AV1022" s="36">
        <v>2028.3200000000002</v>
      </c>
      <c r="AW1022" s="30">
        <v>0.65780000000000005</v>
      </c>
      <c r="AX1022" s="30">
        <v>0.3422</v>
      </c>
      <c r="AY1022" s="30">
        <v>0.76600000000000001</v>
      </c>
      <c r="AZ1022" s="30">
        <v>0.15920000000000001</v>
      </c>
      <c r="BA1022" s="30">
        <v>0.35</v>
      </c>
      <c r="BB1022" s="30">
        <v>0.35830000000000001</v>
      </c>
      <c r="BC1022" s="30">
        <v>0.25740000000000002</v>
      </c>
      <c r="BD1022" s="37">
        <v>4</v>
      </c>
      <c r="BE1022" s="29">
        <v>15</v>
      </c>
      <c r="BF1022" s="38" t="s">
        <v>3741</v>
      </c>
      <c r="BG1022" s="39">
        <v>115.776271671348</v>
      </c>
      <c r="BH1022" s="39">
        <v>-32.0686011734687</v>
      </c>
      <c r="BI1022" s="40">
        <f t="shared" si="224"/>
        <v>72</v>
      </c>
      <c r="BJ1022" s="40">
        <f t="shared" si="225"/>
        <v>75</v>
      </c>
      <c r="BK1022" s="40">
        <f t="shared" si="226"/>
        <v>80</v>
      </c>
      <c r="BL1022" s="40">
        <f t="shared" si="227"/>
        <v>1</v>
      </c>
      <c r="BM1022" s="40">
        <f t="shared" si="228"/>
        <v>100</v>
      </c>
      <c r="BN1022" s="40">
        <f t="shared" si="229"/>
        <v>100</v>
      </c>
      <c r="BO1022" s="40">
        <f t="shared" si="230"/>
        <v>100</v>
      </c>
      <c r="BP1022" s="40">
        <f t="shared" si="231"/>
        <v>67</v>
      </c>
      <c r="BQ1022" s="41">
        <f t="shared" si="232"/>
        <v>69</v>
      </c>
      <c r="BR1022" s="40">
        <f t="shared" si="233"/>
        <v>47</v>
      </c>
      <c r="BS1022" s="41">
        <f t="shared" si="234"/>
        <v>21</v>
      </c>
      <c r="BT1022" s="41">
        <f t="shared" si="235"/>
        <v>65</v>
      </c>
      <c r="BU1022" s="41">
        <f t="shared" si="236"/>
        <v>40</v>
      </c>
      <c r="BV1022" s="41">
        <f t="shared" si="237"/>
        <v>65</v>
      </c>
    </row>
    <row r="1023" spans="2:74" x14ac:dyDescent="0.3">
      <c r="B1023" s="12" t="s">
        <v>1408</v>
      </c>
      <c r="C1023" s="12">
        <v>507041175</v>
      </c>
      <c r="D1023" s="12" t="s">
        <v>417</v>
      </c>
      <c r="E1023" s="12" t="s">
        <v>281</v>
      </c>
      <c r="F1023" s="12" t="s">
        <v>2736</v>
      </c>
      <c r="G1023" s="12" t="s">
        <v>120</v>
      </c>
      <c r="H1023" s="12" t="s">
        <v>86</v>
      </c>
      <c r="I1023" s="28">
        <v>1599000</v>
      </c>
      <c r="J1023" s="28">
        <v>1500000</v>
      </c>
      <c r="K1023" s="28">
        <v>1350000</v>
      </c>
      <c r="L1023" s="28">
        <v>2050000</v>
      </c>
      <c r="M1023" s="28">
        <v>1850000</v>
      </c>
      <c r="N1023" s="28">
        <v>1800000</v>
      </c>
      <c r="O1023" s="29">
        <v>36</v>
      </c>
      <c r="P1023" s="29">
        <v>35</v>
      </c>
      <c r="Q1023" s="29">
        <v>40</v>
      </c>
      <c r="R1023" s="28">
        <v>950</v>
      </c>
      <c r="S1023" s="28">
        <v>850</v>
      </c>
      <c r="T1023" s="30">
        <v>3.5</v>
      </c>
      <c r="U1023" s="30">
        <v>0</v>
      </c>
      <c r="V1023" s="30">
        <v>3.5</v>
      </c>
      <c r="W1023" s="30">
        <v>3.2</v>
      </c>
      <c r="X1023" s="31">
        <v>3.0894308943089432E-2</v>
      </c>
      <c r="Y1023" s="30">
        <v>4.8</v>
      </c>
      <c r="Z1023" s="30">
        <v>-0.40000000000000036</v>
      </c>
      <c r="AA1023" s="30">
        <v>5.2</v>
      </c>
      <c r="AB1023" s="30">
        <v>4.8</v>
      </c>
      <c r="AC1023" s="32">
        <v>0.34834262246993247</v>
      </c>
      <c r="AD1023" s="30">
        <v>11.275300674684656</v>
      </c>
      <c r="AE1023" s="12">
        <v>418</v>
      </c>
      <c r="AF1023" s="12">
        <v>348</v>
      </c>
      <c r="AG1023" s="12">
        <v>294</v>
      </c>
      <c r="AH1023" s="33">
        <v>4.9513274336283191</v>
      </c>
      <c r="AI1023" s="34">
        <v>1350000</v>
      </c>
      <c r="AJ1023" s="34">
        <v>1100000</v>
      </c>
      <c r="AK1023" s="34">
        <v>950000</v>
      </c>
      <c r="AL1023" s="35">
        <v>0.22727272727272727</v>
      </c>
      <c r="AM1023" s="35">
        <v>0.42105263157894735</v>
      </c>
      <c r="AN1023" s="12">
        <v>2.6</v>
      </c>
      <c r="AO1023" s="33">
        <v>-0.29999999999999982</v>
      </c>
      <c r="AP1023" s="12">
        <v>2.9</v>
      </c>
      <c r="AQ1023" s="32">
        <v>7.1865054105665183E-2</v>
      </c>
      <c r="AR1023" s="34">
        <v>800</v>
      </c>
      <c r="AS1023" s="34">
        <v>720</v>
      </c>
      <c r="AT1023" s="31">
        <v>0.1111111111111111</v>
      </c>
      <c r="AU1023" s="32">
        <v>0.51908266846963325</v>
      </c>
      <c r="AV1023" s="36">
        <v>2727.2000000000003</v>
      </c>
      <c r="AW1023" s="30">
        <v>0.74590000000000001</v>
      </c>
      <c r="AX1023" s="30">
        <v>0.25409999999999999</v>
      </c>
      <c r="AY1023" s="30">
        <v>0.69230000000000003</v>
      </c>
      <c r="AZ1023" s="30">
        <v>0.191</v>
      </c>
      <c r="BA1023" s="30">
        <v>0.43409999999999999</v>
      </c>
      <c r="BB1023" s="30">
        <v>0.29549999999999998</v>
      </c>
      <c r="BC1023" s="30">
        <v>0.24640000000000001</v>
      </c>
      <c r="BD1023" s="37">
        <v>9.5</v>
      </c>
      <c r="BE1023" s="29">
        <v>8</v>
      </c>
      <c r="BF1023" s="38" t="s">
        <v>3742</v>
      </c>
      <c r="BG1023" s="39">
        <v>115.83405692257099</v>
      </c>
      <c r="BH1023" s="39">
        <v>-32.017839313558497</v>
      </c>
      <c r="BI1023" s="40">
        <f t="shared" si="224"/>
        <v>59</v>
      </c>
      <c r="BJ1023" s="40">
        <f t="shared" si="225"/>
        <v>74</v>
      </c>
      <c r="BK1023" s="40">
        <f t="shared" si="226"/>
        <v>63</v>
      </c>
      <c r="BL1023" s="40">
        <f t="shared" si="227"/>
        <v>1</v>
      </c>
      <c r="BM1023" s="40">
        <f t="shared" si="228"/>
        <v>100</v>
      </c>
      <c r="BN1023" s="40">
        <f t="shared" si="229"/>
        <v>95</v>
      </c>
      <c r="BO1023" s="40">
        <f t="shared" si="230"/>
        <v>100</v>
      </c>
      <c r="BP1023" s="40">
        <f t="shared" si="231"/>
        <v>86</v>
      </c>
      <c r="BQ1023" s="41">
        <f t="shared" si="232"/>
        <v>53</v>
      </c>
      <c r="BR1023" s="40">
        <f t="shared" si="233"/>
        <v>38</v>
      </c>
      <c r="BS1023" s="41">
        <f t="shared" si="234"/>
        <v>35</v>
      </c>
      <c r="BT1023" s="41">
        <f t="shared" si="235"/>
        <v>37</v>
      </c>
      <c r="BU1023" s="41">
        <f t="shared" si="236"/>
        <v>95</v>
      </c>
      <c r="BV1023" s="41">
        <f t="shared" si="237"/>
        <v>65</v>
      </c>
    </row>
    <row r="1024" spans="2:74" x14ac:dyDescent="0.3">
      <c r="B1024" s="12" t="s">
        <v>590</v>
      </c>
      <c r="C1024" s="12">
        <v>511011274</v>
      </c>
      <c r="D1024" s="12" t="s">
        <v>590</v>
      </c>
      <c r="E1024" s="12" t="s">
        <v>337</v>
      </c>
      <c r="F1024" s="12" t="s">
        <v>590</v>
      </c>
      <c r="G1024" s="12" t="s">
        <v>120</v>
      </c>
      <c r="H1024" s="12" t="s">
        <v>86</v>
      </c>
      <c r="I1024" s="28">
        <v>530000</v>
      </c>
      <c r="J1024" s="28">
        <v>500000</v>
      </c>
      <c r="K1024" s="28">
        <v>485000</v>
      </c>
      <c r="L1024" s="28">
        <v>495000</v>
      </c>
      <c r="M1024" s="28">
        <v>460000</v>
      </c>
      <c r="N1024" s="28">
        <v>430000</v>
      </c>
      <c r="O1024" s="29">
        <v>60</v>
      </c>
      <c r="P1024" s="29">
        <v>57</v>
      </c>
      <c r="Q1024" s="29">
        <v>56</v>
      </c>
      <c r="R1024" s="28">
        <v>530</v>
      </c>
      <c r="S1024" s="28">
        <v>400</v>
      </c>
      <c r="T1024" s="30">
        <v>2.1</v>
      </c>
      <c r="U1024" s="30">
        <v>0</v>
      </c>
      <c r="V1024" s="30">
        <v>2.1</v>
      </c>
      <c r="W1024" s="30">
        <v>2.1</v>
      </c>
      <c r="X1024" s="31">
        <v>5.1999999999999998E-2</v>
      </c>
      <c r="Y1024" s="30">
        <v>0.7</v>
      </c>
      <c r="Z1024" s="30">
        <v>-0.10000000000000009</v>
      </c>
      <c r="AA1024" s="30">
        <v>0.8</v>
      </c>
      <c r="AB1024" s="30">
        <v>0.9</v>
      </c>
      <c r="AC1024" s="32">
        <v>0.3171677518192263</v>
      </c>
      <c r="AD1024" s="30">
        <v>6.0993798426774291</v>
      </c>
      <c r="AE1024" s="12">
        <v>102</v>
      </c>
      <c r="AF1024" s="12">
        <v>115</v>
      </c>
      <c r="AG1024" s="12">
        <v>125</v>
      </c>
      <c r="AH1024" s="33">
        <v>6.6</v>
      </c>
      <c r="AI1024" s="34">
        <v>475000</v>
      </c>
      <c r="AJ1024" s="34">
        <v>410000</v>
      </c>
      <c r="AK1024" s="34">
        <v>398000</v>
      </c>
      <c r="AL1024" s="35">
        <v>0.15853658536585366</v>
      </c>
      <c r="AM1024" s="35">
        <v>0.19346733668341709</v>
      </c>
      <c r="AN1024" s="12">
        <v>1.7</v>
      </c>
      <c r="AO1024" s="33">
        <v>0</v>
      </c>
      <c r="AP1024" s="12">
        <v>1.7</v>
      </c>
      <c r="AQ1024" s="32">
        <v>4.6153846153846156E-2</v>
      </c>
      <c r="AR1024" s="34">
        <v>500</v>
      </c>
      <c r="AS1024" s="34">
        <v>420</v>
      </c>
      <c r="AT1024" s="31">
        <v>0.19047619047619047</v>
      </c>
      <c r="AU1024" s="32">
        <v>0.38469269094198688</v>
      </c>
      <c r="AV1024" s="36">
        <v>1671.0400000000002</v>
      </c>
      <c r="AW1024" s="30">
        <v>0.67349999999999999</v>
      </c>
      <c r="AX1024" s="30">
        <v>0.32650000000000001</v>
      </c>
      <c r="AY1024" s="30">
        <v>0.86280000000000001</v>
      </c>
      <c r="AZ1024" s="30">
        <v>9.4299999999999995E-2</v>
      </c>
      <c r="BA1024" s="30">
        <v>0.3407</v>
      </c>
      <c r="BB1024" s="30">
        <v>0.31950000000000001</v>
      </c>
      <c r="BC1024" s="30">
        <v>0.30009999999999998</v>
      </c>
      <c r="BD1024" s="37">
        <v>4.5</v>
      </c>
      <c r="BE1024" s="29">
        <v>598</v>
      </c>
      <c r="BF1024" s="38" t="s">
        <v>3743</v>
      </c>
      <c r="BG1024" s="39">
        <v>121.85932870714799</v>
      </c>
      <c r="BH1024" s="39">
        <v>-33.821356181206298</v>
      </c>
      <c r="BI1024" s="40">
        <f t="shared" si="224"/>
        <v>82</v>
      </c>
      <c r="BJ1024" s="40">
        <f t="shared" si="225"/>
        <v>88</v>
      </c>
      <c r="BK1024" s="40">
        <f t="shared" si="226"/>
        <v>43</v>
      </c>
      <c r="BL1024" s="40">
        <f t="shared" si="227"/>
        <v>1</v>
      </c>
      <c r="BM1024" s="40">
        <f t="shared" si="228"/>
        <v>79</v>
      </c>
      <c r="BN1024" s="40">
        <f t="shared" si="229"/>
        <v>56</v>
      </c>
      <c r="BO1024" s="40">
        <f t="shared" si="230"/>
        <v>18</v>
      </c>
      <c r="BP1024" s="40">
        <f t="shared" si="231"/>
        <v>65</v>
      </c>
      <c r="BQ1024" s="41">
        <f t="shared" si="232"/>
        <v>100</v>
      </c>
      <c r="BR1024" s="40">
        <f t="shared" si="233"/>
        <v>89</v>
      </c>
      <c r="BS1024" s="41">
        <f t="shared" si="234"/>
        <v>56</v>
      </c>
      <c r="BT1024" s="41">
        <f t="shared" si="235"/>
        <v>100</v>
      </c>
      <c r="BU1024" s="41">
        <f t="shared" si="236"/>
        <v>45</v>
      </c>
      <c r="BV1024" s="41">
        <f t="shared" si="237"/>
        <v>65</v>
      </c>
    </row>
    <row r="1025" spans="2:74" x14ac:dyDescent="0.3">
      <c r="B1025" s="12" t="s">
        <v>1409</v>
      </c>
      <c r="C1025" s="12">
        <v>601021009</v>
      </c>
      <c r="D1025" s="12" t="s">
        <v>149</v>
      </c>
      <c r="E1025" s="12" t="s">
        <v>150</v>
      </c>
      <c r="F1025" s="12" t="s">
        <v>150</v>
      </c>
      <c r="G1025" s="12" t="s">
        <v>151</v>
      </c>
      <c r="H1025" s="12" t="s">
        <v>86</v>
      </c>
      <c r="I1025" s="28">
        <v>550000</v>
      </c>
      <c r="J1025" s="28">
        <v>550000</v>
      </c>
      <c r="K1025" s="28">
        <v>550000</v>
      </c>
      <c r="L1025" s="28">
        <v>555000</v>
      </c>
      <c r="M1025" s="28">
        <v>551000</v>
      </c>
      <c r="N1025" s="28">
        <v>580000</v>
      </c>
      <c r="O1025" s="29">
        <v>34</v>
      </c>
      <c r="P1025" s="29">
        <v>40</v>
      </c>
      <c r="Q1025" s="29">
        <v>51</v>
      </c>
      <c r="R1025" s="28">
        <v>530</v>
      </c>
      <c r="S1025" s="28">
        <v>500</v>
      </c>
      <c r="T1025" s="30">
        <v>2.8</v>
      </c>
      <c r="U1025" s="30">
        <v>0</v>
      </c>
      <c r="V1025" s="30">
        <v>2.8</v>
      </c>
      <c r="W1025" s="30">
        <v>2.2000000000000002</v>
      </c>
      <c r="X1025" s="31">
        <v>5.0109090909090909E-2</v>
      </c>
      <c r="Y1025" s="30">
        <v>4.5</v>
      </c>
      <c r="Z1025" s="30">
        <v>-0.20000000000000018</v>
      </c>
      <c r="AA1025" s="30">
        <v>4.7</v>
      </c>
      <c r="AB1025" s="30">
        <v>4.8</v>
      </c>
      <c r="AC1025" s="32">
        <v>0.37616397910515559</v>
      </c>
      <c r="AD1025" s="30">
        <v>7.5069008892538305</v>
      </c>
      <c r="AE1025" s="12">
        <v>258</v>
      </c>
      <c r="AF1025" s="12">
        <v>202</v>
      </c>
      <c r="AG1025" s="12">
        <v>218</v>
      </c>
      <c r="AH1025" s="33">
        <v>4.2574850299401197</v>
      </c>
      <c r="AI1025" s="34">
        <v>705000</v>
      </c>
      <c r="AJ1025" s="34">
        <v>735000</v>
      </c>
      <c r="AK1025" s="34">
        <v>775000</v>
      </c>
      <c r="AL1025" s="35">
        <v>-4.0816326530612242E-2</v>
      </c>
      <c r="AM1025" s="35">
        <v>-9.0322580645161285E-2</v>
      </c>
      <c r="AN1025" s="12">
        <v>2.8</v>
      </c>
      <c r="AO1025" s="33">
        <v>9.9999999999999645E-2</v>
      </c>
      <c r="AP1025" s="12">
        <v>2.7</v>
      </c>
      <c r="AQ1025" s="32">
        <v>9.3150684931506841E-2</v>
      </c>
      <c r="AR1025" s="34">
        <v>560</v>
      </c>
      <c r="AS1025" s="34">
        <v>550</v>
      </c>
      <c r="AT1025" s="31">
        <v>1.8181818181818181E-2</v>
      </c>
      <c r="AU1025" s="32">
        <v>-9.6297335413865013E-3</v>
      </c>
      <c r="AV1025" s="36">
        <v>1408.96</v>
      </c>
      <c r="AW1025" s="30">
        <v>0.62709999999999999</v>
      </c>
      <c r="AX1025" s="30">
        <v>0.37290000000000001</v>
      </c>
      <c r="AY1025" s="30">
        <v>0.91990000000000005</v>
      </c>
      <c r="AZ1025" s="30">
        <v>7.51E-2</v>
      </c>
      <c r="BA1025" s="30">
        <v>0.23619999999999999</v>
      </c>
      <c r="BB1025" s="30">
        <v>0.31530000000000002</v>
      </c>
      <c r="BC1025" s="30">
        <v>0.41339999999999999</v>
      </c>
      <c r="BD1025" s="37">
        <v>2.5</v>
      </c>
      <c r="BE1025" s="29">
        <v>6</v>
      </c>
      <c r="BF1025" s="38" t="s">
        <v>3744</v>
      </c>
      <c r="BG1025" s="39">
        <v>147.39538359599999</v>
      </c>
      <c r="BH1025" s="39">
        <v>-42.855633543960401</v>
      </c>
      <c r="BI1025" s="40">
        <f t="shared" si="224"/>
        <v>70</v>
      </c>
      <c r="BJ1025" s="40">
        <f t="shared" si="225"/>
        <v>70</v>
      </c>
      <c r="BK1025" s="40">
        <f t="shared" si="226"/>
        <v>72</v>
      </c>
      <c r="BL1025" s="40">
        <f t="shared" si="227"/>
        <v>100</v>
      </c>
      <c r="BM1025" s="40">
        <f t="shared" si="228"/>
        <v>1</v>
      </c>
      <c r="BN1025" s="40">
        <f t="shared" si="229"/>
        <v>100</v>
      </c>
      <c r="BO1025" s="40">
        <f t="shared" si="230"/>
        <v>100</v>
      </c>
      <c r="BP1025" s="40">
        <f t="shared" si="231"/>
        <v>42</v>
      </c>
      <c r="BQ1025" s="41">
        <f t="shared" si="232"/>
        <v>100</v>
      </c>
      <c r="BR1025" s="40">
        <f t="shared" si="233"/>
        <v>75</v>
      </c>
      <c r="BS1025" s="41">
        <f t="shared" si="234"/>
        <v>17</v>
      </c>
      <c r="BT1025" s="41">
        <f t="shared" si="235"/>
        <v>42</v>
      </c>
      <c r="BU1025" s="41">
        <f t="shared" si="236"/>
        <v>25</v>
      </c>
      <c r="BV1025" s="41">
        <f t="shared" si="237"/>
        <v>65</v>
      </c>
    </row>
    <row r="1026" spans="2:74" x14ac:dyDescent="0.3">
      <c r="B1026" s="12" t="s">
        <v>1410</v>
      </c>
      <c r="C1026" s="12">
        <v>601031015</v>
      </c>
      <c r="D1026" s="12" t="s">
        <v>485</v>
      </c>
      <c r="E1026" s="12" t="s">
        <v>150</v>
      </c>
      <c r="F1026" s="12" t="s">
        <v>150</v>
      </c>
      <c r="G1026" s="12" t="s">
        <v>151</v>
      </c>
      <c r="H1026" s="12" t="s">
        <v>86</v>
      </c>
      <c r="I1026" s="28">
        <v>545000</v>
      </c>
      <c r="J1026" s="28">
        <v>539000</v>
      </c>
      <c r="K1026" s="28">
        <v>550000</v>
      </c>
      <c r="L1026" s="28">
        <v>549000</v>
      </c>
      <c r="M1026" s="28">
        <v>520000</v>
      </c>
      <c r="N1026" s="28">
        <v>561000</v>
      </c>
      <c r="O1026" s="29">
        <v>42</v>
      </c>
      <c r="P1026" s="29">
        <v>51</v>
      </c>
      <c r="Q1026" s="29">
        <v>64</v>
      </c>
      <c r="R1026" s="28">
        <v>495</v>
      </c>
      <c r="S1026" s="28">
        <v>480</v>
      </c>
      <c r="T1026" s="30">
        <v>2.8</v>
      </c>
      <c r="U1026" s="30">
        <v>-0.30000000000000027</v>
      </c>
      <c r="V1026" s="30">
        <v>3.1</v>
      </c>
      <c r="W1026" s="30">
        <v>3.6</v>
      </c>
      <c r="X1026" s="31">
        <v>4.7229357798165138E-2</v>
      </c>
      <c r="Y1026" s="30">
        <v>4.8</v>
      </c>
      <c r="Z1026" s="30">
        <v>-0.5</v>
      </c>
      <c r="AA1026" s="30">
        <v>5.3</v>
      </c>
      <c r="AB1026" s="30">
        <v>6.3</v>
      </c>
      <c r="AC1026" s="32">
        <v>0.35613560492690227</v>
      </c>
      <c r="AD1026" s="30">
        <v>7.5405557375742713</v>
      </c>
      <c r="AE1026" s="12">
        <v>304</v>
      </c>
      <c r="AF1026" s="12">
        <v>314</v>
      </c>
      <c r="AG1026" s="12">
        <v>269</v>
      </c>
      <c r="AH1026" s="33">
        <v>5.9056603773584904</v>
      </c>
      <c r="AI1026" s="34">
        <v>550000</v>
      </c>
      <c r="AJ1026" s="34">
        <v>580000</v>
      </c>
      <c r="AK1026" s="34">
        <v>600000</v>
      </c>
      <c r="AL1026" s="35">
        <v>-5.1724137931034482E-2</v>
      </c>
      <c r="AM1026" s="35">
        <v>-8.3333333333333329E-2</v>
      </c>
      <c r="AN1026" s="12">
        <v>2.8</v>
      </c>
      <c r="AO1026" s="33">
        <v>0.19999999999999973</v>
      </c>
      <c r="AP1026" s="12">
        <v>2.6</v>
      </c>
      <c r="AQ1026" s="32">
        <v>0.10579981290926099</v>
      </c>
      <c r="AR1026" s="34">
        <v>510</v>
      </c>
      <c r="AS1026" s="34">
        <v>500</v>
      </c>
      <c r="AT1026" s="31">
        <v>0.02</v>
      </c>
      <c r="AU1026" s="32">
        <v>9.3388336270378725E-3</v>
      </c>
      <c r="AV1026" s="36">
        <v>1389.92</v>
      </c>
      <c r="AW1026" s="30">
        <v>0.63149999999999995</v>
      </c>
      <c r="AX1026" s="30">
        <v>0.36849999999999999</v>
      </c>
      <c r="AY1026" s="30">
        <v>0.72819999999999996</v>
      </c>
      <c r="AZ1026" s="30">
        <v>0.03</v>
      </c>
      <c r="BA1026" s="30">
        <v>0.28029999999999999</v>
      </c>
      <c r="BB1026" s="30">
        <v>0.31909999999999999</v>
      </c>
      <c r="BC1026" s="30">
        <v>0.34910000000000002</v>
      </c>
      <c r="BD1026" s="37">
        <v>2</v>
      </c>
      <c r="BE1026" s="29">
        <v>14</v>
      </c>
      <c r="BF1026" s="38" t="s">
        <v>3745</v>
      </c>
      <c r="BG1026" s="39">
        <v>147.22339317021999</v>
      </c>
      <c r="BH1026" s="39">
        <v>-42.785120241006901</v>
      </c>
      <c r="BI1026" s="40">
        <f t="shared" si="224"/>
        <v>70</v>
      </c>
      <c r="BJ1026" s="40">
        <f t="shared" si="225"/>
        <v>70</v>
      </c>
      <c r="BK1026" s="40">
        <f t="shared" si="226"/>
        <v>52</v>
      </c>
      <c r="BL1026" s="40">
        <f t="shared" si="227"/>
        <v>97</v>
      </c>
      <c r="BM1026" s="40">
        <f t="shared" si="228"/>
        <v>1</v>
      </c>
      <c r="BN1026" s="40">
        <f t="shared" si="229"/>
        <v>100</v>
      </c>
      <c r="BO1026" s="40">
        <f t="shared" si="230"/>
        <v>100</v>
      </c>
      <c r="BP1026" s="40">
        <f t="shared" si="231"/>
        <v>52</v>
      </c>
      <c r="BQ1026" s="41">
        <f t="shared" si="232"/>
        <v>100</v>
      </c>
      <c r="BR1026" s="40">
        <f t="shared" si="233"/>
        <v>75</v>
      </c>
      <c r="BS1026" s="41">
        <f t="shared" si="234"/>
        <v>30</v>
      </c>
      <c r="BT1026" s="41">
        <f t="shared" si="235"/>
        <v>37</v>
      </c>
      <c r="BU1026" s="41">
        <f t="shared" si="236"/>
        <v>20</v>
      </c>
      <c r="BV1026" s="41">
        <f t="shared" si="237"/>
        <v>65</v>
      </c>
    </row>
    <row r="1027" spans="2:74" x14ac:dyDescent="0.3">
      <c r="B1027" s="12" t="s">
        <v>1411</v>
      </c>
      <c r="C1027" s="12">
        <v>601051030</v>
      </c>
      <c r="D1027" s="12" t="s">
        <v>221</v>
      </c>
      <c r="E1027" s="12" t="s">
        <v>150</v>
      </c>
      <c r="F1027" s="12" t="s">
        <v>150</v>
      </c>
      <c r="G1027" s="12" t="s">
        <v>151</v>
      </c>
      <c r="H1027" s="12" t="s">
        <v>86</v>
      </c>
      <c r="I1027" s="28">
        <v>850000</v>
      </c>
      <c r="J1027" s="28">
        <v>850000</v>
      </c>
      <c r="K1027" s="28">
        <v>895000</v>
      </c>
      <c r="L1027" s="28">
        <v>898000</v>
      </c>
      <c r="M1027" s="28">
        <v>917000</v>
      </c>
      <c r="N1027" s="28">
        <v>865000</v>
      </c>
      <c r="O1027" s="29">
        <v>35</v>
      </c>
      <c r="P1027" s="29">
        <v>29</v>
      </c>
      <c r="Q1027" s="29">
        <v>37</v>
      </c>
      <c r="R1027" s="28">
        <v>585</v>
      </c>
      <c r="S1027" s="28">
        <v>570</v>
      </c>
      <c r="T1027" s="30">
        <v>2.4</v>
      </c>
      <c r="U1027" s="30">
        <v>-0.10000000000000009</v>
      </c>
      <c r="V1027" s="30">
        <v>2.5</v>
      </c>
      <c r="W1027" s="30">
        <v>2.1</v>
      </c>
      <c r="X1027" s="31">
        <v>3.5788235294117648E-2</v>
      </c>
      <c r="Y1027" s="30">
        <v>5.7</v>
      </c>
      <c r="Z1027" s="30">
        <v>-0.59999999999999964</v>
      </c>
      <c r="AA1027" s="30">
        <v>6.3</v>
      </c>
      <c r="AB1027" s="30">
        <v>5.5</v>
      </c>
      <c r="AC1027" s="32">
        <v>0.32222173261655057</v>
      </c>
      <c r="AD1027" s="30">
        <v>9.00356583576818</v>
      </c>
      <c r="AE1027" s="12">
        <v>148</v>
      </c>
      <c r="AF1027" s="12">
        <v>123</v>
      </c>
      <c r="AG1027" s="12">
        <v>206</v>
      </c>
      <c r="AH1027" s="33">
        <v>3.6659877800407332</v>
      </c>
      <c r="AI1027" s="34">
        <v>930000</v>
      </c>
      <c r="AJ1027" s="34">
        <v>920000</v>
      </c>
      <c r="AK1027" s="34">
        <v>978000</v>
      </c>
      <c r="AL1027" s="35">
        <v>1.0869565217391304E-2</v>
      </c>
      <c r="AM1027" s="35">
        <v>-4.9079754601226995E-2</v>
      </c>
      <c r="AN1027" s="12">
        <v>2.2000000000000002</v>
      </c>
      <c r="AO1027" s="33">
        <v>0.20000000000000018</v>
      </c>
      <c r="AP1027" s="12">
        <v>2</v>
      </c>
      <c r="AQ1027" s="32">
        <v>9.1752577319587622E-2</v>
      </c>
      <c r="AR1027" s="34">
        <v>600</v>
      </c>
      <c r="AS1027" s="34">
        <v>595</v>
      </c>
      <c r="AT1027" s="31">
        <v>8.4033613445378148E-3</v>
      </c>
      <c r="AU1027" s="32">
        <v>-3.4339585795016177E-2</v>
      </c>
      <c r="AV1027" s="36">
        <v>1815.5200000000002</v>
      </c>
      <c r="AW1027" s="30">
        <v>0.60580000000000001</v>
      </c>
      <c r="AX1027" s="30">
        <v>0.39419999999999999</v>
      </c>
      <c r="AY1027" s="30">
        <v>0.68789999999999996</v>
      </c>
      <c r="AZ1027" s="30">
        <v>0.10349999999999999</v>
      </c>
      <c r="BA1027" s="30">
        <v>0.309</v>
      </c>
      <c r="BB1027" s="30">
        <v>0.26419999999999999</v>
      </c>
      <c r="BC1027" s="30">
        <v>0.40339999999999998</v>
      </c>
      <c r="BD1027" s="37">
        <v>2</v>
      </c>
      <c r="BE1027" s="29">
        <v>4</v>
      </c>
      <c r="BF1027" s="38" t="s">
        <v>3746</v>
      </c>
      <c r="BG1027" s="39">
        <v>147.30348947762701</v>
      </c>
      <c r="BH1027" s="39">
        <v>-42.8575267831026</v>
      </c>
      <c r="BI1027" s="40">
        <f t="shared" si="224"/>
        <v>77</v>
      </c>
      <c r="BJ1027" s="40">
        <f t="shared" si="225"/>
        <v>80</v>
      </c>
      <c r="BK1027" s="40">
        <f t="shared" si="226"/>
        <v>79</v>
      </c>
      <c r="BL1027" s="40">
        <f t="shared" si="227"/>
        <v>100</v>
      </c>
      <c r="BM1027" s="40">
        <f t="shared" si="228"/>
        <v>6</v>
      </c>
      <c r="BN1027" s="40">
        <f t="shared" si="229"/>
        <v>100</v>
      </c>
      <c r="BO1027" s="40">
        <f t="shared" si="230"/>
        <v>100</v>
      </c>
      <c r="BP1027" s="40">
        <f t="shared" si="231"/>
        <v>58</v>
      </c>
      <c r="BQ1027" s="41">
        <f t="shared" si="232"/>
        <v>70</v>
      </c>
      <c r="BR1027" s="40">
        <f t="shared" si="233"/>
        <v>60</v>
      </c>
      <c r="BS1027" s="41">
        <f t="shared" si="234"/>
        <v>52</v>
      </c>
      <c r="BT1027" s="41">
        <f t="shared" si="235"/>
        <v>22</v>
      </c>
      <c r="BU1027" s="41">
        <f t="shared" si="236"/>
        <v>20</v>
      </c>
      <c r="BV1027" s="41">
        <f t="shared" si="237"/>
        <v>65</v>
      </c>
    </row>
    <row r="1028" spans="2:74" x14ac:dyDescent="0.3">
      <c r="B1028" s="12" t="s">
        <v>1412</v>
      </c>
      <c r="C1028" s="12">
        <v>602011046</v>
      </c>
      <c r="D1028" s="12" t="s">
        <v>914</v>
      </c>
      <c r="E1028" s="12" t="s">
        <v>799</v>
      </c>
      <c r="F1028" s="12" t="s">
        <v>914</v>
      </c>
      <c r="G1028" s="12" t="s">
        <v>151</v>
      </c>
      <c r="H1028" s="12" t="s">
        <v>86</v>
      </c>
      <c r="I1028" s="28">
        <v>625000</v>
      </c>
      <c r="J1028" s="28">
        <v>599000</v>
      </c>
      <c r="K1028" s="28">
        <v>614080</v>
      </c>
      <c r="L1028" s="28">
        <v>578000</v>
      </c>
      <c r="M1028" s="28">
        <v>575000</v>
      </c>
      <c r="N1028" s="28">
        <v>570000</v>
      </c>
      <c r="O1028" s="29">
        <v>44</v>
      </c>
      <c r="P1028" s="29">
        <v>43</v>
      </c>
      <c r="Q1028" s="29">
        <v>42</v>
      </c>
      <c r="R1028" s="28">
        <v>500</v>
      </c>
      <c r="S1028" s="28">
        <v>470</v>
      </c>
      <c r="T1028" s="30">
        <v>3.4</v>
      </c>
      <c r="U1028" s="30">
        <v>0.10000000000000009</v>
      </c>
      <c r="V1028" s="30">
        <v>3.3</v>
      </c>
      <c r="W1028" s="30">
        <v>3.2</v>
      </c>
      <c r="X1028" s="31">
        <v>4.1599999999999998E-2</v>
      </c>
      <c r="Y1028" s="30">
        <v>4.5999999999999996</v>
      </c>
      <c r="Z1028" s="30">
        <v>-0.10000000000000053</v>
      </c>
      <c r="AA1028" s="30">
        <v>4.7</v>
      </c>
      <c r="AB1028" s="30">
        <v>4.7</v>
      </c>
      <c r="AC1028" s="32">
        <v>0.29331706401351604</v>
      </c>
      <c r="AD1028" s="30">
        <v>7.0508909618633666</v>
      </c>
      <c r="AE1028" s="12">
        <v>416</v>
      </c>
      <c r="AF1028" s="12">
        <v>391</v>
      </c>
      <c r="AG1028" s="12">
        <v>439</v>
      </c>
      <c r="AH1028" s="33">
        <v>4.4754521963824292</v>
      </c>
      <c r="AI1028" s="34">
        <v>557000</v>
      </c>
      <c r="AJ1028" s="34">
        <v>550000</v>
      </c>
      <c r="AK1028" s="34">
        <v>562350</v>
      </c>
      <c r="AL1028" s="35">
        <v>1.2727272727272728E-2</v>
      </c>
      <c r="AM1028" s="35">
        <v>-9.5136480839334934E-3</v>
      </c>
      <c r="AN1028" s="12">
        <v>3</v>
      </c>
      <c r="AO1028" s="33">
        <v>0.20000000000000018</v>
      </c>
      <c r="AP1028" s="12">
        <v>2.8</v>
      </c>
      <c r="AQ1028" s="32">
        <v>0.10629629629629629</v>
      </c>
      <c r="AR1028" s="34">
        <v>480</v>
      </c>
      <c r="AS1028" s="34">
        <v>470</v>
      </c>
      <c r="AT1028" s="31">
        <v>2.1276595744680851E-2</v>
      </c>
      <c r="AU1028" s="32">
        <v>0.26044436623668121</v>
      </c>
      <c r="AV1028" s="36">
        <v>1704.64</v>
      </c>
      <c r="AW1028" s="30">
        <v>0.70220000000000005</v>
      </c>
      <c r="AX1028" s="30">
        <v>0.29780000000000001</v>
      </c>
      <c r="AY1028" s="30">
        <v>0.94930000000000003</v>
      </c>
      <c r="AZ1028" s="30">
        <v>1.11E-2</v>
      </c>
      <c r="BA1028" s="30">
        <v>0.38030000000000003</v>
      </c>
      <c r="BB1028" s="30">
        <v>0.35210000000000002</v>
      </c>
      <c r="BC1028" s="30">
        <v>0.24759999999999999</v>
      </c>
      <c r="BD1028" s="37">
        <v>6.5</v>
      </c>
      <c r="BE1028" s="29">
        <v>164</v>
      </c>
      <c r="BF1028" s="38" t="s">
        <v>3747</v>
      </c>
      <c r="BG1028" s="39">
        <v>147.04609882458001</v>
      </c>
      <c r="BH1028" s="39">
        <v>-41.420417020382899</v>
      </c>
      <c r="BI1028" s="40">
        <f t="shared" si="224"/>
        <v>60</v>
      </c>
      <c r="BJ1028" s="40">
        <f t="shared" si="225"/>
        <v>67</v>
      </c>
      <c r="BK1028" s="40">
        <f t="shared" si="226"/>
        <v>69</v>
      </c>
      <c r="BL1028" s="40">
        <f t="shared" si="227"/>
        <v>14</v>
      </c>
      <c r="BM1028" s="40">
        <f t="shared" si="228"/>
        <v>7</v>
      </c>
      <c r="BN1028" s="40">
        <f t="shared" si="229"/>
        <v>100</v>
      </c>
      <c r="BO1028" s="40">
        <f t="shared" si="230"/>
        <v>75</v>
      </c>
      <c r="BP1028" s="40">
        <f t="shared" si="231"/>
        <v>74</v>
      </c>
      <c r="BQ1028" s="41">
        <f t="shared" si="232"/>
        <v>89</v>
      </c>
      <c r="BR1028" s="40">
        <f t="shared" si="233"/>
        <v>80</v>
      </c>
      <c r="BS1028" s="41">
        <f t="shared" si="234"/>
        <v>71</v>
      </c>
      <c r="BT1028" s="41">
        <f t="shared" si="235"/>
        <v>41</v>
      </c>
      <c r="BU1028" s="41">
        <f t="shared" si="236"/>
        <v>65</v>
      </c>
      <c r="BV1028" s="41">
        <f t="shared" si="237"/>
        <v>65</v>
      </c>
    </row>
    <row r="1029" spans="2:74" x14ac:dyDescent="0.3">
      <c r="B1029" s="12" t="s">
        <v>1413</v>
      </c>
      <c r="C1029" s="12">
        <v>602011049</v>
      </c>
      <c r="D1029" s="12" t="s">
        <v>914</v>
      </c>
      <c r="E1029" s="12" t="s">
        <v>799</v>
      </c>
      <c r="F1029" s="12" t="s">
        <v>914</v>
      </c>
      <c r="G1029" s="12" t="s">
        <v>151</v>
      </c>
      <c r="H1029" s="12" t="s">
        <v>86</v>
      </c>
      <c r="I1029" s="28">
        <v>649000</v>
      </c>
      <c r="J1029" s="28">
        <v>649000</v>
      </c>
      <c r="K1029" s="28">
        <v>669000</v>
      </c>
      <c r="L1029" s="28">
        <v>600000</v>
      </c>
      <c r="M1029" s="28">
        <v>600000</v>
      </c>
      <c r="N1029" s="28">
        <v>625000</v>
      </c>
      <c r="O1029" s="29">
        <v>53</v>
      </c>
      <c r="P1029" s="29">
        <v>57</v>
      </c>
      <c r="Q1029" s="29">
        <v>67</v>
      </c>
      <c r="R1029" s="28">
        <v>500</v>
      </c>
      <c r="S1029" s="28">
        <v>500</v>
      </c>
      <c r="T1029" s="30">
        <v>3.6</v>
      </c>
      <c r="U1029" s="30">
        <v>0.70000000000000018</v>
      </c>
      <c r="V1029" s="30">
        <v>2.9</v>
      </c>
      <c r="W1029" s="30">
        <v>2.8</v>
      </c>
      <c r="X1029" s="31">
        <v>4.0061633281972264E-2</v>
      </c>
      <c r="Y1029" s="30">
        <v>4.5</v>
      </c>
      <c r="Z1029" s="30">
        <v>0.40000000000000036</v>
      </c>
      <c r="AA1029" s="30">
        <v>4.0999999999999996</v>
      </c>
      <c r="AB1029" s="30">
        <v>5.9</v>
      </c>
      <c r="AC1029" s="32">
        <v>0.27659762789874315</v>
      </c>
      <c r="AD1029" s="30">
        <v>6.904302327164781</v>
      </c>
      <c r="AE1029" s="12">
        <v>416</v>
      </c>
      <c r="AF1029" s="12">
        <v>391</v>
      </c>
      <c r="AG1029" s="12">
        <v>439</v>
      </c>
      <c r="AH1029" s="33">
        <v>4.4754521963824292</v>
      </c>
      <c r="AI1029" s="34">
        <v>557000</v>
      </c>
      <c r="AJ1029" s="34">
        <v>550000</v>
      </c>
      <c r="AK1029" s="34">
        <v>562350</v>
      </c>
      <c r="AL1029" s="35">
        <v>1.2727272727272728E-2</v>
      </c>
      <c r="AM1029" s="35">
        <v>-9.5136480839334934E-3</v>
      </c>
      <c r="AN1029" s="12">
        <v>3</v>
      </c>
      <c r="AO1029" s="33">
        <v>0.20000000000000018</v>
      </c>
      <c r="AP1029" s="12">
        <v>2.8</v>
      </c>
      <c r="AQ1029" s="32">
        <v>0.10629629629629629</v>
      </c>
      <c r="AR1029" s="34">
        <v>480</v>
      </c>
      <c r="AS1029" s="34">
        <v>470</v>
      </c>
      <c r="AT1029" s="31">
        <v>2.1276595744680851E-2</v>
      </c>
      <c r="AU1029" s="32">
        <v>0.26044436623668121</v>
      </c>
      <c r="AV1029" s="36">
        <v>1807.68</v>
      </c>
      <c r="AW1029" s="30">
        <v>0.6845</v>
      </c>
      <c r="AX1029" s="30">
        <v>0.3155</v>
      </c>
      <c r="AY1029" s="30">
        <v>0.91159999999999997</v>
      </c>
      <c r="AZ1029" s="30">
        <v>5.4100000000000002E-2</v>
      </c>
      <c r="BA1029" s="30">
        <v>0.36680000000000001</v>
      </c>
      <c r="BB1029" s="30">
        <v>0.35539999999999999</v>
      </c>
      <c r="BC1029" s="30">
        <v>0.25600000000000001</v>
      </c>
      <c r="BD1029" s="37">
        <v>6.5</v>
      </c>
      <c r="BE1029" s="29">
        <v>161</v>
      </c>
      <c r="BF1029" s="38" t="s">
        <v>3748</v>
      </c>
      <c r="BG1029" s="39">
        <v>147.101730003791</v>
      </c>
      <c r="BH1029" s="39">
        <v>-41.442278994561299</v>
      </c>
      <c r="BI1029" s="40">
        <f t="shared" si="224"/>
        <v>57</v>
      </c>
      <c r="BJ1029" s="40">
        <f t="shared" si="225"/>
        <v>67</v>
      </c>
      <c r="BK1029" s="40">
        <f t="shared" si="226"/>
        <v>69</v>
      </c>
      <c r="BL1029" s="40">
        <f t="shared" si="227"/>
        <v>14</v>
      </c>
      <c r="BM1029" s="40">
        <f t="shared" si="228"/>
        <v>7</v>
      </c>
      <c r="BN1029" s="40">
        <f t="shared" si="229"/>
        <v>100</v>
      </c>
      <c r="BO1029" s="40">
        <f t="shared" si="230"/>
        <v>75</v>
      </c>
      <c r="BP1029" s="40">
        <f t="shared" si="231"/>
        <v>71</v>
      </c>
      <c r="BQ1029" s="41">
        <f t="shared" si="232"/>
        <v>84</v>
      </c>
      <c r="BR1029" s="40">
        <f t="shared" si="233"/>
        <v>81</v>
      </c>
      <c r="BS1029" s="41">
        <f t="shared" si="234"/>
        <v>82</v>
      </c>
      <c r="BT1029" s="41">
        <f t="shared" si="235"/>
        <v>42</v>
      </c>
      <c r="BU1029" s="41">
        <f t="shared" si="236"/>
        <v>65</v>
      </c>
      <c r="BV1029" s="41">
        <f t="shared" si="237"/>
        <v>65</v>
      </c>
    </row>
    <row r="1030" spans="2:74" x14ac:dyDescent="0.3">
      <c r="B1030" s="12" t="s">
        <v>1414</v>
      </c>
      <c r="C1030" s="12">
        <v>602021057</v>
      </c>
      <c r="D1030" s="12" t="s">
        <v>798</v>
      </c>
      <c r="E1030" s="12" t="s">
        <v>799</v>
      </c>
      <c r="F1030" s="12" t="s">
        <v>2758</v>
      </c>
      <c r="G1030" s="12" t="s">
        <v>151</v>
      </c>
      <c r="H1030" s="12" t="s">
        <v>86</v>
      </c>
      <c r="I1030" s="28">
        <v>575000</v>
      </c>
      <c r="J1030" s="28">
        <v>559000</v>
      </c>
      <c r="K1030" s="28">
        <v>599000</v>
      </c>
      <c r="L1030" s="28">
        <v>556000</v>
      </c>
      <c r="M1030" s="28">
        <v>550000</v>
      </c>
      <c r="N1030" s="28">
        <v>640000</v>
      </c>
      <c r="O1030" s="29">
        <v>55</v>
      </c>
      <c r="P1030" s="29">
        <v>66</v>
      </c>
      <c r="Q1030" s="29">
        <v>61</v>
      </c>
      <c r="R1030" s="28">
        <v>460</v>
      </c>
      <c r="S1030" s="28">
        <v>440</v>
      </c>
      <c r="T1030" s="30">
        <v>2.6</v>
      </c>
      <c r="U1030" s="30">
        <v>0.10000000000000009</v>
      </c>
      <c r="V1030" s="30">
        <v>2.5</v>
      </c>
      <c r="W1030" s="30">
        <v>2.1</v>
      </c>
      <c r="X1030" s="31">
        <v>4.1599999999999998E-2</v>
      </c>
      <c r="Y1030" s="30">
        <v>1.3</v>
      </c>
      <c r="Z1030" s="30">
        <v>-0.30000000000000004</v>
      </c>
      <c r="AA1030" s="30">
        <v>1.6</v>
      </c>
      <c r="AB1030" s="30">
        <v>1.7</v>
      </c>
      <c r="AC1030" s="32">
        <v>0.33915300224135891</v>
      </c>
      <c r="AD1030" s="30">
        <v>8.1527164000326664</v>
      </c>
      <c r="AE1030" s="12">
        <v>222</v>
      </c>
      <c r="AF1030" s="12">
        <v>219</v>
      </c>
      <c r="AG1030" s="12">
        <v>200</v>
      </c>
      <c r="AH1030" s="33">
        <v>6.8804347826086953</v>
      </c>
      <c r="AI1030" s="34">
        <v>555000</v>
      </c>
      <c r="AJ1030" s="34">
        <v>560000</v>
      </c>
      <c r="AK1030" s="34">
        <v>570000</v>
      </c>
      <c r="AL1030" s="35">
        <v>-8.9285714285714281E-3</v>
      </c>
      <c r="AM1030" s="35">
        <v>-2.6315789473684209E-2</v>
      </c>
      <c r="AN1030" s="12">
        <v>2.6</v>
      </c>
      <c r="AO1030" s="33">
        <v>0.20000000000000018</v>
      </c>
      <c r="AP1030" s="12">
        <v>2.4</v>
      </c>
      <c r="AQ1030" s="32">
        <v>0.10555555555555556</v>
      </c>
      <c r="AR1030" s="34">
        <v>450</v>
      </c>
      <c r="AS1030" s="34">
        <v>430</v>
      </c>
      <c r="AT1030" s="31">
        <v>4.6511627906976744E-2</v>
      </c>
      <c r="AU1030" s="32">
        <v>0.27969200693973967</v>
      </c>
      <c r="AV1030" s="36">
        <v>1356.3200000000002</v>
      </c>
      <c r="AW1030" s="30">
        <v>0.72140000000000004</v>
      </c>
      <c r="AX1030" s="30">
        <v>0.27860000000000001</v>
      </c>
      <c r="AY1030" s="30">
        <v>0.9597</v>
      </c>
      <c r="AZ1030" s="30">
        <v>2.5700000000000001E-2</v>
      </c>
      <c r="BA1030" s="30">
        <v>0.4446</v>
      </c>
      <c r="BB1030" s="30">
        <v>0.33610000000000001</v>
      </c>
      <c r="BC1030" s="30">
        <v>0.18140000000000001</v>
      </c>
      <c r="BD1030" s="37">
        <v>4</v>
      </c>
      <c r="BE1030" s="29">
        <v>153</v>
      </c>
      <c r="BF1030" s="38" t="s">
        <v>3749</v>
      </c>
      <c r="BG1030" s="39">
        <v>146.84542499292601</v>
      </c>
      <c r="BH1030" s="39">
        <v>-41.553825225703299</v>
      </c>
      <c r="BI1030" s="40">
        <f t="shared" si="224"/>
        <v>74</v>
      </c>
      <c r="BJ1030" s="40">
        <f t="shared" si="225"/>
        <v>74</v>
      </c>
      <c r="BK1030" s="40">
        <f t="shared" si="226"/>
        <v>40</v>
      </c>
      <c r="BL1030" s="40">
        <f t="shared" si="227"/>
        <v>8</v>
      </c>
      <c r="BM1030" s="40">
        <f t="shared" si="228"/>
        <v>1</v>
      </c>
      <c r="BN1030" s="40">
        <f t="shared" si="229"/>
        <v>100</v>
      </c>
      <c r="BO1030" s="40">
        <f t="shared" si="230"/>
        <v>76</v>
      </c>
      <c r="BP1030" s="40">
        <f t="shared" si="231"/>
        <v>88</v>
      </c>
      <c r="BQ1030" s="41">
        <f t="shared" si="232"/>
        <v>89</v>
      </c>
      <c r="BR1030" s="40">
        <f t="shared" si="233"/>
        <v>69</v>
      </c>
      <c r="BS1030" s="41">
        <f t="shared" si="234"/>
        <v>41</v>
      </c>
      <c r="BT1030" s="41">
        <f t="shared" si="235"/>
        <v>95</v>
      </c>
      <c r="BU1030" s="41">
        <f t="shared" si="236"/>
        <v>40</v>
      </c>
      <c r="BV1030" s="41">
        <f t="shared" si="237"/>
        <v>65</v>
      </c>
    </row>
    <row r="1031" spans="2:74" x14ac:dyDescent="0.3">
      <c r="B1031" s="12" t="s">
        <v>1415</v>
      </c>
      <c r="C1031" s="12">
        <v>602031058</v>
      </c>
      <c r="D1031" s="12" t="s">
        <v>1149</v>
      </c>
      <c r="E1031" s="12" t="s">
        <v>799</v>
      </c>
      <c r="F1031" s="12" t="s">
        <v>2758</v>
      </c>
      <c r="G1031" s="12" t="s">
        <v>151</v>
      </c>
      <c r="H1031" s="12" t="s">
        <v>86</v>
      </c>
      <c r="I1031" s="28">
        <v>849000</v>
      </c>
      <c r="J1031" s="28">
        <v>850000</v>
      </c>
      <c r="K1031" s="28">
        <v>775000</v>
      </c>
      <c r="L1031" s="28">
        <v>655000</v>
      </c>
      <c r="M1031" s="28">
        <v>640000</v>
      </c>
      <c r="N1031" s="28">
        <v>490000</v>
      </c>
      <c r="O1031" s="29">
        <v>94</v>
      </c>
      <c r="P1031" s="29">
        <v>94</v>
      </c>
      <c r="Q1031" s="29">
        <v>42</v>
      </c>
      <c r="R1031" s="28">
        <v>525</v>
      </c>
      <c r="S1031" s="28">
        <v>425</v>
      </c>
      <c r="T1031" s="30">
        <v>2.1</v>
      </c>
      <c r="U1031" s="30">
        <v>-0.10000000000000009</v>
      </c>
      <c r="V1031" s="30">
        <v>2.2000000000000002</v>
      </c>
      <c r="W1031" s="30">
        <v>2.1</v>
      </c>
      <c r="X1031" s="31">
        <v>3.2155477031802118E-2</v>
      </c>
      <c r="Y1031" s="30">
        <v>0.4</v>
      </c>
      <c r="Z1031" s="30">
        <v>-9.9999999999999978E-2</v>
      </c>
      <c r="AA1031" s="30">
        <v>0.5</v>
      </c>
      <c r="AB1031" s="30">
        <v>0.4</v>
      </c>
      <c r="AC1031" s="32">
        <v>0.29667721518987339</v>
      </c>
      <c r="AD1031" s="30">
        <v>9.2263353734872702</v>
      </c>
      <c r="AE1031" s="12">
        <v>511</v>
      </c>
      <c r="AF1031" s="12">
        <v>473</v>
      </c>
      <c r="AG1031" s="12">
        <v>404</v>
      </c>
      <c r="AH1031" s="33">
        <v>8.227642276422765</v>
      </c>
      <c r="AI1031" s="34">
        <v>493000</v>
      </c>
      <c r="AJ1031" s="34">
        <v>475000</v>
      </c>
      <c r="AK1031" s="34">
        <v>486000</v>
      </c>
      <c r="AL1031" s="35">
        <v>3.7894736842105266E-2</v>
      </c>
      <c r="AM1031" s="35">
        <v>1.4403292181069959E-2</v>
      </c>
      <c r="AN1031" s="12">
        <v>2.7</v>
      </c>
      <c r="AO1031" s="33">
        <v>0.60000000000000009</v>
      </c>
      <c r="AP1031" s="12">
        <v>2.1</v>
      </c>
      <c r="AQ1031" s="32">
        <v>0.10978723404255319</v>
      </c>
      <c r="AR1031" s="34">
        <v>420</v>
      </c>
      <c r="AS1031" s="34">
        <v>400</v>
      </c>
      <c r="AT1031" s="31">
        <v>0.05</v>
      </c>
      <c r="AU1031" s="32">
        <v>0.26268771959772352</v>
      </c>
      <c r="AV1031" s="36">
        <v>1769.6000000000001</v>
      </c>
      <c r="AW1031" s="30">
        <v>0.78349999999999997</v>
      </c>
      <c r="AX1031" s="30">
        <v>0.2165</v>
      </c>
      <c r="AY1031" s="30">
        <v>0.99419999999999997</v>
      </c>
      <c r="AZ1031" s="30">
        <v>2.5999999999999999E-3</v>
      </c>
      <c r="BA1031" s="30">
        <v>0.47060000000000002</v>
      </c>
      <c r="BB1031" s="30">
        <v>0.41289999999999999</v>
      </c>
      <c r="BC1031" s="30">
        <v>8.2600000000000007E-2</v>
      </c>
      <c r="BD1031" s="37">
        <v>3.5</v>
      </c>
      <c r="BE1031" s="29">
        <v>172</v>
      </c>
      <c r="BF1031" s="38" t="s">
        <v>3750</v>
      </c>
      <c r="BG1031" s="39">
        <v>147.34916357005699</v>
      </c>
      <c r="BH1031" s="39">
        <v>-41.340976053369403</v>
      </c>
      <c r="BI1031" s="40">
        <f t="shared" si="224"/>
        <v>82</v>
      </c>
      <c r="BJ1031" s="40">
        <f t="shared" si="225"/>
        <v>72</v>
      </c>
      <c r="BK1031" s="40">
        <f t="shared" si="226"/>
        <v>23</v>
      </c>
      <c r="BL1031" s="40">
        <f t="shared" si="227"/>
        <v>13</v>
      </c>
      <c r="BM1031" s="40">
        <f t="shared" si="228"/>
        <v>20</v>
      </c>
      <c r="BN1031" s="40">
        <f t="shared" si="229"/>
        <v>100</v>
      </c>
      <c r="BO1031" s="40">
        <f t="shared" si="230"/>
        <v>73</v>
      </c>
      <c r="BP1031" s="40">
        <f t="shared" si="231"/>
        <v>94</v>
      </c>
      <c r="BQ1031" s="41">
        <f t="shared" si="232"/>
        <v>58</v>
      </c>
      <c r="BR1031" s="40">
        <f t="shared" si="233"/>
        <v>58</v>
      </c>
      <c r="BS1031" s="41">
        <f t="shared" si="234"/>
        <v>69</v>
      </c>
      <c r="BT1031" s="41">
        <f t="shared" si="235"/>
        <v>100</v>
      </c>
      <c r="BU1031" s="41">
        <f t="shared" si="236"/>
        <v>35</v>
      </c>
      <c r="BV1031" s="41">
        <f t="shared" si="237"/>
        <v>65</v>
      </c>
    </row>
    <row r="1032" spans="2:74" x14ac:dyDescent="0.3">
      <c r="B1032" s="12" t="s">
        <v>1416</v>
      </c>
      <c r="C1032" s="12">
        <v>603031073</v>
      </c>
      <c r="D1032" s="12" t="s">
        <v>1417</v>
      </c>
      <c r="E1032" s="12" t="s">
        <v>802</v>
      </c>
      <c r="F1032" s="12" t="s">
        <v>2758</v>
      </c>
      <c r="G1032" s="12" t="s">
        <v>151</v>
      </c>
      <c r="H1032" s="12" t="s">
        <v>86</v>
      </c>
      <c r="I1032" s="28">
        <v>585000</v>
      </c>
      <c r="J1032" s="28">
        <v>585000</v>
      </c>
      <c r="K1032" s="28">
        <v>598000</v>
      </c>
      <c r="L1032" s="28">
        <v>430000</v>
      </c>
      <c r="M1032" s="28">
        <v>460000</v>
      </c>
      <c r="N1032" s="28">
        <v>460000</v>
      </c>
      <c r="O1032" s="29">
        <v>100</v>
      </c>
      <c r="P1032" s="29">
        <v>95</v>
      </c>
      <c r="Q1032" s="29">
        <v>95</v>
      </c>
      <c r="R1032" s="28">
        <v>425</v>
      </c>
      <c r="S1032" s="28">
        <v>420</v>
      </c>
      <c r="T1032" s="30">
        <v>1.9</v>
      </c>
      <c r="U1032" s="30">
        <v>-0.20000000000000018</v>
      </c>
      <c r="V1032" s="30">
        <v>2.1</v>
      </c>
      <c r="W1032" s="30">
        <v>2.4</v>
      </c>
      <c r="X1032" s="31">
        <v>3.7777777777777778E-2</v>
      </c>
      <c r="Y1032" s="30">
        <v>1.1000000000000001</v>
      </c>
      <c r="Z1032" s="30">
        <v>0.30000000000000004</v>
      </c>
      <c r="AA1032" s="30">
        <v>0.8</v>
      </c>
      <c r="AB1032" s="30">
        <v>1.1000000000000001</v>
      </c>
      <c r="AC1032" s="32">
        <v>0.43970369144181426</v>
      </c>
      <c r="AD1032" s="30">
        <v>11.639215361695083</v>
      </c>
      <c r="AE1032" s="12">
        <v>182</v>
      </c>
      <c r="AF1032" s="12">
        <v>185</v>
      </c>
      <c r="AG1032" s="12">
        <v>161</v>
      </c>
      <c r="AH1032" s="33">
        <v>13.333333333333334</v>
      </c>
      <c r="AI1032" s="34">
        <v>510000</v>
      </c>
      <c r="AJ1032" s="34">
        <v>575000</v>
      </c>
      <c r="AK1032" s="34">
        <v>600000</v>
      </c>
      <c r="AL1032" s="35">
        <v>-0.11304347826086956</v>
      </c>
      <c r="AM1032" s="35">
        <v>-0.15</v>
      </c>
      <c r="AN1032" s="12">
        <v>1.9</v>
      </c>
      <c r="AO1032" s="33">
        <v>0</v>
      </c>
      <c r="AP1032" s="12">
        <v>1.9</v>
      </c>
      <c r="AQ1032" s="32">
        <v>8.545454545454545E-2</v>
      </c>
      <c r="AR1032" s="34">
        <v>400</v>
      </c>
      <c r="AS1032" s="34">
        <v>400</v>
      </c>
      <c r="AT1032" s="31">
        <v>0</v>
      </c>
      <c r="AU1032" s="32">
        <v>0.12013758313870505</v>
      </c>
      <c r="AV1032" s="36">
        <v>966.56000000000006</v>
      </c>
      <c r="AW1032" s="30">
        <v>0.59630000000000005</v>
      </c>
      <c r="AX1032" s="30">
        <v>0.4037</v>
      </c>
      <c r="AY1032" s="30">
        <v>0.96589999999999998</v>
      </c>
      <c r="AZ1032" s="30">
        <v>1.3100000000000001E-2</v>
      </c>
      <c r="BA1032" s="30">
        <v>0.56559999999999999</v>
      </c>
      <c r="BB1032" s="30">
        <v>0.2404</v>
      </c>
      <c r="BC1032" s="30">
        <v>0.14419999999999999</v>
      </c>
      <c r="BD1032" s="37">
        <v>3</v>
      </c>
      <c r="BE1032" s="29">
        <v>34</v>
      </c>
      <c r="BF1032" s="38" t="s">
        <v>3751</v>
      </c>
      <c r="BG1032" s="39">
        <v>147.687606489567</v>
      </c>
      <c r="BH1032" s="39">
        <v>-43.040717715954102</v>
      </c>
      <c r="BI1032" s="40">
        <f t="shared" si="224"/>
        <v>85</v>
      </c>
      <c r="BJ1032" s="40">
        <f t="shared" si="225"/>
        <v>85</v>
      </c>
      <c r="BK1032" s="40">
        <f t="shared" si="226"/>
        <v>1</v>
      </c>
      <c r="BL1032" s="40">
        <f t="shared" si="227"/>
        <v>60</v>
      </c>
      <c r="BM1032" s="40">
        <f t="shared" si="228"/>
        <v>1</v>
      </c>
      <c r="BN1032" s="40">
        <f t="shared" si="229"/>
        <v>100</v>
      </c>
      <c r="BO1032" s="40">
        <f t="shared" si="230"/>
        <v>100</v>
      </c>
      <c r="BP1032" s="40">
        <f t="shared" si="231"/>
        <v>100</v>
      </c>
      <c r="BQ1032" s="41">
        <f t="shared" si="232"/>
        <v>76</v>
      </c>
      <c r="BR1032" s="40">
        <f t="shared" si="233"/>
        <v>34</v>
      </c>
      <c r="BS1032" s="41">
        <f t="shared" si="234"/>
        <v>1</v>
      </c>
      <c r="BT1032" s="41">
        <f t="shared" si="235"/>
        <v>98</v>
      </c>
      <c r="BU1032" s="41">
        <f t="shared" si="236"/>
        <v>30</v>
      </c>
      <c r="BV1032" s="41">
        <f t="shared" si="237"/>
        <v>65</v>
      </c>
    </row>
    <row r="1033" spans="2:74" x14ac:dyDescent="0.3">
      <c r="B1033" s="12" t="s">
        <v>1418</v>
      </c>
      <c r="C1033" s="12">
        <v>604011078</v>
      </c>
      <c r="D1033" s="12" t="s">
        <v>806</v>
      </c>
      <c r="E1033" s="12" t="s">
        <v>807</v>
      </c>
      <c r="F1033" s="12" t="s">
        <v>3617</v>
      </c>
      <c r="G1033" s="12" t="s">
        <v>151</v>
      </c>
      <c r="H1033" s="12" t="s">
        <v>86</v>
      </c>
      <c r="I1033" s="28">
        <v>519750</v>
      </c>
      <c r="J1033" s="28">
        <v>514500</v>
      </c>
      <c r="K1033" s="28">
        <v>549000</v>
      </c>
      <c r="L1033" s="28">
        <v>485000</v>
      </c>
      <c r="M1033" s="28">
        <v>460000</v>
      </c>
      <c r="N1033" s="28">
        <v>455000</v>
      </c>
      <c r="O1033" s="29">
        <v>64</v>
      </c>
      <c r="P1033" s="29">
        <v>67</v>
      </c>
      <c r="Q1033" s="29">
        <v>55</v>
      </c>
      <c r="R1033" s="28">
        <v>430</v>
      </c>
      <c r="S1033" s="28">
        <v>400</v>
      </c>
      <c r="T1033" s="30">
        <v>3.4</v>
      </c>
      <c r="U1033" s="30">
        <v>0</v>
      </c>
      <c r="V1033" s="30">
        <v>3.4</v>
      </c>
      <c r="W1033" s="30">
        <v>2.9</v>
      </c>
      <c r="X1033" s="31">
        <v>4.3020683020683022E-2</v>
      </c>
      <c r="Y1033" s="30">
        <v>3.1</v>
      </c>
      <c r="Z1033" s="30">
        <v>-0.10000000000000009</v>
      </c>
      <c r="AA1033" s="30">
        <v>3.2</v>
      </c>
      <c r="AB1033" s="30">
        <v>3.6</v>
      </c>
      <c r="AC1033" s="32">
        <v>0.29063480047582996</v>
      </c>
      <c r="AD1033" s="30">
        <v>6.7556993536365217</v>
      </c>
      <c r="AE1033" s="12">
        <v>302</v>
      </c>
      <c r="AF1033" s="12">
        <v>334</v>
      </c>
      <c r="AG1033" s="12">
        <v>352</v>
      </c>
      <c r="AH1033" s="33">
        <v>5.6110344827586207</v>
      </c>
      <c r="AI1033" s="34">
        <v>495000</v>
      </c>
      <c r="AJ1033" s="34">
        <v>450000</v>
      </c>
      <c r="AK1033" s="34">
        <v>470000</v>
      </c>
      <c r="AL1033" s="35">
        <v>0.1</v>
      </c>
      <c r="AM1033" s="35">
        <v>5.3191489361702128E-2</v>
      </c>
      <c r="AN1033" s="12">
        <v>3</v>
      </c>
      <c r="AO1033" s="33">
        <v>0.20000000000000018</v>
      </c>
      <c r="AP1033" s="12">
        <v>2.8</v>
      </c>
      <c r="AQ1033" s="32">
        <v>0.10625</v>
      </c>
      <c r="AR1033" s="34">
        <v>410</v>
      </c>
      <c r="AS1033" s="34">
        <v>400</v>
      </c>
      <c r="AT1033" s="31">
        <v>2.5000000000000001E-2</v>
      </c>
      <c r="AU1033" s="32">
        <v>0.31173811945723506</v>
      </c>
      <c r="AV1033" s="36">
        <v>1479.5200000000002</v>
      </c>
      <c r="AW1033" s="30">
        <v>0.66349999999999998</v>
      </c>
      <c r="AX1033" s="30">
        <v>0.33650000000000002</v>
      </c>
      <c r="AY1033" s="30">
        <v>0.9113</v>
      </c>
      <c r="AZ1033" s="30">
        <v>6.9699999999999998E-2</v>
      </c>
      <c r="BA1033" s="30">
        <v>0.33229999999999998</v>
      </c>
      <c r="BB1033" s="30">
        <v>0.30220000000000002</v>
      </c>
      <c r="BC1033" s="30">
        <v>0.34720000000000001</v>
      </c>
      <c r="BD1033" s="37">
        <v>5.5</v>
      </c>
      <c r="BE1033" s="29">
        <v>236</v>
      </c>
      <c r="BF1033" s="38" t="s">
        <v>3752</v>
      </c>
      <c r="BG1033" s="39">
        <v>145.861157213805</v>
      </c>
      <c r="BH1033" s="39">
        <v>-41.060845894857501</v>
      </c>
      <c r="BI1033" s="40">
        <f t="shared" si="224"/>
        <v>60</v>
      </c>
      <c r="BJ1033" s="40">
        <f t="shared" si="225"/>
        <v>67</v>
      </c>
      <c r="BK1033" s="40">
        <f t="shared" si="226"/>
        <v>55</v>
      </c>
      <c r="BL1033" s="40">
        <f t="shared" si="227"/>
        <v>1</v>
      </c>
      <c r="BM1033" s="40">
        <f t="shared" si="228"/>
        <v>51</v>
      </c>
      <c r="BN1033" s="40">
        <f t="shared" si="229"/>
        <v>100</v>
      </c>
      <c r="BO1033" s="40">
        <f t="shared" si="230"/>
        <v>63</v>
      </c>
      <c r="BP1033" s="40">
        <f t="shared" si="231"/>
        <v>63</v>
      </c>
      <c r="BQ1033" s="41">
        <f t="shared" si="232"/>
        <v>93</v>
      </c>
      <c r="BR1033" s="40">
        <f t="shared" si="233"/>
        <v>83</v>
      </c>
      <c r="BS1033" s="41">
        <f t="shared" si="234"/>
        <v>73</v>
      </c>
      <c r="BT1033" s="41">
        <f t="shared" si="235"/>
        <v>65</v>
      </c>
      <c r="BU1033" s="41">
        <f t="shared" si="236"/>
        <v>55</v>
      </c>
      <c r="BV1033" s="41">
        <f t="shared" si="237"/>
        <v>65</v>
      </c>
    </row>
    <row r="1034" spans="2:74" x14ac:dyDescent="0.3">
      <c r="B1034" s="12" t="s">
        <v>1419</v>
      </c>
      <c r="C1034" s="12">
        <v>604021088</v>
      </c>
      <c r="D1034" s="12" t="s">
        <v>1272</v>
      </c>
      <c r="E1034" s="12" t="s">
        <v>807</v>
      </c>
      <c r="F1034" s="12" t="s">
        <v>1272</v>
      </c>
      <c r="G1034" s="12" t="s">
        <v>151</v>
      </c>
      <c r="H1034" s="12" t="s">
        <v>86</v>
      </c>
      <c r="I1034" s="28">
        <v>585000</v>
      </c>
      <c r="J1034" s="28">
        <v>589000</v>
      </c>
      <c r="K1034" s="28">
        <v>595000</v>
      </c>
      <c r="L1034" s="28">
        <v>560000</v>
      </c>
      <c r="M1034" s="28">
        <v>567500</v>
      </c>
      <c r="N1034" s="28">
        <v>580000</v>
      </c>
      <c r="O1034" s="29">
        <v>67</v>
      </c>
      <c r="P1034" s="29">
        <v>49</v>
      </c>
      <c r="Q1034" s="29">
        <v>44</v>
      </c>
      <c r="R1034" s="28">
        <v>500</v>
      </c>
      <c r="S1034" s="28">
        <v>470</v>
      </c>
      <c r="T1034" s="30">
        <v>3.2</v>
      </c>
      <c r="U1034" s="30">
        <v>0</v>
      </c>
      <c r="V1034" s="30">
        <v>3.2</v>
      </c>
      <c r="W1034" s="30">
        <v>2.9</v>
      </c>
      <c r="X1034" s="31">
        <v>4.4444444444444446E-2</v>
      </c>
      <c r="Y1034" s="30">
        <v>2.1</v>
      </c>
      <c r="Z1034" s="30">
        <v>0.30000000000000004</v>
      </c>
      <c r="AA1034" s="30">
        <v>1.8</v>
      </c>
      <c r="AB1034" s="30">
        <v>1.9</v>
      </c>
      <c r="AC1034" s="32">
        <v>0.28598883499588174</v>
      </c>
      <c r="AD1034" s="30">
        <v>6.4347487874073384</v>
      </c>
      <c r="AE1034" s="12">
        <v>348</v>
      </c>
      <c r="AF1034" s="12">
        <v>332</v>
      </c>
      <c r="AG1034" s="12">
        <v>325</v>
      </c>
      <c r="AH1034" s="33">
        <v>6.1592920353982299</v>
      </c>
      <c r="AI1034" s="34">
        <v>500000</v>
      </c>
      <c r="AJ1034" s="34">
        <v>515000</v>
      </c>
      <c r="AK1034" s="34">
        <v>490000</v>
      </c>
      <c r="AL1034" s="35">
        <v>-2.9126213592233011E-2</v>
      </c>
      <c r="AM1034" s="35">
        <v>2.0408163265306121E-2</v>
      </c>
      <c r="AN1034" s="12">
        <v>2.9</v>
      </c>
      <c r="AO1034" s="33">
        <v>0.19999999999999973</v>
      </c>
      <c r="AP1034" s="12">
        <v>2.7</v>
      </c>
      <c r="AQ1034" s="32">
        <v>8.5873605947955386E-2</v>
      </c>
      <c r="AR1034" s="34">
        <v>450</v>
      </c>
      <c r="AS1034" s="34">
        <v>420</v>
      </c>
      <c r="AT1034" s="31">
        <v>7.1428571428571425E-2</v>
      </c>
      <c r="AU1034" s="32">
        <v>0.30879217199750381</v>
      </c>
      <c r="AV1034" s="36">
        <v>1748.3200000000002</v>
      </c>
      <c r="AW1034" s="30">
        <v>0.76639999999999997</v>
      </c>
      <c r="AX1034" s="30">
        <v>0.2336</v>
      </c>
      <c r="AY1034" s="30">
        <v>0.96719999999999995</v>
      </c>
      <c r="AZ1034" s="30">
        <v>3.3599999999999998E-2</v>
      </c>
      <c r="BA1034" s="30">
        <v>0.39100000000000001</v>
      </c>
      <c r="BB1034" s="30">
        <v>0.40770000000000001</v>
      </c>
      <c r="BC1034" s="30">
        <v>0.19259999999999999</v>
      </c>
      <c r="BD1034" s="37">
        <v>3</v>
      </c>
      <c r="BE1034" s="29">
        <v>207</v>
      </c>
      <c r="BF1034" s="38" t="s">
        <v>3753</v>
      </c>
      <c r="BG1034" s="39">
        <v>146.304658305461</v>
      </c>
      <c r="BH1034" s="39">
        <v>-41.188293798150397</v>
      </c>
      <c r="BI1034" s="40">
        <f t="shared" si="224"/>
        <v>64</v>
      </c>
      <c r="BJ1034" s="40">
        <f t="shared" si="225"/>
        <v>69</v>
      </c>
      <c r="BK1034" s="40">
        <f t="shared" si="226"/>
        <v>49</v>
      </c>
      <c r="BL1034" s="40">
        <f t="shared" si="227"/>
        <v>1</v>
      </c>
      <c r="BM1034" s="40">
        <f t="shared" si="228"/>
        <v>1</v>
      </c>
      <c r="BN1034" s="40">
        <f t="shared" si="229"/>
        <v>100</v>
      </c>
      <c r="BO1034" s="40">
        <f t="shared" si="230"/>
        <v>68</v>
      </c>
      <c r="BP1034" s="40">
        <f t="shared" si="231"/>
        <v>76</v>
      </c>
      <c r="BQ1034" s="41">
        <f t="shared" si="232"/>
        <v>98</v>
      </c>
      <c r="BR1034" s="40">
        <f t="shared" si="233"/>
        <v>86</v>
      </c>
      <c r="BS1034" s="41">
        <f t="shared" si="234"/>
        <v>76</v>
      </c>
      <c r="BT1034" s="41">
        <f t="shared" si="235"/>
        <v>82</v>
      </c>
      <c r="BU1034" s="41">
        <f t="shared" si="236"/>
        <v>30</v>
      </c>
      <c r="BV1034" s="41">
        <f t="shared" si="237"/>
        <v>65</v>
      </c>
    </row>
    <row r="1035" spans="2:74" x14ac:dyDescent="0.3">
      <c r="B1035" s="12" t="s">
        <v>1420</v>
      </c>
      <c r="C1035" s="12">
        <v>604021092</v>
      </c>
      <c r="D1035" s="12" t="s">
        <v>1272</v>
      </c>
      <c r="E1035" s="12" t="s">
        <v>807</v>
      </c>
      <c r="F1035" s="12" t="s">
        <v>1655</v>
      </c>
      <c r="G1035" s="12" t="s">
        <v>151</v>
      </c>
      <c r="H1035" s="12" t="s">
        <v>86</v>
      </c>
      <c r="I1035" s="28">
        <v>759000</v>
      </c>
      <c r="J1035" s="28">
        <v>750000</v>
      </c>
      <c r="K1035" s="28">
        <v>699000</v>
      </c>
      <c r="L1035" s="28">
        <v>665000</v>
      </c>
      <c r="M1035" s="28">
        <v>670000</v>
      </c>
      <c r="N1035" s="28">
        <v>645000</v>
      </c>
      <c r="O1035" s="29">
        <v>75</v>
      </c>
      <c r="P1035" s="29">
        <v>74</v>
      </c>
      <c r="Q1035" s="29">
        <v>70</v>
      </c>
      <c r="R1035" s="28">
        <v>480</v>
      </c>
      <c r="S1035" s="28">
        <v>440</v>
      </c>
      <c r="T1035" s="30">
        <v>3.4</v>
      </c>
      <c r="U1035" s="30">
        <v>0.29999999999999982</v>
      </c>
      <c r="V1035" s="30">
        <v>3.1</v>
      </c>
      <c r="W1035" s="30">
        <v>2</v>
      </c>
      <c r="X1035" s="31">
        <v>3.2885375494071147E-2</v>
      </c>
      <c r="Y1035" s="30">
        <v>1.1000000000000001</v>
      </c>
      <c r="Z1035" s="30">
        <v>0.20000000000000007</v>
      </c>
      <c r="AA1035" s="30">
        <v>0.9</v>
      </c>
      <c r="AB1035" s="30">
        <v>0.6</v>
      </c>
      <c r="AC1035" s="32">
        <v>0.26988125224901038</v>
      </c>
      <c r="AD1035" s="30">
        <v>8.2067255792066867</v>
      </c>
      <c r="AE1035" s="12">
        <v>348</v>
      </c>
      <c r="AF1035" s="12">
        <v>332</v>
      </c>
      <c r="AG1035" s="12">
        <v>325</v>
      </c>
      <c r="AH1035" s="33">
        <v>6.1592920353982299</v>
      </c>
      <c r="AI1035" s="34">
        <v>500000</v>
      </c>
      <c r="AJ1035" s="34">
        <v>515000</v>
      </c>
      <c r="AK1035" s="34">
        <v>490000</v>
      </c>
      <c r="AL1035" s="35">
        <v>-2.9126213592233011E-2</v>
      </c>
      <c r="AM1035" s="35">
        <v>2.0408163265306121E-2</v>
      </c>
      <c r="AN1035" s="12">
        <v>2.9</v>
      </c>
      <c r="AO1035" s="33">
        <v>0.19999999999999973</v>
      </c>
      <c r="AP1035" s="12">
        <v>2.7</v>
      </c>
      <c r="AQ1035" s="32">
        <v>8.5873605947955386E-2</v>
      </c>
      <c r="AR1035" s="34">
        <v>450</v>
      </c>
      <c r="AS1035" s="34">
        <v>420</v>
      </c>
      <c r="AT1035" s="31">
        <v>7.1428571428571425E-2</v>
      </c>
      <c r="AU1035" s="32">
        <v>0.30879217199750381</v>
      </c>
      <c r="AV1035" s="36">
        <v>1778.5600000000002</v>
      </c>
      <c r="AW1035" s="30">
        <v>0.74790000000000001</v>
      </c>
      <c r="AX1035" s="30">
        <v>0.25209999999999999</v>
      </c>
      <c r="AY1035" s="30">
        <v>0.92949999999999999</v>
      </c>
      <c r="AZ1035" s="30">
        <v>4.1700000000000001E-2</v>
      </c>
      <c r="BA1035" s="30">
        <v>0.45679999999999998</v>
      </c>
      <c r="BB1035" s="30">
        <v>0.38109999999999999</v>
      </c>
      <c r="BC1035" s="30">
        <v>0.1394</v>
      </c>
      <c r="BD1035" s="37">
        <v>5</v>
      </c>
      <c r="BE1035" s="29">
        <v>205</v>
      </c>
      <c r="BF1035" s="38" t="s">
        <v>3754</v>
      </c>
      <c r="BG1035" s="39">
        <v>146.249287701789</v>
      </c>
      <c r="BH1035" s="39">
        <v>-41.2198784504494</v>
      </c>
      <c r="BI1035" s="40">
        <f t="shared" si="224"/>
        <v>60</v>
      </c>
      <c r="BJ1035" s="40">
        <f t="shared" si="225"/>
        <v>69</v>
      </c>
      <c r="BK1035" s="40">
        <f t="shared" si="226"/>
        <v>49</v>
      </c>
      <c r="BL1035" s="40">
        <f t="shared" si="227"/>
        <v>1</v>
      </c>
      <c r="BM1035" s="40">
        <f t="shared" si="228"/>
        <v>1</v>
      </c>
      <c r="BN1035" s="40">
        <f t="shared" si="229"/>
        <v>100</v>
      </c>
      <c r="BO1035" s="40">
        <f t="shared" si="230"/>
        <v>68</v>
      </c>
      <c r="BP1035" s="40">
        <f t="shared" si="231"/>
        <v>90</v>
      </c>
      <c r="BQ1035" s="41">
        <f t="shared" si="232"/>
        <v>60</v>
      </c>
      <c r="BR1035" s="40">
        <f t="shared" si="233"/>
        <v>68</v>
      </c>
      <c r="BS1035" s="41">
        <f t="shared" si="234"/>
        <v>87</v>
      </c>
      <c r="BT1035" s="41">
        <f t="shared" si="235"/>
        <v>98</v>
      </c>
      <c r="BU1035" s="41">
        <f t="shared" si="236"/>
        <v>50</v>
      </c>
      <c r="BV1035" s="41">
        <f t="shared" si="237"/>
        <v>65</v>
      </c>
    </row>
    <row r="1036" spans="2:74" x14ac:dyDescent="0.3">
      <c r="B1036" s="12" t="s">
        <v>1421</v>
      </c>
      <c r="C1036" s="12">
        <v>701031032</v>
      </c>
      <c r="D1036" s="12" t="s">
        <v>1422</v>
      </c>
      <c r="E1036" s="12" t="s">
        <v>1423</v>
      </c>
      <c r="F1036" s="12" t="s">
        <v>3755</v>
      </c>
      <c r="G1036" s="12" t="s">
        <v>1424</v>
      </c>
      <c r="H1036" s="12" t="s">
        <v>86</v>
      </c>
      <c r="I1036" s="28">
        <v>700000</v>
      </c>
      <c r="J1036" s="28">
        <v>739900</v>
      </c>
      <c r="K1036" s="28">
        <v>750000</v>
      </c>
      <c r="L1036" s="28">
        <v>710000</v>
      </c>
      <c r="M1036" s="28">
        <v>720000</v>
      </c>
      <c r="N1036" s="28">
        <v>750000</v>
      </c>
      <c r="O1036" s="29">
        <v>67</v>
      </c>
      <c r="P1036" s="29">
        <v>68</v>
      </c>
      <c r="Q1036" s="29">
        <v>57</v>
      </c>
      <c r="R1036" s="28">
        <v>695</v>
      </c>
      <c r="S1036" s="28">
        <v>640</v>
      </c>
      <c r="T1036" s="30">
        <v>2.5</v>
      </c>
      <c r="U1036" s="30">
        <v>0.20000000000000018</v>
      </c>
      <c r="V1036" s="30">
        <v>2.2999999999999998</v>
      </c>
      <c r="W1036" s="30">
        <v>2.1</v>
      </c>
      <c r="X1036" s="31">
        <v>5.1628571428571426E-2</v>
      </c>
      <c r="Y1036" s="30">
        <v>1.9</v>
      </c>
      <c r="Z1036" s="30">
        <v>-0.20000000000000018</v>
      </c>
      <c r="AA1036" s="30">
        <v>2.1</v>
      </c>
      <c r="AB1036" s="30">
        <v>2.2000000000000002</v>
      </c>
      <c r="AC1036" s="32">
        <v>0.24154757270755711</v>
      </c>
      <c r="AD1036" s="30">
        <v>4.6785639428691201</v>
      </c>
      <c r="AE1036" s="12">
        <v>80</v>
      </c>
      <c r="AF1036" s="12">
        <v>75</v>
      </c>
      <c r="AG1036" s="12">
        <v>98</v>
      </c>
      <c r="AH1036" s="33">
        <v>4.2027649769585258</v>
      </c>
      <c r="AI1036" s="34">
        <v>690000</v>
      </c>
      <c r="AJ1036" s="34">
        <v>730000</v>
      </c>
      <c r="AK1036" s="34">
        <v>694000</v>
      </c>
      <c r="AL1036" s="35">
        <v>-5.4794520547945202E-2</v>
      </c>
      <c r="AM1036" s="35">
        <v>-5.763688760806916E-3</v>
      </c>
      <c r="AN1036" s="12">
        <v>2.6</v>
      </c>
      <c r="AO1036" s="33">
        <v>0.60000000000000009</v>
      </c>
      <c r="AP1036" s="12">
        <v>2</v>
      </c>
      <c r="AQ1036" s="32">
        <v>1.7446808510638297E-2</v>
      </c>
      <c r="AR1036" s="34">
        <v>650</v>
      </c>
      <c r="AS1036" s="34">
        <v>620</v>
      </c>
      <c r="AT1036" s="31">
        <v>4.8387096774193547E-2</v>
      </c>
      <c r="AU1036" s="32">
        <v>0.29238016428457825</v>
      </c>
      <c r="AV1036" s="36">
        <v>2877.28</v>
      </c>
      <c r="AW1036" s="30">
        <v>0.80720000000000003</v>
      </c>
      <c r="AX1036" s="30">
        <v>0.1928</v>
      </c>
      <c r="AY1036" s="30">
        <v>0.97450000000000003</v>
      </c>
      <c r="AZ1036" s="30">
        <v>1.6400000000000001E-2</v>
      </c>
      <c r="BA1036" s="30">
        <v>0.23480000000000001</v>
      </c>
      <c r="BB1036" s="30">
        <v>0.58179999999999998</v>
      </c>
      <c r="BC1036" s="30">
        <v>0.14180000000000001</v>
      </c>
      <c r="BD1036" s="37">
        <v>7</v>
      </c>
      <c r="BE1036" s="29">
        <v>35</v>
      </c>
      <c r="BF1036" s="38" t="s">
        <v>3756</v>
      </c>
      <c r="BG1036" s="39">
        <v>131.139105141198</v>
      </c>
      <c r="BH1036" s="39">
        <v>-12.556861722577001</v>
      </c>
      <c r="BI1036" s="40">
        <f t="shared" si="224"/>
        <v>75</v>
      </c>
      <c r="BJ1036" s="40">
        <f t="shared" si="225"/>
        <v>74</v>
      </c>
      <c r="BK1036" s="40">
        <f t="shared" si="226"/>
        <v>73</v>
      </c>
      <c r="BL1036" s="40">
        <f t="shared" si="227"/>
        <v>4</v>
      </c>
      <c r="BM1036" s="40">
        <f t="shared" si="228"/>
        <v>1</v>
      </c>
      <c r="BN1036" s="40">
        <f t="shared" si="229"/>
        <v>12</v>
      </c>
      <c r="BO1036" s="40">
        <f t="shared" si="230"/>
        <v>100</v>
      </c>
      <c r="BP1036" s="40">
        <f t="shared" si="231"/>
        <v>42</v>
      </c>
      <c r="BQ1036" s="41">
        <f t="shared" si="232"/>
        <v>100</v>
      </c>
      <c r="BR1036" s="40">
        <f t="shared" si="233"/>
        <v>100</v>
      </c>
      <c r="BS1036" s="41">
        <f t="shared" si="234"/>
        <v>100</v>
      </c>
      <c r="BT1036" s="41">
        <f t="shared" si="235"/>
        <v>85</v>
      </c>
      <c r="BU1036" s="41">
        <f t="shared" si="236"/>
        <v>70</v>
      </c>
      <c r="BV1036" s="41">
        <f t="shared" si="237"/>
        <v>65</v>
      </c>
    </row>
    <row r="1037" spans="2:74" x14ac:dyDescent="0.3">
      <c r="B1037" s="12" t="s">
        <v>1425</v>
      </c>
      <c r="C1037" s="12">
        <v>801041036</v>
      </c>
      <c r="D1037" s="12" t="s">
        <v>289</v>
      </c>
      <c r="E1037" s="12" t="s">
        <v>154</v>
      </c>
      <c r="F1037" s="12" t="s">
        <v>2740</v>
      </c>
      <c r="G1037" s="12" t="s">
        <v>155</v>
      </c>
      <c r="H1037" s="12" t="s">
        <v>86</v>
      </c>
      <c r="I1037" s="28">
        <v>951925</v>
      </c>
      <c r="J1037" s="28">
        <v>949000</v>
      </c>
      <c r="K1037" s="28">
        <v>883750</v>
      </c>
      <c r="L1037" s="28">
        <v>940000</v>
      </c>
      <c r="M1037" s="28">
        <v>880000</v>
      </c>
      <c r="N1037" s="28">
        <v>871250</v>
      </c>
      <c r="O1037" s="29">
        <v>25</v>
      </c>
      <c r="P1037" s="29">
        <v>25</v>
      </c>
      <c r="Q1037" s="29">
        <v>26</v>
      </c>
      <c r="R1037" s="28">
        <v>665</v>
      </c>
      <c r="S1037" s="28">
        <v>680</v>
      </c>
      <c r="T1037" s="30">
        <v>4.5999999999999996</v>
      </c>
      <c r="U1037" s="30">
        <v>0</v>
      </c>
      <c r="V1037" s="30">
        <v>4.5999999999999996</v>
      </c>
      <c r="W1037" s="30">
        <v>4.9000000000000004</v>
      </c>
      <c r="X1037" s="31">
        <v>3.6326391259815634E-2</v>
      </c>
      <c r="Y1037" s="30">
        <v>5.6</v>
      </c>
      <c r="Z1037" s="30">
        <v>-0.60000000000000053</v>
      </c>
      <c r="AA1037" s="30">
        <v>6.2</v>
      </c>
      <c r="AB1037" s="30">
        <v>6.5</v>
      </c>
      <c r="AC1037" s="32">
        <v>0.22154850746268653</v>
      </c>
      <c r="AD1037" s="30">
        <v>6.0988306236673768</v>
      </c>
      <c r="AE1037" s="12">
        <v>192</v>
      </c>
      <c r="AF1037" s="12">
        <v>133</v>
      </c>
      <c r="AG1037" s="12">
        <v>176</v>
      </c>
      <c r="AH1037" s="33">
        <v>2.3974763406940065</v>
      </c>
      <c r="AI1037" s="34">
        <v>956000</v>
      </c>
      <c r="AJ1037" s="34">
        <v>925000</v>
      </c>
      <c r="AK1037" s="34">
        <v>983000</v>
      </c>
      <c r="AL1037" s="35">
        <v>3.3513513513513511E-2</v>
      </c>
      <c r="AM1037" s="35">
        <v>-2.7466937945066123E-2</v>
      </c>
      <c r="AN1037" s="12">
        <v>3.5</v>
      </c>
      <c r="AO1037" s="33">
        <v>0.39999999999999991</v>
      </c>
      <c r="AP1037" s="12">
        <v>3.1</v>
      </c>
      <c r="AQ1037" s="32">
        <v>7.5412844036697249E-2</v>
      </c>
      <c r="AR1037" s="34">
        <v>700</v>
      </c>
      <c r="AS1037" s="34">
        <v>700</v>
      </c>
      <c r="AT1037" s="31">
        <v>0</v>
      </c>
      <c r="AU1037" s="32">
        <v>0.11294296406613528</v>
      </c>
      <c r="AV1037" s="36">
        <v>3001.6000000000004</v>
      </c>
      <c r="AW1037" s="30">
        <v>0.79330000000000001</v>
      </c>
      <c r="AX1037" s="30">
        <v>0.20669999999999999</v>
      </c>
      <c r="AY1037" s="30">
        <v>0.75609999999999999</v>
      </c>
      <c r="AZ1037" s="30">
        <v>0.22520000000000001</v>
      </c>
      <c r="BA1037" s="30">
        <v>0.1153</v>
      </c>
      <c r="BB1037" s="30">
        <v>0.57579999999999998</v>
      </c>
      <c r="BC1037" s="30">
        <v>0.29339999999999999</v>
      </c>
      <c r="BD1037" s="37">
        <v>8.5</v>
      </c>
      <c r="BE1037" s="29">
        <v>72</v>
      </c>
      <c r="BF1037" s="38" t="s">
        <v>3757</v>
      </c>
      <c r="BG1037" s="39">
        <v>149.09580894827201</v>
      </c>
      <c r="BH1037" s="39">
        <v>-35.165397722336103</v>
      </c>
      <c r="BI1037" s="40">
        <f t="shared" si="224"/>
        <v>41</v>
      </c>
      <c r="BJ1037" s="40">
        <f t="shared" si="225"/>
        <v>59</v>
      </c>
      <c r="BK1037" s="40">
        <f t="shared" si="226"/>
        <v>95</v>
      </c>
      <c r="BL1037" s="40">
        <f t="shared" si="227"/>
        <v>63</v>
      </c>
      <c r="BM1037" s="40">
        <f t="shared" si="228"/>
        <v>18</v>
      </c>
      <c r="BN1037" s="40">
        <f t="shared" si="229"/>
        <v>100</v>
      </c>
      <c r="BO1037" s="40">
        <f t="shared" si="230"/>
        <v>93</v>
      </c>
      <c r="BP1037" s="40">
        <f t="shared" si="231"/>
        <v>15</v>
      </c>
      <c r="BQ1037" s="41">
        <f t="shared" si="232"/>
        <v>71</v>
      </c>
      <c r="BR1037" s="40">
        <f t="shared" si="233"/>
        <v>89</v>
      </c>
      <c r="BS1037" s="41">
        <f t="shared" si="234"/>
        <v>100</v>
      </c>
      <c r="BT1037" s="41">
        <f t="shared" si="235"/>
        <v>24</v>
      </c>
      <c r="BU1037" s="41">
        <f t="shared" si="236"/>
        <v>85</v>
      </c>
      <c r="BV1037" s="41">
        <f t="shared" si="237"/>
        <v>65</v>
      </c>
    </row>
    <row r="1038" spans="2:74" x14ac:dyDescent="0.3">
      <c r="B1038" s="12" t="s">
        <v>289</v>
      </c>
      <c r="C1038" s="12">
        <v>801041040</v>
      </c>
      <c r="D1038" s="12" t="s">
        <v>289</v>
      </c>
      <c r="E1038" s="12" t="s">
        <v>154</v>
      </c>
      <c r="F1038" s="12" t="s">
        <v>2740</v>
      </c>
      <c r="G1038" s="12" t="s">
        <v>155</v>
      </c>
      <c r="H1038" s="12" t="s">
        <v>86</v>
      </c>
      <c r="I1038" s="28">
        <v>972630</v>
      </c>
      <c r="J1038" s="28">
        <v>990000</v>
      </c>
      <c r="K1038" s="28">
        <v>960000</v>
      </c>
      <c r="L1038" s="28">
        <v>957200</v>
      </c>
      <c r="M1038" s="28">
        <v>970000</v>
      </c>
      <c r="N1038" s="28">
        <v>901000</v>
      </c>
      <c r="O1038" s="29">
        <v>31</v>
      </c>
      <c r="P1038" s="29">
        <v>41</v>
      </c>
      <c r="Q1038" s="29">
        <v>40</v>
      </c>
      <c r="R1038" s="28">
        <v>700</v>
      </c>
      <c r="S1038" s="28">
        <v>700</v>
      </c>
      <c r="T1038" s="30">
        <v>2.6</v>
      </c>
      <c r="U1038" s="30">
        <v>-0.10000000000000009</v>
      </c>
      <c r="V1038" s="30">
        <v>2.7</v>
      </c>
      <c r="W1038" s="30">
        <v>2</v>
      </c>
      <c r="X1038" s="31">
        <v>3.7424303177981351E-2</v>
      </c>
      <c r="Y1038" s="30">
        <v>7.3</v>
      </c>
      <c r="Z1038" s="30">
        <v>-0.10000000000000053</v>
      </c>
      <c r="AA1038" s="30">
        <v>7.4</v>
      </c>
      <c r="AB1038" s="30">
        <v>5.5</v>
      </c>
      <c r="AC1038" s="32">
        <v>0.28306159420289856</v>
      </c>
      <c r="AD1038" s="30">
        <v>7.563576878284759</v>
      </c>
      <c r="AE1038" s="12">
        <v>192</v>
      </c>
      <c r="AF1038" s="12">
        <v>133</v>
      </c>
      <c r="AG1038" s="12">
        <v>176</v>
      </c>
      <c r="AH1038" s="33">
        <v>2.3974763406940065</v>
      </c>
      <c r="AI1038" s="34">
        <v>956000</v>
      </c>
      <c r="AJ1038" s="34">
        <v>925000</v>
      </c>
      <c r="AK1038" s="34">
        <v>983000</v>
      </c>
      <c r="AL1038" s="35">
        <v>3.3513513513513511E-2</v>
      </c>
      <c r="AM1038" s="35">
        <v>-2.7466937945066123E-2</v>
      </c>
      <c r="AN1038" s="12">
        <v>3.5</v>
      </c>
      <c r="AO1038" s="33">
        <v>0.39999999999999991</v>
      </c>
      <c r="AP1038" s="12">
        <v>3.1</v>
      </c>
      <c r="AQ1038" s="32">
        <v>7.5412844036697249E-2</v>
      </c>
      <c r="AR1038" s="34">
        <v>700</v>
      </c>
      <c r="AS1038" s="34">
        <v>700</v>
      </c>
      <c r="AT1038" s="31">
        <v>0</v>
      </c>
      <c r="AU1038" s="32">
        <v>0.11294296406613528</v>
      </c>
      <c r="AV1038" s="36">
        <v>2472.96</v>
      </c>
      <c r="AW1038" s="30">
        <v>0.67989999999999995</v>
      </c>
      <c r="AX1038" s="30">
        <v>0.3201</v>
      </c>
      <c r="AY1038" s="30">
        <v>0.35539999999999999</v>
      </c>
      <c r="AZ1038" s="30">
        <v>0.17369999999999999</v>
      </c>
      <c r="BA1038" s="30">
        <v>0.13200000000000001</v>
      </c>
      <c r="BB1038" s="30">
        <v>0.32250000000000001</v>
      </c>
      <c r="BC1038" s="30">
        <v>0.52500000000000002</v>
      </c>
      <c r="BD1038" s="37">
        <v>9</v>
      </c>
      <c r="BE1038" s="29">
        <v>68</v>
      </c>
      <c r="BF1038" s="38" t="s">
        <v>3758</v>
      </c>
      <c r="BG1038" s="39">
        <v>149.132847938385</v>
      </c>
      <c r="BH1038" s="39">
        <v>-35.188136861789403</v>
      </c>
      <c r="BI1038" s="40">
        <f t="shared" si="224"/>
        <v>74</v>
      </c>
      <c r="BJ1038" s="40">
        <f t="shared" si="225"/>
        <v>59</v>
      </c>
      <c r="BK1038" s="40">
        <f t="shared" si="226"/>
        <v>95</v>
      </c>
      <c r="BL1038" s="40">
        <f t="shared" si="227"/>
        <v>63</v>
      </c>
      <c r="BM1038" s="40">
        <f t="shared" si="228"/>
        <v>18</v>
      </c>
      <c r="BN1038" s="40">
        <f t="shared" si="229"/>
        <v>100</v>
      </c>
      <c r="BO1038" s="40">
        <f t="shared" si="230"/>
        <v>94</v>
      </c>
      <c r="BP1038" s="40">
        <f t="shared" si="231"/>
        <v>19</v>
      </c>
      <c r="BQ1038" s="41">
        <f t="shared" si="232"/>
        <v>75</v>
      </c>
      <c r="BR1038" s="40">
        <f t="shared" si="233"/>
        <v>75</v>
      </c>
      <c r="BS1038" s="41">
        <f t="shared" si="234"/>
        <v>78</v>
      </c>
      <c r="BT1038" s="41">
        <f t="shared" si="235"/>
        <v>1</v>
      </c>
      <c r="BU1038" s="41">
        <f t="shared" si="236"/>
        <v>90</v>
      </c>
      <c r="BV1038" s="41">
        <f t="shared" si="237"/>
        <v>65</v>
      </c>
    </row>
    <row r="1039" spans="2:74" x14ac:dyDescent="0.3">
      <c r="B1039" s="12" t="s">
        <v>1426</v>
      </c>
      <c r="C1039" s="12">
        <v>801051051</v>
      </c>
      <c r="D1039" s="12" t="s">
        <v>595</v>
      </c>
      <c r="E1039" s="12" t="s">
        <v>154</v>
      </c>
      <c r="F1039" s="12" t="s">
        <v>2740</v>
      </c>
      <c r="G1039" s="12" t="s">
        <v>155</v>
      </c>
      <c r="H1039" s="12" t="s">
        <v>86</v>
      </c>
      <c r="I1039" s="28">
        <v>1471570</v>
      </c>
      <c r="J1039" s="28">
        <v>1460200</v>
      </c>
      <c r="K1039" s="28">
        <v>1374000</v>
      </c>
      <c r="L1039" s="28">
        <v>1077000</v>
      </c>
      <c r="M1039" s="28">
        <v>1830000</v>
      </c>
      <c r="N1039" s="28">
        <v>1175000</v>
      </c>
      <c r="O1039" s="29">
        <v>44</v>
      </c>
      <c r="P1039" s="29">
        <v>41</v>
      </c>
      <c r="Q1039" s="29">
        <v>27</v>
      </c>
      <c r="R1039" s="28">
        <v>670</v>
      </c>
      <c r="S1039" s="28">
        <v>695</v>
      </c>
      <c r="T1039" s="30">
        <v>0.9</v>
      </c>
      <c r="U1039" s="30">
        <v>-9.9999999999999978E-2</v>
      </c>
      <c r="V1039" s="30">
        <v>1</v>
      </c>
      <c r="W1039" s="30">
        <v>0.8</v>
      </c>
      <c r="X1039" s="31">
        <v>2.3675394306760807E-2</v>
      </c>
      <c r="Y1039" s="30">
        <v>5.0999999999999996</v>
      </c>
      <c r="Z1039" s="30">
        <v>-1.5</v>
      </c>
      <c r="AA1039" s="30">
        <v>6.6</v>
      </c>
      <c r="AB1039" s="30">
        <v>5.8</v>
      </c>
      <c r="AC1039" s="32">
        <v>0.26481376082969704</v>
      </c>
      <c r="AD1039" s="30">
        <v>11.185189036284651</v>
      </c>
      <c r="AE1039" s="12">
        <v>106</v>
      </c>
      <c r="AF1039" s="12">
        <v>69</v>
      </c>
      <c r="AG1039" s="12">
        <v>88</v>
      </c>
      <c r="AH1039" s="33">
        <v>3.6978851963746227</v>
      </c>
      <c r="AI1039" s="34">
        <v>1250000</v>
      </c>
      <c r="AJ1039" s="34">
        <v>1252000</v>
      </c>
      <c r="AK1039" s="34">
        <v>1281100</v>
      </c>
      <c r="AL1039" s="35">
        <v>-1.5974440894568689E-3</v>
      </c>
      <c r="AM1039" s="35">
        <v>-2.4276012801498711E-2</v>
      </c>
      <c r="AN1039" s="12">
        <v>2.1</v>
      </c>
      <c r="AO1039" s="33">
        <v>0.40000000000000013</v>
      </c>
      <c r="AP1039" s="12">
        <v>1.7</v>
      </c>
      <c r="AQ1039" s="32">
        <v>8.3284457478005863E-2</v>
      </c>
      <c r="AR1039" s="34">
        <v>700</v>
      </c>
      <c r="AS1039" s="34">
        <v>710</v>
      </c>
      <c r="AT1039" s="31">
        <v>-1.4084507042253521E-2</v>
      </c>
      <c r="AU1039" s="32">
        <v>0.12407798624333292</v>
      </c>
      <c r="AV1039" s="36">
        <v>2530.0800000000004</v>
      </c>
      <c r="AW1039" s="30">
        <v>0.41199999999999998</v>
      </c>
      <c r="AX1039" s="30">
        <v>0.58799999999999997</v>
      </c>
      <c r="AY1039" s="30">
        <v>4.8800000000000003E-2</v>
      </c>
      <c r="AZ1039" s="30">
        <v>0.1414</v>
      </c>
      <c r="BA1039" s="30">
        <v>0.1124</v>
      </c>
      <c r="BB1039" s="30">
        <v>0.26889999999999997</v>
      </c>
      <c r="BC1039" s="30">
        <v>0.60409999999999997</v>
      </c>
      <c r="BD1039" s="37">
        <v>9</v>
      </c>
      <c r="BE1039" s="29">
        <v>63</v>
      </c>
      <c r="BF1039" s="38" t="s">
        <v>3759</v>
      </c>
      <c r="BG1039" s="39">
        <v>149.135279418143</v>
      </c>
      <c r="BH1039" s="39">
        <v>-35.269416186110099</v>
      </c>
      <c r="BI1039" s="40">
        <f t="shared" si="224"/>
        <v>100</v>
      </c>
      <c r="BJ1039" s="40">
        <f t="shared" si="225"/>
        <v>82</v>
      </c>
      <c r="BK1039" s="40">
        <f t="shared" si="226"/>
        <v>79</v>
      </c>
      <c r="BL1039" s="40">
        <f t="shared" si="227"/>
        <v>59</v>
      </c>
      <c r="BM1039" s="40">
        <f t="shared" si="228"/>
        <v>1</v>
      </c>
      <c r="BN1039" s="40">
        <f t="shared" si="229"/>
        <v>100</v>
      </c>
      <c r="BO1039" s="40">
        <f t="shared" si="230"/>
        <v>95</v>
      </c>
      <c r="BP1039" s="40">
        <f t="shared" si="231"/>
        <v>15</v>
      </c>
      <c r="BQ1039" s="41">
        <f t="shared" si="232"/>
        <v>30</v>
      </c>
      <c r="BR1039" s="40">
        <f t="shared" si="233"/>
        <v>39</v>
      </c>
      <c r="BS1039" s="41">
        <f t="shared" si="234"/>
        <v>90</v>
      </c>
      <c r="BT1039" s="41">
        <f t="shared" si="235"/>
        <v>32</v>
      </c>
      <c r="BU1039" s="41">
        <f t="shared" si="236"/>
        <v>90</v>
      </c>
      <c r="BV1039" s="41">
        <f t="shared" si="237"/>
        <v>65</v>
      </c>
    </row>
    <row r="1040" spans="2:74" x14ac:dyDescent="0.3">
      <c r="B1040" s="12" t="s">
        <v>1427</v>
      </c>
      <c r="C1040" s="12">
        <v>801051055</v>
      </c>
      <c r="D1040" s="12" t="s">
        <v>595</v>
      </c>
      <c r="E1040" s="12" t="s">
        <v>154</v>
      </c>
      <c r="F1040" s="12" t="s">
        <v>2740</v>
      </c>
      <c r="G1040" s="12" t="s">
        <v>155</v>
      </c>
      <c r="H1040" s="12" t="s">
        <v>86</v>
      </c>
      <c r="I1040" s="28">
        <v>1212750</v>
      </c>
      <c r="J1040" s="28">
        <v>1195000</v>
      </c>
      <c r="K1040" s="28">
        <v>1127000</v>
      </c>
      <c r="L1040" s="28">
        <v>1200000</v>
      </c>
      <c r="M1040" s="28">
        <v>1195500</v>
      </c>
      <c r="N1040" s="28">
        <v>1055000</v>
      </c>
      <c r="O1040" s="29">
        <v>24</v>
      </c>
      <c r="P1040" s="29">
        <v>24</v>
      </c>
      <c r="Q1040" s="29">
        <v>27</v>
      </c>
      <c r="R1040" s="28">
        <v>700</v>
      </c>
      <c r="S1040" s="28">
        <v>690</v>
      </c>
      <c r="T1040" s="30">
        <v>3.7</v>
      </c>
      <c r="U1040" s="30">
        <v>-9.9999999999999645E-2</v>
      </c>
      <c r="V1040" s="30">
        <v>3.8</v>
      </c>
      <c r="W1040" s="30">
        <v>3</v>
      </c>
      <c r="X1040" s="31">
        <v>3.0014430014430014E-2</v>
      </c>
      <c r="Y1040" s="30">
        <v>5.5</v>
      </c>
      <c r="Z1040" s="30">
        <v>0.79999999999999982</v>
      </c>
      <c r="AA1040" s="30">
        <v>4.7</v>
      </c>
      <c r="AB1040" s="30">
        <v>4.7</v>
      </c>
      <c r="AC1040" s="32">
        <v>0.27569475077194527</v>
      </c>
      <c r="AD1040" s="30">
        <v>9.185406840622985</v>
      </c>
      <c r="AE1040" s="12">
        <v>106</v>
      </c>
      <c r="AF1040" s="12">
        <v>69</v>
      </c>
      <c r="AG1040" s="12">
        <v>88</v>
      </c>
      <c r="AH1040" s="33">
        <v>3.6978851963746227</v>
      </c>
      <c r="AI1040" s="34">
        <v>1250000</v>
      </c>
      <c r="AJ1040" s="34">
        <v>1252000</v>
      </c>
      <c r="AK1040" s="34">
        <v>1281100</v>
      </c>
      <c r="AL1040" s="35">
        <v>-1.5974440894568689E-3</v>
      </c>
      <c r="AM1040" s="35">
        <v>-2.4276012801498711E-2</v>
      </c>
      <c r="AN1040" s="12">
        <v>2.1</v>
      </c>
      <c r="AO1040" s="33">
        <v>0.40000000000000013</v>
      </c>
      <c r="AP1040" s="12">
        <v>1.7</v>
      </c>
      <c r="AQ1040" s="32">
        <v>8.3284457478005863E-2</v>
      </c>
      <c r="AR1040" s="34">
        <v>700</v>
      </c>
      <c r="AS1040" s="34">
        <v>710</v>
      </c>
      <c r="AT1040" s="31">
        <v>-1.4084507042253521E-2</v>
      </c>
      <c r="AU1040" s="32">
        <v>0.12407798624333292</v>
      </c>
      <c r="AV1040" s="36">
        <v>2539.0400000000004</v>
      </c>
      <c r="AW1040" s="30">
        <v>0.63470000000000004</v>
      </c>
      <c r="AX1040" s="30">
        <v>0.36530000000000001</v>
      </c>
      <c r="AY1040" s="30">
        <v>0.67159999999999997</v>
      </c>
      <c r="AZ1040" s="30">
        <v>0.1605</v>
      </c>
      <c r="BA1040" s="30">
        <v>0.26879999999999998</v>
      </c>
      <c r="BB1040" s="30">
        <v>0.34560000000000002</v>
      </c>
      <c r="BC1040" s="30">
        <v>0.36099999999999999</v>
      </c>
      <c r="BD1040" s="37">
        <v>8</v>
      </c>
      <c r="BE1040" s="29">
        <v>64</v>
      </c>
      <c r="BF1040" s="38" t="s">
        <v>3760</v>
      </c>
      <c r="BG1040" s="39">
        <v>149.143462519313</v>
      </c>
      <c r="BH1040" s="39">
        <v>-35.242205151945903</v>
      </c>
      <c r="BI1040" s="40">
        <f t="shared" si="224"/>
        <v>55</v>
      </c>
      <c r="BJ1040" s="40">
        <f t="shared" si="225"/>
        <v>82</v>
      </c>
      <c r="BK1040" s="40">
        <f t="shared" si="226"/>
        <v>79</v>
      </c>
      <c r="BL1040" s="40">
        <f t="shared" si="227"/>
        <v>59</v>
      </c>
      <c r="BM1040" s="40">
        <f t="shared" si="228"/>
        <v>1</v>
      </c>
      <c r="BN1040" s="40">
        <f t="shared" si="229"/>
        <v>100</v>
      </c>
      <c r="BO1040" s="40">
        <f t="shared" si="230"/>
        <v>95</v>
      </c>
      <c r="BP1040" s="40">
        <f t="shared" si="231"/>
        <v>49</v>
      </c>
      <c r="BQ1040" s="41">
        <f t="shared" si="232"/>
        <v>51</v>
      </c>
      <c r="BR1040" s="40">
        <f t="shared" si="233"/>
        <v>59</v>
      </c>
      <c r="BS1040" s="41">
        <f t="shared" si="234"/>
        <v>83</v>
      </c>
      <c r="BT1040" s="41">
        <f t="shared" si="235"/>
        <v>26</v>
      </c>
      <c r="BU1040" s="41">
        <f t="shared" si="236"/>
        <v>80</v>
      </c>
      <c r="BV1040" s="41">
        <f t="shared" si="237"/>
        <v>65</v>
      </c>
    </row>
    <row r="1041" spans="2:74" x14ac:dyDescent="0.3">
      <c r="B1041" s="12" t="s">
        <v>1428</v>
      </c>
      <c r="C1041" s="12">
        <v>801061064</v>
      </c>
      <c r="D1041" s="12" t="s">
        <v>489</v>
      </c>
      <c r="E1041" s="12" t="s">
        <v>154</v>
      </c>
      <c r="F1041" s="12" t="s">
        <v>2740</v>
      </c>
      <c r="G1041" s="12" t="s">
        <v>155</v>
      </c>
      <c r="H1041" s="12" t="s">
        <v>86</v>
      </c>
      <c r="I1041" s="28">
        <v>2200000</v>
      </c>
      <c r="J1041" s="28">
        <v>2250000</v>
      </c>
      <c r="K1041" s="28">
        <v>2295000</v>
      </c>
      <c r="L1041" s="28">
        <v>2096000</v>
      </c>
      <c r="M1041" s="28">
        <v>2096000</v>
      </c>
      <c r="N1041" s="28">
        <v>2181000</v>
      </c>
      <c r="O1041" s="29">
        <v>35</v>
      </c>
      <c r="P1041" s="29">
        <v>36</v>
      </c>
      <c r="Q1041" s="29">
        <v>42</v>
      </c>
      <c r="R1041" s="28">
        <v>780</v>
      </c>
      <c r="S1041" s="28">
        <v>790</v>
      </c>
      <c r="T1041" s="30">
        <v>2.2999999999999998</v>
      </c>
      <c r="U1041" s="30">
        <v>-0.30000000000000027</v>
      </c>
      <c r="V1041" s="30">
        <v>2.6</v>
      </c>
      <c r="W1041" s="30">
        <v>3.8</v>
      </c>
      <c r="X1041" s="31">
        <v>1.8436363636363636E-2</v>
      </c>
      <c r="Y1041" s="30">
        <v>3.2</v>
      </c>
      <c r="Z1041" s="30">
        <v>-0.29999999999999982</v>
      </c>
      <c r="AA1041" s="30">
        <v>3.5</v>
      </c>
      <c r="AB1041" s="30">
        <v>4</v>
      </c>
      <c r="AC1041" s="32">
        <v>0.27396875351241989</v>
      </c>
      <c r="AD1041" s="30">
        <v>14.860238109648021</v>
      </c>
      <c r="AE1041" s="12">
        <v>72</v>
      </c>
      <c r="AF1041" s="12">
        <v>72</v>
      </c>
      <c r="AG1041" s="12">
        <v>72</v>
      </c>
      <c r="AH1041" s="33">
        <v>4.0555555555555554</v>
      </c>
      <c r="AI1041" s="34">
        <v>1682000</v>
      </c>
      <c r="AJ1041" s="34">
        <v>1888000</v>
      </c>
      <c r="AK1041" s="34">
        <v>1755000</v>
      </c>
      <c r="AL1041" s="35">
        <v>-0.10911016949152542</v>
      </c>
      <c r="AM1041" s="35">
        <v>-4.1595441595441596E-2</v>
      </c>
      <c r="AN1041" s="12">
        <v>2.4</v>
      </c>
      <c r="AO1041" s="33">
        <v>-0.20000000000000018</v>
      </c>
      <c r="AP1041" s="12">
        <v>2.6</v>
      </c>
      <c r="AQ1041" s="32">
        <v>7.2956298200514136E-2</v>
      </c>
      <c r="AR1041" s="34">
        <v>810</v>
      </c>
      <c r="AS1041" s="34">
        <v>790</v>
      </c>
      <c r="AT1041" s="31">
        <v>2.5316455696202531E-2</v>
      </c>
      <c r="AU1041" s="32">
        <v>4.4562797269434393E-2</v>
      </c>
      <c r="AV1041" s="36">
        <v>2847.0400000000004</v>
      </c>
      <c r="AW1041" s="30">
        <v>0.58579999999999999</v>
      </c>
      <c r="AX1041" s="30">
        <v>0.41420000000000001</v>
      </c>
      <c r="AY1041" s="30">
        <v>0.35620000000000002</v>
      </c>
      <c r="AZ1041" s="30">
        <v>0.1074</v>
      </c>
      <c r="BA1041" s="30">
        <v>0.25009999999999999</v>
      </c>
      <c r="BB1041" s="30">
        <v>0.3221</v>
      </c>
      <c r="BC1041" s="30">
        <v>0.40489999999999998</v>
      </c>
      <c r="BD1041" s="37">
        <v>10</v>
      </c>
      <c r="BE1041" s="29">
        <v>61</v>
      </c>
      <c r="BF1041" s="38" t="s">
        <v>3761</v>
      </c>
      <c r="BG1041" s="39">
        <v>149.13648714842299</v>
      </c>
      <c r="BH1041" s="39">
        <v>-35.326250107552703</v>
      </c>
      <c r="BI1041" s="40">
        <f t="shared" si="224"/>
        <v>79</v>
      </c>
      <c r="BJ1041" s="40">
        <f t="shared" si="225"/>
        <v>77</v>
      </c>
      <c r="BK1041" s="40">
        <f t="shared" si="226"/>
        <v>75</v>
      </c>
      <c r="BL1041" s="40">
        <f t="shared" si="227"/>
        <v>85</v>
      </c>
      <c r="BM1041" s="40">
        <f t="shared" si="228"/>
        <v>1</v>
      </c>
      <c r="BN1041" s="40">
        <f t="shared" si="229"/>
        <v>97</v>
      </c>
      <c r="BO1041" s="40">
        <f t="shared" si="230"/>
        <v>96</v>
      </c>
      <c r="BP1041" s="40">
        <f t="shared" si="231"/>
        <v>45</v>
      </c>
      <c r="BQ1041" s="41">
        <f t="shared" si="232"/>
        <v>12</v>
      </c>
      <c r="BR1041" s="40">
        <f t="shared" si="233"/>
        <v>2</v>
      </c>
      <c r="BS1041" s="41">
        <f t="shared" si="234"/>
        <v>84</v>
      </c>
      <c r="BT1041" s="41">
        <f t="shared" si="235"/>
        <v>64</v>
      </c>
      <c r="BU1041" s="41">
        <f t="shared" si="236"/>
        <v>100</v>
      </c>
      <c r="BV1041" s="41">
        <f t="shared" si="237"/>
        <v>65</v>
      </c>
    </row>
    <row r="1042" spans="2:74" x14ac:dyDescent="0.3">
      <c r="B1042" s="12" t="s">
        <v>1429</v>
      </c>
      <c r="C1042" s="12">
        <v>102011028</v>
      </c>
      <c r="D1042" s="12" t="s">
        <v>294</v>
      </c>
      <c r="E1042" s="12" t="s">
        <v>225</v>
      </c>
      <c r="F1042" s="12" t="s">
        <v>225</v>
      </c>
      <c r="G1042" s="12" t="s">
        <v>85</v>
      </c>
      <c r="H1042" s="12" t="s">
        <v>86</v>
      </c>
      <c r="I1042" s="28">
        <v>1650000</v>
      </c>
      <c r="J1042" s="28">
        <v>1700000</v>
      </c>
      <c r="K1042" s="28">
        <v>1590000</v>
      </c>
      <c r="L1042" s="28">
        <v>1625000</v>
      </c>
      <c r="M1042" s="28">
        <v>1650000</v>
      </c>
      <c r="N1042" s="28">
        <v>1550000</v>
      </c>
      <c r="O1042" s="29">
        <v>45</v>
      </c>
      <c r="P1042" s="29">
        <v>46</v>
      </c>
      <c r="Q1042" s="29">
        <v>48</v>
      </c>
      <c r="R1042" s="28">
        <v>850</v>
      </c>
      <c r="S1042" s="28">
        <v>820</v>
      </c>
      <c r="T1042" s="30">
        <v>3</v>
      </c>
      <c r="U1042" s="30">
        <v>0.20000000000000018</v>
      </c>
      <c r="V1042" s="30">
        <v>2.8</v>
      </c>
      <c r="W1042" s="30">
        <v>2.8</v>
      </c>
      <c r="X1042" s="31">
        <v>2.6787878787878788E-2</v>
      </c>
      <c r="Y1042" s="30">
        <v>4.4000000000000004</v>
      </c>
      <c r="Z1042" s="30">
        <v>0.20000000000000018</v>
      </c>
      <c r="AA1042" s="30">
        <v>4.2</v>
      </c>
      <c r="AB1042" s="30">
        <v>3.8</v>
      </c>
      <c r="AC1042" s="32">
        <v>0.33344840572432832</v>
      </c>
      <c r="AD1042" s="30">
        <v>12.447734602831261</v>
      </c>
      <c r="AE1042" s="12">
        <v>713</v>
      </c>
      <c r="AF1042" s="12">
        <v>625</v>
      </c>
      <c r="AG1042" s="12">
        <v>524</v>
      </c>
      <c r="AH1042" s="33">
        <v>3.9169811320754717</v>
      </c>
      <c r="AI1042" s="34">
        <v>1151000</v>
      </c>
      <c r="AJ1042" s="34">
        <v>1120000</v>
      </c>
      <c r="AK1042" s="34">
        <v>1080000</v>
      </c>
      <c r="AL1042" s="35">
        <v>2.7678571428571427E-2</v>
      </c>
      <c r="AM1042" s="35">
        <v>6.5740740740740738E-2</v>
      </c>
      <c r="AN1042" s="12">
        <v>3</v>
      </c>
      <c r="AO1042" s="33">
        <v>0</v>
      </c>
      <c r="AP1042" s="12">
        <v>3</v>
      </c>
      <c r="AQ1042" s="32">
        <v>0.11314814814814815</v>
      </c>
      <c r="AR1042" s="34">
        <v>690</v>
      </c>
      <c r="AS1042" s="34">
        <v>620</v>
      </c>
      <c r="AT1042" s="31">
        <v>0.11290322580645161</v>
      </c>
      <c r="AU1042" s="32">
        <v>8.9409142817512416E-2</v>
      </c>
      <c r="AV1042" s="36">
        <v>2549.1200000000003</v>
      </c>
      <c r="AW1042" s="30">
        <v>0.81689999999999996</v>
      </c>
      <c r="AX1042" s="30">
        <v>0.18310000000000001</v>
      </c>
      <c r="AY1042" s="30">
        <v>0.89639999999999997</v>
      </c>
      <c r="AZ1042" s="30">
        <v>4.5100000000000001E-2</v>
      </c>
      <c r="BA1042" s="30">
        <v>0.36799999999999999</v>
      </c>
      <c r="BB1042" s="30">
        <v>0.42570000000000002</v>
      </c>
      <c r="BC1042" s="30">
        <v>0.18890000000000001</v>
      </c>
      <c r="BD1042" s="37">
        <v>9</v>
      </c>
      <c r="BE1042" s="29">
        <v>48</v>
      </c>
      <c r="BF1042" s="38" t="s">
        <v>3762</v>
      </c>
      <c r="BG1042" s="39">
        <v>151.427489594766</v>
      </c>
      <c r="BH1042" s="39">
        <v>-33.473866059508701</v>
      </c>
      <c r="BI1042" s="40">
        <f t="shared" si="224"/>
        <v>67</v>
      </c>
      <c r="BJ1042" s="40">
        <f t="shared" si="225"/>
        <v>67</v>
      </c>
      <c r="BK1042" s="40">
        <f t="shared" si="226"/>
        <v>76</v>
      </c>
      <c r="BL1042" s="40">
        <f t="shared" si="227"/>
        <v>70</v>
      </c>
      <c r="BM1042" s="40">
        <f t="shared" si="228"/>
        <v>15</v>
      </c>
      <c r="BN1042" s="40">
        <f t="shared" si="229"/>
        <v>100</v>
      </c>
      <c r="BO1042" s="40">
        <f t="shared" si="230"/>
        <v>100</v>
      </c>
      <c r="BP1042" s="40">
        <f t="shared" si="231"/>
        <v>71</v>
      </c>
      <c r="BQ1042" s="41">
        <f t="shared" si="232"/>
        <v>40</v>
      </c>
      <c r="BR1042" s="40">
        <f t="shared" si="233"/>
        <v>26</v>
      </c>
      <c r="BS1042" s="41">
        <f t="shared" si="234"/>
        <v>45</v>
      </c>
      <c r="BT1042" s="41">
        <f t="shared" si="235"/>
        <v>44</v>
      </c>
      <c r="BU1042" s="41">
        <f t="shared" si="236"/>
        <v>90</v>
      </c>
      <c r="BV1042" s="41">
        <f t="shared" si="237"/>
        <v>64</v>
      </c>
    </row>
    <row r="1043" spans="2:74" x14ac:dyDescent="0.3">
      <c r="B1043" s="12" t="s">
        <v>1430</v>
      </c>
      <c r="C1043" s="12">
        <v>102011029</v>
      </c>
      <c r="D1043" s="12" t="s">
        <v>294</v>
      </c>
      <c r="E1043" s="12" t="s">
        <v>225</v>
      </c>
      <c r="F1043" s="12" t="s">
        <v>225</v>
      </c>
      <c r="G1043" s="12" t="s">
        <v>85</v>
      </c>
      <c r="H1043" s="12" t="s">
        <v>86</v>
      </c>
      <c r="I1043" s="28">
        <v>1599000</v>
      </c>
      <c r="J1043" s="28">
        <v>1650000</v>
      </c>
      <c r="K1043" s="28">
        <v>1575000</v>
      </c>
      <c r="L1043" s="28">
        <v>1535000</v>
      </c>
      <c r="M1043" s="28">
        <v>1575000</v>
      </c>
      <c r="N1043" s="28">
        <v>1530000</v>
      </c>
      <c r="O1043" s="29">
        <v>55</v>
      </c>
      <c r="P1043" s="29">
        <v>50</v>
      </c>
      <c r="Q1043" s="29">
        <v>42</v>
      </c>
      <c r="R1043" s="28">
        <v>820</v>
      </c>
      <c r="S1043" s="28">
        <v>760</v>
      </c>
      <c r="T1043" s="30">
        <v>3</v>
      </c>
      <c r="U1043" s="30">
        <v>-0.10000000000000009</v>
      </c>
      <c r="V1043" s="30">
        <v>3.1</v>
      </c>
      <c r="W1043" s="30">
        <v>2.7</v>
      </c>
      <c r="X1043" s="31">
        <v>2.6666666666666668E-2</v>
      </c>
      <c r="Y1043" s="30">
        <v>2.6</v>
      </c>
      <c r="Z1043" s="30">
        <v>0</v>
      </c>
      <c r="AA1043" s="30">
        <v>2.6</v>
      </c>
      <c r="AB1043" s="30">
        <v>2.5</v>
      </c>
      <c r="AC1043" s="32">
        <v>0.41247484909456733</v>
      </c>
      <c r="AD1043" s="30">
        <v>15.467806841046276</v>
      </c>
      <c r="AE1043" s="12">
        <v>713</v>
      </c>
      <c r="AF1043" s="12">
        <v>625</v>
      </c>
      <c r="AG1043" s="12">
        <v>524</v>
      </c>
      <c r="AH1043" s="33">
        <v>3.9169811320754717</v>
      </c>
      <c r="AI1043" s="34">
        <v>1151000</v>
      </c>
      <c r="AJ1043" s="34">
        <v>1120000</v>
      </c>
      <c r="AK1043" s="34">
        <v>1080000</v>
      </c>
      <c r="AL1043" s="35">
        <v>2.7678571428571427E-2</v>
      </c>
      <c r="AM1043" s="35">
        <v>6.5740740740740738E-2</v>
      </c>
      <c r="AN1043" s="12">
        <v>3</v>
      </c>
      <c r="AO1043" s="33">
        <v>0</v>
      </c>
      <c r="AP1043" s="12">
        <v>3</v>
      </c>
      <c r="AQ1043" s="32">
        <v>0.11314814814814815</v>
      </c>
      <c r="AR1043" s="34">
        <v>690</v>
      </c>
      <c r="AS1043" s="34">
        <v>620</v>
      </c>
      <c r="AT1043" s="31">
        <v>0.11290322580645161</v>
      </c>
      <c r="AU1043" s="32">
        <v>8.9409142817512416E-2</v>
      </c>
      <c r="AV1043" s="36">
        <v>1988.0000000000002</v>
      </c>
      <c r="AW1043" s="30">
        <v>0.74590000000000001</v>
      </c>
      <c r="AX1043" s="30">
        <v>0.25409999999999999</v>
      </c>
      <c r="AY1043" s="30">
        <v>0.92110000000000003</v>
      </c>
      <c r="AZ1043" s="30">
        <v>2.3E-2</v>
      </c>
      <c r="BA1043" s="30">
        <v>0.49059999999999998</v>
      </c>
      <c r="BB1043" s="30">
        <v>0.3594</v>
      </c>
      <c r="BC1043" s="30">
        <v>0.1177</v>
      </c>
      <c r="BD1043" s="37">
        <v>8.5</v>
      </c>
      <c r="BE1043" s="29">
        <v>43</v>
      </c>
      <c r="BF1043" s="38" t="s">
        <v>3763</v>
      </c>
      <c r="BG1043" s="39">
        <v>151.387719192958</v>
      </c>
      <c r="BH1043" s="39">
        <v>-33.508534320833398</v>
      </c>
      <c r="BI1043" s="40">
        <f t="shared" ref="BI1043:BI1106" si="238">IF(T1043&lt;=1, 100, IF(T1043&gt;=7, 1, ROUND(100 - ((T1043-1)/6)*99, 0)))</f>
        <v>67</v>
      </c>
      <c r="BJ1043" s="40">
        <f t="shared" ref="BJ1043:BJ1106" si="239">IF(AN1043&lt;=1, 100, IF(AN1043&gt;=7, 1, ROUND(100 - ((AN1043-1)/6)*99, 0)))</f>
        <v>67</v>
      </c>
      <c r="BK1043" s="40">
        <f t="shared" ref="BK1043:BK1106" si="240">IF(AH1043&lt;=2, 100, IF(AH1043&gt;=10, 1, ROUND(100 - ((AH1043-2)/8)*99, 0)))</f>
        <v>76</v>
      </c>
      <c r="BL1043" s="40">
        <f t="shared" ref="BL1043:BL1106" si="241">IF(OR(ISBLANK(AU1043), AU1043=""), "", IF(AU1043&lt;=0, 100, IF(AU1043&gt;=0.3, 1, ROUND(100 - (AU1043/0.3)*99, 0))))</f>
        <v>70</v>
      </c>
      <c r="BM1043" s="40">
        <f t="shared" ref="BM1043:BM1106" si="242">IF(AL1043&lt;=0, 1, IF(AL1043&gt;=0.2, 100, ROUND(1 + (AL1043/0.2)*99, 0)))</f>
        <v>15</v>
      </c>
      <c r="BN1043" s="40">
        <f t="shared" ref="BN1043:BN1106" si="243">IF(AQ1043&lt;=0.01, 1, IF(AQ1043&gt;=0.075, 100, ROUND(1 + ((AQ1043-0.01)/0.065)*99, 0)))</f>
        <v>100</v>
      </c>
      <c r="BO1043" s="40">
        <f t="shared" ref="BO1043:BO1106" si="244">IF(BE1043&gt;=750, 1, IF(BE1043&lt;=50, 100, ROUND(100 - 99 * (((BE1043 - 50)/700)^0.75), 0)))</f>
        <v>100</v>
      </c>
      <c r="BP1043" s="40">
        <f t="shared" ref="BP1043:BP1106" si="245">IF(BA1043&gt;=0.5, 100, IF(BA1043&lt;=0.05, 1, ROUND(1 + ((BA1043-0.05)/0.45)*99, 0)))</f>
        <v>98</v>
      </c>
      <c r="BQ1043" s="41">
        <f t="shared" ref="BQ1043:BQ1106" si="246">IF(X1043&gt;=0.045, 100, IF(X1043&lt;=0.015, 1, ROUND(1 + ((X1043-0.015)/0.03)*99, 0)))</f>
        <v>40</v>
      </c>
      <c r="BR1043" s="40">
        <f t="shared" ref="BR1043:BR1106" si="247">IF(AD1043&lt;=5, 100, IF(AD1043&gt;=15, 1, ROUND(100 - ((AD1043-5)/10)*99, 0)))</f>
        <v>1</v>
      </c>
      <c r="BS1043" s="41">
        <f t="shared" ref="BS1043:BS1106" si="248">IF(AC1043&lt;=0.25, 100, IF(AC1043&gt;=0.4, 1, ROUND(100 - ((AC1043-0.25)/0.15)*99, 0)))</f>
        <v>1</v>
      </c>
      <c r="BT1043" s="41">
        <f t="shared" ref="BT1043:BT1106" si="249">IF(Y1043&lt;=1, 100, IF(Y1043&gt;=7, 1, ROUND(100 - ((Y1043-1)/6)*99, 0)))</f>
        <v>74</v>
      </c>
      <c r="BU1043" s="41">
        <f t="shared" ref="BU1043:BU1106" si="250">BD1043*10</f>
        <v>85</v>
      </c>
      <c r="BV1043" s="41">
        <f t="shared" ref="BV1043:BV1106" si="251">IF(
  (
    IF($BI$2,0.1,0) + IF($BJ$2,0.1,0) + IF($BK$2,0.05,0) + IF($BL$2,0.07,0) + IF($BM$2,0.05,0) + IF($BN$2,0.1,0) +
    IF($BO$2,0.07,0) + IF($BP$2,0.08,0) + IF($BQ$2,0.08,0) + IF($BR$2,0.07,0) + IF($BS$2,0.07,0) + IF($BT$2,0.08,0) +
    IF($BU$2,0.08,0)
  ) = 0,
  "",
  ROUND(
    (
      IF($BI$2, BI1043*0.1, 0) + IF($BJ$2, BJ1043*0.1, 0) + IF($BK$2, BK1043*0.05, 0) + IF($BL$2, BL1043*0.07, 0) +
      IF($BM$2, BM1043*0.05, 0) + IF($BN$2, BN1043*0.1, 0) + IF($BO$2, BO1043*0.07, 0) + IF($BP$2, BP1043*0.08, 0) +
      IF($BQ$2, BQ1043*0.08, 0) + IF($BR$2, BR1043*0.07, 0) + IF($BS$2, BS1043*0.07, 0) + IF($BT$2, BT1043*0.08, 0) +
      IF($BU$2, BU1043*0.08, 0)
    ) /
    (
      IF($BI$2,0.1,0) + IF($BJ$2,0.1,0) + IF($BK$2,0.05,0) + IF($BL$2,0.07,0) + IF($BM$2,0.05,0) +
      IF($BN$2,0.1,0) + IF($BO$2,0.07,0) + IF($BP$2,0.08,0) + IF($BQ$2,0.08,0) + IF($BR$2,0.07,0) +
      IF($BS$2,0.07,0) + IF($BT$2,0.08,0) + IF($BU$2,0.08,0)
    ),
  0)
)</f>
        <v>64</v>
      </c>
    </row>
    <row r="1044" spans="2:74" x14ac:dyDescent="0.3">
      <c r="B1044" s="12" t="s">
        <v>1431</v>
      </c>
      <c r="C1044" s="12">
        <v>102011038</v>
      </c>
      <c r="D1044" s="12" t="s">
        <v>294</v>
      </c>
      <c r="E1044" s="12" t="s">
        <v>225</v>
      </c>
      <c r="F1044" s="12" t="s">
        <v>225</v>
      </c>
      <c r="G1044" s="12" t="s">
        <v>85</v>
      </c>
      <c r="H1044" s="12" t="s">
        <v>86</v>
      </c>
      <c r="I1044" s="28">
        <v>1259000</v>
      </c>
      <c r="J1044" s="28">
        <v>1300000</v>
      </c>
      <c r="K1044" s="28">
        <v>1102100</v>
      </c>
      <c r="L1044" s="28">
        <v>1210000</v>
      </c>
      <c r="M1044" s="28">
        <v>1300000</v>
      </c>
      <c r="N1044" s="28">
        <v>1120000</v>
      </c>
      <c r="O1044" s="29">
        <v>40</v>
      </c>
      <c r="P1044" s="29">
        <v>40</v>
      </c>
      <c r="Q1044" s="29">
        <v>30</v>
      </c>
      <c r="R1044" s="28">
        <v>700</v>
      </c>
      <c r="S1044" s="28">
        <v>695</v>
      </c>
      <c r="T1044" s="30">
        <v>3.4</v>
      </c>
      <c r="U1044" s="30">
        <v>-0.10000000000000009</v>
      </c>
      <c r="V1044" s="30">
        <v>3.5</v>
      </c>
      <c r="W1044" s="30">
        <v>3.3</v>
      </c>
      <c r="X1044" s="31">
        <v>2.8911834789515489E-2</v>
      </c>
      <c r="Y1044" s="30">
        <v>3.3</v>
      </c>
      <c r="Z1044" s="30">
        <v>-0.20000000000000018</v>
      </c>
      <c r="AA1044" s="30">
        <v>3.5</v>
      </c>
      <c r="AB1044" s="30">
        <v>3.5</v>
      </c>
      <c r="AC1044" s="32">
        <v>0.3551136363636363</v>
      </c>
      <c r="AD1044" s="30">
        <v>12.282639235764234</v>
      </c>
      <c r="AE1044" s="12">
        <v>713</v>
      </c>
      <c r="AF1044" s="12">
        <v>625</v>
      </c>
      <c r="AG1044" s="12">
        <v>524</v>
      </c>
      <c r="AH1044" s="33">
        <v>3.9169811320754717</v>
      </c>
      <c r="AI1044" s="34">
        <v>1151000</v>
      </c>
      <c r="AJ1044" s="34">
        <v>1120000</v>
      </c>
      <c r="AK1044" s="34">
        <v>1080000</v>
      </c>
      <c r="AL1044" s="35">
        <v>2.7678571428571427E-2</v>
      </c>
      <c r="AM1044" s="35">
        <v>6.5740740740740738E-2</v>
      </c>
      <c r="AN1044" s="12">
        <v>3</v>
      </c>
      <c r="AO1044" s="33">
        <v>0</v>
      </c>
      <c r="AP1044" s="12">
        <v>3</v>
      </c>
      <c r="AQ1044" s="32">
        <v>0.11314814814814815</v>
      </c>
      <c r="AR1044" s="34">
        <v>690</v>
      </c>
      <c r="AS1044" s="34">
        <v>620</v>
      </c>
      <c r="AT1044" s="31">
        <v>0.11290322580645161</v>
      </c>
      <c r="AU1044" s="32">
        <v>8.9409142817512416E-2</v>
      </c>
      <c r="AV1044" s="36">
        <v>1971.2000000000003</v>
      </c>
      <c r="AW1044" s="30">
        <v>0.74439999999999995</v>
      </c>
      <c r="AX1044" s="30">
        <v>0.25559999999999999</v>
      </c>
      <c r="AY1044" s="30">
        <v>0.86650000000000005</v>
      </c>
      <c r="AZ1044" s="30">
        <v>4.9200000000000001E-2</v>
      </c>
      <c r="BA1044" s="30">
        <v>0.38030000000000003</v>
      </c>
      <c r="BB1044" s="30">
        <v>0.4128</v>
      </c>
      <c r="BC1044" s="30">
        <v>0.14910000000000001</v>
      </c>
      <c r="BD1044" s="37">
        <v>7</v>
      </c>
      <c r="BE1044" s="29">
        <v>45</v>
      </c>
      <c r="BF1044" s="38" t="s">
        <v>3764</v>
      </c>
      <c r="BG1044" s="39">
        <v>151.35221629725899</v>
      </c>
      <c r="BH1044" s="39">
        <v>-33.478774252881102</v>
      </c>
      <c r="BI1044" s="40">
        <f t="shared" si="238"/>
        <v>60</v>
      </c>
      <c r="BJ1044" s="40">
        <f t="shared" si="239"/>
        <v>67</v>
      </c>
      <c r="BK1044" s="40">
        <f t="shared" si="240"/>
        <v>76</v>
      </c>
      <c r="BL1044" s="40">
        <f t="shared" si="241"/>
        <v>70</v>
      </c>
      <c r="BM1044" s="40">
        <f t="shared" si="242"/>
        <v>15</v>
      </c>
      <c r="BN1044" s="40">
        <f t="shared" si="243"/>
        <v>100</v>
      </c>
      <c r="BO1044" s="40">
        <f t="shared" si="244"/>
        <v>100</v>
      </c>
      <c r="BP1044" s="40">
        <f t="shared" si="245"/>
        <v>74</v>
      </c>
      <c r="BQ1044" s="41">
        <f t="shared" si="246"/>
        <v>47</v>
      </c>
      <c r="BR1044" s="40">
        <f t="shared" si="247"/>
        <v>28</v>
      </c>
      <c r="BS1044" s="41">
        <f t="shared" si="248"/>
        <v>31</v>
      </c>
      <c r="BT1044" s="41">
        <f t="shared" si="249"/>
        <v>62</v>
      </c>
      <c r="BU1044" s="41">
        <f t="shared" si="250"/>
        <v>70</v>
      </c>
      <c r="BV1044" s="41">
        <f t="shared" si="251"/>
        <v>64</v>
      </c>
    </row>
    <row r="1045" spans="2:74" x14ac:dyDescent="0.3">
      <c r="B1045" s="12" t="s">
        <v>1432</v>
      </c>
      <c r="C1045" s="12">
        <v>102011041</v>
      </c>
      <c r="D1045" s="12" t="s">
        <v>294</v>
      </c>
      <c r="E1045" s="12" t="s">
        <v>225</v>
      </c>
      <c r="F1045" s="12" t="s">
        <v>225</v>
      </c>
      <c r="G1045" s="12" t="s">
        <v>85</v>
      </c>
      <c r="H1045" s="12" t="s">
        <v>86</v>
      </c>
      <c r="I1045" s="28">
        <v>1500000</v>
      </c>
      <c r="J1045" s="28">
        <v>1570550</v>
      </c>
      <c r="K1045" s="28">
        <v>1550000</v>
      </c>
      <c r="L1045" s="28">
        <v>1500000</v>
      </c>
      <c r="M1045" s="28">
        <v>1550000</v>
      </c>
      <c r="N1045" s="28">
        <v>1450000</v>
      </c>
      <c r="O1045" s="29">
        <v>34</v>
      </c>
      <c r="P1045" s="29">
        <v>34</v>
      </c>
      <c r="Q1045" s="29">
        <v>39</v>
      </c>
      <c r="R1045" s="28">
        <v>895</v>
      </c>
      <c r="S1045" s="28">
        <v>725</v>
      </c>
      <c r="T1045" s="30">
        <v>3.3</v>
      </c>
      <c r="U1045" s="30">
        <v>0</v>
      </c>
      <c r="V1045" s="30">
        <v>3.3</v>
      </c>
      <c r="W1045" s="30">
        <v>3.8</v>
      </c>
      <c r="X1045" s="31">
        <v>3.1026666666666668E-2</v>
      </c>
      <c r="Y1045" s="30">
        <v>4.7</v>
      </c>
      <c r="Z1045" s="30">
        <v>-0.29999999999999982</v>
      </c>
      <c r="AA1045" s="30">
        <v>5</v>
      </c>
      <c r="AB1045" s="30">
        <v>4.9000000000000004</v>
      </c>
      <c r="AC1045" s="32">
        <v>0.36522264298772522</v>
      </c>
      <c r="AD1045" s="30">
        <v>11.771249773992002</v>
      </c>
      <c r="AE1045" s="12">
        <v>713</v>
      </c>
      <c r="AF1045" s="12">
        <v>625</v>
      </c>
      <c r="AG1045" s="12">
        <v>524</v>
      </c>
      <c r="AH1045" s="33">
        <v>3.9169811320754717</v>
      </c>
      <c r="AI1045" s="34">
        <v>1151000</v>
      </c>
      <c r="AJ1045" s="34">
        <v>1120000</v>
      </c>
      <c r="AK1045" s="34">
        <v>1080000</v>
      </c>
      <c r="AL1045" s="35">
        <v>2.7678571428571427E-2</v>
      </c>
      <c r="AM1045" s="35">
        <v>6.5740740740740738E-2</v>
      </c>
      <c r="AN1045" s="12">
        <v>3</v>
      </c>
      <c r="AO1045" s="33">
        <v>0</v>
      </c>
      <c r="AP1045" s="12">
        <v>3</v>
      </c>
      <c r="AQ1045" s="32">
        <v>0.11314814814814815</v>
      </c>
      <c r="AR1045" s="34">
        <v>690</v>
      </c>
      <c r="AS1045" s="34">
        <v>620</v>
      </c>
      <c r="AT1045" s="31">
        <v>0.11290322580645161</v>
      </c>
      <c r="AU1045" s="32">
        <v>8.9409142817512416E-2</v>
      </c>
      <c r="AV1045" s="36">
        <v>2450.5600000000004</v>
      </c>
      <c r="AW1045" s="30">
        <v>0.78859999999999997</v>
      </c>
      <c r="AX1045" s="30">
        <v>0.2114</v>
      </c>
      <c r="AY1045" s="30">
        <v>0.84889999999999999</v>
      </c>
      <c r="AZ1045" s="30">
        <v>9.5000000000000001E-2</v>
      </c>
      <c r="BA1045" s="30">
        <v>0.36459999999999998</v>
      </c>
      <c r="BB1045" s="30">
        <v>0.40839999999999999</v>
      </c>
      <c r="BC1045" s="30">
        <v>0.1593</v>
      </c>
      <c r="BD1045" s="37">
        <v>10</v>
      </c>
      <c r="BE1045" s="29">
        <v>56</v>
      </c>
      <c r="BF1045" s="38" t="s">
        <v>3765</v>
      </c>
      <c r="BG1045" s="39">
        <v>151.45783668637699</v>
      </c>
      <c r="BH1045" s="39">
        <v>-33.408644828346503</v>
      </c>
      <c r="BI1045" s="40">
        <f t="shared" si="238"/>
        <v>62</v>
      </c>
      <c r="BJ1045" s="40">
        <f t="shared" si="239"/>
        <v>67</v>
      </c>
      <c r="BK1045" s="40">
        <f t="shared" si="240"/>
        <v>76</v>
      </c>
      <c r="BL1045" s="40">
        <f t="shared" si="241"/>
        <v>70</v>
      </c>
      <c r="BM1045" s="40">
        <f t="shared" si="242"/>
        <v>15</v>
      </c>
      <c r="BN1045" s="40">
        <f t="shared" si="243"/>
        <v>100</v>
      </c>
      <c r="BO1045" s="40">
        <f t="shared" si="244"/>
        <v>97</v>
      </c>
      <c r="BP1045" s="40">
        <f t="shared" si="245"/>
        <v>70</v>
      </c>
      <c r="BQ1045" s="41">
        <f t="shared" si="246"/>
        <v>54</v>
      </c>
      <c r="BR1045" s="40">
        <f t="shared" si="247"/>
        <v>33</v>
      </c>
      <c r="BS1045" s="41">
        <f t="shared" si="248"/>
        <v>24</v>
      </c>
      <c r="BT1045" s="41">
        <f t="shared" si="249"/>
        <v>39</v>
      </c>
      <c r="BU1045" s="41">
        <f t="shared" si="250"/>
        <v>100</v>
      </c>
      <c r="BV1045" s="41">
        <f t="shared" si="251"/>
        <v>64</v>
      </c>
    </row>
    <row r="1046" spans="2:74" x14ac:dyDescent="0.3">
      <c r="B1046" s="12" t="s">
        <v>1433</v>
      </c>
      <c r="C1046" s="12">
        <v>102021055</v>
      </c>
      <c r="D1046" s="12" t="s">
        <v>224</v>
      </c>
      <c r="E1046" s="12" t="s">
        <v>225</v>
      </c>
      <c r="F1046" s="12" t="s">
        <v>225</v>
      </c>
      <c r="G1046" s="12" t="s">
        <v>85</v>
      </c>
      <c r="H1046" s="12" t="s">
        <v>86</v>
      </c>
      <c r="I1046" s="28">
        <v>870350</v>
      </c>
      <c r="J1046" s="28">
        <v>861900</v>
      </c>
      <c r="K1046" s="28">
        <v>838300</v>
      </c>
      <c r="L1046" s="28">
        <v>920000</v>
      </c>
      <c r="M1046" s="28">
        <v>880000</v>
      </c>
      <c r="N1046" s="28">
        <v>850000</v>
      </c>
      <c r="O1046" s="29">
        <v>29</v>
      </c>
      <c r="P1046" s="29">
        <v>31</v>
      </c>
      <c r="Q1046" s="29">
        <v>33</v>
      </c>
      <c r="R1046" s="28">
        <v>650</v>
      </c>
      <c r="S1046" s="28">
        <v>580</v>
      </c>
      <c r="T1046" s="30">
        <v>3.1</v>
      </c>
      <c r="U1046" s="30">
        <v>-0.19999999999999973</v>
      </c>
      <c r="V1046" s="30">
        <v>3.3</v>
      </c>
      <c r="W1046" s="30">
        <v>3.3</v>
      </c>
      <c r="X1046" s="31">
        <v>3.8834951456310676E-2</v>
      </c>
      <c r="Y1046" s="30">
        <v>4</v>
      </c>
      <c r="Z1046" s="30">
        <v>-0.29999999999999982</v>
      </c>
      <c r="AA1046" s="30">
        <v>4.3</v>
      </c>
      <c r="AB1046" s="30">
        <v>4.5999999999999996</v>
      </c>
      <c r="AC1046" s="32">
        <v>0.32331874253879822</v>
      </c>
      <c r="AD1046" s="30">
        <v>8.3254576203740545</v>
      </c>
      <c r="AE1046" s="12">
        <v>813</v>
      </c>
      <c r="AF1046" s="12">
        <v>741</v>
      </c>
      <c r="AG1046" s="12">
        <v>558</v>
      </c>
      <c r="AH1046" s="33">
        <v>4.067710537452391</v>
      </c>
      <c r="AI1046" s="34">
        <v>861000</v>
      </c>
      <c r="AJ1046" s="34">
        <v>825000</v>
      </c>
      <c r="AK1046" s="34">
        <v>820000</v>
      </c>
      <c r="AL1046" s="35">
        <v>4.363636363636364E-2</v>
      </c>
      <c r="AM1046" s="35">
        <v>0.05</v>
      </c>
      <c r="AN1046" s="12">
        <v>3.5</v>
      </c>
      <c r="AO1046" s="33">
        <v>0.20000000000000018</v>
      </c>
      <c r="AP1046" s="12">
        <v>3.3</v>
      </c>
      <c r="AQ1046" s="32">
        <v>0.11471321695760599</v>
      </c>
      <c r="AR1046" s="34">
        <v>600</v>
      </c>
      <c r="AS1046" s="34">
        <v>550</v>
      </c>
      <c r="AT1046" s="31">
        <v>9.0909090909090912E-2</v>
      </c>
      <c r="AU1046" s="32">
        <v>0.1246286821937022</v>
      </c>
      <c r="AV1046" s="36">
        <v>2010.4</v>
      </c>
      <c r="AW1046" s="30">
        <v>0.76359999999999995</v>
      </c>
      <c r="AX1046" s="30">
        <v>0.2364</v>
      </c>
      <c r="AY1046" s="30">
        <v>0.80030000000000001</v>
      </c>
      <c r="AZ1046" s="30">
        <v>0.18029999999999999</v>
      </c>
      <c r="BA1046" s="30">
        <v>0.3019</v>
      </c>
      <c r="BB1046" s="30">
        <v>0.38109999999999999</v>
      </c>
      <c r="BC1046" s="30">
        <v>0.29120000000000001</v>
      </c>
      <c r="BD1046" s="37">
        <v>4</v>
      </c>
      <c r="BE1046" s="29">
        <v>66</v>
      </c>
      <c r="BF1046" s="38" t="s">
        <v>3766</v>
      </c>
      <c r="BG1046" s="39">
        <v>151.41139264401301</v>
      </c>
      <c r="BH1046" s="39">
        <v>-33.3041108150247</v>
      </c>
      <c r="BI1046" s="40">
        <f t="shared" si="238"/>
        <v>65</v>
      </c>
      <c r="BJ1046" s="40">
        <f t="shared" si="239"/>
        <v>59</v>
      </c>
      <c r="BK1046" s="40">
        <f t="shared" si="240"/>
        <v>74</v>
      </c>
      <c r="BL1046" s="40">
        <f t="shared" si="241"/>
        <v>59</v>
      </c>
      <c r="BM1046" s="40">
        <f t="shared" si="242"/>
        <v>23</v>
      </c>
      <c r="BN1046" s="40">
        <f t="shared" si="243"/>
        <v>100</v>
      </c>
      <c r="BO1046" s="40">
        <f t="shared" si="244"/>
        <v>94</v>
      </c>
      <c r="BP1046" s="40">
        <f t="shared" si="245"/>
        <v>56</v>
      </c>
      <c r="BQ1046" s="41">
        <f t="shared" si="246"/>
        <v>80</v>
      </c>
      <c r="BR1046" s="40">
        <f t="shared" si="247"/>
        <v>67</v>
      </c>
      <c r="BS1046" s="41">
        <f t="shared" si="248"/>
        <v>52</v>
      </c>
      <c r="BT1046" s="41">
        <f t="shared" si="249"/>
        <v>51</v>
      </c>
      <c r="BU1046" s="41">
        <f t="shared" si="250"/>
        <v>40</v>
      </c>
      <c r="BV1046" s="41">
        <f t="shared" si="251"/>
        <v>64</v>
      </c>
    </row>
    <row r="1047" spans="2:74" x14ac:dyDescent="0.3">
      <c r="B1047" s="12" t="s">
        <v>1434</v>
      </c>
      <c r="C1047" s="12">
        <v>103011059</v>
      </c>
      <c r="D1047" s="12" t="s">
        <v>500</v>
      </c>
      <c r="E1047" s="12" t="s">
        <v>109</v>
      </c>
      <c r="F1047" s="12" t="s">
        <v>500</v>
      </c>
      <c r="G1047" s="12" t="s">
        <v>85</v>
      </c>
      <c r="H1047" s="12" t="s">
        <v>86</v>
      </c>
      <c r="I1047" s="28">
        <v>820000</v>
      </c>
      <c r="J1047" s="28">
        <v>820000</v>
      </c>
      <c r="K1047" s="28">
        <v>740000</v>
      </c>
      <c r="L1047" s="28">
        <v>708000</v>
      </c>
      <c r="M1047" s="28">
        <v>690000</v>
      </c>
      <c r="N1047" s="28">
        <v>660000</v>
      </c>
      <c r="O1047" s="29">
        <v>56</v>
      </c>
      <c r="P1047" s="29">
        <v>58</v>
      </c>
      <c r="Q1047" s="29">
        <v>57</v>
      </c>
      <c r="R1047" s="28">
        <v>560</v>
      </c>
      <c r="S1047" s="28">
        <v>530</v>
      </c>
      <c r="T1047" s="30">
        <v>2.6</v>
      </c>
      <c r="U1047" s="30">
        <v>0.10000000000000009</v>
      </c>
      <c r="V1047" s="30">
        <v>2.5</v>
      </c>
      <c r="W1047" s="30">
        <v>2.7</v>
      </c>
      <c r="X1047" s="31">
        <v>3.5512195121951216E-2</v>
      </c>
      <c r="Y1047" s="30">
        <v>4.8</v>
      </c>
      <c r="Z1047" s="30">
        <v>-0.40000000000000036</v>
      </c>
      <c r="AA1047" s="30">
        <v>5.2</v>
      </c>
      <c r="AB1047" s="30">
        <v>6</v>
      </c>
      <c r="AC1047" s="32">
        <v>0.2796420581655481</v>
      </c>
      <c r="AD1047" s="30">
        <v>7.8745359785628235</v>
      </c>
      <c r="AE1047" s="12">
        <v>303</v>
      </c>
      <c r="AF1047" s="12">
        <v>319</v>
      </c>
      <c r="AG1047" s="12">
        <v>306</v>
      </c>
      <c r="AH1047" s="33">
        <v>6.6735751295336785</v>
      </c>
      <c r="AI1047" s="34">
        <v>670000</v>
      </c>
      <c r="AJ1047" s="34">
        <v>640000</v>
      </c>
      <c r="AK1047" s="34">
        <v>660000</v>
      </c>
      <c r="AL1047" s="35">
        <v>4.6875E-2</v>
      </c>
      <c r="AM1047" s="35">
        <v>1.5151515151515152E-2</v>
      </c>
      <c r="AN1047" s="12">
        <v>2.6</v>
      </c>
      <c r="AO1047" s="33">
        <v>0.10000000000000009</v>
      </c>
      <c r="AP1047" s="12">
        <v>2.5</v>
      </c>
      <c r="AQ1047" s="32">
        <v>9.1428571428571428E-2</v>
      </c>
      <c r="AR1047" s="34">
        <v>495</v>
      </c>
      <c r="AS1047" s="34">
        <v>480</v>
      </c>
      <c r="AT1047" s="31">
        <v>3.125E-2</v>
      </c>
      <c r="AU1047" s="32">
        <v>0.21023245850125069</v>
      </c>
      <c r="AV1047" s="36">
        <v>2002.5600000000002</v>
      </c>
      <c r="AW1047" s="30">
        <v>0.77980000000000005</v>
      </c>
      <c r="AX1047" s="30">
        <v>0.22020000000000001</v>
      </c>
      <c r="AY1047" s="30">
        <v>0.9355</v>
      </c>
      <c r="AZ1047" s="30">
        <v>5.33E-2</v>
      </c>
      <c r="BA1047" s="30">
        <v>0.3306</v>
      </c>
      <c r="BB1047" s="30">
        <v>0.39489999999999997</v>
      </c>
      <c r="BC1047" s="30">
        <v>0.2485</v>
      </c>
      <c r="BD1047" s="37">
        <v>5.5</v>
      </c>
      <c r="BE1047" s="29">
        <v>154</v>
      </c>
      <c r="BF1047" s="38" t="s">
        <v>3767</v>
      </c>
      <c r="BG1047" s="39">
        <v>149.63299096596899</v>
      </c>
      <c r="BH1047" s="39">
        <v>-33.416293167863003</v>
      </c>
      <c r="BI1047" s="40">
        <f t="shared" si="238"/>
        <v>74</v>
      </c>
      <c r="BJ1047" s="40">
        <f t="shared" si="239"/>
        <v>74</v>
      </c>
      <c r="BK1047" s="40">
        <f t="shared" si="240"/>
        <v>42</v>
      </c>
      <c r="BL1047" s="40">
        <f t="shared" si="241"/>
        <v>31</v>
      </c>
      <c r="BM1047" s="40">
        <f t="shared" si="242"/>
        <v>24</v>
      </c>
      <c r="BN1047" s="40">
        <f t="shared" si="243"/>
        <v>100</v>
      </c>
      <c r="BO1047" s="40">
        <f t="shared" si="244"/>
        <v>76</v>
      </c>
      <c r="BP1047" s="40">
        <f t="shared" si="245"/>
        <v>63</v>
      </c>
      <c r="BQ1047" s="41">
        <f t="shared" si="246"/>
        <v>69</v>
      </c>
      <c r="BR1047" s="40">
        <f t="shared" si="247"/>
        <v>72</v>
      </c>
      <c r="BS1047" s="41">
        <f t="shared" si="248"/>
        <v>80</v>
      </c>
      <c r="BT1047" s="41">
        <f t="shared" si="249"/>
        <v>37</v>
      </c>
      <c r="BU1047" s="41">
        <f t="shared" si="250"/>
        <v>55</v>
      </c>
      <c r="BV1047" s="41">
        <f t="shared" si="251"/>
        <v>64</v>
      </c>
    </row>
    <row r="1048" spans="2:74" x14ac:dyDescent="0.3">
      <c r="B1048" s="12" t="s">
        <v>1435</v>
      </c>
      <c r="C1048" s="12">
        <v>103011613</v>
      </c>
      <c r="D1048" s="12" t="s">
        <v>500</v>
      </c>
      <c r="E1048" s="12" t="s">
        <v>109</v>
      </c>
      <c r="F1048" s="12" t="s">
        <v>500</v>
      </c>
      <c r="G1048" s="12" t="s">
        <v>85</v>
      </c>
      <c r="H1048" s="12" t="s">
        <v>86</v>
      </c>
      <c r="I1048" s="28">
        <v>700000</v>
      </c>
      <c r="J1048" s="28">
        <v>699000</v>
      </c>
      <c r="K1048" s="28">
        <v>679000</v>
      </c>
      <c r="L1048" s="28">
        <v>685000</v>
      </c>
      <c r="M1048" s="28">
        <v>670000</v>
      </c>
      <c r="N1048" s="28">
        <v>635000</v>
      </c>
      <c r="O1048" s="29">
        <v>49</v>
      </c>
      <c r="P1048" s="29">
        <v>49</v>
      </c>
      <c r="Q1048" s="29">
        <v>48</v>
      </c>
      <c r="R1048" s="28">
        <v>520</v>
      </c>
      <c r="S1048" s="28">
        <v>500</v>
      </c>
      <c r="T1048" s="30">
        <v>3.5</v>
      </c>
      <c r="U1048" s="30">
        <v>0.10000000000000009</v>
      </c>
      <c r="V1048" s="30">
        <v>3.4</v>
      </c>
      <c r="W1048" s="30">
        <v>3.5</v>
      </c>
      <c r="X1048" s="31">
        <v>3.8628571428571429E-2</v>
      </c>
      <c r="Y1048" s="30">
        <v>4.9000000000000004</v>
      </c>
      <c r="Z1048" s="30">
        <v>-0.5</v>
      </c>
      <c r="AA1048" s="30">
        <v>5.4</v>
      </c>
      <c r="AB1048" s="30">
        <v>5.4</v>
      </c>
      <c r="AC1048" s="32">
        <v>0.2596676254394375</v>
      </c>
      <c r="AD1048" s="30">
        <v>6.7221648597487516</v>
      </c>
      <c r="AE1048" s="12">
        <v>303</v>
      </c>
      <c r="AF1048" s="12">
        <v>319</v>
      </c>
      <c r="AG1048" s="12">
        <v>306</v>
      </c>
      <c r="AH1048" s="33">
        <v>6.6735751295336785</v>
      </c>
      <c r="AI1048" s="34">
        <v>670000</v>
      </c>
      <c r="AJ1048" s="34">
        <v>640000</v>
      </c>
      <c r="AK1048" s="34">
        <v>660000</v>
      </c>
      <c r="AL1048" s="35">
        <v>4.6875E-2</v>
      </c>
      <c r="AM1048" s="35">
        <v>1.5151515151515152E-2</v>
      </c>
      <c r="AN1048" s="12">
        <v>2.6</v>
      </c>
      <c r="AO1048" s="33">
        <v>0.10000000000000009</v>
      </c>
      <c r="AP1048" s="12">
        <v>2.5</v>
      </c>
      <c r="AQ1048" s="32">
        <v>9.1428571428571428E-2</v>
      </c>
      <c r="AR1048" s="34">
        <v>495</v>
      </c>
      <c r="AS1048" s="34">
        <v>480</v>
      </c>
      <c r="AT1048" s="31">
        <v>3.125E-2</v>
      </c>
      <c r="AU1048" s="32">
        <v>0.21023245850125069</v>
      </c>
      <c r="AV1048" s="36">
        <v>2002.5600000000002</v>
      </c>
      <c r="AW1048" s="30">
        <v>0.73850000000000005</v>
      </c>
      <c r="AX1048" s="30">
        <v>0.26150000000000001</v>
      </c>
      <c r="AY1048" s="30">
        <v>0.95189999999999997</v>
      </c>
      <c r="AZ1048" s="30">
        <v>4.1599999999999998E-2</v>
      </c>
      <c r="BA1048" s="30">
        <v>0.34610000000000002</v>
      </c>
      <c r="BB1048" s="30">
        <v>0.3785</v>
      </c>
      <c r="BC1048" s="30">
        <v>0.25769999999999998</v>
      </c>
      <c r="BD1048" s="37">
        <v>4</v>
      </c>
      <c r="BE1048" s="29">
        <v>163</v>
      </c>
      <c r="BF1048" s="38" t="s">
        <v>3768</v>
      </c>
      <c r="BG1048" s="39">
        <v>149.55433831382899</v>
      </c>
      <c r="BH1048" s="39">
        <v>-33.3787122877496</v>
      </c>
      <c r="BI1048" s="40">
        <f t="shared" si="238"/>
        <v>59</v>
      </c>
      <c r="BJ1048" s="40">
        <f t="shared" si="239"/>
        <v>74</v>
      </c>
      <c r="BK1048" s="40">
        <f t="shared" si="240"/>
        <v>42</v>
      </c>
      <c r="BL1048" s="40">
        <f t="shared" si="241"/>
        <v>31</v>
      </c>
      <c r="BM1048" s="40">
        <f t="shared" si="242"/>
        <v>24</v>
      </c>
      <c r="BN1048" s="40">
        <f t="shared" si="243"/>
        <v>100</v>
      </c>
      <c r="BO1048" s="40">
        <f t="shared" si="244"/>
        <v>75</v>
      </c>
      <c r="BP1048" s="40">
        <f t="shared" si="245"/>
        <v>66</v>
      </c>
      <c r="BQ1048" s="41">
        <f t="shared" si="246"/>
        <v>79</v>
      </c>
      <c r="BR1048" s="40">
        <f t="shared" si="247"/>
        <v>83</v>
      </c>
      <c r="BS1048" s="41">
        <f t="shared" si="248"/>
        <v>94</v>
      </c>
      <c r="BT1048" s="41">
        <f t="shared" si="249"/>
        <v>36</v>
      </c>
      <c r="BU1048" s="41">
        <f t="shared" si="250"/>
        <v>40</v>
      </c>
      <c r="BV1048" s="41">
        <f t="shared" si="251"/>
        <v>64</v>
      </c>
    </row>
    <row r="1049" spans="2:74" x14ac:dyDescent="0.3">
      <c r="B1049" s="12" t="s">
        <v>1436</v>
      </c>
      <c r="C1049" s="12">
        <v>105031102</v>
      </c>
      <c r="D1049" s="12" t="s">
        <v>122</v>
      </c>
      <c r="E1049" s="12" t="s">
        <v>123</v>
      </c>
      <c r="F1049" s="12" t="s">
        <v>122</v>
      </c>
      <c r="G1049" s="12" t="s">
        <v>85</v>
      </c>
      <c r="H1049" s="12" t="s">
        <v>86</v>
      </c>
      <c r="I1049" s="28">
        <v>575000</v>
      </c>
      <c r="J1049" s="28">
        <v>565000</v>
      </c>
      <c r="K1049" s="28">
        <v>579000</v>
      </c>
      <c r="L1049" s="28">
        <v>480000</v>
      </c>
      <c r="M1049" s="28">
        <v>510000</v>
      </c>
      <c r="N1049" s="28">
        <v>510000</v>
      </c>
      <c r="O1049" s="29">
        <v>39</v>
      </c>
      <c r="P1049" s="29">
        <v>41</v>
      </c>
      <c r="Q1049" s="29">
        <v>43</v>
      </c>
      <c r="R1049" s="28">
        <v>530</v>
      </c>
      <c r="S1049" s="28">
        <v>500</v>
      </c>
      <c r="T1049" s="30">
        <v>3.2</v>
      </c>
      <c r="U1049" s="30">
        <v>0</v>
      </c>
      <c r="V1049" s="30">
        <v>3.2</v>
      </c>
      <c r="W1049" s="30">
        <v>3</v>
      </c>
      <c r="X1049" s="31">
        <v>4.7930434782608694E-2</v>
      </c>
      <c r="Y1049" s="30">
        <v>6.7</v>
      </c>
      <c r="Z1049" s="30">
        <v>-0.29999999999999982</v>
      </c>
      <c r="AA1049" s="30">
        <v>7</v>
      </c>
      <c r="AB1049" s="30">
        <v>6.8</v>
      </c>
      <c r="AC1049" s="32">
        <v>0.29102969601124579</v>
      </c>
      <c r="AD1049" s="30">
        <v>6.0719185488558178</v>
      </c>
      <c r="AE1049" s="12">
        <v>335</v>
      </c>
      <c r="AF1049" s="12">
        <v>313</v>
      </c>
      <c r="AG1049" s="12">
        <v>294</v>
      </c>
      <c r="AH1049" s="33">
        <v>4.6701846965699207</v>
      </c>
      <c r="AI1049" s="34">
        <v>529000</v>
      </c>
      <c r="AJ1049" s="34">
        <v>500000</v>
      </c>
      <c r="AK1049" s="34">
        <v>485000</v>
      </c>
      <c r="AL1049" s="35">
        <v>5.8000000000000003E-2</v>
      </c>
      <c r="AM1049" s="35">
        <v>9.0721649484536079E-2</v>
      </c>
      <c r="AN1049" s="12">
        <v>1.9</v>
      </c>
      <c r="AO1049" s="33">
        <v>0.19999999999999996</v>
      </c>
      <c r="AP1049" s="12">
        <v>1.7</v>
      </c>
      <c r="AQ1049" s="32">
        <v>7.9322033898305083E-2</v>
      </c>
      <c r="AR1049" s="34">
        <v>500</v>
      </c>
      <c r="AS1049" s="34">
        <v>465</v>
      </c>
      <c r="AT1049" s="31">
        <v>7.5268817204301078E-2</v>
      </c>
      <c r="AU1049" s="32">
        <v>0.24099902981683344</v>
      </c>
      <c r="AV1049" s="36">
        <v>1821.1200000000001</v>
      </c>
      <c r="AW1049" s="30">
        <v>0.71360000000000001</v>
      </c>
      <c r="AX1049" s="30">
        <v>0.28639999999999999</v>
      </c>
      <c r="AY1049" s="30">
        <v>0.85919999999999996</v>
      </c>
      <c r="AZ1049" s="30">
        <v>8.1199999999999994E-2</v>
      </c>
      <c r="BA1049" s="30">
        <v>0.27550000000000002</v>
      </c>
      <c r="BB1049" s="30">
        <v>0.35830000000000001</v>
      </c>
      <c r="BC1049" s="30">
        <v>0.30940000000000001</v>
      </c>
      <c r="BD1049" s="37">
        <v>7</v>
      </c>
      <c r="BE1049" s="29">
        <v>305</v>
      </c>
      <c r="BF1049" s="38" t="s">
        <v>3769</v>
      </c>
      <c r="BG1049" s="39">
        <v>148.58319747914399</v>
      </c>
      <c r="BH1049" s="39">
        <v>-32.232780708779899</v>
      </c>
      <c r="BI1049" s="40">
        <f t="shared" si="238"/>
        <v>64</v>
      </c>
      <c r="BJ1049" s="40">
        <f t="shared" si="239"/>
        <v>85</v>
      </c>
      <c r="BK1049" s="40">
        <f t="shared" si="240"/>
        <v>67</v>
      </c>
      <c r="BL1049" s="40">
        <f t="shared" si="241"/>
        <v>20</v>
      </c>
      <c r="BM1049" s="40">
        <f t="shared" si="242"/>
        <v>30</v>
      </c>
      <c r="BN1049" s="40">
        <f t="shared" si="243"/>
        <v>100</v>
      </c>
      <c r="BO1049" s="40">
        <f t="shared" si="244"/>
        <v>54</v>
      </c>
      <c r="BP1049" s="40">
        <f t="shared" si="245"/>
        <v>51</v>
      </c>
      <c r="BQ1049" s="41">
        <f t="shared" si="246"/>
        <v>100</v>
      </c>
      <c r="BR1049" s="40">
        <f t="shared" si="247"/>
        <v>89</v>
      </c>
      <c r="BS1049" s="41">
        <f t="shared" si="248"/>
        <v>73</v>
      </c>
      <c r="BT1049" s="41">
        <f t="shared" si="249"/>
        <v>6</v>
      </c>
      <c r="BU1049" s="41">
        <f t="shared" si="250"/>
        <v>70</v>
      </c>
      <c r="BV1049" s="41">
        <f t="shared" si="251"/>
        <v>64</v>
      </c>
    </row>
    <row r="1050" spans="2:74" x14ac:dyDescent="0.3">
      <c r="B1050" s="12" t="s">
        <v>1437</v>
      </c>
      <c r="C1050" s="12">
        <v>106011113</v>
      </c>
      <c r="D1050" s="12" t="s">
        <v>503</v>
      </c>
      <c r="E1050" s="12" t="s">
        <v>299</v>
      </c>
      <c r="F1050" s="12" t="s">
        <v>2703</v>
      </c>
      <c r="G1050" s="12" t="s">
        <v>85</v>
      </c>
      <c r="H1050" s="12" t="s">
        <v>86</v>
      </c>
      <c r="I1050" s="28">
        <v>1189200</v>
      </c>
      <c r="J1050" s="28">
        <v>1174000</v>
      </c>
      <c r="K1050" s="28">
        <v>950000</v>
      </c>
      <c r="L1050" s="28">
        <v>710000</v>
      </c>
      <c r="M1050" s="28">
        <v>710000</v>
      </c>
      <c r="N1050" s="28">
        <v>760000</v>
      </c>
      <c r="O1050" s="29">
        <v>58</v>
      </c>
      <c r="P1050" s="29">
        <v>77</v>
      </c>
      <c r="Q1050" s="29">
        <v>84</v>
      </c>
      <c r="R1050" s="28">
        <v>595</v>
      </c>
      <c r="S1050" s="28">
        <v>620</v>
      </c>
      <c r="T1050" s="30">
        <v>0.9</v>
      </c>
      <c r="U1050" s="30">
        <v>9.9999999999999978E-2</v>
      </c>
      <c r="V1050" s="30">
        <v>0.8</v>
      </c>
      <c r="W1050" s="30">
        <v>0.7</v>
      </c>
      <c r="X1050" s="31">
        <v>2.6017490750084089E-2</v>
      </c>
      <c r="Y1050" s="30">
        <v>1.8</v>
      </c>
      <c r="Z1050" s="30">
        <v>0.19999999999999996</v>
      </c>
      <c r="AA1050" s="30">
        <v>1.6</v>
      </c>
      <c r="AB1050" s="30">
        <v>0.9</v>
      </c>
      <c r="AC1050" s="32">
        <v>0.26118485742379544</v>
      </c>
      <c r="AD1050" s="30">
        <v>10.038818114039351</v>
      </c>
      <c r="AE1050" s="12">
        <v>707</v>
      </c>
      <c r="AF1050" s="12">
        <v>686</v>
      </c>
      <c r="AG1050" s="12">
        <v>463</v>
      </c>
      <c r="AH1050" s="33">
        <v>7.9747520288548239</v>
      </c>
      <c r="AI1050" s="34">
        <v>660000</v>
      </c>
      <c r="AJ1050" s="34">
        <v>625000</v>
      </c>
      <c r="AK1050" s="34">
        <v>630000</v>
      </c>
      <c r="AL1050" s="35">
        <v>5.6000000000000001E-2</v>
      </c>
      <c r="AM1050" s="35">
        <v>4.7619047619047616E-2</v>
      </c>
      <c r="AN1050" s="12">
        <v>2.5</v>
      </c>
      <c r="AO1050" s="33">
        <v>0.10000000000000009</v>
      </c>
      <c r="AP1050" s="12">
        <v>2.4</v>
      </c>
      <c r="AQ1050" s="32">
        <v>0.10183486238532109</v>
      </c>
      <c r="AR1050" s="34">
        <v>580</v>
      </c>
      <c r="AS1050" s="34">
        <v>540</v>
      </c>
      <c r="AT1050" s="31">
        <v>7.407407407407407E-2</v>
      </c>
      <c r="AU1050" s="32">
        <v>0.29054956308880897</v>
      </c>
      <c r="AV1050" s="36">
        <v>2278.0800000000004</v>
      </c>
      <c r="AW1050" s="30">
        <v>0.80810000000000004</v>
      </c>
      <c r="AX1050" s="30">
        <v>0.19189999999999999</v>
      </c>
      <c r="AY1050" s="30">
        <v>0.98499999999999999</v>
      </c>
      <c r="AZ1050" s="30">
        <v>2.3E-3</v>
      </c>
      <c r="BA1050" s="30">
        <v>0.39119999999999999</v>
      </c>
      <c r="BB1050" s="30">
        <v>0.39119999999999999</v>
      </c>
      <c r="BC1050" s="30">
        <v>0.17480000000000001</v>
      </c>
      <c r="BD1050" s="37">
        <v>2</v>
      </c>
      <c r="BE1050" s="29">
        <v>143</v>
      </c>
      <c r="BF1050" s="38" t="s">
        <v>3770</v>
      </c>
      <c r="BG1050" s="39">
        <v>150.93629813748899</v>
      </c>
      <c r="BH1050" s="39">
        <v>-32.605107933230499</v>
      </c>
      <c r="BI1050" s="40">
        <f t="shared" si="238"/>
        <v>100</v>
      </c>
      <c r="BJ1050" s="40">
        <f t="shared" si="239"/>
        <v>75</v>
      </c>
      <c r="BK1050" s="40">
        <f t="shared" si="240"/>
        <v>26</v>
      </c>
      <c r="BL1050" s="40">
        <f t="shared" si="241"/>
        <v>4</v>
      </c>
      <c r="BM1050" s="40">
        <f t="shared" si="242"/>
        <v>29</v>
      </c>
      <c r="BN1050" s="40">
        <f t="shared" si="243"/>
        <v>100</v>
      </c>
      <c r="BO1050" s="40">
        <f t="shared" si="244"/>
        <v>78</v>
      </c>
      <c r="BP1050" s="40">
        <f t="shared" si="245"/>
        <v>76</v>
      </c>
      <c r="BQ1050" s="41">
        <f t="shared" si="246"/>
        <v>37</v>
      </c>
      <c r="BR1050" s="40">
        <f t="shared" si="247"/>
        <v>50</v>
      </c>
      <c r="BS1050" s="41">
        <f t="shared" si="248"/>
        <v>93</v>
      </c>
      <c r="BT1050" s="41">
        <f t="shared" si="249"/>
        <v>87</v>
      </c>
      <c r="BU1050" s="41">
        <f t="shared" si="250"/>
        <v>20</v>
      </c>
      <c r="BV1050" s="41">
        <f t="shared" si="251"/>
        <v>64</v>
      </c>
    </row>
    <row r="1051" spans="2:74" x14ac:dyDescent="0.3">
      <c r="B1051" s="12" t="s">
        <v>1438</v>
      </c>
      <c r="C1051" s="12">
        <v>107031142</v>
      </c>
      <c r="D1051" s="12" t="s">
        <v>930</v>
      </c>
      <c r="E1051" s="12" t="s">
        <v>357</v>
      </c>
      <c r="F1051" s="12" t="s">
        <v>605</v>
      </c>
      <c r="G1051" s="12" t="s">
        <v>85</v>
      </c>
      <c r="H1051" s="12" t="s">
        <v>86</v>
      </c>
      <c r="I1051" s="28">
        <v>899000</v>
      </c>
      <c r="J1051" s="28">
        <v>899000</v>
      </c>
      <c r="K1051" s="28">
        <v>899000</v>
      </c>
      <c r="L1051" s="28">
        <v>930000</v>
      </c>
      <c r="M1051" s="28">
        <v>920000</v>
      </c>
      <c r="N1051" s="28">
        <v>900000</v>
      </c>
      <c r="O1051" s="29">
        <v>34</v>
      </c>
      <c r="P1051" s="29">
        <v>34</v>
      </c>
      <c r="Q1051" s="29">
        <v>40</v>
      </c>
      <c r="R1051" s="28">
        <v>680</v>
      </c>
      <c r="S1051" s="28">
        <v>630</v>
      </c>
      <c r="T1051" s="30">
        <v>2.7</v>
      </c>
      <c r="U1051" s="30">
        <v>0.20000000000000018</v>
      </c>
      <c r="V1051" s="30">
        <v>2.5</v>
      </c>
      <c r="W1051" s="30">
        <v>2.2999999999999998</v>
      </c>
      <c r="X1051" s="31">
        <v>3.9332591768631811E-2</v>
      </c>
      <c r="Y1051" s="30">
        <v>3.5</v>
      </c>
      <c r="Z1051" s="30">
        <v>-0.20000000000000018</v>
      </c>
      <c r="AA1051" s="30">
        <v>3.7</v>
      </c>
      <c r="AB1051" s="30">
        <v>3.8</v>
      </c>
      <c r="AC1051" s="32">
        <v>0.41078677749855014</v>
      </c>
      <c r="AD1051" s="30">
        <v>10.443928534253297</v>
      </c>
      <c r="AE1051" s="12">
        <v>465</v>
      </c>
      <c r="AF1051" s="12">
        <v>398</v>
      </c>
      <c r="AG1051" s="12">
        <v>355</v>
      </c>
      <c r="AH1051" s="33">
        <v>5.5035750766087848</v>
      </c>
      <c r="AI1051" s="34">
        <v>1105000</v>
      </c>
      <c r="AJ1051" s="34">
        <v>1000000</v>
      </c>
      <c r="AK1051" s="34">
        <v>960000</v>
      </c>
      <c r="AL1051" s="35">
        <v>0.105</v>
      </c>
      <c r="AM1051" s="35">
        <v>0.15104166666666666</v>
      </c>
      <c r="AN1051" s="12">
        <v>2.7</v>
      </c>
      <c r="AO1051" s="33">
        <v>0.10000000000000009</v>
      </c>
      <c r="AP1051" s="12">
        <v>2.6</v>
      </c>
      <c r="AQ1051" s="32">
        <v>0.121</v>
      </c>
      <c r="AR1051" s="34">
        <v>730</v>
      </c>
      <c r="AS1051" s="34">
        <v>680</v>
      </c>
      <c r="AT1051" s="31">
        <v>7.3529411764705885E-2</v>
      </c>
      <c r="AU1051" s="32">
        <v>0.15447805336112719</v>
      </c>
      <c r="AV1051" s="36">
        <v>1655.3600000000001</v>
      </c>
      <c r="AW1051" s="30">
        <v>0.73260000000000003</v>
      </c>
      <c r="AX1051" s="30">
        <v>0.26740000000000003</v>
      </c>
      <c r="AY1051" s="30">
        <v>0.75549999999999995</v>
      </c>
      <c r="AZ1051" s="30">
        <v>0.19989999999999999</v>
      </c>
      <c r="BA1051" s="30">
        <v>0.40129999999999999</v>
      </c>
      <c r="BB1051" s="30">
        <v>0.30149999999999999</v>
      </c>
      <c r="BC1051" s="30">
        <v>0.26319999999999999</v>
      </c>
      <c r="BD1051" s="37">
        <v>5</v>
      </c>
      <c r="BE1051" s="29">
        <v>85</v>
      </c>
      <c r="BF1051" s="38" t="s">
        <v>3771</v>
      </c>
      <c r="BG1051" s="39">
        <v>150.82447151141801</v>
      </c>
      <c r="BH1051" s="39">
        <v>-34.563220454277797</v>
      </c>
      <c r="BI1051" s="40">
        <f t="shared" si="238"/>
        <v>72</v>
      </c>
      <c r="BJ1051" s="40">
        <f t="shared" si="239"/>
        <v>72</v>
      </c>
      <c r="BK1051" s="40">
        <f t="shared" si="240"/>
        <v>57</v>
      </c>
      <c r="BL1051" s="40">
        <f t="shared" si="241"/>
        <v>49</v>
      </c>
      <c r="BM1051" s="40">
        <f t="shared" si="242"/>
        <v>53</v>
      </c>
      <c r="BN1051" s="40">
        <f t="shared" si="243"/>
        <v>100</v>
      </c>
      <c r="BO1051" s="40">
        <f t="shared" si="244"/>
        <v>90</v>
      </c>
      <c r="BP1051" s="40">
        <f t="shared" si="245"/>
        <v>78</v>
      </c>
      <c r="BQ1051" s="41">
        <f t="shared" si="246"/>
        <v>81</v>
      </c>
      <c r="BR1051" s="40">
        <f t="shared" si="247"/>
        <v>46</v>
      </c>
      <c r="BS1051" s="41">
        <f t="shared" si="248"/>
        <v>1</v>
      </c>
      <c r="BT1051" s="41">
        <f t="shared" si="249"/>
        <v>59</v>
      </c>
      <c r="BU1051" s="41">
        <f t="shared" si="250"/>
        <v>50</v>
      </c>
      <c r="BV1051" s="41">
        <f t="shared" si="251"/>
        <v>64</v>
      </c>
    </row>
    <row r="1052" spans="2:74" x14ac:dyDescent="0.3">
      <c r="B1052" s="12" t="s">
        <v>1439</v>
      </c>
      <c r="C1052" s="12">
        <v>107041148</v>
      </c>
      <c r="D1052" s="12" t="s">
        <v>605</v>
      </c>
      <c r="E1052" s="12" t="s">
        <v>357</v>
      </c>
      <c r="F1052" s="12" t="s">
        <v>605</v>
      </c>
      <c r="G1052" s="12" t="s">
        <v>85</v>
      </c>
      <c r="H1052" s="12" t="s">
        <v>86</v>
      </c>
      <c r="I1052" s="28">
        <v>2000000</v>
      </c>
      <c r="J1052" s="28">
        <v>1950000</v>
      </c>
      <c r="K1052" s="28">
        <v>1950000</v>
      </c>
      <c r="L1052" s="28">
        <v>1820000</v>
      </c>
      <c r="M1052" s="28">
        <v>1865000</v>
      </c>
      <c r="N1052" s="28">
        <v>1895000</v>
      </c>
      <c r="O1052" s="29">
        <v>45</v>
      </c>
      <c r="P1052" s="29">
        <v>43</v>
      </c>
      <c r="Q1052" s="29">
        <v>33</v>
      </c>
      <c r="R1052" s="28">
        <v>990</v>
      </c>
      <c r="S1052" s="28">
        <v>900</v>
      </c>
      <c r="T1052" s="30">
        <v>2.8</v>
      </c>
      <c r="U1052" s="30">
        <v>-0.10000000000000009</v>
      </c>
      <c r="V1052" s="30">
        <v>2.9</v>
      </c>
      <c r="W1052" s="30">
        <v>2.9</v>
      </c>
      <c r="X1052" s="31">
        <v>2.5739999999999999E-2</v>
      </c>
      <c r="Y1052" s="30">
        <v>3.5</v>
      </c>
      <c r="Z1052" s="30">
        <v>-0.29999999999999982</v>
      </c>
      <c r="AA1052" s="30">
        <v>3.8</v>
      </c>
      <c r="AB1052" s="30">
        <v>3.6</v>
      </c>
      <c r="AC1052" s="32">
        <v>0.36480749955780906</v>
      </c>
      <c r="AD1052" s="30">
        <v>14.172785530606411</v>
      </c>
      <c r="AE1052" s="12">
        <v>290</v>
      </c>
      <c r="AF1052" s="12">
        <v>251</v>
      </c>
      <c r="AG1052" s="12">
        <v>246</v>
      </c>
      <c r="AH1052" s="33">
        <v>3.5489614243323442</v>
      </c>
      <c r="AI1052" s="34">
        <v>1265000</v>
      </c>
      <c r="AJ1052" s="34">
        <v>1260000</v>
      </c>
      <c r="AK1052" s="34">
        <v>1225000</v>
      </c>
      <c r="AL1052" s="35">
        <v>3.968253968253968E-3</v>
      </c>
      <c r="AM1052" s="35">
        <v>3.2653061224489799E-2</v>
      </c>
      <c r="AN1052" s="12">
        <v>2.6</v>
      </c>
      <c r="AO1052" s="33">
        <v>0.20000000000000018</v>
      </c>
      <c r="AP1052" s="12">
        <v>2.4</v>
      </c>
      <c r="AQ1052" s="32">
        <v>0.11030756442227765</v>
      </c>
      <c r="AR1052" s="34">
        <v>750</v>
      </c>
      <c r="AS1052" s="34">
        <v>740</v>
      </c>
      <c r="AT1052" s="31">
        <v>1.3513513513513514E-2</v>
      </c>
      <c r="AU1052" s="32">
        <v>0.13033572132417115</v>
      </c>
      <c r="AV1052" s="36">
        <v>2713.76</v>
      </c>
      <c r="AW1052" s="30">
        <v>0.7853</v>
      </c>
      <c r="AX1052" s="30">
        <v>0.2147</v>
      </c>
      <c r="AY1052" s="30">
        <v>0.81489999999999996</v>
      </c>
      <c r="AZ1052" s="30">
        <v>9.8799999999999999E-2</v>
      </c>
      <c r="BA1052" s="30">
        <v>0.41749999999999998</v>
      </c>
      <c r="BB1052" s="30">
        <v>0.373</v>
      </c>
      <c r="BC1052" s="30">
        <v>0.18509999999999999</v>
      </c>
      <c r="BD1052" s="37">
        <v>9.5</v>
      </c>
      <c r="BE1052" s="29">
        <v>52</v>
      </c>
      <c r="BF1052" s="38" t="s">
        <v>3772</v>
      </c>
      <c r="BG1052" s="39">
        <v>150.94704389058199</v>
      </c>
      <c r="BH1052" s="39">
        <v>-34.279933295324902</v>
      </c>
      <c r="BI1052" s="40">
        <f t="shared" si="238"/>
        <v>70</v>
      </c>
      <c r="BJ1052" s="40">
        <f t="shared" si="239"/>
        <v>74</v>
      </c>
      <c r="BK1052" s="40">
        <f t="shared" si="240"/>
        <v>81</v>
      </c>
      <c r="BL1052" s="40">
        <f t="shared" si="241"/>
        <v>57</v>
      </c>
      <c r="BM1052" s="40">
        <f t="shared" si="242"/>
        <v>3</v>
      </c>
      <c r="BN1052" s="40">
        <f t="shared" si="243"/>
        <v>100</v>
      </c>
      <c r="BO1052" s="40">
        <f t="shared" si="244"/>
        <v>99</v>
      </c>
      <c r="BP1052" s="40">
        <f t="shared" si="245"/>
        <v>82</v>
      </c>
      <c r="BQ1052" s="41">
        <f t="shared" si="246"/>
        <v>36</v>
      </c>
      <c r="BR1052" s="40">
        <f t="shared" si="247"/>
        <v>9</v>
      </c>
      <c r="BS1052" s="41">
        <f t="shared" si="248"/>
        <v>24</v>
      </c>
      <c r="BT1052" s="41">
        <f t="shared" si="249"/>
        <v>59</v>
      </c>
      <c r="BU1052" s="41">
        <f t="shared" si="250"/>
        <v>95</v>
      </c>
      <c r="BV1052" s="41">
        <f t="shared" si="251"/>
        <v>64</v>
      </c>
    </row>
    <row r="1053" spans="2:74" x14ac:dyDescent="0.3">
      <c r="B1053" s="12" t="s">
        <v>1440</v>
      </c>
      <c r="C1053" s="12">
        <v>108051167</v>
      </c>
      <c r="D1053" s="12" t="s">
        <v>1441</v>
      </c>
      <c r="E1053" s="12" t="s">
        <v>1045</v>
      </c>
      <c r="F1053" s="12" t="s">
        <v>2703</v>
      </c>
      <c r="G1053" s="12" t="s">
        <v>85</v>
      </c>
      <c r="H1053" s="12" t="s">
        <v>86</v>
      </c>
      <c r="I1053" s="28">
        <v>595000</v>
      </c>
      <c r="J1053" s="28">
        <v>590000</v>
      </c>
      <c r="K1053" s="28">
        <v>580000</v>
      </c>
      <c r="L1053" s="28">
        <v>515000</v>
      </c>
      <c r="M1053" s="28">
        <v>521000</v>
      </c>
      <c r="N1053" s="28">
        <v>525000</v>
      </c>
      <c r="O1053" s="29">
        <v>64</v>
      </c>
      <c r="P1053" s="29">
        <v>84</v>
      </c>
      <c r="Q1053" s="29">
        <v>88</v>
      </c>
      <c r="R1053" s="28">
        <v>450</v>
      </c>
      <c r="S1053" s="28">
        <v>430</v>
      </c>
      <c r="T1053" s="30">
        <v>2.2999999999999998</v>
      </c>
      <c r="U1053" s="30">
        <v>-0.30000000000000027</v>
      </c>
      <c r="V1053" s="30">
        <v>2.6</v>
      </c>
      <c r="W1053" s="30">
        <v>2.5</v>
      </c>
      <c r="X1053" s="31">
        <v>3.9327731092436972E-2</v>
      </c>
      <c r="Y1053" s="30">
        <v>1.7</v>
      </c>
      <c r="Z1053" s="30">
        <v>-0.40000000000000013</v>
      </c>
      <c r="AA1053" s="30">
        <v>2.1</v>
      </c>
      <c r="AB1053" s="30">
        <v>1.8</v>
      </c>
      <c r="AC1053" s="32">
        <v>0.37585193104369896</v>
      </c>
      <c r="AD1053" s="30">
        <v>9.556918759444482</v>
      </c>
      <c r="AE1053" s="12">
        <v>388</v>
      </c>
      <c r="AF1053" s="12">
        <v>427</v>
      </c>
      <c r="AG1053" s="12">
        <v>283</v>
      </c>
      <c r="AH1053" s="33">
        <v>6.1042183622828778</v>
      </c>
      <c r="AI1053" s="34">
        <v>645000</v>
      </c>
      <c r="AJ1053" s="34">
        <v>620000</v>
      </c>
      <c r="AK1053" s="34">
        <v>655000</v>
      </c>
      <c r="AL1053" s="35">
        <v>4.0322580645161289E-2</v>
      </c>
      <c r="AM1053" s="35">
        <v>-1.5267175572519083E-2</v>
      </c>
      <c r="AN1053" s="12">
        <v>2.8</v>
      </c>
      <c r="AO1053" s="33">
        <v>9.9999999999999645E-2</v>
      </c>
      <c r="AP1053" s="12">
        <v>2.7</v>
      </c>
      <c r="AQ1053" s="32">
        <v>0.10476190476190476</v>
      </c>
      <c r="AR1053" s="34">
        <v>500</v>
      </c>
      <c r="AS1053" s="34">
        <v>480</v>
      </c>
      <c r="AT1053" s="31">
        <v>4.1666666666666664E-2</v>
      </c>
      <c r="AU1053" s="32">
        <v>0.22617190561333597</v>
      </c>
      <c r="AV1053" s="36">
        <v>1197.2800000000002</v>
      </c>
      <c r="AW1053" s="30">
        <v>0.66979999999999995</v>
      </c>
      <c r="AX1053" s="30">
        <v>0.33019999999999999</v>
      </c>
      <c r="AY1053" s="30">
        <v>0.93420000000000003</v>
      </c>
      <c r="AZ1053" s="30">
        <v>3.7199999999999997E-2</v>
      </c>
      <c r="BA1053" s="30">
        <v>0.53180000000000005</v>
      </c>
      <c r="BB1053" s="30">
        <v>0.21229999999999999</v>
      </c>
      <c r="BC1053" s="30">
        <v>0.21190000000000001</v>
      </c>
      <c r="BD1053" s="37">
        <v>4</v>
      </c>
      <c r="BE1053" s="29">
        <v>228</v>
      </c>
      <c r="BF1053" s="38" t="s">
        <v>3773</v>
      </c>
      <c r="BG1053" s="39">
        <v>151.81892485727701</v>
      </c>
      <c r="BH1053" s="39">
        <v>-31.888066523946801</v>
      </c>
      <c r="BI1053" s="40">
        <f t="shared" si="238"/>
        <v>79</v>
      </c>
      <c r="BJ1053" s="40">
        <f t="shared" si="239"/>
        <v>70</v>
      </c>
      <c r="BK1053" s="40">
        <f t="shared" si="240"/>
        <v>49</v>
      </c>
      <c r="BL1053" s="40">
        <f t="shared" si="241"/>
        <v>25</v>
      </c>
      <c r="BM1053" s="40">
        <f t="shared" si="242"/>
        <v>21</v>
      </c>
      <c r="BN1053" s="40">
        <f t="shared" si="243"/>
        <v>100</v>
      </c>
      <c r="BO1053" s="40">
        <f t="shared" si="244"/>
        <v>65</v>
      </c>
      <c r="BP1053" s="40">
        <f t="shared" si="245"/>
        <v>100</v>
      </c>
      <c r="BQ1053" s="41">
        <f t="shared" si="246"/>
        <v>81</v>
      </c>
      <c r="BR1053" s="40">
        <f t="shared" si="247"/>
        <v>55</v>
      </c>
      <c r="BS1053" s="41">
        <f t="shared" si="248"/>
        <v>17</v>
      </c>
      <c r="BT1053" s="41">
        <f t="shared" si="249"/>
        <v>88</v>
      </c>
      <c r="BU1053" s="41">
        <f t="shared" si="250"/>
        <v>40</v>
      </c>
      <c r="BV1053" s="41">
        <f t="shared" si="251"/>
        <v>64</v>
      </c>
    </row>
    <row r="1054" spans="2:74" x14ac:dyDescent="0.3">
      <c r="B1054" s="12" t="s">
        <v>1442</v>
      </c>
      <c r="C1054" s="12">
        <v>109031181</v>
      </c>
      <c r="D1054" s="12" t="s">
        <v>607</v>
      </c>
      <c r="E1054" s="12" t="s">
        <v>360</v>
      </c>
      <c r="F1054" s="12" t="s">
        <v>2703</v>
      </c>
      <c r="G1054" s="12" t="s">
        <v>85</v>
      </c>
      <c r="H1054" s="12" t="s">
        <v>86</v>
      </c>
      <c r="I1054" s="28">
        <v>599000</v>
      </c>
      <c r="J1054" s="28">
        <v>585000</v>
      </c>
      <c r="K1054" s="28">
        <v>550000</v>
      </c>
      <c r="L1054" s="28">
        <v>565000</v>
      </c>
      <c r="M1054" s="28">
        <v>570000</v>
      </c>
      <c r="N1054" s="28">
        <v>498000</v>
      </c>
      <c r="O1054" s="29">
        <v>61</v>
      </c>
      <c r="P1054" s="29">
        <v>56</v>
      </c>
      <c r="Q1054" s="29">
        <v>43</v>
      </c>
      <c r="R1054" s="28">
        <v>450</v>
      </c>
      <c r="S1054" s="28">
        <v>440</v>
      </c>
      <c r="T1054" s="30">
        <v>2</v>
      </c>
      <c r="U1054" s="30">
        <v>-0.10000000000000009</v>
      </c>
      <c r="V1054" s="30">
        <v>2.1</v>
      </c>
      <c r="W1054" s="30">
        <v>1.9</v>
      </c>
      <c r="X1054" s="31">
        <v>3.9065108514190316E-2</v>
      </c>
      <c r="Y1054" s="30">
        <v>1.7</v>
      </c>
      <c r="Z1054" s="30">
        <v>-0.30000000000000004</v>
      </c>
      <c r="AA1054" s="30">
        <v>2</v>
      </c>
      <c r="AB1054" s="30">
        <v>1.7</v>
      </c>
      <c r="AC1054" s="32">
        <v>0.32194368131868129</v>
      </c>
      <c r="AD1054" s="30">
        <v>8.2412079106790621</v>
      </c>
      <c r="AE1054" s="12">
        <v>431</v>
      </c>
      <c r="AF1054" s="12">
        <v>450</v>
      </c>
      <c r="AG1054" s="12">
        <v>322</v>
      </c>
      <c r="AH1054" s="33">
        <v>10.5</v>
      </c>
      <c r="AI1054" s="34">
        <v>490000</v>
      </c>
      <c r="AJ1054" s="34">
        <v>465000</v>
      </c>
      <c r="AK1054" s="34">
        <v>455000</v>
      </c>
      <c r="AL1054" s="35">
        <v>5.3763440860215055E-2</v>
      </c>
      <c r="AM1054" s="35">
        <v>7.6923076923076927E-2</v>
      </c>
      <c r="AN1054" s="12">
        <v>1.9</v>
      </c>
      <c r="AO1054" s="33">
        <v>0</v>
      </c>
      <c r="AP1054" s="12">
        <v>1.9</v>
      </c>
      <c r="AQ1054" s="32">
        <v>8.8461538461538453E-2</v>
      </c>
      <c r="AR1054" s="34">
        <v>450</v>
      </c>
      <c r="AS1054" s="34">
        <v>420</v>
      </c>
      <c r="AT1054" s="31">
        <v>7.1428571428571425E-2</v>
      </c>
      <c r="AU1054" s="32">
        <v>0.33041319950336856</v>
      </c>
      <c r="AV1054" s="36">
        <v>1397.7600000000002</v>
      </c>
      <c r="AW1054" s="30">
        <v>0.69269999999999998</v>
      </c>
      <c r="AX1054" s="30">
        <v>0.30730000000000002</v>
      </c>
      <c r="AY1054" s="30">
        <v>0.9214</v>
      </c>
      <c r="AZ1054" s="30">
        <v>6.4299999999999996E-2</v>
      </c>
      <c r="BA1054" s="30">
        <v>0.45839999999999997</v>
      </c>
      <c r="BB1054" s="30">
        <v>0.30480000000000002</v>
      </c>
      <c r="BC1054" s="30">
        <v>0.17180000000000001</v>
      </c>
      <c r="BD1054" s="37">
        <v>5</v>
      </c>
      <c r="BE1054" s="29">
        <v>486</v>
      </c>
      <c r="BF1054" s="38" t="s">
        <v>3774</v>
      </c>
      <c r="BG1054" s="39">
        <v>146.32020861393701</v>
      </c>
      <c r="BH1054" s="39">
        <v>-35.603502819935898</v>
      </c>
      <c r="BI1054" s="40">
        <f t="shared" si="238"/>
        <v>84</v>
      </c>
      <c r="BJ1054" s="40">
        <f t="shared" si="239"/>
        <v>85</v>
      </c>
      <c r="BK1054" s="40">
        <f t="shared" si="240"/>
        <v>1</v>
      </c>
      <c r="BL1054" s="40">
        <f t="shared" si="241"/>
        <v>1</v>
      </c>
      <c r="BM1054" s="40">
        <f t="shared" si="242"/>
        <v>28</v>
      </c>
      <c r="BN1054" s="40">
        <f t="shared" si="243"/>
        <v>100</v>
      </c>
      <c r="BO1054" s="40">
        <f t="shared" si="244"/>
        <v>31</v>
      </c>
      <c r="BP1054" s="40">
        <f t="shared" si="245"/>
        <v>91</v>
      </c>
      <c r="BQ1054" s="41">
        <f t="shared" si="246"/>
        <v>80</v>
      </c>
      <c r="BR1054" s="40">
        <f t="shared" si="247"/>
        <v>68</v>
      </c>
      <c r="BS1054" s="41">
        <f t="shared" si="248"/>
        <v>53</v>
      </c>
      <c r="BT1054" s="41">
        <f t="shared" si="249"/>
        <v>88</v>
      </c>
      <c r="BU1054" s="41">
        <f t="shared" si="250"/>
        <v>50</v>
      </c>
      <c r="BV1054" s="41">
        <f t="shared" si="251"/>
        <v>64</v>
      </c>
    </row>
    <row r="1055" spans="2:74" x14ac:dyDescent="0.3">
      <c r="B1055" s="12" t="s">
        <v>1443</v>
      </c>
      <c r="C1055" s="12">
        <v>109031185</v>
      </c>
      <c r="D1055" s="12" t="s">
        <v>607</v>
      </c>
      <c r="E1055" s="12" t="s">
        <v>360</v>
      </c>
      <c r="F1055" s="12" t="s">
        <v>2703</v>
      </c>
      <c r="G1055" s="12" t="s">
        <v>85</v>
      </c>
      <c r="H1055" s="12" t="s">
        <v>86</v>
      </c>
      <c r="I1055" s="28">
        <v>450000</v>
      </c>
      <c r="J1055" s="28">
        <v>435000</v>
      </c>
      <c r="K1055" s="28">
        <v>420000</v>
      </c>
      <c r="L1055" s="28">
        <v>325000</v>
      </c>
      <c r="M1055" s="28">
        <v>360000</v>
      </c>
      <c r="N1055" s="28">
        <v>350000</v>
      </c>
      <c r="O1055" s="29">
        <v>83</v>
      </c>
      <c r="P1055" s="29">
        <v>83</v>
      </c>
      <c r="Q1055" s="29">
        <v>73</v>
      </c>
      <c r="R1055" s="28">
        <v>410</v>
      </c>
      <c r="S1055" s="28">
        <v>365</v>
      </c>
      <c r="T1055" s="30">
        <v>1.7</v>
      </c>
      <c r="U1055" s="30">
        <v>0</v>
      </c>
      <c r="V1055" s="30">
        <v>1.7</v>
      </c>
      <c r="W1055" s="30">
        <v>1.6</v>
      </c>
      <c r="X1055" s="31">
        <v>4.7377777777777776E-2</v>
      </c>
      <c r="Y1055" s="30">
        <v>1.2</v>
      </c>
      <c r="Z1055" s="30">
        <v>-0.10000000000000009</v>
      </c>
      <c r="AA1055" s="30">
        <v>1.3</v>
      </c>
      <c r="AB1055" s="30">
        <v>1.6</v>
      </c>
      <c r="AC1055" s="32">
        <v>0.31943405634505107</v>
      </c>
      <c r="AD1055" s="30">
        <v>6.7422760485587698</v>
      </c>
      <c r="AE1055" s="12">
        <v>431</v>
      </c>
      <c r="AF1055" s="12">
        <v>450</v>
      </c>
      <c r="AG1055" s="12">
        <v>322</v>
      </c>
      <c r="AH1055" s="33">
        <v>10.5</v>
      </c>
      <c r="AI1055" s="34">
        <v>490000</v>
      </c>
      <c r="AJ1055" s="34">
        <v>465000</v>
      </c>
      <c r="AK1055" s="34">
        <v>455000</v>
      </c>
      <c r="AL1055" s="35">
        <v>5.3763440860215055E-2</v>
      </c>
      <c r="AM1055" s="35">
        <v>7.6923076923076927E-2</v>
      </c>
      <c r="AN1055" s="12">
        <v>1.9</v>
      </c>
      <c r="AO1055" s="33">
        <v>0</v>
      </c>
      <c r="AP1055" s="12">
        <v>1.9</v>
      </c>
      <c r="AQ1055" s="32">
        <v>8.8461538461538453E-2</v>
      </c>
      <c r="AR1055" s="34">
        <v>450</v>
      </c>
      <c r="AS1055" s="34">
        <v>420</v>
      </c>
      <c r="AT1055" s="31">
        <v>7.1428571428571425E-2</v>
      </c>
      <c r="AU1055" s="32">
        <v>0.33041319950336856</v>
      </c>
      <c r="AV1055" s="36">
        <v>1283.5200000000002</v>
      </c>
      <c r="AW1055" s="30">
        <v>0.66120000000000001</v>
      </c>
      <c r="AX1055" s="30">
        <v>0.33879999999999999</v>
      </c>
      <c r="AY1055" s="30">
        <v>0.90749999999999997</v>
      </c>
      <c r="AZ1055" s="30">
        <v>6.6199999999999995E-2</v>
      </c>
      <c r="BA1055" s="30">
        <v>0.46779999999999999</v>
      </c>
      <c r="BB1055" s="30">
        <v>0.2757</v>
      </c>
      <c r="BC1055" s="30">
        <v>0.19420000000000001</v>
      </c>
      <c r="BD1055" s="37">
        <v>1</v>
      </c>
      <c r="BE1055" s="29">
        <v>527</v>
      </c>
      <c r="BF1055" s="38" t="s">
        <v>3775</v>
      </c>
      <c r="BG1055" s="39">
        <v>145.77439678859801</v>
      </c>
      <c r="BH1055" s="39">
        <v>-35.434848878412502</v>
      </c>
      <c r="BI1055" s="40">
        <f t="shared" si="238"/>
        <v>88</v>
      </c>
      <c r="BJ1055" s="40">
        <f t="shared" si="239"/>
        <v>85</v>
      </c>
      <c r="BK1055" s="40">
        <f t="shared" si="240"/>
        <v>1</v>
      </c>
      <c r="BL1055" s="40">
        <f t="shared" si="241"/>
        <v>1</v>
      </c>
      <c r="BM1055" s="40">
        <f t="shared" si="242"/>
        <v>28</v>
      </c>
      <c r="BN1055" s="40">
        <f t="shared" si="243"/>
        <v>100</v>
      </c>
      <c r="BO1055" s="40">
        <f t="shared" si="244"/>
        <v>26</v>
      </c>
      <c r="BP1055" s="40">
        <f t="shared" si="245"/>
        <v>93</v>
      </c>
      <c r="BQ1055" s="41">
        <f t="shared" si="246"/>
        <v>100</v>
      </c>
      <c r="BR1055" s="40">
        <f t="shared" si="247"/>
        <v>83</v>
      </c>
      <c r="BS1055" s="41">
        <f t="shared" si="248"/>
        <v>54</v>
      </c>
      <c r="BT1055" s="41">
        <f t="shared" si="249"/>
        <v>97</v>
      </c>
      <c r="BU1055" s="41">
        <f t="shared" si="250"/>
        <v>10</v>
      </c>
      <c r="BV1055" s="41">
        <f t="shared" si="251"/>
        <v>64</v>
      </c>
    </row>
    <row r="1056" spans="2:74" x14ac:dyDescent="0.3">
      <c r="B1056" s="12" t="s">
        <v>1444</v>
      </c>
      <c r="C1056" s="12">
        <v>111021220</v>
      </c>
      <c r="D1056" s="12" t="s">
        <v>1169</v>
      </c>
      <c r="E1056" s="12" t="s">
        <v>506</v>
      </c>
      <c r="F1056" s="12" t="s">
        <v>2986</v>
      </c>
      <c r="G1056" s="12" t="s">
        <v>85</v>
      </c>
      <c r="H1056" s="12" t="s">
        <v>86</v>
      </c>
      <c r="I1056" s="28">
        <v>899000</v>
      </c>
      <c r="J1056" s="28">
        <v>899000</v>
      </c>
      <c r="K1056" s="28">
        <v>869000</v>
      </c>
      <c r="L1056" s="28">
        <v>850000</v>
      </c>
      <c r="M1056" s="28">
        <v>865000</v>
      </c>
      <c r="N1056" s="28">
        <v>875000</v>
      </c>
      <c r="O1056" s="29">
        <v>44</v>
      </c>
      <c r="P1056" s="29">
        <v>45</v>
      </c>
      <c r="Q1056" s="29">
        <v>50</v>
      </c>
      <c r="R1056" s="28">
        <v>650</v>
      </c>
      <c r="S1056" s="28">
        <v>590</v>
      </c>
      <c r="T1056" s="30">
        <v>2.9</v>
      </c>
      <c r="U1056" s="30">
        <v>-0.10000000000000009</v>
      </c>
      <c r="V1056" s="30">
        <v>3</v>
      </c>
      <c r="W1056" s="30">
        <v>3</v>
      </c>
      <c r="X1056" s="31">
        <v>3.7597330367074529E-2</v>
      </c>
      <c r="Y1056" s="30">
        <v>3.3</v>
      </c>
      <c r="Z1056" s="30">
        <v>-0.5</v>
      </c>
      <c r="AA1056" s="30">
        <v>3.8</v>
      </c>
      <c r="AB1056" s="30">
        <v>3.4</v>
      </c>
      <c r="AC1056" s="32">
        <v>0.37370067151136049</v>
      </c>
      <c r="AD1056" s="30">
        <v>9.9395533635713935</v>
      </c>
      <c r="AE1056" s="12">
        <v>416</v>
      </c>
      <c r="AF1056" s="12">
        <v>456</v>
      </c>
      <c r="AG1056" s="12">
        <v>322</v>
      </c>
      <c r="AH1056" s="33">
        <v>5.1394658753709201</v>
      </c>
      <c r="AI1056" s="34">
        <v>840000</v>
      </c>
      <c r="AJ1056" s="34">
        <v>810000</v>
      </c>
      <c r="AK1056" s="34">
        <v>800000</v>
      </c>
      <c r="AL1056" s="35">
        <v>3.7037037037037035E-2</v>
      </c>
      <c r="AM1056" s="35">
        <v>0.05</v>
      </c>
      <c r="AN1056" s="12">
        <v>2.8</v>
      </c>
      <c r="AO1056" s="33">
        <v>-0.10000000000000009</v>
      </c>
      <c r="AP1056" s="12">
        <v>2.9</v>
      </c>
      <c r="AQ1056" s="32">
        <v>0.11265822784810127</v>
      </c>
      <c r="AR1056" s="34">
        <v>640</v>
      </c>
      <c r="AS1056" s="34">
        <v>590</v>
      </c>
      <c r="AT1056" s="31">
        <v>8.4745762711864403E-2</v>
      </c>
      <c r="AU1056" s="32">
        <v>0.14271340378933672</v>
      </c>
      <c r="AV1056" s="36">
        <v>1739.3600000000001</v>
      </c>
      <c r="AW1056" s="30">
        <v>0.76900000000000002</v>
      </c>
      <c r="AX1056" s="30">
        <v>0.23100000000000001</v>
      </c>
      <c r="AY1056" s="30">
        <v>0.93269999999999997</v>
      </c>
      <c r="AZ1056" s="30">
        <v>4.2599999999999999E-2</v>
      </c>
      <c r="BA1056" s="30">
        <v>0.43980000000000002</v>
      </c>
      <c r="BB1056" s="30">
        <v>0.3705</v>
      </c>
      <c r="BC1056" s="30">
        <v>0.16470000000000001</v>
      </c>
      <c r="BD1056" s="37">
        <v>4</v>
      </c>
      <c r="BE1056" s="29">
        <v>97</v>
      </c>
      <c r="BF1056" s="38" t="s">
        <v>3776</v>
      </c>
      <c r="BG1056" s="39">
        <v>151.57526451673101</v>
      </c>
      <c r="BH1056" s="39">
        <v>-33.055776357333798</v>
      </c>
      <c r="BI1056" s="40">
        <f t="shared" si="238"/>
        <v>69</v>
      </c>
      <c r="BJ1056" s="40">
        <f t="shared" si="239"/>
        <v>70</v>
      </c>
      <c r="BK1056" s="40">
        <f t="shared" si="240"/>
        <v>61</v>
      </c>
      <c r="BL1056" s="40">
        <f t="shared" si="241"/>
        <v>53</v>
      </c>
      <c r="BM1056" s="40">
        <f t="shared" si="242"/>
        <v>19</v>
      </c>
      <c r="BN1056" s="40">
        <f t="shared" si="243"/>
        <v>100</v>
      </c>
      <c r="BO1056" s="40">
        <f t="shared" si="244"/>
        <v>87</v>
      </c>
      <c r="BP1056" s="40">
        <f t="shared" si="245"/>
        <v>87</v>
      </c>
      <c r="BQ1056" s="41">
        <f t="shared" si="246"/>
        <v>76</v>
      </c>
      <c r="BR1056" s="40">
        <f t="shared" si="247"/>
        <v>51</v>
      </c>
      <c r="BS1056" s="41">
        <f t="shared" si="248"/>
        <v>18</v>
      </c>
      <c r="BT1056" s="41">
        <f t="shared" si="249"/>
        <v>62</v>
      </c>
      <c r="BU1056" s="41">
        <f t="shared" si="250"/>
        <v>40</v>
      </c>
      <c r="BV1056" s="41">
        <f t="shared" si="251"/>
        <v>64</v>
      </c>
    </row>
    <row r="1057" spans="2:74" x14ac:dyDescent="0.3">
      <c r="B1057" s="12" t="s">
        <v>1445</v>
      </c>
      <c r="C1057" s="12">
        <v>111031226</v>
      </c>
      <c r="D1057" s="12" t="s">
        <v>1171</v>
      </c>
      <c r="E1057" s="12" t="s">
        <v>506</v>
      </c>
      <c r="F1057" s="12" t="s">
        <v>2986</v>
      </c>
      <c r="G1057" s="12" t="s">
        <v>85</v>
      </c>
      <c r="H1057" s="12" t="s">
        <v>86</v>
      </c>
      <c r="I1057" s="28">
        <v>851810</v>
      </c>
      <c r="J1057" s="28">
        <v>850000</v>
      </c>
      <c r="K1057" s="28">
        <v>821100</v>
      </c>
      <c r="L1057" s="28">
        <v>855000</v>
      </c>
      <c r="M1057" s="28">
        <v>845000</v>
      </c>
      <c r="N1057" s="28">
        <v>840000</v>
      </c>
      <c r="O1057" s="29">
        <v>29</v>
      </c>
      <c r="P1057" s="29">
        <v>29</v>
      </c>
      <c r="Q1057" s="29">
        <v>28</v>
      </c>
      <c r="R1057" s="28">
        <v>680</v>
      </c>
      <c r="S1057" s="28">
        <v>650</v>
      </c>
      <c r="T1057" s="30">
        <v>3.4</v>
      </c>
      <c r="U1057" s="30">
        <v>0.19999999999999973</v>
      </c>
      <c r="V1057" s="30">
        <v>3.2</v>
      </c>
      <c r="W1057" s="30">
        <v>3.1</v>
      </c>
      <c r="X1057" s="31">
        <v>4.1511604700578769E-2</v>
      </c>
      <c r="Y1057" s="30">
        <v>5.6</v>
      </c>
      <c r="Z1057" s="30">
        <v>-0.70000000000000018</v>
      </c>
      <c r="AA1057" s="30">
        <v>6.3</v>
      </c>
      <c r="AB1057" s="30">
        <v>6.3</v>
      </c>
      <c r="AC1057" s="32">
        <v>0.27978933508887427</v>
      </c>
      <c r="AD1057" s="30">
        <v>6.7400269661214356</v>
      </c>
      <c r="AE1057" s="12">
        <v>419</v>
      </c>
      <c r="AF1057" s="12">
        <v>348</v>
      </c>
      <c r="AG1057" s="12">
        <v>367</v>
      </c>
      <c r="AH1057" s="33">
        <v>2.3587223587223587</v>
      </c>
      <c r="AI1057" s="34">
        <v>940000</v>
      </c>
      <c r="AJ1057" s="34">
        <v>870000</v>
      </c>
      <c r="AK1057" s="34">
        <v>880000</v>
      </c>
      <c r="AL1057" s="35">
        <v>8.0459770114942528E-2</v>
      </c>
      <c r="AM1057" s="35">
        <v>6.8181818181818177E-2</v>
      </c>
      <c r="AN1057" s="12">
        <v>3.1</v>
      </c>
      <c r="AO1057" s="33">
        <v>0.20000000000000018</v>
      </c>
      <c r="AP1057" s="12">
        <v>2.9</v>
      </c>
      <c r="AQ1057" s="32">
        <v>0.10215053763440859</v>
      </c>
      <c r="AR1057" s="34">
        <v>660</v>
      </c>
      <c r="AS1057" s="34">
        <v>620</v>
      </c>
      <c r="AT1057" s="31">
        <v>6.4516129032258063E-2</v>
      </c>
      <c r="AU1057" s="32">
        <v>0.16062379974246718</v>
      </c>
      <c r="AV1057" s="36">
        <v>2430.4</v>
      </c>
      <c r="AW1057" s="30">
        <v>0.82930000000000004</v>
      </c>
      <c r="AX1057" s="30">
        <v>0.17069999999999999</v>
      </c>
      <c r="AY1057" s="30">
        <v>0.91110000000000002</v>
      </c>
      <c r="AZ1057" s="30">
        <v>8.2400000000000001E-2</v>
      </c>
      <c r="BA1057" s="30">
        <v>0.24890000000000001</v>
      </c>
      <c r="BB1057" s="30">
        <v>0.4919</v>
      </c>
      <c r="BC1057" s="30">
        <v>0.24560000000000001</v>
      </c>
      <c r="BD1057" s="37">
        <v>2</v>
      </c>
      <c r="BE1057" s="29">
        <v>117</v>
      </c>
      <c r="BF1057" s="38" t="s">
        <v>3777</v>
      </c>
      <c r="BG1057" s="39">
        <v>151.639048696928</v>
      </c>
      <c r="BH1057" s="39">
        <v>-32.875830178512103</v>
      </c>
      <c r="BI1057" s="40">
        <f t="shared" si="238"/>
        <v>60</v>
      </c>
      <c r="BJ1057" s="40">
        <f t="shared" si="239"/>
        <v>65</v>
      </c>
      <c r="BK1057" s="40">
        <f t="shared" si="240"/>
        <v>96</v>
      </c>
      <c r="BL1057" s="40">
        <f t="shared" si="241"/>
        <v>47</v>
      </c>
      <c r="BM1057" s="40">
        <f t="shared" si="242"/>
        <v>41</v>
      </c>
      <c r="BN1057" s="40">
        <f t="shared" si="243"/>
        <v>100</v>
      </c>
      <c r="BO1057" s="40">
        <f t="shared" si="244"/>
        <v>83</v>
      </c>
      <c r="BP1057" s="40">
        <f t="shared" si="245"/>
        <v>45</v>
      </c>
      <c r="BQ1057" s="41">
        <f t="shared" si="246"/>
        <v>88</v>
      </c>
      <c r="BR1057" s="40">
        <f t="shared" si="247"/>
        <v>83</v>
      </c>
      <c r="BS1057" s="41">
        <f t="shared" si="248"/>
        <v>80</v>
      </c>
      <c r="BT1057" s="41">
        <f t="shared" si="249"/>
        <v>24</v>
      </c>
      <c r="BU1057" s="41">
        <f t="shared" si="250"/>
        <v>20</v>
      </c>
      <c r="BV1057" s="41">
        <f t="shared" si="251"/>
        <v>64</v>
      </c>
    </row>
    <row r="1058" spans="2:74" x14ac:dyDescent="0.3">
      <c r="B1058" s="12" t="s">
        <v>1446</v>
      </c>
      <c r="C1058" s="12">
        <v>114011277</v>
      </c>
      <c r="D1058" s="12" t="s">
        <v>1292</v>
      </c>
      <c r="E1058" s="12" t="s">
        <v>1050</v>
      </c>
      <c r="F1058" s="12" t="s">
        <v>3778</v>
      </c>
      <c r="G1058" s="12" t="s">
        <v>85</v>
      </c>
      <c r="H1058" s="12" t="s">
        <v>86</v>
      </c>
      <c r="I1058" s="28">
        <v>800000</v>
      </c>
      <c r="J1058" s="28">
        <v>784000</v>
      </c>
      <c r="K1058" s="28">
        <v>765000</v>
      </c>
      <c r="L1058" s="28">
        <v>750000</v>
      </c>
      <c r="M1058" s="28">
        <v>734000</v>
      </c>
      <c r="N1058" s="28">
        <v>730000</v>
      </c>
      <c r="O1058" s="29">
        <v>50</v>
      </c>
      <c r="P1058" s="29">
        <v>50</v>
      </c>
      <c r="Q1058" s="29">
        <v>52</v>
      </c>
      <c r="R1058" s="28">
        <v>570</v>
      </c>
      <c r="S1058" s="28">
        <v>530</v>
      </c>
      <c r="T1058" s="30">
        <v>3.1</v>
      </c>
      <c r="U1058" s="30">
        <v>-0.10000000000000009</v>
      </c>
      <c r="V1058" s="30">
        <v>3.2</v>
      </c>
      <c r="W1058" s="30">
        <v>3.3</v>
      </c>
      <c r="X1058" s="31">
        <v>3.705E-2</v>
      </c>
      <c r="Y1058" s="30">
        <v>4.2</v>
      </c>
      <c r="Z1058" s="30">
        <v>-0.39999999999999947</v>
      </c>
      <c r="AA1058" s="30">
        <v>4.5999999999999996</v>
      </c>
      <c r="AB1058" s="30">
        <v>4.3</v>
      </c>
      <c r="AC1058" s="32">
        <v>0.37338853369667746</v>
      </c>
      <c r="AD1058" s="30">
        <v>10.077963122717341</v>
      </c>
      <c r="AE1058" s="12">
        <v>1179</v>
      </c>
      <c r="AF1058" s="12">
        <v>1208</v>
      </c>
      <c r="AG1058" s="12">
        <v>997</v>
      </c>
      <c r="AH1058" s="33">
        <v>8.5549549549549546</v>
      </c>
      <c r="AI1058" s="34">
        <v>835000</v>
      </c>
      <c r="AJ1058" s="34">
        <v>795000</v>
      </c>
      <c r="AK1058" s="34">
        <v>820000</v>
      </c>
      <c r="AL1058" s="35">
        <v>5.0314465408805034E-2</v>
      </c>
      <c r="AM1058" s="35">
        <v>1.8292682926829267E-2</v>
      </c>
      <c r="AN1058" s="12">
        <v>2.8</v>
      </c>
      <c r="AO1058" s="33">
        <v>0.19999999999999973</v>
      </c>
      <c r="AP1058" s="12">
        <v>2.6</v>
      </c>
      <c r="AQ1058" s="32">
        <v>0.11973684210526317</v>
      </c>
      <c r="AR1058" s="34">
        <v>550</v>
      </c>
      <c r="AS1058" s="34">
        <v>520</v>
      </c>
      <c r="AT1058" s="31">
        <v>5.7692307692307696E-2</v>
      </c>
      <c r="AU1058" s="32">
        <v>8.2533748367856014E-2</v>
      </c>
      <c r="AV1058" s="36">
        <v>1526.5600000000002</v>
      </c>
      <c r="AW1058" s="30">
        <v>0.69440000000000002</v>
      </c>
      <c r="AX1058" s="30">
        <v>0.30559999999999998</v>
      </c>
      <c r="AY1058" s="30">
        <v>0.86350000000000005</v>
      </c>
      <c r="AZ1058" s="30">
        <v>0.1071</v>
      </c>
      <c r="BA1058" s="30">
        <v>0.39240000000000003</v>
      </c>
      <c r="BB1058" s="30">
        <v>0.31030000000000002</v>
      </c>
      <c r="BC1058" s="30">
        <v>0.27639999999999998</v>
      </c>
      <c r="BD1058" s="37">
        <v>8</v>
      </c>
      <c r="BE1058" s="29">
        <v>122</v>
      </c>
      <c r="BF1058" s="38" t="s">
        <v>3779</v>
      </c>
      <c r="BG1058" s="39">
        <v>150.580506916069</v>
      </c>
      <c r="BH1058" s="39">
        <v>-34.831085283059799</v>
      </c>
      <c r="BI1058" s="40">
        <f t="shared" si="238"/>
        <v>65</v>
      </c>
      <c r="BJ1058" s="40">
        <f t="shared" si="239"/>
        <v>70</v>
      </c>
      <c r="BK1058" s="40">
        <f t="shared" si="240"/>
        <v>19</v>
      </c>
      <c r="BL1058" s="40">
        <f t="shared" si="241"/>
        <v>73</v>
      </c>
      <c r="BM1058" s="40">
        <f t="shared" si="242"/>
        <v>26</v>
      </c>
      <c r="BN1058" s="40">
        <f t="shared" si="243"/>
        <v>100</v>
      </c>
      <c r="BO1058" s="40">
        <f t="shared" si="244"/>
        <v>82</v>
      </c>
      <c r="BP1058" s="40">
        <f t="shared" si="245"/>
        <v>76</v>
      </c>
      <c r="BQ1058" s="41">
        <f t="shared" si="246"/>
        <v>74</v>
      </c>
      <c r="BR1058" s="40">
        <f t="shared" si="247"/>
        <v>50</v>
      </c>
      <c r="BS1058" s="41">
        <f t="shared" si="248"/>
        <v>19</v>
      </c>
      <c r="BT1058" s="41">
        <f t="shared" si="249"/>
        <v>47</v>
      </c>
      <c r="BU1058" s="41">
        <f t="shared" si="250"/>
        <v>80</v>
      </c>
      <c r="BV1058" s="41">
        <f t="shared" si="251"/>
        <v>64</v>
      </c>
    </row>
    <row r="1059" spans="2:74" x14ac:dyDescent="0.3">
      <c r="B1059" s="12" t="s">
        <v>1447</v>
      </c>
      <c r="C1059" s="12">
        <v>115011555</v>
      </c>
      <c r="D1059" s="12" t="s">
        <v>937</v>
      </c>
      <c r="E1059" s="12" t="s">
        <v>614</v>
      </c>
      <c r="F1059" s="12" t="s">
        <v>2791</v>
      </c>
      <c r="G1059" s="12" t="s">
        <v>85</v>
      </c>
      <c r="H1059" s="12" t="s">
        <v>86</v>
      </c>
      <c r="I1059" s="28">
        <v>2524500</v>
      </c>
      <c r="J1059" s="28">
        <v>2500000</v>
      </c>
      <c r="K1059" s="28">
        <v>2338150</v>
      </c>
      <c r="L1059" s="28">
        <v>2580000</v>
      </c>
      <c r="M1059" s="28">
        <v>2550000</v>
      </c>
      <c r="N1059" s="28">
        <v>2333000</v>
      </c>
      <c r="O1059" s="29">
        <v>26</v>
      </c>
      <c r="P1059" s="29">
        <v>26</v>
      </c>
      <c r="Q1059" s="29">
        <v>25</v>
      </c>
      <c r="R1059" s="28">
        <v>1000</v>
      </c>
      <c r="S1059" s="28">
        <v>900</v>
      </c>
      <c r="T1059" s="30">
        <v>2.7</v>
      </c>
      <c r="U1059" s="30">
        <v>-0.19999999999999973</v>
      </c>
      <c r="V1059" s="30">
        <v>2.9</v>
      </c>
      <c r="W1059" s="30">
        <v>2.9</v>
      </c>
      <c r="X1059" s="31">
        <v>2.0598138245197069E-2</v>
      </c>
      <c r="Y1059" s="30">
        <v>3.7</v>
      </c>
      <c r="Z1059" s="30">
        <v>-0.5</v>
      </c>
      <c r="AA1059" s="30">
        <v>4.2</v>
      </c>
      <c r="AB1059" s="30">
        <v>3.9</v>
      </c>
      <c r="AC1059" s="32">
        <v>0.32813566440909325</v>
      </c>
      <c r="AD1059" s="30">
        <v>15.930355476937612</v>
      </c>
      <c r="AE1059" s="12">
        <v>338</v>
      </c>
      <c r="AF1059" s="12">
        <v>262</v>
      </c>
      <c r="AG1059" s="12">
        <v>205</v>
      </c>
      <c r="AH1059" s="33">
        <v>3.1114480667172097</v>
      </c>
      <c r="AI1059" s="34">
        <v>2268000</v>
      </c>
      <c r="AJ1059" s="34">
        <v>2140000</v>
      </c>
      <c r="AK1059" s="34">
        <v>1890000</v>
      </c>
      <c r="AL1059" s="35">
        <v>5.9813084112149535E-2</v>
      </c>
      <c r="AM1059" s="35">
        <v>0.2</v>
      </c>
      <c r="AN1059" s="12">
        <v>2.7</v>
      </c>
      <c r="AO1059" s="33">
        <v>-9.9999999999999645E-2</v>
      </c>
      <c r="AP1059" s="12">
        <v>2.8</v>
      </c>
      <c r="AQ1059" s="32">
        <v>0.12909090909090909</v>
      </c>
      <c r="AR1059" s="34">
        <v>900</v>
      </c>
      <c r="AS1059" s="34">
        <v>850</v>
      </c>
      <c r="AT1059" s="31">
        <v>5.8823529411764705E-2</v>
      </c>
      <c r="AU1059" s="32">
        <v>0.15749754342846625</v>
      </c>
      <c r="AV1059" s="36">
        <v>3047.5200000000004</v>
      </c>
      <c r="AW1059" s="30">
        <v>0.86570000000000003</v>
      </c>
      <c r="AX1059" s="30">
        <v>0.1343</v>
      </c>
      <c r="AY1059" s="30">
        <v>0.83169999999999999</v>
      </c>
      <c r="AZ1059" s="30">
        <v>9.8900000000000002E-2</v>
      </c>
      <c r="BA1059" s="30">
        <v>0.39960000000000001</v>
      </c>
      <c r="BB1059" s="30">
        <v>0.38819999999999999</v>
      </c>
      <c r="BC1059" s="30">
        <v>0.18559999999999999</v>
      </c>
      <c r="BD1059" s="37">
        <v>10</v>
      </c>
      <c r="BE1059" s="29">
        <v>25</v>
      </c>
      <c r="BF1059" s="38" t="s">
        <v>3780</v>
      </c>
      <c r="BG1059" s="39">
        <v>151.00014591669699</v>
      </c>
      <c r="BH1059" s="39">
        <v>-33.718623251336403</v>
      </c>
      <c r="BI1059" s="40">
        <f t="shared" si="238"/>
        <v>72</v>
      </c>
      <c r="BJ1059" s="40">
        <f t="shared" si="239"/>
        <v>72</v>
      </c>
      <c r="BK1059" s="40">
        <f t="shared" si="240"/>
        <v>86</v>
      </c>
      <c r="BL1059" s="40">
        <f t="shared" si="241"/>
        <v>48</v>
      </c>
      <c r="BM1059" s="40">
        <f t="shared" si="242"/>
        <v>31</v>
      </c>
      <c r="BN1059" s="40">
        <f t="shared" si="243"/>
        <v>100</v>
      </c>
      <c r="BO1059" s="40">
        <f t="shared" si="244"/>
        <v>100</v>
      </c>
      <c r="BP1059" s="40">
        <f t="shared" si="245"/>
        <v>78</v>
      </c>
      <c r="BQ1059" s="41">
        <f t="shared" si="246"/>
        <v>19</v>
      </c>
      <c r="BR1059" s="40">
        <f t="shared" si="247"/>
        <v>1</v>
      </c>
      <c r="BS1059" s="41">
        <f t="shared" si="248"/>
        <v>48</v>
      </c>
      <c r="BT1059" s="41">
        <f t="shared" si="249"/>
        <v>55</v>
      </c>
      <c r="BU1059" s="41">
        <f t="shared" si="250"/>
        <v>100</v>
      </c>
      <c r="BV1059" s="41">
        <f t="shared" si="251"/>
        <v>64</v>
      </c>
    </row>
    <row r="1060" spans="2:74" x14ac:dyDescent="0.3">
      <c r="B1060" s="12" t="s">
        <v>1448</v>
      </c>
      <c r="C1060" s="12">
        <v>115011558</v>
      </c>
      <c r="D1060" s="12" t="s">
        <v>937</v>
      </c>
      <c r="E1060" s="12" t="s">
        <v>614</v>
      </c>
      <c r="F1060" s="12" t="s">
        <v>2791</v>
      </c>
      <c r="G1060" s="12" t="s">
        <v>85</v>
      </c>
      <c r="H1060" s="12" t="s">
        <v>86</v>
      </c>
      <c r="I1060" s="28">
        <v>2394750</v>
      </c>
      <c r="J1060" s="28">
        <v>2366400</v>
      </c>
      <c r="K1060" s="28">
        <v>2290000</v>
      </c>
      <c r="L1060" s="28">
        <v>2400000</v>
      </c>
      <c r="M1060" s="28">
        <v>2400000</v>
      </c>
      <c r="N1060" s="28">
        <v>2340000</v>
      </c>
      <c r="O1060" s="29">
        <v>26</v>
      </c>
      <c r="P1060" s="29">
        <v>26</v>
      </c>
      <c r="Q1060" s="29">
        <v>24</v>
      </c>
      <c r="R1060" s="28">
        <v>1050</v>
      </c>
      <c r="S1060" s="28">
        <v>950</v>
      </c>
      <c r="T1060" s="30">
        <v>3</v>
      </c>
      <c r="U1060" s="30">
        <v>0.20000000000000018</v>
      </c>
      <c r="V1060" s="30">
        <v>2.8</v>
      </c>
      <c r="W1060" s="30">
        <v>3</v>
      </c>
      <c r="X1060" s="31">
        <v>2.2799874725963044E-2</v>
      </c>
      <c r="Y1060" s="30">
        <v>4.9000000000000004</v>
      </c>
      <c r="Z1060" s="30">
        <v>-0.39999999999999947</v>
      </c>
      <c r="AA1060" s="30">
        <v>5.3</v>
      </c>
      <c r="AB1060" s="30">
        <v>4.8</v>
      </c>
      <c r="AC1060" s="32">
        <v>0.32062243502051985</v>
      </c>
      <c r="AD1060" s="30">
        <v>14.062464766765382</v>
      </c>
      <c r="AE1060" s="12">
        <v>338</v>
      </c>
      <c r="AF1060" s="12">
        <v>262</v>
      </c>
      <c r="AG1060" s="12">
        <v>205</v>
      </c>
      <c r="AH1060" s="33">
        <v>3.1114480667172097</v>
      </c>
      <c r="AI1060" s="34">
        <v>2268000</v>
      </c>
      <c r="AJ1060" s="34">
        <v>2140000</v>
      </c>
      <c r="AK1060" s="34">
        <v>1890000</v>
      </c>
      <c r="AL1060" s="35">
        <v>5.9813084112149535E-2</v>
      </c>
      <c r="AM1060" s="35">
        <v>0.2</v>
      </c>
      <c r="AN1060" s="12">
        <v>2.7</v>
      </c>
      <c r="AO1060" s="33">
        <v>-9.9999999999999645E-2</v>
      </c>
      <c r="AP1060" s="12">
        <v>2.8</v>
      </c>
      <c r="AQ1060" s="32">
        <v>0.12909090909090909</v>
      </c>
      <c r="AR1060" s="34">
        <v>900</v>
      </c>
      <c r="AS1060" s="34">
        <v>850</v>
      </c>
      <c r="AT1060" s="31">
        <v>5.8823529411764705E-2</v>
      </c>
      <c r="AU1060" s="32">
        <v>0.15749754342846625</v>
      </c>
      <c r="AV1060" s="36">
        <v>3274.88</v>
      </c>
      <c r="AW1060" s="30">
        <v>0.88039999999999996</v>
      </c>
      <c r="AX1060" s="30">
        <v>0.1196</v>
      </c>
      <c r="AY1060" s="30">
        <v>0.81469999999999998</v>
      </c>
      <c r="AZ1060" s="30">
        <v>0.17219999999999999</v>
      </c>
      <c r="BA1060" s="30">
        <v>0.39500000000000002</v>
      </c>
      <c r="BB1060" s="30">
        <v>0.42899999999999999</v>
      </c>
      <c r="BC1060" s="30">
        <v>0.14829999999999999</v>
      </c>
      <c r="BD1060" s="37">
        <v>10</v>
      </c>
      <c r="BE1060" s="29">
        <v>22</v>
      </c>
      <c r="BF1060" s="38" t="s">
        <v>3781</v>
      </c>
      <c r="BG1060" s="39">
        <v>151.04451395587699</v>
      </c>
      <c r="BH1060" s="39">
        <v>-33.722576254306396</v>
      </c>
      <c r="BI1060" s="40">
        <f t="shared" si="238"/>
        <v>67</v>
      </c>
      <c r="BJ1060" s="40">
        <f t="shared" si="239"/>
        <v>72</v>
      </c>
      <c r="BK1060" s="40">
        <f t="shared" si="240"/>
        <v>86</v>
      </c>
      <c r="BL1060" s="40">
        <f t="shared" si="241"/>
        <v>48</v>
      </c>
      <c r="BM1060" s="40">
        <f t="shared" si="242"/>
        <v>31</v>
      </c>
      <c r="BN1060" s="40">
        <f t="shared" si="243"/>
        <v>100</v>
      </c>
      <c r="BO1060" s="40">
        <f t="shared" si="244"/>
        <v>100</v>
      </c>
      <c r="BP1060" s="40">
        <f t="shared" si="245"/>
        <v>77</v>
      </c>
      <c r="BQ1060" s="41">
        <f t="shared" si="246"/>
        <v>27</v>
      </c>
      <c r="BR1060" s="40">
        <f t="shared" si="247"/>
        <v>10</v>
      </c>
      <c r="BS1060" s="41">
        <f t="shared" si="248"/>
        <v>53</v>
      </c>
      <c r="BT1060" s="41">
        <f t="shared" si="249"/>
        <v>36</v>
      </c>
      <c r="BU1060" s="41">
        <f t="shared" si="250"/>
        <v>100</v>
      </c>
      <c r="BV1060" s="41">
        <f t="shared" si="251"/>
        <v>64</v>
      </c>
    </row>
    <row r="1061" spans="2:74" x14ac:dyDescent="0.3">
      <c r="B1061" s="12" t="s">
        <v>1449</v>
      </c>
      <c r="C1061" s="12">
        <v>115021297</v>
      </c>
      <c r="D1061" s="12" t="s">
        <v>1053</v>
      </c>
      <c r="E1061" s="12" t="s">
        <v>614</v>
      </c>
      <c r="F1061" s="12" t="s">
        <v>2791</v>
      </c>
      <c r="G1061" s="12" t="s">
        <v>85</v>
      </c>
      <c r="H1061" s="12" t="s">
        <v>86</v>
      </c>
      <c r="I1061" s="28">
        <v>2254000</v>
      </c>
      <c r="J1061" s="28">
        <v>2231000</v>
      </c>
      <c r="K1061" s="28">
        <v>2425000</v>
      </c>
      <c r="L1061" s="28">
        <v>2650000</v>
      </c>
      <c r="M1061" s="28">
        <v>2475000</v>
      </c>
      <c r="N1061" s="28">
        <v>2325000</v>
      </c>
      <c r="O1061" s="29">
        <v>41</v>
      </c>
      <c r="P1061" s="29">
        <v>41</v>
      </c>
      <c r="Q1061" s="29">
        <v>35</v>
      </c>
      <c r="R1061" s="28">
        <v>875</v>
      </c>
      <c r="S1061" s="28">
        <v>790</v>
      </c>
      <c r="T1061" s="30">
        <v>2.2999999999999998</v>
      </c>
      <c r="U1061" s="30">
        <v>-0.20000000000000018</v>
      </c>
      <c r="V1061" s="30">
        <v>2.5</v>
      </c>
      <c r="W1061" s="30">
        <v>2.6</v>
      </c>
      <c r="X1061" s="31">
        <v>2.0186335403726708E-2</v>
      </c>
      <c r="Y1061" s="30">
        <v>2.6</v>
      </c>
      <c r="Z1061" s="30">
        <v>-0.29999999999999982</v>
      </c>
      <c r="AA1061" s="30">
        <v>2.9</v>
      </c>
      <c r="AB1061" s="30">
        <v>2.7</v>
      </c>
      <c r="AC1061" s="32">
        <v>0.30105973025048166</v>
      </c>
      <c r="AD1061" s="30">
        <v>14.914035867793091</v>
      </c>
      <c r="AE1061" s="12">
        <v>155</v>
      </c>
      <c r="AF1061" s="12">
        <v>118</v>
      </c>
      <c r="AG1061" s="12">
        <v>86</v>
      </c>
      <c r="AH1061" s="33">
        <v>7.6363636363636367</v>
      </c>
      <c r="AI1061" s="34">
        <v>2645000</v>
      </c>
      <c r="AJ1061" s="34">
        <v>2320000</v>
      </c>
      <c r="AK1061" s="34">
        <v>2600000</v>
      </c>
      <c r="AL1061" s="35">
        <v>0.14008620689655171</v>
      </c>
      <c r="AM1061" s="35">
        <v>1.7307692307692309E-2</v>
      </c>
      <c r="AN1061" s="12">
        <v>2.2000000000000002</v>
      </c>
      <c r="AO1061" s="33">
        <v>-0.19999999999999973</v>
      </c>
      <c r="AP1061" s="12">
        <v>2.4</v>
      </c>
      <c r="AQ1061" s="32">
        <v>0.1116</v>
      </c>
      <c r="AR1061" s="34">
        <v>850</v>
      </c>
      <c r="AS1061" s="34">
        <v>795</v>
      </c>
      <c r="AT1061" s="31">
        <v>6.9182389937106917E-2</v>
      </c>
      <c r="AU1061" s="32">
        <v>0.40072252328976965</v>
      </c>
      <c r="AV1061" s="36">
        <v>2906.4</v>
      </c>
      <c r="AW1061" s="30">
        <v>0.84230000000000005</v>
      </c>
      <c r="AX1061" s="30">
        <v>0.15770000000000001</v>
      </c>
      <c r="AY1061" s="30">
        <v>0.90910000000000002</v>
      </c>
      <c r="AZ1061" s="30">
        <v>4.0500000000000001E-2</v>
      </c>
      <c r="BA1061" s="30">
        <v>0.43840000000000001</v>
      </c>
      <c r="BB1061" s="30">
        <v>0.39400000000000002</v>
      </c>
      <c r="BC1061" s="30">
        <v>0.12989999999999999</v>
      </c>
      <c r="BD1061" s="37">
        <v>9</v>
      </c>
      <c r="BE1061" s="29">
        <v>43</v>
      </c>
      <c r="BF1061" s="38" t="s">
        <v>3782</v>
      </c>
      <c r="BG1061" s="39">
        <v>150.96589589224399</v>
      </c>
      <c r="BH1061" s="39">
        <v>-33.542328786951998</v>
      </c>
      <c r="BI1061" s="40">
        <f t="shared" si="238"/>
        <v>79</v>
      </c>
      <c r="BJ1061" s="40">
        <f t="shared" si="239"/>
        <v>80</v>
      </c>
      <c r="BK1061" s="40">
        <f t="shared" si="240"/>
        <v>30</v>
      </c>
      <c r="BL1061" s="40">
        <f t="shared" si="241"/>
        <v>1</v>
      </c>
      <c r="BM1061" s="40">
        <f t="shared" si="242"/>
        <v>70</v>
      </c>
      <c r="BN1061" s="40">
        <f t="shared" si="243"/>
        <v>100</v>
      </c>
      <c r="BO1061" s="40">
        <f t="shared" si="244"/>
        <v>100</v>
      </c>
      <c r="BP1061" s="40">
        <f t="shared" si="245"/>
        <v>86</v>
      </c>
      <c r="BQ1061" s="41">
        <f t="shared" si="246"/>
        <v>18</v>
      </c>
      <c r="BR1061" s="40">
        <f t="shared" si="247"/>
        <v>2</v>
      </c>
      <c r="BS1061" s="41">
        <f t="shared" si="248"/>
        <v>66</v>
      </c>
      <c r="BT1061" s="41">
        <f t="shared" si="249"/>
        <v>74</v>
      </c>
      <c r="BU1061" s="41">
        <f t="shared" si="250"/>
        <v>90</v>
      </c>
      <c r="BV1061" s="41">
        <f t="shared" si="251"/>
        <v>64</v>
      </c>
    </row>
    <row r="1062" spans="2:74" x14ac:dyDescent="0.3">
      <c r="B1062" s="12" t="s">
        <v>1450</v>
      </c>
      <c r="C1062" s="12">
        <v>116011306</v>
      </c>
      <c r="D1062" s="12" t="s">
        <v>1174</v>
      </c>
      <c r="E1062" s="12" t="s">
        <v>833</v>
      </c>
      <c r="F1062" s="12" t="s">
        <v>2791</v>
      </c>
      <c r="G1062" s="12" t="s">
        <v>85</v>
      </c>
      <c r="H1062" s="12" t="s">
        <v>86</v>
      </c>
      <c r="I1062" s="28">
        <v>1067625</v>
      </c>
      <c r="J1062" s="28">
        <v>1076750</v>
      </c>
      <c r="K1062" s="28">
        <v>980000</v>
      </c>
      <c r="L1062" s="28">
        <v>1070000</v>
      </c>
      <c r="M1062" s="28">
        <v>1070000</v>
      </c>
      <c r="N1062" s="28">
        <v>905000</v>
      </c>
      <c r="O1062" s="29">
        <v>24</v>
      </c>
      <c r="P1062" s="29">
        <v>24</v>
      </c>
      <c r="Q1062" s="29">
        <v>24</v>
      </c>
      <c r="R1062" s="28">
        <v>630</v>
      </c>
      <c r="S1062" s="28">
        <v>550</v>
      </c>
      <c r="T1062" s="30">
        <v>2.7</v>
      </c>
      <c r="U1062" s="30">
        <v>0</v>
      </c>
      <c r="V1062" s="30">
        <v>2.7</v>
      </c>
      <c r="W1062" s="30">
        <v>1.9</v>
      </c>
      <c r="X1062" s="31">
        <v>3.0684931506849315E-2</v>
      </c>
      <c r="Y1062" s="30">
        <v>4.5</v>
      </c>
      <c r="Z1062" s="30">
        <v>-0.20000000000000018</v>
      </c>
      <c r="AA1062" s="30">
        <v>4.7</v>
      </c>
      <c r="AB1062" s="30">
        <v>4</v>
      </c>
      <c r="AC1062" s="32">
        <v>0.28068862275449102</v>
      </c>
      <c r="AD1062" s="30">
        <v>9.147441723695465</v>
      </c>
      <c r="AE1062" s="12">
        <v>185</v>
      </c>
      <c r="AF1062" s="12">
        <v>157</v>
      </c>
      <c r="AG1062" s="12">
        <v>168</v>
      </c>
      <c r="AH1062" s="33">
        <v>1.5763546798029557</v>
      </c>
      <c r="AI1062" s="34">
        <v>1147000</v>
      </c>
      <c r="AJ1062" s="34">
        <v>1005000</v>
      </c>
      <c r="AK1062" s="34">
        <v>925000</v>
      </c>
      <c r="AL1062" s="35">
        <v>0.14129353233830846</v>
      </c>
      <c r="AM1062" s="35">
        <v>0.24</v>
      </c>
      <c r="AN1062" s="12">
        <v>2.7</v>
      </c>
      <c r="AO1062" s="33">
        <v>0</v>
      </c>
      <c r="AP1062" s="12">
        <v>2.7</v>
      </c>
      <c r="AQ1062" s="32">
        <v>9.947826086956521E-2</v>
      </c>
      <c r="AR1062" s="34">
        <v>630</v>
      </c>
      <c r="AS1062" s="34">
        <v>575</v>
      </c>
      <c r="AT1062" s="31">
        <v>9.5652173913043481E-2</v>
      </c>
      <c r="AU1062" s="32">
        <v>0.1673586579466336</v>
      </c>
      <c r="AV1062" s="36">
        <v>2244.48</v>
      </c>
      <c r="AW1062" s="30">
        <v>0.82779999999999998</v>
      </c>
      <c r="AX1062" s="30">
        <v>0.17219999999999999</v>
      </c>
      <c r="AY1062" s="30">
        <v>0.87429999999999997</v>
      </c>
      <c r="AZ1062" s="30">
        <v>0.1104</v>
      </c>
      <c r="BA1062" s="30">
        <v>0.22289999999999999</v>
      </c>
      <c r="BB1062" s="30">
        <v>0.39760000000000001</v>
      </c>
      <c r="BC1062" s="30">
        <v>0.35210000000000002</v>
      </c>
      <c r="BD1062" s="37">
        <v>1</v>
      </c>
      <c r="BE1062" s="29">
        <v>33</v>
      </c>
      <c r="BF1062" s="38" t="s">
        <v>3783</v>
      </c>
      <c r="BG1062" s="39">
        <v>150.873717276588</v>
      </c>
      <c r="BH1062" s="39">
        <v>-33.767883279043502</v>
      </c>
      <c r="BI1062" s="40">
        <f t="shared" si="238"/>
        <v>72</v>
      </c>
      <c r="BJ1062" s="40">
        <f t="shared" si="239"/>
        <v>72</v>
      </c>
      <c r="BK1062" s="40">
        <f t="shared" si="240"/>
        <v>100</v>
      </c>
      <c r="BL1062" s="40">
        <f t="shared" si="241"/>
        <v>45</v>
      </c>
      <c r="BM1062" s="40">
        <f t="shared" si="242"/>
        <v>71</v>
      </c>
      <c r="BN1062" s="40">
        <f t="shared" si="243"/>
        <v>100</v>
      </c>
      <c r="BO1062" s="40">
        <f t="shared" si="244"/>
        <v>100</v>
      </c>
      <c r="BP1062" s="40">
        <f t="shared" si="245"/>
        <v>39</v>
      </c>
      <c r="BQ1062" s="41">
        <f t="shared" si="246"/>
        <v>53</v>
      </c>
      <c r="BR1062" s="40">
        <f t="shared" si="247"/>
        <v>59</v>
      </c>
      <c r="BS1062" s="41">
        <f t="shared" si="248"/>
        <v>80</v>
      </c>
      <c r="BT1062" s="41">
        <f t="shared" si="249"/>
        <v>42</v>
      </c>
      <c r="BU1062" s="41">
        <f t="shared" si="250"/>
        <v>10</v>
      </c>
      <c r="BV1062" s="41">
        <f t="shared" si="251"/>
        <v>64</v>
      </c>
    </row>
    <row r="1063" spans="2:74" x14ac:dyDescent="0.3">
      <c r="B1063" s="12" t="s">
        <v>1451</v>
      </c>
      <c r="C1063" s="12">
        <v>116011307</v>
      </c>
      <c r="D1063" s="12" t="s">
        <v>1174</v>
      </c>
      <c r="E1063" s="12" t="s">
        <v>833</v>
      </c>
      <c r="F1063" s="12" t="s">
        <v>2791</v>
      </c>
      <c r="G1063" s="12" t="s">
        <v>85</v>
      </c>
      <c r="H1063" s="12" t="s">
        <v>86</v>
      </c>
      <c r="I1063" s="28">
        <v>1320000</v>
      </c>
      <c r="J1063" s="28">
        <v>1282930</v>
      </c>
      <c r="K1063" s="28">
        <v>1123500</v>
      </c>
      <c r="L1063" s="28">
        <v>1252000</v>
      </c>
      <c r="M1063" s="28">
        <v>1200000</v>
      </c>
      <c r="N1063" s="28">
        <v>1100000</v>
      </c>
      <c r="O1063" s="29">
        <v>26</v>
      </c>
      <c r="P1063" s="29">
        <v>26</v>
      </c>
      <c r="Q1063" s="29">
        <v>23</v>
      </c>
      <c r="R1063" s="28">
        <v>620</v>
      </c>
      <c r="S1063" s="28">
        <v>560</v>
      </c>
      <c r="T1063" s="30">
        <v>3.1</v>
      </c>
      <c r="U1063" s="30">
        <v>0</v>
      </c>
      <c r="V1063" s="30">
        <v>3.1</v>
      </c>
      <c r="W1063" s="30">
        <v>3.4</v>
      </c>
      <c r="X1063" s="31">
        <v>2.4424242424242425E-2</v>
      </c>
      <c r="Y1063" s="30">
        <v>6.2</v>
      </c>
      <c r="Z1063" s="30">
        <v>-0.39999999999999947</v>
      </c>
      <c r="AA1063" s="30">
        <v>6.6</v>
      </c>
      <c r="AB1063" s="30">
        <v>5.4</v>
      </c>
      <c r="AC1063" s="32">
        <v>0.28085815757048627</v>
      </c>
      <c r="AD1063" s="30">
        <v>11.499155334771771</v>
      </c>
      <c r="AE1063" s="12">
        <v>185</v>
      </c>
      <c r="AF1063" s="12">
        <v>157</v>
      </c>
      <c r="AG1063" s="12">
        <v>168</v>
      </c>
      <c r="AH1063" s="33">
        <v>1.5763546798029557</v>
      </c>
      <c r="AI1063" s="34">
        <v>1147000</v>
      </c>
      <c r="AJ1063" s="34">
        <v>1005000</v>
      </c>
      <c r="AK1063" s="34">
        <v>925000</v>
      </c>
      <c r="AL1063" s="35">
        <v>0.14129353233830846</v>
      </c>
      <c r="AM1063" s="35">
        <v>0.24</v>
      </c>
      <c r="AN1063" s="12">
        <v>2.7</v>
      </c>
      <c r="AO1063" s="33">
        <v>0</v>
      </c>
      <c r="AP1063" s="12">
        <v>2.7</v>
      </c>
      <c r="AQ1063" s="32">
        <v>9.947826086956521E-2</v>
      </c>
      <c r="AR1063" s="34">
        <v>630</v>
      </c>
      <c r="AS1063" s="34">
        <v>575</v>
      </c>
      <c r="AT1063" s="31">
        <v>9.5652173913043481E-2</v>
      </c>
      <c r="AU1063" s="32">
        <v>0.1673586579466336</v>
      </c>
      <c r="AV1063" s="36">
        <v>2207.5200000000004</v>
      </c>
      <c r="AW1063" s="30">
        <v>0.76300000000000001</v>
      </c>
      <c r="AX1063" s="30">
        <v>0.23699999999999999</v>
      </c>
      <c r="AY1063" s="30">
        <v>0.91369999999999996</v>
      </c>
      <c r="AZ1063" s="30">
        <v>4.2200000000000001E-2</v>
      </c>
      <c r="BA1063" s="30">
        <v>0.2838</v>
      </c>
      <c r="BB1063" s="30">
        <v>0.38440000000000002</v>
      </c>
      <c r="BC1063" s="30">
        <v>0.30559999999999998</v>
      </c>
      <c r="BD1063" s="37">
        <v>7</v>
      </c>
      <c r="BE1063" s="29">
        <v>28</v>
      </c>
      <c r="BF1063" s="38" t="s">
        <v>3784</v>
      </c>
      <c r="BG1063" s="39">
        <v>150.939623238786</v>
      </c>
      <c r="BH1063" s="39">
        <v>-33.759973126007203</v>
      </c>
      <c r="BI1063" s="40">
        <f t="shared" si="238"/>
        <v>65</v>
      </c>
      <c r="BJ1063" s="40">
        <f t="shared" si="239"/>
        <v>72</v>
      </c>
      <c r="BK1063" s="40">
        <f t="shared" si="240"/>
        <v>100</v>
      </c>
      <c r="BL1063" s="40">
        <f t="shared" si="241"/>
        <v>45</v>
      </c>
      <c r="BM1063" s="40">
        <f t="shared" si="242"/>
        <v>71</v>
      </c>
      <c r="BN1063" s="40">
        <f t="shared" si="243"/>
        <v>100</v>
      </c>
      <c r="BO1063" s="40">
        <f t="shared" si="244"/>
        <v>100</v>
      </c>
      <c r="BP1063" s="40">
        <f t="shared" si="245"/>
        <v>52</v>
      </c>
      <c r="BQ1063" s="41">
        <f t="shared" si="246"/>
        <v>32</v>
      </c>
      <c r="BR1063" s="40">
        <f t="shared" si="247"/>
        <v>36</v>
      </c>
      <c r="BS1063" s="41">
        <f t="shared" si="248"/>
        <v>80</v>
      </c>
      <c r="BT1063" s="41">
        <f t="shared" si="249"/>
        <v>14</v>
      </c>
      <c r="BU1063" s="41">
        <f t="shared" si="250"/>
        <v>70</v>
      </c>
      <c r="BV1063" s="41">
        <f t="shared" si="251"/>
        <v>64</v>
      </c>
    </row>
    <row r="1064" spans="2:74" x14ac:dyDescent="0.3">
      <c r="B1064" s="12" t="s">
        <v>1452</v>
      </c>
      <c r="C1064" s="12">
        <v>116031314</v>
      </c>
      <c r="D1064" s="12" t="s">
        <v>832</v>
      </c>
      <c r="E1064" s="12" t="s">
        <v>833</v>
      </c>
      <c r="F1064" s="12" t="s">
        <v>2791</v>
      </c>
      <c r="G1064" s="12" t="s">
        <v>85</v>
      </c>
      <c r="H1064" s="12" t="s">
        <v>86</v>
      </c>
      <c r="I1064" s="28">
        <v>1056780</v>
      </c>
      <c r="J1064" s="28">
        <v>1048800</v>
      </c>
      <c r="K1064" s="28">
        <v>926850</v>
      </c>
      <c r="L1064" s="28">
        <v>965000</v>
      </c>
      <c r="M1064" s="28">
        <v>960000</v>
      </c>
      <c r="N1064" s="28">
        <v>885000</v>
      </c>
      <c r="O1064" s="29">
        <v>31</v>
      </c>
      <c r="P1064" s="29">
        <v>28</v>
      </c>
      <c r="Q1064" s="29">
        <v>26</v>
      </c>
      <c r="R1064" s="28">
        <v>620</v>
      </c>
      <c r="S1064" s="28">
        <v>560</v>
      </c>
      <c r="T1064" s="30">
        <v>3.4</v>
      </c>
      <c r="U1064" s="30">
        <v>0</v>
      </c>
      <c r="V1064" s="30">
        <v>3.4</v>
      </c>
      <c r="W1064" s="30">
        <v>3.3</v>
      </c>
      <c r="X1064" s="31">
        <v>3.0507768882832756E-2</v>
      </c>
      <c r="Y1064" s="30">
        <v>6.8</v>
      </c>
      <c r="Z1064" s="30">
        <v>-0.29999999999999982</v>
      </c>
      <c r="AA1064" s="30">
        <v>7.1</v>
      </c>
      <c r="AB1064" s="30">
        <v>6.7</v>
      </c>
      <c r="AC1064" s="32">
        <v>0.2670387981531252</v>
      </c>
      <c r="AD1064" s="30">
        <v>8.7531408533579285</v>
      </c>
      <c r="AE1064" s="12">
        <v>132</v>
      </c>
      <c r="AF1064" s="12">
        <v>121</v>
      </c>
      <c r="AG1064" s="12">
        <v>135</v>
      </c>
      <c r="AH1064" s="33">
        <v>1.826086956521739</v>
      </c>
      <c r="AI1064" s="34">
        <v>900000</v>
      </c>
      <c r="AJ1064" s="34">
        <v>832000</v>
      </c>
      <c r="AK1064" s="34">
        <v>785000</v>
      </c>
      <c r="AL1064" s="35">
        <v>8.1730769230769232E-2</v>
      </c>
      <c r="AM1064" s="35">
        <v>0.1464968152866242</v>
      </c>
      <c r="AN1064" s="12">
        <v>2.7</v>
      </c>
      <c r="AO1064" s="33">
        <v>0.10000000000000009</v>
      </c>
      <c r="AP1064" s="12">
        <v>2.6</v>
      </c>
      <c r="AQ1064" s="32">
        <v>9.3548387096774183E-2</v>
      </c>
      <c r="AR1064" s="34">
        <v>570</v>
      </c>
      <c r="AS1064" s="34">
        <v>515</v>
      </c>
      <c r="AT1064" s="31">
        <v>0.10679611650485436</v>
      </c>
      <c r="AU1064" s="32">
        <v>7.9687560832980342E-2</v>
      </c>
      <c r="AV1064" s="36">
        <v>2321.7600000000002</v>
      </c>
      <c r="AW1064" s="30">
        <v>0.8619</v>
      </c>
      <c r="AX1064" s="30">
        <v>0.1381</v>
      </c>
      <c r="AY1064" s="30">
        <v>0.96579999999999999</v>
      </c>
      <c r="AZ1064" s="30">
        <v>2.8500000000000001E-2</v>
      </c>
      <c r="BA1064" s="30">
        <v>0.18360000000000001</v>
      </c>
      <c r="BB1064" s="30">
        <v>0.49270000000000003</v>
      </c>
      <c r="BC1064" s="30">
        <v>0.2923</v>
      </c>
      <c r="BD1064" s="37">
        <v>4.5</v>
      </c>
      <c r="BE1064" s="29">
        <v>35</v>
      </c>
      <c r="BF1064" s="38" t="s">
        <v>3785</v>
      </c>
      <c r="BG1064" s="39">
        <v>150.85624856662099</v>
      </c>
      <c r="BH1064" s="39">
        <v>-33.744332179125998</v>
      </c>
      <c r="BI1064" s="40">
        <f t="shared" si="238"/>
        <v>60</v>
      </c>
      <c r="BJ1064" s="40">
        <f t="shared" si="239"/>
        <v>72</v>
      </c>
      <c r="BK1064" s="40">
        <f t="shared" si="240"/>
        <v>100</v>
      </c>
      <c r="BL1064" s="40">
        <f t="shared" si="241"/>
        <v>74</v>
      </c>
      <c r="BM1064" s="40">
        <f t="shared" si="242"/>
        <v>41</v>
      </c>
      <c r="BN1064" s="40">
        <f t="shared" si="243"/>
        <v>100</v>
      </c>
      <c r="BO1064" s="40">
        <f t="shared" si="244"/>
        <v>100</v>
      </c>
      <c r="BP1064" s="40">
        <f t="shared" si="245"/>
        <v>30</v>
      </c>
      <c r="BQ1064" s="41">
        <f t="shared" si="246"/>
        <v>52</v>
      </c>
      <c r="BR1064" s="40">
        <f t="shared" si="247"/>
        <v>63</v>
      </c>
      <c r="BS1064" s="41">
        <f t="shared" si="248"/>
        <v>89</v>
      </c>
      <c r="BT1064" s="41">
        <f t="shared" si="249"/>
        <v>4</v>
      </c>
      <c r="BU1064" s="41">
        <f t="shared" si="250"/>
        <v>45</v>
      </c>
      <c r="BV1064" s="41">
        <f t="shared" si="251"/>
        <v>64</v>
      </c>
    </row>
    <row r="1065" spans="2:74" x14ac:dyDescent="0.3">
      <c r="B1065" s="12" t="s">
        <v>1453</v>
      </c>
      <c r="C1065" s="12">
        <v>117011635</v>
      </c>
      <c r="D1065" s="12" t="s">
        <v>1054</v>
      </c>
      <c r="E1065" s="12" t="s">
        <v>1055</v>
      </c>
      <c r="F1065" s="12" t="s">
        <v>2791</v>
      </c>
      <c r="G1065" s="12" t="s">
        <v>85</v>
      </c>
      <c r="H1065" s="12" t="s">
        <v>86</v>
      </c>
      <c r="I1065" s="28">
        <v>2000000</v>
      </c>
      <c r="J1065" s="28">
        <v>1982200</v>
      </c>
      <c r="K1065" s="28">
        <v>2049720</v>
      </c>
      <c r="L1065" s="28">
        <v>1843000</v>
      </c>
      <c r="M1065" s="28">
        <v>1843000</v>
      </c>
      <c r="N1065" s="28">
        <v>1830000</v>
      </c>
      <c r="O1065" s="29">
        <v>25</v>
      </c>
      <c r="P1065" s="29">
        <v>26</v>
      </c>
      <c r="Q1065" s="29">
        <v>26</v>
      </c>
      <c r="R1065" s="28">
        <v>1050</v>
      </c>
      <c r="S1065" s="28">
        <v>950</v>
      </c>
      <c r="T1065" s="30">
        <v>1.8</v>
      </c>
      <c r="U1065" s="30">
        <v>-0.19999999999999996</v>
      </c>
      <c r="V1065" s="30">
        <v>2</v>
      </c>
      <c r="W1065" s="30">
        <v>2.2000000000000002</v>
      </c>
      <c r="X1065" s="31">
        <v>2.7300000000000001E-2</v>
      </c>
      <c r="Y1065" s="30">
        <v>4.5</v>
      </c>
      <c r="Z1065" s="30">
        <v>0</v>
      </c>
      <c r="AA1065" s="30">
        <v>4.5</v>
      </c>
      <c r="AB1065" s="30">
        <v>3.1</v>
      </c>
      <c r="AC1065" s="32">
        <v>0.41611185086551261</v>
      </c>
      <c r="AD1065" s="30">
        <v>15.242192339396068</v>
      </c>
      <c r="AE1065" s="12">
        <v>34</v>
      </c>
      <c r="AF1065" s="12">
        <v>18</v>
      </c>
      <c r="AG1065" s="12">
        <v>37</v>
      </c>
      <c r="AH1065" s="33">
        <v>2.2000000000000002</v>
      </c>
      <c r="AI1065" s="34">
        <v>2000000</v>
      </c>
      <c r="AJ1065" s="34">
        <v>1880000</v>
      </c>
      <c r="AK1065" s="34">
        <v>1800000</v>
      </c>
      <c r="AL1065" s="35">
        <v>6.3829787234042548E-2</v>
      </c>
      <c r="AM1065" s="35">
        <v>0.1111111111111111</v>
      </c>
      <c r="AN1065" s="12">
        <v>1.8</v>
      </c>
      <c r="AO1065" s="33">
        <v>-9.9999999999999867E-2</v>
      </c>
      <c r="AP1065" s="12">
        <v>1.9</v>
      </c>
      <c r="AQ1065" s="32">
        <v>8.1818181818181818E-2</v>
      </c>
      <c r="AR1065" s="34">
        <v>1150</v>
      </c>
      <c r="AS1065" s="34">
        <v>1050</v>
      </c>
      <c r="AT1065" s="31">
        <v>9.5238095238095233E-2</v>
      </c>
      <c r="AU1065" s="32">
        <v>4.381149877701304E-3</v>
      </c>
      <c r="AV1065" s="36">
        <v>2523.36</v>
      </c>
      <c r="AW1065" s="30">
        <v>0.65359999999999996</v>
      </c>
      <c r="AX1065" s="30">
        <v>0.34639999999999999</v>
      </c>
      <c r="AY1065" s="30">
        <v>0.21</v>
      </c>
      <c r="AZ1065" s="30">
        <v>3.95E-2</v>
      </c>
      <c r="BA1065" s="30">
        <v>0.1618</v>
      </c>
      <c r="BB1065" s="30">
        <v>0.24399999999999999</v>
      </c>
      <c r="BC1065" s="30">
        <v>0.56730000000000003</v>
      </c>
      <c r="BD1065" s="37">
        <v>9</v>
      </c>
      <c r="BE1065" s="29">
        <v>7</v>
      </c>
      <c r="BF1065" s="38" t="s">
        <v>3786</v>
      </c>
      <c r="BG1065" s="39">
        <v>151.195053452557</v>
      </c>
      <c r="BH1065" s="39">
        <v>-33.929554171053297</v>
      </c>
      <c r="BI1065" s="40">
        <f t="shared" si="238"/>
        <v>87</v>
      </c>
      <c r="BJ1065" s="40">
        <f t="shared" si="239"/>
        <v>87</v>
      </c>
      <c r="BK1065" s="40">
        <f t="shared" si="240"/>
        <v>98</v>
      </c>
      <c r="BL1065" s="40">
        <f t="shared" si="241"/>
        <v>99</v>
      </c>
      <c r="BM1065" s="40">
        <f t="shared" si="242"/>
        <v>33</v>
      </c>
      <c r="BN1065" s="40">
        <f t="shared" si="243"/>
        <v>100</v>
      </c>
      <c r="BO1065" s="40">
        <f t="shared" si="244"/>
        <v>100</v>
      </c>
      <c r="BP1065" s="40">
        <f t="shared" si="245"/>
        <v>26</v>
      </c>
      <c r="BQ1065" s="41">
        <f t="shared" si="246"/>
        <v>42</v>
      </c>
      <c r="BR1065" s="40">
        <f t="shared" si="247"/>
        <v>1</v>
      </c>
      <c r="BS1065" s="41">
        <f t="shared" si="248"/>
        <v>1</v>
      </c>
      <c r="BT1065" s="41">
        <f t="shared" si="249"/>
        <v>42</v>
      </c>
      <c r="BU1065" s="41">
        <f t="shared" si="250"/>
        <v>90</v>
      </c>
      <c r="BV1065" s="41">
        <f t="shared" si="251"/>
        <v>64</v>
      </c>
    </row>
    <row r="1066" spans="2:74" x14ac:dyDescent="0.3">
      <c r="B1066" s="12" t="s">
        <v>1454</v>
      </c>
      <c r="C1066" s="12">
        <v>119031371</v>
      </c>
      <c r="D1066" s="12" t="s">
        <v>1455</v>
      </c>
      <c r="E1066" s="12" t="s">
        <v>942</v>
      </c>
      <c r="F1066" s="12" t="s">
        <v>2791</v>
      </c>
      <c r="G1066" s="12" t="s">
        <v>85</v>
      </c>
      <c r="H1066" s="12" t="s">
        <v>86</v>
      </c>
      <c r="I1066" s="28">
        <v>2300000</v>
      </c>
      <c r="J1066" s="28">
        <v>2295000</v>
      </c>
      <c r="K1066" s="28">
        <v>2111500</v>
      </c>
      <c r="L1066" s="28">
        <v>2190000</v>
      </c>
      <c r="M1066" s="28">
        <v>2100000</v>
      </c>
      <c r="N1066" s="28">
        <v>2100000</v>
      </c>
      <c r="O1066" s="29">
        <v>25</v>
      </c>
      <c r="P1066" s="29">
        <v>25</v>
      </c>
      <c r="Q1066" s="29">
        <v>26</v>
      </c>
      <c r="R1066" s="28">
        <v>975</v>
      </c>
      <c r="S1066" s="28">
        <v>880</v>
      </c>
      <c r="T1066" s="30">
        <v>2.8</v>
      </c>
      <c r="U1066" s="30">
        <v>-0.10000000000000009</v>
      </c>
      <c r="V1066" s="30">
        <v>2.9</v>
      </c>
      <c r="W1066" s="30">
        <v>2.8</v>
      </c>
      <c r="X1066" s="31">
        <v>2.2043478260869564E-2</v>
      </c>
      <c r="Y1066" s="30">
        <v>3.3</v>
      </c>
      <c r="Z1066" s="30">
        <v>0</v>
      </c>
      <c r="AA1066" s="30">
        <v>3.3</v>
      </c>
      <c r="AB1066" s="30">
        <v>3.1</v>
      </c>
      <c r="AC1066" s="32">
        <v>0.35706961209422239</v>
      </c>
      <c r="AD1066" s="30">
        <v>16.198424217292139</v>
      </c>
      <c r="AE1066" s="12">
        <v>186</v>
      </c>
      <c r="AF1066" s="12">
        <v>98</v>
      </c>
      <c r="AG1066" s="12">
        <v>141</v>
      </c>
      <c r="AH1066" s="33">
        <v>2.2527607361963189</v>
      </c>
      <c r="AI1066" s="34">
        <v>1897000</v>
      </c>
      <c r="AJ1066" s="34">
        <v>1780000</v>
      </c>
      <c r="AK1066" s="34">
        <v>1655000</v>
      </c>
      <c r="AL1066" s="35">
        <v>6.5730337078651682E-2</v>
      </c>
      <c r="AM1066" s="35">
        <v>0.14622356495468278</v>
      </c>
      <c r="AN1066" s="12">
        <v>2.4</v>
      </c>
      <c r="AO1066" s="33">
        <v>0</v>
      </c>
      <c r="AP1066" s="12">
        <v>2.4</v>
      </c>
      <c r="AQ1066" s="32">
        <v>8.3285024154589368E-2</v>
      </c>
      <c r="AR1066" s="34">
        <v>850</v>
      </c>
      <c r="AS1066" s="34">
        <v>800</v>
      </c>
      <c r="AT1066" s="31">
        <v>6.25E-2</v>
      </c>
      <c r="AU1066" s="32">
        <v>0.19384056094318156</v>
      </c>
      <c r="AV1066" s="36">
        <v>2730.5600000000004</v>
      </c>
      <c r="AW1066" s="30">
        <v>0.79900000000000004</v>
      </c>
      <c r="AX1066" s="30">
        <v>0.20100000000000001</v>
      </c>
      <c r="AY1066" s="30">
        <v>0.74970000000000003</v>
      </c>
      <c r="AZ1066" s="30">
        <v>8.3299999999999999E-2</v>
      </c>
      <c r="BA1066" s="30">
        <v>0.44369999999999998</v>
      </c>
      <c r="BB1066" s="30">
        <v>0.32740000000000002</v>
      </c>
      <c r="BC1066" s="30">
        <v>0.20569999999999999</v>
      </c>
      <c r="BD1066" s="37">
        <v>9</v>
      </c>
      <c r="BE1066" s="29">
        <v>17</v>
      </c>
      <c r="BF1066" s="38" t="s">
        <v>3787</v>
      </c>
      <c r="BG1066" s="39">
        <v>151.087067724131</v>
      </c>
      <c r="BH1066" s="39">
        <v>-33.981867495436603</v>
      </c>
      <c r="BI1066" s="40">
        <f t="shared" si="238"/>
        <v>70</v>
      </c>
      <c r="BJ1066" s="40">
        <f t="shared" si="239"/>
        <v>77</v>
      </c>
      <c r="BK1066" s="40">
        <f t="shared" si="240"/>
        <v>97</v>
      </c>
      <c r="BL1066" s="40">
        <f t="shared" si="241"/>
        <v>36</v>
      </c>
      <c r="BM1066" s="40">
        <f t="shared" si="242"/>
        <v>34</v>
      </c>
      <c r="BN1066" s="40">
        <f t="shared" si="243"/>
        <v>100</v>
      </c>
      <c r="BO1066" s="40">
        <f t="shared" si="244"/>
        <v>100</v>
      </c>
      <c r="BP1066" s="40">
        <f t="shared" si="245"/>
        <v>88</v>
      </c>
      <c r="BQ1066" s="41">
        <f t="shared" si="246"/>
        <v>24</v>
      </c>
      <c r="BR1066" s="40">
        <f t="shared" si="247"/>
        <v>1</v>
      </c>
      <c r="BS1066" s="41">
        <f t="shared" si="248"/>
        <v>29</v>
      </c>
      <c r="BT1066" s="41">
        <f t="shared" si="249"/>
        <v>62</v>
      </c>
      <c r="BU1066" s="41">
        <f t="shared" si="250"/>
        <v>90</v>
      </c>
      <c r="BV1066" s="41">
        <f t="shared" si="251"/>
        <v>64</v>
      </c>
    </row>
    <row r="1067" spans="2:74" x14ac:dyDescent="0.3">
      <c r="B1067" s="12" t="s">
        <v>1456</v>
      </c>
      <c r="C1067" s="12">
        <v>121021403</v>
      </c>
      <c r="D1067" s="12" t="s">
        <v>836</v>
      </c>
      <c r="E1067" s="12" t="s">
        <v>837</v>
      </c>
      <c r="F1067" s="12" t="s">
        <v>2791</v>
      </c>
      <c r="G1067" s="12" t="s">
        <v>85</v>
      </c>
      <c r="H1067" s="12" t="s">
        <v>86</v>
      </c>
      <c r="I1067" s="28">
        <v>1713600</v>
      </c>
      <c r="J1067" s="28">
        <v>1695000</v>
      </c>
      <c r="K1067" s="28">
        <v>1625000</v>
      </c>
      <c r="L1067" s="28">
        <v>1700000</v>
      </c>
      <c r="M1067" s="28">
        <v>1681000</v>
      </c>
      <c r="N1067" s="28">
        <v>1575000</v>
      </c>
      <c r="O1067" s="29">
        <v>25</v>
      </c>
      <c r="P1067" s="29">
        <v>24</v>
      </c>
      <c r="Q1067" s="29">
        <v>23</v>
      </c>
      <c r="R1067" s="28">
        <v>820</v>
      </c>
      <c r="S1067" s="28">
        <v>790</v>
      </c>
      <c r="T1067" s="30">
        <v>3.1</v>
      </c>
      <c r="U1067" s="30">
        <v>0.10000000000000009</v>
      </c>
      <c r="V1067" s="30">
        <v>3</v>
      </c>
      <c r="W1067" s="30">
        <v>3.1</v>
      </c>
      <c r="X1067" s="31">
        <v>2.4883286647992529E-2</v>
      </c>
      <c r="Y1067" s="30">
        <v>3.3</v>
      </c>
      <c r="Z1067" s="30">
        <v>-0.10000000000000009</v>
      </c>
      <c r="AA1067" s="30">
        <v>3.4</v>
      </c>
      <c r="AB1067" s="30">
        <v>3.1</v>
      </c>
      <c r="AC1067" s="32">
        <v>0.29883381924198243</v>
      </c>
      <c r="AD1067" s="30">
        <v>12.009419152276292</v>
      </c>
      <c r="AE1067" s="12">
        <v>125</v>
      </c>
      <c r="AF1067" s="12">
        <v>76</v>
      </c>
      <c r="AG1067" s="12">
        <v>116</v>
      </c>
      <c r="AH1067" s="33">
        <v>2.3454545454545452</v>
      </c>
      <c r="AI1067" s="34">
        <v>1830000</v>
      </c>
      <c r="AJ1067" s="34">
        <v>1725000</v>
      </c>
      <c r="AK1067" s="34">
        <v>1550000</v>
      </c>
      <c r="AL1067" s="35">
        <v>6.0869565217391307E-2</v>
      </c>
      <c r="AM1067" s="35">
        <v>0.18064516129032257</v>
      </c>
      <c r="AN1067" s="12">
        <v>2.9</v>
      </c>
      <c r="AO1067" s="33">
        <v>0</v>
      </c>
      <c r="AP1067" s="12">
        <v>2.9</v>
      </c>
      <c r="AQ1067" s="32">
        <v>0.10608108108108108</v>
      </c>
      <c r="AR1067" s="34">
        <v>850</v>
      </c>
      <c r="AS1067" s="34">
        <v>800</v>
      </c>
      <c r="AT1067" s="31">
        <v>6.25E-2</v>
      </c>
      <c r="AU1067" s="32">
        <v>0.25224146695707977</v>
      </c>
      <c r="AV1067" s="36">
        <v>2744.0000000000005</v>
      </c>
      <c r="AW1067" s="30">
        <v>0.82379999999999998</v>
      </c>
      <c r="AX1067" s="30">
        <v>0.1762</v>
      </c>
      <c r="AY1067" s="30">
        <v>0.74239999999999995</v>
      </c>
      <c r="AZ1067" s="30">
        <v>4.7300000000000002E-2</v>
      </c>
      <c r="BA1067" s="30">
        <v>0.31230000000000002</v>
      </c>
      <c r="BB1067" s="30">
        <v>0.4667</v>
      </c>
      <c r="BC1067" s="30">
        <v>0.20730000000000001</v>
      </c>
      <c r="BD1067" s="37">
        <v>9</v>
      </c>
      <c r="BE1067" s="29">
        <v>25</v>
      </c>
      <c r="BF1067" s="38" t="s">
        <v>3788</v>
      </c>
      <c r="BG1067" s="39">
        <v>151.12377411703901</v>
      </c>
      <c r="BH1067" s="39">
        <v>-33.656311342470197</v>
      </c>
      <c r="BI1067" s="40">
        <f t="shared" si="238"/>
        <v>65</v>
      </c>
      <c r="BJ1067" s="40">
        <f t="shared" si="239"/>
        <v>69</v>
      </c>
      <c r="BK1067" s="40">
        <f t="shared" si="240"/>
        <v>96</v>
      </c>
      <c r="BL1067" s="40">
        <f t="shared" si="241"/>
        <v>17</v>
      </c>
      <c r="BM1067" s="40">
        <f t="shared" si="242"/>
        <v>31</v>
      </c>
      <c r="BN1067" s="40">
        <f t="shared" si="243"/>
        <v>100</v>
      </c>
      <c r="BO1067" s="40">
        <f t="shared" si="244"/>
        <v>100</v>
      </c>
      <c r="BP1067" s="40">
        <f t="shared" si="245"/>
        <v>59</v>
      </c>
      <c r="BQ1067" s="41">
        <f t="shared" si="246"/>
        <v>34</v>
      </c>
      <c r="BR1067" s="40">
        <f t="shared" si="247"/>
        <v>31</v>
      </c>
      <c r="BS1067" s="41">
        <f t="shared" si="248"/>
        <v>68</v>
      </c>
      <c r="BT1067" s="41">
        <f t="shared" si="249"/>
        <v>62</v>
      </c>
      <c r="BU1067" s="41">
        <f t="shared" si="250"/>
        <v>90</v>
      </c>
      <c r="BV1067" s="41">
        <f t="shared" si="251"/>
        <v>64</v>
      </c>
    </row>
    <row r="1068" spans="2:74" x14ac:dyDescent="0.3">
      <c r="B1068" s="12" t="s">
        <v>1457</v>
      </c>
      <c r="C1068" s="12">
        <v>122031697</v>
      </c>
      <c r="D1068" s="12" t="s">
        <v>839</v>
      </c>
      <c r="E1068" s="12" t="s">
        <v>840</v>
      </c>
      <c r="F1068" s="12" t="s">
        <v>2791</v>
      </c>
      <c r="G1068" s="12" t="s">
        <v>85</v>
      </c>
      <c r="H1068" s="12" t="s">
        <v>86</v>
      </c>
      <c r="I1068" s="28">
        <v>2351250</v>
      </c>
      <c r="J1068" s="28">
        <v>2467500</v>
      </c>
      <c r="K1068" s="28">
        <v>2420000</v>
      </c>
      <c r="L1068" s="28">
        <v>2300000</v>
      </c>
      <c r="M1068" s="28">
        <v>2406000</v>
      </c>
      <c r="N1068" s="28">
        <v>2500000</v>
      </c>
      <c r="O1068" s="29">
        <v>25</v>
      </c>
      <c r="P1068" s="29">
        <v>23</v>
      </c>
      <c r="Q1068" s="29">
        <v>26</v>
      </c>
      <c r="R1068" s="28">
        <v>1350</v>
      </c>
      <c r="S1068" s="28">
        <v>1190</v>
      </c>
      <c r="T1068" s="30">
        <v>2.4</v>
      </c>
      <c r="U1068" s="30">
        <v>-0.10000000000000009</v>
      </c>
      <c r="V1068" s="30">
        <v>2.5</v>
      </c>
      <c r="W1068" s="30">
        <v>1.9</v>
      </c>
      <c r="X1068" s="31">
        <v>2.9856459330143539E-2</v>
      </c>
      <c r="Y1068" s="30">
        <v>3</v>
      </c>
      <c r="Z1068" s="30">
        <v>0</v>
      </c>
      <c r="AA1068" s="30">
        <v>3</v>
      </c>
      <c r="AB1068" s="30">
        <v>3.1</v>
      </c>
      <c r="AC1068" s="32">
        <v>0.60328185328185324</v>
      </c>
      <c r="AD1068" s="30">
        <v>20.20607489357489</v>
      </c>
      <c r="AE1068" s="12">
        <v>194</v>
      </c>
      <c r="AF1068" s="12">
        <v>80</v>
      </c>
      <c r="AG1068" s="12">
        <v>130</v>
      </c>
      <c r="AH1068" s="33">
        <v>2.1222222222222222</v>
      </c>
      <c r="AI1068" s="34">
        <v>2485000</v>
      </c>
      <c r="AJ1068" s="34">
        <v>2440000</v>
      </c>
      <c r="AK1068" s="34">
        <v>2200000</v>
      </c>
      <c r="AL1068" s="35">
        <v>1.8442622950819672E-2</v>
      </c>
      <c r="AM1068" s="35">
        <v>0.12954545454545455</v>
      </c>
      <c r="AN1068" s="12">
        <v>2.7</v>
      </c>
      <c r="AO1068" s="33">
        <v>0.10000000000000009</v>
      </c>
      <c r="AP1068" s="12">
        <v>2.6</v>
      </c>
      <c r="AQ1068" s="32">
        <v>0.10368852459016394</v>
      </c>
      <c r="AR1068" s="34">
        <v>1300</v>
      </c>
      <c r="AS1068" s="34">
        <v>1250</v>
      </c>
      <c r="AT1068" s="31">
        <v>0.04</v>
      </c>
      <c r="AU1068" s="32">
        <v>9.1019736144006935E-2</v>
      </c>
      <c r="AV1068" s="36">
        <v>2237.7600000000002</v>
      </c>
      <c r="AW1068" s="30">
        <v>0.64439999999999997</v>
      </c>
      <c r="AX1068" s="30">
        <v>0.35560000000000003</v>
      </c>
      <c r="AY1068" s="30">
        <v>0.32719999999999999</v>
      </c>
      <c r="AZ1068" s="30">
        <v>0.15640000000000001</v>
      </c>
      <c r="BA1068" s="30">
        <v>0.30070000000000002</v>
      </c>
      <c r="BB1068" s="30">
        <v>0.27650000000000002</v>
      </c>
      <c r="BC1068" s="30">
        <v>0.32300000000000001</v>
      </c>
      <c r="BD1068" s="37">
        <v>9.5</v>
      </c>
      <c r="BE1068" s="29">
        <v>18</v>
      </c>
      <c r="BF1068" s="38" t="s">
        <v>3789</v>
      </c>
      <c r="BG1068" s="39">
        <v>151.283594110488</v>
      </c>
      <c r="BH1068" s="39">
        <v>-33.719111318217998</v>
      </c>
      <c r="BI1068" s="40">
        <f t="shared" si="238"/>
        <v>77</v>
      </c>
      <c r="BJ1068" s="40">
        <f t="shared" si="239"/>
        <v>72</v>
      </c>
      <c r="BK1068" s="40">
        <f t="shared" si="240"/>
        <v>98</v>
      </c>
      <c r="BL1068" s="40">
        <f t="shared" si="241"/>
        <v>70</v>
      </c>
      <c r="BM1068" s="40">
        <f t="shared" si="242"/>
        <v>10</v>
      </c>
      <c r="BN1068" s="40">
        <f t="shared" si="243"/>
        <v>100</v>
      </c>
      <c r="BO1068" s="40">
        <f t="shared" si="244"/>
        <v>100</v>
      </c>
      <c r="BP1068" s="40">
        <f t="shared" si="245"/>
        <v>56</v>
      </c>
      <c r="BQ1068" s="41">
        <f t="shared" si="246"/>
        <v>50</v>
      </c>
      <c r="BR1068" s="40">
        <f t="shared" si="247"/>
        <v>1</v>
      </c>
      <c r="BS1068" s="41">
        <f t="shared" si="248"/>
        <v>1</v>
      </c>
      <c r="BT1068" s="41">
        <f t="shared" si="249"/>
        <v>67</v>
      </c>
      <c r="BU1068" s="41">
        <f t="shared" si="250"/>
        <v>95</v>
      </c>
      <c r="BV1068" s="41">
        <f t="shared" si="251"/>
        <v>64</v>
      </c>
    </row>
    <row r="1069" spans="2:74" x14ac:dyDescent="0.3">
      <c r="B1069" s="12" t="s">
        <v>1458</v>
      </c>
      <c r="C1069" s="12">
        <v>123011699</v>
      </c>
      <c r="D1069" s="12" t="s">
        <v>616</v>
      </c>
      <c r="E1069" s="12" t="s">
        <v>617</v>
      </c>
      <c r="F1069" s="12" t="s">
        <v>2791</v>
      </c>
      <c r="G1069" s="12" t="s">
        <v>85</v>
      </c>
      <c r="H1069" s="12" t="s">
        <v>86</v>
      </c>
      <c r="I1069" s="28">
        <v>1081200</v>
      </c>
      <c r="J1069" s="28">
        <v>1075000</v>
      </c>
      <c r="K1069" s="28">
        <v>1050000</v>
      </c>
      <c r="L1069" s="28">
        <v>1066000</v>
      </c>
      <c r="M1069" s="28">
        <v>1066000</v>
      </c>
      <c r="N1069" s="28">
        <v>1060000</v>
      </c>
      <c r="O1069" s="29">
        <v>28</v>
      </c>
      <c r="P1069" s="29">
        <v>28</v>
      </c>
      <c r="Q1069" s="29">
        <v>29</v>
      </c>
      <c r="R1069" s="28">
        <v>670</v>
      </c>
      <c r="S1069" s="28">
        <v>640</v>
      </c>
      <c r="T1069" s="30">
        <v>3.3</v>
      </c>
      <c r="U1069" s="30">
        <v>-0.20000000000000018</v>
      </c>
      <c r="V1069" s="30">
        <v>3.5</v>
      </c>
      <c r="W1069" s="30">
        <v>3</v>
      </c>
      <c r="X1069" s="31">
        <v>3.2223455419903811E-2</v>
      </c>
      <c r="Y1069" s="30">
        <v>4.5999999999999996</v>
      </c>
      <c r="Z1069" s="30">
        <v>-0.90000000000000036</v>
      </c>
      <c r="AA1069" s="30">
        <v>5.5</v>
      </c>
      <c r="AB1069" s="30">
        <v>5.5</v>
      </c>
      <c r="AC1069" s="32">
        <v>0.27328199438752199</v>
      </c>
      <c r="AD1069" s="30">
        <v>8.4808407672729267</v>
      </c>
      <c r="AE1069" s="12">
        <v>191</v>
      </c>
      <c r="AF1069" s="12">
        <v>170</v>
      </c>
      <c r="AG1069" s="12">
        <v>180</v>
      </c>
      <c r="AH1069" s="33">
        <v>3.029126213592233</v>
      </c>
      <c r="AI1069" s="34">
        <v>1100000</v>
      </c>
      <c r="AJ1069" s="34">
        <v>1020000</v>
      </c>
      <c r="AK1069" s="34">
        <v>990000</v>
      </c>
      <c r="AL1069" s="35">
        <v>7.8431372549019607E-2</v>
      </c>
      <c r="AM1069" s="35">
        <v>0.1111111111111111</v>
      </c>
      <c r="AN1069" s="12">
        <v>3.3</v>
      </c>
      <c r="AO1069" s="33">
        <v>0.29999999999999982</v>
      </c>
      <c r="AP1069" s="12">
        <v>3</v>
      </c>
      <c r="AQ1069" s="32">
        <v>0.1</v>
      </c>
      <c r="AR1069" s="34">
        <v>700</v>
      </c>
      <c r="AS1069" s="34">
        <v>650</v>
      </c>
      <c r="AT1069" s="31">
        <v>7.6923076923076927E-2</v>
      </c>
      <c r="AU1069" s="32">
        <v>0.15339634182891057</v>
      </c>
      <c r="AV1069" s="36">
        <v>2451.6800000000003</v>
      </c>
      <c r="AW1069" s="30">
        <v>0.80740000000000001</v>
      </c>
      <c r="AX1069" s="30">
        <v>0.19259999999999999</v>
      </c>
      <c r="AY1069" s="30">
        <v>0.88900000000000001</v>
      </c>
      <c r="AZ1069" s="30">
        <v>8.5699999999999998E-2</v>
      </c>
      <c r="BA1069" s="30">
        <v>0.2452</v>
      </c>
      <c r="BB1069" s="30">
        <v>0.45860000000000001</v>
      </c>
      <c r="BC1069" s="30">
        <v>0.27150000000000002</v>
      </c>
      <c r="BD1069" s="37">
        <v>4</v>
      </c>
      <c r="BE1069" s="29">
        <v>49</v>
      </c>
      <c r="BF1069" s="38" t="s">
        <v>3790</v>
      </c>
      <c r="BG1069" s="39">
        <v>150.72127980818701</v>
      </c>
      <c r="BH1069" s="39">
        <v>-34.042222770711398</v>
      </c>
      <c r="BI1069" s="40">
        <f t="shared" si="238"/>
        <v>62</v>
      </c>
      <c r="BJ1069" s="40">
        <f t="shared" si="239"/>
        <v>62</v>
      </c>
      <c r="BK1069" s="40">
        <f t="shared" si="240"/>
        <v>87</v>
      </c>
      <c r="BL1069" s="40">
        <f t="shared" si="241"/>
        <v>49</v>
      </c>
      <c r="BM1069" s="40">
        <f t="shared" si="242"/>
        <v>40</v>
      </c>
      <c r="BN1069" s="40">
        <f t="shared" si="243"/>
        <v>100</v>
      </c>
      <c r="BO1069" s="40">
        <f t="shared" si="244"/>
        <v>100</v>
      </c>
      <c r="BP1069" s="40">
        <f t="shared" si="245"/>
        <v>44</v>
      </c>
      <c r="BQ1069" s="41">
        <f t="shared" si="246"/>
        <v>58</v>
      </c>
      <c r="BR1069" s="40">
        <f t="shared" si="247"/>
        <v>66</v>
      </c>
      <c r="BS1069" s="41">
        <f t="shared" si="248"/>
        <v>85</v>
      </c>
      <c r="BT1069" s="41">
        <f t="shared" si="249"/>
        <v>41</v>
      </c>
      <c r="BU1069" s="41">
        <f t="shared" si="250"/>
        <v>40</v>
      </c>
      <c r="BV1069" s="41">
        <f t="shared" si="251"/>
        <v>64</v>
      </c>
    </row>
    <row r="1070" spans="2:74" x14ac:dyDescent="0.3">
      <c r="B1070" s="12" t="s">
        <v>1459</v>
      </c>
      <c r="C1070" s="12">
        <v>127011595</v>
      </c>
      <c r="D1070" s="12" t="s">
        <v>1061</v>
      </c>
      <c r="E1070" s="12" t="s">
        <v>621</v>
      </c>
      <c r="F1070" s="12" t="s">
        <v>2791</v>
      </c>
      <c r="G1070" s="12" t="s">
        <v>85</v>
      </c>
      <c r="H1070" s="12" t="s">
        <v>86</v>
      </c>
      <c r="I1070" s="28">
        <v>1092830</v>
      </c>
      <c r="J1070" s="28">
        <v>1071000</v>
      </c>
      <c r="K1070" s="28">
        <v>1038360</v>
      </c>
      <c r="L1070" s="28">
        <v>1076000</v>
      </c>
      <c r="M1070" s="28">
        <v>1075000</v>
      </c>
      <c r="N1070" s="28">
        <v>1027500</v>
      </c>
      <c r="O1070" s="29">
        <v>26</v>
      </c>
      <c r="P1070" s="29">
        <v>26</v>
      </c>
      <c r="Q1070" s="29">
        <v>26</v>
      </c>
      <c r="R1070" s="28">
        <v>720</v>
      </c>
      <c r="S1070" s="28">
        <v>650</v>
      </c>
      <c r="T1070" s="30">
        <v>2.6</v>
      </c>
      <c r="U1070" s="30">
        <v>-0.10000000000000009</v>
      </c>
      <c r="V1070" s="30">
        <v>2.7</v>
      </c>
      <c r="W1070" s="30">
        <v>2.2000000000000002</v>
      </c>
      <c r="X1070" s="31">
        <v>3.4259674423286333E-2</v>
      </c>
      <c r="Y1070" s="30">
        <v>3.2</v>
      </c>
      <c r="Z1070" s="30">
        <v>-0.59999999999999964</v>
      </c>
      <c r="AA1070" s="30">
        <v>3.8</v>
      </c>
      <c r="AB1070" s="30">
        <v>3.6</v>
      </c>
      <c r="AC1070" s="32">
        <v>0.31528059973376299</v>
      </c>
      <c r="AD1070" s="30">
        <v>9.2026735525386805</v>
      </c>
      <c r="AE1070" s="12">
        <v>1979</v>
      </c>
      <c r="AF1070" s="12">
        <v>1899</v>
      </c>
      <c r="AG1070" s="12">
        <v>652</v>
      </c>
      <c r="AH1070" s="33">
        <v>25.670235546038544</v>
      </c>
      <c r="AI1070" s="34">
        <v>1120000</v>
      </c>
      <c r="AJ1070" s="34">
        <v>1050000</v>
      </c>
      <c r="AK1070" s="34">
        <v>1050000</v>
      </c>
      <c r="AL1070" s="35">
        <v>6.6666666666666666E-2</v>
      </c>
      <c r="AM1070" s="35">
        <v>6.6666666666666666E-2</v>
      </c>
      <c r="AN1070" s="12">
        <v>2.2000000000000002</v>
      </c>
      <c r="AO1070" s="33">
        <v>0.20000000000000018</v>
      </c>
      <c r="AP1070" s="12">
        <v>2</v>
      </c>
      <c r="AQ1070" s="32">
        <v>8.8235294117647051E-2</v>
      </c>
      <c r="AR1070" s="34">
        <v>750</v>
      </c>
      <c r="AS1070" s="34">
        <v>695</v>
      </c>
      <c r="AT1070" s="31">
        <v>7.9136690647482008E-2</v>
      </c>
      <c r="AU1070" s="32">
        <v>0.13965141741085318</v>
      </c>
      <c r="AV1070" s="36">
        <v>2283.6800000000003</v>
      </c>
      <c r="AW1070" s="30">
        <v>0.90100000000000002</v>
      </c>
      <c r="AX1070" s="30">
        <v>9.9000000000000005E-2</v>
      </c>
      <c r="AY1070" s="30">
        <v>0.87849999999999995</v>
      </c>
      <c r="AZ1070" s="30">
        <v>0.1135</v>
      </c>
      <c r="BA1070" s="30">
        <v>0.27810000000000001</v>
      </c>
      <c r="BB1070" s="30">
        <v>0.49159999999999998</v>
      </c>
      <c r="BC1070" s="30">
        <v>0.20549999999999999</v>
      </c>
      <c r="BD1070" s="37">
        <v>4</v>
      </c>
      <c r="BE1070" s="29">
        <v>32</v>
      </c>
      <c r="BF1070" s="38" t="s">
        <v>3791</v>
      </c>
      <c r="BG1070" s="39">
        <v>150.861806378148</v>
      </c>
      <c r="BH1070" s="39">
        <v>-33.912045309978197</v>
      </c>
      <c r="BI1070" s="40">
        <f t="shared" si="238"/>
        <v>74</v>
      </c>
      <c r="BJ1070" s="40">
        <f t="shared" si="239"/>
        <v>80</v>
      </c>
      <c r="BK1070" s="40">
        <f t="shared" si="240"/>
        <v>1</v>
      </c>
      <c r="BL1070" s="40">
        <f t="shared" si="241"/>
        <v>54</v>
      </c>
      <c r="BM1070" s="40">
        <f t="shared" si="242"/>
        <v>34</v>
      </c>
      <c r="BN1070" s="40">
        <f t="shared" si="243"/>
        <v>100</v>
      </c>
      <c r="BO1070" s="40">
        <f t="shared" si="244"/>
        <v>100</v>
      </c>
      <c r="BP1070" s="40">
        <f t="shared" si="245"/>
        <v>51</v>
      </c>
      <c r="BQ1070" s="41">
        <f t="shared" si="246"/>
        <v>65</v>
      </c>
      <c r="BR1070" s="40">
        <f t="shared" si="247"/>
        <v>58</v>
      </c>
      <c r="BS1070" s="41">
        <f t="shared" si="248"/>
        <v>57</v>
      </c>
      <c r="BT1070" s="41">
        <f t="shared" si="249"/>
        <v>64</v>
      </c>
      <c r="BU1070" s="41">
        <f t="shared" si="250"/>
        <v>40</v>
      </c>
      <c r="BV1070" s="41">
        <f t="shared" si="251"/>
        <v>64</v>
      </c>
    </row>
    <row r="1071" spans="2:74" x14ac:dyDescent="0.3">
      <c r="B1071" s="12" t="s">
        <v>1460</v>
      </c>
      <c r="C1071" s="12">
        <v>127011597</v>
      </c>
      <c r="D1071" s="12" t="s">
        <v>1061</v>
      </c>
      <c r="E1071" s="12" t="s">
        <v>621</v>
      </c>
      <c r="F1071" s="12" t="s">
        <v>2791</v>
      </c>
      <c r="G1071" s="12" t="s">
        <v>85</v>
      </c>
      <c r="H1071" s="12" t="s">
        <v>86</v>
      </c>
      <c r="I1071" s="28">
        <v>1207500</v>
      </c>
      <c r="J1071" s="28">
        <v>1207500</v>
      </c>
      <c r="K1071" s="28">
        <v>1123200</v>
      </c>
      <c r="L1071" s="28">
        <v>1200000</v>
      </c>
      <c r="M1071" s="28">
        <v>1205000</v>
      </c>
      <c r="N1071" s="28">
        <v>1150500</v>
      </c>
      <c r="O1071" s="29">
        <v>29</v>
      </c>
      <c r="P1071" s="29">
        <v>28</v>
      </c>
      <c r="Q1071" s="29">
        <v>28</v>
      </c>
      <c r="R1071" s="28">
        <v>770</v>
      </c>
      <c r="S1071" s="28">
        <v>720</v>
      </c>
      <c r="T1071" s="30">
        <v>2.2000000000000002</v>
      </c>
      <c r="U1071" s="30">
        <v>-0.19999999999999973</v>
      </c>
      <c r="V1071" s="30">
        <v>2.4</v>
      </c>
      <c r="W1071" s="30">
        <v>2.1</v>
      </c>
      <c r="X1071" s="31">
        <v>3.3159420289855072E-2</v>
      </c>
      <c r="Y1071" s="30">
        <v>4</v>
      </c>
      <c r="Z1071" s="30">
        <v>0.20000000000000018</v>
      </c>
      <c r="AA1071" s="30">
        <v>3.8</v>
      </c>
      <c r="AB1071" s="30">
        <v>3.9</v>
      </c>
      <c r="AC1071" s="32">
        <v>0.28503316749585406</v>
      </c>
      <c r="AD1071" s="30">
        <v>8.5958429008802142</v>
      </c>
      <c r="AE1071" s="12">
        <v>1979</v>
      </c>
      <c r="AF1071" s="12">
        <v>1899</v>
      </c>
      <c r="AG1071" s="12">
        <v>652</v>
      </c>
      <c r="AH1071" s="33">
        <v>25.670235546038544</v>
      </c>
      <c r="AI1071" s="34">
        <v>1120000</v>
      </c>
      <c r="AJ1071" s="34">
        <v>1050000</v>
      </c>
      <c r="AK1071" s="34">
        <v>1050000</v>
      </c>
      <c r="AL1071" s="35">
        <v>6.6666666666666666E-2</v>
      </c>
      <c r="AM1071" s="35">
        <v>6.6666666666666666E-2</v>
      </c>
      <c r="AN1071" s="12">
        <v>2.2000000000000002</v>
      </c>
      <c r="AO1071" s="33">
        <v>0.20000000000000018</v>
      </c>
      <c r="AP1071" s="12">
        <v>2</v>
      </c>
      <c r="AQ1071" s="32">
        <v>8.8235294117647051E-2</v>
      </c>
      <c r="AR1071" s="34">
        <v>750</v>
      </c>
      <c r="AS1071" s="34">
        <v>695</v>
      </c>
      <c r="AT1071" s="31">
        <v>7.9136690647482008E-2</v>
      </c>
      <c r="AU1071" s="32">
        <v>0.13965141741085318</v>
      </c>
      <c r="AV1071" s="36">
        <v>2701.44</v>
      </c>
      <c r="AW1071" s="30">
        <v>0.91159999999999997</v>
      </c>
      <c r="AX1071" s="30">
        <v>8.8400000000000006E-2</v>
      </c>
      <c r="AY1071" s="30">
        <v>0.9284</v>
      </c>
      <c r="AZ1071" s="30">
        <v>6.4100000000000004E-2</v>
      </c>
      <c r="BA1071" s="30">
        <v>0.20039999999999999</v>
      </c>
      <c r="BB1071" s="30">
        <v>0.57010000000000005</v>
      </c>
      <c r="BC1071" s="30">
        <v>0.20810000000000001</v>
      </c>
      <c r="BD1071" s="37">
        <v>5.5</v>
      </c>
      <c r="BE1071" s="29">
        <v>35</v>
      </c>
      <c r="BF1071" s="38" t="s">
        <v>3792</v>
      </c>
      <c r="BG1071" s="39">
        <v>150.83549041958599</v>
      </c>
      <c r="BH1071" s="39">
        <v>-33.9271072815148</v>
      </c>
      <c r="BI1071" s="40">
        <f t="shared" si="238"/>
        <v>80</v>
      </c>
      <c r="BJ1071" s="40">
        <f t="shared" si="239"/>
        <v>80</v>
      </c>
      <c r="BK1071" s="40">
        <f t="shared" si="240"/>
        <v>1</v>
      </c>
      <c r="BL1071" s="40">
        <f t="shared" si="241"/>
        <v>54</v>
      </c>
      <c r="BM1071" s="40">
        <f t="shared" si="242"/>
        <v>34</v>
      </c>
      <c r="BN1071" s="40">
        <f t="shared" si="243"/>
        <v>100</v>
      </c>
      <c r="BO1071" s="40">
        <f t="shared" si="244"/>
        <v>100</v>
      </c>
      <c r="BP1071" s="40">
        <f t="shared" si="245"/>
        <v>34</v>
      </c>
      <c r="BQ1071" s="41">
        <f t="shared" si="246"/>
        <v>61</v>
      </c>
      <c r="BR1071" s="40">
        <f t="shared" si="247"/>
        <v>64</v>
      </c>
      <c r="BS1071" s="41">
        <f t="shared" si="248"/>
        <v>77</v>
      </c>
      <c r="BT1071" s="41">
        <f t="shared" si="249"/>
        <v>51</v>
      </c>
      <c r="BU1071" s="41">
        <f t="shared" si="250"/>
        <v>55</v>
      </c>
      <c r="BV1071" s="41">
        <f t="shared" si="251"/>
        <v>64</v>
      </c>
    </row>
    <row r="1072" spans="2:74" x14ac:dyDescent="0.3">
      <c r="B1072" s="12" t="s">
        <v>1461</v>
      </c>
      <c r="C1072" s="12">
        <v>127031523</v>
      </c>
      <c r="D1072" s="12" t="s">
        <v>620</v>
      </c>
      <c r="E1072" s="12" t="s">
        <v>621</v>
      </c>
      <c r="F1072" s="12" t="s">
        <v>2791</v>
      </c>
      <c r="G1072" s="12" t="s">
        <v>85</v>
      </c>
      <c r="H1072" s="12" t="s">
        <v>86</v>
      </c>
      <c r="I1072" s="28">
        <v>1375050</v>
      </c>
      <c r="J1072" s="28">
        <v>1378000</v>
      </c>
      <c r="K1072" s="28">
        <v>1257000</v>
      </c>
      <c r="L1072" s="28">
        <v>1420000</v>
      </c>
      <c r="M1072" s="28">
        <v>1400000</v>
      </c>
      <c r="N1072" s="28">
        <v>1275000</v>
      </c>
      <c r="O1072" s="29">
        <v>28</v>
      </c>
      <c r="P1072" s="29">
        <v>28</v>
      </c>
      <c r="Q1072" s="29">
        <v>27</v>
      </c>
      <c r="R1072" s="28">
        <v>820</v>
      </c>
      <c r="S1072" s="28">
        <v>750</v>
      </c>
      <c r="T1072" s="30">
        <v>2.6</v>
      </c>
      <c r="U1072" s="30">
        <v>0</v>
      </c>
      <c r="V1072" s="30">
        <v>2.6</v>
      </c>
      <c r="W1072" s="30">
        <v>2.2999999999999998</v>
      </c>
      <c r="X1072" s="31">
        <v>3.1009781462492274E-2</v>
      </c>
      <c r="Y1072" s="30">
        <v>5.7</v>
      </c>
      <c r="Z1072" s="30">
        <v>-0.29999999999999982</v>
      </c>
      <c r="AA1072" s="30">
        <v>6</v>
      </c>
      <c r="AB1072" s="30">
        <v>5</v>
      </c>
      <c r="AC1072" s="32">
        <v>0.34535040431266845</v>
      </c>
      <c r="AD1072" s="30">
        <v>11.136821609993779</v>
      </c>
      <c r="AE1072" s="12">
        <v>319</v>
      </c>
      <c r="AF1072" s="12">
        <v>306</v>
      </c>
      <c r="AG1072" s="12">
        <v>246</v>
      </c>
      <c r="AH1072" s="33">
        <v>5.3086092715231787</v>
      </c>
      <c r="AI1072" s="34">
        <v>1226000</v>
      </c>
      <c r="AJ1072" s="34">
        <v>1128880</v>
      </c>
      <c r="AK1072" s="34">
        <v>1026500</v>
      </c>
      <c r="AL1072" s="35">
        <v>8.6032173481680962E-2</v>
      </c>
      <c r="AM1072" s="35">
        <v>0.19434973209936679</v>
      </c>
      <c r="AN1072" s="12">
        <v>2.1</v>
      </c>
      <c r="AO1072" s="33">
        <v>0.10000000000000009</v>
      </c>
      <c r="AP1072" s="12">
        <v>2</v>
      </c>
      <c r="AQ1072" s="32">
        <v>0.10098360655737706</v>
      </c>
      <c r="AR1072" s="34">
        <v>750</v>
      </c>
      <c r="AS1072" s="34">
        <v>680</v>
      </c>
      <c r="AT1072" s="31">
        <v>0.10294117647058823</v>
      </c>
      <c r="AU1072" s="32">
        <v>0.12688414772027945</v>
      </c>
      <c r="AV1072" s="36">
        <v>2374.4</v>
      </c>
      <c r="AW1072" s="30">
        <v>0.82879999999999998</v>
      </c>
      <c r="AX1072" s="30">
        <v>0.17119999999999999</v>
      </c>
      <c r="AY1072" s="30">
        <v>0.81769999999999998</v>
      </c>
      <c r="AZ1072" s="30">
        <v>0.1293</v>
      </c>
      <c r="BA1072" s="30">
        <v>0.32850000000000001</v>
      </c>
      <c r="BB1072" s="30">
        <v>0.43480000000000002</v>
      </c>
      <c r="BC1072" s="30">
        <v>0.21629999999999999</v>
      </c>
      <c r="BD1072" s="37">
        <v>7</v>
      </c>
      <c r="BE1072" s="29">
        <v>24</v>
      </c>
      <c r="BF1072" s="38" t="s">
        <v>3793</v>
      </c>
      <c r="BG1072" s="39">
        <v>150.95308170031299</v>
      </c>
      <c r="BH1072" s="39">
        <v>-33.925074531737899</v>
      </c>
      <c r="BI1072" s="40">
        <f t="shared" si="238"/>
        <v>74</v>
      </c>
      <c r="BJ1072" s="40">
        <f t="shared" si="239"/>
        <v>82</v>
      </c>
      <c r="BK1072" s="40">
        <f t="shared" si="240"/>
        <v>59</v>
      </c>
      <c r="BL1072" s="40">
        <f t="shared" si="241"/>
        <v>58</v>
      </c>
      <c r="BM1072" s="40">
        <f t="shared" si="242"/>
        <v>44</v>
      </c>
      <c r="BN1072" s="40">
        <f t="shared" si="243"/>
        <v>100</v>
      </c>
      <c r="BO1072" s="40">
        <f t="shared" si="244"/>
        <v>100</v>
      </c>
      <c r="BP1072" s="40">
        <f t="shared" si="245"/>
        <v>62</v>
      </c>
      <c r="BQ1072" s="41">
        <f t="shared" si="246"/>
        <v>54</v>
      </c>
      <c r="BR1072" s="40">
        <f t="shared" si="247"/>
        <v>39</v>
      </c>
      <c r="BS1072" s="41">
        <f t="shared" si="248"/>
        <v>37</v>
      </c>
      <c r="BT1072" s="41">
        <f t="shared" si="249"/>
        <v>22</v>
      </c>
      <c r="BU1072" s="41">
        <f t="shared" si="250"/>
        <v>70</v>
      </c>
      <c r="BV1072" s="41">
        <f t="shared" si="251"/>
        <v>64</v>
      </c>
    </row>
    <row r="1073" spans="2:74" x14ac:dyDescent="0.3">
      <c r="B1073" s="12" t="s">
        <v>1462</v>
      </c>
      <c r="C1073" s="12">
        <v>128011529</v>
      </c>
      <c r="D1073" s="12" t="s">
        <v>945</v>
      </c>
      <c r="E1073" s="12" t="s">
        <v>237</v>
      </c>
      <c r="F1073" s="12" t="s">
        <v>2791</v>
      </c>
      <c r="G1073" s="12" t="s">
        <v>85</v>
      </c>
      <c r="H1073" s="12" t="s">
        <v>86</v>
      </c>
      <c r="I1073" s="28">
        <v>1836000</v>
      </c>
      <c r="J1073" s="28">
        <v>1850000</v>
      </c>
      <c r="K1073" s="28">
        <v>1903200</v>
      </c>
      <c r="L1073" s="28">
        <v>1700000</v>
      </c>
      <c r="M1073" s="28">
        <v>1700000</v>
      </c>
      <c r="N1073" s="28">
        <v>1785000</v>
      </c>
      <c r="O1073" s="29">
        <v>26</v>
      </c>
      <c r="P1073" s="29">
        <v>26</v>
      </c>
      <c r="Q1073" s="29">
        <v>27</v>
      </c>
      <c r="R1073" s="28">
        <v>1000</v>
      </c>
      <c r="S1073" s="28">
        <v>950</v>
      </c>
      <c r="T1073" s="30">
        <v>2.7</v>
      </c>
      <c r="U1073" s="30">
        <v>0</v>
      </c>
      <c r="V1073" s="30">
        <v>2.7</v>
      </c>
      <c r="W1073" s="30">
        <v>2.8</v>
      </c>
      <c r="X1073" s="31">
        <v>2.8322440087145968E-2</v>
      </c>
      <c r="Y1073" s="30">
        <v>2.7</v>
      </c>
      <c r="Z1073" s="30">
        <v>-9.9999999999999645E-2</v>
      </c>
      <c r="AA1073" s="30">
        <v>2.8</v>
      </c>
      <c r="AB1073" s="30">
        <v>2.8</v>
      </c>
      <c r="AC1073" s="32">
        <v>0.36773358437279358</v>
      </c>
      <c r="AD1073" s="30">
        <v>12.983824248239404</v>
      </c>
      <c r="AE1073" s="12">
        <v>269</v>
      </c>
      <c r="AF1073" s="12">
        <v>217</v>
      </c>
      <c r="AG1073" s="12">
        <v>239</v>
      </c>
      <c r="AH1073" s="33">
        <v>3.9462102689486551</v>
      </c>
      <c r="AI1073" s="34">
        <v>1950000</v>
      </c>
      <c r="AJ1073" s="34">
        <v>1900000</v>
      </c>
      <c r="AK1073" s="34">
        <v>1831000</v>
      </c>
      <c r="AL1073" s="35">
        <v>2.6315789473684209E-2</v>
      </c>
      <c r="AM1073" s="35">
        <v>6.4991807755324954E-2</v>
      </c>
      <c r="AN1073" s="12">
        <v>2.6</v>
      </c>
      <c r="AO1073" s="33">
        <v>-0.10000000000000009</v>
      </c>
      <c r="AP1073" s="12">
        <v>2.7</v>
      </c>
      <c r="AQ1073" s="32">
        <v>8.2242990654205608E-2</v>
      </c>
      <c r="AR1073" s="34">
        <v>1150</v>
      </c>
      <c r="AS1073" s="34">
        <v>1050</v>
      </c>
      <c r="AT1073" s="31">
        <v>9.5238095238095233E-2</v>
      </c>
      <c r="AU1073" s="32">
        <v>9.5680200891339787E-2</v>
      </c>
      <c r="AV1073" s="36">
        <v>2719.36</v>
      </c>
      <c r="AW1073" s="30">
        <v>0.79469999999999996</v>
      </c>
      <c r="AX1073" s="30">
        <v>0.20530000000000001</v>
      </c>
      <c r="AY1073" s="30">
        <v>0.68510000000000004</v>
      </c>
      <c r="AZ1073" s="30">
        <v>0.14879999999999999</v>
      </c>
      <c r="BA1073" s="30">
        <v>0.38479999999999998</v>
      </c>
      <c r="BB1073" s="30">
        <v>0.4047</v>
      </c>
      <c r="BC1073" s="30">
        <v>0.19620000000000001</v>
      </c>
      <c r="BD1073" s="37">
        <v>6.5</v>
      </c>
      <c r="BE1073" s="29">
        <v>23</v>
      </c>
      <c r="BF1073" s="38" t="s">
        <v>3794</v>
      </c>
      <c r="BG1073" s="39">
        <v>151.08540759668199</v>
      </c>
      <c r="BH1073" s="39">
        <v>-34.045070792449501</v>
      </c>
      <c r="BI1073" s="40">
        <f t="shared" si="238"/>
        <v>72</v>
      </c>
      <c r="BJ1073" s="40">
        <f t="shared" si="239"/>
        <v>74</v>
      </c>
      <c r="BK1073" s="40">
        <f t="shared" si="240"/>
        <v>76</v>
      </c>
      <c r="BL1073" s="40">
        <f t="shared" si="241"/>
        <v>68</v>
      </c>
      <c r="BM1073" s="40">
        <f t="shared" si="242"/>
        <v>14</v>
      </c>
      <c r="BN1073" s="40">
        <f t="shared" si="243"/>
        <v>100</v>
      </c>
      <c r="BO1073" s="40">
        <f t="shared" si="244"/>
        <v>100</v>
      </c>
      <c r="BP1073" s="40">
        <f t="shared" si="245"/>
        <v>75</v>
      </c>
      <c r="BQ1073" s="41">
        <f t="shared" si="246"/>
        <v>45</v>
      </c>
      <c r="BR1073" s="40">
        <f t="shared" si="247"/>
        <v>21</v>
      </c>
      <c r="BS1073" s="41">
        <f t="shared" si="248"/>
        <v>22</v>
      </c>
      <c r="BT1073" s="41">
        <f t="shared" si="249"/>
        <v>72</v>
      </c>
      <c r="BU1073" s="41">
        <f t="shared" si="250"/>
        <v>65</v>
      </c>
      <c r="BV1073" s="41">
        <f t="shared" si="251"/>
        <v>64</v>
      </c>
    </row>
    <row r="1074" spans="2:74" x14ac:dyDescent="0.3">
      <c r="B1074" s="12" t="s">
        <v>1463</v>
      </c>
      <c r="C1074" s="12">
        <v>128011531</v>
      </c>
      <c r="D1074" s="12" t="s">
        <v>945</v>
      </c>
      <c r="E1074" s="12" t="s">
        <v>237</v>
      </c>
      <c r="F1074" s="12" t="s">
        <v>2791</v>
      </c>
      <c r="G1074" s="12" t="s">
        <v>85</v>
      </c>
      <c r="H1074" s="12" t="s">
        <v>86</v>
      </c>
      <c r="I1074" s="28">
        <v>2003400</v>
      </c>
      <c r="J1074" s="28">
        <v>2000000</v>
      </c>
      <c r="K1074" s="28">
        <v>1905500</v>
      </c>
      <c r="L1074" s="28">
        <v>1960000</v>
      </c>
      <c r="M1074" s="28">
        <v>1979000</v>
      </c>
      <c r="N1074" s="28">
        <v>1800000</v>
      </c>
      <c r="O1074" s="29">
        <v>26</v>
      </c>
      <c r="P1074" s="29">
        <v>26</v>
      </c>
      <c r="Q1074" s="29">
        <v>29</v>
      </c>
      <c r="R1074" s="28">
        <v>1200</v>
      </c>
      <c r="S1074" s="28">
        <v>1050</v>
      </c>
      <c r="T1074" s="30">
        <v>2.5</v>
      </c>
      <c r="U1074" s="30">
        <v>-0.20000000000000018</v>
      </c>
      <c r="V1074" s="30">
        <v>2.7</v>
      </c>
      <c r="W1074" s="30">
        <v>2.7</v>
      </c>
      <c r="X1074" s="31">
        <v>3.1147050014974545E-2</v>
      </c>
      <c r="Y1074" s="30">
        <v>3.3</v>
      </c>
      <c r="Z1074" s="30">
        <v>-0.40000000000000036</v>
      </c>
      <c r="AA1074" s="30">
        <v>3.7</v>
      </c>
      <c r="AB1074" s="30">
        <v>3.6</v>
      </c>
      <c r="AC1074" s="32">
        <v>0.53119909342021376</v>
      </c>
      <c r="AD1074" s="30">
        <v>17.05455550894321</v>
      </c>
      <c r="AE1074" s="12">
        <v>269</v>
      </c>
      <c r="AF1074" s="12">
        <v>217</v>
      </c>
      <c r="AG1074" s="12">
        <v>239</v>
      </c>
      <c r="AH1074" s="33">
        <v>3.9462102689486551</v>
      </c>
      <c r="AI1074" s="34">
        <v>1950000</v>
      </c>
      <c r="AJ1074" s="34">
        <v>1900000</v>
      </c>
      <c r="AK1074" s="34">
        <v>1831000</v>
      </c>
      <c r="AL1074" s="35">
        <v>2.6315789473684209E-2</v>
      </c>
      <c r="AM1074" s="35">
        <v>6.4991807755324954E-2</v>
      </c>
      <c r="AN1074" s="12">
        <v>2.6</v>
      </c>
      <c r="AO1074" s="33">
        <v>-0.10000000000000009</v>
      </c>
      <c r="AP1074" s="12">
        <v>2.7</v>
      </c>
      <c r="AQ1074" s="32">
        <v>8.2242990654205608E-2</v>
      </c>
      <c r="AR1074" s="34">
        <v>1150</v>
      </c>
      <c r="AS1074" s="34">
        <v>1050</v>
      </c>
      <c r="AT1074" s="31">
        <v>9.5238095238095233E-2</v>
      </c>
      <c r="AU1074" s="32">
        <v>9.5680200891339787E-2</v>
      </c>
      <c r="AV1074" s="36">
        <v>2259.0400000000004</v>
      </c>
      <c r="AW1074" s="30">
        <v>0.75480000000000003</v>
      </c>
      <c r="AX1074" s="30">
        <v>0.2452</v>
      </c>
      <c r="AY1074" s="30">
        <v>0.6341</v>
      </c>
      <c r="AZ1074" s="30">
        <v>0.22040000000000001</v>
      </c>
      <c r="BA1074" s="30">
        <v>0.41670000000000001</v>
      </c>
      <c r="BB1074" s="30">
        <v>0.33750000000000002</v>
      </c>
      <c r="BC1074" s="30">
        <v>0.17849999999999999</v>
      </c>
      <c r="BD1074" s="37">
        <v>9</v>
      </c>
      <c r="BE1074" s="29">
        <v>19</v>
      </c>
      <c r="BF1074" s="38" t="s">
        <v>3795</v>
      </c>
      <c r="BG1074" s="39">
        <v>151.103167534824</v>
      </c>
      <c r="BH1074" s="39">
        <v>-34.012420793020297</v>
      </c>
      <c r="BI1074" s="40">
        <f t="shared" si="238"/>
        <v>75</v>
      </c>
      <c r="BJ1074" s="40">
        <f t="shared" si="239"/>
        <v>74</v>
      </c>
      <c r="BK1074" s="40">
        <f t="shared" si="240"/>
        <v>76</v>
      </c>
      <c r="BL1074" s="40">
        <f t="shared" si="241"/>
        <v>68</v>
      </c>
      <c r="BM1074" s="40">
        <f t="shared" si="242"/>
        <v>14</v>
      </c>
      <c r="BN1074" s="40">
        <f t="shared" si="243"/>
        <v>100</v>
      </c>
      <c r="BO1074" s="40">
        <f t="shared" si="244"/>
        <v>100</v>
      </c>
      <c r="BP1074" s="40">
        <f t="shared" si="245"/>
        <v>82</v>
      </c>
      <c r="BQ1074" s="41">
        <f t="shared" si="246"/>
        <v>54</v>
      </c>
      <c r="BR1074" s="40">
        <f t="shared" si="247"/>
        <v>1</v>
      </c>
      <c r="BS1074" s="41">
        <f t="shared" si="248"/>
        <v>1</v>
      </c>
      <c r="BT1074" s="41">
        <f t="shared" si="249"/>
        <v>62</v>
      </c>
      <c r="BU1074" s="41">
        <f t="shared" si="250"/>
        <v>90</v>
      </c>
      <c r="BV1074" s="41">
        <f t="shared" si="251"/>
        <v>64</v>
      </c>
    </row>
    <row r="1075" spans="2:74" x14ac:dyDescent="0.3">
      <c r="B1075" s="12" t="s">
        <v>1464</v>
      </c>
      <c r="C1075" s="12">
        <v>201011483</v>
      </c>
      <c r="D1075" s="12" t="s">
        <v>239</v>
      </c>
      <c r="E1075" s="12" t="s">
        <v>239</v>
      </c>
      <c r="F1075" s="12" t="s">
        <v>239</v>
      </c>
      <c r="G1075" s="12" t="s">
        <v>92</v>
      </c>
      <c r="H1075" s="12" t="s">
        <v>86</v>
      </c>
      <c r="I1075" s="28">
        <v>510000</v>
      </c>
      <c r="J1075" s="28">
        <v>499999</v>
      </c>
      <c r="K1075" s="28">
        <v>525000</v>
      </c>
      <c r="L1075" s="28">
        <v>490000</v>
      </c>
      <c r="M1075" s="28">
        <v>480000</v>
      </c>
      <c r="N1075" s="28">
        <v>500000</v>
      </c>
      <c r="O1075" s="29">
        <v>55</v>
      </c>
      <c r="P1075" s="29">
        <v>59</v>
      </c>
      <c r="Q1075" s="29">
        <v>49</v>
      </c>
      <c r="R1075" s="28">
        <v>410</v>
      </c>
      <c r="S1075" s="28">
        <v>390</v>
      </c>
      <c r="T1075" s="30">
        <v>3.7</v>
      </c>
      <c r="U1075" s="30">
        <v>-0.19999999999999973</v>
      </c>
      <c r="V1075" s="30">
        <v>3.9</v>
      </c>
      <c r="W1075" s="30">
        <v>3.7</v>
      </c>
      <c r="X1075" s="31">
        <v>4.1803921568627452E-2</v>
      </c>
      <c r="Y1075" s="30">
        <v>5.8</v>
      </c>
      <c r="Z1075" s="30">
        <v>-0.10000000000000053</v>
      </c>
      <c r="AA1075" s="30">
        <v>5.9</v>
      </c>
      <c r="AB1075" s="30">
        <v>6</v>
      </c>
      <c r="AC1075" s="32">
        <v>0.26222881702824391</v>
      </c>
      <c r="AD1075" s="30">
        <v>6.2728281746906385</v>
      </c>
      <c r="AE1075" s="12">
        <v>832</v>
      </c>
      <c r="AF1075" s="12">
        <v>987</v>
      </c>
      <c r="AG1075" s="12">
        <v>1114</v>
      </c>
      <c r="AH1075" s="33">
        <v>6.2160278745644595</v>
      </c>
      <c r="AI1075" s="34">
        <v>511000</v>
      </c>
      <c r="AJ1075" s="34">
        <v>542500</v>
      </c>
      <c r="AK1075" s="34">
        <v>570000</v>
      </c>
      <c r="AL1075" s="35">
        <v>-5.8064516129032261E-2</v>
      </c>
      <c r="AM1075" s="35">
        <v>-0.10350877192982456</v>
      </c>
      <c r="AN1075" s="12">
        <v>3.5</v>
      </c>
      <c r="AO1075" s="33">
        <v>0.29999999999999982</v>
      </c>
      <c r="AP1075" s="12">
        <v>3.2</v>
      </c>
      <c r="AQ1075" s="32">
        <v>6.9065343258891645E-2</v>
      </c>
      <c r="AR1075" s="34">
        <v>430</v>
      </c>
      <c r="AS1075" s="34">
        <v>425</v>
      </c>
      <c r="AT1075" s="31">
        <v>1.1764705882352941E-2</v>
      </c>
      <c r="AU1075" s="32">
        <v>2.7346909278969735E-4</v>
      </c>
      <c r="AV1075" s="36">
        <v>1563.5200000000002</v>
      </c>
      <c r="AW1075" s="30">
        <v>0.62619999999999998</v>
      </c>
      <c r="AX1075" s="30">
        <v>0.37380000000000002</v>
      </c>
      <c r="AY1075" s="30">
        <v>0.82579999999999998</v>
      </c>
      <c r="AZ1075" s="30">
        <v>0.13100000000000001</v>
      </c>
      <c r="BA1075" s="30">
        <v>0.2969</v>
      </c>
      <c r="BB1075" s="30">
        <v>0.32650000000000001</v>
      </c>
      <c r="BC1075" s="30">
        <v>0.3574</v>
      </c>
      <c r="BD1075" s="37">
        <v>3</v>
      </c>
      <c r="BE1075" s="29">
        <v>99</v>
      </c>
      <c r="BF1075" s="38" t="s">
        <v>3796</v>
      </c>
      <c r="BG1075" s="39">
        <v>143.876096664692</v>
      </c>
      <c r="BH1075" s="39">
        <v>-37.593018757446103</v>
      </c>
      <c r="BI1075" s="40">
        <f t="shared" si="238"/>
        <v>55</v>
      </c>
      <c r="BJ1075" s="40">
        <f t="shared" si="239"/>
        <v>59</v>
      </c>
      <c r="BK1075" s="40">
        <f t="shared" si="240"/>
        <v>48</v>
      </c>
      <c r="BL1075" s="40">
        <f t="shared" si="241"/>
        <v>100</v>
      </c>
      <c r="BM1075" s="40">
        <f t="shared" si="242"/>
        <v>1</v>
      </c>
      <c r="BN1075" s="40">
        <f t="shared" si="243"/>
        <v>91</v>
      </c>
      <c r="BO1075" s="40">
        <f t="shared" si="244"/>
        <v>87</v>
      </c>
      <c r="BP1075" s="40">
        <f t="shared" si="245"/>
        <v>55</v>
      </c>
      <c r="BQ1075" s="41">
        <f t="shared" si="246"/>
        <v>89</v>
      </c>
      <c r="BR1075" s="40">
        <f t="shared" si="247"/>
        <v>87</v>
      </c>
      <c r="BS1075" s="41">
        <f t="shared" si="248"/>
        <v>92</v>
      </c>
      <c r="BT1075" s="41">
        <f t="shared" si="249"/>
        <v>21</v>
      </c>
      <c r="BU1075" s="41">
        <f t="shared" si="250"/>
        <v>30</v>
      </c>
      <c r="BV1075" s="41">
        <f t="shared" si="251"/>
        <v>64</v>
      </c>
    </row>
    <row r="1076" spans="2:74" x14ac:dyDescent="0.3">
      <c r="B1076" s="12" t="s">
        <v>1465</v>
      </c>
      <c r="C1076" s="12">
        <v>201021011</v>
      </c>
      <c r="D1076" s="12" t="s">
        <v>437</v>
      </c>
      <c r="E1076" s="12" t="s">
        <v>239</v>
      </c>
      <c r="F1076" s="12" t="s">
        <v>2709</v>
      </c>
      <c r="G1076" s="12" t="s">
        <v>92</v>
      </c>
      <c r="H1076" s="12" t="s">
        <v>86</v>
      </c>
      <c r="I1076" s="28">
        <v>975000</v>
      </c>
      <c r="J1076" s="28">
        <v>990000</v>
      </c>
      <c r="K1076" s="28">
        <v>965300</v>
      </c>
      <c r="L1076" s="28">
        <v>818000</v>
      </c>
      <c r="M1076" s="28">
        <v>835000</v>
      </c>
      <c r="N1076" s="28">
        <v>870000</v>
      </c>
      <c r="O1076" s="29">
        <v>113</v>
      </c>
      <c r="P1076" s="29">
        <v>122</v>
      </c>
      <c r="Q1076" s="29">
        <v>60</v>
      </c>
      <c r="R1076" s="28">
        <v>505</v>
      </c>
      <c r="S1076" s="28">
        <v>470</v>
      </c>
      <c r="T1076" s="30">
        <v>2.4</v>
      </c>
      <c r="U1076" s="30">
        <v>0</v>
      </c>
      <c r="V1076" s="30">
        <v>2.4</v>
      </c>
      <c r="W1076" s="30">
        <v>2.2999999999999998</v>
      </c>
      <c r="X1076" s="31">
        <v>2.6933333333333333E-2</v>
      </c>
      <c r="Y1076" s="30">
        <v>2.5</v>
      </c>
      <c r="Z1076" s="30">
        <v>0</v>
      </c>
      <c r="AA1076" s="30">
        <v>2.5</v>
      </c>
      <c r="AB1076" s="30">
        <v>2.1</v>
      </c>
      <c r="AC1076" s="32">
        <v>0.33573556004680349</v>
      </c>
      <c r="AD1076" s="30">
        <v>12.465429209658545</v>
      </c>
      <c r="AE1076" s="12">
        <v>390</v>
      </c>
      <c r="AF1076" s="12">
        <v>374</v>
      </c>
      <c r="AG1076" s="12">
        <v>398</v>
      </c>
      <c r="AH1076" s="33">
        <v>10.56</v>
      </c>
      <c r="AI1076" s="34">
        <v>660000</v>
      </c>
      <c r="AJ1076" s="34">
        <v>675000</v>
      </c>
      <c r="AK1076" s="34">
        <v>749950</v>
      </c>
      <c r="AL1076" s="35">
        <v>-2.2222222222222223E-2</v>
      </c>
      <c r="AM1076" s="35">
        <v>-0.11994132942196147</v>
      </c>
      <c r="AN1076" s="12">
        <v>2.4</v>
      </c>
      <c r="AO1076" s="33">
        <v>0.19999999999999973</v>
      </c>
      <c r="AP1076" s="12">
        <v>2.2000000000000002</v>
      </c>
      <c r="AQ1076" s="32">
        <v>8.8571428571428565E-2</v>
      </c>
      <c r="AR1076" s="34">
        <v>470</v>
      </c>
      <c r="AS1076" s="34">
        <v>450</v>
      </c>
      <c r="AT1076" s="31">
        <v>4.4444444444444446E-2</v>
      </c>
      <c r="AU1076" s="32">
        <v>-0.19782562761865452</v>
      </c>
      <c r="AV1076" s="36">
        <v>1504.16</v>
      </c>
      <c r="AW1076" s="30">
        <v>0.64019999999999999</v>
      </c>
      <c r="AX1076" s="30">
        <v>0.35980000000000001</v>
      </c>
      <c r="AY1076" s="30">
        <v>0.95089999999999997</v>
      </c>
      <c r="AZ1076" s="30">
        <v>3.78E-2</v>
      </c>
      <c r="BA1076" s="30">
        <v>0.49</v>
      </c>
      <c r="BB1076" s="30">
        <v>0.3231</v>
      </c>
      <c r="BC1076" s="30">
        <v>0.14699999999999999</v>
      </c>
      <c r="BD1076" s="37">
        <v>4</v>
      </c>
      <c r="BE1076" s="29">
        <v>88</v>
      </c>
      <c r="BF1076" s="38" t="s">
        <v>3797</v>
      </c>
      <c r="BG1076" s="39">
        <v>144.18345809703001</v>
      </c>
      <c r="BH1076" s="39">
        <v>-37.314012178195902</v>
      </c>
      <c r="BI1076" s="40">
        <f t="shared" si="238"/>
        <v>77</v>
      </c>
      <c r="BJ1076" s="40">
        <f t="shared" si="239"/>
        <v>77</v>
      </c>
      <c r="BK1076" s="40">
        <f t="shared" si="240"/>
        <v>1</v>
      </c>
      <c r="BL1076" s="40">
        <f t="shared" si="241"/>
        <v>100</v>
      </c>
      <c r="BM1076" s="40">
        <f t="shared" si="242"/>
        <v>1</v>
      </c>
      <c r="BN1076" s="40">
        <f t="shared" si="243"/>
        <v>100</v>
      </c>
      <c r="BO1076" s="40">
        <f t="shared" si="244"/>
        <v>89</v>
      </c>
      <c r="BP1076" s="40">
        <f t="shared" si="245"/>
        <v>98</v>
      </c>
      <c r="BQ1076" s="41">
        <f t="shared" si="246"/>
        <v>40</v>
      </c>
      <c r="BR1076" s="40">
        <f t="shared" si="247"/>
        <v>26</v>
      </c>
      <c r="BS1076" s="41">
        <f t="shared" si="248"/>
        <v>43</v>
      </c>
      <c r="BT1076" s="41">
        <f t="shared" si="249"/>
        <v>75</v>
      </c>
      <c r="BU1076" s="41">
        <f t="shared" si="250"/>
        <v>40</v>
      </c>
      <c r="BV1076" s="41">
        <f t="shared" si="251"/>
        <v>64</v>
      </c>
    </row>
    <row r="1077" spans="2:74" x14ac:dyDescent="0.3">
      <c r="B1077" s="12" t="s">
        <v>1466</v>
      </c>
      <c r="C1077" s="12">
        <v>203021037</v>
      </c>
      <c r="D1077" s="12" t="s">
        <v>245</v>
      </c>
      <c r="E1077" s="12" t="s">
        <v>245</v>
      </c>
      <c r="F1077" s="12" t="s">
        <v>245</v>
      </c>
      <c r="G1077" s="12" t="s">
        <v>92</v>
      </c>
      <c r="H1077" s="12" t="s">
        <v>86</v>
      </c>
      <c r="I1077" s="28">
        <v>680000</v>
      </c>
      <c r="J1077" s="28">
        <v>680000</v>
      </c>
      <c r="K1077" s="28">
        <v>688040</v>
      </c>
      <c r="L1077" s="28">
        <v>705000</v>
      </c>
      <c r="M1077" s="28">
        <v>695000</v>
      </c>
      <c r="N1077" s="28">
        <v>685000</v>
      </c>
      <c r="O1077" s="29">
        <v>28</v>
      </c>
      <c r="P1077" s="29">
        <v>27</v>
      </c>
      <c r="Q1077" s="29">
        <v>25</v>
      </c>
      <c r="R1077" s="28">
        <v>485</v>
      </c>
      <c r="S1077" s="28">
        <v>470</v>
      </c>
      <c r="T1077" s="30">
        <v>3.9</v>
      </c>
      <c r="U1077" s="30">
        <v>0.19999999999999973</v>
      </c>
      <c r="V1077" s="30">
        <v>3.7</v>
      </c>
      <c r="W1077" s="30">
        <v>3.1</v>
      </c>
      <c r="X1077" s="31">
        <v>3.7088235294117644E-2</v>
      </c>
      <c r="Y1077" s="30">
        <v>6.9</v>
      </c>
      <c r="Z1077" s="30">
        <v>-0.39999999999999947</v>
      </c>
      <c r="AA1077" s="30">
        <v>7.3</v>
      </c>
      <c r="AB1077" s="30">
        <v>6.4</v>
      </c>
      <c r="AC1077" s="32">
        <v>0.28677861873226107</v>
      </c>
      <c r="AD1077" s="30">
        <v>7.7323338912742878</v>
      </c>
      <c r="AE1077" s="12">
        <v>1233</v>
      </c>
      <c r="AF1077" s="12">
        <v>1143</v>
      </c>
      <c r="AG1077" s="12">
        <v>1122</v>
      </c>
      <c r="AH1077" s="33">
        <v>5.9975678962302386</v>
      </c>
      <c r="AI1077" s="34">
        <v>655000</v>
      </c>
      <c r="AJ1077" s="34">
        <v>670000</v>
      </c>
      <c r="AK1077" s="34">
        <v>700000</v>
      </c>
      <c r="AL1077" s="35">
        <v>-2.2388059701492536E-2</v>
      </c>
      <c r="AM1077" s="35">
        <v>-6.4285714285714279E-2</v>
      </c>
      <c r="AN1077" s="12">
        <v>2.7</v>
      </c>
      <c r="AO1077" s="33">
        <v>0</v>
      </c>
      <c r="AP1077" s="12">
        <v>2.7</v>
      </c>
      <c r="AQ1077" s="32">
        <v>7.7027027027027031E-2</v>
      </c>
      <c r="AR1077" s="34">
        <v>500</v>
      </c>
      <c r="AS1077" s="34">
        <v>480</v>
      </c>
      <c r="AT1077" s="31">
        <v>4.1666666666666664E-2</v>
      </c>
      <c r="AU1077" s="32">
        <v>-6.8568969952591291E-2</v>
      </c>
      <c r="AV1077" s="36">
        <v>1691.2000000000003</v>
      </c>
      <c r="AW1077" s="30">
        <v>0.60399999999999998</v>
      </c>
      <c r="AX1077" s="30">
        <v>0.39600000000000002</v>
      </c>
      <c r="AY1077" s="30">
        <v>0.77380000000000004</v>
      </c>
      <c r="AZ1077" s="30">
        <v>0.185</v>
      </c>
      <c r="BA1077" s="30">
        <v>0.31530000000000002</v>
      </c>
      <c r="BB1077" s="30">
        <v>0.31130000000000002</v>
      </c>
      <c r="BC1077" s="30">
        <v>0.35389999999999999</v>
      </c>
      <c r="BD1077" s="37">
        <v>5</v>
      </c>
      <c r="BE1077" s="29">
        <v>68</v>
      </c>
      <c r="BF1077" s="38" t="s">
        <v>3798</v>
      </c>
      <c r="BG1077" s="39">
        <v>144.34381216320099</v>
      </c>
      <c r="BH1077" s="39">
        <v>-38.1801124194007</v>
      </c>
      <c r="BI1077" s="40">
        <f t="shared" si="238"/>
        <v>52</v>
      </c>
      <c r="BJ1077" s="40">
        <f t="shared" si="239"/>
        <v>72</v>
      </c>
      <c r="BK1077" s="40">
        <f t="shared" si="240"/>
        <v>51</v>
      </c>
      <c r="BL1077" s="40">
        <f t="shared" si="241"/>
        <v>100</v>
      </c>
      <c r="BM1077" s="40">
        <f t="shared" si="242"/>
        <v>1</v>
      </c>
      <c r="BN1077" s="40">
        <f t="shared" si="243"/>
        <v>100</v>
      </c>
      <c r="BO1077" s="40">
        <f t="shared" si="244"/>
        <v>94</v>
      </c>
      <c r="BP1077" s="40">
        <f t="shared" si="245"/>
        <v>59</v>
      </c>
      <c r="BQ1077" s="41">
        <f t="shared" si="246"/>
        <v>74</v>
      </c>
      <c r="BR1077" s="40">
        <f t="shared" si="247"/>
        <v>73</v>
      </c>
      <c r="BS1077" s="41">
        <f t="shared" si="248"/>
        <v>76</v>
      </c>
      <c r="BT1077" s="41">
        <f t="shared" si="249"/>
        <v>3</v>
      </c>
      <c r="BU1077" s="41">
        <f t="shared" si="250"/>
        <v>50</v>
      </c>
      <c r="BV1077" s="41">
        <f t="shared" si="251"/>
        <v>64</v>
      </c>
    </row>
    <row r="1078" spans="2:74" x14ac:dyDescent="0.3">
      <c r="B1078" s="12" t="s">
        <v>1467</v>
      </c>
      <c r="C1078" s="12">
        <v>203021040</v>
      </c>
      <c r="D1078" s="12" t="s">
        <v>245</v>
      </c>
      <c r="E1078" s="12" t="s">
        <v>245</v>
      </c>
      <c r="F1078" s="12" t="s">
        <v>245</v>
      </c>
      <c r="G1078" s="12" t="s">
        <v>92</v>
      </c>
      <c r="H1078" s="12" t="s">
        <v>86</v>
      </c>
      <c r="I1078" s="28">
        <v>845595</v>
      </c>
      <c r="J1078" s="28">
        <v>831300</v>
      </c>
      <c r="K1078" s="28">
        <v>800000</v>
      </c>
      <c r="L1078" s="28">
        <v>735000</v>
      </c>
      <c r="M1078" s="28">
        <v>750000</v>
      </c>
      <c r="N1078" s="28">
        <v>805000</v>
      </c>
      <c r="O1078" s="29">
        <v>33</v>
      </c>
      <c r="P1078" s="29">
        <v>36</v>
      </c>
      <c r="Q1078" s="29">
        <v>36</v>
      </c>
      <c r="R1078" s="28">
        <v>500</v>
      </c>
      <c r="S1078" s="28">
        <v>480</v>
      </c>
      <c r="T1078" s="30">
        <v>3.3</v>
      </c>
      <c r="U1078" s="30">
        <v>-0.10000000000000009</v>
      </c>
      <c r="V1078" s="30">
        <v>3.4</v>
      </c>
      <c r="W1078" s="30">
        <v>3</v>
      </c>
      <c r="X1078" s="31">
        <v>3.0747580106315672E-2</v>
      </c>
      <c r="Y1078" s="30">
        <v>6.2</v>
      </c>
      <c r="Z1078" s="30">
        <v>-0.29999999999999982</v>
      </c>
      <c r="AA1078" s="30">
        <v>6.5</v>
      </c>
      <c r="AB1078" s="30">
        <v>5.4</v>
      </c>
      <c r="AC1078" s="32">
        <v>0.25970248483337488</v>
      </c>
      <c r="AD1078" s="30">
        <v>8.4462739485645226</v>
      </c>
      <c r="AE1078" s="12">
        <v>1233</v>
      </c>
      <c r="AF1078" s="12">
        <v>1143</v>
      </c>
      <c r="AG1078" s="12">
        <v>1122</v>
      </c>
      <c r="AH1078" s="33">
        <v>5.9975678962302386</v>
      </c>
      <c r="AI1078" s="34">
        <v>655000</v>
      </c>
      <c r="AJ1078" s="34">
        <v>670000</v>
      </c>
      <c r="AK1078" s="34">
        <v>700000</v>
      </c>
      <c r="AL1078" s="35">
        <v>-2.2388059701492536E-2</v>
      </c>
      <c r="AM1078" s="35">
        <v>-6.4285714285714279E-2</v>
      </c>
      <c r="AN1078" s="12">
        <v>2.7</v>
      </c>
      <c r="AO1078" s="33">
        <v>0</v>
      </c>
      <c r="AP1078" s="12">
        <v>2.7</v>
      </c>
      <c r="AQ1078" s="32">
        <v>7.7027027027027031E-2</v>
      </c>
      <c r="AR1078" s="34">
        <v>500</v>
      </c>
      <c r="AS1078" s="34">
        <v>480</v>
      </c>
      <c r="AT1078" s="31">
        <v>4.1666666666666664E-2</v>
      </c>
      <c r="AU1078" s="32">
        <v>-6.8568969952591291E-2</v>
      </c>
      <c r="AV1078" s="36">
        <v>1925.2800000000002</v>
      </c>
      <c r="AW1078" s="30">
        <v>0.61939999999999995</v>
      </c>
      <c r="AX1078" s="30">
        <v>0.38059999999999999</v>
      </c>
      <c r="AY1078" s="30">
        <v>0.7742</v>
      </c>
      <c r="AZ1078" s="30">
        <v>0.1138</v>
      </c>
      <c r="BA1078" s="30">
        <v>0.29759999999999998</v>
      </c>
      <c r="BB1078" s="30">
        <v>0.33610000000000001</v>
      </c>
      <c r="BC1078" s="30">
        <v>0.34499999999999997</v>
      </c>
      <c r="BD1078" s="37">
        <v>4.5</v>
      </c>
      <c r="BE1078" s="29">
        <v>68</v>
      </c>
      <c r="BF1078" s="38" t="s">
        <v>3799</v>
      </c>
      <c r="BG1078" s="39">
        <v>144.299404276507</v>
      </c>
      <c r="BH1078" s="39">
        <v>-38.122961004603901</v>
      </c>
      <c r="BI1078" s="40">
        <f t="shared" si="238"/>
        <v>62</v>
      </c>
      <c r="BJ1078" s="40">
        <f t="shared" si="239"/>
        <v>72</v>
      </c>
      <c r="BK1078" s="40">
        <f t="shared" si="240"/>
        <v>51</v>
      </c>
      <c r="BL1078" s="40">
        <f t="shared" si="241"/>
        <v>100</v>
      </c>
      <c r="BM1078" s="40">
        <f t="shared" si="242"/>
        <v>1</v>
      </c>
      <c r="BN1078" s="40">
        <f t="shared" si="243"/>
        <v>100</v>
      </c>
      <c r="BO1078" s="40">
        <f t="shared" si="244"/>
        <v>94</v>
      </c>
      <c r="BP1078" s="40">
        <f t="shared" si="245"/>
        <v>55</v>
      </c>
      <c r="BQ1078" s="41">
        <f t="shared" si="246"/>
        <v>53</v>
      </c>
      <c r="BR1078" s="40">
        <f t="shared" si="247"/>
        <v>66</v>
      </c>
      <c r="BS1078" s="41">
        <f t="shared" si="248"/>
        <v>94</v>
      </c>
      <c r="BT1078" s="41">
        <f t="shared" si="249"/>
        <v>14</v>
      </c>
      <c r="BU1078" s="41">
        <f t="shared" si="250"/>
        <v>45</v>
      </c>
      <c r="BV1078" s="41">
        <f t="shared" si="251"/>
        <v>64</v>
      </c>
    </row>
    <row r="1079" spans="2:74" x14ac:dyDescent="0.3">
      <c r="B1079" s="12" t="s">
        <v>1468</v>
      </c>
      <c r="C1079" s="12">
        <v>204031069</v>
      </c>
      <c r="D1079" s="12" t="s">
        <v>371</v>
      </c>
      <c r="E1079" s="12" t="s">
        <v>188</v>
      </c>
      <c r="F1079" s="12" t="s">
        <v>2709</v>
      </c>
      <c r="G1079" s="12" t="s">
        <v>92</v>
      </c>
      <c r="H1079" s="12" t="s">
        <v>86</v>
      </c>
      <c r="I1079" s="28">
        <v>995000</v>
      </c>
      <c r="J1079" s="28">
        <v>1027200</v>
      </c>
      <c r="K1079" s="28">
        <v>1020000</v>
      </c>
      <c r="L1079" s="28">
        <v>700000</v>
      </c>
      <c r="M1079" s="28">
        <v>700000</v>
      </c>
      <c r="N1079" s="28">
        <v>625000</v>
      </c>
      <c r="O1079" s="29">
        <v>97</v>
      </c>
      <c r="P1079" s="29">
        <v>91</v>
      </c>
      <c r="Q1079" s="29">
        <v>95</v>
      </c>
      <c r="R1079" s="28">
        <v>500</v>
      </c>
      <c r="S1079" s="28">
        <v>500</v>
      </c>
      <c r="T1079" s="30">
        <v>1.7</v>
      </c>
      <c r="U1079" s="30">
        <v>-0.10000000000000009</v>
      </c>
      <c r="V1079" s="30">
        <v>1.8</v>
      </c>
      <c r="W1079" s="30">
        <v>1.7</v>
      </c>
      <c r="X1079" s="31">
        <v>2.6130653266331658E-2</v>
      </c>
      <c r="Y1079" s="30">
        <v>1.6</v>
      </c>
      <c r="Z1079" s="30">
        <v>0.20000000000000018</v>
      </c>
      <c r="AA1079" s="30">
        <v>1.4</v>
      </c>
      <c r="AB1079" s="30">
        <v>1.1000000000000001</v>
      </c>
      <c r="AC1079" s="32">
        <v>0.31956232743634316</v>
      </c>
      <c r="AD1079" s="30">
        <v>12.229404453813903</v>
      </c>
      <c r="AE1079" s="12">
        <v>616</v>
      </c>
      <c r="AF1079" s="12">
        <v>612</v>
      </c>
      <c r="AG1079" s="12">
        <v>479</v>
      </c>
      <c r="AH1079" s="33">
        <v>9.7430463576158939</v>
      </c>
      <c r="AI1079" s="34">
        <v>585000</v>
      </c>
      <c r="AJ1079" s="34">
        <v>567000</v>
      </c>
      <c r="AK1079" s="34">
        <v>557500</v>
      </c>
      <c r="AL1079" s="35">
        <v>3.1746031746031744E-2</v>
      </c>
      <c r="AM1079" s="35">
        <v>4.9327354260089683E-2</v>
      </c>
      <c r="AN1079" s="12">
        <v>2.1</v>
      </c>
      <c r="AO1079" s="33">
        <v>0</v>
      </c>
      <c r="AP1079" s="12">
        <v>2.1</v>
      </c>
      <c r="AQ1079" s="32">
        <v>9.8305084745762716E-2</v>
      </c>
      <c r="AR1079" s="34">
        <v>520</v>
      </c>
      <c r="AS1079" s="34">
        <v>480</v>
      </c>
      <c r="AT1079" s="31">
        <v>8.3333333333333329E-2</v>
      </c>
      <c r="AU1079" s="32">
        <v>0.18806584273997989</v>
      </c>
      <c r="AV1079" s="36">
        <v>1564.64</v>
      </c>
      <c r="AW1079" s="30">
        <v>0.67779999999999996</v>
      </c>
      <c r="AX1079" s="30">
        <v>0.32219999999999999</v>
      </c>
      <c r="AY1079" s="30">
        <v>0.91290000000000004</v>
      </c>
      <c r="AZ1079" s="30">
        <v>4.58E-2</v>
      </c>
      <c r="BA1079" s="30">
        <v>0.45329999999999998</v>
      </c>
      <c r="BB1079" s="30">
        <v>0.30840000000000001</v>
      </c>
      <c r="BC1079" s="30">
        <v>0.19220000000000001</v>
      </c>
      <c r="BD1079" s="37">
        <v>6.5</v>
      </c>
      <c r="BE1079" s="29">
        <v>209</v>
      </c>
      <c r="BF1079" s="38" t="s">
        <v>3800</v>
      </c>
      <c r="BG1079" s="39">
        <v>146.98739300857201</v>
      </c>
      <c r="BH1079" s="39">
        <v>-36.834879358266797</v>
      </c>
      <c r="BI1079" s="40">
        <f t="shared" si="238"/>
        <v>88</v>
      </c>
      <c r="BJ1079" s="40">
        <f t="shared" si="239"/>
        <v>82</v>
      </c>
      <c r="BK1079" s="40">
        <f t="shared" si="240"/>
        <v>4</v>
      </c>
      <c r="BL1079" s="40">
        <f t="shared" si="241"/>
        <v>38</v>
      </c>
      <c r="BM1079" s="40">
        <f t="shared" si="242"/>
        <v>17</v>
      </c>
      <c r="BN1079" s="40">
        <f t="shared" si="243"/>
        <v>100</v>
      </c>
      <c r="BO1079" s="40">
        <f t="shared" si="244"/>
        <v>67</v>
      </c>
      <c r="BP1079" s="40">
        <f t="shared" si="245"/>
        <v>90</v>
      </c>
      <c r="BQ1079" s="41">
        <f t="shared" si="246"/>
        <v>38</v>
      </c>
      <c r="BR1079" s="40">
        <f t="shared" si="247"/>
        <v>28</v>
      </c>
      <c r="BS1079" s="41">
        <f t="shared" si="248"/>
        <v>54</v>
      </c>
      <c r="BT1079" s="41">
        <f t="shared" si="249"/>
        <v>90</v>
      </c>
      <c r="BU1079" s="41">
        <f t="shared" si="250"/>
        <v>65</v>
      </c>
      <c r="BV1079" s="41">
        <f t="shared" si="251"/>
        <v>64</v>
      </c>
    </row>
    <row r="1080" spans="2:74" x14ac:dyDescent="0.3">
      <c r="B1080" s="12" t="s">
        <v>1469</v>
      </c>
      <c r="C1080" s="12">
        <v>205041098</v>
      </c>
      <c r="D1080" s="12" t="s">
        <v>1328</v>
      </c>
      <c r="E1080" s="12" t="s">
        <v>443</v>
      </c>
      <c r="F1080" s="12" t="s">
        <v>2328</v>
      </c>
      <c r="G1080" s="12" t="s">
        <v>92</v>
      </c>
      <c r="H1080" s="12" t="s">
        <v>86</v>
      </c>
      <c r="I1080" s="28">
        <v>632885</v>
      </c>
      <c r="J1080" s="28">
        <v>633190</v>
      </c>
      <c r="K1080" s="28">
        <v>626649</v>
      </c>
      <c r="L1080" s="28">
        <v>600000</v>
      </c>
      <c r="M1080" s="28">
        <v>550000</v>
      </c>
      <c r="N1080" s="28">
        <v>525000</v>
      </c>
      <c r="O1080" s="29">
        <v>74</v>
      </c>
      <c r="P1080" s="29">
        <v>71</v>
      </c>
      <c r="Q1080" s="29">
        <v>86</v>
      </c>
      <c r="R1080" s="28">
        <v>400</v>
      </c>
      <c r="S1080" s="28">
        <v>430</v>
      </c>
      <c r="T1080" s="30">
        <v>2.6</v>
      </c>
      <c r="U1080" s="30">
        <v>0.10000000000000009</v>
      </c>
      <c r="V1080" s="30">
        <v>2.5</v>
      </c>
      <c r="W1080" s="30">
        <v>2.5</v>
      </c>
      <c r="X1080" s="31">
        <v>3.2865370485949265E-2</v>
      </c>
      <c r="Y1080" s="30">
        <v>1.1000000000000001</v>
      </c>
      <c r="Z1080" s="30">
        <v>0</v>
      </c>
      <c r="AA1080" s="30">
        <v>1.1000000000000001</v>
      </c>
      <c r="AB1080" s="30">
        <v>1.2</v>
      </c>
      <c r="AC1080" s="32">
        <v>0.21566597653554173</v>
      </c>
      <c r="AD1080" s="30">
        <v>6.5621039211392462</v>
      </c>
      <c r="AE1080" s="12">
        <v>806</v>
      </c>
      <c r="AF1080" s="12">
        <v>808</v>
      </c>
      <c r="AG1080" s="12">
        <v>729</v>
      </c>
      <c r="AH1080" s="33">
        <v>7.8224299065420562</v>
      </c>
      <c r="AI1080" s="34">
        <v>420000</v>
      </c>
      <c r="AJ1080" s="34">
        <v>430000</v>
      </c>
      <c r="AK1080" s="34">
        <v>425000</v>
      </c>
      <c r="AL1080" s="35">
        <v>-2.3255813953488372E-2</v>
      </c>
      <c r="AM1080" s="35">
        <v>-1.1764705882352941E-2</v>
      </c>
      <c r="AN1080" s="12">
        <v>3.5</v>
      </c>
      <c r="AO1080" s="33">
        <v>0.5</v>
      </c>
      <c r="AP1080" s="12">
        <v>3</v>
      </c>
      <c r="AQ1080" s="32">
        <v>0.11649484536082474</v>
      </c>
      <c r="AR1080" s="34">
        <v>425</v>
      </c>
      <c r="AS1080" s="34">
        <v>390</v>
      </c>
      <c r="AT1080" s="31">
        <v>8.9743589743589744E-2</v>
      </c>
      <c r="AU1080" s="32">
        <v>0.38258940640321443</v>
      </c>
      <c r="AV1080" s="36">
        <v>1854.7200000000003</v>
      </c>
      <c r="AW1080" s="30">
        <v>0.75480000000000003</v>
      </c>
      <c r="AX1080" s="30">
        <v>0.2452</v>
      </c>
      <c r="AY1080" s="30">
        <v>0.99009999999999998</v>
      </c>
      <c r="AZ1080" s="30">
        <v>7.6E-3</v>
      </c>
      <c r="BA1080" s="30">
        <v>0.41510000000000002</v>
      </c>
      <c r="BB1080" s="30">
        <v>0.46700000000000003</v>
      </c>
      <c r="BC1080" s="30">
        <v>8.5800000000000001E-2</v>
      </c>
      <c r="BD1080" s="37">
        <v>2</v>
      </c>
      <c r="BE1080" s="29">
        <v>143</v>
      </c>
      <c r="BF1080" s="38" t="s">
        <v>3801</v>
      </c>
      <c r="BG1080" s="39">
        <v>146.56024833716901</v>
      </c>
      <c r="BH1080" s="39">
        <v>-38.071904804752997</v>
      </c>
      <c r="BI1080" s="40">
        <f t="shared" si="238"/>
        <v>74</v>
      </c>
      <c r="BJ1080" s="40">
        <f t="shared" si="239"/>
        <v>59</v>
      </c>
      <c r="BK1080" s="40">
        <f t="shared" si="240"/>
        <v>28</v>
      </c>
      <c r="BL1080" s="40">
        <f t="shared" si="241"/>
        <v>1</v>
      </c>
      <c r="BM1080" s="40">
        <f t="shared" si="242"/>
        <v>1</v>
      </c>
      <c r="BN1080" s="40">
        <f t="shared" si="243"/>
        <v>100</v>
      </c>
      <c r="BO1080" s="40">
        <f t="shared" si="244"/>
        <v>78</v>
      </c>
      <c r="BP1080" s="40">
        <f t="shared" si="245"/>
        <v>81</v>
      </c>
      <c r="BQ1080" s="41">
        <f t="shared" si="246"/>
        <v>60</v>
      </c>
      <c r="BR1080" s="40">
        <f t="shared" si="247"/>
        <v>85</v>
      </c>
      <c r="BS1080" s="41">
        <f t="shared" si="248"/>
        <v>100</v>
      </c>
      <c r="BT1080" s="41">
        <f t="shared" si="249"/>
        <v>98</v>
      </c>
      <c r="BU1080" s="41">
        <f t="shared" si="250"/>
        <v>20</v>
      </c>
      <c r="BV1080" s="41">
        <f t="shared" si="251"/>
        <v>64</v>
      </c>
    </row>
    <row r="1081" spans="2:74" x14ac:dyDescent="0.3">
      <c r="B1081" s="12" t="s">
        <v>1470</v>
      </c>
      <c r="C1081" s="12">
        <v>206041506</v>
      </c>
      <c r="D1081" s="12" t="s">
        <v>733</v>
      </c>
      <c r="E1081" s="12" t="s">
        <v>374</v>
      </c>
      <c r="F1081" s="12" t="s">
        <v>738</v>
      </c>
      <c r="G1081" s="12" t="s">
        <v>92</v>
      </c>
      <c r="H1081" s="12" t="s">
        <v>86</v>
      </c>
      <c r="I1081" s="28">
        <v>1300000</v>
      </c>
      <c r="J1081" s="28">
        <v>1250000</v>
      </c>
      <c r="K1081" s="28">
        <v>1300000</v>
      </c>
      <c r="L1081" s="28">
        <v>1130000</v>
      </c>
      <c r="M1081" s="28">
        <v>1130000</v>
      </c>
      <c r="N1081" s="28">
        <v>1080000</v>
      </c>
      <c r="O1081" s="29">
        <v>29</v>
      </c>
      <c r="P1081" s="29">
        <v>27</v>
      </c>
      <c r="Q1081" s="29">
        <v>29</v>
      </c>
      <c r="R1081" s="28">
        <v>750</v>
      </c>
      <c r="S1081" s="28">
        <v>700</v>
      </c>
      <c r="T1081" s="30">
        <v>0.9</v>
      </c>
      <c r="U1081" s="30">
        <v>9.9999999999999978E-2</v>
      </c>
      <c r="V1081" s="30">
        <v>0.8</v>
      </c>
      <c r="W1081" s="30">
        <v>0.9</v>
      </c>
      <c r="X1081" s="31">
        <v>0.03</v>
      </c>
      <c r="Y1081" s="30">
        <v>2.8</v>
      </c>
      <c r="Z1081" s="30">
        <v>-0.30000000000000027</v>
      </c>
      <c r="AA1081" s="30">
        <v>3.1</v>
      </c>
      <c r="AB1081" s="30">
        <v>3.2</v>
      </c>
      <c r="AC1081" s="32">
        <v>0.38978047563612173</v>
      </c>
      <c r="AD1081" s="30">
        <v>12.992682521204056</v>
      </c>
      <c r="AE1081" s="12">
        <v>80</v>
      </c>
      <c r="AF1081" s="12">
        <v>47</v>
      </c>
      <c r="AG1081" s="12">
        <v>71</v>
      </c>
      <c r="AH1081" s="33">
        <v>2.9907692307692311</v>
      </c>
      <c r="AI1081" s="34">
        <v>1180000</v>
      </c>
      <c r="AJ1081" s="34">
        <v>1195000</v>
      </c>
      <c r="AK1081" s="34">
        <v>1270000</v>
      </c>
      <c r="AL1081" s="35">
        <v>-1.2552301255230125E-2</v>
      </c>
      <c r="AM1081" s="35">
        <v>-7.0866141732283464E-2</v>
      </c>
      <c r="AN1081" s="12">
        <v>0.3</v>
      </c>
      <c r="AO1081" s="33">
        <v>0</v>
      </c>
      <c r="AP1081" s="12">
        <v>0.3</v>
      </c>
      <c r="AQ1081" s="32">
        <v>4.2598187311178246E-2</v>
      </c>
      <c r="AR1081" s="34">
        <v>750</v>
      </c>
      <c r="AS1081" s="34">
        <v>700</v>
      </c>
      <c r="AT1081" s="31">
        <v>7.1428571428571425E-2</v>
      </c>
      <c r="AU1081" s="32">
        <v>-3.0812027869510691E-2</v>
      </c>
      <c r="AV1081" s="36">
        <v>1924.16</v>
      </c>
      <c r="AW1081" s="30">
        <v>0.47270000000000001</v>
      </c>
      <c r="AX1081" s="30">
        <v>0.52729999999999999</v>
      </c>
      <c r="AY1081" s="30">
        <v>3.9399999999999998E-2</v>
      </c>
      <c r="AZ1081" s="30">
        <v>0.25459999999999999</v>
      </c>
      <c r="BA1081" s="30">
        <v>0.1303</v>
      </c>
      <c r="BB1081" s="30">
        <v>0.19850000000000001</v>
      </c>
      <c r="BC1081" s="30">
        <v>0.63980000000000004</v>
      </c>
      <c r="BD1081" s="37">
        <v>9</v>
      </c>
      <c r="BE1081" s="29">
        <v>2</v>
      </c>
      <c r="BF1081" s="38" t="s">
        <v>3802</v>
      </c>
      <c r="BG1081" s="39">
        <v>144.944588796011</v>
      </c>
      <c r="BH1081" s="39">
        <v>-37.798299076181301</v>
      </c>
      <c r="BI1081" s="40">
        <f t="shared" si="238"/>
        <v>100</v>
      </c>
      <c r="BJ1081" s="40">
        <f t="shared" si="239"/>
        <v>100</v>
      </c>
      <c r="BK1081" s="40">
        <f t="shared" si="240"/>
        <v>88</v>
      </c>
      <c r="BL1081" s="40">
        <f t="shared" si="241"/>
        <v>100</v>
      </c>
      <c r="BM1081" s="40">
        <f t="shared" si="242"/>
        <v>1</v>
      </c>
      <c r="BN1081" s="40">
        <f t="shared" si="243"/>
        <v>51</v>
      </c>
      <c r="BO1081" s="40">
        <f t="shared" si="244"/>
        <v>100</v>
      </c>
      <c r="BP1081" s="40">
        <f t="shared" si="245"/>
        <v>19</v>
      </c>
      <c r="BQ1081" s="41">
        <f t="shared" si="246"/>
        <v>51</v>
      </c>
      <c r="BR1081" s="40">
        <f t="shared" si="247"/>
        <v>21</v>
      </c>
      <c r="BS1081" s="41">
        <f t="shared" si="248"/>
        <v>8</v>
      </c>
      <c r="BT1081" s="41">
        <f t="shared" si="249"/>
        <v>70</v>
      </c>
      <c r="BU1081" s="41">
        <f t="shared" si="250"/>
        <v>90</v>
      </c>
      <c r="BV1081" s="41">
        <f t="shared" si="251"/>
        <v>64</v>
      </c>
    </row>
    <row r="1082" spans="2:74" x14ac:dyDescent="0.3">
      <c r="B1082" s="12" t="s">
        <v>1471</v>
      </c>
      <c r="C1082" s="12">
        <v>207021424</v>
      </c>
      <c r="D1082" s="12" t="s">
        <v>955</v>
      </c>
      <c r="E1082" s="12" t="s">
        <v>736</v>
      </c>
      <c r="F1082" s="12" t="s">
        <v>738</v>
      </c>
      <c r="G1082" s="12" t="s">
        <v>92</v>
      </c>
      <c r="H1082" s="12" t="s">
        <v>86</v>
      </c>
      <c r="I1082" s="28">
        <v>1550000</v>
      </c>
      <c r="J1082" s="28">
        <v>1575000</v>
      </c>
      <c r="K1082" s="28">
        <v>1600000</v>
      </c>
      <c r="L1082" s="28">
        <v>1608000</v>
      </c>
      <c r="M1082" s="28">
        <v>1652000</v>
      </c>
      <c r="N1082" s="28">
        <v>1665000</v>
      </c>
      <c r="O1082" s="29">
        <v>26</v>
      </c>
      <c r="P1082" s="29">
        <v>26</v>
      </c>
      <c r="Q1082" s="29">
        <v>26</v>
      </c>
      <c r="R1082" s="28">
        <v>790</v>
      </c>
      <c r="S1082" s="28">
        <v>730</v>
      </c>
      <c r="T1082" s="30">
        <v>3.4</v>
      </c>
      <c r="U1082" s="30">
        <v>-0.10000000000000009</v>
      </c>
      <c r="V1082" s="30">
        <v>3.5</v>
      </c>
      <c r="W1082" s="30">
        <v>3.4</v>
      </c>
      <c r="X1082" s="31">
        <v>2.6503225806451612E-2</v>
      </c>
      <c r="Y1082" s="30">
        <v>4</v>
      </c>
      <c r="Z1082" s="30">
        <v>-0.40000000000000036</v>
      </c>
      <c r="AA1082" s="30">
        <v>4.4000000000000004</v>
      </c>
      <c r="AB1082" s="30">
        <v>3.4</v>
      </c>
      <c r="AC1082" s="32">
        <v>0.3647141379819766</v>
      </c>
      <c r="AD1082" s="30">
        <v>13.761122538268348</v>
      </c>
      <c r="AE1082" s="12">
        <v>250</v>
      </c>
      <c r="AF1082" s="12">
        <v>198</v>
      </c>
      <c r="AG1082" s="12">
        <v>207</v>
      </c>
      <c r="AH1082" s="33">
        <v>3.0614754098360657</v>
      </c>
      <c r="AI1082" s="34">
        <v>1500000</v>
      </c>
      <c r="AJ1082" s="34">
        <v>1548888</v>
      </c>
      <c r="AK1082" s="34">
        <v>1486000</v>
      </c>
      <c r="AL1082" s="35">
        <v>-3.156328927591924E-2</v>
      </c>
      <c r="AM1082" s="35">
        <v>9.4212651413189772E-3</v>
      </c>
      <c r="AN1082" s="12">
        <v>3.1</v>
      </c>
      <c r="AO1082" s="33">
        <v>0.10000000000000009</v>
      </c>
      <c r="AP1082" s="12">
        <v>3</v>
      </c>
      <c r="AQ1082" s="32">
        <v>6.8539325842696633E-2</v>
      </c>
      <c r="AR1082" s="34">
        <v>750</v>
      </c>
      <c r="AS1082" s="34">
        <v>700</v>
      </c>
      <c r="AT1082" s="31">
        <v>7.1428571428571425E-2</v>
      </c>
      <c r="AU1082" s="32">
        <v>-1.5581593686331665E-2</v>
      </c>
      <c r="AV1082" s="36">
        <v>2166.0800000000004</v>
      </c>
      <c r="AW1082" s="30">
        <v>0.8276</v>
      </c>
      <c r="AX1082" s="30">
        <v>0.1724</v>
      </c>
      <c r="AY1082" s="30">
        <v>0.77929999999999999</v>
      </c>
      <c r="AZ1082" s="30">
        <v>0.111</v>
      </c>
      <c r="BA1082" s="30">
        <v>0.4531</v>
      </c>
      <c r="BB1082" s="30">
        <v>0.34289999999999998</v>
      </c>
      <c r="BC1082" s="30">
        <v>0.16980000000000001</v>
      </c>
      <c r="BD1082" s="37">
        <v>9</v>
      </c>
      <c r="BE1082" s="29">
        <v>19</v>
      </c>
      <c r="BF1082" s="38" t="s">
        <v>3803</v>
      </c>
      <c r="BG1082" s="39">
        <v>145.17463687491801</v>
      </c>
      <c r="BH1082" s="39">
        <v>-37.769228516028903</v>
      </c>
      <c r="BI1082" s="40">
        <f t="shared" si="238"/>
        <v>60</v>
      </c>
      <c r="BJ1082" s="40">
        <f t="shared" si="239"/>
        <v>65</v>
      </c>
      <c r="BK1082" s="40">
        <f t="shared" si="240"/>
        <v>87</v>
      </c>
      <c r="BL1082" s="40">
        <f t="shared" si="241"/>
        <v>100</v>
      </c>
      <c r="BM1082" s="40">
        <f t="shared" si="242"/>
        <v>1</v>
      </c>
      <c r="BN1082" s="40">
        <f t="shared" si="243"/>
        <v>90</v>
      </c>
      <c r="BO1082" s="40">
        <f t="shared" si="244"/>
        <v>100</v>
      </c>
      <c r="BP1082" s="40">
        <f t="shared" si="245"/>
        <v>90</v>
      </c>
      <c r="BQ1082" s="41">
        <f t="shared" si="246"/>
        <v>39</v>
      </c>
      <c r="BR1082" s="40">
        <f t="shared" si="247"/>
        <v>13</v>
      </c>
      <c r="BS1082" s="41">
        <f t="shared" si="248"/>
        <v>24</v>
      </c>
      <c r="BT1082" s="41">
        <f t="shared" si="249"/>
        <v>51</v>
      </c>
      <c r="BU1082" s="41">
        <f t="shared" si="250"/>
        <v>90</v>
      </c>
      <c r="BV1082" s="41">
        <f t="shared" si="251"/>
        <v>64</v>
      </c>
    </row>
    <row r="1083" spans="2:74" x14ac:dyDescent="0.3">
      <c r="B1083" s="12" t="s">
        <v>1472</v>
      </c>
      <c r="C1083" s="12">
        <v>209021525</v>
      </c>
      <c r="D1083" s="12" t="s">
        <v>740</v>
      </c>
      <c r="E1083" s="12" t="s">
        <v>112</v>
      </c>
      <c r="F1083" s="12" t="s">
        <v>738</v>
      </c>
      <c r="G1083" s="12" t="s">
        <v>92</v>
      </c>
      <c r="H1083" s="12" t="s">
        <v>86</v>
      </c>
      <c r="I1083" s="28">
        <v>900000</v>
      </c>
      <c r="J1083" s="28">
        <v>910000</v>
      </c>
      <c r="K1083" s="28">
        <v>850000</v>
      </c>
      <c r="L1083" s="28">
        <v>984000</v>
      </c>
      <c r="M1083" s="28">
        <v>950888</v>
      </c>
      <c r="N1083" s="28">
        <v>800000</v>
      </c>
      <c r="O1083" s="29">
        <v>27</v>
      </c>
      <c r="P1083" s="29">
        <v>26</v>
      </c>
      <c r="Q1083" s="29">
        <v>28</v>
      </c>
      <c r="R1083" s="28">
        <v>525</v>
      </c>
      <c r="S1083" s="28">
        <v>460</v>
      </c>
      <c r="T1083" s="30">
        <v>2.4</v>
      </c>
      <c r="U1083" s="30">
        <v>-0.10000000000000009</v>
      </c>
      <c r="V1083" s="30">
        <v>2.5</v>
      </c>
      <c r="W1083" s="30">
        <v>2.2999999999999998</v>
      </c>
      <c r="X1083" s="31">
        <v>3.0333333333333334E-2</v>
      </c>
      <c r="Y1083" s="30">
        <v>3.7</v>
      </c>
      <c r="Z1083" s="30">
        <v>0</v>
      </c>
      <c r="AA1083" s="30">
        <v>3.7</v>
      </c>
      <c r="AB1083" s="30">
        <v>3.4</v>
      </c>
      <c r="AC1083" s="32">
        <v>0.33458244111349034</v>
      </c>
      <c r="AD1083" s="30">
        <v>11.030190366378802</v>
      </c>
      <c r="AE1083" s="12">
        <v>165</v>
      </c>
      <c r="AF1083" s="12">
        <v>147</v>
      </c>
      <c r="AG1083" s="12">
        <v>188</v>
      </c>
      <c r="AH1083" s="33">
        <v>2.4872727272727273</v>
      </c>
      <c r="AI1083" s="34">
        <v>970000</v>
      </c>
      <c r="AJ1083" s="34">
        <v>980000</v>
      </c>
      <c r="AK1083" s="34">
        <v>950000</v>
      </c>
      <c r="AL1083" s="35">
        <v>-1.020408163265306E-2</v>
      </c>
      <c r="AM1083" s="35">
        <v>2.1052631578947368E-2</v>
      </c>
      <c r="AN1083" s="12">
        <v>2.6</v>
      </c>
      <c r="AO1083" s="33">
        <v>0.30000000000000027</v>
      </c>
      <c r="AP1083" s="12">
        <v>2.2999999999999998</v>
      </c>
      <c r="AQ1083" s="32">
        <v>6.652360515021459E-2</v>
      </c>
      <c r="AR1083" s="34">
        <v>590</v>
      </c>
      <c r="AS1083" s="34">
        <v>545</v>
      </c>
      <c r="AT1083" s="31">
        <v>8.2568807339449546E-2</v>
      </c>
      <c r="AU1083" s="32">
        <v>-8.1935510585523341E-2</v>
      </c>
      <c r="AV1083" s="36">
        <v>1569.1200000000001</v>
      </c>
      <c r="AW1083" s="30">
        <v>0.58420000000000005</v>
      </c>
      <c r="AX1083" s="30">
        <v>0.4158</v>
      </c>
      <c r="AY1083" s="30">
        <v>0.61570000000000003</v>
      </c>
      <c r="AZ1083" s="30">
        <v>0.3463</v>
      </c>
      <c r="BA1083" s="30">
        <v>0.28139999999999998</v>
      </c>
      <c r="BB1083" s="30">
        <v>0.2571</v>
      </c>
      <c r="BC1083" s="30">
        <v>0.40860000000000002</v>
      </c>
      <c r="BD1083" s="37">
        <v>3</v>
      </c>
      <c r="BE1083" s="29">
        <v>11</v>
      </c>
      <c r="BF1083" s="38" t="s">
        <v>3804</v>
      </c>
      <c r="BG1083" s="39">
        <v>145.02163966190301</v>
      </c>
      <c r="BH1083" s="39">
        <v>-37.724635496790697</v>
      </c>
      <c r="BI1083" s="40">
        <f t="shared" si="238"/>
        <v>77</v>
      </c>
      <c r="BJ1083" s="40">
        <f t="shared" si="239"/>
        <v>74</v>
      </c>
      <c r="BK1083" s="40">
        <f t="shared" si="240"/>
        <v>94</v>
      </c>
      <c r="BL1083" s="40">
        <f t="shared" si="241"/>
        <v>100</v>
      </c>
      <c r="BM1083" s="40">
        <f t="shared" si="242"/>
        <v>1</v>
      </c>
      <c r="BN1083" s="40">
        <f t="shared" si="243"/>
        <v>87</v>
      </c>
      <c r="BO1083" s="40">
        <f t="shared" si="244"/>
        <v>100</v>
      </c>
      <c r="BP1083" s="40">
        <f t="shared" si="245"/>
        <v>52</v>
      </c>
      <c r="BQ1083" s="41">
        <f t="shared" si="246"/>
        <v>52</v>
      </c>
      <c r="BR1083" s="40">
        <f t="shared" si="247"/>
        <v>40</v>
      </c>
      <c r="BS1083" s="41">
        <f t="shared" si="248"/>
        <v>44</v>
      </c>
      <c r="BT1083" s="41">
        <f t="shared" si="249"/>
        <v>55</v>
      </c>
      <c r="BU1083" s="41">
        <f t="shared" si="250"/>
        <v>30</v>
      </c>
      <c r="BV1083" s="41">
        <f t="shared" si="251"/>
        <v>64</v>
      </c>
    </row>
    <row r="1084" spans="2:74" x14ac:dyDescent="0.3">
      <c r="B1084" s="12" t="s">
        <v>1473</v>
      </c>
      <c r="C1084" s="12">
        <v>209041223</v>
      </c>
      <c r="D1084" s="12" t="s">
        <v>379</v>
      </c>
      <c r="E1084" s="12" t="s">
        <v>112</v>
      </c>
      <c r="F1084" s="12" t="s">
        <v>738</v>
      </c>
      <c r="G1084" s="12" t="s">
        <v>92</v>
      </c>
      <c r="H1084" s="12" t="s">
        <v>86</v>
      </c>
      <c r="I1084" s="28">
        <v>789438</v>
      </c>
      <c r="J1084" s="28">
        <v>784000</v>
      </c>
      <c r="K1084" s="28">
        <v>735750</v>
      </c>
      <c r="L1084" s="28">
        <v>720000</v>
      </c>
      <c r="M1084" s="28">
        <v>715000</v>
      </c>
      <c r="N1084" s="28">
        <v>705000</v>
      </c>
      <c r="O1084" s="29">
        <v>29</v>
      </c>
      <c r="P1084" s="29">
        <v>29</v>
      </c>
      <c r="Q1084" s="29">
        <v>29</v>
      </c>
      <c r="R1084" s="28">
        <v>520</v>
      </c>
      <c r="S1084" s="28">
        <v>450</v>
      </c>
      <c r="T1084" s="30">
        <v>2.4</v>
      </c>
      <c r="U1084" s="30">
        <v>0</v>
      </c>
      <c r="V1084" s="30">
        <v>2.4</v>
      </c>
      <c r="W1084" s="30">
        <v>2</v>
      </c>
      <c r="X1084" s="31">
        <v>3.4252214866778645E-2</v>
      </c>
      <c r="Y1084" s="30">
        <v>2.6</v>
      </c>
      <c r="Z1084" s="30">
        <v>-0.10000000000000009</v>
      </c>
      <c r="AA1084" s="30">
        <v>2.7</v>
      </c>
      <c r="AB1084" s="30">
        <v>2.6</v>
      </c>
      <c r="AC1084" s="32">
        <v>0.37900874635568504</v>
      </c>
      <c r="AD1084" s="30">
        <v>11.065233236151601</v>
      </c>
      <c r="AE1084" s="12">
        <v>1373</v>
      </c>
      <c r="AF1084" s="12">
        <v>1157</v>
      </c>
      <c r="AG1084" s="12">
        <v>1082</v>
      </c>
      <c r="AH1084" s="33">
        <v>5.5483394833948338</v>
      </c>
      <c r="AI1084" s="34">
        <v>731500</v>
      </c>
      <c r="AJ1084" s="34">
        <v>720000</v>
      </c>
      <c r="AK1084" s="34">
        <v>715000</v>
      </c>
      <c r="AL1084" s="35">
        <v>1.5972222222222221E-2</v>
      </c>
      <c r="AM1084" s="35">
        <v>2.3076923076923078E-2</v>
      </c>
      <c r="AN1084" s="12">
        <v>3.1</v>
      </c>
      <c r="AO1084" s="33">
        <v>0.10000000000000009</v>
      </c>
      <c r="AP1084" s="12">
        <v>3</v>
      </c>
      <c r="AQ1084" s="32">
        <v>8.280187924830068E-2</v>
      </c>
      <c r="AR1084" s="34">
        <v>540</v>
      </c>
      <c r="AS1084" s="34">
        <v>495</v>
      </c>
      <c r="AT1084" s="31">
        <v>9.0909090909090912E-2</v>
      </c>
      <c r="AU1084" s="32">
        <v>-9.8439822484462106E-2</v>
      </c>
      <c r="AV1084" s="36">
        <v>1372.0000000000002</v>
      </c>
      <c r="AW1084" s="30">
        <v>0.72519999999999996</v>
      </c>
      <c r="AX1084" s="30">
        <v>0.27479999999999999</v>
      </c>
      <c r="AY1084" s="30">
        <v>0.84230000000000005</v>
      </c>
      <c r="AZ1084" s="30">
        <v>9.5500000000000002E-2</v>
      </c>
      <c r="BA1084" s="30">
        <v>0.4269</v>
      </c>
      <c r="BB1084" s="30">
        <v>0.25130000000000002</v>
      </c>
      <c r="BC1084" s="30">
        <v>0.2868</v>
      </c>
      <c r="BD1084" s="37">
        <v>1.5</v>
      </c>
      <c r="BE1084" s="29">
        <v>15</v>
      </c>
      <c r="BF1084" s="38" t="s">
        <v>3805</v>
      </c>
      <c r="BG1084" s="39">
        <v>145.00698051578601</v>
      </c>
      <c r="BH1084" s="39">
        <v>-37.680842409888498</v>
      </c>
      <c r="BI1084" s="40">
        <f t="shared" si="238"/>
        <v>77</v>
      </c>
      <c r="BJ1084" s="40">
        <f t="shared" si="239"/>
        <v>65</v>
      </c>
      <c r="BK1084" s="40">
        <f t="shared" si="240"/>
        <v>56</v>
      </c>
      <c r="BL1084" s="40">
        <f t="shared" si="241"/>
        <v>100</v>
      </c>
      <c r="BM1084" s="40">
        <f t="shared" si="242"/>
        <v>9</v>
      </c>
      <c r="BN1084" s="40">
        <f t="shared" si="243"/>
        <v>100</v>
      </c>
      <c r="BO1084" s="40">
        <f t="shared" si="244"/>
        <v>100</v>
      </c>
      <c r="BP1084" s="40">
        <f t="shared" si="245"/>
        <v>84</v>
      </c>
      <c r="BQ1084" s="41">
        <f t="shared" si="246"/>
        <v>65</v>
      </c>
      <c r="BR1084" s="40">
        <f t="shared" si="247"/>
        <v>40</v>
      </c>
      <c r="BS1084" s="41">
        <f t="shared" si="248"/>
        <v>15</v>
      </c>
      <c r="BT1084" s="41">
        <f t="shared" si="249"/>
        <v>74</v>
      </c>
      <c r="BU1084" s="41">
        <f t="shared" si="250"/>
        <v>15</v>
      </c>
      <c r="BV1084" s="41">
        <f t="shared" si="251"/>
        <v>64</v>
      </c>
    </row>
    <row r="1085" spans="2:74" x14ac:dyDescent="0.3">
      <c r="B1085" s="12" t="s">
        <v>1474</v>
      </c>
      <c r="C1085" s="12">
        <v>209041529</v>
      </c>
      <c r="D1085" s="12" t="s">
        <v>379</v>
      </c>
      <c r="E1085" s="12" t="s">
        <v>112</v>
      </c>
      <c r="F1085" s="12" t="s">
        <v>738</v>
      </c>
      <c r="G1085" s="12" t="s">
        <v>92</v>
      </c>
      <c r="H1085" s="12" t="s">
        <v>86</v>
      </c>
      <c r="I1085" s="28">
        <v>690000</v>
      </c>
      <c r="J1085" s="28">
        <v>699600</v>
      </c>
      <c r="K1085" s="28">
        <v>695000</v>
      </c>
      <c r="L1085" s="28">
        <v>685000</v>
      </c>
      <c r="M1085" s="28">
        <v>686600</v>
      </c>
      <c r="N1085" s="28">
        <v>680000</v>
      </c>
      <c r="O1085" s="29">
        <v>29</v>
      </c>
      <c r="P1085" s="29">
        <v>29</v>
      </c>
      <c r="Q1085" s="29">
        <v>29</v>
      </c>
      <c r="R1085" s="28">
        <v>500</v>
      </c>
      <c r="S1085" s="28">
        <v>450</v>
      </c>
      <c r="T1085" s="30">
        <v>3.2</v>
      </c>
      <c r="U1085" s="30">
        <v>-0.19999999999999973</v>
      </c>
      <c r="V1085" s="30">
        <v>3.4</v>
      </c>
      <c r="W1085" s="30">
        <v>3.2</v>
      </c>
      <c r="X1085" s="31">
        <v>3.7681159420289857E-2</v>
      </c>
      <c r="Y1085" s="30">
        <v>3.9</v>
      </c>
      <c r="Z1085" s="30">
        <v>-0.19999999999999973</v>
      </c>
      <c r="AA1085" s="30">
        <v>4.0999999999999996</v>
      </c>
      <c r="AB1085" s="30">
        <v>3.5</v>
      </c>
      <c r="AC1085" s="32">
        <v>0.36472922502334265</v>
      </c>
      <c r="AD1085" s="30">
        <v>9.6793525102348621</v>
      </c>
      <c r="AE1085" s="12">
        <v>1373</v>
      </c>
      <c r="AF1085" s="12">
        <v>1157</v>
      </c>
      <c r="AG1085" s="12">
        <v>1082</v>
      </c>
      <c r="AH1085" s="33">
        <v>5.5483394833948338</v>
      </c>
      <c r="AI1085" s="34">
        <v>731500</v>
      </c>
      <c r="AJ1085" s="34">
        <v>720000</v>
      </c>
      <c r="AK1085" s="34">
        <v>715000</v>
      </c>
      <c r="AL1085" s="35">
        <v>1.5972222222222221E-2</v>
      </c>
      <c r="AM1085" s="35">
        <v>2.3076923076923078E-2</v>
      </c>
      <c r="AN1085" s="12">
        <v>3.1</v>
      </c>
      <c r="AO1085" s="33">
        <v>0.10000000000000009</v>
      </c>
      <c r="AP1085" s="12">
        <v>3</v>
      </c>
      <c r="AQ1085" s="32">
        <v>8.280187924830068E-2</v>
      </c>
      <c r="AR1085" s="34">
        <v>540</v>
      </c>
      <c r="AS1085" s="34">
        <v>495</v>
      </c>
      <c r="AT1085" s="31">
        <v>9.0909090909090912E-2</v>
      </c>
      <c r="AU1085" s="32">
        <v>-9.8439822484462106E-2</v>
      </c>
      <c r="AV1085" s="36">
        <v>1370.88</v>
      </c>
      <c r="AW1085" s="30">
        <v>0.70609999999999995</v>
      </c>
      <c r="AX1085" s="30">
        <v>0.29389999999999999</v>
      </c>
      <c r="AY1085" s="30">
        <v>0.82850000000000001</v>
      </c>
      <c r="AZ1085" s="30">
        <v>6.8099999999999994E-2</v>
      </c>
      <c r="BA1085" s="30">
        <v>0.3952</v>
      </c>
      <c r="BB1085" s="30">
        <v>0.24260000000000001</v>
      </c>
      <c r="BC1085" s="30">
        <v>0.32819999999999999</v>
      </c>
      <c r="BD1085" s="37">
        <v>2</v>
      </c>
      <c r="BE1085" s="29">
        <v>17</v>
      </c>
      <c r="BF1085" s="38" t="s">
        <v>3806</v>
      </c>
      <c r="BG1085" s="39">
        <v>145.027293938436</v>
      </c>
      <c r="BH1085" s="39">
        <v>-37.668779346634601</v>
      </c>
      <c r="BI1085" s="40">
        <f t="shared" si="238"/>
        <v>64</v>
      </c>
      <c r="BJ1085" s="40">
        <f t="shared" si="239"/>
        <v>65</v>
      </c>
      <c r="BK1085" s="40">
        <f t="shared" si="240"/>
        <v>56</v>
      </c>
      <c r="BL1085" s="40">
        <f t="shared" si="241"/>
        <v>100</v>
      </c>
      <c r="BM1085" s="40">
        <f t="shared" si="242"/>
        <v>9</v>
      </c>
      <c r="BN1085" s="40">
        <f t="shared" si="243"/>
        <v>100</v>
      </c>
      <c r="BO1085" s="40">
        <f t="shared" si="244"/>
        <v>100</v>
      </c>
      <c r="BP1085" s="40">
        <f t="shared" si="245"/>
        <v>77</v>
      </c>
      <c r="BQ1085" s="41">
        <f t="shared" si="246"/>
        <v>76</v>
      </c>
      <c r="BR1085" s="40">
        <f t="shared" si="247"/>
        <v>54</v>
      </c>
      <c r="BS1085" s="41">
        <f t="shared" si="248"/>
        <v>24</v>
      </c>
      <c r="BT1085" s="41">
        <f t="shared" si="249"/>
        <v>52</v>
      </c>
      <c r="BU1085" s="41">
        <f t="shared" si="250"/>
        <v>20</v>
      </c>
      <c r="BV1085" s="41">
        <f t="shared" si="251"/>
        <v>64</v>
      </c>
    </row>
    <row r="1086" spans="2:74" x14ac:dyDescent="0.3">
      <c r="B1086" s="12" t="s">
        <v>1475</v>
      </c>
      <c r="C1086" s="12">
        <v>210041540</v>
      </c>
      <c r="D1086" s="12" t="s">
        <v>522</v>
      </c>
      <c r="E1086" s="12" t="s">
        <v>127</v>
      </c>
      <c r="F1086" s="12" t="s">
        <v>738</v>
      </c>
      <c r="G1086" s="12" t="s">
        <v>92</v>
      </c>
      <c r="H1086" s="12" t="s">
        <v>86</v>
      </c>
      <c r="I1086" s="28">
        <v>695000</v>
      </c>
      <c r="J1086" s="28">
        <v>695000</v>
      </c>
      <c r="K1086" s="28">
        <v>686189</v>
      </c>
      <c r="L1086" s="28">
        <v>670000</v>
      </c>
      <c r="M1086" s="28">
        <v>670000</v>
      </c>
      <c r="N1086" s="28">
        <v>670000</v>
      </c>
      <c r="O1086" s="29">
        <v>33</v>
      </c>
      <c r="P1086" s="29">
        <v>34</v>
      </c>
      <c r="Q1086" s="29">
        <v>41</v>
      </c>
      <c r="R1086" s="28">
        <v>530</v>
      </c>
      <c r="S1086" s="28">
        <v>480</v>
      </c>
      <c r="T1086" s="30">
        <v>3.4</v>
      </c>
      <c r="U1086" s="30">
        <v>0</v>
      </c>
      <c r="V1086" s="30">
        <v>3.4</v>
      </c>
      <c r="W1086" s="30">
        <v>3</v>
      </c>
      <c r="X1086" s="31">
        <v>3.9654676258992806E-2</v>
      </c>
      <c r="Y1086" s="30">
        <v>6.9</v>
      </c>
      <c r="Z1086" s="30">
        <v>-9.9999999999999645E-2</v>
      </c>
      <c r="AA1086" s="30">
        <v>7</v>
      </c>
      <c r="AB1086" s="30">
        <v>5.7</v>
      </c>
      <c r="AC1086" s="32">
        <v>0.27400943006038542</v>
      </c>
      <c r="AD1086" s="30">
        <v>6.9098894735837399</v>
      </c>
      <c r="AE1086" s="12">
        <v>476</v>
      </c>
      <c r="AF1086" s="12">
        <v>447</v>
      </c>
      <c r="AG1086" s="12">
        <v>285</v>
      </c>
      <c r="AH1086" s="33">
        <v>8.2170087976539588</v>
      </c>
      <c r="AI1086" s="34">
        <v>647500</v>
      </c>
      <c r="AJ1086" s="34">
        <v>650000</v>
      </c>
      <c r="AK1086" s="34">
        <v>655000</v>
      </c>
      <c r="AL1086" s="35">
        <v>-3.8461538461538464E-3</v>
      </c>
      <c r="AM1086" s="35">
        <v>-1.1450381679389313E-2</v>
      </c>
      <c r="AN1086" s="12">
        <v>3.9</v>
      </c>
      <c r="AO1086" s="33">
        <v>0.5</v>
      </c>
      <c r="AP1086" s="12">
        <v>3.4</v>
      </c>
      <c r="AQ1086" s="32">
        <v>8.2343001971275698E-2</v>
      </c>
      <c r="AR1086" s="34">
        <v>530</v>
      </c>
      <c r="AS1086" s="34">
        <v>490</v>
      </c>
      <c r="AT1086" s="31">
        <v>8.1632653061224483E-2</v>
      </c>
      <c r="AU1086" s="32">
        <v>-0.38969480503089943</v>
      </c>
      <c r="AV1086" s="36">
        <v>1934.2400000000002</v>
      </c>
      <c r="AW1086" s="30">
        <v>0.69979999999999998</v>
      </c>
      <c r="AX1086" s="30">
        <v>0.30020000000000002</v>
      </c>
      <c r="AY1086" s="30">
        <v>0.7601</v>
      </c>
      <c r="AZ1086" s="30">
        <v>8.9899999999999994E-2</v>
      </c>
      <c r="BA1086" s="30">
        <v>0.30220000000000002</v>
      </c>
      <c r="BB1086" s="30">
        <v>0.42149999999999999</v>
      </c>
      <c r="BC1086" s="30">
        <v>0.2545</v>
      </c>
      <c r="BD1086" s="37">
        <v>5.5</v>
      </c>
      <c r="BE1086" s="29">
        <v>29</v>
      </c>
      <c r="BF1086" s="38" t="s">
        <v>3807</v>
      </c>
      <c r="BG1086" s="39">
        <v>144.74571246477501</v>
      </c>
      <c r="BH1086" s="39">
        <v>-37.617581626550901</v>
      </c>
      <c r="BI1086" s="40">
        <f t="shared" si="238"/>
        <v>60</v>
      </c>
      <c r="BJ1086" s="40">
        <f t="shared" si="239"/>
        <v>52</v>
      </c>
      <c r="BK1086" s="40">
        <f t="shared" si="240"/>
        <v>23</v>
      </c>
      <c r="BL1086" s="40">
        <f t="shared" si="241"/>
        <v>100</v>
      </c>
      <c r="BM1086" s="40">
        <f t="shared" si="242"/>
        <v>1</v>
      </c>
      <c r="BN1086" s="40">
        <f t="shared" si="243"/>
        <v>100</v>
      </c>
      <c r="BO1086" s="40">
        <f t="shared" si="244"/>
        <v>100</v>
      </c>
      <c r="BP1086" s="40">
        <f t="shared" si="245"/>
        <v>56</v>
      </c>
      <c r="BQ1086" s="41">
        <f t="shared" si="246"/>
        <v>82</v>
      </c>
      <c r="BR1086" s="40">
        <f t="shared" si="247"/>
        <v>81</v>
      </c>
      <c r="BS1086" s="41">
        <f t="shared" si="248"/>
        <v>84</v>
      </c>
      <c r="BT1086" s="41">
        <f t="shared" si="249"/>
        <v>3</v>
      </c>
      <c r="BU1086" s="41">
        <f t="shared" si="250"/>
        <v>55</v>
      </c>
      <c r="BV1086" s="41">
        <f t="shared" si="251"/>
        <v>64</v>
      </c>
    </row>
    <row r="1087" spans="2:74" x14ac:dyDescent="0.3">
      <c r="B1087" s="12" t="s">
        <v>1476</v>
      </c>
      <c r="C1087" s="12">
        <v>210051242</v>
      </c>
      <c r="D1087" s="12" t="s">
        <v>312</v>
      </c>
      <c r="E1087" s="12" t="s">
        <v>127</v>
      </c>
      <c r="F1087" s="12" t="s">
        <v>738</v>
      </c>
      <c r="G1087" s="12" t="s">
        <v>92</v>
      </c>
      <c r="H1087" s="12" t="s">
        <v>86</v>
      </c>
      <c r="I1087" s="28">
        <v>577700</v>
      </c>
      <c r="J1087" s="28">
        <v>580000</v>
      </c>
      <c r="K1087" s="28">
        <v>594050</v>
      </c>
      <c r="L1087" s="28">
        <v>600000</v>
      </c>
      <c r="M1087" s="28">
        <v>587000</v>
      </c>
      <c r="N1087" s="28">
        <v>567000</v>
      </c>
      <c r="O1087" s="29">
        <v>31</v>
      </c>
      <c r="P1087" s="29">
        <v>31</v>
      </c>
      <c r="Q1087" s="29">
        <v>30</v>
      </c>
      <c r="R1087" s="28">
        <v>480</v>
      </c>
      <c r="S1087" s="28">
        <v>400</v>
      </c>
      <c r="T1087" s="30">
        <v>3.1</v>
      </c>
      <c r="U1087" s="30">
        <v>0</v>
      </c>
      <c r="V1087" s="30">
        <v>3.1</v>
      </c>
      <c r="W1087" s="30">
        <v>2.6</v>
      </c>
      <c r="X1087" s="31">
        <v>4.3205816167561015E-2</v>
      </c>
      <c r="Y1087" s="30">
        <v>3.5</v>
      </c>
      <c r="Z1087" s="30">
        <v>0.29999999999999982</v>
      </c>
      <c r="AA1087" s="30">
        <v>3.2</v>
      </c>
      <c r="AB1087" s="30">
        <v>2.8</v>
      </c>
      <c r="AC1087" s="32">
        <v>0.36567528035104824</v>
      </c>
      <c r="AD1087" s="30">
        <v>8.4635660840865619</v>
      </c>
      <c r="AE1087" s="12">
        <v>985</v>
      </c>
      <c r="AF1087" s="12">
        <v>843</v>
      </c>
      <c r="AG1087" s="12">
        <v>789</v>
      </c>
      <c r="AH1087" s="33">
        <v>5.7962037962037956</v>
      </c>
      <c r="AI1087" s="34">
        <v>666666</v>
      </c>
      <c r="AJ1087" s="34">
        <v>650000</v>
      </c>
      <c r="AK1087" s="34">
        <v>666000</v>
      </c>
      <c r="AL1087" s="35">
        <v>2.564E-2</v>
      </c>
      <c r="AM1087" s="35">
        <v>1E-3</v>
      </c>
      <c r="AN1087" s="12">
        <v>2.9</v>
      </c>
      <c r="AO1087" s="33">
        <v>0.19999999999999973</v>
      </c>
      <c r="AP1087" s="12">
        <v>2.7</v>
      </c>
      <c r="AQ1087" s="32">
        <v>7.7777600000000002E-2</v>
      </c>
      <c r="AR1087" s="34">
        <v>550</v>
      </c>
      <c r="AS1087" s="34">
        <v>500</v>
      </c>
      <c r="AT1087" s="31">
        <v>0.1</v>
      </c>
      <c r="AU1087" s="32">
        <v>-0.12972207047333853</v>
      </c>
      <c r="AV1087" s="36">
        <v>1312.64</v>
      </c>
      <c r="AW1087" s="30">
        <v>0.69420000000000004</v>
      </c>
      <c r="AX1087" s="30">
        <v>0.30580000000000002</v>
      </c>
      <c r="AY1087" s="30">
        <v>0.69540000000000002</v>
      </c>
      <c r="AZ1087" s="30">
        <v>0.18870000000000001</v>
      </c>
      <c r="BA1087" s="30">
        <v>0.2261</v>
      </c>
      <c r="BB1087" s="30">
        <v>0.25430000000000003</v>
      </c>
      <c r="BC1087" s="30">
        <v>0.48060000000000003</v>
      </c>
      <c r="BD1087" s="37">
        <v>2</v>
      </c>
      <c r="BE1087" s="29">
        <v>15</v>
      </c>
      <c r="BF1087" s="38" t="s">
        <v>3808</v>
      </c>
      <c r="BG1087" s="39">
        <v>144.929610815719</v>
      </c>
      <c r="BH1087" s="39">
        <v>-37.681674724342201</v>
      </c>
      <c r="BI1087" s="40">
        <f t="shared" si="238"/>
        <v>65</v>
      </c>
      <c r="BJ1087" s="40">
        <f t="shared" si="239"/>
        <v>69</v>
      </c>
      <c r="BK1087" s="40">
        <f t="shared" si="240"/>
        <v>53</v>
      </c>
      <c r="BL1087" s="40">
        <f t="shared" si="241"/>
        <v>100</v>
      </c>
      <c r="BM1087" s="40">
        <f t="shared" si="242"/>
        <v>14</v>
      </c>
      <c r="BN1087" s="40">
        <f t="shared" si="243"/>
        <v>100</v>
      </c>
      <c r="BO1087" s="40">
        <f t="shared" si="244"/>
        <v>100</v>
      </c>
      <c r="BP1087" s="40">
        <f t="shared" si="245"/>
        <v>40</v>
      </c>
      <c r="BQ1087" s="41">
        <f t="shared" si="246"/>
        <v>94</v>
      </c>
      <c r="BR1087" s="40">
        <f t="shared" si="247"/>
        <v>66</v>
      </c>
      <c r="BS1087" s="41">
        <f t="shared" si="248"/>
        <v>24</v>
      </c>
      <c r="BT1087" s="41">
        <f t="shared" si="249"/>
        <v>59</v>
      </c>
      <c r="BU1087" s="41">
        <f t="shared" si="250"/>
        <v>20</v>
      </c>
      <c r="BV1087" s="41">
        <f t="shared" si="251"/>
        <v>64</v>
      </c>
    </row>
    <row r="1088" spans="2:74" x14ac:dyDescent="0.3">
      <c r="B1088" s="12" t="s">
        <v>1477</v>
      </c>
      <c r="C1088" s="12">
        <v>212011548</v>
      </c>
      <c r="D1088" s="12" t="s">
        <v>529</v>
      </c>
      <c r="E1088" s="12" t="s">
        <v>163</v>
      </c>
      <c r="F1088" s="12" t="s">
        <v>738</v>
      </c>
      <c r="G1088" s="12" t="s">
        <v>92</v>
      </c>
      <c r="H1088" s="12" t="s">
        <v>86</v>
      </c>
      <c r="I1088" s="28">
        <v>750000</v>
      </c>
      <c r="J1088" s="28">
        <v>747500</v>
      </c>
      <c r="K1088" s="28">
        <v>775000</v>
      </c>
      <c r="L1088" s="28">
        <v>670000</v>
      </c>
      <c r="M1088" s="28">
        <v>670000</v>
      </c>
      <c r="N1088" s="28">
        <v>715000</v>
      </c>
      <c r="O1088" s="29">
        <v>49</v>
      </c>
      <c r="P1088" s="29">
        <v>46</v>
      </c>
      <c r="Q1088" s="29">
        <v>52</v>
      </c>
      <c r="R1088" s="28">
        <v>630</v>
      </c>
      <c r="S1088" s="28">
        <v>550</v>
      </c>
      <c r="T1088" s="30">
        <v>3.2</v>
      </c>
      <c r="U1088" s="30">
        <v>0.10000000000000009</v>
      </c>
      <c r="V1088" s="30">
        <v>3.1</v>
      </c>
      <c r="W1088" s="30">
        <v>2.5</v>
      </c>
      <c r="X1088" s="31">
        <v>4.3679999999999997E-2</v>
      </c>
      <c r="Y1088" s="30">
        <v>3</v>
      </c>
      <c r="Z1088" s="30">
        <v>0.20000000000000018</v>
      </c>
      <c r="AA1088" s="30">
        <v>2.8</v>
      </c>
      <c r="AB1088" s="30">
        <v>2.7</v>
      </c>
      <c r="AC1088" s="32">
        <v>0.30855732309380141</v>
      </c>
      <c r="AD1088" s="30">
        <v>7.0640412796199952</v>
      </c>
      <c r="AE1088" s="12">
        <v>965</v>
      </c>
      <c r="AF1088" s="12">
        <v>891</v>
      </c>
      <c r="AG1088" s="12">
        <v>530</v>
      </c>
      <c r="AH1088" s="33">
        <v>6.8809667673716017</v>
      </c>
      <c r="AI1088" s="34">
        <v>705000</v>
      </c>
      <c r="AJ1088" s="34">
        <v>695000</v>
      </c>
      <c r="AK1088" s="34">
        <v>700000</v>
      </c>
      <c r="AL1088" s="35">
        <v>1.4388489208633094E-2</v>
      </c>
      <c r="AM1088" s="35">
        <v>7.1428571428571426E-3</v>
      </c>
      <c r="AN1088" s="12">
        <v>3.9</v>
      </c>
      <c r="AO1088" s="33">
        <v>0.19999999999999973</v>
      </c>
      <c r="AP1088" s="12">
        <v>3.7</v>
      </c>
      <c r="AQ1088" s="32">
        <v>3.7695312500000001E-2</v>
      </c>
      <c r="AR1088" s="34">
        <v>575</v>
      </c>
      <c r="AS1088" s="34">
        <v>520</v>
      </c>
      <c r="AT1088" s="31">
        <v>0.10576923076923077</v>
      </c>
      <c r="AU1088" s="32">
        <v>-0.37026483455400133</v>
      </c>
      <c r="AV1088" s="36">
        <v>2041.7600000000002</v>
      </c>
      <c r="AW1088" s="30">
        <v>0.77149999999999996</v>
      </c>
      <c r="AX1088" s="30">
        <v>0.22850000000000001</v>
      </c>
      <c r="AY1088" s="30">
        <v>0.91890000000000005</v>
      </c>
      <c r="AZ1088" s="30">
        <v>3.3500000000000002E-2</v>
      </c>
      <c r="BA1088" s="30">
        <v>0.2954</v>
      </c>
      <c r="BB1088" s="30">
        <v>0.51170000000000004</v>
      </c>
      <c r="BC1088" s="30">
        <v>0.14899999999999999</v>
      </c>
      <c r="BD1088" s="37">
        <v>5.5</v>
      </c>
      <c r="BE1088" s="29">
        <v>68</v>
      </c>
      <c r="BF1088" s="38" t="s">
        <v>3809</v>
      </c>
      <c r="BG1088" s="39">
        <v>145.559600194208</v>
      </c>
      <c r="BH1088" s="39">
        <v>-38.2011503112874</v>
      </c>
      <c r="BI1088" s="40">
        <f t="shared" si="238"/>
        <v>64</v>
      </c>
      <c r="BJ1088" s="40">
        <f t="shared" si="239"/>
        <v>52</v>
      </c>
      <c r="BK1088" s="40">
        <f t="shared" si="240"/>
        <v>40</v>
      </c>
      <c r="BL1088" s="40">
        <f t="shared" si="241"/>
        <v>100</v>
      </c>
      <c r="BM1088" s="40">
        <f t="shared" si="242"/>
        <v>8</v>
      </c>
      <c r="BN1088" s="40">
        <f t="shared" si="243"/>
        <v>43</v>
      </c>
      <c r="BO1088" s="40">
        <f t="shared" si="244"/>
        <v>94</v>
      </c>
      <c r="BP1088" s="40">
        <f t="shared" si="245"/>
        <v>55</v>
      </c>
      <c r="BQ1088" s="41">
        <f t="shared" si="246"/>
        <v>96</v>
      </c>
      <c r="BR1088" s="40">
        <f t="shared" si="247"/>
        <v>80</v>
      </c>
      <c r="BS1088" s="41">
        <f t="shared" si="248"/>
        <v>61</v>
      </c>
      <c r="BT1088" s="41">
        <f t="shared" si="249"/>
        <v>67</v>
      </c>
      <c r="BU1088" s="41">
        <f t="shared" si="250"/>
        <v>55</v>
      </c>
      <c r="BV1088" s="41">
        <f t="shared" si="251"/>
        <v>64</v>
      </c>
    </row>
    <row r="1089" spans="2:74" x14ac:dyDescent="0.3">
      <c r="B1089" s="12" t="s">
        <v>1478</v>
      </c>
      <c r="C1089" s="12">
        <v>212031304</v>
      </c>
      <c r="D1089" s="12" t="s">
        <v>747</v>
      </c>
      <c r="E1089" s="12" t="s">
        <v>163</v>
      </c>
      <c r="F1089" s="12" t="s">
        <v>738</v>
      </c>
      <c r="G1089" s="12" t="s">
        <v>92</v>
      </c>
      <c r="H1089" s="12" t="s">
        <v>86</v>
      </c>
      <c r="I1089" s="28">
        <v>709280</v>
      </c>
      <c r="J1089" s="28">
        <v>699000</v>
      </c>
      <c r="K1089" s="28">
        <v>675000</v>
      </c>
      <c r="L1089" s="28">
        <v>715000</v>
      </c>
      <c r="M1089" s="28">
        <v>710000</v>
      </c>
      <c r="N1089" s="28">
        <v>685000</v>
      </c>
      <c r="O1089" s="29">
        <v>33</v>
      </c>
      <c r="P1089" s="29">
        <v>32</v>
      </c>
      <c r="Q1089" s="29">
        <v>31</v>
      </c>
      <c r="R1089" s="28">
        <v>585</v>
      </c>
      <c r="S1089" s="28">
        <v>525</v>
      </c>
      <c r="T1089" s="30">
        <v>3.6</v>
      </c>
      <c r="U1089" s="30">
        <v>0.10000000000000009</v>
      </c>
      <c r="V1089" s="30">
        <v>3.5</v>
      </c>
      <c r="W1089" s="30">
        <v>3.7</v>
      </c>
      <c r="X1089" s="31">
        <v>4.2888563049853369E-2</v>
      </c>
      <c r="Y1089" s="30">
        <v>5.5</v>
      </c>
      <c r="Z1089" s="30">
        <v>-9.9999999999999645E-2</v>
      </c>
      <c r="AA1089" s="30">
        <v>5.6</v>
      </c>
      <c r="AB1089" s="30">
        <v>5</v>
      </c>
      <c r="AC1089" s="32">
        <v>0.27447263718940018</v>
      </c>
      <c r="AD1089" s="30">
        <v>6.3996696944673825</v>
      </c>
      <c r="AE1089" s="12">
        <v>2026</v>
      </c>
      <c r="AF1089" s="12">
        <v>1843</v>
      </c>
      <c r="AG1089" s="12">
        <v>1097</v>
      </c>
      <c r="AH1089" s="33">
        <v>9.9296969696969697</v>
      </c>
      <c r="AI1089" s="34">
        <v>735000</v>
      </c>
      <c r="AJ1089" s="34">
        <v>727000</v>
      </c>
      <c r="AK1089" s="34">
        <v>720000</v>
      </c>
      <c r="AL1089" s="35">
        <v>1.1004126547455296E-2</v>
      </c>
      <c r="AM1089" s="35">
        <v>2.0833333333333332E-2</v>
      </c>
      <c r="AN1089" s="12">
        <v>3.4</v>
      </c>
      <c r="AO1089" s="33">
        <v>0.10000000000000009</v>
      </c>
      <c r="AP1089" s="12">
        <v>3.3</v>
      </c>
      <c r="AQ1089" s="32">
        <v>8.8461538461538453E-2</v>
      </c>
      <c r="AR1089" s="34">
        <v>590</v>
      </c>
      <c r="AS1089" s="34">
        <v>540</v>
      </c>
      <c r="AT1089" s="31">
        <v>9.2592592592592587E-2</v>
      </c>
      <c r="AU1089" s="32">
        <v>-8.5283207029284394E-2</v>
      </c>
      <c r="AV1089" s="36">
        <v>2131.36</v>
      </c>
      <c r="AW1089" s="30">
        <v>0.82930000000000004</v>
      </c>
      <c r="AX1089" s="30">
        <v>0.17069999999999999</v>
      </c>
      <c r="AY1089" s="30">
        <v>0.82989999999999997</v>
      </c>
      <c r="AZ1089" s="30">
        <v>0.1404</v>
      </c>
      <c r="BA1089" s="30">
        <v>0.1207</v>
      </c>
      <c r="BB1089" s="30">
        <v>0.63190000000000002</v>
      </c>
      <c r="BC1089" s="30">
        <v>0.21440000000000001</v>
      </c>
      <c r="BD1089" s="37">
        <v>6</v>
      </c>
      <c r="BE1089" s="29">
        <v>41</v>
      </c>
      <c r="BF1089" s="38" t="s">
        <v>3810</v>
      </c>
      <c r="BG1089" s="39">
        <v>145.251314915118</v>
      </c>
      <c r="BH1089" s="39">
        <v>-38.099142324710797</v>
      </c>
      <c r="BI1089" s="40">
        <f t="shared" si="238"/>
        <v>57</v>
      </c>
      <c r="BJ1089" s="40">
        <f t="shared" si="239"/>
        <v>60</v>
      </c>
      <c r="BK1089" s="40">
        <f t="shared" si="240"/>
        <v>2</v>
      </c>
      <c r="BL1089" s="40">
        <f t="shared" si="241"/>
        <v>100</v>
      </c>
      <c r="BM1089" s="40">
        <f t="shared" si="242"/>
        <v>6</v>
      </c>
      <c r="BN1089" s="40">
        <f t="shared" si="243"/>
        <v>100</v>
      </c>
      <c r="BO1089" s="40">
        <f t="shared" si="244"/>
        <v>100</v>
      </c>
      <c r="BP1089" s="40">
        <f t="shared" si="245"/>
        <v>17</v>
      </c>
      <c r="BQ1089" s="41">
        <f t="shared" si="246"/>
        <v>93</v>
      </c>
      <c r="BR1089" s="40">
        <f t="shared" si="247"/>
        <v>86</v>
      </c>
      <c r="BS1089" s="41">
        <f t="shared" si="248"/>
        <v>84</v>
      </c>
      <c r="BT1089" s="41">
        <f t="shared" si="249"/>
        <v>26</v>
      </c>
      <c r="BU1089" s="41">
        <f t="shared" si="250"/>
        <v>60</v>
      </c>
      <c r="BV1089" s="41">
        <f t="shared" si="251"/>
        <v>64</v>
      </c>
    </row>
    <row r="1090" spans="2:74" x14ac:dyDescent="0.3">
      <c r="B1090" s="12" t="s">
        <v>1479</v>
      </c>
      <c r="C1090" s="12">
        <v>212031556</v>
      </c>
      <c r="D1090" s="12" t="s">
        <v>747</v>
      </c>
      <c r="E1090" s="12" t="s">
        <v>163</v>
      </c>
      <c r="F1090" s="12" t="s">
        <v>738</v>
      </c>
      <c r="G1090" s="12" t="s">
        <v>92</v>
      </c>
      <c r="H1090" s="12" t="s">
        <v>86</v>
      </c>
      <c r="I1090" s="28">
        <v>739900</v>
      </c>
      <c r="J1090" s="28">
        <v>735000</v>
      </c>
      <c r="K1090" s="28">
        <v>708000</v>
      </c>
      <c r="L1090" s="28">
        <v>725000</v>
      </c>
      <c r="M1090" s="28">
        <v>743500</v>
      </c>
      <c r="N1090" s="28">
        <v>755000</v>
      </c>
      <c r="O1090" s="29">
        <v>46</v>
      </c>
      <c r="P1090" s="29">
        <v>46</v>
      </c>
      <c r="Q1090" s="29">
        <v>45</v>
      </c>
      <c r="R1090" s="28">
        <v>600</v>
      </c>
      <c r="S1090" s="28">
        <v>550</v>
      </c>
      <c r="T1090" s="30">
        <v>2.2000000000000002</v>
      </c>
      <c r="U1090" s="30">
        <v>0.10000000000000009</v>
      </c>
      <c r="V1090" s="30">
        <v>2.1</v>
      </c>
      <c r="W1090" s="30">
        <v>2.4</v>
      </c>
      <c r="X1090" s="31">
        <v>4.2167860521692122E-2</v>
      </c>
      <c r="Y1090" s="30">
        <v>21</v>
      </c>
      <c r="Z1090" s="30">
        <v>1</v>
      </c>
      <c r="AA1090" s="30">
        <v>20</v>
      </c>
      <c r="AB1090" s="30">
        <v>13.2</v>
      </c>
      <c r="AC1090" s="32">
        <v>0.24428376001563412</v>
      </c>
      <c r="AD1090" s="30">
        <v>5.7931267319092203</v>
      </c>
      <c r="AE1090" s="12">
        <v>2026</v>
      </c>
      <c r="AF1090" s="12">
        <v>1843</v>
      </c>
      <c r="AG1090" s="12">
        <v>1097</v>
      </c>
      <c r="AH1090" s="33">
        <v>9.9296969696969697</v>
      </c>
      <c r="AI1090" s="34">
        <v>735000</v>
      </c>
      <c r="AJ1090" s="34">
        <v>727000</v>
      </c>
      <c r="AK1090" s="34">
        <v>720000</v>
      </c>
      <c r="AL1090" s="35">
        <v>1.1004126547455296E-2</v>
      </c>
      <c r="AM1090" s="35">
        <v>2.0833333333333332E-2</v>
      </c>
      <c r="AN1090" s="12">
        <v>3.4</v>
      </c>
      <c r="AO1090" s="33">
        <v>0.10000000000000009</v>
      </c>
      <c r="AP1090" s="12">
        <v>3.3</v>
      </c>
      <c r="AQ1090" s="32">
        <v>8.8461538461538453E-2</v>
      </c>
      <c r="AR1090" s="34">
        <v>590</v>
      </c>
      <c r="AS1090" s="34">
        <v>540</v>
      </c>
      <c r="AT1090" s="31">
        <v>9.2592592592592587E-2</v>
      </c>
      <c r="AU1090" s="32">
        <v>-8.5283207029284394E-2</v>
      </c>
      <c r="AV1090" s="36">
        <v>2456.1600000000003</v>
      </c>
      <c r="AW1090" s="30">
        <v>0.89729999999999999</v>
      </c>
      <c r="AX1090" s="30">
        <v>0.1027</v>
      </c>
      <c r="AY1090" s="30">
        <v>0.97919999999999996</v>
      </c>
      <c r="AZ1090" s="30">
        <v>1.9400000000000001E-2</v>
      </c>
      <c r="BA1090" s="30">
        <v>5.0999999999999997E-2</v>
      </c>
      <c r="BB1090" s="30">
        <v>0.73770000000000002</v>
      </c>
      <c r="BC1090" s="30">
        <v>0.19209999999999999</v>
      </c>
      <c r="BD1090" s="37">
        <v>6</v>
      </c>
      <c r="BE1090" s="29">
        <v>48</v>
      </c>
      <c r="BF1090" s="38" t="s">
        <v>3811</v>
      </c>
      <c r="BG1090" s="39">
        <v>145.36462051182801</v>
      </c>
      <c r="BH1090" s="39">
        <v>-38.1063065994421</v>
      </c>
      <c r="BI1090" s="40">
        <f t="shared" si="238"/>
        <v>80</v>
      </c>
      <c r="BJ1090" s="40">
        <f t="shared" si="239"/>
        <v>60</v>
      </c>
      <c r="BK1090" s="40">
        <f t="shared" si="240"/>
        <v>2</v>
      </c>
      <c r="BL1090" s="40">
        <f t="shared" si="241"/>
        <v>100</v>
      </c>
      <c r="BM1090" s="40">
        <f t="shared" si="242"/>
        <v>6</v>
      </c>
      <c r="BN1090" s="40">
        <f t="shared" si="243"/>
        <v>100</v>
      </c>
      <c r="BO1090" s="40">
        <f t="shared" si="244"/>
        <v>100</v>
      </c>
      <c r="BP1090" s="40">
        <f t="shared" si="245"/>
        <v>1</v>
      </c>
      <c r="BQ1090" s="41">
        <f t="shared" si="246"/>
        <v>91</v>
      </c>
      <c r="BR1090" s="40">
        <f t="shared" si="247"/>
        <v>92</v>
      </c>
      <c r="BS1090" s="41">
        <f t="shared" si="248"/>
        <v>100</v>
      </c>
      <c r="BT1090" s="41">
        <f t="shared" si="249"/>
        <v>1</v>
      </c>
      <c r="BU1090" s="41">
        <f t="shared" si="250"/>
        <v>60</v>
      </c>
      <c r="BV1090" s="41">
        <f t="shared" si="251"/>
        <v>64</v>
      </c>
    </row>
    <row r="1091" spans="2:74" x14ac:dyDescent="0.3">
      <c r="B1091" s="12" t="s">
        <v>1480</v>
      </c>
      <c r="C1091" s="12">
        <v>212041563</v>
      </c>
      <c r="D1091" s="12" t="s">
        <v>162</v>
      </c>
      <c r="E1091" s="12" t="s">
        <v>163</v>
      </c>
      <c r="F1091" s="12" t="s">
        <v>738</v>
      </c>
      <c r="G1091" s="12" t="s">
        <v>92</v>
      </c>
      <c r="H1091" s="12" t="s">
        <v>86</v>
      </c>
      <c r="I1091" s="28">
        <v>730000</v>
      </c>
      <c r="J1091" s="28">
        <v>730000</v>
      </c>
      <c r="K1091" s="28">
        <v>700000</v>
      </c>
      <c r="L1091" s="28">
        <v>775000</v>
      </c>
      <c r="M1091" s="28">
        <v>735000</v>
      </c>
      <c r="N1091" s="28">
        <v>700000</v>
      </c>
      <c r="O1091" s="29">
        <v>35</v>
      </c>
      <c r="P1091" s="29">
        <v>35</v>
      </c>
      <c r="Q1091" s="29">
        <v>46</v>
      </c>
      <c r="R1091" s="28">
        <v>530</v>
      </c>
      <c r="S1091" s="28">
        <v>450</v>
      </c>
      <c r="T1091" s="30">
        <v>1.7</v>
      </c>
      <c r="U1091" s="30">
        <v>-0.10000000000000009</v>
      </c>
      <c r="V1091" s="30">
        <v>1.8</v>
      </c>
      <c r="W1091" s="30">
        <v>1.7</v>
      </c>
      <c r="X1091" s="31">
        <v>3.775342465753425E-2</v>
      </c>
      <c r="Y1091" s="30">
        <v>3.3</v>
      </c>
      <c r="Z1091" s="30">
        <v>0.29999999999999982</v>
      </c>
      <c r="AA1091" s="30">
        <v>3</v>
      </c>
      <c r="AB1091" s="30">
        <v>2.2999999999999998</v>
      </c>
      <c r="AC1091" s="32">
        <v>0.39173368022705768</v>
      </c>
      <c r="AD1091" s="30">
        <v>10.376109817334983</v>
      </c>
      <c r="AE1091" s="12">
        <v>341</v>
      </c>
      <c r="AF1091" s="12">
        <v>323</v>
      </c>
      <c r="AG1091" s="12">
        <v>349</v>
      </c>
      <c r="AH1091" s="33">
        <v>3.2054176072234761</v>
      </c>
      <c r="AI1091" s="34">
        <v>865000</v>
      </c>
      <c r="AJ1091" s="34">
        <v>845000</v>
      </c>
      <c r="AK1091" s="34">
        <v>850000</v>
      </c>
      <c r="AL1091" s="35">
        <v>2.3668639053254437E-2</v>
      </c>
      <c r="AM1091" s="35">
        <v>1.7647058823529412E-2</v>
      </c>
      <c r="AN1091" s="12">
        <v>2.2000000000000002</v>
      </c>
      <c r="AO1091" s="33">
        <v>0.20000000000000018</v>
      </c>
      <c r="AP1091" s="12">
        <v>2</v>
      </c>
      <c r="AQ1091" s="32">
        <v>7.6530612244897961E-2</v>
      </c>
      <c r="AR1091" s="34">
        <v>580</v>
      </c>
      <c r="AS1091" s="34">
        <v>540</v>
      </c>
      <c r="AT1091" s="31">
        <v>7.407407407407407E-2</v>
      </c>
      <c r="AU1091" s="32">
        <v>-0.1511756335021722</v>
      </c>
      <c r="AV1091" s="36">
        <v>1352.96</v>
      </c>
      <c r="AW1091" s="30">
        <v>0.63</v>
      </c>
      <c r="AX1091" s="30">
        <v>0.37</v>
      </c>
      <c r="AY1091" s="30">
        <v>0.36899999999999999</v>
      </c>
      <c r="AZ1091" s="30">
        <v>0.40510000000000002</v>
      </c>
      <c r="BA1091" s="30">
        <v>0.19550000000000001</v>
      </c>
      <c r="BB1091" s="30">
        <v>0.21929999999999999</v>
      </c>
      <c r="BC1091" s="30">
        <v>0.54359999999999997</v>
      </c>
      <c r="BD1091" s="37">
        <v>1.5</v>
      </c>
      <c r="BE1091" s="29">
        <v>29</v>
      </c>
      <c r="BF1091" s="38" t="s">
        <v>3812</v>
      </c>
      <c r="BG1091" s="39">
        <v>145.21739787334701</v>
      </c>
      <c r="BH1091" s="39">
        <v>-37.986588451133301</v>
      </c>
      <c r="BI1091" s="40">
        <f t="shared" si="238"/>
        <v>88</v>
      </c>
      <c r="BJ1091" s="40">
        <f t="shared" si="239"/>
        <v>80</v>
      </c>
      <c r="BK1091" s="40">
        <f t="shared" si="240"/>
        <v>85</v>
      </c>
      <c r="BL1091" s="40">
        <f t="shared" si="241"/>
        <v>100</v>
      </c>
      <c r="BM1091" s="40">
        <f t="shared" si="242"/>
        <v>13</v>
      </c>
      <c r="BN1091" s="40">
        <f t="shared" si="243"/>
        <v>100</v>
      </c>
      <c r="BO1091" s="40">
        <f t="shared" si="244"/>
        <v>100</v>
      </c>
      <c r="BP1091" s="40">
        <f t="shared" si="245"/>
        <v>33</v>
      </c>
      <c r="BQ1091" s="41">
        <f t="shared" si="246"/>
        <v>76</v>
      </c>
      <c r="BR1091" s="40">
        <f t="shared" si="247"/>
        <v>47</v>
      </c>
      <c r="BS1091" s="41">
        <f t="shared" si="248"/>
        <v>6</v>
      </c>
      <c r="BT1091" s="41">
        <f t="shared" si="249"/>
        <v>62</v>
      </c>
      <c r="BU1091" s="41">
        <f t="shared" si="250"/>
        <v>15</v>
      </c>
      <c r="BV1091" s="41">
        <f t="shared" si="251"/>
        <v>64</v>
      </c>
    </row>
    <row r="1092" spans="2:74" x14ac:dyDescent="0.3">
      <c r="B1092" s="12" t="s">
        <v>1481</v>
      </c>
      <c r="C1092" s="12">
        <v>212051568</v>
      </c>
      <c r="D1092" s="12" t="s">
        <v>292</v>
      </c>
      <c r="E1092" s="12" t="s">
        <v>163</v>
      </c>
      <c r="F1092" s="12" t="s">
        <v>738</v>
      </c>
      <c r="G1092" s="12" t="s">
        <v>92</v>
      </c>
      <c r="H1092" s="12" t="s">
        <v>86</v>
      </c>
      <c r="I1092" s="28">
        <v>1136450</v>
      </c>
      <c r="J1092" s="28">
        <v>1145700</v>
      </c>
      <c r="K1092" s="28">
        <v>1165500</v>
      </c>
      <c r="L1092" s="28">
        <v>1198000</v>
      </c>
      <c r="M1092" s="28">
        <v>1198000</v>
      </c>
      <c r="N1092" s="28">
        <v>1155000</v>
      </c>
      <c r="O1092" s="29">
        <v>29</v>
      </c>
      <c r="P1092" s="29">
        <v>30</v>
      </c>
      <c r="Q1092" s="29">
        <v>30</v>
      </c>
      <c r="R1092" s="28">
        <v>625</v>
      </c>
      <c r="S1092" s="28">
        <v>550</v>
      </c>
      <c r="T1092" s="30">
        <v>1.9</v>
      </c>
      <c r="U1092" s="30">
        <v>0</v>
      </c>
      <c r="V1092" s="30">
        <v>1.9</v>
      </c>
      <c r="W1092" s="30">
        <v>1.6</v>
      </c>
      <c r="X1092" s="31">
        <v>2.8597826565181048E-2</v>
      </c>
      <c r="Y1092" s="30">
        <v>5</v>
      </c>
      <c r="Z1092" s="30">
        <v>-0.40000000000000036</v>
      </c>
      <c r="AA1092" s="30">
        <v>5.4</v>
      </c>
      <c r="AB1092" s="30">
        <v>5.5</v>
      </c>
      <c r="AC1092" s="32">
        <v>0.32614594639726141</v>
      </c>
      <c r="AD1092" s="30">
        <v>11.404571101020544</v>
      </c>
      <c r="AE1092" s="12">
        <v>340</v>
      </c>
      <c r="AF1092" s="12">
        <v>256</v>
      </c>
      <c r="AG1092" s="12">
        <v>324</v>
      </c>
      <c r="AH1092" s="33">
        <v>2.4543784445805263</v>
      </c>
      <c r="AI1092" s="34">
        <v>1475800</v>
      </c>
      <c r="AJ1092" s="34">
        <v>1510000</v>
      </c>
      <c r="AK1092" s="34">
        <v>1420000</v>
      </c>
      <c r="AL1092" s="35">
        <v>-2.2649006622516555E-2</v>
      </c>
      <c r="AM1092" s="35">
        <v>3.9295774647887326E-2</v>
      </c>
      <c r="AN1092" s="12">
        <v>2.8</v>
      </c>
      <c r="AO1092" s="33">
        <v>9.9999999999999645E-2</v>
      </c>
      <c r="AP1092" s="12">
        <v>2.7</v>
      </c>
      <c r="AQ1092" s="32">
        <v>7.0023041474654379E-2</v>
      </c>
      <c r="AR1092" s="34">
        <v>680</v>
      </c>
      <c r="AS1092" s="34">
        <v>630</v>
      </c>
      <c r="AT1092" s="31">
        <v>7.9365079365079361E-2</v>
      </c>
      <c r="AU1092" s="32">
        <v>-9.2125228354720031E-3</v>
      </c>
      <c r="AV1092" s="36">
        <v>1916.3200000000002</v>
      </c>
      <c r="AW1092" s="30">
        <v>0.59730000000000005</v>
      </c>
      <c r="AX1092" s="30">
        <v>0.4027</v>
      </c>
      <c r="AY1092" s="30">
        <v>0.40139999999999998</v>
      </c>
      <c r="AZ1092" s="30">
        <v>0.50919999999999999</v>
      </c>
      <c r="BA1092" s="30">
        <v>0.2177</v>
      </c>
      <c r="BB1092" s="30">
        <v>0.19040000000000001</v>
      </c>
      <c r="BC1092" s="30">
        <v>0.56000000000000005</v>
      </c>
      <c r="BD1092" s="37">
        <v>6</v>
      </c>
      <c r="BE1092" s="29">
        <v>19</v>
      </c>
      <c r="BF1092" s="38" t="s">
        <v>3813</v>
      </c>
      <c r="BG1092" s="39">
        <v>145.12377227565801</v>
      </c>
      <c r="BH1092" s="39">
        <v>-37.921757349288697</v>
      </c>
      <c r="BI1092" s="40">
        <f t="shared" si="238"/>
        <v>85</v>
      </c>
      <c r="BJ1092" s="40">
        <f t="shared" si="239"/>
        <v>70</v>
      </c>
      <c r="BK1092" s="40">
        <f t="shared" si="240"/>
        <v>94</v>
      </c>
      <c r="BL1092" s="40">
        <f t="shared" si="241"/>
        <v>100</v>
      </c>
      <c r="BM1092" s="40">
        <f t="shared" si="242"/>
        <v>1</v>
      </c>
      <c r="BN1092" s="40">
        <f t="shared" si="243"/>
        <v>92</v>
      </c>
      <c r="BO1092" s="40">
        <f t="shared" si="244"/>
        <v>100</v>
      </c>
      <c r="BP1092" s="40">
        <f t="shared" si="245"/>
        <v>38</v>
      </c>
      <c r="BQ1092" s="41">
        <f t="shared" si="246"/>
        <v>46</v>
      </c>
      <c r="BR1092" s="40">
        <f t="shared" si="247"/>
        <v>37</v>
      </c>
      <c r="BS1092" s="41">
        <f t="shared" si="248"/>
        <v>50</v>
      </c>
      <c r="BT1092" s="41">
        <f t="shared" si="249"/>
        <v>34</v>
      </c>
      <c r="BU1092" s="41">
        <f t="shared" si="250"/>
        <v>60</v>
      </c>
      <c r="BV1092" s="41">
        <f t="shared" si="251"/>
        <v>64</v>
      </c>
    </row>
    <row r="1093" spans="2:74" x14ac:dyDescent="0.3">
      <c r="B1093" s="12" t="s">
        <v>1482</v>
      </c>
      <c r="C1093" s="12">
        <v>213051363</v>
      </c>
      <c r="D1093" s="12" t="s">
        <v>757</v>
      </c>
      <c r="E1093" s="12" t="s">
        <v>95</v>
      </c>
      <c r="F1093" s="12" t="s">
        <v>738</v>
      </c>
      <c r="G1093" s="12" t="s">
        <v>92</v>
      </c>
      <c r="H1093" s="12" t="s">
        <v>86</v>
      </c>
      <c r="I1093" s="28">
        <v>676700</v>
      </c>
      <c r="J1093" s="28">
        <v>668100</v>
      </c>
      <c r="K1093" s="28">
        <v>670000</v>
      </c>
      <c r="L1093" s="28">
        <v>685000</v>
      </c>
      <c r="M1093" s="28">
        <v>675000</v>
      </c>
      <c r="N1093" s="28">
        <v>715000</v>
      </c>
      <c r="O1093" s="29">
        <v>50</v>
      </c>
      <c r="P1093" s="29">
        <v>55</v>
      </c>
      <c r="Q1093" s="29">
        <v>78</v>
      </c>
      <c r="R1093" s="28">
        <v>550</v>
      </c>
      <c r="S1093" s="28">
        <v>490</v>
      </c>
      <c r="T1093" s="30">
        <v>4.4000000000000004</v>
      </c>
      <c r="U1093" s="30">
        <v>0.20000000000000018</v>
      </c>
      <c r="V1093" s="30">
        <v>4.2</v>
      </c>
      <c r="W1093" s="30">
        <v>3.4</v>
      </c>
      <c r="X1093" s="31">
        <v>4.2263927885325847E-2</v>
      </c>
      <c r="Y1093" s="30">
        <v>10.7</v>
      </c>
      <c r="Z1093" s="30">
        <v>-0.40000000000000036</v>
      </c>
      <c r="AA1093" s="30">
        <v>11.1</v>
      </c>
      <c r="AB1093" s="30">
        <v>9.1999999999999993</v>
      </c>
      <c r="AC1093" s="32">
        <v>0.234850037576006</v>
      </c>
      <c r="AD1093" s="30">
        <v>5.5567489660029112</v>
      </c>
      <c r="AE1093" s="12">
        <v>2290</v>
      </c>
      <c r="AF1093" s="12">
        <v>2215</v>
      </c>
      <c r="AG1093" s="12">
        <v>1746</v>
      </c>
      <c r="AH1093" s="33">
        <v>7.6329438586491873</v>
      </c>
      <c r="AI1093" s="34">
        <v>655000</v>
      </c>
      <c r="AJ1093" s="34">
        <v>658000</v>
      </c>
      <c r="AK1093" s="34">
        <v>651000</v>
      </c>
      <c r="AL1093" s="35">
        <v>-4.559270516717325E-3</v>
      </c>
      <c r="AM1093" s="35">
        <v>6.1443932411674347E-3</v>
      </c>
      <c r="AN1093" s="12">
        <v>3.5</v>
      </c>
      <c r="AO1093" s="33">
        <v>0.29999999999999982</v>
      </c>
      <c r="AP1093" s="12">
        <v>3.2</v>
      </c>
      <c r="AQ1093" s="32">
        <v>8.7142857142857147E-2</v>
      </c>
      <c r="AR1093" s="34">
        <v>525</v>
      </c>
      <c r="AS1093" s="34">
        <v>490</v>
      </c>
      <c r="AT1093" s="31">
        <v>7.1428571428571425E-2</v>
      </c>
      <c r="AU1093" s="32">
        <v>-0.30783099110399936</v>
      </c>
      <c r="AV1093" s="36">
        <v>2341.92</v>
      </c>
      <c r="AW1093" s="30">
        <v>0.72950000000000004</v>
      </c>
      <c r="AX1093" s="30">
        <v>0.27050000000000002</v>
      </c>
      <c r="AY1093" s="30">
        <v>0.8165</v>
      </c>
      <c r="AZ1093" s="30">
        <v>0.1157</v>
      </c>
      <c r="BA1093" s="30">
        <v>0.1547</v>
      </c>
      <c r="BB1093" s="30">
        <v>0.36020000000000002</v>
      </c>
      <c r="BC1093" s="30">
        <v>0.45660000000000001</v>
      </c>
      <c r="BD1093" s="37">
        <v>6</v>
      </c>
      <c r="BE1093" s="29">
        <v>17</v>
      </c>
      <c r="BF1093" s="38" t="s">
        <v>3814</v>
      </c>
      <c r="BG1093" s="39">
        <v>144.77719541726901</v>
      </c>
      <c r="BH1093" s="39">
        <v>-37.8418167149065</v>
      </c>
      <c r="BI1093" s="40">
        <f t="shared" si="238"/>
        <v>44</v>
      </c>
      <c r="BJ1093" s="40">
        <f t="shared" si="239"/>
        <v>59</v>
      </c>
      <c r="BK1093" s="40">
        <f t="shared" si="240"/>
        <v>30</v>
      </c>
      <c r="BL1093" s="40">
        <f t="shared" si="241"/>
        <v>100</v>
      </c>
      <c r="BM1093" s="40">
        <f t="shared" si="242"/>
        <v>1</v>
      </c>
      <c r="BN1093" s="40">
        <f t="shared" si="243"/>
        <v>100</v>
      </c>
      <c r="BO1093" s="40">
        <f t="shared" si="244"/>
        <v>100</v>
      </c>
      <c r="BP1093" s="40">
        <f t="shared" si="245"/>
        <v>24</v>
      </c>
      <c r="BQ1093" s="41">
        <f t="shared" si="246"/>
        <v>91</v>
      </c>
      <c r="BR1093" s="40">
        <f t="shared" si="247"/>
        <v>94</v>
      </c>
      <c r="BS1093" s="41">
        <f t="shared" si="248"/>
        <v>100</v>
      </c>
      <c r="BT1093" s="41">
        <f t="shared" si="249"/>
        <v>1</v>
      </c>
      <c r="BU1093" s="41">
        <f t="shared" si="250"/>
        <v>60</v>
      </c>
      <c r="BV1093" s="41">
        <f t="shared" si="251"/>
        <v>64</v>
      </c>
    </row>
    <row r="1094" spans="2:74" x14ac:dyDescent="0.3">
      <c r="B1094" s="12" t="s">
        <v>1483</v>
      </c>
      <c r="C1094" s="12">
        <v>213051466</v>
      </c>
      <c r="D1094" s="12" t="s">
        <v>757</v>
      </c>
      <c r="E1094" s="12" t="s">
        <v>95</v>
      </c>
      <c r="F1094" s="12" t="s">
        <v>738</v>
      </c>
      <c r="G1094" s="12" t="s">
        <v>92</v>
      </c>
      <c r="H1094" s="12" t="s">
        <v>86</v>
      </c>
      <c r="I1094" s="28">
        <v>760325</v>
      </c>
      <c r="J1094" s="28">
        <v>750000</v>
      </c>
      <c r="K1094" s="28">
        <v>780000</v>
      </c>
      <c r="L1094" s="28">
        <v>785000</v>
      </c>
      <c r="M1094" s="28">
        <v>770000</v>
      </c>
      <c r="N1094" s="28">
        <v>830000</v>
      </c>
      <c r="O1094" s="29">
        <v>43</v>
      </c>
      <c r="P1094" s="29">
        <v>41</v>
      </c>
      <c r="Q1094" s="29">
        <v>37</v>
      </c>
      <c r="R1094" s="28">
        <v>580</v>
      </c>
      <c r="S1094" s="28">
        <v>549</v>
      </c>
      <c r="T1094" s="30">
        <v>4.5</v>
      </c>
      <c r="U1094" s="30">
        <v>9.9999999999999645E-2</v>
      </c>
      <c r="V1094" s="30">
        <v>4.4000000000000004</v>
      </c>
      <c r="W1094" s="30">
        <v>4.0999999999999996</v>
      </c>
      <c r="X1094" s="31">
        <v>3.9667247558609807E-2</v>
      </c>
      <c r="Y1094" s="30">
        <v>11.4</v>
      </c>
      <c r="Z1094" s="30">
        <v>-0.5</v>
      </c>
      <c r="AA1094" s="30">
        <v>11.9</v>
      </c>
      <c r="AB1094" s="30">
        <v>10</v>
      </c>
      <c r="AC1094" s="32">
        <v>0.20533590121218984</v>
      </c>
      <c r="AD1094" s="30">
        <v>5.1764595188712939</v>
      </c>
      <c r="AE1094" s="12">
        <v>2290</v>
      </c>
      <c r="AF1094" s="12">
        <v>2215</v>
      </c>
      <c r="AG1094" s="12">
        <v>1746</v>
      </c>
      <c r="AH1094" s="33">
        <v>7.6329438586491873</v>
      </c>
      <c r="AI1094" s="34">
        <v>655000</v>
      </c>
      <c r="AJ1094" s="34">
        <v>658000</v>
      </c>
      <c r="AK1094" s="34">
        <v>651000</v>
      </c>
      <c r="AL1094" s="35">
        <v>-4.559270516717325E-3</v>
      </c>
      <c r="AM1094" s="35">
        <v>6.1443932411674347E-3</v>
      </c>
      <c r="AN1094" s="12">
        <v>3.5</v>
      </c>
      <c r="AO1094" s="33">
        <v>0.29999999999999982</v>
      </c>
      <c r="AP1094" s="12">
        <v>3.2</v>
      </c>
      <c r="AQ1094" s="32">
        <v>8.7142857142857147E-2</v>
      </c>
      <c r="AR1094" s="34">
        <v>525</v>
      </c>
      <c r="AS1094" s="34">
        <v>490</v>
      </c>
      <c r="AT1094" s="31">
        <v>7.1428571428571425E-2</v>
      </c>
      <c r="AU1094" s="32">
        <v>-0.30783099110399936</v>
      </c>
      <c r="AV1094" s="36">
        <v>2824.6400000000003</v>
      </c>
      <c r="AW1094" s="30">
        <v>0.88949999999999996</v>
      </c>
      <c r="AX1094" s="30">
        <v>0.1105</v>
      </c>
      <c r="AY1094" s="30">
        <v>0.90080000000000005</v>
      </c>
      <c r="AZ1094" s="30">
        <v>9.4700000000000006E-2</v>
      </c>
      <c r="BA1094" s="30">
        <v>0.1027</v>
      </c>
      <c r="BB1094" s="30">
        <v>0.56120000000000003</v>
      </c>
      <c r="BC1094" s="30">
        <v>0.32040000000000002</v>
      </c>
      <c r="BD1094" s="37">
        <v>9</v>
      </c>
      <c r="BE1094" s="29">
        <v>23</v>
      </c>
      <c r="BF1094" s="38" t="s">
        <v>3815</v>
      </c>
      <c r="BG1094" s="39">
        <v>144.733553779978</v>
      </c>
      <c r="BH1094" s="39">
        <v>-37.907537517409096</v>
      </c>
      <c r="BI1094" s="40">
        <f t="shared" si="238"/>
        <v>42</v>
      </c>
      <c r="BJ1094" s="40">
        <f t="shared" si="239"/>
        <v>59</v>
      </c>
      <c r="BK1094" s="40">
        <f t="shared" si="240"/>
        <v>30</v>
      </c>
      <c r="BL1094" s="40">
        <f t="shared" si="241"/>
        <v>100</v>
      </c>
      <c r="BM1094" s="40">
        <f t="shared" si="242"/>
        <v>1</v>
      </c>
      <c r="BN1094" s="40">
        <f t="shared" si="243"/>
        <v>100</v>
      </c>
      <c r="BO1094" s="40">
        <f t="shared" si="244"/>
        <v>100</v>
      </c>
      <c r="BP1094" s="40">
        <f t="shared" si="245"/>
        <v>13</v>
      </c>
      <c r="BQ1094" s="41">
        <f t="shared" si="246"/>
        <v>82</v>
      </c>
      <c r="BR1094" s="40">
        <f t="shared" si="247"/>
        <v>98</v>
      </c>
      <c r="BS1094" s="41">
        <f t="shared" si="248"/>
        <v>100</v>
      </c>
      <c r="BT1094" s="41">
        <f t="shared" si="249"/>
        <v>1</v>
      </c>
      <c r="BU1094" s="41">
        <f t="shared" si="250"/>
        <v>90</v>
      </c>
      <c r="BV1094" s="41">
        <f t="shared" si="251"/>
        <v>64</v>
      </c>
    </row>
    <row r="1095" spans="2:74" x14ac:dyDescent="0.3">
      <c r="B1095" s="12" t="s">
        <v>1484</v>
      </c>
      <c r="C1095" s="12">
        <v>213051581</v>
      </c>
      <c r="D1095" s="12" t="s">
        <v>757</v>
      </c>
      <c r="E1095" s="12" t="s">
        <v>95</v>
      </c>
      <c r="F1095" s="12" t="s">
        <v>738</v>
      </c>
      <c r="G1095" s="12" t="s">
        <v>92</v>
      </c>
      <c r="H1095" s="12" t="s">
        <v>86</v>
      </c>
      <c r="I1095" s="28">
        <v>816000</v>
      </c>
      <c r="J1095" s="28">
        <v>800000</v>
      </c>
      <c r="K1095" s="28">
        <v>780000</v>
      </c>
      <c r="L1095" s="28">
        <v>825000</v>
      </c>
      <c r="M1095" s="28">
        <v>820000</v>
      </c>
      <c r="N1095" s="28">
        <v>795000</v>
      </c>
      <c r="O1095" s="29">
        <v>37</v>
      </c>
      <c r="P1095" s="29">
        <v>33</v>
      </c>
      <c r="Q1095" s="29">
        <v>36</v>
      </c>
      <c r="R1095" s="28">
        <v>580</v>
      </c>
      <c r="S1095" s="28">
        <v>520</v>
      </c>
      <c r="T1095" s="30">
        <v>4</v>
      </c>
      <c r="U1095" s="30">
        <v>0.10000000000000009</v>
      </c>
      <c r="V1095" s="30">
        <v>3.9</v>
      </c>
      <c r="W1095" s="30">
        <v>3.4</v>
      </c>
      <c r="X1095" s="31">
        <v>3.6960784313725493E-2</v>
      </c>
      <c r="Y1095" s="30">
        <v>9.1</v>
      </c>
      <c r="Z1095" s="30">
        <v>-9.9999999999999645E-2</v>
      </c>
      <c r="AA1095" s="30">
        <v>9.1999999999999993</v>
      </c>
      <c r="AB1095" s="30">
        <v>8</v>
      </c>
      <c r="AC1095" s="32">
        <v>0.21232355180694662</v>
      </c>
      <c r="AD1095" s="30">
        <v>5.7445629401348954</v>
      </c>
      <c r="AE1095" s="12">
        <v>2290</v>
      </c>
      <c r="AF1095" s="12">
        <v>2215</v>
      </c>
      <c r="AG1095" s="12">
        <v>1746</v>
      </c>
      <c r="AH1095" s="33">
        <v>7.6329438586491873</v>
      </c>
      <c r="AI1095" s="34">
        <v>655000</v>
      </c>
      <c r="AJ1095" s="34">
        <v>658000</v>
      </c>
      <c r="AK1095" s="34">
        <v>651000</v>
      </c>
      <c r="AL1095" s="35">
        <v>-4.559270516717325E-3</v>
      </c>
      <c r="AM1095" s="35">
        <v>6.1443932411674347E-3</v>
      </c>
      <c r="AN1095" s="12">
        <v>3.5</v>
      </c>
      <c r="AO1095" s="33">
        <v>0.29999999999999982</v>
      </c>
      <c r="AP1095" s="12">
        <v>3.2</v>
      </c>
      <c r="AQ1095" s="32">
        <v>8.7142857142857147E-2</v>
      </c>
      <c r="AR1095" s="34">
        <v>525</v>
      </c>
      <c r="AS1095" s="34">
        <v>490</v>
      </c>
      <c r="AT1095" s="31">
        <v>7.1428571428571425E-2</v>
      </c>
      <c r="AU1095" s="32">
        <v>-0.30783099110399936</v>
      </c>
      <c r="AV1095" s="36">
        <v>2731.6800000000003</v>
      </c>
      <c r="AW1095" s="30">
        <v>0.87029999999999996</v>
      </c>
      <c r="AX1095" s="30">
        <v>0.12970000000000001</v>
      </c>
      <c r="AY1095" s="30">
        <v>0.88990000000000002</v>
      </c>
      <c r="AZ1095" s="30">
        <v>0.1013</v>
      </c>
      <c r="BA1095" s="30">
        <v>0.13730000000000001</v>
      </c>
      <c r="BB1095" s="30">
        <v>0.52659999999999996</v>
      </c>
      <c r="BC1095" s="30">
        <v>0.31730000000000003</v>
      </c>
      <c r="BD1095" s="37">
        <v>8</v>
      </c>
      <c r="BE1095" s="29">
        <v>22</v>
      </c>
      <c r="BF1095" s="38" t="s">
        <v>3816</v>
      </c>
      <c r="BG1095" s="39">
        <v>144.72567945607599</v>
      </c>
      <c r="BH1095" s="39">
        <v>-37.886454122232202</v>
      </c>
      <c r="BI1095" s="40">
        <f t="shared" si="238"/>
        <v>51</v>
      </c>
      <c r="BJ1095" s="40">
        <f t="shared" si="239"/>
        <v>59</v>
      </c>
      <c r="BK1095" s="40">
        <f t="shared" si="240"/>
        <v>30</v>
      </c>
      <c r="BL1095" s="40">
        <f t="shared" si="241"/>
        <v>100</v>
      </c>
      <c r="BM1095" s="40">
        <f t="shared" si="242"/>
        <v>1</v>
      </c>
      <c r="BN1095" s="40">
        <f t="shared" si="243"/>
        <v>100</v>
      </c>
      <c r="BO1095" s="40">
        <f t="shared" si="244"/>
        <v>100</v>
      </c>
      <c r="BP1095" s="40">
        <f t="shared" si="245"/>
        <v>20</v>
      </c>
      <c r="BQ1095" s="41">
        <f t="shared" si="246"/>
        <v>73</v>
      </c>
      <c r="BR1095" s="40">
        <f t="shared" si="247"/>
        <v>93</v>
      </c>
      <c r="BS1095" s="41">
        <f t="shared" si="248"/>
        <v>100</v>
      </c>
      <c r="BT1095" s="41">
        <f t="shared" si="249"/>
        <v>1</v>
      </c>
      <c r="BU1095" s="41">
        <f t="shared" si="250"/>
        <v>80</v>
      </c>
      <c r="BV1095" s="41">
        <f t="shared" si="251"/>
        <v>64</v>
      </c>
    </row>
    <row r="1096" spans="2:74" x14ac:dyDescent="0.3">
      <c r="B1096" s="12" t="s">
        <v>1485</v>
      </c>
      <c r="C1096" s="12">
        <v>213051585</v>
      </c>
      <c r="D1096" s="12" t="s">
        <v>757</v>
      </c>
      <c r="E1096" s="12" t="s">
        <v>95</v>
      </c>
      <c r="F1096" s="12" t="s">
        <v>738</v>
      </c>
      <c r="G1096" s="12" t="s">
        <v>92</v>
      </c>
      <c r="H1096" s="12" t="s">
        <v>86</v>
      </c>
      <c r="I1096" s="28">
        <v>630000</v>
      </c>
      <c r="J1096" s="28">
        <v>630000</v>
      </c>
      <c r="K1096" s="28">
        <v>652800</v>
      </c>
      <c r="L1096" s="28">
        <v>630000</v>
      </c>
      <c r="M1096" s="28">
        <v>632000</v>
      </c>
      <c r="N1096" s="28">
        <v>642500</v>
      </c>
      <c r="O1096" s="29">
        <v>41</v>
      </c>
      <c r="P1096" s="29">
        <v>41</v>
      </c>
      <c r="Q1096" s="29">
        <v>40</v>
      </c>
      <c r="R1096" s="28">
        <v>520</v>
      </c>
      <c r="S1096" s="28">
        <v>480</v>
      </c>
      <c r="T1096" s="30">
        <v>3.8</v>
      </c>
      <c r="U1096" s="30">
        <v>-0.40000000000000036</v>
      </c>
      <c r="V1096" s="30">
        <v>4.2</v>
      </c>
      <c r="W1096" s="30">
        <v>3.5</v>
      </c>
      <c r="X1096" s="31">
        <v>4.2920634920634922E-2</v>
      </c>
      <c r="Y1096" s="30">
        <v>8.9</v>
      </c>
      <c r="Z1096" s="30">
        <v>0.30000000000000071</v>
      </c>
      <c r="AA1096" s="30">
        <v>8.6</v>
      </c>
      <c r="AB1096" s="30">
        <v>6.3</v>
      </c>
      <c r="AC1096" s="32">
        <v>0.2463054187192118</v>
      </c>
      <c r="AD1096" s="30">
        <v>5.7386247704550088</v>
      </c>
      <c r="AE1096" s="12">
        <v>2290</v>
      </c>
      <c r="AF1096" s="12">
        <v>2215</v>
      </c>
      <c r="AG1096" s="12">
        <v>1746</v>
      </c>
      <c r="AH1096" s="33">
        <v>7.6329438586491873</v>
      </c>
      <c r="AI1096" s="34">
        <v>655000</v>
      </c>
      <c r="AJ1096" s="34">
        <v>658000</v>
      </c>
      <c r="AK1096" s="34">
        <v>651000</v>
      </c>
      <c r="AL1096" s="35">
        <v>-4.559270516717325E-3</v>
      </c>
      <c r="AM1096" s="35">
        <v>6.1443932411674347E-3</v>
      </c>
      <c r="AN1096" s="12">
        <v>3.5</v>
      </c>
      <c r="AO1096" s="33">
        <v>0.29999999999999982</v>
      </c>
      <c r="AP1096" s="12">
        <v>3.2</v>
      </c>
      <c r="AQ1096" s="32">
        <v>8.7142857142857147E-2</v>
      </c>
      <c r="AR1096" s="34">
        <v>525</v>
      </c>
      <c r="AS1096" s="34">
        <v>490</v>
      </c>
      <c r="AT1096" s="31">
        <v>7.1428571428571425E-2</v>
      </c>
      <c r="AU1096" s="32">
        <v>-0.30783099110399936</v>
      </c>
      <c r="AV1096" s="36">
        <v>2111.2000000000003</v>
      </c>
      <c r="AW1096" s="30">
        <v>0.83879999999999999</v>
      </c>
      <c r="AX1096" s="30">
        <v>0.16120000000000001</v>
      </c>
      <c r="AY1096" s="30">
        <v>0.77359999999999995</v>
      </c>
      <c r="AZ1096" s="30">
        <v>0.21540000000000001</v>
      </c>
      <c r="BA1096" s="30">
        <v>0.14799999999999999</v>
      </c>
      <c r="BB1096" s="30">
        <v>0.52110000000000001</v>
      </c>
      <c r="BC1096" s="30">
        <v>0.27739999999999998</v>
      </c>
      <c r="BD1096" s="37">
        <v>5</v>
      </c>
      <c r="BE1096" s="29">
        <v>27</v>
      </c>
      <c r="BF1096" s="38" t="s">
        <v>3817</v>
      </c>
      <c r="BG1096" s="39">
        <v>144.662336266072</v>
      </c>
      <c r="BH1096" s="39">
        <v>-37.855793056925798</v>
      </c>
      <c r="BI1096" s="40">
        <f t="shared" si="238"/>
        <v>54</v>
      </c>
      <c r="BJ1096" s="40">
        <f t="shared" si="239"/>
        <v>59</v>
      </c>
      <c r="BK1096" s="40">
        <f t="shared" si="240"/>
        <v>30</v>
      </c>
      <c r="BL1096" s="40">
        <f t="shared" si="241"/>
        <v>100</v>
      </c>
      <c r="BM1096" s="40">
        <f t="shared" si="242"/>
        <v>1</v>
      </c>
      <c r="BN1096" s="40">
        <f t="shared" si="243"/>
        <v>100</v>
      </c>
      <c r="BO1096" s="40">
        <f t="shared" si="244"/>
        <v>100</v>
      </c>
      <c r="BP1096" s="40">
        <f t="shared" si="245"/>
        <v>23</v>
      </c>
      <c r="BQ1096" s="41">
        <f t="shared" si="246"/>
        <v>93</v>
      </c>
      <c r="BR1096" s="40">
        <f t="shared" si="247"/>
        <v>93</v>
      </c>
      <c r="BS1096" s="41">
        <f t="shared" si="248"/>
        <v>100</v>
      </c>
      <c r="BT1096" s="41">
        <f t="shared" si="249"/>
        <v>1</v>
      </c>
      <c r="BU1096" s="41">
        <f t="shared" si="250"/>
        <v>50</v>
      </c>
      <c r="BV1096" s="41">
        <f t="shared" si="251"/>
        <v>64</v>
      </c>
    </row>
    <row r="1097" spans="2:74" x14ac:dyDescent="0.3">
      <c r="B1097" s="12" t="s">
        <v>1486</v>
      </c>
      <c r="C1097" s="12">
        <v>213051587</v>
      </c>
      <c r="D1097" s="12" t="s">
        <v>757</v>
      </c>
      <c r="E1097" s="12" t="s">
        <v>95</v>
      </c>
      <c r="F1097" s="12" t="s">
        <v>738</v>
      </c>
      <c r="G1097" s="12" t="s">
        <v>92</v>
      </c>
      <c r="H1097" s="12" t="s">
        <v>86</v>
      </c>
      <c r="I1097" s="28">
        <v>658000</v>
      </c>
      <c r="J1097" s="28">
        <v>660000</v>
      </c>
      <c r="K1097" s="28">
        <v>676700</v>
      </c>
      <c r="L1097" s="28">
        <v>675000</v>
      </c>
      <c r="M1097" s="28">
        <v>690000</v>
      </c>
      <c r="N1097" s="28">
        <v>700000</v>
      </c>
      <c r="O1097" s="29">
        <v>51</v>
      </c>
      <c r="P1097" s="29">
        <v>51</v>
      </c>
      <c r="Q1097" s="29">
        <v>47</v>
      </c>
      <c r="R1097" s="28">
        <v>550</v>
      </c>
      <c r="S1097" s="28">
        <v>500</v>
      </c>
      <c r="T1097" s="30">
        <v>3.9</v>
      </c>
      <c r="U1097" s="30">
        <v>-0.19999999999999973</v>
      </c>
      <c r="V1097" s="30">
        <v>4.0999999999999996</v>
      </c>
      <c r="W1097" s="30">
        <v>4</v>
      </c>
      <c r="X1097" s="31">
        <v>4.346504559270517E-2</v>
      </c>
      <c r="Y1097" s="30">
        <v>10.3</v>
      </c>
      <c r="Z1097" s="30">
        <v>0.40000000000000036</v>
      </c>
      <c r="AA1097" s="30">
        <v>9.9</v>
      </c>
      <c r="AB1097" s="30">
        <v>7.4</v>
      </c>
      <c r="AC1097" s="32">
        <v>0.210128980989058</v>
      </c>
      <c r="AD1097" s="30">
        <v>4.8344359961818242</v>
      </c>
      <c r="AE1097" s="12">
        <v>2290</v>
      </c>
      <c r="AF1097" s="12">
        <v>2215</v>
      </c>
      <c r="AG1097" s="12">
        <v>1746</v>
      </c>
      <c r="AH1097" s="33">
        <v>7.6329438586491873</v>
      </c>
      <c r="AI1097" s="34">
        <v>655000</v>
      </c>
      <c r="AJ1097" s="34">
        <v>658000</v>
      </c>
      <c r="AK1097" s="34">
        <v>651000</v>
      </c>
      <c r="AL1097" s="35">
        <v>-4.559270516717325E-3</v>
      </c>
      <c r="AM1097" s="35">
        <v>6.1443932411674347E-3</v>
      </c>
      <c r="AN1097" s="12">
        <v>3.5</v>
      </c>
      <c r="AO1097" s="33">
        <v>0.29999999999999982</v>
      </c>
      <c r="AP1097" s="12">
        <v>3.2</v>
      </c>
      <c r="AQ1097" s="32">
        <v>8.7142857142857147E-2</v>
      </c>
      <c r="AR1097" s="34">
        <v>525</v>
      </c>
      <c r="AS1097" s="34">
        <v>490</v>
      </c>
      <c r="AT1097" s="31">
        <v>7.1428571428571425E-2</v>
      </c>
      <c r="AU1097" s="32">
        <v>-0.30783099110399936</v>
      </c>
      <c r="AV1097" s="36">
        <v>2617.44</v>
      </c>
      <c r="AW1097" s="30">
        <v>0.86050000000000004</v>
      </c>
      <c r="AX1097" s="30">
        <v>0.13950000000000001</v>
      </c>
      <c r="AY1097" s="30">
        <v>0.91469999999999996</v>
      </c>
      <c r="AZ1097" s="30">
        <v>7.8200000000000006E-2</v>
      </c>
      <c r="BA1097" s="30">
        <v>7.17E-2</v>
      </c>
      <c r="BB1097" s="30">
        <v>0.60450000000000004</v>
      </c>
      <c r="BC1097" s="30">
        <v>0.30299999999999999</v>
      </c>
      <c r="BD1097" s="37">
        <v>7</v>
      </c>
      <c r="BE1097" s="29">
        <v>20</v>
      </c>
      <c r="BF1097" s="38" t="s">
        <v>3818</v>
      </c>
      <c r="BG1097" s="39">
        <v>144.74382151610001</v>
      </c>
      <c r="BH1097" s="39">
        <v>-37.847335327892701</v>
      </c>
      <c r="BI1097" s="40">
        <f t="shared" si="238"/>
        <v>52</v>
      </c>
      <c r="BJ1097" s="40">
        <f t="shared" si="239"/>
        <v>59</v>
      </c>
      <c r="BK1097" s="40">
        <f t="shared" si="240"/>
        <v>30</v>
      </c>
      <c r="BL1097" s="40">
        <f t="shared" si="241"/>
        <v>100</v>
      </c>
      <c r="BM1097" s="40">
        <f t="shared" si="242"/>
        <v>1</v>
      </c>
      <c r="BN1097" s="40">
        <f t="shared" si="243"/>
        <v>100</v>
      </c>
      <c r="BO1097" s="40">
        <f t="shared" si="244"/>
        <v>100</v>
      </c>
      <c r="BP1097" s="40">
        <f t="shared" si="245"/>
        <v>6</v>
      </c>
      <c r="BQ1097" s="41">
        <f t="shared" si="246"/>
        <v>95</v>
      </c>
      <c r="BR1097" s="40">
        <f t="shared" si="247"/>
        <v>100</v>
      </c>
      <c r="BS1097" s="41">
        <f t="shared" si="248"/>
        <v>100</v>
      </c>
      <c r="BT1097" s="41">
        <f t="shared" si="249"/>
        <v>1</v>
      </c>
      <c r="BU1097" s="41">
        <f t="shared" si="250"/>
        <v>70</v>
      </c>
      <c r="BV1097" s="41">
        <f t="shared" si="251"/>
        <v>64</v>
      </c>
    </row>
    <row r="1098" spans="2:74" x14ac:dyDescent="0.3">
      <c r="B1098" s="12" t="s">
        <v>1487</v>
      </c>
      <c r="C1098" s="12">
        <v>213051588</v>
      </c>
      <c r="D1098" s="12" t="s">
        <v>757</v>
      </c>
      <c r="E1098" s="12" t="s">
        <v>95</v>
      </c>
      <c r="F1098" s="12" t="s">
        <v>738</v>
      </c>
      <c r="G1098" s="12" t="s">
        <v>92</v>
      </c>
      <c r="H1098" s="12" t="s">
        <v>86</v>
      </c>
      <c r="I1098" s="28">
        <v>650000</v>
      </c>
      <c r="J1098" s="28">
        <v>650000</v>
      </c>
      <c r="K1098" s="28">
        <v>640000</v>
      </c>
      <c r="L1098" s="28">
        <v>665000</v>
      </c>
      <c r="M1098" s="28">
        <v>665000</v>
      </c>
      <c r="N1098" s="28">
        <v>650000</v>
      </c>
      <c r="O1098" s="29">
        <v>43</v>
      </c>
      <c r="P1098" s="29">
        <v>45</v>
      </c>
      <c r="Q1098" s="29">
        <v>48</v>
      </c>
      <c r="R1098" s="28">
        <v>540</v>
      </c>
      <c r="S1098" s="28">
        <v>490</v>
      </c>
      <c r="T1098" s="30">
        <v>4.4000000000000004</v>
      </c>
      <c r="U1098" s="30">
        <v>0.10000000000000053</v>
      </c>
      <c r="V1098" s="30">
        <v>4.3</v>
      </c>
      <c r="W1098" s="30">
        <v>4.2</v>
      </c>
      <c r="X1098" s="31">
        <v>4.3200000000000002E-2</v>
      </c>
      <c r="Y1098" s="30">
        <v>9.9</v>
      </c>
      <c r="Z1098" s="30">
        <v>0.30000000000000071</v>
      </c>
      <c r="AA1098" s="30">
        <v>9.6</v>
      </c>
      <c r="AB1098" s="30">
        <v>7.1</v>
      </c>
      <c r="AC1098" s="32">
        <v>0.24763372220999336</v>
      </c>
      <c r="AD1098" s="30">
        <v>5.7322620881942905</v>
      </c>
      <c r="AE1098" s="12">
        <v>2290</v>
      </c>
      <c r="AF1098" s="12">
        <v>2215</v>
      </c>
      <c r="AG1098" s="12">
        <v>1746</v>
      </c>
      <c r="AH1098" s="33">
        <v>7.6329438586491873</v>
      </c>
      <c r="AI1098" s="34">
        <v>655000</v>
      </c>
      <c r="AJ1098" s="34">
        <v>658000</v>
      </c>
      <c r="AK1098" s="34">
        <v>651000</v>
      </c>
      <c r="AL1098" s="35">
        <v>-4.559270516717325E-3</v>
      </c>
      <c r="AM1098" s="35">
        <v>6.1443932411674347E-3</v>
      </c>
      <c r="AN1098" s="12">
        <v>3.5</v>
      </c>
      <c r="AO1098" s="33">
        <v>0.29999999999999982</v>
      </c>
      <c r="AP1098" s="12">
        <v>3.2</v>
      </c>
      <c r="AQ1098" s="32">
        <v>8.7142857142857147E-2</v>
      </c>
      <c r="AR1098" s="34">
        <v>525</v>
      </c>
      <c r="AS1098" s="34">
        <v>490</v>
      </c>
      <c r="AT1098" s="31">
        <v>7.1428571428571425E-2</v>
      </c>
      <c r="AU1098" s="32">
        <v>-0.30783099110399936</v>
      </c>
      <c r="AV1098" s="36">
        <v>2180.6400000000003</v>
      </c>
      <c r="AW1098" s="30">
        <v>0.85389999999999999</v>
      </c>
      <c r="AX1098" s="30">
        <v>0.14610000000000001</v>
      </c>
      <c r="AY1098" s="30">
        <v>0.87809999999999999</v>
      </c>
      <c r="AZ1098" s="30">
        <v>0.123</v>
      </c>
      <c r="BA1098" s="30">
        <v>0.1158</v>
      </c>
      <c r="BB1098" s="30">
        <v>0.52170000000000005</v>
      </c>
      <c r="BC1098" s="30">
        <v>0.32500000000000001</v>
      </c>
      <c r="BD1098" s="37">
        <v>7.5</v>
      </c>
      <c r="BE1098" s="29">
        <v>22</v>
      </c>
      <c r="BF1098" s="38" t="s">
        <v>3819</v>
      </c>
      <c r="BG1098" s="39">
        <v>144.721949188304</v>
      </c>
      <c r="BH1098" s="39">
        <v>-37.851992325652397</v>
      </c>
      <c r="BI1098" s="40">
        <f t="shared" si="238"/>
        <v>44</v>
      </c>
      <c r="BJ1098" s="40">
        <f t="shared" si="239"/>
        <v>59</v>
      </c>
      <c r="BK1098" s="40">
        <f t="shared" si="240"/>
        <v>30</v>
      </c>
      <c r="BL1098" s="40">
        <f t="shared" si="241"/>
        <v>100</v>
      </c>
      <c r="BM1098" s="40">
        <f t="shared" si="242"/>
        <v>1</v>
      </c>
      <c r="BN1098" s="40">
        <f t="shared" si="243"/>
        <v>100</v>
      </c>
      <c r="BO1098" s="40">
        <f t="shared" si="244"/>
        <v>100</v>
      </c>
      <c r="BP1098" s="40">
        <f t="shared" si="245"/>
        <v>15</v>
      </c>
      <c r="BQ1098" s="41">
        <f t="shared" si="246"/>
        <v>94</v>
      </c>
      <c r="BR1098" s="40">
        <f t="shared" si="247"/>
        <v>93</v>
      </c>
      <c r="BS1098" s="41">
        <f t="shared" si="248"/>
        <v>100</v>
      </c>
      <c r="BT1098" s="41">
        <f t="shared" si="249"/>
        <v>1</v>
      </c>
      <c r="BU1098" s="41">
        <f t="shared" si="250"/>
        <v>75</v>
      </c>
      <c r="BV1098" s="41">
        <f t="shared" si="251"/>
        <v>64</v>
      </c>
    </row>
    <row r="1099" spans="2:74" x14ac:dyDescent="0.3">
      <c r="B1099" s="12" t="s">
        <v>975</v>
      </c>
      <c r="C1099" s="12">
        <v>216021412</v>
      </c>
      <c r="D1099" s="12" t="s">
        <v>975</v>
      </c>
      <c r="E1099" s="12" t="s">
        <v>976</v>
      </c>
      <c r="F1099" s="12" t="s">
        <v>2709</v>
      </c>
      <c r="G1099" s="12" t="s">
        <v>92</v>
      </c>
      <c r="H1099" s="12" t="s">
        <v>86</v>
      </c>
      <c r="I1099" s="28">
        <v>730000</v>
      </c>
      <c r="J1099" s="28">
        <v>780000</v>
      </c>
      <c r="K1099" s="28">
        <v>875000</v>
      </c>
      <c r="L1099" s="28">
        <v>379000</v>
      </c>
      <c r="M1099" s="28">
        <v>440000</v>
      </c>
      <c r="N1099" s="28">
        <v>530000</v>
      </c>
      <c r="O1099" s="29">
        <v>71</v>
      </c>
      <c r="P1099" s="29">
        <v>77</v>
      </c>
      <c r="Q1099" s="29">
        <v>83</v>
      </c>
      <c r="R1099" s="28">
        <v>440</v>
      </c>
      <c r="S1099" s="28">
        <v>420</v>
      </c>
      <c r="T1099" s="30">
        <v>1.2</v>
      </c>
      <c r="U1099" s="30">
        <v>9.9999999999999867E-2</v>
      </c>
      <c r="V1099" s="30">
        <v>1.1000000000000001</v>
      </c>
      <c r="W1099" s="30">
        <v>0.9</v>
      </c>
      <c r="X1099" s="31">
        <v>3.1342465753424656E-2</v>
      </c>
      <c r="Y1099" s="30">
        <v>0.9</v>
      </c>
      <c r="Z1099" s="30">
        <v>0</v>
      </c>
      <c r="AA1099" s="30">
        <v>0.9</v>
      </c>
      <c r="AB1099" s="30">
        <v>0.9</v>
      </c>
      <c r="AC1099" s="32">
        <v>0.28865330114411669</v>
      </c>
      <c r="AD1099" s="30">
        <v>9.2096551501400867</v>
      </c>
      <c r="AE1099" s="12">
        <v>402</v>
      </c>
      <c r="AF1099" s="12">
        <v>418</v>
      </c>
      <c r="AG1099" s="12">
        <v>307</v>
      </c>
      <c r="AH1099" s="33">
        <v>14.783132530120481</v>
      </c>
      <c r="AI1099" s="34">
        <v>520000</v>
      </c>
      <c r="AJ1099" s="34">
        <v>515000</v>
      </c>
      <c r="AK1099" s="34">
        <v>490000</v>
      </c>
      <c r="AL1099" s="35">
        <v>9.7087378640776691E-3</v>
      </c>
      <c r="AM1099" s="35">
        <v>6.1224489795918366E-2</v>
      </c>
      <c r="AN1099" s="12">
        <v>2</v>
      </c>
      <c r="AO1099" s="33">
        <v>0.19999999999999996</v>
      </c>
      <c r="AP1099" s="12">
        <v>1.8</v>
      </c>
      <c r="AQ1099" s="32">
        <v>0.13111111111111112</v>
      </c>
      <c r="AR1099" s="34">
        <v>480</v>
      </c>
      <c r="AS1099" s="34">
        <v>450</v>
      </c>
      <c r="AT1099" s="31">
        <v>6.6666666666666666E-2</v>
      </c>
      <c r="AU1099" s="32">
        <v>0.43710991220321671</v>
      </c>
      <c r="AV1099" s="36">
        <v>1524.3200000000002</v>
      </c>
      <c r="AW1099" s="30">
        <v>0.74160000000000004</v>
      </c>
      <c r="AX1099" s="30">
        <v>0.25840000000000002</v>
      </c>
      <c r="AY1099" s="30">
        <v>0.98080000000000001</v>
      </c>
      <c r="AZ1099" s="30">
        <v>7.7000000000000002E-3</v>
      </c>
      <c r="BA1099" s="30">
        <v>0.46210000000000001</v>
      </c>
      <c r="BB1099" s="30">
        <v>0.35759999999999997</v>
      </c>
      <c r="BC1099" s="30">
        <v>0.10929999999999999</v>
      </c>
      <c r="BD1099" s="37">
        <v>2</v>
      </c>
      <c r="BE1099" s="29">
        <v>207</v>
      </c>
      <c r="BF1099" s="38" t="s">
        <v>3820</v>
      </c>
      <c r="BG1099" s="39">
        <v>145.92965075672899</v>
      </c>
      <c r="BH1099" s="39">
        <v>-36.124468124830301</v>
      </c>
      <c r="BI1099" s="40">
        <f t="shared" si="238"/>
        <v>97</v>
      </c>
      <c r="BJ1099" s="40">
        <f t="shared" si="239"/>
        <v>84</v>
      </c>
      <c r="BK1099" s="40">
        <f t="shared" si="240"/>
        <v>1</v>
      </c>
      <c r="BL1099" s="40">
        <f t="shared" si="241"/>
        <v>1</v>
      </c>
      <c r="BM1099" s="40">
        <f t="shared" si="242"/>
        <v>6</v>
      </c>
      <c r="BN1099" s="40">
        <f t="shared" si="243"/>
        <v>100</v>
      </c>
      <c r="BO1099" s="40">
        <f t="shared" si="244"/>
        <v>68</v>
      </c>
      <c r="BP1099" s="40">
        <f t="shared" si="245"/>
        <v>92</v>
      </c>
      <c r="BQ1099" s="41">
        <f t="shared" si="246"/>
        <v>55</v>
      </c>
      <c r="BR1099" s="40">
        <f t="shared" si="247"/>
        <v>58</v>
      </c>
      <c r="BS1099" s="41">
        <f t="shared" si="248"/>
        <v>74</v>
      </c>
      <c r="BT1099" s="41">
        <f t="shared" si="249"/>
        <v>100</v>
      </c>
      <c r="BU1099" s="41">
        <f t="shared" si="250"/>
        <v>20</v>
      </c>
      <c r="BV1099" s="41">
        <f t="shared" si="251"/>
        <v>64</v>
      </c>
    </row>
    <row r="1100" spans="2:74" x14ac:dyDescent="0.3">
      <c r="B1100" s="12" t="s">
        <v>1488</v>
      </c>
      <c r="C1100" s="12">
        <v>217031476</v>
      </c>
      <c r="D1100" s="12" t="s">
        <v>200</v>
      </c>
      <c r="E1100" s="12" t="s">
        <v>201</v>
      </c>
      <c r="F1100" s="12" t="s">
        <v>2709</v>
      </c>
      <c r="G1100" s="12" t="s">
        <v>92</v>
      </c>
      <c r="H1100" s="12" t="s">
        <v>86</v>
      </c>
      <c r="I1100" s="28">
        <v>995000</v>
      </c>
      <c r="J1100" s="28">
        <v>1030000</v>
      </c>
      <c r="K1100" s="28">
        <v>1100000</v>
      </c>
      <c r="L1100" s="28">
        <v>825000</v>
      </c>
      <c r="M1100" s="28">
        <v>800000</v>
      </c>
      <c r="N1100" s="28">
        <v>965000</v>
      </c>
      <c r="O1100" s="29">
        <v>162</v>
      </c>
      <c r="P1100" s="29">
        <v>162</v>
      </c>
      <c r="Q1100" s="29">
        <v>88</v>
      </c>
      <c r="R1100" s="28">
        <v>500</v>
      </c>
      <c r="S1100" s="28">
        <v>390</v>
      </c>
      <c r="T1100" s="30">
        <v>1.4</v>
      </c>
      <c r="U1100" s="30">
        <v>-0.10000000000000009</v>
      </c>
      <c r="V1100" s="30">
        <v>1.5</v>
      </c>
      <c r="W1100" s="30">
        <v>1.2</v>
      </c>
      <c r="X1100" s="31">
        <v>2.6130653266331658E-2</v>
      </c>
      <c r="Y1100" s="30">
        <v>1</v>
      </c>
      <c r="Z1100" s="30">
        <v>0</v>
      </c>
      <c r="AA1100" s="30">
        <v>1</v>
      </c>
      <c r="AB1100" s="30">
        <v>0.5</v>
      </c>
      <c r="AC1100" s="32">
        <v>0.3825437630064879</v>
      </c>
      <c r="AD1100" s="30">
        <v>14.639655545825208</v>
      </c>
      <c r="AE1100" s="12">
        <v>314</v>
      </c>
      <c r="AF1100" s="12">
        <v>308</v>
      </c>
      <c r="AG1100" s="12">
        <v>271</v>
      </c>
      <c r="AH1100" s="33">
        <v>7.7109375</v>
      </c>
      <c r="AI1100" s="34">
        <v>495000</v>
      </c>
      <c r="AJ1100" s="34">
        <v>500000</v>
      </c>
      <c r="AK1100" s="34">
        <v>515000</v>
      </c>
      <c r="AL1100" s="35">
        <v>-0.01</v>
      </c>
      <c r="AM1100" s="35">
        <v>-3.8834951456310676E-2</v>
      </c>
      <c r="AN1100" s="12">
        <v>2.1</v>
      </c>
      <c r="AO1100" s="33">
        <v>0.30000000000000004</v>
      </c>
      <c r="AP1100" s="12">
        <v>1.8</v>
      </c>
      <c r="AQ1100" s="32">
        <v>7.5221238938053089E-2</v>
      </c>
      <c r="AR1100" s="34">
        <v>430</v>
      </c>
      <c r="AS1100" s="34">
        <v>410</v>
      </c>
      <c r="AT1100" s="31">
        <v>4.878048780487805E-2</v>
      </c>
      <c r="AU1100" s="32">
        <v>4.198960133769921E-2</v>
      </c>
      <c r="AV1100" s="36">
        <v>1307.0400000000002</v>
      </c>
      <c r="AW1100" s="30">
        <v>0.62180000000000002</v>
      </c>
      <c r="AX1100" s="30">
        <v>0.37819999999999998</v>
      </c>
      <c r="AY1100" s="30">
        <v>0.90569999999999995</v>
      </c>
      <c r="AZ1100" s="30">
        <v>5.2400000000000002E-2</v>
      </c>
      <c r="BA1100" s="30">
        <v>0.49940000000000001</v>
      </c>
      <c r="BB1100" s="30">
        <v>0.25969999999999999</v>
      </c>
      <c r="BC1100" s="30">
        <v>0.19539999999999999</v>
      </c>
      <c r="BD1100" s="37">
        <v>4</v>
      </c>
      <c r="BE1100" s="29">
        <v>153</v>
      </c>
      <c r="BF1100" s="38" t="s">
        <v>3821</v>
      </c>
      <c r="BG1100" s="39">
        <v>143.57435995357201</v>
      </c>
      <c r="BH1100" s="39">
        <v>-38.654536275399003</v>
      </c>
      <c r="BI1100" s="40">
        <f t="shared" si="238"/>
        <v>93</v>
      </c>
      <c r="BJ1100" s="40">
        <f t="shared" si="239"/>
        <v>82</v>
      </c>
      <c r="BK1100" s="40">
        <f t="shared" si="240"/>
        <v>29</v>
      </c>
      <c r="BL1100" s="40">
        <f t="shared" si="241"/>
        <v>86</v>
      </c>
      <c r="BM1100" s="40">
        <f t="shared" si="242"/>
        <v>1</v>
      </c>
      <c r="BN1100" s="40">
        <f t="shared" si="243"/>
        <v>100</v>
      </c>
      <c r="BO1100" s="40">
        <f t="shared" si="244"/>
        <v>76</v>
      </c>
      <c r="BP1100" s="40">
        <f t="shared" si="245"/>
        <v>100</v>
      </c>
      <c r="BQ1100" s="41">
        <f t="shared" si="246"/>
        <v>38</v>
      </c>
      <c r="BR1100" s="40">
        <f t="shared" si="247"/>
        <v>5</v>
      </c>
      <c r="BS1100" s="41">
        <f t="shared" si="248"/>
        <v>13</v>
      </c>
      <c r="BT1100" s="41">
        <f t="shared" si="249"/>
        <v>100</v>
      </c>
      <c r="BU1100" s="41">
        <f t="shared" si="250"/>
        <v>40</v>
      </c>
      <c r="BV1100" s="41">
        <f t="shared" si="251"/>
        <v>64</v>
      </c>
    </row>
    <row r="1101" spans="2:74" x14ac:dyDescent="0.3">
      <c r="B1101" s="12" t="s">
        <v>1489</v>
      </c>
      <c r="C1101" s="12">
        <v>301021550</v>
      </c>
      <c r="D1101" s="12" t="s">
        <v>763</v>
      </c>
      <c r="E1101" s="12" t="s">
        <v>658</v>
      </c>
      <c r="F1101" s="12" t="s">
        <v>2711</v>
      </c>
      <c r="G1101" s="12" t="s">
        <v>102</v>
      </c>
      <c r="H1101" s="12" t="s">
        <v>86</v>
      </c>
      <c r="I1101" s="28">
        <v>1435000</v>
      </c>
      <c r="J1101" s="28">
        <v>1350000</v>
      </c>
      <c r="K1101" s="28">
        <v>1299000</v>
      </c>
      <c r="L1101" s="28">
        <v>1250000</v>
      </c>
      <c r="M1101" s="28">
        <v>1550000</v>
      </c>
      <c r="N1101" s="28">
        <v>925000</v>
      </c>
      <c r="O1101" s="29">
        <v>58</v>
      </c>
      <c r="P1101" s="29">
        <v>58</v>
      </c>
      <c r="Q1101" s="29">
        <v>90</v>
      </c>
      <c r="R1101" s="28">
        <v>3475</v>
      </c>
      <c r="S1101" s="28">
        <v>1200</v>
      </c>
      <c r="T1101" s="30">
        <v>1.5</v>
      </c>
      <c r="U1101" s="30">
        <v>0.19999999999999996</v>
      </c>
      <c r="V1101" s="30">
        <v>1.3</v>
      </c>
      <c r="W1101" s="30">
        <v>1</v>
      </c>
      <c r="X1101" s="31">
        <v>0.12592334494773519</v>
      </c>
      <c r="Y1101" s="30">
        <v>0.4</v>
      </c>
      <c r="Z1101" s="30">
        <v>0.10000000000000003</v>
      </c>
      <c r="AA1101" s="30">
        <v>0.3</v>
      </c>
      <c r="AB1101" s="30">
        <v>0</v>
      </c>
      <c r="AC1101" s="32">
        <v>2.7050379872960515</v>
      </c>
      <c r="AD1101" s="30">
        <v>21.481624304204949</v>
      </c>
      <c r="AE1101" s="12">
        <v>672</v>
      </c>
      <c r="AF1101" s="12">
        <v>605</v>
      </c>
      <c r="AG1101" s="12">
        <v>632</v>
      </c>
      <c r="AH1101" s="33">
        <v>4.48381601362862</v>
      </c>
      <c r="AI1101" s="34">
        <v>900000</v>
      </c>
      <c r="AJ1101" s="34">
        <v>810000</v>
      </c>
      <c r="AK1101" s="34">
        <v>800000</v>
      </c>
      <c r="AL1101" s="35">
        <v>0.1111111111111111</v>
      </c>
      <c r="AM1101" s="35">
        <v>0.125</v>
      </c>
      <c r="AN1101" s="12">
        <v>3.9</v>
      </c>
      <c r="AO1101" s="33">
        <v>0.5</v>
      </c>
      <c r="AP1101" s="12">
        <v>3.4</v>
      </c>
      <c r="AQ1101" s="32">
        <v>8.4049079754601227E-2</v>
      </c>
      <c r="AR1101" s="34">
        <v>695</v>
      </c>
      <c r="AS1101" s="34">
        <v>650</v>
      </c>
      <c r="AT1101" s="31">
        <v>6.9230769230769235E-2</v>
      </c>
      <c r="AU1101" s="32">
        <v>0.33733136299897465</v>
      </c>
      <c r="AV1101" s="36">
        <v>1284.6400000000001</v>
      </c>
      <c r="AW1101" s="30">
        <v>0.63200000000000001</v>
      </c>
      <c r="AX1101" s="30">
        <v>0.36799999999999999</v>
      </c>
      <c r="AY1101" s="30">
        <v>0.84089999999999998</v>
      </c>
      <c r="AZ1101" s="30">
        <v>5.7000000000000002E-2</v>
      </c>
      <c r="BA1101" s="30">
        <v>0.45369999999999999</v>
      </c>
      <c r="BB1101" s="30">
        <v>0.22090000000000001</v>
      </c>
      <c r="BC1101" s="30">
        <v>0.26369999999999999</v>
      </c>
      <c r="BD1101" s="37">
        <v>3.5</v>
      </c>
      <c r="BE1101" s="29">
        <v>43</v>
      </c>
      <c r="BF1101" s="38" t="s">
        <v>3822</v>
      </c>
      <c r="BG1101" s="39">
        <v>153.448579607955</v>
      </c>
      <c r="BH1101" s="39">
        <v>-27.564109439681001</v>
      </c>
      <c r="BI1101" s="40">
        <f t="shared" si="238"/>
        <v>92</v>
      </c>
      <c r="BJ1101" s="40">
        <f t="shared" si="239"/>
        <v>52</v>
      </c>
      <c r="BK1101" s="40">
        <f t="shared" si="240"/>
        <v>69</v>
      </c>
      <c r="BL1101" s="40">
        <f t="shared" si="241"/>
        <v>1</v>
      </c>
      <c r="BM1101" s="40">
        <f t="shared" si="242"/>
        <v>56</v>
      </c>
      <c r="BN1101" s="40">
        <f t="shared" si="243"/>
        <v>100</v>
      </c>
      <c r="BO1101" s="40">
        <f t="shared" si="244"/>
        <v>100</v>
      </c>
      <c r="BP1101" s="40">
        <f t="shared" si="245"/>
        <v>90</v>
      </c>
      <c r="BQ1101" s="41">
        <f t="shared" si="246"/>
        <v>100</v>
      </c>
      <c r="BR1101" s="40">
        <f t="shared" si="247"/>
        <v>1</v>
      </c>
      <c r="BS1101" s="41">
        <f t="shared" si="248"/>
        <v>1</v>
      </c>
      <c r="BT1101" s="41">
        <f t="shared" si="249"/>
        <v>100</v>
      </c>
      <c r="BU1101" s="41">
        <f t="shared" si="250"/>
        <v>35</v>
      </c>
      <c r="BV1101" s="41">
        <f t="shared" si="251"/>
        <v>64</v>
      </c>
    </row>
    <row r="1102" spans="2:74" x14ac:dyDescent="0.3">
      <c r="B1102" s="12" t="s">
        <v>1490</v>
      </c>
      <c r="C1102" s="12">
        <v>302021034</v>
      </c>
      <c r="D1102" s="12" t="s">
        <v>872</v>
      </c>
      <c r="E1102" s="12" t="s">
        <v>266</v>
      </c>
      <c r="F1102" s="12" t="s">
        <v>2813</v>
      </c>
      <c r="G1102" s="12" t="s">
        <v>102</v>
      </c>
      <c r="H1102" s="12" t="s">
        <v>86</v>
      </c>
      <c r="I1102" s="28">
        <v>1375000</v>
      </c>
      <c r="J1102" s="28">
        <v>1350000</v>
      </c>
      <c r="K1102" s="28">
        <v>1200000</v>
      </c>
      <c r="L1102" s="28">
        <v>1334000</v>
      </c>
      <c r="M1102" s="28">
        <v>1315000</v>
      </c>
      <c r="N1102" s="28">
        <v>1165000</v>
      </c>
      <c r="O1102" s="29">
        <v>25</v>
      </c>
      <c r="P1102" s="29">
        <v>24</v>
      </c>
      <c r="Q1102" s="29">
        <v>30</v>
      </c>
      <c r="R1102" s="28">
        <v>700</v>
      </c>
      <c r="S1102" s="28">
        <v>700</v>
      </c>
      <c r="T1102" s="30">
        <v>4.5</v>
      </c>
      <c r="U1102" s="30">
        <v>-9.9999999999999645E-2</v>
      </c>
      <c r="V1102" s="30">
        <v>4.5999999999999996</v>
      </c>
      <c r="W1102" s="30">
        <v>3.5</v>
      </c>
      <c r="X1102" s="31">
        <v>2.6472727272727273E-2</v>
      </c>
      <c r="Y1102" s="30">
        <v>6.7</v>
      </c>
      <c r="Z1102" s="30">
        <v>-9.9999999999999645E-2</v>
      </c>
      <c r="AA1102" s="30">
        <v>6.8</v>
      </c>
      <c r="AB1102" s="30">
        <v>6.3</v>
      </c>
      <c r="AC1102" s="32">
        <v>0.23692191053828654</v>
      </c>
      <c r="AD1102" s="30">
        <v>8.9496600821468135</v>
      </c>
      <c r="AE1102" s="12">
        <v>171</v>
      </c>
      <c r="AF1102" s="12">
        <v>118</v>
      </c>
      <c r="AG1102" s="12">
        <v>155</v>
      </c>
      <c r="AH1102" s="33">
        <v>2.3817787418655101</v>
      </c>
      <c r="AI1102" s="34">
        <v>1185000</v>
      </c>
      <c r="AJ1102" s="34">
        <v>1004000</v>
      </c>
      <c r="AK1102" s="34">
        <v>965000</v>
      </c>
      <c r="AL1102" s="35">
        <v>0.1802788844621514</v>
      </c>
      <c r="AM1102" s="35">
        <v>0.22797927461139897</v>
      </c>
      <c r="AN1102" s="12">
        <v>3.1</v>
      </c>
      <c r="AO1102" s="33">
        <v>0</v>
      </c>
      <c r="AP1102" s="12">
        <v>3.1</v>
      </c>
      <c r="AQ1102" s="32">
        <v>0.11545454545454545</v>
      </c>
      <c r="AR1102" s="34">
        <v>690</v>
      </c>
      <c r="AS1102" s="34">
        <v>650</v>
      </c>
      <c r="AT1102" s="31">
        <v>6.1538461538461542E-2</v>
      </c>
      <c r="AU1102" s="32">
        <v>0.33565970150057556</v>
      </c>
      <c r="AV1102" s="36">
        <v>2954.5600000000004</v>
      </c>
      <c r="AW1102" s="30">
        <v>0.76090000000000002</v>
      </c>
      <c r="AX1102" s="30">
        <v>0.23910000000000001</v>
      </c>
      <c r="AY1102" s="30">
        <v>0.91879999999999995</v>
      </c>
      <c r="AZ1102" s="30">
        <v>2.8000000000000001E-2</v>
      </c>
      <c r="BA1102" s="30">
        <v>0.28970000000000001</v>
      </c>
      <c r="BB1102" s="30">
        <v>0.42799999999999999</v>
      </c>
      <c r="BC1102" s="30">
        <v>0.26629999999999998</v>
      </c>
      <c r="BD1102" s="37">
        <v>10</v>
      </c>
      <c r="BE1102" s="29">
        <v>9</v>
      </c>
      <c r="BF1102" s="38" t="s">
        <v>3823</v>
      </c>
      <c r="BG1102" s="39">
        <v>153.04778880263899</v>
      </c>
      <c r="BH1102" s="39">
        <v>-27.392684350722501</v>
      </c>
      <c r="BI1102" s="40">
        <f t="shared" si="238"/>
        <v>42</v>
      </c>
      <c r="BJ1102" s="40">
        <f t="shared" si="239"/>
        <v>65</v>
      </c>
      <c r="BK1102" s="40">
        <f t="shared" si="240"/>
        <v>95</v>
      </c>
      <c r="BL1102" s="40">
        <f t="shared" si="241"/>
        <v>1</v>
      </c>
      <c r="BM1102" s="40">
        <f t="shared" si="242"/>
        <v>90</v>
      </c>
      <c r="BN1102" s="40">
        <f t="shared" si="243"/>
        <v>100</v>
      </c>
      <c r="BO1102" s="40">
        <f t="shared" si="244"/>
        <v>100</v>
      </c>
      <c r="BP1102" s="40">
        <f t="shared" si="245"/>
        <v>54</v>
      </c>
      <c r="BQ1102" s="41">
        <f t="shared" si="246"/>
        <v>39</v>
      </c>
      <c r="BR1102" s="40">
        <f t="shared" si="247"/>
        <v>61</v>
      </c>
      <c r="BS1102" s="41">
        <f t="shared" si="248"/>
        <v>100</v>
      </c>
      <c r="BT1102" s="41">
        <f t="shared" si="249"/>
        <v>6</v>
      </c>
      <c r="BU1102" s="41">
        <f t="shared" si="250"/>
        <v>100</v>
      </c>
      <c r="BV1102" s="41">
        <f t="shared" si="251"/>
        <v>64</v>
      </c>
    </row>
    <row r="1103" spans="2:74" x14ac:dyDescent="0.3">
      <c r="B1103" s="12" t="s">
        <v>1491</v>
      </c>
      <c r="C1103" s="12">
        <v>302041043</v>
      </c>
      <c r="D1103" s="12" t="s">
        <v>1108</v>
      </c>
      <c r="E1103" s="12" t="s">
        <v>266</v>
      </c>
      <c r="F1103" s="12" t="s">
        <v>2813</v>
      </c>
      <c r="G1103" s="12" t="s">
        <v>102</v>
      </c>
      <c r="H1103" s="12" t="s">
        <v>86</v>
      </c>
      <c r="I1103" s="28">
        <v>849000</v>
      </c>
      <c r="J1103" s="28">
        <v>840500</v>
      </c>
      <c r="K1103" s="28">
        <v>816750</v>
      </c>
      <c r="L1103" s="28">
        <v>840000</v>
      </c>
      <c r="M1103" s="28">
        <v>795000</v>
      </c>
      <c r="N1103" s="28">
        <v>800000</v>
      </c>
      <c r="O1103" s="29">
        <v>33</v>
      </c>
      <c r="P1103" s="29">
        <v>28</v>
      </c>
      <c r="Q1103" s="29">
        <v>33</v>
      </c>
      <c r="R1103" s="28">
        <v>650</v>
      </c>
      <c r="S1103" s="28">
        <v>600</v>
      </c>
      <c r="T1103" s="30">
        <v>2.9</v>
      </c>
      <c r="U1103" s="30">
        <v>0</v>
      </c>
      <c r="V1103" s="30">
        <v>2.9</v>
      </c>
      <c r="W1103" s="30">
        <v>3.2</v>
      </c>
      <c r="X1103" s="31">
        <v>3.9811542991755003E-2</v>
      </c>
      <c r="Y1103" s="30">
        <v>4</v>
      </c>
      <c r="Z1103" s="30">
        <v>0</v>
      </c>
      <c r="AA1103" s="30">
        <v>4</v>
      </c>
      <c r="AB1103" s="30">
        <v>4.4000000000000004</v>
      </c>
      <c r="AC1103" s="32">
        <v>0.36159323542501109</v>
      </c>
      <c r="AD1103" s="30">
        <v>9.0826229844921418</v>
      </c>
      <c r="AE1103" s="12">
        <v>205</v>
      </c>
      <c r="AF1103" s="12">
        <v>206</v>
      </c>
      <c r="AG1103" s="12">
        <v>164</v>
      </c>
      <c r="AH1103" s="33">
        <v>3.1629139072847683</v>
      </c>
      <c r="AI1103" s="34">
        <v>925000</v>
      </c>
      <c r="AJ1103" s="34">
        <v>806500</v>
      </c>
      <c r="AK1103" s="34">
        <v>757000</v>
      </c>
      <c r="AL1103" s="35">
        <v>0.14693118412895226</v>
      </c>
      <c r="AM1103" s="35">
        <v>0.22192866578599735</v>
      </c>
      <c r="AN1103" s="12">
        <v>3.2</v>
      </c>
      <c r="AO1103" s="33">
        <v>0.30000000000000027</v>
      </c>
      <c r="AP1103" s="12">
        <v>2.9</v>
      </c>
      <c r="AQ1103" s="32">
        <v>0.1138728323699422</v>
      </c>
      <c r="AR1103" s="34">
        <v>650</v>
      </c>
      <c r="AS1103" s="34">
        <v>600</v>
      </c>
      <c r="AT1103" s="31">
        <v>8.3333333333333329E-2</v>
      </c>
      <c r="AU1103" s="32">
        <v>0.3488674047654749</v>
      </c>
      <c r="AV1103" s="36">
        <v>1797.6000000000001</v>
      </c>
      <c r="AW1103" s="30">
        <v>0.63939999999999997</v>
      </c>
      <c r="AX1103" s="30">
        <v>0.36059999999999998</v>
      </c>
      <c r="AY1103" s="30">
        <v>0.87470000000000003</v>
      </c>
      <c r="AZ1103" s="30">
        <v>4.6300000000000001E-2</v>
      </c>
      <c r="BA1103" s="30">
        <v>0.27279999999999999</v>
      </c>
      <c r="BB1103" s="30">
        <v>0.39750000000000002</v>
      </c>
      <c r="BC1103" s="30">
        <v>0.29110000000000003</v>
      </c>
      <c r="BD1103" s="37">
        <v>6.5</v>
      </c>
      <c r="BE1103" s="29">
        <v>17</v>
      </c>
      <c r="BF1103" s="38" t="s">
        <v>3824</v>
      </c>
      <c r="BG1103" s="39">
        <v>153.06077233657899</v>
      </c>
      <c r="BH1103" s="39">
        <v>-27.326285972457001</v>
      </c>
      <c r="BI1103" s="40">
        <f t="shared" si="238"/>
        <v>69</v>
      </c>
      <c r="BJ1103" s="40">
        <f t="shared" si="239"/>
        <v>64</v>
      </c>
      <c r="BK1103" s="40">
        <f t="shared" si="240"/>
        <v>86</v>
      </c>
      <c r="BL1103" s="40">
        <f t="shared" si="241"/>
        <v>1</v>
      </c>
      <c r="BM1103" s="40">
        <f t="shared" si="242"/>
        <v>74</v>
      </c>
      <c r="BN1103" s="40">
        <f t="shared" si="243"/>
        <v>100</v>
      </c>
      <c r="BO1103" s="40">
        <f t="shared" si="244"/>
        <v>100</v>
      </c>
      <c r="BP1103" s="40">
        <f t="shared" si="245"/>
        <v>50</v>
      </c>
      <c r="BQ1103" s="41">
        <f t="shared" si="246"/>
        <v>83</v>
      </c>
      <c r="BR1103" s="40">
        <f t="shared" si="247"/>
        <v>60</v>
      </c>
      <c r="BS1103" s="41">
        <f t="shared" si="248"/>
        <v>26</v>
      </c>
      <c r="BT1103" s="41">
        <f t="shared" si="249"/>
        <v>51</v>
      </c>
      <c r="BU1103" s="41">
        <f t="shared" si="250"/>
        <v>65</v>
      </c>
      <c r="BV1103" s="41">
        <f t="shared" si="251"/>
        <v>64</v>
      </c>
    </row>
    <row r="1104" spans="2:74" x14ac:dyDescent="0.3">
      <c r="B1104" s="12" t="s">
        <v>1492</v>
      </c>
      <c r="C1104" s="12">
        <v>303011047</v>
      </c>
      <c r="D1104" s="12" t="s">
        <v>1361</v>
      </c>
      <c r="E1104" s="12" t="s">
        <v>875</v>
      </c>
      <c r="F1104" s="12" t="s">
        <v>2813</v>
      </c>
      <c r="G1104" s="12" t="s">
        <v>102</v>
      </c>
      <c r="H1104" s="12" t="s">
        <v>86</v>
      </c>
      <c r="I1104" s="28">
        <v>1720000</v>
      </c>
      <c r="J1104" s="28">
        <v>1700000</v>
      </c>
      <c r="K1104" s="28">
        <v>1570000</v>
      </c>
      <c r="L1104" s="28">
        <v>1725000</v>
      </c>
      <c r="M1104" s="28">
        <v>1720000</v>
      </c>
      <c r="N1104" s="28">
        <v>1540000</v>
      </c>
      <c r="O1104" s="29">
        <v>26</v>
      </c>
      <c r="P1104" s="29">
        <v>26</v>
      </c>
      <c r="Q1104" s="29">
        <v>27</v>
      </c>
      <c r="R1104" s="28">
        <v>780</v>
      </c>
      <c r="S1104" s="28">
        <v>750</v>
      </c>
      <c r="T1104" s="30">
        <v>3.7</v>
      </c>
      <c r="U1104" s="30">
        <v>-9.9999999999999645E-2</v>
      </c>
      <c r="V1104" s="30">
        <v>3.8</v>
      </c>
      <c r="W1104" s="30">
        <v>3.6</v>
      </c>
      <c r="X1104" s="31">
        <v>2.3581395348837211E-2</v>
      </c>
      <c r="Y1104" s="30">
        <v>5.2</v>
      </c>
      <c r="Z1104" s="30">
        <v>-9.9999999999999645E-2</v>
      </c>
      <c r="AA1104" s="30">
        <v>5.3</v>
      </c>
      <c r="AB1104" s="30">
        <v>5.8</v>
      </c>
      <c r="AC1104" s="32">
        <v>0.23137161841480777</v>
      </c>
      <c r="AD1104" s="30">
        <v>9.8116169544740952</v>
      </c>
      <c r="AE1104" s="12">
        <v>172</v>
      </c>
      <c r="AF1104" s="12">
        <v>81</v>
      </c>
      <c r="AG1104" s="12">
        <v>114</v>
      </c>
      <c r="AH1104" s="33">
        <v>3.0779896013864816</v>
      </c>
      <c r="AI1104" s="34">
        <v>1495000</v>
      </c>
      <c r="AJ1104" s="34">
        <v>1326666</v>
      </c>
      <c r="AK1104" s="34">
        <v>1200000</v>
      </c>
      <c r="AL1104" s="35">
        <v>0.12688498838441628</v>
      </c>
      <c r="AM1104" s="35">
        <v>0.24583333333333332</v>
      </c>
      <c r="AN1104" s="12">
        <v>2.9</v>
      </c>
      <c r="AO1104" s="33">
        <v>-0.20000000000000018</v>
      </c>
      <c r="AP1104" s="12">
        <v>3.1</v>
      </c>
      <c r="AQ1104" s="32">
        <v>0.13017705927636641</v>
      </c>
      <c r="AR1104" s="34">
        <v>790</v>
      </c>
      <c r="AS1104" s="34">
        <v>750</v>
      </c>
      <c r="AT1104" s="31">
        <v>5.3333333333333337E-2</v>
      </c>
      <c r="AU1104" s="32">
        <v>0.39625720396904307</v>
      </c>
      <c r="AV1104" s="36">
        <v>3371.2000000000003</v>
      </c>
      <c r="AW1104" s="30">
        <v>0.76539999999999997</v>
      </c>
      <c r="AX1104" s="30">
        <v>0.2346</v>
      </c>
      <c r="AY1104" s="30">
        <v>0.8095</v>
      </c>
      <c r="AZ1104" s="30">
        <v>0.1381</v>
      </c>
      <c r="BA1104" s="30">
        <v>0.2601</v>
      </c>
      <c r="BB1104" s="30">
        <v>0.43540000000000001</v>
      </c>
      <c r="BC1104" s="30">
        <v>0.28749999999999998</v>
      </c>
      <c r="BD1104" s="37">
        <v>9.5</v>
      </c>
      <c r="BE1104" s="29">
        <v>6</v>
      </c>
      <c r="BF1104" s="38" t="s">
        <v>3825</v>
      </c>
      <c r="BG1104" s="39">
        <v>153.07714593435199</v>
      </c>
      <c r="BH1104" s="39">
        <v>-27.497342930460398</v>
      </c>
      <c r="BI1104" s="40">
        <f t="shared" si="238"/>
        <v>55</v>
      </c>
      <c r="BJ1104" s="40">
        <f t="shared" si="239"/>
        <v>69</v>
      </c>
      <c r="BK1104" s="40">
        <f t="shared" si="240"/>
        <v>87</v>
      </c>
      <c r="BL1104" s="40">
        <f t="shared" si="241"/>
        <v>1</v>
      </c>
      <c r="BM1104" s="40">
        <f t="shared" si="242"/>
        <v>64</v>
      </c>
      <c r="BN1104" s="40">
        <f t="shared" si="243"/>
        <v>100</v>
      </c>
      <c r="BO1104" s="40">
        <f t="shared" si="244"/>
        <v>100</v>
      </c>
      <c r="BP1104" s="40">
        <f t="shared" si="245"/>
        <v>47</v>
      </c>
      <c r="BQ1104" s="41">
        <f t="shared" si="246"/>
        <v>29</v>
      </c>
      <c r="BR1104" s="40">
        <f t="shared" si="247"/>
        <v>52</v>
      </c>
      <c r="BS1104" s="41">
        <f t="shared" si="248"/>
        <v>100</v>
      </c>
      <c r="BT1104" s="41">
        <f t="shared" si="249"/>
        <v>31</v>
      </c>
      <c r="BU1104" s="41">
        <f t="shared" si="250"/>
        <v>95</v>
      </c>
      <c r="BV1104" s="41">
        <f t="shared" si="251"/>
        <v>64</v>
      </c>
    </row>
    <row r="1105" spans="2:74" x14ac:dyDescent="0.3">
      <c r="B1105" s="12" t="s">
        <v>1493</v>
      </c>
      <c r="C1105" s="12">
        <v>303021054</v>
      </c>
      <c r="D1105" s="12" t="s">
        <v>1223</v>
      </c>
      <c r="E1105" s="12" t="s">
        <v>875</v>
      </c>
      <c r="F1105" s="12" t="s">
        <v>2813</v>
      </c>
      <c r="G1105" s="12" t="s">
        <v>102</v>
      </c>
      <c r="H1105" s="12" t="s">
        <v>86</v>
      </c>
      <c r="I1105" s="28">
        <v>1191800</v>
      </c>
      <c r="J1105" s="28">
        <v>1203600</v>
      </c>
      <c r="K1105" s="28">
        <v>1052450</v>
      </c>
      <c r="L1105" s="28">
        <v>1162000</v>
      </c>
      <c r="M1105" s="28">
        <v>1175000</v>
      </c>
      <c r="N1105" s="28">
        <v>1050000</v>
      </c>
      <c r="O1105" s="29">
        <v>29</v>
      </c>
      <c r="P1105" s="29">
        <v>32</v>
      </c>
      <c r="Q1105" s="29">
        <v>33</v>
      </c>
      <c r="R1105" s="28">
        <v>680</v>
      </c>
      <c r="S1105" s="28">
        <v>680</v>
      </c>
      <c r="T1105" s="30">
        <v>2.2999999999999998</v>
      </c>
      <c r="U1105" s="30">
        <v>0</v>
      </c>
      <c r="V1105" s="30">
        <v>2.2999999999999998</v>
      </c>
      <c r="W1105" s="30">
        <v>1.7</v>
      </c>
      <c r="X1105" s="31">
        <v>2.9669407618727973E-2</v>
      </c>
      <c r="Y1105" s="30">
        <v>5</v>
      </c>
      <c r="Z1105" s="30">
        <v>-0.5</v>
      </c>
      <c r="AA1105" s="30">
        <v>5.5</v>
      </c>
      <c r="AB1105" s="30">
        <v>5.8</v>
      </c>
      <c r="AC1105" s="32">
        <v>0.29544664581160929</v>
      </c>
      <c r="AD1105" s="30">
        <v>9.9579556696345009</v>
      </c>
      <c r="AE1105" s="12">
        <v>155</v>
      </c>
      <c r="AF1105" s="12">
        <v>94</v>
      </c>
      <c r="AG1105" s="12">
        <v>133</v>
      </c>
      <c r="AH1105" s="33">
        <v>2.8588770864946889</v>
      </c>
      <c r="AI1105" s="34">
        <v>1385000</v>
      </c>
      <c r="AJ1105" s="34">
        <v>1250000</v>
      </c>
      <c r="AK1105" s="34">
        <v>1175000</v>
      </c>
      <c r="AL1105" s="35">
        <v>0.108</v>
      </c>
      <c r="AM1105" s="35">
        <v>0.17872340425531916</v>
      </c>
      <c r="AN1105" s="12">
        <v>2.2999999999999998</v>
      </c>
      <c r="AO1105" s="33">
        <v>0.29999999999999982</v>
      </c>
      <c r="AP1105" s="12">
        <v>2</v>
      </c>
      <c r="AQ1105" s="32">
        <v>0.11406491499227203</v>
      </c>
      <c r="AR1105" s="34">
        <v>720</v>
      </c>
      <c r="AS1105" s="34">
        <v>680</v>
      </c>
      <c r="AT1105" s="31">
        <v>5.8823529411764705E-2</v>
      </c>
      <c r="AU1105" s="32">
        <v>0.36381651057495612</v>
      </c>
      <c r="AV1105" s="36">
        <v>2301.6000000000004</v>
      </c>
      <c r="AW1105" s="30">
        <v>0.57679999999999998</v>
      </c>
      <c r="AX1105" s="30">
        <v>0.42320000000000002</v>
      </c>
      <c r="AY1105" s="30">
        <v>0.53220000000000001</v>
      </c>
      <c r="AZ1105" s="30">
        <v>5.2900000000000003E-2</v>
      </c>
      <c r="BA1105" s="30">
        <v>0.19220000000000001</v>
      </c>
      <c r="BB1105" s="30">
        <v>0.27610000000000001</v>
      </c>
      <c r="BC1105" s="30">
        <v>0.50970000000000004</v>
      </c>
      <c r="BD1105" s="37">
        <v>8</v>
      </c>
      <c r="BE1105" s="29">
        <v>3</v>
      </c>
      <c r="BF1105" s="38" t="s">
        <v>3826</v>
      </c>
      <c r="BG1105" s="39">
        <v>153.025598695799</v>
      </c>
      <c r="BH1105" s="39">
        <v>-27.501421020255101</v>
      </c>
      <c r="BI1105" s="40">
        <f t="shared" si="238"/>
        <v>79</v>
      </c>
      <c r="BJ1105" s="40">
        <f t="shared" si="239"/>
        <v>79</v>
      </c>
      <c r="BK1105" s="40">
        <f t="shared" si="240"/>
        <v>89</v>
      </c>
      <c r="BL1105" s="40">
        <f t="shared" si="241"/>
        <v>1</v>
      </c>
      <c r="BM1105" s="40">
        <f t="shared" si="242"/>
        <v>54</v>
      </c>
      <c r="BN1105" s="40">
        <f t="shared" si="243"/>
        <v>100</v>
      </c>
      <c r="BO1105" s="40">
        <f t="shared" si="244"/>
        <v>100</v>
      </c>
      <c r="BP1105" s="40">
        <f t="shared" si="245"/>
        <v>32</v>
      </c>
      <c r="BQ1105" s="41">
        <f t="shared" si="246"/>
        <v>49</v>
      </c>
      <c r="BR1105" s="40">
        <f t="shared" si="247"/>
        <v>51</v>
      </c>
      <c r="BS1105" s="41">
        <f t="shared" si="248"/>
        <v>70</v>
      </c>
      <c r="BT1105" s="41">
        <f t="shared" si="249"/>
        <v>34</v>
      </c>
      <c r="BU1105" s="41">
        <f t="shared" si="250"/>
        <v>80</v>
      </c>
      <c r="BV1105" s="41">
        <f t="shared" si="251"/>
        <v>64</v>
      </c>
    </row>
    <row r="1106" spans="2:74" x14ac:dyDescent="0.3">
      <c r="B1106" s="12" t="s">
        <v>1494</v>
      </c>
      <c r="C1106" s="12">
        <v>303021059</v>
      </c>
      <c r="D1106" s="12" t="s">
        <v>1223</v>
      </c>
      <c r="E1106" s="12" t="s">
        <v>875</v>
      </c>
      <c r="F1106" s="12" t="s">
        <v>2813</v>
      </c>
      <c r="G1106" s="12" t="s">
        <v>102</v>
      </c>
      <c r="H1106" s="12" t="s">
        <v>86</v>
      </c>
      <c r="I1106" s="28">
        <v>1429000</v>
      </c>
      <c r="J1106" s="28">
        <v>1350000</v>
      </c>
      <c r="K1106" s="28">
        <v>1395000</v>
      </c>
      <c r="L1106" s="28">
        <v>1310000</v>
      </c>
      <c r="M1106" s="28">
        <v>1271000</v>
      </c>
      <c r="N1106" s="28">
        <v>1259000</v>
      </c>
      <c r="O1106" s="29">
        <v>33</v>
      </c>
      <c r="P1106" s="29">
        <v>33</v>
      </c>
      <c r="Q1106" s="29">
        <v>43</v>
      </c>
      <c r="R1106" s="28">
        <v>700</v>
      </c>
      <c r="S1106" s="28">
        <v>700</v>
      </c>
      <c r="T1106" s="30">
        <v>2.8</v>
      </c>
      <c r="U1106" s="30">
        <v>0</v>
      </c>
      <c r="V1106" s="30">
        <v>2.8</v>
      </c>
      <c r="W1106" s="30">
        <v>1.9</v>
      </c>
      <c r="X1106" s="31">
        <v>2.5472358292512248E-2</v>
      </c>
      <c r="Y1106" s="30">
        <v>3.2</v>
      </c>
      <c r="Z1106" s="30">
        <v>-9.9999999999999645E-2</v>
      </c>
      <c r="AA1106" s="30">
        <v>3.3</v>
      </c>
      <c r="AB1106" s="30">
        <v>3.5</v>
      </c>
      <c r="AC1106" s="32">
        <v>0.29733587059942906</v>
      </c>
      <c r="AD1106" s="30">
        <v>11.672883491389674</v>
      </c>
      <c r="AE1106" s="12">
        <v>155</v>
      </c>
      <c r="AF1106" s="12">
        <v>94</v>
      </c>
      <c r="AG1106" s="12">
        <v>133</v>
      </c>
      <c r="AH1106" s="33">
        <v>2.8588770864946889</v>
      </c>
      <c r="AI1106" s="34">
        <v>1385000</v>
      </c>
      <c r="AJ1106" s="34">
        <v>1250000</v>
      </c>
      <c r="AK1106" s="34">
        <v>1175000</v>
      </c>
      <c r="AL1106" s="35">
        <v>0.108</v>
      </c>
      <c r="AM1106" s="35">
        <v>0.17872340425531916</v>
      </c>
      <c r="AN1106" s="12">
        <v>2.2999999999999998</v>
      </c>
      <c r="AO1106" s="33">
        <v>0.29999999999999982</v>
      </c>
      <c r="AP1106" s="12">
        <v>2</v>
      </c>
      <c r="AQ1106" s="32">
        <v>0.11406491499227203</v>
      </c>
      <c r="AR1106" s="34">
        <v>720</v>
      </c>
      <c r="AS1106" s="34">
        <v>680</v>
      </c>
      <c r="AT1106" s="31">
        <v>5.8823529411764705E-2</v>
      </c>
      <c r="AU1106" s="32">
        <v>0.36381651057495612</v>
      </c>
      <c r="AV1106" s="36">
        <v>2354.2400000000002</v>
      </c>
      <c r="AW1106" s="30">
        <v>0.62629999999999997</v>
      </c>
      <c r="AX1106" s="30">
        <v>0.37369999999999998</v>
      </c>
      <c r="AY1106" s="30">
        <v>0.4829</v>
      </c>
      <c r="AZ1106" s="30">
        <v>0.1827</v>
      </c>
      <c r="BA1106" s="30">
        <v>0.25119999999999998</v>
      </c>
      <c r="BB1106" s="30">
        <v>0.30580000000000002</v>
      </c>
      <c r="BC1106" s="30">
        <v>0.37480000000000002</v>
      </c>
      <c r="BD1106" s="37">
        <v>7.5</v>
      </c>
      <c r="BE1106" s="29">
        <v>5</v>
      </c>
      <c r="BF1106" s="38" t="s">
        <v>3827</v>
      </c>
      <c r="BG1106" s="39">
        <v>153.01600986977101</v>
      </c>
      <c r="BH1106" s="39">
        <v>-27.523366979495599</v>
      </c>
      <c r="BI1106" s="40">
        <f t="shared" si="238"/>
        <v>70</v>
      </c>
      <c r="BJ1106" s="40">
        <f t="shared" si="239"/>
        <v>79</v>
      </c>
      <c r="BK1106" s="40">
        <f t="shared" si="240"/>
        <v>89</v>
      </c>
      <c r="BL1106" s="40">
        <f t="shared" si="241"/>
        <v>1</v>
      </c>
      <c r="BM1106" s="40">
        <f t="shared" si="242"/>
        <v>54</v>
      </c>
      <c r="BN1106" s="40">
        <f t="shared" si="243"/>
        <v>100</v>
      </c>
      <c r="BO1106" s="40">
        <f t="shared" si="244"/>
        <v>100</v>
      </c>
      <c r="BP1106" s="40">
        <f t="shared" si="245"/>
        <v>45</v>
      </c>
      <c r="BQ1106" s="41">
        <f t="shared" si="246"/>
        <v>36</v>
      </c>
      <c r="BR1106" s="40">
        <f t="shared" si="247"/>
        <v>34</v>
      </c>
      <c r="BS1106" s="41">
        <f t="shared" si="248"/>
        <v>69</v>
      </c>
      <c r="BT1106" s="41">
        <f t="shared" si="249"/>
        <v>64</v>
      </c>
      <c r="BU1106" s="41">
        <f t="shared" si="250"/>
        <v>75</v>
      </c>
      <c r="BV1106" s="41">
        <f t="shared" si="251"/>
        <v>64</v>
      </c>
    </row>
    <row r="1107" spans="2:74" x14ac:dyDescent="0.3">
      <c r="B1107" s="12" t="s">
        <v>1495</v>
      </c>
      <c r="C1107" s="12">
        <v>305011106</v>
      </c>
      <c r="D1107" s="12" t="s">
        <v>1111</v>
      </c>
      <c r="E1107" s="12" t="s">
        <v>983</v>
      </c>
      <c r="F1107" s="12" t="s">
        <v>2813</v>
      </c>
      <c r="G1107" s="12" t="s">
        <v>102</v>
      </c>
      <c r="H1107" s="12" t="s">
        <v>86</v>
      </c>
      <c r="I1107" s="28">
        <v>1250000</v>
      </c>
      <c r="J1107" s="28">
        <v>1250000</v>
      </c>
      <c r="K1107" s="28">
        <v>1250000</v>
      </c>
      <c r="L1107" s="28">
        <v>1615000</v>
      </c>
      <c r="M1107" s="28">
        <v>515000</v>
      </c>
      <c r="N1107" s="28">
        <v>1280000</v>
      </c>
      <c r="O1107" s="29">
        <v>21</v>
      </c>
      <c r="P1107" s="29">
        <v>21</v>
      </c>
      <c r="Q1107" s="29">
        <v>26</v>
      </c>
      <c r="R1107" s="28">
        <v>580</v>
      </c>
      <c r="S1107" s="28">
        <v>560</v>
      </c>
      <c r="T1107" s="30">
        <v>0.2</v>
      </c>
      <c r="U1107" s="30">
        <v>-9.9999999999999978E-2</v>
      </c>
      <c r="V1107" s="30">
        <v>0.3</v>
      </c>
      <c r="W1107" s="30">
        <v>0.4</v>
      </c>
      <c r="X1107" s="31">
        <v>2.4128E-2</v>
      </c>
      <c r="Y1107" s="30">
        <v>2.4</v>
      </c>
      <c r="Z1107" s="30">
        <v>-0.30000000000000027</v>
      </c>
      <c r="AA1107" s="30">
        <v>2.7</v>
      </c>
      <c r="AB1107" s="30">
        <v>2.1</v>
      </c>
      <c r="AC1107" s="32">
        <v>0.31009409751924721</v>
      </c>
      <c r="AD1107" s="30">
        <v>12.852043166414424</v>
      </c>
      <c r="AE1107" s="12">
        <v>64</v>
      </c>
      <c r="AF1107" s="12">
        <v>56</v>
      </c>
      <c r="AG1107" s="12">
        <v>67</v>
      </c>
      <c r="AH1107" s="33">
        <v>3.4838709677419355</v>
      </c>
      <c r="AI1107" s="34">
        <v>1900000</v>
      </c>
      <c r="AJ1107" s="34">
        <v>1700000</v>
      </c>
      <c r="AK1107" s="34">
        <v>1655000</v>
      </c>
      <c r="AL1107" s="35">
        <v>0.11764705882352941</v>
      </c>
      <c r="AM1107" s="35">
        <v>0.14803625377643503</v>
      </c>
      <c r="AN1107" s="12">
        <v>1.1000000000000001</v>
      </c>
      <c r="AO1107" s="33">
        <v>-9.9999999999999867E-2</v>
      </c>
      <c r="AP1107" s="12">
        <v>1.2</v>
      </c>
      <c r="AQ1107" s="32">
        <v>0.12891566265060242</v>
      </c>
      <c r="AR1107" s="34">
        <v>750</v>
      </c>
      <c r="AS1107" s="34">
        <v>750</v>
      </c>
      <c r="AT1107" s="31">
        <v>0</v>
      </c>
      <c r="AU1107" s="32">
        <v>0.43759218011750534</v>
      </c>
      <c r="AV1107" s="36">
        <v>1870.4</v>
      </c>
      <c r="AW1107" s="30">
        <v>0.36030000000000001</v>
      </c>
      <c r="AX1107" s="30">
        <v>0.63970000000000005</v>
      </c>
      <c r="AY1107" s="30">
        <v>1.5299999999999999E-2</v>
      </c>
      <c r="AZ1107" s="30">
        <v>1.43E-2</v>
      </c>
      <c r="BA1107" s="30">
        <v>5.2900000000000003E-2</v>
      </c>
      <c r="BB1107" s="30">
        <v>0.1404</v>
      </c>
      <c r="BC1107" s="30">
        <v>0.78849999999999998</v>
      </c>
      <c r="BD1107" s="37">
        <v>7</v>
      </c>
      <c r="BE1107" s="29">
        <v>2</v>
      </c>
      <c r="BF1107" s="38" t="s">
        <v>3828</v>
      </c>
      <c r="BG1107" s="39">
        <v>153.03525023277899</v>
      </c>
      <c r="BH1107" s="39">
        <v>-27.458854961368299</v>
      </c>
      <c r="BI1107" s="40">
        <f t="shared" ref="BI1107:BI1170" si="252">IF(T1107&lt;=1, 100, IF(T1107&gt;=7, 1, ROUND(100 - ((T1107-1)/6)*99, 0)))</f>
        <v>100</v>
      </c>
      <c r="BJ1107" s="40">
        <f t="shared" ref="BJ1107:BJ1170" si="253">IF(AN1107&lt;=1, 100, IF(AN1107&gt;=7, 1, ROUND(100 - ((AN1107-1)/6)*99, 0)))</f>
        <v>98</v>
      </c>
      <c r="BK1107" s="40">
        <f t="shared" ref="BK1107:BK1170" si="254">IF(AH1107&lt;=2, 100, IF(AH1107&gt;=10, 1, ROUND(100 - ((AH1107-2)/8)*99, 0)))</f>
        <v>82</v>
      </c>
      <c r="BL1107" s="40">
        <f t="shared" ref="BL1107:BL1170" si="255">IF(OR(ISBLANK(AU1107), AU1107=""), "", IF(AU1107&lt;=0, 100, IF(AU1107&gt;=0.3, 1, ROUND(100 - (AU1107/0.3)*99, 0))))</f>
        <v>1</v>
      </c>
      <c r="BM1107" s="40">
        <f t="shared" ref="BM1107:BM1170" si="256">IF(AL1107&lt;=0, 1, IF(AL1107&gt;=0.2, 100, ROUND(1 + (AL1107/0.2)*99, 0)))</f>
        <v>59</v>
      </c>
      <c r="BN1107" s="40">
        <f t="shared" ref="BN1107:BN1170" si="257">IF(AQ1107&lt;=0.01, 1, IF(AQ1107&gt;=0.075, 100, ROUND(1 + ((AQ1107-0.01)/0.065)*99, 0)))</f>
        <v>100</v>
      </c>
      <c r="BO1107" s="40">
        <f t="shared" ref="BO1107:BO1170" si="258">IF(BE1107&gt;=750, 1, IF(BE1107&lt;=50, 100, ROUND(100 - 99 * (((BE1107 - 50)/700)^0.75), 0)))</f>
        <v>100</v>
      </c>
      <c r="BP1107" s="40">
        <f t="shared" ref="BP1107:BP1170" si="259">IF(BA1107&gt;=0.5, 100, IF(BA1107&lt;=0.05, 1, ROUND(1 + ((BA1107-0.05)/0.45)*99, 0)))</f>
        <v>2</v>
      </c>
      <c r="BQ1107" s="41">
        <f t="shared" ref="BQ1107:BQ1170" si="260">IF(X1107&gt;=0.045, 100, IF(X1107&lt;=0.015, 1, ROUND(1 + ((X1107-0.015)/0.03)*99, 0)))</f>
        <v>31</v>
      </c>
      <c r="BR1107" s="40">
        <f t="shared" ref="BR1107:BR1170" si="261">IF(AD1107&lt;=5, 100, IF(AD1107&gt;=15, 1, ROUND(100 - ((AD1107-5)/10)*99, 0)))</f>
        <v>22</v>
      </c>
      <c r="BS1107" s="41">
        <f t="shared" ref="BS1107:BS1170" si="262">IF(AC1107&lt;=0.25, 100, IF(AC1107&gt;=0.4, 1, ROUND(100 - ((AC1107-0.25)/0.15)*99, 0)))</f>
        <v>60</v>
      </c>
      <c r="BT1107" s="41">
        <f t="shared" ref="BT1107:BT1170" si="263">IF(Y1107&lt;=1, 100, IF(Y1107&gt;=7, 1, ROUND(100 - ((Y1107-1)/6)*99, 0)))</f>
        <v>77</v>
      </c>
      <c r="BU1107" s="41">
        <f t="shared" ref="BU1107:BU1170" si="264">BD1107*10</f>
        <v>70</v>
      </c>
      <c r="BV1107" s="41">
        <f t="shared" ref="BV1107:BV1170" si="265">IF(
  (
    IF($BI$2,0.1,0) + IF($BJ$2,0.1,0) + IF($BK$2,0.05,0) + IF($BL$2,0.07,0) + IF($BM$2,0.05,0) + IF($BN$2,0.1,0) +
    IF($BO$2,0.07,0) + IF($BP$2,0.08,0) + IF($BQ$2,0.08,0) + IF($BR$2,0.07,0) + IF($BS$2,0.07,0) + IF($BT$2,0.08,0) +
    IF($BU$2,0.08,0)
  ) = 0,
  "",
  ROUND(
    (
      IF($BI$2, BI1107*0.1, 0) + IF($BJ$2, BJ1107*0.1, 0) + IF($BK$2, BK1107*0.05, 0) + IF($BL$2, BL1107*0.07, 0) +
      IF($BM$2, BM1107*0.05, 0) + IF($BN$2, BN1107*0.1, 0) + IF($BO$2, BO1107*0.07, 0) + IF($BP$2, BP1107*0.08, 0) +
      IF($BQ$2, BQ1107*0.08, 0) + IF($BR$2, BR1107*0.07, 0) + IF($BS$2, BS1107*0.07, 0) + IF($BT$2, BT1107*0.08, 0) +
      IF($BU$2, BU1107*0.08, 0)
    ) /
    (
      IF($BI$2,0.1,0) + IF($BJ$2,0.1,0) + IF($BK$2,0.05,0) + IF($BL$2,0.07,0) + IF($BM$2,0.05,0) +
      IF($BN$2,0.1,0) + IF($BO$2,0.07,0) + IF($BP$2,0.08,0) + IF($BQ$2,0.08,0) + IF($BR$2,0.07,0) +
      IF($BS$2,0.07,0) + IF($BT$2,0.08,0) + IF($BU$2,0.08,0)
    ),
  0)
)</f>
        <v>64</v>
      </c>
    </row>
    <row r="1108" spans="2:74" x14ac:dyDescent="0.3">
      <c r="B1108" s="12" t="s">
        <v>1496</v>
      </c>
      <c r="C1108" s="12">
        <v>305021118</v>
      </c>
      <c r="D1108" s="12" t="s">
        <v>1497</v>
      </c>
      <c r="E1108" s="12" t="s">
        <v>983</v>
      </c>
      <c r="F1108" s="12" t="s">
        <v>2813</v>
      </c>
      <c r="G1108" s="12" t="s">
        <v>102</v>
      </c>
      <c r="H1108" s="12" t="s">
        <v>86</v>
      </c>
      <c r="I1108" s="28">
        <v>1633500</v>
      </c>
      <c r="J1108" s="28">
        <v>1500000</v>
      </c>
      <c r="K1108" s="28">
        <v>1477000</v>
      </c>
      <c r="L1108" s="28">
        <v>1425000</v>
      </c>
      <c r="M1108" s="28">
        <v>1480000</v>
      </c>
      <c r="N1108" s="28">
        <v>1400000</v>
      </c>
      <c r="O1108" s="29">
        <v>27</v>
      </c>
      <c r="P1108" s="29">
        <v>25</v>
      </c>
      <c r="Q1108" s="29">
        <v>27</v>
      </c>
      <c r="R1108" s="28">
        <v>820</v>
      </c>
      <c r="S1108" s="28">
        <v>750</v>
      </c>
      <c r="T1108" s="30">
        <v>2.9</v>
      </c>
      <c r="U1108" s="30">
        <v>-0.10000000000000009</v>
      </c>
      <c r="V1108" s="30">
        <v>3</v>
      </c>
      <c r="W1108" s="30">
        <v>2.7</v>
      </c>
      <c r="X1108" s="31">
        <v>2.6103458830731559E-2</v>
      </c>
      <c r="Y1108" s="30">
        <v>4.5</v>
      </c>
      <c r="Z1108" s="30">
        <v>-0.5</v>
      </c>
      <c r="AA1108" s="30">
        <v>5</v>
      </c>
      <c r="AB1108" s="30">
        <v>5</v>
      </c>
      <c r="AC1108" s="32">
        <v>0.25090570841084892</v>
      </c>
      <c r="AD1108" s="30">
        <v>9.6119717328593275</v>
      </c>
      <c r="AE1108" s="12">
        <v>113</v>
      </c>
      <c r="AF1108" s="12">
        <v>82</v>
      </c>
      <c r="AG1108" s="12">
        <v>91</v>
      </c>
      <c r="AH1108" s="33">
        <v>2.767395626242545</v>
      </c>
      <c r="AI1108" s="34">
        <v>1710000</v>
      </c>
      <c r="AJ1108" s="34">
        <v>1550000</v>
      </c>
      <c r="AK1108" s="34">
        <v>1485000</v>
      </c>
      <c r="AL1108" s="35">
        <v>0.1032258064516129</v>
      </c>
      <c r="AM1108" s="35">
        <v>0.15151515151515152</v>
      </c>
      <c r="AN1108" s="12">
        <v>3.1</v>
      </c>
      <c r="AO1108" s="33">
        <v>0.20000000000000018</v>
      </c>
      <c r="AP1108" s="12">
        <v>2.9</v>
      </c>
      <c r="AQ1108" s="32">
        <v>0.12769640479360853</v>
      </c>
      <c r="AR1108" s="34">
        <v>850</v>
      </c>
      <c r="AS1108" s="34">
        <v>790</v>
      </c>
      <c r="AT1108" s="31">
        <v>7.5949367088607597E-2</v>
      </c>
      <c r="AU1108" s="32">
        <v>0.42507774262635656</v>
      </c>
      <c r="AV1108" s="36">
        <v>3268.1600000000003</v>
      </c>
      <c r="AW1108" s="30">
        <v>0.72019999999999995</v>
      </c>
      <c r="AX1108" s="30">
        <v>0.27979999999999999</v>
      </c>
      <c r="AY1108" s="30">
        <v>0.69550000000000001</v>
      </c>
      <c r="AZ1108" s="30">
        <v>0.1047</v>
      </c>
      <c r="BA1108" s="30">
        <v>0.23830000000000001</v>
      </c>
      <c r="BB1108" s="30">
        <v>0.41160000000000002</v>
      </c>
      <c r="BC1108" s="30">
        <v>0.33739999999999998</v>
      </c>
      <c r="BD1108" s="37">
        <v>8</v>
      </c>
      <c r="BE1108" s="29">
        <v>3</v>
      </c>
      <c r="BF1108" s="38" t="s">
        <v>3829</v>
      </c>
      <c r="BG1108" s="39">
        <v>153.06099566906499</v>
      </c>
      <c r="BH1108" s="39">
        <v>-27.478591468564101</v>
      </c>
      <c r="BI1108" s="40">
        <f t="shared" si="252"/>
        <v>69</v>
      </c>
      <c r="BJ1108" s="40">
        <f t="shared" si="253"/>
        <v>65</v>
      </c>
      <c r="BK1108" s="40">
        <f t="shared" si="254"/>
        <v>91</v>
      </c>
      <c r="BL1108" s="40">
        <f t="shared" si="255"/>
        <v>1</v>
      </c>
      <c r="BM1108" s="40">
        <f t="shared" si="256"/>
        <v>52</v>
      </c>
      <c r="BN1108" s="40">
        <f t="shared" si="257"/>
        <v>100</v>
      </c>
      <c r="BO1108" s="40">
        <f t="shared" si="258"/>
        <v>100</v>
      </c>
      <c r="BP1108" s="40">
        <f t="shared" si="259"/>
        <v>42</v>
      </c>
      <c r="BQ1108" s="41">
        <f t="shared" si="260"/>
        <v>38</v>
      </c>
      <c r="BR1108" s="40">
        <f t="shared" si="261"/>
        <v>54</v>
      </c>
      <c r="BS1108" s="41">
        <f t="shared" si="262"/>
        <v>99</v>
      </c>
      <c r="BT1108" s="41">
        <f t="shared" si="263"/>
        <v>42</v>
      </c>
      <c r="BU1108" s="41">
        <f t="shared" si="264"/>
        <v>80</v>
      </c>
      <c r="BV1108" s="41">
        <f t="shared" si="265"/>
        <v>64</v>
      </c>
    </row>
    <row r="1109" spans="2:74" x14ac:dyDescent="0.3">
      <c r="B1109" s="12" t="s">
        <v>1498</v>
      </c>
      <c r="C1109" s="12">
        <v>305031120</v>
      </c>
      <c r="D1109" s="12" t="s">
        <v>982</v>
      </c>
      <c r="E1109" s="12" t="s">
        <v>983</v>
      </c>
      <c r="F1109" s="12" t="s">
        <v>2813</v>
      </c>
      <c r="G1109" s="12" t="s">
        <v>102</v>
      </c>
      <c r="H1109" s="12" t="s">
        <v>86</v>
      </c>
      <c r="I1109" s="28">
        <v>1434200</v>
      </c>
      <c r="J1109" s="28">
        <v>1388750</v>
      </c>
      <c r="K1109" s="28">
        <v>1252400</v>
      </c>
      <c r="L1109" s="28">
        <v>1375000</v>
      </c>
      <c r="M1109" s="28">
        <v>1375000</v>
      </c>
      <c r="N1109" s="28">
        <v>1250000</v>
      </c>
      <c r="O1109" s="29">
        <v>25</v>
      </c>
      <c r="P1109" s="29">
        <v>26</v>
      </c>
      <c r="Q1109" s="29">
        <v>26</v>
      </c>
      <c r="R1109" s="28">
        <v>700</v>
      </c>
      <c r="S1109" s="28">
        <v>690</v>
      </c>
      <c r="T1109" s="30">
        <v>2.6</v>
      </c>
      <c r="U1109" s="30">
        <v>0.10000000000000009</v>
      </c>
      <c r="V1109" s="30">
        <v>2.5</v>
      </c>
      <c r="W1109" s="30">
        <v>3.2</v>
      </c>
      <c r="X1109" s="31">
        <v>2.5380002789011296E-2</v>
      </c>
      <c r="Y1109" s="30">
        <v>4.0999999999999996</v>
      </c>
      <c r="Z1109" s="30">
        <v>-0.10000000000000053</v>
      </c>
      <c r="AA1109" s="30">
        <v>4.2</v>
      </c>
      <c r="AB1109" s="30">
        <v>4.5</v>
      </c>
      <c r="AC1109" s="32">
        <v>0.26629740093736681</v>
      </c>
      <c r="AD1109" s="30">
        <v>10.492410231438777</v>
      </c>
      <c r="AE1109" s="12">
        <v>190</v>
      </c>
      <c r="AF1109" s="12">
        <v>106</v>
      </c>
      <c r="AG1109" s="12">
        <v>187</v>
      </c>
      <c r="AH1109" s="33">
        <v>2.9298701298701295</v>
      </c>
      <c r="AI1109" s="34">
        <v>1675000</v>
      </c>
      <c r="AJ1109" s="34">
        <v>1525000</v>
      </c>
      <c r="AK1109" s="34">
        <v>1505000</v>
      </c>
      <c r="AL1109" s="35">
        <v>9.8360655737704916E-2</v>
      </c>
      <c r="AM1109" s="35">
        <v>0.11295681063122924</v>
      </c>
      <c r="AN1109" s="12">
        <v>2.2999999999999998</v>
      </c>
      <c r="AO1109" s="33">
        <v>-0.10000000000000009</v>
      </c>
      <c r="AP1109" s="12">
        <v>2.4</v>
      </c>
      <c r="AQ1109" s="32">
        <v>0.12635135135135137</v>
      </c>
      <c r="AR1109" s="34">
        <v>770</v>
      </c>
      <c r="AS1109" s="34">
        <v>710</v>
      </c>
      <c r="AT1109" s="31">
        <v>8.4507042253521125E-2</v>
      </c>
      <c r="AU1109" s="32">
        <v>0.36990178905742005</v>
      </c>
      <c r="AV1109" s="36">
        <v>2628.6400000000003</v>
      </c>
      <c r="AW1109" s="30">
        <v>0.6613</v>
      </c>
      <c r="AX1109" s="30">
        <v>0.3387</v>
      </c>
      <c r="AY1109" s="30">
        <v>0.5837</v>
      </c>
      <c r="AZ1109" s="30">
        <v>0.1399</v>
      </c>
      <c r="BA1109" s="30">
        <v>0.2361</v>
      </c>
      <c r="BB1109" s="30">
        <v>0.3488</v>
      </c>
      <c r="BC1109" s="30">
        <v>0.40279999999999999</v>
      </c>
      <c r="BD1109" s="37">
        <v>7</v>
      </c>
      <c r="BE1109" s="29">
        <v>6</v>
      </c>
      <c r="BF1109" s="38" t="s">
        <v>3830</v>
      </c>
      <c r="BG1109" s="39">
        <v>153.00098340266999</v>
      </c>
      <c r="BH1109" s="39">
        <v>-27.425367057157299</v>
      </c>
      <c r="BI1109" s="40">
        <f t="shared" si="252"/>
        <v>74</v>
      </c>
      <c r="BJ1109" s="40">
        <f t="shared" si="253"/>
        <v>79</v>
      </c>
      <c r="BK1109" s="40">
        <f t="shared" si="254"/>
        <v>88</v>
      </c>
      <c r="BL1109" s="40">
        <f t="shared" si="255"/>
        <v>1</v>
      </c>
      <c r="BM1109" s="40">
        <f t="shared" si="256"/>
        <v>50</v>
      </c>
      <c r="BN1109" s="40">
        <f t="shared" si="257"/>
        <v>100</v>
      </c>
      <c r="BO1109" s="40">
        <f t="shared" si="258"/>
        <v>100</v>
      </c>
      <c r="BP1109" s="40">
        <f t="shared" si="259"/>
        <v>42</v>
      </c>
      <c r="BQ1109" s="41">
        <f t="shared" si="260"/>
        <v>35</v>
      </c>
      <c r="BR1109" s="40">
        <f t="shared" si="261"/>
        <v>46</v>
      </c>
      <c r="BS1109" s="41">
        <f t="shared" si="262"/>
        <v>89</v>
      </c>
      <c r="BT1109" s="41">
        <f t="shared" si="263"/>
        <v>49</v>
      </c>
      <c r="BU1109" s="41">
        <f t="shared" si="264"/>
        <v>70</v>
      </c>
      <c r="BV1109" s="41">
        <f t="shared" si="265"/>
        <v>64</v>
      </c>
    </row>
    <row r="1110" spans="2:74" x14ac:dyDescent="0.3">
      <c r="B1110" s="12" t="s">
        <v>1499</v>
      </c>
      <c r="C1110" s="12">
        <v>305031127</v>
      </c>
      <c r="D1110" s="12" t="s">
        <v>982</v>
      </c>
      <c r="E1110" s="12" t="s">
        <v>983</v>
      </c>
      <c r="F1110" s="12" t="s">
        <v>2813</v>
      </c>
      <c r="G1110" s="12" t="s">
        <v>102</v>
      </c>
      <c r="H1110" s="12" t="s">
        <v>86</v>
      </c>
      <c r="I1110" s="28">
        <v>1500000</v>
      </c>
      <c r="J1110" s="28">
        <v>1480000</v>
      </c>
      <c r="K1110" s="28">
        <v>1445300</v>
      </c>
      <c r="L1110" s="28">
        <v>1465000</v>
      </c>
      <c r="M1110" s="28">
        <v>1368000</v>
      </c>
      <c r="N1110" s="28">
        <v>1321000</v>
      </c>
      <c r="O1110" s="29">
        <v>24</v>
      </c>
      <c r="P1110" s="29">
        <v>23</v>
      </c>
      <c r="Q1110" s="29">
        <v>26</v>
      </c>
      <c r="R1110" s="28">
        <v>700</v>
      </c>
      <c r="S1110" s="28">
        <v>750</v>
      </c>
      <c r="T1110" s="30">
        <v>1.9</v>
      </c>
      <c r="U1110" s="30">
        <v>-0.39999999999999991</v>
      </c>
      <c r="V1110" s="30">
        <v>2.2999999999999998</v>
      </c>
      <c r="W1110" s="30">
        <v>1.8</v>
      </c>
      <c r="X1110" s="31">
        <v>2.4266666666666666E-2</v>
      </c>
      <c r="Y1110" s="30">
        <v>4.4000000000000004</v>
      </c>
      <c r="Z1110" s="30">
        <v>0.40000000000000036</v>
      </c>
      <c r="AA1110" s="30">
        <v>4</v>
      </c>
      <c r="AB1110" s="30">
        <v>4.4000000000000004</v>
      </c>
      <c r="AC1110" s="32">
        <v>0.2776543758329631</v>
      </c>
      <c r="AD1110" s="30">
        <v>11.44180120190782</v>
      </c>
      <c r="AE1110" s="12">
        <v>190</v>
      </c>
      <c r="AF1110" s="12">
        <v>106</v>
      </c>
      <c r="AG1110" s="12">
        <v>187</v>
      </c>
      <c r="AH1110" s="33">
        <v>2.9298701298701295</v>
      </c>
      <c r="AI1110" s="34">
        <v>1675000</v>
      </c>
      <c r="AJ1110" s="34">
        <v>1525000</v>
      </c>
      <c r="AK1110" s="34">
        <v>1505000</v>
      </c>
      <c r="AL1110" s="35">
        <v>9.8360655737704916E-2</v>
      </c>
      <c r="AM1110" s="35">
        <v>0.11295681063122924</v>
      </c>
      <c r="AN1110" s="12">
        <v>2.2999999999999998</v>
      </c>
      <c r="AO1110" s="33">
        <v>-0.10000000000000009</v>
      </c>
      <c r="AP1110" s="12">
        <v>2.4</v>
      </c>
      <c r="AQ1110" s="32">
        <v>0.12635135135135137</v>
      </c>
      <c r="AR1110" s="34">
        <v>770</v>
      </c>
      <c r="AS1110" s="34">
        <v>710</v>
      </c>
      <c r="AT1110" s="31">
        <v>8.4507042253521125E-2</v>
      </c>
      <c r="AU1110" s="32">
        <v>0.36990178905742005</v>
      </c>
      <c r="AV1110" s="36">
        <v>2521.1200000000003</v>
      </c>
      <c r="AW1110" s="30">
        <v>0.62719999999999998</v>
      </c>
      <c r="AX1110" s="30">
        <v>0.37280000000000002</v>
      </c>
      <c r="AY1110" s="30">
        <v>0.54559999999999997</v>
      </c>
      <c r="AZ1110" s="30">
        <v>0.16539999999999999</v>
      </c>
      <c r="BA1110" s="30">
        <v>0.22539999999999999</v>
      </c>
      <c r="BB1110" s="30">
        <v>0.29470000000000002</v>
      </c>
      <c r="BC1110" s="30">
        <v>0.45069999999999999</v>
      </c>
      <c r="BD1110" s="37">
        <v>8</v>
      </c>
      <c r="BE1110" s="29">
        <v>5</v>
      </c>
      <c r="BF1110" s="38" t="s">
        <v>3831</v>
      </c>
      <c r="BG1110" s="39">
        <v>153.00761843534499</v>
      </c>
      <c r="BH1110" s="39">
        <v>-27.432901758243901</v>
      </c>
      <c r="BI1110" s="40">
        <f t="shared" si="252"/>
        <v>85</v>
      </c>
      <c r="BJ1110" s="40">
        <f t="shared" si="253"/>
        <v>79</v>
      </c>
      <c r="BK1110" s="40">
        <f t="shared" si="254"/>
        <v>88</v>
      </c>
      <c r="BL1110" s="40">
        <f t="shared" si="255"/>
        <v>1</v>
      </c>
      <c r="BM1110" s="40">
        <f t="shared" si="256"/>
        <v>50</v>
      </c>
      <c r="BN1110" s="40">
        <f t="shared" si="257"/>
        <v>100</v>
      </c>
      <c r="BO1110" s="40">
        <f t="shared" si="258"/>
        <v>100</v>
      </c>
      <c r="BP1110" s="40">
        <f t="shared" si="259"/>
        <v>40</v>
      </c>
      <c r="BQ1110" s="41">
        <f t="shared" si="260"/>
        <v>32</v>
      </c>
      <c r="BR1110" s="40">
        <f t="shared" si="261"/>
        <v>36</v>
      </c>
      <c r="BS1110" s="41">
        <f t="shared" si="262"/>
        <v>82</v>
      </c>
      <c r="BT1110" s="41">
        <f t="shared" si="263"/>
        <v>44</v>
      </c>
      <c r="BU1110" s="41">
        <f t="shared" si="264"/>
        <v>80</v>
      </c>
      <c r="BV1110" s="41">
        <f t="shared" si="265"/>
        <v>64</v>
      </c>
    </row>
    <row r="1111" spans="2:74" x14ac:dyDescent="0.3">
      <c r="B1111" s="12" t="s">
        <v>1500</v>
      </c>
      <c r="C1111" s="12">
        <v>306051169</v>
      </c>
      <c r="D1111" s="12" t="s">
        <v>1501</v>
      </c>
      <c r="E1111" s="12" t="s">
        <v>989</v>
      </c>
      <c r="F1111" s="12" t="s">
        <v>2711</v>
      </c>
      <c r="G1111" s="12" t="s">
        <v>102</v>
      </c>
      <c r="H1111" s="12" t="s">
        <v>86</v>
      </c>
      <c r="I1111" s="28">
        <v>625000</v>
      </c>
      <c r="J1111" s="28">
        <v>604000</v>
      </c>
      <c r="K1111" s="28">
        <v>589000</v>
      </c>
      <c r="L1111" s="28">
        <v>585000</v>
      </c>
      <c r="M1111" s="28">
        <v>585000</v>
      </c>
      <c r="N1111" s="28">
        <v>575000</v>
      </c>
      <c r="O1111" s="29">
        <v>66</v>
      </c>
      <c r="P1111" s="29">
        <v>66</v>
      </c>
      <c r="Q1111" s="29">
        <v>55</v>
      </c>
      <c r="R1111" s="28">
        <v>500</v>
      </c>
      <c r="S1111" s="28">
        <v>500</v>
      </c>
      <c r="T1111" s="30">
        <v>1.4</v>
      </c>
      <c r="U1111" s="30">
        <v>-0.10000000000000009</v>
      </c>
      <c r="V1111" s="30">
        <v>1.5</v>
      </c>
      <c r="W1111" s="30">
        <v>1.3</v>
      </c>
      <c r="X1111" s="31">
        <v>4.1599999999999998E-2</v>
      </c>
      <c r="Y1111" s="30">
        <v>0.9</v>
      </c>
      <c r="Z1111" s="30">
        <v>0.30000000000000004</v>
      </c>
      <c r="AA1111" s="30">
        <v>0.6</v>
      </c>
      <c r="AB1111" s="30">
        <v>0.5</v>
      </c>
      <c r="AC1111" s="32">
        <v>0.34446649029982357</v>
      </c>
      <c r="AD1111" s="30">
        <v>8.2804444783611437</v>
      </c>
      <c r="AE1111" s="12">
        <v>310</v>
      </c>
      <c r="AF1111" s="12">
        <v>310</v>
      </c>
      <c r="AG1111" s="12">
        <v>166</v>
      </c>
      <c r="AH1111" s="33">
        <v>6.8950276243093924</v>
      </c>
      <c r="AI1111" s="34">
        <v>510000</v>
      </c>
      <c r="AJ1111" s="34">
        <v>480000</v>
      </c>
      <c r="AK1111" s="34">
        <v>440000</v>
      </c>
      <c r="AL1111" s="35">
        <v>6.25E-2</v>
      </c>
      <c r="AM1111" s="35">
        <v>0.15909090909090909</v>
      </c>
      <c r="AN1111" s="12">
        <v>2.2000000000000002</v>
      </c>
      <c r="AO1111" s="33">
        <v>0.30000000000000027</v>
      </c>
      <c r="AP1111" s="12">
        <v>1.9</v>
      </c>
      <c r="AQ1111" s="32">
        <v>5.801704105344694E-2</v>
      </c>
      <c r="AR1111" s="34">
        <v>500</v>
      </c>
      <c r="AS1111" s="34">
        <v>480</v>
      </c>
      <c r="AT1111" s="31">
        <v>4.1666666666666664E-2</v>
      </c>
      <c r="AU1111" s="32">
        <v>0.23446228354599793</v>
      </c>
      <c r="AV1111" s="36">
        <v>1451.5200000000002</v>
      </c>
      <c r="AW1111" s="30">
        <v>0.72030000000000005</v>
      </c>
      <c r="AX1111" s="30">
        <v>0.2797</v>
      </c>
      <c r="AY1111" s="30">
        <v>0.94450000000000001</v>
      </c>
      <c r="AZ1111" s="30">
        <v>0.01</v>
      </c>
      <c r="BA1111" s="30">
        <v>0.48880000000000001</v>
      </c>
      <c r="BB1111" s="30">
        <v>0.26529999999999998</v>
      </c>
      <c r="BC1111" s="30">
        <v>0.19919999999999999</v>
      </c>
      <c r="BD1111" s="37">
        <v>5</v>
      </c>
      <c r="BE1111" s="29">
        <v>1356</v>
      </c>
      <c r="BF1111" s="38" t="s">
        <v>3832</v>
      </c>
      <c r="BG1111" s="39">
        <v>145.602556365878</v>
      </c>
      <c r="BH1111" s="39">
        <v>-17.384496963434099</v>
      </c>
      <c r="BI1111" s="40">
        <f t="shared" si="252"/>
        <v>93</v>
      </c>
      <c r="BJ1111" s="40">
        <f t="shared" si="253"/>
        <v>80</v>
      </c>
      <c r="BK1111" s="40">
        <f t="shared" si="254"/>
        <v>39</v>
      </c>
      <c r="BL1111" s="40">
        <f t="shared" si="255"/>
        <v>23</v>
      </c>
      <c r="BM1111" s="40">
        <f t="shared" si="256"/>
        <v>32</v>
      </c>
      <c r="BN1111" s="40">
        <f t="shared" si="257"/>
        <v>74</v>
      </c>
      <c r="BO1111" s="40">
        <f t="shared" si="258"/>
        <v>1</v>
      </c>
      <c r="BP1111" s="40">
        <f t="shared" si="259"/>
        <v>98</v>
      </c>
      <c r="BQ1111" s="41">
        <f t="shared" si="260"/>
        <v>89</v>
      </c>
      <c r="BR1111" s="40">
        <f t="shared" si="261"/>
        <v>68</v>
      </c>
      <c r="BS1111" s="41">
        <f t="shared" si="262"/>
        <v>38</v>
      </c>
      <c r="BT1111" s="41">
        <f t="shared" si="263"/>
        <v>100</v>
      </c>
      <c r="BU1111" s="41">
        <f t="shared" si="264"/>
        <v>50</v>
      </c>
      <c r="BV1111" s="41">
        <f t="shared" si="265"/>
        <v>64</v>
      </c>
    </row>
    <row r="1112" spans="2:74" x14ac:dyDescent="0.3">
      <c r="B1112" s="12" t="s">
        <v>1502</v>
      </c>
      <c r="C1112" s="12">
        <v>308011190</v>
      </c>
      <c r="D1112" s="12" t="s">
        <v>664</v>
      </c>
      <c r="E1112" s="12" t="s">
        <v>400</v>
      </c>
      <c r="F1112" s="12" t="s">
        <v>2711</v>
      </c>
      <c r="G1112" s="12" t="s">
        <v>102</v>
      </c>
      <c r="H1112" s="12" t="s">
        <v>86</v>
      </c>
      <c r="I1112" s="28">
        <v>257000</v>
      </c>
      <c r="J1112" s="28">
        <v>255000</v>
      </c>
      <c r="K1112" s="28">
        <v>238500</v>
      </c>
      <c r="L1112" s="28">
        <v>265000</v>
      </c>
      <c r="M1112" s="28">
        <v>250000</v>
      </c>
      <c r="N1112" s="28">
        <v>220000</v>
      </c>
      <c r="O1112" s="29">
        <v>98</v>
      </c>
      <c r="P1112" s="29">
        <v>100</v>
      </c>
      <c r="Q1112" s="29">
        <v>161</v>
      </c>
      <c r="R1112" s="28">
        <v>420</v>
      </c>
      <c r="S1112" s="28">
        <v>365</v>
      </c>
      <c r="T1112" s="30">
        <v>1.6</v>
      </c>
      <c r="U1112" s="30">
        <v>0.10000000000000009</v>
      </c>
      <c r="V1112" s="30">
        <v>1.5</v>
      </c>
      <c r="W1112" s="30">
        <v>1.4</v>
      </c>
      <c r="X1112" s="31">
        <v>8.4980544747081707E-2</v>
      </c>
      <c r="Y1112" s="30">
        <v>2.2000000000000002</v>
      </c>
      <c r="Z1112" s="30">
        <v>0</v>
      </c>
      <c r="AA1112" s="30">
        <v>2.2000000000000002</v>
      </c>
      <c r="AB1112" s="30">
        <v>2.4</v>
      </c>
      <c r="AC1112" s="32">
        <v>0.18124697921701302</v>
      </c>
      <c r="AD1112" s="30">
        <v>2.1328055704566093</v>
      </c>
      <c r="AE1112" s="12">
        <v>143</v>
      </c>
      <c r="AF1112" s="12">
        <v>144</v>
      </c>
      <c r="AG1112" s="12">
        <v>232</v>
      </c>
      <c r="AH1112" s="33">
        <v>4.1576763485477182</v>
      </c>
      <c r="AI1112" s="34">
        <v>410000</v>
      </c>
      <c r="AJ1112" s="34">
        <v>345000</v>
      </c>
      <c r="AK1112" s="34">
        <v>320000</v>
      </c>
      <c r="AL1112" s="35">
        <v>0.18840579710144928</v>
      </c>
      <c r="AM1112" s="35">
        <v>0.28125</v>
      </c>
      <c r="AN1112" s="12">
        <v>2.7</v>
      </c>
      <c r="AO1112" s="33">
        <v>-9.9999999999999645E-2</v>
      </c>
      <c r="AP1112" s="12">
        <v>2.8</v>
      </c>
      <c r="AQ1112" s="32">
        <v>2.9337539432176658E-2</v>
      </c>
      <c r="AR1112" s="34">
        <v>500</v>
      </c>
      <c r="AS1112" s="34">
        <v>440</v>
      </c>
      <c r="AT1112" s="31">
        <v>0.13636363636363635</v>
      </c>
      <c r="AU1112" s="32">
        <v>0.51742896332009958</v>
      </c>
      <c r="AV1112" s="36">
        <v>2317.2800000000002</v>
      </c>
      <c r="AW1112" s="30">
        <v>0.71209999999999996</v>
      </c>
      <c r="AX1112" s="30">
        <v>0.28789999999999999</v>
      </c>
      <c r="AY1112" s="30">
        <v>0.91369999999999996</v>
      </c>
      <c r="AZ1112" s="30">
        <v>2.4199999999999999E-2</v>
      </c>
      <c r="BA1112" s="30">
        <v>0.1507</v>
      </c>
      <c r="BB1112" s="30">
        <v>0.1885</v>
      </c>
      <c r="BC1112" s="30">
        <v>0.57269999999999999</v>
      </c>
      <c r="BD1112" s="37">
        <v>5</v>
      </c>
      <c r="BE1112" s="29">
        <v>528</v>
      </c>
      <c r="BF1112" s="38" t="s">
        <v>3833</v>
      </c>
      <c r="BG1112" s="39">
        <v>149.41765062649199</v>
      </c>
      <c r="BH1112" s="39">
        <v>-24.0134156105131</v>
      </c>
      <c r="BI1112" s="40">
        <f t="shared" si="252"/>
        <v>90</v>
      </c>
      <c r="BJ1112" s="40">
        <f t="shared" si="253"/>
        <v>72</v>
      </c>
      <c r="BK1112" s="40">
        <f t="shared" si="254"/>
        <v>73</v>
      </c>
      <c r="BL1112" s="40">
        <f t="shared" si="255"/>
        <v>1</v>
      </c>
      <c r="BM1112" s="40">
        <f t="shared" si="256"/>
        <v>94</v>
      </c>
      <c r="BN1112" s="40">
        <f t="shared" si="257"/>
        <v>30</v>
      </c>
      <c r="BO1112" s="40">
        <f t="shared" si="258"/>
        <v>26</v>
      </c>
      <c r="BP1112" s="40">
        <f t="shared" si="259"/>
        <v>23</v>
      </c>
      <c r="BQ1112" s="41">
        <f t="shared" si="260"/>
        <v>100</v>
      </c>
      <c r="BR1112" s="40">
        <f t="shared" si="261"/>
        <v>100</v>
      </c>
      <c r="BS1112" s="41">
        <f t="shared" si="262"/>
        <v>100</v>
      </c>
      <c r="BT1112" s="41">
        <f t="shared" si="263"/>
        <v>80</v>
      </c>
      <c r="BU1112" s="41">
        <f t="shared" si="264"/>
        <v>50</v>
      </c>
      <c r="BV1112" s="41">
        <f t="shared" si="265"/>
        <v>64</v>
      </c>
    </row>
    <row r="1113" spans="2:74" x14ac:dyDescent="0.3">
      <c r="B1113" s="12" t="s">
        <v>1503</v>
      </c>
      <c r="C1113" s="12">
        <v>308031212</v>
      </c>
      <c r="D1113" s="12" t="s">
        <v>399</v>
      </c>
      <c r="E1113" s="12" t="s">
        <v>400</v>
      </c>
      <c r="F1113" s="12" t="s">
        <v>2711</v>
      </c>
      <c r="G1113" s="12" t="s">
        <v>102</v>
      </c>
      <c r="H1113" s="12" t="s">
        <v>86</v>
      </c>
      <c r="I1113" s="28">
        <v>258000</v>
      </c>
      <c r="J1113" s="28">
        <v>249000</v>
      </c>
      <c r="K1113" s="28">
        <v>230000</v>
      </c>
      <c r="L1113" s="28">
        <v>250000</v>
      </c>
      <c r="M1113" s="28">
        <v>240000</v>
      </c>
      <c r="N1113" s="28">
        <v>210000</v>
      </c>
      <c r="O1113" s="29">
        <v>49</v>
      </c>
      <c r="P1113" s="29">
        <v>50</v>
      </c>
      <c r="Q1113" s="29">
        <v>55</v>
      </c>
      <c r="R1113" s="28">
        <v>410</v>
      </c>
      <c r="S1113" s="28">
        <v>360</v>
      </c>
      <c r="T1113" s="30">
        <v>2.7</v>
      </c>
      <c r="U1113" s="30">
        <v>0</v>
      </c>
      <c r="V1113" s="30">
        <v>2.7</v>
      </c>
      <c r="W1113" s="30">
        <v>2.2999999999999998</v>
      </c>
      <c r="X1113" s="31">
        <v>8.2635658914728682E-2</v>
      </c>
      <c r="Y1113" s="30">
        <v>1.2</v>
      </c>
      <c r="Z1113" s="30">
        <v>-0.19999999999999996</v>
      </c>
      <c r="AA1113" s="30">
        <v>1.4</v>
      </c>
      <c r="AB1113" s="30">
        <v>1.5</v>
      </c>
      <c r="AC1113" s="32">
        <v>0.45027235986645575</v>
      </c>
      <c r="AD1113" s="30">
        <v>5.4488869064514818</v>
      </c>
      <c r="AE1113" s="12">
        <v>536</v>
      </c>
      <c r="AF1113" s="12">
        <v>487</v>
      </c>
      <c r="AG1113" s="12">
        <v>467</v>
      </c>
      <c r="AH1113" s="33">
        <v>2.8259921500218055</v>
      </c>
      <c r="AI1113" s="34">
        <v>530000</v>
      </c>
      <c r="AJ1113" s="34">
        <v>443000</v>
      </c>
      <c r="AK1113" s="34">
        <v>381000</v>
      </c>
      <c r="AL1113" s="35">
        <v>0.19638826185101579</v>
      </c>
      <c r="AM1113" s="35">
        <v>0.39107611548556431</v>
      </c>
      <c r="AN1113" s="12">
        <v>3.9</v>
      </c>
      <c r="AO1113" s="33">
        <v>-0.10000000000000009</v>
      </c>
      <c r="AP1113" s="12">
        <v>4</v>
      </c>
      <c r="AQ1113" s="32">
        <v>6.3076923076923072E-2</v>
      </c>
      <c r="AR1113" s="34">
        <v>520</v>
      </c>
      <c r="AS1113" s="34">
        <v>480</v>
      </c>
      <c r="AT1113" s="31">
        <v>8.3333333333333329E-2</v>
      </c>
      <c r="AU1113" s="32">
        <v>0.41404869301938979</v>
      </c>
      <c r="AV1113" s="36">
        <v>910.56000000000006</v>
      </c>
      <c r="AW1113" s="30">
        <v>0.5544</v>
      </c>
      <c r="AX1113" s="30">
        <v>0.4456</v>
      </c>
      <c r="AY1113" s="30">
        <v>0.96830000000000005</v>
      </c>
      <c r="AZ1113" s="30">
        <v>8.6E-3</v>
      </c>
      <c r="BA1113" s="30">
        <v>0.49320000000000003</v>
      </c>
      <c r="BB1113" s="30">
        <v>0.23369999999999999</v>
      </c>
      <c r="BC1113" s="30">
        <v>0.20979999999999999</v>
      </c>
      <c r="BD1113" s="37">
        <v>2</v>
      </c>
      <c r="BE1113" s="29">
        <v>494</v>
      </c>
      <c r="BF1113" s="38" t="s">
        <v>3834</v>
      </c>
      <c r="BG1113" s="39">
        <v>150.388193183249</v>
      </c>
      <c r="BH1113" s="39">
        <v>-23.722752169011901</v>
      </c>
      <c r="BI1113" s="40">
        <f t="shared" si="252"/>
        <v>72</v>
      </c>
      <c r="BJ1113" s="40">
        <f t="shared" si="253"/>
        <v>52</v>
      </c>
      <c r="BK1113" s="40">
        <f t="shared" si="254"/>
        <v>90</v>
      </c>
      <c r="BL1113" s="40">
        <f t="shared" si="255"/>
        <v>1</v>
      </c>
      <c r="BM1113" s="40">
        <f t="shared" si="256"/>
        <v>98</v>
      </c>
      <c r="BN1113" s="40">
        <f t="shared" si="257"/>
        <v>82</v>
      </c>
      <c r="BO1113" s="40">
        <f t="shared" si="258"/>
        <v>30</v>
      </c>
      <c r="BP1113" s="40">
        <f t="shared" si="259"/>
        <v>99</v>
      </c>
      <c r="BQ1113" s="41">
        <f t="shared" si="260"/>
        <v>100</v>
      </c>
      <c r="BR1113" s="40">
        <f t="shared" si="261"/>
        <v>96</v>
      </c>
      <c r="BS1113" s="41">
        <f t="shared" si="262"/>
        <v>1</v>
      </c>
      <c r="BT1113" s="41">
        <f t="shared" si="263"/>
        <v>97</v>
      </c>
      <c r="BU1113" s="41">
        <f t="shared" si="264"/>
        <v>20</v>
      </c>
      <c r="BV1113" s="41">
        <f t="shared" si="265"/>
        <v>64</v>
      </c>
    </row>
    <row r="1114" spans="2:74" x14ac:dyDescent="0.3">
      <c r="B1114" s="12" t="s">
        <v>1504</v>
      </c>
      <c r="C1114" s="12">
        <v>308031218</v>
      </c>
      <c r="D1114" s="12" t="s">
        <v>399</v>
      </c>
      <c r="E1114" s="12" t="s">
        <v>400</v>
      </c>
      <c r="F1114" s="12" t="s">
        <v>2711</v>
      </c>
      <c r="G1114" s="12" t="s">
        <v>102</v>
      </c>
      <c r="H1114" s="12" t="s">
        <v>86</v>
      </c>
      <c r="I1114" s="28">
        <v>799000</v>
      </c>
      <c r="J1114" s="28">
        <v>760000</v>
      </c>
      <c r="K1114" s="28">
        <v>607600</v>
      </c>
      <c r="L1114" s="28">
        <v>638000</v>
      </c>
      <c r="M1114" s="28">
        <v>708000</v>
      </c>
      <c r="N1114" s="28">
        <v>551500</v>
      </c>
      <c r="O1114" s="29">
        <v>35</v>
      </c>
      <c r="P1114" s="29">
        <v>35</v>
      </c>
      <c r="Q1114" s="29">
        <v>49</v>
      </c>
      <c r="R1114" s="28">
        <v>650</v>
      </c>
      <c r="S1114" s="28">
        <v>490</v>
      </c>
      <c r="T1114" s="30">
        <v>2.5</v>
      </c>
      <c r="U1114" s="30">
        <v>0</v>
      </c>
      <c r="V1114" s="30">
        <v>2.5</v>
      </c>
      <c r="W1114" s="30">
        <v>2.2999999999999998</v>
      </c>
      <c r="X1114" s="31">
        <v>4.2302878598247808E-2</v>
      </c>
      <c r="Y1114" s="30">
        <v>0.5</v>
      </c>
      <c r="Z1114" s="30">
        <v>-0.19999999999999996</v>
      </c>
      <c r="AA1114" s="30">
        <v>0.7</v>
      </c>
      <c r="AB1114" s="30">
        <v>0.6</v>
      </c>
      <c r="AC1114" s="32">
        <v>0.36523419940663487</v>
      </c>
      <c r="AD1114" s="30">
        <v>8.633790690115422</v>
      </c>
      <c r="AE1114" s="12">
        <v>536</v>
      </c>
      <c r="AF1114" s="12">
        <v>487</v>
      </c>
      <c r="AG1114" s="12">
        <v>467</v>
      </c>
      <c r="AH1114" s="33">
        <v>2.8259921500218055</v>
      </c>
      <c r="AI1114" s="34">
        <v>530000</v>
      </c>
      <c r="AJ1114" s="34">
        <v>443000</v>
      </c>
      <c r="AK1114" s="34">
        <v>381000</v>
      </c>
      <c r="AL1114" s="35">
        <v>0.19638826185101579</v>
      </c>
      <c r="AM1114" s="35">
        <v>0.39107611548556431</v>
      </c>
      <c r="AN1114" s="12">
        <v>3.9</v>
      </c>
      <c r="AO1114" s="33">
        <v>-0.10000000000000009</v>
      </c>
      <c r="AP1114" s="12">
        <v>4</v>
      </c>
      <c r="AQ1114" s="32">
        <v>6.3076923076923072E-2</v>
      </c>
      <c r="AR1114" s="34">
        <v>520</v>
      </c>
      <c r="AS1114" s="34">
        <v>480</v>
      </c>
      <c r="AT1114" s="31">
        <v>8.3333333333333329E-2</v>
      </c>
      <c r="AU1114" s="32">
        <v>0.41404869301938979</v>
      </c>
      <c r="AV1114" s="36">
        <v>1779.68</v>
      </c>
      <c r="AW1114" s="30">
        <v>0.78080000000000005</v>
      </c>
      <c r="AX1114" s="30">
        <v>0.21920000000000001</v>
      </c>
      <c r="AY1114" s="30">
        <v>0.98280000000000001</v>
      </c>
      <c r="AZ1114" s="30">
        <v>3.3E-3</v>
      </c>
      <c r="BA1114" s="30">
        <v>0.45090000000000002</v>
      </c>
      <c r="BB1114" s="30">
        <v>0.41899999999999998</v>
      </c>
      <c r="BC1114" s="30">
        <v>8.1000000000000003E-2</v>
      </c>
      <c r="BD1114" s="37">
        <v>4</v>
      </c>
      <c r="BE1114" s="29">
        <v>515</v>
      </c>
      <c r="BF1114" s="38" t="s">
        <v>3835</v>
      </c>
      <c r="BG1114" s="39">
        <v>150.69896434217901</v>
      </c>
      <c r="BH1114" s="39">
        <v>-23.349233690036201</v>
      </c>
      <c r="BI1114" s="40">
        <f t="shared" si="252"/>
        <v>75</v>
      </c>
      <c r="BJ1114" s="40">
        <f t="shared" si="253"/>
        <v>52</v>
      </c>
      <c r="BK1114" s="40">
        <f t="shared" si="254"/>
        <v>90</v>
      </c>
      <c r="BL1114" s="40">
        <f t="shared" si="255"/>
        <v>1</v>
      </c>
      <c r="BM1114" s="40">
        <f t="shared" si="256"/>
        <v>98</v>
      </c>
      <c r="BN1114" s="40">
        <f t="shared" si="257"/>
        <v>82</v>
      </c>
      <c r="BO1114" s="40">
        <f t="shared" si="258"/>
        <v>27</v>
      </c>
      <c r="BP1114" s="40">
        <f t="shared" si="259"/>
        <v>89</v>
      </c>
      <c r="BQ1114" s="41">
        <f t="shared" si="260"/>
        <v>91</v>
      </c>
      <c r="BR1114" s="40">
        <f t="shared" si="261"/>
        <v>64</v>
      </c>
      <c r="BS1114" s="41">
        <f t="shared" si="262"/>
        <v>24</v>
      </c>
      <c r="BT1114" s="41">
        <f t="shared" si="263"/>
        <v>100</v>
      </c>
      <c r="BU1114" s="41">
        <f t="shared" si="264"/>
        <v>40</v>
      </c>
      <c r="BV1114" s="41">
        <f t="shared" si="265"/>
        <v>64</v>
      </c>
    </row>
    <row r="1115" spans="2:74" x14ac:dyDescent="0.3">
      <c r="B1115" s="12" t="s">
        <v>1505</v>
      </c>
      <c r="C1115" s="12">
        <v>309041241</v>
      </c>
      <c r="D1115" s="12" t="s">
        <v>1506</v>
      </c>
      <c r="E1115" s="12" t="s">
        <v>1229</v>
      </c>
      <c r="F1115" s="12" t="s">
        <v>2711</v>
      </c>
      <c r="G1115" s="12" t="s">
        <v>102</v>
      </c>
      <c r="H1115" s="12" t="s">
        <v>86</v>
      </c>
      <c r="I1115" s="28">
        <v>866250</v>
      </c>
      <c r="J1115" s="28">
        <v>875000</v>
      </c>
      <c r="K1115" s="28">
        <v>849000</v>
      </c>
      <c r="L1115" s="28">
        <v>847000</v>
      </c>
      <c r="M1115" s="28">
        <v>850000</v>
      </c>
      <c r="N1115" s="28">
        <v>861000</v>
      </c>
      <c r="O1115" s="29">
        <v>63</v>
      </c>
      <c r="P1115" s="29">
        <v>58</v>
      </c>
      <c r="Q1115" s="29">
        <v>57</v>
      </c>
      <c r="R1115" s="28">
        <v>750</v>
      </c>
      <c r="S1115" s="28">
        <v>700</v>
      </c>
      <c r="T1115" s="30">
        <v>3.2</v>
      </c>
      <c r="U1115" s="30">
        <v>0.40000000000000036</v>
      </c>
      <c r="V1115" s="30">
        <v>2.8</v>
      </c>
      <c r="W1115" s="30">
        <v>2.8</v>
      </c>
      <c r="X1115" s="31">
        <v>4.5021645021645025E-2</v>
      </c>
      <c r="Y1115" s="30">
        <v>2</v>
      </c>
      <c r="Z1115" s="30">
        <v>0</v>
      </c>
      <c r="AA1115" s="30">
        <v>2</v>
      </c>
      <c r="AB1115" s="30">
        <v>1.6</v>
      </c>
      <c r="AC1115" s="32">
        <v>0.38573897300855825</v>
      </c>
      <c r="AD1115" s="30">
        <v>8.5678560350939375</v>
      </c>
      <c r="AE1115" s="12">
        <v>166</v>
      </c>
      <c r="AF1115" s="12">
        <v>185</v>
      </c>
      <c r="AG1115" s="12">
        <v>114</v>
      </c>
      <c r="AH1115" s="33">
        <v>24.174418604651162</v>
      </c>
      <c r="AI1115" s="34">
        <v>1050000</v>
      </c>
      <c r="AJ1115" s="34">
        <v>970000</v>
      </c>
      <c r="AK1115" s="34">
        <v>950000</v>
      </c>
      <c r="AL1115" s="35">
        <v>8.247422680412371E-2</v>
      </c>
      <c r="AM1115" s="35">
        <v>0.10526315789473684</v>
      </c>
      <c r="AN1115" s="12">
        <v>3</v>
      </c>
      <c r="AO1115" s="33">
        <v>-0.10000000000000009</v>
      </c>
      <c r="AP1115" s="12">
        <v>3.1</v>
      </c>
      <c r="AQ1115" s="32">
        <v>0.12580645161290321</v>
      </c>
      <c r="AR1115" s="34">
        <v>750</v>
      </c>
      <c r="AS1115" s="34">
        <v>700</v>
      </c>
      <c r="AT1115" s="31">
        <v>7.1428571428571425E-2</v>
      </c>
      <c r="AU1115" s="32">
        <v>0.27435098416002823</v>
      </c>
      <c r="AV1115" s="36">
        <v>1944.3200000000002</v>
      </c>
      <c r="AW1115" s="30">
        <v>0.75860000000000005</v>
      </c>
      <c r="AX1115" s="30">
        <v>0.2414</v>
      </c>
      <c r="AY1115" s="30">
        <v>0.96519999999999995</v>
      </c>
      <c r="AZ1115" s="30">
        <v>0</v>
      </c>
      <c r="BA1115" s="30">
        <v>0.35610000000000003</v>
      </c>
      <c r="BB1115" s="30">
        <v>0.4763</v>
      </c>
      <c r="BC1115" s="30">
        <v>0.1235</v>
      </c>
      <c r="BD1115" s="37">
        <v>7.5</v>
      </c>
      <c r="BE1115" s="29">
        <v>73</v>
      </c>
      <c r="BF1115" s="38" t="s">
        <v>3836</v>
      </c>
      <c r="BG1115" s="39">
        <v>153.27195680872001</v>
      </c>
      <c r="BH1115" s="39">
        <v>-28.090519184749901</v>
      </c>
      <c r="BI1115" s="40">
        <f t="shared" si="252"/>
        <v>64</v>
      </c>
      <c r="BJ1115" s="40">
        <f t="shared" si="253"/>
        <v>67</v>
      </c>
      <c r="BK1115" s="40">
        <f t="shared" si="254"/>
        <v>1</v>
      </c>
      <c r="BL1115" s="40">
        <f t="shared" si="255"/>
        <v>9</v>
      </c>
      <c r="BM1115" s="40">
        <f t="shared" si="256"/>
        <v>42</v>
      </c>
      <c r="BN1115" s="40">
        <f t="shared" si="257"/>
        <v>100</v>
      </c>
      <c r="BO1115" s="40">
        <f t="shared" si="258"/>
        <v>92</v>
      </c>
      <c r="BP1115" s="40">
        <f t="shared" si="259"/>
        <v>68</v>
      </c>
      <c r="BQ1115" s="41">
        <f t="shared" si="260"/>
        <v>100</v>
      </c>
      <c r="BR1115" s="40">
        <f t="shared" si="261"/>
        <v>65</v>
      </c>
      <c r="BS1115" s="41">
        <f t="shared" si="262"/>
        <v>10</v>
      </c>
      <c r="BT1115" s="41">
        <f t="shared" si="263"/>
        <v>84</v>
      </c>
      <c r="BU1115" s="41">
        <f t="shared" si="264"/>
        <v>75</v>
      </c>
      <c r="BV1115" s="41">
        <f t="shared" si="265"/>
        <v>64</v>
      </c>
    </row>
    <row r="1116" spans="2:74" x14ac:dyDescent="0.3">
      <c r="B1116" s="12" t="s">
        <v>1507</v>
      </c>
      <c r="C1116" s="12">
        <v>309061247</v>
      </c>
      <c r="D1116" s="12" t="s">
        <v>1508</v>
      </c>
      <c r="E1116" s="12" t="s">
        <v>1229</v>
      </c>
      <c r="F1116" s="12" t="s">
        <v>3837</v>
      </c>
      <c r="G1116" s="12" t="s">
        <v>102</v>
      </c>
      <c r="H1116" s="12" t="s">
        <v>86</v>
      </c>
      <c r="I1116" s="28">
        <v>989000</v>
      </c>
      <c r="J1116" s="28">
        <v>970775</v>
      </c>
      <c r="K1116" s="28">
        <v>927000</v>
      </c>
      <c r="L1116" s="28">
        <v>970000</v>
      </c>
      <c r="M1116" s="28">
        <v>990000</v>
      </c>
      <c r="N1116" s="28">
        <v>920000</v>
      </c>
      <c r="O1116" s="29">
        <v>29</v>
      </c>
      <c r="P1116" s="29">
        <v>29</v>
      </c>
      <c r="Q1116" s="29">
        <v>33</v>
      </c>
      <c r="R1116" s="28">
        <v>900</v>
      </c>
      <c r="S1116" s="28">
        <v>800</v>
      </c>
      <c r="T1116" s="30">
        <v>3.5</v>
      </c>
      <c r="U1116" s="30">
        <v>0</v>
      </c>
      <c r="V1116" s="30">
        <v>3.5</v>
      </c>
      <c r="W1116" s="30">
        <v>3.2</v>
      </c>
      <c r="X1116" s="31">
        <v>4.7320525783619817E-2</v>
      </c>
      <c r="Y1116" s="30">
        <v>2.8</v>
      </c>
      <c r="Z1116" s="30">
        <v>-0.60000000000000009</v>
      </c>
      <c r="AA1116" s="30">
        <v>3.4</v>
      </c>
      <c r="AB1116" s="30">
        <v>3.5</v>
      </c>
      <c r="AC1116" s="32">
        <v>0.48089253654783271</v>
      </c>
      <c r="AD1116" s="30">
        <v>10.162451253115526</v>
      </c>
      <c r="AE1116" s="12">
        <v>204</v>
      </c>
      <c r="AF1116" s="12">
        <v>197</v>
      </c>
      <c r="AG1116" s="12">
        <v>153</v>
      </c>
      <c r="AH1116" s="33">
        <v>3.5490716180371353</v>
      </c>
      <c r="AI1116" s="34">
        <v>1075000</v>
      </c>
      <c r="AJ1116" s="34">
        <v>950000</v>
      </c>
      <c r="AK1116" s="34">
        <v>880000</v>
      </c>
      <c r="AL1116" s="35">
        <v>0.13157894736842105</v>
      </c>
      <c r="AM1116" s="35">
        <v>0.22159090909090909</v>
      </c>
      <c r="AN1116" s="12">
        <v>3.2</v>
      </c>
      <c r="AO1116" s="33">
        <v>0</v>
      </c>
      <c r="AP1116" s="12">
        <v>3.2</v>
      </c>
      <c r="AQ1116" s="32">
        <v>0.13626373626373628</v>
      </c>
      <c r="AR1116" s="34">
        <v>850</v>
      </c>
      <c r="AS1116" s="34">
        <v>780</v>
      </c>
      <c r="AT1116" s="31">
        <v>8.9743589743589744E-2</v>
      </c>
      <c r="AU1116" s="32">
        <v>0.38565465819386652</v>
      </c>
      <c r="AV1116" s="36">
        <v>1871.5200000000002</v>
      </c>
      <c r="AW1116" s="30">
        <v>0.78939999999999999</v>
      </c>
      <c r="AX1116" s="30">
        <v>0.21060000000000001</v>
      </c>
      <c r="AY1116" s="30">
        <v>0.88390000000000002</v>
      </c>
      <c r="AZ1116" s="30">
        <v>3.7100000000000001E-2</v>
      </c>
      <c r="BA1116" s="30">
        <v>0.31590000000000001</v>
      </c>
      <c r="BB1116" s="30">
        <v>0.48659999999999998</v>
      </c>
      <c r="BC1116" s="30">
        <v>0.1744</v>
      </c>
      <c r="BD1116" s="37">
        <v>7</v>
      </c>
      <c r="BE1116" s="29">
        <v>67</v>
      </c>
      <c r="BF1116" s="38" t="s">
        <v>3838</v>
      </c>
      <c r="BG1116" s="39">
        <v>153.33639647499299</v>
      </c>
      <c r="BH1116" s="39">
        <v>-28.015473910744099</v>
      </c>
      <c r="BI1116" s="40">
        <f t="shared" si="252"/>
        <v>59</v>
      </c>
      <c r="BJ1116" s="40">
        <f t="shared" si="253"/>
        <v>64</v>
      </c>
      <c r="BK1116" s="40">
        <f t="shared" si="254"/>
        <v>81</v>
      </c>
      <c r="BL1116" s="40">
        <f t="shared" si="255"/>
        <v>1</v>
      </c>
      <c r="BM1116" s="40">
        <f t="shared" si="256"/>
        <v>66</v>
      </c>
      <c r="BN1116" s="40">
        <f t="shared" si="257"/>
        <v>100</v>
      </c>
      <c r="BO1116" s="40">
        <f t="shared" si="258"/>
        <v>94</v>
      </c>
      <c r="BP1116" s="40">
        <f t="shared" si="259"/>
        <v>59</v>
      </c>
      <c r="BQ1116" s="41">
        <f t="shared" si="260"/>
        <v>100</v>
      </c>
      <c r="BR1116" s="40">
        <f t="shared" si="261"/>
        <v>49</v>
      </c>
      <c r="BS1116" s="41">
        <f t="shared" si="262"/>
        <v>1</v>
      </c>
      <c r="BT1116" s="41">
        <f t="shared" si="263"/>
        <v>70</v>
      </c>
      <c r="BU1116" s="41">
        <f t="shared" si="264"/>
        <v>70</v>
      </c>
      <c r="BV1116" s="41">
        <f t="shared" si="265"/>
        <v>64</v>
      </c>
    </row>
    <row r="1117" spans="2:74" x14ac:dyDescent="0.3">
      <c r="B1117" s="12" t="s">
        <v>1509</v>
      </c>
      <c r="C1117" s="12">
        <v>309071553</v>
      </c>
      <c r="D1117" s="12" t="s">
        <v>1228</v>
      </c>
      <c r="E1117" s="12" t="s">
        <v>1229</v>
      </c>
      <c r="F1117" s="12" t="s">
        <v>3837</v>
      </c>
      <c r="G1117" s="12" t="s">
        <v>102</v>
      </c>
      <c r="H1117" s="12" t="s">
        <v>86</v>
      </c>
      <c r="I1117" s="28">
        <v>949000</v>
      </c>
      <c r="J1117" s="28">
        <v>929200</v>
      </c>
      <c r="K1117" s="28">
        <v>850000</v>
      </c>
      <c r="L1117" s="28">
        <v>960000</v>
      </c>
      <c r="M1117" s="28">
        <v>940000</v>
      </c>
      <c r="N1117" s="28">
        <v>865000</v>
      </c>
      <c r="O1117" s="29">
        <v>35</v>
      </c>
      <c r="P1117" s="29">
        <v>35</v>
      </c>
      <c r="Q1117" s="29">
        <v>32</v>
      </c>
      <c r="R1117" s="28">
        <v>720</v>
      </c>
      <c r="S1117" s="28">
        <v>680</v>
      </c>
      <c r="T1117" s="30">
        <v>3.6</v>
      </c>
      <c r="U1117" s="30">
        <v>-0.19999999999999973</v>
      </c>
      <c r="V1117" s="30">
        <v>3.8</v>
      </c>
      <c r="W1117" s="30">
        <v>3.8</v>
      </c>
      <c r="X1117" s="31">
        <v>3.9452054794520547E-2</v>
      </c>
      <c r="Y1117" s="30">
        <v>3.4</v>
      </c>
      <c r="Z1117" s="30">
        <v>-0.20000000000000018</v>
      </c>
      <c r="AA1117" s="30">
        <v>3.6</v>
      </c>
      <c r="AB1117" s="30">
        <v>3.9</v>
      </c>
      <c r="AC1117" s="32">
        <v>0.28686173264486514</v>
      </c>
      <c r="AD1117" s="30">
        <v>7.2711480844010969</v>
      </c>
      <c r="AE1117" s="12">
        <v>697</v>
      </c>
      <c r="AF1117" s="12">
        <v>674</v>
      </c>
      <c r="AG1117" s="12">
        <v>615</v>
      </c>
      <c r="AH1117" s="33">
        <v>4.2462462462462458</v>
      </c>
      <c r="AI1117" s="34">
        <v>950000</v>
      </c>
      <c r="AJ1117" s="34">
        <v>855000</v>
      </c>
      <c r="AK1117" s="34">
        <v>790000</v>
      </c>
      <c r="AL1117" s="35">
        <v>0.1111111111111111</v>
      </c>
      <c r="AM1117" s="35">
        <v>0.20253164556962025</v>
      </c>
      <c r="AN1117" s="12">
        <v>3.8</v>
      </c>
      <c r="AO1117" s="33">
        <v>0.29999999999999982</v>
      </c>
      <c r="AP1117" s="12">
        <v>3.5</v>
      </c>
      <c r="AQ1117" s="32">
        <v>0.10879120879120878</v>
      </c>
      <c r="AR1117" s="34">
        <v>750</v>
      </c>
      <c r="AS1117" s="34">
        <v>700</v>
      </c>
      <c r="AT1117" s="31">
        <v>7.1428571428571425E-2</v>
      </c>
      <c r="AU1117" s="32">
        <v>0.33433504714257756</v>
      </c>
      <c r="AV1117" s="36">
        <v>2509.92</v>
      </c>
      <c r="AW1117" s="30">
        <v>0.87170000000000003</v>
      </c>
      <c r="AX1117" s="30">
        <v>0.1283</v>
      </c>
      <c r="AY1117" s="30">
        <v>0.93930000000000002</v>
      </c>
      <c r="AZ1117" s="30">
        <v>4.0399999999999998E-2</v>
      </c>
      <c r="BA1117" s="30">
        <v>0.23580000000000001</v>
      </c>
      <c r="BB1117" s="30">
        <v>0.55649999999999999</v>
      </c>
      <c r="BC1117" s="30">
        <v>0.18770000000000001</v>
      </c>
      <c r="BD1117" s="37">
        <v>5</v>
      </c>
      <c r="BE1117" s="29">
        <v>38</v>
      </c>
      <c r="BF1117" s="38" t="s">
        <v>3839</v>
      </c>
      <c r="BG1117" s="39">
        <v>153.22202200150301</v>
      </c>
      <c r="BH1117" s="39">
        <v>-27.7698314621972</v>
      </c>
      <c r="BI1117" s="40">
        <f t="shared" si="252"/>
        <v>57</v>
      </c>
      <c r="BJ1117" s="40">
        <f t="shared" si="253"/>
        <v>54</v>
      </c>
      <c r="BK1117" s="40">
        <f t="shared" si="254"/>
        <v>72</v>
      </c>
      <c r="BL1117" s="40">
        <f t="shared" si="255"/>
        <v>1</v>
      </c>
      <c r="BM1117" s="40">
        <f t="shared" si="256"/>
        <v>56</v>
      </c>
      <c r="BN1117" s="40">
        <f t="shared" si="257"/>
        <v>100</v>
      </c>
      <c r="BO1117" s="40">
        <f t="shared" si="258"/>
        <v>100</v>
      </c>
      <c r="BP1117" s="40">
        <f t="shared" si="259"/>
        <v>42</v>
      </c>
      <c r="BQ1117" s="41">
        <f t="shared" si="260"/>
        <v>82</v>
      </c>
      <c r="BR1117" s="40">
        <f t="shared" si="261"/>
        <v>78</v>
      </c>
      <c r="BS1117" s="41">
        <f t="shared" si="262"/>
        <v>76</v>
      </c>
      <c r="BT1117" s="41">
        <f t="shared" si="263"/>
        <v>60</v>
      </c>
      <c r="BU1117" s="41">
        <f t="shared" si="264"/>
        <v>50</v>
      </c>
      <c r="BV1117" s="41">
        <f t="shared" si="265"/>
        <v>64</v>
      </c>
    </row>
    <row r="1118" spans="2:74" x14ac:dyDescent="0.3">
      <c r="B1118" s="12" t="s">
        <v>1510</v>
      </c>
      <c r="C1118" s="12">
        <v>310041297</v>
      </c>
      <c r="D1118" s="12" t="s">
        <v>554</v>
      </c>
      <c r="E1118" s="12" t="s">
        <v>549</v>
      </c>
      <c r="F1118" s="12" t="s">
        <v>2813</v>
      </c>
      <c r="G1118" s="12" t="s">
        <v>102</v>
      </c>
      <c r="H1118" s="12" t="s">
        <v>86</v>
      </c>
      <c r="I1118" s="28">
        <v>772650</v>
      </c>
      <c r="J1118" s="28">
        <v>763980</v>
      </c>
      <c r="K1118" s="28">
        <v>691850</v>
      </c>
      <c r="L1118" s="28">
        <v>765000</v>
      </c>
      <c r="M1118" s="28">
        <v>749000</v>
      </c>
      <c r="N1118" s="28">
        <v>675000</v>
      </c>
      <c r="O1118" s="29">
        <v>23</v>
      </c>
      <c r="P1118" s="29">
        <v>23</v>
      </c>
      <c r="Q1118" s="29">
        <v>31</v>
      </c>
      <c r="R1118" s="28">
        <v>570</v>
      </c>
      <c r="S1118" s="28">
        <v>525</v>
      </c>
      <c r="T1118" s="30">
        <v>3.2</v>
      </c>
      <c r="U1118" s="30">
        <v>-9.9999999999999645E-2</v>
      </c>
      <c r="V1118" s="30">
        <v>3.3</v>
      </c>
      <c r="W1118" s="30">
        <v>2.7</v>
      </c>
      <c r="X1118" s="31">
        <v>3.8361483207144241E-2</v>
      </c>
      <c r="Y1118" s="30">
        <v>2.6</v>
      </c>
      <c r="Z1118" s="30">
        <v>0</v>
      </c>
      <c r="AA1118" s="30">
        <v>2.6</v>
      </c>
      <c r="AB1118" s="30">
        <v>2.4</v>
      </c>
      <c r="AC1118" s="32">
        <v>0.28949293027791317</v>
      </c>
      <c r="AD1118" s="30">
        <v>7.5464477928215121</v>
      </c>
      <c r="AE1118" s="12">
        <v>486</v>
      </c>
      <c r="AF1118" s="12">
        <v>365</v>
      </c>
      <c r="AG1118" s="12">
        <v>346</v>
      </c>
      <c r="AH1118" s="33">
        <v>3.6250791640278655</v>
      </c>
      <c r="AI1118" s="34">
        <v>737000</v>
      </c>
      <c r="AJ1118" s="34">
        <v>630000</v>
      </c>
      <c r="AK1118" s="34">
        <v>575000</v>
      </c>
      <c r="AL1118" s="35">
        <v>0.16984126984126985</v>
      </c>
      <c r="AM1118" s="35">
        <v>0.2817391304347826</v>
      </c>
      <c r="AN1118" s="12">
        <v>4.4000000000000004</v>
      </c>
      <c r="AO1118" s="33">
        <v>0.30000000000000071</v>
      </c>
      <c r="AP1118" s="12">
        <v>4.0999999999999996</v>
      </c>
      <c r="AQ1118" s="32">
        <v>0.1136231884057971</v>
      </c>
      <c r="AR1118" s="34">
        <v>580</v>
      </c>
      <c r="AS1118" s="34">
        <v>540</v>
      </c>
      <c r="AT1118" s="31">
        <v>7.407407407407407E-2</v>
      </c>
      <c r="AU1118" s="32">
        <v>0.39354485072144568</v>
      </c>
      <c r="AV1118" s="36">
        <v>1968.9600000000003</v>
      </c>
      <c r="AW1118" s="30">
        <v>0.77449999999999997</v>
      </c>
      <c r="AX1118" s="30">
        <v>0.22550000000000001</v>
      </c>
      <c r="AY1118" s="30">
        <v>0.92720000000000002</v>
      </c>
      <c r="AZ1118" s="30">
        <v>4.4900000000000002E-2</v>
      </c>
      <c r="BA1118" s="30">
        <v>0.28139999999999998</v>
      </c>
      <c r="BB1118" s="30">
        <v>0.46079999999999999</v>
      </c>
      <c r="BC1118" s="30">
        <v>0.2359</v>
      </c>
      <c r="BD1118" s="37">
        <v>2</v>
      </c>
      <c r="BE1118" s="29">
        <v>20</v>
      </c>
      <c r="BF1118" s="38" t="s">
        <v>3840</v>
      </c>
      <c r="BG1118" s="39">
        <v>152.91712517183501</v>
      </c>
      <c r="BH1118" s="39">
        <v>-27.629255438943598</v>
      </c>
      <c r="BI1118" s="40">
        <f t="shared" si="252"/>
        <v>64</v>
      </c>
      <c r="BJ1118" s="40">
        <f t="shared" si="253"/>
        <v>44</v>
      </c>
      <c r="BK1118" s="40">
        <f t="shared" si="254"/>
        <v>80</v>
      </c>
      <c r="BL1118" s="40">
        <f t="shared" si="255"/>
        <v>1</v>
      </c>
      <c r="BM1118" s="40">
        <f t="shared" si="256"/>
        <v>85</v>
      </c>
      <c r="BN1118" s="40">
        <f t="shared" si="257"/>
        <v>100</v>
      </c>
      <c r="BO1118" s="40">
        <f t="shared" si="258"/>
        <v>100</v>
      </c>
      <c r="BP1118" s="40">
        <f t="shared" si="259"/>
        <v>52</v>
      </c>
      <c r="BQ1118" s="41">
        <f t="shared" si="260"/>
        <v>78</v>
      </c>
      <c r="BR1118" s="40">
        <f t="shared" si="261"/>
        <v>75</v>
      </c>
      <c r="BS1118" s="41">
        <f t="shared" si="262"/>
        <v>74</v>
      </c>
      <c r="BT1118" s="41">
        <f t="shared" si="263"/>
        <v>74</v>
      </c>
      <c r="BU1118" s="41">
        <f t="shared" si="264"/>
        <v>20</v>
      </c>
      <c r="BV1118" s="41">
        <f t="shared" si="265"/>
        <v>64</v>
      </c>
    </row>
    <row r="1119" spans="2:74" x14ac:dyDescent="0.3">
      <c r="B1119" s="12" t="s">
        <v>1511</v>
      </c>
      <c r="C1119" s="12">
        <v>311061334</v>
      </c>
      <c r="D1119" s="12" t="s">
        <v>1234</v>
      </c>
      <c r="E1119" s="12" t="s">
        <v>473</v>
      </c>
      <c r="F1119" s="12" t="s">
        <v>2813</v>
      </c>
      <c r="G1119" s="12" t="s">
        <v>102</v>
      </c>
      <c r="H1119" s="12" t="s">
        <v>86</v>
      </c>
      <c r="I1119" s="28">
        <v>971620</v>
      </c>
      <c r="J1119" s="28">
        <v>963050</v>
      </c>
      <c r="K1119" s="28">
        <v>803960</v>
      </c>
      <c r="L1119" s="28">
        <v>965000</v>
      </c>
      <c r="M1119" s="28">
        <v>935000</v>
      </c>
      <c r="N1119" s="28">
        <v>836000</v>
      </c>
      <c r="O1119" s="29">
        <v>26</v>
      </c>
      <c r="P1119" s="29">
        <v>25</v>
      </c>
      <c r="Q1119" s="29">
        <v>26</v>
      </c>
      <c r="R1119" s="28">
        <v>680</v>
      </c>
      <c r="S1119" s="28">
        <v>625</v>
      </c>
      <c r="T1119" s="30">
        <v>2.8</v>
      </c>
      <c r="U1119" s="30">
        <v>9.9999999999999645E-2</v>
      </c>
      <c r="V1119" s="30">
        <v>2.7</v>
      </c>
      <c r="W1119" s="30">
        <v>3.1</v>
      </c>
      <c r="X1119" s="31">
        <v>3.6392828472036391E-2</v>
      </c>
      <c r="Y1119" s="30">
        <v>5.4</v>
      </c>
      <c r="Z1119" s="30">
        <v>-0.59999999999999964</v>
      </c>
      <c r="AA1119" s="30">
        <v>6</v>
      </c>
      <c r="AB1119" s="30">
        <v>5.3</v>
      </c>
      <c r="AC1119" s="32">
        <v>0.35217103082532314</v>
      </c>
      <c r="AD1119" s="30">
        <v>9.6769348690752395</v>
      </c>
      <c r="AE1119" s="12">
        <v>174</v>
      </c>
      <c r="AF1119" s="12">
        <v>174</v>
      </c>
      <c r="AG1119" s="12">
        <v>157</v>
      </c>
      <c r="AH1119" s="33">
        <v>2.3946488294314383</v>
      </c>
      <c r="AI1119" s="34">
        <v>790000</v>
      </c>
      <c r="AJ1119" s="34">
        <v>670000</v>
      </c>
      <c r="AK1119" s="34">
        <v>596000</v>
      </c>
      <c r="AL1119" s="35">
        <v>0.17910447761194029</v>
      </c>
      <c r="AM1119" s="35">
        <v>0.32550335570469796</v>
      </c>
      <c r="AN1119" s="12">
        <v>3.4</v>
      </c>
      <c r="AO1119" s="33">
        <v>0</v>
      </c>
      <c r="AP1119" s="12">
        <v>3.4</v>
      </c>
      <c r="AQ1119" s="32">
        <v>0.10789473684210527</v>
      </c>
      <c r="AR1119" s="34">
        <v>590</v>
      </c>
      <c r="AS1119" s="34">
        <v>550</v>
      </c>
      <c r="AT1119" s="31">
        <v>7.2727272727272724E-2</v>
      </c>
      <c r="AU1119" s="32">
        <v>0.32816013525330795</v>
      </c>
      <c r="AV1119" s="36">
        <v>1930.88</v>
      </c>
      <c r="AW1119" s="30">
        <v>0.72699999999999998</v>
      </c>
      <c r="AX1119" s="30">
        <v>0.27300000000000002</v>
      </c>
      <c r="AY1119" s="30">
        <v>0.71640000000000004</v>
      </c>
      <c r="AZ1119" s="30">
        <v>0.24310000000000001</v>
      </c>
      <c r="BA1119" s="30">
        <v>0.2863</v>
      </c>
      <c r="BB1119" s="30">
        <v>0.38100000000000001</v>
      </c>
      <c r="BC1119" s="30">
        <v>0.2908</v>
      </c>
      <c r="BD1119" s="37">
        <v>8</v>
      </c>
      <c r="BE1119" s="29">
        <v>20</v>
      </c>
      <c r="BF1119" s="38" t="s">
        <v>3841</v>
      </c>
      <c r="BG1119" s="39">
        <v>153.13865221642399</v>
      </c>
      <c r="BH1119" s="39">
        <v>-27.620135377464099</v>
      </c>
      <c r="BI1119" s="40">
        <f t="shared" si="252"/>
        <v>70</v>
      </c>
      <c r="BJ1119" s="40">
        <f t="shared" si="253"/>
        <v>60</v>
      </c>
      <c r="BK1119" s="40">
        <f t="shared" si="254"/>
        <v>95</v>
      </c>
      <c r="BL1119" s="40">
        <f t="shared" si="255"/>
        <v>1</v>
      </c>
      <c r="BM1119" s="40">
        <f t="shared" si="256"/>
        <v>90</v>
      </c>
      <c r="BN1119" s="40">
        <f t="shared" si="257"/>
        <v>100</v>
      </c>
      <c r="BO1119" s="40">
        <f t="shared" si="258"/>
        <v>100</v>
      </c>
      <c r="BP1119" s="40">
        <f t="shared" si="259"/>
        <v>53</v>
      </c>
      <c r="BQ1119" s="41">
        <f t="shared" si="260"/>
        <v>72</v>
      </c>
      <c r="BR1119" s="40">
        <f t="shared" si="261"/>
        <v>54</v>
      </c>
      <c r="BS1119" s="41">
        <f t="shared" si="262"/>
        <v>33</v>
      </c>
      <c r="BT1119" s="41">
        <f t="shared" si="263"/>
        <v>27</v>
      </c>
      <c r="BU1119" s="41">
        <f t="shared" si="264"/>
        <v>80</v>
      </c>
      <c r="BV1119" s="41">
        <f t="shared" si="265"/>
        <v>64</v>
      </c>
    </row>
    <row r="1120" spans="2:74" x14ac:dyDescent="0.3">
      <c r="B1120" s="12" t="s">
        <v>1512</v>
      </c>
      <c r="C1120" s="12">
        <v>313021364</v>
      </c>
      <c r="D1120" s="12" t="s">
        <v>1237</v>
      </c>
      <c r="E1120" s="12" t="s">
        <v>557</v>
      </c>
      <c r="F1120" s="12" t="s">
        <v>2813</v>
      </c>
      <c r="G1120" s="12" t="s">
        <v>102</v>
      </c>
      <c r="H1120" s="12" t="s">
        <v>86</v>
      </c>
      <c r="I1120" s="28">
        <v>883750</v>
      </c>
      <c r="J1120" s="28">
        <v>863550</v>
      </c>
      <c r="K1120" s="28">
        <v>755000</v>
      </c>
      <c r="L1120" s="28">
        <v>840000</v>
      </c>
      <c r="M1120" s="28">
        <v>975000</v>
      </c>
      <c r="N1120" s="28">
        <v>850000</v>
      </c>
      <c r="O1120" s="29">
        <v>47</v>
      </c>
      <c r="P1120" s="29">
        <v>44</v>
      </c>
      <c r="Q1120" s="29">
        <v>46</v>
      </c>
      <c r="R1120" s="28">
        <v>650</v>
      </c>
      <c r="S1120" s="28">
        <v>600</v>
      </c>
      <c r="T1120" s="30">
        <v>1.6</v>
      </c>
      <c r="U1120" s="30">
        <v>-9.9999999999999867E-2</v>
      </c>
      <c r="V1120" s="30">
        <v>1.7</v>
      </c>
      <c r="W1120" s="30">
        <v>2.4</v>
      </c>
      <c r="X1120" s="31">
        <v>3.8246110325318244E-2</v>
      </c>
      <c r="Y1120" s="30">
        <v>11.9</v>
      </c>
      <c r="Z1120" s="30">
        <v>0.59999999999999964</v>
      </c>
      <c r="AA1120" s="30">
        <v>11.3</v>
      </c>
      <c r="AB1120" s="30">
        <v>9.3000000000000007</v>
      </c>
      <c r="AC1120" s="32">
        <v>0.24738156132018022</v>
      </c>
      <c r="AD1120" s="30">
        <v>6.4681495507902138</v>
      </c>
      <c r="AE1120" s="12">
        <v>649</v>
      </c>
      <c r="AF1120" s="12">
        <v>553</v>
      </c>
      <c r="AG1120" s="12">
        <v>293</v>
      </c>
      <c r="AH1120" s="33">
        <v>7.3377990430622013</v>
      </c>
      <c r="AI1120" s="34">
        <v>720000</v>
      </c>
      <c r="AJ1120" s="34">
        <v>635000</v>
      </c>
      <c r="AK1120" s="34">
        <v>575000</v>
      </c>
      <c r="AL1120" s="35">
        <v>0.13385826771653545</v>
      </c>
      <c r="AM1120" s="35">
        <v>0.25217391304347825</v>
      </c>
      <c r="AN1120" s="12">
        <v>3.6</v>
      </c>
      <c r="AO1120" s="33">
        <v>0.20000000000000018</v>
      </c>
      <c r="AP1120" s="12">
        <v>3.4</v>
      </c>
      <c r="AQ1120" s="32">
        <v>0.125</v>
      </c>
      <c r="AR1120" s="34">
        <v>570</v>
      </c>
      <c r="AS1120" s="34">
        <v>530</v>
      </c>
      <c r="AT1120" s="31">
        <v>7.5471698113207544E-2</v>
      </c>
      <c r="AU1120" s="32">
        <v>0.44126231869238675</v>
      </c>
      <c r="AV1120" s="36">
        <v>2627.5200000000004</v>
      </c>
      <c r="AW1120" s="30">
        <v>0.88070000000000004</v>
      </c>
      <c r="AX1120" s="30">
        <v>0.1193</v>
      </c>
      <c r="AY1120" s="30">
        <v>0.94230000000000003</v>
      </c>
      <c r="AZ1120" s="30">
        <v>5.28E-2</v>
      </c>
      <c r="BA1120" s="30">
        <v>0.23719999999999999</v>
      </c>
      <c r="BB1120" s="30">
        <v>0.56850000000000001</v>
      </c>
      <c r="BC1120" s="30">
        <v>0.1736</v>
      </c>
      <c r="BD1120" s="37">
        <v>6</v>
      </c>
      <c r="BE1120" s="29">
        <v>39</v>
      </c>
      <c r="BF1120" s="38" t="s">
        <v>3842</v>
      </c>
      <c r="BG1120" s="39">
        <v>152.999985577628</v>
      </c>
      <c r="BH1120" s="39">
        <v>-27.124171941994099</v>
      </c>
      <c r="BI1120" s="40">
        <f t="shared" si="252"/>
        <v>90</v>
      </c>
      <c r="BJ1120" s="40">
        <f t="shared" si="253"/>
        <v>57</v>
      </c>
      <c r="BK1120" s="40">
        <f t="shared" si="254"/>
        <v>34</v>
      </c>
      <c r="BL1120" s="40">
        <f t="shared" si="255"/>
        <v>1</v>
      </c>
      <c r="BM1120" s="40">
        <f t="shared" si="256"/>
        <v>67</v>
      </c>
      <c r="BN1120" s="40">
        <f t="shared" si="257"/>
        <v>100</v>
      </c>
      <c r="BO1120" s="40">
        <f t="shared" si="258"/>
        <v>100</v>
      </c>
      <c r="BP1120" s="40">
        <f t="shared" si="259"/>
        <v>42</v>
      </c>
      <c r="BQ1120" s="41">
        <f t="shared" si="260"/>
        <v>78</v>
      </c>
      <c r="BR1120" s="40">
        <f t="shared" si="261"/>
        <v>85</v>
      </c>
      <c r="BS1120" s="41">
        <f t="shared" si="262"/>
        <v>100</v>
      </c>
      <c r="BT1120" s="41">
        <f t="shared" si="263"/>
        <v>1</v>
      </c>
      <c r="BU1120" s="41">
        <f t="shared" si="264"/>
        <v>60</v>
      </c>
      <c r="BV1120" s="41">
        <f t="shared" si="265"/>
        <v>64</v>
      </c>
    </row>
    <row r="1121" spans="2:74" x14ac:dyDescent="0.3">
      <c r="B1121" s="12" t="s">
        <v>1513</v>
      </c>
      <c r="C1121" s="12">
        <v>313031371</v>
      </c>
      <c r="D1121" s="12" t="s">
        <v>997</v>
      </c>
      <c r="E1121" s="12" t="s">
        <v>557</v>
      </c>
      <c r="F1121" s="12" t="s">
        <v>2711</v>
      </c>
      <c r="G1121" s="12" t="s">
        <v>102</v>
      </c>
      <c r="H1121" s="12" t="s">
        <v>86</v>
      </c>
      <c r="I1121" s="28">
        <v>795000</v>
      </c>
      <c r="J1121" s="28">
        <v>794200</v>
      </c>
      <c r="K1121" s="28">
        <v>758000</v>
      </c>
      <c r="L1121" s="28">
        <v>928000</v>
      </c>
      <c r="M1121" s="28">
        <v>842000</v>
      </c>
      <c r="N1121" s="28">
        <v>815000</v>
      </c>
      <c r="O1121" s="29">
        <v>59</v>
      </c>
      <c r="P1121" s="29">
        <v>58</v>
      </c>
      <c r="Q1121" s="29">
        <v>57</v>
      </c>
      <c r="R1121" s="28">
        <v>650</v>
      </c>
      <c r="S1121" s="28">
        <v>625</v>
      </c>
      <c r="T1121" s="30">
        <v>1.9</v>
      </c>
      <c r="U1121" s="30">
        <v>-0.20000000000000018</v>
      </c>
      <c r="V1121" s="30">
        <v>2.1</v>
      </c>
      <c r="W1121" s="30">
        <v>1.7</v>
      </c>
      <c r="X1121" s="31">
        <v>4.2515723270440252E-2</v>
      </c>
      <c r="Y1121" s="30">
        <v>2.2000000000000002</v>
      </c>
      <c r="Z1121" s="30">
        <v>-9.9999999999999645E-2</v>
      </c>
      <c r="AA1121" s="30">
        <v>2.2999999999999998</v>
      </c>
      <c r="AB1121" s="30">
        <v>1.8</v>
      </c>
      <c r="AC1121" s="32">
        <v>0.35561099439775906</v>
      </c>
      <c r="AD1121" s="30">
        <v>8.3642230930833872</v>
      </c>
      <c r="AE1121" s="12">
        <v>152</v>
      </c>
      <c r="AF1121" s="12">
        <v>140</v>
      </c>
      <c r="AG1121" s="12">
        <v>85</v>
      </c>
      <c r="AH1121" s="33">
        <v>13.25</v>
      </c>
      <c r="AI1121" s="34">
        <v>770000</v>
      </c>
      <c r="AJ1121" s="34">
        <v>725000</v>
      </c>
      <c r="AK1121" s="34">
        <v>685000</v>
      </c>
      <c r="AL1121" s="35">
        <v>6.2068965517241378E-2</v>
      </c>
      <c r="AM1121" s="35">
        <v>0.12408759124087591</v>
      </c>
      <c r="AN1121" s="12">
        <v>1.6</v>
      </c>
      <c r="AO1121" s="33">
        <v>0</v>
      </c>
      <c r="AP1121" s="12">
        <v>1.6</v>
      </c>
      <c r="AQ1121" s="32">
        <v>0.11690140845070422</v>
      </c>
      <c r="AR1121" s="34">
        <v>625</v>
      </c>
      <c r="AS1121" s="34">
        <v>600</v>
      </c>
      <c r="AT1121" s="31">
        <v>4.1666666666666664E-2</v>
      </c>
      <c r="AU1121" s="32">
        <v>0.43223415183546748</v>
      </c>
      <c r="AV1121" s="36">
        <v>1827.8400000000001</v>
      </c>
      <c r="AW1121" s="30">
        <v>0.78259999999999996</v>
      </c>
      <c r="AX1121" s="30">
        <v>0.21740000000000001</v>
      </c>
      <c r="AY1121" s="30">
        <v>0.96970000000000001</v>
      </c>
      <c r="AZ1121" s="30">
        <v>1.8200000000000001E-2</v>
      </c>
      <c r="BA1121" s="30">
        <v>0.36890000000000001</v>
      </c>
      <c r="BB1121" s="30">
        <v>0.45400000000000001</v>
      </c>
      <c r="BC1121" s="30">
        <v>0.14230000000000001</v>
      </c>
      <c r="BD1121" s="37">
        <v>2</v>
      </c>
      <c r="BE1121" s="29">
        <v>64</v>
      </c>
      <c r="BF1121" s="38" t="s">
        <v>3843</v>
      </c>
      <c r="BG1121" s="39">
        <v>152.75555922006899</v>
      </c>
      <c r="BH1121" s="39">
        <v>-26.951822904003699</v>
      </c>
      <c r="BI1121" s="40">
        <f t="shared" si="252"/>
        <v>85</v>
      </c>
      <c r="BJ1121" s="40">
        <f t="shared" si="253"/>
        <v>90</v>
      </c>
      <c r="BK1121" s="40">
        <f t="shared" si="254"/>
        <v>1</v>
      </c>
      <c r="BL1121" s="40">
        <f t="shared" si="255"/>
        <v>1</v>
      </c>
      <c r="BM1121" s="40">
        <f t="shared" si="256"/>
        <v>32</v>
      </c>
      <c r="BN1121" s="40">
        <f t="shared" si="257"/>
        <v>100</v>
      </c>
      <c r="BO1121" s="40">
        <f t="shared" si="258"/>
        <v>95</v>
      </c>
      <c r="BP1121" s="40">
        <f t="shared" si="259"/>
        <v>71</v>
      </c>
      <c r="BQ1121" s="41">
        <f t="shared" si="260"/>
        <v>92</v>
      </c>
      <c r="BR1121" s="40">
        <f t="shared" si="261"/>
        <v>67</v>
      </c>
      <c r="BS1121" s="41">
        <f t="shared" si="262"/>
        <v>30</v>
      </c>
      <c r="BT1121" s="41">
        <f t="shared" si="263"/>
        <v>80</v>
      </c>
      <c r="BU1121" s="41">
        <f t="shared" si="264"/>
        <v>20</v>
      </c>
      <c r="BV1121" s="41">
        <f t="shared" si="265"/>
        <v>64</v>
      </c>
    </row>
    <row r="1122" spans="2:74" x14ac:dyDescent="0.3">
      <c r="B1122" s="12" t="s">
        <v>1514</v>
      </c>
      <c r="C1122" s="12">
        <v>313041374</v>
      </c>
      <c r="D1122" s="12" t="s">
        <v>556</v>
      </c>
      <c r="E1122" s="12" t="s">
        <v>557</v>
      </c>
      <c r="F1122" s="12" t="s">
        <v>2813</v>
      </c>
      <c r="G1122" s="12" t="s">
        <v>102</v>
      </c>
      <c r="H1122" s="12" t="s">
        <v>86</v>
      </c>
      <c r="I1122" s="28">
        <v>808500</v>
      </c>
      <c r="J1122" s="28">
        <v>825000</v>
      </c>
      <c r="K1122" s="28">
        <v>989800</v>
      </c>
      <c r="L1122" s="28">
        <v>1230000</v>
      </c>
      <c r="M1122" s="28">
        <v>1155000</v>
      </c>
      <c r="N1122" s="28">
        <v>1095000</v>
      </c>
      <c r="O1122" s="29">
        <v>36</v>
      </c>
      <c r="P1122" s="29">
        <v>34</v>
      </c>
      <c r="Q1122" s="29">
        <v>62</v>
      </c>
      <c r="R1122" s="28">
        <v>600</v>
      </c>
      <c r="S1122" s="28">
        <v>470</v>
      </c>
      <c r="T1122" s="30">
        <v>1.9</v>
      </c>
      <c r="U1122" s="30">
        <v>-0.10000000000000009</v>
      </c>
      <c r="V1122" s="30">
        <v>2</v>
      </c>
      <c r="W1122" s="30">
        <v>2.2999999999999998</v>
      </c>
      <c r="X1122" s="31">
        <v>3.8589981447124305E-2</v>
      </c>
      <c r="Y1122" s="30">
        <v>17.399999999999999</v>
      </c>
      <c r="Z1122" s="30">
        <v>1.3999999999999986</v>
      </c>
      <c r="AA1122" s="30">
        <v>16</v>
      </c>
      <c r="AB1122" s="30">
        <v>7</v>
      </c>
      <c r="AC1122" s="32">
        <v>0.2745844621805667</v>
      </c>
      <c r="AD1122" s="30">
        <v>7.1154338997752618</v>
      </c>
      <c r="AE1122" s="12">
        <v>301</v>
      </c>
      <c r="AF1122" s="12">
        <v>267</v>
      </c>
      <c r="AG1122" s="12">
        <v>279</v>
      </c>
      <c r="AH1122" s="33">
        <v>4.0586245772266061</v>
      </c>
      <c r="AI1122" s="34">
        <v>835000</v>
      </c>
      <c r="AJ1122" s="34">
        <v>725000</v>
      </c>
      <c r="AK1122" s="34">
        <v>720000</v>
      </c>
      <c r="AL1122" s="35">
        <v>0.15172413793103448</v>
      </c>
      <c r="AM1122" s="35">
        <v>0.15972222222222221</v>
      </c>
      <c r="AN1122" s="12">
        <v>3.4</v>
      </c>
      <c r="AO1122" s="33">
        <v>0</v>
      </c>
      <c r="AP1122" s="12">
        <v>3.4</v>
      </c>
      <c r="AQ1122" s="32">
        <v>0.11139240506329114</v>
      </c>
      <c r="AR1122" s="34">
        <v>600</v>
      </c>
      <c r="AS1122" s="34">
        <v>550</v>
      </c>
      <c r="AT1122" s="31">
        <v>9.0909090909090912E-2</v>
      </c>
      <c r="AU1122" s="32">
        <v>0.39769171654351476</v>
      </c>
      <c r="AV1122" s="36">
        <v>2185.1200000000003</v>
      </c>
      <c r="AW1122" s="30">
        <v>0.81469999999999998</v>
      </c>
      <c r="AX1122" s="30">
        <v>0.18529999999999999</v>
      </c>
      <c r="AY1122" s="30">
        <v>0.90629999999999999</v>
      </c>
      <c r="AZ1122" s="30">
        <v>7.4899999999999994E-2</v>
      </c>
      <c r="BA1122" s="30">
        <v>0.2737</v>
      </c>
      <c r="BB1122" s="30">
        <v>0.45989999999999998</v>
      </c>
      <c r="BC1122" s="30">
        <v>0.24399999999999999</v>
      </c>
      <c r="BD1122" s="37">
        <v>4</v>
      </c>
      <c r="BE1122" s="29">
        <v>38</v>
      </c>
      <c r="BF1122" s="38" t="s">
        <v>3844</v>
      </c>
      <c r="BG1122" s="39">
        <v>152.91542193032299</v>
      </c>
      <c r="BH1122" s="39">
        <v>-27.147767511210699</v>
      </c>
      <c r="BI1122" s="40">
        <f t="shared" si="252"/>
        <v>85</v>
      </c>
      <c r="BJ1122" s="40">
        <f t="shared" si="253"/>
        <v>60</v>
      </c>
      <c r="BK1122" s="40">
        <f t="shared" si="254"/>
        <v>75</v>
      </c>
      <c r="BL1122" s="40">
        <f t="shared" si="255"/>
        <v>1</v>
      </c>
      <c r="BM1122" s="40">
        <f t="shared" si="256"/>
        <v>76</v>
      </c>
      <c r="BN1122" s="40">
        <f t="shared" si="257"/>
        <v>100</v>
      </c>
      <c r="BO1122" s="40">
        <f t="shared" si="258"/>
        <v>100</v>
      </c>
      <c r="BP1122" s="40">
        <f t="shared" si="259"/>
        <v>50</v>
      </c>
      <c r="BQ1122" s="41">
        <f t="shared" si="260"/>
        <v>79</v>
      </c>
      <c r="BR1122" s="40">
        <f t="shared" si="261"/>
        <v>79</v>
      </c>
      <c r="BS1122" s="41">
        <f t="shared" si="262"/>
        <v>84</v>
      </c>
      <c r="BT1122" s="41">
        <f t="shared" si="263"/>
        <v>1</v>
      </c>
      <c r="BU1122" s="41">
        <f t="shared" si="264"/>
        <v>40</v>
      </c>
      <c r="BV1122" s="41">
        <f t="shared" si="265"/>
        <v>64</v>
      </c>
    </row>
    <row r="1123" spans="2:74" x14ac:dyDescent="0.3">
      <c r="B1123" s="12" t="s">
        <v>1515</v>
      </c>
      <c r="C1123" s="12">
        <v>314031393</v>
      </c>
      <c r="D1123" s="12" t="s">
        <v>1516</v>
      </c>
      <c r="E1123" s="12" t="s">
        <v>403</v>
      </c>
      <c r="F1123" s="12" t="s">
        <v>2813</v>
      </c>
      <c r="G1123" s="12" t="s">
        <v>102</v>
      </c>
      <c r="H1123" s="12" t="s">
        <v>86</v>
      </c>
      <c r="I1123" s="28">
        <v>836400</v>
      </c>
      <c r="J1123" s="28">
        <v>800000</v>
      </c>
      <c r="K1123" s="28">
        <v>696900</v>
      </c>
      <c r="L1123" s="28">
        <v>840000</v>
      </c>
      <c r="M1123" s="28">
        <v>805000</v>
      </c>
      <c r="N1123" s="28">
        <v>690000</v>
      </c>
      <c r="O1123" s="29">
        <v>22</v>
      </c>
      <c r="P1123" s="29">
        <v>21</v>
      </c>
      <c r="Q1123" s="29">
        <v>37</v>
      </c>
      <c r="R1123" s="28">
        <v>585</v>
      </c>
      <c r="S1123" s="28">
        <v>550</v>
      </c>
      <c r="T1123" s="30">
        <v>4</v>
      </c>
      <c r="U1123" s="30">
        <v>0.10000000000000009</v>
      </c>
      <c r="V1123" s="30">
        <v>3.9</v>
      </c>
      <c r="W1123" s="30">
        <v>3.5</v>
      </c>
      <c r="X1123" s="31">
        <v>3.637015781922525E-2</v>
      </c>
      <c r="Y1123" s="30">
        <v>5.3</v>
      </c>
      <c r="Z1123" s="30">
        <v>9.9999999999999645E-2</v>
      </c>
      <c r="AA1123" s="30">
        <v>5.2</v>
      </c>
      <c r="AB1123" s="30">
        <v>5.2</v>
      </c>
      <c r="AC1123" s="32">
        <v>0.28187880656849895</v>
      </c>
      <c r="AD1123" s="30">
        <v>7.7502772456900892</v>
      </c>
      <c r="AE1123" s="12">
        <v>91</v>
      </c>
      <c r="AF1123" s="12">
        <v>75</v>
      </c>
      <c r="AG1123" s="12">
        <v>86</v>
      </c>
      <c r="AH1123" s="33">
        <v>2.104838709677419</v>
      </c>
      <c r="AI1123" s="34">
        <v>806000</v>
      </c>
      <c r="AJ1123" s="34">
        <v>695000</v>
      </c>
      <c r="AK1123" s="34">
        <v>672000</v>
      </c>
      <c r="AL1123" s="35">
        <v>0.15971223021582734</v>
      </c>
      <c r="AM1123" s="35">
        <v>0.19940476190476192</v>
      </c>
      <c r="AN1123" s="12">
        <v>3.5</v>
      </c>
      <c r="AO1123" s="33">
        <v>0.29999999999999982</v>
      </c>
      <c r="AP1123" s="12">
        <v>3.2</v>
      </c>
      <c r="AQ1123" s="32">
        <v>0.1184281842818428</v>
      </c>
      <c r="AR1123" s="34">
        <v>600</v>
      </c>
      <c r="AS1123" s="34">
        <v>560</v>
      </c>
      <c r="AT1123" s="31">
        <v>7.1428571428571425E-2</v>
      </c>
      <c r="AU1123" s="32">
        <v>0.33143449181976842</v>
      </c>
      <c r="AV1123" s="36">
        <v>2075.36</v>
      </c>
      <c r="AW1123" s="30">
        <v>0.77880000000000005</v>
      </c>
      <c r="AX1123" s="30">
        <v>0.22120000000000001</v>
      </c>
      <c r="AY1123" s="30">
        <v>0.86499999999999999</v>
      </c>
      <c r="AZ1123" s="30">
        <v>7.9699999999999993E-2</v>
      </c>
      <c r="BA1123" s="30">
        <v>0.25369999999999998</v>
      </c>
      <c r="BB1123" s="30">
        <v>0.4335</v>
      </c>
      <c r="BC1123" s="30">
        <v>0.2969</v>
      </c>
      <c r="BD1123" s="37">
        <v>6</v>
      </c>
      <c r="BE1123" s="29">
        <v>24</v>
      </c>
      <c r="BF1123" s="38" t="s">
        <v>3845</v>
      </c>
      <c r="BG1123" s="39">
        <v>152.970597033519</v>
      </c>
      <c r="BH1123" s="39">
        <v>-27.264694946423301</v>
      </c>
      <c r="BI1123" s="40">
        <f t="shared" si="252"/>
        <v>51</v>
      </c>
      <c r="BJ1123" s="40">
        <f t="shared" si="253"/>
        <v>59</v>
      </c>
      <c r="BK1123" s="40">
        <f t="shared" si="254"/>
        <v>99</v>
      </c>
      <c r="BL1123" s="40">
        <f t="shared" si="255"/>
        <v>1</v>
      </c>
      <c r="BM1123" s="40">
        <f t="shared" si="256"/>
        <v>80</v>
      </c>
      <c r="BN1123" s="40">
        <f t="shared" si="257"/>
        <v>100</v>
      </c>
      <c r="BO1123" s="40">
        <f t="shared" si="258"/>
        <v>100</v>
      </c>
      <c r="BP1123" s="40">
        <f t="shared" si="259"/>
        <v>46</v>
      </c>
      <c r="BQ1123" s="41">
        <f t="shared" si="260"/>
        <v>72</v>
      </c>
      <c r="BR1123" s="40">
        <f t="shared" si="261"/>
        <v>73</v>
      </c>
      <c r="BS1123" s="41">
        <f t="shared" si="262"/>
        <v>79</v>
      </c>
      <c r="BT1123" s="41">
        <f t="shared" si="263"/>
        <v>29</v>
      </c>
      <c r="BU1123" s="41">
        <f t="shared" si="264"/>
        <v>60</v>
      </c>
      <c r="BV1123" s="41">
        <f t="shared" si="265"/>
        <v>64</v>
      </c>
    </row>
    <row r="1124" spans="2:74" x14ac:dyDescent="0.3">
      <c r="B1124" s="12" t="s">
        <v>1517</v>
      </c>
      <c r="C1124" s="12">
        <v>319051525</v>
      </c>
      <c r="D1124" s="12" t="s">
        <v>1382</v>
      </c>
      <c r="E1124" s="12" t="s">
        <v>169</v>
      </c>
      <c r="F1124" s="12" t="s">
        <v>2711</v>
      </c>
      <c r="G1124" s="12" t="s">
        <v>102</v>
      </c>
      <c r="H1124" s="12" t="s">
        <v>86</v>
      </c>
      <c r="I1124" s="28">
        <v>609000</v>
      </c>
      <c r="J1124" s="28">
        <v>599000</v>
      </c>
      <c r="K1124" s="28">
        <v>565000</v>
      </c>
      <c r="L1124" s="28">
        <v>550000</v>
      </c>
      <c r="M1124" s="28">
        <v>555000</v>
      </c>
      <c r="N1124" s="28">
        <v>526500</v>
      </c>
      <c r="O1124" s="29">
        <v>80</v>
      </c>
      <c r="P1124" s="29">
        <v>86</v>
      </c>
      <c r="Q1124" s="29">
        <v>87</v>
      </c>
      <c r="R1124" s="28">
        <v>505</v>
      </c>
      <c r="S1124" s="28">
        <v>460</v>
      </c>
      <c r="T1124" s="30">
        <v>1.7</v>
      </c>
      <c r="U1124" s="30">
        <v>0</v>
      </c>
      <c r="V1124" s="30">
        <v>1.7</v>
      </c>
      <c r="W1124" s="30">
        <v>1.4</v>
      </c>
      <c r="X1124" s="31">
        <v>4.3119868637110016E-2</v>
      </c>
      <c r="Y1124" s="30">
        <v>0.6</v>
      </c>
      <c r="Z1124" s="30">
        <v>0</v>
      </c>
      <c r="AA1124" s="30">
        <v>0.6</v>
      </c>
      <c r="AB1124" s="30">
        <v>0.5</v>
      </c>
      <c r="AC1124" s="32">
        <v>0.47016981975271854</v>
      </c>
      <c r="AD1124" s="30">
        <v>10.903785995026869</v>
      </c>
      <c r="AE1124" s="12">
        <v>380</v>
      </c>
      <c r="AF1124" s="12">
        <v>374</v>
      </c>
      <c r="AG1124" s="12">
        <v>328</v>
      </c>
      <c r="AH1124" s="33">
        <v>4.8211920529801322</v>
      </c>
      <c r="AI1124" s="34">
        <v>522000</v>
      </c>
      <c r="AJ1124" s="34">
        <v>470000</v>
      </c>
      <c r="AK1124" s="34">
        <v>420000</v>
      </c>
      <c r="AL1124" s="35">
        <v>0.11063829787234042</v>
      </c>
      <c r="AM1124" s="35">
        <v>0.24285714285714285</v>
      </c>
      <c r="AN1124" s="12">
        <v>2.9</v>
      </c>
      <c r="AO1124" s="33">
        <v>0.29999999999999982</v>
      </c>
      <c r="AP1124" s="12">
        <v>2.6</v>
      </c>
      <c r="AQ1124" s="32">
        <v>0.10510805500982319</v>
      </c>
      <c r="AR1124" s="34">
        <v>520</v>
      </c>
      <c r="AS1124" s="34">
        <v>480</v>
      </c>
      <c r="AT1124" s="31">
        <v>8.3333333333333329E-2</v>
      </c>
      <c r="AU1124" s="32">
        <v>0.44727765708175016</v>
      </c>
      <c r="AV1124" s="36">
        <v>1074.0800000000002</v>
      </c>
      <c r="AW1124" s="30">
        <v>0.6925</v>
      </c>
      <c r="AX1124" s="30">
        <v>0.3075</v>
      </c>
      <c r="AY1124" s="30">
        <v>0.97299999999999998</v>
      </c>
      <c r="AZ1124" s="30">
        <v>3.3999999999999998E-3</v>
      </c>
      <c r="BA1124" s="30">
        <v>0.54510000000000003</v>
      </c>
      <c r="BB1124" s="30">
        <v>0.30549999999999999</v>
      </c>
      <c r="BC1124" s="30">
        <v>9.9500000000000005E-2</v>
      </c>
      <c r="BD1124" s="37">
        <v>1.5</v>
      </c>
      <c r="BE1124" s="29">
        <v>207</v>
      </c>
      <c r="BF1124" s="38" t="s">
        <v>3846</v>
      </c>
      <c r="BG1124" s="39">
        <v>152.45330460670499</v>
      </c>
      <c r="BH1124" s="39">
        <v>-25.6895033642542</v>
      </c>
      <c r="BI1124" s="40">
        <f t="shared" si="252"/>
        <v>88</v>
      </c>
      <c r="BJ1124" s="40">
        <f t="shared" si="253"/>
        <v>69</v>
      </c>
      <c r="BK1124" s="40">
        <f t="shared" si="254"/>
        <v>65</v>
      </c>
      <c r="BL1124" s="40">
        <f t="shared" si="255"/>
        <v>1</v>
      </c>
      <c r="BM1124" s="40">
        <f t="shared" si="256"/>
        <v>56</v>
      </c>
      <c r="BN1124" s="40">
        <f t="shared" si="257"/>
        <v>100</v>
      </c>
      <c r="BO1124" s="40">
        <f t="shared" si="258"/>
        <v>68</v>
      </c>
      <c r="BP1124" s="40">
        <f t="shared" si="259"/>
        <v>100</v>
      </c>
      <c r="BQ1124" s="41">
        <f t="shared" si="260"/>
        <v>94</v>
      </c>
      <c r="BR1124" s="40">
        <f t="shared" si="261"/>
        <v>42</v>
      </c>
      <c r="BS1124" s="41">
        <f t="shared" si="262"/>
        <v>1</v>
      </c>
      <c r="BT1124" s="41">
        <f t="shared" si="263"/>
        <v>100</v>
      </c>
      <c r="BU1124" s="41">
        <f t="shared" si="264"/>
        <v>15</v>
      </c>
      <c r="BV1124" s="41">
        <f t="shared" si="265"/>
        <v>64</v>
      </c>
    </row>
    <row r="1125" spans="2:74" x14ac:dyDescent="0.3">
      <c r="B1125" s="12" t="s">
        <v>1518</v>
      </c>
      <c r="C1125" s="12">
        <v>401041016</v>
      </c>
      <c r="D1125" s="12" t="s">
        <v>269</v>
      </c>
      <c r="E1125" s="12" t="s">
        <v>270</v>
      </c>
      <c r="F1125" s="12" t="s">
        <v>2084</v>
      </c>
      <c r="G1125" s="12" t="s">
        <v>106</v>
      </c>
      <c r="H1125" s="12" t="s">
        <v>86</v>
      </c>
      <c r="I1125" s="28">
        <v>1040000</v>
      </c>
      <c r="J1125" s="28">
        <v>1003600</v>
      </c>
      <c r="K1125" s="28">
        <v>899900</v>
      </c>
      <c r="L1125" s="28">
        <v>1040000</v>
      </c>
      <c r="M1125" s="28">
        <v>1030000</v>
      </c>
      <c r="N1125" s="28">
        <v>920000</v>
      </c>
      <c r="O1125" s="29">
        <v>19</v>
      </c>
      <c r="P1125" s="29">
        <v>19</v>
      </c>
      <c r="Q1125" s="29">
        <v>22</v>
      </c>
      <c r="R1125" s="28">
        <v>650</v>
      </c>
      <c r="S1125" s="28">
        <v>600</v>
      </c>
      <c r="T1125" s="30">
        <v>2.8</v>
      </c>
      <c r="U1125" s="30">
        <v>-0.10000000000000009</v>
      </c>
      <c r="V1125" s="30">
        <v>2.9</v>
      </c>
      <c r="W1125" s="30">
        <v>2.8</v>
      </c>
      <c r="X1125" s="31">
        <v>3.2500000000000001E-2</v>
      </c>
      <c r="Y1125" s="30">
        <v>4.3</v>
      </c>
      <c r="Z1125" s="30">
        <v>-0.10000000000000053</v>
      </c>
      <c r="AA1125" s="30">
        <v>4.4000000000000004</v>
      </c>
      <c r="AB1125" s="30">
        <v>4.2</v>
      </c>
      <c r="AC1125" s="32">
        <v>0.35301529370872431</v>
      </c>
      <c r="AD1125" s="30">
        <v>10.862009037191518</v>
      </c>
      <c r="AE1125" s="12">
        <v>136</v>
      </c>
      <c r="AF1125" s="12">
        <v>92</v>
      </c>
      <c r="AG1125" s="12">
        <v>107</v>
      </c>
      <c r="AH1125" s="33">
        <v>2.8426763110307411</v>
      </c>
      <c r="AI1125" s="34">
        <v>991000</v>
      </c>
      <c r="AJ1125" s="34">
        <v>850000</v>
      </c>
      <c r="AK1125" s="34">
        <v>820000</v>
      </c>
      <c r="AL1125" s="35">
        <v>0.16588235294117648</v>
      </c>
      <c r="AM1125" s="35">
        <v>0.20853658536585365</v>
      </c>
      <c r="AN1125" s="12">
        <v>2.4</v>
      </c>
      <c r="AO1125" s="33">
        <v>-0.10000000000000009</v>
      </c>
      <c r="AP1125" s="12">
        <v>2.5</v>
      </c>
      <c r="AQ1125" s="32">
        <v>0.1043298969072165</v>
      </c>
      <c r="AR1125" s="34">
        <v>650</v>
      </c>
      <c r="AS1125" s="34">
        <v>600</v>
      </c>
      <c r="AT1125" s="31">
        <v>8.3333333333333329E-2</v>
      </c>
      <c r="AU1125" s="32">
        <v>0.31193235914625572</v>
      </c>
      <c r="AV1125" s="36">
        <v>1841.2800000000002</v>
      </c>
      <c r="AW1125" s="30">
        <v>0.69099999999999995</v>
      </c>
      <c r="AX1125" s="30">
        <v>0.309</v>
      </c>
      <c r="AY1125" s="30">
        <v>0.73270000000000002</v>
      </c>
      <c r="AZ1125" s="30">
        <v>0.1573</v>
      </c>
      <c r="BA1125" s="30">
        <v>0.3584</v>
      </c>
      <c r="BB1125" s="30">
        <v>0.32090000000000002</v>
      </c>
      <c r="BC1125" s="30">
        <v>0.28220000000000001</v>
      </c>
      <c r="BD1125" s="37">
        <v>6</v>
      </c>
      <c r="BE1125" s="29">
        <v>7</v>
      </c>
      <c r="BF1125" s="38" t="s">
        <v>3847</v>
      </c>
      <c r="BG1125" s="39">
        <v>138.67414728842701</v>
      </c>
      <c r="BH1125" s="39">
        <v>-34.899122242670302</v>
      </c>
      <c r="BI1125" s="40">
        <f t="shared" si="252"/>
        <v>70</v>
      </c>
      <c r="BJ1125" s="40">
        <f t="shared" si="253"/>
        <v>77</v>
      </c>
      <c r="BK1125" s="40">
        <f t="shared" si="254"/>
        <v>90</v>
      </c>
      <c r="BL1125" s="40">
        <f t="shared" si="255"/>
        <v>1</v>
      </c>
      <c r="BM1125" s="40">
        <f t="shared" si="256"/>
        <v>83</v>
      </c>
      <c r="BN1125" s="40">
        <f t="shared" si="257"/>
        <v>100</v>
      </c>
      <c r="BO1125" s="40">
        <f t="shared" si="258"/>
        <v>100</v>
      </c>
      <c r="BP1125" s="40">
        <f t="shared" si="259"/>
        <v>69</v>
      </c>
      <c r="BQ1125" s="41">
        <f t="shared" si="260"/>
        <v>59</v>
      </c>
      <c r="BR1125" s="40">
        <f t="shared" si="261"/>
        <v>42</v>
      </c>
      <c r="BS1125" s="41">
        <f t="shared" si="262"/>
        <v>32</v>
      </c>
      <c r="BT1125" s="41">
        <f t="shared" si="263"/>
        <v>46</v>
      </c>
      <c r="BU1125" s="41">
        <f t="shared" si="264"/>
        <v>60</v>
      </c>
      <c r="BV1125" s="41">
        <f t="shared" si="265"/>
        <v>64</v>
      </c>
    </row>
    <row r="1126" spans="2:74" x14ac:dyDescent="0.3">
      <c r="B1126" s="12" t="s">
        <v>1519</v>
      </c>
      <c r="C1126" s="12">
        <v>402041043</v>
      </c>
      <c r="D1126" s="12" t="s">
        <v>1121</v>
      </c>
      <c r="E1126" s="12" t="s">
        <v>206</v>
      </c>
      <c r="F1126" s="12" t="s">
        <v>2084</v>
      </c>
      <c r="G1126" s="12" t="s">
        <v>106</v>
      </c>
      <c r="H1126" s="12" t="s">
        <v>86</v>
      </c>
      <c r="I1126" s="28">
        <v>719575</v>
      </c>
      <c r="J1126" s="28">
        <v>702000</v>
      </c>
      <c r="K1126" s="28">
        <v>635000</v>
      </c>
      <c r="L1126" s="28">
        <v>702000</v>
      </c>
      <c r="M1126" s="28">
        <v>692500</v>
      </c>
      <c r="N1126" s="28">
        <v>617000</v>
      </c>
      <c r="O1126" s="29">
        <v>19</v>
      </c>
      <c r="P1126" s="29">
        <v>19</v>
      </c>
      <c r="Q1126" s="29">
        <v>21</v>
      </c>
      <c r="R1126" s="28">
        <v>580</v>
      </c>
      <c r="S1126" s="28">
        <v>520</v>
      </c>
      <c r="T1126" s="30">
        <v>2.6</v>
      </c>
      <c r="U1126" s="30">
        <v>0.10000000000000009</v>
      </c>
      <c r="V1126" s="30">
        <v>2.5</v>
      </c>
      <c r="W1126" s="30">
        <v>2.5</v>
      </c>
      <c r="X1126" s="31">
        <v>4.1913629573011847E-2</v>
      </c>
      <c r="Y1126" s="30">
        <v>2.6</v>
      </c>
      <c r="Z1126" s="30">
        <v>0.10000000000000009</v>
      </c>
      <c r="AA1126" s="30">
        <v>2.5</v>
      </c>
      <c r="AB1126" s="30">
        <v>2.6</v>
      </c>
      <c r="AC1126" s="32">
        <v>0.3741742361684558</v>
      </c>
      <c r="AD1126" s="30">
        <v>8.9272687662770753</v>
      </c>
      <c r="AE1126" s="12">
        <v>342</v>
      </c>
      <c r="AF1126" s="12">
        <v>223</v>
      </c>
      <c r="AG1126" s="12">
        <v>250</v>
      </c>
      <c r="AH1126" s="33">
        <v>2.4166142227816239</v>
      </c>
      <c r="AI1126" s="34">
        <v>700000</v>
      </c>
      <c r="AJ1126" s="34">
        <v>600000</v>
      </c>
      <c r="AK1126" s="34">
        <v>525000</v>
      </c>
      <c r="AL1126" s="35">
        <v>0.16666666666666666</v>
      </c>
      <c r="AM1126" s="35">
        <v>0.33333333333333331</v>
      </c>
      <c r="AN1126" s="12">
        <v>2.8</v>
      </c>
      <c r="AO1126" s="33">
        <v>9.9999999999999645E-2</v>
      </c>
      <c r="AP1126" s="12">
        <v>2.7</v>
      </c>
      <c r="AQ1126" s="32">
        <v>0.1280130293159609</v>
      </c>
      <c r="AR1126" s="34">
        <v>570</v>
      </c>
      <c r="AS1126" s="34">
        <v>500</v>
      </c>
      <c r="AT1126" s="31">
        <v>0.14000000000000001</v>
      </c>
      <c r="AU1126" s="32">
        <v>0.44941197214745782</v>
      </c>
      <c r="AV1126" s="36">
        <v>1550.0800000000002</v>
      </c>
      <c r="AW1126" s="30">
        <v>0.76819999999999999</v>
      </c>
      <c r="AX1126" s="30">
        <v>0.23180000000000001</v>
      </c>
      <c r="AY1126" s="30">
        <v>0.89290000000000003</v>
      </c>
      <c r="AZ1126" s="30">
        <v>8.3500000000000005E-2</v>
      </c>
      <c r="BA1126" s="30">
        <v>0.27539999999999998</v>
      </c>
      <c r="BB1126" s="30">
        <v>0.4007</v>
      </c>
      <c r="BC1126" s="30">
        <v>0.28060000000000002</v>
      </c>
      <c r="BD1126" s="37">
        <v>1.5</v>
      </c>
      <c r="BE1126" s="29">
        <v>15</v>
      </c>
      <c r="BF1126" s="38" t="s">
        <v>3848</v>
      </c>
      <c r="BG1126" s="39">
        <v>138.612517257848</v>
      </c>
      <c r="BH1126" s="39">
        <v>-34.785004703366702</v>
      </c>
      <c r="BI1126" s="40">
        <f t="shared" si="252"/>
        <v>74</v>
      </c>
      <c r="BJ1126" s="40">
        <f t="shared" si="253"/>
        <v>70</v>
      </c>
      <c r="BK1126" s="40">
        <f t="shared" si="254"/>
        <v>95</v>
      </c>
      <c r="BL1126" s="40">
        <f t="shared" si="255"/>
        <v>1</v>
      </c>
      <c r="BM1126" s="40">
        <f t="shared" si="256"/>
        <v>84</v>
      </c>
      <c r="BN1126" s="40">
        <f t="shared" si="257"/>
        <v>100</v>
      </c>
      <c r="BO1126" s="40">
        <f t="shared" si="258"/>
        <v>100</v>
      </c>
      <c r="BP1126" s="40">
        <f t="shared" si="259"/>
        <v>51</v>
      </c>
      <c r="BQ1126" s="41">
        <f t="shared" si="260"/>
        <v>90</v>
      </c>
      <c r="BR1126" s="40">
        <f t="shared" si="261"/>
        <v>61</v>
      </c>
      <c r="BS1126" s="41">
        <f t="shared" si="262"/>
        <v>18</v>
      </c>
      <c r="BT1126" s="41">
        <f t="shared" si="263"/>
        <v>74</v>
      </c>
      <c r="BU1126" s="41">
        <f t="shared" si="264"/>
        <v>15</v>
      </c>
      <c r="BV1126" s="41">
        <f t="shared" si="265"/>
        <v>64</v>
      </c>
    </row>
    <row r="1127" spans="2:74" x14ac:dyDescent="0.3">
      <c r="B1127" s="12" t="s">
        <v>1520</v>
      </c>
      <c r="C1127" s="12">
        <v>402041172</v>
      </c>
      <c r="D1127" s="12" t="s">
        <v>1121</v>
      </c>
      <c r="E1127" s="12" t="s">
        <v>206</v>
      </c>
      <c r="F1127" s="12" t="s">
        <v>2084</v>
      </c>
      <c r="G1127" s="12" t="s">
        <v>106</v>
      </c>
      <c r="H1127" s="12" t="s">
        <v>86</v>
      </c>
      <c r="I1127" s="28">
        <v>760000</v>
      </c>
      <c r="J1127" s="28">
        <v>760000</v>
      </c>
      <c r="K1127" s="28">
        <v>632800</v>
      </c>
      <c r="L1127" s="28">
        <v>737000</v>
      </c>
      <c r="M1127" s="28">
        <v>710000</v>
      </c>
      <c r="N1127" s="28">
        <v>622500</v>
      </c>
      <c r="O1127" s="29">
        <v>19</v>
      </c>
      <c r="P1127" s="29">
        <v>19</v>
      </c>
      <c r="Q1127" s="29">
        <v>19</v>
      </c>
      <c r="R1127" s="28">
        <v>580</v>
      </c>
      <c r="S1127" s="28">
        <v>490</v>
      </c>
      <c r="T1127" s="30">
        <v>1.9</v>
      </c>
      <c r="U1127" s="30">
        <v>-0.10000000000000009</v>
      </c>
      <c r="V1127" s="30">
        <v>2</v>
      </c>
      <c r="W1127" s="30">
        <v>1.8</v>
      </c>
      <c r="X1127" s="31">
        <v>3.9684210526315787E-2</v>
      </c>
      <c r="Y1127" s="30">
        <v>2.4</v>
      </c>
      <c r="Z1127" s="30">
        <v>0.39999999999999991</v>
      </c>
      <c r="AA1127" s="30">
        <v>2</v>
      </c>
      <c r="AB1127" s="30">
        <v>1.9</v>
      </c>
      <c r="AC1127" s="32">
        <v>0.41002149078158573</v>
      </c>
      <c r="AD1127" s="30">
        <v>10.332106531631471</v>
      </c>
      <c r="AE1127" s="12">
        <v>342</v>
      </c>
      <c r="AF1127" s="12">
        <v>223</v>
      </c>
      <c r="AG1127" s="12">
        <v>250</v>
      </c>
      <c r="AH1127" s="33">
        <v>2.4166142227816239</v>
      </c>
      <c r="AI1127" s="34">
        <v>700000</v>
      </c>
      <c r="AJ1127" s="34">
        <v>600000</v>
      </c>
      <c r="AK1127" s="34">
        <v>525000</v>
      </c>
      <c r="AL1127" s="35">
        <v>0.16666666666666666</v>
      </c>
      <c r="AM1127" s="35">
        <v>0.33333333333333331</v>
      </c>
      <c r="AN1127" s="12">
        <v>2.8</v>
      </c>
      <c r="AO1127" s="33">
        <v>9.9999999999999645E-2</v>
      </c>
      <c r="AP1127" s="12">
        <v>2.7</v>
      </c>
      <c r="AQ1127" s="32">
        <v>0.1280130293159609</v>
      </c>
      <c r="AR1127" s="34">
        <v>570</v>
      </c>
      <c r="AS1127" s="34">
        <v>500</v>
      </c>
      <c r="AT1127" s="31">
        <v>0.14000000000000001</v>
      </c>
      <c r="AU1127" s="32">
        <v>0.44941197214745782</v>
      </c>
      <c r="AV1127" s="36">
        <v>1414.5600000000002</v>
      </c>
      <c r="AW1127" s="30">
        <v>0.67879999999999996</v>
      </c>
      <c r="AX1127" s="30">
        <v>0.32119999999999999</v>
      </c>
      <c r="AY1127" s="30">
        <v>0.8569</v>
      </c>
      <c r="AZ1127" s="30">
        <v>0.12609999999999999</v>
      </c>
      <c r="BA1127" s="30">
        <v>0.32040000000000002</v>
      </c>
      <c r="BB1127" s="30">
        <v>0.35099999999999998</v>
      </c>
      <c r="BC1127" s="30">
        <v>0.29880000000000001</v>
      </c>
      <c r="BD1127" s="37">
        <v>1.5</v>
      </c>
      <c r="BE1127" s="29">
        <v>10</v>
      </c>
      <c r="BF1127" s="38" t="s">
        <v>3849</v>
      </c>
      <c r="BG1127" s="39">
        <v>138.60505431631699</v>
      </c>
      <c r="BH1127" s="39">
        <v>-34.8239095386825</v>
      </c>
      <c r="BI1127" s="40">
        <f t="shared" si="252"/>
        <v>85</v>
      </c>
      <c r="BJ1127" s="40">
        <f t="shared" si="253"/>
        <v>70</v>
      </c>
      <c r="BK1127" s="40">
        <f t="shared" si="254"/>
        <v>95</v>
      </c>
      <c r="BL1127" s="40">
        <f t="shared" si="255"/>
        <v>1</v>
      </c>
      <c r="BM1127" s="40">
        <f t="shared" si="256"/>
        <v>84</v>
      </c>
      <c r="BN1127" s="40">
        <f t="shared" si="257"/>
        <v>100</v>
      </c>
      <c r="BO1127" s="40">
        <f t="shared" si="258"/>
        <v>100</v>
      </c>
      <c r="BP1127" s="40">
        <f t="shared" si="259"/>
        <v>60</v>
      </c>
      <c r="BQ1127" s="41">
        <f t="shared" si="260"/>
        <v>82</v>
      </c>
      <c r="BR1127" s="40">
        <f t="shared" si="261"/>
        <v>47</v>
      </c>
      <c r="BS1127" s="41">
        <f t="shared" si="262"/>
        <v>1</v>
      </c>
      <c r="BT1127" s="41">
        <f t="shared" si="263"/>
        <v>77</v>
      </c>
      <c r="BU1127" s="41">
        <f t="shared" si="264"/>
        <v>15</v>
      </c>
      <c r="BV1127" s="41">
        <f t="shared" si="265"/>
        <v>64</v>
      </c>
    </row>
    <row r="1128" spans="2:74" x14ac:dyDescent="0.3">
      <c r="B1128" s="12" t="s">
        <v>1521</v>
      </c>
      <c r="C1128" s="12">
        <v>404011093</v>
      </c>
      <c r="D1128" s="12" t="s">
        <v>1127</v>
      </c>
      <c r="E1128" s="12" t="s">
        <v>1011</v>
      </c>
      <c r="F1128" s="12" t="s">
        <v>2084</v>
      </c>
      <c r="G1128" s="12" t="s">
        <v>106</v>
      </c>
      <c r="H1128" s="12" t="s">
        <v>86</v>
      </c>
      <c r="I1128" s="28">
        <v>998400</v>
      </c>
      <c r="J1128" s="28">
        <v>959300</v>
      </c>
      <c r="K1128" s="28">
        <v>871500</v>
      </c>
      <c r="L1128" s="28">
        <v>1005000</v>
      </c>
      <c r="M1128" s="28">
        <v>969000</v>
      </c>
      <c r="N1128" s="28">
        <v>861000</v>
      </c>
      <c r="O1128" s="29">
        <v>19</v>
      </c>
      <c r="P1128" s="29">
        <v>18</v>
      </c>
      <c r="Q1128" s="29">
        <v>19</v>
      </c>
      <c r="R1128" s="28">
        <v>640</v>
      </c>
      <c r="S1128" s="28">
        <v>585</v>
      </c>
      <c r="T1128" s="30">
        <v>1.8</v>
      </c>
      <c r="U1128" s="30">
        <v>0</v>
      </c>
      <c r="V1128" s="30">
        <v>1.8</v>
      </c>
      <c r="W1128" s="30">
        <v>1.8</v>
      </c>
      <c r="X1128" s="31">
        <v>3.3333333333333333E-2</v>
      </c>
      <c r="Y1128" s="30">
        <v>3.8</v>
      </c>
      <c r="Z1128" s="30">
        <v>0</v>
      </c>
      <c r="AA1128" s="30">
        <v>3.8</v>
      </c>
      <c r="AB1128" s="30">
        <v>3.5</v>
      </c>
      <c r="AC1128" s="32">
        <v>0.35035473416834539</v>
      </c>
      <c r="AD1128" s="30">
        <v>10.510642025050362</v>
      </c>
      <c r="AE1128" s="12">
        <v>259</v>
      </c>
      <c r="AF1128" s="12">
        <v>175</v>
      </c>
      <c r="AG1128" s="12">
        <v>192</v>
      </c>
      <c r="AH1128" s="33">
        <v>5.7028571428571428</v>
      </c>
      <c r="AI1128" s="34">
        <v>1000000</v>
      </c>
      <c r="AJ1128" s="34">
        <v>875000</v>
      </c>
      <c r="AK1128" s="34">
        <v>805000</v>
      </c>
      <c r="AL1128" s="35">
        <v>0.14285714285714285</v>
      </c>
      <c r="AM1128" s="35">
        <v>0.24223602484472051</v>
      </c>
      <c r="AN1128" s="12">
        <v>2.2000000000000002</v>
      </c>
      <c r="AO1128" s="33">
        <v>-9.9999999999999645E-2</v>
      </c>
      <c r="AP1128" s="12">
        <v>2.2999999999999998</v>
      </c>
      <c r="AQ1128" s="32">
        <v>0.11052631578947369</v>
      </c>
      <c r="AR1128" s="34">
        <v>650</v>
      </c>
      <c r="AS1128" s="34">
        <v>600</v>
      </c>
      <c r="AT1128" s="31">
        <v>8.3333333333333329E-2</v>
      </c>
      <c r="AU1128" s="32">
        <v>0.3488094516309076</v>
      </c>
      <c r="AV1128" s="36">
        <v>1826.7200000000003</v>
      </c>
      <c r="AW1128" s="30">
        <v>0.60160000000000002</v>
      </c>
      <c r="AX1128" s="30">
        <v>0.39839999999999998</v>
      </c>
      <c r="AY1128" s="30">
        <v>0.58630000000000004</v>
      </c>
      <c r="AZ1128" s="30">
        <v>0.28239999999999998</v>
      </c>
      <c r="BA1128" s="30">
        <v>0.24809999999999999</v>
      </c>
      <c r="BB1128" s="30">
        <v>0.30990000000000001</v>
      </c>
      <c r="BC1128" s="30">
        <v>0.4168</v>
      </c>
      <c r="BD1128" s="37">
        <v>6.5</v>
      </c>
      <c r="BE1128" s="29">
        <v>4</v>
      </c>
      <c r="BF1128" s="38" t="s">
        <v>3850</v>
      </c>
      <c r="BG1128" s="39">
        <v>138.567636615494</v>
      </c>
      <c r="BH1128" s="39">
        <v>-34.894130422127397</v>
      </c>
      <c r="BI1128" s="40">
        <f t="shared" si="252"/>
        <v>87</v>
      </c>
      <c r="BJ1128" s="40">
        <f t="shared" si="253"/>
        <v>80</v>
      </c>
      <c r="BK1128" s="40">
        <f t="shared" si="254"/>
        <v>54</v>
      </c>
      <c r="BL1128" s="40">
        <f t="shared" si="255"/>
        <v>1</v>
      </c>
      <c r="BM1128" s="40">
        <f t="shared" si="256"/>
        <v>72</v>
      </c>
      <c r="BN1128" s="40">
        <f t="shared" si="257"/>
        <v>100</v>
      </c>
      <c r="BO1128" s="40">
        <f t="shared" si="258"/>
        <v>100</v>
      </c>
      <c r="BP1128" s="40">
        <f t="shared" si="259"/>
        <v>45</v>
      </c>
      <c r="BQ1128" s="41">
        <f t="shared" si="260"/>
        <v>62</v>
      </c>
      <c r="BR1128" s="40">
        <f t="shared" si="261"/>
        <v>45</v>
      </c>
      <c r="BS1128" s="41">
        <f t="shared" si="262"/>
        <v>34</v>
      </c>
      <c r="BT1128" s="41">
        <f t="shared" si="263"/>
        <v>54</v>
      </c>
      <c r="BU1128" s="41">
        <f t="shared" si="264"/>
        <v>65</v>
      </c>
      <c r="BV1128" s="41">
        <f t="shared" si="265"/>
        <v>64</v>
      </c>
    </row>
    <row r="1129" spans="2:74" x14ac:dyDescent="0.3">
      <c r="B1129" s="12" t="s">
        <v>1522</v>
      </c>
      <c r="C1129" s="12">
        <v>404021100</v>
      </c>
      <c r="D1129" s="12" t="s">
        <v>1010</v>
      </c>
      <c r="E1129" s="12" t="s">
        <v>1011</v>
      </c>
      <c r="F1129" s="12" t="s">
        <v>2084</v>
      </c>
      <c r="G1129" s="12" t="s">
        <v>106</v>
      </c>
      <c r="H1129" s="12" t="s">
        <v>86</v>
      </c>
      <c r="I1129" s="28">
        <v>824720</v>
      </c>
      <c r="J1129" s="28">
        <v>840000</v>
      </c>
      <c r="K1129" s="28">
        <v>710700</v>
      </c>
      <c r="L1129" s="28">
        <v>800000</v>
      </c>
      <c r="M1129" s="28">
        <v>810000</v>
      </c>
      <c r="N1129" s="28">
        <v>691000</v>
      </c>
      <c r="O1129" s="29">
        <v>19</v>
      </c>
      <c r="P1129" s="29">
        <v>19</v>
      </c>
      <c r="Q1129" s="29">
        <v>22</v>
      </c>
      <c r="R1129" s="28">
        <v>595</v>
      </c>
      <c r="S1129" s="28">
        <v>550</v>
      </c>
      <c r="T1129" s="30">
        <v>2.6</v>
      </c>
      <c r="U1129" s="30">
        <v>0.20000000000000018</v>
      </c>
      <c r="V1129" s="30">
        <v>2.4</v>
      </c>
      <c r="W1129" s="30">
        <v>2.4</v>
      </c>
      <c r="X1129" s="31">
        <v>3.7515762925598994E-2</v>
      </c>
      <c r="Y1129" s="30">
        <v>2.8</v>
      </c>
      <c r="Z1129" s="30">
        <v>0</v>
      </c>
      <c r="AA1129" s="30">
        <v>2.8</v>
      </c>
      <c r="AB1129" s="30">
        <v>2.9</v>
      </c>
      <c r="AC1129" s="32">
        <v>0.37570721357850068</v>
      </c>
      <c r="AD1129" s="30">
        <v>10.014649424126086</v>
      </c>
      <c r="AE1129" s="12">
        <v>130</v>
      </c>
      <c r="AF1129" s="12">
        <v>87</v>
      </c>
      <c r="AG1129" s="12">
        <v>106</v>
      </c>
      <c r="AH1129" s="33">
        <v>2.2259696458684655</v>
      </c>
      <c r="AI1129" s="34">
        <v>820000</v>
      </c>
      <c r="AJ1129" s="34">
        <v>725000</v>
      </c>
      <c r="AK1129" s="34">
        <v>668000</v>
      </c>
      <c r="AL1129" s="35">
        <v>0.1310344827586207</v>
      </c>
      <c r="AM1129" s="35">
        <v>0.22754491017964071</v>
      </c>
      <c r="AN1129" s="12">
        <v>2.1</v>
      </c>
      <c r="AO1129" s="33">
        <v>0.10000000000000009</v>
      </c>
      <c r="AP1129" s="12">
        <v>2</v>
      </c>
      <c r="AQ1129" s="32">
        <v>0.112987012987013</v>
      </c>
      <c r="AR1129" s="34">
        <v>600</v>
      </c>
      <c r="AS1129" s="34">
        <v>550</v>
      </c>
      <c r="AT1129" s="31">
        <v>9.0909090909090912E-2</v>
      </c>
      <c r="AU1129" s="32">
        <v>0.40561756758404716</v>
      </c>
      <c r="AV1129" s="36">
        <v>1583.68</v>
      </c>
      <c r="AW1129" s="30">
        <v>0.67959999999999998</v>
      </c>
      <c r="AX1129" s="30">
        <v>0.32040000000000002</v>
      </c>
      <c r="AY1129" s="30">
        <v>0.73350000000000004</v>
      </c>
      <c r="AZ1129" s="30">
        <v>0.19270000000000001</v>
      </c>
      <c r="BA1129" s="30">
        <v>0.33579999999999999</v>
      </c>
      <c r="BB1129" s="30">
        <v>0.3634</v>
      </c>
      <c r="BC1129" s="30">
        <v>0.26919999999999999</v>
      </c>
      <c r="BD1129" s="37">
        <v>2.5</v>
      </c>
      <c r="BE1129" s="29">
        <v>17</v>
      </c>
      <c r="BF1129" s="38" t="s">
        <v>3851</v>
      </c>
      <c r="BG1129" s="39">
        <v>138.49697448941001</v>
      </c>
      <c r="BH1129" s="39">
        <v>-34.793434443533798</v>
      </c>
      <c r="BI1129" s="40">
        <f t="shared" si="252"/>
        <v>74</v>
      </c>
      <c r="BJ1129" s="40">
        <f t="shared" si="253"/>
        <v>82</v>
      </c>
      <c r="BK1129" s="40">
        <f t="shared" si="254"/>
        <v>97</v>
      </c>
      <c r="BL1129" s="40">
        <f t="shared" si="255"/>
        <v>1</v>
      </c>
      <c r="BM1129" s="40">
        <f t="shared" si="256"/>
        <v>66</v>
      </c>
      <c r="BN1129" s="40">
        <f t="shared" si="257"/>
        <v>100</v>
      </c>
      <c r="BO1129" s="40">
        <f t="shared" si="258"/>
        <v>100</v>
      </c>
      <c r="BP1129" s="40">
        <f t="shared" si="259"/>
        <v>64</v>
      </c>
      <c r="BQ1129" s="41">
        <f t="shared" si="260"/>
        <v>75</v>
      </c>
      <c r="BR1129" s="40">
        <f t="shared" si="261"/>
        <v>50</v>
      </c>
      <c r="BS1129" s="41">
        <f t="shared" si="262"/>
        <v>17</v>
      </c>
      <c r="BT1129" s="41">
        <f t="shared" si="263"/>
        <v>70</v>
      </c>
      <c r="BU1129" s="41">
        <f t="shared" si="264"/>
        <v>25</v>
      </c>
      <c r="BV1129" s="41">
        <f t="shared" si="265"/>
        <v>64</v>
      </c>
    </row>
    <row r="1130" spans="2:74" x14ac:dyDescent="0.3">
      <c r="B1130" s="12" t="s">
        <v>1523</v>
      </c>
      <c r="C1130" s="12">
        <v>404021101</v>
      </c>
      <c r="D1130" s="12" t="s">
        <v>1010</v>
      </c>
      <c r="E1130" s="12" t="s">
        <v>1011</v>
      </c>
      <c r="F1130" s="12" t="s">
        <v>2084</v>
      </c>
      <c r="G1130" s="12" t="s">
        <v>106</v>
      </c>
      <c r="H1130" s="12" t="s">
        <v>86</v>
      </c>
      <c r="I1130" s="28">
        <v>747400</v>
      </c>
      <c r="J1130" s="28">
        <v>744175</v>
      </c>
      <c r="K1130" s="28">
        <v>660769</v>
      </c>
      <c r="L1130" s="28">
        <v>740000</v>
      </c>
      <c r="M1130" s="28">
        <v>730000</v>
      </c>
      <c r="N1130" s="28">
        <v>625000</v>
      </c>
      <c r="O1130" s="29">
        <v>21</v>
      </c>
      <c r="P1130" s="29">
        <v>20</v>
      </c>
      <c r="Q1130" s="29">
        <v>21</v>
      </c>
      <c r="R1130" s="28">
        <v>580</v>
      </c>
      <c r="S1130" s="28">
        <v>520</v>
      </c>
      <c r="T1130" s="30">
        <v>1.8</v>
      </c>
      <c r="U1130" s="30">
        <v>-9.9999999999999867E-2</v>
      </c>
      <c r="V1130" s="30">
        <v>1.9</v>
      </c>
      <c r="W1130" s="30">
        <v>1.7</v>
      </c>
      <c r="X1130" s="31">
        <v>4.0353224511640355E-2</v>
      </c>
      <c r="Y1130" s="30">
        <v>2.5</v>
      </c>
      <c r="Z1130" s="30">
        <v>0.10000000000000009</v>
      </c>
      <c r="AA1130" s="30">
        <v>2.4</v>
      </c>
      <c r="AB1130" s="30">
        <v>2.1</v>
      </c>
      <c r="AC1130" s="32">
        <v>0.41528239202657802</v>
      </c>
      <c r="AD1130" s="30">
        <v>10.291182354133436</v>
      </c>
      <c r="AE1130" s="12">
        <v>130</v>
      </c>
      <c r="AF1130" s="12">
        <v>87</v>
      </c>
      <c r="AG1130" s="12">
        <v>106</v>
      </c>
      <c r="AH1130" s="33">
        <v>2.2259696458684655</v>
      </c>
      <c r="AI1130" s="34">
        <v>820000</v>
      </c>
      <c r="AJ1130" s="34">
        <v>725000</v>
      </c>
      <c r="AK1130" s="34">
        <v>668000</v>
      </c>
      <c r="AL1130" s="35">
        <v>0.1310344827586207</v>
      </c>
      <c r="AM1130" s="35">
        <v>0.22754491017964071</v>
      </c>
      <c r="AN1130" s="12">
        <v>2.1</v>
      </c>
      <c r="AO1130" s="33">
        <v>0.10000000000000009</v>
      </c>
      <c r="AP1130" s="12">
        <v>2</v>
      </c>
      <c r="AQ1130" s="32">
        <v>0.112987012987013</v>
      </c>
      <c r="AR1130" s="34">
        <v>600</v>
      </c>
      <c r="AS1130" s="34">
        <v>550</v>
      </c>
      <c r="AT1130" s="31">
        <v>9.0909090909090912E-2</v>
      </c>
      <c r="AU1130" s="32">
        <v>0.40561756758404716</v>
      </c>
      <c r="AV1130" s="36">
        <v>1396.64</v>
      </c>
      <c r="AW1130" s="30">
        <v>0.59709999999999996</v>
      </c>
      <c r="AX1130" s="30">
        <v>0.40289999999999998</v>
      </c>
      <c r="AY1130" s="30">
        <v>0.64759999999999995</v>
      </c>
      <c r="AZ1130" s="30">
        <v>0.28589999999999999</v>
      </c>
      <c r="BA1130" s="30">
        <v>0.26340000000000002</v>
      </c>
      <c r="BB1130" s="30">
        <v>0.35420000000000001</v>
      </c>
      <c r="BC1130" s="30">
        <v>0.3468</v>
      </c>
      <c r="BD1130" s="37">
        <v>2.5</v>
      </c>
      <c r="BE1130" s="29">
        <v>11</v>
      </c>
      <c r="BF1130" s="38" t="s">
        <v>3852</v>
      </c>
      <c r="BG1130" s="39">
        <v>138.52202933797599</v>
      </c>
      <c r="BH1130" s="39">
        <v>-34.838552974289499</v>
      </c>
      <c r="BI1130" s="40">
        <f t="shared" si="252"/>
        <v>87</v>
      </c>
      <c r="BJ1130" s="40">
        <f t="shared" si="253"/>
        <v>82</v>
      </c>
      <c r="BK1130" s="40">
        <f t="shared" si="254"/>
        <v>97</v>
      </c>
      <c r="BL1130" s="40">
        <f t="shared" si="255"/>
        <v>1</v>
      </c>
      <c r="BM1130" s="40">
        <f t="shared" si="256"/>
        <v>66</v>
      </c>
      <c r="BN1130" s="40">
        <f t="shared" si="257"/>
        <v>100</v>
      </c>
      <c r="BO1130" s="40">
        <f t="shared" si="258"/>
        <v>100</v>
      </c>
      <c r="BP1130" s="40">
        <f t="shared" si="259"/>
        <v>48</v>
      </c>
      <c r="BQ1130" s="41">
        <f t="shared" si="260"/>
        <v>85</v>
      </c>
      <c r="BR1130" s="40">
        <f t="shared" si="261"/>
        <v>48</v>
      </c>
      <c r="BS1130" s="41">
        <f t="shared" si="262"/>
        <v>1</v>
      </c>
      <c r="BT1130" s="41">
        <f t="shared" si="263"/>
        <v>75</v>
      </c>
      <c r="BU1130" s="41">
        <f t="shared" si="264"/>
        <v>25</v>
      </c>
      <c r="BV1130" s="41">
        <f t="shared" si="265"/>
        <v>64</v>
      </c>
    </row>
    <row r="1131" spans="2:74" x14ac:dyDescent="0.3">
      <c r="B1131" s="12" t="s">
        <v>1524</v>
      </c>
      <c r="C1131" s="12">
        <v>404031107</v>
      </c>
      <c r="D1131" s="12" t="s">
        <v>1013</v>
      </c>
      <c r="E1131" s="12" t="s">
        <v>1011</v>
      </c>
      <c r="F1131" s="12" t="s">
        <v>2084</v>
      </c>
      <c r="G1131" s="12" t="s">
        <v>106</v>
      </c>
      <c r="H1131" s="12" t="s">
        <v>86</v>
      </c>
      <c r="I1131" s="28">
        <v>959300</v>
      </c>
      <c r="J1131" s="28">
        <v>950000</v>
      </c>
      <c r="K1131" s="28">
        <v>851810</v>
      </c>
      <c r="L1131" s="28">
        <v>998000</v>
      </c>
      <c r="M1131" s="28">
        <v>980000</v>
      </c>
      <c r="N1131" s="28">
        <v>870000</v>
      </c>
      <c r="O1131" s="29">
        <v>18</v>
      </c>
      <c r="P1131" s="29">
        <v>19</v>
      </c>
      <c r="Q1131" s="29">
        <v>21</v>
      </c>
      <c r="R1131" s="28">
        <v>650</v>
      </c>
      <c r="S1131" s="28">
        <v>600</v>
      </c>
      <c r="T1131" s="30">
        <v>2.2999999999999998</v>
      </c>
      <c r="U1131" s="30">
        <v>-0.10000000000000009</v>
      </c>
      <c r="V1131" s="30">
        <v>2.4</v>
      </c>
      <c r="W1131" s="30">
        <v>2.6</v>
      </c>
      <c r="X1131" s="31">
        <v>3.5234024809757111E-2</v>
      </c>
      <c r="Y1131" s="30">
        <v>3.7</v>
      </c>
      <c r="Z1131" s="30">
        <v>0.10000000000000009</v>
      </c>
      <c r="AA1131" s="30">
        <v>3.6</v>
      </c>
      <c r="AB1131" s="30">
        <v>3.4</v>
      </c>
      <c r="AC1131" s="32">
        <v>0.37418255503361886</v>
      </c>
      <c r="AD1131" s="30">
        <v>10.61992085928256</v>
      </c>
      <c r="AE1131" s="12">
        <v>118</v>
      </c>
      <c r="AF1131" s="12">
        <v>80</v>
      </c>
      <c r="AG1131" s="12">
        <v>124</v>
      </c>
      <c r="AH1131" s="33">
        <v>2.6429840142095915</v>
      </c>
      <c r="AI1131" s="34">
        <v>1080000</v>
      </c>
      <c r="AJ1131" s="34">
        <v>895000</v>
      </c>
      <c r="AK1131" s="34">
        <v>866000</v>
      </c>
      <c r="AL1131" s="35">
        <v>0.20670391061452514</v>
      </c>
      <c r="AM1131" s="35">
        <v>0.24711316397228639</v>
      </c>
      <c r="AN1131" s="12">
        <v>2.2000000000000002</v>
      </c>
      <c r="AO1131" s="33">
        <v>-9.9999999999999645E-2</v>
      </c>
      <c r="AP1131" s="12">
        <v>2.2999999999999998</v>
      </c>
      <c r="AQ1131" s="32">
        <v>0.11176470588235295</v>
      </c>
      <c r="AR1131" s="34">
        <v>650</v>
      </c>
      <c r="AS1131" s="34">
        <v>600</v>
      </c>
      <c r="AT1131" s="31">
        <v>8.3333333333333329E-2</v>
      </c>
      <c r="AU1131" s="32">
        <v>0.34314628075147319</v>
      </c>
      <c r="AV1131" s="36">
        <v>1737.1200000000001</v>
      </c>
      <c r="AW1131" s="30">
        <v>0.61639999999999995</v>
      </c>
      <c r="AX1131" s="30">
        <v>0.3836</v>
      </c>
      <c r="AY1131" s="30">
        <v>0.58199999999999996</v>
      </c>
      <c r="AZ1131" s="30">
        <v>0.2606</v>
      </c>
      <c r="BA1131" s="30">
        <v>0.26569999999999999</v>
      </c>
      <c r="BB1131" s="30">
        <v>0.30630000000000002</v>
      </c>
      <c r="BC1131" s="30">
        <v>0.38300000000000001</v>
      </c>
      <c r="BD1131" s="37">
        <v>4</v>
      </c>
      <c r="BE1131" s="29">
        <v>7</v>
      </c>
      <c r="BF1131" s="38" t="s">
        <v>3853</v>
      </c>
      <c r="BG1131" s="39">
        <v>138.54620803866101</v>
      </c>
      <c r="BH1131" s="39">
        <v>-34.9605304057417</v>
      </c>
      <c r="BI1131" s="40">
        <f t="shared" si="252"/>
        <v>79</v>
      </c>
      <c r="BJ1131" s="40">
        <f t="shared" si="253"/>
        <v>80</v>
      </c>
      <c r="BK1131" s="40">
        <f t="shared" si="254"/>
        <v>92</v>
      </c>
      <c r="BL1131" s="40">
        <f t="shared" si="255"/>
        <v>1</v>
      </c>
      <c r="BM1131" s="40">
        <f t="shared" si="256"/>
        <v>100</v>
      </c>
      <c r="BN1131" s="40">
        <f t="shared" si="257"/>
        <v>100</v>
      </c>
      <c r="BO1131" s="40">
        <f t="shared" si="258"/>
        <v>100</v>
      </c>
      <c r="BP1131" s="40">
        <f t="shared" si="259"/>
        <v>48</v>
      </c>
      <c r="BQ1131" s="41">
        <f t="shared" si="260"/>
        <v>68</v>
      </c>
      <c r="BR1131" s="40">
        <f t="shared" si="261"/>
        <v>44</v>
      </c>
      <c r="BS1131" s="41">
        <f t="shared" si="262"/>
        <v>18</v>
      </c>
      <c r="BT1131" s="41">
        <f t="shared" si="263"/>
        <v>55</v>
      </c>
      <c r="BU1131" s="41">
        <f t="shared" si="264"/>
        <v>40</v>
      </c>
      <c r="BV1131" s="41">
        <f t="shared" si="265"/>
        <v>64</v>
      </c>
    </row>
    <row r="1132" spans="2:74" x14ac:dyDescent="0.3">
      <c r="B1132" s="12" t="s">
        <v>1525</v>
      </c>
      <c r="C1132" s="12">
        <v>406021142</v>
      </c>
      <c r="D1132" s="12" t="s">
        <v>778</v>
      </c>
      <c r="E1132" s="12" t="s">
        <v>572</v>
      </c>
      <c r="F1132" s="12" t="s">
        <v>1525</v>
      </c>
      <c r="G1132" s="12" t="s">
        <v>106</v>
      </c>
      <c r="H1132" s="12" t="s">
        <v>86</v>
      </c>
      <c r="I1132" s="28">
        <v>274000</v>
      </c>
      <c r="J1132" s="28">
        <v>257550</v>
      </c>
      <c r="K1132" s="28">
        <v>230400</v>
      </c>
      <c r="L1132" s="28">
        <v>250000</v>
      </c>
      <c r="M1132" s="28">
        <v>240000</v>
      </c>
      <c r="N1132" s="28">
        <v>228000</v>
      </c>
      <c r="O1132" s="29">
        <v>56</v>
      </c>
      <c r="P1132" s="29">
        <v>64</v>
      </c>
      <c r="Q1132" s="29">
        <v>81</v>
      </c>
      <c r="R1132" s="28">
        <v>340</v>
      </c>
      <c r="S1132" s="28">
        <v>330</v>
      </c>
      <c r="T1132" s="30">
        <v>2.6</v>
      </c>
      <c r="U1132" s="30">
        <v>0</v>
      </c>
      <c r="V1132" s="30">
        <v>2.6</v>
      </c>
      <c r="W1132" s="30">
        <v>2.5</v>
      </c>
      <c r="X1132" s="31">
        <v>6.4525547445255474E-2</v>
      </c>
      <c r="Y1132" s="30">
        <v>3</v>
      </c>
      <c r="Z1132" s="30">
        <v>-0.39999999999999991</v>
      </c>
      <c r="AA1132" s="30">
        <v>3.4</v>
      </c>
      <c r="AB1132" s="30">
        <v>3.4</v>
      </c>
      <c r="AC1132" s="32">
        <v>0.23772234030652195</v>
      </c>
      <c r="AD1132" s="30">
        <v>3.6841584414019803</v>
      </c>
      <c r="AE1132" s="12">
        <v>249</v>
      </c>
      <c r="AF1132" s="12">
        <v>252</v>
      </c>
      <c r="AG1132" s="12">
        <v>258</v>
      </c>
      <c r="AH1132" s="33">
        <v>10.075085324232081</v>
      </c>
      <c r="AI1132" s="34">
        <v>253000</v>
      </c>
      <c r="AJ1132" s="34">
        <v>230500</v>
      </c>
      <c r="AK1132" s="34">
        <v>205000</v>
      </c>
      <c r="AL1132" s="35">
        <v>9.7613882863340565E-2</v>
      </c>
      <c r="AM1132" s="35">
        <v>0.23414634146341465</v>
      </c>
      <c r="AN1132" s="12">
        <v>1.3</v>
      </c>
      <c r="AO1132" s="33">
        <v>0</v>
      </c>
      <c r="AP1132" s="12">
        <v>1.3</v>
      </c>
      <c r="AQ1132" s="32">
        <v>1.2000000000000001E-3</v>
      </c>
      <c r="AR1132" s="34">
        <v>350</v>
      </c>
      <c r="AS1132" s="34">
        <v>340</v>
      </c>
      <c r="AT1132" s="31">
        <v>2.9411764705882353E-2</v>
      </c>
      <c r="AU1132" s="32">
        <v>-0.14632307799520483</v>
      </c>
      <c r="AV1132" s="36">
        <v>1430.2400000000002</v>
      </c>
      <c r="AW1132" s="30">
        <v>0.63929999999999998</v>
      </c>
      <c r="AX1132" s="30">
        <v>0.36070000000000002</v>
      </c>
      <c r="AY1132" s="30">
        <v>0.79830000000000001</v>
      </c>
      <c r="AZ1132" s="30">
        <v>0.1178</v>
      </c>
      <c r="BA1132" s="30">
        <v>0.30719999999999997</v>
      </c>
      <c r="BB1132" s="30">
        <v>0.27939999999999998</v>
      </c>
      <c r="BC1132" s="30">
        <v>0.38030000000000003</v>
      </c>
      <c r="BD1132" s="37">
        <v>1.5</v>
      </c>
      <c r="BE1132" s="29">
        <v>278</v>
      </c>
      <c r="BF1132" s="38" t="s">
        <v>3854</v>
      </c>
      <c r="BG1132" s="39">
        <v>137.835294110501</v>
      </c>
      <c r="BH1132" s="39">
        <v>-32.500796415242597</v>
      </c>
      <c r="BI1132" s="40">
        <f t="shared" si="252"/>
        <v>74</v>
      </c>
      <c r="BJ1132" s="40">
        <f t="shared" si="253"/>
        <v>95</v>
      </c>
      <c r="BK1132" s="40">
        <f t="shared" si="254"/>
        <v>1</v>
      </c>
      <c r="BL1132" s="40">
        <f t="shared" si="255"/>
        <v>100</v>
      </c>
      <c r="BM1132" s="40">
        <f t="shared" si="256"/>
        <v>49</v>
      </c>
      <c r="BN1132" s="40">
        <f t="shared" si="257"/>
        <v>1</v>
      </c>
      <c r="BO1132" s="40">
        <f t="shared" si="258"/>
        <v>57</v>
      </c>
      <c r="BP1132" s="40">
        <f t="shared" si="259"/>
        <v>58</v>
      </c>
      <c r="BQ1132" s="41">
        <f t="shared" si="260"/>
        <v>100</v>
      </c>
      <c r="BR1132" s="40">
        <f t="shared" si="261"/>
        <v>100</v>
      </c>
      <c r="BS1132" s="41">
        <f t="shared" si="262"/>
        <v>100</v>
      </c>
      <c r="BT1132" s="41">
        <f t="shared" si="263"/>
        <v>67</v>
      </c>
      <c r="BU1132" s="41">
        <f t="shared" si="264"/>
        <v>15</v>
      </c>
      <c r="BV1132" s="41">
        <f t="shared" si="265"/>
        <v>64</v>
      </c>
    </row>
    <row r="1133" spans="2:74" x14ac:dyDescent="0.3">
      <c r="B1133" s="12" t="s">
        <v>1526</v>
      </c>
      <c r="C1133" s="12">
        <v>501021012</v>
      </c>
      <c r="D1133" s="12" t="s">
        <v>216</v>
      </c>
      <c r="E1133" s="12" t="s">
        <v>216</v>
      </c>
      <c r="F1133" s="12" t="s">
        <v>216</v>
      </c>
      <c r="G1133" s="12" t="s">
        <v>120</v>
      </c>
      <c r="H1133" s="12" t="s">
        <v>86</v>
      </c>
      <c r="I1133" s="28">
        <v>615000</v>
      </c>
      <c r="J1133" s="28">
        <v>579000</v>
      </c>
      <c r="K1133" s="28">
        <v>499000</v>
      </c>
      <c r="L1133" s="28">
        <v>640000</v>
      </c>
      <c r="M1133" s="28">
        <v>610000</v>
      </c>
      <c r="N1133" s="28">
        <v>499000</v>
      </c>
      <c r="O1133" s="29">
        <v>42</v>
      </c>
      <c r="P1133" s="29">
        <v>42</v>
      </c>
      <c r="Q1133" s="29">
        <v>40</v>
      </c>
      <c r="R1133" s="28">
        <v>650</v>
      </c>
      <c r="S1133" s="28">
        <v>580</v>
      </c>
      <c r="T1133" s="30">
        <v>4.3</v>
      </c>
      <c r="U1133" s="30">
        <v>-0.10000000000000053</v>
      </c>
      <c r="V1133" s="30">
        <v>4.4000000000000004</v>
      </c>
      <c r="W1133" s="30">
        <v>4</v>
      </c>
      <c r="X1133" s="31">
        <v>5.4959349593495938E-2</v>
      </c>
      <c r="Y1133" s="30">
        <v>4.0999999999999996</v>
      </c>
      <c r="Z1133" s="30">
        <v>0</v>
      </c>
      <c r="AA1133" s="30">
        <v>4.0999999999999996</v>
      </c>
      <c r="AB1133" s="30">
        <v>3</v>
      </c>
      <c r="AC1133" s="32">
        <v>0.33392240670721679</v>
      </c>
      <c r="AD1133" s="30">
        <v>6.0758071042881161</v>
      </c>
      <c r="AE1133" s="12">
        <v>462</v>
      </c>
      <c r="AF1133" s="12">
        <v>469</v>
      </c>
      <c r="AG1133" s="12">
        <v>436</v>
      </c>
      <c r="AH1133" s="33">
        <v>3.07112462006079</v>
      </c>
      <c r="AI1133" s="34">
        <v>620000</v>
      </c>
      <c r="AJ1133" s="34">
        <v>485000</v>
      </c>
      <c r="AK1133" s="34">
        <v>430000</v>
      </c>
      <c r="AL1133" s="35">
        <v>0.27835051546391754</v>
      </c>
      <c r="AM1133" s="35">
        <v>0.44186046511627908</v>
      </c>
      <c r="AN1133" s="12">
        <v>3.4</v>
      </c>
      <c r="AO1133" s="33">
        <v>0</v>
      </c>
      <c r="AP1133" s="12">
        <v>3.4</v>
      </c>
      <c r="AQ1133" s="32">
        <v>7.7142857142857152E-2</v>
      </c>
      <c r="AR1133" s="34">
        <v>600</v>
      </c>
      <c r="AS1133" s="34">
        <v>550</v>
      </c>
      <c r="AT1133" s="31">
        <v>9.0909090909090912E-2</v>
      </c>
      <c r="AU1133" s="32">
        <v>0.40859740939695754</v>
      </c>
      <c r="AV1133" s="36">
        <v>1946.5600000000002</v>
      </c>
      <c r="AW1133" s="30">
        <v>0.75290000000000001</v>
      </c>
      <c r="AX1133" s="30">
        <v>0.24709999999999999</v>
      </c>
      <c r="AY1133" s="30">
        <v>0.91210000000000002</v>
      </c>
      <c r="AZ1133" s="30">
        <v>7.51E-2</v>
      </c>
      <c r="BA1133" s="30">
        <v>0.29609999999999997</v>
      </c>
      <c r="BB1133" s="30">
        <v>0.45050000000000001</v>
      </c>
      <c r="BC1133" s="30">
        <v>0.20319999999999999</v>
      </c>
      <c r="BD1133" s="37">
        <v>3</v>
      </c>
      <c r="BE1133" s="29">
        <v>152</v>
      </c>
      <c r="BF1133" s="38" t="s">
        <v>3855</v>
      </c>
      <c r="BG1133" s="39">
        <v>115.728052839667</v>
      </c>
      <c r="BH1133" s="39">
        <v>-33.311024616395699</v>
      </c>
      <c r="BI1133" s="40">
        <f t="shared" si="252"/>
        <v>46</v>
      </c>
      <c r="BJ1133" s="40">
        <f t="shared" si="253"/>
        <v>60</v>
      </c>
      <c r="BK1133" s="40">
        <f t="shared" si="254"/>
        <v>87</v>
      </c>
      <c r="BL1133" s="40">
        <f t="shared" si="255"/>
        <v>1</v>
      </c>
      <c r="BM1133" s="40">
        <f t="shared" si="256"/>
        <v>100</v>
      </c>
      <c r="BN1133" s="40">
        <f t="shared" si="257"/>
        <v>100</v>
      </c>
      <c r="BO1133" s="40">
        <f t="shared" si="258"/>
        <v>77</v>
      </c>
      <c r="BP1133" s="40">
        <f t="shared" si="259"/>
        <v>55</v>
      </c>
      <c r="BQ1133" s="41">
        <f t="shared" si="260"/>
        <v>100</v>
      </c>
      <c r="BR1133" s="40">
        <f t="shared" si="261"/>
        <v>89</v>
      </c>
      <c r="BS1133" s="41">
        <f t="shared" si="262"/>
        <v>45</v>
      </c>
      <c r="BT1133" s="41">
        <f t="shared" si="263"/>
        <v>49</v>
      </c>
      <c r="BU1133" s="41">
        <f t="shared" si="264"/>
        <v>30</v>
      </c>
      <c r="BV1133" s="41">
        <f t="shared" si="265"/>
        <v>64</v>
      </c>
    </row>
    <row r="1134" spans="2:74" x14ac:dyDescent="0.3">
      <c r="B1134" s="12" t="s">
        <v>1527</v>
      </c>
      <c r="C1134" s="12">
        <v>502011029</v>
      </c>
      <c r="D1134" s="12" t="s">
        <v>1528</v>
      </c>
      <c r="E1134" s="12" t="s">
        <v>1528</v>
      </c>
      <c r="F1134" s="12" t="s">
        <v>2736</v>
      </c>
      <c r="G1134" s="12" t="s">
        <v>120</v>
      </c>
      <c r="H1134" s="12" t="s">
        <v>86</v>
      </c>
      <c r="I1134" s="28">
        <v>635000</v>
      </c>
      <c r="J1134" s="28">
        <v>620000</v>
      </c>
      <c r="K1134" s="28">
        <v>475000</v>
      </c>
      <c r="L1134" s="28">
        <v>647000</v>
      </c>
      <c r="M1134" s="28">
        <v>635000</v>
      </c>
      <c r="N1134" s="28">
        <v>480000</v>
      </c>
      <c r="O1134" s="29">
        <v>31</v>
      </c>
      <c r="P1134" s="29">
        <v>28</v>
      </c>
      <c r="Q1134" s="29">
        <v>34</v>
      </c>
      <c r="R1134" s="28">
        <v>560</v>
      </c>
      <c r="S1134" s="28">
        <v>475</v>
      </c>
      <c r="T1134" s="30">
        <v>2.8</v>
      </c>
      <c r="U1134" s="30">
        <v>-0.30000000000000027</v>
      </c>
      <c r="V1134" s="30">
        <v>3.1</v>
      </c>
      <c r="W1134" s="30">
        <v>3.5</v>
      </c>
      <c r="X1134" s="31">
        <v>4.5858267716535436E-2</v>
      </c>
      <c r="Y1134" s="30">
        <v>1.9</v>
      </c>
      <c r="Z1134" s="30">
        <v>-0.30000000000000027</v>
      </c>
      <c r="AA1134" s="30">
        <v>2.2000000000000002</v>
      </c>
      <c r="AB1134" s="30">
        <v>1.3</v>
      </c>
      <c r="AC1134" s="32">
        <v>0.37397157816005983</v>
      </c>
      <c r="AD1134" s="30">
        <v>8.1549434111139423</v>
      </c>
      <c r="AE1134" s="12">
        <v>798</v>
      </c>
      <c r="AF1134" s="12">
        <v>674</v>
      </c>
      <c r="AG1134" s="12">
        <v>430</v>
      </c>
      <c r="AH1134" s="33">
        <v>4.149023171285779</v>
      </c>
      <c r="AI1134" s="34">
        <v>685000</v>
      </c>
      <c r="AJ1134" s="34">
        <v>565000</v>
      </c>
      <c r="AK1134" s="34">
        <v>470000</v>
      </c>
      <c r="AL1134" s="35">
        <v>0.21238938053097345</v>
      </c>
      <c r="AM1134" s="35">
        <v>0.45744680851063829</v>
      </c>
      <c r="AN1134" s="12">
        <v>4.4000000000000004</v>
      </c>
      <c r="AO1134" s="33">
        <v>-0.39999999999999947</v>
      </c>
      <c r="AP1134" s="12">
        <v>4.8</v>
      </c>
      <c r="AQ1134" s="32">
        <v>9.3229901269393511E-2</v>
      </c>
      <c r="AR1134" s="34">
        <v>590</v>
      </c>
      <c r="AS1134" s="34">
        <v>550</v>
      </c>
      <c r="AT1134" s="31">
        <v>7.2727272727272724E-2</v>
      </c>
      <c r="AU1134" s="32">
        <v>0.38636785007428381</v>
      </c>
      <c r="AV1134" s="36">
        <v>1497.44</v>
      </c>
      <c r="AW1134" s="30">
        <v>0.74</v>
      </c>
      <c r="AX1134" s="30">
        <v>0.26</v>
      </c>
      <c r="AY1134" s="30">
        <v>0.91410000000000002</v>
      </c>
      <c r="AZ1134" s="30">
        <v>5.74E-2</v>
      </c>
      <c r="BA1134" s="30">
        <v>0.31159999999999999</v>
      </c>
      <c r="BB1134" s="30">
        <v>0.41889999999999999</v>
      </c>
      <c r="BC1134" s="30">
        <v>0.18779999999999999</v>
      </c>
      <c r="BD1134" s="37">
        <v>2</v>
      </c>
      <c r="BE1134" s="29">
        <v>75</v>
      </c>
      <c r="BF1134" s="38" t="s">
        <v>3856</v>
      </c>
      <c r="BG1134" s="39">
        <v>115.883035773198</v>
      </c>
      <c r="BH1134" s="39">
        <v>-32.622468471823296</v>
      </c>
      <c r="BI1134" s="40">
        <f t="shared" si="252"/>
        <v>70</v>
      </c>
      <c r="BJ1134" s="40">
        <f t="shared" si="253"/>
        <v>44</v>
      </c>
      <c r="BK1134" s="40">
        <f t="shared" si="254"/>
        <v>73</v>
      </c>
      <c r="BL1134" s="40">
        <f t="shared" si="255"/>
        <v>1</v>
      </c>
      <c r="BM1134" s="40">
        <f t="shared" si="256"/>
        <v>100</v>
      </c>
      <c r="BN1134" s="40">
        <f t="shared" si="257"/>
        <v>100</v>
      </c>
      <c r="BO1134" s="40">
        <f t="shared" si="258"/>
        <v>92</v>
      </c>
      <c r="BP1134" s="40">
        <f t="shared" si="259"/>
        <v>59</v>
      </c>
      <c r="BQ1134" s="41">
        <f t="shared" si="260"/>
        <v>100</v>
      </c>
      <c r="BR1134" s="40">
        <f t="shared" si="261"/>
        <v>69</v>
      </c>
      <c r="BS1134" s="41">
        <f t="shared" si="262"/>
        <v>18</v>
      </c>
      <c r="BT1134" s="41">
        <f t="shared" si="263"/>
        <v>85</v>
      </c>
      <c r="BU1134" s="41">
        <f t="shared" si="264"/>
        <v>20</v>
      </c>
      <c r="BV1134" s="41">
        <f t="shared" si="265"/>
        <v>64</v>
      </c>
    </row>
    <row r="1135" spans="2:74" x14ac:dyDescent="0.3">
      <c r="B1135" s="12" t="s">
        <v>1529</v>
      </c>
      <c r="C1135" s="12">
        <v>503011036</v>
      </c>
      <c r="D1135" s="12" t="s">
        <v>784</v>
      </c>
      <c r="E1135" s="12" t="s">
        <v>146</v>
      </c>
      <c r="F1135" s="12" t="s">
        <v>2736</v>
      </c>
      <c r="G1135" s="12" t="s">
        <v>120</v>
      </c>
      <c r="H1135" s="12" t="s">
        <v>86</v>
      </c>
      <c r="I1135" s="28">
        <v>2272500</v>
      </c>
      <c r="J1135" s="28">
        <v>2222000</v>
      </c>
      <c r="K1135" s="28">
        <v>1940400</v>
      </c>
      <c r="L1135" s="28">
        <v>2450000</v>
      </c>
      <c r="M1135" s="28">
        <v>2490000</v>
      </c>
      <c r="N1135" s="28">
        <v>2150000</v>
      </c>
      <c r="O1135" s="29">
        <v>54</v>
      </c>
      <c r="P1135" s="29">
        <v>54</v>
      </c>
      <c r="Q1135" s="29">
        <v>59</v>
      </c>
      <c r="R1135" s="28">
        <v>1350</v>
      </c>
      <c r="S1135" s="28">
        <v>1250</v>
      </c>
      <c r="T1135" s="30">
        <v>3.2</v>
      </c>
      <c r="U1135" s="30">
        <v>0</v>
      </c>
      <c r="V1135" s="30">
        <v>3.2</v>
      </c>
      <c r="W1135" s="30">
        <v>2.7</v>
      </c>
      <c r="X1135" s="31">
        <v>3.0891089108910891E-2</v>
      </c>
      <c r="Y1135" s="30">
        <v>3</v>
      </c>
      <c r="Z1135" s="30">
        <v>-0.10000000000000009</v>
      </c>
      <c r="AA1135" s="30">
        <v>3.1</v>
      </c>
      <c r="AB1135" s="30">
        <v>2.8</v>
      </c>
      <c r="AC1135" s="32">
        <v>0.38059903468807788</v>
      </c>
      <c r="AD1135" s="30">
        <v>12.320673879325598</v>
      </c>
      <c r="AE1135" s="12">
        <v>276</v>
      </c>
      <c r="AF1135" s="12">
        <v>261</v>
      </c>
      <c r="AG1135" s="12">
        <v>303</v>
      </c>
      <c r="AH1135" s="33">
        <v>4.2553191489361701</v>
      </c>
      <c r="AI1135" s="34">
        <v>2600000</v>
      </c>
      <c r="AJ1135" s="34">
        <v>2300000</v>
      </c>
      <c r="AK1135" s="34">
        <v>2290000</v>
      </c>
      <c r="AL1135" s="35">
        <v>0.13043478260869565</v>
      </c>
      <c r="AM1135" s="35">
        <v>0.13537117903930132</v>
      </c>
      <c r="AN1135" s="12">
        <v>3.1</v>
      </c>
      <c r="AO1135" s="33">
        <v>0.10000000000000009</v>
      </c>
      <c r="AP1135" s="12">
        <v>3</v>
      </c>
      <c r="AQ1135" s="32">
        <v>9.2236598890942698E-2</v>
      </c>
      <c r="AR1135" s="34">
        <v>1200</v>
      </c>
      <c r="AS1135" s="34">
        <v>1100</v>
      </c>
      <c r="AT1135" s="31">
        <v>9.0909090909090912E-2</v>
      </c>
      <c r="AU1135" s="32">
        <v>0.5</v>
      </c>
      <c r="AV1135" s="36">
        <v>3547.0400000000004</v>
      </c>
      <c r="AW1135" s="30">
        <v>0.76639999999999997</v>
      </c>
      <c r="AX1135" s="30">
        <v>0.2336</v>
      </c>
      <c r="AY1135" s="30">
        <v>0.79330000000000001</v>
      </c>
      <c r="AZ1135" s="30">
        <v>0.13270000000000001</v>
      </c>
      <c r="BA1135" s="30">
        <v>0.41860000000000003</v>
      </c>
      <c r="BB1135" s="30">
        <v>0.33610000000000001</v>
      </c>
      <c r="BC1135" s="30">
        <v>0.2049</v>
      </c>
      <c r="BD1135" s="37">
        <v>10</v>
      </c>
      <c r="BE1135" s="29">
        <v>7</v>
      </c>
      <c r="BF1135" s="38" t="s">
        <v>3857</v>
      </c>
      <c r="BG1135" s="39">
        <v>115.780047764554</v>
      </c>
      <c r="BH1135" s="39">
        <v>-31.9666961056157</v>
      </c>
      <c r="BI1135" s="40">
        <f t="shared" si="252"/>
        <v>64</v>
      </c>
      <c r="BJ1135" s="40">
        <f t="shared" si="253"/>
        <v>65</v>
      </c>
      <c r="BK1135" s="40">
        <f t="shared" si="254"/>
        <v>72</v>
      </c>
      <c r="BL1135" s="40">
        <f t="shared" si="255"/>
        <v>1</v>
      </c>
      <c r="BM1135" s="40">
        <f t="shared" si="256"/>
        <v>66</v>
      </c>
      <c r="BN1135" s="40">
        <f t="shared" si="257"/>
        <v>100</v>
      </c>
      <c r="BO1135" s="40">
        <f t="shared" si="258"/>
        <v>100</v>
      </c>
      <c r="BP1135" s="40">
        <f t="shared" si="259"/>
        <v>82</v>
      </c>
      <c r="BQ1135" s="41">
        <f t="shared" si="260"/>
        <v>53</v>
      </c>
      <c r="BR1135" s="40">
        <f t="shared" si="261"/>
        <v>28</v>
      </c>
      <c r="BS1135" s="41">
        <f t="shared" si="262"/>
        <v>14</v>
      </c>
      <c r="BT1135" s="41">
        <f t="shared" si="263"/>
        <v>67</v>
      </c>
      <c r="BU1135" s="41">
        <f t="shared" si="264"/>
        <v>100</v>
      </c>
      <c r="BV1135" s="41">
        <f t="shared" si="265"/>
        <v>64</v>
      </c>
    </row>
    <row r="1136" spans="2:74" x14ac:dyDescent="0.3">
      <c r="B1136" s="12" t="s">
        <v>1530</v>
      </c>
      <c r="C1136" s="12">
        <v>504021054</v>
      </c>
      <c r="D1136" s="12" t="s">
        <v>577</v>
      </c>
      <c r="E1136" s="12" t="s">
        <v>578</v>
      </c>
      <c r="F1136" s="12" t="s">
        <v>2736</v>
      </c>
      <c r="G1136" s="12" t="s">
        <v>120</v>
      </c>
      <c r="H1136" s="12" t="s">
        <v>86</v>
      </c>
      <c r="I1136" s="28">
        <v>649000</v>
      </c>
      <c r="J1136" s="28">
        <v>629000</v>
      </c>
      <c r="K1136" s="28">
        <v>539000</v>
      </c>
      <c r="L1136" s="28">
        <v>660000</v>
      </c>
      <c r="M1136" s="28">
        <v>640000</v>
      </c>
      <c r="N1136" s="28">
        <v>560000</v>
      </c>
      <c r="O1136" s="29">
        <v>32</v>
      </c>
      <c r="P1136" s="29">
        <v>33</v>
      </c>
      <c r="Q1136" s="29">
        <v>35</v>
      </c>
      <c r="R1136" s="28">
        <v>600</v>
      </c>
      <c r="S1136" s="28">
        <v>520</v>
      </c>
      <c r="T1136" s="30">
        <v>3.4</v>
      </c>
      <c r="U1136" s="30">
        <v>-0.10000000000000009</v>
      </c>
      <c r="V1136" s="30">
        <v>3.5</v>
      </c>
      <c r="W1136" s="30">
        <v>3.6</v>
      </c>
      <c r="X1136" s="31">
        <v>4.8073959938366717E-2</v>
      </c>
      <c r="Y1136" s="30">
        <v>1.9</v>
      </c>
      <c r="Z1136" s="30">
        <v>9.9999999999999867E-2</v>
      </c>
      <c r="AA1136" s="30">
        <v>1.8</v>
      </c>
      <c r="AB1136" s="30">
        <v>1.4</v>
      </c>
      <c r="AC1136" s="32">
        <v>0.36869531019565427</v>
      </c>
      <c r="AD1136" s="30">
        <v>7.6693351383647324</v>
      </c>
      <c r="AE1136" s="12">
        <v>217</v>
      </c>
      <c r="AF1136" s="12">
        <v>213</v>
      </c>
      <c r="AG1136" s="12">
        <v>140</v>
      </c>
      <c r="AH1136" s="33">
        <v>4.3159663865546216</v>
      </c>
      <c r="AI1136" s="34">
        <v>815000</v>
      </c>
      <c r="AJ1136" s="34">
        <v>712500</v>
      </c>
      <c r="AK1136" s="34">
        <v>600000</v>
      </c>
      <c r="AL1136" s="35">
        <v>0.14385964912280702</v>
      </c>
      <c r="AM1136" s="35">
        <v>0.35833333333333334</v>
      </c>
      <c r="AN1136" s="12">
        <v>3.3</v>
      </c>
      <c r="AO1136" s="33">
        <v>0</v>
      </c>
      <c r="AP1136" s="12">
        <v>3.3</v>
      </c>
      <c r="AQ1136" s="32">
        <v>6.3326653306613218E-2</v>
      </c>
      <c r="AR1136" s="34">
        <v>650</v>
      </c>
      <c r="AS1136" s="34">
        <v>600</v>
      </c>
      <c r="AT1136" s="31">
        <v>8.3333333333333329E-2</v>
      </c>
      <c r="AU1136" s="32">
        <v>0.46316214674047412</v>
      </c>
      <c r="AV1136" s="36">
        <v>1627.3600000000001</v>
      </c>
      <c r="AW1136" s="30">
        <v>0.69299999999999995</v>
      </c>
      <c r="AX1136" s="30">
        <v>0.307</v>
      </c>
      <c r="AY1136" s="30">
        <v>0.89229999999999998</v>
      </c>
      <c r="AZ1136" s="30">
        <v>0.1041</v>
      </c>
      <c r="BA1136" s="30">
        <v>0.33189999999999997</v>
      </c>
      <c r="BB1136" s="30">
        <v>0.437</v>
      </c>
      <c r="BC1136" s="30">
        <v>0.20519999999999999</v>
      </c>
      <c r="BD1136" s="37">
        <v>4</v>
      </c>
      <c r="BE1136" s="29">
        <v>19</v>
      </c>
      <c r="BF1136" s="38" t="s">
        <v>3858</v>
      </c>
      <c r="BG1136" s="39">
        <v>116.043619126808</v>
      </c>
      <c r="BH1136" s="39">
        <v>-31.8908050914733</v>
      </c>
      <c r="BI1136" s="40">
        <f t="shared" si="252"/>
        <v>60</v>
      </c>
      <c r="BJ1136" s="40">
        <f t="shared" si="253"/>
        <v>62</v>
      </c>
      <c r="BK1136" s="40">
        <f t="shared" si="254"/>
        <v>71</v>
      </c>
      <c r="BL1136" s="40">
        <f t="shared" si="255"/>
        <v>1</v>
      </c>
      <c r="BM1136" s="40">
        <f t="shared" si="256"/>
        <v>72</v>
      </c>
      <c r="BN1136" s="40">
        <f t="shared" si="257"/>
        <v>82</v>
      </c>
      <c r="BO1136" s="40">
        <f t="shared" si="258"/>
        <v>100</v>
      </c>
      <c r="BP1136" s="40">
        <f t="shared" si="259"/>
        <v>63</v>
      </c>
      <c r="BQ1136" s="41">
        <f t="shared" si="260"/>
        <v>100</v>
      </c>
      <c r="BR1136" s="40">
        <f t="shared" si="261"/>
        <v>74</v>
      </c>
      <c r="BS1136" s="41">
        <f t="shared" si="262"/>
        <v>22</v>
      </c>
      <c r="BT1136" s="41">
        <f t="shared" si="263"/>
        <v>85</v>
      </c>
      <c r="BU1136" s="41">
        <f t="shared" si="264"/>
        <v>40</v>
      </c>
      <c r="BV1136" s="41">
        <f t="shared" si="265"/>
        <v>64</v>
      </c>
    </row>
    <row r="1137" spans="2:74" x14ac:dyDescent="0.3">
      <c r="B1137" s="12" t="s">
        <v>1531</v>
      </c>
      <c r="C1137" s="12">
        <v>505021096</v>
      </c>
      <c r="D1137" s="12" t="s">
        <v>599</v>
      </c>
      <c r="E1137" s="12" t="s">
        <v>278</v>
      </c>
      <c r="F1137" s="12" t="s">
        <v>2736</v>
      </c>
      <c r="G1137" s="12" t="s">
        <v>120</v>
      </c>
      <c r="H1137" s="12" t="s">
        <v>86</v>
      </c>
      <c r="I1137" s="28">
        <v>1683000</v>
      </c>
      <c r="J1137" s="28">
        <v>1544400</v>
      </c>
      <c r="K1137" s="28">
        <v>1349000</v>
      </c>
      <c r="L1137" s="28">
        <v>1830000</v>
      </c>
      <c r="M1137" s="28">
        <v>1800000</v>
      </c>
      <c r="N1137" s="28">
        <v>1565000</v>
      </c>
      <c r="O1137" s="29">
        <v>30</v>
      </c>
      <c r="P1137" s="29">
        <v>32</v>
      </c>
      <c r="Q1137" s="29">
        <v>41</v>
      </c>
      <c r="R1137" s="28">
        <v>1000</v>
      </c>
      <c r="S1137" s="28">
        <v>875</v>
      </c>
      <c r="T1137" s="30">
        <v>2.7</v>
      </c>
      <c r="U1137" s="30">
        <v>0.10000000000000009</v>
      </c>
      <c r="V1137" s="30">
        <v>2.6</v>
      </c>
      <c r="W1137" s="30">
        <v>2.8</v>
      </c>
      <c r="X1137" s="31">
        <v>3.0897207367795602E-2</v>
      </c>
      <c r="Y1137" s="30">
        <v>3.8</v>
      </c>
      <c r="Z1137" s="30">
        <v>9.9999999999999645E-2</v>
      </c>
      <c r="AA1137" s="30">
        <v>3.7</v>
      </c>
      <c r="AB1137" s="30">
        <v>2.9</v>
      </c>
      <c r="AC1137" s="32">
        <v>0.37673297166968051</v>
      </c>
      <c r="AD1137" s="30">
        <v>12.193107525386004</v>
      </c>
      <c r="AE1137" s="12">
        <v>835</v>
      </c>
      <c r="AF1137" s="12">
        <v>701</v>
      </c>
      <c r="AG1137" s="12">
        <v>444</v>
      </c>
      <c r="AH1137" s="33">
        <v>5.737199259716224</v>
      </c>
      <c r="AI1137" s="34">
        <v>1050000</v>
      </c>
      <c r="AJ1137" s="34">
        <v>850000</v>
      </c>
      <c r="AK1137" s="34">
        <v>845000</v>
      </c>
      <c r="AL1137" s="35">
        <v>0.23529411764705882</v>
      </c>
      <c r="AM1137" s="35">
        <v>0.24260355029585798</v>
      </c>
      <c r="AN1137" s="12">
        <v>2.7</v>
      </c>
      <c r="AO1137" s="33">
        <v>-9.9999999999999645E-2</v>
      </c>
      <c r="AP1137" s="12">
        <v>2.8</v>
      </c>
      <c r="AQ1137" s="32">
        <v>7.0731707317073164E-2</v>
      </c>
      <c r="AR1137" s="34">
        <v>700</v>
      </c>
      <c r="AS1137" s="34">
        <v>650</v>
      </c>
      <c r="AT1137" s="31">
        <v>7.6923076923076927E-2</v>
      </c>
      <c r="AU1137" s="32">
        <v>0.53895701981195432</v>
      </c>
      <c r="AV1137" s="36">
        <v>2654.4</v>
      </c>
      <c r="AW1137" s="30">
        <v>0.75129999999999997</v>
      </c>
      <c r="AX1137" s="30">
        <v>0.2487</v>
      </c>
      <c r="AY1137" s="30">
        <v>0.69550000000000001</v>
      </c>
      <c r="AZ1137" s="30">
        <v>0.18529999999999999</v>
      </c>
      <c r="BA1137" s="30">
        <v>0.42480000000000001</v>
      </c>
      <c r="BB1137" s="30">
        <v>0.3644</v>
      </c>
      <c r="BC1137" s="30">
        <v>0.18729999999999999</v>
      </c>
      <c r="BD1137" s="37">
        <v>9.5</v>
      </c>
      <c r="BE1137" s="29">
        <v>8</v>
      </c>
      <c r="BF1137" s="38" t="s">
        <v>3859</v>
      </c>
      <c r="BG1137" s="39">
        <v>115.782699842572</v>
      </c>
      <c r="BH1137" s="39">
        <v>-31.913595085012901</v>
      </c>
      <c r="BI1137" s="40">
        <f t="shared" si="252"/>
        <v>72</v>
      </c>
      <c r="BJ1137" s="40">
        <f t="shared" si="253"/>
        <v>72</v>
      </c>
      <c r="BK1137" s="40">
        <f t="shared" si="254"/>
        <v>54</v>
      </c>
      <c r="BL1137" s="40">
        <f t="shared" si="255"/>
        <v>1</v>
      </c>
      <c r="BM1137" s="40">
        <f t="shared" si="256"/>
        <v>100</v>
      </c>
      <c r="BN1137" s="40">
        <f t="shared" si="257"/>
        <v>93</v>
      </c>
      <c r="BO1137" s="40">
        <f t="shared" si="258"/>
        <v>100</v>
      </c>
      <c r="BP1137" s="40">
        <f t="shared" si="259"/>
        <v>83</v>
      </c>
      <c r="BQ1137" s="41">
        <f t="shared" si="260"/>
        <v>53</v>
      </c>
      <c r="BR1137" s="40">
        <f t="shared" si="261"/>
        <v>29</v>
      </c>
      <c r="BS1137" s="41">
        <f t="shared" si="262"/>
        <v>16</v>
      </c>
      <c r="BT1137" s="41">
        <f t="shared" si="263"/>
        <v>54</v>
      </c>
      <c r="BU1137" s="41">
        <f t="shared" si="264"/>
        <v>95</v>
      </c>
      <c r="BV1137" s="41">
        <f t="shared" si="265"/>
        <v>64</v>
      </c>
    </row>
    <row r="1138" spans="2:74" x14ac:dyDescent="0.3">
      <c r="B1138" s="12" t="s">
        <v>1532</v>
      </c>
      <c r="C1138" s="12">
        <v>505021302</v>
      </c>
      <c r="D1138" s="12" t="s">
        <v>599</v>
      </c>
      <c r="E1138" s="12" t="s">
        <v>278</v>
      </c>
      <c r="F1138" s="12" t="s">
        <v>2736</v>
      </c>
      <c r="G1138" s="12" t="s">
        <v>120</v>
      </c>
      <c r="H1138" s="12" t="s">
        <v>86</v>
      </c>
      <c r="I1138" s="28">
        <v>879000</v>
      </c>
      <c r="J1138" s="28">
        <v>849000</v>
      </c>
      <c r="K1138" s="28">
        <v>699000</v>
      </c>
      <c r="L1138" s="28">
        <v>975000</v>
      </c>
      <c r="M1138" s="28">
        <v>975000</v>
      </c>
      <c r="N1138" s="28">
        <v>770888</v>
      </c>
      <c r="O1138" s="29">
        <v>37</v>
      </c>
      <c r="P1138" s="29">
        <v>37</v>
      </c>
      <c r="Q1138" s="29">
        <v>50</v>
      </c>
      <c r="R1138" s="28">
        <v>670</v>
      </c>
      <c r="S1138" s="28">
        <v>580</v>
      </c>
      <c r="T1138" s="30">
        <v>2.9</v>
      </c>
      <c r="U1138" s="30">
        <v>0</v>
      </c>
      <c r="V1138" s="30">
        <v>2.9</v>
      </c>
      <c r="W1138" s="30">
        <v>2.5</v>
      </c>
      <c r="X1138" s="31">
        <v>3.9635949943117178E-2</v>
      </c>
      <c r="Y1138" s="30">
        <v>3.9</v>
      </c>
      <c r="Z1138" s="30">
        <v>0</v>
      </c>
      <c r="AA1138" s="30">
        <v>3.9</v>
      </c>
      <c r="AB1138" s="30">
        <v>4</v>
      </c>
      <c r="AC1138" s="32">
        <v>0.39150149588631261</v>
      </c>
      <c r="AD1138" s="30">
        <v>9.8774344111385997</v>
      </c>
      <c r="AE1138" s="12">
        <v>835</v>
      </c>
      <c r="AF1138" s="12">
        <v>701</v>
      </c>
      <c r="AG1138" s="12">
        <v>444</v>
      </c>
      <c r="AH1138" s="33">
        <v>5.737199259716224</v>
      </c>
      <c r="AI1138" s="34">
        <v>1050000</v>
      </c>
      <c r="AJ1138" s="34">
        <v>850000</v>
      </c>
      <c r="AK1138" s="34">
        <v>845000</v>
      </c>
      <c r="AL1138" s="35">
        <v>0.23529411764705882</v>
      </c>
      <c r="AM1138" s="35">
        <v>0.24260355029585798</v>
      </c>
      <c r="AN1138" s="12">
        <v>2.7</v>
      </c>
      <c r="AO1138" s="33">
        <v>-9.9999999999999645E-2</v>
      </c>
      <c r="AP1138" s="12">
        <v>2.8</v>
      </c>
      <c r="AQ1138" s="32">
        <v>7.0731707317073164E-2</v>
      </c>
      <c r="AR1138" s="34">
        <v>700</v>
      </c>
      <c r="AS1138" s="34">
        <v>650</v>
      </c>
      <c r="AT1138" s="31">
        <v>7.6923076923076927E-2</v>
      </c>
      <c r="AU1138" s="32">
        <v>0.53895701981195432</v>
      </c>
      <c r="AV1138" s="36">
        <v>1711.3600000000001</v>
      </c>
      <c r="AW1138" s="30">
        <v>0.60899999999999999</v>
      </c>
      <c r="AX1138" s="30">
        <v>0.39100000000000001</v>
      </c>
      <c r="AY1138" s="30">
        <v>0.6139</v>
      </c>
      <c r="AZ1138" s="30">
        <v>0.3347</v>
      </c>
      <c r="BA1138" s="30">
        <v>0.34910000000000002</v>
      </c>
      <c r="BB1138" s="30">
        <v>0.32679999999999998</v>
      </c>
      <c r="BC1138" s="30">
        <v>0.29260000000000003</v>
      </c>
      <c r="BD1138" s="37">
        <v>7.5</v>
      </c>
      <c r="BE1138" s="29">
        <v>6</v>
      </c>
      <c r="BF1138" s="38" t="s">
        <v>3860</v>
      </c>
      <c r="BG1138" s="39">
        <v>115.87628737948999</v>
      </c>
      <c r="BH1138" s="39">
        <v>-31.8988444649207</v>
      </c>
      <c r="BI1138" s="40">
        <f t="shared" si="252"/>
        <v>69</v>
      </c>
      <c r="BJ1138" s="40">
        <f t="shared" si="253"/>
        <v>72</v>
      </c>
      <c r="BK1138" s="40">
        <f t="shared" si="254"/>
        <v>54</v>
      </c>
      <c r="BL1138" s="40">
        <f t="shared" si="255"/>
        <v>1</v>
      </c>
      <c r="BM1138" s="40">
        <f t="shared" si="256"/>
        <v>100</v>
      </c>
      <c r="BN1138" s="40">
        <f t="shared" si="257"/>
        <v>93</v>
      </c>
      <c r="BO1138" s="40">
        <f t="shared" si="258"/>
        <v>100</v>
      </c>
      <c r="BP1138" s="40">
        <f t="shared" si="259"/>
        <v>67</v>
      </c>
      <c r="BQ1138" s="41">
        <f t="shared" si="260"/>
        <v>82</v>
      </c>
      <c r="BR1138" s="40">
        <f t="shared" si="261"/>
        <v>52</v>
      </c>
      <c r="BS1138" s="41">
        <f t="shared" si="262"/>
        <v>7</v>
      </c>
      <c r="BT1138" s="41">
        <f t="shared" si="263"/>
        <v>52</v>
      </c>
      <c r="BU1138" s="41">
        <f t="shared" si="264"/>
        <v>75</v>
      </c>
      <c r="BV1138" s="41">
        <f t="shared" si="265"/>
        <v>64</v>
      </c>
    </row>
    <row r="1139" spans="2:74" x14ac:dyDescent="0.3">
      <c r="B1139" s="12" t="s">
        <v>1533</v>
      </c>
      <c r="C1139" s="12">
        <v>506011308</v>
      </c>
      <c r="D1139" s="12" t="s">
        <v>413</v>
      </c>
      <c r="E1139" s="12" t="s">
        <v>332</v>
      </c>
      <c r="F1139" s="12" t="s">
        <v>2736</v>
      </c>
      <c r="G1139" s="12" t="s">
        <v>120</v>
      </c>
      <c r="H1139" s="12" t="s">
        <v>86</v>
      </c>
      <c r="I1139" s="28">
        <v>766530</v>
      </c>
      <c r="J1139" s="28">
        <v>762200</v>
      </c>
      <c r="K1139" s="28">
        <v>639000</v>
      </c>
      <c r="L1139" s="28">
        <v>856000</v>
      </c>
      <c r="M1139" s="28">
        <v>856000</v>
      </c>
      <c r="N1139" s="28">
        <v>698000</v>
      </c>
      <c r="O1139" s="29">
        <v>31</v>
      </c>
      <c r="P1139" s="29">
        <v>31</v>
      </c>
      <c r="Q1139" s="29">
        <v>32</v>
      </c>
      <c r="R1139" s="28">
        <v>740</v>
      </c>
      <c r="S1139" s="28">
        <v>650</v>
      </c>
      <c r="T1139" s="30">
        <v>3.4</v>
      </c>
      <c r="U1139" s="30">
        <v>-0.10000000000000009</v>
      </c>
      <c r="V1139" s="30">
        <v>3.5</v>
      </c>
      <c r="W1139" s="30">
        <v>3.6</v>
      </c>
      <c r="X1139" s="31">
        <v>5.0200253088594056E-2</v>
      </c>
      <c r="Y1139" s="30">
        <v>7.6</v>
      </c>
      <c r="Z1139" s="30">
        <v>0.89999999999999947</v>
      </c>
      <c r="AA1139" s="30">
        <v>6.7</v>
      </c>
      <c r="AB1139" s="30">
        <v>4.8</v>
      </c>
      <c r="AC1139" s="32">
        <v>0.27067361151752795</v>
      </c>
      <c r="AD1139" s="30">
        <v>5.3918774281842694</v>
      </c>
      <c r="AE1139" s="12">
        <v>604</v>
      </c>
      <c r="AF1139" s="12">
        <v>570</v>
      </c>
      <c r="AG1139" s="12">
        <v>313</v>
      </c>
      <c r="AH1139" s="33">
        <v>4.5500340367597003</v>
      </c>
      <c r="AI1139" s="34">
        <v>675000</v>
      </c>
      <c r="AJ1139" s="34">
        <v>537000</v>
      </c>
      <c r="AK1139" s="34">
        <v>435000</v>
      </c>
      <c r="AL1139" s="35">
        <v>0.25698324022346369</v>
      </c>
      <c r="AM1139" s="35">
        <v>0.55172413793103448</v>
      </c>
      <c r="AN1139" s="12">
        <v>4.5</v>
      </c>
      <c r="AO1139" s="33">
        <v>0</v>
      </c>
      <c r="AP1139" s="12">
        <v>4.5</v>
      </c>
      <c r="AQ1139" s="32">
        <v>9.9115044247787609E-2</v>
      </c>
      <c r="AR1139" s="34">
        <v>650</v>
      </c>
      <c r="AS1139" s="34">
        <v>580</v>
      </c>
      <c r="AT1139" s="31">
        <v>0.1206896551724138</v>
      </c>
      <c r="AU1139" s="32">
        <v>0.40845920082928722</v>
      </c>
      <c r="AV1139" s="36">
        <v>2733.92</v>
      </c>
      <c r="AW1139" s="30">
        <v>0.86260000000000003</v>
      </c>
      <c r="AX1139" s="30">
        <v>0.13739999999999999</v>
      </c>
      <c r="AY1139" s="30">
        <v>0.98580000000000001</v>
      </c>
      <c r="AZ1139" s="30">
        <v>1.29E-2</v>
      </c>
      <c r="BA1139" s="30">
        <v>9.7500000000000003E-2</v>
      </c>
      <c r="BB1139" s="30">
        <v>0.72660000000000002</v>
      </c>
      <c r="BC1139" s="30">
        <v>0.16089999999999999</v>
      </c>
      <c r="BD1139" s="37">
        <v>8.5</v>
      </c>
      <c r="BE1139" s="29">
        <v>24</v>
      </c>
      <c r="BF1139" s="38" t="s">
        <v>3861</v>
      </c>
      <c r="BG1139" s="39">
        <v>115.929040085916</v>
      </c>
      <c r="BH1139" s="39">
        <v>-32.153115142184703</v>
      </c>
      <c r="BI1139" s="40">
        <f t="shared" si="252"/>
        <v>60</v>
      </c>
      <c r="BJ1139" s="40">
        <f t="shared" si="253"/>
        <v>42</v>
      </c>
      <c r="BK1139" s="40">
        <f t="shared" si="254"/>
        <v>68</v>
      </c>
      <c r="BL1139" s="40">
        <f t="shared" si="255"/>
        <v>1</v>
      </c>
      <c r="BM1139" s="40">
        <f t="shared" si="256"/>
        <v>100</v>
      </c>
      <c r="BN1139" s="40">
        <f t="shared" si="257"/>
        <v>100</v>
      </c>
      <c r="BO1139" s="40">
        <f t="shared" si="258"/>
        <v>100</v>
      </c>
      <c r="BP1139" s="40">
        <f t="shared" si="259"/>
        <v>11</v>
      </c>
      <c r="BQ1139" s="41">
        <f t="shared" si="260"/>
        <v>100</v>
      </c>
      <c r="BR1139" s="40">
        <f t="shared" si="261"/>
        <v>96</v>
      </c>
      <c r="BS1139" s="41">
        <f t="shared" si="262"/>
        <v>86</v>
      </c>
      <c r="BT1139" s="41">
        <f t="shared" si="263"/>
        <v>1</v>
      </c>
      <c r="BU1139" s="41">
        <f t="shared" si="264"/>
        <v>85</v>
      </c>
      <c r="BV1139" s="41">
        <f t="shared" si="265"/>
        <v>64</v>
      </c>
    </row>
    <row r="1140" spans="2:74" x14ac:dyDescent="0.3">
      <c r="B1140" s="12" t="s">
        <v>1534</v>
      </c>
      <c r="C1140" s="12">
        <v>506031128</v>
      </c>
      <c r="D1140" s="12" t="s">
        <v>482</v>
      </c>
      <c r="E1140" s="12" t="s">
        <v>332</v>
      </c>
      <c r="F1140" s="12" t="s">
        <v>2736</v>
      </c>
      <c r="G1140" s="12" t="s">
        <v>120</v>
      </c>
      <c r="H1140" s="12" t="s">
        <v>86</v>
      </c>
      <c r="I1140" s="28">
        <v>762200</v>
      </c>
      <c r="J1140" s="28">
        <v>745000</v>
      </c>
      <c r="K1140" s="28">
        <v>608400</v>
      </c>
      <c r="L1140" s="28">
        <v>790000</v>
      </c>
      <c r="M1140" s="28">
        <v>760000</v>
      </c>
      <c r="N1140" s="28">
        <v>619000</v>
      </c>
      <c r="O1140" s="29">
        <v>41</v>
      </c>
      <c r="P1140" s="29">
        <v>40</v>
      </c>
      <c r="Q1140" s="29">
        <v>43</v>
      </c>
      <c r="R1140" s="28">
        <v>675</v>
      </c>
      <c r="S1140" s="28">
        <v>550</v>
      </c>
      <c r="T1140" s="30">
        <v>3</v>
      </c>
      <c r="U1140" s="30">
        <v>0</v>
      </c>
      <c r="V1140" s="30">
        <v>3</v>
      </c>
      <c r="W1140" s="30">
        <v>2.9</v>
      </c>
      <c r="X1140" s="31">
        <v>4.6050905274206244E-2</v>
      </c>
      <c r="Y1140" s="30">
        <v>3.9</v>
      </c>
      <c r="Z1140" s="30">
        <v>0.5</v>
      </c>
      <c r="AA1140" s="30">
        <v>3.4</v>
      </c>
      <c r="AB1140" s="30">
        <v>3.1</v>
      </c>
      <c r="AC1140" s="32">
        <v>0.38983090001848081</v>
      </c>
      <c r="AD1140" s="30">
        <v>8.4652168659283795</v>
      </c>
      <c r="AE1140" s="12">
        <v>326</v>
      </c>
      <c r="AF1140" s="12">
        <v>331</v>
      </c>
      <c r="AG1140" s="12">
        <v>226</v>
      </c>
      <c r="AH1140" s="33">
        <v>5.2392156862745098</v>
      </c>
      <c r="AI1140" s="34">
        <v>900000</v>
      </c>
      <c r="AJ1140" s="34">
        <v>755000</v>
      </c>
      <c r="AK1140" s="34">
        <v>659000</v>
      </c>
      <c r="AL1140" s="35">
        <v>0.19205298013245034</v>
      </c>
      <c r="AM1140" s="35">
        <v>0.36570561456752654</v>
      </c>
      <c r="AN1140" s="12">
        <v>2.2999999999999998</v>
      </c>
      <c r="AO1140" s="33">
        <v>-0.20000000000000018</v>
      </c>
      <c r="AP1140" s="12">
        <v>2.5</v>
      </c>
      <c r="AQ1140" s="32">
        <v>5.7894736842105263E-2</v>
      </c>
      <c r="AR1140" s="34">
        <v>720</v>
      </c>
      <c r="AS1140" s="34">
        <v>650</v>
      </c>
      <c r="AT1140" s="31">
        <v>0.1076923076923077</v>
      </c>
      <c r="AU1140" s="32">
        <v>0.46201567794287624</v>
      </c>
      <c r="AV1140" s="36">
        <v>1731.5200000000002</v>
      </c>
      <c r="AW1140" s="30">
        <v>0.70709999999999995</v>
      </c>
      <c r="AX1140" s="30">
        <v>0.29289999999999999</v>
      </c>
      <c r="AY1140" s="30">
        <v>0.85260000000000002</v>
      </c>
      <c r="AZ1140" s="30">
        <v>0.1232</v>
      </c>
      <c r="BA1140" s="30">
        <v>0.36659999999999998</v>
      </c>
      <c r="BB1140" s="30">
        <v>0.38369999999999999</v>
      </c>
      <c r="BC1140" s="30">
        <v>0.22770000000000001</v>
      </c>
      <c r="BD1140" s="37">
        <v>5</v>
      </c>
      <c r="BE1140" s="29">
        <v>13</v>
      </c>
      <c r="BF1140" s="38" t="s">
        <v>3862</v>
      </c>
      <c r="BG1140" s="39">
        <v>115.91831116509501</v>
      </c>
      <c r="BH1140" s="39">
        <v>-32.046373519101898</v>
      </c>
      <c r="BI1140" s="40">
        <f t="shared" si="252"/>
        <v>67</v>
      </c>
      <c r="BJ1140" s="40">
        <f t="shared" si="253"/>
        <v>79</v>
      </c>
      <c r="BK1140" s="40">
        <f t="shared" si="254"/>
        <v>60</v>
      </c>
      <c r="BL1140" s="40">
        <f t="shared" si="255"/>
        <v>1</v>
      </c>
      <c r="BM1140" s="40">
        <f t="shared" si="256"/>
        <v>96</v>
      </c>
      <c r="BN1140" s="40">
        <f t="shared" si="257"/>
        <v>74</v>
      </c>
      <c r="BO1140" s="40">
        <f t="shared" si="258"/>
        <v>100</v>
      </c>
      <c r="BP1140" s="40">
        <f t="shared" si="259"/>
        <v>71</v>
      </c>
      <c r="BQ1140" s="41">
        <f t="shared" si="260"/>
        <v>100</v>
      </c>
      <c r="BR1140" s="40">
        <f t="shared" si="261"/>
        <v>66</v>
      </c>
      <c r="BS1140" s="41">
        <f t="shared" si="262"/>
        <v>8</v>
      </c>
      <c r="BT1140" s="41">
        <f t="shared" si="263"/>
        <v>52</v>
      </c>
      <c r="BU1140" s="41">
        <f t="shared" si="264"/>
        <v>50</v>
      </c>
      <c r="BV1140" s="41">
        <f t="shared" si="265"/>
        <v>64</v>
      </c>
    </row>
    <row r="1141" spans="2:74" x14ac:dyDescent="0.3">
      <c r="B1141" s="12" t="s">
        <v>1535</v>
      </c>
      <c r="C1141" s="12">
        <v>506031131</v>
      </c>
      <c r="D1141" s="12" t="s">
        <v>482</v>
      </c>
      <c r="E1141" s="12" t="s">
        <v>332</v>
      </c>
      <c r="F1141" s="12" t="s">
        <v>2736</v>
      </c>
      <c r="G1141" s="12" t="s">
        <v>120</v>
      </c>
      <c r="H1141" s="12" t="s">
        <v>86</v>
      </c>
      <c r="I1141" s="28">
        <v>1250000</v>
      </c>
      <c r="J1141" s="28">
        <v>1200000</v>
      </c>
      <c r="K1141" s="28">
        <v>950400</v>
      </c>
      <c r="L1141" s="28">
        <v>1260000</v>
      </c>
      <c r="M1141" s="28">
        <v>1210000</v>
      </c>
      <c r="N1141" s="28">
        <v>975000</v>
      </c>
      <c r="O1141" s="29">
        <v>31</v>
      </c>
      <c r="P1141" s="29">
        <v>35</v>
      </c>
      <c r="Q1141" s="29">
        <v>43</v>
      </c>
      <c r="R1141" s="28">
        <v>750</v>
      </c>
      <c r="S1141" s="28">
        <v>690</v>
      </c>
      <c r="T1141" s="30">
        <v>2.2999999999999998</v>
      </c>
      <c r="U1141" s="30">
        <v>-0.20000000000000018</v>
      </c>
      <c r="V1141" s="30">
        <v>2.5</v>
      </c>
      <c r="W1141" s="30">
        <v>2.6</v>
      </c>
      <c r="X1141" s="31">
        <v>3.1199999999999999E-2</v>
      </c>
      <c r="Y1141" s="30">
        <v>5.3</v>
      </c>
      <c r="Z1141" s="30">
        <v>-0.20000000000000018</v>
      </c>
      <c r="AA1141" s="30">
        <v>5.5</v>
      </c>
      <c r="AB1141" s="30">
        <v>4.5999999999999996</v>
      </c>
      <c r="AC1141" s="32">
        <v>0.30745769382133015</v>
      </c>
      <c r="AD1141" s="30">
        <v>9.8544132635041723</v>
      </c>
      <c r="AE1141" s="12">
        <v>326</v>
      </c>
      <c r="AF1141" s="12">
        <v>331</v>
      </c>
      <c r="AG1141" s="12">
        <v>226</v>
      </c>
      <c r="AH1141" s="33">
        <v>5.2392156862745098</v>
      </c>
      <c r="AI1141" s="34">
        <v>900000</v>
      </c>
      <c r="AJ1141" s="34">
        <v>755000</v>
      </c>
      <c r="AK1141" s="34">
        <v>659000</v>
      </c>
      <c r="AL1141" s="35">
        <v>0.19205298013245034</v>
      </c>
      <c r="AM1141" s="35">
        <v>0.36570561456752654</v>
      </c>
      <c r="AN1141" s="12">
        <v>2.2999999999999998</v>
      </c>
      <c r="AO1141" s="33">
        <v>-0.20000000000000018</v>
      </c>
      <c r="AP1141" s="12">
        <v>2.5</v>
      </c>
      <c r="AQ1141" s="32">
        <v>5.7894736842105263E-2</v>
      </c>
      <c r="AR1141" s="34">
        <v>720</v>
      </c>
      <c r="AS1141" s="34">
        <v>650</v>
      </c>
      <c r="AT1141" s="31">
        <v>0.1076923076923077</v>
      </c>
      <c r="AU1141" s="32">
        <v>0.46201567794287624</v>
      </c>
      <c r="AV1141" s="36">
        <v>2439.36</v>
      </c>
      <c r="AW1141" s="30">
        <v>0.84089999999999998</v>
      </c>
      <c r="AX1141" s="30">
        <v>0.15909999999999999</v>
      </c>
      <c r="AY1141" s="30">
        <v>0.89949999999999997</v>
      </c>
      <c r="AZ1141" s="30">
        <v>4.2999999999999997E-2</v>
      </c>
      <c r="BA1141" s="30">
        <v>0.3926</v>
      </c>
      <c r="BB1141" s="30">
        <v>0.39240000000000003</v>
      </c>
      <c r="BC1141" s="30">
        <v>0.1971</v>
      </c>
      <c r="BD1141" s="37">
        <v>7</v>
      </c>
      <c r="BE1141" s="29">
        <v>12</v>
      </c>
      <c r="BF1141" s="38" t="s">
        <v>3863</v>
      </c>
      <c r="BG1141" s="39">
        <v>115.888769868604</v>
      </c>
      <c r="BH1141" s="39">
        <v>-32.0511898456569</v>
      </c>
      <c r="BI1141" s="40">
        <f t="shared" si="252"/>
        <v>79</v>
      </c>
      <c r="BJ1141" s="40">
        <f t="shared" si="253"/>
        <v>79</v>
      </c>
      <c r="BK1141" s="40">
        <f t="shared" si="254"/>
        <v>60</v>
      </c>
      <c r="BL1141" s="40">
        <f t="shared" si="255"/>
        <v>1</v>
      </c>
      <c r="BM1141" s="40">
        <f t="shared" si="256"/>
        <v>96</v>
      </c>
      <c r="BN1141" s="40">
        <f t="shared" si="257"/>
        <v>74</v>
      </c>
      <c r="BO1141" s="40">
        <f t="shared" si="258"/>
        <v>100</v>
      </c>
      <c r="BP1141" s="40">
        <f t="shared" si="259"/>
        <v>76</v>
      </c>
      <c r="BQ1141" s="41">
        <f t="shared" si="260"/>
        <v>54</v>
      </c>
      <c r="BR1141" s="40">
        <f t="shared" si="261"/>
        <v>52</v>
      </c>
      <c r="BS1141" s="41">
        <f t="shared" si="262"/>
        <v>62</v>
      </c>
      <c r="BT1141" s="41">
        <f t="shared" si="263"/>
        <v>29</v>
      </c>
      <c r="BU1141" s="41">
        <f t="shared" si="264"/>
        <v>70</v>
      </c>
      <c r="BV1141" s="41">
        <f t="shared" si="265"/>
        <v>64</v>
      </c>
    </row>
    <row r="1142" spans="2:74" x14ac:dyDescent="0.3">
      <c r="B1142" s="12" t="s">
        <v>1536</v>
      </c>
      <c r="C1142" s="12">
        <v>506051138</v>
      </c>
      <c r="D1142" s="12" t="s">
        <v>415</v>
      </c>
      <c r="E1142" s="12" t="s">
        <v>332</v>
      </c>
      <c r="F1142" s="12" t="s">
        <v>2736</v>
      </c>
      <c r="G1142" s="12" t="s">
        <v>120</v>
      </c>
      <c r="H1142" s="12" t="s">
        <v>86</v>
      </c>
      <c r="I1142" s="28">
        <v>702975</v>
      </c>
      <c r="J1142" s="28">
        <v>689000</v>
      </c>
      <c r="K1142" s="28">
        <v>579000</v>
      </c>
      <c r="L1142" s="28">
        <v>741000</v>
      </c>
      <c r="M1142" s="28">
        <v>720000</v>
      </c>
      <c r="N1142" s="28">
        <v>600000</v>
      </c>
      <c r="O1142" s="29">
        <v>33</v>
      </c>
      <c r="P1142" s="29">
        <v>34</v>
      </c>
      <c r="Q1142" s="29">
        <v>41</v>
      </c>
      <c r="R1142" s="28">
        <v>660</v>
      </c>
      <c r="S1142" s="28">
        <v>575</v>
      </c>
      <c r="T1142" s="30">
        <v>3.3</v>
      </c>
      <c r="U1142" s="30">
        <v>-0.10000000000000009</v>
      </c>
      <c r="V1142" s="30">
        <v>3.4</v>
      </c>
      <c r="W1142" s="30">
        <v>3.3</v>
      </c>
      <c r="X1142" s="31">
        <v>4.8821081830790571E-2</v>
      </c>
      <c r="Y1142" s="30">
        <v>3.6</v>
      </c>
      <c r="Z1142" s="30">
        <v>0</v>
      </c>
      <c r="AA1142" s="30">
        <v>3.6</v>
      </c>
      <c r="AB1142" s="30">
        <v>3.3</v>
      </c>
      <c r="AC1142" s="32">
        <v>0.3204381263108832</v>
      </c>
      <c r="AD1142" s="30">
        <v>6.5635195758564429</v>
      </c>
      <c r="AE1142" s="12">
        <v>209</v>
      </c>
      <c r="AF1142" s="12">
        <v>167</v>
      </c>
      <c r="AG1142" s="12">
        <v>139</v>
      </c>
      <c r="AH1142" s="33">
        <v>3.0866141732283463</v>
      </c>
      <c r="AI1142" s="34">
        <v>820000</v>
      </c>
      <c r="AJ1142" s="34">
        <v>660000</v>
      </c>
      <c r="AK1142" s="34">
        <v>590000</v>
      </c>
      <c r="AL1142" s="35">
        <v>0.24242424242424243</v>
      </c>
      <c r="AM1142" s="35">
        <v>0.38983050847457629</v>
      </c>
      <c r="AN1142" s="12">
        <v>3.3</v>
      </c>
      <c r="AO1142" s="33">
        <v>0</v>
      </c>
      <c r="AP1142" s="12">
        <v>3.3</v>
      </c>
      <c r="AQ1142" s="32">
        <v>5.7238734419942469E-2</v>
      </c>
      <c r="AR1142" s="34">
        <v>655</v>
      </c>
      <c r="AS1142" s="34">
        <v>580</v>
      </c>
      <c r="AT1142" s="31">
        <v>0.12931034482758622</v>
      </c>
      <c r="AU1142" s="32">
        <v>0.48116135715875186</v>
      </c>
      <c r="AV1142" s="36">
        <v>2059.6800000000003</v>
      </c>
      <c r="AW1142" s="30">
        <v>0.74729999999999996</v>
      </c>
      <c r="AX1142" s="30">
        <v>0.25269999999999998</v>
      </c>
      <c r="AY1142" s="30">
        <v>0.91659999999999997</v>
      </c>
      <c r="AZ1142" s="30">
        <v>6.6000000000000003E-2</v>
      </c>
      <c r="BA1142" s="30">
        <v>0.25819999999999999</v>
      </c>
      <c r="BB1142" s="30">
        <v>0.50290000000000001</v>
      </c>
      <c r="BC1142" s="30">
        <v>0.2009</v>
      </c>
      <c r="BD1142" s="37">
        <v>2.5</v>
      </c>
      <c r="BE1142" s="29">
        <v>15</v>
      </c>
      <c r="BF1142" s="38" t="s">
        <v>3864</v>
      </c>
      <c r="BG1142" s="39">
        <v>116.00843632567501</v>
      </c>
      <c r="BH1142" s="39">
        <v>-31.9828399172324</v>
      </c>
      <c r="BI1142" s="40">
        <f t="shared" si="252"/>
        <v>62</v>
      </c>
      <c r="BJ1142" s="40">
        <f t="shared" si="253"/>
        <v>62</v>
      </c>
      <c r="BK1142" s="40">
        <f t="shared" si="254"/>
        <v>87</v>
      </c>
      <c r="BL1142" s="40">
        <f t="shared" si="255"/>
        <v>1</v>
      </c>
      <c r="BM1142" s="40">
        <f t="shared" si="256"/>
        <v>100</v>
      </c>
      <c r="BN1142" s="40">
        <f t="shared" si="257"/>
        <v>73</v>
      </c>
      <c r="BO1142" s="40">
        <f t="shared" si="258"/>
        <v>100</v>
      </c>
      <c r="BP1142" s="40">
        <f t="shared" si="259"/>
        <v>47</v>
      </c>
      <c r="BQ1142" s="41">
        <f t="shared" si="260"/>
        <v>100</v>
      </c>
      <c r="BR1142" s="40">
        <f t="shared" si="261"/>
        <v>85</v>
      </c>
      <c r="BS1142" s="41">
        <f t="shared" si="262"/>
        <v>54</v>
      </c>
      <c r="BT1142" s="41">
        <f t="shared" si="263"/>
        <v>57</v>
      </c>
      <c r="BU1142" s="41">
        <f t="shared" si="264"/>
        <v>25</v>
      </c>
      <c r="BV1142" s="41">
        <f t="shared" si="265"/>
        <v>64</v>
      </c>
    </row>
    <row r="1143" spans="2:74" x14ac:dyDescent="0.3">
      <c r="B1143" s="12" t="s">
        <v>1537</v>
      </c>
      <c r="C1143" s="12">
        <v>507041178</v>
      </c>
      <c r="D1143" s="12" t="s">
        <v>417</v>
      </c>
      <c r="E1143" s="12" t="s">
        <v>281</v>
      </c>
      <c r="F1143" s="12" t="s">
        <v>2736</v>
      </c>
      <c r="G1143" s="12" t="s">
        <v>120</v>
      </c>
      <c r="H1143" s="12" t="s">
        <v>86</v>
      </c>
      <c r="I1143" s="28">
        <v>1450000</v>
      </c>
      <c r="J1143" s="28">
        <v>1430000</v>
      </c>
      <c r="K1143" s="28">
        <v>1171600</v>
      </c>
      <c r="L1143" s="28">
        <v>1615000</v>
      </c>
      <c r="M1143" s="28">
        <v>1500000</v>
      </c>
      <c r="N1143" s="28">
        <v>1368000</v>
      </c>
      <c r="O1143" s="29">
        <v>34</v>
      </c>
      <c r="P1143" s="29">
        <v>30</v>
      </c>
      <c r="Q1143" s="29">
        <v>35</v>
      </c>
      <c r="R1143" s="28">
        <v>850</v>
      </c>
      <c r="S1143" s="28">
        <v>745</v>
      </c>
      <c r="T1143" s="30">
        <v>3.3</v>
      </c>
      <c r="U1143" s="30">
        <v>0</v>
      </c>
      <c r="V1143" s="30">
        <v>3.3</v>
      </c>
      <c r="W1143" s="30">
        <v>2.8</v>
      </c>
      <c r="X1143" s="31">
        <v>3.0482758620689655E-2</v>
      </c>
      <c r="Y1143" s="30">
        <v>5.3</v>
      </c>
      <c r="Z1143" s="30">
        <v>-0.10000000000000053</v>
      </c>
      <c r="AA1143" s="30">
        <v>5.4</v>
      </c>
      <c r="AB1143" s="30">
        <v>4.5</v>
      </c>
      <c r="AC1143" s="32">
        <v>0.35331870178238889</v>
      </c>
      <c r="AD1143" s="30">
        <v>11.590771891051219</v>
      </c>
      <c r="AE1143" s="12">
        <v>418</v>
      </c>
      <c r="AF1143" s="12">
        <v>348</v>
      </c>
      <c r="AG1143" s="12">
        <v>294</v>
      </c>
      <c r="AH1143" s="33">
        <v>4.9513274336283191</v>
      </c>
      <c r="AI1143" s="34">
        <v>1350000</v>
      </c>
      <c r="AJ1143" s="34">
        <v>1100000</v>
      </c>
      <c r="AK1143" s="34">
        <v>950000</v>
      </c>
      <c r="AL1143" s="35">
        <v>0.22727272727272727</v>
      </c>
      <c r="AM1143" s="35">
        <v>0.42105263157894735</v>
      </c>
      <c r="AN1143" s="12">
        <v>2.6</v>
      </c>
      <c r="AO1143" s="33">
        <v>-0.29999999999999982</v>
      </c>
      <c r="AP1143" s="12">
        <v>2.9</v>
      </c>
      <c r="AQ1143" s="32">
        <v>7.1865054105665183E-2</v>
      </c>
      <c r="AR1143" s="34">
        <v>800</v>
      </c>
      <c r="AS1143" s="34">
        <v>720</v>
      </c>
      <c r="AT1143" s="31">
        <v>0.1111111111111111</v>
      </c>
      <c r="AU1143" s="32">
        <v>0.51908266846963325</v>
      </c>
      <c r="AV1143" s="36">
        <v>2405.7600000000002</v>
      </c>
      <c r="AW1143" s="30">
        <v>0.71519999999999995</v>
      </c>
      <c r="AX1143" s="30">
        <v>0.2848</v>
      </c>
      <c r="AY1143" s="30">
        <v>0.68369999999999997</v>
      </c>
      <c r="AZ1143" s="30">
        <v>0.24299999999999999</v>
      </c>
      <c r="BA1143" s="30">
        <v>0.41320000000000001</v>
      </c>
      <c r="BB1143" s="30">
        <v>0.32069999999999999</v>
      </c>
      <c r="BC1143" s="30">
        <v>0.2374</v>
      </c>
      <c r="BD1143" s="37">
        <v>10</v>
      </c>
      <c r="BE1143" s="29">
        <v>9</v>
      </c>
      <c r="BF1143" s="38" t="s">
        <v>3865</v>
      </c>
      <c r="BG1143" s="39">
        <v>115.84884172374301</v>
      </c>
      <c r="BH1143" s="39">
        <v>-32.029316243096901</v>
      </c>
      <c r="BI1143" s="40">
        <f t="shared" si="252"/>
        <v>62</v>
      </c>
      <c r="BJ1143" s="40">
        <f t="shared" si="253"/>
        <v>74</v>
      </c>
      <c r="BK1143" s="40">
        <f t="shared" si="254"/>
        <v>63</v>
      </c>
      <c r="BL1143" s="40">
        <f t="shared" si="255"/>
        <v>1</v>
      </c>
      <c r="BM1143" s="40">
        <f t="shared" si="256"/>
        <v>100</v>
      </c>
      <c r="BN1143" s="40">
        <f t="shared" si="257"/>
        <v>95</v>
      </c>
      <c r="BO1143" s="40">
        <f t="shared" si="258"/>
        <v>100</v>
      </c>
      <c r="BP1143" s="40">
        <f t="shared" si="259"/>
        <v>81</v>
      </c>
      <c r="BQ1143" s="41">
        <f t="shared" si="260"/>
        <v>52</v>
      </c>
      <c r="BR1143" s="40">
        <f t="shared" si="261"/>
        <v>35</v>
      </c>
      <c r="BS1143" s="41">
        <f t="shared" si="262"/>
        <v>32</v>
      </c>
      <c r="BT1143" s="41">
        <f t="shared" si="263"/>
        <v>29</v>
      </c>
      <c r="BU1143" s="41">
        <f t="shared" si="264"/>
        <v>100</v>
      </c>
      <c r="BV1143" s="41">
        <f t="shared" si="265"/>
        <v>64</v>
      </c>
    </row>
    <row r="1144" spans="2:74" x14ac:dyDescent="0.3">
      <c r="B1144" s="12" t="s">
        <v>1538</v>
      </c>
      <c r="C1144" s="12">
        <v>507051191</v>
      </c>
      <c r="D1144" s="12" t="s">
        <v>1539</v>
      </c>
      <c r="E1144" s="12" t="s">
        <v>281</v>
      </c>
      <c r="F1144" s="12" t="s">
        <v>2736</v>
      </c>
      <c r="G1144" s="12" t="s">
        <v>120</v>
      </c>
      <c r="H1144" s="12" t="s">
        <v>86</v>
      </c>
      <c r="I1144" s="28">
        <v>728624</v>
      </c>
      <c r="J1144" s="28">
        <v>707200</v>
      </c>
      <c r="K1144" s="28">
        <v>566500</v>
      </c>
      <c r="L1144" s="28">
        <v>755000</v>
      </c>
      <c r="M1144" s="28">
        <v>720000</v>
      </c>
      <c r="N1144" s="28">
        <v>572000</v>
      </c>
      <c r="O1144" s="29">
        <v>33</v>
      </c>
      <c r="P1144" s="29">
        <v>30</v>
      </c>
      <c r="Q1144" s="29">
        <v>26</v>
      </c>
      <c r="R1144" s="28">
        <v>630</v>
      </c>
      <c r="S1144" s="28">
        <v>570</v>
      </c>
      <c r="T1144" s="30">
        <v>4.8</v>
      </c>
      <c r="U1144" s="30">
        <v>-0.10000000000000053</v>
      </c>
      <c r="V1144" s="30">
        <v>4.9000000000000004</v>
      </c>
      <c r="W1144" s="30">
        <v>5.8</v>
      </c>
      <c r="X1144" s="31">
        <v>4.4961461604339135E-2</v>
      </c>
      <c r="Y1144" s="30">
        <v>5</v>
      </c>
      <c r="Z1144" s="30">
        <v>-9.9999999999999645E-2</v>
      </c>
      <c r="AA1144" s="30">
        <v>5.0999999999999996</v>
      </c>
      <c r="AB1144" s="30">
        <v>4.7</v>
      </c>
      <c r="AC1144" s="32">
        <v>0.24812527569475074</v>
      </c>
      <c r="AD1144" s="30">
        <v>5.5186212111664243</v>
      </c>
      <c r="AE1144" s="12">
        <v>774</v>
      </c>
      <c r="AF1144" s="12">
        <v>654</v>
      </c>
      <c r="AG1144" s="12">
        <v>434</v>
      </c>
      <c r="AH1144" s="33">
        <v>3.9794079794079793</v>
      </c>
      <c r="AI1144" s="34">
        <v>700000</v>
      </c>
      <c r="AJ1144" s="34">
        <v>565000</v>
      </c>
      <c r="AK1144" s="34">
        <v>470000</v>
      </c>
      <c r="AL1144" s="35">
        <v>0.23893805309734514</v>
      </c>
      <c r="AM1144" s="35">
        <v>0.48936170212765956</v>
      </c>
      <c r="AN1144" s="12">
        <v>4.5999999999999996</v>
      </c>
      <c r="AO1144" s="33">
        <v>-0.5</v>
      </c>
      <c r="AP1144" s="12">
        <v>5.0999999999999996</v>
      </c>
      <c r="AQ1144" s="32">
        <v>8.666666666666667E-2</v>
      </c>
      <c r="AR1144" s="34">
        <v>610</v>
      </c>
      <c r="AS1144" s="34">
        <v>550</v>
      </c>
      <c r="AT1144" s="31">
        <v>0.10909090909090909</v>
      </c>
      <c r="AU1144" s="32">
        <v>0.46877209083114707</v>
      </c>
      <c r="AV1144" s="36">
        <v>2539.0400000000004</v>
      </c>
      <c r="AW1144" s="30">
        <v>0.83709999999999996</v>
      </c>
      <c r="AX1144" s="30">
        <v>0.16289999999999999</v>
      </c>
      <c r="AY1144" s="30">
        <v>0.98309999999999997</v>
      </c>
      <c r="AZ1144" s="30">
        <v>1.12E-2</v>
      </c>
      <c r="BA1144" s="30">
        <v>0.1802</v>
      </c>
      <c r="BB1144" s="30">
        <v>0.59789999999999999</v>
      </c>
      <c r="BC1144" s="30">
        <v>0.20749999999999999</v>
      </c>
      <c r="BD1144" s="37">
        <v>5</v>
      </c>
      <c r="BE1144" s="29">
        <v>53</v>
      </c>
      <c r="BF1144" s="38" t="s">
        <v>3866</v>
      </c>
      <c r="BG1144" s="39">
        <v>115.76103963322301</v>
      </c>
      <c r="BH1144" s="39">
        <v>-32.4241123093977</v>
      </c>
      <c r="BI1144" s="40">
        <f t="shared" si="252"/>
        <v>37</v>
      </c>
      <c r="BJ1144" s="40">
        <f t="shared" si="253"/>
        <v>41</v>
      </c>
      <c r="BK1144" s="40">
        <f t="shared" si="254"/>
        <v>76</v>
      </c>
      <c r="BL1144" s="40">
        <f t="shared" si="255"/>
        <v>1</v>
      </c>
      <c r="BM1144" s="40">
        <f t="shared" si="256"/>
        <v>100</v>
      </c>
      <c r="BN1144" s="40">
        <f t="shared" si="257"/>
        <v>100</v>
      </c>
      <c r="BO1144" s="40">
        <f t="shared" si="258"/>
        <v>98</v>
      </c>
      <c r="BP1144" s="40">
        <f t="shared" si="259"/>
        <v>30</v>
      </c>
      <c r="BQ1144" s="41">
        <f t="shared" si="260"/>
        <v>100</v>
      </c>
      <c r="BR1144" s="40">
        <f t="shared" si="261"/>
        <v>95</v>
      </c>
      <c r="BS1144" s="41">
        <f t="shared" si="262"/>
        <v>100</v>
      </c>
      <c r="BT1144" s="41">
        <f t="shared" si="263"/>
        <v>34</v>
      </c>
      <c r="BU1144" s="41">
        <f t="shared" si="264"/>
        <v>50</v>
      </c>
      <c r="BV1144" s="41">
        <f t="shared" si="265"/>
        <v>64</v>
      </c>
    </row>
    <row r="1145" spans="2:74" x14ac:dyDescent="0.3">
      <c r="B1145" s="12" t="s">
        <v>1540</v>
      </c>
      <c r="C1145" s="12">
        <v>511021276</v>
      </c>
      <c r="D1145" s="12" t="s">
        <v>1541</v>
      </c>
      <c r="E1145" s="12" t="s">
        <v>337</v>
      </c>
      <c r="F1145" s="12" t="s">
        <v>2720</v>
      </c>
      <c r="G1145" s="12" t="s">
        <v>120</v>
      </c>
      <c r="H1145" s="12" t="s">
        <v>86</v>
      </c>
      <c r="I1145" s="28">
        <v>345000</v>
      </c>
      <c r="J1145" s="28">
        <v>360000</v>
      </c>
      <c r="K1145" s="28">
        <v>350000</v>
      </c>
      <c r="L1145" s="28">
        <v>0</v>
      </c>
      <c r="M1145" s="28">
        <v>175000</v>
      </c>
      <c r="N1145" s="28">
        <v>385000</v>
      </c>
      <c r="O1145" s="29">
        <v>58</v>
      </c>
      <c r="P1145" s="29">
        <v>60</v>
      </c>
      <c r="Q1145" s="29">
        <v>50</v>
      </c>
      <c r="R1145" s="28">
        <v>650</v>
      </c>
      <c r="S1145" s="28">
        <v>440</v>
      </c>
      <c r="T1145" s="30">
        <v>0.7</v>
      </c>
      <c r="U1145" s="30">
        <v>0</v>
      </c>
      <c r="V1145" s="30">
        <v>0.7</v>
      </c>
      <c r="W1145" s="30">
        <v>0.3</v>
      </c>
      <c r="X1145" s="31">
        <v>9.7971014492753625E-2</v>
      </c>
      <c r="Y1145" s="30">
        <v>0</v>
      </c>
      <c r="Z1145" s="30">
        <v>-0.1</v>
      </c>
      <c r="AA1145" s="30">
        <v>0.1</v>
      </c>
      <c r="AB1145" s="30">
        <v>0.2</v>
      </c>
      <c r="AC1145" s="32">
        <v>0.40985673930589184</v>
      </c>
      <c r="AD1145" s="30">
        <v>4.1834489662879495</v>
      </c>
      <c r="AE1145" s="12">
        <v>64</v>
      </c>
      <c r="AF1145" s="12">
        <v>67</v>
      </c>
      <c r="AG1145" s="12">
        <v>52</v>
      </c>
      <c r="AH1145" s="33">
        <v>13.573770491803279</v>
      </c>
      <c r="AI1145" s="34">
        <v>816000</v>
      </c>
      <c r="AJ1145" s="34">
        <v>705000</v>
      </c>
      <c r="AK1145" s="34">
        <v>610000</v>
      </c>
      <c r="AL1145" s="35">
        <v>0.1574468085106383</v>
      </c>
      <c r="AM1145" s="35">
        <v>0.3377049180327869</v>
      </c>
      <c r="AN1145" s="12">
        <v>1.2</v>
      </c>
      <c r="AO1145" s="33">
        <v>0</v>
      </c>
      <c r="AP1145" s="12">
        <v>1.2</v>
      </c>
      <c r="AQ1145" s="32">
        <v>0.155</v>
      </c>
      <c r="AR1145" s="34">
        <v>1000</v>
      </c>
      <c r="AS1145" s="34">
        <v>700</v>
      </c>
      <c r="AT1145" s="31">
        <v>0.42857142857142855</v>
      </c>
      <c r="AU1145" s="32">
        <v>0.52590274106503765</v>
      </c>
      <c r="AV1145" s="36">
        <v>1585.92</v>
      </c>
      <c r="AW1145" s="30">
        <v>0.64229999999999998</v>
      </c>
      <c r="AX1145" s="30">
        <v>0.35770000000000002</v>
      </c>
      <c r="AY1145" s="30">
        <v>0.78400000000000003</v>
      </c>
      <c r="AZ1145" s="30">
        <v>0.12759999999999999</v>
      </c>
      <c r="BA1145" s="30">
        <v>0.3039</v>
      </c>
      <c r="BB1145" s="30">
        <v>0.22259999999999999</v>
      </c>
      <c r="BC1145" s="30">
        <v>0.4194</v>
      </c>
      <c r="BD1145" s="37">
        <v>3</v>
      </c>
      <c r="BE1145" s="29">
        <v>815</v>
      </c>
      <c r="BF1145" s="38" t="s">
        <v>3867</v>
      </c>
      <c r="BG1145" s="39">
        <v>113.685837493786</v>
      </c>
      <c r="BH1145" s="39">
        <v>-24.8701113273729</v>
      </c>
      <c r="BI1145" s="40">
        <f t="shared" si="252"/>
        <v>100</v>
      </c>
      <c r="BJ1145" s="40">
        <f t="shared" si="253"/>
        <v>97</v>
      </c>
      <c r="BK1145" s="40">
        <f t="shared" si="254"/>
        <v>1</v>
      </c>
      <c r="BL1145" s="40">
        <f t="shared" si="255"/>
        <v>1</v>
      </c>
      <c r="BM1145" s="40">
        <f t="shared" si="256"/>
        <v>79</v>
      </c>
      <c r="BN1145" s="40">
        <f t="shared" si="257"/>
        <v>100</v>
      </c>
      <c r="BO1145" s="40">
        <f t="shared" si="258"/>
        <v>1</v>
      </c>
      <c r="BP1145" s="40">
        <f t="shared" si="259"/>
        <v>57</v>
      </c>
      <c r="BQ1145" s="41">
        <f t="shared" si="260"/>
        <v>100</v>
      </c>
      <c r="BR1145" s="40">
        <f t="shared" si="261"/>
        <v>100</v>
      </c>
      <c r="BS1145" s="41">
        <f t="shared" si="262"/>
        <v>1</v>
      </c>
      <c r="BT1145" s="41">
        <f t="shared" si="263"/>
        <v>100</v>
      </c>
      <c r="BU1145" s="41">
        <f t="shared" si="264"/>
        <v>30</v>
      </c>
      <c r="BV1145" s="41">
        <f t="shared" si="265"/>
        <v>64</v>
      </c>
    </row>
    <row r="1146" spans="2:74" x14ac:dyDescent="0.3">
      <c r="B1146" s="12" t="s">
        <v>1542</v>
      </c>
      <c r="C1146" s="12">
        <v>602011052</v>
      </c>
      <c r="D1146" s="12" t="s">
        <v>914</v>
      </c>
      <c r="E1146" s="12" t="s">
        <v>799</v>
      </c>
      <c r="F1146" s="12" t="s">
        <v>914</v>
      </c>
      <c r="G1146" s="12" t="s">
        <v>151</v>
      </c>
      <c r="H1146" s="12" t="s">
        <v>86</v>
      </c>
      <c r="I1146" s="28">
        <v>601800</v>
      </c>
      <c r="J1146" s="28">
        <v>599000</v>
      </c>
      <c r="K1146" s="28">
        <v>600000</v>
      </c>
      <c r="L1146" s="28">
        <v>600000</v>
      </c>
      <c r="M1146" s="28">
        <v>575000</v>
      </c>
      <c r="N1146" s="28">
        <v>515000</v>
      </c>
      <c r="O1146" s="29">
        <v>39</v>
      </c>
      <c r="P1146" s="29">
        <v>42</v>
      </c>
      <c r="Q1146" s="29">
        <v>55</v>
      </c>
      <c r="R1146" s="28">
        <v>520</v>
      </c>
      <c r="S1146" s="28">
        <v>500</v>
      </c>
      <c r="T1146" s="30">
        <v>3</v>
      </c>
      <c r="U1146" s="30">
        <v>0.10000000000000009</v>
      </c>
      <c r="V1146" s="30">
        <v>2.9</v>
      </c>
      <c r="W1146" s="30">
        <v>2.2999999999999998</v>
      </c>
      <c r="X1146" s="31">
        <v>4.4931871053506149E-2</v>
      </c>
      <c r="Y1146" s="30">
        <v>2.8</v>
      </c>
      <c r="Z1146" s="30">
        <v>-0.30000000000000027</v>
      </c>
      <c r="AA1146" s="30">
        <v>3.1</v>
      </c>
      <c r="AB1146" s="30">
        <v>3.6</v>
      </c>
      <c r="AC1146" s="32">
        <v>0.3242218675179569</v>
      </c>
      <c r="AD1146" s="30">
        <v>7.2158550248634041</v>
      </c>
      <c r="AE1146" s="12">
        <v>416</v>
      </c>
      <c r="AF1146" s="12">
        <v>391</v>
      </c>
      <c r="AG1146" s="12">
        <v>439</v>
      </c>
      <c r="AH1146" s="33">
        <v>4.4754521963824292</v>
      </c>
      <c r="AI1146" s="34">
        <v>557000</v>
      </c>
      <c r="AJ1146" s="34">
        <v>550000</v>
      </c>
      <c r="AK1146" s="34">
        <v>562350</v>
      </c>
      <c r="AL1146" s="35">
        <v>1.2727272727272728E-2</v>
      </c>
      <c r="AM1146" s="35">
        <v>-9.5136480839334934E-3</v>
      </c>
      <c r="AN1146" s="12">
        <v>3</v>
      </c>
      <c r="AO1146" s="33">
        <v>0.20000000000000018</v>
      </c>
      <c r="AP1146" s="12">
        <v>2.8</v>
      </c>
      <c r="AQ1146" s="32">
        <v>0.10629629629629629</v>
      </c>
      <c r="AR1146" s="34">
        <v>480</v>
      </c>
      <c r="AS1146" s="34">
        <v>470</v>
      </c>
      <c r="AT1146" s="31">
        <v>2.1276595744680851E-2</v>
      </c>
      <c r="AU1146" s="32">
        <v>0.26044436623668121</v>
      </c>
      <c r="AV1146" s="36">
        <v>1603.8400000000001</v>
      </c>
      <c r="AW1146" s="30">
        <v>0.7</v>
      </c>
      <c r="AX1146" s="30">
        <v>0.3</v>
      </c>
      <c r="AY1146" s="30">
        <v>0.90639999999999998</v>
      </c>
      <c r="AZ1146" s="30">
        <v>2.2800000000000001E-2</v>
      </c>
      <c r="BA1146" s="30">
        <v>0.37080000000000002</v>
      </c>
      <c r="BB1146" s="30">
        <v>0.39050000000000001</v>
      </c>
      <c r="BC1146" s="30">
        <v>0.18160000000000001</v>
      </c>
      <c r="BD1146" s="37">
        <v>3</v>
      </c>
      <c r="BE1146" s="29">
        <v>156</v>
      </c>
      <c r="BF1146" s="38" t="s">
        <v>3868</v>
      </c>
      <c r="BG1146" s="39">
        <v>147.18648973049301</v>
      </c>
      <c r="BH1146" s="39">
        <v>-41.486146033978201</v>
      </c>
      <c r="BI1146" s="40">
        <f t="shared" si="252"/>
        <v>67</v>
      </c>
      <c r="BJ1146" s="40">
        <f t="shared" si="253"/>
        <v>67</v>
      </c>
      <c r="BK1146" s="40">
        <f t="shared" si="254"/>
        <v>69</v>
      </c>
      <c r="BL1146" s="40">
        <f t="shared" si="255"/>
        <v>14</v>
      </c>
      <c r="BM1146" s="40">
        <f t="shared" si="256"/>
        <v>7</v>
      </c>
      <c r="BN1146" s="40">
        <f t="shared" si="257"/>
        <v>100</v>
      </c>
      <c r="BO1146" s="40">
        <f t="shared" si="258"/>
        <v>76</v>
      </c>
      <c r="BP1146" s="40">
        <f t="shared" si="259"/>
        <v>72</v>
      </c>
      <c r="BQ1146" s="41">
        <f t="shared" si="260"/>
        <v>100</v>
      </c>
      <c r="BR1146" s="40">
        <f t="shared" si="261"/>
        <v>78</v>
      </c>
      <c r="BS1146" s="41">
        <f t="shared" si="262"/>
        <v>51</v>
      </c>
      <c r="BT1146" s="41">
        <f t="shared" si="263"/>
        <v>70</v>
      </c>
      <c r="BU1146" s="41">
        <f t="shared" si="264"/>
        <v>30</v>
      </c>
      <c r="BV1146" s="41">
        <f t="shared" si="265"/>
        <v>64</v>
      </c>
    </row>
    <row r="1147" spans="2:74" x14ac:dyDescent="0.3">
      <c r="B1147" s="12" t="s">
        <v>1543</v>
      </c>
      <c r="C1147" s="12">
        <v>604031093</v>
      </c>
      <c r="D1147" s="12" t="s">
        <v>1151</v>
      </c>
      <c r="E1147" s="12" t="s">
        <v>807</v>
      </c>
      <c r="F1147" s="12" t="s">
        <v>2758</v>
      </c>
      <c r="G1147" s="12" t="s">
        <v>151</v>
      </c>
      <c r="H1147" s="12" t="s">
        <v>86</v>
      </c>
      <c r="I1147" s="28">
        <v>380000</v>
      </c>
      <c r="J1147" s="28">
        <v>380000</v>
      </c>
      <c r="K1147" s="28">
        <v>379000</v>
      </c>
      <c r="L1147" s="28">
        <v>340000</v>
      </c>
      <c r="M1147" s="28">
        <v>340000</v>
      </c>
      <c r="N1147" s="28">
        <v>280000</v>
      </c>
      <c r="O1147" s="29">
        <v>105</v>
      </c>
      <c r="P1147" s="29">
        <v>151</v>
      </c>
      <c r="Q1147" s="29">
        <v>69</v>
      </c>
      <c r="R1147" s="28">
        <v>545</v>
      </c>
      <c r="S1147" s="28">
        <v>0</v>
      </c>
      <c r="T1147" s="30">
        <v>1.2</v>
      </c>
      <c r="U1147" s="30">
        <v>-0.30000000000000004</v>
      </c>
      <c r="V1147" s="30">
        <v>1.5</v>
      </c>
      <c r="W1147" s="30">
        <v>1.5</v>
      </c>
      <c r="X1147" s="31">
        <v>7.457894736842105E-2</v>
      </c>
      <c r="Y1147" s="30">
        <v>0.1</v>
      </c>
      <c r="Z1147" s="30">
        <v>0</v>
      </c>
      <c r="AA1147" s="30">
        <v>0.1</v>
      </c>
      <c r="AB1147" s="30">
        <v>0</v>
      </c>
      <c r="AC1147" s="32">
        <v>0.36587003222341563</v>
      </c>
      <c r="AD1147" s="30">
        <v>4.9058084772370476</v>
      </c>
      <c r="AE1147" s="12">
        <v>323</v>
      </c>
      <c r="AF1147" s="12">
        <v>298</v>
      </c>
      <c r="AG1147" s="12">
        <v>258</v>
      </c>
      <c r="AH1147" s="33">
        <v>13.638225255972696</v>
      </c>
      <c r="AI1147" s="34">
        <v>275000</v>
      </c>
      <c r="AJ1147" s="34">
        <v>255000</v>
      </c>
      <c r="AK1147" s="34">
        <v>295000</v>
      </c>
      <c r="AL1147" s="35">
        <v>7.8431372549019607E-2</v>
      </c>
      <c r="AM1147" s="35">
        <v>-6.7796610169491525E-2</v>
      </c>
      <c r="AN1147" s="12">
        <v>2.2000000000000002</v>
      </c>
      <c r="AO1147" s="33">
        <v>-9.9999999999999645E-2</v>
      </c>
      <c r="AP1147" s="12">
        <v>2.2999999999999998</v>
      </c>
      <c r="AQ1147" s="32">
        <v>2.5000000000000001E-2</v>
      </c>
      <c r="AR1147" s="34">
        <v>340</v>
      </c>
      <c r="AS1147" s="34">
        <v>350</v>
      </c>
      <c r="AT1147" s="31">
        <v>-2.8571428571428571E-2</v>
      </c>
      <c r="AU1147" s="32">
        <v>4.8387164095340891E-2</v>
      </c>
      <c r="AV1147" s="36">
        <v>1489.6000000000001</v>
      </c>
      <c r="AW1147" s="30">
        <v>0.61929999999999996</v>
      </c>
      <c r="AX1147" s="30">
        <v>0.38069999999999998</v>
      </c>
      <c r="AY1147" s="30">
        <v>0.95399999999999996</v>
      </c>
      <c r="AZ1147" s="30">
        <v>3.5299999999999998E-2</v>
      </c>
      <c r="BA1147" s="30">
        <v>0.434</v>
      </c>
      <c r="BB1147" s="30">
        <v>0.24079999999999999</v>
      </c>
      <c r="BC1147" s="30">
        <v>0.24690000000000001</v>
      </c>
      <c r="BD1147" s="37">
        <v>2</v>
      </c>
      <c r="BE1147" s="29">
        <v>437</v>
      </c>
      <c r="BF1147" s="38" t="s">
        <v>3869</v>
      </c>
      <c r="BG1147" s="39">
        <v>143.98056673661401</v>
      </c>
      <c r="BH1147" s="39">
        <v>-39.866038984590801</v>
      </c>
      <c r="BI1147" s="40">
        <f t="shared" si="252"/>
        <v>97</v>
      </c>
      <c r="BJ1147" s="40">
        <f t="shared" si="253"/>
        <v>80</v>
      </c>
      <c r="BK1147" s="40">
        <f t="shared" si="254"/>
        <v>1</v>
      </c>
      <c r="BL1147" s="40">
        <f t="shared" si="255"/>
        <v>84</v>
      </c>
      <c r="BM1147" s="40">
        <f t="shared" si="256"/>
        <v>40</v>
      </c>
      <c r="BN1147" s="40">
        <f t="shared" si="257"/>
        <v>24</v>
      </c>
      <c r="BO1147" s="40">
        <f t="shared" si="258"/>
        <v>37</v>
      </c>
      <c r="BP1147" s="40">
        <f t="shared" si="259"/>
        <v>85</v>
      </c>
      <c r="BQ1147" s="41">
        <f t="shared" si="260"/>
        <v>100</v>
      </c>
      <c r="BR1147" s="40">
        <f t="shared" si="261"/>
        <v>100</v>
      </c>
      <c r="BS1147" s="41">
        <f t="shared" si="262"/>
        <v>24</v>
      </c>
      <c r="BT1147" s="41">
        <f t="shared" si="263"/>
        <v>100</v>
      </c>
      <c r="BU1147" s="41">
        <f t="shared" si="264"/>
        <v>20</v>
      </c>
      <c r="BV1147" s="41">
        <f t="shared" si="265"/>
        <v>64</v>
      </c>
    </row>
    <row r="1148" spans="2:74" x14ac:dyDescent="0.3">
      <c r="B1148" s="12" t="s">
        <v>1544</v>
      </c>
      <c r="C1148" s="12">
        <v>604031095</v>
      </c>
      <c r="D1148" s="12" t="s">
        <v>1151</v>
      </c>
      <c r="E1148" s="12" t="s">
        <v>807</v>
      </c>
      <c r="F1148" s="12" t="s">
        <v>2758</v>
      </c>
      <c r="G1148" s="12" t="s">
        <v>151</v>
      </c>
      <c r="H1148" s="12" t="s">
        <v>86</v>
      </c>
      <c r="I1148" s="28">
        <v>400000</v>
      </c>
      <c r="J1148" s="28">
        <v>430000</v>
      </c>
      <c r="K1148" s="28">
        <v>410000</v>
      </c>
      <c r="L1148" s="28">
        <v>380000</v>
      </c>
      <c r="M1148" s="28">
        <v>385000</v>
      </c>
      <c r="N1148" s="28">
        <v>370000</v>
      </c>
      <c r="O1148" s="29">
        <v>70</v>
      </c>
      <c r="P1148" s="29">
        <v>84</v>
      </c>
      <c r="Q1148" s="29">
        <v>94</v>
      </c>
      <c r="R1148" s="28">
        <v>395</v>
      </c>
      <c r="S1148" s="28">
        <v>365</v>
      </c>
      <c r="T1148" s="30">
        <v>2.9</v>
      </c>
      <c r="U1148" s="30">
        <v>0</v>
      </c>
      <c r="V1148" s="30">
        <v>2.9</v>
      </c>
      <c r="W1148" s="30">
        <v>2.6</v>
      </c>
      <c r="X1148" s="31">
        <v>5.135E-2</v>
      </c>
      <c r="Y1148" s="30">
        <v>1.7</v>
      </c>
      <c r="Z1148" s="30">
        <v>9.9999999999999867E-2</v>
      </c>
      <c r="AA1148" s="30">
        <v>1.6</v>
      </c>
      <c r="AB1148" s="30">
        <v>1.8</v>
      </c>
      <c r="AC1148" s="32">
        <v>0.29661780607953864</v>
      </c>
      <c r="AD1148" s="30">
        <v>5.7763934971672564</v>
      </c>
      <c r="AE1148" s="12">
        <v>323</v>
      </c>
      <c r="AF1148" s="12">
        <v>298</v>
      </c>
      <c r="AG1148" s="12">
        <v>258</v>
      </c>
      <c r="AH1148" s="33">
        <v>13.638225255972696</v>
      </c>
      <c r="AI1148" s="34">
        <v>275000</v>
      </c>
      <c r="AJ1148" s="34">
        <v>255000</v>
      </c>
      <c r="AK1148" s="34">
        <v>295000</v>
      </c>
      <c r="AL1148" s="35">
        <v>7.8431372549019607E-2</v>
      </c>
      <c r="AM1148" s="35">
        <v>-6.7796610169491525E-2</v>
      </c>
      <c r="AN1148" s="12">
        <v>2.2000000000000002</v>
      </c>
      <c r="AO1148" s="33">
        <v>-9.9999999999999645E-2</v>
      </c>
      <c r="AP1148" s="12">
        <v>2.2999999999999998</v>
      </c>
      <c r="AQ1148" s="32">
        <v>2.5000000000000001E-2</v>
      </c>
      <c r="AR1148" s="34">
        <v>340</v>
      </c>
      <c r="AS1148" s="34">
        <v>350</v>
      </c>
      <c r="AT1148" s="31">
        <v>-2.8571428571428571E-2</v>
      </c>
      <c r="AU1148" s="32">
        <v>4.8387164095340891E-2</v>
      </c>
      <c r="AV1148" s="36">
        <v>1331.68</v>
      </c>
      <c r="AW1148" s="30">
        <v>0.66159999999999997</v>
      </c>
      <c r="AX1148" s="30">
        <v>0.33839999999999998</v>
      </c>
      <c r="AY1148" s="30">
        <v>0.9224</v>
      </c>
      <c r="AZ1148" s="30">
        <v>6.3799999999999996E-2</v>
      </c>
      <c r="BA1148" s="30">
        <v>0.35570000000000002</v>
      </c>
      <c r="BB1148" s="30">
        <v>0.32219999999999999</v>
      </c>
      <c r="BC1148" s="30">
        <v>0.26960000000000001</v>
      </c>
      <c r="BD1148" s="37">
        <v>3.5</v>
      </c>
      <c r="BE1148" s="29">
        <v>290</v>
      </c>
      <c r="BF1148" s="38" t="s">
        <v>3870</v>
      </c>
      <c r="BG1148" s="39">
        <v>145.138053833502</v>
      </c>
      <c r="BH1148" s="39">
        <v>-40.8461751845227</v>
      </c>
      <c r="BI1148" s="40">
        <f t="shared" si="252"/>
        <v>69</v>
      </c>
      <c r="BJ1148" s="40">
        <f t="shared" si="253"/>
        <v>80</v>
      </c>
      <c r="BK1148" s="40">
        <f t="shared" si="254"/>
        <v>1</v>
      </c>
      <c r="BL1148" s="40">
        <f t="shared" si="255"/>
        <v>84</v>
      </c>
      <c r="BM1148" s="40">
        <f t="shared" si="256"/>
        <v>40</v>
      </c>
      <c r="BN1148" s="40">
        <f t="shared" si="257"/>
        <v>24</v>
      </c>
      <c r="BO1148" s="40">
        <f t="shared" si="258"/>
        <v>56</v>
      </c>
      <c r="BP1148" s="40">
        <f t="shared" si="259"/>
        <v>68</v>
      </c>
      <c r="BQ1148" s="41">
        <f t="shared" si="260"/>
        <v>100</v>
      </c>
      <c r="BR1148" s="40">
        <f t="shared" si="261"/>
        <v>92</v>
      </c>
      <c r="BS1148" s="41">
        <f t="shared" si="262"/>
        <v>69</v>
      </c>
      <c r="BT1148" s="41">
        <f t="shared" si="263"/>
        <v>88</v>
      </c>
      <c r="BU1148" s="41">
        <f t="shared" si="264"/>
        <v>35</v>
      </c>
      <c r="BV1148" s="41">
        <f t="shared" si="265"/>
        <v>64</v>
      </c>
    </row>
    <row r="1149" spans="2:74" x14ac:dyDescent="0.3">
      <c r="B1149" s="12" t="s">
        <v>1545</v>
      </c>
      <c r="C1149" s="12">
        <v>604031096</v>
      </c>
      <c r="D1149" s="12" t="s">
        <v>1151</v>
      </c>
      <c r="E1149" s="12" t="s">
        <v>807</v>
      </c>
      <c r="F1149" s="12" t="s">
        <v>2758</v>
      </c>
      <c r="G1149" s="12" t="s">
        <v>151</v>
      </c>
      <c r="H1149" s="12" t="s">
        <v>86</v>
      </c>
      <c r="I1149" s="28">
        <v>643500</v>
      </c>
      <c r="J1149" s="28">
        <v>670000</v>
      </c>
      <c r="K1149" s="28">
        <v>595000</v>
      </c>
      <c r="L1149" s="28">
        <v>390000</v>
      </c>
      <c r="M1149" s="28">
        <v>440000</v>
      </c>
      <c r="N1149" s="28">
        <v>480000</v>
      </c>
      <c r="O1149" s="29">
        <v>110</v>
      </c>
      <c r="P1149" s="29">
        <v>106</v>
      </c>
      <c r="Q1149" s="29">
        <v>97</v>
      </c>
      <c r="R1149" s="28">
        <v>400</v>
      </c>
      <c r="S1149" s="28">
        <v>395</v>
      </c>
      <c r="T1149" s="30">
        <v>2.2000000000000002</v>
      </c>
      <c r="U1149" s="30">
        <v>-0.29999999999999982</v>
      </c>
      <c r="V1149" s="30">
        <v>2.5</v>
      </c>
      <c r="W1149" s="30">
        <v>2</v>
      </c>
      <c r="X1149" s="31">
        <v>3.2323232323232323E-2</v>
      </c>
      <c r="Y1149" s="30">
        <v>0.9</v>
      </c>
      <c r="Z1149" s="30">
        <v>9.9999999999999978E-2</v>
      </c>
      <c r="AA1149" s="30">
        <v>0.8</v>
      </c>
      <c r="AB1149" s="30">
        <v>0.5</v>
      </c>
      <c r="AC1149" s="32">
        <v>0.26873051703751472</v>
      </c>
      <c r="AD1149" s="30">
        <v>8.3138503708481135</v>
      </c>
      <c r="AE1149" s="12">
        <v>323</v>
      </c>
      <c r="AF1149" s="12">
        <v>298</v>
      </c>
      <c r="AG1149" s="12">
        <v>258</v>
      </c>
      <c r="AH1149" s="33">
        <v>13.638225255972696</v>
      </c>
      <c r="AI1149" s="34">
        <v>275000</v>
      </c>
      <c r="AJ1149" s="34">
        <v>255000</v>
      </c>
      <c r="AK1149" s="34">
        <v>295000</v>
      </c>
      <c r="AL1149" s="35">
        <v>7.8431372549019607E-2</v>
      </c>
      <c r="AM1149" s="35">
        <v>-6.7796610169491525E-2</v>
      </c>
      <c r="AN1149" s="12">
        <v>2.2000000000000002</v>
      </c>
      <c r="AO1149" s="33">
        <v>-9.9999999999999645E-2</v>
      </c>
      <c r="AP1149" s="12">
        <v>2.2999999999999998</v>
      </c>
      <c r="AQ1149" s="32">
        <v>2.5000000000000001E-2</v>
      </c>
      <c r="AR1149" s="34">
        <v>340</v>
      </c>
      <c r="AS1149" s="34">
        <v>350</v>
      </c>
      <c r="AT1149" s="31">
        <v>-2.8571428571428571E-2</v>
      </c>
      <c r="AU1149" s="32">
        <v>4.8387164095340891E-2</v>
      </c>
      <c r="AV1149" s="36">
        <v>1488.4800000000002</v>
      </c>
      <c r="AW1149" s="30">
        <v>0.73319999999999996</v>
      </c>
      <c r="AX1149" s="30">
        <v>0.26679999999999998</v>
      </c>
      <c r="AY1149" s="30">
        <v>0.99439999999999995</v>
      </c>
      <c r="AZ1149" s="30">
        <v>4.1999999999999997E-3</v>
      </c>
      <c r="BA1149" s="30">
        <v>0.4451</v>
      </c>
      <c r="BB1149" s="30">
        <v>0.38840000000000002</v>
      </c>
      <c r="BC1149" s="30">
        <v>0.13300000000000001</v>
      </c>
      <c r="BD1149" s="37">
        <v>3.5</v>
      </c>
      <c r="BE1149" s="29">
        <v>236</v>
      </c>
      <c r="BF1149" s="38" t="s">
        <v>3871</v>
      </c>
      <c r="BG1149" s="39">
        <v>145.42099240485899</v>
      </c>
      <c r="BH1149" s="39">
        <v>-41.309779909103902</v>
      </c>
      <c r="BI1149" s="40">
        <f t="shared" si="252"/>
        <v>80</v>
      </c>
      <c r="BJ1149" s="40">
        <f t="shared" si="253"/>
        <v>80</v>
      </c>
      <c r="BK1149" s="40">
        <f t="shared" si="254"/>
        <v>1</v>
      </c>
      <c r="BL1149" s="40">
        <f t="shared" si="255"/>
        <v>84</v>
      </c>
      <c r="BM1149" s="40">
        <f t="shared" si="256"/>
        <v>40</v>
      </c>
      <c r="BN1149" s="40">
        <f t="shared" si="257"/>
        <v>24</v>
      </c>
      <c r="BO1149" s="40">
        <f t="shared" si="258"/>
        <v>63</v>
      </c>
      <c r="BP1149" s="40">
        <f t="shared" si="259"/>
        <v>88</v>
      </c>
      <c r="BQ1149" s="41">
        <f t="shared" si="260"/>
        <v>58</v>
      </c>
      <c r="BR1149" s="40">
        <f t="shared" si="261"/>
        <v>67</v>
      </c>
      <c r="BS1149" s="41">
        <f t="shared" si="262"/>
        <v>88</v>
      </c>
      <c r="BT1149" s="41">
        <f t="shared" si="263"/>
        <v>100</v>
      </c>
      <c r="BU1149" s="41">
        <f t="shared" si="264"/>
        <v>35</v>
      </c>
      <c r="BV1149" s="41">
        <f t="shared" si="265"/>
        <v>64</v>
      </c>
    </row>
    <row r="1150" spans="2:74" x14ac:dyDescent="0.3">
      <c r="B1150" s="12" t="s">
        <v>1546</v>
      </c>
      <c r="C1150" s="12">
        <v>801041120</v>
      </c>
      <c r="D1150" s="12" t="s">
        <v>289</v>
      </c>
      <c r="E1150" s="12" t="s">
        <v>154</v>
      </c>
      <c r="F1150" s="12" t="s">
        <v>2740</v>
      </c>
      <c r="G1150" s="12" t="s">
        <v>155</v>
      </c>
      <c r="H1150" s="12" t="s">
        <v>86</v>
      </c>
      <c r="I1150" s="28">
        <v>1049000</v>
      </c>
      <c r="J1150" s="28">
        <v>999000</v>
      </c>
      <c r="K1150" s="28">
        <v>1059999</v>
      </c>
      <c r="L1150" s="28">
        <v>1048000</v>
      </c>
      <c r="M1150" s="28">
        <v>972000</v>
      </c>
      <c r="N1150" s="28">
        <v>960000</v>
      </c>
      <c r="O1150" s="29">
        <v>34</v>
      </c>
      <c r="P1150" s="29">
        <v>35</v>
      </c>
      <c r="Q1150" s="29">
        <v>44</v>
      </c>
      <c r="R1150" s="28">
        <v>770</v>
      </c>
      <c r="S1150" s="28">
        <v>750</v>
      </c>
      <c r="T1150" s="30">
        <v>4.3</v>
      </c>
      <c r="U1150" s="30">
        <v>-0.29999999999999982</v>
      </c>
      <c r="V1150" s="30">
        <v>4.5999999999999996</v>
      </c>
      <c r="W1150" s="30">
        <v>4.2</v>
      </c>
      <c r="X1150" s="31">
        <v>3.8169685414680646E-2</v>
      </c>
      <c r="Y1150" s="30">
        <v>5.0999999999999996</v>
      </c>
      <c r="Z1150" s="30">
        <v>-1</v>
      </c>
      <c r="AA1150" s="30">
        <v>6.1</v>
      </c>
      <c r="AB1150" s="30">
        <v>6.1</v>
      </c>
      <c r="AC1150" s="32">
        <v>0.25472397184142276</v>
      </c>
      <c r="AD1150" s="30">
        <v>6.673462698842469</v>
      </c>
      <c r="AE1150" s="12">
        <v>192</v>
      </c>
      <c r="AF1150" s="12">
        <v>133</v>
      </c>
      <c r="AG1150" s="12">
        <v>176</v>
      </c>
      <c r="AH1150" s="33">
        <v>2.3974763406940065</v>
      </c>
      <c r="AI1150" s="34">
        <v>956000</v>
      </c>
      <c r="AJ1150" s="34">
        <v>925000</v>
      </c>
      <c r="AK1150" s="34">
        <v>983000</v>
      </c>
      <c r="AL1150" s="35">
        <v>3.3513513513513511E-2</v>
      </c>
      <c r="AM1150" s="35">
        <v>-2.7466937945066123E-2</v>
      </c>
      <c r="AN1150" s="12">
        <v>3.5</v>
      </c>
      <c r="AO1150" s="33">
        <v>0.39999999999999991</v>
      </c>
      <c r="AP1150" s="12">
        <v>3.1</v>
      </c>
      <c r="AQ1150" s="32">
        <v>7.5412844036697249E-2</v>
      </c>
      <c r="AR1150" s="34">
        <v>700</v>
      </c>
      <c r="AS1150" s="34">
        <v>700</v>
      </c>
      <c r="AT1150" s="31">
        <v>0</v>
      </c>
      <c r="AU1150" s="32">
        <v>0.11294296406613528</v>
      </c>
      <c r="AV1150" s="36">
        <v>3022.88</v>
      </c>
      <c r="AW1150" s="30">
        <v>0.86109999999999998</v>
      </c>
      <c r="AX1150" s="30">
        <v>0.1389</v>
      </c>
      <c r="AY1150" s="30">
        <v>0.54800000000000004</v>
      </c>
      <c r="AZ1150" s="30">
        <v>0.38469999999999999</v>
      </c>
      <c r="BA1150" s="30">
        <v>5.67E-2</v>
      </c>
      <c r="BB1150" s="30">
        <v>0.68830000000000002</v>
      </c>
      <c r="BC1150" s="30">
        <v>0.23880000000000001</v>
      </c>
      <c r="BD1150" s="37">
        <v>7</v>
      </c>
      <c r="BE1150" s="29">
        <v>70</v>
      </c>
      <c r="BF1150" s="38" t="s">
        <v>3872</v>
      </c>
      <c r="BG1150" s="39">
        <v>149.11720316453301</v>
      </c>
      <c r="BH1150" s="39">
        <v>-35.160208108408398</v>
      </c>
      <c r="BI1150" s="40">
        <f t="shared" si="252"/>
        <v>46</v>
      </c>
      <c r="BJ1150" s="40">
        <f t="shared" si="253"/>
        <v>59</v>
      </c>
      <c r="BK1150" s="40">
        <f t="shared" si="254"/>
        <v>95</v>
      </c>
      <c r="BL1150" s="40">
        <f t="shared" si="255"/>
        <v>63</v>
      </c>
      <c r="BM1150" s="40">
        <f t="shared" si="256"/>
        <v>18</v>
      </c>
      <c r="BN1150" s="40">
        <f t="shared" si="257"/>
        <v>100</v>
      </c>
      <c r="BO1150" s="40">
        <f t="shared" si="258"/>
        <v>93</v>
      </c>
      <c r="BP1150" s="40">
        <f t="shared" si="259"/>
        <v>2</v>
      </c>
      <c r="BQ1150" s="41">
        <f t="shared" si="260"/>
        <v>77</v>
      </c>
      <c r="BR1150" s="40">
        <f t="shared" si="261"/>
        <v>83</v>
      </c>
      <c r="BS1150" s="41">
        <f t="shared" si="262"/>
        <v>97</v>
      </c>
      <c r="BT1150" s="41">
        <f t="shared" si="263"/>
        <v>32</v>
      </c>
      <c r="BU1150" s="41">
        <f t="shared" si="264"/>
        <v>70</v>
      </c>
      <c r="BV1150" s="41">
        <f t="shared" si="265"/>
        <v>64</v>
      </c>
    </row>
    <row r="1151" spans="2:74" x14ac:dyDescent="0.3">
      <c r="B1151" s="12" t="s">
        <v>1547</v>
      </c>
      <c r="C1151" s="12">
        <v>101021010</v>
      </c>
      <c r="D1151" s="12" t="s">
        <v>700</v>
      </c>
      <c r="E1151" s="12" t="s">
        <v>348</v>
      </c>
      <c r="F1151" s="12" t="s">
        <v>2740</v>
      </c>
      <c r="G1151" s="12" t="s">
        <v>85</v>
      </c>
      <c r="H1151" s="12" t="s">
        <v>86</v>
      </c>
      <c r="I1151" s="28">
        <v>888860</v>
      </c>
      <c r="J1151" s="28">
        <v>880000</v>
      </c>
      <c r="K1151" s="28">
        <v>838300</v>
      </c>
      <c r="L1151" s="28">
        <v>965000</v>
      </c>
      <c r="M1151" s="28">
        <v>907000</v>
      </c>
      <c r="N1151" s="28">
        <v>640000</v>
      </c>
      <c r="O1151" s="29">
        <v>36</v>
      </c>
      <c r="P1151" s="29">
        <v>44</v>
      </c>
      <c r="Q1151" s="29">
        <v>30</v>
      </c>
      <c r="R1151" s="28">
        <v>610</v>
      </c>
      <c r="S1151" s="28">
        <v>650</v>
      </c>
      <c r="T1151" s="30">
        <v>0.9</v>
      </c>
      <c r="U1151" s="30">
        <v>-9.9999999999999978E-2</v>
      </c>
      <c r="V1151" s="30">
        <v>1</v>
      </c>
      <c r="W1151" s="30">
        <v>0.9</v>
      </c>
      <c r="X1151" s="31">
        <v>3.5686159800193504E-2</v>
      </c>
      <c r="Y1151" s="30">
        <v>2.6</v>
      </c>
      <c r="Z1151" s="30">
        <v>-0.5</v>
      </c>
      <c r="AA1151" s="30">
        <v>3.1</v>
      </c>
      <c r="AB1151" s="30">
        <v>2.8</v>
      </c>
      <c r="AC1151" s="32">
        <v>0.30325326121539925</v>
      </c>
      <c r="AD1151" s="30">
        <v>8.4977835360630447</v>
      </c>
      <c r="AE1151" s="12">
        <v>319</v>
      </c>
      <c r="AF1151" s="12">
        <v>266</v>
      </c>
      <c r="AG1151" s="12">
        <v>256</v>
      </c>
      <c r="AH1151" s="33">
        <v>6.7572815533980588</v>
      </c>
      <c r="AI1151" s="34">
        <v>965000</v>
      </c>
      <c r="AJ1151" s="34">
        <v>965000</v>
      </c>
      <c r="AK1151" s="34">
        <v>980000</v>
      </c>
      <c r="AL1151" s="35">
        <v>0</v>
      </c>
      <c r="AM1151" s="35">
        <v>-1.5306122448979591E-2</v>
      </c>
      <c r="AN1151" s="12">
        <v>2.1</v>
      </c>
      <c r="AO1151" s="33">
        <v>0.20000000000000018</v>
      </c>
      <c r="AP1151" s="12">
        <v>1.9</v>
      </c>
      <c r="AQ1151" s="32">
        <v>7.2321428571428564E-2</v>
      </c>
      <c r="AR1151" s="34">
        <v>710</v>
      </c>
      <c r="AS1151" s="34">
        <v>680</v>
      </c>
      <c r="AT1151" s="31">
        <v>4.4117647058823532E-2</v>
      </c>
      <c r="AU1151" s="32">
        <v>0.22248435126283336</v>
      </c>
      <c r="AV1151" s="36">
        <v>2011.5200000000002</v>
      </c>
      <c r="AW1151" s="30">
        <v>0.55369999999999997</v>
      </c>
      <c r="AX1151" s="30">
        <v>0.44629999999999997</v>
      </c>
      <c r="AY1151" s="30">
        <v>0.36559999999999998</v>
      </c>
      <c r="AZ1151" s="30">
        <v>0.30669999999999997</v>
      </c>
      <c r="BA1151" s="30">
        <v>0.2293</v>
      </c>
      <c r="BB1151" s="30">
        <v>0.31280000000000002</v>
      </c>
      <c r="BC1151" s="30">
        <v>0.43190000000000001</v>
      </c>
      <c r="BD1151" s="37">
        <v>4.5</v>
      </c>
      <c r="BE1151" s="29">
        <v>244</v>
      </c>
      <c r="BF1151" s="38" t="s">
        <v>3873</v>
      </c>
      <c r="BG1151" s="39">
        <v>149.25119055438</v>
      </c>
      <c r="BH1151" s="39">
        <v>-35.359380186776498</v>
      </c>
      <c r="BI1151" s="40">
        <f t="shared" si="252"/>
        <v>100</v>
      </c>
      <c r="BJ1151" s="40">
        <f t="shared" si="253"/>
        <v>82</v>
      </c>
      <c r="BK1151" s="40">
        <f t="shared" si="254"/>
        <v>41</v>
      </c>
      <c r="BL1151" s="40">
        <f t="shared" si="255"/>
        <v>27</v>
      </c>
      <c r="BM1151" s="40">
        <f t="shared" si="256"/>
        <v>1</v>
      </c>
      <c r="BN1151" s="40">
        <f t="shared" si="257"/>
        <v>96</v>
      </c>
      <c r="BO1151" s="40">
        <f t="shared" si="258"/>
        <v>62</v>
      </c>
      <c r="BP1151" s="40">
        <f t="shared" si="259"/>
        <v>40</v>
      </c>
      <c r="BQ1151" s="41">
        <f t="shared" si="260"/>
        <v>69</v>
      </c>
      <c r="BR1151" s="40">
        <f t="shared" si="261"/>
        <v>65</v>
      </c>
      <c r="BS1151" s="41">
        <f t="shared" si="262"/>
        <v>65</v>
      </c>
      <c r="BT1151" s="41">
        <f t="shared" si="263"/>
        <v>74</v>
      </c>
      <c r="BU1151" s="41">
        <f t="shared" si="264"/>
        <v>45</v>
      </c>
      <c r="BV1151" s="41">
        <f t="shared" si="265"/>
        <v>63</v>
      </c>
    </row>
    <row r="1152" spans="2:74" x14ac:dyDescent="0.3">
      <c r="B1152" s="12" t="s">
        <v>1548</v>
      </c>
      <c r="C1152" s="12">
        <v>101031014</v>
      </c>
      <c r="D1152" s="12" t="s">
        <v>347</v>
      </c>
      <c r="E1152" s="12" t="s">
        <v>348</v>
      </c>
      <c r="F1152" s="12" t="s">
        <v>2703</v>
      </c>
      <c r="G1152" s="12" t="s">
        <v>85</v>
      </c>
      <c r="H1152" s="12" t="s">
        <v>86</v>
      </c>
      <c r="I1152" s="28">
        <v>565000</v>
      </c>
      <c r="J1152" s="28">
        <v>565000</v>
      </c>
      <c r="K1152" s="28">
        <v>560000</v>
      </c>
      <c r="L1152" s="28">
        <v>538000</v>
      </c>
      <c r="M1152" s="28">
        <v>545000</v>
      </c>
      <c r="N1152" s="28">
        <v>545000</v>
      </c>
      <c r="O1152" s="29">
        <v>85</v>
      </c>
      <c r="P1152" s="29">
        <v>84</v>
      </c>
      <c r="Q1152" s="29">
        <v>75</v>
      </c>
      <c r="R1152" s="28">
        <v>490</v>
      </c>
      <c r="S1152" s="28">
        <v>470</v>
      </c>
      <c r="T1152" s="30">
        <v>3.5</v>
      </c>
      <c r="U1152" s="30">
        <v>0.10000000000000009</v>
      </c>
      <c r="V1152" s="30">
        <v>3.4</v>
      </c>
      <c r="W1152" s="30">
        <v>2.8</v>
      </c>
      <c r="X1152" s="31">
        <v>4.5097345132743362E-2</v>
      </c>
      <c r="Y1152" s="30">
        <v>3.2</v>
      </c>
      <c r="Z1152" s="30">
        <v>-9.9999999999999645E-2</v>
      </c>
      <c r="AA1152" s="30">
        <v>3.3</v>
      </c>
      <c r="AB1152" s="30">
        <v>3.2</v>
      </c>
      <c r="AC1152" s="32">
        <v>0.31771968046477844</v>
      </c>
      <c r="AD1152" s="30">
        <v>7.0451969961773875</v>
      </c>
      <c r="AE1152" s="12">
        <v>170</v>
      </c>
      <c r="AF1152" s="12">
        <v>189</v>
      </c>
      <c r="AG1152" s="12">
        <v>138</v>
      </c>
      <c r="AH1152" s="33">
        <v>8.7142857142857135</v>
      </c>
      <c r="AI1152" s="34">
        <v>540000</v>
      </c>
      <c r="AJ1152" s="34">
        <v>555000</v>
      </c>
      <c r="AK1152" s="34">
        <v>630000</v>
      </c>
      <c r="AL1152" s="35">
        <v>-2.7027027027027029E-2</v>
      </c>
      <c r="AM1152" s="35">
        <v>-0.14285714285714285</v>
      </c>
      <c r="AN1152" s="12">
        <v>1.8</v>
      </c>
      <c r="AO1152" s="33">
        <v>0.19999999999999996</v>
      </c>
      <c r="AP1152" s="12">
        <v>1.6</v>
      </c>
      <c r="AQ1152" s="32">
        <v>0.10377358490566038</v>
      </c>
      <c r="AR1152" s="34">
        <v>550</v>
      </c>
      <c r="AS1152" s="34">
        <v>530</v>
      </c>
      <c r="AT1152" s="31">
        <v>3.7735849056603772E-2</v>
      </c>
      <c r="AU1152" s="32">
        <v>0.22484668751940168</v>
      </c>
      <c r="AV1152" s="36">
        <v>1542.2400000000002</v>
      </c>
      <c r="AW1152" s="30">
        <v>0.62250000000000005</v>
      </c>
      <c r="AX1152" s="30">
        <v>0.3775</v>
      </c>
      <c r="AY1152" s="30">
        <v>0.88200000000000001</v>
      </c>
      <c r="AZ1152" s="30">
        <v>6.0600000000000001E-2</v>
      </c>
      <c r="BA1152" s="30">
        <v>0.38090000000000002</v>
      </c>
      <c r="BB1152" s="30">
        <v>0.28889999999999999</v>
      </c>
      <c r="BC1152" s="30">
        <v>0.29220000000000002</v>
      </c>
      <c r="BD1152" s="37">
        <v>4</v>
      </c>
      <c r="BE1152" s="29">
        <v>327</v>
      </c>
      <c r="BF1152" s="38" t="s">
        <v>3874</v>
      </c>
      <c r="BG1152" s="39">
        <v>149.11053966763399</v>
      </c>
      <c r="BH1152" s="39">
        <v>-36.251049146068901</v>
      </c>
      <c r="BI1152" s="40">
        <f t="shared" si="252"/>
        <v>59</v>
      </c>
      <c r="BJ1152" s="40">
        <f t="shared" si="253"/>
        <v>87</v>
      </c>
      <c r="BK1152" s="40">
        <f t="shared" si="254"/>
        <v>17</v>
      </c>
      <c r="BL1152" s="40">
        <f t="shared" si="255"/>
        <v>26</v>
      </c>
      <c r="BM1152" s="40">
        <f t="shared" si="256"/>
        <v>1</v>
      </c>
      <c r="BN1152" s="40">
        <f t="shared" si="257"/>
        <v>100</v>
      </c>
      <c r="BO1152" s="40">
        <f t="shared" si="258"/>
        <v>51</v>
      </c>
      <c r="BP1152" s="40">
        <f t="shared" si="259"/>
        <v>74</v>
      </c>
      <c r="BQ1152" s="41">
        <f t="shared" si="260"/>
        <v>100</v>
      </c>
      <c r="BR1152" s="40">
        <f t="shared" si="261"/>
        <v>80</v>
      </c>
      <c r="BS1152" s="41">
        <f t="shared" si="262"/>
        <v>55</v>
      </c>
      <c r="BT1152" s="41">
        <f t="shared" si="263"/>
        <v>64</v>
      </c>
      <c r="BU1152" s="41">
        <f t="shared" si="264"/>
        <v>40</v>
      </c>
      <c r="BV1152" s="41">
        <f t="shared" si="265"/>
        <v>63</v>
      </c>
    </row>
    <row r="1153" spans="2:74" x14ac:dyDescent="0.3">
      <c r="B1153" s="12" t="s">
        <v>1549</v>
      </c>
      <c r="C1153" s="12">
        <v>107011545</v>
      </c>
      <c r="D1153" s="12" t="s">
        <v>356</v>
      </c>
      <c r="E1153" s="12" t="s">
        <v>357</v>
      </c>
      <c r="F1153" s="12" t="s">
        <v>605</v>
      </c>
      <c r="G1153" s="12" t="s">
        <v>85</v>
      </c>
      <c r="H1153" s="12" t="s">
        <v>86</v>
      </c>
      <c r="I1153" s="28">
        <v>799000</v>
      </c>
      <c r="J1153" s="28">
        <v>800000</v>
      </c>
      <c r="K1153" s="28">
        <v>767600</v>
      </c>
      <c r="L1153" s="28">
        <v>761000</v>
      </c>
      <c r="M1153" s="28">
        <v>765000</v>
      </c>
      <c r="N1153" s="28">
        <v>758000</v>
      </c>
      <c r="O1153" s="29">
        <v>26</v>
      </c>
      <c r="P1153" s="29">
        <v>24</v>
      </c>
      <c r="Q1153" s="29">
        <v>25</v>
      </c>
      <c r="R1153" s="28">
        <v>600</v>
      </c>
      <c r="S1153" s="28">
        <v>580</v>
      </c>
      <c r="T1153" s="30">
        <v>2.5</v>
      </c>
      <c r="U1153" s="30">
        <v>-0.10000000000000009</v>
      </c>
      <c r="V1153" s="30">
        <v>2.6</v>
      </c>
      <c r="W1153" s="30">
        <v>2.7</v>
      </c>
      <c r="X1153" s="31">
        <v>3.9048811013767212E-2</v>
      </c>
      <c r="Y1153" s="30">
        <v>4.2</v>
      </c>
      <c r="Z1153" s="30">
        <v>-0.39999999999999947</v>
      </c>
      <c r="AA1153" s="30">
        <v>4.5999999999999996</v>
      </c>
      <c r="AB1153" s="30">
        <v>4.4000000000000004</v>
      </c>
      <c r="AC1153" s="32">
        <v>0.42822884549503248</v>
      </c>
      <c r="AD1153" s="30">
        <v>10.966501524055481</v>
      </c>
      <c r="AE1153" s="12">
        <v>218</v>
      </c>
      <c r="AF1153" s="12">
        <v>191</v>
      </c>
      <c r="AG1153" s="12">
        <v>179</v>
      </c>
      <c r="AH1153" s="33">
        <v>3.5735294117647061</v>
      </c>
      <c r="AI1153" s="34">
        <v>855000</v>
      </c>
      <c r="AJ1153" s="34">
        <v>800500</v>
      </c>
      <c r="AK1153" s="34">
        <v>810000</v>
      </c>
      <c r="AL1153" s="35">
        <v>6.808244846970643E-2</v>
      </c>
      <c r="AM1153" s="35">
        <v>5.5555555555555552E-2</v>
      </c>
      <c r="AN1153" s="12">
        <v>2.7</v>
      </c>
      <c r="AO1153" s="33">
        <v>0.20000000000000018</v>
      </c>
      <c r="AP1153" s="12">
        <v>2.5</v>
      </c>
      <c r="AQ1153" s="32">
        <v>0.11374999999999999</v>
      </c>
      <c r="AR1153" s="34">
        <v>650</v>
      </c>
      <c r="AS1153" s="34">
        <v>600</v>
      </c>
      <c r="AT1153" s="31">
        <v>8.3333333333333329E-2</v>
      </c>
      <c r="AU1153" s="32">
        <v>4.9414349016912336E-2</v>
      </c>
      <c r="AV1153" s="36">
        <v>1401.1200000000001</v>
      </c>
      <c r="AW1153" s="30">
        <v>0.7056</v>
      </c>
      <c r="AX1153" s="30">
        <v>0.2944</v>
      </c>
      <c r="AY1153" s="30">
        <v>0.87770000000000004</v>
      </c>
      <c r="AZ1153" s="30">
        <v>3.2000000000000001E-2</v>
      </c>
      <c r="BA1153" s="30">
        <v>0.34910000000000002</v>
      </c>
      <c r="BB1153" s="30">
        <v>0.28029999999999999</v>
      </c>
      <c r="BC1153" s="30">
        <v>0.33489999999999998</v>
      </c>
      <c r="BD1153" s="37">
        <v>2</v>
      </c>
      <c r="BE1153" s="29">
        <v>76</v>
      </c>
      <c r="BF1153" s="38" t="s">
        <v>3875</v>
      </c>
      <c r="BG1153" s="39">
        <v>150.84857712605199</v>
      </c>
      <c r="BH1153" s="39">
        <v>-34.482511276093902</v>
      </c>
      <c r="BI1153" s="40">
        <f t="shared" si="252"/>
        <v>75</v>
      </c>
      <c r="BJ1153" s="40">
        <f t="shared" si="253"/>
        <v>72</v>
      </c>
      <c r="BK1153" s="40">
        <f t="shared" si="254"/>
        <v>81</v>
      </c>
      <c r="BL1153" s="40">
        <f t="shared" si="255"/>
        <v>84</v>
      </c>
      <c r="BM1153" s="40">
        <f t="shared" si="256"/>
        <v>35</v>
      </c>
      <c r="BN1153" s="40">
        <f t="shared" si="257"/>
        <v>100</v>
      </c>
      <c r="BO1153" s="40">
        <f t="shared" si="258"/>
        <v>92</v>
      </c>
      <c r="BP1153" s="40">
        <f t="shared" si="259"/>
        <v>67</v>
      </c>
      <c r="BQ1153" s="41">
        <f t="shared" si="260"/>
        <v>80</v>
      </c>
      <c r="BR1153" s="40">
        <f t="shared" si="261"/>
        <v>41</v>
      </c>
      <c r="BS1153" s="41">
        <f t="shared" si="262"/>
        <v>1</v>
      </c>
      <c r="BT1153" s="41">
        <f t="shared" si="263"/>
        <v>47</v>
      </c>
      <c r="BU1153" s="41">
        <f t="shared" si="264"/>
        <v>20</v>
      </c>
      <c r="BV1153" s="41">
        <f t="shared" si="265"/>
        <v>63</v>
      </c>
    </row>
    <row r="1154" spans="2:74" x14ac:dyDescent="0.3">
      <c r="B1154" s="12" t="s">
        <v>1550</v>
      </c>
      <c r="C1154" s="12">
        <v>108041166</v>
      </c>
      <c r="D1154" s="12" t="s">
        <v>1284</v>
      </c>
      <c r="E1154" s="12" t="s">
        <v>1045</v>
      </c>
      <c r="F1154" s="12" t="s">
        <v>2703</v>
      </c>
      <c r="G1154" s="12" t="s">
        <v>85</v>
      </c>
      <c r="H1154" s="12" t="s">
        <v>86</v>
      </c>
      <c r="I1154" s="28">
        <v>690000</v>
      </c>
      <c r="J1154" s="28">
        <v>699000</v>
      </c>
      <c r="K1154" s="28">
        <v>700000</v>
      </c>
      <c r="L1154" s="28">
        <v>650000</v>
      </c>
      <c r="M1154" s="28">
        <v>650000</v>
      </c>
      <c r="N1154" s="28">
        <v>629000</v>
      </c>
      <c r="O1154" s="29">
        <v>36</v>
      </c>
      <c r="P1154" s="29">
        <v>40</v>
      </c>
      <c r="Q1154" s="29">
        <v>43</v>
      </c>
      <c r="R1154" s="28">
        <v>575</v>
      </c>
      <c r="S1154" s="28">
        <v>550</v>
      </c>
      <c r="T1154" s="30">
        <v>2.5</v>
      </c>
      <c r="U1154" s="30">
        <v>0</v>
      </c>
      <c r="V1154" s="30">
        <v>2.5</v>
      </c>
      <c r="W1154" s="30">
        <v>2.9</v>
      </c>
      <c r="X1154" s="31">
        <v>4.3333333333333335E-2</v>
      </c>
      <c r="Y1154" s="30">
        <v>3.5</v>
      </c>
      <c r="Z1154" s="30">
        <v>-0.20000000000000018</v>
      </c>
      <c r="AA1154" s="30">
        <v>3.7</v>
      </c>
      <c r="AB1154" s="30">
        <v>3.5</v>
      </c>
      <c r="AC1154" s="32">
        <v>0.378887717448603</v>
      </c>
      <c r="AD1154" s="30">
        <v>8.7435627103523768</v>
      </c>
      <c r="AE1154" s="12">
        <v>481</v>
      </c>
      <c r="AF1154" s="12">
        <v>499</v>
      </c>
      <c r="AG1154" s="12">
        <v>345</v>
      </c>
      <c r="AH1154" s="33">
        <v>5.9706744868035191</v>
      </c>
      <c r="AI1154" s="34">
        <v>835000</v>
      </c>
      <c r="AJ1154" s="34">
        <v>800000</v>
      </c>
      <c r="AK1154" s="34">
        <v>820000</v>
      </c>
      <c r="AL1154" s="35">
        <v>4.3749999999999997E-2</v>
      </c>
      <c r="AM1154" s="35">
        <v>1.8292682926829267E-2</v>
      </c>
      <c r="AN1154" s="12">
        <v>3</v>
      </c>
      <c r="AO1154" s="33">
        <v>0.29999999999999982</v>
      </c>
      <c r="AP1154" s="12">
        <v>2.7</v>
      </c>
      <c r="AQ1154" s="32">
        <v>9.4186046511627902E-2</v>
      </c>
      <c r="AR1154" s="34">
        <v>645</v>
      </c>
      <c r="AS1154" s="34">
        <v>595</v>
      </c>
      <c r="AT1154" s="31">
        <v>8.4033613445378158E-2</v>
      </c>
      <c r="AU1154" s="32">
        <v>0.14594116496286158</v>
      </c>
      <c r="AV1154" s="36">
        <v>1517.6000000000001</v>
      </c>
      <c r="AW1154" s="30">
        <v>0.75209999999999999</v>
      </c>
      <c r="AX1154" s="30">
        <v>0.24790000000000001</v>
      </c>
      <c r="AY1154" s="30">
        <v>0.91210000000000002</v>
      </c>
      <c r="AZ1154" s="30">
        <v>7.2499999999999995E-2</v>
      </c>
      <c r="BA1154" s="30">
        <v>0.40110000000000001</v>
      </c>
      <c r="BB1154" s="30">
        <v>0.33660000000000001</v>
      </c>
      <c r="BC1154" s="30">
        <v>0.23050000000000001</v>
      </c>
      <c r="BD1154" s="37">
        <v>4.5</v>
      </c>
      <c r="BE1154" s="29">
        <v>303</v>
      </c>
      <c r="BF1154" s="38" t="s">
        <v>3876</v>
      </c>
      <c r="BG1154" s="39">
        <v>152.74117184339801</v>
      </c>
      <c r="BH1154" s="39">
        <v>-31.4720099586904</v>
      </c>
      <c r="BI1154" s="40">
        <f t="shared" si="252"/>
        <v>75</v>
      </c>
      <c r="BJ1154" s="40">
        <f t="shared" si="253"/>
        <v>67</v>
      </c>
      <c r="BK1154" s="40">
        <f t="shared" si="254"/>
        <v>51</v>
      </c>
      <c r="BL1154" s="40">
        <f t="shared" si="255"/>
        <v>52</v>
      </c>
      <c r="BM1154" s="40">
        <f t="shared" si="256"/>
        <v>23</v>
      </c>
      <c r="BN1154" s="40">
        <f t="shared" si="257"/>
        <v>100</v>
      </c>
      <c r="BO1154" s="40">
        <f t="shared" si="258"/>
        <v>54</v>
      </c>
      <c r="BP1154" s="40">
        <f t="shared" si="259"/>
        <v>78</v>
      </c>
      <c r="BQ1154" s="41">
        <f t="shared" si="260"/>
        <v>95</v>
      </c>
      <c r="BR1154" s="40">
        <f t="shared" si="261"/>
        <v>63</v>
      </c>
      <c r="BS1154" s="41">
        <f t="shared" si="262"/>
        <v>15</v>
      </c>
      <c r="BT1154" s="41">
        <f t="shared" si="263"/>
        <v>59</v>
      </c>
      <c r="BU1154" s="41">
        <f t="shared" si="264"/>
        <v>45</v>
      </c>
      <c r="BV1154" s="41">
        <f t="shared" si="265"/>
        <v>63</v>
      </c>
    </row>
    <row r="1155" spans="2:74" x14ac:dyDescent="0.3">
      <c r="B1155" s="12" t="s">
        <v>1551</v>
      </c>
      <c r="C1155" s="12">
        <v>110041203</v>
      </c>
      <c r="D1155" s="12" t="s">
        <v>362</v>
      </c>
      <c r="E1155" s="12" t="s">
        <v>363</v>
      </c>
      <c r="F1155" s="12" t="s">
        <v>3877</v>
      </c>
      <c r="G1155" s="12" t="s">
        <v>85</v>
      </c>
      <c r="H1155" s="12" t="s">
        <v>86</v>
      </c>
      <c r="I1155" s="28">
        <v>665000</v>
      </c>
      <c r="J1155" s="28">
        <v>666400</v>
      </c>
      <c r="K1155" s="28">
        <v>630000</v>
      </c>
      <c r="L1155" s="28">
        <v>598000</v>
      </c>
      <c r="M1155" s="28">
        <v>585000</v>
      </c>
      <c r="N1155" s="28">
        <v>590000</v>
      </c>
      <c r="O1155" s="29">
        <v>48</v>
      </c>
      <c r="P1155" s="29">
        <v>48</v>
      </c>
      <c r="Q1155" s="29">
        <v>48</v>
      </c>
      <c r="R1155" s="28">
        <v>470</v>
      </c>
      <c r="S1155" s="28">
        <v>450</v>
      </c>
      <c r="T1155" s="30">
        <v>0.7</v>
      </c>
      <c r="U1155" s="30">
        <v>9.9999999999999978E-2</v>
      </c>
      <c r="V1155" s="30">
        <v>0.6</v>
      </c>
      <c r="W1155" s="30">
        <v>0.4</v>
      </c>
      <c r="X1155" s="31">
        <v>3.6751879699248119E-2</v>
      </c>
      <c r="Y1155" s="30">
        <v>6.9</v>
      </c>
      <c r="Z1155" s="30">
        <v>-0.5</v>
      </c>
      <c r="AA1155" s="30">
        <v>7.4</v>
      </c>
      <c r="AB1155" s="30">
        <v>7.2</v>
      </c>
      <c r="AC1155" s="32">
        <v>0.27735813426494188</v>
      </c>
      <c r="AD1155" s="30">
        <v>7.5467741115460871</v>
      </c>
      <c r="AE1155" s="12">
        <v>419</v>
      </c>
      <c r="AF1155" s="12">
        <v>421</v>
      </c>
      <c r="AG1155" s="12">
        <v>423</v>
      </c>
      <c r="AH1155" s="33">
        <v>7.6397515527950315</v>
      </c>
      <c r="AI1155" s="34">
        <v>455000</v>
      </c>
      <c r="AJ1155" s="34">
        <v>400000</v>
      </c>
      <c r="AK1155" s="34">
        <v>355000</v>
      </c>
      <c r="AL1155" s="35">
        <v>0.13750000000000001</v>
      </c>
      <c r="AM1155" s="35">
        <v>0.28169014084507044</v>
      </c>
      <c r="AN1155" s="12">
        <v>1.4</v>
      </c>
      <c r="AO1155" s="33">
        <v>9.9999999999999867E-2</v>
      </c>
      <c r="AP1155" s="12">
        <v>1.3</v>
      </c>
      <c r="AQ1155" s="32">
        <v>5.1666666666666673E-2</v>
      </c>
      <c r="AR1155" s="34">
        <v>450</v>
      </c>
      <c r="AS1155" s="34">
        <v>425</v>
      </c>
      <c r="AT1155" s="31">
        <v>5.8823529411764705E-2</v>
      </c>
      <c r="AU1155" s="32">
        <v>0.20803307651786701</v>
      </c>
      <c r="AV1155" s="36">
        <v>1694.5600000000002</v>
      </c>
      <c r="AW1155" s="30">
        <v>0.63929999999999998</v>
      </c>
      <c r="AX1155" s="30">
        <v>0.36070000000000002</v>
      </c>
      <c r="AY1155" s="30">
        <v>0.78969999999999996</v>
      </c>
      <c r="AZ1155" s="30">
        <v>0.15939999999999999</v>
      </c>
      <c r="BA1155" s="30">
        <v>0.29320000000000002</v>
      </c>
      <c r="BB1155" s="30">
        <v>0.28000000000000003</v>
      </c>
      <c r="BC1155" s="30">
        <v>0.3836</v>
      </c>
      <c r="BD1155" s="37">
        <v>6</v>
      </c>
      <c r="BE1155" s="29">
        <v>309</v>
      </c>
      <c r="BF1155" s="38" t="s">
        <v>3878</v>
      </c>
      <c r="BG1155" s="39">
        <v>150.959061605567</v>
      </c>
      <c r="BH1155" s="39">
        <v>-31.094907918478999</v>
      </c>
      <c r="BI1155" s="40">
        <f t="shared" si="252"/>
        <v>100</v>
      </c>
      <c r="BJ1155" s="40">
        <f t="shared" si="253"/>
        <v>93</v>
      </c>
      <c r="BK1155" s="40">
        <f t="shared" si="254"/>
        <v>30</v>
      </c>
      <c r="BL1155" s="40">
        <f t="shared" si="255"/>
        <v>31</v>
      </c>
      <c r="BM1155" s="40">
        <f t="shared" si="256"/>
        <v>69</v>
      </c>
      <c r="BN1155" s="40">
        <f t="shared" si="257"/>
        <v>64</v>
      </c>
      <c r="BO1155" s="40">
        <f t="shared" si="258"/>
        <v>53</v>
      </c>
      <c r="BP1155" s="40">
        <f t="shared" si="259"/>
        <v>55</v>
      </c>
      <c r="BQ1155" s="41">
        <f t="shared" si="260"/>
        <v>73</v>
      </c>
      <c r="BR1155" s="40">
        <f t="shared" si="261"/>
        <v>75</v>
      </c>
      <c r="BS1155" s="41">
        <f t="shared" si="262"/>
        <v>82</v>
      </c>
      <c r="BT1155" s="41">
        <f t="shared" si="263"/>
        <v>3</v>
      </c>
      <c r="BU1155" s="41">
        <f t="shared" si="264"/>
        <v>60</v>
      </c>
      <c r="BV1155" s="41">
        <f t="shared" si="265"/>
        <v>63</v>
      </c>
    </row>
    <row r="1156" spans="2:74" x14ac:dyDescent="0.3">
      <c r="B1156" s="12" t="s">
        <v>1552</v>
      </c>
      <c r="C1156" s="12">
        <v>111011206</v>
      </c>
      <c r="D1156" s="12" t="s">
        <v>505</v>
      </c>
      <c r="E1156" s="12" t="s">
        <v>506</v>
      </c>
      <c r="F1156" s="12" t="s">
        <v>2986</v>
      </c>
      <c r="G1156" s="12" t="s">
        <v>85</v>
      </c>
      <c r="H1156" s="12" t="s">
        <v>86</v>
      </c>
      <c r="I1156" s="28">
        <v>940000</v>
      </c>
      <c r="J1156" s="28">
        <v>940000</v>
      </c>
      <c r="K1156" s="28">
        <v>900000</v>
      </c>
      <c r="L1156" s="28">
        <v>915000</v>
      </c>
      <c r="M1156" s="28">
        <v>915000</v>
      </c>
      <c r="N1156" s="28">
        <v>895000</v>
      </c>
      <c r="O1156" s="29">
        <v>34</v>
      </c>
      <c r="P1156" s="29">
        <v>35</v>
      </c>
      <c r="Q1156" s="29">
        <v>36</v>
      </c>
      <c r="R1156" s="28">
        <v>650</v>
      </c>
      <c r="S1156" s="28">
        <v>600</v>
      </c>
      <c r="T1156" s="30">
        <v>3.2</v>
      </c>
      <c r="U1156" s="30">
        <v>0</v>
      </c>
      <c r="V1156" s="30">
        <v>3.2</v>
      </c>
      <c r="W1156" s="30">
        <v>2.8</v>
      </c>
      <c r="X1156" s="31">
        <v>3.5957446808510637E-2</v>
      </c>
      <c r="Y1156" s="30">
        <v>3.5</v>
      </c>
      <c r="Z1156" s="30">
        <v>0</v>
      </c>
      <c r="AA1156" s="30">
        <v>3.5</v>
      </c>
      <c r="AB1156" s="30">
        <v>3.3</v>
      </c>
      <c r="AC1156" s="32">
        <v>0.37734534646108114</v>
      </c>
      <c r="AD1156" s="30">
        <v>10.494219694479771</v>
      </c>
      <c r="AE1156" s="12">
        <v>353</v>
      </c>
      <c r="AF1156" s="12">
        <v>371</v>
      </c>
      <c r="AG1156" s="12">
        <v>335</v>
      </c>
      <c r="AH1156" s="33">
        <v>2.8654453569172458</v>
      </c>
      <c r="AI1156" s="34">
        <v>940000</v>
      </c>
      <c r="AJ1156" s="34">
        <v>905000</v>
      </c>
      <c r="AK1156" s="34">
        <v>910000</v>
      </c>
      <c r="AL1156" s="35">
        <v>3.8674033149171269E-2</v>
      </c>
      <c r="AM1156" s="35">
        <v>3.2967032967032968E-2</v>
      </c>
      <c r="AN1156" s="12">
        <v>3.3</v>
      </c>
      <c r="AO1156" s="33">
        <v>0.19999999999999973</v>
      </c>
      <c r="AP1156" s="12">
        <v>3.1</v>
      </c>
      <c r="AQ1156" s="32">
        <v>9.789473684210527E-2</v>
      </c>
      <c r="AR1156" s="34">
        <v>650</v>
      </c>
      <c r="AS1156" s="34">
        <v>600</v>
      </c>
      <c r="AT1156" s="31">
        <v>8.3333333333333329E-2</v>
      </c>
      <c r="AU1156" s="32">
        <v>0.13574093168527568</v>
      </c>
      <c r="AV1156" s="36">
        <v>1722.5600000000002</v>
      </c>
      <c r="AW1156" s="30">
        <v>0.71730000000000005</v>
      </c>
      <c r="AX1156" s="30">
        <v>0.28270000000000001</v>
      </c>
      <c r="AY1156" s="30">
        <v>0.80369999999999997</v>
      </c>
      <c r="AZ1156" s="30">
        <v>0.10970000000000001</v>
      </c>
      <c r="BA1156" s="30">
        <v>0.38950000000000001</v>
      </c>
      <c r="BB1156" s="30">
        <v>0.35260000000000002</v>
      </c>
      <c r="BC1156" s="30">
        <v>0.22239999999999999</v>
      </c>
      <c r="BD1156" s="37">
        <v>6</v>
      </c>
      <c r="BE1156" s="29">
        <v>104</v>
      </c>
      <c r="BF1156" s="38" t="s">
        <v>3879</v>
      </c>
      <c r="BG1156" s="39">
        <v>151.670238955624</v>
      </c>
      <c r="BH1156" s="39">
        <v>-33.018999419774801</v>
      </c>
      <c r="BI1156" s="40">
        <f t="shared" si="252"/>
        <v>64</v>
      </c>
      <c r="BJ1156" s="40">
        <f t="shared" si="253"/>
        <v>62</v>
      </c>
      <c r="BK1156" s="40">
        <f t="shared" si="254"/>
        <v>89</v>
      </c>
      <c r="BL1156" s="40">
        <f t="shared" si="255"/>
        <v>55</v>
      </c>
      <c r="BM1156" s="40">
        <f t="shared" si="256"/>
        <v>20</v>
      </c>
      <c r="BN1156" s="40">
        <f t="shared" si="257"/>
        <v>100</v>
      </c>
      <c r="BO1156" s="40">
        <f t="shared" si="258"/>
        <v>86</v>
      </c>
      <c r="BP1156" s="40">
        <f t="shared" si="259"/>
        <v>76</v>
      </c>
      <c r="BQ1156" s="41">
        <f t="shared" si="260"/>
        <v>70</v>
      </c>
      <c r="BR1156" s="40">
        <f t="shared" si="261"/>
        <v>46</v>
      </c>
      <c r="BS1156" s="41">
        <f t="shared" si="262"/>
        <v>16</v>
      </c>
      <c r="BT1156" s="41">
        <f t="shared" si="263"/>
        <v>59</v>
      </c>
      <c r="BU1156" s="41">
        <f t="shared" si="264"/>
        <v>60</v>
      </c>
      <c r="BV1156" s="41">
        <f t="shared" si="265"/>
        <v>63</v>
      </c>
    </row>
    <row r="1157" spans="2:74" x14ac:dyDescent="0.3">
      <c r="B1157" s="12" t="s">
        <v>1553</v>
      </c>
      <c r="C1157" s="12">
        <v>111031235</v>
      </c>
      <c r="D1157" s="12" t="s">
        <v>1171</v>
      </c>
      <c r="E1157" s="12" t="s">
        <v>506</v>
      </c>
      <c r="F1157" s="12" t="s">
        <v>2986</v>
      </c>
      <c r="G1157" s="12" t="s">
        <v>85</v>
      </c>
      <c r="H1157" s="12" t="s">
        <v>86</v>
      </c>
      <c r="I1157" s="28">
        <v>1029000</v>
      </c>
      <c r="J1157" s="28">
        <v>1000000</v>
      </c>
      <c r="K1157" s="28">
        <v>973350</v>
      </c>
      <c r="L1157" s="28">
        <v>1050000</v>
      </c>
      <c r="M1157" s="28">
        <v>1060000</v>
      </c>
      <c r="N1157" s="28">
        <v>965000</v>
      </c>
      <c r="O1157" s="29">
        <v>26</v>
      </c>
      <c r="P1157" s="29">
        <v>26</v>
      </c>
      <c r="Q1157" s="29">
        <v>30</v>
      </c>
      <c r="R1157" s="28">
        <v>650</v>
      </c>
      <c r="S1157" s="28">
        <v>650</v>
      </c>
      <c r="T1157" s="30">
        <v>2.6</v>
      </c>
      <c r="U1157" s="30">
        <v>-0.10000000000000009</v>
      </c>
      <c r="V1157" s="30">
        <v>2.7</v>
      </c>
      <c r="W1157" s="30">
        <v>2.7</v>
      </c>
      <c r="X1157" s="31">
        <v>3.2847424684159375E-2</v>
      </c>
      <c r="Y1157" s="30">
        <v>6.5</v>
      </c>
      <c r="Z1157" s="30">
        <v>-0.59999999999999964</v>
      </c>
      <c r="AA1157" s="30">
        <v>7.1</v>
      </c>
      <c r="AB1157" s="30">
        <v>7.4</v>
      </c>
      <c r="AC1157" s="32">
        <v>0.30305856023871686</v>
      </c>
      <c r="AD1157" s="30">
        <v>9.2262502510544273</v>
      </c>
      <c r="AE1157" s="12">
        <v>419</v>
      </c>
      <c r="AF1157" s="12">
        <v>348</v>
      </c>
      <c r="AG1157" s="12">
        <v>367</v>
      </c>
      <c r="AH1157" s="33">
        <v>2.3587223587223587</v>
      </c>
      <c r="AI1157" s="34">
        <v>940000</v>
      </c>
      <c r="AJ1157" s="34">
        <v>870000</v>
      </c>
      <c r="AK1157" s="34">
        <v>880000</v>
      </c>
      <c r="AL1157" s="35">
        <v>8.0459770114942528E-2</v>
      </c>
      <c r="AM1157" s="35">
        <v>6.8181818181818177E-2</v>
      </c>
      <c r="AN1157" s="12">
        <v>3.1</v>
      </c>
      <c r="AO1157" s="33">
        <v>0.20000000000000018</v>
      </c>
      <c r="AP1157" s="12">
        <v>2.9</v>
      </c>
      <c r="AQ1157" s="32">
        <v>0.10215053763440859</v>
      </c>
      <c r="AR1157" s="34">
        <v>660</v>
      </c>
      <c r="AS1157" s="34">
        <v>620</v>
      </c>
      <c r="AT1157" s="31">
        <v>6.4516129032258063E-2</v>
      </c>
      <c r="AU1157" s="32">
        <v>0.16062379974246718</v>
      </c>
      <c r="AV1157" s="36">
        <v>2144.8000000000002</v>
      </c>
      <c r="AW1157" s="30">
        <v>0.58069999999999999</v>
      </c>
      <c r="AX1157" s="30">
        <v>0.41930000000000001</v>
      </c>
      <c r="AY1157" s="30">
        <v>0.56340000000000001</v>
      </c>
      <c r="AZ1157" s="30">
        <v>0.26450000000000001</v>
      </c>
      <c r="BA1157" s="30">
        <v>0.23630000000000001</v>
      </c>
      <c r="BB1157" s="30">
        <v>0.31309999999999999</v>
      </c>
      <c r="BC1157" s="30">
        <v>0.42949999999999999</v>
      </c>
      <c r="BD1157" s="37">
        <v>7.5</v>
      </c>
      <c r="BE1157" s="29">
        <v>118</v>
      </c>
      <c r="BF1157" s="38" t="s">
        <v>3880</v>
      </c>
      <c r="BG1157" s="39">
        <v>151.75093012437301</v>
      </c>
      <c r="BH1157" s="39">
        <v>-32.911916356116599</v>
      </c>
      <c r="BI1157" s="40">
        <f t="shared" si="252"/>
        <v>74</v>
      </c>
      <c r="BJ1157" s="40">
        <f t="shared" si="253"/>
        <v>65</v>
      </c>
      <c r="BK1157" s="40">
        <f t="shared" si="254"/>
        <v>96</v>
      </c>
      <c r="BL1157" s="40">
        <f t="shared" si="255"/>
        <v>47</v>
      </c>
      <c r="BM1157" s="40">
        <f t="shared" si="256"/>
        <v>41</v>
      </c>
      <c r="BN1157" s="40">
        <f t="shared" si="257"/>
        <v>100</v>
      </c>
      <c r="BO1157" s="40">
        <f t="shared" si="258"/>
        <v>83</v>
      </c>
      <c r="BP1157" s="40">
        <f t="shared" si="259"/>
        <v>42</v>
      </c>
      <c r="BQ1157" s="41">
        <f t="shared" si="260"/>
        <v>60</v>
      </c>
      <c r="BR1157" s="40">
        <f t="shared" si="261"/>
        <v>58</v>
      </c>
      <c r="BS1157" s="41">
        <f t="shared" si="262"/>
        <v>65</v>
      </c>
      <c r="BT1157" s="41">
        <f t="shared" si="263"/>
        <v>9</v>
      </c>
      <c r="BU1157" s="41">
        <f t="shared" si="264"/>
        <v>75</v>
      </c>
      <c r="BV1157" s="41">
        <f t="shared" si="265"/>
        <v>63</v>
      </c>
    </row>
    <row r="1158" spans="2:74" x14ac:dyDescent="0.3">
      <c r="B1158" s="12" t="s">
        <v>1554</v>
      </c>
      <c r="C1158" s="12">
        <v>112021249</v>
      </c>
      <c r="D1158" s="12" t="s">
        <v>932</v>
      </c>
      <c r="E1158" s="12" t="s">
        <v>933</v>
      </c>
      <c r="F1158" s="12" t="s">
        <v>2703</v>
      </c>
      <c r="G1158" s="12" t="s">
        <v>85</v>
      </c>
      <c r="H1158" s="12" t="s">
        <v>86</v>
      </c>
      <c r="I1158" s="28">
        <v>895000</v>
      </c>
      <c r="J1158" s="28">
        <v>890000</v>
      </c>
      <c r="K1158" s="28">
        <v>883200</v>
      </c>
      <c r="L1158" s="28">
        <v>1085000</v>
      </c>
      <c r="M1158" s="28">
        <v>1025000</v>
      </c>
      <c r="N1158" s="28">
        <v>1000000</v>
      </c>
      <c r="O1158" s="29">
        <v>77</v>
      </c>
      <c r="P1158" s="29">
        <v>79</v>
      </c>
      <c r="Q1158" s="29">
        <v>76</v>
      </c>
      <c r="R1158" s="28">
        <v>650</v>
      </c>
      <c r="S1158" s="28">
        <v>600</v>
      </c>
      <c r="T1158" s="30">
        <v>1.8</v>
      </c>
      <c r="U1158" s="30">
        <v>0</v>
      </c>
      <c r="V1158" s="30">
        <v>1.8</v>
      </c>
      <c r="W1158" s="30">
        <v>1.6</v>
      </c>
      <c r="X1158" s="31">
        <v>3.7765363128491623E-2</v>
      </c>
      <c r="Y1158" s="30">
        <v>1.9</v>
      </c>
      <c r="Z1158" s="30">
        <v>-0.20000000000000018</v>
      </c>
      <c r="AA1158" s="30">
        <v>2.1</v>
      </c>
      <c r="AB1158" s="30">
        <v>2.1</v>
      </c>
      <c r="AC1158" s="32">
        <v>0.3926638314324376</v>
      </c>
      <c r="AD1158" s="30">
        <v>10.397459441776085</v>
      </c>
      <c r="AE1158" s="12">
        <v>494</v>
      </c>
      <c r="AF1158" s="12">
        <v>493</v>
      </c>
      <c r="AG1158" s="12">
        <v>376</v>
      </c>
      <c r="AH1158" s="33">
        <v>7.8427518427518432</v>
      </c>
      <c r="AI1158" s="34">
        <v>615000</v>
      </c>
      <c r="AJ1158" s="34">
        <v>569000</v>
      </c>
      <c r="AK1158" s="34">
        <v>590000</v>
      </c>
      <c r="AL1158" s="35">
        <v>8.0843585237258347E-2</v>
      </c>
      <c r="AM1158" s="35">
        <v>4.2372881355932202E-2</v>
      </c>
      <c r="AN1158" s="12">
        <v>2.2000000000000002</v>
      </c>
      <c r="AO1158" s="33">
        <v>0</v>
      </c>
      <c r="AP1158" s="12">
        <v>2.2000000000000002</v>
      </c>
      <c r="AQ1158" s="32">
        <v>9.5002853700298054E-2</v>
      </c>
      <c r="AR1158" s="34">
        <v>550</v>
      </c>
      <c r="AS1158" s="34">
        <v>500</v>
      </c>
      <c r="AT1158" s="31">
        <v>0.1</v>
      </c>
      <c r="AU1158" s="32">
        <v>0.26790317442889017</v>
      </c>
      <c r="AV1158" s="36">
        <v>1655.3600000000001</v>
      </c>
      <c r="AW1158" s="30">
        <v>0.73160000000000003</v>
      </c>
      <c r="AX1158" s="30">
        <v>0.26840000000000003</v>
      </c>
      <c r="AY1158" s="30">
        <v>0.96479999999999999</v>
      </c>
      <c r="AZ1158" s="30">
        <v>7.0000000000000001E-3</v>
      </c>
      <c r="BA1158" s="30">
        <v>0.46510000000000001</v>
      </c>
      <c r="BB1158" s="30">
        <v>0.34549999999999997</v>
      </c>
      <c r="BC1158" s="30">
        <v>0.1416</v>
      </c>
      <c r="BD1158" s="37">
        <v>8</v>
      </c>
      <c r="BE1158" s="29">
        <v>595</v>
      </c>
      <c r="BF1158" s="38" t="s">
        <v>3881</v>
      </c>
      <c r="BG1158" s="39">
        <v>153.203046454776</v>
      </c>
      <c r="BH1158" s="39">
        <v>-28.7932954816389</v>
      </c>
      <c r="BI1158" s="40">
        <f t="shared" si="252"/>
        <v>87</v>
      </c>
      <c r="BJ1158" s="40">
        <f t="shared" si="253"/>
        <v>80</v>
      </c>
      <c r="BK1158" s="40">
        <f t="shared" si="254"/>
        <v>28</v>
      </c>
      <c r="BL1158" s="40">
        <f t="shared" si="255"/>
        <v>12</v>
      </c>
      <c r="BM1158" s="40">
        <f t="shared" si="256"/>
        <v>41</v>
      </c>
      <c r="BN1158" s="40">
        <f t="shared" si="257"/>
        <v>100</v>
      </c>
      <c r="BO1158" s="40">
        <f t="shared" si="258"/>
        <v>18</v>
      </c>
      <c r="BP1158" s="40">
        <f t="shared" si="259"/>
        <v>92</v>
      </c>
      <c r="BQ1158" s="41">
        <f t="shared" si="260"/>
        <v>76</v>
      </c>
      <c r="BR1158" s="40">
        <f t="shared" si="261"/>
        <v>47</v>
      </c>
      <c r="BS1158" s="41">
        <f t="shared" si="262"/>
        <v>6</v>
      </c>
      <c r="BT1158" s="41">
        <f t="shared" si="263"/>
        <v>85</v>
      </c>
      <c r="BU1158" s="41">
        <f t="shared" si="264"/>
        <v>80</v>
      </c>
      <c r="BV1158" s="41">
        <f t="shared" si="265"/>
        <v>63</v>
      </c>
    </row>
    <row r="1159" spans="2:74" x14ac:dyDescent="0.3">
      <c r="B1159" s="12" t="s">
        <v>1555</v>
      </c>
      <c r="C1159" s="12">
        <v>113021261</v>
      </c>
      <c r="D1159" s="12" t="s">
        <v>301</v>
      </c>
      <c r="E1159" s="12" t="s">
        <v>84</v>
      </c>
      <c r="F1159" s="12" t="s">
        <v>2703</v>
      </c>
      <c r="G1159" s="12" t="s">
        <v>85</v>
      </c>
      <c r="H1159" s="12" t="s">
        <v>86</v>
      </c>
      <c r="I1159" s="28">
        <v>549500</v>
      </c>
      <c r="J1159" s="28">
        <v>540000</v>
      </c>
      <c r="K1159" s="28">
        <v>539000</v>
      </c>
      <c r="L1159" s="28">
        <v>539000</v>
      </c>
      <c r="M1159" s="28">
        <v>520000</v>
      </c>
      <c r="N1159" s="28">
        <v>494000</v>
      </c>
      <c r="O1159" s="29">
        <v>98</v>
      </c>
      <c r="P1159" s="29">
        <v>90</v>
      </c>
      <c r="Q1159" s="29">
        <v>63</v>
      </c>
      <c r="R1159" s="28">
        <v>420</v>
      </c>
      <c r="S1159" s="28">
        <v>390</v>
      </c>
      <c r="T1159" s="30">
        <v>2.5</v>
      </c>
      <c r="U1159" s="30">
        <v>0</v>
      </c>
      <c r="V1159" s="30">
        <v>2.5</v>
      </c>
      <c r="W1159" s="30">
        <v>2.1</v>
      </c>
      <c r="X1159" s="31">
        <v>3.9745222929936305E-2</v>
      </c>
      <c r="Y1159" s="30">
        <v>1.7</v>
      </c>
      <c r="Z1159" s="30">
        <v>-0.40000000000000013</v>
      </c>
      <c r="AA1159" s="30">
        <v>2.1</v>
      </c>
      <c r="AB1159" s="30">
        <v>2.7</v>
      </c>
      <c r="AC1159" s="32">
        <v>0.30144694533762051</v>
      </c>
      <c r="AD1159" s="30">
        <v>7.5844824387830805</v>
      </c>
      <c r="AE1159" s="12">
        <v>153</v>
      </c>
      <c r="AF1159" s="12">
        <v>148</v>
      </c>
      <c r="AG1159" s="12">
        <v>102</v>
      </c>
      <c r="AH1159" s="33">
        <v>13.77049180327869</v>
      </c>
      <c r="AI1159" s="34">
        <v>475000</v>
      </c>
      <c r="AJ1159" s="34">
        <v>437000</v>
      </c>
      <c r="AK1159" s="34">
        <v>427500</v>
      </c>
      <c r="AL1159" s="35">
        <v>8.6956521739130432E-2</v>
      </c>
      <c r="AM1159" s="35">
        <v>0.1111111111111111</v>
      </c>
      <c r="AN1159" s="12">
        <v>1.4</v>
      </c>
      <c r="AO1159" s="33">
        <v>0</v>
      </c>
      <c r="AP1159" s="12">
        <v>1.4</v>
      </c>
      <c r="AQ1159" s="32">
        <v>0.10719738276990184</v>
      </c>
      <c r="AR1159" s="34">
        <v>410</v>
      </c>
      <c r="AS1159" s="34">
        <v>380</v>
      </c>
      <c r="AT1159" s="31">
        <v>7.8947368421052627E-2</v>
      </c>
      <c r="AU1159" s="32">
        <v>0.34920327150244362</v>
      </c>
      <c r="AV1159" s="36">
        <v>1393.2800000000002</v>
      </c>
      <c r="AW1159" s="30">
        <v>0.6653</v>
      </c>
      <c r="AX1159" s="30">
        <v>0.3347</v>
      </c>
      <c r="AY1159" s="30">
        <v>0.85580000000000001</v>
      </c>
      <c r="AZ1159" s="30">
        <v>0.1181</v>
      </c>
      <c r="BA1159" s="30">
        <v>0.36890000000000001</v>
      </c>
      <c r="BB1159" s="30">
        <v>0.28720000000000001</v>
      </c>
      <c r="BC1159" s="30">
        <v>0.31859999999999999</v>
      </c>
      <c r="BD1159" s="37">
        <v>1.5</v>
      </c>
      <c r="BE1159" s="29">
        <v>317</v>
      </c>
      <c r="BF1159" s="38" t="s">
        <v>3882</v>
      </c>
      <c r="BG1159" s="39">
        <v>148.23528519255299</v>
      </c>
      <c r="BH1159" s="39">
        <v>-35.322739552894603</v>
      </c>
      <c r="BI1159" s="40">
        <f t="shared" si="252"/>
        <v>75</v>
      </c>
      <c r="BJ1159" s="40">
        <f t="shared" si="253"/>
        <v>93</v>
      </c>
      <c r="BK1159" s="40">
        <f t="shared" si="254"/>
        <v>1</v>
      </c>
      <c r="BL1159" s="40">
        <f t="shared" si="255"/>
        <v>1</v>
      </c>
      <c r="BM1159" s="40">
        <f t="shared" si="256"/>
        <v>44</v>
      </c>
      <c r="BN1159" s="40">
        <f t="shared" si="257"/>
        <v>100</v>
      </c>
      <c r="BO1159" s="40">
        <f t="shared" si="258"/>
        <v>52</v>
      </c>
      <c r="BP1159" s="40">
        <f t="shared" si="259"/>
        <v>71</v>
      </c>
      <c r="BQ1159" s="41">
        <f t="shared" si="260"/>
        <v>83</v>
      </c>
      <c r="BR1159" s="40">
        <f t="shared" si="261"/>
        <v>74</v>
      </c>
      <c r="BS1159" s="41">
        <f t="shared" si="262"/>
        <v>66</v>
      </c>
      <c r="BT1159" s="41">
        <f t="shared" si="263"/>
        <v>88</v>
      </c>
      <c r="BU1159" s="41">
        <f t="shared" si="264"/>
        <v>15</v>
      </c>
      <c r="BV1159" s="41">
        <f t="shared" si="265"/>
        <v>63</v>
      </c>
    </row>
    <row r="1160" spans="2:74" x14ac:dyDescent="0.3">
      <c r="B1160" s="12" t="s">
        <v>1556</v>
      </c>
      <c r="C1160" s="12">
        <v>114021288</v>
      </c>
      <c r="D1160" s="12" t="s">
        <v>1049</v>
      </c>
      <c r="E1160" s="12" t="s">
        <v>1050</v>
      </c>
      <c r="F1160" s="12" t="s">
        <v>2703</v>
      </c>
      <c r="G1160" s="12" t="s">
        <v>85</v>
      </c>
      <c r="H1160" s="12" t="s">
        <v>86</v>
      </c>
      <c r="I1160" s="28">
        <v>1340000</v>
      </c>
      <c r="J1160" s="28">
        <v>1450000</v>
      </c>
      <c r="K1160" s="28">
        <v>1475000</v>
      </c>
      <c r="L1160" s="28">
        <v>1250000</v>
      </c>
      <c r="M1160" s="28">
        <v>1050000</v>
      </c>
      <c r="N1160" s="28">
        <v>1175000</v>
      </c>
      <c r="O1160" s="29">
        <v>82</v>
      </c>
      <c r="P1160" s="29">
        <v>78</v>
      </c>
      <c r="Q1160" s="29">
        <v>65</v>
      </c>
      <c r="R1160" s="28">
        <v>795</v>
      </c>
      <c r="S1160" s="28">
        <v>650</v>
      </c>
      <c r="T1160" s="30">
        <v>2.8</v>
      </c>
      <c r="U1160" s="30">
        <v>0</v>
      </c>
      <c r="V1160" s="30">
        <v>2.8</v>
      </c>
      <c r="W1160" s="30">
        <v>3.3</v>
      </c>
      <c r="X1160" s="31">
        <v>3.0850746268656717E-2</v>
      </c>
      <c r="Y1160" s="30">
        <v>3.6</v>
      </c>
      <c r="Z1160" s="30">
        <v>-0.10000000000000009</v>
      </c>
      <c r="AA1160" s="30">
        <v>3.7</v>
      </c>
      <c r="AB1160" s="30">
        <v>2.7</v>
      </c>
      <c r="AC1160" s="32">
        <v>0.37085759068517682</v>
      </c>
      <c r="AD1160" s="30">
        <v>12.021024952059433</v>
      </c>
      <c r="AE1160" s="12">
        <v>568</v>
      </c>
      <c r="AF1160" s="12">
        <v>589</v>
      </c>
      <c r="AG1160" s="12">
        <v>445</v>
      </c>
      <c r="AH1160" s="33">
        <v>9.7685950413223139</v>
      </c>
      <c r="AI1160" s="34">
        <v>1100000</v>
      </c>
      <c r="AJ1160" s="34">
        <v>1130000</v>
      </c>
      <c r="AK1160" s="34">
        <v>1220000</v>
      </c>
      <c r="AL1160" s="35">
        <v>-2.6548672566371681E-2</v>
      </c>
      <c r="AM1160" s="35">
        <v>-9.8360655737704916E-2</v>
      </c>
      <c r="AN1160" s="12">
        <v>2.8</v>
      </c>
      <c r="AO1160" s="33">
        <v>0</v>
      </c>
      <c r="AP1160" s="12">
        <v>2.8</v>
      </c>
      <c r="AQ1160" s="32">
        <v>0.1037037037037037</v>
      </c>
      <c r="AR1160" s="34">
        <v>700</v>
      </c>
      <c r="AS1160" s="34">
        <v>650</v>
      </c>
      <c r="AT1160" s="31">
        <v>7.6923076923076927E-2</v>
      </c>
      <c r="AU1160" s="32">
        <v>-3.9826389708626932E-2</v>
      </c>
      <c r="AV1160" s="36">
        <v>2143.6800000000003</v>
      </c>
      <c r="AW1160" s="30">
        <v>0.76449999999999996</v>
      </c>
      <c r="AX1160" s="30">
        <v>0.23549999999999999</v>
      </c>
      <c r="AY1160" s="30">
        <v>0.99</v>
      </c>
      <c r="AZ1160" s="30">
        <v>2.0999999999999999E-3</v>
      </c>
      <c r="BA1160" s="30">
        <v>0.50680000000000003</v>
      </c>
      <c r="BB1160" s="30">
        <v>0.31719999999999998</v>
      </c>
      <c r="BC1160" s="30">
        <v>0.14180000000000001</v>
      </c>
      <c r="BD1160" s="37">
        <v>7</v>
      </c>
      <c r="BE1160" s="29">
        <v>101</v>
      </c>
      <c r="BF1160" s="38" t="s">
        <v>3883</v>
      </c>
      <c r="BG1160" s="39">
        <v>150.579506872688</v>
      </c>
      <c r="BH1160" s="39">
        <v>-34.614614273859502</v>
      </c>
      <c r="BI1160" s="40">
        <f t="shared" si="252"/>
        <v>70</v>
      </c>
      <c r="BJ1160" s="40">
        <f t="shared" si="253"/>
        <v>70</v>
      </c>
      <c r="BK1160" s="40">
        <f t="shared" si="254"/>
        <v>4</v>
      </c>
      <c r="BL1160" s="40">
        <f t="shared" si="255"/>
        <v>100</v>
      </c>
      <c r="BM1160" s="40">
        <f t="shared" si="256"/>
        <v>1</v>
      </c>
      <c r="BN1160" s="40">
        <f t="shared" si="257"/>
        <v>100</v>
      </c>
      <c r="BO1160" s="40">
        <f t="shared" si="258"/>
        <v>86</v>
      </c>
      <c r="BP1160" s="40">
        <f t="shared" si="259"/>
        <v>100</v>
      </c>
      <c r="BQ1160" s="41">
        <f t="shared" si="260"/>
        <v>53</v>
      </c>
      <c r="BR1160" s="40">
        <f t="shared" si="261"/>
        <v>30</v>
      </c>
      <c r="BS1160" s="41">
        <f t="shared" si="262"/>
        <v>20</v>
      </c>
      <c r="BT1160" s="41">
        <f t="shared" si="263"/>
        <v>57</v>
      </c>
      <c r="BU1160" s="41">
        <f t="shared" si="264"/>
        <v>70</v>
      </c>
      <c r="BV1160" s="41">
        <f t="shared" si="265"/>
        <v>63</v>
      </c>
    </row>
    <row r="1161" spans="2:74" x14ac:dyDescent="0.3">
      <c r="B1161" s="12" t="s">
        <v>1557</v>
      </c>
      <c r="C1161" s="12">
        <v>115011622</v>
      </c>
      <c r="D1161" s="12" t="s">
        <v>937</v>
      </c>
      <c r="E1161" s="12" t="s">
        <v>614</v>
      </c>
      <c r="F1161" s="12" t="s">
        <v>2791</v>
      </c>
      <c r="G1161" s="12" t="s">
        <v>85</v>
      </c>
      <c r="H1161" s="12" t="s">
        <v>86</v>
      </c>
      <c r="I1161" s="28">
        <v>1850000</v>
      </c>
      <c r="J1161" s="28">
        <v>1823050</v>
      </c>
      <c r="K1161" s="28">
        <v>2068500</v>
      </c>
      <c r="L1161" s="28">
        <v>2360000</v>
      </c>
      <c r="M1161" s="28">
        <v>2250000</v>
      </c>
      <c r="N1161" s="28">
        <v>2040000</v>
      </c>
      <c r="O1161" s="29">
        <v>31</v>
      </c>
      <c r="P1161" s="29">
        <v>31</v>
      </c>
      <c r="Q1161" s="29">
        <v>25</v>
      </c>
      <c r="R1161" s="28">
        <v>880</v>
      </c>
      <c r="S1161" s="28">
        <v>850</v>
      </c>
      <c r="T1161" s="30">
        <v>2.6</v>
      </c>
      <c r="U1161" s="30">
        <v>0</v>
      </c>
      <c r="V1161" s="30">
        <v>2.6</v>
      </c>
      <c r="W1161" s="30">
        <v>2.8</v>
      </c>
      <c r="X1161" s="31">
        <v>2.4735135135135134E-2</v>
      </c>
      <c r="Y1161" s="30">
        <v>6.8</v>
      </c>
      <c r="Z1161" s="30">
        <v>-0.5</v>
      </c>
      <c r="AA1161" s="30">
        <v>7.3</v>
      </c>
      <c r="AB1161" s="30">
        <v>6.1</v>
      </c>
      <c r="AC1161" s="32">
        <v>0.26499638641291251</v>
      </c>
      <c r="AD1161" s="30">
        <v>10.713359153494061</v>
      </c>
      <c r="AE1161" s="12">
        <v>338</v>
      </c>
      <c r="AF1161" s="12">
        <v>262</v>
      </c>
      <c r="AG1161" s="12">
        <v>205</v>
      </c>
      <c r="AH1161" s="33">
        <v>3.1114480667172097</v>
      </c>
      <c r="AI1161" s="34">
        <v>2268000</v>
      </c>
      <c r="AJ1161" s="34">
        <v>2140000</v>
      </c>
      <c r="AK1161" s="34">
        <v>1890000</v>
      </c>
      <c r="AL1161" s="35">
        <v>5.9813084112149535E-2</v>
      </c>
      <c r="AM1161" s="35">
        <v>0.2</v>
      </c>
      <c r="AN1161" s="12">
        <v>2.7</v>
      </c>
      <c r="AO1161" s="33">
        <v>-9.9999999999999645E-2</v>
      </c>
      <c r="AP1161" s="12">
        <v>2.8</v>
      </c>
      <c r="AQ1161" s="32">
        <v>0.12909090909090909</v>
      </c>
      <c r="AR1161" s="34">
        <v>900</v>
      </c>
      <c r="AS1161" s="34">
        <v>850</v>
      </c>
      <c r="AT1161" s="31">
        <v>5.8823529411764705E-2</v>
      </c>
      <c r="AU1161" s="32">
        <v>0.15749754342846625</v>
      </c>
      <c r="AV1161" s="36">
        <v>3320.8</v>
      </c>
      <c r="AW1161" s="30">
        <v>0.8458</v>
      </c>
      <c r="AX1161" s="30">
        <v>0.1542</v>
      </c>
      <c r="AY1161" s="30">
        <v>0.73760000000000003</v>
      </c>
      <c r="AZ1161" s="30">
        <v>7.3800000000000004E-2</v>
      </c>
      <c r="BA1161" s="30">
        <v>0.1704</v>
      </c>
      <c r="BB1161" s="30">
        <v>0.48809999999999998</v>
      </c>
      <c r="BC1161" s="30">
        <v>0.26860000000000001</v>
      </c>
      <c r="BD1161" s="37">
        <v>10</v>
      </c>
      <c r="BE1161" s="29">
        <v>29</v>
      </c>
      <c r="BF1161" s="38" t="s">
        <v>3884</v>
      </c>
      <c r="BG1161" s="39">
        <v>150.94841034823901</v>
      </c>
      <c r="BH1161" s="39">
        <v>-33.716202667735203</v>
      </c>
      <c r="BI1161" s="40">
        <f t="shared" si="252"/>
        <v>74</v>
      </c>
      <c r="BJ1161" s="40">
        <f t="shared" si="253"/>
        <v>72</v>
      </c>
      <c r="BK1161" s="40">
        <f t="shared" si="254"/>
        <v>86</v>
      </c>
      <c r="BL1161" s="40">
        <f t="shared" si="255"/>
        <v>48</v>
      </c>
      <c r="BM1161" s="40">
        <f t="shared" si="256"/>
        <v>31</v>
      </c>
      <c r="BN1161" s="40">
        <f t="shared" si="257"/>
        <v>100</v>
      </c>
      <c r="BO1161" s="40">
        <f t="shared" si="258"/>
        <v>100</v>
      </c>
      <c r="BP1161" s="40">
        <f t="shared" si="259"/>
        <v>27</v>
      </c>
      <c r="BQ1161" s="41">
        <f t="shared" si="260"/>
        <v>33</v>
      </c>
      <c r="BR1161" s="40">
        <f t="shared" si="261"/>
        <v>43</v>
      </c>
      <c r="BS1161" s="41">
        <f t="shared" si="262"/>
        <v>90</v>
      </c>
      <c r="BT1161" s="41">
        <f t="shared" si="263"/>
        <v>4</v>
      </c>
      <c r="BU1161" s="41">
        <f t="shared" si="264"/>
        <v>100</v>
      </c>
      <c r="BV1161" s="41">
        <f t="shared" si="265"/>
        <v>63</v>
      </c>
    </row>
    <row r="1162" spans="2:74" x14ac:dyDescent="0.3">
      <c r="B1162" s="12" t="s">
        <v>1558</v>
      </c>
      <c r="C1162" s="12">
        <v>115041623</v>
      </c>
      <c r="D1162" s="12" t="s">
        <v>1295</v>
      </c>
      <c r="E1162" s="12" t="s">
        <v>614</v>
      </c>
      <c r="F1162" s="12" t="s">
        <v>2791</v>
      </c>
      <c r="G1162" s="12" t="s">
        <v>85</v>
      </c>
      <c r="H1162" s="12" t="s">
        <v>86</v>
      </c>
      <c r="I1162" s="28">
        <v>1301620</v>
      </c>
      <c r="J1162" s="28">
        <v>1300137</v>
      </c>
      <c r="K1162" s="28">
        <v>1259000</v>
      </c>
      <c r="L1162" s="28">
        <v>1200000</v>
      </c>
      <c r="M1162" s="28">
        <v>1200000</v>
      </c>
      <c r="N1162" s="28">
        <v>1896000</v>
      </c>
      <c r="O1162" s="29">
        <v>52</v>
      </c>
      <c r="P1162" s="29">
        <v>51</v>
      </c>
      <c r="Q1162" s="29">
        <v>44</v>
      </c>
      <c r="R1162" s="28">
        <v>800</v>
      </c>
      <c r="S1162" s="28">
        <v>740</v>
      </c>
      <c r="T1162" s="30">
        <v>0.2</v>
      </c>
      <c r="U1162" s="30">
        <v>0</v>
      </c>
      <c r="V1162" s="30">
        <v>0.2</v>
      </c>
      <c r="W1162" s="30">
        <v>0.2</v>
      </c>
      <c r="X1162" s="31">
        <v>3.1960172707856366E-2</v>
      </c>
      <c r="Y1162" s="30">
        <v>31.3</v>
      </c>
      <c r="Z1162" s="30">
        <v>0.69999999999999929</v>
      </c>
      <c r="AA1162" s="30">
        <v>30.6</v>
      </c>
      <c r="AB1162" s="30">
        <v>22</v>
      </c>
      <c r="AC1162" s="32">
        <v>0.24001536098310289</v>
      </c>
      <c r="AD1162" s="30">
        <v>7.5098267827602498</v>
      </c>
      <c r="AE1162" s="12">
        <v>1041</v>
      </c>
      <c r="AF1162" s="12">
        <v>907</v>
      </c>
      <c r="AG1162" s="12">
        <v>327</v>
      </c>
      <c r="AH1162" s="33">
        <v>36.036697247706421</v>
      </c>
      <c r="AI1162" s="34">
        <v>1730000</v>
      </c>
      <c r="AJ1162" s="34">
        <v>1705000</v>
      </c>
      <c r="AK1162" s="34">
        <v>1560000</v>
      </c>
      <c r="AL1162" s="35">
        <v>1.466275659824047E-2</v>
      </c>
      <c r="AM1162" s="35">
        <v>0.10897435897435898</v>
      </c>
      <c r="AN1162" s="12">
        <v>1.4</v>
      </c>
      <c r="AO1162" s="33">
        <v>0</v>
      </c>
      <c r="AP1162" s="12">
        <v>1.4</v>
      </c>
      <c r="AQ1162" s="32">
        <v>9.8622273249138928E-2</v>
      </c>
      <c r="AR1162" s="34">
        <v>845</v>
      </c>
      <c r="AS1162" s="34">
        <v>780</v>
      </c>
      <c r="AT1162" s="31">
        <v>8.3333333333333329E-2</v>
      </c>
      <c r="AU1162" s="32">
        <v>0.30837092644453756</v>
      </c>
      <c r="AV1162" s="36">
        <v>3333.1200000000003</v>
      </c>
      <c r="AW1162" s="30">
        <v>0.91769999999999996</v>
      </c>
      <c r="AX1162" s="30">
        <v>8.2299999999999998E-2</v>
      </c>
      <c r="AY1162" s="30">
        <v>0.98229999999999995</v>
      </c>
      <c r="AZ1162" s="30">
        <v>1.2800000000000001E-2</v>
      </c>
      <c r="BA1162" s="30">
        <v>0.1196</v>
      </c>
      <c r="BB1162" s="30">
        <v>0.67069999999999996</v>
      </c>
      <c r="BC1162" s="30">
        <v>0.1963</v>
      </c>
      <c r="BD1162" s="37">
        <v>10</v>
      </c>
      <c r="BE1162" s="29">
        <v>37</v>
      </c>
      <c r="BF1162" s="38" t="s">
        <v>3885</v>
      </c>
      <c r="BG1162" s="39">
        <v>150.909990199129</v>
      </c>
      <c r="BH1162" s="39">
        <v>-33.6431082945779</v>
      </c>
      <c r="BI1162" s="40">
        <f t="shared" si="252"/>
        <v>100</v>
      </c>
      <c r="BJ1162" s="40">
        <f t="shared" si="253"/>
        <v>93</v>
      </c>
      <c r="BK1162" s="40">
        <f t="shared" si="254"/>
        <v>1</v>
      </c>
      <c r="BL1162" s="40">
        <f t="shared" si="255"/>
        <v>1</v>
      </c>
      <c r="BM1162" s="40">
        <f t="shared" si="256"/>
        <v>8</v>
      </c>
      <c r="BN1162" s="40">
        <f t="shared" si="257"/>
        <v>100</v>
      </c>
      <c r="BO1162" s="40">
        <f t="shared" si="258"/>
        <v>100</v>
      </c>
      <c r="BP1162" s="40">
        <f t="shared" si="259"/>
        <v>16</v>
      </c>
      <c r="BQ1162" s="41">
        <f t="shared" si="260"/>
        <v>57</v>
      </c>
      <c r="BR1162" s="40">
        <f t="shared" si="261"/>
        <v>75</v>
      </c>
      <c r="BS1162" s="41">
        <f t="shared" si="262"/>
        <v>100</v>
      </c>
      <c r="BT1162" s="41">
        <f t="shared" si="263"/>
        <v>1</v>
      </c>
      <c r="BU1162" s="41">
        <f t="shared" si="264"/>
        <v>100</v>
      </c>
      <c r="BV1162" s="41">
        <f t="shared" si="265"/>
        <v>63</v>
      </c>
    </row>
    <row r="1163" spans="2:74" x14ac:dyDescent="0.3">
      <c r="B1163" s="12" t="s">
        <v>1559</v>
      </c>
      <c r="C1163" s="12">
        <v>115041624</v>
      </c>
      <c r="D1163" s="12" t="s">
        <v>1295</v>
      </c>
      <c r="E1163" s="12" t="s">
        <v>614</v>
      </c>
      <c r="F1163" s="12" t="s">
        <v>2791</v>
      </c>
      <c r="G1163" s="12" t="s">
        <v>85</v>
      </c>
      <c r="H1163" s="12" t="s">
        <v>86</v>
      </c>
      <c r="I1163" s="28">
        <v>1899000</v>
      </c>
      <c r="J1163" s="28">
        <v>1799500</v>
      </c>
      <c r="K1163" s="28">
        <v>1799500</v>
      </c>
      <c r="L1163" s="28">
        <v>1200000</v>
      </c>
      <c r="M1163" s="28">
        <v>1705000</v>
      </c>
      <c r="N1163" s="28">
        <v>1718000</v>
      </c>
      <c r="O1163" s="29">
        <v>30</v>
      </c>
      <c r="P1163" s="29">
        <v>30</v>
      </c>
      <c r="Q1163" s="29">
        <v>28</v>
      </c>
      <c r="R1163" s="28">
        <v>900</v>
      </c>
      <c r="S1163" s="28">
        <v>850</v>
      </c>
      <c r="T1163" s="30">
        <v>0</v>
      </c>
      <c r="U1163" s="30">
        <v>0</v>
      </c>
      <c r="V1163" s="30">
        <v>0</v>
      </c>
      <c r="W1163" s="30">
        <v>0</v>
      </c>
      <c r="X1163" s="31">
        <v>2.4644549763033177E-2</v>
      </c>
      <c r="Y1163" s="30">
        <v>3.8</v>
      </c>
      <c r="Z1163" s="30">
        <v>-0.5</v>
      </c>
      <c r="AA1163" s="30">
        <v>4.3</v>
      </c>
      <c r="AB1163" s="30">
        <v>4.3</v>
      </c>
      <c r="AC1163" s="32">
        <v>0.25755494505494503</v>
      </c>
      <c r="AD1163" s="30">
        <v>10.450787193575653</v>
      </c>
      <c r="AE1163" s="12">
        <v>1041</v>
      </c>
      <c r="AF1163" s="12">
        <v>907</v>
      </c>
      <c r="AG1163" s="12">
        <v>327</v>
      </c>
      <c r="AH1163" s="33">
        <v>36.036697247706421</v>
      </c>
      <c r="AI1163" s="34">
        <v>1730000</v>
      </c>
      <c r="AJ1163" s="34">
        <v>1705000</v>
      </c>
      <c r="AK1163" s="34">
        <v>1560000</v>
      </c>
      <c r="AL1163" s="35">
        <v>1.466275659824047E-2</v>
      </c>
      <c r="AM1163" s="35">
        <v>0.10897435897435898</v>
      </c>
      <c r="AN1163" s="12">
        <v>1.4</v>
      </c>
      <c r="AO1163" s="33">
        <v>0</v>
      </c>
      <c r="AP1163" s="12">
        <v>1.4</v>
      </c>
      <c r="AQ1163" s="32">
        <v>9.8622273249138928E-2</v>
      </c>
      <c r="AR1163" s="34">
        <v>845</v>
      </c>
      <c r="AS1163" s="34">
        <v>780</v>
      </c>
      <c r="AT1163" s="31">
        <v>8.3333333333333329E-2</v>
      </c>
      <c r="AU1163" s="32">
        <v>0.30837092644453756</v>
      </c>
      <c r="AV1163" s="36">
        <v>3494.4000000000005</v>
      </c>
      <c r="AW1163" s="30">
        <v>0.88880000000000003</v>
      </c>
      <c r="AX1163" s="30">
        <v>0.11119999999999999</v>
      </c>
      <c r="AY1163" s="30">
        <v>0.82440000000000002</v>
      </c>
      <c r="AZ1163" s="30">
        <v>2.9100000000000001E-2</v>
      </c>
      <c r="BA1163" s="30">
        <v>0.1351</v>
      </c>
      <c r="BB1163" s="30">
        <v>0.57650000000000001</v>
      </c>
      <c r="BC1163" s="30">
        <v>0.27700000000000002</v>
      </c>
      <c r="BD1163" s="37">
        <v>10</v>
      </c>
      <c r="BE1163" s="29">
        <v>32</v>
      </c>
      <c r="BF1163" s="38" t="s">
        <v>3886</v>
      </c>
      <c r="BG1163" s="39">
        <v>150.946642991993</v>
      </c>
      <c r="BH1163" s="39">
        <v>-33.681021292579103</v>
      </c>
      <c r="BI1163" s="40">
        <f t="shared" si="252"/>
        <v>100</v>
      </c>
      <c r="BJ1163" s="40">
        <f t="shared" si="253"/>
        <v>93</v>
      </c>
      <c r="BK1163" s="40">
        <f t="shared" si="254"/>
        <v>1</v>
      </c>
      <c r="BL1163" s="40">
        <f t="shared" si="255"/>
        <v>1</v>
      </c>
      <c r="BM1163" s="40">
        <f t="shared" si="256"/>
        <v>8</v>
      </c>
      <c r="BN1163" s="40">
        <f t="shared" si="257"/>
        <v>100</v>
      </c>
      <c r="BO1163" s="40">
        <f t="shared" si="258"/>
        <v>100</v>
      </c>
      <c r="BP1163" s="40">
        <f t="shared" si="259"/>
        <v>20</v>
      </c>
      <c r="BQ1163" s="41">
        <f t="shared" si="260"/>
        <v>33</v>
      </c>
      <c r="BR1163" s="40">
        <f t="shared" si="261"/>
        <v>46</v>
      </c>
      <c r="BS1163" s="41">
        <f t="shared" si="262"/>
        <v>95</v>
      </c>
      <c r="BT1163" s="41">
        <f t="shared" si="263"/>
        <v>54</v>
      </c>
      <c r="BU1163" s="41">
        <f t="shared" si="264"/>
        <v>100</v>
      </c>
      <c r="BV1163" s="41">
        <f t="shared" si="265"/>
        <v>63</v>
      </c>
    </row>
    <row r="1164" spans="2:74" x14ac:dyDescent="0.3">
      <c r="B1164" s="12" t="s">
        <v>1560</v>
      </c>
      <c r="C1164" s="12">
        <v>116011304</v>
      </c>
      <c r="D1164" s="12" t="s">
        <v>1174</v>
      </c>
      <c r="E1164" s="12" t="s">
        <v>833</v>
      </c>
      <c r="F1164" s="12" t="s">
        <v>2791</v>
      </c>
      <c r="G1164" s="12" t="s">
        <v>85</v>
      </c>
      <c r="H1164" s="12" t="s">
        <v>86</v>
      </c>
      <c r="I1164" s="28">
        <v>1080000</v>
      </c>
      <c r="J1164" s="28">
        <v>1045000</v>
      </c>
      <c r="K1164" s="28">
        <v>986720</v>
      </c>
      <c r="L1164" s="28">
        <v>1052000</v>
      </c>
      <c r="M1164" s="28">
        <v>1040000</v>
      </c>
      <c r="N1164" s="28">
        <v>955000</v>
      </c>
      <c r="O1164" s="29">
        <v>25</v>
      </c>
      <c r="P1164" s="29">
        <v>26</v>
      </c>
      <c r="Q1164" s="29">
        <v>24</v>
      </c>
      <c r="R1164" s="28">
        <v>620</v>
      </c>
      <c r="S1164" s="28">
        <v>580</v>
      </c>
      <c r="T1164" s="30">
        <v>2.9</v>
      </c>
      <c r="U1164" s="30">
        <v>-0.20000000000000018</v>
      </c>
      <c r="V1164" s="30">
        <v>3.1</v>
      </c>
      <c r="W1164" s="30">
        <v>3.2</v>
      </c>
      <c r="X1164" s="31">
        <v>2.9851851851851852E-2</v>
      </c>
      <c r="Y1164" s="30">
        <v>10.6</v>
      </c>
      <c r="Z1164" s="30">
        <v>0</v>
      </c>
      <c r="AA1164" s="30">
        <v>10.6</v>
      </c>
      <c r="AB1164" s="30">
        <v>8.8000000000000007</v>
      </c>
      <c r="AC1164" s="32">
        <v>0.31257562313462933</v>
      </c>
      <c r="AD1164" s="30">
        <v>10.470895564063266</v>
      </c>
      <c r="AE1164" s="12">
        <v>185</v>
      </c>
      <c r="AF1164" s="12">
        <v>157</v>
      </c>
      <c r="AG1164" s="12">
        <v>168</v>
      </c>
      <c r="AH1164" s="33">
        <v>1.5763546798029557</v>
      </c>
      <c r="AI1164" s="34">
        <v>1147000</v>
      </c>
      <c r="AJ1164" s="34">
        <v>1005000</v>
      </c>
      <c r="AK1164" s="34">
        <v>925000</v>
      </c>
      <c r="AL1164" s="35">
        <v>0.14129353233830846</v>
      </c>
      <c r="AM1164" s="35">
        <v>0.24</v>
      </c>
      <c r="AN1164" s="12">
        <v>2.7</v>
      </c>
      <c r="AO1164" s="33">
        <v>0</v>
      </c>
      <c r="AP1164" s="12">
        <v>2.7</v>
      </c>
      <c r="AQ1164" s="32">
        <v>9.947826086956521E-2</v>
      </c>
      <c r="AR1164" s="34">
        <v>630</v>
      </c>
      <c r="AS1164" s="34">
        <v>575</v>
      </c>
      <c r="AT1164" s="31">
        <v>9.5652173913043481E-2</v>
      </c>
      <c r="AU1164" s="32">
        <v>0.1673586579466336</v>
      </c>
      <c r="AV1164" s="36">
        <v>1983.5200000000002</v>
      </c>
      <c r="AW1164" s="30">
        <v>0.77</v>
      </c>
      <c r="AX1164" s="30">
        <v>0.23</v>
      </c>
      <c r="AY1164" s="30">
        <v>0.7631</v>
      </c>
      <c r="AZ1164" s="30">
        <v>0.20449999999999999</v>
      </c>
      <c r="BA1164" s="30">
        <v>0.2261</v>
      </c>
      <c r="BB1164" s="30">
        <v>0.34100000000000003</v>
      </c>
      <c r="BC1164" s="30">
        <v>0.4052</v>
      </c>
      <c r="BD1164" s="37">
        <v>7</v>
      </c>
      <c r="BE1164" s="29">
        <v>32</v>
      </c>
      <c r="BF1164" s="38" t="s">
        <v>3887</v>
      </c>
      <c r="BG1164" s="39">
        <v>150.89220636578</v>
      </c>
      <c r="BH1164" s="39">
        <v>-33.749488761753099</v>
      </c>
      <c r="BI1164" s="40">
        <f t="shared" si="252"/>
        <v>69</v>
      </c>
      <c r="BJ1164" s="40">
        <f t="shared" si="253"/>
        <v>72</v>
      </c>
      <c r="BK1164" s="40">
        <f t="shared" si="254"/>
        <v>100</v>
      </c>
      <c r="BL1164" s="40">
        <f t="shared" si="255"/>
        <v>45</v>
      </c>
      <c r="BM1164" s="40">
        <f t="shared" si="256"/>
        <v>71</v>
      </c>
      <c r="BN1164" s="40">
        <f t="shared" si="257"/>
        <v>100</v>
      </c>
      <c r="BO1164" s="40">
        <f t="shared" si="258"/>
        <v>100</v>
      </c>
      <c r="BP1164" s="40">
        <f t="shared" si="259"/>
        <v>40</v>
      </c>
      <c r="BQ1164" s="41">
        <f t="shared" si="260"/>
        <v>50</v>
      </c>
      <c r="BR1164" s="40">
        <f t="shared" si="261"/>
        <v>46</v>
      </c>
      <c r="BS1164" s="41">
        <f t="shared" si="262"/>
        <v>59</v>
      </c>
      <c r="BT1164" s="41">
        <f t="shared" si="263"/>
        <v>1</v>
      </c>
      <c r="BU1164" s="41">
        <f t="shared" si="264"/>
        <v>70</v>
      </c>
      <c r="BV1164" s="41">
        <f t="shared" si="265"/>
        <v>63</v>
      </c>
    </row>
    <row r="1165" spans="2:74" x14ac:dyDescent="0.3">
      <c r="B1165" s="12" t="s">
        <v>1561</v>
      </c>
      <c r="C1165" s="12">
        <v>121011683</v>
      </c>
      <c r="D1165" s="12" t="s">
        <v>1176</v>
      </c>
      <c r="E1165" s="12" t="s">
        <v>837</v>
      </c>
      <c r="F1165" s="12" t="s">
        <v>2791</v>
      </c>
      <c r="G1165" s="12" t="s">
        <v>85</v>
      </c>
      <c r="H1165" s="12" t="s">
        <v>86</v>
      </c>
      <c r="I1165" s="28">
        <v>4500000</v>
      </c>
      <c r="J1165" s="28">
        <v>4263600</v>
      </c>
      <c r="K1165" s="28">
        <v>4200000</v>
      </c>
      <c r="L1165" s="28">
        <v>3150000</v>
      </c>
      <c r="M1165" s="28">
        <v>3150000</v>
      </c>
      <c r="N1165" s="28">
        <v>3620000</v>
      </c>
      <c r="O1165" s="29">
        <v>29</v>
      </c>
      <c r="P1165" s="29">
        <v>29</v>
      </c>
      <c r="Q1165" s="29">
        <v>25</v>
      </c>
      <c r="R1165" s="28">
        <v>1700</v>
      </c>
      <c r="S1165" s="28">
        <v>1500</v>
      </c>
      <c r="T1165" s="30">
        <v>2.9</v>
      </c>
      <c r="U1165" s="30">
        <v>0</v>
      </c>
      <c r="V1165" s="30">
        <v>2.9</v>
      </c>
      <c r="W1165" s="30">
        <v>2.8</v>
      </c>
      <c r="X1165" s="31">
        <v>1.9644444444444444E-2</v>
      </c>
      <c r="Y1165" s="30">
        <v>3.8</v>
      </c>
      <c r="Z1165" s="30">
        <v>-0.20000000000000018</v>
      </c>
      <c r="AA1165" s="30">
        <v>4</v>
      </c>
      <c r="AB1165" s="30">
        <v>4</v>
      </c>
      <c r="AC1165" s="32">
        <v>0.3807015658031459</v>
      </c>
      <c r="AD1165" s="30">
        <v>19.379604594051543</v>
      </c>
      <c r="AE1165" s="12">
        <v>135</v>
      </c>
      <c r="AF1165" s="12">
        <v>58</v>
      </c>
      <c r="AG1165" s="12">
        <v>112</v>
      </c>
      <c r="AH1165" s="33">
        <v>2.8156424581005588</v>
      </c>
      <c r="AI1165" s="34">
        <v>3508000</v>
      </c>
      <c r="AJ1165" s="34">
        <v>3355000</v>
      </c>
      <c r="AK1165" s="34">
        <v>2875000</v>
      </c>
      <c r="AL1165" s="35">
        <v>4.5603576751117737E-2</v>
      </c>
      <c r="AM1165" s="35">
        <v>0.22017391304347825</v>
      </c>
      <c r="AN1165" s="12">
        <v>1.9</v>
      </c>
      <c r="AO1165" s="33">
        <v>-0.10000000000000009</v>
      </c>
      <c r="AP1165" s="12">
        <v>2</v>
      </c>
      <c r="AQ1165" s="32">
        <v>0.10635294117647058</v>
      </c>
      <c r="AR1165" s="34">
        <v>1350</v>
      </c>
      <c r="AS1165" s="34">
        <v>1300</v>
      </c>
      <c r="AT1165" s="31">
        <v>3.8461538461538464E-2</v>
      </c>
      <c r="AU1165" s="32">
        <v>0.1901805871638555</v>
      </c>
      <c r="AV1165" s="36">
        <v>4465.4400000000005</v>
      </c>
      <c r="AW1165" s="30">
        <v>0.83179999999999998</v>
      </c>
      <c r="AX1165" s="30">
        <v>0.16819999999999999</v>
      </c>
      <c r="AY1165" s="30">
        <v>0.84379999999999999</v>
      </c>
      <c r="AZ1165" s="30">
        <v>4.9000000000000002E-2</v>
      </c>
      <c r="BA1165" s="30">
        <v>0.48159999999999997</v>
      </c>
      <c r="BB1165" s="30">
        <v>0.33700000000000002</v>
      </c>
      <c r="BC1165" s="30">
        <v>0.15029999999999999</v>
      </c>
      <c r="BD1165" s="37">
        <v>10</v>
      </c>
      <c r="BE1165" s="29">
        <v>8</v>
      </c>
      <c r="BF1165" s="38" t="s">
        <v>3888</v>
      </c>
      <c r="BG1165" s="39">
        <v>151.22047607770099</v>
      </c>
      <c r="BH1165" s="39">
        <v>-33.799424812620899</v>
      </c>
      <c r="BI1165" s="40">
        <f t="shared" si="252"/>
        <v>69</v>
      </c>
      <c r="BJ1165" s="40">
        <f t="shared" si="253"/>
        <v>85</v>
      </c>
      <c r="BK1165" s="40">
        <f t="shared" si="254"/>
        <v>90</v>
      </c>
      <c r="BL1165" s="40">
        <f t="shared" si="255"/>
        <v>37</v>
      </c>
      <c r="BM1165" s="40">
        <f t="shared" si="256"/>
        <v>24</v>
      </c>
      <c r="BN1165" s="40">
        <f t="shared" si="257"/>
        <v>100</v>
      </c>
      <c r="BO1165" s="40">
        <f t="shared" si="258"/>
        <v>100</v>
      </c>
      <c r="BP1165" s="40">
        <f t="shared" si="259"/>
        <v>96</v>
      </c>
      <c r="BQ1165" s="41">
        <f t="shared" si="260"/>
        <v>16</v>
      </c>
      <c r="BR1165" s="40">
        <f t="shared" si="261"/>
        <v>1</v>
      </c>
      <c r="BS1165" s="41">
        <f t="shared" si="262"/>
        <v>14</v>
      </c>
      <c r="BT1165" s="41">
        <f t="shared" si="263"/>
        <v>54</v>
      </c>
      <c r="BU1165" s="41">
        <f t="shared" si="264"/>
        <v>100</v>
      </c>
      <c r="BV1165" s="41">
        <f t="shared" si="265"/>
        <v>63</v>
      </c>
    </row>
    <row r="1166" spans="2:74" x14ac:dyDescent="0.3">
      <c r="B1166" s="12" t="s">
        <v>1562</v>
      </c>
      <c r="C1166" s="12">
        <v>121041417</v>
      </c>
      <c r="D1166" s="12" t="s">
        <v>1563</v>
      </c>
      <c r="E1166" s="12" t="s">
        <v>837</v>
      </c>
      <c r="F1166" s="12" t="s">
        <v>2791</v>
      </c>
      <c r="G1166" s="12" t="s">
        <v>85</v>
      </c>
      <c r="H1166" s="12" t="s">
        <v>86</v>
      </c>
      <c r="I1166" s="28">
        <v>2900000</v>
      </c>
      <c r="J1166" s="28">
        <v>2914000</v>
      </c>
      <c r="K1166" s="28">
        <v>3148800</v>
      </c>
      <c r="L1166" s="28">
        <v>2900000</v>
      </c>
      <c r="M1166" s="28">
        <v>2612000</v>
      </c>
      <c r="N1166" s="28">
        <v>3950500</v>
      </c>
      <c r="O1166" s="29">
        <v>25</v>
      </c>
      <c r="P1166" s="29">
        <v>25</v>
      </c>
      <c r="Q1166" s="29">
        <v>28</v>
      </c>
      <c r="R1166" s="28">
        <v>1300</v>
      </c>
      <c r="S1166" s="28">
        <v>1350</v>
      </c>
      <c r="T1166" s="30">
        <v>0.8</v>
      </c>
      <c r="U1166" s="30">
        <v>0</v>
      </c>
      <c r="V1166" s="30">
        <v>0.8</v>
      </c>
      <c r="W1166" s="30">
        <v>1</v>
      </c>
      <c r="X1166" s="31">
        <v>2.3310344827586208E-2</v>
      </c>
      <c r="Y1166" s="30">
        <v>1.5</v>
      </c>
      <c r="Z1166" s="30">
        <v>-0.30000000000000004</v>
      </c>
      <c r="AA1166" s="30">
        <v>1.8</v>
      </c>
      <c r="AB1166" s="30">
        <v>1.8</v>
      </c>
      <c r="AC1166" s="32">
        <v>0.42846596002742177</v>
      </c>
      <c r="AD1166" s="30">
        <v>18.380936155022528</v>
      </c>
      <c r="AE1166" s="12">
        <v>92</v>
      </c>
      <c r="AF1166" s="12">
        <v>40</v>
      </c>
      <c r="AG1166" s="12">
        <v>111</v>
      </c>
      <c r="AH1166" s="33">
        <v>2.4358974358974357</v>
      </c>
      <c r="AI1166" s="34">
        <v>3321429</v>
      </c>
      <c r="AJ1166" s="34">
        <v>3650000</v>
      </c>
      <c r="AK1166" s="34">
        <v>3625000</v>
      </c>
      <c r="AL1166" s="35">
        <v>-9.0019452054794516E-2</v>
      </c>
      <c r="AM1166" s="35">
        <v>-8.3743724137931033E-2</v>
      </c>
      <c r="AN1166" s="12">
        <v>2.4</v>
      </c>
      <c r="AO1166" s="33">
        <v>0</v>
      </c>
      <c r="AP1166" s="12">
        <v>2.4</v>
      </c>
      <c r="AQ1166" s="32">
        <v>8.2998842975206613E-2</v>
      </c>
      <c r="AR1166" s="34">
        <v>1500</v>
      </c>
      <c r="AS1166" s="34">
        <v>1500</v>
      </c>
      <c r="AT1166" s="31">
        <v>0</v>
      </c>
      <c r="AU1166" s="32">
        <v>0.17883951632746609</v>
      </c>
      <c r="AV1166" s="36">
        <v>3034.0800000000004</v>
      </c>
      <c r="AW1166" s="30">
        <v>0.55279999999999996</v>
      </c>
      <c r="AX1166" s="30">
        <v>0.44719999999999999</v>
      </c>
      <c r="AY1166" s="30">
        <v>5.6000000000000001E-2</v>
      </c>
      <c r="AZ1166" s="30">
        <v>0.1065</v>
      </c>
      <c r="BA1166" s="30">
        <v>0.22639999999999999</v>
      </c>
      <c r="BB1166" s="30">
        <v>0.15939999999999999</v>
      </c>
      <c r="BC1166" s="30">
        <v>0.58609999999999995</v>
      </c>
      <c r="BD1166" s="37">
        <v>10</v>
      </c>
      <c r="BE1166" s="29">
        <v>4</v>
      </c>
      <c r="BF1166" s="38" t="s">
        <v>3889</v>
      </c>
      <c r="BG1166" s="39">
        <v>151.20731308292599</v>
      </c>
      <c r="BH1166" s="39">
        <v>-33.837125046516</v>
      </c>
      <c r="BI1166" s="40">
        <f t="shared" si="252"/>
        <v>100</v>
      </c>
      <c r="BJ1166" s="40">
        <f t="shared" si="253"/>
        <v>77</v>
      </c>
      <c r="BK1166" s="40">
        <f t="shared" si="254"/>
        <v>95</v>
      </c>
      <c r="BL1166" s="40">
        <f t="shared" si="255"/>
        <v>41</v>
      </c>
      <c r="BM1166" s="40">
        <f t="shared" si="256"/>
        <v>1</v>
      </c>
      <c r="BN1166" s="40">
        <f t="shared" si="257"/>
        <v>100</v>
      </c>
      <c r="BO1166" s="40">
        <f t="shared" si="258"/>
        <v>100</v>
      </c>
      <c r="BP1166" s="40">
        <f t="shared" si="259"/>
        <v>40</v>
      </c>
      <c r="BQ1166" s="41">
        <f t="shared" si="260"/>
        <v>28</v>
      </c>
      <c r="BR1166" s="40">
        <f t="shared" si="261"/>
        <v>1</v>
      </c>
      <c r="BS1166" s="41">
        <f t="shared" si="262"/>
        <v>1</v>
      </c>
      <c r="BT1166" s="41">
        <f t="shared" si="263"/>
        <v>92</v>
      </c>
      <c r="BU1166" s="41">
        <f t="shared" si="264"/>
        <v>100</v>
      </c>
      <c r="BV1166" s="41">
        <f t="shared" si="265"/>
        <v>63</v>
      </c>
    </row>
    <row r="1167" spans="2:74" x14ac:dyDescent="0.3">
      <c r="B1167" s="12" t="s">
        <v>1564</v>
      </c>
      <c r="C1167" s="12">
        <v>122021422</v>
      </c>
      <c r="D1167" s="12" t="s">
        <v>1057</v>
      </c>
      <c r="E1167" s="12" t="s">
        <v>840</v>
      </c>
      <c r="F1167" s="12" t="s">
        <v>2791</v>
      </c>
      <c r="G1167" s="12" t="s">
        <v>85</v>
      </c>
      <c r="H1167" s="12" t="s">
        <v>86</v>
      </c>
      <c r="I1167" s="28">
        <v>2600000</v>
      </c>
      <c r="J1167" s="28">
        <v>2600000</v>
      </c>
      <c r="K1167" s="28">
        <v>2575000</v>
      </c>
      <c r="L1167" s="28">
        <v>2525000</v>
      </c>
      <c r="M1167" s="28">
        <v>2500000</v>
      </c>
      <c r="N1167" s="28">
        <v>2300000</v>
      </c>
      <c r="O1167" s="29">
        <v>33</v>
      </c>
      <c r="P1167" s="29">
        <v>32</v>
      </c>
      <c r="Q1167" s="29">
        <v>32</v>
      </c>
      <c r="R1167" s="28">
        <v>1400</v>
      </c>
      <c r="S1167" s="28">
        <v>1250</v>
      </c>
      <c r="T1167" s="30">
        <v>3.1</v>
      </c>
      <c r="U1167" s="30">
        <v>0</v>
      </c>
      <c r="V1167" s="30">
        <v>3.1</v>
      </c>
      <c r="W1167" s="30">
        <v>3.1</v>
      </c>
      <c r="X1167" s="31">
        <v>2.8000000000000001E-2</v>
      </c>
      <c r="Y1167" s="30">
        <v>3.1</v>
      </c>
      <c r="Z1167" s="30">
        <v>-0.19999999999999973</v>
      </c>
      <c r="AA1167" s="30">
        <v>3.3</v>
      </c>
      <c r="AB1167" s="30">
        <v>4.0999999999999996</v>
      </c>
      <c r="AC1167" s="32">
        <v>0.47947832757959336</v>
      </c>
      <c r="AD1167" s="30">
        <v>17.124225984985479</v>
      </c>
      <c r="AE1167" s="12">
        <v>215</v>
      </c>
      <c r="AF1167" s="12">
        <v>135</v>
      </c>
      <c r="AG1167" s="12">
        <v>205</v>
      </c>
      <c r="AH1167" s="33">
        <v>4.0063897763578273</v>
      </c>
      <c r="AI1167" s="34">
        <v>2430000</v>
      </c>
      <c r="AJ1167" s="34">
        <v>2316666</v>
      </c>
      <c r="AK1167" s="34">
        <v>2400000</v>
      </c>
      <c r="AL1167" s="35">
        <v>4.8921165157169828E-2</v>
      </c>
      <c r="AM1167" s="35">
        <v>1.2500000000000001E-2</v>
      </c>
      <c r="AN1167" s="12">
        <v>2.8</v>
      </c>
      <c r="AO1167" s="33">
        <v>-0.10000000000000009</v>
      </c>
      <c r="AP1167" s="12">
        <v>2.9</v>
      </c>
      <c r="AQ1167" s="32">
        <v>0.10249999999999999</v>
      </c>
      <c r="AR1167" s="34">
        <v>1350</v>
      </c>
      <c r="AS1167" s="34">
        <v>1250</v>
      </c>
      <c r="AT1167" s="31">
        <v>0.08</v>
      </c>
      <c r="AU1167" s="32">
        <v>6.8844627735207442E-2</v>
      </c>
      <c r="AV1167" s="36">
        <v>2919.84</v>
      </c>
      <c r="AW1167" s="30">
        <v>0.78029999999999999</v>
      </c>
      <c r="AX1167" s="30">
        <v>0.21970000000000001</v>
      </c>
      <c r="AY1167" s="30">
        <v>0.73019999999999996</v>
      </c>
      <c r="AZ1167" s="30">
        <v>5.5399999999999998E-2</v>
      </c>
      <c r="BA1167" s="30">
        <v>0.40699999999999997</v>
      </c>
      <c r="BB1167" s="30">
        <v>0.38529999999999998</v>
      </c>
      <c r="BC1167" s="30">
        <v>0.1913</v>
      </c>
      <c r="BD1167" s="37">
        <v>9</v>
      </c>
      <c r="BE1167" s="29">
        <v>26</v>
      </c>
      <c r="BF1167" s="38" t="s">
        <v>3890</v>
      </c>
      <c r="BG1167" s="39">
        <v>151.31368863446801</v>
      </c>
      <c r="BH1167" s="39">
        <v>-33.6534062199744</v>
      </c>
      <c r="BI1167" s="40">
        <f t="shared" si="252"/>
        <v>65</v>
      </c>
      <c r="BJ1167" s="40">
        <f t="shared" si="253"/>
        <v>70</v>
      </c>
      <c r="BK1167" s="40">
        <f t="shared" si="254"/>
        <v>75</v>
      </c>
      <c r="BL1167" s="40">
        <f t="shared" si="255"/>
        <v>77</v>
      </c>
      <c r="BM1167" s="40">
        <f t="shared" si="256"/>
        <v>25</v>
      </c>
      <c r="BN1167" s="40">
        <f t="shared" si="257"/>
        <v>100</v>
      </c>
      <c r="BO1167" s="40">
        <f t="shared" si="258"/>
        <v>100</v>
      </c>
      <c r="BP1167" s="40">
        <f t="shared" si="259"/>
        <v>80</v>
      </c>
      <c r="BQ1167" s="41">
        <f t="shared" si="260"/>
        <v>44</v>
      </c>
      <c r="BR1167" s="40">
        <f t="shared" si="261"/>
        <v>1</v>
      </c>
      <c r="BS1167" s="41">
        <f t="shared" si="262"/>
        <v>1</v>
      </c>
      <c r="BT1167" s="41">
        <f t="shared" si="263"/>
        <v>65</v>
      </c>
      <c r="BU1167" s="41">
        <f t="shared" si="264"/>
        <v>90</v>
      </c>
      <c r="BV1167" s="41">
        <f t="shared" si="265"/>
        <v>63</v>
      </c>
    </row>
    <row r="1168" spans="2:74" x14ac:dyDescent="0.3">
      <c r="B1168" s="12" t="s">
        <v>1565</v>
      </c>
      <c r="C1168" s="12">
        <v>122031427</v>
      </c>
      <c r="D1168" s="12" t="s">
        <v>839</v>
      </c>
      <c r="E1168" s="12" t="s">
        <v>840</v>
      </c>
      <c r="F1168" s="12" t="s">
        <v>2791</v>
      </c>
      <c r="G1168" s="12" t="s">
        <v>85</v>
      </c>
      <c r="H1168" s="12" t="s">
        <v>86</v>
      </c>
      <c r="I1168" s="28">
        <v>2450000</v>
      </c>
      <c r="J1168" s="28">
        <v>2392000</v>
      </c>
      <c r="K1168" s="28">
        <v>2450000</v>
      </c>
      <c r="L1168" s="28">
        <v>2415000</v>
      </c>
      <c r="M1168" s="28">
        <v>2415000</v>
      </c>
      <c r="N1168" s="28">
        <v>2350000</v>
      </c>
      <c r="O1168" s="29">
        <v>26</v>
      </c>
      <c r="P1168" s="29">
        <v>24</v>
      </c>
      <c r="Q1168" s="29">
        <v>23</v>
      </c>
      <c r="R1168" s="28">
        <v>1250</v>
      </c>
      <c r="S1168" s="28">
        <v>1200</v>
      </c>
      <c r="T1168" s="30">
        <v>3.1</v>
      </c>
      <c r="U1168" s="30">
        <v>0</v>
      </c>
      <c r="V1168" s="30">
        <v>3.1</v>
      </c>
      <c r="W1168" s="30">
        <v>3</v>
      </c>
      <c r="X1168" s="31">
        <v>2.6530612244897958E-2</v>
      </c>
      <c r="Y1168" s="30">
        <v>3.8</v>
      </c>
      <c r="Z1168" s="30">
        <v>-0.5</v>
      </c>
      <c r="AA1168" s="30">
        <v>4.3</v>
      </c>
      <c r="AB1168" s="30">
        <v>4.5</v>
      </c>
      <c r="AC1168" s="32">
        <v>0.39945290929542898</v>
      </c>
      <c r="AD1168" s="30">
        <v>15.056301965750785</v>
      </c>
      <c r="AE1168" s="12">
        <v>194</v>
      </c>
      <c r="AF1168" s="12">
        <v>80</v>
      </c>
      <c r="AG1168" s="12">
        <v>130</v>
      </c>
      <c r="AH1168" s="33">
        <v>2.1222222222222222</v>
      </c>
      <c r="AI1168" s="34">
        <v>2485000</v>
      </c>
      <c r="AJ1168" s="34">
        <v>2440000</v>
      </c>
      <c r="AK1168" s="34">
        <v>2200000</v>
      </c>
      <c r="AL1168" s="35">
        <v>1.8442622950819672E-2</v>
      </c>
      <c r="AM1168" s="35">
        <v>0.12954545454545455</v>
      </c>
      <c r="AN1168" s="12">
        <v>2.7</v>
      </c>
      <c r="AO1168" s="33">
        <v>0.10000000000000009</v>
      </c>
      <c r="AP1168" s="12">
        <v>2.6</v>
      </c>
      <c r="AQ1168" s="32">
        <v>0.10368852459016394</v>
      </c>
      <c r="AR1168" s="34">
        <v>1300</v>
      </c>
      <c r="AS1168" s="34">
        <v>1250</v>
      </c>
      <c r="AT1168" s="31">
        <v>0.04</v>
      </c>
      <c r="AU1168" s="32">
        <v>9.1019736144006935E-2</v>
      </c>
      <c r="AV1168" s="36">
        <v>3129.28</v>
      </c>
      <c r="AW1168" s="30">
        <v>0.80800000000000005</v>
      </c>
      <c r="AX1168" s="30">
        <v>0.192</v>
      </c>
      <c r="AY1168" s="30">
        <v>0.8528</v>
      </c>
      <c r="AZ1168" s="30">
        <v>9.8199999999999996E-2</v>
      </c>
      <c r="BA1168" s="30">
        <v>0.42020000000000002</v>
      </c>
      <c r="BB1168" s="30">
        <v>0.37519999999999998</v>
      </c>
      <c r="BC1168" s="30">
        <v>0.1711</v>
      </c>
      <c r="BD1168" s="37">
        <v>10</v>
      </c>
      <c r="BE1168" s="29">
        <v>11</v>
      </c>
      <c r="BF1168" s="38" t="s">
        <v>3891</v>
      </c>
      <c r="BG1168" s="39">
        <v>151.21604796206699</v>
      </c>
      <c r="BH1168" s="39">
        <v>-33.766564586759998</v>
      </c>
      <c r="BI1168" s="40">
        <f t="shared" si="252"/>
        <v>65</v>
      </c>
      <c r="BJ1168" s="40">
        <f t="shared" si="253"/>
        <v>72</v>
      </c>
      <c r="BK1168" s="40">
        <f t="shared" si="254"/>
        <v>98</v>
      </c>
      <c r="BL1168" s="40">
        <f t="shared" si="255"/>
        <v>70</v>
      </c>
      <c r="BM1168" s="40">
        <f t="shared" si="256"/>
        <v>10</v>
      </c>
      <c r="BN1168" s="40">
        <f t="shared" si="257"/>
        <v>100</v>
      </c>
      <c r="BO1168" s="40">
        <f t="shared" si="258"/>
        <v>100</v>
      </c>
      <c r="BP1168" s="40">
        <f t="shared" si="259"/>
        <v>82</v>
      </c>
      <c r="BQ1168" s="41">
        <f t="shared" si="260"/>
        <v>39</v>
      </c>
      <c r="BR1168" s="40">
        <f t="shared" si="261"/>
        <v>1</v>
      </c>
      <c r="BS1168" s="41">
        <f t="shared" si="262"/>
        <v>1</v>
      </c>
      <c r="BT1168" s="41">
        <f t="shared" si="263"/>
        <v>54</v>
      </c>
      <c r="BU1168" s="41">
        <f t="shared" si="264"/>
        <v>100</v>
      </c>
      <c r="BV1168" s="41">
        <f t="shared" si="265"/>
        <v>63</v>
      </c>
    </row>
    <row r="1169" spans="2:74" x14ac:dyDescent="0.3">
      <c r="B1169" s="12" t="s">
        <v>1566</v>
      </c>
      <c r="C1169" s="12">
        <v>123011698</v>
      </c>
      <c r="D1169" s="12" t="s">
        <v>616</v>
      </c>
      <c r="E1169" s="12" t="s">
        <v>617</v>
      </c>
      <c r="F1169" s="12" t="s">
        <v>2791</v>
      </c>
      <c r="G1169" s="12" t="s">
        <v>85</v>
      </c>
      <c r="H1169" s="12" t="s">
        <v>86</v>
      </c>
      <c r="I1169" s="28">
        <v>950000</v>
      </c>
      <c r="J1169" s="28">
        <v>949999</v>
      </c>
      <c r="K1169" s="28">
        <v>919360</v>
      </c>
      <c r="L1169" s="28">
        <v>960000</v>
      </c>
      <c r="M1169" s="28">
        <v>945000</v>
      </c>
      <c r="N1169" s="28">
        <v>884000</v>
      </c>
      <c r="O1169" s="29">
        <v>26</v>
      </c>
      <c r="P1169" s="29">
        <v>26</v>
      </c>
      <c r="Q1169" s="29">
        <v>24</v>
      </c>
      <c r="R1169" s="28">
        <v>690</v>
      </c>
      <c r="S1169" s="28">
        <v>650</v>
      </c>
      <c r="T1169" s="30">
        <v>3</v>
      </c>
      <c r="U1169" s="30">
        <v>0.10000000000000009</v>
      </c>
      <c r="V1169" s="30">
        <v>2.9</v>
      </c>
      <c r="W1169" s="30">
        <v>2.8</v>
      </c>
      <c r="X1169" s="31">
        <v>3.7768421052631576E-2</v>
      </c>
      <c r="Y1169" s="30">
        <v>9</v>
      </c>
      <c r="Z1169" s="30">
        <v>-0.5</v>
      </c>
      <c r="AA1169" s="30">
        <v>9.5</v>
      </c>
      <c r="AB1169" s="30">
        <v>6.8</v>
      </c>
      <c r="AC1169" s="32">
        <v>0.28390388413429885</v>
      </c>
      <c r="AD1169" s="30">
        <v>7.5169646022180583</v>
      </c>
      <c r="AE1169" s="12">
        <v>191</v>
      </c>
      <c r="AF1169" s="12">
        <v>170</v>
      </c>
      <c r="AG1169" s="12">
        <v>180</v>
      </c>
      <c r="AH1169" s="33">
        <v>3.029126213592233</v>
      </c>
      <c r="AI1169" s="34">
        <v>1100000</v>
      </c>
      <c r="AJ1169" s="34">
        <v>1020000</v>
      </c>
      <c r="AK1169" s="34">
        <v>990000</v>
      </c>
      <c r="AL1169" s="35">
        <v>7.8431372549019607E-2</v>
      </c>
      <c r="AM1169" s="35">
        <v>0.1111111111111111</v>
      </c>
      <c r="AN1169" s="12">
        <v>3.3</v>
      </c>
      <c r="AO1169" s="33">
        <v>0.29999999999999982</v>
      </c>
      <c r="AP1169" s="12">
        <v>3</v>
      </c>
      <c r="AQ1169" s="32">
        <v>0.1</v>
      </c>
      <c r="AR1169" s="34">
        <v>700</v>
      </c>
      <c r="AS1169" s="34">
        <v>650</v>
      </c>
      <c r="AT1169" s="31">
        <v>7.6923076923076927E-2</v>
      </c>
      <c r="AU1169" s="32">
        <v>0.15339634182891057</v>
      </c>
      <c r="AV1169" s="36">
        <v>2430.4</v>
      </c>
      <c r="AW1169" s="30">
        <v>0.8276</v>
      </c>
      <c r="AX1169" s="30">
        <v>0.1724</v>
      </c>
      <c r="AY1169" s="30">
        <v>0.95369999999999999</v>
      </c>
      <c r="AZ1169" s="30">
        <v>3.6200000000000003E-2</v>
      </c>
      <c r="BA1169" s="30">
        <v>0.14799999999999999</v>
      </c>
      <c r="BB1169" s="30">
        <v>0.53520000000000001</v>
      </c>
      <c r="BC1169" s="30">
        <v>0.30280000000000001</v>
      </c>
      <c r="BD1169" s="37">
        <v>6</v>
      </c>
      <c r="BE1169" s="29">
        <v>45</v>
      </c>
      <c r="BF1169" s="38" t="s">
        <v>3892</v>
      </c>
      <c r="BG1169" s="39">
        <v>150.76544667162599</v>
      </c>
      <c r="BH1169" s="39">
        <v>-34.041957736825502</v>
      </c>
      <c r="BI1169" s="40">
        <f t="shared" si="252"/>
        <v>67</v>
      </c>
      <c r="BJ1169" s="40">
        <f t="shared" si="253"/>
        <v>62</v>
      </c>
      <c r="BK1169" s="40">
        <f t="shared" si="254"/>
        <v>87</v>
      </c>
      <c r="BL1169" s="40">
        <f t="shared" si="255"/>
        <v>49</v>
      </c>
      <c r="BM1169" s="40">
        <f t="shared" si="256"/>
        <v>40</v>
      </c>
      <c r="BN1169" s="40">
        <f t="shared" si="257"/>
        <v>100</v>
      </c>
      <c r="BO1169" s="40">
        <f t="shared" si="258"/>
        <v>100</v>
      </c>
      <c r="BP1169" s="40">
        <f t="shared" si="259"/>
        <v>23</v>
      </c>
      <c r="BQ1169" s="41">
        <f t="shared" si="260"/>
        <v>76</v>
      </c>
      <c r="BR1169" s="40">
        <f t="shared" si="261"/>
        <v>75</v>
      </c>
      <c r="BS1169" s="41">
        <f t="shared" si="262"/>
        <v>78</v>
      </c>
      <c r="BT1169" s="41">
        <f t="shared" si="263"/>
        <v>1</v>
      </c>
      <c r="BU1169" s="41">
        <f t="shared" si="264"/>
        <v>60</v>
      </c>
      <c r="BV1169" s="41">
        <f t="shared" si="265"/>
        <v>63</v>
      </c>
    </row>
    <row r="1170" spans="2:74" x14ac:dyDescent="0.3">
      <c r="B1170" s="12" t="s">
        <v>1567</v>
      </c>
      <c r="C1170" s="12">
        <v>123031446</v>
      </c>
      <c r="D1170" s="12" t="s">
        <v>713</v>
      </c>
      <c r="E1170" s="12" t="s">
        <v>617</v>
      </c>
      <c r="F1170" s="12" t="s">
        <v>2703</v>
      </c>
      <c r="G1170" s="12" t="s">
        <v>85</v>
      </c>
      <c r="H1170" s="12" t="s">
        <v>86</v>
      </c>
      <c r="I1170" s="28">
        <v>1200000</v>
      </c>
      <c r="J1170" s="28">
        <v>1202132</v>
      </c>
      <c r="K1170" s="28">
        <v>1200000</v>
      </c>
      <c r="L1170" s="28">
        <v>1225000</v>
      </c>
      <c r="M1170" s="28">
        <v>1205000</v>
      </c>
      <c r="N1170" s="28">
        <v>1150000</v>
      </c>
      <c r="O1170" s="29">
        <v>52</v>
      </c>
      <c r="P1170" s="29">
        <v>49</v>
      </c>
      <c r="Q1170" s="29">
        <v>43</v>
      </c>
      <c r="R1170" s="28">
        <v>750</v>
      </c>
      <c r="S1170" s="28">
        <v>700</v>
      </c>
      <c r="T1170" s="30">
        <v>3</v>
      </c>
      <c r="U1170" s="30">
        <v>0.20000000000000018</v>
      </c>
      <c r="V1170" s="30">
        <v>2.8</v>
      </c>
      <c r="W1170" s="30">
        <v>2.8</v>
      </c>
      <c r="X1170" s="31">
        <v>3.2500000000000001E-2</v>
      </c>
      <c r="Y1170" s="30">
        <v>6</v>
      </c>
      <c r="Z1170" s="30">
        <v>-9.9999999999999645E-2</v>
      </c>
      <c r="AA1170" s="30">
        <v>6.1</v>
      </c>
      <c r="AB1170" s="30">
        <v>3.7</v>
      </c>
      <c r="AC1170" s="32">
        <v>0.26958247066942714</v>
      </c>
      <c r="AD1170" s="30">
        <v>8.2948452513669881</v>
      </c>
      <c r="AE1170" s="12">
        <v>615</v>
      </c>
      <c r="AF1170" s="12">
        <v>592</v>
      </c>
      <c r="AG1170" s="12">
        <v>214</v>
      </c>
      <c r="AH1170" s="33">
        <v>14.314115308151095</v>
      </c>
      <c r="AI1170" s="34">
        <v>1050000</v>
      </c>
      <c r="AJ1170" s="34">
        <v>1000000</v>
      </c>
      <c r="AK1170" s="34">
        <v>975000</v>
      </c>
      <c r="AL1170" s="35">
        <v>0.05</v>
      </c>
      <c r="AM1170" s="35">
        <v>7.6923076923076927E-2</v>
      </c>
      <c r="AN1170" s="12">
        <v>2.8</v>
      </c>
      <c r="AO1170" s="33">
        <v>0.19999999999999973</v>
      </c>
      <c r="AP1170" s="12">
        <v>2.6</v>
      </c>
      <c r="AQ1170" s="32">
        <v>9.6261682242990657E-2</v>
      </c>
      <c r="AR1170" s="34">
        <v>640</v>
      </c>
      <c r="AS1170" s="34">
        <v>590</v>
      </c>
      <c r="AT1170" s="31">
        <v>8.4745762711864403E-2</v>
      </c>
      <c r="AU1170" s="32">
        <v>0.11625072278191061</v>
      </c>
      <c r="AV1170" s="36">
        <v>2782.0800000000004</v>
      </c>
      <c r="AW1170" s="30">
        <v>0.85509999999999997</v>
      </c>
      <c r="AX1170" s="30">
        <v>0.1449</v>
      </c>
      <c r="AY1170" s="30">
        <v>0.96399999999999997</v>
      </c>
      <c r="AZ1170" s="30">
        <v>2.01E-2</v>
      </c>
      <c r="BA1170" s="30">
        <v>0.29289999999999999</v>
      </c>
      <c r="BB1170" s="30">
        <v>0.53290000000000004</v>
      </c>
      <c r="BC1170" s="30">
        <v>0.12529999999999999</v>
      </c>
      <c r="BD1170" s="37">
        <v>7</v>
      </c>
      <c r="BE1170" s="29">
        <v>55</v>
      </c>
      <c r="BF1170" s="38" t="s">
        <v>3893</v>
      </c>
      <c r="BG1170" s="39">
        <v>150.74132383519401</v>
      </c>
      <c r="BH1170" s="39">
        <v>-34.178507450949297</v>
      </c>
      <c r="BI1170" s="40">
        <f t="shared" si="252"/>
        <v>67</v>
      </c>
      <c r="BJ1170" s="40">
        <f t="shared" si="253"/>
        <v>70</v>
      </c>
      <c r="BK1170" s="40">
        <f t="shared" si="254"/>
        <v>1</v>
      </c>
      <c r="BL1170" s="40">
        <f t="shared" si="255"/>
        <v>62</v>
      </c>
      <c r="BM1170" s="40">
        <f t="shared" si="256"/>
        <v>26</v>
      </c>
      <c r="BN1170" s="40">
        <f t="shared" si="257"/>
        <v>100</v>
      </c>
      <c r="BO1170" s="40">
        <f t="shared" si="258"/>
        <v>98</v>
      </c>
      <c r="BP1170" s="40">
        <f t="shared" si="259"/>
        <v>54</v>
      </c>
      <c r="BQ1170" s="41">
        <f t="shared" si="260"/>
        <v>59</v>
      </c>
      <c r="BR1170" s="40">
        <f t="shared" si="261"/>
        <v>67</v>
      </c>
      <c r="BS1170" s="41">
        <f t="shared" si="262"/>
        <v>87</v>
      </c>
      <c r="BT1170" s="41">
        <f t="shared" si="263"/>
        <v>18</v>
      </c>
      <c r="BU1170" s="41">
        <f t="shared" si="264"/>
        <v>70</v>
      </c>
      <c r="BV1170" s="41">
        <f t="shared" si="265"/>
        <v>63</v>
      </c>
    </row>
    <row r="1171" spans="2:74" x14ac:dyDescent="0.3">
      <c r="B1171" s="12" t="s">
        <v>1568</v>
      </c>
      <c r="C1171" s="12">
        <v>125031715</v>
      </c>
      <c r="D1171" s="12" t="s">
        <v>1569</v>
      </c>
      <c r="E1171" s="12" t="s">
        <v>718</v>
      </c>
      <c r="F1171" s="12" t="s">
        <v>2791</v>
      </c>
      <c r="G1171" s="12" t="s">
        <v>85</v>
      </c>
      <c r="H1171" s="12" t="s">
        <v>86</v>
      </c>
      <c r="I1171" s="28">
        <v>1300000</v>
      </c>
      <c r="J1171" s="28">
        <v>1343300</v>
      </c>
      <c r="K1171" s="28">
        <v>1280000</v>
      </c>
      <c r="L1171" s="28">
        <v>1275000</v>
      </c>
      <c r="M1171" s="28">
        <v>1310000</v>
      </c>
      <c r="N1171" s="28">
        <v>1255000</v>
      </c>
      <c r="O1171" s="29">
        <v>28</v>
      </c>
      <c r="P1171" s="29">
        <v>27</v>
      </c>
      <c r="Q1171" s="29">
        <v>25</v>
      </c>
      <c r="R1171" s="28">
        <v>850</v>
      </c>
      <c r="S1171" s="28">
        <v>750</v>
      </c>
      <c r="T1171" s="30">
        <v>2.8</v>
      </c>
      <c r="U1171" s="30">
        <v>0</v>
      </c>
      <c r="V1171" s="30">
        <v>2.8</v>
      </c>
      <c r="W1171" s="30">
        <v>2.2999999999999998</v>
      </c>
      <c r="X1171" s="31">
        <v>3.4000000000000002E-2</v>
      </c>
      <c r="Y1171" s="30">
        <v>7</v>
      </c>
      <c r="Z1171" s="30">
        <v>0.20000000000000018</v>
      </c>
      <c r="AA1171" s="30">
        <v>6.8</v>
      </c>
      <c r="AB1171" s="30">
        <v>4.4000000000000004</v>
      </c>
      <c r="AC1171" s="32">
        <v>0.32446711048677696</v>
      </c>
      <c r="AD1171" s="30">
        <v>9.5431503084346172</v>
      </c>
      <c r="AE1171" s="12">
        <v>300</v>
      </c>
      <c r="AF1171" s="12">
        <v>217</v>
      </c>
      <c r="AG1171" s="12">
        <v>195</v>
      </c>
      <c r="AH1171" s="33">
        <v>3.4883720930232562</v>
      </c>
      <c r="AI1171" s="34">
        <v>1280000</v>
      </c>
      <c r="AJ1171" s="34">
        <v>1165000</v>
      </c>
      <c r="AK1171" s="34">
        <v>1036000</v>
      </c>
      <c r="AL1171" s="35">
        <v>9.8712446351931327E-2</v>
      </c>
      <c r="AM1171" s="35">
        <v>0.23552123552123552</v>
      </c>
      <c r="AN1171" s="12">
        <v>2.2000000000000002</v>
      </c>
      <c r="AO1171" s="33">
        <v>0</v>
      </c>
      <c r="AP1171" s="12">
        <v>2.2000000000000002</v>
      </c>
      <c r="AQ1171" s="32">
        <v>9.6923076923076917E-2</v>
      </c>
      <c r="AR1171" s="34">
        <v>780</v>
      </c>
      <c r="AS1171" s="34">
        <v>700</v>
      </c>
      <c r="AT1171" s="31">
        <v>0.11428571428571428</v>
      </c>
      <c r="AU1171" s="32">
        <v>0.20817049835127591</v>
      </c>
      <c r="AV1171" s="36">
        <v>2619.6800000000003</v>
      </c>
      <c r="AW1171" s="30">
        <v>0.83919999999999995</v>
      </c>
      <c r="AX1171" s="30">
        <v>0.1608</v>
      </c>
      <c r="AY1171" s="30">
        <v>0.82779999999999998</v>
      </c>
      <c r="AZ1171" s="30">
        <v>6.59E-2</v>
      </c>
      <c r="BA1171" s="30">
        <v>0.29360000000000003</v>
      </c>
      <c r="BB1171" s="30">
        <v>0.44519999999999998</v>
      </c>
      <c r="BC1171" s="30">
        <v>0.21729999999999999</v>
      </c>
      <c r="BD1171" s="37">
        <v>7</v>
      </c>
      <c r="BE1171" s="29">
        <v>27</v>
      </c>
      <c r="BF1171" s="38" t="s">
        <v>3894</v>
      </c>
      <c r="BG1171" s="39">
        <v>150.92192792678</v>
      </c>
      <c r="BH1171" s="39">
        <v>-33.822185569966699</v>
      </c>
      <c r="BI1171" s="40">
        <f t="shared" ref="BI1171:BI1234" si="266">IF(T1171&lt;=1, 100, IF(T1171&gt;=7, 1, ROUND(100 - ((T1171-1)/6)*99, 0)))</f>
        <v>70</v>
      </c>
      <c r="BJ1171" s="40">
        <f t="shared" ref="BJ1171:BJ1234" si="267">IF(AN1171&lt;=1, 100, IF(AN1171&gt;=7, 1, ROUND(100 - ((AN1171-1)/6)*99, 0)))</f>
        <v>80</v>
      </c>
      <c r="BK1171" s="40">
        <f t="shared" ref="BK1171:BK1234" si="268">IF(AH1171&lt;=2, 100, IF(AH1171&gt;=10, 1, ROUND(100 - ((AH1171-2)/8)*99, 0)))</f>
        <v>82</v>
      </c>
      <c r="BL1171" s="40">
        <f t="shared" ref="BL1171:BL1234" si="269">IF(OR(ISBLANK(AU1171), AU1171=""), "", IF(AU1171&lt;=0, 100, IF(AU1171&gt;=0.3, 1, ROUND(100 - (AU1171/0.3)*99, 0))))</f>
        <v>31</v>
      </c>
      <c r="BM1171" s="40">
        <f t="shared" ref="BM1171:BM1234" si="270">IF(AL1171&lt;=0, 1, IF(AL1171&gt;=0.2, 100, ROUND(1 + (AL1171/0.2)*99, 0)))</f>
        <v>50</v>
      </c>
      <c r="BN1171" s="40">
        <f t="shared" ref="BN1171:BN1234" si="271">IF(AQ1171&lt;=0.01, 1, IF(AQ1171&gt;=0.075, 100, ROUND(1 + ((AQ1171-0.01)/0.065)*99, 0)))</f>
        <v>100</v>
      </c>
      <c r="BO1171" s="40">
        <f t="shared" ref="BO1171:BO1234" si="272">IF(BE1171&gt;=750, 1, IF(BE1171&lt;=50, 100, ROUND(100 - 99 * (((BE1171 - 50)/700)^0.75), 0)))</f>
        <v>100</v>
      </c>
      <c r="BP1171" s="40">
        <f t="shared" ref="BP1171:BP1234" si="273">IF(BA1171&gt;=0.5, 100, IF(BA1171&lt;=0.05, 1, ROUND(1 + ((BA1171-0.05)/0.45)*99, 0)))</f>
        <v>55</v>
      </c>
      <c r="BQ1171" s="41">
        <f t="shared" ref="BQ1171:BQ1234" si="274">IF(X1171&gt;=0.045, 100, IF(X1171&lt;=0.015, 1, ROUND(1 + ((X1171-0.015)/0.03)*99, 0)))</f>
        <v>64</v>
      </c>
      <c r="BR1171" s="40">
        <f t="shared" ref="BR1171:BR1234" si="275">IF(AD1171&lt;=5, 100, IF(AD1171&gt;=15, 1, ROUND(100 - ((AD1171-5)/10)*99, 0)))</f>
        <v>55</v>
      </c>
      <c r="BS1171" s="41">
        <f t="shared" ref="BS1171:BS1234" si="276">IF(AC1171&lt;=0.25, 100, IF(AC1171&gt;=0.4, 1, ROUND(100 - ((AC1171-0.25)/0.15)*99, 0)))</f>
        <v>51</v>
      </c>
      <c r="BT1171" s="41">
        <f t="shared" ref="BT1171:BT1234" si="277">IF(Y1171&lt;=1, 100, IF(Y1171&gt;=7, 1, ROUND(100 - ((Y1171-1)/6)*99, 0)))</f>
        <v>1</v>
      </c>
      <c r="BU1171" s="41">
        <f t="shared" ref="BU1171:BU1234" si="278">BD1171*10</f>
        <v>70</v>
      </c>
      <c r="BV1171" s="41">
        <f t="shared" ref="BV1171:BV1234" si="279">IF(
  (
    IF($BI$2,0.1,0) + IF($BJ$2,0.1,0) + IF($BK$2,0.05,0) + IF($BL$2,0.07,0) + IF($BM$2,0.05,0) + IF($BN$2,0.1,0) +
    IF($BO$2,0.07,0) + IF($BP$2,0.08,0) + IF($BQ$2,0.08,0) + IF($BR$2,0.07,0) + IF($BS$2,0.07,0) + IF($BT$2,0.08,0) +
    IF($BU$2,0.08,0)
  ) = 0,
  "",
  ROUND(
    (
      IF($BI$2, BI1171*0.1, 0) + IF($BJ$2, BJ1171*0.1, 0) + IF($BK$2, BK1171*0.05, 0) + IF($BL$2, BL1171*0.07, 0) +
      IF($BM$2, BM1171*0.05, 0) + IF($BN$2, BN1171*0.1, 0) + IF($BO$2, BO1171*0.07, 0) + IF($BP$2, BP1171*0.08, 0) +
      IF($BQ$2, BQ1171*0.08, 0) + IF($BR$2, BR1171*0.07, 0) + IF($BS$2, BS1171*0.07, 0) + IF($BT$2, BT1171*0.08, 0) +
      IF($BU$2, BU1171*0.08, 0)
    ) /
    (
      IF($BI$2,0.1,0) + IF($BJ$2,0.1,0) + IF($BK$2,0.05,0) + IF($BL$2,0.07,0) + IF($BM$2,0.05,0) +
      IF($BN$2,0.1,0) + IF($BO$2,0.07,0) + IF($BP$2,0.08,0) + IF($BQ$2,0.08,0) + IF($BR$2,0.07,0) +
      IF($BS$2,0.07,0) + IF($BT$2,0.08,0) + IF($BU$2,0.08,0)
    ),
  0)
)</f>
        <v>63</v>
      </c>
    </row>
    <row r="1172" spans="2:74" x14ac:dyDescent="0.3">
      <c r="B1172" s="12" t="s">
        <v>1570</v>
      </c>
      <c r="C1172" s="12">
        <v>127011505</v>
      </c>
      <c r="D1172" s="12" t="s">
        <v>1061</v>
      </c>
      <c r="E1172" s="12" t="s">
        <v>621</v>
      </c>
      <c r="F1172" s="12" t="s">
        <v>2791</v>
      </c>
      <c r="G1172" s="12" t="s">
        <v>85</v>
      </c>
      <c r="H1172" s="12" t="s">
        <v>86</v>
      </c>
      <c r="I1172" s="28">
        <v>1050000</v>
      </c>
      <c r="J1172" s="28">
        <v>1050000</v>
      </c>
      <c r="K1172" s="28">
        <v>1049900</v>
      </c>
      <c r="L1172" s="28">
        <v>3730000</v>
      </c>
      <c r="M1172" s="28">
        <v>3235000</v>
      </c>
      <c r="N1172" s="28">
        <v>2300000</v>
      </c>
      <c r="O1172" s="29">
        <v>39</v>
      </c>
      <c r="P1172" s="29">
        <v>35</v>
      </c>
      <c r="Q1172" s="29">
        <v>37</v>
      </c>
      <c r="R1172" s="28">
        <v>750</v>
      </c>
      <c r="S1172" s="28">
        <v>700</v>
      </c>
      <c r="T1172" s="30">
        <v>1.2</v>
      </c>
      <c r="U1172" s="30">
        <v>0</v>
      </c>
      <c r="V1172" s="30">
        <v>1.2</v>
      </c>
      <c r="W1172" s="30">
        <v>0.8</v>
      </c>
      <c r="X1172" s="31">
        <v>3.7142857142857144E-2</v>
      </c>
      <c r="Y1172" s="30">
        <v>21.3</v>
      </c>
      <c r="Z1172" s="30">
        <v>0.69999999999999929</v>
      </c>
      <c r="AA1172" s="30">
        <v>20.6</v>
      </c>
      <c r="AB1172" s="30">
        <v>15.9</v>
      </c>
      <c r="AC1172" s="32">
        <v>0.32713378463256326</v>
      </c>
      <c r="AD1172" s="30">
        <v>8.807448047799781</v>
      </c>
      <c r="AE1172" s="12">
        <v>1979</v>
      </c>
      <c r="AF1172" s="12">
        <v>1899</v>
      </c>
      <c r="AG1172" s="12">
        <v>652</v>
      </c>
      <c r="AH1172" s="33">
        <v>25.670235546038544</v>
      </c>
      <c r="AI1172" s="34">
        <v>1120000</v>
      </c>
      <c r="AJ1172" s="34">
        <v>1050000</v>
      </c>
      <c r="AK1172" s="34">
        <v>1050000</v>
      </c>
      <c r="AL1172" s="35">
        <v>6.6666666666666666E-2</v>
      </c>
      <c r="AM1172" s="35">
        <v>6.6666666666666666E-2</v>
      </c>
      <c r="AN1172" s="12">
        <v>2.2000000000000002</v>
      </c>
      <c r="AO1172" s="33">
        <v>0.20000000000000018</v>
      </c>
      <c r="AP1172" s="12">
        <v>2</v>
      </c>
      <c r="AQ1172" s="32">
        <v>8.8235294117647051E-2</v>
      </c>
      <c r="AR1172" s="34">
        <v>750</v>
      </c>
      <c r="AS1172" s="34">
        <v>695</v>
      </c>
      <c r="AT1172" s="31">
        <v>7.9136690647482008E-2</v>
      </c>
      <c r="AU1172" s="32">
        <v>0.13965141741085318</v>
      </c>
      <c r="AV1172" s="36">
        <v>2292.6400000000003</v>
      </c>
      <c r="AW1172" s="30">
        <v>0.84140000000000004</v>
      </c>
      <c r="AX1172" s="30">
        <v>0.15859999999999999</v>
      </c>
      <c r="AY1172" s="30">
        <v>0.92559999999999998</v>
      </c>
      <c r="AZ1172" s="30">
        <v>3.1600000000000003E-2</v>
      </c>
      <c r="BA1172" s="30">
        <v>0.29499999999999998</v>
      </c>
      <c r="BB1172" s="30">
        <v>0.37640000000000001</v>
      </c>
      <c r="BC1172" s="30">
        <v>0.27429999999999999</v>
      </c>
      <c r="BD1172" s="37">
        <v>5.5</v>
      </c>
      <c r="BE1172" s="29">
        <v>44</v>
      </c>
      <c r="BF1172" s="38" t="s">
        <v>3895</v>
      </c>
      <c r="BG1172" s="39">
        <v>150.73890888835999</v>
      </c>
      <c r="BH1172" s="39">
        <v>-33.916856638273401</v>
      </c>
      <c r="BI1172" s="40">
        <f t="shared" si="266"/>
        <v>97</v>
      </c>
      <c r="BJ1172" s="40">
        <f t="shared" si="267"/>
        <v>80</v>
      </c>
      <c r="BK1172" s="40">
        <f t="shared" si="268"/>
        <v>1</v>
      </c>
      <c r="BL1172" s="40">
        <f t="shared" si="269"/>
        <v>54</v>
      </c>
      <c r="BM1172" s="40">
        <f t="shared" si="270"/>
        <v>34</v>
      </c>
      <c r="BN1172" s="40">
        <f t="shared" si="271"/>
        <v>100</v>
      </c>
      <c r="BO1172" s="40">
        <f t="shared" si="272"/>
        <v>100</v>
      </c>
      <c r="BP1172" s="40">
        <f t="shared" si="273"/>
        <v>55</v>
      </c>
      <c r="BQ1172" s="41">
        <f t="shared" si="274"/>
        <v>74</v>
      </c>
      <c r="BR1172" s="40">
        <f t="shared" si="275"/>
        <v>62</v>
      </c>
      <c r="BS1172" s="41">
        <f t="shared" si="276"/>
        <v>49</v>
      </c>
      <c r="BT1172" s="41">
        <f t="shared" si="277"/>
        <v>1</v>
      </c>
      <c r="BU1172" s="41">
        <f t="shared" si="278"/>
        <v>55</v>
      </c>
      <c r="BV1172" s="41">
        <f t="shared" si="279"/>
        <v>63</v>
      </c>
    </row>
    <row r="1173" spans="2:74" x14ac:dyDescent="0.3">
      <c r="B1173" s="12" t="s">
        <v>1571</v>
      </c>
      <c r="C1173" s="12">
        <v>127021520</v>
      </c>
      <c r="D1173" s="12" t="s">
        <v>720</v>
      </c>
      <c r="E1173" s="12" t="s">
        <v>621</v>
      </c>
      <c r="F1173" s="12" t="s">
        <v>2791</v>
      </c>
      <c r="G1173" s="12" t="s">
        <v>85</v>
      </c>
      <c r="H1173" s="12" t="s">
        <v>86</v>
      </c>
      <c r="I1173" s="28">
        <v>1318900</v>
      </c>
      <c r="J1173" s="28">
        <v>1300000</v>
      </c>
      <c r="K1173" s="28">
        <v>1165840</v>
      </c>
      <c r="L1173" s="28">
        <v>1275000</v>
      </c>
      <c r="M1173" s="28">
        <v>1280000</v>
      </c>
      <c r="N1173" s="28">
        <v>1140000</v>
      </c>
      <c r="O1173" s="29">
        <v>26</v>
      </c>
      <c r="P1173" s="29">
        <v>27</v>
      </c>
      <c r="Q1173" s="29">
        <v>27</v>
      </c>
      <c r="R1173" s="28">
        <v>700</v>
      </c>
      <c r="S1173" s="28">
        <v>650</v>
      </c>
      <c r="T1173" s="30">
        <v>1.5</v>
      </c>
      <c r="U1173" s="30">
        <v>-0.10000000000000009</v>
      </c>
      <c r="V1173" s="30">
        <v>1.6</v>
      </c>
      <c r="W1173" s="30">
        <v>1.8</v>
      </c>
      <c r="X1173" s="31">
        <v>2.7598756539540525E-2</v>
      </c>
      <c r="Y1173" s="30">
        <v>3</v>
      </c>
      <c r="Z1173" s="30">
        <v>-0.20000000000000018</v>
      </c>
      <c r="AA1173" s="30">
        <v>3.2</v>
      </c>
      <c r="AB1173" s="30">
        <v>3.4</v>
      </c>
      <c r="AC1173" s="32">
        <v>0.40064102564102561</v>
      </c>
      <c r="AD1173" s="30">
        <v>14.516633206537051</v>
      </c>
      <c r="AE1173" s="12">
        <v>282</v>
      </c>
      <c r="AF1173" s="12">
        <v>230</v>
      </c>
      <c r="AG1173" s="12">
        <v>232</v>
      </c>
      <c r="AH1173" s="33">
        <v>3.1239193083573489</v>
      </c>
      <c r="AI1173" s="34">
        <v>1274000</v>
      </c>
      <c r="AJ1173" s="34">
        <v>1100000</v>
      </c>
      <c r="AK1173" s="34">
        <v>1050000</v>
      </c>
      <c r="AL1173" s="35">
        <v>0.15818181818181817</v>
      </c>
      <c r="AM1173" s="35">
        <v>0.21333333333333335</v>
      </c>
      <c r="AN1173" s="12">
        <v>1.9</v>
      </c>
      <c r="AO1173" s="33">
        <v>0</v>
      </c>
      <c r="AP1173" s="12">
        <v>1.9</v>
      </c>
      <c r="AQ1173" s="32">
        <v>0.11233333333333333</v>
      </c>
      <c r="AR1173" s="34">
        <v>700</v>
      </c>
      <c r="AS1173" s="34">
        <v>625</v>
      </c>
      <c r="AT1173" s="31">
        <v>0.12</v>
      </c>
      <c r="AU1173" s="32">
        <v>0.23275960264608489</v>
      </c>
      <c r="AV1173" s="36">
        <v>1747.2000000000003</v>
      </c>
      <c r="AW1173" s="30">
        <v>0.86019999999999996</v>
      </c>
      <c r="AX1173" s="30">
        <v>0.13980000000000001</v>
      </c>
      <c r="AY1173" s="30">
        <v>0.90180000000000005</v>
      </c>
      <c r="AZ1173" s="30">
        <v>8.2199999999999995E-2</v>
      </c>
      <c r="BA1173" s="30">
        <v>0.46129999999999999</v>
      </c>
      <c r="BB1173" s="30">
        <v>0.28399999999999997</v>
      </c>
      <c r="BC1173" s="30">
        <v>0.22270000000000001</v>
      </c>
      <c r="BD1173" s="37">
        <v>2</v>
      </c>
      <c r="BE1173" s="29">
        <v>28</v>
      </c>
      <c r="BF1173" s="38" t="s">
        <v>3896</v>
      </c>
      <c r="BG1173" s="39">
        <v>150.906184381824</v>
      </c>
      <c r="BH1173" s="39">
        <v>-33.877661704698902</v>
      </c>
      <c r="BI1173" s="40">
        <f t="shared" si="266"/>
        <v>92</v>
      </c>
      <c r="BJ1173" s="40">
        <f t="shared" si="267"/>
        <v>85</v>
      </c>
      <c r="BK1173" s="40">
        <f t="shared" si="268"/>
        <v>86</v>
      </c>
      <c r="BL1173" s="40">
        <f t="shared" si="269"/>
        <v>23</v>
      </c>
      <c r="BM1173" s="40">
        <f t="shared" si="270"/>
        <v>79</v>
      </c>
      <c r="BN1173" s="40">
        <f t="shared" si="271"/>
        <v>100</v>
      </c>
      <c r="BO1173" s="40">
        <f t="shared" si="272"/>
        <v>100</v>
      </c>
      <c r="BP1173" s="40">
        <f t="shared" si="273"/>
        <v>91</v>
      </c>
      <c r="BQ1173" s="41">
        <f t="shared" si="274"/>
        <v>43</v>
      </c>
      <c r="BR1173" s="40">
        <f t="shared" si="275"/>
        <v>6</v>
      </c>
      <c r="BS1173" s="41">
        <f t="shared" si="276"/>
        <v>1</v>
      </c>
      <c r="BT1173" s="41">
        <f t="shared" si="277"/>
        <v>67</v>
      </c>
      <c r="BU1173" s="41">
        <f t="shared" si="278"/>
        <v>20</v>
      </c>
      <c r="BV1173" s="41">
        <f t="shared" si="279"/>
        <v>63</v>
      </c>
    </row>
    <row r="1174" spans="2:74" x14ac:dyDescent="0.3">
      <c r="B1174" s="12" t="s">
        <v>1572</v>
      </c>
      <c r="C1174" s="12">
        <v>128021538</v>
      </c>
      <c r="D1174" s="12" t="s">
        <v>236</v>
      </c>
      <c r="E1174" s="12" t="s">
        <v>237</v>
      </c>
      <c r="F1174" s="12" t="s">
        <v>2791</v>
      </c>
      <c r="G1174" s="12" t="s">
        <v>85</v>
      </c>
      <c r="H1174" s="12" t="s">
        <v>86</v>
      </c>
      <c r="I1174" s="28">
        <v>1648000</v>
      </c>
      <c r="J1174" s="28">
        <v>1669500</v>
      </c>
      <c r="K1174" s="28">
        <v>1545000</v>
      </c>
      <c r="L1174" s="28">
        <v>1600000</v>
      </c>
      <c r="M1174" s="28">
        <v>1580000</v>
      </c>
      <c r="N1174" s="28">
        <v>1490000</v>
      </c>
      <c r="O1174" s="29">
        <v>23</v>
      </c>
      <c r="P1174" s="29">
        <v>23</v>
      </c>
      <c r="Q1174" s="29">
        <v>24</v>
      </c>
      <c r="R1174" s="28">
        <v>950</v>
      </c>
      <c r="S1174" s="28">
        <v>880</v>
      </c>
      <c r="T1174" s="30">
        <v>2.5</v>
      </c>
      <c r="U1174" s="30">
        <v>0.20000000000000018</v>
      </c>
      <c r="V1174" s="30">
        <v>2.2999999999999998</v>
      </c>
      <c r="W1174" s="30">
        <v>2.5</v>
      </c>
      <c r="X1174" s="31">
        <v>2.9975728155339807E-2</v>
      </c>
      <c r="Y1174" s="30">
        <v>3.2</v>
      </c>
      <c r="Z1174" s="30">
        <v>-0.19999999999999973</v>
      </c>
      <c r="AA1174" s="30">
        <v>3.4</v>
      </c>
      <c r="AB1174" s="30">
        <v>3</v>
      </c>
      <c r="AC1174" s="32">
        <v>0.42199715707178387</v>
      </c>
      <c r="AD1174" s="30">
        <v>14.077961839155869</v>
      </c>
      <c r="AE1174" s="12">
        <v>145</v>
      </c>
      <c r="AF1174" s="12">
        <v>96</v>
      </c>
      <c r="AG1174" s="12">
        <v>127</v>
      </c>
      <c r="AH1174" s="33">
        <v>2.2606790799561884</v>
      </c>
      <c r="AI1174" s="34">
        <v>1580000</v>
      </c>
      <c r="AJ1174" s="34">
        <v>1470000</v>
      </c>
      <c r="AK1174" s="34">
        <v>1370000</v>
      </c>
      <c r="AL1174" s="35">
        <v>7.4829931972789115E-2</v>
      </c>
      <c r="AM1174" s="35">
        <v>0.15328467153284672</v>
      </c>
      <c r="AN1174" s="12">
        <v>2.7</v>
      </c>
      <c r="AO1174" s="33">
        <v>-9.9999999999999645E-2</v>
      </c>
      <c r="AP1174" s="12">
        <v>2.8</v>
      </c>
      <c r="AQ1174" s="32">
        <v>8.9334931096464953E-2</v>
      </c>
      <c r="AR1174" s="34">
        <v>950</v>
      </c>
      <c r="AS1174" s="34">
        <v>880</v>
      </c>
      <c r="AT1174" s="31">
        <v>7.9545454545454544E-2</v>
      </c>
      <c r="AU1174" s="32">
        <v>0.15698539313590185</v>
      </c>
      <c r="AV1174" s="36">
        <v>2251.2000000000003</v>
      </c>
      <c r="AW1174" s="30">
        <v>0.65290000000000004</v>
      </c>
      <c r="AX1174" s="30">
        <v>0.34710000000000002</v>
      </c>
      <c r="AY1174" s="30">
        <v>0.34200000000000003</v>
      </c>
      <c r="AZ1174" s="30">
        <v>0.1429</v>
      </c>
      <c r="BA1174" s="30">
        <v>0.25800000000000001</v>
      </c>
      <c r="BB1174" s="30">
        <v>0.3513</v>
      </c>
      <c r="BC1174" s="30">
        <v>0.35870000000000002</v>
      </c>
      <c r="BD1174" s="37">
        <v>9</v>
      </c>
      <c r="BE1174" s="29">
        <v>23</v>
      </c>
      <c r="BF1174" s="38" t="s">
        <v>3897</v>
      </c>
      <c r="BG1174" s="39">
        <v>151.061398790987</v>
      </c>
      <c r="BH1174" s="39">
        <v>-34.033655359276999</v>
      </c>
      <c r="BI1174" s="40">
        <f t="shared" si="266"/>
        <v>75</v>
      </c>
      <c r="BJ1174" s="40">
        <f t="shared" si="267"/>
        <v>72</v>
      </c>
      <c r="BK1174" s="40">
        <f t="shared" si="268"/>
        <v>97</v>
      </c>
      <c r="BL1174" s="40">
        <f t="shared" si="269"/>
        <v>48</v>
      </c>
      <c r="BM1174" s="40">
        <f t="shared" si="270"/>
        <v>38</v>
      </c>
      <c r="BN1174" s="40">
        <f t="shared" si="271"/>
        <v>100</v>
      </c>
      <c r="BO1174" s="40">
        <f t="shared" si="272"/>
        <v>100</v>
      </c>
      <c r="BP1174" s="40">
        <f t="shared" si="273"/>
        <v>47</v>
      </c>
      <c r="BQ1174" s="41">
        <f t="shared" si="274"/>
        <v>50</v>
      </c>
      <c r="BR1174" s="40">
        <f t="shared" si="275"/>
        <v>10</v>
      </c>
      <c r="BS1174" s="41">
        <f t="shared" si="276"/>
        <v>1</v>
      </c>
      <c r="BT1174" s="41">
        <f t="shared" si="277"/>
        <v>64</v>
      </c>
      <c r="BU1174" s="41">
        <f t="shared" si="278"/>
        <v>90</v>
      </c>
      <c r="BV1174" s="41">
        <f t="shared" si="279"/>
        <v>63</v>
      </c>
    </row>
    <row r="1175" spans="2:74" x14ac:dyDescent="0.3">
      <c r="B1175" s="12" t="s">
        <v>1573</v>
      </c>
      <c r="C1175" s="12">
        <v>204011059</v>
      </c>
      <c r="D1175" s="12" t="s">
        <v>440</v>
      </c>
      <c r="E1175" s="12" t="s">
        <v>188</v>
      </c>
      <c r="F1175" s="12" t="s">
        <v>2709</v>
      </c>
      <c r="G1175" s="12" t="s">
        <v>92</v>
      </c>
      <c r="H1175" s="12" t="s">
        <v>86</v>
      </c>
      <c r="I1175" s="28">
        <v>525000</v>
      </c>
      <c r="J1175" s="28">
        <v>525000</v>
      </c>
      <c r="K1175" s="28">
        <v>539000</v>
      </c>
      <c r="L1175" s="28">
        <v>425000</v>
      </c>
      <c r="M1175" s="28">
        <v>449000</v>
      </c>
      <c r="N1175" s="28">
        <v>480000</v>
      </c>
      <c r="O1175" s="29">
        <v>91</v>
      </c>
      <c r="P1175" s="29">
        <v>91</v>
      </c>
      <c r="Q1175" s="29">
        <v>92</v>
      </c>
      <c r="R1175" s="28">
        <v>430</v>
      </c>
      <c r="S1175" s="28">
        <v>400</v>
      </c>
      <c r="T1175" s="30">
        <v>2.6</v>
      </c>
      <c r="U1175" s="30">
        <v>0.10000000000000009</v>
      </c>
      <c r="V1175" s="30">
        <v>2.5</v>
      </c>
      <c r="W1175" s="30">
        <v>2.2000000000000002</v>
      </c>
      <c r="X1175" s="31">
        <v>4.2590476190476192E-2</v>
      </c>
      <c r="Y1175" s="30">
        <v>4.4000000000000004</v>
      </c>
      <c r="Z1175" s="30">
        <v>-0.69999999999999929</v>
      </c>
      <c r="AA1175" s="30">
        <v>5.0999999999999996</v>
      </c>
      <c r="AB1175" s="30">
        <v>4.2</v>
      </c>
      <c r="AC1175" s="32">
        <v>0.32955242182709987</v>
      </c>
      <c r="AD1175" s="30">
        <v>7.7377022119511381</v>
      </c>
      <c r="AE1175" s="12">
        <v>750</v>
      </c>
      <c r="AF1175" s="12">
        <v>760</v>
      </c>
      <c r="AG1175" s="12">
        <v>526</v>
      </c>
      <c r="AH1175" s="33">
        <v>12.392370572207085</v>
      </c>
      <c r="AI1175" s="34">
        <v>575000</v>
      </c>
      <c r="AJ1175" s="34">
        <v>590000</v>
      </c>
      <c r="AK1175" s="34">
        <v>600000</v>
      </c>
      <c r="AL1175" s="35">
        <v>-2.5423728813559324E-2</v>
      </c>
      <c r="AM1175" s="35">
        <v>-4.1666666666666664E-2</v>
      </c>
      <c r="AN1175" s="12">
        <v>2.2000000000000002</v>
      </c>
      <c r="AO1175" s="33">
        <v>0</v>
      </c>
      <c r="AP1175" s="12">
        <v>2.2000000000000002</v>
      </c>
      <c r="AQ1175" s="32">
        <v>0.10535714285714286</v>
      </c>
      <c r="AR1175" s="34">
        <v>475</v>
      </c>
      <c r="AS1175" s="34">
        <v>440</v>
      </c>
      <c r="AT1175" s="31">
        <v>7.9545454545454544E-2</v>
      </c>
      <c r="AU1175" s="32">
        <v>6.3829557226283043E-2</v>
      </c>
      <c r="AV1175" s="36">
        <v>1304.8000000000002</v>
      </c>
      <c r="AW1175" s="30">
        <v>0.62129999999999996</v>
      </c>
      <c r="AX1175" s="30">
        <v>0.37869999999999998</v>
      </c>
      <c r="AY1175" s="30">
        <v>0.90139999999999998</v>
      </c>
      <c r="AZ1175" s="30">
        <v>8.9599999999999999E-2</v>
      </c>
      <c r="BA1175" s="30">
        <v>0.36840000000000001</v>
      </c>
      <c r="BB1175" s="30">
        <v>0.27100000000000002</v>
      </c>
      <c r="BC1175" s="30">
        <v>0.32419999999999999</v>
      </c>
      <c r="BD1175" s="37">
        <v>1</v>
      </c>
      <c r="BE1175" s="29">
        <v>89</v>
      </c>
      <c r="BF1175" s="38" t="s">
        <v>3898</v>
      </c>
      <c r="BG1175" s="39">
        <v>145.16664573266399</v>
      </c>
      <c r="BH1175" s="39">
        <v>-37.031047383199798</v>
      </c>
      <c r="BI1175" s="40">
        <f t="shared" si="266"/>
        <v>74</v>
      </c>
      <c r="BJ1175" s="40">
        <f t="shared" si="267"/>
        <v>80</v>
      </c>
      <c r="BK1175" s="40">
        <f t="shared" si="268"/>
        <v>1</v>
      </c>
      <c r="BL1175" s="40">
        <f t="shared" si="269"/>
        <v>79</v>
      </c>
      <c r="BM1175" s="40">
        <f t="shared" si="270"/>
        <v>1</v>
      </c>
      <c r="BN1175" s="40">
        <f t="shared" si="271"/>
        <v>100</v>
      </c>
      <c r="BO1175" s="40">
        <f t="shared" si="272"/>
        <v>89</v>
      </c>
      <c r="BP1175" s="40">
        <f t="shared" si="273"/>
        <v>71</v>
      </c>
      <c r="BQ1175" s="41">
        <f t="shared" si="274"/>
        <v>92</v>
      </c>
      <c r="BR1175" s="40">
        <f t="shared" si="275"/>
        <v>73</v>
      </c>
      <c r="BS1175" s="41">
        <f t="shared" si="276"/>
        <v>47</v>
      </c>
      <c r="BT1175" s="41">
        <f t="shared" si="277"/>
        <v>44</v>
      </c>
      <c r="BU1175" s="41">
        <f t="shared" si="278"/>
        <v>10</v>
      </c>
      <c r="BV1175" s="41">
        <f t="shared" si="279"/>
        <v>63</v>
      </c>
    </row>
    <row r="1176" spans="2:74" x14ac:dyDescent="0.3">
      <c r="B1176" s="12" t="s">
        <v>1574</v>
      </c>
      <c r="C1176" s="12">
        <v>204031491</v>
      </c>
      <c r="D1176" s="12" t="s">
        <v>371</v>
      </c>
      <c r="E1176" s="12" t="s">
        <v>188</v>
      </c>
      <c r="F1176" s="12" t="s">
        <v>3539</v>
      </c>
      <c r="G1176" s="12" t="s">
        <v>92</v>
      </c>
      <c r="H1176" s="12" t="s">
        <v>86</v>
      </c>
      <c r="I1176" s="28">
        <v>646230</v>
      </c>
      <c r="J1176" s="28">
        <v>646230</v>
      </c>
      <c r="K1176" s="28">
        <v>650000</v>
      </c>
      <c r="L1176" s="28">
        <v>635000</v>
      </c>
      <c r="M1176" s="28">
        <v>635000</v>
      </c>
      <c r="N1176" s="28">
        <v>630000</v>
      </c>
      <c r="O1176" s="29">
        <v>44</v>
      </c>
      <c r="P1176" s="29">
        <v>47</v>
      </c>
      <c r="Q1176" s="29">
        <v>53</v>
      </c>
      <c r="R1176" s="28">
        <v>590</v>
      </c>
      <c r="S1176" s="28">
        <v>550</v>
      </c>
      <c r="T1176" s="30">
        <v>3.7</v>
      </c>
      <c r="U1176" s="30">
        <v>-9.9999999999999645E-2</v>
      </c>
      <c r="V1176" s="30">
        <v>3.8</v>
      </c>
      <c r="W1176" s="30">
        <v>3.1</v>
      </c>
      <c r="X1176" s="31">
        <v>4.7475357071011866E-2</v>
      </c>
      <c r="Y1176" s="30">
        <v>6.9</v>
      </c>
      <c r="Z1176" s="30">
        <v>-0.39999999999999947</v>
      </c>
      <c r="AA1176" s="30">
        <v>7.3</v>
      </c>
      <c r="AB1176" s="30">
        <v>6.1</v>
      </c>
      <c r="AC1176" s="32">
        <v>0.24581694553696418</v>
      </c>
      <c r="AD1176" s="30">
        <v>5.1777798146790204</v>
      </c>
      <c r="AE1176" s="12">
        <v>616</v>
      </c>
      <c r="AF1176" s="12">
        <v>612</v>
      </c>
      <c r="AG1176" s="12">
        <v>479</v>
      </c>
      <c r="AH1176" s="33">
        <v>9.7430463576158939</v>
      </c>
      <c r="AI1176" s="34">
        <v>585000</v>
      </c>
      <c r="AJ1176" s="34">
        <v>567000</v>
      </c>
      <c r="AK1176" s="34">
        <v>557500</v>
      </c>
      <c r="AL1176" s="35">
        <v>3.1746031746031744E-2</v>
      </c>
      <c r="AM1176" s="35">
        <v>4.9327354260089683E-2</v>
      </c>
      <c r="AN1176" s="12">
        <v>2.1</v>
      </c>
      <c r="AO1176" s="33">
        <v>0</v>
      </c>
      <c r="AP1176" s="12">
        <v>2.1</v>
      </c>
      <c r="AQ1176" s="32">
        <v>9.8305084745762716E-2</v>
      </c>
      <c r="AR1176" s="34">
        <v>520</v>
      </c>
      <c r="AS1176" s="34">
        <v>480</v>
      </c>
      <c r="AT1176" s="31">
        <v>8.3333333333333329E-2</v>
      </c>
      <c r="AU1176" s="32">
        <v>0.18806584273997989</v>
      </c>
      <c r="AV1176" s="36">
        <v>2400.1600000000003</v>
      </c>
      <c r="AW1176" s="30">
        <v>0.83109999999999995</v>
      </c>
      <c r="AX1176" s="30">
        <v>0.16889999999999999</v>
      </c>
      <c r="AY1176" s="30">
        <v>0.9919</v>
      </c>
      <c r="AZ1176" s="30">
        <v>2.5000000000000001E-3</v>
      </c>
      <c r="BA1176" s="30">
        <v>0.26700000000000002</v>
      </c>
      <c r="BB1176" s="30">
        <v>0.48080000000000001</v>
      </c>
      <c r="BC1176" s="30">
        <v>0.21890000000000001</v>
      </c>
      <c r="BD1176" s="37">
        <v>7</v>
      </c>
      <c r="BE1176" s="29">
        <v>255</v>
      </c>
      <c r="BF1176" s="38" t="s">
        <v>3899</v>
      </c>
      <c r="BG1176" s="39">
        <v>146.96615748384301</v>
      </c>
      <c r="BH1176" s="39">
        <v>-36.169872351950303</v>
      </c>
      <c r="BI1176" s="40">
        <f t="shared" si="266"/>
        <v>55</v>
      </c>
      <c r="BJ1176" s="40">
        <f t="shared" si="267"/>
        <v>82</v>
      </c>
      <c r="BK1176" s="40">
        <f t="shared" si="268"/>
        <v>4</v>
      </c>
      <c r="BL1176" s="40">
        <f t="shared" si="269"/>
        <v>38</v>
      </c>
      <c r="BM1176" s="40">
        <f t="shared" si="270"/>
        <v>17</v>
      </c>
      <c r="BN1176" s="40">
        <f t="shared" si="271"/>
        <v>100</v>
      </c>
      <c r="BO1176" s="40">
        <f t="shared" si="272"/>
        <v>61</v>
      </c>
      <c r="BP1176" s="40">
        <f t="shared" si="273"/>
        <v>49</v>
      </c>
      <c r="BQ1176" s="41">
        <f t="shared" si="274"/>
        <v>100</v>
      </c>
      <c r="BR1176" s="40">
        <f t="shared" si="275"/>
        <v>98</v>
      </c>
      <c r="BS1176" s="41">
        <f t="shared" si="276"/>
        <v>100</v>
      </c>
      <c r="BT1176" s="41">
        <f t="shared" si="277"/>
        <v>3</v>
      </c>
      <c r="BU1176" s="41">
        <f t="shared" si="278"/>
        <v>70</v>
      </c>
      <c r="BV1176" s="41">
        <f t="shared" si="279"/>
        <v>63</v>
      </c>
    </row>
    <row r="1177" spans="2:74" x14ac:dyDescent="0.3">
      <c r="B1177" s="12" t="s">
        <v>1575</v>
      </c>
      <c r="C1177" s="12">
        <v>205051103</v>
      </c>
      <c r="D1177" s="12" t="s">
        <v>517</v>
      </c>
      <c r="E1177" s="12" t="s">
        <v>443</v>
      </c>
      <c r="F1177" s="12" t="s">
        <v>1575</v>
      </c>
      <c r="G1177" s="12" t="s">
        <v>92</v>
      </c>
      <c r="H1177" s="12" t="s">
        <v>86</v>
      </c>
      <c r="I1177" s="28">
        <v>540000</v>
      </c>
      <c r="J1177" s="28">
        <v>539000</v>
      </c>
      <c r="K1177" s="28">
        <v>540000</v>
      </c>
      <c r="L1177" s="28">
        <v>470000</v>
      </c>
      <c r="M1177" s="28">
        <v>472000</v>
      </c>
      <c r="N1177" s="28">
        <v>478000</v>
      </c>
      <c r="O1177" s="29">
        <v>99</v>
      </c>
      <c r="P1177" s="29">
        <v>102</v>
      </c>
      <c r="Q1177" s="29">
        <v>63</v>
      </c>
      <c r="R1177" s="28">
        <v>470</v>
      </c>
      <c r="S1177" s="28">
        <v>450</v>
      </c>
      <c r="T1177" s="30">
        <v>3.1</v>
      </c>
      <c r="U1177" s="30">
        <v>0.20000000000000018</v>
      </c>
      <c r="V1177" s="30">
        <v>2.9</v>
      </c>
      <c r="W1177" s="30">
        <v>2.5</v>
      </c>
      <c r="X1177" s="31">
        <v>4.5259259259259256E-2</v>
      </c>
      <c r="Y1177" s="30">
        <v>4.3</v>
      </c>
      <c r="Z1177" s="30">
        <v>-0.29999999999999982</v>
      </c>
      <c r="AA1177" s="30">
        <v>4.5999999999999996</v>
      </c>
      <c r="AB1177" s="30">
        <v>4.5</v>
      </c>
      <c r="AC1177" s="32">
        <v>0.31528388966405491</v>
      </c>
      <c r="AD1177" s="30">
        <v>6.9661743215462213</v>
      </c>
      <c r="AE1177" s="12">
        <v>622</v>
      </c>
      <c r="AF1177" s="12">
        <v>563</v>
      </c>
      <c r="AG1177" s="12">
        <v>516</v>
      </c>
      <c r="AH1177" s="33">
        <v>11.490566037735849</v>
      </c>
      <c r="AI1177" s="34">
        <v>459500</v>
      </c>
      <c r="AJ1177" s="34">
        <v>440000</v>
      </c>
      <c r="AK1177" s="34">
        <v>440000</v>
      </c>
      <c r="AL1177" s="35">
        <v>4.4318181818181819E-2</v>
      </c>
      <c r="AM1177" s="35">
        <v>4.4318181818181819E-2</v>
      </c>
      <c r="AN1177" s="12">
        <v>2</v>
      </c>
      <c r="AO1177" s="33">
        <v>0.10000000000000009</v>
      </c>
      <c r="AP1177" s="12">
        <v>1.9</v>
      </c>
      <c r="AQ1177" s="32">
        <v>8.3067729083665345E-2</v>
      </c>
      <c r="AR1177" s="34">
        <v>450</v>
      </c>
      <c r="AS1177" s="34">
        <v>440</v>
      </c>
      <c r="AT1177" s="31">
        <v>2.2727272727272728E-2</v>
      </c>
      <c r="AU1177" s="32">
        <v>0.26942203736011267</v>
      </c>
      <c r="AV1177" s="36">
        <v>1490.7200000000003</v>
      </c>
      <c r="AW1177" s="30">
        <v>0.64439999999999997</v>
      </c>
      <c r="AX1177" s="30">
        <v>0.35560000000000003</v>
      </c>
      <c r="AY1177" s="30">
        <v>0.85450000000000004</v>
      </c>
      <c r="AZ1177" s="30">
        <v>7.3400000000000007E-2</v>
      </c>
      <c r="BA1177" s="30">
        <v>0.35149999999999998</v>
      </c>
      <c r="BB1177" s="30">
        <v>0.29920000000000002</v>
      </c>
      <c r="BC1177" s="30">
        <v>0.32240000000000002</v>
      </c>
      <c r="BD1177" s="37">
        <v>5</v>
      </c>
      <c r="BE1177" s="29">
        <v>186</v>
      </c>
      <c r="BF1177" s="38" t="s">
        <v>3900</v>
      </c>
      <c r="BG1177" s="39">
        <v>147.05405791965401</v>
      </c>
      <c r="BH1177" s="39">
        <v>-38.106208482967702</v>
      </c>
      <c r="BI1177" s="40">
        <f t="shared" si="266"/>
        <v>65</v>
      </c>
      <c r="BJ1177" s="40">
        <f t="shared" si="267"/>
        <v>84</v>
      </c>
      <c r="BK1177" s="40">
        <f t="shared" si="268"/>
        <v>1</v>
      </c>
      <c r="BL1177" s="40">
        <f t="shared" si="269"/>
        <v>11</v>
      </c>
      <c r="BM1177" s="40">
        <f t="shared" si="270"/>
        <v>23</v>
      </c>
      <c r="BN1177" s="40">
        <f t="shared" si="271"/>
        <v>100</v>
      </c>
      <c r="BO1177" s="40">
        <f t="shared" si="272"/>
        <v>71</v>
      </c>
      <c r="BP1177" s="40">
        <f t="shared" si="273"/>
        <v>67</v>
      </c>
      <c r="BQ1177" s="41">
        <f t="shared" si="274"/>
        <v>100</v>
      </c>
      <c r="BR1177" s="40">
        <f t="shared" si="275"/>
        <v>81</v>
      </c>
      <c r="BS1177" s="41">
        <f t="shared" si="276"/>
        <v>57</v>
      </c>
      <c r="BT1177" s="41">
        <f t="shared" si="277"/>
        <v>46</v>
      </c>
      <c r="BU1177" s="41">
        <f t="shared" si="278"/>
        <v>50</v>
      </c>
      <c r="BV1177" s="41">
        <f t="shared" si="279"/>
        <v>63</v>
      </c>
    </row>
    <row r="1178" spans="2:74" x14ac:dyDescent="0.3">
      <c r="B1178" s="12" t="s">
        <v>1576</v>
      </c>
      <c r="C1178" s="12">
        <v>206021110</v>
      </c>
      <c r="D1178" s="12" t="s">
        <v>1331</v>
      </c>
      <c r="E1178" s="12" t="s">
        <v>374</v>
      </c>
      <c r="F1178" s="12" t="s">
        <v>738</v>
      </c>
      <c r="G1178" s="12" t="s">
        <v>92</v>
      </c>
      <c r="H1178" s="12" t="s">
        <v>86</v>
      </c>
      <c r="I1178" s="28">
        <v>1750000</v>
      </c>
      <c r="J1178" s="28">
        <v>1750000</v>
      </c>
      <c r="K1178" s="28">
        <v>1730000</v>
      </c>
      <c r="L1178" s="28">
        <v>1775000</v>
      </c>
      <c r="M1178" s="28">
        <v>1775000</v>
      </c>
      <c r="N1178" s="28">
        <v>1500000</v>
      </c>
      <c r="O1178" s="29">
        <v>24</v>
      </c>
      <c r="P1178" s="29">
        <v>24</v>
      </c>
      <c r="Q1178" s="29">
        <v>24</v>
      </c>
      <c r="R1178" s="28">
        <v>750</v>
      </c>
      <c r="S1178" s="28">
        <v>785</v>
      </c>
      <c r="T1178" s="30">
        <v>2.7</v>
      </c>
      <c r="U1178" s="30">
        <v>0.10000000000000009</v>
      </c>
      <c r="V1178" s="30">
        <v>2.6</v>
      </c>
      <c r="W1178" s="30">
        <v>2.2000000000000002</v>
      </c>
      <c r="X1178" s="31">
        <v>2.2285714285714287E-2</v>
      </c>
      <c r="Y1178" s="30">
        <v>2.8</v>
      </c>
      <c r="Z1178" s="30">
        <v>-0.10000000000000009</v>
      </c>
      <c r="AA1178" s="30">
        <v>2.9</v>
      </c>
      <c r="AB1178" s="30">
        <v>3</v>
      </c>
      <c r="AC1178" s="32">
        <v>0.31706574675324672</v>
      </c>
      <c r="AD1178" s="30">
        <v>14.227309149184149</v>
      </c>
      <c r="AE1178" s="12">
        <v>98</v>
      </c>
      <c r="AF1178" s="12">
        <v>66</v>
      </c>
      <c r="AG1178" s="12">
        <v>91</v>
      </c>
      <c r="AH1178" s="33">
        <v>13.014432989690722</v>
      </c>
      <c r="AI1178" s="34">
        <v>1555000</v>
      </c>
      <c r="AJ1178" s="34">
        <v>1550000</v>
      </c>
      <c r="AK1178" s="34">
        <v>1550000</v>
      </c>
      <c r="AL1178" s="35">
        <v>3.2258064516129032E-3</v>
      </c>
      <c r="AM1178" s="35">
        <v>3.2258064516129032E-3</v>
      </c>
      <c r="AN1178" s="12">
        <v>2.7</v>
      </c>
      <c r="AO1178" s="33">
        <v>0.10000000000000009</v>
      </c>
      <c r="AP1178" s="12">
        <v>2.6</v>
      </c>
      <c r="AQ1178" s="32">
        <v>7.5706214689265541E-2</v>
      </c>
      <c r="AR1178" s="34">
        <v>775</v>
      </c>
      <c r="AS1178" s="34">
        <v>750</v>
      </c>
      <c r="AT1178" s="31">
        <v>3.3333333333333333E-2</v>
      </c>
      <c r="AU1178" s="32">
        <v>-0.1294877962824027</v>
      </c>
      <c r="AV1178" s="36">
        <v>2365.44</v>
      </c>
      <c r="AW1178" s="30">
        <v>0.60540000000000005</v>
      </c>
      <c r="AX1178" s="30">
        <v>0.39460000000000001</v>
      </c>
      <c r="AY1178" s="30">
        <v>0.51790000000000003</v>
      </c>
      <c r="AZ1178" s="30">
        <v>0.21629999999999999</v>
      </c>
      <c r="BA1178" s="30">
        <v>0.31059999999999999</v>
      </c>
      <c r="BB1178" s="30">
        <v>0.29649999999999999</v>
      </c>
      <c r="BC1178" s="30">
        <v>0.37559999999999999</v>
      </c>
      <c r="BD1178" s="37">
        <v>9</v>
      </c>
      <c r="BE1178" s="29">
        <v>7</v>
      </c>
      <c r="BF1178" s="38" t="s">
        <v>3901</v>
      </c>
      <c r="BG1178" s="39">
        <v>145.02595347084099</v>
      </c>
      <c r="BH1178" s="39">
        <v>-37.7747718570388</v>
      </c>
      <c r="BI1178" s="40">
        <f t="shared" si="266"/>
        <v>72</v>
      </c>
      <c r="BJ1178" s="40">
        <f t="shared" si="267"/>
        <v>72</v>
      </c>
      <c r="BK1178" s="40">
        <f t="shared" si="268"/>
        <v>1</v>
      </c>
      <c r="BL1178" s="40">
        <f t="shared" si="269"/>
        <v>100</v>
      </c>
      <c r="BM1178" s="40">
        <f t="shared" si="270"/>
        <v>3</v>
      </c>
      <c r="BN1178" s="40">
        <f t="shared" si="271"/>
        <v>100</v>
      </c>
      <c r="BO1178" s="40">
        <f t="shared" si="272"/>
        <v>100</v>
      </c>
      <c r="BP1178" s="40">
        <f t="shared" si="273"/>
        <v>58</v>
      </c>
      <c r="BQ1178" s="41">
        <f t="shared" si="274"/>
        <v>25</v>
      </c>
      <c r="BR1178" s="40">
        <f t="shared" si="275"/>
        <v>9</v>
      </c>
      <c r="BS1178" s="41">
        <f t="shared" si="276"/>
        <v>56</v>
      </c>
      <c r="BT1178" s="41">
        <f t="shared" si="277"/>
        <v>70</v>
      </c>
      <c r="BU1178" s="41">
        <f t="shared" si="278"/>
        <v>90</v>
      </c>
      <c r="BV1178" s="41">
        <f t="shared" si="279"/>
        <v>63</v>
      </c>
    </row>
    <row r="1179" spans="2:74" x14ac:dyDescent="0.3">
      <c r="B1179" s="12" t="s">
        <v>1577</v>
      </c>
      <c r="C1179" s="12">
        <v>206021112</v>
      </c>
      <c r="D1179" s="12" t="s">
        <v>1331</v>
      </c>
      <c r="E1179" s="12" t="s">
        <v>374</v>
      </c>
      <c r="F1179" s="12" t="s">
        <v>738</v>
      </c>
      <c r="G1179" s="12" t="s">
        <v>92</v>
      </c>
      <c r="H1179" s="12" t="s">
        <v>86</v>
      </c>
      <c r="I1179" s="28">
        <v>1400000</v>
      </c>
      <c r="J1179" s="28">
        <v>1400000</v>
      </c>
      <c r="K1179" s="28">
        <v>1400000</v>
      </c>
      <c r="L1179" s="28">
        <v>1510000</v>
      </c>
      <c r="M1179" s="28">
        <v>1455000</v>
      </c>
      <c r="N1179" s="28">
        <v>1375000</v>
      </c>
      <c r="O1179" s="29">
        <v>24</v>
      </c>
      <c r="P1179" s="29">
        <v>24</v>
      </c>
      <c r="Q1179" s="29">
        <v>24</v>
      </c>
      <c r="R1179" s="28">
        <v>750</v>
      </c>
      <c r="S1179" s="28">
        <v>700</v>
      </c>
      <c r="T1179" s="30">
        <v>2.6</v>
      </c>
      <c r="U1179" s="30">
        <v>0</v>
      </c>
      <c r="V1179" s="30">
        <v>2.6</v>
      </c>
      <c r="W1179" s="30">
        <v>2.5</v>
      </c>
      <c r="X1179" s="31">
        <v>2.7857142857142858E-2</v>
      </c>
      <c r="Y1179" s="30">
        <v>3.5</v>
      </c>
      <c r="Z1179" s="30">
        <v>-0.39999999999999991</v>
      </c>
      <c r="AA1179" s="30">
        <v>3.9</v>
      </c>
      <c r="AB1179" s="30">
        <v>4</v>
      </c>
      <c r="AC1179" s="32">
        <v>0.33854542828253648</v>
      </c>
      <c r="AD1179" s="30">
        <v>12.152912810142334</v>
      </c>
      <c r="AE1179" s="12">
        <v>98</v>
      </c>
      <c r="AF1179" s="12">
        <v>66</v>
      </c>
      <c r="AG1179" s="12">
        <v>91</v>
      </c>
      <c r="AH1179" s="33">
        <v>13.014432989690722</v>
      </c>
      <c r="AI1179" s="34">
        <v>1555000</v>
      </c>
      <c r="AJ1179" s="34">
        <v>1550000</v>
      </c>
      <c r="AK1179" s="34">
        <v>1550000</v>
      </c>
      <c r="AL1179" s="35">
        <v>3.2258064516129032E-3</v>
      </c>
      <c r="AM1179" s="35">
        <v>3.2258064516129032E-3</v>
      </c>
      <c r="AN1179" s="12">
        <v>2.7</v>
      </c>
      <c r="AO1179" s="33">
        <v>0.10000000000000009</v>
      </c>
      <c r="AP1179" s="12">
        <v>2.6</v>
      </c>
      <c r="AQ1179" s="32">
        <v>7.5706214689265541E-2</v>
      </c>
      <c r="AR1179" s="34">
        <v>775</v>
      </c>
      <c r="AS1179" s="34">
        <v>750</v>
      </c>
      <c r="AT1179" s="31">
        <v>3.3333333333333333E-2</v>
      </c>
      <c r="AU1179" s="32">
        <v>-0.1294877962824027</v>
      </c>
      <c r="AV1179" s="36">
        <v>2215.36</v>
      </c>
      <c r="AW1179" s="30">
        <v>0.59260000000000002</v>
      </c>
      <c r="AX1179" s="30">
        <v>0.40739999999999998</v>
      </c>
      <c r="AY1179" s="30">
        <v>0.51839999999999997</v>
      </c>
      <c r="AZ1179" s="30">
        <v>0.23569999999999999</v>
      </c>
      <c r="BA1179" s="30">
        <v>0.27300000000000002</v>
      </c>
      <c r="BB1179" s="30">
        <v>0.28910000000000002</v>
      </c>
      <c r="BC1179" s="30">
        <v>0.41539999999999999</v>
      </c>
      <c r="BD1179" s="37">
        <v>8.5</v>
      </c>
      <c r="BE1179" s="29">
        <v>7</v>
      </c>
      <c r="BF1179" s="38" t="s">
        <v>3902</v>
      </c>
      <c r="BG1179" s="39">
        <v>145.00814407763099</v>
      </c>
      <c r="BH1179" s="39">
        <v>-37.759798828757198</v>
      </c>
      <c r="BI1179" s="40">
        <f t="shared" si="266"/>
        <v>74</v>
      </c>
      <c r="BJ1179" s="40">
        <f t="shared" si="267"/>
        <v>72</v>
      </c>
      <c r="BK1179" s="40">
        <f t="shared" si="268"/>
        <v>1</v>
      </c>
      <c r="BL1179" s="40">
        <f t="shared" si="269"/>
        <v>100</v>
      </c>
      <c r="BM1179" s="40">
        <f t="shared" si="270"/>
        <v>3</v>
      </c>
      <c r="BN1179" s="40">
        <f t="shared" si="271"/>
        <v>100</v>
      </c>
      <c r="BO1179" s="40">
        <f t="shared" si="272"/>
        <v>100</v>
      </c>
      <c r="BP1179" s="40">
        <f t="shared" si="273"/>
        <v>50</v>
      </c>
      <c r="BQ1179" s="41">
        <f t="shared" si="274"/>
        <v>43</v>
      </c>
      <c r="BR1179" s="40">
        <f t="shared" si="275"/>
        <v>29</v>
      </c>
      <c r="BS1179" s="41">
        <f t="shared" si="276"/>
        <v>42</v>
      </c>
      <c r="BT1179" s="41">
        <f t="shared" si="277"/>
        <v>59</v>
      </c>
      <c r="BU1179" s="41">
        <f t="shared" si="278"/>
        <v>85</v>
      </c>
      <c r="BV1179" s="41">
        <f t="shared" si="279"/>
        <v>63</v>
      </c>
    </row>
    <row r="1180" spans="2:74" x14ac:dyDescent="0.3">
      <c r="B1180" s="12" t="s">
        <v>1578</v>
      </c>
      <c r="C1180" s="12">
        <v>206041117</v>
      </c>
      <c r="D1180" s="12" t="s">
        <v>733</v>
      </c>
      <c r="E1180" s="12" t="s">
        <v>374</v>
      </c>
      <c r="F1180" s="12" t="s">
        <v>738</v>
      </c>
      <c r="G1180" s="12" t="s">
        <v>92</v>
      </c>
      <c r="H1180" s="12" t="s">
        <v>86</v>
      </c>
      <c r="I1180" s="28">
        <v>1494600</v>
      </c>
      <c r="J1180" s="28">
        <v>1495000</v>
      </c>
      <c r="K1180" s="28">
        <v>1588950</v>
      </c>
      <c r="L1180" s="28">
        <v>1360000</v>
      </c>
      <c r="M1180" s="28">
        <v>1320000</v>
      </c>
      <c r="N1180" s="28">
        <v>1380000</v>
      </c>
      <c r="O1180" s="29">
        <v>25</v>
      </c>
      <c r="P1180" s="29">
        <v>25</v>
      </c>
      <c r="Q1180" s="29">
        <v>31</v>
      </c>
      <c r="R1180" s="28">
        <v>770</v>
      </c>
      <c r="S1180" s="28">
        <v>720</v>
      </c>
      <c r="T1180" s="30">
        <v>0.5</v>
      </c>
      <c r="U1180" s="30">
        <v>0</v>
      </c>
      <c r="V1180" s="30">
        <v>0.5</v>
      </c>
      <c r="W1180" s="30">
        <v>0.4</v>
      </c>
      <c r="X1180" s="31">
        <v>2.6789776528837145E-2</v>
      </c>
      <c r="Y1180" s="30">
        <v>1.5</v>
      </c>
      <c r="Z1180" s="30">
        <v>-0.10000000000000009</v>
      </c>
      <c r="AA1180" s="30">
        <v>1.6</v>
      </c>
      <c r="AB1180" s="30">
        <v>1.8</v>
      </c>
      <c r="AC1180" s="32">
        <v>0.53335919317300229</v>
      </c>
      <c r="AD1180" s="30">
        <v>19.909057195713519</v>
      </c>
      <c r="AE1180" s="12">
        <v>80</v>
      </c>
      <c r="AF1180" s="12">
        <v>47</v>
      </c>
      <c r="AG1180" s="12">
        <v>71</v>
      </c>
      <c r="AH1180" s="33">
        <v>2.9907692307692311</v>
      </c>
      <c r="AI1180" s="34">
        <v>1180000</v>
      </c>
      <c r="AJ1180" s="34">
        <v>1195000</v>
      </c>
      <c r="AK1180" s="34">
        <v>1270000</v>
      </c>
      <c r="AL1180" s="35">
        <v>-1.2552301255230125E-2</v>
      </c>
      <c r="AM1180" s="35">
        <v>-7.0866141732283464E-2</v>
      </c>
      <c r="AN1180" s="12">
        <v>0.3</v>
      </c>
      <c r="AO1180" s="33">
        <v>0</v>
      </c>
      <c r="AP1180" s="12">
        <v>0.3</v>
      </c>
      <c r="AQ1180" s="32">
        <v>4.2598187311178246E-2</v>
      </c>
      <c r="AR1180" s="34">
        <v>750</v>
      </c>
      <c r="AS1180" s="34">
        <v>700</v>
      </c>
      <c r="AT1180" s="31">
        <v>7.1428571428571425E-2</v>
      </c>
      <c r="AU1180" s="32">
        <v>-3.0812027869510691E-2</v>
      </c>
      <c r="AV1180" s="36">
        <v>1443.68</v>
      </c>
      <c r="AW1180" s="30">
        <v>0.36380000000000001</v>
      </c>
      <c r="AX1180" s="30">
        <v>0.63619999999999999</v>
      </c>
      <c r="AY1180" s="30">
        <v>1.3100000000000001E-2</v>
      </c>
      <c r="AZ1180" s="30">
        <v>0.1673</v>
      </c>
      <c r="BA1180" s="30">
        <v>0.1328</v>
      </c>
      <c r="BB1180" s="30">
        <v>0.1007</v>
      </c>
      <c r="BC1180" s="30">
        <v>0.72309999999999997</v>
      </c>
      <c r="BD1180" s="37">
        <v>9</v>
      </c>
      <c r="BE1180" s="29">
        <v>2</v>
      </c>
      <c r="BF1180" s="38" t="s">
        <v>3903</v>
      </c>
      <c r="BG1180" s="39">
        <v>144.96957031553799</v>
      </c>
      <c r="BH1180" s="39">
        <v>-37.796723802766003</v>
      </c>
      <c r="BI1180" s="40">
        <f t="shared" si="266"/>
        <v>100</v>
      </c>
      <c r="BJ1180" s="40">
        <f t="shared" si="267"/>
        <v>100</v>
      </c>
      <c r="BK1180" s="40">
        <f t="shared" si="268"/>
        <v>88</v>
      </c>
      <c r="BL1180" s="40">
        <f t="shared" si="269"/>
        <v>100</v>
      </c>
      <c r="BM1180" s="40">
        <f t="shared" si="270"/>
        <v>1</v>
      </c>
      <c r="BN1180" s="40">
        <f t="shared" si="271"/>
        <v>51</v>
      </c>
      <c r="BO1180" s="40">
        <f t="shared" si="272"/>
        <v>100</v>
      </c>
      <c r="BP1180" s="40">
        <f t="shared" si="273"/>
        <v>19</v>
      </c>
      <c r="BQ1180" s="41">
        <f t="shared" si="274"/>
        <v>40</v>
      </c>
      <c r="BR1180" s="40">
        <f t="shared" si="275"/>
        <v>1</v>
      </c>
      <c r="BS1180" s="41">
        <f t="shared" si="276"/>
        <v>1</v>
      </c>
      <c r="BT1180" s="41">
        <f t="shared" si="277"/>
        <v>92</v>
      </c>
      <c r="BU1180" s="41">
        <f t="shared" si="278"/>
        <v>90</v>
      </c>
      <c r="BV1180" s="41">
        <f t="shared" si="279"/>
        <v>63</v>
      </c>
    </row>
    <row r="1181" spans="2:74" x14ac:dyDescent="0.3">
      <c r="B1181" s="12" t="s">
        <v>1579</v>
      </c>
      <c r="C1181" s="12">
        <v>206051511</v>
      </c>
      <c r="D1181" s="12" t="s">
        <v>1580</v>
      </c>
      <c r="E1181" s="12" t="s">
        <v>374</v>
      </c>
      <c r="F1181" s="12" t="s">
        <v>738</v>
      </c>
      <c r="G1181" s="12" t="s">
        <v>92</v>
      </c>
      <c r="H1181" s="12" t="s">
        <v>86</v>
      </c>
      <c r="I1181" s="28">
        <v>1350000</v>
      </c>
      <c r="J1181" s="28">
        <v>1400000</v>
      </c>
      <c r="K1181" s="28">
        <v>1725000</v>
      </c>
      <c r="L1181" s="28">
        <v>1000000</v>
      </c>
      <c r="M1181" s="28">
        <v>0</v>
      </c>
      <c r="N1181" s="28">
        <v>1070000</v>
      </c>
      <c r="O1181" s="29">
        <v>30</v>
      </c>
      <c r="P1181" s="29">
        <v>30</v>
      </c>
      <c r="Q1181" s="29">
        <v>11</v>
      </c>
      <c r="R1181" s="28">
        <v>960</v>
      </c>
      <c r="S1181" s="28">
        <v>895</v>
      </c>
      <c r="T1181" s="30">
        <v>0.3</v>
      </c>
      <c r="U1181" s="30">
        <v>9.9999999999999978E-2</v>
      </c>
      <c r="V1181" s="30">
        <v>0.2</v>
      </c>
      <c r="W1181" s="30">
        <v>0.2</v>
      </c>
      <c r="X1181" s="31">
        <v>3.6977777777777776E-2</v>
      </c>
      <c r="Y1181" s="30">
        <v>0.9</v>
      </c>
      <c r="Z1181" s="30">
        <v>0</v>
      </c>
      <c r="AA1181" s="30">
        <v>0.9</v>
      </c>
      <c r="AB1181" s="30">
        <v>0.6</v>
      </c>
      <c r="AC1181" s="32">
        <v>0.35610421983500501</v>
      </c>
      <c r="AD1181" s="30">
        <v>9.6302222912110746</v>
      </c>
      <c r="AE1181" s="12">
        <v>147</v>
      </c>
      <c r="AF1181" s="12">
        <v>79</v>
      </c>
      <c r="AG1181" s="12">
        <v>155</v>
      </c>
      <c r="AH1181" s="33">
        <v>2.7955625990491284</v>
      </c>
      <c r="AI1181" s="34">
        <v>1568000</v>
      </c>
      <c r="AJ1181" s="34">
        <v>1650000</v>
      </c>
      <c r="AK1181" s="34">
        <v>1610000</v>
      </c>
      <c r="AL1181" s="35">
        <v>-4.9696969696969698E-2</v>
      </c>
      <c r="AM1181" s="35">
        <v>-2.6086956521739129E-2</v>
      </c>
      <c r="AN1181" s="12">
        <v>2.4</v>
      </c>
      <c r="AO1181" s="33">
        <v>0.19999999999999973</v>
      </c>
      <c r="AP1181" s="12">
        <v>2.2000000000000002</v>
      </c>
      <c r="AQ1181" s="32">
        <v>3.0666666666666665E-2</v>
      </c>
      <c r="AR1181" s="34">
        <v>895</v>
      </c>
      <c r="AS1181" s="34">
        <v>850</v>
      </c>
      <c r="AT1181" s="31">
        <v>5.2941176470588235E-2</v>
      </c>
      <c r="AU1181" s="32">
        <v>-0.1918280695795086</v>
      </c>
      <c r="AV1181" s="36">
        <v>2695.84</v>
      </c>
      <c r="AW1181" s="30">
        <v>0.52810000000000001</v>
      </c>
      <c r="AX1181" s="30">
        <v>0.47189999999999999</v>
      </c>
      <c r="AY1181" s="30">
        <v>0</v>
      </c>
      <c r="AZ1181" s="30">
        <v>0.42459999999999998</v>
      </c>
      <c r="BA1181" s="30">
        <v>7.8600000000000003E-2</v>
      </c>
      <c r="BB1181" s="30">
        <v>0.29909999999999998</v>
      </c>
      <c r="BC1181" s="30">
        <v>0.59699999999999998</v>
      </c>
      <c r="BD1181" s="37">
        <v>4.5</v>
      </c>
      <c r="BE1181" s="29">
        <v>5</v>
      </c>
      <c r="BF1181" s="38" t="s">
        <v>3904</v>
      </c>
      <c r="BG1181" s="39">
        <v>144.909998090714</v>
      </c>
      <c r="BH1181" s="39">
        <v>-37.835464570439001</v>
      </c>
      <c r="BI1181" s="40">
        <f t="shared" si="266"/>
        <v>100</v>
      </c>
      <c r="BJ1181" s="40">
        <f t="shared" si="267"/>
        <v>77</v>
      </c>
      <c r="BK1181" s="40">
        <f t="shared" si="268"/>
        <v>90</v>
      </c>
      <c r="BL1181" s="40">
        <f t="shared" si="269"/>
        <v>100</v>
      </c>
      <c r="BM1181" s="40">
        <f t="shared" si="270"/>
        <v>1</v>
      </c>
      <c r="BN1181" s="40">
        <f t="shared" si="271"/>
        <v>32</v>
      </c>
      <c r="BO1181" s="40">
        <f t="shared" si="272"/>
        <v>100</v>
      </c>
      <c r="BP1181" s="40">
        <f t="shared" si="273"/>
        <v>7</v>
      </c>
      <c r="BQ1181" s="41">
        <f t="shared" si="274"/>
        <v>74</v>
      </c>
      <c r="BR1181" s="40">
        <f t="shared" si="275"/>
        <v>54</v>
      </c>
      <c r="BS1181" s="41">
        <f t="shared" si="276"/>
        <v>30</v>
      </c>
      <c r="BT1181" s="41">
        <f t="shared" si="277"/>
        <v>100</v>
      </c>
      <c r="BU1181" s="41">
        <f t="shared" si="278"/>
        <v>45</v>
      </c>
      <c r="BV1181" s="41">
        <f t="shared" si="279"/>
        <v>63</v>
      </c>
    </row>
    <row r="1182" spans="2:74" x14ac:dyDescent="0.3">
      <c r="B1182" s="12" t="s">
        <v>1581</v>
      </c>
      <c r="C1182" s="12">
        <v>206071140</v>
      </c>
      <c r="D1182" s="12" t="s">
        <v>1075</v>
      </c>
      <c r="E1182" s="12" t="s">
        <v>374</v>
      </c>
      <c r="F1182" s="12" t="s">
        <v>738</v>
      </c>
      <c r="G1182" s="12" t="s">
        <v>92</v>
      </c>
      <c r="H1182" s="12" t="s">
        <v>86</v>
      </c>
      <c r="I1182" s="28">
        <v>1650000</v>
      </c>
      <c r="J1182" s="28">
        <v>1554000</v>
      </c>
      <c r="K1182" s="28">
        <v>1500000</v>
      </c>
      <c r="L1182" s="28">
        <v>1553000</v>
      </c>
      <c r="M1182" s="28">
        <v>1500000</v>
      </c>
      <c r="N1182" s="28">
        <v>1450000</v>
      </c>
      <c r="O1182" s="29">
        <v>24</v>
      </c>
      <c r="P1182" s="29">
        <v>24</v>
      </c>
      <c r="Q1182" s="29">
        <v>24</v>
      </c>
      <c r="R1182" s="28">
        <v>800</v>
      </c>
      <c r="S1182" s="28">
        <v>750</v>
      </c>
      <c r="T1182" s="30">
        <v>2.4</v>
      </c>
      <c r="U1182" s="30">
        <v>-0.10000000000000009</v>
      </c>
      <c r="V1182" s="30">
        <v>2.5</v>
      </c>
      <c r="W1182" s="30">
        <v>2.2000000000000002</v>
      </c>
      <c r="X1182" s="31">
        <v>2.5212121212121213E-2</v>
      </c>
      <c r="Y1182" s="30">
        <v>6.2</v>
      </c>
      <c r="Z1182" s="30">
        <v>-0.5</v>
      </c>
      <c r="AA1182" s="30">
        <v>6.7</v>
      </c>
      <c r="AB1182" s="30">
        <v>7.2</v>
      </c>
      <c r="AC1182" s="32">
        <v>0.30330603579011217</v>
      </c>
      <c r="AD1182" s="30">
        <v>12.030167284944355</v>
      </c>
      <c r="AE1182" s="12">
        <v>141</v>
      </c>
      <c r="AF1182" s="12">
        <v>97</v>
      </c>
      <c r="AG1182" s="12">
        <v>155</v>
      </c>
      <c r="AH1182" s="33">
        <v>2.5237449118046134</v>
      </c>
      <c r="AI1182" s="34">
        <v>1340000</v>
      </c>
      <c r="AJ1182" s="34">
        <v>1430000</v>
      </c>
      <c r="AK1182" s="34">
        <v>1435000</v>
      </c>
      <c r="AL1182" s="35">
        <v>-6.2937062937062943E-2</v>
      </c>
      <c r="AM1182" s="35">
        <v>-6.6202090592334492E-2</v>
      </c>
      <c r="AN1182" s="12">
        <v>2.4</v>
      </c>
      <c r="AO1182" s="33">
        <v>0.10000000000000009</v>
      </c>
      <c r="AP1182" s="12">
        <v>2.2999999999999998</v>
      </c>
      <c r="AQ1182" s="32">
        <v>4.7010422380691169E-2</v>
      </c>
      <c r="AR1182" s="34">
        <v>800</v>
      </c>
      <c r="AS1182" s="34">
        <v>780</v>
      </c>
      <c r="AT1182" s="31">
        <v>2.564102564102564E-2</v>
      </c>
      <c r="AU1182" s="32">
        <v>-0.28244141507726334</v>
      </c>
      <c r="AV1182" s="36">
        <v>2637.6000000000004</v>
      </c>
      <c r="AW1182" s="30">
        <v>0.55969999999999998</v>
      </c>
      <c r="AX1182" s="30">
        <v>0.44030000000000002</v>
      </c>
      <c r="AY1182" s="30">
        <v>8.0600000000000005E-2</v>
      </c>
      <c r="AZ1182" s="30">
        <v>0.67959999999999998</v>
      </c>
      <c r="BA1182" s="30">
        <v>0.29759999999999998</v>
      </c>
      <c r="BB1182" s="30">
        <v>0.18690000000000001</v>
      </c>
      <c r="BC1182" s="30">
        <v>0.48080000000000001</v>
      </c>
      <c r="BD1182" s="37">
        <v>10</v>
      </c>
      <c r="BE1182" s="29">
        <v>3</v>
      </c>
      <c r="BF1182" s="38" t="s">
        <v>3905</v>
      </c>
      <c r="BG1182" s="39">
        <v>144.96829086009399</v>
      </c>
      <c r="BH1182" s="39">
        <v>-37.785030497597099</v>
      </c>
      <c r="BI1182" s="40">
        <f t="shared" si="266"/>
        <v>77</v>
      </c>
      <c r="BJ1182" s="40">
        <f t="shared" si="267"/>
        <v>77</v>
      </c>
      <c r="BK1182" s="40">
        <f t="shared" si="268"/>
        <v>94</v>
      </c>
      <c r="BL1182" s="40">
        <f t="shared" si="269"/>
        <v>100</v>
      </c>
      <c r="BM1182" s="40">
        <f t="shared" si="270"/>
        <v>1</v>
      </c>
      <c r="BN1182" s="40">
        <f t="shared" si="271"/>
        <v>57</v>
      </c>
      <c r="BO1182" s="40">
        <f t="shared" si="272"/>
        <v>100</v>
      </c>
      <c r="BP1182" s="40">
        <f t="shared" si="273"/>
        <v>55</v>
      </c>
      <c r="BQ1182" s="41">
        <f t="shared" si="274"/>
        <v>35</v>
      </c>
      <c r="BR1182" s="40">
        <f t="shared" si="275"/>
        <v>30</v>
      </c>
      <c r="BS1182" s="41">
        <f t="shared" si="276"/>
        <v>65</v>
      </c>
      <c r="BT1182" s="41">
        <f t="shared" si="277"/>
        <v>14</v>
      </c>
      <c r="BU1182" s="41">
        <f t="shared" si="278"/>
        <v>100</v>
      </c>
      <c r="BV1182" s="41">
        <f t="shared" si="279"/>
        <v>63</v>
      </c>
    </row>
    <row r="1183" spans="2:74" x14ac:dyDescent="0.3">
      <c r="B1183" s="12" t="s">
        <v>1582</v>
      </c>
      <c r="C1183" s="12">
        <v>207011146</v>
      </c>
      <c r="D1183" s="12" t="s">
        <v>1583</v>
      </c>
      <c r="E1183" s="12" t="s">
        <v>736</v>
      </c>
      <c r="F1183" s="12" t="s">
        <v>738</v>
      </c>
      <c r="G1183" s="12" t="s">
        <v>92</v>
      </c>
      <c r="H1183" s="12" t="s">
        <v>86</v>
      </c>
      <c r="I1183" s="28">
        <v>1967450</v>
      </c>
      <c r="J1183" s="28">
        <v>2000000</v>
      </c>
      <c r="K1183" s="28">
        <v>2100000</v>
      </c>
      <c r="L1183" s="28">
        <v>2000000</v>
      </c>
      <c r="M1183" s="28">
        <v>2080000</v>
      </c>
      <c r="N1183" s="28">
        <v>2101000</v>
      </c>
      <c r="O1183" s="29">
        <v>28</v>
      </c>
      <c r="P1183" s="29">
        <v>26</v>
      </c>
      <c r="Q1183" s="29">
        <v>24</v>
      </c>
      <c r="R1183" s="28">
        <v>790</v>
      </c>
      <c r="S1183" s="28">
        <v>640</v>
      </c>
      <c r="T1183" s="30">
        <v>3.5</v>
      </c>
      <c r="U1183" s="30">
        <v>0</v>
      </c>
      <c r="V1183" s="30">
        <v>3.5</v>
      </c>
      <c r="W1183" s="30">
        <v>3.1</v>
      </c>
      <c r="X1183" s="31">
        <v>2.0879819055122113E-2</v>
      </c>
      <c r="Y1183" s="30">
        <v>3.3</v>
      </c>
      <c r="Z1183" s="30">
        <v>0</v>
      </c>
      <c r="AA1183" s="30">
        <v>3.3</v>
      </c>
      <c r="AB1183" s="30">
        <v>3.2</v>
      </c>
      <c r="AC1183" s="32">
        <v>0.25714806520493722</v>
      </c>
      <c r="AD1183" s="30">
        <v>12.315627090736459</v>
      </c>
      <c r="AE1183" s="12">
        <v>286</v>
      </c>
      <c r="AF1183" s="12">
        <v>160</v>
      </c>
      <c r="AG1183" s="12">
        <v>363</v>
      </c>
      <c r="AH1183" s="33">
        <v>2.5392731535756154</v>
      </c>
      <c r="AI1183" s="34">
        <v>2260000</v>
      </c>
      <c r="AJ1183" s="34">
        <v>2466000</v>
      </c>
      <c r="AK1183" s="34">
        <v>2228000</v>
      </c>
      <c r="AL1183" s="35">
        <v>-8.3536090835360913E-2</v>
      </c>
      <c r="AM1183" s="35">
        <v>1.4362657091561939E-2</v>
      </c>
      <c r="AN1183" s="12">
        <v>3.3</v>
      </c>
      <c r="AO1183" s="33">
        <v>9.9999999999999645E-2</v>
      </c>
      <c r="AP1183" s="12">
        <v>3.2</v>
      </c>
      <c r="AQ1183" s="32">
        <v>4.5806451612903226E-2</v>
      </c>
      <c r="AR1183" s="34">
        <v>950</v>
      </c>
      <c r="AS1183" s="34">
        <v>890</v>
      </c>
      <c r="AT1183" s="31">
        <v>6.741573033707865E-2</v>
      </c>
      <c r="AU1183" s="32">
        <v>3.8035820491401036E-2</v>
      </c>
      <c r="AV1183" s="36">
        <v>3072.1600000000003</v>
      </c>
      <c r="AW1183" s="30">
        <v>0.77869999999999995</v>
      </c>
      <c r="AX1183" s="30">
        <v>0.2213</v>
      </c>
      <c r="AY1183" s="30">
        <v>0.76090000000000002</v>
      </c>
      <c r="AZ1183" s="30">
        <v>0.20230000000000001</v>
      </c>
      <c r="BA1183" s="30">
        <v>0.38059999999999999</v>
      </c>
      <c r="BB1183" s="30">
        <v>0.3478</v>
      </c>
      <c r="BC1183" s="30">
        <v>0.24979999999999999</v>
      </c>
      <c r="BD1183" s="37">
        <v>8</v>
      </c>
      <c r="BE1183" s="29">
        <v>12</v>
      </c>
      <c r="BF1183" s="38" t="s">
        <v>3906</v>
      </c>
      <c r="BG1183" s="39">
        <v>145.08143896346601</v>
      </c>
      <c r="BH1183" s="39">
        <v>-37.867008235071602</v>
      </c>
      <c r="BI1183" s="40">
        <f t="shared" si="266"/>
        <v>59</v>
      </c>
      <c r="BJ1183" s="40">
        <f t="shared" si="267"/>
        <v>62</v>
      </c>
      <c r="BK1183" s="40">
        <f t="shared" si="268"/>
        <v>93</v>
      </c>
      <c r="BL1183" s="40">
        <f t="shared" si="269"/>
        <v>87</v>
      </c>
      <c r="BM1183" s="40">
        <f t="shared" si="270"/>
        <v>1</v>
      </c>
      <c r="BN1183" s="40">
        <f t="shared" si="271"/>
        <v>56</v>
      </c>
      <c r="BO1183" s="40">
        <f t="shared" si="272"/>
        <v>100</v>
      </c>
      <c r="BP1183" s="40">
        <f t="shared" si="273"/>
        <v>74</v>
      </c>
      <c r="BQ1183" s="41">
        <f t="shared" si="274"/>
        <v>20</v>
      </c>
      <c r="BR1183" s="40">
        <f t="shared" si="275"/>
        <v>28</v>
      </c>
      <c r="BS1183" s="41">
        <f t="shared" si="276"/>
        <v>95</v>
      </c>
      <c r="BT1183" s="41">
        <f t="shared" si="277"/>
        <v>62</v>
      </c>
      <c r="BU1183" s="41">
        <f t="shared" si="278"/>
        <v>80</v>
      </c>
      <c r="BV1183" s="41">
        <f t="shared" si="279"/>
        <v>63</v>
      </c>
    </row>
    <row r="1184" spans="2:74" x14ac:dyDescent="0.3">
      <c r="B1184" s="12" t="s">
        <v>1584</v>
      </c>
      <c r="C1184" s="12">
        <v>207011150</v>
      </c>
      <c r="D1184" s="12" t="s">
        <v>1583</v>
      </c>
      <c r="E1184" s="12" t="s">
        <v>736</v>
      </c>
      <c r="F1184" s="12" t="s">
        <v>738</v>
      </c>
      <c r="G1184" s="12" t="s">
        <v>92</v>
      </c>
      <c r="H1184" s="12" t="s">
        <v>86</v>
      </c>
      <c r="I1184" s="28">
        <v>2311680</v>
      </c>
      <c r="J1184" s="28">
        <v>2352000</v>
      </c>
      <c r="K1184" s="28">
        <v>2400000</v>
      </c>
      <c r="L1184" s="28">
        <v>2240000</v>
      </c>
      <c r="M1184" s="28">
        <v>2400000</v>
      </c>
      <c r="N1184" s="28">
        <v>2462000</v>
      </c>
      <c r="O1184" s="29">
        <v>25</v>
      </c>
      <c r="P1184" s="29">
        <v>25</v>
      </c>
      <c r="Q1184" s="29">
        <v>26</v>
      </c>
      <c r="R1184" s="28">
        <v>900</v>
      </c>
      <c r="S1184" s="28">
        <v>900</v>
      </c>
      <c r="T1184" s="30">
        <v>3.4</v>
      </c>
      <c r="U1184" s="30">
        <v>0</v>
      </c>
      <c r="V1184" s="30">
        <v>3.4</v>
      </c>
      <c r="W1184" s="30">
        <v>3.1</v>
      </c>
      <c r="X1184" s="31">
        <v>2.0245016611295682E-2</v>
      </c>
      <c r="Y1184" s="30">
        <v>3.3</v>
      </c>
      <c r="Z1184" s="30">
        <v>-0.5</v>
      </c>
      <c r="AA1184" s="30">
        <v>3.8</v>
      </c>
      <c r="AB1184" s="30">
        <v>3.6</v>
      </c>
      <c r="AC1184" s="32">
        <v>0.27576232964016079</v>
      </c>
      <c r="AD1184" s="30">
        <v>13.621244918430916</v>
      </c>
      <c r="AE1184" s="12">
        <v>286</v>
      </c>
      <c r="AF1184" s="12">
        <v>160</v>
      </c>
      <c r="AG1184" s="12">
        <v>363</v>
      </c>
      <c r="AH1184" s="33">
        <v>2.5392731535756154</v>
      </c>
      <c r="AI1184" s="34">
        <v>2260000</v>
      </c>
      <c r="AJ1184" s="34">
        <v>2466000</v>
      </c>
      <c r="AK1184" s="34">
        <v>2228000</v>
      </c>
      <c r="AL1184" s="35">
        <v>-8.3536090835360913E-2</v>
      </c>
      <c r="AM1184" s="35">
        <v>1.4362657091561939E-2</v>
      </c>
      <c r="AN1184" s="12">
        <v>3.3</v>
      </c>
      <c r="AO1184" s="33">
        <v>9.9999999999999645E-2</v>
      </c>
      <c r="AP1184" s="12">
        <v>3.2</v>
      </c>
      <c r="AQ1184" s="32">
        <v>4.5806451612903226E-2</v>
      </c>
      <c r="AR1184" s="34">
        <v>950</v>
      </c>
      <c r="AS1184" s="34">
        <v>890</v>
      </c>
      <c r="AT1184" s="31">
        <v>6.741573033707865E-2</v>
      </c>
      <c r="AU1184" s="32">
        <v>3.8035820491401036E-2</v>
      </c>
      <c r="AV1184" s="36">
        <v>3263.6800000000003</v>
      </c>
      <c r="AW1184" s="30">
        <v>0.77039999999999997</v>
      </c>
      <c r="AX1184" s="30">
        <v>0.2296</v>
      </c>
      <c r="AY1184" s="30">
        <v>0.70140000000000002</v>
      </c>
      <c r="AZ1184" s="30">
        <v>0.19220000000000001</v>
      </c>
      <c r="BA1184" s="30">
        <v>0.42359999999999998</v>
      </c>
      <c r="BB1184" s="30">
        <v>0.34489999999999998</v>
      </c>
      <c r="BC1184" s="30">
        <v>0.20979999999999999</v>
      </c>
      <c r="BD1184" s="37">
        <v>10</v>
      </c>
      <c r="BE1184" s="29">
        <v>11</v>
      </c>
      <c r="BF1184" s="38" t="s">
        <v>3907</v>
      </c>
      <c r="BG1184" s="39">
        <v>145.07721428131299</v>
      </c>
      <c r="BH1184" s="39">
        <v>-37.856431639863303</v>
      </c>
      <c r="BI1184" s="40">
        <f t="shared" si="266"/>
        <v>60</v>
      </c>
      <c r="BJ1184" s="40">
        <f t="shared" si="267"/>
        <v>62</v>
      </c>
      <c r="BK1184" s="40">
        <f t="shared" si="268"/>
        <v>93</v>
      </c>
      <c r="BL1184" s="40">
        <f t="shared" si="269"/>
        <v>87</v>
      </c>
      <c r="BM1184" s="40">
        <f t="shared" si="270"/>
        <v>1</v>
      </c>
      <c r="BN1184" s="40">
        <f t="shared" si="271"/>
        <v>56</v>
      </c>
      <c r="BO1184" s="40">
        <f t="shared" si="272"/>
        <v>100</v>
      </c>
      <c r="BP1184" s="40">
        <f t="shared" si="273"/>
        <v>83</v>
      </c>
      <c r="BQ1184" s="41">
        <f t="shared" si="274"/>
        <v>18</v>
      </c>
      <c r="BR1184" s="40">
        <f t="shared" si="275"/>
        <v>15</v>
      </c>
      <c r="BS1184" s="41">
        <f t="shared" si="276"/>
        <v>83</v>
      </c>
      <c r="BT1184" s="41">
        <f t="shared" si="277"/>
        <v>62</v>
      </c>
      <c r="BU1184" s="41">
        <f t="shared" si="278"/>
        <v>100</v>
      </c>
      <c r="BV1184" s="41">
        <f t="shared" si="279"/>
        <v>63</v>
      </c>
    </row>
    <row r="1185" spans="2:74" x14ac:dyDescent="0.3">
      <c r="B1185" s="12" t="s">
        <v>1585</v>
      </c>
      <c r="C1185" s="12">
        <v>207011154</v>
      </c>
      <c r="D1185" s="12" t="s">
        <v>1583</v>
      </c>
      <c r="E1185" s="12" t="s">
        <v>736</v>
      </c>
      <c r="F1185" s="12" t="s">
        <v>738</v>
      </c>
      <c r="G1185" s="12" t="s">
        <v>92</v>
      </c>
      <c r="H1185" s="12" t="s">
        <v>86</v>
      </c>
      <c r="I1185" s="28">
        <v>2000000</v>
      </c>
      <c r="J1185" s="28">
        <v>2100000</v>
      </c>
      <c r="K1185" s="28">
        <v>2350000</v>
      </c>
      <c r="L1185" s="28">
        <v>2050000</v>
      </c>
      <c r="M1185" s="28">
        <v>2000000</v>
      </c>
      <c r="N1185" s="28">
        <v>2230000</v>
      </c>
      <c r="O1185" s="29">
        <v>26</v>
      </c>
      <c r="P1185" s="29">
        <v>26</v>
      </c>
      <c r="Q1185" s="29">
        <v>26</v>
      </c>
      <c r="R1185" s="28">
        <v>875</v>
      </c>
      <c r="S1185" s="28">
        <v>895</v>
      </c>
      <c r="T1185" s="30">
        <v>3.1</v>
      </c>
      <c r="U1185" s="30">
        <v>-0.10000000000000009</v>
      </c>
      <c r="V1185" s="30">
        <v>3.2</v>
      </c>
      <c r="W1185" s="30">
        <v>2.4</v>
      </c>
      <c r="X1185" s="31">
        <v>2.2749999999999999E-2</v>
      </c>
      <c r="Y1185" s="30">
        <v>2.4</v>
      </c>
      <c r="Z1185" s="30">
        <v>0</v>
      </c>
      <c r="AA1185" s="30">
        <v>2.4</v>
      </c>
      <c r="AB1185" s="30">
        <v>2.4</v>
      </c>
      <c r="AC1185" s="32">
        <v>0.31438631790744465</v>
      </c>
      <c r="AD1185" s="30">
        <v>13.819178809118444</v>
      </c>
      <c r="AE1185" s="12">
        <v>286</v>
      </c>
      <c r="AF1185" s="12">
        <v>160</v>
      </c>
      <c r="AG1185" s="12">
        <v>363</v>
      </c>
      <c r="AH1185" s="33">
        <v>2.5392731535756154</v>
      </c>
      <c r="AI1185" s="34">
        <v>2260000</v>
      </c>
      <c r="AJ1185" s="34">
        <v>2466000</v>
      </c>
      <c r="AK1185" s="34">
        <v>2228000</v>
      </c>
      <c r="AL1185" s="35">
        <v>-8.3536090835360913E-2</v>
      </c>
      <c r="AM1185" s="35">
        <v>1.4362657091561939E-2</v>
      </c>
      <c r="AN1185" s="12">
        <v>3.3</v>
      </c>
      <c r="AO1185" s="33">
        <v>9.9999999999999645E-2</v>
      </c>
      <c r="AP1185" s="12">
        <v>3.2</v>
      </c>
      <c r="AQ1185" s="32">
        <v>4.5806451612903226E-2</v>
      </c>
      <c r="AR1185" s="34">
        <v>950</v>
      </c>
      <c r="AS1185" s="34">
        <v>890</v>
      </c>
      <c r="AT1185" s="31">
        <v>6.741573033707865E-2</v>
      </c>
      <c r="AU1185" s="32">
        <v>3.8035820491401036E-2</v>
      </c>
      <c r="AV1185" s="36">
        <v>2783.2000000000003</v>
      </c>
      <c r="AW1185" s="30">
        <v>0.75800000000000001</v>
      </c>
      <c r="AX1185" s="30">
        <v>0.24199999999999999</v>
      </c>
      <c r="AY1185" s="30">
        <v>0.65759999999999996</v>
      </c>
      <c r="AZ1185" s="30">
        <v>0.21890000000000001</v>
      </c>
      <c r="BA1185" s="30">
        <v>0.40620000000000001</v>
      </c>
      <c r="BB1185" s="30">
        <v>0.33029999999999998</v>
      </c>
      <c r="BC1185" s="30">
        <v>0.23619999999999999</v>
      </c>
      <c r="BD1185" s="37">
        <v>9</v>
      </c>
      <c r="BE1185" s="29">
        <v>8</v>
      </c>
      <c r="BF1185" s="38" t="s">
        <v>3908</v>
      </c>
      <c r="BG1185" s="39">
        <v>145.05122520942101</v>
      </c>
      <c r="BH1185" s="39">
        <v>-37.792521262433901</v>
      </c>
      <c r="BI1185" s="40">
        <f t="shared" si="266"/>
        <v>65</v>
      </c>
      <c r="BJ1185" s="40">
        <f t="shared" si="267"/>
        <v>62</v>
      </c>
      <c r="BK1185" s="40">
        <f t="shared" si="268"/>
        <v>93</v>
      </c>
      <c r="BL1185" s="40">
        <f t="shared" si="269"/>
        <v>87</v>
      </c>
      <c r="BM1185" s="40">
        <f t="shared" si="270"/>
        <v>1</v>
      </c>
      <c r="BN1185" s="40">
        <f t="shared" si="271"/>
        <v>56</v>
      </c>
      <c r="BO1185" s="40">
        <f t="shared" si="272"/>
        <v>100</v>
      </c>
      <c r="BP1185" s="40">
        <f t="shared" si="273"/>
        <v>79</v>
      </c>
      <c r="BQ1185" s="41">
        <f t="shared" si="274"/>
        <v>27</v>
      </c>
      <c r="BR1185" s="40">
        <f t="shared" si="275"/>
        <v>13</v>
      </c>
      <c r="BS1185" s="41">
        <f t="shared" si="276"/>
        <v>58</v>
      </c>
      <c r="BT1185" s="41">
        <f t="shared" si="277"/>
        <v>77</v>
      </c>
      <c r="BU1185" s="41">
        <f t="shared" si="278"/>
        <v>90</v>
      </c>
      <c r="BV1185" s="41">
        <f t="shared" si="279"/>
        <v>63</v>
      </c>
    </row>
    <row r="1186" spans="2:74" x14ac:dyDescent="0.3">
      <c r="B1186" s="12" t="s">
        <v>1586</v>
      </c>
      <c r="C1186" s="12">
        <v>207031164</v>
      </c>
      <c r="D1186" s="12" t="s">
        <v>735</v>
      </c>
      <c r="E1186" s="12" t="s">
        <v>736</v>
      </c>
      <c r="F1186" s="12" t="s">
        <v>738</v>
      </c>
      <c r="G1186" s="12" t="s">
        <v>92</v>
      </c>
      <c r="H1186" s="12" t="s">
        <v>86</v>
      </c>
      <c r="I1186" s="28">
        <v>1425000</v>
      </c>
      <c r="J1186" s="28">
        <v>1450000</v>
      </c>
      <c r="K1186" s="28">
        <v>1400000</v>
      </c>
      <c r="L1186" s="28">
        <v>1425000</v>
      </c>
      <c r="M1186" s="28">
        <v>1425000</v>
      </c>
      <c r="N1186" s="28">
        <v>1420000</v>
      </c>
      <c r="O1186" s="29">
        <v>26</v>
      </c>
      <c r="P1186" s="29">
        <v>26</v>
      </c>
      <c r="Q1186" s="29">
        <v>26</v>
      </c>
      <c r="R1186" s="28">
        <v>650</v>
      </c>
      <c r="S1186" s="28">
        <v>620</v>
      </c>
      <c r="T1186" s="30">
        <v>3.3</v>
      </c>
      <c r="U1186" s="30">
        <v>-0.10000000000000009</v>
      </c>
      <c r="V1186" s="30">
        <v>3.4</v>
      </c>
      <c r="W1186" s="30">
        <v>2.9</v>
      </c>
      <c r="X1186" s="31">
        <v>2.3719298245614036E-2</v>
      </c>
      <c r="Y1186" s="30">
        <v>4.5</v>
      </c>
      <c r="Z1186" s="30">
        <v>-0.40000000000000036</v>
      </c>
      <c r="AA1186" s="30">
        <v>4.9000000000000004</v>
      </c>
      <c r="AB1186" s="30">
        <v>3.7</v>
      </c>
      <c r="AC1186" s="32">
        <v>0.30226934523809523</v>
      </c>
      <c r="AD1186" s="30">
        <v>12.743604052197801</v>
      </c>
      <c r="AE1186" s="12">
        <v>215</v>
      </c>
      <c r="AF1186" s="12">
        <v>120</v>
      </c>
      <c r="AG1186" s="12">
        <v>207</v>
      </c>
      <c r="AH1186" s="33">
        <v>2.5920000000000001</v>
      </c>
      <c r="AI1186" s="34">
        <v>1400000</v>
      </c>
      <c r="AJ1186" s="34">
        <v>1405000</v>
      </c>
      <c r="AK1186" s="34">
        <v>1380000</v>
      </c>
      <c r="AL1186" s="35">
        <v>-3.5587188612099642E-3</v>
      </c>
      <c r="AM1186" s="35">
        <v>1.4492753623188406E-2</v>
      </c>
      <c r="AN1186" s="12">
        <v>3</v>
      </c>
      <c r="AO1186" s="33">
        <v>0.10000000000000009</v>
      </c>
      <c r="AP1186" s="12">
        <v>2.9</v>
      </c>
      <c r="AQ1186" s="32">
        <v>6.1030595813204511E-2</v>
      </c>
      <c r="AR1186" s="34">
        <v>650</v>
      </c>
      <c r="AS1186" s="34">
        <v>600</v>
      </c>
      <c r="AT1186" s="31">
        <v>8.3333333333333329E-2</v>
      </c>
      <c r="AU1186" s="32">
        <v>-6.6995665912589014E-2</v>
      </c>
      <c r="AV1186" s="36">
        <v>2150.4</v>
      </c>
      <c r="AW1186" s="30">
        <v>0.72560000000000002</v>
      </c>
      <c r="AX1186" s="30">
        <v>0.27439999999999998</v>
      </c>
      <c r="AY1186" s="30">
        <v>0.621</v>
      </c>
      <c r="AZ1186" s="30">
        <v>0.32</v>
      </c>
      <c r="BA1186" s="30">
        <v>0.36730000000000002</v>
      </c>
      <c r="BB1186" s="30">
        <v>0.31690000000000002</v>
      </c>
      <c r="BC1186" s="30">
        <v>0.2898</v>
      </c>
      <c r="BD1186" s="37">
        <v>7</v>
      </c>
      <c r="BE1186" s="29">
        <v>14</v>
      </c>
      <c r="BF1186" s="38" t="s">
        <v>3909</v>
      </c>
      <c r="BG1186" s="39">
        <v>145.12244971861301</v>
      </c>
      <c r="BH1186" s="39">
        <v>-37.806992552036199</v>
      </c>
      <c r="BI1186" s="40">
        <f t="shared" si="266"/>
        <v>62</v>
      </c>
      <c r="BJ1186" s="40">
        <f t="shared" si="267"/>
        <v>67</v>
      </c>
      <c r="BK1186" s="40">
        <f t="shared" si="268"/>
        <v>93</v>
      </c>
      <c r="BL1186" s="40">
        <f t="shared" si="269"/>
        <v>100</v>
      </c>
      <c r="BM1186" s="40">
        <f t="shared" si="270"/>
        <v>1</v>
      </c>
      <c r="BN1186" s="40">
        <f t="shared" si="271"/>
        <v>79</v>
      </c>
      <c r="BO1186" s="40">
        <f t="shared" si="272"/>
        <v>100</v>
      </c>
      <c r="BP1186" s="40">
        <f t="shared" si="273"/>
        <v>71</v>
      </c>
      <c r="BQ1186" s="41">
        <f t="shared" si="274"/>
        <v>30</v>
      </c>
      <c r="BR1186" s="40">
        <f t="shared" si="275"/>
        <v>23</v>
      </c>
      <c r="BS1186" s="41">
        <f t="shared" si="276"/>
        <v>66</v>
      </c>
      <c r="BT1186" s="41">
        <f t="shared" si="277"/>
        <v>42</v>
      </c>
      <c r="BU1186" s="41">
        <f t="shared" si="278"/>
        <v>70</v>
      </c>
      <c r="BV1186" s="41">
        <f t="shared" si="279"/>
        <v>63</v>
      </c>
    </row>
    <row r="1187" spans="2:74" x14ac:dyDescent="0.3">
      <c r="B1187" s="12" t="s">
        <v>1587</v>
      </c>
      <c r="C1187" s="12">
        <v>207031166</v>
      </c>
      <c r="D1187" s="12" t="s">
        <v>735</v>
      </c>
      <c r="E1187" s="12" t="s">
        <v>736</v>
      </c>
      <c r="F1187" s="12" t="s">
        <v>738</v>
      </c>
      <c r="G1187" s="12" t="s">
        <v>92</v>
      </c>
      <c r="H1187" s="12" t="s">
        <v>86</v>
      </c>
      <c r="I1187" s="28">
        <v>1288000</v>
      </c>
      <c r="J1187" s="28">
        <v>1300000</v>
      </c>
      <c r="K1187" s="28">
        <v>1380000</v>
      </c>
      <c r="L1187" s="28">
        <v>1311000</v>
      </c>
      <c r="M1187" s="28">
        <v>1330000</v>
      </c>
      <c r="N1187" s="28">
        <v>1287000</v>
      </c>
      <c r="O1187" s="29">
        <v>26</v>
      </c>
      <c r="P1187" s="29">
        <v>26</v>
      </c>
      <c r="Q1187" s="29">
        <v>25</v>
      </c>
      <c r="R1187" s="28">
        <v>630</v>
      </c>
      <c r="S1187" s="28">
        <v>600</v>
      </c>
      <c r="T1187" s="30">
        <v>3.2</v>
      </c>
      <c r="U1187" s="30">
        <v>-0.19999999999999973</v>
      </c>
      <c r="V1187" s="30">
        <v>3.4</v>
      </c>
      <c r="W1187" s="30">
        <v>3.5</v>
      </c>
      <c r="X1187" s="31">
        <v>2.5434782608695652E-2</v>
      </c>
      <c r="Y1187" s="30">
        <v>4.9000000000000004</v>
      </c>
      <c r="Z1187" s="30">
        <v>-0.5</v>
      </c>
      <c r="AA1187" s="30">
        <v>5.4</v>
      </c>
      <c r="AB1187" s="30">
        <v>4.9000000000000004</v>
      </c>
      <c r="AC1187" s="32">
        <v>0.34937888198757761</v>
      </c>
      <c r="AD1187" s="30">
        <v>13.736263736263735</v>
      </c>
      <c r="AE1187" s="12">
        <v>215</v>
      </c>
      <c r="AF1187" s="12">
        <v>120</v>
      </c>
      <c r="AG1187" s="12">
        <v>207</v>
      </c>
      <c r="AH1187" s="33">
        <v>2.5920000000000001</v>
      </c>
      <c r="AI1187" s="34">
        <v>1400000</v>
      </c>
      <c r="AJ1187" s="34">
        <v>1405000</v>
      </c>
      <c r="AK1187" s="34">
        <v>1380000</v>
      </c>
      <c r="AL1187" s="35">
        <v>-3.5587188612099642E-3</v>
      </c>
      <c r="AM1187" s="35">
        <v>1.4492753623188406E-2</v>
      </c>
      <c r="AN1187" s="12">
        <v>3</v>
      </c>
      <c r="AO1187" s="33">
        <v>0.10000000000000009</v>
      </c>
      <c r="AP1187" s="12">
        <v>2.9</v>
      </c>
      <c r="AQ1187" s="32">
        <v>6.1030595813204511E-2</v>
      </c>
      <c r="AR1187" s="34">
        <v>650</v>
      </c>
      <c r="AS1187" s="34">
        <v>600</v>
      </c>
      <c r="AT1187" s="31">
        <v>8.3333333333333329E-2</v>
      </c>
      <c r="AU1187" s="32">
        <v>-6.6995665912589014E-2</v>
      </c>
      <c r="AV1187" s="36">
        <v>1803.2000000000003</v>
      </c>
      <c r="AW1187" s="30">
        <v>0.72399999999999998</v>
      </c>
      <c r="AX1187" s="30">
        <v>0.27600000000000002</v>
      </c>
      <c r="AY1187" s="30">
        <v>0.73760000000000003</v>
      </c>
      <c r="AZ1187" s="30">
        <v>0.18060000000000001</v>
      </c>
      <c r="BA1187" s="30">
        <v>0.41899999999999998</v>
      </c>
      <c r="BB1187" s="30">
        <v>0.27629999999999999</v>
      </c>
      <c r="BC1187" s="30">
        <v>0.25290000000000001</v>
      </c>
      <c r="BD1187" s="37">
        <v>9</v>
      </c>
      <c r="BE1187" s="29">
        <v>17</v>
      </c>
      <c r="BF1187" s="38" t="s">
        <v>3910</v>
      </c>
      <c r="BG1187" s="39">
        <v>145.14805279065499</v>
      </c>
      <c r="BH1187" s="39">
        <v>-37.851112426035797</v>
      </c>
      <c r="BI1187" s="40">
        <f t="shared" si="266"/>
        <v>64</v>
      </c>
      <c r="BJ1187" s="40">
        <f t="shared" si="267"/>
        <v>67</v>
      </c>
      <c r="BK1187" s="40">
        <f t="shared" si="268"/>
        <v>93</v>
      </c>
      <c r="BL1187" s="40">
        <f t="shared" si="269"/>
        <v>100</v>
      </c>
      <c r="BM1187" s="40">
        <f t="shared" si="270"/>
        <v>1</v>
      </c>
      <c r="BN1187" s="40">
        <f t="shared" si="271"/>
        <v>79</v>
      </c>
      <c r="BO1187" s="40">
        <f t="shared" si="272"/>
        <v>100</v>
      </c>
      <c r="BP1187" s="40">
        <f t="shared" si="273"/>
        <v>82</v>
      </c>
      <c r="BQ1187" s="41">
        <f t="shared" si="274"/>
        <v>35</v>
      </c>
      <c r="BR1187" s="40">
        <f t="shared" si="275"/>
        <v>14</v>
      </c>
      <c r="BS1187" s="41">
        <f t="shared" si="276"/>
        <v>34</v>
      </c>
      <c r="BT1187" s="41">
        <f t="shared" si="277"/>
        <v>36</v>
      </c>
      <c r="BU1187" s="41">
        <f t="shared" si="278"/>
        <v>90</v>
      </c>
      <c r="BV1187" s="41">
        <f t="shared" si="279"/>
        <v>63</v>
      </c>
    </row>
    <row r="1188" spans="2:74" x14ac:dyDescent="0.3">
      <c r="B1188" s="12" t="s">
        <v>1588</v>
      </c>
      <c r="C1188" s="12">
        <v>208021177</v>
      </c>
      <c r="D1188" s="12" t="s">
        <v>851</v>
      </c>
      <c r="E1188" s="12" t="s">
        <v>248</v>
      </c>
      <c r="F1188" s="12" t="s">
        <v>738</v>
      </c>
      <c r="G1188" s="12" t="s">
        <v>92</v>
      </c>
      <c r="H1188" s="12" t="s">
        <v>86</v>
      </c>
      <c r="I1188" s="28">
        <v>2000000</v>
      </c>
      <c r="J1188" s="28">
        <v>2000000</v>
      </c>
      <c r="K1188" s="28">
        <v>2100000</v>
      </c>
      <c r="L1188" s="28">
        <v>1490000</v>
      </c>
      <c r="M1188" s="28">
        <v>1500000</v>
      </c>
      <c r="N1188" s="28">
        <v>2000000</v>
      </c>
      <c r="O1188" s="29">
        <v>26</v>
      </c>
      <c r="P1188" s="29">
        <v>26</v>
      </c>
      <c r="Q1188" s="29">
        <v>26</v>
      </c>
      <c r="R1188" s="28">
        <v>900</v>
      </c>
      <c r="S1188" s="28">
        <v>850</v>
      </c>
      <c r="T1188" s="30">
        <v>2.7</v>
      </c>
      <c r="U1188" s="30">
        <v>0.10000000000000009</v>
      </c>
      <c r="V1188" s="30">
        <v>2.6</v>
      </c>
      <c r="W1188" s="30">
        <v>2</v>
      </c>
      <c r="X1188" s="31">
        <v>2.3400000000000001E-2</v>
      </c>
      <c r="Y1188" s="30">
        <v>2.5</v>
      </c>
      <c r="Z1188" s="30">
        <v>-0.10000000000000009</v>
      </c>
      <c r="AA1188" s="30">
        <v>2.6</v>
      </c>
      <c r="AB1188" s="30">
        <v>2.8</v>
      </c>
      <c r="AC1188" s="32">
        <v>0.3679356357927786</v>
      </c>
      <c r="AD1188" s="30">
        <v>15.723745119349513</v>
      </c>
      <c r="AE1188" s="12">
        <v>158</v>
      </c>
      <c r="AF1188" s="12">
        <v>76</v>
      </c>
      <c r="AG1188" s="12">
        <v>176</v>
      </c>
      <c r="AH1188" s="33">
        <v>1.784070796460177</v>
      </c>
      <c r="AI1188" s="34">
        <v>1550000</v>
      </c>
      <c r="AJ1188" s="34">
        <v>1550000</v>
      </c>
      <c r="AK1188" s="34">
        <v>1571000</v>
      </c>
      <c r="AL1188" s="35">
        <v>0</v>
      </c>
      <c r="AM1188" s="35">
        <v>-1.336728198599618E-2</v>
      </c>
      <c r="AN1188" s="12">
        <v>2.5</v>
      </c>
      <c r="AO1188" s="33">
        <v>0.10000000000000009</v>
      </c>
      <c r="AP1188" s="12">
        <v>2.4</v>
      </c>
      <c r="AQ1188" s="32">
        <v>5.1219512195121955E-2</v>
      </c>
      <c r="AR1188" s="34">
        <v>800</v>
      </c>
      <c r="AS1188" s="34">
        <v>750</v>
      </c>
      <c r="AT1188" s="31">
        <v>6.6666666666666666E-2</v>
      </c>
      <c r="AU1188" s="32">
        <v>-0.14843448512290008</v>
      </c>
      <c r="AV1188" s="36">
        <v>2446.0800000000004</v>
      </c>
      <c r="AW1188" s="30">
        <v>0.625</v>
      </c>
      <c r="AX1188" s="30">
        <v>0.375</v>
      </c>
      <c r="AY1188" s="30">
        <v>0.36730000000000002</v>
      </c>
      <c r="AZ1188" s="30">
        <v>0.24909999999999999</v>
      </c>
      <c r="BA1188" s="30">
        <v>0.308</v>
      </c>
      <c r="BB1188" s="30">
        <v>0.26440000000000002</v>
      </c>
      <c r="BC1188" s="30">
        <v>0.39710000000000001</v>
      </c>
      <c r="BD1188" s="37">
        <v>10</v>
      </c>
      <c r="BE1188" s="29">
        <v>9</v>
      </c>
      <c r="BF1188" s="38" t="s">
        <v>3911</v>
      </c>
      <c r="BG1188" s="39">
        <v>145.02032145854699</v>
      </c>
      <c r="BH1188" s="39">
        <v>-37.875314546560297</v>
      </c>
      <c r="BI1188" s="40">
        <f t="shared" si="266"/>
        <v>72</v>
      </c>
      <c r="BJ1188" s="40">
        <f t="shared" si="267"/>
        <v>75</v>
      </c>
      <c r="BK1188" s="40">
        <f t="shared" si="268"/>
        <v>100</v>
      </c>
      <c r="BL1188" s="40">
        <f t="shared" si="269"/>
        <v>100</v>
      </c>
      <c r="BM1188" s="40">
        <f t="shared" si="270"/>
        <v>1</v>
      </c>
      <c r="BN1188" s="40">
        <f t="shared" si="271"/>
        <v>64</v>
      </c>
      <c r="BO1188" s="40">
        <f t="shared" si="272"/>
        <v>100</v>
      </c>
      <c r="BP1188" s="40">
        <f t="shared" si="273"/>
        <v>58</v>
      </c>
      <c r="BQ1188" s="41">
        <f t="shared" si="274"/>
        <v>29</v>
      </c>
      <c r="BR1188" s="40">
        <f t="shared" si="275"/>
        <v>1</v>
      </c>
      <c r="BS1188" s="41">
        <f t="shared" si="276"/>
        <v>22</v>
      </c>
      <c r="BT1188" s="41">
        <f t="shared" si="277"/>
        <v>75</v>
      </c>
      <c r="BU1188" s="41">
        <f t="shared" si="278"/>
        <v>100</v>
      </c>
      <c r="BV1188" s="41">
        <f t="shared" si="279"/>
        <v>63</v>
      </c>
    </row>
    <row r="1189" spans="2:74" x14ac:dyDescent="0.3">
      <c r="B1189" s="12" t="s">
        <v>1589</v>
      </c>
      <c r="C1189" s="12">
        <v>208021179</v>
      </c>
      <c r="D1189" s="12" t="s">
        <v>851</v>
      </c>
      <c r="E1189" s="12" t="s">
        <v>248</v>
      </c>
      <c r="F1189" s="12" t="s">
        <v>738</v>
      </c>
      <c r="G1189" s="12" t="s">
        <v>92</v>
      </c>
      <c r="H1189" s="12" t="s">
        <v>86</v>
      </c>
      <c r="I1189" s="28">
        <v>1800000</v>
      </c>
      <c r="J1189" s="28">
        <v>1800000</v>
      </c>
      <c r="K1189" s="28">
        <v>1975000</v>
      </c>
      <c r="L1189" s="28">
        <v>1800000</v>
      </c>
      <c r="M1189" s="28">
        <v>1780000</v>
      </c>
      <c r="N1189" s="28">
        <v>1885000</v>
      </c>
      <c r="O1189" s="29">
        <v>26</v>
      </c>
      <c r="P1189" s="29">
        <v>26</v>
      </c>
      <c r="Q1189" s="29">
        <v>26</v>
      </c>
      <c r="R1189" s="28">
        <v>930</v>
      </c>
      <c r="S1189" s="28">
        <v>875</v>
      </c>
      <c r="T1189" s="30">
        <v>2.7</v>
      </c>
      <c r="U1189" s="30">
        <v>0.10000000000000009</v>
      </c>
      <c r="V1189" s="30">
        <v>2.6</v>
      </c>
      <c r="W1189" s="30">
        <v>2.2999999999999998</v>
      </c>
      <c r="X1189" s="31">
        <v>2.6866666666666667E-2</v>
      </c>
      <c r="Y1189" s="30">
        <v>2.6</v>
      </c>
      <c r="Z1189" s="30">
        <v>-0.29999999999999982</v>
      </c>
      <c r="AA1189" s="30">
        <v>2.9</v>
      </c>
      <c r="AB1189" s="30">
        <v>2.9</v>
      </c>
      <c r="AC1189" s="32">
        <v>0.38247680463249317</v>
      </c>
      <c r="AD1189" s="30">
        <v>14.236109353566745</v>
      </c>
      <c r="AE1189" s="12">
        <v>158</v>
      </c>
      <c r="AF1189" s="12">
        <v>76</v>
      </c>
      <c r="AG1189" s="12">
        <v>176</v>
      </c>
      <c r="AH1189" s="33">
        <v>1.784070796460177</v>
      </c>
      <c r="AI1189" s="34">
        <v>1550000</v>
      </c>
      <c r="AJ1189" s="34">
        <v>1550000</v>
      </c>
      <c r="AK1189" s="34">
        <v>1571000</v>
      </c>
      <c r="AL1189" s="35">
        <v>0</v>
      </c>
      <c r="AM1189" s="35">
        <v>-1.336728198599618E-2</v>
      </c>
      <c r="AN1189" s="12">
        <v>2.5</v>
      </c>
      <c r="AO1189" s="33">
        <v>0.10000000000000009</v>
      </c>
      <c r="AP1189" s="12">
        <v>2.4</v>
      </c>
      <c r="AQ1189" s="32">
        <v>5.1219512195121955E-2</v>
      </c>
      <c r="AR1189" s="34">
        <v>800</v>
      </c>
      <c r="AS1189" s="34">
        <v>750</v>
      </c>
      <c r="AT1189" s="31">
        <v>6.6666666666666666E-2</v>
      </c>
      <c r="AU1189" s="32">
        <v>-0.14843448512290008</v>
      </c>
      <c r="AV1189" s="36">
        <v>2431.5200000000004</v>
      </c>
      <c r="AW1189" s="30">
        <v>0.60509999999999997</v>
      </c>
      <c r="AX1189" s="30">
        <v>0.39489999999999997</v>
      </c>
      <c r="AY1189" s="30">
        <v>0.38030000000000003</v>
      </c>
      <c r="AZ1189" s="30">
        <v>0.19289999999999999</v>
      </c>
      <c r="BA1189" s="30">
        <v>0.30320000000000003</v>
      </c>
      <c r="BB1189" s="30">
        <v>0.27839999999999998</v>
      </c>
      <c r="BC1189" s="30">
        <v>0.39250000000000002</v>
      </c>
      <c r="BD1189" s="37">
        <v>9</v>
      </c>
      <c r="BE1189" s="29">
        <v>10</v>
      </c>
      <c r="BF1189" s="38" t="s">
        <v>3912</v>
      </c>
      <c r="BG1189" s="39">
        <v>145.00855896167599</v>
      </c>
      <c r="BH1189" s="39">
        <v>-37.894191695685599</v>
      </c>
      <c r="BI1189" s="40">
        <f t="shared" si="266"/>
        <v>72</v>
      </c>
      <c r="BJ1189" s="40">
        <f t="shared" si="267"/>
        <v>75</v>
      </c>
      <c r="BK1189" s="40">
        <f t="shared" si="268"/>
        <v>100</v>
      </c>
      <c r="BL1189" s="40">
        <f t="shared" si="269"/>
        <v>100</v>
      </c>
      <c r="BM1189" s="40">
        <f t="shared" si="270"/>
        <v>1</v>
      </c>
      <c r="BN1189" s="40">
        <f t="shared" si="271"/>
        <v>64</v>
      </c>
      <c r="BO1189" s="40">
        <f t="shared" si="272"/>
        <v>100</v>
      </c>
      <c r="BP1189" s="40">
        <f t="shared" si="273"/>
        <v>57</v>
      </c>
      <c r="BQ1189" s="41">
        <f t="shared" si="274"/>
        <v>40</v>
      </c>
      <c r="BR1189" s="40">
        <f t="shared" si="275"/>
        <v>9</v>
      </c>
      <c r="BS1189" s="41">
        <f t="shared" si="276"/>
        <v>13</v>
      </c>
      <c r="BT1189" s="41">
        <f t="shared" si="277"/>
        <v>74</v>
      </c>
      <c r="BU1189" s="41">
        <f t="shared" si="278"/>
        <v>90</v>
      </c>
      <c r="BV1189" s="41">
        <f t="shared" si="279"/>
        <v>63</v>
      </c>
    </row>
    <row r="1190" spans="2:74" x14ac:dyDescent="0.3">
      <c r="B1190" s="12" t="s">
        <v>1590</v>
      </c>
      <c r="C1190" s="12">
        <v>208021182</v>
      </c>
      <c r="D1190" s="12" t="s">
        <v>851</v>
      </c>
      <c r="E1190" s="12" t="s">
        <v>248</v>
      </c>
      <c r="F1190" s="12" t="s">
        <v>738</v>
      </c>
      <c r="G1190" s="12" t="s">
        <v>92</v>
      </c>
      <c r="H1190" s="12" t="s">
        <v>86</v>
      </c>
      <c r="I1190" s="28">
        <v>1660000</v>
      </c>
      <c r="J1190" s="28">
        <v>1700000</v>
      </c>
      <c r="K1190" s="28">
        <v>1700000</v>
      </c>
      <c r="L1190" s="28">
        <v>1620000</v>
      </c>
      <c r="M1190" s="28">
        <v>1601000</v>
      </c>
      <c r="N1190" s="28">
        <v>1735000</v>
      </c>
      <c r="O1190" s="29">
        <v>24</v>
      </c>
      <c r="P1190" s="29">
        <v>25</v>
      </c>
      <c r="Q1190" s="29">
        <v>24</v>
      </c>
      <c r="R1190" s="28">
        <v>750</v>
      </c>
      <c r="S1190" s="28">
        <v>730</v>
      </c>
      <c r="T1190" s="30">
        <v>2</v>
      </c>
      <c r="U1190" s="30">
        <v>0</v>
      </c>
      <c r="V1190" s="30">
        <v>2</v>
      </c>
      <c r="W1190" s="30">
        <v>2.2000000000000002</v>
      </c>
      <c r="X1190" s="31">
        <v>2.3493975903614458E-2</v>
      </c>
      <c r="Y1190" s="30">
        <v>3.1</v>
      </c>
      <c r="Z1190" s="30">
        <v>-0.39999999999999991</v>
      </c>
      <c r="AA1190" s="30">
        <v>3.5</v>
      </c>
      <c r="AB1190" s="30">
        <v>3</v>
      </c>
      <c r="AC1190" s="32">
        <v>0.33854542828253648</v>
      </c>
      <c r="AD1190" s="30">
        <v>14.40988233202591</v>
      </c>
      <c r="AE1190" s="12">
        <v>158</v>
      </c>
      <c r="AF1190" s="12">
        <v>76</v>
      </c>
      <c r="AG1190" s="12">
        <v>176</v>
      </c>
      <c r="AH1190" s="33">
        <v>1.784070796460177</v>
      </c>
      <c r="AI1190" s="34">
        <v>1550000</v>
      </c>
      <c r="AJ1190" s="34">
        <v>1550000</v>
      </c>
      <c r="AK1190" s="34">
        <v>1571000</v>
      </c>
      <c r="AL1190" s="35">
        <v>0</v>
      </c>
      <c r="AM1190" s="35">
        <v>-1.336728198599618E-2</v>
      </c>
      <c r="AN1190" s="12">
        <v>2.5</v>
      </c>
      <c r="AO1190" s="33">
        <v>0.10000000000000009</v>
      </c>
      <c r="AP1190" s="12">
        <v>2.4</v>
      </c>
      <c r="AQ1190" s="32">
        <v>5.1219512195121955E-2</v>
      </c>
      <c r="AR1190" s="34">
        <v>800</v>
      </c>
      <c r="AS1190" s="34">
        <v>750</v>
      </c>
      <c r="AT1190" s="31">
        <v>6.6666666666666666E-2</v>
      </c>
      <c r="AU1190" s="32">
        <v>-0.14843448512290008</v>
      </c>
      <c r="AV1190" s="36">
        <v>2215.36</v>
      </c>
      <c r="AW1190" s="30">
        <v>0.62150000000000005</v>
      </c>
      <c r="AX1190" s="30">
        <v>0.3785</v>
      </c>
      <c r="AY1190" s="30">
        <v>0.33350000000000002</v>
      </c>
      <c r="AZ1190" s="30">
        <v>0.28770000000000001</v>
      </c>
      <c r="BA1190" s="30">
        <v>0.26369999999999999</v>
      </c>
      <c r="BB1190" s="30">
        <v>0.30869999999999997</v>
      </c>
      <c r="BC1190" s="30">
        <v>0.40649999999999997</v>
      </c>
      <c r="BD1190" s="37">
        <v>8</v>
      </c>
      <c r="BE1190" s="29">
        <v>12</v>
      </c>
      <c r="BF1190" s="38" t="s">
        <v>3913</v>
      </c>
      <c r="BG1190" s="39">
        <v>145.04075541218401</v>
      </c>
      <c r="BH1190" s="39">
        <v>-37.896944663564497</v>
      </c>
      <c r="BI1190" s="40">
        <f t="shared" si="266"/>
        <v>84</v>
      </c>
      <c r="BJ1190" s="40">
        <f t="shared" si="267"/>
        <v>75</v>
      </c>
      <c r="BK1190" s="40">
        <f t="shared" si="268"/>
        <v>100</v>
      </c>
      <c r="BL1190" s="40">
        <f t="shared" si="269"/>
        <v>100</v>
      </c>
      <c r="BM1190" s="40">
        <f t="shared" si="270"/>
        <v>1</v>
      </c>
      <c r="BN1190" s="40">
        <f t="shared" si="271"/>
        <v>64</v>
      </c>
      <c r="BO1190" s="40">
        <f t="shared" si="272"/>
        <v>100</v>
      </c>
      <c r="BP1190" s="40">
        <f t="shared" si="273"/>
        <v>48</v>
      </c>
      <c r="BQ1190" s="41">
        <f t="shared" si="274"/>
        <v>29</v>
      </c>
      <c r="BR1190" s="40">
        <f t="shared" si="275"/>
        <v>7</v>
      </c>
      <c r="BS1190" s="41">
        <f t="shared" si="276"/>
        <v>42</v>
      </c>
      <c r="BT1190" s="41">
        <f t="shared" si="277"/>
        <v>65</v>
      </c>
      <c r="BU1190" s="41">
        <f t="shared" si="278"/>
        <v>80</v>
      </c>
      <c r="BV1190" s="41">
        <f t="shared" si="279"/>
        <v>63</v>
      </c>
    </row>
    <row r="1191" spans="2:74" x14ac:dyDescent="0.3">
      <c r="B1191" s="12" t="s">
        <v>1591</v>
      </c>
      <c r="C1191" s="12">
        <v>210041539</v>
      </c>
      <c r="D1191" s="12" t="s">
        <v>522</v>
      </c>
      <c r="E1191" s="12" t="s">
        <v>127</v>
      </c>
      <c r="F1191" s="12" t="s">
        <v>738</v>
      </c>
      <c r="G1191" s="12" t="s">
        <v>92</v>
      </c>
      <c r="H1191" s="12" t="s">
        <v>86</v>
      </c>
      <c r="I1191" s="28">
        <v>635655</v>
      </c>
      <c r="J1191" s="28">
        <v>637500</v>
      </c>
      <c r="K1191" s="28">
        <v>640000</v>
      </c>
      <c r="L1191" s="28">
        <v>592000</v>
      </c>
      <c r="M1191" s="28">
        <v>600000</v>
      </c>
      <c r="N1191" s="28">
        <v>610000</v>
      </c>
      <c r="O1191" s="29">
        <v>38</v>
      </c>
      <c r="P1191" s="29">
        <v>35</v>
      </c>
      <c r="Q1191" s="29">
        <v>45</v>
      </c>
      <c r="R1191" s="28">
        <v>520</v>
      </c>
      <c r="S1191" s="28">
        <v>480</v>
      </c>
      <c r="T1191" s="30">
        <v>3.4</v>
      </c>
      <c r="U1191" s="30">
        <v>0.19999999999999973</v>
      </c>
      <c r="V1191" s="30">
        <v>3.2</v>
      </c>
      <c r="W1191" s="30">
        <v>3</v>
      </c>
      <c r="X1191" s="31">
        <v>4.2538798562113095E-2</v>
      </c>
      <c r="Y1191" s="30">
        <v>10.4</v>
      </c>
      <c r="Z1191" s="30">
        <v>-0.59999999999999964</v>
      </c>
      <c r="AA1191" s="30">
        <v>11</v>
      </c>
      <c r="AB1191" s="30">
        <v>10</v>
      </c>
      <c r="AC1191" s="32">
        <v>0.23110289411932017</v>
      </c>
      <c r="AD1191" s="30">
        <v>5.4327555533068219</v>
      </c>
      <c r="AE1191" s="12">
        <v>476</v>
      </c>
      <c r="AF1191" s="12">
        <v>447</v>
      </c>
      <c r="AG1191" s="12">
        <v>285</v>
      </c>
      <c r="AH1191" s="33">
        <v>8.2170087976539588</v>
      </c>
      <c r="AI1191" s="34">
        <v>647500</v>
      </c>
      <c r="AJ1191" s="34">
        <v>650000</v>
      </c>
      <c r="AK1191" s="34">
        <v>655000</v>
      </c>
      <c r="AL1191" s="35">
        <v>-3.8461538461538464E-3</v>
      </c>
      <c r="AM1191" s="35">
        <v>-1.1450381679389313E-2</v>
      </c>
      <c r="AN1191" s="12">
        <v>3.9</v>
      </c>
      <c r="AO1191" s="33">
        <v>0.5</v>
      </c>
      <c r="AP1191" s="12">
        <v>3.4</v>
      </c>
      <c r="AQ1191" s="32">
        <v>8.2343001971275698E-2</v>
      </c>
      <c r="AR1191" s="34">
        <v>530</v>
      </c>
      <c r="AS1191" s="34">
        <v>490</v>
      </c>
      <c r="AT1191" s="31">
        <v>8.1632653061224483E-2</v>
      </c>
      <c r="AU1191" s="32">
        <v>-0.38969480503089943</v>
      </c>
      <c r="AV1191" s="36">
        <v>2250.0800000000004</v>
      </c>
      <c r="AW1191" s="30">
        <v>0.76049999999999995</v>
      </c>
      <c r="AX1191" s="30">
        <v>0.23949999999999999</v>
      </c>
      <c r="AY1191" s="30">
        <v>0.9224</v>
      </c>
      <c r="AZ1191" s="30">
        <v>7.8100000000000003E-2</v>
      </c>
      <c r="BA1191" s="30">
        <v>0.17799999999999999</v>
      </c>
      <c r="BB1191" s="30">
        <v>0.59340000000000004</v>
      </c>
      <c r="BC1191" s="30">
        <v>0.20799999999999999</v>
      </c>
      <c r="BD1191" s="37">
        <v>3.5</v>
      </c>
      <c r="BE1191" s="29">
        <v>33</v>
      </c>
      <c r="BF1191" s="38" t="s">
        <v>3914</v>
      </c>
      <c r="BG1191" s="39">
        <v>144.68190408107299</v>
      </c>
      <c r="BH1191" s="39">
        <v>-37.613102197114102</v>
      </c>
      <c r="BI1191" s="40">
        <f t="shared" si="266"/>
        <v>60</v>
      </c>
      <c r="BJ1191" s="40">
        <f t="shared" si="267"/>
        <v>52</v>
      </c>
      <c r="BK1191" s="40">
        <f t="shared" si="268"/>
        <v>23</v>
      </c>
      <c r="BL1191" s="40">
        <f t="shared" si="269"/>
        <v>100</v>
      </c>
      <c r="BM1191" s="40">
        <f t="shared" si="270"/>
        <v>1</v>
      </c>
      <c r="BN1191" s="40">
        <f t="shared" si="271"/>
        <v>100</v>
      </c>
      <c r="BO1191" s="40">
        <f t="shared" si="272"/>
        <v>100</v>
      </c>
      <c r="BP1191" s="40">
        <f t="shared" si="273"/>
        <v>29</v>
      </c>
      <c r="BQ1191" s="41">
        <f t="shared" si="274"/>
        <v>92</v>
      </c>
      <c r="BR1191" s="40">
        <f t="shared" si="275"/>
        <v>96</v>
      </c>
      <c r="BS1191" s="41">
        <f t="shared" si="276"/>
        <v>100</v>
      </c>
      <c r="BT1191" s="41">
        <f t="shared" si="277"/>
        <v>1</v>
      </c>
      <c r="BU1191" s="41">
        <f t="shared" si="278"/>
        <v>35</v>
      </c>
      <c r="BV1191" s="41">
        <f t="shared" si="279"/>
        <v>63</v>
      </c>
    </row>
    <row r="1192" spans="2:74" x14ac:dyDescent="0.3">
      <c r="B1192" s="12" t="s">
        <v>1592</v>
      </c>
      <c r="C1192" s="12">
        <v>210051542</v>
      </c>
      <c r="D1192" s="12" t="s">
        <v>312</v>
      </c>
      <c r="E1192" s="12" t="s">
        <v>127</v>
      </c>
      <c r="F1192" s="12" t="s">
        <v>738</v>
      </c>
      <c r="G1192" s="12" t="s">
        <v>92</v>
      </c>
      <c r="H1192" s="12" t="s">
        <v>86</v>
      </c>
      <c r="I1192" s="28">
        <v>630000</v>
      </c>
      <c r="J1192" s="28">
        <v>642000</v>
      </c>
      <c r="K1192" s="28">
        <v>656250</v>
      </c>
      <c r="L1192" s="28">
        <v>646000</v>
      </c>
      <c r="M1192" s="28">
        <v>650000</v>
      </c>
      <c r="N1192" s="28">
        <v>629000</v>
      </c>
      <c r="O1192" s="29">
        <v>29</v>
      </c>
      <c r="P1192" s="29">
        <v>28</v>
      </c>
      <c r="Q1192" s="29">
        <v>29</v>
      </c>
      <c r="R1192" s="28">
        <v>570</v>
      </c>
      <c r="S1192" s="28">
        <v>500</v>
      </c>
      <c r="T1192" s="30">
        <v>4.3</v>
      </c>
      <c r="U1192" s="30">
        <v>0.29999999999999982</v>
      </c>
      <c r="V1192" s="30">
        <v>4</v>
      </c>
      <c r="W1192" s="30">
        <v>3.8</v>
      </c>
      <c r="X1192" s="31">
        <v>4.7047619047619046E-2</v>
      </c>
      <c r="Y1192" s="30">
        <v>9</v>
      </c>
      <c r="Z1192" s="30">
        <v>0</v>
      </c>
      <c r="AA1192" s="30">
        <v>9</v>
      </c>
      <c r="AB1192" s="30">
        <v>7.4</v>
      </c>
      <c r="AC1192" s="32">
        <v>0.27128388668900394</v>
      </c>
      <c r="AD1192" s="30">
        <v>5.7661554863047391</v>
      </c>
      <c r="AE1192" s="12">
        <v>985</v>
      </c>
      <c r="AF1192" s="12">
        <v>843</v>
      </c>
      <c r="AG1192" s="12">
        <v>789</v>
      </c>
      <c r="AH1192" s="33">
        <v>5.7962037962037956</v>
      </c>
      <c r="AI1192" s="34">
        <v>666666</v>
      </c>
      <c r="AJ1192" s="34">
        <v>650000</v>
      </c>
      <c r="AK1192" s="34">
        <v>666000</v>
      </c>
      <c r="AL1192" s="35">
        <v>2.564E-2</v>
      </c>
      <c r="AM1192" s="35">
        <v>1E-3</v>
      </c>
      <c r="AN1192" s="12">
        <v>2.9</v>
      </c>
      <c r="AO1192" s="33">
        <v>0.19999999999999973</v>
      </c>
      <c r="AP1192" s="12">
        <v>2.7</v>
      </c>
      <c r="AQ1192" s="32">
        <v>7.7777600000000002E-2</v>
      </c>
      <c r="AR1192" s="34">
        <v>550</v>
      </c>
      <c r="AS1192" s="34">
        <v>500</v>
      </c>
      <c r="AT1192" s="31">
        <v>0.1</v>
      </c>
      <c r="AU1192" s="32">
        <v>-0.12972207047333853</v>
      </c>
      <c r="AV1192" s="36">
        <v>2101.1200000000003</v>
      </c>
      <c r="AW1192" s="30">
        <v>0.87229999999999996</v>
      </c>
      <c r="AX1192" s="30">
        <v>0.12770000000000001</v>
      </c>
      <c r="AY1192" s="30">
        <v>0.92259999999999998</v>
      </c>
      <c r="AZ1192" s="30">
        <v>7.3800000000000004E-2</v>
      </c>
      <c r="BA1192" s="30">
        <v>6.1600000000000002E-2</v>
      </c>
      <c r="BB1192" s="30">
        <v>0.60980000000000001</v>
      </c>
      <c r="BC1192" s="30">
        <v>0.3049</v>
      </c>
      <c r="BD1192" s="37">
        <v>3.5</v>
      </c>
      <c r="BE1192" s="29">
        <v>27</v>
      </c>
      <c r="BF1192" s="38" t="s">
        <v>3915</v>
      </c>
      <c r="BG1192" s="39">
        <v>144.90391133652099</v>
      </c>
      <c r="BH1192" s="39">
        <v>-37.572461671868403</v>
      </c>
      <c r="BI1192" s="40">
        <f t="shared" si="266"/>
        <v>46</v>
      </c>
      <c r="BJ1192" s="40">
        <f t="shared" si="267"/>
        <v>69</v>
      </c>
      <c r="BK1192" s="40">
        <f t="shared" si="268"/>
        <v>53</v>
      </c>
      <c r="BL1192" s="40">
        <f t="shared" si="269"/>
        <v>100</v>
      </c>
      <c r="BM1192" s="40">
        <f t="shared" si="270"/>
        <v>14</v>
      </c>
      <c r="BN1192" s="40">
        <f t="shared" si="271"/>
        <v>100</v>
      </c>
      <c r="BO1192" s="40">
        <f t="shared" si="272"/>
        <v>100</v>
      </c>
      <c r="BP1192" s="40">
        <f t="shared" si="273"/>
        <v>4</v>
      </c>
      <c r="BQ1192" s="41">
        <f t="shared" si="274"/>
        <v>100</v>
      </c>
      <c r="BR1192" s="40">
        <f t="shared" si="275"/>
        <v>92</v>
      </c>
      <c r="BS1192" s="41">
        <f t="shared" si="276"/>
        <v>86</v>
      </c>
      <c r="BT1192" s="41">
        <f t="shared" si="277"/>
        <v>1</v>
      </c>
      <c r="BU1192" s="41">
        <f t="shared" si="278"/>
        <v>35</v>
      </c>
      <c r="BV1192" s="41">
        <f t="shared" si="279"/>
        <v>63</v>
      </c>
    </row>
    <row r="1193" spans="2:74" x14ac:dyDescent="0.3">
      <c r="B1193" s="12" t="s">
        <v>1593</v>
      </c>
      <c r="C1193" s="12">
        <v>212031558</v>
      </c>
      <c r="D1193" s="12" t="s">
        <v>747</v>
      </c>
      <c r="E1193" s="12" t="s">
        <v>163</v>
      </c>
      <c r="F1193" s="12" t="s">
        <v>738</v>
      </c>
      <c r="G1193" s="12" t="s">
        <v>92</v>
      </c>
      <c r="H1193" s="12" t="s">
        <v>86</v>
      </c>
      <c r="I1193" s="28">
        <v>690100</v>
      </c>
      <c r="J1193" s="28">
        <v>691270</v>
      </c>
      <c r="K1193" s="28">
        <v>677000</v>
      </c>
      <c r="L1193" s="28">
        <v>725000</v>
      </c>
      <c r="M1193" s="28">
        <v>722000</v>
      </c>
      <c r="N1193" s="28">
        <v>688000</v>
      </c>
      <c r="O1193" s="29">
        <v>40</v>
      </c>
      <c r="P1193" s="29">
        <v>37</v>
      </c>
      <c r="Q1193" s="29">
        <v>32</v>
      </c>
      <c r="R1193" s="28">
        <v>580</v>
      </c>
      <c r="S1193" s="28">
        <v>530</v>
      </c>
      <c r="T1193" s="30">
        <v>3.2</v>
      </c>
      <c r="U1193" s="30">
        <v>0</v>
      </c>
      <c r="V1193" s="30">
        <v>3.2</v>
      </c>
      <c r="W1193" s="30">
        <v>2.7</v>
      </c>
      <c r="X1193" s="31">
        <v>4.3703811041877989E-2</v>
      </c>
      <c r="Y1193" s="30">
        <v>11.7</v>
      </c>
      <c r="Z1193" s="30">
        <v>-0.40000000000000036</v>
      </c>
      <c r="AA1193" s="30">
        <v>12.1</v>
      </c>
      <c r="AB1193" s="30">
        <v>10.1</v>
      </c>
      <c r="AC1193" s="32">
        <v>0.26448270830293302</v>
      </c>
      <c r="AD1193" s="30">
        <v>6.0517081233373373</v>
      </c>
      <c r="AE1193" s="12">
        <v>2026</v>
      </c>
      <c r="AF1193" s="12">
        <v>1843</v>
      </c>
      <c r="AG1193" s="12">
        <v>1097</v>
      </c>
      <c r="AH1193" s="33">
        <v>9.9296969696969697</v>
      </c>
      <c r="AI1193" s="34">
        <v>735000</v>
      </c>
      <c r="AJ1193" s="34">
        <v>727000</v>
      </c>
      <c r="AK1193" s="34">
        <v>720000</v>
      </c>
      <c r="AL1193" s="35">
        <v>1.1004126547455296E-2</v>
      </c>
      <c r="AM1193" s="35">
        <v>2.0833333333333332E-2</v>
      </c>
      <c r="AN1193" s="12">
        <v>3.4</v>
      </c>
      <c r="AO1193" s="33">
        <v>0.10000000000000009</v>
      </c>
      <c r="AP1193" s="12">
        <v>3.3</v>
      </c>
      <c r="AQ1193" s="32">
        <v>8.8461538461538453E-2</v>
      </c>
      <c r="AR1193" s="34">
        <v>590</v>
      </c>
      <c r="AS1193" s="34">
        <v>540</v>
      </c>
      <c r="AT1193" s="31">
        <v>9.2592592592592587E-2</v>
      </c>
      <c r="AU1193" s="32">
        <v>-8.5283207029284394E-2</v>
      </c>
      <c r="AV1193" s="36">
        <v>2192.96</v>
      </c>
      <c r="AW1193" s="30">
        <v>0.82230000000000003</v>
      </c>
      <c r="AX1193" s="30">
        <v>0.1777</v>
      </c>
      <c r="AY1193" s="30">
        <v>0.91459999999999997</v>
      </c>
      <c r="AZ1193" s="30">
        <v>8.09E-2</v>
      </c>
      <c r="BA1193" s="30">
        <v>0.1246</v>
      </c>
      <c r="BB1193" s="30">
        <v>0.56830000000000003</v>
      </c>
      <c r="BC1193" s="30">
        <v>0.25779999999999997</v>
      </c>
      <c r="BD1193" s="37">
        <v>6</v>
      </c>
      <c r="BE1193" s="29">
        <v>44</v>
      </c>
      <c r="BF1193" s="38" t="s">
        <v>3916</v>
      </c>
      <c r="BG1193" s="39">
        <v>145.29694457173201</v>
      </c>
      <c r="BH1193" s="39">
        <v>-38.113816596811503</v>
      </c>
      <c r="BI1193" s="40">
        <f t="shared" si="266"/>
        <v>64</v>
      </c>
      <c r="BJ1193" s="40">
        <f t="shared" si="267"/>
        <v>60</v>
      </c>
      <c r="BK1193" s="40">
        <f t="shared" si="268"/>
        <v>2</v>
      </c>
      <c r="BL1193" s="40">
        <f t="shared" si="269"/>
        <v>100</v>
      </c>
      <c r="BM1193" s="40">
        <f t="shared" si="270"/>
        <v>6</v>
      </c>
      <c r="BN1193" s="40">
        <f t="shared" si="271"/>
        <v>100</v>
      </c>
      <c r="BO1193" s="40">
        <f t="shared" si="272"/>
        <v>100</v>
      </c>
      <c r="BP1193" s="40">
        <f t="shared" si="273"/>
        <v>17</v>
      </c>
      <c r="BQ1193" s="41">
        <f t="shared" si="274"/>
        <v>96</v>
      </c>
      <c r="BR1193" s="40">
        <f t="shared" si="275"/>
        <v>90</v>
      </c>
      <c r="BS1193" s="41">
        <f t="shared" si="276"/>
        <v>90</v>
      </c>
      <c r="BT1193" s="41">
        <f t="shared" si="277"/>
        <v>1</v>
      </c>
      <c r="BU1193" s="41">
        <f t="shared" si="278"/>
        <v>60</v>
      </c>
      <c r="BV1193" s="41">
        <f t="shared" si="279"/>
        <v>63</v>
      </c>
    </row>
    <row r="1194" spans="2:74" x14ac:dyDescent="0.3">
      <c r="B1194" s="12" t="s">
        <v>1594</v>
      </c>
      <c r="C1194" s="12">
        <v>212031561</v>
      </c>
      <c r="D1194" s="12" t="s">
        <v>747</v>
      </c>
      <c r="E1194" s="12" t="s">
        <v>163</v>
      </c>
      <c r="F1194" s="12" t="s">
        <v>738</v>
      </c>
      <c r="G1194" s="12" t="s">
        <v>92</v>
      </c>
      <c r="H1194" s="12" t="s">
        <v>86</v>
      </c>
      <c r="I1194" s="28">
        <v>655000</v>
      </c>
      <c r="J1194" s="28">
        <v>660000</v>
      </c>
      <c r="K1194" s="28">
        <v>644800</v>
      </c>
      <c r="L1194" s="28">
        <v>678000</v>
      </c>
      <c r="M1194" s="28">
        <v>680000</v>
      </c>
      <c r="N1194" s="28">
        <v>650000</v>
      </c>
      <c r="O1194" s="29">
        <v>28</v>
      </c>
      <c r="P1194" s="29">
        <v>28</v>
      </c>
      <c r="Q1194" s="29">
        <v>34</v>
      </c>
      <c r="R1194" s="28">
        <v>525</v>
      </c>
      <c r="S1194" s="28">
        <v>460</v>
      </c>
      <c r="T1194" s="30">
        <v>3.5</v>
      </c>
      <c r="U1194" s="30">
        <v>0</v>
      </c>
      <c r="V1194" s="30">
        <v>3.5</v>
      </c>
      <c r="W1194" s="30">
        <v>3.3</v>
      </c>
      <c r="X1194" s="31">
        <v>4.16793893129771E-2</v>
      </c>
      <c r="Y1194" s="30">
        <v>3.8</v>
      </c>
      <c r="Z1194" s="30">
        <v>-0.10000000000000009</v>
      </c>
      <c r="AA1194" s="30">
        <v>3.9</v>
      </c>
      <c r="AB1194" s="30">
        <v>3.3</v>
      </c>
      <c r="AC1194" s="32">
        <v>0.2888170055452865</v>
      </c>
      <c r="AD1194" s="30">
        <v>6.9294922575883744</v>
      </c>
      <c r="AE1194" s="12">
        <v>2026</v>
      </c>
      <c r="AF1194" s="12">
        <v>1843</v>
      </c>
      <c r="AG1194" s="12">
        <v>1097</v>
      </c>
      <c r="AH1194" s="33">
        <v>9.9296969696969697</v>
      </c>
      <c r="AI1194" s="34">
        <v>735000</v>
      </c>
      <c r="AJ1194" s="34">
        <v>727000</v>
      </c>
      <c r="AK1194" s="34">
        <v>720000</v>
      </c>
      <c r="AL1194" s="35">
        <v>1.1004126547455296E-2</v>
      </c>
      <c r="AM1194" s="35">
        <v>2.0833333333333332E-2</v>
      </c>
      <c r="AN1194" s="12">
        <v>3.4</v>
      </c>
      <c r="AO1194" s="33">
        <v>0.10000000000000009</v>
      </c>
      <c r="AP1194" s="12">
        <v>3.3</v>
      </c>
      <c r="AQ1194" s="32">
        <v>8.8461538461538453E-2</v>
      </c>
      <c r="AR1194" s="34">
        <v>590</v>
      </c>
      <c r="AS1194" s="34">
        <v>540</v>
      </c>
      <c r="AT1194" s="31">
        <v>9.2592592592592587E-2</v>
      </c>
      <c r="AU1194" s="32">
        <v>-8.5283207029284394E-2</v>
      </c>
      <c r="AV1194" s="36">
        <v>1817.7600000000002</v>
      </c>
      <c r="AW1194" s="30">
        <v>0.82130000000000003</v>
      </c>
      <c r="AX1194" s="30">
        <v>0.1787</v>
      </c>
      <c r="AY1194" s="30">
        <v>0.93130000000000002</v>
      </c>
      <c r="AZ1194" s="30">
        <v>6.0699999999999997E-2</v>
      </c>
      <c r="BA1194" s="30">
        <v>0.22770000000000001</v>
      </c>
      <c r="BB1194" s="30">
        <v>0.46360000000000001</v>
      </c>
      <c r="BC1194" s="30">
        <v>0.27429999999999999</v>
      </c>
      <c r="BD1194" s="37">
        <v>2</v>
      </c>
      <c r="BE1194" s="29">
        <v>37</v>
      </c>
      <c r="BF1194" s="38" t="s">
        <v>3917</v>
      </c>
      <c r="BG1194" s="39">
        <v>145.27695180864399</v>
      </c>
      <c r="BH1194" s="39">
        <v>-38.034756305432502</v>
      </c>
      <c r="BI1194" s="40">
        <f t="shared" si="266"/>
        <v>59</v>
      </c>
      <c r="BJ1194" s="40">
        <f t="shared" si="267"/>
        <v>60</v>
      </c>
      <c r="BK1194" s="40">
        <f t="shared" si="268"/>
        <v>2</v>
      </c>
      <c r="BL1194" s="40">
        <f t="shared" si="269"/>
        <v>100</v>
      </c>
      <c r="BM1194" s="40">
        <f t="shared" si="270"/>
        <v>6</v>
      </c>
      <c r="BN1194" s="40">
        <f t="shared" si="271"/>
        <v>100</v>
      </c>
      <c r="BO1194" s="40">
        <f t="shared" si="272"/>
        <v>100</v>
      </c>
      <c r="BP1194" s="40">
        <f t="shared" si="273"/>
        <v>40</v>
      </c>
      <c r="BQ1194" s="41">
        <f t="shared" si="274"/>
        <v>89</v>
      </c>
      <c r="BR1194" s="40">
        <f t="shared" si="275"/>
        <v>81</v>
      </c>
      <c r="BS1194" s="41">
        <f t="shared" si="276"/>
        <v>74</v>
      </c>
      <c r="BT1194" s="41">
        <f t="shared" si="277"/>
        <v>54</v>
      </c>
      <c r="BU1194" s="41">
        <f t="shared" si="278"/>
        <v>20</v>
      </c>
      <c r="BV1194" s="41">
        <f t="shared" si="279"/>
        <v>63</v>
      </c>
    </row>
    <row r="1195" spans="2:74" x14ac:dyDescent="0.3">
      <c r="B1195" s="12" t="s">
        <v>1595</v>
      </c>
      <c r="C1195" s="12">
        <v>213051362</v>
      </c>
      <c r="D1195" s="12" t="s">
        <v>757</v>
      </c>
      <c r="E1195" s="12" t="s">
        <v>95</v>
      </c>
      <c r="F1195" s="12" t="s">
        <v>738</v>
      </c>
      <c r="G1195" s="12" t="s">
        <v>92</v>
      </c>
      <c r="H1195" s="12" t="s">
        <v>86</v>
      </c>
      <c r="I1195" s="28">
        <v>598000</v>
      </c>
      <c r="J1195" s="28">
        <v>600000</v>
      </c>
      <c r="K1195" s="28">
        <v>599460</v>
      </c>
      <c r="L1195" s="28">
        <v>620000</v>
      </c>
      <c r="M1195" s="28">
        <v>620000</v>
      </c>
      <c r="N1195" s="28">
        <v>605000</v>
      </c>
      <c r="O1195" s="29">
        <v>31</v>
      </c>
      <c r="P1195" s="29">
        <v>32</v>
      </c>
      <c r="Q1195" s="29">
        <v>33</v>
      </c>
      <c r="R1195" s="28">
        <v>470</v>
      </c>
      <c r="S1195" s="28">
        <v>425</v>
      </c>
      <c r="T1195" s="30">
        <v>3.8</v>
      </c>
      <c r="U1195" s="30">
        <v>0</v>
      </c>
      <c r="V1195" s="30">
        <v>3.8</v>
      </c>
      <c r="W1195" s="30">
        <v>3.4</v>
      </c>
      <c r="X1195" s="31">
        <v>4.0869565217391303E-2</v>
      </c>
      <c r="Y1195" s="30">
        <v>5.9</v>
      </c>
      <c r="Z1195" s="30">
        <v>-0.19999999999999929</v>
      </c>
      <c r="AA1195" s="30">
        <v>6.1</v>
      </c>
      <c r="AB1195" s="30">
        <v>5.2</v>
      </c>
      <c r="AC1195" s="32">
        <v>0.28547133138969871</v>
      </c>
      <c r="AD1195" s="30">
        <v>6.9849368318756069</v>
      </c>
      <c r="AE1195" s="12">
        <v>2290</v>
      </c>
      <c r="AF1195" s="12">
        <v>2215</v>
      </c>
      <c r="AG1195" s="12">
        <v>1746</v>
      </c>
      <c r="AH1195" s="33">
        <v>7.6329438586491873</v>
      </c>
      <c r="AI1195" s="34">
        <v>655000</v>
      </c>
      <c r="AJ1195" s="34">
        <v>658000</v>
      </c>
      <c r="AK1195" s="34">
        <v>651000</v>
      </c>
      <c r="AL1195" s="35">
        <v>-4.559270516717325E-3</v>
      </c>
      <c r="AM1195" s="35">
        <v>6.1443932411674347E-3</v>
      </c>
      <c r="AN1195" s="12">
        <v>3.5</v>
      </c>
      <c r="AO1195" s="33">
        <v>0.29999999999999982</v>
      </c>
      <c r="AP1195" s="12">
        <v>3.2</v>
      </c>
      <c r="AQ1195" s="32">
        <v>8.7142857142857147E-2</v>
      </c>
      <c r="AR1195" s="34">
        <v>525</v>
      </c>
      <c r="AS1195" s="34">
        <v>490</v>
      </c>
      <c r="AT1195" s="31">
        <v>7.1428571428571425E-2</v>
      </c>
      <c r="AU1195" s="32">
        <v>-0.30783099110399936</v>
      </c>
      <c r="AV1195" s="36">
        <v>1646.4</v>
      </c>
      <c r="AW1195" s="30">
        <v>0.74180000000000001</v>
      </c>
      <c r="AX1195" s="30">
        <v>0.25819999999999999</v>
      </c>
      <c r="AY1195" s="30">
        <v>0.85519999999999996</v>
      </c>
      <c r="AZ1195" s="30">
        <v>5.4800000000000001E-2</v>
      </c>
      <c r="BA1195" s="30">
        <v>0.34229999999999999</v>
      </c>
      <c r="BB1195" s="30">
        <v>0.3301</v>
      </c>
      <c r="BC1195" s="30">
        <v>0.30059999999999998</v>
      </c>
      <c r="BD1195" s="37">
        <v>2</v>
      </c>
      <c r="BE1195" s="29">
        <v>25</v>
      </c>
      <c r="BF1195" s="38" t="s">
        <v>3918</v>
      </c>
      <c r="BG1195" s="39">
        <v>144.68767502521601</v>
      </c>
      <c r="BH1195" s="39">
        <v>-37.8765831081882</v>
      </c>
      <c r="BI1195" s="40">
        <f t="shared" si="266"/>
        <v>54</v>
      </c>
      <c r="BJ1195" s="40">
        <f t="shared" si="267"/>
        <v>59</v>
      </c>
      <c r="BK1195" s="40">
        <f t="shared" si="268"/>
        <v>30</v>
      </c>
      <c r="BL1195" s="40">
        <f t="shared" si="269"/>
        <v>100</v>
      </c>
      <c r="BM1195" s="40">
        <f t="shared" si="270"/>
        <v>1</v>
      </c>
      <c r="BN1195" s="40">
        <f t="shared" si="271"/>
        <v>100</v>
      </c>
      <c r="BO1195" s="40">
        <f t="shared" si="272"/>
        <v>100</v>
      </c>
      <c r="BP1195" s="40">
        <f t="shared" si="273"/>
        <v>65</v>
      </c>
      <c r="BQ1195" s="41">
        <f t="shared" si="274"/>
        <v>86</v>
      </c>
      <c r="BR1195" s="40">
        <f t="shared" si="275"/>
        <v>80</v>
      </c>
      <c r="BS1195" s="41">
        <f t="shared" si="276"/>
        <v>77</v>
      </c>
      <c r="BT1195" s="41">
        <f t="shared" si="277"/>
        <v>19</v>
      </c>
      <c r="BU1195" s="41">
        <f t="shared" si="278"/>
        <v>20</v>
      </c>
      <c r="BV1195" s="41">
        <f t="shared" si="279"/>
        <v>63</v>
      </c>
    </row>
    <row r="1196" spans="2:74" x14ac:dyDescent="0.3">
      <c r="B1196" s="12" t="s">
        <v>1596</v>
      </c>
      <c r="C1196" s="12">
        <v>213051583</v>
      </c>
      <c r="D1196" s="12" t="s">
        <v>757</v>
      </c>
      <c r="E1196" s="12" t="s">
        <v>95</v>
      </c>
      <c r="F1196" s="12" t="s">
        <v>738</v>
      </c>
      <c r="G1196" s="12" t="s">
        <v>92</v>
      </c>
      <c r="H1196" s="12" t="s">
        <v>86</v>
      </c>
      <c r="I1196" s="28">
        <v>646400</v>
      </c>
      <c r="J1196" s="28">
        <v>645000</v>
      </c>
      <c r="K1196" s="28">
        <v>650000</v>
      </c>
      <c r="L1196" s="28">
        <v>650000</v>
      </c>
      <c r="M1196" s="28">
        <v>650000</v>
      </c>
      <c r="N1196" s="28">
        <v>655000</v>
      </c>
      <c r="O1196" s="29">
        <v>45</v>
      </c>
      <c r="P1196" s="29">
        <v>45</v>
      </c>
      <c r="Q1196" s="29">
        <v>47</v>
      </c>
      <c r="R1196" s="28">
        <v>540</v>
      </c>
      <c r="S1196" s="28">
        <v>500</v>
      </c>
      <c r="T1196" s="30">
        <v>4.2</v>
      </c>
      <c r="U1196" s="30">
        <v>0.10000000000000053</v>
      </c>
      <c r="V1196" s="30">
        <v>4.0999999999999996</v>
      </c>
      <c r="W1196" s="30">
        <v>3.9</v>
      </c>
      <c r="X1196" s="31">
        <v>4.3440594059405938E-2</v>
      </c>
      <c r="Y1196" s="30">
        <v>10.199999999999999</v>
      </c>
      <c r="Z1196" s="30">
        <v>9.9999999999999645E-2</v>
      </c>
      <c r="AA1196" s="30">
        <v>10.1</v>
      </c>
      <c r="AB1196" s="30">
        <v>7.7</v>
      </c>
      <c r="AC1196" s="32">
        <v>0.22280168999207814</v>
      </c>
      <c r="AD1196" s="30">
        <v>5.1288822083646473</v>
      </c>
      <c r="AE1196" s="12">
        <v>2290</v>
      </c>
      <c r="AF1196" s="12">
        <v>2215</v>
      </c>
      <c r="AG1196" s="12">
        <v>1746</v>
      </c>
      <c r="AH1196" s="33">
        <v>7.6329438586491873</v>
      </c>
      <c r="AI1196" s="34">
        <v>655000</v>
      </c>
      <c r="AJ1196" s="34">
        <v>658000</v>
      </c>
      <c r="AK1196" s="34">
        <v>651000</v>
      </c>
      <c r="AL1196" s="35">
        <v>-4.559270516717325E-3</v>
      </c>
      <c r="AM1196" s="35">
        <v>6.1443932411674347E-3</v>
      </c>
      <c r="AN1196" s="12">
        <v>3.5</v>
      </c>
      <c r="AO1196" s="33">
        <v>0.29999999999999982</v>
      </c>
      <c r="AP1196" s="12">
        <v>3.2</v>
      </c>
      <c r="AQ1196" s="32">
        <v>8.7142857142857147E-2</v>
      </c>
      <c r="AR1196" s="34">
        <v>525</v>
      </c>
      <c r="AS1196" s="34">
        <v>490</v>
      </c>
      <c r="AT1196" s="31">
        <v>7.1428571428571425E-2</v>
      </c>
      <c r="AU1196" s="32">
        <v>-0.30783099110399936</v>
      </c>
      <c r="AV1196" s="36">
        <v>2423.6800000000003</v>
      </c>
      <c r="AW1196" s="30">
        <v>0.86950000000000005</v>
      </c>
      <c r="AX1196" s="30">
        <v>0.1305</v>
      </c>
      <c r="AY1196" s="30">
        <v>0.88660000000000005</v>
      </c>
      <c r="AZ1196" s="30">
        <v>0.1105</v>
      </c>
      <c r="BA1196" s="30">
        <v>0.1129</v>
      </c>
      <c r="BB1196" s="30">
        <v>0.54869999999999997</v>
      </c>
      <c r="BC1196" s="30">
        <v>0.3039</v>
      </c>
      <c r="BD1196" s="37">
        <v>5</v>
      </c>
      <c r="BE1196" s="29">
        <v>25</v>
      </c>
      <c r="BF1196" s="38" t="s">
        <v>3919</v>
      </c>
      <c r="BG1196" s="39">
        <v>144.67922929175</v>
      </c>
      <c r="BH1196" s="39">
        <v>-37.842556825358997</v>
      </c>
      <c r="BI1196" s="40">
        <f t="shared" si="266"/>
        <v>47</v>
      </c>
      <c r="BJ1196" s="40">
        <f t="shared" si="267"/>
        <v>59</v>
      </c>
      <c r="BK1196" s="40">
        <f t="shared" si="268"/>
        <v>30</v>
      </c>
      <c r="BL1196" s="40">
        <f t="shared" si="269"/>
        <v>100</v>
      </c>
      <c r="BM1196" s="40">
        <f t="shared" si="270"/>
        <v>1</v>
      </c>
      <c r="BN1196" s="40">
        <f t="shared" si="271"/>
        <v>100</v>
      </c>
      <c r="BO1196" s="40">
        <f t="shared" si="272"/>
        <v>100</v>
      </c>
      <c r="BP1196" s="40">
        <f t="shared" si="273"/>
        <v>15</v>
      </c>
      <c r="BQ1196" s="41">
        <f t="shared" si="274"/>
        <v>95</v>
      </c>
      <c r="BR1196" s="40">
        <f t="shared" si="275"/>
        <v>99</v>
      </c>
      <c r="BS1196" s="41">
        <f t="shared" si="276"/>
        <v>100</v>
      </c>
      <c r="BT1196" s="41">
        <f t="shared" si="277"/>
        <v>1</v>
      </c>
      <c r="BU1196" s="41">
        <f t="shared" si="278"/>
        <v>50</v>
      </c>
      <c r="BV1196" s="41">
        <f t="shared" si="279"/>
        <v>63</v>
      </c>
    </row>
    <row r="1197" spans="2:74" x14ac:dyDescent="0.3">
      <c r="B1197" s="12" t="s">
        <v>1597</v>
      </c>
      <c r="C1197" s="12">
        <v>214011372</v>
      </c>
      <c r="D1197" s="12" t="s">
        <v>538</v>
      </c>
      <c r="E1197" s="12" t="s">
        <v>539</v>
      </c>
      <c r="F1197" s="12" t="s">
        <v>738</v>
      </c>
      <c r="G1197" s="12" t="s">
        <v>92</v>
      </c>
      <c r="H1197" s="12" t="s">
        <v>86</v>
      </c>
      <c r="I1197" s="28">
        <v>630000</v>
      </c>
      <c r="J1197" s="28">
        <v>630000</v>
      </c>
      <c r="K1197" s="28">
        <v>610000</v>
      </c>
      <c r="L1197" s="28">
        <v>649500</v>
      </c>
      <c r="M1197" s="28">
        <v>634000</v>
      </c>
      <c r="N1197" s="28">
        <v>625000</v>
      </c>
      <c r="O1197" s="29">
        <v>27</v>
      </c>
      <c r="P1197" s="29">
        <v>27</v>
      </c>
      <c r="Q1197" s="29">
        <v>26</v>
      </c>
      <c r="R1197" s="28">
        <v>525</v>
      </c>
      <c r="S1197" s="28">
        <v>470</v>
      </c>
      <c r="T1197" s="30">
        <v>4.5</v>
      </c>
      <c r="U1197" s="30">
        <v>9.9999999999999645E-2</v>
      </c>
      <c r="V1197" s="30">
        <v>4.4000000000000004</v>
      </c>
      <c r="W1197" s="30">
        <v>3.9</v>
      </c>
      <c r="X1197" s="31">
        <v>4.3333333333333335E-2</v>
      </c>
      <c r="Y1197" s="30">
        <v>5.3</v>
      </c>
      <c r="Z1197" s="30">
        <v>0</v>
      </c>
      <c r="AA1197" s="30">
        <v>5.3</v>
      </c>
      <c r="AB1197" s="30">
        <v>5.8</v>
      </c>
      <c r="AC1197" s="32">
        <v>0.35700685453160697</v>
      </c>
      <c r="AD1197" s="30">
        <v>8.2386197199601607</v>
      </c>
      <c r="AE1197" s="12">
        <v>345</v>
      </c>
      <c r="AF1197" s="12">
        <v>334</v>
      </c>
      <c r="AG1197" s="12">
        <v>355</v>
      </c>
      <c r="AH1197" s="33">
        <v>2.3069361004915345</v>
      </c>
      <c r="AI1197" s="34">
        <v>785000</v>
      </c>
      <c r="AJ1197" s="34">
        <v>780000</v>
      </c>
      <c r="AK1197" s="34">
        <v>790000</v>
      </c>
      <c r="AL1197" s="35">
        <v>6.41025641025641E-3</v>
      </c>
      <c r="AM1197" s="35">
        <v>-6.3291139240506328E-3</v>
      </c>
      <c r="AN1197" s="12">
        <v>3.5</v>
      </c>
      <c r="AO1197" s="33">
        <v>0.20000000000000018</v>
      </c>
      <c r="AP1197" s="12">
        <v>3.3</v>
      </c>
      <c r="AQ1197" s="32">
        <v>8.3625730994152048E-2</v>
      </c>
      <c r="AR1197" s="34">
        <v>580</v>
      </c>
      <c r="AS1197" s="34">
        <v>525</v>
      </c>
      <c r="AT1197" s="31">
        <v>0.10476190476190476</v>
      </c>
      <c r="AU1197" s="32">
        <v>-0.15781951560648128</v>
      </c>
      <c r="AV1197" s="36">
        <v>1470.5600000000002</v>
      </c>
      <c r="AW1197" s="30">
        <v>0.6452</v>
      </c>
      <c r="AX1197" s="30">
        <v>0.3548</v>
      </c>
      <c r="AY1197" s="30">
        <v>0.88629999999999998</v>
      </c>
      <c r="AZ1197" s="30">
        <v>0.1011</v>
      </c>
      <c r="BA1197" s="30">
        <v>0.27539999999999998</v>
      </c>
      <c r="BB1197" s="30">
        <v>0.32990000000000003</v>
      </c>
      <c r="BC1197" s="30">
        <v>0.3659</v>
      </c>
      <c r="BD1197" s="37">
        <v>4</v>
      </c>
      <c r="BE1197" s="29">
        <v>40</v>
      </c>
      <c r="BF1197" s="38" t="s">
        <v>3920</v>
      </c>
      <c r="BG1197" s="39">
        <v>145.15701119749599</v>
      </c>
      <c r="BH1197" s="39">
        <v>-38.136684757589101</v>
      </c>
      <c r="BI1197" s="40">
        <f t="shared" si="266"/>
        <v>42</v>
      </c>
      <c r="BJ1197" s="40">
        <f t="shared" si="267"/>
        <v>59</v>
      </c>
      <c r="BK1197" s="40">
        <f t="shared" si="268"/>
        <v>96</v>
      </c>
      <c r="BL1197" s="40">
        <f t="shared" si="269"/>
        <v>100</v>
      </c>
      <c r="BM1197" s="40">
        <f t="shared" si="270"/>
        <v>4</v>
      </c>
      <c r="BN1197" s="40">
        <f t="shared" si="271"/>
        <v>100</v>
      </c>
      <c r="BO1197" s="40">
        <f t="shared" si="272"/>
        <v>100</v>
      </c>
      <c r="BP1197" s="40">
        <f t="shared" si="273"/>
        <v>51</v>
      </c>
      <c r="BQ1197" s="41">
        <f t="shared" si="274"/>
        <v>95</v>
      </c>
      <c r="BR1197" s="40">
        <f t="shared" si="275"/>
        <v>68</v>
      </c>
      <c r="BS1197" s="41">
        <f t="shared" si="276"/>
        <v>29</v>
      </c>
      <c r="BT1197" s="41">
        <f t="shared" si="277"/>
        <v>29</v>
      </c>
      <c r="BU1197" s="41">
        <f t="shared" si="278"/>
        <v>40</v>
      </c>
      <c r="BV1197" s="41">
        <f t="shared" si="279"/>
        <v>63</v>
      </c>
    </row>
    <row r="1198" spans="2:74" x14ac:dyDescent="0.3">
      <c r="B1198" s="12" t="s">
        <v>1598</v>
      </c>
      <c r="C1198" s="12">
        <v>214021382</v>
      </c>
      <c r="D1198" s="12" t="s">
        <v>539</v>
      </c>
      <c r="E1198" s="12" t="s">
        <v>539</v>
      </c>
      <c r="F1198" s="12" t="s">
        <v>738</v>
      </c>
      <c r="G1198" s="12" t="s">
        <v>92</v>
      </c>
      <c r="H1198" s="12" t="s">
        <v>86</v>
      </c>
      <c r="I1198" s="28">
        <v>1600000</v>
      </c>
      <c r="J1198" s="28">
        <v>1585000</v>
      </c>
      <c r="K1198" s="28">
        <v>1690000</v>
      </c>
      <c r="L1198" s="28">
        <v>1300000</v>
      </c>
      <c r="M1198" s="28">
        <v>1300000</v>
      </c>
      <c r="N1198" s="28">
        <v>1400000</v>
      </c>
      <c r="O1198" s="29">
        <v>53</v>
      </c>
      <c r="P1198" s="29">
        <v>47</v>
      </c>
      <c r="Q1198" s="29">
        <v>37</v>
      </c>
      <c r="R1198" s="28">
        <v>850</v>
      </c>
      <c r="S1198" s="28">
        <v>795</v>
      </c>
      <c r="T1198" s="30">
        <v>3.5</v>
      </c>
      <c r="U1198" s="30">
        <v>0</v>
      </c>
      <c r="V1198" s="30">
        <v>3.5</v>
      </c>
      <c r="W1198" s="30">
        <v>3.2</v>
      </c>
      <c r="X1198" s="31">
        <v>2.7625E-2</v>
      </c>
      <c r="Y1198" s="30">
        <v>2.6</v>
      </c>
      <c r="Z1198" s="30">
        <v>-0.10000000000000009</v>
      </c>
      <c r="AA1198" s="30">
        <v>2.7</v>
      </c>
      <c r="AB1198" s="30">
        <v>2.4</v>
      </c>
      <c r="AC1198" s="32">
        <v>0.36191157435792626</v>
      </c>
      <c r="AD1198" s="30">
        <v>13.100871469970182</v>
      </c>
      <c r="AE1198" s="12">
        <v>1208</v>
      </c>
      <c r="AF1198" s="12">
        <v>1258</v>
      </c>
      <c r="AG1198" s="12">
        <v>1064</v>
      </c>
      <c r="AH1198" s="33">
        <v>5.5714285714285712</v>
      </c>
      <c r="AI1198" s="34">
        <v>950000</v>
      </c>
      <c r="AJ1198" s="34">
        <v>1010000</v>
      </c>
      <c r="AK1198" s="34">
        <v>1080000</v>
      </c>
      <c r="AL1198" s="35">
        <v>-5.9405940594059403E-2</v>
      </c>
      <c r="AM1198" s="35">
        <v>-0.12037037037037036</v>
      </c>
      <c r="AN1198" s="12">
        <v>2.7</v>
      </c>
      <c r="AO1198" s="33">
        <v>0</v>
      </c>
      <c r="AP1198" s="12">
        <v>2.7</v>
      </c>
      <c r="AQ1198" s="32">
        <v>6.7844522968197887E-2</v>
      </c>
      <c r="AR1198" s="34">
        <v>650</v>
      </c>
      <c r="AS1198" s="34">
        <v>595</v>
      </c>
      <c r="AT1198" s="31">
        <v>9.2436974789915971E-2</v>
      </c>
      <c r="AU1198" s="32">
        <v>-0.21226262268330853</v>
      </c>
      <c r="AV1198" s="36">
        <v>2348.6400000000003</v>
      </c>
      <c r="AW1198" s="30">
        <v>0.78249999999999997</v>
      </c>
      <c r="AX1198" s="30">
        <v>0.2175</v>
      </c>
      <c r="AY1198" s="30">
        <v>0.84250000000000003</v>
      </c>
      <c r="AZ1198" s="30">
        <v>0.15440000000000001</v>
      </c>
      <c r="BA1198" s="30">
        <v>0.42270000000000002</v>
      </c>
      <c r="BB1198" s="30">
        <v>0.4194</v>
      </c>
      <c r="BC1198" s="30">
        <v>0.1208</v>
      </c>
      <c r="BD1198" s="37">
        <v>6</v>
      </c>
      <c r="BE1198" s="29">
        <v>51</v>
      </c>
      <c r="BF1198" s="38" t="s">
        <v>3921</v>
      </c>
      <c r="BG1198" s="39">
        <v>145.03275004134599</v>
      </c>
      <c r="BH1198" s="39">
        <v>-38.273111859903103</v>
      </c>
      <c r="BI1198" s="40">
        <f t="shared" si="266"/>
        <v>59</v>
      </c>
      <c r="BJ1198" s="40">
        <f t="shared" si="267"/>
        <v>72</v>
      </c>
      <c r="BK1198" s="40">
        <f t="shared" si="268"/>
        <v>56</v>
      </c>
      <c r="BL1198" s="40">
        <f t="shared" si="269"/>
        <v>100</v>
      </c>
      <c r="BM1198" s="40">
        <f t="shared" si="270"/>
        <v>1</v>
      </c>
      <c r="BN1198" s="40">
        <f t="shared" si="271"/>
        <v>89</v>
      </c>
      <c r="BO1198" s="40">
        <f t="shared" si="272"/>
        <v>99</v>
      </c>
      <c r="BP1198" s="40">
        <f t="shared" si="273"/>
        <v>83</v>
      </c>
      <c r="BQ1198" s="41">
        <f t="shared" si="274"/>
        <v>43</v>
      </c>
      <c r="BR1198" s="40">
        <f t="shared" si="275"/>
        <v>20</v>
      </c>
      <c r="BS1198" s="41">
        <f t="shared" si="276"/>
        <v>26</v>
      </c>
      <c r="BT1198" s="41">
        <f t="shared" si="277"/>
        <v>74</v>
      </c>
      <c r="BU1198" s="41">
        <f t="shared" si="278"/>
        <v>60</v>
      </c>
      <c r="BV1198" s="41">
        <f t="shared" si="279"/>
        <v>63</v>
      </c>
    </row>
    <row r="1199" spans="2:74" x14ac:dyDescent="0.3">
      <c r="B1199" s="12" t="s">
        <v>1599</v>
      </c>
      <c r="C1199" s="12">
        <v>214021384</v>
      </c>
      <c r="D1199" s="12" t="s">
        <v>539</v>
      </c>
      <c r="E1199" s="12" t="s">
        <v>539</v>
      </c>
      <c r="F1199" s="12" t="s">
        <v>738</v>
      </c>
      <c r="G1199" s="12" t="s">
        <v>92</v>
      </c>
      <c r="H1199" s="12" t="s">
        <v>86</v>
      </c>
      <c r="I1199" s="28">
        <v>800000</v>
      </c>
      <c r="J1199" s="28">
        <v>800000</v>
      </c>
      <c r="K1199" s="28">
        <v>795600</v>
      </c>
      <c r="L1199" s="28">
        <v>770000</v>
      </c>
      <c r="M1199" s="28">
        <v>770000</v>
      </c>
      <c r="N1199" s="28">
        <v>780000</v>
      </c>
      <c r="O1199" s="29">
        <v>39</v>
      </c>
      <c r="P1199" s="29">
        <v>39</v>
      </c>
      <c r="Q1199" s="29">
        <v>37</v>
      </c>
      <c r="R1199" s="28">
        <v>550</v>
      </c>
      <c r="S1199" s="28">
        <v>500</v>
      </c>
      <c r="T1199" s="30">
        <v>2.6</v>
      </c>
      <c r="U1199" s="30">
        <v>0</v>
      </c>
      <c r="V1199" s="30">
        <v>2.6</v>
      </c>
      <c r="W1199" s="30">
        <v>2.4</v>
      </c>
      <c r="X1199" s="31">
        <v>3.5749999999999997E-2</v>
      </c>
      <c r="Y1199" s="30">
        <v>3.1</v>
      </c>
      <c r="Z1199" s="30">
        <v>0</v>
      </c>
      <c r="AA1199" s="30">
        <v>3.1</v>
      </c>
      <c r="AB1199" s="30">
        <v>3</v>
      </c>
      <c r="AC1199" s="32">
        <v>0.42517006802721086</v>
      </c>
      <c r="AD1199" s="30">
        <v>11.892869035726177</v>
      </c>
      <c r="AE1199" s="12">
        <v>1208</v>
      </c>
      <c r="AF1199" s="12">
        <v>1258</v>
      </c>
      <c r="AG1199" s="12">
        <v>1064</v>
      </c>
      <c r="AH1199" s="33">
        <v>5.5714285714285712</v>
      </c>
      <c r="AI1199" s="34">
        <v>950000</v>
      </c>
      <c r="AJ1199" s="34">
        <v>1010000</v>
      </c>
      <c r="AK1199" s="34">
        <v>1080000</v>
      </c>
      <c r="AL1199" s="35">
        <v>-5.9405940594059403E-2</v>
      </c>
      <c r="AM1199" s="35">
        <v>-0.12037037037037036</v>
      </c>
      <c r="AN1199" s="12">
        <v>2.7</v>
      </c>
      <c r="AO1199" s="33">
        <v>0</v>
      </c>
      <c r="AP1199" s="12">
        <v>2.7</v>
      </c>
      <c r="AQ1199" s="32">
        <v>6.7844522968197887E-2</v>
      </c>
      <c r="AR1199" s="34">
        <v>650</v>
      </c>
      <c r="AS1199" s="34">
        <v>595</v>
      </c>
      <c r="AT1199" s="31">
        <v>9.2436974789915971E-2</v>
      </c>
      <c r="AU1199" s="32">
        <v>-0.21226262268330853</v>
      </c>
      <c r="AV1199" s="36">
        <v>1293.6000000000001</v>
      </c>
      <c r="AW1199" s="30">
        <v>0.62690000000000001</v>
      </c>
      <c r="AX1199" s="30">
        <v>0.37309999999999999</v>
      </c>
      <c r="AY1199" s="30">
        <v>0.84899999999999998</v>
      </c>
      <c r="AZ1199" s="30">
        <v>0.1188</v>
      </c>
      <c r="BA1199" s="30">
        <v>0.41249999999999998</v>
      </c>
      <c r="BB1199" s="30">
        <v>0.26540000000000002</v>
      </c>
      <c r="BC1199" s="30">
        <v>0.24809999999999999</v>
      </c>
      <c r="BD1199" s="37">
        <v>4</v>
      </c>
      <c r="BE1199" s="29">
        <v>62</v>
      </c>
      <c r="BF1199" s="38" t="s">
        <v>3922</v>
      </c>
      <c r="BG1199" s="39">
        <v>144.90226208145799</v>
      </c>
      <c r="BH1199" s="39">
        <v>-38.3695878167226</v>
      </c>
      <c r="BI1199" s="40">
        <f t="shared" si="266"/>
        <v>74</v>
      </c>
      <c r="BJ1199" s="40">
        <f t="shared" si="267"/>
        <v>72</v>
      </c>
      <c r="BK1199" s="40">
        <f t="shared" si="268"/>
        <v>56</v>
      </c>
      <c r="BL1199" s="40">
        <f t="shared" si="269"/>
        <v>100</v>
      </c>
      <c r="BM1199" s="40">
        <f t="shared" si="270"/>
        <v>1</v>
      </c>
      <c r="BN1199" s="40">
        <f t="shared" si="271"/>
        <v>89</v>
      </c>
      <c r="BO1199" s="40">
        <f t="shared" si="272"/>
        <v>95</v>
      </c>
      <c r="BP1199" s="40">
        <f t="shared" si="273"/>
        <v>81</v>
      </c>
      <c r="BQ1199" s="41">
        <f t="shared" si="274"/>
        <v>69</v>
      </c>
      <c r="BR1199" s="40">
        <f t="shared" si="275"/>
        <v>32</v>
      </c>
      <c r="BS1199" s="41">
        <f t="shared" si="276"/>
        <v>1</v>
      </c>
      <c r="BT1199" s="41">
        <f t="shared" si="277"/>
        <v>65</v>
      </c>
      <c r="BU1199" s="41">
        <f t="shared" si="278"/>
        <v>40</v>
      </c>
      <c r="BV1199" s="41">
        <f t="shared" si="279"/>
        <v>63</v>
      </c>
    </row>
    <row r="1200" spans="2:74" x14ac:dyDescent="0.3">
      <c r="B1200" s="12" t="s">
        <v>1600</v>
      </c>
      <c r="C1200" s="12">
        <v>214021591</v>
      </c>
      <c r="D1200" s="12" t="s">
        <v>539</v>
      </c>
      <c r="E1200" s="12" t="s">
        <v>539</v>
      </c>
      <c r="F1200" s="12" t="s">
        <v>738</v>
      </c>
      <c r="G1200" s="12" t="s">
        <v>92</v>
      </c>
      <c r="H1200" s="12" t="s">
        <v>86</v>
      </c>
      <c r="I1200" s="28">
        <v>960000</v>
      </c>
      <c r="J1200" s="28">
        <v>992250</v>
      </c>
      <c r="K1200" s="28">
        <v>960000</v>
      </c>
      <c r="L1200" s="28">
        <v>921000</v>
      </c>
      <c r="M1200" s="28">
        <v>950000</v>
      </c>
      <c r="N1200" s="28">
        <v>910000</v>
      </c>
      <c r="O1200" s="29">
        <v>26</v>
      </c>
      <c r="P1200" s="29">
        <v>25</v>
      </c>
      <c r="Q1200" s="29">
        <v>24</v>
      </c>
      <c r="R1200" s="28">
        <v>695</v>
      </c>
      <c r="S1200" s="28">
        <v>599</v>
      </c>
      <c r="T1200" s="30">
        <v>3.3</v>
      </c>
      <c r="U1200" s="30">
        <v>0</v>
      </c>
      <c r="V1200" s="30">
        <v>3.3</v>
      </c>
      <c r="W1200" s="30">
        <v>2.9</v>
      </c>
      <c r="X1200" s="31">
        <v>3.7645833333333337E-2</v>
      </c>
      <c r="Y1200" s="30">
        <v>2.7</v>
      </c>
      <c r="Z1200" s="30">
        <v>-9.9999999999999645E-2</v>
      </c>
      <c r="AA1200" s="30">
        <v>2.8</v>
      </c>
      <c r="AB1200" s="30">
        <v>3.3</v>
      </c>
      <c r="AC1200" s="32">
        <v>0.41313962335933035</v>
      </c>
      <c r="AD1200" s="30">
        <v>10.974378484365168</v>
      </c>
      <c r="AE1200" s="12">
        <v>1208</v>
      </c>
      <c r="AF1200" s="12">
        <v>1258</v>
      </c>
      <c r="AG1200" s="12">
        <v>1064</v>
      </c>
      <c r="AH1200" s="33">
        <v>5.5714285714285712</v>
      </c>
      <c r="AI1200" s="34">
        <v>950000</v>
      </c>
      <c r="AJ1200" s="34">
        <v>1010000</v>
      </c>
      <c r="AK1200" s="34">
        <v>1080000</v>
      </c>
      <c r="AL1200" s="35">
        <v>-5.9405940594059403E-2</v>
      </c>
      <c r="AM1200" s="35">
        <v>-0.12037037037037036</v>
      </c>
      <c r="AN1200" s="12">
        <v>2.7</v>
      </c>
      <c r="AO1200" s="33">
        <v>0</v>
      </c>
      <c r="AP1200" s="12">
        <v>2.7</v>
      </c>
      <c r="AQ1200" s="32">
        <v>6.7844522968197887E-2</v>
      </c>
      <c r="AR1200" s="34">
        <v>650</v>
      </c>
      <c r="AS1200" s="34">
        <v>595</v>
      </c>
      <c r="AT1200" s="31">
        <v>9.2436974789915971E-2</v>
      </c>
      <c r="AU1200" s="32">
        <v>-0.21226262268330853</v>
      </c>
      <c r="AV1200" s="36">
        <v>1682.2400000000002</v>
      </c>
      <c r="AW1200" s="30">
        <v>0.69740000000000002</v>
      </c>
      <c r="AX1200" s="30">
        <v>0.30259999999999998</v>
      </c>
      <c r="AY1200" s="30">
        <v>0.86599999999999999</v>
      </c>
      <c r="AZ1200" s="30">
        <v>7.3800000000000004E-2</v>
      </c>
      <c r="BA1200" s="30">
        <v>0.35460000000000003</v>
      </c>
      <c r="BB1200" s="30">
        <v>0.39400000000000002</v>
      </c>
      <c r="BC1200" s="30">
        <v>0.1792</v>
      </c>
      <c r="BD1200" s="37">
        <v>4</v>
      </c>
      <c r="BE1200" s="29">
        <v>47</v>
      </c>
      <c r="BF1200" s="38" t="s">
        <v>3923</v>
      </c>
      <c r="BG1200" s="39">
        <v>145.06849575967399</v>
      </c>
      <c r="BH1200" s="39">
        <v>-38.230441782166402</v>
      </c>
      <c r="BI1200" s="40">
        <f t="shared" si="266"/>
        <v>62</v>
      </c>
      <c r="BJ1200" s="40">
        <f t="shared" si="267"/>
        <v>72</v>
      </c>
      <c r="BK1200" s="40">
        <f t="shared" si="268"/>
        <v>56</v>
      </c>
      <c r="BL1200" s="40">
        <f t="shared" si="269"/>
        <v>100</v>
      </c>
      <c r="BM1200" s="40">
        <f t="shared" si="270"/>
        <v>1</v>
      </c>
      <c r="BN1200" s="40">
        <f t="shared" si="271"/>
        <v>89</v>
      </c>
      <c r="BO1200" s="40">
        <f t="shared" si="272"/>
        <v>100</v>
      </c>
      <c r="BP1200" s="40">
        <f t="shared" si="273"/>
        <v>68</v>
      </c>
      <c r="BQ1200" s="41">
        <f t="shared" si="274"/>
        <v>76</v>
      </c>
      <c r="BR1200" s="40">
        <f t="shared" si="275"/>
        <v>41</v>
      </c>
      <c r="BS1200" s="41">
        <f t="shared" si="276"/>
        <v>1</v>
      </c>
      <c r="BT1200" s="41">
        <f t="shared" si="277"/>
        <v>72</v>
      </c>
      <c r="BU1200" s="41">
        <f t="shared" si="278"/>
        <v>40</v>
      </c>
      <c r="BV1200" s="41">
        <f t="shared" si="279"/>
        <v>63</v>
      </c>
    </row>
    <row r="1201" spans="2:74" x14ac:dyDescent="0.3">
      <c r="B1201" s="12" t="s">
        <v>1601</v>
      </c>
      <c r="C1201" s="12">
        <v>301011003</v>
      </c>
      <c r="D1201" s="12" t="s">
        <v>657</v>
      </c>
      <c r="E1201" s="12" t="s">
        <v>658</v>
      </c>
      <c r="F1201" s="12" t="s">
        <v>2813</v>
      </c>
      <c r="G1201" s="12" t="s">
        <v>102</v>
      </c>
      <c r="H1201" s="12" t="s">
        <v>86</v>
      </c>
      <c r="I1201" s="28">
        <v>1149000</v>
      </c>
      <c r="J1201" s="28">
        <v>1100000</v>
      </c>
      <c r="K1201" s="28">
        <v>862300</v>
      </c>
      <c r="L1201" s="28">
        <v>1150000</v>
      </c>
      <c r="M1201" s="28">
        <v>1100000</v>
      </c>
      <c r="N1201" s="28">
        <v>875000</v>
      </c>
      <c r="O1201" s="29">
        <v>21</v>
      </c>
      <c r="P1201" s="29">
        <v>21</v>
      </c>
      <c r="Q1201" s="29">
        <v>23</v>
      </c>
      <c r="R1201" s="28">
        <v>725</v>
      </c>
      <c r="S1201" s="28">
        <v>680</v>
      </c>
      <c r="T1201" s="30">
        <v>3.5</v>
      </c>
      <c r="U1201" s="30">
        <v>0</v>
      </c>
      <c r="V1201" s="30">
        <v>3.5</v>
      </c>
      <c r="W1201" s="30">
        <v>3.1</v>
      </c>
      <c r="X1201" s="31">
        <v>3.2811140121845085E-2</v>
      </c>
      <c r="Y1201" s="30">
        <v>4.4000000000000004</v>
      </c>
      <c r="Z1201" s="30">
        <v>-0.29999999999999982</v>
      </c>
      <c r="AA1201" s="30">
        <v>4.7</v>
      </c>
      <c r="AB1201" s="30">
        <v>4</v>
      </c>
      <c r="AC1201" s="32">
        <v>0.33298427395649616</v>
      </c>
      <c r="AD1201" s="30">
        <v>10.148512752679418</v>
      </c>
      <c r="AE1201" s="12">
        <v>148</v>
      </c>
      <c r="AF1201" s="12">
        <v>157</v>
      </c>
      <c r="AG1201" s="12">
        <v>154</v>
      </c>
      <c r="AH1201" s="33">
        <v>2.1050279329608941</v>
      </c>
      <c r="AI1201" s="34">
        <v>970000</v>
      </c>
      <c r="AJ1201" s="34">
        <v>850000</v>
      </c>
      <c r="AK1201" s="34">
        <v>800000</v>
      </c>
      <c r="AL1201" s="35">
        <v>0.14117647058823529</v>
      </c>
      <c r="AM1201" s="35">
        <v>0.21249999999999999</v>
      </c>
      <c r="AN1201" s="12">
        <v>3.3</v>
      </c>
      <c r="AO1201" s="33">
        <v>0</v>
      </c>
      <c r="AP1201" s="12">
        <v>3.3</v>
      </c>
      <c r="AQ1201" s="32">
        <v>0.1068230277185501</v>
      </c>
      <c r="AR1201" s="34">
        <v>700</v>
      </c>
      <c r="AS1201" s="34">
        <v>650</v>
      </c>
      <c r="AT1201" s="31">
        <v>7.6923076923076927E-2</v>
      </c>
      <c r="AU1201" s="32">
        <v>0.36582019581108016</v>
      </c>
      <c r="AV1201" s="36">
        <v>2177.2800000000002</v>
      </c>
      <c r="AW1201" s="30">
        <v>0.77800000000000002</v>
      </c>
      <c r="AX1201" s="30">
        <v>0.222</v>
      </c>
      <c r="AY1201" s="30">
        <v>0.84760000000000002</v>
      </c>
      <c r="AZ1201" s="30">
        <v>0.1056</v>
      </c>
      <c r="BA1201" s="30">
        <v>0.35610000000000003</v>
      </c>
      <c r="BB1201" s="30">
        <v>0.41880000000000001</v>
      </c>
      <c r="BC1201" s="30">
        <v>0.1852</v>
      </c>
      <c r="BD1201" s="37">
        <v>6</v>
      </c>
      <c r="BE1201" s="29">
        <v>18</v>
      </c>
      <c r="BF1201" s="38" t="s">
        <v>3924</v>
      </c>
      <c r="BG1201" s="39">
        <v>153.20736915170801</v>
      </c>
      <c r="BH1201" s="39">
        <v>-27.4986444685367</v>
      </c>
      <c r="BI1201" s="40">
        <f t="shared" si="266"/>
        <v>59</v>
      </c>
      <c r="BJ1201" s="40">
        <f t="shared" si="267"/>
        <v>62</v>
      </c>
      <c r="BK1201" s="40">
        <f t="shared" si="268"/>
        <v>99</v>
      </c>
      <c r="BL1201" s="40">
        <f t="shared" si="269"/>
        <v>1</v>
      </c>
      <c r="BM1201" s="40">
        <f t="shared" si="270"/>
        <v>71</v>
      </c>
      <c r="BN1201" s="40">
        <f t="shared" si="271"/>
        <v>100</v>
      </c>
      <c r="BO1201" s="40">
        <f t="shared" si="272"/>
        <v>100</v>
      </c>
      <c r="BP1201" s="40">
        <f t="shared" si="273"/>
        <v>68</v>
      </c>
      <c r="BQ1201" s="41">
        <f t="shared" si="274"/>
        <v>60</v>
      </c>
      <c r="BR1201" s="40">
        <f t="shared" si="275"/>
        <v>49</v>
      </c>
      <c r="BS1201" s="41">
        <f t="shared" si="276"/>
        <v>45</v>
      </c>
      <c r="BT1201" s="41">
        <f t="shared" si="277"/>
        <v>44</v>
      </c>
      <c r="BU1201" s="41">
        <f t="shared" si="278"/>
        <v>60</v>
      </c>
      <c r="BV1201" s="41">
        <f t="shared" si="279"/>
        <v>63</v>
      </c>
    </row>
    <row r="1202" spans="2:74" x14ac:dyDescent="0.3">
      <c r="B1202" s="12" t="s">
        <v>657</v>
      </c>
      <c r="C1202" s="12">
        <v>301011004</v>
      </c>
      <c r="D1202" s="12" t="s">
        <v>657</v>
      </c>
      <c r="E1202" s="12" t="s">
        <v>658</v>
      </c>
      <c r="F1202" s="12" t="s">
        <v>2813</v>
      </c>
      <c r="G1202" s="12" t="s">
        <v>102</v>
      </c>
      <c r="H1202" s="12" t="s">
        <v>86</v>
      </c>
      <c r="I1202" s="28">
        <v>882300</v>
      </c>
      <c r="J1202" s="28">
        <v>875000</v>
      </c>
      <c r="K1202" s="28">
        <v>784770</v>
      </c>
      <c r="L1202" s="28">
        <v>900000</v>
      </c>
      <c r="M1202" s="28">
        <v>870000</v>
      </c>
      <c r="N1202" s="28">
        <v>790000</v>
      </c>
      <c r="O1202" s="29">
        <v>18</v>
      </c>
      <c r="P1202" s="29">
        <v>18</v>
      </c>
      <c r="Q1202" s="29">
        <v>22</v>
      </c>
      <c r="R1202" s="28">
        <v>660</v>
      </c>
      <c r="S1202" s="28">
        <v>620</v>
      </c>
      <c r="T1202" s="30">
        <v>3.3</v>
      </c>
      <c r="U1202" s="30">
        <v>-0.20000000000000018</v>
      </c>
      <c r="V1202" s="30">
        <v>3.5</v>
      </c>
      <c r="W1202" s="30">
        <v>3.5</v>
      </c>
      <c r="X1202" s="31">
        <v>3.8898333900033999E-2</v>
      </c>
      <c r="Y1202" s="30">
        <v>4.0999999999999996</v>
      </c>
      <c r="Z1202" s="30">
        <v>9.9999999999999645E-2</v>
      </c>
      <c r="AA1202" s="30">
        <v>4</v>
      </c>
      <c r="AB1202" s="30">
        <v>3.6</v>
      </c>
      <c r="AC1202" s="32">
        <v>0.33905967450271246</v>
      </c>
      <c r="AD1202" s="30">
        <v>8.7165603383957801</v>
      </c>
      <c r="AE1202" s="12">
        <v>148</v>
      </c>
      <c r="AF1202" s="12">
        <v>157</v>
      </c>
      <c r="AG1202" s="12">
        <v>154</v>
      </c>
      <c r="AH1202" s="33">
        <v>2.1050279329608941</v>
      </c>
      <c r="AI1202" s="34">
        <v>970000</v>
      </c>
      <c r="AJ1202" s="34">
        <v>850000</v>
      </c>
      <c r="AK1202" s="34">
        <v>800000</v>
      </c>
      <c r="AL1202" s="35">
        <v>0.14117647058823529</v>
      </c>
      <c r="AM1202" s="35">
        <v>0.21249999999999999</v>
      </c>
      <c r="AN1202" s="12">
        <v>3.3</v>
      </c>
      <c r="AO1202" s="33">
        <v>0</v>
      </c>
      <c r="AP1202" s="12">
        <v>3.3</v>
      </c>
      <c r="AQ1202" s="32">
        <v>0.1068230277185501</v>
      </c>
      <c r="AR1202" s="34">
        <v>700</v>
      </c>
      <c r="AS1202" s="34">
        <v>650</v>
      </c>
      <c r="AT1202" s="31">
        <v>7.6923076923076927E-2</v>
      </c>
      <c r="AU1202" s="32">
        <v>0.36582019581108016</v>
      </c>
      <c r="AV1202" s="36">
        <v>1946.5600000000002</v>
      </c>
      <c r="AW1202" s="30">
        <v>0.73370000000000002</v>
      </c>
      <c r="AX1202" s="30">
        <v>0.26629999999999998</v>
      </c>
      <c r="AY1202" s="30">
        <v>0.7742</v>
      </c>
      <c r="AZ1202" s="30">
        <v>0.18940000000000001</v>
      </c>
      <c r="BA1202" s="30">
        <v>0.30209999999999998</v>
      </c>
      <c r="BB1202" s="30">
        <v>0.4209</v>
      </c>
      <c r="BC1202" s="30">
        <v>0.25950000000000001</v>
      </c>
      <c r="BD1202" s="37">
        <v>4</v>
      </c>
      <c r="BE1202" s="29">
        <v>18</v>
      </c>
      <c r="BF1202" s="38" t="s">
        <v>3925</v>
      </c>
      <c r="BG1202" s="39">
        <v>153.19247289464499</v>
      </c>
      <c r="BH1202" s="39">
        <v>-27.5385429526746</v>
      </c>
      <c r="BI1202" s="40">
        <f t="shared" si="266"/>
        <v>62</v>
      </c>
      <c r="BJ1202" s="40">
        <f t="shared" si="267"/>
        <v>62</v>
      </c>
      <c r="BK1202" s="40">
        <f t="shared" si="268"/>
        <v>99</v>
      </c>
      <c r="BL1202" s="40">
        <f t="shared" si="269"/>
        <v>1</v>
      </c>
      <c r="BM1202" s="40">
        <f t="shared" si="270"/>
        <v>71</v>
      </c>
      <c r="BN1202" s="40">
        <f t="shared" si="271"/>
        <v>100</v>
      </c>
      <c r="BO1202" s="40">
        <f t="shared" si="272"/>
        <v>100</v>
      </c>
      <c r="BP1202" s="40">
        <f t="shared" si="273"/>
        <v>56</v>
      </c>
      <c r="BQ1202" s="41">
        <f t="shared" si="274"/>
        <v>80</v>
      </c>
      <c r="BR1202" s="40">
        <f t="shared" si="275"/>
        <v>63</v>
      </c>
      <c r="BS1202" s="41">
        <f t="shared" si="276"/>
        <v>41</v>
      </c>
      <c r="BT1202" s="41">
        <f t="shared" si="277"/>
        <v>49</v>
      </c>
      <c r="BU1202" s="41">
        <f t="shared" si="278"/>
        <v>40</v>
      </c>
      <c r="BV1202" s="41">
        <f t="shared" si="279"/>
        <v>63</v>
      </c>
    </row>
    <row r="1203" spans="2:74" x14ac:dyDescent="0.3">
      <c r="B1203" s="12" t="s">
        <v>1602</v>
      </c>
      <c r="C1203" s="12">
        <v>301031020</v>
      </c>
      <c r="D1203" s="12" t="s">
        <v>660</v>
      </c>
      <c r="E1203" s="12" t="s">
        <v>658</v>
      </c>
      <c r="F1203" s="12" t="s">
        <v>2813</v>
      </c>
      <c r="G1203" s="12" t="s">
        <v>102</v>
      </c>
      <c r="H1203" s="12" t="s">
        <v>86</v>
      </c>
      <c r="I1203" s="28">
        <v>1300000</v>
      </c>
      <c r="J1203" s="28">
        <v>1300000</v>
      </c>
      <c r="K1203" s="28">
        <v>1100000</v>
      </c>
      <c r="L1203" s="28">
        <v>1252000</v>
      </c>
      <c r="M1203" s="28">
        <v>1220000</v>
      </c>
      <c r="N1203" s="28">
        <v>1050000</v>
      </c>
      <c r="O1203" s="29">
        <v>26</v>
      </c>
      <c r="P1203" s="29">
        <v>25</v>
      </c>
      <c r="Q1203" s="29">
        <v>28</v>
      </c>
      <c r="R1203" s="28">
        <v>730</v>
      </c>
      <c r="S1203" s="28">
        <v>670</v>
      </c>
      <c r="T1203" s="30">
        <v>2.9</v>
      </c>
      <c r="U1203" s="30">
        <v>-0.20000000000000018</v>
      </c>
      <c r="V1203" s="30">
        <v>3.1</v>
      </c>
      <c r="W1203" s="30">
        <v>2.9</v>
      </c>
      <c r="X1203" s="31">
        <v>2.92E-2</v>
      </c>
      <c r="Y1203" s="30">
        <v>4.0999999999999996</v>
      </c>
      <c r="Z1203" s="30">
        <v>-0.10000000000000053</v>
      </c>
      <c r="AA1203" s="30">
        <v>4.2</v>
      </c>
      <c r="AB1203" s="30">
        <v>3.9</v>
      </c>
      <c r="AC1203" s="32">
        <v>0.34632609685744647</v>
      </c>
      <c r="AD1203" s="30">
        <v>11.860482769090632</v>
      </c>
      <c r="AE1203" s="12">
        <v>204</v>
      </c>
      <c r="AF1203" s="12">
        <v>211</v>
      </c>
      <c r="AG1203" s="12">
        <v>164</v>
      </c>
      <c r="AH1203" s="33">
        <v>3.009771986970684</v>
      </c>
      <c r="AI1203" s="34">
        <v>1180000</v>
      </c>
      <c r="AJ1203" s="34">
        <v>985500</v>
      </c>
      <c r="AK1203" s="34">
        <v>905000</v>
      </c>
      <c r="AL1203" s="35">
        <v>0.19736174530695078</v>
      </c>
      <c r="AM1203" s="35">
        <v>0.30386740331491713</v>
      </c>
      <c r="AN1203" s="12">
        <v>3.1</v>
      </c>
      <c r="AO1203" s="33">
        <v>0.30000000000000027</v>
      </c>
      <c r="AP1203" s="12">
        <v>2.8</v>
      </c>
      <c r="AQ1203" s="32">
        <v>0.12264150943396226</v>
      </c>
      <c r="AR1203" s="34">
        <v>730</v>
      </c>
      <c r="AS1203" s="34">
        <v>700</v>
      </c>
      <c r="AT1203" s="31">
        <v>4.2857142857142858E-2</v>
      </c>
      <c r="AU1203" s="32">
        <v>0.37015500447235855</v>
      </c>
      <c r="AV1203" s="36">
        <v>2107.84</v>
      </c>
      <c r="AW1203" s="30">
        <v>0.69010000000000005</v>
      </c>
      <c r="AX1203" s="30">
        <v>0.30990000000000001</v>
      </c>
      <c r="AY1203" s="30">
        <v>0.71409999999999996</v>
      </c>
      <c r="AZ1203" s="30">
        <v>0.12659999999999999</v>
      </c>
      <c r="BA1203" s="30">
        <v>0.28149999999999997</v>
      </c>
      <c r="BB1203" s="30">
        <v>0.35499999999999998</v>
      </c>
      <c r="BC1203" s="30">
        <v>0.3458</v>
      </c>
      <c r="BD1203" s="37">
        <v>8</v>
      </c>
      <c r="BE1203" s="29">
        <v>14</v>
      </c>
      <c r="BF1203" s="38" t="s">
        <v>3926</v>
      </c>
      <c r="BG1203" s="39">
        <v>153.16402523548999</v>
      </c>
      <c r="BH1203" s="39">
        <v>-27.438419863734399</v>
      </c>
      <c r="BI1203" s="40">
        <f t="shared" si="266"/>
        <v>69</v>
      </c>
      <c r="BJ1203" s="40">
        <f t="shared" si="267"/>
        <v>65</v>
      </c>
      <c r="BK1203" s="40">
        <f t="shared" si="268"/>
        <v>88</v>
      </c>
      <c r="BL1203" s="40">
        <f t="shared" si="269"/>
        <v>1</v>
      </c>
      <c r="BM1203" s="40">
        <f t="shared" si="270"/>
        <v>99</v>
      </c>
      <c r="BN1203" s="40">
        <f t="shared" si="271"/>
        <v>100</v>
      </c>
      <c r="BO1203" s="40">
        <f t="shared" si="272"/>
        <v>100</v>
      </c>
      <c r="BP1203" s="40">
        <f t="shared" si="273"/>
        <v>52</v>
      </c>
      <c r="BQ1203" s="41">
        <f t="shared" si="274"/>
        <v>48</v>
      </c>
      <c r="BR1203" s="40">
        <f t="shared" si="275"/>
        <v>32</v>
      </c>
      <c r="BS1203" s="41">
        <f t="shared" si="276"/>
        <v>36</v>
      </c>
      <c r="BT1203" s="41">
        <f t="shared" si="277"/>
        <v>49</v>
      </c>
      <c r="BU1203" s="41">
        <f t="shared" si="278"/>
        <v>80</v>
      </c>
      <c r="BV1203" s="41">
        <f t="shared" si="279"/>
        <v>63</v>
      </c>
    </row>
    <row r="1204" spans="2:74" x14ac:dyDescent="0.3">
      <c r="B1204" s="12" t="s">
        <v>1603</v>
      </c>
      <c r="C1204" s="12">
        <v>302021027</v>
      </c>
      <c r="D1204" s="12" t="s">
        <v>872</v>
      </c>
      <c r="E1204" s="12" t="s">
        <v>266</v>
      </c>
      <c r="F1204" s="12" t="s">
        <v>2813</v>
      </c>
      <c r="G1204" s="12" t="s">
        <v>102</v>
      </c>
      <c r="H1204" s="12" t="s">
        <v>86</v>
      </c>
      <c r="I1204" s="28">
        <v>1100000</v>
      </c>
      <c r="J1204" s="28">
        <v>1100000</v>
      </c>
      <c r="K1204" s="28">
        <v>935765</v>
      </c>
      <c r="L1204" s="28">
        <v>1110000</v>
      </c>
      <c r="M1204" s="28">
        <v>1100000</v>
      </c>
      <c r="N1204" s="28">
        <v>924000</v>
      </c>
      <c r="O1204" s="29">
        <v>23</v>
      </c>
      <c r="P1204" s="29">
        <v>22</v>
      </c>
      <c r="Q1204" s="29">
        <v>23</v>
      </c>
      <c r="R1204" s="28">
        <v>720</v>
      </c>
      <c r="S1204" s="28">
        <v>650</v>
      </c>
      <c r="T1204" s="30">
        <v>3.2</v>
      </c>
      <c r="U1204" s="30">
        <v>0</v>
      </c>
      <c r="V1204" s="30">
        <v>3.2</v>
      </c>
      <c r="W1204" s="30">
        <v>3.3</v>
      </c>
      <c r="X1204" s="31">
        <v>3.4036363636363635E-2</v>
      </c>
      <c r="Y1204" s="30">
        <v>5.6</v>
      </c>
      <c r="Z1204" s="30">
        <v>-0.5</v>
      </c>
      <c r="AA1204" s="30">
        <v>6.1</v>
      </c>
      <c r="AB1204" s="30">
        <v>5.6</v>
      </c>
      <c r="AC1204" s="32">
        <v>0.34975905487330944</v>
      </c>
      <c r="AD1204" s="30">
        <v>10.276040607923086</v>
      </c>
      <c r="AE1204" s="12">
        <v>171</v>
      </c>
      <c r="AF1204" s="12">
        <v>118</v>
      </c>
      <c r="AG1204" s="12">
        <v>155</v>
      </c>
      <c r="AH1204" s="33">
        <v>2.3817787418655101</v>
      </c>
      <c r="AI1204" s="34">
        <v>1185000</v>
      </c>
      <c r="AJ1204" s="34">
        <v>1004000</v>
      </c>
      <c r="AK1204" s="34">
        <v>965000</v>
      </c>
      <c r="AL1204" s="35">
        <v>0.1802788844621514</v>
      </c>
      <c r="AM1204" s="35">
        <v>0.22797927461139897</v>
      </c>
      <c r="AN1204" s="12">
        <v>3.1</v>
      </c>
      <c r="AO1204" s="33">
        <v>0</v>
      </c>
      <c r="AP1204" s="12">
        <v>3.1</v>
      </c>
      <c r="AQ1204" s="32">
        <v>0.11545454545454545</v>
      </c>
      <c r="AR1204" s="34">
        <v>690</v>
      </c>
      <c r="AS1204" s="34">
        <v>650</v>
      </c>
      <c r="AT1204" s="31">
        <v>6.1538461538461542E-2</v>
      </c>
      <c r="AU1204" s="32">
        <v>0.33565970150057556</v>
      </c>
      <c r="AV1204" s="36">
        <v>2058.5600000000004</v>
      </c>
      <c r="AW1204" s="30">
        <v>0.68510000000000004</v>
      </c>
      <c r="AX1204" s="30">
        <v>0.31490000000000001</v>
      </c>
      <c r="AY1204" s="30">
        <v>0.72560000000000002</v>
      </c>
      <c r="AZ1204" s="30">
        <v>0.2346</v>
      </c>
      <c r="BA1204" s="30">
        <v>0.3604</v>
      </c>
      <c r="BB1204" s="30">
        <v>0.33200000000000002</v>
      </c>
      <c r="BC1204" s="30">
        <v>0.2392</v>
      </c>
      <c r="BD1204" s="37">
        <v>7</v>
      </c>
      <c r="BE1204" s="29">
        <v>12</v>
      </c>
      <c r="BF1204" s="38" t="s">
        <v>3927</v>
      </c>
      <c r="BG1204" s="39">
        <v>153.01738216097499</v>
      </c>
      <c r="BH1204" s="39">
        <v>-27.366027484795101</v>
      </c>
      <c r="BI1204" s="40">
        <f t="shared" si="266"/>
        <v>64</v>
      </c>
      <c r="BJ1204" s="40">
        <f t="shared" si="267"/>
        <v>65</v>
      </c>
      <c r="BK1204" s="40">
        <f t="shared" si="268"/>
        <v>95</v>
      </c>
      <c r="BL1204" s="40">
        <f t="shared" si="269"/>
        <v>1</v>
      </c>
      <c r="BM1204" s="40">
        <f t="shared" si="270"/>
        <v>90</v>
      </c>
      <c r="BN1204" s="40">
        <f t="shared" si="271"/>
        <v>100</v>
      </c>
      <c r="BO1204" s="40">
        <f t="shared" si="272"/>
        <v>100</v>
      </c>
      <c r="BP1204" s="40">
        <f t="shared" si="273"/>
        <v>69</v>
      </c>
      <c r="BQ1204" s="41">
        <f t="shared" si="274"/>
        <v>64</v>
      </c>
      <c r="BR1204" s="40">
        <f t="shared" si="275"/>
        <v>48</v>
      </c>
      <c r="BS1204" s="41">
        <f t="shared" si="276"/>
        <v>34</v>
      </c>
      <c r="BT1204" s="41">
        <f t="shared" si="277"/>
        <v>24</v>
      </c>
      <c r="BU1204" s="41">
        <f t="shared" si="278"/>
        <v>70</v>
      </c>
      <c r="BV1204" s="41">
        <f t="shared" si="279"/>
        <v>63</v>
      </c>
    </row>
    <row r="1205" spans="2:74" x14ac:dyDescent="0.3">
      <c r="B1205" s="12" t="s">
        <v>1604</v>
      </c>
      <c r="C1205" s="12">
        <v>303021055</v>
      </c>
      <c r="D1205" s="12" t="s">
        <v>1223</v>
      </c>
      <c r="E1205" s="12" t="s">
        <v>875</v>
      </c>
      <c r="F1205" s="12" t="s">
        <v>2813</v>
      </c>
      <c r="G1205" s="12" t="s">
        <v>102</v>
      </c>
      <c r="H1205" s="12" t="s">
        <v>86</v>
      </c>
      <c r="I1205" s="28">
        <v>1410000</v>
      </c>
      <c r="J1205" s="28">
        <v>1460000</v>
      </c>
      <c r="K1205" s="28">
        <v>1174200</v>
      </c>
      <c r="L1205" s="28">
        <v>1385000</v>
      </c>
      <c r="M1205" s="28">
        <v>1410000</v>
      </c>
      <c r="N1205" s="28">
        <v>1125000</v>
      </c>
      <c r="O1205" s="29">
        <v>26</v>
      </c>
      <c r="P1205" s="29">
        <v>30</v>
      </c>
      <c r="Q1205" s="29">
        <v>28</v>
      </c>
      <c r="R1205" s="28">
        <v>700</v>
      </c>
      <c r="S1205" s="28">
        <v>650</v>
      </c>
      <c r="T1205" s="30">
        <v>1.7</v>
      </c>
      <c r="U1205" s="30">
        <v>9.9999999999999867E-2</v>
      </c>
      <c r="V1205" s="30">
        <v>1.6</v>
      </c>
      <c r="W1205" s="30">
        <v>1.4</v>
      </c>
      <c r="X1205" s="31">
        <v>2.5815602836879434E-2</v>
      </c>
      <c r="Y1205" s="30">
        <v>3.8</v>
      </c>
      <c r="Z1205" s="30">
        <v>0</v>
      </c>
      <c r="AA1205" s="30">
        <v>3.8</v>
      </c>
      <c r="AB1205" s="30">
        <v>3.5</v>
      </c>
      <c r="AC1205" s="32">
        <v>0.32199896960329727</v>
      </c>
      <c r="AD1205" s="30">
        <v>12.473037009358494</v>
      </c>
      <c r="AE1205" s="12">
        <v>155</v>
      </c>
      <c r="AF1205" s="12">
        <v>94</v>
      </c>
      <c r="AG1205" s="12">
        <v>133</v>
      </c>
      <c r="AH1205" s="33">
        <v>2.8588770864946889</v>
      </c>
      <c r="AI1205" s="34">
        <v>1385000</v>
      </c>
      <c r="AJ1205" s="34">
        <v>1250000</v>
      </c>
      <c r="AK1205" s="34">
        <v>1175000</v>
      </c>
      <c r="AL1205" s="35">
        <v>0.108</v>
      </c>
      <c r="AM1205" s="35">
        <v>0.17872340425531916</v>
      </c>
      <c r="AN1205" s="12">
        <v>2.2999999999999998</v>
      </c>
      <c r="AO1205" s="33">
        <v>0.29999999999999982</v>
      </c>
      <c r="AP1205" s="12">
        <v>2</v>
      </c>
      <c r="AQ1205" s="32">
        <v>0.11406491499227203</v>
      </c>
      <c r="AR1205" s="34">
        <v>720</v>
      </c>
      <c r="AS1205" s="34">
        <v>680</v>
      </c>
      <c r="AT1205" s="31">
        <v>5.8823529411764705E-2</v>
      </c>
      <c r="AU1205" s="32">
        <v>0.36381651057495612</v>
      </c>
      <c r="AV1205" s="36">
        <v>2173.92</v>
      </c>
      <c r="AW1205" s="30">
        <v>0.53920000000000001</v>
      </c>
      <c r="AX1205" s="30">
        <v>0.46079999999999999</v>
      </c>
      <c r="AY1205" s="30">
        <v>0.39700000000000002</v>
      </c>
      <c r="AZ1205" s="30">
        <v>8.2299999999999998E-2</v>
      </c>
      <c r="BA1205" s="30">
        <v>0.1578</v>
      </c>
      <c r="BB1205" s="30">
        <v>0.28010000000000002</v>
      </c>
      <c r="BC1205" s="30">
        <v>0.54890000000000005</v>
      </c>
      <c r="BD1205" s="37">
        <v>9</v>
      </c>
      <c r="BE1205" s="29">
        <v>4</v>
      </c>
      <c r="BF1205" s="38" t="s">
        <v>3928</v>
      </c>
      <c r="BG1205" s="39">
        <v>153.045917119569</v>
      </c>
      <c r="BH1205" s="39">
        <v>-27.504513953167699</v>
      </c>
      <c r="BI1205" s="40">
        <f t="shared" si="266"/>
        <v>88</v>
      </c>
      <c r="BJ1205" s="40">
        <f t="shared" si="267"/>
        <v>79</v>
      </c>
      <c r="BK1205" s="40">
        <f t="shared" si="268"/>
        <v>89</v>
      </c>
      <c r="BL1205" s="40">
        <f t="shared" si="269"/>
        <v>1</v>
      </c>
      <c r="BM1205" s="40">
        <f t="shared" si="270"/>
        <v>54</v>
      </c>
      <c r="BN1205" s="40">
        <f t="shared" si="271"/>
        <v>100</v>
      </c>
      <c r="BO1205" s="40">
        <f t="shared" si="272"/>
        <v>100</v>
      </c>
      <c r="BP1205" s="40">
        <f t="shared" si="273"/>
        <v>25</v>
      </c>
      <c r="BQ1205" s="41">
        <f t="shared" si="274"/>
        <v>37</v>
      </c>
      <c r="BR1205" s="40">
        <f t="shared" si="275"/>
        <v>26</v>
      </c>
      <c r="BS1205" s="41">
        <f t="shared" si="276"/>
        <v>52</v>
      </c>
      <c r="BT1205" s="41">
        <f t="shared" si="277"/>
        <v>54</v>
      </c>
      <c r="BU1205" s="41">
        <f t="shared" si="278"/>
        <v>90</v>
      </c>
      <c r="BV1205" s="41">
        <f t="shared" si="279"/>
        <v>63</v>
      </c>
    </row>
    <row r="1206" spans="2:74" x14ac:dyDescent="0.3">
      <c r="B1206" s="12" t="s">
        <v>1605</v>
      </c>
      <c r="C1206" s="12">
        <v>303031064</v>
      </c>
      <c r="D1206" s="12" t="s">
        <v>1606</v>
      </c>
      <c r="E1206" s="12" t="s">
        <v>875</v>
      </c>
      <c r="F1206" s="12" t="s">
        <v>2813</v>
      </c>
      <c r="G1206" s="12" t="s">
        <v>102</v>
      </c>
      <c r="H1206" s="12" t="s">
        <v>86</v>
      </c>
      <c r="I1206" s="28">
        <v>1614995</v>
      </c>
      <c r="J1206" s="28">
        <v>1606170</v>
      </c>
      <c r="K1206" s="28">
        <v>1608000</v>
      </c>
      <c r="L1206" s="28">
        <v>1500000</v>
      </c>
      <c r="M1206" s="28">
        <v>1540000</v>
      </c>
      <c r="N1206" s="28">
        <v>1566888</v>
      </c>
      <c r="O1206" s="29">
        <v>40</v>
      </c>
      <c r="P1206" s="29">
        <v>44</v>
      </c>
      <c r="Q1206" s="29">
        <v>35</v>
      </c>
      <c r="R1206" s="28">
        <v>925</v>
      </c>
      <c r="S1206" s="28">
        <v>895</v>
      </c>
      <c r="T1206" s="30">
        <v>1.7</v>
      </c>
      <c r="U1206" s="30">
        <v>0</v>
      </c>
      <c r="V1206" s="30">
        <v>1.7</v>
      </c>
      <c r="W1206" s="30">
        <v>2.1</v>
      </c>
      <c r="X1206" s="31">
        <v>2.9783373942334188E-2</v>
      </c>
      <c r="Y1206" s="30">
        <v>6.7</v>
      </c>
      <c r="Z1206" s="30">
        <v>-0.20000000000000018</v>
      </c>
      <c r="AA1206" s="30">
        <v>6.9</v>
      </c>
      <c r="AB1206" s="30">
        <v>6.9</v>
      </c>
      <c r="AC1206" s="32">
        <v>0.31594983058257731</v>
      </c>
      <c r="AD1206" s="30">
        <v>10.608261884443023</v>
      </c>
      <c r="AE1206" s="12">
        <v>221</v>
      </c>
      <c r="AF1206" s="12">
        <v>175</v>
      </c>
      <c r="AG1206" s="12">
        <v>180</v>
      </c>
      <c r="AH1206" s="33">
        <v>4.4386252045826513</v>
      </c>
      <c r="AI1206" s="34">
        <v>1300000</v>
      </c>
      <c r="AJ1206" s="34">
        <v>1200000</v>
      </c>
      <c r="AK1206" s="34">
        <v>1050000</v>
      </c>
      <c r="AL1206" s="35">
        <v>8.3333333333333329E-2</v>
      </c>
      <c r="AM1206" s="35">
        <v>0.23809523809523808</v>
      </c>
      <c r="AN1206" s="12">
        <v>2.2000000000000002</v>
      </c>
      <c r="AO1206" s="33">
        <v>-9.9999999999999645E-2</v>
      </c>
      <c r="AP1206" s="12">
        <v>2.2999999999999998</v>
      </c>
      <c r="AQ1206" s="32">
        <v>0.12033898305084745</v>
      </c>
      <c r="AR1206" s="34">
        <v>730</v>
      </c>
      <c r="AS1206" s="34">
        <v>700</v>
      </c>
      <c r="AT1206" s="31">
        <v>4.2857142857142858E-2</v>
      </c>
      <c r="AU1206" s="32">
        <v>0.36664796801294863</v>
      </c>
      <c r="AV1206" s="36">
        <v>2927.6800000000003</v>
      </c>
      <c r="AW1206" s="30">
        <v>0.88439999999999996</v>
      </c>
      <c r="AX1206" s="30">
        <v>0.11559999999999999</v>
      </c>
      <c r="AY1206" s="30">
        <v>0.91649999999999998</v>
      </c>
      <c r="AZ1206" s="30">
        <v>7.1900000000000006E-2</v>
      </c>
      <c r="BA1206" s="30">
        <v>0.27510000000000001</v>
      </c>
      <c r="BB1206" s="30">
        <v>0.51519999999999999</v>
      </c>
      <c r="BC1206" s="30">
        <v>0.18290000000000001</v>
      </c>
      <c r="BD1206" s="37">
        <v>10</v>
      </c>
      <c r="BE1206" s="29">
        <v>15</v>
      </c>
      <c r="BF1206" s="38" t="s">
        <v>3929</v>
      </c>
      <c r="BG1206" s="39">
        <v>153.14313328308</v>
      </c>
      <c r="BH1206" s="39">
        <v>-27.567115608827802</v>
      </c>
      <c r="BI1206" s="40">
        <f t="shared" si="266"/>
        <v>88</v>
      </c>
      <c r="BJ1206" s="40">
        <f t="shared" si="267"/>
        <v>80</v>
      </c>
      <c r="BK1206" s="40">
        <f t="shared" si="268"/>
        <v>70</v>
      </c>
      <c r="BL1206" s="40">
        <f t="shared" si="269"/>
        <v>1</v>
      </c>
      <c r="BM1206" s="40">
        <f t="shared" si="270"/>
        <v>42</v>
      </c>
      <c r="BN1206" s="40">
        <f t="shared" si="271"/>
        <v>100</v>
      </c>
      <c r="BO1206" s="40">
        <f t="shared" si="272"/>
        <v>100</v>
      </c>
      <c r="BP1206" s="40">
        <f t="shared" si="273"/>
        <v>51</v>
      </c>
      <c r="BQ1206" s="41">
        <f t="shared" si="274"/>
        <v>50</v>
      </c>
      <c r="BR1206" s="40">
        <f t="shared" si="275"/>
        <v>44</v>
      </c>
      <c r="BS1206" s="41">
        <f t="shared" si="276"/>
        <v>56</v>
      </c>
      <c r="BT1206" s="41">
        <f t="shared" si="277"/>
        <v>6</v>
      </c>
      <c r="BU1206" s="41">
        <f t="shared" si="278"/>
        <v>100</v>
      </c>
      <c r="BV1206" s="41">
        <f t="shared" si="279"/>
        <v>63</v>
      </c>
    </row>
    <row r="1207" spans="2:74" x14ac:dyDescent="0.3">
      <c r="B1207" s="12" t="s">
        <v>1607</v>
      </c>
      <c r="C1207" s="12">
        <v>303051074</v>
      </c>
      <c r="D1207" s="12" t="s">
        <v>1608</v>
      </c>
      <c r="E1207" s="12" t="s">
        <v>875</v>
      </c>
      <c r="F1207" s="12" t="s">
        <v>2813</v>
      </c>
      <c r="G1207" s="12" t="s">
        <v>102</v>
      </c>
      <c r="H1207" s="12" t="s">
        <v>86</v>
      </c>
      <c r="I1207" s="28">
        <v>970000</v>
      </c>
      <c r="J1207" s="28">
        <v>947000</v>
      </c>
      <c r="K1207" s="28">
        <v>878319</v>
      </c>
      <c r="L1207" s="28">
        <v>1025000</v>
      </c>
      <c r="M1207" s="28">
        <v>1005000</v>
      </c>
      <c r="N1207" s="28">
        <v>845000</v>
      </c>
      <c r="O1207" s="29">
        <v>31</v>
      </c>
      <c r="P1207" s="29">
        <v>28</v>
      </c>
      <c r="Q1207" s="29">
        <v>27</v>
      </c>
      <c r="R1207" s="28">
        <v>680</v>
      </c>
      <c r="S1207" s="28">
        <v>640</v>
      </c>
      <c r="T1207" s="30">
        <v>2.2000000000000002</v>
      </c>
      <c r="U1207" s="30">
        <v>-9.9999999999999645E-2</v>
      </c>
      <c r="V1207" s="30">
        <v>2.2999999999999998</v>
      </c>
      <c r="W1207" s="30">
        <v>2.5</v>
      </c>
      <c r="X1207" s="31">
        <v>3.6453608247422678E-2</v>
      </c>
      <c r="Y1207" s="30">
        <v>13.7</v>
      </c>
      <c r="Z1207" s="30">
        <v>-0.80000000000000071</v>
      </c>
      <c r="AA1207" s="30">
        <v>14.5</v>
      </c>
      <c r="AB1207" s="30">
        <v>12.2</v>
      </c>
      <c r="AC1207" s="32">
        <v>0.25456723569931117</v>
      </c>
      <c r="AD1207" s="30">
        <v>6.9833206625659443</v>
      </c>
      <c r="AE1207" s="12">
        <v>222</v>
      </c>
      <c r="AF1207" s="12">
        <v>203</v>
      </c>
      <c r="AG1207" s="12">
        <v>171</v>
      </c>
      <c r="AH1207" s="33">
        <v>4.4607329842931938</v>
      </c>
      <c r="AI1207" s="34">
        <v>1001000</v>
      </c>
      <c r="AJ1207" s="34">
        <v>917500</v>
      </c>
      <c r="AK1207" s="34">
        <v>835000</v>
      </c>
      <c r="AL1207" s="35">
        <v>9.1008174386920979E-2</v>
      </c>
      <c r="AM1207" s="35">
        <v>0.19880239520958085</v>
      </c>
      <c r="AN1207" s="12">
        <v>2.2999999999999998</v>
      </c>
      <c r="AO1207" s="33">
        <v>0</v>
      </c>
      <c r="AP1207" s="12">
        <v>2.2999999999999998</v>
      </c>
      <c r="AQ1207" s="32">
        <v>9.70472440944882E-2</v>
      </c>
      <c r="AR1207" s="34">
        <v>685</v>
      </c>
      <c r="AS1207" s="34">
        <v>650</v>
      </c>
      <c r="AT1207" s="31">
        <v>5.3846153846153849E-2</v>
      </c>
      <c r="AU1207" s="32">
        <v>0.36417122846458777</v>
      </c>
      <c r="AV1207" s="36">
        <v>2671.2000000000003</v>
      </c>
      <c r="AW1207" s="30">
        <v>0.89380000000000004</v>
      </c>
      <c r="AX1207" s="30">
        <v>0.1062</v>
      </c>
      <c r="AY1207" s="30">
        <v>0.95550000000000002</v>
      </c>
      <c r="AZ1207" s="30">
        <v>3.3500000000000002E-2</v>
      </c>
      <c r="BA1207" s="30">
        <v>0.1268</v>
      </c>
      <c r="BB1207" s="30">
        <v>0.59450000000000003</v>
      </c>
      <c r="BC1207" s="30">
        <v>0.26390000000000002</v>
      </c>
      <c r="BD1207" s="37">
        <v>6</v>
      </c>
      <c r="BE1207" s="29">
        <v>15</v>
      </c>
      <c r="BF1207" s="38" t="s">
        <v>3930</v>
      </c>
      <c r="BG1207" s="39">
        <v>153.011575648828</v>
      </c>
      <c r="BH1207" s="39">
        <v>-27.611471239893302</v>
      </c>
      <c r="BI1207" s="40">
        <f t="shared" si="266"/>
        <v>80</v>
      </c>
      <c r="BJ1207" s="40">
        <f t="shared" si="267"/>
        <v>79</v>
      </c>
      <c r="BK1207" s="40">
        <f t="shared" si="268"/>
        <v>70</v>
      </c>
      <c r="BL1207" s="40">
        <f t="shared" si="269"/>
        <v>1</v>
      </c>
      <c r="BM1207" s="40">
        <f t="shared" si="270"/>
        <v>46</v>
      </c>
      <c r="BN1207" s="40">
        <f t="shared" si="271"/>
        <v>100</v>
      </c>
      <c r="BO1207" s="40">
        <f t="shared" si="272"/>
        <v>100</v>
      </c>
      <c r="BP1207" s="40">
        <f t="shared" si="273"/>
        <v>18</v>
      </c>
      <c r="BQ1207" s="41">
        <f t="shared" si="274"/>
        <v>72</v>
      </c>
      <c r="BR1207" s="40">
        <f t="shared" si="275"/>
        <v>80</v>
      </c>
      <c r="BS1207" s="41">
        <f t="shared" si="276"/>
        <v>97</v>
      </c>
      <c r="BT1207" s="41">
        <f t="shared" si="277"/>
        <v>1</v>
      </c>
      <c r="BU1207" s="41">
        <f t="shared" si="278"/>
        <v>60</v>
      </c>
      <c r="BV1207" s="41">
        <f t="shared" si="279"/>
        <v>63</v>
      </c>
    </row>
    <row r="1208" spans="2:74" x14ac:dyDescent="0.3">
      <c r="B1208" s="12" t="s">
        <v>1609</v>
      </c>
      <c r="C1208" s="12">
        <v>303051075</v>
      </c>
      <c r="D1208" s="12" t="s">
        <v>1608</v>
      </c>
      <c r="E1208" s="12" t="s">
        <v>875</v>
      </c>
      <c r="F1208" s="12" t="s">
        <v>2813</v>
      </c>
      <c r="G1208" s="12" t="s">
        <v>102</v>
      </c>
      <c r="H1208" s="12" t="s">
        <v>86</v>
      </c>
      <c r="I1208" s="28">
        <v>1150000</v>
      </c>
      <c r="J1208" s="28">
        <v>1150000</v>
      </c>
      <c r="K1208" s="28">
        <v>1020000</v>
      </c>
      <c r="L1208" s="28">
        <v>1135000</v>
      </c>
      <c r="M1208" s="28">
        <v>1130000</v>
      </c>
      <c r="N1208" s="28">
        <v>1015000</v>
      </c>
      <c r="O1208" s="29">
        <v>23</v>
      </c>
      <c r="P1208" s="29">
        <v>22</v>
      </c>
      <c r="Q1208" s="29">
        <v>21</v>
      </c>
      <c r="R1208" s="28">
        <v>720</v>
      </c>
      <c r="S1208" s="28">
        <v>680</v>
      </c>
      <c r="T1208" s="30">
        <v>2.8</v>
      </c>
      <c r="U1208" s="30">
        <v>0.19999999999999973</v>
      </c>
      <c r="V1208" s="30">
        <v>2.6</v>
      </c>
      <c r="W1208" s="30">
        <v>2.6</v>
      </c>
      <c r="X1208" s="31">
        <v>3.2556521739130435E-2</v>
      </c>
      <c r="Y1208" s="30">
        <v>4.4000000000000004</v>
      </c>
      <c r="Z1208" s="30">
        <v>-0.59999999999999964</v>
      </c>
      <c r="AA1208" s="30">
        <v>5</v>
      </c>
      <c r="AB1208" s="30">
        <v>4.3</v>
      </c>
      <c r="AC1208" s="32">
        <v>0.29300690194035678</v>
      </c>
      <c r="AD1208" s="30">
        <v>8.9999449046851048</v>
      </c>
      <c r="AE1208" s="12">
        <v>222</v>
      </c>
      <c r="AF1208" s="12">
        <v>203</v>
      </c>
      <c r="AG1208" s="12">
        <v>171</v>
      </c>
      <c r="AH1208" s="33">
        <v>4.4607329842931938</v>
      </c>
      <c r="AI1208" s="34">
        <v>1001000</v>
      </c>
      <c r="AJ1208" s="34">
        <v>917500</v>
      </c>
      <c r="AK1208" s="34">
        <v>835000</v>
      </c>
      <c r="AL1208" s="35">
        <v>9.1008174386920979E-2</v>
      </c>
      <c r="AM1208" s="35">
        <v>0.19880239520958085</v>
      </c>
      <c r="AN1208" s="12">
        <v>2.2999999999999998</v>
      </c>
      <c r="AO1208" s="33">
        <v>0</v>
      </c>
      <c r="AP1208" s="12">
        <v>2.2999999999999998</v>
      </c>
      <c r="AQ1208" s="32">
        <v>9.70472440944882E-2</v>
      </c>
      <c r="AR1208" s="34">
        <v>685</v>
      </c>
      <c r="AS1208" s="34">
        <v>650</v>
      </c>
      <c r="AT1208" s="31">
        <v>5.3846153846153849E-2</v>
      </c>
      <c r="AU1208" s="32">
        <v>0.36417122846458777</v>
      </c>
      <c r="AV1208" s="36">
        <v>2457.2800000000002</v>
      </c>
      <c r="AW1208" s="30">
        <v>0.88009999999999999</v>
      </c>
      <c r="AX1208" s="30">
        <v>0.11990000000000001</v>
      </c>
      <c r="AY1208" s="30">
        <v>0.87319999999999998</v>
      </c>
      <c r="AZ1208" s="30">
        <v>0.12590000000000001</v>
      </c>
      <c r="BA1208" s="30">
        <v>0.24030000000000001</v>
      </c>
      <c r="BB1208" s="30">
        <v>0.5242</v>
      </c>
      <c r="BC1208" s="30">
        <v>0.20549999999999999</v>
      </c>
      <c r="BD1208" s="37">
        <v>6</v>
      </c>
      <c r="BE1208" s="29">
        <v>19</v>
      </c>
      <c r="BF1208" s="38" t="s">
        <v>3931</v>
      </c>
      <c r="BG1208" s="39">
        <v>153.042399452365</v>
      </c>
      <c r="BH1208" s="39">
        <v>-27.6440082153586</v>
      </c>
      <c r="BI1208" s="40">
        <f t="shared" si="266"/>
        <v>70</v>
      </c>
      <c r="BJ1208" s="40">
        <f t="shared" si="267"/>
        <v>79</v>
      </c>
      <c r="BK1208" s="40">
        <f t="shared" si="268"/>
        <v>70</v>
      </c>
      <c r="BL1208" s="40">
        <f t="shared" si="269"/>
        <v>1</v>
      </c>
      <c r="BM1208" s="40">
        <f t="shared" si="270"/>
        <v>46</v>
      </c>
      <c r="BN1208" s="40">
        <f t="shared" si="271"/>
        <v>100</v>
      </c>
      <c r="BO1208" s="40">
        <f t="shared" si="272"/>
        <v>100</v>
      </c>
      <c r="BP1208" s="40">
        <f t="shared" si="273"/>
        <v>43</v>
      </c>
      <c r="BQ1208" s="41">
        <f t="shared" si="274"/>
        <v>59</v>
      </c>
      <c r="BR1208" s="40">
        <f t="shared" si="275"/>
        <v>60</v>
      </c>
      <c r="BS1208" s="41">
        <f t="shared" si="276"/>
        <v>72</v>
      </c>
      <c r="BT1208" s="41">
        <f t="shared" si="277"/>
        <v>44</v>
      </c>
      <c r="BU1208" s="41">
        <f t="shared" si="278"/>
        <v>60</v>
      </c>
      <c r="BV1208" s="41">
        <f t="shared" si="279"/>
        <v>63</v>
      </c>
    </row>
    <row r="1209" spans="2:74" x14ac:dyDescent="0.3">
      <c r="B1209" s="12" t="s">
        <v>1610</v>
      </c>
      <c r="C1209" s="12">
        <v>304031095</v>
      </c>
      <c r="D1209" s="12" t="s">
        <v>546</v>
      </c>
      <c r="E1209" s="12" t="s">
        <v>326</v>
      </c>
      <c r="F1209" s="12" t="s">
        <v>2813</v>
      </c>
      <c r="G1209" s="12" t="s">
        <v>102</v>
      </c>
      <c r="H1209" s="12" t="s">
        <v>86</v>
      </c>
      <c r="I1209" s="28">
        <v>1600000</v>
      </c>
      <c r="J1209" s="28">
        <v>1575600</v>
      </c>
      <c r="K1209" s="28">
        <v>1415000</v>
      </c>
      <c r="L1209" s="28">
        <v>1730000</v>
      </c>
      <c r="M1209" s="28">
        <v>1560000</v>
      </c>
      <c r="N1209" s="28">
        <v>1232000</v>
      </c>
      <c r="O1209" s="29">
        <v>34</v>
      </c>
      <c r="P1209" s="29">
        <v>37</v>
      </c>
      <c r="Q1209" s="29">
        <v>42</v>
      </c>
      <c r="R1209" s="28">
        <v>750</v>
      </c>
      <c r="S1209" s="28">
        <v>695</v>
      </c>
      <c r="T1209" s="30">
        <v>2.4</v>
      </c>
      <c r="U1209" s="30">
        <v>-0.20000000000000018</v>
      </c>
      <c r="V1209" s="30">
        <v>2.6</v>
      </c>
      <c r="W1209" s="30">
        <v>2.6</v>
      </c>
      <c r="X1209" s="31">
        <v>2.4375000000000001E-2</v>
      </c>
      <c r="Y1209" s="30">
        <v>3.4</v>
      </c>
      <c r="Z1209" s="30">
        <v>0.10000000000000009</v>
      </c>
      <c r="AA1209" s="30">
        <v>3.3</v>
      </c>
      <c r="AB1209" s="30">
        <v>3.4</v>
      </c>
      <c r="AC1209" s="32">
        <v>0.32303080421749014</v>
      </c>
      <c r="AD1209" s="30">
        <v>13.252545814050878</v>
      </c>
      <c r="AE1209" s="12">
        <v>119</v>
      </c>
      <c r="AF1209" s="12">
        <v>97</v>
      </c>
      <c r="AG1209" s="12">
        <v>101</v>
      </c>
      <c r="AH1209" s="33">
        <v>3.4482758620689653</v>
      </c>
      <c r="AI1209" s="34">
        <v>1644000</v>
      </c>
      <c r="AJ1209" s="34">
        <v>1480000</v>
      </c>
      <c r="AK1209" s="34">
        <v>1510000</v>
      </c>
      <c r="AL1209" s="35">
        <v>0.11081081081081082</v>
      </c>
      <c r="AM1209" s="35">
        <v>8.8741721854304637E-2</v>
      </c>
      <c r="AN1209" s="12">
        <v>2.4</v>
      </c>
      <c r="AO1209" s="33">
        <v>0.10000000000000009</v>
      </c>
      <c r="AP1209" s="12">
        <v>2.2999999999999998</v>
      </c>
      <c r="AQ1209" s="32">
        <v>0.11631578947368422</v>
      </c>
      <c r="AR1209" s="34">
        <v>790</v>
      </c>
      <c r="AS1209" s="34">
        <v>720</v>
      </c>
      <c r="AT1209" s="31">
        <v>9.7222222222222224E-2</v>
      </c>
      <c r="AU1209" s="32">
        <v>0.35171072298526634</v>
      </c>
      <c r="AV1209" s="36">
        <v>2321.7600000000002</v>
      </c>
      <c r="AW1209" s="30">
        <v>0.65480000000000005</v>
      </c>
      <c r="AX1209" s="30">
        <v>0.34520000000000001</v>
      </c>
      <c r="AY1209" s="30">
        <v>0.53669999999999995</v>
      </c>
      <c r="AZ1209" s="30">
        <v>0.15359999999999999</v>
      </c>
      <c r="BA1209" s="30">
        <v>0.28999999999999998</v>
      </c>
      <c r="BB1209" s="30">
        <v>0.33110000000000001</v>
      </c>
      <c r="BC1209" s="30">
        <v>0.35730000000000001</v>
      </c>
      <c r="BD1209" s="37">
        <v>9</v>
      </c>
      <c r="BE1209" s="29">
        <v>8</v>
      </c>
      <c r="BF1209" s="38" t="s">
        <v>3932</v>
      </c>
      <c r="BG1209" s="39">
        <v>152.98202666825699</v>
      </c>
      <c r="BH1209" s="39">
        <v>-27.5301614421229</v>
      </c>
      <c r="BI1209" s="40">
        <f t="shared" si="266"/>
        <v>77</v>
      </c>
      <c r="BJ1209" s="40">
        <f t="shared" si="267"/>
        <v>77</v>
      </c>
      <c r="BK1209" s="40">
        <f t="shared" si="268"/>
        <v>82</v>
      </c>
      <c r="BL1209" s="40">
        <f t="shared" si="269"/>
        <v>1</v>
      </c>
      <c r="BM1209" s="40">
        <f t="shared" si="270"/>
        <v>56</v>
      </c>
      <c r="BN1209" s="40">
        <f t="shared" si="271"/>
        <v>100</v>
      </c>
      <c r="BO1209" s="40">
        <f t="shared" si="272"/>
        <v>100</v>
      </c>
      <c r="BP1209" s="40">
        <f t="shared" si="273"/>
        <v>54</v>
      </c>
      <c r="BQ1209" s="41">
        <f t="shared" si="274"/>
        <v>32</v>
      </c>
      <c r="BR1209" s="40">
        <f t="shared" si="275"/>
        <v>18</v>
      </c>
      <c r="BS1209" s="41">
        <f t="shared" si="276"/>
        <v>52</v>
      </c>
      <c r="BT1209" s="41">
        <f t="shared" si="277"/>
        <v>60</v>
      </c>
      <c r="BU1209" s="41">
        <f t="shared" si="278"/>
        <v>90</v>
      </c>
      <c r="BV1209" s="41">
        <f t="shared" si="279"/>
        <v>63</v>
      </c>
    </row>
    <row r="1210" spans="2:74" x14ac:dyDescent="0.3">
      <c r="B1210" s="12" t="s">
        <v>1611</v>
      </c>
      <c r="C1210" s="12">
        <v>304041098</v>
      </c>
      <c r="D1210" s="12" t="s">
        <v>879</v>
      </c>
      <c r="E1210" s="12" t="s">
        <v>326</v>
      </c>
      <c r="F1210" s="12" t="s">
        <v>2813</v>
      </c>
      <c r="G1210" s="12" t="s">
        <v>102</v>
      </c>
      <c r="H1210" s="12" t="s">
        <v>86</v>
      </c>
      <c r="I1210" s="28">
        <v>1376100</v>
      </c>
      <c r="J1210" s="28">
        <v>1287000</v>
      </c>
      <c r="K1210" s="28">
        <v>1180000</v>
      </c>
      <c r="L1210" s="28">
        <v>1445000</v>
      </c>
      <c r="M1210" s="28">
        <v>1360000</v>
      </c>
      <c r="N1210" s="28">
        <v>1220000</v>
      </c>
      <c r="O1210" s="29">
        <v>23</v>
      </c>
      <c r="P1210" s="29">
        <v>22</v>
      </c>
      <c r="Q1210" s="29">
        <v>26</v>
      </c>
      <c r="R1210" s="28">
        <v>670</v>
      </c>
      <c r="S1210" s="28">
        <v>645</v>
      </c>
      <c r="T1210" s="30">
        <v>2.5</v>
      </c>
      <c r="U1210" s="30">
        <v>-0.10000000000000009</v>
      </c>
      <c r="V1210" s="30">
        <v>2.6</v>
      </c>
      <c r="W1210" s="30">
        <v>2.2999999999999998</v>
      </c>
      <c r="X1210" s="31">
        <v>2.5317927476200857E-2</v>
      </c>
      <c r="Y1210" s="30">
        <v>4.2</v>
      </c>
      <c r="Z1210" s="30">
        <v>-0.20000000000000018</v>
      </c>
      <c r="AA1210" s="30">
        <v>4.4000000000000004</v>
      </c>
      <c r="AB1210" s="30">
        <v>4.8</v>
      </c>
      <c r="AC1210" s="32">
        <v>0.30289330922242313</v>
      </c>
      <c r="AD1210" s="30">
        <v>11.963590207261094</v>
      </c>
      <c r="AE1210" s="12">
        <v>155</v>
      </c>
      <c r="AF1210" s="12">
        <v>118</v>
      </c>
      <c r="AG1210" s="12">
        <v>101</v>
      </c>
      <c r="AH1210" s="33">
        <v>4.5995085995086002</v>
      </c>
      <c r="AI1210" s="34">
        <v>1150000</v>
      </c>
      <c r="AJ1210" s="34">
        <v>955000</v>
      </c>
      <c r="AK1210" s="34">
        <v>955000</v>
      </c>
      <c r="AL1210" s="35">
        <v>0.20418848167539266</v>
      </c>
      <c r="AM1210" s="35">
        <v>0.20418848167539266</v>
      </c>
      <c r="AN1210" s="12">
        <v>1.9</v>
      </c>
      <c r="AO1210" s="33">
        <v>9.9999999999999867E-2</v>
      </c>
      <c r="AP1210" s="12">
        <v>1.8</v>
      </c>
      <c r="AQ1210" s="32">
        <v>0.11100917431192661</v>
      </c>
      <c r="AR1210" s="34">
        <v>700</v>
      </c>
      <c r="AS1210" s="34">
        <v>660</v>
      </c>
      <c r="AT1210" s="31">
        <v>6.0606060606060608E-2</v>
      </c>
      <c r="AU1210" s="32">
        <v>0.32336254532080688</v>
      </c>
      <c r="AV1210" s="36">
        <v>2212</v>
      </c>
      <c r="AW1210" s="30">
        <v>0.62119999999999997</v>
      </c>
      <c r="AX1210" s="30">
        <v>0.37880000000000003</v>
      </c>
      <c r="AY1210" s="30">
        <v>0.52759999999999996</v>
      </c>
      <c r="AZ1210" s="30">
        <v>0.14979999999999999</v>
      </c>
      <c r="BA1210" s="30">
        <v>0.1777</v>
      </c>
      <c r="BB1210" s="30">
        <v>0.29409999999999997</v>
      </c>
      <c r="BC1210" s="30">
        <v>0.50570000000000004</v>
      </c>
      <c r="BD1210" s="37">
        <v>8</v>
      </c>
      <c r="BE1210" s="29">
        <v>8</v>
      </c>
      <c r="BF1210" s="38" t="s">
        <v>3933</v>
      </c>
      <c r="BG1210" s="39">
        <v>152.971767186226</v>
      </c>
      <c r="BH1210" s="39">
        <v>-27.4261785291778</v>
      </c>
      <c r="BI1210" s="40">
        <f t="shared" si="266"/>
        <v>75</v>
      </c>
      <c r="BJ1210" s="40">
        <f t="shared" si="267"/>
        <v>85</v>
      </c>
      <c r="BK1210" s="40">
        <f t="shared" si="268"/>
        <v>68</v>
      </c>
      <c r="BL1210" s="40">
        <f t="shared" si="269"/>
        <v>1</v>
      </c>
      <c r="BM1210" s="40">
        <f t="shared" si="270"/>
        <v>100</v>
      </c>
      <c r="BN1210" s="40">
        <f t="shared" si="271"/>
        <v>100</v>
      </c>
      <c r="BO1210" s="40">
        <f t="shared" si="272"/>
        <v>100</v>
      </c>
      <c r="BP1210" s="40">
        <f t="shared" si="273"/>
        <v>29</v>
      </c>
      <c r="BQ1210" s="41">
        <f t="shared" si="274"/>
        <v>35</v>
      </c>
      <c r="BR1210" s="40">
        <f t="shared" si="275"/>
        <v>31</v>
      </c>
      <c r="BS1210" s="41">
        <f t="shared" si="276"/>
        <v>65</v>
      </c>
      <c r="BT1210" s="41">
        <f t="shared" si="277"/>
        <v>47</v>
      </c>
      <c r="BU1210" s="41">
        <f t="shared" si="278"/>
        <v>80</v>
      </c>
      <c r="BV1210" s="41">
        <f t="shared" si="279"/>
        <v>63</v>
      </c>
    </row>
    <row r="1211" spans="2:74" x14ac:dyDescent="0.3">
      <c r="B1211" s="12" t="s">
        <v>1612</v>
      </c>
      <c r="C1211" s="12">
        <v>305031119</v>
      </c>
      <c r="D1211" s="12" t="s">
        <v>982</v>
      </c>
      <c r="E1211" s="12" t="s">
        <v>983</v>
      </c>
      <c r="F1211" s="12" t="s">
        <v>2813</v>
      </c>
      <c r="G1211" s="12" t="s">
        <v>102</v>
      </c>
      <c r="H1211" s="12" t="s">
        <v>86</v>
      </c>
      <c r="I1211" s="28">
        <v>1400000</v>
      </c>
      <c r="J1211" s="28">
        <v>1530000</v>
      </c>
      <c r="K1211" s="28">
        <v>1100000</v>
      </c>
      <c r="L1211" s="28">
        <v>1280000</v>
      </c>
      <c r="M1211" s="28">
        <v>1335000</v>
      </c>
      <c r="N1211" s="28">
        <v>1090000</v>
      </c>
      <c r="O1211" s="29">
        <v>25</v>
      </c>
      <c r="P1211" s="29">
        <v>30</v>
      </c>
      <c r="Q1211" s="29">
        <v>36</v>
      </c>
      <c r="R1211" s="28">
        <v>750</v>
      </c>
      <c r="S1211" s="28">
        <v>625</v>
      </c>
      <c r="T1211" s="30">
        <v>1</v>
      </c>
      <c r="U1211" s="30">
        <v>-0.10000000000000009</v>
      </c>
      <c r="V1211" s="30">
        <v>1.1000000000000001</v>
      </c>
      <c r="W1211" s="30">
        <v>1.5</v>
      </c>
      <c r="X1211" s="31">
        <v>2.7857142857142858E-2</v>
      </c>
      <c r="Y1211" s="30">
        <v>4.0999999999999996</v>
      </c>
      <c r="Z1211" s="30">
        <v>-0.70000000000000018</v>
      </c>
      <c r="AA1211" s="30">
        <v>4.8</v>
      </c>
      <c r="AB1211" s="30">
        <v>5.6</v>
      </c>
      <c r="AC1211" s="32">
        <v>0.32633667502088554</v>
      </c>
      <c r="AD1211" s="30">
        <v>11.714649872544609</v>
      </c>
      <c r="AE1211" s="12">
        <v>190</v>
      </c>
      <c r="AF1211" s="12">
        <v>106</v>
      </c>
      <c r="AG1211" s="12">
        <v>187</v>
      </c>
      <c r="AH1211" s="33">
        <v>2.9298701298701295</v>
      </c>
      <c r="AI1211" s="34">
        <v>1675000</v>
      </c>
      <c r="AJ1211" s="34">
        <v>1525000</v>
      </c>
      <c r="AK1211" s="34">
        <v>1505000</v>
      </c>
      <c r="AL1211" s="35">
        <v>9.8360655737704916E-2</v>
      </c>
      <c r="AM1211" s="35">
        <v>0.11295681063122924</v>
      </c>
      <c r="AN1211" s="12">
        <v>2.2999999999999998</v>
      </c>
      <c r="AO1211" s="33">
        <v>-0.10000000000000009</v>
      </c>
      <c r="AP1211" s="12">
        <v>2.4</v>
      </c>
      <c r="AQ1211" s="32">
        <v>0.12635135135135137</v>
      </c>
      <c r="AR1211" s="34">
        <v>770</v>
      </c>
      <c r="AS1211" s="34">
        <v>710</v>
      </c>
      <c r="AT1211" s="31">
        <v>8.4507042253521125E-2</v>
      </c>
      <c r="AU1211" s="32">
        <v>0.36990178905742005</v>
      </c>
      <c r="AV1211" s="36">
        <v>2298.2400000000002</v>
      </c>
      <c r="AW1211" s="30">
        <v>0.52049999999999996</v>
      </c>
      <c r="AX1211" s="30">
        <v>0.47949999999999998</v>
      </c>
      <c r="AY1211" s="30">
        <v>0.23769999999999999</v>
      </c>
      <c r="AZ1211" s="30">
        <v>3.2800000000000003E-2</v>
      </c>
      <c r="BA1211" s="30">
        <v>0.15110000000000001</v>
      </c>
      <c r="BB1211" s="30">
        <v>0.2147</v>
      </c>
      <c r="BC1211" s="30">
        <v>0.58709999999999996</v>
      </c>
      <c r="BD1211" s="37">
        <v>8</v>
      </c>
      <c r="BE1211" s="29">
        <v>5</v>
      </c>
      <c r="BF1211" s="38" t="s">
        <v>3934</v>
      </c>
      <c r="BG1211" s="39">
        <v>153.04518771617899</v>
      </c>
      <c r="BH1211" s="39">
        <v>-27.437396801604098</v>
      </c>
      <c r="BI1211" s="40">
        <f t="shared" si="266"/>
        <v>100</v>
      </c>
      <c r="BJ1211" s="40">
        <f t="shared" si="267"/>
        <v>79</v>
      </c>
      <c r="BK1211" s="40">
        <f t="shared" si="268"/>
        <v>88</v>
      </c>
      <c r="BL1211" s="40">
        <f t="shared" si="269"/>
        <v>1</v>
      </c>
      <c r="BM1211" s="40">
        <f t="shared" si="270"/>
        <v>50</v>
      </c>
      <c r="BN1211" s="40">
        <f t="shared" si="271"/>
        <v>100</v>
      </c>
      <c r="BO1211" s="40">
        <f t="shared" si="272"/>
        <v>100</v>
      </c>
      <c r="BP1211" s="40">
        <f t="shared" si="273"/>
        <v>23</v>
      </c>
      <c r="BQ1211" s="41">
        <f t="shared" si="274"/>
        <v>43</v>
      </c>
      <c r="BR1211" s="40">
        <f t="shared" si="275"/>
        <v>34</v>
      </c>
      <c r="BS1211" s="41">
        <f t="shared" si="276"/>
        <v>50</v>
      </c>
      <c r="BT1211" s="41">
        <f t="shared" si="277"/>
        <v>49</v>
      </c>
      <c r="BU1211" s="41">
        <f t="shared" si="278"/>
        <v>80</v>
      </c>
      <c r="BV1211" s="41">
        <f t="shared" si="279"/>
        <v>63</v>
      </c>
    </row>
    <row r="1212" spans="2:74" x14ac:dyDescent="0.3">
      <c r="B1212" s="12" t="s">
        <v>1613</v>
      </c>
      <c r="C1212" s="12">
        <v>305031125</v>
      </c>
      <c r="D1212" s="12" t="s">
        <v>982</v>
      </c>
      <c r="E1212" s="12" t="s">
        <v>983</v>
      </c>
      <c r="F1212" s="12" t="s">
        <v>2813</v>
      </c>
      <c r="G1212" s="12" t="s">
        <v>102</v>
      </c>
      <c r="H1212" s="12" t="s">
        <v>86</v>
      </c>
      <c r="I1212" s="28">
        <v>1960000</v>
      </c>
      <c r="J1212" s="28">
        <v>1900000</v>
      </c>
      <c r="K1212" s="28">
        <v>1732500</v>
      </c>
      <c r="L1212" s="28">
        <v>2000000</v>
      </c>
      <c r="M1212" s="28">
        <v>1870000</v>
      </c>
      <c r="N1212" s="28">
        <v>1650000</v>
      </c>
      <c r="O1212" s="29">
        <v>31</v>
      </c>
      <c r="P1212" s="29">
        <v>30</v>
      </c>
      <c r="Q1212" s="29">
        <v>29</v>
      </c>
      <c r="R1212" s="28">
        <v>950</v>
      </c>
      <c r="S1212" s="28">
        <v>920</v>
      </c>
      <c r="T1212" s="30">
        <v>4.3</v>
      </c>
      <c r="U1212" s="30">
        <v>-0.29999999999999982</v>
      </c>
      <c r="V1212" s="30">
        <v>4.5999999999999996</v>
      </c>
      <c r="W1212" s="30">
        <v>4.4000000000000004</v>
      </c>
      <c r="X1212" s="31">
        <v>2.5204081632653062E-2</v>
      </c>
      <c r="Y1212" s="30">
        <v>5</v>
      </c>
      <c r="Z1212" s="30">
        <v>-0.29999999999999982</v>
      </c>
      <c r="AA1212" s="30">
        <v>5.3</v>
      </c>
      <c r="AB1212" s="30">
        <v>5.0999999999999996</v>
      </c>
      <c r="AC1212" s="32">
        <v>0.28105178453090973</v>
      </c>
      <c r="AD1212" s="30">
        <v>11.151042463169698</v>
      </c>
      <c r="AE1212" s="12">
        <v>190</v>
      </c>
      <c r="AF1212" s="12">
        <v>106</v>
      </c>
      <c r="AG1212" s="12">
        <v>187</v>
      </c>
      <c r="AH1212" s="33">
        <v>2.9298701298701295</v>
      </c>
      <c r="AI1212" s="34">
        <v>1675000</v>
      </c>
      <c r="AJ1212" s="34">
        <v>1525000</v>
      </c>
      <c r="AK1212" s="34">
        <v>1505000</v>
      </c>
      <c r="AL1212" s="35">
        <v>9.8360655737704916E-2</v>
      </c>
      <c r="AM1212" s="35">
        <v>0.11295681063122924</v>
      </c>
      <c r="AN1212" s="12">
        <v>2.2999999999999998</v>
      </c>
      <c r="AO1212" s="33">
        <v>-0.10000000000000009</v>
      </c>
      <c r="AP1212" s="12">
        <v>2.4</v>
      </c>
      <c r="AQ1212" s="32">
        <v>0.12635135135135137</v>
      </c>
      <c r="AR1212" s="34">
        <v>770</v>
      </c>
      <c r="AS1212" s="34">
        <v>710</v>
      </c>
      <c r="AT1212" s="31">
        <v>8.4507042253521125E-2</v>
      </c>
      <c r="AU1212" s="32">
        <v>0.36990178905742005</v>
      </c>
      <c r="AV1212" s="36">
        <v>3380.1600000000003</v>
      </c>
      <c r="AW1212" s="30">
        <v>0.76880000000000004</v>
      </c>
      <c r="AX1212" s="30">
        <v>0.23119999999999999</v>
      </c>
      <c r="AY1212" s="30">
        <v>0.80989999999999995</v>
      </c>
      <c r="AZ1212" s="30">
        <v>0.1111</v>
      </c>
      <c r="BA1212" s="30">
        <v>0.32429999999999998</v>
      </c>
      <c r="BB1212" s="30">
        <v>0.42470000000000002</v>
      </c>
      <c r="BC1212" s="30">
        <v>0.2296</v>
      </c>
      <c r="BD1212" s="37">
        <v>10</v>
      </c>
      <c r="BE1212" s="29">
        <v>8</v>
      </c>
      <c r="BF1212" s="38" t="s">
        <v>3935</v>
      </c>
      <c r="BG1212" s="39">
        <v>153.06939959174801</v>
      </c>
      <c r="BH1212" s="39">
        <v>-27.4163917940297</v>
      </c>
      <c r="BI1212" s="40">
        <f t="shared" si="266"/>
        <v>46</v>
      </c>
      <c r="BJ1212" s="40">
        <f t="shared" si="267"/>
        <v>79</v>
      </c>
      <c r="BK1212" s="40">
        <f t="shared" si="268"/>
        <v>88</v>
      </c>
      <c r="BL1212" s="40">
        <f t="shared" si="269"/>
        <v>1</v>
      </c>
      <c r="BM1212" s="40">
        <f t="shared" si="270"/>
        <v>50</v>
      </c>
      <c r="BN1212" s="40">
        <f t="shared" si="271"/>
        <v>100</v>
      </c>
      <c r="BO1212" s="40">
        <f t="shared" si="272"/>
        <v>100</v>
      </c>
      <c r="BP1212" s="40">
        <f t="shared" si="273"/>
        <v>61</v>
      </c>
      <c r="BQ1212" s="41">
        <f t="shared" si="274"/>
        <v>35</v>
      </c>
      <c r="BR1212" s="40">
        <f t="shared" si="275"/>
        <v>39</v>
      </c>
      <c r="BS1212" s="41">
        <f t="shared" si="276"/>
        <v>80</v>
      </c>
      <c r="BT1212" s="41">
        <f t="shared" si="277"/>
        <v>34</v>
      </c>
      <c r="BU1212" s="41">
        <f t="shared" si="278"/>
        <v>100</v>
      </c>
      <c r="BV1212" s="41">
        <f t="shared" si="279"/>
        <v>63</v>
      </c>
    </row>
    <row r="1213" spans="2:74" x14ac:dyDescent="0.3">
      <c r="B1213" s="12" t="s">
        <v>1614</v>
      </c>
      <c r="C1213" s="12">
        <v>305031131</v>
      </c>
      <c r="D1213" s="12" t="s">
        <v>982</v>
      </c>
      <c r="E1213" s="12" t="s">
        <v>983</v>
      </c>
      <c r="F1213" s="12" t="s">
        <v>2813</v>
      </c>
      <c r="G1213" s="12" t="s">
        <v>102</v>
      </c>
      <c r="H1213" s="12" t="s">
        <v>86</v>
      </c>
      <c r="I1213" s="28">
        <v>1611950</v>
      </c>
      <c r="J1213" s="28">
        <v>1600000</v>
      </c>
      <c r="K1213" s="28">
        <v>1316700</v>
      </c>
      <c r="L1213" s="28">
        <v>1580000</v>
      </c>
      <c r="M1213" s="28">
        <v>1565000</v>
      </c>
      <c r="N1213" s="28">
        <v>1350000</v>
      </c>
      <c r="O1213" s="29">
        <v>30</v>
      </c>
      <c r="P1213" s="29">
        <v>31</v>
      </c>
      <c r="Q1213" s="29">
        <v>32</v>
      </c>
      <c r="R1213" s="28">
        <v>725</v>
      </c>
      <c r="S1213" s="28">
        <v>695</v>
      </c>
      <c r="T1213" s="30">
        <v>1.6</v>
      </c>
      <c r="U1213" s="30">
        <v>-9.9999999999999867E-2</v>
      </c>
      <c r="V1213" s="30">
        <v>1.7</v>
      </c>
      <c r="W1213" s="30">
        <v>1.9</v>
      </c>
      <c r="X1213" s="31">
        <v>2.3387822202921928E-2</v>
      </c>
      <c r="Y1213" s="30">
        <v>3</v>
      </c>
      <c r="Z1213" s="30">
        <v>0</v>
      </c>
      <c r="AA1213" s="30">
        <v>3</v>
      </c>
      <c r="AB1213" s="30">
        <v>3</v>
      </c>
      <c r="AC1213" s="32">
        <v>0.31031707985207502</v>
      </c>
      <c r="AD1213" s="30">
        <v>13.268318749802448</v>
      </c>
      <c r="AE1213" s="12">
        <v>190</v>
      </c>
      <c r="AF1213" s="12">
        <v>106</v>
      </c>
      <c r="AG1213" s="12">
        <v>187</v>
      </c>
      <c r="AH1213" s="33">
        <v>2.9298701298701295</v>
      </c>
      <c r="AI1213" s="34">
        <v>1675000</v>
      </c>
      <c r="AJ1213" s="34">
        <v>1525000</v>
      </c>
      <c r="AK1213" s="34">
        <v>1505000</v>
      </c>
      <c r="AL1213" s="35">
        <v>9.8360655737704916E-2</v>
      </c>
      <c r="AM1213" s="35">
        <v>0.11295681063122924</v>
      </c>
      <c r="AN1213" s="12">
        <v>2.2999999999999998</v>
      </c>
      <c r="AO1213" s="33">
        <v>-0.10000000000000009</v>
      </c>
      <c r="AP1213" s="12">
        <v>2.4</v>
      </c>
      <c r="AQ1213" s="32">
        <v>0.12635135135135137</v>
      </c>
      <c r="AR1213" s="34">
        <v>770</v>
      </c>
      <c r="AS1213" s="34">
        <v>710</v>
      </c>
      <c r="AT1213" s="31">
        <v>8.4507042253521125E-2</v>
      </c>
      <c r="AU1213" s="32">
        <v>0.36990178905742005</v>
      </c>
      <c r="AV1213" s="36">
        <v>2336.3200000000002</v>
      </c>
      <c r="AW1213" s="30">
        <v>0.58179999999999998</v>
      </c>
      <c r="AX1213" s="30">
        <v>0.41820000000000002</v>
      </c>
      <c r="AY1213" s="30">
        <v>0.4027</v>
      </c>
      <c r="AZ1213" s="30">
        <v>3.9199999999999999E-2</v>
      </c>
      <c r="BA1213" s="30">
        <v>0.17299999999999999</v>
      </c>
      <c r="BB1213" s="30">
        <v>0.27939999999999998</v>
      </c>
      <c r="BC1213" s="30">
        <v>0.52649999999999997</v>
      </c>
      <c r="BD1213" s="37">
        <v>9</v>
      </c>
      <c r="BE1213" s="29">
        <v>7</v>
      </c>
      <c r="BF1213" s="38" t="s">
        <v>3936</v>
      </c>
      <c r="BG1213" s="39">
        <v>153.04065467842801</v>
      </c>
      <c r="BH1213" s="39">
        <v>-27.416618341147402</v>
      </c>
      <c r="BI1213" s="40">
        <f t="shared" si="266"/>
        <v>90</v>
      </c>
      <c r="BJ1213" s="40">
        <f t="shared" si="267"/>
        <v>79</v>
      </c>
      <c r="BK1213" s="40">
        <f t="shared" si="268"/>
        <v>88</v>
      </c>
      <c r="BL1213" s="40">
        <f t="shared" si="269"/>
        <v>1</v>
      </c>
      <c r="BM1213" s="40">
        <f t="shared" si="270"/>
        <v>50</v>
      </c>
      <c r="BN1213" s="40">
        <f t="shared" si="271"/>
        <v>100</v>
      </c>
      <c r="BO1213" s="40">
        <f t="shared" si="272"/>
        <v>100</v>
      </c>
      <c r="BP1213" s="40">
        <f t="shared" si="273"/>
        <v>28</v>
      </c>
      <c r="BQ1213" s="41">
        <f t="shared" si="274"/>
        <v>29</v>
      </c>
      <c r="BR1213" s="40">
        <f t="shared" si="275"/>
        <v>18</v>
      </c>
      <c r="BS1213" s="41">
        <f t="shared" si="276"/>
        <v>60</v>
      </c>
      <c r="BT1213" s="41">
        <f t="shared" si="277"/>
        <v>67</v>
      </c>
      <c r="BU1213" s="41">
        <f t="shared" si="278"/>
        <v>90</v>
      </c>
      <c r="BV1213" s="41">
        <f t="shared" si="279"/>
        <v>63</v>
      </c>
    </row>
    <row r="1214" spans="2:74" x14ac:dyDescent="0.3">
      <c r="B1214" s="12" t="s">
        <v>1615</v>
      </c>
      <c r="C1214" s="12">
        <v>307031187</v>
      </c>
      <c r="D1214" s="12" t="s">
        <v>115</v>
      </c>
      <c r="E1214" s="12" t="s">
        <v>101</v>
      </c>
      <c r="F1214" s="12" t="s">
        <v>2711</v>
      </c>
      <c r="G1214" s="12" t="s">
        <v>102</v>
      </c>
      <c r="H1214" s="12" t="s">
        <v>86</v>
      </c>
      <c r="I1214" s="28">
        <v>550000</v>
      </c>
      <c r="J1214" s="28">
        <v>540000</v>
      </c>
      <c r="K1214" s="28">
        <v>475000</v>
      </c>
      <c r="L1214" s="28">
        <v>462000</v>
      </c>
      <c r="M1214" s="28">
        <v>462000</v>
      </c>
      <c r="N1214" s="28">
        <v>410000</v>
      </c>
      <c r="O1214" s="29">
        <v>81</v>
      </c>
      <c r="P1214" s="29">
        <v>83</v>
      </c>
      <c r="Q1214" s="29">
        <v>72</v>
      </c>
      <c r="R1214" s="28">
        <v>445</v>
      </c>
      <c r="S1214" s="28">
        <v>395</v>
      </c>
      <c r="T1214" s="30">
        <v>2.5</v>
      </c>
      <c r="U1214" s="30">
        <v>0</v>
      </c>
      <c r="V1214" s="30">
        <v>2.5</v>
      </c>
      <c r="W1214" s="30">
        <v>3.4</v>
      </c>
      <c r="X1214" s="31">
        <v>4.2072727272727276E-2</v>
      </c>
      <c r="Y1214" s="30">
        <v>2.7</v>
      </c>
      <c r="Z1214" s="30">
        <v>-9.9999999999999645E-2</v>
      </c>
      <c r="AA1214" s="30">
        <v>2.8</v>
      </c>
      <c r="AB1214" s="30">
        <v>2.2999999999999998</v>
      </c>
      <c r="AC1214" s="32">
        <v>0.40960972017673047</v>
      </c>
      <c r="AD1214" s="30">
        <v>9.7357539367848638</v>
      </c>
      <c r="AE1214" s="12">
        <v>232</v>
      </c>
      <c r="AF1214" s="12">
        <v>211</v>
      </c>
      <c r="AG1214" s="12">
        <v>175</v>
      </c>
      <c r="AH1214" s="33">
        <v>5.467741935483871</v>
      </c>
      <c r="AI1214" s="34">
        <v>500000</v>
      </c>
      <c r="AJ1214" s="34">
        <v>415000</v>
      </c>
      <c r="AK1214" s="34">
        <v>384000</v>
      </c>
      <c r="AL1214" s="35">
        <v>0.20481927710843373</v>
      </c>
      <c r="AM1214" s="35">
        <v>0.30208333333333331</v>
      </c>
      <c r="AN1214" s="12">
        <v>1.8</v>
      </c>
      <c r="AO1214" s="33">
        <v>-0.19999999999999996</v>
      </c>
      <c r="AP1214" s="12">
        <v>2</v>
      </c>
      <c r="AQ1214" s="32">
        <v>8.8679245283018876E-2</v>
      </c>
      <c r="AR1214" s="34">
        <v>450</v>
      </c>
      <c r="AS1214" s="34">
        <v>430</v>
      </c>
      <c r="AT1214" s="31">
        <v>4.6511627906976744E-2</v>
      </c>
      <c r="AU1214" s="32">
        <v>0.39636421459573451</v>
      </c>
      <c r="AV1214" s="36">
        <v>1086.4000000000001</v>
      </c>
      <c r="AW1214" s="30">
        <v>0.6099</v>
      </c>
      <c r="AX1214" s="30">
        <v>0.3901</v>
      </c>
      <c r="AY1214" s="30">
        <v>0.88160000000000005</v>
      </c>
      <c r="AZ1214" s="30">
        <v>9.3100000000000002E-2</v>
      </c>
      <c r="BA1214" s="30">
        <v>0.42949999999999999</v>
      </c>
      <c r="BB1214" s="30">
        <v>0.2278</v>
      </c>
      <c r="BC1214" s="30">
        <v>0.30380000000000001</v>
      </c>
      <c r="BD1214" s="37">
        <v>1</v>
      </c>
      <c r="BE1214" s="29">
        <v>171</v>
      </c>
      <c r="BF1214" s="38" t="s">
        <v>3937</v>
      </c>
      <c r="BG1214" s="39">
        <v>151.92522292998601</v>
      </c>
      <c r="BH1214" s="39">
        <v>-28.662308851242599</v>
      </c>
      <c r="BI1214" s="40">
        <f t="shared" si="266"/>
        <v>75</v>
      </c>
      <c r="BJ1214" s="40">
        <f t="shared" si="267"/>
        <v>87</v>
      </c>
      <c r="BK1214" s="40">
        <f t="shared" si="268"/>
        <v>57</v>
      </c>
      <c r="BL1214" s="40">
        <f t="shared" si="269"/>
        <v>1</v>
      </c>
      <c r="BM1214" s="40">
        <f t="shared" si="270"/>
        <v>100</v>
      </c>
      <c r="BN1214" s="40">
        <f t="shared" si="271"/>
        <v>100</v>
      </c>
      <c r="BO1214" s="40">
        <f t="shared" si="272"/>
        <v>73</v>
      </c>
      <c r="BP1214" s="40">
        <f t="shared" si="273"/>
        <v>84</v>
      </c>
      <c r="BQ1214" s="41">
        <f t="shared" si="274"/>
        <v>90</v>
      </c>
      <c r="BR1214" s="40">
        <f t="shared" si="275"/>
        <v>53</v>
      </c>
      <c r="BS1214" s="41">
        <f t="shared" si="276"/>
        <v>1</v>
      </c>
      <c r="BT1214" s="41">
        <f t="shared" si="277"/>
        <v>72</v>
      </c>
      <c r="BU1214" s="41">
        <f t="shared" si="278"/>
        <v>10</v>
      </c>
      <c r="BV1214" s="41">
        <f t="shared" si="279"/>
        <v>63</v>
      </c>
    </row>
    <row r="1215" spans="2:74" x14ac:dyDescent="0.3">
      <c r="B1215" s="12" t="s">
        <v>882</v>
      </c>
      <c r="C1215" s="12">
        <v>308041529</v>
      </c>
      <c r="D1215" s="12" t="s">
        <v>882</v>
      </c>
      <c r="E1215" s="12" t="s">
        <v>400</v>
      </c>
      <c r="F1215" s="12" t="s">
        <v>2711</v>
      </c>
      <c r="G1215" s="12" t="s">
        <v>102</v>
      </c>
      <c r="H1215" s="12" t="s">
        <v>86</v>
      </c>
      <c r="I1215" s="28">
        <v>345000</v>
      </c>
      <c r="J1215" s="28">
        <v>340000</v>
      </c>
      <c r="K1215" s="28">
        <v>310000</v>
      </c>
      <c r="L1215" s="28">
        <v>230000</v>
      </c>
      <c r="M1215" s="28">
        <v>230000</v>
      </c>
      <c r="N1215" s="28">
        <v>315000</v>
      </c>
      <c r="O1215" s="29">
        <v>52</v>
      </c>
      <c r="P1215" s="29">
        <v>61</v>
      </c>
      <c r="Q1215" s="29">
        <v>55</v>
      </c>
      <c r="R1215" s="28">
        <v>450</v>
      </c>
      <c r="S1215" s="28">
        <v>400</v>
      </c>
      <c r="T1215" s="30">
        <v>3.6</v>
      </c>
      <c r="U1215" s="30">
        <v>-0.19999999999999973</v>
      </c>
      <c r="V1215" s="30">
        <v>3.8</v>
      </c>
      <c r="W1215" s="30">
        <v>4</v>
      </c>
      <c r="X1215" s="31">
        <v>6.7826086956521744E-2</v>
      </c>
      <c r="Y1215" s="30">
        <v>0.2</v>
      </c>
      <c r="Z1215" s="30">
        <v>-0.2</v>
      </c>
      <c r="AA1215" s="30">
        <v>0.4</v>
      </c>
      <c r="AB1215" s="30">
        <v>1.4</v>
      </c>
      <c r="AC1215" s="32">
        <v>0.213375312950459</v>
      </c>
      <c r="AD1215" s="30">
        <v>3.1459180755516392</v>
      </c>
      <c r="AE1215" s="12">
        <v>51</v>
      </c>
      <c r="AF1215" s="12">
        <v>61</v>
      </c>
      <c r="AG1215" s="12">
        <v>89</v>
      </c>
      <c r="AH1215" s="33">
        <v>2.5142857142857142</v>
      </c>
      <c r="AI1215" s="34">
        <v>205000</v>
      </c>
      <c r="AJ1215" s="34">
        <v>235000</v>
      </c>
      <c r="AK1215" s="34">
        <v>187500</v>
      </c>
      <c r="AL1215" s="35">
        <v>-0.1276595744680851</v>
      </c>
      <c r="AM1215" s="35">
        <v>9.3333333333333338E-2</v>
      </c>
      <c r="AN1215" s="12">
        <v>2</v>
      </c>
      <c r="AO1215" s="33">
        <v>-0.29999999999999982</v>
      </c>
      <c r="AP1215" s="12">
        <v>2.2999999999999998</v>
      </c>
      <c r="AQ1215" s="32">
        <v>-3.5937499999999997E-2</v>
      </c>
      <c r="AR1215" s="34">
        <v>400</v>
      </c>
      <c r="AS1215" s="34">
        <v>380</v>
      </c>
      <c r="AT1215" s="31">
        <v>5.2631578947368418E-2</v>
      </c>
      <c r="AU1215" s="32">
        <v>0.10464560542896506</v>
      </c>
      <c r="AV1215" s="36">
        <v>2108.96</v>
      </c>
      <c r="AW1215" s="30">
        <v>0.69059999999999999</v>
      </c>
      <c r="AX1215" s="30">
        <v>0.30940000000000001</v>
      </c>
      <c r="AY1215" s="30">
        <v>0.88280000000000003</v>
      </c>
      <c r="AZ1215" s="30">
        <v>4.2900000000000001E-2</v>
      </c>
      <c r="BA1215" s="30">
        <v>0.2495</v>
      </c>
      <c r="BB1215" s="30">
        <v>0.32579999999999998</v>
      </c>
      <c r="BC1215" s="30">
        <v>0.38690000000000002</v>
      </c>
      <c r="BD1215" s="37">
        <v>4</v>
      </c>
      <c r="BE1215" s="29">
        <v>425</v>
      </c>
      <c r="BF1215" s="38" t="s">
        <v>3938</v>
      </c>
      <c r="BG1215" s="39">
        <v>150.51749377861</v>
      </c>
      <c r="BH1215" s="39">
        <v>-24.393622686058801</v>
      </c>
      <c r="BI1215" s="40">
        <f t="shared" si="266"/>
        <v>57</v>
      </c>
      <c r="BJ1215" s="40">
        <f t="shared" si="267"/>
        <v>84</v>
      </c>
      <c r="BK1215" s="40">
        <f t="shared" si="268"/>
        <v>94</v>
      </c>
      <c r="BL1215" s="40">
        <f t="shared" si="269"/>
        <v>65</v>
      </c>
      <c r="BM1215" s="40">
        <f t="shared" si="270"/>
        <v>1</v>
      </c>
      <c r="BN1215" s="40">
        <f t="shared" si="271"/>
        <v>1</v>
      </c>
      <c r="BO1215" s="40">
        <f t="shared" si="272"/>
        <v>38</v>
      </c>
      <c r="BP1215" s="40">
        <f t="shared" si="273"/>
        <v>45</v>
      </c>
      <c r="BQ1215" s="41">
        <f t="shared" si="274"/>
        <v>100</v>
      </c>
      <c r="BR1215" s="40">
        <f t="shared" si="275"/>
        <v>100</v>
      </c>
      <c r="BS1215" s="41">
        <f t="shared" si="276"/>
        <v>100</v>
      </c>
      <c r="BT1215" s="41">
        <f t="shared" si="277"/>
        <v>100</v>
      </c>
      <c r="BU1215" s="41">
        <f t="shared" si="278"/>
        <v>40</v>
      </c>
      <c r="BV1215" s="41">
        <f t="shared" si="279"/>
        <v>63</v>
      </c>
    </row>
    <row r="1216" spans="2:74" x14ac:dyDescent="0.3">
      <c r="B1216" s="12" t="s">
        <v>1616</v>
      </c>
      <c r="C1216" s="12">
        <v>309101267</v>
      </c>
      <c r="D1216" s="12" t="s">
        <v>1617</v>
      </c>
      <c r="E1216" s="12" t="s">
        <v>1229</v>
      </c>
      <c r="F1216" s="12" t="s">
        <v>3837</v>
      </c>
      <c r="G1216" s="12" t="s">
        <v>102</v>
      </c>
      <c r="H1216" s="12" t="s">
        <v>86</v>
      </c>
      <c r="I1216" s="28">
        <v>1736300</v>
      </c>
      <c r="J1216" s="28">
        <v>1695000</v>
      </c>
      <c r="K1216" s="28">
        <v>1600000</v>
      </c>
      <c r="L1216" s="28">
        <v>1480000</v>
      </c>
      <c r="M1216" s="28">
        <v>1400000</v>
      </c>
      <c r="N1216" s="28">
        <v>1315000</v>
      </c>
      <c r="O1216" s="29">
        <v>35</v>
      </c>
      <c r="P1216" s="29">
        <v>34</v>
      </c>
      <c r="Q1216" s="29">
        <v>39</v>
      </c>
      <c r="R1216" s="28">
        <v>1250</v>
      </c>
      <c r="S1216" s="28">
        <v>1100</v>
      </c>
      <c r="T1216" s="30">
        <v>1.1000000000000001</v>
      </c>
      <c r="U1216" s="30">
        <v>0.10000000000000009</v>
      </c>
      <c r="V1216" s="30">
        <v>1</v>
      </c>
      <c r="W1216" s="30">
        <v>1.4</v>
      </c>
      <c r="X1216" s="31">
        <v>3.743592697114554E-2</v>
      </c>
      <c r="Y1216" s="30">
        <v>4.5</v>
      </c>
      <c r="Z1216" s="30">
        <v>0</v>
      </c>
      <c r="AA1216" s="30">
        <v>4.5</v>
      </c>
      <c r="AB1216" s="30">
        <v>4.4000000000000004</v>
      </c>
      <c r="AC1216" s="32">
        <v>0.58189334127811698</v>
      </c>
      <c r="AD1216" s="30">
        <v>15.543713976326069</v>
      </c>
      <c r="AE1216" s="12">
        <v>68</v>
      </c>
      <c r="AF1216" s="12">
        <v>74</v>
      </c>
      <c r="AG1216" s="12">
        <v>95</v>
      </c>
      <c r="AH1216" s="33">
        <v>8.7640449438202239</v>
      </c>
      <c r="AI1216" s="34">
        <v>1600000</v>
      </c>
      <c r="AJ1216" s="34">
        <v>1450000</v>
      </c>
      <c r="AK1216" s="34">
        <v>1380000</v>
      </c>
      <c r="AL1216" s="35">
        <v>0.10344827586206896</v>
      </c>
      <c r="AM1216" s="35">
        <v>0.15942028985507245</v>
      </c>
      <c r="AN1216" s="12">
        <v>0.9</v>
      </c>
      <c r="AO1216" s="33">
        <v>-0.20000000000000007</v>
      </c>
      <c r="AP1216" s="12">
        <v>1.1000000000000001</v>
      </c>
      <c r="AQ1216" s="32">
        <v>0.10253164556962024</v>
      </c>
      <c r="AR1216" s="34">
        <v>1200</v>
      </c>
      <c r="AS1216" s="34">
        <v>1150</v>
      </c>
      <c r="AT1216" s="31">
        <v>4.3478260869565216E-2</v>
      </c>
      <c r="AU1216" s="32">
        <v>0.36248659468451189</v>
      </c>
      <c r="AV1216" s="36">
        <v>2148.1600000000003</v>
      </c>
      <c r="AW1216" s="30">
        <v>0.78439999999999999</v>
      </c>
      <c r="AX1216" s="30">
        <v>0.21560000000000001</v>
      </c>
      <c r="AY1216" s="30">
        <v>0.60870000000000002</v>
      </c>
      <c r="AZ1216" s="30">
        <v>0.28179999999999999</v>
      </c>
      <c r="BA1216" s="30">
        <v>0.39629999999999999</v>
      </c>
      <c r="BB1216" s="30">
        <v>0.35809999999999997</v>
      </c>
      <c r="BC1216" s="30">
        <v>0.21149999999999999</v>
      </c>
      <c r="BD1216" s="37">
        <v>9</v>
      </c>
      <c r="BE1216" s="29">
        <v>69</v>
      </c>
      <c r="BF1216" s="38" t="s">
        <v>3939</v>
      </c>
      <c r="BG1216" s="39">
        <v>153.38886568025299</v>
      </c>
      <c r="BH1216" s="39">
        <v>-28.0111952348431</v>
      </c>
      <c r="BI1216" s="40">
        <f t="shared" si="266"/>
        <v>98</v>
      </c>
      <c r="BJ1216" s="40">
        <f t="shared" si="267"/>
        <v>100</v>
      </c>
      <c r="BK1216" s="40">
        <f t="shared" si="268"/>
        <v>16</v>
      </c>
      <c r="BL1216" s="40">
        <f t="shared" si="269"/>
        <v>1</v>
      </c>
      <c r="BM1216" s="40">
        <f t="shared" si="270"/>
        <v>52</v>
      </c>
      <c r="BN1216" s="40">
        <f t="shared" si="271"/>
        <v>100</v>
      </c>
      <c r="BO1216" s="40">
        <f t="shared" si="272"/>
        <v>93</v>
      </c>
      <c r="BP1216" s="40">
        <f t="shared" si="273"/>
        <v>77</v>
      </c>
      <c r="BQ1216" s="41">
        <f t="shared" si="274"/>
        <v>75</v>
      </c>
      <c r="BR1216" s="40">
        <f t="shared" si="275"/>
        <v>1</v>
      </c>
      <c r="BS1216" s="41">
        <f t="shared" si="276"/>
        <v>1</v>
      </c>
      <c r="BT1216" s="41">
        <f t="shared" si="277"/>
        <v>42</v>
      </c>
      <c r="BU1216" s="41">
        <f t="shared" si="278"/>
        <v>90</v>
      </c>
      <c r="BV1216" s="41">
        <f t="shared" si="279"/>
        <v>63</v>
      </c>
    </row>
    <row r="1217" spans="2:74" x14ac:dyDescent="0.3">
      <c r="B1217" s="12" t="s">
        <v>1618</v>
      </c>
      <c r="C1217" s="12">
        <v>310011276</v>
      </c>
      <c r="D1217" s="12" t="s">
        <v>884</v>
      </c>
      <c r="E1217" s="12" t="s">
        <v>549</v>
      </c>
      <c r="F1217" s="12" t="s">
        <v>2813</v>
      </c>
      <c r="G1217" s="12" t="s">
        <v>102</v>
      </c>
      <c r="H1217" s="12" t="s">
        <v>86</v>
      </c>
      <c r="I1217" s="28">
        <v>650000</v>
      </c>
      <c r="J1217" s="28">
        <v>636800</v>
      </c>
      <c r="K1217" s="28">
        <v>529000</v>
      </c>
      <c r="L1217" s="28">
        <v>670000</v>
      </c>
      <c r="M1217" s="28">
        <v>657500</v>
      </c>
      <c r="N1217" s="28">
        <v>545000</v>
      </c>
      <c r="O1217" s="29">
        <v>22</v>
      </c>
      <c r="P1217" s="29">
        <v>35</v>
      </c>
      <c r="Q1217" s="29">
        <v>38</v>
      </c>
      <c r="R1217" s="28">
        <v>525</v>
      </c>
      <c r="S1217" s="28">
        <v>470</v>
      </c>
      <c r="T1217" s="30">
        <v>1.8</v>
      </c>
      <c r="U1217" s="30">
        <v>0.19999999999999996</v>
      </c>
      <c r="V1217" s="30">
        <v>1.6</v>
      </c>
      <c r="W1217" s="30">
        <v>1.8</v>
      </c>
      <c r="X1217" s="31">
        <v>4.2000000000000003E-2</v>
      </c>
      <c r="Y1217" s="30">
        <v>2.7</v>
      </c>
      <c r="Z1217" s="30">
        <v>0</v>
      </c>
      <c r="AA1217" s="30">
        <v>2.7</v>
      </c>
      <c r="AB1217" s="30">
        <v>2.4</v>
      </c>
      <c r="AC1217" s="32">
        <v>0.38932724252491696</v>
      </c>
      <c r="AD1217" s="30">
        <v>9.2696962505932596</v>
      </c>
      <c r="AE1217" s="12">
        <v>194</v>
      </c>
      <c r="AF1217" s="12">
        <v>164</v>
      </c>
      <c r="AG1217" s="12">
        <v>162</v>
      </c>
      <c r="AH1217" s="33">
        <v>3.5928143712574854</v>
      </c>
      <c r="AI1217" s="34">
        <v>833000</v>
      </c>
      <c r="AJ1217" s="34">
        <v>712500</v>
      </c>
      <c r="AK1217" s="34">
        <v>680033</v>
      </c>
      <c r="AL1217" s="35">
        <v>0.16912280701754387</v>
      </c>
      <c r="AM1217" s="35">
        <v>0.22494055435545041</v>
      </c>
      <c r="AN1217" s="12">
        <v>2.4</v>
      </c>
      <c r="AO1217" s="33">
        <v>0.10000000000000009</v>
      </c>
      <c r="AP1217" s="12">
        <v>2.2999999999999998</v>
      </c>
      <c r="AQ1217" s="32">
        <v>0.11978891820580476</v>
      </c>
      <c r="AR1217" s="34">
        <v>600</v>
      </c>
      <c r="AS1217" s="34">
        <v>580</v>
      </c>
      <c r="AT1217" s="31">
        <v>3.4482758620689655E-2</v>
      </c>
      <c r="AU1217" s="32">
        <v>0.4218861592672708</v>
      </c>
      <c r="AV1217" s="36">
        <v>1348.48</v>
      </c>
      <c r="AW1217" s="30">
        <v>0.72330000000000005</v>
      </c>
      <c r="AX1217" s="30">
        <v>0.2767</v>
      </c>
      <c r="AY1217" s="30">
        <v>0.87170000000000003</v>
      </c>
      <c r="AZ1217" s="30">
        <v>0.1226</v>
      </c>
      <c r="BA1217" s="30">
        <v>0.18440000000000001</v>
      </c>
      <c r="BB1217" s="30">
        <v>0.21529999999999999</v>
      </c>
      <c r="BC1217" s="30">
        <v>0.56359999999999999</v>
      </c>
      <c r="BD1217" s="37">
        <v>1</v>
      </c>
      <c r="BE1217" s="29">
        <v>17</v>
      </c>
      <c r="BF1217" s="38" t="s">
        <v>3940</v>
      </c>
      <c r="BG1217" s="39">
        <v>152.924988747009</v>
      </c>
      <c r="BH1217" s="39">
        <v>-27.5948186959731</v>
      </c>
      <c r="BI1217" s="40">
        <f t="shared" si="266"/>
        <v>87</v>
      </c>
      <c r="BJ1217" s="40">
        <f t="shared" si="267"/>
        <v>77</v>
      </c>
      <c r="BK1217" s="40">
        <f t="shared" si="268"/>
        <v>80</v>
      </c>
      <c r="BL1217" s="40">
        <f t="shared" si="269"/>
        <v>1</v>
      </c>
      <c r="BM1217" s="40">
        <f t="shared" si="270"/>
        <v>85</v>
      </c>
      <c r="BN1217" s="40">
        <f t="shared" si="271"/>
        <v>100</v>
      </c>
      <c r="BO1217" s="40">
        <f t="shared" si="272"/>
        <v>100</v>
      </c>
      <c r="BP1217" s="40">
        <f t="shared" si="273"/>
        <v>31</v>
      </c>
      <c r="BQ1217" s="41">
        <f t="shared" si="274"/>
        <v>90</v>
      </c>
      <c r="BR1217" s="40">
        <f t="shared" si="275"/>
        <v>58</v>
      </c>
      <c r="BS1217" s="41">
        <f t="shared" si="276"/>
        <v>8</v>
      </c>
      <c r="BT1217" s="41">
        <f t="shared" si="277"/>
        <v>72</v>
      </c>
      <c r="BU1217" s="41">
        <f t="shared" si="278"/>
        <v>10</v>
      </c>
      <c r="BV1217" s="41">
        <f t="shared" si="279"/>
        <v>63</v>
      </c>
    </row>
    <row r="1218" spans="2:74" x14ac:dyDescent="0.3">
      <c r="B1218" s="12" t="s">
        <v>1619</v>
      </c>
      <c r="C1218" s="12">
        <v>310021280</v>
      </c>
      <c r="D1218" s="12" t="s">
        <v>548</v>
      </c>
      <c r="E1218" s="12" t="s">
        <v>549</v>
      </c>
      <c r="F1218" s="12" t="s">
        <v>2711</v>
      </c>
      <c r="G1218" s="12" t="s">
        <v>102</v>
      </c>
      <c r="H1218" s="12" t="s">
        <v>86</v>
      </c>
      <c r="I1218" s="28">
        <v>698415</v>
      </c>
      <c r="J1218" s="28">
        <v>680000</v>
      </c>
      <c r="K1218" s="28">
        <v>599000</v>
      </c>
      <c r="L1218" s="28">
        <v>650000</v>
      </c>
      <c r="M1218" s="28">
        <v>625000</v>
      </c>
      <c r="N1218" s="28">
        <v>545000</v>
      </c>
      <c r="O1218" s="29">
        <v>49</v>
      </c>
      <c r="P1218" s="29">
        <v>51</v>
      </c>
      <c r="Q1218" s="29">
        <v>46</v>
      </c>
      <c r="R1218" s="28">
        <v>590</v>
      </c>
      <c r="S1218" s="28">
        <v>540</v>
      </c>
      <c r="T1218" s="30">
        <v>3.8</v>
      </c>
      <c r="U1218" s="30">
        <v>9.9999999999999645E-2</v>
      </c>
      <c r="V1218" s="30">
        <v>3.7</v>
      </c>
      <c r="W1218" s="30">
        <v>3.2</v>
      </c>
      <c r="X1218" s="31">
        <v>4.3928037055332429E-2</v>
      </c>
      <c r="Y1218" s="30">
        <v>2.9</v>
      </c>
      <c r="Z1218" s="30">
        <v>-0.20000000000000018</v>
      </c>
      <c r="AA1218" s="30">
        <v>3.1</v>
      </c>
      <c r="AB1218" s="30">
        <v>2.2999999999999998</v>
      </c>
      <c r="AC1218" s="32">
        <v>0.3696741854636591</v>
      </c>
      <c r="AD1218" s="30">
        <v>8.4154496818970497</v>
      </c>
      <c r="AE1218" s="12">
        <v>423</v>
      </c>
      <c r="AF1218" s="12">
        <v>392</v>
      </c>
      <c r="AG1218" s="12">
        <v>272</v>
      </c>
      <c r="AH1218" s="33">
        <v>4.9557522123893802</v>
      </c>
      <c r="AI1218" s="34">
        <v>695000</v>
      </c>
      <c r="AJ1218" s="34">
        <v>570000</v>
      </c>
      <c r="AK1218" s="34">
        <v>500000</v>
      </c>
      <c r="AL1218" s="35">
        <v>0.21929824561403508</v>
      </c>
      <c r="AM1218" s="35">
        <v>0.39</v>
      </c>
      <c r="AN1218" s="12">
        <v>2.6</v>
      </c>
      <c r="AO1218" s="33">
        <v>0.20000000000000018</v>
      </c>
      <c r="AP1218" s="12">
        <v>2.4</v>
      </c>
      <c r="AQ1218" s="32">
        <v>0.12275641025641026</v>
      </c>
      <c r="AR1218" s="34">
        <v>560</v>
      </c>
      <c r="AS1218" s="34">
        <v>500</v>
      </c>
      <c r="AT1218" s="31">
        <v>0.12</v>
      </c>
      <c r="AU1218" s="32">
        <v>0.47528433121688785</v>
      </c>
      <c r="AV1218" s="36">
        <v>1596.0000000000002</v>
      </c>
      <c r="AW1218" s="30">
        <v>0.74509999999999998</v>
      </c>
      <c r="AX1218" s="30">
        <v>0.25490000000000002</v>
      </c>
      <c r="AY1218" s="30">
        <v>0.96819999999999995</v>
      </c>
      <c r="AZ1218" s="30">
        <v>1.9800000000000002E-2</v>
      </c>
      <c r="BA1218" s="30">
        <v>0.3231</v>
      </c>
      <c r="BB1218" s="30">
        <v>0.43540000000000001</v>
      </c>
      <c r="BC1218" s="30">
        <v>0.20300000000000001</v>
      </c>
      <c r="BD1218" s="37">
        <v>2</v>
      </c>
      <c r="BE1218" s="29">
        <v>71</v>
      </c>
      <c r="BF1218" s="38" t="s">
        <v>3941</v>
      </c>
      <c r="BG1218" s="39">
        <v>152.343191117716</v>
      </c>
      <c r="BH1218" s="39">
        <v>-27.688363054208601</v>
      </c>
      <c r="BI1218" s="40">
        <f t="shared" si="266"/>
        <v>54</v>
      </c>
      <c r="BJ1218" s="40">
        <f t="shared" si="267"/>
        <v>74</v>
      </c>
      <c r="BK1218" s="40">
        <f t="shared" si="268"/>
        <v>63</v>
      </c>
      <c r="BL1218" s="40">
        <f t="shared" si="269"/>
        <v>1</v>
      </c>
      <c r="BM1218" s="40">
        <f t="shared" si="270"/>
        <v>100</v>
      </c>
      <c r="BN1218" s="40">
        <f t="shared" si="271"/>
        <v>100</v>
      </c>
      <c r="BO1218" s="40">
        <f t="shared" si="272"/>
        <v>93</v>
      </c>
      <c r="BP1218" s="40">
        <f t="shared" si="273"/>
        <v>61</v>
      </c>
      <c r="BQ1218" s="41">
        <f t="shared" si="274"/>
        <v>96</v>
      </c>
      <c r="BR1218" s="40">
        <f t="shared" si="275"/>
        <v>66</v>
      </c>
      <c r="BS1218" s="41">
        <f t="shared" si="276"/>
        <v>21</v>
      </c>
      <c r="BT1218" s="41">
        <f t="shared" si="277"/>
        <v>69</v>
      </c>
      <c r="BU1218" s="41">
        <f t="shared" si="278"/>
        <v>20</v>
      </c>
      <c r="BV1218" s="41">
        <f t="shared" si="279"/>
        <v>63</v>
      </c>
    </row>
    <row r="1219" spans="2:74" x14ac:dyDescent="0.3">
      <c r="B1219" s="12" t="s">
        <v>1620</v>
      </c>
      <c r="C1219" s="12">
        <v>311031316</v>
      </c>
      <c r="D1219" s="12" t="s">
        <v>886</v>
      </c>
      <c r="E1219" s="12" t="s">
        <v>473</v>
      </c>
      <c r="F1219" s="12" t="s">
        <v>2813</v>
      </c>
      <c r="G1219" s="12" t="s">
        <v>102</v>
      </c>
      <c r="H1219" s="12" t="s">
        <v>86</v>
      </c>
      <c r="I1219" s="28">
        <v>776500</v>
      </c>
      <c r="J1219" s="28">
        <v>760000</v>
      </c>
      <c r="K1219" s="28">
        <v>660000</v>
      </c>
      <c r="L1219" s="28">
        <v>766000</v>
      </c>
      <c r="M1219" s="28">
        <v>760000</v>
      </c>
      <c r="N1219" s="28">
        <v>650000</v>
      </c>
      <c r="O1219" s="29">
        <v>27</v>
      </c>
      <c r="P1219" s="29">
        <v>27</v>
      </c>
      <c r="Q1219" s="29">
        <v>28</v>
      </c>
      <c r="R1219" s="28">
        <v>580</v>
      </c>
      <c r="S1219" s="28">
        <v>500</v>
      </c>
      <c r="T1219" s="30">
        <v>2.2999999999999998</v>
      </c>
      <c r="U1219" s="30">
        <v>0.29999999999999982</v>
      </c>
      <c r="V1219" s="30">
        <v>2</v>
      </c>
      <c r="W1219" s="30">
        <v>2.1</v>
      </c>
      <c r="X1219" s="31">
        <v>3.8840952994204765E-2</v>
      </c>
      <c r="Y1219" s="30">
        <v>5.4</v>
      </c>
      <c r="Z1219" s="30">
        <v>-0.5</v>
      </c>
      <c r="AA1219" s="30">
        <v>5.9</v>
      </c>
      <c r="AB1219" s="30">
        <v>5.8</v>
      </c>
      <c r="AC1219" s="32">
        <v>0.29356980887593126</v>
      </c>
      <c r="AD1219" s="30">
        <v>7.5582545289177929</v>
      </c>
      <c r="AE1219" s="12">
        <v>444</v>
      </c>
      <c r="AF1219" s="12">
        <v>448</v>
      </c>
      <c r="AG1219" s="12">
        <v>215</v>
      </c>
      <c r="AH1219" s="33">
        <v>5.2064128256513023</v>
      </c>
      <c r="AI1219" s="34">
        <v>760000</v>
      </c>
      <c r="AJ1219" s="34">
        <v>650000</v>
      </c>
      <c r="AK1219" s="34">
        <v>600500</v>
      </c>
      <c r="AL1219" s="35">
        <v>0.16923076923076924</v>
      </c>
      <c r="AM1219" s="35">
        <v>0.26561199000832642</v>
      </c>
      <c r="AN1219" s="12">
        <v>3</v>
      </c>
      <c r="AO1219" s="33">
        <v>0.20000000000000018</v>
      </c>
      <c r="AP1219" s="12">
        <v>2.8</v>
      </c>
      <c r="AQ1219" s="32">
        <v>0.12485207100591715</v>
      </c>
      <c r="AR1219" s="34">
        <v>575</v>
      </c>
      <c r="AS1219" s="34">
        <v>530</v>
      </c>
      <c r="AT1219" s="31">
        <v>8.4905660377358486E-2</v>
      </c>
      <c r="AU1219" s="32">
        <v>0.38605851004809788</v>
      </c>
      <c r="AV1219" s="36">
        <v>1975.6800000000003</v>
      </c>
      <c r="AW1219" s="30">
        <v>0.78049999999999997</v>
      </c>
      <c r="AX1219" s="30">
        <v>0.2195</v>
      </c>
      <c r="AY1219" s="30">
        <v>0.86280000000000001</v>
      </c>
      <c r="AZ1219" s="30">
        <v>0.11749999999999999</v>
      </c>
      <c r="BA1219" s="30">
        <v>0.24959999999999999</v>
      </c>
      <c r="BB1219" s="30">
        <v>0.42830000000000001</v>
      </c>
      <c r="BC1219" s="30">
        <v>0.30409999999999998</v>
      </c>
      <c r="BD1219" s="37">
        <v>2</v>
      </c>
      <c r="BE1219" s="29">
        <v>21</v>
      </c>
      <c r="BF1219" s="38" t="s">
        <v>3942</v>
      </c>
      <c r="BG1219" s="39">
        <v>153.012985928745</v>
      </c>
      <c r="BH1219" s="39">
        <v>-27.6661749053339</v>
      </c>
      <c r="BI1219" s="40">
        <f t="shared" si="266"/>
        <v>79</v>
      </c>
      <c r="BJ1219" s="40">
        <f t="shared" si="267"/>
        <v>67</v>
      </c>
      <c r="BK1219" s="40">
        <f t="shared" si="268"/>
        <v>60</v>
      </c>
      <c r="BL1219" s="40">
        <f t="shared" si="269"/>
        <v>1</v>
      </c>
      <c r="BM1219" s="40">
        <f t="shared" si="270"/>
        <v>85</v>
      </c>
      <c r="BN1219" s="40">
        <f t="shared" si="271"/>
        <v>100</v>
      </c>
      <c r="BO1219" s="40">
        <f t="shared" si="272"/>
        <v>100</v>
      </c>
      <c r="BP1219" s="40">
        <f t="shared" si="273"/>
        <v>45</v>
      </c>
      <c r="BQ1219" s="41">
        <f t="shared" si="274"/>
        <v>80</v>
      </c>
      <c r="BR1219" s="40">
        <f t="shared" si="275"/>
        <v>75</v>
      </c>
      <c r="BS1219" s="41">
        <f t="shared" si="276"/>
        <v>71</v>
      </c>
      <c r="BT1219" s="41">
        <f t="shared" si="277"/>
        <v>27</v>
      </c>
      <c r="BU1219" s="41">
        <f t="shared" si="278"/>
        <v>20</v>
      </c>
      <c r="BV1219" s="41">
        <f t="shared" si="279"/>
        <v>63</v>
      </c>
    </row>
    <row r="1220" spans="2:74" x14ac:dyDescent="0.3">
      <c r="B1220" s="12" t="s">
        <v>1621</v>
      </c>
      <c r="C1220" s="12">
        <v>311031319</v>
      </c>
      <c r="D1220" s="12" t="s">
        <v>886</v>
      </c>
      <c r="E1220" s="12" t="s">
        <v>473</v>
      </c>
      <c r="F1220" s="12" t="s">
        <v>2813</v>
      </c>
      <c r="G1220" s="12" t="s">
        <v>102</v>
      </c>
      <c r="H1220" s="12" t="s">
        <v>86</v>
      </c>
      <c r="I1220" s="28">
        <v>810000</v>
      </c>
      <c r="J1220" s="28">
        <v>808000</v>
      </c>
      <c r="K1220" s="28">
        <v>701950</v>
      </c>
      <c r="L1220" s="28">
        <v>800000</v>
      </c>
      <c r="M1220" s="28">
        <v>795000</v>
      </c>
      <c r="N1220" s="28">
        <v>695000</v>
      </c>
      <c r="O1220" s="29">
        <v>21</v>
      </c>
      <c r="P1220" s="29">
        <v>21</v>
      </c>
      <c r="Q1220" s="29">
        <v>23</v>
      </c>
      <c r="R1220" s="28">
        <v>600</v>
      </c>
      <c r="S1220" s="28">
        <v>550</v>
      </c>
      <c r="T1220" s="30">
        <v>3.4</v>
      </c>
      <c r="U1220" s="30">
        <v>0.10000000000000009</v>
      </c>
      <c r="V1220" s="30">
        <v>3.3</v>
      </c>
      <c r="W1220" s="30">
        <v>3.4</v>
      </c>
      <c r="X1220" s="31">
        <v>3.8518518518518521E-2</v>
      </c>
      <c r="Y1220" s="30">
        <v>4.5999999999999996</v>
      </c>
      <c r="Z1220" s="30">
        <v>-0.40000000000000036</v>
      </c>
      <c r="AA1220" s="30">
        <v>5</v>
      </c>
      <c r="AB1220" s="30">
        <v>4.0999999999999996</v>
      </c>
      <c r="AC1220" s="32">
        <v>0.27771606309708952</v>
      </c>
      <c r="AD1220" s="30">
        <v>7.2099362534821321</v>
      </c>
      <c r="AE1220" s="12">
        <v>444</v>
      </c>
      <c r="AF1220" s="12">
        <v>448</v>
      </c>
      <c r="AG1220" s="12">
        <v>215</v>
      </c>
      <c r="AH1220" s="33">
        <v>5.2064128256513023</v>
      </c>
      <c r="AI1220" s="34">
        <v>760000</v>
      </c>
      <c r="AJ1220" s="34">
        <v>650000</v>
      </c>
      <c r="AK1220" s="34">
        <v>600500</v>
      </c>
      <c r="AL1220" s="35">
        <v>0.16923076923076924</v>
      </c>
      <c r="AM1220" s="35">
        <v>0.26561199000832642</v>
      </c>
      <c r="AN1220" s="12">
        <v>3</v>
      </c>
      <c r="AO1220" s="33">
        <v>0.20000000000000018</v>
      </c>
      <c r="AP1220" s="12">
        <v>2.8</v>
      </c>
      <c r="AQ1220" s="32">
        <v>0.12485207100591715</v>
      </c>
      <c r="AR1220" s="34">
        <v>575</v>
      </c>
      <c r="AS1220" s="34">
        <v>530</v>
      </c>
      <c r="AT1220" s="31">
        <v>8.4905660377358486E-2</v>
      </c>
      <c r="AU1220" s="32">
        <v>0.38605851004809788</v>
      </c>
      <c r="AV1220" s="36">
        <v>2160.48</v>
      </c>
      <c r="AW1220" s="30">
        <v>0.85140000000000005</v>
      </c>
      <c r="AX1220" s="30">
        <v>0.14860000000000001</v>
      </c>
      <c r="AY1220" s="30">
        <v>0.99209999999999998</v>
      </c>
      <c r="AZ1220" s="30">
        <v>3.7000000000000002E-3</v>
      </c>
      <c r="BA1220" s="30">
        <v>0.22789999999999999</v>
      </c>
      <c r="BB1220" s="30">
        <v>0.52259999999999995</v>
      </c>
      <c r="BC1220" s="30">
        <v>0.23350000000000001</v>
      </c>
      <c r="BD1220" s="37">
        <v>3</v>
      </c>
      <c r="BE1220" s="29">
        <v>23</v>
      </c>
      <c r="BF1220" s="38" t="s">
        <v>3943</v>
      </c>
      <c r="BG1220" s="39">
        <v>153.04997203327699</v>
      </c>
      <c r="BH1220" s="39">
        <v>-27.6835259572889</v>
      </c>
      <c r="BI1220" s="40">
        <f t="shared" si="266"/>
        <v>60</v>
      </c>
      <c r="BJ1220" s="40">
        <f t="shared" si="267"/>
        <v>67</v>
      </c>
      <c r="BK1220" s="40">
        <f t="shared" si="268"/>
        <v>60</v>
      </c>
      <c r="BL1220" s="40">
        <f t="shared" si="269"/>
        <v>1</v>
      </c>
      <c r="BM1220" s="40">
        <f t="shared" si="270"/>
        <v>85</v>
      </c>
      <c r="BN1220" s="40">
        <f t="shared" si="271"/>
        <v>100</v>
      </c>
      <c r="BO1220" s="40">
        <f t="shared" si="272"/>
        <v>100</v>
      </c>
      <c r="BP1220" s="40">
        <f t="shared" si="273"/>
        <v>40</v>
      </c>
      <c r="BQ1220" s="41">
        <f t="shared" si="274"/>
        <v>79</v>
      </c>
      <c r="BR1220" s="40">
        <f t="shared" si="275"/>
        <v>78</v>
      </c>
      <c r="BS1220" s="41">
        <f t="shared" si="276"/>
        <v>82</v>
      </c>
      <c r="BT1220" s="41">
        <f t="shared" si="277"/>
        <v>41</v>
      </c>
      <c r="BU1220" s="41">
        <f t="shared" si="278"/>
        <v>30</v>
      </c>
      <c r="BV1220" s="41">
        <f t="shared" si="279"/>
        <v>63</v>
      </c>
    </row>
    <row r="1221" spans="2:74" x14ac:dyDescent="0.3">
      <c r="B1221" s="12" t="s">
        <v>1622</v>
      </c>
      <c r="C1221" s="12">
        <v>312021348</v>
      </c>
      <c r="D1221" s="12" t="s">
        <v>994</v>
      </c>
      <c r="E1221" s="12" t="s">
        <v>995</v>
      </c>
      <c r="F1221" s="12" t="s">
        <v>994</v>
      </c>
      <c r="G1221" s="12" t="s">
        <v>102</v>
      </c>
      <c r="H1221" s="12" t="s">
        <v>86</v>
      </c>
      <c r="I1221" s="28">
        <v>649000</v>
      </c>
      <c r="J1221" s="28">
        <v>645000</v>
      </c>
      <c r="K1221" s="28">
        <v>599000</v>
      </c>
      <c r="L1221" s="28">
        <v>650000</v>
      </c>
      <c r="M1221" s="28">
        <v>615000</v>
      </c>
      <c r="N1221" s="28">
        <v>580000</v>
      </c>
      <c r="O1221" s="29">
        <v>30</v>
      </c>
      <c r="P1221" s="29">
        <v>32</v>
      </c>
      <c r="Q1221" s="29">
        <v>35</v>
      </c>
      <c r="R1221" s="28">
        <v>680</v>
      </c>
      <c r="S1221" s="28">
        <v>600</v>
      </c>
      <c r="T1221" s="30">
        <v>3.5</v>
      </c>
      <c r="U1221" s="30">
        <v>-0.20000000000000018</v>
      </c>
      <c r="V1221" s="30">
        <v>3.7</v>
      </c>
      <c r="W1221" s="30">
        <v>3.6</v>
      </c>
      <c r="X1221" s="31">
        <v>5.4483821263482279E-2</v>
      </c>
      <c r="Y1221" s="30">
        <v>3.9</v>
      </c>
      <c r="Z1221" s="30">
        <v>0.10000000000000009</v>
      </c>
      <c r="AA1221" s="30">
        <v>3.8</v>
      </c>
      <c r="AB1221" s="30">
        <v>3.5</v>
      </c>
      <c r="AC1221" s="32">
        <v>0.27435285004195981</v>
      </c>
      <c r="AD1221" s="30">
        <v>5.035492072319907</v>
      </c>
      <c r="AE1221" s="12">
        <v>393</v>
      </c>
      <c r="AF1221" s="12">
        <v>378</v>
      </c>
      <c r="AG1221" s="12">
        <v>419</v>
      </c>
      <c r="AH1221" s="33">
        <v>2.1787394167450613</v>
      </c>
      <c r="AI1221" s="34">
        <v>569000</v>
      </c>
      <c r="AJ1221" s="34">
        <v>470000</v>
      </c>
      <c r="AK1221" s="34">
        <v>430000</v>
      </c>
      <c r="AL1221" s="35">
        <v>0.21063829787234042</v>
      </c>
      <c r="AM1221" s="35">
        <v>0.32325581395348835</v>
      </c>
      <c r="AN1221" s="12">
        <v>3.7</v>
      </c>
      <c r="AO1221" s="33">
        <v>0.20000000000000018</v>
      </c>
      <c r="AP1221" s="12">
        <v>3.5</v>
      </c>
      <c r="AQ1221" s="32">
        <v>4.4050632911392405E-2</v>
      </c>
      <c r="AR1221" s="34">
        <v>620</v>
      </c>
      <c r="AS1221" s="34">
        <v>550</v>
      </c>
      <c r="AT1221" s="31">
        <v>0.12727272727272726</v>
      </c>
      <c r="AU1221" s="32">
        <v>0.4399362822111485</v>
      </c>
      <c r="AV1221" s="36">
        <v>2478.5600000000004</v>
      </c>
      <c r="AW1221" s="30">
        <v>0.7823</v>
      </c>
      <c r="AX1221" s="30">
        <v>0.2177</v>
      </c>
      <c r="AY1221" s="30">
        <v>0.94499999999999995</v>
      </c>
      <c r="AZ1221" s="30">
        <v>4.2700000000000002E-2</v>
      </c>
      <c r="BA1221" s="30">
        <v>0.33900000000000002</v>
      </c>
      <c r="BB1221" s="30">
        <v>0.40949999999999998</v>
      </c>
      <c r="BC1221" s="30">
        <v>0.19270000000000001</v>
      </c>
      <c r="BD1221" s="37">
        <v>7.5</v>
      </c>
      <c r="BE1221" s="29">
        <v>812</v>
      </c>
      <c r="BF1221" s="38" t="s">
        <v>3944</v>
      </c>
      <c r="BG1221" s="39">
        <v>149.12205768528599</v>
      </c>
      <c r="BH1221" s="39">
        <v>-21.0994335245359</v>
      </c>
      <c r="BI1221" s="40">
        <f t="shared" si="266"/>
        <v>59</v>
      </c>
      <c r="BJ1221" s="40">
        <f t="shared" si="267"/>
        <v>55</v>
      </c>
      <c r="BK1221" s="40">
        <f t="shared" si="268"/>
        <v>98</v>
      </c>
      <c r="BL1221" s="40">
        <f t="shared" si="269"/>
        <v>1</v>
      </c>
      <c r="BM1221" s="40">
        <f t="shared" si="270"/>
        <v>100</v>
      </c>
      <c r="BN1221" s="40">
        <f t="shared" si="271"/>
        <v>53</v>
      </c>
      <c r="BO1221" s="40">
        <f t="shared" si="272"/>
        <v>1</v>
      </c>
      <c r="BP1221" s="40">
        <f t="shared" si="273"/>
        <v>65</v>
      </c>
      <c r="BQ1221" s="41">
        <f t="shared" si="274"/>
        <v>100</v>
      </c>
      <c r="BR1221" s="40">
        <f t="shared" si="275"/>
        <v>100</v>
      </c>
      <c r="BS1221" s="41">
        <f t="shared" si="276"/>
        <v>84</v>
      </c>
      <c r="BT1221" s="41">
        <f t="shared" si="277"/>
        <v>52</v>
      </c>
      <c r="BU1221" s="41">
        <f t="shared" si="278"/>
        <v>75</v>
      </c>
      <c r="BV1221" s="41">
        <f t="shared" si="279"/>
        <v>63</v>
      </c>
    </row>
    <row r="1222" spans="2:74" x14ac:dyDescent="0.3">
      <c r="B1222" s="12" t="s">
        <v>1623</v>
      </c>
      <c r="C1222" s="12">
        <v>314031391</v>
      </c>
      <c r="D1222" s="12" t="s">
        <v>1516</v>
      </c>
      <c r="E1222" s="12" t="s">
        <v>403</v>
      </c>
      <c r="F1222" s="12" t="s">
        <v>2813</v>
      </c>
      <c r="G1222" s="12" t="s">
        <v>102</v>
      </c>
      <c r="H1222" s="12" t="s">
        <v>86</v>
      </c>
      <c r="I1222" s="28">
        <v>800000</v>
      </c>
      <c r="J1222" s="28">
        <v>789000</v>
      </c>
      <c r="K1222" s="28">
        <v>685000</v>
      </c>
      <c r="L1222" s="28">
        <v>790000</v>
      </c>
      <c r="M1222" s="28">
        <v>770000</v>
      </c>
      <c r="N1222" s="28">
        <v>671000</v>
      </c>
      <c r="O1222" s="29">
        <v>21</v>
      </c>
      <c r="P1222" s="29">
        <v>21</v>
      </c>
      <c r="Q1222" s="29">
        <v>34</v>
      </c>
      <c r="R1222" s="28">
        <v>600</v>
      </c>
      <c r="S1222" s="28">
        <v>565</v>
      </c>
      <c r="T1222" s="30">
        <v>3.7</v>
      </c>
      <c r="U1222" s="30">
        <v>0.20000000000000018</v>
      </c>
      <c r="V1222" s="30">
        <v>3.5</v>
      </c>
      <c r="W1222" s="30">
        <v>3.9</v>
      </c>
      <c r="X1222" s="31">
        <v>3.9E-2</v>
      </c>
      <c r="Y1222" s="30">
        <v>5.0999999999999996</v>
      </c>
      <c r="Z1222" s="30">
        <v>-0.20000000000000018</v>
      </c>
      <c r="AA1222" s="30">
        <v>5.3</v>
      </c>
      <c r="AB1222" s="30">
        <v>5.2</v>
      </c>
      <c r="AC1222" s="32">
        <v>0.30859117840684658</v>
      </c>
      <c r="AD1222" s="30">
        <v>7.9125943181242713</v>
      </c>
      <c r="AE1222" s="12">
        <v>91</v>
      </c>
      <c r="AF1222" s="12">
        <v>75</v>
      </c>
      <c r="AG1222" s="12">
        <v>86</v>
      </c>
      <c r="AH1222" s="33">
        <v>2.104838709677419</v>
      </c>
      <c r="AI1222" s="34">
        <v>806000</v>
      </c>
      <c r="AJ1222" s="34">
        <v>695000</v>
      </c>
      <c r="AK1222" s="34">
        <v>672000</v>
      </c>
      <c r="AL1222" s="35">
        <v>0.15971223021582734</v>
      </c>
      <c r="AM1222" s="35">
        <v>0.19940476190476192</v>
      </c>
      <c r="AN1222" s="12">
        <v>3.5</v>
      </c>
      <c r="AO1222" s="33">
        <v>0.29999999999999982</v>
      </c>
      <c r="AP1222" s="12">
        <v>3.2</v>
      </c>
      <c r="AQ1222" s="32">
        <v>0.1184281842818428</v>
      </c>
      <c r="AR1222" s="34">
        <v>600</v>
      </c>
      <c r="AS1222" s="34">
        <v>560</v>
      </c>
      <c r="AT1222" s="31">
        <v>7.1428571428571425E-2</v>
      </c>
      <c r="AU1222" s="32">
        <v>0.33143449181976842</v>
      </c>
      <c r="AV1222" s="36">
        <v>1944.3200000000002</v>
      </c>
      <c r="AW1222" s="30">
        <v>0.78369999999999995</v>
      </c>
      <c r="AX1222" s="30">
        <v>0.21629999999999999</v>
      </c>
      <c r="AY1222" s="30">
        <v>0.96819999999999995</v>
      </c>
      <c r="AZ1222" s="30">
        <v>2.2599999999999999E-2</v>
      </c>
      <c r="BA1222" s="30">
        <v>0.2732</v>
      </c>
      <c r="BB1222" s="30">
        <v>0.42849999999999999</v>
      </c>
      <c r="BC1222" s="30">
        <v>0.28399999999999997</v>
      </c>
      <c r="BD1222" s="37">
        <v>4</v>
      </c>
      <c r="BE1222" s="29">
        <v>21</v>
      </c>
      <c r="BF1222" s="38" t="s">
        <v>3945</v>
      </c>
      <c r="BG1222" s="39">
        <v>152.97027475370601</v>
      </c>
      <c r="BH1222" s="39">
        <v>-27.294065791640801</v>
      </c>
      <c r="BI1222" s="40">
        <f t="shared" si="266"/>
        <v>55</v>
      </c>
      <c r="BJ1222" s="40">
        <f t="shared" si="267"/>
        <v>59</v>
      </c>
      <c r="BK1222" s="40">
        <f t="shared" si="268"/>
        <v>99</v>
      </c>
      <c r="BL1222" s="40">
        <f t="shared" si="269"/>
        <v>1</v>
      </c>
      <c r="BM1222" s="40">
        <f t="shared" si="270"/>
        <v>80</v>
      </c>
      <c r="BN1222" s="40">
        <f t="shared" si="271"/>
        <v>100</v>
      </c>
      <c r="BO1222" s="40">
        <f t="shared" si="272"/>
        <v>100</v>
      </c>
      <c r="BP1222" s="40">
        <f t="shared" si="273"/>
        <v>50</v>
      </c>
      <c r="BQ1222" s="41">
        <f t="shared" si="274"/>
        <v>80</v>
      </c>
      <c r="BR1222" s="40">
        <f t="shared" si="275"/>
        <v>71</v>
      </c>
      <c r="BS1222" s="41">
        <f t="shared" si="276"/>
        <v>61</v>
      </c>
      <c r="BT1222" s="41">
        <f t="shared" si="277"/>
        <v>32</v>
      </c>
      <c r="BU1222" s="41">
        <f t="shared" si="278"/>
        <v>40</v>
      </c>
      <c r="BV1222" s="41">
        <f t="shared" si="279"/>
        <v>63</v>
      </c>
    </row>
    <row r="1223" spans="2:74" x14ac:dyDescent="0.3">
      <c r="B1223" s="12" t="s">
        <v>1624</v>
      </c>
      <c r="C1223" s="12">
        <v>316071547</v>
      </c>
      <c r="D1223" s="12" t="s">
        <v>1625</v>
      </c>
      <c r="E1223" s="12" t="s">
        <v>1626</v>
      </c>
      <c r="F1223" s="12" t="s">
        <v>1626</v>
      </c>
      <c r="G1223" s="12" t="s">
        <v>102</v>
      </c>
      <c r="H1223" s="12" t="s">
        <v>86</v>
      </c>
      <c r="I1223" s="28">
        <v>1200000</v>
      </c>
      <c r="J1223" s="28">
        <v>1200000</v>
      </c>
      <c r="K1223" s="28">
        <v>1150000</v>
      </c>
      <c r="L1223" s="28">
        <v>1300000</v>
      </c>
      <c r="M1223" s="28">
        <v>1250000</v>
      </c>
      <c r="N1223" s="28">
        <v>1150000</v>
      </c>
      <c r="O1223" s="29">
        <v>50</v>
      </c>
      <c r="P1223" s="29">
        <v>54</v>
      </c>
      <c r="Q1223" s="29">
        <v>57</v>
      </c>
      <c r="R1223" s="28">
        <v>750</v>
      </c>
      <c r="S1223" s="28">
        <v>700</v>
      </c>
      <c r="T1223" s="30">
        <v>2.2999999999999998</v>
      </c>
      <c r="U1223" s="30">
        <v>-0.10000000000000009</v>
      </c>
      <c r="V1223" s="30">
        <v>2.4</v>
      </c>
      <c r="W1223" s="30">
        <v>2.8</v>
      </c>
      <c r="X1223" s="31">
        <v>3.2500000000000001E-2</v>
      </c>
      <c r="Y1223" s="30">
        <v>1.9</v>
      </c>
      <c r="Z1223" s="30">
        <v>-0.30000000000000027</v>
      </c>
      <c r="AA1223" s="30">
        <v>2.2000000000000002</v>
      </c>
      <c r="AB1223" s="30">
        <v>2.7</v>
      </c>
      <c r="AC1223" s="32">
        <v>0.37285237034680235</v>
      </c>
      <c r="AD1223" s="30">
        <v>11.472380626055457</v>
      </c>
      <c r="AE1223" s="12">
        <v>265</v>
      </c>
      <c r="AF1223" s="12">
        <v>280</v>
      </c>
      <c r="AG1223" s="12">
        <v>224</v>
      </c>
      <c r="AH1223" s="33">
        <v>4.8107302533532046</v>
      </c>
      <c r="AI1223" s="34">
        <v>920000</v>
      </c>
      <c r="AJ1223" s="34">
        <v>845000</v>
      </c>
      <c r="AK1223" s="34">
        <v>799000</v>
      </c>
      <c r="AL1223" s="35">
        <v>8.8757396449704137E-2</v>
      </c>
      <c r="AM1223" s="35">
        <v>0.15143929912390489</v>
      </c>
      <c r="AN1223" s="12">
        <v>3.1</v>
      </c>
      <c r="AO1223" s="33">
        <v>0</v>
      </c>
      <c r="AP1223" s="12">
        <v>3.1</v>
      </c>
      <c r="AQ1223" s="32">
        <v>0.12222222222222223</v>
      </c>
      <c r="AR1223" s="34">
        <v>690</v>
      </c>
      <c r="AS1223" s="34">
        <v>640</v>
      </c>
      <c r="AT1223" s="31">
        <v>7.8125E-2</v>
      </c>
      <c r="AU1223" s="32">
        <v>0.27006215499516734</v>
      </c>
      <c r="AV1223" s="36">
        <v>2011.5200000000002</v>
      </c>
      <c r="AW1223" s="30">
        <v>0.80620000000000003</v>
      </c>
      <c r="AX1223" s="30">
        <v>0.1938</v>
      </c>
      <c r="AY1223" s="30">
        <v>0.93120000000000003</v>
      </c>
      <c r="AZ1223" s="30">
        <v>2.1600000000000001E-2</v>
      </c>
      <c r="BA1223" s="30">
        <v>0.34839999999999999</v>
      </c>
      <c r="BB1223" s="30">
        <v>0.45750000000000002</v>
      </c>
      <c r="BC1223" s="30">
        <v>0.16489999999999999</v>
      </c>
      <c r="BD1223" s="37">
        <v>7</v>
      </c>
      <c r="BE1223" s="29">
        <v>107</v>
      </c>
      <c r="BF1223" s="38" t="s">
        <v>3946</v>
      </c>
      <c r="BG1223" s="39">
        <v>152.99684367372001</v>
      </c>
      <c r="BH1223" s="39">
        <v>-26.5175014966457</v>
      </c>
      <c r="BI1223" s="40">
        <f t="shared" si="266"/>
        <v>79</v>
      </c>
      <c r="BJ1223" s="40">
        <f t="shared" si="267"/>
        <v>65</v>
      </c>
      <c r="BK1223" s="40">
        <f t="shared" si="268"/>
        <v>65</v>
      </c>
      <c r="BL1223" s="40">
        <f t="shared" si="269"/>
        <v>11</v>
      </c>
      <c r="BM1223" s="40">
        <f t="shared" si="270"/>
        <v>45</v>
      </c>
      <c r="BN1223" s="40">
        <f t="shared" si="271"/>
        <v>100</v>
      </c>
      <c r="BO1223" s="40">
        <f t="shared" si="272"/>
        <v>85</v>
      </c>
      <c r="BP1223" s="40">
        <f t="shared" si="273"/>
        <v>67</v>
      </c>
      <c r="BQ1223" s="41">
        <f t="shared" si="274"/>
        <v>59</v>
      </c>
      <c r="BR1223" s="40">
        <f t="shared" si="275"/>
        <v>36</v>
      </c>
      <c r="BS1223" s="41">
        <f t="shared" si="276"/>
        <v>19</v>
      </c>
      <c r="BT1223" s="41">
        <f t="shared" si="277"/>
        <v>85</v>
      </c>
      <c r="BU1223" s="41">
        <f t="shared" si="278"/>
        <v>70</v>
      </c>
      <c r="BV1223" s="41">
        <f t="shared" si="279"/>
        <v>63</v>
      </c>
    </row>
    <row r="1224" spans="2:74" x14ac:dyDescent="0.3">
      <c r="B1224" s="12" t="s">
        <v>1627</v>
      </c>
      <c r="C1224" s="12">
        <v>317011458</v>
      </c>
      <c r="D1224" s="12" t="s">
        <v>561</v>
      </c>
      <c r="E1224" s="12" t="s">
        <v>561</v>
      </c>
      <c r="F1224" s="12" t="s">
        <v>561</v>
      </c>
      <c r="G1224" s="12" t="s">
        <v>102</v>
      </c>
      <c r="H1224" s="12" t="s">
        <v>86</v>
      </c>
      <c r="I1224" s="28">
        <v>695000</v>
      </c>
      <c r="J1224" s="28">
        <v>669000</v>
      </c>
      <c r="K1224" s="28">
        <v>620000</v>
      </c>
      <c r="L1224" s="28">
        <v>715000</v>
      </c>
      <c r="M1224" s="28">
        <v>679000</v>
      </c>
      <c r="N1224" s="28">
        <v>580000</v>
      </c>
      <c r="O1224" s="29">
        <v>41</v>
      </c>
      <c r="P1224" s="29">
        <v>40</v>
      </c>
      <c r="Q1224" s="29">
        <v>37</v>
      </c>
      <c r="R1224" s="28">
        <v>575</v>
      </c>
      <c r="S1224" s="28">
        <v>520</v>
      </c>
      <c r="T1224" s="30">
        <v>3</v>
      </c>
      <c r="U1224" s="30">
        <v>0.10000000000000009</v>
      </c>
      <c r="V1224" s="30">
        <v>2.9</v>
      </c>
      <c r="W1224" s="30">
        <v>2.8</v>
      </c>
      <c r="X1224" s="31">
        <v>4.3021582733812951E-2</v>
      </c>
      <c r="Y1224" s="30">
        <v>6</v>
      </c>
      <c r="Z1224" s="30">
        <v>-0.29999999999999982</v>
      </c>
      <c r="AA1224" s="30">
        <v>6.3</v>
      </c>
      <c r="AB1224" s="30">
        <v>4.3</v>
      </c>
      <c r="AC1224" s="32">
        <v>0.27720996605985804</v>
      </c>
      <c r="AD1224" s="30">
        <v>6.4435092445351616</v>
      </c>
      <c r="AE1224" s="12">
        <v>594</v>
      </c>
      <c r="AF1224" s="12">
        <v>483</v>
      </c>
      <c r="AG1224" s="12">
        <v>522</v>
      </c>
      <c r="AH1224" s="33">
        <v>3.1578947368421053</v>
      </c>
      <c r="AI1224" s="34">
        <v>660000</v>
      </c>
      <c r="AJ1224" s="34">
        <v>590000</v>
      </c>
      <c r="AK1224" s="34">
        <v>523000</v>
      </c>
      <c r="AL1224" s="35">
        <v>0.11864406779661017</v>
      </c>
      <c r="AM1224" s="35">
        <v>0.26195028680688337</v>
      </c>
      <c r="AN1224" s="12">
        <v>3.5</v>
      </c>
      <c r="AO1224" s="33">
        <v>0</v>
      </c>
      <c r="AP1224" s="12">
        <v>3.5</v>
      </c>
      <c r="AQ1224" s="32">
        <v>8.4357541899441349E-2</v>
      </c>
      <c r="AR1224" s="34">
        <v>530</v>
      </c>
      <c r="AS1224" s="34">
        <v>490</v>
      </c>
      <c r="AT1224" s="31">
        <v>8.1632653061224483E-2</v>
      </c>
      <c r="AU1224" s="32">
        <v>0.37299773250600843</v>
      </c>
      <c r="AV1224" s="36">
        <v>2074.2400000000002</v>
      </c>
      <c r="AW1224" s="30">
        <v>0.77829999999999999</v>
      </c>
      <c r="AX1224" s="30">
        <v>0.22170000000000001</v>
      </c>
      <c r="AY1224" s="30">
        <v>0.85809999999999997</v>
      </c>
      <c r="AZ1224" s="30">
        <v>0.1371</v>
      </c>
      <c r="BA1224" s="30">
        <v>0.28760000000000002</v>
      </c>
      <c r="BB1224" s="30">
        <v>0.38</v>
      </c>
      <c r="BC1224" s="30">
        <v>0.30559999999999998</v>
      </c>
      <c r="BD1224" s="37">
        <v>3</v>
      </c>
      <c r="BE1224" s="29">
        <v>117</v>
      </c>
      <c r="BF1224" s="38" t="s">
        <v>3947</v>
      </c>
      <c r="BG1224" s="39">
        <v>151.843262352827</v>
      </c>
      <c r="BH1224" s="39">
        <v>-27.567461844851799</v>
      </c>
      <c r="BI1224" s="40">
        <f t="shared" si="266"/>
        <v>67</v>
      </c>
      <c r="BJ1224" s="40">
        <f t="shared" si="267"/>
        <v>59</v>
      </c>
      <c r="BK1224" s="40">
        <f t="shared" si="268"/>
        <v>86</v>
      </c>
      <c r="BL1224" s="40">
        <f t="shared" si="269"/>
        <v>1</v>
      </c>
      <c r="BM1224" s="40">
        <f t="shared" si="270"/>
        <v>60</v>
      </c>
      <c r="BN1224" s="40">
        <f t="shared" si="271"/>
        <v>100</v>
      </c>
      <c r="BO1224" s="40">
        <f t="shared" si="272"/>
        <v>83</v>
      </c>
      <c r="BP1224" s="40">
        <f t="shared" si="273"/>
        <v>53</v>
      </c>
      <c r="BQ1224" s="41">
        <f t="shared" si="274"/>
        <v>93</v>
      </c>
      <c r="BR1224" s="40">
        <f t="shared" si="275"/>
        <v>86</v>
      </c>
      <c r="BS1224" s="41">
        <f t="shared" si="276"/>
        <v>82</v>
      </c>
      <c r="BT1224" s="41">
        <f t="shared" si="277"/>
        <v>18</v>
      </c>
      <c r="BU1224" s="41">
        <f t="shared" si="278"/>
        <v>30</v>
      </c>
      <c r="BV1224" s="41">
        <f t="shared" si="279"/>
        <v>63</v>
      </c>
    </row>
    <row r="1225" spans="2:74" x14ac:dyDescent="0.3">
      <c r="B1225" s="12" t="s">
        <v>1628</v>
      </c>
      <c r="C1225" s="12">
        <v>318021468</v>
      </c>
      <c r="D1225" s="12" t="s">
        <v>772</v>
      </c>
      <c r="E1225" s="12" t="s">
        <v>772</v>
      </c>
      <c r="F1225" s="12" t="s">
        <v>772</v>
      </c>
      <c r="G1225" s="12" t="s">
        <v>102</v>
      </c>
      <c r="H1225" s="12" t="s">
        <v>86</v>
      </c>
      <c r="I1225" s="28">
        <v>650000</v>
      </c>
      <c r="J1225" s="28">
        <v>619000</v>
      </c>
      <c r="K1225" s="28">
        <v>525000</v>
      </c>
      <c r="L1225" s="28">
        <v>656140</v>
      </c>
      <c r="M1225" s="28">
        <v>625000</v>
      </c>
      <c r="N1225" s="28">
        <v>515000</v>
      </c>
      <c r="O1225" s="29">
        <v>22</v>
      </c>
      <c r="P1225" s="29">
        <v>21</v>
      </c>
      <c r="Q1225" s="29">
        <v>30</v>
      </c>
      <c r="R1225" s="28">
        <v>580</v>
      </c>
      <c r="S1225" s="28">
        <v>500</v>
      </c>
      <c r="T1225" s="30">
        <v>3.6</v>
      </c>
      <c r="U1225" s="30">
        <v>0</v>
      </c>
      <c r="V1225" s="30">
        <v>3.6</v>
      </c>
      <c r="W1225" s="30">
        <v>5</v>
      </c>
      <c r="X1225" s="31">
        <v>4.6399999999999997E-2</v>
      </c>
      <c r="Y1225" s="30">
        <v>4.8</v>
      </c>
      <c r="Z1225" s="30">
        <v>-0.20000000000000018</v>
      </c>
      <c r="AA1225" s="30">
        <v>5</v>
      </c>
      <c r="AB1225" s="30">
        <v>5.0999999999999996</v>
      </c>
      <c r="AC1225" s="32">
        <v>0.23379554982263784</v>
      </c>
      <c r="AD1225" s="30">
        <v>5.0386971944534018</v>
      </c>
      <c r="AE1225" s="12">
        <v>586</v>
      </c>
      <c r="AF1225" s="12">
        <v>627</v>
      </c>
      <c r="AG1225" s="12">
        <v>525</v>
      </c>
      <c r="AH1225" s="33">
        <v>2.0263761467889907</v>
      </c>
      <c r="AI1225" s="34">
        <v>550000</v>
      </c>
      <c r="AJ1225" s="34">
        <v>430000</v>
      </c>
      <c r="AK1225" s="34">
        <v>410000</v>
      </c>
      <c r="AL1225" s="35">
        <v>0.27906976744186046</v>
      </c>
      <c r="AM1225" s="35">
        <v>0.34146341463414637</v>
      </c>
      <c r="AN1225" s="12">
        <v>4.4000000000000004</v>
      </c>
      <c r="AO1225" s="33">
        <v>-0.19999999999999929</v>
      </c>
      <c r="AP1225" s="12">
        <v>4.5999999999999996</v>
      </c>
      <c r="AQ1225" s="32">
        <v>5.4929577464788736E-2</v>
      </c>
      <c r="AR1225" s="34">
        <v>520</v>
      </c>
      <c r="AS1225" s="34">
        <v>480</v>
      </c>
      <c r="AT1225" s="31">
        <v>8.3333333333333329E-2</v>
      </c>
      <c r="AU1225" s="32">
        <v>0.4842903577560288</v>
      </c>
      <c r="AV1225" s="36">
        <v>2480.8000000000002</v>
      </c>
      <c r="AW1225" s="30">
        <v>0.8175</v>
      </c>
      <c r="AX1225" s="30">
        <v>0.1825</v>
      </c>
      <c r="AY1225" s="30">
        <v>0.98860000000000003</v>
      </c>
      <c r="AZ1225" s="30">
        <v>0</v>
      </c>
      <c r="BA1225" s="30">
        <v>0.35520000000000002</v>
      </c>
      <c r="BB1225" s="30">
        <v>0.38150000000000001</v>
      </c>
      <c r="BC1225" s="30">
        <v>0.24690000000000001</v>
      </c>
      <c r="BD1225" s="37">
        <v>7</v>
      </c>
      <c r="BE1225" s="29">
        <v>1107</v>
      </c>
      <c r="BF1225" s="38" t="s">
        <v>3948</v>
      </c>
      <c r="BG1225" s="39">
        <v>146.787930709009</v>
      </c>
      <c r="BH1225" s="39">
        <v>-19.323117980423199</v>
      </c>
      <c r="BI1225" s="40">
        <f t="shared" si="266"/>
        <v>57</v>
      </c>
      <c r="BJ1225" s="40">
        <f t="shared" si="267"/>
        <v>44</v>
      </c>
      <c r="BK1225" s="40">
        <f t="shared" si="268"/>
        <v>100</v>
      </c>
      <c r="BL1225" s="40">
        <f t="shared" si="269"/>
        <v>1</v>
      </c>
      <c r="BM1225" s="40">
        <f t="shared" si="270"/>
        <v>100</v>
      </c>
      <c r="BN1225" s="40">
        <f t="shared" si="271"/>
        <v>69</v>
      </c>
      <c r="BO1225" s="40">
        <f t="shared" si="272"/>
        <v>1</v>
      </c>
      <c r="BP1225" s="40">
        <f t="shared" si="273"/>
        <v>68</v>
      </c>
      <c r="BQ1225" s="41">
        <f t="shared" si="274"/>
        <v>100</v>
      </c>
      <c r="BR1225" s="40">
        <f t="shared" si="275"/>
        <v>100</v>
      </c>
      <c r="BS1225" s="41">
        <f t="shared" si="276"/>
        <v>100</v>
      </c>
      <c r="BT1225" s="41">
        <f t="shared" si="277"/>
        <v>37</v>
      </c>
      <c r="BU1225" s="41">
        <f t="shared" si="278"/>
        <v>70</v>
      </c>
      <c r="BV1225" s="41">
        <f t="shared" si="279"/>
        <v>63</v>
      </c>
    </row>
    <row r="1226" spans="2:74" x14ac:dyDescent="0.3">
      <c r="B1226" s="12" t="s">
        <v>1629</v>
      </c>
      <c r="C1226" s="12">
        <v>318021486</v>
      </c>
      <c r="D1226" s="12" t="s">
        <v>772</v>
      </c>
      <c r="E1226" s="12" t="s">
        <v>772</v>
      </c>
      <c r="F1226" s="12" t="s">
        <v>2711</v>
      </c>
      <c r="G1226" s="12" t="s">
        <v>102</v>
      </c>
      <c r="H1226" s="12" t="s">
        <v>86</v>
      </c>
      <c r="I1226" s="28">
        <v>593600</v>
      </c>
      <c r="J1226" s="28">
        <v>585000</v>
      </c>
      <c r="K1226" s="28">
        <v>499000</v>
      </c>
      <c r="L1226" s="28">
        <v>570000</v>
      </c>
      <c r="M1226" s="28">
        <v>540000</v>
      </c>
      <c r="N1226" s="28">
        <v>450000</v>
      </c>
      <c r="O1226" s="29">
        <v>42</v>
      </c>
      <c r="P1226" s="29">
        <v>45</v>
      </c>
      <c r="Q1226" s="29">
        <v>45</v>
      </c>
      <c r="R1226" s="28">
        <v>500</v>
      </c>
      <c r="S1226" s="28">
        <v>440</v>
      </c>
      <c r="T1226" s="30">
        <v>3.6</v>
      </c>
      <c r="U1226" s="30">
        <v>0</v>
      </c>
      <c r="V1226" s="30">
        <v>3.6</v>
      </c>
      <c r="W1226" s="30">
        <v>3.7</v>
      </c>
      <c r="X1226" s="31">
        <v>4.3800539083557952E-2</v>
      </c>
      <c r="Y1226" s="30">
        <v>1.2</v>
      </c>
      <c r="Z1226" s="30">
        <v>0</v>
      </c>
      <c r="AA1226" s="30">
        <v>1.2</v>
      </c>
      <c r="AB1226" s="30">
        <v>1.5</v>
      </c>
      <c r="AC1226" s="32">
        <v>0.29159279649155545</v>
      </c>
      <c r="AD1226" s="30">
        <v>6.6572878460533573</v>
      </c>
      <c r="AE1226" s="12">
        <v>586</v>
      </c>
      <c r="AF1226" s="12">
        <v>627</v>
      </c>
      <c r="AG1226" s="12">
        <v>525</v>
      </c>
      <c r="AH1226" s="33">
        <v>2.0263761467889907</v>
      </c>
      <c r="AI1226" s="34">
        <v>550000</v>
      </c>
      <c r="AJ1226" s="34">
        <v>430000</v>
      </c>
      <c r="AK1226" s="34">
        <v>410000</v>
      </c>
      <c r="AL1226" s="35">
        <v>0.27906976744186046</v>
      </c>
      <c r="AM1226" s="35">
        <v>0.34146341463414637</v>
      </c>
      <c r="AN1226" s="12">
        <v>4.4000000000000004</v>
      </c>
      <c r="AO1226" s="33">
        <v>-0.19999999999999929</v>
      </c>
      <c r="AP1226" s="12">
        <v>4.5999999999999996</v>
      </c>
      <c r="AQ1226" s="32">
        <v>5.4929577464788736E-2</v>
      </c>
      <c r="AR1226" s="34">
        <v>520</v>
      </c>
      <c r="AS1226" s="34">
        <v>480</v>
      </c>
      <c r="AT1226" s="31">
        <v>8.3333333333333329E-2</v>
      </c>
      <c r="AU1226" s="32">
        <v>0.4842903577560288</v>
      </c>
      <c r="AV1226" s="36">
        <v>1714.7200000000003</v>
      </c>
      <c r="AW1226" s="30">
        <v>0.72470000000000001</v>
      </c>
      <c r="AX1226" s="30">
        <v>0.27529999999999999</v>
      </c>
      <c r="AY1226" s="30">
        <v>0.95409999999999995</v>
      </c>
      <c r="AZ1226" s="30">
        <v>7.9000000000000008E-3</v>
      </c>
      <c r="BA1226" s="30">
        <v>0.35549999999999998</v>
      </c>
      <c r="BB1226" s="30">
        <v>0.46410000000000001</v>
      </c>
      <c r="BC1226" s="30">
        <v>0.1454</v>
      </c>
      <c r="BD1226" s="37">
        <v>5</v>
      </c>
      <c r="BE1226" s="29">
        <v>1136</v>
      </c>
      <c r="BF1226" s="38" t="s">
        <v>3949</v>
      </c>
      <c r="BG1226" s="39">
        <v>146.523946129704</v>
      </c>
      <c r="BH1226" s="39">
        <v>-19.181219410223498</v>
      </c>
      <c r="BI1226" s="40">
        <f t="shared" si="266"/>
        <v>57</v>
      </c>
      <c r="BJ1226" s="40">
        <f t="shared" si="267"/>
        <v>44</v>
      </c>
      <c r="BK1226" s="40">
        <f t="shared" si="268"/>
        <v>100</v>
      </c>
      <c r="BL1226" s="40">
        <f t="shared" si="269"/>
        <v>1</v>
      </c>
      <c r="BM1226" s="40">
        <f t="shared" si="270"/>
        <v>100</v>
      </c>
      <c r="BN1226" s="40">
        <f t="shared" si="271"/>
        <v>69</v>
      </c>
      <c r="BO1226" s="40">
        <f t="shared" si="272"/>
        <v>1</v>
      </c>
      <c r="BP1226" s="40">
        <f t="shared" si="273"/>
        <v>68</v>
      </c>
      <c r="BQ1226" s="41">
        <f t="shared" si="274"/>
        <v>96</v>
      </c>
      <c r="BR1226" s="40">
        <f t="shared" si="275"/>
        <v>84</v>
      </c>
      <c r="BS1226" s="41">
        <f t="shared" si="276"/>
        <v>73</v>
      </c>
      <c r="BT1226" s="41">
        <f t="shared" si="277"/>
        <v>97</v>
      </c>
      <c r="BU1226" s="41">
        <f t="shared" si="278"/>
        <v>50</v>
      </c>
      <c r="BV1226" s="41">
        <f t="shared" si="279"/>
        <v>63</v>
      </c>
    </row>
    <row r="1227" spans="2:74" x14ac:dyDescent="0.3">
      <c r="B1227" s="12" t="s">
        <v>1630</v>
      </c>
      <c r="C1227" s="12">
        <v>319031514</v>
      </c>
      <c r="D1227" s="12" t="s">
        <v>669</v>
      </c>
      <c r="E1227" s="12" t="s">
        <v>169</v>
      </c>
      <c r="F1227" s="12" t="s">
        <v>2711</v>
      </c>
      <c r="G1227" s="12" t="s">
        <v>102</v>
      </c>
      <c r="H1227" s="12" t="s">
        <v>86</v>
      </c>
      <c r="I1227" s="28">
        <v>789000</v>
      </c>
      <c r="J1227" s="28">
        <v>755000</v>
      </c>
      <c r="K1227" s="28">
        <v>729630</v>
      </c>
      <c r="L1227" s="28">
        <v>780000</v>
      </c>
      <c r="M1227" s="28">
        <v>765000</v>
      </c>
      <c r="N1227" s="28">
        <v>745000</v>
      </c>
      <c r="O1227" s="29">
        <v>55</v>
      </c>
      <c r="P1227" s="29">
        <v>60</v>
      </c>
      <c r="Q1227" s="29">
        <v>62</v>
      </c>
      <c r="R1227" s="28">
        <v>550</v>
      </c>
      <c r="S1227" s="28">
        <v>520</v>
      </c>
      <c r="T1227" s="30">
        <v>2.4</v>
      </c>
      <c r="U1227" s="30">
        <v>0</v>
      </c>
      <c r="V1227" s="30">
        <v>2.4</v>
      </c>
      <c r="W1227" s="30">
        <v>2.2000000000000002</v>
      </c>
      <c r="X1227" s="31">
        <v>3.6248415716096327E-2</v>
      </c>
      <c r="Y1227" s="30">
        <v>1</v>
      </c>
      <c r="Z1227" s="30">
        <v>-0.10000000000000009</v>
      </c>
      <c r="AA1227" s="30">
        <v>1.1000000000000001</v>
      </c>
      <c r="AB1227" s="30">
        <v>1.1000000000000001</v>
      </c>
      <c r="AC1227" s="32">
        <v>0.38008624502432548</v>
      </c>
      <c r="AD1227" s="30">
        <v>10.485596060286461</v>
      </c>
      <c r="AE1227" s="12">
        <v>432</v>
      </c>
      <c r="AF1227" s="12">
        <v>392</v>
      </c>
      <c r="AG1227" s="12">
        <v>327</v>
      </c>
      <c r="AH1227" s="33">
        <v>5.5965848452508009</v>
      </c>
      <c r="AI1227" s="34">
        <v>650000</v>
      </c>
      <c r="AJ1227" s="34">
        <v>590000</v>
      </c>
      <c r="AK1227" s="34">
        <v>550000</v>
      </c>
      <c r="AL1227" s="35">
        <v>0.10169491525423729</v>
      </c>
      <c r="AM1227" s="35">
        <v>0.18181818181818182</v>
      </c>
      <c r="AN1227" s="12">
        <v>2.9</v>
      </c>
      <c r="AO1227" s="33">
        <v>0</v>
      </c>
      <c r="AP1227" s="12">
        <v>2.9</v>
      </c>
      <c r="AQ1227" s="32">
        <v>0.1280701754385965</v>
      </c>
      <c r="AR1227" s="34">
        <v>540</v>
      </c>
      <c r="AS1227" s="34">
        <v>520</v>
      </c>
      <c r="AT1227" s="31">
        <v>3.8461538461538464E-2</v>
      </c>
      <c r="AU1227" s="32">
        <v>0.43342414344995628</v>
      </c>
      <c r="AV1227" s="36">
        <v>1447.0400000000002</v>
      </c>
      <c r="AW1227" s="30">
        <v>0.75639999999999996</v>
      </c>
      <c r="AX1227" s="30">
        <v>0.24360000000000001</v>
      </c>
      <c r="AY1227" s="30">
        <v>0.97140000000000004</v>
      </c>
      <c r="AZ1227" s="30">
        <v>5.9999999999999995E-4</v>
      </c>
      <c r="BA1227" s="30">
        <v>0.44130000000000003</v>
      </c>
      <c r="BB1227" s="30">
        <v>0.4047</v>
      </c>
      <c r="BC1227" s="30">
        <v>0.1173</v>
      </c>
      <c r="BD1227" s="37">
        <v>3</v>
      </c>
      <c r="BE1227" s="29">
        <v>146</v>
      </c>
      <c r="BF1227" s="38" t="s">
        <v>3950</v>
      </c>
      <c r="BG1227" s="39">
        <v>152.55660520696301</v>
      </c>
      <c r="BH1227" s="39">
        <v>-26.230289896923701</v>
      </c>
      <c r="BI1227" s="40">
        <f t="shared" si="266"/>
        <v>77</v>
      </c>
      <c r="BJ1227" s="40">
        <f t="shared" si="267"/>
        <v>69</v>
      </c>
      <c r="BK1227" s="40">
        <f t="shared" si="268"/>
        <v>55</v>
      </c>
      <c r="BL1227" s="40">
        <f t="shared" si="269"/>
        <v>1</v>
      </c>
      <c r="BM1227" s="40">
        <f t="shared" si="270"/>
        <v>51</v>
      </c>
      <c r="BN1227" s="40">
        <f t="shared" si="271"/>
        <v>100</v>
      </c>
      <c r="BO1227" s="40">
        <f t="shared" si="272"/>
        <v>78</v>
      </c>
      <c r="BP1227" s="40">
        <f t="shared" si="273"/>
        <v>87</v>
      </c>
      <c r="BQ1227" s="41">
        <f t="shared" si="274"/>
        <v>71</v>
      </c>
      <c r="BR1227" s="40">
        <f t="shared" si="275"/>
        <v>46</v>
      </c>
      <c r="BS1227" s="41">
        <f t="shared" si="276"/>
        <v>14</v>
      </c>
      <c r="BT1227" s="41">
        <f t="shared" si="277"/>
        <v>100</v>
      </c>
      <c r="BU1227" s="41">
        <f t="shared" si="278"/>
        <v>30</v>
      </c>
      <c r="BV1227" s="41">
        <f t="shared" si="279"/>
        <v>63</v>
      </c>
    </row>
    <row r="1228" spans="2:74" x14ac:dyDescent="0.3">
      <c r="B1228" s="12" t="s">
        <v>1631</v>
      </c>
      <c r="C1228" s="12">
        <v>319051523</v>
      </c>
      <c r="D1228" s="12" t="s">
        <v>1382</v>
      </c>
      <c r="E1228" s="12" t="s">
        <v>169</v>
      </c>
      <c r="F1228" s="12" t="s">
        <v>1382</v>
      </c>
      <c r="G1228" s="12" t="s">
        <v>102</v>
      </c>
      <c r="H1228" s="12" t="s">
        <v>86</v>
      </c>
      <c r="I1228" s="28">
        <v>430000</v>
      </c>
      <c r="J1228" s="28">
        <v>409000</v>
      </c>
      <c r="K1228" s="28">
        <v>440000</v>
      </c>
      <c r="L1228" s="28">
        <v>400000</v>
      </c>
      <c r="M1228" s="28">
        <v>392000</v>
      </c>
      <c r="N1228" s="28">
        <v>397500</v>
      </c>
      <c r="O1228" s="29">
        <v>47</v>
      </c>
      <c r="P1228" s="29">
        <v>59</v>
      </c>
      <c r="Q1228" s="29">
        <v>70</v>
      </c>
      <c r="R1228" s="28">
        <v>480</v>
      </c>
      <c r="S1228" s="28">
        <v>450</v>
      </c>
      <c r="T1228" s="30">
        <v>2.9</v>
      </c>
      <c r="U1228" s="30">
        <v>0</v>
      </c>
      <c r="V1228" s="30">
        <v>2.9</v>
      </c>
      <c r="W1228" s="30">
        <v>2.4</v>
      </c>
      <c r="X1228" s="31">
        <v>5.8046511627906978E-2</v>
      </c>
      <c r="Y1228" s="30">
        <v>1.3</v>
      </c>
      <c r="Z1228" s="30">
        <v>0</v>
      </c>
      <c r="AA1228" s="30">
        <v>1.3</v>
      </c>
      <c r="AB1228" s="30">
        <v>1.1000000000000001</v>
      </c>
      <c r="AC1228" s="32">
        <v>0.41488037615820772</v>
      </c>
      <c r="AD1228" s="30">
        <v>7.1473782751614312</v>
      </c>
      <c r="AE1228" s="12">
        <v>380</v>
      </c>
      <c r="AF1228" s="12">
        <v>374</v>
      </c>
      <c r="AG1228" s="12">
        <v>328</v>
      </c>
      <c r="AH1228" s="33">
        <v>4.8211920529801322</v>
      </c>
      <c r="AI1228" s="34">
        <v>522000</v>
      </c>
      <c r="AJ1228" s="34">
        <v>470000</v>
      </c>
      <c r="AK1228" s="34">
        <v>420000</v>
      </c>
      <c r="AL1228" s="35">
        <v>0.11063829787234042</v>
      </c>
      <c r="AM1228" s="35">
        <v>0.24285714285714285</v>
      </c>
      <c r="AN1228" s="12">
        <v>2.9</v>
      </c>
      <c r="AO1228" s="33">
        <v>0.29999999999999982</v>
      </c>
      <c r="AP1228" s="12">
        <v>2.6</v>
      </c>
      <c r="AQ1228" s="32">
        <v>0.10510805500982319</v>
      </c>
      <c r="AR1228" s="34">
        <v>520</v>
      </c>
      <c r="AS1228" s="34">
        <v>480</v>
      </c>
      <c r="AT1228" s="31">
        <v>8.3333333333333329E-2</v>
      </c>
      <c r="AU1228" s="32">
        <v>0.44727765708175016</v>
      </c>
      <c r="AV1228" s="36">
        <v>1156.96</v>
      </c>
      <c r="AW1228" s="30">
        <v>0.67979999999999996</v>
      </c>
      <c r="AX1228" s="30">
        <v>0.32019999999999998</v>
      </c>
      <c r="AY1228" s="30">
        <v>0.89949999999999997</v>
      </c>
      <c r="AZ1228" s="30">
        <v>9.7199999999999995E-2</v>
      </c>
      <c r="BA1228" s="30">
        <v>0.43049999999999999</v>
      </c>
      <c r="BB1228" s="30">
        <v>0.28310000000000002</v>
      </c>
      <c r="BC1228" s="30">
        <v>0.26129999999999998</v>
      </c>
      <c r="BD1228" s="37">
        <v>1</v>
      </c>
      <c r="BE1228" s="29">
        <v>213</v>
      </c>
      <c r="BF1228" s="38" t="s">
        <v>3951</v>
      </c>
      <c r="BG1228" s="39">
        <v>152.71394686546901</v>
      </c>
      <c r="BH1228" s="39">
        <v>-25.584076393805699</v>
      </c>
      <c r="BI1228" s="40">
        <f t="shared" si="266"/>
        <v>69</v>
      </c>
      <c r="BJ1228" s="40">
        <f t="shared" si="267"/>
        <v>69</v>
      </c>
      <c r="BK1228" s="40">
        <f t="shared" si="268"/>
        <v>65</v>
      </c>
      <c r="BL1228" s="40">
        <f t="shared" si="269"/>
        <v>1</v>
      </c>
      <c r="BM1228" s="40">
        <f t="shared" si="270"/>
        <v>56</v>
      </c>
      <c r="BN1228" s="40">
        <f t="shared" si="271"/>
        <v>100</v>
      </c>
      <c r="BO1228" s="40">
        <f t="shared" si="272"/>
        <v>67</v>
      </c>
      <c r="BP1228" s="40">
        <f t="shared" si="273"/>
        <v>85</v>
      </c>
      <c r="BQ1228" s="41">
        <f t="shared" si="274"/>
        <v>100</v>
      </c>
      <c r="BR1228" s="40">
        <f t="shared" si="275"/>
        <v>79</v>
      </c>
      <c r="BS1228" s="41">
        <f t="shared" si="276"/>
        <v>1</v>
      </c>
      <c r="BT1228" s="41">
        <f t="shared" si="277"/>
        <v>95</v>
      </c>
      <c r="BU1228" s="41">
        <f t="shared" si="278"/>
        <v>10</v>
      </c>
      <c r="BV1228" s="41">
        <f t="shared" si="279"/>
        <v>63</v>
      </c>
    </row>
    <row r="1229" spans="2:74" x14ac:dyDescent="0.3">
      <c r="B1229" s="12" t="s">
        <v>1632</v>
      </c>
      <c r="C1229" s="12">
        <v>401011002</v>
      </c>
      <c r="D1229" s="12" t="s">
        <v>1633</v>
      </c>
      <c r="E1229" s="12" t="s">
        <v>270</v>
      </c>
      <c r="F1229" s="12" t="s">
        <v>2084</v>
      </c>
      <c r="G1229" s="12" t="s">
        <v>106</v>
      </c>
      <c r="H1229" s="12" t="s">
        <v>86</v>
      </c>
      <c r="I1229" s="28">
        <v>1365000</v>
      </c>
      <c r="J1229" s="28">
        <v>1490400</v>
      </c>
      <c r="K1229" s="28">
        <v>1316100</v>
      </c>
      <c r="L1229" s="28">
        <v>1250000</v>
      </c>
      <c r="M1229" s="28">
        <v>1250000</v>
      </c>
      <c r="N1229" s="28">
        <v>1500000</v>
      </c>
      <c r="O1229" s="29">
        <v>19</v>
      </c>
      <c r="P1229" s="29">
        <v>18</v>
      </c>
      <c r="Q1229" s="29">
        <v>19</v>
      </c>
      <c r="R1229" s="28">
        <v>745</v>
      </c>
      <c r="S1229" s="28">
        <v>690</v>
      </c>
      <c r="T1229" s="30">
        <v>2.1</v>
      </c>
      <c r="U1229" s="30">
        <v>0.10000000000000009</v>
      </c>
      <c r="V1229" s="30">
        <v>2</v>
      </c>
      <c r="W1229" s="30">
        <v>1.3</v>
      </c>
      <c r="X1229" s="31">
        <v>2.8380952380952382E-2</v>
      </c>
      <c r="Y1229" s="30">
        <v>4.8</v>
      </c>
      <c r="Z1229" s="30">
        <v>9.9999999999999645E-2</v>
      </c>
      <c r="AA1229" s="30">
        <v>4.7</v>
      </c>
      <c r="AB1229" s="30">
        <v>4.9000000000000004</v>
      </c>
      <c r="AC1229" s="32">
        <v>0.35628204147218601</v>
      </c>
      <c r="AD1229" s="30">
        <v>12.553561863952863</v>
      </c>
      <c r="AE1229" s="12">
        <v>37</v>
      </c>
      <c r="AF1229" s="12">
        <v>23</v>
      </c>
      <c r="AG1229" s="12">
        <v>25</v>
      </c>
      <c r="AH1229" s="33">
        <v>2.7234042553191489</v>
      </c>
      <c r="AI1229" s="34">
        <v>1100000</v>
      </c>
      <c r="AJ1229" s="34">
        <v>1010000</v>
      </c>
      <c r="AK1229" s="34">
        <v>960000</v>
      </c>
      <c r="AL1229" s="35">
        <v>8.9108910891089105E-2</v>
      </c>
      <c r="AM1229" s="35">
        <v>0.14583333333333334</v>
      </c>
      <c r="AN1229" s="12">
        <v>0.9</v>
      </c>
      <c r="AO1229" s="33">
        <v>0.20000000000000007</v>
      </c>
      <c r="AP1229" s="12">
        <v>0.7</v>
      </c>
      <c r="AQ1229" s="32">
        <v>3.7499999999999999E-2</v>
      </c>
      <c r="AR1229" s="34">
        <v>680</v>
      </c>
      <c r="AS1229" s="34">
        <v>600</v>
      </c>
      <c r="AT1229" s="31">
        <v>0.13333333333333333</v>
      </c>
      <c r="AU1229" s="32">
        <v>9.713176857251693E-2</v>
      </c>
      <c r="AV1229" s="36">
        <v>2091.0400000000004</v>
      </c>
      <c r="AW1229" s="30">
        <v>0.51910000000000001</v>
      </c>
      <c r="AX1229" s="30">
        <v>0.48089999999999999</v>
      </c>
      <c r="AY1229" s="30">
        <v>0.2135</v>
      </c>
      <c r="AZ1229" s="30">
        <v>0.50170000000000003</v>
      </c>
      <c r="BA1229" s="30">
        <v>0.33329999999999999</v>
      </c>
      <c r="BB1229" s="30">
        <v>0.17330000000000001</v>
      </c>
      <c r="BC1229" s="30">
        <v>0.47099999999999997</v>
      </c>
      <c r="BD1229" s="37">
        <v>8</v>
      </c>
      <c r="BE1229" s="29">
        <v>1</v>
      </c>
      <c r="BF1229" s="38" t="s">
        <v>3952</v>
      </c>
      <c r="BG1229" s="39">
        <v>138.59592624656401</v>
      </c>
      <c r="BH1229" s="39">
        <v>-34.907213798341303</v>
      </c>
      <c r="BI1229" s="40">
        <f t="shared" si="266"/>
        <v>82</v>
      </c>
      <c r="BJ1229" s="40">
        <f t="shared" si="267"/>
        <v>100</v>
      </c>
      <c r="BK1229" s="40">
        <f t="shared" si="268"/>
        <v>91</v>
      </c>
      <c r="BL1229" s="40">
        <f t="shared" si="269"/>
        <v>68</v>
      </c>
      <c r="BM1229" s="40">
        <f t="shared" si="270"/>
        <v>45</v>
      </c>
      <c r="BN1229" s="40">
        <f t="shared" si="271"/>
        <v>43</v>
      </c>
      <c r="BO1229" s="40">
        <f t="shared" si="272"/>
        <v>100</v>
      </c>
      <c r="BP1229" s="40">
        <f t="shared" si="273"/>
        <v>63</v>
      </c>
      <c r="BQ1229" s="41">
        <f t="shared" si="274"/>
        <v>45</v>
      </c>
      <c r="BR1229" s="40">
        <f t="shared" si="275"/>
        <v>25</v>
      </c>
      <c r="BS1229" s="41">
        <f t="shared" si="276"/>
        <v>30</v>
      </c>
      <c r="BT1229" s="41">
        <f t="shared" si="277"/>
        <v>37</v>
      </c>
      <c r="BU1229" s="41">
        <f t="shared" si="278"/>
        <v>80</v>
      </c>
      <c r="BV1229" s="41">
        <f t="shared" si="279"/>
        <v>63</v>
      </c>
    </row>
    <row r="1230" spans="2:74" x14ac:dyDescent="0.3">
      <c r="B1230" s="12" t="s">
        <v>1634</v>
      </c>
      <c r="C1230" s="12">
        <v>401021007</v>
      </c>
      <c r="D1230" s="12" t="s">
        <v>328</v>
      </c>
      <c r="E1230" s="12" t="s">
        <v>270</v>
      </c>
      <c r="F1230" s="12" t="s">
        <v>2084</v>
      </c>
      <c r="G1230" s="12" t="s">
        <v>106</v>
      </c>
      <c r="H1230" s="12" t="s">
        <v>86</v>
      </c>
      <c r="I1230" s="28">
        <v>760000</v>
      </c>
      <c r="J1230" s="28">
        <v>745500</v>
      </c>
      <c r="K1230" s="28">
        <v>623900</v>
      </c>
      <c r="L1230" s="28">
        <v>727000</v>
      </c>
      <c r="M1230" s="28">
        <v>707000</v>
      </c>
      <c r="N1230" s="28">
        <v>670000</v>
      </c>
      <c r="O1230" s="29">
        <v>25</v>
      </c>
      <c r="P1230" s="29">
        <v>25</v>
      </c>
      <c r="Q1230" s="29">
        <v>28</v>
      </c>
      <c r="R1230" s="28">
        <v>570</v>
      </c>
      <c r="S1230" s="28">
        <v>530</v>
      </c>
      <c r="T1230" s="30">
        <v>3.4</v>
      </c>
      <c r="U1230" s="30">
        <v>0.10000000000000009</v>
      </c>
      <c r="V1230" s="30">
        <v>3.3</v>
      </c>
      <c r="W1230" s="30">
        <v>3.4</v>
      </c>
      <c r="X1230" s="31">
        <v>3.9E-2</v>
      </c>
      <c r="Y1230" s="30">
        <v>6.9</v>
      </c>
      <c r="Z1230" s="30">
        <v>0.10000000000000053</v>
      </c>
      <c r="AA1230" s="30">
        <v>6.8</v>
      </c>
      <c r="AB1230" s="30">
        <v>5.4</v>
      </c>
      <c r="AC1230" s="32">
        <v>0.29972236244321049</v>
      </c>
      <c r="AD1230" s="30">
        <v>7.6851887805951398</v>
      </c>
      <c r="AE1230" s="12">
        <v>329</v>
      </c>
      <c r="AF1230" s="12">
        <v>298</v>
      </c>
      <c r="AG1230" s="12">
        <v>207</v>
      </c>
      <c r="AH1230" s="33">
        <v>4.2560975609756095</v>
      </c>
      <c r="AI1230" s="34">
        <v>825000</v>
      </c>
      <c r="AJ1230" s="34">
        <v>775000</v>
      </c>
      <c r="AK1230" s="34">
        <v>700000</v>
      </c>
      <c r="AL1230" s="35">
        <v>6.4516129032258063E-2</v>
      </c>
      <c r="AM1230" s="35">
        <v>0.17857142857142858</v>
      </c>
      <c r="AN1230" s="12">
        <v>2.6</v>
      </c>
      <c r="AO1230" s="33">
        <v>0</v>
      </c>
      <c r="AP1230" s="12">
        <v>2.6</v>
      </c>
      <c r="AQ1230" s="32">
        <v>8.3333333333333343E-2</v>
      </c>
      <c r="AR1230" s="34">
        <v>590</v>
      </c>
      <c r="AS1230" s="34">
        <v>540</v>
      </c>
      <c r="AT1230" s="31">
        <v>9.2592592592592587E-2</v>
      </c>
      <c r="AU1230" s="32">
        <v>0.24595707429025102</v>
      </c>
      <c r="AV1230" s="36">
        <v>1901.7600000000002</v>
      </c>
      <c r="AW1230" s="30">
        <v>0.7359</v>
      </c>
      <c r="AX1230" s="30">
        <v>0.2641</v>
      </c>
      <c r="AY1230" s="30">
        <v>0.92169999999999996</v>
      </c>
      <c r="AZ1230" s="30">
        <v>6.7900000000000002E-2</v>
      </c>
      <c r="BA1230" s="30">
        <v>0.25219999999999998</v>
      </c>
      <c r="BB1230" s="30">
        <v>0.441</v>
      </c>
      <c r="BC1230" s="30">
        <v>0.26450000000000001</v>
      </c>
      <c r="BD1230" s="37">
        <v>8</v>
      </c>
      <c r="BE1230" s="29">
        <v>29</v>
      </c>
      <c r="BF1230" s="38" t="s">
        <v>3953</v>
      </c>
      <c r="BG1230" s="39">
        <v>138.86639824694399</v>
      </c>
      <c r="BH1230" s="39">
        <v>-35.063691980712797</v>
      </c>
      <c r="BI1230" s="40">
        <f t="shared" si="266"/>
        <v>60</v>
      </c>
      <c r="BJ1230" s="40">
        <f t="shared" si="267"/>
        <v>74</v>
      </c>
      <c r="BK1230" s="40">
        <f t="shared" si="268"/>
        <v>72</v>
      </c>
      <c r="BL1230" s="40">
        <f t="shared" si="269"/>
        <v>19</v>
      </c>
      <c r="BM1230" s="40">
        <f t="shared" si="270"/>
        <v>33</v>
      </c>
      <c r="BN1230" s="40">
        <f t="shared" si="271"/>
        <v>100</v>
      </c>
      <c r="BO1230" s="40">
        <f t="shared" si="272"/>
        <v>100</v>
      </c>
      <c r="BP1230" s="40">
        <f t="shared" si="273"/>
        <v>45</v>
      </c>
      <c r="BQ1230" s="41">
        <f t="shared" si="274"/>
        <v>80</v>
      </c>
      <c r="BR1230" s="40">
        <f t="shared" si="275"/>
        <v>73</v>
      </c>
      <c r="BS1230" s="41">
        <f t="shared" si="276"/>
        <v>67</v>
      </c>
      <c r="BT1230" s="41">
        <f t="shared" si="277"/>
        <v>3</v>
      </c>
      <c r="BU1230" s="41">
        <f t="shared" si="278"/>
        <v>80</v>
      </c>
      <c r="BV1230" s="41">
        <f t="shared" si="279"/>
        <v>63</v>
      </c>
    </row>
    <row r="1231" spans="2:74" x14ac:dyDescent="0.3">
      <c r="B1231" s="12" t="s">
        <v>1635</v>
      </c>
      <c r="C1231" s="12">
        <v>402021035</v>
      </c>
      <c r="D1231" s="12" t="s">
        <v>205</v>
      </c>
      <c r="E1231" s="12" t="s">
        <v>206</v>
      </c>
      <c r="F1231" s="12" t="s">
        <v>2084</v>
      </c>
      <c r="G1231" s="12" t="s">
        <v>106</v>
      </c>
      <c r="H1231" s="12" t="s">
        <v>86</v>
      </c>
      <c r="I1231" s="28">
        <v>775000</v>
      </c>
      <c r="J1231" s="28">
        <v>747500</v>
      </c>
      <c r="K1231" s="28">
        <v>579580</v>
      </c>
      <c r="L1231" s="28">
        <v>1020000</v>
      </c>
      <c r="M1231" s="28">
        <v>999999</v>
      </c>
      <c r="N1231" s="28">
        <v>840000</v>
      </c>
      <c r="O1231" s="29">
        <v>33</v>
      </c>
      <c r="P1231" s="29">
        <v>34</v>
      </c>
      <c r="Q1231" s="29">
        <v>44</v>
      </c>
      <c r="R1231" s="28">
        <v>600</v>
      </c>
      <c r="S1231" s="28">
        <v>540</v>
      </c>
      <c r="T1231" s="30">
        <v>0.8</v>
      </c>
      <c r="U1231" s="30">
        <v>0</v>
      </c>
      <c r="V1231" s="30">
        <v>0.8</v>
      </c>
      <c r="W1231" s="30">
        <v>0.5</v>
      </c>
      <c r="X1231" s="31">
        <v>4.0258064516129032E-2</v>
      </c>
      <c r="Y1231" s="30">
        <v>4.7</v>
      </c>
      <c r="Z1231" s="30">
        <v>0.60000000000000053</v>
      </c>
      <c r="AA1231" s="30">
        <v>4.0999999999999996</v>
      </c>
      <c r="AB1231" s="30">
        <v>2.2999999999999998</v>
      </c>
      <c r="AC1231" s="32">
        <v>0.38623957153156863</v>
      </c>
      <c r="AD1231" s="30">
        <v>9.5940919210565916</v>
      </c>
      <c r="AE1231" s="12">
        <v>595</v>
      </c>
      <c r="AF1231" s="12">
        <v>450</v>
      </c>
      <c r="AG1231" s="12">
        <v>361</v>
      </c>
      <c r="AH1231" s="33">
        <v>3.9043423536815611</v>
      </c>
      <c r="AI1231" s="34">
        <v>586000</v>
      </c>
      <c r="AJ1231" s="34">
        <v>480000</v>
      </c>
      <c r="AK1231" s="34">
        <v>400000</v>
      </c>
      <c r="AL1231" s="35">
        <v>0.22083333333333333</v>
      </c>
      <c r="AM1231" s="35">
        <v>0.46500000000000002</v>
      </c>
      <c r="AN1231" s="12">
        <v>3.6</v>
      </c>
      <c r="AO1231" s="33">
        <v>0.30000000000000027</v>
      </c>
      <c r="AP1231" s="12">
        <v>3.3</v>
      </c>
      <c r="AQ1231" s="32">
        <v>0.13184965380811078</v>
      </c>
      <c r="AR1231" s="34">
        <v>520</v>
      </c>
      <c r="AS1231" s="34">
        <v>460</v>
      </c>
      <c r="AT1231" s="31">
        <v>0.13043478260869565</v>
      </c>
      <c r="AU1231" s="32">
        <v>0.52197736763472502</v>
      </c>
      <c r="AV1231" s="36">
        <v>1553.44</v>
      </c>
      <c r="AW1231" s="30">
        <v>0.70789999999999997</v>
      </c>
      <c r="AX1231" s="30">
        <v>0.29210000000000003</v>
      </c>
      <c r="AY1231" s="30">
        <v>0.92849999999999999</v>
      </c>
      <c r="AZ1231" s="30">
        <v>1.9300000000000001E-2</v>
      </c>
      <c r="BA1231" s="30">
        <v>0.40550000000000003</v>
      </c>
      <c r="BB1231" s="30">
        <v>0.4219</v>
      </c>
      <c r="BC1231" s="30">
        <v>0.13389999999999999</v>
      </c>
      <c r="BD1231" s="37">
        <v>1</v>
      </c>
      <c r="BE1231" s="29">
        <v>25</v>
      </c>
      <c r="BF1231" s="38" t="s">
        <v>3954</v>
      </c>
      <c r="BG1231" s="39">
        <v>138.53834976187099</v>
      </c>
      <c r="BH1231" s="39">
        <v>-34.6946150748958</v>
      </c>
      <c r="BI1231" s="40">
        <f t="shared" si="266"/>
        <v>100</v>
      </c>
      <c r="BJ1231" s="40">
        <f t="shared" si="267"/>
        <v>57</v>
      </c>
      <c r="BK1231" s="40">
        <f t="shared" si="268"/>
        <v>76</v>
      </c>
      <c r="BL1231" s="40">
        <f t="shared" si="269"/>
        <v>1</v>
      </c>
      <c r="BM1231" s="40">
        <f t="shared" si="270"/>
        <v>100</v>
      </c>
      <c r="BN1231" s="40">
        <f t="shared" si="271"/>
        <v>100</v>
      </c>
      <c r="BO1231" s="40">
        <f t="shared" si="272"/>
        <v>100</v>
      </c>
      <c r="BP1231" s="40">
        <f t="shared" si="273"/>
        <v>79</v>
      </c>
      <c r="BQ1231" s="41">
        <f t="shared" si="274"/>
        <v>84</v>
      </c>
      <c r="BR1231" s="40">
        <f t="shared" si="275"/>
        <v>55</v>
      </c>
      <c r="BS1231" s="41">
        <f t="shared" si="276"/>
        <v>10</v>
      </c>
      <c r="BT1231" s="41">
        <f t="shared" si="277"/>
        <v>39</v>
      </c>
      <c r="BU1231" s="41">
        <f t="shared" si="278"/>
        <v>10</v>
      </c>
      <c r="BV1231" s="41">
        <f t="shared" si="279"/>
        <v>63</v>
      </c>
    </row>
    <row r="1232" spans="2:74" x14ac:dyDescent="0.3">
      <c r="B1232" s="12" t="s">
        <v>1636</v>
      </c>
      <c r="C1232" s="12">
        <v>403021062</v>
      </c>
      <c r="D1232" s="12" t="s">
        <v>565</v>
      </c>
      <c r="E1232" s="12" t="s">
        <v>172</v>
      </c>
      <c r="F1232" s="12" t="s">
        <v>2084</v>
      </c>
      <c r="G1232" s="12" t="s">
        <v>106</v>
      </c>
      <c r="H1232" s="12" t="s">
        <v>86</v>
      </c>
      <c r="I1232" s="28">
        <v>969900</v>
      </c>
      <c r="J1232" s="28">
        <v>950000</v>
      </c>
      <c r="K1232" s="28">
        <v>906300</v>
      </c>
      <c r="L1232" s="28">
        <v>970000</v>
      </c>
      <c r="M1232" s="28">
        <v>960000</v>
      </c>
      <c r="N1232" s="28">
        <v>870000</v>
      </c>
      <c r="O1232" s="29">
        <v>18</v>
      </c>
      <c r="P1232" s="29">
        <v>18</v>
      </c>
      <c r="Q1232" s="29">
        <v>17</v>
      </c>
      <c r="R1232" s="28">
        <v>650</v>
      </c>
      <c r="S1232" s="28">
        <v>620</v>
      </c>
      <c r="T1232" s="30">
        <v>3.2</v>
      </c>
      <c r="U1232" s="30">
        <v>0</v>
      </c>
      <c r="V1232" s="30">
        <v>3.2</v>
      </c>
      <c r="W1232" s="30">
        <v>2.9</v>
      </c>
      <c r="X1232" s="31">
        <v>3.4848953500360859E-2</v>
      </c>
      <c r="Y1232" s="30">
        <v>3.5</v>
      </c>
      <c r="Z1232" s="30">
        <v>-0.20000000000000018</v>
      </c>
      <c r="AA1232" s="30">
        <v>3.7</v>
      </c>
      <c r="AB1232" s="30">
        <v>3.5</v>
      </c>
      <c r="AC1232" s="32">
        <v>0.37346019488876625</v>
      </c>
      <c r="AD1232" s="30">
        <v>10.716539734396877</v>
      </c>
      <c r="AE1232" s="12">
        <v>197</v>
      </c>
      <c r="AF1232" s="12">
        <v>157</v>
      </c>
      <c r="AG1232" s="12">
        <v>150</v>
      </c>
      <c r="AH1232" s="33">
        <v>2.3456090651558075</v>
      </c>
      <c r="AI1232" s="34">
        <v>890000</v>
      </c>
      <c r="AJ1232" s="34">
        <v>790000</v>
      </c>
      <c r="AK1232" s="34">
        <v>726000</v>
      </c>
      <c r="AL1232" s="35">
        <v>0.12658227848101267</v>
      </c>
      <c r="AM1232" s="35">
        <v>0.22589531680440772</v>
      </c>
      <c r="AN1232" s="12">
        <v>2.7</v>
      </c>
      <c r="AO1232" s="33">
        <v>0</v>
      </c>
      <c r="AP1232" s="12">
        <v>2.7</v>
      </c>
      <c r="AQ1232" s="32">
        <v>0.10124364047484455</v>
      </c>
      <c r="AR1232" s="34">
        <v>630</v>
      </c>
      <c r="AS1232" s="34">
        <v>580</v>
      </c>
      <c r="AT1232" s="31">
        <v>8.6206896551724144E-2</v>
      </c>
      <c r="AU1232" s="32">
        <v>0.34186940232240692</v>
      </c>
      <c r="AV1232" s="36">
        <v>1740.4800000000002</v>
      </c>
      <c r="AW1232" s="30">
        <v>0.61950000000000005</v>
      </c>
      <c r="AX1232" s="30">
        <v>0.3805</v>
      </c>
      <c r="AY1232" s="30">
        <v>0.60640000000000005</v>
      </c>
      <c r="AZ1232" s="30">
        <v>0.28489999999999999</v>
      </c>
      <c r="BA1232" s="30">
        <v>0.2863</v>
      </c>
      <c r="BB1232" s="30">
        <v>0.34610000000000002</v>
      </c>
      <c r="BC1232" s="30">
        <v>0.33169999999999999</v>
      </c>
      <c r="BD1232" s="37">
        <v>7.5</v>
      </c>
      <c r="BE1232" s="29">
        <v>9</v>
      </c>
      <c r="BF1232" s="38" t="s">
        <v>3955</v>
      </c>
      <c r="BG1232" s="39">
        <v>138.542790572754</v>
      </c>
      <c r="BH1232" s="39">
        <v>-34.983170511098002</v>
      </c>
      <c r="BI1232" s="40">
        <f t="shared" si="266"/>
        <v>64</v>
      </c>
      <c r="BJ1232" s="40">
        <f t="shared" si="267"/>
        <v>72</v>
      </c>
      <c r="BK1232" s="40">
        <f t="shared" si="268"/>
        <v>96</v>
      </c>
      <c r="BL1232" s="40">
        <f t="shared" si="269"/>
        <v>1</v>
      </c>
      <c r="BM1232" s="40">
        <f t="shared" si="270"/>
        <v>64</v>
      </c>
      <c r="BN1232" s="40">
        <f t="shared" si="271"/>
        <v>100</v>
      </c>
      <c r="BO1232" s="40">
        <f t="shared" si="272"/>
        <v>100</v>
      </c>
      <c r="BP1232" s="40">
        <f t="shared" si="273"/>
        <v>53</v>
      </c>
      <c r="BQ1232" s="41">
        <f t="shared" si="274"/>
        <v>67</v>
      </c>
      <c r="BR1232" s="40">
        <f t="shared" si="275"/>
        <v>43</v>
      </c>
      <c r="BS1232" s="41">
        <f t="shared" si="276"/>
        <v>19</v>
      </c>
      <c r="BT1232" s="41">
        <f t="shared" si="277"/>
        <v>59</v>
      </c>
      <c r="BU1232" s="41">
        <f t="shared" si="278"/>
        <v>75</v>
      </c>
      <c r="BV1232" s="41">
        <f t="shared" si="279"/>
        <v>63</v>
      </c>
    </row>
    <row r="1233" spans="2:74" x14ac:dyDescent="0.3">
      <c r="B1233" s="12" t="s">
        <v>1637</v>
      </c>
      <c r="C1233" s="12">
        <v>403041078</v>
      </c>
      <c r="D1233" s="12" t="s">
        <v>209</v>
      </c>
      <c r="E1233" s="12" t="s">
        <v>172</v>
      </c>
      <c r="F1233" s="12" t="s">
        <v>2084</v>
      </c>
      <c r="G1233" s="12" t="s">
        <v>106</v>
      </c>
      <c r="H1233" s="12" t="s">
        <v>86</v>
      </c>
      <c r="I1233" s="28">
        <v>729000</v>
      </c>
      <c r="J1233" s="28">
        <v>678160</v>
      </c>
      <c r="K1233" s="28">
        <v>558188</v>
      </c>
      <c r="L1233" s="28">
        <v>700000</v>
      </c>
      <c r="M1233" s="28">
        <v>670000</v>
      </c>
      <c r="N1233" s="28">
        <v>554000</v>
      </c>
      <c r="O1233" s="29">
        <v>22</v>
      </c>
      <c r="P1233" s="29">
        <v>24</v>
      </c>
      <c r="Q1233" s="29">
        <v>26</v>
      </c>
      <c r="R1233" s="28">
        <v>550</v>
      </c>
      <c r="S1233" s="28">
        <v>500</v>
      </c>
      <c r="T1233" s="30">
        <v>3</v>
      </c>
      <c r="U1233" s="30">
        <v>0.10000000000000009</v>
      </c>
      <c r="V1233" s="30">
        <v>2.9</v>
      </c>
      <c r="W1233" s="30">
        <v>2.2999999999999998</v>
      </c>
      <c r="X1233" s="31">
        <v>3.9231824417009599E-2</v>
      </c>
      <c r="Y1233" s="30">
        <v>2</v>
      </c>
      <c r="Z1233" s="30">
        <v>0</v>
      </c>
      <c r="AA1233" s="30">
        <v>2</v>
      </c>
      <c r="AB1233" s="30">
        <v>1.4</v>
      </c>
      <c r="AC1233" s="32">
        <v>0.36241433842909854</v>
      </c>
      <c r="AD1233" s="30">
        <v>9.2377640809375112</v>
      </c>
      <c r="AE1233" s="12">
        <v>438</v>
      </c>
      <c r="AF1233" s="12">
        <v>349</v>
      </c>
      <c r="AG1233" s="12">
        <v>366</v>
      </c>
      <c r="AH1233" s="33">
        <v>2.3387978142076502</v>
      </c>
      <c r="AI1233" s="34">
        <v>745000</v>
      </c>
      <c r="AJ1233" s="34">
        <v>657000</v>
      </c>
      <c r="AK1233" s="34">
        <v>600000</v>
      </c>
      <c r="AL1233" s="35">
        <v>0.13394216133942161</v>
      </c>
      <c r="AM1233" s="35">
        <v>0.24166666666666667</v>
      </c>
      <c r="AN1233" s="12">
        <v>2.8</v>
      </c>
      <c r="AO1233" s="33">
        <v>0</v>
      </c>
      <c r="AP1233" s="12">
        <v>2.8</v>
      </c>
      <c r="AQ1233" s="32">
        <v>0.11594202898550725</v>
      </c>
      <c r="AR1233" s="34">
        <v>560</v>
      </c>
      <c r="AS1233" s="34">
        <v>520</v>
      </c>
      <c r="AT1233" s="31">
        <v>7.6923076923076927E-2</v>
      </c>
      <c r="AU1233" s="32">
        <v>0.43377969749140266</v>
      </c>
      <c r="AV1233" s="36">
        <v>1517.6000000000001</v>
      </c>
      <c r="AW1233" s="30">
        <v>0.71440000000000003</v>
      </c>
      <c r="AX1233" s="30">
        <v>0.28560000000000002</v>
      </c>
      <c r="AY1233" s="30">
        <v>0.91069999999999995</v>
      </c>
      <c r="AZ1233" s="30">
        <v>8.8900000000000007E-2</v>
      </c>
      <c r="BA1233" s="30">
        <v>0.30509999999999998</v>
      </c>
      <c r="BB1233" s="30">
        <v>0.49249999999999999</v>
      </c>
      <c r="BC1233" s="30">
        <v>0.17549999999999999</v>
      </c>
      <c r="BD1233" s="37">
        <v>1</v>
      </c>
      <c r="BE1233" s="29">
        <v>26</v>
      </c>
      <c r="BF1233" s="38" t="s">
        <v>3956</v>
      </c>
      <c r="BG1233" s="39">
        <v>138.55713535335201</v>
      </c>
      <c r="BH1233" s="39">
        <v>-35.148335536951301</v>
      </c>
      <c r="BI1233" s="40">
        <f t="shared" si="266"/>
        <v>67</v>
      </c>
      <c r="BJ1233" s="40">
        <f t="shared" si="267"/>
        <v>70</v>
      </c>
      <c r="BK1233" s="40">
        <f t="shared" si="268"/>
        <v>96</v>
      </c>
      <c r="BL1233" s="40">
        <f t="shared" si="269"/>
        <v>1</v>
      </c>
      <c r="BM1233" s="40">
        <f t="shared" si="270"/>
        <v>67</v>
      </c>
      <c r="BN1233" s="40">
        <f t="shared" si="271"/>
        <v>100</v>
      </c>
      <c r="BO1233" s="40">
        <f t="shared" si="272"/>
        <v>100</v>
      </c>
      <c r="BP1233" s="40">
        <f t="shared" si="273"/>
        <v>57</v>
      </c>
      <c r="BQ1233" s="41">
        <f t="shared" si="274"/>
        <v>81</v>
      </c>
      <c r="BR1233" s="40">
        <f t="shared" si="275"/>
        <v>58</v>
      </c>
      <c r="BS1233" s="41">
        <f t="shared" si="276"/>
        <v>26</v>
      </c>
      <c r="BT1233" s="41">
        <f t="shared" si="277"/>
        <v>84</v>
      </c>
      <c r="BU1233" s="41">
        <f t="shared" si="278"/>
        <v>10</v>
      </c>
      <c r="BV1233" s="41">
        <f t="shared" si="279"/>
        <v>63</v>
      </c>
    </row>
    <row r="1234" spans="2:74" x14ac:dyDescent="0.3">
      <c r="B1234" s="12" t="s">
        <v>1638</v>
      </c>
      <c r="C1234" s="12">
        <v>403041086</v>
      </c>
      <c r="D1234" s="12" t="s">
        <v>209</v>
      </c>
      <c r="E1234" s="12" t="s">
        <v>172</v>
      </c>
      <c r="F1234" s="12" t="s">
        <v>2084</v>
      </c>
      <c r="G1234" s="12" t="s">
        <v>106</v>
      </c>
      <c r="H1234" s="12" t="s">
        <v>86</v>
      </c>
      <c r="I1234" s="28">
        <v>760350</v>
      </c>
      <c r="J1234" s="28">
        <v>734500</v>
      </c>
      <c r="K1234" s="28">
        <v>649350</v>
      </c>
      <c r="L1234" s="28">
        <v>710000</v>
      </c>
      <c r="M1234" s="28">
        <v>690000</v>
      </c>
      <c r="N1234" s="28">
        <v>630000</v>
      </c>
      <c r="O1234" s="29">
        <v>20</v>
      </c>
      <c r="P1234" s="29">
        <v>22</v>
      </c>
      <c r="Q1234" s="29">
        <v>23</v>
      </c>
      <c r="R1234" s="28">
        <v>575</v>
      </c>
      <c r="S1234" s="28">
        <v>525</v>
      </c>
      <c r="T1234" s="30">
        <v>2.9</v>
      </c>
      <c r="U1234" s="30">
        <v>-0.10000000000000009</v>
      </c>
      <c r="V1234" s="30">
        <v>3</v>
      </c>
      <c r="W1234" s="30">
        <v>3.2</v>
      </c>
      <c r="X1234" s="31">
        <v>3.9323995528375087E-2</v>
      </c>
      <c r="Y1234" s="30">
        <v>2.8</v>
      </c>
      <c r="Z1234" s="30">
        <v>0</v>
      </c>
      <c r="AA1234" s="30">
        <v>2.8</v>
      </c>
      <c r="AB1234" s="30">
        <v>2.2999999999999998</v>
      </c>
      <c r="AC1234" s="32">
        <v>0.38485221674876841</v>
      </c>
      <c r="AD1234" s="30">
        <v>9.7867017727400025</v>
      </c>
      <c r="AE1234" s="12">
        <v>438</v>
      </c>
      <c r="AF1234" s="12">
        <v>349</v>
      </c>
      <c r="AG1234" s="12">
        <v>366</v>
      </c>
      <c r="AH1234" s="33">
        <v>2.3387978142076502</v>
      </c>
      <c r="AI1234" s="34">
        <v>745000</v>
      </c>
      <c r="AJ1234" s="34">
        <v>657000</v>
      </c>
      <c r="AK1234" s="34">
        <v>600000</v>
      </c>
      <c r="AL1234" s="35">
        <v>0.13394216133942161</v>
      </c>
      <c r="AM1234" s="35">
        <v>0.24166666666666667</v>
      </c>
      <c r="AN1234" s="12">
        <v>2.8</v>
      </c>
      <c r="AO1234" s="33">
        <v>0</v>
      </c>
      <c r="AP1234" s="12">
        <v>2.8</v>
      </c>
      <c r="AQ1234" s="32">
        <v>0.11594202898550725</v>
      </c>
      <c r="AR1234" s="34">
        <v>560</v>
      </c>
      <c r="AS1234" s="34">
        <v>520</v>
      </c>
      <c r="AT1234" s="31">
        <v>7.6923076923076927E-2</v>
      </c>
      <c r="AU1234" s="32">
        <v>0.43377969749140266</v>
      </c>
      <c r="AV1234" s="36">
        <v>1494.0800000000002</v>
      </c>
      <c r="AW1234" s="30">
        <v>0.68359999999999999</v>
      </c>
      <c r="AX1234" s="30">
        <v>0.31640000000000001</v>
      </c>
      <c r="AY1234" s="30">
        <v>0.88460000000000005</v>
      </c>
      <c r="AZ1234" s="30">
        <v>0.1113</v>
      </c>
      <c r="BA1234" s="30">
        <v>0.32219999999999999</v>
      </c>
      <c r="BB1234" s="30">
        <v>0.44990000000000002</v>
      </c>
      <c r="BC1234" s="30">
        <v>0.184</v>
      </c>
      <c r="BD1234" s="37">
        <v>3</v>
      </c>
      <c r="BE1234" s="29">
        <v>21</v>
      </c>
      <c r="BF1234" s="38" t="s">
        <v>3957</v>
      </c>
      <c r="BG1234" s="39">
        <v>138.52794687670399</v>
      </c>
      <c r="BH1234" s="39">
        <v>-35.098827302559499</v>
      </c>
      <c r="BI1234" s="40">
        <f t="shared" si="266"/>
        <v>69</v>
      </c>
      <c r="BJ1234" s="40">
        <f t="shared" si="267"/>
        <v>70</v>
      </c>
      <c r="BK1234" s="40">
        <f t="shared" si="268"/>
        <v>96</v>
      </c>
      <c r="BL1234" s="40">
        <f t="shared" si="269"/>
        <v>1</v>
      </c>
      <c r="BM1234" s="40">
        <f t="shared" si="270"/>
        <v>67</v>
      </c>
      <c r="BN1234" s="40">
        <f t="shared" si="271"/>
        <v>100</v>
      </c>
      <c r="BO1234" s="40">
        <f t="shared" si="272"/>
        <v>100</v>
      </c>
      <c r="BP1234" s="40">
        <f t="shared" si="273"/>
        <v>61</v>
      </c>
      <c r="BQ1234" s="41">
        <f t="shared" si="274"/>
        <v>81</v>
      </c>
      <c r="BR1234" s="40">
        <f t="shared" si="275"/>
        <v>53</v>
      </c>
      <c r="BS1234" s="41">
        <f t="shared" si="276"/>
        <v>11</v>
      </c>
      <c r="BT1234" s="41">
        <f t="shared" si="277"/>
        <v>70</v>
      </c>
      <c r="BU1234" s="41">
        <f t="shared" si="278"/>
        <v>30</v>
      </c>
      <c r="BV1234" s="41">
        <f t="shared" si="279"/>
        <v>63</v>
      </c>
    </row>
    <row r="1235" spans="2:74" x14ac:dyDescent="0.3">
      <c r="B1235" s="12" t="s">
        <v>1639</v>
      </c>
      <c r="C1235" s="12">
        <v>403041177</v>
      </c>
      <c r="D1235" s="12" t="s">
        <v>209</v>
      </c>
      <c r="E1235" s="12" t="s">
        <v>172</v>
      </c>
      <c r="F1235" s="12" t="s">
        <v>2084</v>
      </c>
      <c r="G1235" s="12" t="s">
        <v>106</v>
      </c>
      <c r="H1235" s="12" t="s">
        <v>86</v>
      </c>
      <c r="I1235" s="28">
        <v>756000</v>
      </c>
      <c r="J1235" s="28">
        <v>735750</v>
      </c>
      <c r="K1235" s="28">
        <v>675800</v>
      </c>
      <c r="L1235" s="28">
        <v>727000</v>
      </c>
      <c r="M1235" s="28">
        <v>720000</v>
      </c>
      <c r="N1235" s="28">
        <v>665000</v>
      </c>
      <c r="O1235" s="29">
        <v>21</v>
      </c>
      <c r="P1235" s="29">
        <v>21</v>
      </c>
      <c r="Q1235" s="29">
        <v>24</v>
      </c>
      <c r="R1235" s="28">
        <v>580</v>
      </c>
      <c r="S1235" s="28">
        <v>530</v>
      </c>
      <c r="T1235" s="30">
        <v>2.6</v>
      </c>
      <c r="U1235" s="30">
        <v>-0.19999999999999973</v>
      </c>
      <c r="V1235" s="30">
        <v>2.8</v>
      </c>
      <c r="W1235" s="30">
        <v>3.5</v>
      </c>
      <c r="X1235" s="31">
        <v>3.9894179894179892E-2</v>
      </c>
      <c r="Y1235" s="30">
        <v>4.5</v>
      </c>
      <c r="Z1235" s="30">
        <v>-9.9999999999999645E-2</v>
      </c>
      <c r="AA1235" s="30">
        <v>4.5999999999999996</v>
      </c>
      <c r="AB1235" s="30">
        <v>3.6</v>
      </c>
      <c r="AC1235" s="32">
        <v>0.35324498148509059</v>
      </c>
      <c r="AD1235" s="30">
        <v>8.8545492706474977</v>
      </c>
      <c r="AE1235" s="12">
        <v>438</v>
      </c>
      <c r="AF1235" s="12">
        <v>349</v>
      </c>
      <c r="AG1235" s="12">
        <v>366</v>
      </c>
      <c r="AH1235" s="33">
        <v>2.3387978142076502</v>
      </c>
      <c r="AI1235" s="34">
        <v>745000</v>
      </c>
      <c r="AJ1235" s="34">
        <v>657000</v>
      </c>
      <c r="AK1235" s="34">
        <v>600000</v>
      </c>
      <c r="AL1235" s="35">
        <v>0.13394216133942161</v>
      </c>
      <c r="AM1235" s="35">
        <v>0.24166666666666667</v>
      </c>
      <c r="AN1235" s="12">
        <v>2.8</v>
      </c>
      <c r="AO1235" s="33">
        <v>0</v>
      </c>
      <c r="AP1235" s="12">
        <v>2.8</v>
      </c>
      <c r="AQ1235" s="32">
        <v>0.11594202898550725</v>
      </c>
      <c r="AR1235" s="34">
        <v>560</v>
      </c>
      <c r="AS1235" s="34">
        <v>520</v>
      </c>
      <c r="AT1235" s="31">
        <v>7.6923076923076927E-2</v>
      </c>
      <c r="AU1235" s="32">
        <v>0.43377969749140266</v>
      </c>
      <c r="AV1235" s="36">
        <v>1641.92</v>
      </c>
      <c r="AW1235" s="30">
        <v>0.7288</v>
      </c>
      <c r="AX1235" s="30">
        <v>0.2712</v>
      </c>
      <c r="AY1235" s="30">
        <v>0.88819999999999999</v>
      </c>
      <c r="AZ1235" s="30">
        <v>5.1700000000000003E-2</v>
      </c>
      <c r="BA1235" s="30">
        <v>0.2545</v>
      </c>
      <c r="BB1235" s="30">
        <v>0.42499999999999999</v>
      </c>
      <c r="BC1235" s="30">
        <v>0.28549999999999998</v>
      </c>
      <c r="BD1235" s="37">
        <v>4</v>
      </c>
      <c r="BE1235" s="29">
        <v>30</v>
      </c>
      <c r="BF1235" s="38" t="s">
        <v>3958</v>
      </c>
      <c r="BG1235" s="39">
        <v>138.480710938577</v>
      </c>
      <c r="BH1235" s="39">
        <v>-35.1726174953887</v>
      </c>
      <c r="BI1235" s="40">
        <f t="shared" ref="BI1235:BI1298" si="280">IF(T1235&lt;=1, 100, IF(T1235&gt;=7, 1, ROUND(100 - ((T1235-1)/6)*99, 0)))</f>
        <v>74</v>
      </c>
      <c r="BJ1235" s="40">
        <f t="shared" ref="BJ1235:BJ1298" si="281">IF(AN1235&lt;=1, 100, IF(AN1235&gt;=7, 1, ROUND(100 - ((AN1235-1)/6)*99, 0)))</f>
        <v>70</v>
      </c>
      <c r="BK1235" s="40">
        <f t="shared" ref="BK1235:BK1298" si="282">IF(AH1235&lt;=2, 100, IF(AH1235&gt;=10, 1, ROUND(100 - ((AH1235-2)/8)*99, 0)))</f>
        <v>96</v>
      </c>
      <c r="BL1235" s="40">
        <f t="shared" ref="BL1235:BL1298" si="283">IF(OR(ISBLANK(AU1235), AU1235=""), "", IF(AU1235&lt;=0, 100, IF(AU1235&gt;=0.3, 1, ROUND(100 - (AU1235/0.3)*99, 0))))</f>
        <v>1</v>
      </c>
      <c r="BM1235" s="40">
        <f t="shared" ref="BM1235:BM1298" si="284">IF(AL1235&lt;=0, 1, IF(AL1235&gt;=0.2, 100, ROUND(1 + (AL1235/0.2)*99, 0)))</f>
        <v>67</v>
      </c>
      <c r="BN1235" s="40">
        <f t="shared" ref="BN1235:BN1298" si="285">IF(AQ1235&lt;=0.01, 1, IF(AQ1235&gt;=0.075, 100, ROUND(1 + ((AQ1235-0.01)/0.065)*99, 0)))</f>
        <v>100</v>
      </c>
      <c r="BO1235" s="40">
        <f t="shared" ref="BO1235:BO1298" si="286">IF(BE1235&gt;=750, 1, IF(BE1235&lt;=50, 100, ROUND(100 - 99 * (((BE1235 - 50)/700)^0.75), 0)))</f>
        <v>100</v>
      </c>
      <c r="BP1235" s="40">
        <f t="shared" ref="BP1235:BP1298" si="287">IF(BA1235&gt;=0.5, 100, IF(BA1235&lt;=0.05, 1, ROUND(1 + ((BA1235-0.05)/0.45)*99, 0)))</f>
        <v>46</v>
      </c>
      <c r="BQ1235" s="41">
        <f t="shared" ref="BQ1235:BQ1298" si="288">IF(X1235&gt;=0.045, 100, IF(X1235&lt;=0.015, 1, ROUND(1 + ((X1235-0.015)/0.03)*99, 0)))</f>
        <v>83</v>
      </c>
      <c r="BR1235" s="40">
        <f t="shared" ref="BR1235:BR1298" si="289">IF(AD1235&lt;=5, 100, IF(AD1235&gt;=15, 1, ROUND(100 - ((AD1235-5)/10)*99, 0)))</f>
        <v>62</v>
      </c>
      <c r="BS1235" s="41">
        <f t="shared" ref="BS1235:BS1298" si="290">IF(AC1235&lt;=0.25, 100, IF(AC1235&gt;=0.4, 1, ROUND(100 - ((AC1235-0.25)/0.15)*99, 0)))</f>
        <v>32</v>
      </c>
      <c r="BT1235" s="41">
        <f t="shared" ref="BT1235:BT1298" si="291">IF(Y1235&lt;=1, 100, IF(Y1235&gt;=7, 1, ROUND(100 - ((Y1235-1)/6)*99, 0)))</f>
        <v>42</v>
      </c>
      <c r="BU1235" s="41">
        <f t="shared" ref="BU1235:BU1298" si="292">BD1235*10</f>
        <v>40</v>
      </c>
      <c r="BV1235" s="41">
        <f t="shared" ref="BV1235:BV1298" si="293">IF(
  (
    IF($BI$2,0.1,0) + IF($BJ$2,0.1,0) + IF($BK$2,0.05,0) + IF($BL$2,0.07,0) + IF($BM$2,0.05,0) + IF($BN$2,0.1,0) +
    IF($BO$2,0.07,0) + IF($BP$2,0.08,0) + IF($BQ$2,0.08,0) + IF($BR$2,0.07,0) + IF($BS$2,0.07,0) + IF($BT$2,0.08,0) +
    IF($BU$2,0.08,0)
  ) = 0,
  "",
  ROUND(
    (
      IF($BI$2, BI1235*0.1, 0) + IF($BJ$2, BJ1235*0.1, 0) + IF($BK$2, BK1235*0.05, 0) + IF($BL$2, BL1235*0.07, 0) +
      IF($BM$2, BM1235*0.05, 0) + IF($BN$2, BN1235*0.1, 0) + IF($BO$2, BO1235*0.07, 0) + IF($BP$2, BP1235*0.08, 0) +
      IF($BQ$2, BQ1235*0.08, 0) + IF($BR$2, BR1235*0.07, 0) + IF($BS$2, BS1235*0.07, 0) + IF($BT$2, BT1235*0.08, 0) +
      IF($BU$2, BU1235*0.08, 0)
    ) /
    (
      IF($BI$2,0.1,0) + IF($BJ$2,0.1,0) + IF($BK$2,0.05,0) + IF($BL$2,0.07,0) + IF($BM$2,0.05,0) +
      IF($BN$2,0.1,0) + IF($BO$2,0.07,0) + IF($BP$2,0.08,0) + IF($BQ$2,0.08,0) + IF($BR$2,0.07,0) +
      IF($BS$2,0.07,0) + IF($BT$2,0.08,0) + IF($BU$2,0.08,0)
    ),
  0)
)</f>
        <v>63</v>
      </c>
    </row>
    <row r="1236" spans="2:74" x14ac:dyDescent="0.3">
      <c r="B1236" s="12" t="s">
        <v>1640</v>
      </c>
      <c r="C1236" s="12">
        <v>501011293</v>
      </c>
      <c r="D1236" s="12" t="s">
        <v>1129</v>
      </c>
      <c r="E1236" s="12" t="s">
        <v>216</v>
      </c>
      <c r="F1236" s="12" t="s">
        <v>3727</v>
      </c>
      <c r="G1236" s="12" t="s">
        <v>120</v>
      </c>
      <c r="H1236" s="12" t="s">
        <v>86</v>
      </c>
      <c r="I1236" s="28">
        <v>795000</v>
      </c>
      <c r="J1236" s="28">
        <v>759000</v>
      </c>
      <c r="K1236" s="28">
        <v>655300</v>
      </c>
      <c r="L1236" s="28">
        <v>810000</v>
      </c>
      <c r="M1236" s="28">
        <v>760000</v>
      </c>
      <c r="N1236" s="28">
        <v>635000</v>
      </c>
      <c r="O1236" s="29">
        <v>31</v>
      </c>
      <c r="P1236" s="29">
        <v>29</v>
      </c>
      <c r="Q1236" s="29">
        <v>39</v>
      </c>
      <c r="R1236" s="28">
        <v>700</v>
      </c>
      <c r="S1236" s="28">
        <v>600</v>
      </c>
      <c r="T1236" s="30">
        <v>3.2</v>
      </c>
      <c r="U1236" s="30">
        <v>-0.19999999999999973</v>
      </c>
      <c r="V1236" s="30">
        <v>3.4</v>
      </c>
      <c r="W1236" s="30">
        <v>3.1</v>
      </c>
      <c r="X1236" s="31">
        <v>4.5786163522012577E-2</v>
      </c>
      <c r="Y1236" s="30">
        <v>2.5</v>
      </c>
      <c r="Z1236" s="30">
        <v>-0.20000000000000018</v>
      </c>
      <c r="AA1236" s="30">
        <v>2.7</v>
      </c>
      <c r="AB1236" s="30">
        <v>2.8</v>
      </c>
      <c r="AC1236" s="32">
        <v>0.45257060101375807</v>
      </c>
      <c r="AD1236" s="30">
        <v>9.8844403243389465</v>
      </c>
      <c r="AE1236" s="12">
        <v>334</v>
      </c>
      <c r="AF1236" s="12">
        <v>333</v>
      </c>
      <c r="AG1236" s="12">
        <v>264</v>
      </c>
      <c r="AH1236" s="33">
        <v>5.7650130548302867</v>
      </c>
      <c r="AI1236" s="34">
        <v>900000</v>
      </c>
      <c r="AJ1236" s="34">
        <v>751100</v>
      </c>
      <c r="AK1236" s="34">
        <v>712000</v>
      </c>
      <c r="AL1236" s="35">
        <v>0.19824257755292238</v>
      </c>
      <c r="AM1236" s="35">
        <v>0.2640449438202247</v>
      </c>
      <c r="AN1236" s="12">
        <v>2.6</v>
      </c>
      <c r="AO1236" s="33">
        <v>-0.19999999999999973</v>
      </c>
      <c r="AP1236" s="12">
        <v>2.8</v>
      </c>
      <c r="AQ1236" s="32">
        <v>0.10930232558139534</v>
      </c>
      <c r="AR1236" s="34">
        <v>730</v>
      </c>
      <c r="AS1236" s="34">
        <v>650</v>
      </c>
      <c r="AT1236" s="31">
        <v>0.12307692307692308</v>
      </c>
      <c r="AU1236" s="32">
        <v>0.30120902137192745</v>
      </c>
      <c r="AV1236" s="36">
        <v>1546.7200000000003</v>
      </c>
      <c r="AW1236" s="30">
        <v>0.71460000000000001</v>
      </c>
      <c r="AX1236" s="30">
        <v>0.28539999999999999</v>
      </c>
      <c r="AY1236" s="30">
        <v>0.89490000000000003</v>
      </c>
      <c r="AZ1236" s="30">
        <v>7.0800000000000002E-2</v>
      </c>
      <c r="BA1236" s="30">
        <v>0.36230000000000001</v>
      </c>
      <c r="BB1236" s="30">
        <v>0.34129999999999999</v>
      </c>
      <c r="BC1236" s="30">
        <v>0.26829999999999998</v>
      </c>
      <c r="BD1236" s="37">
        <v>4</v>
      </c>
      <c r="BE1236" s="29">
        <v>193</v>
      </c>
      <c r="BF1236" s="38" t="s">
        <v>3959</v>
      </c>
      <c r="BG1236" s="39">
        <v>115.39686043174299</v>
      </c>
      <c r="BH1236" s="39">
        <v>-33.642006112541402</v>
      </c>
      <c r="BI1236" s="40">
        <f t="shared" si="280"/>
        <v>64</v>
      </c>
      <c r="BJ1236" s="40">
        <f t="shared" si="281"/>
        <v>74</v>
      </c>
      <c r="BK1236" s="40">
        <f t="shared" si="282"/>
        <v>53</v>
      </c>
      <c r="BL1236" s="40">
        <f t="shared" si="283"/>
        <v>1</v>
      </c>
      <c r="BM1236" s="40">
        <f t="shared" si="284"/>
        <v>99</v>
      </c>
      <c r="BN1236" s="40">
        <f t="shared" si="285"/>
        <v>100</v>
      </c>
      <c r="BO1236" s="40">
        <f t="shared" si="286"/>
        <v>70</v>
      </c>
      <c r="BP1236" s="40">
        <f t="shared" si="287"/>
        <v>70</v>
      </c>
      <c r="BQ1236" s="41">
        <f t="shared" si="288"/>
        <v>100</v>
      </c>
      <c r="BR1236" s="40">
        <f t="shared" si="289"/>
        <v>52</v>
      </c>
      <c r="BS1236" s="41">
        <f t="shared" si="290"/>
        <v>1</v>
      </c>
      <c r="BT1236" s="41">
        <f t="shared" si="291"/>
        <v>75</v>
      </c>
      <c r="BU1236" s="41">
        <f t="shared" si="292"/>
        <v>40</v>
      </c>
      <c r="BV1236" s="41">
        <f t="shared" si="293"/>
        <v>63</v>
      </c>
    </row>
    <row r="1237" spans="2:74" x14ac:dyDescent="0.3">
      <c r="B1237" s="12" t="s">
        <v>1641</v>
      </c>
      <c r="C1237" s="12">
        <v>503021042</v>
      </c>
      <c r="D1237" s="12" t="s">
        <v>145</v>
      </c>
      <c r="E1237" s="12" t="s">
        <v>146</v>
      </c>
      <c r="F1237" s="12" t="s">
        <v>2736</v>
      </c>
      <c r="G1237" s="12" t="s">
        <v>120</v>
      </c>
      <c r="H1237" s="12" t="s">
        <v>86</v>
      </c>
      <c r="I1237" s="28">
        <v>1800000</v>
      </c>
      <c r="J1237" s="28">
        <v>1872000</v>
      </c>
      <c r="K1237" s="28">
        <v>1685080</v>
      </c>
      <c r="L1237" s="28">
        <v>1950000</v>
      </c>
      <c r="M1237" s="28">
        <v>1825000</v>
      </c>
      <c r="N1237" s="28">
        <v>1685000</v>
      </c>
      <c r="O1237" s="29">
        <v>40</v>
      </c>
      <c r="P1237" s="29">
        <v>41</v>
      </c>
      <c r="Q1237" s="29">
        <v>43</v>
      </c>
      <c r="R1237" s="28">
        <v>900</v>
      </c>
      <c r="S1237" s="28">
        <v>800</v>
      </c>
      <c r="T1237" s="30">
        <v>2.5</v>
      </c>
      <c r="U1237" s="30">
        <v>-0.20000000000000018</v>
      </c>
      <c r="V1237" s="30">
        <v>2.7</v>
      </c>
      <c r="W1237" s="30">
        <v>2.5</v>
      </c>
      <c r="X1237" s="31">
        <v>2.5999999999999999E-2</v>
      </c>
      <c r="Y1237" s="30">
        <v>3.8</v>
      </c>
      <c r="Z1237" s="30">
        <v>-0.29999999999999982</v>
      </c>
      <c r="AA1237" s="30">
        <v>4.0999999999999996</v>
      </c>
      <c r="AB1237" s="30">
        <v>4.3</v>
      </c>
      <c r="AC1237" s="32">
        <v>0.37497500166655551</v>
      </c>
      <c r="AD1237" s="30">
        <v>14.422115448713672</v>
      </c>
      <c r="AE1237" s="12">
        <v>247</v>
      </c>
      <c r="AF1237" s="12">
        <v>204</v>
      </c>
      <c r="AG1237" s="12">
        <v>218</v>
      </c>
      <c r="AH1237" s="33">
        <v>3.7063711911357342</v>
      </c>
      <c r="AI1237" s="34">
        <v>1590000</v>
      </c>
      <c r="AJ1237" s="34">
        <v>1305000</v>
      </c>
      <c r="AK1237" s="34">
        <v>1270000</v>
      </c>
      <c r="AL1237" s="35">
        <v>0.21839080459770116</v>
      </c>
      <c r="AM1237" s="35">
        <v>0.25196850393700787</v>
      </c>
      <c r="AN1237" s="12">
        <v>2.2000000000000002</v>
      </c>
      <c r="AO1237" s="33">
        <v>0.10000000000000009</v>
      </c>
      <c r="AP1237" s="12">
        <v>2.1</v>
      </c>
      <c r="AQ1237" s="32">
        <v>7.8651685393258425E-2</v>
      </c>
      <c r="AR1237" s="34">
        <v>800</v>
      </c>
      <c r="AS1237" s="34">
        <v>750</v>
      </c>
      <c r="AT1237" s="31">
        <v>6.6666666666666666E-2</v>
      </c>
      <c r="AU1237" s="32">
        <v>0.49967125267966267</v>
      </c>
      <c r="AV1237" s="36">
        <v>2400.1600000000003</v>
      </c>
      <c r="AW1237" s="30">
        <v>0.58279999999999998</v>
      </c>
      <c r="AX1237" s="30">
        <v>0.41720000000000002</v>
      </c>
      <c r="AY1237" s="30">
        <v>0.4597</v>
      </c>
      <c r="AZ1237" s="30">
        <v>0.17799999999999999</v>
      </c>
      <c r="BA1237" s="30">
        <v>0.31219999999999998</v>
      </c>
      <c r="BB1237" s="30">
        <v>0.24729999999999999</v>
      </c>
      <c r="BC1237" s="30">
        <v>0.3997</v>
      </c>
      <c r="BD1237" s="37">
        <v>10</v>
      </c>
      <c r="BE1237" s="29">
        <v>4</v>
      </c>
      <c r="BF1237" s="38" t="s">
        <v>3960</v>
      </c>
      <c r="BG1237" s="39">
        <v>115.81054297749699</v>
      </c>
      <c r="BH1237" s="39">
        <v>-31.9538951644682</v>
      </c>
      <c r="BI1237" s="40">
        <f t="shared" si="280"/>
        <v>75</v>
      </c>
      <c r="BJ1237" s="40">
        <f t="shared" si="281"/>
        <v>80</v>
      </c>
      <c r="BK1237" s="40">
        <f t="shared" si="282"/>
        <v>79</v>
      </c>
      <c r="BL1237" s="40">
        <f t="shared" si="283"/>
        <v>1</v>
      </c>
      <c r="BM1237" s="40">
        <f t="shared" si="284"/>
        <v>100</v>
      </c>
      <c r="BN1237" s="40">
        <f t="shared" si="285"/>
        <v>100</v>
      </c>
      <c r="BO1237" s="40">
        <f t="shared" si="286"/>
        <v>100</v>
      </c>
      <c r="BP1237" s="40">
        <f t="shared" si="287"/>
        <v>59</v>
      </c>
      <c r="BQ1237" s="41">
        <f t="shared" si="288"/>
        <v>37</v>
      </c>
      <c r="BR1237" s="40">
        <f t="shared" si="289"/>
        <v>7</v>
      </c>
      <c r="BS1237" s="41">
        <f t="shared" si="290"/>
        <v>18</v>
      </c>
      <c r="BT1237" s="41">
        <f t="shared" si="291"/>
        <v>54</v>
      </c>
      <c r="BU1237" s="41">
        <f t="shared" si="292"/>
        <v>100</v>
      </c>
      <c r="BV1237" s="41">
        <f t="shared" si="293"/>
        <v>63</v>
      </c>
    </row>
    <row r="1238" spans="2:74" x14ac:dyDescent="0.3">
      <c r="B1238" s="12" t="s">
        <v>1642</v>
      </c>
      <c r="C1238" s="12">
        <v>504031062</v>
      </c>
      <c r="D1238" s="12" t="s">
        <v>581</v>
      </c>
      <c r="E1238" s="12" t="s">
        <v>578</v>
      </c>
      <c r="F1238" s="12" t="s">
        <v>2736</v>
      </c>
      <c r="G1238" s="12" t="s">
        <v>120</v>
      </c>
      <c r="H1238" s="12" t="s">
        <v>86</v>
      </c>
      <c r="I1238" s="28">
        <v>714000</v>
      </c>
      <c r="J1238" s="28">
        <v>695000</v>
      </c>
      <c r="K1238" s="28">
        <v>568780</v>
      </c>
      <c r="L1238" s="28">
        <v>715000</v>
      </c>
      <c r="M1238" s="28">
        <v>690000</v>
      </c>
      <c r="N1238" s="28">
        <v>575000</v>
      </c>
      <c r="O1238" s="29">
        <v>33</v>
      </c>
      <c r="P1238" s="29">
        <v>35</v>
      </c>
      <c r="Q1238" s="29">
        <v>36</v>
      </c>
      <c r="R1238" s="28">
        <v>700</v>
      </c>
      <c r="S1238" s="28">
        <v>580</v>
      </c>
      <c r="T1238" s="30">
        <v>3</v>
      </c>
      <c r="U1238" s="30">
        <v>0</v>
      </c>
      <c r="V1238" s="30">
        <v>3</v>
      </c>
      <c r="W1238" s="30">
        <v>3.2</v>
      </c>
      <c r="X1238" s="31">
        <v>5.0980392156862744E-2</v>
      </c>
      <c r="Y1238" s="30">
        <v>3.8</v>
      </c>
      <c r="Z1238" s="30">
        <v>-0.10000000000000009</v>
      </c>
      <c r="AA1238" s="30">
        <v>3.9</v>
      </c>
      <c r="AB1238" s="30">
        <v>3</v>
      </c>
      <c r="AC1238" s="32">
        <v>0.3449227373068432</v>
      </c>
      <c r="AD1238" s="30">
        <v>6.7657921548650011</v>
      </c>
      <c r="AE1238" s="12">
        <v>939</v>
      </c>
      <c r="AF1238" s="12">
        <v>720</v>
      </c>
      <c r="AG1238" s="12">
        <v>564</v>
      </c>
      <c r="AH1238" s="33">
        <v>5.4661694192860955</v>
      </c>
      <c r="AI1238" s="34">
        <v>725000</v>
      </c>
      <c r="AJ1238" s="34">
        <v>580000</v>
      </c>
      <c r="AK1238" s="34">
        <v>500000</v>
      </c>
      <c r="AL1238" s="35">
        <v>0.25</v>
      </c>
      <c r="AM1238" s="35">
        <v>0.45</v>
      </c>
      <c r="AN1238" s="12">
        <v>3.5</v>
      </c>
      <c r="AO1238" s="33">
        <v>-0.29999999999999982</v>
      </c>
      <c r="AP1238" s="12">
        <v>3.8</v>
      </c>
      <c r="AQ1238" s="32">
        <v>8.7823834196891187E-2</v>
      </c>
      <c r="AR1238" s="34">
        <v>680</v>
      </c>
      <c r="AS1238" s="34">
        <v>600</v>
      </c>
      <c r="AT1238" s="31">
        <v>0.13333333333333333</v>
      </c>
      <c r="AU1238" s="32">
        <v>0.39248855126484383</v>
      </c>
      <c r="AV1238" s="36">
        <v>2029.4400000000003</v>
      </c>
      <c r="AW1238" s="30">
        <v>0.74929999999999997</v>
      </c>
      <c r="AX1238" s="30">
        <v>0.25069999999999998</v>
      </c>
      <c r="AY1238" s="30">
        <v>0.88149999999999995</v>
      </c>
      <c r="AZ1238" s="30">
        <v>8.77E-2</v>
      </c>
      <c r="BA1238" s="30">
        <v>0.22289999999999999</v>
      </c>
      <c r="BB1238" s="30">
        <v>0.54420000000000002</v>
      </c>
      <c r="BC1238" s="30">
        <v>0.2122</v>
      </c>
      <c r="BD1238" s="37">
        <v>2</v>
      </c>
      <c r="BE1238" s="29">
        <v>13</v>
      </c>
      <c r="BF1238" s="38" t="s">
        <v>3961</v>
      </c>
      <c r="BG1238" s="39">
        <v>115.962887613831</v>
      </c>
      <c r="BH1238" s="39">
        <v>-31.877253210247702</v>
      </c>
      <c r="BI1238" s="40">
        <f t="shared" si="280"/>
        <v>67</v>
      </c>
      <c r="BJ1238" s="40">
        <f t="shared" si="281"/>
        <v>59</v>
      </c>
      <c r="BK1238" s="40">
        <f t="shared" si="282"/>
        <v>57</v>
      </c>
      <c r="BL1238" s="40">
        <f t="shared" si="283"/>
        <v>1</v>
      </c>
      <c r="BM1238" s="40">
        <f t="shared" si="284"/>
        <v>100</v>
      </c>
      <c r="BN1238" s="40">
        <f t="shared" si="285"/>
        <v>100</v>
      </c>
      <c r="BO1238" s="40">
        <f t="shared" si="286"/>
        <v>100</v>
      </c>
      <c r="BP1238" s="40">
        <f t="shared" si="287"/>
        <v>39</v>
      </c>
      <c r="BQ1238" s="41">
        <f t="shared" si="288"/>
        <v>100</v>
      </c>
      <c r="BR1238" s="40">
        <f t="shared" si="289"/>
        <v>83</v>
      </c>
      <c r="BS1238" s="41">
        <f t="shared" si="290"/>
        <v>37</v>
      </c>
      <c r="BT1238" s="41">
        <f t="shared" si="291"/>
        <v>54</v>
      </c>
      <c r="BU1238" s="41">
        <f t="shared" si="292"/>
        <v>20</v>
      </c>
      <c r="BV1238" s="41">
        <f t="shared" si="293"/>
        <v>63</v>
      </c>
    </row>
    <row r="1239" spans="2:74" x14ac:dyDescent="0.3">
      <c r="B1239" s="12" t="s">
        <v>1643</v>
      </c>
      <c r="C1239" s="12">
        <v>504031066</v>
      </c>
      <c r="D1239" s="12" t="s">
        <v>581</v>
      </c>
      <c r="E1239" s="12" t="s">
        <v>578</v>
      </c>
      <c r="F1239" s="12" t="s">
        <v>2736</v>
      </c>
      <c r="G1239" s="12" t="s">
        <v>120</v>
      </c>
      <c r="H1239" s="12" t="s">
        <v>86</v>
      </c>
      <c r="I1239" s="28">
        <v>600600</v>
      </c>
      <c r="J1239" s="28">
        <v>599000</v>
      </c>
      <c r="K1239" s="28">
        <v>469200</v>
      </c>
      <c r="L1239" s="28">
        <v>680000</v>
      </c>
      <c r="M1239" s="28">
        <v>670000</v>
      </c>
      <c r="N1239" s="28">
        <v>520000</v>
      </c>
      <c r="O1239" s="29">
        <v>41</v>
      </c>
      <c r="P1239" s="29">
        <v>41</v>
      </c>
      <c r="Q1239" s="29">
        <v>47</v>
      </c>
      <c r="R1239" s="28">
        <v>570</v>
      </c>
      <c r="S1239" s="28">
        <v>500</v>
      </c>
      <c r="T1239" s="30">
        <v>3.6</v>
      </c>
      <c r="U1239" s="30">
        <v>-0.10000000000000009</v>
      </c>
      <c r="V1239" s="30">
        <v>3.7</v>
      </c>
      <c r="W1239" s="30">
        <v>3.7</v>
      </c>
      <c r="X1239" s="31">
        <v>4.9350649350649353E-2</v>
      </c>
      <c r="Y1239" s="30">
        <v>4.4000000000000004</v>
      </c>
      <c r="Z1239" s="30">
        <v>0.20000000000000018</v>
      </c>
      <c r="AA1239" s="30">
        <v>4.2</v>
      </c>
      <c r="AB1239" s="30">
        <v>3.4</v>
      </c>
      <c r="AC1239" s="32">
        <v>0.39148351648351642</v>
      </c>
      <c r="AD1239" s="30">
        <v>7.9326923076923066</v>
      </c>
      <c r="AE1239" s="12">
        <v>939</v>
      </c>
      <c r="AF1239" s="12">
        <v>720</v>
      </c>
      <c r="AG1239" s="12">
        <v>564</v>
      </c>
      <c r="AH1239" s="33">
        <v>5.4661694192860955</v>
      </c>
      <c r="AI1239" s="34">
        <v>725000</v>
      </c>
      <c r="AJ1239" s="34">
        <v>580000</v>
      </c>
      <c r="AK1239" s="34">
        <v>500000</v>
      </c>
      <c r="AL1239" s="35">
        <v>0.25</v>
      </c>
      <c r="AM1239" s="35">
        <v>0.45</v>
      </c>
      <c r="AN1239" s="12">
        <v>3.5</v>
      </c>
      <c r="AO1239" s="33">
        <v>-0.29999999999999982</v>
      </c>
      <c r="AP1239" s="12">
        <v>3.8</v>
      </c>
      <c r="AQ1239" s="32">
        <v>8.7823834196891187E-2</v>
      </c>
      <c r="AR1239" s="34">
        <v>680</v>
      </c>
      <c r="AS1239" s="34">
        <v>600</v>
      </c>
      <c r="AT1239" s="31">
        <v>0.13333333333333333</v>
      </c>
      <c r="AU1239" s="32">
        <v>0.39248855126484383</v>
      </c>
      <c r="AV1239" s="36">
        <v>1456.0000000000002</v>
      </c>
      <c r="AW1239" s="30">
        <v>0.5323</v>
      </c>
      <c r="AX1239" s="30">
        <v>0.4677</v>
      </c>
      <c r="AY1239" s="30">
        <v>0.50670000000000004</v>
      </c>
      <c r="AZ1239" s="30">
        <v>0.36969999999999997</v>
      </c>
      <c r="BA1239" s="30">
        <v>0.21729999999999999</v>
      </c>
      <c r="BB1239" s="30">
        <v>0.26910000000000001</v>
      </c>
      <c r="BC1239" s="30">
        <v>0.48320000000000002</v>
      </c>
      <c r="BD1239" s="37">
        <v>7.5</v>
      </c>
      <c r="BE1239" s="29">
        <v>16</v>
      </c>
      <c r="BF1239" s="38" t="s">
        <v>3962</v>
      </c>
      <c r="BG1239" s="39">
        <v>116.007261568307</v>
      </c>
      <c r="BH1239" s="39">
        <v>-31.894203659233799</v>
      </c>
      <c r="BI1239" s="40">
        <f t="shared" si="280"/>
        <v>57</v>
      </c>
      <c r="BJ1239" s="40">
        <f t="shared" si="281"/>
        <v>59</v>
      </c>
      <c r="BK1239" s="40">
        <f t="shared" si="282"/>
        <v>57</v>
      </c>
      <c r="BL1239" s="40">
        <f t="shared" si="283"/>
        <v>1</v>
      </c>
      <c r="BM1239" s="40">
        <f t="shared" si="284"/>
        <v>100</v>
      </c>
      <c r="BN1239" s="40">
        <f t="shared" si="285"/>
        <v>100</v>
      </c>
      <c r="BO1239" s="40">
        <f t="shared" si="286"/>
        <v>100</v>
      </c>
      <c r="BP1239" s="40">
        <f t="shared" si="287"/>
        <v>38</v>
      </c>
      <c r="BQ1239" s="41">
        <f t="shared" si="288"/>
        <v>100</v>
      </c>
      <c r="BR1239" s="40">
        <f t="shared" si="289"/>
        <v>71</v>
      </c>
      <c r="BS1239" s="41">
        <f t="shared" si="290"/>
        <v>7</v>
      </c>
      <c r="BT1239" s="41">
        <f t="shared" si="291"/>
        <v>44</v>
      </c>
      <c r="BU1239" s="41">
        <f t="shared" si="292"/>
        <v>75</v>
      </c>
      <c r="BV1239" s="41">
        <f t="shared" si="293"/>
        <v>63</v>
      </c>
    </row>
    <row r="1240" spans="2:74" x14ac:dyDescent="0.3">
      <c r="B1240" s="12" t="s">
        <v>1644</v>
      </c>
      <c r="C1240" s="12">
        <v>504031299</v>
      </c>
      <c r="D1240" s="12" t="s">
        <v>581</v>
      </c>
      <c r="E1240" s="12" t="s">
        <v>578</v>
      </c>
      <c r="F1240" s="12" t="s">
        <v>2736</v>
      </c>
      <c r="G1240" s="12" t="s">
        <v>120</v>
      </c>
      <c r="H1240" s="12" t="s">
        <v>86</v>
      </c>
      <c r="I1240" s="28">
        <v>700000</v>
      </c>
      <c r="J1240" s="28">
        <v>680000</v>
      </c>
      <c r="K1240" s="28">
        <v>545000</v>
      </c>
      <c r="L1240" s="28">
        <v>740000</v>
      </c>
      <c r="M1240" s="28">
        <v>735000</v>
      </c>
      <c r="N1240" s="28">
        <v>560000</v>
      </c>
      <c r="O1240" s="29">
        <v>42</v>
      </c>
      <c r="P1240" s="29">
        <v>40</v>
      </c>
      <c r="Q1240" s="29">
        <v>39</v>
      </c>
      <c r="R1240" s="28">
        <v>730</v>
      </c>
      <c r="S1240" s="28">
        <v>610</v>
      </c>
      <c r="T1240" s="30">
        <v>2.7</v>
      </c>
      <c r="U1240" s="30">
        <v>-0.29999999999999982</v>
      </c>
      <c r="V1240" s="30">
        <v>3</v>
      </c>
      <c r="W1240" s="30">
        <v>3.3</v>
      </c>
      <c r="X1240" s="31">
        <v>5.4228571428571432E-2</v>
      </c>
      <c r="Y1240" s="30">
        <v>10.7</v>
      </c>
      <c r="Z1240" s="30">
        <v>1.1999999999999993</v>
      </c>
      <c r="AA1240" s="30">
        <v>9.5</v>
      </c>
      <c r="AB1240" s="30">
        <v>5.2</v>
      </c>
      <c r="AC1240" s="32">
        <v>0.30301520887294942</v>
      </c>
      <c r="AD1240" s="30">
        <v>5.5877409433894778</v>
      </c>
      <c r="AE1240" s="12">
        <v>939</v>
      </c>
      <c r="AF1240" s="12">
        <v>720</v>
      </c>
      <c r="AG1240" s="12">
        <v>564</v>
      </c>
      <c r="AH1240" s="33">
        <v>5.4661694192860955</v>
      </c>
      <c r="AI1240" s="34">
        <v>725000</v>
      </c>
      <c r="AJ1240" s="34">
        <v>580000</v>
      </c>
      <c r="AK1240" s="34">
        <v>500000</v>
      </c>
      <c r="AL1240" s="35">
        <v>0.25</v>
      </c>
      <c r="AM1240" s="35">
        <v>0.45</v>
      </c>
      <c r="AN1240" s="12">
        <v>3.5</v>
      </c>
      <c r="AO1240" s="33">
        <v>-0.29999999999999982</v>
      </c>
      <c r="AP1240" s="12">
        <v>3.8</v>
      </c>
      <c r="AQ1240" s="32">
        <v>8.7823834196891187E-2</v>
      </c>
      <c r="AR1240" s="34">
        <v>680</v>
      </c>
      <c r="AS1240" s="34">
        <v>600</v>
      </c>
      <c r="AT1240" s="31">
        <v>0.13333333333333333</v>
      </c>
      <c r="AU1240" s="32">
        <v>0.39248855126484383</v>
      </c>
      <c r="AV1240" s="36">
        <v>2409.1200000000003</v>
      </c>
      <c r="AW1240" s="30">
        <v>0.8236</v>
      </c>
      <c r="AX1240" s="30">
        <v>0.1764</v>
      </c>
      <c r="AY1240" s="30">
        <v>0.97570000000000001</v>
      </c>
      <c r="AZ1240" s="30">
        <v>2.1499999999999998E-2</v>
      </c>
      <c r="BA1240" s="30">
        <v>0.10349999999999999</v>
      </c>
      <c r="BB1240" s="30">
        <v>0.75549999999999995</v>
      </c>
      <c r="BC1240" s="30">
        <v>0.1239</v>
      </c>
      <c r="BD1240" s="37">
        <v>6</v>
      </c>
      <c r="BE1240" s="29">
        <v>20</v>
      </c>
      <c r="BF1240" s="38" t="s">
        <v>3963</v>
      </c>
      <c r="BG1240" s="39">
        <v>115.984093676352</v>
      </c>
      <c r="BH1240" s="39">
        <v>-31.811910599384699</v>
      </c>
      <c r="BI1240" s="40">
        <f t="shared" si="280"/>
        <v>72</v>
      </c>
      <c r="BJ1240" s="40">
        <f t="shared" si="281"/>
        <v>59</v>
      </c>
      <c r="BK1240" s="40">
        <f t="shared" si="282"/>
        <v>57</v>
      </c>
      <c r="BL1240" s="40">
        <f t="shared" si="283"/>
        <v>1</v>
      </c>
      <c r="BM1240" s="40">
        <f t="shared" si="284"/>
        <v>100</v>
      </c>
      <c r="BN1240" s="40">
        <f t="shared" si="285"/>
        <v>100</v>
      </c>
      <c r="BO1240" s="40">
        <f t="shared" si="286"/>
        <v>100</v>
      </c>
      <c r="BP1240" s="40">
        <f t="shared" si="287"/>
        <v>13</v>
      </c>
      <c r="BQ1240" s="41">
        <f t="shared" si="288"/>
        <v>100</v>
      </c>
      <c r="BR1240" s="40">
        <f t="shared" si="289"/>
        <v>94</v>
      </c>
      <c r="BS1240" s="41">
        <f t="shared" si="290"/>
        <v>65</v>
      </c>
      <c r="BT1240" s="41">
        <f t="shared" si="291"/>
        <v>1</v>
      </c>
      <c r="BU1240" s="41">
        <f t="shared" si="292"/>
        <v>60</v>
      </c>
      <c r="BV1240" s="41">
        <f t="shared" si="293"/>
        <v>63</v>
      </c>
    </row>
    <row r="1241" spans="2:74" x14ac:dyDescent="0.3">
      <c r="B1241" s="12" t="s">
        <v>1645</v>
      </c>
      <c r="C1241" s="12">
        <v>505011070</v>
      </c>
      <c r="D1241" s="12" t="s">
        <v>277</v>
      </c>
      <c r="E1241" s="12" t="s">
        <v>278</v>
      </c>
      <c r="F1241" s="12" t="s">
        <v>2736</v>
      </c>
      <c r="G1241" s="12" t="s">
        <v>120</v>
      </c>
      <c r="H1241" s="12" t="s">
        <v>86</v>
      </c>
      <c r="I1241" s="28">
        <v>805600</v>
      </c>
      <c r="J1241" s="28">
        <v>800800</v>
      </c>
      <c r="K1241" s="28">
        <v>629000</v>
      </c>
      <c r="L1241" s="28">
        <v>825000</v>
      </c>
      <c r="M1241" s="28">
        <v>785500</v>
      </c>
      <c r="N1241" s="28">
        <v>655000</v>
      </c>
      <c r="O1241" s="29">
        <v>30</v>
      </c>
      <c r="P1241" s="29">
        <v>33</v>
      </c>
      <c r="Q1241" s="29">
        <v>39</v>
      </c>
      <c r="R1241" s="28">
        <v>670</v>
      </c>
      <c r="S1241" s="28">
        <v>580</v>
      </c>
      <c r="T1241" s="30">
        <v>3.8</v>
      </c>
      <c r="U1241" s="30">
        <v>9.9999999999999645E-2</v>
      </c>
      <c r="V1241" s="30">
        <v>3.7</v>
      </c>
      <c r="W1241" s="30">
        <v>3.7</v>
      </c>
      <c r="X1241" s="31">
        <v>4.324726911618669E-2</v>
      </c>
      <c r="Y1241" s="30">
        <v>4.9000000000000004</v>
      </c>
      <c r="Z1241" s="30">
        <v>0</v>
      </c>
      <c r="AA1241" s="30">
        <v>4.9000000000000004</v>
      </c>
      <c r="AB1241" s="30">
        <v>4.4000000000000004</v>
      </c>
      <c r="AC1241" s="32">
        <v>0.32635803912399658</v>
      </c>
      <c r="AD1241" s="30">
        <v>7.5463271044285776</v>
      </c>
      <c r="AE1241" s="12">
        <v>478</v>
      </c>
      <c r="AF1241" s="12">
        <v>379</v>
      </c>
      <c r="AG1241" s="12">
        <v>383</v>
      </c>
      <c r="AH1241" s="33">
        <v>2.9189189189189189</v>
      </c>
      <c r="AI1241" s="34">
        <v>998000</v>
      </c>
      <c r="AJ1241" s="34">
        <v>830000</v>
      </c>
      <c r="AK1241" s="34">
        <v>765000</v>
      </c>
      <c r="AL1241" s="35">
        <v>0.20240963855421687</v>
      </c>
      <c r="AM1241" s="35">
        <v>0.30457516339869278</v>
      </c>
      <c r="AN1241" s="12">
        <v>3.1</v>
      </c>
      <c r="AO1241" s="33">
        <v>0</v>
      </c>
      <c r="AP1241" s="12">
        <v>3.1</v>
      </c>
      <c r="AQ1241" s="32">
        <v>6.1750405186385735E-2</v>
      </c>
      <c r="AR1241" s="34">
        <v>750</v>
      </c>
      <c r="AS1241" s="34">
        <v>650</v>
      </c>
      <c r="AT1241" s="31">
        <v>0.15384615384615385</v>
      </c>
      <c r="AU1241" s="32">
        <v>0.46561210510643719</v>
      </c>
      <c r="AV1241" s="36">
        <v>2052.96</v>
      </c>
      <c r="AW1241" s="30">
        <v>0.71989999999999998</v>
      </c>
      <c r="AX1241" s="30">
        <v>0.28010000000000002</v>
      </c>
      <c r="AY1241" s="30">
        <v>0.90810000000000002</v>
      </c>
      <c r="AZ1241" s="30">
        <v>8.4699999999999998E-2</v>
      </c>
      <c r="BA1241" s="30">
        <v>0.26479999999999998</v>
      </c>
      <c r="BB1241" s="30">
        <v>0.4929</v>
      </c>
      <c r="BC1241" s="30">
        <v>0.22600000000000001</v>
      </c>
      <c r="BD1241" s="37">
        <v>4</v>
      </c>
      <c r="BE1241" s="29">
        <v>20</v>
      </c>
      <c r="BF1241" s="38" t="s">
        <v>3964</v>
      </c>
      <c r="BG1241" s="39">
        <v>115.768597951673</v>
      </c>
      <c r="BH1241" s="39">
        <v>-31.784786606881301</v>
      </c>
      <c r="BI1241" s="40">
        <f t="shared" si="280"/>
        <v>54</v>
      </c>
      <c r="BJ1241" s="40">
        <f t="shared" si="281"/>
        <v>65</v>
      </c>
      <c r="BK1241" s="40">
        <f t="shared" si="282"/>
        <v>89</v>
      </c>
      <c r="BL1241" s="40">
        <f t="shared" si="283"/>
        <v>1</v>
      </c>
      <c r="BM1241" s="40">
        <f t="shared" si="284"/>
        <v>100</v>
      </c>
      <c r="BN1241" s="40">
        <f t="shared" si="285"/>
        <v>80</v>
      </c>
      <c r="BO1241" s="40">
        <f t="shared" si="286"/>
        <v>100</v>
      </c>
      <c r="BP1241" s="40">
        <f t="shared" si="287"/>
        <v>48</v>
      </c>
      <c r="BQ1241" s="41">
        <f t="shared" si="288"/>
        <v>94</v>
      </c>
      <c r="BR1241" s="40">
        <f t="shared" si="289"/>
        <v>75</v>
      </c>
      <c r="BS1241" s="41">
        <f t="shared" si="290"/>
        <v>50</v>
      </c>
      <c r="BT1241" s="41">
        <f t="shared" si="291"/>
        <v>36</v>
      </c>
      <c r="BU1241" s="41">
        <f t="shared" si="292"/>
        <v>40</v>
      </c>
      <c r="BV1241" s="41">
        <f t="shared" si="293"/>
        <v>63</v>
      </c>
    </row>
    <row r="1242" spans="2:74" x14ac:dyDescent="0.3">
      <c r="B1242" s="12" t="s">
        <v>1646</v>
      </c>
      <c r="C1242" s="12">
        <v>505031098</v>
      </c>
      <c r="D1242" s="12" t="s">
        <v>584</v>
      </c>
      <c r="E1242" s="12" t="s">
        <v>278</v>
      </c>
      <c r="F1242" s="12" t="s">
        <v>2736</v>
      </c>
      <c r="G1242" s="12" t="s">
        <v>120</v>
      </c>
      <c r="H1242" s="12" t="s">
        <v>86</v>
      </c>
      <c r="I1242" s="28">
        <v>676000</v>
      </c>
      <c r="J1242" s="28">
        <v>649000</v>
      </c>
      <c r="K1242" s="28">
        <v>504700</v>
      </c>
      <c r="L1242" s="28">
        <v>700000</v>
      </c>
      <c r="M1242" s="28">
        <v>656000</v>
      </c>
      <c r="N1242" s="28">
        <v>550000</v>
      </c>
      <c r="O1242" s="29">
        <v>37</v>
      </c>
      <c r="P1242" s="29">
        <v>36</v>
      </c>
      <c r="Q1242" s="29">
        <v>41</v>
      </c>
      <c r="R1242" s="28">
        <v>640</v>
      </c>
      <c r="S1242" s="28">
        <v>560</v>
      </c>
      <c r="T1242" s="30">
        <v>2.9</v>
      </c>
      <c r="U1242" s="30">
        <v>-0.30000000000000027</v>
      </c>
      <c r="V1242" s="30">
        <v>3.2</v>
      </c>
      <c r="W1242" s="30">
        <v>3</v>
      </c>
      <c r="X1242" s="31">
        <v>4.9230769230769231E-2</v>
      </c>
      <c r="Y1242" s="30">
        <v>2.2000000000000002</v>
      </c>
      <c r="Z1242" s="30">
        <v>-0.29999999999999982</v>
      </c>
      <c r="AA1242" s="30">
        <v>2.5</v>
      </c>
      <c r="AB1242" s="30">
        <v>2</v>
      </c>
      <c r="AC1242" s="32">
        <v>0.38248231019315354</v>
      </c>
      <c r="AD1242" s="30">
        <v>7.7691719257984309</v>
      </c>
      <c r="AE1242" s="12">
        <v>1296</v>
      </c>
      <c r="AF1242" s="12">
        <v>1020</v>
      </c>
      <c r="AG1242" s="12">
        <v>671</v>
      </c>
      <c r="AH1242" s="33">
        <v>5.2588109647561412</v>
      </c>
      <c r="AI1242" s="34">
        <v>740000</v>
      </c>
      <c r="AJ1242" s="34">
        <v>600000</v>
      </c>
      <c r="AK1242" s="34">
        <v>518000</v>
      </c>
      <c r="AL1242" s="35">
        <v>0.23333333333333334</v>
      </c>
      <c r="AM1242" s="35">
        <v>0.42857142857142855</v>
      </c>
      <c r="AN1242" s="12">
        <v>3.8</v>
      </c>
      <c r="AO1242" s="33">
        <v>-0.40000000000000036</v>
      </c>
      <c r="AP1242" s="12">
        <v>4.2</v>
      </c>
      <c r="AQ1242" s="32">
        <v>8.0487804878048783E-2</v>
      </c>
      <c r="AR1242" s="34">
        <v>650</v>
      </c>
      <c r="AS1242" s="34">
        <v>580</v>
      </c>
      <c r="AT1242" s="31">
        <v>0.1206896551724138</v>
      </c>
      <c r="AU1242" s="32">
        <v>0.34619313845333549</v>
      </c>
      <c r="AV1242" s="36">
        <v>1673.2800000000002</v>
      </c>
      <c r="AW1242" s="30">
        <v>0.77100000000000002</v>
      </c>
      <c r="AX1242" s="30">
        <v>0.22900000000000001</v>
      </c>
      <c r="AY1242" s="30">
        <v>0.89470000000000005</v>
      </c>
      <c r="AZ1242" s="30">
        <v>0.1046</v>
      </c>
      <c r="BA1242" s="30">
        <v>0.30080000000000001</v>
      </c>
      <c r="BB1242" s="30">
        <v>0.45329999999999998</v>
      </c>
      <c r="BC1242" s="30">
        <v>0.2228</v>
      </c>
      <c r="BD1242" s="37">
        <v>1</v>
      </c>
      <c r="BE1242" s="29">
        <v>13</v>
      </c>
      <c r="BF1242" s="38" t="s">
        <v>3965</v>
      </c>
      <c r="BG1242" s="39">
        <v>115.86530009545</v>
      </c>
      <c r="BH1242" s="39">
        <v>-31.833250606650999</v>
      </c>
      <c r="BI1242" s="40">
        <f t="shared" si="280"/>
        <v>69</v>
      </c>
      <c r="BJ1242" s="40">
        <f t="shared" si="281"/>
        <v>54</v>
      </c>
      <c r="BK1242" s="40">
        <f t="shared" si="282"/>
        <v>60</v>
      </c>
      <c r="BL1242" s="40">
        <f t="shared" si="283"/>
        <v>1</v>
      </c>
      <c r="BM1242" s="40">
        <f t="shared" si="284"/>
        <v>100</v>
      </c>
      <c r="BN1242" s="40">
        <f t="shared" si="285"/>
        <v>100</v>
      </c>
      <c r="BO1242" s="40">
        <f t="shared" si="286"/>
        <v>100</v>
      </c>
      <c r="BP1242" s="40">
        <f t="shared" si="287"/>
        <v>56</v>
      </c>
      <c r="BQ1242" s="41">
        <f t="shared" si="288"/>
        <v>100</v>
      </c>
      <c r="BR1242" s="40">
        <f t="shared" si="289"/>
        <v>73</v>
      </c>
      <c r="BS1242" s="41">
        <f t="shared" si="290"/>
        <v>13</v>
      </c>
      <c r="BT1242" s="41">
        <f t="shared" si="291"/>
        <v>80</v>
      </c>
      <c r="BU1242" s="41">
        <f t="shared" si="292"/>
        <v>10</v>
      </c>
      <c r="BV1242" s="41">
        <f t="shared" si="293"/>
        <v>63</v>
      </c>
    </row>
    <row r="1243" spans="2:74" x14ac:dyDescent="0.3">
      <c r="B1243" s="12" t="s">
        <v>1647</v>
      </c>
      <c r="C1243" s="12">
        <v>506011307</v>
      </c>
      <c r="D1243" s="12" t="s">
        <v>413</v>
      </c>
      <c r="E1243" s="12" t="s">
        <v>332</v>
      </c>
      <c r="F1243" s="12" t="s">
        <v>2736</v>
      </c>
      <c r="G1243" s="12" t="s">
        <v>120</v>
      </c>
      <c r="H1243" s="12" t="s">
        <v>86</v>
      </c>
      <c r="I1243" s="28">
        <v>795600</v>
      </c>
      <c r="J1243" s="28">
        <v>789990</v>
      </c>
      <c r="K1243" s="28">
        <v>649000</v>
      </c>
      <c r="L1243" s="28">
        <v>851000</v>
      </c>
      <c r="M1243" s="28">
        <v>832000</v>
      </c>
      <c r="N1243" s="28">
        <v>685000</v>
      </c>
      <c r="O1243" s="29">
        <v>29</v>
      </c>
      <c r="P1243" s="29">
        <v>26</v>
      </c>
      <c r="Q1243" s="29">
        <v>25</v>
      </c>
      <c r="R1243" s="28">
        <v>750</v>
      </c>
      <c r="S1243" s="28">
        <v>650</v>
      </c>
      <c r="T1243" s="30">
        <v>4.0999999999999996</v>
      </c>
      <c r="U1243" s="30">
        <v>9.9999999999999645E-2</v>
      </c>
      <c r="V1243" s="30">
        <v>4</v>
      </c>
      <c r="W1243" s="30">
        <v>4.9000000000000004</v>
      </c>
      <c r="X1243" s="31">
        <v>4.9019607843137254E-2</v>
      </c>
      <c r="Y1243" s="30">
        <v>6.5</v>
      </c>
      <c r="Z1243" s="30">
        <v>0.20000000000000018</v>
      </c>
      <c r="AA1243" s="30">
        <v>6.3</v>
      </c>
      <c r="AB1243" s="30">
        <v>5.0999999999999996</v>
      </c>
      <c r="AC1243" s="32">
        <v>0.27762970859985786</v>
      </c>
      <c r="AD1243" s="30">
        <v>5.6636460554371002</v>
      </c>
      <c r="AE1243" s="12">
        <v>604</v>
      </c>
      <c r="AF1243" s="12">
        <v>570</v>
      </c>
      <c r="AG1243" s="12">
        <v>313</v>
      </c>
      <c r="AH1243" s="33">
        <v>4.5500340367597003</v>
      </c>
      <c r="AI1243" s="34">
        <v>675000</v>
      </c>
      <c r="AJ1243" s="34">
        <v>537000</v>
      </c>
      <c r="AK1243" s="34">
        <v>435000</v>
      </c>
      <c r="AL1243" s="35">
        <v>0.25698324022346369</v>
      </c>
      <c r="AM1243" s="35">
        <v>0.55172413793103448</v>
      </c>
      <c r="AN1243" s="12">
        <v>4.5</v>
      </c>
      <c r="AO1243" s="33">
        <v>0</v>
      </c>
      <c r="AP1243" s="12">
        <v>4.5</v>
      </c>
      <c r="AQ1243" s="32">
        <v>9.9115044247787609E-2</v>
      </c>
      <c r="AR1243" s="34">
        <v>650</v>
      </c>
      <c r="AS1243" s="34">
        <v>580</v>
      </c>
      <c r="AT1243" s="31">
        <v>0.1206896551724138</v>
      </c>
      <c r="AU1243" s="32">
        <v>0.40845920082928722</v>
      </c>
      <c r="AV1243" s="36">
        <v>2701.44</v>
      </c>
      <c r="AW1243" s="30">
        <v>0.87580000000000002</v>
      </c>
      <c r="AX1243" s="30">
        <v>0.1242</v>
      </c>
      <c r="AY1243" s="30">
        <v>0.98519999999999996</v>
      </c>
      <c r="AZ1243" s="30">
        <v>1.4200000000000001E-2</v>
      </c>
      <c r="BA1243" s="30">
        <v>0.1154</v>
      </c>
      <c r="BB1243" s="30">
        <v>0.67220000000000002</v>
      </c>
      <c r="BC1243" s="30">
        <v>0.20069999999999999</v>
      </c>
      <c r="BD1243" s="37">
        <v>8</v>
      </c>
      <c r="BE1243" s="29">
        <v>20</v>
      </c>
      <c r="BF1243" s="38" t="s">
        <v>3966</v>
      </c>
      <c r="BG1243" s="39">
        <v>115.93377935295899</v>
      </c>
      <c r="BH1243" s="39">
        <v>-32.119746048327698</v>
      </c>
      <c r="BI1243" s="40">
        <f t="shared" si="280"/>
        <v>49</v>
      </c>
      <c r="BJ1243" s="40">
        <f t="shared" si="281"/>
        <v>42</v>
      </c>
      <c r="BK1243" s="40">
        <f t="shared" si="282"/>
        <v>68</v>
      </c>
      <c r="BL1243" s="40">
        <f t="shared" si="283"/>
        <v>1</v>
      </c>
      <c r="BM1243" s="40">
        <f t="shared" si="284"/>
        <v>100</v>
      </c>
      <c r="BN1243" s="40">
        <f t="shared" si="285"/>
        <v>100</v>
      </c>
      <c r="BO1243" s="40">
        <f t="shared" si="286"/>
        <v>100</v>
      </c>
      <c r="BP1243" s="40">
        <f t="shared" si="287"/>
        <v>15</v>
      </c>
      <c r="BQ1243" s="41">
        <f t="shared" si="288"/>
        <v>100</v>
      </c>
      <c r="BR1243" s="40">
        <f t="shared" si="289"/>
        <v>93</v>
      </c>
      <c r="BS1243" s="41">
        <f t="shared" si="290"/>
        <v>82</v>
      </c>
      <c r="BT1243" s="41">
        <f t="shared" si="291"/>
        <v>9</v>
      </c>
      <c r="BU1243" s="41">
        <f t="shared" si="292"/>
        <v>80</v>
      </c>
      <c r="BV1243" s="41">
        <f t="shared" si="293"/>
        <v>63</v>
      </c>
    </row>
    <row r="1244" spans="2:74" x14ac:dyDescent="0.3">
      <c r="B1244" s="12" t="s">
        <v>1648</v>
      </c>
      <c r="C1244" s="12">
        <v>506041137</v>
      </c>
      <c r="D1244" s="12" t="s">
        <v>906</v>
      </c>
      <c r="E1244" s="12" t="s">
        <v>332</v>
      </c>
      <c r="F1244" s="12" t="s">
        <v>2736</v>
      </c>
      <c r="G1244" s="12" t="s">
        <v>120</v>
      </c>
      <c r="H1244" s="12" t="s">
        <v>86</v>
      </c>
      <c r="I1244" s="28">
        <v>689000</v>
      </c>
      <c r="J1244" s="28">
        <v>675310</v>
      </c>
      <c r="K1244" s="28">
        <v>551200</v>
      </c>
      <c r="L1244" s="28">
        <v>700000</v>
      </c>
      <c r="M1244" s="28">
        <v>680000</v>
      </c>
      <c r="N1244" s="28">
        <v>560000</v>
      </c>
      <c r="O1244" s="29">
        <v>30</v>
      </c>
      <c r="P1244" s="29">
        <v>29</v>
      </c>
      <c r="Q1244" s="29">
        <v>28</v>
      </c>
      <c r="R1244" s="28">
        <v>650</v>
      </c>
      <c r="S1244" s="28">
        <v>550</v>
      </c>
      <c r="T1244" s="30">
        <v>3.2</v>
      </c>
      <c r="U1244" s="30">
        <v>0</v>
      </c>
      <c r="V1244" s="30">
        <v>3.2</v>
      </c>
      <c r="W1244" s="30">
        <v>3.6</v>
      </c>
      <c r="X1244" s="31">
        <v>4.9056603773584909E-2</v>
      </c>
      <c r="Y1244" s="30">
        <v>4.2</v>
      </c>
      <c r="Z1244" s="30">
        <v>0.20000000000000018</v>
      </c>
      <c r="AA1244" s="30">
        <v>4</v>
      </c>
      <c r="AB1244" s="30">
        <v>3.5</v>
      </c>
      <c r="AC1244" s="32">
        <v>0.3694189324361189</v>
      </c>
      <c r="AD1244" s="30">
        <v>7.5304628535055009</v>
      </c>
      <c r="AE1244" s="12">
        <v>611</v>
      </c>
      <c r="AF1244" s="12">
        <v>506</v>
      </c>
      <c r="AG1244" s="12">
        <v>307</v>
      </c>
      <c r="AH1244" s="33">
        <v>4.7428571428571429</v>
      </c>
      <c r="AI1244" s="34">
        <v>700000</v>
      </c>
      <c r="AJ1244" s="34">
        <v>560000</v>
      </c>
      <c r="AK1244" s="34">
        <v>472650</v>
      </c>
      <c r="AL1244" s="35">
        <v>0.25</v>
      </c>
      <c r="AM1244" s="35">
        <v>0.48101131915793927</v>
      </c>
      <c r="AN1244" s="12">
        <v>3.4</v>
      </c>
      <c r="AO1244" s="33">
        <v>0</v>
      </c>
      <c r="AP1244" s="12">
        <v>3.4</v>
      </c>
      <c r="AQ1244" s="32">
        <v>6.6785799380509894E-2</v>
      </c>
      <c r="AR1244" s="34">
        <v>650</v>
      </c>
      <c r="AS1244" s="34">
        <v>580</v>
      </c>
      <c r="AT1244" s="31">
        <v>0.1206896551724138</v>
      </c>
      <c r="AU1244" s="32">
        <v>0.47344961783504674</v>
      </c>
      <c r="AV1244" s="36">
        <v>1759.5200000000002</v>
      </c>
      <c r="AW1244" s="30">
        <v>0.76200000000000001</v>
      </c>
      <c r="AX1244" s="30">
        <v>0.23799999999999999</v>
      </c>
      <c r="AY1244" s="30">
        <v>0.91110000000000002</v>
      </c>
      <c r="AZ1244" s="30">
        <v>7.6399999999999996E-2</v>
      </c>
      <c r="BA1244" s="30">
        <v>0.3327</v>
      </c>
      <c r="BB1244" s="30">
        <v>0.4259</v>
      </c>
      <c r="BC1244" s="30">
        <v>0.21129999999999999</v>
      </c>
      <c r="BD1244" s="37">
        <v>4</v>
      </c>
      <c r="BE1244" s="29">
        <v>16</v>
      </c>
      <c r="BF1244" s="38" t="s">
        <v>3967</v>
      </c>
      <c r="BG1244" s="39">
        <v>115.957445445529</v>
      </c>
      <c r="BH1244" s="39">
        <v>-32.061704961916703</v>
      </c>
      <c r="BI1244" s="40">
        <f t="shared" si="280"/>
        <v>64</v>
      </c>
      <c r="BJ1244" s="40">
        <f t="shared" si="281"/>
        <v>60</v>
      </c>
      <c r="BK1244" s="40">
        <f t="shared" si="282"/>
        <v>66</v>
      </c>
      <c r="BL1244" s="40">
        <f t="shared" si="283"/>
        <v>1</v>
      </c>
      <c r="BM1244" s="40">
        <f t="shared" si="284"/>
        <v>100</v>
      </c>
      <c r="BN1244" s="40">
        <f t="shared" si="285"/>
        <v>87</v>
      </c>
      <c r="BO1244" s="40">
        <f t="shared" si="286"/>
        <v>100</v>
      </c>
      <c r="BP1244" s="40">
        <f t="shared" si="287"/>
        <v>63</v>
      </c>
      <c r="BQ1244" s="41">
        <f t="shared" si="288"/>
        <v>100</v>
      </c>
      <c r="BR1244" s="40">
        <f t="shared" si="289"/>
        <v>75</v>
      </c>
      <c r="BS1244" s="41">
        <f t="shared" si="290"/>
        <v>21</v>
      </c>
      <c r="BT1244" s="41">
        <f t="shared" si="291"/>
        <v>47</v>
      </c>
      <c r="BU1244" s="41">
        <f t="shared" si="292"/>
        <v>40</v>
      </c>
      <c r="BV1244" s="41">
        <f t="shared" si="293"/>
        <v>63</v>
      </c>
    </row>
    <row r="1245" spans="2:74" x14ac:dyDescent="0.3">
      <c r="B1245" s="12" t="s">
        <v>1649</v>
      </c>
      <c r="C1245" s="12">
        <v>507051192</v>
      </c>
      <c r="D1245" s="12" t="s">
        <v>1539</v>
      </c>
      <c r="E1245" s="12" t="s">
        <v>281</v>
      </c>
      <c r="F1245" s="12" t="s">
        <v>2736</v>
      </c>
      <c r="G1245" s="12" t="s">
        <v>120</v>
      </c>
      <c r="H1245" s="12" t="s">
        <v>86</v>
      </c>
      <c r="I1245" s="28">
        <v>649000</v>
      </c>
      <c r="J1245" s="28">
        <v>629000</v>
      </c>
      <c r="K1245" s="28">
        <v>556500</v>
      </c>
      <c r="L1245" s="28">
        <v>675000</v>
      </c>
      <c r="M1245" s="28">
        <v>655000</v>
      </c>
      <c r="N1245" s="28">
        <v>564000</v>
      </c>
      <c r="O1245" s="29">
        <v>29</v>
      </c>
      <c r="P1245" s="29">
        <v>27</v>
      </c>
      <c r="Q1245" s="29">
        <v>27</v>
      </c>
      <c r="R1245" s="28">
        <v>585</v>
      </c>
      <c r="S1245" s="28">
        <v>530</v>
      </c>
      <c r="T1245" s="30">
        <v>4</v>
      </c>
      <c r="U1245" s="30">
        <v>0.10000000000000009</v>
      </c>
      <c r="V1245" s="30">
        <v>3.9</v>
      </c>
      <c r="W1245" s="30">
        <v>4.3</v>
      </c>
      <c r="X1245" s="31">
        <v>4.6872110939907549E-2</v>
      </c>
      <c r="Y1245" s="30">
        <v>5.4</v>
      </c>
      <c r="Z1245" s="30">
        <v>-0.29999999999999982</v>
      </c>
      <c r="AA1245" s="30">
        <v>5.7</v>
      </c>
      <c r="AB1245" s="30">
        <v>5.2</v>
      </c>
      <c r="AC1245" s="32">
        <v>0.32402073732718889</v>
      </c>
      <c r="AD1245" s="30">
        <v>6.912868459084339</v>
      </c>
      <c r="AE1245" s="12">
        <v>774</v>
      </c>
      <c r="AF1245" s="12">
        <v>654</v>
      </c>
      <c r="AG1245" s="12">
        <v>434</v>
      </c>
      <c r="AH1245" s="33">
        <v>3.9794079794079793</v>
      </c>
      <c r="AI1245" s="34">
        <v>700000</v>
      </c>
      <c r="AJ1245" s="34">
        <v>565000</v>
      </c>
      <c r="AK1245" s="34">
        <v>470000</v>
      </c>
      <c r="AL1245" s="35">
        <v>0.23893805309734514</v>
      </c>
      <c r="AM1245" s="35">
        <v>0.48936170212765956</v>
      </c>
      <c r="AN1245" s="12">
        <v>4.5999999999999996</v>
      </c>
      <c r="AO1245" s="33">
        <v>-0.5</v>
      </c>
      <c r="AP1245" s="12">
        <v>5.0999999999999996</v>
      </c>
      <c r="AQ1245" s="32">
        <v>8.666666666666667E-2</v>
      </c>
      <c r="AR1245" s="34">
        <v>610</v>
      </c>
      <c r="AS1245" s="34">
        <v>550</v>
      </c>
      <c r="AT1245" s="31">
        <v>0.10909090909090909</v>
      </c>
      <c r="AU1245" s="32">
        <v>0.46877209083114707</v>
      </c>
      <c r="AV1245" s="36">
        <v>1805.4400000000003</v>
      </c>
      <c r="AW1245" s="30">
        <v>0.74219999999999997</v>
      </c>
      <c r="AX1245" s="30">
        <v>0.25779999999999997</v>
      </c>
      <c r="AY1245" s="30">
        <v>0.97819999999999996</v>
      </c>
      <c r="AZ1245" s="30">
        <v>1.7399999999999999E-2</v>
      </c>
      <c r="BA1245" s="30">
        <v>0.28899999999999998</v>
      </c>
      <c r="BB1245" s="30">
        <v>0.46160000000000001</v>
      </c>
      <c r="BC1245" s="30">
        <v>0.2291</v>
      </c>
      <c r="BD1245" s="37">
        <v>5</v>
      </c>
      <c r="BE1245" s="29">
        <v>42</v>
      </c>
      <c r="BF1245" s="38" t="s">
        <v>3968</v>
      </c>
      <c r="BG1245" s="39">
        <v>115.752119408026</v>
      </c>
      <c r="BH1245" s="39">
        <v>-32.314946244396097</v>
      </c>
      <c r="BI1245" s="40">
        <f t="shared" si="280"/>
        <v>51</v>
      </c>
      <c r="BJ1245" s="40">
        <f t="shared" si="281"/>
        <v>41</v>
      </c>
      <c r="BK1245" s="40">
        <f t="shared" si="282"/>
        <v>76</v>
      </c>
      <c r="BL1245" s="40">
        <f t="shared" si="283"/>
        <v>1</v>
      </c>
      <c r="BM1245" s="40">
        <f t="shared" si="284"/>
        <v>100</v>
      </c>
      <c r="BN1245" s="40">
        <f t="shared" si="285"/>
        <v>100</v>
      </c>
      <c r="BO1245" s="40">
        <f t="shared" si="286"/>
        <v>100</v>
      </c>
      <c r="BP1245" s="40">
        <f t="shared" si="287"/>
        <v>54</v>
      </c>
      <c r="BQ1245" s="41">
        <f t="shared" si="288"/>
        <v>100</v>
      </c>
      <c r="BR1245" s="40">
        <f t="shared" si="289"/>
        <v>81</v>
      </c>
      <c r="BS1245" s="41">
        <f t="shared" si="290"/>
        <v>51</v>
      </c>
      <c r="BT1245" s="41">
        <f t="shared" si="291"/>
        <v>27</v>
      </c>
      <c r="BU1245" s="41">
        <f t="shared" si="292"/>
        <v>50</v>
      </c>
      <c r="BV1245" s="41">
        <f t="shared" si="293"/>
        <v>63</v>
      </c>
    </row>
    <row r="1246" spans="2:74" x14ac:dyDescent="0.3">
      <c r="B1246" s="12" t="s">
        <v>1650</v>
      </c>
      <c r="C1246" s="12">
        <v>509011232</v>
      </c>
      <c r="D1246" s="12" t="s">
        <v>218</v>
      </c>
      <c r="E1246" s="12" t="s">
        <v>119</v>
      </c>
      <c r="F1246" s="12" t="s">
        <v>218</v>
      </c>
      <c r="G1246" s="12" t="s">
        <v>120</v>
      </c>
      <c r="H1246" s="12" t="s">
        <v>86</v>
      </c>
      <c r="I1246" s="28">
        <v>899000</v>
      </c>
      <c r="J1246" s="28">
        <v>750000</v>
      </c>
      <c r="K1246" s="28">
        <v>699000</v>
      </c>
      <c r="L1246" s="28">
        <v>715000</v>
      </c>
      <c r="M1246" s="28">
        <v>635000</v>
      </c>
      <c r="N1246" s="28">
        <v>675000</v>
      </c>
      <c r="O1246" s="29">
        <v>65</v>
      </c>
      <c r="P1246" s="29">
        <v>61</v>
      </c>
      <c r="Q1246" s="29">
        <v>30</v>
      </c>
      <c r="R1246" s="28">
        <v>540</v>
      </c>
      <c r="S1246" s="28">
        <v>520</v>
      </c>
      <c r="T1246" s="30">
        <v>2.4</v>
      </c>
      <c r="U1246" s="30">
        <v>0.29999999999999982</v>
      </c>
      <c r="V1246" s="30">
        <v>2.1</v>
      </c>
      <c r="W1246" s="30">
        <v>2.2000000000000002</v>
      </c>
      <c r="X1246" s="31">
        <v>3.1234705228031144E-2</v>
      </c>
      <c r="Y1246" s="30">
        <v>1.2</v>
      </c>
      <c r="Z1246" s="30">
        <v>-0.10000000000000009</v>
      </c>
      <c r="AA1246" s="30">
        <v>1.3</v>
      </c>
      <c r="AB1246" s="30">
        <v>0.9</v>
      </c>
      <c r="AC1246" s="32">
        <v>0.32250358337314855</v>
      </c>
      <c r="AD1246" s="30">
        <v>10.325168142893896</v>
      </c>
      <c r="AE1246" s="12">
        <v>301</v>
      </c>
      <c r="AF1246" s="12">
        <v>310</v>
      </c>
      <c r="AG1246" s="12">
        <v>331</v>
      </c>
      <c r="AH1246" s="33">
        <v>4.128617363344051</v>
      </c>
      <c r="AI1246" s="34">
        <v>551551</v>
      </c>
      <c r="AJ1246" s="34">
        <v>500000</v>
      </c>
      <c r="AK1246" s="34">
        <v>448000</v>
      </c>
      <c r="AL1246" s="35">
        <v>0.103102</v>
      </c>
      <c r="AM1246" s="35">
        <v>0.23114062499999999</v>
      </c>
      <c r="AN1246" s="12">
        <v>2.4</v>
      </c>
      <c r="AO1246" s="33">
        <v>0</v>
      </c>
      <c r="AP1246" s="12">
        <v>2.4</v>
      </c>
      <c r="AQ1246" s="32">
        <v>5.7811444921316166E-2</v>
      </c>
      <c r="AR1246" s="34">
        <v>520</v>
      </c>
      <c r="AS1246" s="34">
        <v>460</v>
      </c>
      <c r="AT1246" s="31">
        <v>0.13043478260869565</v>
      </c>
      <c r="AU1246" s="32">
        <v>0.2944516793976118</v>
      </c>
      <c r="AV1246" s="36">
        <v>1674.4</v>
      </c>
      <c r="AW1246" s="30">
        <v>0.73970000000000002</v>
      </c>
      <c r="AX1246" s="30">
        <v>0.26029999999999998</v>
      </c>
      <c r="AY1246" s="30">
        <v>0.90690000000000004</v>
      </c>
      <c r="AZ1246" s="30">
        <v>4.58E-2</v>
      </c>
      <c r="BA1246" s="30">
        <v>0.49109999999999998</v>
      </c>
      <c r="BB1246" s="30">
        <v>0.33279999999999998</v>
      </c>
      <c r="BC1246" s="30">
        <v>0.14199999999999999</v>
      </c>
      <c r="BD1246" s="37">
        <v>4.5</v>
      </c>
      <c r="BE1246" s="29">
        <v>391</v>
      </c>
      <c r="BF1246" s="38" t="s">
        <v>3969</v>
      </c>
      <c r="BG1246" s="39">
        <v>117.820589823706</v>
      </c>
      <c r="BH1246" s="39">
        <v>-35.058825463964197</v>
      </c>
      <c r="BI1246" s="40">
        <f t="shared" si="280"/>
        <v>77</v>
      </c>
      <c r="BJ1246" s="40">
        <f t="shared" si="281"/>
        <v>77</v>
      </c>
      <c r="BK1246" s="40">
        <f t="shared" si="282"/>
        <v>74</v>
      </c>
      <c r="BL1246" s="40">
        <f t="shared" si="283"/>
        <v>3</v>
      </c>
      <c r="BM1246" s="40">
        <f t="shared" si="284"/>
        <v>52</v>
      </c>
      <c r="BN1246" s="40">
        <f t="shared" si="285"/>
        <v>74</v>
      </c>
      <c r="BO1246" s="40">
        <f t="shared" si="286"/>
        <v>42</v>
      </c>
      <c r="BP1246" s="40">
        <f t="shared" si="287"/>
        <v>98</v>
      </c>
      <c r="BQ1246" s="41">
        <f t="shared" si="288"/>
        <v>55</v>
      </c>
      <c r="BR1246" s="40">
        <f t="shared" si="289"/>
        <v>47</v>
      </c>
      <c r="BS1246" s="41">
        <f t="shared" si="290"/>
        <v>52</v>
      </c>
      <c r="BT1246" s="41">
        <f t="shared" si="291"/>
        <v>97</v>
      </c>
      <c r="BU1246" s="41">
        <f t="shared" si="292"/>
        <v>45</v>
      </c>
      <c r="BV1246" s="41">
        <f t="shared" si="293"/>
        <v>63</v>
      </c>
    </row>
    <row r="1247" spans="2:74" x14ac:dyDescent="0.3">
      <c r="B1247" s="12" t="s">
        <v>1651</v>
      </c>
      <c r="C1247" s="12">
        <v>601031017</v>
      </c>
      <c r="D1247" s="12" t="s">
        <v>485</v>
      </c>
      <c r="E1247" s="12" t="s">
        <v>150</v>
      </c>
      <c r="F1247" s="12" t="s">
        <v>150</v>
      </c>
      <c r="G1247" s="12" t="s">
        <v>151</v>
      </c>
      <c r="H1247" s="12" t="s">
        <v>86</v>
      </c>
      <c r="I1247" s="28">
        <v>565000</v>
      </c>
      <c r="J1247" s="28">
        <v>565000</v>
      </c>
      <c r="K1247" s="28">
        <v>570000</v>
      </c>
      <c r="L1247" s="28">
        <v>560000</v>
      </c>
      <c r="M1247" s="28">
        <v>579600</v>
      </c>
      <c r="N1247" s="28">
        <v>585000</v>
      </c>
      <c r="O1247" s="29">
        <v>42</v>
      </c>
      <c r="P1247" s="29">
        <v>51</v>
      </c>
      <c r="Q1247" s="29">
        <v>52</v>
      </c>
      <c r="R1247" s="28">
        <v>520</v>
      </c>
      <c r="S1247" s="28">
        <v>520</v>
      </c>
      <c r="T1247" s="30">
        <v>2.2999999999999998</v>
      </c>
      <c r="U1247" s="30">
        <v>0.19999999999999973</v>
      </c>
      <c r="V1247" s="30">
        <v>2.1</v>
      </c>
      <c r="W1247" s="30">
        <v>2.4</v>
      </c>
      <c r="X1247" s="31">
        <v>4.7858407079646018E-2</v>
      </c>
      <c r="Y1247" s="30">
        <v>4.5999999999999996</v>
      </c>
      <c r="Z1247" s="30">
        <v>9.9999999999999645E-2</v>
      </c>
      <c r="AA1247" s="30">
        <v>4.5</v>
      </c>
      <c r="AB1247" s="30">
        <v>5.6</v>
      </c>
      <c r="AC1247" s="32">
        <v>0.40337594638202801</v>
      </c>
      <c r="AD1247" s="30">
        <v>8.428528465452878</v>
      </c>
      <c r="AE1247" s="12">
        <v>304</v>
      </c>
      <c r="AF1247" s="12">
        <v>314</v>
      </c>
      <c r="AG1247" s="12">
        <v>269</v>
      </c>
      <c r="AH1247" s="33">
        <v>5.9056603773584904</v>
      </c>
      <c r="AI1247" s="34">
        <v>550000</v>
      </c>
      <c r="AJ1247" s="34">
        <v>580000</v>
      </c>
      <c r="AK1247" s="34">
        <v>600000</v>
      </c>
      <c r="AL1247" s="35">
        <v>-5.1724137931034482E-2</v>
      </c>
      <c r="AM1247" s="35">
        <v>-8.3333333333333329E-2</v>
      </c>
      <c r="AN1247" s="12">
        <v>2.8</v>
      </c>
      <c r="AO1247" s="33">
        <v>0.19999999999999973</v>
      </c>
      <c r="AP1247" s="12">
        <v>2.6</v>
      </c>
      <c r="AQ1247" s="32">
        <v>0.10579981290926099</v>
      </c>
      <c r="AR1247" s="34">
        <v>510</v>
      </c>
      <c r="AS1247" s="34">
        <v>500</v>
      </c>
      <c r="AT1247" s="31">
        <v>0.02</v>
      </c>
      <c r="AU1247" s="32">
        <v>9.3388336270378725E-3</v>
      </c>
      <c r="AV1247" s="36">
        <v>1289.1200000000001</v>
      </c>
      <c r="AW1247" s="30">
        <v>0.60140000000000005</v>
      </c>
      <c r="AX1247" s="30">
        <v>0.39860000000000001</v>
      </c>
      <c r="AY1247" s="30">
        <v>0.78210000000000002</v>
      </c>
      <c r="AZ1247" s="30">
        <v>5.8500000000000003E-2</v>
      </c>
      <c r="BA1247" s="30">
        <v>0.25869999999999999</v>
      </c>
      <c r="BB1247" s="30">
        <v>0.2681</v>
      </c>
      <c r="BC1247" s="30">
        <v>0.43619999999999998</v>
      </c>
      <c r="BD1247" s="37">
        <v>2</v>
      </c>
      <c r="BE1247" s="29">
        <v>7</v>
      </c>
      <c r="BF1247" s="38" t="s">
        <v>3970</v>
      </c>
      <c r="BG1247" s="39">
        <v>147.25917941721701</v>
      </c>
      <c r="BH1247" s="39">
        <v>-42.846830449737801</v>
      </c>
      <c r="BI1247" s="40">
        <f t="shared" si="280"/>
        <v>79</v>
      </c>
      <c r="BJ1247" s="40">
        <f t="shared" si="281"/>
        <v>70</v>
      </c>
      <c r="BK1247" s="40">
        <f t="shared" si="282"/>
        <v>52</v>
      </c>
      <c r="BL1247" s="40">
        <f t="shared" si="283"/>
        <v>97</v>
      </c>
      <c r="BM1247" s="40">
        <f t="shared" si="284"/>
        <v>1</v>
      </c>
      <c r="BN1247" s="40">
        <f t="shared" si="285"/>
        <v>100</v>
      </c>
      <c r="BO1247" s="40">
        <f t="shared" si="286"/>
        <v>100</v>
      </c>
      <c r="BP1247" s="40">
        <f t="shared" si="287"/>
        <v>47</v>
      </c>
      <c r="BQ1247" s="41">
        <f t="shared" si="288"/>
        <v>100</v>
      </c>
      <c r="BR1247" s="40">
        <f t="shared" si="289"/>
        <v>66</v>
      </c>
      <c r="BS1247" s="41">
        <f t="shared" si="290"/>
        <v>1</v>
      </c>
      <c r="BT1247" s="41">
        <f t="shared" si="291"/>
        <v>41</v>
      </c>
      <c r="BU1247" s="41">
        <f t="shared" si="292"/>
        <v>20</v>
      </c>
      <c r="BV1247" s="41">
        <f t="shared" si="293"/>
        <v>63</v>
      </c>
    </row>
    <row r="1248" spans="2:74" x14ac:dyDescent="0.3">
      <c r="B1248" s="12" t="s">
        <v>914</v>
      </c>
      <c r="C1248" s="12">
        <v>602011038</v>
      </c>
      <c r="D1248" s="12" t="s">
        <v>914</v>
      </c>
      <c r="E1248" s="12" t="s">
        <v>799</v>
      </c>
      <c r="F1248" s="12" t="s">
        <v>914</v>
      </c>
      <c r="G1248" s="12" t="s">
        <v>151</v>
      </c>
      <c r="H1248" s="12" t="s">
        <v>86</v>
      </c>
      <c r="I1248" s="28">
        <v>799000</v>
      </c>
      <c r="J1248" s="28">
        <v>805000</v>
      </c>
      <c r="K1248" s="28">
        <v>735000</v>
      </c>
      <c r="L1248" s="28">
        <v>710000</v>
      </c>
      <c r="M1248" s="28">
        <v>720000</v>
      </c>
      <c r="N1248" s="28">
        <v>720000</v>
      </c>
      <c r="O1248" s="29">
        <v>52</v>
      </c>
      <c r="P1248" s="29">
        <v>56</v>
      </c>
      <c r="Q1248" s="29">
        <v>51</v>
      </c>
      <c r="R1248" s="28">
        <v>510</v>
      </c>
      <c r="S1248" s="28">
        <v>485</v>
      </c>
      <c r="T1248" s="30">
        <v>2.2000000000000002</v>
      </c>
      <c r="U1248" s="30">
        <v>-9.9999999999999645E-2</v>
      </c>
      <c r="V1248" s="30">
        <v>2.2999999999999998</v>
      </c>
      <c r="W1248" s="30">
        <v>1.9</v>
      </c>
      <c r="X1248" s="31">
        <v>3.3191489361702124E-2</v>
      </c>
      <c r="Y1248" s="30">
        <v>5</v>
      </c>
      <c r="Z1248" s="30">
        <v>-0.20000000000000018</v>
      </c>
      <c r="AA1248" s="30">
        <v>5.2</v>
      </c>
      <c r="AB1248" s="30">
        <v>5.3</v>
      </c>
      <c r="AC1248" s="32">
        <v>0.28801843317972348</v>
      </c>
      <c r="AD1248" s="30">
        <v>8.67747843554295</v>
      </c>
      <c r="AE1248" s="12">
        <v>416</v>
      </c>
      <c r="AF1248" s="12">
        <v>391</v>
      </c>
      <c r="AG1248" s="12">
        <v>439</v>
      </c>
      <c r="AH1248" s="33">
        <v>4.4754521963824292</v>
      </c>
      <c r="AI1248" s="34">
        <v>557000</v>
      </c>
      <c r="AJ1248" s="34">
        <v>550000</v>
      </c>
      <c r="AK1248" s="34">
        <v>562350</v>
      </c>
      <c r="AL1248" s="35">
        <v>1.2727272727272728E-2</v>
      </c>
      <c r="AM1248" s="35">
        <v>-9.5136480839334934E-3</v>
      </c>
      <c r="AN1248" s="12">
        <v>3</v>
      </c>
      <c r="AO1248" s="33">
        <v>0.20000000000000018</v>
      </c>
      <c r="AP1248" s="12">
        <v>2.8</v>
      </c>
      <c r="AQ1248" s="32">
        <v>0.10629629629629629</v>
      </c>
      <c r="AR1248" s="34">
        <v>480</v>
      </c>
      <c r="AS1248" s="34">
        <v>470</v>
      </c>
      <c r="AT1248" s="31">
        <v>2.1276595744680851E-2</v>
      </c>
      <c r="AU1248" s="32">
        <v>0.26044436623668121</v>
      </c>
      <c r="AV1248" s="36">
        <v>1770.7200000000003</v>
      </c>
      <c r="AW1248" s="30">
        <v>0.57150000000000001</v>
      </c>
      <c r="AX1248" s="30">
        <v>0.42849999999999999</v>
      </c>
      <c r="AY1248" s="30">
        <v>0.53190000000000004</v>
      </c>
      <c r="AZ1248" s="30">
        <v>0.2253</v>
      </c>
      <c r="BA1248" s="30">
        <v>0.33360000000000001</v>
      </c>
      <c r="BB1248" s="30">
        <v>0.21179999999999999</v>
      </c>
      <c r="BC1248" s="30">
        <v>0.43709999999999999</v>
      </c>
      <c r="BD1248" s="37">
        <v>7</v>
      </c>
      <c r="BE1248" s="29">
        <v>162</v>
      </c>
      <c r="BF1248" s="38" t="s">
        <v>3971</v>
      </c>
      <c r="BG1248" s="39">
        <v>147.14282786265699</v>
      </c>
      <c r="BH1248" s="39">
        <v>-41.433837612696102</v>
      </c>
      <c r="BI1248" s="40">
        <f t="shared" si="280"/>
        <v>80</v>
      </c>
      <c r="BJ1248" s="40">
        <f t="shared" si="281"/>
        <v>67</v>
      </c>
      <c r="BK1248" s="40">
        <f t="shared" si="282"/>
        <v>69</v>
      </c>
      <c r="BL1248" s="40">
        <f t="shared" si="283"/>
        <v>14</v>
      </c>
      <c r="BM1248" s="40">
        <f t="shared" si="284"/>
        <v>7</v>
      </c>
      <c r="BN1248" s="40">
        <f t="shared" si="285"/>
        <v>100</v>
      </c>
      <c r="BO1248" s="40">
        <f t="shared" si="286"/>
        <v>75</v>
      </c>
      <c r="BP1248" s="40">
        <f t="shared" si="287"/>
        <v>63</v>
      </c>
      <c r="BQ1248" s="41">
        <f t="shared" si="288"/>
        <v>61</v>
      </c>
      <c r="BR1248" s="40">
        <f t="shared" si="289"/>
        <v>64</v>
      </c>
      <c r="BS1248" s="41">
        <f t="shared" si="290"/>
        <v>75</v>
      </c>
      <c r="BT1248" s="41">
        <f t="shared" si="291"/>
        <v>34</v>
      </c>
      <c r="BU1248" s="41">
        <f t="shared" si="292"/>
        <v>70</v>
      </c>
      <c r="BV1248" s="41">
        <f t="shared" si="293"/>
        <v>63</v>
      </c>
    </row>
    <row r="1249" spans="2:74" x14ac:dyDescent="0.3">
      <c r="B1249" s="12" t="s">
        <v>1652</v>
      </c>
      <c r="C1249" s="12">
        <v>602011044</v>
      </c>
      <c r="D1249" s="12" t="s">
        <v>914</v>
      </c>
      <c r="E1249" s="12" t="s">
        <v>799</v>
      </c>
      <c r="F1249" s="12" t="s">
        <v>914</v>
      </c>
      <c r="G1249" s="12" t="s">
        <v>151</v>
      </c>
      <c r="H1249" s="12" t="s">
        <v>86</v>
      </c>
      <c r="I1249" s="28">
        <v>695000</v>
      </c>
      <c r="J1249" s="28">
        <v>681450</v>
      </c>
      <c r="K1249" s="28">
        <v>695000</v>
      </c>
      <c r="L1249" s="28">
        <v>690000</v>
      </c>
      <c r="M1249" s="28">
        <v>655000</v>
      </c>
      <c r="N1249" s="28">
        <v>615000</v>
      </c>
      <c r="O1249" s="29">
        <v>44</v>
      </c>
      <c r="P1249" s="29">
        <v>49</v>
      </c>
      <c r="Q1249" s="29">
        <v>48</v>
      </c>
      <c r="R1249" s="28">
        <v>495</v>
      </c>
      <c r="S1249" s="28">
        <v>485</v>
      </c>
      <c r="T1249" s="30">
        <v>2.9</v>
      </c>
      <c r="U1249" s="30">
        <v>0.19999999999999973</v>
      </c>
      <c r="V1249" s="30">
        <v>2.7</v>
      </c>
      <c r="W1249" s="30">
        <v>2.5</v>
      </c>
      <c r="X1249" s="31">
        <v>3.7035971223021581E-2</v>
      </c>
      <c r="Y1249" s="30">
        <v>2</v>
      </c>
      <c r="Z1249" s="30">
        <v>-0.10000000000000009</v>
      </c>
      <c r="AA1249" s="30">
        <v>2.1</v>
      </c>
      <c r="AB1249" s="30">
        <v>2.5</v>
      </c>
      <c r="AC1249" s="32">
        <v>0.32096171802054152</v>
      </c>
      <c r="AD1249" s="30">
        <v>8.6662157740589105</v>
      </c>
      <c r="AE1249" s="12">
        <v>416</v>
      </c>
      <c r="AF1249" s="12">
        <v>391</v>
      </c>
      <c r="AG1249" s="12">
        <v>439</v>
      </c>
      <c r="AH1249" s="33">
        <v>4.4754521963824292</v>
      </c>
      <c r="AI1249" s="34">
        <v>557000</v>
      </c>
      <c r="AJ1249" s="34">
        <v>550000</v>
      </c>
      <c r="AK1249" s="34">
        <v>562350</v>
      </c>
      <c r="AL1249" s="35">
        <v>1.2727272727272728E-2</v>
      </c>
      <c r="AM1249" s="35">
        <v>-9.5136480839334934E-3</v>
      </c>
      <c r="AN1249" s="12">
        <v>3</v>
      </c>
      <c r="AO1249" s="33">
        <v>0.20000000000000018</v>
      </c>
      <c r="AP1249" s="12">
        <v>2.8</v>
      </c>
      <c r="AQ1249" s="32">
        <v>0.10629629629629629</v>
      </c>
      <c r="AR1249" s="34">
        <v>480</v>
      </c>
      <c r="AS1249" s="34">
        <v>470</v>
      </c>
      <c r="AT1249" s="31">
        <v>2.1276595744680851E-2</v>
      </c>
      <c r="AU1249" s="32">
        <v>0.26044436623668121</v>
      </c>
      <c r="AV1249" s="36">
        <v>1542.2400000000002</v>
      </c>
      <c r="AW1249" s="30">
        <v>0.68069999999999997</v>
      </c>
      <c r="AX1249" s="30">
        <v>0.31929999999999997</v>
      </c>
      <c r="AY1249" s="30">
        <v>0.82579999999999998</v>
      </c>
      <c r="AZ1249" s="30">
        <v>5.6300000000000003E-2</v>
      </c>
      <c r="BA1249" s="30">
        <v>0.40970000000000001</v>
      </c>
      <c r="BB1249" s="30">
        <v>0.34100000000000003</v>
      </c>
      <c r="BC1249" s="30">
        <v>0.23089999999999999</v>
      </c>
      <c r="BD1249" s="37">
        <v>3</v>
      </c>
      <c r="BE1249" s="29">
        <v>158</v>
      </c>
      <c r="BF1249" s="38" t="s">
        <v>3972</v>
      </c>
      <c r="BG1249" s="39">
        <v>147.09547421616301</v>
      </c>
      <c r="BH1249" s="39">
        <v>-41.473505271320697</v>
      </c>
      <c r="BI1249" s="40">
        <f t="shared" si="280"/>
        <v>69</v>
      </c>
      <c r="BJ1249" s="40">
        <f t="shared" si="281"/>
        <v>67</v>
      </c>
      <c r="BK1249" s="40">
        <f t="shared" si="282"/>
        <v>69</v>
      </c>
      <c r="BL1249" s="40">
        <f t="shared" si="283"/>
        <v>14</v>
      </c>
      <c r="BM1249" s="40">
        <f t="shared" si="284"/>
        <v>7</v>
      </c>
      <c r="BN1249" s="40">
        <f t="shared" si="285"/>
        <v>100</v>
      </c>
      <c r="BO1249" s="40">
        <f t="shared" si="286"/>
        <v>76</v>
      </c>
      <c r="BP1249" s="40">
        <f t="shared" si="287"/>
        <v>80</v>
      </c>
      <c r="BQ1249" s="41">
        <f t="shared" si="288"/>
        <v>74</v>
      </c>
      <c r="BR1249" s="40">
        <f t="shared" si="289"/>
        <v>64</v>
      </c>
      <c r="BS1249" s="41">
        <f t="shared" si="290"/>
        <v>53</v>
      </c>
      <c r="BT1249" s="41">
        <f t="shared" si="291"/>
        <v>84</v>
      </c>
      <c r="BU1249" s="41">
        <f t="shared" si="292"/>
        <v>30</v>
      </c>
      <c r="BV1249" s="41">
        <f t="shared" si="293"/>
        <v>63</v>
      </c>
    </row>
    <row r="1250" spans="2:74" x14ac:dyDescent="0.3">
      <c r="B1250" s="12" t="s">
        <v>1653</v>
      </c>
      <c r="C1250" s="12">
        <v>602021054</v>
      </c>
      <c r="D1250" s="12" t="s">
        <v>798</v>
      </c>
      <c r="E1250" s="12" t="s">
        <v>799</v>
      </c>
      <c r="F1250" s="12" t="s">
        <v>2758</v>
      </c>
      <c r="G1250" s="12" t="s">
        <v>151</v>
      </c>
      <c r="H1250" s="12" t="s">
        <v>86</v>
      </c>
      <c r="I1250" s="28">
        <v>595000</v>
      </c>
      <c r="J1250" s="28">
        <v>595000</v>
      </c>
      <c r="K1250" s="28">
        <v>549000</v>
      </c>
      <c r="L1250" s="28">
        <v>560000</v>
      </c>
      <c r="M1250" s="28">
        <v>540000</v>
      </c>
      <c r="N1250" s="28">
        <v>525000</v>
      </c>
      <c r="O1250" s="29">
        <v>101</v>
      </c>
      <c r="P1250" s="29">
        <v>101</v>
      </c>
      <c r="Q1250" s="29">
        <v>81</v>
      </c>
      <c r="R1250" s="28">
        <v>440</v>
      </c>
      <c r="S1250" s="28">
        <v>430</v>
      </c>
      <c r="T1250" s="30">
        <v>2.2000000000000002</v>
      </c>
      <c r="U1250" s="30">
        <v>0</v>
      </c>
      <c r="V1250" s="30">
        <v>2.2000000000000002</v>
      </c>
      <c r="W1250" s="30">
        <v>2.5</v>
      </c>
      <c r="X1250" s="31">
        <v>3.8453781512605041E-2</v>
      </c>
      <c r="Y1250" s="30">
        <v>1.5</v>
      </c>
      <c r="Z1250" s="30">
        <v>0.10000000000000009</v>
      </c>
      <c r="AA1250" s="30">
        <v>1.4</v>
      </c>
      <c r="AB1250" s="30">
        <v>1.7</v>
      </c>
      <c r="AC1250" s="32">
        <v>0.35943013985099986</v>
      </c>
      <c r="AD1250" s="30">
        <v>9.3470687592371018</v>
      </c>
      <c r="AE1250" s="12">
        <v>222</v>
      </c>
      <c r="AF1250" s="12">
        <v>219</v>
      </c>
      <c r="AG1250" s="12">
        <v>200</v>
      </c>
      <c r="AH1250" s="33">
        <v>6.8804347826086953</v>
      </c>
      <c r="AI1250" s="34">
        <v>555000</v>
      </c>
      <c r="AJ1250" s="34">
        <v>560000</v>
      </c>
      <c r="AK1250" s="34">
        <v>570000</v>
      </c>
      <c r="AL1250" s="35">
        <v>-8.9285714285714281E-3</v>
      </c>
      <c r="AM1250" s="35">
        <v>-2.6315789473684209E-2</v>
      </c>
      <c r="AN1250" s="12">
        <v>2.6</v>
      </c>
      <c r="AO1250" s="33">
        <v>0.20000000000000018</v>
      </c>
      <c r="AP1250" s="12">
        <v>2.4</v>
      </c>
      <c r="AQ1250" s="32">
        <v>0.10555555555555556</v>
      </c>
      <c r="AR1250" s="34">
        <v>450</v>
      </c>
      <c r="AS1250" s="34">
        <v>430</v>
      </c>
      <c r="AT1250" s="31">
        <v>4.6511627906976744E-2</v>
      </c>
      <c r="AU1250" s="32">
        <v>0.27969200693973967</v>
      </c>
      <c r="AV1250" s="36">
        <v>1224.1600000000001</v>
      </c>
      <c r="AW1250" s="30">
        <v>0.67110000000000003</v>
      </c>
      <c r="AX1250" s="30">
        <v>0.32890000000000003</v>
      </c>
      <c r="AY1250" s="30">
        <v>0.95079999999999998</v>
      </c>
      <c r="AZ1250" s="30">
        <v>3.6299999999999999E-2</v>
      </c>
      <c r="BA1250" s="30">
        <v>0.4773</v>
      </c>
      <c r="BB1250" s="30">
        <v>0.26490000000000002</v>
      </c>
      <c r="BC1250" s="30">
        <v>0.21029999999999999</v>
      </c>
      <c r="BD1250" s="37">
        <v>3</v>
      </c>
      <c r="BE1250" s="29">
        <v>160</v>
      </c>
      <c r="BF1250" s="38" t="s">
        <v>3973</v>
      </c>
      <c r="BG1250" s="39">
        <v>146.325287512621</v>
      </c>
      <c r="BH1250" s="39">
        <v>-41.651729978315601</v>
      </c>
      <c r="BI1250" s="40">
        <f t="shared" si="280"/>
        <v>80</v>
      </c>
      <c r="BJ1250" s="40">
        <f t="shared" si="281"/>
        <v>74</v>
      </c>
      <c r="BK1250" s="40">
        <f t="shared" si="282"/>
        <v>40</v>
      </c>
      <c r="BL1250" s="40">
        <f t="shared" si="283"/>
        <v>8</v>
      </c>
      <c r="BM1250" s="40">
        <f t="shared" si="284"/>
        <v>1</v>
      </c>
      <c r="BN1250" s="40">
        <f t="shared" si="285"/>
        <v>100</v>
      </c>
      <c r="BO1250" s="40">
        <f t="shared" si="286"/>
        <v>75</v>
      </c>
      <c r="BP1250" s="40">
        <f t="shared" si="287"/>
        <v>95</v>
      </c>
      <c r="BQ1250" s="41">
        <f t="shared" si="288"/>
        <v>78</v>
      </c>
      <c r="BR1250" s="40">
        <f t="shared" si="289"/>
        <v>57</v>
      </c>
      <c r="BS1250" s="41">
        <f t="shared" si="290"/>
        <v>28</v>
      </c>
      <c r="BT1250" s="41">
        <f t="shared" si="291"/>
        <v>92</v>
      </c>
      <c r="BU1250" s="41">
        <f t="shared" si="292"/>
        <v>30</v>
      </c>
      <c r="BV1250" s="41">
        <f t="shared" si="293"/>
        <v>63</v>
      </c>
    </row>
    <row r="1251" spans="2:74" x14ac:dyDescent="0.3">
      <c r="B1251" s="12" t="s">
        <v>1654</v>
      </c>
      <c r="C1251" s="12">
        <v>604011081</v>
      </c>
      <c r="D1251" s="12" t="s">
        <v>806</v>
      </c>
      <c r="E1251" s="12" t="s">
        <v>807</v>
      </c>
      <c r="F1251" s="12" t="s">
        <v>3617</v>
      </c>
      <c r="G1251" s="12" t="s">
        <v>151</v>
      </c>
      <c r="H1251" s="12" t="s">
        <v>86</v>
      </c>
      <c r="I1251" s="28">
        <v>480000</v>
      </c>
      <c r="J1251" s="28">
        <v>459000</v>
      </c>
      <c r="K1251" s="28">
        <v>439000</v>
      </c>
      <c r="L1251" s="28">
        <v>480000</v>
      </c>
      <c r="M1251" s="28">
        <v>450000</v>
      </c>
      <c r="N1251" s="28">
        <v>430000</v>
      </c>
      <c r="O1251" s="29">
        <v>56</v>
      </c>
      <c r="P1251" s="29">
        <v>58</v>
      </c>
      <c r="Q1251" s="29">
        <v>65</v>
      </c>
      <c r="R1251" s="28">
        <v>400</v>
      </c>
      <c r="S1251" s="28">
        <v>400</v>
      </c>
      <c r="T1251" s="30">
        <v>3</v>
      </c>
      <c r="U1251" s="30">
        <v>0.10000000000000009</v>
      </c>
      <c r="V1251" s="30">
        <v>2.9</v>
      </c>
      <c r="W1251" s="30">
        <v>2.9</v>
      </c>
      <c r="X1251" s="31">
        <v>4.3333333333333335E-2</v>
      </c>
      <c r="Y1251" s="30">
        <v>2</v>
      </c>
      <c r="Z1251" s="30">
        <v>-0.10000000000000009</v>
      </c>
      <c r="AA1251" s="30">
        <v>2.1</v>
      </c>
      <c r="AB1251" s="30">
        <v>1.9</v>
      </c>
      <c r="AC1251" s="32">
        <v>0.32467532467532462</v>
      </c>
      <c r="AD1251" s="30">
        <v>7.4925074925074906</v>
      </c>
      <c r="AE1251" s="12">
        <v>302</v>
      </c>
      <c r="AF1251" s="12">
        <v>334</v>
      </c>
      <c r="AG1251" s="12">
        <v>352</v>
      </c>
      <c r="AH1251" s="33">
        <v>5.6110344827586207</v>
      </c>
      <c r="AI1251" s="34">
        <v>495000</v>
      </c>
      <c r="AJ1251" s="34">
        <v>450000</v>
      </c>
      <c r="AK1251" s="34">
        <v>470000</v>
      </c>
      <c r="AL1251" s="35">
        <v>0.1</v>
      </c>
      <c r="AM1251" s="35">
        <v>5.3191489361702128E-2</v>
      </c>
      <c r="AN1251" s="12">
        <v>3</v>
      </c>
      <c r="AO1251" s="33">
        <v>0.20000000000000018</v>
      </c>
      <c r="AP1251" s="12">
        <v>2.8</v>
      </c>
      <c r="AQ1251" s="32">
        <v>0.10625</v>
      </c>
      <c r="AR1251" s="34">
        <v>410</v>
      </c>
      <c r="AS1251" s="34">
        <v>400</v>
      </c>
      <c r="AT1251" s="31">
        <v>2.5000000000000001E-2</v>
      </c>
      <c r="AU1251" s="32">
        <v>0.31173811945723506</v>
      </c>
      <c r="AV1251" s="36">
        <v>1232.0000000000002</v>
      </c>
      <c r="AW1251" s="30">
        <v>0.65159999999999996</v>
      </c>
      <c r="AX1251" s="30">
        <v>0.34839999999999999</v>
      </c>
      <c r="AY1251" s="30">
        <v>0.89880000000000004</v>
      </c>
      <c r="AZ1251" s="30">
        <v>6.6699999999999995E-2</v>
      </c>
      <c r="BA1251" s="30">
        <v>0.39910000000000001</v>
      </c>
      <c r="BB1251" s="30">
        <v>0.29780000000000001</v>
      </c>
      <c r="BC1251" s="30">
        <v>0.27329999999999999</v>
      </c>
      <c r="BD1251" s="37">
        <v>1</v>
      </c>
      <c r="BE1251" s="29">
        <v>239</v>
      </c>
      <c r="BF1251" s="38" t="s">
        <v>3974</v>
      </c>
      <c r="BG1251" s="39">
        <v>145.795457246155</v>
      </c>
      <c r="BH1251" s="39">
        <v>-41.060452992471198</v>
      </c>
      <c r="BI1251" s="40">
        <f t="shared" si="280"/>
        <v>67</v>
      </c>
      <c r="BJ1251" s="40">
        <f t="shared" si="281"/>
        <v>67</v>
      </c>
      <c r="BK1251" s="40">
        <f t="shared" si="282"/>
        <v>55</v>
      </c>
      <c r="BL1251" s="40">
        <f t="shared" si="283"/>
        <v>1</v>
      </c>
      <c r="BM1251" s="40">
        <f t="shared" si="284"/>
        <v>51</v>
      </c>
      <c r="BN1251" s="40">
        <f t="shared" si="285"/>
        <v>100</v>
      </c>
      <c r="BO1251" s="40">
        <f t="shared" si="286"/>
        <v>63</v>
      </c>
      <c r="BP1251" s="40">
        <f t="shared" si="287"/>
        <v>78</v>
      </c>
      <c r="BQ1251" s="41">
        <f t="shared" si="288"/>
        <v>95</v>
      </c>
      <c r="BR1251" s="40">
        <f t="shared" si="289"/>
        <v>75</v>
      </c>
      <c r="BS1251" s="41">
        <f t="shared" si="290"/>
        <v>51</v>
      </c>
      <c r="BT1251" s="41">
        <f t="shared" si="291"/>
        <v>84</v>
      </c>
      <c r="BU1251" s="41">
        <f t="shared" si="292"/>
        <v>10</v>
      </c>
      <c r="BV1251" s="41">
        <f t="shared" si="293"/>
        <v>63</v>
      </c>
    </row>
    <row r="1252" spans="2:74" x14ac:dyDescent="0.3">
      <c r="B1252" s="12" t="s">
        <v>1655</v>
      </c>
      <c r="C1252" s="12">
        <v>604011082</v>
      </c>
      <c r="D1252" s="12" t="s">
        <v>806</v>
      </c>
      <c r="E1252" s="12" t="s">
        <v>807</v>
      </c>
      <c r="F1252" s="12" t="s">
        <v>1655</v>
      </c>
      <c r="G1252" s="12" t="s">
        <v>151</v>
      </c>
      <c r="H1252" s="12" t="s">
        <v>86</v>
      </c>
      <c r="I1252" s="28">
        <v>550000</v>
      </c>
      <c r="J1252" s="28">
        <v>549000</v>
      </c>
      <c r="K1252" s="28">
        <v>500000</v>
      </c>
      <c r="L1252" s="28">
        <v>490000</v>
      </c>
      <c r="M1252" s="28">
        <v>490000</v>
      </c>
      <c r="N1252" s="28">
        <v>455000</v>
      </c>
      <c r="O1252" s="29">
        <v>54</v>
      </c>
      <c r="P1252" s="29">
        <v>59</v>
      </c>
      <c r="Q1252" s="29">
        <v>66</v>
      </c>
      <c r="R1252" s="28">
        <v>430</v>
      </c>
      <c r="S1252" s="28">
        <v>415</v>
      </c>
      <c r="T1252" s="30">
        <v>2.9</v>
      </c>
      <c r="U1252" s="30">
        <v>0.10000000000000009</v>
      </c>
      <c r="V1252" s="30">
        <v>2.8</v>
      </c>
      <c r="W1252" s="30">
        <v>2.8</v>
      </c>
      <c r="X1252" s="31">
        <v>4.0654545454545457E-2</v>
      </c>
      <c r="Y1252" s="30">
        <v>1.4</v>
      </c>
      <c r="Z1252" s="30">
        <v>9.9999999999999867E-2</v>
      </c>
      <c r="AA1252" s="30">
        <v>1.3</v>
      </c>
      <c r="AB1252" s="30">
        <v>1.3</v>
      </c>
      <c r="AC1252" s="32">
        <v>0.36951739309775883</v>
      </c>
      <c r="AD1252" s="30">
        <v>9.089202424139863</v>
      </c>
      <c r="AE1252" s="12">
        <v>302</v>
      </c>
      <c r="AF1252" s="12">
        <v>334</v>
      </c>
      <c r="AG1252" s="12">
        <v>352</v>
      </c>
      <c r="AH1252" s="33">
        <v>5.6110344827586207</v>
      </c>
      <c r="AI1252" s="34">
        <v>495000</v>
      </c>
      <c r="AJ1252" s="34">
        <v>450000</v>
      </c>
      <c r="AK1252" s="34">
        <v>470000</v>
      </c>
      <c r="AL1252" s="35">
        <v>0.1</v>
      </c>
      <c r="AM1252" s="35">
        <v>5.3191489361702128E-2</v>
      </c>
      <c r="AN1252" s="12">
        <v>3</v>
      </c>
      <c r="AO1252" s="33">
        <v>0.20000000000000018</v>
      </c>
      <c r="AP1252" s="12">
        <v>2.8</v>
      </c>
      <c r="AQ1252" s="32">
        <v>0.10625</v>
      </c>
      <c r="AR1252" s="34">
        <v>410</v>
      </c>
      <c r="AS1252" s="34">
        <v>400</v>
      </c>
      <c r="AT1252" s="31">
        <v>2.5000000000000001E-2</v>
      </c>
      <c r="AU1252" s="32">
        <v>0.31173811945723506</v>
      </c>
      <c r="AV1252" s="36">
        <v>1163.68</v>
      </c>
      <c r="AW1252" s="30">
        <v>0.62660000000000005</v>
      </c>
      <c r="AX1252" s="30">
        <v>0.37340000000000001</v>
      </c>
      <c r="AY1252" s="30">
        <v>0.85819999999999996</v>
      </c>
      <c r="AZ1252" s="30">
        <v>0.12529999999999999</v>
      </c>
      <c r="BA1252" s="30">
        <v>0.43569999999999998</v>
      </c>
      <c r="BB1252" s="30">
        <v>0.2762</v>
      </c>
      <c r="BC1252" s="30">
        <v>0.25190000000000001</v>
      </c>
      <c r="BD1252" s="37">
        <v>3</v>
      </c>
      <c r="BE1252" s="29">
        <v>213</v>
      </c>
      <c r="BF1252" s="38" t="s">
        <v>3975</v>
      </c>
      <c r="BG1252" s="39">
        <v>146.167771525625</v>
      </c>
      <c r="BH1252" s="39">
        <v>-41.175988492454003</v>
      </c>
      <c r="BI1252" s="40">
        <f t="shared" si="280"/>
        <v>69</v>
      </c>
      <c r="BJ1252" s="40">
        <f t="shared" si="281"/>
        <v>67</v>
      </c>
      <c r="BK1252" s="40">
        <f t="shared" si="282"/>
        <v>55</v>
      </c>
      <c r="BL1252" s="40">
        <f t="shared" si="283"/>
        <v>1</v>
      </c>
      <c r="BM1252" s="40">
        <f t="shared" si="284"/>
        <v>51</v>
      </c>
      <c r="BN1252" s="40">
        <f t="shared" si="285"/>
        <v>100</v>
      </c>
      <c r="BO1252" s="40">
        <f t="shared" si="286"/>
        <v>67</v>
      </c>
      <c r="BP1252" s="40">
        <f t="shared" si="287"/>
        <v>86</v>
      </c>
      <c r="BQ1252" s="41">
        <f t="shared" si="288"/>
        <v>86</v>
      </c>
      <c r="BR1252" s="40">
        <f t="shared" si="289"/>
        <v>60</v>
      </c>
      <c r="BS1252" s="41">
        <f t="shared" si="290"/>
        <v>21</v>
      </c>
      <c r="BT1252" s="41">
        <f t="shared" si="291"/>
        <v>93</v>
      </c>
      <c r="BU1252" s="41">
        <f t="shared" si="292"/>
        <v>30</v>
      </c>
      <c r="BV1252" s="41">
        <f t="shared" si="293"/>
        <v>63</v>
      </c>
    </row>
    <row r="1253" spans="2:74" x14ac:dyDescent="0.3">
      <c r="B1253" s="12" t="s">
        <v>1656</v>
      </c>
      <c r="C1253" s="12">
        <v>604011084</v>
      </c>
      <c r="D1253" s="12" t="s">
        <v>806</v>
      </c>
      <c r="E1253" s="12" t="s">
        <v>807</v>
      </c>
      <c r="F1253" s="12" t="s">
        <v>3617</v>
      </c>
      <c r="G1253" s="12" t="s">
        <v>151</v>
      </c>
      <c r="H1253" s="12" t="s">
        <v>86</v>
      </c>
      <c r="I1253" s="28">
        <v>549000</v>
      </c>
      <c r="J1253" s="28">
        <v>535000</v>
      </c>
      <c r="K1253" s="28">
        <v>535000</v>
      </c>
      <c r="L1253" s="28">
        <v>465000</v>
      </c>
      <c r="M1253" s="28">
        <v>465000</v>
      </c>
      <c r="N1253" s="28">
        <v>505000</v>
      </c>
      <c r="O1253" s="29">
        <v>84</v>
      </c>
      <c r="P1253" s="29">
        <v>77</v>
      </c>
      <c r="Q1253" s="29">
        <v>69</v>
      </c>
      <c r="R1253" s="28">
        <v>420</v>
      </c>
      <c r="S1253" s="28">
        <v>420</v>
      </c>
      <c r="T1253" s="30">
        <v>2.8</v>
      </c>
      <c r="U1253" s="30">
        <v>-0.20000000000000018</v>
      </c>
      <c r="V1253" s="30">
        <v>3</v>
      </c>
      <c r="W1253" s="30">
        <v>2.8</v>
      </c>
      <c r="X1253" s="31">
        <v>3.9781420765027324E-2</v>
      </c>
      <c r="Y1253" s="30">
        <v>2</v>
      </c>
      <c r="Z1253" s="30">
        <v>0</v>
      </c>
      <c r="AA1253" s="30">
        <v>2</v>
      </c>
      <c r="AB1253" s="30">
        <v>1.7</v>
      </c>
      <c r="AC1253" s="32">
        <v>0.35782442748091597</v>
      </c>
      <c r="AD1253" s="30">
        <v>8.9947623940944528</v>
      </c>
      <c r="AE1253" s="12">
        <v>302</v>
      </c>
      <c r="AF1253" s="12">
        <v>334</v>
      </c>
      <c r="AG1253" s="12">
        <v>352</v>
      </c>
      <c r="AH1253" s="33">
        <v>5.6110344827586207</v>
      </c>
      <c r="AI1253" s="34">
        <v>495000</v>
      </c>
      <c r="AJ1253" s="34">
        <v>450000</v>
      </c>
      <c r="AK1253" s="34">
        <v>470000</v>
      </c>
      <c r="AL1253" s="35">
        <v>0.1</v>
      </c>
      <c r="AM1253" s="35">
        <v>5.3191489361702128E-2</v>
      </c>
      <c r="AN1253" s="12">
        <v>3</v>
      </c>
      <c r="AO1253" s="33">
        <v>0.20000000000000018</v>
      </c>
      <c r="AP1253" s="12">
        <v>2.8</v>
      </c>
      <c r="AQ1253" s="32">
        <v>0.10625</v>
      </c>
      <c r="AR1253" s="34">
        <v>410</v>
      </c>
      <c r="AS1253" s="34">
        <v>400</v>
      </c>
      <c r="AT1253" s="31">
        <v>2.5000000000000001E-2</v>
      </c>
      <c r="AU1253" s="32">
        <v>0.31173811945723506</v>
      </c>
      <c r="AV1253" s="36">
        <v>1173.7600000000002</v>
      </c>
      <c r="AW1253" s="30">
        <v>0.6452</v>
      </c>
      <c r="AX1253" s="30">
        <v>0.3548</v>
      </c>
      <c r="AY1253" s="30">
        <v>0.90869999999999995</v>
      </c>
      <c r="AZ1253" s="30">
        <v>8.6499999999999994E-2</v>
      </c>
      <c r="BA1253" s="30">
        <v>0.41220000000000001</v>
      </c>
      <c r="BB1253" s="30">
        <v>0.28760000000000002</v>
      </c>
      <c r="BC1253" s="30">
        <v>0.27729999999999999</v>
      </c>
      <c r="BD1253" s="37">
        <v>5</v>
      </c>
      <c r="BE1253" s="29">
        <v>244</v>
      </c>
      <c r="BF1253" s="38" t="s">
        <v>3976</v>
      </c>
      <c r="BG1253" s="39">
        <v>145.775562155919</v>
      </c>
      <c r="BH1253" s="39">
        <v>-41.0237876495028</v>
      </c>
      <c r="BI1253" s="40">
        <f t="shared" si="280"/>
        <v>70</v>
      </c>
      <c r="BJ1253" s="40">
        <f t="shared" si="281"/>
        <v>67</v>
      </c>
      <c r="BK1253" s="40">
        <f t="shared" si="282"/>
        <v>55</v>
      </c>
      <c r="BL1253" s="40">
        <f t="shared" si="283"/>
        <v>1</v>
      </c>
      <c r="BM1253" s="40">
        <f t="shared" si="284"/>
        <v>51</v>
      </c>
      <c r="BN1253" s="40">
        <f t="shared" si="285"/>
        <v>100</v>
      </c>
      <c r="BO1253" s="40">
        <f t="shared" si="286"/>
        <v>62</v>
      </c>
      <c r="BP1253" s="40">
        <f t="shared" si="287"/>
        <v>81</v>
      </c>
      <c r="BQ1253" s="41">
        <f t="shared" si="288"/>
        <v>83</v>
      </c>
      <c r="BR1253" s="40">
        <f t="shared" si="289"/>
        <v>60</v>
      </c>
      <c r="BS1253" s="41">
        <f t="shared" si="290"/>
        <v>29</v>
      </c>
      <c r="BT1253" s="41">
        <f t="shared" si="291"/>
        <v>84</v>
      </c>
      <c r="BU1253" s="41">
        <f t="shared" si="292"/>
        <v>50</v>
      </c>
      <c r="BV1253" s="41">
        <f t="shared" si="293"/>
        <v>63</v>
      </c>
    </row>
    <row r="1254" spans="2:74" x14ac:dyDescent="0.3">
      <c r="B1254" s="12" t="s">
        <v>1657</v>
      </c>
      <c r="C1254" s="12">
        <v>701031035</v>
      </c>
      <c r="D1254" s="12" t="s">
        <v>1422</v>
      </c>
      <c r="E1254" s="12" t="s">
        <v>1423</v>
      </c>
      <c r="F1254" s="12" t="s">
        <v>3755</v>
      </c>
      <c r="G1254" s="12" t="s">
        <v>1424</v>
      </c>
      <c r="H1254" s="12" t="s">
        <v>86</v>
      </c>
      <c r="I1254" s="28">
        <v>639000</v>
      </c>
      <c r="J1254" s="28">
        <v>630000</v>
      </c>
      <c r="K1254" s="28">
        <v>627000</v>
      </c>
      <c r="L1254" s="28">
        <v>550000</v>
      </c>
      <c r="M1254" s="28">
        <v>580000</v>
      </c>
      <c r="N1254" s="28">
        <v>650000</v>
      </c>
      <c r="O1254" s="29">
        <v>117</v>
      </c>
      <c r="P1254" s="29">
        <v>93</v>
      </c>
      <c r="Q1254" s="29">
        <v>78</v>
      </c>
      <c r="R1254" s="28">
        <v>620</v>
      </c>
      <c r="S1254" s="28">
        <v>490</v>
      </c>
      <c r="T1254" s="30">
        <v>2.2000000000000002</v>
      </c>
      <c r="U1254" s="30">
        <v>0.20000000000000018</v>
      </c>
      <c r="V1254" s="30">
        <v>2</v>
      </c>
      <c r="W1254" s="30">
        <v>1.7</v>
      </c>
      <c r="X1254" s="31">
        <v>5.0453834115805944E-2</v>
      </c>
      <c r="Y1254" s="30">
        <v>1.3</v>
      </c>
      <c r="Z1254" s="30">
        <v>-0.19999999999999996</v>
      </c>
      <c r="AA1254" s="30">
        <v>1.5</v>
      </c>
      <c r="AB1254" s="30">
        <v>0.8</v>
      </c>
      <c r="AC1254" s="32">
        <v>0.28114343756801857</v>
      </c>
      <c r="AD1254" s="30">
        <v>5.5722908376539655</v>
      </c>
      <c r="AE1254" s="12">
        <v>80</v>
      </c>
      <c r="AF1254" s="12">
        <v>75</v>
      </c>
      <c r="AG1254" s="12">
        <v>98</v>
      </c>
      <c r="AH1254" s="33">
        <v>4.2027649769585258</v>
      </c>
      <c r="AI1254" s="34">
        <v>690000</v>
      </c>
      <c r="AJ1254" s="34">
        <v>730000</v>
      </c>
      <c r="AK1254" s="34">
        <v>694000</v>
      </c>
      <c r="AL1254" s="35">
        <v>-5.4794520547945202E-2</v>
      </c>
      <c r="AM1254" s="35">
        <v>-5.763688760806916E-3</v>
      </c>
      <c r="AN1254" s="12">
        <v>2.6</v>
      </c>
      <c r="AO1254" s="33">
        <v>0.60000000000000009</v>
      </c>
      <c r="AP1254" s="12">
        <v>2</v>
      </c>
      <c r="AQ1254" s="32">
        <v>1.7446808510638297E-2</v>
      </c>
      <c r="AR1254" s="34">
        <v>650</v>
      </c>
      <c r="AS1254" s="34">
        <v>620</v>
      </c>
      <c r="AT1254" s="31">
        <v>4.8387096774193547E-2</v>
      </c>
      <c r="AU1254" s="32">
        <v>0.29238016428457825</v>
      </c>
      <c r="AV1254" s="36">
        <v>2205.2800000000002</v>
      </c>
      <c r="AW1254" s="30">
        <v>0.74119999999999997</v>
      </c>
      <c r="AX1254" s="30">
        <v>0.25879999999999997</v>
      </c>
      <c r="AY1254" s="30">
        <v>0.95120000000000005</v>
      </c>
      <c r="AZ1254" s="30">
        <v>3.0999999999999999E-3</v>
      </c>
      <c r="BA1254" s="30">
        <v>0.2868</v>
      </c>
      <c r="BB1254" s="30">
        <v>0.495</v>
      </c>
      <c r="BC1254" s="30">
        <v>0.16250000000000001</v>
      </c>
      <c r="BD1254" s="37">
        <v>4</v>
      </c>
      <c r="BE1254" s="29">
        <v>37</v>
      </c>
      <c r="BF1254" s="38" t="s">
        <v>3977</v>
      </c>
      <c r="BG1254" s="39">
        <v>131.11213865573899</v>
      </c>
      <c r="BH1254" s="39">
        <v>-12.6654921250106</v>
      </c>
      <c r="BI1254" s="40">
        <f t="shared" si="280"/>
        <v>80</v>
      </c>
      <c r="BJ1254" s="40">
        <f t="shared" si="281"/>
        <v>74</v>
      </c>
      <c r="BK1254" s="40">
        <f t="shared" si="282"/>
        <v>73</v>
      </c>
      <c r="BL1254" s="40">
        <f t="shared" si="283"/>
        <v>4</v>
      </c>
      <c r="BM1254" s="40">
        <f t="shared" si="284"/>
        <v>1</v>
      </c>
      <c r="BN1254" s="40">
        <f t="shared" si="285"/>
        <v>12</v>
      </c>
      <c r="BO1254" s="40">
        <f t="shared" si="286"/>
        <v>100</v>
      </c>
      <c r="BP1254" s="40">
        <f t="shared" si="287"/>
        <v>53</v>
      </c>
      <c r="BQ1254" s="41">
        <f t="shared" si="288"/>
        <v>100</v>
      </c>
      <c r="BR1254" s="40">
        <f t="shared" si="289"/>
        <v>94</v>
      </c>
      <c r="BS1254" s="41">
        <f t="shared" si="290"/>
        <v>79</v>
      </c>
      <c r="BT1254" s="41">
        <f t="shared" si="291"/>
        <v>95</v>
      </c>
      <c r="BU1254" s="41">
        <f t="shared" si="292"/>
        <v>40</v>
      </c>
      <c r="BV1254" s="41">
        <f t="shared" si="293"/>
        <v>63</v>
      </c>
    </row>
    <row r="1255" spans="2:74" x14ac:dyDescent="0.3">
      <c r="B1255" s="12" t="s">
        <v>1658</v>
      </c>
      <c r="C1255" s="12">
        <v>801051057</v>
      </c>
      <c r="D1255" s="12" t="s">
        <v>595</v>
      </c>
      <c r="E1255" s="12" t="s">
        <v>154</v>
      </c>
      <c r="F1255" s="12" t="s">
        <v>2740</v>
      </c>
      <c r="G1255" s="12" t="s">
        <v>155</v>
      </c>
      <c r="H1255" s="12" t="s">
        <v>86</v>
      </c>
      <c r="I1255" s="28">
        <v>1200000</v>
      </c>
      <c r="J1255" s="28">
        <v>1195000</v>
      </c>
      <c r="K1255" s="28">
        <v>1200000</v>
      </c>
      <c r="L1255" s="28">
        <v>1225000</v>
      </c>
      <c r="M1255" s="28">
        <v>1317000</v>
      </c>
      <c r="N1255" s="28">
        <v>1235000</v>
      </c>
      <c r="O1255" s="29">
        <v>30</v>
      </c>
      <c r="P1255" s="29">
        <v>29</v>
      </c>
      <c r="Q1255" s="29">
        <v>23</v>
      </c>
      <c r="R1255" s="28">
        <v>690</v>
      </c>
      <c r="S1255" s="28">
        <v>680</v>
      </c>
      <c r="T1255" s="30">
        <v>3.2</v>
      </c>
      <c r="U1255" s="30">
        <v>0.20000000000000018</v>
      </c>
      <c r="V1255" s="30">
        <v>3</v>
      </c>
      <c r="W1255" s="30">
        <v>2</v>
      </c>
      <c r="X1255" s="31">
        <v>2.9899999999999999E-2</v>
      </c>
      <c r="Y1255" s="30">
        <v>6.5</v>
      </c>
      <c r="Z1255" s="30">
        <v>-0.29999999999999982</v>
      </c>
      <c r="AA1255" s="30">
        <v>6.8</v>
      </c>
      <c r="AB1255" s="30">
        <v>5.5</v>
      </c>
      <c r="AC1255" s="32">
        <v>0.2956196874143131</v>
      </c>
      <c r="AD1255" s="30">
        <v>9.8869460673683314</v>
      </c>
      <c r="AE1255" s="12">
        <v>106</v>
      </c>
      <c r="AF1255" s="12">
        <v>69</v>
      </c>
      <c r="AG1255" s="12">
        <v>88</v>
      </c>
      <c r="AH1255" s="33">
        <v>3.6978851963746227</v>
      </c>
      <c r="AI1255" s="34">
        <v>1250000</v>
      </c>
      <c r="AJ1255" s="34">
        <v>1252000</v>
      </c>
      <c r="AK1255" s="34">
        <v>1281100</v>
      </c>
      <c r="AL1255" s="35">
        <v>-1.5974440894568689E-3</v>
      </c>
      <c r="AM1255" s="35">
        <v>-2.4276012801498711E-2</v>
      </c>
      <c r="AN1255" s="12">
        <v>2.1</v>
      </c>
      <c r="AO1255" s="33">
        <v>0.40000000000000013</v>
      </c>
      <c r="AP1255" s="12">
        <v>1.7</v>
      </c>
      <c r="AQ1255" s="32">
        <v>8.3284457478005863E-2</v>
      </c>
      <c r="AR1255" s="34">
        <v>700</v>
      </c>
      <c r="AS1255" s="34">
        <v>710</v>
      </c>
      <c r="AT1255" s="31">
        <v>-1.4084507042253521E-2</v>
      </c>
      <c r="AU1255" s="32">
        <v>0.12407798624333292</v>
      </c>
      <c r="AV1255" s="36">
        <v>2334.0800000000004</v>
      </c>
      <c r="AW1255" s="30">
        <v>0.52629999999999999</v>
      </c>
      <c r="AX1255" s="30">
        <v>0.47370000000000001</v>
      </c>
      <c r="AY1255" s="30">
        <v>0.26850000000000002</v>
      </c>
      <c r="AZ1255" s="30">
        <v>0.35920000000000002</v>
      </c>
      <c r="BA1255" s="30">
        <v>0.22989999999999999</v>
      </c>
      <c r="BB1255" s="30">
        <v>0.2586</v>
      </c>
      <c r="BC1255" s="30">
        <v>0.4829</v>
      </c>
      <c r="BD1255" s="37">
        <v>9</v>
      </c>
      <c r="BE1255" s="29">
        <v>65</v>
      </c>
      <c r="BF1255" s="38" t="s">
        <v>3978</v>
      </c>
      <c r="BG1255" s="39">
        <v>149.125167175793</v>
      </c>
      <c r="BH1255" s="39">
        <v>-35.242198845299299</v>
      </c>
      <c r="BI1255" s="40">
        <f t="shared" si="280"/>
        <v>64</v>
      </c>
      <c r="BJ1255" s="40">
        <f t="shared" si="281"/>
        <v>82</v>
      </c>
      <c r="BK1255" s="40">
        <f t="shared" si="282"/>
        <v>79</v>
      </c>
      <c r="BL1255" s="40">
        <f t="shared" si="283"/>
        <v>59</v>
      </c>
      <c r="BM1255" s="40">
        <f t="shared" si="284"/>
        <v>1</v>
      </c>
      <c r="BN1255" s="40">
        <f t="shared" si="285"/>
        <v>100</v>
      </c>
      <c r="BO1255" s="40">
        <f t="shared" si="286"/>
        <v>94</v>
      </c>
      <c r="BP1255" s="40">
        <f t="shared" si="287"/>
        <v>41</v>
      </c>
      <c r="BQ1255" s="41">
        <f t="shared" si="288"/>
        <v>50</v>
      </c>
      <c r="BR1255" s="40">
        <f t="shared" si="289"/>
        <v>52</v>
      </c>
      <c r="BS1255" s="41">
        <f t="shared" si="290"/>
        <v>70</v>
      </c>
      <c r="BT1255" s="41">
        <f t="shared" si="291"/>
        <v>9</v>
      </c>
      <c r="BU1255" s="41">
        <f t="shared" si="292"/>
        <v>90</v>
      </c>
      <c r="BV1255" s="41">
        <f t="shared" si="293"/>
        <v>63</v>
      </c>
    </row>
    <row r="1256" spans="2:74" x14ac:dyDescent="0.3">
      <c r="B1256" s="12" t="s">
        <v>1659</v>
      </c>
      <c r="C1256" s="12">
        <v>801091105</v>
      </c>
      <c r="D1256" s="12" t="s">
        <v>494</v>
      </c>
      <c r="E1256" s="12" t="s">
        <v>154</v>
      </c>
      <c r="F1256" s="12" t="s">
        <v>2740</v>
      </c>
      <c r="G1256" s="12" t="s">
        <v>155</v>
      </c>
      <c r="H1256" s="12" t="s">
        <v>86</v>
      </c>
      <c r="I1256" s="28">
        <v>1199000</v>
      </c>
      <c r="J1256" s="28">
        <v>1161300</v>
      </c>
      <c r="K1256" s="28">
        <v>1376900</v>
      </c>
      <c r="L1256" s="28">
        <v>1140000</v>
      </c>
      <c r="M1256" s="28">
        <v>1140000</v>
      </c>
      <c r="N1256" s="28">
        <v>1250000</v>
      </c>
      <c r="O1256" s="29">
        <v>30</v>
      </c>
      <c r="P1256" s="29">
        <v>43</v>
      </c>
      <c r="Q1256" s="29">
        <v>23</v>
      </c>
      <c r="R1256" s="28">
        <v>680</v>
      </c>
      <c r="S1256" s="28">
        <v>630</v>
      </c>
      <c r="T1256" s="30">
        <v>2.6</v>
      </c>
      <c r="U1256" s="30">
        <v>-0.19999999999999973</v>
      </c>
      <c r="V1256" s="30">
        <v>2.8</v>
      </c>
      <c r="W1256" s="30">
        <v>3.7</v>
      </c>
      <c r="X1256" s="31">
        <v>2.9491242702251876E-2</v>
      </c>
      <c r="Y1256" s="30">
        <v>6</v>
      </c>
      <c r="Z1256" s="30">
        <v>0.20000000000000018</v>
      </c>
      <c r="AA1256" s="30">
        <v>5.8</v>
      </c>
      <c r="AB1256" s="30">
        <v>6.1</v>
      </c>
      <c r="AC1256" s="32">
        <v>0.29444367465705973</v>
      </c>
      <c r="AD1256" s="30">
        <v>9.9841053708657981</v>
      </c>
      <c r="AE1256" s="12">
        <v>101</v>
      </c>
      <c r="AF1256" s="12">
        <v>78</v>
      </c>
      <c r="AG1256" s="12">
        <v>92</v>
      </c>
      <c r="AH1256" s="33">
        <v>3.0934844192634561</v>
      </c>
      <c r="AI1256" s="34">
        <v>1225000</v>
      </c>
      <c r="AJ1256" s="34">
        <v>1216000</v>
      </c>
      <c r="AK1256" s="34">
        <v>1250000</v>
      </c>
      <c r="AL1256" s="35">
        <v>7.4013157894736838E-3</v>
      </c>
      <c r="AM1256" s="35">
        <v>-0.02</v>
      </c>
      <c r="AN1256" s="12">
        <v>3.1</v>
      </c>
      <c r="AO1256" s="33">
        <v>0.10000000000000009</v>
      </c>
      <c r="AP1256" s="12">
        <v>3</v>
      </c>
      <c r="AQ1256" s="32">
        <v>7.1628721541155876E-2</v>
      </c>
      <c r="AR1256" s="34">
        <v>720</v>
      </c>
      <c r="AS1256" s="34">
        <v>720</v>
      </c>
      <c r="AT1256" s="31">
        <v>0</v>
      </c>
      <c r="AU1256" s="32">
        <v>0.15736330681609403</v>
      </c>
      <c r="AV1256" s="36">
        <v>2309.44</v>
      </c>
      <c r="AW1256" s="30">
        <v>0.61040000000000005</v>
      </c>
      <c r="AX1256" s="30">
        <v>0.3896</v>
      </c>
      <c r="AY1256" s="30">
        <v>0.51790000000000003</v>
      </c>
      <c r="AZ1256" s="30">
        <v>0.2034</v>
      </c>
      <c r="BA1256" s="30">
        <v>0.25929999999999997</v>
      </c>
      <c r="BB1256" s="30">
        <v>0.25190000000000001</v>
      </c>
      <c r="BC1256" s="30">
        <v>0.42249999999999999</v>
      </c>
      <c r="BD1256" s="37">
        <v>9</v>
      </c>
      <c r="BE1256" s="29">
        <v>65</v>
      </c>
      <c r="BF1256" s="38" t="s">
        <v>3979</v>
      </c>
      <c r="BG1256" s="39">
        <v>149.074659884575</v>
      </c>
      <c r="BH1256" s="39">
        <v>-35.341149767338898</v>
      </c>
      <c r="BI1256" s="40">
        <f t="shared" si="280"/>
        <v>74</v>
      </c>
      <c r="BJ1256" s="40">
        <f t="shared" si="281"/>
        <v>65</v>
      </c>
      <c r="BK1256" s="40">
        <f t="shared" si="282"/>
        <v>86</v>
      </c>
      <c r="BL1256" s="40">
        <f t="shared" si="283"/>
        <v>48</v>
      </c>
      <c r="BM1256" s="40">
        <f t="shared" si="284"/>
        <v>5</v>
      </c>
      <c r="BN1256" s="40">
        <f t="shared" si="285"/>
        <v>95</v>
      </c>
      <c r="BO1256" s="40">
        <f t="shared" si="286"/>
        <v>94</v>
      </c>
      <c r="BP1256" s="40">
        <f t="shared" si="287"/>
        <v>47</v>
      </c>
      <c r="BQ1256" s="41">
        <f t="shared" si="288"/>
        <v>49</v>
      </c>
      <c r="BR1256" s="40">
        <f t="shared" si="289"/>
        <v>51</v>
      </c>
      <c r="BS1256" s="41">
        <f t="shared" si="290"/>
        <v>71</v>
      </c>
      <c r="BT1256" s="41">
        <f t="shared" si="291"/>
        <v>18</v>
      </c>
      <c r="BU1256" s="41">
        <f t="shared" si="292"/>
        <v>90</v>
      </c>
      <c r="BV1256" s="41">
        <f t="shared" si="293"/>
        <v>63</v>
      </c>
    </row>
    <row r="1257" spans="2:74" x14ac:dyDescent="0.3">
      <c r="B1257" s="12" t="s">
        <v>1660</v>
      </c>
      <c r="C1257" s="12">
        <v>101041020</v>
      </c>
      <c r="D1257" s="12" t="s">
        <v>1661</v>
      </c>
      <c r="E1257" s="12" t="s">
        <v>348</v>
      </c>
      <c r="F1257" s="12" t="s">
        <v>2703</v>
      </c>
      <c r="G1257" s="12" t="s">
        <v>85</v>
      </c>
      <c r="H1257" s="12" t="s">
        <v>86</v>
      </c>
      <c r="I1257" s="28">
        <v>799000</v>
      </c>
      <c r="J1257" s="28">
        <v>799000</v>
      </c>
      <c r="K1257" s="28">
        <v>769000</v>
      </c>
      <c r="L1257" s="28">
        <v>770000</v>
      </c>
      <c r="M1257" s="28">
        <v>840000</v>
      </c>
      <c r="N1257" s="28">
        <v>710000</v>
      </c>
      <c r="O1257" s="29">
        <v>74</v>
      </c>
      <c r="P1257" s="29">
        <v>74</v>
      </c>
      <c r="Q1257" s="29">
        <v>90</v>
      </c>
      <c r="R1257" s="28">
        <v>550</v>
      </c>
      <c r="S1257" s="28">
        <v>540</v>
      </c>
      <c r="T1257" s="30">
        <v>1.3</v>
      </c>
      <c r="U1257" s="30">
        <v>0</v>
      </c>
      <c r="V1257" s="30">
        <v>1.3</v>
      </c>
      <c r="W1257" s="30">
        <v>1.3</v>
      </c>
      <c r="X1257" s="31">
        <v>3.579474342928661E-2</v>
      </c>
      <c r="Y1257" s="30">
        <v>1</v>
      </c>
      <c r="Z1257" s="30">
        <v>-0.10000000000000009</v>
      </c>
      <c r="AA1257" s="30">
        <v>1.1000000000000001</v>
      </c>
      <c r="AB1257" s="30">
        <v>1</v>
      </c>
      <c r="AC1257" s="32">
        <v>0.40251756440281028</v>
      </c>
      <c r="AD1257" s="30">
        <v>11.245158529994596</v>
      </c>
      <c r="AE1257" s="12">
        <v>845</v>
      </c>
      <c r="AF1257" s="12">
        <v>882</v>
      </c>
      <c r="AG1257" s="12">
        <v>639</v>
      </c>
      <c r="AH1257" s="33">
        <v>10.15028901734104</v>
      </c>
      <c r="AI1257" s="34">
        <v>825000</v>
      </c>
      <c r="AJ1257" s="34">
        <v>800000</v>
      </c>
      <c r="AK1257" s="34">
        <v>850000</v>
      </c>
      <c r="AL1257" s="35">
        <v>3.125E-2</v>
      </c>
      <c r="AM1257" s="35">
        <v>-2.9411764705882353E-2</v>
      </c>
      <c r="AN1257" s="12">
        <v>2.2999999999999998</v>
      </c>
      <c r="AO1257" s="33">
        <v>0.19999999999999973</v>
      </c>
      <c r="AP1257" s="12">
        <v>2.1</v>
      </c>
      <c r="AQ1257" s="32">
        <v>0.11710526315789474</v>
      </c>
      <c r="AR1257" s="34">
        <v>570</v>
      </c>
      <c r="AS1257" s="34">
        <v>550</v>
      </c>
      <c r="AT1257" s="31">
        <v>3.6363636363636362E-2</v>
      </c>
      <c r="AU1257" s="32">
        <v>0.16306986330006137</v>
      </c>
      <c r="AV1257" s="36">
        <v>1366.4</v>
      </c>
      <c r="AW1257" s="30">
        <v>0.71409999999999996</v>
      </c>
      <c r="AX1257" s="30">
        <v>0.28589999999999999</v>
      </c>
      <c r="AY1257" s="30">
        <v>0.9738</v>
      </c>
      <c r="AZ1257" s="30">
        <v>6.4999999999999997E-3</v>
      </c>
      <c r="BA1257" s="30">
        <v>0.53739999999999999</v>
      </c>
      <c r="BB1257" s="30">
        <v>0.30599999999999999</v>
      </c>
      <c r="BC1257" s="30">
        <v>0.1081</v>
      </c>
      <c r="BD1257" s="37">
        <v>4</v>
      </c>
      <c r="BE1257" s="29">
        <v>362</v>
      </c>
      <c r="BF1257" s="38" t="s">
        <v>3980</v>
      </c>
      <c r="BG1257" s="39">
        <v>149.67290303874199</v>
      </c>
      <c r="BH1257" s="39">
        <v>-36.872124223396703</v>
      </c>
      <c r="BI1257" s="40">
        <f t="shared" si="280"/>
        <v>95</v>
      </c>
      <c r="BJ1257" s="40">
        <f t="shared" si="281"/>
        <v>79</v>
      </c>
      <c r="BK1257" s="40">
        <f t="shared" si="282"/>
        <v>1</v>
      </c>
      <c r="BL1257" s="40">
        <f t="shared" si="283"/>
        <v>46</v>
      </c>
      <c r="BM1257" s="40">
        <f t="shared" si="284"/>
        <v>16</v>
      </c>
      <c r="BN1257" s="40">
        <f t="shared" si="285"/>
        <v>100</v>
      </c>
      <c r="BO1257" s="40">
        <f t="shared" si="286"/>
        <v>46</v>
      </c>
      <c r="BP1257" s="40">
        <f t="shared" si="287"/>
        <v>100</v>
      </c>
      <c r="BQ1257" s="41">
        <f t="shared" si="288"/>
        <v>70</v>
      </c>
      <c r="BR1257" s="40">
        <f t="shared" si="289"/>
        <v>38</v>
      </c>
      <c r="BS1257" s="41">
        <f t="shared" si="290"/>
        <v>1</v>
      </c>
      <c r="BT1257" s="41">
        <f t="shared" si="291"/>
        <v>100</v>
      </c>
      <c r="BU1257" s="41">
        <f t="shared" si="292"/>
        <v>40</v>
      </c>
      <c r="BV1257" s="41">
        <f t="shared" si="293"/>
        <v>62</v>
      </c>
    </row>
    <row r="1258" spans="2:74" x14ac:dyDescent="0.3">
      <c r="B1258" s="12" t="s">
        <v>1662</v>
      </c>
      <c r="C1258" s="12">
        <v>103031073</v>
      </c>
      <c r="D1258" s="12" t="s">
        <v>702</v>
      </c>
      <c r="E1258" s="12" t="s">
        <v>109</v>
      </c>
      <c r="F1258" s="12" t="s">
        <v>2703</v>
      </c>
      <c r="G1258" s="12" t="s">
        <v>85</v>
      </c>
      <c r="H1258" s="12" t="s">
        <v>86</v>
      </c>
      <c r="I1258" s="28">
        <v>480000</v>
      </c>
      <c r="J1258" s="28">
        <v>460000</v>
      </c>
      <c r="K1258" s="28">
        <v>420000</v>
      </c>
      <c r="L1258" s="28">
        <v>438900</v>
      </c>
      <c r="M1258" s="28">
        <v>438900</v>
      </c>
      <c r="N1258" s="28">
        <v>360000</v>
      </c>
      <c r="O1258" s="29">
        <v>55</v>
      </c>
      <c r="P1258" s="29">
        <v>58</v>
      </c>
      <c r="Q1258" s="29">
        <v>65</v>
      </c>
      <c r="R1258" s="28">
        <v>360</v>
      </c>
      <c r="S1258" s="28">
        <v>350</v>
      </c>
      <c r="T1258" s="30">
        <v>2</v>
      </c>
      <c r="U1258" s="30">
        <v>0.19999999999999996</v>
      </c>
      <c r="V1258" s="30">
        <v>1.8</v>
      </c>
      <c r="W1258" s="30">
        <v>1.3</v>
      </c>
      <c r="X1258" s="31">
        <v>3.9E-2</v>
      </c>
      <c r="Y1258" s="30">
        <v>2.5</v>
      </c>
      <c r="Z1258" s="30">
        <v>0.10000000000000009</v>
      </c>
      <c r="AA1258" s="30">
        <v>2.4</v>
      </c>
      <c r="AB1258" s="30">
        <v>1.6</v>
      </c>
      <c r="AC1258" s="32">
        <v>0.3611556982343499</v>
      </c>
      <c r="AD1258" s="30">
        <v>9.2604025188294834</v>
      </c>
      <c r="AE1258" s="12">
        <v>338</v>
      </c>
      <c r="AF1258" s="12">
        <v>329</v>
      </c>
      <c r="AG1258" s="12">
        <v>277</v>
      </c>
      <c r="AH1258" s="33">
        <v>7.2747252747252746</v>
      </c>
      <c r="AI1258" s="34">
        <v>612500</v>
      </c>
      <c r="AJ1258" s="34">
        <v>600000</v>
      </c>
      <c r="AK1258" s="34">
        <v>615000</v>
      </c>
      <c r="AL1258" s="35">
        <v>2.0833333333333332E-2</v>
      </c>
      <c r="AM1258" s="35">
        <v>-4.0650406504065045E-3</v>
      </c>
      <c r="AN1258" s="12">
        <v>1.9</v>
      </c>
      <c r="AO1258" s="33">
        <v>9.9999999999999867E-2</v>
      </c>
      <c r="AP1258" s="12">
        <v>1.8</v>
      </c>
      <c r="AQ1258" s="32">
        <v>0.10081967213114754</v>
      </c>
      <c r="AR1258" s="34">
        <v>550</v>
      </c>
      <c r="AS1258" s="34">
        <v>480</v>
      </c>
      <c r="AT1258" s="31">
        <v>0.14583333333333334</v>
      </c>
      <c r="AU1258" s="32">
        <v>0.31910214543124277</v>
      </c>
      <c r="AV1258" s="36">
        <v>996.80000000000007</v>
      </c>
      <c r="AW1258" s="30">
        <v>0.58950000000000002</v>
      </c>
      <c r="AX1258" s="30">
        <v>0.41049999999999998</v>
      </c>
      <c r="AY1258" s="30">
        <v>0.96499999999999997</v>
      </c>
      <c r="AZ1258" s="30">
        <v>1.78E-2</v>
      </c>
      <c r="BA1258" s="30">
        <v>0.5161</v>
      </c>
      <c r="BB1258" s="30">
        <v>0.2029</v>
      </c>
      <c r="BC1258" s="30">
        <v>0.20630000000000001</v>
      </c>
      <c r="BD1258" s="37">
        <v>1</v>
      </c>
      <c r="BE1258" s="29">
        <v>166</v>
      </c>
      <c r="BF1258" s="38" t="s">
        <v>3981</v>
      </c>
      <c r="BG1258" s="39">
        <v>150.06199615736799</v>
      </c>
      <c r="BH1258" s="39">
        <v>-32.7264447190745</v>
      </c>
      <c r="BI1258" s="40">
        <f t="shared" si="280"/>
        <v>84</v>
      </c>
      <c r="BJ1258" s="40">
        <f t="shared" si="281"/>
        <v>85</v>
      </c>
      <c r="BK1258" s="40">
        <f t="shared" si="282"/>
        <v>35</v>
      </c>
      <c r="BL1258" s="40">
        <f t="shared" si="283"/>
        <v>1</v>
      </c>
      <c r="BM1258" s="40">
        <f t="shared" si="284"/>
        <v>11</v>
      </c>
      <c r="BN1258" s="40">
        <f t="shared" si="285"/>
        <v>100</v>
      </c>
      <c r="BO1258" s="40">
        <f t="shared" si="286"/>
        <v>74</v>
      </c>
      <c r="BP1258" s="40">
        <f t="shared" si="287"/>
        <v>100</v>
      </c>
      <c r="BQ1258" s="41">
        <f t="shared" si="288"/>
        <v>80</v>
      </c>
      <c r="BR1258" s="40">
        <f t="shared" si="289"/>
        <v>58</v>
      </c>
      <c r="BS1258" s="41">
        <f t="shared" si="290"/>
        <v>27</v>
      </c>
      <c r="BT1258" s="41">
        <f t="shared" si="291"/>
        <v>75</v>
      </c>
      <c r="BU1258" s="41">
        <f t="shared" si="292"/>
        <v>10</v>
      </c>
      <c r="BV1258" s="41">
        <f t="shared" si="293"/>
        <v>62</v>
      </c>
    </row>
    <row r="1259" spans="2:74" x14ac:dyDescent="0.3">
      <c r="B1259" s="12" t="s">
        <v>1663</v>
      </c>
      <c r="C1259" s="12">
        <v>106011107</v>
      </c>
      <c r="D1259" s="12" t="s">
        <v>503</v>
      </c>
      <c r="E1259" s="12" t="s">
        <v>299</v>
      </c>
      <c r="F1259" s="12" t="s">
        <v>2703</v>
      </c>
      <c r="G1259" s="12" t="s">
        <v>85</v>
      </c>
      <c r="H1259" s="12" t="s">
        <v>86</v>
      </c>
      <c r="I1259" s="28">
        <v>815750</v>
      </c>
      <c r="J1259" s="28">
        <v>814000</v>
      </c>
      <c r="K1259" s="28">
        <v>780000</v>
      </c>
      <c r="L1259" s="28">
        <v>750000</v>
      </c>
      <c r="M1259" s="28">
        <v>740000</v>
      </c>
      <c r="N1259" s="28">
        <v>710000</v>
      </c>
      <c r="O1259" s="29">
        <v>48</v>
      </c>
      <c r="P1259" s="29">
        <v>46</v>
      </c>
      <c r="Q1259" s="29">
        <v>47</v>
      </c>
      <c r="R1259" s="28">
        <v>650</v>
      </c>
      <c r="S1259" s="28">
        <v>590</v>
      </c>
      <c r="T1259" s="30">
        <v>2.5</v>
      </c>
      <c r="U1259" s="30">
        <v>-0.10000000000000009</v>
      </c>
      <c r="V1259" s="30">
        <v>2.6</v>
      </c>
      <c r="W1259" s="30">
        <v>2.6</v>
      </c>
      <c r="X1259" s="31">
        <v>4.1434262948207172E-2</v>
      </c>
      <c r="Y1259" s="30">
        <v>8.6</v>
      </c>
      <c r="Z1259" s="30">
        <v>-0.20000000000000107</v>
      </c>
      <c r="AA1259" s="30">
        <v>8.8000000000000007</v>
      </c>
      <c r="AB1259" s="30">
        <v>6.8</v>
      </c>
      <c r="AC1259" s="32">
        <v>0.27272422126745433</v>
      </c>
      <c r="AD1259" s="30">
        <v>6.5820941863587539</v>
      </c>
      <c r="AE1259" s="12">
        <v>707</v>
      </c>
      <c r="AF1259" s="12">
        <v>686</v>
      </c>
      <c r="AG1259" s="12">
        <v>463</v>
      </c>
      <c r="AH1259" s="33">
        <v>7.9747520288548239</v>
      </c>
      <c r="AI1259" s="34">
        <v>660000</v>
      </c>
      <c r="AJ1259" s="34">
        <v>625000</v>
      </c>
      <c r="AK1259" s="34">
        <v>630000</v>
      </c>
      <c r="AL1259" s="35">
        <v>5.6000000000000001E-2</v>
      </c>
      <c r="AM1259" s="35">
        <v>4.7619047619047616E-2</v>
      </c>
      <c r="AN1259" s="12">
        <v>2.5</v>
      </c>
      <c r="AO1259" s="33">
        <v>0.10000000000000009</v>
      </c>
      <c r="AP1259" s="12">
        <v>2.4</v>
      </c>
      <c r="AQ1259" s="32">
        <v>0.10183486238532109</v>
      </c>
      <c r="AR1259" s="34">
        <v>580</v>
      </c>
      <c r="AS1259" s="34">
        <v>540</v>
      </c>
      <c r="AT1259" s="31">
        <v>7.407407407407407E-2</v>
      </c>
      <c r="AU1259" s="32">
        <v>0.29054956308880897</v>
      </c>
      <c r="AV1259" s="36">
        <v>2383.36</v>
      </c>
      <c r="AW1259" s="30">
        <v>0.80069999999999997</v>
      </c>
      <c r="AX1259" s="30">
        <v>0.1993</v>
      </c>
      <c r="AY1259" s="30">
        <v>0.94420000000000004</v>
      </c>
      <c r="AZ1259" s="30">
        <v>4.7E-2</v>
      </c>
      <c r="BA1259" s="30">
        <v>0.28439999999999999</v>
      </c>
      <c r="BB1259" s="30">
        <v>0.48070000000000002</v>
      </c>
      <c r="BC1259" s="30">
        <v>0.21279999999999999</v>
      </c>
      <c r="BD1259" s="37">
        <v>6</v>
      </c>
      <c r="BE1259" s="29">
        <v>130</v>
      </c>
      <c r="BF1259" s="38" t="s">
        <v>3982</v>
      </c>
      <c r="BG1259" s="39">
        <v>151.33358731953601</v>
      </c>
      <c r="BH1259" s="39">
        <v>-32.707007328996397</v>
      </c>
      <c r="BI1259" s="40">
        <f t="shared" si="280"/>
        <v>75</v>
      </c>
      <c r="BJ1259" s="40">
        <f t="shared" si="281"/>
        <v>75</v>
      </c>
      <c r="BK1259" s="40">
        <f t="shared" si="282"/>
        <v>26</v>
      </c>
      <c r="BL1259" s="40">
        <f t="shared" si="283"/>
        <v>4</v>
      </c>
      <c r="BM1259" s="40">
        <f t="shared" si="284"/>
        <v>29</v>
      </c>
      <c r="BN1259" s="40">
        <f t="shared" si="285"/>
        <v>100</v>
      </c>
      <c r="BO1259" s="40">
        <f t="shared" si="286"/>
        <v>81</v>
      </c>
      <c r="BP1259" s="40">
        <f t="shared" si="287"/>
        <v>53</v>
      </c>
      <c r="BQ1259" s="41">
        <f t="shared" si="288"/>
        <v>88</v>
      </c>
      <c r="BR1259" s="40">
        <f t="shared" si="289"/>
        <v>84</v>
      </c>
      <c r="BS1259" s="41">
        <f t="shared" si="290"/>
        <v>85</v>
      </c>
      <c r="BT1259" s="41">
        <f t="shared" si="291"/>
        <v>1</v>
      </c>
      <c r="BU1259" s="41">
        <f t="shared" si="292"/>
        <v>60</v>
      </c>
      <c r="BV1259" s="41">
        <f t="shared" si="293"/>
        <v>62</v>
      </c>
    </row>
    <row r="1260" spans="2:74" x14ac:dyDescent="0.3">
      <c r="B1260" s="12" t="s">
        <v>1664</v>
      </c>
      <c r="C1260" s="12">
        <v>106031119</v>
      </c>
      <c r="D1260" s="12" t="s">
        <v>354</v>
      </c>
      <c r="E1260" s="12" t="s">
        <v>299</v>
      </c>
      <c r="F1260" s="12" t="s">
        <v>3983</v>
      </c>
      <c r="G1260" s="12" t="s">
        <v>85</v>
      </c>
      <c r="H1260" s="12" t="s">
        <v>86</v>
      </c>
      <c r="I1260" s="28">
        <v>1019700</v>
      </c>
      <c r="J1260" s="28">
        <v>989800</v>
      </c>
      <c r="K1260" s="28">
        <v>931000</v>
      </c>
      <c r="L1260" s="28">
        <v>1112000</v>
      </c>
      <c r="M1260" s="28">
        <v>1050000</v>
      </c>
      <c r="N1260" s="28">
        <v>940000</v>
      </c>
      <c r="O1260" s="29">
        <v>46</v>
      </c>
      <c r="P1260" s="29">
        <v>53</v>
      </c>
      <c r="Q1260" s="29">
        <v>63</v>
      </c>
      <c r="R1260" s="28">
        <v>680</v>
      </c>
      <c r="S1260" s="28">
        <v>600</v>
      </c>
      <c r="T1260" s="30">
        <v>1.7</v>
      </c>
      <c r="U1260" s="30">
        <v>9.9999999999999867E-2</v>
      </c>
      <c r="V1260" s="30">
        <v>1.6</v>
      </c>
      <c r="W1260" s="30">
        <v>1.4</v>
      </c>
      <c r="X1260" s="31">
        <v>3.467686574482691E-2</v>
      </c>
      <c r="Y1260" s="30">
        <v>2.2999999999999998</v>
      </c>
      <c r="Z1260" s="30">
        <v>-0.30000000000000027</v>
      </c>
      <c r="AA1260" s="30">
        <v>2.6</v>
      </c>
      <c r="AB1260" s="30">
        <v>2.8</v>
      </c>
      <c r="AC1260" s="32">
        <v>0.47322124485023936</v>
      </c>
      <c r="AD1260" s="30">
        <v>13.646597946091321</v>
      </c>
      <c r="AE1260" s="12">
        <v>408</v>
      </c>
      <c r="AF1260" s="12">
        <v>407</v>
      </c>
      <c r="AG1260" s="12">
        <v>326</v>
      </c>
      <c r="AH1260" s="33">
        <v>5.3867228661749209</v>
      </c>
      <c r="AI1260" s="34">
        <v>850000</v>
      </c>
      <c r="AJ1260" s="34">
        <v>842500</v>
      </c>
      <c r="AK1260" s="34">
        <v>850000</v>
      </c>
      <c r="AL1260" s="35">
        <v>8.9020771513353119E-3</v>
      </c>
      <c r="AM1260" s="35">
        <v>0</v>
      </c>
      <c r="AN1260" s="12">
        <v>2.5</v>
      </c>
      <c r="AO1260" s="33">
        <v>0</v>
      </c>
      <c r="AP1260" s="12">
        <v>2.5</v>
      </c>
      <c r="AQ1260" s="32">
        <v>0.10481927710843372</v>
      </c>
      <c r="AR1260" s="34">
        <v>600</v>
      </c>
      <c r="AS1260" s="34">
        <v>580</v>
      </c>
      <c r="AT1260" s="31">
        <v>3.4482758620689655E-2</v>
      </c>
      <c r="AU1260" s="32">
        <v>0.12811901938922265</v>
      </c>
      <c r="AV1260" s="36">
        <v>1436.96</v>
      </c>
      <c r="AW1260" s="30">
        <v>0.72060000000000002</v>
      </c>
      <c r="AX1260" s="30">
        <v>0.27939999999999998</v>
      </c>
      <c r="AY1260" s="30">
        <v>0.86150000000000004</v>
      </c>
      <c r="AZ1260" s="30">
        <v>0.1108</v>
      </c>
      <c r="BA1260" s="30">
        <v>0.52239999999999998</v>
      </c>
      <c r="BB1260" s="30">
        <v>0.2823</v>
      </c>
      <c r="BC1260" s="30">
        <v>0.1636</v>
      </c>
      <c r="BD1260" s="37">
        <v>3</v>
      </c>
      <c r="BE1260" s="29">
        <v>144</v>
      </c>
      <c r="BF1260" s="38" t="s">
        <v>3984</v>
      </c>
      <c r="BG1260" s="39">
        <v>152.03786176061101</v>
      </c>
      <c r="BH1260" s="39">
        <v>-32.777797970032097</v>
      </c>
      <c r="BI1260" s="40">
        <f t="shared" si="280"/>
        <v>88</v>
      </c>
      <c r="BJ1260" s="40">
        <f t="shared" si="281"/>
        <v>75</v>
      </c>
      <c r="BK1260" s="40">
        <f t="shared" si="282"/>
        <v>58</v>
      </c>
      <c r="BL1260" s="40">
        <f t="shared" si="283"/>
        <v>58</v>
      </c>
      <c r="BM1260" s="40">
        <f t="shared" si="284"/>
        <v>5</v>
      </c>
      <c r="BN1260" s="40">
        <f t="shared" si="285"/>
        <v>100</v>
      </c>
      <c r="BO1260" s="40">
        <f t="shared" si="286"/>
        <v>78</v>
      </c>
      <c r="BP1260" s="40">
        <f t="shared" si="287"/>
        <v>100</v>
      </c>
      <c r="BQ1260" s="41">
        <f t="shared" si="288"/>
        <v>66</v>
      </c>
      <c r="BR1260" s="40">
        <f t="shared" si="289"/>
        <v>14</v>
      </c>
      <c r="BS1260" s="41">
        <f t="shared" si="290"/>
        <v>1</v>
      </c>
      <c r="BT1260" s="41">
        <f t="shared" si="291"/>
        <v>79</v>
      </c>
      <c r="BU1260" s="41">
        <f t="shared" si="292"/>
        <v>30</v>
      </c>
      <c r="BV1260" s="41">
        <f t="shared" si="293"/>
        <v>62</v>
      </c>
    </row>
    <row r="1261" spans="2:74" x14ac:dyDescent="0.3">
      <c r="B1261" s="12" t="s">
        <v>1665</v>
      </c>
      <c r="C1261" s="12">
        <v>107011547</v>
      </c>
      <c r="D1261" s="12" t="s">
        <v>356</v>
      </c>
      <c r="E1261" s="12" t="s">
        <v>357</v>
      </c>
      <c r="F1261" s="12" t="s">
        <v>605</v>
      </c>
      <c r="G1261" s="12" t="s">
        <v>85</v>
      </c>
      <c r="H1261" s="12" t="s">
        <v>86</v>
      </c>
      <c r="I1261" s="28">
        <v>1080000</v>
      </c>
      <c r="J1261" s="28">
        <v>1090000</v>
      </c>
      <c r="K1261" s="28">
        <v>949000</v>
      </c>
      <c r="L1261" s="28">
        <v>1110000</v>
      </c>
      <c r="M1261" s="28">
        <v>1110000</v>
      </c>
      <c r="N1261" s="28">
        <v>960000</v>
      </c>
      <c r="O1261" s="29">
        <v>46</v>
      </c>
      <c r="P1261" s="29">
        <v>48</v>
      </c>
      <c r="Q1261" s="29">
        <v>41</v>
      </c>
      <c r="R1261" s="28">
        <v>700</v>
      </c>
      <c r="S1261" s="28">
        <v>650</v>
      </c>
      <c r="T1261" s="30">
        <v>3.3</v>
      </c>
      <c r="U1261" s="30">
        <v>0.19999999999999973</v>
      </c>
      <c r="V1261" s="30">
        <v>3.1</v>
      </c>
      <c r="W1261" s="30">
        <v>1.7</v>
      </c>
      <c r="X1261" s="31">
        <v>3.3703703703703701E-2</v>
      </c>
      <c r="Y1261" s="30">
        <v>3.2</v>
      </c>
      <c r="Z1261" s="30">
        <v>-0.59999999999999964</v>
      </c>
      <c r="AA1261" s="30">
        <v>3.8</v>
      </c>
      <c r="AB1261" s="30">
        <v>3.6</v>
      </c>
      <c r="AC1261" s="32">
        <v>0.60328185328185324</v>
      </c>
      <c r="AD1261" s="30">
        <v>17.899571471000041</v>
      </c>
      <c r="AE1261" s="12">
        <v>218</v>
      </c>
      <c r="AF1261" s="12">
        <v>191</v>
      </c>
      <c r="AG1261" s="12">
        <v>179</v>
      </c>
      <c r="AH1261" s="33">
        <v>3.5735294117647061</v>
      </c>
      <c r="AI1261" s="34">
        <v>855000</v>
      </c>
      <c r="AJ1261" s="34">
        <v>800500</v>
      </c>
      <c r="AK1261" s="34">
        <v>810000</v>
      </c>
      <c r="AL1261" s="35">
        <v>6.808244846970643E-2</v>
      </c>
      <c r="AM1261" s="35">
        <v>5.5555555555555552E-2</v>
      </c>
      <c r="AN1261" s="12">
        <v>2.7</v>
      </c>
      <c r="AO1261" s="33">
        <v>0.20000000000000018</v>
      </c>
      <c r="AP1261" s="12">
        <v>2.5</v>
      </c>
      <c r="AQ1261" s="32">
        <v>0.11374999999999999</v>
      </c>
      <c r="AR1261" s="34">
        <v>650</v>
      </c>
      <c r="AS1261" s="34">
        <v>600</v>
      </c>
      <c r="AT1261" s="31">
        <v>8.3333333333333329E-2</v>
      </c>
      <c r="AU1261" s="32">
        <v>4.9414349016912336E-2</v>
      </c>
      <c r="AV1261" s="36">
        <v>1160.3200000000002</v>
      </c>
      <c r="AW1261" s="30">
        <v>0.59470000000000001</v>
      </c>
      <c r="AX1261" s="30">
        <v>0.40529999999999999</v>
      </c>
      <c r="AY1261" s="30">
        <v>0.80630000000000002</v>
      </c>
      <c r="AZ1261" s="30">
        <v>9.8799999999999999E-2</v>
      </c>
      <c r="BA1261" s="30">
        <v>0.48899999999999999</v>
      </c>
      <c r="BB1261" s="30">
        <v>0.23549999999999999</v>
      </c>
      <c r="BC1261" s="30">
        <v>0.24590000000000001</v>
      </c>
      <c r="BD1261" s="37">
        <v>3</v>
      </c>
      <c r="BE1261" s="29">
        <v>78</v>
      </c>
      <c r="BF1261" s="38" t="s">
        <v>3985</v>
      </c>
      <c r="BG1261" s="39">
        <v>150.877756178461</v>
      </c>
      <c r="BH1261" s="39">
        <v>-34.516068790677103</v>
      </c>
      <c r="BI1261" s="40">
        <f t="shared" si="280"/>
        <v>62</v>
      </c>
      <c r="BJ1261" s="40">
        <f t="shared" si="281"/>
        <v>72</v>
      </c>
      <c r="BK1261" s="40">
        <f t="shared" si="282"/>
        <v>81</v>
      </c>
      <c r="BL1261" s="40">
        <f t="shared" si="283"/>
        <v>84</v>
      </c>
      <c r="BM1261" s="40">
        <f t="shared" si="284"/>
        <v>35</v>
      </c>
      <c r="BN1261" s="40">
        <f t="shared" si="285"/>
        <v>100</v>
      </c>
      <c r="BO1261" s="40">
        <f t="shared" si="286"/>
        <v>91</v>
      </c>
      <c r="BP1261" s="40">
        <f t="shared" si="287"/>
        <v>98</v>
      </c>
      <c r="BQ1261" s="41">
        <f t="shared" si="288"/>
        <v>63</v>
      </c>
      <c r="BR1261" s="40">
        <f t="shared" si="289"/>
        <v>1</v>
      </c>
      <c r="BS1261" s="41">
        <f t="shared" si="290"/>
        <v>1</v>
      </c>
      <c r="BT1261" s="41">
        <f t="shared" si="291"/>
        <v>64</v>
      </c>
      <c r="BU1261" s="41">
        <f t="shared" si="292"/>
        <v>30</v>
      </c>
      <c r="BV1261" s="41">
        <f t="shared" si="293"/>
        <v>62</v>
      </c>
    </row>
    <row r="1262" spans="2:74" x14ac:dyDescent="0.3">
      <c r="B1262" s="12" t="s">
        <v>1666</v>
      </c>
      <c r="C1262" s="12">
        <v>107031140</v>
      </c>
      <c r="D1262" s="12" t="s">
        <v>930</v>
      </c>
      <c r="E1262" s="12" t="s">
        <v>357</v>
      </c>
      <c r="F1262" s="12" t="s">
        <v>2703</v>
      </c>
      <c r="G1262" s="12" t="s">
        <v>85</v>
      </c>
      <c r="H1262" s="12" t="s">
        <v>86</v>
      </c>
      <c r="I1262" s="28">
        <v>1744400</v>
      </c>
      <c r="J1262" s="28">
        <v>1793400</v>
      </c>
      <c r="K1262" s="28">
        <v>1750000</v>
      </c>
      <c r="L1262" s="28">
        <v>1700000</v>
      </c>
      <c r="M1262" s="28">
        <v>1680000</v>
      </c>
      <c r="N1262" s="28">
        <v>1565000</v>
      </c>
      <c r="O1262" s="29">
        <v>52</v>
      </c>
      <c r="P1262" s="29">
        <v>52</v>
      </c>
      <c r="Q1262" s="29">
        <v>53</v>
      </c>
      <c r="R1262" s="28">
        <v>750</v>
      </c>
      <c r="S1262" s="28">
        <v>700</v>
      </c>
      <c r="T1262" s="30">
        <v>2.7</v>
      </c>
      <c r="U1262" s="30">
        <v>0</v>
      </c>
      <c r="V1262" s="30">
        <v>2.7</v>
      </c>
      <c r="W1262" s="30">
        <v>2.5</v>
      </c>
      <c r="X1262" s="31">
        <v>2.235725750974547E-2</v>
      </c>
      <c r="Y1262" s="30">
        <v>2.1</v>
      </c>
      <c r="Z1262" s="30">
        <v>-0.10000000000000009</v>
      </c>
      <c r="AA1262" s="30">
        <v>2.2000000000000002</v>
      </c>
      <c r="AB1262" s="30">
        <v>2.2999999999999998</v>
      </c>
      <c r="AC1262" s="32">
        <v>0.33735156531126298</v>
      </c>
      <c r="AD1262" s="30">
        <v>15.089130013563262</v>
      </c>
      <c r="AE1262" s="12">
        <v>465</v>
      </c>
      <c r="AF1262" s="12">
        <v>398</v>
      </c>
      <c r="AG1262" s="12">
        <v>355</v>
      </c>
      <c r="AH1262" s="33">
        <v>5.5035750766087848</v>
      </c>
      <c r="AI1262" s="34">
        <v>1105000</v>
      </c>
      <c r="AJ1262" s="34">
        <v>1000000</v>
      </c>
      <c r="AK1262" s="34">
        <v>960000</v>
      </c>
      <c r="AL1262" s="35">
        <v>0.105</v>
      </c>
      <c r="AM1262" s="35">
        <v>0.15104166666666666</v>
      </c>
      <c r="AN1262" s="12">
        <v>2.7</v>
      </c>
      <c r="AO1262" s="33">
        <v>0.10000000000000009</v>
      </c>
      <c r="AP1262" s="12">
        <v>2.6</v>
      </c>
      <c r="AQ1262" s="32">
        <v>0.121</v>
      </c>
      <c r="AR1262" s="34">
        <v>730</v>
      </c>
      <c r="AS1262" s="34">
        <v>680</v>
      </c>
      <c r="AT1262" s="31">
        <v>7.3529411764705885E-2</v>
      </c>
      <c r="AU1262" s="32">
        <v>0.15447805336112719</v>
      </c>
      <c r="AV1262" s="36">
        <v>2223.2000000000003</v>
      </c>
      <c r="AW1262" s="30">
        <v>0.76739999999999997</v>
      </c>
      <c r="AX1262" s="30">
        <v>0.2326</v>
      </c>
      <c r="AY1262" s="30">
        <v>0.85899999999999999</v>
      </c>
      <c r="AZ1262" s="30">
        <v>9.9099999999999994E-2</v>
      </c>
      <c r="BA1262" s="30">
        <v>0.4889</v>
      </c>
      <c r="BB1262" s="30">
        <v>0.29980000000000001</v>
      </c>
      <c r="BC1262" s="30">
        <v>0.16500000000000001</v>
      </c>
      <c r="BD1262" s="37">
        <v>4</v>
      </c>
      <c r="BE1262" s="29">
        <v>100</v>
      </c>
      <c r="BF1262" s="38" t="s">
        <v>3986</v>
      </c>
      <c r="BG1262" s="39">
        <v>150.77390062312</v>
      </c>
      <c r="BH1262" s="39">
        <v>-34.694509270394697</v>
      </c>
      <c r="BI1262" s="40">
        <f t="shared" si="280"/>
        <v>72</v>
      </c>
      <c r="BJ1262" s="40">
        <f t="shared" si="281"/>
        <v>72</v>
      </c>
      <c r="BK1262" s="40">
        <f t="shared" si="282"/>
        <v>57</v>
      </c>
      <c r="BL1262" s="40">
        <f t="shared" si="283"/>
        <v>49</v>
      </c>
      <c r="BM1262" s="40">
        <f t="shared" si="284"/>
        <v>53</v>
      </c>
      <c r="BN1262" s="40">
        <f t="shared" si="285"/>
        <v>100</v>
      </c>
      <c r="BO1262" s="40">
        <f t="shared" si="286"/>
        <v>86</v>
      </c>
      <c r="BP1262" s="40">
        <f t="shared" si="287"/>
        <v>98</v>
      </c>
      <c r="BQ1262" s="41">
        <f t="shared" si="288"/>
        <v>25</v>
      </c>
      <c r="BR1262" s="40">
        <f t="shared" si="289"/>
        <v>1</v>
      </c>
      <c r="BS1262" s="41">
        <f t="shared" si="290"/>
        <v>42</v>
      </c>
      <c r="BT1262" s="41">
        <f t="shared" si="291"/>
        <v>82</v>
      </c>
      <c r="BU1262" s="41">
        <f t="shared" si="292"/>
        <v>40</v>
      </c>
      <c r="BV1262" s="41">
        <f t="shared" si="293"/>
        <v>62</v>
      </c>
    </row>
    <row r="1263" spans="2:74" x14ac:dyDescent="0.3">
      <c r="B1263" s="12" t="s">
        <v>1667</v>
      </c>
      <c r="C1263" s="12">
        <v>107031141</v>
      </c>
      <c r="D1263" s="12" t="s">
        <v>930</v>
      </c>
      <c r="E1263" s="12" t="s">
        <v>357</v>
      </c>
      <c r="F1263" s="12" t="s">
        <v>605</v>
      </c>
      <c r="G1263" s="12" t="s">
        <v>85</v>
      </c>
      <c r="H1263" s="12" t="s">
        <v>86</v>
      </c>
      <c r="I1263" s="28">
        <v>1349000</v>
      </c>
      <c r="J1263" s="28">
        <v>1350000</v>
      </c>
      <c r="K1263" s="28">
        <v>1290000</v>
      </c>
      <c r="L1263" s="28">
        <v>1240000</v>
      </c>
      <c r="M1263" s="28">
        <v>1270000</v>
      </c>
      <c r="N1263" s="28">
        <v>1208500</v>
      </c>
      <c r="O1263" s="29">
        <v>46</v>
      </c>
      <c r="P1263" s="29">
        <v>40</v>
      </c>
      <c r="Q1263" s="29">
        <v>37</v>
      </c>
      <c r="R1263" s="28">
        <v>800</v>
      </c>
      <c r="S1263" s="28">
        <v>760</v>
      </c>
      <c r="T1263" s="30">
        <v>2.8</v>
      </c>
      <c r="U1263" s="30">
        <v>0</v>
      </c>
      <c r="V1263" s="30">
        <v>2.8</v>
      </c>
      <c r="W1263" s="30">
        <v>2.8</v>
      </c>
      <c r="X1263" s="31">
        <v>3.083765752409192E-2</v>
      </c>
      <c r="Y1263" s="30">
        <v>5.7</v>
      </c>
      <c r="Z1263" s="30">
        <v>-0.20000000000000018</v>
      </c>
      <c r="AA1263" s="30">
        <v>5.9</v>
      </c>
      <c r="AB1263" s="30">
        <v>5.8</v>
      </c>
      <c r="AC1263" s="32">
        <v>0.33581838941500436</v>
      </c>
      <c r="AD1263" s="30">
        <v>10.889879983674058</v>
      </c>
      <c r="AE1263" s="12">
        <v>465</v>
      </c>
      <c r="AF1263" s="12">
        <v>398</v>
      </c>
      <c r="AG1263" s="12">
        <v>355</v>
      </c>
      <c r="AH1263" s="33">
        <v>5.5035750766087848</v>
      </c>
      <c r="AI1263" s="34">
        <v>1105000</v>
      </c>
      <c r="AJ1263" s="34">
        <v>1000000</v>
      </c>
      <c r="AK1263" s="34">
        <v>960000</v>
      </c>
      <c r="AL1263" s="35">
        <v>0.105</v>
      </c>
      <c r="AM1263" s="35">
        <v>0.15104166666666666</v>
      </c>
      <c r="AN1263" s="12">
        <v>2.7</v>
      </c>
      <c r="AO1263" s="33">
        <v>0.10000000000000009</v>
      </c>
      <c r="AP1263" s="12">
        <v>2.6</v>
      </c>
      <c r="AQ1263" s="32">
        <v>0.121</v>
      </c>
      <c r="AR1263" s="34">
        <v>730</v>
      </c>
      <c r="AS1263" s="34">
        <v>680</v>
      </c>
      <c r="AT1263" s="31">
        <v>7.3529411764705885E-2</v>
      </c>
      <c r="AU1263" s="32">
        <v>0.15447805336112719</v>
      </c>
      <c r="AV1263" s="36">
        <v>2382.2400000000002</v>
      </c>
      <c r="AW1263" s="30">
        <v>0.82030000000000003</v>
      </c>
      <c r="AX1263" s="30">
        <v>0.1797</v>
      </c>
      <c r="AY1263" s="30">
        <v>0.77549999999999997</v>
      </c>
      <c r="AZ1263" s="30">
        <v>0.16109999999999999</v>
      </c>
      <c r="BA1263" s="30">
        <v>0.34060000000000001</v>
      </c>
      <c r="BB1263" s="30">
        <v>0.39629999999999999</v>
      </c>
      <c r="BC1263" s="30">
        <v>0.23760000000000001</v>
      </c>
      <c r="BD1263" s="37">
        <v>7</v>
      </c>
      <c r="BE1263" s="29">
        <v>88</v>
      </c>
      <c r="BF1263" s="38" t="s">
        <v>3987</v>
      </c>
      <c r="BG1263" s="39">
        <v>150.83918062975201</v>
      </c>
      <c r="BH1263" s="39">
        <v>-34.601740912985299</v>
      </c>
      <c r="BI1263" s="40">
        <f t="shared" si="280"/>
        <v>70</v>
      </c>
      <c r="BJ1263" s="40">
        <f t="shared" si="281"/>
        <v>72</v>
      </c>
      <c r="BK1263" s="40">
        <f t="shared" si="282"/>
        <v>57</v>
      </c>
      <c r="BL1263" s="40">
        <f t="shared" si="283"/>
        <v>49</v>
      </c>
      <c r="BM1263" s="40">
        <f t="shared" si="284"/>
        <v>53</v>
      </c>
      <c r="BN1263" s="40">
        <f t="shared" si="285"/>
        <v>100</v>
      </c>
      <c r="BO1263" s="40">
        <f t="shared" si="286"/>
        <v>89</v>
      </c>
      <c r="BP1263" s="40">
        <f t="shared" si="287"/>
        <v>65</v>
      </c>
      <c r="BQ1263" s="41">
        <f t="shared" si="288"/>
        <v>53</v>
      </c>
      <c r="BR1263" s="40">
        <f t="shared" si="289"/>
        <v>42</v>
      </c>
      <c r="BS1263" s="41">
        <f t="shared" si="290"/>
        <v>43</v>
      </c>
      <c r="BT1263" s="41">
        <f t="shared" si="291"/>
        <v>22</v>
      </c>
      <c r="BU1263" s="41">
        <f t="shared" si="292"/>
        <v>70</v>
      </c>
      <c r="BV1263" s="41">
        <f t="shared" si="293"/>
        <v>62</v>
      </c>
    </row>
    <row r="1264" spans="2:74" x14ac:dyDescent="0.3">
      <c r="B1264" s="12" t="s">
        <v>1668</v>
      </c>
      <c r="C1264" s="12">
        <v>108051171</v>
      </c>
      <c r="D1264" s="12" t="s">
        <v>1441</v>
      </c>
      <c r="E1264" s="12" t="s">
        <v>1045</v>
      </c>
      <c r="F1264" s="12" t="s">
        <v>2220</v>
      </c>
      <c r="G1264" s="12" t="s">
        <v>85</v>
      </c>
      <c r="H1264" s="12" t="s">
        <v>86</v>
      </c>
      <c r="I1264" s="28">
        <v>539000</v>
      </c>
      <c r="J1264" s="28">
        <v>549000</v>
      </c>
      <c r="K1264" s="28">
        <v>509600</v>
      </c>
      <c r="L1264" s="28">
        <v>505000</v>
      </c>
      <c r="M1264" s="28">
        <v>508000</v>
      </c>
      <c r="N1264" s="28">
        <v>510000</v>
      </c>
      <c r="O1264" s="29">
        <v>41</v>
      </c>
      <c r="P1264" s="29">
        <v>37</v>
      </c>
      <c r="Q1264" s="29">
        <v>44</v>
      </c>
      <c r="R1264" s="28">
        <v>480</v>
      </c>
      <c r="S1264" s="28">
        <v>450</v>
      </c>
      <c r="T1264" s="30">
        <v>2.9</v>
      </c>
      <c r="U1264" s="30">
        <v>-0.20000000000000018</v>
      </c>
      <c r="V1264" s="30">
        <v>3.1</v>
      </c>
      <c r="W1264" s="30">
        <v>2.8</v>
      </c>
      <c r="X1264" s="31">
        <v>4.6307977736549162E-2</v>
      </c>
      <c r="Y1264" s="30">
        <v>2.5</v>
      </c>
      <c r="Z1264" s="30">
        <v>-0.29999999999999982</v>
      </c>
      <c r="AA1264" s="30">
        <v>2.8</v>
      </c>
      <c r="AB1264" s="30">
        <v>2.2000000000000002</v>
      </c>
      <c r="AC1264" s="32">
        <v>0.38784744667097604</v>
      </c>
      <c r="AD1264" s="30">
        <v>8.3753915767490419</v>
      </c>
      <c r="AE1264" s="12">
        <v>388</v>
      </c>
      <c r="AF1264" s="12">
        <v>427</v>
      </c>
      <c r="AG1264" s="12">
        <v>283</v>
      </c>
      <c r="AH1264" s="33">
        <v>6.1042183622828778</v>
      </c>
      <c r="AI1264" s="34">
        <v>645000</v>
      </c>
      <c r="AJ1264" s="34">
        <v>620000</v>
      </c>
      <c r="AK1264" s="34">
        <v>655000</v>
      </c>
      <c r="AL1264" s="35">
        <v>4.0322580645161289E-2</v>
      </c>
      <c r="AM1264" s="35">
        <v>-1.5267175572519083E-2</v>
      </c>
      <c r="AN1264" s="12">
        <v>2.8</v>
      </c>
      <c r="AO1264" s="33">
        <v>9.9999999999999645E-2</v>
      </c>
      <c r="AP1264" s="12">
        <v>2.7</v>
      </c>
      <c r="AQ1264" s="32">
        <v>0.10476190476190476</v>
      </c>
      <c r="AR1264" s="34">
        <v>500</v>
      </c>
      <c r="AS1264" s="34">
        <v>480</v>
      </c>
      <c r="AT1264" s="31">
        <v>4.1666666666666664E-2</v>
      </c>
      <c r="AU1264" s="32">
        <v>0.22617190561333597</v>
      </c>
      <c r="AV1264" s="36">
        <v>1237.6000000000001</v>
      </c>
      <c r="AW1264" s="30">
        <v>0.66400000000000003</v>
      </c>
      <c r="AX1264" s="30">
        <v>0.33600000000000002</v>
      </c>
      <c r="AY1264" s="30">
        <v>0.91959999999999997</v>
      </c>
      <c r="AZ1264" s="30">
        <v>4.3700000000000003E-2</v>
      </c>
      <c r="BA1264" s="30">
        <v>0.43230000000000002</v>
      </c>
      <c r="BB1264" s="30">
        <v>0.30780000000000002</v>
      </c>
      <c r="BC1264" s="30">
        <v>0.2223</v>
      </c>
      <c r="BD1264" s="37">
        <v>3</v>
      </c>
      <c r="BE1264" s="29">
        <v>248</v>
      </c>
      <c r="BF1264" s="38" t="s">
        <v>3988</v>
      </c>
      <c r="BG1264" s="39">
        <v>152.370676360923</v>
      </c>
      <c r="BH1264" s="39">
        <v>-31.863172914164799</v>
      </c>
      <c r="BI1264" s="40">
        <f t="shared" si="280"/>
        <v>69</v>
      </c>
      <c r="BJ1264" s="40">
        <f t="shared" si="281"/>
        <v>70</v>
      </c>
      <c r="BK1264" s="40">
        <f t="shared" si="282"/>
        <v>49</v>
      </c>
      <c r="BL1264" s="40">
        <f t="shared" si="283"/>
        <v>25</v>
      </c>
      <c r="BM1264" s="40">
        <f t="shared" si="284"/>
        <v>21</v>
      </c>
      <c r="BN1264" s="40">
        <f t="shared" si="285"/>
        <v>100</v>
      </c>
      <c r="BO1264" s="40">
        <f t="shared" si="286"/>
        <v>62</v>
      </c>
      <c r="BP1264" s="40">
        <f t="shared" si="287"/>
        <v>85</v>
      </c>
      <c r="BQ1264" s="41">
        <f t="shared" si="288"/>
        <v>100</v>
      </c>
      <c r="BR1264" s="40">
        <f t="shared" si="289"/>
        <v>67</v>
      </c>
      <c r="BS1264" s="41">
        <f t="shared" si="290"/>
        <v>9</v>
      </c>
      <c r="BT1264" s="41">
        <f t="shared" si="291"/>
        <v>75</v>
      </c>
      <c r="BU1264" s="41">
        <f t="shared" si="292"/>
        <v>30</v>
      </c>
      <c r="BV1264" s="41">
        <f t="shared" si="293"/>
        <v>62</v>
      </c>
    </row>
    <row r="1265" spans="2:74" x14ac:dyDescent="0.3">
      <c r="B1265" s="12" t="s">
        <v>1669</v>
      </c>
      <c r="C1265" s="12">
        <v>110031197</v>
      </c>
      <c r="D1265" s="12" t="s">
        <v>826</v>
      </c>
      <c r="E1265" s="12" t="s">
        <v>363</v>
      </c>
      <c r="F1265" s="12" t="s">
        <v>2703</v>
      </c>
      <c r="G1265" s="12" t="s">
        <v>85</v>
      </c>
      <c r="H1265" s="12" t="s">
        <v>86</v>
      </c>
      <c r="I1265" s="28">
        <v>441350</v>
      </c>
      <c r="J1265" s="28">
        <v>449000</v>
      </c>
      <c r="K1265" s="28">
        <v>429000</v>
      </c>
      <c r="L1265" s="28">
        <v>490000</v>
      </c>
      <c r="M1265" s="28">
        <v>455000</v>
      </c>
      <c r="N1265" s="28">
        <v>420000</v>
      </c>
      <c r="O1265" s="29">
        <v>103</v>
      </c>
      <c r="P1265" s="29">
        <v>81</v>
      </c>
      <c r="Q1265" s="29">
        <v>75</v>
      </c>
      <c r="R1265" s="28">
        <v>500</v>
      </c>
      <c r="S1265" s="28">
        <v>480</v>
      </c>
      <c r="T1265" s="30">
        <v>2.4</v>
      </c>
      <c r="U1265" s="30">
        <v>0</v>
      </c>
      <c r="V1265" s="30">
        <v>2.4</v>
      </c>
      <c r="W1265" s="30">
        <v>2.2999999999999998</v>
      </c>
      <c r="X1265" s="31">
        <v>5.8910162002945507E-2</v>
      </c>
      <c r="Y1265" s="30">
        <v>1.8</v>
      </c>
      <c r="Z1265" s="30">
        <v>-0.59999999999999987</v>
      </c>
      <c r="AA1265" s="30">
        <v>2.4</v>
      </c>
      <c r="AB1265" s="30">
        <v>2.1</v>
      </c>
      <c r="AC1265" s="32">
        <v>0.28653951953053358</v>
      </c>
      <c r="AD1265" s="30">
        <v>4.8640083440308084</v>
      </c>
      <c r="AE1265" s="12">
        <v>161</v>
      </c>
      <c r="AF1265" s="12">
        <v>174</v>
      </c>
      <c r="AG1265" s="12">
        <v>140</v>
      </c>
      <c r="AH1265" s="33">
        <v>9.8926829268292682</v>
      </c>
      <c r="AI1265" s="34">
        <v>330000</v>
      </c>
      <c r="AJ1265" s="34">
        <v>310000</v>
      </c>
      <c r="AK1265" s="34">
        <v>310000</v>
      </c>
      <c r="AL1265" s="35">
        <v>6.4516129032258063E-2</v>
      </c>
      <c r="AM1265" s="35">
        <v>6.4516129032258063E-2</v>
      </c>
      <c r="AN1265" s="12">
        <v>1.4</v>
      </c>
      <c r="AO1265" s="33">
        <v>-0.10000000000000009</v>
      </c>
      <c r="AP1265" s="12">
        <v>1.5</v>
      </c>
      <c r="AQ1265" s="32">
        <v>1.7857142857142856E-2</v>
      </c>
      <c r="AR1265" s="34">
        <v>410</v>
      </c>
      <c r="AS1265" s="34">
        <v>425</v>
      </c>
      <c r="AT1265" s="31">
        <v>-3.5294117647058823E-2</v>
      </c>
      <c r="AU1265" s="32">
        <v>8.6895642386234151E-2</v>
      </c>
      <c r="AV1265" s="36">
        <v>1744.9600000000003</v>
      </c>
      <c r="AW1265" s="30">
        <v>0.67410000000000003</v>
      </c>
      <c r="AX1265" s="30">
        <v>0.32590000000000002</v>
      </c>
      <c r="AY1265" s="30">
        <v>0.86509999999999998</v>
      </c>
      <c r="AZ1265" s="30">
        <v>0.1177</v>
      </c>
      <c r="BA1265" s="30">
        <v>0.3256</v>
      </c>
      <c r="BB1265" s="30">
        <v>0.313</v>
      </c>
      <c r="BC1265" s="30">
        <v>0.32019999999999998</v>
      </c>
      <c r="BD1265" s="37">
        <v>2.5</v>
      </c>
      <c r="BE1265" s="29">
        <v>413</v>
      </c>
      <c r="BF1265" s="38" t="s">
        <v>3989</v>
      </c>
      <c r="BG1265" s="39">
        <v>149.78982664083799</v>
      </c>
      <c r="BH1265" s="39">
        <v>-30.357456999434099</v>
      </c>
      <c r="BI1265" s="40">
        <f t="shared" si="280"/>
        <v>77</v>
      </c>
      <c r="BJ1265" s="40">
        <f t="shared" si="281"/>
        <v>93</v>
      </c>
      <c r="BK1265" s="40">
        <f t="shared" si="282"/>
        <v>2</v>
      </c>
      <c r="BL1265" s="40">
        <f t="shared" si="283"/>
        <v>71</v>
      </c>
      <c r="BM1265" s="40">
        <f t="shared" si="284"/>
        <v>33</v>
      </c>
      <c r="BN1265" s="40">
        <f t="shared" si="285"/>
        <v>13</v>
      </c>
      <c r="BO1265" s="40">
        <f t="shared" si="286"/>
        <v>40</v>
      </c>
      <c r="BP1265" s="40">
        <f t="shared" si="287"/>
        <v>62</v>
      </c>
      <c r="BQ1265" s="41">
        <f t="shared" si="288"/>
        <v>100</v>
      </c>
      <c r="BR1265" s="40">
        <f t="shared" si="289"/>
        <v>100</v>
      </c>
      <c r="BS1265" s="41">
        <f t="shared" si="290"/>
        <v>76</v>
      </c>
      <c r="BT1265" s="41">
        <f t="shared" si="291"/>
        <v>87</v>
      </c>
      <c r="BU1265" s="41">
        <f t="shared" si="292"/>
        <v>25</v>
      </c>
      <c r="BV1265" s="41">
        <f t="shared" si="293"/>
        <v>62</v>
      </c>
    </row>
    <row r="1266" spans="2:74" x14ac:dyDescent="0.3">
      <c r="B1266" s="12" t="s">
        <v>1670</v>
      </c>
      <c r="C1266" s="12">
        <v>110041199</v>
      </c>
      <c r="D1266" s="12" t="s">
        <v>362</v>
      </c>
      <c r="E1266" s="12" t="s">
        <v>363</v>
      </c>
      <c r="F1266" s="12" t="s">
        <v>2703</v>
      </c>
      <c r="G1266" s="12" t="s">
        <v>85</v>
      </c>
      <c r="H1266" s="12" t="s">
        <v>86</v>
      </c>
      <c r="I1266" s="28">
        <v>494000</v>
      </c>
      <c r="J1266" s="28">
        <v>470000</v>
      </c>
      <c r="K1266" s="28">
        <v>449000</v>
      </c>
      <c r="L1266" s="28">
        <v>480000</v>
      </c>
      <c r="M1266" s="28">
        <v>460000</v>
      </c>
      <c r="N1266" s="28">
        <v>440000</v>
      </c>
      <c r="O1266" s="29">
        <v>49</v>
      </c>
      <c r="P1266" s="29">
        <v>50</v>
      </c>
      <c r="Q1266" s="29">
        <v>48</v>
      </c>
      <c r="R1266" s="28">
        <v>500</v>
      </c>
      <c r="S1266" s="28">
        <v>465</v>
      </c>
      <c r="T1266" s="30">
        <v>3.9</v>
      </c>
      <c r="U1266" s="30">
        <v>0</v>
      </c>
      <c r="V1266" s="30">
        <v>3.9</v>
      </c>
      <c r="W1266" s="30">
        <v>3.7</v>
      </c>
      <c r="X1266" s="31">
        <v>5.2631578947368418E-2</v>
      </c>
      <c r="Y1266" s="30">
        <v>5.3</v>
      </c>
      <c r="Z1266" s="30">
        <v>-0.20000000000000018</v>
      </c>
      <c r="AA1266" s="30">
        <v>5.5</v>
      </c>
      <c r="AB1266" s="30">
        <v>5.7</v>
      </c>
      <c r="AC1266" s="32">
        <v>0.29083294555607253</v>
      </c>
      <c r="AD1266" s="30">
        <v>5.525825965565379</v>
      </c>
      <c r="AE1266" s="12">
        <v>419</v>
      </c>
      <c r="AF1266" s="12">
        <v>421</v>
      </c>
      <c r="AG1266" s="12">
        <v>423</v>
      </c>
      <c r="AH1266" s="33">
        <v>7.6397515527950315</v>
      </c>
      <c r="AI1266" s="34">
        <v>455000</v>
      </c>
      <c r="AJ1266" s="34">
        <v>400000</v>
      </c>
      <c r="AK1266" s="34">
        <v>355000</v>
      </c>
      <c r="AL1266" s="35">
        <v>0.13750000000000001</v>
      </c>
      <c r="AM1266" s="35">
        <v>0.28169014084507044</v>
      </c>
      <c r="AN1266" s="12">
        <v>1.4</v>
      </c>
      <c r="AO1266" s="33">
        <v>9.9999999999999867E-2</v>
      </c>
      <c r="AP1266" s="12">
        <v>1.3</v>
      </c>
      <c r="AQ1266" s="32">
        <v>5.1666666666666673E-2</v>
      </c>
      <c r="AR1266" s="34">
        <v>450</v>
      </c>
      <c r="AS1266" s="34">
        <v>425</v>
      </c>
      <c r="AT1266" s="31">
        <v>5.8823529411764705E-2</v>
      </c>
      <c r="AU1266" s="32">
        <v>0.20803307651786701</v>
      </c>
      <c r="AV1266" s="36">
        <v>1719.2000000000003</v>
      </c>
      <c r="AW1266" s="30">
        <v>0.66469999999999996</v>
      </c>
      <c r="AX1266" s="30">
        <v>0.33529999999999999</v>
      </c>
      <c r="AY1266" s="30">
        <v>0.87329999999999997</v>
      </c>
      <c r="AZ1266" s="30">
        <v>9.7299999999999998E-2</v>
      </c>
      <c r="BA1266" s="30">
        <v>0.31390000000000001</v>
      </c>
      <c r="BB1266" s="30">
        <v>0.32990000000000003</v>
      </c>
      <c r="BC1266" s="30">
        <v>0.318</v>
      </c>
      <c r="BD1266" s="37">
        <v>4</v>
      </c>
      <c r="BE1266" s="29">
        <v>334</v>
      </c>
      <c r="BF1266" s="38" t="s">
        <v>3990</v>
      </c>
      <c r="BG1266" s="39">
        <v>150.226354129116</v>
      </c>
      <c r="BH1266" s="39">
        <v>-30.9792407011896</v>
      </c>
      <c r="BI1266" s="40">
        <f t="shared" si="280"/>
        <v>52</v>
      </c>
      <c r="BJ1266" s="40">
        <f t="shared" si="281"/>
        <v>93</v>
      </c>
      <c r="BK1266" s="40">
        <f t="shared" si="282"/>
        <v>30</v>
      </c>
      <c r="BL1266" s="40">
        <f t="shared" si="283"/>
        <v>31</v>
      </c>
      <c r="BM1266" s="40">
        <f t="shared" si="284"/>
        <v>69</v>
      </c>
      <c r="BN1266" s="40">
        <f t="shared" si="285"/>
        <v>64</v>
      </c>
      <c r="BO1266" s="40">
        <f t="shared" si="286"/>
        <v>50</v>
      </c>
      <c r="BP1266" s="40">
        <f t="shared" si="287"/>
        <v>59</v>
      </c>
      <c r="BQ1266" s="41">
        <f t="shared" si="288"/>
        <v>100</v>
      </c>
      <c r="BR1266" s="40">
        <f t="shared" si="289"/>
        <v>95</v>
      </c>
      <c r="BS1266" s="41">
        <f t="shared" si="290"/>
        <v>73</v>
      </c>
      <c r="BT1266" s="41">
        <f t="shared" si="291"/>
        <v>29</v>
      </c>
      <c r="BU1266" s="41">
        <f t="shared" si="292"/>
        <v>40</v>
      </c>
      <c r="BV1266" s="41">
        <f t="shared" si="293"/>
        <v>62</v>
      </c>
    </row>
    <row r="1267" spans="2:74" x14ac:dyDescent="0.3">
      <c r="B1267" s="12" t="s">
        <v>1671</v>
      </c>
      <c r="C1267" s="12">
        <v>110041204</v>
      </c>
      <c r="D1267" s="12" t="s">
        <v>362</v>
      </c>
      <c r="E1267" s="12" t="s">
        <v>363</v>
      </c>
      <c r="F1267" s="12" t="s">
        <v>3877</v>
      </c>
      <c r="G1267" s="12" t="s">
        <v>85</v>
      </c>
      <c r="H1267" s="12" t="s">
        <v>86</v>
      </c>
      <c r="I1267" s="28">
        <v>429000</v>
      </c>
      <c r="J1267" s="28">
        <v>425000</v>
      </c>
      <c r="K1267" s="28">
        <v>397700</v>
      </c>
      <c r="L1267" s="28">
        <v>346500</v>
      </c>
      <c r="M1267" s="28">
        <v>339000</v>
      </c>
      <c r="N1267" s="28">
        <v>250000</v>
      </c>
      <c r="O1267" s="29">
        <v>48</v>
      </c>
      <c r="P1267" s="29">
        <v>44</v>
      </c>
      <c r="Q1267" s="29">
        <v>41</v>
      </c>
      <c r="R1267" s="28">
        <v>400</v>
      </c>
      <c r="S1267" s="28">
        <v>380</v>
      </c>
      <c r="T1267" s="30">
        <v>0.4</v>
      </c>
      <c r="U1267" s="30">
        <v>-9.9999999999999978E-2</v>
      </c>
      <c r="V1267" s="30">
        <v>0.5</v>
      </c>
      <c r="W1267" s="30">
        <v>0.6</v>
      </c>
      <c r="X1267" s="31">
        <v>4.8484848484848485E-2</v>
      </c>
      <c r="Y1267" s="30">
        <v>6</v>
      </c>
      <c r="Z1267" s="30">
        <v>-0.70000000000000018</v>
      </c>
      <c r="AA1267" s="30">
        <v>6.7</v>
      </c>
      <c r="AB1267" s="30">
        <v>5.8</v>
      </c>
      <c r="AC1267" s="32">
        <v>0.28965357432510719</v>
      </c>
      <c r="AD1267" s="30">
        <v>5.9741049704553353</v>
      </c>
      <c r="AE1267" s="12">
        <v>419</v>
      </c>
      <c r="AF1267" s="12">
        <v>421</v>
      </c>
      <c r="AG1267" s="12">
        <v>423</v>
      </c>
      <c r="AH1267" s="33">
        <v>7.6397515527950315</v>
      </c>
      <c r="AI1267" s="34">
        <v>455000</v>
      </c>
      <c r="AJ1267" s="34">
        <v>400000</v>
      </c>
      <c r="AK1267" s="34">
        <v>355000</v>
      </c>
      <c r="AL1267" s="35">
        <v>0.13750000000000001</v>
      </c>
      <c r="AM1267" s="35">
        <v>0.28169014084507044</v>
      </c>
      <c r="AN1267" s="12">
        <v>1.4</v>
      </c>
      <c r="AO1267" s="33">
        <v>9.9999999999999867E-2</v>
      </c>
      <c r="AP1267" s="12">
        <v>1.3</v>
      </c>
      <c r="AQ1267" s="32">
        <v>5.1666666666666673E-2</v>
      </c>
      <c r="AR1267" s="34">
        <v>450</v>
      </c>
      <c r="AS1267" s="34">
        <v>425</v>
      </c>
      <c r="AT1267" s="31">
        <v>5.8823529411764705E-2</v>
      </c>
      <c r="AU1267" s="32">
        <v>0.20803307651786701</v>
      </c>
      <c r="AV1267" s="36">
        <v>1380.96</v>
      </c>
      <c r="AW1267" s="30">
        <v>0.73150000000000004</v>
      </c>
      <c r="AX1267" s="30">
        <v>0.26850000000000002</v>
      </c>
      <c r="AY1267" s="30">
        <v>0.94430000000000003</v>
      </c>
      <c r="AZ1267" s="30">
        <v>4.2799999999999998E-2</v>
      </c>
      <c r="BA1267" s="30">
        <v>0.22009999999999999</v>
      </c>
      <c r="BB1267" s="30">
        <v>0.27160000000000001</v>
      </c>
      <c r="BC1267" s="30">
        <v>0.46289999999999998</v>
      </c>
      <c r="BD1267" s="37">
        <v>1.5</v>
      </c>
      <c r="BE1267" s="29">
        <v>310</v>
      </c>
      <c r="BF1267" s="38" t="s">
        <v>3991</v>
      </c>
      <c r="BG1267" s="39">
        <v>150.86754212851599</v>
      </c>
      <c r="BH1267" s="39">
        <v>-31.091998864496698</v>
      </c>
      <c r="BI1267" s="40">
        <f t="shared" si="280"/>
        <v>100</v>
      </c>
      <c r="BJ1267" s="40">
        <f t="shared" si="281"/>
        <v>93</v>
      </c>
      <c r="BK1267" s="40">
        <f t="shared" si="282"/>
        <v>30</v>
      </c>
      <c r="BL1267" s="40">
        <f t="shared" si="283"/>
        <v>31</v>
      </c>
      <c r="BM1267" s="40">
        <f t="shared" si="284"/>
        <v>69</v>
      </c>
      <c r="BN1267" s="40">
        <f t="shared" si="285"/>
        <v>64</v>
      </c>
      <c r="BO1267" s="40">
        <f t="shared" si="286"/>
        <v>53</v>
      </c>
      <c r="BP1267" s="40">
        <f t="shared" si="287"/>
        <v>38</v>
      </c>
      <c r="BQ1267" s="41">
        <f t="shared" si="288"/>
        <v>100</v>
      </c>
      <c r="BR1267" s="40">
        <f t="shared" si="289"/>
        <v>90</v>
      </c>
      <c r="BS1267" s="41">
        <f t="shared" si="290"/>
        <v>74</v>
      </c>
      <c r="BT1267" s="41">
        <f t="shared" si="291"/>
        <v>18</v>
      </c>
      <c r="BU1267" s="41">
        <f t="shared" si="292"/>
        <v>15</v>
      </c>
      <c r="BV1267" s="41">
        <f t="shared" si="293"/>
        <v>62</v>
      </c>
    </row>
    <row r="1268" spans="2:74" x14ac:dyDescent="0.3">
      <c r="B1268" s="12" t="s">
        <v>1672</v>
      </c>
      <c r="C1268" s="12">
        <v>111011208</v>
      </c>
      <c r="D1268" s="12" t="s">
        <v>505</v>
      </c>
      <c r="E1268" s="12" t="s">
        <v>506</v>
      </c>
      <c r="F1268" s="12" t="s">
        <v>2986</v>
      </c>
      <c r="G1268" s="12" t="s">
        <v>85</v>
      </c>
      <c r="H1268" s="12" t="s">
        <v>86</v>
      </c>
      <c r="I1268" s="28">
        <v>950000</v>
      </c>
      <c r="J1268" s="28">
        <v>948600</v>
      </c>
      <c r="K1268" s="28">
        <v>948600</v>
      </c>
      <c r="L1268" s="28">
        <v>950000</v>
      </c>
      <c r="M1268" s="28">
        <v>940000</v>
      </c>
      <c r="N1268" s="28">
        <v>905000</v>
      </c>
      <c r="O1268" s="29">
        <v>26</v>
      </c>
      <c r="P1268" s="29">
        <v>26</v>
      </c>
      <c r="Q1268" s="29">
        <v>29</v>
      </c>
      <c r="R1268" s="28">
        <v>650</v>
      </c>
      <c r="S1268" s="28">
        <v>600</v>
      </c>
      <c r="T1268" s="30">
        <v>3.1</v>
      </c>
      <c r="U1268" s="30">
        <v>-0.10000000000000009</v>
      </c>
      <c r="V1268" s="30">
        <v>3.2</v>
      </c>
      <c r="W1268" s="30">
        <v>3.1</v>
      </c>
      <c r="X1268" s="31">
        <v>3.557894736842105E-2</v>
      </c>
      <c r="Y1268" s="30">
        <v>3.6</v>
      </c>
      <c r="Z1268" s="30">
        <v>-0.49999999999999956</v>
      </c>
      <c r="AA1268" s="30">
        <v>4.0999999999999996</v>
      </c>
      <c r="AB1268" s="30">
        <v>3.9</v>
      </c>
      <c r="AC1268" s="32">
        <v>0.32099399494310993</v>
      </c>
      <c r="AD1268" s="30">
        <v>9.0220205679276457</v>
      </c>
      <c r="AE1268" s="12">
        <v>353</v>
      </c>
      <c r="AF1268" s="12">
        <v>371</v>
      </c>
      <c r="AG1268" s="12">
        <v>335</v>
      </c>
      <c r="AH1268" s="33">
        <v>2.8654453569172458</v>
      </c>
      <c r="AI1268" s="34">
        <v>940000</v>
      </c>
      <c r="AJ1268" s="34">
        <v>905000</v>
      </c>
      <c r="AK1268" s="34">
        <v>910000</v>
      </c>
      <c r="AL1268" s="35">
        <v>3.8674033149171269E-2</v>
      </c>
      <c r="AM1268" s="35">
        <v>3.2967032967032968E-2</v>
      </c>
      <c r="AN1268" s="12">
        <v>3.3</v>
      </c>
      <c r="AO1268" s="33">
        <v>0.19999999999999973</v>
      </c>
      <c r="AP1268" s="12">
        <v>3.1</v>
      </c>
      <c r="AQ1268" s="32">
        <v>9.789473684210527E-2</v>
      </c>
      <c r="AR1268" s="34">
        <v>650</v>
      </c>
      <c r="AS1268" s="34">
        <v>600</v>
      </c>
      <c r="AT1268" s="31">
        <v>8.3333333333333329E-2</v>
      </c>
      <c r="AU1268" s="32">
        <v>0.13574093168527568</v>
      </c>
      <c r="AV1268" s="36">
        <v>2024.9600000000003</v>
      </c>
      <c r="AW1268" s="30">
        <v>0.71140000000000003</v>
      </c>
      <c r="AX1268" s="30">
        <v>0.28860000000000002</v>
      </c>
      <c r="AY1268" s="30">
        <v>0.80149999999999999</v>
      </c>
      <c r="AZ1268" s="30">
        <v>0.1406</v>
      </c>
      <c r="BA1268" s="30">
        <v>0.3463</v>
      </c>
      <c r="BB1268" s="30">
        <v>0.37659999999999999</v>
      </c>
      <c r="BC1268" s="30">
        <v>0.25919999999999999</v>
      </c>
      <c r="BD1268" s="37">
        <v>1</v>
      </c>
      <c r="BE1268" s="29">
        <v>109</v>
      </c>
      <c r="BF1268" s="38" t="s">
        <v>3992</v>
      </c>
      <c r="BG1268" s="39">
        <v>151.70536058996501</v>
      </c>
      <c r="BH1268" s="39">
        <v>-32.9820468573743</v>
      </c>
      <c r="BI1268" s="40">
        <f t="shared" si="280"/>
        <v>65</v>
      </c>
      <c r="BJ1268" s="40">
        <f t="shared" si="281"/>
        <v>62</v>
      </c>
      <c r="BK1268" s="40">
        <f t="shared" si="282"/>
        <v>89</v>
      </c>
      <c r="BL1268" s="40">
        <f t="shared" si="283"/>
        <v>55</v>
      </c>
      <c r="BM1268" s="40">
        <f t="shared" si="284"/>
        <v>20</v>
      </c>
      <c r="BN1268" s="40">
        <f t="shared" si="285"/>
        <v>100</v>
      </c>
      <c r="BO1268" s="40">
        <f t="shared" si="286"/>
        <v>85</v>
      </c>
      <c r="BP1268" s="40">
        <f t="shared" si="287"/>
        <v>66</v>
      </c>
      <c r="BQ1268" s="41">
        <f t="shared" si="288"/>
        <v>69</v>
      </c>
      <c r="BR1268" s="40">
        <f t="shared" si="289"/>
        <v>60</v>
      </c>
      <c r="BS1268" s="41">
        <f t="shared" si="290"/>
        <v>53</v>
      </c>
      <c r="BT1268" s="41">
        <f t="shared" si="291"/>
        <v>57</v>
      </c>
      <c r="BU1268" s="41">
        <f t="shared" si="292"/>
        <v>10</v>
      </c>
      <c r="BV1268" s="41">
        <f t="shared" si="293"/>
        <v>62</v>
      </c>
    </row>
    <row r="1269" spans="2:74" x14ac:dyDescent="0.3">
      <c r="B1269" s="12" t="s">
        <v>1673</v>
      </c>
      <c r="C1269" s="12">
        <v>113031267</v>
      </c>
      <c r="D1269" s="12" t="s">
        <v>611</v>
      </c>
      <c r="E1269" s="12" t="s">
        <v>84</v>
      </c>
      <c r="F1269" s="12" t="s">
        <v>611</v>
      </c>
      <c r="G1269" s="12" t="s">
        <v>85</v>
      </c>
      <c r="H1269" s="12" t="s">
        <v>86</v>
      </c>
      <c r="I1269" s="28">
        <v>669000</v>
      </c>
      <c r="J1269" s="28">
        <v>640000</v>
      </c>
      <c r="K1269" s="28">
        <v>615000</v>
      </c>
      <c r="L1269" s="28">
        <v>595000</v>
      </c>
      <c r="M1269" s="28">
        <v>592500</v>
      </c>
      <c r="N1269" s="28">
        <v>585000</v>
      </c>
      <c r="O1269" s="29">
        <v>52</v>
      </c>
      <c r="P1269" s="29">
        <v>54</v>
      </c>
      <c r="Q1269" s="29">
        <v>55</v>
      </c>
      <c r="R1269" s="28">
        <v>500</v>
      </c>
      <c r="S1269" s="28">
        <v>480</v>
      </c>
      <c r="T1269" s="30">
        <v>3.1</v>
      </c>
      <c r="U1269" s="30">
        <v>-0.10000000000000009</v>
      </c>
      <c r="V1269" s="30">
        <v>3.2</v>
      </c>
      <c r="W1269" s="30">
        <v>3.2</v>
      </c>
      <c r="X1269" s="31">
        <v>3.8863976083707022E-2</v>
      </c>
      <c r="Y1269" s="30">
        <v>4.0999999999999996</v>
      </c>
      <c r="Z1269" s="30">
        <v>0.19999999999999973</v>
      </c>
      <c r="AA1269" s="30">
        <v>3.9</v>
      </c>
      <c r="AB1269" s="30">
        <v>4</v>
      </c>
      <c r="AC1269" s="32">
        <v>0.26275960649121333</v>
      </c>
      <c r="AD1269" s="30">
        <v>6.7610067977931418</v>
      </c>
      <c r="AE1269" s="12">
        <v>642</v>
      </c>
      <c r="AF1269" s="12">
        <v>673</v>
      </c>
      <c r="AG1269" s="12">
        <v>521</v>
      </c>
      <c r="AH1269" s="33">
        <v>7.1360000000000001</v>
      </c>
      <c r="AI1269" s="34">
        <v>560000</v>
      </c>
      <c r="AJ1269" s="34">
        <v>529000</v>
      </c>
      <c r="AK1269" s="34">
        <v>485000</v>
      </c>
      <c r="AL1269" s="35">
        <v>5.8601134215500943E-2</v>
      </c>
      <c r="AM1269" s="35">
        <v>0.15463917525773196</v>
      </c>
      <c r="AN1269" s="12">
        <v>2.2000000000000002</v>
      </c>
      <c r="AO1269" s="33">
        <v>0</v>
      </c>
      <c r="AP1269" s="12">
        <v>2.2000000000000002</v>
      </c>
      <c r="AQ1269" s="32">
        <v>9.6491228070175433E-2</v>
      </c>
      <c r="AR1269" s="34">
        <v>500</v>
      </c>
      <c r="AS1269" s="34">
        <v>470</v>
      </c>
      <c r="AT1269" s="31">
        <v>6.3829787234042548E-2</v>
      </c>
      <c r="AU1269" s="32">
        <v>0.31090867831707958</v>
      </c>
      <c r="AV1269" s="36">
        <v>1902.88</v>
      </c>
      <c r="AW1269" s="30">
        <v>0.72040000000000004</v>
      </c>
      <c r="AX1269" s="30">
        <v>0.27960000000000002</v>
      </c>
      <c r="AY1269" s="30">
        <v>0.87939999999999996</v>
      </c>
      <c r="AZ1269" s="30">
        <v>5.4999999999999997E-3</v>
      </c>
      <c r="BA1269" s="30">
        <v>0.35160000000000002</v>
      </c>
      <c r="BB1269" s="30">
        <v>0.35730000000000001</v>
      </c>
      <c r="BC1269" s="30">
        <v>0.25979999999999998</v>
      </c>
      <c r="BD1269" s="37">
        <v>3.5</v>
      </c>
      <c r="BE1269" s="29">
        <v>376</v>
      </c>
      <c r="BF1269" s="38" t="s">
        <v>3993</v>
      </c>
      <c r="BG1269" s="39">
        <v>147.40437339352201</v>
      </c>
      <c r="BH1269" s="39">
        <v>-35.1448390259837</v>
      </c>
      <c r="BI1269" s="40">
        <f t="shared" si="280"/>
        <v>65</v>
      </c>
      <c r="BJ1269" s="40">
        <f t="shared" si="281"/>
        <v>80</v>
      </c>
      <c r="BK1269" s="40">
        <f t="shared" si="282"/>
        <v>36</v>
      </c>
      <c r="BL1269" s="40">
        <f t="shared" si="283"/>
        <v>1</v>
      </c>
      <c r="BM1269" s="40">
        <f t="shared" si="284"/>
        <v>30</v>
      </c>
      <c r="BN1269" s="40">
        <f t="shared" si="285"/>
        <v>100</v>
      </c>
      <c r="BO1269" s="40">
        <f t="shared" si="286"/>
        <v>44</v>
      </c>
      <c r="BP1269" s="40">
        <f t="shared" si="287"/>
        <v>67</v>
      </c>
      <c r="BQ1269" s="41">
        <f t="shared" si="288"/>
        <v>80</v>
      </c>
      <c r="BR1269" s="40">
        <f t="shared" si="289"/>
        <v>83</v>
      </c>
      <c r="BS1269" s="41">
        <f t="shared" si="290"/>
        <v>92</v>
      </c>
      <c r="BT1269" s="41">
        <f t="shared" si="291"/>
        <v>49</v>
      </c>
      <c r="BU1269" s="41">
        <f t="shared" si="292"/>
        <v>35</v>
      </c>
      <c r="BV1269" s="41">
        <f t="shared" si="293"/>
        <v>62</v>
      </c>
    </row>
    <row r="1270" spans="2:74" x14ac:dyDescent="0.3">
      <c r="B1270" s="12" t="s">
        <v>1674</v>
      </c>
      <c r="C1270" s="12">
        <v>114011272</v>
      </c>
      <c r="D1270" s="12" t="s">
        <v>1292</v>
      </c>
      <c r="E1270" s="12" t="s">
        <v>1050</v>
      </c>
      <c r="F1270" s="12" t="s">
        <v>2703</v>
      </c>
      <c r="G1270" s="12" t="s">
        <v>85</v>
      </c>
      <c r="H1270" s="12" t="s">
        <v>86</v>
      </c>
      <c r="I1270" s="28">
        <v>1455000</v>
      </c>
      <c r="J1270" s="28">
        <v>1475370</v>
      </c>
      <c r="K1270" s="28">
        <v>1500000</v>
      </c>
      <c r="L1270" s="28">
        <v>1200000</v>
      </c>
      <c r="M1270" s="28">
        <v>1225000</v>
      </c>
      <c r="N1270" s="28">
        <v>1140000</v>
      </c>
      <c r="O1270" s="29">
        <v>90</v>
      </c>
      <c r="P1270" s="29">
        <v>95</v>
      </c>
      <c r="Q1270" s="29">
        <v>127</v>
      </c>
      <c r="R1270" s="28">
        <v>720</v>
      </c>
      <c r="S1270" s="28">
        <v>700</v>
      </c>
      <c r="T1270" s="30">
        <v>2.4</v>
      </c>
      <c r="U1270" s="30">
        <v>0.29999999999999982</v>
      </c>
      <c r="V1270" s="30">
        <v>2.1</v>
      </c>
      <c r="W1270" s="30">
        <v>1.9</v>
      </c>
      <c r="X1270" s="31">
        <v>2.5731958762886597E-2</v>
      </c>
      <c r="Y1270" s="30">
        <v>2.4</v>
      </c>
      <c r="Z1270" s="30">
        <v>-0.39999999999999991</v>
      </c>
      <c r="AA1270" s="30">
        <v>2.8</v>
      </c>
      <c r="AB1270" s="30">
        <v>2.8</v>
      </c>
      <c r="AC1270" s="32">
        <v>0.44986504048785358</v>
      </c>
      <c r="AD1270" s="30">
        <v>17.482735948446233</v>
      </c>
      <c r="AE1270" s="12">
        <v>1179</v>
      </c>
      <c r="AF1270" s="12">
        <v>1208</v>
      </c>
      <c r="AG1270" s="12">
        <v>997</v>
      </c>
      <c r="AH1270" s="33">
        <v>8.5549549549549546</v>
      </c>
      <c r="AI1270" s="34">
        <v>835000</v>
      </c>
      <c r="AJ1270" s="34">
        <v>795000</v>
      </c>
      <c r="AK1270" s="34">
        <v>820000</v>
      </c>
      <c r="AL1270" s="35">
        <v>5.0314465408805034E-2</v>
      </c>
      <c r="AM1270" s="35">
        <v>1.8292682926829267E-2</v>
      </c>
      <c r="AN1270" s="12">
        <v>2.8</v>
      </c>
      <c r="AO1270" s="33">
        <v>0.19999999999999973</v>
      </c>
      <c r="AP1270" s="12">
        <v>2.6</v>
      </c>
      <c r="AQ1270" s="32">
        <v>0.11973684210526317</v>
      </c>
      <c r="AR1270" s="34">
        <v>550</v>
      </c>
      <c r="AS1270" s="34">
        <v>520</v>
      </c>
      <c r="AT1270" s="31">
        <v>5.7692307692307696E-2</v>
      </c>
      <c r="AU1270" s="32">
        <v>8.2533748367856014E-2</v>
      </c>
      <c r="AV1270" s="36">
        <v>1600.4800000000002</v>
      </c>
      <c r="AW1270" s="30">
        <v>0.70350000000000001</v>
      </c>
      <c r="AX1270" s="30">
        <v>0.29649999999999999</v>
      </c>
      <c r="AY1270" s="30">
        <v>0.81779999999999997</v>
      </c>
      <c r="AZ1270" s="30">
        <v>0.1004</v>
      </c>
      <c r="BA1270" s="30">
        <v>0.55010000000000003</v>
      </c>
      <c r="BB1270" s="30">
        <v>0.2482</v>
      </c>
      <c r="BC1270" s="30">
        <v>0.1353</v>
      </c>
      <c r="BD1270" s="37">
        <v>8</v>
      </c>
      <c r="BE1270" s="29">
        <v>114</v>
      </c>
      <c r="BF1270" s="38" t="s">
        <v>3994</v>
      </c>
      <c r="BG1270" s="39">
        <v>150.58476103946299</v>
      </c>
      <c r="BH1270" s="39">
        <v>-34.758954285785002</v>
      </c>
      <c r="BI1270" s="40">
        <f t="shared" si="280"/>
        <v>77</v>
      </c>
      <c r="BJ1270" s="40">
        <f t="shared" si="281"/>
        <v>70</v>
      </c>
      <c r="BK1270" s="40">
        <f t="shared" si="282"/>
        <v>19</v>
      </c>
      <c r="BL1270" s="40">
        <f t="shared" si="283"/>
        <v>73</v>
      </c>
      <c r="BM1270" s="40">
        <f t="shared" si="284"/>
        <v>26</v>
      </c>
      <c r="BN1270" s="40">
        <f t="shared" si="285"/>
        <v>100</v>
      </c>
      <c r="BO1270" s="40">
        <f t="shared" si="286"/>
        <v>84</v>
      </c>
      <c r="BP1270" s="40">
        <f t="shared" si="287"/>
        <v>100</v>
      </c>
      <c r="BQ1270" s="41">
        <f t="shared" si="288"/>
        <v>36</v>
      </c>
      <c r="BR1270" s="40">
        <f t="shared" si="289"/>
        <v>1</v>
      </c>
      <c r="BS1270" s="41">
        <f t="shared" si="290"/>
        <v>1</v>
      </c>
      <c r="BT1270" s="41">
        <f t="shared" si="291"/>
        <v>77</v>
      </c>
      <c r="BU1270" s="41">
        <f t="shared" si="292"/>
        <v>80</v>
      </c>
      <c r="BV1270" s="41">
        <f t="shared" si="293"/>
        <v>62</v>
      </c>
    </row>
    <row r="1271" spans="2:74" x14ac:dyDescent="0.3">
      <c r="B1271" s="12" t="s">
        <v>1675</v>
      </c>
      <c r="C1271" s="12">
        <v>115011290</v>
      </c>
      <c r="D1271" s="12" t="s">
        <v>937</v>
      </c>
      <c r="E1271" s="12" t="s">
        <v>614</v>
      </c>
      <c r="F1271" s="12" t="s">
        <v>2791</v>
      </c>
      <c r="G1271" s="12" t="s">
        <v>85</v>
      </c>
      <c r="H1271" s="12" t="s">
        <v>86</v>
      </c>
      <c r="I1271" s="28">
        <v>1892800</v>
      </c>
      <c r="J1271" s="28">
        <v>1913300</v>
      </c>
      <c r="K1271" s="28">
        <v>1848000</v>
      </c>
      <c r="L1271" s="28">
        <v>1900000</v>
      </c>
      <c r="M1271" s="28">
        <v>1900000</v>
      </c>
      <c r="N1271" s="28">
        <v>1800000</v>
      </c>
      <c r="O1271" s="29">
        <v>24</v>
      </c>
      <c r="P1271" s="29">
        <v>24</v>
      </c>
      <c r="Q1271" s="29">
        <v>24</v>
      </c>
      <c r="R1271" s="28">
        <v>775</v>
      </c>
      <c r="S1271" s="28">
        <v>720</v>
      </c>
      <c r="T1271" s="30">
        <v>2.7</v>
      </c>
      <c r="U1271" s="30">
        <v>0</v>
      </c>
      <c r="V1271" s="30">
        <v>2.7</v>
      </c>
      <c r="W1271" s="30">
        <v>2.6</v>
      </c>
      <c r="X1271" s="31">
        <v>2.1291208791208792E-2</v>
      </c>
      <c r="Y1271" s="30">
        <v>5.6</v>
      </c>
      <c r="Z1271" s="30">
        <v>-0.40000000000000036</v>
      </c>
      <c r="AA1271" s="30">
        <v>6</v>
      </c>
      <c r="AB1271" s="30">
        <v>5.7</v>
      </c>
      <c r="AC1271" s="32">
        <v>0.28964599653172274</v>
      </c>
      <c r="AD1271" s="30">
        <v>13.60401841774801</v>
      </c>
      <c r="AE1271" s="12">
        <v>338</v>
      </c>
      <c r="AF1271" s="12">
        <v>262</v>
      </c>
      <c r="AG1271" s="12">
        <v>205</v>
      </c>
      <c r="AH1271" s="33">
        <v>3.1114480667172097</v>
      </c>
      <c r="AI1271" s="34">
        <v>2268000</v>
      </c>
      <c r="AJ1271" s="34">
        <v>2140000</v>
      </c>
      <c r="AK1271" s="34">
        <v>1890000</v>
      </c>
      <c r="AL1271" s="35">
        <v>5.9813084112149535E-2</v>
      </c>
      <c r="AM1271" s="35">
        <v>0.2</v>
      </c>
      <c r="AN1271" s="12">
        <v>2.7</v>
      </c>
      <c r="AO1271" s="33">
        <v>-9.9999999999999645E-2</v>
      </c>
      <c r="AP1271" s="12">
        <v>2.8</v>
      </c>
      <c r="AQ1271" s="32">
        <v>0.12909090909090909</v>
      </c>
      <c r="AR1271" s="34">
        <v>900</v>
      </c>
      <c r="AS1271" s="34">
        <v>850</v>
      </c>
      <c r="AT1271" s="31">
        <v>5.8823529411764705E-2</v>
      </c>
      <c r="AU1271" s="32">
        <v>0.15749754342846625</v>
      </c>
      <c r="AV1271" s="36">
        <v>2675.6800000000003</v>
      </c>
      <c r="AW1271" s="30">
        <v>0.80959999999999999</v>
      </c>
      <c r="AX1271" s="30">
        <v>0.19040000000000001</v>
      </c>
      <c r="AY1271" s="30">
        <v>0.67689999999999995</v>
      </c>
      <c r="AZ1271" s="30">
        <v>0.17349999999999999</v>
      </c>
      <c r="BA1271" s="30">
        <v>0.30709999999999998</v>
      </c>
      <c r="BB1271" s="30">
        <v>0.4173</v>
      </c>
      <c r="BC1271" s="30">
        <v>0.25080000000000002</v>
      </c>
      <c r="BD1271" s="37">
        <v>9</v>
      </c>
      <c r="BE1271" s="29">
        <v>23</v>
      </c>
      <c r="BF1271" s="38" t="s">
        <v>3995</v>
      </c>
      <c r="BG1271" s="39">
        <v>150.992971205906</v>
      </c>
      <c r="BH1271" s="39">
        <v>-33.757549274395402</v>
      </c>
      <c r="BI1271" s="40">
        <f t="shared" si="280"/>
        <v>72</v>
      </c>
      <c r="BJ1271" s="40">
        <f t="shared" si="281"/>
        <v>72</v>
      </c>
      <c r="BK1271" s="40">
        <f t="shared" si="282"/>
        <v>86</v>
      </c>
      <c r="BL1271" s="40">
        <f t="shared" si="283"/>
        <v>48</v>
      </c>
      <c r="BM1271" s="40">
        <f t="shared" si="284"/>
        <v>31</v>
      </c>
      <c r="BN1271" s="40">
        <f t="shared" si="285"/>
        <v>100</v>
      </c>
      <c r="BO1271" s="40">
        <f t="shared" si="286"/>
        <v>100</v>
      </c>
      <c r="BP1271" s="40">
        <f t="shared" si="287"/>
        <v>58</v>
      </c>
      <c r="BQ1271" s="41">
        <f t="shared" si="288"/>
        <v>22</v>
      </c>
      <c r="BR1271" s="40">
        <f t="shared" si="289"/>
        <v>15</v>
      </c>
      <c r="BS1271" s="41">
        <f t="shared" si="290"/>
        <v>74</v>
      </c>
      <c r="BT1271" s="41">
        <f t="shared" si="291"/>
        <v>24</v>
      </c>
      <c r="BU1271" s="41">
        <f t="shared" si="292"/>
        <v>90</v>
      </c>
      <c r="BV1271" s="41">
        <f t="shared" si="293"/>
        <v>62</v>
      </c>
    </row>
    <row r="1272" spans="2:74" x14ac:dyDescent="0.3">
      <c r="B1272" s="12" t="s">
        <v>1676</v>
      </c>
      <c r="C1272" s="12">
        <v>116011561</v>
      </c>
      <c r="D1272" s="12" t="s">
        <v>1174</v>
      </c>
      <c r="E1272" s="12" t="s">
        <v>833</v>
      </c>
      <c r="F1272" s="12" t="s">
        <v>2791</v>
      </c>
      <c r="G1272" s="12" t="s">
        <v>85</v>
      </c>
      <c r="H1272" s="12" t="s">
        <v>86</v>
      </c>
      <c r="I1272" s="28">
        <v>1076420</v>
      </c>
      <c r="J1272" s="28">
        <v>1087777</v>
      </c>
      <c r="K1272" s="28">
        <v>968000</v>
      </c>
      <c r="L1272" s="28">
        <v>1015000</v>
      </c>
      <c r="M1272" s="28">
        <v>1005000</v>
      </c>
      <c r="N1272" s="28">
        <v>921000</v>
      </c>
      <c r="O1272" s="29">
        <v>25</v>
      </c>
      <c r="P1272" s="29">
        <v>25</v>
      </c>
      <c r="Q1272" s="29">
        <v>25</v>
      </c>
      <c r="R1272" s="28">
        <v>600</v>
      </c>
      <c r="S1272" s="28">
        <v>560</v>
      </c>
      <c r="T1272" s="30">
        <v>3.5</v>
      </c>
      <c r="U1272" s="30">
        <v>0</v>
      </c>
      <c r="V1272" s="30">
        <v>3.5</v>
      </c>
      <c r="W1272" s="30">
        <v>3.1</v>
      </c>
      <c r="X1272" s="31">
        <v>2.8984968692517789E-2</v>
      </c>
      <c r="Y1272" s="30">
        <v>9.1999999999999993</v>
      </c>
      <c r="Z1272" s="30">
        <v>-0.30000000000000071</v>
      </c>
      <c r="AA1272" s="30">
        <v>9.5</v>
      </c>
      <c r="AB1272" s="30">
        <v>7.5</v>
      </c>
      <c r="AC1272" s="32">
        <v>0.28848372951765516</v>
      </c>
      <c r="AD1272" s="30">
        <v>9.9528735938267427</v>
      </c>
      <c r="AE1272" s="12">
        <v>185</v>
      </c>
      <c r="AF1272" s="12">
        <v>157</v>
      </c>
      <c r="AG1272" s="12">
        <v>168</v>
      </c>
      <c r="AH1272" s="33">
        <v>1.5763546798029557</v>
      </c>
      <c r="AI1272" s="34">
        <v>1147000</v>
      </c>
      <c r="AJ1272" s="34">
        <v>1005000</v>
      </c>
      <c r="AK1272" s="34">
        <v>925000</v>
      </c>
      <c r="AL1272" s="35">
        <v>0.14129353233830846</v>
      </c>
      <c r="AM1272" s="35">
        <v>0.24</v>
      </c>
      <c r="AN1272" s="12">
        <v>2.7</v>
      </c>
      <c r="AO1272" s="33">
        <v>0</v>
      </c>
      <c r="AP1272" s="12">
        <v>2.7</v>
      </c>
      <c r="AQ1272" s="32">
        <v>9.947826086956521E-2</v>
      </c>
      <c r="AR1272" s="34">
        <v>630</v>
      </c>
      <c r="AS1272" s="34">
        <v>575</v>
      </c>
      <c r="AT1272" s="31">
        <v>9.5652173913043481E-2</v>
      </c>
      <c r="AU1272" s="32">
        <v>0.1673586579466336</v>
      </c>
      <c r="AV1272" s="36">
        <v>2079.84</v>
      </c>
      <c r="AW1272" s="30">
        <v>0.77700000000000002</v>
      </c>
      <c r="AX1272" s="30">
        <v>0.223</v>
      </c>
      <c r="AY1272" s="30">
        <v>0.77500000000000002</v>
      </c>
      <c r="AZ1272" s="30">
        <v>0.15820000000000001</v>
      </c>
      <c r="BA1272" s="30">
        <v>0.24929999999999999</v>
      </c>
      <c r="BB1272" s="30">
        <v>0.34549999999999997</v>
      </c>
      <c r="BC1272" s="30">
        <v>0.37259999999999999</v>
      </c>
      <c r="BD1272" s="37">
        <v>5</v>
      </c>
      <c r="BE1272" s="29">
        <v>31</v>
      </c>
      <c r="BF1272" s="38" t="s">
        <v>3996</v>
      </c>
      <c r="BG1272" s="39">
        <v>150.89180225053599</v>
      </c>
      <c r="BH1272" s="39">
        <v>-33.778850961781501</v>
      </c>
      <c r="BI1272" s="40">
        <f t="shared" si="280"/>
        <v>59</v>
      </c>
      <c r="BJ1272" s="40">
        <f t="shared" si="281"/>
        <v>72</v>
      </c>
      <c r="BK1272" s="40">
        <f t="shared" si="282"/>
        <v>100</v>
      </c>
      <c r="BL1272" s="40">
        <f t="shared" si="283"/>
        <v>45</v>
      </c>
      <c r="BM1272" s="40">
        <f t="shared" si="284"/>
        <v>71</v>
      </c>
      <c r="BN1272" s="40">
        <f t="shared" si="285"/>
        <v>100</v>
      </c>
      <c r="BO1272" s="40">
        <f t="shared" si="286"/>
        <v>100</v>
      </c>
      <c r="BP1272" s="40">
        <f t="shared" si="287"/>
        <v>45</v>
      </c>
      <c r="BQ1272" s="41">
        <f t="shared" si="288"/>
        <v>47</v>
      </c>
      <c r="BR1272" s="40">
        <f t="shared" si="289"/>
        <v>51</v>
      </c>
      <c r="BS1272" s="41">
        <f t="shared" si="290"/>
        <v>75</v>
      </c>
      <c r="BT1272" s="41">
        <f t="shared" si="291"/>
        <v>1</v>
      </c>
      <c r="BU1272" s="41">
        <f t="shared" si="292"/>
        <v>50</v>
      </c>
      <c r="BV1272" s="41">
        <f t="shared" si="293"/>
        <v>62</v>
      </c>
    </row>
    <row r="1273" spans="2:74" x14ac:dyDescent="0.3">
      <c r="B1273" s="12" t="s">
        <v>1677</v>
      </c>
      <c r="C1273" s="12">
        <v>116021629</v>
      </c>
      <c r="D1273" s="12" t="s">
        <v>1678</v>
      </c>
      <c r="E1273" s="12" t="s">
        <v>833</v>
      </c>
      <c r="F1273" s="12" t="s">
        <v>2791</v>
      </c>
      <c r="G1273" s="12" t="s">
        <v>85</v>
      </c>
      <c r="H1273" s="12" t="s">
        <v>86</v>
      </c>
      <c r="I1273" s="28">
        <v>1225000</v>
      </c>
      <c r="J1273" s="28">
        <v>1215000</v>
      </c>
      <c r="K1273" s="28">
        <v>1170000</v>
      </c>
      <c r="L1273" s="28">
        <v>1300000</v>
      </c>
      <c r="M1273" s="28">
        <v>1330600</v>
      </c>
      <c r="N1273" s="28">
        <v>1320000</v>
      </c>
      <c r="O1273" s="29">
        <v>47</v>
      </c>
      <c r="P1273" s="29">
        <v>49</v>
      </c>
      <c r="Q1273" s="29">
        <v>39</v>
      </c>
      <c r="R1273" s="28">
        <v>820</v>
      </c>
      <c r="S1273" s="28">
        <v>760</v>
      </c>
      <c r="T1273" s="30">
        <v>0.8</v>
      </c>
      <c r="U1273" s="30">
        <v>0</v>
      </c>
      <c r="V1273" s="30">
        <v>0.8</v>
      </c>
      <c r="W1273" s="30">
        <v>0.8</v>
      </c>
      <c r="X1273" s="31">
        <v>3.480816326530612E-2</v>
      </c>
      <c r="Y1273" s="30">
        <v>28.7</v>
      </c>
      <c r="Z1273" s="30">
        <v>-0.40000000000000213</v>
      </c>
      <c r="AA1273" s="30">
        <v>29.1</v>
      </c>
      <c r="AB1273" s="30">
        <v>22.1</v>
      </c>
      <c r="AC1273" s="32">
        <v>0.26828246872219019</v>
      </c>
      <c r="AD1273" s="30">
        <v>7.7074583532993195</v>
      </c>
      <c r="AE1273" s="12">
        <v>921</v>
      </c>
      <c r="AF1273" s="12">
        <v>853</v>
      </c>
      <c r="AG1273" s="12">
        <v>588</v>
      </c>
      <c r="AH1273" s="33">
        <v>10.61405197305101</v>
      </c>
      <c r="AI1273" s="34">
        <v>1440000</v>
      </c>
      <c r="AJ1273" s="34">
        <v>1400000</v>
      </c>
      <c r="AK1273" s="34">
        <v>1282500</v>
      </c>
      <c r="AL1273" s="35">
        <v>2.8571428571428571E-2</v>
      </c>
      <c r="AM1273" s="35">
        <v>0.12280701754385964</v>
      </c>
      <c r="AN1273" s="12">
        <v>2.6</v>
      </c>
      <c r="AO1273" s="33">
        <v>0</v>
      </c>
      <c r="AP1273" s="12">
        <v>2.6</v>
      </c>
      <c r="AQ1273" s="32">
        <v>0.10310296191819464</v>
      </c>
      <c r="AR1273" s="34">
        <v>795</v>
      </c>
      <c r="AS1273" s="34">
        <v>750</v>
      </c>
      <c r="AT1273" s="31">
        <v>0.06</v>
      </c>
      <c r="AU1273" s="32">
        <v>0.25466309467686482</v>
      </c>
      <c r="AV1273" s="36">
        <v>3056.4800000000005</v>
      </c>
      <c r="AW1273" s="30">
        <v>0.89829999999999999</v>
      </c>
      <c r="AX1273" s="30">
        <v>0.1017</v>
      </c>
      <c r="AY1273" s="30">
        <v>0.97489999999999999</v>
      </c>
      <c r="AZ1273" s="30">
        <v>2.1899999999999999E-2</v>
      </c>
      <c r="BA1273" s="30">
        <v>0.1036</v>
      </c>
      <c r="BB1273" s="30">
        <v>0.68620000000000003</v>
      </c>
      <c r="BC1273" s="30">
        <v>0.18970000000000001</v>
      </c>
      <c r="BD1273" s="37">
        <v>10</v>
      </c>
      <c r="BE1273" s="29">
        <v>41</v>
      </c>
      <c r="BF1273" s="38" t="s">
        <v>3997</v>
      </c>
      <c r="BG1273" s="39">
        <v>150.80682081941501</v>
      </c>
      <c r="BH1273" s="39">
        <v>-33.7027181104474</v>
      </c>
      <c r="BI1273" s="40">
        <f t="shared" si="280"/>
        <v>100</v>
      </c>
      <c r="BJ1273" s="40">
        <f t="shared" si="281"/>
        <v>74</v>
      </c>
      <c r="BK1273" s="40">
        <f t="shared" si="282"/>
        <v>1</v>
      </c>
      <c r="BL1273" s="40">
        <f t="shared" si="283"/>
        <v>16</v>
      </c>
      <c r="BM1273" s="40">
        <f t="shared" si="284"/>
        <v>15</v>
      </c>
      <c r="BN1273" s="40">
        <f t="shared" si="285"/>
        <v>100</v>
      </c>
      <c r="BO1273" s="40">
        <f t="shared" si="286"/>
        <v>100</v>
      </c>
      <c r="BP1273" s="40">
        <f t="shared" si="287"/>
        <v>13</v>
      </c>
      <c r="BQ1273" s="41">
        <f t="shared" si="288"/>
        <v>66</v>
      </c>
      <c r="BR1273" s="40">
        <f t="shared" si="289"/>
        <v>73</v>
      </c>
      <c r="BS1273" s="41">
        <f t="shared" si="290"/>
        <v>88</v>
      </c>
      <c r="BT1273" s="41">
        <f t="shared" si="291"/>
        <v>1</v>
      </c>
      <c r="BU1273" s="41">
        <f t="shared" si="292"/>
        <v>100</v>
      </c>
      <c r="BV1273" s="41">
        <f t="shared" si="293"/>
        <v>62</v>
      </c>
    </row>
    <row r="1274" spans="2:74" x14ac:dyDescent="0.3">
      <c r="B1274" s="12" t="s">
        <v>1679</v>
      </c>
      <c r="C1274" s="12">
        <v>117021636</v>
      </c>
      <c r="D1274" s="12" t="s">
        <v>1299</v>
      </c>
      <c r="E1274" s="12" t="s">
        <v>1055</v>
      </c>
      <c r="F1274" s="12" t="s">
        <v>2791</v>
      </c>
      <c r="G1274" s="12" t="s">
        <v>85</v>
      </c>
      <c r="H1274" s="12" t="s">
        <v>86</v>
      </c>
      <c r="I1274" s="28">
        <v>2109000</v>
      </c>
      <c r="J1274" s="28">
        <v>2131200</v>
      </c>
      <c r="K1274" s="28">
        <v>1994450</v>
      </c>
      <c r="L1274" s="28">
        <v>1975000</v>
      </c>
      <c r="M1274" s="28">
        <v>1980000</v>
      </c>
      <c r="N1274" s="28">
        <v>1800000</v>
      </c>
      <c r="O1274" s="29">
        <v>25</v>
      </c>
      <c r="P1274" s="29">
        <v>24</v>
      </c>
      <c r="Q1274" s="29">
        <v>24</v>
      </c>
      <c r="R1274" s="28">
        <v>950</v>
      </c>
      <c r="S1274" s="28">
        <v>940</v>
      </c>
      <c r="T1274" s="30">
        <v>2.9</v>
      </c>
      <c r="U1274" s="30">
        <v>0</v>
      </c>
      <c r="V1274" s="30">
        <v>2.9</v>
      </c>
      <c r="W1274" s="30">
        <v>1.8</v>
      </c>
      <c r="X1274" s="31">
        <v>2.3423423423423424E-2</v>
      </c>
      <c r="Y1274" s="30">
        <v>4.8</v>
      </c>
      <c r="Z1274" s="30">
        <v>-0.10000000000000053</v>
      </c>
      <c r="AA1274" s="30">
        <v>4.9000000000000004</v>
      </c>
      <c r="AB1274" s="30">
        <v>4.4000000000000004</v>
      </c>
      <c r="AC1274" s="32">
        <v>0.35971767841996849</v>
      </c>
      <c r="AD1274" s="30">
        <v>15.357177809467885</v>
      </c>
      <c r="AE1274" s="12">
        <v>53</v>
      </c>
      <c r="AF1274" s="12">
        <v>23</v>
      </c>
      <c r="AG1274" s="12">
        <v>65</v>
      </c>
      <c r="AH1274" s="33">
        <v>1.3195020746887967</v>
      </c>
      <c r="AI1274" s="34">
        <v>1910000</v>
      </c>
      <c r="AJ1274" s="34">
        <v>1850000</v>
      </c>
      <c r="AK1274" s="34">
        <v>1730000</v>
      </c>
      <c r="AL1274" s="35">
        <v>3.2432432432432434E-2</v>
      </c>
      <c r="AM1274" s="35">
        <v>0.10404624277456648</v>
      </c>
      <c r="AN1274" s="12">
        <v>2.8</v>
      </c>
      <c r="AO1274" s="33">
        <v>0.19999999999999973</v>
      </c>
      <c r="AP1274" s="12">
        <v>2.6</v>
      </c>
      <c r="AQ1274" s="32">
        <v>8.817733990147783E-2</v>
      </c>
      <c r="AR1274" s="34">
        <v>975</v>
      </c>
      <c r="AS1274" s="34">
        <v>950</v>
      </c>
      <c r="AT1274" s="31">
        <v>2.6315789473684209E-2</v>
      </c>
      <c r="AU1274" s="32">
        <v>-2.0913136624611972E-2</v>
      </c>
      <c r="AV1274" s="36">
        <v>2640.96</v>
      </c>
      <c r="AW1274" s="30">
        <v>0.62450000000000006</v>
      </c>
      <c r="AX1274" s="30">
        <v>0.3755</v>
      </c>
      <c r="AY1274" s="30">
        <v>0.3211</v>
      </c>
      <c r="AZ1274" s="30">
        <v>0.25940000000000002</v>
      </c>
      <c r="BA1274" s="30">
        <v>0.2389</v>
      </c>
      <c r="BB1274" s="30">
        <v>0.2974</v>
      </c>
      <c r="BC1274" s="30">
        <v>0.4415</v>
      </c>
      <c r="BD1274" s="37">
        <v>9</v>
      </c>
      <c r="BE1274" s="29">
        <v>6</v>
      </c>
      <c r="BF1274" s="38" t="s">
        <v>3998</v>
      </c>
      <c r="BG1274" s="39">
        <v>151.16190366295999</v>
      </c>
      <c r="BH1274" s="39">
        <v>-33.907664411522497</v>
      </c>
      <c r="BI1274" s="40">
        <f t="shared" si="280"/>
        <v>69</v>
      </c>
      <c r="BJ1274" s="40">
        <f t="shared" si="281"/>
        <v>70</v>
      </c>
      <c r="BK1274" s="40">
        <f t="shared" si="282"/>
        <v>100</v>
      </c>
      <c r="BL1274" s="40">
        <f t="shared" si="283"/>
        <v>100</v>
      </c>
      <c r="BM1274" s="40">
        <f t="shared" si="284"/>
        <v>17</v>
      </c>
      <c r="BN1274" s="40">
        <f t="shared" si="285"/>
        <v>100</v>
      </c>
      <c r="BO1274" s="40">
        <f t="shared" si="286"/>
        <v>100</v>
      </c>
      <c r="BP1274" s="40">
        <f t="shared" si="287"/>
        <v>43</v>
      </c>
      <c r="BQ1274" s="41">
        <f t="shared" si="288"/>
        <v>29</v>
      </c>
      <c r="BR1274" s="40">
        <f t="shared" si="289"/>
        <v>1</v>
      </c>
      <c r="BS1274" s="41">
        <f t="shared" si="290"/>
        <v>28</v>
      </c>
      <c r="BT1274" s="41">
        <f t="shared" si="291"/>
        <v>37</v>
      </c>
      <c r="BU1274" s="41">
        <f t="shared" si="292"/>
        <v>90</v>
      </c>
      <c r="BV1274" s="41">
        <f t="shared" si="293"/>
        <v>62</v>
      </c>
    </row>
    <row r="1275" spans="2:74" x14ac:dyDescent="0.3">
      <c r="B1275" s="12" t="s">
        <v>1680</v>
      </c>
      <c r="C1275" s="12">
        <v>117031647</v>
      </c>
      <c r="D1275" s="12" t="s">
        <v>1301</v>
      </c>
      <c r="E1275" s="12" t="s">
        <v>1055</v>
      </c>
      <c r="F1275" s="12" t="s">
        <v>2791</v>
      </c>
      <c r="G1275" s="12" t="s">
        <v>85</v>
      </c>
      <c r="H1275" s="12" t="s">
        <v>86</v>
      </c>
      <c r="I1275" s="28">
        <v>1700000</v>
      </c>
      <c r="J1275" s="28">
        <v>1700000</v>
      </c>
      <c r="K1275" s="28">
        <v>1600000</v>
      </c>
      <c r="L1275" s="28">
        <v>1550000</v>
      </c>
      <c r="M1275" s="28">
        <v>1700000</v>
      </c>
      <c r="N1275" s="28">
        <v>1451000</v>
      </c>
      <c r="O1275" s="29">
        <v>14</v>
      </c>
      <c r="P1275" s="29">
        <v>17</v>
      </c>
      <c r="Q1275" s="29">
        <v>23</v>
      </c>
      <c r="R1275" s="28">
        <v>950</v>
      </c>
      <c r="S1275" s="28">
        <v>980</v>
      </c>
      <c r="T1275" s="30">
        <v>0.6</v>
      </c>
      <c r="U1275" s="30">
        <v>-0.20000000000000007</v>
      </c>
      <c r="V1275" s="30">
        <v>0.8</v>
      </c>
      <c r="W1275" s="30">
        <v>0.9</v>
      </c>
      <c r="X1275" s="31">
        <v>2.9058823529411765E-2</v>
      </c>
      <c r="Y1275" s="30">
        <v>2.7</v>
      </c>
      <c r="Z1275" s="30">
        <v>0</v>
      </c>
      <c r="AA1275" s="30">
        <v>2.7</v>
      </c>
      <c r="AB1275" s="30">
        <v>3.4</v>
      </c>
      <c r="AC1275" s="32">
        <v>0.41825162017469708</v>
      </c>
      <c r="AD1275" s="30">
        <v>14.393274378481479</v>
      </c>
      <c r="AE1275" s="12">
        <v>162</v>
      </c>
      <c r="AF1275" s="12">
        <v>81</v>
      </c>
      <c r="AG1275" s="12">
        <v>121</v>
      </c>
      <c r="AH1275" s="33">
        <v>2.4031209362808843</v>
      </c>
      <c r="AI1275" s="34">
        <v>1975000</v>
      </c>
      <c r="AJ1275" s="34">
        <v>1910000</v>
      </c>
      <c r="AK1275" s="34">
        <v>1760000</v>
      </c>
      <c r="AL1275" s="35">
        <v>3.4031413612565446E-2</v>
      </c>
      <c r="AM1275" s="35">
        <v>0.12215909090909091</v>
      </c>
      <c r="AN1275" s="12">
        <v>1.5</v>
      </c>
      <c r="AO1275" s="33">
        <v>0.10000000000000009</v>
      </c>
      <c r="AP1275" s="12">
        <v>1.4</v>
      </c>
      <c r="AQ1275" s="32">
        <v>7.1739130434782611E-2</v>
      </c>
      <c r="AR1275" s="34">
        <v>1080</v>
      </c>
      <c r="AS1275" s="34">
        <v>1025</v>
      </c>
      <c r="AT1275" s="31">
        <v>5.3658536585365853E-2</v>
      </c>
      <c r="AU1275" s="32">
        <v>4.160676710522216E-2</v>
      </c>
      <c r="AV1275" s="36">
        <v>2271.36</v>
      </c>
      <c r="AW1275" s="30">
        <v>0.4657</v>
      </c>
      <c r="AX1275" s="30">
        <v>0.5343</v>
      </c>
      <c r="AY1275" s="30">
        <v>5.0000000000000001E-3</v>
      </c>
      <c r="AZ1275" s="30">
        <v>8.14E-2</v>
      </c>
      <c r="BA1275" s="30">
        <v>6.1499999999999999E-2</v>
      </c>
      <c r="BB1275" s="30">
        <v>0.1779</v>
      </c>
      <c r="BC1275" s="30">
        <v>0.72660000000000002</v>
      </c>
      <c r="BD1275" s="37">
        <v>5.5</v>
      </c>
      <c r="BE1275" s="29">
        <v>4</v>
      </c>
      <c r="BF1275" s="38" t="s">
        <v>3999</v>
      </c>
      <c r="BG1275" s="39">
        <v>151.20803207573499</v>
      </c>
      <c r="BH1275" s="39">
        <v>-33.900409532275603</v>
      </c>
      <c r="BI1275" s="40">
        <f t="shared" si="280"/>
        <v>100</v>
      </c>
      <c r="BJ1275" s="40">
        <f t="shared" si="281"/>
        <v>92</v>
      </c>
      <c r="BK1275" s="40">
        <f t="shared" si="282"/>
        <v>95</v>
      </c>
      <c r="BL1275" s="40">
        <f t="shared" si="283"/>
        <v>86</v>
      </c>
      <c r="BM1275" s="40">
        <f t="shared" si="284"/>
        <v>18</v>
      </c>
      <c r="BN1275" s="40">
        <f t="shared" si="285"/>
        <v>95</v>
      </c>
      <c r="BO1275" s="40">
        <f t="shared" si="286"/>
        <v>100</v>
      </c>
      <c r="BP1275" s="40">
        <f t="shared" si="287"/>
        <v>4</v>
      </c>
      <c r="BQ1275" s="41">
        <f t="shared" si="288"/>
        <v>47</v>
      </c>
      <c r="BR1275" s="40">
        <f t="shared" si="289"/>
        <v>7</v>
      </c>
      <c r="BS1275" s="41">
        <f t="shared" si="290"/>
        <v>1</v>
      </c>
      <c r="BT1275" s="41">
        <f t="shared" si="291"/>
        <v>72</v>
      </c>
      <c r="BU1275" s="41">
        <f t="shared" si="292"/>
        <v>55</v>
      </c>
      <c r="BV1275" s="41">
        <f t="shared" si="293"/>
        <v>62</v>
      </c>
    </row>
    <row r="1276" spans="2:74" x14ac:dyDescent="0.3">
      <c r="B1276" s="12" t="s">
        <v>1681</v>
      </c>
      <c r="C1276" s="12">
        <v>118021566</v>
      </c>
      <c r="D1276" s="12" t="s">
        <v>1682</v>
      </c>
      <c r="E1276" s="12" t="s">
        <v>1683</v>
      </c>
      <c r="F1276" s="12" t="s">
        <v>2791</v>
      </c>
      <c r="G1276" s="12" t="s">
        <v>85</v>
      </c>
      <c r="H1276" s="12" t="s">
        <v>86</v>
      </c>
      <c r="I1276" s="28">
        <v>3430000</v>
      </c>
      <c r="J1276" s="28">
        <v>3500000</v>
      </c>
      <c r="K1276" s="28">
        <v>3600000</v>
      </c>
      <c r="L1276" s="28">
        <v>3250000</v>
      </c>
      <c r="M1276" s="28">
        <v>2960000</v>
      </c>
      <c r="N1276" s="28">
        <v>2900000</v>
      </c>
      <c r="O1276" s="29">
        <v>25</v>
      </c>
      <c r="P1276" s="29">
        <v>24</v>
      </c>
      <c r="Q1276" s="29">
        <v>26</v>
      </c>
      <c r="R1276" s="28">
        <v>1500</v>
      </c>
      <c r="S1276" s="28">
        <v>1450</v>
      </c>
      <c r="T1276" s="30">
        <v>2.5</v>
      </c>
      <c r="U1276" s="30">
        <v>-0.10000000000000009</v>
      </c>
      <c r="V1276" s="30">
        <v>2.6</v>
      </c>
      <c r="W1276" s="30">
        <v>2.8</v>
      </c>
      <c r="X1276" s="31">
        <v>2.2740524781341108E-2</v>
      </c>
      <c r="Y1276" s="30">
        <v>4.4000000000000004</v>
      </c>
      <c r="Z1276" s="30">
        <v>-9.9999999999999645E-2</v>
      </c>
      <c r="AA1276" s="30">
        <v>4.5</v>
      </c>
      <c r="AB1276" s="30">
        <v>4</v>
      </c>
      <c r="AC1276" s="32">
        <v>0.55456965394853586</v>
      </c>
      <c r="AD1276" s="30">
        <v>24.386845039018951</v>
      </c>
      <c r="AE1276" s="12">
        <v>157</v>
      </c>
      <c r="AF1276" s="12">
        <v>67</v>
      </c>
      <c r="AG1276" s="12">
        <v>142</v>
      </c>
      <c r="AH1276" s="33">
        <v>2.7250341997264025</v>
      </c>
      <c r="AI1276" s="34">
        <v>3000000</v>
      </c>
      <c r="AJ1276" s="34">
        <v>2780000</v>
      </c>
      <c r="AK1276" s="34">
        <v>2750000</v>
      </c>
      <c r="AL1276" s="35">
        <v>7.9136690647482008E-2</v>
      </c>
      <c r="AM1276" s="35">
        <v>9.0909090909090912E-2</v>
      </c>
      <c r="AN1276" s="12">
        <v>2.7</v>
      </c>
      <c r="AO1276" s="33">
        <v>0.10000000000000009</v>
      </c>
      <c r="AP1276" s="12">
        <v>2.6</v>
      </c>
      <c r="AQ1276" s="32">
        <v>9.7368421052631576E-2</v>
      </c>
      <c r="AR1276" s="34">
        <v>1500</v>
      </c>
      <c r="AS1276" s="34">
        <v>1450</v>
      </c>
      <c r="AT1276" s="31">
        <v>3.4482758620689655E-2</v>
      </c>
      <c r="AU1276" s="32">
        <v>0.11006477813052912</v>
      </c>
      <c r="AV1276" s="36">
        <v>2704.8</v>
      </c>
      <c r="AW1276" s="30">
        <v>0.70379999999999998</v>
      </c>
      <c r="AX1276" s="30">
        <v>0.29620000000000002</v>
      </c>
      <c r="AY1276" s="30">
        <v>0.41980000000000001</v>
      </c>
      <c r="AZ1276" s="30">
        <v>0.193</v>
      </c>
      <c r="BA1276" s="30">
        <v>0.3755</v>
      </c>
      <c r="BB1276" s="30">
        <v>0.26090000000000002</v>
      </c>
      <c r="BC1276" s="30">
        <v>0.31850000000000001</v>
      </c>
      <c r="BD1276" s="37">
        <v>10</v>
      </c>
      <c r="BE1276" s="29">
        <v>9</v>
      </c>
      <c r="BF1276" s="38" t="s">
        <v>4000</v>
      </c>
      <c r="BG1276" s="39">
        <v>151.251537021903</v>
      </c>
      <c r="BH1276" s="39">
        <v>-33.939482691651598</v>
      </c>
      <c r="BI1276" s="40">
        <f t="shared" si="280"/>
        <v>75</v>
      </c>
      <c r="BJ1276" s="40">
        <f t="shared" si="281"/>
        <v>72</v>
      </c>
      <c r="BK1276" s="40">
        <f t="shared" si="282"/>
        <v>91</v>
      </c>
      <c r="BL1276" s="40">
        <f t="shared" si="283"/>
        <v>64</v>
      </c>
      <c r="BM1276" s="40">
        <f t="shared" si="284"/>
        <v>40</v>
      </c>
      <c r="BN1276" s="40">
        <f t="shared" si="285"/>
        <v>100</v>
      </c>
      <c r="BO1276" s="40">
        <f t="shared" si="286"/>
        <v>100</v>
      </c>
      <c r="BP1276" s="40">
        <f t="shared" si="287"/>
        <v>73</v>
      </c>
      <c r="BQ1276" s="41">
        <f t="shared" si="288"/>
        <v>27</v>
      </c>
      <c r="BR1276" s="40">
        <f t="shared" si="289"/>
        <v>1</v>
      </c>
      <c r="BS1276" s="41">
        <f t="shared" si="290"/>
        <v>1</v>
      </c>
      <c r="BT1276" s="41">
        <f t="shared" si="291"/>
        <v>44</v>
      </c>
      <c r="BU1276" s="41">
        <f t="shared" si="292"/>
        <v>100</v>
      </c>
      <c r="BV1276" s="41">
        <f t="shared" si="293"/>
        <v>62</v>
      </c>
    </row>
    <row r="1277" spans="2:74" x14ac:dyDescent="0.3">
      <c r="B1277" s="12" t="s">
        <v>1684</v>
      </c>
      <c r="C1277" s="12">
        <v>118021570</v>
      </c>
      <c r="D1277" s="12" t="s">
        <v>1682</v>
      </c>
      <c r="E1277" s="12" t="s">
        <v>1683</v>
      </c>
      <c r="F1277" s="12" t="s">
        <v>2791</v>
      </c>
      <c r="G1277" s="12" t="s">
        <v>85</v>
      </c>
      <c r="H1277" s="12" t="s">
        <v>86</v>
      </c>
      <c r="I1277" s="28">
        <v>3390000</v>
      </c>
      <c r="J1277" s="28">
        <v>3312500</v>
      </c>
      <c r="K1277" s="28">
        <v>2850000</v>
      </c>
      <c r="L1277" s="28">
        <v>2800000</v>
      </c>
      <c r="M1277" s="28">
        <v>2800000</v>
      </c>
      <c r="N1277" s="28">
        <v>3385000</v>
      </c>
      <c r="O1277" s="29">
        <v>28</v>
      </c>
      <c r="P1277" s="29">
        <v>25</v>
      </c>
      <c r="Q1277" s="29">
        <v>21</v>
      </c>
      <c r="R1277" s="28">
        <v>1465</v>
      </c>
      <c r="S1277" s="28">
        <v>1400</v>
      </c>
      <c r="T1277" s="30">
        <v>1.8</v>
      </c>
      <c r="U1277" s="30">
        <v>0</v>
      </c>
      <c r="V1277" s="30">
        <v>1.8</v>
      </c>
      <c r="W1277" s="30">
        <v>2</v>
      </c>
      <c r="X1277" s="31">
        <v>2.2471976401179941E-2</v>
      </c>
      <c r="Y1277" s="30">
        <v>3.8</v>
      </c>
      <c r="Z1277" s="30">
        <v>0</v>
      </c>
      <c r="AA1277" s="30">
        <v>3.8</v>
      </c>
      <c r="AB1277" s="30">
        <v>3.9</v>
      </c>
      <c r="AC1277" s="32">
        <v>0.5338921282798833</v>
      </c>
      <c r="AD1277" s="30">
        <v>23.75812962547656</v>
      </c>
      <c r="AE1277" s="12">
        <v>157</v>
      </c>
      <c r="AF1277" s="12">
        <v>67</v>
      </c>
      <c r="AG1277" s="12">
        <v>142</v>
      </c>
      <c r="AH1277" s="33">
        <v>2.7250341997264025</v>
      </c>
      <c r="AI1277" s="34">
        <v>3000000</v>
      </c>
      <c r="AJ1277" s="34">
        <v>2780000</v>
      </c>
      <c r="AK1277" s="34">
        <v>2750000</v>
      </c>
      <c r="AL1277" s="35">
        <v>7.9136690647482008E-2</v>
      </c>
      <c r="AM1277" s="35">
        <v>9.0909090909090912E-2</v>
      </c>
      <c r="AN1277" s="12">
        <v>2.7</v>
      </c>
      <c r="AO1277" s="33">
        <v>0.10000000000000009</v>
      </c>
      <c r="AP1277" s="12">
        <v>2.6</v>
      </c>
      <c r="AQ1277" s="32">
        <v>9.7368421052631576E-2</v>
      </c>
      <c r="AR1277" s="34">
        <v>1500</v>
      </c>
      <c r="AS1277" s="34">
        <v>1450</v>
      </c>
      <c r="AT1277" s="31">
        <v>3.4482758620689655E-2</v>
      </c>
      <c r="AU1277" s="32">
        <v>0.11006477813052912</v>
      </c>
      <c r="AV1277" s="36">
        <v>2744.0000000000005</v>
      </c>
      <c r="AW1277" s="30">
        <v>0.6099</v>
      </c>
      <c r="AX1277" s="30">
        <v>0.3901</v>
      </c>
      <c r="AY1277" s="30">
        <v>0.16900000000000001</v>
      </c>
      <c r="AZ1277" s="30">
        <v>0.15989999999999999</v>
      </c>
      <c r="BA1277" s="30">
        <v>0.2276</v>
      </c>
      <c r="BB1277" s="30">
        <v>0.21870000000000001</v>
      </c>
      <c r="BC1277" s="30">
        <v>0.51870000000000005</v>
      </c>
      <c r="BD1277" s="37">
        <v>10</v>
      </c>
      <c r="BE1277" s="29">
        <v>7</v>
      </c>
      <c r="BF1277" s="38" t="s">
        <v>4001</v>
      </c>
      <c r="BG1277" s="39">
        <v>151.24147588904299</v>
      </c>
      <c r="BH1277" s="39">
        <v>-33.9219928846546</v>
      </c>
      <c r="BI1277" s="40">
        <f t="shared" si="280"/>
        <v>87</v>
      </c>
      <c r="BJ1277" s="40">
        <f t="shared" si="281"/>
        <v>72</v>
      </c>
      <c r="BK1277" s="40">
        <f t="shared" si="282"/>
        <v>91</v>
      </c>
      <c r="BL1277" s="40">
        <f t="shared" si="283"/>
        <v>64</v>
      </c>
      <c r="BM1277" s="40">
        <f t="shared" si="284"/>
        <v>40</v>
      </c>
      <c r="BN1277" s="40">
        <f t="shared" si="285"/>
        <v>100</v>
      </c>
      <c r="BO1277" s="40">
        <f t="shared" si="286"/>
        <v>100</v>
      </c>
      <c r="BP1277" s="40">
        <f t="shared" si="287"/>
        <v>40</v>
      </c>
      <c r="BQ1277" s="41">
        <f t="shared" si="288"/>
        <v>26</v>
      </c>
      <c r="BR1277" s="40">
        <f t="shared" si="289"/>
        <v>1</v>
      </c>
      <c r="BS1277" s="41">
        <f t="shared" si="290"/>
        <v>1</v>
      </c>
      <c r="BT1277" s="41">
        <f t="shared" si="291"/>
        <v>54</v>
      </c>
      <c r="BU1277" s="41">
        <f t="shared" si="292"/>
        <v>100</v>
      </c>
      <c r="BV1277" s="41">
        <f t="shared" si="293"/>
        <v>62</v>
      </c>
    </row>
    <row r="1278" spans="2:74" x14ac:dyDescent="0.3">
      <c r="B1278" s="12" t="s">
        <v>1685</v>
      </c>
      <c r="C1278" s="12">
        <v>118021652</v>
      </c>
      <c r="D1278" s="12" t="s">
        <v>1682</v>
      </c>
      <c r="E1278" s="12" t="s">
        <v>1683</v>
      </c>
      <c r="F1278" s="12" t="s">
        <v>2791</v>
      </c>
      <c r="G1278" s="12" t="s">
        <v>85</v>
      </c>
      <c r="H1278" s="12" t="s">
        <v>86</v>
      </c>
      <c r="I1278" s="28">
        <v>2900000</v>
      </c>
      <c r="J1278" s="28">
        <v>2970000</v>
      </c>
      <c r="K1278" s="28">
        <v>2767400</v>
      </c>
      <c r="L1278" s="28">
        <v>2800000</v>
      </c>
      <c r="M1278" s="28">
        <v>2650000</v>
      </c>
      <c r="N1278" s="28">
        <v>2791000</v>
      </c>
      <c r="O1278" s="29">
        <v>34</v>
      </c>
      <c r="P1278" s="29">
        <v>34</v>
      </c>
      <c r="Q1278" s="29">
        <v>27</v>
      </c>
      <c r="R1278" s="28">
        <v>1700</v>
      </c>
      <c r="S1278" s="28">
        <v>1490</v>
      </c>
      <c r="T1278" s="30">
        <v>2.7</v>
      </c>
      <c r="U1278" s="30">
        <v>0</v>
      </c>
      <c r="V1278" s="30">
        <v>2.7</v>
      </c>
      <c r="W1278" s="30">
        <v>2</v>
      </c>
      <c r="X1278" s="31">
        <v>3.0482758620689655E-2</v>
      </c>
      <c r="Y1278" s="30">
        <v>4.8</v>
      </c>
      <c r="Z1278" s="30">
        <v>9.9999999999999645E-2</v>
      </c>
      <c r="AA1278" s="30">
        <v>4.7</v>
      </c>
      <c r="AB1278" s="30">
        <v>3.7</v>
      </c>
      <c r="AC1278" s="32">
        <v>0.68526281844566261</v>
      </c>
      <c r="AD1278" s="30">
        <v>22.480341329099794</v>
      </c>
      <c r="AE1278" s="12">
        <v>157</v>
      </c>
      <c r="AF1278" s="12">
        <v>67</v>
      </c>
      <c r="AG1278" s="12">
        <v>142</v>
      </c>
      <c r="AH1278" s="33">
        <v>2.7250341997264025</v>
      </c>
      <c r="AI1278" s="34">
        <v>3000000</v>
      </c>
      <c r="AJ1278" s="34">
        <v>2780000</v>
      </c>
      <c r="AK1278" s="34">
        <v>2750000</v>
      </c>
      <c r="AL1278" s="35">
        <v>7.9136690647482008E-2</v>
      </c>
      <c r="AM1278" s="35">
        <v>9.0909090909090912E-2</v>
      </c>
      <c r="AN1278" s="12">
        <v>2.7</v>
      </c>
      <c r="AO1278" s="33">
        <v>0.10000000000000009</v>
      </c>
      <c r="AP1278" s="12">
        <v>2.6</v>
      </c>
      <c r="AQ1278" s="32">
        <v>9.7368421052631576E-2</v>
      </c>
      <c r="AR1278" s="34">
        <v>1500</v>
      </c>
      <c r="AS1278" s="34">
        <v>1450</v>
      </c>
      <c r="AT1278" s="31">
        <v>3.4482758620689655E-2</v>
      </c>
      <c r="AU1278" s="32">
        <v>0.11006477813052912</v>
      </c>
      <c r="AV1278" s="36">
        <v>2480.8000000000002</v>
      </c>
      <c r="AW1278" s="30">
        <v>0.70209999999999995</v>
      </c>
      <c r="AX1278" s="30">
        <v>0.2979</v>
      </c>
      <c r="AY1278" s="30">
        <v>0.46429999999999999</v>
      </c>
      <c r="AZ1278" s="30">
        <v>0.1384</v>
      </c>
      <c r="BA1278" s="30">
        <v>0.31979999999999997</v>
      </c>
      <c r="BB1278" s="30">
        <v>0.27560000000000001</v>
      </c>
      <c r="BC1278" s="30">
        <v>0.36559999999999998</v>
      </c>
      <c r="BD1278" s="37">
        <v>9</v>
      </c>
      <c r="BE1278" s="29">
        <v>12</v>
      </c>
      <c r="BF1278" s="38" t="s">
        <v>4002</v>
      </c>
      <c r="BG1278" s="39">
        <v>151.25027584698199</v>
      </c>
      <c r="BH1278" s="39">
        <v>-33.975227354980703</v>
      </c>
      <c r="BI1278" s="40">
        <f t="shared" si="280"/>
        <v>72</v>
      </c>
      <c r="BJ1278" s="40">
        <f t="shared" si="281"/>
        <v>72</v>
      </c>
      <c r="BK1278" s="40">
        <f t="shared" si="282"/>
        <v>91</v>
      </c>
      <c r="BL1278" s="40">
        <f t="shared" si="283"/>
        <v>64</v>
      </c>
      <c r="BM1278" s="40">
        <f t="shared" si="284"/>
        <v>40</v>
      </c>
      <c r="BN1278" s="40">
        <f t="shared" si="285"/>
        <v>100</v>
      </c>
      <c r="BO1278" s="40">
        <f t="shared" si="286"/>
        <v>100</v>
      </c>
      <c r="BP1278" s="40">
        <f t="shared" si="287"/>
        <v>60</v>
      </c>
      <c r="BQ1278" s="41">
        <f t="shared" si="288"/>
        <v>52</v>
      </c>
      <c r="BR1278" s="40">
        <f t="shared" si="289"/>
        <v>1</v>
      </c>
      <c r="BS1278" s="41">
        <f t="shared" si="290"/>
        <v>1</v>
      </c>
      <c r="BT1278" s="41">
        <f t="shared" si="291"/>
        <v>37</v>
      </c>
      <c r="BU1278" s="41">
        <f t="shared" si="292"/>
        <v>90</v>
      </c>
      <c r="BV1278" s="41">
        <f t="shared" si="293"/>
        <v>62</v>
      </c>
    </row>
    <row r="1279" spans="2:74" x14ac:dyDescent="0.3">
      <c r="B1279" s="12" t="s">
        <v>1686</v>
      </c>
      <c r="C1279" s="12">
        <v>118021653</v>
      </c>
      <c r="D1279" s="12" t="s">
        <v>1682</v>
      </c>
      <c r="E1279" s="12" t="s">
        <v>1683</v>
      </c>
      <c r="F1279" s="12" t="s">
        <v>2791</v>
      </c>
      <c r="G1279" s="12" t="s">
        <v>85</v>
      </c>
      <c r="H1279" s="12" t="s">
        <v>86</v>
      </c>
      <c r="I1279" s="28">
        <v>2756000</v>
      </c>
      <c r="J1279" s="28">
        <v>2720000</v>
      </c>
      <c r="K1279" s="28">
        <v>2484900</v>
      </c>
      <c r="L1279" s="28">
        <v>2550000</v>
      </c>
      <c r="M1279" s="28">
        <v>2550000</v>
      </c>
      <c r="N1279" s="28">
        <v>2413000</v>
      </c>
      <c r="O1279" s="29">
        <v>27</v>
      </c>
      <c r="P1279" s="29">
        <v>27</v>
      </c>
      <c r="Q1279" s="29">
        <v>26</v>
      </c>
      <c r="R1279" s="28">
        <v>1500</v>
      </c>
      <c r="S1279" s="28">
        <v>1400</v>
      </c>
      <c r="T1279" s="30">
        <v>2.5</v>
      </c>
      <c r="U1279" s="30">
        <v>0</v>
      </c>
      <c r="V1279" s="30">
        <v>2.5</v>
      </c>
      <c r="W1279" s="30">
        <v>2.8</v>
      </c>
      <c r="X1279" s="31">
        <v>2.8301886792452831E-2</v>
      </c>
      <c r="Y1279" s="30">
        <v>4.0999999999999996</v>
      </c>
      <c r="Z1279" s="30">
        <v>0</v>
      </c>
      <c r="AA1279" s="30">
        <v>4.0999999999999996</v>
      </c>
      <c r="AB1279" s="30">
        <v>3.7</v>
      </c>
      <c r="AC1279" s="32">
        <v>0.62818279281693912</v>
      </c>
      <c r="AD1279" s="30">
        <v>22.195792012865184</v>
      </c>
      <c r="AE1279" s="12">
        <v>157</v>
      </c>
      <c r="AF1279" s="12">
        <v>67</v>
      </c>
      <c r="AG1279" s="12">
        <v>142</v>
      </c>
      <c r="AH1279" s="33">
        <v>2.7250341997264025</v>
      </c>
      <c r="AI1279" s="34">
        <v>3000000</v>
      </c>
      <c r="AJ1279" s="34">
        <v>2780000</v>
      </c>
      <c r="AK1279" s="34">
        <v>2750000</v>
      </c>
      <c r="AL1279" s="35">
        <v>7.9136690647482008E-2</v>
      </c>
      <c r="AM1279" s="35">
        <v>9.0909090909090912E-2</v>
      </c>
      <c r="AN1279" s="12">
        <v>2.7</v>
      </c>
      <c r="AO1279" s="33">
        <v>0.10000000000000009</v>
      </c>
      <c r="AP1279" s="12">
        <v>2.6</v>
      </c>
      <c r="AQ1279" s="32">
        <v>9.7368421052631576E-2</v>
      </c>
      <c r="AR1279" s="34">
        <v>1500</v>
      </c>
      <c r="AS1279" s="34">
        <v>1450</v>
      </c>
      <c r="AT1279" s="31">
        <v>3.4482758620689655E-2</v>
      </c>
      <c r="AU1279" s="32">
        <v>0.11006477813052912</v>
      </c>
      <c r="AV1279" s="36">
        <v>2387.84</v>
      </c>
      <c r="AW1279" s="30">
        <v>0.74929999999999997</v>
      </c>
      <c r="AX1279" s="30">
        <v>0.25069999999999998</v>
      </c>
      <c r="AY1279" s="30">
        <v>0.50380000000000003</v>
      </c>
      <c r="AZ1279" s="30">
        <v>0.2928</v>
      </c>
      <c r="BA1279" s="30">
        <v>0.32040000000000002</v>
      </c>
      <c r="BB1279" s="30">
        <v>0.3165</v>
      </c>
      <c r="BC1279" s="30">
        <v>0.33579999999999999</v>
      </c>
      <c r="BD1279" s="37">
        <v>9</v>
      </c>
      <c r="BE1279" s="29">
        <v>11</v>
      </c>
      <c r="BF1279" s="38" t="s">
        <v>4003</v>
      </c>
      <c r="BG1279" s="39">
        <v>151.23604531716401</v>
      </c>
      <c r="BH1279" s="39">
        <v>-33.962335649960004</v>
      </c>
      <c r="BI1279" s="40">
        <f t="shared" si="280"/>
        <v>75</v>
      </c>
      <c r="BJ1279" s="40">
        <f t="shared" si="281"/>
        <v>72</v>
      </c>
      <c r="BK1279" s="40">
        <f t="shared" si="282"/>
        <v>91</v>
      </c>
      <c r="BL1279" s="40">
        <f t="shared" si="283"/>
        <v>64</v>
      </c>
      <c r="BM1279" s="40">
        <f t="shared" si="284"/>
        <v>40</v>
      </c>
      <c r="BN1279" s="40">
        <f t="shared" si="285"/>
        <v>100</v>
      </c>
      <c r="BO1279" s="40">
        <f t="shared" si="286"/>
        <v>100</v>
      </c>
      <c r="BP1279" s="40">
        <f t="shared" si="287"/>
        <v>60</v>
      </c>
      <c r="BQ1279" s="41">
        <f t="shared" si="288"/>
        <v>45</v>
      </c>
      <c r="BR1279" s="40">
        <f t="shared" si="289"/>
        <v>1</v>
      </c>
      <c r="BS1279" s="41">
        <f t="shared" si="290"/>
        <v>1</v>
      </c>
      <c r="BT1279" s="41">
        <f t="shared" si="291"/>
        <v>49</v>
      </c>
      <c r="BU1279" s="41">
        <f t="shared" si="292"/>
        <v>90</v>
      </c>
      <c r="BV1279" s="41">
        <f t="shared" si="293"/>
        <v>62</v>
      </c>
    </row>
    <row r="1280" spans="2:74" x14ac:dyDescent="0.3">
      <c r="B1280" s="12" t="s">
        <v>1687</v>
      </c>
      <c r="C1280" s="12">
        <v>119011657</v>
      </c>
      <c r="D1280" s="12" t="s">
        <v>941</v>
      </c>
      <c r="E1280" s="12" t="s">
        <v>942</v>
      </c>
      <c r="F1280" s="12" t="s">
        <v>2791</v>
      </c>
      <c r="G1280" s="12" t="s">
        <v>85</v>
      </c>
      <c r="H1280" s="12" t="s">
        <v>86</v>
      </c>
      <c r="I1280" s="28">
        <v>1455540</v>
      </c>
      <c r="J1280" s="28">
        <v>1391000</v>
      </c>
      <c r="K1280" s="28">
        <v>1310000</v>
      </c>
      <c r="L1280" s="28">
        <v>1437000</v>
      </c>
      <c r="M1280" s="28">
        <v>1380000</v>
      </c>
      <c r="N1280" s="28">
        <v>1291000</v>
      </c>
      <c r="O1280" s="29">
        <v>26</v>
      </c>
      <c r="P1280" s="29">
        <v>26</v>
      </c>
      <c r="Q1280" s="29">
        <v>25</v>
      </c>
      <c r="R1280" s="28">
        <v>880</v>
      </c>
      <c r="S1280" s="28">
        <v>780</v>
      </c>
      <c r="T1280" s="30">
        <v>3.3</v>
      </c>
      <c r="U1280" s="30">
        <v>-0.10000000000000009</v>
      </c>
      <c r="V1280" s="30">
        <v>3.4</v>
      </c>
      <c r="W1280" s="30">
        <v>3.2</v>
      </c>
      <c r="X1280" s="31">
        <v>3.1438503922942687E-2</v>
      </c>
      <c r="Y1280" s="30">
        <v>4.2</v>
      </c>
      <c r="Z1280" s="30">
        <v>-9.9999999999999645E-2</v>
      </c>
      <c r="AA1280" s="30">
        <v>4.3</v>
      </c>
      <c r="AB1280" s="30">
        <v>4</v>
      </c>
      <c r="AC1280" s="32">
        <v>0.38067552602436316</v>
      </c>
      <c r="AD1280" s="30">
        <v>12.108576380015332</v>
      </c>
      <c r="AE1280" s="12">
        <v>267</v>
      </c>
      <c r="AF1280" s="12">
        <v>149</v>
      </c>
      <c r="AG1280" s="12">
        <v>237</v>
      </c>
      <c r="AH1280" s="33">
        <v>2.4620060790273555</v>
      </c>
      <c r="AI1280" s="34">
        <v>1450000</v>
      </c>
      <c r="AJ1280" s="34">
        <v>1305000</v>
      </c>
      <c r="AK1280" s="34">
        <v>1220000</v>
      </c>
      <c r="AL1280" s="35">
        <v>0.1111111111111111</v>
      </c>
      <c r="AM1280" s="35">
        <v>0.18852459016393441</v>
      </c>
      <c r="AN1280" s="12">
        <v>2.6</v>
      </c>
      <c r="AO1280" s="33">
        <v>0</v>
      </c>
      <c r="AP1280" s="12">
        <v>2.6</v>
      </c>
      <c r="AQ1280" s="32">
        <v>9.3333333333333338E-2</v>
      </c>
      <c r="AR1280" s="34">
        <v>850</v>
      </c>
      <c r="AS1280" s="34">
        <v>780</v>
      </c>
      <c r="AT1280" s="31">
        <v>8.9743589743589744E-2</v>
      </c>
      <c r="AU1280" s="32">
        <v>0.23508484752057554</v>
      </c>
      <c r="AV1280" s="36">
        <v>2311.6800000000003</v>
      </c>
      <c r="AW1280" s="30">
        <v>0.79769999999999996</v>
      </c>
      <c r="AX1280" s="30">
        <v>0.20230000000000001</v>
      </c>
      <c r="AY1280" s="30">
        <v>0.76600000000000001</v>
      </c>
      <c r="AZ1280" s="30">
        <v>0.1847</v>
      </c>
      <c r="BA1280" s="30">
        <v>0.33479999999999999</v>
      </c>
      <c r="BB1280" s="30">
        <v>0.40089999999999998</v>
      </c>
      <c r="BC1280" s="30">
        <v>0.24360000000000001</v>
      </c>
      <c r="BD1280" s="37">
        <v>7</v>
      </c>
      <c r="BE1280" s="29">
        <v>22</v>
      </c>
      <c r="BF1280" s="38" t="s">
        <v>4004</v>
      </c>
      <c r="BG1280" s="39">
        <v>150.98750278394701</v>
      </c>
      <c r="BH1280" s="39">
        <v>-33.945409561881299</v>
      </c>
      <c r="BI1280" s="40">
        <f t="shared" si="280"/>
        <v>62</v>
      </c>
      <c r="BJ1280" s="40">
        <f t="shared" si="281"/>
        <v>74</v>
      </c>
      <c r="BK1280" s="40">
        <f t="shared" si="282"/>
        <v>94</v>
      </c>
      <c r="BL1280" s="40">
        <f t="shared" si="283"/>
        <v>22</v>
      </c>
      <c r="BM1280" s="40">
        <f t="shared" si="284"/>
        <v>56</v>
      </c>
      <c r="BN1280" s="40">
        <f t="shared" si="285"/>
        <v>100</v>
      </c>
      <c r="BO1280" s="40">
        <f t="shared" si="286"/>
        <v>100</v>
      </c>
      <c r="BP1280" s="40">
        <f t="shared" si="287"/>
        <v>64</v>
      </c>
      <c r="BQ1280" s="41">
        <f t="shared" si="288"/>
        <v>55</v>
      </c>
      <c r="BR1280" s="40">
        <f t="shared" si="289"/>
        <v>30</v>
      </c>
      <c r="BS1280" s="41">
        <f t="shared" si="290"/>
        <v>14</v>
      </c>
      <c r="BT1280" s="41">
        <f t="shared" si="291"/>
        <v>47</v>
      </c>
      <c r="BU1280" s="41">
        <f t="shared" si="292"/>
        <v>70</v>
      </c>
      <c r="BV1280" s="41">
        <f t="shared" si="293"/>
        <v>62</v>
      </c>
    </row>
    <row r="1281" spans="2:74" x14ac:dyDescent="0.3">
      <c r="B1281" s="12" t="s">
        <v>1688</v>
      </c>
      <c r="C1281" s="12">
        <v>119031372</v>
      </c>
      <c r="D1281" s="12" t="s">
        <v>1455</v>
      </c>
      <c r="E1281" s="12" t="s">
        <v>942</v>
      </c>
      <c r="F1281" s="12" t="s">
        <v>2791</v>
      </c>
      <c r="G1281" s="12" t="s">
        <v>85</v>
      </c>
      <c r="H1281" s="12" t="s">
        <v>86</v>
      </c>
      <c r="I1281" s="28">
        <v>1750000</v>
      </c>
      <c r="J1281" s="28">
        <v>1737200</v>
      </c>
      <c r="K1281" s="28">
        <v>1650000</v>
      </c>
      <c r="L1281" s="28">
        <v>1730000</v>
      </c>
      <c r="M1281" s="28">
        <v>1720000</v>
      </c>
      <c r="N1281" s="28">
        <v>1600000</v>
      </c>
      <c r="O1281" s="29">
        <v>25</v>
      </c>
      <c r="P1281" s="29">
        <v>25</v>
      </c>
      <c r="Q1281" s="29">
        <v>24</v>
      </c>
      <c r="R1281" s="28">
        <v>895</v>
      </c>
      <c r="S1281" s="28">
        <v>850</v>
      </c>
      <c r="T1281" s="30">
        <v>2.4</v>
      </c>
      <c r="U1281" s="30">
        <v>0</v>
      </c>
      <c r="V1281" s="30">
        <v>2.4</v>
      </c>
      <c r="W1281" s="30">
        <v>2.6</v>
      </c>
      <c r="X1281" s="31">
        <v>2.6594285714285713E-2</v>
      </c>
      <c r="Y1281" s="30">
        <v>3.1</v>
      </c>
      <c r="Z1281" s="30">
        <v>0</v>
      </c>
      <c r="AA1281" s="30">
        <v>3.1</v>
      </c>
      <c r="AB1281" s="30">
        <v>2.2999999999999998</v>
      </c>
      <c r="AC1281" s="32">
        <v>0.38216506114640975</v>
      </c>
      <c r="AD1281" s="30">
        <v>14.370194606923445</v>
      </c>
      <c r="AE1281" s="12">
        <v>186</v>
      </c>
      <c r="AF1281" s="12">
        <v>98</v>
      </c>
      <c r="AG1281" s="12">
        <v>141</v>
      </c>
      <c r="AH1281" s="33">
        <v>2.2527607361963189</v>
      </c>
      <c r="AI1281" s="34">
        <v>1897000</v>
      </c>
      <c r="AJ1281" s="34">
        <v>1780000</v>
      </c>
      <c r="AK1281" s="34">
        <v>1655000</v>
      </c>
      <c r="AL1281" s="35">
        <v>6.5730337078651682E-2</v>
      </c>
      <c r="AM1281" s="35">
        <v>0.14622356495468278</v>
      </c>
      <c r="AN1281" s="12">
        <v>2.4</v>
      </c>
      <c r="AO1281" s="33">
        <v>0</v>
      </c>
      <c r="AP1281" s="12">
        <v>2.4</v>
      </c>
      <c r="AQ1281" s="32">
        <v>8.3285024154589368E-2</v>
      </c>
      <c r="AR1281" s="34">
        <v>850</v>
      </c>
      <c r="AS1281" s="34">
        <v>800</v>
      </c>
      <c r="AT1281" s="31">
        <v>6.25E-2</v>
      </c>
      <c r="AU1281" s="32">
        <v>0.19384056094318156</v>
      </c>
      <c r="AV1281" s="36">
        <v>2341.92</v>
      </c>
      <c r="AW1281" s="30">
        <v>0.77829999999999999</v>
      </c>
      <c r="AX1281" s="30">
        <v>0.22170000000000001</v>
      </c>
      <c r="AY1281" s="30">
        <v>0.70689999999999997</v>
      </c>
      <c r="AZ1281" s="30">
        <v>0.1691</v>
      </c>
      <c r="BA1281" s="30">
        <v>0.38590000000000002</v>
      </c>
      <c r="BB1281" s="30">
        <v>0.38329999999999997</v>
      </c>
      <c r="BC1281" s="30">
        <v>0.20469999999999999</v>
      </c>
      <c r="BD1281" s="37">
        <v>6</v>
      </c>
      <c r="BE1281" s="29">
        <v>19</v>
      </c>
      <c r="BF1281" s="38" t="s">
        <v>4005</v>
      </c>
      <c r="BG1281" s="39">
        <v>151.05095822745801</v>
      </c>
      <c r="BH1281" s="39">
        <v>-33.9727769778818</v>
      </c>
      <c r="BI1281" s="40">
        <f t="shared" si="280"/>
        <v>77</v>
      </c>
      <c r="BJ1281" s="40">
        <f t="shared" si="281"/>
        <v>77</v>
      </c>
      <c r="BK1281" s="40">
        <f t="shared" si="282"/>
        <v>97</v>
      </c>
      <c r="BL1281" s="40">
        <f t="shared" si="283"/>
        <v>36</v>
      </c>
      <c r="BM1281" s="40">
        <f t="shared" si="284"/>
        <v>34</v>
      </c>
      <c r="BN1281" s="40">
        <f t="shared" si="285"/>
        <v>100</v>
      </c>
      <c r="BO1281" s="40">
        <f t="shared" si="286"/>
        <v>100</v>
      </c>
      <c r="BP1281" s="40">
        <f t="shared" si="287"/>
        <v>75</v>
      </c>
      <c r="BQ1281" s="41">
        <f t="shared" si="288"/>
        <v>39</v>
      </c>
      <c r="BR1281" s="40">
        <f t="shared" si="289"/>
        <v>7</v>
      </c>
      <c r="BS1281" s="41">
        <f t="shared" si="290"/>
        <v>13</v>
      </c>
      <c r="BT1281" s="41">
        <f t="shared" si="291"/>
        <v>65</v>
      </c>
      <c r="BU1281" s="41">
        <f t="shared" si="292"/>
        <v>60</v>
      </c>
      <c r="BV1281" s="41">
        <f t="shared" si="293"/>
        <v>62</v>
      </c>
    </row>
    <row r="1282" spans="2:74" x14ac:dyDescent="0.3">
      <c r="B1282" s="12" t="s">
        <v>1689</v>
      </c>
      <c r="C1282" s="12">
        <v>119041377</v>
      </c>
      <c r="D1282" s="12" t="s">
        <v>1690</v>
      </c>
      <c r="E1282" s="12" t="s">
        <v>942</v>
      </c>
      <c r="F1282" s="12" t="s">
        <v>2791</v>
      </c>
      <c r="G1282" s="12" t="s">
        <v>85</v>
      </c>
      <c r="H1282" s="12" t="s">
        <v>86</v>
      </c>
      <c r="I1282" s="28">
        <v>1885000</v>
      </c>
      <c r="J1282" s="28">
        <v>1944800</v>
      </c>
      <c r="K1282" s="28">
        <v>1800000</v>
      </c>
      <c r="L1282" s="28">
        <v>1901000</v>
      </c>
      <c r="M1282" s="28">
        <v>1950000</v>
      </c>
      <c r="N1282" s="28">
        <v>1661000</v>
      </c>
      <c r="O1282" s="29">
        <v>30</v>
      </c>
      <c r="P1282" s="29">
        <v>27</v>
      </c>
      <c r="Q1282" s="29">
        <v>26</v>
      </c>
      <c r="R1282" s="28">
        <v>850</v>
      </c>
      <c r="S1282" s="28">
        <v>800</v>
      </c>
      <c r="T1282" s="30">
        <v>2.1</v>
      </c>
      <c r="U1282" s="30">
        <v>0</v>
      </c>
      <c r="V1282" s="30">
        <v>2.1</v>
      </c>
      <c r="W1282" s="30">
        <v>2.1</v>
      </c>
      <c r="X1282" s="31">
        <v>2.3448275862068966E-2</v>
      </c>
      <c r="Y1282" s="30">
        <v>3.2</v>
      </c>
      <c r="Z1282" s="30">
        <v>-0.39999999999999991</v>
      </c>
      <c r="AA1282" s="30">
        <v>3.6</v>
      </c>
      <c r="AB1282" s="30">
        <v>3.5</v>
      </c>
      <c r="AC1282" s="32">
        <v>0.37440975403481569</v>
      </c>
      <c r="AD1282" s="30">
        <v>15.967474804425962</v>
      </c>
      <c r="AE1282" s="12">
        <v>200</v>
      </c>
      <c r="AF1282" s="12">
        <v>101</v>
      </c>
      <c r="AG1282" s="12">
        <v>125</v>
      </c>
      <c r="AH1282" s="33">
        <v>3.4585152838427948</v>
      </c>
      <c r="AI1282" s="34">
        <v>1900000</v>
      </c>
      <c r="AJ1282" s="34">
        <v>1775000</v>
      </c>
      <c r="AK1282" s="34">
        <v>1601000</v>
      </c>
      <c r="AL1282" s="35">
        <v>7.0422535211267609E-2</v>
      </c>
      <c r="AM1282" s="35">
        <v>0.1867582760774516</v>
      </c>
      <c r="AN1282" s="12">
        <v>2.2000000000000002</v>
      </c>
      <c r="AO1282" s="33">
        <v>0.20000000000000018</v>
      </c>
      <c r="AP1282" s="12">
        <v>2</v>
      </c>
      <c r="AQ1282" s="32">
        <v>0.09</v>
      </c>
      <c r="AR1282" s="34">
        <v>880</v>
      </c>
      <c r="AS1282" s="34">
        <v>850</v>
      </c>
      <c r="AT1282" s="31">
        <v>3.5294117647058823E-2</v>
      </c>
      <c r="AU1282" s="32">
        <v>0.20150580496766188</v>
      </c>
      <c r="AV1282" s="36">
        <v>2270.2400000000002</v>
      </c>
      <c r="AW1282" s="30">
        <v>0.77329999999999999</v>
      </c>
      <c r="AX1282" s="30">
        <v>0.22670000000000001</v>
      </c>
      <c r="AY1282" s="30">
        <v>0.79679999999999995</v>
      </c>
      <c r="AZ1282" s="30">
        <v>0.09</v>
      </c>
      <c r="BA1282" s="30">
        <v>0.4123</v>
      </c>
      <c r="BB1282" s="30">
        <v>0.29089999999999999</v>
      </c>
      <c r="BC1282" s="30">
        <v>0.26740000000000003</v>
      </c>
      <c r="BD1282" s="37">
        <v>7</v>
      </c>
      <c r="BE1282" s="29">
        <v>12</v>
      </c>
      <c r="BF1282" s="38" t="s">
        <v>4006</v>
      </c>
      <c r="BG1282" s="39">
        <v>151.11141588713801</v>
      </c>
      <c r="BH1282" s="39">
        <v>-33.940796578293003</v>
      </c>
      <c r="BI1282" s="40">
        <f t="shared" si="280"/>
        <v>82</v>
      </c>
      <c r="BJ1282" s="40">
        <f t="shared" si="281"/>
        <v>80</v>
      </c>
      <c r="BK1282" s="40">
        <f t="shared" si="282"/>
        <v>82</v>
      </c>
      <c r="BL1282" s="40">
        <f t="shared" si="283"/>
        <v>34</v>
      </c>
      <c r="BM1282" s="40">
        <f t="shared" si="284"/>
        <v>36</v>
      </c>
      <c r="BN1282" s="40">
        <f t="shared" si="285"/>
        <v>100</v>
      </c>
      <c r="BO1282" s="40">
        <f t="shared" si="286"/>
        <v>100</v>
      </c>
      <c r="BP1282" s="40">
        <f t="shared" si="287"/>
        <v>81</v>
      </c>
      <c r="BQ1282" s="41">
        <f t="shared" si="288"/>
        <v>29</v>
      </c>
      <c r="BR1282" s="40">
        <f t="shared" si="289"/>
        <v>1</v>
      </c>
      <c r="BS1282" s="41">
        <f t="shared" si="290"/>
        <v>18</v>
      </c>
      <c r="BT1282" s="41">
        <f t="shared" si="291"/>
        <v>64</v>
      </c>
      <c r="BU1282" s="41">
        <f t="shared" si="292"/>
        <v>70</v>
      </c>
      <c r="BV1282" s="41">
        <f t="shared" si="293"/>
        <v>62</v>
      </c>
    </row>
    <row r="1283" spans="2:74" x14ac:dyDescent="0.3">
      <c r="B1283" s="12" t="s">
        <v>1691</v>
      </c>
      <c r="C1283" s="12">
        <v>122021420</v>
      </c>
      <c r="D1283" s="12" t="s">
        <v>1057</v>
      </c>
      <c r="E1283" s="12" t="s">
        <v>840</v>
      </c>
      <c r="F1283" s="12" t="s">
        <v>2791</v>
      </c>
      <c r="G1283" s="12" t="s">
        <v>85</v>
      </c>
      <c r="H1283" s="12" t="s">
        <v>86</v>
      </c>
      <c r="I1283" s="28">
        <v>3150000</v>
      </c>
      <c r="J1283" s="28">
        <v>3296000</v>
      </c>
      <c r="K1283" s="28">
        <v>2900000</v>
      </c>
      <c r="L1283" s="28">
        <v>2800000</v>
      </c>
      <c r="M1283" s="28">
        <v>2555000</v>
      </c>
      <c r="N1283" s="28">
        <v>2415000</v>
      </c>
      <c r="O1283" s="29">
        <v>43</v>
      </c>
      <c r="P1283" s="29">
        <v>36</v>
      </c>
      <c r="Q1283" s="29">
        <v>32</v>
      </c>
      <c r="R1283" s="28">
        <v>1380</v>
      </c>
      <c r="S1283" s="28">
        <v>1275</v>
      </c>
      <c r="T1283" s="30">
        <v>3.1</v>
      </c>
      <c r="U1283" s="30">
        <v>0.10000000000000009</v>
      </c>
      <c r="V1283" s="30">
        <v>3</v>
      </c>
      <c r="W1283" s="30">
        <v>3</v>
      </c>
      <c r="X1283" s="31">
        <v>2.2780952380952381E-2</v>
      </c>
      <c r="Y1283" s="30">
        <v>4.0999999999999996</v>
      </c>
      <c r="Z1283" s="30">
        <v>-0.40000000000000036</v>
      </c>
      <c r="AA1283" s="30">
        <v>4.5</v>
      </c>
      <c r="AB1283" s="30">
        <v>5.0999999999999996</v>
      </c>
      <c r="AC1283" s="32">
        <v>0.48376240955746252</v>
      </c>
      <c r="AD1283" s="30">
        <v>21.235390051644465</v>
      </c>
      <c r="AE1283" s="12">
        <v>215</v>
      </c>
      <c r="AF1283" s="12">
        <v>135</v>
      </c>
      <c r="AG1283" s="12">
        <v>205</v>
      </c>
      <c r="AH1283" s="33">
        <v>4.0063897763578273</v>
      </c>
      <c r="AI1283" s="34">
        <v>2430000</v>
      </c>
      <c r="AJ1283" s="34">
        <v>2316666</v>
      </c>
      <c r="AK1283" s="34">
        <v>2400000</v>
      </c>
      <c r="AL1283" s="35">
        <v>4.8921165157169828E-2</v>
      </c>
      <c r="AM1283" s="35">
        <v>1.2500000000000001E-2</v>
      </c>
      <c r="AN1283" s="12">
        <v>2.8</v>
      </c>
      <c r="AO1283" s="33">
        <v>-0.10000000000000009</v>
      </c>
      <c r="AP1283" s="12">
        <v>2.9</v>
      </c>
      <c r="AQ1283" s="32">
        <v>0.10249999999999999</v>
      </c>
      <c r="AR1283" s="34">
        <v>1350</v>
      </c>
      <c r="AS1283" s="34">
        <v>1250</v>
      </c>
      <c r="AT1283" s="31">
        <v>0.08</v>
      </c>
      <c r="AU1283" s="32">
        <v>6.8844627735207442E-2</v>
      </c>
      <c r="AV1283" s="36">
        <v>2852.6400000000003</v>
      </c>
      <c r="AW1283" s="30">
        <v>0.77639999999999998</v>
      </c>
      <c r="AX1283" s="30">
        <v>0.22359999999999999</v>
      </c>
      <c r="AY1283" s="30">
        <v>0.83830000000000005</v>
      </c>
      <c r="AZ1283" s="30">
        <v>3.8399999999999997E-2</v>
      </c>
      <c r="BA1283" s="30">
        <v>0.48099999999999998</v>
      </c>
      <c r="BB1283" s="30">
        <v>0.3453</v>
      </c>
      <c r="BC1283" s="30">
        <v>0.153</v>
      </c>
      <c r="BD1283" s="37">
        <v>9.5</v>
      </c>
      <c r="BE1283" s="29">
        <v>31</v>
      </c>
      <c r="BF1283" s="38" t="s">
        <v>4007</v>
      </c>
      <c r="BG1283" s="39">
        <v>151.32831477609599</v>
      </c>
      <c r="BH1283" s="39">
        <v>-33.609615816249097</v>
      </c>
      <c r="BI1283" s="40">
        <f t="shared" si="280"/>
        <v>65</v>
      </c>
      <c r="BJ1283" s="40">
        <f t="shared" si="281"/>
        <v>70</v>
      </c>
      <c r="BK1283" s="40">
        <f t="shared" si="282"/>
        <v>75</v>
      </c>
      <c r="BL1283" s="40">
        <f t="shared" si="283"/>
        <v>77</v>
      </c>
      <c r="BM1283" s="40">
        <f t="shared" si="284"/>
        <v>25</v>
      </c>
      <c r="BN1283" s="40">
        <f t="shared" si="285"/>
        <v>100</v>
      </c>
      <c r="BO1283" s="40">
        <f t="shared" si="286"/>
        <v>100</v>
      </c>
      <c r="BP1283" s="40">
        <f t="shared" si="287"/>
        <v>96</v>
      </c>
      <c r="BQ1283" s="41">
        <f t="shared" si="288"/>
        <v>27</v>
      </c>
      <c r="BR1283" s="40">
        <f t="shared" si="289"/>
        <v>1</v>
      </c>
      <c r="BS1283" s="41">
        <f t="shared" si="290"/>
        <v>1</v>
      </c>
      <c r="BT1283" s="41">
        <f t="shared" si="291"/>
        <v>49</v>
      </c>
      <c r="BU1283" s="41">
        <f t="shared" si="292"/>
        <v>95</v>
      </c>
      <c r="BV1283" s="41">
        <f t="shared" si="293"/>
        <v>62</v>
      </c>
    </row>
    <row r="1284" spans="2:74" x14ac:dyDescent="0.3">
      <c r="B1284" s="12" t="s">
        <v>1692</v>
      </c>
      <c r="C1284" s="12">
        <v>122031425</v>
      </c>
      <c r="D1284" s="12" t="s">
        <v>839</v>
      </c>
      <c r="E1284" s="12" t="s">
        <v>840</v>
      </c>
      <c r="F1284" s="12" t="s">
        <v>2791</v>
      </c>
      <c r="G1284" s="12" t="s">
        <v>85</v>
      </c>
      <c r="H1284" s="12" t="s">
        <v>86</v>
      </c>
      <c r="I1284" s="28">
        <v>2406200</v>
      </c>
      <c r="J1284" s="28">
        <v>2428900</v>
      </c>
      <c r="K1284" s="28">
        <v>2193000</v>
      </c>
      <c r="L1284" s="28">
        <v>2210000</v>
      </c>
      <c r="M1284" s="28">
        <v>2270000</v>
      </c>
      <c r="N1284" s="28">
        <v>2010000</v>
      </c>
      <c r="O1284" s="29">
        <v>27</v>
      </c>
      <c r="P1284" s="29">
        <v>27</v>
      </c>
      <c r="Q1284" s="29">
        <v>24</v>
      </c>
      <c r="R1284" s="28">
        <v>1200</v>
      </c>
      <c r="S1284" s="28">
        <v>1195</v>
      </c>
      <c r="T1284" s="30">
        <v>2.9</v>
      </c>
      <c r="U1284" s="30">
        <v>-0.20000000000000018</v>
      </c>
      <c r="V1284" s="30">
        <v>3.1</v>
      </c>
      <c r="W1284" s="30">
        <v>2.2999999999999998</v>
      </c>
      <c r="X1284" s="31">
        <v>2.5933006400132991E-2</v>
      </c>
      <c r="Y1284" s="30">
        <v>3.2</v>
      </c>
      <c r="Z1284" s="30">
        <v>-0.59999999999999964</v>
      </c>
      <c r="AA1284" s="30">
        <v>3.8</v>
      </c>
      <c r="AB1284" s="30">
        <v>3.6</v>
      </c>
      <c r="AC1284" s="32">
        <v>0.45036930282831916</v>
      </c>
      <c r="AD1284" s="30">
        <v>17.366644494639448</v>
      </c>
      <c r="AE1284" s="12">
        <v>194</v>
      </c>
      <c r="AF1284" s="12">
        <v>80</v>
      </c>
      <c r="AG1284" s="12">
        <v>130</v>
      </c>
      <c r="AH1284" s="33">
        <v>2.1222222222222222</v>
      </c>
      <c r="AI1284" s="34">
        <v>2485000</v>
      </c>
      <c r="AJ1284" s="34">
        <v>2440000</v>
      </c>
      <c r="AK1284" s="34">
        <v>2200000</v>
      </c>
      <c r="AL1284" s="35">
        <v>1.8442622950819672E-2</v>
      </c>
      <c r="AM1284" s="35">
        <v>0.12954545454545455</v>
      </c>
      <c r="AN1284" s="12">
        <v>2.7</v>
      </c>
      <c r="AO1284" s="33">
        <v>0.10000000000000009</v>
      </c>
      <c r="AP1284" s="12">
        <v>2.6</v>
      </c>
      <c r="AQ1284" s="32">
        <v>0.10368852459016394</v>
      </c>
      <c r="AR1284" s="34">
        <v>1300</v>
      </c>
      <c r="AS1284" s="34">
        <v>1250</v>
      </c>
      <c r="AT1284" s="31">
        <v>0.04</v>
      </c>
      <c r="AU1284" s="32">
        <v>9.1019736144006935E-2</v>
      </c>
      <c r="AV1284" s="36">
        <v>2664.4800000000005</v>
      </c>
      <c r="AW1284" s="30">
        <v>0.78149999999999997</v>
      </c>
      <c r="AX1284" s="30">
        <v>0.2185</v>
      </c>
      <c r="AY1284" s="30">
        <v>0.75470000000000004</v>
      </c>
      <c r="AZ1284" s="30">
        <v>0.15820000000000001</v>
      </c>
      <c r="BA1284" s="30">
        <v>0.36620000000000003</v>
      </c>
      <c r="BB1284" s="30">
        <v>0.40039999999999998</v>
      </c>
      <c r="BC1284" s="30">
        <v>0.14069999999999999</v>
      </c>
      <c r="BD1284" s="37">
        <v>8</v>
      </c>
      <c r="BE1284" s="29">
        <v>16</v>
      </c>
      <c r="BF1284" s="38" t="s">
        <v>4008</v>
      </c>
      <c r="BG1284" s="39">
        <v>151.26647028763901</v>
      </c>
      <c r="BH1284" s="39">
        <v>-33.731580117461299</v>
      </c>
      <c r="BI1284" s="40">
        <f t="shared" si="280"/>
        <v>69</v>
      </c>
      <c r="BJ1284" s="40">
        <f t="shared" si="281"/>
        <v>72</v>
      </c>
      <c r="BK1284" s="40">
        <f t="shared" si="282"/>
        <v>98</v>
      </c>
      <c r="BL1284" s="40">
        <f t="shared" si="283"/>
        <v>70</v>
      </c>
      <c r="BM1284" s="40">
        <f t="shared" si="284"/>
        <v>10</v>
      </c>
      <c r="BN1284" s="40">
        <f t="shared" si="285"/>
        <v>100</v>
      </c>
      <c r="BO1284" s="40">
        <f t="shared" si="286"/>
        <v>100</v>
      </c>
      <c r="BP1284" s="40">
        <f t="shared" si="287"/>
        <v>71</v>
      </c>
      <c r="BQ1284" s="41">
        <f t="shared" si="288"/>
        <v>37</v>
      </c>
      <c r="BR1284" s="40">
        <f t="shared" si="289"/>
        <v>1</v>
      </c>
      <c r="BS1284" s="41">
        <f t="shared" si="290"/>
        <v>1</v>
      </c>
      <c r="BT1284" s="41">
        <f t="shared" si="291"/>
        <v>64</v>
      </c>
      <c r="BU1284" s="41">
        <f t="shared" si="292"/>
        <v>80</v>
      </c>
      <c r="BV1284" s="41">
        <f t="shared" si="293"/>
        <v>62</v>
      </c>
    </row>
    <row r="1285" spans="2:74" x14ac:dyDescent="0.3">
      <c r="B1285" s="12" t="s">
        <v>1693</v>
      </c>
      <c r="C1285" s="12">
        <v>122031429</v>
      </c>
      <c r="D1285" s="12" t="s">
        <v>839</v>
      </c>
      <c r="E1285" s="12" t="s">
        <v>840</v>
      </c>
      <c r="F1285" s="12" t="s">
        <v>2791</v>
      </c>
      <c r="G1285" s="12" t="s">
        <v>85</v>
      </c>
      <c r="H1285" s="12" t="s">
        <v>86</v>
      </c>
      <c r="I1285" s="28">
        <v>3869000</v>
      </c>
      <c r="J1285" s="28">
        <v>3800000</v>
      </c>
      <c r="K1285" s="28">
        <v>3400000</v>
      </c>
      <c r="L1285" s="28">
        <v>3725000</v>
      </c>
      <c r="M1285" s="28">
        <v>3200000</v>
      </c>
      <c r="N1285" s="28">
        <v>3500000</v>
      </c>
      <c r="O1285" s="29">
        <v>29</v>
      </c>
      <c r="P1285" s="29">
        <v>29</v>
      </c>
      <c r="Q1285" s="29">
        <v>25</v>
      </c>
      <c r="R1285" s="28">
        <v>1500</v>
      </c>
      <c r="S1285" s="28">
        <v>1400</v>
      </c>
      <c r="T1285" s="30">
        <v>2</v>
      </c>
      <c r="U1285" s="30">
        <v>0</v>
      </c>
      <c r="V1285" s="30">
        <v>2</v>
      </c>
      <c r="W1285" s="30">
        <v>2.1</v>
      </c>
      <c r="X1285" s="31">
        <v>2.0160248126130782E-2</v>
      </c>
      <c r="Y1285" s="30">
        <v>2.8</v>
      </c>
      <c r="Z1285" s="30">
        <v>0</v>
      </c>
      <c r="AA1285" s="30">
        <v>2.8</v>
      </c>
      <c r="AB1285" s="30">
        <v>3</v>
      </c>
      <c r="AC1285" s="32">
        <v>0.49166142227816234</v>
      </c>
      <c r="AD1285" s="30">
        <v>24.387667215310387</v>
      </c>
      <c r="AE1285" s="12">
        <v>194</v>
      </c>
      <c r="AF1285" s="12">
        <v>80</v>
      </c>
      <c r="AG1285" s="12">
        <v>130</v>
      </c>
      <c r="AH1285" s="33">
        <v>2.1222222222222222</v>
      </c>
      <c r="AI1285" s="34">
        <v>2485000</v>
      </c>
      <c r="AJ1285" s="34">
        <v>2440000</v>
      </c>
      <c r="AK1285" s="34">
        <v>2200000</v>
      </c>
      <c r="AL1285" s="35">
        <v>1.8442622950819672E-2</v>
      </c>
      <c r="AM1285" s="35">
        <v>0.12954545454545455</v>
      </c>
      <c r="AN1285" s="12">
        <v>2.7</v>
      </c>
      <c r="AO1285" s="33">
        <v>0.10000000000000009</v>
      </c>
      <c r="AP1285" s="12">
        <v>2.6</v>
      </c>
      <c r="AQ1285" s="32">
        <v>0.10368852459016394</v>
      </c>
      <c r="AR1285" s="34">
        <v>1300</v>
      </c>
      <c r="AS1285" s="34">
        <v>1250</v>
      </c>
      <c r="AT1285" s="31">
        <v>0.04</v>
      </c>
      <c r="AU1285" s="32">
        <v>9.1019736144006935E-2</v>
      </c>
      <c r="AV1285" s="36">
        <v>3050.88</v>
      </c>
      <c r="AW1285" s="30">
        <v>0.70320000000000005</v>
      </c>
      <c r="AX1285" s="30">
        <v>0.29680000000000001</v>
      </c>
      <c r="AY1285" s="30">
        <v>0.41570000000000001</v>
      </c>
      <c r="AZ1285" s="30">
        <v>6.9500000000000006E-2</v>
      </c>
      <c r="BA1285" s="30">
        <v>0.26960000000000001</v>
      </c>
      <c r="BB1285" s="30">
        <v>0.34639999999999999</v>
      </c>
      <c r="BC1285" s="30">
        <v>0.3624</v>
      </c>
      <c r="BD1285" s="37">
        <v>10</v>
      </c>
      <c r="BE1285" s="29">
        <v>13</v>
      </c>
      <c r="BF1285" s="38" t="s">
        <v>4009</v>
      </c>
      <c r="BG1285" s="39">
        <v>151.28050756625399</v>
      </c>
      <c r="BH1285" s="39">
        <v>-33.771416327768698</v>
      </c>
      <c r="BI1285" s="40">
        <f t="shared" si="280"/>
        <v>84</v>
      </c>
      <c r="BJ1285" s="40">
        <f t="shared" si="281"/>
        <v>72</v>
      </c>
      <c r="BK1285" s="40">
        <f t="shared" si="282"/>
        <v>98</v>
      </c>
      <c r="BL1285" s="40">
        <f t="shared" si="283"/>
        <v>70</v>
      </c>
      <c r="BM1285" s="40">
        <f t="shared" si="284"/>
        <v>10</v>
      </c>
      <c r="BN1285" s="40">
        <f t="shared" si="285"/>
        <v>100</v>
      </c>
      <c r="BO1285" s="40">
        <f t="shared" si="286"/>
        <v>100</v>
      </c>
      <c r="BP1285" s="40">
        <f t="shared" si="287"/>
        <v>49</v>
      </c>
      <c r="BQ1285" s="41">
        <f t="shared" si="288"/>
        <v>18</v>
      </c>
      <c r="BR1285" s="40">
        <f t="shared" si="289"/>
        <v>1</v>
      </c>
      <c r="BS1285" s="41">
        <f t="shared" si="290"/>
        <v>1</v>
      </c>
      <c r="BT1285" s="41">
        <f t="shared" si="291"/>
        <v>70</v>
      </c>
      <c r="BU1285" s="41">
        <f t="shared" si="292"/>
        <v>100</v>
      </c>
      <c r="BV1285" s="41">
        <f t="shared" si="293"/>
        <v>62</v>
      </c>
    </row>
    <row r="1286" spans="2:74" x14ac:dyDescent="0.3">
      <c r="B1286" s="12" t="s">
        <v>1694</v>
      </c>
      <c r="C1286" s="12">
        <v>122031430</v>
      </c>
      <c r="D1286" s="12" t="s">
        <v>839</v>
      </c>
      <c r="E1286" s="12" t="s">
        <v>840</v>
      </c>
      <c r="F1286" s="12" t="s">
        <v>2791</v>
      </c>
      <c r="G1286" s="12" t="s">
        <v>85</v>
      </c>
      <c r="H1286" s="12" t="s">
        <v>86</v>
      </c>
      <c r="I1286" s="28">
        <v>2724750</v>
      </c>
      <c r="J1286" s="28">
        <v>2703000</v>
      </c>
      <c r="K1286" s="28">
        <v>2700000</v>
      </c>
      <c r="L1286" s="28">
        <v>2630000</v>
      </c>
      <c r="M1286" s="28">
        <v>2595000</v>
      </c>
      <c r="N1286" s="28">
        <v>2575000</v>
      </c>
      <c r="O1286" s="29">
        <v>27</v>
      </c>
      <c r="P1286" s="29">
        <v>24</v>
      </c>
      <c r="Q1286" s="29">
        <v>22</v>
      </c>
      <c r="R1286" s="28">
        <v>1395</v>
      </c>
      <c r="S1286" s="28">
        <v>1200</v>
      </c>
      <c r="T1286" s="30">
        <v>3.1</v>
      </c>
      <c r="U1286" s="30">
        <v>0.10000000000000009</v>
      </c>
      <c r="V1286" s="30">
        <v>3</v>
      </c>
      <c r="W1286" s="30">
        <v>2.6</v>
      </c>
      <c r="X1286" s="31">
        <v>2.662262592898431E-2</v>
      </c>
      <c r="Y1286" s="30">
        <v>3</v>
      </c>
      <c r="Z1286" s="30">
        <v>-0.39999999999999991</v>
      </c>
      <c r="AA1286" s="30">
        <v>3.4</v>
      </c>
      <c r="AB1286" s="30">
        <v>3.3</v>
      </c>
      <c r="AC1286" s="32">
        <v>0.45507333368129854</v>
      </c>
      <c r="AD1286" s="30">
        <v>17.09348036873612</v>
      </c>
      <c r="AE1286" s="12">
        <v>194</v>
      </c>
      <c r="AF1286" s="12">
        <v>80</v>
      </c>
      <c r="AG1286" s="12">
        <v>130</v>
      </c>
      <c r="AH1286" s="33">
        <v>2.1222222222222222</v>
      </c>
      <c r="AI1286" s="34">
        <v>2485000</v>
      </c>
      <c r="AJ1286" s="34">
        <v>2440000</v>
      </c>
      <c r="AK1286" s="34">
        <v>2200000</v>
      </c>
      <c r="AL1286" s="35">
        <v>1.8442622950819672E-2</v>
      </c>
      <c r="AM1286" s="35">
        <v>0.12954545454545455</v>
      </c>
      <c r="AN1286" s="12">
        <v>2.7</v>
      </c>
      <c r="AO1286" s="33">
        <v>0.10000000000000009</v>
      </c>
      <c r="AP1286" s="12">
        <v>2.6</v>
      </c>
      <c r="AQ1286" s="32">
        <v>0.10368852459016394</v>
      </c>
      <c r="AR1286" s="34">
        <v>1300</v>
      </c>
      <c r="AS1286" s="34">
        <v>1250</v>
      </c>
      <c r="AT1286" s="31">
        <v>0.04</v>
      </c>
      <c r="AU1286" s="32">
        <v>9.1019736144006935E-2</v>
      </c>
      <c r="AV1286" s="36">
        <v>3065.4400000000005</v>
      </c>
      <c r="AW1286" s="30">
        <v>0.7601</v>
      </c>
      <c r="AX1286" s="30">
        <v>0.2399</v>
      </c>
      <c r="AY1286" s="30">
        <v>0.6502</v>
      </c>
      <c r="AZ1286" s="30">
        <v>3.73E-2</v>
      </c>
      <c r="BA1286" s="30">
        <v>0.30170000000000002</v>
      </c>
      <c r="BB1286" s="30">
        <v>0.40620000000000001</v>
      </c>
      <c r="BC1286" s="30">
        <v>0.26819999999999999</v>
      </c>
      <c r="BD1286" s="37">
        <v>10</v>
      </c>
      <c r="BE1286" s="29">
        <v>11</v>
      </c>
      <c r="BF1286" s="38" t="s">
        <v>4010</v>
      </c>
      <c r="BG1286" s="39">
        <v>151.25168162148199</v>
      </c>
      <c r="BH1286" s="39">
        <v>-33.774469130200998</v>
      </c>
      <c r="BI1286" s="40">
        <f t="shared" si="280"/>
        <v>65</v>
      </c>
      <c r="BJ1286" s="40">
        <f t="shared" si="281"/>
        <v>72</v>
      </c>
      <c r="BK1286" s="40">
        <f t="shared" si="282"/>
        <v>98</v>
      </c>
      <c r="BL1286" s="40">
        <f t="shared" si="283"/>
        <v>70</v>
      </c>
      <c r="BM1286" s="40">
        <f t="shared" si="284"/>
        <v>10</v>
      </c>
      <c r="BN1286" s="40">
        <f t="shared" si="285"/>
        <v>100</v>
      </c>
      <c r="BO1286" s="40">
        <f t="shared" si="286"/>
        <v>100</v>
      </c>
      <c r="BP1286" s="40">
        <f t="shared" si="287"/>
        <v>56</v>
      </c>
      <c r="BQ1286" s="41">
        <f t="shared" si="288"/>
        <v>39</v>
      </c>
      <c r="BR1286" s="40">
        <f t="shared" si="289"/>
        <v>1</v>
      </c>
      <c r="BS1286" s="41">
        <f t="shared" si="290"/>
        <v>1</v>
      </c>
      <c r="BT1286" s="41">
        <f t="shared" si="291"/>
        <v>67</v>
      </c>
      <c r="BU1286" s="41">
        <f t="shared" si="292"/>
        <v>100</v>
      </c>
      <c r="BV1286" s="41">
        <f t="shared" si="293"/>
        <v>62</v>
      </c>
    </row>
    <row r="1287" spans="2:74" x14ac:dyDescent="0.3">
      <c r="B1287" s="12" t="s">
        <v>1695</v>
      </c>
      <c r="C1287" s="12">
        <v>123021444</v>
      </c>
      <c r="D1287" s="12" t="s">
        <v>842</v>
      </c>
      <c r="E1287" s="12" t="s">
        <v>617</v>
      </c>
      <c r="F1287" s="12" t="s">
        <v>2791</v>
      </c>
      <c r="G1287" s="12" t="s">
        <v>85</v>
      </c>
      <c r="H1287" s="12" t="s">
        <v>86</v>
      </c>
      <c r="I1287" s="28">
        <v>942200</v>
      </c>
      <c r="J1287" s="28">
        <v>919000</v>
      </c>
      <c r="K1287" s="28">
        <v>850000</v>
      </c>
      <c r="L1287" s="28">
        <v>908000</v>
      </c>
      <c r="M1287" s="28">
        <v>895000</v>
      </c>
      <c r="N1287" s="28">
        <v>827000</v>
      </c>
      <c r="O1287" s="29">
        <v>25</v>
      </c>
      <c r="P1287" s="29">
        <v>25</v>
      </c>
      <c r="Q1287" s="29">
        <v>28</v>
      </c>
      <c r="R1287" s="28">
        <v>595</v>
      </c>
      <c r="S1287" s="28">
        <v>540</v>
      </c>
      <c r="T1287" s="30">
        <v>3.2</v>
      </c>
      <c r="U1287" s="30">
        <v>0.10000000000000009</v>
      </c>
      <c r="V1287" s="30">
        <v>3.1</v>
      </c>
      <c r="W1287" s="30">
        <v>2.8</v>
      </c>
      <c r="X1287" s="31">
        <v>3.2838038632986628E-2</v>
      </c>
      <c r="Y1287" s="30">
        <v>5.6</v>
      </c>
      <c r="Z1287" s="30">
        <v>-0.20000000000000018</v>
      </c>
      <c r="AA1287" s="30">
        <v>5.8</v>
      </c>
      <c r="AB1287" s="30">
        <v>5.7</v>
      </c>
      <c r="AC1287" s="32">
        <v>0.31945279615153332</v>
      </c>
      <c r="AD1287" s="30">
        <v>9.7281326610851551</v>
      </c>
      <c r="AE1287" s="12">
        <v>471</v>
      </c>
      <c r="AF1287" s="12">
        <v>383</v>
      </c>
      <c r="AG1287" s="12">
        <v>369</v>
      </c>
      <c r="AH1287" s="33">
        <v>3.5216548157724632</v>
      </c>
      <c r="AI1287" s="34">
        <v>910000</v>
      </c>
      <c r="AJ1287" s="34">
        <v>850000</v>
      </c>
      <c r="AK1287" s="34">
        <v>814500</v>
      </c>
      <c r="AL1287" s="35">
        <v>7.0588235294117646E-2</v>
      </c>
      <c r="AM1287" s="35">
        <v>0.11724984653161449</v>
      </c>
      <c r="AN1287" s="12">
        <v>2.7</v>
      </c>
      <c r="AO1287" s="33">
        <v>0</v>
      </c>
      <c r="AP1287" s="12">
        <v>2.7</v>
      </c>
      <c r="AQ1287" s="32">
        <v>9.7826086956521743E-2</v>
      </c>
      <c r="AR1287" s="34">
        <v>620</v>
      </c>
      <c r="AS1287" s="34">
        <v>560</v>
      </c>
      <c r="AT1287" s="31">
        <v>0.10714285714285714</v>
      </c>
      <c r="AU1287" s="32">
        <v>8.2489204664373081E-2</v>
      </c>
      <c r="AV1287" s="36">
        <v>1862.5600000000002</v>
      </c>
      <c r="AW1287" s="30">
        <v>0.80520000000000003</v>
      </c>
      <c r="AX1287" s="30">
        <v>0.1948</v>
      </c>
      <c r="AY1287" s="30">
        <v>0.82989999999999997</v>
      </c>
      <c r="AZ1287" s="30">
        <v>0.14699999999999999</v>
      </c>
      <c r="BA1287" s="30">
        <v>0.27200000000000002</v>
      </c>
      <c r="BB1287" s="30">
        <v>0.37080000000000002</v>
      </c>
      <c r="BC1287" s="30">
        <v>0.30640000000000001</v>
      </c>
      <c r="BD1287" s="37">
        <v>3</v>
      </c>
      <c r="BE1287" s="29">
        <v>49</v>
      </c>
      <c r="BF1287" s="38" t="s">
        <v>4011</v>
      </c>
      <c r="BG1287" s="39">
        <v>150.77860162056299</v>
      </c>
      <c r="BH1287" s="39">
        <v>-34.123985508772101</v>
      </c>
      <c r="BI1287" s="40">
        <f t="shared" si="280"/>
        <v>64</v>
      </c>
      <c r="BJ1287" s="40">
        <f t="shared" si="281"/>
        <v>72</v>
      </c>
      <c r="BK1287" s="40">
        <f t="shared" si="282"/>
        <v>81</v>
      </c>
      <c r="BL1287" s="40">
        <f t="shared" si="283"/>
        <v>73</v>
      </c>
      <c r="BM1287" s="40">
        <f t="shared" si="284"/>
        <v>36</v>
      </c>
      <c r="BN1287" s="40">
        <f t="shared" si="285"/>
        <v>100</v>
      </c>
      <c r="BO1287" s="40">
        <f t="shared" si="286"/>
        <v>100</v>
      </c>
      <c r="BP1287" s="40">
        <f t="shared" si="287"/>
        <v>50</v>
      </c>
      <c r="BQ1287" s="41">
        <f t="shared" si="288"/>
        <v>60</v>
      </c>
      <c r="BR1287" s="40">
        <f t="shared" si="289"/>
        <v>53</v>
      </c>
      <c r="BS1287" s="41">
        <f t="shared" si="290"/>
        <v>54</v>
      </c>
      <c r="BT1287" s="41">
        <f t="shared" si="291"/>
        <v>24</v>
      </c>
      <c r="BU1287" s="41">
        <f t="shared" si="292"/>
        <v>30</v>
      </c>
      <c r="BV1287" s="41">
        <f t="shared" si="293"/>
        <v>62</v>
      </c>
    </row>
    <row r="1288" spans="2:74" x14ac:dyDescent="0.3">
      <c r="B1288" s="12" t="s">
        <v>1696</v>
      </c>
      <c r="C1288" s="12">
        <v>123021704</v>
      </c>
      <c r="D1288" s="12" t="s">
        <v>842</v>
      </c>
      <c r="E1288" s="12" t="s">
        <v>617</v>
      </c>
      <c r="F1288" s="12" t="s">
        <v>2791</v>
      </c>
      <c r="G1288" s="12" t="s">
        <v>85</v>
      </c>
      <c r="H1288" s="12" t="s">
        <v>86</v>
      </c>
      <c r="I1288" s="28">
        <v>1000000</v>
      </c>
      <c r="J1288" s="28">
        <v>978500</v>
      </c>
      <c r="K1288" s="28">
        <v>966065</v>
      </c>
      <c r="L1288" s="28">
        <v>1060000</v>
      </c>
      <c r="M1288" s="28">
        <v>1045000</v>
      </c>
      <c r="N1288" s="28">
        <v>981000</v>
      </c>
      <c r="O1288" s="29">
        <v>29</v>
      </c>
      <c r="P1288" s="29">
        <v>25</v>
      </c>
      <c r="Q1288" s="29">
        <v>23</v>
      </c>
      <c r="R1288" s="28">
        <v>675</v>
      </c>
      <c r="S1288" s="28">
        <v>600</v>
      </c>
      <c r="T1288" s="30">
        <v>3.3</v>
      </c>
      <c r="U1288" s="30">
        <v>-0.10000000000000009</v>
      </c>
      <c r="V1288" s="30">
        <v>3.4</v>
      </c>
      <c r="W1288" s="30">
        <v>3.1</v>
      </c>
      <c r="X1288" s="31">
        <v>3.5099999999999999E-2</v>
      </c>
      <c r="Y1288" s="30">
        <v>8.3000000000000007</v>
      </c>
      <c r="Z1288" s="30">
        <v>-0.69999999999999929</v>
      </c>
      <c r="AA1288" s="30">
        <v>9</v>
      </c>
      <c r="AB1288" s="30">
        <v>8.5</v>
      </c>
      <c r="AC1288" s="32">
        <v>0.29114906832298137</v>
      </c>
      <c r="AD1288" s="30">
        <v>8.2948452513669899</v>
      </c>
      <c r="AE1288" s="12">
        <v>471</v>
      </c>
      <c r="AF1288" s="12">
        <v>383</v>
      </c>
      <c r="AG1288" s="12">
        <v>369</v>
      </c>
      <c r="AH1288" s="33">
        <v>3.5216548157724632</v>
      </c>
      <c r="AI1288" s="34">
        <v>910000</v>
      </c>
      <c r="AJ1288" s="34">
        <v>850000</v>
      </c>
      <c r="AK1288" s="34">
        <v>814500</v>
      </c>
      <c r="AL1288" s="35">
        <v>7.0588235294117646E-2</v>
      </c>
      <c r="AM1288" s="35">
        <v>0.11724984653161449</v>
      </c>
      <c r="AN1288" s="12">
        <v>2.7</v>
      </c>
      <c r="AO1288" s="33">
        <v>0</v>
      </c>
      <c r="AP1288" s="12">
        <v>2.7</v>
      </c>
      <c r="AQ1288" s="32">
        <v>9.7826086956521743E-2</v>
      </c>
      <c r="AR1288" s="34">
        <v>620</v>
      </c>
      <c r="AS1288" s="34">
        <v>560</v>
      </c>
      <c r="AT1288" s="31">
        <v>0.10714285714285714</v>
      </c>
      <c r="AU1288" s="32">
        <v>8.2489204664373081E-2</v>
      </c>
      <c r="AV1288" s="36">
        <v>2318.4</v>
      </c>
      <c r="AW1288" s="30">
        <v>0.82110000000000005</v>
      </c>
      <c r="AX1288" s="30">
        <v>0.1789</v>
      </c>
      <c r="AY1288" s="30">
        <v>0.69179999999999997</v>
      </c>
      <c r="AZ1288" s="30">
        <v>0.28100000000000003</v>
      </c>
      <c r="BA1288" s="30">
        <v>0.2215</v>
      </c>
      <c r="BB1288" s="30">
        <v>0.41389999999999999</v>
      </c>
      <c r="BC1288" s="30">
        <v>0.33860000000000001</v>
      </c>
      <c r="BD1288" s="37">
        <v>3</v>
      </c>
      <c r="BE1288" s="29">
        <v>31</v>
      </c>
      <c r="BF1288" s="38" t="s">
        <v>4012</v>
      </c>
      <c r="BG1288" s="39">
        <v>150.892944217766</v>
      </c>
      <c r="BH1288" s="39">
        <v>-33.970904786447903</v>
      </c>
      <c r="BI1288" s="40">
        <f t="shared" si="280"/>
        <v>62</v>
      </c>
      <c r="BJ1288" s="40">
        <f t="shared" si="281"/>
        <v>72</v>
      </c>
      <c r="BK1288" s="40">
        <f t="shared" si="282"/>
        <v>81</v>
      </c>
      <c r="BL1288" s="40">
        <f t="shared" si="283"/>
        <v>73</v>
      </c>
      <c r="BM1288" s="40">
        <f t="shared" si="284"/>
        <v>36</v>
      </c>
      <c r="BN1288" s="40">
        <f t="shared" si="285"/>
        <v>100</v>
      </c>
      <c r="BO1288" s="40">
        <f t="shared" si="286"/>
        <v>100</v>
      </c>
      <c r="BP1288" s="40">
        <f t="shared" si="287"/>
        <v>39</v>
      </c>
      <c r="BQ1288" s="41">
        <f t="shared" si="288"/>
        <v>67</v>
      </c>
      <c r="BR1288" s="40">
        <f t="shared" si="289"/>
        <v>67</v>
      </c>
      <c r="BS1288" s="41">
        <f t="shared" si="290"/>
        <v>73</v>
      </c>
      <c r="BT1288" s="41">
        <f t="shared" si="291"/>
        <v>1</v>
      </c>
      <c r="BU1288" s="41">
        <f t="shared" si="292"/>
        <v>30</v>
      </c>
      <c r="BV1288" s="41">
        <f t="shared" si="293"/>
        <v>62</v>
      </c>
    </row>
    <row r="1289" spans="2:74" x14ac:dyDescent="0.3">
      <c r="B1289" s="12" t="s">
        <v>1697</v>
      </c>
      <c r="C1289" s="12">
        <v>125041491</v>
      </c>
      <c r="D1289" s="12" t="s">
        <v>717</v>
      </c>
      <c r="E1289" s="12" t="s">
        <v>718</v>
      </c>
      <c r="F1289" s="12" t="s">
        <v>2791</v>
      </c>
      <c r="G1289" s="12" t="s">
        <v>85</v>
      </c>
      <c r="H1289" s="12" t="s">
        <v>86</v>
      </c>
      <c r="I1289" s="28">
        <v>1650000</v>
      </c>
      <c r="J1289" s="28">
        <v>1640000</v>
      </c>
      <c r="K1289" s="28">
        <v>1549000</v>
      </c>
      <c r="L1289" s="28">
        <v>1650000</v>
      </c>
      <c r="M1289" s="28">
        <v>1640000</v>
      </c>
      <c r="N1289" s="28">
        <v>1480000</v>
      </c>
      <c r="O1289" s="29">
        <v>28</v>
      </c>
      <c r="P1289" s="29">
        <v>27</v>
      </c>
      <c r="Q1289" s="29">
        <v>25</v>
      </c>
      <c r="R1289" s="28">
        <v>660</v>
      </c>
      <c r="S1289" s="28">
        <v>685</v>
      </c>
      <c r="T1289" s="30">
        <v>2.7</v>
      </c>
      <c r="U1289" s="30">
        <v>0</v>
      </c>
      <c r="V1289" s="30">
        <v>2.7</v>
      </c>
      <c r="W1289" s="30">
        <v>2.2999999999999998</v>
      </c>
      <c r="X1289" s="31">
        <v>2.0799999999999999E-2</v>
      </c>
      <c r="Y1289" s="30">
        <v>4.5999999999999996</v>
      </c>
      <c r="Z1289" s="30">
        <v>-0.60000000000000053</v>
      </c>
      <c r="AA1289" s="30">
        <v>5.2</v>
      </c>
      <c r="AB1289" s="30">
        <v>5.5</v>
      </c>
      <c r="AC1289" s="32">
        <v>0.28399311531841653</v>
      </c>
      <c r="AD1289" s="30">
        <v>13.653515159539255</v>
      </c>
      <c r="AE1289" s="12">
        <v>157</v>
      </c>
      <c r="AF1289" s="12">
        <v>109</v>
      </c>
      <c r="AG1289" s="12">
        <v>113</v>
      </c>
      <c r="AH1289" s="33">
        <v>2.6727272727272728</v>
      </c>
      <c r="AI1289" s="34">
        <v>1520000</v>
      </c>
      <c r="AJ1289" s="34">
        <v>1427500</v>
      </c>
      <c r="AK1289" s="34">
        <v>1325000</v>
      </c>
      <c r="AL1289" s="35">
        <v>6.4798598949211902E-2</v>
      </c>
      <c r="AM1289" s="35">
        <v>0.14716981132075471</v>
      </c>
      <c r="AN1289" s="12">
        <v>2.2000000000000002</v>
      </c>
      <c r="AO1289" s="33">
        <v>0</v>
      </c>
      <c r="AP1289" s="12">
        <v>2.2000000000000002</v>
      </c>
      <c r="AQ1289" s="32">
        <v>9.6129032258064517E-2</v>
      </c>
      <c r="AR1289" s="34">
        <v>720</v>
      </c>
      <c r="AS1289" s="34">
        <v>690</v>
      </c>
      <c r="AT1289" s="31">
        <v>4.3478260869565216E-2</v>
      </c>
      <c r="AU1289" s="32">
        <v>0.18859109805607491</v>
      </c>
      <c r="AV1289" s="36">
        <v>2324</v>
      </c>
      <c r="AW1289" s="30">
        <v>0.69210000000000005</v>
      </c>
      <c r="AX1289" s="30">
        <v>0.30790000000000001</v>
      </c>
      <c r="AY1289" s="30">
        <v>0.28420000000000001</v>
      </c>
      <c r="AZ1289" s="30">
        <v>0.1384</v>
      </c>
      <c r="BA1289" s="30">
        <v>0.1648</v>
      </c>
      <c r="BB1289" s="30">
        <v>0.28110000000000002</v>
      </c>
      <c r="BC1289" s="30">
        <v>0.51539999999999997</v>
      </c>
      <c r="BD1289" s="37">
        <v>9</v>
      </c>
      <c r="BE1289" s="29">
        <v>22</v>
      </c>
      <c r="BF1289" s="38" t="s">
        <v>4013</v>
      </c>
      <c r="BG1289" s="39">
        <v>150.99455367817899</v>
      </c>
      <c r="BH1289" s="39">
        <v>-33.789474561360898</v>
      </c>
      <c r="BI1289" s="40">
        <f t="shared" si="280"/>
        <v>72</v>
      </c>
      <c r="BJ1289" s="40">
        <f t="shared" si="281"/>
        <v>80</v>
      </c>
      <c r="BK1289" s="40">
        <f t="shared" si="282"/>
        <v>92</v>
      </c>
      <c r="BL1289" s="40">
        <f t="shared" si="283"/>
        <v>38</v>
      </c>
      <c r="BM1289" s="40">
        <f t="shared" si="284"/>
        <v>33</v>
      </c>
      <c r="BN1289" s="40">
        <f t="shared" si="285"/>
        <v>100</v>
      </c>
      <c r="BO1289" s="40">
        <f t="shared" si="286"/>
        <v>100</v>
      </c>
      <c r="BP1289" s="40">
        <f t="shared" si="287"/>
        <v>26</v>
      </c>
      <c r="BQ1289" s="41">
        <f t="shared" si="288"/>
        <v>20</v>
      </c>
      <c r="BR1289" s="40">
        <f t="shared" si="289"/>
        <v>14</v>
      </c>
      <c r="BS1289" s="41">
        <f t="shared" si="290"/>
        <v>78</v>
      </c>
      <c r="BT1289" s="41">
        <f t="shared" si="291"/>
        <v>41</v>
      </c>
      <c r="BU1289" s="41">
        <f t="shared" si="292"/>
        <v>90</v>
      </c>
      <c r="BV1289" s="41">
        <f t="shared" si="293"/>
        <v>62</v>
      </c>
    </row>
    <row r="1290" spans="2:74" x14ac:dyDescent="0.3">
      <c r="B1290" s="12" t="s">
        <v>1698</v>
      </c>
      <c r="C1290" s="12">
        <v>127021514</v>
      </c>
      <c r="D1290" s="12" t="s">
        <v>720</v>
      </c>
      <c r="E1290" s="12" t="s">
        <v>621</v>
      </c>
      <c r="F1290" s="12" t="s">
        <v>2791</v>
      </c>
      <c r="G1290" s="12" t="s">
        <v>85</v>
      </c>
      <c r="H1290" s="12" t="s">
        <v>86</v>
      </c>
      <c r="I1290" s="28">
        <v>1367100</v>
      </c>
      <c r="J1290" s="28">
        <v>1379660</v>
      </c>
      <c r="K1290" s="28">
        <v>1197900</v>
      </c>
      <c r="L1290" s="28">
        <v>1400000</v>
      </c>
      <c r="M1290" s="28">
        <v>1366000</v>
      </c>
      <c r="N1290" s="28">
        <v>1210000</v>
      </c>
      <c r="O1290" s="29">
        <v>28</v>
      </c>
      <c r="P1290" s="29">
        <v>27</v>
      </c>
      <c r="Q1290" s="29">
        <v>27</v>
      </c>
      <c r="R1290" s="28">
        <v>720</v>
      </c>
      <c r="S1290" s="28">
        <v>630</v>
      </c>
      <c r="T1290" s="30">
        <v>2.1</v>
      </c>
      <c r="U1290" s="30">
        <v>0.10000000000000009</v>
      </c>
      <c r="V1290" s="30">
        <v>2</v>
      </c>
      <c r="W1290" s="30">
        <v>1.5</v>
      </c>
      <c r="X1290" s="31">
        <v>2.7386438446346282E-2</v>
      </c>
      <c r="Y1290" s="30">
        <v>3.6</v>
      </c>
      <c r="Z1290" s="30">
        <v>0.10000000000000009</v>
      </c>
      <c r="AA1290" s="30">
        <v>3.5</v>
      </c>
      <c r="AB1290" s="30">
        <v>3.2</v>
      </c>
      <c r="AC1290" s="32">
        <v>0.35380139948109124</v>
      </c>
      <c r="AD1290" s="30">
        <v>12.918853985860038</v>
      </c>
      <c r="AE1290" s="12">
        <v>282</v>
      </c>
      <c r="AF1290" s="12">
        <v>230</v>
      </c>
      <c r="AG1290" s="12">
        <v>232</v>
      </c>
      <c r="AH1290" s="33">
        <v>3.1239193083573489</v>
      </c>
      <c r="AI1290" s="34">
        <v>1274000</v>
      </c>
      <c r="AJ1290" s="34">
        <v>1100000</v>
      </c>
      <c r="AK1290" s="34">
        <v>1050000</v>
      </c>
      <c r="AL1290" s="35">
        <v>0.15818181818181817</v>
      </c>
      <c r="AM1290" s="35">
        <v>0.21333333333333335</v>
      </c>
      <c r="AN1290" s="12">
        <v>1.9</v>
      </c>
      <c r="AO1290" s="33">
        <v>0</v>
      </c>
      <c r="AP1290" s="12">
        <v>1.9</v>
      </c>
      <c r="AQ1290" s="32">
        <v>0.11233333333333333</v>
      </c>
      <c r="AR1290" s="34">
        <v>700</v>
      </c>
      <c r="AS1290" s="34">
        <v>625</v>
      </c>
      <c r="AT1290" s="31">
        <v>0.12</v>
      </c>
      <c r="AU1290" s="32">
        <v>0.23275960264608489</v>
      </c>
      <c r="AV1290" s="36">
        <v>2035.0400000000002</v>
      </c>
      <c r="AW1290" s="30">
        <v>0.88570000000000004</v>
      </c>
      <c r="AX1290" s="30">
        <v>0.1143</v>
      </c>
      <c r="AY1290" s="30">
        <v>0.8962</v>
      </c>
      <c r="AZ1290" s="30">
        <v>8.4400000000000003E-2</v>
      </c>
      <c r="BA1290" s="30">
        <v>0.38340000000000002</v>
      </c>
      <c r="BB1290" s="30">
        <v>0.32840000000000003</v>
      </c>
      <c r="BC1290" s="30">
        <v>0.26540000000000002</v>
      </c>
      <c r="BD1290" s="37">
        <v>1.5</v>
      </c>
      <c r="BE1290" s="29">
        <v>31</v>
      </c>
      <c r="BF1290" s="38" t="s">
        <v>4014</v>
      </c>
      <c r="BG1290" s="39">
        <v>150.87659442737501</v>
      </c>
      <c r="BH1290" s="39">
        <v>-33.8786289919544</v>
      </c>
      <c r="BI1290" s="40">
        <f t="shared" si="280"/>
        <v>82</v>
      </c>
      <c r="BJ1290" s="40">
        <f t="shared" si="281"/>
        <v>85</v>
      </c>
      <c r="BK1290" s="40">
        <f t="shared" si="282"/>
        <v>86</v>
      </c>
      <c r="BL1290" s="40">
        <f t="shared" si="283"/>
        <v>23</v>
      </c>
      <c r="BM1290" s="40">
        <f t="shared" si="284"/>
        <v>79</v>
      </c>
      <c r="BN1290" s="40">
        <f t="shared" si="285"/>
        <v>100</v>
      </c>
      <c r="BO1290" s="40">
        <f t="shared" si="286"/>
        <v>100</v>
      </c>
      <c r="BP1290" s="40">
        <f t="shared" si="287"/>
        <v>74</v>
      </c>
      <c r="BQ1290" s="41">
        <f t="shared" si="288"/>
        <v>42</v>
      </c>
      <c r="BR1290" s="40">
        <f t="shared" si="289"/>
        <v>22</v>
      </c>
      <c r="BS1290" s="41">
        <f t="shared" si="290"/>
        <v>31</v>
      </c>
      <c r="BT1290" s="41">
        <f t="shared" si="291"/>
        <v>57</v>
      </c>
      <c r="BU1290" s="41">
        <f t="shared" si="292"/>
        <v>15</v>
      </c>
      <c r="BV1290" s="41">
        <f t="shared" si="293"/>
        <v>62</v>
      </c>
    </row>
    <row r="1291" spans="2:74" x14ac:dyDescent="0.3">
      <c r="B1291" s="12" t="s">
        <v>1699</v>
      </c>
      <c r="C1291" s="12">
        <v>128011603</v>
      </c>
      <c r="D1291" s="12" t="s">
        <v>945</v>
      </c>
      <c r="E1291" s="12" t="s">
        <v>237</v>
      </c>
      <c r="F1291" s="12" t="s">
        <v>2791</v>
      </c>
      <c r="G1291" s="12" t="s">
        <v>85</v>
      </c>
      <c r="H1291" s="12" t="s">
        <v>86</v>
      </c>
      <c r="I1291" s="28">
        <v>2361300</v>
      </c>
      <c r="J1291" s="28">
        <v>2323000</v>
      </c>
      <c r="K1291" s="28">
        <v>2289900</v>
      </c>
      <c r="L1291" s="28">
        <v>2110000</v>
      </c>
      <c r="M1291" s="28">
        <v>2370000</v>
      </c>
      <c r="N1291" s="28">
        <v>2250000</v>
      </c>
      <c r="O1291" s="29">
        <v>31</v>
      </c>
      <c r="P1291" s="29">
        <v>34</v>
      </c>
      <c r="Q1291" s="29">
        <v>32</v>
      </c>
      <c r="R1291" s="28">
        <v>1250</v>
      </c>
      <c r="S1291" s="28">
        <v>1200</v>
      </c>
      <c r="T1291" s="30">
        <v>3.4</v>
      </c>
      <c r="U1291" s="30">
        <v>-0.20000000000000018</v>
      </c>
      <c r="V1291" s="30">
        <v>3.6</v>
      </c>
      <c r="W1291" s="30">
        <v>3.2</v>
      </c>
      <c r="X1291" s="31">
        <v>2.7527209587938847E-2</v>
      </c>
      <c r="Y1291" s="30">
        <v>3.7</v>
      </c>
      <c r="Z1291" s="30">
        <v>-0.59999999999999964</v>
      </c>
      <c r="AA1291" s="30">
        <v>4.3</v>
      </c>
      <c r="AB1291" s="30">
        <v>4.3</v>
      </c>
      <c r="AC1291" s="32">
        <v>0.41001889367062028</v>
      </c>
      <c r="AD1291" s="30">
        <v>14.895040209606702</v>
      </c>
      <c r="AE1291" s="12">
        <v>269</v>
      </c>
      <c r="AF1291" s="12">
        <v>217</v>
      </c>
      <c r="AG1291" s="12">
        <v>239</v>
      </c>
      <c r="AH1291" s="33">
        <v>3.9462102689486551</v>
      </c>
      <c r="AI1291" s="34">
        <v>1950000</v>
      </c>
      <c r="AJ1291" s="34">
        <v>1900000</v>
      </c>
      <c r="AK1291" s="34">
        <v>1831000</v>
      </c>
      <c r="AL1291" s="35">
        <v>2.6315789473684209E-2</v>
      </c>
      <c r="AM1291" s="35">
        <v>6.4991807755324954E-2</v>
      </c>
      <c r="AN1291" s="12">
        <v>2.6</v>
      </c>
      <c r="AO1291" s="33">
        <v>-0.10000000000000009</v>
      </c>
      <c r="AP1291" s="12">
        <v>2.7</v>
      </c>
      <c r="AQ1291" s="32">
        <v>8.2242990654205608E-2</v>
      </c>
      <c r="AR1291" s="34">
        <v>1150</v>
      </c>
      <c r="AS1291" s="34">
        <v>1050</v>
      </c>
      <c r="AT1291" s="31">
        <v>9.5238095238095233E-2</v>
      </c>
      <c r="AU1291" s="32">
        <v>9.5680200891339787E-2</v>
      </c>
      <c r="AV1291" s="36">
        <v>3048.6400000000003</v>
      </c>
      <c r="AW1291" s="30">
        <v>0.82030000000000003</v>
      </c>
      <c r="AX1291" s="30">
        <v>0.1797</v>
      </c>
      <c r="AY1291" s="30">
        <v>0.7631</v>
      </c>
      <c r="AZ1291" s="30">
        <v>0.22750000000000001</v>
      </c>
      <c r="BA1291" s="30">
        <v>0.46739999999999998</v>
      </c>
      <c r="BB1291" s="30">
        <v>0.4</v>
      </c>
      <c r="BC1291" s="30">
        <v>0.1164</v>
      </c>
      <c r="BD1291" s="37">
        <v>9</v>
      </c>
      <c r="BE1291" s="29">
        <v>22</v>
      </c>
      <c r="BF1291" s="38" t="s">
        <v>4015</v>
      </c>
      <c r="BG1291" s="39">
        <v>151.120660017657</v>
      </c>
      <c r="BH1291" s="39">
        <v>-34.053149308887797</v>
      </c>
      <c r="BI1291" s="40">
        <f t="shared" si="280"/>
        <v>60</v>
      </c>
      <c r="BJ1291" s="40">
        <f t="shared" si="281"/>
        <v>74</v>
      </c>
      <c r="BK1291" s="40">
        <f t="shared" si="282"/>
        <v>76</v>
      </c>
      <c r="BL1291" s="40">
        <f t="shared" si="283"/>
        <v>68</v>
      </c>
      <c r="BM1291" s="40">
        <f t="shared" si="284"/>
        <v>14</v>
      </c>
      <c r="BN1291" s="40">
        <f t="shared" si="285"/>
        <v>100</v>
      </c>
      <c r="BO1291" s="40">
        <f t="shared" si="286"/>
        <v>100</v>
      </c>
      <c r="BP1291" s="40">
        <f t="shared" si="287"/>
        <v>93</v>
      </c>
      <c r="BQ1291" s="41">
        <f t="shared" si="288"/>
        <v>42</v>
      </c>
      <c r="BR1291" s="40">
        <f t="shared" si="289"/>
        <v>2</v>
      </c>
      <c r="BS1291" s="41">
        <f t="shared" si="290"/>
        <v>1</v>
      </c>
      <c r="BT1291" s="41">
        <f t="shared" si="291"/>
        <v>55</v>
      </c>
      <c r="BU1291" s="41">
        <f t="shared" si="292"/>
        <v>90</v>
      </c>
      <c r="BV1291" s="41">
        <f t="shared" si="293"/>
        <v>62</v>
      </c>
    </row>
    <row r="1292" spans="2:74" x14ac:dyDescent="0.3">
      <c r="B1292" s="12" t="s">
        <v>1700</v>
      </c>
      <c r="C1292" s="12">
        <v>201011481</v>
      </c>
      <c r="D1292" s="12" t="s">
        <v>239</v>
      </c>
      <c r="E1292" s="12" t="s">
        <v>239</v>
      </c>
      <c r="F1292" s="12" t="s">
        <v>239</v>
      </c>
      <c r="G1292" s="12" t="s">
        <v>92</v>
      </c>
      <c r="H1292" s="12" t="s">
        <v>86</v>
      </c>
      <c r="I1292" s="28">
        <v>495000</v>
      </c>
      <c r="J1292" s="28">
        <v>495000</v>
      </c>
      <c r="K1292" s="28">
        <v>499000</v>
      </c>
      <c r="L1292" s="28">
        <v>480000</v>
      </c>
      <c r="M1292" s="28">
        <v>490000</v>
      </c>
      <c r="N1292" s="28">
        <v>508000</v>
      </c>
      <c r="O1292" s="29">
        <v>61</v>
      </c>
      <c r="P1292" s="29">
        <v>52</v>
      </c>
      <c r="Q1292" s="29">
        <v>58</v>
      </c>
      <c r="R1292" s="28">
        <v>395</v>
      </c>
      <c r="S1292" s="28">
        <v>380</v>
      </c>
      <c r="T1292" s="30">
        <v>3.8</v>
      </c>
      <c r="U1292" s="30">
        <v>9.9999999999999645E-2</v>
      </c>
      <c r="V1292" s="30">
        <v>3.7</v>
      </c>
      <c r="W1292" s="30">
        <v>3.2</v>
      </c>
      <c r="X1292" s="31">
        <v>4.1494949494949494E-2</v>
      </c>
      <c r="Y1292" s="30">
        <v>5.8</v>
      </c>
      <c r="Z1292" s="30">
        <v>-0.29999999999999982</v>
      </c>
      <c r="AA1292" s="30">
        <v>6.1</v>
      </c>
      <c r="AB1292" s="30">
        <v>5.3</v>
      </c>
      <c r="AC1292" s="32">
        <v>0.29171097719484812</v>
      </c>
      <c r="AD1292" s="30">
        <v>7.0300357211027187</v>
      </c>
      <c r="AE1292" s="12">
        <v>832</v>
      </c>
      <c r="AF1292" s="12">
        <v>987</v>
      </c>
      <c r="AG1292" s="12">
        <v>1114</v>
      </c>
      <c r="AH1292" s="33">
        <v>6.2160278745644595</v>
      </c>
      <c r="AI1292" s="34">
        <v>511000</v>
      </c>
      <c r="AJ1292" s="34">
        <v>542500</v>
      </c>
      <c r="AK1292" s="34">
        <v>570000</v>
      </c>
      <c r="AL1292" s="35">
        <v>-5.8064516129032261E-2</v>
      </c>
      <c r="AM1292" s="35">
        <v>-0.10350877192982456</v>
      </c>
      <c r="AN1292" s="12">
        <v>3.5</v>
      </c>
      <c r="AO1292" s="33">
        <v>0.29999999999999982</v>
      </c>
      <c r="AP1292" s="12">
        <v>3.2</v>
      </c>
      <c r="AQ1292" s="32">
        <v>6.9065343258891645E-2</v>
      </c>
      <c r="AR1292" s="34">
        <v>430</v>
      </c>
      <c r="AS1292" s="34">
        <v>425</v>
      </c>
      <c r="AT1292" s="31">
        <v>1.1764705882352941E-2</v>
      </c>
      <c r="AU1292" s="32">
        <v>2.7346909278969735E-4</v>
      </c>
      <c r="AV1292" s="36">
        <v>1354.0800000000002</v>
      </c>
      <c r="AW1292" s="30">
        <v>0.58189999999999997</v>
      </c>
      <c r="AX1292" s="30">
        <v>0.41810000000000003</v>
      </c>
      <c r="AY1292" s="30">
        <v>0.86880000000000002</v>
      </c>
      <c r="AZ1292" s="30">
        <v>0.113</v>
      </c>
      <c r="BA1292" s="30">
        <v>0.313</v>
      </c>
      <c r="BB1292" s="30">
        <v>0.2722</v>
      </c>
      <c r="BC1292" s="30">
        <v>0.3649</v>
      </c>
      <c r="BD1292" s="37">
        <v>3</v>
      </c>
      <c r="BE1292" s="29">
        <v>96</v>
      </c>
      <c r="BF1292" s="38" t="s">
        <v>4016</v>
      </c>
      <c r="BG1292" s="39">
        <v>143.91494935283001</v>
      </c>
      <c r="BH1292" s="39">
        <v>-37.573371078352899</v>
      </c>
      <c r="BI1292" s="40">
        <f t="shared" si="280"/>
        <v>54</v>
      </c>
      <c r="BJ1292" s="40">
        <f t="shared" si="281"/>
        <v>59</v>
      </c>
      <c r="BK1292" s="40">
        <f t="shared" si="282"/>
        <v>48</v>
      </c>
      <c r="BL1292" s="40">
        <f t="shared" si="283"/>
        <v>100</v>
      </c>
      <c r="BM1292" s="40">
        <f t="shared" si="284"/>
        <v>1</v>
      </c>
      <c r="BN1292" s="40">
        <f t="shared" si="285"/>
        <v>91</v>
      </c>
      <c r="BO1292" s="40">
        <f t="shared" si="286"/>
        <v>87</v>
      </c>
      <c r="BP1292" s="40">
        <f t="shared" si="287"/>
        <v>59</v>
      </c>
      <c r="BQ1292" s="41">
        <f t="shared" si="288"/>
        <v>88</v>
      </c>
      <c r="BR1292" s="40">
        <f t="shared" si="289"/>
        <v>80</v>
      </c>
      <c r="BS1292" s="41">
        <f t="shared" si="290"/>
        <v>72</v>
      </c>
      <c r="BT1292" s="41">
        <f t="shared" si="291"/>
        <v>21</v>
      </c>
      <c r="BU1292" s="41">
        <f t="shared" si="292"/>
        <v>30</v>
      </c>
      <c r="BV1292" s="41">
        <f t="shared" si="293"/>
        <v>62</v>
      </c>
    </row>
    <row r="1293" spans="2:74" x14ac:dyDescent="0.3">
      <c r="B1293" s="12" t="s">
        <v>1701</v>
      </c>
      <c r="C1293" s="12">
        <v>201031016</v>
      </c>
      <c r="D1293" s="12" t="s">
        <v>725</v>
      </c>
      <c r="E1293" s="12" t="s">
        <v>239</v>
      </c>
      <c r="F1293" s="12" t="s">
        <v>2709</v>
      </c>
      <c r="G1293" s="12" t="s">
        <v>92</v>
      </c>
      <c r="H1293" s="12" t="s">
        <v>86</v>
      </c>
      <c r="I1293" s="28">
        <v>425000</v>
      </c>
      <c r="J1293" s="28">
        <v>420000</v>
      </c>
      <c r="K1293" s="28">
        <v>410000</v>
      </c>
      <c r="L1293" s="28">
        <v>370000</v>
      </c>
      <c r="M1293" s="28">
        <v>375000</v>
      </c>
      <c r="N1293" s="28">
        <v>400000</v>
      </c>
      <c r="O1293" s="29">
        <v>103</v>
      </c>
      <c r="P1293" s="29">
        <v>103</v>
      </c>
      <c r="Q1293" s="29">
        <v>96</v>
      </c>
      <c r="R1293" s="28">
        <v>370</v>
      </c>
      <c r="S1293" s="28">
        <v>360</v>
      </c>
      <c r="T1293" s="30">
        <v>3.2</v>
      </c>
      <c r="U1293" s="30">
        <v>0</v>
      </c>
      <c r="V1293" s="30">
        <v>3.2</v>
      </c>
      <c r="W1293" s="30">
        <v>2.7</v>
      </c>
      <c r="X1293" s="31">
        <v>4.5270588235294118E-2</v>
      </c>
      <c r="Y1293" s="30">
        <v>1.8</v>
      </c>
      <c r="Z1293" s="30">
        <v>-0.40000000000000013</v>
      </c>
      <c r="AA1293" s="30">
        <v>2.2000000000000002</v>
      </c>
      <c r="AB1293" s="30">
        <v>2.6</v>
      </c>
      <c r="AC1293" s="32">
        <v>0.37712002609262879</v>
      </c>
      <c r="AD1293" s="30">
        <v>8.3303540067238693</v>
      </c>
      <c r="AE1293" s="12">
        <v>259</v>
      </c>
      <c r="AF1293" s="12">
        <v>254</v>
      </c>
      <c r="AG1293" s="12">
        <v>239</v>
      </c>
      <c r="AH1293" s="33">
        <v>9.4164305949008487</v>
      </c>
      <c r="AI1293" s="34">
        <v>410000</v>
      </c>
      <c r="AJ1293" s="34">
        <v>455000</v>
      </c>
      <c r="AK1293" s="34">
        <v>420000</v>
      </c>
      <c r="AL1293" s="35">
        <v>-9.8901098901098897E-2</v>
      </c>
      <c r="AM1293" s="35">
        <v>-2.3809523809523808E-2</v>
      </c>
      <c r="AN1293" s="12">
        <v>2.2999999999999998</v>
      </c>
      <c r="AO1293" s="33">
        <v>0</v>
      </c>
      <c r="AP1293" s="12">
        <v>2.2999999999999998</v>
      </c>
      <c r="AQ1293" s="32">
        <v>8.6363636363636365E-2</v>
      </c>
      <c r="AR1293" s="34">
        <v>390</v>
      </c>
      <c r="AS1293" s="34">
        <v>360</v>
      </c>
      <c r="AT1293" s="31">
        <v>8.3333333333333329E-2</v>
      </c>
      <c r="AU1293" s="32">
        <v>0.1747358922358154</v>
      </c>
      <c r="AV1293" s="36">
        <v>981.12000000000012</v>
      </c>
      <c r="AW1293" s="30">
        <v>0.58109999999999995</v>
      </c>
      <c r="AX1293" s="30">
        <v>0.41889999999999999</v>
      </c>
      <c r="AY1293" s="30">
        <v>0.87080000000000002</v>
      </c>
      <c r="AZ1293" s="30">
        <v>9.4299999999999995E-2</v>
      </c>
      <c r="BA1293" s="30">
        <v>0.43359999999999999</v>
      </c>
      <c r="BB1293" s="30">
        <v>0.23960000000000001</v>
      </c>
      <c r="BC1293" s="30">
        <v>0.27289999999999998</v>
      </c>
      <c r="BD1293" s="37">
        <v>2</v>
      </c>
      <c r="BE1293" s="29">
        <v>138</v>
      </c>
      <c r="BF1293" s="38" t="s">
        <v>4017</v>
      </c>
      <c r="BG1293" s="39">
        <v>143.730162887549</v>
      </c>
      <c r="BH1293" s="39">
        <v>-37.049388619368301</v>
      </c>
      <c r="BI1293" s="40">
        <f t="shared" si="280"/>
        <v>64</v>
      </c>
      <c r="BJ1293" s="40">
        <f t="shared" si="281"/>
        <v>79</v>
      </c>
      <c r="BK1293" s="40">
        <f t="shared" si="282"/>
        <v>8</v>
      </c>
      <c r="BL1293" s="40">
        <f t="shared" si="283"/>
        <v>42</v>
      </c>
      <c r="BM1293" s="40">
        <f t="shared" si="284"/>
        <v>1</v>
      </c>
      <c r="BN1293" s="40">
        <f t="shared" si="285"/>
        <v>100</v>
      </c>
      <c r="BO1293" s="40">
        <f t="shared" si="286"/>
        <v>79</v>
      </c>
      <c r="BP1293" s="40">
        <f t="shared" si="287"/>
        <v>85</v>
      </c>
      <c r="BQ1293" s="41">
        <f t="shared" si="288"/>
        <v>100</v>
      </c>
      <c r="BR1293" s="40">
        <f t="shared" si="289"/>
        <v>67</v>
      </c>
      <c r="BS1293" s="41">
        <f t="shared" si="290"/>
        <v>16</v>
      </c>
      <c r="BT1293" s="41">
        <f t="shared" si="291"/>
        <v>87</v>
      </c>
      <c r="BU1293" s="41">
        <f t="shared" si="292"/>
        <v>20</v>
      </c>
      <c r="BV1293" s="41">
        <f t="shared" si="293"/>
        <v>62</v>
      </c>
    </row>
    <row r="1294" spans="2:74" x14ac:dyDescent="0.3">
      <c r="B1294" s="12" t="s">
        <v>1702</v>
      </c>
      <c r="C1294" s="12">
        <v>204011061</v>
      </c>
      <c r="D1294" s="12" t="s">
        <v>440</v>
      </c>
      <c r="E1294" s="12" t="s">
        <v>188</v>
      </c>
      <c r="F1294" s="12" t="s">
        <v>2709</v>
      </c>
      <c r="G1294" s="12" t="s">
        <v>92</v>
      </c>
      <c r="H1294" s="12" t="s">
        <v>86</v>
      </c>
      <c r="I1294" s="28">
        <v>550000</v>
      </c>
      <c r="J1294" s="28">
        <v>550000</v>
      </c>
      <c r="K1294" s="28">
        <v>495000</v>
      </c>
      <c r="L1294" s="28">
        <v>570000</v>
      </c>
      <c r="M1294" s="28">
        <v>550000</v>
      </c>
      <c r="N1294" s="28">
        <v>505000</v>
      </c>
      <c r="O1294" s="29">
        <v>70</v>
      </c>
      <c r="P1294" s="29">
        <v>70</v>
      </c>
      <c r="Q1294" s="29">
        <v>186</v>
      </c>
      <c r="R1294" s="28">
        <v>400</v>
      </c>
      <c r="S1294" s="28">
        <v>310</v>
      </c>
      <c r="T1294" s="30">
        <v>2.4</v>
      </c>
      <c r="U1294" s="30">
        <v>-1.4</v>
      </c>
      <c r="V1294" s="30">
        <v>3.8</v>
      </c>
      <c r="W1294" s="30">
        <v>2.9</v>
      </c>
      <c r="X1294" s="31">
        <v>3.781818181818182E-2</v>
      </c>
      <c r="Y1294" s="30">
        <v>1.4</v>
      </c>
      <c r="Z1294" s="30">
        <v>0</v>
      </c>
      <c r="AA1294" s="30">
        <v>1.4</v>
      </c>
      <c r="AB1294" s="30">
        <v>0.5</v>
      </c>
      <c r="AC1294" s="32">
        <v>0.3968253968253968</v>
      </c>
      <c r="AD1294" s="30">
        <v>10.492979242979242</v>
      </c>
      <c r="AE1294" s="12">
        <v>750</v>
      </c>
      <c r="AF1294" s="12">
        <v>760</v>
      </c>
      <c r="AG1294" s="12">
        <v>526</v>
      </c>
      <c r="AH1294" s="33">
        <v>12.392370572207085</v>
      </c>
      <c r="AI1294" s="34">
        <v>575000</v>
      </c>
      <c r="AJ1294" s="34">
        <v>590000</v>
      </c>
      <c r="AK1294" s="34">
        <v>600000</v>
      </c>
      <c r="AL1294" s="35">
        <v>-2.5423728813559324E-2</v>
      </c>
      <c r="AM1294" s="35">
        <v>-4.1666666666666664E-2</v>
      </c>
      <c r="AN1294" s="12">
        <v>2.2000000000000002</v>
      </c>
      <c r="AO1294" s="33">
        <v>0</v>
      </c>
      <c r="AP1294" s="12">
        <v>2.2000000000000002</v>
      </c>
      <c r="AQ1294" s="32">
        <v>0.10535714285714286</v>
      </c>
      <c r="AR1294" s="34">
        <v>475</v>
      </c>
      <c r="AS1294" s="34">
        <v>440</v>
      </c>
      <c r="AT1294" s="31">
        <v>7.9545454545454544E-2</v>
      </c>
      <c r="AU1294" s="32">
        <v>6.3829557226283043E-2</v>
      </c>
      <c r="AV1294" s="36">
        <v>1008.0000000000001</v>
      </c>
      <c r="AW1294" s="30">
        <v>0.60219999999999996</v>
      </c>
      <c r="AX1294" s="30">
        <v>0.39779999999999999</v>
      </c>
      <c r="AY1294" s="30">
        <v>0.96740000000000004</v>
      </c>
      <c r="AZ1294" s="30">
        <v>0</v>
      </c>
      <c r="BA1294" s="30">
        <v>0.35870000000000002</v>
      </c>
      <c r="BB1294" s="30">
        <v>0.55430000000000001</v>
      </c>
      <c r="BC1294" s="30">
        <v>3.2599999999999997E-2</v>
      </c>
      <c r="BD1294" s="37">
        <v>2</v>
      </c>
      <c r="BE1294" s="29">
        <v>90</v>
      </c>
      <c r="BF1294" s="38" t="s">
        <v>4018</v>
      </c>
      <c r="BG1294" s="39">
        <v>145.971291739978</v>
      </c>
      <c r="BH1294" s="39">
        <v>-37.677849912589501</v>
      </c>
      <c r="BI1294" s="40">
        <f t="shared" si="280"/>
        <v>77</v>
      </c>
      <c r="BJ1294" s="40">
        <f t="shared" si="281"/>
        <v>80</v>
      </c>
      <c r="BK1294" s="40">
        <f t="shared" si="282"/>
        <v>1</v>
      </c>
      <c r="BL1294" s="40">
        <f t="shared" si="283"/>
        <v>79</v>
      </c>
      <c r="BM1294" s="40">
        <f t="shared" si="284"/>
        <v>1</v>
      </c>
      <c r="BN1294" s="40">
        <f t="shared" si="285"/>
        <v>100</v>
      </c>
      <c r="BO1294" s="40">
        <f t="shared" si="286"/>
        <v>88</v>
      </c>
      <c r="BP1294" s="40">
        <f t="shared" si="287"/>
        <v>69</v>
      </c>
      <c r="BQ1294" s="41">
        <f t="shared" si="288"/>
        <v>76</v>
      </c>
      <c r="BR1294" s="40">
        <f t="shared" si="289"/>
        <v>46</v>
      </c>
      <c r="BS1294" s="41">
        <f t="shared" si="290"/>
        <v>3</v>
      </c>
      <c r="BT1294" s="41">
        <f t="shared" si="291"/>
        <v>93</v>
      </c>
      <c r="BU1294" s="41">
        <f t="shared" si="292"/>
        <v>20</v>
      </c>
      <c r="BV1294" s="41">
        <f t="shared" si="293"/>
        <v>62</v>
      </c>
    </row>
    <row r="1295" spans="2:74" x14ac:dyDescent="0.3">
      <c r="B1295" s="12" t="s">
        <v>1703</v>
      </c>
      <c r="C1295" s="12">
        <v>204021066</v>
      </c>
      <c r="D1295" s="12" t="s">
        <v>187</v>
      </c>
      <c r="E1295" s="12" t="s">
        <v>188</v>
      </c>
      <c r="F1295" s="12" t="s">
        <v>1703</v>
      </c>
      <c r="G1295" s="12" t="s">
        <v>92</v>
      </c>
      <c r="H1295" s="12" t="s">
        <v>86</v>
      </c>
      <c r="I1295" s="28">
        <v>598000</v>
      </c>
      <c r="J1295" s="28">
        <v>595000</v>
      </c>
      <c r="K1295" s="28">
        <v>582815</v>
      </c>
      <c r="L1295" s="28">
        <v>520000</v>
      </c>
      <c r="M1295" s="28">
        <v>525000</v>
      </c>
      <c r="N1295" s="28">
        <v>550000</v>
      </c>
      <c r="O1295" s="29">
        <v>36</v>
      </c>
      <c r="P1295" s="29">
        <v>42</v>
      </c>
      <c r="Q1295" s="29">
        <v>41</v>
      </c>
      <c r="R1295" s="28">
        <v>470</v>
      </c>
      <c r="S1295" s="28">
        <v>440</v>
      </c>
      <c r="T1295" s="30">
        <v>2.9</v>
      </c>
      <c r="U1295" s="30">
        <v>-0.10000000000000009</v>
      </c>
      <c r="V1295" s="30">
        <v>3</v>
      </c>
      <c r="W1295" s="30">
        <v>2.8</v>
      </c>
      <c r="X1295" s="31">
        <v>4.0869565217391303E-2</v>
      </c>
      <c r="Y1295" s="30">
        <v>2.7</v>
      </c>
      <c r="Z1295" s="30">
        <v>-9.9999999999999645E-2</v>
      </c>
      <c r="AA1295" s="30">
        <v>2.8</v>
      </c>
      <c r="AB1295" s="30">
        <v>3.6</v>
      </c>
      <c r="AC1295" s="32">
        <v>0.3378766965723487</v>
      </c>
      <c r="AD1295" s="30">
        <v>8.2671957671957657</v>
      </c>
      <c r="AE1295" s="12">
        <v>349</v>
      </c>
      <c r="AF1295" s="12">
        <v>334</v>
      </c>
      <c r="AG1295" s="12">
        <v>281</v>
      </c>
      <c r="AH1295" s="33">
        <v>6.8227424749163879</v>
      </c>
      <c r="AI1295" s="34">
        <v>495000</v>
      </c>
      <c r="AJ1295" s="34">
        <v>470000</v>
      </c>
      <c r="AK1295" s="34">
        <v>490000</v>
      </c>
      <c r="AL1295" s="35">
        <v>5.3191489361702128E-2</v>
      </c>
      <c r="AM1295" s="35">
        <v>1.020408163265306E-2</v>
      </c>
      <c r="AN1295" s="12">
        <v>2.5</v>
      </c>
      <c r="AO1295" s="33">
        <v>0</v>
      </c>
      <c r="AP1295" s="12">
        <v>2.5</v>
      </c>
      <c r="AQ1295" s="32">
        <v>9.0384615384615383E-2</v>
      </c>
      <c r="AR1295" s="34">
        <v>460</v>
      </c>
      <c r="AS1295" s="34">
        <v>430</v>
      </c>
      <c r="AT1295" s="31">
        <v>6.9767441860465115E-2</v>
      </c>
      <c r="AU1295" s="32">
        <v>0.17236632585619457</v>
      </c>
      <c r="AV1295" s="36">
        <v>1391.0400000000002</v>
      </c>
      <c r="AW1295" s="30">
        <v>0.63029999999999997</v>
      </c>
      <c r="AX1295" s="30">
        <v>0.36969999999999997</v>
      </c>
      <c r="AY1295" s="30">
        <v>0.85670000000000002</v>
      </c>
      <c r="AZ1295" s="30">
        <v>0.13789999999999999</v>
      </c>
      <c r="BA1295" s="30">
        <v>0.37309999999999999</v>
      </c>
      <c r="BB1295" s="30">
        <v>0.30109999999999998</v>
      </c>
      <c r="BC1295" s="30">
        <v>0.27789999999999998</v>
      </c>
      <c r="BD1295" s="37">
        <v>1</v>
      </c>
      <c r="BE1295" s="29">
        <v>201</v>
      </c>
      <c r="BF1295" s="38" t="s">
        <v>4019</v>
      </c>
      <c r="BG1295" s="39">
        <v>146.30556841177801</v>
      </c>
      <c r="BH1295" s="39">
        <v>-36.354559121472803</v>
      </c>
      <c r="BI1295" s="40">
        <f t="shared" si="280"/>
        <v>69</v>
      </c>
      <c r="BJ1295" s="40">
        <f t="shared" si="281"/>
        <v>75</v>
      </c>
      <c r="BK1295" s="40">
        <f t="shared" si="282"/>
        <v>40</v>
      </c>
      <c r="BL1295" s="40">
        <f t="shared" si="283"/>
        <v>43</v>
      </c>
      <c r="BM1295" s="40">
        <f t="shared" si="284"/>
        <v>27</v>
      </c>
      <c r="BN1295" s="40">
        <f t="shared" si="285"/>
        <v>100</v>
      </c>
      <c r="BO1295" s="40">
        <f t="shared" si="286"/>
        <v>69</v>
      </c>
      <c r="BP1295" s="40">
        <f t="shared" si="287"/>
        <v>72</v>
      </c>
      <c r="BQ1295" s="41">
        <f t="shared" si="288"/>
        <v>86</v>
      </c>
      <c r="BR1295" s="40">
        <f t="shared" si="289"/>
        <v>68</v>
      </c>
      <c r="BS1295" s="41">
        <f t="shared" si="290"/>
        <v>42</v>
      </c>
      <c r="BT1295" s="41">
        <f t="shared" si="291"/>
        <v>72</v>
      </c>
      <c r="BU1295" s="41">
        <f t="shared" si="292"/>
        <v>10</v>
      </c>
      <c r="BV1295" s="41">
        <f t="shared" si="293"/>
        <v>62</v>
      </c>
    </row>
    <row r="1296" spans="2:74" x14ac:dyDescent="0.3">
      <c r="B1296" s="12" t="s">
        <v>1704</v>
      </c>
      <c r="C1296" s="12">
        <v>205031091</v>
      </c>
      <c r="D1296" s="12" t="s">
        <v>515</v>
      </c>
      <c r="E1296" s="12" t="s">
        <v>443</v>
      </c>
      <c r="F1296" s="12" t="s">
        <v>2709</v>
      </c>
      <c r="G1296" s="12" t="s">
        <v>92</v>
      </c>
      <c r="H1296" s="12" t="s">
        <v>86</v>
      </c>
      <c r="I1296" s="28">
        <v>799000</v>
      </c>
      <c r="J1296" s="28">
        <v>799000</v>
      </c>
      <c r="K1296" s="28">
        <v>800000</v>
      </c>
      <c r="L1296" s="28">
        <v>729000</v>
      </c>
      <c r="M1296" s="28">
        <v>737500</v>
      </c>
      <c r="N1296" s="28">
        <v>752000</v>
      </c>
      <c r="O1296" s="29">
        <v>83</v>
      </c>
      <c r="P1296" s="29">
        <v>89</v>
      </c>
      <c r="Q1296" s="29">
        <v>70</v>
      </c>
      <c r="R1296" s="28">
        <v>480</v>
      </c>
      <c r="S1296" s="28">
        <v>450</v>
      </c>
      <c r="T1296" s="30">
        <v>2.2999999999999998</v>
      </c>
      <c r="U1296" s="30">
        <v>0</v>
      </c>
      <c r="V1296" s="30">
        <v>2.2999999999999998</v>
      </c>
      <c r="W1296" s="30">
        <v>2.2999999999999998</v>
      </c>
      <c r="X1296" s="31">
        <v>3.1239048811013768E-2</v>
      </c>
      <c r="Y1296" s="30">
        <v>2.4</v>
      </c>
      <c r="Z1296" s="30">
        <v>0</v>
      </c>
      <c r="AA1296" s="30">
        <v>2.4</v>
      </c>
      <c r="AB1296" s="30">
        <v>2.2000000000000002</v>
      </c>
      <c r="AC1296" s="32">
        <v>0.36474164133738596</v>
      </c>
      <c r="AD1296" s="30">
        <v>11.675824175824173</v>
      </c>
      <c r="AE1296" s="12">
        <v>1895</v>
      </c>
      <c r="AF1296" s="12">
        <v>1884</v>
      </c>
      <c r="AG1296" s="12">
        <v>1128</v>
      </c>
      <c r="AH1296" s="33">
        <v>19.477537437603992</v>
      </c>
      <c r="AI1296" s="34">
        <v>630000</v>
      </c>
      <c r="AJ1296" s="34">
        <v>680000</v>
      </c>
      <c r="AK1296" s="34">
        <v>715000</v>
      </c>
      <c r="AL1296" s="35">
        <v>-7.3529411764705885E-2</v>
      </c>
      <c r="AM1296" s="35">
        <v>-0.11888111888111888</v>
      </c>
      <c r="AN1296" s="12">
        <v>2.2999999999999998</v>
      </c>
      <c r="AO1296" s="33">
        <v>0.29999999999999982</v>
      </c>
      <c r="AP1296" s="12">
        <v>2</v>
      </c>
      <c r="AQ1296" s="32">
        <v>8.8059701492537307E-2</v>
      </c>
      <c r="AR1296" s="34">
        <v>465</v>
      </c>
      <c r="AS1296" s="34">
        <v>440</v>
      </c>
      <c r="AT1296" s="31">
        <v>5.6818181818181816E-2</v>
      </c>
      <c r="AU1296" s="32">
        <v>8.4020307811308065E-2</v>
      </c>
      <c r="AV1296" s="36">
        <v>1316.0000000000002</v>
      </c>
      <c r="AW1296" s="30">
        <v>0.6522</v>
      </c>
      <c r="AX1296" s="30">
        <v>0.3478</v>
      </c>
      <c r="AY1296" s="30">
        <v>0.88819999999999999</v>
      </c>
      <c r="AZ1296" s="30">
        <v>8.0299999999999996E-2</v>
      </c>
      <c r="BA1296" s="30">
        <v>0.45639999999999997</v>
      </c>
      <c r="BB1296" s="30">
        <v>0.27829999999999999</v>
      </c>
      <c r="BC1296" s="30">
        <v>0.21990000000000001</v>
      </c>
      <c r="BD1296" s="37">
        <v>4</v>
      </c>
      <c r="BE1296" s="29">
        <v>80</v>
      </c>
      <c r="BF1296" s="38" t="s">
        <v>4020</v>
      </c>
      <c r="BG1296" s="39">
        <v>145.188443538738</v>
      </c>
      <c r="BH1296" s="39">
        <v>-38.506852952809403</v>
      </c>
      <c r="BI1296" s="40">
        <f t="shared" si="280"/>
        <v>79</v>
      </c>
      <c r="BJ1296" s="40">
        <f t="shared" si="281"/>
        <v>79</v>
      </c>
      <c r="BK1296" s="40">
        <f t="shared" si="282"/>
        <v>1</v>
      </c>
      <c r="BL1296" s="40">
        <f t="shared" si="283"/>
        <v>72</v>
      </c>
      <c r="BM1296" s="40">
        <f t="shared" si="284"/>
        <v>1</v>
      </c>
      <c r="BN1296" s="40">
        <f t="shared" si="285"/>
        <v>100</v>
      </c>
      <c r="BO1296" s="40">
        <f t="shared" si="286"/>
        <v>91</v>
      </c>
      <c r="BP1296" s="40">
        <f t="shared" si="287"/>
        <v>90</v>
      </c>
      <c r="BQ1296" s="41">
        <f t="shared" si="288"/>
        <v>55</v>
      </c>
      <c r="BR1296" s="40">
        <f t="shared" si="289"/>
        <v>34</v>
      </c>
      <c r="BS1296" s="41">
        <f t="shared" si="290"/>
        <v>24</v>
      </c>
      <c r="BT1296" s="41">
        <f t="shared" si="291"/>
        <v>77</v>
      </c>
      <c r="BU1296" s="41">
        <f t="shared" si="292"/>
        <v>40</v>
      </c>
      <c r="BV1296" s="41">
        <f t="shared" si="293"/>
        <v>62</v>
      </c>
    </row>
    <row r="1297" spans="2:74" x14ac:dyDescent="0.3">
      <c r="B1297" s="12" t="s">
        <v>1705</v>
      </c>
      <c r="C1297" s="12">
        <v>206021499</v>
      </c>
      <c r="D1297" s="12" t="s">
        <v>1331</v>
      </c>
      <c r="E1297" s="12" t="s">
        <v>374</v>
      </c>
      <c r="F1297" s="12" t="s">
        <v>738</v>
      </c>
      <c r="G1297" s="12" t="s">
        <v>92</v>
      </c>
      <c r="H1297" s="12" t="s">
        <v>86</v>
      </c>
      <c r="I1297" s="28">
        <v>1700000</v>
      </c>
      <c r="J1297" s="28">
        <v>1750000</v>
      </c>
      <c r="K1297" s="28">
        <v>1740000</v>
      </c>
      <c r="L1297" s="28">
        <v>1650000</v>
      </c>
      <c r="M1297" s="28">
        <v>1650000</v>
      </c>
      <c r="N1297" s="28">
        <v>1740000</v>
      </c>
      <c r="O1297" s="29">
        <v>25</v>
      </c>
      <c r="P1297" s="29">
        <v>24</v>
      </c>
      <c r="Q1297" s="29">
        <v>24</v>
      </c>
      <c r="R1297" s="28">
        <v>850</v>
      </c>
      <c r="S1297" s="28">
        <v>770</v>
      </c>
      <c r="T1297" s="30">
        <v>2.8</v>
      </c>
      <c r="U1297" s="30">
        <v>0</v>
      </c>
      <c r="V1297" s="30">
        <v>2.8</v>
      </c>
      <c r="W1297" s="30">
        <v>3</v>
      </c>
      <c r="X1297" s="31">
        <v>2.5999999999999999E-2</v>
      </c>
      <c r="Y1297" s="30">
        <v>3.2</v>
      </c>
      <c r="Z1297" s="30">
        <v>-0.19999999999999973</v>
      </c>
      <c r="AA1297" s="30">
        <v>3.4</v>
      </c>
      <c r="AB1297" s="30">
        <v>3.8</v>
      </c>
      <c r="AC1297" s="32">
        <v>0.33715174208288373</v>
      </c>
      <c r="AD1297" s="30">
        <v>12.967374695495529</v>
      </c>
      <c r="AE1297" s="12">
        <v>98</v>
      </c>
      <c r="AF1297" s="12">
        <v>66</v>
      </c>
      <c r="AG1297" s="12">
        <v>91</v>
      </c>
      <c r="AH1297" s="33">
        <v>13.014432989690722</v>
      </c>
      <c r="AI1297" s="34">
        <v>1555000</v>
      </c>
      <c r="AJ1297" s="34">
        <v>1550000</v>
      </c>
      <c r="AK1297" s="34">
        <v>1550000</v>
      </c>
      <c r="AL1297" s="35">
        <v>3.2258064516129032E-3</v>
      </c>
      <c r="AM1297" s="35">
        <v>3.2258064516129032E-3</v>
      </c>
      <c r="AN1297" s="12">
        <v>2.7</v>
      </c>
      <c r="AO1297" s="33">
        <v>0.10000000000000009</v>
      </c>
      <c r="AP1297" s="12">
        <v>2.6</v>
      </c>
      <c r="AQ1297" s="32">
        <v>7.5706214689265541E-2</v>
      </c>
      <c r="AR1297" s="34">
        <v>775</v>
      </c>
      <c r="AS1297" s="34">
        <v>750</v>
      </c>
      <c r="AT1297" s="31">
        <v>3.3333333333333333E-2</v>
      </c>
      <c r="AU1297" s="32">
        <v>-0.1294877962824027</v>
      </c>
      <c r="AV1297" s="36">
        <v>2521.1200000000003</v>
      </c>
      <c r="AW1297" s="30">
        <v>0.61170000000000002</v>
      </c>
      <c r="AX1297" s="30">
        <v>0.38829999999999998</v>
      </c>
      <c r="AY1297" s="30">
        <v>0.53049999999999997</v>
      </c>
      <c r="AZ1297" s="30">
        <v>0.22320000000000001</v>
      </c>
      <c r="BA1297" s="30">
        <v>0.308</v>
      </c>
      <c r="BB1297" s="30">
        <v>0.30020000000000002</v>
      </c>
      <c r="BC1297" s="30">
        <v>0.36730000000000002</v>
      </c>
      <c r="BD1297" s="37">
        <v>8</v>
      </c>
      <c r="BE1297" s="29">
        <v>6</v>
      </c>
      <c r="BF1297" s="38" t="s">
        <v>4021</v>
      </c>
      <c r="BG1297" s="39">
        <v>145.00646915094899</v>
      </c>
      <c r="BH1297" s="39">
        <v>-37.776102185164603</v>
      </c>
      <c r="BI1297" s="40">
        <f t="shared" si="280"/>
        <v>70</v>
      </c>
      <c r="BJ1297" s="40">
        <f t="shared" si="281"/>
        <v>72</v>
      </c>
      <c r="BK1297" s="40">
        <f t="shared" si="282"/>
        <v>1</v>
      </c>
      <c r="BL1297" s="40">
        <f t="shared" si="283"/>
        <v>100</v>
      </c>
      <c r="BM1297" s="40">
        <f t="shared" si="284"/>
        <v>3</v>
      </c>
      <c r="BN1297" s="40">
        <f t="shared" si="285"/>
        <v>100</v>
      </c>
      <c r="BO1297" s="40">
        <f t="shared" si="286"/>
        <v>100</v>
      </c>
      <c r="BP1297" s="40">
        <f t="shared" si="287"/>
        <v>58</v>
      </c>
      <c r="BQ1297" s="41">
        <f t="shared" si="288"/>
        <v>37</v>
      </c>
      <c r="BR1297" s="40">
        <f t="shared" si="289"/>
        <v>21</v>
      </c>
      <c r="BS1297" s="41">
        <f t="shared" si="290"/>
        <v>42</v>
      </c>
      <c r="BT1297" s="41">
        <f t="shared" si="291"/>
        <v>64</v>
      </c>
      <c r="BU1297" s="41">
        <f t="shared" si="292"/>
        <v>80</v>
      </c>
      <c r="BV1297" s="41">
        <f t="shared" si="293"/>
        <v>62</v>
      </c>
    </row>
    <row r="1298" spans="2:74" x14ac:dyDescent="0.3">
      <c r="B1298" s="12" t="s">
        <v>1706</v>
      </c>
      <c r="C1298" s="12">
        <v>206031113</v>
      </c>
      <c r="D1298" s="12" t="s">
        <v>1072</v>
      </c>
      <c r="E1298" s="12" t="s">
        <v>374</v>
      </c>
      <c r="F1298" s="12" t="s">
        <v>738</v>
      </c>
      <c r="G1298" s="12" t="s">
        <v>92</v>
      </c>
      <c r="H1298" s="12" t="s">
        <v>86</v>
      </c>
      <c r="I1298" s="28">
        <v>1350000</v>
      </c>
      <c r="J1298" s="28">
        <v>1350000</v>
      </c>
      <c r="K1298" s="28">
        <v>1360000</v>
      </c>
      <c r="L1298" s="28">
        <v>1360000</v>
      </c>
      <c r="M1298" s="28">
        <v>1355000</v>
      </c>
      <c r="N1298" s="28">
        <v>1320000</v>
      </c>
      <c r="O1298" s="29">
        <v>25</v>
      </c>
      <c r="P1298" s="29">
        <v>25</v>
      </c>
      <c r="Q1298" s="29">
        <v>25</v>
      </c>
      <c r="R1298" s="28">
        <v>715</v>
      </c>
      <c r="S1298" s="28">
        <v>680</v>
      </c>
      <c r="T1298" s="30">
        <v>3</v>
      </c>
      <c r="U1298" s="30">
        <v>-0.10000000000000009</v>
      </c>
      <c r="V1298" s="30">
        <v>3.1</v>
      </c>
      <c r="W1298" s="30">
        <v>3</v>
      </c>
      <c r="X1298" s="31">
        <v>2.7540740740740741E-2</v>
      </c>
      <c r="Y1298" s="30">
        <v>4.5</v>
      </c>
      <c r="Z1298" s="30">
        <v>-0.29999999999999982</v>
      </c>
      <c r="AA1298" s="30">
        <v>4.8</v>
      </c>
      <c r="AB1298" s="30">
        <v>4.4000000000000004</v>
      </c>
      <c r="AC1298" s="32">
        <v>0.29123761730969755</v>
      </c>
      <c r="AD1298" s="30">
        <v>10.574792452073472</v>
      </c>
      <c r="AE1298" s="12">
        <v>145</v>
      </c>
      <c r="AF1298" s="12">
        <v>86</v>
      </c>
      <c r="AG1298" s="12">
        <v>119</v>
      </c>
      <c r="AH1298" s="33">
        <v>3.1890971039182285</v>
      </c>
      <c r="AI1298" s="34">
        <v>1450000</v>
      </c>
      <c r="AJ1298" s="34">
        <v>1420000</v>
      </c>
      <c r="AK1298" s="34">
        <v>1466000</v>
      </c>
      <c r="AL1298" s="35">
        <v>2.1126760563380281E-2</v>
      </c>
      <c r="AM1298" s="35">
        <v>-1.0914051841746248E-2</v>
      </c>
      <c r="AN1298" s="12">
        <v>2.9</v>
      </c>
      <c r="AO1298" s="33">
        <v>0.10000000000000009</v>
      </c>
      <c r="AP1298" s="12">
        <v>2.8</v>
      </c>
      <c r="AQ1298" s="32">
        <v>7.1019001980282104E-2</v>
      </c>
      <c r="AR1298" s="34">
        <v>695</v>
      </c>
      <c r="AS1298" s="34">
        <v>650</v>
      </c>
      <c r="AT1298" s="31">
        <v>6.9230769230769235E-2</v>
      </c>
      <c r="AU1298" s="32">
        <v>-6.1010788271082951E-2</v>
      </c>
      <c r="AV1298" s="36">
        <v>2455.0400000000004</v>
      </c>
      <c r="AW1298" s="30">
        <v>0.64790000000000003</v>
      </c>
      <c r="AX1298" s="30">
        <v>0.35210000000000002</v>
      </c>
      <c r="AY1298" s="30">
        <v>0.4597</v>
      </c>
      <c r="AZ1298" s="30">
        <v>0.22969999999999999</v>
      </c>
      <c r="BA1298" s="30">
        <v>0.27089999999999997</v>
      </c>
      <c r="BB1298" s="30">
        <v>0.32729999999999998</v>
      </c>
      <c r="BC1298" s="30">
        <v>0.3795</v>
      </c>
      <c r="BD1298" s="37">
        <v>1</v>
      </c>
      <c r="BE1298" s="29">
        <v>5</v>
      </c>
      <c r="BF1298" s="38" t="s">
        <v>4022</v>
      </c>
      <c r="BG1298" s="39">
        <v>144.92217397946101</v>
      </c>
      <c r="BH1298" s="39">
        <v>-37.779860444127898</v>
      </c>
      <c r="BI1298" s="40">
        <f t="shared" si="280"/>
        <v>67</v>
      </c>
      <c r="BJ1298" s="40">
        <f t="shared" si="281"/>
        <v>69</v>
      </c>
      <c r="BK1298" s="40">
        <f t="shared" si="282"/>
        <v>85</v>
      </c>
      <c r="BL1298" s="40">
        <f t="shared" si="283"/>
        <v>100</v>
      </c>
      <c r="BM1298" s="40">
        <f t="shared" si="284"/>
        <v>11</v>
      </c>
      <c r="BN1298" s="40">
        <f t="shared" si="285"/>
        <v>94</v>
      </c>
      <c r="BO1298" s="40">
        <f t="shared" si="286"/>
        <v>100</v>
      </c>
      <c r="BP1298" s="40">
        <f t="shared" si="287"/>
        <v>50</v>
      </c>
      <c r="BQ1298" s="41">
        <f t="shared" si="288"/>
        <v>42</v>
      </c>
      <c r="BR1298" s="40">
        <f t="shared" si="289"/>
        <v>45</v>
      </c>
      <c r="BS1298" s="41">
        <f t="shared" si="290"/>
        <v>73</v>
      </c>
      <c r="BT1298" s="41">
        <f t="shared" si="291"/>
        <v>42</v>
      </c>
      <c r="BU1298" s="41">
        <f t="shared" si="292"/>
        <v>10</v>
      </c>
      <c r="BV1298" s="41">
        <f t="shared" si="293"/>
        <v>62</v>
      </c>
    </row>
    <row r="1299" spans="2:74" x14ac:dyDescent="0.3">
      <c r="B1299" s="12" t="s">
        <v>1707</v>
      </c>
      <c r="C1299" s="12">
        <v>206071518</v>
      </c>
      <c r="D1299" s="12" t="s">
        <v>1075</v>
      </c>
      <c r="E1299" s="12" t="s">
        <v>374</v>
      </c>
      <c r="F1299" s="12" t="s">
        <v>738</v>
      </c>
      <c r="G1299" s="12" t="s">
        <v>92</v>
      </c>
      <c r="H1299" s="12" t="s">
        <v>86</v>
      </c>
      <c r="I1299" s="28">
        <v>1350000</v>
      </c>
      <c r="J1299" s="28">
        <v>1450000</v>
      </c>
      <c r="K1299" s="28">
        <v>1304250</v>
      </c>
      <c r="L1299" s="28">
        <v>1350000</v>
      </c>
      <c r="M1299" s="28">
        <v>1450000</v>
      </c>
      <c r="N1299" s="28">
        <v>1200000</v>
      </c>
      <c r="O1299" s="29">
        <v>25</v>
      </c>
      <c r="P1299" s="29">
        <v>25</v>
      </c>
      <c r="Q1299" s="29">
        <v>28</v>
      </c>
      <c r="R1299" s="28">
        <v>800</v>
      </c>
      <c r="S1299" s="28">
        <v>750</v>
      </c>
      <c r="T1299" s="30">
        <v>2.2000000000000002</v>
      </c>
      <c r="U1299" s="30">
        <v>-9.9999999999999645E-2</v>
      </c>
      <c r="V1299" s="30">
        <v>2.2999999999999998</v>
      </c>
      <c r="W1299" s="30">
        <v>2.2000000000000002</v>
      </c>
      <c r="X1299" s="31">
        <v>3.0814814814814816E-2</v>
      </c>
      <c r="Y1299" s="30">
        <v>4.9000000000000004</v>
      </c>
      <c r="Z1299" s="30">
        <v>0</v>
      </c>
      <c r="AA1299" s="30">
        <v>4.9000000000000004</v>
      </c>
      <c r="AB1299" s="30">
        <v>5</v>
      </c>
      <c r="AC1299" s="32">
        <v>0.35554291402972332</v>
      </c>
      <c r="AD1299" s="30">
        <v>11.538051296637656</v>
      </c>
      <c r="AE1299" s="12">
        <v>141</v>
      </c>
      <c r="AF1299" s="12">
        <v>97</v>
      </c>
      <c r="AG1299" s="12">
        <v>155</v>
      </c>
      <c r="AH1299" s="33">
        <v>2.5237449118046134</v>
      </c>
      <c r="AI1299" s="34">
        <v>1340000</v>
      </c>
      <c r="AJ1299" s="34">
        <v>1430000</v>
      </c>
      <c r="AK1299" s="34">
        <v>1435000</v>
      </c>
      <c r="AL1299" s="35">
        <v>-6.2937062937062943E-2</v>
      </c>
      <c r="AM1299" s="35">
        <v>-6.6202090592334492E-2</v>
      </c>
      <c r="AN1299" s="12">
        <v>2.4</v>
      </c>
      <c r="AO1299" s="33">
        <v>0.10000000000000009</v>
      </c>
      <c r="AP1299" s="12">
        <v>2.2999999999999998</v>
      </c>
      <c r="AQ1299" s="32">
        <v>4.7010422380691169E-2</v>
      </c>
      <c r="AR1299" s="34">
        <v>800</v>
      </c>
      <c r="AS1299" s="34">
        <v>780</v>
      </c>
      <c r="AT1299" s="31">
        <v>2.564102564102564E-2</v>
      </c>
      <c r="AU1299" s="32">
        <v>-0.28244141507726334</v>
      </c>
      <c r="AV1299" s="36">
        <v>2250.0800000000004</v>
      </c>
      <c r="AW1299" s="30">
        <v>0.48049999999999998</v>
      </c>
      <c r="AX1299" s="30">
        <v>0.51949999999999996</v>
      </c>
      <c r="AY1299" s="30">
        <v>0.1084</v>
      </c>
      <c r="AZ1299" s="30">
        <v>0.22900000000000001</v>
      </c>
      <c r="BA1299" s="30">
        <v>0.15</v>
      </c>
      <c r="BB1299" s="30">
        <v>0.22439999999999999</v>
      </c>
      <c r="BC1299" s="30">
        <v>0.60360000000000003</v>
      </c>
      <c r="BD1299" s="37">
        <v>10</v>
      </c>
      <c r="BE1299" s="29">
        <v>3</v>
      </c>
      <c r="BF1299" s="38" t="s">
        <v>4023</v>
      </c>
      <c r="BG1299" s="39">
        <v>145.00277666828501</v>
      </c>
      <c r="BH1299" s="39">
        <v>-37.813825835956401</v>
      </c>
      <c r="BI1299" s="40">
        <f t="shared" ref="BI1299:BI1362" si="294">IF(T1299&lt;=1, 100, IF(T1299&gt;=7, 1, ROUND(100 - ((T1299-1)/6)*99, 0)))</f>
        <v>80</v>
      </c>
      <c r="BJ1299" s="40">
        <f t="shared" ref="BJ1299:BJ1362" si="295">IF(AN1299&lt;=1, 100, IF(AN1299&gt;=7, 1, ROUND(100 - ((AN1299-1)/6)*99, 0)))</f>
        <v>77</v>
      </c>
      <c r="BK1299" s="40">
        <f t="shared" ref="BK1299:BK1362" si="296">IF(AH1299&lt;=2, 100, IF(AH1299&gt;=10, 1, ROUND(100 - ((AH1299-2)/8)*99, 0)))</f>
        <v>94</v>
      </c>
      <c r="BL1299" s="40">
        <f t="shared" ref="BL1299:BL1362" si="297">IF(OR(ISBLANK(AU1299), AU1299=""), "", IF(AU1299&lt;=0, 100, IF(AU1299&gt;=0.3, 1, ROUND(100 - (AU1299/0.3)*99, 0))))</f>
        <v>100</v>
      </c>
      <c r="BM1299" s="40">
        <f t="shared" ref="BM1299:BM1362" si="298">IF(AL1299&lt;=0, 1, IF(AL1299&gt;=0.2, 100, ROUND(1 + (AL1299/0.2)*99, 0)))</f>
        <v>1</v>
      </c>
      <c r="BN1299" s="40">
        <f t="shared" ref="BN1299:BN1362" si="299">IF(AQ1299&lt;=0.01, 1, IF(AQ1299&gt;=0.075, 100, ROUND(1 + ((AQ1299-0.01)/0.065)*99, 0)))</f>
        <v>57</v>
      </c>
      <c r="BO1299" s="40">
        <f t="shared" ref="BO1299:BO1362" si="300">IF(BE1299&gt;=750, 1, IF(BE1299&lt;=50, 100, ROUND(100 - 99 * (((BE1299 - 50)/700)^0.75), 0)))</f>
        <v>100</v>
      </c>
      <c r="BP1299" s="40">
        <f t="shared" ref="BP1299:BP1362" si="301">IF(BA1299&gt;=0.5, 100, IF(BA1299&lt;=0.05, 1, ROUND(1 + ((BA1299-0.05)/0.45)*99, 0)))</f>
        <v>23</v>
      </c>
      <c r="BQ1299" s="41">
        <f t="shared" ref="BQ1299:BQ1362" si="302">IF(X1299&gt;=0.045, 100, IF(X1299&lt;=0.015, 1, ROUND(1 + ((X1299-0.015)/0.03)*99, 0)))</f>
        <v>53</v>
      </c>
      <c r="BR1299" s="40">
        <f t="shared" ref="BR1299:BR1362" si="303">IF(AD1299&lt;=5, 100, IF(AD1299&gt;=15, 1, ROUND(100 - ((AD1299-5)/10)*99, 0)))</f>
        <v>35</v>
      </c>
      <c r="BS1299" s="41">
        <f t="shared" ref="BS1299:BS1362" si="304">IF(AC1299&lt;=0.25, 100, IF(AC1299&gt;=0.4, 1, ROUND(100 - ((AC1299-0.25)/0.15)*99, 0)))</f>
        <v>30</v>
      </c>
      <c r="BT1299" s="41">
        <f t="shared" ref="BT1299:BT1362" si="305">IF(Y1299&lt;=1, 100, IF(Y1299&gt;=7, 1, ROUND(100 - ((Y1299-1)/6)*99, 0)))</f>
        <v>36</v>
      </c>
      <c r="BU1299" s="41">
        <f t="shared" ref="BU1299:BU1362" si="306">BD1299*10</f>
        <v>100</v>
      </c>
      <c r="BV1299" s="41">
        <f t="shared" ref="BV1299:BV1362" si="307">IF(
  (
    IF($BI$2,0.1,0) + IF($BJ$2,0.1,0) + IF($BK$2,0.05,0) + IF($BL$2,0.07,0) + IF($BM$2,0.05,0) + IF($BN$2,0.1,0) +
    IF($BO$2,0.07,0) + IF($BP$2,0.08,0) + IF($BQ$2,0.08,0) + IF($BR$2,0.07,0) + IF($BS$2,0.07,0) + IF($BT$2,0.08,0) +
    IF($BU$2,0.08,0)
  ) = 0,
  "",
  ROUND(
    (
      IF($BI$2, BI1299*0.1, 0) + IF($BJ$2, BJ1299*0.1, 0) + IF($BK$2, BK1299*0.05, 0) + IF($BL$2, BL1299*0.07, 0) +
      IF($BM$2, BM1299*0.05, 0) + IF($BN$2, BN1299*0.1, 0) + IF($BO$2, BO1299*0.07, 0) + IF($BP$2, BP1299*0.08, 0) +
      IF($BQ$2, BQ1299*0.08, 0) + IF($BR$2, BR1299*0.07, 0) + IF($BS$2, BS1299*0.07, 0) + IF($BT$2, BT1299*0.08, 0) +
      IF($BU$2, BU1299*0.08, 0)
    ) /
    (
      IF($BI$2,0.1,0) + IF($BJ$2,0.1,0) + IF($BK$2,0.05,0) + IF($BL$2,0.07,0) + IF($BM$2,0.05,0) +
      IF($BN$2,0.1,0) + IF($BO$2,0.07,0) + IF($BP$2,0.08,0) + IF($BQ$2,0.08,0) + IF($BR$2,0.07,0) +
      IF($BS$2,0.07,0) + IF($BT$2,0.08,0) + IF($BU$2,0.08,0)
    ),
  0)
)</f>
        <v>62</v>
      </c>
    </row>
    <row r="1300" spans="2:74" x14ac:dyDescent="0.3">
      <c r="B1300" s="12" t="s">
        <v>1708</v>
      </c>
      <c r="C1300" s="12">
        <v>208011170</v>
      </c>
      <c r="D1300" s="12" t="s">
        <v>1078</v>
      </c>
      <c r="E1300" s="12" t="s">
        <v>248</v>
      </c>
      <c r="F1300" s="12" t="s">
        <v>738</v>
      </c>
      <c r="G1300" s="12" t="s">
        <v>92</v>
      </c>
      <c r="H1300" s="12" t="s">
        <v>86</v>
      </c>
      <c r="I1300" s="28">
        <v>2100000</v>
      </c>
      <c r="J1300" s="28">
        <v>2100000</v>
      </c>
      <c r="K1300" s="28">
        <v>2420250</v>
      </c>
      <c r="L1300" s="28">
        <v>1900000</v>
      </c>
      <c r="M1300" s="28">
        <v>1950000</v>
      </c>
      <c r="N1300" s="28">
        <v>2450000</v>
      </c>
      <c r="O1300" s="29">
        <v>25</v>
      </c>
      <c r="P1300" s="29">
        <v>25</v>
      </c>
      <c r="Q1300" s="29">
        <v>25</v>
      </c>
      <c r="R1300" s="28">
        <v>1050</v>
      </c>
      <c r="S1300" s="28">
        <v>980</v>
      </c>
      <c r="T1300" s="30">
        <v>3.5</v>
      </c>
      <c r="U1300" s="30">
        <v>0.10000000000000009</v>
      </c>
      <c r="V1300" s="30">
        <v>3.4</v>
      </c>
      <c r="W1300" s="30">
        <v>3.1</v>
      </c>
      <c r="X1300" s="31">
        <v>2.5999999999999999E-2</v>
      </c>
      <c r="Y1300" s="30">
        <v>3.5</v>
      </c>
      <c r="Z1300" s="30">
        <v>-0.29999999999999982</v>
      </c>
      <c r="AA1300" s="30">
        <v>3.8</v>
      </c>
      <c r="AB1300" s="30">
        <v>3.8</v>
      </c>
      <c r="AC1300" s="32">
        <v>0.34466911764705882</v>
      </c>
      <c r="AD1300" s="30">
        <v>13.256504524886877</v>
      </c>
      <c r="AE1300" s="12">
        <v>273</v>
      </c>
      <c r="AF1300" s="12">
        <v>154</v>
      </c>
      <c r="AG1300" s="12">
        <v>253</v>
      </c>
      <c r="AH1300" s="33">
        <v>3.2790028763183123</v>
      </c>
      <c r="AI1300" s="34">
        <v>1850000</v>
      </c>
      <c r="AJ1300" s="34">
        <v>1907000</v>
      </c>
      <c r="AK1300" s="34">
        <v>1910000</v>
      </c>
      <c r="AL1300" s="35">
        <v>-2.9889879391714735E-2</v>
      </c>
      <c r="AM1300" s="35">
        <v>-3.1413612565445025E-2</v>
      </c>
      <c r="AN1300" s="12">
        <v>3.1</v>
      </c>
      <c r="AO1300" s="33">
        <v>0.20000000000000018</v>
      </c>
      <c r="AP1300" s="12">
        <v>2.9</v>
      </c>
      <c r="AQ1300" s="32">
        <v>4.8594377510040157E-2</v>
      </c>
      <c r="AR1300" s="34">
        <v>1100</v>
      </c>
      <c r="AS1300" s="34">
        <v>1000</v>
      </c>
      <c r="AT1300" s="31">
        <v>0.1</v>
      </c>
      <c r="AU1300" s="32">
        <v>-6.6794662136254068E-2</v>
      </c>
      <c r="AV1300" s="36">
        <v>3046.4</v>
      </c>
      <c r="AW1300" s="30">
        <v>0.76959999999999995</v>
      </c>
      <c r="AX1300" s="30">
        <v>0.23039999999999999</v>
      </c>
      <c r="AY1300" s="30">
        <v>0.70989999999999998</v>
      </c>
      <c r="AZ1300" s="30">
        <v>0.24399999999999999</v>
      </c>
      <c r="BA1300" s="30">
        <v>0.40970000000000001</v>
      </c>
      <c r="BB1300" s="30">
        <v>0.35389999999999999</v>
      </c>
      <c r="BC1300" s="30">
        <v>0.20180000000000001</v>
      </c>
      <c r="BD1300" s="37">
        <v>9</v>
      </c>
      <c r="BE1300" s="29">
        <v>12</v>
      </c>
      <c r="BF1300" s="38" t="s">
        <v>4024</v>
      </c>
      <c r="BG1300" s="39">
        <v>145.01536188839799</v>
      </c>
      <c r="BH1300" s="39">
        <v>-37.913723801604696</v>
      </c>
      <c r="BI1300" s="40">
        <f t="shared" si="294"/>
        <v>59</v>
      </c>
      <c r="BJ1300" s="40">
        <f t="shared" si="295"/>
        <v>65</v>
      </c>
      <c r="BK1300" s="40">
        <f t="shared" si="296"/>
        <v>84</v>
      </c>
      <c r="BL1300" s="40">
        <f t="shared" si="297"/>
        <v>100</v>
      </c>
      <c r="BM1300" s="40">
        <f t="shared" si="298"/>
        <v>1</v>
      </c>
      <c r="BN1300" s="40">
        <f t="shared" si="299"/>
        <v>60</v>
      </c>
      <c r="BO1300" s="40">
        <f t="shared" si="300"/>
        <v>100</v>
      </c>
      <c r="BP1300" s="40">
        <f t="shared" si="301"/>
        <v>80</v>
      </c>
      <c r="BQ1300" s="41">
        <f t="shared" si="302"/>
        <v>37</v>
      </c>
      <c r="BR1300" s="40">
        <f t="shared" si="303"/>
        <v>18</v>
      </c>
      <c r="BS1300" s="41">
        <f t="shared" si="304"/>
        <v>38</v>
      </c>
      <c r="BT1300" s="41">
        <f t="shared" si="305"/>
        <v>59</v>
      </c>
      <c r="BU1300" s="41">
        <f t="shared" si="306"/>
        <v>90</v>
      </c>
      <c r="BV1300" s="41">
        <f t="shared" si="307"/>
        <v>62</v>
      </c>
    </row>
    <row r="1301" spans="2:74" x14ac:dyDescent="0.3">
      <c r="B1301" s="12" t="s">
        <v>1709</v>
      </c>
      <c r="C1301" s="12">
        <v>208011173</v>
      </c>
      <c r="D1301" s="12" t="s">
        <v>1078</v>
      </c>
      <c r="E1301" s="12" t="s">
        <v>248</v>
      </c>
      <c r="F1301" s="12" t="s">
        <v>738</v>
      </c>
      <c r="G1301" s="12" t="s">
        <v>92</v>
      </c>
      <c r="H1301" s="12" t="s">
        <v>86</v>
      </c>
      <c r="I1301" s="28">
        <v>2200000</v>
      </c>
      <c r="J1301" s="28">
        <v>2284300</v>
      </c>
      <c r="K1301" s="28">
        <v>2250000</v>
      </c>
      <c r="L1301" s="28">
        <v>2300000</v>
      </c>
      <c r="M1301" s="28">
        <v>2355000</v>
      </c>
      <c r="N1301" s="28">
        <v>2100000</v>
      </c>
      <c r="O1301" s="29">
        <v>25</v>
      </c>
      <c r="P1301" s="29">
        <v>25</v>
      </c>
      <c r="Q1301" s="29">
        <v>25</v>
      </c>
      <c r="R1301" s="28">
        <v>1100</v>
      </c>
      <c r="S1301" s="28">
        <v>1050</v>
      </c>
      <c r="T1301" s="30">
        <v>2.7</v>
      </c>
      <c r="U1301" s="30">
        <v>-0.19999999999999973</v>
      </c>
      <c r="V1301" s="30">
        <v>2.9</v>
      </c>
      <c r="W1301" s="30">
        <v>2.9</v>
      </c>
      <c r="X1301" s="31">
        <v>2.5999999999999999E-2</v>
      </c>
      <c r="Y1301" s="30">
        <v>2.2000000000000002</v>
      </c>
      <c r="Z1301" s="30">
        <v>-0.19999999999999973</v>
      </c>
      <c r="AA1301" s="30">
        <v>2.4</v>
      </c>
      <c r="AB1301" s="30">
        <v>2.5</v>
      </c>
      <c r="AC1301" s="32">
        <v>0.41686878486538925</v>
      </c>
      <c r="AD1301" s="30">
        <v>16.033414802514972</v>
      </c>
      <c r="AE1301" s="12">
        <v>273</v>
      </c>
      <c r="AF1301" s="12">
        <v>154</v>
      </c>
      <c r="AG1301" s="12">
        <v>253</v>
      </c>
      <c r="AH1301" s="33">
        <v>3.2790028763183123</v>
      </c>
      <c r="AI1301" s="34">
        <v>1850000</v>
      </c>
      <c r="AJ1301" s="34">
        <v>1907000</v>
      </c>
      <c r="AK1301" s="34">
        <v>1910000</v>
      </c>
      <c r="AL1301" s="35">
        <v>-2.9889879391714735E-2</v>
      </c>
      <c r="AM1301" s="35">
        <v>-3.1413612565445025E-2</v>
      </c>
      <c r="AN1301" s="12">
        <v>3.1</v>
      </c>
      <c r="AO1301" s="33">
        <v>0.20000000000000018</v>
      </c>
      <c r="AP1301" s="12">
        <v>2.9</v>
      </c>
      <c r="AQ1301" s="32">
        <v>4.8594377510040157E-2</v>
      </c>
      <c r="AR1301" s="34">
        <v>1100</v>
      </c>
      <c r="AS1301" s="34">
        <v>1000</v>
      </c>
      <c r="AT1301" s="31">
        <v>0.1</v>
      </c>
      <c r="AU1301" s="32">
        <v>-6.6794662136254068E-2</v>
      </c>
      <c r="AV1301" s="36">
        <v>2638.7200000000003</v>
      </c>
      <c r="AW1301" s="30">
        <v>0.70499999999999996</v>
      </c>
      <c r="AX1301" s="30">
        <v>0.29499999999999998</v>
      </c>
      <c r="AY1301" s="30">
        <v>0.5242</v>
      </c>
      <c r="AZ1301" s="30">
        <v>0.26619999999999999</v>
      </c>
      <c r="BA1301" s="30">
        <v>0.43530000000000002</v>
      </c>
      <c r="BB1301" s="30">
        <v>0.31569999999999998</v>
      </c>
      <c r="BC1301" s="30">
        <v>0.22320000000000001</v>
      </c>
      <c r="BD1301" s="37">
        <v>9</v>
      </c>
      <c r="BE1301" s="29">
        <v>18</v>
      </c>
      <c r="BF1301" s="38" t="s">
        <v>4025</v>
      </c>
      <c r="BG1301" s="39">
        <v>145.02397575815101</v>
      </c>
      <c r="BH1301" s="39">
        <v>-37.965879682933199</v>
      </c>
      <c r="BI1301" s="40">
        <f t="shared" si="294"/>
        <v>72</v>
      </c>
      <c r="BJ1301" s="40">
        <f t="shared" si="295"/>
        <v>65</v>
      </c>
      <c r="BK1301" s="40">
        <f t="shared" si="296"/>
        <v>84</v>
      </c>
      <c r="BL1301" s="40">
        <f t="shared" si="297"/>
        <v>100</v>
      </c>
      <c r="BM1301" s="40">
        <f t="shared" si="298"/>
        <v>1</v>
      </c>
      <c r="BN1301" s="40">
        <f t="shared" si="299"/>
        <v>60</v>
      </c>
      <c r="BO1301" s="40">
        <f t="shared" si="300"/>
        <v>100</v>
      </c>
      <c r="BP1301" s="40">
        <f t="shared" si="301"/>
        <v>86</v>
      </c>
      <c r="BQ1301" s="41">
        <f t="shared" si="302"/>
        <v>37</v>
      </c>
      <c r="BR1301" s="40">
        <f t="shared" si="303"/>
        <v>1</v>
      </c>
      <c r="BS1301" s="41">
        <f t="shared" si="304"/>
        <v>1</v>
      </c>
      <c r="BT1301" s="41">
        <f t="shared" si="305"/>
        <v>80</v>
      </c>
      <c r="BU1301" s="41">
        <f t="shared" si="306"/>
        <v>90</v>
      </c>
      <c r="BV1301" s="41">
        <f t="shared" si="307"/>
        <v>62</v>
      </c>
    </row>
    <row r="1302" spans="2:74" x14ac:dyDescent="0.3">
      <c r="B1302" s="12" t="s">
        <v>1710</v>
      </c>
      <c r="C1302" s="12">
        <v>210051543</v>
      </c>
      <c r="D1302" s="12" t="s">
        <v>312</v>
      </c>
      <c r="E1302" s="12" t="s">
        <v>127</v>
      </c>
      <c r="F1302" s="12" t="s">
        <v>738</v>
      </c>
      <c r="G1302" s="12" t="s">
        <v>92</v>
      </c>
      <c r="H1302" s="12" t="s">
        <v>86</v>
      </c>
      <c r="I1302" s="28">
        <v>674100</v>
      </c>
      <c r="J1302" s="28">
        <v>668000</v>
      </c>
      <c r="K1302" s="28">
        <v>663520</v>
      </c>
      <c r="L1302" s="28">
        <v>670500</v>
      </c>
      <c r="M1302" s="28">
        <v>665000</v>
      </c>
      <c r="N1302" s="28">
        <v>620000</v>
      </c>
      <c r="O1302" s="29">
        <v>32</v>
      </c>
      <c r="P1302" s="29">
        <v>32</v>
      </c>
      <c r="Q1302" s="29">
        <v>31</v>
      </c>
      <c r="R1302" s="28">
        <v>550</v>
      </c>
      <c r="S1302" s="28">
        <v>500</v>
      </c>
      <c r="T1302" s="30">
        <v>3.8</v>
      </c>
      <c r="U1302" s="30">
        <v>9.9999999999999645E-2</v>
      </c>
      <c r="V1302" s="30">
        <v>3.7</v>
      </c>
      <c r="W1302" s="30">
        <v>3.5</v>
      </c>
      <c r="X1302" s="31">
        <v>4.2426939623201307E-2</v>
      </c>
      <c r="Y1302" s="30">
        <v>8.1999999999999993</v>
      </c>
      <c r="Z1302" s="30">
        <v>-0.10000000000000142</v>
      </c>
      <c r="AA1302" s="30">
        <v>8.3000000000000007</v>
      </c>
      <c r="AB1302" s="30">
        <v>6.8</v>
      </c>
      <c r="AC1302" s="32">
        <v>0.28029191128506192</v>
      </c>
      <c r="AD1302" s="30">
        <v>6.6064607481559525</v>
      </c>
      <c r="AE1302" s="12">
        <v>985</v>
      </c>
      <c r="AF1302" s="12">
        <v>843</v>
      </c>
      <c r="AG1302" s="12">
        <v>789</v>
      </c>
      <c r="AH1302" s="33">
        <v>5.7962037962037956</v>
      </c>
      <c r="AI1302" s="34">
        <v>666666</v>
      </c>
      <c r="AJ1302" s="34">
        <v>650000</v>
      </c>
      <c r="AK1302" s="34">
        <v>666000</v>
      </c>
      <c r="AL1302" s="35">
        <v>2.564E-2</v>
      </c>
      <c r="AM1302" s="35">
        <v>1E-3</v>
      </c>
      <c r="AN1302" s="12">
        <v>2.9</v>
      </c>
      <c r="AO1302" s="33">
        <v>0.19999999999999973</v>
      </c>
      <c r="AP1302" s="12">
        <v>2.7</v>
      </c>
      <c r="AQ1302" s="32">
        <v>7.7777600000000002E-2</v>
      </c>
      <c r="AR1302" s="34">
        <v>550</v>
      </c>
      <c r="AS1302" s="34">
        <v>500</v>
      </c>
      <c r="AT1302" s="31">
        <v>0.1</v>
      </c>
      <c r="AU1302" s="32">
        <v>-0.12972207047333853</v>
      </c>
      <c r="AV1302" s="36">
        <v>1962.2400000000002</v>
      </c>
      <c r="AW1302" s="30">
        <v>0.83409999999999995</v>
      </c>
      <c r="AX1302" s="30">
        <v>0.16589999999999999</v>
      </c>
      <c r="AY1302" s="30">
        <v>0.79910000000000003</v>
      </c>
      <c r="AZ1302" s="30">
        <v>0.18859999999999999</v>
      </c>
      <c r="BA1302" s="30">
        <v>9.8900000000000002E-2</v>
      </c>
      <c r="BB1302" s="30">
        <v>0.51770000000000005</v>
      </c>
      <c r="BC1302" s="30">
        <v>0.33179999999999998</v>
      </c>
      <c r="BD1302" s="37">
        <v>3.5</v>
      </c>
      <c r="BE1302" s="29">
        <v>26</v>
      </c>
      <c r="BF1302" s="38" t="s">
        <v>4026</v>
      </c>
      <c r="BG1302" s="39">
        <v>144.90425823013999</v>
      </c>
      <c r="BH1302" s="39">
        <v>-37.584854377862897</v>
      </c>
      <c r="BI1302" s="40">
        <f t="shared" si="294"/>
        <v>54</v>
      </c>
      <c r="BJ1302" s="40">
        <f t="shared" si="295"/>
        <v>69</v>
      </c>
      <c r="BK1302" s="40">
        <f t="shared" si="296"/>
        <v>53</v>
      </c>
      <c r="BL1302" s="40">
        <f t="shared" si="297"/>
        <v>100</v>
      </c>
      <c r="BM1302" s="40">
        <f t="shared" si="298"/>
        <v>14</v>
      </c>
      <c r="BN1302" s="40">
        <f t="shared" si="299"/>
        <v>100</v>
      </c>
      <c r="BO1302" s="40">
        <f t="shared" si="300"/>
        <v>100</v>
      </c>
      <c r="BP1302" s="40">
        <f t="shared" si="301"/>
        <v>12</v>
      </c>
      <c r="BQ1302" s="41">
        <f t="shared" si="302"/>
        <v>92</v>
      </c>
      <c r="BR1302" s="40">
        <f t="shared" si="303"/>
        <v>84</v>
      </c>
      <c r="BS1302" s="41">
        <f t="shared" si="304"/>
        <v>80</v>
      </c>
      <c r="BT1302" s="41">
        <f t="shared" si="305"/>
        <v>1</v>
      </c>
      <c r="BU1302" s="41">
        <f t="shared" si="306"/>
        <v>35</v>
      </c>
      <c r="BV1302" s="41">
        <f t="shared" si="307"/>
        <v>62</v>
      </c>
    </row>
    <row r="1303" spans="2:74" x14ac:dyDescent="0.3">
      <c r="B1303" s="12" t="s">
        <v>1711</v>
      </c>
      <c r="C1303" s="12">
        <v>212031559</v>
      </c>
      <c r="D1303" s="12" t="s">
        <v>747</v>
      </c>
      <c r="E1303" s="12" t="s">
        <v>163</v>
      </c>
      <c r="F1303" s="12" t="s">
        <v>738</v>
      </c>
      <c r="G1303" s="12" t="s">
        <v>92</v>
      </c>
      <c r="H1303" s="12" t="s">
        <v>86</v>
      </c>
      <c r="I1303" s="28">
        <v>740000</v>
      </c>
      <c r="J1303" s="28">
        <v>749000</v>
      </c>
      <c r="K1303" s="28">
        <v>738000</v>
      </c>
      <c r="L1303" s="28">
        <v>760000</v>
      </c>
      <c r="M1303" s="28">
        <v>765000</v>
      </c>
      <c r="N1303" s="28">
        <v>770000</v>
      </c>
      <c r="O1303" s="29">
        <v>30</v>
      </c>
      <c r="P1303" s="29">
        <v>31</v>
      </c>
      <c r="Q1303" s="29">
        <v>35</v>
      </c>
      <c r="R1303" s="28">
        <v>600</v>
      </c>
      <c r="S1303" s="28">
        <v>530</v>
      </c>
      <c r="T1303" s="30">
        <v>4.7</v>
      </c>
      <c r="U1303" s="30">
        <v>0.20000000000000018</v>
      </c>
      <c r="V1303" s="30">
        <v>4.5</v>
      </c>
      <c r="W1303" s="30">
        <v>4.0999999999999996</v>
      </c>
      <c r="X1303" s="31">
        <v>4.2162162162162162E-2</v>
      </c>
      <c r="Y1303" s="30">
        <v>5.9</v>
      </c>
      <c r="Z1303" s="30">
        <v>0</v>
      </c>
      <c r="AA1303" s="30">
        <v>5.9</v>
      </c>
      <c r="AB1303" s="30">
        <v>6.5</v>
      </c>
      <c r="AC1303" s="32">
        <v>0.2452904238618524</v>
      </c>
      <c r="AD1303" s="30">
        <v>5.81778569415932</v>
      </c>
      <c r="AE1303" s="12">
        <v>2026</v>
      </c>
      <c r="AF1303" s="12">
        <v>1843</v>
      </c>
      <c r="AG1303" s="12">
        <v>1097</v>
      </c>
      <c r="AH1303" s="33">
        <v>9.9296969696969697</v>
      </c>
      <c r="AI1303" s="34">
        <v>735000</v>
      </c>
      <c r="AJ1303" s="34">
        <v>727000</v>
      </c>
      <c r="AK1303" s="34">
        <v>720000</v>
      </c>
      <c r="AL1303" s="35">
        <v>1.1004126547455296E-2</v>
      </c>
      <c r="AM1303" s="35">
        <v>2.0833333333333332E-2</v>
      </c>
      <c r="AN1303" s="12">
        <v>3.4</v>
      </c>
      <c r="AO1303" s="33">
        <v>0.10000000000000009</v>
      </c>
      <c r="AP1303" s="12">
        <v>3.3</v>
      </c>
      <c r="AQ1303" s="32">
        <v>8.8461538461538453E-2</v>
      </c>
      <c r="AR1303" s="34">
        <v>590</v>
      </c>
      <c r="AS1303" s="34">
        <v>540</v>
      </c>
      <c r="AT1303" s="31">
        <v>9.2592592592592587E-2</v>
      </c>
      <c r="AU1303" s="32">
        <v>-8.5283207029284394E-2</v>
      </c>
      <c r="AV1303" s="36">
        <v>2446.0800000000004</v>
      </c>
      <c r="AW1303" s="30">
        <v>0.89539999999999997</v>
      </c>
      <c r="AX1303" s="30">
        <v>0.1046</v>
      </c>
      <c r="AY1303" s="30">
        <v>0.94550000000000001</v>
      </c>
      <c r="AZ1303" s="30">
        <v>4.7500000000000001E-2</v>
      </c>
      <c r="BA1303" s="30">
        <v>9.5799999999999996E-2</v>
      </c>
      <c r="BB1303" s="30">
        <v>0.60899999999999999</v>
      </c>
      <c r="BC1303" s="30">
        <v>0.27679999999999999</v>
      </c>
      <c r="BD1303" s="37">
        <v>5.5</v>
      </c>
      <c r="BE1303" s="29">
        <v>43</v>
      </c>
      <c r="BF1303" s="38" t="s">
        <v>4027</v>
      </c>
      <c r="BG1303" s="39">
        <v>145.315404285776</v>
      </c>
      <c r="BH1303" s="39">
        <v>-38.079499978388903</v>
      </c>
      <c r="BI1303" s="40">
        <f t="shared" si="294"/>
        <v>39</v>
      </c>
      <c r="BJ1303" s="40">
        <f t="shared" si="295"/>
        <v>60</v>
      </c>
      <c r="BK1303" s="40">
        <f t="shared" si="296"/>
        <v>2</v>
      </c>
      <c r="BL1303" s="40">
        <f t="shared" si="297"/>
        <v>100</v>
      </c>
      <c r="BM1303" s="40">
        <f t="shared" si="298"/>
        <v>6</v>
      </c>
      <c r="BN1303" s="40">
        <f t="shared" si="299"/>
        <v>100</v>
      </c>
      <c r="BO1303" s="40">
        <f t="shared" si="300"/>
        <v>100</v>
      </c>
      <c r="BP1303" s="40">
        <f t="shared" si="301"/>
        <v>11</v>
      </c>
      <c r="BQ1303" s="41">
        <f t="shared" si="302"/>
        <v>91</v>
      </c>
      <c r="BR1303" s="40">
        <f t="shared" si="303"/>
        <v>92</v>
      </c>
      <c r="BS1303" s="41">
        <f t="shared" si="304"/>
        <v>100</v>
      </c>
      <c r="BT1303" s="41">
        <f t="shared" si="305"/>
        <v>19</v>
      </c>
      <c r="BU1303" s="41">
        <f t="shared" si="306"/>
        <v>55</v>
      </c>
      <c r="BV1303" s="41">
        <f t="shared" si="307"/>
        <v>62</v>
      </c>
    </row>
    <row r="1304" spans="2:74" x14ac:dyDescent="0.3">
      <c r="B1304" s="12" t="s">
        <v>1712</v>
      </c>
      <c r="C1304" s="12">
        <v>212031560</v>
      </c>
      <c r="D1304" s="12" t="s">
        <v>747</v>
      </c>
      <c r="E1304" s="12" t="s">
        <v>163</v>
      </c>
      <c r="F1304" s="12" t="s">
        <v>738</v>
      </c>
      <c r="G1304" s="12" t="s">
        <v>92</v>
      </c>
      <c r="H1304" s="12" t="s">
        <v>86</v>
      </c>
      <c r="I1304" s="28">
        <v>672000</v>
      </c>
      <c r="J1304" s="28">
        <v>660000</v>
      </c>
      <c r="K1304" s="28">
        <v>645000</v>
      </c>
      <c r="L1304" s="28">
        <v>700105</v>
      </c>
      <c r="M1304" s="28">
        <v>691500</v>
      </c>
      <c r="N1304" s="28">
        <v>660000</v>
      </c>
      <c r="O1304" s="29">
        <v>24</v>
      </c>
      <c r="P1304" s="29">
        <v>26</v>
      </c>
      <c r="Q1304" s="29">
        <v>29</v>
      </c>
      <c r="R1304" s="28">
        <v>550</v>
      </c>
      <c r="S1304" s="28">
        <v>480</v>
      </c>
      <c r="T1304" s="30">
        <v>3.7</v>
      </c>
      <c r="U1304" s="30">
        <v>0</v>
      </c>
      <c r="V1304" s="30">
        <v>3.7</v>
      </c>
      <c r="W1304" s="30">
        <v>2.9</v>
      </c>
      <c r="X1304" s="31">
        <v>4.2559523809523811E-2</v>
      </c>
      <c r="Y1304" s="30">
        <v>4.5</v>
      </c>
      <c r="Z1304" s="30">
        <v>0</v>
      </c>
      <c r="AA1304" s="30">
        <v>4.5</v>
      </c>
      <c r="AB1304" s="30">
        <v>3.8</v>
      </c>
      <c r="AC1304" s="32">
        <v>0.29126419250974411</v>
      </c>
      <c r="AD1304" s="30">
        <v>6.8436901177114686</v>
      </c>
      <c r="AE1304" s="12">
        <v>2026</v>
      </c>
      <c r="AF1304" s="12">
        <v>1843</v>
      </c>
      <c r="AG1304" s="12">
        <v>1097</v>
      </c>
      <c r="AH1304" s="33">
        <v>9.9296969696969697</v>
      </c>
      <c r="AI1304" s="34">
        <v>735000</v>
      </c>
      <c r="AJ1304" s="34">
        <v>727000</v>
      </c>
      <c r="AK1304" s="34">
        <v>720000</v>
      </c>
      <c r="AL1304" s="35">
        <v>1.1004126547455296E-2</v>
      </c>
      <c r="AM1304" s="35">
        <v>2.0833333333333332E-2</v>
      </c>
      <c r="AN1304" s="12">
        <v>3.4</v>
      </c>
      <c r="AO1304" s="33">
        <v>0.10000000000000009</v>
      </c>
      <c r="AP1304" s="12">
        <v>3.3</v>
      </c>
      <c r="AQ1304" s="32">
        <v>8.8461538461538453E-2</v>
      </c>
      <c r="AR1304" s="34">
        <v>590</v>
      </c>
      <c r="AS1304" s="34">
        <v>540</v>
      </c>
      <c r="AT1304" s="31">
        <v>9.2592592592592587E-2</v>
      </c>
      <c r="AU1304" s="32">
        <v>-8.5283207029284394E-2</v>
      </c>
      <c r="AV1304" s="36">
        <v>1888.3200000000002</v>
      </c>
      <c r="AW1304" s="30">
        <v>0.79510000000000003</v>
      </c>
      <c r="AX1304" s="30">
        <v>0.2049</v>
      </c>
      <c r="AY1304" s="30">
        <v>0.95430000000000004</v>
      </c>
      <c r="AZ1304" s="30">
        <v>4.4600000000000001E-2</v>
      </c>
      <c r="BA1304" s="30">
        <v>0.2175</v>
      </c>
      <c r="BB1304" s="30">
        <v>0.51839999999999997</v>
      </c>
      <c r="BC1304" s="30">
        <v>0.24079999999999999</v>
      </c>
      <c r="BD1304" s="37">
        <v>2</v>
      </c>
      <c r="BE1304" s="29">
        <v>40</v>
      </c>
      <c r="BF1304" s="38" t="s">
        <v>4028</v>
      </c>
      <c r="BG1304" s="39">
        <v>145.28019932804301</v>
      </c>
      <c r="BH1304" s="39">
        <v>-38.074715825903397</v>
      </c>
      <c r="BI1304" s="40">
        <f t="shared" si="294"/>
        <v>55</v>
      </c>
      <c r="BJ1304" s="40">
        <f t="shared" si="295"/>
        <v>60</v>
      </c>
      <c r="BK1304" s="40">
        <f t="shared" si="296"/>
        <v>2</v>
      </c>
      <c r="BL1304" s="40">
        <f t="shared" si="297"/>
        <v>100</v>
      </c>
      <c r="BM1304" s="40">
        <f t="shared" si="298"/>
        <v>6</v>
      </c>
      <c r="BN1304" s="40">
        <f t="shared" si="299"/>
        <v>100</v>
      </c>
      <c r="BO1304" s="40">
        <f t="shared" si="300"/>
        <v>100</v>
      </c>
      <c r="BP1304" s="40">
        <f t="shared" si="301"/>
        <v>38</v>
      </c>
      <c r="BQ1304" s="41">
        <f t="shared" si="302"/>
        <v>92</v>
      </c>
      <c r="BR1304" s="40">
        <f t="shared" si="303"/>
        <v>82</v>
      </c>
      <c r="BS1304" s="41">
        <f t="shared" si="304"/>
        <v>73</v>
      </c>
      <c r="BT1304" s="41">
        <f t="shared" si="305"/>
        <v>42</v>
      </c>
      <c r="BU1304" s="41">
        <f t="shared" si="306"/>
        <v>20</v>
      </c>
      <c r="BV1304" s="41">
        <f t="shared" si="307"/>
        <v>62</v>
      </c>
    </row>
    <row r="1305" spans="2:74" x14ac:dyDescent="0.3">
      <c r="B1305" s="12" t="s">
        <v>1713</v>
      </c>
      <c r="C1305" s="12">
        <v>212051322</v>
      </c>
      <c r="D1305" s="12" t="s">
        <v>292</v>
      </c>
      <c r="E1305" s="12" t="s">
        <v>163</v>
      </c>
      <c r="F1305" s="12" t="s">
        <v>738</v>
      </c>
      <c r="G1305" s="12" t="s">
        <v>92</v>
      </c>
      <c r="H1305" s="12" t="s">
        <v>86</v>
      </c>
      <c r="I1305" s="28">
        <v>1783690</v>
      </c>
      <c r="J1305" s="28">
        <v>1823200</v>
      </c>
      <c r="K1305" s="28">
        <v>2082600</v>
      </c>
      <c r="L1305" s="28">
        <v>1680000</v>
      </c>
      <c r="M1305" s="28">
        <v>1740000</v>
      </c>
      <c r="N1305" s="28">
        <v>1833000</v>
      </c>
      <c r="O1305" s="29">
        <v>29</v>
      </c>
      <c r="P1305" s="29">
        <v>29</v>
      </c>
      <c r="Q1305" s="29">
        <v>26</v>
      </c>
      <c r="R1305" s="28">
        <v>720</v>
      </c>
      <c r="S1305" s="28">
        <v>650</v>
      </c>
      <c r="T1305" s="30">
        <v>3</v>
      </c>
      <c r="U1305" s="30">
        <v>-0.10000000000000009</v>
      </c>
      <c r="V1305" s="30">
        <v>3.1</v>
      </c>
      <c r="W1305" s="30">
        <v>2.8</v>
      </c>
      <c r="X1305" s="31">
        <v>2.0990194484467591E-2</v>
      </c>
      <c r="Y1305" s="30">
        <v>4.4000000000000004</v>
      </c>
      <c r="Z1305" s="30">
        <v>-0.29999999999999982</v>
      </c>
      <c r="AA1305" s="30">
        <v>4.7</v>
      </c>
      <c r="AB1305" s="30">
        <v>4.5</v>
      </c>
      <c r="AC1305" s="32">
        <v>0.3401360544217687</v>
      </c>
      <c r="AD1305" s="30">
        <v>16.204521338449908</v>
      </c>
      <c r="AE1305" s="12">
        <v>340</v>
      </c>
      <c r="AF1305" s="12">
        <v>256</v>
      </c>
      <c r="AG1305" s="12">
        <v>324</v>
      </c>
      <c r="AH1305" s="33">
        <v>2.4543784445805263</v>
      </c>
      <c r="AI1305" s="34">
        <v>1475800</v>
      </c>
      <c r="AJ1305" s="34">
        <v>1510000</v>
      </c>
      <c r="AK1305" s="34">
        <v>1420000</v>
      </c>
      <c r="AL1305" s="35">
        <v>-2.2649006622516555E-2</v>
      </c>
      <c r="AM1305" s="35">
        <v>3.9295774647887326E-2</v>
      </c>
      <c r="AN1305" s="12">
        <v>2.8</v>
      </c>
      <c r="AO1305" s="33">
        <v>9.9999999999999645E-2</v>
      </c>
      <c r="AP1305" s="12">
        <v>2.7</v>
      </c>
      <c r="AQ1305" s="32">
        <v>7.0023041474654379E-2</v>
      </c>
      <c r="AR1305" s="34">
        <v>680</v>
      </c>
      <c r="AS1305" s="34">
        <v>630</v>
      </c>
      <c r="AT1305" s="31">
        <v>7.9365079365079361E-2</v>
      </c>
      <c r="AU1305" s="32">
        <v>-9.2125228354720031E-3</v>
      </c>
      <c r="AV1305" s="36">
        <v>2116.8000000000002</v>
      </c>
      <c r="AW1305" s="30">
        <v>0.76870000000000005</v>
      </c>
      <c r="AX1305" s="30">
        <v>0.23130000000000001</v>
      </c>
      <c r="AY1305" s="30">
        <v>0.68530000000000002</v>
      </c>
      <c r="AZ1305" s="30">
        <v>0.127</v>
      </c>
      <c r="BA1305" s="30">
        <v>0.37430000000000002</v>
      </c>
      <c r="BB1305" s="30">
        <v>0.27129999999999999</v>
      </c>
      <c r="BC1305" s="30">
        <v>0.31909999999999999</v>
      </c>
      <c r="BD1305" s="37">
        <v>7.5</v>
      </c>
      <c r="BE1305" s="29">
        <v>19</v>
      </c>
      <c r="BF1305" s="38" t="s">
        <v>4029</v>
      </c>
      <c r="BG1305" s="39">
        <v>145.154732683182</v>
      </c>
      <c r="BH1305" s="39">
        <v>-37.888777760394902</v>
      </c>
      <c r="BI1305" s="40">
        <f t="shared" si="294"/>
        <v>67</v>
      </c>
      <c r="BJ1305" s="40">
        <f t="shared" si="295"/>
        <v>70</v>
      </c>
      <c r="BK1305" s="40">
        <f t="shared" si="296"/>
        <v>94</v>
      </c>
      <c r="BL1305" s="40">
        <f t="shared" si="297"/>
        <v>100</v>
      </c>
      <c r="BM1305" s="40">
        <f t="shared" si="298"/>
        <v>1</v>
      </c>
      <c r="BN1305" s="40">
        <f t="shared" si="299"/>
        <v>92</v>
      </c>
      <c r="BO1305" s="40">
        <f t="shared" si="300"/>
        <v>100</v>
      </c>
      <c r="BP1305" s="40">
        <f t="shared" si="301"/>
        <v>72</v>
      </c>
      <c r="BQ1305" s="41">
        <f t="shared" si="302"/>
        <v>21</v>
      </c>
      <c r="BR1305" s="40">
        <f t="shared" si="303"/>
        <v>1</v>
      </c>
      <c r="BS1305" s="41">
        <f t="shared" si="304"/>
        <v>41</v>
      </c>
      <c r="BT1305" s="41">
        <f t="shared" si="305"/>
        <v>44</v>
      </c>
      <c r="BU1305" s="41">
        <f t="shared" si="306"/>
        <v>75</v>
      </c>
      <c r="BV1305" s="41">
        <f t="shared" si="307"/>
        <v>62</v>
      </c>
    </row>
    <row r="1306" spans="2:74" x14ac:dyDescent="0.3">
      <c r="B1306" s="12" t="s">
        <v>1714</v>
      </c>
      <c r="C1306" s="12">
        <v>213041571</v>
      </c>
      <c r="D1306" s="12" t="s">
        <v>196</v>
      </c>
      <c r="E1306" s="12" t="s">
        <v>95</v>
      </c>
      <c r="F1306" s="12" t="s">
        <v>738</v>
      </c>
      <c r="G1306" s="12" t="s">
        <v>92</v>
      </c>
      <c r="H1306" s="12" t="s">
        <v>86</v>
      </c>
      <c r="I1306" s="28">
        <v>580000</v>
      </c>
      <c r="J1306" s="28">
        <v>579360</v>
      </c>
      <c r="K1306" s="28">
        <v>585800</v>
      </c>
      <c r="L1306" s="28">
        <v>561000</v>
      </c>
      <c r="M1306" s="28">
        <v>568000</v>
      </c>
      <c r="N1306" s="28">
        <v>570000</v>
      </c>
      <c r="O1306" s="29">
        <v>39</v>
      </c>
      <c r="P1306" s="29">
        <v>40</v>
      </c>
      <c r="Q1306" s="29">
        <v>49</v>
      </c>
      <c r="R1306" s="28">
        <v>460</v>
      </c>
      <c r="S1306" s="28">
        <v>420</v>
      </c>
      <c r="T1306" s="30">
        <v>5.0999999999999996</v>
      </c>
      <c r="U1306" s="30">
        <v>9.9999999999999645E-2</v>
      </c>
      <c r="V1306" s="30">
        <v>5</v>
      </c>
      <c r="W1306" s="30">
        <v>4.4000000000000004</v>
      </c>
      <c r="X1306" s="31">
        <v>4.1241379310344828E-2</v>
      </c>
      <c r="Y1306" s="30">
        <v>8.5</v>
      </c>
      <c r="Z1306" s="30">
        <v>-0.30000000000000071</v>
      </c>
      <c r="AA1306" s="30">
        <v>8.8000000000000007</v>
      </c>
      <c r="AB1306" s="30">
        <v>6.8</v>
      </c>
      <c r="AC1306" s="32">
        <v>0.25243656159452099</v>
      </c>
      <c r="AD1306" s="30">
        <v>6.1209534165895558</v>
      </c>
      <c r="AE1306" s="12">
        <v>827</v>
      </c>
      <c r="AF1306" s="12">
        <v>823</v>
      </c>
      <c r="AG1306" s="12">
        <v>1541</v>
      </c>
      <c r="AH1306" s="33">
        <v>5.440088348978465</v>
      </c>
      <c r="AI1306" s="34">
        <v>598000</v>
      </c>
      <c r="AJ1306" s="34">
        <v>600000</v>
      </c>
      <c r="AK1306" s="34">
        <v>610000</v>
      </c>
      <c r="AL1306" s="35">
        <v>-3.3333333333333335E-3</v>
      </c>
      <c r="AM1306" s="35">
        <v>-1.9672131147540985E-2</v>
      </c>
      <c r="AN1306" s="12">
        <v>2.2999999999999998</v>
      </c>
      <c r="AO1306" s="33">
        <v>0.19999999999999973</v>
      </c>
      <c r="AP1306" s="12">
        <v>2.1</v>
      </c>
      <c r="AQ1306" s="32">
        <v>5.7368421052631582E-2</v>
      </c>
      <c r="AR1306" s="34">
        <v>490</v>
      </c>
      <c r="AS1306" s="34">
        <v>450</v>
      </c>
      <c r="AT1306" s="31">
        <v>8.8888888888888892E-2</v>
      </c>
      <c r="AU1306" s="32">
        <v>-0.13077027080598211</v>
      </c>
      <c r="AV1306" s="36">
        <v>1822.2400000000002</v>
      </c>
      <c r="AW1306" s="30">
        <v>0.79649999999999999</v>
      </c>
      <c r="AX1306" s="30">
        <v>0.20349999999999999</v>
      </c>
      <c r="AY1306" s="30">
        <v>0.88800000000000001</v>
      </c>
      <c r="AZ1306" s="30">
        <v>0.1114</v>
      </c>
      <c r="BA1306" s="30">
        <v>0.253</v>
      </c>
      <c r="BB1306" s="30">
        <v>0.45910000000000001</v>
      </c>
      <c r="BC1306" s="30">
        <v>0.2621</v>
      </c>
      <c r="BD1306" s="37">
        <v>3</v>
      </c>
      <c r="BE1306" s="29">
        <v>39</v>
      </c>
      <c r="BF1306" s="38" t="s">
        <v>4030</v>
      </c>
      <c r="BG1306" s="39">
        <v>144.541398286202</v>
      </c>
      <c r="BH1306" s="39">
        <v>-37.701189973230697</v>
      </c>
      <c r="BI1306" s="40">
        <f t="shared" si="294"/>
        <v>32</v>
      </c>
      <c r="BJ1306" s="40">
        <f t="shared" si="295"/>
        <v>79</v>
      </c>
      <c r="BK1306" s="40">
        <f t="shared" si="296"/>
        <v>57</v>
      </c>
      <c r="BL1306" s="40">
        <f t="shared" si="297"/>
        <v>100</v>
      </c>
      <c r="BM1306" s="40">
        <f t="shared" si="298"/>
        <v>1</v>
      </c>
      <c r="BN1306" s="40">
        <f t="shared" si="299"/>
        <v>73</v>
      </c>
      <c r="BO1306" s="40">
        <f t="shared" si="300"/>
        <v>100</v>
      </c>
      <c r="BP1306" s="40">
        <f t="shared" si="301"/>
        <v>46</v>
      </c>
      <c r="BQ1306" s="41">
        <f t="shared" si="302"/>
        <v>88</v>
      </c>
      <c r="BR1306" s="40">
        <f t="shared" si="303"/>
        <v>89</v>
      </c>
      <c r="BS1306" s="41">
        <f t="shared" si="304"/>
        <v>98</v>
      </c>
      <c r="BT1306" s="41">
        <f t="shared" si="305"/>
        <v>1</v>
      </c>
      <c r="BU1306" s="41">
        <f t="shared" si="306"/>
        <v>30</v>
      </c>
      <c r="BV1306" s="41">
        <f t="shared" si="307"/>
        <v>62</v>
      </c>
    </row>
    <row r="1307" spans="2:74" x14ac:dyDescent="0.3">
      <c r="B1307" s="12" t="s">
        <v>538</v>
      </c>
      <c r="C1307" s="12">
        <v>214011371</v>
      </c>
      <c r="D1307" s="12" t="s">
        <v>538</v>
      </c>
      <c r="E1307" s="12" t="s">
        <v>539</v>
      </c>
      <c r="F1307" s="12" t="s">
        <v>738</v>
      </c>
      <c r="G1307" s="12" t="s">
        <v>92</v>
      </c>
      <c r="H1307" s="12" t="s">
        <v>86</v>
      </c>
      <c r="I1307" s="28">
        <v>750000</v>
      </c>
      <c r="J1307" s="28">
        <v>750000</v>
      </c>
      <c r="K1307" s="28">
        <v>750000</v>
      </c>
      <c r="L1307" s="28">
        <v>780000</v>
      </c>
      <c r="M1307" s="28">
        <v>780000</v>
      </c>
      <c r="N1307" s="28">
        <v>780000</v>
      </c>
      <c r="O1307" s="29">
        <v>29</v>
      </c>
      <c r="P1307" s="29">
        <v>28</v>
      </c>
      <c r="Q1307" s="29">
        <v>25</v>
      </c>
      <c r="R1307" s="28">
        <v>565</v>
      </c>
      <c r="S1307" s="28">
        <v>520</v>
      </c>
      <c r="T1307" s="30">
        <v>3</v>
      </c>
      <c r="U1307" s="30">
        <v>-0.10000000000000009</v>
      </c>
      <c r="V1307" s="30">
        <v>3.1</v>
      </c>
      <c r="W1307" s="30">
        <v>3</v>
      </c>
      <c r="X1307" s="31">
        <v>3.9173333333333331E-2</v>
      </c>
      <c r="Y1307" s="30">
        <v>4.9000000000000004</v>
      </c>
      <c r="Z1307" s="30">
        <v>-0.29999999999999982</v>
      </c>
      <c r="AA1307" s="30">
        <v>5.2</v>
      </c>
      <c r="AB1307" s="30">
        <v>5.3</v>
      </c>
      <c r="AC1307" s="32">
        <v>0.36476087181076333</v>
      </c>
      <c r="AD1307" s="30">
        <v>9.3114586064694524</v>
      </c>
      <c r="AE1307" s="12">
        <v>345</v>
      </c>
      <c r="AF1307" s="12">
        <v>334</v>
      </c>
      <c r="AG1307" s="12">
        <v>355</v>
      </c>
      <c r="AH1307" s="33">
        <v>2.3069361004915345</v>
      </c>
      <c r="AI1307" s="34">
        <v>785000</v>
      </c>
      <c r="AJ1307" s="34">
        <v>780000</v>
      </c>
      <c r="AK1307" s="34">
        <v>790000</v>
      </c>
      <c r="AL1307" s="35">
        <v>6.41025641025641E-3</v>
      </c>
      <c r="AM1307" s="35">
        <v>-6.3291139240506328E-3</v>
      </c>
      <c r="AN1307" s="12">
        <v>3.5</v>
      </c>
      <c r="AO1307" s="33">
        <v>0.20000000000000018</v>
      </c>
      <c r="AP1307" s="12">
        <v>3.3</v>
      </c>
      <c r="AQ1307" s="32">
        <v>8.3625730994152048E-2</v>
      </c>
      <c r="AR1307" s="34">
        <v>580</v>
      </c>
      <c r="AS1307" s="34">
        <v>525</v>
      </c>
      <c r="AT1307" s="31">
        <v>0.10476190476190476</v>
      </c>
      <c r="AU1307" s="32">
        <v>-0.15781951560648128</v>
      </c>
      <c r="AV1307" s="36">
        <v>1548.96</v>
      </c>
      <c r="AW1307" s="30">
        <v>0.59740000000000004</v>
      </c>
      <c r="AX1307" s="30">
        <v>0.40260000000000001</v>
      </c>
      <c r="AY1307" s="30">
        <v>0.65790000000000004</v>
      </c>
      <c r="AZ1307" s="30">
        <v>0.25280000000000002</v>
      </c>
      <c r="BA1307" s="30">
        <v>0.24060000000000001</v>
      </c>
      <c r="BB1307" s="30">
        <v>0.311</v>
      </c>
      <c r="BC1307" s="30">
        <v>0.42399999999999999</v>
      </c>
      <c r="BD1307" s="37">
        <v>3</v>
      </c>
      <c r="BE1307" s="29">
        <v>41</v>
      </c>
      <c r="BF1307" s="38" t="s">
        <v>4031</v>
      </c>
      <c r="BG1307" s="39">
        <v>145.13398780708101</v>
      </c>
      <c r="BH1307" s="39">
        <v>-38.152760459650302</v>
      </c>
      <c r="BI1307" s="40">
        <f t="shared" si="294"/>
        <v>67</v>
      </c>
      <c r="BJ1307" s="40">
        <f t="shared" si="295"/>
        <v>59</v>
      </c>
      <c r="BK1307" s="40">
        <f t="shared" si="296"/>
        <v>96</v>
      </c>
      <c r="BL1307" s="40">
        <f t="shared" si="297"/>
        <v>100</v>
      </c>
      <c r="BM1307" s="40">
        <f t="shared" si="298"/>
        <v>4</v>
      </c>
      <c r="BN1307" s="40">
        <f t="shared" si="299"/>
        <v>100</v>
      </c>
      <c r="BO1307" s="40">
        <f t="shared" si="300"/>
        <v>100</v>
      </c>
      <c r="BP1307" s="40">
        <f t="shared" si="301"/>
        <v>43</v>
      </c>
      <c r="BQ1307" s="41">
        <f t="shared" si="302"/>
        <v>81</v>
      </c>
      <c r="BR1307" s="40">
        <f t="shared" si="303"/>
        <v>57</v>
      </c>
      <c r="BS1307" s="41">
        <f t="shared" si="304"/>
        <v>24</v>
      </c>
      <c r="BT1307" s="41">
        <f t="shared" si="305"/>
        <v>36</v>
      </c>
      <c r="BU1307" s="41">
        <f t="shared" si="306"/>
        <v>30</v>
      </c>
      <c r="BV1307" s="41">
        <f t="shared" si="307"/>
        <v>62</v>
      </c>
    </row>
    <row r="1308" spans="2:74" x14ac:dyDescent="0.3">
      <c r="B1308" s="12" t="s">
        <v>1715</v>
      </c>
      <c r="C1308" s="12">
        <v>217041479</v>
      </c>
      <c r="D1308" s="12" t="s">
        <v>263</v>
      </c>
      <c r="E1308" s="12" t="s">
        <v>201</v>
      </c>
      <c r="F1308" s="12" t="s">
        <v>263</v>
      </c>
      <c r="G1308" s="12" t="s">
        <v>92</v>
      </c>
      <c r="H1308" s="12" t="s">
        <v>86</v>
      </c>
      <c r="I1308" s="28">
        <v>603640</v>
      </c>
      <c r="J1308" s="28">
        <v>600000</v>
      </c>
      <c r="K1308" s="28">
        <v>599000</v>
      </c>
      <c r="L1308" s="28">
        <v>599900</v>
      </c>
      <c r="M1308" s="28">
        <v>590000</v>
      </c>
      <c r="N1308" s="28">
        <v>540000</v>
      </c>
      <c r="O1308" s="29">
        <v>37</v>
      </c>
      <c r="P1308" s="29">
        <v>35</v>
      </c>
      <c r="Q1308" s="29">
        <v>36</v>
      </c>
      <c r="R1308" s="28">
        <v>540</v>
      </c>
      <c r="S1308" s="28">
        <v>500</v>
      </c>
      <c r="T1308" s="30">
        <v>2.6</v>
      </c>
      <c r="U1308" s="30">
        <v>-0.19999999999999973</v>
      </c>
      <c r="V1308" s="30">
        <v>2.8</v>
      </c>
      <c r="W1308" s="30">
        <v>2.7</v>
      </c>
      <c r="X1308" s="31">
        <v>4.6517792061493604E-2</v>
      </c>
      <c r="Y1308" s="30">
        <v>3.1</v>
      </c>
      <c r="Z1308" s="30">
        <v>-0.19999999999999973</v>
      </c>
      <c r="AA1308" s="30">
        <v>3.3</v>
      </c>
      <c r="AB1308" s="30">
        <v>2.8</v>
      </c>
      <c r="AC1308" s="32">
        <v>0.33228315447474643</v>
      </c>
      <c r="AD1308" s="30">
        <v>7.1431411455532743</v>
      </c>
      <c r="AE1308" s="12">
        <v>336</v>
      </c>
      <c r="AF1308" s="12">
        <v>310</v>
      </c>
      <c r="AG1308" s="12">
        <v>260</v>
      </c>
      <c r="AH1308" s="33">
        <v>6.9222423146473773</v>
      </c>
      <c r="AI1308" s="34">
        <v>590000</v>
      </c>
      <c r="AJ1308" s="34">
        <v>565000</v>
      </c>
      <c r="AK1308" s="34">
        <v>650000</v>
      </c>
      <c r="AL1308" s="35">
        <v>4.4247787610619468E-2</v>
      </c>
      <c r="AM1308" s="35">
        <v>-9.2307692307692313E-2</v>
      </c>
      <c r="AN1308" s="12">
        <v>2.2000000000000002</v>
      </c>
      <c r="AO1308" s="33">
        <v>0.10000000000000009</v>
      </c>
      <c r="AP1308" s="12">
        <v>2.1</v>
      </c>
      <c r="AQ1308" s="32">
        <v>7.6119402985074622E-2</v>
      </c>
      <c r="AR1308" s="34">
        <v>520</v>
      </c>
      <c r="AS1308" s="34">
        <v>490</v>
      </c>
      <c r="AT1308" s="31">
        <v>6.1224489795918366E-2</v>
      </c>
      <c r="AU1308" s="32">
        <v>0.30257183468336196</v>
      </c>
      <c r="AV1308" s="36">
        <v>1625.1200000000001</v>
      </c>
      <c r="AW1308" s="30">
        <v>0.69330000000000003</v>
      </c>
      <c r="AX1308" s="30">
        <v>0.30669999999999997</v>
      </c>
      <c r="AY1308" s="30">
        <v>0.88419999999999999</v>
      </c>
      <c r="AZ1308" s="30">
        <v>9.69E-2</v>
      </c>
      <c r="BA1308" s="30">
        <v>0.36849999999999999</v>
      </c>
      <c r="BB1308" s="30">
        <v>0.34010000000000001</v>
      </c>
      <c r="BC1308" s="30">
        <v>0.2676</v>
      </c>
      <c r="BD1308" s="37">
        <v>1</v>
      </c>
      <c r="BE1308" s="29">
        <v>225</v>
      </c>
      <c r="BF1308" s="38" t="s">
        <v>4032</v>
      </c>
      <c r="BG1308" s="39">
        <v>142.47948623970001</v>
      </c>
      <c r="BH1308" s="39">
        <v>-38.342440113555902</v>
      </c>
      <c r="BI1308" s="40">
        <f t="shared" si="294"/>
        <v>74</v>
      </c>
      <c r="BJ1308" s="40">
        <f t="shared" si="295"/>
        <v>80</v>
      </c>
      <c r="BK1308" s="40">
        <f t="shared" si="296"/>
        <v>39</v>
      </c>
      <c r="BL1308" s="40">
        <f t="shared" si="297"/>
        <v>1</v>
      </c>
      <c r="BM1308" s="40">
        <f t="shared" si="298"/>
        <v>23</v>
      </c>
      <c r="BN1308" s="40">
        <f t="shared" si="299"/>
        <v>100</v>
      </c>
      <c r="BO1308" s="40">
        <f t="shared" si="300"/>
        <v>65</v>
      </c>
      <c r="BP1308" s="40">
        <f t="shared" si="301"/>
        <v>71</v>
      </c>
      <c r="BQ1308" s="41">
        <f t="shared" si="302"/>
        <v>100</v>
      </c>
      <c r="BR1308" s="40">
        <f t="shared" si="303"/>
        <v>79</v>
      </c>
      <c r="BS1308" s="41">
        <f t="shared" si="304"/>
        <v>46</v>
      </c>
      <c r="BT1308" s="41">
        <f t="shared" si="305"/>
        <v>65</v>
      </c>
      <c r="BU1308" s="41">
        <f t="shared" si="306"/>
        <v>10</v>
      </c>
      <c r="BV1308" s="41">
        <f t="shared" si="307"/>
        <v>62</v>
      </c>
    </row>
    <row r="1309" spans="2:74" x14ac:dyDescent="0.3">
      <c r="B1309" s="12" t="s">
        <v>1716</v>
      </c>
      <c r="C1309" s="12">
        <v>301021009</v>
      </c>
      <c r="D1309" s="12" t="s">
        <v>763</v>
      </c>
      <c r="E1309" s="12" t="s">
        <v>658</v>
      </c>
      <c r="F1309" s="12" t="s">
        <v>2813</v>
      </c>
      <c r="G1309" s="12" t="s">
        <v>102</v>
      </c>
      <c r="H1309" s="12" t="s">
        <v>86</v>
      </c>
      <c r="I1309" s="28">
        <v>915000</v>
      </c>
      <c r="J1309" s="28">
        <v>910000</v>
      </c>
      <c r="K1309" s="28">
        <v>855000</v>
      </c>
      <c r="L1309" s="28">
        <v>910000</v>
      </c>
      <c r="M1309" s="28">
        <v>915000</v>
      </c>
      <c r="N1309" s="28">
        <v>845000</v>
      </c>
      <c r="O1309" s="29">
        <v>32</v>
      </c>
      <c r="P1309" s="29">
        <v>29</v>
      </c>
      <c r="Q1309" s="29">
        <v>28</v>
      </c>
      <c r="R1309" s="28">
        <v>720</v>
      </c>
      <c r="S1309" s="28">
        <v>650</v>
      </c>
      <c r="T1309" s="30">
        <v>4.0999999999999996</v>
      </c>
      <c r="U1309" s="30">
        <v>0</v>
      </c>
      <c r="V1309" s="30">
        <v>4.0999999999999996</v>
      </c>
      <c r="W1309" s="30">
        <v>3.4</v>
      </c>
      <c r="X1309" s="31">
        <v>4.0918032786885244E-2</v>
      </c>
      <c r="Y1309" s="30">
        <v>5.4</v>
      </c>
      <c r="Z1309" s="30">
        <v>-0.19999999999999929</v>
      </c>
      <c r="AA1309" s="30">
        <v>5.6</v>
      </c>
      <c r="AB1309" s="30">
        <v>4.8</v>
      </c>
      <c r="AC1309" s="32">
        <v>0.3099600495936079</v>
      </c>
      <c r="AD1309" s="30">
        <v>7.5751454427925013</v>
      </c>
      <c r="AE1309" s="12">
        <v>672</v>
      </c>
      <c r="AF1309" s="12">
        <v>605</v>
      </c>
      <c r="AG1309" s="12">
        <v>632</v>
      </c>
      <c r="AH1309" s="33">
        <v>4.48381601362862</v>
      </c>
      <c r="AI1309" s="34">
        <v>900000</v>
      </c>
      <c r="AJ1309" s="34">
        <v>810000</v>
      </c>
      <c r="AK1309" s="34">
        <v>800000</v>
      </c>
      <c r="AL1309" s="35">
        <v>0.1111111111111111</v>
      </c>
      <c r="AM1309" s="35">
        <v>0.125</v>
      </c>
      <c r="AN1309" s="12">
        <v>3.9</v>
      </c>
      <c r="AO1309" s="33">
        <v>0.5</v>
      </c>
      <c r="AP1309" s="12">
        <v>3.4</v>
      </c>
      <c r="AQ1309" s="32">
        <v>8.4049079754601227E-2</v>
      </c>
      <c r="AR1309" s="34">
        <v>695</v>
      </c>
      <c r="AS1309" s="34">
        <v>650</v>
      </c>
      <c r="AT1309" s="31">
        <v>6.9230769230769235E-2</v>
      </c>
      <c r="AU1309" s="32">
        <v>0.33733136299897465</v>
      </c>
      <c r="AV1309" s="36">
        <v>2322.88</v>
      </c>
      <c r="AW1309" s="30">
        <v>0.84250000000000003</v>
      </c>
      <c r="AX1309" s="30">
        <v>0.1575</v>
      </c>
      <c r="AY1309" s="30">
        <v>0.94520000000000004</v>
      </c>
      <c r="AZ1309" s="30">
        <v>3.3500000000000002E-2</v>
      </c>
      <c r="BA1309" s="30">
        <v>0.29310000000000003</v>
      </c>
      <c r="BB1309" s="30">
        <v>0.46079999999999999</v>
      </c>
      <c r="BC1309" s="30">
        <v>0.2258</v>
      </c>
      <c r="BD1309" s="37">
        <v>7</v>
      </c>
      <c r="BE1309" s="29">
        <v>32</v>
      </c>
      <c r="BF1309" s="38" t="s">
        <v>4033</v>
      </c>
      <c r="BG1309" s="39">
        <v>153.28362412926899</v>
      </c>
      <c r="BH1309" s="39">
        <v>-27.6496398774315</v>
      </c>
      <c r="BI1309" s="40">
        <f t="shared" si="294"/>
        <v>49</v>
      </c>
      <c r="BJ1309" s="40">
        <f t="shared" si="295"/>
        <v>52</v>
      </c>
      <c r="BK1309" s="40">
        <f t="shared" si="296"/>
        <v>69</v>
      </c>
      <c r="BL1309" s="40">
        <f t="shared" si="297"/>
        <v>1</v>
      </c>
      <c r="BM1309" s="40">
        <f t="shared" si="298"/>
        <v>56</v>
      </c>
      <c r="BN1309" s="40">
        <f t="shared" si="299"/>
        <v>100</v>
      </c>
      <c r="BO1309" s="40">
        <f t="shared" si="300"/>
        <v>100</v>
      </c>
      <c r="BP1309" s="40">
        <f t="shared" si="301"/>
        <v>54</v>
      </c>
      <c r="BQ1309" s="41">
        <f t="shared" si="302"/>
        <v>87</v>
      </c>
      <c r="BR1309" s="40">
        <f t="shared" si="303"/>
        <v>75</v>
      </c>
      <c r="BS1309" s="41">
        <f t="shared" si="304"/>
        <v>60</v>
      </c>
      <c r="BT1309" s="41">
        <f t="shared" si="305"/>
        <v>27</v>
      </c>
      <c r="BU1309" s="41">
        <f t="shared" si="306"/>
        <v>70</v>
      </c>
      <c r="BV1309" s="41">
        <f t="shared" si="307"/>
        <v>62</v>
      </c>
    </row>
    <row r="1310" spans="2:74" x14ac:dyDescent="0.3">
      <c r="B1310" s="12" t="s">
        <v>1717</v>
      </c>
      <c r="C1310" s="12">
        <v>302021031</v>
      </c>
      <c r="D1310" s="12" t="s">
        <v>872</v>
      </c>
      <c r="E1310" s="12" t="s">
        <v>266</v>
      </c>
      <c r="F1310" s="12" t="s">
        <v>2813</v>
      </c>
      <c r="G1310" s="12" t="s">
        <v>102</v>
      </c>
      <c r="H1310" s="12" t="s">
        <v>86</v>
      </c>
      <c r="I1310" s="28">
        <v>1429150</v>
      </c>
      <c r="J1310" s="28">
        <v>1408950</v>
      </c>
      <c r="K1310" s="28">
        <v>1220000</v>
      </c>
      <c r="L1310" s="28">
        <v>1420000</v>
      </c>
      <c r="M1310" s="28">
        <v>1390000</v>
      </c>
      <c r="N1310" s="28">
        <v>1200000</v>
      </c>
      <c r="O1310" s="29">
        <v>24</v>
      </c>
      <c r="P1310" s="29">
        <v>23</v>
      </c>
      <c r="Q1310" s="29">
        <v>26</v>
      </c>
      <c r="R1310" s="28">
        <v>720</v>
      </c>
      <c r="S1310" s="28">
        <v>675</v>
      </c>
      <c r="T1310" s="30">
        <v>3</v>
      </c>
      <c r="U1310" s="30">
        <v>0.10000000000000009</v>
      </c>
      <c r="V1310" s="30">
        <v>2.9</v>
      </c>
      <c r="W1310" s="30">
        <v>2.8</v>
      </c>
      <c r="X1310" s="31">
        <v>2.6197390057026905E-2</v>
      </c>
      <c r="Y1310" s="30">
        <v>5</v>
      </c>
      <c r="Z1310" s="30">
        <v>-0.90000000000000036</v>
      </c>
      <c r="AA1310" s="30">
        <v>5.9</v>
      </c>
      <c r="AB1310" s="30">
        <v>5.7</v>
      </c>
      <c r="AC1310" s="32">
        <v>0.30012004801920761</v>
      </c>
      <c r="AD1310" s="30">
        <v>11.456104877848574</v>
      </c>
      <c r="AE1310" s="12">
        <v>171</v>
      </c>
      <c r="AF1310" s="12">
        <v>118</v>
      </c>
      <c r="AG1310" s="12">
        <v>155</v>
      </c>
      <c r="AH1310" s="33">
        <v>2.3817787418655101</v>
      </c>
      <c r="AI1310" s="34">
        <v>1185000</v>
      </c>
      <c r="AJ1310" s="34">
        <v>1004000</v>
      </c>
      <c r="AK1310" s="34">
        <v>965000</v>
      </c>
      <c r="AL1310" s="35">
        <v>0.1802788844621514</v>
      </c>
      <c r="AM1310" s="35">
        <v>0.22797927461139897</v>
      </c>
      <c r="AN1310" s="12">
        <v>3.1</v>
      </c>
      <c r="AO1310" s="33">
        <v>0</v>
      </c>
      <c r="AP1310" s="12">
        <v>3.1</v>
      </c>
      <c r="AQ1310" s="32">
        <v>0.11545454545454545</v>
      </c>
      <c r="AR1310" s="34">
        <v>690</v>
      </c>
      <c r="AS1310" s="34">
        <v>650</v>
      </c>
      <c r="AT1310" s="31">
        <v>6.1538461538461542E-2</v>
      </c>
      <c r="AU1310" s="32">
        <v>0.33565970150057556</v>
      </c>
      <c r="AV1310" s="36">
        <v>2399.0400000000004</v>
      </c>
      <c r="AW1310" s="30">
        <v>0.64890000000000003</v>
      </c>
      <c r="AX1310" s="30">
        <v>0.35110000000000002</v>
      </c>
      <c r="AY1310" s="30">
        <v>0.58340000000000003</v>
      </c>
      <c r="AZ1310" s="30">
        <v>0.10440000000000001</v>
      </c>
      <c r="BA1310" s="30">
        <v>0.1971</v>
      </c>
      <c r="BB1310" s="30">
        <v>0.36020000000000002</v>
      </c>
      <c r="BC1310" s="30">
        <v>0.41920000000000002</v>
      </c>
      <c r="BD1310" s="37">
        <v>8</v>
      </c>
      <c r="BE1310" s="29">
        <v>8</v>
      </c>
      <c r="BF1310" s="38" t="s">
        <v>4034</v>
      </c>
      <c r="BG1310" s="39">
        <v>153.03377445585301</v>
      </c>
      <c r="BH1310" s="39">
        <v>-27.407513435494401</v>
      </c>
      <c r="BI1310" s="40">
        <f t="shared" si="294"/>
        <v>67</v>
      </c>
      <c r="BJ1310" s="40">
        <f t="shared" si="295"/>
        <v>65</v>
      </c>
      <c r="BK1310" s="40">
        <f t="shared" si="296"/>
        <v>95</v>
      </c>
      <c r="BL1310" s="40">
        <f t="shared" si="297"/>
        <v>1</v>
      </c>
      <c r="BM1310" s="40">
        <f t="shared" si="298"/>
        <v>90</v>
      </c>
      <c r="BN1310" s="40">
        <f t="shared" si="299"/>
        <v>100</v>
      </c>
      <c r="BO1310" s="40">
        <f t="shared" si="300"/>
        <v>100</v>
      </c>
      <c r="BP1310" s="40">
        <f t="shared" si="301"/>
        <v>33</v>
      </c>
      <c r="BQ1310" s="41">
        <f t="shared" si="302"/>
        <v>38</v>
      </c>
      <c r="BR1310" s="40">
        <f t="shared" si="303"/>
        <v>36</v>
      </c>
      <c r="BS1310" s="41">
        <f t="shared" si="304"/>
        <v>67</v>
      </c>
      <c r="BT1310" s="41">
        <f t="shared" si="305"/>
        <v>34</v>
      </c>
      <c r="BU1310" s="41">
        <f t="shared" si="306"/>
        <v>80</v>
      </c>
      <c r="BV1310" s="41">
        <f t="shared" si="307"/>
        <v>62</v>
      </c>
    </row>
    <row r="1311" spans="2:74" x14ac:dyDescent="0.3">
      <c r="B1311" s="12" t="s">
        <v>1718</v>
      </c>
      <c r="C1311" s="12">
        <v>302021033</v>
      </c>
      <c r="D1311" s="12" t="s">
        <v>872</v>
      </c>
      <c r="E1311" s="12" t="s">
        <v>266</v>
      </c>
      <c r="F1311" s="12" t="s">
        <v>2813</v>
      </c>
      <c r="G1311" s="12" t="s">
        <v>102</v>
      </c>
      <c r="H1311" s="12" t="s">
        <v>86</v>
      </c>
      <c r="I1311" s="28">
        <v>1147500</v>
      </c>
      <c r="J1311" s="28">
        <v>1142400</v>
      </c>
      <c r="K1311" s="28">
        <v>979700</v>
      </c>
      <c r="L1311" s="28">
        <v>1120000</v>
      </c>
      <c r="M1311" s="28">
        <v>1127500</v>
      </c>
      <c r="N1311" s="28">
        <v>975000</v>
      </c>
      <c r="O1311" s="29">
        <v>23</v>
      </c>
      <c r="P1311" s="29">
        <v>19</v>
      </c>
      <c r="Q1311" s="29">
        <v>22</v>
      </c>
      <c r="R1311" s="28">
        <v>680</v>
      </c>
      <c r="S1311" s="28">
        <v>650</v>
      </c>
      <c r="T1311" s="30">
        <v>3.1</v>
      </c>
      <c r="U1311" s="30">
        <v>0</v>
      </c>
      <c r="V1311" s="30">
        <v>3.1</v>
      </c>
      <c r="W1311" s="30">
        <v>3.3</v>
      </c>
      <c r="X1311" s="31">
        <v>3.0814814814814816E-2</v>
      </c>
      <c r="Y1311" s="30">
        <v>7</v>
      </c>
      <c r="Z1311" s="30">
        <v>-0.5</v>
      </c>
      <c r="AA1311" s="30">
        <v>7.5</v>
      </c>
      <c r="AB1311" s="30">
        <v>7.4</v>
      </c>
      <c r="AC1311" s="32">
        <v>0.29036004645760743</v>
      </c>
      <c r="AD1311" s="30">
        <v>9.4227418922540878</v>
      </c>
      <c r="AE1311" s="12">
        <v>171</v>
      </c>
      <c r="AF1311" s="12">
        <v>118</v>
      </c>
      <c r="AG1311" s="12">
        <v>155</v>
      </c>
      <c r="AH1311" s="33">
        <v>2.3817787418655101</v>
      </c>
      <c r="AI1311" s="34">
        <v>1185000</v>
      </c>
      <c r="AJ1311" s="34">
        <v>1004000</v>
      </c>
      <c r="AK1311" s="34">
        <v>965000</v>
      </c>
      <c r="AL1311" s="35">
        <v>0.1802788844621514</v>
      </c>
      <c r="AM1311" s="35">
        <v>0.22797927461139897</v>
      </c>
      <c r="AN1311" s="12">
        <v>3.1</v>
      </c>
      <c r="AO1311" s="33">
        <v>0</v>
      </c>
      <c r="AP1311" s="12">
        <v>3.1</v>
      </c>
      <c r="AQ1311" s="32">
        <v>0.11545454545454545</v>
      </c>
      <c r="AR1311" s="34">
        <v>690</v>
      </c>
      <c r="AS1311" s="34">
        <v>650</v>
      </c>
      <c r="AT1311" s="31">
        <v>6.1538461538461542E-2</v>
      </c>
      <c r="AU1311" s="32">
        <v>0.33565970150057556</v>
      </c>
      <c r="AV1311" s="36">
        <v>2341.92</v>
      </c>
      <c r="AW1311" s="30">
        <v>0.74850000000000005</v>
      </c>
      <c r="AX1311" s="30">
        <v>0.2515</v>
      </c>
      <c r="AY1311" s="30">
        <v>0.94059999999999999</v>
      </c>
      <c r="AZ1311" s="30">
        <v>2.6800000000000001E-2</v>
      </c>
      <c r="BA1311" s="30">
        <v>0.31169999999999998</v>
      </c>
      <c r="BB1311" s="30">
        <v>0.35770000000000002</v>
      </c>
      <c r="BC1311" s="30">
        <v>0.2883</v>
      </c>
      <c r="BD1311" s="37">
        <v>5.5</v>
      </c>
      <c r="BE1311" s="29">
        <v>9</v>
      </c>
      <c r="BF1311" s="38" t="s">
        <v>4035</v>
      </c>
      <c r="BG1311" s="39">
        <v>153.00873604101301</v>
      </c>
      <c r="BH1311" s="39">
        <v>-27.3979900227496</v>
      </c>
      <c r="BI1311" s="40">
        <f t="shared" si="294"/>
        <v>65</v>
      </c>
      <c r="BJ1311" s="40">
        <f t="shared" si="295"/>
        <v>65</v>
      </c>
      <c r="BK1311" s="40">
        <f t="shared" si="296"/>
        <v>95</v>
      </c>
      <c r="BL1311" s="40">
        <f t="shared" si="297"/>
        <v>1</v>
      </c>
      <c r="BM1311" s="40">
        <f t="shared" si="298"/>
        <v>90</v>
      </c>
      <c r="BN1311" s="40">
        <f t="shared" si="299"/>
        <v>100</v>
      </c>
      <c r="BO1311" s="40">
        <f t="shared" si="300"/>
        <v>100</v>
      </c>
      <c r="BP1311" s="40">
        <f t="shared" si="301"/>
        <v>59</v>
      </c>
      <c r="BQ1311" s="41">
        <f t="shared" si="302"/>
        <v>53</v>
      </c>
      <c r="BR1311" s="40">
        <f t="shared" si="303"/>
        <v>56</v>
      </c>
      <c r="BS1311" s="41">
        <f t="shared" si="304"/>
        <v>73</v>
      </c>
      <c r="BT1311" s="41">
        <f t="shared" si="305"/>
        <v>1</v>
      </c>
      <c r="BU1311" s="41">
        <f t="shared" si="306"/>
        <v>55</v>
      </c>
      <c r="BV1311" s="41">
        <f t="shared" si="307"/>
        <v>62</v>
      </c>
    </row>
    <row r="1312" spans="2:74" x14ac:dyDescent="0.3">
      <c r="B1312" s="12" t="s">
        <v>1719</v>
      </c>
      <c r="C1312" s="12">
        <v>302031038</v>
      </c>
      <c r="D1312" s="12" t="s">
        <v>265</v>
      </c>
      <c r="E1312" s="12" t="s">
        <v>266</v>
      </c>
      <c r="F1312" s="12" t="s">
        <v>2813</v>
      </c>
      <c r="G1312" s="12" t="s">
        <v>102</v>
      </c>
      <c r="H1312" s="12" t="s">
        <v>86</v>
      </c>
      <c r="I1312" s="28">
        <v>1230000</v>
      </c>
      <c r="J1312" s="28">
        <v>1242300</v>
      </c>
      <c r="K1312" s="28">
        <v>965000</v>
      </c>
      <c r="L1312" s="28">
        <v>1240000</v>
      </c>
      <c r="M1312" s="28">
        <v>1225000</v>
      </c>
      <c r="N1312" s="28">
        <v>965000</v>
      </c>
      <c r="O1312" s="29">
        <v>25</v>
      </c>
      <c r="P1312" s="29">
        <v>25</v>
      </c>
      <c r="Q1312" s="29">
        <v>30</v>
      </c>
      <c r="R1312" s="28">
        <v>650</v>
      </c>
      <c r="S1312" s="28">
        <v>645</v>
      </c>
      <c r="T1312" s="30">
        <v>3.7</v>
      </c>
      <c r="U1312" s="30">
        <v>0.10000000000000009</v>
      </c>
      <c r="V1312" s="30">
        <v>3.6</v>
      </c>
      <c r="W1312" s="30">
        <v>2.7</v>
      </c>
      <c r="X1312" s="31">
        <v>2.7479674796747969E-2</v>
      </c>
      <c r="Y1312" s="30">
        <v>3.3</v>
      </c>
      <c r="Z1312" s="30">
        <v>-0.10000000000000009</v>
      </c>
      <c r="AA1312" s="30">
        <v>3.4</v>
      </c>
      <c r="AB1312" s="30">
        <v>3.5</v>
      </c>
      <c r="AC1312" s="32">
        <v>0.26189401753481173</v>
      </c>
      <c r="AD1312" s="30">
        <v>9.5304627682786531</v>
      </c>
      <c r="AE1312" s="12">
        <v>77</v>
      </c>
      <c r="AF1312" s="12">
        <v>58</v>
      </c>
      <c r="AG1312" s="12">
        <v>75</v>
      </c>
      <c r="AH1312" s="33">
        <v>2.1538461538461537</v>
      </c>
      <c r="AI1312" s="34">
        <v>1050000</v>
      </c>
      <c r="AJ1312" s="34">
        <v>910000</v>
      </c>
      <c r="AK1312" s="34">
        <v>855000</v>
      </c>
      <c r="AL1312" s="35">
        <v>0.15384615384615385</v>
      </c>
      <c r="AM1312" s="35">
        <v>0.22807017543859648</v>
      </c>
      <c r="AN1312" s="12">
        <v>2.8</v>
      </c>
      <c r="AO1312" s="33">
        <v>0.29999999999999982</v>
      </c>
      <c r="AP1312" s="12">
        <v>2.5</v>
      </c>
      <c r="AQ1312" s="32">
        <v>0.11428571428571428</v>
      </c>
      <c r="AR1312" s="34">
        <v>700</v>
      </c>
      <c r="AS1312" s="34">
        <v>650</v>
      </c>
      <c r="AT1312" s="31">
        <v>7.6923076923076927E-2</v>
      </c>
      <c r="AU1312" s="32">
        <v>0.32671424714585923</v>
      </c>
      <c r="AV1312" s="36">
        <v>2481.92</v>
      </c>
      <c r="AW1312" s="30">
        <v>0.68140000000000001</v>
      </c>
      <c r="AX1312" s="30">
        <v>0.31859999999999999</v>
      </c>
      <c r="AY1312" s="30">
        <v>0.70169999999999999</v>
      </c>
      <c r="AZ1312" s="30">
        <v>0.14510000000000001</v>
      </c>
      <c r="BA1312" s="30">
        <v>0.21579999999999999</v>
      </c>
      <c r="BB1312" s="30">
        <v>0.40439999999999998</v>
      </c>
      <c r="BC1312" s="30">
        <v>0.36099999999999999</v>
      </c>
      <c r="BD1312" s="37">
        <v>3</v>
      </c>
      <c r="BE1312" s="29">
        <v>11</v>
      </c>
      <c r="BF1312" s="38" t="s">
        <v>4036</v>
      </c>
      <c r="BG1312" s="39">
        <v>153.065710695885</v>
      </c>
      <c r="BH1312" s="39">
        <v>-27.3795758527157</v>
      </c>
      <c r="BI1312" s="40">
        <f t="shared" si="294"/>
        <v>55</v>
      </c>
      <c r="BJ1312" s="40">
        <f t="shared" si="295"/>
        <v>70</v>
      </c>
      <c r="BK1312" s="40">
        <f t="shared" si="296"/>
        <v>98</v>
      </c>
      <c r="BL1312" s="40">
        <f t="shared" si="297"/>
        <v>1</v>
      </c>
      <c r="BM1312" s="40">
        <f t="shared" si="298"/>
        <v>77</v>
      </c>
      <c r="BN1312" s="40">
        <f t="shared" si="299"/>
        <v>100</v>
      </c>
      <c r="BO1312" s="40">
        <f t="shared" si="300"/>
        <v>100</v>
      </c>
      <c r="BP1312" s="40">
        <f t="shared" si="301"/>
        <v>37</v>
      </c>
      <c r="BQ1312" s="41">
        <f t="shared" si="302"/>
        <v>42</v>
      </c>
      <c r="BR1312" s="40">
        <f t="shared" si="303"/>
        <v>55</v>
      </c>
      <c r="BS1312" s="41">
        <f t="shared" si="304"/>
        <v>92</v>
      </c>
      <c r="BT1312" s="41">
        <f t="shared" si="305"/>
        <v>62</v>
      </c>
      <c r="BU1312" s="41">
        <f t="shared" si="306"/>
        <v>30</v>
      </c>
      <c r="BV1312" s="41">
        <f t="shared" si="307"/>
        <v>62</v>
      </c>
    </row>
    <row r="1313" spans="2:74" x14ac:dyDescent="0.3">
      <c r="B1313" s="12" t="s">
        <v>1720</v>
      </c>
      <c r="C1313" s="12">
        <v>302041044</v>
      </c>
      <c r="D1313" s="12" t="s">
        <v>1108</v>
      </c>
      <c r="E1313" s="12" t="s">
        <v>266</v>
      </c>
      <c r="F1313" s="12" t="s">
        <v>2813</v>
      </c>
      <c r="G1313" s="12" t="s">
        <v>102</v>
      </c>
      <c r="H1313" s="12" t="s">
        <v>86</v>
      </c>
      <c r="I1313" s="28">
        <v>1370000</v>
      </c>
      <c r="J1313" s="28">
        <v>1323100</v>
      </c>
      <c r="K1313" s="28">
        <v>1200000</v>
      </c>
      <c r="L1313" s="28">
        <v>1400000</v>
      </c>
      <c r="M1313" s="28">
        <v>1350000</v>
      </c>
      <c r="N1313" s="28">
        <v>1100000</v>
      </c>
      <c r="O1313" s="29">
        <v>62</v>
      </c>
      <c r="P1313" s="29">
        <v>59</v>
      </c>
      <c r="Q1313" s="29">
        <v>56</v>
      </c>
      <c r="R1313" s="28">
        <v>670</v>
      </c>
      <c r="S1313" s="28">
        <v>650</v>
      </c>
      <c r="T1313" s="30">
        <v>3.2</v>
      </c>
      <c r="U1313" s="30">
        <v>0.10000000000000009</v>
      </c>
      <c r="V1313" s="30">
        <v>3.1</v>
      </c>
      <c r="W1313" s="30">
        <v>2.1</v>
      </c>
      <c r="X1313" s="31">
        <v>2.5430656934306569E-2</v>
      </c>
      <c r="Y1313" s="30">
        <v>3.4</v>
      </c>
      <c r="Z1313" s="30">
        <v>0</v>
      </c>
      <c r="AA1313" s="30">
        <v>3.4</v>
      </c>
      <c r="AB1313" s="30">
        <v>2.8</v>
      </c>
      <c r="AC1313" s="32">
        <v>0.31352949985025458</v>
      </c>
      <c r="AD1313" s="30">
        <v>12.328800654272353</v>
      </c>
      <c r="AE1313" s="12">
        <v>205</v>
      </c>
      <c r="AF1313" s="12">
        <v>206</v>
      </c>
      <c r="AG1313" s="12">
        <v>164</v>
      </c>
      <c r="AH1313" s="33">
        <v>3.1629139072847683</v>
      </c>
      <c r="AI1313" s="34">
        <v>925000</v>
      </c>
      <c r="AJ1313" s="34">
        <v>806500</v>
      </c>
      <c r="AK1313" s="34">
        <v>757000</v>
      </c>
      <c r="AL1313" s="35">
        <v>0.14693118412895226</v>
      </c>
      <c r="AM1313" s="35">
        <v>0.22192866578599735</v>
      </c>
      <c r="AN1313" s="12">
        <v>3.2</v>
      </c>
      <c r="AO1313" s="33">
        <v>0.30000000000000027</v>
      </c>
      <c r="AP1313" s="12">
        <v>2.9</v>
      </c>
      <c r="AQ1313" s="32">
        <v>0.1138728323699422</v>
      </c>
      <c r="AR1313" s="34">
        <v>650</v>
      </c>
      <c r="AS1313" s="34">
        <v>600</v>
      </c>
      <c r="AT1313" s="31">
        <v>8.3333333333333329E-2</v>
      </c>
      <c r="AU1313" s="32">
        <v>0.3488674047654749</v>
      </c>
      <c r="AV1313" s="36">
        <v>2136.96</v>
      </c>
      <c r="AW1313" s="30">
        <v>0.66590000000000005</v>
      </c>
      <c r="AX1313" s="30">
        <v>0.33410000000000001</v>
      </c>
      <c r="AY1313" s="30">
        <v>0.75160000000000005</v>
      </c>
      <c r="AZ1313" s="30">
        <v>2.06E-2</v>
      </c>
      <c r="BA1313" s="30">
        <v>0.32229999999999998</v>
      </c>
      <c r="BB1313" s="30">
        <v>0.3402</v>
      </c>
      <c r="BC1313" s="30">
        <v>0.29470000000000002</v>
      </c>
      <c r="BD1313" s="37">
        <v>7</v>
      </c>
      <c r="BE1313" s="29">
        <v>18</v>
      </c>
      <c r="BF1313" s="38" t="s">
        <v>4037</v>
      </c>
      <c r="BG1313" s="39">
        <v>153.07071639479099</v>
      </c>
      <c r="BH1313" s="39">
        <v>-27.320845692100999</v>
      </c>
      <c r="BI1313" s="40">
        <f t="shared" si="294"/>
        <v>64</v>
      </c>
      <c r="BJ1313" s="40">
        <f t="shared" si="295"/>
        <v>64</v>
      </c>
      <c r="BK1313" s="40">
        <f t="shared" si="296"/>
        <v>86</v>
      </c>
      <c r="BL1313" s="40">
        <f t="shared" si="297"/>
        <v>1</v>
      </c>
      <c r="BM1313" s="40">
        <f t="shared" si="298"/>
        <v>74</v>
      </c>
      <c r="BN1313" s="40">
        <f t="shared" si="299"/>
        <v>100</v>
      </c>
      <c r="BO1313" s="40">
        <f t="shared" si="300"/>
        <v>100</v>
      </c>
      <c r="BP1313" s="40">
        <f t="shared" si="301"/>
        <v>61</v>
      </c>
      <c r="BQ1313" s="41">
        <f t="shared" si="302"/>
        <v>35</v>
      </c>
      <c r="BR1313" s="40">
        <f t="shared" si="303"/>
        <v>27</v>
      </c>
      <c r="BS1313" s="41">
        <f t="shared" si="304"/>
        <v>58</v>
      </c>
      <c r="BT1313" s="41">
        <f t="shared" si="305"/>
        <v>60</v>
      </c>
      <c r="BU1313" s="41">
        <f t="shared" si="306"/>
        <v>70</v>
      </c>
      <c r="BV1313" s="41">
        <f t="shared" si="307"/>
        <v>62</v>
      </c>
    </row>
    <row r="1314" spans="2:74" x14ac:dyDescent="0.3">
      <c r="B1314" s="12" t="s">
        <v>1721</v>
      </c>
      <c r="C1314" s="12">
        <v>303021056</v>
      </c>
      <c r="D1314" s="12" t="s">
        <v>1223</v>
      </c>
      <c r="E1314" s="12" t="s">
        <v>875</v>
      </c>
      <c r="F1314" s="12" t="s">
        <v>2813</v>
      </c>
      <c r="G1314" s="12" t="s">
        <v>102</v>
      </c>
      <c r="H1314" s="12" t="s">
        <v>86</v>
      </c>
      <c r="I1314" s="28">
        <v>1450350</v>
      </c>
      <c r="J1314" s="28">
        <v>1406000</v>
      </c>
      <c r="K1314" s="28">
        <v>1350000</v>
      </c>
      <c r="L1314" s="28">
        <v>1540000</v>
      </c>
      <c r="M1314" s="28">
        <v>1465000</v>
      </c>
      <c r="N1314" s="28">
        <v>1325000</v>
      </c>
      <c r="O1314" s="29">
        <v>24</v>
      </c>
      <c r="P1314" s="29">
        <v>23</v>
      </c>
      <c r="Q1314" s="29">
        <v>21</v>
      </c>
      <c r="R1314" s="28">
        <v>675</v>
      </c>
      <c r="S1314" s="28">
        <v>675</v>
      </c>
      <c r="T1314" s="30">
        <v>3.2</v>
      </c>
      <c r="U1314" s="30">
        <v>-9.9999999999999645E-2</v>
      </c>
      <c r="V1314" s="30">
        <v>3.3</v>
      </c>
      <c r="W1314" s="30">
        <v>2.2000000000000002</v>
      </c>
      <c r="X1314" s="31">
        <v>2.4201054917778467E-2</v>
      </c>
      <c r="Y1314" s="30">
        <v>5.2</v>
      </c>
      <c r="Z1314" s="30">
        <v>-9.9999999999999645E-2</v>
      </c>
      <c r="AA1314" s="30">
        <v>5.3</v>
      </c>
      <c r="AB1314" s="30">
        <v>5.2</v>
      </c>
      <c r="AC1314" s="32">
        <v>0.25854936569222281</v>
      </c>
      <c r="AD1314" s="30">
        <v>10.683392379820951</v>
      </c>
      <c r="AE1314" s="12">
        <v>155</v>
      </c>
      <c r="AF1314" s="12">
        <v>94</v>
      </c>
      <c r="AG1314" s="12">
        <v>133</v>
      </c>
      <c r="AH1314" s="33">
        <v>2.8588770864946889</v>
      </c>
      <c r="AI1314" s="34">
        <v>1385000</v>
      </c>
      <c r="AJ1314" s="34">
        <v>1250000</v>
      </c>
      <c r="AK1314" s="34">
        <v>1175000</v>
      </c>
      <c r="AL1314" s="35">
        <v>0.108</v>
      </c>
      <c r="AM1314" s="35">
        <v>0.17872340425531916</v>
      </c>
      <c r="AN1314" s="12">
        <v>2.2999999999999998</v>
      </c>
      <c r="AO1314" s="33">
        <v>0.29999999999999982</v>
      </c>
      <c r="AP1314" s="12">
        <v>2</v>
      </c>
      <c r="AQ1314" s="32">
        <v>0.11406491499227203</v>
      </c>
      <c r="AR1314" s="34">
        <v>720</v>
      </c>
      <c r="AS1314" s="34">
        <v>680</v>
      </c>
      <c r="AT1314" s="31">
        <v>5.8823529411764705E-2</v>
      </c>
      <c r="AU1314" s="32">
        <v>0.36381651057495612</v>
      </c>
      <c r="AV1314" s="36">
        <v>2610.7200000000003</v>
      </c>
      <c r="AW1314" s="30">
        <v>0.7268</v>
      </c>
      <c r="AX1314" s="30">
        <v>0.2732</v>
      </c>
      <c r="AY1314" s="30">
        <v>0.81479999999999997</v>
      </c>
      <c r="AZ1314" s="30">
        <v>4.58E-2</v>
      </c>
      <c r="BA1314" s="30">
        <v>0.22189999999999999</v>
      </c>
      <c r="BB1314" s="30">
        <v>0.3992</v>
      </c>
      <c r="BC1314" s="30">
        <v>0.34389999999999998</v>
      </c>
      <c r="BD1314" s="37">
        <v>7</v>
      </c>
      <c r="BE1314" s="29">
        <v>7</v>
      </c>
      <c r="BF1314" s="38" t="s">
        <v>4038</v>
      </c>
      <c r="BG1314" s="39">
        <v>153.07283150408301</v>
      </c>
      <c r="BH1314" s="39">
        <v>-27.519311996294</v>
      </c>
      <c r="BI1314" s="40">
        <f t="shared" si="294"/>
        <v>64</v>
      </c>
      <c r="BJ1314" s="40">
        <f t="shared" si="295"/>
        <v>79</v>
      </c>
      <c r="BK1314" s="40">
        <f t="shared" si="296"/>
        <v>89</v>
      </c>
      <c r="BL1314" s="40">
        <f t="shared" si="297"/>
        <v>1</v>
      </c>
      <c r="BM1314" s="40">
        <f t="shared" si="298"/>
        <v>54</v>
      </c>
      <c r="BN1314" s="40">
        <f t="shared" si="299"/>
        <v>100</v>
      </c>
      <c r="BO1314" s="40">
        <f t="shared" si="300"/>
        <v>100</v>
      </c>
      <c r="BP1314" s="40">
        <f t="shared" si="301"/>
        <v>39</v>
      </c>
      <c r="BQ1314" s="41">
        <f t="shared" si="302"/>
        <v>31</v>
      </c>
      <c r="BR1314" s="40">
        <f t="shared" si="303"/>
        <v>44</v>
      </c>
      <c r="BS1314" s="41">
        <f t="shared" si="304"/>
        <v>94</v>
      </c>
      <c r="BT1314" s="41">
        <f t="shared" si="305"/>
        <v>31</v>
      </c>
      <c r="BU1314" s="41">
        <f t="shared" si="306"/>
        <v>70</v>
      </c>
      <c r="BV1314" s="41">
        <f t="shared" si="307"/>
        <v>62</v>
      </c>
    </row>
    <row r="1315" spans="2:74" x14ac:dyDescent="0.3">
      <c r="B1315" s="12" t="s">
        <v>1722</v>
      </c>
      <c r="C1315" s="12">
        <v>303031060</v>
      </c>
      <c r="D1315" s="12" t="s">
        <v>1606</v>
      </c>
      <c r="E1315" s="12" t="s">
        <v>875</v>
      </c>
      <c r="F1315" s="12" t="s">
        <v>2813</v>
      </c>
      <c r="G1315" s="12" t="s">
        <v>102</v>
      </c>
      <c r="H1315" s="12" t="s">
        <v>86</v>
      </c>
      <c r="I1315" s="28">
        <v>1440000</v>
      </c>
      <c r="J1315" s="28">
        <v>1428600</v>
      </c>
      <c r="K1315" s="28">
        <v>1360000</v>
      </c>
      <c r="L1315" s="28">
        <v>1460000</v>
      </c>
      <c r="M1315" s="28">
        <v>1410000</v>
      </c>
      <c r="N1315" s="28">
        <v>1335000</v>
      </c>
      <c r="O1315" s="29">
        <v>23</v>
      </c>
      <c r="P1315" s="29">
        <v>23</v>
      </c>
      <c r="Q1315" s="29">
        <v>21</v>
      </c>
      <c r="R1315" s="28">
        <v>750</v>
      </c>
      <c r="S1315" s="28">
        <v>700</v>
      </c>
      <c r="T1315" s="30">
        <v>1.8</v>
      </c>
      <c r="U1315" s="30">
        <v>-9.9999999999999867E-2</v>
      </c>
      <c r="V1315" s="30">
        <v>1.9</v>
      </c>
      <c r="W1315" s="30">
        <v>1.7</v>
      </c>
      <c r="X1315" s="31">
        <v>2.7083333333333334E-2</v>
      </c>
      <c r="Y1315" s="30">
        <v>4.4000000000000004</v>
      </c>
      <c r="Z1315" s="30">
        <v>-0.59999999999999964</v>
      </c>
      <c r="AA1315" s="30">
        <v>5</v>
      </c>
      <c r="AB1315" s="30">
        <v>4.2</v>
      </c>
      <c r="AC1315" s="32">
        <v>0.34482124466676467</v>
      </c>
      <c r="AD1315" s="30">
        <v>12.731861341542082</v>
      </c>
      <c r="AE1315" s="12">
        <v>221</v>
      </c>
      <c r="AF1315" s="12">
        <v>175</v>
      </c>
      <c r="AG1315" s="12">
        <v>180</v>
      </c>
      <c r="AH1315" s="33">
        <v>4.4386252045826513</v>
      </c>
      <c r="AI1315" s="34">
        <v>1300000</v>
      </c>
      <c r="AJ1315" s="34">
        <v>1200000</v>
      </c>
      <c r="AK1315" s="34">
        <v>1050000</v>
      </c>
      <c r="AL1315" s="35">
        <v>8.3333333333333329E-2</v>
      </c>
      <c r="AM1315" s="35">
        <v>0.23809523809523808</v>
      </c>
      <c r="AN1315" s="12">
        <v>2.2000000000000002</v>
      </c>
      <c r="AO1315" s="33">
        <v>-9.9999999999999645E-2</v>
      </c>
      <c r="AP1315" s="12">
        <v>2.2999999999999998</v>
      </c>
      <c r="AQ1315" s="32">
        <v>0.12033898305084745</v>
      </c>
      <c r="AR1315" s="34">
        <v>730</v>
      </c>
      <c r="AS1315" s="34">
        <v>700</v>
      </c>
      <c r="AT1315" s="31">
        <v>4.2857142857142858E-2</v>
      </c>
      <c r="AU1315" s="32">
        <v>0.36664796801294863</v>
      </c>
      <c r="AV1315" s="36">
        <v>2175.0400000000004</v>
      </c>
      <c r="AW1315" s="30">
        <v>0.76459999999999995</v>
      </c>
      <c r="AX1315" s="30">
        <v>0.2354</v>
      </c>
      <c r="AY1315" s="30">
        <v>0.65010000000000001</v>
      </c>
      <c r="AZ1315" s="30">
        <v>0.25990000000000002</v>
      </c>
      <c r="BA1315" s="30">
        <v>0.31619999999999998</v>
      </c>
      <c r="BB1315" s="30">
        <v>0.31230000000000002</v>
      </c>
      <c r="BC1315" s="30">
        <v>0.34229999999999999</v>
      </c>
      <c r="BD1315" s="37">
        <v>9</v>
      </c>
      <c r="BE1315" s="29">
        <v>13</v>
      </c>
      <c r="BF1315" s="38" t="s">
        <v>4039</v>
      </c>
      <c r="BG1315" s="39">
        <v>153.088034671971</v>
      </c>
      <c r="BH1315" s="39">
        <v>-27.579544207244702</v>
      </c>
      <c r="BI1315" s="40">
        <f t="shared" si="294"/>
        <v>87</v>
      </c>
      <c r="BJ1315" s="40">
        <f t="shared" si="295"/>
        <v>80</v>
      </c>
      <c r="BK1315" s="40">
        <f t="shared" si="296"/>
        <v>70</v>
      </c>
      <c r="BL1315" s="40">
        <f t="shared" si="297"/>
        <v>1</v>
      </c>
      <c r="BM1315" s="40">
        <f t="shared" si="298"/>
        <v>42</v>
      </c>
      <c r="BN1315" s="40">
        <f t="shared" si="299"/>
        <v>100</v>
      </c>
      <c r="BO1315" s="40">
        <f t="shared" si="300"/>
        <v>100</v>
      </c>
      <c r="BP1315" s="40">
        <f t="shared" si="301"/>
        <v>60</v>
      </c>
      <c r="BQ1315" s="41">
        <f t="shared" si="302"/>
        <v>41</v>
      </c>
      <c r="BR1315" s="40">
        <f t="shared" si="303"/>
        <v>23</v>
      </c>
      <c r="BS1315" s="41">
        <f t="shared" si="304"/>
        <v>37</v>
      </c>
      <c r="BT1315" s="41">
        <f t="shared" si="305"/>
        <v>44</v>
      </c>
      <c r="BU1315" s="41">
        <f t="shared" si="306"/>
        <v>90</v>
      </c>
      <c r="BV1315" s="41">
        <f t="shared" si="307"/>
        <v>62</v>
      </c>
    </row>
    <row r="1316" spans="2:74" x14ac:dyDescent="0.3">
      <c r="B1316" s="12" t="s">
        <v>1723</v>
      </c>
      <c r="C1316" s="12">
        <v>303031063</v>
      </c>
      <c r="D1316" s="12" t="s">
        <v>1606</v>
      </c>
      <c r="E1316" s="12" t="s">
        <v>875</v>
      </c>
      <c r="F1316" s="12" t="s">
        <v>2813</v>
      </c>
      <c r="G1316" s="12" t="s">
        <v>102</v>
      </c>
      <c r="H1316" s="12" t="s">
        <v>86</v>
      </c>
      <c r="I1316" s="28">
        <v>1226000</v>
      </c>
      <c r="J1316" s="28">
        <v>1200000</v>
      </c>
      <c r="K1316" s="28">
        <v>1045000</v>
      </c>
      <c r="L1316" s="28">
        <v>1187000</v>
      </c>
      <c r="M1316" s="28">
        <v>1165000</v>
      </c>
      <c r="N1316" s="28">
        <v>1045000</v>
      </c>
      <c r="O1316" s="29">
        <v>23</v>
      </c>
      <c r="P1316" s="29">
        <v>22</v>
      </c>
      <c r="Q1316" s="29">
        <v>23</v>
      </c>
      <c r="R1316" s="28">
        <v>650</v>
      </c>
      <c r="S1316" s="28">
        <v>630</v>
      </c>
      <c r="T1316" s="30">
        <v>2.6</v>
      </c>
      <c r="U1316" s="30">
        <v>0</v>
      </c>
      <c r="V1316" s="30">
        <v>2.6</v>
      </c>
      <c r="W1316" s="30">
        <v>2.4</v>
      </c>
      <c r="X1316" s="31">
        <v>2.7569331158238172E-2</v>
      </c>
      <c r="Y1316" s="30">
        <v>5.5</v>
      </c>
      <c r="Z1316" s="30">
        <v>0</v>
      </c>
      <c r="AA1316" s="30">
        <v>5.5</v>
      </c>
      <c r="AB1316" s="30">
        <v>4.9000000000000004</v>
      </c>
      <c r="AC1316" s="32">
        <v>0.28773284226928247</v>
      </c>
      <c r="AD1316" s="30">
        <v>10.436700136749714</v>
      </c>
      <c r="AE1316" s="12">
        <v>221</v>
      </c>
      <c r="AF1316" s="12">
        <v>175</v>
      </c>
      <c r="AG1316" s="12">
        <v>180</v>
      </c>
      <c r="AH1316" s="33">
        <v>4.4386252045826513</v>
      </c>
      <c r="AI1316" s="34">
        <v>1300000</v>
      </c>
      <c r="AJ1316" s="34">
        <v>1200000</v>
      </c>
      <c r="AK1316" s="34">
        <v>1050000</v>
      </c>
      <c r="AL1316" s="35">
        <v>8.3333333333333329E-2</v>
      </c>
      <c r="AM1316" s="35">
        <v>0.23809523809523808</v>
      </c>
      <c r="AN1316" s="12">
        <v>2.2000000000000002</v>
      </c>
      <c r="AO1316" s="33">
        <v>-9.9999999999999645E-2</v>
      </c>
      <c r="AP1316" s="12">
        <v>2.2999999999999998</v>
      </c>
      <c r="AQ1316" s="32">
        <v>0.12033898305084745</v>
      </c>
      <c r="AR1316" s="34">
        <v>730</v>
      </c>
      <c r="AS1316" s="34">
        <v>700</v>
      </c>
      <c r="AT1316" s="31">
        <v>4.2857142857142858E-2</v>
      </c>
      <c r="AU1316" s="32">
        <v>0.36664796801294863</v>
      </c>
      <c r="AV1316" s="36">
        <v>2259.0400000000004</v>
      </c>
      <c r="AW1316" s="30">
        <v>0.69099999999999995</v>
      </c>
      <c r="AX1316" s="30">
        <v>0.309</v>
      </c>
      <c r="AY1316" s="30">
        <v>0.66520000000000001</v>
      </c>
      <c r="AZ1316" s="30">
        <v>0.13569999999999999</v>
      </c>
      <c r="BA1316" s="30">
        <v>0.22450000000000001</v>
      </c>
      <c r="BB1316" s="30">
        <v>0.36820000000000003</v>
      </c>
      <c r="BC1316" s="30">
        <v>0.38690000000000002</v>
      </c>
      <c r="BD1316" s="37">
        <v>8</v>
      </c>
      <c r="BE1316" s="29">
        <v>8</v>
      </c>
      <c r="BF1316" s="38" t="s">
        <v>4040</v>
      </c>
      <c r="BG1316" s="39">
        <v>153.08092239915501</v>
      </c>
      <c r="BH1316" s="39">
        <v>-27.532076929693101</v>
      </c>
      <c r="BI1316" s="40">
        <f t="shared" si="294"/>
        <v>74</v>
      </c>
      <c r="BJ1316" s="40">
        <f t="shared" si="295"/>
        <v>80</v>
      </c>
      <c r="BK1316" s="40">
        <f t="shared" si="296"/>
        <v>70</v>
      </c>
      <c r="BL1316" s="40">
        <f t="shared" si="297"/>
        <v>1</v>
      </c>
      <c r="BM1316" s="40">
        <f t="shared" si="298"/>
        <v>42</v>
      </c>
      <c r="BN1316" s="40">
        <f t="shared" si="299"/>
        <v>100</v>
      </c>
      <c r="BO1316" s="40">
        <f t="shared" si="300"/>
        <v>100</v>
      </c>
      <c r="BP1316" s="40">
        <f t="shared" si="301"/>
        <v>39</v>
      </c>
      <c r="BQ1316" s="41">
        <f t="shared" si="302"/>
        <v>42</v>
      </c>
      <c r="BR1316" s="40">
        <f t="shared" si="303"/>
        <v>46</v>
      </c>
      <c r="BS1316" s="41">
        <f t="shared" si="304"/>
        <v>75</v>
      </c>
      <c r="BT1316" s="41">
        <f t="shared" si="305"/>
        <v>26</v>
      </c>
      <c r="BU1316" s="41">
        <f t="shared" si="306"/>
        <v>80</v>
      </c>
      <c r="BV1316" s="41">
        <f t="shared" si="307"/>
        <v>62</v>
      </c>
    </row>
    <row r="1317" spans="2:74" x14ac:dyDescent="0.3">
      <c r="B1317" s="12" t="s">
        <v>1724</v>
      </c>
      <c r="C1317" s="12">
        <v>303041070</v>
      </c>
      <c r="D1317" s="12" t="s">
        <v>874</v>
      </c>
      <c r="E1317" s="12" t="s">
        <v>875</v>
      </c>
      <c r="F1317" s="12" t="s">
        <v>2813</v>
      </c>
      <c r="G1317" s="12" t="s">
        <v>102</v>
      </c>
      <c r="H1317" s="12" t="s">
        <v>86</v>
      </c>
      <c r="I1317" s="28">
        <v>1138150</v>
      </c>
      <c r="J1317" s="28">
        <v>1112400</v>
      </c>
      <c r="K1317" s="28">
        <v>979195</v>
      </c>
      <c r="L1317" s="28">
        <v>1150000</v>
      </c>
      <c r="M1317" s="28">
        <v>1105000</v>
      </c>
      <c r="N1317" s="28">
        <v>969500</v>
      </c>
      <c r="O1317" s="29">
        <v>27</v>
      </c>
      <c r="P1317" s="29">
        <v>25</v>
      </c>
      <c r="Q1317" s="29">
        <v>23</v>
      </c>
      <c r="R1317" s="28">
        <v>650</v>
      </c>
      <c r="S1317" s="28">
        <v>600</v>
      </c>
      <c r="T1317" s="30">
        <v>2.6</v>
      </c>
      <c r="U1317" s="30">
        <v>0.10000000000000009</v>
      </c>
      <c r="V1317" s="30">
        <v>2.5</v>
      </c>
      <c r="W1317" s="30">
        <v>2.2999999999999998</v>
      </c>
      <c r="X1317" s="31">
        <v>2.9697315819531698E-2</v>
      </c>
      <c r="Y1317" s="30">
        <v>4.5999999999999996</v>
      </c>
      <c r="Z1317" s="30">
        <v>-0.20000000000000018</v>
      </c>
      <c r="AA1317" s="30">
        <v>4.8</v>
      </c>
      <c r="AB1317" s="30">
        <v>4</v>
      </c>
      <c r="AC1317" s="32">
        <v>0.27808200424395918</v>
      </c>
      <c r="AD1317" s="30">
        <v>9.3638767198302411</v>
      </c>
      <c r="AE1317" s="12">
        <v>103</v>
      </c>
      <c r="AF1317" s="12">
        <v>71</v>
      </c>
      <c r="AG1317" s="12">
        <v>80</v>
      </c>
      <c r="AH1317" s="33">
        <v>2.7801418439716312</v>
      </c>
      <c r="AI1317" s="34">
        <v>1235000</v>
      </c>
      <c r="AJ1317" s="34">
        <v>1120000</v>
      </c>
      <c r="AK1317" s="34">
        <v>962500</v>
      </c>
      <c r="AL1317" s="35">
        <v>0.10267857142857142</v>
      </c>
      <c r="AM1317" s="35">
        <v>0.2831168831168831</v>
      </c>
      <c r="AN1317" s="12">
        <v>2.5</v>
      </c>
      <c r="AO1317" s="33">
        <v>0.20000000000000018</v>
      </c>
      <c r="AP1317" s="12">
        <v>2.2999999999999998</v>
      </c>
      <c r="AQ1317" s="32">
        <v>0.12828096118299445</v>
      </c>
      <c r="AR1317" s="34">
        <v>690</v>
      </c>
      <c r="AS1317" s="34">
        <v>650</v>
      </c>
      <c r="AT1317" s="31">
        <v>6.1538461538461542E-2</v>
      </c>
      <c r="AU1317" s="32">
        <v>0.35274484154016139</v>
      </c>
      <c r="AV1317" s="36">
        <v>2337.44</v>
      </c>
      <c r="AW1317" s="30">
        <v>0.71379999999999999</v>
      </c>
      <c r="AX1317" s="30">
        <v>0.28620000000000001</v>
      </c>
      <c r="AY1317" s="30">
        <v>0.89680000000000004</v>
      </c>
      <c r="AZ1317" s="30">
        <v>4.65E-2</v>
      </c>
      <c r="BA1317" s="30">
        <v>0.25330000000000003</v>
      </c>
      <c r="BB1317" s="30">
        <v>0.434</v>
      </c>
      <c r="BC1317" s="30">
        <v>0.29299999999999998</v>
      </c>
      <c r="BD1317" s="37">
        <v>3</v>
      </c>
      <c r="BE1317" s="29">
        <v>8</v>
      </c>
      <c r="BF1317" s="38" t="s">
        <v>4041</v>
      </c>
      <c r="BG1317" s="39">
        <v>153.04242501637501</v>
      </c>
      <c r="BH1317" s="39">
        <v>-27.5479431222678</v>
      </c>
      <c r="BI1317" s="40">
        <f t="shared" si="294"/>
        <v>74</v>
      </c>
      <c r="BJ1317" s="40">
        <f t="shared" si="295"/>
        <v>75</v>
      </c>
      <c r="BK1317" s="40">
        <f t="shared" si="296"/>
        <v>90</v>
      </c>
      <c r="BL1317" s="40">
        <f t="shared" si="297"/>
        <v>1</v>
      </c>
      <c r="BM1317" s="40">
        <f t="shared" si="298"/>
        <v>52</v>
      </c>
      <c r="BN1317" s="40">
        <f t="shared" si="299"/>
        <v>100</v>
      </c>
      <c r="BO1317" s="40">
        <f t="shared" si="300"/>
        <v>100</v>
      </c>
      <c r="BP1317" s="40">
        <f t="shared" si="301"/>
        <v>46</v>
      </c>
      <c r="BQ1317" s="41">
        <f t="shared" si="302"/>
        <v>50</v>
      </c>
      <c r="BR1317" s="40">
        <f t="shared" si="303"/>
        <v>57</v>
      </c>
      <c r="BS1317" s="41">
        <f t="shared" si="304"/>
        <v>81</v>
      </c>
      <c r="BT1317" s="41">
        <f t="shared" si="305"/>
        <v>41</v>
      </c>
      <c r="BU1317" s="41">
        <f t="shared" si="306"/>
        <v>30</v>
      </c>
      <c r="BV1317" s="41">
        <f t="shared" si="307"/>
        <v>62</v>
      </c>
    </row>
    <row r="1318" spans="2:74" x14ac:dyDescent="0.3">
      <c r="B1318" s="12" t="s">
        <v>1725</v>
      </c>
      <c r="C1318" s="12">
        <v>303061077</v>
      </c>
      <c r="D1318" s="12" t="s">
        <v>1726</v>
      </c>
      <c r="E1318" s="12" t="s">
        <v>875</v>
      </c>
      <c r="F1318" s="12" t="s">
        <v>2813</v>
      </c>
      <c r="G1318" s="12" t="s">
        <v>102</v>
      </c>
      <c r="H1318" s="12" t="s">
        <v>86</v>
      </c>
      <c r="I1318" s="28">
        <v>1260000</v>
      </c>
      <c r="J1318" s="28">
        <v>1220000</v>
      </c>
      <c r="K1318" s="28">
        <v>1052000</v>
      </c>
      <c r="L1318" s="28">
        <v>1300000</v>
      </c>
      <c r="M1318" s="28">
        <v>1234000</v>
      </c>
      <c r="N1318" s="28">
        <v>1097000</v>
      </c>
      <c r="O1318" s="29">
        <v>29</v>
      </c>
      <c r="P1318" s="29">
        <v>30</v>
      </c>
      <c r="Q1318" s="29">
        <v>36</v>
      </c>
      <c r="R1318" s="28">
        <v>750</v>
      </c>
      <c r="S1318" s="28">
        <v>680</v>
      </c>
      <c r="T1318" s="30">
        <v>2.5</v>
      </c>
      <c r="U1318" s="30">
        <v>0</v>
      </c>
      <c r="V1318" s="30">
        <v>2.5</v>
      </c>
      <c r="W1318" s="30">
        <v>2.2000000000000002</v>
      </c>
      <c r="X1318" s="31">
        <v>3.0952380952380953E-2</v>
      </c>
      <c r="Y1318" s="30">
        <v>4.4000000000000004</v>
      </c>
      <c r="Z1318" s="30">
        <v>-0.19999999999999929</v>
      </c>
      <c r="AA1318" s="30">
        <v>4.5999999999999996</v>
      </c>
      <c r="AB1318" s="30">
        <v>3.6</v>
      </c>
      <c r="AC1318" s="32">
        <v>0.32209853638425068</v>
      </c>
      <c r="AD1318" s="30">
        <v>10.406260406260406</v>
      </c>
      <c r="AE1318" s="12">
        <v>118</v>
      </c>
      <c r="AF1318" s="12">
        <v>119</v>
      </c>
      <c r="AG1318" s="12">
        <v>118</v>
      </c>
      <c r="AH1318" s="33">
        <v>3.5091383812010442</v>
      </c>
      <c r="AI1318" s="34">
        <v>1213500</v>
      </c>
      <c r="AJ1318" s="34">
        <v>1070000</v>
      </c>
      <c r="AK1318" s="34">
        <v>882500</v>
      </c>
      <c r="AL1318" s="35">
        <v>0.13411214953271028</v>
      </c>
      <c r="AM1318" s="35">
        <v>0.37507082152974502</v>
      </c>
      <c r="AN1318" s="12">
        <v>2.2000000000000002</v>
      </c>
      <c r="AO1318" s="33">
        <v>0.10000000000000009</v>
      </c>
      <c r="AP1318" s="12">
        <v>2.1</v>
      </c>
      <c r="AQ1318" s="32">
        <v>0.11669642857142856</v>
      </c>
      <c r="AR1318" s="34">
        <v>680</v>
      </c>
      <c r="AS1318" s="34">
        <v>650</v>
      </c>
      <c r="AT1318" s="31">
        <v>4.6153846153846156E-2</v>
      </c>
      <c r="AU1318" s="32">
        <v>0.38873405282734097</v>
      </c>
      <c r="AV1318" s="36">
        <v>2328.48</v>
      </c>
      <c r="AW1318" s="30">
        <v>0.85119999999999996</v>
      </c>
      <c r="AX1318" s="30">
        <v>0.14879999999999999</v>
      </c>
      <c r="AY1318" s="30">
        <v>0.82769999999999999</v>
      </c>
      <c r="AZ1318" s="30">
        <v>0.15809999999999999</v>
      </c>
      <c r="BA1318" s="30">
        <v>0.32850000000000001</v>
      </c>
      <c r="BB1318" s="30">
        <v>0.38450000000000001</v>
      </c>
      <c r="BC1318" s="30">
        <v>0.23799999999999999</v>
      </c>
      <c r="BD1318" s="37">
        <v>3</v>
      </c>
      <c r="BE1318" s="29">
        <v>16</v>
      </c>
      <c r="BF1318" s="38" t="s">
        <v>4042</v>
      </c>
      <c r="BG1318" s="39">
        <v>153.09525026400101</v>
      </c>
      <c r="BH1318" s="39">
        <v>-27.602989547073399</v>
      </c>
      <c r="BI1318" s="40">
        <f t="shared" si="294"/>
        <v>75</v>
      </c>
      <c r="BJ1318" s="40">
        <f t="shared" si="295"/>
        <v>80</v>
      </c>
      <c r="BK1318" s="40">
        <f t="shared" si="296"/>
        <v>81</v>
      </c>
      <c r="BL1318" s="40">
        <f t="shared" si="297"/>
        <v>1</v>
      </c>
      <c r="BM1318" s="40">
        <f t="shared" si="298"/>
        <v>67</v>
      </c>
      <c r="BN1318" s="40">
        <f t="shared" si="299"/>
        <v>100</v>
      </c>
      <c r="BO1318" s="40">
        <f t="shared" si="300"/>
        <v>100</v>
      </c>
      <c r="BP1318" s="40">
        <f t="shared" si="301"/>
        <v>62</v>
      </c>
      <c r="BQ1318" s="41">
        <f t="shared" si="302"/>
        <v>54</v>
      </c>
      <c r="BR1318" s="40">
        <f t="shared" si="303"/>
        <v>46</v>
      </c>
      <c r="BS1318" s="41">
        <f t="shared" si="304"/>
        <v>52</v>
      </c>
      <c r="BT1318" s="41">
        <f t="shared" si="305"/>
        <v>44</v>
      </c>
      <c r="BU1318" s="41">
        <f t="shared" si="306"/>
        <v>30</v>
      </c>
      <c r="BV1318" s="41">
        <f t="shared" si="307"/>
        <v>62</v>
      </c>
    </row>
    <row r="1319" spans="2:74" x14ac:dyDescent="0.3">
      <c r="B1319" s="12" t="s">
        <v>1727</v>
      </c>
      <c r="C1319" s="12">
        <v>305011112</v>
      </c>
      <c r="D1319" s="12" t="s">
        <v>1111</v>
      </c>
      <c r="E1319" s="12" t="s">
        <v>983</v>
      </c>
      <c r="F1319" s="12" t="s">
        <v>2813</v>
      </c>
      <c r="G1319" s="12" t="s">
        <v>102</v>
      </c>
      <c r="H1319" s="12" t="s">
        <v>86</v>
      </c>
      <c r="I1319" s="28">
        <v>1715000</v>
      </c>
      <c r="J1319" s="28">
        <v>1706900</v>
      </c>
      <c r="K1319" s="28">
        <v>1600000</v>
      </c>
      <c r="L1319" s="28">
        <v>1690000</v>
      </c>
      <c r="M1319" s="28">
        <v>1598000</v>
      </c>
      <c r="N1319" s="28">
        <v>1570000</v>
      </c>
      <c r="O1319" s="29">
        <v>44</v>
      </c>
      <c r="P1319" s="29">
        <v>35</v>
      </c>
      <c r="Q1319" s="29">
        <v>31</v>
      </c>
      <c r="R1319" s="28">
        <v>795</v>
      </c>
      <c r="S1319" s="28">
        <v>750</v>
      </c>
      <c r="T1319" s="30">
        <v>1.4</v>
      </c>
      <c r="U1319" s="30">
        <v>-0.10000000000000009</v>
      </c>
      <c r="V1319" s="30">
        <v>1.5</v>
      </c>
      <c r="W1319" s="30">
        <v>1.8</v>
      </c>
      <c r="X1319" s="31">
        <v>2.4104956268221574E-2</v>
      </c>
      <c r="Y1319" s="30">
        <v>4.2</v>
      </c>
      <c r="Z1319" s="30">
        <v>-0.29999999999999982</v>
      </c>
      <c r="AA1319" s="30">
        <v>4.5</v>
      </c>
      <c r="AB1319" s="30">
        <v>4.3</v>
      </c>
      <c r="AC1319" s="32">
        <v>0.33752802119421232</v>
      </c>
      <c r="AD1319" s="30">
        <v>14.002432422546546</v>
      </c>
      <c r="AE1319" s="12">
        <v>64</v>
      </c>
      <c r="AF1319" s="12">
        <v>56</v>
      </c>
      <c r="AG1319" s="12">
        <v>67</v>
      </c>
      <c r="AH1319" s="33">
        <v>3.4838709677419355</v>
      </c>
      <c r="AI1319" s="34">
        <v>1900000</v>
      </c>
      <c r="AJ1319" s="34">
        <v>1700000</v>
      </c>
      <c r="AK1319" s="34">
        <v>1655000</v>
      </c>
      <c r="AL1319" s="35">
        <v>0.11764705882352941</v>
      </c>
      <c r="AM1319" s="35">
        <v>0.14803625377643503</v>
      </c>
      <c r="AN1319" s="12">
        <v>1.1000000000000001</v>
      </c>
      <c r="AO1319" s="33">
        <v>-9.9999999999999867E-2</v>
      </c>
      <c r="AP1319" s="12">
        <v>1.2</v>
      </c>
      <c r="AQ1319" s="32">
        <v>0.12891566265060242</v>
      </c>
      <c r="AR1319" s="34">
        <v>750</v>
      </c>
      <c r="AS1319" s="34">
        <v>750</v>
      </c>
      <c r="AT1319" s="31">
        <v>0</v>
      </c>
      <c r="AU1319" s="32">
        <v>0.43759218011750534</v>
      </c>
      <c r="AV1319" s="36">
        <v>2355.36</v>
      </c>
      <c r="AW1319" s="30">
        <v>0.56220000000000003</v>
      </c>
      <c r="AX1319" s="30">
        <v>0.43780000000000002</v>
      </c>
      <c r="AY1319" s="30">
        <v>0.1948</v>
      </c>
      <c r="AZ1319" s="30">
        <v>4.2599999999999999E-2</v>
      </c>
      <c r="BA1319" s="30">
        <v>0.1777</v>
      </c>
      <c r="BB1319" s="30">
        <v>0.2132</v>
      </c>
      <c r="BC1319" s="30">
        <v>0.58330000000000004</v>
      </c>
      <c r="BD1319" s="37">
        <v>8</v>
      </c>
      <c r="BE1319" s="29">
        <v>2</v>
      </c>
      <c r="BF1319" s="38" t="s">
        <v>4043</v>
      </c>
      <c r="BG1319" s="39">
        <v>153.00685811554101</v>
      </c>
      <c r="BH1319" s="39">
        <v>-27.4823284539053</v>
      </c>
      <c r="BI1319" s="40">
        <f t="shared" si="294"/>
        <v>93</v>
      </c>
      <c r="BJ1319" s="40">
        <f t="shared" si="295"/>
        <v>98</v>
      </c>
      <c r="BK1319" s="40">
        <f t="shared" si="296"/>
        <v>82</v>
      </c>
      <c r="BL1319" s="40">
        <f t="shared" si="297"/>
        <v>1</v>
      </c>
      <c r="BM1319" s="40">
        <f t="shared" si="298"/>
        <v>59</v>
      </c>
      <c r="BN1319" s="40">
        <f t="shared" si="299"/>
        <v>100</v>
      </c>
      <c r="BO1319" s="40">
        <f t="shared" si="300"/>
        <v>100</v>
      </c>
      <c r="BP1319" s="40">
        <f t="shared" si="301"/>
        <v>29</v>
      </c>
      <c r="BQ1319" s="41">
        <f t="shared" si="302"/>
        <v>31</v>
      </c>
      <c r="BR1319" s="40">
        <f t="shared" si="303"/>
        <v>11</v>
      </c>
      <c r="BS1319" s="41">
        <f t="shared" si="304"/>
        <v>42</v>
      </c>
      <c r="BT1319" s="41">
        <f t="shared" si="305"/>
        <v>47</v>
      </c>
      <c r="BU1319" s="41">
        <f t="shared" si="306"/>
        <v>80</v>
      </c>
      <c r="BV1319" s="41">
        <f t="shared" si="307"/>
        <v>62</v>
      </c>
    </row>
    <row r="1320" spans="2:74" x14ac:dyDescent="0.3">
      <c r="B1320" s="12" t="s">
        <v>1728</v>
      </c>
      <c r="C1320" s="12">
        <v>306021149</v>
      </c>
      <c r="D1320" s="12" t="s">
        <v>1729</v>
      </c>
      <c r="E1320" s="12" t="s">
        <v>989</v>
      </c>
      <c r="F1320" s="12" t="s">
        <v>989</v>
      </c>
      <c r="G1320" s="12" t="s">
        <v>102</v>
      </c>
      <c r="H1320" s="12" t="s">
        <v>86</v>
      </c>
      <c r="I1320" s="28">
        <v>640000</v>
      </c>
      <c r="J1320" s="28">
        <v>610000</v>
      </c>
      <c r="K1320" s="28">
        <v>600000</v>
      </c>
      <c r="L1320" s="28">
        <v>630000</v>
      </c>
      <c r="M1320" s="28">
        <v>580000</v>
      </c>
      <c r="N1320" s="28">
        <v>560000</v>
      </c>
      <c r="O1320" s="29">
        <v>27</v>
      </c>
      <c r="P1320" s="29">
        <v>30</v>
      </c>
      <c r="Q1320" s="29">
        <v>30</v>
      </c>
      <c r="R1320" s="28">
        <v>595</v>
      </c>
      <c r="S1320" s="28">
        <v>570</v>
      </c>
      <c r="T1320" s="30">
        <v>3.2</v>
      </c>
      <c r="U1320" s="30">
        <v>0</v>
      </c>
      <c r="V1320" s="30">
        <v>3.2</v>
      </c>
      <c r="W1320" s="30">
        <v>3.5</v>
      </c>
      <c r="X1320" s="31">
        <v>4.8343749999999998E-2</v>
      </c>
      <c r="Y1320" s="30">
        <v>2.4</v>
      </c>
      <c r="Z1320" s="30">
        <v>0.19999999999999973</v>
      </c>
      <c r="AA1320" s="30">
        <v>2.2000000000000002</v>
      </c>
      <c r="AB1320" s="30">
        <v>3</v>
      </c>
      <c r="AC1320" s="32">
        <v>0.31012842965557497</v>
      </c>
      <c r="AD1320" s="30">
        <v>6.415067711039689</v>
      </c>
      <c r="AE1320" s="12">
        <v>314</v>
      </c>
      <c r="AF1320" s="12">
        <v>264</v>
      </c>
      <c r="AG1320" s="12">
        <v>265</v>
      </c>
      <c r="AH1320" s="33">
        <v>3.2291666666666665</v>
      </c>
      <c r="AI1320" s="34">
        <v>605000</v>
      </c>
      <c r="AJ1320" s="34">
        <v>525000</v>
      </c>
      <c r="AK1320" s="34">
        <v>481000</v>
      </c>
      <c r="AL1320" s="35">
        <v>0.15238095238095239</v>
      </c>
      <c r="AM1320" s="35">
        <v>0.25779625779625781</v>
      </c>
      <c r="AN1320" s="12">
        <v>3</v>
      </c>
      <c r="AO1320" s="33">
        <v>-0.20000000000000018</v>
      </c>
      <c r="AP1320" s="12">
        <v>3.2</v>
      </c>
      <c r="AQ1320" s="32">
        <v>7.2857142857142856E-2</v>
      </c>
      <c r="AR1320" s="34">
        <v>610</v>
      </c>
      <c r="AS1320" s="34">
        <v>560</v>
      </c>
      <c r="AT1320" s="31">
        <v>8.9285714285714288E-2</v>
      </c>
      <c r="AU1320" s="32">
        <v>0.31873738818407871</v>
      </c>
      <c r="AV1320" s="36">
        <v>1918.5600000000002</v>
      </c>
      <c r="AW1320" s="30">
        <v>0.72829999999999995</v>
      </c>
      <c r="AX1320" s="30">
        <v>0.2717</v>
      </c>
      <c r="AY1320" s="30">
        <v>0.83020000000000005</v>
      </c>
      <c r="AZ1320" s="30">
        <v>0.1203</v>
      </c>
      <c r="BA1320" s="30">
        <v>0.30769999999999997</v>
      </c>
      <c r="BB1320" s="30">
        <v>0.38200000000000001</v>
      </c>
      <c r="BC1320" s="30">
        <v>0.28639999999999999</v>
      </c>
      <c r="BD1320" s="37">
        <v>2.5</v>
      </c>
      <c r="BE1320" s="29">
        <v>1392</v>
      </c>
      <c r="BF1320" s="38" t="s">
        <v>4044</v>
      </c>
      <c r="BG1320" s="39">
        <v>145.72695235227701</v>
      </c>
      <c r="BH1320" s="39">
        <v>-16.927882577687999</v>
      </c>
      <c r="BI1320" s="40">
        <f t="shared" si="294"/>
        <v>64</v>
      </c>
      <c r="BJ1320" s="40">
        <f t="shared" si="295"/>
        <v>67</v>
      </c>
      <c r="BK1320" s="40">
        <f t="shared" si="296"/>
        <v>85</v>
      </c>
      <c r="BL1320" s="40">
        <f t="shared" si="297"/>
        <v>1</v>
      </c>
      <c r="BM1320" s="40">
        <f t="shared" si="298"/>
        <v>76</v>
      </c>
      <c r="BN1320" s="40">
        <f t="shared" si="299"/>
        <v>97</v>
      </c>
      <c r="BO1320" s="40">
        <f t="shared" si="300"/>
        <v>1</v>
      </c>
      <c r="BP1320" s="40">
        <f t="shared" si="301"/>
        <v>58</v>
      </c>
      <c r="BQ1320" s="41">
        <f t="shared" si="302"/>
        <v>100</v>
      </c>
      <c r="BR1320" s="40">
        <f t="shared" si="303"/>
        <v>86</v>
      </c>
      <c r="BS1320" s="41">
        <f t="shared" si="304"/>
        <v>60</v>
      </c>
      <c r="BT1320" s="41">
        <f t="shared" si="305"/>
        <v>77</v>
      </c>
      <c r="BU1320" s="41">
        <f t="shared" si="306"/>
        <v>25</v>
      </c>
      <c r="BV1320" s="41">
        <f t="shared" si="307"/>
        <v>62</v>
      </c>
    </row>
    <row r="1321" spans="2:74" x14ac:dyDescent="0.3">
      <c r="B1321" s="12" t="s">
        <v>1730</v>
      </c>
      <c r="C1321" s="12">
        <v>307011172</v>
      </c>
      <c r="D1321" s="12" t="s">
        <v>469</v>
      </c>
      <c r="E1321" s="12" t="s">
        <v>101</v>
      </c>
      <c r="F1321" s="12" t="s">
        <v>2711</v>
      </c>
      <c r="G1321" s="12" t="s">
        <v>102</v>
      </c>
      <c r="H1321" s="12" t="s">
        <v>86</v>
      </c>
      <c r="I1321" s="28">
        <v>385000</v>
      </c>
      <c r="J1321" s="28">
        <v>377000</v>
      </c>
      <c r="K1321" s="28">
        <v>330000</v>
      </c>
      <c r="L1321" s="28">
        <v>385000</v>
      </c>
      <c r="M1321" s="28">
        <v>375000</v>
      </c>
      <c r="N1321" s="28">
        <v>315000</v>
      </c>
      <c r="O1321" s="29">
        <v>56</v>
      </c>
      <c r="P1321" s="29">
        <v>59</v>
      </c>
      <c r="Q1321" s="29">
        <v>67</v>
      </c>
      <c r="R1321" s="28">
        <v>450</v>
      </c>
      <c r="S1321" s="28">
        <v>410</v>
      </c>
      <c r="T1321" s="30">
        <v>3.3</v>
      </c>
      <c r="U1321" s="30">
        <v>0</v>
      </c>
      <c r="V1321" s="30">
        <v>3.3</v>
      </c>
      <c r="W1321" s="30">
        <v>3.7</v>
      </c>
      <c r="X1321" s="31">
        <v>6.077922077922078E-2</v>
      </c>
      <c r="Y1321" s="30">
        <v>1.9</v>
      </c>
      <c r="Z1321" s="30">
        <v>0</v>
      </c>
      <c r="AA1321" s="30">
        <v>1.9</v>
      </c>
      <c r="AB1321" s="30">
        <v>2.7</v>
      </c>
      <c r="AC1321" s="32">
        <v>0.25938393433551599</v>
      </c>
      <c r="AD1321" s="30">
        <v>4.2676416546655407</v>
      </c>
      <c r="AE1321" s="12">
        <v>246</v>
      </c>
      <c r="AF1321" s="12">
        <v>259</v>
      </c>
      <c r="AG1321" s="12">
        <v>310</v>
      </c>
      <c r="AH1321" s="33">
        <v>4.7260940032414913</v>
      </c>
      <c r="AI1321" s="34">
        <v>345000</v>
      </c>
      <c r="AJ1321" s="34">
        <v>295000</v>
      </c>
      <c r="AK1321" s="34">
        <v>257500</v>
      </c>
      <c r="AL1321" s="35">
        <v>0.16949152542372881</v>
      </c>
      <c r="AM1321" s="35">
        <v>0.33980582524271846</v>
      </c>
      <c r="AN1321" s="12">
        <v>1.6</v>
      </c>
      <c r="AO1321" s="33">
        <v>0.10000000000000009</v>
      </c>
      <c r="AP1321" s="12">
        <v>1.5</v>
      </c>
      <c r="AQ1321" s="32">
        <v>1.5384615384615385E-2</v>
      </c>
      <c r="AR1321" s="34">
        <v>420</v>
      </c>
      <c r="AS1321" s="34">
        <v>380</v>
      </c>
      <c r="AT1321" s="31">
        <v>0.10526315789473684</v>
      </c>
      <c r="AU1321" s="32">
        <v>0.44522535293620252</v>
      </c>
      <c r="AV1321" s="36">
        <v>1734.88</v>
      </c>
      <c r="AW1321" s="30">
        <v>0.70199999999999996</v>
      </c>
      <c r="AX1321" s="30">
        <v>0.29799999999999999</v>
      </c>
      <c r="AY1321" s="30">
        <v>0.85770000000000002</v>
      </c>
      <c r="AZ1321" s="30">
        <v>0.1158</v>
      </c>
      <c r="BA1321" s="30">
        <v>0.29210000000000003</v>
      </c>
      <c r="BB1321" s="30">
        <v>0.27510000000000001</v>
      </c>
      <c r="BC1321" s="30">
        <v>0.37769999999999998</v>
      </c>
      <c r="BD1321" s="37">
        <v>2</v>
      </c>
      <c r="BE1321" s="29">
        <v>259</v>
      </c>
      <c r="BF1321" s="38" t="s">
        <v>4045</v>
      </c>
      <c r="BG1321" s="39">
        <v>150.75569238663201</v>
      </c>
      <c r="BH1321" s="39">
        <v>-26.327161503519001</v>
      </c>
      <c r="BI1321" s="40">
        <f t="shared" si="294"/>
        <v>62</v>
      </c>
      <c r="BJ1321" s="40">
        <f t="shared" si="295"/>
        <v>90</v>
      </c>
      <c r="BK1321" s="40">
        <f t="shared" si="296"/>
        <v>66</v>
      </c>
      <c r="BL1321" s="40">
        <f t="shared" si="297"/>
        <v>1</v>
      </c>
      <c r="BM1321" s="40">
        <f t="shared" si="298"/>
        <v>85</v>
      </c>
      <c r="BN1321" s="40">
        <f t="shared" si="299"/>
        <v>9</v>
      </c>
      <c r="BO1321" s="40">
        <f t="shared" si="300"/>
        <v>60</v>
      </c>
      <c r="BP1321" s="40">
        <f t="shared" si="301"/>
        <v>54</v>
      </c>
      <c r="BQ1321" s="41">
        <f t="shared" si="302"/>
        <v>100</v>
      </c>
      <c r="BR1321" s="40">
        <f t="shared" si="303"/>
        <v>100</v>
      </c>
      <c r="BS1321" s="41">
        <f t="shared" si="304"/>
        <v>94</v>
      </c>
      <c r="BT1321" s="41">
        <f t="shared" si="305"/>
        <v>85</v>
      </c>
      <c r="BU1321" s="41">
        <f t="shared" si="306"/>
        <v>20</v>
      </c>
      <c r="BV1321" s="41">
        <f t="shared" si="307"/>
        <v>62</v>
      </c>
    </row>
    <row r="1322" spans="2:74" x14ac:dyDescent="0.3">
      <c r="B1322" s="12" t="s">
        <v>1731</v>
      </c>
      <c r="C1322" s="12">
        <v>308031222</v>
      </c>
      <c r="D1322" s="12" t="s">
        <v>399</v>
      </c>
      <c r="E1322" s="12" t="s">
        <v>400</v>
      </c>
      <c r="F1322" s="12" t="s">
        <v>399</v>
      </c>
      <c r="G1322" s="12" t="s">
        <v>102</v>
      </c>
      <c r="H1322" s="12" t="s">
        <v>86</v>
      </c>
      <c r="I1322" s="28">
        <v>549000</v>
      </c>
      <c r="J1322" s="28">
        <v>499550</v>
      </c>
      <c r="K1322" s="28">
        <v>430000</v>
      </c>
      <c r="L1322" s="28">
        <v>545000</v>
      </c>
      <c r="M1322" s="28">
        <v>505000</v>
      </c>
      <c r="N1322" s="28">
        <v>430000</v>
      </c>
      <c r="O1322" s="29">
        <v>33</v>
      </c>
      <c r="P1322" s="29">
        <v>34</v>
      </c>
      <c r="Q1322" s="29">
        <v>54</v>
      </c>
      <c r="R1322" s="28">
        <v>500</v>
      </c>
      <c r="S1322" s="28">
        <v>475</v>
      </c>
      <c r="T1322" s="30">
        <v>5.4</v>
      </c>
      <c r="U1322" s="30">
        <v>0.10000000000000053</v>
      </c>
      <c r="V1322" s="30">
        <v>5.3</v>
      </c>
      <c r="W1322" s="30">
        <v>6.4</v>
      </c>
      <c r="X1322" s="31">
        <v>4.7358834244080147E-2</v>
      </c>
      <c r="Y1322" s="30">
        <v>4.8</v>
      </c>
      <c r="Z1322" s="30">
        <v>-0.20000000000000018</v>
      </c>
      <c r="AA1322" s="30">
        <v>5</v>
      </c>
      <c r="AB1322" s="30">
        <v>5.9</v>
      </c>
      <c r="AC1322" s="32">
        <v>0.2790178571428571</v>
      </c>
      <c r="AD1322" s="30">
        <v>5.8915693681318668</v>
      </c>
      <c r="AE1322" s="12">
        <v>536</v>
      </c>
      <c r="AF1322" s="12">
        <v>487</v>
      </c>
      <c r="AG1322" s="12">
        <v>467</v>
      </c>
      <c r="AH1322" s="33">
        <v>2.8259921500218055</v>
      </c>
      <c r="AI1322" s="34">
        <v>530000</v>
      </c>
      <c r="AJ1322" s="34">
        <v>443000</v>
      </c>
      <c r="AK1322" s="34">
        <v>381000</v>
      </c>
      <c r="AL1322" s="35">
        <v>0.19638826185101579</v>
      </c>
      <c r="AM1322" s="35">
        <v>0.39107611548556431</v>
      </c>
      <c r="AN1322" s="12">
        <v>3.9</v>
      </c>
      <c r="AO1322" s="33">
        <v>-0.10000000000000009</v>
      </c>
      <c r="AP1322" s="12">
        <v>4</v>
      </c>
      <c r="AQ1322" s="32">
        <v>6.3076923076923072E-2</v>
      </c>
      <c r="AR1322" s="34">
        <v>520</v>
      </c>
      <c r="AS1322" s="34">
        <v>480</v>
      </c>
      <c r="AT1322" s="31">
        <v>8.3333333333333329E-2</v>
      </c>
      <c r="AU1322" s="32">
        <v>0.41404869301938979</v>
      </c>
      <c r="AV1322" s="36">
        <v>1792.0000000000002</v>
      </c>
      <c r="AW1322" s="30">
        <v>0.62039999999999995</v>
      </c>
      <c r="AX1322" s="30">
        <v>0.37959999999999999</v>
      </c>
      <c r="AY1322" s="30">
        <v>0.80200000000000005</v>
      </c>
      <c r="AZ1322" s="30">
        <v>9.6199999999999994E-2</v>
      </c>
      <c r="BA1322" s="30">
        <v>0.2858</v>
      </c>
      <c r="BB1322" s="30">
        <v>0.32590000000000002</v>
      </c>
      <c r="BC1322" s="30">
        <v>0.35060000000000002</v>
      </c>
      <c r="BD1322" s="37">
        <v>8.5</v>
      </c>
      <c r="BE1322" s="29">
        <v>520</v>
      </c>
      <c r="BF1322" s="38" t="s">
        <v>4046</v>
      </c>
      <c r="BG1322" s="39">
        <v>150.50144099850399</v>
      </c>
      <c r="BH1322" s="39">
        <v>-23.3921087163462</v>
      </c>
      <c r="BI1322" s="40">
        <f t="shared" si="294"/>
        <v>27</v>
      </c>
      <c r="BJ1322" s="40">
        <f t="shared" si="295"/>
        <v>52</v>
      </c>
      <c r="BK1322" s="40">
        <f t="shared" si="296"/>
        <v>90</v>
      </c>
      <c r="BL1322" s="40">
        <f t="shared" si="297"/>
        <v>1</v>
      </c>
      <c r="BM1322" s="40">
        <f t="shared" si="298"/>
        <v>98</v>
      </c>
      <c r="BN1322" s="40">
        <f t="shared" si="299"/>
        <v>82</v>
      </c>
      <c r="BO1322" s="40">
        <f t="shared" si="300"/>
        <v>27</v>
      </c>
      <c r="BP1322" s="40">
        <f t="shared" si="301"/>
        <v>53</v>
      </c>
      <c r="BQ1322" s="41">
        <f t="shared" si="302"/>
        <v>100</v>
      </c>
      <c r="BR1322" s="40">
        <f t="shared" si="303"/>
        <v>91</v>
      </c>
      <c r="BS1322" s="41">
        <f t="shared" si="304"/>
        <v>81</v>
      </c>
      <c r="BT1322" s="41">
        <f t="shared" si="305"/>
        <v>37</v>
      </c>
      <c r="BU1322" s="41">
        <f t="shared" si="306"/>
        <v>85</v>
      </c>
      <c r="BV1322" s="41">
        <f t="shared" si="307"/>
        <v>62</v>
      </c>
    </row>
    <row r="1323" spans="2:74" x14ac:dyDescent="0.3">
      <c r="B1323" s="12" t="s">
        <v>1732</v>
      </c>
      <c r="C1323" s="12">
        <v>317011448</v>
      </c>
      <c r="D1323" s="12" t="s">
        <v>561</v>
      </c>
      <c r="E1323" s="12" t="s">
        <v>561</v>
      </c>
      <c r="F1323" s="12" t="s">
        <v>2711</v>
      </c>
      <c r="G1323" s="12" t="s">
        <v>102</v>
      </c>
      <c r="H1323" s="12" t="s">
        <v>86</v>
      </c>
      <c r="I1323" s="28">
        <v>550000</v>
      </c>
      <c r="J1323" s="28">
        <v>520000</v>
      </c>
      <c r="K1323" s="28">
        <v>454300</v>
      </c>
      <c r="L1323" s="28">
        <v>525000</v>
      </c>
      <c r="M1323" s="28">
        <v>495000</v>
      </c>
      <c r="N1323" s="28">
        <v>445000</v>
      </c>
      <c r="O1323" s="29">
        <v>52</v>
      </c>
      <c r="P1323" s="29">
        <v>56</v>
      </c>
      <c r="Q1323" s="29">
        <v>69</v>
      </c>
      <c r="R1323" s="28">
        <v>500</v>
      </c>
      <c r="S1323" s="28">
        <v>460</v>
      </c>
      <c r="T1323" s="30">
        <v>3.4</v>
      </c>
      <c r="U1323" s="30">
        <v>0.10000000000000009</v>
      </c>
      <c r="V1323" s="30">
        <v>3.3</v>
      </c>
      <c r="W1323" s="30">
        <v>3.9</v>
      </c>
      <c r="X1323" s="31">
        <v>4.7272727272727272E-2</v>
      </c>
      <c r="Y1323" s="30">
        <v>4</v>
      </c>
      <c r="Z1323" s="30">
        <v>0.39999999999999991</v>
      </c>
      <c r="AA1323" s="30">
        <v>3.6</v>
      </c>
      <c r="AB1323" s="30">
        <v>2.2000000000000002</v>
      </c>
      <c r="AC1323" s="32">
        <v>0.35041489123121772</v>
      </c>
      <c r="AD1323" s="30">
        <v>7.4126226991219131</v>
      </c>
      <c r="AE1323" s="12">
        <v>594</v>
      </c>
      <c r="AF1323" s="12">
        <v>483</v>
      </c>
      <c r="AG1323" s="12">
        <v>522</v>
      </c>
      <c r="AH1323" s="33">
        <v>3.1578947368421053</v>
      </c>
      <c r="AI1323" s="34">
        <v>660000</v>
      </c>
      <c r="AJ1323" s="34">
        <v>590000</v>
      </c>
      <c r="AK1323" s="34">
        <v>523000</v>
      </c>
      <c r="AL1323" s="35">
        <v>0.11864406779661017</v>
      </c>
      <c r="AM1323" s="35">
        <v>0.26195028680688337</v>
      </c>
      <c r="AN1323" s="12">
        <v>3.5</v>
      </c>
      <c r="AO1323" s="33">
        <v>0</v>
      </c>
      <c r="AP1323" s="12">
        <v>3.5</v>
      </c>
      <c r="AQ1323" s="32">
        <v>8.4357541899441349E-2</v>
      </c>
      <c r="AR1323" s="34">
        <v>530</v>
      </c>
      <c r="AS1323" s="34">
        <v>490</v>
      </c>
      <c r="AT1323" s="31">
        <v>8.1632653061224483E-2</v>
      </c>
      <c r="AU1323" s="32">
        <v>0.37299773250600843</v>
      </c>
      <c r="AV1323" s="36">
        <v>1426.88</v>
      </c>
      <c r="AW1323" s="30">
        <v>0.6421</v>
      </c>
      <c r="AX1323" s="30">
        <v>0.3579</v>
      </c>
      <c r="AY1323" s="30">
        <v>0.83069999999999999</v>
      </c>
      <c r="AZ1323" s="30">
        <v>0.1101</v>
      </c>
      <c r="BA1323" s="30">
        <v>0.30480000000000002</v>
      </c>
      <c r="BB1323" s="30">
        <v>0.24010000000000001</v>
      </c>
      <c r="BC1323" s="30">
        <v>0.41770000000000002</v>
      </c>
      <c r="BD1323" s="37">
        <v>2</v>
      </c>
      <c r="BE1323" s="29">
        <v>74</v>
      </c>
      <c r="BF1323" s="38" t="s">
        <v>4047</v>
      </c>
      <c r="BG1323" s="39">
        <v>152.27957833796401</v>
      </c>
      <c r="BH1323" s="39">
        <v>-27.566573876975099</v>
      </c>
      <c r="BI1323" s="40">
        <f t="shared" si="294"/>
        <v>60</v>
      </c>
      <c r="BJ1323" s="40">
        <f t="shared" si="295"/>
        <v>59</v>
      </c>
      <c r="BK1323" s="40">
        <f t="shared" si="296"/>
        <v>86</v>
      </c>
      <c r="BL1323" s="40">
        <f t="shared" si="297"/>
        <v>1</v>
      </c>
      <c r="BM1323" s="40">
        <f t="shared" si="298"/>
        <v>60</v>
      </c>
      <c r="BN1323" s="40">
        <f t="shared" si="299"/>
        <v>100</v>
      </c>
      <c r="BO1323" s="40">
        <f t="shared" si="300"/>
        <v>92</v>
      </c>
      <c r="BP1323" s="40">
        <f t="shared" si="301"/>
        <v>57</v>
      </c>
      <c r="BQ1323" s="41">
        <f t="shared" si="302"/>
        <v>100</v>
      </c>
      <c r="BR1323" s="40">
        <f t="shared" si="303"/>
        <v>76</v>
      </c>
      <c r="BS1323" s="41">
        <f t="shared" si="304"/>
        <v>34</v>
      </c>
      <c r="BT1323" s="41">
        <f t="shared" si="305"/>
        <v>51</v>
      </c>
      <c r="BU1323" s="41">
        <f t="shared" si="306"/>
        <v>20</v>
      </c>
      <c r="BV1323" s="41">
        <f t="shared" si="307"/>
        <v>62</v>
      </c>
    </row>
    <row r="1324" spans="2:74" x14ac:dyDescent="0.3">
      <c r="B1324" s="12" t="s">
        <v>1733</v>
      </c>
      <c r="C1324" s="12">
        <v>317011455</v>
      </c>
      <c r="D1324" s="12" t="s">
        <v>561</v>
      </c>
      <c r="E1324" s="12" t="s">
        <v>561</v>
      </c>
      <c r="F1324" s="12" t="s">
        <v>561</v>
      </c>
      <c r="G1324" s="12" t="s">
        <v>102</v>
      </c>
      <c r="H1324" s="12" t="s">
        <v>86</v>
      </c>
      <c r="I1324" s="28">
        <v>782000</v>
      </c>
      <c r="J1324" s="28">
        <v>769000</v>
      </c>
      <c r="K1324" s="28">
        <v>689000</v>
      </c>
      <c r="L1324" s="28">
        <v>760000</v>
      </c>
      <c r="M1324" s="28">
        <v>760000</v>
      </c>
      <c r="N1324" s="28">
        <v>665000</v>
      </c>
      <c r="O1324" s="29">
        <v>39</v>
      </c>
      <c r="P1324" s="29">
        <v>40</v>
      </c>
      <c r="Q1324" s="29">
        <v>36</v>
      </c>
      <c r="R1324" s="28">
        <v>600</v>
      </c>
      <c r="S1324" s="28">
        <v>520</v>
      </c>
      <c r="T1324" s="30">
        <v>4.2</v>
      </c>
      <c r="U1324" s="30">
        <v>0</v>
      </c>
      <c r="V1324" s="30">
        <v>4.2</v>
      </c>
      <c r="W1324" s="30">
        <v>4.9000000000000004</v>
      </c>
      <c r="X1324" s="31">
        <v>3.9897698209718668E-2</v>
      </c>
      <c r="Y1324" s="30">
        <v>5.6</v>
      </c>
      <c r="Z1324" s="30">
        <v>-0.30000000000000071</v>
      </c>
      <c r="AA1324" s="30">
        <v>5.9</v>
      </c>
      <c r="AB1324" s="30">
        <v>5.8</v>
      </c>
      <c r="AC1324" s="32">
        <v>0.31717838112154273</v>
      </c>
      <c r="AD1324" s="30">
        <v>7.949791475546359</v>
      </c>
      <c r="AE1324" s="12">
        <v>594</v>
      </c>
      <c r="AF1324" s="12">
        <v>483</v>
      </c>
      <c r="AG1324" s="12">
        <v>522</v>
      </c>
      <c r="AH1324" s="33">
        <v>3.1578947368421053</v>
      </c>
      <c r="AI1324" s="34">
        <v>660000</v>
      </c>
      <c r="AJ1324" s="34">
        <v>590000</v>
      </c>
      <c r="AK1324" s="34">
        <v>523000</v>
      </c>
      <c r="AL1324" s="35">
        <v>0.11864406779661017</v>
      </c>
      <c r="AM1324" s="35">
        <v>0.26195028680688337</v>
      </c>
      <c r="AN1324" s="12">
        <v>3.5</v>
      </c>
      <c r="AO1324" s="33">
        <v>0</v>
      </c>
      <c r="AP1324" s="12">
        <v>3.5</v>
      </c>
      <c r="AQ1324" s="32">
        <v>8.4357541899441349E-2</v>
      </c>
      <c r="AR1324" s="34">
        <v>530</v>
      </c>
      <c r="AS1324" s="34">
        <v>490</v>
      </c>
      <c r="AT1324" s="31">
        <v>8.1632653061224483E-2</v>
      </c>
      <c r="AU1324" s="32">
        <v>0.37299773250600843</v>
      </c>
      <c r="AV1324" s="36">
        <v>1891.6800000000003</v>
      </c>
      <c r="AW1324" s="30">
        <v>0.70130000000000003</v>
      </c>
      <c r="AX1324" s="30">
        <v>0.29870000000000002</v>
      </c>
      <c r="AY1324" s="30">
        <v>0.83960000000000001</v>
      </c>
      <c r="AZ1324" s="30">
        <v>0.15429999999999999</v>
      </c>
      <c r="BA1324" s="30">
        <v>0.39379999999999998</v>
      </c>
      <c r="BB1324" s="30">
        <v>0.31209999999999999</v>
      </c>
      <c r="BC1324" s="30">
        <v>0.27450000000000002</v>
      </c>
      <c r="BD1324" s="37">
        <v>5</v>
      </c>
      <c r="BE1324" s="29">
        <v>103</v>
      </c>
      <c r="BF1324" s="38" t="s">
        <v>4048</v>
      </c>
      <c r="BG1324" s="39">
        <v>151.98867173079299</v>
      </c>
      <c r="BH1324" s="39">
        <v>-27.584729859424499</v>
      </c>
      <c r="BI1324" s="40">
        <f t="shared" si="294"/>
        <v>47</v>
      </c>
      <c r="BJ1324" s="40">
        <f t="shared" si="295"/>
        <v>59</v>
      </c>
      <c r="BK1324" s="40">
        <f t="shared" si="296"/>
        <v>86</v>
      </c>
      <c r="BL1324" s="40">
        <f t="shared" si="297"/>
        <v>1</v>
      </c>
      <c r="BM1324" s="40">
        <f t="shared" si="298"/>
        <v>60</v>
      </c>
      <c r="BN1324" s="40">
        <f t="shared" si="299"/>
        <v>100</v>
      </c>
      <c r="BO1324" s="40">
        <f t="shared" si="300"/>
        <v>86</v>
      </c>
      <c r="BP1324" s="40">
        <f t="shared" si="301"/>
        <v>77</v>
      </c>
      <c r="BQ1324" s="41">
        <f t="shared" si="302"/>
        <v>83</v>
      </c>
      <c r="BR1324" s="40">
        <f t="shared" si="303"/>
        <v>71</v>
      </c>
      <c r="BS1324" s="41">
        <f t="shared" si="304"/>
        <v>56</v>
      </c>
      <c r="BT1324" s="41">
        <f t="shared" si="305"/>
        <v>24</v>
      </c>
      <c r="BU1324" s="41">
        <f t="shared" si="306"/>
        <v>50</v>
      </c>
      <c r="BV1324" s="41">
        <f t="shared" si="307"/>
        <v>62</v>
      </c>
    </row>
    <row r="1325" spans="2:74" x14ac:dyDescent="0.3">
      <c r="B1325" s="12" t="s">
        <v>1734</v>
      </c>
      <c r="C1325" s="12">
        <v>318011460</v>
      </c>
      <c r="D1325" s="12" t="s">
        <v>771</v>
      </c>
      <c r="E1325" s="12" t="s">
        <v>772</v>
      </c>
      <c r="F1325" s="12" t="s">
        <v>2711</v>
      </c>
      <c r="G1325" s="12" t="s">
        <v>102</v>
      </c>
      <c r="H1325" s="12" t="s">
        <v>86</v>
      </c>
      <c r="I1325" s="28">
        <v>340000</v>
      </c>
      <c r="J1325" s="28">
        <v>320000</v>
      </c>
      <c r="K1325" s="28">
        <v>299000</v>
      </c>
      <c r="L1325" s="28">
        <v>320000</v>
      </c>
      <c r="M1325" s="28">
        <v>300000</v>
      </c>
      <c r="N1325" s="28">
        <v>255000</v>
      </c>
      <c r="O1325" s="29">
        <v>49</v>
      </c>
      <c r="P1325" s="29">
        <v>69</v>
      </c>
      <c r="Q1325" s="29">
        <v>79</v>
      </c>
      <c r="R1325" s="28">
        <v>400</v>
      </c>
      <c r="S1325" s="28">
        <v>300</v>
      </c>
      <c r="T1325" s="30">
        <v>2.6</v>
      </c>
      <c r="U1325" s="30">
        <v>0</v>
      </c>
      <c r="V1325" s="30">
        <v>2.6</v>
      </c>
      <c r="W1325" s="30">
        <v>2.9</v>
      </c>
      <c r="X1325" s="31">
        <v>6.1176470588235297E-2</v>
      </c>
      <c r="Y1325" s="30">
        <v>0.1</v>
      </c>
      <c r="Z1325" s="30">
        <v>0</v>
      </c>
      <c r="AA1325" s="30">
        <v>0.1</v>
      </c>
      <c r="AB1325" s="30">
        <v>0.2</v>
      </c>
      <c r="AC1325" s="32">
        <v>0.28143645164921754</v>
      </c>
      <c r="AD1325" s="30">
        <v>4.600403536573749</v>
      </c>
      <c r="AE1325" s="12">
        <v>224</v>
      </c>
      <c r="AF1325" s="12">
        <v>271</v>
      </c>
      <c r="AG1325" s="12">
        <v>434</v>
      </c>
      <c r="AH1325" s="33">
        <v>5.0362694300518136</v>
      </c>
      <c r="AI1325" s="34">
        <v>294000</v>
      </c>
      <c r="AJ1325" s="34">
        <v>250000</v>
      </c>
      <c r="AK1325" s="34">
        <v>240000</v>
      </c>
      <c r="AL1325" s="35">
        <v>0.17599999999999999</v>
      </c>
      <c r="AM1325" s="35">
        <v>0.22500000000000001</v>
      </c>
      <c r="AN1325" s="12">
        <v>1.8</v>
      </c>
      <c r="AO1325" s="33">
        <v>0.19999999999999996</v>
      </c>
      <c r="AP1325" s="12">
        <v>1.6</v>
      </c>
      <c r="AQ1325" s="32">
        <v>2.2499999999999999E-2</v>
      </c>
      <c r="AR1325" s="34">
        <v>390</v>
      </c>
      <c r="AS1325" s="34">
        <v>350</v>
      </c>
      <c r="AT1325" s="31">
        <v>0.11428571428571428</v>
      </c>
      <c r="AU1325" s="32">
        <v>0.32011340207358002</v>
      </c>
      <c r="AV1325" s="36">
        <v>1421.2800000000002</v>
      </c>
      <c r="AW1325" s="30">
        <v>0.64449999999999996</v>
      </c>
      <c r="AX1325" s="30">
        <v>0.35549999999999998</v>
      </c>
      <c r="AY1325" s="30">
        <v>0.83220000000000005</v>
      </c>
      <c r="AZ1325" s="30">
        <v>0.1389</v>
      </c>
      <c r="BA1325" s="30">
        <v>0.3926</v>
      </c>
      <c r="BB1325" s="30">
        <v>0.25569999999999998</v>
      </c>
      <c r="BC1325" s="30">
        <v>0.29680000000000001</v>
      </c>
      <c r="BD1325" s="37">
        <v>2</v>
      </c>
      <c r="BE1325" s="29">
        <v>1048</v>
      </c>
      <c r="BF1325" s="38" t="s">
        <v>4049</v>
      </c>
      <c r="BG1325" s="39">
        <v>147.41017007384701</v>
      </c>
      <c r="BH1325" s="39">
        <v>-19.579574948014201</v>
      </c>
      <c r="BI1325" s="40">
        <f t="shared" si="294"/>
        <v>74</v>
      </c>
      <c r="BJ1325" s="40">
        <f t="shared" si="295"/>
        <v>87</v>
      </c>
      <c r="BK1325" s="40">
        <f t="shared" si="296"/>
        <v>62</v>
      </c>
      <c r="BL1325" s="40">
        <f t="shared" si="297"/>
        <v>1</v>
      </c>
      <c r="BM1325" s="40">
        <f t="shared" si="298"/>
        <v>88</v>
      </c>
      <c r="BN1325" s="40">
        <f t="shared" si="299"/>
        <v>20</v>
      </c>
      <c r="BO1325" s="40">
        <f t="shared" si="300"/>
        <v>1</v>
      </c>
      <c r="BP1325" s="40">
        <f t="shared" si="301"/>
        <v>76</v>
      </c>
      <c r="BQ1325" s="41">
        <f t="shared" si="302"/>
        <v>100</v>
      </c>
      <c r="BR1325" s="40">
        <f t="shared" si="303"/>
        <v>100</v>
      </c>
      <c r="BS1325" s="41">
        <f t="shared" si="304"/>
        <v>79</v>
      </c>
      <c r="BT1325" s="41">
        <f t="shared" si="305"/>
        <v>100</v>
      </c>
      <c r="BU1325" s="41">
        <f t="shared" si="306"/>
        <v>20</v>
      </c>
      <c r="BV1325" s="41">
        <f t="shared" si="307"/>
        <v>62</v>
      </c>
    </row>
    <row r="1326" spans="2:74" x14ac:dyDescent="0.3">
      <c r="B1326" s="12" t="s">
        <v>1735</v>
      </c>
      <c r="C1326" s="12">
        <v>319011496</v>
      </c>
      <c r="D1326" s="12" t="s">
        <v>1736</v>
      </c>
      <c r="E1326" s="12" t="s">
        <v>169</v>
      </c>
      <c r="F1326" s="12" t="s">
        <v>1736</v>
      </c>
      <c r="G1326" s="12" t="s">
        <v>102</v>
      </c>
      <c r="H1326" s="12" t="s">
        <v>86</v>
      </c>
      <c r="I1326" s="28">
        <v>550000</v>
      </c>
      <c r="J1326" s="28">
        <v>550000</v>
      </c>
      <c r="K1326" s="28">
        <v>499000</v>
      </c>
      <c r="L1326" s="28">
        <v>570000</v>
      </c>
      <c r="M1326" s="28">
        <v>560000</v>
      </c>
      <c r="N1326" s="28">
        <v>510000</v>
      </c>
      <c r="O1326" s="29">
        <v>52</v>
      </c>
      <c r="P1326" s="29">
        <v>49</v>
      </c>
      <c r="Q1326" s="29">
        <v>43</v>
      </c>
      <c r="R1326" s="28">
        <v>550</v>
      </c>
      <c r="S1326" s="28">
        <v>510</v>
      </c>
      <c r="T1326" s="30">
        <v>2.9</v>
      </c>
      <c r="U1326" s="30">
        <v>-0.10000000000000009</v>
      </c>
      <c r="V1326" s="30">
        <v>3</v>
      </c>
      <c r="W1326" s="30">
        <v>3.2</v>
      </c>
      <c r="X1326" s="31">
        <v>5.1999999999999998E-2</v>
      </c>
      <c r="Y1326" s="30">
        <v>2.2999999999999998</v>
      </c>
      <c r="Z1326" s="30">
        <v>-0.10000000000000009</v>
      </c>
      <c r="AA1326" s="30">
        <v>2.4</v>
      </c>
      <c r="AB1326" s="30">
        <v>2.8</v>
      </c>
      <c r="AC1326" s="32">
        <v>0.37745690128472603</v>
      </c>
      <c r="AD1326" s="30">
        <v>7.2587865631678081</v>
      </c>
      <c r="AE1326" s="12">
        <v>599</v>
      </c>
      <c r="AF1326" s="12">
        <v>553</v>
      </c>
      <c r="AG1326" s="12">
        <v>524</v>
      </c>
      <c r="AH1326" s="33">
        <v>4.06993006993007</v>
      </c>
      <c r="AI1326" s="34">
        <v>579000</v>
      </c>
      <c r="AJ1326" s="34">
        <v>499950</v>
      </c>
      <c r="AK1326" s="34">
        <v>445000</v>
      </c>
      <c r="AL1326" s="35">
        <v>0.15811581158115812</v>
      </c>
      <c r="AM1326" s="35">
        <v>0.30112359550561796</v>
      </c>
      <c r="AN1326" s="12">
        <v>3.7</v>
      </c>
      <c r="AO1326" s="33">
        <v>0.10000000000000009</v>
      </c>
      <c r="AP1326" s="12">
        <v>3.6</v>
      </c>
      <c r="AQ1326" s="32">
        <v>0.10034602076124569</v>
      </c>
      <c r="AR1326" s="34">
        <v>550</v>
      </c>
      <c r="AS1326" s="34">
        <v>500</v>
      </c>
      <c r="AT1326" s="31">
        <v>0.1</v>
      </c>
      <c r="AU1326" s="32">
        <v>0.50997647258656176</v>
      </c>
      <c r="AV1326" s="36">
        <v>1457.1200000000001</v>
      </c>
      <c r="AW1326" s="30">
        <v>0.70909999999999995</v>
      </c>
      <c r="AX1326" s="30">
        <v>0.29089999999999999</v>
      </c>
      <c r="AY1326" s="30">
        <v>0.84509999999999996</v>
      </c>
      <c r="AZ1326" s="30">
        <v>3.6999999999999998E-2</v>
      </c>
      <c r="BA1326" s="30">
        <v>0.33360000000000001</v>
      </c>
      <c r="BB1326" s="30">
        <v>0.31559999999999999</v>
      </c>
      <c r="BC1326" s="30">
        <v>0.32419999999999999</v>
      </c>
      <c r="BD1326" s="37">
        <v>2.5</v>
      </c>
      <c r="BE1326" s="29">
        <v>300</v>
      </c>
      <c r="BF1326" s="38" t="s">
        <v>4050</v>
      </c>
      <c r="BG1326" s="39">
        <v>152.38209797293101</v>
      </c>
      <c r="BH1326" s="39">
        <v>-24.8426828598467</v>
      </c>
      <c r="BI1326" s="40">
        <f t="shared" si="294"/>
        <v>69</v>
      </c>
      <c r="BJ1326" s="40">
        <f t="shared" si="295"/>
        <v>55</v>
      </c>
      <c r="BK1326" s="40">
        <f t="shared" si="296"/>
        <v>74</v>
      </c>
      <c r="BL1326" s="40">
        <f t="shared" si="297"/>
        <v>1</v>
      </c>
      <c r="BM1326" s="40">
        <f t="shared" si="298"/>
        <v>79</v>
      </c>
      <c r="BN1326" s="40">
        <f t="shared" si="299"/>
        <v>100</v>
      </c>
      <c r="BO1326" s="40">
        <f t="shared" si="300"/>
        <v>54</v>
      </c>
      <c r="BP1326" s="40">
        <f t="shared" si="301"/>
        <v>63</v>
      </c>
      <c r="BQ1326" s="41">
        <f t="shared" si="302"/>
        <v>100</v>
      </c>
      <c r="BR1326" s="40">
        <f t="shared" si="303"/>
        <v>78</v>
      </c>
      <c r="BS1326" s="41">
        <f t="shared" si="304"/>
        <v>16</v>
      </c>
      <c r="BT1326" s="41">
        <f t="shared" si="305"/>
        <v>79</v>
      </c>
      <c r="BU1326" s="41">
        <f t="shared" si="306"/>
        <v>25</v>
      </c>
      <c r="BV1326" s="41">
        <f t="shared" si="307"/>
        <v>62</v>
      </c>
    </row>
    <row r="1327" spans="2:74" x14ac:dyDescent="0.3">
      <c r="B1327" s="12" t="s">
        <v>1737</v>
      </c>
      <c r="C1327" s="12">
        <v>402011026</v>
      </c>
      <c r="D1327" s="12" t="s">
        <v>892</v>
      </c>
      <c r="E1327" s="12" t="s">
        <v>206</v>
      </c>
      <c r="F1327" s="12" t="s">
        <v>2084</v>
      </c>
      <c r="G1327" s="12" t="s">
        <v>106</v>
      </c>
      <c r="H1327" s="12" t="s">
        <v>86</v>
      </c>
      <c r="I1327" s="28">
        <v>648000</v>
      </c>
      <c r="J1327" s="28">
        <v>608750</v>
      </c>
      <c r="K1327" s="28">
        <v>519480</v>
      </c>
      <c r="L1327" s="28">
        <v>635000</v>
      </c>
      <c r="M1327" s="28">
        <v>625000</v>
      </c>
      <c r="N1327" s="28">
        <v>525000</v>
      </c>
      <c r="O1327" s="29">
        <v>25</v>
      </c>
      <c r="P1327" s="29">
        <v>26</v>
      </c>
      <c r="Q1327" s="29">
        <v>34</v>
      </c>
      <c r="R1327" s="28">
        <v>540</v>
      </c>
      <c r="S1327" s="28">
        <v>470</v>
      </c>
      <c r="T1327" s="30">
        <v>2.9</v>
      </c>
      <c r="U1327" s="30">
        <v>-0.10000000000000009</v>
      </c>
      <c r="V1327" s="30">
        <v>3</v>
      </c>
      <c r="W1327" s="30">
        <v>2.7</v>
      </c>
      <c r="X1327" s="31">
        <v>4.3333333333333335E-2</v>
      </c>
      <c r="Y1327" s="30">
        <v>4.0999999999999996</v>
      </c>
      <c r="Z1327" s="30">
        <v>0.29999999999999982</v>
      </c>
      <c r="AA1327" s="30">
        <v>3.8</v>
      </c>
      <c r="AB1327" s="30">
        <v>3.3</v>
      </c>
      <c r="AC1327" s="32">
        <v>0.36088537211291699</v>
      </c>
      <c r="AD1327" s="30">
        <v>8.3281239718365452</v>
      </c>
      <c r="AE1327" s="12">
        <v>167</v>
      </c>
      <c r="AF1327" s="12">
        <v>130</v>
      </c>
      <c r="AG1327" s="12">
        <v>149</v>
      </c>
      <c r="AH1327" s="33">
        <v>12.198347107438016</v>
      </c>
      <c r="AI1327" s="34">
        <v>670000</v>
      </c>
      <c r="AJ1327" s="34">
        <v>565000</v>
      </c>
      <c r="AK1327" s="34">
        <v>468500</v>
      </c>
      <c r="AL1327" s="35">
        <v>0.18584070796460178</v>
      </c>
      <c r="AM1327" s="35">
        <v>0.43009605122732125</v>
      </c>
      <c r="AN1327" s="12">
        <v>2.7</v>
      </c>
      <c r="AO1327" s="33">
        <v>0.20000000000000018</v>
      </c>
      <c r="AP1327" s="12">
        <v>2.5</v>
      </c>
      <c r="AQ1327" s="32">
        <v>9.7058823529411767E-2</v>
      </c>
      <c r="AR1327" s="34">
        <v>550</v>
      </c>
      <c r="AS1327" s="34">
        <v>480</v>
      </c>
      <c r="AT1327" s="31">
        <v>0.14583333333333334</v>
      </c>
      <c r="AU1327" s="32">
        <v>0.37756955713818574</v>
      </c>
      <c r="AV1327" s="36">
        <v>1496.3200000000002</v>
      </c>
      <c r="AW1327" s="30">
        <v>0.68079999999999996</v>
      </c>
      <c r="AX1327" s="30">
        <v>0.31919999999999998</v>
      </c>
      <c r="AY1327" s="30">
        <v>0.80520000000000003</v>
      </c>
      <c r="AZ1327" s="30">
        <v>0.1704</v>
      </c>
      <c r="BA1327" s="30">
        <v>0.29509999999999997</v>
      </c>
      <c r="BB1327" s="30">
        <v>0.38569999999999999</v>
      </c>
      <c r="BC1327" s="30">
        <v>0.27639999999999998</v>
      </c>
      <c r="BD1327" s="37">
        <v>5</v>
      </c>
      <c r="BE1327" s="29">
        <v>37</v>
      </c>
      <c r="BF1327" s="38" t="s">
        <v>4051</v>
      </c>
      <c r="BG1327" s="39">
        <v>138.76303866766099</v>
      </c>
      <c r="BH1327" s="39">
        <v>-34.6108889817083</v>
      </c>
      <c r="BI1327" s="40">
        <f t="shared" si="294"/>
        <v>69</v>
      </c>
      <c r="BJ1327" s="40">
        <f t="shared" si="295"/>
        <v>72</v>
      </c>
      <c r="BK1327" s="40">
        <f t="shared" si="296"/>
        <v>1</v>
      </c>
      <c r="BL1327" s="40">
        <f t="shared" si="297"/>
        <v>1</v>
      </c>
      <c r="BM1327" s="40">
        <f t="shared" si="298"/>
        <v>93</v>
      </c>
      <c r="BN1327" s="40">
        <f t="shared" si="299"/>
        <v>100</v>
      </c>
      <c r="BO1327" s="40">
        <f t="shared" si="300"/>
        <v>100</v>
      </c>
      <c r="BP1327" s="40">
        <f t="shared" si="301"/>
        <v>55</v>
      </c>
      <c r="BQ1327" s="41">
        <f t="shared" si="302"/>
        <v>95</v>
      </c>
      <c r="BR1327" s="40">
        <f t="shared" si="303"/>
        <v>67</v>
      </c>
      <c r="BS1327" s="41">
        <f t="shared" si="304"/>
        <v>27</v>
      </c>
      <c r="BT1327" s="41">
        <f t="shared" si="305"/>
        <v>49</v>
      </c>
      <c r="BU1327" s="41">
        <f t="shared" si="306"/>
        <v>50</v>
      </c>
      <c r="BV1327" s="41">
        <f t="shared" si="307"/>
        <v>62</v>
      </c>
    </row>
    <row r="1328" spans="2:74" x14ac:dyDescent="0.3">
      <c r="B1328" s="12" t="s">
        <v>1738</v>
      </c>
      <c r="C1328" s="12">
        <v>402031038</v>
      </c>
      <c r="D1328" s="12" t="s">
        <v>671</v>
      </c>
      <c r="E1328" s="12" t="s">
        <v>206</v>
      </c>
      <c r="F1328" s="12" t="s">
        <v>2084</v>
      </c>
      <c r="G1328" s="12" t="s">
        <v>106</v>
      </c>
      <c r="H1328" s="12" t="s">
        <v>86</v>
      </c>
      <c r="I1328" s="28">
        <v>882750</v>
      </c>
      <c r="J1328" s="28">
        <v>870000</v>
      </c>
      <c r="K1328" s="28">
        <v>793275</v>
      </c>
      <c r="L1328" s="28">
        <v>870000</v>
      </c>
      <c r="M1328" s="28">
        <v>850000</v>
      </c>
      <c r="N1328" s="28">
        <v>773500</v>
      </c>
      <c r="O1328" s="29">
        <v>20</v>
      </c>
      <c r="P1328" s="29">
        <v>20</v>
      </c>
      <c r="Q1328" s="29">
        <v>21</v>
      </c>
      <c r="R1328" s="28">
        <v>625</v>
      </c>
      <c r="S1328" s="28">
        <v>580</v>
      </c>
      <c r="T1328" s="30">
        <v>2.8</v>
      </c>
      <c r="U1328" s="30">
        <v>9.9999999999999645E-2</v>
      </c>
      <c r="V1328" s="30">
        <v>2.7</v>
      </c>
      <c r="W1328" s="30">
        <v>2.8</v>
      </c>
      <c r="X1328" s="31">
        <v>3.6816765788728403E-2</v>
      </c>
      <c r="Y1328" s="30">
        <v>4.5</v>
      </c>
      <c r="Z1328" s="30">
        <v>0</v>
      </c>
      <c r="AA1328" s="30">
        <v>4.5</v>
      </c>
      <c r="AB1328" s="30">
        <v>4.3</v>
      </c>
      <c r="AC1328" s="32">
        <v>0.34986565158978949</v>
      </c>
      <c r="AD1328" s="30">
        <v>9.5028893520272835</v>
      </c>
      <c r="AE1328" s="12">
        <v>218</v>
      </c>
      <c r="AF1328" s="12">
        <v>146</v>
      </c>
      <c r="AG1328" s="12">
        <v>148</v>
      </c>
      <c r="AH1328" s="33">
        <v>3.1122194513715713</v>
      </c>
      <c r="AI1328" s="34">
        <v>846000</v>
      </c>
      <c r="AJ1328" s="34">
        <v>730000</v>
      </c>
      <c r="AK1328" s="34">
        <v>670000</v>
      </c>
      <c r="AL1328" s="35">
        <v>0.15890410958904111</v>
      </c>
      <c r="AM1328" s="35">
        <v>0.2626865671641791</v>
      </c>
      <c r="AN1328" s="12">
        <v>2.5</v>
      </c>
      <c r="AO1328" s="33">
        <v>-0.20000000000000018</v>
      </c>
      <c r="AP1328" s="12">
        <v>2.7</v>
      </c>
      <c r="AQ1328" s="32">
        <v>0.11945525291828793</v>
      </c>
      <c r="AR1328" s="34">
        <v>620</v>
      </c>
      <c r="AS1328" s="34">
        <v>575</v>
      </c>
      <c r="AT1328" s="31">
        <v>7.8260869565217397E-2</v>
      </c>
      <c r="AU1328" s="32">
        <v>0.35308853735641016</v>
      </c>
      <c r="AV1328" s="36">
        <v>1786.4</v>
      </c>
      <c r="AW1328" s="30">
        <v>0.66839999999999999</v>
      </c>
      <c r="AX1328" s="30">
        <v>0.33160000000000001</v>
      </c>
      <c r="AY1328" s="30">
        <v>0.74690000000000001</v>
      </c>
      <c r="AZ1328" s="30">
        <v>0.16830000000000001</v>
      </c>
      <c r="BA1328" s="30">
        <v>0.2477</v>
      </c>
      <c r="BB1328" s="30">
        <v>0.35170000000000001</v>
      </c>
      <c r="BC1328" s="30">
        <v>0.37069999999999997</v>
      </c>
      <c r="BD1328" s="37">
        <v>4</v>
      </c>
      <c r="BE1328" s="29">
        <v>6</v>
      </c>
      <c r="BF1328" s="38" t="s">
        <v>4052</v>
      </c>
      <c r="BG1328" s="39">
        <v>138.635752947116</v>
      </c>
      <c r="BH1328" s="39">
        <v>-34.8728624755285</v>
      </c>
      <c r="BI1328" s="40">
        <f t="shared" si="294"/>
        <v>70</v>
      </c>
      <c r="BJ1328" s="40">
        <f t="shared" si="295"/>
        <v>75</v>
      </c>
      <c r="BK1328" s="40">
        <f t="shared" si="296"/>
        <v>86</v>
      </c>
      <c r="BL1328" s="40">
        <f t="shared" si="297"/>
        <v>1</v>
      </c>
      <c r="BM1328" s="40">
        <f t="shared" si="298"/>
        <v>80</v>
      </c>
      <c r="BN1328" s="40">
        <f t="shared" si="299"/>
        <v>100</v>
      </c>
      <c r="BO1328" s="40">
        <f t="shared" si="300"/>
        <v>100</v>
      </c>
      <c r="BP1328" s="40">
        <f t="shared" si="301"/>
        <v>44</v>
      </c>
      <c r="BQ1328" s="41">
        <f t="shared" si="302"/>
        <v>73</v>
      </c>
      <c r="BR1328" s="40">
        <f t="shared" si="303"/>
        <v>55</v>
      </c>
      <c r="BS1328" s="41">
        <f t="shared" si="304"/>
        <v>34</v>
      </c>
      <c r="BT1328" s="41">
        <f t="shared" si="305"/>
        <v>42</v>
      </c>
      <c r="BU1328" s="41">
        <f t="shared" si="306"/>
        <v>40</v>
      </c>
      <c r="BV1328" s="41">
        <f t="shared" si="307"/>
        <v>62</v>
      </c>
    </row>
    <row r="1329" spans="2:74" x14ac:dyDescent="0.3">
      <c r="B1329" s="12" t="s">
        <v>1739</v>
      </c>
      <c r="C1329" s="12">
        <v>402041040</v>
      </c>
      <c r="D1329" s="12" t="s">
        <v>1121</v>
      </c>
      <c r="E1329" s="12" t="s">
        <v>206</v>
      </c>
      <c r="F1329" s="12" t="s">
        <v>2084</v>
      </c>
      <c r="G1329" s="12" t="s">
        <v>106</v>
      </c>
      <c r="H1329" s="12" t="s">
        <v>86</v>
      </c>
      <c r="I1329" s="28">
        <v>759700</v>
      </c>
      <c r="J1329" s="28">
        <v>720000</v>
      </c>
      <c r="K1329" s="28">
        <v>630000</v>
      </c>
      <c r="L1329" s="28">
        <v>725000</v>
      </c>
      <c r="M1329" s="28">
        <v>715000</v>
      </c>
      <c r="N1329" s="28">
        <v>630000</v>
      </c>
      <c r="O1329" s="29">
        <v>18</v>
      </c>
      <c r="P1329" s="29">
        <v>19</v>
      </c>
      <c r="Q1329" s="29">
        <v>20</v>
      </c>
      <c r="R1329" s="28">
        <v>600</v>
      </c>
      <c r="S1329" s="28">
        <v>520</v>
      </c>
      <c r="T1329" s="30">
        <v>3</v>
      </c>
      <c r="U1329" s="30">
        <v>-0.10000000000000009</v>
      </c>
      <c r="V1329" s="30">
        <v>3.1</v>
      </c>
      <c r="W1329" s="30">
        <v>2.9</v>
      </c>
      <c r="X1329" s="31">
        <v>4.1068842964328021E-2</v>
      </c>
      <c r="Y1329" s="30">
        <v>3.5</v>
      </c>
      <c r="Z1329" s="30">
        <v>0.20000000000000018</v>
      </c>
      <c r="AA1329" s="30">
        <v>3.3</v>
      </c>
      <c r="AB1329" s="30">
        <v>2.9</v>
      </c>
      <c r="AC1329" s="32">
        <v>0.39859693877551017</v>
      </c>
      <c r="AD1329" s="30">
        <v>9.7055799483254823</v>
      </c>
      <c r="AE1329" s="12">
        <v>342</v>
      </c>
      <c r="AF1329" s="12">
        <v>223</v>
      </c>
      <c r="AG1329" s="12">
        <v>250</v>
      </c>
      <c r="AH1329" s="33">
        <v>2.4166142227816239</v>
      </c>
      <c r="AI1329" s="34">
        <v>700000</v>
      </c>
      <c r="AJ1329" s="34">
        <v>600000</v>
      </c>
      <c r="AK1329" s="34">
        <v>525000</v>
      </c>
      <c r="AL1329" s="35">
        <v>0.16666666666666666</v>
      </c>
      <c r="AM1329" s="35">
        <v>0.33333333333333331</v>
      </c>
      <c r="AN1329" s="12">
        <v>2.8</v>
      </c>
      <c r="AO1329" s="33">
        <v>9.9999999999999645E-2</v>
      </c>
      <c r="AP1329" s="12">
        <v>2.7</v>
      </c>
      <c r="AQ1329" s="32">
        <v>0.1280130293159609</v>
      </c>
      <c r="AR1329" s="34">
        <v>570</v>
      </c>
      <c r="AS1329" s="34">
        <v>500</v>
      </c>
      <c r="AT1329" s="31">
        <v>0.14000000000000001</v>
      </c>
      <c r="AU1329" s="32">
        <v>0.44941197214745782</v>
      </c>
      <c r="AV1329" s="36">
        <v>1505.2800000000002</v>
      </c>
      <c r="AW1329" s="30">
        <v>0.69810000000000005</v>
      </c>
      <c r="AX1329" s="30">
        <v>0.3019</v>
      </c>
      <c r="AY1329" s="30">
        <v>0.87649999999999995</v>
      </c>
      <c r="AZ1329" s="30">
        <v>9.2399999999999996E-2</v>
      </c>
      <c r="BA1329" s="30">
        <v>0.3221</v>
      </c>
      <c r="BB1329" s="30">
        <v>0.37359999999999999</v>
      </c>
      <c r="BC1329" s="30">
        <v>0.24579999999999999</v>
      </c>
      <c r="BD1329" s="37">
        <v>2.5</v>
      </c>
      <c r="BE1329" s="29">
        <v>11</v>
      </c>
      <c r="BF1329" s="38" t="s">
        <v>4053</v>
      </c>
      <c r="BG1329" s="39">
        <v>138.649017613279</v>
      </c>
      <c r="BH1329" s="39">
        <v>-34.8309283000929</v>
      </c>
      <c r="BI1329" s="40">
        <f t="shared" si="294"/>
        <v>67</v>
      </c>
      <c r="BJ1329" s="40">
        <f t="shared" si="295"/>
        <v>70</v>
      </c>
      <c r="BK1329" s="40">
        <f t="shared" si="296"/>
        <v>95</v>
      </c>
      <c r="BL1329" s="40">
        <f t="shared" si="297"/>
        <v>1</v>
      </c>
      <c r="BM1329" s="40">
        <f t="shared" si="298"/>
        <v>84</v>
      </c>
      <c r="BN1329" s="40">
        <f t="shared" si="299"/>
        <v>100</v>
      </c>
      <c r="BO1329" s="40">
        <f t="shared" si="300"/>
        <v>100</v>
      </c>
      <c r="BP1329" s="40">
        <f t="shared" si="301"/>
        <v>61</v>
      </c>
      <c r="BQ1329" s="41">
        <f t="shared" si="302"/>
        <v>87</v>
      </c>
      <c r="BR1329" s="40">
        <f t="shared" si="303"/>
        <v>53</v>
      </c>
      <c r="BS1329" s="41">
        <f t="shared" si="304"/>
        <v>2</v>
      </c>
      <c r="BT1329" s="41">
        <f t="shared" si="305"/>
        <v>59</v>
      </c>
      <c r="BU1329" s="41">
        <f t="shared" si="306"/>
        <v>25</v>
      </c>
      <c r="BV1329" s="41">
        <f t="shared" si="307"/>
        <v>62</v>
      </c>
    </row>
    <row r="1330" spans="2:74" x14ac:dyDescent="0.3">
      <c r="B1330" s="12" t="s">
        <v>1740</v>
      </c>
      <c r="C1330" s="12">
        <v>403011056</v>
      </c>
      <c r="D1330" s="12" t="s">
        <v>1741</v>
      </c>
      <c r="E1330" s="12" t="s">
        <v>172</v>
      </c>
      <c r="F1330" s="12" t="s">
        <v>2084</v>
      </c>
      <c r="G1330" s="12" t="s">
        <v>106</v>
      </c>
      <c r="H1330" s="12" t="s">
        <v>86</v>
      </c>
      <c r="I1330" s="28">
        <v>1250000</v>
      </c>
      <c r="J1330" s="28">
        <v>1260000</v>
      </c>
      <c r="K1330" s="28">
        <v>1146080</v>
      </c>
      <c r="L1330" s="28">
        <v>1300000</v>
      </c>
      <c r="M1330" s="28">
        <v>1310000</v>
      </c>
      <c r="N1330" s="28">
        <v>1180000</v>
      </c>
      <c r="O1330" s="29">
        <v>20</v>
      </c>
      <c r="P1330" s="29">
        <v>20</v>
      </c>
      <c r="Q1330" s="29">
        <v>23</v>
      </c>
      <c r="R1330" s="28">
        <v>655</v>
      </c>
      <c r="S1330" s="28">
        <v>620</v>
      </c>
      <c r="T1330" s="30">
        <v>2.4</v>
      </c>
      <c r="U1330" s="30">
        <v>-0.10000000000000009</v>
      </c>
      <c r="V1330" s="30">
        <v>2.5</v>
      </c>
      <c r="W1330" s="30">
        <v>2.5</v>
      </c>
      <c r="X1330" s="31">
        <v>2.7248000000000001E-2</v>
      </c>
      <c r="Y1330" s="30">
        <v>3</v>
      </c>
      <c r="Z1330" s="30">
        <v>-0.20000000000000018</v>
      </c>
      <c r="AA1330" s="30">
        <v>3.2</v>
      </c>
      <c r="AB1330" s="30">
        <v>3.1</v>
      </c>
      <c r="AC1330" s="32">
        <v>0.34956451199726751</v>
      </c>
      <c r="AD1330" s="30">
        <v>12.828997063904414</v>
      </c>
      <c r="AE1330" s="12">
        <v>103</v>
      </c>
      <c r="AF1330" s="12">
        <v>71</v>
      </c>
      <c r="AG1330" s="12">
        <v>66</v>
      </c>
      <c r="AH1330" s="33">
        <v>3.1445783132530121</v>
      </c>
      <c r="AI1330" s="34">
        <v>1365000</v>
      </c>
      <c r="AJ1330" s="34">
        <v>1315000</v>
      </c>
      <c r="AK1330" s="34">
        <v>1050000</v>
      </c>
      <c r="AL1330" s="35">
        <v>3.8022813688212927E-2</v>
      </c>
      <c r="AM1330" s="35">
        <v>0.3</v>
      </c>
      <c r="AN1330" s="12">
        <v>2.4</v>
      </c>
      <c r="AO1330" s="33">
        <v>0</v>
      </c>
      <c r="AP1330" s="12">
        <v>2.4</v>
      </c>
      <c r="AQ1330" s="32">
        <v>0.11546961325966851</v>
      </c>
      <c r="AR1330" s="34">
        <v>670</v>
      </c>
      <c r="AS1330" s="34">
        <v>650</v>
      </c>
      <c r="AT1330" s="31">
        <v>3.0769230769230771E-2</v>
      </c>
      <c r="AU1330" s="32">
        <v>0.31689556039104216</v>
      </c>
      <c r="AV1330" s="36">
        <v>1873.7600000000002</v>
      </c>
      <c r="AW1330" s="30">
        <v>0.66679999999999995</v>
      </c>
      <c r="AX1330" s="30">
        <v>0.3332</v>
      </c>
      <c r="AY1330" s="30">
        <v>0.67200000000000004</v>
      </c>
      <c r="AZ1330" s="30">
        <v>0.25259999999999999</v>
      </c>
      <c r="BA1330" s="30">
        <v>0.39900000000000002</v>
      </c>
      <c r="BB1330" s="30">
        <v>0.31240000000000001</v>
      </c>
      <c r="BC1330" s="30">
        <v>0.2331</v>
      </c>
      <c r="BD1330" s="37">
        <v>7</v>
      </c>
      <c r="BE1330" s="29">
        <v>13</v>
      </c>
      <c r="BF1330" s="38" t="s">
        <v>4054</v>
      </c>
      <c r="BG1330" s="39">
        <v>138.523173572041</v>
      </c>
      <c r="BH1330" s="39">
        <v>-35.016621445686297</v>
      </c>
      <c r="BI1330" s="40">
        <f t="shared" si="294"/>
        <v>77</v>
      </c>
      <c r="BJ1330" s="40">
        <f t="shared" si="295"/>
        <v>77</v>
      </c>
      <c r="BK1330" s="40">
        <f t="shared" si="296"/>
        <v>86</v>
      </c>
      <c r="BL1330" s="40">
        <f t="shared" si="297"/>
        <v>1</v>
      </c>
      <c r="BM1330" s="40">
        <f t="shared" si="298"/>
        <v>20</v>
      </c>
      <c r="BN1330" s="40">
        <f t="shared" si="299"/>
        <v>100</v>
      </c>
      <c r="BO1330" s="40">
        <f t="shared" si="300"/>
        <v>100</v>
      </c>
      <c r="BP1330" s="40">
        <f t="shared" si="301"/>
        <v>78</v>
      </c>
      <c r="BQ1330" s="41">
        <f t="shared" si="302"/>
        <v>41</v>
      </c>
      <c r="BR1330" s="40">
        <f t="shared" si="303"/>
        <v>22</v>
      </c>
      <c r="BS1330" s="41">
        <f t="shared" si="304"/>
        <v>34</v>
      </c>
      <c r="BT1330" s="41">
        <f t="shared" si="305"/>
        <v>67</v>
      </c>
      <c r="BU1330" s="41">
        <f t="shared" si="306"/>
        <v>70</v>
      </c>
      <c r="BV1330" s="41">
        <f t="shared" si="307"/>
        <v>62</v>
      </c>
    </row>
    <row r="1331" spans="2:74" x14ac:dyDescent="0.3">
      <c r="B1331" s="12" t="s">
        <v>1742</v>
      </c>
      <c r="C1331" s="12">
        <v>403021064</v>
      </c>
      <c r="D1331" s="12" t="s">
        <v>565</v>
      </c>
      <c r="E1331" s="12" t="s">
        <v>172</v>
      </c>
      <c r="F1331" s="12" t="s">
        <v>2084</v>
      </c>
      <c r="G1331" s="12" t="s">
        <v>106</v>
      </c>
      <c r="H1331" s="12" t="s">
        <v>86</v>
      </c>
      <c r="I1331" s="28">
        <v>877145</v>
      </c>
      <c r="J1331" s="28">
        <v>863200</v>
      </c>
      <c r="K1331" s="28">
        <v>760000</v>
      </c>
      <c r="L1331" s="28">
        <v>840000</v>
      </c>
      <c r="M1331" s="28">
        <v>834000</v>
      </c>
      <c r="N1331" s="28">
        <v>765000</v>
      </c>
      <c r="O1331" s="29">
        <v>18</v>
      </c>
      <c r="P1331" s="29">
        <v>19</v>
      </c>
      <c r="Q1331" s="29">
        <v>22</v>
      </c>
      <c r="R1331" s="28">
        <v>625</v>
      </c>
      <c r="S1331" s="28">
        <v>570</v>
      </c>
      <c r="T1331" s="30">
        <v>2.7</v>
      </c>
      <c r="U1331" s="30">
        <v>0</v>
      </c>
      <c r="V1331" s="30">
        <v>2.7</v>
      </c>
      <c r="W1331" s="30">
        <v>2.7</v>
      </c>
      <c r="X1331" s="31">
        <v>3.7052026745862998E-2</v>
      </c>
      <c r="Y1331" s="30">
        <v>4</v>
      </c>
      <c r="Z1331" s="30">
        <v>0</v>
      </c>
      <c r="AA1331" s="30">
        <v>4</v>
      </c>
      <c r="AB1331" s="30">
        <v>3.9</v>
      </c>
      <c r="AC1331" s="32">
        <v>0.39270634362119228</v>
      </c>
      <c r="AD1331" s="30">
        <v>10.598781716172637</v>
      </c>
      <c r="AE1331" s="12">
        <v>197</v>
      </c>
      <c r="AF1331" s="12">
        <v>157</v>
      </c>
      <c r="AG1331" s="12">
        <v>150</v>
      </c>
      <c r="AH1331" s="33">
        <v>2.3456090651558075</v>
      </c>
      <c r="AI1331" s="34">
        <v>890000</v>
      </c>
      <c r="AJ1331" s="34">
        <v>790000</v>
      </c>
      <c r="AK1331" s="34">
        <v>726000</v>
      </c>
      <c r="AL1331" s="35">
        <v>0.12658227848101267</v>
      </c>
      <c r="AM1331" s="35">
        <v>0.22589531680440772</v>
      </c>
      <c r="AN1331" s="12">
        <v>2.7</v>
      </c>
      <c r="AO1331" s="33">
        <v>0</v>
      </c>
      <c r="AP1331" s="12">
        <v>2.7</v>
      </c>
      <c r="AQ1331" s="32">
        <v>0.10124364047484455</v>
      </c>
      <c r="AR1331" s="34">
        <v>630</v>
      </c>
      <c r="AS1331" s="34">
        <v>580</v>
      </c>
      <c r="AT1331" s="31">
        <v>8.6206896551724144E-2</v>
      </c>
      <c r="AU1331" s="32">
        <v>0.34186940232240692</v>
      </c>
      <c r="AV1331" s="36">
        <v>1591.5200000000002</v>
      </c>
      <c r="AW1331" s="30">
        <v>0.62780000000000002</v>
      </c>
      <c r="AX1331" s="30">
        <v>0.37219999999999998</v>
      </c>
      <c r="AY1331" s="30">
        <v>0.59230000000000005</v>
      </c>
      <c r="AZ1331" s="30">
        <v>0.37209999999999999</v>
      </c>
      <c r="BA1331" s="30">
        <v>0.28010000000000002</v>
      </c>
      <c r="BB1331" s="30">
        <v>0.33589999999999998</v>
      </c>
      <c r="BC1331" s="30">
        <v>0.35460000000000003</v>
      </c>
      <c r="BD1331" s="37">
        <v>6</v>
      </c>
      <c r="BE1331" s="29">
        <v>12</v>
      </c>
      <c r="BF1331" s="38" t="s">
        <v>4055</v>
      </c>
      <c r="BG1331" s="39">
        <v>138.540794937611</v>
      </c>
      <c r="BH1331" s="39">
        <v>-35.015159111760802</v>
      </c>
      <c r="BI1331" s="40">
        <f t="shared" si="294"/>
        <v>72</v>
      </c>
      <c r="BJ1331" s="40">
        <f t="shared" si="295"/>
        <v>72</v>
      </c>
      <c r="BK1331" s="40">
        <f t="shared" si="296"/>
        <v>96</v>
      </c>
      <c r="BL1331" s="40">
        <f t="shared" si="297"/>
        <v>1</v>
      </c>
      <c r="BM1331" s="40">
        <f t="shared" si="298"/>
        <v>64</v>
      </c>
      <c r="BN1331" s="40">
        <f t="shared" si="299"/>
        <v>100</v>
      </c>
      <c r="BO1331" s="40">
        <f t="shared" si="300"/>
        <v>100</v>
      </c>
      <c r="BP1331" s="40">
        <f t="shared" si="301"/>
        <v>52</v>
      </c>
      <c r="BQ1331" s="41">
        <f t="shared" si="302"/>
        <v>74</v>
      </c>
      <c r="BR1331" s="40">
        <f t="shared" si="303"/>
        <v>45</v>
      </c>
      <c r="BS1331" s="41">
        <f t="shared" si="304"/>
        <v>6</v>
      </c>
      <c r="BT1331" s="41">
        <f t="shared" si="305"/>
        <v>51</v>
      </c>
      <c r="BU1331" s="41">
        <f t="shared" si="306"/>
        <v>60</v>
      </c>
      <c r="BV1331" s="41">
        <f t="shared" si="307"/>
        <v>62</v>
      </c>
    </row>
    <row r="1332" spans="2:74" x14ac:dyDescent="0.3">
      <c r="B1332" s="12" t="s">
        <v>1743</v>
      </c>
      <c r="C1332" s="12">
        <v>403041084</v>
      </c>
      <c r="D1332" s="12" t="s">
        <v>209</v>
      </c>
      <c r="E1332" s="12" t="s">
        <v>172</v>
      </c>
      <c r="F1332" s="12" t="s">
        <v>2084</v>
      </c>
      <c r="G1332" s="12" t="s">
        <v>106</v>
      </c>
      <c r="H1332" s="12" t="s">
        <v>86</v>
      </c>
      <c r="I1332" s="28">
        <v>712320</v>
      </c>
      <c r="J1332" s="28">
        <v>691000</v>
      </c>
      <c r="K1332" s="28">
        <v>610500</v>
      </c>
      <c r="L1332" s="28">
        <v>685000</v>
      </c>
      <c r="M1332" s="28">
        <v>660000</v>
      </c>
      <c r="N1332" s="28">
        <v>586000</v>
      </c>
      <c r="O1332" s="29">
        <v>21</v>
      </c>
      <c r="P1332" s="29">
        <v>21</v>
      </c>
      <c r="Q1332" s="29">
        <v>24</v>
      </c>
      <c r="R1332" s="28">
        <v>550</v>
      </c>
      <c r="S1332" s="28">
        <v>500</v>
      </c>
      <c r="T1332" s="30">
        <v>3</v>
      </c>
      <c r="U1332" s="30">
        <v>0.10000000000000009</v>
      </c>
      <c r="V1332" s="30">
        <v>2.9</v>
      </c>
      <c r="W1332" s="30">
        <v>2.4</v>
      </c>
      <c r="X1332" s="31">
        <v>4.0150494159928121E-2</v>
      </c>
      <c r="Y1332" s="30">
        <v>2.9</v>
      </c>
      <c r="Z1332" s="30">
        <v>0.10000000000000009</v>
      </c>
      <c r="AA1332" s="30">
        <v>2.8</v>
      </c>
      <c r="AB1332" s="30">
        <v>2.2000000000000002</v>
      </c>
      <c r="AC1332" s="32">
        <v>0.39989530013959979</v>
      </c>
      <c r="AD1332" s="30">
        <v>9.9599097970433466</v>
      </c>
      <c r="AE1332" s="12">
        <v>438</v>
      </c>
      <c r="AF1332" s="12">
        <v>349</v>
      </c>
      <c r="AG1332" s="12">
        <v>366</v>
      </c>
      <c r="AH1332" s="33">
        <v>2.3387978142076502</v>
      </c>
      <c r="AI1332" s="34">
        <v>745000</v>
      </c>
      <c r="AJ1332" s="34">
        <v>657000</v>
      </c>
      <c r="AK1332" s="34">
        <v>600000</v>
      </c>
      <c r="AL1332" s="35">
        <v>0.13394216133942161</v>
      </c>
      <c r="AM1332" s="35">
        <v>0.24166666666666667</v>
      </c>
      <c r="AN1332" s="12">
        <v>2.8</v>
      </c>
      <c r="AO1332" s="33">
        <v>0</v>
      </c>
      <c r="AP1332" s="12">
        <v>2.8</v>
      </c>
      <c r="AQ1332" s="32">
        <v>0.11594202898550725</v>
      </c>
      <c r="AR1332" s="34">
        <v>560</v>
      </c>
      <c r="AS1332" s="34">
        <v>520</v>
      </c>
      <c r="AT1332" s="31">
        <v>7.6923076923076927E-2</v>
      </c>
      <c r="AU1332" s="32">
        <v>0.43377969749140266</v>
      </c>
      <c r="AV1332" s="36">
        <v>1375.3600000000001</v>
      </c>
      <c r="AW1332" s="30">
        <v>0.65980000000000005</v>
      </c>
      <c r="AX1332" s="30">
        <v>0.3402</v>
      </c>
      <c r="AY1332" s="30">
        <v>0.84009999999999996</v>
      </c>
      <c r="AZ1332" s="30">
        <v>0.15670000000000001</v>
      </c>
      <c r="BA1332" s="30">
        <v>0.28339999999999999</v>
      </c>
      <c r="BB1332" s="30">
        <v>0.42420000000000002</v>
      </c>
      <c r="BC1332" s="30">
        <v>0.25969999999999999</v>
      </c>
      <c r="BD1332" s="37">
        <v>4</v>
      </c>
      <c r="BE1332" s="29">
        <v>23</v>
      </c>
      <c r="BF1332" s="38" t="s">
        <v>4056</v>
      </c>
      <c r="BG1332" s="39">
        <v>138.53573258245399</v>
      </c>
      <c r="BH1332" s="39">
        <v>-35.117996322206999</v>
      </c>
      <c r="BI1332" s="40">
        <f t="shared" si="294"/>
        <v>67</v>
      </c>
      <c r="BJ1332" s="40">
        <f t="shared" si="295"/>
        <v>70</v>
      </c>
      <c r="BK1332" s="40">
        <f t="shared" si="296"/>
        <v>96</v>
      </c>
      <c r="BL1332" s="40">
        <f t="shared" si="297"/>
        <v>1</v>
      </c>
      <c r="BM1332" s="40">
        <f t="shared" si="298"/>
        <v>67</v>
      </c>
      <c r="BN1332" s="40">
        <f t="shared" si="299"/>
        <v>100</v>
      </c>
      <c r="BO1332" s="40">
        <f t="shared" si="300"/>
        <v>100</v>
      </c>
      <c r="BP1332" s="40">
        <f t="shared" si="301"/>
        <v>52</v>
      </c>
      <c r="BQ1332" s="41">
        <f t="shared" si="302"/>
        <v>84</v>
      </c>
      <c r="BR1332" s="40">
        <f t="shared" si="303"/>
        <v>51</v>
      </c>
      <c r="BS1332" s="41">
        <f t="shared" si="304"/>
        <v>1</v>
      </c>
      <c r="BT1332" s="41">
        <f t="shared" si="305"/>
        <v>69</v>
      </c>
      <c r="BU1332" s="41">
        <f t="shared" si="306"/>
        <v>40</v>
      </c>
      <c r="BV1332" s="41">
        <f t="shared" si="307"/>
        <v>62</v>
      </c>
    </row>
    <row r="1333" spans="2:74" x14ac:dyDescent="0.3">
      <c r="B1333" s="12" t="s">
        <v>1744</v>
      </c>
      <c r="C1333" s="12">
        <v>404011091</v>
      </c>
      <c r="D1333" s="12" t="s">
        <v>1127</v>
      </c>
      <c r="E1333" s="12" t="s">
        <v>1011</v>
      </c>
      <c r="F1333" s="12" t="s">
        <v>2084</v>
      </c>
      <c r="G1333" s="12" t="s">
        <v>106</v>
      </c>
      <c r="H1333" s="12" t="s">
        <v>86</v>
      </c>
      <c r="I1333" s="28">
        <v>932150</v>
      </c>
      <c r="J1333" s="28">
        <v>928030</v>
      </c>
      <c r="K1333" s="28">
        <v>837196</v>
      </c>
      <c r="L1333" s="28">
        <v>960000</v>
      </c>
      <c r="M1333" s="28">
        <v>935000</v>
      </c>
      <c r="N1333" s="28">
        <v>830000</v>
      </c>
      <c r="O1333" s="29">
        <v>18</v>
      </c>
      <c r="P1333" s="29">
        <v>18</v>
      </c>
      <c r="Q1333" s="29">
        <v>20</v>
      </c>
      <c r="R1333" s="28">
        <v>650</v>
      </c>
      <c r="S1333" s="28">
        <v>600</v>
      </c>
      <c r="T1333" s="30">
        <v>3</v>
      </c>
      <c r="U1333" s="30">
        <v>0</v>
      </c>
      <c r="V1333" s="30">
        <v>3</v>
      </c>
      <c r="W1333" s="30">
        <v>2.7</v>
      </c>
      <c r="X1333" s="31">
        <v>3.6260258542080134E-2</v>
      </c>
      <c r="Y1333" s="30">
        <v>3.7</v>
      </c>
      <c r="Z1333" s="30">
        <v>0</v>
      </c>
      <c r="AA1333" s="30">
        <v>3.7</v>
      </c>
      <c r="AB1333" s="30">
        <v>3.6</v>
      </c>
      <c r="AC1333" s="32">
        <v>0.37130975230783286</v>
      </c>
      <c r="AD1333" s="30">
        <v>10.24012975188599</v>
      </c>
      <c r="AE1333" s="12">
        <v>259</v>
      </c>
      <c r="AF1333" s="12">
        <v>175</v>
      </c>
      <c r="AG1333" s="12">
        <v>192</v>
      </c>
      <c r="AH1333" s="33">
        <v>5.7028571428571428</v>
      </c>
      <c r="AI1333" s="34">
        <v>1000000</v>
      </c>
      <c r="AJ1333" s="34">
        <v>875000</v>
      </c>
      <c r="AK1333" s="34">
        <v>805000</v>
      </c>
      <c r="AL1333" s="35">
        <v>0.14285714285714285</v>
      </c>
      <c r="AM1333" s="35">
        <v>0.24223602484472051</v>
      </c>
      <c r="AN1333" s="12">
        <v>2.2000000000000002</v>
      </c>
      <c r="AO1333" s="33">
        <v>-9.9999999999999645E-2</v>
      </c>
      <c r="AP1333" s="12">
        <v>2.2999999999999998</v>
      </c>
      <c r="AQ1333" s="32">
        <v>0.11052631578947369</v>
      </c>
      <c r="AR1333" s="34">
        <v>650</v>
      </c>
      <c r="AS1333" s="34">
        <v>600</v>
      </c>
      <c r="AT1333" s="31">
        <v>8.3333333333333329E-2</v>
      </c>
      <c r="AU1333" s="32">
        <v>0.3488094516309076</v>
      </c>
      <c r="AV1333" s="36">
        <v>1750.5600000000002</v>
      </c>
      <c r="AW1333" s="30">
        <v>0.68500000000000005</v>
      </c>
      <c r="AX1333" s="30">
        <v>0.315</v>
      </c>
      <c r="AY1333" s="30">
        <v>0.75529999999999997</v>
      </c>
      <c r="AZ1333" s="30">
        <v>0.16070000000000001</v>
      </c>
      <c r="BA1333" s="30">
        <v>0.34</v>
      </c>
      <c r="BB1333" s="30">
        <v>0.3362</v>
      </c>
      <c r="BC1333" s="30">
        <v>0.29749999999999999</v>
      </c>
      <c r="BD1333" s="37">
        <v>5</v>
      </c>
      <c r="BE1333" s="29">
        <v>6</v>
      </c>
      <c r="BF1333" s="38" t="s">
        <v>4057</v>
      </c>
      <c r="BG1333" s="39">
        <v>138.537910618361</v>
      </c>
      <c r="BH1333" s="39">
        <v>-34.905193605959397</v>
      </c>
      <c r="BI1333" s="40">
        <f t="shared" si="294"/>
        <v>67</v>
      </c>
      <c r="BJ1333" s="40">
        <f t="shared" si="295"/>
        <v>80</v>
      </c>
      <c r="BK1333" s="40">
        <f t="shared" si="296"/>
        <v>54</v>
      </c>
      <c r="BL1333" s="40">
        <f t="shared" si="297"/>
        <v>1</v>
      </c>
      <c r="BM1333" s="40">
        <f t="shared" si="298"/>
        <v>72</v>
      </c>
      <c r="BN1333" s="40">
        <f t="shared" si="299"/>
        <v>100</v>
      </c>
      <c r="BO1333" s="40">
        <f t="shared" si="300"/>
        <v>100</v>
      </c>
      <c r="BP1333" s="40">
        <f t="shared" si="301"/>
        <v>65</v>
      </c>
      <c r="BQ1333" s="41">
        <f t="shared" si="302"/>
        <v>71</v>
      </c>
      <c r="BR1333" s="40">
        <f t="shared" si="303"/>
        <v>48</v>
      </c>
      <c r="BS1333" s="41">
        <f t="shared" si="304"/>
        <v>20</v>
      </c>
      <c r="BT1333" s="41">
        <f t="shared" si="305"/>
        <v>55</v>
      </c>
      <c r="BU1333" s="41">
        <f t="shared" si="306"/>
        <v>50</v>
      </c>
      <c r="BV1333" s="41">
        <f t="shared" si="307"/>
        <v>62</v>
      </c>
    </row>
    <row r="1334" spans="2:74" x14ac:dyDescent="0.3">
      <c r="B1334" s="12" t="s">
        <v>1745</v>
      </c>
      <c r="C1334" s="12">
        <v>404011092</v>
      </c>
      <c r="D1334" s="12" t="s">
        <v>1127</v>
      </c>
      <c r="E1334" s="12" t="s">
        <v>1011</v>
      </c>
      <c r="F1334" s="12" t="s">
        <v>2084</v>
      </c>
      <c r="G1334" s="12" t="s">
        <v>106</v>
      </c>
      <c r="H1334" s="12" t="s">
        <v>86</v>
      </c>
      <c r="I1334" s="28">
        <v>1364750</v>
      </c>
      <c r="J1334" s="28">
        <v>1390200</v>
      </c>
      <c r="K1334" s="28">
        <v>1200000</v>
      </c>
      <c r="L1334" s="28">
        <v>1405000</v>
      </c>
      <c r="M1334" s="28">
        <v>1420000</v>
      </c>
      <c r="N1334" s="28">
        <v>1250000</v>
      </c>
      <c r="O1334" s="29">
        <v>23</v>
      </c>
      <c r="P1334" s="29">
        <v>24</v>
      </c>
      <c r="Q1334" s="29">
        <v>28</v>
      </c>
      <c r="R1334" s="28">
        <v>730</v>
      </c>
      <c r="S1334" s="28">
        <v>690</v>
      </c>
      <c r="T1334" s="30">
        <v>2.5</v>
      </c>
      <c r="U1334" s="30">
        <v>-0.20000000000000018</v>
      </c>
      <c r="V1334" s="30">
        <v>2.7</v>
      </c>
      <c r="W1334" s="30">
        <v>2.8</v>
      </c>
      <c r="X1334" s="31">
        <v>2.7814618061916103E-2</v>
      </c>
      <c r="Y1334" s="30">
        <v>3.7</v>
      </c>
      <c r="Z1334" s="30">
        <v>-9.9999999999999645E-2</v>
      </c>
      <c r="AA1334" s="30">
        <v>3.8</v>
      </c>
      <c r="AB1334" s="30">
        <v>3.5</v>
      </c>
      <c r="AC1334" s="32">
        <v>0.36494160934250519</v>
      </c>
      <c r="AD1334" s="30">
        <v>13.120496874346257</v>
      </c>
      <c r="AE1334" s="12">
        <v>259</v>
      </c>
      <c r="AF1334" s="12">
        <v>175</v>
      </c>
      <c r="AG1334" s="12">
        <v>192</v>
      </c>
      <c r="AH1334" s="33">
        <v>5.7028571428571428</v>
      </c>
      <c r="AI1334" s="34">
        <v>1000000</v>
      </c>
      <c r="AJ1334" s="34">
        <v>875000</v>
      </c>
      <c r="AK1334" s="34">
        <v>805000</v>
      </c>
      <c r="AL1334" s="35">
        <v>0.14285714285714285</v>
      </c>
      <c r="AM1334" s="35">
        <v>0.24223602484472051</v>
      </c>
      <c r="AN1334" s="12">
        <v>2.2000000000000002</v>
      </c>
      <c r="AO1334" s="33">
        <v>-9.9999999999999645E-2</v>
      </c>
      <c r="AP1334" s="12">
        <v>2.2999999999999998</v>
      </c>
      <c r="AQ1334" s="32">
        <v>0.11052631578947369</v>
      </c>
      <c r="AR1334" s="34">
        <v>650</v>
      </c>
      <c r="AS1334" s="34">
        <v>600</v>
      </c>
      <c r="AT1334" s="31">
        <v>8.3333333333333329E-2</v>
      </c>
      <c r="AU1334" s="32">
        <v>0.3488094516309076</v>
      </c>
      <c r="AV1334" s="36">
        <v>2000.3200000000002</v>
      </c>
      <c r="AW1334" s="30">
        <v>0.69910000000000005</v>
      </c>
      <c r="AX1334" s="30">
        <v>0.3009</v>
      </c>
      <c r="AY1334" s="30">
        <v>0.65949999999999998</v>
      </c>
      <c r="AZ1334" s="30">
        <v>0.17419999999999999</v>
      </c>
      <c r="BA1334" s="30">
        <v>0.40560000000000002</v>
      </c>
      <c r="BB1334" s="30">
        <v>0.30780000000000002</v>
      </c>
      <c r="BC1334" s="30">
        <v>0.26379999999999998</v>
      </c>
      <c r="BD1334" s="37">
        <v>7.5</v>
      </c>
      <c r="BE1334" s="29">
        <v>8</v>
      </c>
      <c r="BF1334" s="38" t="s">
        <v>4058</v>
      </c>
      <c r="BG1334" s="39">
        <v>138.50717430517699</v>
      </c>
      <c r="BH1334" s="39">
        <v>-34.921097080157402</v>
      </c>
      <c r="BI1334" s="40">
        <f t="shared" si="294"/>
        <v>75</v>
      </c>
      <c r="BJ1334" s="40">
        <f t="shared" si="295"/>
        <v>80</v>
      </c>
      <c r="BK1334" s="40">
        <f t="shared" si="296"/>
        <v>54</v>
      </c>
      <c r="BL1334" s="40">
        <f t="shared" si="297"/>
        <v>1</v>
      </c>
      <c r="BM1334" s="40">
        <f t="shared" si="298"/>
        <v>72</v>
      </c>
      <c r="BN1334" s="40">
        <f t="shared" si="299"/>
        <v>100</v>
      </c>
      <c r="BO1334" s="40">
        <f t="shared" si="300"/>
        <v>100</v>
      </c>
      <c r="BP1334" s="40">
        <f t="shared" si="301"/>
        <v>79</v>
      </c>
      <c r="BQ1334" s="41">
        <f t="shared" si="302"/>
        <v>43</v>
      </c>
      <c r="BR1334" s="40">
        <f t="shared" si="303"/>
        <v>20</v>
      </c>
      <c r="BS1334" s="41">
        <f t="shared" si="304"/>
        <v>24</v>
      </c>
      <c r="BT1334" s="41">
        <f t="shared" si="305"/>
        <v>55</v>
      </c>
      <c r="BU1334" s="41">
        <f t="shared" si="306"/>
        <v>75</v>
      </c>
      <c r="BV1334" s="41">
        <f t="shared" si="307"/>
        <v>62</v>
      </c>
    </row>
    <row r="1335" spans="2:74" x14ac:dyDescent="0.3">
      <c r="B1335" s="12" t="s">
        <v>1746</v>
      </c>
      <c r="C1335" s="12">
        <v>404011096</v>
      </c>
      <c r="D1335" s="12" t="s">
        <v>1127</v>
      </c>
      <c r="E1335" s="12" t="s">
        <v>1011</v>
      </c>
      <c r="F1335" s="12" t="s">
        <v>2084</v>
      </c>
      <c r="G1335" s="12" t="s">
        <v>106</v>
      </c>
      <c r="H1335" s="12" t="s">
        <v>86</v>
      </c>
      <c r="I1335" s="28">
        <v>1180697</v>
      </c>
      <c r="J1335" s="28">
        <v>1112800</v>
      </c>
      <c r="K1335" s="28">
        <v>969600</v>
      </c>
      <c r="L1335" s="28">
        <v>1210000</v>
      </c>
      <c r="M1335" s="28">
        <v>1180000</v>
      </c>
      <c r="N1335" s="28">
        <v>1040000</v>
      </c>
      <c r="O1335" s="29">
        <v>20</v>
      </c>
      <c r="P1335" s="29">
        <v>21</v>
      </c>
      <c r="Q1335" s="29">
        <v>23</v>
      </c>
      <c r="R1335" s="28">
        <v>680</v>
      </c>
      <c r="S1335" s="28">
        <v>650</v>
      </c>
      <c r="T1335" s="30">
        <v>2.1</v>
      </c>
      <c r="U1335" s="30">
        <v>-0.19999999999999973</v>
      </c>
      <c r="V1335" s="30">
        <v>2.2999999999999998</v>
      </c>
      <c r="W1335" s="30">
        <v>2.2999999999999998</v>
      </c>
      <c r="X1335" s="31">
        <v>2.9948411827928758E-2</v>
      </c>
      <c r="Y1335" s="30">
        <v>2.4</v>
      </c>
      <c r="Z1335" s="30">
        <v>-0.20000000000000018</v>
      </c>
      <c r="AA1335" s="30">
        <v>2.6</v>
      </c>
      <c r="AB1335" s="30">
        <v>3.1</v>
      </c>
      <c r="AC1335" s="32">
        <v>0.40314930753177758</v>
      </c>
      <c r="AD1335" s="30">
        <v>13.461458652569208</v>
      </c>
      <c r="AE1335" s="12">
        <v>259</v>
      </c>
      <c r="AF1335" s="12">
        <v>175</v>
      </c>
      <c r="AG1335" s="12">
        <v>192</v>
      </c>
      <c r="AH1335" s="33">
        <v>5.7028571428571428</v>
      </c>
      <c r="AI1335" s="34">
        <v>1000000</v>
      </c>
      <c r="AJ1335" s="34">
        <v>875000</v>
      </c>
      <c r="AK1335" s="34">
        <v>805000</v>
      </c>
      <c r="AL1335" s="35">
        <v>0.14285714285714285</v>
      </c>
      <c r="AM1335" s="35">
        <v>0.24223602484472051</v>
      </c>
      <c r="AN1335" s="12">
        <v>2.2000000000000002</v>
      </c>
      <c r="AO1335" s="33">
        <v>-9.9999999999999645E-2</v>
      </c>
      <c r="AP1335" s="12">
        <v>2.2999999999999998</v>
      </c>
      <c r="AQ1335" s="32">
        <v>0.11052631578947369</v>
      </c>
      <c r="AR1335" s="34">
        <v>650</v>
      </c>
      <c r="AS1335" s="34">
        <v>600</v>
      </c>
      <c r="AT1335" s="31">
        <v>8.3333333333333329E-2</v>
      </c>
      <c r="AU1335" s="32">
        <v>0.3488094516309076</v>
      </c>
      <c r="AV1335" s="36">
        <v>1686.7200000000003</v>
      </c>
      <c r="AW1335" s="30">
        <v>0.67859999999999998</v>
      </c>
      <c r="AX1335" s="30">
        <v>0.32140000000000002</v>
      </c>
      <c r="AY1335" s="30">
        <v>0.60419999999999996</v>
      </c>
      <c r="AZ1335" s="30">
        <v>0.33879999999999999</v>
      </c>
      <c r="BA1335" s="30">
        <v>0.44330000000000003</v>
      </c>
      <c r="BB1335" s="30">
        <v>0.28749999999999998</v>
      </c>
      <c r="BC1335" s="30">
        <v>0.21990000000000001</v>
      </c>
      <c r="BD1335" s="37">
        <v>5.5</v>
      </c>
      <c r="BE1335" s="29">
        <v>11</v>
      </c>
      <c r="BF1335" s="38" t="s">
        <v>4059</v>
      </c>
      <c r="BG1335" s="39">
        <v>138.49225193401099</v>
      </c>
      <c r="BH1335" s="39">
        <v>-34.874346213891499</v>
      </c>
      <c r="BI1335" s="40">
        <f t="shared" si="294"/>
        <v>82</v>
      </c>
      <c r="BJ1335" s="40">
        <f t="shared" si="295"/>
        <v>80</v>
      </c>
      <c r="BK1335" s="40">
        <f t="shared" si="296"/>
        <v>54</v>
      </c>
      <c r="BL1335" s="40">
        <f t="shared" si="297"/>
        <v>1</v>
      </c>
      <c r="BM1335" s="40">
        <f t="shared" si="298"/>
        <v>72</v>
      </c>
      <c r="BN1335" s="40">
        <f t="shared" si="299"/>
        <v>100</v>
      </c>
      <c r="BO1335" s="40">
        <f t="shared" si="300"/>
        <v>100</v>
      </c>
      <c r="BP1335" s="40">
        <f t="shared" si="301"/>
        <v>88</v>
      </c>
      <c r="BQ1335" s="41">
        <f t="shared" si="302"/>
        <v>50</v>
      </c>
      <c r="BR1335" s="40">
        <f t="shared" si="303"/>
        <v>16</v>
      </c>
      <c r="BS1335" s="41">
        <f t="shared" si="304"/>
        <v>1</v>
      </c>
      <c r="BT1335" s="41">
        <f t="shared" si="305"/>
        <v>77</v>
      </c>
      <c r="BU1335" s="41">
        <f t="shared" si="306"/>
        <v>55</v>
      </c>
      <c r="BV1335" s="41">
        <f t="shared" si="307"/>
        <v>62</v>
      </c>
    </row>
    <row r="1336" spans="2:74" x14ac:dyDescent="0.3">
      <c r="B1336" s="12" t="s">
        <v>1747</v>
      </c>
      <c r="C1336" s="12">
        <v>407011148</v>
      </c>
      <c r="D1336" s="12" t="s">
        <v>574</v>
      </c>
      <c r="E1336" s="12" t="s">
        <v>105</v>
      </c>
      <c r="F1336" s="12" t="s">
        <v>4060</v>
      </c>
      <c r="G1336" s="12" t="s">
        <v>106</v>
      </c>
      <c r="H1336" s="12" t="s">
        <v>86</v>
      </c>
      <c r="I1336" s="28">
        <v>665000</v>
      </c>
      <c r="J1336" s="28">
        <v>649950</v>
      </c>
      <c r="K1336" s="28">
        <v>600000</v>
      </c>
      <c r="L1336" s="28">
        <v>660000</v>
      </c>
      <c r="M1336" s="28">
        <v>670000</v>
      </c>
      <c r="N1336" s="28">
        <v>635000</v>
      </c>
      <c r="O1336" s="29">
        <v>28</v>
      </c>
      <c r="P1336" s="29">
        <v>29</v>
      </c>
      <c r="Q1336" s="29">
        <v>34</v>
      </c>
      <c r="R1336" s="28">
        <v>525</v>
      </c>
      <c r="S1336" s="28">
        <v>460</v>
      </c>
      <c r="T1336" s="30">
        <v>2.8</v>
      </c>
      <c r="U1336" s="30">
        <v>-0.10000000000000009</v>
      </c>
      <c r="V1336" s="30">
        <v>2.9</v>
      </c>
      <c r="W1336" s="30">
        <v>3</v>
      </c>
      <c r="X1336" s="31">
        <v>4.1052631578947368E-2</v>
      </c>
      <c r="Y1336" s="30">
        <v>2</v>
      </c>
      <c r="Z1336" s="30">
        <v>0.19999999999999996</v>
      </c>
      <c r="AA1336" s="30">
        <v>1.8</v>
      </c>
      <c r="AB1336" s="30">
        <v>1.4</v>
      </c>
      <c r="AC1336" s="32">
        <v>0.47978505629477991</v>
      </c>
      <c r="AD1336" s="30">
        <v>11.687071884103613</v>
      </c>
      <c r="AE1336" s="12">
        <v>422</v>
      </c>
      <c r="AF1336" s="12">
        <v>338</v>
      </c>
      <c r="AG1336" s="12">
        <v>287</v>
      </c>
      <c r="AH1336" s="33">
        <v>4.2707930367504829</v>
      </c>
      <c r="AI1336" s="34">
        <v>650000</v>
      </c>
      <c r="AJ1336" s="34">
        <v>623000</v>
      </c>
      <c r="AK1336" s="34">
        <v>560000</v>
      </c>
      <c r="AL1336" s="35">
        <v>4.3338683788121987E-2</v>
      </c>
      <c r="AM1336" s="35">
        <v>0.16071428571428573</v>
      </c>
      <c r="AN1336" s="12">
        <v>2.2999999999999998</v>
      </c>
      <c r="AO1336" s="33">
        <v>-0.10000000000000009</v>
      </c>
      <c r="AP1336" s="12">
        <v>2.4</v>
      </c>
      <c r="AQ1336" s="32">
        <v>9.1176470588235289E-2</v>
      </c>
      <c r="AR1336" s="34">
        <v>500</v>
      </c>
      <c r="AS1336" s="34">
        <v>465</v>
      </c>
      <c r="AT1336" s="31">
        <v>7.5268817204301078E-2</v>
      </c>
      <c r="AU1336" s="32">
        <v>0.35250754422969693</v>
      </c>
      <c r="AV1336" s="36">
        <v>1094.24</v>
      </c>
      <c r="AW1336" s="30">
        <v>0.64829999999999999</v>
      </c>
      <c r="AX1336" s="30">
        <v>0.35170000000000001</v>
      </c>
      <c r="AY1336" s="30">
        <v>0.87949999999999995</v>
      </c>
      <c r="AZ1336" s="30">
        <v>9.4799999999999995E-2</v>
      </c>
      <c r="BA1336" s="30">
        <v>0.50539999999999996</v>
      </c>
      <c r="BB1336" s="30">
        <v>0.2331</v>
      </c>
      <c r="BC1336" s="30">
        <v>0.20860000000000001</v>
      </c>
      <c r="BD1336" s="37">
        <v>2.5</v>
      </c>
      <c r="BE1336" s="29">
        <v>71</v>
      </c>
      <c r="BF1336" s="38" t="s">
        <v>4061</v>
      </c>
      <c r="BG1336" s="39">
        <v>138.56724816192099</v>
      </c>
      <c r="BH1336" s="39">
        <v>-35.553683933674598</v>
      </c>
      <c r="BI1336" s="40">
        <f t="shared" si="294"/>
        <v>70</v>
      </c>
      <c r="BJ1336" s="40">
        <f t="shared" si="295"/>
        <v>79</v>
      </c>
      <c r="BK1336" s="40">
        <f t="shared" si="296"/>
        <v>72</v>
      </c>
      <c r="BL1336" s="40">
        <f t="shared" si="297"/>
        <v>1</v>
      </c>
      <c r="BM1336" s="40">
        <f t="shared" si="298"/>
        <v>22</v>
      </c>
      <c r="BN1336" s="40">
        <f t="shared" si="299"/>
        <v>100</v>
      </c>
      <c r="BO1336" s="40">
        <f t="shared" si="300"/>
        <v>93</v>
      </c>
      <c r="BP1336" s="40">
        <f t="shared" si="301"/>
        <v>100</v>
      </c>
      <c r="BQ1336" s="41">
        <f t="shared" si="302"/>
        <v>87</v>
      </c>
      <c r="BR1336" s="40">
        <f t="shared" si="303"/>
        <v>34</v>
      </c>
      <c r="BS1336" s="41">
        <f t="shared" si="304"/>
        <v>1</v>
      </c>
      <c r="BT1336" s="41">
        <f t="shared" si="305"/>
        <v>84</v>
      </c>
      <c r="BU1336" s="41">
        <f t="shared" si="306"/>
        <v>25</v>
      </c>
      <c r="BV1336" s="41">
        <f t="shared" si="307"/>
        <v>62</v>
      </c>
    </row>
    <row r="1337" spans="2:74" x14ac:dyDescent="0.3">
      <c r="B1337" s="12" t="s">
        <v>1748</v>
      </c>
      <c r="C1337" s="12">
        <v>501011001</v>
      </c>
      <c r="D1337" s="12" t="s">
        <v>1129</v>
      </c>
      <c r="E1337" s="12" t="s">
        <v>216</v>
      </c>
      <c r="F1337" s="12" t="s">
        <v>2720</v>
      </c>
      <c r="G1337" s="12" t="s">
        <v>120</v>
      </c>
      <c r="H1337" s="12" t="s">
        <v>86</v>
      </c>
      <c r="I1337" s="28">
        <v>895000</v>
      </c>
      <c r="J1337" s="28">
        <v>895000</v>
      </c>
      <c r="K1337" s="28">
        <v>845000</v>
      </c>
      <c r="L1337" s="28">
        <v>845000</v>
      </c>
      <c r="M1337" s="28">
        <v>965000</v>
      </c>
      <c r="N1337" s="28">
        <v>869000</v>
      </c>
      <c r="O1337" s="29">
        <v>55</v>
      </c>
      <c r="P1337" s="29">
        <v>56</v>
      </c>
      <c r="Q1337" s="29">
        <v>59</v>
      </c>
      <c r="R1337" s="28">
        <v>650</v>
      </c>
      <c r="S1337" s="28">
        <v>600</v>
      </c>
      <c r="T1337" s="30">
        <v>2.6</v>
      </c>
      <c r="U1337" s="30">
        <v>0</v>
      </c>
      <c r="V1337" s="30">
        <v>2.6</v>
      </c>
      <c r="W1337" s="30">
        <v>2.4</v>
      </c>
      <c r="X1337" s="31">
        <v>3.7765363128491623E-2</v>
      </c>
      <c r="Y1337" s="30">
        <v>1.6</v>
      </c>
      <c r="Z1337" s="30">
        <v>-9.9999999999999867E-2</v>
      </c>
      <c r="AA1337" s="30">
        <v>1.7</v>
      </c>
      <c r="AB1337" s="30">
        <v>1.7</v>
      </c>
      <c r="AC1337" s="32">
        <v>0.42361835245046919</v>
      </c>
      <c r="AD1337" s="30">
        <v>11.21711317879201</v>
      </c>
      <c r="AE1337" s="12">
        <v>334</v>
      </c>
      <c r="AF1337" s="12">
        <v>333</v>
      </c>
      <c r="AG1337" s="12">
        <v>264</v>
      </c>
      <c r="AH1337" s="33">
        <v>5.7650130548302867</v>
      </c>
      <c r="AI1337" s="34">
        <v>900000</v>
      </c>
      <c r="AJ1337" s="34">
        <v>751100</v>
      </c>
      <c r="AK1337" s="34">
        <v>712000</v>
      </c>
      <c r="AL1337" s="35">
        <v>0.19824257755292238</v>
      </c>
      <c r="AM1337" s="35">
        <v>0.2640449438202247</v>
      </c>
      <c r="AN1337" s="12">
        <v>2.6</v>
      </c>
      <c r="AO1337" s="33">
        <v>-0.19999999999999973</v>
      </c>
      <c r="AP1337" s="12">
        <v>2.8</v>
      </c>
      <c r="AQ1337" s="32">
        <v>0.10930232558139534</v>
      </c>
      <c r="AR1337" s="34">
        <v>730</v>
      </c>
      <c r="AS1337" s="34">
        <v>650</v>
      </c>
      <c r="AT1337" s="31">
        <v>0.12307692307692308</v>
      </c>
      <c r="AU1337" s="32">
        <v>0.30120902137192745</v>
      </c>
      <c r="AV1337" s="36">
        <v>1534.4</v>
      </c>
      <c r="AW1337" s="30">
        <v>0.71179999999999999</v>
      </c>
      <c r="AX1337" s="30">
        <v>0.28820000000000001</v>
      </c>
      <c r="AY1337" s="30">
        <v>0.9325</v>
      </c>
      <c r="AZ1337" s="30">
        <v>2.92E-2</v>
      </c>
      <c r="BA1337" s="30">
        <v>0.40889999999999999</v>
      </c>
      <c r="BB1337" s="30">
        <v>0.31969999999999998</v>
      </c>
      <c r="BC1337" s="30">
        <v>0.2059</v>
      </c>
      <c r="BD1337" s="37">
        <v>4</v>
      </c>
      <c r="BE1337" s="29">
        <v>246</v>
      </c>
      <c r="BF1337" s="38" t="s">
        <v>4062</v>
      </c>
      <c r="BG1337" s="39">
        <v>115.166436251452</v>
      </c>
      <c r="BH1337" s="39">
        <v>-34.090641651120997</v>
      </c>
      <c r="BI1337" s="40">
        <f t="shared" si="294"/>
        <v>74</v>
      </c>
      <c r="BJ1337" s="40">
        <f t="shared" si="295"/>
        <v>74</v>
      </c>
      <c r="BK1337" s="40">
        <f t="shared" si="296"/>
        <v>53</v>
      </c>
      <c r="BL1337" s="40">
        <f t="shared" si="297"/>
        <v>1</v>
      </c>
      <c r="BM1337" s="40">
        <f t="shared" si="298"/>
        <v>99</v>
      </c>
      <c r="BN1337" s="40">
        <f t="shared" si="299"/>
        <v>100</v>
      </c>
      <c r="BO1337" s="40">
        <f t="shared" si="300"/>
        <v>62</v>
      </c>
      <c r="BP1337" s="40">
        <f t="shared" si="301"/>
        <v>80</v>
      </c>
      <c r="BQ1337" s="41">
        <f t="shared" si="302"/>
        <v>76</v>
      </c>
      <c r="BR1337" s="40">
        <f t="shared" si="303"/>
        <v>38</v>
      </c>
      <c r="BS1337" s="41">
        <f t="shared" si="304"/>
        <v>1</v>
      </c>
      <c r="BT1337" s="41">
        <f t="shared" si="305"/>
        <v>90</v>
      </c>
      <c r="BU1337" s="41">
        <f t="shared" si="306"/>
        <v>40</v>
      </c>
      <c r="BV1337" s="41">
        <f t="shared" si="307"/>
        <v>62</v>
      </c>
    </row>
    <row r="1338" spans="2:74" x14ac:dyDescent="0.3">
      <c r="B1338" s="12" t="s">
        <v>1749</v>
      </c>
      <c r="C1338" s="12">
        <v>501011003</v>
      </c>
      <c r="D1338" s="12" t="s">
        <v>1129</v>
      </c>
      <c r="E1338" s="12" t="s">
        <v>216</v>
      </c>
      <c r="F1338" s="12" t="s">
        <v>3727</v>
      </c>
      <c r="G1338" s="12" t="s">
        <v>120</v>
      </c>
      <c r="H1338" s="12" t="s">
        <v>86</v>
      </c>
      <c r="I1338" s="28">
        <v>1395000</v>
      </c>
      <c r="J1338" s="28">
        <v>1275000</v>
      </c>
      <c r="K1338" s="28">
        <v>960000</v>
      </c>
      <c r="L1338" s="28">
        <v>1385000</v>
      </c>
      <c r="M1338" s="28">
        <v>1340000</v>
      </c>
      <c r="N1338" s="28">
        <v>1050000</v>
      </c>
      <c r="O1338" s="29">
        <v>52</v>
      </c>
      <c r="P1338" s="29">
        <v>57</v>
      </c>
      <c r="Q1338" s="29">
        <v>63</v>
      </c>
      <c r="R1338" s="28">
        <v>750</v>
      </c>
      <c r="S1338" s="28">
        <v>700</v>
      </c>
      <c r="T1338" s="30">
        <v>2.6</v>
      </c>
      <c r="U1338" s="30">
        <v>-0.10000000000000009</v>
      </c>
      <c r="V1338" s="30">
        <v>2.7</v>
      </c>
      <c r="W1338" s="30">
        <v>2.9</v>
      </c>
      <c r="X1338" s="31">
        <v>2.7956989247311829E-2</v>
      </c>
      <c r="Y1338" s="30">
        <v>2.2999999999999998</v>
      </c>
      <c r="Z1338" s="30">
        <v>-0.40000000000000036</v>
      </c>
      <c r="AA1338" s="30">
        <v>2.7</v>
      </c>
      <c r="AB1338" s="30">
        <v>2.9</v>
      </c>
      <c r="AC1338" s="32">
        <v>0.36733014654023977</v>
      </c>
      <c r="AD1338" s="30">
        <v>13.13911678009319</v>
      </c>
      <c r="AE1338" s="12">
        <v>334</v>
      </c>
      <c r="AF1338" s="12">
        <v>333</v>
      </c>
      <c r="AG1338" s="12">
        <v>264</v>
      </c>
      <c r="AH1338" s="33">
        <v>5.7650130548302867</v>
      </c>
      <c r="AI1338" s="34">
        <v>900000</v>
      </c>
      <c r="AJ1338" s="34">
        <v>751100</v>
      </c>
      <c r="AK1338" s="34">
        <v>712000</v>
      </c>
      <c r="AL1338" s="35">
        <v>0.19824257755292238</v>
      </c>
      <c r="AM1338" s="35">
        <v>0.2640449438202247</v>
      </c>
      <c r="AN1338" s="12">
        <v>2.6</v>
      </c>
      <c r="AO1338" s="33">
        <v>-0.19999999999999973</v>
      </c>
      <c r="AP1338" s="12">
        <v>2.8</v>
      </c>
      <c r="AQ1338" s="32">
        <v>0.10930232558139534</v>
      </c>
      <c r="AR1338" s="34">
        <v>730</v>
      </c>
      <c r="AS1338" s="34">
        <v>650</v>
      </c>
      <c r="AT1338" s="31">
        <v>0.12307692307692308</v>
      </c>
      <c r="AU1338" s="32">
        <v>0.30120902137192745</v>
      </c>
      <c r="AV1338" s="36">
        <v>2041.7600000000002</v>
      </c>
      <c r="AW1338" s="30">
        <v>0.7732</v>
      </c>
      <c r="AX1338" s="30">
        <v>0.2268</v>
      </c>
      <c r="AY1338" s="30">
        <v>0.90600000000000003</v>
      </c>
      <c r="AZ1338" s="30">
        <v>6.3399999999999998E-2</v>
      </c>
      <c r="BA1338" s="30">
        <v>0.38319999999999999</v>
      </c>
      <c r="BB1338" s="30">
        <v>0.37980000000000003</v>
      </c>
      <c r="BC1338" s="30">
        <v>0.18720000000000001</v>
      </c>
      <c r="BD1338" s="37">
        <v>8</v>
      </c>
      <c r="BE1338" s="29">
        <v>194</v>
      </c>
      <c r="BF1338" s="38" t="s">
        <v>4063</v>
      </c>
      <c r="BG1338" s="39">
        <v>115.586462125748</v>
      </c>
      <c r="BH1338" s="39">
        <v>-33.6847942806125</v>
      </c>
      <c r="BI1338" s="40">
        <f t="shared" si="294"/>
        <v>74</v>
      </c>
      <c r="BJ1338" s="40">
        <f t="shared" si="295"/>
        <v>74</v>
      </c>
      <c r="BK1338" s="40">
        <f t="shared" si="296"/>
        <v>53</v>
      </c>
      <c r="BL1338" s="40">
        <f t="shared" si="297"/>
        <v>1</v>
      </c>
      <c r="BM1338" s="40">
        <f t="shared" si="298"/>
        <v>99</v>
      </c>
      <c r="BN1338" s="40">
        <f t="shared" si="299"/>
        <v>100</v>
      </c>
      <c r="BO1338" s="40">
        <f t="shared" si="300"/>
        <v>70</v>
      </c>
      <c r="BP1338" s="40">
        <f t="shared" si="301"/>
        <v>74</v>
      </c>
      <c r="BQ1338" s="41">
        <f t="shared" si="302"/>
        <v>44</v>
      </c>
      <c r="BR1338" s="40">
        <f t="shared" si="303"/>
        <v>19</v>
      </c>
      <c r="BS1338" s="41">
        <f t="shared" si="304"/>
        <v>23</v>
      </c>
      <c r="BT1338" s="41">
        <f t="shared" si="305"/>
        <v>79</v>
      </c>
      <c r="BU1338" s="41">
        <f t="shared" si="306"/>
        <v>80</v>
      </c>
      <c r="BV1338" s="41">
        <f t="shared" si="307"/>
        <v>62</v>
      </c>
    </row>
    <row r="1339" spans="2:74" x14ac:dyDescent="0.3">
      <c r="B1339" s="12" t="s">
        <v>1750</v>
      </c>
      <c r="C1339" s="12">
        <v>501021015</v>
      </c>
      <c r="D1339" s="12" t="s">
        <v>216</v>
      </c>
      <c r="E1339" s="12" t="s">
        <v>216</v>
      </c>
      <c r="F1339" s="12" t="s">
        <v>216</v>
      </c>
      <c r="G1339" s="12" t="s">
        <v>120</v>
      </c>
      <c r="H1339" s="12" t="s">
        <v>86</v>
      </c>
      <c r="I1339" s="28">
        <v>595000</v>
      </c>
      <c r="J1339" s="28">
        <v>581830</v>
      </c>
      <c r="K1339" s="28">
        <v>495000</v>
      </c>
      <c r="L1339" s="28">
        <v>605000</v>
      </c>
      <c r="M1339" s="28">
        <v>585000</v>
      </c>
      <c r="N1339" s="28">
        <v>450000</v>
      </c>
      <c r="O1339" s="29">
        <v>42</v>
      </c>
      <c r="P1339" s="29">
        <v>42</v>
      </c>
      <c r="Q1339" s="29">
        <v>49</v>
      </c>
      <c r="R1339" s="28">
        <v>590</v>
      </c>
      <c r="S1339" s="28">
        <v>500</v>
      </c>
      <c r="T1339" s="30">
        <v>3.1</v>
      </c>
      <c r="U1339" s="30">
        <v>0.10000000000000009</v>
      </c>
      <c r="V1339" s="30">
        <v>3</v>
      </c>
      <c r="W1339" s="30">
        <v>2.4</v>
      </c>
      <c r="X1339" s="31">
        <v>5.1563025210084032E-2</v>
      </c>
      <c r="Y1339" s="30">
        <v>3.7</v>
      </c>
      <c r="Z1339" s="30">
        <v>0.20000000000000018</v>
      </c>
      <c r="AA1339" s="30">
        <v>3.5</v>
      </c>
      <c r="AB1339" s="30">
        <v>2.8</v>
      </c>
      <c r="AC1339" s="32">
        <v>0.3879128971176099</v>
      </c>
      <c r="AD1339" s="30">
        <v>7.5230825875155771</v>
      </c>
      <c r="AE1339" s="12">
        <v>462</v>
      </c>
      <c r="AF1339" s="12">
        <v>469</v>
      </c>
      <c r="AG1339" s="12">
        <v>436</v>
      </c>
      <c r="AH1339" s="33">
        <v>3.07112462006079</v>
      </c>
      <c r="AI1339" s="34">
        <v>620000</v>
      </c>
      <c r="AJ1339" s="34">
        <v>485000</v>
      </c>
      <c r="AK1339" s="34">
        <v>430000</v>
      </c>
      <c r="AL1339" s="35">
        <v>0.27835051546391754</v>
      </c>
      <c r="AM1339" s="35">
        <v>0.44186046511627908</v>
      </c>
      <c r="AN1339" s="12">
        <v>3.4</v>
      </c>
      <c r="AO1339" s="33">
        <v>0</v>
      </c>
      <c r="AP1339" s="12">
        <v>3.4</v>
      </c>
      <c r="AQ1339" s="32">
        <v>7.7142857142857152E-2</v>
      </c>
      <c r="AR1339" s="34">
        <v>600</v>
      </c>
      <c r="AS1339" s="34">
        <v>550</v>
      </c>
      <c r="AT1339" s="31">
        <v>9.0909090909090912E-2</v>
      </c>
      <c r="AU1339" s="32">
        <v>0.40859740939695754</v>
      </c>
      <c r="AV1339" s="36">
        <v>1520.96</v>
      </c>
      <c r="AW1339" s="30">
        <v>0.67449999999999999</v>
      </c>
      <c r="AX1339" s="30">
        <v>0.32550000000000001</v>
      </c>
      <c r="AY1339" s="30">
        <v>0.84340000000000004</v>
      </c>
      <c r="AZ1339" s="30">
        <v>0.14169999999999999</v>
      </c>
      <c r="BA1339" s="30">
        <v>0.31280000000000002</v>
      </c>
      <c r="BB1339" s="30">
        <v>0.3589</v>
      </c>
      <c r="BC1339" s="30">
        <v>0.29339999999999999</v>
      </c>
      <c r="BD1339" s="37">
        <v>2.5</v>
      </c>
      <c r="BE1339" s="29">
        <v>155</v>
      </c>
      <c r="BF1339" s="38" t="s">
        <v>4064</v>
      </c>
      <c r="BG1339" s="39">
        <v>115.678289929996</v>
      </c>
      <c r="BH1339" s="39">
        <v>-33.334552541609597</v>
      </c>
      <c r="BI1339" s="40">
        <f t="shared" si="294"/>
        <v>65</v>
      </c>
      <c r="BJ1339" s="40">
        <f t="shared" si="295"/>
        <v>60</v>
      </c>
      <c r="BK1339" s="40">
        <f t="shared" si="296"/>
        <v>87</v>
      </c>
      <c r="BL1339" s="40">
        <f t="shared" si="297"/>
        <v>1</v>
      </c>
      <c r="BM1339" s="40">
        <f t="shared" si="298"/>
        <v>100</v>
      </c>
      <c r="BN1339" s="40">
        <f t="shared" si="299"/>
        <v>100</v>
      </c>
      <c r="BO1339" s="40">
        <f t="shared" si="300"/>
        <v>76</v>
      </c>
      <c r="BP1339" s="40">
        <f t="shared" si="301"/>
        <v>59</v>
      </c>
      <c r="BQ1339" s="41">
        <f t="shared" si="302"/>
        <v>100</v>
      </c>
      <c r="BR1339" s="40">
        <f t="shared" si="303"/>
        <v>75</v>
      </c>
      <c r="BS1339" s="41">
        <f t="shared" si="304"/>
        <v>9</v>
      </c>
      <c r="BT1339" s="41">
        <f t="shared" si="305"/>
        <v>55</v>
      </c>
      <c r="BU1339" s="41">
        <f t="shared" si="306"/>
        <v>25</v>
      </c>
      <c r="BV1339" s="41">
        <f t="shared" si="307"/>
        <v>62</v>
      </c>
    </row>
    <row r="1340" spans="2:74" x14ac:dyDescent="0.3">
      <c r="B1340" s="12" t="s">
        <v>1751</v>
      </c>
      <c r="C1340" s="12">
        <v>502011026</v>
      </c>
      <c r="D1340" s="12" t="s">
        <v>1528</v>
      </c>
      <c r="E1340" s="12" t="s">
        <v>1528</v>
      </c>
      <c r="F1340" s="12" t="s">
        <v>2736</v>
      </c>
      <c r="G1340" s="12" t="s">
        <v>120</v>
      </c>
      <c r="H1340" s="12" t="s">
        <v>86</v>
      </c>
      <c r="I1340" s="28">
        <v>669000</v>
      </c>
      <c r="J1340" s="28">
        <v>649000</v>
      </c>
      <c r="K1340" s="28">
        <v>529000</v>
      </c>
      <c r="L1340" s="28">
        <v>690000</v>
      </c>
      <c r="M1340" s="28">
        <v>670000</v>
      </c>
      <c r="N1340" s="28">
        <v>530000</v>
      </c>
      <c r="O1340" s="29">
        <v>43</v>
      </c>
      <c r="P1340" s="29">
        <v>41</v>
      </c>
      <c r="Q1340" s="29">
        <v>42</v>
      </c>
      <c r="R1340" s="28">
        <v>570</v>
      </c>
      <c r="S1340" s="28">
        <v>520</v>
      </c>
      <c r="T1340" s="30">
        <v>4.0999999999999996</v>
      </c>
      <c r="U1340" s="30">
        <v>0.19999999999999973</v>
      </c>
      <c r="V1340" s="30">
        <v>3.9</v>
      </c>
      <c r="W1340" s="30">
        <v>4.5999999999999996</v>
      </c>
      <c r="X1340" s="31">
        <v>4.430493273542601E-2</v>
      </c>
      <c r="Y1340" s="30">
        <v>4.2</v>
      </c>
      <c r="Z1340" s="30">
        <v>0.10000000000000053</v>
      </c>
      <c r="AA1340" s="30">
        <v>4.0999999999999996</v>
      </c>
      <c r="AB1340" s="30">
        <v>3.1</v>
      </c>
      <c r="AC1340" s="32">
        <v>0.37754345061466715</v>
      </c>
      <c r="AD1340" s="30">
        <v>8.521476668731859</v>
      </c>
      <c r="AE1340" s="12">
        <v>798</v>
      </c>
      <c r="AF1340" s="12">
        <v>674</v>
      </c>
      <c r="AG1340" s="12">
        <v>430</v>
      </c>
      <c r="AH1340" s="33">
        <v>4.149023171285779</v>
      </c>
      <c r="AI1340" s="34">
        <v>685000</v>
      </c>
      <c r="AJ1340" s="34">
        <v>565000</v>
      </c>
      <c r="AK1340" s="34">
        <v>470000</v>
      </c>
      <c r="AL1340" s="35">
        <v>0.21238938053097345</v>
      </c>
      <c r="AM1340" s="35">
        <v>0.45744680851063829</v>
      </c>
      <c r="AN1340" s="12">
        <v>4.4000000000000004</v>
      </c>
      <c r="AO1340" s="33">
        <v>-0.39999999999999947</v>
      </c>
      <c r="AP1340" s="12">
        <v>4.8</v>
      </c>
      <c r="AQ1340" s="32">
        <v>9.3229901269393511E-2</v>
      </c>
      <c r="AR1340" s="34">
        <v>590</v>
      </c>
      <c r="AS1340" s="34">
        <v>550</v>
      </c>
      <c r="AT1340" s="31">
        <v>7.2727272727272724E-2</v>
      </c>
      <c r="AU1340" s="32">
        <v>0.38636785007428381</v>
      </c>
      <c r="AV1340" s="36">
        <v>1509.7600000000002</v>
      </c>
      <c r="AW1340" s="30">
        <v>0.71789999999999998</v>
      </c>
      <c r="AX1340" s="30">
        <v>0.28210000000000002</v>
      </c>
      <c r="AY1340" s="30">
        <v>0.93700000000000006</v>
      </c>
      <c r="AZ1340" s="30">
        <v>2.24E-2</v>
      </c>
      <c r="BA1340" s="30">
        <v>0.41510000000000002</v>
      </c>
      <c r="BB1340" s="30">
        <v>0.35880000000000001</v>
      </c>
      <c r="BC1340" s="30">
        <v>0.19889999999999999</v>
      </c>
      <c r="BD1340" s="37">
        <v>4</v>
      </c>
      <c r="BE1340" s="29">
        <v>68</v>
      </c>
      <c r="BF1340" s="38" t="s">
        <v>4065</v>
      </c>
      <c r="BG1340" s="39">
        <v>115.78372577533899</v>
      </c>
      <c r="BH1340" s="39">
        <v>-32.563002115060797</v>
      </c>
      <c r="BI1340" s="40">
        <f t="shared" si="294"/>
        <v>49</v>
      </c>
      <c r="BJ1340" s="40">
        <f t="shared" si="295"/>
        <v>44</v>
      </c>
      <c r="BK1340" s="40">
        <f t="shared" si="296"/>
        <v>73</v>
      </c>
      <c r="BL1340" s="40">
        <f t="shared" si="297"/>
        <v>1</v>
      </c>
      <c r="BM1340" s="40">
        <f t="shared" si="298"/>
        <v>100</v>
      </c>
      <c r="BN1340" s="40">
        <f t="shared" si="299"/>
        <v>100</v>
      </c>
      <c r="BO1340" s="40">
        <f t="shared" si="300"/>
        <v>94</v>
      </c>
      <c r="BP1340" s="40">
        <f t="shared" si="301"/>
        <v>81</v>
      </c>
      <c r="BQ1340" s="41">
        <f t="shared" si="302"/>
        <v>98</v>
      </c>
      <c r="BR1340" s="40">
        <f t="shared" si="303"/>
        <v>65</v>
      </c>
      <c r="BS1340" s="41">
        <f t="shared" si="304"/>
        <v>16</v>
      </c>
      <c r="BT1340" s="41">
        <f t="shared" si="305"/>
        <v>47</v>
      </c>
      <c r="BU1340" s="41">
        <f t="shared" si="306"/>
        <v>40</v>
      </c>
      <c r="BV1340" s="41">
        <f t="shared" si="307"/>
        <v>62</v>
      </c>
    </row>
    <row r="1341" spans="2:74" x14ac:dyDescent="0.3">
      <c r="B1341" s="12" t="s">
        <v>1752</v>
      </c>
      <c r="C1341" s="12">
        <v>503021043</v>
      </c>
      <c r="D1341" s="12" t="s">
        <v>145</v>
      </c>
      <c r="E1341" s="12" t="s">
        <v>146</v>
      </c>
      <c r="F1341" s="12" t="s">
        <v>2736</v>
      </c>
      <c r="G1341" s="12" t="s">
        <v>120</v>
      </c>
      <c r="H1341" s="12" t="s">
        <v>86</v>
      </c>
      <c r="I1341" s="28">
        <v>1596400</v>
      </c>
      <c r="J1341" s="28">
        <v>1560450</v>
      </c>
      <c r="K1341" s="28">
        <v>1264200</v>
      </c>
      <c r="L1341" s="28">
        <v>1860000</v>
      </c>
      <c r="M1341" s="28">
        <v>1720000</v>
      </c>
      <c r="N1341" s="28">
        <v>1505000</v>
      </c>
      <c r="O1341" s="29">
        <v>40</v>
      </c>
      <c r="P1341" s="29">
        <v>46</v>
      </c>
      <c r="Q1341" s="29">
        <v>48</v>
      </c>
      <c r="R1341" s="28">
        <v>870</v>
      </c>
      <c r="S1341" s="28">
        <v>810</v>
      </c>
      <c r="T1341" s="30">
        <v>2.4</v>
      </c>
      <c r="U1341" s="30">
        <v>0.19999999999999973</v>
      </c>
      <c r="V1341" s="30">
        <v>2.2000000000000002</v>
      </c>
      <c r="W1341" s="30">
        <v>2.1</v>
      </c>
      <c r="X1341" s="31">
        <v>2.8338762214983715E-2</v>
      </c>
      <c r="Y1341" s="30">
        <v>4.0999999999999996</v>
      </c>
      <c r="Z1341" s="30">
        <v>-0.60000000000000053</v>
      </c>
      <c r="AA1341" s="30">
        <v>4.7</v>
      </c>
      <c r="AB1341" s="30">
        <v>4.2</v>
      </c>
      <c r="AC1341" s="32">
        <v>0.38607639875035499</v>
      </c>
      <c r="AD1341" s="30">
        <v>13.623615450156205</v>
      </c>
      <c r="AE1341" s="12">
        <v>247</v>
      </c>
      <c r="AF1341" s="12">
        <v>204</v>
      </c>
      <c r="AG1341" s="12">
        <v>218</v>
      </c>
      <c r="AH1341" s="33">
        <v>3.7063711911357342</v>
      </c>
      <c r="AI1341" s="34">
        <v>1590000</v>
      </c>
      <c r="AJ1341" s="34">
        <v>1305000</v>
      </c>
      <c r="AK1341" s="34">
        <v>1270000</v>
      </c>
      <c r="AL1341" s="35">
        <v>0.21839080459770116</v>
      </c>
      <c r="AM1341" s="35">
        <v>0.25196850393700787</v>
      </c>
      <c r="AN1341" s="12">
        <v>2.2000000000000002</v>
      </c>
      <c r="AO1341" s="33">
        <v>0.10000000000000009</v>
      </c>
      <c r="AP1341" s="12">
        <v>2.1</v>
      </c>
      <c r="AQ1341" s="32">
        <v>7.8651685393258425E-2</v>
      </c>
      <c r="AR1341" s="34">
        <v>800</v>
      </c>
      <c r="AS1341" s="34">
        <v>750</v>
      </c>
      <c r="AT1341" s="31">
        <v>6.6666666666666666E-2</v>
      </c>
      <c r="AU1341" s="32">
        <v>0.49967125267966267</v>
      </c>
      <c r="AV1341" s="36">
        <v>2253.44</v>
      </c>
      <c r="AW1341" s="30">
        <v>0.62360000000000004</v>
      </c>
      <c r="AX1341" s="30">
        <v>0.37640000000000001</v>
      </c>
      <c r="AY1341" s="30">
        <v>0.42980000000000002</v>
      </c>
      <c r="AZ1341" s="30">
        <v>0.20119999999999999</v>
      </c>
      <c r="BA1341" s="30">
        <v>0.25890000000000002</v>
      </c>
      <c r="BB1341" s="30">
        <v>0.29849999999999999</v>
      </c>
      <c r="BC1341" s="30">
        <v>0.4143</v>
      </c>
      <c r="BD1341" s="37">
        <v>9</v>
      </c>
      <c r="BE1341" s="29">
        <v>4</v>
      </c>
      <c r="BF1341" s="38" t="s">
        <v>4066</v>
      </c>
      <c r="BG1341" s="39">
        <v>115.820321546752</v>
      </c>
      <c r="BH1341" s="39">
        <v>-31.929478954674099</v>
      </c>
      <c r="BI1341" s="40">
        <f t="shared" si="294"/>
        <v>77</v>
      </c>
      <c r="BJ1341" s="40">
        <f t="shared" si="295"/>
        <v>80</v>
      </c>
      <c r="BK1341" s="40">
        <f t="shared" si="296"/>
        <v>79</v>
      </c>
      <c r="BL1341" s="40">
        <f t="shared" si="297"/>
        <v>1</v>
      </c>
      <c r="BM1341" s="40">
        <f t="shared" si="298"/>
        <v>100</v>
      </c>
      <c r="BN1341" s="40">
        <f t="shared" si="299"/>
        <v>100</v>
      </c>
      <c r="BO1341" s="40">
        <f t="shared" si="300"/>
        <v>100</v>
      </c>
      <c r="BP1341" s="40">
        <f t="shared" si="301"/>
        <v>47</v>
      </c>
      <c r="BQ1341" s="41">
        <f t="shared" si="302"/>
        <v>45</v>
      </c>
      <c r="BR1341" s="40">
        <f t="shared" si="303"/>
        <v>15</v>
      </c>
      <c r="BS1341" s="41">
        <f t="shared" si="304"/>
        <v>10</v>
      </c>
      <c r="BT1341" s="41">
        <f t="shared" si="305"/>
        <v>49</v>
      </c>
      <c r="BU1341" s="41">
        <f t="shared" si="306"/>
        <v>90</v>
      </c>
      <c r="BV1341" s="41">
        <f t="shared" si="307"/>
        <v>62</v>
      </c>
    </row>
    <row r="1342" spans="2:74" x14ac:dyDescent="0.3">
      <c r="B1342" s="12" t="s">
        <v>1753</v>
      </c>
      <c r="C1342" s="12">
        <v>503021296</v>
      </c>
      <c r="D1342" s="12" t="s">
        <v>145</v>
      </c>
      <c r="E1342" s="12" t="s">
        <v>146</v>
      </c>
      <c r="F1342" s="12" t="s">
        <v>2736</v>
      </c>
      <c r="G1342" s="12" t="s">
        <v>120</v>
      </c>
      <c r="H1342" s="12" t="s">
        <v>86</v>
      </c>
      <c r="I1342" s="28">
        <v>1198000</v>
      </c>
      <c r="J1342" s="28">
        <v>1106220</v>
      </c>
      <c r="K1342" s="28">
        <v>909000</v>
      </c>
      <c r="L1342" s="28">
        <v>1300000</v>
      </c>
      <c r="M1342" s="28">
        <v>1280000</v>
      </c>
      <c r="N1342" s="28">
        <v>955000</v>
      </c>
      <c r="O1342" s="29">
        <v>45</v>
      </c>
      <c r="P1342" s="29">
        <v>43</v>
      </c>
      <c r="Q1342" s="29">
        <v>48</v>
      </c>
      <c r="R1342" s="28">
        <v>750</v>
      </c>
      <c r="S1342" s="28">
        <v>690</v>
      </c>
      <c r="T1342" s="30">
        <v>2.2000000000000002</v>
      </c>
      <c r="U1342" s="30">
        <v>0</v>
      </c>
      <c r="V1342" s="30">
        <v>2.2000000000000002</v>
      </c>
      <c r="W1342" s="30">
        <v>1.9</v>
      </c>
      <c r="X1342" s="31">
        <v>3.2554257095158599E-2</v>
      </c>
      <c r="Y1342" s="30">
        <v>5.6</v>
      </c>
      <c r="Z1342" s="30">
        <v>-0.20000000000000018</v>
      </c>
      <c r="AA1342" s="30">
        <v>5.8</v>
      </c>
      <c r="AB1342" s="30">
        <v>5.6</v>
      </c>
      <c r="AC1342" s="32">
        <v>0.3537468870273941</v>
      </c>
      <c r="AD1342" s="30">
        <v>10.86637873484149</v>
      </c>
      <c r="AE1342" s="12">
        <v>247</v>
      </c>
      <c r="AF1342" s="12">
        <v>204</v>
      </c>
      <c r="AG1342" s="12">
        <v>218</v>
      </c>
      <c r="AH1342" s="33">
        <v>3.7063711911357342</v>
      </c>
      <c r="AI1342" s="34">
        <v>1590000</v>
      </c>
      <c r="AJ1342" s="34">
        <v>1305000</v>
      </c>
      <c r="AK1342" s="34">
        <v>1270000</v>
      </c>
      <c r="AL1342" s="35">
        <v>0.21839080459770116</v>
      </c>
      <c r="AM1342" s="35">
        <v>0.25196850393700787</v>
      </c>
      <c r="AN1342" s="12">
        <v>2.2000000000000002</v>
      </c>
      <c r="AO1342" s="33">
        <v>0.10000000000000009</v>
      </c>
      <c r="AP1342" s="12">
        <v>2.1</v>
      </c>
      <c r="AQ1342" s="32">
        <v>7.8651685393258425E-2</v>
      </c>
      <c r="AR1342" s="34">
        <v>800</v>
      </c>
      <c r="AS1342" s="34">
        <v>750</v>
      </c>
      <c r="AT1342" s="31">
        <v>6.6666666666666666E-2</v>
      </c>
      <c r="AU1342" s="32">
        <v>0.49967125267966267</v>
      </c>
      <c r="AV1342" s="36">
        <v>2120.1600000000003</v>
      </c>
      <c r="AW1342" s="30">
        <v>0.46850000000000003</v>
      </c>
      <c r="AX1342" s="30">
        <v>0.53149999999999997</v>
      </c>
      <c r="AY1342" s="30">
        <v>0.19040000000000001</v>
      </c>
      <c r="AZ1342" s="30">
        <v>0.2462</v>
      </c>
      <c r="BA1342" s="30">
        <v>0.15090000000000001</v>
      </c>
      <c r="BB1342" s="30">
        <v>0.23799999999999999</v>
      </c>
      <c r="BC1342" s="30">
        <v>0.58930000000000005</v>
      </c>
      <c r="BD1342" s="37">
        <v>7.5</v>
      </c>
      <c r="BE1342" s="29">
        <v>2</v>
      </c>
      <c r="BF1342" s="38" t="s">
        <v>4067</v>
      </c>
      <c r="BG1342" s="39">
        <v>115.86546259241101</v>
      </c>
      <c r="BH1342" s="39">
        <v>-31.942915842301801</v>
      </c>
      <c r="BI1342" s="40">
        <f t="shared" si="294"/>
        <v>80</v>
      </c>
      <c r="BJ1342" s="40">
        <f t="shared" si="295"/>
        <v>80</v>
      </c>
      <c r="BK1342" s="40">
        <f t="shared" si="296"/>
        <v>79</v>
      </c>
      <c r="BL1342" s="40">
        <f t="shared" si="297"/>
        <v>1</v>
      </c>
      <c r="BM1342" s="40">
        <f t="shared" si="298"/>
        <v>100</v>
      </c>
      <c r="BN1342" s="40">
        <f t="shared" si="299"/>
        <v>100</v>
      </c>
      <c r="BO1342" s="40">
        <f t="shared" si="300"/>
        <v>100</v>
      </c>
      <c r="BP1342" s="40">
        <f t="shared" si="301"/>
        <v>23</v>
      </c>
      <c r="BQ1342" s="41">
        <f t="shared" si="302"/>
        <v>59</v>
      </c>
      <c r="BR1342" s="40">
        <f t="shared" si="303"/>
        <v>42</v>
      </c>
      <c r="BS1342" s="41">
        <f t="shared" si="304"/>
        <v>32</v>
      </c>
      <c r="BT1342" s="41">
        <f t="shared" si="305"/>
        <v>24</v>
      </c>
      <c r="BU1342" s="41">
        <f t="shared" si="306"/>
        <v>75</v>
      </c>
      <c r="BV1342" s="41">
        <f t="shared" si="307"/>
        <v>62</v>
      </c>
    </row>
    <row r="1343" spans="2:74" x14ac:dyDescent="0.3">
      <c r="B1343" s="12" t="s">
        <v>1754</v>
      </c>
      <c r="C1343" s="12">
        <v>504031057</v>
      </c>
      <c r="D1343" s="12" t="s">
        <v>581</v>
      </c>
      <c r="E1343" s="12" t="s">
        <v>578</v>
      </c>
      <c r="F1343" s="12" t="s">
        <v>2736</v>
      </c>
      <c r="G1343" s="12" t="s">
        <v>120</v>
      </c>
      <c r="H1343" s="12" t="s">
        <v>86</v>
      </c>
      <c r="I1343" s="28">
        <v>690450</v>
      </c>
      <c r="J1343" s="28">
        <v>675325</v>
      </c>
      <c r="K1343" s="28">
        <v>550800</v>
      </c>
      <c r="L1343" s="28">
        <v>700000</v>
      </c>
      <c r="M1343" s="28">
        <v>668000</v>
      </c>
      <c r="N1343" s="28">
        <v>565000</v>
      </c>
      <c r="O1343" s="29">
        <v>41</v>
      </c>
      <c r="P1343" s="29">
        <v>36</v>
      </c>
      <c r="Q1343" s="29">
        <v>37</v>
      </c>
      <c r="R1343" s="28">
        <v>700</v>
      </c>
      <c r="S1343" s="28">
        <v>580</v>
      </c>
      <c r="T1343" s="30">
        <v>2.6</v>
      </c>
      <c r="U1343" s="30">
        <v>-0.19999999999999973</v>
      </c>
      <c r="V1343" s="30">
        <v>2.8</v>
      </c>
      <c r="W1343" s="30">
        <v>3.1</v>
      </c>
      <c r="X1343" s="31">
        <v>5.2719241074661451E-2</v>
      </c>
      <c r="Y1343" s="30">
        <v>5.3</v>
      </c>
      <c r="Z1343" s="30">
        <v>0.39999999999999947</v>
      </c>
      <c r="AA1343" s="30">
        <v>4.9000000000000004</v>
      </c>
      <c r="AB1343" s="30">
        <v>3.7</v>
      </c>
      <c r="AC1343" s="32">
        <v>0.34896705750977103</v>
      </c>
      <c r="AD1343" s="30">
        <v>6.619349034550039</v>
      </c>
      <c r="AE1343" s="12">
        <v>939</v>
      </c>
      <c r="AF1343" s="12">
        <v>720</v>
      </c>
      <c r="AG1343" s="12">
        <v>564</v>
      </c>
      <c r="AH1343" s="33">
        <v>5.4661694192860955</v>
      </c>
      <c r="AI1343" s="34">
        <v>725000</v>
      </c>
      <c r="AJ1343" s="34">
        <v>580000</v>
      </c>
      <c r="AK1343" s="34">
        <v>500000</v>
      </c>
      <c r="AL1343" s="35">
        <v>0.25</v>
      </c>
      <c r="AM1343" s="35">
        <v>0.45</v>
      </c>
      <c r="AN1343" s="12">
        <v>3.5</v>
      </c>
      <c r="AO1343" s="33">
        <v>-0.29999999999999982</v>
      </c>
      <c r="AP1343" s="12">
        <v>3.8</v>
      </c>
      <c r="AQ1343" s="32">
        <v>8.7823834196891187E-2</v>
      </c>
      <c r="AR1343" s="34">
        <v>680</v>
      </c>
      <c r="AS1343" s="34">
        <v>600</v>
      </c>
      <c r="AT1343" s="31">
        <v>0.13333333333333333</v>
      </c>
      <c r="AU1343" s="32">
        <v>0.39248855126484383</v>
      </c>
      <c r="AV1343" s="36">
        <v>2005.9200000000003</v>
      </c>
      <c r="AW1343" s="30">
        <v>0.77810000000000001</v>
      </c>
      <c r="AX1343" s="30">
        <v>0.22189999999999999</v>
      </c>
      <c r="AY1343" s="30">
        <v>0.93310000000000004</v>
      </c>
      <c r="AZ1343" s="30">
        <v>5.1799999999999999E-2</v>
      </c>
      <c r="BA1343" s="30">
        <v>0.21679999999999999</v>
      </c>
      <c r="BB1343" s="30">
        <v>0.54449999999999998</v>
      </c>
      <c r="BC1343" s="30">
        <v>0.2165</v>
      </c>
      <c r="BD1343" s="37">
        <v>2</v>
      </c>
      <c r="BE1343" s="29">
        <v>16</v>
      </c>
      <c r="BF1343" s="38" t="s">
        <v>4068</v>
      </c>
      <c r="BG1343" s="39">
        <v>115.960658173563</v>
      </c>
      <c r="BH1343" s="39">
        <v>-31.835299604528899</v>
      </c>
      <c r="BI1343" s="40">
        <f t="shared" si="294"/>
        <v>74</v>
      </c>
      <c r="BJ1343" s="40">
        <f t="shared" si="295"/>
        <v>59</v>
      </c>
      <c r="BK1343" s="40">
        <f t="shared" si="296"/>
        <v>57</v>
      </c>
      <c r="BL1343" s="40">
        <f t="shared" si="297"/>
        <v>1</v>
      </c>
      <c r="BM1343" s="40">
        <f t="shared" si="298"/>
        <v>100</v>
      </c>
      <c r="BN1343" s="40">
        <f t="shared" si="299"/>
        <v>100</v>
      </c>
      <c r="BO1343" s="40">
        <f t="shared" si="300"/>
        <v>100</v>
      </c>
      <c r="BP1343" s="40">
        <f t="shared" si="301"/>
        <v>38</v>
      </c>
      <c r="BQ1343" s="41">
        <f t="shared" si="302"/>
        <v>100</v>
      </c>
      <c r="BR1343" s="40">
        <f t="shared" si="303"/>
        <v>84</v>
      </c>
      <c r="BS1343" s="41">
        <f t="shared" si="304"/>
        <v>35</v>
      </c>
      <c r="BT1343" s="41">
        <f t="shared" si="305"/>
        <v>29</v>
      </c>
      <c r="BU1343" s="41">
        <f t="shared" si="306"/>
        <v>20</v>
      </c>
      <c r="BV1343" s="41">
        <f t="shared" si="307"/>
        <v>62</v>
      </c>
    </row>
    <row r="1344" spans="2:74" x14ac:dyDescent="0.3">
      <c r="B1344" s="12" t="s">
        <v>1755</v>
      </c>
      <c r="C1344" s="12">
        <v>505021093</v>
      </c>
      <c r="D1344" s="12" t="s">
        <v>599</v>
      </c>
      <c r="E1344" s="12" t="s">
        <v>278</v>
      </c>
      <c r="F1344" s="12" t="s">
        <v>2736</v>
      </c>
      <c r="G1344" s="12" t="s">
        <v>120</v>
      </c>
      <c r="H1344" s="12" t="s">
        <v>86</v>
      </c>
      <c r="I1344" s="28">
        <v>1160750</v>
      </c>
      <c r="J1344" s="28">
        <v>1148450</v>
      </c>
      <c r="K1344" s="28">
        <v>916700</v>
      </c>
      <c r="L1344" s="28">
        <v>1210000</v>
      </c>
      <c r="M1344" s="28">
        <v>1170000</v>
      </c>
      <c r="N1344" s="28">
        <v>985000</v>
      </c>
      <c r="O1344" s="29">
        <v>31</v>
      </c>
      <c r="P1344" s="29">
        <v>29</v>
      </c>
      <c r="Q1344" s="29">
        <v>37</v>
      </c>
      <c r="R1344" s="28">
        <v>750</v>
      </c>
      <c r="S1344" s="28">
        <v>690</v>
      </c>
      <c r="T1344" s="30">
        <v>2.5</v>
      </c>
      <c r="U1344" s="30">
        <v>0.10000000000000009</v>
      </c>
      <c r="V1344" s="30">
        <v>2.4</v>
      </c>
      <c r="W1344" s="30">
        <v>2.5</v>
      </c>
      <c r="X1344" s="31">
        <v>3.3598966185655825E-2</v>
      </c>
      <c r="Y1344" s="30">
        <v>3.6</v>
      </c>
      <c r="Z1344" s="30">
        <v>-0.19999999999999973</v>
      </c>
      <c r="AA1344" s="30">
        <v>3.8</v>
      </c>
      <c r="AB1344" s="30">
        <v>3.7</v>
      </c>
      <c r="AC1344" s="32">
        <v>0.36060466189706897</v>
      </c>
      <c r="AD1344" s="30">
        <v>10.732611828128791</v>
      </c>
      <c r="AE1344" s="12">
        <v>835</v>
      </c>
      <c r="AF1344" s="12">
        <v>701</v>
      </c>
      <c r="AG1344" s="12">
        <v>444</v>
      </c>
      <c r="AH1344" s="33">
        <v>5.737199259716224</v>
      </c>
      <c r="AI1344" s="34">
        <v>1050000</v>
      </c>
      <c r="AJ1344" s="34">
        <v>850000</v>
      </c>
      <c r="AK1344" s="34">
        <v>845000</v>
      </c>
      <c r="AL1344" s="35">
        <v>0.23529411764705882</v>
      </c>
      <c r="AM1344" s="35">
        <v>0.24260355029585798</v>
      </c>
      <c r="AN1344" s="12">
        <v>2.7</v>
      </c>
      <c r="AO1344" s="33">
        <v>-9.9999999999999645E-2</v>
      </c>
      <c r="AP1344" s="12">
        <v>2.8</v>
      </c>
      <c r="AQ1344" s="32">
        <v>7.0731707317073164E-2</v>
      </c>
      <c r="AR1344" s="34">
        <v>700</v>
      </c>
      <c r="AS1344" s="34">
        <v>650</v>
      </c>
      <c r="AT1344" s="31">
        <v>7.6923076923076927E-2</v>
      </c>
      <c r="AU1344" s="32">
        <v>0.53895701981195432</v>
      </c>
      <c r="AV1344" s="36">
        <v>2079.84</v>
      </c>
      <c r="AW1344" s="30">
        <v>0.69530000000000003</v>
      </c>
      <c r="AX1344" s="30">
        <v>0.30470000000000003</v>
      </c>
      <c r="AY1344" s="30">
        <v>0.61170000000000002</v>
      </c>
      <c r="AZ1344" s="30">
        <v>0.29049999999999998</v>
      </c>
      <c r="BA1344" s="30">
        <v>0.34110000000000001</v>
      </c>
      <c r="BB1344" s="30">
        <v>0.34160000000000001</v>
      </c>
      <c r="BC1344" s="30">
        <v>0.29730000000000001</v>
      </c>
      <c r="BD1344" s="37">
        <v>5</v>
      </c>
      <c r="BE1344" s="29">
        <v>7</v>
      </c>
      <c r="BF1344" s="38" t="s">
        <v>4069</v>
      </c>
      <c r="BG1344" s="39">
        <v>115.815722153563</v>
      </c>
      <c r="BH1344" s="39">
        <v>-31.891856138987901</v>
      </c>
      <c r="BI1344" s="40">
        <f t="shared" si="294"/>
        <v>75</v>
      </c>
      <c r="BJ1344" s="40">
        <f t="shared" si="295"/>
        <v>72</v>
      </c>
      <c r="BK1344" s="40">
        <f t="shared" si="296"/>
        <v>54</v>
      </c>
      <c r="BL1344" s="40">
        <f t="shared" si="297"/>
        <v>1</v>
      </c>
      <c r="BM1344" s="40">
        <f t="shared" si="298"/>
        <v>100</v>
      </c>
      <c r="BN1344" s="40">
        <f t="shared" si="299"/>
        <v>93</v>
      </c>
      <c r="BO1344" s="40">
        <f t="shared" si="300"/>
        <v>100</v>
      </c>
      <c r="BP1344" s="40">
        <f t="shared" si="301"/>
        <v>65</v>
      </c>
      <c r="BQ1344" s="41">
        <f t="shared" si="302"/>
        <v>62</v>
      </c>
      <c r="BR1344" s="40">
        <f t="shared" si="303"/>
        <v>43</v>
      </c>
      <c r="BS1344" s="41">
        <f t="shared" si="304"/>
        <v>27</v>
      </c>
      <c r="BT1344" s="41">
        <f t="shared" si="305"/>
        <v>57</v>
      </c>
      <c r="BU1344" s="41">
        <f t="shared" si="306"/>
        <v>50</v>
      </c>
      <c r="BV1344" s="41">
        <f t="shared" si="307"/>
        <v>62</v>
      </c>
    </row>
    <row r="1345" spans="2:74" x14ac:dyDescent="0.3">
      <c r="B1345" s="12" t="s">
        <v>1756</v>
      </c>
      <c r="C1345" s="12">
        <v>505021097</v>
      </c>
      <c r="D1345" s="12" t="s">
        <v>599</v>
      </c>
      <c r="E1345" s="12" t="s">
        <v>278</v>
      </c>
      <c r="F1345" s="12" t="s">
        <v>2736</v>
      </c>
      <c r="G1345" s="12" t="s">
        <v>120</v>
      </c>
      <c r="H1345" s="12" t="s">
        <v>86</v>
      </c>
      <c r="I1345" s="28">
        <v>1102500</v>
      </c>
      <c r="J1345" s="28">
        <v>1034250</v>
      </c>
      <c r="K1345" s="28">
        <v>900000</v>
      </c>
      <c r="L1345" s="28">
        <v>1330000</v>
      </c>
      <c r="M1345" s="28">
        <v>1250000</v>
      </c>
      <c r="N1345" s="28">
        <v>1150000</v>
      </c>
      <c r="O1345" s="29">
        <v>35</v>
      </c>
      <c r="P1345" s="29">
        <v>39</v>
      </c>
      <c r="Q1345" s="29">
        <v>47</v>
      </c>
      <c r="R1345" s="28">
        <v>700</v>
      </c>
      <c r="S1345" s="28">
        <v>630</v>
      </c>
      <c r="T1345" s="30">
        <v>2.4</v>
      </c>
      <c r="U1345" s="30">
        <v>-0.20000000000000018</v>
      </c>
      <c r="V1345" s="30">
        <v>2.6</v>
      </c>
      <c r="W1345" s="30">
        <v>2.6</v>
      </c>
      <c r="X1345" s="31">
        <v>3.3015873015873019E-2</v>
      </c>
      <c r="Y1345" s="30">
        <v>4.5999999999999996</v>
      </c>
      <c r="Z1345" s="30">
        <v>-0.10000000000000053</v>
      </c>
      <c r="AA1345" s="30">
        <v>4.7</v>
      </c>
      <c r="AB1345" s="30">
        <v>3.9</v>
      </c>
      <c r="AC1345" s="32">
        <v>0.35796105383734245</v>
      </c>
      <c r="AD1345" s="30">
        <v>10.842089611419507</v>
      </c>
      <c r="AE1345" s="12">
        <v>835</v>
      </c>
      <c r="AF1345" s="12">
        <v>701</v>
      </c>
      <c r="AG1345" s="12">
        <v>444</v>
      </c>
      <c r="AH1345" s="33">
        <v>5.737199259716224</v>
      </c>
      <c r="AI1345" s="34">
        <v>1050000</v>
      </c>
      <c r="AJ1345" s="34">
        <v>850000</v>
      </c>
      <c r="AK1345" s="34">
        <v>845000</v>
      </c>
      <c r="AL1345" s="35">
        <v>0.23529411764705882</v>
      </c>
      <c r="AM1345" s="35">
        <v>0.24260355029585798</v>
      </c>
      <c r="AN1345" s="12">
        <v>2.7</v>
      </c>
      <c r="AO1345" s="33">
        <v>-9.9999999999999645E-2</v>
      </c>
      <c r="AP1345" s="12">
        <v>2.8</v>
      </c>
      <c r="AQ1345" s="32">
        <v>7.0731707317073164E-2</v>
      </c>
      <c r="AR1345" s="34">
        <v>700</v>
      </c>
      <c r="AS1345" s="34">
        <v>650</v>
      </c>
      <c r="AT1345" s="31">
        <v>7.6923076923076927E-2</v>
      </c>
      <c r="AU1345" s="32">
        <v>0.53895701981195432</v>
      </c>
      <c r="AV1345" s="36">
        <v>1955.5200000000002</v>
      </c>
      <c r="AW1345" s="30">
        <v>0.61109999999999998</v>
      </c>
      <c r="AX1345" s="30">
        <v>0.38890000000000002</v>
      </c>
      <c r="AY1345" s="30">
        <v>0.46500000000000002</v>
      </c>
      <c r="AZ1345" s="30">
        <v>0.33810000000000001</v>
      </c>
      <c r="BA1345" s="30">
        <v>0.2918</v>
      </c>
      <c r="BB1345" s="30">
        <v>0.31190000000000001</v>
      </c>
      <c r="BC1345" s="30">
        <v>0.33700000000000002</v>
      </c>
      <c r="BD1345" s="37">
        <v>7</v>
      </c>
      <c r="BE1345" s="29">
        <v>4</v>
      </c>
      <c r="BF1345" s="38" t="s">
        <v>4070</v>
      </c>
      <c r="BG1345" s="39">
        <v>115.85676320211699</v>
      </c>
      <c r="BH1345" s="39">
        <v>-31.910243101651002</v>
      </c>
      <c r="BI1345" s="40">
        <f t="shared" si="294"/>
        <v>77</v>
      </c>
      <c r="BJ1345" s="40">
        <f t="shared" si="295"/>
        <v>72</v>
      </c>
      <c r="BK1345" s="40">
        <f t="shared" si="296"/>
        <v>54</v>
      </c>
      <c r="BL1345" s="40">
        <f t="shared" si="297"/>
        <v>1</v>
      </c>
      <c r="BM1345" s="40">
        <f t="shared" si="298"/>
        <v>100</v>
      </c>
      <c r="BN1345" s="40">
        <f t="shared" si="299"/>
        <v>93</v>
      </c>
      <c r="BO1345" s="40">
        <f t="shared" si="300"/>
        <v>100</v>
      </c>
      <c r="BP1345" s="40">
        <f t="shared" si="301"/>
        <v>54</v>
      </c>
      <c r="BQ1345" s="41">
        <f t="shared" si="302"/>
        <v>60</v>
      </c>
      <c r="BR1345" s="40">
        <f t="shared" si="303"/>
        <v>42</v>
      </c>
      <c r="BS1345" s="41">
        <f t="shared" si="304"/>
        <v>29</v>
      </c>
      <c r="BT1345" s="41">
        <f t="shared" si="305"/>
        <v>41</v>
      </c>
      <c r="BU1345" s="41">
        <f t="shared" si="306"/>
        <v>70</v>
      </c>
      <c r="BV1345" s="41">
        <f t="shared" si="307"/>
        <v>62</v>
      </c>
    </row>
    <row r="1346" spans="2:74" x14ac:dyDescent="0.3">
      <c r="B1346" s="12" t="s">
        <v>1757</v>
      </c>
      <c r="C1346" s="12">
        <v>507011153</v>
      </c>
      <c r="D1346" s="12" t="s">
        <v>280</v>
      </c>
      <c r="E1346" s="12" t="s">
        <v>281</v>
      </c>
      <c r="F1346" s="12" t="s">
        <v>2736</v>
      </c>
      <c r="G1346" s="12" t="s">
        <v>120</v>
      </c>
      <c r="H1346" s="12" t="s">
        <v>86</v>
      </c>
      <c r="I1346" s="28">
        <v>808500</v>
      </c>
      <c r="J1346" s="28">
        <v>789000</v>
      </c>
      <c r="K1346" s="28">
        <v>644800</v>
      </c>
      <c r="L1346" s="28">
        <v>805000</v>
      </c>
      <c r="M1346" s="28">
        <v>780000</v>
      </c>
      <c r="N1346" s="28">
        <v>650000</v>
      </c>
      <c r="O1346" s="29">
        <v>36</v>
      </c>
      <c r="P1346" s="29">
        <v>35</v>
      </c>
      <c r="Q1346" s="29">
        <v>38</v>
      </c>
      <c r="R1346" s="28">
        <v>650</v>
      </c>
      <c r="S1346" s="28">
        <v>550</v>
      </c>
      <c r="T1346" s="30">
        <v>3.3</v>
      </c>
      <c r="U1346" s="30">
        <v>-0.20000000000000018</v>
      </c>
      <c r="V1346" s="30">
        <v>3.5</v>
      </c>
      <c r="W1346" s="30">
        <v>3.7</v>
      </c>
      <c r="X1346" s="31">
        <v>4.1805813234384662E-2</v>
      </c>
      <c r="Y1346" s="30">
        <v>3.5</v>
      </c>
      <c r="Z1346" s="30">
        <v>0.10000000000000009</v>
      </c>
      <c r="AA1346" s="30">
        <v>3.4</v>
      </c>
      <c r="AB1346" s="30">
        <v>3.5</v>
      </c>
      <c r="AC1346" s="32">
        <v>0.36778019192467859</v>
      </c>
      <c r="AD1346" s="30">
        <v>8.7973457151213807</v>
      </c>
      <c r="AE1346" s="12">
        <v>441</v>
      </c>
      <c r="AF1346" s="12">
        <v>373</v>
      </c>
      <c r="AG1346" s="12">
        <v>352</v>
      </c>
      <c r="AH1346" s="33">
        <v>4.3864229765013052</v>
      </c>
      <c r="AI1346" s="34">
        <v>850000</v>
      </c>
      <c r="AJ1346" s="34">
        <v>690000</v>
      </c>
      <c r="AK1346" s="34">
        <v>615000</v>
      </c>
      <c r="AL1346" s="35">
        <v>0.2318840579710145</v>
      </c>
      <c r="AM1346" s="35">
        <v>0.38211382113821141</v>
      </c>
      <c r="AN1346" s="12">
        <v>2.7</v>
      </c>
      <c r="AO1346" s="33">
        <v>-0.39999999999999991</v>
      </c>
      <c r="AP1346" s="12">
        <v>3.1</v>
      </c>
      <c r="AQ1346" s="32">
        <v>6.6503428011753185E-2</v>
      </c>
      <c r="AR1346" s="34">
        <v>700</v>
      </c>
      <c r="AS1346" s="34">
        <v>620</v>
      </c>
      <c r="AT1346" s="31">
        <v>0.12903225806451613</v>
      </c>
      <c r="AU1346" s="32">
        <v>0.44541632783520618</v>
      </c>
      <c r="AV1346" s="36">
        <v>1767.3600000000001</v>
      </c>
      <c r="AW1346" s="30">
        <v>0.64329999999999998</v>
      </c>
      <c r="AX1346" s="30">
        <v>0.35670000000000002</v>
      </c>
      <c r="AY1346" s="30">
        <v>0.78939999999999999</v>
      </c>
      <c r="AZ1346" s="30">
        <v>0.1066</v>
      </c>
      <c r="BA1346" s="30">
        <v>0.26229999999999998</v>
      </c>
      <c r="BB1346" s="30">
        <v>0.40820000000000001</v>
      </c>
      <c r="BC1346" s="30">
        <v>0.30819999999999997</v>
      </c>
      <c r="BD1346" s="37">
        <v>4</v>
      </c>
      <c r="BE1346" s="29">
        <v>15</v>
      </c>
      <c r="BF1346" s="38" t="s">
        <v>4071</v>
      </c>
      <c r="BG1346" s="39">
        <v>115.80848895478999</v>
      </c>
      <c r="BH1346" s="39">
        <v>-32.084645954605101</v>
      </c>
      <c r="BI1346" s="40">
        <f t="shared" si="294"/>
        <v>62</v>
      </c>
      <c r="BJ1346" s="40">
        <f t="shared" si="295"/>
        <v>72</v>
      </c>
      <c r="BK1346" s="40">
        <f t="shared" si="296"/>
        <v>70</v>
      </c>
      <c r="BL1346" s="40">
        <f t="shared" si="297"/>
        <v>1</v>
      </c>
      <c r="BM1346" s="40">
        <f t="shared" si="298"/>
        <v>100</v>
      </c>
      <c r="BN1346" s="40">
        <f t="shared" si="299"/>
        <v>87</v>
      </c>
      <c r="BO1346" s="40">
        <f t="shared" si="300"/>
        <v>100</v>
      </c>
      <c r="BP1346" s="40">
        <f t="shared" si="301"/>
        <v>48</v>
      </c>
      <c r="BQ1346" s="41">
        <f t="shared" si="302"/>
        <v>89</v>
      </c>
      <c r="BR1346" s="40">
        <f t="shared" si="303"/>
        <v>62</v>
      </c>
      <c r="BS1346" s="41">
        <f t="shared" si="304"/>
        <v>22</v>
      </c>
      <c r="BT1346" s="41">
        <f t="shared" si="305"/>
        <v>59</v>
      </c>
      <c r="BU1346" s="41">
        <f t="shared" si="306"/>
        <v>40</v>
      </c>
      <c r="BV1346" s="41">
        <f t="shared" si="307"/>
        <v>62</v>
      </c>
    </row>
    <row r="1347" spans="2:74" x14ac:dyDescent="0.3">
      <c r="B1347" s="12" t="s">
        <v>1758</v>
      </c>
      <c r="C1347" s="12">
        <v>507011154</v>
      </c>
      <c r="D1347" s="12" t="s">
        <v>280</v>
      </c>
      <c r="E1347" s="12" t="s">
        <v>281</v>
      </c>
      <c r="F1347" s="12" t="s">
        <v>2736</v>
      </c>
      <c r="G1347" s="12" t="s">
        <v>120</v>
      </c>
      <c r="H1347" s="12" t="s">
        <v>86</v>
      </c>
      <c r="I1347" s="28">
        <v>800000</v>
      </c>
      <c r="J1347" s="28">
        <v>775200</v>
      </c>
      <c r="K1347" s="28">
        <v>649000</v>
      </c>
      <c r="L1347" s="28">
        <v>865500</v>
      </c>
      <c r="M1347" s="28">
        <v>850000</v>
      </c>
      <c r="N1347" s="28">
        <v>699000</v>
      </c>
      <c r="O1347" s="29">
        <v>31</v>
      </c>
      <c r="P1347" s="29">
        <v>30</v>
      </c>
      <c r="Q1347" s="29">
        <v>43</v>
      </c>
      <c r="R1347" s="28">
        <v>670</v>
      </c>
      <c r="S1347" s="28">
        <v>570</v>
      </c>
      <c r="T1347" s="30">
        <v>3.1</v>
      </c>
      <c r="U1347" s="30">
        <v>0</v>
      </c>
      <c r="V1347" s="30">
        <v>3.1</v>
      </c>
      <c r="W1347" s="30">
        <v>3</v>
      </c>
      <c r="X1347" s="31">
        <v>4.3549999999999998E-2</v>
      </c>
      <c r="Y1347" s="30">
        <v>4.2</v>
      </c>
      <c r="Z1347" s="30">
        <v>-9.9999999999999645E-2</v>
      </c>
      <c r="AA1347" s="30">
        <v>4.3</v>
      </c>
      <c r="AB1347" s="30">
        <v>3.6</v>
      </c>
      <c r="AC1347" s="32">
        <v>0.42852026197298398</v>
      </c>
      <c r="AD1347" s="30">
        <v>9.8397304701029622</v>
      </c>
      <c r="AE1347" s="12">
        <v>441</v>
      </c>
      <c r="AF1347" s="12">
        <v>373</v>
      </c>
      <c r="AG1347" s="12">
        <v>352</v>
      </c>
      <c r="AH1347" s="33">
        <v>4.3864229765013052</v>
      </c>
      <c r="AI1347" s="34">
        <v>850000</v>
      </c>
      <c r="AJ1347" s="34">
        <v>690000</v>
      </c>
      <c r="AK1347" s="34">
        <v>615000</v>
      </c>
      <c r="AL1347" s="35">
        <v>0.2318840579710145</v>
      </c>
      <c r="AM1347" s="35">
        <v>0.38211382113821141</v>
      </c>
      <c r="AN1347" s="12">
        <v>2.7</v>
      </c>
      <c r="AO1347" s="33">
        <v>-0.39999999999999991</v>
      </c>
      <c r="AP1347" s="12">
        <v>3.1</v>
      </c>
      <c r="AQ1347" s="32">
        <v>6.6503428011753185E-2</v>
      </c>
      <c r="AR1347" s="34">
        <v>700</v>
      </c>
      <c r="AS1347" s="34">
        <v>620</v>
      </c>
      <c r="AT1347" s="31">
        <v>0.12903225806451613</v>
      </c>
      <c r="AU1347" s="32">
        <v>0.44541632783520618</v>
      </c>
      <c r="AV1347" s="36">
        <v>1563.5200000000002</v>
      </c>
      <c r="AW1347" s="30">
        <v>0.60109999999999997</v>
      </c>
      <c r="AX1347" s="30">
        <v>0.39889999999999998</v>
      </c>
      <c r="AY1347" s="30">
        <v>0.68430000000000002</v>
      </c>
      <c r="AZ1347" s="30">
        <v>0.25209999999999999</v>
      </c>
      <c r="BA1347" s="30">
        <v>0.27750000000000002</v>
      </c>
      <c r="BB1347" s="30">
        <v>0.33860000000000001</v>
      </c>
      <c r="BC1347" s="30">
        <v>0.3604</v>
      </c>
      <c r="BD1347" s="37">
        <v>6</v>
      </c>
      <c r="BE1347" s="29">
        <v>16</v>
      </c>
      <c r="BF1347" s="38" t="s">
        <v>4072</v>
      </c>
      <c r="BG1347" s="39">
        <v>115.779415121375</v>
      </c>
      <c r="BH1347" s="39">
        <v>-32.0841546578229</v>
      </c>
      <c r="BI1347" s="40">
        <f t="shared" si="294"/>
        <v>65</v>
      </c>
      <c r="BJ1347" s="40">
        <f t="shared" si="295"/>
        <v>72</v>
      </c>
      <c r="BK1347" s="40">
        <f t="shared" si="296"/>
        <v>70</v>
      </c>
      <c r="BL1347" s="40">
        <f t="shared" si="297"/>
        <v>1</v>
      </c>
      <c r="BM1347" s="40">
        <f t="shared" si="298"/>
        <v>100</v>
      </c>
      <c r="BN1347" s="40">
        <f t="shared" si="299"/>
        <v>87</v>
      </c>
      <c r="BO1347" s="40">
        <f t="shared" si="300"/>
        <v>100</v>
      </c>
      <c r="BP1347" s="40">
        <f t="shared" si="301"/>
        <v>51</v>
      </c>
      <c r="BQ1347" s="41">
        <f t="shared" si="302"/>
        <v>95</v>
      </c>
      <c r="BR1347" s="40">
        <f t="shared" si="303"/>
        <v>52</v>
      </c>
      <c r="BS1347" s="41">
        <f t="shared" si="304"/>
        <v>1</v>
      </c>
      <c r="BT1347" s="41">
        <f t="shared" si="305"/>
        <v>47</v>
      </c>
      <c r="BU1347" s="41">
        <f t="shared" si="306"/>
        <v>60</v>
      </c>
      <c r="BV1347" s="41">
        <f t="shared" si="307"/>
        <v>62</v>
      </c>
    </row>
    <row r="1348" spans="2:74" x14ac:dyDescent="0.3">
      <c r="B1348" s="12" t="s">
        <v>1759</v>
      </c>
      <c r="C1348" s="12">
        <v>507011160</v>
      </c>
      <c r="D1348" s="12" t="s">
        <v>280</v>
      </c>
      <c r="E1348" s="12" t="s">
        <v>281</v>
      </c>
      <c r="F1348" s="12" t="s">
        <v>2736</v>
      </c>
      <c r="G1348" s="12" t="s">
        <v>120</v>
      </c>
      <c r="H1348" s="12" t="s">
        <v>86</v>
      </c>
      <c r="I1348" s="28">
        <v>800000</v>
      </c>
      <c r="J1348" s="28">
        <v>761250</v>
      </c>
      <c r="K1348" s="28">
        <v>612000</v>
      </c>
      <c r="L1348" s="28">
        <v>861000</v>
      </c>
      <c r="M1348" s="28">
        <v>815000</v>
      </c>
      <c r="N1348" s="28">
        <v>670000</v>
      </c>
      <c r="O1348" s="29">
        <v>30</v>
      </c>
      <c r="P1348" s="29">
        <v>29</v>
      </c>
      <c r="Q1348" s="29">
        <v>42</v>
      </c>
      <c r="R1348" s="28">
        <v>660</v>
      </c>
      <c r="S1348" s="28">
        <v>575</v>
      </c>
      <c r="T1348" s="30">
        <v>2.8</v>
      </c>
      <c r="U1348" s="30">
        <v>0</v>
      </c>
      <c r="V1348" s="30">
        <v>2.8</v>
      </c>
      <c r="W1348" s="30">
        <v>3.3</v>
      </c>
      <c r="X1348" s="31">
        <v>4.2900000000000001E-2</v>
      </c>
      <c r="Y1348" s="30">
        <v>4.5999999999999996</v>
      </c>
      <c r="Z1348" s="30">
        <v>0</v>
      </c>
      <c r="AA1348" s="30">
        <v>4.5999999999999996</v>
      </c>
      <c r="AB1348" s="30">
        <v>4.2</v>
      </c>
      <c r="AC1348" s="32">
        <v>0.40005819028222284</v>
      </c>
      <c r="AD1348" s="30">
        <v>9.3253657408443544</v>
      </c>
      <c r="AE1348" s="12">
        <v>441</v>
      </c>
      <c r="AF1348" s="12">
        <v>373</v>
      </c>
      <c r="AG1348" s="12">
        <v>352</v>
      </c>
      <c r="AH1348" s="33">
        <v>4.3864229765013052</v>
      </c>
      <c r="AI1348" s="34">
        <v>850000</v>
      </c>
      <c r="AJ1348" s="34">
        <v>690000</v>
      </c>
      <c r="AK1348" s="34">
        <v>615000</v>
      </c>
      <c r="AL1348" s="35">
        <v>0.2318840579710145</v>
      </c>
      <c r="AM1348" s="35">
        <v>0.38211382113821141</v>
      </c>
      <c r="AN1348" s="12">
        <v>2.7</v>
      </c>
      <c r="AO1348" s="33">
        <v>-0.39999999999999991</v>
      </c>
      <c r="AP1348" s="12">
        <v>3.1</v>
      </c>
      <c r="AQ1348" s="32">
        <v>6.6503428011753185E-2</v>
      </c>
      <c r="AR1348" s="34">
        <v>700</v>
      </c>
      <c r="AS1348" s="34">
        <v>620</v>
      </c>
      <c r="AT1348" s="31">
        <v>0.12903225806451613</v>
      </c>
      <c r="AU1348" s="32">
        <v>0.44541632783520618</v>
      </c>
      <c r="AV1348" s="36">
        <v>1649.7600000000002</v>
      </c>
      <c r="AW1348" s="30">
        <v>0.66169999999999995</v>
      </c>
      <c r="AX1348" s="30">
        <v>0.33829999999999999</v>
      </c>
      <c r="AY1348" s="30">
        <v>0.74209999999999998</v>
      </c>
      <c r="AZ1348" s="30">
        <v>0.2039</v>
      </c>
      <c r="BA1348" s="30">
        <v>0.34610000000000002</v>
      </c>
      <c r="BB1348" s="30">
        <v>0.34370000000000001</v>
      </c>
      <c r="BC1348" s="30">
        <v>0.2843</v>
      </c>
      <c r="BD1348" s="37">
        <v>4</v>
      </c>
      <c r="BE1348" s="29">
        <v>18</v>
      </c>
      <c r="BF1348" s="38" t="s">
        <v>4073</v>
      </c>
      <c r="BG1348" s="39">
        <v>115.785075580007</v>
      </c>
      <c r="BH1348" s="39">
        <v>-32.106893111888503</v>
      </c>
      <c r="BI1348" s="40">
        <f t="shared" si="294"/>
        <v>70</v>
      </c>
      <c r="BJ1348" s="40">
        <f t="shared" si="295"/>
        <v>72</v>
      </c>
      <c r="BK1348" s="40">
        <f t="shared" si="296"/>
        <v>70</v>
      </c>
      <c r="BL1348" s="40">
        <f t="shared" si="297"/>
        <v>1</v>
      </c>
      <c r="BM1348" s="40">
        <f t="shared" si="298"/>
        <v>100</v>
      </c>
      <c r="BN1348" s="40">
        <f t="shared" si="299"/>
        <v>87</v>
      </c>
      <c r="BO1348" s="40">
        <f t="shared" si="300"/>
        <v>100</v>
      </c>
      <c r="BP1348" s="40">
        <f t="shared" si="301"/>
        <v>66</v>
      </c>
      <c r="BQ1348" s="41">
        <f t="shared" si="302"/>
        <v>93</v>
      </c>
      <c r="BR1348" s="40">
        <f t="shared" si="303"/>
        <v>57</v>
      </c>
      <c r="BS1348" s="41">
        <f t="shared" si="304"/>
        <v>1</v>
      </c>
      <c r="BT1348" s="41">
        <f t="shared" si="305"/>
        <v>41</v>
      </c>
      <c r="BU1348" s="41">
        <f t="shared" si="306"/>
        <v>40</v>
      </c>
      <c r="BV1348" s="41">
        <f t="shared" si="307"/>
        <v>62</v>
      </c>
    </row>
    <row r="1349" spans="2:74" x14ac:dyDescent="0.3">
      <c r="B1349" s="12" t="s">
        <v>1760</v>
      </c>
      <c r="C1349" s="12">
        <v>507031261</v>
      </c>
      <c r="D1349" s="12" t="s">
        <v>1761</v>
      </c>
      <c r="E1349" s="12" t="s">
        <v>281</v>
      </c>
      <c r="F1349" s="12" t="s">
        <v>2736</v>
      </c>
      <c r="G1349" s="12" t="s">
        <v>120</v>
      </c>
      <c r="H1349" s="12" t="s">
        <v>86</v>
      </c>
      <c r="I1349" s="28">
        <v>681477</v>
      </c>
      <c r="J1349" s="28">
        <v>659000</v>
      </c>
      <c r="K1349" s="28">
        <v>548000</v>
      </c>
      <c r="L1349" s="28">
        <v>715000</v>
      </c>
      <c r="M1349" s="28">
        <v>680000</v>
      </c>
      <c r="N1349" s="28">
        <v>590000</v>
      </c>
      <c r="O1349" s="29">
        <v>38</v>
      </c>
      <c r="P1349" s="29">
        <v>30</v>
      </c>
      <c r="Q1349" s="29">
        <v>38</v>
      </c>
      <c r="R1349" s="28">
        <v>675</v>
      </c>
      <c r="S1349" s="28">
        <v>590</v>
      </c>
      <c r="T1349" s="30">
        <v>4.5999999999999996</v>
      </c>
      <c r="U1349" s="30">
        <v>9.9999999999999645E-2</v>
      </c>
      <c r="V1349" s="30">
        <v>4.5</v>
      </c>
      <c r="W1349" s="30">
        <v>4.3</v>
      </c>
      <c r="X1349" s="31">
        <v>5.150577348905392E-2</v>
      </c>
      <c r="Y1349" s="30">
        <v>7.3</v>
      </c>
      <c r="Z1349" s="30">
        <v>0.29999999999999982</v>
      </c>
      <c r="AA1349" s="30">
        <v>7</v>
      </c>
      <c r="AB1349" s="30">
        <v>5.5</v>
      </c>
      <c r="AC1349" s="32">
        <v>0.26363892013498313</v>
      </c>
      <c r="AD1349" s="30">
        <v>5.1186285007643271</v>
      </c>
      <c r="AE1349" s="12">
        <v>421</v>
      </c>
      <c r="AF1349" s="12">
        <v>288</v>
      </c>
      <c r="AG1349" s="12">
        <v>148</v>
      </c>
      <c r="AH1349" s="33">
        <v>5.7884130982367754</v>
      </c>
      <c r="AI1349" s="34">
        <v>645000</v>
      </c>
      <c r="AJ1349" s="34">
        <v>500000</v>
      </c>
      <c r="AK1349" s="34">
        <v>415000</v>
      </c>
      <c r="AL1349" s="35">
        <v>0.28999999999999998</v>
      </c>
      <c r="AM1349" s="35">
        <v>0.55421686746987953</v>
      </c>
      <c r="AN1349" s="12">
        <v>4.7</v>
      </c>
      <c r="AO1349" s="33">
        <v>0</v>
      </c>
      <c r="AP1349" s="12">
        <v>4.7</v>
      </c>
      <c r="AQ1349" s="32">
        <v>0.11864406779661016</v>
      </c>
      <c r="AR1349" s="34">
        <v>610</v>
      </c>
      <c r="AS1349" s="34">
        <v>550</v>
      </c>
      <c r="AT1349" s="31">
        <v>0.10909090909090909</v>
      </c>
      <c r="AU1349" s="32">
        <v>0.4814533551880974</v>
      </c>
      <c r="AV1349" s="36">
        <v>2560.3200000000002</v>
      </c>
      <c r="AW1349" s="30">
        <v>0.82809999999999995</v>
      </c>
      <c r="AX1349" s="30">
        <v>0.1719</v>
      </c>
      <c r="AY1349" s="30">
        <v>0.98350000000000004</v>
      </c>
      <c r="AZ1349" s="30">
        <v>1.35E-2</v>
      </c>
      <c r="BA1349" s="30">
        <v>0.16950000000000001</v>
      </c>
      <c r="BB1349" s="30">
        <v>0.64139999999999997</v>
      </c>
      <c r="BC1349" s="30">
        <v>0.17330000000000001</v>
      </c>
      <c r="BD1349" s="37">
        <v>7</v>
      </c>
      <c r="BE1349" s="29">
        <v>31</v>
      </c>
      <c r="BF1349" s="38" t="s">
        <v>4074</v>
      </c>
      <c r="BG1349" s="39">
        <v>115.86744092273599</v>
      </c>
      <c r="BH1349" s="39">
        <v>-32.229246593568597</v>
      </c>
      <c r="BI1349" s="40">
        <f t="shared" si="294"/>
        <v>41</v>
      </c>
      <c r="BJ1349" s="40">
        <f t="shared" si="295"/>
        <v>39</v>
      </c>
      <c r="BK1349" s="40">
        <f t="shared" si="296"/>
        <v>53</v>
      </c>
      <c r="BL1349" s="40">
        <f t="shared" si="297"/>
        <v>1</v>
      </c>
      <c r="BM1349" s="40">
        <f t="shared" si="298"/>
        <v>100</v>
      </c>
      <c r="BN1349" s="40">
        <f t="shared" si="299"/>
        <v>100</v>
      </c>
      <c r="BO1349" s="40">
        <f t="shared" si="300"/>
        <v>100</v>
      </c>
      <c r="BP1349" s="40">
        <f t="shared" si="301"/>
        <v>27</v>
      </c>
      <c r="BQ1349" s="41">
        <f t="shared" si="302"/>
        <v>100</v>
      </c>
      <c r="BR1349" s="40">
        <f t="shared" si="303"/>
        <v>99</v>
      </c>
      <c r="BS1349" s="41">
        <f t="shared" si="304"/>
        <v>91</v>
      </c>
      <c r="BT1349" s="41">
        <f t="shared" si="305"/>
        <v>1</v>
      </c>
      <c r="BU1349" s="41">
        <f t="shared" si="306"/>
        <v>70</v>
      </c>
      <c r="BV1349" s="41">
        <f t="shared" si="307"/>
        <v>62</v>
      </c>
    </row>
    <row r="1350" spans="2:74" x14ac:dyDescent="0.3">
      <c r="B1350" s="12" t="s">
        <v>1762</v>
      </c>
      <c r="C1350" s="12">
        <v>507051187</v>
      </c>
      <c r="D1350" s="12" t="s">
        <v>1539</v>
      </c>
      <c r="E1350" s="12" t="s">
        <v>281</v>
      </c>
      <c r="F1350" s="12" t="s">
        <v>2736</v>
      </c>
      <c r="G1350" s="12" t="s">
        <v>120</v>
      </c>
      <c r="H1350" s="12" t="s">
        <v>86</v>
      </c>
      <c r="I1350" s="28">
        <v>699000</v>
      </c>
      <c r="J1350" s="28">
        <v>689000</v>
      </c>
      <c r="K1350" s="28">
        <v>561600</v>
      </c>
      <c r="L1350" s="28">
        <v>690000</v>
      </c>
      <c r="M1350" s="28">
        <v>680000</v>
      </c>
      <c r="N1350" s="28">
        <v>560000</v>
      </c>
      <c r="O1350" s="29">
        <v>31</v>
      </c>
      <c r="P1350" s="29">
        <v>29</v>
      </c>
      <c r="Q1350" s="29">
        <v>25</v>
      </c>
      <c r="R1350" s="28">
        <v>600</v>
      </c>
      <c r="S1350" s="28">
        <v>550</v>
      </c>
      <c r="T1350" s="30">
        <v>4.5</v>
      </c>
      <c r="U1350" s="30">
        <v>-0.20000000000000018</v>
      </c>
      <c r="V1350" s="30">
        <v>4.7</v>
      </c>
      <c r="W1350" s="30">
        <v>5.0999999999999996</v>
      </c>
      <c r="X1350" s="31">
        <v>4.4635193133047209E-2</v>
      </c>
      <c r="Y1350" s="30">
        <v>5.6</v>
      </c>
      <c r="Z1350" s="30">
        <v>-0.20000000000000018</v>
      </c>
      <c r="AA1350" s="30">
        <v>5.8</v>
      </c>
      <c r="AB1350" s="30">
        <v>4.8</v>
      </c>
      <c r="AC1350" s="32">
        <v>0.27887261099129917</v>
      </c>
      <c r="AD1350" s="30">
        <v>6.2478190731704526</v>
      </c>
      <c r="AE1350" s="12">
        <v>774</v>
      </c>
      <c r="AF1350" s="12">
        <v>654</v>
      </c>
      <c r="AG1350" s="12">
        <v>434</v>
      </c>
      <c r="AH1350" s="33">
        <v>3.9794079794079793</v>
      </c>
      <c r="AI1350" s="34">
        <v>700000</v>
      </c>
      <c r="AJ1350" s="34">
        <v>565000</v>
      </c>
      <c r="AK1350" s="34">
        <v>470000</v>
      </c>
      <c r="AL1350" s="35">
        <v>0.23893805309734514</v>
      </c>
      <c r="AM1350" s="35">
        <v>0.48936170212765956</v>
      </c>
      <c r="AN1350" s="12">
        <v>4.5999999999999996</v>
      </c>
      <c r="AO1350" s="33">
        <v>-0.5</v>
      </c>
      <c r="AP1350" s="12">
        <v>5.0999999999999996</v>
      </c>
      <c r="AQ1350" s="32">
        <v>8.666666666666667E-2</v>
      </c>
      <c r="AR1350" s="34">
        <v>610</v>
      </c>
      <c r="AS1350" s="34">
        <v>550</v>
      </c>
      <c r="AT1350" s="31">
        <v>0.10909090909090909</v>
      </c>
      <c r="AU1350" s="32">
        <v>0.46877209083114707</v>
      </c>
      <c r="AV1350" s="36">
        <v>2151.52</v>
      </c>
      <c r="AW1350" s="30">
        <v>0.80840000000000001</v>
      </c>
      <c r="AX1350" s="30">
        <v>0.19159999999999999</v>
      </c>
      <c r="AY1350" s="30">
        <v>0.93740000000000001</v>
      </c>
      <c r="AZ1350" s="30">
        <v>6.08E-2</v>
      </c>
      <c r="BA1350" s="30">
        <v>0.21479999999999999</v>
      </c>
      <c r="BB1350" s="30">
        <v>0.51870000000000005</v>
      </c>
      <c r="BC1350" s="30">
        <v>0.22420000000000001</v>
      </c>
      <c r="BD1350" s="37">
        <v>4</v>
      </c>
      <c r="BE1350" s="29">
        <v>48</v>
      </c>
      <c r="BF1350" s="38" t="s">
        <v>4075</v>
      </c>
      <c r="BG1350" s="39">
        <v>115.744708154072</v>
      </c>
      <c r="BH1350" s="39">
        <v>-32.370685911797203</v>
      </c>
      <c r="BI1350" s="40">
        <f t="shared" si="294"/>
        <v>42</v>
      </c>
      <c r="BJ1350" s="40">
        <f t="shared" si="295"/>
        <v>41</v>
      </c>
      <c r="BK1350" s="40">
        <f t="shared" si="296"/>
        <v>76</v>
      </c>
      <c r="BL1350" s="40">
        <f t="shared" si="297"/>
        <v>1</v>
      </c>
      <c r="BM1350" s="40">
        <f t="shared" si="298"/>
        <v>100</v>
      </c>
      <c r="BN1350" s="40">
        <f t="shared" si="299"/>
        <v>100</v>
      </c>
      <c r="BO1350" s="40">
        <f t="shared" si="300"/>
        <v>100</v>
      </c>
      <c r="BP1350" s="40">
        <f t="shared" si="301"/>
        <v>37</v>
      </c>
      <c r="BQ1350" s="41">
        <f t="shared" si="302"/>
        <v>99</v>
      </c>
      <c r="BR1350" s="40">
        <f t="shared" si="303"/>
        <v>88</v>
      </c>
      <c r="BS1350" s="41">
        <f t="shared" si="304"/>
        <v>81</v>
      </c>
      <c r="BT1350" s="41">
        <f t="shared" si="305"/>
        <v>24</v>
      </c>
      <c r="BU1350" s="41">
        <f t="shared" si="306"/>
        <v>40</v>
      </c>
      <c r="BV1350" s="41">
        <f t="shared" si="307"/>
        <v>62</v>
      </c>
    </row>
    <row r="1351" spans="2:74" x14ac:dyDescent="0.3">
      <c r="B1351" s="12" t="s">
        <v>1763</v>
      </c>
      <c r="C1351" s="12">
        <v>507051190</v>
      </c>
      <c r="D1351" s="12" t="s">
        <v>1539</v>
      </c>
      <c r="E1351" s="12" t="s">
        <v>281</v>
      </c>
      <c r="F1351" s="12" t="s">
        <v>2736</v>
      </c>
      <c r="G1351" s="12" t="s">
        <v>120</v>
      </c>
      <c r="H1351" s="12" t="s">
        <v>86</v>
      </c>
      <c r="I1351" s="28">
        <v>733875</v>
      </c>
      <c r="J1351" s="28">
        <v>715850</v>
      </c>
      <c r="K1351" s="28">
        <v>599000</v>
      </c>
      <c r="L1351" s="28">
        <v>755000</v>
      </c>
      <c r="M1351" s="28">
        <v>750000</v>
      </c>
      <c r="N1351" s="28">
        <v>600000</v>
      </c>
      <c r="O1351" s="29">
        <v>34</v>
      </c>
      <c r="P1351" s="29">
        <v>36</v>
      </c>
      <c r="Q1351" s="29">
        <v>35</v>
      </c>
      <c r="R1351" s="28">
        <v>570</v>
      </c>
      <c r="S1351" s="28">
        <v>520</v>
      </c>
      <c r="T1351" s="30">
        <v>4</v>
      </c>
      <c r="U1351" s="30">
        <v>-9.9999999999999645E-2</v>
      </c>
      <c r="V1351" s="30">
        <v>4.0999999999999996</v>
      </c>
      <c r="W1351" s="30">
        <v>4.4000000000000004</v>
      </c>
      <c r="X1351" s="31">
        <v>4.0388349514563104E-2</v>
      </c>
      <c r="Y1351" s="30">
        <v>4.3</v>
      </c>
      <c r="Z1351" s="30">
        <v>0</v>
      </c>
      <c r="AA1351" s="30">
        <v>4.3</v>
      </c>
      <c r="AB1351" s="30">
        <v>4.0999999999999996</v>
      </c>
      <c r="AC1351" s="32">
        <v>0.37559304164470214</v>
      </c>
      <c r="AD1351" s="30">
        <v>9.2995392522606526</v>
      </c>
      <c r="AE1351" s="12">
        <v>774</v>
      </c>
      <c r="AF1351" s="12">
        <v>654</v>
      </c>
      <c r="AG1351" s="12">
        <v>434</v>
      </c>
      <c r="AH1351" s="33">
        <v>3.9794079794079793</v>
      </c>
      <c r="AI1351" s="34">
        <v>700000</v>
      </c>
      <c r="AJ1351" s="34">
        <v>565000</v>
      </c>
      <c r="AK1351" s="34">
        <v>470000</v>
      </c>
      <c r="AL1351" s="35">
        <v>0.23893805309734514</v>
      </c>
      <c r="AM1351" s="35">
        <v>0.48936170212765956</v>
      </c>
      <c r="AN1351" s="12">
        <v>4.5999999999999996</v>
      </c>
      <c r="AO1351" s="33">
        <v>-0.5</v>
      </c>
      <c r="AP1351" s="12">
        <v>5.0999999999999996</v>
      </c>
      <c r="AQ1351" s="32">
        <v>8.666666666666667E-2</v>
      </c>
      <c r="AR1351" s="34">
        <v>610</v>
      </c>
      <c r="AS1351" s="34">
        <v>550</v>
      </c>
      <c r="AT1351" s="31">
        <v>0.10909090909090909</v>
      </c>
      <c r="AU1351" s="32">
        <v>0.46877209083114707</v>
      </c>
      <c r="AV1351" s="36">
        <v>1517.6000000000001</v>
      </c>
      <c r="AW1351" s="30">
        <v>0.66259999999999997</v>
      </c>
      <c r="AX1351" s="30">
        <v>0.33739999999999998</v>
      </c>
      <c r="AY1351" s="30">
        <v>0.873</v>
      </c>
      <c r="AZ1351" s="30">
        <v>2.47E-2</v>
      </c>
      <c r="BA1351" s="30">
        <v>0.3881</v>
      </c>
      <c r="BB1351" s="30">
        <v>0.34289999999999998</v>
      </c>
      <c r="BC1351" s="30">
        <v>0.24759999999999999</v>
      </c>
      <c r="BD1351" s="37">
        <v>6</v>
      </c>
      <c r="BE1351" s="29">
        <v>41</v>
      </c>
      <c r="BF1351" s="38" t="s">
        <v>4076</v>
      </c>
      <c r="BG1351" s="39">
        <v>115.724614217189</v>
      </c>
      <c r="BH1351" s="39">
        <v>-32.301882825897302</v>
      </c>
      <c r="BI1351" s="40">
        <f t="shared" si="294"/>
        <v>51</v>
      </c>
      <c r="BJ1351" s="40">
        <f t="shared" si="295"/>
        <v>41</v>
      </c>
      <c r="BK1351" s="40">
        <f t="shared" si="296"/>
        <v>76</v>
      </c>
      <c r="BL1351" s="40">
        <f t="shared" si="297"/>
        <v>1</v>
      </c>
      <c r="BM1351" s="40">
        <f t="shared" si="298"/>
        <v>100</v>
      </c>
      <c r="BN1351" s="40">
        <f t="shared" si="299"/>
        <v>100</v>
      </c>
      <c r="BO1351" s="40">
        <f t="shared" si="300"/>
        <v>100</v>
      </c>
      <c r="BP1351" s="40">
        <f t="shared" si="301"/>
        <v>75</v>
      </c>
      <c r="BQ1351" s="41">
        <f t="shared" si="302"/>
        <v>85</v>
      </c>
      <c r="BR1351" s="40">
        <f t="shared" si="303"/>
        <v>57</v>
      </c>
      <c r="BS1351" s="41">
        <f t="shared" si="304"/>
        <v>17</v>
      </c>
      <c r="BT1351" s="41">
        <f t="shared" si="305"/>
        <v>46</v>
      </c>
      <c r="BU1351" s="41">
        <f t="shared" si="306"/>
        <v>60</v>
      </c>
      <c r="BV1351" s="41">
        <f t="shared" si="307"/>
        <v>62</v>
      </c>
    </row>
    <row r="1352" spans="2:74" x14ac:dyDescent="0.3">
      <c r="B1352" s="12" t="s">
        <v>1764</v>
      </c>
      <c r="C1352" s="12">
        <v>509011227</v>
      </c>
      <c r="D1352" s="12" t="s">
        <v>218</v>
      </c>
      <c r="E1352" s="12" t="s">
        <v>119</v>
      </c>
      <c r="F1352" s="12" t="s">
        <v>218</v>
      </c>
      <c r="G1352" s="12" t="s">
        <v>120</v>
      </c>
      <c r="H1352" s="12" t="s">
        <v>86</v>
      </c>
      <c r="I1352" s="28">
        <v>595000</v>
      </c>
      <c r="J1352" s="28">
        <v>579000</v>
      </c>
      <c r="K1352" s="28">
        <v>545000</v>
      </c>
      <c r="L1352" s="28">
        <v>575000</v>
      </c>
      <c r="M1352" s="28">
        <v>550000</v>
      </c>
      <c r="N1352" s="28">
        <v>490000</v>
      </c>
      <c r="O1352" s="29">
        <v>43</v>
      </c>
      <c r="P1352" s="29">
        <v>43</v>
      </c>
      <c r="Q1352" s="29">
        <v>47</v>
      </c>
      <c r="R1352" s="28">
        <v>570</v>
      </c>
      <c r="S1352" s="28">
        <v>520</v>
      </c>
      <c r="T1352" s="30">
        <v>3.8</v>
      </c>
      <c r="U1352" s="30">
        <v>-0.10000000000000009</v>
      </c>
      <c r="V1352" s="30">
        <v>3.9</v>
      </c>
      <c r="W1352" s="30">
        <v>3.2</v>
      </c>
      <c r="X1352" s="31">
        <v>4.9815126050420169E-2</v>
      </c>
      <c r="Y1352" s="30">
        <v>1.3</v>
      </c>
      <c r="Z1352" s="30">
        <v>0</v>
      </c>
      <c r="AA1352" s="30">
        <v>1.3</v>
      </c>
      <c r="AB1352" s="30">
        <v>1.4</v>
      </c>
      <c r="AC1352" s="32">
        <v>0.36613566289825278</v>
      </c>
      <c r="AD1352" s="30">
        <v>7.3498893193137791</v>
      </c>
      <c r="AE1352" s="12">
        <v>301</v>
      </c>
      <c r="AF1352" s="12">
        <v>310</v>
      </c>
      <c r="AG1352" s="12">
        <v>331</v>
      </c>
      <c r="AH1352" s="33">
        <v>4.128617363344051</v>
      </c>
      <c r="AI1352" s="34">
        <v>551551</v>
      </c>
      <c r="AJ1352" s="34">
        <v>500000</v>
      </c>
      <c r="AK1352" s="34">
        <v>448000</v>
      </c>
      <c r="AL1352" s="35">
        <v>0.103102</v>
      </c>
      <c r="AM1352" s="35">
        <v>0.23114062499999999</v>
      </c>
      <c r="AN1352" s="12">
        <v>2.4</v>
      </c>
      <c r="AO1352" s="33">
        <v>0</v>
      </c>
      <c r="AP1352" s="12">
        <v>2.4</v>
      </c>
      <c r="AQ1352" s="32">
        <v>5.7811444921316166E-2</v>
      </c>
      <c r="AR1352" s="34">
        <v>520</v>
      </c>
      <c r="AS1352" s="34">
        <v>460</v>
      </c>
      <c r="AT1352" s="31">
        <v>0.13043478260869565</v>
      </c>
      <c r="AU1352" s="32">
        <v>0.2944516793976118</v>
      </c>
      <c r="AV1352" s="36">
        <v>1556.8000000000002</v>
      </c>
      <c r="AW1352" s="30">
        <v>0.76319999999999999</v>
      </c>
      <c r="AX1352" s="30">
        <v>0.23680000000000001</v>
      </c>
      <c r="AY1352" s="30">
        <v>0.98870000000000002</v>
      </c>
      <c r="AZ1352" s="30">
        <v>9.2999999999999992E-3</v>
      </c>
      <c r="BA1352" s="30">
        <v>0.4113</v>
      </c>
      <c r="BB1352" s="30">
        <v>0.3866</v>
      </c>
      <c r="BC1352" s="30">
        <v>0.183</v>
      </c>
      <c r="BD1352" s="37">
        <v>4</v>
      </c>
      <c r="BE1352" s="29">
        <v>386</v>
      </c>
      <c r="BF1352" s="38" t="s">
        <v>4077</v>
      </c>
      <c r="BG1352" s="39">
        <v>117.918105501393</v>
      </c>
      <c r="BH1352" s="39">
        <v>-34.962643330630897</v>
      </c>
      <c r="BI1352" s="40">
        <f t="shared" si="294"/>
        <v>54</v>
      </c>
      <c r="BJ1352" s="40">
        <f t="shared" si="295"/>
        <v>77</v>
      </c>
      <c r="BK1352" s="40">
        <f t="shared" si="296"/>
        <v>74</v>
      </c>
      <c r="BL1352" s="40">
        <f t="shared" si="297"/>
        <v>3</v>
      </c>
      <c r="BM1352" s="40">
        <f t="shared" si="298"/>
        <v>52</v>
      </c>
      <c r="BN1352" s="40">
        <f t="shared" si="299"/>
        <v>74</v>
      </c>
      <c r="BO1352" s="40">
        <f t="shared" si="300"/>
        <v>43</v>
      </c>
      <c r="BP1352" s="40">
        <f t="shared" si="301"/>
        <v>80</v>
      </c>
      <c r="BQ1352" s="41">
        <f t="shared" si="302"/>
        <v>100</v>
      </c>
      <c r="BR1352" s="40">
        <f t="shared" si="303"/>
        <v>77</v>
      </c>
      <c r="BS1352" s="41">
        <f t="shared" si="304"/>
        <v>23</v>
      </c>
      <c r="BT1352" s="41">
        <f t="shared" si="305"/>
        <v>95</v>
      </c>
      <c r="BU1352" s="41">
        <f t="shared" si="306"/>
        <v>40</v>
      </c>
      <c r="BV1352" s="41">
        <f t="shared" si="307"/>
        <v>62</v>
      </c>
    </row>
    <row r="1353" spans="2:74" x14ac:dyDescent="0.3">
      <c r="B1353" s="12" t="s">
        <v>1765</v>
      </c>
      <c r="C1353" s="12">
        <v>602011051</v>
      </c>
      <c r="D1353" s="12" t="s">
        <v>914</v>
      </c>
      <c r="E1353" s="12" t="s">
        <v>799</v>
      </c>
      <c r="F1353" s="12" t="s">
        <v>914</v>
      </c>
      <c r="G1353" s="12" t="s">
        <v>151</v>
      </c>
      <c r="H1353" s="12" t="s">
        <v>86</v>
      </c>
      <c r="I1353" s="28">
        <v>630000</v>
      </c>
      <c r="J1353" s="28">
        <v>650000</v>
      </c>
      <c r="K1353" s="28">
        <v>629000</v>
      </c>
      <c r="L1353" s="28">
        <v>597500</v>
      </c>
      <c r="M1353" s="28">
        <v>605000</v>
      </c>
      <c r="N1353" s="28">
        <v>576900</v>
      </c>
      <c r="O1353" s="29">
        <v>42</v>
      </c>
      <c r="P1353" s="29">
        <v>46</v>
      </c>
      <c r="Q1353" s="29">
        <v>43</v>
      </c>
      <c r="R1353" s="28">
        <v>490</v>
      </c>
      <c r="S1353" s="28">
        <v>500</v>
      </c>
      <c r="T1353" s="30">
        <v>3.3</v>
      </c>
      <c r="U1353" s="30">
        <v>-0.10000000000000009</v>
      </c>
      <c r="V1353" s="30">
        <v>3.4</v>
      </c>
      <c r="W1353" s="30">
        <v>2.9</v>
      </c>
      <c r="X1353" s="31">
        <v>4.0444444444444443E-2</v>
      </c>
      <c r="Y1353" s="30">
        <v>4.3</v>
      </c>
      <c r="Z1353" s="30">
        <v>0</v>
      </c>
      <c r="AA1353" s="30">
        <v>4.3</v>
      </c>
      <c r="AB1353" s="30">
        <v>4.7</v>
      </c>
      <c r="AC1353" s="32">
        <v>0.29782164737916944</v>
      </c>
      <c r="AD1353" s="30">
        <v>7.3637220505838599</v>
      </c>
      <c r="AE1353" s="12">
        <v>416</v>
      </c>
      <c r="AF1353" s="12">
        <v>391</v>
      </c>
      <c r="AG1353" s="12">
        <v>439</v>
      </c>
      <c r="AH1353" s="33">
        <v>4.4754521963824292</v>
      </c>
      <c r="AI1353" s="34">
        <v>557000</v>
      </c>
      <c r="AJ1353" s="34">
        <v>550000</v>
      </c>
      <c r="AK1353" s="34">
        <v>562350</v>
      </c>
      <c r="AL1353" s="35">
        <v>1.2727272727272728E-2</v>
      </c>
      <c r="AM1353" s="35">
        <v>-9.5136480839334934E-3</v>
      </c>
      <c r="AN1353" s="12">
        <v>3</v>
      </c>
      <c r="AO1353" s="33">
        <v>0.20000000000000018</v>
      </c>
      <c r="AP1353" s="12">
        <v>2.8</v>
      </c>
      <c r="AQ1353" s="32">
        <v>0.10629629629629629</v>
      </c>
      <c r="AR1353" s="34">
        <v>480</v>
      </c>
      <c r="AS1353" s="34">
        <v>470</v>
      </c>
      <c r="AT1353" s="31">
        <v>2.1276595744680851E-2</v>
      </c>
      <c r="AU1353" s="32">
        <v>0.26044436623668121</v>
      </c>
      <c r="AV1353" s="36">
        <v>1645.2800000000002</v>
      </c>
      <c r="AW1353" s="30">
        <v>0.63290000000000002</v>
      </c>
      <c r="AX1353" s="30">
        <v>0.36709999999999998</v>
      </c>
      <c r="AY1353" s="30">
        <v>0.84509999999999996</v>
      </c>
      <c r="AZ1353" s="30">
        <v>8.2799999999999999E-2</v>
      </c>
      <c r="BA1353" s="30">
        <v>0.3634</v>
      </c>
      <c r="BB1353" s="30">
        <v>0.31609999999999999</v>
      </c>
      <c r="BC1353" s="30">
        <v>0.30370000000000003</v>
      </c>
      <c r="BD1353" s="37">
        <v>3</v>
      </c>
      <c r="BE1353" s="29">
        <v>160</v>
      </c>
      <c r="BF1353" s="38" t="s">
        <v>4078</v>
      </c>
      <c r="BG1353" s="39">
        <v>147.12559937890299</v>
      </c>
      <c r="BH1353" s="39">
        <v>-41.453005312359103</v>
      </c>
      <c r="BI1353" s="40">
        <f t="shared" si="294"/>
        <v>62</v>
      </c>
      <c r="BJ1353" s="40">
        <f t="shared" si="295"/>
        <v>67</v>
      </c>
      <c r="BK1353" s="40">
        <f t="shared" si="296"/>
        <v>69</v>
      </c>
      <c r="BL1353" s="40">
        <f t="shared" si="297"/>
        <v>14</v>
      </c>
      <c r="BM1353" s="40">
        <f t="shared" si="298"/>
        <v>7</v>
      </c>
      <c r="BN1353" s="40">
        <f t="shared" si="299"/>
        <v>100</v>
      </c>
      <c r="BO1353" s="40">
        <f t="shared" si="300"/>
        <v>75</v>
      </c>
      <c r="BP1353" s="40">
        <f t="shared" si="301"/>
        <v>70</v>
      </c>
      <c r="BQ1353" s="41">
        <f t="shared" si="302"/>
        <v>85</v>
      </c>
      <c r="BR1353" s="40">
        <f t="shared" si="303"/>
        <v>77</v>
      </c>
      <c r="BS1353" s="41">
        <f t="shared" si="304"/>
        <v>68</v>
      </c>
      <c r="BT1353" s="41">
        <f t="shared" si="305"/>
        <v>46</v>
      </c>
      <c r="BU1353" s="41">
        <f t="shared" si="306"/>
        <v>30</v>
      </c>
      <c r="BV1353" s="41">
        <f t="shared" si="307"/>
        <v>62</v>
      </c>
    </row>
    <row r="1354" spans="2:74" x14ac:dyDescent="0.3">
      <c r="B1354" s="12" t="s">
        <v>1766</v>
      </c>
      <c r="C1354" s="12">
        <v>602031100</v>
      </c>
      <c r="D1354" s="12" t="s">
        <v>1149</v>
      </c>
      <c r="E1354" s="12" t="s">
        <v>799</v>
      </c>
      <c r="F1354" s="12" t="s">
        <v>2758</v>
      </c>
      <c r="G1354" s="12" t="s">
        <v>151</v>
      </c>
      <c r="H1354" s="12" t="s">
        <v>86</v>
      </c>
      <c r="I1354" s="28">
        <v>550000</v>
      </c>
      <c r="J1354" s="28">
        <v>550000</v>
      </c>
      <c r="K1354" s="28">
        <v>525000</v>
      </c>
      <c r="L1354" s="28">
        <v>435000</v>
      </c>
      <c r="M1354" s="28">
        <v>450000</v>
      </c>
      <c r="N1354" s="28">
        <v>480000</v>
      </c>
      <c r="O1354" s="29">
        <v>96</v>
      </c>
      <c r="P1354" s="29">
        <v>104</v>
      </c>
      <c r="Q1354" s="29">
        <v>88</v>
      </c>
      <c r="R1354" s="28">
        <v>390</v>
      </c>
      <c r="S1354" s="28">
        <v>380</v>
      </c>
      <c r="T1354" s="30">
        <v>2</v>
      </c>
      <c r="U1354" s="30">
        <v>0</v>
      </c>
      <c r="V1354" s="30">
        <v>2</v>
      </c>
      <c r="W1354" s="30">
        <v>1.8</v>
      </c>
      <c r="X1354" s="31">
        <v>3.6872727272727272E-2</v>
      </c>
      <c r="Y1354" s="30">
        <v>2</v>
      </c>
      <c r="Z1354" s="30">
        <v>0</v>
      </c>
      <c r="AA1354" s="30">
        <v>2</v>
      </c>
      <c r="AB1354" s="30">
        <v>1.6</v>
      </c>
      <c r="AC1354" s="32">
        <v>0.33482142857142849</v>
      </c>
      <c r="AD1354" s="30">
        <v>9.0804628064243449</v>
      </c>
      <c r="AE1354" s="12">
        <v>511</v>
      </c>
      <c r="AF1354" s="12">
        <v>473</v>
      </c>
      <c r="AG1354" s="12">
        <v>404</v>
      </c>
      <c r="AH1354" s="33">
        <v>8.227642276422765</v>
      </c>
      <c r="AI1354" s="34">
        <v>493000</v>
      </c>
      <c r="AJ1354" s="34">
        <v>475000</v>
      </c>
      <c r="AK1354" s="34">
        <v>486000</v>
      </c>
      <c r="AL1354" s="35">
        <v>3.7894736842105266E-2</v>
      </c>
      <c r="AM1354" s="35">
        <v>1.4403292181069959E-2</v>
      </c>
      <c r="AN1354" s="12">
        <v>2.7</v>
      </c>
      <c r="AO1354" s="33">
        <v>0.60000000000000009</v>
      </c>
      <c r="AP1354" s="12">
        <v>2.1</v>
      </c>
      <c r="AQ1354" s="32">
        <v>0.10978723404255319</v>
      </c>
      <c r="AR1354" s="34">
        <v>420</v>
      </c>
      <c r="AS1354" s="34">
        <v>400</v>
      </c>
      <c r="AT1354" s="31">
        <v>0.05</v>
      </c>
      <c r="AU1354" s="32">
        <v>0.26268771959772352</v>
      </c>
      <c r="AV1354" s="36">
        <v>1164.8000000000002</v>
      </c>
      <c r="AW1354" s="30">
        <v>0.65580000000000005</v>
      </c>
      <c r="AX1354" s="30">
        <v>0.34420000000000001</v>
      </c>
      <c r="AY1354" s="30">
        <v>0.95550000000000002</v>
      </c>
      <c r="AZ1354" s="30">
        <v>2.53E-2</v>
      </c>
      <c r="BA1354" s="30">
        <v>0.44340000000000002</v>
      </c>
      <c r="BB1354" s="30">
        <v>0.29149999999999998</v>
      </c>
      <c r="BC1354" s="30">
        <v>0.1986</v>
      </c>
      <c r="BD1354" s="37">
        <v>2.5</v>
      </c>
      <c r="BE1354" s="29">
        <v>206</v>
      </c>
      <c r="BF1354" s="38" t="s">
        <v>4079</v>
      </c>
      <c r="BG1354" s="39">
        <v>147.67664601256999</v>
      </c>
      <c r="BH1354" s="39">
        <v>-41.048133794119799</v>
      </c>
      <c r="BI1354" s="40">
        <f t="shared" si="294"/>
        <v>84</v>
      </c>
      <c r="BJ1354" s="40">
        <f t="shared" si="295"/>
        <v>72</v>
      </c>
      <c r="BK1354" s="40">
        <f t="shared" si="296"/>
        <v>23</v>
      </c>
      <c r="BL1354" s="40">
        <f t="shared" si="297"/>
        <v>13</v>
      </c>
      <c r="BM1354" s="40">
        <f t="shared" si="298"/>
        <v>20</v>
      </c>
      <c r="BN1354" s="40">
        <f t="shared" si="299"/>
        <v>100</v>
      </c>
      <c r="BO1354" s="40">
        <f t="shared" si="300"/>
        <v>68</v>
      </c>
      <c r="BP1354" s="40">
        <f t="shared" si="301"/>
        <v>88</v>
      </c>
      <c r="BQ1354" s="41">
        <f t="shared" si="302"/>
        <v>73</v>
      </c>
      <c r="BR1354" s="40">
        <f t="shared" si="303"/>
        <v>60</v>
      </c>
      <c r="BS1354" s="41">
        <f t="shared" si="304"/>
        <v>44</v>
      </c>
      <c r="BT1354" s="41">
        <f t="shared" si="305"/>
        <v>84</v>
      </c>
      <c r="BU1354" s="41">
        <f t="shared" si="306"/>
        <v>25</v>
      </c>
      <c r="BV1354" s="41">
        <f t="shared" si="307"/>
        <v>62</v>
      </c>
    </row>
    <row r="1355" spans="2:74" x14ac:dyDescent="0.3">
      <c r="B1355" s="12" t="s">
        <v>1767</v>
      </c>
      <c r="C1355" s="12">
        <v>603031074</v>
      </c>
      <c r="D1355" s="12" t="s">
        <v>1417</v>
      </c>
      <c r="E1355" s="12" t="s">
        <v>802</v>
      </c>
      <c r="F1355" s="12" t="s">
        <v>2758</v>
      </c>
      <c r="G1355" s="12" t="s">
        <v>151</v>
      </c>
      <c r="H1355" s="12" t="s">
        <v>86</v>
      </c>
      <c r="I1355" s="28">
        <v>749000</v>
      </c>
      <c r="J1355" s="28">
        <v>737000</v>
      </c>
      <c r="K1355" s="28">
        <v>750000</v>
      </c>
      <c r="L1355" s="28">
        <v>590000</v>
      </c>
      <c r="M1355" s="28">
        <v>660000</v>
      </c>
      <c r="N1355" s="28">
        <v>650000</v>
      </c>
      <c r="O1355" s="29">
        <v>84</v>
      </c>
      <c r="P1355" s="29">
        <v>92</v>
      </c>
      <c r="Q1355" s="29">
        <v>77</v>
      </c>
      <c r="R1355" s="28">
        <v>400</v>
      </c>
      <c r="S1355" s="28">
        <v>390</v>
      </c>
      <c r="T1355" s="30">
        <v>1.8</v>
      </c>
      <c r="U1355" s="30">
        <v>0</v>
      </c>
      <c r="V1355" s="30">
        <v>1.8</v>
      </c>
      <c r="W1355" s="30">
        <v>1.5</v>
      </c>
      <c r="X1355" s="31">
        <v>2.7770360480640854E-2</v>
      </c>
      <c r="Y1355" s="30">
        <v>1.1000000000000001</v>
      </c>
      <c r="Z1355" s="30">
        <v>0</v>
      </c>
      <c r="AA1355" s="30">
        <v>1.1000000000000001</v>
      </c>
      <c r="AB1355" s="30">
        <v>1.1000000000000001</v>
      </c>
      <c r="AC1355" s="32">
        <v>0.355366027007818</v>
      </c>
      <c r="AD1355" s="30">
        <v>12.796593953310371</v>
      </c>
      <c r="AE1355" s="12">
        <v>182</v>
      </c>
      <c r="AF1355" s="12">
        <v>185</v>
      </c>
      <c r="AG1355" s="12">
        <v>161</v>
      </c>
      <c r="AH1355" s="33">
        <v>13.333333333333334</v>
      </c>
      <c r="AI1355" s="34">
        <v>510000</v>
      </c>
      <c r="AJ1355" s="34">
        <v>575000</v>
      </c>
      <c r="AK1355" s="34">
        <v>600000</v>
      </c>
      <c r="AL1355" s="35">
        <v>-0.11304347826086956</v>
      </c>
      <c r="AM1355" s="35">
        <v>-0.15</v>
      </c>
      <c r="AN1355" s="12">
        <v>1.9</v>
      </c>
      <c r="AO1355" s="33">
        <v>0</v>
      </c>
      <c r="AP1355" s="12">
        <v>1.9</v>
      </c>
      <c r="AQ1355" s="32">
        <v>8.545454545454545E-2</v>
      </c>
      <c r="AR1355" s="34">
        <v>400</v>
      </c>
      <c r="AS1355" s="34">
        <v>400</v>
      </c>
      <c r="AT1355" s="31">
        <v>0</v>
      </c>
      <c r="AU1355" s="32">
        <v>0.12013758313870505</v>
      </c>
      <c r="AV1355" s="36">
        <v>1125.6000000000001</v>
      </c>
      <c r="AW1355" s="30">
        <v>0.66169999999999995</v>
      </c>
      <c r="AX1355" s="30">
        <v>0.33829999999999999</v>
      </c>
      <c r="AY1355" s="30">
        <v>0.95820000000000005</v>
      </c>
      <c r="AZ1355" s="30">
        <v>1.6799999999999999E-2</v>
      </c>
      <c r="BA1355" s="30">
        <v>0.52590000000000003</v>
      </c>
      <c r="BB1355" s="30">
        <v>0.2238</v>
      </c>
      <c r="BC1355" s="30">
        <v>0.20219999999999999</v>
      </c>
      <c r="BD1355" s="37">
        <v>2</v>
      </c>
      <c r="BE1355" s="29">
        <v>83</v>
      </c>
      <c r="BF1355" s="38" t="s">
        <v>4080</v>
      </c>
      <c r="BG1355" s="39">
        <v>147.92457092379701</v>
      </c>
      <c r="BH1355" s="39">
        <v>-42.274983867842202</v>
      </c>
      <c r="BI1355" s="40">
        <f t="shared" si="294"/>
        <v>87</v>
      </c>
      <c r="BJ1355" s="40">
        <f t="shared" si="295"/>
        <v>85</v>
      </c>
      <c r="BK1355" s="40">
        <f t="shared" si="296"/>
        <v>1</v>
      </c>
      <c r="BL1355" s="40">
        <f t="shared" si="297"/>
        <v>60</v>
      </c>
      <c r="BM1355" s="40">
        <f t="shared" si="298"/>
        <v>1</v>
      </c>
      <c r="BN1355" s="40">
        <f t="shared" si="299"/>
        <v>100</v>
      </c>
      <c r="BO1355" s="40">
        <f t="shared" si="300"/>
        <v>90</v>
      </c>
      <c r="BP1355" s="40">
        <f t="shared" si="301"/>
        <v>100</v>
      </c>
      <c r="BQ1355" s="41">
        <f t="shared" si="302"/>
        <v>43</v>
      </c>
      <c r="BR1355" s="40">
        <f t="shared" si="303"/>
        <v>23</v>
      </c>
      <c r="BS1355" s="41">
        <f t="shared" si="304"/>
        <v>30</v>
      </c>
      <c r="BT1355" s="41">
        <f t="shared" si="305"/>
        <v>98</v>
      </c>
      <c r="BU1355" s="41">
        <f t="shared" si="306"/>
        <v>20</v>
      </c>
      <c r="BV1355" s="41">
        <f t="shared" si="307"/>
        <v>62</v>
      </c>
    </row>
    <row r="1356" spans="2:74" x14ac:dyDescent="0.3">
      <c r="B1356" s="12" t="s">
        <v>1768</v>
      </c>
      <c r="C1356" s="12">
        <v>604011077</v>
      </c>
      <c r="D1356" s="12" t="s">
        <v>806</v>
      </c>
      <c r="E1356" s="12" t="s">
        <v>807</v>
      </c>
      <c r="F1356" s="12" t="s">
        <v>3617</v>
      </c>
      <c r="G1356" s="12" t="s">
        <v>151</v>
      </c>
      <c r="H1356" s="12" t="s">
        <v>86</v>
      </c>
      <c r="I1356" s="28">
        <v>439000</v>
      </c>
      <c r="J1356" s="28">
        <v>439000</v>
      </c>
      <c r="K1356" s="28">
        <v>421400</v>
      </c>
      <c r="L1356" s="28">
        <v>430000</v>
      </c>
      <c r="M1356" s="28">
        <v>430000</v>
      </c>
      <c r="N1356" s="28">
        <v>405000</v>
      </c>
      <c r="O1356" s="29">
        <v>78</v>
      </c>
      <c r="P1356" s="29">
        <v>86</v>
      </c>
      <c r="Q1356" s="29">
        <v>53</v>
      </c>
      <c r="R1356" s="28">
        <v>380</v>
      </c>
      <c r="S1356" s="28">
        <v>370</v>
      </c>
      <c r="T1356" s="30">
        <v>2.8</v>
      </c>
      <c r="U1356" s="30">
        <v>0.19999999999999973</v>
      </c>
      <c r="V1356" s="30">
        <v>2.6</v>
      </c>
      <c r="W1356" s="30">
        <v>2.8</v>
      </c>
      <c r="X1356" s="31">
        <v>4.5011389521640091E-2</v>
      </c>
      <c r="Y1356" s="30">
        <v>3.3</v>
      </c>
      <c r="Z1356" s="30">
        <v>0</v>
      </c>
      <c r="AA1356" s="30">
        <v>3.3</v>
      </c>
      <c r="AB1356" s="30">
        <v>3.4</v>
      </c>
      <c r="AC1356" s="32">
        <v>0.31155712973894789</v>
      </c>
      <c r="AD1356" s="30">
        <v>6.9217398762853311</v>
      </c>
      <c r="AE1356" s="12">
        <v>302</v>
      </c>
      <c r="AF1356" s="12">
        <v>334</v>
      </c>
      <c r="AG1356" s="12">
        <v>352</v>
      </c>
      <c r="AH1356" s="33">
        <v>5.6110344827586207</v>
      </c>
      <c r="AI1356" s="34">
        <v>495000</v>
      </c>
      <c r="AJ1356" s="34">
        <v>450000</v>
      </c>
      <c r="AK1356" s="34">
        <v>470000</v>
      </c>
      <c r="AL1356" s="35">
        <v>0.1</v>
      </c>
      <c r="AM1356" s="35">
        <v>5.3191489361702128E-2</v>
      </c>
      <c r="AN1356" s="12">
        <v>3</v>
      </c>
      <c r="AO1356" s="33">
        <v>0.20000000000000018</v>
      </c>
      <c r="AP1356" s="12">
        <v>2.8</v>
      </c>
      <c r="AQ1356" s="32">
        <v>0.10625</v>
      </c>
      <c r="AR1356" s="34">
        <v>410</v>
      </c>
      <c r="AS1356" s="34">
        <v>400</v>
      </c>
      <c r="AT1356" s="31">
        <v>2.5000000000000001E-2</v>
      </c>
      <c r="AU1356" s="32">
        <v>0.31173811945723506</v>
      </c>
      <c r="AV1356" s="36">
        <v>1219.68</v>
      </c>
      <c r="AW1356" s="30">
        <v>0.60129999999999995</v>
      </c>
      <c r="AX1356" s="30">
        <v>0.3987</v>
      </c>
      <c r="AY1356" s="30">
        <v>0.84470000000000001</v>
      </c>
      <c r="AZ1356" s="30">
        <v>9.3100000000000002E-2</v>
      </c>
      <c r="BA1356" s="30">
        <v>0.30940000000000001</v>
      </c>
      <c r="BB1356" s="30">
        <v>0.28339999999999999</v>
      </c>
      <c r="BC1356" s="30">
        <v>0.3861</v>
      </c>
      <c r="BD1356" s="37">
        <v>1</v>
      </c>
      <c r="BE1356" s="29">
        <v>232</v>
      </c>
      <c r="BF1356" s="38" t="s">
        <v>4081</v>
      </c>
      <c r="BG1356" s="39">
        <v>145.93911137703199</v>
      </c>
      <c r="BH1356" s="39">
        <v>-41.075721397068598</v>
      </c>
      <c r="BI1356" s="40">
        <f t="shared" si="294"/>
        <v>70</v>
      </c>
      <c r="BJ1356" s="40">
        <f t="shared" si="295"/>
        <v>67</v>
      </c>
      <c r="BK1356" s="40">
        <f t="shared" si="296"/>
        <v>55</v>
      </c>
      <c r="BL1356" s="40">
        <f t="shared" si="297"/>
        <v>1</v>
      </c>
      <c r="BM1356" s="40">
        <f t="shared" si="298"/>
        <v>51</v>
      </c>
      <c r="BN1356" s="40">
        <f t="shared" si="299"/>
        <v>100</v>
      </c>
      <c r="BO1356" s="40">
        <f t="shared" si="300"/>
        <v>64</v>
      </c>
      <c r="BP1356" s="40">
        <f t="shared" si="301"/>
        <v>58</v>
      </c>
      <c r="BQ1356" s="41">
        <f t="shared" si="302"/>
        <v>100</v>
      </c>
      <c r="BR1356" s="40">
        <f t="shared" si="303"/>
        <v>81</v>
      </c>
      <c r="BS1356" s="41">
        <f t="shared" si="304"/>
        <v>59</v>
      </c>
      <c r="BT1356" s="41">
        <f t="shared" si="305"/>
        <v>62</v>
      </c>
      <c r="BU1356" s="41">
        <f t="shared" si="306"/>
        <v>10</v>
      </c>
      <c r="BV1356" s="41">
        <f t="shared" si="307"/>
        <v>62</v>
      </c>
    </row>
    <row r="1357" spans="2:74" x14ac:dyDescent="0.3">
      <c r="B1357" s="12" t="s">
        <v>1769</v>
      </c>
      <c r="C1357" s="12">
        <v>701031031</v>
      </c>
      <c r="D1357" s="12" t="s">
        <v>1422</v>
      </c>
      <c r="E1357" s="12" t="s">
        <v>1423</v>
      </c>
      <c r="F1357" s="12" t="s">
        <v>1423</v>
      </c>
      <c r="G1357" s="12" t="s">
        <v>1424</v>
      </c>
      <c r="H1357" s="12" t="s">
        <v>86</v>
      </c>
      <c r="I1357" s="28">
        <v>843900</v>
      </c>
      <c r="J1357" s="28">
        <v>873000</v>
      </c>
      <c r="K1357" s="28">
        <v>882700</v>
      </c>
      <c r="L1357" s="28">
        <v>795000</v>
      </c>
      <c r="M1357" s="28">
        <v>810000</v>
      </c>
      <c r="N1357" s="28">
        <v>777000</v>
      </c>
      <c r="O1357" s="29">
        <v>82</v>
      </c>
      <c r="P1357" s="29">
        <v>67</v>
      </c>
      <c r="Q1357" s="29">
        <v>47</v>
      </c>
      <c r="R1357" s="28">
        <v>750</v>
      </c>
      <c r="S1357" s="28">
        <v>620</v>
      </c>
      <c r="T1357" s="30">
        <v>2.5</v>
      </c>
      <c r="U1357" s="30">
        <v>-0.10000000000000009</v>
      </c>
      <c r="V1357" s="30">
        <v>2.6</v>
      </c>
      <c r="W1357" s="30">
        <v>2</v>
      </c>
      <c r="X1357" s="31">
        <v>4.6214006398862424E-2</v>
      </c>
      <c r="Y1357" s="30">
        <v>1.8</v>
      </c>
      <c r="Z1357" s="30">
        <v>0.10000000000000009</v>
      </c>
      <c r="AA1357" s="30">
        <v>1.7</v>
      </c>
      <c r="AB1357" s="30">
        <v>0.8</v>
      </c>
      <c r="AC1357" s="32">
        <v>0.27421902421902417</v>
      </c>
      <c r="AD1357" s="30">
        <v>5.9336778086778077</v>
      </c>
      <c r="AE1357" s="12">
        <v>80</v>
      </c>
      <c r="AF1357" s="12">
        <v>75</v>
      </c>
      <c r="AG1357" s="12">
        <v>98</v>
      </c>
      <c r="AH1357" s="33">
        <v>4.2027649769585258</v>
      </c>
      <c r="AI1357" s="34">
        <v>690000</v>
      </c>
      <c r="AJ1357" s="34">
        <v>730000</v>
      </c>
      <c r="AK1357" s="34">
        <v>694000</v>
      </c>
      <c r="AL1357" s="35">
        <v>-5.4794520547945202E-2</v>
      </c>
      <c r="AM1357" s="35">
        <v>-5.763688760806916E-3</v>
      </c>
      <c r="AN1357" s="12">
        <v>2.6</v>
      </c>
      <c r="AO1357" s="33">
        <v>0.60000000000000009</v>
      </c>
      <c r="AP1357" s="12">
        <v>2</v>
      </c>
      <c r="AQ1357" s="32">
        <v>1.7446808510638297E-2</v>
      </c>
      <c r="AR1357" s="34">
        <v>650</v>
      </c>
      <c r="AS1357" s="34">
        <v>620</v>
      </c>
      <c r="AT1357" s="31">
        <v>4.8387096774193547E-2</v>
      </c>
      <c r="AU1357" s="32">
        <v>0.29238016428457825</v>
      </c>
      <c r="AV1357" s="36">
        <v>2735.0400000000004</v>
      </c>
      <c r="AW1357" s="30">
        <v>0.79400000000000004</v>
      </c>
      <c r="AX1357" s="30">
        <v>0.20599999999999999</v>
      </c>
      <c r="AY1357" s="30">
        <v>0.88949999999999996</v>
      </c>
      <c r="AZ1357" s="30">
        <v>1.2699999999999999E-2</v>
      </c>
      <c r="BA1357" s="30">
        <v>0.3397</v>
      </c>
      <c r="BB1357" s="30">
        <v>0.43480000000000002</v>
      </c>
      <c r="BC1357" s="30">
        <v>0.1857</v>
      </c>
      <c r="BD1357" s="37">
        <v>3.5</v>
      </c>
      <c r="BE1357" s="29">
        <v>23</v>
      </c>
      <c r="BF1357" s="38" t="s">
        <v>4082</v>
      </c>
      <c r="BG1357" s="39">
        <v>131.04460987482599</v>
      </c>
      <c r="BH1357" s="39">
        <v>-12.4675194961155</v>
      </c>
      <c r="BI1357" s="40">
        <f t="shared" si="294"/>
        <v>75</v>
      </c>
      <c r="BJ1357" s="40">
        <f t="shared" si="295"/>
        <v>74</v>
      </c>
      <c r="BK1357" s="40">
        <f t="shared" si="296"/>
        <v>73</v>
      </c>
      <c r="BL1357" s="40">
        <f t="shared" si="297"/>
        <v>4</v>
      </c>
      <c r="BM1357" s="40">
        <f t="shared" si="298"/>
        <v>1</v>
      </c>
      <c r="BN1357" s="40">
        <f t="shared" si="299"/>
        <v>12</v>
      </c>
      <c r="BO1357" s="40">
        <f t="shared" si="300"/>
        <v>100</v>
      </c>
      <c r="BP1357" s="40">
        <f t="shared" si="301"/>
        <v>65</v>
      </c>
      <c r="BQ1357" s="41">
        <f t="shared" si="302"/>
        <v>100</v>
      </c>
      <c r="BR1357" s="40">
        <f t="shared" si="303"/>
        <v>91</v>
      </c>
      <c r="BS1357" s="41">
        <f t="shared" si="304"/>
        <v>84</v>
      </c>
      <c r="BT1357" s="41">
        <f t="shared" si="305"/>
        <v>87</v>
      </c>
      <c r="BU1357" s="41">
        <f t="shared" si="306"/>
        <v>35</v>
      </c>
      <c r="BV1357" s="41">
        <f t="shared" si="307"/>
        <v>62</v>
      </c>
    </row>
    <row r="1358" spans="2:74" x14ac:dyDescent="0.3">
      <c r="B1358" s="12" t="s">
        <v>1770</v>
      </c>
      <c r="C1358" s="12">
        <v>801091106</v>
      </c>
      <c r="D1358" s="12" t="s">
        <v>494</v>
      </c>
      <c r="E1358" s="12" t="s">
        <v>154</v>
      </c>
      <c r="F1358" s="12" t="s">
        <v>2740</v>
      </c>
      <c r="G1358" s="12" t="s">
        <v>155</v>
      </c>
      <c r="H1358" s="12" t="s">
        <v>86</v>
      </c>
      <c r="I1358" s="28">
        <v>1225000</v>
      </c>
      <c r="J1358" s="28">
        <v>1190000</v>
      </c>
      <c r="K1358" s="28">
        <v>1095000</v>
      </c>
      <c r="L1358" s="28">
        <v>1030000</v>
      </c>
      <c r="M1358" s="28">
        <v>970000</v>
      </c>
      <c r="N1358" s="28">
        <v>1100000</v>
      </c>
      <c r="O1358" s="29">
        <v>24</v>
      </c>
      <c r="P1358" s="29">
        <v>24</v>
      </c>
      <c r="Q1358" s="29">
        <v>23</v>
      </c>
      <c r="R1358" s="28">
        <v>700</v>
      </c>
      <c r="S1358" s="28">
        <v>675</v>
      </c>
      <c r="T1358" s="30">
        <v>2.8</v>
      </c>
      <c r="U1358" s="30">
        <v>-0.40000000000000036</v>
      </c>
      <c r="V1358" s="30">
        <v>3.2</v>
      </c>
      <c r="W1358" s="30">
        <v>4.0999999999999996</v>
      </c>
      <c r="X1358" s="31">
        <v>2.9714285714285714E-2</v>
      </c>
      <c r="Y1358" s="30">
        <v>4.5999999999999996</v>
      </c>
      <c r="Z1358" s="30">
        <v>0.39999999999999947</v>
      </c>
      <c r="AA1358" s="30">
        <v>4.2</v>
      </c>
      <c r="AB1358" s="30">
        <v>4</v>
      </c>
      <c r="AC1358" s="32">
        <v>0.28357531760435573</v>
      </c>
      <c r="AD1358" s="30">
        <v>9.5434001116850471</v>
      </c>
      <c r="AE1358" s="12">
        <v>101</v>
      </c>
      <c r="AF1358" s="12">
        <v>78</v>
      </c>
      <c r="AG1358" s="12">
        <v>92</v>
      </c>
      <c r="AH1358" s="33">
        <v>3.0934844192634561</v>
      </c>
      <c r="AI1358" s="34">
        <v>1225000</v>
      </c>
      <c r="AJ1358" s="34">
        <v>1216000</v>
      </c>
      <c r="AK1358" s="34">
        <v>1250000</v>
      </c>
      <c r="AL1358" s="35">
        <v>7.4013157894736838E-3</v>
      </c>
      <c r="AM1358" s="35">
        <v>-0.02</v>
      </c>
      <c r="AN1358" s="12">
        <v>3.1</v>
      </c>
      <c r="AO1358" s="33">
        <v>0.10000000000000009</v>
      </c>
      <c r="AP1358" s="12">
        <v>3</v>
      </c>
      <c r="AQ1358" s="32">
        <v>7.1628721541155876E-2</v>
      </c>
      <c r="AR1358" s="34">
        <v>720</v>
      </c>
      <c r="AS1358" s="34">
        <v>720</v>
      </c>
      <c r="AT1358" s="31">
        <v>0</v>
      </c>
      <c r="AU1358" s="32">
        <v>0.15736330681609403</v>
      </c>
      <c r="AV1358" s="36">
        <v>2468.48</v>
      </c>
      <c r="AW1358" s="30">
        <v>0.67059999999999997</v>
      </c>
      <c r="AX1358" s="30">
        <v>0.32940000000000003</v>
      </c>
      <c r="AY1358" s="30">
        <v>0.54179999999999995</v>
      </c>
      <c r="AZ1358" s="30">
        <v>0.26250000000000001</v>
      </c>
      <c r="BA1358" s="30">
        <v>0.3251</v>
      </c>
      <c r="BB1358" s="30">
        <v>0.30249999999999999</v>
      </c>
      <c r="BC1358" s="30">
        <v>0.35709999999999997</v>
      </c>
      <c r="BD1358" s="37">
        <v>4</v>
      </c>
      <c r="BE1358" s="29">
        <v>63</v>
      </c>
      <c r="BF1358" s="38" t="s">
        <v>4083</v>
      </c>
      <c r="BG1358" s="39">
        <v>149.09921213083601</v>
      </c>
      <c r="BH1358" s="39">
        <v>-35.3633450688544</v>
      </c>
      <c r="BI1358" s="40">
        <f t="shared" si="294"/>
        <v>70</v>
      </c>
      <c r="BJ1358" s="40">
        <f t="shared" si="295"/>
        <v>65</v>
      </c>
      <c r="BK1358" s="40">
        <f t="shared" si="296"/>
        <v>86</v>
      </c>
      <c r="BL1358" s="40">
        <f t="shared" si="297"/>
        <v>48</v>
      </c>
      <c r="BM1358" s="40">
        <f t="shared" si="298"/>
        <v>5</v>
      </c>
      <c r="BN1358" s="40">
        <f t="shared" si="299"/>
        <v>95</v>
      </c>
      <c r="BO1358" s="40">
        <f t="shared" si="300"/>
        <v>95</v>
      </c>
      <c r="BP1358" s="40">
        <f t="shared" si="301"/>
        <v>62</v>
      </c>
      <c r="BQ1358" s="41">
        <f t="shared" si="302"/>
        <v>50</v>
      </c>
      <c r="BR1358" s="40">
        <f t="shared" si="303"/>
        <v>55</v>
      </c>
      <c r="BS1358" s="41">
        <f t="shared" si="304"/>
        <v>78</v>
      </c>
      <c r="BT1358" s="41">
        <f t="shared" si="305"/>
        <v>41</v>
      </c>
      <c r="BU1358" s="41">
        <f t="shared" si="306"/>
        <v>40</v>
      </c>
      <c r="BV1358" s="41">
        <f t="shared" si="307"/>
        <v>62</v>
      </c>
    </row>
    <row r="1359" spans="2:74" x14ac:dyDescent="0.3">
      <c r="B1359" s="12" t="s">
        <v>1771</v>
      </c>
      <c r="C1359" s="12">
        <v>101021610</v>
      </c>
      <c r="D1359" s="12" t="s">
        <v>700</v>
      </c>
      <c r="E1359" s="12" t="s">
        <v>348</v>
      </c>
      <c r="F1359" s="12" t="s">
        <v>2703</v>
      </c>
      <c r="G1359" s="12" t="s">
        <v>85</v>
      </c>
      <c r="H1359" s="12" t="s">
        <v>86</v>
      </c>
      <c r="I1359" s="28">
        <v>1070000</v>
      </c>
      <c r="J1359" s="28">
        <v>1075000</v>
      </c>
      <c r="K1359" s="28">
        <v>1045000</v>
      </c>
      <c r="L1359" s="28">
        <v>980000</v>
      </c>
      <c r="M1359" s="28">
        <v>1085000</v>
      </c>
      <c r="N1359" s="28">
        <v>1055000</v>
      </c>
      <c r="O1359" s="29">
        <v>45</v>
      </c>
      <c r="P1359" s="29">
        <v>47</v>
      </c>
      <c r="Q1359" s="29">
        <v>50</v>
      </c>
      <c r="R1359" s="28">
        <v>795</v>
      </c>
      <c r="S1359" s="28">
        <v>780</v>
      </c>
      <c r="T1359" s="30">
        <v>2.8</v>
      </c>
      <c r="U1359" s="30">
        <v>-0.10000000000000009</v>
      </c>
      <c r="V1359" s="30">
        <v>2.9</v>
      </c>
      <c r="W1359" s="30">
        <v>3.3</v>
      </c>
      <c r="X1359" s="31">
        <v>3.8635514018691586E-2</v>
      </c>
      <c r="Y1359" s="30">
        <v>12.7</v>
      </c>
      <c r="Z1359" s="30">
        <v>0.5</v>
      </c>
      <c r="AA1359" s="30">
        <v>12.2</v>
      </c>
      <c r="AB1359" s="30">
        <v>8.8000000000000007</v>
      </c>
      <c r="AC1359" s="32">
        <v>0.21106792404740662</v>
      </c>
      <c r="AD1359" s="30">
        <v>5.4630546378985265</v>
      </c>
      <c r="AE1359" s="12">
        <v>319</v>
      </c>
      <c r="AF1359" s="12">
        <v>266</v>
      </c>
      <c r="AG1359" s="12">
        <v>256</v>
      </c>
      <c r="AH1359" s="33">
        <v>6.7572815533980588</v>
      </c>
      <c r="AI1359" s="34">
        <v>965000</v>
      </c>
      <c r="AJ1359" s="34">
        <v>965000</v>
      </c>
      <c r="AK1359" s="34">
        <v>980000</v>
      </c>
      <c r="AL1359" s="35">
        <v>0</v>
      </c>
      <c r="AM1359" s="35">
        <v>-1.5306122448979591E-2</v>
      </c>
      <c r="AN1359" s="12">
        <v>2.1</v>
      </c>
      <c r="AO1359" s="33">
        <v>0.20000000000000018</v>
      </c>
      <c r="AP1359" s="12">
        <v>1.9</v>
      </c>
      <c r="AQ1359" s="32">
        <v>7.2321428571428564E-2</v>
      </c>
      <c r="AR1359" s="34">
        <v>710</v>
      </c>
      <c r="AS1359" s="34">
        <v>680</v>
      </c>
      <c r="AT1359" s="31">
        <v>4.4117647058823532E-2</v>
      </c>
      <c r="AU1359" s="32">
        <v>0.22248435126283336</v>
      </c>
      <c r="AV1359" s="36">
        <v>3766.5600000000004</v>
      </c>
      <c r="AW1359" s="30">
        <v>0.90480000000000005</v>
      </c>
      <c r="AX1359" s="30">
        <v>9.5200000000000007E-2</v>
      </c>
      <c r="AY1359" s="30">
        <v>0.93110000000000004</v>
      </c>
      <c r="AZ1359" s="30">
        <v>5.5500000000000001E-2</v>
      </c>
      <c r="BA1359" s="30">
        <v>6.6900000000000001E-2</v>
      </c>
      <c r="BB1359" s="30">
        <v>0.71589999999999998</v>
      </c>
      <c r="BC1359" s="30">
        <v>0.20530000000000001</v>
      </c>
      <c r="BD1359" s="37">
        <v>9</v>
      </c>
      <c r="BE1359" s="29">
        <v>250</v>
      </c>
      <c r="BF1359" s="38" t="s">
        <v>4084</v>
      </c>
      <c r="BG1359" s="39">
        <v>149.23586860322101</v>
      </c>
      <c r="BH1359" s="39">
        <v>-35.428590175962903</v>
      </c>
      <c r="BI1359" s="40">
        <f t="shared" si="294"/>
        <v>70</v>
      </c>
      <c r="BJ1359" s="40">
        <f t="shared" si="295"/>
        <v>82</v>
      </c>
      <c r="BK1359" s="40">
        <f t="shared" si="296"/>
        <v>41</v>
      </c>
      <c r="BL1359" s="40">
        <f t="shared" si="297"/>
        <v>27</v>
      </c>
      <c r="BM1359" s="40">
        <f t="shared" si="298"/>
        <v>1</v>
      </c>
      <c r="BN1359" s="40">
        <f t="shared" si="299"/>
        <v>96</v>
      </c>
      <c r="BO1359" s="40">
        <f t="shared" si="300"/>
        <v>61</v>
      </c>
      <c r="BP1359" s="40">
        <f t="shared" si="301"/>
        <v>5</v>
      </c>
      <c r="BQ1359" s="41">
        <f t="shared" si="302"/>
        <v>79</v>
      </c>
      <c r="BR1359" s="40">
        <f t="shared" si="303"/>
        <v>95</v>
      </c>
      <c r="BS1359" s="41">
        <f t="shared" si="304"/>
        <v>100</v>
      </c>
      <c r="BT1359" s="41">
        <f t="shared" si="305"/>
        <v>1</v>
      </c>
      <c r="BU1359" s="41">
        <f t="shared" si="306"/>
        <v>90</v>
      </c>
      <c r="BV1359" s="41">
        <f t="shared" si="307"/>
        <v>61</v>
      </c>
    </row>
    <row r="1360" spans="2:74" x14ac:dyDescent="0.3">
      <c r="B1360" s="12" t="s">
        <v>1772</v>
      </c>
      <c r="C1360" s="12">
        <v>101051539</v>
      </c>
      <c r="D1360" s="12" t="s">
        <v>351</v>
      </c>
      <c r="E1360" s="12" t="s">
        <v>348</v>
      </c>
      <c r="F1360" s="12" t="s">
        <v>1772</v>
      </c>
      <c r="G1360" s="12" t="s">
        <v>85</v>
      </c>
      <c r="H1360" s="12" t="s">
        <v>86</v>
      </c>
      <c r="I1360" s="28">
        <v>675220</v>
      </c>
      <c r="J1360" s="28">
        <v>665000</v>
      </c>
      <c r="K1360" s="28">
        <v>659000</v>
      </c>
      <c r="L1360" s="28">
        <v>600000</v>
      </c>
      <c r="M1360" s="28">
        <v>610000</v>
      </c>
      <c r="N1360" s="28">
        <v>600000</v>
      </c>
      <c r="O1360" s="29">
        <v>56</v>
      </c>
      <c r="P1360" s="29">
        <v>59</v>
      </c>
      <c r="Q1360" s="29">
        <v>57</v>
      </c>
      <c r="R1360" s="28">
        <v>480</v>
      </c>
      <c r="S1360" s="28">
        <v>470</v>
      </c>
      <c r="T1360" s="30">
        <v>3.3</v>
      </c>
      <c r="U1360" s="30">
        <v>0</v>
      </c>
      <c r="V1360" s="30">
        <v>3.3</v>
      </c>
      <c r="W1360" s="30">
        <v>3.2</v>
      </c>
      <c r="X1360" s="31">
        <v>3.6965729688101655E-2</v>
      </c>
      <c r="Y1360" s="30">
        <v>6.6</v>
      </c>
      <c r="Z1360" s="30">
        <v>-0.90000000000000036</v>
      </c>
      <c r="AA1360" s="30">
        <v>7.5</v>
      </c>
      <c r="AB1360" s="30">
        <v>7.3</v>
      </c>
      <c r="AC1360" s="32">
        <v>0.3022365504735039</v>
      </c>
      <c r="AD1360" s="30">
        <v>8.1761283497884332</v>
      </c>
      <c r="AE1360" s="12">
        <v>259</v>
      </c>
      <c r="AF1360" s="12">
        <v>261</v>
      </c>
      <c r="AG1360" s="12">
        <v>229</v>
      </c>
      <c r="AH1360" s="33">
        <v>6.1497120921305184</v>
      </c>
      <c r="AI1360" s="34">
        <v>620000</v>
      </c>
      <c r="AJ1360" s="34">
        <v>600000</v>
      </c>
      <c r="AK1360" s="34">
        <v>615000</v>
      </c>
      <c r="AL1360" s="35">
        <v>3.3333333333333333E-2</v>
      </c>
      <c r="AM1360" s="35">
        <v>8.130081300813009E-3</v>
      </c>
      <c r="AN1360" s="12">
        <v>2.4</v>
      </c>
      <c r="AO1360" s="33">
        <v>0.10000000000000009</v>
      </c>
      <c r="AP1360" s="12">
        <v>2.2999999999999998</v>
      </c>
      <c r="AQ1360" s="32">
        <v>7.6509942918962001E-2</v>
      </c>
      <c r="AR1360" s="34">
        <v>490</v>
      </c>
      <c r="AS1360" s="34">
        <v>470</v>
      </c>
      <c r="AT1360" s="31">
        <v>4.2553191489361701E-2</v>
      </c>
      <c r="AU1360" s="32">
        <v>9.3171078751076594E-2</v>
      </c>
      <c r="AV1360" s="36">
        <v>1588.16</v>
      </c>
      <c r="AW1360" s="30">
        <v>0.64600000000000002</v>
      </c>
      <c r="AX1360" s="30">
        <v>0.35399999999999998</v>
      </c>
      <c r="AY1360" s="30">
        <v>0.84360000000000002</v>
      </c>
      <c r="AZ1360" s="30">
        <v>0.10829999999999999</v>
      </c>
      <c r="BA1360" s="30">
        <v>0.33</v>
      </c>
      <c r="BB1360" s="30">
        <v>0.30420000000000003</v>
      </c>
      <c r="BC1360" s="30">
        <v>0.33479999999999999</v>
      </c>
      <c r="BD1360" s="37">
        <v>4</v>
      </c>
      <c r="BE1360" s="29">
        <v>167</v>
      </c>
      <c r="BF1360" s="38" t="s">
        <v>4085</v>
      </c>
      <c r="BG1360" s="39">
        <v>149.72776761650499</v>
      </c>
      <c r="BH1360" s="39">
        <v>-34.740728485466001</v>
      </c>
      <c r="BI1360" s="40">
        <f t="shared" si="294"/>
        <v>62</v>
      </c>
      <c r="BJ1360" s="40">
        <f t="shared" si="295"/>
        <v>77</v>
      </c>
      <c r="BK1360" s="40">
        <f t="shared" si="296"/>
        <v>49</v>
      </c>
      <c r="BL1360" s="40">
        <f t="shared" si="297"/>
        <v>69</v>
      </c>
      <c r="BM1360" s="40">
        <f t="shared" si="298"/>
        <v>18</v>
      </c>
      <c r="BN1360" s="40">
        <f t="shared" si="299"/>
        <v>100</v>
      </c>
      <c r="BO1360" s="40">
        <f t="shared" si="300"/>
        <v>74</v>
      </c>
      <c r="BP1360" s="40">
        <f t="shared" si="301"/>
        <v>63</v>
      </c>
      <c r="BQ1360" s="41">
        <f t="shared" si="302"/>
        <v>73</v>
      </c>
      <c r="BR1360" s="40">
        <f t="shared" si="303"/>
        <v>69</v>
      </c>
      <c r="BS1360" s="41">
        <f t="shared" si="304"/>
        <v>66</v>
      </c>
      <c r="BT1360" s="41">
        <f t="shared" si="305"/>
        <v>8</v>
      </c>
      <c r="BU1360" s="41">
        <f t="shared" si="306"/>
        <v>40</v>
      </c>
      <c r="BV1360" s="41">
        <f t="shared" si="307"/>
        <v>61</v>
      </c>
    </row>
    <row r="1361" spans="2:74" x14ac:dyDescent="0.3">
      <c r="B1361" s="12" t="s">
        <v>1773</v>
      </c>
      <c r="C1361" s="12">
        <v>102011039</v>
      </c>
      <c r="D1361" s="12" t="s">
        <v>294</v>
      </c>
      <c r="E1361" s="12" t="s">
        <v>225</v>
      </c>
      <c r="F1361" s="12" t="s">
        <v>225</v>
      </c>
      <c r="G1361" s="12" t="s">
        <v>85</v>
      </c>
      <c r="H1361" s="12" t="s">
        <v>86</v>
      </c>
      <c r="I1361" s="28">
        <v>1600000</v>
      </c>
      <c r="J1361" s="28">
        <v>1600000</v>
      </c>
      <c r="K1361" s="28">
        <v>1520000</v>
      </c>
      <c r="L1361" s="28">
        <v>1520000</v>
      </c>
      <c r="M1361" s="28">
        <v>1525000</v>
      </c>
      <c r="N1361" s="28">
        <v>1490000</v>
      </c>
      <c r="O1361" s="29">
        <v>39</v>
      </c>
      <c r="P1361" s="29">
        <v>39</v>
      </c>
      <c r="Q1361" s="29">
        <v>36</v>
      </c>
      <c r="R1361" s="28">
        <v>850</v>
      </c>
      <c r="S1361" s="28">
        <v>800</v>
      </c>
      <c r="T1361" s="30">
        <v>2.8</v>
      </c>
      <c r="U1361" s="30">
        <v>0</v>
      </c>
      <c r="V1361" s="30">
        <v>2.8</v>
      </c>
      <c r="W1361" s="30">
        <v>3.3</v>
      </c>
      <c r="X1361" s="31">
        <v>2.7625E-2</v>
      </c>
      <c r="Y1361" s="30">
        <v>5.2</v>
      </c>
      <c r="Z1361" s="30">
        <v>-0.20000000000000018</v>
      </c>
      <c r="AA1361" s="30">
        <v>5.4</v>
      </c>
      <c r="AB1361" s="30">
        <v>5.3</v>
      </c>
      <c r="AC1361" s="32">
        <v>0.35630449362843725</v>
      </c>
      <c r="AD1361" s="30">
        <v>12.897900221843882</v>
      </c>
      <c r="AE1361" s="12">
        <v>713</v>
      </c>
      <c r="AF1361" s="12">
        <v>625</v>
      </c>
      <c r="AG1361" s="12">
        <v>524</v>
      </c>
      <c r="AH1361" s="33">
        <v>3.9169811320754717</v>
      </c>
      <c r="AI1361" s="34">
        <v>1151000</v>
      </c>
      <c r="AJ1361" s="34">
        <v>1120000</v>
      </c>
      <c r="AK1361" s="34">
        <v>1080000</v>
      </c>
      <c r="AL1361" s="35">
        <v>2.7678571428571427E-2</v>
      </c>
      <c r="AM1361" s="35">
        <v>6.5740740740740738E-2</v>
      </c>
      <c r="AN1361" s="12">
        <v>3</v>
      </c>
      <c r="AO1361" s="33">
        <v>0</v>
      </c>
      <c r="AP1361" s="12">
        <v>3</v>
      </c>
      <c r="AQ1361" s="32">
        <v>0.11314814814814815</v>
      </c>
      <c r="AR1361" s="34">
        <v>690</v>
      </c>
      <c r="AS1361" s="34">
        <v>620</v>
      </c>
      <c r="AT1361" s="31">
        <v>0.11290322580645161</v>
      </c>
      <c r="AU1361" s="32">
        <v>8.9409142817512416E-2</v>
      </c>
      <c r="AV1361" s="36">
        <v>2385.6000000000004</v>
      </c>
      <c r="AW1361" s="30">
        <v>0.75070000000000003</v>
      </c>
      <c r="AX1361" s="30">
        <v>0.24929999999999999</v>
      </c>
      <c r="AY1361" s="30">
        <v>0.73609999999999998</v>
      </c>
      <c r="AZ1361" s="30">
        <v>6.7900000000000002E-2</v>
      </c>
      <c r="BA1361" s="30">
        <v>0.38969999999999999</v>
      </c>
      <c r="BB1361" s="30">
        <v>0.36130000000000001</v>
      </c>
      <c r="BC1361" s="30">
        <v>0.22750000000000001</v>
      </c>
      <c r="BD1361" s="37">
        <v>6.5</v>
      </c>
      <c r="BE1361" s="29">
        <v>51</v>
      </c>
      <c r="BF1361" s="38" t="s">
        <v>4086</v>
      </c>
      <c r="BG1361" s="39">
        <v>151.42702748567399</v>
      </c>
      <c r="BH1361" s="39">
        <v>-33.445559327606198</v>
      </c>
      <c r="BI1361" s="40">
        <f t="shared" si="294"/>
        <v>70</v>
      </c>
      <c r="BJ1361" s="40">
        <f t="shared" si="295"/>
        <v>67</v>
      </c>
      <c r="BK1361" s="40">
        <f t="shared" si="296"/>
        <v>76</v>
      </c>
      <c r="BL1361" s="40">
        <f t="shared" si="297"/>
        <v>70</v>
      </c>
      <c r="BM1361" s="40">
        <f t="shared" si="298"/>
        <v>15</v>
      </c>
      <c r="BN1361" s="40">
        <f t="shared" si="299"/>
        <v>100</v>
      </c>
      <c r="BO1361" s="40">
        <f t="shared" si="300"/>
        <v>99</v>
      </c>
      <c r="BP1361" s="40">
        <f t="shared" si="301"/>
        <v>76</v>
      </c>
      <c r="BQ1361" s="41">
        <f t="shared" si="302"/>
        <v>43</v>
      </c>
      <c r="BR1361" s="40">
        <f t="shared" si="303"/>
        <v>22</v>
      </c>
      <c r="BS1361" s="41">
        <f t="shared" si="304"/>
        <v>30</v>
      </c>
      <c r="BT1361" s="41">
        <f t="shared" si="305"/>
        <v>31</v>
      </c>
      <c r="BU1361" s="41">
        <f t="shared" si="306"/>
        <v>65</v>
      </c>
      <c r="BV1361" s="41">
        <f t="shared" si="307"/>
        <v>61</v>
      </c>
    </row>
    <row r="1362" spans="2:74" x14ac:dyDescent="0.3">
      <c r="B1362" s="12" t="s">
        <v>1774</v>
      </c>
      <c r="C1362" s="12">
        <v>102021047</v>
      </c>
      <c r="D1362" s="12" t="s">
        <v>224</v>
      </c>
      <c r="E1362" s="12" t="s">
        <v>225</v>
      </c>
      <c r="F1362" s="12" t="s">
        <v>225</v>
      </c>
      <c r="G1362" s="12" t="s">
        <v>85</v>
      </c>
      <c r="H1362" s="12" t="s">
        <v>86</v>
      </c>
      <c r="I1362" s="28">
        <v>978500</v>
      </c>
      <c r="J1362" s="28">
        <v>973080</v>
      </c>
      <c r="K1362" s="28">
        <v>900920</v>
      </c>
      <c r="L1362" s="28">
        <v>910000</v>
      </c>
      <c r="M1362" s="28">
        <v>946000</v>
      </c>
      <c r="N1362" s="28">
        <v>880000</v>
      </c>
      <c r="O1362" s="29">
        <v>28</v>
      </c>
      <c r="P1362" s="29">
        <v>31</v>
      </c>
      <c r="Q1362" s="29">
        <v>35</v>
      </c>
      <c r="R1362" s="28">
        <v>680</v>
      </c>
      <c r="S1362" s="28">
        <v>600</v>
      </c>
      <c r="T1362" s="30">
        <v>4.4000000000000004</v>
      </c>
      <c r="U1362" s="30">
        <v>0.10000000000000053</v>
      </c>
      <c r="V1362" s="30">
        <v>4.3</v>
      </c>
      <c r="W1362" s="30">
        <v>3.9</v>
      </c>
      <c r="X1362" s="31">
        <v>3.6136944302503832E-2</v>
      </c>
      <c r="Y1362" s="30">
        <v>3.7</v>
      </c>
      <c r="Z1362" s="30">
        <v>-9.9999999999999645E-2</v>
      </c>
      <c r="AA1362" s="30">
        <v>3.8</v>
      </c>
      <c r="AB1362" s="30">
        <v>4.9000000000000004</v>
      </c>
      <c r="AC1362" s="32">
        <v>0.33674035337928848</v>
      </c>
      <c r="AD1362" s="30">
        <v>9.3184512381683753</v>
      </c>
      <c r="AE1362" s="12">
        <v>813</v>
      </c>
      <c r="AF1362" s="12">
        <v>741</v>
      </c>
      <c r="AG1362" s="12">
        <v>558</v>
      </c>
      <c r="AH1362" s="33">
        <v>4.067710537452391</v>
      </c>
      <c r="AI1362" s="34">
        <v>861000</v>
      </c>
      <c r="AJ1362" s="34">
        <v>825000</v>
      </c>
      <c r="AK1362" s="34">
        <v>820000</v>
      </c>
      <c r="AL1362" s="35">
        <v>4.363636363636364E-2</v>
      </c>
      <c r="AM1362" s="35">
        <v>0.05</v>
      </c>
      <c r="AN1362" s="12">
        <v>3.5</v>
      </c>
      <c r="AO1362" s="33">
        <v>0.20000000000000018</v>
      </c>
      <c r="AP1362" s="12">
        <v>3.3</v>
      </c>
      <c r="AQ1362" s="32">
        <v>0.11471321695760599</v>
      </c>
      <c r="AR1362" s="34">
        <v>600</v>
      </c>
      <c r="AS1362" s="34">
        <v>550</v>
      </c>
      <c r="AT1362" s="31">
        <v>9.0909090909090912E-2</v>
      </c>
      <c r="AU1362" s="32">
        <v>0.1246286821937022</v>
      </c>
      <c r="AV1362" s="36">
        <v>2019.3600000000001</v>
      </c>
      <c r="AW1362" s="30">
        <v>0.76819999999999999</v>
      </c>
      <c r="AX1362" s="30">
        <v>0.23180000000000001</v>
      </c>
      <c r="AY1362" s="30">
        <v>0.87909999999999999</v>
      </c>
      <c r="AZ1362" s="30">
        <v>7.7100000000000002E-2</v>
      </c>
      <c r="BA1362" s="30">
        <v>0.33079999999999998</v>
      </c>
      <c r="BB1362" s="30">
        <v>0.44340000000000002</v>
      </c>
      <c r="BC1362" s="30">
        <v>0.1769</v>
      </c>
      <c r="BD1362" s="37">
        <v>3</v>
      </c>
      <c r="BE1362" s="29">
        <v>61</v>
      </c>
      <c r="BF1362" s="38" t="s">
        <v>4087</v>
      </c>
      <c r="BG1362" s="39">
        <v>151.42916941713401</v>
      </c>
      <c r="BH1362" s="39">
        <v>-33.353175023866299</v>
      </c>
      <c r="BI1362" s="40">
        <f t="shared" si="294"/>
        <v>44</v>
      </c>
      <c r="BJ1362" s="40">
        <f t="shared" si="295"/>
        <v>59</v>
      </c>
      <c r="BK1362" s="40">
        <f t="shared" si="296"/>
        <v>74</v>
      </c>
      <c r="BL1362" s="40">
        <f t="shared" si="297"/>
        <v>59</v>
      </c>
      <c r="BM1362" s="40">
        <f t="shared" si="298"/>
        <v>23</v>
      </c>
      <c r="BN1362" s="40">
        <f t="shared" si="299"/>
        <v>100</v>
      </c>
      <c r="BO1362" s="40">
        <f t="shared" si="300"/>
        <v>96</v>
      </c>
      <c r="BP1362" s="40">
        <f t="shared" si="301"/>
        <v>63</v>
      </c>
      <c r="BQ1362" s="41">
        <f t="shared" si="302"/>
        <v>71</v>
      </c>
      <c r="BR1362" s="40">
        <f t="shared" si="303"/>
        <v>57</v>
      </c>
      <c r="BS1362" s="41">
        <f t="shared" si="304"/>
        <v>43</v>
      </c>
      <c r="BT1362" s="41">
        <f t="shared" si="305"/>
        <v>55</v>
      </c>
      <c r="BU1362" s="41">
        <f t="shared" si="306"/>
        <v>30</v>
      </c>
      <c r="BV1362" s="41">
        <f t="shared" si="307"/>
        <v>61</v>
      </c>
    </row>
    <row r="1363" spans="2:74" x14ac:dyDescent="0.3">
      <c r="B1363" s="12" t="s">
        <v>1775</v>
      </c>
      <c r="C1363" s="12">
        <v>103031070</v>
      </c>
      <c r="D1363" s="12" t="s">
        <v>702</v>
      </c>
      <c r="E1363" s="12" t="s">
        <v>109</v>
      </c>
      <c r="F1363" s="12" t="s">
        <v>1775</v>
      </c>
      <c r="G1363" s="12" t="s">
        <v>85</v>
      </c>
      <c r="H1363" s="12" t="s">
        <v>86</v>
      </c>
      <c r="I1363" s="28">
        <v>553700</v>
      </c>
      <c r="J1363" s="28">
        <v>549000</v>
      </c>
      <c r="K1363" s="28">
        <v>525000</v>
      </c>
      <c r="L1363" s="28">
        <v>535000</v>
      </c>
      <c r="M1363" s="28">
        <v>550000</v>
      </c>
      <c r="N1363" s="28">
        <v>530000</v>
      </c>
      <c r="O1363" s="29">
        <v>58</v>
      </c>
      <c r="P1363" s="29">
        <v>57</v>
      </c>
      <c r="Q1363" s="29">
        <v>69</v>
      </c>
      <c r="R1363" s="28">
        <v>425</v>
      </c>
      <c r="S1363" s="28">
        <v>400</v>
      </c>
      <c r="T1363" s="30">
        <v>1.9</v>
      </c>
      <c r="U1363" s="30">
        <v>0</v>
      </c>
      <c r="V1363" s="30">
        <v>1.9</v>
      </c>
      <c r="W1363" s="30">
        <v>2</v>
      </c>
      <c r="X1363" s="31">
        <v>3.9913310456926136E-2</v>
      </c>
      <c r="Y1363" s="30">
        <v>4.5</v>
      </c>
      <c r="Z1363" s="30">
        <v>-0.59999999999999964</v>
      </c>
      <c r="AA1363" s="30">
        <v>5.0999999999999996</v>
      </c>
      <c r="AB1363" s="30">
        <v>5.3</v>
      </c>
      <c r="AC1363" s="32">
        <v>0.3487723214285714</v>
      </c>
      <c r="AD1363" s="30">
        <v>8.7382458993212655</v>
      </c>
      <c r="AE1363" s="12">
        <v>338</v>
      </c>
      <c r="AF1363" s="12">
        <v>329</v>
      </c>
      <c r="AG1363" s="12">
        <v>277</v>
      </c>
      <c r="AH1363" s="33">
        <v>7.2747252747252746</v>
      </c>
      <c r="AI1363" s="34">
        <v>612500</v>
      </c>
      <c r="AJ1363" s="34">
        <v>600000</v>
      </c>
      <c r="AK1363" s="34">
        <v>615000</v>
      </c>
      <c r="AL1363" s="35">
        <v>2.0833333333333332E-2</v>
      </c>
      <c r="AM1363" s="35">
        <v>-4.0650406504065045E-3</v>
      </c>
      <c r="AN1363" s="12">
        <v>1.9</v>
      </c>
      <c r="AO1363" s="33">
        <v>9.9999999999999867E-2</v>
      </c>
      <c r="AP1363" s="12">
        <v>1.8</v>
      </c>
      <c r="AQ1363" s="32">
        <v>0.10081967213114754</v>
      </c>
      <c r="AR1363" s="34">
        <v>550</v>
      </c>
      <c r="AS1363" s="34">
        <v>480</v>
      </c>
      <c r="AT1363" s="31">
        <v>0.14583333333333334</v>
      </c>
      <c r="AU1363" s="32">
        <v>0.31910214543124277</v>
      </c>
      <c r="AV1363" s="36">
        <v>1218.5600000000002</v>
      </c>
      <c r="AW1363" s="30">
        <v>0.58989999999999998</v>
      </c>
      <c r="AX1363" s="30">
        <v>0.41010000000000002</v>
      </c>
      <c r="AY1363" s="30">
        <v>0.85429999999999995</v>
      </c>
      <c r="AZ1363" s="30">
        <v>0.11559999999999999</v>
      </c>
      <c r="BA1363" s="30">
        <v>0.39019999999999999</v>
      </c>
      <c r="BB1363" s="30">
        <v>0.26019999999999999</v>
      </c>
      <c r="BC1363" s="30">
        <v>0.2979</v>
      </c>
      <c r="BD1363" s="37">
        <v>4</v>
      </c>
      <c r="BE1363" s="29">
        <v>108</v>
      </c>
      <c r="BF1363" s="38" t="s">
        <v>4088</v>
      </c>
      <c r="BG1363" s="39">
        <v>150.13360847277599</v>
      </c>
      <c r="BH1363" s="39">
        <v>-33.483531715292699</v>
      </c>
      <c r="BI1363" s="40">
        <f t="shared" ref="BI1363:BI1426" si="308">IF(T1363&lt;=1, 100, IF(T1363&gt;=7, 1, ROUND(100 - ((T1363-1)/6)*99, 0)))</f>
        <v>85</v>
      </c>
      <c r="BJ1363" s="40">
        <f t="shared" ref="BJ1363:BJ1426" si="309">IF(AN1363&lt;=1, 100, IF(AN1363&gt;=7, 1, ROUND(100 - ((AN1363-1)/6)*99, 0)))</f>
        <v>85</v>
      </c>
      <c r="BK1363" s="40">
        <f t="shared" ref="BK1363:BK1426" si="310">IF(AH1363&lt;=2, 100, IF(AH1363&gt;=10, 1, ROUND(100 - ((AH1363-2)/8)*99, 0)))</f>
        <v>35</v>
      </c>
      <c r="BL1363" s="40">
        <f t="shared" ref="BL1363:BL1426" si="311">IF(OR(ISBLANK(AU1363), AU1363=""), "", IF(AU1363&lt;=0, 100, IF(AU1363&gt;=0.3, 1, ROUND(100 - (AU1363/0.3)*99, 0))))</f>
        <v>1</v>
      </c>
      <c r="BM1363" s="40">
        <f t="shared" ref="BM1363:BM1426" si="312">IF(AL1363&lt;=0, 1, IF(AL1363&gt;=0.2, 100, ROUND(1 + (AL1363/0.2)*99, 0)))</f>
        <v>11</v>
      </c>
      <c r="BN1363" s="40">
        <f t="shared" ref="BN1363:BN1426" si="313">IF(AQ1363&lt;=0.01, 1, IF(AQ1363&gt;=0.075, 100, ROUND(1 + ((AQ1363-0.01)/0.065)*99, 0)))</f>
        <v>100</v>
      </c>
      <c r="BO1363" s="40">
        <f t="shared" ref="BO1363:BO1426" si="314">IF(BE1363&gt;=750, 1, IF(BE1363&lt;=50, 100, ROUND(100 - 99 * (((BE1363 - 50)/700)^0.75), 0)))</f>
        <v>85</v>
      </c>
      <c r="BP1363" s="40">
        <f t="shared" ref="BP1363:BP1426" si="315">IF(BA1363&gt;=0.5, 100, IF(BA1363&lt;=0.05, 1, ROUND(1 + ((BA1363-0.05)/0.45)*99, 0)))</f>
        <v>76</v>
      </c>
      <c r="BQ1363" s="41">
        <f t="shared" ref="BQ1363:BQ1426" si="316">IF(X1363&gt;=0.045, 100, IF(X1363&lt;=0.015, 1, ROUND(1 + ((X1363-0.015)/0.03)*99, 0)))</f>
        <v>83</v>
      </c>
      <c r="BR1363" s="40">
        <f t="shared" ref="BR1363:BR1426" si="317">IF(AD1363&lt;=5, 100, IF(AD1363&gt;=15, 1, ROUND(100 - ((AD1363-5)/10)*99, 0)))</f>
        <v>63</v>
      </c>
      <c r="BS1363" s="41">
        <f t="shared" ref="BS1363:BS1426" si="318">IF(AC1363&lt;=0.25, 100, IF(AC1363&gt;=0.4, 1, ROUND(100 - ((AC1363-0.25)/0.15)*99, 0)))</f>
        <v>35</v>
      </c>
      <c r="BT1363" s="41">
        <f t="shared" ref="BT1363:BT1426" si="319">IF(Y1363&lt;=1, 100, IF(Y1363&gt;=7, 1, ROUND(100 - ((Y1363-1)/6)*99, 0)))</f>
        <v>42</v>
      </c>
      <c r="BU1363" s="41">
        <f t="shared" ref="BU1363:BU1426" si="320">BD1363*10</f>
        <v>40</v>
      </c>
      <c r="BV1363" s="41">
        <f t="shared" ref="BV1363:BV1426" si="321">IF(
  (
    IF($BI$2,0.1,0) + IF($BJ$2,0.1,0) + IF($BK$2,0.05,0) + IF($BL$2,0.07,0) + IF($BM$2,0.05,0) + IF($BN$2,0.1,0) +
    IF($BO$2,0.07,0) + IF($BP$2,0.08,0) + IF($BQ$2,0.08,0) + IF($BR$2,0.07,0) + IF($BS$2,0.07,0) + IF($BT$2,0.08,0) +
    IF($BU$2,0.08,0)
  ) = 0,
  "",
  ROUND(
    (
      IF($BI$2, BI1363*0.1, 0) + IF($BJ$2, BJ1363*0.1, 0) + IF($BK$2, BK1363*0.05, 0) + IF($BL$2, BL1363*0.07, 0) +
      IF($BM$2, BM1363*0.05, 0) + IF($BN$2, BN1363*0.1, 0) + IF($BO$2, BO1363*0.07, 0) + IF($BP$2, BP1363*0.08, 0) +
      IF($BQ$2, BQ1363*0.08, 0) + IF($BR$2, BR1363*0.07, 0) + IF($BS$2, BS1363*0.07, 0) + IF($BT$2, BT1363*0.08, 0) +
      IF($BU$2, BU1363*0.08, 0)
    ) /
    (
      IF($BI$2,0.1,0) + IF($BJ$2,0.1,0) + IF($BK$2,0.05,0) + IF($BL$2,0.07,0) + IF($BM$2,0.05,0) +
      IF($BN$2,0.1,0) + IF($BO$2,0.07,0) + IF($BP$2,0.08,0) + IF($BQ$2,0.08,0) + IF($BR$2,0.07,0) +
      IF($BS$2,0.07,0) + IF($BT$2,0.08,0) + IF($BU$2,0.08,0)
    ),
  0)
)</f>
        <v>61</v>
      </c>
    </row>
    <row r="1364" spans="2:74" x14ac:dyDescent="0.3">
      <c r="B1364" s="12" t="s">
        <v>1776</v>
      </c>
      <c r="C1364" s="12">
        <v>104011081</v>
      </c>
      <c r="D1364" s="12" t="s">
        <v>1777</v>
      </c>
      <c r="E1364" s="12" t="s">
        <v>1163</v>
      </c>
      <c r="F1364" s="12" t="s">
        <v>2703</v>
      </c>
      <c r="G1364" s="12" t="s">
        <v>85</v>
      </c>
      <c r="H1364" s="12" t="s">
        <v>86</v>
      </c>
      <c r="I1364" s="28">
        <v>775000</v>
      </c>
      <c r="J1364" s="28">
        <v>775000</v>
      </c>
      <c r="K1364" s="28">
        <v>721300</v>
      </c>
      <c r="L1364" s="28">
        <v>675000</v>
      </c>
      <c r="M1364" s="28">
        <v>690000</v>
      </c>
      <c r="N1364" s="28">
        <v>700000</v>
      </c>
      <c r="O1364" s="29">
        <v>62</v>
      </c>
      <c r="P1364" s="29">
        <v>61</v>
      </c>
      <c r="Q1364" s="29">
        <v>70</v>
      </c>
      <c r="R1364" s="28">
        <v>480</v>
      </c>
      <c r="S1364" s="28">
        <v>500</v>
      </c>
      <c r="T1364" s="30">
        <v>2.2000000000000002</v>
      </c>
      <c r="U1364" s="30">
        <v>0.10000000000000009</v>
      </c>
      <c r="V1364" s="30">
        <v>2.1</v>
      </c>
      <c r="W1364" s="30">
        <v>1.6</v>
      </c>
      <c r="X1364" s="31">
        <v>3.2206451612903225E-2</v>
      </c>
      <c r="Y1364" s="30">
        <v>1.1000000000000001</v>
      </c>
      <c r="Z1364" s="30">
        <v>-9.9999999999999867E-2</v>
      </c>
      <c r="AA1364" s="30">
        <v>1.2</v>
      </c>
      <c r="AB1364" s="30">
        <v>1.4</v>
      </c>
      <c r="AC1364" s="32">
        <v>0.35923841456113037</v>
      </c>
      <c r="AD1364" s="30">
        <v>11.154237631605611</v>
      </c>
      <c r="AE1364" s="12">
        <v>316</v>
      </c>
      <c r="AF1364" s="12">
        <v>334</v>
      </c>
      <c r="AG1364" s="12">
        <v>280</v>
      </c>
      <c r="AH1364" s="33">
        <v>5.321196358907673</v>
      </c>
      <c r="AI1364" s="34">
        <v>610000</v>
      </c>
      <c r="AJ1364" s="34">
        <v>630000</v>
      </c>
      <c r="AK1364" s="34">
        <v>570000</v>
      </c>
      <c r="AL1364" s="35">
        <v>-3.1746031746031744E-2</v>
      </c>
      <c r="AM1364" s="35">
        <v>7.0175438596491224E-2</v>
      </c>
      <c r="AN1364" s="12">
        <v>2.9</v>
      </c>
      <c r="AO1364" s="33">
        <v>0.60000000000000009</v>
      </c>
      <c r="AP1364" s="12">
        <v>2.2999999999999998</v>
      </c>
      <c r="AQ1364" s="32">
        <v>9.30379746835443E-2</v>
      </c>
      <c r="AR1364" s="34">
        <v>530</v>
      </c>
      <c r="AS1364" s="34">
        <v>500</v>
      </c>
      <c r="AT1364" s="31">
        <v>0.06</v>
      </c>
      <c r="AU1364" s="32">
        <v>0.18740486111251856</v>
      </c>
      <c r="AV1364" s="36">
        <v>1336.16</v>
      </c>
      <c r="AW1364" s="30">
        <v>0.7339</v>
      </c>
      <c r="AX1364" s="30">
        <v>0.2661</v>
      </c>
      <c r="AY1364" s="30">
        <v>0.95599999999999996</v>
      </c>
      <c r="AZ1364" s="30">
        <v>8.2000000000000007E-3</v>
      </c>
      <c r="BA1364" s="30">
        <v>0.50019999999999998</v>
      </c>
      <c r="BB1364" s="30">
        <v>0.34129999999999999</v>
      </c>
      <c r="BC1364" s="30">
        <v>0.1196</v>
      </c>
      <c r="BD1364" s="37">
        <v>4</v>
      </c>
      <c r="BE1364" s="29">
        <v>500</v>
      </c>
      <c r="BF1364" s="38" t="s">
        <v>4089</v>
      </c>
      <c r="BG1364" s="39">
        <v>152.799558962128</v>
      </c>
      <c r="BH1364" s="39">
        <v>-29.5783729791608</v>
      </c>
      <c r="BI1364" s="40">
        <f t="shared" si="308"/>
        <v>80</v>
      </c>
      <c r="BJ1364" s="40">
        <f t="shared" si="309"/>
        <v>69</v>
      </c>
      <c r="BK1364" s="40">
        <f t="shared" si="310"/>
        <v>59</v>
      </c>
      <c r="BL1364" s="40">
        <f t="shared" si="311"/>
        <v>38</v>
      </c>
      <c r="BM1364" s="40">
        <f t="shared" si="312"/>
        <v>1</v>
      </c>
      <c r="BN1364" s="40">
        <f t="shared" si="313"/>
        <v>100</v>
      </c>
      <c r="BO1364" s="40">
        <f t="shared" si="314"/>
        <v>29</v>
      </c>
      <c r="BP1364" s="40">
        <f t="shared" si="315"/>
        <v>100</v>
      </c>
      <c r="BQ1364" s="41">
        <f t="shared" si="316"/>
        <v>58</v>
      </c>
      <c r="BR1364" s="40">
        <f t="shared" si="317"/>
        <v>39</v>
      </c>
      <c r="BS1364" s="41">
        <f t="shared" si="318"/>
        <v>28</v>
      </c>
      <c r="BT1364" s="41">
        <f t="shared" si="319"/>
        <v>98</v>
      </c>
      <c r="BU1364" s="41">
        <f t="shared" si="320"/>
        <v>40</v>
      </c>
      <c r="BV1364" s="41">
        <f t="shared" si="321"/>
        <v>61</v>
      </c>
    </row>
    <row r="1365" spans="2:74" x14ac:dyDescent="0.3">
      <c r="B1365" s="12" t="s">
        <v>1778</v>
      </c>
      <c r="C1365" s="12">
        <v>104021083</v>
      </c>
      <c r="D1365" s="12" t="s">
        <v>1162</v>
      </c>
      <c r="E1365" s="12" t="s">
        <v>1163</v>
      </c>
      <c r="F1365" s="12" t="s">
        <v>2703</v>
      </c>
      <c r="G1365" s="12" t="s">
        <v>85</v>
      </c>
      <c r="H1365" s="12" t="s">
        <v>86</v>
      </c>
      <c r="I1365" s="28">
        <v>899900</v>
      </c>
      <c r="J1365" s="28">
        <v>899000</v>
      </c>
      <c r="K1365" s="28">
        <v>899000</v>
      </c>
      <c r="L1365" s="28">
        <v>925000</v>
      </c>
      <c r="M1365" s="28">
        <v>930000</v>
      </c>
      <c r="N1365" s="28">
        <v>920000</v>
      </c>
      <c r="O1365" s="29">
        <v>76</v>
      </c>
      <c r="P1365" s="29">
        <v>93</v>
      </c>
      <c r="Q1365" s="29">
        <v>97</v>
      </c>
      <c r="R1365" s="28">
        <v>620</v>
      </c>
      <c r="S1365" s="28">
        <v>600</v>
      </c>
      <c r="T1365" s="30">
        <v>2</v>
      </c>
      <c r="U1365" s="30">
        <v>0.10000000000000009</v>
      </c>
      <c r="V1365" s="30">
        <v>1.9</v>
      </c>
      <c r="W1365" s="30">
        <v>1.8</v>
      </c>
      <c r="X1365" s="31">
        <v>3.5826202911434603E-2</v>
      </c>
      <c r="Y1365" s="30">
        <v>2.6</v>
      </c>
      <c r="Z1365" s="30">
        <v>-0.10000000000000009</v>
      </c>
      <c r="AA1365" s="30">
        <v>2.7</v>
      </c>
      <c r="AB1365" s="30">
        <v>2.8</v>
      </c>
      <c r="AC1365" s="32">
        <v>0.42032758433669593</v>
      </c>
      <c r="AD1365" s="30">
        <v>11.732406735254113</v>
      </c>
      <c r="AE1365" s="12">
        <v>554</v>
      </c>
      <c r="AF1365" s="12">
        <v>546</v>
      </c>
      <c r="AG1365" s="12">
        <v>475</v>
      </c>
      <c r="AH1365" s="33">
        <v>7.6619718309859151</v>
      </c>
      <c r="AI1365" s="34">
        <v>820000</v>
      </c>
      <c r="AJ1365" s="34">
        <v>810000</v>
      </c>
      <c r="AK1365" s="34">
        <v>830000</v>
      </c>
      <c r="AL1365" s="35">
        <v>1.2345679012345678E-2</v>
      </c>
      <c r="AM1365" s="35">
        <v>-1.2048192771084338E-2</v>
      </c>
      <c r="AN1365" s="12">
        <v>2.2999999999999998</v>
      </c>
      <c r="AO1365" s="33">
        <v>9.9999999999999645E-2</v>
      </c>
      <c r="AP1365" s="12">
        <v>2.2000000000000002</v>
      </c>
      <c r="AQ1365" s="32">
        <v>9.5238095238095233E-2</v>
      </c>
      <c r="AR1365" s="34">
        <v>650</v>
      </c>
      <c r="AS1365" s="34">
        <v>625</v>
      </c>
      <c r="AT1365" s="31">
        <v>0.04</v>
      </c>
      <c r="AU1365" s="32">
        <v>0.1363390837338973</v>
      </c>
      <c r="AV1365" s="36">
        <v>1475.0400000000002</v>
      </c>
      <c r="AW1365" s="30">
        <v>0.6956</v>
      </c>
      <c r="AX1365" s="30">
        <v>0.3044</v>
      </c>
      <c r="AY1365" s="30">
        <v>0.95269999999999999</v>
      </c>
      <c r="AZ1365" s="30">
        <v>3.5799999999999998E-2</v>
      </c>
      <c r="BA1365" s="30">
        <v>0.44790000000000002</v>
      </c>
      <c r="BB1365" s="30">
        <v>0.30480000000000002</v>
      </c>
      <c r="BC1365" s="30">
        <v>0.21110000000000001</v>
      </c>
      <c r="BD1365" s="37">
        <v>6</v>
      </c>
      <c r="BE1365" s="29">
        <v>407</v>
      </c>
      <c r="BF1365" s="38" t="s">
        <v>4090</v>
      </c>
      <c r="BG1365" s="39">
        <v>152.70169964509699</v>
      </c>
      <c r="BH1365" s="39">
        <v>-30.430693983891601</v>
      </c>
      <c r="BI1365" s="40">
        <f t="shared" si="308"/>
        <v>84</v>
      </c>
      <c r="BJ1365" s="40">
        <f t="shared" si="309"/>
        <v>79</v>
      </c>
      <c r="BK1365" s="40">
        <f t="shared" si="310"/>
        <v>30</v>
      </c>
      <c r="BL1365" s="40">
        <f t="shared" si="311"/>
        <v>55</v>
      </c>
      <c r="BM1365" s="40">
        <f t="shared" si="312"/>
        <v>7</v>
      </c>
      <c r="BN1365" s="40">
        <f t="shared" si="313"/>
        <v>100</v>
      </c>
      <c r="BO1365" s="40">
        <f t="shared" si="314"/>
        <v>40</v>
      </c>
      <c r="BP1365" s="40">
        <f t="shared" si="315"/>
        <v>89</v>
      </c>
      <c r="BQ1365" s="41">
        <f t="shared" si="316"/>
        <v>70</v>
      </c>
      <c r="BR1365" s="40">
        <f t="shared" si="317"/>
        <v>33</v>
      </c>
      <c r="BS1365" s="41">
        <f t="shared" si="318"/>
        <v>1</v>
      </c>
      <c r="BT1365" s="41">
        <f t="shared" si="319"/>
        <v>74</v>
      </c>
      <c r="BU1365" s="41">
        <f t="shared" si="320"/>
        <v>60</v>
      </c>
      <c r="BV1365" s="41">
        <f t="shared" si="321"/>
        <v>61</v>
      </c>
    </row>
    <row r="1366" spans="2:74" x14ac:dyDescent="0.3">
      <c r="B1366" s="12" t="s">
        <v>1779</v>
      </c>
      <c r="C1366" s="12">
        <v>105021097</v>
      </c>
      <c r="D1366" s="12" t="s">
        <v>1780</v>
      </c>
      <c r="E1366" s="12" t="s">
        <v>123</v>
      </c>
      <c r="F1366" s="12" t="s">
        <v>1779</v>
      </c>
      <c r="G1366" s="12" t="s">
        <v>85</v>
      </c>
      <c r="H1366" s="12" t="s">
        <v>86</v>
      </c>
      <c r="I1366" s="28">
        <v>230000</v>
      </c>
      <c r="J1366" s="28">
        <v>220000</v>
      </c>
      <c r="K1366" s="28">
        <v>210000</v>
      </c>
      <c r="L1366" s="28">
        <v>190000</v>
      </c>
      <c r="M1366" s="28">
        <v>190000</v>
      </c>
      <c r="N1366" s="28">
        <v>200000</v>
      </c>
      <c r="O1366" s="29">
        <v>53</v>
      </c>
      <c r="P1366" s="29">
        <v>55</v>
      </c>
      <c r="Q1366" s="29">
        <v>54</v>
      </c>
      <c r="R1366" s="28">
        <v>330</v>
      </c>
      <c r="S1366" s="28">
        <v>310</v>
      </c>
      <c r="T1366" s="30">
        <v>2.8</v>
      </c>
      <c r="U1366" s="30">
        <v>-0.10000000000000009</v>
      </c>
      <c r="V1366" s="30">
        <v>2.9</v>
      </c>
      <c r="W1366" s="30">
        <v>2.6</v>
      </c>
      <c r="X1366" s="31">
        <v>7.4608695652173915E-2</v>
      </c>
      <c r="Y1366" s="30">
        <v>2.4</v>
      </c>
      <c r="Z1366" s="30">
        <v>-0.30000000000000027</v>
      </c>
      <c r="AA1366" s="30">
        <v>2.7</v>
      </c>
      <c r="AB1366" s="30">
        <v>2.6</v>
      </c>
      <c r="AC1366" s="32">
        <v>0.25118743149433681</v>
      </c>
      <c r="AD1366" s="30">
        <v>3.3667313079077776</v>
      </c>
      <c r="AE1366" s="12">
        <v>131</v>
      </c>
      <c r="AF1366" s="12">
        <v>109</v>
      </c>
      <c r="AG1366" s="12">
        <v>122</v>
      </c>
      <c r="AH1366" s="33">
        <v>4</v>
      </c>
      <c r="AI1366" s="34">
        <v>180000</v>
      </c>
      <c r="AJ1366" s="34">
        <v>190000</v>
      </c>
      <c r="AK1366" s="34">
        <v>191000</v>
      </c>
      <c r="AL1366" s="35">
        <v>-5.2631578947368418E-2</v>
      </c>
      <c r="AM1366" s="35">
        <v>-5.7591623036649213E-2</v>
      </c>
      <c r="AN1366" s="12">
        <v>2.5</v>
      </c>
      <c r="AO1366" s="33">
        <v>0.20000000000000018</v>
      </c>
      <c r="AP1366" s="12">
        <v>2.2999999999999998</v>
      </c>
      <c r="AQ1366" s="32">
        <v>2.8571428571428571E-3</v>
      </c>
      <c r="AR1366" s="34">
        <v>330</v>
      </c>
      <c r="AS1366" s="34">
        <v>310</v>
      </c>
      <c r="AT1366" s="31">
        <v>6.4516129032258063E-2</v>
      </c>
      <c r="AU1366" s="32">
        <v>-0.15974432463511362</v>
      </c>
      <c r="AV1366" s="36">
        <v>1313.7600000000002</v>
      </c>
      <c r="AW1366" s="30">
        <v>0.60640000000000005</v>
      </c>
      <c r="AX1366" s="30">
        <v>0.39360000000000001</v>
      </c>
      <c r="AY1366" s="30">
        <v>0.94550000000000001</v>
      </c>
      <c r="AZ1366" s="30">
        <v>2.4199999999999999E-2</v>
      </c>
      <c r="BA1366" s="30">
        <v>0.42020000000000002</v>
      </c>
      <c r="BB1366" s="30">
        <v>0.3004</v>
      </c>
      <c r="BC1366" s="30">
        <v>0.2384</v>
      </c>
      <c r="BD1366" s="37">
        <v>1</v>
      </c>
      <c r="BE1366" s="29">
        <v>932</v>
      </c>
      <c r="BF1366" s="38" t="s">
        <v>4091</v>
      </c>
      <c r="BG1366" s="39">
        <v>141.47805893744899</v>
      </c>
      <c r="BH1366" s="39">
        <v>-31.9590644613851</v>
      </c>
      <c r="BI1366" s="40">
        <f t="shared" si="308"/>
        <v>70</v>
      </c>
      <c r="BJ1366" s="40">
        <f t="shared" si="309"/>
        <v>75</v>
      </c>
      <c r="BK1366" s="40">
        <f t="shared" si="310"/>
        <v>75</v>
      </c>
      <c r="BL1366" s="40">
        <f t="shared" si="311"/>
        <v>100</v>
      </c>
      <c r="BM1366" s="40">
        <f t="shared" si="312"/>
        <v>1</v>
      </c>
      <c r="BN1366" s="40">
        <f t="shared" si="313"/>
        <v>1</v>
      </c>
      <c r="BO1366" s="40">
        <f t="shared" si="314"/>
        <v>1</v>
      </c>
      <c r="BP1366" s="40">
        <f t="shared" si="315"/>
        <v>82</v>
      </c>
      <c r="BQ1366" s="41">
        <f t="shared" si="316"/>
        <v>100</v>
      </c>
      <c r="BR1366" s="40">
        <f t="shared" si="317"/>
        <v>100</v>
      </c>
      <c r="BS1366" s="41">
        <f t="shared" si="318"/>
        <v>99</v>
      </c>
      <c r="BT1366" s="41">
        <f t="shared" si="319"/>
        <v>77</v>
      </c>
      <c r="BU1366" s="41">
        <f t="shared" si="320"/>
        <v>10</v>
      </c>
      <c r="BV1366" s="41">
        <f t="shared" si="321"/>
        <v>61</v>
      </c>
    </row>
    <row r="1367" spans="2:74" x14ac:dyDescent="0.3">
      <c r="B1367" s="12" t="s">
        <v>1781</v>
      </c>
      <c r="C1367" s="12">
        <v>105031101</v>
      </c>
      <c r="D1367" s="12" t="s">
        <v>122</v>
      </c>
      <c r="E1367" s="12" t="s">
        <v>123</v>
      </c>
      <c r="F1367" s="12" t="s">
        <v>122</v>
      </c>
      <c r="G1367" s="12" t="s">
        <v>85</v>
      </c>
      <c r="H1367" s="12" t="s">
        <v>86</v>
      </c>
      <c r="I1367" s="28">
        <v>635000</v>
      </c>
      <c r="J1367" s="28">
        <v>635000</v>
      </c>
      <c r="K1367" s="28">
        <v>603000</v>
      </c>
      <c r="L1367" s="28">
        <v>580000</v>
      </c>
      <c r="M1367" s="28">
        <v>570000</v>
      </c>
      <c r="N1367" s="28">
        <v>550000</v>
      </c>
      <c r="O1367" s="29">
        <v>42</v>
      </c>
      <c r="P1367" s="29">
        <v>37</v>
      </c>
      <c r="Q1367" s="29">
        <v>36</v>
      </c>
      <c r="R1367" s="28">
        <v>520</v>
      </c>
      <c r="S1367" s="28">
        <v>485</v>
      </c>
      <c r="T1367" s="30">
        <v>2.7</v>
      </c>
      <c r="U1367" s="30">
        <v>0</v>
      </c>
      <c r="V1367" s="30">
        <v>2.7</v>
      </c>
      <c r="W1367" s="30">
        <v>2.5</v>
      </c>
      <c r="X1367" s="31">
        <v>4.2582677165354334E-2</v>
      </c>
      <c r="Y1367" s="30">
        <v>6.7</v>
      </c>
      <c r="Z1367" s="30">
        <v>-0.79999999999999982</v>
      </c>
      <c r="AA1367" s="30">
        <v>7.5</v>
      </c>
      <c r="AB1367" s="30">
        <v>7.7</v>
      </c>
      <c r="AC1367" s="32">
        <v>0.27935361870379916</v>
      </c>
      <c r="AD1367" s="30">
        <v>6.5602643445603723</v>
      </c>
      <c r="AE1367" s="12">
        <v>335</v>
      </c>
      <c r="AF1367" s="12">
        <v>313</v>
      </c>
      <c r="AG1367" s="12">
        <v>294</v>
      </c>
      <c r="AH1367" s="33">
        <v>4.6701846965699207</v>
      </c>
      <c r="AI1367" s="34">
        <v>529000</v>
      </c>
      <c r="AJ1367" s="34">
        <v>500000</v>
      </c>
      <c r="AK1367" s="34">
        <v>485000</v>
      </c>
      <c r="AL1367" s="35">
        <v>5.8000000000000003E-2</v>
      </c>
      <c r="AM1367" s="35">
        <v>9.0721649484536079E-2</v>
      </c>
      <c r="AN1367" s="12">
        <v>1.9</v>
      </c>
      <c r="AO1367" s="33">
        <v>0.19999999999999996</v>
      </c>
      <c r="AP1367" s="12">
        <v>1.7</v>
      </c>
      <c r="AQ1367" s="32">
        <v>7.9322033898305083E-2</v>
      </c>
      <c r="AR1367" s="34">
        <v>500</v>
      </c>
      <c r="AS1367" s="34">
        <v>465</v>
      </c>
      <c r="AT1367" s="31">
        <v>7.5268817204301078E-2</v>
      </c>
      <c r="AU1367" s="32">
        <v>0.24099902981683344</v>
      </c>
      <c r="AV1367" s="36">
        <v>1861.4400000000003</v>
      </c>
      <c r="AW1367" s="30">
        <v>0.65790000000000004</v>
      </c>
      <c r="AX1367" s="30">
        <v>0.34210000000000002</v>
      </c>
      <c r="AY1367" s="30">
        <v>0.8044</v>
      </c>
      <c r="AZ1367" s="30">
        <v>7.9000000000000001E-2</v>
      </c>
      <c r="BA1367" s="30">
        <v>0.26779999999999998</v>
      </c>
      <c r="BB1367" s="30">
        <v>0.32290000000000002</v>
      </c>
      <c r="BC1367" s="30">
        <v>0.37180000000000002</v>
      </c>
      <c r="BD1367" s="37">
        <v>2.5</v>
      </c>
      <c r="BE1367" s="29">
        <v>299</v>
      </c>
      <c r="BF1367" s="38" t="s">
        <v>4092</v>
      </c>
      <c r="BG1367" s="39">
        <v>148.62967295934001</v>
      </c>
      <c r="BH1367" s="39">
        <v>-32.267091097956701</v>
      </c>
      <c r="BI1367" s="40">
        <f t="shared" si="308"/>
        <v>72</v>
      </c>
      <c r="BJ1367" s="40">
        <f t="shared" si="309"/>
        <v>85</v>
      </c>
      <c r="BK1367" s="40">
        <f t="shared" si="310"/>
        <v>67</v>
      </c>
      <c r="BL1367" s="40">
        <f t="shared" si="311"/>
        <v>20</v>
      </c>
      <c r="BM1367" s="40">
        <f t="shared" si="312"/>
        <v>30</v>
      </c>
      <c r="BN1367" s="40">
        <f t="shared" si="313"/>
        <v>100</v>
      </c>
      <c r="BO1367" s="40">
        <f t="shared" si="314"/>
        <v>54</v>
      </c>
      <c r="BP1367" s="40">
        <f t="shared" si="315"/>
        <v>49</v>
      </c>
      <c r="BQ1367" s="41">
        <f t="shared" si="316"/>
        <v>92</v>
      </c>
      <c r="BR1367" s="40">
        <f t="shared" si="317"/>
        <v>85</v>
      </c>
      <c r="BS1367" s="41">
        <f t="shared" si="318"/>
        <v>81</v>
      </c>
      <c r="BT1367" s="41">
        <f t="shared" si="319"/>
        <v>6</v>
      </c>
      <c r="BU1367" s="41">
        <f t="shared" si="320"/>
        <v>25</v>
      </c>
      <c r="BV1367" s="41">
        <f t="shared" si="321"/>
        <v>61</v>
      </c>
    </row>
    <row r="1368" spans="2:74" x14ac:dyDescent="0.3">
      <c r="B1368" s="12" t="s">
        <v>1782</v>
      </c>
      <c r="C1368" s="12">
        <v>106031124</v>
      </c>
      <c r="D1368" s="12" t="s">
        <v>354</v>
      </c>
      <c r="E1368" s="12" t="s">
        <v>299</v>
      </c>
      <c r="F1368" s="12" t="s">
        <v>2703</v>
      </c>
      <c r="G1368" s="12" t="s">
        <v>85</v>
      </c>
      <c r="H1368" s="12" t="s">
        <v>86</v>
      </c>
      <c r="I1368" s="28">
        <v>950000</v>
      </c>
      <c r="J1368" s="28">
        <v>936050</v>
      </c>
      <c r="K1368" s="28">
        <v>925000</v>
      </c>
      <c r="L1368" s="28">
        <v>930000</v>
      </c>
      <c r="M1368" s="28">
        <v>900000</v>
      </c>
      <c r="N1368" s="28">
        <v>800000</v>
      </c>
      <c r="O1368" s="29">
        <v>67</v>
      </c>
      <c r="P1368" s="29">
        <v>60</v>
      </c>
      <c r="Q1368" s="29">
        <v>76</v>
      </c>
      <c r="R1368" s="28">
        <v>550</v>
      </c>
      <c r="S1368" s="28">
        <v>530</v>
      </c>
      <c r="T1368" s="30">
        <v>1.9</v>
      </c>
      <c r="U1368" s="30">
        <v>9.9999999999999867E-2</v>
      </c>
      <c r="V1368" s="30">
        <v>1.8</v>
      </c>
      <c r="W1368" s="30">
        <v>2.2999999999999998</v>
      </c>
      <c r="X1368" s="31">
        <v>3.0105263157894736E-2</v>
      </c>
      <c r="Y1368" s="30">
        <v>1.6</v>
      </c>
      <c r="Z1368" s="30">
        <v>0.10000000000000009</v>
      </c>
      <c r="AA1368" s="30">
        <v>1.5</v>
      </c>
      <c r="AB1368" s="30">
        <v>1.2</v>
      </c>
      <c r="AC1368" s="32">
        <v>0.47400717043574181</v>
      </c>
      <c r="AD1368" s="30">
        <v>15.74499342356485</v>
      </c>
      <c r="AE1368" s="12">
        <v>408</v>
      </c>
      <c r="AF1368" s="12">
        <v>407</v>
      </c>
      <c r="AG1368" s="12">
        <v>326</v>
      </c>
      <c r="AH1368" s="33">
        <v>5.3867228661749209</v>
      </c>
      <c r="AI1368" s="34">
        <v>850000</v>
      </c>
      <c r="AJ1368" s="34">
        <v>842500</v>
      </c>
      <c r="AK1368" s="34">
        <v>850000</v>
      </c>
      <c r="AL1368" s="35">
        <v>8.9020771513353119E-3</v>
      </c>
      <c r="AM1368" s="35">
        <v>0</v>
      </c>
      <c r="AN1368" s="12">
        <v>2.5</v>
      </c>
      <c r="AO1368" s="33">
        <v>0</v>
      </c>
      <c r="AP1368" s="12">
        <v>2.5</v>
      </c>
      <c r="AQ1368" s="32">
        <v>0.10481927710843372</v>
      </c>
      <c r="AR1368" s="34">
        <v>600</v>
      </c>
      <c r="AS1368" s="34">
        <v>580</v>
      </c>
      <c r="AT1368" s="31">
        <v>3.4482758620689655E-2</v>
      </c>
      <c r="AU1368" s="32">
        <v>0.12811901938922265</v>
      </c>
      <c r="AV1368" s="36">
        <v>1160.3200000000002</v>
      </c>
      <c r="AW1368" s="30">
        <v>0.69189999999999996</v>
      </c>
      <c r="AX1368" s="30">
        <v>0.30809999999999998</v>
      </c>
      <c r="AY1368" s="30">
        <v>0.88290000000000002</v>
      </c>
      <c r="AZ1368" s="30">
        <v>7.8299999999999995E-2</v>
      </c>
      <c r="BA1368" s="30">
        <v>0.53649999999999998</v>
      </c>
      <c r="BB1368" s="30">
        <v>0.1701</v>
      </c>
      <c r="BC1368" s="30">
        <v>0.1555</v>
      </c>
      <c r="BD1368" s="37">
        <v>3.5</v>
      </c>
      <c r="BE1368" s="29">
        <v>161</v>
      </c>
      <c r="BF1368" s="38" t="s">
        <v>4093</v>
      </c>
      <c r="BG1368" s="39">
        <v>152.114678174012</v>
      </c>
      <c r="BH1368" s="39">
        <v>-32.6331513844667</v>
      </c>
      <c r="BI1368" s="40">
        <f t="shared" si="308"/>
        <v>85</v>
      </c>
      <c r="BJ1368" s="40">
        <f t="shared" si="309"/>
        <v>75</v>
      </c>
      <c r="BK1368" s="40">
        <f t="shared" si="310"/>
        <v>58</v>
      </c>
      <c r="BL1368" s="40">
        <f t="shared" si="311"/>
        <v>58</v>
      </c>
      <c r="BM1368" s="40">
        <f t="shared" si="312"/>
        <v>5</v>
      </c>
      <c r="BN1368" s="40">
        <f t="shared" si="313"/>
        <v>100</v>
      </c>
      <c r="BO1368" s="40">
        <f t="shared" si="314"/>
        <v>75</v>
      </c>
      <c r="BP1368" s="40">
        <f t="shared" si="315"/>
        <v>100</v>
      </c>
      <c r="BQ1368" s="41">
        <f t="shared" si="316"/>
        <v>51</v>
      </c>
      <c r="BR1368" s="40">
        <f t="shared" si="317"/>
        <v>1</v>
      </c>
      <c r="BS1368" s="41">
        <f t="shared" si="318"/>
        <v>1</v>
      </c>
      <c r="BT1368" s="41">
        <f t="shared" si="319"/>
        <v>90</v>
      </c>
      <c r="BU1368" s="41">
        <f t="shared" si="320"/>
        <v>35</v>
      </c>
      <c r="BV1368" s="41">
        <f t="shared" si="321"/>
        <v>61</v>
      </c>
    </row>
    <row r="1369" spans="2:74" x14ac:dyDescent="0.3">
      <c r="B1369" s="12" t="s">
        <v>1783</v>
      </c>
      <c r="C1369" s="12">
        <v>106041126</v>
      </c>
      <c r="D1369" s="12" t="s">
        <v>298</v>
      </c>
      <c r="E1369" s="12" t="s">
        <v>299</v>
      </c>
      <c r="F1369" s="12" t="s">
        <v>1783</v>
      </c>
      <c r="G1369" s="12" t="s">
        <v>85</v>
      </c>
      <c r="H1369" s="12" t="s">
        <v>86</v>
      </c>
      <c r="I1369" s="28">
        <v>560000</v>
      </c>
      <c r="J1369" s="28">
        <v>545000</v>
      </c>
      <c r="K1369" s="28">
        <v>495000</v>
      </c>
      <c r="L1369" s="28">
        <v>545000</v>
      </c>
      <c r="M1369" s="28">
        <v>521000</v>
      </c>
      <c r="N1369" s="28">
        <v>485000</v>
      </c>
      <c r="O1369" s="29">
        <v>34</v>
      </c>
      <c r="P1369" s="29">
        <v>37</v>
      </c>
      <c r="Q1369" s="29">
        <v>43</v>
      </c>
      <c r="R1369" s="28">
        <v>530</v>
      </c>
      <c r="S1369" s="28">
        <v>480</v>
      </c>
      <c r="T1369" s="30">
        <v>4.5</v>
      </c>
      <c r="U1369" s="30">
        <v>0.20000000000000018</v>
      </c>
      <c r="V1369" s="30">
        <v>4.3</v>
      </c>
      <c r="W1369" s="30">
        <v>4.4000000000000004</v>
      </c>
      <c r="X1369" s="31">
        <v>4.9214285714285717E-2</v>
      </c>
      <c r="Y1369" s="30">
        <v>5</v>
      </c>
      <c r="Z1369" s="30">
        <v>-0.40000000000000036</v>
      </c>
      <c r="AA1369" s="30">
        <v>5.4</v>
      </c>
      <c r="AB1369" s="30">
        <v>4.5999999999999996</v>
      </c>
      <c r="AC1369" s="32">
        <v>0.29520541841190623</v>
      </c>
      <c r="AD1369" s="30">
        <v>5.9983684437832911</v>
      </c>
      <c r="AE1369" s="12">
        <v>149</v>
      </c>
      <c r="AF1369" s="12">
        <v>128</v>
      </c>
      <c r="AG1369" s="12">
        <v>101</v>
      </c>
      <c r="AH1369" s="33">
        <v>3.2931392931392929</v>
      </c>
      <c r="AI1369" s="34">
        <v>542000</v>
      </c>
      <c r="AJ1369" s="34">
        <v>485000</v>
      </c>
      <c r="AK1369" s="34">
        <v>450000</v>
      </c>
      <c r="AL1369" s="35">
        <v>0.11752577319587629</v>
      </c>
      <c r="AM1369" s="35">
        <v>0.20444444444444446</v>
      </c>
      <c r="AN1369" s="12">
        <v>2.9</v>
      </c>
      <c r="AO1369" s="33">
        <v>-0.10000000000000009</v>
      </c>
      <c r="AP1369" s="12">
        <v>3</v>
      </c>
      <c r="AQ1369" s="32">
        <v>7.2063492063492066E-2</v>
      </c>
      <c r="AR1369" s="34">
        <v>520</v>
      </c>
      <c r="AS1369" s="34">
        <v>480</v>
      </c>
      <c r="AT1369" s="31">
        <v>8.3333333333333329E-2</v>
      </c>
      <c r="AU1369" s="32">
        <v>0.40454861831350486</v>
      </c>
      <c r="AV1369" s="36">
        <v>1795.3600000000001</v>
      </c>
      <c r="AW1369" s="30">
        <v>0.6744</v>
      </c>
      <c r="AX1369" s="30">
        <v>0.3256</v>
      </c>
      <c r="AY1369" s="30">
        <v>0.87080000000000002</v>
      </c>
      <c r="AZ1369" s="30">
        <v>0.114</v>
      </c>
      <c r="BA1369" s="30">
        <v>0.26340000000000002</v>
      </c>
      <c r="BB1369" s="30">
        <v>0.32829999999999998</v>
      </c>
      <c r="BC1369" s="30">
        <v>0.38019999999999998</v>
      </c>
      <c r="BD1369" s="37">
        <v>3</v>
      </c>
      <c r="BE1369" s="29">
        <v>176</v>
      </c>
      <c r="BF1369" s="38" t="s">
        <v>4094</v>
      </c>
      <c r="BG1369" s="39">
        <v>150.899712901111</v>
      </c>
      <c r="BH1369" s="39">
        <v>-32.310696768268997</v>
      </c>
      <c r="BI1369" s="40">
        <f t="shared" si="308"/>
        <v>42</v>
      </c>
      <c r="BJ1369" s="40">
        <f t="shared" si="309"/>
        <v>69</v>
      </c>
      <c r="BK1369" s="40">
        <f t="shared" si="310"/>
        <v>84</v>
      </c>
      <c r="BL1369" s="40">
        <f t="shared" si="311"/>
        <v>1</v>
      </c>
      <c r="BM1369" s="40">
        <f t="shared" si="312"/>
        <v>59</v>
      </c>
      <c r="BN1369" s="40">
        <f t="shared" si="313"/>
        <v>96</v>
      </c>
      <c r="BO1369" s="40">
        <f t="shared" si="314"/>
        <v>73</v>
      </c>
      <c r="BP1369" s="40">
        <f t="shared" si="315"/>
        <v>48</v>
      </c>
      <c r="BQ1369" s="41">
        <f t="shared" si="316"/>
        <v>100</v>
      </c>
      <c r="BR1369" s="40">
        <f t="shared" si="317"/>
        <v>90</v>
      </c>
      <c r="BS1369" s="41">
        <f t="shared" si="318"/>
        <v>70</v>
      </c>
      <c r="BT1369" s="41">
        <f t="shared" si="319"/>
        <v>34</v>
      </c>
      <c r="BU1369" s="41">
        <f t="shared" si="320"/>
        <v>30</v>
      </c>
      <c r="BV1369" s="41">
        <f t="shared" si="321"/>
        <v>61</v>
      </c>
    </row>
    <row r="1370" spans="2:74" x14ac:dyDescent="0.3">
      <c r="B1370" s="12" t="s">
        <v>1784</v>
      </c>
      <c r="C1370" s="12">
        <v>107031137</v>
      </c>
      <c r="D1370" s="12" t="s">
        <v>930</v>
      </c>
      <c r="E1370" s="12" t="s">
        <v>357</v>
      </c>
      <c r="F1370" s="12" t="s">
        <v>605</v>
      </c>
      <c r="G1370" s="12" t="s">
        <v>85</v>
      </c>
      <c r="H1370" s="12" t="s">
        <v>86</v>
      </c>
      <c r="I1370" s="28">
        <v>815000</v>
      </c>
      <c r="J1370" s="28">
        <v>800000</v>
      </c>
      <c r="K1370" s="28">
        <v>795000</v>
      </c>
      <c r="L1370" s="28">
        <v>825000</v>
      </c>
      <c r="M1370" s="28">
        <v>820000</v>
      </c>
      <c r="N1370" s="28">
        <v>785000</v>
      </c>
      <c r="O1370" s="29">
        <v>39</v>
      </c>
      <c r="P1370" s="29">
        <v>33</v>
      </c>
      <c r="Q1370" s="29">
        <v>33</v>
      </c>
      <c r="R1370" s="28">
        <v>620</v>
      </c>
      <c r="S1370" s="28">
        <v>575</v>
      </c>
      <c r="T1370" s="30">
        <v>3.5</v>
      </c>
      <c r="U1370" s="30">
        <v>0.20000000000000018</v>
      </c>
      <c r="V1370" s="30">
        <v>3.3</v>
      </c>
      <c r="W1370" s="30">
        <v>2.2000000000000002</v>
      </c>
      <c r="X1370" s="31">
        <v>3.9558282208588959E-2</v>
      </c>
      <c r="Y1370" s="30">
        <v>2.4</v>
      </c>
      <c r="Z1370" s="30">
        <v>-0.30000000000000027</v>
      </c>
      <c r="AA1370" s="30">
        <v>2.7</v>
      </c>
      <c r="AB1370" s="30">
        <v>3.4</v>
      </c>
      <c r="AC1370" s="32">
        <v>0.39232560494077146</v>
      </c>
      <c r="AD1370" s="30">
        <v>9.9176602985958038</v>
      </c>
      <c r="AE1370" s="12">
        <v>465</v>
      </c>
      <c r="AF1370" s="12">
        <v>398</v>
      </c>
      <c r="AG1370" s="12">
        <v>355</v>
      </c>
      <c r="AH1370" s="33">
        <v>5.5035750766087848</v>
      </c>
      <c r="AI1370" s="34">
        <v>1105000</v>
      </c>
      <c r="AJ1370" s="34">
        <v>1000000</v>
      </c>
      <c r="AK1370" s="34">
        <v>960000</v>
      </c>
      <c r="AL1370" s="35">
        <v>0.105</v>
      </c>
      <c r="AM1370" s="35">
        <v>0.15104166666666666</v>
      </c>
      <c r="AN1370" s="12">
        <v>2.7</v>
      </c>
      <c r="AO1370" s="33">
        <v>0.10000000000000009</v>
      </c>
      <c r="AP1370" s="12">
        <v>2.6</v>
      </c>
      <c r="AQ1370" s="32">
        <v>0.121</v>
      </c>
      <c r="AR1370" s="34">
        <v>730</v>
      </c>
      <c r="AS1370" s="34">
        <v>680</v>
      </c>
      <c r="AT1370" s="31">
        <v>7.3529411764705885E-2</v>
      </c>
      <c r="AU1370" s="32">
        <v>0.15447805336112719</v>
      </c>
      <c r="AV1370" s="36">
        <v>1580.3200000000002</v>
      </c>
      <c r="AW1370" s="30">
        <v>0.72319999999999995</v>
      </c>
      <c r="AX1370" s="30">
        <v>0.27679999999999999</v>
      </c>
      <c r="AY1370" s="30">
        <v>0.78029999999999999</v>
      </c>
      <c r="AZ1370" s="30">
        <v>0.20880000000000001</v>
      </c>
      <c r="BA1370" s="30">
        <v>0.33850000000000002</v>
      </c>
      <c r="BB1370" s="30">
        <v>0.36620000000000003</v>
      </c>
      <c r="BC1370" s="30">
        <v>0.26450000000000001</v>
      </c>
      <c r="BD1370" s="37">
        <v>1.5</v>
      </c>
      <c r="BE1370" s="29">
        <v>86</v>
      </c>
      <c r="BF1370" s="38" t="s">
        <v>4095</v>
      </c>
      <c r="BG1370" s="39">
        <v>150.79142701197799</v>
      </c>
      <c r="BH1370" s="39">
        <v>-34.5620367129249</v>
      </c>
      <c r="BI1370" s="40">
        <f t="shared" si="308"/>
        <v>59</v>
      </c>
      <c r="BJ1370" s="40">
        <f t="shared" si="309"/>
        <v>72</v>
      </c>
      <c r="BK1370" s="40">
        <f t="shared" si="310"/>
        <v>57</v>
      </c>
      <c r="BL1370" s="40">
        <f t="shared" si="311"/>
        <v>49</v>
      </c>
      <c r="BM1370" s="40">
        <f t="shared" si="312"/>
        <v>53</v>
      </c>
      <c r="BN1370" s="40">
        <f t="shared" si="313"/>
        <v>100</v>
      </c>
      <c r="BO1370" s="40">
        <f t="shared" si="314"/>
        <v>89</v>
      </c>
      <c r="BP1370" s="40">
        <f t="shared" si="315"/>
        <v>64</v>
      </c>
      <c r="BQ1370" s="41">
        <f t="shared" si="316"/>
        <v>82</v>
      </c>
      <c r="BR1370" s="40">
        <f t="shared" si="317"/>
        <v>51</v>
      </c>
      <c r="BS1370" s="41">
        <f t="shared" si="318"/>
        <v>6</v>
      </c>
      <c r="BT1370" s="41">
        <f t="shared" si="319"/>
        <v>77</v>
      </c>
      <c r="BU1370" s="41">
        <f t="shared" si="320"/>
        <v>15</v>
      </c>
      <c r="BV1370" s="41">
        <f t="shared" si="321"/>
        <v>61</v>
      </c>
    </row>
    <row r="1371" spans="2:74" x14ac:dyDescent="0.3">
      <c r="B1371" s="12" t="s">
        <v>1785</v>
      </c>
      <c r="C1371" s="12">
        <v>107031138</v>
      </c>
      <c r="D1371" s="12" t="s">
        <v>930</v>
      </c>
      <c r="E1371" s="12" t="s">
        <v>357</v>
      </c>
      <c r="F1371" s="12" t="s">
        <v>605</v>
      </c>
      <c r="G1371" s="12" t="s">
        <v>85</v>
      </c>
      <c r="H1371" s="12" t="s">
        <v>86</v>
      </c>
      <c r="I1371" s="28">
        <v>1600000</v>
      </c>
      <c r="J1371" s="28">
        <v>1600000</v>
      </c>
      <c r="K1371" s="28">
        <v>1580000</v>
      </c>
      <c r="L1371" s="28">
        <v>1575000</v>
      </c>
      <c r="M1371" s="28">
        <v>1590000</v>
      </c>
      <c r="N1371" s="28">
        <v>1560000</v>
      </c>
      <c r="O1371" s="29">
        <v>52</v>
      </c>
      <c r="P1371" s="29">
        <v>51</v>
      </c>
      <c r="Q1371" s="29">
        <v>35</v>
      </c>
      <c r="R1371" s="28">
        <v>750</v>
      </c>
      <c r="S1371" s="28">
        <v>700</v>
      </c>
      <c r="T1371" s="30">
        <v>2.6</v>
      </c>
      <c r="U1371" s="30">
        <v>0.10000000000000009</v>
      </c>
      <c r="V1371" s="30">
        <v>2.5</v>
      </c>
      <c r="W1371" s="30">
        <v>2.2999999999999998</v>
      </c>
      <c r="X1371" s="31">
        <v>2.4375000000000001E-2</v>
      </c>
      <c r="Y1371" s="30">
        <v>3.1</v>
      </c>
      <c r="Z1371" s="30">
        <v>-0.19999999999999973</v>
      </c>
      <c r="AA1371" s="30">
        <v>3.3</v>
      </c>
      <c r="AB1371" s="30">
        <v>3.9</v>
      </c>
      <c r="AC1371" s="32">
        <v>0.42142407623842487</v>
      </c>
      <c r="AD1371" s="30">
        <v>17.289192871319994</v>
      </c>
      <c r="AE1371" s="12">
        <v>465</v>
      </c>
      <c r="AF1371" s="12">
        <v>398</v>
      </c>
      <c r="AG1371" s="12">
        <v>355</v>
      </c>
      <c r="AH1371" s="33">
        <v>5.5035750766087848</v>
      </c>
      <c r="AI1371" s="34">
        <v>1105000</v>
      </c>
      <c r="AJ1371" s="34">
        <v>1000000</v>
      </c>
      <c r="AK1371" s="34">
        <v>960000</v>
      </c>
      <c r="AL1371" s="35">
        <v>0.105</v>
      </c>
      <c r="AM1371" s="35">
        <v>0.15104166666666666</v>
      </c>
      <c r="AN1371" s="12">
        <v>2.7</v>
      </c>
      <c r="AO1371" s="33">
        <v>0.10000000000000009</v>
      </c>
      <c r="AP1371" s="12">
        <v>2.6</v>
      </c>
      <c r="AQ1371" s="32">
        <v>0.121</v>
      </c>
      <c r="AR1371" s="34">
        <v>730</v>
      </c>
      <c r="AS1371" s="34">
        <v>680</v>
      </c>
      <c r="AT1371" s="31">
        <v>7.3529411764705885E-2</v>
      </c>
      <c r="AU1371" s="32">
        <v>0.15447805336112719</v>
      </c>
      <c r="AV1371" s="36">
        <v>1779.68</v>
      </c>
      <c r="AW1371" s="30">
        <v>0.70550000000000002</v>
      </c>
      <c r="AX1371" s="30">
        <v>0.29449999999999998</v>
      </c>
      <c r="AY1371" s="30">
        <v>0.58809999999999996</v>
      </c>
      <c r="AZ1371" s="30">
        <v>0.22450000000000001</v>
      </c>
      <c r="BA1371" s="30">
        <v>0.46110000000000001</v>
      </c>
      <c r="BB1371" s="30">
        <v>0.26469999999999999</v>
      </c>
      <c r="BC1371" s="30">
        <v>0.2147</v>
      </c>
      <c r="BD1371" s="37">
        <v>8</v>
      </c>
      <c r="BE1371" s="29">
        <v>96</v>
      </c>
      <c r="BF1371" s="38" t="s">
        <v>4096</v>
      </c>
      <c r="BG1371" s="39">
        <v>150.844262719509</v>
      </c>
      <c r="BH1371" s="39">
        <v>-34.678941784711</v>
      </c>
      <c r="BI1371" s="40">
        <f t="shared" si="308"/>
        <v>74</v>
      </c>
      <c r="BJ1371" s="40">
        <f t="shared" si="309"/>
        <v>72</v>
      </c>
      <c r="BK1371" s="40">
        <f t="shared" si="310"/>
        <v>57</v>
      </c>
      <c r="BL1371" s="40">
        <f t="shared" si="311"/>
        <v>49</v>
      </c>
      <c r="BM1371" s="40">
        <f t="shared" si="312"/>
        <v>53</v>
      </c>
      <c r="BN1371" s="40">
        <f t="shared" si="313"/>
        <v>100</v>
      </c>
      <c r="BO1371" s="40">
        <f t="shared" si="314"/>
        <v>87</v>
      </c>
      <c r="BP1371" s="40">
        <f t="shared" si="315"/>
        <v>91</v>
      </c>
      <c r="BQ1371" s="41">
        <f t="shared" si="316"/>
        <v>32</v>
      </c>
      <c r="BR1371" s="40">
        <f t="shared" si="317"/>
        <v>1</v>
      </c>
      <c r="BS1371" s="41">
        <f t="shared" si="318"/>
        <v>1</v>
      </c>
      <c r="BT1371" s="41">
        <f t="shared" si="319"/>
        <v>65</v>
      </c>
      <c r="BU1371" s="41">
        <f t="shared" si="320"/>
        <v>80</v>
      </c>
      <c r="BV1371" s="41">
        <f t="shared" si="321"/>
        <v>61</v>
      </c>
    </row>
    <row r="1372" spans="2:74" x14ac:dyDescent="0.3">
      <c r="B1372" s="12" t="s">
        <v>1786</v>
      </c>
      <c r="C1372" s="12">
        <v>107041150</v>
      </c>
      <c r="D1372" s="12" t="s">
        <v>605</v>
      </c>
      <c r="E1372" s="12" t="s">
        <v>357</v>
      </c>
      <c r="F1372" s="12" t="s">
        <v>605</v>
      </c>
      <c r="G1372" s="12" t="s">
        <v>85</v>
      </c>
      <c r="H1372" s="12" t="s">
        <v>86</v>
      </c>
      <c r="I1372" s="28">
        <v>1499000</v>
      </c>
      <c r="J1372" s="28">
        <v>1474600</v>
      </c>
      <c r="K1372" s="28">
        <v>1450000</v>
      </c>
      <c r="L1372" s="28">
        <v>1430000</v>
      </c>
      <c r="M1372" s="28">
        <v>1410000</v>
      </c>
      <c r="N1372" s="28">
        <v>1400000</v>
      </c>
      <c r="O1372" s="29">
        <v>36</v>
      </c>
      <c r="P1372" s="29">
        <v>36</v>
      </c>
      <c r="Q1372" s="29">
        <v>35</v>
      </c>
      <c r="R1372" s="28">
        <v>850</v>
      </c>
      <c r="S1372" s="28">
        <v>820</v>
      </c>
      <c r="T1372" s="30">
        <v>2.8</v>
      </c>
      <c r="U1372" s="30">
        <v>9.9999999999999645E-2</v>
      </c>
      <c r="V1372" s="30">
        <v>2.7</v>
      </c>
      <c r="W1372" s="30">
        <v>2.8</v>
      </c>
      <c r="X1372" s="31">
        <v>2.9486324216144097E-2</v>
      </c>
      <c r="Y1372" s="30">
        <v>2.7</v>
      </c>
      <c r="Z1372" s="30">
        <v>-0.19999999999999973</v>
      </c>
      <c r="AA1372" s="30">
        <v>2.9</v>
      </c>
      <c r="AB1372" s="30">
        <v>2.8</v>
      </c>
      <c r="AC1372" s="32">
        <v>0.38563443670150982</v>
      </c>
      <c r="AD1372" s="30">
        <v>13.078416756008217</v>
      </c>
      <c r="AE1372" s="12">
        <v>290</v>
      </c>
      <c r="AF1372" s="12">
        <v>251</v>
      </c>
      <c r="AG1372" s="12">
        <v>246</v>
      </c>
      <c r="AH1372" s="33">
        <v>3.5489614243323442</v>
      </c>
      <c r="AI1372" s="34">
        <v>1265000</v>
      </c>
      <c r="AJ1372" s="34">
        <v>1260000</v>
      </c>
      <c r="AK1372" s="34">
        <v>1225000</v>
      </c>
      <c r="AL1372" s="35">
        <v>3.968253968253968E-3</v>
      </c>
      <c r="AM1372" s="35">
        <v>3.2653061224489799E-2</v>
      </c>
      <c r="AN1372" s="12">
        <v>2.6</v>
      </c>
      <c r="AO1372" s="33">
        <v>0.20000000000000018</v>
      </c>
      <c r="AP1372" s="12">
        <v>2.4</v>
      </c>
      <c r="AQ1372" s="32">
        <v>0.11030756442227765</v>
      </c>
      <c r="AR1372" s="34">
        <v>750</v>
      </c>
      <c r="AS1372" s="34">
        <v>740</v>
      </c>
      <c r="AT1372" s="31">
        <v>1.3513513513513514E-2</v>
      </c>
      <c r="AU1372" s="32">
        <v>0.13033572132417115</v>
      </c>
      <c r="AV1372" s="36">
        <v>2204.1600000000003</v>
      </c>
      <c r="AW1372" s="30">
        <v>0.73250000000000004</v>
      </c>
      <c r="AX1372" s="30">
        <v>0.26750000000000002</v>
      </c>
      <c r="AY1372" s="30">
        <v>0.69699999999999995</v>
      </c>
      <c r="AZ1372" s="30">
        <v>0.14449999999999999</v>
      </c>
      <c r="BA1372" s="30">
        <v>0.3629</v>
      </c>
      <c r="BB1372" s="30">
        <v>0.38229999999999997</v>
      </c>
      <c r="BC1372" s="30">
        <v>0.23280000000000001</v>
      </c>
      <c r="BD1372" s="37">
        <v>6</v>
      </c>
      <c r="BE1372" s="29">
        <v>59</v>
      </c>
      <c r="BF1372" s="38" t="s">
        <v>4097</v>
      </c>
      <c r="BG1372" s="39">
        <v>150.90591987107601</v>
      </c>
      <c r="BH1372" s="39">
        <v>-34.337517798772502</v>
      </c>
      <c r="BI1372" s="40">
        <f t="shared" si="308"/>
        <v>70</v>
      </c>
      <c r="BJ1372" s="40">
        <f t="shared" si="309"/>
        <v>74</v>
      </c>
      <c r="BK1372" s="40">
        <f t="shared" si="310"/>
        <v>81</v>
      </c>
      <c r="BL1372" s="40">
        <f t="shared" si="311"/>
        <v>57</v>
      </c>
      <c r="BM1372" s="40">
        <f t="shared" si="312"/>
        <v>3</v>
      </c>
      <c r="BN1372" s="40">
        <f t="shared" si="313"/>
        <v>100</v>
      </c>
      <c r="BO1372" s="40">
        <f t="shared" si="314"/>
        <v>96</v>
      </c>
      <c r="BP1372" s="40">
        <f t="shared" si="315"/>
        <v>70</v>
      </c>
      <c r="BQ1372" s="41">
        <f t="shared" si="316"/>
        <v>49</v>
      </c>
      <c r="BR1372" s="40">
        <f t="shared" si="317"/>
        <v>20</v>
      </c>
      <c r="BS1372" s="41">
        <f t="shared" si="318"/>
        <v>10</v>
      </c>
      <c r="BT1372" s="41">
        <f t="shared" si="319"/>
        <v>72</v>
      </c>
      <c r="BU1372" s="41">
        <f t="shared" si="320"/>
        <v>60</v>
      </c>
      <c r="BV1372" s="41">
        <f t="shared" si="321"/>
        <v>61</v>
      </c>
    </row>
    <row r="1373" spans="2:74" x14ac:dyDescent="0.3">
      <c r="B1373" s="12" t="s">
        <v>1787</v>
      </c>
      <c r="C1373" s="12">
        <v>110021190</v>
      </c>
      <c r="D1373" s="12" t="s">
        <v>708</v>
      </c>
      <c r="E1373" s="12" t="s">
        <v>363</v>
      </c>
      <c r="F1373" s="12" t="s">
        <v>2703</v>
      </c>
      <c r="G1373" s="12" t="s">
        <v>85</v>
      </c>
      <c r="H1373" s="12" t="s">
        <v>86</v>
      </c>
      <c r="I1373" s="28">
        <v>398400</v>
      </c>
      <c r="J1373" s="28">
        <v>385000</v>
      </c>
      <c r="K1373" s="28">
        <v>350000</v>
      </c>
      <c r="L1373" s="28">
        <v>360000</v>
      </c>
      <c r="M1373" s="28">
        <v>360000</v>
      </c>
      <c r="N1373" s="28">
        <v>335000</v>
      </c>
      <c r="O1373" s="29">
        <v>86</v>
      </c>
      <c r="P1373" s="29">
        <v>92</v>
      </c>
      <c r="Q1373" s="29">
        <v>97</v>
      </c>
      <c r="R1373" s="28">
        <v>360</v>
      </c>
      <c r="S1373" s="28">
        <v>350</v>
      </c>
      <c r="T1373" s="30">
        <v>2</v>
      </c>
      <c r="U1373" s="30">
        <v>-0.20000000000000018</v>
      </c>
      <c r="V1373" s="30">
        <v>2.2000000000000002</v>
      </c>
      <c r="W1373" s="30">
        <v>2.2000000000000002</v>
      </c>
      <c r="X1373" s="31">
        <v>4.6987951807228916E-2</v>
      </c>
      <c r="Y1373" s="30">
        <v>1.8</v>
      </c>
      <c r="Z1373" s="30">
        <v>-0.59999999999999987</v>
      </c>
      <c r="AA1373" s="30">
        <v>2.4</v>
      </c>
      <c r="AB1373" s="30">
        <v>2.8</v>
      </c>
      <c r="AC1373" s="32">
        <v>0.34414193943101862</v>
      </c>
      <c r="AD1373" s="30">
        <v>7.3240464032755241</v>
      </c>
      <c r="AE1373" s="12">
        <v>328</v>
      </c>
      <c r="AF1373" s="12">
        <v>334</v>
      </c>
      <c r="AG1373" s="12">
        <v>299</v>
      </c>
      <c r="AH1373" s="33">
        <v>9.1275167785234892</v>
      </c>
      <c r="AI1373" s="34">
        <v>390000</v>
      </c>
      <c r="AJ1373" s="34">
        <v>375000</v>
      </c>
      <c r="AK1373" s="34">
        <v>355000</v>
      </c>
      <c r="AL1373" s="35">
        <v>0.04</v>
      </c>
      <c r="AM1373" s="35">
        <v>9.8591549295774641E-2</v>
      </c>
      <c r="AN1373" s="12">
        <v>2</v>
      </c>
      <c r="AO1373" s="33">
        <v>0.10000000000000009</v>
      </c>
      <c r="AP1373" s="12">
        <v>1.9</v>
      </c>
      <c r="AQ1373" s="32">
        <v>6.6666666666666666E-2</v>
      </c>
      <c r="AR1373" s="34">
        <v>380</v>
      </c>
      <c r="AS1373" s="34">
        <v>370</v>
      </c>
      <c r="AT1373" s="31">
        <v>2.7027027027027029E-2</v>
      </c>
      <c r="AU1373" s="32">
        <v>0.28856894429364344</v>
      </c>
      <c r="AV1373" s="36">
        <v>1046.0800000000002</v>
      </c>
      <c r="AW1373" s="30">
        <v>0.61760000000000004</v>
      </c>
      <c r="AX1373" s="30">
        <v>0.38240000000000002</v>
      </c>
      <c r="AY1373" s="30">
        <v>0.92249999999999999</v>
      </c>
      <c r="AZ1373" s="30">
        <v>4.36E-2</v>
      </c>
      <c r="BA1373" s="30">
        <v>0.4592</v>
      </c>
      <c r="BB1373" s="30">
        <v>0.24149999999999999</v>
      </c>
      <c r="BC1373" s="30">
        <v>0.245</v>
      </c>
      <c r="BD1373" s="37">
        <v>1</v>
      </c>
      <c r="BE1373" s="29">
        <v>476</v>
      </c>
      <c r="BF1373" s="38" t="s">
        <v>4098</v>
      </c>
      <c r="BG1373" s="39">
        <v>151.917394816441</v>
      </c>
      <c r="BH1373" s="39">
        <v>-29.6303987728643</v>
      </c>
      <c r="BI1373" s="40">
        <f t="shared" si="308"/>
        <v>84</v>
      </c>
      <c r="BJ1373" s="40">
        <f t="shared" si="309"/>
        <v>84</v>
      </c>
      <c r="BK1373" s="40">
        <f t="shared" si="310"/>
        <v>12</v>
      </c>
      <c r="BL1373" s="40">
        <f t="shared" si="311"/>
        <v>5</v>
      </c>
      <c r="BM1373" s="40">
        <f t="shared" si="312"/>
        <v>21</v>
      </c>
      <c r="BN1373" s="40">
        <f t="shared" si="313"/>
        <v>87</v>
      </c>
      <c r="BO1373" s="40">
        <f t="shared" si="314"/>
        <v>32</v>
      </c>
      <c r="BP1373" s="40">
        <f t="shared" si="315"/>
        <v>91</v>
      </c>
      <c r="BQ1373" s="41">
        <f t="shared" si="316"/>
        <v>100</v>
      </c>
      <c r="BR1373" s="40">
        <f t="shared" si="317"/>
        <v>77</v>
      </c>
      <c r="BS1373" s="41">
        <f t="shared" si="318"/>
        <v>38</v>
      </c>
      <c r="BT1373" s="41">
        <f t="shared" si="319"/>
        <v>87</v>
      </c>
      <c r="BU1373" s="41">
        <f t="shared" si="320"/>
        <v>10</v>
      </c>
      <c r="BV1373" s="41">
        <f t="shared" si="321"/>
        <v>61</v>
      </c>
    </row>
    <row r="1374" spans="2:74" x14ac:dyDescent="0.3">
      <c r="B1374" s="12" t="s">
        <v>1788</v>
      </c>
      <c r="C1374" s="12">
        <v>111021216</v>
      </c>
      <c r="D1374" s="12" t="s">
        <v>1169</v>
      </c>
      <c r="E1374" s="12" t="s">
        <v>506</v>
      </c>
      <c r="F1374" s="12" t="s">
        <v>2121</v>
      </c>
      <c r="G1374" s="12" t="s">
        <v>85</v>
      </c>
      <c r="H1374" s="12" t="s">
        <v>86</v>
      </c>
      <c r="I1374" s="28">
        <v>880000</v>
      </c>
      <c r="J1374" s="28">
        <v>895000</v>
      </c>
      <c r="K1374" s="28">
        <v>855000</v>
      </c>
      <c r="L1374" s="28">
        <v>850000</v>
      </c>
      <c r="M1374" s="28">
        <v>870000</v>
      </c>
      <c r="N1374" s="28">
        <v>840000</v>
      </c>
      <c r="O1374" s="29">
        <v>40</v>
      </c>
      <c r="P1374" s="29">
        <v>40</v>
      </c>
      <c r="Q1374" s="29">
        <v>52</v>
      </c>
      <c r="R1374" s="28">
        <v>620</v>
      </c>
      <c r="S1374" s="28">
        <v>550</v>
      </c>
      <c r="T1374" s="30">
        <v>3.5</v>
      </c>
      <c r="U1374" s="30">
        <v>0.20000000000000018</v>
      </c>
      <c r="V1374" s="30">
        <v>3.3</v>
      </c>
      <c r="W1374" s="30">
        <v>3.2</v>
      </c>
      <c r="X1374" s="31">
        <v>3.6636363636363634E-2</v>
      </c>
      <c r="Y1374" s="30">
        <v>5</v>
      </c>
      <c r="Z1374" s="30">
        <v>-0.59999999999999964</v>
      </c>
      <c r="AA1374" s="30">
        <v>5.6</v>
      </c>
      <c r="AB1374" s="30">
        <v>5.5</v>
      </c>
      <c r="AC1374" s="32">
        <v>0.37127527067164895</v>
      </c>
      <c r="AD1374" s="30">
        <v>10.134064460020195</v>
      </c>
      <c r="AE1374" s="12">
        <v>416</v>
      </c>
      <c r="AF1374" s="12">
        <v>456</v>
      </c>
      <c r="AG1374" s="12">
        <v>322</v>
      </c>
      <c r="AH1374" s="33">
        <v>5.1394658753709201</v>
      </c>
      <c r="AI1374" s="34">
        <v>840000</v>
      </c>
      <c r="AJ1374" s="34">
        <v>810000</v>
      </c>
      <c r="AK1374" s="34">
        <v>800000</v>
      </c>
      <c r="AL1374" s="35">
        <v>3.7037037037037035E-2</v>
      </c>
      <c r="AM1374" s="35">
        <v>0.05</v>
      </c>
      <c r="AN1374" s="12">
        <v>2.8</v>
      </c>
      <c r="AO1374" s="33">
        <v>-0.10000000000000009</v>
      </c>
      <c r="AP1374" s="12">
        <v>2.9</v>
      </c>
      <c r="AQ1374" s="32">
        <v>0.11265822784810127</v>
      </c>
      <c r="AR1374" s="34">
        <v>640</v>
      </c>
      <c r="AS1374" s="34">
        <v>590</v>
      </c>
      <c r="AT1374" s="31">
        <v>8.4745762711864403E-2</v>
      </c>
      <c r="AU1374" s="32">
        <v>0.14271340378933672</v>
      </c>
      <c r="AV1374" s="36">
        <v>1669.92</v>
      </c>
      <c r="AW1374" s="30">
        <v>0.75270000000000004</v>
      </c>
      <c r="AX1374" s="30">
        <v>0.24729999999999999</v>
      </c>
      <c r="AY1374" s="30">
        <v>0.95750000000000002</v>
      </c>
      <c r="AZ1374" s="30">
        <v>2.7799999999999998E-2</v>
      </c>
      <c r="BA1374" s="30">
        <v>0.39650000000000002</v>
      </c>
      <c r="BB1374" s="30">
        <v>0.33300000000000002</v>
      </c>
      <c r="BC1374" s="30">
        <v>0.24759999999999999</v>
      </c>
      <c r="BD1374" s="37">
        <v>6</v>
      </c>
      <c r="BE1374" s="29">
        <v>90</v>
      </c>
      <c r="BF1374" s="38" t="s">
        <v>4099</v>
      </c>
      <c r="BG1374" s="39">
        <v>151.53595229880199</v>
      </c>
      <c r="BH1374" s="39">
        <v>-33.109189392430203</v>
      </c>
      <c r="BI1374" s="40">
        <f t="shared" si="308"/>
        <v>59</v>
      </c>
      <c r="BJ1374" s="40">
        <f t="shared" si="309"/>
        <v>70</v>
      </c>
      <c r="BK1374" s="40">
        <f t="shared" si="310"/>
        <v>61</v>
      </c>
      <c r="BL1374" s="40">
        <f t="shared" si="311"/>
        <v>53</v>
      </c>
      <c r="BM1374" s="40">
        <f t="shared" si="312"/>
        <v>19</v>
      </c>
      <c r="BN1374" s="40">
        <f t="shared" si="313"/>
        <v>100</v>
      </c>
      <c r="BO1374" s="40">
        <f t="shared" si="314"/>
        <v>88</v>
      </c>
      <c r="BP1374" s="40">
        <f t="shared" si="315"/>
        <v>77</v>
      </c>
      <c r="BQ1374" s="41">
        <f t="shared" si="316"/>
        <v>72</v>
      </c>
      <c r="BR1374" s="40">
        <f t="shared" si="317"/>
        <v>49</v>
      </c>
      <c r="BS1374" s="41">
        <f t="shared" si="318"/>
        <v>20</v>
      </c>
      <c r="BT1374" s="41">
        <f t="shared" si="319"/>
        <v>34</v>
      </c>
      <c r="BU1374" s="41">
        <f t="shared" si="320"/>
        <v>60</v>
      </c>
      <c r="BV1374" s="41">
        <f t="shared" si="321"/>
        <v>61</v>
      </c>
    </row>
    <row r="1375" spans="2:74" x14ac:dyDescent="0.3">
      <c r="B1375" s="12" t="s">
        <v>1789</v>
      </c>
      <c r="C1375" s="12">
        <v>112021247</v>
      </c>
      <c r="D1375" s="12" t="s">
        <v>932</v>
      </c>
      <c r="E1375" s="12" t="s">
        <v>933</v>
      </c>
      <c r="F1375" s="12" t="s">
        <v>2703</v>
      </c>
      <c r="G1375" s="12" t="s">
        <v>85</v>
      </c>
      <c r="H1375" s="12" t="s">
        <v>86</v>
      </c>
      <c r="I1375" s="28">
        <v>550000</v>
      </c>
      <c r="J1375" s="28">
        <v>549000</v>
      </c>
      <c r="K1375" s="28">
        <v>540000</v>
      </c>
      <c r="L1375" s="28">
        <v>517000</v>
      </c>
      <c r="M1375" s="28">
        <v>510000</v>
      </c>
      <c r="N1375" s="28">
        <v>510000</v>
      </c>
      <c r="O1375" s="29">
        <v>85</v>
      </c>
      <c r="P1375" s="29">
        <v>85</v>
      </c>
      <c r="Q1375" s="29">
        <v>101</v>
      </c>
      <c r="R1375" s="28">
        <v>450</v>
      </c>
      <c r="S1375" s="28">
        <v>430</v>
      </c>
      <c r="T1375" s="30">
        <v>1.5</v>
      </c>
      <c r="U1375" s="30">
        <v>-0.19999999999999996</v>
      </c>
      <c r="V1375" s="30">
        <v>1.7</v>
      </c>
      <c r="W1375" s="30">
        <v>1.6</v>
      </c>
      <c r="X1375" s="31">
        <v>4.2545454545454546E-2</v>
      </c>
      <c r="Y1375" s="30">
        <v>1.9</v>
      </c>
      <c r="Z1375" s="30">
        <v>-0.39999999999999991</v>
      </c>
      <c r="AA1375" s="30">
        <v>2.2999999999999998</v>
      </c>
      <c r="AB1375" s="30">
        <v>2.2999999999999998</v>
      </c>
      <c r="AC1375" s="32">
        <v>0.39662953039063598</v>
      </c>
      <c r="AD1375" s="30">
        <v>9.3224889621730664</v>
      </c>
      <c r="AE1375" s="12">
        <v>494</v>
      </c>
      <c r="AF1375" s="12">
        <v>493</v>
      </c>
      <c r="AG1375" s="12">
        <v>376</v>
      </c>
      <c r="AH1375" s="33">
        <v>7.8427518427518432</v>
      </c>
      <c r="AI1375" s="34">
        <v>615000</v>
      </c>
      <c r="AJ1375" s="34">
        <v>569000</v>
      </c>
      <c r="AK1375" s="34">
        <v>590000</v>
      </c>
      <c r="AL1375" s="35">
        <v>8.0843585237258347E-2</v>
      </c>
      <c r="AM1375" s="35">
        <v>4.2372881355932202E-2</v>
      </c>
      <c r="AN1375" s="12">
        <v>2.2000000000000002</v>
      </c>
      <c r="AO1375" s="33">
        <v>0</v>
      </c>
      <c r="AP1375" s="12">
        <v>2.2000000000000002</v>
      </c>
      <c r="AQ1375" s="32">
        <v>9.5002853700298054E-2</v>
      </c>
      <c r="AR1375" s="34">
        <v>550</v>
      </c>
      <c r="AS1375" s="34">
        <v>500</v>
      </c>
      <c r="AT1375" s="31">
        <v>0.1</v>
      </c>
      <c r="AU1375" s="32">
        <v>0.26790317442889017</v>
      </c>
      <c r="AV1375" s="36">
        <v>1134.5600000000002</v>
      </c>
      <c r="AW1375" s="30">
        <v>0.64349999999999996</v>
      </c>
      <c r="AX1375" s="30">
        <v>0.35649999999999998</v>
      </c>
      <c r="AY1375" s="30">
        <v>0.94779999999999998</v>
      </c>
      <c r="AZ1375" s="30">
        <v>4.5999999999999999E-3</v>
      </c>
      <c r="BA1375" s="30">
        <v>0.4894</v>
      </c>
      <c r="BB1375" s="30">
        <v>0.25659999999999999</v>
      </c>
      <c r="BC1375" s="30">
        <v>0.19719999999999999</v>
      </c>
      <c r="BD1375" s="37">
        <v>3</v>
      </c>
      <c r="BE1375" s="29">
        <v>618</v>
      </c>
      <c r="BF1375" s="38" t="s">
        <v>4100</v>
      </c>
      <c r="BG1375" s="39">
        <v>152.93813955875399</v>
      </c>
      <c r="BH1375" s="39">
        <v>-28.512471575135599</v>
      </c>
      <c r="BI1375" s="40">
        <f t="shared" si="308"/>
        <v>92</v>
      </c>
      <c r="BJ1375" s="40">
        <f t="shared" si="309"/>
        <v>80</v>
      </c>
      <c r="BK1375" s="40">
        <f t="shared" si="310"/>
        <v>28</v>
      </c>
      <c r="BL1375" s="40">
        <f t="shared" si="311"/>
        <v>12</v>
      </c>
      <c r="BM1375" s="40">
        <f t="shared" si="312"/>
        <v>41</v>
      </c>
      <c r="BN1375" s="40">
        <f t="shared" si="313"/>
        <v>100</v>
      </c>
      <c r="BO1375" s="40">
        <f t="shared" si="314"/>
        <v>15</v>
      </c>
      <c r="BP1375" s="40">
        <f t="shared" si="315"/>
        <v>98</v>
      </c>
      <c r="BQ1375" s="41">
        <f t="shared" si="316"/>
        <v>92</v>
      </c>
      <c r="BR1375" s="40">
        <f t="shared" si="317"/>
        <v>57</v>
      </c>
      <c r="BS1375" s="41">
        <f t="shared" si="318"/>
        <v>3</v>
      </c>
      <c r="BT1375" s="41">
        <f t="shared" si="319"/>
        <v>85</v>
      </c>
      <c r="BU1375" s="41">
        <f t="shared" si="320"/>
        <v>30</v>
      </c>
      <c r="BV1375" s="41">
        <f t="shared" si="321"/>
        <v>61</v>
      </c>
    </row>
    <row r="1376" spans="2:74" x14ac:dyDescent="0.3">
      <c r="B1376" s="12" t="s">
        <v>1790</v>
      </c>
      <c r="C1376" s="12">
        <v>115011556</v>
      </c>
      <c r="D1376" s="12" t="s">
        <v>937</v>
      </c>
      <c r="E1376" s="12" t="s">
        <v>614</v>
      </c>
      <c r="F1376" s="12" t="s">
        <v>2791</v>
      </c>
      <c r="G1376" s="12" t="s">
        <v>85</v>
      </c>
      <c r="H1376" s="12" t="s">
        <v>86</v>
      </c>
      <c r="I1376" s="28">
        <v>2399900</v>
      </c>
      <c r="J1376" s="28">
        <v>2399900</v>
      </c>
      <c r="K1376" s="28">
        <v>2332000</v>
      </c>
      <c r="L1376" s="28">
        <v>2330000</v>
      </c>
      <c r="M1376" s="28">
        <v>2290000</v>
      </c>
      <c r="N1376" s="28">
        <v>2235000</v>
      </c>
      <c r="O1376" s="29">
        <v>25</v>
      </c>
      <c r="P1376" s="29">
        <v>29</v>
      </c>
      <c r="Q1376" s="29">
        <v>26</v>
      </c>
      <c r="R1376" s="28">
        <v>820</v>
      </c>
      <c r="S1376" s="28">
        <v>790</v>
      </c>
      <c r="T1376" s="30">
        <v>2.7</v>
      </c>
      <c r="U1376" s="30">
        <v>0.10000000000000009</v>
      </c>
      <c r="V1376" s="30">
        <v>2.6</v>
      </c>
      <c r="W1376" s="30">
        <v>3</v>
      </c>
      <c r="X1376" s="31">
        <v>1.7767406975290636E-2</v>
      </c>
      <c r="Y1376" s="30">
        <v>5.2</v>
      </c>
      <c r="Z1376" s="30">
        <v>-9.9999999999999645E-2</v>
      </c>
      <c r="AA1376" s="30">
        <v>5.3</v>
      </c>
      <c r="AB1376" s="30">
        <v>4.4000000000000004</v>
      </c>
      <c r="AC1376" s="32">
        <v>0.29498100610107053</v>
      </c>
      <c r="AD1376" s="30">
        <v>16.602366710646326</v>
      </c>
      <c r="AE1376" s="12">
        <v>338</v>
      </c>
      <c r="AF1376" s="12">
        <v>262</v>
      </c>
      <c r="AG1376" s="12">
        <v>205</v>
      </c>
      <c r="AH1376" s="33">
        <v>3.1114480667172097</v>
      </c>
      <c r="AI1376" s="34">
        <v>2268000</v>
      </c>
      <c r="AJ1376" s="34">
        <v>2140000</v>
      </c>
      <c r="AK1376" s="34">
        <v>1890000</v>
      </c>
      <c r="AL1376" s="35">
        <v>5.9813084112149535E-2</v>
      </c>
      <c r="AM1376" s="35">
        <v>0.2</v>
      </c>
      <c r="AN1376" s="12">
        <v>2.7</v>
      </c>
      <c r="AO1376" s="33">
        <v>-9.9999999999999645E-2</v>
      </c>
      <c r="AP1376" s="12">
        <v>2.8</v>
      </c>
      <c r="AQ1376" s="32">
        <v>0.12909090909090909</v>
      </c>
      <c r="AR1376" s="34">
        <v>900</v>
      </c>
      <c r="AS1376" s="34">
        <v>850</v>
      </c>
      <c r="AT1376" s="31">
        <v>5.8823529411764705E-2</v>
      </c>
      <c r="AU1376" s="32">
        <v>0.15749754342846625</v>
      </c>
      <c r="AV1376" s="36">
        <v>2779.84</v>
      </c>
      <c r="AW1376" s="30">
        <v>0.83860000000000001</v>
      </c>
      <c r="AX1376" s="30">
        <v>0.16139999999999999</v>
      </c>
      <c r="AY1376" s="30">
        <v>0.70989999999999998</v>
      </c>
      <c r="AZ1376" s="30">
        <v>7.22E-2</v>
      </c>
      <c r="BA1376" s="30">
        <v>0.33129999999999998</v>
      </c>
      <c r="BB1376" s="30">
        <v>0.35389999999999999</v>
      </c>
      <c r="BC1376" s="30">
        <v>0.29620000000000002</v>
      </c>
      <c r="BD1376" s="37">
        <v>9</v>
      </c>
      <c r="BE1376" s="29">
        <v>23</v>
      </c>
      <c r="BF1376" s="38" t="s">
        <v>4101</v>
      </c>
      <c r="BG1376" s="39">
        <v>151.00988743219</v>
      </c>
      <c r="BH1376" s="39">
        <v>-33.742781067448902</v>
      </c>
      <c r="BI1376" s="40">
        <f t="shared" si="308"/>
        <v>72</v>
      </c>
      <c r="BJ1376" s="40">
        <f t="shared" si="309"/>
        <v>72</v>
      </c>
      <c r="BK1376" s="40">
        <f t="shared" si="310"/>
        <v>86</v>
      </c>
      <c r="BL1376" s="40">
        <f t="shared" si="311"/>
        <v>48</v>
      </c>
      <c r="BM1376" s="40">
        <f t="shared" si="312"/>
        <v>31</v>
      </c>
      <c r="BN1376" s="40">
        <f t="shared" si="313"/>
        <v>100</v>
      </c>
      <c r="BO1376" s="40">
        <f t="shared" si="314"/>
        <v>100</v>
      </c>
      <c r="BP1376" s="40">
        <f t="shared" si="315"/>
        <v>63</v>
      </c>
      <c r="BQ1376" s="41">
        <f t="shared" si="316"/>
        <v>10</v>
      </c>
      <c r="BR1376" s="40">
        <f t="shared" si="317"/>
        <v>1</v>
      </c>
      <c r="BS1376" s="41">
        <f t="shared" si="318"/>
        <v>70</v>
      </c>
      <c r="BT1376" s="41">
        <f t="shared" si="319"/>
        <v>31</v>
      </c>
      <c r="BU1376" s="41">
        <f t="shared" si="320"/>
        <v>90</v>
      </c>
      <c r="BV1376" s="41">
        <f t="shared" si="321"/>
        <v>61</v>
      </c>
    </row>
    <row r="1377" spans="2:74" x14ac:dyDescent="0.3">
      <c r="B1377" s="12" t="s">
        <v>1791</v>
      </c>
      <c r="C1377" s="12">
        <v>116011560</v>
      </c>
      <c r="D1377" s="12" t="s">
        <v>1174</v>
      </c>
      <c r="E1377" s="12" t="s">
        <v>833</v>
      </c>
      <c r="F1377" s="12" t="s">
        <v>2791</v>
      </c>
      <c r="G1377" s="12" t="s">
        <v>85</v>
      </c>
      <c r="H1377" s="12" t="s">
        <v>86</v>
      </c>
      <c r="I1377" s="28">
        <v>1086050</v>
      </c>
      <c r="J1377" s="28">
        <v>1063800</v>
      </c>
      <c r="K1377" s="28">
        <v>1010100</v>
      </c>
      <c r="L1377" s="28">
        <v>1070000</v>
      </c>
      <c r="M1377" s="28">
        <v>1050000</v>
      </c>
      <c r="N1377" s="28">
        <v>960000</v>
      </c>
      <c r="O1377" s="29">
        <v>25</v>
      </c>
      <c r="P1377" s="29">
        <v>25</v>
      </c>
      <c r="Q1377" s="29">
        <v>25</v>
      </c>
      <c r="R1377" s="28">
        <v>630</v>
      </c>
      <c r="S1377" s="28">
        <v>560</v>
      </c>
      <c r="T1377" s="30">
        <v>3.1</v>
      </c>
      <c r="U1377" s="30">
        <v>0</v>
      </c>
      <c r="V1377" s="30">
        <v>3.1</v>
      </c>
      <c r="W1377" s="30">
        <v>3.1</v>
      </c>
      <c r="X1377" s="31">
        <v>3.0164357073799549E-2</v>
      </c>
      <c r="Y1377" s="30">
        <v>7.4</v>
      </c>
      <c r="Z1377" s="30">
        <v>-0.59999999999999964</v>
      </c>
      <c r="AA1377" s="30">
        <v>8</v>
      </c>
      <c r="AB1377" s="30">
        <v>7.2</v>
      </c>
      <c r="AC1377" s="32">
        <v>0.31672297297297297</v>
      </c>
      <c r="AD1377" s="30">
        <v>10.49990796084546</v>
      </c>
      <c r="AE1377" s="12">
        <v>185</v>
      </c>
      <c r="AF1377" s="12">
        <v>157</v>
      </c>
      <c r="AG1377" s="12">
        <v>168</v>
      </c>
      <c r="AH1377" s="33">
        <v>1.5763546798029557</v>
      </c>
      <c r="AI1377" s="34">
        <v>1147000</v>
      </c>
      <c r="AJ1377" s="34">
        <v>1005000</v>
      </c>
      <c r="AK1377" s="34">
        <v>925000</v>
      </c>
      <c r="AL1377" s="35">
        <v>0.14129353233830846</v>
      </c>
      <c r="AM1377" s="35">
        <v>0.24</v>
      </c>
      <c r="AN1377" s="12">
        <v>2.7</v>
      </c>
      <c r="AO1377" s="33">
        <v>0</v>
      </c>
      <c r="AP1377" s="12">
        <v>2.7</v>
      </c>
      <c r="AQ1377" s="32">
        <v>9.947826086956521E-2</v>
      </c>
      <c r="AR1377" s="34">
        <v>630</v>
      </c>
      <c r="AS1377" s="34">
        <v>575</v>
      </c>
      <c r="AT1377" s="31">
        <v>9.5652173913043481E-2</v>
      </c>
      <c r="AU1377" s="32">
        <v>0.1673586579466336</v>
      </c>
      <c r="AV1377" s="36">
        <v>1989.1200000000001</v>
      </c>
      <c r="AW1377" s="30">
        <v>0.77280000000000004</v>
      </c>
      <c r="AX1377" s="30">
        <v>0.22720000000000001</v>
      </c>
      <c r="AY1377" s="30">
        <v>0.71960000000000002</v>
      </c>
      <c r="AZ1377" s="30">
        <v>0.25769999999999998</v>
      </c>
      <c r="BA1377" s="30">
        <v>0.2636</v>
      </c>
      <c r="BB1377" s="30">
        <v>0.3503</v>
      </c>
      <c r="BC1377" s="30">
        <v>0.35880000000000001</v>
      </c>
      <c r="BD1377" s="37">
        <v>4.5</v>
      </c>
      <c r="BE1377" s="29">
        <v>29</v>
      </c>
      <c r="BF1377" s="38" t="s">
        <v>4102</v>
      </c>
      <c r="BG1377" s="39">
        <v>150.90948324306001</v>
      </c>
      <c r="BH1377" s="39">
        <v>-33.787960984437397</v>
      </c>
      <c r="BI1377" s="40">
        <f t="shared" si="308"/>
        <v>65</v>
      </c>
      <c r="BJ1377" s="40">
        <f t="shared" si="309"/>
        <v>72</v>
      </c>
      <c r="BK1377" s="40">
        <f t="shared" si="310"/>
        <v>100</v>
      </c>
      <c r="BL1377" s="40">
        <f t="shared" si="311"/>
        <v>45</v>
      </c>
      <c r="BM1377" s="40">
        <f t="shared" si="312"/>
        <v>71</v>
      </c>
      <c r="BN1377" s="40">
        <f t="shared" si="313"/>
        <v>100</v>
      </c>
      <c r="BO1377" s="40">
        <f t="shared" si="314"/>
        <v>100</v>
      </c>
      <c r="BP1377" s="40">
        <f t="shared" si="315"/>
        <v>48</v>
      </c>
      <c r="BQ1377" s="41">
        <f t="shared" si="316"/>
        <v>51</v>
      </c>
      <c r="BR1377" s="40">
        <f t="shared" si="317"/>
        <v>46</v>
      </c>
      <c r="BS1377" s="41">
        <f t="shared" si="318"/>
        <v>56</v>
      </c>
      <c r="BT1377" s="41">
        <f t="shared" si="319"/>
        <v>1</v>
      </c>
      <c r="BU1377" s="41">
        <f t="shared" si="320"/>
        <v>45</v>
      </c>
      <c r="BV1377" s="41">
        <f t="shared" si="321"/>
        <v>61</v>
      </c>
    </row>
    <row r="1378" spans="2:74" x14ac:dyDescent="0.3">
      <c r="B1378" s="12" t="s">
        <v>1792</v>
      </c>
      <c r="C1378" s="12">
        <v>117011634</v>
      </c>
      <c r="D1378" s="12" t="s">
        <v>1054</v>
      </c>
      <c r="E1378" s="12" t="s">
        <v>1055</v>
      </c>
      <c r="F1378" s="12" t="s">
        <v>2791</v>
      </c>
      <c r="G1378" s="12" t="s">
        <v>85</v>
      </c>
      <c r="H1378" s="12" t="s">
        <v>86</v>
      </c>
      <c r="I1378" s="28">
        <v>2297700</v>
      </c>
      <c r="J1378" s="28">
        <v>2380500</v>
      </c>
      <c r="K1378" s="28">
        <v>2014000</v>
      </c>
      <c r="L1378" s="28">
        <v>1968000</v>
      </c>
      <c r="M1378" s="28">
        <v>2018000</v>
      </c>
      <c r="N1378" s="28">
        <v>1895000</v>
      </c>
      <c r="O1378" s="29">
        <v>26</v>
      </c>
      <c r="P1378" s="29">
        <v>26</v>
      </c>
      <c r="Q1378" s="29">
        <v>25</v>
      </c>
      <c r="R1378" s="28">
        <v>1150</v>
      </c>
      <c r="S1378" s="28">
        <v>1000</v>
      </c>
      <c r="T1378" s="30">
        <v>2.5</v>
      </c>
      <c r="U1378" s="30">
        <v>-0.10000000000000009</v>
      </c>
      <c r="V1378" s="30">
        <v>2.6</v>
      </c>
      <c r="W1378" s="30">
        <v>2.8</v>
      </c>
      <c r="X1378" s="31">
        <v>2.6026026026026026E-2</v>
      </c>
      <c r="Y1378" s="30">
        <v>5.0999999999999996</v>
      </c>
      <c r="Z1378" s="30">
        <v>0</v>
      </c>
      <c r="AA1378" s="30">
        <v>5.0999999999999996</v>
      </c>
      <c r="AB1378" s="30">
        <v>4</v>
      </c>
      <c r="AC1378" s="32">
        <v>0.72770071884175347</v>
      </c>
      <c r="AD1378" s="30">
        <v>27.960500697035066</v>
      </c>
      <c r="AE1378" s="12">
        <v>34</v>
      </c>
      <c r="AF1378" s="12">
        <v>18</v>
      </c>
      <c r="AG1378" s="12">
        <v>37</v>
      </c>
      <c r="AH1378" s="33">
        <v>2.2000000000000002</v>
      </c>
      <c r="AI1378" s="34">
        <v>2000000</v>
      </c>
      <c r="AJ1378" s="34">
        <v>1880000</v>
      </c>
      <c r="AK1378" s="34">
        <v>1800000</v>
      </c>
      <c r="AL1378" s="35">
        <v>6.3829787234042548E-2</v>
      </c>
      <c r="AM1378" s="35">
        <v>0.1111111111111111</v>
      </c>
      <c r="AN1378" s="12">
        <v>1.8</v>
      </c>
      <c r="AO1378" s="33">
        <v>-9.9999999999999867E-2</v>
      </c>
      <c r="AP1378" s="12">
        <v>1.9</v>
      </c>
      <c r="AQ1378" s="32">
        <v>8.1818181818181818E-2</v>
      </c>
      <c r="AR1378" s="34">
        <v>1150</v>
      </c>
      <c r="AS1378" s="34">
        <v>1050</v>
      </c>
      <c r="AT1378" s="31">
        <v>9.5238095238095233E-2</v>
      </c>
      <c r="AU1378" s="32">
        <v>4.381149877701304E-3</v>
      </c>
      <c r="AV1378" s="36">
        <v>1580.3200000000002</v>
      </c>
      <c r="AW1378" s="30">
        <v>0.66190000000000004</v>
      </c>
      <c r="AX1378" s="30">
        <v>0.33810000000000001</v>
      </c>
      <c r="AY1378" s="30">
        <v>0.38569999999999999</v>
      </c>
      <c r="AZ1378" s="30">
        <v>4.7500000000000001E-2</v>
      </c>
      <c r="BA1378" s="30">
        <v>0.28310000000000002</v>
      </c>
      <c r="BB1378" s="30">
        <v>0.2268</v>
      </c>
      <c r="BC1378" s="30">
        <v>0.4496</v>
      </c>
      <c r="BD1378" s="37">
        <v>5.5</v>
      </c>
      <c r="BE1378" s="29">
        <v>7</v>
      </c>
      <c r="BF1378" s="38" t="s">
        <v>4103</v>
      </c>
      <c r="BG1378" s="39">
        <v>151.21414311899301</v>
      </c>
      <c r="BH1378" s="39">
        <v>-33.930989677773901</v>
      </c>
      <c r="BI1378" s="40">
        <f t="shared" si="308"/>
        <v>75</v>
      </c>
      <c r="BJ1378" s="40">
        <f t="shared" si="309"/>
        <v>87</v>
      </c>
      <c r="BK1378" s="40">
        <f t="shared" si="310"/>
        <v>98</v>
      </c>
      <c r="BL1378" s="40">
        <f t="shared" si="311"/>
        <v>99</v>
      </c>
      <c r="BM1378" s="40">
        <f t="shared" si="312"/>
        <v>33</v>
      </c>
      <c r="BN1378" s="40">
        <f t="shared" si="313"/>
        <v>100</v>
      </c>
      <c r="BO1378" s="40">
        <f t="shared" si="314"/>
        <v>100</v>
      </c>
      <c r="BP1378" s="40">
        <f t="shared" si="315"/>
        <v>52</v>
      </c>
      <c r="BQ1378" s="41">
        <f t="shared" si="316"/>
        <v>37</v>
      </c>
      <c r="BR1378" s="40">
        <f t="shared" si="317"/>
        <v>1</v>
      </c>
      <c r="BS1378" s="41">
        <f t="shared" si="318"/>
        <v>1</v>
      </c>
      <c r="BT1378" s="41">
        <f t="shared" si="319"/>
        <v>32</v>
      </c>
      <c r="BU1378" s="41">
        <f t="shared" si="320"/>
        <v>55</v>
      </c>
      <c r="BV1378" s="41">
        <f t="shared" si="321"/>
        <v>61</v>
      </c>
    </row>
    <row r="1379" spans="2:74" x14ac:dyDescent="0.3">
      <c r="B1379" s="12" t="s">
        <v>1793</v>
      </c>
      <c r="C1379" s="12">
        <v>117031330</v>
      </c>
      <c r="D1379" s="12" t="s">
        <v>1301</v>
      </c>
      <c r="E1379" s="12" t="s">
        <v>1055</v>
      </c>
      <c r="F1379" s="12" t="s">
        <v>2791</v>
      </c>
      <c r="G1379" s="12" t="s">
        <v>85</v>
      </c>
      <c r="H1379" s="12" t="s">
        <v>86</v>
      </c>
      <c r="I1379" s="28">
        <v>2142000</v>
      </c>
      <c r="J1379" s="28">
        <v>2124000</v>
      </c>
      <c r="K1379" s="28">
        <v>2200000</v>
      </c>
      <c r="L1379" s="28">
        <v>1948500</v>
      </c>
      <c r="M1379" s="28">
        <v>1935000</v>
      </c>
      <c r="N1379" s="28">
        <v>1950000</v>
      </c>
      <c r="O1379" s="29">
        <v>23</v>
      </c>
      <c r="P1379" s="29">
        <v>23</v>
      </c>
      <c r="Q1379" s="29">
        <v>23</v>
      </c>
      <c r="R1379" s="28">
        <v>1000</v>
      </c>
      <c r="S1379" s="28">
        <v>900</v>
      </c>
      <c r="T1379" s="30">
        <v>3.3</v>
      </c>
      <c r="U1379" s="30">
        <v>0</v>
      </c>
      <c r="V1379" s="30">
        <v>3.3</v>
      </c>
      <c r="W1379" s="30">
        <v>2.5</v>
      </c>
      <c r="X1379" s="31">
        <v>2.4276377217553689E-2</v>
      </c>
      <c r="Y1379" s="30">
        <v>8.3000000000000007</v>
      </c>
      <c r="Z1379" s="30">
        <v>0</v>
      </c>
      <c r="AA1379" s="30">
        <v>8.3000000000000007</v>
      </c>
      <c r="AB1379" s="30">
        <v>6.9</v>
      </c>
      <c r="AC1379" s="32">
        <v>0.31605562579013902</v>
      </c>
      <c r="AD1379" s="30">
        <v>13.019060585432264</v>
      </c>
      <c r="AE1379" s="12">
        <v>162</v>
      </c>
      <c r="AF1379" s="12">
        <v>81</v>
      </c>
      <c r="AG1379" s="12">
        <v>121</v>
      </c>
      <c r="AH1379" s="33">
        <v>2.4031209362808843</v>
      </c>
      <c r="AI1379" s="34">
        <v>1975000</v>
      </c>
      <c r="AJ1379" s="34">
        <v>1910000</v>
      </c>
      <c r="AK1379" s="34">
        <v>1760000</v>
      </c>
      <c r="AL1379" s="35">
        <v>3.4031413612565446E-2</v>
      </c>
      <c r="AM1379" s="35">
        <v>0.12215909090909091</v>
      </c>
      <c r="AN1379" s="12">
        <v>1.5</v>
      </c>
      <c r="AO1379" s="33">
        <v>0.10000000000000009</v>
      </c>
      <c r="AP1379" s="12">
        <v>1.4</v>
      </c>
      <c r="AQ1379" s="32">
        <v>7.1739130434782611E-2</v>
      </c>
      <c r="AR1379" s="34">
        <v>1080</v>
      </c>
      <c r="AS1379" s="34">
        <v>1025</v>
      </c>
      <c r="AT1379" s="31">
        <v>5.3658536585365853E-2</v>
      </c>
      <c r="AU1379" s="32">
        <v>4.160676710522216E-2</v>
      </c>
      <c r="AV1379" s="36">
        <v>3164.0000000000005</v>
      </c>
      <c r="AW1379" s="30">
        <v>0.56089999999999995</v>
      </c>
      <c r="AX1379" s="30">
        <v>0.43909999999999999</v>
      </c>
      <c r="AY1379" s="30">
        <v>3.4799999999999998E-2</v>
      </c>
      <c r="AZ1379" s="30">
        <v>0.31780000000000003</v>
      </c>
      <c r="BA1379" s="30">
        <v>0.12620000000000001</v>
      </c>
      <c r="BB1379" s="30">
        <v>0.33160000000000001</v>
      </c>
      <c r="BC1379" s="30">
        <v>0.52790000000000004</v>
      </c>
      <c r="BD1379" s="37">
        <v>10</v>
      </c>
      <c r="BE1379" s="29">
        <v>5</v>
      </c>
      <c r="BF1379" s="38" t="s">
        <v>4104</v>
      </c>
      <c r="BG1379" s="39">
        <v>151.192167035772</v>
      </c>
      <c r="BH1379" s="39">
        <v>-33.907805850534601</v>
      </c>
      <c r="BI1379" s="40">
        <f t="shared" si="308"/>
        <v>62</v>
      </c>
      <c r="BJ1379" s="40">
        <f t="shared" si="309"/>
        <v>92</v>
      </c>
      <c r="BK1379" s="40">
        <f t="shared" si="310"/>
        <v>95</v>
      </c>
      <c r="BL1379" s="40">
        <f t="shared" si="311"/>
        <v>86</v>
      </c>
      <c r="BM1379" s="40">
        <f t="shared" si="312"/>
        <v>18</v>
      </c>
      <c r="BN1379" s="40">
        <f t="shared" si="313"/>
        <v>95</v>
      </c>
      <c r="BO1379" s="40">
        <f t="shared" si="314"/>
        <v>100</v>
      </c>
      <c r="BP1379" s="40">
        <f t="shared" si="315"/>
        <v>18</v>
      </c>
      <c r="BQ1379" s="41">
        <f t="shared" si="316"/>
        <v>32</v>
      </c>
      <c r="BR1379" s="40">
        <f t="shared" si="317"/>
        <v>21</v>
      </c>
      <c r="BS1379" s="41">
        <f t="shared" si="318"/>
        <v>56</v>
      </c>
      <c r="BT1379" s="41">
        <f t="shared" si="319"/>
        <v>1</v>
      </c>
      <c r="BU1379" s="41">
        <f t="shared" si="320"/>
        <v>100</v>
      </c>
      <c r="BV1379" s="41">
        <f t="shared" si="321"/>
        <v>61</v>
      </c>
    </row>
    <row r="1380" spans="2:74" x14ac:dyDescent="0.3">
      <c r="B1380" s="12" t="s">
        <v>1794</v>
      </c>
      <c r="C1380" s="12">
        <v>117031333</v>
      </c>
      <c r="D1380" s="12" t="s">
        <v>1301</v>
      </c>
      <c r="E1380" s="12" t="s">
        <v>1055</v>
      </c>
      <c r="F1380" s="12" t="s">
        <v>2791</v>
      </c>
      <c r="G1380" s="12" t="s">
        <v>85</v>
      </c>
      <c r="H1380" s="12" t="s">
        <v>86</v>
      </c>
      <c r="I1380" s="28">
        <v>1925000</v>
      </c>
      <c r="J1380" s="28">
        <v>2300000</v>
      </c>
      <c r="K1380" s="28">
        <v>3000000</v>
      </c>
      <c r="L1380" s="28">
        <v>1725000</v>
      </c>
      <c r="M1380" s="28">
        <v>1725000</v>
      </c>
      <c r="N1380" s="28">
        <v>2417000</v>
      </c>
      <c r="O1380" s="29">
        <v>26</v>
      </c>
      <c r="P1380" s="29">
        <v>29</v>
      </c>
      <c r="Q1380" s="29">
        <v>26</v>
      </c>
      <c r="R1380" s="28">
        <v>995</v>
      </c>
      <c r="S1380" s="28">
        <v>1000</v>
      </c>
      <c r="T1380" s="30">
        <v>0.8</v>
      </c>
      <c r="U1380" s="30">
        <v>0.10000000000000009</v>
      </c>
      <c r="V1380" s="30">
        <v>0.7</v>
      </c>
      <c r="W1380" s="30">
        <v>1.1000000000000001</v>
      </c>
      <c r="X1380" s="31">
        <v>2.6877922077922077E-2</v>
      </c>
      <c r="Y1380" s="30">
        <v>3</v>
      </c>
      <c r="Z1380" s="30">
        <v>-0.10000000000000009</v>
      </c>
      <c r="AA1380" s="30">
        <v>3.1</v>
      </c>
      <c r="AB1380" s="30">
        <v>3.7</v>
      </c>
      <c r="AC1380" s="32">
        <v>0.4352733254007139</v>
      </c>
      <c r="AD1380" s="30">
        <v>16.194455960502015</v>
      </c>
      <c r="AE1380" s="12">
        <v>162</v>
      </c>
      <c r="AF1380" s="12">
        <v>81</v>
      </c>
      <c r="AG1380" s="12">
        <v>121</v>
      </c>
      <c r="AH1380" s="33">
        <v>2.4031209362808843</v>
      </c>
      <c r="AI1380" s="34">
        <v>1975000</v>
      </c>
      <c r="AJ1380" s="34">
        <v>1910000</v>
      </c>
      <c r="AK1380" s="34">
        <v>1760000</v>
      </c>
      <c r="AL1380" s="35">
        <v>3.4031413612565446E-2</v>
      </c>
      <c r="AM1380" s="35">
        <v>0.12215909090909091</v>
      </c>
      <c r="AN1380" s="12">
        <v>1.5</v>
      </c>
      <c r="AO1380" s="33">
        <v>0.10000000000000009</v>
      </c>
      <c r="AP1380" s="12">
        <v>1.4</v>
      </c>
      <c r="AQ1380" s="32">
        <v>7.1739130434782611E-2</v>
      </c>
      <c r="AR1380" s="34">
        <v>1080</v>
      </c>
      <c r="AS1380" s="34">
        <v>1025</v>
      </c>
      <c r="AT1380" s="31">
        <v>5.3658536585365853E-2</v>
      </c>
      <c r="AU1380" s="32">
        <v>4.160676710522216E-2</v>
      </c>
      <c r="AV1380" s="36">
        <v>2285.92</v>
      </c>
      <c r="AW1380" s="30">
        <v>0.33500000000000002</v>
      </c>
      <c r="AX1380" s="30">
        <v>0.66500000000000004</v>
      </c>
      <c r="AY1380" s="30">
        <v>3.3999999999999998E-3</v>
      </c>
      <c r="AZ1380" s="30">
        <v>9.4200000000000006E-2</v>
      </c>
      <c r="BA1380" s="30">
        <v>0.17960000000000001</v>
      </c>
      <c r="BB1380" s="30">
        <v>0.15690000000000001</v>
      </c>
      <c r="BC1380" s="30">
        <v>0.64080000000000004</v>
      </c>
      <c r="BD1380" s="37">
        <v>3.5</v>
      </c>
      <c r="BE1380" s="29">
        <v>1</v>
      </c>
      <c r="BF1380" s="38" t="s">
        <v>4105</v>
      </c>
      <c r="BG1380" s="39">
        <v>151.223463809864</v>
      </c>
      <c r="BH1380" s="39">
        <v>-33.8677633133575</v>
      </c>
      <c r="BI1380" s="40">
        <f t="shared" si="308"/>
        <v>100</v>
      </c>
      <c r="BJ1380" s="40">
        <f t="shared" si="309"/>
        <v>92</v>
      </c>
      <c r="BK1380" s="40">
        <f t="shared" si="310"/>
        <v>95</v>
      </c>
      <c r="BL1380" s="40">
        <f t="shared" si="311"/>
        <v>86</v>
      </c>
      <c r="BM1380" s="40">
        <f t="shared" si="312"/>
        <v>18</v>
      </c>
      <c r="BN1380" s="40">
        <f t="shared" si="313"/>
        <v>95</v>
      </c>
      <c r="BO1380" s="40">
        <f t="shared" si="314"/>
        <v>100</v>
      </c>
      <c r="BP1380" s="40">
        <f t="shared" si="315"/>
        <v>30</v>
      </c>
      <c r="BQ1380" s="41">
        <f t="shared" si="316"/>
        <v>40</v>
      </c>
      <c r="BR1380" s="40">
        <f t="shared" si="317"/>
        <v>1</v>
      </c>
      <c r="BS1380" s="41">
        <f t="shared" si="318"/>
        <v>1</v>
      </c>
      <c r="BT1380" s="41">
        <f t="shared" si="319"/>
        <v>67</v>
      </c>
      <c r="BU1380" s="41">
        <f t="shared" si="320"/>
        <v>35</v>
      </c>
      <c r="BV1380" s="41">
        <f t="shared" si="321"/>
        <v>61</v>
      </c>
    </row>
    <row r="1381" spans="2:74" x14ac:dyDescent="0.3">
      <c r="B1381" s="12" t="s">
        <v>1795</v>
      </c>
      <c r="C1381" s="12">
        <v>117031638</v>
      </c>
      <c r="D1381" s="12" t="s">
        <v>1301</v>
      </c>
      <c r="E1381" s="12" t="s">
        <v>1055</v>
      </c>
      <c r="F1381" s="12" t="s">
        <v>2791</v>
      </c>
      <c r="G1381" s="12" t="s">
        <v>85</v>
      </c>
      <c r="H1381" s="12" t="s">
        <v>86</v>
      </c>
      <c r="I1381" s="28">
        <v>2161600</v>
      </c>
      <c r="J1381" s="28">
        <v>2083200</v>
      </c>
      <c r="K1381" s="28">
        <v>2010210</v>
      </c>
      <c r="L1381" s="28">
        <v>2025000</v>
      </c>
      <c r="M1381" s="28">
        <v>2025000</v>
      </c>
      <c r="N1381" s="28">
        <v>1810101</v>
      </c>
      <c r="O1381" s="29">
        <v>24</v>
      </c>
      <c r="P1381" s="29">
        <v>24</v>
      </c>
      <c r="Q1381" s="29">
        <v>24</v>
      </c>
      <c r="R1381" s="28">
        <v>970</v>
      </c>
      <c r="S1381" s="28">
        <v>975</v>
      </c>
      <c r="T1381" s="30">
        <v>1.5</v>
      </c>
      <c r="U1381" s="30">
        <v>-0.10000000000000009</v>
      </c>
      <c r="V1381" s="30">
        <v>1.6</v>
      </c>
      <c r="W1381" s="30">
        <v>2.1</v>
      </c>
      <c r="X1381" s="31">
        <v>2.3334566987416729E-2</v>
      </c>
      <c r="Y1381" s="30">
        <v>7.7</v>
      </c>
      <c r="Z1381" s="30">
        <v>-0.60000000000000053</v>
      </c>
      <c r="AA1381" s="30">
        <v>8.3000000000000007</v>
      </c>
      <c r="AB1381" s="30">
        <v>8.4</v>
      </c>
      <c r="AC1381" s="32">
        <v>0.35494730679156905</v>
      </c>
      <c r="AD1381" s="30">
        <v>15.211223203026481</v>
      </c>
      <c r="AE1381" s="12">
        <v>162</v>
      </c>
      <c r="AF1381" s="12">
        <v>81</v>
      </c>
      <c r="AG1381" s="12">
        <v>121</v>
      </c>
      <c r="AH1381" s="33">
        <v>2.4031209362808843</v>
      </c>
      <c r="AI1381" s="34">
        <v>1975000</v>
      </c>
      <c r="AJ1381" s="34">
        <v>1910000</v>
      </c>
      <c r="AK1381" s="34">
        <v>1760000</v>
      </c>
      <c r="AL1381" s="35">
        <v>3.4031413612565446E-2</v>
      </c>
      <c r="AM1381" s="35">
        <v>0.12215909090909091</v>
      </c>
      <c r="AN1381" s="12">
        <v>1.5</v>
      </c>
      <c r="AO1381" s="33">
        <v>0.10000000000000009</v>
      </c>
      <c r="AP1381" s="12">
        <v>1.4</v>
      </c>
      <c r="AQ1381" s="32">
        <v>7.1739130434782611E-2</v>
      </c>
      <c r="AR1381" s="34">
        <v>1080</v>
      </c>
      <c r="AS1381" s="34">
        <v>1025</v>
      </c>
      <c r="AT1381" s="31">
        <v>5.3658536585365853E-2</v>
      </c>
      <c r="AU1381" s="32">
        <v>4.160676710522216E-2</v>
      </c>
      <c r="AV1381" s="36">
        <v>2732.8</v>
      </c>
      <c r="AW1381" s="30">
        <v>0.50480000000000003</v>
      </c>
      <c r="AX1381" s="30">
        <v>0.49519999999999997</v>
      </c>
      <c r="AY1381" s="30">
        <v>4.3799999999999999E-2</v>
      </c>
      <c r="AZ1381" s="30">
        <v>0.51680000000000004</v>
      </c>
      <c r="BA1381" s="30">
        <v>0.1734</v>
      </c>
      <c r="BB1381" s="30">
        <v>0.23699999999999999</v>
      </c>
      <c r="BC1381" s="30">
        <v>0.57179999999999997</v>
      </c>
      <c r="BD1381" s="37">
        <v>10</v>
      </c>
      <c r="BE1381" s="29">
        <v>3</v>
      </c>
      <c r="BF1381" s="38" t="s">
        <v>4106</v>
      </c>
      <c r="BG1381" s="39">
        <v>151.18545498565501</v>
      </c>
      <c r="BH1381" s="39">
        <v>-33.889956105547299</v>
      </c>
      <c r="BI1381" s="40">
        <f t="shared" si="308"/>
        <v>92</v>
      </c>
      <c r="BJ1381" s="40">
        <f t="shared" si="309"/>
        <v>92</v>
      </c>
      <c r="BK1381" s="40">
        <f t="shared" si="310"/>
        <v>95</v>
      </c>
      <c r="BL1381" s="40">
        <f t="shared" si="311"/>
        <v>86</v>
      </c>
      <c r="BM1381" s="40">
        <f t="shared" si="312"/>
        <v>18</v>
      </c>
      <c r="BN1381" s="40">
        <f t="shared" si="313"/>
        <v>95</v>
      </c>
      <c r="BO1381" s="40">
        <f t="shared" si="314"/>
        <v>100</v>
      </c>
      <c r="BP1381" s="40">
        <f t="shared" si="315"/>
        <v>28</v>
      </c>
      <c r="BQ1381" s="41">
        <f t="shared" si="316"/>
        <v>29</v>
      </c>
      <c r="BR1381" s="40">
        <f t="shared" si="317"/>
        <v>1</v>
      </c>
      <c r="BS1381" s="41">
        <f t="shared" si="318"/>
        <v>31</v>
      </c>
      <c r="BT1381" s="41">
        <f t="shared" si="319"/>
        <v>1</v>
      </c>
      <c r="BU1381" s="41">
        <f t="shared" si="320"/>
        <v>100</v>
      </c>
      <c r="BV1381" s="41">
        <f t="shared" si="321"/>
        <v>61</v>
      </c>
    </row>
    <row r="1382" spans="2:74" x14ac:dyDescent="0.3">
      <c r="B1382" s="12" t="s">
        <v>1796</v>
      </c>
      <c r="C1382" s="12">
        <v>117031639</v>
      </c>
      <c r="D1382" s="12" t="s">
        <v>1301</v>
      </c>
      <c r="E1382" s="12" t="s">
        <v>1055</v>
      </c>
      <c r="F1382" s="12" t="s">
        <v>2791</v>
      </c>
      <c r="G1382" s="12" t="s">
        <v>85</v>
      </c>
      <c r="H1382" s="12" t="s">
        <v>86</v>
      </c>
      <c r="I1382" s="28">
        <v>1925000</v>
      </c>
      <c r="J1382" s="28">
        <v>1925000</v>
      </c>
      <c r="K1382" s="28">
        <v>1950000</v>
      </c>
      <c r="L1382" s="28">
        <v>1810000</v>
      </c>
      <c r="M1382" s="28">
        <v>1810000</v>
      </c>
      <c r="N1382" s="28">
        <v>1930000</v>
      </c>
      <c r="O1382" s="29">
        <v>24</v>
      </c>
      <c r="P1382" s="29">
        <v>28</v>
      </c>
      <c r="Q1382" s="29">
        <v>36</v>
      </c>
      <c r="R1382" s="28">
        <v>1100</v>
      </c>
      <c r="S1382" s="28">
        <v>1060</v>
      </c>
      <c r="T1382" s="30">
        <v>1.4</v>
      </c>
      <c r="U1382" s="30">
        <v>0</v>
      </c>
      <c r="V1382" s="30">
        <v>1.4</v>
      </c>
      <c r="W1382" s="30">
        <v>0.3</v>
      </c>
      <c r="X1382" s="31">
        <v>2.9714285714285714E-2</v>
      </c>
      <c r="Y1382" s="30">
        <v>5.8</v>
      </c>
      <c r="Z1382" s="30">
        <v>9.9999999999999645E-2</v>
      </c>
      <c r="AA1382" s="30">
        <v>5.7</v>
      </c>
      <c r="AB1382" s="30">
        <v>4.8</v>
      </c>
      <c r="AC1382" s="32">
        <v>0.61154598825831696</v>
      </c>
      <c r="AD1382" s="30">
        <v>20.580874604847203</v>
      </c>
      <c r="AE1382" s="12">
        <v>162</v>
      </c>
      <c r="AF1382" s="12">
        <v>81</v>
      </c>
      <c r="AG1382" s="12">
        <v>121</v>
      </c>
      <c r="AH1382" s="33">
        <v>2.4031209362808843</v>
      </c>
      <c r="AI1382" s="34">
        <v>1975000</v>
      </c>
      <c r="AJ1382" s="34">
        <v>1910000</v>
      </c>
      <c r="AK1382" s="34">
        <v>1760000</v>
      </c>
      <c r="AL1382" s="35">
        <v>3.4031413612565446E-2</v>
      </c>
      <c r="AM1382" s="35">
        <v>0.12215909090909091</v>
      </c>
      <c r="AN1382" s="12">
        <v>1.5</v>
      </c>
      <c r="AO1382" s="33">
        <v>0.10000000000000009</v>
      </c>
      <c r="AP1382" s="12">
        <v>1.4</v>
      </c>
      <c r="AQ1382" s="32">
        <v>7.1739130434782611E-2</v>
      </c>
      <c r="AR1382" s="34">
        <v>1080</v>
      </c>
      <c r="AS1382" s="34">
        <v>1025</v>
      </c>
      <c r="AT1382" s="31">
        <v>5.3658536585365853E-2</v>
      </c>
      <c r="AU1382" s="32">
        <v>4.160676710522216E-2</v>
      </c>
      <c r="AV1382" s="36">
        <v>1798.7200000000003</v>
      </c>
      <c r="AW1382" s="30">
        <v>0.37909999999999999</v>
      </c>
      <c r="AX1382" s="30">
        <v>0.62090000000000001</v>
      </c>
      <c r="AY1382" s="30">
        <v>8.0000000000000004E-4</v>
      </c>
      <c r="AZ1382" s="30">
        <v>9.7799999999999998E-2</v>
      </c>
      <c r="BA1382" s="30">
        <v>8.8200000000000001E-2</v>
      </c>
      <c r="BB1382" s="30">
        <v>0.12659999999999999</v>
      </c>
      <c r="BC1382" s="30">
        <v>0.75980000000000003</v>
      </c>
      <c r="BD1382" s="37">
        <v>10</v>
      </c>
      <c r="BE1382" s="29">
        <v>2</v>
      </c>
      <c r="BF1382" s="38" t="s">
        <v>4107</v>
      </c>
      <c r="BG1382" s="39">
        <v>151.199584240642</v>
      </c>
      <c r="BH1382" s="39">
        <v>-33.8868417311337</v>
      </c>
      <c r="BI1382" s="40">
        <f t="shared" si="308"/>
        <v>93</v>
      </c>
      <c r="BJ1382" s="40">
        <f t="shared" si="309"/>
        <v>92</v>
      </c>
      <c r="BK1382" s="40">
        <f t="shared" si="310"/>
        <v>95</v>
      </c>
      <c r="BL1382" s="40">
        <f t="shared" si="311"/>
        <v>86</v>
      </c>
      <c r="BM1382" s="40">
        <f t="shared" si="312"/>
        <v>18</v>
      </c>
      <c r="BN1382" s="40">
        <f t="shared" si="313"/>
        <v>95</v>
      </c>
      <c r="BO1382" s="40">
        <f t="shared" si="314"/>
        <v>100</v>
      </c>
      <c r="BP1382" s="40">
        <f t="shared" si="315"/>
        <v>9</v>
      </c>
      <c r="BQ1382" s="41">
        <f t="shared" si="316"/>
        <v>50</v>
      </c>
      <c r="BR1382" s="40">
        <f t="shared" si="317"/>
        <v>1</v>
      </c>
      <c r="BS1382" s="41">
        <f t="shared" si="318"/>
        <v>1</v>
      </c>
      <c r="BT1382" s="41">
        <f t="shared" si="319"/>
        <v>21</v>
      </c>
      <c r="BU1382" s="41">
        <f t="shared" si="320"/>
        <v>100</v>
      </c>
      <c r="BV1382" s="41">
        <f t="shared" si="321"/>
        <v>61</v>
      </c>
    </row>
    <row r="1383" spans="2:74" x14ac:dyDescent="0.3">
      <c r="B1383" s="12" t="s">
        <v>1797</v>
      </c>
      <c r="C1383" s="12">
        <v>117031641</v>
      </c>
      <c r="D1383" s="12" t="s">
        <v>1301</v>
      </c>
      <c r="E1383" s="12" t="s">
        <v>1055</v>
      </c>
      <c r="F1383" s="12" t="s">
        <v>2791</v>
      </c>
      <c r="G1383" s="12" t="s">
        <v>85</v>
      </c>
      <c r="H1383" s="12" t="s">
        <v>86</v>
      </c>
      <c r="I1383" s="28">
        <v>2075000</v>
      </c>
      <c r="J1383" s="28">
        <v>2350000</v>
      </c>
      <c r="K1383" s="28">
        <v>2200000</v>
      </c>
      <c r="L1383" s="28">
        <v>1536000</v>
      </c>
      <c r="M1383" s="28">
        <v>2075000</v>
      </c>
      <c r="N1383" s="28">
        <v>1600000</v>
      </c>
      <c r="O1383" s="29">
        <v>49</v>
      </c>
      <c r="P1383" s="29">
        <v>49</v>
      </c>
      <c r="Q1383" s="29">
        <v>52</v>
      </c>
      <c r="R1383" s="28">
        <v>1000</v>
      </c>
      <c r="S1383" s="28">
        <v>950</v>
      </c>
      <c r="T1383" s="30">
        <v>0.3</v>
      </c>
      <c r="U1383" s="30">
        <v>-0.2</v>
      </c>
      <c r="V1383" s="30">
        <v>0.5</v>
      </c>
      <c r="W1383" s="30">
        <v>1.2</v>
      </c>
      <c r="X1383" s="31">
        <v>2.506024096385542E-2</v>
      </c>
      <c r="Y1383" s="30">
        <v>7.2</v>
      </c>
      <c r="Z1383" s="30">
        <v>0.5</v>
      </c>
      <c r="AA1383" s="30">
        <v>6.7</v>
      </c>
      <c r="AB1383" s="30">
        <v>7.4</v>
      </c>
      <c r="AC1383" s="32">
        <v>0.368644567653651</v>
      </c>
      <c r="AD1383" s="30">
        <v>14.71033611310242</v>
      </c>
      <c r="AE1383" s="12">
        <v>162</v>
      </c>
      <c r="AF1383" s="12">
        <v>81</v>
      </c>
      <c r="AG1383" s="12">
        <v>121</v>
      </c>
      <c r="AH1383" s="33">
        <v>2.4031209362808843</v>
      </c>
      <c r="AI1383" s="34">
        <v>1975000</v>
      </c>
      <c r="AJ1383" s="34">
        <v>1910000</v>
      </c>
      <c r="AK1383" s="34">
        <v>1760000</v>
      </c>
      <c r="AL1383" s="35">
        <v>3.4031413612565446E-2</v>
      </c>
      <c r="AM1383" s="35">
        <v>0.12215909090909091</v>
      </c>
      <c r="AN1383" s="12">
        <v>1.5</v>
      </c>
      <c r="AO1383" s="33">
        <v>0.10000000000000009</v>
      </c>
      <c r="AP1383" s="12">
        <v>1.4</v>
      </c>
      <c r="AQ1383" s="32">
        <v>7.1739130434782611E-2</v>
      </c>
      <c r="AR1383" s="34">
        <v>1080</v>
      </c>
      <c r="AS1383" s="34">
        <v>1025</v>
      </c>
      <c r="AT1383" s="31">
        <v>5.3658536585365853E-2</v>
      </c>
      <c r="AU1383" s="32">
        <v>4.160676710522216E-2</v>
      </c>
      <c r="AV1383" s="36">
        <v>2712.6400000000003</v>
      </c>
      <c r="AW1383" s="30">
        <v>0.57350000000000001</v>
      </c>
      <c r="AX1383" s="30">
        <v>0.42649999999999999</v>
      </c>
      <c r="AY1383" s="30">
        <v>0</v>
      </c>
      <c r="AZ1383" s="30">
        <v>5.6800000000000003E-2</v>
      </c>
      <c r="BA1383" s="30">
        <v>0.17710000000000001</v>
      </c>
      <c r="BB1383" s="30">
        <v>0.17979999999999999</v>
      </c>
      <c r="BC1383" s="30">
        <v>0.61670000000000003</v>
      </c>
      <c r="BD1383" s="37">
        <v>8</v>
      </c>
      <c r="BE1383" s="29">
        <v>1</v>
      </c>
      <c r="BF1383" s="38" t="s">
        <v>4108</v>
      </c>
      <c r="BG1383" s="39">
        <v>151.193922826592</v>
      </c>
      <c r="BH1383" s="39">
        <v>-33.8711588205691</v>
      </c>
      <c r="BI1383" s="40">
        <f t="shared" si="308"/>
        <v>100</v>
      </c>
      <c r="BJ1383" s="40">
        <f t="shared" si="309"/>
        <v>92</v>
      </c>
      <c r="BK1383" s="40">
        <f t="shared" si="310"/>
        <v>95</v>
      </c>
      <c r="BL1383" s="40">
        <f t="shared" si="311"/>
        <v>86</v>
      </c>
      <c r="BM1383" s="40">
        <f t="shared" si="312"/>
        <v>18</v>
      </c>
      <c r="BN1383" s="40">
        <f t="shared" si="313"/>
        <v>95</v>
      </c>
      <c r="BO1383" s="40">
        <f t="shared" si="314"/>
        <v>100</v>
      </c>
      <c r="BP1383" s="40">
        <f t="shared" si="315"/>
        <v>29</v>
      </c>
      <c r="BQ1383" s="41">
        <f t="shared" si="316"/>
        <v>34</v>
      </c>
      <c r="BR1383" s="40">
        <f t="shared" si="317"/>
        <v>4</v>
      </c>
      <c r="BS1383" s="41">
        <f t="shared" si="318"/>
        <v>22</v>
      </c>
      <c r="BT1383" s="41">
        <f t="shared" si="319"/>
        <v>1</v>
      </c>
      <c r="BU1383" s="41">
        <f t="shared" si="320"/>
        <v>80</v>
      </c>
      <c r="BV1383" s="41">
        <f t="shared" si="321"/>
        <v>61</v>
      </c>
    </row>
    <row r="1384" spans="2:74" x14ac:dyDescent="0.3">
      <c r="B1384" s="12" t="s">
        <v>1798</v>
      </c>
      <c r="C1384" s="12">
        <v>119011658</v>
      </c>
      <c r="D1384" s="12" t="s">
        <v>941</v>
      </c>
      <c r="E1384" s="12" t="s">
        <v>942</v>
      </c>
      <c r="F1384" s="12" t="s">
        <v>2791</v>
      </c>
      <c r="G1384" s="12" t="s">
        <v>85</v>
      </c>
      <c r="H1384" s="12" t="s">
        <v>86</v>
      </c>
      <c r="I1384" s="28">
        <v>1581000</v>
      </c>
      <c r="J1384" s="28">
        <v>1585000</v>
      </c>
      <c r="K1384" s="28">
        <v>1435200</v>
      </c>
      <c r="L1384" s="28">
        <v>1550000</v>
      </c>
      <c r="M1384" s="28">
        <v>1525000</v>
      </c>
      <c r="N1384" s="28">
        <v>1417000</v>
      </c>
      <c r="O1384" s="29">
        <v>26</v>
      </c>
      <c r="P1384" s="29">
        <v>26</v>
      </c>
      <c r="Q1384" s="29">
        <v>26</v>
      </c>
      <c r="R1384" s="28">
        <v>920</v>
      </c>
      <c r="S1384" s="28">
        <v>800</v>
      </c>
      <c r="T1384" s="30">
        <v>3.1</v>
      </c>
      <c r="U1384" s="30">
        <v>-0.10000000000000009</v>
      </c>
      <c r="V1384" s="30">
        <v>3.2</v>
      </c>
      <c r="W1384" s="30">
        <v>2.7</v>
      </c>
      <c r="X1384" s="31">
        <v>3.0259329538266919E-2</v>
      </c>
      <c r="Y1384" s="30">
        <v>4.3</v>
      </c>
      <c r="Z1384" s="30">
        <v>-0.29999999999999982</v>
      </c>
      <c r="AA1384" s="30">
        <v>4.5999999999999996</v>
      </c>
      <c r="AB1384" s="30">
        <v>3.8</v>
      </c>
      <c r="AC1384" s="32">
        <v>0.37923756760321858</v>
      </c>
      <c r="AD1384" s="30">
        <v>12.53291376213814</v>
      </c>
      <c r="AE1384" s="12">
        <v>267</v>
      </c>
      <c r="AF1384" s="12">
        <v>149</v>
      </c>
      <c r="AG1384" s="12">
        <v>237</v>
      </c>
      <c r="AH1384" s="33">
        <v>2.4620060790273555</v>
      </c>
      <c r="AI1384" s="34">
        <v>1450000</v>
      </c>
      <c r="AJ1384" s="34">
        <v>1305000</v>
      </c>
      <c r="AK1384" s="34">
        <v>1220000</v>
      </c>
      <c r="AL1384" s="35">
        <v>0.1111111111111111</v>
      </c>
      <c r="AM1384" s="35">
        <v>0.18852459016393441</v>
      </c>
      <c r="AN1384" s="12">
        <v>2.6</v>
      </c>
      <c r="AO1384" s="33">
        <v>0</v>
      </c>
      <c r="AP1384" s="12">
        <v>2.6</v>
      </c>
      <c r="AQ1384" s="32">
        <v>9.3333333333333338E-2</v>
      </c>
      <c r="AR1384" s="34">
        <v>850</v>
      </c>
      <c r="AS1384" s="34">
        <v>780</v>
      </c>
      <c r="AT1384" s="31">
        <v>8.9743589743589744E-2</v>
      </c>
      <c r="AU1384" s="32">
        <v>0.23508484752057554</v>
      </c>
      <c r="AV1384" s="36">
        <v>2425.92</v>
      </c>
      <c r="AW1384" s="30">
        <v>0.78310000000000002</v>
      </c>
      <c r="AX1384" s="30">
        <v>0.21690000000000001</v>
      </c>
      <c r="AY1384" s="30">
        <v>0.72450000000000003</v>
      </c>
      <c r="AZ1384" s="30">
        <v>0.22989999999999999</v>
      </c>
      <c r="BA1384" s="30">
        <v>0.35370000000000001</v>
      </c>
      <c r="BB1384" s="30">
        <v>0.38800000000000001</v>
      </c>
      <c r="BC1384" s="30">
        <v>0.2359</v>
      </c>
      <c r="BD1384" s="37">
        <v>6.5</v>
      </c>
      <c r="BE1384" s="29">
        <v>22</v>
      </c>
      <c r="BF1384" s="38" t="s">
        <v>4109</v>
      </c>
      <c r="BG1384" s="39">
        <v>151.003213055456</v>
      </c>
      <c r="BH1384" s="39">
        <v>-33.968217923312402</v>
      </c>
      <c r="BI1384" s="40">
        <f t="shared" si="308"/>
        <v>65</v>
      </c>
      <c r="BJ1384" s="40">
        <f t="shared" si="309"/>
        <v>74</v>
      </c>
      <c r="BK1384" s="40">
        <f t="shared" si="310"/>
        <v>94</v>
      </c>
      <c r="BL1384" s="40">
        <f t="shared" si="311"/>
        <v>22</v>
      </c>
      <c r="BM1384" s="40">
        <f t="shared" si="312"/>
        <v>56</v>
      </c>
      <c r="BN1384" s="40">
        <f t="shared" si="313"/>
        <v>100</v>
      </c>
      <c r="BO1384" s="40">
        <f t="shared" si="314"/>
        <v>100</v>
      </c>
      <c r="BP1384" s="40">
        <f t="shared" si="315"/>
        <v>68</v>
      </c>
      <c r="BQ1384" s="41">
        <f t="shared" si="316"/>
        <v>51</v>
      </c>
      <c r="BR1384" s="40">
        <f t="shared" si="317"/>
        <v>25</v>
      </c>
      <c r="BS1384" s="41">
        <f t="shared" si="318"/>
        <v>15</v>
      </c>
      <c r="BT1384" s="41">
        <f t="shared" si="319"/>
        <v>46</v>
      </c>
      <c r="BU1384" s="41">
        <f t="shared" si="320"/>
        <v>65</v>
      </c>
      <c r="BV1384" s="41">
        <f t="shared" si="321"/>
        <v>61</v>
      </c>
    </row>
    <row r="1385" spans="2:74" x14ac:dyDescent="0.3">
      <c r="B1385" s="12" t="s">
        <v>1799</v>
      </c>
      <c r="C1385" s="12">
        <v>119031374</v>
      </c>
      <c r="D1385" s="12" t="s">
        <v>1455</v>
      </c>
      <c r="E1385" s="12" t="s">
        <v>942</v>
      </c>
      <c r="F1385" s="12" t="s">
        <v>2791</v>
      </c>
      <c r="G1385" s="12" t="s">
        <v>85</v>
      </c>
      <c r="H1385" s="12" t="s">
        <v>86</v>
      </c>
      <c r="I1385" s="28">
        <v>2300500</v>
      </c>
      <c r="J1385" s="28">
        <v>2350000</v>
      </c>
      <c r="K1385" s="28">
        <v>2390000</v>
      </c>
      <c r="L1385" s="28">
        <v>2210000</v>
      </c>
      <c r="M1385" s="28">
        <v>2210000</v>
      </c>
      <c r="N1385" s="28">
        <v>2150000</v>
      </c>
      <c r="O1385" s="29">
        <v>27</v>
      </c>
      <c r="P1385" s="29">
        <v>27</v>
      </c>
      <c r="Q1385" s="29">
        <v>30</v>
      </c>
      <c r="R1385" s="28">
        <v>1000</v>
      </c>
      <c r="S1385" s="28">
        <v>900</v>
      </c>
      <c r="T1385" s="30">
        <v>2.9</v>
      </c>
      <c r="U1385" s="30">
        <v>-0.10000000000000009</v>
      </c>
      <c r="V1385" s="30">
        <v>3</v>
      </c>
      <c r="W1385" s="30">
        <v>2.5</v>
      </c>
      <c r="X1385" s="31">
        <v>2.2603781786568137E-2</v>
      </c>
      <c r="Y1385" s="30">
        <v>3.5</v>
      </c>
      <c r="Z1385" s="30">
        <v>-0.29999999999999982</v>
      </c>
      <c r="AA1385" s="30">
        <v>3.8</v>
      </c>
      <c r="AB1385" s="30">
        <v>3.4</v>
      </c>
      <c r="AC1385" s="32">
        <v>0.42577832277403088</v>
      </c>
      <c r="AD1385" s="30">
        <v>18.836596760416501</v>
      </c>
      <c r="AE1385" s="12">
        <v>186</v>
      </c>
      <c r="AF1385" s="12">
        <v>98</v>
      </c>
      <c r="AG1385" s="12">
        <v>141</v>
      </c>
      <c r="AH1385" s="33">
        <v>2.2527607361963189</v>
      </c>
      <c r="AI1385" s="34">
        <v>1897000</v>
      </c>
      <c r="AJ1385" s="34">
        <v>1780000</v>
      </c>
      <c r="AK1385" s="34">
        <v>1655000</v>
      </c>
      <c r="AL1385" s="35">
        <v>6.5730337078651682E-2</v>
      </c>
      <c r="AM1385" s="35">
        <v>0.14622356495468278</v>
      </c>
      <c r="AN1385" s="12">
        <v>2.4</v>
      </c>
      <c r="AO1385" s="33">
        <v>0</v>
      </c>
      <c r="AP1385" s="12">
        <v>2.4</v>
      </c>
      <c r="AQ1385" s="32">
        <v>8.3285024154589368E-2</v>
      </c>
      <c r="AR1385" s="34">
        <v>850</v>
      </c>
      <c r="AS1385" s="34">
        <v>800</v>
      </c>
      <c r="AT1385" s="31">
        <v>6.25E-2</v>
      </c>
      <c r="AU1385" s="32">
        <v>0.19384056094318156</v>
      </c>
      <c r="AV1385" s="36">
        <v>2348.6400000000003</v>
      </c>
      <c r="AW1385" s="30">
        <v>0.76759999999999995</v>
      </c>
      <c r="AX1385" s="30">
        <v>0.2324</v>
      </c>
      <c r="AY1385" s="30">
        <v>0.55089999999999995</v>
      </c>
      <c r="AZ1385" s="30">
        <v>0.1119</v>
      </c>
      <c r="BA1385" s="30">
        <v>0.34949999999999998</v>
      </c>
      <c r="BB1385" s="30">
        <v>0.3226</v>
      </c>
      <c r="BC1385" s="30">
        <v>0.29620000000000002</v>
      </c>
      <c r="BD1385" s="37">
        <v>10</v>
      </c>
      <c r="BE1385" s="29">
        <v>16</v>
      </c>
      <c r="BF1385" s="38" t="s">
        <v>4110</v>
      </c>
      <c r="BG1385" s="39">
        <v>151.107427510289</v>
      </c>
      <c r="BH1385" s="39">
        <v>-33.983504308117901</v>
      </c>
      <c r="BI1385" s="40">
        <f t="shared" si="308"/>
        <v>69</v>
      </c>
      <c r="BJ1385" s="40">
        <f t="shared" si="309"/>
        <v>77</v>
      </c>
      <c r="BK1385" s="40">
        <f t="shared" si="310"/>
        <v>97</v>
      </c>
      <c r="BL1385" s="40">
        <f t="shared" si="311"/>
        <v>36</v>
      </c>
      <c r="BM1385" s="40">
        <f t="shared" si="312"/>
        <v>34</v>
      </c>
      <c r="BN1385" s="40">
        <f t="shared" si="313"/>
        <v>100</v>
      </c>
      <c r="BO1385" s="40">
        <f t="shared" si="314"/>
        <v>100</v>
      </c>
      <c r="BP1385" s="40">
        <f t="shared" si="315"/>
        <v>67</v>
      </c>
      <c r="BQ1385" s="41">
        <f t="shared" si="316"/>
        <v>26</v>
      </c>
      <c r="BR1385" s="40">
        <f t="shared" si="317"/>
        <v>1</v>
      </c>
      <c r="BS1385" s="41">
        <f t="shared" si="318"/>
        <v>1</v>
      </c>
      <c r="BT1385" s="41">
        <f t="shared" si="319"/>
        <v>59</v>
      </c>
      <c r="BU1385" s="41">
        <f t="shared" si="320"/>
        <v>100</v>
      </c>
      <c r="BV1385" s="41">
        <f t="shared" si="321"/>
        <v>61</v>
      </c>
    </row>
    <row r="1386" spans="2:74" x14ac:dyDescent="0.3">
      <c r="B1386" s="12" t="s">
        <v>1800</v>
      </c>
      <c r="C1386" s="12">
        <v>119031666</v>
      </c>
      <c r="D1386" s="12" t="s">
        <v>1455</v>
      </c>
      <c r="E1386" s="12" t="s">
        <v>942</v>
      </c>
      <c r="F1386" s="12" t="s">
        <v>2791</v>
      </c>
      <c r="G1386" s="12" t="s">
        <v>85</v>
      </c>
      <c r="H1386" s="12" t="s">
        <v>86</v>
      </c>
      <c r="I1386" s="28">
        <v>2071000</v>
      </c>
      <c r="J1386" s="28">
        <v>2018680</v>
      </c>
      <c r="K1386" s="28">
        <v>1881500</v>
      </c>
      <c r="L1386" s="28">
        <v>2030000</v>
      </c>
      <c r="M1386" s="28">
        <v>2000000</v>
      </c>
      <c r="N1386" s="28">
        <v>1800000</v>
      </c>
      <c r="O1386" s="29">
        <v>24</v>
      </c>
      <c r="P1386" s="29">
        <v>25</v>
      </c>
      <c r="Q1386" s="29">
        <v>24</v>
      </c>
      <c r="R1386" s="28">
        <v>850</v>
      </c>
      <c r="S1386" s="28">
        <v>850</v>
      </c>
      <c r="T1386" s="30">
        <v>2.7</v>
      </c>
      <c r="U1386" s="30">
        <v>0.20000000000000018</v>
      </c>
      <c r="V1386" s="30">
        <v>2.5</v>
      </c>
      <c r="W1386" s="30">
        <v>2.2999999999999998</v>
      </c>
      <c r="X1386" s="31">
        <v>2.134234669241912E-2</v>
      </c>
      <c r="Y1386" s="30">
        <v>3.7</v>
      </c>
      <c r="Z1386" s="30">
        <v>0</v>
      </c>
      <c r="AA1386" s="30">
        <v>3.7</v>
      </c>
      <c r="AB1386" s="30">
        <v>3.1</v>
      </c>
      <c r="AC1386" s="32">
        <v>0.35282592813973562</v>
      </c>
      <c r="AD1386" s="30">
        <v>16.531730705370869</v>
      </c>
      <c r="AE1386" s="12">
        <v>186</v>
      </c>
      <c r="AF1386" s="12">
        <v>98</v>
      </c>
      <c r="AG1386" s="12">
        <v>141</v>
      </c>
      <c r="AH1386" s="33">
        <v>2.2527607361963189</v>
      </c>
      <c r="AI1386" s="34">
        <v>1897000</v>
      </c>
      <c r="AJ1386" s="34">
        <v>1780000</v>
      </c>
      <c r="AK1386" s="34">
        <v>1655000</v>
      </c>
      <c r="AL1386" s="35">
        <v>6.5730337078651682E-2</v>
      </c>
      <c r="AM1386" s="35">
        <v>0.14622356495468278</v>
      </c>
      <c r="AN1386" s="12">
        <v>2.4</v>
      </c>
      <c r="AO1386" s="33">
        <v>0</v>
      </c>
      <c r="AP1386" s="12">
        <v>2.4</v>
      </c>
      <c r="AQ1386" s="32">
        <v>8.3285024154589368E-2</v>
      </c>
      <c r="AR1386" s="34">
        <v>850</v>
      </c>
      <c r="AS1386" s="34">
        <v>800</v>
      </c>
      <c r="AT1386" s="31">
        <v>6.25E-2</v>
      </c>
      <c r="AU1386" s="32">
        <v>0.19384056094318156</v>
      </c>
      <c r="AV1386" s="36">
        <v>2409.1200000000003</v>
      </c>
      <c r="AW1386" s="30">
        <v>0.73799999999999999</v>
      </c>
      <c r="AX1386" s="30">
        <v>0.26200000000000001</v>
      </c>
      <c r="AY1386" s="30">
        <v>0.53580000000000005</v>
      </c>
      <c r="AZ1386" s="30">
        <v>0.15179999999999999</v>
      </c>
      <c r="BA1386" s="30">
        <v>0.35060000000000002</v>
      </c>
      <c r="BB1386" s="30">
        <v>0.32519999999999999</v>
      </c>
      <c r="BC1386" s="30">
        <v>0.30449999999999999</v>
      </c>
      <c r="BD1386" s="37">
        <v>8</v>
      </c>
      <c r="BE1386" s="29">
        <v>17</v>
      </c>
      <c r="BF1386" s="38" t="s">
        <v>4111</v>
      </c>
      <c r="BG1386" s="39">
        <v>151.069540598337</v>
      </c>
      <c r="BH1386" s="39">
        <v>-33.972290708823003</v>
      </c>
      <c r="BI1386" s="40">
        <f t="shared" si="308"/>
        <v>72</v>
      </c>
      <c r="BJ1386" s="40">
        <f t="shared" si="309"/>
        <v>77</v>
      </c>
      <c r="BK1386" s="40">
        <f t="shared" si="310"/>
        <v>97</v>
      </c>
      <c r="BL1386" s="40">
        <f t="shared" si="311"/>
        <v>36</v>
      </c>
      <c r="BM1386" s="40">
        <f t="shared" si="312"/>
        <v>34</v>
      </c>
      <c r="BN1386" s="40">
        <f t="shared" si="313"/>
        <v>100</v>
      </c>
      <c r="BO1386" s="40">
        <f t="shared" si="314"/>
        <v>100</v>
      </c>
      <c r="BP1386" s="40">
        <f t="shared" si="315"/>
        <v>67</v>
      </c>
      <c r="BQ1386" s="41">
        <f t="shared" si="316"/>
        <v>22</v>
      </c>
      <c r="BR1386" s="40">
        <f t="shared" si="317"/>
        <v>1</v>
      </c>
      <c r="BS1386" s="41">
        <f t="shared" si="318"/>
        <v>32</v>
      </c>
      <c r="BT1386" s="41">
        <f t="shared" si="319"/>
        <v>55</v>
      </c>
      <c r="BU1386" s="41">
        <f t="shared" si="320"/>
        <v>80</v>
      </c>
      <c r="BV1386" s="41">
        <f t="shared" si="321"/>
        <v>61</v>
      </c>
    </row>
    <row r="1387" spans="2:74" x14ac:dyDescent="0.3">
      <c r="B1387" s="12" t="s">
        <v>1801</v>
      </c>
      <c r="C1387" s="12">
        <v>121011401</v>
      </c>
      <c r="D1387" s="12" t="s">
        <v>1176</v>
      </c>
      <c r="E1387" s="12" t="s">
        <v>837</v>
      </c>
      <c r="F1387" s="12" t="s">
        <v>2791</v>
      </c>
      <c r="G1387" s="12" t="s">
        <v>85</v>
      </c>
      <c r="H1387" s="12" t="s">
        <v>86</v>
      </c>
      <c r="I1387" s="28">
        <v>3439800</v>
      </c>
      <c r="J1387" s="28">
        <v>3550000</v>
      </c>
      <c r="K1387" s="28">
        <v>2861100</v>
      </c>
      <c r="L1387" s="28">
        <v>3100000</v>
      </c>
      <c r="M1387" s="28">
        <v>3100000</v>
      </c>
      <c r="N1387" s="28">
        <v>2950000</v>
      </c>
      <c r="O1387" s="29">
        <v>25</v>
      </c>
      <c r="P1387" s="29">
        <v>25</v>
      </c>
      <c r="Q1387" s="29">
        <v>21</v>
      </c>
      <c r="R1387" s="28">
        <v>1200</v>
      </c>
      <c r="S1387" s="28">
        <v>1200</v>
      </c>
      <c r="T1387" s="30">
        <v>1.5</v>
      </c>
      <c r="U1387" s="30">
        <v>-0.10000000000000009</v>
      </c>
      <c r="V1387" s="30">
        <v>1.6</v>
      </c>
      <c r="W1387" s="30">
        <v>1.4</v>
      </c>
      <c r="X1387" s="31">
        <v>1.8140589569160998E-2</v>
      </c>
      <c r="Y1387" s="30">
        <v>2.6</v>
      </c>
      <c r="Z1387" s="30">
        <v>-0.19999999999999973</v>
      </c>
      <c r="AA1387" s="30">
        <v>2.8</v>
      </c>
      <c r="AB1387" s="30">
        <v>2.6</v>
      </c>
      <c r="AC1387" s="32">
        <v>0.38989394884591388</v>
      </c>
      <c r="AD1387" s="30">
        <v>21.492903930131003</v>
      </c>
      <c r="AE1387" s="12">
        <v>135</v>
      </c>
      <c r="AF1387" s="12">
        <v>58</v>
      </c>
      <c r="AG1387" s="12">
        <v>112</v>
      </c>
      <c r="AH1387" s="33">
        <v>2.8156424581005588</v>
      </c>
      <c r="AI1387" s="34">
        <v>3508000</v>
      </c>
      <c r="AJ1387" s="34">
        <v>3355000</v>
      </c>
      <c r="AK1387" s="34">
        <v>2875000</v>
      </c>
      <c r="AL1387" s="35">
        <v>4.5603576751117737E-2</v>
      </c>
      <c r="AM1387" s="35">
        <v>0.22017391304347825</v>
      </c>
      <c r="AN1387" s="12">
        <v>1.9</v>
      </c>
      <c r="AO1387" s="33">
        <v>-0.10000000000000009</v>
      </c>
      <c r="AP1387" s="12">
        <v>2</v>
      </c>
      <c r="AQ1387" s="32">
        <v>0.10635294117647058</v>
      </c>
      <c r="AR1387" s="34">
        <v>1350</v>
      </c>
      <c r="AS1387" s="34">
        <v>1300</v>
      </c>
      <c r="AT1387" s="31">
        <v>3.8461538461538464E-2</v>
      </c>
      <c r="AU1387" s="32">
        <v>0.1901805871638555</v>
      </c>
      <c r="AV1387" s="36">
        <v>3077.76</v>
      </c>
      <c r="AW1387" s="30">
        <v>0.60270000000000001</v>
      </c>
      <c r="AX1387" s="30">
        <v>0.39729999999999999</v>
      </c>
      <c r="AY1387" s="30">
        <v>0.16719999999999999</v>
      </c>
      <c r="AZ1387" s="30">
        <v>8.8499999999999995E-2</v>
      </c>
      <c r="BA1387" s="30">
        <v>0.19750000000000001</v>
      </c>
      <c r="BB1387" s="30">
        <v>0.2404</v>
      </c>
      <c r="BC1387" s="30">
        <v>0.54469999999999996</v>
      </c>
      <c r="BD1387" s="37">
        <v>10</v>
      </c>
      <c r="BE1387" s="29">
        <v>6</v>
      </c>
      <c r="BF1387" s="38" t="s">
        <v>4112</v>
      </c>
      <c r="BG1387" s="39">
        <v>151.19527468774001</v>
      </c>
      <c r="BH1387" s="39">
        <v>-33.819082975032302</v>
      </c>
      <c r="BI1387" s="40">
        <f t="shared" si="308"/>
        <v>92</v>
      </c>
      <c r="BJ1387" s="40">
        <f t="shared" si="309"/>
        <v>85</v>
      </c>
      <c r="BK1387" s="40">
        <f t="shared" si="310"/>
        <v>90</v>
      </c>
      <c r="BL1387" s="40">
        <f t="shared" si="311"/>
        <v>37</v>
      </c>
      <c r="BM1387" s="40">
        <f t="shared" si="312"/>
        <v>24</v>
      </c>
      <c r="BN1387" s="40">
        <f t="shared" si="313"/>
        <v>100</v>
      </c>
      <c r="BO1387" s="40">
        <f t="shared" si="314"/>
        <v>100</v>
      </c>
      <c r="BP1387" s="40">
        <f t="shared" si="315"/>
        <v>33</v>
      </c>
      <c r="BQ1387" s="41">
        <f t="shared" si="316"/>
        <v>11</v>
      </c>
      <c r="BR1387" s="40">
        <f t="shared" si="317"/>
        <v>1</v>
      </c>
      <c r="BS1387" s="41">
        <f t="shared" si="318"/>
        <v>8</v>
      </c>
      <c r="BT1387" s="41">
        <f t="shared" si="319"/>
        <v>74</v>
      </c>
      <c r="BU1387" s="41">
        <f t="shared" si="320"/>
        <v>100</v>
      </c>
      <c r="BV1387" s="41">
        <f t="shared" si="321"/>
        <v>61</v>
      </c>
    </row>
    <row r="1388" spans="2:74" x14ac:dyDescent="0.3">
      <c r="B1388" s="12" t="s">
        <v>1802</v>
      </c>
      <c r="C1388" s="12">
        <v>121031411</v>
      </c>
      <c r="D1388" s="12" t="s">
        <v>1803</v>
      </c>
      <c r="E1388" s="12" t="s">
        <v>837</v>
      </c>
      <c r="F1388" s="12" t="s">
        <v>2791</v>
      </c>
      <c r="G1388" s="12" t="s">
        <v>85</v>
      </c>
      <c r="H1388" s="12" t="s">
        <v>86</v>
      </c>
      <c r="I1388" s="28">
        <v>3026300</v>
      </c>
      <c r="J1388" s="28">
        <v>2990000</v>
      </c>
      <c r="K1388" s="28">
        <v>2866200</v>
      </c>
      <c r="L1388" s="28">
        <v>3060000</v>
      </c>
      <c r="M1388" s="28">
        <v>3000000</v>
      </c>
      <c r="N1388" s="28">
        <v>2910000</v>
      </c>
      <c r="O1388" s="29">
        <v>24</v>
      </c>
      <c r="P1388" s="29">
        <v>25</v>
      </c>
      <c r="Q1388" s="29">
        <v>23</v>
      </c>
      <c r="R1388" s="28">
        <v>1250</v>
      </c>
      <c r="S1388" s="28">
        <v>1100</v>
      </c>
      <c r="T1388" s="30">
        <v>2</v>
      </c>
      <c r="U1388" s="30">
        <v>0</v>
      </c>
      <c r="V1388" s="30">
        <v>2</v>
      </c>
      <c r="W1388" s="30">
        <v>2.2999999999999998</v>
      </c>
      <c r="X1388" s="31">
        <v>2.1478372930641379E-2</v>
      </c>
      <c r="Y1388" s="30">
        <v>2.8</v>
      </c>
      <c r="Z1388" s="30">
        <v>-0.30000000000000027</v>
      </c>
      <c r="AA1388" s="30">
        <v>3.1</v>
      </c>
      <c r="AB1388" s="30">
        <v>3.5</v>
      </c>
      <c r="AC1388" s="32">
        <v>0.3826093344434105</v>
      </c>
      <c r="AD1388" s="30">
        <v>17.813701981939897</v>
      </c>
      <c r="AE1388" s="12">
        <v>289</v>
      </c>
      <c r="AF1388" s="12">
        <v>97</v>
      </c>
      <c r="AG1388" s="12">
        <v>224</v>
      </c>
      <c r="AH1388" s="33">
        <v>2.8266666666666667</v>
      </c>
      <c r="AI1388" s="34">
        <v>3395000</v>
      </c>
      <c r="AJ1388" s="34">
        <v>3220000</v>
      </c>
      <c r="AK1388" s="34">
        <v>2910000</v>
      </c>
      <c r="AL1388" s="35">
        <v>5.434782608695652E-2</v>
      </c>
      <c r="AM1388" s="35">
        <v>0.16666666666666666</v>
      </c>
      <c r="AN1388" s="12">
        <v>3.2</v>
      </c>
      <c r="AO1388" s="33">
        <v>0.10000000000000009</v>
      </c>
      <c r="AP1388" s="12">
        <v>3.1</v>
      </c>
      <c r="AQ1388" s="32">
        <v>0.11762820512820513</v>
      </c>
      <c r="AR1388" s="34">
        <v>1400</v>
      </c>
      <c r="AS1388" s="34">
        <v>1300</v>
      </c>
      <c r="AT1388" s="31">
        <v>7.6923076923076927E-2</v>
      </c>
      <c r="AU1388" s="32">
        <v>0.27763675201696059</v>
      </c>
      <c r="AV1388" s="36">
        <v>3267.0400000000004</v>
      </c>
      <c r="AW1388" s="30">
        <v>0.79630000000000001</v>
      </c>
      <c r="AX1388" s="30">
        <v>0.20369999999999999</v>
      </c>
      <c r="AY1388" s="30">
        <v>0.73199999999999998</v>
      </c>
      <c r="AZ1388" s="30">
        <v>4.48E-2</v>
      </c>
      <c r="BA1388" s="30">
        <v>0.4279</v>
      </c>
      <c r="BB1388" s="30">
        <v>0.37519999999999998</v>
      </c>
      <c r="BC1388" s="30">
        <v>0.1497</v>
      </c>
      <c r="BD1388" s="37">
        <v>10</v>
      </c>
      <c r="BE1388" s="29">
        <v>18</v>
      </c>
      <c r="BF1388" s="38" t="s">
        <v>4113</v>
      </c>
      <c r="BG1388" s="39">
        <v>151.149481119971</v>
      </c>
      <c r="BH1388" s="39">
        <v>-33.711717590196301</v>
      </c>
      <c r="BI1388" s="40">
        <f t="shared" si="308"/>
        <v>84</v>
      </c>
      <c r="BJ1388" s="40">
        <f t="shared" si="309"/>
        <v>64</v>
      </c>
      <c r="BK1388" s="40">
        <f t="shared" si="310"/>
        <v>90</v>
      </c>
      <c r="BL1388" s="40">
        <f t="shared" si="311"/>
        <v>8</v>
      </c>
      <c r="BM1388" s="40">
        <f t="shared" si="312"/>
        <v>28</v>
      </c>
      <c r="BN1388" s="40">
        <f t="shared" si="313"/>
        <v>100</v>
      </c>
      <c r="BO1388" s="40">
        <f t="shared" si="314"/>
        <v>100</v>
      </c>
      <c r="BP1388" s="40">
        <f t="shared" si="315"/>
        <v>84</v>
      </c>
      <c r="BQ1388" s="41">
        <f t="shared" si="316"/>
        <v>22</v>
      </c>
      <c r="BR1388" s="40">
        <f t="shared" si="317"/>
        <v>1</v>
      </c>
      <c r="BS1388" s="41">
        <f t="shared" si="318"/>
        <v>12</v>
      </c>
      <c r="BT1388" s="41">
        <f t="shared" si="319"/>
        <v>70</v>
      </c>
      <c r="BU1388" s="41">
        <f t="shared" si="320"/>
        <v>100</v>
      </c>
      <c r="BV1388" s="41">
        <f t="shared" si="321"/>
        <v>61</v>
      </c>
    </row>
    <row r="1389" spans="2:74" x14ac:dyDescent="0.3">
      <c r="B1389" s="12" t="s">
        <v>1804</v>
      </c>
      <c r="C1389" s="12">
        <v>122031424</v>
      </c>
      <c r="D1389" s="12" t="s">
        <v>839</v>
      </c>
      <c r="E1389" s="12" t="s">
        <v>840</v>
      </c>
      <c r="F1389" s="12" t="s">
        <v>2791</v>
      </c>
      <c r="G1389" s="12" t="s">
        <v>85</v>
      </c>
      <c r="H1389" s="12" t="s">
        <v>86</v>
      </c>
      <c r="I1389" s="28">
        <v>2403000</v>
      </c>
      <c r="J1389" s="28">
        <v>2403000</v>
      </c>
      <c r="K1389" s="28">
        <v>2310800</v>
      </c>
      <c r="L1389" s="28">
        <v>2235000</v>
      </c>
      <c r="M1389" s="28">
        <v>2225000</v>
      </c>
      <c r="N1389" s="28">
        <v>2180000</v>
      </c>
      <c r="O1389" s="29">
        <v>23</v>
      </c>
      <c r="P1389" s="29">
        <v>23</v>
      </c>
      <c r="Q1389" s="29">
        <v>22</v>
      </c>
      <c r="R1389" s="28">
        <v>1100</v>
      </c>
      <c r="S1389" s="28">
        <v>1150</v>
      </c>
      <c r="T1389" s="30">
        <v>2.2000000000000002</v>
      </c>
      <c r="U1389" s="30">
        <v>-9.9999999999999645E-2</v>
      </c>
      <c r="V1389" s="30">
        <v>2.2999999999999998</v>
      </c>
      <c r="W1389" s="30">
        <v>2.2999999999999998</v>
      </c>
      <c r="X1389" s="31">
        <v>2.3803578859758635E-2</v>
      </c>
      <c r="Y1389" s="30">
        <v>2.9</v>
      </c>
      <c r="Z1389" s="30">
        <v>0</v>
      </c>
      <c r="AA1389" s="30">
        <v>2.9</v>
      </c>
      <c r="AB1389" s="30">
        <v>3.2</v>
      </c>
      <c r="AC1389" s="32">
        <v>0.40169442009932804</v>
      </c>
      <c r="AD1389" s="30">
        <v>16.875379222004987</v>
      </c>
      <c r="AE1389" s="12">
        <v>194</v>
      </c>
      <c r="AF1389" s="12">
        <v>80</v>
      </c>
      <c r="AG1389" s="12">
        <v>130</v>
      </c>
      <c r="AH1389" s="33">
        <v>2.1222222222222222</v>
      </c>
      <c r="AI1389" s="34">
        <v>2485000</v>
      </c>
      <c r="AJ1389" s="34">
        <v>2440000</v>
      </c>
      <c r="AK1389" s="34">
        <v>2200000</v>
      </c>
      <c r="AL1389" s="35">
        <v>1.8442622950819672E-2</v>
      </c>
      <c r="AM1389" s="35">
        <v>0.12954545454545455</v>
      </c>
      <c r="AN1389" s="12">
        <v>2.7</v>
      </c>
      <c r="AO1389" s="33">
        <v>0.10000000000000009</v>
      </c>
      <c r="AP1389" s="12">
        <v>2.6</v>
      </c>
      <c r="AQ1389" s="32">
        <v>0.10368852459016394</v>
      </c>
      <c r="AR1389" s="34">
        <v>1300</v>
      </c>
      <c r="AS1389" s="34">
        <v>1250</v>
      </c>
      <c r="AT1389" s="31">
        <v>0.04</v>
      </c>
      <c r="AU1389" s="32">
        <v>9.1019736144006935E-2</v>
      </c>
      <c r="AV1389" s="36">
        <v>2738.4</v>
      </c>
      <c r="AW1389" s="30">
        <v>0.78890000000000005</v>
      </c>
      <c r="AX1389" s="30">
        <v>0.21110000000000001</v>
      </c>
      <c r="AY1389" s="30">
        <v>0.81340000000000001</v>
      </c>
      <c r="AZ1389" s="30">
        <v>9.7299999999999998E-2</v>
      </c>
      <c r="BA1389" s="30">
        <v>0.32800000000000001</v>
      </c>
      <c r="BB1389" s="30">
        <v>0.37430000000000002</v>
      </c>
      <c r="BC1389" s="30">
        <v>0.24510000000000001</v>
      </c>
      <c r="BD1389" s="37">
        <v>7</v>
      </c>
      <c r="BE1389" s="29">
        <v>14</v>
      </c>
      <c r="BF1389" s="38" t="s">
        <v>4114</v>
      </c>
      <c r="BG1389" s="39">
        <v>151.265497204155</v>
      </c>
      <c r="BH1389" s="39">
        <v>-33.7498173654092</v>
      </c>
      <c r="BI1389" s="40">
        <f t="shared" si="308"/>
        <v>80</v>
      </c>
      <c r="BJ1389" s="40">
        <f t="shared" si="309"/>
        <v>72</v>
      </c>
      <c r="BK1389" s="40">
        <f t="shared" si="310"/>
        <v>98</v>
      </c>
      <c r="BL1389" s="40">
        <f t="shared" si="311"/>
        <v>70</v>
      </c>
      <c r="BM1389" s="40">
        <f t="shared" si="312"/>
        <v>10</v>
      </c>
      <c r="BN1389" s="40">
        <f t="shared" si="313"/>
        <v>100</v>
      </c>
      <c r="BO1389" s="40">
        <f t="shared" si="314"/>
        <v>100</v>
      </c>
      <c r="BP1389" s="40">
        <f t="shared" si="315"/>
        <v>62</v>
      </c>
      <c r="BQ1389" s="41">
        <f t="shared" si="316"/>
        <v>30</v>
      </c>
      <c r="BR1389" s="40">
        <f t="shared" si="317"/>
        <v>1</v>
      </c>
      <c r="BS1389" s="41">
        <f t="shared" si="318"/>
        <v>1</v>
      </c>
      <c r="BT1389" s="41">
        <f t="shared" si="319"/>
        <v>69</v>
      </c>
      <c r="BU1389" s="41">
        <f t="shared" si="320"/>
        <v>70</v>
      </c>
      <c r="BV1389" s="41">
        <f t="shared" si="321"/>
        <v>61</v>
      </c>
    </row>
    <row r="1390" spans="2:74" x14ac:dyDescent="0.3">
      <c r="B1390" s="12" t="s">
        <v>1805</v>
      </c>
      <c r="C1390" s="12">
        <v>122031693</v>
      </c>
      <c r="D1390" s="12" t="s">
        <v>839</v>
      </c>
      <c r="E1390" s="12" t="s">
        <v>840</v>
      </c>
      <c r="F1390" s="12" t="s">
        <v>2791</v>
      </c>
      <c r="G1390" s="12" t="s">
        <v>85</v>
      </c>
      <c r="H1390" s="12" t="s">
        <v>86</v>
      </c>
      <c r="I1390" s="28">
        <v>3000000</v>
      </c>
      <c r="J1390" s="28">
        <v>2961000</v>
      </c>
      <c r="K1390" s="28">
        <v>2850000</v>
      </c>
      <c r="L1390" s="28">
        <v>2600000</v>
      </c>
      <c r="M1390" s="28">
        <v>2790000</v>
      </c>
      <c r="N1390" s="28">
        <v>2850000</v>
      </c>
      <c r="O1390" s="29">
        <v>26</v>
      </c>
      <c r="P1390" s="29">
        <v>26</v>
      </c>
      <c r="Q1390" s="29">
        <v>25</v>
      </c>
      <c r="R1390" s="28">
        <v>1450</v>
      </c>
      <c r="S1390" s="28">
        <v>1300</v>
      </c>
      <c r="T1390" s="30">
        <v>3.5</v>
      </c>
      <c r="U1390" s="30">
        <v>0.10000000000000009</v>
      </c>
      <c r="V1390" s="30">
        <v>3.4</v>
      </c>
      <c r="W1390" s="30">
        <v>3</v>
      </c>
      <c r="X1390" s="31">
        <v>2.5133333333333334E-2</v>
      </c>
      <c r="Y1390" s="30">
        <v>3.9</v>
      </c>
      <c r="Z1390" s="30">
        <v>0.19999999999999973</v>
      </c>
      <c r="AA1390" s="30">
        <v>3.7</v>
      </c>
      <c r="AB1390" s="30">
        <v>3.4</v>
      </c>
      <c r="AC1390" s="32">
        <v>0.49774811885538522</v>
      </c>
      <c r="AD1390" s="30">
        <v>19.804301811222224</v>
      </c>
      <c r="AE1390" s="12">
        <v>194</v>
      </c>
      <c r="AF1390" s="12">
        <v>80</v>
      </c>
      <c r="AG1390" s="12">
        <v>130</v>
      </c>
      <c r="AH1390" s="33">
        <v>2.1222222222222222</v>
      </c>
      <c r="AI1390" s="34">
        <v>2485000</v>
      </c>
      <c r="AJ1390" s="34">
        <v>2440000</v>
      </c>
      <c r="AK1390" s="34">
        <v>2200000</v>
      </c>
      <c r="AL1390" s="35">
        <v>1.8442622950819672E-2</v>
      </c>
      <c r="AM1390" s="35">
        <v>0.12954545454545455</v>
      </c>
      <c r="AN1390" s="12">
        <v>2.7</v>
      </c>
      <c r="AO1390" s="33">
        <v>0.10000000000000009</v>
      </c>
      <c r="AP1390" s="12">
        <v>2.6</v>
      </c>
      <c r="AQ1390" s="32">
        <v>0.10368852459016394</v>
      </c>
      <c r="AR1390" s="34">
        <v>1300</v>
      </c>
      <c r="AS1390" s="34">
        <v>1250</v>
      </c>
      <c r="AT1390" s="31">
        <v>0.04</v>
      </c>
      <c r="AU1390" s="32">
        <v>9.1019736144006935E-2</v>
      </c>
      <c r="AV1390" s="36">
        <v>2913.1200000000003</v>
      </c>
      <c r="AW1390" s="30">
        <v>0.76</v>
      </c>
      <c r="AX1390" s="30">
        <v>0.24</v>
      </c>
      <c r="AY1390" s="30">
        <v>0.57950000000000002</v>
      </c>
      <c r="AZ1390" s="30">
        <v>4.4299999999999999E-2</v>
      </c>
      <c r="BA1390" s="30">
        <v>0.3569</v>
      </c>
      <c r="BB1390" s="30">
        <v>0.35920000000000002</v>
      </c>
      <c r="BC1390" s="30">
        <v>0.25679999999999997</v>
      </c>
      <c r="BD1390" s="37">
        <v>10</v>
      </c>
      <c r="BE1390" s="29">
        <v>17</v>
      </c>
      <c r="BF1390" s="38" t="s">
        <v>4115</v>
      </c>
      <c r="BG1390" s="39">
        <v>151.29718396614601</v>
      </c>
      <c r="BH1390" s="39">
        <v>-33.736093744178</v>
      </c>
      <c r="BI1390" s="40">
        <f t="shared" si="308"/>
        <v>59</v>
      </c>
      <c r="BJ1390" s="40">
        <f t="shared" si="309"/>
        <v>72</v>
      </c>
      <c r="BK1390" s="40">
        <f t="shared" si="310"/>
        <v>98</v>
      </c>
      <c r="BL1390" s="40">
        <f t="shared" si="311"/>
        <v>70</v>
      </c>
      <c r="BM1390" s="40">
        <f t="shared" si="312"/>
        <v>10</v>
      </c>
      <c r="BN1390" s="40">
        <f t="shared" si="313"/>
        <v>100</v>
      </c>
      <c r="BO1390" s="40">
        <f t="shared" si="314"/>
        <v>100</v>
      </c>
      <c r="BP1390" s="40">
        <f t="shared" si="315"/>
        <v>69</v>
      </c>
      <c r="BQ1390" s="41">
        <f t="shared" si="316"/>
        <v>34</v>
      </c>
      <c r="BR1390" s="40">
        <f t="shared" si="317"/>
        <v>1</v>
      </c>
      <c r="BS1390" s="41">
        <f t="shared" si="318"/>
        <v>1</v>
      </c>
      <c r="BT1390" s="41">
        <f t="shared" si="319"/>
        <v>52</v>
      </c>
      <c r="BU1390" s="41">
        <f t="shared" si="320"/>
        <v>100</v>
      </c>
      <c r="BV1390" s="41">
        <f t="shared" si="321"/>
        <v>61</v>
      </c>
    </row>
    <row r="1391" spans="2:74" x14ac:dyDescent="0.3">
      <c r="B1391" s="12" t="s">
        <v>1806</v>
      </c>
      <c r="C1391" s="12">
        <v>122031694</v>
      </c>
      <c r="D1391" s="12" t="s">
        <v>839</v>
      </c>
      <c r="E1391" s="12" t="s">
        <v>840</v>
      </c>
      <c r="F1391" s="12" t="s">
        <v>2791</v>
      </c>
      <c r="G1391" s="12" t="s">
        <v>85</v>
      </c>
      <c r="H1391" s="12" t="s">
        <v>86</v>
      </c>
      <c r="I1391" s="28">
        <v>3750000</v>
      </c>
      <c r="J1391" s="28">
        <v>3948000</v>
      </c>
      <c r="K1391" s="28">
        <v>3500000</v>
      </c>
      <c r="L1391" s="28">
        <v>3650000</v>
      </c>
      <c r="M1391" s="28">
        <v>3700000</v>
      </c>
      <c r="N1391" s="28">
        <v>3050000</v>
      </c>
      <c r="O1391" s="29">
        <v>25</v>
      </c>
      <c r="P1391" s="29">
        <v>24</v>
      </c>
      <c r="Q1391" s="29">
        <v>23</v>
      </c>
      <c r="R1391" s="28">
        <v>1800</v>
      </c>
      <c r="S1391" s="28">
        <v>1450</v>
      </c>
      <c r="T1391" s="30">
        <v>3.4</v>
      </c>
      <c r="U1391" s="30">
        <v>0.19999999999999973</v>
      </c>
      <c r="V1391" s="30">
        <v>3.2</v>
      </c>
      <c r="W1391" s="30">
        <v>3</v>
      </c>
      <c r="X1391" s="31">
        <v>2.496E-2</v>
      </c>
      <c r="Y1391" s="30">
        <v>3.7</v>
      </c>
      <c r="Z1391" s="30">
        <v>-0.70000000000000018</v>
      </c>
      <c r="AA1391" s="30">
        <v>4.4000000000000004</v>
      </c>
      <c r="AB1391" s="30">
        <v>4.3</v>
      </c>
      <c r="AC1391" s="32">
        <v>0.630252100840336</v>
      </c>
      <c r="AD1391" s="30">
        <v>25.250484809308333</v>
      </c>
      <c r="AE1391" s="12">
        <v>194</v>
      </c>
      <c r="AF1391" s="12">
        <v>80</v>
      </c>
      <c r="AG1391" s="12">
        <v>130</v>
      </c>
      <c r="AH1391" s="33">
        <v>2.1222222222222222</v>
      </c>
      <c r="AI1391" s="34">
        <v>2485000</v>
      </c>
      <c r="AJ1391" s="34">
        <v>2440000</v>
      </c>
      <c r="AK1391" s="34">
        <v>2200000</v>
      </c>
      <c r="AL1391" s="35">
        <v>1.8442622950819672E-2</v>
      </c>
      <c r="AM1391" s="35">
        <v>0.12954545454545455</v>
      </c>
      <c r="AN1391" s="12">
        <v>2.7</v>
      </c>
      <c r="AO1391" s="33">
        <v>0.10000000000000009</v>
      </c>
      <c r="AP1391" s="12">
        <v>2.6</v>
      </c>
      <c r="AQ1391" s="32">
        <v>0.10368852459016394</v>
      </c>
      <c r="AR1391" s="34">
        <v>1300</v>
      </c>
      <c r="AS1391" s="34">
        <v>1250</v>
      </c>
      <c r="AT1391" s="31">
        <v>0.04</v>
      </c>
      <c r="AU1391" s="32">
        <v>9.1019736144006935E-2</v>
      </c>
      <c r="AV1391" s="36">
        <v>2856.0000000000005</v>
      </c>
      <c r="AW1391" s="30">
        <v>0.73429999999999995</v>
      </c>
      <c r="AX1391" s="30">
        <v>0.26569999999999999</v>
      </c>
      <c r="AY1391" s="30">
        <v>0.5262</v>
      </c>
      <c r="AZ1391" s="30">
        <v>3.2300000000000002E-2</v>
      </c>
      <c r="BA1391" s="30">
        <v>0.31759999999999999</v>
      </c>
      <c r="BB1391" s="30">
        <v>0.33439999999999998</v>
      </c>
      <c r="BC1391" s="30">
        <v>0.3291</v>
      </c>
      <c r="BD1391" s="37">
        <v>10</v>
      </c>
      <c r="BE1391" s="29">
        <v>14</v>
      </c>
      <c r="BF1391" s="38" t="s">
        <v>4116</v>
      </c>
      <c r="BG1391" s="39">
        <v>151.29084501204099</v>
      </c>
      <c r="BH1391" s="39">
        <v>-33.759347873742797</v>
      </c>
      <c r="BI1391" s="40">
        <f t="shared" si="308"/>
        <v>60</v>
      </c>
      <c r="BJ1391" s="40">
        <f t="shared" si="309"/>
        <v>72</v>
      </c>
      <c r="BK1391" s="40">
        <f t="shared" si="310"/>
        <v>98</v>
      </c>
      <c r="BL1391" s="40">
        <f t="shared" si="311"/>
        <v>70</v>
      </c>
      <c r="BM1391" s="40">
        <f t="shared" si="312"/>
        <v>10</v>
      </c>
      <c r="BN1391" s="40">
        <f t="shared" si="313"/>
        <v>100</v>
      </c>
      <c r="BO1391" s="40">
        <f t="shared" si="314"/>
        <v>100</v>
      </c>
      <c r="BP1391" s="40">
        <f t="shared" si="315"/>
        <v>60</v>
      </c>
      <c r="BQ1391" s="41">
        <f t="shared" si="316"/>
        <v>34</v>
      </c>
      <c r="BR1391" s="40">
        <f t="shared" si="317"/>
        <v>1</v>
      </c>
      <c r="BS1391" s="41">
        <f t="shared" si="318"/>
        <v>1</v>
      </c>
      <c r="BT1391" s="41">
        <f t="shared" si="319"/>
        <v>55</v>
      </c>
      <c r="BU1391" s="41">
        <f t="shared" si="320"/>
        <v>100</v>
      </c>
      <c r="BV1391" s="41">
        <f t="shared" si="321"/>
        <v>61</v>
      </c>
    </row>
    <row r="1392" spans="2:74" x14ac:dyDescent="0.3">
      <c r="B1392" s="12" t="s">
        <v>1807</v>
      </c>
      <c r="C1392" s="12">
        <v>123021437</v>
      </c>
      <c r="D1392" s="12" t="s">
        <v>842</v>
      </c>
      <c r="E1392" s="12" t="s">
        <v>617</v>
      </c>
      <c r="F1392" s="12" t="s">
        <v>2791</v>
      </c>
      <c r="G1392" s="12" t="s">
        <v>85</v>
      </c>
      <c r="H1392" s="12" t="s">
        <v>86</v>
      </c>
      <c r="I1392" s="28">
        <v>946400</v>
      </c>
      <c r="J1392" s="28">
        <v>920000</v>
      </c>
      <c r="K1392" s="28">
        <v>840000</v>
      </c>
      <c r="L1392" s="28">
        <v>900000</v>
      </c>
      <c r="M1392" s="28">
        <v>890000</v>
      </c>
      <c r="N1392" s="28">
        <v>820000</v>
      </c>
      <c r="O1392" s="29">
        <v>28</v>
      </c>
      <c r="P1392" s="29">
        <v>27</v>
      </c>
      <c r="Q1392" s="29">
        <v>30</v>
      </c>
      <c r="R1392" s="28">
        <v>580</v>
      </c>
      <c r="S1392" s="28">
        <v>540</v>
      </c>
      <c r="T1392" s="30">
        <v>2.6</v>
      </c>
      <c r="U1392" s="30">
        <v>-0.19999999999999973</v>
      </c>
      <c r="V1392" s="30">
        <v>2.8</v>
      </c>
      <c r="W1392" s="30">
        <v>2.5</v>
      </c>
      <c r="X1392" s="31">
        <v>3.1868131868131866E-2</v>
      </c>
      <c r="Y1392" s="30">
        <v>9</v>
      </c>
      <c r="Z1392" s="30">
        <v>-0.30000000000000071</v>
      </c>
      <c r="AA1392" s="30">
        <v>9.3000000000000007</v>
      </c>
      <c r="AB1392" s="30">
        <v>9.4</v>
      </c>
      <c r="AC1392" s="32">
        <v>0.33474928432911627</v>
      </c>
      <c r="AD1392" s="30">
        <v>10.504201680672269</v>
      </c>
      <c r="AE1392" s="12">
        <v>471</v>
      </c>
      <c r="AF1392" s="12">
        <v>383</v>
      </c>
      <c r="AG1392" s="12">
        <v>369</v>
      </c>
      <c r="AH1392" s="33">
        <v>3.5216548157724632</v>
      </c>
      <c r="AI1392" s="34">
        <v>910000</v>
      </c>
      <c r="AJ1392" s="34">
        <v>850000</v>
      </c>
      <c r="AK1392" s="34">
        <v>814500</v>
      </c>
      <c r="AL1392" s="35">
        <v>7.0588235294117646E-2</v>
      </c>
      <c r="AM1392" s="35">
        <v>0.11724984653161449</v>
      </c>
      <c r="AN1392" s="12">
        <v>2.7</v>
      </c>
      <c r="AO1392" s="33">
        <v>0</v>
      </c>
      <c r="AP1392" s="12">
        <v>2.7</v>
      </c>
      <c r="AQ1392" s="32">
        <v>9.7826086956521743E-2</v>
      </c>
      <c r="AR1392" s="34">
        <v>620</v>
      </c>
      <c r="AS1392" s="34">
        <v>560</v>
      </c>
      <c r="AT1392" s="31">
        <v>0.10714285714285714</v>
      </c>
      <c r="AU1392" s="32">
        <v>8.2489204664373081E-2</v>
      </c>
      <c r="AV1392" s="36">
        <v>1732.64</v>
      </c>
      <c r="AW1392" s="30">
        <v>0.67810000000000004</v>
      </c>
      <c r="AX1392" s="30">
        <v>0.32190000000000002</v>
      </c>
      <c r="AY1392" s="30">
        <v>0.60389999999999999</v>
      </c>
      <c r="AZ1392" s="30">
        <v>0.1176</v>
      </c>
      <c r="BA1392" s="30">
        <v>0.19400000000000001</v>
      </c>
      <c r="BB1392" s="30">
        <v>0.31159999999999999</v>
      </c>
      <c r="BC1392" s="30">
        <v>0.43430000000000002</v>
      </c>
      <c r="BD1392" s="37">
        <v>6.5</v>
      </c>
      <c r="BE1392" s="29">
        <v>42</v>
      </c>
      <c r="BF1392" s="38" t="s">
        <v>4117</v>
      </c>
      <c r="BG1392" s="39">
        <v>150.80996746452399</v>
      </c>
      <c r="BH1392" s="39">
        <v>-34.056919186047701</v>
      </c>
      <c r="BI1392" s="40">
        <f t="shared" si="308"/>
        <v>74</v>
      </c>
      <c r="BJ1392" s="40">
        <f t="shared" si="309"/>
        <v>72</v>
      </c>
      <c r="BK1392" s="40">
        <f t="shared" si="310"/>
        <v>81</v>
      </c>
      <c r="BL1392" s="40">
        <f t="shared" si="311"/>
        <v>73</v>
      </c>
      <c r="BM1392" s="40">
        <f t="shared" si="312"/>
        <v>36</v>
      </c>
      <c r="BN1392" s="40">
        <f t="shared" si="313"/>
        <v>100</v>
      </c>
      <c r="BO1392" s="40">
        <f t="shared" si="314"/>
        <v>100</v>
      </c>
      <c r="BP1392" s="40">
        <f t="shared" si="315"/>
        <v>33</v>
      </c>
      <c r="BQ1392" s="41">
        <f t="shared" si="316"/>
        <v>57</v>
      </c>
      <c r="BR1392" s="40">
        <f t="shared" si="317"/>
        <v>46</v>
      </c>
      <c r="BS1392" s="41">
        <f t="shared" si="318"/>
        <v>44</v>
      </c>
      <c r="BT1392" s="41">
        <f t="shared" si="319"/>
        <v>1</v>
      </c>
      <c r="BU1392" s="41">
        <f t="shared" si="320"/>
        <v>65</v>
      </c>
      <c r="BV1392" s="41">
        <f t="shared" si="321"/>
        <v>61</v>
      </c>
    </row>
    <row r="1393" spans="2:74" x14ac:dyDescent="0.3">
      <c r="B1393" s="12" t="s">
        <v>1808</v>
      </c>
      <c r="C1393" s="12">
        <v>124041466</v>
      </c>
      <c r="D1393" s="12" t="s">
        <v>1312</v>
      </c>
      <c r="E1393" s="12" t="s">
        <v>231</v>
      </c>
      <c r="F1393" s="12" t="s">
        <v>2791</v>
      </c>
      <c r="G1393" s="12" t="s">
        <v>85</v>
      </c>
      <c r="H1393" s="12" t="s">
        <v>86</v>
      </c>
      <c r="I1393" s="28">
        <v>950000</v>
      </c>
      <c r="J1393" s="28">
        <v>959500</v>
      </c>
      <c r="K1393" s="28">
        <v>990000</v>
      </c>
      <c r="L1393" s="28">
        <v>920000</v>
      </c>
      <c r="M1393" s="28">
        <v>905000</v>
      </c>
      <c r="N1393" s="28">
        <v>880000</v>
      </c>
      <c r="O1393" s="29">
        <v>36</v>
      </c>
      <c r="P1393" s="29">
        <v>34</v>
      </c>
      <c r="Q1393" s="29">
        <v>39</v>
      </c>
      <c r="R1393" s="28">
        <v>620</v>
      </c>
      <c r="S1393" s="28">
        <v>560</v>
      </c>
      <c r="T1393" s="30">
        <v>2.7</v>
      </c>
      <c r="U1393" s="30">
        <v>0.10000000000000009</v>
      </c>
      <c r="V1393" s="30">
        <v>2.6</v>
      </c>
      <c r="W1393" s="30">
        <v>1.8</v>
      </c>
      <c r="X1393" s="31">
        <v>3.3936842105263161E-2</v>
      </c>
      <c r="Y1393" s="30">
        <v>5.6</v>
      </c>
      <c r="Z1393" s="30">
        <v>-0.20000000000000018</v>
      </c>
      <c r="AA1393" s="30">
        <v>5.8</v>
      </c>
      <c r="AB1393" s="30">
        <v>5.8</v>
      </c>
      <c r="AC1393" s="32">
        <v>0.34881627509226748</v>
      </c>
      <c r="AD1393" s="30">
        <v>10.278395202780834</v>
      </c>
      <c r="AE1393" s="12">
        <v>178</v>
      </c>
      <c r="AF1393" s="12">
        <v>182</v>
      </c>
      <c r="AG1393" s="12">
        <v>103</v>
      </c>
      <c r="AH1393" s="33">
        <v>6.5329512893982811</v>
      </c>
      <c r="AI1393" s="34">
        <v>930000</v>
      </c>
      <c r="AJ1393" s="34">
        <v>885000</v>
      </c>
      <c r="AK1393" s="34">
        <v>888000</v>
      </c>
      <c r="AL1393" s="35">
        <v>5.0847457627118647E-2</v>
      </c>
      <c r="AM1393" s="35">
        <v>4.72972972972973E-2</v>
      </c>
      <c r="AN1393" s="12">
        <v>2.1</v>
      </c>
      <c r="AO1393" s="33">
        <v>0.20000000000000018</v>
      </c>
      <c r="AP1393" s="12">
        <v>1.9</v>
      </c>
      <c r="AQ1393" s="32">
        <v>8.5999999999999993E-2</v>
      </c>
      <c r="AR1393" s="34">
        <v>625</v>
      </c>
      <c r="AS1393" s="34">
        <v>575</v>
      </c>
      <c r="AT1393" s="31">
        <v>8.6956521739130432E-2</v>
      </c>
      <c r="AU1393" s="32">
        <v>8.0397433551846906E-2</v>
      </c>
      <c r="AV1393" s="36">
        <v>1777.4400000000003</v>
      </c>
      <c r="AW1393" s="30">
        <v>0.66810000000000003</v>
      </c>
      <c r="AX1393" s="30">
        <v>0.33189999999999997</v>
      </c>
      <c r="AY1393" s="30">
        <v>0.74439999999999995</v>
      </c>
      <c r="AZ1393" s="30">
        <v>0.19139999999999999</v>
      </c>
      <c r="BA1393" s="30">
        <v>0.3075</v>
      </c>
      <c r="BB1393" s="30">
        <v>0.30199999999999999</v>
      </c>
      <c r="BC1393" s="30">
        <v>0.34350000000000003</v>
      </c>
      <c r="BD1393" s="37">
        <v>3.5</v>
      </c>
      <c r="BE1393" s="29">
        <v>52</v>
      </c>
      <c r="BF1393" s="38" t="s">
        <v>4118</v>
      </c>
      <c r="BG1393" s="39">
        <v>150.75778997684199</v>
      </c>
      <c r="BH1393" s="39">
        <v>-33.585920293157201</v>
      </c>
      <c r="BI1393" s="40">
        <f t="shared" si="308"/>
        <v>72</v>
      </c>
      <c r="BJ1393" s="40">
        <f t="shared" si="309"/>
        <v>82</v>
      </c>
      <c r="BK1393" s="40">
        <f t="shared" si="310"/>
        <v>44</v>
      </c>
      <c r="BL1393" s="40">
        <f t="shared" si="311"/>
        <v>73</v>
      </c>
      <c r="BM1393" s="40">
        <f t="shared" si="312"/>
        <v>26</v>
      </c>
      <c r="BN1393" s="40">
        <f t="shared" si="313"/>
        <v>100</v>
      </c>
      <c r="BO1393" s="40">
        <f t="shared" si="314"/>
        <v>99</v>
      </c>
      <c r="BP1393" s="40">
        <f t="shared" si="315"/>
        <v>58</v>
      </c>
      <c r="BQ1393" s="41">
        <f t="shared" si="316"/>
        <v>63</v>
      </c>
      <c r="BR1393" s="40">
        <f t="shared" si="317"/>
        <v>48</v>
      </c>
      <c r="BS1393" s="41">
        <f t="shared" si="318"/>
        <v>35</v>
      </c>
      <c r="BT1393" s="41">
        <f t="shared" si="319"/>
        <v>24</v>
      </c>
      <c r="BU1393" s="41">
        <f t="shared" si="320"/>
        <v>35</v>
      </c>
      <c r="BV1393" s="41">
        <f t="shared" si="321"/>
        <v>61</v>
      </c>
    </row>
    <row r="1394" spans="2:74" x14ac:dyDescent="0.3">
      <c r="B1394" s="12" t="s">
        <v>1809</v>
      </c>
      <c r="C1394" s="12">
        <v>125031713</v>
      </c>
      <c r="D1394" s="12" t="s">
        <v>1569</v>
      </c>
      <c r="E1394" s="12" t="s">
        <v>718</v>
      </c>
      <c r="F1394" s="12" t="s">
        <v>2791</v>
      </c>
      <c r="G1394" s="12" t="s">
        <v>85</v>
      </c>
      <c r="H1394" s="12" t="s">
        <v>86</v>
      </c>
      <c r="I1394" s="28">
        <v>1344360</v>
      </c>
      <c r="J1394" s="28">
        <v>1314666</v>
      </c>
      <c r="K1394" s="28">
        <v>1222100</v>
      </c>
      <c r="L1394" s="28">
        <v>1335000</v>
      </c>
      <c r="M1394" s="28">
        <v>1330000</v>
      </c>
      <c r="N1394" s="28">
        <v>1225000</v>
      </c>
      <c r="O1394" s="29">
        <v>26</v>
      </c>
      <c r="P1394" s="29">
        <v>25</v>
      </c>
      <c r="Q1394" s="29">
        <v>25</v>
      </c>
      <c r="R1394" s="28">
        <v>800</v>
      </c>
      <c r="S1394" s="28">
        <v>700</v>
      </c>
      <c r="T1394" s="30">
        <v>3.3</v>
      </c>
      <c r="U1394" s="30">
        <v>-0.10000000000000009</v>
      </c>
      <c r="V1394" s="30">
        <v>3.4</v>
      </c>
      <c r="W1394" s="30">
        <v>3</v>
      </c>
      <c r="X1394" s="31">
        <v>3.094409235621411E-2</v>
      </c>
      <c r="Y1394" s="30">
        <v>5.4</v>
      </c>
      <c r="Z1394" s="30">
        <v>0.20000000000000018</v>
      </c>
      <c r="AA1394" s="30">
        <v>5.2</v>
      </c>
      <c r="AB1394" s="30">
        <v>4.0999999999999996</v>
      </c>
      <c r="AC1394" s="32">
        <v>0.37048014226437459</v>
      </c>
      <c r="AD1394" s="30">
        <v>11.972564520541699</v>
      </c>
      <c r="AE1394" s="12">
        <v>300</v>
      </c>
      <c r="AF1394" s="12">
        <v>217</v>
      </c>
      <c r="AG1394" s="12">
        <v>195</v>
      </c>
      <c r="AH1394" s="33">
        <v>3.4883720930232562</v>
      </c>
      <c r="AI1394" s="34">
        <v>1280000</v>
      </c>
      <c r="AJ1394" s="34">
        <v>1165000</v>
      </c>
      <c r="AK1394" s="34">
        <v>1036000</v>
      </c>
      <c r="AL1394" s="35">
        <v>9.8712446351931327E-2</v>
      </c>
      <c r="AM1394" s="35">
        <v>0.23552123552123552</v>
      </c>
      <c r="AN1394" s="12">
        <v>2.2000000000000002</v>
      </c>
      <c r="AO1394" s="33">
        <v>0</v>
      </c>
      <c r="AP1394" s="12">
        <v>2.2000000000000002</v>
      </c>
      <c r="AQ1394" s="32">
        <v>9.6923076923076917E-2</v>
      </c>
      <c r="AR1394" s="34">
        <v>780</v>
      </c>
      <c r="AS1394" s="34">
        <v>700</v>
      </c>
      <c r="AT1394" s="31">
        <v>0.11428571428571428</v>
      </c>
      <c r="AU1394" s="32">
        <v>0.20817049835127591</v>
      </c>
      <c r="AV1394" s="36">
        <v>2159.36</v>
      </c>
      <c r="AW1394" s="30">
        <v>0.83050000000000002</v>
      </c>
      <c r="AX1394" s="30">
        <v>0.16950000000000001</v>
      </c>
      <c r="AY1394" s="30">
        <v>0.85260000000000002</v>
      </c>
      <c r="AZ1394" s="30">
        <v>0.13739999999999999</v>
      </c>
      <c r="BA1394" s="30">
        <v>0.40620000000000001</v>
      </c>
      <c r="BB1394" s="30">
        <v>0.37369999999999998</v>
      </c>
      <c r="BC1394" s="30">
        <v>0.1928</v>
      </c>
      <c r="BD1394" s="37">
        <v>6</v>
      </c>
      <c r="BE1394" s="29">
        <v>25</v>
      </c>
      <c r="BF1394" s="38" t="s">
        <v>4119</v>
      </c>
      <c r="BG1394" s="39">
        <v>150.94517425203799</v>
      </c>
      <c r="BH1394" s="39">
        <v>-33.828442965552497</v>
      </c>
      <c r="BI1394" s="40">
        <f t="shared" si="308"/>
        <v>62</v>
      </c>
      <c r="BJ1394" s="40">
        <f t="shared" si="309"/>
        <v>80</v>
      </c>
      <c r="BK1394" s="40">
        <f t="shared" si="310"/>
        <v>82</v>
      </c>
      <c r="BL1394" s="40">
        <f t="shared" si="311"/>
        <v>31</v>
      </c>
      <c r="BM1394" s="40">
        <f t="shared" si="312"/>
        <v>50</v>
      </c>
      <c r="BN1394" s="40">
        <f t="shared" si="313"/>
        <v>100</v>
      </c>
      <c r="BO1394" s="40">
        <f t="shared" si="314"/>
        <v>100</v>
      </c>
      <c r="BP1394" s="40">
        <f t="shared" si="315"/>
        <v>79</v>
      </c>
      <c r="BQ1394" s="41">
        <f t="shared" si="316"/>
        <v>54</v>
      </c>
      <c r="BR1394" s="40">
        <f t="shared" si="317"/>
        <v>31</v>
      </c>
      <c r="BS1394" s="41">
        <f t="shared" si="318"/>
        <v>20</v>
      </c>
      <c r="BT1394" s="41">
        <f t="shared" si="319"/>
        <v>27</v>
      </c>
      <c r="BU1394" s="41">
        <f t="shared" si="320"/>
        <v>60</v>
      </c>
      <c r="BV1394" s="41">
        <f t="shared" si="321"/>
        <v>61</v>
      </c>
    </row>
    <row r="1395" spans="2:74" x14ac:dyDescent="0.3">
      <c r="B1395" s="12" t="s">
        <v>1810</v>
      </c>
      <c r="C1395" s="12">
        <v>125041493</v>
      </c>
      <c r="D1395" s="12" t="s">
        <v>717</v>
      </c>
      <c r="E1395" s="12" t="s">
        <v>718</v>
      </c>
      <c r="F1395" s="12" t="s">
        <v>2791</v>
      </c>
      <c r="G1395" s="12" t="s">
        <v>85</v>
      </c>
      <c r="H1395" s="12" t="s">
        <v>86</v>
      </c>
      <c r="I1395" s="28">
        <v>1401700</v>
      </c>
      <c r="J1395" s="28">
        <v>1418090</v>
      </c>
      <c r="K1395" s="28">
        <v>1300000</v>
      </c>
      <c r="L1395" s="28">
        <v>1350000</v>
      </c>
      <c r="M1395" s="28">
        <v>1350000</v>
      </c>
      <c r="N1395" s="28">
        <v>1270000</v>
      </c>
      <c r="O1395" s="29">
        <v>25</v>
      </c>
      <c r="P1395" s="29">
        <v>24</v>
      </c>
      <c r="Q1395" s="29">
        <v>24</v>
      </c>
      <c r="R1395" s="28">
        <v>700</v>
      </c>
      <c r="S1395" s="28">
        <v>650</v>
      </c>
      <c r="T1395" s="30">
        <v>2.9</v>
      </c>
      <c r="U1395" s="30">
        <v>0</v>
      </c>
      <c r="V1395" s="30">
        <v>2.9</v>
      </c>
      <c r="W1395" s="30">
        <v>2.7</v>
      </c>
      <c r="X1395" s="31">
        <v>2.5968466861667976E-2</v>
      </c>
      <c r="Y1395" s="30">
        <v>6.9</v>
      </c>
      <c r="Z1395" s="30">
        <v>-0.29999999999999982</v>
      </c>
      <c r="AA1395" s="30">
        <v>7.2</v>
      </c>
      <c r="AB1395" s="30">
        <v>6</v>
      </c>
      <c r="AC1395" s="32">
        <v>0.31063618290258449</v>
      </c>
      <c r="AD1395" s="30">
        <v>11.962053230070127</v>
      </c>
      <c r="AE1395" s="12">
        <v>157</v>
      </c>
      <c r="AF1395" s="12">
        <v>109</v>
      </c>
      <c r="AG1395" s="12">
        <v>113</v>
      </c>
      <c r="AH1395" s="33">
        <v>2.6727272727272728</v>
      </c>
      <c r="AI1395" s="34">
        <v>1520000</v>
      </c>
      <c r="AJ1395" s="34">
        <v>1427500</v>
      </c>
      <c r="AK1395" s="34">
        <v>1325000</v>
      </c>
      <c r="AL1395" s="35">
        <v>6.4798598949211902E-2</v>
      </c>
      <c r="AM1395" s="35">
        <v>0.14716981132075471</v>
      </c>
      <c r="AN1395" s="12">
        <v>2.2000000000000002</v>
      </c>
      <c r="AO1395" s="33">
        <v>0</v>
      </c>
      <c r="AP1395" s="12">
        <v>2.2000000000000002</v>
      </c>
      <c r="AQ1395" s="32">
        <v>9.6129032258064517E-2</v>
      </c>
      <c r="AR1395" s="34">
        <v>720</v>
      </c>
      <c r="AS1395" s="34">
        <v>690</v>
      </c>
      <c r="AT1395" s="31">
        <v>4.3478260869565216E-2</v>
      </c>
      <c r="AU1395" s="32">
        <v>0.18859109805607491</v>
      </c>
      <c r="AV1395" s="36">
        <v>2253.44</v>
      </c>
      <c r="AW1395" s="30">
        <v>0.75690000000000002</v>
      </c>
      <c r="AX1395" s="30">
        <v>0.24310000000000001</v>
      </c>
      <c r="AY1395" s="30">
        <v>0.67530000000000001</v>
      </c>
      <c r="AZ1395" s="30">
        <v>0.222</v>
      </c>
      <c r="BA1395" s="30">
        <v>0.29709999999999998</v>
      </c>
      <c r="BB1395" s="30">
        <v>0.3407</v>
      </c>
      <c r="BC1395" s="30">
        <v>0.30909999999999999</v>
      </c>
      <c r="BD1395" s="37">
        <v>7.5</v>
      </c>
      <c r="BE1395" s="29">
        <v>24</v>
      </c>
      <c r="BF1395" s="38" t="s">
        <v>4120</v>
      </c>
      <c r="BG1395" s="39">
        <v>150.969664855323</v>
      </c>
      <c r="BH1395" s="39">
        <v>-33.791534364042597</v>
      </c>
      <c r="BI1395" s="40">
        <f t="shared" si="308"/>
        <v>69</v>
      </c>
      <c r="BJ1395" s="40">
        <f t="shared" si="309"/>
        <v>80</v>
      </c>
      <c r="BK1395" s="40">
        <f t="shared" si="310"/>
        <v>92</v>
      </c>
      <c r="BL1395" s="40">
        <f t="shared" si="311"/>
        <v>38</v>
      </c>
      <c r="BM1395" s="40">
        <f t="shared" si="312"/>
        <v>33</v>
      </c>
      <c r="BN1395" s="40">
        <f t="shared" si="313"/>
        <v>100</v>
      </c>
      <c r="BO1395" s="40">
        <f t="shared" si="314"/>
        <v>100</v>
      </c>
      <c r="BP1395" s="40">
        <f t="shared" si="315"/>
        <v>55</v>
      </c>
      <c r="BQ1395" s="41">
        <f t="shared" si="316"/>
        <v>37</v>
      </c>
      <c r="BR1395" s="40">
        <f t="shared" si="317"/>
        <v>31</v>
      </c>
      <c r="BS1395" s="41">
        <f t="shared" si="318"/>
        <v>60</v>
      </c>
      <c r="BT1395" s="41">
        <f t="shared" si="319"/>
        <v>3</v>
      </c>
      <c r="BU1395" s="41">
        <f t="shared" si="320"/>
        <v>75</v>
      </c>
      <c r="BV1395" s="41">
        <f t="shared" si="321"/>
        <v>61</v>
      </c>
    </row>
    <row r="1396" spans="2:74" x14ac:dyDescent="0.3">
      <c r="B1396" s="12" t="s">
        <v>1811</v>
      </c>
      <c r="C1396" s="12">
        <v>125041588</v>
      </c>
      <c r="D1396" s="12" t="s">
        <v>717</v>
      </c>
      <c r="E1396" s="12" t="s">
        <v>718</v>
      </c>
      <c r="F1396" s="12" t="s">
        <v>2791</v>
      </c>
      <c r="G1396" s="12" t="s">
        <v>85</v>
      </c>
      <c r="H1396" s="12" t="s">
        <v>86</v>
      </c>
      <c r="I1396" s="28">
        <v>1317750</v>
      </c>
      <c r="J1396" s="28">
        <v>1272050</v>
      </c>
      <c r="K1396" s="28">
        <v>1250000</v>
      </c>
      <c r="L1396" s="28">
        <v>1325000</v>
      </c>
      <c r="M1396" s="28">
        <v>1275000</v>
      </c>
      <c r="N1396" s="28">
        <v>1205000</v>
      </c>
      <c r="O1396" s="29">
        <v>24</v>
      </c>
      <c r="P1396" s="29">
        <v>25</v>
      </c>
      <c r="Q1396" s="29">
        <v>26</v>
      </c>
      <c r="R1396" s="28">
        <v>700</v>
      </c>
      <c r="S1396" s="28">
        <v>700</v>
      </c>
      <c r="T1396" s="30">
        <v>2.5</v>
      </c>
      <c r="U1396" s="30">
        <v>-0.20000000000000018</v>
      </c>
      <c r="V1396" s="30">
        <v>2.7</v>
      </c>
      <c r="W1396" s="30">
        <v>2.8</v>
      </c>
      <c r="X1396" s="31">
        <v>2.7622841965471448E-2</v>
      </c>
      <c r="Y1396" s="30">
        <v>7.2</v>
      </c>
      <c r="Z1396" s="30">
        <v>-9.9999999999999645E-2</v>
      </c>
      <c r="AA1396" s="30">
        <v>7.3</v>
      </c>
      <c r="AB1396" s="30">
        <v>6.4</v>
      </c>
      <c r="AC1396" s="32">
        <v>0.30384054448225567</v>
      </c>
      <c r="AD1396" s="30">
        <v>10.999612018997045</v>
      </c>
      <c r="AE1396" s="12">
        <v>157</v>
      </c>
      <c r="AF1396" s="12">
        <v>109</v>
      </c>
      <c r="AG1396" s="12">
        <v>113</v>
      </c>
      <c r="AH1396" s="33">
        <v>2.6727272727272728</v>
      </c>
      <c r="AI1396" s="34">
        <v>1520000</v>
      </c>
      <c r="AJ1396" s="34">
        <v>1427500</v>
      </c>
      <c r="AK1396" s="34">
        <v>1325000</v>
      </c>
      <c r="AL1396" s="35">
        <v>6.4798598949211902E-2</v>
      </c>
      <c r="AM1396" s="35">
        <v>0.14716981132075471</v>
      </c>
      <c r="AN1396" s="12">
        <v>2.2000000000000002</v>
      </c>
      <c r="AO1396" s="33">
        <v>0</v>
      </c>
      <c r="AP1396" s="12">
        <v>2.2000000000000002</v>
      </c>
      <c r="AQ1396" s="32">
        <v>9.6129032258064517E-2</v>
      </c>
      <c r="AR1396" s="34">
        <v>720</v>
      </c>
      <c r="AS1396" s="34">
        <v>690</v>
      </c>
      <c r="AT1396" s="31">
        <v>4.3478260869565216E-2</v>
      </c>
      <c r="AU1396" s="32">
        <v>0.18859109805607491</v>
      </c>
      <c r="AV1396" s="36">
        <v>2303.84</v>
      </c>
      <c r="AW1396" s="30">
        <v>0.76980000000000004</v>
      </c>
      <c r="AX1396" s="30">
        <v>0.23019999999999999</v>
      </c>
      <c r="AY1396" s="30">
        <v>0.44629999999999997</v>
      </c>
      <c r="AZ1396" s="30">
        <v>0.31909999999999999</v>
      </c>
      <c r="BA1396" s="30">
        <v>0.2056</v>
      </c>
      <c r="BB1396" s="30">
        <v>0.35489999999999999</v>
      </c>
      <c r="BC1396" s="30">
        <v>0.41270000000000001</v>
      </c>
      <c r="BD1396" s="37">
        <v>8</v>
      </c>
      <c r="BE1396" s="29">
        <v>25</v>
      </c>
      <c r="BF1396" s="38" t="s">
        <v>4121</v>
      </c>
      <c r="BG1396" s="39">
        <v>150.94785928260299</v>
      </c>
      <c r="BH1396" s="39">
        <v>-33.802132062271198</v>
      </c>
      <c r="BI1396" s="40">
        <f t="shared" si="308"/>
        <v>75</v>
      </c>
      <c r="BJ1396" s="40">
        <f t="shared" si="309"/>
        <v>80</v>
      </c>
      <c r="BK1396" s="40">
        <f t="shared" si="310"/>
        <v>92</v>
      </c>
      <c r="BL1396" s="40">
        <f t="shared" si="311"/>
        <v>38</v>
      </c>
      <c r="BM1396" s="40">
        <f t="shared" si="312"/>
        <v>33</v>
      </c>
      <c r="BN1396" s="40">
        <f t="shared" si="313"/>
        <v>100</v>
      </c>
      <c r="BO1396" s="40">
        <f t="shared" si="314"/>
        <v>100</v>
      </c>
      <c r="BP1396" s="40">
        <f t="shared" si="315"/>
        <v>35</v>
      </c>
      <c r="BQ1396" s="41">
        <f t="shared" si="316"/>
        <v>43</v>
      </c>
      <c r="BR1396" s="40">
        <f t="shared" si="317"/>
        <v>41</v>
      </c>
      <c r="BS1396" s="41">
        <f t="shared" si="318"/>
        <v>64</v>
      </c>
      <c r="BT1396" s="41">
        <f t="shared" si="319"/>
        <v>1</v>
      </c>
      <c r="BU1396" s="41">
        <f t="shared" si="320"/>
        <v>80</v>
      </c>
      <c r="BV1396" s="41">
        <f t="shared" si="321"/>
        <v>61</v>
      </c>
    </row>
    <row r="1397" spans="2:74" x14ac:dyDescent="0.3">
      <c r="B1397" s="12" t="s">
        <v>1812</v>
      </c>
      <c r="C1397" s="12">
        <v>125041718</v>
      </c>
      <c r="D1397" s="12" t="s">
        <v>717</v>
      </c>
      <c r="E1397" s="12" t="s">
        <v>718</v>
      </c>
      <c r="F1397" s="12" t="s">
        <v>2791</v>
      </c>
      <c r="G1397" s="12" t="s">
        <v>85</v>
      </c>
      <c r="H1397" s="12" t="s">
        <v>86</v>
      </c>
      <c r="I1397" s="28">
        <v>1115500</v>
      </c>
      <c r="J1397" s="28">
        <v>1131600</v>
      </c>
      <c r="K1397" s="28">
        <v>1380000</v>
      </c>
      <c r="L1397" s="28">
        <v>1600000</v>
      </c>
      <c r="M1397" s="28">
        <v>1600000</v>
      </c>
      <c r="N1397" s="28">
        <v>1496000</v>
      </c>
      <c r="O1397" s="29">
        <v>24</v>
      </c>
      <c r="P1397" s="29">
        <v>25</v>
      </c>
      <c r="Q1397" s="29">
        <v>26</v>
      </c>
      <c r="R1397" s="28">
        <v>720</v>
      </c>
      <c r="S1397" s="28">
        <v>650</v>
      </c>
      <c r="T1397" s="30">
        <v>1</v>
      </c>
      <c r="U1397" s="30">
        <v>-0.30000000000000004</v>
      </c>
      <c r="V1397" s="30">
        <v>1.3</v>
      </c>
      <c r="W1397" s="30">
        <v>1.9</v>
      </c>
      <c r="X1397" s="31">
        <v>3.3563424473330349E-2</v>
      </c>
      <c r="Y1397" s="30">
        <v>7.6</v>
      </c>
      <c r="Z1397" s="30">
        <v>-0.5</v>
      </c>
      <c r="AA1397" s="30">
        <v>8.1</v>
      </c>
      <c r="AB1397" s="30">
        <v>7.1</v>
      </c>
      <c r="AC1397" s="32">
        <v>0.33017829627999112</v>
      </c>
      <c r="AD1397" s="30">
        <v>9.8374436298165104</v>
      </c>
      <c r="AE1397" s="12">
        <v>157</v>
      </c>
      <c r="AF1397" s="12">
        <v>109</v>
      </c>
      <c r="AG1397" s="12">
        <v>113</v>
      </c>
      <c r="AH1397" s="33">
        <v>2.6727272727272728</v>
      </c>
      <c r="AI1397" s="34">
        <v>1520000</v>
      </c>
      <c r="AJ1397" s="34">
        <v>1427500</v>
      </c>
      <c r="AK1397" s="34">
        <v>1325000</v>
      </c>
      <c r="AL1397" s="35">
        <v>6.4798598949211902E-2</v>
      </c>
      <c r="AM1397" s="35">
        <v>0.14716981132075471</v>
      </c>
      <c r="AN1397" s="12">
        <v>2.2000000000000002</v>
      </c>
      <c r="AO1397" s="33">
        <v>0</v>
      </c>
      <c r="AP1397" s="12">
        <v>2.2000000000000002</v>
      </c>
      <c r="AQ1397" s="32">
        <v>9.6129032258064517E-2</v>
      </c>
      <c r="AR1397" s="34">
        <v>720</v>
      </c>
      <c r="AS1397" s="34">
        <v>690</v>
      </c>
      <c r="AT1397" s="31">
        <v>4.3478260869565216E-2</v>
      </c>
      <c r="AU1397" s="32">
        <v>0.18859109805607491</v>
      </c>
      <c r="AV1397" s="36">
        <v>2180.6400000000003</v>
      </c>
      <c r="AW1397" s="30">
        <v>0.65500000000000003</v>
      </c>
      <c r="AX1397" s="30">
        <v>0.34499999999999997</v>
      </c>
      <c r="AY1397" s="30">
        <v>0.12620000000000001</v>
      </c>
      <c r="AZ1397" s="30">
        <v>4.6399999999999997E-2</v>
      </c>
      <c r="BA1397" s="30">
        <v>0.11650000000000001</v>
      </c>
      <c r="BB1397" s="30">
        <v>0.16869999999999999</v>
      </c>
      <c r="BC1397" s="30">
        <v>0.68859999999999999</v>
      </c>
      <c r="BD1397" s="37">
        <v>5</v>
      </c>
      <c r="BE1397" s="29">
        <v>20</v>
      </c>
      <c r="BF1397" s="38" t="s">
        <v>4122</v>
      </c>
      <c r="BG1397" s="39">
        <v>150.99806459872599</v>
      </c>
      <c r="BH1397" s="39">
        <v>-33.822867021235403</v>
      </c>
      <c r="BI1397" s="40">
        <f t="shared" si="308"/>
        <v>100</v>
      </c>
      <c r="BJ1397" s="40">
        <f t="shared" si="309"/>
        <v>80</v>
      </c>
      <c r="BK1397" s="40">
        <f t="shared" si="310"/>
        <v>92</v>
      </c>
      <c r="BL1397" s="40">
        <f t="shared" si="311"/>
        <v>38</v>
      </c>
      <c r="BM1397" s="40">
        <f t="shared" si="312"/>
        <v>33</v>
      </c>
      <c r="BN1397" s="40">
        <f t="shared" si="313"/>
        <v>100</v>
      </c>
      <c r="BO1397" s="40">
        <f t="shared" si="314"/>
        <v>100</v>
      </c>
      <c r="BP1397" s="40">
        <f t="shared" si="315"/>
        <v>16</v>
      </c>
      <c r="BQ1397" s="41">
        <f t="shared" si="316"/>
        <v>62</v>
      </c>
      <c r="BR1397" s="40">
        <f t="shared" si="317"/>
        <v>52</v>
      </c>
      <c r="BS1397" s="41">
        <f t="shared" si="318"/>
        <v>47</v>
      </c>
      <c r="BT1397" s="41">
        <f t="shared" si="319"/>
        <v>1</v>
      </c>
      <c r="BU1397" s="41">
        <f t="shared" si="320"/>
        <v>50</v>
      </c>
      <c r="BV1397" s="41">
        <f t="shared" si="321"/>
        <v>61</v>
      </c>
    </row>
    <row r="1398" spans="2:74" x14ac:dyDescent="0.3">
      <c r="B1398" s="12" t="s">
        <v>1813</v>
      </c>
      <c r="C1398" s="12">
        <v>126011720</v>
      </c>
      <c r="D1398" s="12" t="s">
        <v>1315</v>
      </c>
      <c r="E1398" s="12" t="s">
        <v>1316</v>
      </c>
      <c r="F1398" s="12" t="s">
        <v>2791</v>
      </c>
      <c r="G1398" s="12" t="s">
        <v>85</v>
      </c>
      <c r="H1398" s="12" t="s">
        <v>86</v>
      </c>
      <c r="I1398" s="28">
        <v>2500000</v>
      </c>
      <c r="J1398" s="28">
        <v>2500000</v>
      </c>
      <c r="K1398" s="28">
        <v>2353300</v>
      </c>
      <c r="L1398" s="28">
        <v>2413888</v>
      </c>
      <c r="M1398" s="28">
        <v>2410000</v>
      </c>
      <c r="N1398" s="28">
        <v>2370000</v>
      </c>
      <c r="O1398" s="29">
        <v>29</v>
      </c>
      <c r="P1398" s="29">
        <v>26</v>
      </c>
      <c r="Q1398" s="29">
        <v>26</v>
      </c>
      <c r="R1398" s="28">
        <v>850</v>
      </c>
      <c r="S1398" s="28">
        <v>850</v>
      </c>
      <c r="T1398" s="30">
        <v>2.6</v>
      </c>
      <c r="U1398" s="30">
        <v>-0.10000000000000009</v>
      </c>
      <c r="V1398" s="30">
        <v>2.7</v>
      </c>
      <c r="W1398" s="30">
        <v>2.2999999999999998</v>
      </c>
      <c r="X1398" s="31">
        <v>1.7680000000000001E-2</v>
      </c>
      <c r="Y1398" s="30">
        <v>3.6</v>
      </c>
      <c r="Z1398" s="30">
        <v>-0.10000000000000009</v>
      </c>
      <c r="AA1398" s="30">
        <v>3.7</v>
      </c>
      <c r="AB1398" s="30">
        <v>3.5</v>
      </c>
      <c r="AC1398" s="32">
        <v>0.3182090446241389</v>
      </c>
      <c r="AD1398" s="30">
        <v>17.998249130324599</v>
      </c>
      <c r="AE1398" s="12">
        <v>71</v>
      </c>
      <c r="AF1398" s="12">
        <v>42</v>
      </c>
      <c r="AG1398" s="12">
        <v>63</v>
      </c>
      <c r="AH1398" s="33">
        <v>2.0545905707196028</v>
      </c>
      <c r="AI1398" s="34">
        <v>2502000</v>
      </c>
      <c r="AJ1398" s="34">
        <v>2370000</v>
      </c>
      <c r="AK1398" s="34">
        <v>2160000</v>
      </c>
      <c r="AL1398" s="35">
        <v>5.5696202531645568E-2</v>
      </c>
      <c r="AM1398" s="35">
        <v>0.15833333333333333</v>
      </c>
      <c r="AN1398" s="12">
        <v>2.9</v>
      </c>
      <c r="AO1398" s="33">
        <v>-0.10000000000000009</v>
      </c>
      <c r="AP1398" s="12">
        <v>3</v>
      </c>
      <c r="AQ1398" s="32">
        <v>0.10016</v>
      </c>
      <c r="AR1398" s="34">
        <v>900</v>
      </c>
      <c r="AS1398" s="34">
        <v>850</v>
      </c>
      <c r="AT1398" s="31">
        <v>5.8823529411764705E-2</v>
      </c>
      <c r="AU1398" s="32">
        <v>0.21207812384948932</v>
      </c>
      <c r="AV1398" s="36">
        <v>2671.2000000000003</v>
      </c>
      <c r="AW1398" s="30">
        <v>0.7772</v>
      </c>
      <c r="AX1398" s="30">
        <v>0.2228</v>
      </c>
      <c r="AY1398" s="30">
        <v>0.47939999999999999</v>
      </c>
      <c r="AZ1398" s="30">
        <v>9.3700000000000006E-2</v>
      </c>
      <c r="BA1398" s="30">
        <v>0.2974</v>
      </c>
      <c r="BB1398" s="30">
        <v>0.308</v>
      </c>
      <c r="BC1398" s="30">
        <v>0.3695</v>
      </c>
      <c r="BD1398" s="37">
        <v>10</v>
      </c>
      <c r="BE1398" s="29">
        <v>16</v>
      </c>
      <c r="BF1398" s="38" t="s">
        <v>4123</v>
      </c>
      <c r="BG1398" s="39">
        <v>151.09038597425001</v>
      </c>
      <c r="BH1398" s="39">
        <v>-33.765657270011502</v>
      </c>
      <c r="BI1398" s="40">
        <f t="shared" si="308"/>
        <v>74</v>
      </c>
      <c r="BJ1398" s="40">
        <f t="shared" si="309"/>
        <v>69</v>
      </c>
      <c r="BK1398" s="40">
        <f t="shared" si="310"/>
        <v>99</v>
      </c>
      <c r="BL1398" s="40">
        <f t="shared" si="311"/>
        <v>30</v>
      </c>
      <c r="BM1398" s="40">
        <f t="shared" si="312"/>
        <v>29</v>
      </c>
      <c r="BN1398" s="40">
        <f t="shared" si="313"/>
        <v>100</v>
      </c>
      <c r="BO1398" s="40">
        <f t="shared" si="314"/>
        <v>100</v>
      </c>
      <c r="BP1398" s="40">
        <f t="shared" si="315"/>
        <v>55</v>
      </c>
      <c r="BQ1398" s="41">
        <f t="shared" si="316"/>
        <v>10</v>
      </c>
      <c r="BR1398" s="40">
        <f t="shared" si="317"/>
        <v>1</v>
      </c>
      <c r="BS1398" s="41">
        <f t="shared" si="318"/>
        <v>55</v>
      </c>
      <c r="BT1398" s="41">
        <f t="shared" si="319"/>
        <v>57</v>
      </c>
      <c r="BU1398" s="41">
        <f t="shared" si="320"/>
        <v>100</v>
      </c>
      <c r="BV1398" s="41">
        <f t="shared" si="321"/>
        <v>61</v>
      </c>
    </row>
    <row r="1399" spans="2:74" x14ac:dyDescent="0.3">
      <c r="B1399" s="12" t="s">
        <v>1814</v>
      </c>
      <c r="C1399" s="12">
        <v>126021499</v>
      </c>
      <c r="D1399" s="12" t="s">
        <v>1815</v>
      </c>
      <c r="E1399" s="12" t="s">
        <v>1316</v>
      </c>
      <c r="F1399" s="12" t="s">
        <v>2791</v>
      </c>
      <c r="G1399" s="12" t="s">
        <v>85</v>
      </c>
      <c r="H1399" s="12" t="s">
        <v>86</v>
      </c>
      <c r="I1399" s="28">
        <v>4053000</v>
      </c>
      <c r="J1399" s="28">
        <v>4028000</v>
      </c>
      <c r="K1399" s="28">
        <v>3500000</v>
      </c>
      <c r="L1399" s="28">
        <v>3950000</v>
      </c>
      <c r="M1399" s="28">
        <v>4050000</v>
      </c>
      <c r="N1399" s="28">
        <v>4050000</v>
      </c>
      <c r="O1399" s="29">
        <v>30</v>
      </c>
      <c r="P1399" s="29">
        <v>30</v>
      </c>
      <c r="Q1399" s="29">
        <v>30</v>
      </c>
      <c r="R1399" s="28">
        <v>1250</v>
      </c>
      <c r="S1399" s="28">
        <v>1400</v>
      </c>
      <c r="T1399" s="30">
        <v>2.9</v>
      </c>
      <c r="U1399" s="30">
        <v>-0.20000000000000018</v>
      </c>
      <c r="V1399" s="30">
        <v>3.1</v>
      </c>
      <c r="W1399" s="30">
        <v>2.4</v>
      </c>
      <c r="X1399" s="31">
        <v>1.6037503084135207E-2</v>
      </c>
      <c r="Y1399" s="30">
        <v>3.4</v>
      </c>
      <c r="Z1399" s="30">
        <v>-0.30000000000000027</v>
      </c>
      <c r="AA1399" s="30">
        <v>3.7</v>
      </c>
      <c r="AB1399" s="30">
        <v>3.3</v>
      </c>
      <c r="AC1399" s="32">
        <v>0.33137512724804885</v>
      </c>
      <c r="AD1399" s="30">
        <v>20.66251370363603</v>
      </c>
      <c r="AE1399" s="12">
        <v>264</v>
      </c>
      <c r="AF1399" s="12">
        <v>135</v>
      </c>
      <c r="AG1399" s="12">
        <v>208</v>
      </c>
      <c r="AH1399" s="33">
        <v>3.2142857142857144</v>
      </c>
      <c r="AI1399" s="34">
        <v>2650000</v>
      </c>
      <c r="AJ1399" s="34">
        <v>2525000</v>
      </c>
      <c r="AK1399" s="34">
        <v>2315000</v>
      </c>
      <c r="AL1399" s="35">
        <v>4.9504950495049507E-2</v>
      </c>
      <c r="AM1399" s="35">
        <v>0.1447084233261339</v>
      </c>
      <c r="AN1399" s="12">
        <v>3.1</v>
      </c>
      <c r="AO1399" s="33">
        <v>0.30000000000000027</v>
      </c>
      <c r="AP1399" s="12">
        <v>2.8</v>
      </c>
      <c r="AQ1399" s="32">
        <v>0.10384615384615385</v>
      </c>
      <c r="AR1399" s="34">
        <v>1020</v>
      </c>
      <c r="AS1399" s="34">
        <v>950</v>
      </c>
      <c r="AT1399" s="31">
        <v>7.3684210526315783E-2</v>
      </c>
      <c r="AU1399" s="32">
        <v>0.22271798394788794</v>
      </c>
      <c r="AV1399" s="36">
        <v>3772.1600000000003</v>
      </c>
      <c r="AW1399" s="30">
        <v>0.75560000000000005</v>
      </c>
      <c r="AX1399" s="30">
        <v>0.24440000000000001</v>
      </c>
      <c r="AY1399" s="30">
        <v>0.70209999999999995</v>
      </c>
      <c r="AZ1399" s="30">
        <v>0.11260000000000001</v>
      </c>
      <c r="BA1399" s="30">
        <v>0.4304</v>
      </c>
      <c r="BB1399" s="30">
        <v>0.32440000000000002</v>
      </c>
      <c r="BC1399" s="30">
        <v>0.20680000000000001</v>
      </c>
      <c r="BD1399" s="37">
        <v>10</v>
      </c>
      <c r="BE1399" s="29">
        <v>8</v>
      </c>
      <c r="BF1399" s="38" t="s">
        <v>4124</v>
      </c>
      <c r="BG1399" s="39">
        <v>151.139235456752</v>
      </c>
      <c r="BH1399" s="39">
        <v>-33.829882295029797</v>
      </c>
      <c r="BI1399" s="40">
        <f t="shared" si="308"/>
        <v>69</v>
      </c>
      <c r="BJ1399" s="40">
        <f t="shared" si="309"/>
        <v>65</v>
      </c>
      <c r="BK1399" s="40">
        <f t="shared" si="310"/>
        <v>85</v>
      </c>
      <c r="BL1399" s="40">
        <f t="shared" si="311"/>
        <v>27</v>
      </c>
      <c r="BM1399" s="40">
        <f t="shared" si="312"/>
        <v>26</v>
      </c>
      <c r="BN1399" s="40">
        <f t="shared" si="313"/>
        <v>100</v>
      </c>
      <c r="BO1399" s="40">
        <f t="shared" si="314"/>
        <v>100</v>
      </c>
      <c r="BP1399" s="40">
        <f t="shared" si="315"/>
        <v>85</v>
      </c>
      <c r="BQ1399" s="41">
        <f t="shared" si="316"/>
        <v>4</v>
      </c>
      <c r="BR1399" s="40">
        <f t="shared" si="317"/>
        <v>1</v>
      </c>
      <c r="BS1399" s="41">
        <f t="shared" si="318"/>
        <v>46</v>
      </c>
      <c r="BT1399" s="41">
        <f t="shared" si="319"/>
        <v>60</v>
      </c>
      <c r="BU1399" s="41">
        <f t="shared" si="320"/>
        <v>100</v>
      </c>
      <c r="BV1399" s="41">
        <f t="shared" si="321"/>
        <v>61</v>
      </c>
    </row>
    <row r="1400" spans="2:74" x14ac:dyDescent="0.3">
      <c r="B1400" s="12" t="s">
        <v>1816</v>
      </c>
      <c r="C1400" s="12">
        <v>126021722</v>
      </c>
      <c r="D1400" s="12" t="s">
        <v>1815</v>
      </c>
      <c r="E1400" s="12" t="s">
        <v>1316</v>
      </c>
      <c r="F1400" s="12" t="s">
        <v>2791</v>
      </c>
      <c r="G1400" s="12" t="s">
        <v>85</v>
      </c>
      <c r="H1400" s="12" t="s">
        <v>86</v>
      </c>
      <c r="I1400" s="28">
        <v>2300000</v>
      </c>
      <c r="J1400" s="28">
        <v>2369000</v>
      </c>
      <c r="K1400" s="28">
        <v>2278500</v>
      </c>
      <c r="L1400" s="28">
        <v>2388888</v>
      </c>
      <c r="M1400" s="28">
        <v>2388888</v>
      </c>
      <c r="N1400" s="28">
        <v>2360000</v>
      </c>
      <c r="O1400" s="29">
        <v>29</v>
      </c>
      <c r="P1400" s="29">
        <v>27</v>
      </c>
      <c r="Q1400" s="29">
        <v>25</v>
      </c>
      <c r="R1400" s="28">
        <v>950</v>
      </c>
      <c r="S1400" s="28">
        <v>850</v>
      </c>
      <c r="T1400" s="30">
        <v>3.7</v>
      </c>
      <c r="U1400" s="30">
        <v>-9.9999999999999645E-2</v>
      </c>
      <c r="V1400" s="30">
        <v>3.8</v>
      </c>
      <c r="W1400" s="30">
        <v>2.9</v>
      </c>
      <c r="X1400" s="31">
        <v>2.1478260869565217E-2</v>
      </c>
      <c r="Y1400" s="30">
        <v>3.9</v>
      </c>
      <c r="Z1400" s="30">
        <v>-0.30000000000000027</v>
      </c>
      <c r="AA1400" s="30">
        <v>4.2</v>
      </c>
      <c r="AB1400" s="30">
        <v>3.8</v>
      </c>
      <c r="AC1400" s="32">
        <v>0.33094587815617854</v>
      </c>
      <c r="AD1400" s="30">
        <v>15.40841133115811</v>
      </c>
      <c r="AE1400" s="12">
        <v>264</v>
      </c>
      <c r="AF1400" s="12">
        <v>135</v>
      </c>
      <c r="AG1400" s="12">
        <v>208</v>
      </c>
      <c r="AH1400" s="33">
        <v>3.2142857142857144</v>
      </c>
      <c r="AI1400" s="34">
        <v>2650000</v>
      </c>
      <c r="AJ1400" s="34">
        <v>2525000</v>
      </c>
      <c r="AK1400" s="34">
        <v>2315000</v>
      </c>
      <c r="AL1400" s="35">
        <v>4.9504950495049507E-2</v>
      </c>
      <c r="AM1400" s="35">
        <v>0.1447084233261339</v>
      </c>
      <c r="AN1400" s="12">
        <v>3.1</v>
      </c>
      <c r="AO1400" s="33">
        <v>0.30000000000000027</v>
      </c>
      <c r="AP1400" s="12">
        <v>2.8</v>
      </c>
      <c r="AQ1400" s="32">
        <v>0.10384615384615385</v>
      </c>
      <c r="AR1400" s="34">
        <v>1020</v>
      </c>
      <c r="AS1400" s="34">
        <v>950</v>
      </c>
      <c r="AT1400" s="31">
        <v>7.3684210526315783E-2</v>
      </c>
      <c r="AU1400" s="32">
        <v>0.22271798394788794</v>
      </c>
      <c r="AV1400" s="36">
        <v>2870.5600000000004</v>
      </c>
      <c r="AW1400" s="30">
        <v>0.83620000000000005</v>
      </c>
      <c r="AX1400" s="30">
        <v>0.1638</v>
      </c>
      <c r="AY1400" s="30">
        <v>0.80679999999999996</v>
      </c>
      <c r="AZ1400" s="30">
        <v>0.183</v>
      </c>
      <c r="BA1400" s="30">
        <v>0.43680000000000002</v>
      </c>
      <c r="BB1400" s="30">
        <v>0.36870000000000003</v>
      </c>
      <c r="BC1400" s="30">
        <v>0.17419999999999999</v>
      </c>
      <c r="BD1400" s="37">
        <v>10</v>
      </c>
      <c r="BE1400" s="29">
        <v>13</v>
      </c>
      <c r="BF1400" s="38" t="s">
        <v>4125</v>
      </c>
      <c r="BG1400" s="39">
        <v>151.09174654980299</v>
      </c>
      <c r="BH1400" s="39">
        <v>-33.796607654378299</v>
      </c>
      <c r="BI1400" s="40">
        <f t="shared" si="308"/>
        <v>55</v>
      </c>
      <c r="BJ1400" s="40">
        <f t="shared" si="309"/>
        <v>65</v>
      </c>
      <c r="BK1400" s="40">
        <f t="shared" si="310"/>
        <v>85</v>
      </c>
      <c r="BL1400" s="40">
        <f t="shared" si="311"/>
        <v>27</v>
      </c>
      <c r="BM1400" s="40">
        <f t="shared" si="312"/>
        <v>26</v>
      </c>
      <c r="BN1400" s="40">
        <f t="shared" si="313"/>
        <v>100</v>
      </c>
      <c r="BO1400" s="40">
        <f t="shared" si="314"/>
        <v>100</v>
      </c>
      <c r="BP1400" s="40">
        <f t="shared" si="315"/>
        <v>86</v>
      </c>
      <c r="BQ1400" s="41">
        <f t="shared" si="316"/>
        <v>22</v>
      </c>
      <c r="BR1400" s="40">
        <f t="shared" si="317"/>
        <v>1</v>
      </c>
      <c r="BS1400" s="41">
        <f t="shared" si="318"/>
        <v>47</v>
      </c>
      <c r="BT1400" s="41">
        <f t="shared" si="319"/>
        <v>52</v>
      </c>
      <c r="BU1400" s="41">
        <f t="shared" si="320"/>
        <v>100</v>
      </c>
      <c r="BV1400" s="41">
        <f t="shared" si="321"/>
        <v>61</v>
      </c>
    </row>
    <row r="1401" spans="2:74" x14ac:dyDescent="0.3">
      <c r="B1401" s="12" t="s">
        <v>1817</v>
      </c>
      <c r="C1401" s="12">
        <v>127011726</v>
      </c>
      <c r="D1401" s="12" t="s">
        <v>1061</v>
      </c>
      <c r="E1401" s="12" t="s">
        <v>621</v>
      </c>
      <c r="F1401" s="12" t="s">
        <v>2791</v>
      </c>
      <c r="G1401" s="12" t="s">
        <v>85</v>
      </c>
      <c r="H1401" s="12" t="s">
        <v>86</v>
      </c>
      <c r="I1401" s="28">
        <v>1182710</v>
      </c>
      <c r="J1401" s="28">
        <v>1190000</v>
      </c>
      <c r="K1401" s="28">
        <v>1300000</v>
      </c>
      <c r="L1401" s="28">
        <v>1206900</v>
      </c>
      <c r="M1401" s="28">
        <v>1215000</v>
      </c>
      <c r="N1401" s="28">
        <v>1081000</v>
      </c>
      <c r="O1401" s="29">
        <v>44</v>
      </c>
      <c r="P1401" s="29">
        <v>37</v>
      </c>
      <c r="Q1401" s="29">
        <v>36</v>
      </c>
      <c r="R1401" s="28">
        <v>730</v>
      </c>
      <c r="S1401" s="28">
        <v>650</v>
      </c>
      <c r="T1401" s="30">
        <v>3.1</v>
      </c>
      <c r="U1401" s="30">
        <v>0.10000000000000009</v>
      </c>
      <c r="V1401" s="30">
        <v>3</v>
      </c>
      <c r="W1401" s="30">
        <v>2.6</v>
      </c>
      <c r="X1401" s="31">
        <v>3.2095780030607673E-2</v>
      </c>
      <c r="Y1401" s="30">
        <v>15.4</v>
      </c>
      <c r="Z1401" s="30">
        <v>0.20000000000000107</v>
      </c>
      <c r="AA1401" s="30">
        <v>15.2</v>
      </c>
      <c r="AB1401" s="30">
        <v>12.5</v>
      </c>
      <c r="AC1401" s="32">
        <v>0.28675130412921873</v>
      </c>
      <c r="AD1401" s="30">
        <v>8.9342369574991647</v>
      </c>
      <c r="AE1401" s="12">
        <v>1979</v>
      </c>
      <c r="AF1401" s="12">
        <v>1899</v>
      </c>
      <c r="AG1401" s="12">
        <v>652</v>
      </c>
      <c r="AH1401" s="33">
        <v>25.670235546038544</v>
      </c>
      <c r="AI1401" s="34">
        <v>1120000</v>
      </c>
      <c r="AJ1401" s="34">
        <v>1050000</v>
      </c>
      <c r="AK1401" s="34">
        <v>1050000</v>
      </c>
      <c r="AL1401" s="35">
        <v>6.6666666666666666E-2</v>
      </c>
      <c r="AM1401" s="35">
        <v>6.6666666666666666E-2</v>
      </c>
      <c r="AN1401" s="12">
        <v>2.2000000000000002</v>
      </c>
      <c r="AO1401" s="33">
        <v>0.20000000000000018</v>
      </c>
      <c r="AP1401" s="12">
        <v>2</v>
      </c>
      <c r="AQ1401" s="32">
        <v>8.8235294117647051E-2</v>
      </c>
      <c r="AR1401" s="34">
        <v>750</v>
      </c>
      <c r="AS1401" s="34">
        <v>695</v>
      </c>
      <c r="AT1401" s="31">
        <v>7.9136690647482008E-2</v>
      </c>
      <c r="AU1401" s="32">
        <v>0.13965141741085318</v>
      </c>
      <c r="AV1401" s="36">
        <v>2545.7600000000002</v>
      </c>
      <c r="AW1401" s="30">
        <v>0.83930000000000005</v>
      </c>
      <c r="AX1401" s="30">
        <v>0.16070000000000001</v>
      </c>
      <c r="AY1401" s="30">
        <v>0.95669999999999999</v>
      </c>
      <c r="AZ1401" s="30">
        <v>3.2899999999999999E-2</v>
      </c>
      <c r="BA1401" s="30">
        <v>0.26079999999999998</v>
      </c>
      <c r="BB1401" s="30">
        <v>0.44669999999999999</v>
      </c>
      <c r="BC1401" s="30">
        <v>0.2001</v>
      </c>
      <c r="BD1401" s="37">
        <v>7.5</v>
      </c>
      <c r="BE1401" s="29">
        <v>49</v>
      </c>
      <c r="BF1401" s="38" t="s">
        <v>4126</v>
      </c>
      <c r="BG1401" s="39">
        <v>150.69785552995401</v>
      </c>
      <c r="BH1401" s="39">
        <v>-33.993607773244101</v>
      </c>
      <c r="BI1401" s="40">
        <f t="shared" si="308"/>
        <v>65</v>
      </c>
      <c r="BJ1401" s="40">
        <f t="shared" si="309"/>
        <v>80</v>
      </c>
      <c r="BK1401" s="40">
        <f t="shared" si="310"/>
        <v>1</v>
      </c>
      <c r="BL1401" s="40">
        <f t="shared" si="311"/>
        <v>54</v>
      </c>
      <c r="BM1401" s="40">
        <f t="shared" si="312"/>
        <v>34</v>
      </c>
      <c r="BN1401" s="40">
        <f t="shared" si="313"/>
        <v>100</v>
      </c>
      <c r="BO1401" s="40">
        <f t="shared" si="314"/>
        <v>100</v>
      </c>
      <c r="BP1401" s="40">
        <f t="shared" si="315"/>
        <v>47</v>
      </c>
      <c r="BQ1401" s="41">
        <f t="shared" si="316"/>
        <v>57</v>
      </c>
      <c r="BR1401" s="40">
        <f t="shared" si="317"/>
        <v>61</v>
      </c>
      <c r="BS1401" s="41">
        <f t="shared" si="318"/>
        <v>76</v>
      </c>
      <c r="BT1401" s="41">
        <f t="shared" si="319"/>
        <v>1</v>
      </c>
      <c r="BU1401" s="41">
        <f t="shared" si="320"/>
        <v>75</v>
      </c>
      <c r="BV1401" s="41">
        <f t="shared" si="321"/>
        <v>61</v>
      </c>
    </row>
    <row r="1402" spans="2:74" x14ac:dyDescent="0.3">
      <c r="B1402" s="12" t="s">
        <v>1818</v>
      </c>
      <c r="C1402" s="12">
        <v>127011729</v>
      </c>
      <c r="D1402" s="12" t="s">
        <v>1061</v>
      </c>
      <c r="E1402" s="12" t="s">
        <v>621</v>
      </c>
      <c r="F1402" s="12" t="s">
        <v>2791</v>
      </c>
      <c r="G1402" s="12" t="s">
        <v>85</v>
      </c>
      <c r="H1402" s="12" t="s">
        <v>86</v>
      </c>
      <c r="I1402" s="28">
        <v>1100000</v>
      </c>
      <c r="J1402" s="28">
        <v>1095000</v>
      </c>
      <c r="K1402" s="28">
        <v>1080000</v>
      </c>
      <c r="L1402" s="28">
        <v>1160000</v>
      </c>
      <c r="M1402" s="28">
        <v>1155000</v>
      </c>
      <c r="N1402" s="28">
        <v>1145000</v>
      </c>
      <c r="O1402" s="29">
        <v>36</v>
      </c>
      <c r="P1402" s="29">
        <v>38</v>
      </c>
      <c r="Q1402" s="29">
        <v>44</v>
      </c>
      <c r="R1402" s="28">
        <v>740</v>
      </c>
      <c r="S1402" s="28">
        <v>680</v>
      </c>
      <c r="T1402" s="30">
        <v>2.2000000000000002</v>
      </c>
      <c r="U1402" s="30">
        <v>-0.19999999999999973</v>
      </c>
      <c r="V1402" s="30">
        <v>2.4</v>
      </c>
      <c r="W1402" s="30">
        <v>2.2000000000000002</v>
      </c>
      <c r="X1402" s="31">
        <v>3.4981818181818183E-2</v>
      </c>
      <c r="Y1402" s="30">
        <v>18.7</v>
      </c>
      <c r="Z1402" s="30">
        <v>-1.9000000000000021</v>
      </c>
      <c r="AA1402" s="30">
        <v>20.6</v>
      </c>
      <c r="AB1402" s="30">
        <v>18</v>
      </c>
      <c r="AC1402" s="32">
        <v>0.28127470656206288</v>
      </c>
      <c r="AD1402" s="30">
        <v>8.0405971210568907</v>
      </c>
      <c r="AE1402" s="12">
        <v>1979</v>
      </c>
      <c r="AF1402" s="12">
        <v>1899</v>
      </c>
      <c r="AG1402" s="12">
        <v>652</v>
      </c>
      <c r="AH1402" s="33">
        <v>25.670235546038544</v>
      </c>
      <c r="AI1402" s="34">
        <v>1120000</v>
      </c>
      <c r="AJ1402" s="34">
        <v>1050000</v>
      </c>
      <c r="AK1402" s="34">
        <v>1050000</v>
      </c>
      <c r="AL1402" s="35">
        <v>6.6666666666666666E-2</v>
      </c>
      <c r="AM1402" s="35">
        <v>6.6666666666666666E-2</v>
      </c>
      <c r="AN1402" s="12">
        <v>2.2000000000000002</v>
      </c>
      <c r="AO1402" s="33">
        <v>0.20000000000000018</v>
      </c>
      <c r="AP1402" s="12">
        <v>2</v>
      </c>
      <c r="AQ1402" s="32">
        <v>8.8235294117647051E-2</v>
      </c>
      <c r="AR1402" s="34">
        <v>750</v>
      </c>
      <c r="AS1402" s="34">
        <v>695</v>
      </c>
      <c r="AT1402" s="31">
        <v>7.9136690647482008E-2</v>
      </c>
      <c r="AU1402" s="32">
        <v>0.13965141741085318</v>
      </c>
      <c r="AV1402" s="36">
        <v>2630.88</v>
      </c>
      <c r="AW1402" s="30">
        <v>0.87329999999999997</v>
      </c>
      <c r="AX1402" s="30">
        <v>0.12670000000000001</v>
      </c>
      <c r="AY1402" s="30">
        <v>0.86850000000000005</v>
      </c>
      <c r="AZ1402" s="30">
        <v>0.1168</v>
      </c>
      <c r="BA1402" s="30">
        <v>7.9200000000000007E-2</v>
      </c>
      <c r="BB1402" s="30">
        <v>0.53600000000000003</v>
      </c>
      <c r="BC1402" s="30">
        <v>0.3548</v>
      </c>
      <c r="BD1402" s="37">
        <v>7.5</v>
      </c>
      <c r="BE1402" s="29">
        <v>45</v>
      </c>
      <c r="BF1402" s="38" t="s">
        <v>4127</v>
      </c>
      <c r="BG1402" s="39">
        <v>150.74356570226001</v>
      </c>
      <c r="BH1402" s="39">
        <v>-33.991217559617297</v>
      </c>
      <c r="BI1402" s="40">
        <f t="shared" si="308"/>
        <v>80</v>
      </c>
      <c r="BJ1402" s="40">
        <f t="shared" si="309"/>
        <v>80</v>
      </c>
      <c r="BK1402" s="40">
        <f t="shared" si="310"/>
        <v>1</v>
      </c>
      <c r="BL1402" s="40">
        <f t="shared" si="311"/>
        <v>54</v>
      </c>
      <c r="BM1402" s="40">
        <f t="shared" si="312"/>
        <v>34</v>
      </c>
      <c r="BN1402" s="40">
        <f t="shared" si="313"/>
        <v>100</v>
      </c>
      <c r="BO1402" s="40">
        <f t="shared" si="314"/>
        <v>100</v>
      </c>
      <c r="BP1402" s="40">
        <f t="shared" si="315"/>
        <v>7</v>
      </c>
      <c r="BQ1402" s="41">
        <f t="shared" si="316"/>
        <v>67</v>
      </c>
      <c r="BR1402" s="40">
        <f t="shared" si="317"/>
        <v>70</v>
      </c>
      <c r="BS1402" s="41">
        <f t="shared" si="318"/>
        <v>79</v>
      </c>
      <c r="BT1402" s="41">
        <f t="shared" si="319"/>
        <v>1</v>
      </c>
      <c r="BU1402" s="41">
        <f t="shared" si="320"/>
        <v>75</v>
      </c>
      <c r="BV1402" s="41">
        <f t="shared" si="321"/>
        <v>61</v>
      </c>
    </row>
    <row r="1403" spans="2:74" x14ac:dyDescent="0.3">
      <c r="B1403" s="12" t="s">
        <v>1819</v>
      </c>
      <c r="C1403" s="12">
        <v>127021510</v>
      </c>
      <c r="D1403" s="12" t="s">
        <v>720</v>
      </c>
      <c r="E1403" s="12" t="s">
        <v>621</v>
      </c>
      <c r="F1403" s="12" t="s">
        <v>2791</v>
      </c>
      <c r="G1403" s="12" t="s">
        <v>85</v>
      </c>
      <c r="H1403" s="12" t="s">
        <v>86</v>
      </c>
      <c r="I1403" s="28">
        <v>1360500</v>
      </c>
      <c r="J1403" s="28">
        <v>1380200</v>
      </c>
      <c r="K1403" s="28">
        <v>1240000</v>
      </c>
      <c r="L1403" s="28">
        <v>1380000</v>
      </c>
      <c r="M1403" s="28">
        <v>1350000</v>
      </c>
      <c r="N1403" s="28">
        <v>1277000</v>
      </c>
      <c r="O1403" s="29">
        <v>26</v>
      </c>
      <c r="P1403" s="29">
        <v>26</v>
      </c>
      <c r="Q1403" s="29">
        <v>27</v>
      </c>
      <c r="R1403" s="28">
        <v>750</v>
      </c>
      <c r="S1403" s="28">
        <v>680</v>
      </c>
      <c r="T1403" s="30">
        <v>2.2000000000000002</v>
      </c>
      <c r="U1403" s="30">
        <v>0</v>
      </c>
      <c r="V1403" s="30">
        <v>2.2000000000000002</v>
      </c>
      <c r="W1403" s="30">
        <v>1.9</v>
      </c>
      <c r="X1403" s="31">
        <v>2.8665931642778392E-2</v>
      </c>
      <c r="Y1403" s="30">
        <v>4.0999999999999996</v>
      </c>
      <c r="Z1403" s="30">
        <v>-0.30000000000000071</v>
      </c>
      <c r="AA1403" s="30">
        <v>4.4000000000000004</v>
      </c>
      <c r="AB1403" s="30">
        <v>3.2</v>
      </c>
      <c r="AC1403" s="32">
        <v>0.38507352337139567</v>
      </c>
      <c r="AD1403" s="30">
        <v>13.433141757609841</v>
      </c>
      <c r="AE1403" s="12">
        <v>282</v>
      </c>
      <c r="AF1403" s="12">
        <v>230</v>
      </c>
      <c r="AG1403" s="12">
        <v>232</v>
      </c>
      <c r="AH1403" s="33">
        <v>3.1239193083573489</v>
      </c>
      <c r="AI1403" s="34">
        <v>1274000</v>
      </c>
      <c r="AJ1403" s="34">
        <v>1100000</v>
      </c>
      <c r="AK1403" s="34">
        <v>1050000</v>
      </c>
      <c r="AL1403" s="35">
        <v>0.15818181818181817</v>
      </c>
      <c r="AM1403" s="35">
        <v>0.21333333333333335</v>
      </c>
      <c r="AN1403" s="12">
        <v>1.9</v>
      </c>
      <c r="AO1403" s="33">
        <v>0</v>
      </c>
      <c r="AP1403" s="12">
        <v>1.9</v>
      </c>
      <c r="AQ1403" s="32">
        <v>0.11233333333333333</v>
      </c>
      <c r="AR1403" s="34">
        <v>700</v>
      </c>
      <c r="AS1403" s="34">
        <v>625</v>
      </c>
      <c r="AT1403" s="31">
        <v>0.12</v>
      </c>
      <c r="AU1403" s="32">
        <v>0.23275960264608489</v>
      </c>
      <c r="AV1403" s="36">
        <v>1947.6800000000003</v>
      </c>
      <c r="AW1403" s="30">
        <v>0.8599</v>
      </c>
      <c r="AX1403" s="30">
        <v>0.1401</v>
      </c>
      <c r="AY1403" s="30">
        <v>0.92710000000000004</v>
      </c>
      <c r="AZ1403" s="30">
        <v>4.65E-2</v>
      </c>
      <c r="BA1403" s="30">
        <v>0.39489999999999997</v>
      </c>
      <c r="BB1403" s="30">
        <v>0.314</v>
      </c>
      <c r="BC1403" s="30">
        <v>0.26069999999999999</v>
      </c>
      <c r="BD1403" s="37">
        <v>3</v>
      </c>
      <c r="BE1403" s="29">
        <v>31</v>
      </c>
      <c r="BF1403" s="38" t="s">
        <v>4128</v>
      </c>
      <c r="BG1403" s="39">
        <v>150.87515843641799</v>
      </c>
      <c r="BH1403" s="39">
        <v>-33.866350476358903</v>
      </c>
      <c r="BI1403" s="40">
        <f t="shared" si="308"/>
        <v>80</v>
      </c>
      <c r="BJ1403" s="40">
        <f t="shared" si="309"/>
        <v>85</v>
      </c>
      <c r="BK1403" s="40">
        <f t="shared" si="310"/>
        <v>86</v>
      </c>
      <c r="BL1403" s="40">
        <f t="shared" si="311"/>
        <v>23</v>
      </c>
      <c r="BM1403" s="40">
        <f t="shared" si="312"/>
        <v>79</v>
      </c>
      <c r="BN1403" s="40">
        <f t="shared" si="313"/>
        <v>100</v>
      </c>
      <c r="BO1403" s="40">
        <f t="shared" si="314"/>
        <v>100</v>
      </c>
      <c r="BP1403" s="40">
        <f t="shared" si="315"/>
        <v>77</v>
      </c>
      <c r="BQ1403" s="41">
        <f t="shared" si="316"/>
        <v>46</v>
      </c>
      <c r="BR1403" s="40">
        <f t="shared" si="317"/>
        <v>17</v>
      </c>
      <c r="BS1403" s="41">
        <f t="shared" si="318"/>
        <v>11</v>
      </c>
      <c r="BT1403" s="41">
        <f t="shared" si="319"/>
        <v>49</v>
      </c>
      <c r="BU1403" s="41">
        <f t="shared" si="320"/>
        <v>30</v>
      </c>
      <c r="BV1403" s="41">
        <f t="shared" si="321"/>
        <v>61</v>
      </c>
    </row>
    <row r="1404" spans="2:74" x14ac:dyDescent="0.3">
      <c r="B1404" s="12" t="s">
        <v>1820</v>
      </c>
      <c r="C1404" s="12">
        <v>128011602</v>
      </c>
      <c r="D1404" s="12" t="s">
        <v>945</v>
      </c>
      <c r="E1404" s="12" t="s">
        <v>237</v>
      </c>
      <c r="F1404" s="12" t="s">
        <v>2791</v>
      </c>
      <c r="G1404" s="12" t="s">
        <v>85</v>
      </c>
      <c r="H1404" s="12" t="s">
        <v>86</v>
      </c>
      <c r="I1404" s="28">
        <v>1931350</v>
      </c>
      <c r="J1404" s="28">
        <v>1890690</v>
      </c>
      <c r="K1404" s="28">
        <v>1670000</v>
      </c>
      <c r="L1404" s="28">
        <v>1805000</v>
      </c>
      <c r="M1404" s="28">
        <v>1700000</v>
      </c>
      <c r="N1404" s="28">
        <v>1700000</v>
      </c>
      <c r="O1404" s="29">
        <v>26</v>
      </c>
      <c r="P1404" s="29">
        <v>29</v>
      </c>
      <c r="Q1404" s="29">
        <v>29</v>
      </c>
      <c r="R1404" s="28">
        <v>900</v>
      </c>
      <c r="S1404" s="28">
        <v>910</v>
      </c>
      <c r="T1404" s="30">
        <v>1.7</v>
      </c>
      <c r="U1404" s="30">
        <v>9.9999999999999867E-2</v>
      </c>
      <c r="V1404" s="30">
        <v>1.6</v>
      </c>
      <c r="W1404" s="30">
        <v>1.6</v>
      </c>
      <c r="X1404" s="31">
        <v>2.423175499003288E-2</v>
      </c>
      <c r="Y1404" s="30">
        <v>3.2</v>
      </c>
      <c r="Z1404" s="30">
        <v>-9.9999999999999645E-2</v>
      </c>
      <c r="AA1404" s="30">
        <v>3.3</v>
      </c>
      <c r="AB1404" s="30">
        <v>3.7</v>
      </c>
      <c r="AC1404" s="32">
        <v>0.42427213757731175</v>
      </c>
      <c r="AD1404" s="30">
        <v>17.508931472434639</v>
      </c>
      <c r="AE1404" s="12">
        <v>269</v>
      </c>
      <c r="AF1404" s="12">
        <v>217</v>
      </c>
      <c r="AG1404" s="12">
        <v>239</v>
      </c>
      <c r="AH1404" s="33">
        <v>3.9462102689486551</v>
      </c>
      <c r="AI1404" s="34">
        <v>1950000</v>
      </c>
      <c r="AJ1404" s="34">
        <v>1900000</v>
      </c>
      <c r="AK1404" s="34">
        <v>1831000</v>
      </c>
      <c r="AL1404" s="35">
        <v>2.6315789473684209E-2</v>
      </c>
      <c r="AM1404" s="35">
        <v>6.4991807755324954E-2</v>
      </c>
      <c r="AN1404" s="12">
        <v>2.6</v>
      </c>
      <c r="AO1404" s="33">
        <v>-0.10000000000000009</v>
      </c>
      <c r="AP1404" s="12">
        <v>2.7</v>
      </c>
      <c r="AQ1404" s="32">
        <v>8.2242990654205608E-2</v>
      </c>
      <c r="AR1404" s="34">
        <v>1150</v>
      </c>
      <c r="AS1404" s="34">
        <v>1050</v>
      </c>
      <c r="AT1404" s="31">
        <v>9.5238095238095233E-2</v>
      </c>
      <c r="AU1404" s="32">
        <v>9.5680200891339787E-2</v>
      </c>
      <c r="AV1404" s="36">
        <v>2121.2800000000002</v>
      </c>
      <c r="AW1404" s="30">
        <v>0.63539999999999996</v>
      </c>
      <c r="AX1404" s="30">
        <v>0.36459999999999998</v>
      </c>
      <c r="AY1404" s="30">
        <v>0.28270000000000001</v>
      </c>
      <c r="AZ1404" s="30">
        <v>0.27300000000000002</v>
      </c>
      <c r="BA1404" s="30">
        <v>0.26450000000000001</v>
      </c>
      <c r="BB1404" s="30">
        <v>0.33979999999999999</v>
      </c>
      <c r="BC1404" s="30">
        <v>0.37840000000000001</v>
      </c>
      <c r="BD1404" s="37">
        <v>9</v>
      </c>
      <c r="BE1404" s="29">
        <v>20</v>
      </c>
      <c r="BF1404" s="38" t="s">
        <v>4129</v>
      </c>
      <c r="BG1404" s="39">
        <v>151.124341568912</v>
      </c>
      <c r="BH1404" s="39">
        <v>-34.034675631117302</v>
      </c>
      <c r="BI1404" s="40">
        <f t="shared" si="308"/>
        <v>88</v>
      </c>
      <c r="BJ1404" s="40">
        <f t="shared" si="309"/>
        <v>74</v>
      </c>
      <c r="BK1404" s="40">
        <f t="shared" si="310"/>
        <v>76</v>
      </c>
      <c r="BL1404" s="40">
        <f t="shared" si="311"/>
        <v>68</v>
      </c>
      <c r="BM1404" s="40">
        <f t="shared" si="312"/>
        <v>14</v>
      </c>
      <c r="BN1404" s="40">
        <f t="shared" si="313"/>
        <v>100</v>
      </c>
      <c r="BO1404" s="40">
        <f t="shared" si="314"/>
        <v>100</v>
      </c>
      <c r="BP1404" s="40">
        <f t="shared" si="315"/>
        <v>48</v>
      </c>
      <c r="BQ1404" s="41">
        <f t="shared" si="316"/>
        <v>31</v>
      </c>
      <c r="BR1404" s="40">
        <f t="shared" si="317"/>
        <v>1</v>
      </c>
      <c r="BS1404" s="41">
        <f t="shared" si="318"/>
        <v>1</v>
      </c>
      <c r="BT1404" s="41">
        <f t="shared" si="319"/>
        <v>64</v>
      </c>
      <c r="BU1404" s="41">
        <f t="shared" si="320"/>
        <v>90</v>
      </c>
      <c r="BV1404" s="41">
        <f t="shared" si="321"/>
        <v>61</v>
      </c>
    </row>
    <row r="1405" spans="2:74" x14ac:dyDescent="0.3">
      <c r="B1405" s="12" t="s">
        <v>1821</v>
      </c>
      <c r="C1405" s="12">
        <v>128011606</v>
      </c>
      <c r="D1405" s="12" t="s">
        <v>945</v>
      </c>
      <c r="E1405" s="12" t="s">
        <v>237</v>
      </c>
      <c r="F1405" s="12" t="s">
        <v>2791</v>
      </c>
      <c r="G1405" s="12" t="s">
        <v>85</v>
      </c>
      <c r="H1405" s="12" t="s">
        <v>86</v>
      </c>
      <c r="I1405" s="28">
        <v>2900000</v>
      </c>
      <c r="J1405" s="28">
        <v>2832000</v>
      </c>
      <c r="K1405" s="28">
        <v>2350000</v>
      </c>
      <c r="L1405" s="28">
        <v>2940000</v>
      </c>
      <c r="M1405" s="28">
        <v>2940000</v>
      </c>
      <c r="N1405" s="28">
        <v>2600000</v>
      </c>
      <c r="O1405" s="29">
        <v>36</v>
      </c>
      <c r="P1405" s="29">
        <v>31</v>
      </c>
      <c r="Q1405" s="29">
        <v>36</v>
      </c>
      <c r="R1405" s="28">
        <v>1500</v>
      </c>
      <c r="S1405" s="28">
        <v>1350</v>
      </c>
      <c r="T1405" s="30">
        <v>3.5</v>
      </c>
      <c r="U1405" s="30">
        <v>0</v>
      </c>
      <c r="V1405" s="30">
        <v>3.5</v>
      </c>
      <c r="W1405" s="30">
        <v>3</v>
      </c>
      <c r="X1405" s="31">
        <v>2.6896551724137931E-2</v>
      </c>
      <c r="Y1405" s="30">
        <v>3.9</v>
      </c>
      <c r="Z1405" s="30">
        <v>0.10000000000000009</v>
      </c>
      <c r="AA1405" s="30">
        <v>3.8</v>
      </c>
      <c r="AB1405" s="30">
        <v>3.4</v>
      </c>
      <c r="AC1405" s="32">
        <v>0.52132569649113047</v>
      </c>
      <c r="AD1405" s="30">
        <v>19.382622049029212</v>
      </c>
      <c r="AE1405" s="12">
        <v>269</v>
      </c>
      <c r="AF1405" s="12">
        <v>217</v>
      </c>
      <c r="AG1405" s="12">
        <v>239</v>
      </c>
      <c r="AH1405" s="33">
        <v>3.9462102689486551</v>
      </c>
      <c r="AI1405" s="34">
        <v>1950000</v>
      </c>
      <c r="AJ1405" s="34">
        <v>1900000</v>
      </c>
      <c r="AK1405" s="34">
        <v>1831000</v>
      </c>
      <c r="AL1405" s="35">
        <v>2.6315789473684209E-2</v>
      </c>
      <c r="AM1405" s="35">
        <v>6.4991807755324954E-2</v>
      </c>
      <c r="AN1405" s="12">
        <v>2.6</v>
      </c>
      <c r="AO1405" s="33">
        <v>-0.10000000000000009</v>
      </c>
      <c r="AP1405" s="12">
        <v>2.7</v>
      </c>
      <c r="AQ1405" s="32">
        <v>8.2242990654205608E-2</v>
      </c>
      <c r="AR1405" s="34">
        <v>1150</v>
      </c>
      <c r="AS1405" s="34">
        <v>1050</v>
      </c>
      <c r="AT1405" s="31">
        <v>9.5238095238095233E-2</v>
      </c>
      <c r="AU1405" s="32">
        <v>9.5680200891339787E-2</v>
      </c>
      <c r="AV1405" s="36">
        <v>2877.28</v>
      </c>
      <c r="AW1405" s="30">
        <v>0.749</v>
      </c>
      <c r="AX1405" s="30">
        <v>0.251</v>
      </c>
      <c r="AY1405" s="30">
        <v>0.59450000000000003</v>
      </c>
      <c r="AZ1405" s="30">
        <v>0.1431</v>
      </c>
      <c r="BA1405" s="30">
        <v>0.37530000000000002</v>
      </c>
      <c r="BB1405" s="30">
        <v>0.40060000000000001</v>
      </c>
      <c r="BC1405" s="30">
        <v>0.2049</v>
      </c>
      <c r="BD1405" s="37">
        <v>10</v>
      </c>
      <c r="BE1405" s="29">
        <v>21</v>
      </c>
      <c r="BF1405" s="38" t="s">
        <v>4130</v>
      </c>
      <c r="BG1405" s="39">
        <v>151.138272742504</v>
      </c>
      <c r="BH1405" s="39">
        <v>-34.052345476542797</v>
      </c>
      <c r="BI1405" s="40">
        <f t="shared" si="308"/>
        <v>59</v>
      </c>
      <c r="BJ1405" s="40">
        <f t="shared" si="309"/>
        <v>74</v>
      </c>
      <c r="BK1405" s="40">
        <f t="shared" si="310"/>
        <v>76</v>
      </c>
      <c r="BL1405" s="40">
        <f t="shared" si="311"/>
        <v>68</v>
      </c>
      <c r="BM1405" s="40">
        <f t="shared" si="312"/>
        <v>14</v>
      </c>
      <c r="BN1405" s="40">
        <f t="shared" si="313"/>
        <v>100</v>
      </c>
      <c r="BO1405" s="40">
        <f t="shared" si="314"/>
        <v>100</v>
      </c>
      <c r="BP1405" s="40">
        <f t="shared" si="315"/>
        <v>73</v>
      </c>
      <c r="BQ1405" s="41">
        <f t="shared" si="316"/>
        <v>40</v>
      </c>
      <c r="BR1405" s="40">
        <f t="shared" si="317"/>
        <v>1</v>
      </c>
      <c r="BS1405" s="41">
        <f t="shared" si="318"/>
        <v>1</v>
      </c>
      <c r="BT1405" s="41">
        <f t="shared" si="319"/>
        <v>52</v>
      </c>
      <c r="BU1405" s="41">
        <f t="shared" si="320"/>
        <v>100</v>
      </c>
      <c r="BV1405" s="41">
        <f t="shared" si="321"/>
        <v>61</v>
      </c>
    </row>
    <row r="1406" spans="2:74" x14ac:dyDescent="0.3">
      <c r="B1406" s="12" t="s">
        <v>242</v>
      </c>
      <c r="C1406" s="12">
        <v>202011018</v>
      </c>
      <c r="D1406" s="12" t="s">
        <v>242</v>
      </c>
      <c r="E1406" s="12" t="s">
        <v>242</v>
      </c>
      <c r="F1406" s="12" t="s">
        <v>242</v>
      </c>
      <c r="G1406" s="12" t="s">
        <v>92</v>
      </c>
      <c r="H1406" s="12" t="s">
        <v>86</v>
      </c>
      <c r="I1406" s="28">
        <v>535000</v>
      </c>
      <c r="J1406" s="28">
        <v>525000</v>
      </c>
      <c r="K1406" s="28">
        <v>520000</v>
      </c>
      <c r="L1406" s="28">
        <v>500000</v>
      </c>
      <c r="M1406" s="28">
        <v>485000</v>
      </c>
      <c r="N1406" s="28">
        <v>490000</v>
      </c>
      <c r="O1406" s="29">
        <v>46</v>
      </c>
      <c r="P1406" s="29">
        <v>45</v>
      </c>
      <c r="Q1406" s="29">
        <v>49</v>
      </c>
      <c r="R1406" s="28">
        <v>460</v>
      </c>
      <c r="S1406" s="28">
        <v>430</v>
      </c>
      <c r="T1406" s="30">
        <v>2.7</v>
      </c>
      <c r="U1406" s="30">
        <v>0.10000000000000009</v>
      </c>
      <c r="V1406" s="30">
        <v>2.6</v>
      </c>
      <c r="W1406" s="30">
        <v>2.7</v>
      </c>
      <c r="X1406" s="31">
        <v>4.4710280373831776E-2</v>
      </c>
      <c r="Y1406" s="30">
        <v>5.0999999999999996</v>
      </c>
      <c r="Z1406" s="30">
        <v>-0.40000000000000036</v>
      </c>
      <c r="AA1406" s="30">
        <v>5.5</v>
      </c>
      <c r="AB1406" s="30">
        <v>5.2</v>
      </c>
      <c r="AC1406" s="32">
        <v>0.32416281429698945</v>
      </c>
      <c r="AD1406" s="30">
        <v>7.2502970589000562</v>
      </c>
      <c r="AE1406" s="12">
        <v>649</v>
      </c>
      <c r="AF1406" s="12">
        <v>682</v>
      </c>
      <c r="AG1406" s="12">
        <v>646</v>
      </c>
      <c r="AH1406" s="33">
        <v>5.3577235772357721</v>
      </c>
      <c r="AI1406" s="34">
        <v>550000</v>
      </c>
      <c r="AJ1406" s="34">
        <v>540000</v>
      </c>
      <c r="AK1406" s="34">
        <v>565000</v>
      </c>
      <c r="AL1406" s="35">
        <v>1.8518518518518517E-2</v>
      </c>
      <c r="AM1406" s="35">
        <v>-2.6548672566371681E-2</v>
      </c>
      <c r="AN1406" s="12">
        <v>3.2</v>
      </c>
      <c r="AO1406" s="33">
        <v>0.30000000000000027</v>
      </c>
      <c r="AP1406" s="12">
        <v>2.9</v>
      </c>
      <c r="AQ1406" s="32">
        <v>6.6251039068994183E-2</v>
      </c>
      <c r="AR1406" s="34">
        <v>480</v>
      </c>
      <c r="AS1406" s="34">
        <v>450</v>
      </c>
      <c r="AT1406" s="31">
        <v>6.6666666666666666E-2</v>
      </c>
      <c r="AU1406" s="32">
        <v>0.2496028780883105</v>
      </c>
      <c r="AV1406" s="36">
        <v>1419.0400000000002</v>
      </c>
      <c r="AW1406" s="30">
        <v>0.57550000000000001</v>
      </c>
      <c r="AX1406" s="30">
        <v>0.42449999999999999</v>
      </c>
      <c r="AY1406" s="30">
        <v>0.86309999999999998</v>
      </c>
      <c r="AZ1406" s="30">
        <v>0.1109</v>
      </c>
      <c r="BA1406" s="30">
        <v>0.2883</v>
      </c>
      <c r="BB1406" s="30">
        <v>0.2492</v>
      </c>
      <c r="BC1406" s="30">
        <v>0.437</v>
      </c>
      <c r="BD1406" s="37">
        <v>5.5</v>
      </c>
      <c r="BE1406" s="29">
        <v>134</v>
      </c>
      <c r="BF1406" s="38" t="s">
        <v>4131</v>
      </c>
      <c r="BG1406" s="39">
        <v>144.26733254113401</v>
      </c>
      <c r="BH1406" s="39">
        <v>-36.747068734183998</v>
      </c>
      <c r="BI1406" s="40">
        <f t="shared" si="308"/>
        <v>72</v>
      </c>
      <c r="BJ1406" s="40">
        <f t="shared" si="309"/>
        <v>64</v>
      </c>
      <c r="BK1406" s="40">
        <f t="shared" si="310"/>
        <v>58</v>
      </c>
      <c r="BL1406" s="40">
        <f t="shared" si="311"/>
        <v>18</v>
      </c>
      <c r="BM1406" s="40">
        <f t="shared" si="312"/>
        <v>10</v>
      </c>
      <c r="BN1406" s="40">
        <f t="shared" si="313"/>
        <v>87</v>
      </c>
      <c r="BO1406" s="40">
        <f t="shared" si="314"/>
        <v>80</v>
      </c>
      <c r="BP1406" s="40">
        <f t="shared" si="315"/>
        <v>53</v>
      </c>
      <c r="BQ1406" s="41">
        <f t="shared" si="316"/>
        <v>99</v>
      </c>
      <c r="BR1406" s="40">
        <f t="shared" si="317"/>
        <v>78</v>
      </c>
      <c r="BS1406" s="41">
        <f t="shared" si="318"/>
        <v>51</v>
      </c>
      <c r="BT1406" s="41">
        <f t="shared" si="319"/>
        <v>32</v>
      </c>
      <c r="BU1406" s="41">
        <f t="shared" si="320"/>
        <v>55</v>
      </c>
      <c r="BV1406" s="41">
        <f t="shared" si="321"/>
        <v>61</v>
      </c>
    </row>
    <row r="1407" spans="2:74" x14ac:dyDescent="0.3">
      <c r="B1407" s="12" t="s">
        <v>1822</v>
      </c>
      <c r="C1407" s="12">
        <v>202011020</v>
      </c>
      <c r="D1407" s="12" t="s">
        <v>242</v>
      </c>
      <c r="E1407" s="12" t="s">
        <v>242</v>
      </c>
      <c r="F1407" s="12" t="s">
        <v>242</v>
      </c>
      <c r="G1407" s="12" t="s">
        <v>92</v>
      </c>
      <c r="H1407" s="12" t="s">
        <v>86</v>
      </c>
      <c r="I1407" s="28">
        <v>630000</v>
      </c>
      <c r="J1407" s="28">
        <v>600000</v>
      </c>
      <c r="K1407" s="28">
        <v>590000</v>
      </c>
      <c r="L1407" s="28">
        <v>595000</v>
      </c>
      <c r="M1407" s="28">
        <v>596000</v>
      </c>
      <c r="N1407" s="28">
        <v>580000</v>
      </c>
      <c r="O1407" s="29">
        <v>38</v>
      </c>
      <c r="P1407" s="29">
        <v>34</v>
      </c>
      <c r="Q1407" s="29">
        <v>41</v>
      </c>
      <c r="R1407" s="28">
        <v>470</v>
      </c>
      <c r="S1407" s="28">
        <v>450</v>
      </c>
      <c r="T1407" s="30">
        <v>3</v>
      </c>
      <c r="U1407" s="30">
        <v>0.20000000000000018</v>
      </c>
      <c r="V1407" s="30">
        <v>2.8</v>
      </c>
      <c r="W1407" s="30">
        <v>2.6</v>
      </c>
      <c r="X1407" s="31">
        <v>3.8793650793650797E-2</v>
      </c>
      <c r="Y1407" s="30">
        <v>4.2</v>
      </c>
      <c r="Z1407" s="30">
        <v>-0.20000000000000018</v>
      </c>
      <c r="AA1407" s="30">
        <v>4.4000000000000004</v>
      </c>
      <c r="AB1407" s="30">
        <v>4.5999999999999996</v>
      </c>
      <c r="AC1407" s="32">
        <v>0.29804180194805197</v>
      </c>
      <c r="AD1407" s="30">
        <v>7.6827469405594409</v>
      </c>
      <c r="AE1407" s="12">
        <v>649</v>
      </c>
      <c r="AF1407" s="12">
        <v>682</v>
      </c>
      <c r="AG1407" s="12">
        <v>646</v>
      </c>
      <c r="AH1407" s="33">
        <v>5.3577235772357721</v>
      </c>
      <c r="AI1407" s="34">
        <v>550000</v>
      </c>
      <c r="AJ1407" s="34">
        <v>540000</v>
      </c>
      <c r="AK1407" s="34">
        <v>565000</v>
      </c>
      <c r="AL1407" s="35">
        <v>1.8518518518518517E-2</v>
      </c>
      <c r="AM1407" s="35">
        <v>-2.6548672566371681E-2</v>
      </c>
      <c r="AN1407" s="12">
        <v>3.2</v>
      </c>
      <c r="AO1407" s="33">
        <v>0.30000000000000027</v>
      </c>
      <c r="AP1407" s="12">
        <v>2.9</v>
      </c>
      <c r="AQ1407" s="32">
        <v>6.6251039068994183E-2</v>
      </c>
      <c r="AR1407" s="34">
        <v>480</v>
      </c>
      <c r="AS1407" s="34">
        <v>450</v>
      </c>
      <c r="AT1407" s="31">
        <v>6.6666666666666666E-2</v>
      </c>
      <c r="AU1407" s="32">
        <v>0.2496028780883105</v>
      </c>
      <c r="AV1407" s="36">
        <v>1576.96</v>
      </c>
      <c r="AW1407" s="30">
        <v>0.61650000000000005</v>
      </c>
      <c r="AX1407" s="30">
        <v>0.38350000000000001</v>
      </c>
      <c r="AY1407" s="30">
        <v>0.82289999999999996</v>
      </c>
      <c r="AZ1407" s="30">
        <v>0.16339999999999999</v>
      </c>
      <c r="BA1407" s="30">
        <v>0.39379999999999998</v>
      </c>
      <c r="BB1407" s="30">
        <v>0.26119999999999999</v>
      </c>
      <c r="BC1407" s="30">
        <v>0.32379999999999998</v>
      </c>
      <c r="BD1407" s="37">
        <v>4</v>
      </c>
      <c r="BE1407" s="29">
        <v>131</v>
      </c>
      <c r="BF1407" s="38" t="s">
        <v>4132</v>
      </c>
      <c r="BG1407" s="39">
        <v>144.30833914013499</v>
      </c>
      <c r="BH1407" s="39">
        <v>-36.756453528000598</v>
      </c>
      <c r="BI1407" s="40">
        <f t="shared" si="308"/>
        <v>67</v>
      </c>
      <c r="BJ1407" s="40">
        <f t="shared" si="309"/>
        <v>64</v>
      </c>
      <c r="BK1407" s="40">
        <f t="shared" si="310"/>
        <v>58</v>
      </c>
      <c r="BL1407" s="40">
        <f t="shared" si="311"/>
        <v>18</v>
      </c>
      <c r="BM1407" s="40">
        <f t="shared" si="312"/>
        <v>10</v>
      </c>
      <c r="BN1407" s="40">
        <f t="shared" si="313"/>
        <v>87</v>
      </c>
      <c r="BO1407" s="40">
        <f t="shared" si="314"/>
        <v>80</v>
      </c>
      <c r="BP1407" s="40">
        <f t="shared" si="315"/>
        <v>77</v>
      </c>
      <c r="BQ1407" s="41">
        <f t="shared" si="316"/>
        <v>80</v>
      </c>
      <c r="BR1407" s="40">
        <f t="shared" si="317"/>
        <v>73</v>
      </c>
      <c r="BS1407" s="41">
        <f t="shared" si="318"/>
        <v>68</v>
      </c>
      <c r="BT1407" s="41">
        <f t="shared" si="319"/>
        <v>47</v>
      </c>
      <c r="BU1407" s="41">
        <f t="shared" si="320"/>
        <v>40</v>
      </c>
      <c r="BV1407" s="41">
        <f t="shared" si="321"/>
        <v>61</v>
      </c>
    </row>
    <row r="1408" spans="2:74" x14ac:dyDescent="0.3">
      <c r="B1408" s="12" t="s">
        <v>1823</v>
      </c>
      <c r="C1408" s="12">
        <v>202011021</v>
      </c>
      <c r="D1408" s="12" t="s">
        <v>242</v>
      </c>
      <c r="E1408" s="12" t="s">
        <v>242</v>
      </c>
      <c r="F1408" s="12" t="s">
        <v>242</v>
      </c>
      <c r="G1408" s="12" t="s">
        <v>92</v>
      </c>
      <c r="H1408" s="12" t="s">
        <v>86</v>
      </c>
      <c r="I1408" s="28">
        <v>570000</v>
      </c>
      <c r="J1408" s="28">
        <v>566100</v>
      </c>
      <c r="K1408" s="28">
        <v>560000</v>
      </c>
      <c r="L1408" s="28">
        <v>560000</v>
      </c>
      <c r="M1408" s="28">
        <v>560000</v>
      </c>
      <c r="N1408" s="28">
        <v>550000</v>
      </c>
      <c r="O1408" s="29">
        <v>43</v>
      </c>
      <c r="P1408" s="29">
        <v>43</v>
      </c>
      <c r="Q1408" s="29">
        <v>33</v>
      </c>
      <c r="R1408" s="28">
        <v>450</v>
      </c>
      <c r="S1408" s="28">
        <v>430</v>
      </c>
      <c r="T1408" s="30">
        <v>3.8</v>
      </c>
      <c r="U1408" s="30">
        <v>9.9999999999999645E-2</v>
      </c>
      <c r="V1408" s="30">
        <v>3.7</v>
      </c>
      <c r="W1408" s="30">
        <v>2.9</v>
      </c>
      <c r="X1408" s="31">
        <v>4.1052631578947368E-2</v>
      </c>
      <c r="Y1408" s="30">
        <v>5.5</v>
      </c>
      <c r="Z1408" s="30">
        <v>-0.40000000000000036</v>
      </c>
      <c r="AA1408" s="30">
        <v>5.9</v>
      </c>
      <c r="AB1408" s="30">
        <v>5.8</v>
      </c>
      <c r="AC1408" s="32">
        <v>0.27425646026328615</v>
      </c>
      <c r="AD1408" s="30">
        <v>6.6806060833364587</v>
      </c>
      <c r="AE1408" s="12">
        <v>649</v>
      </c>
      <c r="AF1408" s="12">
        <v>682</v>
      </c>
      <c r="AG1408" s="12">
        <v>646</v>
      </c>
      <c r="AH1408" s="33">
        <v>5.3577235772357721</v>
      </c>
      <c r="AI1408" s="34">
        <v>550000</v>
      </c>
      <c r="AJ1408" s="34">
        <v>540000</v>
      </c>
      <c r="AK1408" s="34">
        <v>565000</v>
      </c>
      <c r="AL1408" s="35">
        <v>1.8518518518518517E-2</v>
      </c>
      <c r="AM1408" s="35">
        <v>-2.6548672566371681E-2</v>
      </c>
      <c r="AN1408" s="12">
        <v>3.2</v>
      </c>
      <c r="AO1408" s="33">
        <v>0.30000000000000027</v>
      </c>
      <c r="AP1408" s="12">
        <v>2.9</v>
      </c>
      <c r="AQ1408" s="32">
        <v>6.6251039068994183E-2</v>
      </c>
      <c r="AR1408" s="34">
        <v>480</v>
      </c>
      <c r="AS1408" s="34">
        <v>450</v>
      </c>
      <c r="AT1408" s="31">
        <v>6.6666666666666666E-2</v>
      </c>
      <c r="AU1408" s="32">
        <v>0.2496028780883105</v>
      </c>
      <c r="AV1408" s="36">
        <v>1640.8000000000002</v>
      </c>
      <c r="AW1408" s="30">
        <v>0.61229999999999996</v>
      </c>
      <c r="AX1408" s="30">
        <v>0.38769999999999999</v>
      </c>
      <c r="AY1408" s="30">
        <v>0.84660000000000002</v>
      </c>
      <c r="AZ1408" s="30">
        <v>0.14660000000000001</v>
      </c>
      <c r="BA1408" s="30">
        <v>0.32050000000000001</v>
      </c>
      <c r="BB1408" s="30">
        <v>0.29189999999999999</v>
      </c>
      <c r="BC1408" s="30">
        <v>0.36759999999999998</v>
      </c>
      <c r="BD1408" s="37">
        <v>5.5</v>
      </c>
      <c r="BE1408" s="29">
        <v>129</v>
      </c>
      <c r="BF1408" s="38" t="s">
        <v>4133</v>
      </c>
      <c r="BG1408" s="39">
        <v>144.28809998799599</v>
      </c>
      <c r="BH1408" s="39">
        <v>-36.7893503107844</v>
      </c>
      <c r="BI1408" s="40">
        <f t="shared" si="308"/>
        <v>54</v>
      </c>
      <c r="BJ1408" s="40">
        <f t="shared" si="309"/>
        <v>64</v>
      </c>
      <c r="BK1408" s="40">
        <f t="shared" si="310"/>
        <v>58</v>
      </c>
      <c r="BL1408" s="40">
        <f t="shared" si="311"/>
        <v>18</v>
      </c>
      <c r="BM1408" s="40">
        <f t="shared" si="312"/>
        <v>10</v>
      </c>
      <c r="BN1408" s="40">
        <f t="shared" si="313"/>
        <v>87</v>
      </c>
      <c r="BO1408" s="40">
        <f t="shared" si="314"/>
        <v>81</v>
      </c>
      <c r="BP1408" s="40">
        <f t="shared" si="315"/>
        <v>61</v>
      </c>
      <c r="BQ1408" s="41">
        <f t="shared" si="316"/>
        <v>87</v>
      </c>
      <c r="BR1408" s="40">
        <f t="shared" si="317"/>
        <v>83</v>
      </c>
      <c r="BS1408" s="41">
        <f t="shared" si="318"/>
        <v>84</v>
      </c>
      <c r="BT1408" s="41">
        <f t="shared" si="319"/>
        <v>26</v>
      </c>
      <c r="BU1408" s="41">
        <f t="shared" si="320"/>
        <v>55</v>
      </c>
      <c r="BV1408" s="41">
        <f t="shared" si="321"/>
        <v>61</v>
      </c>
    </row>
    <row r="1409" spans="2:74" x14ac:dyDescent="0.3">
      <c r="B1409" s="12" t="s">
        <v>1824</v>
      </c>
      <c r="C1409" s="12">
        <v>202011025</v>
      </c>
      <c r="D1409" s="12" t="s">
        <v>242</v>
      </c>
      <c r="E1409" s="12" t="s">
        <v>242</v>
      </c>
      <c r="F1409" s="12" t="s">
        <v>242</v>
      </c>
      <c r="G1409" s="12" t="s">
        <v>92</v>
      </c>
      <c r="H1409" s="12" t="s">
        <v>86</v>
      </c>
      <c r="I1409" s="28">
        <v>592780</v>
      </c>
      <c r="J1409" s="28">
        <v>592780</v>
      </c>
      <c r="K1409" s="28">
        <v>591149</v>
      </c>
      <c r="L1409" s="28">
        <v>565000</v>
      </c>
      <c r="M1409" s="28">
        <v>565000</v>
      </c>
      <c r="N1409" s="28">
        <v>570000</v>
      </c>
      <c r="O1409" s="29">
        <v>42</v>
      </c>
      <c r="P1409" s="29">
        <v>44</v>
      </c>
      <c r="Q1409" s="29">
        <v>35</v>
      </c>
      <c r="R1409" s="28">
        <v>520</v>
      </c>
      <c r="S1409" s="28">
        <v>460</v>
      </c>
      <c r="T1409" s="30">
        <v>2.5</v>
      </c>
      <c r="U1409" s="30">
        <v>-0.20000000000000018</v>
      </c>
      <c r="V1409" s="30">
        <v>2.7</v>
      </c>
      <c r="W1409" s="30">
        <v>2.9</v>
      </c>
      <c r="X1409" s="31">
        <v>4.5615574074698878E-2</v>
      </c>
      <c r="Y1409" s="30">
        <v>5.2</v>
      </c>
      <c r="Z1409" s="30">
        <v>0</v>
      </c>
      <c r="AA1409" s="30">
        <v>5.2</v>
      </c>
      <c r="AB1409" s="30">
        <v>4.9000000000000004</v>
      </c>
      <c r="AC1409" s="32">
        <v>0.27488793030533704</v>
      </c>
      <c r="AD1409" s="30">
        <v>6.0261859218342337</v>
      </c>
      <c r="AE1409" s="12">
        <v>649</v>
      </c>
      <c r="AF1409" s="12">
        <v>682</v>
      </c>
      <c r="AG1409" s="12">
        <v>646</v>
      </c>
      <c r="AH1409" s="33">
        <v>5.3577235772357721</v>
      </c>
      <c r="AI1409" s="34">
        <v>550000</v>
      </c>
      <c r="AJ1409" s="34">
        <v>540000</v>
      </c>
      <c r="AK1409" s="34">
        <v>565000</v>
      </c>
      <c r="AL1409" s="35">
        <v>1.8518518518518517E-2</v>
      </c>
      <c r="AM1409" s="35">
        <v>-2.6548672566371681E-2</v>
      </c>
      <c r="AN1409" s="12">
        <v>3.2</v>
      </c>
      <c r="AO1409" s="33">
        <v>0.30000000000000027</v>
      </c>
      <c r="AP1409" s="12">
        <v>2.9</v>
      </c>
      <c r="AQ1409" s="32">
        <v>6.6251039068994183E-2</v>
      </c>
      <c r="AR1409" s="34">
        <v>480</v>
      </c>
      <c r="AS1409" s="34">
        <v>450</v>
      </c>
      <c r="AT1409" s="31">
        <v>6.6666666666666666E-2</v>
      </c>
      <c r="AU1409" s="32">
        <v>0.2496028780883105</v>
      </c>
      <c r="AV1409" s="36">
        <v>1891.6800000000003</v>
      </c>
      <c r="AW1409" s="30">
        <v>0.75819999999999999</v>
      </c>
      <c r="AX1409" s="30">
        <v>0.24179999999999999</v>
      </c>
      <c r="AY1409" s="30">
        <v>0.95409999999999995</v>
      </c>
      <c r="AZ1409" s="30">
        <v>3.8100000000000002E-2</v>
      </c>
      <c r="BA1409" s="30">
        <v>0.28539999999999999</v>
      </c>
      <c r="BB1409" s="30">
        <v>0.44900000000000001</v>
      </c>
      <c r="BC1409" s="30">
        <v>0.246</v>
      </c>
      <c r="BD1409" s="37">
        <v>2</v>
      </c>
      <c r="BE1409" s="29">
        <v>138</v>
      </c>
      <c r="BF1409" s="38" t="s">
        <v>4134</v>
      </c>
      <c r="BG1409" s="39">
        <v>144.324181404895</v>
      </c>
      <c r="BH1409" s="39">
        <v>-36.679033959947702</v>
      </c>
      <c r="BI1409" s="40">
        <f t="shared" si="308"/>
        <v>75</v>
      </c>
      <c r="BJ1409" s="40">
        <f t="shared" si="309"/>
        <v>64</v>
      </c>
      <c r="BK1409" s="40">
        <f t="shared" si="310"/>
        <v>58</v>
      </c>
      <c r="BL1409" s="40">
        <f t="shared" si="311"/>
        <v>18</v>
      </c>
      <c r="BM1409" s="40">
        <f t="shared" si="312"/>
        <v>10</v>
      </c>
      <c r="BN1409" s="40">
        <f t="shared" si="313"/>
        <v>87</v>
      </c>
      <c r="BO1409" s="40">
        <f t="shared" si="314"/>
        <v>79</v>
      </c>
      <c r="BP1409" s="40">
        <f t="shared" si="315"/>
        <v>53</v>
      </c>
      <c r="BQ1409" s="41">
        <f t="shared" si="316"/>
        <v>100</v>
      </c>
      <c r="BR1409" s="40">
        <f t="shared" si="317"/>
        <v>90</v>
      </c>
      <c r="BS1409" s="41">
        <f t="shared" si="318"/>
        <v>84</v>
      </c>
      <c r="BT1409" s="41">
        <f t="shared" si="319"/>
        <v>31</v>
      </c>
      <c r="BU1409" s="41">
        <f t="shared" si="320"/>
        <v>20</v>
      </c>
      <c r="BV1409" s="41">
        <f t="shared" si="321"/>
        <v>61</v>
      </c>
    </row>
    <row r="1410" spans="2:74" x14ac:dyDescent="0.3">
      <c r="B1410" s="12" t="s">
        <v>1825</v>
      </c>
      <c r="C1410" s="12">
        <v>203031051</v>
      </c>
      <c r="D1410" s="12" t="s">
        <v>729</v>
      </c>
      <c r="E1410" s="12" t="s">
        <v>245</v>
      </c>
      <c r="F1410" s="12" t="s">
        <v>2709</v>
      </c>
      <c r="G1410" s="12" t="s">
        <v>92</v>
      </c>
      <c r="H1410" s="12" t="s">
        <v>86</v>
      </c>
      <c r="I1410" s="28">
        <v>837452</v>
      </c>
      <c r="J1410" s="28">
        <v>841500</v>
      </c>
      <c r="K1410" s="28">
        <v>860000</v>
      </c>
      <c r="L1410" s="28">
        <v>780000</v>
      </c>
      <c r="M1410" s="28">
        <v>830000</v>
      </c>
      <c r="N1410" s="28">
        <v>895000</v>
      </c>
      <c r="O1410" s="29">
        <v>97</v>
      </c>
      <c r="P1410" s="29">
        <v>91</v>
      </c>
      <c r="Q1410" s="29">
        <v>85</v>
      </c>
      <c r="R1410" s="28">
        <v>480</v>
      </c>
      <c r="S1410" s="28">
        <v>450</v>
      </c>
      <c r="T1410" s="30">
        <v>1.9</v>
      </c>
      <c r="U1410" s="30">
        <v>0</v>
      </c>
      <c r="V1410" s="30">
        <v>1.9</v>
      </c>
      <c r="W1410" s="30">
        <v>1.8</v>
      </c>
      <c r="X1410" s="31">
        <v>2.9804693283913584E-2</v>
      </c>
      <c r="Y1410" s="30">
        <v>3.3</v>
      </c>
      <c r="Z1410" s="30">
        <v>-0.20000000000000018</v>
      </c>
      <c r="AA1410" s="30">
        <v>3.5</v>
      </c>
      <c r="AB1410" s="30">
        <v>3.7</v>
      </c>
      <c r="AC1410" s="32">
        <v>0.37626991094945439</v>
      </c>
      <c r="AD1410" s="30">
        <v>12.624518808671574</v>
      </c>
      <c r="AE1410" s="12">
        <v>1362</v>
      </c>
      <c r="AF1410" s="12">
        <v>1425</v>
      </c>
      <c r="AG1410" s="12">
        <v>1098</v>
      </c>
      <c r="AH1410" s="33">
        <v>14.299829642248723</v>
      </c>
      <c r="AI1410" s="34">
        <v>900000</v>
      </c>
      <c r="AJ1410" s="34">
        <v>920000</v>
      </c>
      <c r="AK1410" s="34">
        <v>1005000</v>
      </c>
      <c r="AL1410" s="35">
        <v>-2.1739130434782608E-2</v>
      </c>
      <c r="AM1410" s="35">
        <v>-0.1044776119402985</v>
      </c>
      <c r="AN1410" s="12">
        <v>2.2000000000000002</v>
      </c>
      <c r="AO1410" s="33">
        <v>0.10000000000000009</v>
      </c>
      <c r="AP1410" s="12">
        <v>2.1</v>
      </c>
      <c r="AQ1410" s="32">
        <v>7.1428571428571425E-2</v>
      </c>
      <c r="AR1410" s="34">
        <v>530</v>
      </c>
      <c r="AS1410" s="34">
        <v>520</v>
      </c>
      <c r="AT1410" s="31">
        <v>1.9230769230769232E-2</v>
      </c>
      <c r="AU1410" s="32">
        <v>-2.7371119387097166E-2</v>
      </c>
      <c r="AV1410" s="36">
        <v>1275.68</v>
      </c>
      <c r="AW1410" s="30">
        <v>0.66779999999999995</v>
      </c>
      <c r="AX1410" s="30">
        <v>0.3322</v>
      </c>
      <c r="AY1410" s="30">
        <v>0.92120000000000002</v>
      </c>
      <c r="AZ1410" s="30">
        <v>6.7199999999999996E-2</v>
      </c>
      <c r="BA1410" s="30">
        <v>0.52580000000000005</v>
      </c>
      <c r="BB1410" s="30">
        <v>0.2261</v>
      </c>
      <c r="BC1410" s="30">
        <v>0.20849999999999999</v>
      </c>
      <c r="BD1410" s="37">
        <v>1</v>
      </c>
      <c r="BE1410" s="29">
        <v>46</v>
      </c>
      <c r="BF1410" s="38" t="s">
        <v>4135</v>
      </c>
      <c r="BG1410" s="39">
        <v>144.68208114520399</v>
      </c>
      <c r="BH1410" s="39">
        <v>-38.168221372959103</v>
      </c>
      <c r="BI1410" s="40">
        <f t="shared" si="308"/>
        <v>85</v>
      </c>
      <c r="BJ1410" s="40">
        <f t="shared" si="309"/>
        <v>80</v>
      </c>
      <c r="BK1410" s="40">
        <f t="shared" si="310"/>
        <v>1</v>
      </c>
      <c r="BL1410" s="40">
        <f t="shared" si="311"/>
        <v>100</v>
      </c>
      <c r="BM1410" s="40">
        <f t="shared" si="312"/>
        <v>1</v>
      </c>
      <c r="BN1410" s="40">
        <f t="shared" si="313"/>
        <v>95</v>
      </c>
      <c r="BO1410" s="40">
        <f t="shared" si="314"/>
        <v>100</v>
      </c>
      <c r="BP1410" s="40">
        <f t="shared" si="315"/>
        <v>100</v>
      </c>
      <c r="BQ1410" s="41">
        <f t="shared" si="316"/>
        <v>50</v>
      </c>
      <c r="BR1410" s="40">
        <f t="shared" si="317"/>
        <v>25</v>
      </c>
      <c r="BS1410" s="41">
        <f t="shared" si="318"/>
        <v>17</v>
      </c>
      <c r="BT1410" s="41">
        <f t="shared" si="319"/>
        <v>62</v>
      </c>
      <c r="BU1410" s="41">
        <f t="shared" si="320"/>
        <v>10</v>
      </c>
      <c r="BV1410" s="41">
        <f t="shared" si="321"/>
        <v>61</v>
      </c>
    </row>
    <row r="1411" spans="2:74" x14ac:dyDescent="0.3">
      <c r="B1411" s="12" t="s">
        <v>1826</v>
      </c>
      <c r="C1411" s="12">
        <v>205031093</v>
      </c>
      <c r="D1411" s="12" t="s">
        <v>515</v>
      </c>
      <c r="E1411" s="12" t="s">
        <v>443</v>
      </c>
      <c r="F1411" s="12" t="s">
        <v>2709</v>
      </c>
      <c r="G1411" s="12" t="s">
        <v>92</v>
      </c>
      <c r="H1411" s="12" t="s">
        <v>86</v>
      </c>
      <c r="I1411" s="28">
        <v>725000</v>
      </c>
      <c r="J1411" s="28">
        <v>715000</v>
      </c>
      <c r="K1411" s="28">
        <v>725000</v>
      </c>
      <c r="L1411" s="28">
        <v>660000</v>
      </c>
      <c r="M1411" s="28">
        <v>660000</v>
      </c>
      <c r="N1411" s="28">
        <v>705000</v>
      </c>
      <c r="O1411" s="29">
        <v>85</v>
      </c>
      <c r="P1411" s="29">
        <v>90</v>
      </c>
      <c r="Q1411" s="29">
        <v>86</v>
      </c>
      <c r="R1411" s="28">
        <v>480</v>
      </c>
      <c r="S1411" s="28">
        <v>450</v>
      </c>
      <c r="T1411" s="30">
        <v>2.2999999999999998</v>
      </c>
      <c r="U1411" s="30">
        <v>9.9999999999999645E-2</v>
      </c>
      <c r="V1411" s="30">
        <v>2.2000000000000002</v>
      </c>
      <c r="W1411" s="30">
        <v>2.1</v>
      </c>
      <c r="X1411" s="31">
        <v>3.4427586206896552E-2</v>
      </c>
      <c r="Y1411" s="30">
        <v>2.9</v>
      </c>
      <c r="Z1411" s="30">
        <v>0</v>
      </c>
      <c r="AA1411" s="30">
        <v>2.9</v>
      </c>
      <c r="AB1411" s="30">
        <v>2.7</v>
      </c>
      <c r="AC1411" s="32">
        <v>0.37137905422134193</v>
      </c>
      <c r="AD1411" s="30">
        <v>10.787252175900354</v>
      </c>
      <c r="AE1411" s="12">
        <v>1895</v>
      </c>
      <c r="AF1411" s="12">
        <v>1884</v>
      </c>
      <c r="AG1411" s="12">
        <v>1128</v>
      </c>
      <c r="AH1411" s="33">
        <v>19.477537437603992</v>
      </c>
      <c r="AI1411" s="34">
        <v>630000</v>
      </c>
      <c r="AJ1411" s="34">
        <v>680000</v>
      </c>
      <c r="AK1411" s="34">
        <v>715000</v>
      </c>
      <c r="AL1411" s="35">
        <v>-7.3529411764705885E-2</v>
      </c>
      <c r="AM1411" s="35">
        <v>-0.11888111888111888</v>
      </c>
      <c r="AN1411" s="12">
        <v>2.2999999999999998</v>
      </c>
      <c r="AO1411" s="33">
        <v>0.29999999999999982</v>
      </c>
      <c r="AP1411" s="12">
        <v>2</v>
      </c>
      <c r="AQ1411" s="32">
        <v>8.8059701492537307E-2</v>
      </c>
      <c r="AR1411" s="34">
        <v>465</v>
      </c>
      <c r="AS1411" s="34">
        <v>440</v>
      </c>
      <c r="AT1411" s="31">
        <v>5.6818181818181816E-2</v>
      </c>
      <c r="AU1411" s="32">
        <v>8.4020307811308065E-2</v>
      </c>
      <c r="AV1411" s="36">
        <v>1292.48</v>
      </c>
      <c r="AW1411" s="30">
        <v>0.65510000000000002</v>
      </c>
      <c r="AX1411" s="30">
        <v>0.34489999999999998</v>
      </c>
      <c r="AY1411" s="30">
        <v>0.92630000000000001</v>
      </c>
      <c r="AZ1411" s="30">
        <v>4.6399999999999997E-2</v>
      </c>
      <c r="BA1411" s="30">
        <v>0.47339999999999999</v>
      </c>
      <c r="BB1411" s="30">
        <v>0.29049999999999998</v>
      </c>
      <c r="BC1411" s="30">
        <v>0.19919999999999999</v>
      </c>
      <c r="BD1411" s="37">
        <v>1</v>
      </c>
      <c r="BE1411" s="29">
        <v>91</v>
      </c>
      <c r="BF1411" s="38" t="s">
        <v>4136</v>
      </c>
      <c r="BG1411" s="39">
        <v>145.55420316273299</v>
      </c>
      <c r="BH1411" s="39">
        <v>-38.485984377693903</v>
      </c>
      <c r="BI1411" s="40">
        <f t="shared" si="308"/>
        <v>79</v>
      </c>
      <c r="BJ1411" s="40">
        <f t="shared" si="309"/>
        <v>79</v>
      </c>
      <c r="BK1411" s="40">
        <f t="shared" si="310"/>
        <v>1</v>
      </c>
      <c r="BL1411" s="40">
        <f t="shared" si="311"/>
        <v>72</v>
      </c>
      <c r="BM1411" s="40">
        <f t="shared" si="312"/>
        <v>1</v>
      </c>
      <c r="BN1411" s="40">
        <f t="shared" si="313"/>
        <v>100</v>
      </c>
      <c r="BO1411" s="40">
        <f t="shared" si="314"/>
        <v>88</v>
      </c>
      <c r="BP1411" s="40">
        <f t="shared" si="315"/>
        <v>94</v>
      </c>
      <c r="BQ1411" s="41">
        <f t="shared" si="316"/>
        <v>65</v>
      </c>
      <c r="BR1411" s="40">
        <f t="shared" si="317"/>
        <v>43</v>
      </c>
      <c r="BS1411" s="41">
        <f t="shared" si="318"/>
        <v>20</v>
      </c>
      <c r="BT1411" s="41">
        <f t="shared" si="319"/>
        <v>69</v>
      </c>
      <c r="BU1411" s="41">
        <f t="shared" si="320"/>
        <v>10</v>
      </c>
      <c r="BV1411" s="41">
        <f t="shared" si="321"/>
        <v>61</v>
      </c>
    </row>
    <row r="1412" spans="2:74" x14ac:dyDescent="0.3">
      <c r="B1412" s="12" t="s">
        <v>1827</v>
      </c>
      <c r="C1412" s="12">
        <v>205041494</v>
      </c>
      <c r="D1412" s="12" t="s">
        <v>1328</v>
      </c>
      <c r="E1412" s="12" t="s">
        <v>443</v>
      </c>
      <c r="F1412" s="12" t="s">
        <v>4137</v>
      </c>
      <c r="G1412" s="12" t="s">
        <v>92</v>
      </c>
      <c r="H1412" s="12" t="s">
        <v>86</v>
      </c>
      <c r="I1412" s="28">
        <v>550000</v>
      </c>
      <c r="J1412" s="28">
        <v>549000</v>
      </c>
      <c r="K1412" s="28">
        <v>539000</v>
      </c>
      <c r="L1412" s="28">
        <v>510000</v>
      </c>
      <c r="M1412" s="28">
        <v>508500</v>
      </c>
      <c r="N1412" s="28">
        <v>500000</v>
      </c>
      <c r="O1412" s="29">
        <v>74</v>
      </c>
      <c r="P1412" s="29">
        <v>70</v>
      </c>
      <c r="Q1412" s="29">
        <v>67</v>
      </c>
      <c r="R1412" s="28">
        <v>480</v>
      </c>
      <c r="S1412" s="28">
        <v>440</v>
      </c>
      <c r="T1412" s="30">
        <v>3.9</v>
      </c>
      <c r="U1412" s="30">
        <v>0</v>
      </c>
      <c r="V1412" s="30">
        <v>3.9</v>
      </c>
      <c r="W1412" s="30">
        <v>3.7</v>
      </c>
      <c r="X1412" s="31">
        <v>4.5381818181818183E-2</v>
      </c>
      <c r="Y1412" s="30">
        <v>5.2</v>
      </c>
      <c r="Z1412" s="30">
        <v>-0.59999999999999964</v>
      </c>
      <c r="AA1412" s="30">
        <v>5.8</v>
      </c>
      <c r="AB1412" s="30">
        <v>5.7</v>
      </c>
      <c r="AC1412" s="32">
        <v>0.26212319790301436</v>
      </c>
      <c r="AD1412" s="30">
        <v>5.7759518768693079</v>
      </c>
      <c r="AE1412" s="12">
        <v>806</v>
      </c>
      <c r="AF1412" s="12">
        <v>808</v>
      </c>
      <c r="AG1412" s="12">
        <v>729</v>
      </c>
      <c r="AH1412" s="33">
        <v>7.8224299065420562</v>
      </c>
      <c r="AI1412" s="34">
        <v>420000</v>
      </c>
      <c r="AJ1412" s="34">
        <v>430000</v>
      </c>
      <c r="AK1412" s="34">
        <v>425000</v>
      </c>
      <c r="AL1412" s="35">
        <v>-2.3255813953488372E-2</v>
      </c>
      <c r="AM1412" s="35">
        <v>-1.1764705882352941E-2</v>
      </c>
      <c r="AN1412" s="12">
        <v>3.5</v>
      </c>
      <c r="AO1412" s="33">
        <v>0.5</v>
      </c>
      <c r="AP1412" s="12">
        <v>3</v>
      </c>
      <c r="AQ1412" s="32">
        <v>0.11649484536082474</v>
      </c>
      <c r="AR1412" s="34">
        <v>425</v>
      </c>
      <c r="AS1412" s="34">
        <v>390</v>
      </c>
      <c r="AT1412" s="31">
        <v>8.9743589743589744E-2</v>
      </c>
      <c r="AU1412" s="32">
        <v>0.38258940640321443</v>
      </c>
      <c r="AV1412" s="36">
        <v>1831.2000000000003</v>
      </c>
      <c r="AW1412" s="30">
        <v>0.67710000000000004</v>
      </c>
      <c r="AX1412" s="30">
        <v>0.32290000000000002</v>
      </c>
      <c r="AY1412" s="30">
        <v>0.87639999999999996</v>
      </c>
      <c r="AZ1412" s="30">
        <v>5.2999999999999999E-2</v>
      </c>
      <c r="BA1412" s="30">
        <v>0.34539999999999998</v>
      </c>
      <c r="BB1412" s="30">
        <v>0.40410000000000001</v>
      </c>
      <c r="BC1412" s="30">
        <v>0.2263</v>
      </c>
      <c r="BD1412" s="37">
        <v>5.5</v>
      </c>
      <c r="BE1412" s="29">
        <v>143</v>
      </c>
      <c r="BF1412" s="38" t="s">
        <v>4138</v>
      </c>
      <c r="BG1412" s="39">
        <v>146.51191577293901</v>
      </c>
      <c r="BH1412" s="39">
        <v>-38.206297833159702</v>
      </c>
      <c r="BI1412" s="40">
        <f t="shared" si="308"/>
        <v>52</v>
      </c>
      <c r="BJ1412" s="40">
        <f t="shared" si="309"/>
        <v>59</v>
      </c>
      <c r="BK1412" s="40">
        <f t="shared" si="310"/>
        <v>28</v>
      </c>
      <c r="BL1412" s="40">
        <f t="shared" si="311"/>
        <v>1</v>
      </c>
      <c r="BM1412" s="40">
        <f t="shared" si="312"/>
        <v>1</v>
      </c>
      <c r="BN1412" s="40">
        <f t="shared" si="313"/>
        <v>100</v>
      </c>
      <c r="BO1412" s="40">
        <f t="shared" si="314"/>
        <v>78</v>
      </c>
      <c r="BP1412" s="40">
        <f t="shared" si="315"/>
        <v>66</v>
      </c>
      <c r="BQ1412" s="41">
        <f t="shared" si="316"/>
        <v>100</v>
      </c>
      <c r="BR1412" s="40">
        <f t="shared" si="317"/>
        <v>92</v>
      </c>
      <c r="BS1412" s="41">
        <f t="shared" si="318"/>
        <v>92</v>
      </c>
      <c r="BT1412" s="41">
        <f t="shared" si="319"/>
        <v>31</v>
      </c>
      <c r="BU1412" s="41">
        <f t="shared" si="320"/>
        <v>55</v>
      </c>
      <c r="BV1412" s="41">
        <f t="shared" si="321"/>
        <v>61</v>
      </c>
    </row>
    <row r="1413" spans="2:74" x14ac:dyDescent="0.3">
      <c r="B1413" s="12" t="s">
        <v>1828</v>
      </c>
      <c r="C1413" s="12">
        <v>206071143</v>
      </c>
      <c r="D1413" s="12" t="s">
        <v>1075</v>
      </c>
      <c r="E1413" s="12" t="s">
        <v>374</v>
      </c>
      <c r="F1413" s="12" t="s">
        <v>738</v>
      </c>
      <c r="G1413" s="12" t="s">
        <v>92</v>
      </c>
      <c r="H1413" s="12" t="s">
        <v>86</v>
      </c>
      <c r="I1413" s="28">
        <v>1550000</v>
      </c>
      <c r="J1413" s="28">
        <v>1550000</v>
      </c>
      <c r="K1413" s="28">
        <v>1650000</v>
      </c>
      <c r="L1413" s="28">
        <v>1306500</v>
      </c>
      <c r="M1413" s="28">
        <v>1336000</v>
      </c>
      <c r="N1413" s="28">
        <v>1500000</v>
      </c>
      <c r="O1413" s="29">
        <v>24</v>
      </c>
      <c r="P1413" s="29">
        <v>24</v>
      </c>
      <c r="Q1413" s="29">
        <v>24</v>
      </c>
      <c r="R1413" s="28">
        <v>830</v>
      </c>
      <c r="S1413" s="28">
        <v>780</v>
      </c>
      <c r="T1413" s="30">
        <v>2.7</v>
      </c>
      <c r="U1413" s="30">
        <v>0.10000000000000009</v>
      </c>
      <c r="V1413" s="30">
        <v>2.6</v>
      </c>
      <c r="W1413" s="30">
        <v>2.2000000000000002</v>
      </c>
      <c r="X1413" s="31">
        <v>2.7845161290322582E-2</v>
      </c>
      <c r="Y1413" s="30">
        <v>4</v>
      </c>
      <c r="Z1413" s="30">
        <v>-0.59999999999999964</v>
      </c>
      <c r="AA1413" s="30">
        <v>4.5999999999999996</v>
      </c>
      <c r="AB1413" s="30">
        <v>5.2</v>
      </c>
      <c r="AC1413" s="32">
        <v>0.32220496894409933</v>
      </c>
      <c r="AD1413" s="30">
        <v>11.571309125656949</v>
      </c>
      <c r="AE1413" s="12">
        <v>141</v>
      </c>
      <c r="AF1413" s="12">
        <v>97</v>
      </c>
      <c r="AG1413" s="12">
        <v>155</v>
      </c>
      <c r="AH1413" s="33">
        <v>2.5237449118046134</v>
      </c>
      <c r="AI1413" s="34">
        <v>1340000</v>
      </c>
      <c r="AJ1413" s="34">
        <v>1430000</v>
      </c>
      <c r="AK1413" s="34">
        <v>1435000</v>
      </c>
      <c r="AL1413" s="35">
        <v>-6.2937062937062943E-2</v>
      </c>
      <c r="AM1413" s="35">
        <v>-6.6202090592334492E-2</v>
      </c>
      <c r="AN1413" s="12">
        <v>2.4</v>
      </c>
      <c r="AO1413" s="33">
        <v>0.10000000000000009</v>
      </c>
      <c r="AP1413" s="12">
        <v>2.2999999999999998</v>
      </c>
      <c r="AQ1413" s="32">
        <v>4.7010422380691169E-2</v>
      </c>
      <c r="AR1413" s="34">
        <v>800</v>
      </c>
      <c r="AS1413" s="34">
        <v>780</v>
      </c>
      <c r="AT1413" s="31">
        <v>2.564102564102564E-2</v>
      </c>
      <c r="AU1413" s="32">
        <v>-0.28244141507726334</v>
      </c>
      <c r="AV1413" s="36">
        <v>2576.0000000000005</v>
      </c>
      <c r="AW1413" s="30">
        <v>0.53400000000000003</v>
      </c>
      <c r="AX1413" s="30">
        <v>0.46600000000000003</v>
      </c>
      <c r="AY1413" s="30">
        <v>0.14319999999999999</v>
      </c>
      <c r="AZ1413" s="30">
        <v>0.48620000000000002</v>
      </c>
      <c r="BA1413" s="30">
        <v>0.25430000000000003</v>
      </c>
      <c r="BB1413" s="30">
        <v>0.22059999999999999</v>
      </c>
      <c r="BC1413" s="30">
        <v>0.48620000000000002</v>
      </c>
      <c r="BD1413" s="37">
        <v>6</v>
      </c>
      <c r="BE1413" s="29">
        <v>4</v>
      </c>
      <c r="BF1413" s="38" t="s">
        <v>4139</v>
      </c>
      <c r="BG1413" s="39">
        <v>144.98566532660001</v>
      </c>
      <c r="BH1413" s="39">
        <v>-37.783651659327496</v>
      </c>
      <c r="BI1413" s="40">
        <f t="shared" si="308"/>
        <v>72</v>
      </c>
      <c r="BJ1413" s="40">
        <f t="shared" si="309"/>
        <v>77</v>
      </c>
      <c r="BK1413" s="40">
        <f t="shared" si="310"/>
        <v>94</v>
      </c>
      <c r="BL1413" s="40">
        <f t="shared" si="311"/>
        <v>100</v>
      </c>
      <c r="BM1413" s="40">
        <f t="shared" si="312"/>
        <v>1</v>
      </c>
      <c r="BN1413" s="40">
        <f t="shared" si="313"/>
        <v>57</v>
      </c>
      <c r="BO1413" s="40">
        <f t="shared" si="314"/>
        <v>100</v>
      </c>
      <c r="BP1413" s="40">
        <f t="shared" si="315"/>
        <v>46</v>
      </c>
      <c r="BQ1413" s="41">
        <f t="shared" si="316"/>
        <v>43</v>
      </c>
      <c r="BR1413" s="40">
        <f t="shared" si="317"/>
        <v>35</v>
      </c>
      <c r="BS1413" s="41">
        <f t="shared" si="318"/>
        <v>52</v>
      </c>
      <c r="BT1413" s="41">
        <f t="shared" si="319"/>
        <v>51</v>
      </c>
      <c r="BU1413" s="41">
        <f t="shared" si="320"/>
        <v>60</v>
      </c>
      <c r="BV1413" s="41">
        <f t="shared" si="321"/>
        <v>61</v>
      </c>
    </row>
    <row r="1414" spans="2:74" x14ac:dyDescent="0.3">
      <c r="B1414" s="12" t="s">
        <v>1829</v>
      </c>
      <c r="C1414" s="12">
        <v>207011155</v>
      </c>
      <c r="D1414" s="12" t="s">
        <v>1583</v>
      </c>
      <c r="E1414" s="12" t="s">
        <v>736</v>
      </c>
      <c r="F1414" s="12" t="s">
        <v>738</v>
      </c>
      <c r="G1414" s="12" t="s">
        <v>92</v>
      </c>
      <c r="H1414" s="12" t="s">
        <v>86</v>
      </c>
      <c r="I1414" s="28">
        <v>2550000</v>
      </c>
      <c r="J1414" s="28">
        <v>2564100</v>
      </c>
      <c r="K1414" s="28">
        <v>2660600</v>
      </c>
      <c r="L1414" s="28">
        <v>2520000</v>
      </c>
      <c r="M1414" s="28">
        <v>2520000</v>
      </c>
      <c r="N1414" s="28">
        <v>2470000</v>
      </c>
      <c r="O1414" s="29">
        <v>26</v>
      </c>
      <c r="P1414" s="29">
        <v>26</v>
      </c>
      <c r="Q1414" s="29">
        <v>26</v>
      </c>
      <c r="R1414" s="28">
        <v>995</v>
      </c>
      <c r="S1414" s="28">
        <v>1100</v>
      </c>
      <c r="T1414" s="30">
        <v>3.7</v>
      </c>
      <c r="U1414" s="30">
        <v>-0.29999999999999982</v>
      </c>
      <c r="V1414" s="30">
        <v>4</v>
      </c>
      <c r="W1414" s="30">
        <v>3.3</v>
      </c>
      <c r="X1414" s="31">
        <v>2.0290196078431372E-2</v>
      </c>
      <c r="Y1414" s="30">
        <v>2.9</v>
      </c>
      <c r="Z1414" s="30">
        <v>0</v>
      </c>
      <c r="AA1414" s="30">
        <v>2.9</v>
      </c>
      <c r="AB1414" s="30">
        <v>2.6</v>
      </c>
      <c r="AC1414" s="32">
        <v>0.32794125402098823</v>
      </c>
      <c r="AD1414" s="30">
        <v>16.162547308726708</v>
      </c>
      <c r="AE1414" s="12">
        <v>286</v>
      </c>
      <c r="AF1414" s="12">
        <v>160</v>
      </c>
      <c r="AG1414" s="12">
        <v>363</v>
      </c>
      <c r="AH1414" s="33">
        <v>2.5392731535756154</v>
      </c>
      <c r="AI1414" s="34">
        <v>2260000</v>
      </c>
      <c r="AJ1414" s="34">
        <v>2466000</v>
      </c>
      <c r="AK1414" s="34">
        <v>2228000</v>
      </c>
      <c r="AL1414" s="35">
        <v>-8.3536090835360913E-2</v>
      </c>
      <c r="AM1414" s="35">
        <v>1.4362657091561939E-2</v>
      </c>
      <c r="AN1414" s="12">
        <v>3.3</v>
      </c>
      <c r="AO1414" s="33">
        <v>9.9999999999999645E-2</v>
      </c>
      <c r="AP1414" s="12">
        <v>3.2</v>
      </c>
      <c r="AQ1414" s="32">
        <v>4.5806451612903226E-2</v>
      </c>
      <c r="AR1414" s="34">
        <v>950</v>
      </c>
      <c r="AS1414" s="34">
        <v>890</v>
      </c>
      <c r="AT1414" s="31">
        <v>6.741573033707865E-2</v>
      </c>
      <c r="AU1414" s="32">
        <v>3.8035820491401036E-2</v>
      </c>
      <c r="AV1414" s="36">
        <v>3034.0800000000004</v>
      </c>
      <c r="AW1414" s="30">
        <v>0.75629999999999997</v>
      </c>
      <c r="AX1414" s="30">
        <v>0.2437</v>
      </c>
      <c r="AY1414" s="30">
        <v>0.6573</v>
      </c>
      <c r="AZ1414" s="30">
        <v>0.2268</v>
      </c>
      <c r="BA1414" s="30">
        <v>0.4526</v>
      </c>
      <c r="BB1414" s="30">
        <v>0.32619999999999999</v>
      </c>
      <c r="BC1414" s="30">
        <v>0.1981</v>
      </c>
      <c r="BD1414" s="37">
        <v>10</v>
      </c>
      <c r="BE1414" s="29">
        <v>11</v>
      </c>
      <c r="BF1414" s="38" t="s">
        <v>4140</v>
      </c>
      <c r="BG1414" s="39">
        <v>145.08419753309201</v>
      </c>
      <c r="BH1414" s="39">
        <v>-37.8238097446757</v>
      </c>
      <c r="BI1414" s="40">
        <f t="shared" si="308"/>
        <v>55</v>
      </c>
      <c r="BJ1414" s="40">
        <f t="shared" si="309"/>
        <v>62</v>
      </c>
      <c r="BK1414" s="40">
        <f t="shared" si="310"/>
        <v>93</v>
      </c>
      <c r="BL1414" s="40">
        <f t="shared" si="311"/>
        <v>87</v>
      </c>
      <c r="BM1414" s="40">
        <f t="shared" si="312"/>
        <v>1</v>
      </c>
      <c r="BN1414" s="40">
        <f t="shared" si="313"/>
        <v>56</v>
      </c>
      <c r="BO1414" s="40">
        <f t="shared" si="314"/>
        <v>100</v>
      </c>
      <c r="BP1414" s="40">
        <f t="shared" si="315"/>
        <v>90</v>
      </c>
      <c r="BQ1414" s="41">
        <f t="shared" si="316"/>
        <v>18</v>
      </c>
      <c r="BR1414" s="40">
        <f t="shared" si="317"/>
        <v>1</v>
      </c>
      <c r="BS1414" s="41">
        <f t="shared" si="318"/>
        <v>49</v>
      </c>
      <c r="BT1414" s="41">
        <f t="shared" si="319"/>
        <v>69</v>
      </c>
      <c r="BU1414" s="41">
        <f t="shared" si="320"/>
        <v>100</v>
      </c>
      <c r="BV1414" s="41">
        <f t="shared" si="321"/>
        <v>61</v>
      </c>
    </row>
    <row r="1415" spans="2:74" x14ac:dyDescent="0.3">
      <c r="B1415" s="12" t="s">
        <v>1830</v>
      </c>
      <c r="C1415" s="12">
        <v>208021176</v>
      </c>
      <c r="D1415" s="12" t="s">
        <v>851</v>
      </c>
      <c r="E1415" s="12" t="s">
        <v>248</v>
      </c>
      <c r="F1415" s="12" t="s">
        <v>738</v>
      </c>
      <c r="G1415" s="12" t="s">
        <v>92</v>
      </c>
      <c r="H1415" s="12" t="s">
        <v>86</v>
      </c>
      <c r="I1415" s="28">
        <v>1585000</v>
      </c>
      <c r="J1415" s="28">
        <v>1550000</v>
      </c>
      <c r="K1415" s="28">
        <v>1600000</v>
      </c>
      <c r="L1415" s="28">
        <v>1680000</v>
      </c>
      <c r="M1415" s="28">
        <v>1655000</v>
      </c>
      <c r="N1415" s="28">
        <v>1450000</v>
      </c>
      <c r="O1415" s="29">
        <v>24</v>
      </c>
      <c r="P1415" s="29">
        <v>24</v>
      </c>
      <c r="Q1415" s="29">
        <v>24</v>
      </c>
      <c r="R1415" s="28">
        <v>790</v>
      </c>
      <c r="S1415" s="28">
        <v>720</v>
      </c>
      <c r="T1415" s="30">
        <v>2.2000000000000002</v>
      </c>
      <c r="U1415" s="30">
        <v>0</v>
      </c>
      <c r="V1415" s="30">
        <v>2.2000000000000002</v>
      </c>
      <c r="W1415" s="30">
        <v>1.9</v>
      </c>
      <c r="X1415" s="31">
        <v>2.5917981072555205E-2</v>
      </c>
      <c r="Y1415" s="30">
        <v>2.4</v>
      </c>
      <c r="Z1415" s="30">
        <v>-0.20000000000000018</v>
      </c>
      <c r="AA1415" s="30">
        <v>2.6</v>
      </c>
      <c r="AB1415" s="30">
        <v>2.6</v>
      </c>
      <c r="AC1415" s="32">
        <v>0.37659217450995341</v>
      </c>
      <c r="AD1415" s="30">
        <v>14.530150842217044</v>
      </c>
      <c r="AE1415" s="12">
        <v>158</v>
      </c>
      <c r="AF1415" s="12">
        <v>76</v>
      </c>
      <c r="AG1415" s="12">
        <v>176</v>
      </c>
      <c r="AH1415" s="33">
        <v>1.784070796460177</v>
      </c>
      <c r="AI1415" s="34">
        <v>1550000</v>
      </c>
      <c r="AJ1415" s="34">
        <v>1550000</v>
      </c>
      <c r="AK1415" s="34">
        <v>1571000</v>
      </c>
      <c r="AL1415" s="35">
        <v>0</v>
      </c>
      <c r="AM1415" s="35">
        <v>-1.336728198599618E-2</v>
      </c>
      <c r="AN1415" s="12">
        <v>2.5</v>
      </c>
      <c r="AO1415" s="33">
        <v>0.10000000000000009</v>
      </c>
      <c r="AP1415" s="12">
        <v>2.4</v>
      </c>
      <c r="AQ1415" s="32">
        <v>5.1219512195121955E-2</v>
      </c>
      <c r="AR1415" s="34">
        <v>800</v>
      </c>
      <c r="AS1415" s="34">
        <v>750</v>
      </c>
      <c r="AT1415" s="31">
        <v>6.6666666666666666E-2</v>
      </c>
      <c r="AU1415" s="32">
        <v>-0.14843448512290008</v>
      </c>
      <c r="AV1415" s="36">
        <v>2097.7600000000002</v>
      </c>
      <c r="AW1415" s="30">
        <v>0.58230000000000004</v>
      </c>
      <c r="AX1415" s="30">
        <v>0.41770000000000002</v>
      </c>
      <c r="AY1415" s="30">
        <v>0.31109999999999999</v>
      </c>
      <c r="AZ1415" s="30">
        <v>0.27839999999999998</v>
      </c>
      <c r="BA1415" s="30">
        <v>0.25900000000000001</v>
      </c>
      <c r="BB1415" s="30">
        <v>0.29039999999999999</v>
      </c>
      <c r="BC1415" s="30">
        <v>0.4249</v>
      </c>
      <c r="BD1415" s="37">
        <v>7</v>
      </c>
      <c r="BE1415" s="29">
        <v>12</v>
      </c>
      <c r="BF1415" s="38" t="s">
        <v>4141</v>
      </c>
      <c r="BG1415" s="39">
        <v>145.05528381576099</v>
      </c>
      <c r="BH1415" s="39">
        <v>-37.896944663564497</v>
      </c>
      <c r="BI1415" s="40">
        <f t="shared" si="308"/>
        <v>80</v>
      </c>
      <c r="BJ1415" s="40">
        <f t="shared" si="309"/>
        <v>75</v>
      </c>
      <c r="BK1415" s="40">
        <f t="shared" si="310"/>
        <v>100</v>
      </c>
      <c r="BL1415" s="40">
        <f t="shared" si="311"/>
        <v>100</v>
      </c>
      <c r="BM1415" s="40">
        <f t="shared" si="312"/>
        <v>1</v>
      </c>
      <c r="BN1415" s="40">
        <f t="shared" si="313"/>
        <v>64</v>
      </c>
      <c r="BO1415" s="40">
        <f t="shared" si="314"/>
        <v>100</v>
      </c>
      <c r="BP1415" s="40">
        <f t="shared" si="315"/>
        <v>47</v>
      </c>
      <c r="BQ1415" s="41">
        <f t="shared" si="316"/>
        <v>37</v>
      </c>
      <c r="BR1415" s="40">
        <f t="shared" si="317"/>
        <v>6</v>
      </c>
      <c r="BS1415" s="41">
        <f t="shared" si="318"/>
        <v>16</v>
      </c>
      <c r="BT1415" s="41">
        <f t="shared" si="319"/>
        <v>77</v>
      </c>
      <c r="BU1415" s="41">
        <f t="shared" si="320"/>
        <v>70</v>
      </c>
      <c r="BV1415" s="41">
        <f t="shared" si="321"/>
        <v>61</v>
      </c>
    </row>
    <row r="1416" spans="2:74" x14ac:dyDescent="0.3">
      <c r="B1416" s="12" t="s">
        <v>1831</v>
      </c>
      <c r="C1416" s="12">
        <v>208041195</v>
      </c>
      <c r="D1416" s="12" t="s">
        <v>1832</v>
      </c>
      <c r="E1416" s="12" t="s">
        <v>248</v>
      </c>
      <c r="F1416" s="12" t="s">
        <v>738</v>
      </c>
      <c r="G1416" s="12" t="s">
        <v>92</v>
      </c>
      <c r="H1416" s="12" t="s">
        <v>86</v>
      </c>
      <c r="I1416" s="28">
        <v>1950000</v>
      </c>
      <c r="J1416" s="28">
        <v>1998000</v>
      </c>
      <c r="K1416" s="28">
        <v>1961000</v>
      </c>
      <c r="L1416" s="28">
        <v>1955000</v>
      </c>
      <c r="M1416" s="28">
        <v>2000000</v>
      </c>
      <c r="N1416" s="28">
        <v>1950000</v>
      </c>
      <c r="O1416" s="29">
        <v>25</v>
      </c>
      <c r="P1416" s="29">
        <v>26</v>
      </c>
      <c r="Q1416" s="29">
        <v>25</v>
      </c>
      <c r="R1416" s="28">
        <v>850</v>
      </c>
      <c r="S1416" s="28">
        <v>750</v>
      </c>
      <c r="T1416" s="30">
        <v>2.8</v>
      </c>
      <c r="U1416" s="30">
        <v>9.9999999999999645E-2</v>
      </c>
      <c r="V1416" s="30">
        <v>2.7</v>
      </c>
      <c r="W1416" s="30">
        <v>2.1</v>
      </c>
      <c r="X1416" s="31">
        <v>2.2666666666666668E-2</v>
      </c>
      <c r="Y1416" s="30">
        <v>3.9</v>
      </c>
      <c r="Z1416" s="30">
        <v>0.10000000000000009</v>
      </c>
      <c r="AA1416" s="30">
        <v>3.8</v>
      </c>
      <c r="AB1416" s="30">
        <v>3.2</v>
      </c>
      <c r="AC1416" s="32">
        <v>0.31807567955933419</v>
      </c>
      <c r="AD1416" s="30">
        <v>14.032750568794155</v>
      </c>
      <c r="AE1416" s="12">
        <v>72</v>
      </c>
      <c r="AF1416" s="12">
        <v>48</v>
      </c>
      <c r="AG1416" s="12">
        <v>76</v>
      </c>
      <c r="AH1416" s="33">
        <v>2.9918699186991868</v>
      </c>
      <c r="AI1416" s="34">
        <v>2000000</v>
      </c>
      <c r="AJ1416" s="34">
        <v>2115000</v>
      </c>
      <c r="AK1416" s="34">
        <v>1750000</v>
      </c>
      <c r="AL1416" s="35">
        <v>-5.4373522458628844E-2</v>
      </c>
      <c r="AM1416" s="35">
        <v>0.14285714285714285</v>
      </c>
      <c r="AN1416" s="12">
        <v>2.8</v>
      </c>
      <c r="AO1416" s="33">
        <v>0.39999999999999991</v>
      </c>
      <c r="AP1416" s="12">
        <v>2.4</v>
      </c>
      <c r="AQ1416" s="32">
        <v>3.9860139860139858E-2</v>
      </c>
      <c r="AR1416" s="34">
        <v>900</v>
      </c>
      <c r="AS1416" s="34">
        <v>875</v>
      </c>
      <c r="AT1416" s="31">
        <v>2.8571428571428571E-2</v>
      </c>
      <c r="AU1416" s="32">
        <v>-0.22041306041529651</v>
      </c>
      <c r="AV1416" s="36">
        <v>2672.32</v>
      </c>
      <c r="AW1416" s="30">
        <v>0.67800000000000005</v>
      </c>
      <c r="AX1416" s="30">
        <v>0.32200000000000001</v>
      </c>
      <c r="AY1416" s="30">
        <v>0.53390000000000004</v>
      </c>
      <c r="AZ1416" s="30">
        <v>0.23719999999999999</v>
      </c>
      <c r="BA1416" s="30">
        <v>0.35339999999999999</v>
      </c>
      <c r="BB1416" s="30">
        <v>0.31319999999999998</v>
      </c>
      <c r="BC1416" s="30">
        <v>0.311</v>
      </c>
      <c r="BD1416" s="37">
        <v>10</v>
      </c>
      <c r="BE1416" s="29">
        <v>12</v>
      </c>
      <c r="BF1416" s="38" t="s">
        <v>4142</v>
      </c>
      <c r="BG1416" s="39">
        <v>145.06947009508801</v>
      </c>
      <c r="BH1416" s="39">
        <v>-37.878986673637797</v>
      </c>
      <c r="BI1416" s="40">
        <f t="shared" si="308"/>
        <v>70</v>
      </c>
      <c r="BJ1416" s="40">
        <f t="shared" si="309"/>
        <v>70</v>
      </c>
      <c r="BK1416" s="40">
        <f t="shared" si="310"/>
        <v>88</v>
      </c>
      <c r="BL1416" s="40">
        <f t="shared" si="311"/>
        <v>100</v>
      </c>
      <c r="BM1416" s="40">
        <f t="shared" si="312"/>
        <v>1</v>
      </c>
      <c r="BN1416" s="40">
        <f t="shared" si="313"/>
        <v>46</v>
      </c>
      <c r="BO1416" s="40">
        <f t="shared" si="314"/>
        <v>100</v>
      </c>
      <c r="BP1416" s="40">
        <f t="shared" si="315"/>
        <v>68</v>
      </c>
      <c r="BQ1416" s="41">
        <f t="shared" si="316"/>
        <v>26</v>
      </c>
      <c r="BR1416" s="40">
        <f t="shared" si="317"/>
        <v>11</v>
      </c>
      <c r="BS1416" s="41">
        <f t="shared" si="318"/>
        <v>55</v>
      </c>
      <c r="BT1416" s="41">
        <f t="shared" si="319"/>
        <v>52</v>
      </c>
      <c r="BU1416" s="41">
        <f t="shared" si="320"/>
        <v>100</v>
      </c>
      <c r="BV1416" s="41">
        <f t="shared" si="321"/>
        <v>61</v>
      </c>
    </row>
    <row r="1417" spans="2:74" x14ac:dyDescent="0.3">
      <c r="B1417" s="12" t="s">
        <v>1833</v>
      </c>
      <c r="C1417" s="12">
        <v>212031557</v>
      </c>
      <c r="D1417" s="12" t="s">
        <v>747</v>
      </c>
      <c r="E1417" s="12" t="s">
        <v>163</v>
      </c>
      <c r="F1417" s="12" t="s">
        <v>738</v>
      </c>
      <c r="G1417" s="12" t="s">
        <v>92</v>
      </c>
      <c r="H1417" s="12" t="s">
        <v>86</v>
      </c>
      <c r="I1417" s="28">
        <v>700400</v>
      </c>
      <c r="J1417" s="28">
        <v>700000</v>
      </c>
      <c r="K1417" s="28">
        <v>699000</v>
      </c>
      <c r="L1417" s="28">
        <v>715000</v>
      </c>
      <c r="M1417" s="28">
        <v>715000</v>
      </c>
      <c r="N1417" s="28">
        <v>705000</v>
      </c>
      <c r="O1417" s="29">
        <v>41</v>
      </c>
      <c r="P1417" s="29">
        <v>40</v>
      </c>
      <c r="Q1417" s="29">
        <v>35</v>
      </c>
      <c r="R1417" s="28">
        <v>580</v>
      </c>
      <c r="S1417" s="28">
        <v>525</v>
      </c>
      <c r="T1417" s="30">
        <v>4.3</v>
      </c>
      <c r="U1417" s="30">
        <v>-0.10000000000000053</v>
      </c>
      <c r="V1417" s="30">
        <v>4.4000000000000004</v>
      </c>
      <c r="W1417" s="30">
        <v>3.8</v>
      </c>
      <c r="X1417" s="31">
        <v>4.3061107938320957E-2</v>
      </c>
      <c r="Y1417" s="30">
        <v>6.4</v>
      </c>
      <c r="Z1417" s="30">
        <v>0.10000000000000053</v>
      </c>
      <c r="AA1417" s="30">
        <v>6.3</v>
      </c>
      <c r="AB1417" s="30">
        <v>5.0999999999999996</v>
      </c>
      <c r="AC1417" s="32">
        <v>0.26818080935118738</v>
      </c>
      <c r="AD1417" s="30">
        <v>6.2279124293624539</v>
      </c>
      <c r="AE1417" s="12">
        <v>2026</v>
      </c>
      <c r="AF1417" s="12">
        <v>1843</v>
      </c>
      <c r="AG1417" s="12">
        <v>1097</v>
      </c>
      <c r="AH1417" s="33">
        <v>9.9296969696969697</v>
      </c>
      <c r="AI1417" s="34">
        <v>735000</v>
      </c>
      <c r="AJ1417" s="34">
        <v>727000</v>
      </c>
      <c r="AK1417" s="34">
        <v>720000</v>
      </c>
      <c r="AL1417" s="35">
        <v>1.1004126547455296E-2</v>
      </c>
      <c r="AM1417" s="35">
        <v>2.0833333333333332E-2</v>
      </c>
      <c r="AN1417" s="12">
        <v>3.4</v>
      </c>
      <c r="AO1417" s="33">
        <v>0.10000000000000009</v>
      </c>
      <c r="AP1417" s="12">
        <v>3.3</v>
      </c>
      <c r="AQ1417" s="32">
        <v>8.8461538461538453E-2</v>
      </c>
      <c r="AR1417" s="34">
        <v>590</v>
      </c>
      <c r="AS1417" s="34">
        <v>540</v>
      </c>
      <c r="AT1417" s="31">
        <v>9.2592592592592587E-2</v>
      </c>
      <c r="AU1417" s="32">
        <v>-8.5283207029284394E-2</v>
      </c>
      <c r="AV1417" s="36">
        <v>2162.7200000000003</v>
      </c>
      <c r="AW1417" s="30">
        <v>0.84899999999999998</v>
      </c>
      <c r="AX1417" s="30">
        <v>0.151</v>
      </c>
      <c r="AY1417" s="30">
        <v>0.90459999999999996</v>
      </c>
      <c r="AZ1417" s="30">
        <v>8.9399999999999993E-2</v>
      </c>
      <c r="BA1417" s="30">
        <v>0.13489999999999999</v>
      </c>
      <c r="BB1417" s="30">
        <v>0.55679999999999996</v>
      </c>
      <c r="BC1417" s="30">
        <v>0.25359999999999999</v>
      </c>
      <c r="BD1417" s="37">
        <v>5</v>
      </c>
      <c r="BE1417" s="29">
        <v>44</v>
      </c>
      <c r="BF1417" s="38" t="s">
        <v>4143</v>
      </c>
      <c r="BG1417" s="39">
        <v>145.31071730156199</v>
      </c>
      <c r="BH1417" s="39">
        <v>-38.105004388221197</v>
      </c>
      <c r="BI1417" s="40">
        <f t="shared" si="308"/>
        <v>46</v>
      </c>
      <c r="BJ1417" s="40">
        <f t="shared" si="309"/>
        <v>60</v>
      </c>
      <c r="BK1417" s="40">
        <f t="shared" si="310"/>
        <v>2</v>
      </c>
      <c r="BL1417" s="40">
        <f t="shared" si="311"/>
        <v>100</v>
      </c>
      <c r="BM1417" s="40">
        <f t="shared" si="312"/>
        <v>6</v>
      </c>
      <c r="BN1417" s="40">
        <f t="shared" si="313"/>
        <v>100</v>
      </c>
      <c r="BO1417" s="40">
        <f t="shared" si="314"/>
        <v>100</v>
      </c>
      <c r="BP1417" s="40">
        <f t="shared" si="315"/>
        <v>20</v>
      </c>
      <c r="BQ1417" s="41">
        <f t="shared" si="316"/>
        <v>94</v>
      </c>
      <c r="BR1417" s="40">
        <f t="shared" si="317"/>
        <v>88</v>
      </c>
      <c r="BS1417" s="41">
        <f t="shared" si="318"/>
        <v>88</v>
      </c>
      <c r="BT1417" s="41">
        <f t="shared" si="319"/>
        <v>11</v>
      </c>
      <c r="BU1417" s="41">
        <f t="shared" si="320"/>
        <v>50</v>
      </c>
      <c r="BV1417" s="41">
        <f t="shared" si="321"/>
        <v>61</v>
      </c>
    </row>
    <row r="1418" spans="2:74" x14ac:dyDescent="0.3">
      <c r="B1418" s="12" t="s">
        <v>1834</v>
      </c>
      <c r="C1418" s="12">
        <v>212051321</v>
      </c>
      <c r="D1418" s="12" t="s">
        <v>292</v>
      </c>
      <c r="E1418" s="12" t="s">
        <v>163</v>
      </c>
      <c r="F1418" s="12" t="s">
        <v>738</v>
      </c>
      <c r="G1418" s="12" t="s">
        <v>92</v>
      </c>
      <c r="H1418" s="12" t="s">
        <v>86</v>
      </c>
      <c r="I1418" s="28">
        <v>1760350</v>
      </c>
      <c r="J1418" s="28">
        <v>1750000</v>
      </c>
      <c r="K1418" s="28">
        <v>1851360</v>
      </c>
      <c r="L1418" s="28">
        <v>1713000</v>
      </c>
      <c r="M1418" s="28">
        <v>1707000</v>
      </c>
      <c r="N1418" s="28">
        <v>1705000</v>
      </c>
      <c r="O1418" s="29">
        <v>27</v>
      </c>
      <c r="P1418" s="29">
        <v>26</v>
      </c>
      <c r="Q1418" s="29">
        <v>26</v>
      </c>
      <c r="R1418" s="28">
        <v>720</v>
      </c>
      <c r="S1418" s="28">
        <v>680</v>
      </c>
      <c r="T1418" s="30">
        <v>3.5</v>
      </c>
      <c r="U1418" s="30">
        <v>0</v>
      </c>
      <c r="V1418" s="30">
        <v>3.5</v>
      </c>
      <c r="W1418" s="30">
        <v>3.2</v>
      </c>
      <c r="X1418" s="31">
        <v>2.126849774192632E-2</v>
      </c>
      <c r="Y1418" s="30">
        <v>5.3</v>
      </c>
      <c r="Z1418" s="30">
        <v>-0.10000000000000053</v>
      </c>
      <c r="AA1418" s="30">
        <v>5.4</v>
      </c>
      <c r="AB1418" s="30">
        <v>4.2</v>
      </c>
      <c r="AC1418" s="32">
        <v>0.32983947812064796</v>
      </c>
      <c r="AD1418" s="30">
        <v>15.508358047801352</v>
      </c>
      <c r="AE1418" s="12">
        <v>340</v>
      </c>
      <c r="AF1418" s="12">
        <v>256</v>
      </c>
      <c r="AG1418" s="12">
        <v>324</v>
      </c>
      <c r="AH1418" s="33">
        <v>2.4543784445805263</v>
      </c>
      <c r="AI1418" s="34">
        <v>1475800</v>
      </c>
      <c r="AJ1418" s="34">
        <v>1510000</v>
      </c>
      <c r="AK1418" s="34">
        <v>1420000</v>
      </c>
      <c r="AL1418" s="35">
        <v>-2.2649006622516555E-2</v>
      </c>
      <c r="AM1418" s="35">
        <v>3.9295774647887326E-2</v>
      </c>
      <c r="AN1418" s="12">
        <v>2.8</v>
      </c>
      <c r="AO1418" s="33">
        <v>9.9999999999999645E-2</v>
      </c>
      <c r="AP1418" s="12">
        <v>2.7</v>
      </c>
      <c r="AQ1418" s="32">
        <v>7.0023041474654379E-2</v>
      </c>
      <c r="AR1418" s="34">
        <v>680</v>
      </c>
      <c r="AS1418" s="34">
        <v>630</v>
      </c>
      <c r="AT1418" s="31">
        <v>7.9365079365079361E-2</v>
      </c>
      <c r="AU1418" s="32">
        <v>-9.2125228354720031E-3</v>
      </c>
      <c r="AV1418" s="36">
        <v>2182.88</v>
      </c>
      <c r="AW1418" s="30">
        <v>0.79690000000000005</v>
      </c>
      <c r="AX1418" s="30">
        <v>0.2031</v>
      </c>
      <c r="AY1418" s="30">
        <v>0.89419999999999999</v>
      </c>
      <c r="AZ1418" s="30">
        <v>8.5099999999999995E-2</v>
      </c>
      <c r="BA1418" s="30">
        <v>0.4461</v>
      </c>
      <c r="BB1418" s="30">
        <v>0.29499999999999998</v>
      </c>
      <c r="BC1418" s="30">
        <v>0.2233</v>
      </c>
      <c r="BD1418" s="37">
        <v>7.5</v>
      </c>
      <c r="BE1418" s="29">
        <v>21</v>
      </c>
      <c r="BF1418" s="38" t="s">
        <v>4144</v>
      </c>
      <c r="BG1418" s="39">
        <v>145.18022249077001</v>
      </c>
      <c r="BH1418" s="39">
        <v>-37.8856943638635</v>
      </c>
      <c r="BI1418" s="40">
        <f t="shared" si="308"/>
        <v>59</v>
      </c>
      <c r="BJ1418" s="40">
        <f t="shared" si="309"/>
        <v>70</v>
      </c>
      <c r="BK1418" s="40">
        <f t="shared" si="310"/>
        <v>94</v>
      </c>
      <c r="BL1418" s="40">
        <f t="shared" si="311"/>
        <v>100</v>
      </c>
      <c r="BM1418" s="40">
        <f t="shared" si="312"/>
        <v>1</v>
      </c>
      <c r="BN1418" s="40">
        <f t="shared" si="313"/>
        <v>92</v>
      </c>
      <c r="BO1418" s="40">
        <f t="shared" si="314"/>
        <v>100</v>
      </c>
      <c r="BP1418" s="40">
        <f t="shared" si="315"/>
        <v>88</v>
      </c>
      <c r="BQ1418" s="41">
        <f t="shared" si="316"/>
        <v>22</v>
      </c>
      <c r="BR1418" s="40">
        <f t="shared" si="317"/>
        <v>1</v>
      </c>
      <c r="BS1418" s="41">
        <f t="shared" si="318"/>
        <v>47</v>
      </c>
      <c r="BT1418" s="41">
        <f t="shared" si="319"/>
        <v>29</v>
      </c>
      <c r="BU1418" s="41">
        <f t="shared" si="320"/>
        <v>75</v>
      </c>
      <c r="BV1418" s="41">
        <f t="shared" si="321"/>
        <v>61</v>
      </c>
    </row>
    <row r="1419" spans="2:74" x14ac:dyDescent="0.3">
      <c r="B1419" s="12" t="s">
        <v>1835</v>
      </c>
      <c r="C1419" s="12">
        <v>213031348</v>
      </c>
      <c r="D1419" s="12" t="s">
        <v>536</v>
      </c>
      <c r="E1419" s="12" t="s">
        <v>95</v>
      </c>
      <c r="F1419" s="12" t="s">
        <v>738</v>
      </c>
      <c r="G1419" s="12" t="s">
        <v>92</v>
      </c>
      <c r="H1419" s="12" t="s">
        <v>86</v>
      </c>
      <c r="I1419" s="28">
        <v>970000</v>
      </c>
      <c r="J1419" s="28">
        <v>965000</v>
      </c>
      <c r="K1419" s="28">
        <v>900000</v>
      </c>
      <c r="L1419" s="28">
        <v>1000000</v>
      </c>
      <c r="M1419" s="28">
        <v>1003000</v>
      </c>
      <c r="N1419" s="28">
        <v>955000</v>
      </c>
      <c r="O1419" s="29">
        <v>27</v>
      </c>
      <c r="P1419" s="29">
        <v>27</v>
      </c>
      <c r="Q1419" s="29">
        <v>27</v>
      </c>
      <c r="R1419" s="28">
        <v>590</v>
      </c>
      <c r="S1419" s="28">
        <v>550</v>
      </c>
      <c r="T1419" s="30">
        <v>2.2999999999999998</v>
      </c>
      <c r="U1419" s="30">
        <v>0</v>
      </c>
      <c r="V1419" s="30">
        <v>2.2999999999999998</v>
      </c>
      <c r="W1419" s="30">
        <v>2</v>
      </c>
      <c r="X1419" s="31">
        <v>3.1628865979381443E-2</v>
      </c>
      <c r="Y1419" s="30">
        <v>5.7</v>
      </c>
      <c r="Z1419" s="30">
        <v>-0.59999999999999964</v>
      </c>
      <c r="AA1419" s="30">
        <v>6.3</v>
      </c>
      <c r="AB1419" s="30">
        <v>5.8</v>
      </c>
      <c r="AC1419" s="32">
        <v>0.29880074548253788</v>
      </c>
      <c r="AD1419" s="30">
        <v>9.4470900625183081</v>
      </c>
      <c r="AE1419" s="12">
        <v>202</v>
      </c>
      <c r="AF1419" s="12">
        <v>141</v>
      </c>
      <c r="AG1419" s="12">
        <v>170</v>
      </c>
      <c r="AH1419" s="33">
        <v>3.3798008534850639</v>
      </c>
      <c r="AI1419" s="34">
        <v>1045000</v>
      </c>
      <c r="AJ1419" s="34">
        <v>1030000</v>
      </c>
      <c r="AK1419" s="34">
        <v>1040000</v>
      </c>
      <c r="AL1419" s="35">
        <v>1.4563106796116505E-2</v>
      </c>
      <c r="AM1419" s="35">
        <v>4.807692307692308E-3</v>
      </c>
      <c r="AN1419" s="12">
        <v>2.5</v>
      </c>
      <c r="AO1419" s="33">
        <v>0.29999999999999982</v>
      </c>
      <c r="AP1419" s="12">
        <v>2.2000000000000002</v>
      </c>
      <c r="AQ1419" s="32">
        <v>5.9785932721712544E-2</v>
      </c>
      <c r="AR1419" s="34">
        <v>620</v>
      </c>
      <c r="AS1419" s="34">
        <v>580</v>
      </c>
      <c r="AT1419" s="31">
        <v>6.8965517241379309E-2</v>
      </c>
      <c r="AU1419" s="32">
        <v>-0.10041481086576047</v>
      </c>
      <c r="AV1419" s="36">
        <v>1974.5600000000002</v>
      </c>
      <c r="AW1419" s="30">
        <v>0.52129999999999999</v>
      </c>
      <c r="AX1419" s="30">
        <v>0.47870000000000001</v>
      </c>
      <c r="AY1419" s="30">
        <v>0.3155</v>
      </c>
      <c r="AZ1419" s="30">
        <v>0.15290000000000001</v>
      </c>
      <c r="BA1419" s="30">
        <v>0.14299999999999999</v>
      </c>
      <c r="BB1419" s="30">
        <v>0.2697</v>
      </c>
      <c r="BC1419" s="30">
        <v>0.55940000000000001</v>
      </c>
      <c r="BD1419" s="37">
        <v>4</v>
      </c>
      <c r="BE1419" s="29">
        <v>6</v>
      </c>
      <c r="BF1419" s="38" t="s">
        <v>4145</v>
      </c>
      <c r="BG1419" s="39">
        <v>144.896423681447</v>
      </c>
      <c r="BH1419" s="39">
        <v>-37.8011689926538</v>
      </c>
      <c r="BI1419" s="40">
        <f t="shared" si="308"/>
        <v>79</v>
      </c>
      <c r="BJ1419" s="40">
        <f t="shared" si="309"/>
        <v>75</v>
      </c>
      <c r="BK1419" s="40">
        <f t="shared" si="310"/>
        <v>83</v>
      </c>
      <c r="BL1419" s="40">
        <f t="shared" si="311"/>
        <v>100</v>
      </c>
      <c r="BM1419" s="40">
        <f t="shared" si="312"/>
        <v>8</v>
      </c>
      <c r="BN1419" s="40">
        <f t="shared" si="313"/>
        <v>77</v>
      </c>
      <c r="BO1419" s="40">
        <f t="shared" si="314"/>
        <v>100</v>
      </c>
      <c r="BP1419" s="40">
        <f t="shared" si="315"/>
        <v>21</v>
      </c>
      <c r="BQ1419" s="41">
        <f t="shared" si="316"/>
        <v>56</v>
      </c>
      <c r="BR1419" s="40">
        <f t="shared" si="317"/>
        <v>56</v>
      </c>
      <c r="BS1419" s="41">
        <f t="shared" si="318"/>
        <v>68</v>
      </c>
      <c r="BT1419" s="41">
        <f t="shared" si="319"/>
        <v>22</v>
      </c>
      <c r="BU1419" s="41">
        <f t="shared" si="320"/>
        <v>40</v>
      </c>
      <c r="BV1419" s="41">
        <f t="shared" si="321"/>
        <v>61</v>
      </c>
    </row>
    <row r="1420" spans="2:74" x14ac:dyDescent="0.3">
      <c r="B1420" s="12" t="s">
        <v>1836</v>
      </c>
      <c r="C1420" s="12">
        <v>213051467</v>
      </c>
      <c r="D1420" s="12" t="s">
        <v>757</v>
      </c>
      <c r="E1420" s="12" t="s">
        <v>95</v>
      </c>
      <c r="F1420" s="12" t="s">
        <v>738</v>
      </c>
      <c r="G1420" s="12" t="s">
        <v>92</v>
      </c>
      <c r="H1420" s="12" t="s">
        <v>86</v>
      </c>
      <c r="I1420" s="28">
        <v>549000</v>
      </c>
      <c r="J1420" s="28">
        <v>548080</v>
      </c>
      <c r="K1420" s="28">
        <v>530000</v>
      </c>
      <c r="L1420" s="28">
        <v>570000</v>
      </c>
      <c r="M1420" s="28">
        <v>565000</v>
      </c>
      <c r="N1420" s="28">
        <v>540000</v>
      </c>
      <c r="O1420" s="29">
        <v>33</v>
      </c>
      <c r="P1420" s="29">
        <v>35</v>
      </c>
      <c r="Q1420" s="29">
        <v>34</v>
      </c>
      <c r="R1420" s="28">
        <v>440</v>
      </c>
      <c r="S1420" s="28">
        <v>400</v>
      </c>
      <c r="T1420" s="30">
        <v>3.8</v>
      </c>
      <c r="U1420" s="30">
        <v>0.19999999999999973</v>
      </c>
      <c r="V1420" s="30">
        <v>3.6</v>
      </c>
      <c r="W1420" s="30">
        <v>3.1</v>
      </c>
      <c r="X1420" s="31">
        <v>4.1675774134790532E-2</v>
      </c>
      <c r="Y1420" s="30">
        <v>6.3</v>
      </c>
      <c r="Z1420" s="30">
        <v>0.29999999999999982</v>
      </c>
      <c r="AA1420" s="30">
        <v>6</v>
      </c>
      <c r="AB1420" s="30">
        <v>5.7</v>
      </c>
      <c r="AC1420" s="32">
        <v>0.28592222915367016</v>
      </c>
      <c r="AD1420" s="30">
        <v>6.8606339075771379</v>
      </c>
      <c r="AE1420" s="12">
        <v>2290</v>
      </c>
      <c r="AF1420" s="12">
        <v>2215</v>
      </c>
      <c r="AG1420" s="12">
        <v>1746</v>
      </c>
      <c r="AH1420" s="33">
        <v>7.6329438586491873</v>
      </c>
      <c r="AI1420" s="34">
        <v>655000</v>
      </c>
      <c r="AJ1420" s="34">
        <v>658000</v>
      </c>
      <c r="AK1420" s="34">
        <v>651000</v>
      </c>
      <c r="AL1420" s="35">
        <v>-4.559270516717325E-3</v>
      </c>
      <c r="AM1420" s="35">
        <v>6.1443932411674347E-3</v>
      </c>
      <c r="AN1420" s="12">
        <v>3.5</v>
      </c>
      <c r="AO1420" s="33">
        <v>0.29999999999999982</v>
      </c>
      <c r="AP1420" s="12">
        <v>3.2</v>
      </c>
      <c r="AQ1420" s="32">
        <v>8.7142857142857147E-2</v>
      </c>
      <c r="AR1420" s="34">
        <v>525</v>
      </c>
      <c r="AS1420" s="34">
        <v>490</v>
      </c>
      <c r="AT1420" s="31">
        <v>7.1428571428571425E-2</v>
      </c>
      <c r="AU1420" s="32">
        <v>-0.30783099110399936</v>
      </c>
      <c r="AV1420" s="36">
        <v>1538.88</v>
      </c>
      <c r="AW1420" s="30">
        <v>0.69340000000000002</v>
      </c>
      <c r="AX1420" s="30">
        <v>0.30659999999999998</v>
      </c>
      <c r="AY1420" s="30">
        <v>0.84419999999999995</v>
      </c>
      <c r="AZ1420" s="30">
        <v>0.15129999999999999</v>
      </c>
      <c r="BA1420" s="30">
        <v>0.27289999999999998</v>
      </c>
      <c r="BB1420" s="30">
        <v>0.32669999999999999</v>
      </c>
      <c r="BC1420" s="30">
        <v>0.36209999999999998</v>
      </c>
      <c r="BD1420" s="37">
        <v>1</v>
      </c>
      <c r="BE1420" s="29">
        <v>28</v>
      </c>
      <c r="BF1420" s="38" t="s">
        <v>4146</v>
      </c>
      <c r="BG1420" s="39">
        <v>144.66151171002301</v>
      </c>
      <c r="BH1420" s="39">
        <v>-37.885552836082603</v>
      </c>
      <c r="BI1420" s="40">
        <f t="shared" si="308"/>
        <v>54</v>
      </c>
      <c r="BJ1420" s="40">
        <f t="shared" si="309"/>
        <v>59</v>
      </c>
      <c r="BK1420" s="40">
        <f t="shared" si="310"/>
        <v>30</v>
      </c>
      <c r="BL1420" s="40">
        <f t="shared" si="311"/>
        <v>100</v>
      </c>
      <c r="BM1420" s="40">
        <f t="shared" si="312"/>
        <v>1</v>
      </c>
      <c r="BN1420" s="40">
        <f t="shared" si="313"/>
        <v>100</v>
      </c>
      <c r="BO1420" s="40">
        <f t="shared" si="314"/>
        <v>100</v>
      </c>
      <c r="BP1420" s="40">
        <f t="shared" si="315"/>
        <v>50</v>
      </c>
      <c r="BQ1420" s="41">
        <f t="shared" si="316"/>
        <v>89</v>
      </c>
      <c r="BR1420" s="40">
        <f t="shared" si="317"/>
        <v>82</v>
      </c>
      <c r="BS1420" s="41">
        <f t="shared" si="318"/>
        <v>76</v>
      </c>
      <c r="BT1420" s="41">
        <f t="shared" si="319"/>
        <v>13</v>
      </c>
      <c r="BU1420" s="41">
        <f t="shared" si="320"/>
        <v>10</v>
      </c>
      <c r="BV1420" s="41">
        <f t="shared" si="321"/>
        <v>61</v>
      </c>
    </row>
    <row r="1421" spans="2:74" x14ac:dyDescent="0.3">
      <c r="B1421" s="12" t="s">
        <v>1837</v>
      </c>
      <c r="C1421" s="12">
        <v>214021383</v>
      </c>
      <c r="D1421" s="12" t="s">
        <v>539</v>
      </c>
      <c r="E1421" s="12" t="s">
        <v>539</v>
      </c>
      <c r="F1421" s="12" t="s">
        <v>738</v>
      </c>
      <c r="G1421" s="12" t="s">
        <v>92</v>
      </c>
      <c r="H1421" s="12" t="s">
        <v>86</v>
      </c>
      <c r="I1421" s="28">
        <v>1300000</v>
      </c>
      <c r="J1421" s="28">
        <v>1307950</v>
      </c>
      <c r="K1421" s="28">
        <v>1364510</v>
      </c>
      <c r="L1421" s="28">
        <v>920000</v>
      </c>
      <c r="M1421" s="28">
        <v>975000</v>
      </c>
      <c r="N1421" s="28">
        <v>1100000</v>
      </c>
      <c r="O1421" s="29">
        <v>51</v>
      </c>
      <c r="P1421" s="29">
        <v>48</v>
      </c>
      <c r="Q1421" s="29">
        <v>43</v>
      </c>
      <c r="R1421" s="28">
        <v>620</v>
      </c>
      <c r="S1421" s="28">
        <v>585</v>
      </c>
      <c r="T1421" s="30">
        <v>2.5</v>
      </c>
      <c r="U1421" s="30">
        <v>0.10000000000000009</v>
      </c>
      <c r="V1421" s="30">
        <v>2.4</v>
      </c>
      <c r="W1421" s="30">
        <v>2.4</v>
      </c>
      <c r="X1421" s="31">
        <v>2.4799999999999999E-2</v>
      </c>
      <c r="Y1421" s="30">
        <v>2.7</v>
      </c>
      <c r="Z1421" s="30">
        <v>0</v>
      </c>
      <c r="AA1421" s="30">
        <v>2.7</v>
      </c>
      <c r="AB1421" s="30">
        <v>2.2999999999999998</v>
      </c>
      <c r="AC1421" s="32">
        <v>0.38711288711288711</v>
      </c>
      <c r="AD1421" s="30">
        <v>15.609390609390607</v>
      </c>
      <c r="AE1421" s="12">
        <v>1208</v>
      </c>
      <c r="AF1421" s="12">
        <v>1258</v>
      </c>
      <c r="AG1421" s="12">
        <v>1064</v>
      </c>
      <c r="AH1421" s="33">
        <v>5.5714285714285712</v>
      </c>
      <c r="AI1421" s="34">
        <v>950000</v>
      </c>
      <c r="AJ1421" s="34">
        <v>1010000</v>
      </c>
      <c r="AK1421" s="34">
        <v>1080000</v>
      </c>
      <c r="AL1421" s="35">
        <v>-5.9405940594059403E-2</v>
      </c>
      <c r="AM1421" s="35">
        <v>-0.12037037037037036</v>
      </c>
      <c r="AN1421" s="12">
        <v>2.7</v>
      </c>
      <c r="AO1421" s="33">
        <v>0</v>
      </c>
      <c r="AP1421" s="12">
        <v>2.7</v>
      </c>
      <c r="AQ1421" s="32">
        <v>6.7844522968197887E-2</v>
      </c>
      <c r="AR1421" s="34">
        <v>650</v>
      </c>
      <c r="AS1421" s="34">
        <v>595</v>
      </c>
      <c r="AT1421" s="31">
        <v>9.2436974789915971E-2</v>
      </c>
      <c r="AU1421" s="32">
        <v>-0.21226262268330853</v>
      </c>
      <c r="AV1421" s="36">
        <v>1601.6000000000001</v>
      </c>
      <c r="AW1421" s="30">
        <v>0.67859999999999998</v>
      </c>
      <c r="AX1421" s="30">
        <v>0.32140000000000002</v>
      </c>
      <c r="AY1421" s="30">
        <v>0.9617</v>
      </c>
      <c r="AZ1421" s="30">
        <v>2.6100000000000002E-2</v>
      </c>
      <c r="BA1421" s="30">
        <v>0.4854</v>
      </c>
      <c r="BB1421" s="30">
        <v>0.28849999999999998</v>
      </c>
      <c r="BC1421" s="30">
        <v>0.1885</v>
      </c>
      <c r="BD1421" s="37">
        <v>5</v>
      </c>
      <c r="BE1421" s="29">
        <v>64</v>
      </c>
      <c r="BF1421" s="38" t="s">
        <v>4147</v>
      </c>
      <c r="BG1421" s="39">
        <v>144.81325379551399</v>
      </c>
      <c r="BH1421" s="39">
        <v>-38.376075835521398</v>
      </c>
      <c r="BI1421" s="40">
        <f t="shared" si="308"/>
        <v>75</v>
      </c>
      <c r="BJ1421" s="40">
        <f t="shared" si="309"/>
        <v>72</v>
      </c>
      <c r="BK1421" s="40">
        <f t="shared" si="310"/>
        <v>56</v>
      </c>
      <c r="BL1421" s="40">
        <f t="shared" si="311"/>
        <v>100</v>
      </c>
      <c r="BM1421" s="40">
        <f t="shared" si="312"/>
        <v>1</v>
      </c>
      <c r="BN1421" s="40">
        <f t="shared" si="313"/>
        <v>89</v>
      </c>
      <c r="BO1421" s="40">
        <f t="shared" si="314"/>
        <v>95</v>
      </c>
      <c r="BP1421" s="40">
        <f t="shared" si="315"/>
        <v>97</v>
      </c>
      <c r="BQ1421" s="41">
        <f t="shared" si="316"/>
        <v>33</v>
      </c>
      <c r="BR1421" s="40">
        <f t="shared" si="317"/>
        <v>1</v>
      </c>
      <c r="BS1421" s="41">
        <f t="shared" si="318"/>
        <v>10</v>
      </c>
      <c r="BT1421" s="41">
        <f t="shared" si="319"/>
        <v>72</v>
      </c>
      <c r="BU1421" s="41">
        <f t="shared" si="320"/>
        <v>50</v>
      </c>
      <c r="BV1421" s="41">
        <f t="shared" si="321"/>
        <v>61</v>
      </c>
    </row>
    <row r="1422" spans="2:74" x14ac:dyDescent="0.3">
      <c r="B1422" s="12" t="s">
        <v>1838</v>
      </c>
      <c r="C1422" s="12">
        <v>214021592</v>
      </c>
      <c r="D1422" s="12" t="s">
        <v>539</v>
      </c>
      <c r="E1422" s="12" t="s">
        <v>539</v>
      </c>
      <c r="F1422" s="12" t="s">
        <v>738</v>
      </c>
      <c r="G1422" s="12" t="s">
        <v>92</v>
      </c>
      <c r="H1422" s="12" t="s">
        <v>86</v>
      </c>
      <c r="I1422" s="28">
        <v>1545000</v>
      </c>
      <c r="J1422" s="28">
        <v>1550000</v>
      </c>
      <c r="K1422" s="28">
        <v>1550000</v>
      </c>
      <c r="L1422" s="28">
        <v>1400000</v>
      </c>
      <c r="M1422" s="28">
        <v>1425000</v>
      </c>
      <c r="N1422" s="28">
        <v>1507000</v>
      </c>
      <c r="O1422" s="29">
        <v>33</v>
      </c>
      <c r="P1422" s="29">
        <v>35</v>
      </c>
      <c r="Q1422" s="29">
        <v>33</v>
      </c>
      <c r="R1422" s="28">
        <v>770</v>
      </c>
      <c r="S1422" s="28">
        <v>700</v>
      </c>
      <c r="T1422" s="30">
        <v>2.7</v>
      </c>
      <c r="U1422" s="30">
        <v>0.10000000000000009</v>
      </c>
      <c r="V1422" s="30">
        <v>2.6</v>
      </c>
      <c r="W1422" s="30">
        <v>2.6</v>
      </c>
      <c r="X1422" s="31">
        <v>2.5915857605177995E-2</v>
      </c>
      <c r="Y1422" s="30">
        <v>3.1</v>
      </c>
      <c r="Z1422" s="30">
        <v>-0.19999999999999973</v>
      </c>
      <c r="AA1422" s="30">
        <v>3.3</v>
      </c>
      <c r="AB1422" s="30">
        <v>3.5</v>
      </c>
      <c r="AC1422" s="32">
        <v>0.49496040316774659</v>
      </c>
      <c r="AD1422" s="30">
        <v>19.098746825528682</v>
      </c>
      <c r="AE1422" s="12">
        <v>1208</v>
      </c>
      <c r="AF1422" s="12">
        <v>1258</v>
      </c>
      <c r="AG1422" s="12">
        <v>1064</v>
      </c>
      <c r="AH1422" s="33">
        <v>5.5714285714285712</v>
      </c>
      <c r="AI1422" s="34">
        <v>950000</v>
      </c>
      <c r="AJ1422" s="34">
        <v>1010000</v>
      </c>
      <c r="AK1422" s="34">
        <v>1080000</v>
      </c>
      <c r="AL1422" s="35">
        <v>-5.9405940594059403E-2</v>
      </c>
      <c r="AM1422" s="35">
        <v>-0.12037037037037036</v>
      </c>
      <c r="AN1422" s="12">
        <v>2.7</v>
      </c>
      <c r="AO1422" s="33">
        <v>0</v>
      </c>
      <c r="AP1422" s="12">
        <v>2.7</v>
      </c>
      <c r="AQ1422" s="32">
        <v>6.7844522968197887E-2</v>
      </c>
      <c r="AR1422" s="34">
        <v>650</v>
      </c>
      <c r="AS1422" s="34">
        <v>595</v>
      </c>
      <c r="AT1422" s="31">
        <v>9.2436974789915971E-2</v>
      </c>
      <c r="AU1422" s="32">
        <v>-0.21226262268330853</v>
      </c>
      <c r="AV1422" s="36">
        <v>1555.68</v>
      </c>
      <c r="AW1422" s="30">
        <v>0.63</v>
      </c>
      <c r="AX1422" s="30">
        <v>0.37</v>
      </c>
      <c r="AY1422" s="30">
        <v>0.65410000000000001</v>
      </c>
      <c r="AZ1422" s="30">
        <v>0.1573</v>
      </c>
      <c r="BA1422" s="30">
        <v>0.48230000000000001</v>
      </c>
      <c r="BB1422" s="30">
        <v>0.2311</v>
      </c>
      <c r="BC1422" s="30">
        <v>0.25180000000000002</v>
      </c>
      <c r="BD1422" s="37">
        <v>6</v>
      </c>
      <c r="BE1422" s="29">
        <v>46</v>
      </c>
      <c r="BF1422" s="38" t="s">
        <v>4148</v>
      </c>
      <c r="BG1422" s="39">
        <v>145.04383970608501</v>
      </c>
      <c r="BH1422" s="39">
        <v>-38.220889839626601</v>
      </c>
      <c r="BI1422" s="40">
        <f t="shared" si="308"/>
        <v>72</v>
      </c>
      <c r="BJ1422" s="40">
        <f t="shared" si="309"/>
        <v>72</v>
      </c>
      <c r="BK1422" s="40">
        <f t="shared" si="310"/>
        <v>56</v>
      </c>
      <c r="BL1422" s="40">
        <f t="shared" si="311"/>
        <v>100</v>
      </c>
      <c r="BM1422" s="40">
        <f t="shared" si="312"/>
        <v>1</v>
      </c>
      <c r="BN1422" s="40">
        <f t="shared" si="313"/>
        <v>89</v>
      </c>
      <c r="BO1422" s="40">
        <f t="shared" si="314"/>
        <v>100</v>
      </c>
      <c r="BP1422" s="40">
        <f t="shared" si="315"/>
        <v>96</v>
      </c>
      <c r="BQ1422" s="41">
        <f t="shared" si="316"/>
        <v>37</v>
      </c>
      <c r="BR1422" s="40">
        <f t="shared" si="317"/>
        <v>1</v>
      </c>
      <c r="BS1422" s="41">
        <f t="shared" si="318"/>
        <v>1</v>
      </c>
      <c r="BT1422" s="41">
        <f t="shared" si="319"/>
        <v>65</v>
      </c>
      <c r="BU1422" s="41">
        <f t="shared" si="320"/>
        <v>60</v>
      </c>
      <c r="BV1422" s="41">
        <f t="shared" si="321"/>
        <v>61</v>
      </c>
    </row>
    <row r="1423" spans="2:74" x14ac:dyDescent="0.3">
      <c r="B1423" s="12" t="s">
        <v>1839</v>
      </c>
      <c r="C1423" s="12">
        <v>215021469</v>
      </c>
      <c r="D1423" s="12" t="s">
        <v>198</v>
      </c>
      <c r="E1423" s="12" t="s">
        <v>98</v>
      </c>
      <c r="F1423" s="12" t="s">
        <v>2851</v>
      </c>
      <c r="G1423" s="12" t="s">
        <v>92</v>
      </c>
      <c r="H1423" s="12" t="s">
        <v>86</v>
      </c>
      <c r="I1423" s="28">
        <v>399000</v>
      </c>
      <c r="J1423" s="28">
        <v>395000</v>
      </c>
      <c r="K1423" s="28">
        <v>380000</v>
      </c>
      <c r="L1423" s="28">
        <v>425000</v>
      </c>
      <c r="M1423" s="28">
        <v>418000</v>
      </c>
      <c r="N1423" s="28">
        <v>405000</v>
      </c>
      <c r="O1423" s="29">
        <v>41</v>
      </c>
      <c r="P1423" s="29">
        <v>43</v>
      </c>
      <c r="Q1423" s="29">
        <v>41</v>
      </c>
      <c r="R1423" s="28">
        <v>450</v>
      </c>
      <c r="S1423" s="28">
        <v>395</v>
      </c>
      <c r="T1423" s="30">
        <v>3.8</v>
      </c>
      <c r="U1423" s="30">
        <v>0.19999999999999973</v>
      </c>
      <c r="V1423" s="30">
        <v>3.6</v>
      </c>
      <c r="W1423" s="30">
        <v>3.2</v>
      </c>
      <c r="X1423" s="31">
        <v>5.8646616541353384E-2</v>
      </c>
      <c r="Y1423" s="30">
        <v>5.3</v>
      </c>
      <c r="Z1423" s="30">
        <v>0.20000000000000018</v>
      </c>
      <c r="AA1423" s="30">
        <v>5.0999999999999996</v>
      </c>
      <c r="AB1423" s="30">
        <v>4.5</v>
      </c>
      <c r="AC1423" s="32">
        <v>0.33205430932703661</v>
      </c>
      <c r="AD1423" s="30">
        <v>5.6619516846789564</v>
      </c>
      <c r="AE1423" s="12">
        <v>231</v>
      </c>
      <c r="AF1423" s="12">
        <v>224</v>
      </c>
      <c r="AG1423" s="12">
        <v>263</v>
      </c>
      <c r="AH1423" s="33">
        <v>2.9065743944636679</v>
      </c>
      <c r="AI1423" s="34">
        <v>450000</v>
      </c>
      <c r="AJ1423" s="34">
        <v>430000</v>
      </c>
      <c r="AK1423" s="34">
        <v>405000</v>
      </c>
      <c r="AL1423" s="35">
        <v>4.6511627906976744E-2</v>
      </c>
      <c r="AM1423" s="35">
        <v>0.1111111111111111</v>
      </c>
      <c r="AN1423" s="12">
        <v>3.2</v>
      </c>
      <c r="AO1423" s="33">
        <v>0.5</v>
      </c>
      <c r="AP1423" s="12">
        <v>2.7</v>
      </c>
      <c r="AQ1423" s="32">
        <v>8.3673469387755106E-2</v>
      </c>
      <c r="AR1423" s="34">
        <v>470</v>
      </c>
      <c r="AS1423" s="34">
        <v>420</v>
      </c>
      <c r="AT1423" s="31">
        <v>0.11904761904761904</v>
      </c>
      <c r="AU1423" s="32">
        <v>0.11429313236793076</v>
      </c>
      <c r="AV1423" s="36">
        <v>1355.2</v>
      </c>
      <c r="AW1423" s="30">
        <v>0.61609999999999998</v>
      </c>
      <c r="AX1423" s="30">
        <v>0.38390000000000002</v>
      </c>
      <c r="AY1423" s="30">
        <v>0.77429999999999999</v>
      </c>
      <c r="AZ1423" s="30">
        <v>0.13830000000000001</v>
      </c>
      <c r="BA1423" s="30">
        <v>0.28370000000000001</v>
      </c>
      <c r="BB1423" s="30">
        <v>0.25380000000000003</v>
      </c>
      <c r="BC1423" s="30">
        <v>0.41689999999999999</v>
      </c>
      <c r="BD1423" s="37">
        <v>3.5</v>
      </c>
      <c r="BE1423" s="29">
        <v>477</v>
      </c>
      <c r="BF1423" s="38" t="s">
        <v>4149</v>
      </c>
      <c r="BG1423" s="39">
        <v>142.146753093602</v>
      </c>
      <c r="BH1423" s="39">
        <v>-34.182111285516903</v>
      </c>
      <c r="BI1423" s="40">
        <f t="shared" si="308"/>
        <v>54</v>
      </c>
      <c r="BJ1423" s="40">
        <f t="shared" si="309"/>
        <v>64</v>
      </c>
      <c r="BK1423" s="40">
        <f t="shared" si="310"/>
        <v>89</v>
      </c>
      <c r="BL1423" s="40">
        <f t="shared" si="311"/>
        <v>62</v>
      </c>
      <c r="BM1423" s="40">
        <f t="shared" si="312"/>
        <v>24</v>
      </c>
      <c r="BN1423" s="40">
        <f t="shared" si="313"/>
        <v>100</v>
      </c>
      <c r="BO1423" s="40">
        <f t="shared" si="314"/>
        <v>32</v>
      </c>
      <c r="BP1423" s="40">
        <f t="shared" si="315"/>
        <v>52</v>
      </c>
      <c r="BQ1423" s="41">
        <f t="shared" si="316"/>
        <v>100</v>
      </c>
      <c r="BR1423" s="40">
        <f t="shared" si="317"/>
        <v>93</v>
      </c>
      <c r="BS1423" s="41">
        <f t="shared" si="318"/>
        <v>46</v>
      </c>
      <c r="BT1423" s="41">
        <f t="shared" si="319"/>
        <v>29</v>
      </c>
      <c r="BU1423" s="41">
        <f t="shared" si="320"/>
        <v>35</v>
      </c>
      <c r="BV1423" s="41">
        <f t="shared" si="321"/>
        <v>61</v>
      </c>
    </row>
    <row r="1424" spans="2:74" x14ac:dyDescent="0.3">
      <c r="B1424" s="12" t="s">
        <v>1840</v>
      </c>
      <c r="C1424" s="12">
        <v>216021411</v>
      </c>
      <c r="D1424" s="12" t="s">
        <v>975</v>
      </c>
      <c r="E1424" s="12" t="s">
        <v>976</v>
      </c>
      <c r="F1424" s="12" t="s">
        <v>2709</v>
      </c>
      <c r="G1424" s="12" t="s">
        <v>92</v>
      </c>
      <c r="H1424" s="12" t="s">
        <v>86</v>
      </c>
      <c r="I1424" s="28">
        <v>468000</v>
      </c>
      <c r="J1424" s="28">
        <v>465000</v>
      </c>
      <c r="K1424" s="28">
        <v>460000</v>
      </c>
      <c r="L1424" s="28">
        <v>358000</v>
      </c>
      <c r="M1424" s="28">
        <v>358000</v>
      </c>
      <c r="N1424" s="28">
        <v>405000</v>
      </c>
      <c r="O1424" s="29">
        <v>102</v>
      </c>
      <c r="P1424" s="29">
        <v>106</v>
      </c>
      <c r="Q1424" s="29">
        <v>106</v>
      </c>
      <c r="R1424" s="28">
        <v>450</v>
      </c>
      <c r="S1424" s="28">
        <v>440</v>
      </c>
      <c r="T1424" s="30">
        <v>1.9</v>
      </c>
      <c r="U1424" s="30">
        <v>0</v>
      </c>
      <c r="V1424" s="30">
        <v>1.9</v>
      </c>
      <c r="W1424" s="30">
        <v>2</v>
      </c>
      <c r="X1424" s="31">
        <v>0.05</v>
      </c>
      <c r="Y1424" s="30">
        <v>2.2000000000000002</v>
      </c>
      <c r="Z1424" s="30">
        <v>-0.39999999999999991</v>
      </c>
      <c r="AA1424" s="30">
        <v>2.6</v>
      </c>
      <c r="AB1424" s="30">
        <v>2.6</v>
      </c>
      <c r="AC1424" s="32">
        <v>0.38011893499121496</v>
      </c>
      <c r="AD1424" s="30">
        <v>7.6023786998242997</v>
      </c>
      <c r="AE1424" s="12">
        <v>402</v>
      </c>
      <c r="AF1424" s="12">
        <v>418</v>
      </c>
      <c r="AG1424" s="12">
        <v>307</v>
      </c>
      <c r="AH1424" s="33">
        <v>14.783132530120481</v>
      </c>
      <c r="AI1424" s="34">
        <v>520000</v>
      </c>
      <c r="AJ1424" s="34">
        <v>515000</v>
      </c>
      <c r="AK1424" s="34">
        <v>490000</v>
      </c>
      <c r="AL1424" s="35">
        <v>9.7087378640776691E-3</v>
      </c>
      <c r="AM1424" s="35">
        <v>6.1224489795918366E-2</v>
      </c>
      <c r="AN1424" s="12">
        <v>2</v>
      </c>
      <c r="AO1424" s="33">
        <v>0.19999999999999996</v>
      </c>
      <c r="AP1424" s="12">
        <v>1.8</v>
      </c>
      <c r="AQ1424" s="32">
        <v>0.13111111111111112</v>
      </c>
      <c r="AR1424" s="34">
        <v>480</v>
      </c>
      <c r="AS1424" s="34">
        <v>450</v>
      </c>
      <c r="AT1424" s="31">
        <v>6.6666666666666666E-2</v>
      </c>
      <c r="AU1424" s="32">
        <v>0.43710991220321671</v>
      </c>
      <c r="AV1424" s="36">
        <v>1183.8400000000001</v>
      </c>
      <c r="AW1424" s="30">
        <v>0.62219999999999998</v>
      </c>
      <c r="AX1424" s="30">
        <v>0.37780000000000002</v>
      </c>
      <c r="AY1424" s="30">
        <v>0.91239999999999999</v>
      </c>
      <c r="AZ1424" s="30">
        <v>6.6600000000000006E-2</v>
      </c>
      <c r="BA1424" s="30">
        <v>0.42799999999999999</v>
      </c>
      <c r="BB1424" s="30">
        <v>0.25019999999999998</v>
      </c>
      <c r="BC1424" s="30">
        <v>0.27379999999999999</v>
      </c>
      <c r="BD1424" s="37">
        <v>2</v>
      </c>
      <c r="BE1424" s="29">
        <v>218</v>
      </c>
      <c r="BF1424" s="38" t="s">
        <v>4150</v>
      </c>
      <c r="BG1424" s="39">
        <v>145.639342100851</v>
      </c>
      <c r="BH1424" s="39">
        <v>-35.930416311272403</v>
      </c>
      <c r="BI1424" s="40">
        <f t="shared" si="308"/>
        <v>85</v>
      </c>
      <c r="BJ1424" s="40">
        <f t="shared" si="309"/>
        <v>84</v>
      </c>
      <c r="BK1424" s="40">
        <f t="shared" si="310"/>
        <v>1</v>
      </c>
      <c r="BL1424" s="40">
        <f t="shared" si="311"/>
        <v>1</v>
      </c>
      <c r="BM1424" s="40">
        <f t="shared" si="312"/>
        <v>6</v>
      </c>
      <c r="BN1424" s="40">
        <f t="shared" si="313"/>
        <v>100</v>
      </c>
      <c r="BO1424" s="40">
        <f t="shared" si="314"/>
        <v>66</v>
      </c>
      <c r="BP1424" s="40">
        <f t="shared" si="315"/>
        <v>84</v>
      </c>
      <c r="BQ1424" s="41">
        <f t="shared" si="316"/>
        <v>100</v>
      </c>
      <c r="BR1424" s="40">
        <f t="shared" si="317"/>
        <v>74</v>
      </c>
      <c r="BS1424" s="41">
        <f t="shared" si="318"/>
        <v>14</v>
      </c>
      <c r="BT1424" s="41">
        <f t="shared" si="319"/>
        <v>80</v>
      </c>
      <c r="BU1424" s="41">
        <f t="shared" si="320"/>
        <v>20</v>
      </c>
      <c r="BV1424" s="41">
        <f t="shared" si="321"/>
        <v>61</v>
      </c>
    </row>
    <row r="1425" spans="2:74" x14ac:dyDescent="0.3">
      <c r="B1425" s="12" t="s">
        <v>1841</v>
      </c>
      <c r="C1425" s="12">
        <v>301031021</v>
      </c>
      <c r="D1425" s="12" t="s">
        <v>660</v>
      </c>
      <c r="E1425" s="12" t="s">
        <v>658</v>
      </c>
      <c r="F1425" s="12" t="s">
        <v>2813</v>
      </c>
      <c r="G1425" s="12" t="s">
        <v>102</v>
      </c>
      <c r="H1425" s="12" t="s">
        <v>86</v>
      </c>
      <c r="I1425" s="28">
        <v>1016200</v>
      </c>
      <c r="J1425" s="28">
        <v>975000</v>
      </c>
      <c r="K1425" s="28">
        <v>850000</v>
      </c>
      <c r="L1425" s="28">
        <v>975000</v>
      </c>
      <c r="M1425" s="28">
        <v>950000</v>
      </c>
      <c r="N1425" s="28">
        <v>850000</v>
      </c>
      <c r="O1425" s="29">
        <v>26</v>
      </c>
      <c r="P1425" s="29">
        <v>25</v>
      </c>
      <c r="Q1425" s="29">
        <v>24</v>
      </c>
      <c r="R1425" s="28">
        <v>700</v>
      </c>
      <c r="S1425" s="28">
        <v>650</v>
      </c>
      <c r="T1425" s="30">
        <v>3.1</v>
      </c>
      <c r="U1425" s="30">
        <v>0</v>
      </c>
      <c r="V1425" s="30">
        <v>3.1</v>
      </c>
      <c r="W1425" s="30">
        <v>2.7</v>
      </c>
      <c r="X1425" s="31">
        <v>3.5819720527455225E-2</v>
      </c>
      <c r="Y1425" s="30">
        <v>4</v>
      </c>
      <c r="Z1425" s="30">
        <v>-9.9999999999999645E-2</v>
      </c>
      <c r="AA1425" s="30">
        <v>4.0999999999999996</v>
      </c>
      <c r="AB1425" s="30">
        <v>4.2</v>
      </c>
      <c r="AC1425" s="32">
        <v>0.33674568965517238</v>
      </c>
      <c r="AD1425" s="30">
        <v>9.4011255447139046</v>
      </c>
      <c r="AE1425" s="12">
        <v>204</v>
      </c>
      <c r="AF1425" s="12">
        <v>211</v>
      </c>
      <c r="AG1425" s="12">
        <v>164</v>
      </c>
      <c r="AH1425" s="33">
        <v>3.009771986970684</v>
      </c>
      <c r="AI1425" s="34">
        <v>1180000</v>
      </c>
      <c r="AJ1425" s="34">
        <v>985500</v>
      </c>
      <c r="AK1425" s="34">
        <v>905000</v>
      </c>
      <c r="AL1425" s="35">
        <v>0.19736174530695078</v>
      </c>
      <c r="AM1425" s="35">
        <v>0.30386740331491713</v>
      </c>
      <c r="AN1425" s="12">
        <v>3.1</v>
      </c>
      <c r="AO1425" s="33">
        <v>0.30000000000000027</v>
      </c>
      <c r="AP1425" s="12">
        <v>2.8</v>
      </c>
      <c r="AQ1425" s="32">
        <v>0.12264150943396226</v>
      </c>
      <c r="AR1425" s="34">
        <v>730</v>
      </c>
      <c r="AS1425" s="34">
        <v>700</v>
      </c>
      <c r="AT1425" s="31">
        <v>4.2857142857142858E-2</v>
      </c>
      <c r="AU1425" s="32">
        <v>0.37015500447235855</v>
      </c>
      <c r="AV1425" s="36">
        <v>2078.7200000000003</v>
      </c>
      <c r="AW1425" s="30">
        <v>0.73180000000000001</v>
      </c>
      <c r="AX1425" s="30">
        <v>0.26819999999999999</v>
      </c>
      <c r="AY1425" s="30">
        <v>0.79179999999999995</v>
      </c>
      <c r="AZ1425" s="30">
        <v>0.1636</v>
      </c>
      <c r="BA1425" s="30">
        <v>0.25990000000000002</v>
      </c>
      <c r="BB1425" s="30">
        <v>0.39300000000000002</v>
      </c>
      <c r="BC1425" s="30">
        <v>0.32419999999999999</v>
      </c>
      <c r="BD1425" s="37">
        <v>2</v>
      </c>
      <c r="BE1425" s="29">
        <v>11</v>
      </c>
      <c r="BF1425" s="38" t="s">
        <v>4151</v>
      </c>
      <c r="BG1425" s="39">
        <v>153.13644782800799</v>
      </c>
      <c r="BH1425" s="39">
        <v>-27.445551619046299</v>
      </c>
      <c r="BI1425" s="40">
        <f t="shared" si="308"/>
        <v>65</v>
      </c>
      <c r="BJ1425" s="40">
        <f t="shared" si="309"/>
        <v>65</v>
      </c>
      <c r="BK1425" s="40">
        <f t="shared" si="310"/>
        <v>88</v>
      </c>
      <c r="BL1425" s="40">
        <f t="shared" si="311"/>
        <v>1</v>
      </c>
      <c r="BM1425" s="40">
        <f t="shared" si="312"/>
        <v>99</v>
      </c>
      <c r="BN1425" s="40">
        <f t="shared" si="313"/>
        <v>100</v>
      </c>
      <c r="BO1425" s="40">
        <f t="shared" si="314"/>
        <v>100</v>
      </c>
      <c r="BP1425" s="40">
        <f t="shared" si="315"/>
        <v>47</v>
      </c>
      <c r="BQ1425" s="41">
        <f t="shared" si="316"/>
        <v>70</v>
      </c>
      <c r="BR1425" s="40">
        <f t="shared" si="317"/>
        <v>56</v>
      </c>
      <c r="BS1425" s="41">
        <f t="shared" si="318"/>
        <v>43</v>
      </c>
      <c r="BT1425" s="41">
        <f t="shared" si="319"/>
        <v>51</v>
      </c>
      <c r="BU1425" s="41">
        <f t="shared" si="320"/>
        <v>20</v>
      </c>
      <c r="BV1425" s="41">
        <f t="shared" si="321"/>
        <v>61</v>
      </c>
    </row>
    <row r="1426" spans="2:74" x14ac:dyDescent="0.3">
      <c r="B1426" s="12" t="s">
        <v>1842</v>
      </c>
      <c r="C1426" s="12">
        <v>302011025</v>
      </c>
      <c r="D1426" s="12" t="s">
        <v>466</v>
      </c>
      <c r="E1426" s="12" t="s">
        <v>266</v>
      </c>
      <c r="F1426" s="12" t="s">
        <v>2813</v>
      </c>
      <c r="G1426" s="12" t="s">
        <v>102</v>
      </c>
      <c r="H1426" s="12" t="s">
        <v>86</v>
      </c>
      <c r="I1426" s="28">
        <v>1100000</v>
      </c>
      <c r="J1426" s="28">
        <v>1079160</v>
      </c>
      <c r="K1426" s="28">
        <v>994850</v>
      </c>
      <c r="L1426" s="28">
        <v>1125000</v>
      </c>
      <c r="M1426" s="28">
        <v>1100000</v>
      </c>
      <c r="N1426" s="28">
        <v>979000</v>
      </c>
      <c r="O1426" s="29">
        <v>21</v>
      </c>
      <c r="P1426" s="29">
        <v>21</v>
      </c>
      <c r="Q1426" s="29">
        <v>23</v>
      </c>
      <c r="R1426" s="28">
        <v>700</v>
      </c>
      <c r="S1426" s="28">
        <v>650</v>
      </c>
      <c r="T1426" s="30">
        <v>3.3</v>
      </c>
      <c r="U1426" s="30">
        <v>0</v>
      </c>
      <c r="V1426" s="30">
        <v>3.3</v>
      </c>
      <c r="W1426" s="30">
        <v>3.2</v>
      </c>
      <c r="X1426" s="31">
        <v>3.3090909090909087E-2</v>
      </c>
      <c r="Y1426" s="30">
        <v>6.9</v>
      </c>
      <c r="Z1426" s="30">
        <v>-0.59999999999999964</v>
      </c>
      <c r="AA1426" s="30">
        <v>7.5</v>
      </c>
      <c r="AB1426" s="30">
        <v>6.7</v>
      </c>
      <c r="AC1426" s="32">
        <v>0.30879446640316205</v>
      </c>
      <c r="AD1426" s="30">
        <v>9.3317009077878641</v>
      </c>
      <c r="AE1426" s="12">
        <v>133</v>
      </c>
      <c r="AF1426" s="12">
        <v>129</v>
      </c>
      <c r="AG1426" s="12">
        <v>114</v>
      </c>
      <c r="AH1426" s="33">
        <v>3.814569536423841</v>
      </c>
      <c r="AI1426" s="34">
        <v>1130000</v>
      </c>
      <c r="AJ1426" s="34">
        <v>985000</v>
      </c>
      <c r="AK1426" s="34">
        <v>950000</v>
      </c>
      <c r="AL1426" s="35">
        <v>0.14720812182741116</v>
      </c>
      <c r="AM1426" s="35">
        <v>0.18947368421052632</v>
      </c>
      <c r="AN1426" s="12">
        <v>2.7</v>
      </c>
      <c r="AO1426" s="33">
        <v>0</v>
      </c>
      <c r="AP1426" s="12">
        <v>2.7</v>
      </c>
      <c r="AQ1426" s="32">
        <v>0.10733944954128441</v>
      </c>
      <c r="AR1426" s="34">
        <v>740</v>
      </c>
      <c r="AS1426" s="34">
        <v>700</v>
      </c>
      <c r="AT1426" s="31">
        <v>5.7142857142857141E-2</v>
      </c>
      <c r="AU1426" s="32">
        <v>0.33707739453885438</v>
      </c>
      <c r="AV1426" s="36">
        <v>2266.88</v>
      </c>
      <c r="AW1426" s="30">
        <v>0.67</v>
      </c>
      <c r="AX1426" s="30">
        <v>0.33</v>
      </c>
      <c r="AY1426" s="30">
        <v>0.61329999999999996</v>
      </c>
      <c r="AZ1426" s="30">
        <v>0.25309999999999999</v>
      </c>
      <c r="BA1426" s="30">
        <v>0.25069999999999998</v>
      </c>
      <c r="BB1426" s="30">
        <v>0.33679999999999999</v>
      </c>
      <c r="BC1426" s="30">
        <v>0.3962</v>
      </c>
      <c r="BD1426" s="37">
        <v>7</v>
      </c>
      <c r="BE1426" s="29">
        <v>9</v>
      </c>
      <c r="BF1426" s="38" t="s">
        <v>4152</v>
      </c>
      <c r="BG1426" s="39">
        <v>152.98780867855899</v>
      </c>
      <c r="BH1426" s="39">
        <v>-27.398185020655799</v>
      </c>
      <c r="BI1426" s="40">
        <f t="shared" si="308"/>
        <v>62</v>
      </c>
      <c r="BJ1426" s="40">
        <f t="shared" si="309"/>
        <v>72</v>
      </c>
      <c r="BK1426" s="40">
        <f t="shared" si="310"/>
        <v>78</v>
      </c>
      <c r="BL1426" s="40">
        <f t="shared" si="311"/>
        <v>1</v>
      </c>
      <c r="BM1426" s="40">
        <f t="shared" si="312"/>
        <v>74</v>
      </c>
      <c r="BN1426" s="40">
        <f t="shared" si="313"/>
        <v>100</v>
      </c>
      <c r="BO1426" s="40">
        <f t="shared" si="314"/>
        <v>100</v>
      </c>
      <c r="BP1426" s="40">
        <f t="shared" si="315"/>
        <v>45</v>
      </c>
      <c r="BQ1426" s="41">
        <f t="shared" si="316"/>
        <v>61</v>
      </c>
      <c r="BR1426" s="40">
        <f t="shared" si="317"/>
        <v>57</v>
      </c>
      <c r="BS1426" s="41">
        <f t="shared" si="318"/>
        <v>61</v>
      </c>
      <c r="BT1426" s="41">
        <f t="shared" si="319"/>
        <v>3</v>
      </c>
      <c r="BU1426" s="41">
        <f t="shared" si="320"/>
        <v>70</v>
      </c>
      <c r="BV1426" s="41">
        <f t="shared" si="321"/>
        <v>61</v>
      </c>
    </row>
    <row r="1427" spans="2:74" x14ac:dyDescent="0.3">
      <c r="B1427" s="12" t="s">
        <v>1843</v>
      </c>
      <c r="C1427" s="12">
        <v>303011048</v>
      </c>
      <c r="D1427" s="12" t="s">
        <v>1361</v>
      </c>
      <c r="E1427" s="12" t="s">
        <v>875</v>
      </c>
      <c r="F1427" s="12" t="s">
        <v>2813</v>
      </c>
      <c r="G1427" s="12" t="s">
        <v>102</v>
      </c>
      <c r="H1427" s="12" t="s">
        <v>86</v>
      </c>
      <c r="I1427" s="28">
        <v>1500000</v>
      </c>
      <c r="J1427" s="28">
        <v>1465000</v>
      </c>
      <c r="K1427" s="28">
        <v>1270000</v>
      </c>
      <c r="L1427" s="28">
        <v>1388000</v>
      </c>
      <c r="M1427" s="28">
        <v>1388000</v>
      </c>
      <c r="N1427" s="28">
        <v>1230000</v>
      </c>
      <c r="O1427" s="29">
        <v>30</v>
      </c>
      <c r="P1427" s="29">
        <v>28</v>
      </c>
      <c r="Q1427" s="29">
        <v>33</v>
      </c>
      <c r="R1427" s="28">
        <v>750</v>
      </c>
      <c r="S1427" s="28">
        <v>725</v>
      </c>
      <c r="T1427" s="30">
        <v>3.4</v>
      </c>
      <c r="U1427" s="30">
        <v>0.10000000000000009</v>
      </c>
      <c r="V1427" s="30">
        <v>3.3</v>
      </c>
      <c r="W1427" s="30">
        <v>3</v>
      </c>
      <c r="X1427" s="31">
        <v>2.5999999999999999E-2</v>
      </c>
      <c r="Y1427" s="30">
        <v>5.9</v>
      </c>
      <c r="Z1427" s="30">
        <v>0</v>
      </c>
      <c r="AA1427" s="30">
        <v>5.9</v>
      </c>
      <c r="AB1427" s="30">
        <v>6.7</v>
      </c>
      <c r="AC1427" s="32">
        <v>0.28863916256157635</v>
      </c>
      <c r="AD1427" s="30">
        <v>11.101506252368321</v>
      </c>
      <c r="AE1427" s="12">
        <v>172</v>
      </c>
      <c r="AF1427" s="12">
        <v>81</v>
      </c>
      <c r="AG1427" s="12">
        <v>114</v>
      </c>
      <c r="AH1427" s="33">
        <v>3.0779896013864816</v>
      </c>
      <c r="AI1427" s="34">
        <v>1495000</v>
      </c>
      <c r="AJ1427" s="34">
        <v>1326666</v>
      </c>
      <c r="AK1427" s="34">
        <v>1200000</v>
      </c>
      <c r="AL1427" s="35">
        <v>0.12688498838441628</v>
      </c>
      <c r="AM1427" s="35">
        <v>0.24583333333333332</v>
      </c>
      <c r="AN1427" s="12">
        <v>2.9</v>
      </c>
      <c r="AO1427" s="33">
        <v>-0.20000000000000018</v>
      </c>
      <c r="AP1427" s="12">
        <v>3.1</v>
      </c>
      <c r="AQ1427" s="32">
        <v>0.13017705927636641</v>
      </c>
      <c r="AR1427" s="34">
        <v>790</v>
      </c>
      <c r="AS1427" s="34">
        <v>750</v>
      </c>
      <c r="AT1427" s="31">
        <v>5.3333333333333337E-2</v>
      </c>
      <c r="AU1427" s="32">
        <v>0.39625720396904307</v>
      </c>
      <c r="AV1427" s="36">
        <v>2598.4</v>
      </c>
      <c r="AW1427" s="30">
        <v>0.67200000000000004</v>
      </c>
      <c r="AX1427" s="30">
        <v>0.32800000000000001</v>
      </c>
      <c r="AY1427" s="30">
        <v>0.63060000000000005</v>
      </c>
      <c r="AZ1427" s="30">
        <v>0.12139999999999999</v>
      </c>
      <c r="BA1427" s="30">
        <v>0.2185</v>
      </c>
      <c r="BB1427" s="30">
        <v>0.37319999999999998</v>
      </c>
      <c r="BC1427" s="30">
        <v>0.3911</v>
      </c>
      <c r="BD1427" s="37">
        <v>9.5</v>
      </c>
      <c r="BE1427" s="29">
        <v>7</v>
      </c>
      <c r="BF1427" s="38" t="s">
        <v>4153</v>
      </c>
      <c r="BG1427" s="39">
        <v>153.09303392009099</v>
      </c>
      <c r="BH1427" s="39">
        <v>-27.471854186811299</v>
      </c>
      <c r="BI1427" s="40">
        <f t="shared" ref="BI1427:BI1490" si="322">IF(T1427&lt;=1, 100, IF(T1427&gt;=7, 1, ROUND(100 - ((T1427-1)/6)*99, 0)))</f>
        <v>60</v>
      </c>
      <c r="BJ1427" s="40">
        <f t="shared" ref="BJ1427:BJ1490" si="323">IF(AN1427&lt;=1, 100, IF(AN1427&gt;=7, 1, ROUND(100 - ((AN1427-1)/6)*99, 0)))</f>
        <v>69</v>
      </c>
      <c r="BK1427" s="40">
        <f t="shared" ref="BK1427:BK1490" si="324">IF(AH1427&lt;=2, 100, IF(AH1427&gt;=10, 1, ROUND(100 - ((AH1427-2)/8)*99, 0)))</f>
        <v>87</v>
      </c>
      <c r="BL1427" s="40">
        <f t="shared" ref="BL1427:BL1490" si="325">IF(OR(ISBLANK(AU1427), AU1427=""), "", IF(AU1427&lt;=0, 100, IF(AU1427&gt;=0.3, 1, ROUND(100 - (AU1427/0.3)*99, 0))))</f>
        <v>1</v>
      </c>
      <c r="BM1427" s="40">
        <f t="shared" ref="BM1427:BM1490" si="326">IF(AL1427&lt;=0, 1, IF(AL1427&gt;=0.2, 100, ROUND(1 + (AL1427/0.2)*99, 0)))</f>
        <v>64</v>
      </c>
      <c r="BN1427" s="40">
        <f t="shared" ref="BN1427:BN1490" si="327">IF(AQ1427&lt;=0.01, 1, IF(AQ1427&gt;=0.075, 100, ROUND(1 + ((AQ1427-0.01)/0.065)*99, 0)))</f>
        <v>100</v>
      </c>
      <c r="BO1427" s="40">
        <f t="shared" ref="BO1427:BO1490" si="328">IF(BE1427&gt;=750, 1, IF(BE1427&lt;=50, 100, ROUND(100 - 99 * (((BE1427 - 50)/700)^0.75), 0)))</f>
        <v>100</v>
      </c>
      <c r="BP1427" s="40">
        <f t="shared" ref="BP1427:BP1490" si="329">IF(BA1427&gt;=0.5, 100, IF(BA1427&lt;=0.05, 1, ROUND(1 + ((BA1427-0.05)/0.45)*99, 0)))</f>
        <v>38</v>
      </c>
      <c r="BQ1427" s="41">
        <f t="shared" ref="BQ1427:BQ1490" si="330">IF(X1427&gt;=0.045, 100, IF(X1427&lt;=0.015, 1, ROUND(1 + ((X1427-0.015)/0.03)*99, 0)))</f>
        <v>37</v>
      </c>
      <c r="BR1427" s="40">
        <f t="shared" ref="BR1427:BR1490" si="331">IF(AD1427&lt;=5, 100, IF(AD1427&gt;=15, 1, ROUND(100 - ((AD1427-5)/10)*99, 0)))</f>
        <v>40</v>
      </c>
      <c r="BS1427" s="41">
        <f t="shared" ref="BS1427:BS1490" si="332">IF(AC1427&lt;=0.25, 100, IF(AC1427&gt;=0.4, 1, ROUND(100 - ((AC1427-0.25)/0.15)*99, 0)))</f>
        <v>74</v>
      </c>
      <c r="BT1427" s="41">
        <f t="shared" ref="BT1427:BT1490" si="333">IF(Y1427&lt;=1, 100, IF(Y1427&gt;=7, 1, ROUND(100 - ((Y1427-1)/6)*99, 0)))</f>
        <v>19</v>
      </c>
      <c r="BU1427" s="41">
        <f t="shared" ref="BU1427:BU1490" si="334">BD1427*10</f>
        <v>95</v>
      </c>
      <c r="BV1427" s="41">
        <f t="shared" ref="BV1427:BV1490" si="335">IF(
  (
    IF($BI$2,0.1,0) + IF($BJ$2,0.1,0) + IF($BK$2,0.05,0) + IF($BL$2,0.07,0) + IF($BM$2,0.05,0) + IF($BN$2,0.1,0) +
    IF($BO$2,0.07,0) + IF($BP$2,0.08,0) + IF($BQ$2,0.08,0) + IF($BR$2,0.07,0) + IF($BS$2,0.07,0) + IF($BT$2,0.08,0) +
    IF($BU$2,0.08,0)
  ) = 0,
  "",
  ROUND(
    (
      IF($BI$2, BI1427*0.1, 0) + IF($BJ$2, BJ1427*0.1, 0) + IF($BK$2, BK1427*0.05, 0) + IF($BL$2, BL1427*0.07, 0) +
      IF($BM$2, BM1427*0.05, 0) + IF($BN$2, BN1427*0.1, 0) + IF($BO$2, BO1427*0.07, 0) + IF($BP$2, BP1427*0.08, 0) +
      IF($BQ$2, BQ1427*0.08, 0) + IF($BR$2, BR1427*0.07, 0) + IF($BS$2, BS1427*0.07, 0) + IF($BT$2, BT1427*0.08, 0) +
      IF($BU$2, BU1427*0.08, 0)
    ) /
    (
      IF($BI$2,0.1,0) + IF($BJ$2,0.1,0) + IF($BK$2,0.05,0) + IF($BL$2,0.07,0) + IF($BM$2,0.05,0) +
      IF($BN$2,0.1,0) + IF($BO$2,0.07,0) + IF($BP$2,0.08,0) + IF($BQ$2,0.08,0) + IF($BR$2,0.07,0) +
      IF($BS$2,0.07,0) + IF($BT$2,0.08,0) + IF($BU$2,0.08,0)
    ),
  0)
)</f>
        <v>61</v>
      </c>
    </row>
    <row r="1428" spans="2:74" x14ac:dyDescent="0.3">
      <c r="B1428" s="12" t="s">
        <v>1844</v>
      </c>
      <c r="C1428" s="12">
        <v>303011049</v>
      </c>
      <c r="D1428" s="12" t="s">
        <v>1361</v>
      </c>
      <c r="E1428" s="12" t="s">
        <v>875</v>
      </c>
      <c r="F1428" s="12" t="s">
        <v>2813</v>
      </c>
      <c r="G1428" s="12" t="s">
        <v>102</v>
      </c>
      <c r="H1428" s="12" t="s">
        <v>86</v>
      </c>
      <c r="I1428" s="28">
        <v>1235000</v>
      </c>
      <c r="J1428" s="28">
        <v>1215000</v>
      </c>
      <c r="K1428" s="28">
        <v>1049000</v>
      </c>
      <c r="L1428" s="28">
        <v>1221000</v>
      </c>
      <c r="M1428" s="28">
        <v>1210000</v>
      </c>
      <c r="N1428" s="28">
        <v>1017000</v>
      </c>
      <c r="O1428" s="29">
        <v>24</v>
      </c>
      <c r="P1428" s="29">
        <v>26</v>
      </c>
      <c r="Q1428" s="29">
        <v>26</v>
      </c>
      <c r="R1428" s="28">
        <v>725</v>
      </c>
      <c r="S1428" s="28">
        <v>670</v>
      </c>
      <c r="T1428" s="30">
        <v>3.6</v>
      </c>
      <c r="U1428" s="30">
        <v>0.10000000000000009</v>
      </c>
      <c r="V1428" s="30">
        <v>3.5</v>
      </c>
      <c r="W1428" s="30">
        <v>3.3</v>
      </c>
      <c r="X1428" s="31">
        <v>3.0526315789473683E-2</v>
      </c>
      <c r="Y1428" s="30">
        <v>4.8</v>
      </c>
      <c r="Z1428" s="30">
        <v>-0.5</v>
      </c>
      <c r="AA1428" s="30">
        <v>5.3</v>
      </c>
      <c r="AB1428" s="30">
        <v>5.4</v>
      </c>
      <c r="AC1428" s="32">
        <v>0.31196213425129088</v>
      </c>
      <c r="AD1428" s="30">
        <v>10.219449225473323</v>
      </c>
      <c r="AE1428" s="12">
        <v>172</v>
      </c>
      <c r="AF1428" s="12">
        <v>81</v>
      </c>
      <c r="AG1428" s="12">
        <v>114</v>
      </c>
      <c r="AH1428" s="33">
        <v>3.0779896013864816</v>
      </c>
      <c r="AI1428" s="34">
        <v>1495000</v>
      </c>
      <c r="AJ1428" s="34">
        <v>1326666</v>
      </c>
      <c r="AK1428" s="34">
        <v>1200000</v>
      </c>
      <c r="AL1428" s="35">
        <v>0.12688498838441628</v>
      </c>
      <c r="AM1428" s="35">
        <v>0.24583333333333332</v>
      </c>
      <c r="AN1428" s="12">
        <v>2.9</v>
      </c>
      <c r="AO1428" s="33">
        <v>-0.20000000000000018</v>
      </c>
      <c r="AP1428" s="12">
        <v>3.1</v>
      </c>
      <c r="AQ1428" s="32">
        <v>0.13017705927636641</v>
      </c>
      <c r="AR1428" s="34">
        <v>790</v>
      </c>
      <c r="AS1428" s="34">
        <v>750</v>
      </c>
      <c r="AT1428" s="31">
        <v>5.3333333333333337E-2</v>
      </c>
      <c r="AU1428" s="32">
        <v>0.39625720396904307</v>
      </c>
      <c r="AV1428" s="36">
        <v>2324</v>
      </c>
      <c r="AW1428" s="30">
        <v>0.68989999999999996</v>
      </c>
      <c r="AX1428" s="30">
        <v>0.31009999999999999</v>
      </c>
      <c r="AY1428" s="30">
        <v>0.55330000000000001</v>
      </c>
      <c r="AZ1428" s="30">
        <v>0.33639999999999998</v>
      </c>
      <c r="BA1428" s="30">
        <v>0.25679999999999997</v>
      </c>
      <c r="BB1428" s="30">
        <v>0.37880000000000003</v>
      </c>
      <c r="BC1428" s="30">
        <v>0.32800000000000001</v>
      </c>
      <c r="BD1428" s="37">
        <v>7</v>
      </c>
      <c r="BE1428" s="29">
        <v>7</v>
      </c>
      <c r="BF1428" s="38" t="s">
        <v>4154</v>
      </c>
      <c r="BG1428" s="39">
        <v>153.096908794782</v>
      </c>
      <c r="BH1428" s="39">
        <v>-27.4863949538342</v>
      </c>
      <c r="BI1428" s="40">
        <f t="shared" si="322"/>
        <v>57</v>
      </c>
      <c r="BJ1428" s="40">
        <f t="shared" si="323"/>
        <v>69</v>
      </c>
      <c r="BK1428" s="40">
        <f t="shared" si="324"/>
        <v>87</v>
      </c>
      <c r="BL1428" s="40">
        <f t="shared" si="325"/>
        <v>1</v>
      </c>
      <c r="BM1428" s="40">
        <f t="shared" si="326"/>
        <v>64</v>
      </c>
      <c r="BN1428" s="40">
        <f t="shared" si="327"/>
        <v>100</v>
      </c>
      <c r="BO1428" s="40">
        <f t="shared" si="328"/>
        <v>100</v>
      </c>
      <c r="BP1428" s="40">
        <f t="shared" si="329"/>
        <v>46</v>
      </c>
      <c r="BQ1428" s="41">
        <f t="shared" si="330"/>
        <v>52</v>
      </c>
      <c r="BR1428" s="40">
        <f t="shared" si="331"/>
        <v>48</v>
      </c>
      <c r="BS1428" s="41">
        <f t="shared" si="332"/>
        <v>59</v>
      </c>
      <c r="BT1428" s="41">
        <f t="shared" si="333"/>
        <v>37</v>
      </c>
      <c r="BU1428" s="41">
        <f t="shared" si="334"/>
        <v>70</v>
      </c>
      <c r="BV1428" s="41">
        <f t="shared" si="335"/>
        <v>61</v>
      </c>
    </row>
    <row r="1429" spans="2:74" x14ac:dyDescent="0.3">
      <c r="B1429" s="12" t="s">
        <v>1845</v>
      </c>
      <c r="C1429" s="12">
        <v>303021053</v>
      </c>
      <c r="D1429" s="12" t="s">
        <v>1223</v>
      </c>
      <c r="E1429" s="12" t="s">
        <v>875</v>
      </c>
      <c r="F1429" s="12" t="s">
        <v>2813</v>
      </c>
      <c r="G1429" s="12" t="s">
        <v>102</v>
      </c>
      <c r="H1429" s="12" t="s">
        <v>86</v>
      </c>
      <c r="I1429" s="28">
        <v>1575000</v>
      </c>
      <c r="J1429" s="28">
        <v>1670000</v>
      </c>
      <c r="K1429" s="28">
        <v>1485000</v>
      </c>
      <c r="L1429" s="28">
        <v>1650000</v>
      </c>
      <c r="M1429" s="28">
        <v>1670000</v>
      </c>
      <c r="N1429" s="28">
        <v>1500000</v>
      </c>
      <c r="O1429" s="29">
        <v>24</v>
      </c>
      <c r="P1429" s="29">
        <v>25</v>
      </c>
      <c r="Q1429" s="29">
        <v>28</v>
      </c>
      <c r="R1429" s="28">
        <v>740</v>
      </c>
      <c r="S1429" s="28">
        <v>700</v>
      </c>
      <c r="T1429" s="30">
        <v>2.5</v>
      </c>
      <c r="U1429" s="30">
        <v>0</v>
      </c>
      <c r="V1429" s="30">
        <v>2.5</v>
      </c>
      <c r="W1429" s="30">
        <v>2.2999999999999998</v>
      </c>
      <c r="X1429" s="31">
        <v>2.443174603174603E-2</v>
      </c>
      <c r="Y1429" s="30">
        <v>4.9000000000000004</v>
      </c>
      <c r="Z1429" s="30">
        <v>0</v>
      </c>
      <c r="AA1429" s="30">
        <v>4.9000000000000004</v>
      </c>
      <c r="AB1429" s="30">
        <v>4.0999999999999996</v>
      </c>
      <c r="AC1429" s="32">
        <v>0.31462585034013607</v>
      </c>
      <c r="AD1429" s="30">
        <v>12.877747252747254</v>
      </c>
      <c r="AE1429" s="12">
        <v>155</v>
      </c>
      <c r="AF1429" s="12">
        <v>94</v>
      </c>
      <c r="AG1429" s="12">
        <v>133</v>
      </c>
      <c r="AH1429" s="33">
        <v>2.8588770864946889</v>
      </c>
      <c r="AI1429" s="34">
        <v>1385000</v>
      </c>
      <c r="AJ1429" s="34">
        <v>1250000</v>
      </c>
      <c r="AK1429" s="34">
        <v>1175000</v>
      </c>
      <c r="AL1429" s="35">
        <v>0.108</v>
      </c>
      <c r="AM1429" s="35">
        <v>0.17872340425531916</v>
      </c>
      <c r="AN1429" s="12">
        <v>2.2999999999999998</v>
      </c>
      <c r="AO1429" s="33">
        <v>0.29999999999999982</v>
      </c>
      <c r="AP1429" s="12">
        <v>2</v>
      </c>
      <c r="AQ1429" s="32">
        <v>0.11406491499227203</v>
      </c>
      <c r="AR1429" s="34">
        <v>720</v>
      </c>
      <c r="AS1429" s="34">
        <v>680</v>
      </c>
      <c r="AT1429" s="31">
        <v>5.8823529411764705E-2</v>
      </c>
      <c r="AU1429" s="32">
        <v>0.36381651057495612</v>
      </c>
      <c r="AV1429" s="36">
        <v>2352</v>
      </c>
      <c r="AW1429" s="30">
        <v>0.59209999999999996</v>
      </c>
      <c r="AX1429" s="30">
        <v>0.40789999999999998</v>
      </c>
      <c r="AY1429" s="30">
        <v>0.40810000000000002</v>
      </c>
      <c r="AZ1429" s="30">
        <v>9.3299999999999994E-2</v>
      </c>
      <c r="BA1429" s="30">
        <v>0.21479999999999999</v>
      </c>
      <c r="BB1429" s="30">
        <v>0.30859999999999999</v>
      </c>
      <c r="BC1429" s="30">
        <v>0.44640000000000002</v>
      </c>
      <c r="BD1429" s="37">
        <v>9.5</v>
      </c>
      <c r="BE1429" s="29">
        <v>4</v>
      </c>
      <c r="BF1429" s="38" t="s">
        <v>4155</v>
      </c>
      <c r="BG1429" s="39">
        <v>153.05833216703999</v>
      </c>
      <c r="BH1429" s="39">
        <v>-27.496760449385501</v>
      </c>
      <c r="BI1429" s="40">
        <f t="shared" si="322"/>
        <v>75</v>
      </c>
      <c r="BJ1429" s="40">
        <f t="shared" si="323"/>
        <v>79</v>
      </c>
      <c r="BK1429" s="40">
        <f t="shared" si="324"/>
        <v>89</v>
      </c>
      <c r="BL1429" s="40">
        <f t="shared" si="325"/>
        <v>1</v>
      </c>
      <c r="BM1429" s="40">
        <f t="shared" si="326"/>
        <v>54</v>
      </c>
      <c r="BN1429" s="40">
        <f t="shared" si="327"/>
        <v>100</v>
      </c>
      <c r="BO1429" s="40">
        <f t="shared" si="328"/>
        <v>100</v>
      </c>
      <c r="BP1429" s="40">
        <f t="shared" si="329"/>
        <v>37</v>
      </c>
      <c r="BQ1429" s="41">
        <f t="shared" si="330"/>
        <v>32</v>
      </c>
      <c r="BR1429" s="40">
        <f t="shared" si="331"/>
        <v>22</v>
      </c>
      <c r="BS1429" s="41">
        <f t="shared" si="332"/>
        <v>57</v>
      </c>
      <c r="BT1429" s="41">
        <f t="shared" si="333"/>
        <v>36</v>
      </c>
      <c r="BU1429" s="41">
        <f t="shared" si="334"/>
        <v>95</v>
      </c>
      <c r="BV1429" s="41">
        <f t="shared" si="335"/>
        <v>61</v>
      </c>
    </row>
    <row r="1430" spans="2:74" x14ac:dyDescent="0.3">
      <c r="B1430" s="12" t="s">
        <v>1846</v>
      </c>
      <c r="C1430" s="12">
        <v>303041067</v>
      </c>
      <c r="D1430" s="12" t="s">
        <v>874</v>
      </c>
      <c r="E1430" s="12" t="s">
        <v>875</v>
      </c>
      <c r="F1430" s="12" t="s">
        <v>2813</v>
      </c>
      <c r="G1430" s="12" t="s">
        <v>102</v>
      </c>
      <c r="H1430" s="12" t="s">
        <v>86</v>
      </c>
      <c r="I1430" s="28">
        <v>1130700</v>
      </c>
      <c r="J1430" s="28">
        <v>1120000</v>
      </c>
      <c r="K1430" s="28">
        <v>905000</v>
      </c>
      <c r="L1430" s="28">
        <v>1015000</v>
      </c>
      <c r="M1430" s="28">
        <v>1023888</v>
      </c>
      <c r="N1430" s="28">
        <v>900000</v>
      </c>
      <c r="O1430" s="29">
        <v>23</v>
      </c>
      <c r="P1430" s="29">
        <v>23</v>
      </c>
      <c r="Q1430" s="29">
        <v>23</v>
      </c>
      <c r="R1430" s="28">
        <v>620</v>
      </c>
      <c r="S1430" s="28">
        <v>560</v>
      </c>
      <c r="T1430" s="30">
        <v>1.5</v>
      </c>
      <c r="U1430" s="30">
        <v>0</v>
      </c>
      <c r="V1430" s="30">
        <v>1.5</v>
      </c>
      <c r="W1430" s="30">
        <v>1.5</v>
      </c>
      <c r="X1430" s="31">
        <v>2.8513310338728223E-2</v>
      </c>
      <c r="Y1430" s="30">
        <v>4.0999999999999996</v>
      </c>
      <c r="Z1430" s="30">
        <v>-0.30000000000000071</v>
      </c>
      <c r="AA1430" s="30">
        <v>4.4000000000000004</v>
      </c>
      <c r="AB1430" s="30">
        <v>4.2</v>
      </c>
      <c r="AC1430" s="32">
        <v>0.3446895570183241</v>
      </c>
      <c r="AD1430" s="30">
        <v>12.088724631532848</v>
      </c>
      <c r="AE1430" s="12">
        <v>103</v>
      </c>
      <c r="AF1430" s="12">
        <v>71</v>
      </c>
      <c r="AG1430" s="12">
        <v>80</v>
      </c>
      <c r="AH1430" s="33">
        <v>2.7801418439716312</v>
      </c>
      <c r="AI1430" s="34">
        <v>1235000</v>
      </c>
      <c r="AJ1430" s="34">
        <v>1120000</v>
      </c>
      <c r="AK1430" s="34">
        <v>962500</v>
      </c>
      <c r="AL1430" s="35">
        <v>0.10267857142857142</v>
      </c>
      <c r="AM1430" s="35">
        <v>0.2831168831168831</v>
      </c>
      <c r="AN1430" s="12">
        <v>2.5</v>
      </c>
      <c r="AO1430" s="33">
        <v>0.20000000000000018</v>
      </c>
      <c r="AP1430" s="12">
        <v>2.2999999999999998</v>
      </c>
      <c r="AQ1430" s="32">
        <v>0.12828096118299445</v>
      </c>
      <c r="AR1430" s="34">
        <v>690</v>
      </c>
      <c r="AS1430" s="34">
        <v>650</v>
      </c>
      <c r="AT1430" s="31">
        <v>6.1538461538461542E-2</v>
      </c>
      <c r="AU1430" s="32">
        <v>0.35274484154016139</v>
      </c>
      <c r="AV1430" s="36">
        <v>1798.7200000000003</v>
      </c>
      <c r="AW1430" s="30">
        <v>0.65669999999999995</v>
      </c>
      <c r="AX1430" s="30">
        <v>0.34329999999999999</v>
      </c>
      <c r="AY1430" s="30">
        <v>0.73719999999999997</v>
      </c>
      <c r="AZ1430" s="30">
        <v>0.1285</v>
      </c>
      <c r="BA1430" s="30">
        <v>0.22539999999999999</v>
      </c>
      <c r="BB1430" s="30">
        <v>0.2681</v>
      </c>
      <c r="BC1430" s="30">
        <v>0.48630000000000001</v>
      </c>
      <c r="BD1430" s="37">
        <v>6</v>
      </c>
      <c r="BE1430" s="29">
        <v>10</v>
      </c>
      <c r="BF1430" s="38" t="s">
        <v>4156</v>
      </c>
      <c r="BG1430" s="39">
        <v>153.036440624444</v>
      </c>
      <c r="BH1430" s="39">
        <v>-27.567142436820099</v>
      </c>
      <c r="BI1430" s="40">
        <f t="shared" si="322"/>
        <v>92</v>
      </c>
      <c r="BJ1430" s="40">
        <f t="shared" si="323"/>
        <v>75</v>
      </c>
      <c r="BK1430" s="40">
        <f t="shared" si="324"/>
        <v>90</v>
      </c>
      <c r="BL1430" s="40">
        <f t="shared" si="325"/>
        <v>1</v>
      </c>
      <c r="BM1430" s="40">
        <f t="shared" si="326"/>
        <v>52</v>
      </c>
      <c r="BN1430" s="40">
        <f t="shared" si="327"/>
        <v>100</v>
      </c>
      <c r="BO1430" s="40">
        <f t="shared" si="328"/>
        <v>100</v>
      </c>
      <c r="BP1430" s="40">
        <f t="shared" si="329"/>
        <v>40</v>
      </c>
      <c r="BQ1430" s="41">
        <f t="shared" si="330"/>
        <v>46</v>
      </c>
      <c r="BR1430" s="40">
        <f t="shared" si="331"/>
        <v>30</v>
      </c>
      <c r="BS1430" s="41">
        <f t="shared" si="332"/>
        <v>38</v>
      </c>
      <c r="BT1430" s="41">
        <f t="shared" si="333"/>
        <v>49</v>
      </c>
      <c r="BU1430" s="41">
        <f t="shared" si="334"/>
        <v>60</v>
      </c>
      <c r="BV1430" s="41">
        <f t="shared" si="335"/>
        <v>61</v>
      </c>
    </row>
    <row r="1431" spans="2:74" x14ac:dyDescent="0.3">
      <c r="B1431" s="12" t="s">
        <v>1847</v>
      </c>
      <c r="C1431" s="12">
        <v>303061078</v>
      </c>
      <c r="D1431" s="12" t="s">
        <v>1726</v>
      </c>
      <c r="E1431" s="12" t="s">
        <v>875</v>
      </c>
      <c r="F1431" s="12" t="s">
        <v>2813</v>
      </c>
      <c r="G1431" s="12" t="s">
        <v>102</v>
      </c>
      <c r="H1431" s="12" t="s">
        <v>86</v>
      </c>
      <c r="I1431" s="28">
        <v>970000</v>
      </c>
      <c r="J1431" s="28">
        <v>978000</v>
      </c>
      <c r="K1431" s="28">
        <v>895000</v>
      </c>
      <c r="L1431" s="28">
        <v>980000</v>
      </c>
      <c r="M1431" s="28">
        <v>1042000</v>
      </c>
      <c r="N1431" s="28">
        <v>871000</v>
      </c>
      <c r="O1431" s="29">
        <v>24</v>
      </c>
      <c r="P1431" s="29">
        <v>23</v>
      </c>
      <c r="Q1431" s="29">
        <v>23</v>
      </c>
      <c r="R1431" s="28">
        <v>650</v>
      </c>
      <c r="S1431" s="28">
        <v>610</v>
      </c>
      <c r="T1431" s="30">
        <v>2.1</v>
      </c>
      <c r="U1431" s="30">
        <v>0.10000000000000009</v>
      </c>
      <c r="V1431" s="30">
        <v>2</v>
      </c>
      <c r="W1431" s="30">
        <v>1.7</v>
      </c>
      <c r="X1431" s="31">
        <v>3.4845360824742266E-2</v>
      </c>
      <c r="Y1431" s="30">
        <v>6.1</v>
      </c>
      <c r="Z1431" s="30">
        <v>-0.40000000000000036</v>
      </c>
      <c r="AA1431" s="30">
        <v>6.5</v>
      </c>
      <c r="AB1431" s="30">
        <v>6.1</v>
      </c>
      <c r="AC1431" s="32">
        <v>0.33315565031982941</v>
      </c>
      <c r="AD1431" s="30">
        <v>9.5609757636164048</v>
      </c>
      <c r="AE1431" s="12">
        <v>118</v>
      </c>
      <c r="AF1431" s="12">
        <v>119</v>
      </c>
      <c r="AG1431" s="12">
        <v>118</v>
      </c>
      <c r="AH1431" s="33">
        <v>3.5091383812010442</v>
      </c>
      <c r="AI1431" s="34">
        <v>1213500</v>
      </c>
      <c r="AJ1431" s="34">
        <v>1070000</v>
      </c>
      <c r="AK1431" s="34">
        <v>882500</v>
      </c>
      <c r="AL1431" s="35">
        <v>0.13411214953271028</v>
      </c>
      <c r="AM1431" s="35">
        <v>0.37507082152974502</v>
      </c>
      <c r="AN1431" s="12">
        <v>2.2000000000000002</v>
      </c>
      <c r="AO1431" s="33">
        <v>0.10000000000000009</v>
      </c>
      <c r="AP1431" s="12">
        <v>2.1</v>
      </c>
      <c r="AQ1431" s="32">
        <v>0.11669642857142856</v>
      </c>
      <c r="AR1431" s="34">
        <v>680</v>
      </c>
      <c r="AS1431" s="34">
        <v>650</v>
      </c>
      <c r="AT1431" s="31">
        <v>4.6153846153846156E-2</v>
      </c>
      <c r="AU1431" s="32">
        <v>0.38873405282734097</v>
      </c>
      <c r="AV1431" s="36">
        <v>1951.0400000000002</v>
      </c>
      <c r="AW1431" s="30">
        <v>0.7651</v>
      </c>
      <c r="AX1431" s="30">
        <v>0.2349</v>
      </c>
      <c r="AY1431" s="30">
        <v>0.70169999999999999</v>
      </c>
      <c r="AZ1431" s="30">
        <v>0.29620000000000002</v>
      </c>
      <c r="BA1431" s="30">
        <v>0.27129999999999999</v>
      </c>
      <c r="BB1431" s="30">
        <v>0.3256</v>
      </c>
      <c r="BC1431" s="30">
        <v>0.37669999999999998</v>
      </c>
      <c r="BD1431" s="37">
        <v>4</v>
      </c>
      <c r="BE1431" s="29">
        <v>15</v>
      </c>
      <c r="BF1431" s="38" t="s">
        <v>4157</v>
      </c>
      <c r="BG1431" s="39">
        <v>153.08007652028601</v>
      </c>
      <c r="BH1431" s="39">
        <v>-27.596869621502002</v>
      </c>
      <c r="BI1431" s="40">
        <f t="shared" si="322"/>
        <v>82</v>
      </c>
      <c r="BJ1431" s="40">
        <f t="shared" si="323"/>
        <v>80</v>
      </c>
      <c r="BK1431" s="40">
        <f t="shared" si="324"/>
        <v>81</v>
      </c>
      <c r="BL1431" s="40">
        <f t="shared" si="325"/>
        <v>1</v>
      </c>
      <c r="BM1431" s="40">
        <f t="shared" si="326"/>
        <v>67</v>
      </c>
      <c r="BN1431" s="40">
        <f t="shared" si="327"/>
        <v>100</v>
      </c>
      <c r="BO1431" s="40">
        <f t="shared" si="328"/>
        <v>100</v>
      </c>
      <c r="BP1431" s="40">
        <f t="shared" si="329"/>
        <v>50</v>
      </c>
      <c r="BQ1431" s="41">
        <f t="shared" si="330"/>
        <v>66</v>
      </c>
      <c r="BR1431" s="40">
        <f t="shared" si="331"/>
        <v>55</v>
      </c>
      <c r="BS1431" s="41">
        <f t="shared" si="332"/>
        <v>45</v>
      </c>
      <c r="BT1431" s="41">
        <f t="shared" si="333"/>
        <v>16</v>
      </c>
      <c r="BU1431" s="41">
        <f t="shared" si="334"/>
        <v>40</v>
      </c>
      <c r="BV1431" s="41">
        <f t="shared" si="335"/>
        <v>61</v>
      </c>
    </row>
    <row r="1432" spans="2:74" x14ac:dyDescent="0.3">
      <c r="B1432" s="12" t="s">
        <v>1848</v>
      </c>
      <c r="C1432" s="12">
        <v>305031130</v>
      </c>
      <c r="D1432" s="12" t="s">
        <v>982</v>
      </c>
      <c r="E1432" s="12" t="s">
        <v>983</v>
      </c>
      <c r="F1432" s="12" t="s">
        <v>2813</v>
      </c>
      <c r="G1432" s="12" t="s">
        <v>102</v>
      </c>
      <c r="H1432" s="12" t="s">
        <v>86</v>
      </c>
      <c r="I1432" s="28">
        <v>1430000</v>
      </c>
      <c r="J1432" s="28">
        <v>1386000</v>
      </c>
      <c r="K1432" s="28">
        <v>1240000</v>
      </c>
      <c r="L1432" s="28">
        <v>1430000</v>
      </c>
      <c r="M1432" s="28">
        <v>1350000</v>
      </c>
      <c r="N1432" s="28">
        <v>1205000</v>
      </c>
      <c r="O1432" s="29">
        <v>24</v>
      </c>
      <c r="P1432" s="29">
        <v>26</v>
      </c>
      <c r="Q1432" s="29">
        <v>28</v>
      </c>
      <c r="R1432" s="28">
        <v>770</v>
      </c>
      <c r="S1432" s="28">
        <v>700</v>
      </c>
      <c r="T1432" s="30">
        <v>2.9</v>
      </c>
      <c r="U1432" s="30">
        <v>0.19999999999999973</v>
      </c>
      <c r="V1432" s="30">
        <v>2.7</v>
      </c>
      <c r="W1432" s="30">
        <v>2.1</v>
      </c>
      <c r="X1432" s="31">
        <v>2.8000000000000001E-2</v>
      </c>
      <c r="Y1432" s="30">
        <v>5.3</v>
      </c>
      <c r="Z1432" s="30">
        <v>0.5</v>
      </c>
      <c r="AA1432" s="30">
        <v>4.8</v>
      </c>
      <c r="AB1432" s="30">
        <v>4.8</v>
      </c>
      <c r="AC1432" s="32">
        <v>0.31364051094890505</v>
      </c>
      <c r="AD1432" s="30">
        <v>11.201446819603753</v>
      </c>
      <c r="AE1432" s="12">
        <v>190</v>
      </c>
      <c r="AF1432" s="12">
        <v>106</v>
      </c>
      <c r="AG1432" s="12">
        <v>187</v>
      </c>
      <c r="AH1432" s="33">
        <v>2.9298701298701295</v>
      </c>
      <c r="AI1432" s="34">
        <v>1675000</v>
      </c>
      <c r="AJ1432" s="34">
        <v>1525000</v>
      </c>
      <c r="AK1432" s="34">
        <v>1505000</v>
      </c>
      <c r="AL1432" s="35">
        <v>9.8360655737704916E-2</v>
      </c>
      <c r="AM1432" s="35">
        <v>0.11295681063122924</v>
      </c>
      <c r="AN1432" s="12">
        <v>2.2999999999999998</v>
      </c>
      <c r="AO1432" s="33">
        <v>-0.10000000000000009</v>
      </c>
      <c r="AP1432" s="12">
        <v>2.4</v>
      </c>
      <c r="AQ1432" s="32">
        <v>0.12635135135135137</v>
      </c>
      <c r="AR1432" s="34">
        <v>770</v>
      </c>
      <c r="AS1432" s="34">
        <v>710</v>
      </c>
      <c r="AT1432" s="31">
        <v>8.4507042253521125E-2</v>
      </c>
      <c r="AU1432" s="32">
        <v>0.36990178905742005</v>
      </c>
      <c r="AV1432" s="36">
        <v>2455.0400000000004</v>
      </c>
      <c r="AW1432" s="30">
        <v>0.5766</v>
      </c>
      <c r="AX1432" s="30">
        <v>0.4234</v>
      </c>
      <c r="AY1432" s="30">
        <v>0.4894</v>
      </c>
      <c r="AZ1432" s="30">
        <v>4.8500000000000001E-2</v>
      </c>
      <c r="BA1432" s="30">
        <v>0.1643</v>
      </c>
      <c r="BB1432" s="30">
        <v>0.26640000000000003</v>
      </c>
      <c r="BC1432" s="30">
        <v>0.55010000000000003</v>
      </c>
      <c r="BD1432" s="37">
        <v>10</v>
      </c>
      <c r="BE1432" s="29">
        <v>4</v>
      </c>
      <c r="BF1432" s="38" t="s">
        <v>4158</v>
      </c>
      <c r="BG1432" s="39">
        <v>153.03087620906101</v>
      </c>
      <c r="BH1432" s="39">
        <v>-27.435874946065599</v>
      </c>
      <c r="BI1432" s="40">
        <f t="shared" si="322"/>
        <v>69</v>
      </c>
      <c r="BJ1432" s="40">
        <f t="shared" si="323"/>
        <v>79</v>
      </c>
      <c r="BK1432" s="40">
        <f t="shared" si="324"/>
        <v>88</v>
      </c>
      <c r="BL1432" s="40">
        <f t="shared" si="325"/>
        <v>1</v>
      </c>
      <c r="BM1432" s="40">
        <f t="shared" si="326"/>
        <v>50</v>
      </c>
      <c r="BN1432" s="40">
        <f t="shared" si="327"/>
        <v>100</v>
      </c>
      <c r="BO1432" s="40">
        <f t="shared" si="328"/>
        <v>100</v>
      </c>
      <c r="BP1432" s="40">
        <f t="shared" si="329"/>
        <v>26</v>
      </c>
      <c r="BQ1432" s="41">
        <f t="shared" si="330"/>
        <v>44</v>
      </c>
      <c r="BR1432" s="40">
        <f t="shared" si="331"/>
        <v>39</v>
      </c>
      <c r="BS1432" s="41">
        <f t="shared" si="332"/>
        <v>58</v>
      </c>
      <c r="BT1432" s="41">
        <f t="shared" si="333"/>
        <v>29</v>
      </c>
      <c r="BU1432" s="41">
        <f t="shared" si="334"/>
        <v>100</v>
      </c>
      <c r="BV1432" s="41">
        <f t="shared" si="335"/>
        <v>61</v>
      </c>
    </row>
    <row r="1433" spans="2:74" x14ac:dyDescent="0.3">
      <c r="B1433" s="12" t="s">
        <v>1849</v>
      </c>
      <c r="C1433" s="12">
        <v>305041133</v>
      </c>
      <c r="D1433" s="12" t="s">
        <v>985</v>
      </c>
      <c r="E1433" s="12" t="s">
        <v>983</v>
      </c>
      <c r="F1433" s="12" t="s">
        <v>2813</v>
      </c>
      <c r="G1433" s="12" t="s">
        <v>102</v>
      </c>
      <c r="H1433" s="12" t="s">
        <v>86</v>
      </c>
      <c r="I1433" s="28">
        <v>1830000</v>
      </c>
      <c r="J1433" s="28">
        <v>1700000</v>
      </c>
      <c r="K1433" s="28">
        <v>1750000</v>
      </c>
      <c r="L1433" s="28">
        <v>1650000</v>
      </c>
      <c r="M1433" s="28">
        <v>1450000</v>
      </c>
      <c r="N1433" s="28">
        <v>1265000</v>
      </c>
      <c r="O1433" s="29">
        <v>40</v>
      </c>
      <c r="P1433" s="29">
        <v>31</v>
      </c>
      <c r="Q1433" s="29">
        <v>34</v>
      </c>
      <c r="R1433" s="28">
        <v>750</v>
      </c>
      <c r="S1433" s="28">
        <v>670</v>
      </c>
      <c r="T1433" s="30">
        <v>1.4</v>
      </c>
      <c r="U1433" s="30">
        <v>-0.30000000000000004</v>
      </c>
      <c r="V1433" s="30">
        <v>1.7</v>
      </c>
      <c r="W1433" s="30">
        <v>2.1</v>
      </c>
      <c r="X1433" s="31">
        <v>2.1311475409836064E-2</v>
      </c>
      <c r="Y1433" s="30">
        <v>5</v>
      </c>
      <c r="Z1433" s="30">
        <v>-0.5</v>
      </c>
      <c r="AA1433" s="30">
        <v>5.5</v>
      </c>
      <c r="AB1433" s="30">
        <v>4.9000000000000004</v>
      </c>
      <c r="AC1433" s="32">
        <v>0.30717562254259495</v>
      </c>
      <c r="AD1433" s="30">
        <v>14.413625365460227</v>
      </c>
      <c r="AE1433" s="12">
        <v>196</v>
      </c>
      <c r="AF1433" s="12">
        <v>131</v>
      </c>
      <c r="AG1433" s="12">
        <v>158</v>
      </c>
      <c r="AH1433" s="33">
        <v>3.70873786407767</v>
      </c>
      <c r="AI1433" s="34">
        <v>1800000</v>
      </c>
      <c r="AJ1433" s="34">
        <v>1580000</v>
      </c>
      <c r="AK1433" s="34">
        <v>1575000</v>
      </c>
      <c r="AL1433" s="35">
        <v>0.13924050632911392</v>
      </c>
      <c r="AM1433" s="35">
        <v>0.14285714285714285</v>
      </c>
      <c r="AN1433" s="12">
        <v>2.7</v>
      </c>
      <c r="AO1433" s="33">
        <v>0.20000000000000018</v>
      </c>
      <c r="AP1433" s="12">
        <v>2.5</v>
      </c>
      <c r="AQ1433" s="32">
        <v>0.12514071294559098</v>
      </c>
      <c r="AR1433" s="34">
        <v>800</v>
      </c>
      <c r="AS1433" s="34">
        <v>765</v>
      </c>
      <c r="AT1433" s="31">
        <v>4.5751633986928102E-2</v>
      </c>
      <c r="AU1433" s="32">
        <v>0.3699379909294554</v>
      </c>
      <c r="AV1433" s="36">
        <v>2441.6000000000004</v>
      </c>
      <c r="AW1433" s="30">
        <v>0.56399999999999995</v>
      </c>
      <c r="AX1433" s="30">
        <v>0.436</v>
      </c>
      <c r="AY1433" s="30">
        <v>0.38479999999999998</v>
      </c>
      <c r="AZ1433" s="30">
        <v>1.35E-2</v>
      </c>
      <c r="BA1433" s="30">
        <v>0.23680000000000001</v>
      </c>
      <c r="BB1433" s="30">
        <v>0.2742</v>
      </c>
      <c r="BC1433" s="30">
        <v>0.47060000000000002</v>
      </c>
      <c r="BD1433" s="37">
        <v>9</v>
      </c>
      <c r="BE1433" s="29">
        <v>3</v>
      </c>
      <c r="BF1433" s="38" t="s">
        <v>4159</v>
      </c>
      <c r="BG1433" s="39">
        <v>152.994805376649</v>
      </c>
      <c r="BH1433" s="39">
        <v>-27.474289912612601</v>
      </c>
      <c r="BI1433" s="40">
        <f t="shared" si="322"/>
        <v>93</v>
      </c>
      <c r="BJ1433" s="40">
        <f t="shared" si="323"/>
        <v>72</v>
      </c>
      <c r="BK1433" s="40">
        <f t="shared" si="324"/>
        <v>79</v>
      </c>
      <c r="BL1433" s="40">
        <f t="shared" si="325"/>
        <v>1</v>
      </c>
      <c r="BM1433" s="40">
        <f t="shared" si="326"/>
        <v>70</v>
      </c>
      <c r="BN1433" s="40">
        <f t="shared" si="327"/>
        <v>100</v>
      </c>
      <c r="BO1433" s="40">
        <f t="shared" si="328"/>
        <v>100</v>
      </c>
      <c r="BP1433" s="40">
        <f t="shared" si="329"/>
        <v>42</v>
      </c>
      <c r="BQ1433" s="41">
        <f t="shared" si="330"/>
        <v>22</v>
      </c>
      <c r="BR1433" s="40">
        <f t="shared" si="331"/>
        <v>7</v>
      </c>
      <c r="BS1433" s="41">
        <f t="shared" si="332"/>
        <v>62</v>
      </c>
      <c r="BT1433" s="41">
        <f t="shared" si="333"/>
        <v>34</v>
      </c>
      <c r="BU1433" s="41">
        <f t="shared" si="334"/>
        <v>90</v>
      </c>
      <c r="BV1433" s="41">
        <f t="shared" si="335"/>
        <v>61</v>
      </c>
    </row>
    <row r="1434" spans="2:74" x14ac:dyDescent="0.3">
      <c r="B1434" s="12" t="s">
        <v>1850</v>
      </c>
      <c r="C1434" s="12">
        <v>306021146</v>
      </c>
      <c r="D1434" s="12" t="s">
        <v>1729</v>
      </c>
      <c r="E1434" s="12" t="s">
        <v>989</v>
      </c>
      <c r="F1434" s="12" t="s">
        <v>989</v>
      </c>
      <c r="G1434" s="12" t="s">
        <v>102</v>
      </c>
      <c r="H1434" s="12" t="s">
        <v>86</v>
      </c>
      <c r="I1434" s="28">
        <v>649000</v>
      </c>
      <c r="J1434" s="28">
        <v>600000</v>
      </c>
      <c r="K1434" s="28">
        <v>599000</v>
      </c>
      <c r="L1434" s="28">
        <v>620000</v>
      </c>
      <c r="M1434" s="28">
        <v>600000</v>
      </c>
      <c r="N1434" s="28">
        <v>580000</v>
      </c>
      <c r="O1434" s="29">
        <v>28</v>
      </c>
      <c r="P1434" s="29">
        <v>27</v>
      </c>
      <c r="Q1434" s="29">
        <v>35</v>
      </c>
      <c r="R1434" s="28">
        <v>640</v>
      </c>
      <c r="S1434" s="28">
        <v>580</v>
      </c>
      <c r="T1434" s="30">
        <v>3.2</v>
      </c>
      <c r="U1434" s="30">
        <v>-0.39999999999999991</v>
      </c>
      <c r="V1434" s="30">
        <v>3.6</v>
      </c>
      <c r="W1434" s="30">
        <v>3</v>
      </c>
      <c r="X1434" s="31">
        <v>5.1278890600924498E-2</v>
      </c>
      <c r="Y1434" s="30">
        <v>2.2999999999999998</v>
      </c>
      <c r="Z1434" s="30">
        <v>-0.10000000000000009</v>
      </c>
      <c r="AA1434" s="30">
        <v>2.4</v>
      </c>
      <c r="AB1434" s="30">
        <v>3</v>
      </c>
      <c r="AC1434" s="32">
        <v>0.38662284941040015</v>
      </c>
      <c r="AD1434" s="30">
        <v>7.5396102544275747</v>
      </c>
      <c r="AE1434" s="12">
        <v>314</v>
      </c>
      <c r="AF1434" s="12">
        <v>264</v>
      </c>
      <c r="AG1434" s="12">
        <v>265</v>
      </c>
      <c r="AH1434" s="33">
        <v>3.2291666666666665</v>
      </c>
      <c r="AI1434" s="34">
        <v>605000</v>
      </c>
      <c r="AJ1434" s="34">
        <v>525000</v>
      </c>
      <c r="AK1434" s="34">
        <v>481000</v>
      </c>
      <c r="AL1434" s="35">
        <v>0.15238095238095239</v>
      </c>
      <c r="AM1434" s="35">
        <v>0.25779625779625781</v>
      </c>
      <c r="AN1434" s="12">
        <v>3</v>
      </c>
      <c r="AO1434" s="33">
        <v>-0.20000000000000018</v>
      </c>
      <c r="AP1434" s="12">
        <v>3.2</v>
      </c>
      <c r="AQ1434" s="32">
        <v>7.2857142857142856E-2</v>
      </c>
      <c r="AR1434" s="34">
        <v>610</v>
      </c>
      <c r="AS1434" s="34">
        <v>560</v>
      </c>
      <c r="AT1434" s="31">
        <v>8.9285714285714288E-2</v>
      </c>
      <c r="AU1434" s="32">
        <v>0.31873738818407871</v>
      </c>
      <c r="AV1434" s="36">
        <v>1655.3600000000001</v>
      </c>
      <c r="AW1434" s="30">
        <v>0.67390000000000005</v>
      </c>
      <c r="AX1434" s="30">
        <v>0.3261</v>
      </c>
      <c r="AY1434" s="30">
        <v>0.78590000000000004</v>
      </c>
      <c r="AZ1434" s="30">
        <v>0.1181</v>
      </c>
      <c r="BA1434" s="30">
        <v>0.34200000000000003</v>
      </c>
      <c r="BB1434" s="30">
        <v>0.3417</v>
      </c>
      <c r="BC1434" s="30">
        <v>0.25940000000000002</v>
      </c>
      <c r="BD1434" s="37">
        <v>6</v>
      </c>
      <c r="BE1434" s="29">
        <v>1390</v>
      </c>
      <c r="BF1434" s="38" t="s">
        <v>4160</v>
      </c>
      <c r="BG1434" s="39">
        <v>145.726260007126</v>
      </c>
      <c r="BH1434" s="39">
        <v>-16.953459714077201</v>
      </c>
      <c r="BI1434" s="40">
        <f t="shared" si="322"/>
        <v>64</v>
      </c>
      <c r="BJ1434" s="40">
        <f t="shared" si="323"/>
        <v>67</v>
      </c>
      <c r="BK1434" s="40">
        <f t="shared" si="324"/>
        <v>85</v>
      </c>
      <c r="BL1434" s="40">
        <f t="shared" si="325"/>
        <v>1</v>
      </c>
      <c r="BM1434" s="40">
        <f t="shared" si="326"/>
        <v>76</v>
      </c>
      <c r="BN1434" s="40">
        <f t="shared" si="327"/>
        <v>97</v>
      </c>
      <c r="BO1434" s="40">
        <f t="shared" si="328"/>
        <v>1</v>
      </c>
      <c r="BP1434" s="40">
        <f t="shared" si="329"/>
        <v>65</v>
      </c>
      <c r="BQ1434" s="41">
        <f t="shared" si="330"/>
        <v>100</v>
      </c>
      <c r="BR1434" s="40">
        <f t="shared" si="331"/>
        <v>75</v>
      </c>
      <c r="BS1434" s="41">
        <f t="shared" si="332"/>
        <v>10</v>
      </c>
      <c r="BT1434" s="41">
        <f t="shared" si="333"/>
        <v>79</v>
      </c>
      <c r="BU1434" s="41">
        <f t="shared" si="334"/>
        <v>60</v>
      </c>
      <c r="BV1434" s="41">
        <f t="shared" si="335"/>
        <v>61</v>
      </c>
    </row>
    <row r="1435" spans="2:74" x14ac:dyDescent="0.3">
      <c r="B1435" s="12" t="s">
        <v>1851</v>
      </c>
      <c r="C1435" s="12">
        <v>306021148</v>
      </c>
      <c r="D1435" s="12" t="s">
        <v>1729</v>
      </c>
      <c r="E1435" s="12" t="s">
        <v>989</v>
      </c>
      <c r="F1435" s="12" t="s">
        <v>2711</v>
      </c>
      <c r="G1435" s="12" t="s">
        <v>102</v>
      </c>
      <c r="H1435" s="12" t="s">
        <v>86</v>
      </c>
      <c r="I1435" s="28">
        <v>599000</v>
      </c>
      <c r="J1435" s="28">
        <v>580750</v>
      </c>
      <c r="K1435" s="28">
        <v>540000</v>
      </c>
      <c r="L1435" s="28">
        <v>580000</v>
      </c>
      <c r="M1435" s="28">
        <v>575000</v>
      </c>
      <c r="N1435" s="28">
        <v>520000</v>
      </c>
      <c r="O1435" s="29">
        <v>36</v>
      </c>
      <c r="P1435" s="29">
        <v>36</v>
      </c>
      <c r="Q1435" s="29">
        <v>42</v>
      </c>
      <c r="R1435" s="28">
        <v>650</v>
      </c>
      <c r="S1435" s="28">
        <v>600</v>
      </c>
      <c r="T1435" s="30">
        <v>2.9</v>
      </c>
      <c r="U1435" s="30">
        <v>-0.10000000000000009</v>
      </c>
      <c r="V1435" s="30">
        <v>3</v>
      </c>
      <c r="W1435" s="30">
        <v>3</v>
      </c>
      <c r="X1435" s="31">
        <v>5.6427378964941571E-2</v>
      </c>
      <c r="Y1435" s="30">
        <v>3.1</v>
      </c>
      <c r="Z1435" s="30">
        <v>-0.10000000000000009</v>
      </c>
      <c r="AA1435" s="30">
        <v>3.2</v>
      </c>
      <c r="AB1435" s="30">
        <v>2.7</v>
      </c>
      <c r="AC1435" s="32">
        <v>0.3242218675179569</v>
      </c>
      <c r="AD1435" s="30">
        <v>5.7458254036466325</v>
      </c>
      <c r="AE1435" s="12">
        <v>314</v>
      </c>
      <c r="AF1435" s="12">
        <v>264</v>
      </c>
      <c r="AG1435" s="12">
        <v>265</v>
      </c>
      <c r="AH1435" s="33">
        <v>3.2291666666666665</v>
      </c>
      <c r="AI1435" s="34">
        <v>605000</v>
      </c>
      <c r="AJ1435" s="34">
        <v>525000</v>
      </c>
      <c r="AK1435" s="34">
        <v>481000</v>
      </c>
      <c r="AL1435" s="35">
        <v>0.15238095238095239</v>
      </c>
      <c r="AM1435" s="35">
        <v>0.25779625779625781</v>
      </c>
      <c r="AN1435" s="12">
        <v>3</v>
      </c>
      <c r="AO1435" s="33">
        <v>-0.20000000000000018</v>
      </c>
      <c r="AP1435" s="12">
        <v>3.2</v>
      </c>
      <c r="AQ1435" s="32">
        <v>7.2857142857142856E-2</v>
      </c>
      <c r="AR1435" s="34">
        <v>610</v>
      </c>
      <c r="AS1435" s="34">
        <v>560</v>
      </c>
      <c r="AT1435" s="31">
        <v>8.9285714285714288E-2</v>
      </c>
      <c r="AU1435" s="32">
        <v>0.31873738818407871</v>
      </c>
      <c r="AV1435" s="36">
        <v>2004.8000000000002</v>
      </c>
      <c r="AW1435" s="30">
        <v>0.77659999999999996</v>
      </c>
      <c r="AX1435" s="30">
        <v>0.22339999999999999</v>
      </c>
      <c r="AY1435" s="30">
        <v>0.9587</v>
      </c>
      <c r="AZ1435" s="30">
        <v>1.9099999999999999E-2</v>
      </c>
      <c r="BA1435" s="30">
        <v>0.29509999999999997</v>
      </c>
      <c r="BB1435" s="30">
        <v>0.46350000000000002</v>
      </c>
      <c r="BC1435" s="30">
        <v>0.20849999999999999</v>
      </c>
      <c r="BD1435" s="37">
        <v>2</v>
      </c>
      <c r="BE1435" s="29">
        <v>1377</v>
      </c>
      <c r="BF1435" s="38" t="s">
        <v>4161</v>
      </c>
      <c r="BG1435" s="39">
        <v>145.781529340383</v>
      </c>
      <c r="BH1435" s="39">
        <v>-17.059154747652698</v>
      </c>
      <c r="BI1435" s="40">
        <f t="shared" si="322"/>
        <v>69</v>
      </c>
      <c r="BJ1435" s="40">
        <f t="shared" si="323"/>
        <v>67</v>
      </c>
      <c r="BK1435" s="40">
        <f t="shared" si="324"/>
        <v>85</v>
      </c>
      <c r="BL1435" s="40">
        <f t="shared" si="325"/>
        <v>1</v>
      </c>
      <c r="BM1435" s="40">
        <f t="shared" si="326"/>
        <v>76</v>
      </c>
      <c r="BN1435" s="40">
        <f t="shared" si="327"/>
        <v>97</v>
      </c>
      <c r="BO1435" s="40">
        <f t="shared" si="328"/>
        <v>1</v>
      </c>
      <c r="BP1435" s="40">
        <f t="shared" si="329"/>
        <v>55</v>
      </c>
      <c r="BQ1435" s="41">
        <f t="shared" si="330"/>
        <v>100</v>
      </c>
      <c r="BR1435" s="40">
        <f t="shared" si="331"/>
        <v>93</v>
      </c>
      <c r="BS1435" s="41">
        <f t="shared" si="332"/>
        <v>51</v>
      </c>
      <c r="BT1435" s="41">
        <f t="shared" si="333"/>
        <v>65</v>
      </c>
      <c r="BU1435" s="41">
        <f t="shared" si="334"/>
        <v>20</v>
      </c>
      <c r="BV1435" s="41">
        <f t="shared" si="335"/>
        <v>61</v>
      </c>
    </row>
    <row r="1436" spans="2:74" x14ac:dyDescent="0.3">
      <c r="B1436" s="12" t="s">
        <v>1852</v>
      </c>
      <c r="C1436" s="12">
        <v>306021153</v>
      </c>
      <c r="D1436" s="12" t="s">
        <v>1729</v>
      </c>
      <c r="E1436" s="12" t="s">
        <v>989</v>
      </c>
      <c r="F1436" s="12" t="s">
        <v>989</v>
      </c>
      <c r="G1436" s="12" t="s">
        <v>102</v>
      </c>
      <c r="H1436" s="12" t="s">
        <v>86</v>
      </c>
      <c r="I1436" s="28">
        <v>609000</v>
      </c>
      <c r="J1436" s="28">
        <v>597400</v>
      </c>
      <c r="K1436" s="28">
        <v>525200</v>
      </c>
      <c r="L1436" s="28">
        <v>610000</v>
      </c>
      <c r="M1436" s="28">
        <v>580000</v>
      </c>
      <c r="N1436" s="28">
        <v>520000</v>
      </c>
      <c r="O1436" s="29">
        <v>27</v>
      </c>
      <c r="P1436" s="29">
        <v>28</v>
      </c>
      <c r="Q1436" s="29">
        <v>35</v>
      </c>
      <c r="R1436" s="28">
        <v>600</v>
      </c>
      <c r="S1436" s="28">
        <v>550</v>
      </c>
      <c r="T1436" s="30">
        <v>3.5</v>
      </c>
      <c r="U1436" s="30">
        <v>0</v>
      </c>
      <c r="V1436" s="30">
        <v>3.5</v>
      </c>
      <c r="W1436" s="30">
        <v>4.7</v>
      </c>
      <c r="X1436" s="31">
        <v>5.123152709359606E-2</v>
      </c>
      <c r="Y1436" s="30">
        <v>3.7</v>
      </c>
      <c r="Z1436" s="30">
        <v>0</v>
      </c>
      <c r="AA1436" s="30">
        <v>3.7</v>
      </c>
      <c r="AB1436" s="30">
        <v>3.7</v>
      </c>
      <c r="AC1436" s="32">
        <v>0.29338131747770302</v>
      </c>
      <c r="AD1436" s="30">
        <v>5.7265776392282417</v>
      </c>
      <c r="AE1436" s="12">
        <v>314</v>
      </c>
      <c r="AF1436" s="12">
        <v>264</v>
      </c>
      <c r="AG1436" s="12">
        <v>265</v>
      </c>
      <c r="AH1436" s="33">
        <v>3.2291666666666665</v>
      </c>
      <c r="AI1436" s="34">
        <v>605000</v>
      </c>
      <c r="AJ1436" s="34">
        <v>525000</v>
      </c>
      <c r="AK1436" s="34">
        <v>481000</v>
      </c>
      <c r="AL1436" s="35">
        <v>0.15238095238095239</v>
      </c>
      <c r="AM1436" s="35">
        <v>0.25779625779625781</v>
      </c>
      <c r="AN1436" s="12">
        <v>3</v>
      </c>
      <c r="AO1436" s="33">
        <v>-0.20000000000000018</v>
      </c>
      <c r="AP1436" s="12">
        <v>3.2</v>
      </c>
      <c r="AQ1436" s="32">
        <v>7.2857142857142856E-2</v>
      </c>
      <c r="AR1436" s="34">
        <v>610</v>
      </c>
      <c r="AS1436" s="34">
        <v>560</v>
      </c>
      <c r="AT1436" s="31">
        <v>8.9285714285714288E-2</v>
      </c>
      <c r="AU1436" s="32">
        <v>0.31873738818407871</v>
      </c>
      <c r="AV1436" s="36">
        <v>2045.1200000000001</v>
      </c>
      <c r="AW1436" s="30">
        <v>0.79110000000000003</v>
      </c>
      <c r="AX1436" s="30">
        <v>0.2089</v>
      </c>
      <c r="AY1436" s="30">
        <v>0.98719999999999997</v>
      </c>
      <c r="AZ1436" s="30">
        <v>1.6000000000000001E-3</v>
      </c>
      <c r="BA1436" s="30">
        <v>0.27889999999999998</v>
      </c>
      <c r="BB1436" s="30">
        <v>0.436</v>
      </c>
      <c r="BC1436" s="30">
        <v>0.26340000000000002</v>
      </c>
      <c r="BD1436" s="37">
        <v>3</v>
      </c>
      <c r="BE1436" s="29">
        <v>1386</v>
      </c>
      <c r="BF1436" s="38" t="s">
        <v>4162</v>
      </c>
      <c r="BG1436" s="39">
        <v>145.731492481701</v>
      </c>
      <c r="BH1436" s="39">
        <v>-16.988069483854201</v>
      </c>
      <c r="BI1436" s="40">
        <f t="shared" si="322"/>
        <v>59</v>
      </c>
      <c r="BJ1436" s="40">
        <f t="shared" si="323"/>
        <v>67</v>
      </c>
      <c r="BK1436" s="40">
        <f t="shared" si="324"/>
        <v>85</v>
      </c>
      <c r="BL1436" s="40">
        <f t="shared" si="325"/>
        <v>1</v>
      </c>
      <c r="BM1436" s="40">
        <f t="shared" si="326"/>
        <v>76</v>
      </c>
      <c r="BN1436" s="40">
        <f t="shared" si="327"/>
        <v>97</v>
      </c>
      <c r="BO1436" s="40">
        <f t="shared" si="328"/>
        <v>1</v>
      </c>
      <c r="BP1436" s="40">
        <f t="shared" si="329"/>
        <v>51</v>
      </c>
      <c r="BQ1436" s="41">
        <f t="shared" si="330"/>
        <v>100</v>
      </c>
      <c r="BR1436" s="40">
        <f t="shared" si="331"/>
        <v>93</v>
      </c>
      <c r="BS1436" s="41">
        <f t="shared" si="332"/>
        <v>71</v>
      </c>
      <c r="BT1436" s="41">
        <f t="shared" si="333"/>
        <v>55</v>
      </c>
      <c r="BU1436" s="41">
        <f t="shared" si="334"/>
        <v>30</v>
      </c>
      <c r="BV1436" s="41">
        <f t="shared" si="335"/>
        <v>61</v>
      </c>
    </row>
    <row r="1437" spans="2:74" x14ac:dyDescent="0.3">
      <c r="B1437" s="12" t="s">
        <v>1853</v>
      </c>
      <c r="C1437" s="12">
        <v>306051167</v>
      </c>
      <c r="D1437" s="12" t="s">
        <v>1501</v>
      </c>
      <c r="E1437" s="12" t="s">
        <v>989</v>
      </c>
      <c r="F1437" s="12" t="s">
        <v>2711</v>
      </c>
      <c r="G1437" s="12" t="s">
        <v>102</v>
      </c>
      <c r="H1437" s="12" t="s">
        <v>86</v>
      </c>
      <c r="I1437" s="28">
        <v>380000</v>
      </c>
      <c r="J1437" s="28">
        <v>375000</v>
      </c>
      <c r="K1437" s="28">
        <v>320000</v>
      </c>
      <c r="L1437" s="28">
        <v>380000</v>
      </c>
      <c r="M1437" s="28">
        <v>420000</v>
      </c>
      <c r="N1437" s="28">
        <v>312000</v>
      </c>
      <c r="O1437" s="29">
        <v>49</v>
      </c>
      <c r="P1437" s="29">
        <v>51</v>
      </c>
      <c r="Q1437" s="29">
        <v>91</v>
      </c>
      <c r="R1437" s="28">
        <v>400</v>
      </c>
      <c r="S1437" s="28">
        <v>0</v>
      </c>
      <c r="T1437" s="30">
        <v>1.1000000000000001</v>
      </c>
      <c r="U1437" s="30">
        <v>0</v>
      </c>
      <c r="V1437" s="30">
        <v>1.1000000000000001</v>
      </c>
      <c r="W1437" s="30">
        <v>0.8</v>
      </c>
      <c r="X1437" s="31">
        <v>5.473684210526316E-2</v>
      </c>
      <c r="Y1437" s="30">
        <v>0.1</v>
      </c>
      <c r="Z1437" s="30">
        <v>0</v>
      </c>
      <c r="AA1437" s="30">
        <v>0.1</v>
      </c>
      <c r="AB1437" s="30">
        <v>0</v>
      </c>
      <c r="AC1437" s="32">
        <v>0.3968253968253968</v>
      </c>
      <c r="AD1437" s="30">
        <v>7.2496947496947488</v>
      </c>
      <c r="AE1437" s="12">
        <v>310</v>
      </c>
      <c r="AF1437" s="12">
        <v>310</v>
      </c>
      <c r="AG1437" s="12">
        <v>166</v>
      </c>
      <c r="AH1437" s="33">
        <v>6.8950276243093924</v>
      </c>
      <c r="AI1437" s="34">
        <v>510000</v>
      </c>
      <c r="AJ1437" s="34">
        <v>480000</v>
      </c>
      <c r="AK1437" s="34">
        <v>440000</v>
      </c>
      <c r="AL1437" s="35">
        <v>6.25E-2</v>
      </c>
      <c r="AM1437" s="35">
        <v>0.15909090909090909</v>
      </c>
      <c r="AN1437" s="12">
        <v>2.2000000000000002</v>
      </c>
      <c r="AO1437" s="33">
        <v>0.30000000000000027</v>
      </c>
      <c r="AP1437" s="12">
        <v>1.9</v>
      </c>
      <c r="AQ1437" s="32">
        <v>5.801704105344694E-2</v>
      </c>
      <c r="AR1437" s="34">
        <v>500</v>
      </c>
      <c r="AS1437" s="34">
        <v>480</v>
      </c>
      <c r="AT1437" s="31">
        <v>4.1666666666666664E-2</v>
      </c>
      <c r="AU1437" s="32">
        <v>0.23446228354599793</v>
      </c>
      <c r="AV1437" s="36">
        <v>1008.0000000000001</v>
      </c>
      <c r="AW1437" s="30">
        <v>0.63729999999999998</v>
      </c>
      <c r="AX1437" s="30">
        <v>0.36270000000000002</v>
      </c>
      <c r="AY1437" s="30">
        <v>0.94850000000000001</v>
      </c>
      <c r="AZ1437" s="30">
        <v>7.1999999999999998E-3</v>
      </c>
      <c r="BA1437" s="30">
        <v>0.47789999999999999</v>
      </c>
      <c r="BB1437" s="30">
        <v>0.24929999999999999</v>
      </c>
      <c r="BC1437" s="30">
        <v>0.19589999999999999</v>
      </c>
      <c r="BD1437" s="37">
        <v>1.5</v>
      </c>
      <c r="BE1437" s="29">
        <v>1324</v>
      </c>
      <c r="BF1437" s="38" t="s">
        <v>4163</v>
      </c>
      <c r="BG1437" s="39">
        <v>145.26735416586601</v>
      </c>
      <c r="BH1437" s="39">
        <v>-17.9535571781933</v>
      </c>
      <c r="BI1437" s="40">
        <f t="shared" si="322"/>
        <v>98</v>
      </c>
      <c r="BJ1437" s="40">
        <f t="shared" si="323"/>
        <v>80</v>
      </c>
      <c r="BK1437" s="40">
        <f t="shared" si="324"/>
        <v>39</v>
      </c>
      <c r="BL1437" s="40">
        <f t="shared" si="325"/>
        <v>23</v>
      </c>
      <c r="BM1437" s="40">
        <f t="shared" si="326"/>
        <v>32</v>
      </c>
      <c r="BN1437" s="40">
        <f t="shared" si="327"/>
        <v>74</v>
      </c>
      <c r="BO1437" s="40">
        <f t="shared" si="328"/>
        <v>1</v>
      </c>
      <c r="BP1437" s="40">
        <f t="shared" si="329"/>
        <v>95</v>
      </c>
      <c r="BQ1437" s="41">
        <f t="shared" si="330"/>
        <v>100</v>
      </c>
      <c r="BR1437" s="40">
        <f t="shared" si="331"/>
        <v>78</v>
      </c>
      <c r="BS1437" s="41">
        <f t="shared" si="332"/>
        <v>3</v>
      </c>
      <c r="BT1437" s="41">
        <f t="shared" si="333"/>
        <v>100</v>
      </c>
      <c r="BU1437" s="41">
        <f t="shared" si="334"/>
        <v>15</v>
      </c>
      <c r="BV1437" s="41">
        <f t="shared" si="335"/>
        <v>61</v>
      </c>
    </row>
    <row r="1438" spans="2:74" x14ac:dyDescent="0.3">
      <c r="B1438" s="12" t="s">
        <v>1854</v>
      </c>
      <c r="C1438" s="12">
        <v>309071556</v>
      </c>
      <c r="D1438" s="12" t="s">
        <v>1228</v>
      </c>
      <c r="E1438" s="12" t="s">
        <v>1229</v>
      </c>
      <c r="F1438" s="12" t="s">
        <v>3837</v>
      </c>
      <c r="G1438" s="12" t="s">
        <v>102</v>
      </c>
      <c r="H1438" s="12" t="s">
        <v>86</v>
      </c>
      <c r="I1438" s="28">
        <v>1069000</v>
      </c>
      <c r="J1438" s="28">
        <v>1020100</v>
      </c>
      <c r="K1438" s="28">
        <v>899000</v>
      </c>
      <c r="L1438" s="28">
        <v>1070000</v>
      </c>
      <c r="M1438" s="28">
        <v>1010000</v>
      </c>
      <c r="N1438" s="28">
        <v>900000</v>
      </c>
      <c r="O1438" s="29">
        <v>34</v>
      </c>
      <c r="P1438" s="29">
        <v>34</v>
      </c>
      <c r="Q1438" s="29">
        <v>27</v>
      </c>
      <c r="R1438" s="28">
        <v>820</v>
      </c>
      <c r="S1438" s="28">
        <v>750</v>
      </c>
      <c r="T1438" s="30">
        <v>4.2</v>
      </c>
      <c r="U1438" s="30">
        <v>0</v>
      </c>
      <c r="V1438" s="30">
        <v>4.2</v>
      </c>
      <c r="W1438" s="30">
        <v>3.5</v>
      </c>
      <c r="X1438" s="31">
        <v>3.9887745556594946E-2</v>
      </c>
      <c r="Y1438" s="30">
        <v>3.9</v>
      </c>
      <c r="Z1438" s="30">
        <v>0.10000000000000009</v>
      </c>
      <c r="AA1438" s="30">
        <v>3.8</v>
      </c>
      <c r="AB1438" s="30">
        <v>3.5</v>
      </c>
      <c r="AC1438" s="32">
        <v>0.30983616468169994</v>
      </c>
      <c r="AD1438" s="30">
        <v>7.767703096733988</v>
      </c>
      <c r="AE1438" s="12">
        <v>697</v>
      </c>
      <c r="AF1438" s="12">
        <v>674</v>
      </c>
      <c r="AG1438" s="12">
        <v>615</v>
      </c>
      <c r="AH1438" s="33">
        <v>4.2462462462462458</v>
      </c>
      <c r="AI1438" s="34">
        <v>950000</v>
      </c>
      <c r="AJ1438" s="34">
        <v>855000</v>
      </c>
      <c r="AK1438" s="34">
        <v>790000</v>
      </c>
      <c r="AL1438" s="35">
        <v>0.1111111111111111</v>
      </c>
      <c r="AM1438" s="35">
        <v>0.20253164556962025</v>
      </c>
      <c r="AN1438" s="12">
        <v>3.8</v>
      </c>
      <c r="AO1438" s="33">
        <v>0.29999999999999982</v>
      </c>
      <c r="AP1438" s="12">
        <v>3.5</v>
      </c>
      <c r="AQ1438" s="32">
        <v>0.10879120879120878</v>
      </c>
      <c r="AR1438" s="34">
        <v>750</v>
      </c>
      <c r="AS1438" s="34">
        <v>700</v>
      </c>
      <c r="AT1438" s="31">
        <v>7.1428571428571425E-2</v>
      </c>
      <c r="AU1438" s="32">
        <v>0.33433504714257756</v>
      </c>
      <c r="AV1438" s="36">
        <v>2646.5600000000004</v>
      </c>
      <c r="AW1438" s="30">
        <v>0.88759999999999994</v>
      </c>
      <c r="AX1438" s="30">
        <v>0.1124</v>
      </c>
      <c r="AY1438" s="30">
        <v>0.97070000000000001</v>
      </c>
      <c r="AZ1438" s="30">
        <v>2.58E-2</v>
      </c>
      <c r="BA1438" s="30">
        <v>0.18590000000000001</v>
      </c>
      <c r="BB1438" s="30">
        <v>0.58960000000000001</v>
      </c>
      <c r="BC1438" s="30">
        <v>0.1978</v>
      </c>
      <c r="BD1438" s="37">
        <v>5.5</v>
      </c>
      <c r="BE1438" s="29">
        <v>48</v>
      </c>
      <c r="BF1438" s="38" t="s">
        <v>4164</v>
      </c>
      <c r="BG1438" s="39">
        <v>153.22100204850699</v>
      </c>
      <c r="BH1438" s="39">
        <v>-27.8673990213168</v>
      </c>
      <c r="BI1438" s="40">
        <f t="shared" si="322"/>
        <v>47</v>
      </c>
      <c r="BJ1438" s="40">
        <f t="shared" si="323"/>
        <v>54</v>
      </c>
      <c r="BK1438" s="40">
        <f t="shared" si="324"/>
        <v>72</v>
      </c>
      <c r="BL1438" s="40">
        <f t="shared" si="325"/>
        <v>1</v>
      </c>
      <c r="BM1438" s="40">
        <f t="shared" si="326"/>
        <v>56</v>
      </c>
      <c r="BN1438" s="40">
        <f t="shared" si="327"/>
        <v>100</v>
      </c>
      <c r="BO1438" s="40">
        <f t="shared" si="328"/>
        <v>100</v>
      </c>
      <c r="BP1438" s="40">
        <f t="shared" si="329"/>
        <v>31</v>
      </c>
      <c r="BQ1438" s="41">
        <f t="shared" si="330"/>
        <v>83</v>
      </c>
      <c r="BR1438" s="40">
        <f t="shared" si="331"/>
        <v>73</v>
      </c>
      <c r="BS1438" s="41">
        <f t="shared" si="332"/>
        <v>61</v>
      </c>
      <c r="BT1438" s="41">
        <f t="shared" si="333"/>
        <v>52</v>
      </c>
      <c r="BU1438" s="41">
        <f t="shared" si="334"/>
        <v>55</v>
      </c>
      <c r="BV1438" s="41">
        <f t="shared" si="335"/>
        <v>61</v>
      </c>
    </row>
    <row r="1439" spans="2:74" x14ac:dyDescent="0.3">
      <c r="B1439" s="12" t="s">
        <v>1855</v>
      </c>
      <c r="C1439" s="12">
        <v>309081259</v>
      </c>
      <c r="D1439" s="12" t="s">
        <v>1856</v>
      </c>
      <c r="E1439" s="12" t="s">
        <v>1229</v>
      </c>
      <c r="F1439" s="12" t="s">
        <v>3837</v>
      </c>
      <c r="G1439" s="12" t="s">
        <v>102</v>
      </c>
      <c r="H1439" s="12" t="s">
        <v>86</v>
      </c>
      <c r="I1439" s="28">
        <v>1900000</v>
      </c>
      <c r="J1439" s="28">
        <v>1670000</v>
      </c>
      <c r="K1439" s="28">
        <v>1804200</v>
      </c>
      <c r="L1439" s="28">
        <v>2250000</v>
      </c>
      <c r="M1439" s="28">
        <v>1770000</v>
      </c>
      <c r="N1439" s="28">
        <v>1875000</v>
      </c>
      <c r="O1439" s="29">
        <v>31</v>
      </c>
      <c r="P1439" s="29">
        <v>32</v>
      </c>
      <c r="Q1439" s="29">
        <v>42</v>
      </c>
      <c r="R1439" s="28">
        <v>1400</v>
      </c>
      <c r="S1439" s="28">
        <v>1300</v>
      </c>
      <c r="T1439" s="30">
        <v>2.4</v>
      </c>
      <c r="U1439" s="30">
        <v>-0.10000000000000009</v>
      </c>
      <c r="V1439" s="30">
        <v>2.5</v>
      </c>
      <c r="W1439" s="30">
        <v>2.2999999999999998</v>
      </c>
      <c r="X1439" s="31">
        <v>3.8315789473684213E-2</v>
      </c>
      <c r="Y1439" s="30">
        <v>5.0999999999999996</v>
      </c>
      <c r="Z1439" s="30">
        <v>-0.20000000000000018</v>
      </c>
      <c r="AA1439" s="30">
        <v>5.3</v>
      </c>
      <c r="AB1439" s="30">
        <v>4.9000000000000004</v>
      </c>
      <c r="AC1439" s="32">
        <v>0.77303648732220154</v>
      </c>
      <c r="AD1439" s="30">
        <v>20.175402828464051</v>
      </c>
      <c r="AE1439" s="12">
        <v>104</v>
      </c>
      <c r="AF1439" s="12">
        <v>92</v>
      </c>
      <c r="AG1439" s="12">
        <v>84</v>
      </c>
      <c r="AH1439" s="33">
        <v>2.2275449101796405</v>
      </c>
      <c r="AI1439" s="34">
        <v>1300000</v>
      </c>
      <c r="AJ1439" s="34">
        <v>1149000</v>
      </c>
      <c r="AK1439" s="34">
        <v>1080000</v>
      </c>
      <c r="AL1439" s="35">
        <v>0.13141862489120976</v>
      </c>
      <c r="AM1439" s="35">
        <v>0.20370370370370369</v>
      </c>
      <c r="AN1439" s="12">
        <v>3.6</v>
      </c>
      <c r="AO1439" s="33">
        <v>0.10000000000000009</v>
      </c>
      <c r="AP1439" s="12">
        <v>3.5</v>
      </c>
      <c r="AQ1439" s="32">
        <v>0.14761904761904762</v>
      </c>
      <c r="AR1439" s="34">
        <v>920</v>
      </c>
      <c r="AS1439" s="34">
        <v>870</v>
      </c>
      <c r="AT1439" s="31">
        <v>5.7471264367816091E-2</v>
      </c>
      <c r="AU1439" s="32">
        <v>0.38899696751234769</v>
      </c>
      <c r="AV1439" s="36">
        <v>1811.0400000000002</v>
      </c>
      <c r="AW1439" s="30">
        <v>0.73650000000000004</v>
      </c>
      <c r="AX1439" s="30">
        <v>0.26350000000000001</v>
      </c>
      <c r="AY1439" s="30">
        <v>0.63239999999999996</v>
      </c>
      <c r="AZ1439" s="30">
        <v>0.25369999999999998</v>
      </c>
      <c r="BA1439" s="30">
        <v>0.44890000000000002</v>
      </c>
      <c r="BB1439" s="30">
        <v>0.29680000000000001</v>
      </c>
      <c r="BC1439" s="30">
        <v>0.20200000000000001</v>
      </c>
      <c r="BD1439" s="37">
        <v>9</v>
      </c>
      <c r="BE1439" s="29">
        <v>73</v>
      </c>
      <c r="BF1439" s="38" t="s">
        <v>4165</v>
      </c>
      <c r="BG1439" s="39">
        <v>153.39772427396301</v>
      </c>
      <c r="BH1439" s="39">
        <v>-28.042638477079901</v>
      </c>
      <c r="BI1439" s="40">
        <f t="shared" si="322"/>
        <v>77</v>
      </c>
      <c r="BJ1439" s="40">
        <f t="shared" si="323"/>
        <v>57</v>
      </c>
      <c r="BK1439" s="40">
        <f t="shared" si="324"/>
        <v>97</v>
      </c>
      <c r="BL1439" s="40">
        <f t="shared" si="325"/>
        <v>1</v>
      </c>
      <c r="BM1439" s="40">
        <f t="shared" si="326"/>
        <v>66</v>
      </c>
      <c r="BN1439" s="40">
        <f t="shared" si="327"/>
        <v>100</v>
      </c>
      <c r="BO1439" s="40">
        <f t="shared" si="328"/>
        <v>92</v>
      </c>
      <c r="BP1439" s="40">
        <f t="shared" si="329"/>
        <v>89</v>
      </c>
      <c r="BQ1439" s="41">
        <f t="shared" si="330"/>
        <v>78</v>
      </c>
      <c r="BR1439" s="40">
        <f t="shared" si="331"/>
        <v>1</v>
      </c>
      <c r="BS1439" s="41">
        <f t="shared" si="332"/>
        <v>1</v>
      </c>
      <c r="BT1439" s="41">
        <f t="shared" si="333"/>
        <v>32</v>
      </c>
      <c r="BU1439" s="41">
        <f t="shared" si="334"/>
        <v>90</v>
      </c>
      <c r="BV1439" s="41">
        <f t="shared" si="335"/>
        <v>61</v>
      </c>
    </row>
    <row r="1440" spans="2:74" x14ac:dyDescent="0.3">
      <c r="B1440" s="12" t="s">
        <v>1857</v>
      </c>
      <c r="C1440" s="12">
        <v>310011272</v>
      </c>
      <c r="D1440" s="12" t="s">
        <v>884</v>
      </c>
      <c r="E1440" s="12" t="s">
        <v>549</v>
      </c>
      <c r="F1440" s="12" t="s">
        <v>2813</v>
      </c>
      <c r="G1440" s="12" t="s">
        <v>102</v>
      </c>
      <c r="H1440" s="12" t="s">
        <v>86</v>
      </c>
      <c r="I1440" s="28">
        <v>800000</v>
      </c>
      <c r="J1440" s="28">
        <v>790020</v>
      </c>
      <c r="K1440" s="28">
        <v>690000</v>
      </c>
      <c r="L1440" s="28">
        <v>800000</v>
      </c>
      <c r="M1440" s="28">
        <v>790000</v>
      </c>
      <c r="N1440" s="28">
        <v>690000</v>
      </c>
      <c r="O1440" s="29">
        <v>24</v>
      </c>
      <c r="P1440" s="29">
        <v>20</v>
      </c>
      <c r="Q1440" s="29">
        <v>29</v>
      </c>
      <c r="R1440" s="28">
        <v>630</v>
      </c>
      <c r="S1440" s="28">
        <v>570</v>
      </c>
      <c r="T1440" s="30">
        <v>2.2000000000000002</v>
      </c>
      <c r="U1440" s="30">
        <v>-9.9999999999999645E-2</v>
      </c>
      <c r="V1440" s="30">
        <v>2.2999999999999998</v>
      </c>
      <c r="W1440" s="30">
        <v>2</v>
      </c>
      <c r="X1440" s="31">
        <v>4.095E-2</v>
      </c>
      <c r="Y1440" s="30">
        <v>3.8</v>
      </c>
      <c r="Z1440" s="30">
        <v>9.9999999999999645E-2</v>
      </c>
      <c r="AA1440" s="30">
        <v>3.7</v>
      </c>
      <c r="AB1440" s="30">
        <v>4.2</v>
      </c>
      <c r="AC1440" s="32">
        <v>0.4326923076923076</v>
      </c>
      <c r="AD1440" s="30">
        <v>10.566356720202872</v>
      </c>
      <c r="AE1440" s="12">
        <v>194</v>
      </c>
      <c r="AF1440" s="12">
        <v>164</v>
      </c>
      <c r="AG1440" s="12">
        <v>162</v>
      </c>
      <c r="AH1440" s="33">
        <v>3.5928143712574854</v>
      </c>
      <c r="AI1440" s="34">
        <v>833000</v>
      </c>
      <c r="AJ1440" s="34">
        <v>712500</v>
      </c>
      <c r="AK1440" s="34">
        <v>680033</v>
      </c>
      <c r="AL1440" s="35">
        <v>0.16912280701754387</v>
      </c>
      <c r="AM1440" s="35">
        <v>0.22494055435545041</v>
      </c>
      <c r="AN1440" s="12">
        <v>2.4</v>
      </c>
      <c r="AO1440" s="33">
        <v>0.10000000000000009</v>
      </c>
      <c r="AP1440" s="12">
        <v>2.2999999999999998</v>
      </c>
      <c r="AQ1440" s="32">
        <v>0.11978891820580476</v>
      </c>
      <c r="AR1440" s="34">
        <v>600</v>
      </c>
      <c r="AS1440" s="34">
        <v>580</v>
      </c>
      <c r="AT1440" s="31">
        <v>3.4482758620689655E-2</v>
      </c>
      <c r="AU1440" s="32">
        <v>0.4218861592672708</v>
      </c>
      <c r="AV1440" s="36">
        <v>1456.0000000000002</v>
      </c>
      <c r="AW1440" s="30">
        <v>0.65900000000000003</v>
      </c>
      <c r="AX1440" s="30">
        <v>0.34100000000000003</v>
      </c>
      <c r="AY1440" s="30">
        <v>0.67800000000000005</v>
      </c>
      <c r="AZ1440" s="30">
        <v>0.28910000000000002</v>
      </c>
      <c r="BA1440" s="30">
        <v>0.26450000000000001</v>
      </c>
      <c r="BB1440" s="30">
        <v>0.26989999999999997</v>
      </c>
      <c r="BC1440" s="30">
        <v>0.33379999999999999</v>
      </c>
      <c r="BD1440" s="37">
        <v>2</v>
      </c>
      <c r="BE1440" s="29">
        <v>13</v>
      </c>
      <c r="BF1440" s="38" t="s">
        <v>4166</v>
      </c>
      <c r="BG1440" s="39">
        <v>152.98558090729099</v>
      </c>
      <c r="BH1440" s="39">
        <v>-27.5899824528456</v>
      </c>
      <c r="BI1440" s="40">
        <f t="shared" si="322"/>
        <v>80</v>
      </c>
      <c r="BJ1440" s="40">
        <f t="shared" si="323"/>
        <v>77</v>
      </c>
      <c r="BK1440" s="40">
        <f t="shared" si="324"/>
        <v>80</v>
      </c>
      <c r="BL1440" s="40">
        <f t="shared" si="325"/>
        <v>1</v>
      </c>
      <c r="BM1440" s="40">
        <f t="shared" si="326"/>
        <v>85</v>
      </c>
      <c r="BN1440" s="40">
        <f t="shared" si="327"/>
        <v>100</v>
      </c>
      <c r="BO1440" s="40">
        <f t="shared" si="328"/>
        <v>100</v>
      </c>
      <c r="BP1440" s="40">
        <f t="shared" si="329"/>
        <v>48</v>
      </c>
      <c r="BQ1440" s="41">
        <f t="shared" si="330"/>
        <v>87</v>
      </c>
      <c r="BR1440" s="40">
        <f t="shared" si="331"/>
        <v>45</v>
      </c>
      <c r="BS1440" s="41">
        <f t="shared" si="332"/>
        <v>1</v>
      </c>
      <c r="BT1440" s="41">
        <f t="shared" si="333"/>
        <v>54</v>
      </c>
      <c r="BU1440" s="41">
        <f t="shared" si="334"/>
        <v>20</v>
      </c>
      <c r="BV1440" s="41">
        <f t="shared" si="335"/>
        <v>61</v>
      </c>
    </row>
    <row r="1441" spans="2:74" x14ac:dyDescent="0.3">
      <c r="B1441" s="12" t="s">
        <v>1858</v>
      </c>
      <c r="C1441" s="12">
        <v>310031286</v>
      </c>
      <c r="D1441" s="12" t="s">
        <v>551</v>
      </c>
      <c r="E1441" s="12" t="s">
        <v>549</v>
      </c>
      <c r="F1441" s="12" t="s">
        <v>2813</v>
      </c>
      <c r="G1441" s="12" t="s">
        <v>102</v>
      </c>
      <c r="H1441" s="12" t="s">
        <v>86</v>
      </c>
      <c r="I1441" s="28">
        <v>699000</v>
      </c>
      <c r="J1441" s="28">
        <v>685000</v>
      </c>
      <c r="K1441" s="28">
        <v>599000</v>
      </c>
      <c r="L1441" s="28">
        <v>688500</v>
      </c>
      <c r="M1441" s="28">
        <v>643000</v>
      </c>
      <c r="N1441" s="28">
        <v>559000</v>
      </c>
      <c r="O1441" s="29">
        <v>29</v>
      </c>
      <c r="P1441" s="29">
        <v>31</v>
      </c>
      <c r="Q1441" s="29">
        <v>41</v>
      </c>
      <c r="R1441" s="28">
        <v>510</v>
      </c>
      <c r="S1441" s="28">
        <v>475</v>
      </c>
      <c r="T1441" s="30">
        <v>3.5</v>
      </c>
      <c r="U1441" s="30">
        <v>0.20000000000000018</v>
      </c>
      <c r="V1441" s="30">
        <v>3.3</v>
      </c>
      <c r="W1441" s="30">
        <v>3.2</v>
      </c>
      <c r="X1441" s="31">
        <v>3.793991416309013E-2</v>
      </c>
      <c r="Y1441" s="30">
        <v>4.0999999999999996</v>
      </c>
      <c r="Z1441" s="30">
        <v>-0.60000000000000053</v>
      </c>
      <c r="AA1441" s="30">
        <v>4.7</v>
      </c>
      <c r="AB1441" s="30">
        <v>4.5999999999999996</v>
      </c>
      <c r="AC1441" s="32">
        <v>0.32618706508391315</v>
      </c>
      <c r="AD1441" s="30">
        <v>8.5974644982524637</v>
      </c>
      <c r="AE1441" s="12">
        <v>573</v>
      </c>
      <c r="AF1441" s="12">
        <v>529</v>
      </c>
      <c r="AG1441" s="12">
        <v>430</v>
      </c>
      <c r="AH1441" s="33">
        <v>3.4842578710644676</v>
      </c>
      <c r="AI1441" s="34">
        <v>680000</v>
      </c>
      <c r="AJ1441" s="34">
        <v>561000</v>
      </c>
      <c r="AK1441" s="34">
        <v>505000</v>
      </c>
      <c r="AL1441" s="35">
        <v>0.21212121212121213</v>
      </c>
      <c r="AM1441" s="35">
        <v>0.34653465346534651</v>
      </c>
      <c r="AN1441" s="12">
        <v>4.0999999999999996</v>
      </c>
      <c r="AO1441" s="33">
        <v>0.19999999999999973</v>
      </c>
      <c r="AP1441" s="12">
        <v>3.9</v>
      </c>
      <c r="AQ1441" s="32">
        <v>0.12666666666666665</v>
      </c>
      <c r="AR1441" s="34">
        <v>540</v>
      </c>
      <c r="AS1441" s="34">
        <v>490</v>
      </c>
      <c r="AT1441" s="31">
        <v>0.10204081632653061</v>
      </c>
      <c r="AU1441" s="32">
        <v>0.43173003932537762</v>
      </c>
      <c r="AV1441" s="36">
        <v>1563.5200000000002</v>
      </c>
      <c r="AW1441" s="30">
        <v>0.63959999999999995</v>
      </c>
      <c r="AX1441" s="30">
        <v>0.3604</v>
      </c>
      <c r="AY1441" s="30">
        <v>0.8165</v>
      </c>
      <c r="AZ1441" s="30">
        <v>9.4E-2</v>
      </c>
      <c r="BA1441" s="30">
        <v>0.25030000000000002</v>
      </c>
      <c r="BB1441" s="30">
        <v>0.31709999999999999</v>
      </c>
      <c r="BC1441" s="30">
        <v>0.40500000000000003</v>
      </c>
      <c r="BD1441" s="37">
        <v>3</v>
      </c>
      <c r="BE1441" s="29">
        <v>31</v>
      </c>
      <c r="BF1441" s="38" t="s">
        <v>4167</v>
      </c>
      <c r="BG1441" s="39">
        <v>152.75538974220001</v>
      </c>
      <c r="BH1441" s="39">
        <v>-27.615264404202001</v>
      </c>
      <c r="BI1441" s="40">
        <f t="shared" si="322"/>
        <v>59</v>
      </c>
      <c r="BJ1441" s="40">
        <f t="shared" si="323"/>
        <v>49</v>
      </c>
      <c r="BK1441" s="40">
        <f t="shared" si="324"/>
        <v>82</v>
      </c>
      <c r="BL1441" s="40">
        <f t="shared" si="325"/>
        <v>1</v>
      </c>
      <c r="BM1441" s="40">
        <f t="shared" si="326"/>
        <v>100</v>
      </c>
      <c r="BN1441" s="40">
        <f t="shared" si="327"/>
        <v>100</v>
      </c>
      <c r="BO1441" s="40">
        <f t="shared" si="328"/>
        <v>100</v>
      </c>
      <c r="BP1441" s="40">
        <f t="shared" si="329"/>
        <v>45</v>
      </c>
      <c r="BQ1441" s="41">
        <f t="shared" si="330"/>
        <v>77</v>
      </c>
      <c r="BR1441" s="40">
        <f t="shared" si="331"/>
        <v>64</v>
      </c>
      <c r="BS1441" s="41">
        <f t="shared" si="332"/>
        <v>50</v>
      </c>
      <c r="BT1441" s="41">
        <f t="shared" si="333"/>
        <v>49</v>
      </c>
      <c r="BU1441" s="41">
        <f t="shared" si="334"/>
        <v>30</v>
      </c>
      <c r="BV1441" s="41">
        <f t="shared" si="335"/>
        <v>61</v>
      </c>
    </row>
    <row r="1442" spans="2:74" x14ac:dyDescent="0.3">
      <c r="B1442" s="12" t="s">
        <v>1859</v>
      </c>
      <c r="C1442" s="12">
        <v>310031294</v>
      </c>
      <c r="D1442" s="12" t="s">
        <v>551</v>
      </c>
      <c r="E1442" s="12" t="s">
        <v>549</v>
      </c>
      <c r="F1442" s="12" t="s">
        <v>2813</v>
      </c>
      <c r="G1442" s="12" t="s">
        <v>102</v>
      </c>
      <c r="H1442" s="12" t="s">
        <v>86</v>
      </c>
      <c r="I1442" s="28">
        <v>730848</v>
      </c>
      <c r="J1442" s="28">
        <v>703322</v>
      </c>
      <c r="K1442" s="28">
        <v>649000</v>
      </c>
      <c r="L1442" s="28">
        <v>745000</v>
      </c>
      <c r="M1442" s="28">
        <v>728000</v>
      </c>
      <c r="N1442" s="28">
        <v>660000</v>
      </c>
      <c r="O1442" s="29">
        <v>30</v>
      </c>
      <c r="P1442" s="29">
        <v>29</v>
      </c>
      <c r="Q1442" s="29">
        <v>30</v>
      </c>
      <c r="R1442" s="28">
        <v>580</v>
      </c>
      <c r="S1442" s="28">
        <v>525</v>
      </c>
      <c r="T1442" s="30">
        <v>4.0999999999999996</v>
      </c>
      <c r="U1442" s="30">
        <v>9.9999999999999645E-2</v>
      </c>
      <c r="V1442" s="30">
        <v>4</v>
      </c>
      <c r="W1442" s="30">
        <v>3.8</v>
      </c>
      <c r="X1442" s="31">
        <v>4.1267130785060641E-2</v>
      </c>
      <c r="Y1442" s="30">
        <v>35.9</v>
      </c>
      <c r="Z1442" s="30">
        <v>-0.60000000000000142</v>
      </c>
      <c r="AA1442" s="30">
        <v>36.5</v>
      </c>
      <c r="AB1442" s="30">
        <v>28.2</v>
      </c>
      <c r="AC1442" s="32">
        <v>0.24742338406934677</v>
      </c>
      <c r="AD1442" s="30">
        <v>5.9956526989494012</v>
      </c>
      <c r="AE1442" s="12">
        <v>573</v>
      </c>
      <c r="AF1442" s="12">
        <v>529</v>
      </c>
      <c r="AG1442" s="12">
        <v>430</v>
      </c>
      <c r="AH1442" s="33">
        <v>3.4842578710644676</v>
      </c>
      <c r="AI1442" s="34">
        <v>680000</v>
      </c>
      <c r="AJ1442" s="34">
        <v>561000</v>
      </c>
      <c r="AK1442" s="34">
        <v>505000</v>
      </c>
      <c r="AL1442" s="35">
        <v>0.21212121212121213</v>
      </c>
      <c r="AM1442" s="35">
        <v>0.34653465346534651</v>
      </c>
      <c r="AN1442" s="12">
        <v>4.0999999999999996</v>
      </c>
      <c r="AO1442" s="33">
        <v>0.19999999999999973</v>
      </c>
      <c r="AP1442" s="12">
        <v>3.9</v>
      </c>
      <c r="AQ1442" s="32">
        <v>0.12666666666666665</v>
      </c>
      <c r="AR1442" s="34">
        <v>540</v>
      </c>
      <c r="AS1442" s="34">
        <v>490</v>
      </c>
      <c r="AT1442" s="31">
        <v>0.10204081632653061</v>
      </c>
      <c r="AU1442" s="32">
        <v>0.43173003932537762</v>
      </c>
      <c r="AV1442" s="36">
        <v>2344.1600000000003</v>
      </c>
      <c r="AW1442" s="30">
        <v>0.79579999999999995</v>
      </c>
      <c r="AX1442" s="30">
        <v>0.20419999999999999</v>
      </c>
      <c r="AY1442" s="30">
        <v>0.95799999999999996</v>
      </c>
      <c r="AZ1442" s="30">
        <v>3.6299999999999999E-2</v>
      </c>
      <c r="BA1442" s="30">
        <v>0.1062</v>
      </c>
      <c r="BB1442" s="30">
        <v>0.48259999999999997</v>
      </c>
      <c r="BC1442" s="30">
        <v>0.40150000000000002</v>
      </c>
      <c r="BD1442" s="37">
        <v>5</v>
      </c>
      <c r="BE1442" s="29">
        <v>32</v>
      </c>
      <c r="BF1442" s="38" t="s">
        <v>4168</v>
      </c>
      <c r="BG1442" s="39">
        <v>152.816222009586</v>
      </c>
      <c r="BH1442" s="39">
        <v>-27.695345368311798</v>
      </c>
      <c r="BI1442" s="40">
        <f t="shared" si="322"/>
        <v>49</v>
      </c>
      <c r="BJ1442" s="40">
        <f t="shared" si="323"/>
        <v>49</v>
      </c>
      <c r="BK1442" s="40">
        <f t="shared" si="324"/>
        <v>82</v>
      </c>
      <c r="BL1442" s="40">
        <f t="shared" si="325"/>
        <v>1</v>
      </c>
      <c r="BM1442" s="40">
        <f t="shared" si="326"/>
        <v>100</v>
      </c>
      <c r="BN1442" s="40">
        <f t="shared" si="327"/>
        <v>100</v>
      </c>
      <c r="BO1442" s="40">
        <f t="shared" si="328"/>
        <v>100</v>
      </c>
      <c r="BP1442" s="40">
        <f t="shared" si="329"/>
        <v>13</v>
      </c>
      <c r="BQ1442" s="41">
        <f t="shared" si="330"/>
        <v>88</v>
      </c>
      <c r="BR1442" s="40">
        <f t="shared" si="331"/>
        <v>90</v>
      </c>
      <c r="BS1442" s="41">
        <f t="shared" si="332"/>
        <v>100</v>
      </c>
      <c r="BT1442" s="41">
        <f t="shared" si="333"/>
        <v>1</v>
      </c>
      <c r="BU1442" s="41">
        <f t="shared" si="334"/>
        <v>50</v>
      </c>
      <c r="BV1442" s="41">
        <f t="shared" si="335"/>
        <v>61</v>
      </c>
    </row>
    <row r="1443" spans="2:74" x14ac:dyDescent="0.3">
      <c r="B1443" s="12" t="s">
        <v>1860</v>
      </c>
      <c r="C1443" s="12">
        <v>310041304</v>
      </c>
      <c r="D1443" s="12" t="s">
        <v>554</v>
      </c>
      <c r="E1443" s="12" t="s">
        <v>549</v>
      </c>
      <c r="F1443" s="12" t="s">
        <v>2813</v>
      </c>
      <c r="G1443" s="12" t="s">
        <v>102</v>
      </c>
      <c r="H1443" s="12" t="s">
        <v>86</v>
      </c>
      <c r="I1443" s="28">
        <v>799000</v>
      </c>
      <c r="J1443" s="28">
        <v>787800</v>
      </c>
      <c r="K1443" s="28">
        <v>699000</v>
      </c>
      <c r="L1443" s="28">
        <v>785000</v>
      </c>
      <c r="M1443" s="28">
        <v>768500</v>
      </c>
      <c r="N1443" s="28">
        <v>680000</v>
      </c>
      <c r="O1443" s="29">
        <v>28</v>
      </c>
      <c r="P1443" s="29">
        <v>28</v>
      </c>
      <c r="Q1443" s="29">
        <v>31</v>
      </c>
      <c r="R1443" s="28">
        <v>630</v>
      </c>
      <c r="S1443" s="28">
        <v>590</v>
      </c>
      <c r="T1443" s="30">
        <v>4.5999999999999996</v>
      </c>
      <c r="U1443" s="30">
        <v>0</v>
      </c>
      <c r="V1443" s="30">
        <v>4.5999999999999996</v>
      </c>
      <c r="W1443" s="30">
        <v>4.3</v>
      </c>
      <c r="X1443" s="31">
        <v>4.1001251564455568E-2</v>
      </c>
      <c r="Y1443" s="30">
        <v>15.9</v>
      </c>
      <c r="Z1443" s="30">
        <v>-0.29999999999999893</v>
      </c>
      <c r="AA1443" s="30">
        <v>16.2</v>
      </c>
      <c r="AB1443" s="30">
        <v>13.5</v>
      </c>
      <c r="AC1443" s="32">
        <v>0.25212909009412815</v>
      </c>
      <c r="AD1443" s="30">
        <v>6.1493022889257754</v>
      </c>
      <c r="AE1443" s="12">
        <v>486</v>
      </c>
      <c r="AF1443" s="12">
        <v>365</v>
      </c>
      <c r="AG1443" s="12">
        <v>346</v>
      </c>
      <c r="AH1443" s="33">
        <v>3.6250791640278655</v>
      </c>
      <c r="AI1443" s="34">
        <v>737000</v>
      </c>
      <c r="AJ1443" s="34">
        <v>630000</v>
      </c>
      <c r="AK1443" s="34">
        <v>575000</v>
      </c>
      <c r="AL1443" s="35">
        <v>0.16984126984126985</v>
      </c>
      <c r="AM1443" s="35">
        <v>0.2817391304347826</v>
      </c>
      <c r="AN1443" s="12">
        <v>4.4000000000000004</v>
      </c>
      <c r="AO1443" s="33">
        <v>0.30000000000000071</v>
      </c>
      <c r="AP1443" s="12">
        <v>4.0999999999999996</v>
      </c>
      <c r="AQ1443" s="32">
        <v>0.1136231884057971</v>
      </c>
      <c r="AR1443" s="34">
        <v>580</v>
      </c>
      <c r="AS1443" s="34">
        <v>540</v>
      </c>
      <c r="AT1443" s="31">
        <v>7.407407407407407E-2</v>
      </c>
      <c r="AU1443" s="32">
        <v>0.39354485072144568</v>
      </c>
      <c r="AV1443" s="36">
        <v>2498.7200000000003</v>
      </c>
      <c r="AW1443" s="30">
        <v>0.84319999999999995</v>
      </c>
      <c r="AX1443" s="30">
        <v>0.15679999999999999</v>
      </c>
      <c r="AY1443" s="30">
        <v>0.9526</v>
      </c>
      <c r="AZ1443" s="30">
        <v>3.3399999999999999E-2</v>
      </c>
      <c r="BA1443" s="30">
        <v>8.5699999999999998E-2</v>
      </c>
      <c r="BB1443" s="30">
        <v>0.47420000000000001</v>
      </c>
      <c r="BC1443" s="30">
        <v>0.42420000000000002</v>
      </c>
      <c r="BD1443" s="37">
        <v>8</v>
      </c>
      <c r="BE1443" s="29">
        <v>26</v>
      </c>
      <c r="BF1443" s="38" t="s">
        <v>4169</v>
      </c>
      <c r="BG1443" s="39">
        <v>152.901328548283</v>
      </c>
      <c r="BH1443" s="39">
        <v>-27.682232441537501</v>
      </c>
      <c r="BI1443" s="40">
        <f t="shared" si="322"/>
        <v>41</v>
      </c>
      <c r="BJ1443" s="40">
        <f t="shared" si="323"/>
        <v>44</v>
      </c>
      <c r="BK1443" s="40">
        <f t="shared" si="324"/>
        <v>80</v>
      </c>
      <c r="BL1443" s="40">
        <f t="shared" si="325"/>
        <v>1</v>
      </c>
      <c r="BM1443" s="40">
        <f t="shared" si="326"/>
        <v>85</v>
      </c>
      <c r="BN1443" s="40">
        <f t="shared" si="327"/>
        <v>100</v>
      </c>
      <c r="BO1443" s="40">
        <f t="shared" si="328"/>
        <v>100</v>
      </c>
      <c r="BP1443" s="40">
        <f t="shared" si="329"/>
        <v>9</v>
      </c>
      <c r="BQ1443" s="41">
        <f t="shared" si="330"/>
        <v>87</v>
      </c>
      <c r="BR1443" s="40">
        <f t="shared" si="331"/>
        <v>89</v>
      </c>
      <c r="BS1443" s="41">
        <f t="shared" si="332"/>
        <v>99</v>
      </c>
      <c r="BT1443" s="41">
        <f t="shared" si="333"/>
        <v>1</v>
      </c>
      <c r="BU1443" s="41">
        <f t="shared" si="334"/>
        <v>80</v>
      </c>
      <c r="BV1443" s="41">
        <f t="shared" si="335"/>
        <v>61</v>
      </c>
    </row>
    <row r="1444" spans="2:74" x14ac:dyDescent="0.3">
      <c r="B1444" s="12" t="s">
        <v>1861</v>
      </c>
      <c r="C1444" s="12">
        <v>311021310</v>
      </c>
      <c r="D1444" s="12" t="s">
        <v>1862</v>
      </c>
      <c r="E1444" s="12" t="s">
        <v>473</v>
      </c>
      <c r="F1444" s="12" t="s">
        <v>2813</v>
      </c>
      <c r="G1444" s="12" t="s">
        <v>102</v>
      </c>
      <c r="H1444" s="12" t="s">
        <v>86</v>
      </c>
      <c r="I1444" s="28">
        <v>823475</v>
      </c>
      <c r="J1444" s="28">
        <v>790500</v>
      </c>
      <c r="K1444" s="28">
        <v>700000</v>
      </c>
      <c r="L1444" s="28">
        <v>885000</v>
      </c>
      <c r="M1444" s="28">
        <v>830000</v>
      </c>
      <c r="N1444" s="28">
        <v>743000</v>
      </c>
      <c r="O1444" s="29">
        <v>34</v>
      </c>
      <c r="P1444" s="29">
        <v>34</v>
      </c>
      <c r="Q1444" s="29">
        <v>36</v>
      </c>
      <c r="R1444" s="28">
        <v>640</v>
      </c>
      <c r="S1444" s="28">
        <v>590</v>
      </c>
      <c r="T1444" s="30">
        <v>3.4</v>
      </c>
      <c r="U1444" s="30">
        <v>-0.10000000000000009</v>
      </c>
      <c r="V1444" s="30">
        <v>3.5</v>
      </c>
      <c r="W1444" s="30">
        <v>3.5</v>
      </c>
      <c r="X1444" s="31">
        <v>4.0414098788669965E-2</v>
      </c>
      <c r="Y1444" s="30">
        <v>11.3</v>
      </c>
      <c r="Z1444" s="30">
        <v>0.10000000000000142</v>
      </c>
      <c r="AA1444" s="30">
        <v>11.2</v>
      </c>
      <c r="AB1444" s="30">
        <v>9.6999999999999993</v>
      </c>
      <c r="AC1444" s="32">
        <v>0.2751220854254075</v>
      </c>
      <c r="AD1444" s="30">
        <v>6.8075769019136851</v>
      </c>
      <c r="AE1444" s="12">
        <v>219</v>
      </c>
      <c r="AF1444" s="12">
        <v>185</v>
      </c>
      <c r="AG1444" s="12">
        <v>132</v>
      </c>
      <c r="AH1444" s="33">
        <v>4.4973730297723291</v>
      </c>
      <c r="AI1444" s="34">
        <v>738000</v>
      </c>
      <c r="AJ1444" s="34">
        <v>640000</v>
      </c>
      <c r="AK1444" s="34">
        <v>580000</v>
      </c>
      <c r="AL1444" s="35">
        <v>0.15312500000000001</v>
      </c>
      <c r="AM1444" s="35">
        <v>0.27241379310344827</v>
      </c>
      <c r="AN1444" s="12">
        <v>3.7</v>
      </c>
      <c r="AO1444" s="33">
        <v>0</v>
      </c>
      <c r="AP1444" s="12">
        <v>3.7</v>
      </c>
      <c r="AQ1444" s="32">
        <v>0.12707692307692309</v>
      </c>
      <c r="AR1444" s="34">
        <v>580</v>
      </c>
      <c r="AS1444" s="34">
        <v>550</v>
      </c>
      <c r="AT1444" s="31">
        <v>5.4545454545454543E-2</v>
      </c>
      <c r="AU1444" s="32">
        <v>0.42978935988540268</v>
      </c>
      <c r="AV1444" s="36">
        <v>2326.2400000000002</v>
      </c>
      <c r="AW1444" s="30">
        <v>0.8347</v>
      </c>
      <c r="AX1444" s="30">
        <v>0.1653</v>
      </c>
      <c r="AY1444" s="30">
        <v>0.95750000000000002</v>
      </c>
      <c r="AZ1444" s="30">
        <v>3.5099999999999999E-2</v>
      </c>
      <c r="BA1444" s="30">
        <v>0.2094</v>
      </c>
      <c r="BB1444" s="30">
        <v>0.47310000000000002</v>
      </c>
      <c r="BC1444" s="30">
        <v>0.2974</v>
      </c>
      <c r="BD1444" s="37">
        <v>5</v>
      </c>
      <c r="BE1444" s="29">
        <v>35</v>
      </c>
      <c r="BF1444" s="38" t="s">
        <v>4170</v>
      </c>
      <c r="BG1444" s="39">
        <v>153.18071326510301</v>
      </c>
      <c r="BH1444" s="39">
        <v>-27.7615539597195</v>
      </c>
      <c r="BI1444" s="40">
        <f t="shared" si="322"/>
        <v>60</v>
      </c>
      <c r="BJ1444" s="40">
        <f t="shared" si="323"/>
        <v>55</v>
      </c>
      <c r="BK1444" s="40">
        <f t="shared" si="324"/>
        <v>69</v>
      </c>
      <c r="BL1444" s="40">
        <f t="shared" si="325"/>
        <v>1</v>
      </c>
      <c r="BM1444" s="40">
        <f t="shared" si="326"/>
        <v>77</v>
      </c>
      <c r="BN1444" s="40">
        <f t="shared" si="327"/>
        <v>100</v>
      </c>
      <c r="BO1444" s="40">
        <f t="shared" si="328"/>
        <v>100</v>
      </c>
      <c r="BP1444" s="40">
        <f t="shared" si="329"/>
        <v>36</v>
      </c>
      <c r="BQ1444" s="41">
        <f t="shared" si="330"/>
        <v>85</v>
      </c>
      <c r="BR1444" s="40">
        <f t="shared" si="331"/>
        <v>82</v>
      </c>
      <c r="BS1444" s="41">
        <f t="shared" si="332"/>
        <v>83</v>
      </c>
      <c r="BT1444" s="41">
        <f t="shared" si="333"/>
        <v>1</v>
      </c>
      <c r="BU1444" s="41">
        <f t="shared" si="334"/>
        <v>50</v>
      </c>
      <c r="BV1444" s="41">
        <f t="shared" si="335"/>
        <v>61</v>
      </c>
    </row>
    <row r="1445" spans="2:74" x14ac:dyDescent="0.3">
      <c r="B1445" s="12" t="s">
        <v>1863</v>
      </c>
      <c r="C1445" s="12">
        <v>311031313</v>
      </c>
      <c r="D1445" s="12" t="s">
        <v>886</v>
      </c>
      <c r="E1445" s="12" t="s">
        <v>473</v>
      </c>
      <c r="F1445" s="12" t="s">
        <v>2813</v>
      </c>
      <c r="G1445" s="12" t="s">
        <v>102</v>
      </c>
      <c r="H1445" s="12" t="s">
        <v>86</v>
      </c>
      <c r="I1445" s="28">
        <v>739320</v>
      </c>
      <c r="J1445" s="28">
        <v>727200</v>
      </c>
      <c r="K1445" s="28">
        <v>652272</v>
      </c>
      <c r="L1445" s="28">
        <v>845000</v>
      </c>
      <c r="M1445" s="28">
        <v>825000</v>
      </c>
      <c r="N1445" s="28">
        <v>675000</v>
      </c>
      <c r="O1445" s="29">
        <v>35</v>
      </c>
      <c r="P1445" s="29">
        <v>33</v>
      </c>
      <c r="Q1445" s="29">
        <v>38</v>
      </c>
      <c r="R1445" s="28">
        <v>580</v>
      </c>
      <c r="S1445" s="28">
        <v>520</v>
      </c>
      <c r="T1445" s="30">
        <v>2.5</v>
      </c>
      <c r="U1445" s="30">
        <v>0</v>
      </c>
      <c r="V1445" s="30">
        <v>2.5</v>
      </c>
      <c r="W1445" s="30">
        <v>2.9</v>
      </c>
      <c r="X1445" s="31">
        <v>4.0794243358762104E-2</v>
      </c>
      <c r="Y1445" s="30">
        <v>32.700000000000003</v>
      </c>
      <c r="Z1445" s="30">
        <v>-0.79999999999999716</v>
      </c>
      <c r="AA1445" s="30">
        <v>33.5</v>
      </c>
      <c r="AB1445" s="30">
        <v>32.1</v>
      </c>
      <c r="AC1445" s="32">
        <v>0.3055204382638011</v>
      </c>
      <c r="AD1445" s="30">
        <v>7.4893027326655641</v>
      </c>
      <c r="AE1445" s="12">
        <v>444</v>
      </c>
      <c r="AF1445" s="12">
        <v>448</v>
      </c>
      <c r="AG1445" s="12">
        <v>215</v>
      </c>
      <c r="AH1445" s="33">
        <v>5.2064128256513023</v>
      </c>
      <c r="AI1445" s="34">
        <v>760000</v>
      </c>
      <c r="AJ1445" s="34">
        <v>650000</v>
      </c>
      <c r="AK1445" s="34">
        <v>600500</v>
      </c>
      <c r="AL1445" s="35">
        <v>0.16923076923076924</v>
      </c>
      <c r="AM1445" s="35">
        <v>0.26561199000832642</v>
      </c>
      <c r="AN1445" s="12">
        <v>3</v>
      </c>
      <c r="AO1445" s="33">
        <v>0.20000000000000018</v>
      </c>
      <c r="AP1445" s="12">
        <v>2.8</v>
      </c>
      <c r="AQ1445" s="32">
        <v>0.12485207100591715</v>
      </c>
      <c r="AR1445" s="34">
        <v>575</v>
      </c>
      <c r="AS1445" s="34">
        <v>530</v>
      </c>
      <c r="AT1445" s="31">
        <v>8.4905660377358486E-2</v>
      </c>
      <c r="AU1445" s="32">
        <v>0.38605851004809788</v>
      </c>
      <c r="AV1445" s="36">
        <v>1898.4</v>
      </c>
      <c r="AW1445" s="30">
        <v>0.77010000000000001</v>
      </c>
      <c r="AX1445" s="30">
        <v>0.22989999999999999</v>
      </c>
      <c r="AY1445" s="30">
        <v>0.89690000000000003</v>
      </c>
      <c r="AZ1445" s="30">
        <v>5.9200000000000003E-2</v>
      </c>
      <c r="BA1445" s="30">
        <v>0.20799999999999999</v>
      </c>
      <c r="BB1445" s="30">
        <v>0.35139999999999999</v>
      </c>
      <c r="BC1445" s="30">
        <v>0.40510000000000002</v>
      </c>
      <c r="BD1445" s="37">
        <v>3.5</v>
      </c>
      <c r="BE1445" s="29">
        <v>30</v>
      </c>
      <c r="BF1445" s="38" t="s">
        <v>4171</v>
      </c>
      <c r="BG1445" s="39">
        <v>153.08825231353501</v>
      </c>
      <c r="BH1445" s="39">
        <v>-27.734951993667</v>
      </c>
      <c r="BI1445" s="40">
        <f t="shared" si="322"/>
        <v>75</v>
      </c>
      <c r="BJ1445" s="40">
        <f t="shared" si="323"/>
        <v>67</v>
      </c>
      <c r="BK1445" s="40">
        <f t="shared" si="324"/>
        <v>60</v>
      </c>
      <c r="BL1445" s="40">
        <f t="shared" si="325"/>
        <v>1</v>
      </c>
      <c r="BM1445" s="40">
        <f t="shared" si="326"/>
        <v>85</v>
      </c>
      <c r="BN1445" s="40">
        <f t="shared" si="327"/>
        <v>100</v>
      </c>
      <c r="BO1445" s="40">
        <f t="shared" si="328"/>
        <v>100</v>
      </c>
      <c r="BP1445" s="40">
        <f t="shared" si="329"/>
        <v>36</v>
      </c>
      <c r="BQ1445" s="41">
        <f t="shared" si="330"/>
        <v>86</v>
      </c>
      <c r="BR1445" s="40">
        <f t="shared" si="331"/>
        <v>75</v>
      </c>
      <c r="BS1445" s="41">
        <f t="shared" si="332"/>
        <v>63</v>
      </c>
      <c r="BT1445" s="41">
        <f t="shared" si="333"/>
        <v>1</v>
      </c>
      <c r="BU1445" s="41">
        <f t="shared" si="334"/>
        <v>35</v>
      </c>
      <c r="BV1445" s="41">
        <f t="shared" si="335"/>
        <v>61</v>
      </c>
    </row>
    <row r="1446" spans="2:74" x14ac:dyDescent="0.3">
      <c r="B1446" s="12" t="s">
        <v>1864</v>
      </c>
      <c r="C1446" s="12">
        <v>311061335</v>
      </c>
      <c r="D1446" s="12" t="s">
        <v>1234</v>
      </c>
      <c r="E1446" s="12" t="s">
        <v>473</v>
      </c>
      <c r="F1446" s="12" t="s">
        <v>2813</v>
      </c>
      <c r="G1446" s="12" t="s">
        <v>102</v>
      </c>
      <c r="H1446" s="12" t="s">
        <v>86</v>
      </c>
      <c r="I1446" s="28">
        <v>1080000</v>
      </c>
      <c r="J1446" s="28">
        <v>985000</v>
      </c>
      <c r="K1446" s="28">
        <v>860000</v>
      </c>
      <c r="L1446" s="28">
        <v>1055000</v>
      </c>
      <c r="M1446" s="28">
        <v>970000</v>
      </c>
      <c r="N1446" s="28">
        <v>855000</v>
      </c>
      <c r="O1446" s="29">
        <v>26</v>
      </c>
      <c r="P1446" s="29">
        <v>26</v>
      </c>
      <c r="Q1446" s="29">
        <v>26</v>
      </c>
      <c r="R1446" s="28">
        <v>700</v>
      </c>
      <c r="S1446" s="28">
        <v>650</v>
      </c>
      <c r="T1446" s="30">
        <v>3.6</v>
      </c>
      <c r="U1446" s="30">
        <v>0</v>
      </c>
      <c r="V1446" s="30">
        <v>3.6</v>
      </c>
      <c r="W1446" s="30">
        <v>2.8</v>
      </c>
      <c r="X1446" s="31">
        <v>3.3703703703703701E-2</v>
      </c>
      <c r="Y1446" s="30">
        <v>5.7</v>
      </c>
      <c r="Z1446" s="30">
        <v>0.10000000000000053</v>
      </c>
      <c r="AA1446" s="30">
        <v>5.6</v>
      </c>
      <c r="AB1446" s="30">
        <v>4.3</v>
      </c>
      <c r="AC1446" s="32">
        <v>0.31375502008032125</v>
      </c>
      <c r="AD1446" s="30">
        <v>9.3092148815040368</v>
      </c>
      <c r="AE1446" s="12">
        <v>174</v>
      </c>
      <c r="AF1446" s="12">
        <v>174</v>
      </c>
      <c r="AG1446" s="12">
        <v>157</v>
      </c>
      <c r="AH1446" s="33">
        <v>2.3946488294314383</v>
      </c>
      <c r="AI1446" s="34">
        <v>790000</v>
      </c>
      <c r="AJ1446" s="34">
        <v>670000</v>
      </c>
      <c r="AK1446" s="34">
        <v>596000</v>
      </c>
      <c r="AL1446" s="35">
        <v>0.17910447761194029</v>
      </c>
      <c r="AM1446" s="35">
        <v>0.32550335570469796</v>
      </c>
      <c r="AN1446" s="12">
        <v>3.4</v>
      </c>
      <c r="AO1446" s="33">
        <v>0</v>
      </c>
      <c r="AP1446" s="12">
        <v>3.4</v>
      </c>
      <c r="AQ1446" s="32">
        <v>0.10789473684210527</v>
      </c>
      <c r="AR1446" s="34">
        <v>590</v>
      </c>
      <c r="AS1446" s="34">
        <v>550</v>
      </c>
      <c r="AT1446" s="31">
        <v>7.2727272727272724E-2</v>
      </c>
      <c r="AU1446" s="32">
        <v>0.32816013525330795</v>
      </c>
      <c r="AV1446" s="36">
        <v>2231.0400000000004</v>
      </c>
      <c r="AW1446" s="30">
        <v>0.82189999999999996</v>
      </c>
      <c r="AX1446" s="30">
        <v>0.17810000000000001</v>
      </c>
      <c r="AY1446" s="30">
        <v>0.84289999999999998</v>
      </c>
      <c r="AZ1446" s="30">
        <v>0.1389</v>
      </c>
      <c r="BA1446" s="30">
        <v>0.2326</v>
      </c>
      <c r="BB1446" s="30">
        <v>0.47410000000000002</v>
      </c>
      <c r="BC1446" s="30">
        <v>0.2727</v>
      </c>
      <c r="BD1446" s="37">
        <v>6.5</v>
      </c>
      <c r="BE1446" s="29">
        <v>16</v>
      </c>
      <c r="BF1446" s="38" t="s">
        <v>4172</v>
      </c>
      <c r="BG1446" s="39">
        <v>153.11027971174599</v>
      </c>
      <c r="BH1446" s="39">
        <v>-27.602080695189098</v>
      </c>
      <c r="BI1446" s="40">
        <f t="shared" si="322"/>
        <v>57</v>
      </c>
      <c r="BJ1446" s="40">
        <f t="shared" si="323"/>
        <v>60</v>
      </c>
      <c r="BK1446" s="40">
        <f t="shared" si="324"/>
        <v>95</v>
      </c>
      <c r="BL1446" s="40">
        <f t="shared" si="325"/>
        <v>1</v>
      </c>
      <c r="BM1446" s="40">
        <f t="shared" si="326"/>
        <v>90</v>
      </c>
      <c r="BN1446" s="40">
        <f t="shared" si="327"/>
        <v>100</v>
      </c>
      <c r="BO1446" s="40">
        <f t="shared" si="328"/>
        <v>100</v>
      </c>
      <c r="BP1446" s="40">
        <f t="shared" si="329"/>
        <v>41</v>
      </c>
      <c r="BQ1446" s="41">
        <f t="shared" si="330"/>
        <v>63</v>
      </c>
      <c r="BR1446" s="40">
        <f t="shared" si="331"/>
        <v>57</v>
      </c>
      <c r="BS1446" s="41">
        <f t="shared" si="332"/>
        <v>58</v>
      </c>
      <c r="BT1446" s="41">
        <f t="shared" si="333"/>
        <v>22</v>
      </c>
      <c r="BU1446" s="41">
        <f t="shared" si="334"/>
        <v>65</v>
      </c>
      <c r="BV1446" s="41">
        <f t="shared" si="335"/>
        <v>61</v>
      </c>
    </row>
    <row r="1447" spans="2:74" x14ac:dyDescent="0.3">
      <c r="B1447" s="12" t="s">
        <v>1865</v>
      </c>
      <c r="C1447" s="12">
        <v>312021350</v>
      </c>
      <c r="D1447" s="12" t="s">
        <v>994</v>
      </c>
      <c r="E1447" s="12" t="s">
        <v>995</v>
      </c>
      <c r="F1447" s="12" t="s">
        <v>994</v>
      </c>
      <c r="G1447" s="12" t="s">
        <v>102</v>
      </c>
      <c r="H1447" s="12" t="s">
        <v>86</v>
      </c>
      <c r="I1447" s="28">
        <v>647700</v>
      </c>
      <c r="J1447" s="28">
        <v>616100</v>
      </c>
      <c r="K1447" s="28">
        <v>539000</v>
      </c>
      <c r="L1447" s="28">
        <v>655000</v>
      </c>
      <c r="M1447" s="28">
        <v>595000</v>
      </c>
      <c r="N1447" s="28">
        <v>507500</v>
      </c>
      <c r="O1447" s="29">
        <v>29</v>
      </c>
      <c r="P1447" s="29">
        <v>31</v>
      </c>
      <c r="Q1447" s="29">
        <v>31</v>
      </c>
      <c r="R1447" s="28">
        <v>700</v>
      </c>
      <c r="S1447" s="28">
        <v>620</v>
      </c>
      <c r="T1447" s="30">
        <v>2.8</v>
      </c>
      <c r="U1447" s="30">
        <v>0</v>
      </c>
      <c r="V1447" s="30">
        <v>2.8</v>
      </c>
      <c r="W1447" s="30">
        <v>2.8</v>
      </c>
      <c r="X1447" s="31">
        <v>5.6198857495754206E-2</v>
      </c>
      <c r="Y1447" s="30">
        <v>3.5</v>
      </c>
      <c r="Z1447" s="30">
        <v>0.10000000000000009</v>
      </c>
      <c r="AA1447" s="30">
        <v>3.4</v>
      </c>
      <c r="AB1447" s="30">
        <v>2.7</v>
      </c>
      <c r="AC1447" s="32">
        <v>0.29083294555607259</v>
      </c>
      <c r="AD1447" s="30">
        <v>5.1750686493590168</v>
      </c>
      <c r="AE1447" s="12">
        <v>393</v>
      </c>
      <c r="AF1447" s="12">
        <v>378</v>
      </c>
      <c r="AG1447" s="12">
        <v>419</v>
      </c>
      <c r="AH1447" s="33">
        <v>2.1787394167450613</v>
      </c>
      <c r="AI1447" s="34">
        <v>569000</v>
      </c>
      <c r="AJ1447" s="34">
        <v>470000</v>
      </c>
      <c r="AK1447" s="34">
        <v>430000</v>
      </c>
      <c r="AL1447" s="35">
        <v>0.21063829787234042</v>
      </c>
      <c r="AM1447" s="35">
        <v>0.32325581395348835</v>
      </c>
      <c r="AN1447" s="12">
        <v>3.7</v>
      </c>
      <c r="AO1447" s="33">
        <v>0.20000000000000018</v>
      </c>
      <c r="AP1447" s="12">
        <v>3.5</v>
      </c>
      <c r="AQ1447" s="32">
        <v>4.4050632911392405E-2</v>
      </c>
      <c r="AR1447" s="34">
        <v>620</v>
      </c>
      <c r="AS1447" s="34">
        <v>550</v>
      </c>
      <c r="AT1447" s="31">
        <v>0.12727272727272726</v>
      </c>
      <c r="AU1447" s="32">
        <v>0.4399362822111485</v>
      </c>
      <c r="AV1447" s="36">
        <v>2406.88</v>
      </c>
      <c r="AW1447" s="30">
        <v>0.75749999999999995</v>
      </c>
      <c r="AX1447" s="30">
        <v>0.24249999999999999</v>
      </c>
      <c r="AY1447" s="30">
        <v>0.89700000000000002</v>
      </c>
      <c r="AZ1447" s="30">
        <v>5.5100000000000003E-2</v>
      </c>
      <c r="BA1447" s="30">
        <v>0.28739999999999999</v>
      </c>
      <c r="BB1447" s="30">
        <v>0.41570000000000001</v>
      </c>
      <c r="BC1447" s="30">
        <v>0.25659999999999999</v>
      </c>
      <c r="BD1447" s="37">
        <v>5</v>
      </c>
      <c r="BE1447" s="29">
        <v>801</v>
      </c>
      <c r="BF1447" s="38" t="s">
        <v>4173</v>
      </c>
      <c r="BG1447" s="39">
        <v>149.15926851536199</v>
      </c>
      <c r="BH1447" s="39">
        <v>-21.1891000355287</v>
      </c>
      <c r="BI1447" s="40">
        <f t="shared" si="322"/>
        <v>70</v>
      </c>
      <c r="BJ1447" s="40">
        <f t="shared" si="323"/>
        <v>55</v>
      </c>
      <c r="BK1447" s="40">
        <f t="shared" si="324"/>
        <v>98</v>
      </c>
      <c r="BL1447" s="40">
        <f t="shared" si="325"/>
        <v>1</v>
      </c>
      <c r="BM1447" s="40">
        <f t="shared" si="326"/>
        <v>100</v>
      </c>
      <c r="BN1447" s="40">
        <f t="shared" si="327"/>
        <v>53</v>
      </c>
      <c r="BO1447" s="40">
        <f t="shared" si="328"/>
        <v>1</v>
      </c>
      <c r="BP1447" s="40">
        <f t="shared" si="329"/>
        <v>53</v>
      </c>
      <c r="BQ1447" s="41">
        <f t="shared" si="330"/>
        <v>100</v>
      </c>
      <c r="BR1447" s="40">
        <f t="shared" si="331"/>
        <v>98</v>
      </c>
      <c r="BS1447" s="41">
        <f t="shared" si="332"/>
        <v>73</v>
      </c>
      <c r="BT1447" s="41">
        <f t="shared" si="333"/>
        <v>59</v>
      </c>
      <c r="BU1447" s="41">
        <f t="shared" si="334"/>
        <v>50</v>
      </c>
      <c r="BV1447" s="41">
        <f t="shared" si="335"/>
        <v>61</v>
      </c>
    </row>
    <row r="1448" spans="2:74" x14ac:dyDescent="0.3">
      <c r="B1448" s="12" t="s">
        <v>1866</v>
      </c>
      <c r="C1448" s="12">
        <v>313041372</v>
      </c>
      <c r="D1448" s="12" t="s">
        <v>556</v>
      </c>
      <c r="E1448" s="12" t="s">
        <v>557</v>
      </c>
      <c r="F1448" s="12" t="s">
        <v>2813</v>
      </c>
      <c r="G1448" s="12" t="s">
        <v>102</v>
      </c>
      <c r="H1448" s="12" t="s">
        <v>86</v>
      </c>
      <c r="I1448" s="28">
        <v>754800</v>
      </c>
      <c r="J1448" s="28">
        <v>742900</v>
      </c>
      <c r="K1448" s="28">
        <v>699000</v>
      </c>
      <c r="L1448" s="28">
        <v>820000</v>
      </c>
      <c r="M1448" s="28">
        <v>805000</v>
      </c>
      <c r="N1448" s="28">
        <v>770000</v>
      </c>
      <c r="O1448" s="29">
        <v>35</v>
      </c>
      <c r="P1448" s="29">
        <v>34</v>
      </c>
      <c r="Q1448" s="29">
        <v>41</v>
      </c>
      <c r="R1448" s="28">
        <v>590</v>
      </c>
      <c r="S1448" s="28">
        <v>530</v>
      </c>
      <c r="T1448" s="30">
        <v>3.4</v>
      </c>
      <c r="U1448" s="30">
        <v>0.10000000000000009</v>
      </c>
      <c r="V1448" s="30">
        <v>3.3</v>
      </c>
      <c r="W1448" s="30">
        <v>2.6</v>
      </c>
      <c r="X1448" s="31">
        <v>4.0646528881822998E-2</v>
      </c>
      <c r="Y1448" s="30">
        <v>7.4</v>
      </c>
      <c r="Z1448" s="30">
        <v>0</v>
      </c>
      <c r="AA1448" s="30">
        <v>7.4</v>
      </c>
      <c r="AB1448" s="30">
        <v>7</v>
      </c>
      <c r="AC1448" s="32">
        <v>0.3062707641196013</v>
      </c>
      <c r="AD1448" s="30">
        <v>7.534979555328392</v>
      </c>
      <c r="AE1448" s="12">
        <v>301</v>
      </c>
      <c r="AF1448" s="12">
        <v>267</v>
      </c>
      <c r="AG1448" s="12">
        <v>279</v>
      </c>
      <c r="AH1448" s="33">
        <v>4.0586245772266061</v>
      </c>
      <c r="AI1448" s="34">
        <v>835000</v>
      </c>
      <c r="AJ1448" s="34">
        <v>725000</v>
      </c>
      <c r="AK1448" s="34">
        <v>720000</v>
      </c>
      <c r="AL1448" s="35">
        <v>0.15172413793103448</v>
      </c>
      <c r="AM1448" s="35">
        <v>0.15972222222222221</v>
      </c>
      <c r="AN1448" s="12">
        <v>3.4</v>
      </c>
      <c r="AO1448" s="33">
        <v>0</v>
      </c>
      <c r="AP1448" s="12">
        <v>3.4</v>
      </c>
      <c r="AQ1448" s="32">
        <v>0.11139240506329114</v>
      </c>
      <c r="AR1448" s="34">
        <v>600</v>
      </c>
      <c r="AS1448" s="34">
        <v>550</v>
      </c>
      <c r="AT1448" s="31">
        <v>9.0909090909090912E-2</v>
      </c>
      <c r="AU1448" s="32">
        <v>0.39769171654351476</v>
      </c>
      <c r="AV1448" s="36">
        <v>1926.4</v>
      </c>
      <c r="AW1448" s="30">
        <v>0.76919999999999999</v>
      </c>
      <c r="AX1448" s="30">
        <v>0.23080000000000001</v>
      </c>
      <c r="AY1448" s="30">
        <v>0.83540000000000003</v>
      </c>
      <c r="AZ1448" s="30">
        <v>0.152</v>
      </c>
      <c r="BA1448" s="30">
        <v>0.26279999999999998</v>
      </c>
      <c r="BB1448" s="30">
        <v>0.40989999999999999</v>
      </c>
      <c r="BC1448" s="30">
        <v>0.30449999999999999</v>
      </c>
      <c r="BD1448" s="37">
        <v>4.5</v>
      </c>
      <c r="BE1448" s="29">
        <v>36</v>
      </c>
      <c r="BF1448" s="38" t="s">
        <v>4174</v>
      </c>
      <c r="BG1448" s="39">
        <v>152.95095587595401</v>
      </c>
      <c r="BH1448" s="39">
        <v>-27.157191757323201</v>
      </c>
      <c r="BI1448" s="40">
        <f t="shared" si="322"/>
        <v>60</v>
      </c>
      <c r="BJ1448" s="40">
        <f t="shared" si="323"/>
        <v>60</v>
      </c>
      <c r="BK1448" s="40">
        <f t="shared" si="324"/>
        <v>75</v>
      </c>
      <c r="BL1448" s="40">
        <f t="shared" si="325"/>
        <v>1</v>
      </c>
      <c r="BM1448" s="40">
        <f t="shared" si="326"/>
        <v>76</v>
      </c>
      <c r="BN1448" s="40">
        <f t="shared" si="327"/>
        <v>100</v>
      </c>
      <c r="BO1448" s="40">
        <f t="shared" si="328"/>
        <v>100</v>
      </c>
      <c r="BP1448" s="40">
        <f t="shared" si="329"/>
        <v>48</v>
      </c>
      <c r="BQ1448" s="41">
        <f t="shared" si="330"/>
        <v>86</v>
      </c>
      <c r="BR1448" s="40">
        <f t="shared" si="331"/>
        <v>75</v>
      </c>
      <c r="BS1448" s="41">
        <f t="shared" si="332"/>
        <v>63</v>
      </c>
      <c r="BT1448" s="41">
        <f t="shared" si="333"/>
        <v>1</v>
      </c>
      <c r="BU1448" s="41">
        <f t="shared" si="334"/>
        <v>45</v>
      </c>
      <c r="BV1448" s="41">
        <f t="shared" si="335"/>
        <v>61</v>
      </c>
    </row>
    <row r="1449" spans="2:74" x14ac:dyDescent="0.3">
      <c r="B1449" s="12" t="s">
        <v>1867</v>
      </c>
      <c r="C1449" s="12">
        <v>313041375</v>
      </c>
      <c r="D1449" s="12" t="s">
        <v>556</v>
      </c>
      <c r="E1449" s="12" t="s">
        <v>557</v>
      </c>
      <c r="F1449" s="12" t="s">
        <v>2813</v>
      </c>
      <c r="G1449" s="12" t="s">
        <v>102</v>
      </c>
      <c r="H1449" s="12" t="s">
        <v>86</v>
      </c>
      <c r="I1449" s="28">
        <v>818100</v>
      </c>
      <c r="J1449" s="28">
        <v>800700</v>
      </c>
      <c r="K1449" s="28">
        <v>736140</v>
      </c>
      <c r="L1449" s="28">
        <v>860000</v>
      </c>
      <c r="M1449" s="28">
        <v>850000</v>
      </c>
      <c r="N1449" s="28">
        <v>765000</v>
      </c>
      <c r="O1449" s="29">
        <v>39</v>
      </c>
      <c r="P1449" s="29">
        <v>41</v>
      </c>
      <c r="Q1449" s="29">
        <v>44</v>
      </c>
      <c r="R1449" s="28">
        <v>620</v>
      </c>
      <c r="S1449" s="28">
        <v>585</v>
      </c>
      <c r="T1449" s="30">
        <v>4.0999999999999996</v>
      </c>
      <c r="U1449" s="30">
        <v>0</v>
      </c>
      <c r="V1449" s="30">
        <v>4.0999999999999996</v>
      </c>
      <c r="W1449" s="30">
        <v>4</v>
      </c>
      <c r="X1449" s="31">
        <v>3.940838528297274E-2</v>
      </c>
      <c r="Y1449" s="30">
        <v>6.8</v>
      </c>
      <c r="Z1449" s="30">
        <v>-0.40000000000000036</v>
      </c>
      <c r="AA1449" s="30">
        <v>7.2</v>
      </c>
      <c r="AB1449" s="30">
        <v>6.5</v>
      </c>
      <c r="AC1449" s="32">
        <v>0.25082529613567217</v>
      </c>
      <c r="AD1449" s="30">
        <v>6.364769688852153</v>
      </c>
      <c r="AE1449" s="12">
        <v>301</v>
      </c>
      <c r="AF1449" s="12">
        <v>267</v>
      </c>
      <c r="AG1449" s="12">
        <v>279</v>
      </c>
      <c r="AH1449" s="33">
        <v>4.0586245772266061</v>
      </c>
      <c r="AI1449" s="34">
        <v>835000</v>
      </c>
      <c r="AJ1449" s="34">
        <v>725000</v>
      </c>
      <c r="AK1449" s="34">
        <v>720000</v>
      </c>
      <c r="AL1449" s="35">
        <v>0.15172413793103448</v>
      </c>
      <c r="AM1449" s="35">
        <v>0.15972222222222221</v>
      </c>
      <c r="AN1449" s="12">
        <v>3.4</v>
      </c>
      <c r="AO1449" s="33">
        <v>0</v>
      </c>
      <c r="AP1449" s="12">
        <v>3.4</v>
      </c>
      <c r="AQ1449" s="32">
        <v>0.11139240506329114</v>
      </c>
      <c r="AR1449" s="34">
        <v>600</v>
      </c>
      <c r="AS1449" s="34">
        <v>550</v>
      </c>
      <c r="AT1449" s="31">
        <v>9.0909090909090912E-2</v>
      </c>
      <c r="AU1449" s="32">
        <v>0.39769171654351476</v>
      </c>
      <c r="AV1449" s="36">
        <v>2471.84</v>
      </c>
      <c r="AW1449" s="30">
        <v>0.87080000000000002</v>
      </c>
      <c r="AX1449" s="30">
        <v>0.12920000000000001</v>
      </c>
      <c r="AY1449" s="30">
        <v>0.95920000000000005</v>
      </c>
      <c r="AZ1449" s="30">
        <v>3.6900000000000002E-2</v>
      </c>
      <c r="BA1449" s="30">
        <v>0.19600000000000001</v>
      </c>
      <c r="BB1449" s="30">
        <v>0.55359999999999998</v>
      </c>
      <c r="BC1449" s="30">
        <v>0.23710000000000001</v>
      </c>
      <c r="BD1449" s="37">
        <v>4</v>
      </c>
      <c r="BE1449" s="29">
        <v>33</v>
      </c>
      <c r="BF1449" s="38" t="s">
        <v>4175</v>
      </c>
      <c r="BG1449" s="39">
        <v>152.92444720917101</v>
      </c>
      <c r="BH1449" s="39">
        <v>-27.187745508741902</v>
      </c>
      <c r="BI1449" s="40">
        <f t="shared" si="322"/>
        <v>49</v>
      </c>
      <c r="BJ1449" s="40">
        <f t="shared" si="323"/>
        <v>60</v>
      </c>
      <c r="BK1449" s="40">
        <f t="shared" si="324"/>
        <v>75</v>
      </c>
      <c r="BL1449" s="40">
        <f t="shared" si="325"/>
        <v>1</v>
      </c>
      <c r="BM1449" s="40">
        <f t="shared" si="326"/>
        <v>76</v>
      </c>
      <c r="BN1449" s="40">
        <f t="shared" si="327"/>
        <v>100</v>
      </c>
      <c r="BO1449" s="40">
        <f t="shared" si="328"/>
        <v>100</v>
      </c>
      <c r="BP1449" s="40">
        <f t="shared" si="329"/>
        <v>33</v>
      </c>
      <c r="BQ1449" s="41">
        <f t="shared" si="330"/>
        <v>82</v>
      </c>
      <c r="BR1449" s="40">
        <f t="shared" si="331"/>
        <v>86</v>
      </c>
      <c r="BS1449" s="41">
        <f t="shared" si="332"/>
        <v>99</v>
      </c>
      <c r="BT1449" s="41">
        <f t="shared" si="333"/>
        <v>4</v>
      </c>
      <c r="BU1449" s="41">
        <f t="shared" si="334"/>
        <v>40</v>
      </c>
      <c r="BV1449" s="41">
        <f t="shared" si="335"/>
        <v>61</v>
      </c>
    </row>
    <row r="1450" spans="2:74" x14ac:dyDescent="0.3">
      <c r="B1450" s="12" t="s">
        <v>1868</v>
      </c>
      <c r="C1450" s="12">
        <v>319011494</v>
      </c>
      <c r="D1450" s="12" t="s">
        <v>1736</v>
      </c>
      <c r="E1450" s="12" t="s">
        <v>169</v>
      </c>
      <c r="F1450" s="12" t="s">
        <v>1736</v>
      </c>
      <c r="G1450" s="12" t="s">
        <v>102</v>
      </c>
      <c r="H1450" s="12" t="s">
        <v>86</v>
      </c>
      <c r="I1450" s="28">
        <v>760000</v>
      </c>
      <c r="J1450" s="28">
        <v>710000</v>
      </c>
      <c r="K1450" s="28">
        <v>579000</v>
      </c>
      <c r="L1450" s="28">
        <v>715000</v>
      </c>
      <c r="M1450" s="28">
        <v>670000</v>
      </c>
      <c r="N1450" s="28">
        <v>559000</v>
      </c>
      <c r="O1450" s="29">
        <v>47</v>
      </c>
      <c r="P1450" s="29">
        <v>53</v>
      </c>
      <c r="Q1450" s="29">
        <v>55</v>
      </c>
      <c r="R1450" s="28">
        <v>600</v>
      </c>
      <c r="S1450" s="28">
        <v>570</v>
      </c>
      <c r="T1450" s="30">
        <v>3</v>
      </c>
      <c r="U1450" s="30">
        <v>0</v>
      </c>
      <c r="V1450" s="30">
        <v>3</v>
      </c>
      <c r="W1450" s="30">
        <v>3.2</v>
      </c>
      <c r="X1450" s="31">
        <v>4.1052631578947368E-2</v>
      </c>
      <c r="Y1450" s="30">
        <v>3.6</v>
      </c>
      <c r="Z1450" s="30">
        <v>-0.10000000000000009</v>
      </c>
      <c r="AA1450" s="30">
        <v>3.7</v>
      </c>
      <c r="AB1450" s="30">
        <v>2.7</v>
      </c>
      <c r="AC1450" s="32">
        <v>0.33150636492220648</v>
      </c>
      <c r="AD1450" s="30">
        <v>8.0751550429768262</v>
      </c>
      <c r="AE1450" s="12">
        <v>599</v>
      </c>
      <c r="AF1450" s="12">
        <v>553</v>
      </c>
      <c r="AG1450" s="12">
        <v>524</v>
      </c>
      <c r="AH1450" s="33">
        <v>4.06993006993007</v>
      </c>
      <c r="AI1450" s="34">
        <v>579000</v>
      </c>
      <c r="AJ1450" s="34">
        <v>499950</v>
      </c>
      <c r="AK1450" s="34">
        <v>445000</v>
      </c>
      <c r="AL1450" s="35">
        <v>0.15811581158115812</v>
      </c>
      <c r="AM1450" s="35">
        <v>0.30112359550561796</v>
      </c>
      <c r="AN1450" s="12">
        <v>3.7</v>
      </c>
      <c r="AO1450" s="33">
        <v>0.10000000000000009</v>
      </c>
      <c r="AP1450" s="12">
        <v>3.6</v>
      </c>
      <c r="AQ1450" s="32">
        <v>0.10034602076124569</v>
      </c>
      <c r="AR1450" s="34">
        <v>550</v>
      </c>
      <c r="AS1450" s="34">
        <v>500</v>
      </c>
      <c r="AT1450" s="31">
        <v>0.1</v>
      </c>
      <c r="AU1450" s="32">
        <v>0.50997647258656176</v>
      </c>
      <c r="AV1450" s="36">
        <v>1809.92</v>
      </c>
      <c r="AW1450" s="30">
        <v>0.82020000000000004</v>
      </c>
      <c r="AX1450" s="30">
        <v>0.17979999999999999</v>
      </c>
      <c r="AY1450" s="30">
        <v>0.94189999999999996</v>
      </c>
      <c r="AZ1450" s="30">
        <v>5.4999999999999997E-3</v>
      </c>
      <c r="BA1450" s="30">
        <v>0.36859999999999998</v>
      </c>
      <c r="BB1450" s="30">
        <v>0.41889999999999999</v>
      </c>
      <c r="BC1450" s="30">
        <v>0.18240000000000001</v>
      </c>
      <c r="BD1450" s="37">
        <v>3</v>
      </c>
      <c r="BE1450" s="29">
        <v>294</v>
      </c>
      <c r="BF1450" s="38" t="s">
        <v>4176</v>
      </c>
      <c r="BG1450" s="39">
        <v>152.28814005552101</v>
      </c>
      <c r="BH1450" s="39">
        <v>-24.916063351616099</v>
      </c>
      <c r="BI1450" s="40">
        <f t="shared" si="322"/>
        <v>67</v>
      </c>
      <c r="BJ1450" s="40">
        <f t="shared" si="323"/>
        <v>55</v>
      </c>
      <c r="BK1450" s="40">
        <f t="shared" si="324"/>
        <v>74</v>
      </c>
      <c r="BL1450" s="40">
        <f t="shared" si="325"/>
        <v>1</v>
      </c>
      <c r="BM1450" s="40">
        <f t="shared" si="326"/>
        <v>79</v>
      </c>
      <c r="BN1450" s="40">
        <f t="shared" si="327"/>
        <v>100</v>
      </c>
      <c r="BO1450" s="40">
        <f t="shared" si="328"/>
        <v>55</v>
      </c>
      <c r="BP1450" s="40">
        <f t="shared" si="329"/>
        <v>71</v>
      </c>
      <c r="BQ1450" s="41">
        <f t="shared" si="330"/>
        <v>87</v>
      </c>
      <c r="BR1450" s="40">
        <f t="shared" si="331"/>
        <v>70</v>
      </c>
      <c r="BS1450" s="41">
        <f t="shared" si="332"/>
        <v>46</v>
      </c>
      <c r="BT1450" s="41">
        <f t="shared" si="333"/>
        <v>57</v>
      </c>
      <c r="BU1450" s="41">
        <f t="shared" si="334"/>
        <v>30</v>
      </c>
      <c r="BV1450" s="41">
        <f t="shared" si="335"/>
        <v>61</v>
      </c>
    </row>
    <row r="1451" spans="2:74" x14ac:dyDescent="0.3">
      <c r="B1451" s="12" t="s">
        <v>1869</v>
      </c>
      <c r="C1451" s="12">
        <v>319011498</v>
      </c>
      <c r="D1451" s="12" t="s">
        <v>1736</v>
      </c>
      <c r="E1451" s="12" t="s">
        <v>169</v>
      </c>
      <c r="F1451" s="12" t="s">
        <v>2711</v>
      </c>
      <c r="G1451" s="12" t="s">
        <v>102</v>
      </c>
      <c r="H1451" s="12" t="s">
        <v>86</v>
      </c>
      <c r="I1451" s="28">
        <v>699000</v>
      </c>
      <c r="J1451" s="28">
        <v>695000</v>
      </c>
      <c r="K1451" s="28">
        <v>649000</v>
      </c>
      <c r="L1451" s="28">
        <v>660000</v>
      </c>
      <c r="M1451" s="28">
        <v>620000</v>
      </c>
      <c r="N1451" s="28">
        <v>565000</v>
      </c>
      <c r="O1451" s="29">
        <v>83</v>
      </c>
      <c r="P1451" s="29">
        <v>87</v>
      </c>
      <c r="Q1451" s="29">
        <v>75</v>
      </c>
      <c r="R1451" s="28">
        <v>500</v>
      </c>
      <c r="S1451" s="28">
        <v>510</v>
      </c>
      <c r="T1451" s="30">
        <v>3.2</v>
      </c>
      <c r="U1451" s="30">
        <v>0.10000000000000009</v>
      </c>
      <c r="V1451" s="30">
        <v>3.1</v>
      </c>
      <c r="W1451" s="30">
        <v>2.7</v>
      </c>
      <c r="X1451" s="31">
        <v>3.7195994277539342E-2</v>
      </c>
      <c r="Y1451" s="30">
        <v>1</v>
      </c>
      <c r="Z1451" s="30">
        <v>-0.10000000000000009</v>
      </c>
      <c r="AA1451" s="30">
        <v>1.1000000000000001</v>
      </c>
      <c r="AB1451" s="30">
        <v>1.1000000000000001</v>
      </c>
      <c r="AC1451" s="32">
        <v>0.36712875939849621</v>
      </c>
      <c r="AD1451" s="30">
        <v>9.870115493059572</v>
      </c>
      <c r="AE1451" s="12">
        <v>599</v>
      </c>
      <c r="AF1451" s="12">
        <v>553</v>
      </c>
      <c r="AG1451" s="12">
        <v>524</v>
      </c>
      <c r="AH1451" s="33">
        <v>4.06993006993007</v>
      </c>
      <c r="AI1451" s="34">
        <v>579000</v>
      </c>
      <c r="AJ1451" s="34">
        <v>499950</v>
      </c>
      <c r="AK1451" s="34">
        <v>445000</v>
      </c>
      <c r="AL1451" s="35">
        <v>0.15811581158115812</v>
      </c>
      <c r="AM1451" s="35">
        <v>0.30112359550561796</v>
      </c>
      <c r="AN1451" s="12">
        <v>3.7</v>
      </c>
      <c r="AO1451" s="33">
        <v>0.10000000000000009</v>
      </c>
      <c r="AP1451" s="12">
        <v>3.6</v>
      </c>
      <c r="AQ1451" s="32">
        <v>0.10034602076124569</v>
      </c>
      <c r="AR1451" s="34">
        <v>550</v>
      </c>
      <c r="AS1451" s="34">
        <v>500</v>
      </c>
      <c r="AT1451" s="31">
        <v>0.1</v>
      </c>
      <c r="AU1451" s="32">
        <v>0.50997647258656176</v>
      </c>
      <c r="AV1451" s="36">
        <v>1361.92</v>
      </c>
      <c r="AW1451" s="30">
        <v>0.7661</v>
      </c>
      <c r="AX1451" s="30">
        <v>0.2339</v>
      </c>
      <c r="AY1451" s="30">
        <v>0.96379999999999999</v>
      </c>
      <c r="AZ1451" s="30">
        <v>1.09E-2</v>
      </c>
      <c r="BA1451" s="30">
        <v>0.45069999999999999</v>
      </c>
      <c r="BB1451" s="30">
        <v>0.3448</v>
      </c>
      <c r="BC1451" s="30">
        <v>0.1608</v>
      </c>
      <c r="BD1451" s="37">
        <v>2</v>
      </c>
      <c r="BE1451" s="29">
        <v>314</v>
      </c>
      <c r="BF1451" s="38" t="s">
        <v>4177</v>
      </c>
      <c r="BG1451" s="39">
        <v>152.163311171781</v>
      </c>
      <c r="BH1451" s="39">
        <v>-24.755686823307801</v>
      </c>
      <c r="BI1451" s="40">
        <f t="shared" si="322"/>
        <v>64</v>
      </c>
      <c r="BJ1451" s="40">
        <f t="shared" si="323"/>
        <v>55</v>
      </c>
      <c r="BK1451" s="40">
        <f t="shared" si="324"/>
        <v>74</v>
      </c>
      <c r="BL1451" s="40">
        <f t="shared" si="325"/>
        <v>1</v>
      </c>
      <c r="BM1451" s="40">
        <f t="shared" si="326"/>
        <v>79</v>
      </c>
      <c r="BN1451" s="40">
        <f t="shared" si="327"/>
        <v>100</v>
      </c>
      <c r="BO1451" s="40">
        <f t="shared" si="328"/>
        <v>52</v>
      </c>
      <c r="BP1451" s="40">
        <f t="shared" si="329"/>
        <v>89</v>
      </c>
      <c r="BQ1451" s="41">
        <f t="shared" si="330"/>
        <v>74</v>
      </c>
      <c r="BR1451" s="40">
        <f t="shared" si="331"/>
        <v>52</v>
      </c>
      <c r="BS1451" s="41">
        <f t="shared" si="332"/>
        <v>23</v>
      </c>
      <c r="BT1451" s="41">
        <f t="shared" si="333"/>
        <v>100</v>
      </c>
      <c r="BU1451" s="41">
        <f t="shared" si="334"/>
        <v>20</v>
      </c>
      <c r="BV1451" s="41">
        <f t="shared" si="335"/>
        <v>61</v>
      </c>
    </row>
    <row r="1452" spans="2:74" x14ac:dyDescent="0.3">
      <c r="B1452" s="12" t="s">
        <v>1870</v>
      </c>
      <c r="C1452" s="12">
        <v>319041516</v>
      </c>
      <c r="D1452" s="12" t="s">
        <v>1871</v>
      </c>
      <c r="E1452" s="12" t="s">
        <v>169</v>
      </c>
      <c r="F1452" s="12" t="s">
        <v>2711</v>
      </c>
      <c r="G1452" s="12" t="s">
        <v>102</v>
      </c>
      <c r="H1452" s="12" t="s">
        <v>86</v>
      </c>
      <c r="I1452" s="28">
        <v>799000</v>
      </c>
      <c r="J1452" s="28">
        <v>780800</v>
      </c>
      <c r="K1452" s="28">
        <v>795000</v>
      </c>
      <c r="L1452" s="28">
        <v>690000</v>
      </c>
      <c r="M1452" s="28">
        <v>715000</v>
      </c>
      <c r="N1452" s="28">
        <v>635000</v>
      </c>
      <c r="O1452" s="29">
        <v>72</v>
      </c>
      <c r="P1452" s="29">
        <v>76</v>
      </c>
      <c r="Q1452" s="29">
        <v>74</v>
      </c>
      <c r="R1452" s="28">
        <v>680</v>
      </c>
      <c r="S1452" s="28">
        <v>500</v>
      </c>
      <c r="T1452" s="30">
        <v>2.7</v>
      </c>
      <c r="U1452" s="30">
        <v>0.10000000000000009</v>
      </c>
      <c r="V1452" s="30">
        <v>2.6</v>
      </c>
      <c r="W1452" s="30">
        <v>2.6</v>
      </c>
      <c r="X1452" s="31">
        <v>4.425531914893617E-2</v>
      </c>
      <c r="Y1452" s="30">
        <v>2.5</v>
      </c>
      <c r="Z1452" s="30">
        <v>0.60000000000000009</v>
      </c>
      <c r="AA1452" s="30">
        <v>1.9</v>
      </c>
      <c r="AB1452" s="30">
        <v>1.1000000000000001</v>
      </c>
      <c r="AC1452" s="32">
        <v>0.43305481964540443</v>
      </c>
      <c r="AD1452" s="30">
        <v>9.7853733285259672</v>
      </c>
      <c r="AE1452" s="12">
        <v>444</v>
      </c>
      <c r="AF1452" s="12">
        <v>439</v>
      </c>
      <c r="AG1452" s="12">
        <v>468</v>
      </c>
      <c r="AH1452" s="33">
        <v>4.7365638766519824</v>
      </c>
      <c r="AI1452" s="34">
        <v>677000</v>
      </c>
      <c r="AJ1452" s="34">
        <v>620000</v>
      </c>
      <c r="AK1452" s="34">
        <v>605000</v>
      </c>
      <c r="AL1452" s="35">
        <v>9.1935483870967741E-2</v>
      </c>
      <c r="AM1452" s="35">
        <v>0.11900826446280992</v>
      </c>
      <c r="AN1452" s="12">
        <v>3.9</v>
      </c>
      <c r="AO1452" s="33">
        <v>0.39999999999999991</v>
      </c>
      <c r="AP1452" s="12">
        <v>3.5</v>
      </c>
      <c r="AQ1452" s="32">
        <v>0.10515151515151515</v>
      </c>
      <c r="AR1452" s="34">
        <v>600</v>
      </c>
      <c r="AS1452" s="34">
        <v>550</v>
      </c>
      <c r="AT1452" s="31">
        <v>9.0909090909090912E-2</v>
      </c>
      <c r="AU1452" s="32">
        <v>0.41420960065195206</v>
      </c>
      <c r="AV1452" s="36">
        <v>1570.2400000000002</v>
      </c>
      <c r="AW1452" s="30">
        <v>0.81440000000000001</v>
      </c>
      <c r="AX1452" s="30">
        <v>0.18559999999999999</v>
      </c>
      <c r="AY1452" s="30">
        <v>0.98380000000000001</v>
      </c>
      <c r="AZ1452" s="30">
        <v>3.0000000000000001E-3</v>
      </c>
      <c r="BA1452" s="30">
        <v>0.4456</v>
      </c>
      <c r="BB1452" s="30">
        <v>0.41710000000000003</v>
      </c>
      <c r="BC1452" s="30">
        <v>0.12</v>
      </c>
      <c r="BD1452" s="37">
        <v>5</v>
      </c>
      <c r="BE1452" s="29">
        <v>236</v>
      </c>
      <c r="BF1452" s="38" t="s">
        <v>4178</v>
      </c>
      <c r="BG1452" s="39">
        <v>152.83482920049099</v>
      </c>
      <c r="BH1452" s="39">
        <v>-25.363665924044501</v>
      </c>
      <c r="BI1452" s="40">
        <f t="shared" si="322"/>
        <v>72</v>
      </c>
      <c r="BJ1452" s="40">
        <f t="shared" si="323"/>
        <v>52</v>
      </c>
      <c r="BK1452" s="40">
        <f t="shared" si="324"/>
        <v>66</v>
      </c>
      <c r="BL1452" s="40">
        <f t="shared" si="325"/>
        <v>1</v>
      </c>
      <c r="BM1452" s="40">
        <f t="shared" si="326"/>
        <v>47</v>
      </c>
      <c r="BN1452" s="40">
        <f t="shared" si="327"/>
        <v>100</v>
      </c>
      <c r="BO1452" s="40">
        <f t="shared" si="328"/>
        <v>63</v>
      </c>
      <c r="BP1452" s="40">
        <f t="shared" si="329"/>
        <v>88</v>
      </c>
      <c r="BQ1452" s="41">
        <f t="shared" si="330"/>
        <v>98</v>
      </c>
      <c r="BR1452" s="40">
        <f t="shared" si="331"/>
        <v>53</v>
      </c>
      <c r="BS1452" s="41">
        <f t="shared" si="332"/>
        <v>1</v>
      </c>
      <c r="BT1452" s="41">
        <f t="shared" si="333"/>
        <v>75</v>
      </c>
      <c r="BU1452" s="41">
        <f t="shared" si="334"/>
        <v>50</v>
      </c>
      <c r="BV1452" s="41">
        <f t="shared" si="335"/>
        <v>61</v>
      </c>
    </row>
    <row r="1453" spans="2:74" x14ac:dyDescent="0.3">
      <c r="B1453" s="12" t="s">
        <v>1872</v>
      </c>
      <c r="C1453" s="12">
        <v>401031013</v>
      </c>
      <c r="D1453" s="12" t="s">
        <v>867</v>
      </c>
      <c r="E1453" s="12" t="s">
        <v>270</v>
      </c>
      <c r="F1453" s="12" t="s">
        <v>2084</v>
      </c>
      <c r="G1453" s="12" t="s">
        <v>106</v>
      </c>
      <c r="H1453" s="12" t="s">
        <v>86</v>
      </c>
      <c r="I1453" s="28">
        <v>1750000</v>
      </c>
      <c r="J1453" s="28">
        <v>1650000</v>
      </c>
      <c r="K1453" s="28">
        <v>1395000</v>
      </c>
      <c r="L1453" s="28">
        <v>1631000</v>
      </c>
      <c r="M1453" s="28">
        <v>1600000</v>
      </c>
      <c r="N1453" s="28">
        <v>1360000</v>
      </c>
      <c r="O1453" s="29">
        <v>21</v>
      </c>
      <c r="P1453" s="29">
        <v>21</v>
      </c>
      <c r="Q1453" s="29">
        <v>20</v>
      </c>
      <c r="R1453" s="28">
        <v>750</v>
      </c>
      <c r="S1453" s="28">
        <v>700</v>
      </c>
      <c r="T1453" s="30">
        <v>2.6</v>
      </c>
      <c r="U1453" s="30">
        <v>0</v>
      </c>
      <c r="V1453" s="30">
        <v>2.6</v>
      </c>
      <c r="W1453" s="30">
        <v>3.2</v>
      </c>
      <c r="X1453" s="31">
        <v>2.2285714285714287E-2</v>
      </c>
      <c r="Y1453" s="30">
        <v>4.0999999999999996</v>
      </c>
      <c r="Z1453" s="30">
        <v>0</v>
      </c>
      <c r="AA1453" s="30">
        <v>4.0999999999999996</v>
      </c>
      <c r="AB1453" s="30">
        <v>3.5</v>
      </c>
      <c r="AC1453" s="32">
        <v>0.34714507887136192</v>
      </c>
      <c r="AD1453" s="30">
        <v>15.577022769868803</v>
      </c>
      <c r="AE1453" s="12">
        <v>118</v>
      </c>
      <c r="AF1453" s="12">
        <v>89</v>
      </c>
      <c r="AG1453" s="12">
        <v>90</v>
      </c>
      <c r="AH1453" s="33">
        <v>2.4087591240875912</v>
      </c>
      <c r="AI1453" s="34">
        <v>1580000</v>
      </c>
      <c r="AJ1453" s="34">
        <v>1405000</v>
      </c>
      <c r="AK1453" s="34">
        <v>1300000</v>
      </c>
      <c r="AL1453" s="35">
        <v>0.12455516014234876</v>
      </c>
      <c r="AM1453" s="35">
        <v>0.2153846153846154</v>
      </c>
      <c r="AN1453" s="12">
        <v>3.1</v>
      </c>
      <c r="AO1453" s="33">
        <v>-0.10000000000000009</v>
      </c>
      <c r="AP1453" s="12">
        <v>3.2</v>
      </c>
      <c r="AQ1453" s="32">
        <v>8.8095238095238088E-2</v>
      </c>
      <c r="AR1453" s="34">
        <v>750</v>
      </c>
      <c r="AS1453" s="34">
        <v>720</v>
      </c>
      <c r="AT1453" s="31">
        <v>4.1666666666666664E-2</v>
      </c>
      <c r="AU1453" s="32">
        <v>0.27953011097614827</v>
      </c>
      <c r="AV1453" s="36">
        <v>2160.48</v>
      </c>
      <c r="AW1453" s="30">
        <v>0.65090000000000003</v>
      </c>
      <c r="AX1453" s="30">
        <v>0.34910000000000002</v>
      </c>
      <c r="AY1453" s="30">
        <v>0.55149999999999999</v>
      </c>
      <c r="AZ1453" s="30">
        <v>0.2913</v>
      </c>
      <c r="BA1453" s="30">
        <v>0.41099999999999998</v>
      </c>
      <c r="BB1453" s="30">
        <v>0.26229999999999998</v>
      </c>
      <c r="BC1453" s="30">
        <v>0.26140000000000002</v>
      </c>
      <c r="BD1453" s="37">
        <v>9</v>
      </c>
      <c r="BE1453" s="29">
        <v>4</v>
      </c>
      <c r="BF1453" s="38" t="s">
        <v>4179</v>
      </c>
      <c r="BG1453" s="39">
        <v>138.64213260415701</v>
      </c>
      <c r="BH1453" s="39">
        <v>-34.936532645129802</v>
      </c>
      <c r="BI1453" s="40">
        <f t="shared" si="322"/>
        <v>74</v>
      </c>
      <c r="BJ1453" s="40">
        <f t="shared" si="323"/>
        <v>65</v>
      </c>
      <c r="BK1453" s="40">
        <f t="shared" si="324"/>
        <v>95</v>
      </c>
      <c r="BL1453" s="40">
        <f t="shared" si="325"/>
        <v>8</v>
      </c>
      <c r="BM1453" s="40">
        <f t="shared" si="326"/>
        <v>63</v>
      </c>
      <c r="BN1453" s="40">
        <f t="shared" si="327"/>
        <v>100</v>
      </c>
      <c r="BO1453" s="40">
        <f t="shared" si="328"/>
        <v>100</v>
      </c>
      <c r="BP1453" s="40">
        <f t="shared" si="329"/>
        <v>80</v>
      </c>
      <c r="BQ1453" s="41">
        <f t="shared" si="330"/>
        <v>25</v>
      </c>
      <c r="BR1453" s="40">
        <f t="shared" si="331"/>
        <v>1</v>
      </c>
      <c r="BS1453" s="41">
        <f t="shared" si="332"/>
        <v>36</v>
      </c>
      <c r="BT1453" s="41">
        <f t="shared" si="333"/>
        <v>49</v>
      </c>
      <c r="BU1453" s="41">
        <f t="shared" si="334"/>
        <v>90</v>
      </c>
      <c r="BV1453" s="41">
        <f t="shared" si="335"/>
        <v>61</v>
      </c>
    </row>
    <row r="1454" spans="2:74" x14ac:dyDescent="0.3">
      <c r="B1454" s="12" t="s">
        <v>1873</v>
      </c>
      <c r="C1454" s="12">
        <v>401041015</v>
      </c>
      <c r="D1454" s="12" t="s">
        <v>269</v>
      </c>
      <c r="E1454" s="12" t="s">
        <v>270</v>
      </c>
      <c r="F1454" s="12" t="s">
        <v>2084</v>
      </c>
      <c r="G1454" s="12" t="s">
        <v>106</v>
      </c>
      <c r="H1454" s="12" t="s">
        <v>86</v>
      </c>
      <c r="I1454" s="28">
        <v>924000</v>
      </c>
      <c r="J1454" s="28">
        <v>906300</v>
      </c>
      <c r="K1454" s="28">
        <v>760000</v>
      </c>
      <c r="L1454" s="28">
        <v>950000</v>
      </c>
      <c r="M1454" s="28">
        <v>921000</v>
      </c>
      <c r="N1454" s="28">
        <v>810000</v>
      </c>
      <c r="O1454" s="29">
        <v>19</v>
      </c>
      <c r="P1454" s="29">
        <v>19</v>
      </c>
      <c r="Q1454" s="29">
        <v>21</v>
      </c>
      <c r="R1454" s="28">
        <v>630</v>
      </c>
      <c r="S1454" s="28">
        <v>575</v>
      </c>
      <c r="T1454" s="30">
        <v>2.1</v>
      </c>
      <c r="U1454" s="30">
        <v>0</v>
      </c>
      <c r="V1454" s="30">
        <v>2.1</v>
      </c>
      <c r="W1454" s="30">
        <v>2.2000000000000002</v>
      </c>
      <c r="X1454" s="31">
        <v>3.5454545454545454E-2</v>
      </c>
      <c r="Y1454" s="30">
        <v>4.0999999999999996</v>
      </c>
      <c r="Z1454" s="30">
        <v>0.19999999999999973</v>
      </c>
      <c r="AA1454" s="30">
        <v>3.9</v>
      </c>
      <c r="AB1454" s="30">
        <v>3.9</v>
      </c>
      <c r="AC1454" s="32">
        <v>0.39418360196215829</v>
      </c>
      <c r="AD1454" s="30">
        <v>11.117999029701901</v>
      </c>
      <c r="AE1454" s="12">
        <v>136</v>
      </c>
      <c r="AF1454" s="12">
        <v>92</v>
      </c>
      <c r="AG1454" s="12">
        <v>107</v>
      </c>
      <c r="AH1454" s="33">
        <v>2.8426763110307411</v>
      </c>
      <c r="AI1454" s="34">
        <v>991000</v>
      </c>
      <c r="AJ1454" s="34">
        <v>850000</v>
      </c>
      <c r="AK1454" s="34">
        <v>820000</v>
      </c>
      <c r="AL1454" s="35">
        <v>0.16588235294117648</v>
      </c>
      <c r="AM1454" s="35">
        <v>0.20853658536585365</v>
      </c>
      <c r="AN1454" s="12">
        <v>2.4</v>
      </c>
      <c r="AO1454" s="33">
        <v>-0.10000000000000009</v>
      </c>
      <c r="AP1454" s="12">
        <v>2.5</v>
      </c>
      <c r="AQ1454" s="32">
        <v>0.1043298969072165</v>
      </c>
      <c r="AR1454" s="34">
        <v>650</v>
      </c>
      <c r="AS1454" s="34">
        <v>600</v>
      </c>
      <c r="AT1454" s="31">
        <v>8.3333333333333329E-2</v>
      </c>
      <c r="AU1454" s="32">
        <v>0.31193235914625572</v>
      </c>
      <c r="AV1454" s="36">
        <v>1598.2400000000002</v>
      </c>
      <c r="AW1454" s="30">
        <v>0.66810000000000003</v>
      </c>
      <c r="AX1454" s="30">
        <v>0.33189999999999997</v>
      </c>
      <c r="AY1454" s="30">
        <v>0.69289999999999996</v>
      </c>
      <c r="AZ1454" s="30">
        <v>0.19980000000000001</v>
      </c>
      <c r="BA1454" s="30">
        <v>0.33450000000000002</v>
      </c>
      <c r="BB1454" s="30">
        <v>0.31190000000000001</v>
      </c>
      <c r="BC1454" s="30">
        <v>0.30570000000000003</v>
      </c>
      <c r="BD1454" s="37">
        <v>2.5</v>
      </c>
      <c r="BE1454" s="29">
        <v>8</v>
      </c>
      <c r="BF1454" s="38" t="s">
        <v>4180</v>
      </c>
      <c r="BG1454" s="39">
        <v>138.67001201635401</v>
      </c>
      <c r="BH1454" s="39">
        <v>-34.8772135013037</v>
      </c>
      <c r="BI1454" s="40">
        <f t="shared" si="322"/>
        <v>82</v>
      </c>
      <c r="BJ1454" s="40">
        <f t="shared" si="323"/>
        <v>77</v>
      </c>
      <c r="BK1454" s="40">
        <f t="shared" si="324"/>
        <v>90</v>
      </c>
      <c r="BL1454" s="40">
        <f t="shared" si="325"/>
        <v>1</v>
      </c>
      <c r="BM1454" s="40">
        <f t="shared" si="326"/>
        <v>83</v>
      </c>
      <c r="BN1454" s="40">
        <f t="shared" si="327"/>
        <v>100</v>
      </c>
      <c r="BO1454" s="40">
        <f t="shared" si="328"/>
        <v>100</v>
      </c>
      <c r="BP1454" s="40">
        <f t="shared" si="329"/>
        <v>64</v>
      </c>
      <c r="BQ1454" s="41">
        <f t="shared" si="330"/>
        <v>69</v>
      </c>
      <c r="BR1454" s="40">
        <f t="shared" si="331"/>
        <v>39</v>
      </c>
      <c r="BS1454" s="41">
        <f t="shared" si="332"/>
        <v>5</v>
      </c>
      <c r="BT1454" s="41">
        <f t="shared" si="333"/>
        <v>49</v>
      </c>
      <c r="BU1454" s="41">
        <f t="shared" si="334"/>
        <v>25</v>
      </c>
      <c r="BV1454" s="41">
        <f t="shared" si="335"/>
        <v>61</v>
      </c>
    </row>
    <row r="1455" spans="2:74" x14ac:dyDescent="0.3">
      <c r="B1455" s="12" t="s">
        <v>1874</v>
      </c>
      <c r="C1455" s="12">
        <v>402031036</v>
      </c>
      <c r="D1455" s="12" t="s">
        <v>671</v>
      </c>
      <c r="E1455" s="12" t="s">
        <v>206</v>
      </c>
      <c r="F1455" s="12" t="s">
        <v>2084</v>
      </c>
      <c r="G1455" s="12" t="s">
        <v>106</v>
      </c>
      <c r="H1455" s="12" t="s">
        <v>86</v>
      </c>
      <c r="I1455" s="28">
        <v>835300</v>
      </c>
      <c r="J1455" s="28">
        <v>825000</v>
      </c>
      <c r="K1455" s="28">
        <v>707700</v>
      </c>
      <c r="L1455" s="28">
        <v>870500</v>
      </c>
      <c r="M1455" s="28">
        <v>830000</v>
      </c>
      <c r="N1455" s="28">
        <v>700000</v>
      </c>
      <c r="O1455" s="29">
        <v>20</v>
      </c>
      <c r="P1455" s="29">
        <v>20</v>
      </c>
      <c r="Q1455" s="29">
        <v>21</v>
      </c>
      <c r="R1455" s="28">
        <v>610</v>
      </c>
      <c r="S1455" s="28">
        <v>550</v>
      </c>
      <c r="T1455" s="30">
        <v>2.4</v>
      </c>
      <c r="U1455" s="30">
        <v>-0.20000000000000018</v>
      </c>
      <c r="V1455" s="30">
        <v>2.6</v>
      </c>
      <c r="W1455" s="30">
        <v>2.5</v>
      </c>
      <c r="X1455" s="31">
        <v>3.7974380462109422E-2</v>
      </c>
      <c r="Y1455" s="30">
        <v>3.5</v>
      </c>
      <c r="Z1455" s="30">
        <v>0.20000000000000018</v>
      </c>
      <c r="AA1455" s="30">
        <v>3.3</v>
      </c>
      <c r="AB1455" s="30">
        <v>3.2</v>
      </c>
      <c r="AC1455" s="32">
        <v>0.38140256102440973</v>
      </c>
      <c r="AD1455" s="30">
        <v>10.043680933912027</v>
      </c>
      <c r="AE1455" s="12">
        <v>218</v>
      </c>
      <c r="AF1455" s="12">
        <v>146</v>
      </c>
      <c r="AG1455" s="12">
        <v>148</v>
      </c>
      <c r="AH1455" s="33">
        <v>3.1122194513715713</v>
      </c>
      <c r="AI1455" s="34">
        <v>846000</v>
      </c>
      <c r="AJ1455" s="34">
        <v>730000</v>
      </c>
      <c r="AK1455" s="34">
        <v>670000</v>
      </c>
      <c r="AL1455" s="35">
        <v>0.15890410958904111</v>
      </c>
      <c r="AM1455" s="35">
        <v>0.2626865671641791</v>
      </c>
      <c r="AN1455" s="12">
        <v>2.5</v>
      </c>
      <c r="AO1455" s="33">
        <v>-0.20000000000000018</v>
      </c>
      <c r="AP1455" s="12">
        <v>2.7</v>
      </c>
      <c r="AQ1455" s="32">
        <v>0.11945525291828793</v>
      </c>
      <c r="AR1455" s="34">
        <v>620</v>
      </c>
      <c r="AS1455" s="34">
        <v>575</v>
      </c>
      <c r="AT1455" s="31">
        <v>7.8260869565217397E-2</v>
      </c>
      <c r="AU1455" s="32">
        <v>0.35308853735641016</v>
      </c>
      <c r="AV1455" s="36">
        <v>1599.3600000000001</v>
      </c>
      <c r="AW1455" s="30">
        <v>0.63519999999999999</v>
      </c>
      <c r="AX1455" s="30">
        <v>0.36480000000000001</v>
      </c>
      <c r="AY1455" s="30">
        <v>0.71630000000000005</v>
      </c>
      <c r="AZ1455" s="30">
        <v>0.22070000000000001</v>
      </c>
      <c r="BA1455" s="30">
        <v>0.2165</v>
      </c>
      <c r="BB1455" s="30">
        <v>0.31430000000000002</v>
      </c>
      <c r="BC1455" s="30">
        <v>0.4335</v>
      </c>
      <c r="BD1455" s="37">
        <v>3</v>
      </c>
      <c r="BE1455" s="29">
        <v>7</v>
      </c>
      <c r="BF1455" s="38" t="s">
        <v>4181</v>
      </c>
      <c r="BG1455" s="39">
        <v>138.59826093140501</v>
      </c>
      <c r="BH1455" s="39">
        <v>-34.856100997342701</v>
      </c>
      <c r="BI1455" s="40">
        <f t="shared" si="322"/>
        <v>77</v>
      </c>
      <c r="BJ1455" s="40">
        <f t="shared" si="323"/>
        <v>75</v>
      </c>
      <c r="BK1455" s="40">
        <f t="shared" si="324"/>
        <v>86</v>
      </c>
      <c r="BL1455" s="40">
        <f t="shared" si="325"/>
        <v>1</v>
      </c>
      <c r="BM1455" s="40">
        <f t="shared" si="326"/>
        <v>80</v>
      </c>
      <c r="BN1455" s="40">
        <f t="shared" si="327"/>
        <v>100</v>
      </c>
      <c r="BO1455" s="40">
        <f t="shared" si="328"/>
        <v>100</v>
      </c>
      <c r="BP1455" s="40">
        <f t="shared" si="329"/>
        <v>38</v>
      </c>
      <c r="BQ1455" s="41">
        <f t="shared" si="330"/>
        <v>77</v>
      </c>
      <c r="BR1455" s="40">
        <f t="shared" si="331"/>
        <v>50</v>
      </c>
      <c r="BS1455" s="41">
        <f t="shared" si="332"/>
        <v>13</v>
      </c>
      <c r="BT1455" s="41">
        <f t="shared" si="333"/>
        <v>59</v>
      </c>
      <c r="BU1455" s="41">
        <f t="shared" si="334"/>
        <v>30</v>
      </c>
      <c r="BV1455" s="41">
        <f t="shared" si="335"/>
        <v>61</v>
      </c>
    </row>
    <row r="1456" spans="2:74" x14ac:dyDescent="0.3">
      <c r="B1456" s="12" t="s">
        <v>1121</v>
      </c>
      <c r="C1456" s="12">
        <v>402041046</v>
      </c>
      <c r="D1456" s="12" t="s">
        <v>1121</v>
      </c>
      <c r="E1456" s="12" t="s">
        <v>206</v>
      </c>
      <c r="F1456" s="12" t="s">
        <v>2084</v>
      </c>
      <c r="G1456" s="12" t="s">
        <v>106</v>
      </c>
      <c r="H1456" s="12" t="s">
        <v>86</v>
      </c>
      <c r="I1456" s="28">
        <v>640000</v>
      </c>
      <c r="J1456" s="28">
        <v>630000</v>
      </c>
      <c r="K1456" s="28">
        <v>552378</v>
      </c>
      <c r="L1456" s="28">
        <v>650000</v>
      </c>
      <c r="M1456" s="28">
        <v>630500</v>
      </c>
      <c r="N1456" s="28">
        <v>538000</v>
      </c>
      <c r="O1456" s="29">
        <v>22</v>
      </c>
      <c r="P1456" s="29">
        <v>21</v>
      </c>
      <c r="Q1456" s="29">
        <v>21</v>
      </c>
      <c r="R1456" s="28">
        <v>550</v>
      </c>
      <c r="S1456" s="28">
        <v>470</v>
      </c>
      <c r="T1456" s="30">
        <v>2.6</v>
      </c>
      <c r="U1456" s="30">
        <v>0</v>
      </c>
      <c r="V1456" s="30">
        <v>2.6</v>
      </c>
      <c r="W1456" s="30">
        <v>2.5</v>
      </c>
      <c r="X1456" s="31">
        <v>4.4687499999999998E-2</v>
      </c>
      <c r="Y1456" s="30">
        <v>3.6</v>
      </c>
      <c r="Z1456" s="30">
        <v>0.10000000000000009</v>
      </c>
      <c r="AA1456" s="30">
        <v>3.5</v>
      </c>
      <c r="AB1456" s="30">
        <v>3.4</v>
      </c>
      <c r="AC1456" s="32">
        <v>0.458516740029345</v>
      </c>
      <c r="AD1456" s="30">
        <v>10.260514462195133</v>
      </c>
      <c r="AE1456" s="12">
        <v>342</v>
      </c>
      <c r="AF1456" s="12">
        <v>223</v>
      </c>
      <c r="AG1456" s="12">
        <v>250</v>
      </c>
      <c r="AH1456" s="33">
        <v>2.4166142227816239</v>
      </c>
      <c r="AI1456" s="34">
        <v>700000</v>
      </c>
      <c r="AJ1456" s="34">
        <v>600000</v>
      </c>
      <c r="AK1456" s="34">
        <v>525000</v>
      </c>
      <c r="AL1456" s="35">
        <v>0.16666666666666666</v>
      </c>
      <c r="AM1456" s="35">
        <v>0.33333333333333331</v>
      </c>
      <c r="AN1456" s="12">
        <v>2.8</v>
      </c>
      <c r="AO1456" s="33">
        <v>9.9999999999999645E-2</v>
      </c>
      <c r="AP1456" s="12">
        <v>2.7</v>
      </c>
      <c r="AQ1456" s="32">
        <v>0.1280130293159609</v>
      </c>
      <c r="AR1456" s="34">
        <v>570</v>
      </c>
      <c r="AS1456" s="34">
        <v>500</v>
      </c>
      <c r="AT1456" s="31">
        <v>0.14000000000000001</v>
      </c>
      <c r="AU1456" s="32">
        <v>0.44941197214745782</v>
      </c>
      <c r="AV1456" s="36">
        <v>1199.5200000000002</v>
      </c>
      <c r="AW1456" s="30">
        <v>0.6462</v>
      </c>
      <c r="AX1456" s="30">
        <v>0.3538</v>
      </c>
      <c r="AY1456" s="30">
        <v>0.72989999999999999</v>
      </c>
      <c r="AZ1456" s="30">
        <v>0.16980000000000001</v>
      </c>
      <c r="BA1456" s="30">
        <v>0.27360000000000001</v>
      </c>
      <c r="BB1456" s="30">
        <v>0.31819999999999998</v>
      </c>
      <c r="BC1456" s="30">
        <v>0.37480000000000002</v>
      </c>
      <c r="BD1456" s="37">
        <v>1</v>
      </c>
      <c r="BE1456" s="29">
        <v>16</v>
      </c>
      <c r="BF1456" s="38" t="s">
        <v>4182</v>
      </c>
      <c r="BG1456" s="39">
        <v>138.63538904473501</v>
      </c>
      <c r="BH1456" s="39">
        <v>-34.771657640081202</v>
      </c>
      <c r="BI1456" s="40">
        <f t="shared" si="322"/>
        <v>74</v>
      </c>
      <c r="BJ1456" s="40">
        <f t="shared" si="323"/>
        <v>70</v>
      </c>
      <c r="BK1456" s="40">
        <f t="shared" si="324"/>
        <v>95</v>
      </c>
      <c r="BL1456" s="40">
        <f t="shared" si="325"/>
        <v>1</v>
      </c>
      <c r="BM1456" s="40">
        <f t="shared" si="326"/>
        <v>84</v>
      </c>
      <c r="BN1456" s="40">
        <f t="shared" si="327"/>
        <v>100</v>
      </c>
      <c r="BO1456" s="40">
        <f t="shared" si="328"/>
        <v>100</v>
      </c>
      <c r="BP1456" s="40">
        <f t="shared" si="329"/>
        <v>50</v>
      </c>
      <c r="BQ1456" s="41">
        <f t="shared" si="330"/>
        <v>99</v>
      </c>
      <c r="BR1456" s="40">
        <f t="shared" si="331"/>
        <v>48</v>
      </c>
      <c r="BS1456" s="41">
        <f t="shared" si="332"/>
        <v>1</v>
      </c>
      <c r="BT1456" s="41">
        <f t="shared" si="333"/>
        <v>57</v>
      </c>
      <c r="BU1456" s="41">
        <f t="shared" si="334"/>
        <v>10</v>
      </c>
      <c r="BV1456" s="41">
        <f t="shared" si="335"/>
        <v>61</v>
      </c>
    </row>
    <row r="1457" spans="2:74" x14ac:dyDescent="0.3">
      <c r="B1457" s="12" t="s">
        <v>1875</v>
      </c>
      <c r="C1457" s="12">
        <v>402041048</v>
      </c>
      <c r="D1457" s="12" t="s">
        <v>1121</v>
      </c>
      <c r="E1457" s="12" t="s">
        <v>206</v>
      </c>
      <c r="F1457" s="12" t="s">
        <v>2084</v>
      </c>
      <c r="G1457" s="12" t="s">
        <v>106</v>
      </c>
      <c r="H1457" s="12" t="s">
        <v>86</v>
      </c>
      <c r="I1457" s="28">
        <v>611100</v>
      </c>
      <c r="J1457" s="28">
        <v>599000</v>
      </c>
      <c r="K1457" s="28">
        <v>511920</v>
      </c>
      <c r="L1457" s="28">
        <v>612500</v>
      </c>
      <c r="M1457" s="28">
        <v>600000</v>
      </c>
      <c r="N1457" s="28">
        <v>505000</v>
      </c>
      <c r="O1457" s="29">
        <v>19</v>
      </c>
      <c r="P1457" s="29">
        <v>19</v>
      </c>
      <c r="Q1457" s="29">
        <v>26</v>
      </c>
      <c r="R1457" s="28">
        <v>530</v>
      </c>
      <c r="S1457" s="28">
        <v>450</v>
      </c>
      <c r="T1457" s="30">
        <v>3.1</v>
      </c>
      <c r="U1457" s="30">
        <v>0</v>
      </c>
      <c r="V1457" s="30">
        <v>3.1</v>
      </c>
      <c r="W1457" s="30">
        <v>2.9</v>
      </c>
      <c r="X1457" s="31">
        <v>4.5099001800032727E-2</v>
      </c>
      <c r="Y1457" s="30">
        <v>3.8</v>
      </c>
      <c r="Z1457" s="30">
        <v>0.5</v>
      </c>
      <c r="AA1457" s="30">
        <v>3.3</v>
      </c>
      <c r="AB1457" s="30">
        <v>2.6</v>
      </c>
      <c r="AC1457" s="32">
        <v>0.37706317586795673</v>
      </c>
      <c r="AD1457" s="30">
        <v>8.3607876187557455</v>
      </c>
      <c r="AE1457" s="12">
        <v>342</v>
      </c>
      <c r="AF1457" s="12">
        <v>223</v>
      </c>
      <c r="AG1457" s="12">
        <v>250</v>
      </c>
      <c r="AH1457" s="33">
        <v>2.4166142227816239</v>
      </c>
      <c r="AI1457" s="34">
        <v>700000</v>
      </c>
      <c r="AJ1457" s="34">
        <v>600000</v>
      </c>
      <c r="AK1457" s="34">
        <v>525000</v>
      </c>
      <c r="AL1457" s="35">
        <v>0.16666666666666666</v>
      </c>
      <c r="AM1457" s="35">
        <v>0.33333333333333331</v>
      </c>
      <c r="AN1457" s="12">
        <v>2.8</v>
      </c>
      <c r="AO1457" s="33">
        <v>9.9999999999999645E-2</v>
      </c>
      <c r="AP1457" s="12">
        <v>2.7</v>
      </c>
      <c r="AQ1457" s="32">
        <v>0.1280130293159609</v>
      </c>
      <c r="AR1457" s="34">
        <v>570</v>
      </c>
      <c r="AS1457" s="34">
        <v>500</v>
      </c>
      <c r="AT1457" s="31">
        <v>0.14000000000000001</v>
      </c>
      <c r="AU1457" s="32">
        <v>0.44941197214745782</v>
      </c>
      <c r="AV1457" s="36">
        <v>1405.6000000000001</v>
      </c>
      <c r="AW1457" s="30">
        <v>0.71940000000000004</v>
      </c>
      <c r="AX1457" s="30">
        <v>0.28060000000000002</v>
      </c>
      <c r="AY1457" s="30">
        <v>0.81359999999999999</v>
      </c>
      <c r="AZ1457" s="30">
        <v>0.1807</v>
      </c>
      <c r="BA1457" s="30">
        <v>0.20730000000000001</v>
      </c>
      <c r="BB1457" s="30">
        <v>0.42099999999999999</v>
      </c>
      <c r="BC1457" s="30">
        <v>0.34510000000000002</v>
      </c>
      <c r="BD1457" s="37">
        <v>1</v>
      </c>
      <c r="BE1457" s="29">
        <v>21</v>
      </c>
      <c r="BF1457" s="38" t="s">
        <v>4183</v>
      </c>
      <c r="BG1457" s="39">
        <v>138.625622696345</v>
      </c>
      <c r="BH1457" s="39">
        <v>-34.727801787139398</v>
      </c>
      <c r="BI1457" s="40">
        <f t="shared" si="322"/>
        <v>65</v>
      </c>
      <c r="BJ1457" s="40">
        <f t="shared" si="323"/>
        <v>70</v>
      </c>
      <c r="BK1457" s="40">
        <f t="shared" si="324"/>
        <v>95</v>
      </c>
      <c r="BL1457" s="40">
        <f t="shared" si="325"/>
        <v>1</v>
      </c>
      <c r="BM1457" s="40">
        <f t="shared" si="326"/>
        <v>84</v>
      </c>
      <c r="BN1457" s="40">
        <f t="shared" si="327"/>
        <v>100</v>
      </c>
      <c r="BO1457" s="40">
        <f t="shared" si="328"/>
        <v>100</v>
      </c>
      <c r="BP1457" s="40">
        <f t="shared" si="329"/>
        <v>36</v>
      </c>
      <c r="BQ1457" s="41">
        <f t="shared" si="330"/>
        <v>100</v>
      </c>
      <c r="BR1457" s="40">
        <f t="shared" si="331"/>
        <v>67</v>
      </c>
      <c r="BS1457" s="41">
        <f t="shared" si="332"/>
        <v>16</v>
      </c>
      <c r="BT1457" s="41">
        <f t="shared" si="333"/>
        <v>54</v>
      </c>
      <c r="BU1457" s="41">
        <f t="shared" si="334"/>
        <v>10</v>
      </c>
      <c r="BV1457" s="41">
        <f t="shared" si="335"/>
        <v>61</v>
      </c>
    </row>
    <row r="1458" spans="2:74" x14ac:dyDescent="0.3">
      <c r="B1458" s="12" t="s">
        <v>1876</v>
      </c>
      <c r="C1458" s="12">
        <v>402051052</v>
      </c>
      <c r="D1458" s="12" t="s">
        <v>408</v>
      </c>
      <c r="E1458" s="12" t="s">
        <v>206</v>
      </c>
      <c r="F1458" s="12" t="s">
        <v>2084</v>
      </c>
      <c r="G1458" s="12" t="s">
        <v>106</v>
      </c>
      <c r="H1458" s="12" t="s">
        <v>86</v>
      </c>
      <c r="I1458" s="28">
        <v>775750</v>
      </c>
      <c r="J1458" s="28">
        <v>759700</v>
      </c>
      <c r="K1458" s="28">
        <v>670000</v>
      </c>
      <c r="L1458" s="28">
        <v>780000</v>
      </c>
      <c r="M1458" s="28">
        <v>760000</v>
      </c>
      <c r="N1458" s="28">
        <v>675000</v>
      </c>
      <c r="O1458" s="29">
        <v>20</v>
      </c>
      <c r="P1458" s="29">
        <v>19</v>
      </c>
      <c r="Q1458" s="29">
        <v>21</v>
      </c>
      <c r="R1458" s="28">
        <v>600</v>
      </c>
      <c r="S1458" s="28">
        <v>560</v>
      </c>
      <c r="T1458" s="30">
        <v>2.7</v>
      </c>
      <c r="U1458" s="30">
        <v>0</v>
      </c>
      <c r="V1458" s="30">
        <v>2.7</v>
      </c>
      <c r="W1458" s="30">
        <v>2.9</v>
      </c>
      <c r="X1458" s="31">
        <v>4.0219142765066065E-2</v>
      </c>
      <c r="Y1458" s="30">
        <v>3.7</v>
      </c>
      <c r="Z1458" s="30">
        <v>-9.9999999999999645E-2</v>
      </c>
      <c r="AA1458" s="30">
        <v>3.8</v>
      </c>
      <c r="AB1458" s="30">
        <v>3.3</v>
      </c>
      <c r="AC1458" s="32">
        <v>0.40769732550554466</v>
      </c>
      <c r="AD1458" s="30">
        <v>10.136897444260457</v>
      </c>
      <c r="AE1458" s="12">
        <v>277</v>
      </c>
      <c r="AF1458" s="12">
        <v>188</v>
      </c>
      <c r="AG1458" s="12">
        <v>172</v>
      </c>
      <c r="AH1458" s="33">
        <v>2.7317073170731709</v>
      </c>
      <c r="AI1458" s="34">
        <v>790000</v>
      </c>
      <c r="AJ1458" s="34">
        <v>700000</v>
      </c>
      <c r="AK1458" s="34">
        <v>632000</v>
      </c>
      <c r="AL1458" s="35">
        <v>0.12857142857142856</v>
      </c>
      <c r="AM1458" s="35">
        <v>0.25</v>
      </c>
      <c r="AN1458" s="12">
        <v>2.8</v>
      </c>
      <c r="AO1458" s="33">
        <v>0</v>
      </c>
      <c r="AP1458" s="12">
        <v>2.8</v>
      </c>
      <c r="AQ1458" s="32">
        <v>0.11208053691275169</v>
      </c>
      <c r="AR1458" s="34">
        <v>600</v>
      </c>
      <c r="AS1458" s="34">
        <v>550</v>
      </c>
      <c r="AT1458" s="31">
        <v>9.0909090909090912E-2</v>
      </c>
      <c r="AU1458" s="32">
        <v>0.38959654272454697</v>
      </c>
      <c r="AV1458" s="36">
        <v>1471.68</v>
      </c>
      <c r="AW1458" s="30">
        <v>0.64470000000000005</v>
      </c>
      <c r="AX1458" s="30">
        <v>0.3553</v>
      </c>
      <c r="AY1458" s="30">
        <v>0.75639999999999996</v>
      </c>
      <c r="AZ1458" s="30">
        <v>0.19969999999999999</v>
      </c>
      <c r="BA1458" s="30">
        <v>0.30230000000000001</v>
      </c>
      <c r="BB1458" s="30">
        <v>0.34079999999999999</v>
      </c>
      <c r="BC1458" s="30">
        <v>0.26500000000000001</v>
      </c>
      <c r="BD1458" s="37">
        <v>3</v>
      </c>
      <c r="BE1458" s="29">
        <v>12</v>
      </c>
      <c r="BF1458" s="38" t="s">
        <v>4184</v>
      </c>
      <c r="BG1458" s="39">
        <v>138.692956409234</v>
      </c>
      <c r="BH1458" s="39">
        <v>-34.8451279829698</v>
      </c>
      <c r="BI1458" s="40">
        <f t="shared" si="322"/>
        <v>72</v>
      </c>
      <c r="BJ1458" s="40">
        <f t="shared" si="323"/>
        <v>70</v>
      </c>
      <c r="BK1458" s="40">
        <f t="shared" si="324"/>
        <v>91</v>
      </c>
      <c r="BL1458" s="40">
        <f t="shared" si="325"/>
        <v>1</v>
      </c>
      <c r="BM1458" s="40">
        <f t="shared" si="326"/>
        <v>65</v>
      </c>
      <c r="BN1458" s="40">
        <f t="shared" si="327"/>
        <v>100</v>
      </c>
      <c r="BO1458" s="40">
        <f t="shared" si="328"/>
        <v>100</v>
      </c>
      <c r="BP1458" s="40">
        <f t="shared" si="329"/>
        <v>57</v>
      </c>
      <c r="BQ1458" s="41">
        <f t="shared" si="330"/>
        <v>84</v>
      </c>
      <c r="BR1458" s="40">
        <f t="shared" si="331"/>
        <v>49</v>
      </c>
      <c r="BS1458" s="41">
        <f t="shared" si="332"/>
        <v>1</v>
      </c>
      <c r="BT1458" s="41">
        <f t="shared" si="333"/>
        <v>55</v>
      </c>
      <c r="BU1458" s="41">
        <f t="shared" si="334"/>
        <v>30</v>
      </c>
      <c r="BV1458" s="41">
        <f t="shared" si="335"/>
        <v>61</v>
      </c>
    </row>
    <row r="1459" spans="2:74" x14ac:dyDescent="0.3">
      <c r="B1459" s="12" t="s">
        <v>1877</v>
      </c>
      <c r="C1459" s="12">
        <v>403021058</v>
      </c>
      <c r="D1459" s="12" t="s">
        <v>565</v>
      </c>
      <c r="E1459" s="12" t="s">
        <v>172</v>
      </c>
      <c r="F1459" s="12" t="s">
        <v>2084</v>
      </c>
      <c r="G1459" s="12" t="s">
        <v>106</v>
      </c>
      <c r="H1459" s="12" t="s">
        <v>86</v>
      </c>
      <c r="I1459" s="28">
        <v>903000</v>
      </c>
      <c r="J1459" s="28">
        <v>900000</v>
      </c>
      <c r="K1459" s="28">
        <v>816375</v>
      </c>
      <c r="L1459" s="28">
        <v>873000</v>
      </c>
      <c r="M1459" s="28">
        <v>853500</v>
      </c>
      <c r="N1459" s="28">
        <v>830000</v>
      </c>
      <c r="O1459" s="29">
        <v>17</v>
      </c>
      <c r="P1459" s="29">
        <v>17</v>
      </c>
      <c r="Q1459" s="29">
        <v>18</v>
      </c>
      <c r="R1459" s="28">
        <v>610</v>
      </c>
      <c r="S1459" s="28">
        <v>550</v>
      </c>
      <c r="T1459" s="30">
        <v>2.6</v>
      </c>
      <c r="U1459" s="30">
        <v>0.10000000000000009</v>
      </c>
      <c r="V1459" s="30">
        <v>2.5</v>
      </c>
      <c r="W1459" s="30">
        <v>2.2999999999999998</v>
      </c>
      <c r="X1459" s="31">
        <v>3.5127353266888151E-2</v>
      </c>
      <c r="Y1459" s="30">
        <v>3.4</v>
      </c>
      <c r="Z1459" s="30">
        <v>0.10000000000000009</v>
      </c>
      <c r="AA1459" s="30">
        <v>3.3</v>
      </c>
      <c r="AB1459" s="30">
        <v>3.3</v>
      </c>
      <c r="AC1459" s="32">
        <v>0.37509838646202276</v>
      </c>
      <c r="AD1459" s="30">
        <v>10.678242212333121</v>
      </c>
      <c r="AE1459" s="12">
        <v>197</v>
      </c>
      <c r="AF1459" s="12">
        <v>157</v>
      </c>
      <c r="AG1459" s="12">
        <v>150</v>
      </c>
      <c r="AH1459" s="33">
        <v>2.3456090651558075</v>
      </c>
      <c r="AI1459" s="34">
        <v>890000</v>
      </c>
      <c r="AJ1459" s="34">
        <v>790000</v>
      </c>
      <c r="AK1459" s="34">
        <v>726000</v>
      </c>
      <c r="AL1459" s="35">
        <v>0.12658227848101267</v>
      </c>
      <c r="AM1459" s="35">
        <v>0.22589531680440772</v>
      </c>
      <c r="AN1459" s="12">
        <v>2.7</v>
      </c>
      <c r="AO1459" s="33">
        <v>0</v>
      </c>
      <c r="AP1459" s="12">
        <v>2.7</v>
      </c>
      <c r="AQ1459" s="32">
        <v>0.10124364047484455</v>
      </c>
      <c r="AR1459" s="34">
        <v>630</v>
      </c>
      <c r="AS1459" s="34">
        <v>580</v>
      </c>
      <c r="AT1459" s="31">
        <v>8.6206896551724144E-2</v>
      </c>
      <c r="AU1459" s="32">
        <v>0.34186940232240692</v>
      </c>
      <c r="AV1459" s="36">
        <v>1626.2400000000002</v>
      </c>
      <c r="AW1459" s="30">
        <v>0.5847</v>
      </c>
      <c r="AX1459" s="30">
        <v>0.4153</v>
      </c>
      <c r="AY1459" s="30">
        <v>0.56169999999999998</v>
      </c>
      <c r="AZ1459" s="30">
        <v>0.1978</v>
      </c>
      <c r="BA1459" s="30">
        <v>0.25509999999999999</v>
      </c>
      <c r="BB1459" s="30">
        <v>0.32450000000000001</v>
      </c>
      <c r="BC1459" s="30">
        <v>0.38379999999999997</v>
      </c>
      <c r="BD1459" s="37">
        <v>3.5</v>
      </c>
      <c r="BE1459" s="29">
        <v>8</v>
      </c>
      <c r="BF1459" s="38" t="s">
        <v>4185</v>
      </c>
      <c r="BG1459" s="39">
        <v>138.56495642192201</v>
      </c>
      <c r="BH1459" s="39">
        <v>-34.980025107929201</v>
      </c>
      <c r="BI1459" s="40">
        <f t="shared" si="322"/>
        <v>74</v>
      </c>
      <c r="BJ1459" s="40">
        <f t="shared" si="323"/>
        <v>72</v>
      </c>
      <c r="BK1459" s="40">
        <f t="shared" si="324"/>
        <v>96</v>
      </c>
      <c r="BL1459" s="40">
        <f t="shared" si="325"/>
        <v>1</v>
      </c>
      <c r="BM1459" s="40">
        <f t="shared" si="326"/>
        <v>64</v>
      </c>
      <c r="BN1459" s="40">
        <f t="shared" si="327"/>
        <v>100</v>
      </c>
      <c r="BO1459" s="40">
        <f t="shared" si="328"/>
        <v>100</v>
      </c>
      <c r="BP1459" s="40">
        <f t="shared" si="329"/>
        <v>46</v>
      </c>
      <c r="BQ1459" s="41">
        <f t="shared" si="330"/>
        <v>67</v>
      </c>
      <c r="BR1459" s="40">
        <f t="shared" si="331"/>
        <v>44</v>
      </c>
      <c r="BS1459" s="41">
        <f t="shared" si="332"/>
        <v>17</v>
      </c>
      <c r="BT1459" s="41">
        <f t="shared" si="333"/>
        <v>60</v>
      </c>
      <c r="BU1459" s="41">
        <f t="shared" si="334"/>
        <v>35</v>
      </c>
      <c r="BV1459" s="41">
        <f t="shared" si="335"/>
        <v>61</v>
      </c>
    </row>
    <row r="1460" spans="2:74" x14ac:dyDescent="0.3">
      <c r="B1460" s="12" t="s">
        <v>1878</v>
      </c>
      <c r="C1460" s="12">
        <v>403021061</v>
      </c>
      <c r="D1460" s="12" t="s">
        <v>565</v>
      </c>
      <c r="E1460" s="12" t="s">
        <v>172</v>
      </c>
      <c r="F1460" s="12" t="s">
        <v>2084</v>
      </c>
      <c r="G1460" s="12" t="s">
        <v>106</v>
      </c>
      <c r="H1460" s="12" t="s">
        <v>86</v>
      </c>
      <c r="I1460" s="28">
        <v>799000</v>
      </c>
      <c r="J1460" s="28">
        <v>791040</v>
      </c>
      <c r="K1460" s="28">
        <v>750000</v>
      </c>
      <c r="L1460" s="28">
        <v>852500</v>
      </c>
      <c r="M1460" s="28">
        <v>833000</v>
      </c>
      <c r="N1460" s="28">
        <v>742000</v>
      </c>
      <c r="O1460" s="29">
        <v>19</v>
      </c>
      <c r="P1460" s="29">
        <v>18</v>
      </c>
      <c r="Q1460" s="29">
        <v>19</v>
      </c>
      <c r="R1460" s="28">
        <v>620</v>
      </c>
      <c r="S1460" s="28">
        <v>560</v>
      </c>
      <c r="T1460" s="30">
        <v>2.6</v>
      </c>
      <c r="U1460" s="30">
        <v>0.10000000000000009</v>
      </c>
      <c r="V1460" s="30">
        <v>2.5</v>
      </c>
      <c r="W1460" s="30">
        <v>2.7</v>
      </c>
      <c r="X1460" s="31">
        <v>4.0350438047559452E-2</v>
      </c>
      <c r="Y1460" s="30">
        <v>4</v>
      </c>
      <c r="Z1460" s="30">
        <v>0.20000000000000018</v>
      </c>
      <c r="AA1460" s="30">
        <v>3.8</v>
      </c>
      <c r="AB1460" s="30">
        <v>3.7</v>
      </c>
      <c r="AC1460" s="32">
        <v>0.42354355667286037</v>
      </c>
      <c r="AD1460" s="30">
        <v>10.496628467171695</v>
      </c>
      <c r="AE1460" s="12">
        <v>197</v>
      </c>
      <c r="AF1460" s="12">
        <v>157</v>
      </c>
      <c r="AG1460" s="12">
        <v>150</v>
      </c>
      <c r="AH1460" s="33">
        <v>2.3456090651558075</v>
      </c>
      <c r="AI1460" s="34">
        <v>890000</v>
      </c>
      <c r="AJ1460" s="34">
        <v>790000</v>
      </c>
      <c r="AK1460" s="34">
        <v>726000</v>
      </c>
      <c r="AL1460" s="35">
        <v>0.12658227848101267</v>
      </c>
      <c r="AM1460" s="35">
        <v>0.22589531680440772</v>
      </c>
      <c r="AN1460" s="12">
        <v>2.7</v>
      </c>
      <c r="AO1460" s="33">
        <v>0</v>
      </c>
      <c r="AP1460" s="12">
        <v>2.7</v>
      </c>
      <c r="AQ1460" s="32">
        <v>0.10124364047484455</v>
      </c>
      <c r="AR1460" s="34">
        <v>630</v>
      </c>
      <c r="AS1460" s="34">
        <v>580</v>
      </c>
      <c r="AT1460" s="31">
        <v>8.6206896551724144E-2</v>
      </c>
      <c r="AU1460" s="32">
        <v>0.34186940232240692</v>
      </c>
      <c r="AV1460" s="36">
        <v>1463.8400000000001</v>
      </c>
      <c r="AW1460" s="30">
        <v>0.59970000000000001</v>
      </c>
      <c r="AX1460" s="30">
        <v>0.40029999999999999</v>
      </c>
      <c r="AY1460" s="30">
        <v>0.62</v>
      </c>
      <c r="AZ1460" s="30">
        <v>0.35310000000000002</v>
      </c>
      <c r="BA1460" s="30">
        <v>0.26490000000000002</v>
      </c>
      <c r="BB1460" s="30">
        <v>0.29599999999999999</v>
      </c>
      <c r="BC1460" s="30">
        <v>0.39179999999999998</v>
      </c>
      <c r="BD1460" s="37">
        <v>4</v>
      </c>
      <c r="BE1460" s="29">
        <v>10</v>
      </c>
      <c r="BF1460" s="38" t="s">
        <v>4186</v>
      </c>
      <c r="BG1460" s="39">
        <v>138.56226359335599</v>
      </c>
      <c r="BH1460" s="39">
        <v>-35.003208652589201</v>
      </c>
      <c r="BI1460" s="40">
        <f t="shared" si="322"/>
        <v>74</v>
      </c>
      <c r="BJ1460" s="40">
        <f t="shared" si="323"/>
        <v>72</v>
      </c>
      <c r="BK1460" s="40">
        <f t="shared" si="324"/>
        <v>96</v>
      </c>
      <c r="BL1460" s="40">
        <f t="shared" si="325"/>
        <v>1</v>
      </c>
      <c r="BM1460" s="40">
        <f t="shared" si="326"/>
        <v>64</v>
      </c>
      <c r="BN1460" s="40">
        <f t="shared" si="327"/>
        <v>100</v>
      </c>
      <c r="BO1460" s="40">
        <f t="shared" si="328"/>
        <v>100</v>
      </c>
      <c r="BP1460" s="40">
        <f t="shared" si="329"/>
        <v>48</v>
      </c>
      <c r="BQ1460" s="41">
        <f t="shared" si="330"/>
        <v>85</v>
      </c>
      <c r="BR1460" s="40">
        <f t="shared" si="331"/>
        <v>46</v>
      </c>
      <c r="BS1460" s="41">
        <f t="shared" si="332"/>
        <v>1</v>
      </c>
      <c r="BT1460" s="41">
        <f t="shared" si="333"/>
        <v>51</v>
      </c>
      <c r="BU1460" s="41">
        <f t="shared" si="334"/>
        <v>40</v>
      </c>
      <c r="BV1460" s="41">
        <f t="shared" si="335"/>
        <v>61</v>
      </c>
    </row>
    <row r="1461" spans="2:74" x14ac:dyDescent="0.3">
      <c r="B1461" s="12" t="s">
        <v>1879</v>
      </c>
      <c r="C1461" s="12">
        <v>404011094</v>
      </c>
      <c r="D1461" s="12" t="s">
        <v>1127</v>
      </c>
      <c r="E1461" s="12" t="s">
        <v>1011</v>
      </c>
      <c r="F1461" s="12" t="s">
        <v>2084</v>
      </c>
      <c r="G1461" s="12" t="s">
        <v>106</v>
      </c>
      <c r="H1461" s="12" t="s">
        <v>86</v>
      </c>
      <c r="I1461" s="28">
        <v>825000</v>
      </c>
      <c r="J1461" s="28">
        <v>814473</v>
      </c>
      <c r="K1461" s="28">
        <v>685000</v>
      </c>
      <c r="L1461" s="28">
        <v>820000</v>
      </c>
      <c r="M1461" s="28">
        <v>805000</v>
      </c>
      <c r="N1461" s="28">
        <v>687500</v>
      </c>
      <c r="O1461" s="29">
        <v>20</v>
      </c>
      <c r="P1461" s="29">
        <v>19</v>
      </c>
      <c r="Q1461" s="29">
        <v>17</v>
      </c>
      <c r="R1461" s="28">
        <v>595</v>
      </c>
      <c r="S1461" s="28">
        <v>550</v>
      </c>
      <c r="T1461" s="30">
        <v>2.7</v>
      </c>
      <c r="U1461" s="30">
        <v>0.10000000000000009</v>
      </c>
      <c r="V1461" s="30">
        <v>2.6</v>
      </c>
      <c r="W1461" s="30">
        <v>2.9</v>
      </c>
      <c r="X1461" s="31">
        <v>3.7503030303030302E-2</v>
      </c>
      <c r="Y1461" s="30">
        <v>3</v>
      </c>
      <c r="Z1461" s="30">
        <v>0.20000000000000018</v>
      </c>
      <c r="AA1461" s="30">
        <v>2.8</v>
      </c>
      <c r="AB1461" s="30">
        <v>3</v>
      </c>
      <c r="AC1461" s="32">
        <v>0.37228451296426063</v>
      </c>
      <c r="AD1461" s="30">
        <v>9.9267848479481255</v>
      </c>
      <c r="AE1461" s="12">
        <v>259</v>
      </c>
      <c r="AF1461" s="12">
        <v>175</v>
      </c>
      <c r="AG1461" s="12">
        <v>192</v>
      </c>
      <c r="AH1461" s="33">
        <v>5.7028571428571428</v>
      </c>
      <c r="AI1461" s="34">
        <v>1000000</v>
      </c>
      <c r="AJ1461" s="34">
        <v>875000</v>
      </c>
      <c r="AK1461" s="34">
        <v>805000</v>
      </c>
      <c r="AL1461" s="35">
        <v>0.14285714285714285</v>
      </c>
      <c r="AM1461" s="35">
        <v>0.24223602484472051</v>
      </c>
      <c r="AN1461" s="12">
        <v>2.2000000000000002</v>
      </c>
      <c r="AO1461" s="33">
        <v>-9.9999999999999645E-2</v>
      </c>
      <c r="AP1461" s="12">
        <v>2.2999999999999998</v>
      </c>
      <c r="AQ1461" s="32">
        <v>0.11052631578947369</v>
      </c>
      <c r="AR1461" s="34">
        <v>650</v>
      </c>
      <c r="AS1461" s="34">
        <v>600</v>
      </c>
      <c r="AT1461" s="31">
        <v>8.3333333333333329E-2</v>
      </c>
      <c r="AU1461" s="32">
        <v>0.3488094516309076</v>
      </c>
      <c r="AV1461" s="36">
        <v>1598.2400000000002</v>
      </c>
      <c r="AW1461" s="30">
        <v>0.65539999999999998</v>
      </c>
      <c r="AX1461" s="30">
        <v>0.34460000000000002</v>
      </c>
      <c r="AY1461" s="30">
        <v>0.7833</v>
      </c>
      <c r="AZ1461" s="30">
        <v>0.1792</v>
      </c>
      <c r="BA1461" s="30">
        <v>0.2782</v>
      </c>
      <c r="BB1461" s="30">
        <v>0.39329999999999998</v>
      </c>
      <c r="BC1461" s="30">
        <v>0.309</v>
      </c>
      <c r="BD1461" s="37">
        <v>3</v>
      </c>
      <c r="BE1461" s="29">
        <v>9</v>
      </c>
      <c r="BF1461" s="38" t="s">
        <v>4187</v>
      </c>
      <c r="BG1461" s="39">
        <v>138.512171583118</v>
      </c>
      <c r="BH1461" s="39">
        <v>-34.871123364642003</v>
      </c>
      <c r="BI1461" s="40">
        <f t="shared" si="322"/>
        <v>72</v>
      </c>
      <c r="BJ1461" s="40">
        <f t="shared" si="323"/>
        <v>80</v>
      </c>
      <c r="BK1461" s="40">
        <f t="shared" si="324"/>
        <v>54</v>
      </c>
      <c r="BL1461" s="40">
        <f t="shared" si="325"/>
        <v>1</v>
      </c>
      <c r="BM1461" s="40">
        <f t="shared" si="326"/>
        <v>72</v>
      </c>
      <c r="BN1461" s="40">
        <f t="shared" si="327"/>
        <v>100</v>
      </c>
      <c r="BO1461" s="40">
        <f t="shared" si="328"/>
        <v>100</v>
      </c>
      <c r="BP1461" s="40">
        <f t="shared" si="329"/>
        <v>51</v>
      </c>
      <c r="BQ1461" s="41">
        <f t="shared" si="330"/>
        <v>75</v>
      </c>
      <c r="BR1461" s="40">
        <f t="shared" si="331"/>
        <v>51</v>
      </c>
      <c r="BS1461" s="41">
        <f t="shared" si="332"/>
        <v>19</v>
      </c>
      <c r="BT1461" s="41">
        <f t="shared" si="333"/>
        <v>67</v>
      </c>
      <c r="BU1461" s="41">
        <f t="shared" si="334"/>
        <v>30</v>
      </c>
      <c r="BV1461" s="41">
        <f t="shared" si="335"/>
        <v>61</v>
      </c>
    </row>
    <row r="1462" spans="2:74" x14ac:dyDescent="0.3">
      <c r="B1462" s="12" t="s">
        <v>1880</v>
      </c>
      <c r="C1462" s="12">
        <v>404011095</v>
      </c>
      <c r="D1462" s="12" t="s">
        <v>1127</v>
      </c>
      <c r="E1462" s="12" t="s">
        <v>1011</v>
      </c>
      <c r="F1462" s="12" t="s">
        <v>2084</v>
      </c>
      <c r="G1462" s="12" t="s">
        <v>106</v>
      </c>
      <c r="H1462" s="12" t="s">
        <v>86</v>
      </c>
      <c r="I1462" s="28">
        <v>968200</v>
      </c>
      <c r="J1462" s="28">
        <v>939900</v>
      </c>
      <c r="K1462" s="28">
        <v>969899</v>
      </c>
      <c r="L1462" s="28">
        <v>1050000</v>
      </c>
      <c r="M1462" s="28">
        <v>1016000</v>
      </c>
      <c r="N1462" s="28">
        <v>900000</v>
      </c>
      <c r="O1462" s="29">
        <v>19</v>
      </c>
      <c r="P1462" s="29">
        <v>19</v>
      </c>
      <c r="Q1462" s="29">
        <v>22</v>
      </c>
      <c r="R1462" s="28">
        <v>650</v>
      </c>
      <c r="S1462" s="28">
        <v>600</v>
      </c>
      <c r="T1462" s="30">
        <v>2.2000000000000002</v>
      </c>
      <c r="U1462" s="30">
        <v>-0.19999999999999973</v>
      </c>
      <c r="V1462" s="30">
        <v>2.4</v>
      </c>
      <c r="W1462" s="30">
        <v>2.6</v>
      </c>
      <c r="X1462" s="31">
        <v>3.4910142532534598E-2</v>
      </c>
      <c r="Y1462" s="30">
        <v>3.7</v>
      </c>
      <c r="Z1462" s="30">
        <v>0</v>
      </c>
      <c r="AA1462" s="30">
        <v>3.7</v>
      </c>
      <c r="AB1462" s="30">
        <v>3.5</v>
      </c>
      <c r="AC1462" s="32">
        <v>0.40726817042606511</v>
      </c>
      <c r="AD1462" s="30">
        <v>11.66618469250048</v>
      </c>
      <c r="AE1462" s="12">
        <v>259</v>
      </c>
      <c r="AF1462" s="12">
        <v>175</v>
      </c>
      <c r="AG1462" s="12">
        <v>192</v>
      </c>
      <c r="AH1462" s="33">
        <v>5.7028571428571428</v>
      </c>
      <c r="AI1462" s="34">
        <v>1000000</v>
      </c>
      <c r="AJ1462" s="34">
        <v>875000</v>
      </c>
      <c r="AK1462" s="34">
        <v>805000</v>
      </c>
      <c r="AL1462" s="35">
        <v>0.14285714285714285</v>
      </c>
      <c r="AM1462" s="35">
        <v>0.24223602484472051</v>
      </c>
      <c r="AN1462" s="12">
        <v>2.2000000000000002</v>
      </c>
      <c r="AO1462" s="33">
        <v>-9.9999999999999645E-2</v>
      </c>
      <c r="AP1462" s="12">
        <v>2.2999999999999998</v>
      </c>
      <c r="AQ1462" s="32">
        <v>0.11052631578947369</v>
      </c>
      <c r="AR1462" s="34">
        <v>650</v>
      </c>
      <c r="AS1462" s="34">
        <v>600</v>
      </c>
      <c r="AT1462" s="31">
        <v>8.3333333333333329E-2</v>
      </c>
      <c r="AU1462" s="32">
        <v>0.3488094516309076</v>
      </c>
      <c r="AV1462" s="36">
        <v>1596.0000000000002</v>
      </c>
      <c r="AW1462" s="30">
        <v>0.6482</v>
      </c>
      <c r="AX1462" s="30">
        <v>0.3518</v>
      </c>
      <c r="AY1462" s="30">
        <v>0.64380000000000004</v>
      </c>
      <c r="AZ1462" s="30">
        <v>0.2349</v>
      </c>
      <c r="BA1462" s="30">
        <v>0.33879999999999999</v>
      </c>
      <c r="BB1462" s="30">
        <v>0.30499999999999999</v>
      </c>
      <c r="BC1462" s="30">
        <v>0.31</v>
      </c>
      <c r="BD1462" s="37">
        <v>5</v>
      </c>
      <c r="BE1462" s="29">
        <v>9</v>
      </c>
      <c r="BF1462" s="38" t="s">
        <v>4188</v>
      </c>
      <c r="BG1462" s="39">
        <v>138.508090841334</v>
      </c>
      <c r="BH1462" s="39">
        <v>-34.892887619646302</v>
      </c>
      <c r="BI1462" s="40">
        <f t="shared" si="322"/>
        <v>80</v>
      </c>
      <c r="BJ1462" s="40">
        <f t="shared" si="323"/>
        <v>80</v>
      </c>
      <c r="BK1462" s="40">
        <f t="shared" si="324"/>
        <v>54</v>
      </c>
      <c r="BL1462" s="40">
        <f t="shared" si="325"/>
        <v>1</v>
      </c>
      <c r="BM1462" s="40">
        <f t="shared" si="326"/>
        <v>72</v>
      </c>
      <c r="BN1462" s="40">
        <f t="shared" si="327"/>
        <v>100</v>
      </c>
      <c r="BO1462" s="40">
        <f t="shared" si="328"/>
        <v>100</v>
      </c>
      <c r="BP1462" s="40">
        <f t="shared" si="329"/>
        <v>65</v>
      </c>
      <c r="BQ1462" s="41">
        <f t="shared" si="330"/>
        <v>67</v>
      </c>
      <c r="BR1462" s="40">
        <f t="shared" si="331"/>
        <v>34</v>
      </c>
      <c r="BS1462" s="41">
        <f t="shared" si="332"/>
        <v>1</v>
      </c>
      <c r="BT1462" s="41">
        <f t="shared" si="333"/>
        <v>55</v>
      </c>
      <c r="BU1462" s="41">
        <f t="shared" si="334"/>
        <v>50</v>
      </c>
      <c r="BV1462" s="41">
        <f t="shared" si="335"/>
        <v>61</v>
      </c>
    </row>
    <row r="1463" spans="2:74" x14ac:dyDescent="0.3">
      <c r="B1463" s="12" t="s">
        <v>1881</v>
      </c>
      <c r="C1463" s="12">
        <v>406011136</v>
      </c>
      <c r="D1463" s="12" t="s">
        <v>571</v>
      </c>
      <c r="E1463" s="12" t="s">
        <v>572</v>
      </c>
      <c r="F1463" s="12" t="s">
        <v>1881</v>
      </c>
      <c r="G1463" s="12" t="s">
        <v>106</v>
      </c>
      <c r="H1463" s="12" t="s">
        <v>86</v>
      </c>
      <c r="I1463" s="28">
        <v>311370</v>
      </c>
      <c r="J1463" s="28">
        <v>306900</v>
      </c>
      <c r="K1463" s="28">
        <v>266750</v>
      </c>
      <c r="L1463" s="28">
        <v>237000</v>
      </c>
      <c r="M1463" s="28">
        <v>207000</v>
      </c>
      <c r="N1463" s="28">
        <v>260000</v>
      </c>
      <c r="O1463" s="29">
        <v>43</v>
      </c>
      <c r="P1463" s="29">
        <v>44</v>
      </c>
      <c r="Q1463" s="29">
        <v>47</v>
      </c>
      <c r="R1463" s="28">
        <v>320</v>
      </c>
      <c r="S1463" s="28">
        <v>310</v>
      </c>
      <c r="T1463" s="30">
        <v>3.3</v>
      </c>
      <c r="U1463" s="30">
        <v>9.9999999999999645E-2</v>
      </c>
      <c r="V1463" s="30">
        <v>3.2</v>
      </c>
      <c r="W1463" s="30">
        <v>3.3</v>
      </c>
      <c r="X1463" s="31">
        <v>5.3441243536628449E-2</v>
      </c>
      <c r="Y1463" s="30">
        <v>4.3</v>
      </c>
      <c r="Z1463" s="30">
        <v>0</v>
      </c>
      <c r="AA1463" s="30">
        <v>4.3</v>
      </c>
      <c r="AB1463" s="30">
        <v>3.3</v>
      </c>
      <c r="AC1463" s="32">
        <v>0.24050024050024046</v>
      </c>
      <c r="AD1463" s="30">
        <v>4.5002740315240306</v>
      </c>
      <c r="AE1463" s="12">
        <v>317</v>
      </c>
      <c r="AF1463" s="12">
        <v>371</v>
      </c>
      <c r="AG1463" s="12">
        <v>296</v>
      </c>
      <c r="AH1463" s="33">
        <v>5.0582278481012661</v>
      </c>
      <c r="AI1463" s="34">
        <v>360000</v>
      </c>
      <c r="AJ1463" s="34">
        <v>335000</v>
      </c>
      <c r="AK1463" s="34">
        <v>292500</v>
      </c>
      <c r="AL1463" s="35">
        <v>7.4626865671641784E-2</v>
      </c>
      <c r="AM1463" s="35">
        <v>0.23076923076923078</v>
      </c>
      <c r="AN1463" s="12">
        <v>1.9</v>
      </c>
      <c r="AO1463" s="33">
        <v>0</v>
      </c>
      <c r="AP1463" s="12">
        <v>1.9</v>
      </c>
      <c r="AQ1463" s="32">
        <v>2.3605150214592273E-2</v>
      </c>
      <c r="AR1463" s="34">
        <v>375</v>
      </c>
      <c r="AS1463" s="34">
        <v>350</v>
      </c>
      <c r="AT1463" s="31">
        <v>7.1428571428571425E-2</v>
      </c>
      <c r="AU1463" s="32">
        <v>0.21151931711313166</v>
      </c>
      <c r="AV1463" s="36">
        <v>1330.5600000000002</v>
      </c>
      <c r="AW1463" s="30">
        <v>0.61229999999999996</v>
      </c>
      <c r="AX1463" s="30">
        <v>0.38769999999999999</v>
      </c>
      <c r="AY1463" s="30">
        <v>0.55830000000000002</v>
      </c>
      <c r="AZ1463" s="30">
        <v>0.3906</v>
      </c>
      <c r="BA1463" s="30">
        <v>0.26600000000000001</v>
      </c>
      <c r="BB1463" s="30">
        <v>0.3095</v>
      </c>
      <c r="BC1463" s="30">
        <v>0.39629999999999999</v>
      </c>
      <c r="BD1463" s="37">
        <v>4</v>
      </c>
      <c r="BE1463" s="29">
        <v>230</v>
      </c>
      <c r="BF1463" s="38" t="s">
        <v>4189</v>
      </c>
      <c r="BG1463" s="39">
        <v>137.541698757218</v>
      </c>
      <c r="BH1463" s="39">
        <v>-33.042565351407099</v>
      </c>
      <c r="BI1463" s="40">
        <f t="shared" si="322"/>
        <v>62</v>
      </c>
      <c r="BJ1463" s="40">
        <f t="shared" si="323"/>
        <v>85</v>
      </c>
      <c r="BK1463" s="40">
        <f t="shared" si="324"/>
        <v>62</v>
      </c>
      <c r="BL1463" s="40">
        <f t="shared" si="325"/>
        <v>30</v>
      </c>
      <c r="BM1463" s="40">
        <f t="shared" si="326"/>
        <v>38</v>
      </c>
      <c r="BN1463" s="40">
        <f t="shared" si="327"/>
        <v>22</v>
      </c>
      <c r="BO1463" s="40">
        <f t="shared" si="328"/>
        <v>64</v>
      </c>
      <c r="BP1463" s="40">
        <f t="shared" si="329"/>
        <v>49</v>
      </c>
      <c r="BQ1463" s="41">
        <f t="shared" si="330"/>
        <v>100</v>
      </c>
      <c r="BR1463" s="40">
        <f t="shared" si="331"/>
        <v>100</v>
      </c>
      <c r="BS1463" s="41">
        <f t="shared" si="332"/>
        <v>100</v>
      </c>
      <c r="BT1463" s="41">
        <f t="shared" si="333"/>
        <v>46</v>
      </c>
      <c r="BU1463" s="41">
        <f t="shared" si="334"/>
        <v>40</v>
      </c>
      <c r="BV1463" s="41">
        <f t="shared" si="335"/>
        <v>61</v>
      </c>
    </row>
    <row r="1464" spans="2:74" x14ac:dyDescent="0.3">
      <c r="B1464" s="12" t="s">
        <v>1882</v>
      </c>
      <c r="C1464" s="12">
        <v>407011144</v>
      </c>
      <c r="D1464" s="12" t="s">
        <v>574</v>
      </c>
      <c r="E1464" s="12" t="s">
        <v>105</v>
      </c>
      <c r="F1464" s="12" t="s">
        <v>4060</v>
      </c>
      <c r="G1464" s="12" t="s">
        <v>106</v>
      </c>
      <c r="H1464" s="12" t="s">
        <v>86</v>
      </c>
      <c r="I1464" s="28">
        <v>690691</v>
      </c>
      <c r="J1464" s="28">
        <v>675000</v>
      </c>
      <c r="K1464" s="28">
        <v>650000</v>
      </c>
      <c r="L1464" s="28">
        <v>640000</v>
      </c>
      <c r="M1464" s="28">
        <v>620000</v>
      </c>
      <c r="N1464" s="28">
        <v>620000</v>
      </c>
      <c r="O1464" s="29">
        <v>30</v>
      </c>
      <c r="P1464" s="29">
        <v>33</v>
      </c>
      <c r="Q1464" s="29">
        <v>33</v>
      </c>
      <c r="R1464" s="28">
        <v>500</v>
      </c>
      <c r="S1464" s="28">
        <v>460</v>
      </c>
      <c r="T1464" s="30">
        <v>2.9</v>
      </c>
      <c r="U1464" s="30">
        <v>-0.20000000000000018</v>
      </c>
      <c r="V1464" s="30">
        <v>3.1</v>
      </c>
      <c r="W1464" s="30">
        <v>3.1</v>
      </c>
      <c r="X1464" s="31">
        <v>3.7643461403145548E-2</v>
      </c>
      <c r="Y1464" s="30">
        <v>1.4</v>
      </c>
      <c r="Z1464" s="30">
        <v>0</v>
      </c>
      <c r="AA1464" s="30">
        <v>1.4</v>
      </c>
      <c r="AB1464" s="30">
        <v>1.5</v>
      </c>
      <c r="AC1464" s="32">
        <v>0.46023564064801176</v>
      </c>
      <c r="AD1464" s="30">
        <v>12.226177495185226</v>
      </c>
      <c r="AE1464" s="12">
        <v>422</v>
      </c>
      <c r="AF1464" s="12">
        <v>338</v>
      </c>
      <c r="AG1464" s="12">
        <v>287</v>
      </c>
      <c r="AH1464" s="33">
        <v>4.2707930367504829</v>
      </c>
      <c r="AI1464" s="34">
        <v>650000</v>
      </c>
      <c r="AJ1464" s="34">
        <v>623000</v>
      </c>
      <c r="AK1464" s="34">
        <v>560000</v>
      </c>
      <c r="AL1464" s="35">
        <v>4.3338683788121987E-2</v>
      </c>
      <c r="AM1464" s="35">
        <v>0.16071428571428573</v>
      </c>
      <c r="AN1464" s="12">
        <v>2.2999999999999998</v>
      </c>
      <c r="AO1464" s="33">
        <v>-0.10000000000000009</v>
      </c>
      <c r="AP1464" s="12">
        <v>2.4</v>
      </c>
      <c r="AQ1464" s="32">
        <v>9.1176470588235289E-2</v>
      </c>
      <c r="AR1464" s="34">
        <v>500</v>
      </c>
      <c r="AS1464" s="34">
        <v>465</v>
      </c>
      <c r="AT1464" s="31">
        <v>7.5268817204301078E-2</v>
      </c>
      <c r="AU1464" s="32">
        <v>0.35250754422969693</v>
      </c>
      <c r="AV1464" s="36">
        <v>1086.4000000000001</v>
      </c>
      <c r="AW1464" s="30">
        <v>0.64570000000000005</v>
      </c>
      <c r="AX1464" s="30">
        <v>0.3543</v>
      </c>
      <c r="AY1464" s="30">
        <v>0.90380000000000005</v>
      </c>
      <c r="AZ1464" s="30">
        <v>6.1600000000000002E-2</v>
      </c>
      <c r="BA1464" s="30">
        <v>0.48880000000000001</v>
      </c>
      <c r="BB1464" s="30">
        <v>0.23100000000000001</v>
      </c>
      <c r="BC1464" s="30">
        <v>0.20910000000000001</v>
      </c>
      <c r="BD1464" s="37">
        <v>1.5</v>
      </c>
      <c r="BE1464" s="29">
        <v>68</v>
      </c>
      <c r="BF1464" s="38" t="s">
        <v>4190</v>
      </c>
      <c r="BG1464" s="39">
        <v>138.794671181979</v>
      </c>
      <c r="BH1464" s="39">
        <v>-35.509311525705698</v>
      </c>
      <c r="BI1464" s="40">
        <f t="shared" si="322"/>
        <v>69</v>
      </c>
      <c r="BJ1464" s="40">
        <f t="shared" si="323"/>
        <v>79</v>
      </c>
      <c r="BK1464" s="40">
        <f t="shared" si="324"/>
        <v>72</v>
      </c>
      <c r="BL1464" s="40">
        <f t="shared" si="325"/>
        <v>1</v>
      </c>
      <c r="BM1464" s="40">
        <f t="shared" si="326"/>
        <v>22</v>
      </c>
      <c r="BN1464" s="40">
        <f t="shared" si="327"/>
        <v>100</v>
      </c>
      <c r="BO1464" s="40">
        <f t="shared" si="328"/>
        <v>94</v>
      </c>
      <c r="BP1464" s="40">
        <f t="shared" si="329"/>
        <v>98</v>
      </c>
      <c r="BQ1464" s="41">
        <f t="shared" si="330"/>
        <v>76</v>
      </c>
      <c r="BR1464" s="40">
        <f t="shared" si="331"/>
        <v>28</v>
      </c>
      <c r="BS1464" s="41">
        <f t="shared" si="332"/>
        <v>1</v>
      </c>
      <c r="BT1464" s="41">
        <f t="shared" si="333"/>
        <v>93</v>
      </c>
      <c r="BU1464" s="41">
        <f t="shared" si="334"/>
        <v>15</v>
      </c>
      <c r="BV1464" s="41">
        <f t="shared" si="335"/>
        <v>61</v>
      </c>
    </row>
    <row r="1465" spans="2:74" x14ac:dyDescent="0.3">
      <c r="B1465" s="12" t="s">
        <v>1883</v>
      </c>
      <c r="C1465" s="12">
        <v>407021173</v>
      </c>
      <c r="D1465" s="12" t="s">
        <v>141</v>
      </c>
      <c r="E1465" s="12" t="s">
        <v>105</v>
      </c>
      <c r="F1465" s="12" t="s">
        <v>4191</v>
      </c>
      <c r="G1465" s="12" t="s">
        <v>106</v>
      </c>
      <c r="H1465" s="12" t="s">
        <v>86</v>
      </c>
      <c r="I1465" s="28">
        <v>511680</v>
      </c>
      <c r="J1465" s="28">
        <v>499000</v>
      </c>
      <c r="K1465" s="28">
        <v>463524</v>
      </c>
      <c r="L1465" s="28">
        <v>476000</v>
      </c>
      <c r="M1465" s="28">
        <v>456000</v>
      </c>
      <c r="N1465" s="28">
        <v>402022</v>
      </c>
      <c r="O1465" s="29">
        <v>36</v>
      </c>
      <c r="P1465" s="29">
        <v>32</v>
      </c>
      <c r="Q1465" s="29">
        <v>41</v>
      </c>
      <c r="R1465" s="28">
        <v>450</v>
      </c>
      <c r="S1465" s="28">
        <v>400</v>
      </c>
      <c r="T1465" s="30">
        <v>3.1</v>
      </c>
      <c r="U1465" s="30">
        <v>0.10000000000000009</v>
      </c>
      <c r="V1465" s="30">
        <v>3</v>
      </c>
      <c r="W1465" s="30">
        <v>2.8</v>
      </c>
      <c r="X1465" s="31">
        <v>4.573170731707317E-2</v>
      </c>
      <c r="Y1465" s="30">
        <v>4</v>
      </c>
      <c r="Z1465" s="30">
        <v>-0.20000000000000018</v>
      </c>
      <c r="AA1465" s="30">
        <v>4.2</v>
      </c>
      <c r="AB1465" s="30">
        <v>3.9</v>
      </c>
      <c r="AC1465" s="32">
        <v>0.29806061890631619</v>
      </c>
      <c r="AD1465" s="30">
        <v>6.5175922000847804</v>
      </c>
      <c r="AE1465" s="12">
        <v>368</v>
      </c>
      <c r="AF1465" s="12">
        <v>388</v>
      </c>
      <c r="AG1465" s="12">
        <v>313</v>
      </c>
      <c r="AH1465" s="33">
        <v>4.8745837957824643</v>
      </c>
      <c r="AI1465" s="34">
        <v>397000</v>
      </c>
      <c r="AJ1465" s="34">
        <v>383000</v>
      </c>
      <c r="AK1465" s="34">
        <v>370000</v>
      </c>
      <c r="AL1465" s="35">
        <v>3.6553524804177548E-2</v>
      </c>
      <c r="AM1465" s="35">
        <v>7.2972972972972977E-2</v>
      </c>
      <c r="AN1465" s="12">
        <v>1.9</v>
      </c>
      <c r="AO1465" s="33">
        <v>9.9999999999999867E-2</v>
      </c>
      <c r="AP1465" s="12">
        <v>1.8</v>
      </c>
      <c r="AQ1465" s="32">
        <v>6.6108786610878656E-2</v>
      </c>
      <c r="AR1465" s="34">
        <v>420</v>
      </c>
      <c r="AS1465" s="34">
        <v>385</v>
      </c>
      <c r="AT1465" s="31">
        <v>9.0909090909090912E-2</v>
      </c>
      <c r="AU1465" s="32">
        <v>0.26067178425289039</v>
      </c>
      <c r="AV1465" s="36">
        <v>1509.7600000000002</v>
      </c>
      <c r="AW1465" s="30">
        <v>0.67879999999999996</v>
      </c>
      <c r="AX1465" s="30">
        <v>0.32119999999999999</v>
      </c>
      <c r="AY1465" s="30">
        <v>0.83460000000000001</v>
      </c>
      <c r="AZ1465" s="30">
        <v>9.8500000000000004E-2</v>
      </c>
      <c r="BA1465" s="30">
        <v>0.32100000000000001</v>
      </c>
      <c r="BB1465" s="30">
        <v>0.36830000000000002</v>
      </c>
      <c r="BC1465" s="30">
        <v>0.28649999999999998</v>
      </c>
      <c r="BD1465" s="37">
        <v>2</v>
      </c>
      <c r="BE1465" s="29">
        <v>381</v>
      </c>
      <c r="BF1465" s="38" t="s">
        <v>4192</v>
      </c>
      <c r="BG1465" s="39">
        <v>140.83260032236799</v>
      </c>
      <c r="BH1465" s="39">
        <v>-37.832242998148203</v>
      </c>
      <c r="BI1465" s="40">
        <f t="shared" si="322"/>
        <v>65</v>
      </c>
      <c r="BJ1465" s="40">
        <f t="shared" si="323"/>
        <v>85</v>
      </c>
      <c r="BK1465" s="40">
        <f t="shared" si="324"/>
        <v>64</v>
      </c>
      <c r="BL1465" s="40">
        <f t="shared" si="325"/>
        <v>14</v>
      </c>
      <c r="BM1465" s="40">
        <f t="shared" si="326"/>
        <v>19</v>
      </c>
      <c r="BN1465" s="40">
        <f t="shared" si="327"/>
        <v>86</v>
      </c>
      <c r="BO1465" s="40">
        <f t="shared" si="328"/>
        <v>44</v>
      </c>
      <c r="BP1465" s="40">
        <f t="shared" si="329"/>
        <v>61</v>
      </c>
      <c r="BQ1465" s="41">
        <f t="shared" si="330"/>
        <v>100</v>
      </c>
      <c r="BR1465" s="40">
        <f t="shared" si="331"/>
        <v>85</v>
      </c>
      <c r="BS1465" s="41">
        <f t="shared" si="332"/>
        <v>68</v>
      </c>
      <c r="BT1465" s="41">
        <f t="shared" si="333"/>
        <v>51</v>
      </c>
      <c r="BU1465" s="41">
        <f t="shared" si="334"/>
        <v>20</v>
      </c>
      <c r="BV1465" s="41">
        <f t="shared" si="335"/>
        <v>61</v>
      </c>
    </row>
    <row r="1466" spans="2:74" x14ac:dyDescent="0.3">
      <c r="B1466" s="12" t="s">
        <v>1884</v>
      </c>
      <c r="C1466" s="12">
        <v>503011031</v>
      </c>
      <c r="D1466" s="12" t="s">
        <v>784</v>
      </c>
      <c r="E1466" s="12" t="s">
        <v>146</v>
      </c>
      <c r="F1466" s="12" t="s">
        <v>2736</v>
      </c>
      <c r="G1466" s="12" t="s">
        <v>120</v>
      </c>
      <c r="H1466" s="12" t="s">
        <v>86</v>
      </c>
      <c r="I1466" s="28">
        <v>1799820</v>
      </c>
      <c r="J1466" s="28">
        <v>1744400</v>
      </c>
      <c r="K1466" s="28">
        <v>1656200</v>
      </c>
      <c r="L1466" s="28">
        <v>2600000</v>
      </c>
      <c r="M1466" s="28">
        <v>2350000</v>
      </c>
      <c r="N1466" s="28">
        <v>1800000</v>
      </c>
      <c r="O1466" s="29">
        <v>52</v>
      </c>
      <c r="P1466" s="29">
        <v>57</v>
      </c>
      <c r="Q1466" s="29">
        <v>71</v>
      </c>
      <c r="R1466" s="28">
        <v>1150</v>
      </c>
      <c r="S1466" s="28">
        <v>1100</v>
      </c>
      <c r="T1466" s="30">
        <v>2.5</v>
      </c>
      <c r="U1466" s="30">
        <v>-0.10000000000000009</v>
      </c>
      <c r="V1466" s="30">
        <v>2.6</v>
      </c>
      <c r="W1466" s="30">
        <v>2.8</v>
      </c>
      <c r="X1466" s="31">
        <v>3.3225544776699895E-2</v>
      </c>
      <c r="Y1466" s="30">
        <v>4.2</v>
      </c>
      <c r="Z1466" s="30">
        <v>-9.9999999999999645E-2</v>
      </c>
      <c r="AA1466" s="30">
        <v>4.3</v>
      </c>
      <c r="AB1466" s="30">
        <v>4.3</v>
      </c>
      <c r="AC1466" s="32">
        <v>0.49651146725614803</v>
      </c>
      <c r="AD1466" s="30">
        <v>14.943666705634788</v>
      </c>
      <c r="AE1466" s="12">
        <v>276</v>
      </c>
      <c r="AF1466" s="12">
        <v>261</v>
      </c>
      <c r="AG1466" s="12">
        <v>303</v>
      </c>
      <c r="AH1466" s="33">
        <v>4.2553191489361701</v>
      </c>
      <c r="AI1466" s="34">
        <v>2600000</v>
      </c>
      <c r="AJ1466" s="34">
        <v>2300000</v>
      </c>
      <c r="AK1466" s="34">
        <v>2290000</v>
      </c>
      <c r="AL1466" s="35">
        <v>0.13043478260869565</v>
      </c>
      <c r="AM1466" s="35">
        <v>0.13537117903930132</v>
      </c>
      <c r="AN1466" s="12">
        <v>3.1</v>
      </c>
      <c r="AO1466" s="33">
        <v>0.10000000000000009</v>
      </c>
      <c r="AP1466" s="12">
        <v>3</v>
      </c>
      <c r="AQ1466" s="32">
        <v>9.2236598890942698E-2</v>
      </c>
      <c r="AR1466" s="34">
        <v>1200</v>
      </c>
      <c r="AS1466" s="34">
        <v>1100</v>
      </c>
      <c r="AT1466" s="31">
        <v>9.0909090909090912E-2</v>
      </c>
      <c r="AU1466" s="32">
        <v>0.5</v>
      </c>
      <c r="AV1466" s="36">
        <v>2316.1600000000003</v>
      </c>
      <c r="AW1466" s="30">
        <v>0.60670000000000002</v>
      </c>
      <c r="AX1466" s="30">
        <v>0.39329999999999998</v>
      </c>
      <c r="AY1466" s="30">
        <v>0.39050000000000001</v>
      </c>
      <c r="AZ1466" s="30">
        <v>0.26090000000000002</v>
      </c>
      <c r="BA1466" s="30">
        <v>0.39760000000000001</v>
      </c>
      <c r="BB1466" s="30">
        <v>0.23330000000000001</v>
      </c>
      <c r="BC1466" s="30">
        <v>0.32650000000000001</v>
      </c>
      <c r="BD1466" s="37">
        <v>10</v>
      </c>
      <c r="BE1466" s="29">
        <v>7</v>
      </c>
      <c r="BF1466" s="38" t="s">
        <v>4193</v>
      </c>
      <c r="BG1466" s="39">
        <v>115.7844091052</v>
      </c>
      <c r="BH1466" s="39">
        <v>-31.978158286125399</v>
      </c>
      <c r="BI1466" s="40">
        <f t="shared" si="322"/>
        <v>75</v>
      </c>
      <c r="BJ1466" s="40">
        <f t="shared" si="323"/>
        <v>65</v>
      </c>
      <c r="BK1466" s="40">
        <f t="shared" si="324"/>
        <v>72</v>
      </c>
      <c r="BL1466" s="40">
        <f t="shared" si="325"/>
        <v>1</v>
      </c>
      <c r="BM1466" s="40">
        <f t="shared" si="326"/>
        <v>66</v>
      </c>
      <c r="BN1466" s="40">
        <f t="shared" si="327"/>
        <v>100</v>
      </c>
      <c r="BO1466" s="40">
        <f t="shared" si="328"/>
        <v>100</v>
      </c>
      <c r="BP1466" s="40">
        <f t="shared" si="329"/>
        <v>77</v>
      </c>
      <c r="BQ1466" s="41">
        <f t="shared" si="330"/>
        <v>61</v>
      </c>
      <c r="BR1466" s="40">
        <f t="shared" si="331"/>
        <v>2</v>
      </c>
      <c r="BS1466" s="41">
        <f t="shared" si="332"/>
        <v>1</v>
      </c>
      <c r="BT1466" s="41">
        <f t="shared" si="333"/>
        <v>47</v>
      </c>
      <c r="BU1466" s="41">
        <f t="shared" si="334"/>
        <v>100</v>
      </c>
      <c r="BV1466" s="41">
        <f t="shared" si="335"/>
        <v>61</v>
      </c>
    </row>
    <row r="1467" spans="2:74" x14ac:dyDescent="0.3">
      <c r="B1467" s="12" t="s">
        <v>1885</v>
      </c>
      <c r="C1467" s="12">
        <v>503011032</v>
      </c>
      <c r="D1467" s="12" t="s">
        <v>784</v>
      </c>
      <c r="E1467" s="12" t="s">
        <v>146</v>
      </c>
      <c r="F1467" s="12" t="s">
        <v>2736</v>
      </c>
      <c r="G1467" s="12" t="s">
        <v>120</v>
      </c>
      <c r="H1467" s="12" t="s">
        <v>86</v>
      </c>
      <c r="I1467" s="28">
        <v>3267000</v>
      </c>
      <c r="J1467" s="28">
        <v>3380000</v>
      </c>
      <c r="K1467" s="28">
        <v>3040000</v>
      </c>
      <c r="L1467" s="28">
        <v>3300000</v>
      </c>
      <c r="M1467" s="28">
        <v>3300000</v>
      </c>
      <c r="N1467" s="28">
        <v>3380000</v>
      </c>
      <c r="O1467" s="29">
        <v>63</v>
      </c>
      <c r="P1467" s="29">
        <v>86</v>
      </c>
      <c r="Q1467" s="29">
        <v>77</v>
      </c>
      <c r="R1467" s="28">
        <v>1300</v>
      </c>
      <c r="S1467" s="28">
        <v>1200</v>
      </c>
      <c r="T1467" s="30">
        <v>2.7</v>
      </c>
      <c r="U1467" s="30">
        <v>-0.39999999999999991</v>
      </c>
      <c r="V1467" s="30">
        <v>3.1</v>
      </c>
      <c r="W1467" s="30">
        <v>3.1</v>
      </c>
      <c r="X1467" s="31">
        <v>2.0691766146311602E-2</v>
      </c>
      <c r="Y1467" s="30">
        <v>4.2</v>
      </c>
      <c r="Z1467" s="30">
        <v>0</v>
      </c>
      <c r="AA1467" s="30">
        <v>4.2</v>
      </c>
      <c r="AB1467" s="30">
        <v>4.3</v>
      </c>
      <c r="AC1467" s="32">
        <v>0.34637847977149677</v>
      </c>
      <c r="AD1467" s="30">
        <v>16.739918541619524</v>
      </c>
      <c r="AE1467" s="12">
        <v>276</v>
      </c>
      <c r="AF1467" s="12">
        <v>261</v>
      </c>
      <c r="AG1467" s="12">
        <v>303</v>
      </c>
      <c r="AH1467" s="33">
        <v>4.2553191489361701</v>
      </c>
      <c r="AI1467" s="34">
        <v>2600000</v>
      </c>
      <c r="AJ1467" s="34">
        <v>2300000</v>
      </c>
      <c r="AK1467" s="34">
        <v>2290000</v>
      </c>
      <c r="AL1467" s="35">
        <v>0.13043478260869565</v>
      </c>
      <c r="AM1467" s="35">
        <v>0.13537117903930132</v>
      </c>
      <c r="AN1467" s="12">
        <v>3.1</v>
      </c>
      <c r="AO1467" s="33">
        <v>0.10000000000000009</v>
      </c>
      <c r="AP1467" s="12">
        <v>3</v>
      </c>
      <c r="AQ1467" s="32">
        <v>9.2236598890942698E-2</v>
      </c>
      <c r="AR1467" s="34">
        <v>1200</v>
      </c>
      <c r="AS1467" s="34">
        <v>1100</v>
      </c>
      <c r="AT1467" s="31">
        <v>9.0909090909090912E-2</v>
      </c>
      <c r="AU1467" s="32">
        <v>0.5</v>
      </c>
      <c r="AV1467" s="36">
        <v>3753.1200000000003</v>
      </c>
      <c r="AW1467" s="30">
        <v>0.70330000000000004</v>
      </c>
      <c r="AX1467" s="30">
        <v>0.29670000000000002</v>
      </c>
      <c r="AY1467" s="30">
        <v>0.69089999999999996</v>
      </c>
      <c r="AZ1467" s="30">
        <v>0.12479999999999999</v>
      </c>
      <c r="BA1467" s="30">
        <v>0.44850000000000001</v>
      </c>
      <c r="BB1467" s="30">
        <v>0.26179999999999998</v>
      </c>
      <c r="BC1467" s="30">
        <v>0.26519999999999999</v>
      </c>
      <c r="BD1467" s="37">
        <v>10</v>
      </c>
      <c r="BE1467" s="29">
        <v>10</v>
      </c>
      <c r="BF1467" s="38" t="s">
        <v>4194</v>
      </c>
      <c r="BG1467" s="39">
        <v>115.75630915767201</v>
      </c>
      <c r="BH1467" s="39">
        <v>-32.000271227809698</v>
      </c>
      <c r="BI1467" s="40">
        <f t="shared" si="322"/>
        <v>72</v>
      </c>
      <c r="BJ1467" s="40">
        <f t="shared" si="323"/>
        <v>65</v>
      </c>
      <c r="BK1467" s="40">
        <f t="shared" si="324"/>
        <v>72</v>
      </c>
      <c r="BL1467" s="40">
        <f t="shared" si="325"/>
        <v>1</v>
      </c>
      <c r="BM1467" s="40">
        <f t="shared" si="326"/>
        <v>66</v>
      </c>
      <c r="BN1467" s="40">
        <f t="shared" si="327"/>
        <v>100</v>
      </c>
      <c r="BO1467" s="40">
        <f t="shared" si="328"/>
        <v>100</v>
      </c>
      <c r="BP1467" s="40">
        <f t="shared" si="329"/>
        <v>89</v>
      </c>
      <c r="BQ1467" s="41">
        <f t="shared" si="330"/>
        <v>20</v>
      </c>
      <c r="BR1467" s="40">
        <f t="shared" si="331"/>
        <v>1</v>
      </c>
      <c r="BS1467" s="41">
        <f t="shared" si="332"/>
        <v>36</v>
      </c>
      <c r="BT1467" s="41">
        <f t="shared" si="333"/>
        <v>47</v>
      </c>
      <c r="BU1467" s="41">
        <f t="shared" si="334"/>
        <v>100</v>
      </c>
      <c r="BV1467" s="41">
        <f t="shared" si="335"/>
        <v>61</v>
      </c>
    </row>
    <row r="1468" spans="2:74" x14ac:dyDescent="0.3">
      <c r="B1468" s="12" t="s">
        <v>1886</v>
      </c>
      <c r="C1468" s="12">
        <v>504011047</v>
      </c>
      <c r="D1468" s="12" t="s">
        <v>1019</v>
      </c>
      <c r="E1468" s="12" t="s">
        <v>578</v>
      </c>
      <c r="F1468" s="12" t="s">
        <v>2736</v>
      </c>
      <c r="G1468" s="12" t="s">
        <v>120</v>
      </c>
      <c r="H1468" s="12" t="s">
        <v>86</v>
      </c>
      <c r="I1468" s="28">
        <v>786000</v>
      </c>
      <c r="J1468" s="28">
        <v>750000</v>
      </c>
      <c r="K1468" s="28">
        <v>611000</v>
      </c>
      <c r="L1468" s="28">
        <v>800000</v>
      </c>
      <c r="M1468" s="28">
        <v>775000</v>
      </c>
      <c r="N1468" s="28">
        <v>640000</v>
      </c>
      <c r="O1468" s="29">
        <v>41</v>
      </c>
      <c r="P1468" s="29">
        <v>41</v>
      </c>
      <c r="Q1468" s="29">
        <v>50</v>
      </c>
      <c r="R1468" s="28">
        <v>680</v>
      </c>
      <c r="S1468" s="28">
        <v>590</v>
      </c>
      <c r="T1468" s="30">
        <v>3.1</v>
      </c>
      <c r="U1468" s="30">
        <v>0.10000000000000009</v>
      </c>
      <c r="V1468" s="30">
        <v>3</v>
      </c>
      <c r="W1468" s="30">
        <v>3.2</v>
      </c>
      <c r="X1468" s="31">
        <v>4.498727735368957E-2</v>
      </c>
      <c r="Y1468" s="30">
        <v>4.7</v>
      </c>
      <c r="Z1468" s="30">
        <v>-0.39999999999999947</v>
      </c>
      <c r="AA1468" s="30">
        <v>5.0999999999999996</v>
      </c>
      <c r="AB1468" s="30">
        <v>5.0999999999999996</v>
      </c>
      <c r="AC1468" s="32">
        <v>0.38353939175164692</v>
      </c>
      <c r="AD1468" s="30">
        <v>8.5255079727600247</v>
      </c>
      <c r="AE1468" s="12">
        <v>269</v>
      </c>
      <c r="AF1468" s="12">
        <v>258</v>
      </c>
      <c r="AG1468" s="12">
        <v>211</v>
      </c>
      <c r="AH1468" s="33">
        <v>3.7304964539007091</v>
      </c>
      <c r="AI1468" s="34">
        <v>850000</v>
      </c>
      <c r="AJ1468" s="34">
        <v>691000</v>
      </c>
      <c r="AK1468" s="34">
        <v>618000</v>
      </c>
      <c r="AL1468" s="35">
        <v>0.23010130246020261</v>
      </c>
      <c r="AM1468" s="35">
        <v>0.37540453074433655</v>
      </c>
      <c r="AN1468" s="12">
        <v>2.9</v>
      </c>
      <c r="AO1468" s="33">
        <v>0</v>
      </c>
      <c r="AP1468" s="12">
        <v>2.9</v>
      </c>
      <c r="AQ1468" s="32">
        <v>4.7826086956521741E-2</v>
      </c>
      <c r="AR1468" s="34">
        <v>690</v>
      </c>
      <c r="AS1468" s="34">
        <v>600</v>
      </c>
      <c r="AT1468" s="31">
        <v>0.15</v>
      </c>
      <c r="AU1468" s="32">
        <v>0.49381091290170803</v>
      </c>
      <c r="AV1468" s="36">
        <v>1772.9600000000003</v>
      </c>
      <c r="AW1468" s="30">
        <v>0.70020000000000004</v>
      </c>
      <c r="AX1468" s="30">
        <v>0.29980000000000001</v>
      </c>
      <c r="AY1468" s="30">
        <v>0.83499999999999996</v>
      </c>
      <c r="AZ1468" s="30">
        <v>0.158</v>
      </c>
      <c r="BA1468" s="30">
        <v>0.34320000000000001</v>
      </c>
      <c r="BB1468" s="30">
        <v>0.34960000000000002</v>
      </c>
      <c r="BC1468" s="30">
        <v>0.27960000000000002</v>
      </c>
      <c r="BD1468" s="37">
        <v>5</v>
      </c>
      <c r="BE1468" s="29">
        <v>9</v>
      </c>
      <c r="BF1468" s="38" t="s">
        <v>4195</v>
      </c>
      <c r="BG1468" s="39">
        <v>115.91139670042401</v>
      </c>
      <c r="BH1468" s="39">
        <v>-31.8891491286765</v>
      </c>
      <c r="BI1468" s="40">
        <f t="shared" si="322"/>
        <v>65</v>
      </c>
      <c r="BJ1468" s="40">
        <f t="shared" si="323"/>
        <v>69</v>
      </c>
      <c r="BK1468" s="40">
        <f t="shared" si="324"/>
        <v>79</v>
      </c>
      <c r="BL1468" s="40">
        <f t="shared" si="325"/>
        <v>1</v>
      </c>
      <c r="BM1468" s="40">
        <f t="shared" si="326"/>
        <v>100</v>
      </c>
      <c r="BN1468" s="40">
        <f t="shared" si="327"/>
        <v>59</v>
      </c>
      <c r="BO1468" s="40">
        <f t="shared" si="328"/>
        <v>100</v>
      </c>
      <c r="BP1468" s="40">
        <f t="shared" si="329"/>
        <v>66</v>
      </c>
      <c r="BQ1468" s="41">
        <f t="shared" si="330"/>
        <v>100</v>
      </c>
      <c r="BR1468" s="40">
        <f t="shared" si="331"/>
        <v>65</v>
      </c>
      <c r="BS1468" s="41">
        <f t="shared" si="332"/>
        <v>12</v>
      </c>
      <c r="BT1468" s="41">
        <f t="shared" si="333"/>
        <v>39</v>
      </c>
      <c r="BU1468" s="41">
        <f t="shared" si="334"/>
        <v>50</v>
      </c>
      <c r="BV1468" s="41">
        <f t="shared" si="335"/>
        <v>61</v>
      </c>
    </row>
    <row r="1469" spans="2:74" x14ac:dyDescent="0.3">
      <c r="B1469" s="12" t="s">
        <v>1887</v>
      </c>
      <c r="C1469" s="12">
        <v>504031298</v>
      </c>
      <c r="D1469" s="12" t="s">
        <v>581</v>
      </c>
      <c r="E1469" s="12" t="s">
        <v>578</v>
      </c>
      <c r="F1469" s="12" t="s">
        <v>2736</v>
      </c>
      <c r="G1469" s="12" t="s">
        <v>120</v>
      </c>
      <c r="H1469" s="12" t="s">
        <v>86</v>
      </c>
      <c r="I1469" s="28">
        <v>699000</v>
      </c>
      <c r="J1469" s="28">
        <v>676000</v>
      </c>
      <c r="K1469" s="28">
        <v>549000</v>
      </c>
      <c r="L1469" s="28">
        <v>700000</v>
      </c>
      <c r="M1469" s="28">
        <v>670000</v>
      </c>
      <c r="N1469" s="28">
        <v>565000</v>
      </c>
      <c r="O1469" s="29">
        <v>35</v>
      </c>
      <c r="P1469" s="29">
        <v>35</v>
      </c>
      <c r="Q1469" s="29">
        <v>39</v>
      </c>
      <c r="R1469" s="28">
        <v>680</v>
      </c>
      <c r="S1469" s="28">
        <v>600</v>
      </c>
      <c r="T1469" s="30">
        <v>5</v>
      </c>
      <c r="U1469" s="30">
        <v>-0.59999999999999964</v>
      </c>
      <c r="V1469" s="30">
        <v>5.6</v>
      </c>
      <c r="W1469" s="30">
        <v>6</v>
      </c>
      <c r="X1469" s="31">
        <v>5.0586552217453506E-2</v>
      </c>
      <c r="Y1469" s="30">
        <v>6.3</v>
      </c>
      <c r="Z1469" s="30">
        <v>0.29999999999999982</v>
      </c>
      <c r="AA1469" s="30">
        <v>6</v>
      </c>
      <c r="AB1469" s="30">
        <v>5.0999999999999996</v>
      </c>
      <c r="AC1469" s="32">
        <v>0.28424291064740503</v>
      </c>
      <c r="AD1469" s="30">
        <v>5.6189421533522648</v>
      </c>
      <c r="AE1469" s="12">
        <v>939</v>
      </c>
      <c r="AF1469" s="12">
        <v>720</v>
      </c>
      <c r="AG1469" s="12">
        <v>564</v>
      </c>
      <c r="AH1469" s="33">
        <v>5.4661694192860955</v>
      </c>
      <c r="AI1469" s="34">
        <v>725000</v>
      </c>
      <c r="AJ1469" s="34">
        <v>580000</v>
      </c>
      <c r="AK1469" s="34">
        <v>500000</v>
      </c>
      <c r="AL1469" s="35">
        <v>0.25</v>
      </c>
      <c r="AM1469" s="35">
        <v>0.45</v>
      </c>
      <c r="AN1469" s="12">
        <v>3.5</v>
      </c>
      <c r="AO1469" s="33">
        <v>-0.29999999999999982</v>
      </c>
      <c r="AP1469" s="12">
        <v>3.8</v>
      </c>
      <c r="AQ1469" s="32">
        <v>8.7823834196891187E-2</v>
      </c>
      <c r="AR1469" s="34">
        <v>680</v>
      </c>
      <c r="AS1469" s="34">
        <v>600</v>
      </c>
      <c r="AT1469" s="31">
        <v>0.13333333333333333</v>
      </c>
      <c r="AU1469" s="32">
        <v>0.39248855126484383</v>
      </c>
      <c r="AV1469" s="36">
        <v>2392.3200000000002</v>
      </c>
      <c r="AW1469" s="30">
        <v>0.81169999999999998</v>
      </c>
      <c r="AX1469" s="30">
        <v>0.1883</v>
      </c>
      <c r="AY1469" s="30">
        <v>0.92849999999999999</v>
      </c>
      <c r="AZ1469" s="30">
        <v>6.6199999999999995E-2</v>
      </c>
      <c r="BA1469" s="30">
        <v>0.1173</v>
      </c>
      <c r="BB1469" s="30">
        <v>0.66959999999999997</v>
      </c>
      <c r="BC1469" s="30">
        <v>0.1951</v>
      </c>
      <c r="BD1469" s="37">
        <v>5.5</v>
      </c>
      <c r="BE1469" s="29">
        <v>23</v>
      </c>
      <c r="BF1469" s="38" t="s">
        <v>4196</v>
      </c>
      <c r="BG1469" s="39">
        <v>115.988825860011</v>
      </c>
      <c r="BH1469" s="39">
        <v>-31.780038398962301</v>
      </c>
      <c r="BI1469" s="40">
        <f t="shared" si="322"/>
        <v>34</v>
      </c>
      <c r="BJ1469" s="40">
        <f t="shared" si="323"/>
        <v>59</v>
      </c>
      <c r="BK1469" s="40">
        <f t="shared" si="324"/>
        <v>57</v>
      </c>
      <c r="BL1469" s="40">
        <f t="shared" si="325"/>
        <v>1</v>
      </c>
      <c r="BM1469" s="40">
        <f t="shared" si="326"/>
        <v>100</v>
      </c>
      <c r="BN1469" s="40">
        <f t="shared" si="327"/>
        <v>100</v>
      </c>
      <c r="BO1469" s="40">
        <f t="shared" si="328"/>
        <v>100</v>
      </c>
      <c r="BP1469" s="40">
        <f t="shared" si="329"/>
        <v>16</v>
      </c>
      <c r="BQ1469" s="41">
        <f t="shared" si="330"/>
        <v>100</v>
      </c>
      <c r="BR1469" s="40">
        <f t="shared" si="331"/>
        <v>94</v>
      </c>
      <c r="BS1469" s="41">
        <f t="shared" si="332"/>
        <v>77</v>
      </c>
      <c r="BT1469" s="41">
        <f t="shared" si="333"/>
        <v>13</v>
      </c>
      <c r="BU1469" s="41">
        <f t="shared" si="334"/>
        <v>55</v>
      </c>
      <c r="BV1469" s="41">
        <f t="shared" si="335"/>
        <v>61</v>
      </c>
    </row>
    <row r="1470" spans="2:74" x14ac:dyDescent="0.3">
      <c r="B1470" s="12" t="s">
        <v>1888</v>
      </c>
      <c r="C1470" s="12">
        <v>505021088</v>
      </c>
      <c r="D1470" s="12" t="s">
        <v>599</v>
      </c>
      <c r="E1470" s="12" t="s">
        <v>278</v>
      </c>
      <c r="F1470" s="12" t="s">
        <v>2736</v>
      </c>
      <c r="G1470" s="12" t="s">
        <v>120</v>
      </c>
      <c r="H1470" s="12" t="s">
        <v>86</v>
      </c>
      <c r="I1470" s="28">
        <v>1029000</v>
      </c>
      <c r="J1470" s="28">
        <v>988000</v>
      </c>
      <c r="K1470" s="28">
        <v>800000</v>
      </c>
      <c r="L1470" s="28">
        <v>1200000</v>
      </c>
      <c r="M1470" s="28">
        <v>1171000</v>
      </c>
      <c r="N1470" s="28">
        <v>920000</v>
      </c>
      <c r="O1470" s="29">
        <v>20</v>
      </c>
      <c r="P1470" s="29">
        <v>19</v>
      </c>
      <c r="Q1470" s="29">
        <v>36</v>
      </c>
      <c r="R1470" s="28">
        <v>750</v>
      </c>
      <c r="S1470" s="28">
        <v>680</v>
      </c>
      <c r="T1470" s="30">
        <v>2.8</v>
      </c>
      <c r="U1470" s="30">
        <v>9.9999999999999645E-2</v>
      </c>
      <c r="V1470" s="30">
        <v>2.7</v>
      </c>
      <c r="W1470" s="30">
        <v>2.9</v>
      </c>
      <c r="X1470" s="31">
        <v>3.7900874635568516E-2</v>
      </c>
      <c r="Y1470" s="30">
        <v>5.9</v>
      </c>
      <c r="Z1470" s="30">
        <v>0.30000000000000071</v>
      </c>
      <c r="AA1470" s="30">
        <v>5.6</v>
      </c>
      <c r="AB1470" s="30">
        <v>5.3</v>
      </c>
      <c r="AC1470" s="32">
        <v>0.32665505226480834</v>
      </c>
      <c r="AD1470" s="30">
        <v>8.6186679174484055</v>
      </c>
      <c r="AE1470" s="12">
        <v>835</v>
      </c>
      <c r="AF1470" s="12">
        <v>701</v>
      </c>
      <c r="AG1470" s="12">
        <v>444</v>
      </c>
      <c r="AH1470" s="33">
        <v>5.737199259716224</v>
      </c>
      <c r="AI1470" s="34">
        <v>1050000</v>
      </c>
      <c r="AJ1470" s="34">
        <v>850000</v>
      </c>
      <c r="AK1470" s="34">
        <v>845000</v>
      </c>
      <c r="AL1470" s="35">
        <v>0.23529411764705882</v>
      </c>
      <c r="AM1470" s="35">
        <v>0.24260355029585798</v>
      </c>
      <c r="AN1470" s="12">
        <v>2.7</v>
      </c>
      <c r="AO1470" s="33">
        <v>-9.9999999999999645E-2</v>
      </c>
      <c r="AP1470" s="12">
        <v>2.8</v>
      </c>
      <c r="AQ1470" s="32">
        <v>7.0731707317073164E-2</v>
      </c>
      <c r="AR1470" s="34">
        <v>700</v>
      </c>
      <c r="AS1470" s="34">
        <v>650</v>
      </c>
      <c r="AT1470" s="31">
        <v>7.6923076923076927E-2</v>
      </c>
      <c r="AU1470" s="32">
        <v>0.53895701981195432</v>
      </c>
      <c r="AV1470" s="36">
        <v>2296</v>
      </c>
      <c r="AW1470" s="30">
        <v>0.62150000000000005</v>
      </c>
      <c r="AX1470" s="30">
        <v>0.3785</v>
      </c>
      <c r="AY1470" s="30">
        <v>0.51890000000000003</v>
      </c>
      <c r="AZ1470" s="30">
        <v>0.44469999999999998</v>
      </c>
      <c r="BA1470" s="30">
        <v>0.2349</v>
      </c>
      <c r="BB1470" s="30">
        <v>0.3891</v>
      </c>
      <c r="BC1470" s="30">
        <v>0.35310000000000002</v>
      </c>
      <c r="BD1470" s="37">
        <v>5</v>
      </c>
      <c r="BE1470" s="29">
        <v>8</v>
      </c>
      <c r="BF1470" s="38" t="s">
        <v>4197</v>
      </c>
      <c r="BG1470" s="39">
        <v>115.789399173654</v>
      </c>
      <c r="BH1470" s="39">
        <v>-31.897093510197202</v>
      </c>
      <c r="BI1470" s="40">
        <f t="shared" si="322"/>
        <v>70</v>
      </c>
      <c r="BJ1470" s="40">
        <f t="shared" si="323"/>
        <v>72</v>
      </c>
      <c r="BK1470" s="40">
        <f t="shared" si="324"/>
        <v>54</v>
      </c>
      <c r="BL1470" s="40">
        <f t="shared" si="325"/>
        <v>1</v>
      </c>
      <c r="BM1470" s="40">
        <f t="shared" si="326"/>
        <v>100</v>
      </c>
      <c r="BN1470" s="40">
        <f t="shared" si="327"/>
        <v>93</v>
      </c>
      <c r="BO1470" s="40">
        <f t="shared" si="328"/>
        <v>100</v>
      </c>
      <c r="BP1470" s="40">
        <f t="shared" si="329"/>
        <v>42</v>
      </c>
      <c r="BQ1470" s="41">
        <f t="shared" si="330"/>
        <v>77</v>
      </c>
      <c r="BR1470" s="40">
        <f t="shared" si="331"/>
        <v>64</v>
      </c>
      <c r="BS1470" s="41">
        <f t="shared" si="332"/>
        <v>49</v>
      </c>
      <c r="BT1470" s="41">
        <f t="shared" si="333"/>
        <v>19</v>
      </c>
      <c r="BU1470" s="41">
        <f t="shared" si="334"/>
        <v>50</v>
      </c>
      <c r="BV1470" s="41">
        <f t="shared" si="335"/>
        <v>61</v>
      </c>
    </row>
    <row r="1471" spans="2:74" x14ac:dyDescent="0.3">
      <c r="B1471" s="12" t="s">
        <v>1889</v>
      </c>
      <c r="C1471" s="12">
        <v>505021092</v>
      </c>
      <c r="D1471" s="12" t="s">
        <v>599</v>
      </c>
      <c r="E1471" s="12" t="s">
        <v>278</v>
      </c>
      <c r="F1471" s="12" t="s">
        <v>2736</v>
      </c>
      <c r="G1471" s="12" t="s">
        <v>120</v>
      </c>
      <c r="H1471" s="12" t="s">
        <v>86</v>
      </c>
      <c r="I1471" s="28">
        <v>1214020</v>
      </c>
      <c r="J1471" s="28">
        <v>1216800</v>
      </c>
      <c r="K1471" s="28">
        <v>939990</v>
      </c>
      <c r="L1471" s="28">
        <v>1321000</v>
      </c>
      <c r="M1471" s="28">
        <v>1295000</v>
      </c>
      <c r="N1471" s="28">
        <v>1075000</v>
      </c>
      <c r="O1471" s="29">
        <v>23</v>
      </c>
      <c r="P1471" s="29">
        <v>22</v>
      </c>
      <c r="Q1471" s="29">
        <v>37</v>
      </c>
      <c r="R1471" s="28">
        <v>850</v>
      </c>
      <c r="S1471" s="28">
        <v>750</v>
      </c>
      <c r="T1471" s="30">
        <v>2.6</v>
      </c>
      <c r="U1471" s="30">
        <v>0.20000000000000018</v>
      </c>
      <c r="V1471" s="30">
        <v>2.4</v>
      </c>
      <c r="W1471" s="30">
        <v>2.7</v>
      </c>
      <c r="X1471" s="31">
        <v>3.6407966919820102E-2</v>
      </c>
      <c r="Y1471" s="30">
        <v>5.4</v>
      </c>
      <c r="Z1471" s="30">
        <v>0</v>
      </c>
      <c r="AA1471" s="30">
        <v>5.4</v>
      </c>
      <c r="AB1471" s="30">
        <v>6.5</v>
      </c>
      <c r="AC1471" s="32">
        <v>0.36002304147465436</v>
      </c>
      <c r="AD1471" s="30">
        <v>9.8885785703859703</v>
      </c>
      <c r="AE1471" s="12">
        <v>835</v>
      </c>
      <c r="AF1471" s="12">
        <v>701</v>
      </c>
      <c r="AG1471" s="12">
        <v>444</v>
      </c>
      <c r="AH1471" s="33">
        <v>5.737199259716224</v>
      </c>
      <c r="AI1471" s="34">
        <v>1050000</v>
      </c>
      <c r="AJ1471" s="34">
        <v>850000</v>
      </c>
      <c r="AK1471" s="34">
        <v>845000</v>
      </c>
      <c r="AL1471" s="35">
        <v>0.23529411764705882</v>
      </c>
      <c r="AM1471" s="35">
        <v>0.24260355029585798</v>
      </c>
      <c r="AN1471" s="12">
        <v>2.7</v>
      </c>
      <c r="AO1471" s="33">
        <v>-9.9999999999999645E-2</v>
      </c>
      <c r="AP1471" s="12">
        <v>2.8</v>
      </c>
      <c r="AQ1471" s="32">
        <v>7.0731707317073164E-2</v>
      </c>
      <c r="AR1471" s="34">
        <v>700</v>
      </c>
      <c r="AS1471" s="34">
        <v>650</v>
      </c>
      <c r="AT1471" s="31">
        <v>7.6923076923076927E-2</v>
      </c>
      <c r="AU1471" s="32">
        <v>0.53895701981195432</v>
      </c>
      <c r="AV1471" s="36">
        <v>2360.96</v>
      </c>
      <c r="AW1471" s="30">
        <v>0.58130000000000004</v>
      </c>
      <c r="AX1471" s="30">
        <v>0.41870000000000002</v>
      </c>
      <c r="AY1471" s="30">
        <v>0.36109999999999998</v>
      </c>
      <c r="AZ1471" s="30">
        <v>0.47589999999999999</v>
      </c>
      <c r="BA1471" s="30">
        <v>0.2354</v>
      </c>
      <c r="BB1471" s="30">
        <v>0.34749999999999998</v>
      </c>
      <c r="BC1471" s="30">
        <v>0.39389999999999997</v>
      </c>
      <c r="BD1471" s="37">
        <v>7.5</v>
      </c>
      <c r="BE1471" s="29">
        <v>10</v>
      </c>
      <c r="BF1471" s="38" t="s">
        <v>4198</v>
      </c>
      <c r="BG1471" s="39">
        <v>115.765601444794</v>
      </c>
      <c r="BH1471" s="39">
        <v>-31.898050221798901</v>
      </c>
      <c r="BI1471" s="40">
        <f t="shared" si="322"/>
        <v>74</v>
      </c>
      <c r="BJ1471" s="40">
        <f t="shared" si="323"/>
        <v>72</v>
      </c>
      <c r="BK1471" s="40">
        <f t="shared" si="324"/>
        <v>54</v>
      </c>
      <c r="BL1471" s="40">
        <f t="shared" si="325"/>
        <v>1</v>
      </c>
      <c r="BM1471" s="40">
        <f t="shared" si="326"/>
        <v>100</v>
      </c>
      <c r="BN1471" s="40">
        <f t="shared" si="327"/>
        <v>93</v>
      </c>
      <c r="BO1471" s="40">
        <f t="shared" si="328"/>
        <v>100</v>
      </c>
      <c r="BP1471" s="40">
        <f t="shared" si="329"/>
        <v>42</v>
      </c>
      <c r="BQ1471" s="41">
        <f t="shared" si="330"/>
        <v>72</v>
      </c>
      <c r="BR1471" s="40">
        <f t="shared" si="331"/>
        <v>52</v>
      </c>
      <c r="BS1471" s="41">
        <f t="shared" si="332"/>
        <v>27</v>
      </c>
      <c r="BT1471" s="41">
        <f t="shared" si="333"/>
        <v>27</v>
      </c>
      <c r="BU1471" s="41">
        <f t="shared" si="334"/>
        <v>75</v>
      </c>
      <c r="BV1471" s="41">
        <f t="shared" si="335"/>
        <v>61</v>
      </c>
    </row>
    <row r="1472" spans="2:74" x14ac:dyDescent="0.3">
      <c r="B1472" s="12" t="s">
        <v>1890</v>
      </c>
      <c r="C1472" s="12">
        <v>506031127</v>
      </c>
      <c r="D1472" s="12" t="s">
        <v>482</v>
      </c>
      <c r="E1472" s="12" t="s">
        <v>332</v>
      </c>
      <c r="F1472" s="12" t="s">
        <v>2736</v>
      </c>
      <c r="G1472" s="12" t="s">
        <v>120</v>
      </c>
      <c r="H1472" s="12" t="s">
        <v>86</v>
      </c>
      <c r="I1472" s="28">
        <v>679000</v>
      </c>
      <c r="J1472" s="28">
        <v>643750</v>
      </c>
      <c r="K1472" s="28">
        <v>545700</v>
      </c>
      <c r="L1472" s="28">
        <v>758000</v>
      </c>
      <c r="M1472" s="28">
        <v>738888</v>
      </c>
      <c r="N1472" s="28">
        <v>565000</v>
      </c>
      <c r="O1472" s="29">
        <v>30</v>
      </c>
      <c r="P1472" s="29">
        <v>33</v>
      </c>
      <c r="Q1472" s="29">
        <v>45</v>
      </c>
      <c r="R1472" s="28">
        <v>680</v>
      </c>
      <c r="S1472" s="28">
        <v>560</v>
      </c>
      <c r="T1472" s="30">
        <v>2.2999999999999998</v>
      </c>
      <c r="U1472" s="30">
        <v>0</v>
      </c>
      <c r="V1472" s="30">
        <v>2.2999999999999998</v>
      </c>
      <c r="W1472" s="30">
        <v>2.5</v>
      </c>
      <c r="X1472" s="31">
        <v>5.2076583210603829E-2</v>
      </c>
      <c r="Y1472" s="30">
        <v>5.2</v>
      </c>
      <c r="Z1472" s="30">
        <v>0</v>
      </c>
      <c r="AA1472" s="30">
        <v>5.2</v>
      </c>
      <c r="AB1472" s="30">
        <v>4.5999999999999996</v>
      </c>
      <c r="AC1472" s="32">
        <v>0.35819637589549091</v>
      </c>
      <c r="AD1472" s="30">
        <v>6.8782618561379625</v>
      </c>
      <c r="AE1472" s="12">
        <v>326</v>
      </c>
      <c r="AF1472" s="12">
        <v>331</v>
      </c>
      <c r="AG1472" s="12">
        <v>226</v>
      </c>
      <c r="AH1472" s="33">
        <v>5.2392156862745098</v>
      </c>
      <c r="AI1472" s="34">
        <v>900000</v>
      </c>
      <c r="AJ1472" s="34">
        <v>755000</v>
      </c>
      <c r="AK1472" s="34">
        <v>659000</v>
      </c>
      <c r="AL1472" s="35">
        <v>0.19205298013245034</v>
      </c>
      <c r="AM1472" s="35">
        <v>0.36570561456752654</v>
      </c>
      <c r="AN1472" s="12">
        <v>2.2999999999999998</v>
      </c>
      <c r="AO1472" s="33">
        <v>-0.20000000000000018</v>
      </c>
      <c r="AP1472" s="12">
        <v>2.5</v>
      </c>
      <c r="AQ1472" s="32">
        <v>5.7894736842105263E-2</v>
      </c>
      <c r="AR1472" s="34">
        <v>720</v>
      </c>
      <c r="AS1472" s="34">
        <v>650</v>
      </c>
      <c r="AT1472" s="31">
        <v>0.1076923076923077</v>
      </c>
      <c r="AU1472" s="32">
        <v>0.46201567794287624</v>
      </c>
      <c r="AV1472" s="36">
        <v>1898.4</v>
      </c>
      <c r="AW1472" s="30">
        <v>0.67769999999999997</v>
      </c>
      <c r="AX1472" s="30">
        <v>0.32229999999999998</v>
      </c>
      <c r="AY1472" s="30">
        <v>0.65690000000000004</v>
      </c>
      <c r="AZ1472" s="30">
        <v>0.25719999999999998</v>
      </c>
      <c r="BA1472" s="30">
        <v>0.18129999999999999</v>
      </c>
      <c r="BB1472" s="30">
        <v>0.3246</v>
      </c>
      <c r="BC1472" s="30">
        <v>0.45929999999999999</v>
      </c>
      <c r="BD1472" s="37">
        <v>3</v>
      </c>
      <c r="BE1472" s="29">
        <v>11</v>
      </c>
      <c r="BF1472" s="38" t="s">
        <v>4199</v>
      </c>
      <c r="BG1472" s="39">
        <v>115.943593690136</v>
      </c>
      <c r="BH1472" s="39">
        <v>-32.010983107308398</v>
      </c>
      <c r="BI1472" s="40">
        <f t="shared" si="322"/>
        <v>79</v>
      </c>
      <c r="BJ1472" s="40">
        <f t="shared" si="323"/>
        <v>79</v>
      </c>
      <c r="BK1472" s="40">
        <f t="shared" si="324"/>
        <v>60</v>
      </c>
      <c r="BL1472" s="40">
        <f t="shared" si="325"/>
        <v>1</v>
      </c>
      <c r="BM1472" s="40">
        <f t="shared" si="326"/>
        <v>96</v>
      </c>
      <c r="BN1472" s="40">
        <f t="shared" si="327"/>
        <v>74</v>
      </c>
      <c r="BO1472" s="40">
        <f t="shared" si="328"/>
        <v>100</v>
      </c>
      <c r="BP1472" s="40">
        <f t="shared" si="329"/>
        <v>30</v>
      </c>
      <c r="BQ1472" s="41">
        <f t="shared" si="330"/>
        <v>100</v>
      </c>
      <c r="BR1472" s="40">
        <f t="shared" si="331"/>
        <v>81</v>
      </c>
      <c r="BS1472" s="41">
        <f t="shared" si="332"/>
        <v>29</v>
      </c>
      <c r="BT1472" s="41">
        <f t="shared" si="333"/>
        <v>31</v>
      </c>
      <c r="BU1472" s="41">
        <f t="shared" si="334"/>
        <v>30</v>
      </c>
      <c r="BV1472" s="41">
        <f t="shared" si="335"/>
        <v>61</v>
      </c>
    </row>
    <row r="1473" spans="2:74" x14ac:dyDescent="0.3">
      <c r="B1473" s="12" t="s">
        <v>1891</v>
      </c>
      <c r="C1473" s="12">
        <v>506071147</v>
      </c>
      <c r="D1473" s="12" t="s">
        <v>1136</v>
      </c>
      <c r="E1473" s="12" t="s">
        <v>332</v>
      </c>
      <c r="F1473" s="12" t="s">
        <v>2736</v>
      </c>
      <c r="G1473" s="12" t="s">
        <v>120</v>
      </c>
      <c r="H1473" s="12" t="s">
        <v>86</v>
      </c>
      <c r="I1473" s="28">
        <v>1580000</v>
      </c>
      <c r="J1473" s="28">
        <v>1450000</v>
      </c>
      <c r="K1473" s="28">
        <v>1335000</v>
      </c>
      <c r="L1473" s="28">
        <v>1560000</v>
      </c>
      <c r="M1473" s="28">
        <v>1462000</v>
      </c>
      <c r="N1473" s="28">
        <v>1375000</v>
      </c>
      <c r="O1473" s="29">
        <v>45</v>
      </c>
      <c r="P1473" s="29">
        <v>43</v>
      </c>
      <c r="Q1473" s="29">
        <v>43</v>
      </c>
      <c r="R1473" s="28">
        <v>800</v>
      </c>
      <c r="S1473" s="28">
        <v>690</v>
      </c>
      <c r="T1473" s="30">
        <v>2.2000000000000002</v>
      </c>
      <c r="U1473" s="30">
        <v>0</v>
      </c>
      <c r="V1473" s="30">
        <v>2.2000000000000002</v>
      </c>
      <c r="W1473" s="30">
        <v>2.6</v>
      </c>
      <c r="X1473" s="31">
        <v>2.6329113924050632E-2</v>
      </c>
      <c r="Y1473" s="30">
        <v>4.9000000000000004</v>
      </c>
      <c r="Z1473" s="30">
        <v>0.10000000000000053</v>
      </c>
      <c r="AA1473" s="30">
        <v>4.8</v>
      </c>
      <c r="AB1473" s="30">
        <v>4.9000000000000004</v>
      </c>
      <c r="AC1473" s="32">
        <v>0.3380434047731728</v>
      </c>
      <c r="AD1473" s="30">
        <v>12.839148546673391</v>
      </c>
      <c r="AE1473" s="12">
        <v>144</v>
      </c>
      <c r="AF1473" s="12">
        <v>127</v>
      </c>
      <c r="AG1473" s="12">
        <v>119</v>
      </c>
      <c r="AH1473" s="33">
        <v>6.2158273381294959</v>
      </c>
      <c r="AI1473" s="34">
        <v>1500000</v>
      </c>
      <c r="AJ1473" s="34">
        <v>1280000</v>
      </c>
      <c r="AK1473" s="34">
        <v>1195000</v>
      </c>
      <c r="AL1473" s="35">
        <v>0.171875</v>
      </c>
      <c r="AM1473" s="35">
        <v>0.25523012552301255</v>
      </c>
      <c r="AN1473" s="12">
        <v>2.4</v>
      </c>
      <c r="AO1473" s="33">
        <v>0.10000000000000009</v>
      </c>
      <c r="AP1473" s="12">
        <v>2.2999999999999998</v>
      </c>
      <c r="AQ1473" s="32">
        <v>7.928301138088556E-2</v>
      </c>
      <c r="AR1473" s="34">
        <v>800</v>
      </c>
      <c r="AS1473" s="34">
        <v>700</v>
      </c>
      <c r="AT1473" s="31">
        <v>0.14285714285714285</v>
      </c>
      <c r="AU1473" s="32">
        <v>0.46525522246297751</v>
      </c>
      <c r="AV1473" s="36">
        <v>2366.5600000000004</v>
      </c>
      <c r="AW1473" s="30">
        <v>0.6129</v>
      </c>
      <c r="AX1473" s="30">
        <v>0.3871</v>
      </c>
      <c r="AY1473" s="30">
        <v>0.44640000000000002</v>
      </c>
      <c r="AZ1473" s="30">
        <v>0.31169999999999998</v>
      </c>
      <c r="BA1473" s="30">
        <v>0.32040000000000002</v>
      </c>
      <c r="BB1473" s="30">
        <v>0.26029999999999998</v>
      </c>
      <c r="BC1473" s="30">
        <v>0.38750000000000001</v>
      </c>
      <c r="BD1473" s="37">
        <v>8</v>
      </c>
      <c r="BE1473" s="29">
        <v>4</v>
      </c>
      <c r="BF1473" s="38" t="s">
        <v>4200</v>
      </c>
      <c r="BG1473" s="39">
        <v>115.870780882885</v>
      </c>
      <c r="BH1473" s="39">
        <v>-31.9825529363175</v>
      </c>
      <c r="BI1473" s="40">
        <f t="shared" si="322"/>
        <v>80</v>
      </c>
      <c r="BJ1473" s="40">
        <f t="shared" si="323"/>
        <v>77</v>
      </c>
      <c r="BK1473" s="40">
        <f t="shared" si="324"/>
        <v>48</v>
      </c>
      <c r="BL1473" s="40">
        <f t="shared" si="325"/>
        <v>1</v>
      </c>
      <c r="BM1473" s="40">
        <f t="shared" si="326"/>
        <v>86</v>
      </c>
      <c r="BN1473" s="40">
        <f t="shared" si="327"/>
        <v>100</v>
      </c>
      <c r="BO1473" s="40">
        <f t="shared" si="328"/>
        <v>100</v>
      </c>
      <c r="BP1473" s="40">
        <f t="shared" si="329"/>
        <v>60</v>
      </c>
      <c r="BQ1473" s="41">
        <f t="shared" si="330"/>
        <v>38</v>
      </c>
      <c r="BR1473" s="40">
        <f t="shared" si="331"/>
        <v>22</v>
      </c>
      <c r="BS1473" s="41">
        <f t="shared" si="332"/>
        <v>42</v>
      </c>
      <c r="BT1473" s="41">
        <f t="shared" si="333"/>
        <v>36</v>
      </c>
      <c r="BU1473" s="41">
        <f t="shared" si="334"/>
        <v>80</v>
      </c>
      <c r="BV1473" s="41">
        <f t="shared" si="335"/>
        <v>61</v>
      </c>
    </row>
    <row r="1474" spans="2:74" x14ac:dyDescent="0.3">
      <c r="B1474" s="12" t="s">
        <v>1892</v>
      </c>
      <c r="C1474" s="12">
        <v>507051314</v>
      </c>
      <c r="D1474" s="12" t="s">
        <v>1539</v>
      </c>
      <c r="E1474" s="12" t="s">
        <v>281</v>
      </c>
      <c r="F1474" s="12" t="s">
        <v>2736</v>
      </c>
      <c r="G1474" s="12" t="s">
        <v>120</v>
      </c>
      <c r="H1474" s="12" t="s">
        <v>86</v>
      </c>
      <c r="I1474" s="28">
        <v>663400</v>
      </c>
      <c r="J1474" s="28">
        <v>645000</v>
      </c>
      <c r="K1474" s="28">
        <v>489600</v>
      </c>
      <c r="L1474" s="28">
        <v>706500</v>
      </c>
      <c r="M1474" s="28">
        <v>685000</v>
      </c>
      <c r="N1474" s="28">
        <v>550000</v>
      </c>
      <c r="O1474" s="29">
        <v>36</v>
      </c>
      <c r="P1474" s="29">
        <v>38</v>
      </c>
      <c r="Q1474" s="29">
        <v>34</v>
      </c>
      <c r="R1474" s="28">
        <v>600</v>
      </c>
      <c r="S1474" s="28">
        <v>580</v>
      </c>
      <c r="T1474" s="30">
        <v>5.4</v>
      </c>
      <c r="U1474" s="30">
        <v>-0.79999999999999982</v>
      </c>
      <c r="V1474" s="30">
        <v>6.2</v>
      </c>
      <c r="W1474" s="30">
        <v>5.8</v>
      </c>
      <c r="X1474" s="31">
        <v>4.7030449201085317E-2</v>
      </c>
      <c r="Y1474" s="30">
        <v>10.9</v>
      </c>
      <c r="Z1474" s="30">
        <v>0.80000000000000071</v>
      </c>
      <c r="AA1474" s="30">
        <v>10.1</v>
      </c>
      <c r="AB1474" s="30">
        <v>4.9000000000000004</v>
      </c>
      <c r="AC1474" s="32">
        <v>0.25245725057223639</v>
      </c>
      <c r="AD1474" s="30">
        <v>5.3679532060776163</v>
      </c>
      <c r="AE1474" s="12">
        <v>774</v>
      </c>
      <c r="AF1474" s="12">
        <v>654</v>
      </c>
      <c r="AG1474" s="12">
        <v>434</v>
      </c>
      <c r="AH1474" s="33">
        <v>3.9794079794079793</v>
      </c>
      <c r="AI1474" s="34">
        <v>700000</v>
      </c>
      <c r="AJ1474" s="34">
        <v>565000</v>
      </c>
      <c r="AK1474" s="34">
        <v>470000</v>
      </c>
      <c r="AL1474" s="35">
        <v>0.23893805309734514</v>
      </c>
      <c r="AM1474" s="35">
        <v>0.48936170212765956</v>
      </c>
      <c r="AN1474" s="12">
        <v>4.5999999999999996</v>
      </c>
      <c r="AO1474" s="33">
        <v>-0.5</v>
      </c>
      <c r="AP1474" s="12">
        <v>5.0999999999999996</v>
      </c>
      <c r="AQ1474" s="32">
        <v>8.666666666666667E-2</v>
      </c>
      <c r="AR1474" s="34">
        <v>610</v>
      </c>
      <c r="AS1474" s="34">
        <v>550</v>
      </c>
      <c r="AT1474" s="31">
        <v>0.10909090909090909</v>
      </c>
      <c r="AU1474" s="32">
        <v>0.46877209083114707</v>
      </c>
      <c r="AV1474" s="36">
        <v>2376.6400000000003</v>
      </c>
      <c r="AW1474" s="30">
        <v>0.8518</v>
      </c>
      <c r="AX1474" s="30">
        <v>0.1482</v>
      </c>
      <c r="AY1474" s="30">
        <v>0.99550000000000005</v>
      </c>
      <c r="AZ1474" s="30">
        <v>0</v>
      </c>
      <c r="BA1474" s="30">
        <v>0.1759</v>
      </c>
      <c r="BB1474" s="30">
        <v>0.61199999999999999</v>
      </c>
      <c r="BC1474" s="30">
        <v>0.19700000000000001</v>
      </c>
      <c r="BD1474" s="37">
        <v>6</v>
      </c>
      <c r="BE1474" s="29">
        <v>52</v>
      </c>
      <c r="BF1474" s="38" t="s">
        <v>4201</v>
      </c>
      <c r="BG1474" s="39">
        <v>115.8158404327</v>
      </c>
      <c r="BH1474" s="39">
        <v>-32.420019713635803</v>
      </c>
      <c r="BI1474" s="40">
        <f t="shared" si="322"/>
        <v>27</v>
      </c>
      <c r="BJ1474" s="40">
        <f t="shared" si="323"/>
        <v>41</v>
      </c>
      <c r="BK1474" s="40">
        <f t="shared" si="324"/>
        <v>76</v>
      </c>
      <c r="BL1474" s="40">
        <f t="shared" si="325"/>
        <v>1</v>
      </c>
      <c r="BM1474" s="40">
        <f t="shared" si="326"/>
        <v>100</v>
      </c>
      <c r="BN1474" s="40">
        <f t="shared" si="327"/>
        <v>100</v>
      </c>
      <c r="BO1474" s="40">
        <f t="shared" si="328"/>
        <v>99</v>
      </c>
      <c r="BP1474" s="40">
        <f t="shared" si="329"/>
        <v>29</v>
      </c>
      <c r="BQ1474" s="41">
        <f t="shared" si="330"/>
        <v>100</v>
      </c>
      <c r="BR1474" s="40">
        <f t="shared" si="331"/>
        <v>96</v>
      </c>
      <c r="BS1474" s="41">
        <f t="shared" si="332"/>
        <v>98</v>
      </c>
      <c r="BT1474" s="41">
        <f t="shared" si="333"/>
        <v>1</v>
      </c>
      <c r="BU1474" s="41">
        <f t="shared" si="334"/>
        <v>60</v>
      </c>
      <c r="BV1474" s="41">
        <f t="shared" si="335"/>
        <v>61</v>
      </c>
    </row>
    <row r="1475" spans="2:74" x14ac:dyDescent="0.3">
      <c r="B1475" s="12" t="s">
        <v>1893</v>
      </c>
      <c r="C1475" s="12">
        <v>509011228</v>
      </c>
      <c r="D1475" s="12" t="s">
        <v>218</v>
      </c>
      <c r="E1475" s="12" t="s">
        <v>119</v>
      </c>
      <c r="F1475" s="12" t="s">
        <v>2720</v>
      </c>
      <c r="G1475" s="12" t="s">
        <v>120</v>
      </c>
      <c r="H1475" s="12" t="s">
        <v>86</v>
      </c>
      <c r="I1475" s="28">
        <v>695000</v>
      </c>
      <c r="J1475" s="28">
        <v>695000</v>
      </c>
      <c r="K1475" s="28">
        <v>675000</v>
      </c>
      <c r="L1475" s="28">
        <v>650000</v>
      </c>
      <c r="M1475" s="28">
        <v>650000</v>
      </c>
      <c r="N1475" s="28">
        <v>570000</v>
      </c>
      <c r="O1475" s="29">
        <v>58</v>
      </c>
      <c r="P1475" s="29">
        <v>64</v>
      </c>
      <c r="Q1475" s="29">
        <v>73</v>
      </c>
      <c r="R1475" s="28">
        <v>500</v>
      </c>
      <c r="S1475" s="28">
        <v>480</v>
      </c>
      <c r="T1475" s="30">
        <v>2.7</v>
      </c>
      <c r="U1475" s="30">
        <v>0.10000000000000009</v>
      </c>
      <c r="V1475" s="30">
        <v>2.6</v>
      </c>
      <c r="W1475" s="30">
        <v>2.2000000000000002</v>
      </c>
      <c r="X1475" s="31">
        <v>3.7410071942446041E-2</v>
      </c>
      <c r="Y1475" s="30">
        <v>1.1000000000000001</v>
      </c>
      <c r="Z1475" s="30">
        <v>0</v>
      </c>
      <c r="AA1475" s="30">
        <v>1.1000000000000001</v>
      </c>
      <c r="AB1475" s="30">
        <v>0.9</v>
      </c>
      <c r="AC1475" s="32">
        <v>0.39367598891408412</v>
      </c>
      <c r="AD1475" s="30">
        <v>10.523262011357248</v>
      </c>
      <c r="AE1475" s="12">
        <v>301</v>
      </c>
      <c r="AF1475" s="12">
        <v>310</v>
      </c>
      <c r="AG1475" s="12">
        <v>331</v>
      </c>
      <c r="AH1475" s="33">
        <v>4.128617363344051</v>
      </c>
      <c r="AI1475" s="34">
        <v>551551</v>
      </c>
      <c r="AJ1475" s="34">
        <v>500000</v>
      </c>
      <c r="AK1475" s="34">
        <v>448000</v>
      </c>
      <c r="AL1475" s="35">
        <v>0.103102</v>
      </c>
      <c r="AM1475" s="35">
        <v>0.23114062499999999</v>
      </c>
      <c r="AN1475" s="12">
        <v>2.4</v>
      </c>
      <c r="AO1475" s="33">
        <v>0</v>
      </c>
      <c r="AP1475" s="12">
        <v>2.4</v>
      </c>
      <c r="AQ1475" s="32">
        <v>5.7811444921316166E-2</v>
      </c>
      <c r="AR1475" s="34">
        <v>520</v>
      </c>
      <c r="AS1475" s="34">
        <v>460</v>
      </c>
      <c r="AT1475" s="31">
        <v>0.13043478260869565</v>
      </c>
      <c r="AU1475" s="32">
        <v>0.2944516793976118</v>
      </c>
      <c r="AV1475" s="36">
        <v>1270.0800000000002</v>
      </c>
      <c r="AW1475" s="30">
        <v>0.67569999999999997</v>
      </c>
      <c r="AX1475" s="30">
        <v>0.32429999999999998</v>
      </c>
      <c r="AY1475" s="30">
        <v>0.9153</v>
      </c>
      <c r="AZ1475" s="30">
        <v>7.1499999999999994E-2</v>
      </c>
      <c r="BA1475" s="30">
        <v>0.46779999999999999</v>
      </c>
      <c r="BB1475" s="30">
        <v>0.27310000000000001</v>
      </c>
      <c r="BC1475" s="30">
        <v>0.2049</v>
      </c>
      <c r="BD1475" s="37">
        <v>5.5</v>
      </c>
      <c r="BE1475" s="29">
        <v>350</v>
      </c>
      <c r="BF1475" s="38" t="s">
        <v>4202</v>
      </c>
      <c r="BG1475" s="39">
        <v>117.135893484444</v>
      </c>
      <c r="BH1475" s="39">
        <v>-34.908217008108103</v>
      </c>
      <c r="BI1475" s="40">
        <f t="shared" si="322"/>
        <v>72</v>
      </c>
      <c r="BJ1475" s="40">
        <f t="shared" si="323"/>
        <v>77</v>
      </c>
      <c r="BK1475" s="40">
        <f t="shared" si="324"/>
        <v>74</v>
      </c>
      <c r="BL1475" s="40">
        <f t="shared" si="325"/>
        <v>3</v>
      </c>
      <c r="BM1475" s="40">
        <f t="shared" si="326"/>
        <v>52</v>
      </c>
      <c r="BN1475" s="40">
        <f t="shared" si="327"/>
        <v>74</v>
      </c>
      <c r="BO1475" s="40">
        <f t="shared" si="328"/>
        <v>48</v>
      </c>
      <c r="BP1475" s="40">
        <f t="shared" si="329"/>
        <v>93</v>
      </c>
      <c r="BQ1475" s="41">
        <f t="shared" si="330"/>
        <v>75</v>
      </c>
      <c r="BR1475" s="40">
        <f t="shared" si="331"/>
        <v>45</v>
      </c>
      <c r="BS1475" s="41">
        <f t="shared" si="332"/>
        <v>5</v>
      </c>
      <c r="BT1475" s="41">
        <f t="shared" si="333"/>
        <v>98</v>
      </c>
      <c r="BU1475" s="41">
        <f t="shared" si="334"/>
        <v>55</v>
      </c>
      <c r="BV1475" s="41">
        <f t="shared" si="335"/>
        <v>61</v>
      </c>
    </row>
    <row r="1476" spans="2:74" x14ac:dyDescent="0.3">
      <c r="B1476" s="12" t="s">
        <v>1894</v>
      </c>
      <c r="C1476" s="12">
        <v>509011233</v>
      </c>
      <c r="D1476" s="12" t="s">
        <v>218</v>
      </c>
      <c r="E1476" s="12" t="s">
        <v>119</v>
      </c>
      <c r="F1476" s="12" t="s">
        <v>218</v>
      </c>
      <c r="G1476" s="12" t="s">
        <v>120</v>
      </c>
      <c r="H1476" s="12" t="s">
        <v>86</v>
      </c>
      <c r="I1476" s="28">
        <v>539000</v>
      </c>
      <c r="J1476" s="28">
        <v>520000</v>
      </c>
      <c r="K1476" s="28">
        <v>479000</v>
      </c>
      <c r="L1476" s="28">
        <v>540000</v>
      </c>
      <c r="M1476" s="28">
        <v>530000</v>
      </c>
      <c r="N1476" s="28">
        <v>452000</v>
      </c>
      <c r="O1476" s="29">
        <v>40</v>
      </c>
      <c r="P1476" s="29">
        <v>37</v>
      </c>
      <c r="Q1476" s="29">
        <v>42</v>
      </c>
      <c r="R1476" s="28">
        <v>550</v>
      </c>
      <c r="S1476" s="28">
        <v>475</v>
      </c>
      <c r="T1476" s="30">
        <v>3.3</v>
      </c>
      <c r="U1476" s="30">
        <v>-0.10000000000000009</v>
      </c>
      <c r="V1476" s="30">
        <v>3.4</v>
      </c>
      <c r="W1476" s="30">
        <v>3.1</v>
      </c>
      <c r="X1476" s="31">
        <v>5.3061224489795916E-2</v>
      </c>
      <c r="Y1476" s="30">
        <v>1.2</v>
      </c>
      <c r="Z1476" s="30">
        <v>-0.10000000000000009</v>
      </c>
      <c r="AA1476" s="30">
        <v>1.3</v>
      </c>
      <c r="AB1476" s="30">
        <v>1.5</v>
      </c>
      <c r="AC1476" s="32">
        <v>0.3540529405706046</v>
      </c>
      <c r="AD1476" s="30">
        <v>6.6725361876767781</v>
      </c>
      <c r="AE1476" s="12">
        <v>301</v>
      </c>
      <c r="AF1476" s="12">
        <v>310</v>
      </c>
      <c r="AG1476" s="12">
        <v>331</v>
      </c>
      <c r="AH1476" s="33">
        <v>4.128617363344051</v>
      </c>
      <c r="AI1476" s="34">
        <v>551551</v>
      </c>
      <c r="AJ1476" s="34">
        <v>500000</v>
      </c>
      <c r="AK1476" s="34">
        <v>448000</v>
      </c>
      <c r="AL1476" s="35">
        <v>0.103102</v>
      </c>
      <c r="AM1476" s="35">
        <v>0.23114062499999999</v>
      </c>
      <c r="AN1476" s="12">
        <v>2.4</v>
      </c>
      <c r="AO1476" s="33">
        <v>0</v>
      </c>
      <c r="AP1476" s="12">
        <v>2.4</v>
      </c>
      <c r="AQ1476" s="32">
        <v>5.7811444921316166E-2</v>
      </c>
      <c r="AR1476" s="34">
        <v>520</v>
      </c>
      <c r="AS1476" s="34">
        <v>460</v>
      </c>
      <c r="AT1476" s="31">
        <v>0.13043478260869565</v>
      </c>
      <c r="AU1476" s="32">
        <v>0.2944516793976118</v>
      </c>
      <c r="AV1476" s="36">
        <v>1553.44</v>
      </c>
      <c r="AW1476" s="30">
        <v>0.72219999999999995</v>
      </c>
      <c r="AX1476" s="30">
        <v>0.27779999999999999</v>
      </c>
      <c r="AY1476" s="30">
        <v>0.93100000000000005</v>
      </c>
      <c r="AZ1476" s="30">
        <v>4.5900000000000003E-2</v>
      </c>
      <c r="BA1476" s="30">
        <v>0.31019999999999998</v>
      </c>
      <c r="BB1476" s="30">
        <v>0.40260000000000001</v>
      </c>
      <c r="BC1476" s="30">
        <v>0.25819999999999999</v>
      </c>
      <c r="BD1476" s="37">
        <v>2</v>
      </c>
      <c r="BE1476" s="29">
        <v>383</v>
      </c>
      <c r="BF1476" s="38" t="s">
        <v>4203</v>
      </c>
      <c r="BG1476" s="39">
        <v>117.867575890151</v>
      </c>
      <c r="BH1476" s="39">
        <v>-34.953999310256599</v>
      </c>
      <c r="BI1476" s="40">
        <f t="shared" si="322"/>
        <v>62</v>
      </c>
      <c r="BJ1476" s="40">
        <f t="shared" si="323"/>
        <v>77</v>
      </c>
      <c r="BK1476" s="40">
        <f t="shared" si="324"/>
        <v>74</v>
      </c>
      <c r="BL1476" s="40">
        <f t="shared" si="325"/>
        <v>3</v>
      </c>
      <c r="BM1476" s="40">
        <f t="shared" si="326"/>
        <v>52</v>
      </c>
      <c r="BN1476" s="40">
        <f t="shared" si="327"/>
        <v>74</v>
      </c>
      <c r="BO1476" s="40">
        <f t="shared" si="328"/>
        <v>43</v>
      </c>
      <c r="BP1476" s="40">
        <f t="shared" si="329"/>
        <v>58</v>
      </c>
      <c r="BQ1476" s="41">
        <f t="shared" si="330"/>
        <v>100</v>
      </c>
      <c r="BR1476" s="40">
        <f t="shared" si="331"/>
        <v>83</v>
      </c>
      <c r="BS1476" s="41">
        <f t="shared" si="332"/>
        <v>31</v>
      </c>
      <c r="BT1476" s="41">
        <f t="shared" si="333"/>
        <v>97</v>
      </c>
      <c r="BU1476" s="41">
        <f t="shared" si="334"/>
        <v>20</v>
      </c>
      <c r="BV1476" s="41">
        <f t="shared" si="335"/>
        <v>61</v>
      </c>
    </row>
    <row r="1477" spans="2:74" x14ac:dyDescent="0.3">
      <c r="B1477" s="12" t="s">
        <v>1895</v>
      </c>
      <c r="C1477" s="12">
        <v>601021011</v>
      </c>
      <c r="D1477" s="12" t="s">
        <v>149</v>
      </c>
      <c r="E1477" s="12" t="s">
        <v>150</v>
      </c>
      <c r="F1477" s="12" t="s">
        <v>150</v>
      </c>
      <c r="G1477" s="12" t="s">
        <v>151</v>
      </c>
      <c r="H1477" s="12" t="s">
        <v>86</v>
      </c>
      <c r="I1477" s="28">
        <v>637500</v>
      </c>
      <c r="J1477" s="28">
        <v>625000</v>
      </c>
      <c r="K1477" s="28">
        <v>595000</v>
      </c>
      <c r="L1477" s="28">
        <v>502000</v>
      </c>
      <c r="M1477" s="28">
        <v>502000</v>
      </c>
      <c r="N1477" s="28">
        <v>510000</v>
      </c>
      <c r="O1477" s="29">
        <v>35</v>
      </c>
      <c r="P1477" s="29">
        <v>43</v>
      </c>
      <c r="Q1477" s="29">
        <v>53</v>
      </c>
      <c r="R1477" s="28">
        <v>520</v>
      </c>
      <c r="S1477" s="28">
        <v>495</v>
      </c>
      <c r="T1477" s="30">
        <v>2.4</v>
      </c>
      <c r="U1477" s="30">
        <v>-0.10000000000000009</v>
      </c>
      <c r="V1477" s="30">
        <v>2.5</v>
      </c>
      <c r="W1477" s="30">
        <v>2.9</v>
      </c>
      <c r="X1477" s="31">
        <v>4.2415686274509805E-2</v>
      </c>
      <c r="Y1477" s="30">
        <v>7.3</v>
      </c>
      <c r="Z1477" s="30">
        <v>9.9999999999999645E-2</v>
      </c>
      <c r="AA1477" s="30">
        <v>7.2</v>
      </c>
      <c r="AB1477" s="30">
        <v>8.3000000000000007</v>
      </c>
      <c r="AC1477" s="32">
        <v>0.351465340110306</v>
      </c>
      <c r="AD1477" s="30">
        <v>8.286211328414204</v>
      </c>
      <c r="AE1477" s="12">
        <v>258</v>
      </c>
      <c r="AF1477" s="12">
        <v>202</v>
      </c>
      <c r="AG1477" s="12">
        <v>218</v>
      </c>
      <c r="AH1477" s="33">
        <v>4.2574850299401197</v>
      </c>
      <c r="AI1477" s="34">
        <v>705000</v>
      </c>
      <c r="AJ1477" s="34">
        <v>735000</v>
      </c>
      <c r="AK1477" s="34">
        <v>775000</v>
      </c>
      <c r="AL1477" s="35">
        <v>-4.0816326530612242E-2</v>
      </c>
      <c r="AM1477" s="35">
        <v>-9.0322580645161285E-2</v>
      </c>
      <c r="AN1477" s="12">
        <v>2.8</v>
      </c>
      <c r="AO1477" s="33">
        <v>9.9999999999999645E-2</v>
      </c>
      <c r="AP1477" s="12">
        <v>2.7</v>
      </c>
      <c r="AQ1477" s="32">
        <v>9.3150684931506841E-2</v>
      </c>
      <c r="AR1477" s="34">
        <v>560</v>
      </c>
      <c r="AS1477" s="34">
        <v>550</v>
      </c>
      <c r="AT1477" s="31">
        <v>1.8181818181818181E-2</v>
      </c>
      <c r="AU1477" s="32">
        <v>-9.6297335413865013E-3</v>
      </c>
      <c r="AV1477" s="36">
        <v>1479.5200000000002</v>
      </c>
      <c r="AW1477" s="30">
        <v>0.69640000000000002</v>
      </c>
      <c r="AX1477" s="30">
        <v>0.30359999999999998</v>
      </c>
      <c r="AY1477" s="30">
        <v>0.94779999999999998</v>
      </c>
      <c r="AZ1477" s="30">
        <v>4.9799999999999997E-2</v>
      </c>
      <c r="BA1477" s="30">
        <v>0.18759999999999999</v>
      </c>
      <c r="BB1477" s="30">
        <v>0.39219999999999999</v>
      </c>
      <c r="BC1477" s="30">
        <v>0.39989999999999998</v>
      </c>
      <c r="BD1477" s="37">
        <v>2</v>
      </c>
      <c r="BE1477" s="29">
        <v>9</v>
      </c>
      <c r="BF1477" s="38" t="s">
        <v>4204</v>
      </c>
      <c r="BG1477" s="39">
        <v>147.44222822882301</v>
      </c>
      <c r="BH1477" s="39">
        <v>-42.901797904225702</v>
      </c>
      <c r="BI1477" s="40">
        <f t="shared" si="322"/>
        <v>77</v>
      </c>
      <c r="BJ1477" s="40">
        <f t="shared" si="323"/>
        <v>70</v>
      </c>
      <c r="BK1477" s="40">
        <f t="shared" si="324"/>
        <v>72</v>
      </c>
      <c r="BL1477" s="40">
        <f t="shared" si="325"/>
        <v>100</v>
      </c>
      <c r="BM1477" s="40">
        <f t="shared" si="326"/>
        <v>1</v>
      </c>
      <c r="BN1477" s="40">
        <f t="shared" si="327"/>
        <v>100</v>
      </c>
      <c r="BO1477" s="40">
        <f t="shared" si="328"/>
        <v>100</v>
      </c>
      <c r="BP1477" s="40">
        <f t="shared" si="329"/>
        <v>31</v>
      </c>
      <c r="BQ1477" s="41">
        <f t="shared" si="330"/>
        <v>91</v>
      </c>
      <c r="BR1477" s="40">
        <f t="shared" si="331"/>
        <v>67</v>
      </c>
      <c r="BS1477" s="41">
        <f t="shared" si="332"/>
        <v>33</v>
      </c>
      <c r="BT1477" s="41">
        <f t="shared" si="333"/>
        <v>1</v>
      </c>
      <c r="BU1477" s="41">
        <f t="shared" si="334"/>
        <v>20</v>
      </c>
      <c r="BV1477" s="41">
        <f t="shared" si="335"/>
        <v>61</v>
      </c>
    </row>
    <row r="1478" spans="2:74" x14ac:dyDescent="0.3">
      <c r="B1478" s="12" t="s">
        <v>1896</v>
      </c>
      <c r="C1478" s="12">
        <v>602011048</v>
      </c>
      <c r="D1478" s="12" t="s">
        <v>914</v>
      </c>
      <c r="E1478" s="12" t="s">
        <v>799</v>
      </c>
      <c r="F1478" s="12" t="s">
        <v>914</v>
      </c>
      <c r="G1478" s="12" t="s">
        <v>151</v>
      </c>
      <c r="H1478" s="12" t="s">
        <v>86</v>
      </c>
      <c r="I1478" s="28">
        <v>545000</v>
      </c>
      <c r="J1478" s="28">
        <v>545000</v>
      </c>
      <c r="K1478" s="28">
        <v>549000</v>
      </c>
      <c r="L1478" s="28">
        <v>552000</v>
      </c>
      <c r="M1478" s="28">
        <v>551000</v>
      </c>
      <c r="N1478" s="28">
        <v>545000</v>
      </c>
      <c r="O1478" s="29">
        <v>31</v>
      </c>
      <c r="P1478" s="29">
        <v>35</v>
      </c>
      <c r="Q1478" s="29">
        <v>50</v>
      </c>
      <c r="R1478" s="28">
        <v>500</v>
      </c>
      <c r="S1478" s="28">
        <v>480</v>
      </c>
      <c r="T1478" s="30">
        <v>3.6</v>
      </c>
      <c r="U1478" s="30">
        <v>0</v>
      </c>
      <c r="V1478" s="30">
        <v>3.6</v>
      </c>
      <c r="W1478" s="30">
        <v>3.4</v>
      </c>
      <c r="X1478" s="31">
        <v>4.7706422018348627E-2</v>
      </c>
      <c r="Y1478" s="30">
        <v>2.9</v>
      </c>
      <c r="Z1478" s="30">
        <v>0</v>
      </c>
      <c r="AA1478" s="30">
        <v>2.9</v>
      </c>
      <c r="AB1478" s="30">
        <v>3.6</v>
      </c>
      <c r="AC1478" s="32">
        <v>0.34499889600353273</v>
      </c>
      <c r="AD1478" s="30">
        <v>7.231707627766359</v>
      </c>
      <c r="AE1478" s="12">
        <v>416</v>
      </c>
      <c r="AF1478" s="12">
        <v>391</v>
      </c>
      <c r="AG1478" s="12">
        <v>439</v>
      </c>
      <c r="AH1478" s="33">
        <v>4.4754521963824292</v>
      </c>
      <c r="AI1478" s="34">
        <v>557000</v>
      </c>
      <c r="AJ1478" s="34">
        <v>550000</v>
      </c>
      <c r="AK1478" s="34">
        <v>562350</v>
      </c>
      <c r="AL1478" s="35">
        <v>1.2727272727272728E-2</v>
      </c>
      <c r="AM1478" s="35">
        <v>-9.5136480839334934E-3</v>
      </c>
      <c r="AN1478" s="12">
        <v>3</v>
      </c>
      <c r="AO1478" s="33">
        <v>0.20000000000000018</v>
      </c>
      <c r="AP1478" s="12">
        <v>2.8</v>
      </c>
      <c r="AQ1478" s="32">
        <v>0.10629629629629629</v>
      </c>
      <c r="AR1478" s="34">
        <v>480</v>
      </c>
      <c r="AS1478" s="34">
        <v>470</v>
      </c>
      <c r="AT1478" s="31">
        <v>2.1276595744680851E-2</v>
      </c>
      <c r="AU1478" s="32">
        <v>0.26044436623668121</v>
      </c>
      <c r="AV1478" s="36">
        <v>1449.2800000000002</v>
      </c>
      <c r="AW1478" s="30">
        <v>0.65269999999999995</v>
      </c>
      <c r="AX1478" s="30">
        <v>0.3473</v>
      </c>
      <c r="AY1478" s="30">
        <v>0.77490000000000003</v>
      </c>
      <c r="AZ1478" s="30">
        <v>1.7500000000000002E-2</v>
      </c>
      <c r="BA1478" s="30">
        <v>0.32229999999999998</v>
      </c>
      <c r="BB1478" s="30">
        <v>0.36559999999999998</v>
      </c>
      <c r="BC1478" s="30">
        <v>0.28050000000000003</v>
      </c>
      <c r="BD1478" s="37">
        <v>2.5</v>
      </c>
      <c r="BE1478" s="29">
        <v>157</v>
      </c>
      <c r="BF1478" s="38" t="s">
        <v>4205</v>
      </c>
      <c r="BG1478" s="39">
        <v>147.143853460809</v>
      </c>
      <c r="BH1478" s="39">
        <v>-41.480912128125802</v>
      </c>
      <c r="BI1478" s="40">
        <f t="shared" si="322"/>
        <v>57</v>
      </c>
      <c r="BJ1478" s="40">
        <f t="shared" si="323"/>
        <v>67</v>
      </c>
      <c r="BK1478" s="40">
        <f t="shared" si="324"/>
        <v>69</v>
      </c>
      <c r="BL1478" s="40">
        <f t="shared" si="325"/>
        <v>14</v>
      </c>
      <c r="BM1478" s="40">
        <f t="shared" si="326"/>
        <v>7</v>
      </c>
      <c r="BN1478" s="40">
        <f t="shared" si="327"/>
        <v>100</v>
      </c>
      <c r="BO1478" s="40">
        <f t="shared" si="328"/>
        <v>76</v>
      </c>
      <c r="BP1478" s="40">
        <f t="shared" si="329"/>
        <v>61</v>
      </c>
      <c r="BQ1478" s="41">
        <f t="shared" si="330"/>
        <v>100</v>
      </c>
      <c r="BR1478" s="40">
        <f t="shared" si="331"/>
        <v>78</v>
      </c>
      <c r="BS1478" s="41">
        <f t="shared" si="332"/>
        <v>37</v>
      </c>
      <c r="BT1478" s="41">
        <f t="shared" si="333"/>
        <v>69</v>
      </c>
      <c r="BU1478" s="41">
        <f t="shared" si="334"/>
        <v>25</v>
      </c>
      <c r="BV1478" s="41">
        <f t="shared" si="335"/>
        <v>61</v>
      </c>
    </row>
    <row r="1479" spans="2:74" x14ac:dyDescent="0.3">
      <c r="B1479" s="12" t="s">
        <v>1897</v>
      </c>
      <c r="C1479" s="12">
        <v>602031059</v>
      </c>
      <c r="D1479" s="12" t="s">
        <v>1149</v>
      </c>
      <c r="E1479" s="12" t="s">
        <v>799</v>
      </c>
      <c r="F1479" s="12" t="s">
        <v>2758</v>
      </c>
      <c r="G1479" s="12" t="s">
        <v>151</v>
      </c>
      <c r="H1479" s="12" t="s">
        <v>86</v>
      </c>
      <c r="I1479" s="28">
        <v>449000</v>
      </c>
      <c r="J1479" s="28">
        <v>459000</v>
      </c>
      <c r="K1479" s="28">
        <v>470000</v>
      </c>
      <c r="L1479" s="28">
        <v>435000</v>
      </c>
      <c r="M1479" s="28">
        <v>450000</v>
      </c>
      <c r="N1479" s="28">
        <v>405000</v>
      </c>
      <c r="O1479" s="29">
        <v>66</v>
      </c>
      <c r="P1479" s="29">
        <v>78</v>
      </c>
      <c r="Q1479" s="29">
        <v>68</v>
      </c>
      <c r="R1479" s="28">
        <v>395</v>
      </c>
      <c r="S1479" s="28">
        <v>380</v>
      </c>
      <c r="T1479" s="30">
        <v>4.5</v>
      </c>
      <c r="U1479" s="30">
        <v>0</v>
      </c>
      <c r="V1479" s="30">
        <v>4.5</v>
      </c>
      <c r="W1479" s="30">
        <v>2.7</v>
      </c>
      <c r="X1479" s="31">
        <v>4.5746102449888644E-2</v>
      </c>
      <c r="Y1479" s="30">
        <v>2.4</v>
      </c>
      <c r="Z1479" s="30">
        <v>0.10000000000000009</v>
      </c>
      <c r="AA1479" s="30">
        <v>2.2999999999999998</v>
      </c>
      <c r="AB1479" s="30">
        <v>2.5</v>
      </c>
      <c r="AC1479" s="32">
        <v>0.351974622184203</v>
      </c>
      <c r="AD1479" s="30">
        <v>7.694089842293435</v>
      </c>
      <c r="AE1479" s="12">
        <v>511</v>
      </c>
      <c r="AF1479" s="12">
        <v>473</v>
      </c>
      <c r="AG1479" s="12">
        <v>404</v>
      </c>
      <c r="AH1479" s="33">
        <v>8.227642276422765</v>
      </c>
      <c r="AI1479" s="34">
        <v>493000</v>
      </c>
      <c r="AJ1479" s="34">
        <v>475000</v>
      </c>
      <c r="AK1479" s="34">
        <v>486000</v>
      </c>
      <c r="AL1479" s="35">
        <v>3.7894736842105266E-2</v>
      </c>
      <c r="AM1479" s="35">
        <v>1.4403292181069959E-2</v>
      </c>
      <c r="AN1479" s="12">
        <v>2.7</v>
      </c>
      <c r="AO1479" s="33">
        <v>0.60000000000000009</v>
      </c>
      <c r="AP1479" s="12">
        <v>2.1</v>
      </c>
      <c r="AQ1479" s="32">
        <v>0.10978723404255319</v>
      </c>
      <c r="AR1479" s="34">
        <v>420</v>
      </c>
      <c r="AS1479" s="34">
        <v>400</v>
      </c>
      <c r="AT1479" s="31">
        <v>0.05</v>
      </c>
      <c r="AU1479" s="32">
        <v>0.26268771959772352</v>
      </c>
      <c r="AV1479" s="36">
        <v>1122.24</v>
      </c>
      <c r="AW1479" s="30">
        <v>0.66290000000000004</v>
      </c>
      <c r="AX1479" s="30">
        <v>0.33710000000000001</v>
      </c>
      <c r="AY1479" s="30">
        <v>0.89710000000000001</v>
      </c>
      <c r="AZ1479" s="30">
        <v>8.5500000000000007E-2</v>
      </c>
      <c r="BA1479" s="30">
        <v>0.41510000000000002</v>
      </c>
      <c r="BB1479" s="30">
        <v>0.27329999999999999</v>
      </c>
      <c r="BC1479" s="30">
        <v>0.27060000000000001</v>
      </c>
      <c r="BD1479" s="37">
        <v>4.5</v>
      </c>
      <c r="BE1479" s="29">
        <v>197</v>
      </c>
      <c r="BF1479" s="38" t="s">
        <v>4206</v>
      </c>
      <c r="BG1479" s="39">
        <v>147.01300253806599</v>
      </c>
      <c r="BH1479" s="39">
        <v>-41.127580021437801</v>
      </c>
      <c r="BI1479" s="40">
        <f t="shared" si="322"/>
        <v>42</v>
      </c>
      <c r="BJ1479" s="40">
        <f t="shared" si="323"/>
        <v>72</v>
      </c>
      <c r="BK1479" s="40">
        <f t="shared" si="324"/>
        <v>23</v>
      </c>
      <c r="BL1479" s="40">
        <f t="shared" si="325"/>
        <v>13</v>
      </c>
      <c r="BM1479" s="40">
        <f t="shared" si="326"/>
        <v>20</v>
      </c>
      <c r="BN1479" s="40">
        <f t="shared" si="327"/>
        <v>100</v>
      </c>
      <c r="BO1479" s="40">
        <f t="shared" si="328"/>
        <v>69</v>
      </c>
      <c r="BP1479" s="40">
        <f t="shared" si="329"/>
        <v>81</v>
      </c>
      <c r="BQ1479" s="41">
        <f t="shared" si="330"/>
        <v>100</v>
      </c>
      <c r="BR1479" s="40">
        <f t="shared" si="331"/>
        <v>73</v>
      </c>
      <c r="BS1479" s="41">
        <f t="shared" si="332"/>
        <v>33</v>
      </c>
      <c r="BT1479" s="41">
        <f t="shared" si="333"/>
        <v>77</v>
      </c>
      <c r="BU1479" s="41">
        <f t="shared" si="334"/>
        <v>45</v>
      </c>
      <c r="BV1479" s="41">
        <f t="shared" si="335"/>
        <v>61</v>
      </c>
    </row>
    <row r="1480" spans="2:74" x14ac:dyDescent="0.3">
      <c r="B1480" s="12" t="s">
        <v>1898</v>
      </c>
      <c r="C1480" s="12">
        <v>602031060</v>
      </c>
      <c r="D1480" s="12" t="s">
        <v>1149</v>
      </c>
      <c r="E1480" s="12" t="s">
        <v>799</v>
      </c>
      <c r="F1480" s="12" t="s">
        <v>2758</v>
      </c>
      <c r="G1480" s="12" t="s">
        <v>151</v>
      </c>
      <c r="H1480" s="12" t="s">
        <v>86</v>
      </c>
      <c r="I1480" s="28">
        <v>555500</v>
      </c>
      <c r="J1480" s="28">
        <v>550000</v>
      </c>
      <c r="K1480" s="28">
        <v>549000</v>
      </c>
      <c r="L1480" s="28">
        <v>550000</v>
      </c>
      <c r="M1480" s="28">
        <v>550000</v>
      </c>
      <c r="N1480" s="28">
        <v>550000</v>
      </c>
      <c r="O1480" s="29">
        <v>41</v>
      </c>
      <c r="P1480" s="29">
        <v>43</v>
      </c>
      <c r="Q1480" s="29">
        <v>54</v>
      </c>
      <c r="R1480" s="28">
        <v>480</v>
      </c>
      <c r="S1480" s="28">
        <v>480</v>
      </c>
      <c r="T1480" s="30">
        <v>2.9</v>
      </c>
      <c r="U1480" s="30">
        <v>-0.20000000000000018</v>
      </c>
      <c r="V1480" s="30">
        <v>3.1</v>
      </c>
      <c r="W1480" s="30">
        <v>2.1</v>
      </c>
      <c r="X1480" s="31">
        <v>4.4932493249324933E-2</v>
      </c>
      <c r="Y1480" s="30">
        <v>2.6</v>
      </c>
      <c r="Z1480" s="30">
        <v>0.30000000000000027</v>
      </c>
      <c r="AA1480" s="30">
        <v>2.2999999999999998</v>
      </c>
      <c r="AB1480" s="30">
        <v>2.4</v>
      </c>
      <c r="AC1480" s="32">
        <v>0.35215400868646551</v>
      </c>
      <c r="AD1480" s="30">
        <v>7.8374019160789894</v>
      </c>
      <c r="AE1480" s="12">
        <v>511</v>
      </c>
      <c r="AF1480" s="12">
        <v>473</v>
      </c>
      <c r="AG1480" s="12">
        <v>404</v>
      </c>
      <c r="AH1480" s="33">
        <v>8.227642276422765</v>
      </c>
      <c r="AI1480" s="34">
        <v>493000</v>
      </c>
      <c r="AJ1480" s="34">
        <v>475000</v>
      </c>
      <c r="AK1480" s="34">
        <v>486000</v>
      </c>
      <c r="AL1480" s="35">
        <v>3.7894736842105266E-2</v>
      </c>
      <c r="AM1480" s="35">
        <v>1.4403292181069959E-2</v>
      </c>
      <c r="AN1480" s="12">
        <v>2.7</v>
      </c>
      <c r="AO1480" s="33">
        <v>0.60000000000000009</v>
      </c>
      <c r="AP1480" s="12">
        <v>2.1</v>
      </c>
      <c r="AQ1480" s="32">
        <v>0.10978723404255319</v>
      </c>
      <c r="AR1480" s="34">
        <v>420</v>
      </c>
      <c r="AS1480" s="34">
        <v>400</v>
      </c>
      <c r="AT1480" s="31">
        <v>0.05</v>
      </c>
      <c r="AU1480" s="32">
        <v>0.26268771959772352</v>
      </c>
      <c r="AV1480" s="36">
        <v>1363.0400000000002</v>
      </c>
      <c r="AW1480" s="30">
        <v>0.67620000000000002</v>
      </c>
      <c r="AX1480" s="30">
        <v>0.32379999999999998</v>
      </c>
      <c r="AY1480" s="30">
        <v>0.8579</v>
      </c>
      <c r="AZ1480" s="30">
        <v>4.3999999999999997E-2</v>
      </c>
      <c r="BA1480" s="30">
        <v>0.38679999999999998</v>
      </c>
      <c r="BB1480" s="30">
        <v>0.31940000000000002</v>
      </c>
      <c r="BC1480" s="30">
        <v>0.2475</v>
      </c>
      <c r="BD1480" s="37">
        <v>1.5</v>
      </c>
      <c r="BE1480" s="29">
        <v>145</v>
      </c>
      <c r="BF1480" s="38" t="s">
        <v>4207</v>
      </c>
      <c r="BG1480" s="39">
        <v>147.06825099398799</v>
      </c>
      <c r="BH1480" s="39">
        <v>-41.594116800233699</v>
      </c>
      <c r="BI1480" s="40">
        <f t="shared" si="322"/>
        <v>69</v>
      </c>
      <c r="BJ1480" s="40">
        <f t="shared" si="323"/>
        <v>72</v>
      </c>
      <c r="BK1480" s="40">
        <f t="shared" si="324"/>
        <v>23</v>
      </c>
      <c r="BL1480" s="40">
        <f t="shared" si="325"/>
        <v>13</v>
      </c>
      <c r="BM1480" s="40">
        <f t="shared" si="326"/>
        <v>20</v>
      </c>
      <c r="BN1480" s="40">
        <f t="shared" si="327"/>
        <v>100</v>
      </c>
      <c r="BO1480" s="40">
        <f t="shared" si="328"/>
        <v>78</v>
      </c>
      <c r="BP1480" s="40">
        <f t="shared" si="329"/>
        <v>75</v>
      </c>
      <c r="BQ1480" s="41">
        <f t="shared" si="330"/>
        <v>100</v>
      </c>
      <c r="BR1480" s="40">
        <f t="shared" si="331"/>
        <v>72</v>
      </c>
      <c r="BS1480" s="41">
        <f t="shared" si="332"/>
        <v>33</v>
      </c>
      <c r="BT1480" s="41">
        <f t="shared" si="333"/>
        <v>74</v>
      </c>
      <c r="BU1480" s="41">
        <f t="shared" si="334"/>
        <v>15</v>
      </c>
      <c r="BV1480" s="41">
        <f t="shared" si="335"/>
        <v>61</v>
      </c>
    </row>
    <row r="1481" spans="2:74" x14ac:dyDescent="0.3">
      <c r="B1481" s="12" t="s">
        <v>1899</v>
      </c>
      <c r="C1481" s="12">
        <v>101041019</v>
      </c>
      <c r="D1481" s="12" t="s">
        <v>1661</v>
      </c>
      <c r="E1481" s="12" t="s">
        <v>348</v>
      </c>
      <c r="F1481" s="12" t="s">
        <v>2703</v>
      </c>
      <c r="G1481" s="12" t="s">
        <v>85</v>
      </c>
      <c r="H1481" s="12" t="s">
        <v>86</v>
      </c>
      <c r="I1481" s="28">
        <v>799000</v>
      </c>
      <c r="J1481" s="28">
        <v>799000</v>
      </c>
      <c r="K1481" s="28">
        <v>850000</v>
      </c>
      <c r="L1481" s="28">
        <v>685000</v>
      </c>
      <c r="M1481" s="28">
        <v>699000</v>
      </c>
      <c r="N1481" s="28">
        <v>660000</v>
      </c>
      <c r="O1481" s="29">
        <v>72</v>
      </c>
      <c r="P1481" s="29">
        <v>89</v>
      </c>
      <c r="Q1481" s="29">
        <v>77</v>
      </c>
      <c r="R1481" s="28">
        <v>580</v>
      </c>
      <c r="S1481" s="28">
        <v>550</v>
      </c>
      <c r="T1481" s="30">
        <v>1.9</v>
      </c>
      <c r="U1481" s="30">
        <v>0</v>
      </c>
      <c r="V1481" s="30">
        <v>1.9</v>
      </c>
      <c r="W1481" s="30">
        <v>2</v>
      </c>
      <c r="X1481" s="31">
        <v>3.7747183979974966E-2</v>
      </c>
      <c r="Y1481" s="30">
        <v>2.4</v>
      </c>
      <c r="Z1481" s="30">
        <v>0.19999999999999973</v>
      </c>
      <c r="AA1481" s="30">
        <v>2.2000000000000002</v>
      </c>
      <c r="AB1481" s="30">
        <v>1.6</v>
      </c>
      <c r="AC1481" s="32">
        <v>0.40584415584415579</v>
      </c>
      <c r="AD1481" s="30">
        <v>10.751640600778531</v>
      </c>
      <c r="AE1481" s="12">
        <v>845</v>
      </c>
      <c r="AF1481" s="12">
        <v>882</v>
      </c>
      <c r="AG1481" s="12">
        <v>639</v>
      </c>
      <c r="AH1481" s="33">
        <v>10.15028901734104</v>
      </c>
      <c r="AI1481" s="34">
        <v>825000</v>
      </c>
      <c r="AJ1481" s="34">
        <v>800000</v>
      </c>
      <c r="AK1481" s="34">
        <v>850000</v>
      </c>
      <c r="AL1481" s="35">
        <v>3.125E-2</v>
      </c>
      <c r="AM1481" s="35">
        <v>-2.9411764705882353E-2</v>
      </c>
      <c r="AN1481" s="12">
        <v>2.2999999999999998</v>
      </c>
      <c r="AO1481" s="33">
        <v>0.19999999999999973</v>
      </c>
      <c r="AP1481" s="12">
        <v>2.1</v>
      </c>
      <c r="AQ1481" s="32">
        <v>0.11710526315789474</v>
      </c>
      <c r="AR1481" s="34">
        <v>570</v>
      </c>
      <c r="AS1481" s="34">
        <v>550</v>
      </c>
      <c r="AT1481" s="31">
        <v>3.6363636363636362E-2</v>
      </c>
      <c r="AU1481" s="32">
        <v>0.16306986330006137</v>
      </c>
      <c r="AV1481" s="36">
        <v>1429.1200000000001</v>
      </c>
      <c r="AW1481" s="30">
        <v>0.65920000000000001</v>
      </c>
      <c r="AX1481" s="30">
        <v>0.34079999999999999</v>
      </c>
      <c r="AY1481" s="30">
        <v>0.87470000000000003</v>
      </c>
      <c r="AZ1481" s="30">
        <v>8.7099999999999997E-2</v>
      </c>
      <c r="BA1481" s="30">
        <v>0.42120000000000002</v>
      </c>
      <c r="BB1481" s="30">
        <v>0.27989999999999998</v>
      </c>
      <c r="BC1481" s="30">
        <v>0.2616</v>
      </c>
      <c r="BD1481" s="37">
        <v>5</v>
      </c>
      <c r="BE1481" s="29">
        <v>340</v>
      </c>
      <c r="BF1481" s="38" t="s">
        <v>4208</v>
      </c>
      <c r="BG1481" s="39">
        <v>149.907837775747</v>
      </c>
      <c r="BH1481" s="39">
        <v>-36.737160223029903</v>
      </c>
      <c r="BI1481" s="40">
        <f t="shared" si="322"/>
        <v>85</v>
      </c>
      <c r="BJ1481" s="40">
        <f t="shared" si="323"/>
        <v>79</v>
      </c>
      <c r="BK1481" s="40">
        <f t="shared" si="324"/>
        <v>1</v>
      </c>
      <c r="BL1481" s="40">
        <f t="shared" si="325"/>
        <v>46</v>
      </c>
      <c r="BM1481" s="40">
        <f t="shared" si="326"/>
        <v>16</v>
      </c>
      <c r="BN1481" s="40">
        <f t="shared" si="327"/>
        <v>100</v>
      </c>
      <c r="BO1481" s="40">
        <f t="shared" si="328"/>
        <v>49</v>
      </c>
      <c r="BP1481" s="40">
        <f t="shared" si="329"/>
        <v>83</v>
      </c>
      <c r="BQ1481" s="41">
        <f t="shared" si="330"/>
        <v>76</v>
      </c>
      <c r="BR1481" s="40">
        <f t="shared" si="331"/>
        <v>43</v>
      </c>
      <c r="BS1481" s="41">
        <f t="shared" si="332"/>
        <v>1</v>
      </c>
      <c r="BT1481" s="41">
        <f t="shared" si="333"/>
        <v>77</v>
      </c>
      <c r="BU1481" s="41">
        <f t="shared" si="334"/>
        <v>50</v>
      </c>
      <c r="BV1481" s="41">
        <f t="shared" si="335"/>
        <v>60</v>
      </c>
    </row>
    <row r="1482" spans="2:74" x14ac:dyDescent="0.3">
      <c r="B1482" s="12" t="s">
        <v>1900</v>
      </c>
      <c r="C1482" s="12">
        <v>101041024</v>
      </c>
      <c r="D1482" s="12" t="s">
        <v>1661</v>
      </c>
      <c r="E1482" s="12" t="s">
        <v>348</v>
      </c>
      <c r="F1482" s="12" t="s">
        <v>2703</v>
      </c>
      <c r="G1482" s="12" t="s">
        <v>85</v>
      </c>
      <c r="H1482" s="12" t="s">
        <v>86</v>
      </c>
      <c r="I1482" s="28">
        <v>1150000</v>
      </c>
      <c r="J1482" s="28">
        <v>1200000</v>
      </c>
      <c r="K1482" s="28">
        <v>1200000</v>
      </c>
      <c r="L1482" s="28">
        <v>980000</v>
      </c>
      <c r="M1482" s="28">
        <v>960000</v>
      </c>
      <c r="N1482" s="28">
        <v>860000</v>
      </c>
      <c r="O1482" s="29">
        <v>75</v>
      </c>
      <c r="P1482" s="29">
        <v>63</v>
      </c>
      <c r="Q1482" s="29">
        <v>50</v>
      </c>
      <c r="R1482" s="28">
        <v>500</v>
      </c>
      <c r="S1482" s="28">
        <v>500</v>
      </c>
      <c r="T1482" s="30">
        <v>1.5</v>
      </c>
      <c r="U1482" s="30">
        <v>0</v>
      </c>
      <c r="V1482" s="30">
        <v>1.5</v>
      </c>
      <c r="W1482" s="30">
        <v>1.3</v>
      </c>
      <c r="X1482" s="31">
        <v>2.2608695652173914E-2</v>
      </c>
      <c r="Y1482" s="30">
        <v>0.6</v>
      </c>
      <c r="Z1482" s="30">
        <v>0</v>
      </c>
      <c r="AA1482" s="30">
        <v>0.6</v>
      </c>
      <c r="AB1482" s="30">
        <v>0.5</v>
      </c>
      <c r="AC1482" s="32">
        <v>0.34606866002214837</v>
      </c>
      <c r="AD1482" s="30">
        <v>15.306883039441178</v>
      </c>
      <c r="AE1482" s="12">
        <v>845</v>
      </c>
      <c r="AF1482" s="12">
        <v>882</v>
      </c>
      <c r="AG1482" s="12">
        <v>639</v>
      </c>
      <c r="AH1482" s="33">
        <v>10.15028901734104</v>
      </c>
      <c r="AI1482" s="34">
        <v>825000</v>
      </c>
      <c r="AJ1482" s="34">
        <v>800000</v>
      </c>
      <c r="AK1482" s="34">
        <v>850000</v>
      </c>
      <c r="AL1482" s="35">
        <v>3.125E-2</v>
      </c>
      <c r="AM1482" s="35">
        <v>-2.9411764705882353E-2</v>
      </c>
      <c r="AN1482" s="12">
        <v>2.2999999999999998</v>
      </c>
      <c r="AO1482" s="33">
        <v>0.19999999999999973</v>
      </c>
      <c r="AP1482" s="12">
        <v>2.1</v>
      </c>
      <c r="AQ1482" s="32">
        <v>0.11710526315789474</v>
      </c>
      <c r="AR1482" s="34">
        <v>570</v>
      </c>
      <c r="AS1482" s="34">
        <v>550</v>
      </c>
      <c r="AT1482" s="31">
        <v>3.6363636363636362E-2</v>
      </c>
      <c r="AU1482" s="32">
        <v>0.16306986330006137</v>
      </c>
      <c r="AV1482" s="36">
        <v>1444.8000000000002</v>
      </c>
      <c r="AW1482" s="30">
        <v>0.7177</v>
      </c>
      <c r="AX1482" s="30">
        <v>0.2823</v>
      </c>
      <c r="AY1482" s="30">
        <v>0.97130000000000005</v>
      </c>
      <c r="AZ1482" s="30">
        <v>0</v>
      </c>
      <c r="BA1482" s="30">
        <v>0.52749999999999997</v>
      </c>
      <c r="BB1482" s="30">
        <v>0.28079999999999999</v>
      </c>
      <c r="BC1482" s="30">
        <v>0.12529999999999999</v>
      </c>
      <c r="BD1482" s="37">
        <v>4.5</v>
      </c>
      <c r="BE1482" s="29">
        <v>245</v>
      </c>
      <c r="BF1482" s="38" t="s">
        <v>4209</v>
      </c>
      <c r="BG1482" s="39">
        <v>150.03069873133001</v>
      </c>
      <c r="BH1482" s="39">
        <v>-35.8503177258725</v>
      </c>
      <c r="BI1482" s="40">
        <f t="shared" si="322"/>
        <v>92</v>
      </c>
      <c r="BJ1482" s="40">
        <f t="shared" si="323"/>
        <v>79</v>
      </c>
      <c r="BK1482" s="40">
        <f t="shared" si="324"/>
        <v>1</v>
      </c>
      <c r="BL1482" s="40">
        <f t="shared" si="325"/>
        <v>46</v>
      </c>
      <c r="BM1482" s="40">
        <f t="shared" si="326"/>
        <v>16</v>
      </c>
      <c r="BN1482" s="40">
        <f t="shared" si="327"/>
        <v>100</v>
      </c>
      <c r="BO1482" s="40">
        <f t="shared" si="328"/>
        <v>62</v>
      </c>
      <c r="BP1482" s="40">
        <f t="shared" si="329"/>
        <v>100</v>
      </c>
      <c r="BQ1482" s="41">
        <f t="shared" si="330"/>
        <v>26</v>
      </c>
      <c r="BR1482" s="40">
        <f t="shared" si="331"/>
        <v>1</v>
      </c>
      <c r="BS1482" s="41">
        <f t="shared" si="332"/>
        <v>37</v>
      </c>
      <c r="BT1482" s="41">
        <f t="shared" si="333"/>
        <v>100</v>
      </c>
      <c r="BU1482" s="41">
        <f t="shared" si="334"/>
        <v>45</v>
      </c>
      <c r="BV1482" s="41">
        <f t="shared" si="335"/>
        <v>60</v>
      </c>
    </row>
    <row r="1483" spans="2:74" x14ac:dyDescent="0.3">
      <c r="B1483" s="12" t="s">
        <v>1901</v>
      </c>
      <c r="C1483" s="12">
        <v>101041026</v>
      </c>
      <c r="D1483" s="12" t="s">
        <v>1661</v>
      </c>
      <c r="E1483" s="12" t="s">
        <v>348</v>
      </c>
      <c r="F1483" s="12" t="s">
        <v>2703</v>
      </c>
      <c r="G1483" s="12" t="s">
        <v>85</v>
      </c>
      <c r="H1483" s="12" t="s">
        <v>86</v>
      </c>
      <c r="I1483" s="28">
        <v>889000</v>
      </c>
      <c r="J1483" s="28">
        <v>870000</v>
      </c>
      <c r="K1483" s="28">
        <v>870000</v>
      </c>
      <c r="L1483" s="28">
        <v>745000</v>
      </c>
      <c r="M1483" s="28">
        <v>740000</v>
      </c>
      <c r="N1483" s="28">
        <v>805000</v>
      </c>
      <c r="O1483" s="29">
        <v>79</v>
      </c>
      <c r="P1483" s="29">
        <v>87</v>
      </c>
      <c r="Q1483" s="29">
        <v>87</v>
      </c>
      <c r="R1483" s="28">
        <v>540</v>
      </c>
      <c r="S1483" s="28">
        <v>510</v>
      </c>
      <c r="T1483" s="30">
        <v>2</v>
      </c>
      <c r="U1483" s="30">
        <v>0</v>
      </c>
      <c r="V1483" s="30">
        <v>2</v>
      </c>
      <c r="W1483" s="30">
        <v>1.6</v>
      </c>
      <c r="X1483" s="31">
        <v>3.1586051743532059E-2</v>
      </c>
      <c r="Y1483" s="30">
        <v>1.4</v>
      </c>
      <c r="Z1483" s="30">
        <v>9.9999999999999867E-2</v>
      </c>
      <c r="AA1483" s="30">
        <v>1.3</v>
      </c>
      <c r="AB1483" s="30">
        <v>0.9</v>
      </c>
      <c r="AC1483" s="32">
        <v>0.41925465838509307</v>
      </c>
      <c r="AD1483" s="30">
        <v>13.273411371237456</v>
      </c>
      <c r="AE1483" s="12">
        <v>845</v>
      </c>
      <c r="AF1483" s="12">
        <v>882</v>
      </c>
      <c r="AG1483" s="12">
        <v>639</v>
      </c>
      <c r="AH1483" s="33">
        <v>10.15028901734104</v>
      </c>
      <c r="AI1483" s="34">
        <v>825000</v>
      </c>
      <c r="AJ1483" s="34">
        <v>800000</v>
      </c>
      <c r="AK1483" s="34">
        <v>850000</v>
      </c>
      <c r="AL1483" s="35">
        <v>3.125E-2</v>
      </c>
      <c r="AM1483" s="35">
        <v>-2.9411764705882353E-2</v>
      </c>
      <c r="AN1483" s="12">
        <v>2.2999999999999998</v>
      </c>
      <c r="AO1483" s="33">
        <v>0.19999999999999973</v>
      </c>
      <c r="AP1483" s="12">
        <v>2.1</v>
      </c>
      <c r="AQ1483" s="32">
        <v>0.11710526315789474</v>
      </c>
      <c r="AR1483" s="34">
        <v>570</v>
      </c>
      <c r="AS1483" s="34">
        <v>550</v>
      </c>
      <c r="AT1483" s="31">
        <v>3.6363636363636362E-2</v>
      </c>
      <c r="AU1483" s="32">
        <v>0.16306986330006137</v>
      </c>
      <c r="AV1483" s="36">
        <v>1288.0000000000002</v>
      </c>
      <c r="AW1483" s="30">
        <v>0.66930000000000001</v>
      </c>
      <c r="AX1483" s="30">
        <v>0.33069999999999999</v>
      </c>
      <c r="AY1483" s="30">
        <v>0.91439999999999999</v>
      </c>
      <c r="AZ1483" s="30">
        <v>6.3600000000000004E-2</v>
      </c>
      <c r="BA1483" s="30">
        <v>0.51670000000000005</v>
      </c>
      <c r="BB1483" s="30">
        <v>0.25740000000000002</v>
      </c>
      <c r="BC1483" s="30">
        <v>0.18770000000000001</v>
      </c>
      <c r="BD1483" s="37">
        <v>5</v>
      </c>
      <c r="BE1483" s="29">
        <v>253</v>
      </c>
      <c r="BF1483" s="38" t="s">
        <v>4210</v>
      </c>
      <c r="BG1483" s="39">
        <v>150.105910513396</v>
      </c>
      <c r="BH1483" s="39">
        <v>-35.956295770520804</v>
      </c>
      <c r="BI1483" s="40">
        <f t="shared" si="322"/>
        <v>84</v>
      </c>
      <c r="BJ1483" s="40">
        <f t="shared" si="323"/>
        <v>79</v>
      </c>
      <c r="BK1483" s="40">
        <f t="shared" si="324"/>
        <v>1</v>
      </c>
      <c r="BL1483" s="40">
        <f t="shared" si="325"/>
        <v>46</v>
      </c>
      <c r="BM1483" s="40">
        <f t="shared" si="326"/>
        <v>16</v>
      </c>
      <c r="BN1483" s="40">
        <f t="shared" si="327"/>
        <v>100</v>
      </c>
      <c r="BO1483" s="40">
        <f t="shared" si="328"/>
        <v>61</v>
      </c>
      <c r="BP1483" s="40">
        <f t="shared" si="329"/>
        <v>100</v>
      </c>
      <c r="BQ1483" s="41">
        <f t="shared" si="330"/>
        <v>56</v>
      </c>
      <c r="BR1483" s="40">
        <f t="shared" si="331"/>
        <v>18</v>
      </c>
      <c r="BS1483" s="41">
        <f t="shared" si="332"/>
        <v>1</v>
      </c>
      <c r="BT1483" s="41">
        <f t="shared" si="333"/>
        <v>93</v>
      </c>
      <c r="BU1483" s="41">
        <f t="shared" si="334"/>
        <v>50</v>
      </c>
      <c r="BV1483" s="41">
        <f t="shared" si="335"/>
        <v>60</v>
      </c>
    </row>
    <row r="1484" spans="2:74" x14ac:dyDescent="0.3">
      <c r="B1484" s="12" t="s">
        <v>1902</v>
      </c>
      <c r="C1484" s="12">
        <v>102011032</v>
      </c>
      <c r="D1484" s="12" t="s">
        <v>294</v>
      </c>
      <c r="E1484" s="12" t="s">
        <v>225</v>
      </c>
      <c r="F1484" s="12" t="s">
        <v>225</v>
      </c>
      <c r="G1484" s="12" t="s">
        <v>85</v>
      </c>
      <c r="H1484" s="12" t="s">
        <v>86</v>
      </c>
      <c r="I1484" s="28">
        <v>948753</v>
      </c>
      <c r="J1484" s="28">
        <v>950640</v>
      </c>
      <c r="K1484" s="28">
        <v>909000</v>
      </c>
      <c r="L1484" s="28">
        <v>938000</v>
      </c>
      <c r="M1484" s="28">
        <v>945000</v>
      </c>
      <c r="N1484" s="28">
        <v>900000</v>
      </c>
      <c r="O1484" s="29">
        <v>27</v>
      </c>
      <c r="P1484" s="29">
        <v>27</v>
      </c>
      <c r="Q1484" s="29">
        <v>27</v>
      </c>
      <c r="R1484" s="28">
        <v>650</v>
      </c>
      <c r="S1484" s="28">
        <v>600</v>
      </c>
      <c r="T1484" s="30">
        <v>2.2999999999999998</v>
      </c>
      <c r="U1484" s="30">
        <v>-0.10000000000000009</v>
      </c>
      <c r="V1484" s="30">
        <v>2.4</v>
      </c>
      <c r="W1484" s="30">
        <v>2.6</v>
      </c>
      <c r="X1484" s="31">
        <v>3.5625710801441474E-2</v>
      </c>
      <c r="Y1484" s="30">
        <v>3.9</v>
      </c>
      <c r="Z1484" s="30">
        <v>-0.10000000000000009</v>
      </c>
      <c r="AA1484" s="30">
        <v>4</v>
      </c>
      <c r="AB1484" s="30">
        <v>4.5999999999999996</v>
      </c>
      <c r="AC1484" s="32">
        <v>0.39750489236790604</v>
      </c>
      <c r="AD1484" s="30">
        <v>11.157809442270057</v>
      </c>
      <c r="AE1484" s="12">
        <v>713</v>
      </c>
      <c r="AF1484" s="12">
        <v>625</v>
      </c>
      <c r="AG1484" s="12">
        <v>524</v>
      </c>
      <c r="AH1484" s="33">
        <v>3.9169811320754717</v>
      </c>
      <c r="AI1484" s="34">
        <v>1151000</v>
      </c>
      <c r="AJ1484" s="34">
        <v>1120000</v>
      </c>
      <c r="AK1484" s="34">
        <v>1080000</v>
      </c>
      <c r="AL1484" s="35">
        <v>2.7678571428571427E-2</v>
      </c>
      <c r="AM1484" s="35">
        <v>6.5740740740740738E-2</v>
      </c>
      <c r="AN1484" s="12">
        <v>3</v>
      </c>
      <c r="AO1484" s="33">
        <v>0</v>
      </c>
      <c r="AP1484" s="12">
        <v>3</v>
      </c>
      <c r="AQ1484" s="32">
        <v>0.11314814814814815</v>
      </c>
      <c r="AR1484" s="34">
        <v>690</v>
      </c>
      <c r="AS1484" s="34">
        <v>620</v>
      </c>
      <c r="AT1484" s="31">
        <v>0.11290322580645161</v>
      </c>
      <c r="AU1484" s="32">
        <v>8.9409142817512416E-2</v>
      </c>
      <c r="AV1484" s="36">
        <v>1635.2</v>
      </c>
      <c r="AW1484" s="30">
        <v>0.59140000000000004</v>
      </c>
      <c r="AX1484" s="30">
        <v>0.40860000000000002</v>
      </c>
      <c r="AY1484" s="30">
        <v>0.39789999999999998</v>
      </c>
      <c r="AZ1484" s="30">
        <v>0.1643</v>
      </c>
      <c r="BA1484" s="30">
        <v>0.22689999999999999</v>
      </c>
      <c r="BB1484" s="30">
        <v>0.26519999999999999</v>
      </c>
      <c r="BC1484" s="30">
        <v>0.4768</v>
      </c>
      <c r="BD1484" s="37">
        <v>4</v>
      </c>
      <c r="BE1484" s="29">
        <v>51</v>
      </c>
      <c r="BF1484" s="38" t="s">
        <v>4211</v>
      </c>
      <c r="BG1484" s="39">
        <v>151.36430991795299</v>
      </c>
      <c r="BH1484" s="39">
        <v>-33.429274254437303</v>
      </c>
      <c r="BI1484" s="40">
        <f t="shared" si="322"/>
        <v>79</v>
      </c>
      <c r="BJ1484" s="40">
        <f t="shared" si="323"/>
        <v>67</v>
      </c>
      <c r="BK1484" s="40">
        <f t="shared" si="324"/>
        <v>76</v>
      </c>
      <c r="BL1484" s="40">
        <f t="shared" si="325"/>
        <v>70</v>
      </c>
      <c r="BM1484" s="40">
        <f t="shared" si="326"/>
        <v>15</v>
      </c>
      <c r="BN1484" s="40">
        <f t="shared" si="327"/>
        <v>100</v>
      </c>
      <c r="BO1484" s="40">
        <f t="shared" si="328"/>
        <v>99</v>
      </c>
      <c r="BP1484" s="40">
        <f t="shared" si="329"/>
        <v>40</v>
      </c>
      <c r="BQ1484" s="41">
        <f t="shared" si="330"/>
        <v>69</v>
      </c>
      <c r="BR1484" s="40">
        <f t="shared" si="331"/>
        <v>39</v>
      </c>
      <c r="BS1484" s="41">
        <f t="shared" si="332"/>
        <v>3</v>
      </c>
      <c r="BT1484" s="41">
        <f t="shared" si="333"/>
        <v>52</v>
      </c>
      <c r="BU1484" s="41">
        <f t="shared" si="334"/>
        <v>40</v>
      </c>
      <c r="BV1484" s="41">
        <f t="shared" si="335"/>
        <v>60</v>
      </c>
    </row>
    <row r="1485" spans="2:74" x14ac:dyDescent="0.3">
      <c r="B1485" s="12" t="s">
        <v>1903</v>
      </c>
      <c r="C1485" s="12">
        <v>102021056</v>
      </c>
      <c r="D1485" s="12" t="s">
        <v>224</v>
      </c>
      <c r="E1485" s="12" t="s">
        <v>225</v>
      </c>
      <c r="F1485" s="12" t="s">
        <v>225</v>
      </c>
      <c r="G1485" s="12" t="s">
        <v>85</v>
      </c>
      <c r="H1485" s="12" t="s">
        <v>86</v>
      </c>
      <c r="I1485" s="28">
        <v>920000</v>
      </c>
      <c r="J1485" s="28">
        <v>914118</v>
      </c>
      <c r="K1485" s="28">
        <v>896100</v>
      </c>
      <c r="L1485" s="28">
        <v>910000</v>
      </c>
      <c r="M1485" s="28">
        <v>910000</v>
      </c>
      <c r="N1485" s="28">
        <v>900000</v>
      </c>
      <c r="O1485" s="29">
        <v>36</v>
      </c>
      <c r="P1485" s="29">
        <v>36</v>
      </c>
      <c r="Q1485" s="29">
        <v>39</v>
      </c>
      <c r="R1485" s="28">
        <v>700</v>
      </c>
      <c r="S1485" s="28">
        <v>650</v>
      </c>
      <c r="T1485" s="30">
        <v>3.3</v>
      </c>
      <c r="U1485" s="30">
        <v>-0.10000000000000009</v>
      </c>
      <c r="V1485" s="30">
        <v>3.4</v>
      </c>
      <c r="W1485" s="30">
        <v>2.8</v>
      </c>
      <c r="X1485" s="31">
        <v>3.956521739130435E-2</v>
      </c>
      <c r="Y1485" s="30">
        <v>7.5</v>
      </c>
      <c r="Z1485" s="30">
        <v>0</v>
      </c>
      <c r="AA1485" s="30">
        <v>7.5</v>
      </c>
      <c r="AB1485" s="30">
        <v>7.7</v>
      </c>
      <c r="AC1485" s="32">
        <v>0.30909990108803159</v>
      </c>
      <c r="AD1485" s="30">
        <v>7.8124150824447556</v>
      </c>
      <c r="AE1485" s="12">
        <v>813</v>
      </c>
      <c r="AF1485" s="12">
        <v>741</v>
      </c>
      <c r="AG1485" s="12">
        <v>558</v>
      </c>
      <c r="AH1485" s="33">
        <v>4.067710537452391</v>
      </c>
      <c r="AI1485" s="34">
        <v>861000</v>
      </c>
      <c r="AJ1485" s="34">
        <v>825000</v>
      </c>
      <c r="AK1485" s="34">
        <v>820000</v>
      </c>
      <c r="AL1485" s="35">
        <v>4.363636363636364E-2</v>
      </c>
      <c r="AM1485" s="35">
        <v>0.05</v>
      </c>
      <c r="AN1485" s="12">
        <v>3.5</v>
      </c>
      <c r="AO1485" s="33">
        <v>0.20000000000000018</v>
      </c>
      <c r="AP1485" s="12">
        <v>3.3</v>
      </c>
      <c r="AQ1485" s="32">
        <v>0.11471321695760599</v>
      </c>
      <c r="AR1485" s="34">
        <v>600</v>
      </c>
      <c r="AS1485" s="34">
        <v>550</v>
      </c>
      <c r="AT1485" s="31">
        <v>9.0909090909090912E-2</v>
      </c>
      <c r="AU1485" s="32">
        <v>0.1246286821937022</v>
      </c>
      <c r="AV1485" s="36">
        <v>2264.6400000000003</v>
      </c>
      <c r="AW1485" s="30">
        <v>0.82479999999999998</v>
      </c>
      <c r="AX1485" s="30">
        <v>0.17519999999999999</v>
      </c>
      <c r="AY1485" s="30">
        <v>0.94210000000000005</v>
      </c>
      <c r="AZ1485" s="30">
        <v>5.3600000000000002E-2</v>
      </c>
      <c r="BA1485" s="30">
        <v>0.24690000000000001</v>
      </c>
      <c r="BB1485" s="30">
        <v>0.41470000000000001</v>
      </c>
      <c r="BC1485" s="30">
        <v>0.31269999999999998</v>
      </c>
      <c r="BD1485" s="37">
        <v>4</v>
      </c>
      <c r="BE1485" s="29">
        <v>73</v>
      </c>
      <c r="BF1485" s="38" t="s">
        <v>4212</v>
      </c>
      <c r="BG1485" s="39">
        <v>151.44991987492699</v>
      </c>
      <c r="BH1485" s="39">
        <v>-33.248025479092902</v>
      </c>
      <c r="BI1485" s="40">
        <f t="shared" si="322"/>
        <v>62</v>
      </c>
      <c r="BJ1485" s="40">
        <f t="shared" si="323"/>
        <v>59</v>
      </c>
      <c r="BK1485" s="40">
        <f t="shared" si="324"/>
        <v>74</v>
      </c>
      <c r="BL1485" s="40">
        <f t="shared" si="325"/>
        <v>59</v>
      </c>
      <c r="BM1485" s="40">
        <f t="shared" si="326"/>
        <v>23</v>
      </c>
      <c r="BN1485" s="40">
        <f t="shared" si="327"/>
        <v>100</v>
      </c>
      <c r="BO1485" s="40">
        <f t="shared" si="328"/>
        <v>92</v>
      </c>
      <c r="BP1485" s="40">
        <f t="shared" si="329"/>
        <v>44</v>
      </c>
      <c r="BQ1485" s="41">
        <f t="shared" si="330"/>
        <v>82</v>
      </c>
      <c r="BR1485" s="40">
        <f t="shared" si="331"/>
        <v>72</v>
      </c>
      <c r="BS1485" s="41">
        <f t="shared" si="332"/>
        <v>61</v>
      </c>
      <c r="BT1485" s="41">
        <f t="shared" si="333"/>
        <v>1</v>
      </c>
      <c r="BU1485" s="41">
        <f t="shared" si="334"/>
        <v>40</v>
      </c>
      <c r="BV1485" s="41">
        <f t="shared" si="335"/>
        <v>60</v>
      </c>
    </row>
    <row r="1486" spans="2:74" x14ac:dyDescent="0.3">
      <c r="B1486" s="12" t="s">
        <v>1904</v>
      </c>
      <c r="C1486" s="12">
        <v>103041078</v>
      </c>
      <c r="D1486" s="12" t="s">
        <v>820</v>
      </c>
      <c r="E1486" s="12" t="s">
        <v>109</v>
      </c>
      <c r="F1486" s="12" t="s">
        <v>820</v>
      </c>
      <c r="G1486" s="12" t="s">
        <v>85</v>
      </c>
      <c r="H1486" s="12" t="s">
        <v>86</v>
      </c>
      <c r="I1486" s="28">
        <v>730000</v>
      </c>
      <c r="J1486" s="28">
        <v>730000</v>
      </c>
      <c r="K1486" s="28">
        <v>769000</v>
      </c>
      <c r="L1486" s="28">
        <v>690000</v>
      </c>
      <c r="M1486" s="28">
        <v>680000</v>
      </c>
      <c r="N1486" s="28">
        <v>709000</v>
      </c>
      <c r="O1486" s="29">
        <v>54</v>
      </c>
      <c r="P1486" s="29">
        <v>54</v>
      </c>
      <c r="Q1486" s="29">
        <v>57</v>
      </c>
      <c r="R1486" s="28">
        <v>580</v>
      </c>
      <c r="S1486" s="28">
        <v>550</v>
      </c>
      <c r="T1486" s="30">
        <v>3.4</v>
      </c>
      <c r="U1486" s="30">
        <v>0.10000000000000009</v>
      </c>
      <c r="V1486" s="30">
        <v>3.3</v>
      </c>
      <c r="W1486" s="30">
        <v>2.8</v>
      </c>
      <c r="X1486" s="31">
        <v>4.1315068493150683E-2</v>
      </c>
      <c r="Y1486" s="30">
        <v>6.3</v>
      </c>
      <c r="Z1486" s="30">
        <v>-0.60000000000000053</v>
      </c>
      <c r="AA1486" s="30">
        <v>6.9</v>
      </c>
      <c r="AB1486" s="30">
        <v>7.3</v>
      </c>
      <c r="AC1486" s="32">
        <v>0.25866990152704433</v>
      </c>
      <c r="AD1486" s="30">
        <v>6.260909420250079</v>
      </c>
      <c r="AE1486" s="12">
        <v>323</v>
      </c>
      <c r="AF1486" s="12">
        <v>347</v>
      </c>
      <c r="AG1486" s="12">
        <v>338</v>
      </c>
      <c r="AH1486" s="33">
        <v>5.5095367847411447</v>
      </c>
      <c r="AI1486" s="34">
        <v>655000</v>
      </c>
      <c r="AJ1486" s="34">
        <v>660000</v>
      </c>
      <c r="AK1486" s="34">
        <v>680000</v>
      </c>
      <c r="AL1486" s="35">
        <v>-7.575757575757576E-3</v>
      </c>
      <c r="AM1486" s="35">
        <v>-3.6764705882352942E-2</v>
      </c>
      <c r="AN1486" s="12">
        <v>2.6</v>
      </c>
      <c r="AO1486" s="33">
        <v>0.30000000000000027</v>
      </c>
      <c r="AP1486" s="12">
        <v>2.2999999999999998</v>
      </c>
      <c r="AQ1486" s="32">
        <v>8.9855072463768115E-2</v>
      </c>
      <c r="AR1486" s="34">
        <v>550</v>
      </c>
      <c r="AS1486" s="34">
        <v>520</v>
      </c>
      <c r="AT1486" s="31">
        <v>5.7692307692307696E-2</v>
      </c>
      <c r="AU1486" s="32">
        <v>0.24618442769337176</v>
      </c>
      <c r="AV1486" s="36">
        <v>2242.2400000000002</v>
      </c>
      <c r="AW1486" s="30">
        <v>0.74519999999999997</v>
      </c>
      <c r="AX1486" s="30">
        <v>0.25480000000000003</v>
      </c>
      <c r="AY1486" s="30">
        <v>0.90200000000000002</v>
      </c>
      <c r="AZ1486" s="30">
        <v>6.4299999999999996E-2</v>
      </c>
      <c r="BA1486" s="30">
        <v>0.28339999999999999</v>
      </c>
      <c r="BB1486" s="30">
        <v>0.39379999999999998</v>
      </c>
      <c r="BC1486" s="30">
        <v>0.30049999999999999</v>
      </c>
      <c r="BD1486" s="37">
        <v>3</v>
      </c>
      <c r="BE1486" s="29">
        <v>205</v>
      </c>
      <c r="BF1486" s="38" t="s">
        <v>4213</v>
      </c>
      <c r="BG1486" s="39">
        <v>149.12946607528701</v>
      </c>
      <c r="BH1486" s="39">
        <v>-33.249179134407797</v>
      </c>
      <c r="BI1486" s="40">
        <f t="shared" si="322"/>
        <v>60</v>
      </c>
      <c r="BJ1486" s="40">
        <f t="shared" si="323"/>
        <v>74</v>
      </c>
      <c r="BK1486" s="40">
        <f t="shared" si="324"/>
        <v>57</v>
      </c>
      <c r="BL1486" s="40">
        <f t="shared" si="325"/>
        <v>19</v>
      </c>
      <c r="BM1486" s="40">
        <f t="shared" si="326"/>
        <v>1</v>
      </c>
      <c r="BN1486" s="40">
        <f t="shared" si="327"/>
        <v>100</v>
      </c>
      <c r="BO1486" s="40">
        <f t="shared" si="328"/>
        <v>68</v>
      </c>
      <c r="BP1486" s="40">
        <f t="shared" si="329"/>
        <v>52</v>
      </c>
      <c r="BQ1486" s="41">
        <f t="shared" si="330"/>
        <v>88</v>
      </c>
      <c r="BR1486" s="40">
        <f t="shared" si="331"/>
        <v>88</v>
      </c>
      <c r="BS1486" s="41">
        <f t="shared" si="332"/>
        <v>94</v>
      </c>
      <c r="BT1486" s="41">
        <f t="shared" si="333"/>
        <v>13</v>
      </c>
      <c r="BU1486" s="41">
        <f t="shared" si="334"/>
        <v>30</v>
      </c>
      <c r="BV1486" s="41">
        <f t="shared" si="335"/>
        <v>60</v>
      </c>
    </row>
    <row r="1487" spans="2:74" x14ac:dyDescent="0.3">
      <c r="B1487" s="12" t="s">
        <v>1905</v>
      </c>
      <c r="C1487" s="12">
        <v>104011080</v>
      </c>
      <c r="D1487" s="12" t="s">
        <v>1777</v>
      </c>
      <c r="E1487" s="12" t="s">
        <v>1163</v>
      </c>
      <c r="F1487" s="12" t="s">
        <v>1905</v>
      </c>
      <c r="G1487" s="12" t="s">
        <v>85</v>
      </c>
      <c r="H1487" s="12" t="s">
        <v>86</v>
      </c>
      <c r="I1487" s="28">
        <v>480200</v>
      </c>
      <c r="J1487" s="28">
        <v>480200</v>
      </c>
      <c r="K1487" s="28">
        <v>490000</v>
      </c>
      <c r="L1487" s="28">
        <v>465000</v>
      </c>
      <c r="M1487" s="28">
        <v>462500</v>
      </c>
      <c r="N1487" s="28">
        <v>460000</v>
      </c>
      <c r="O1487" s="29">
        <v>35</v>
      </c>
      <c r="P1487" s="29">
        <v>35</v>
      </c>
      <c r="Q1487" s="29">
        <v>31</v>
      </c>
      <c r="R1487" s="28">
        <v>480</v>
      </c>
      <c r="S1487" s="28">
        <v>465</v>
      </c>
      <c r="T1487" s="30">
        <v>3.3</v>
      </c>
      <c r="U1487" s="30">
        <v>-0.10000000000000009</v>
      </c>
      <c r="V1487" s="30">
        <v>3.4</v>
      </c>
      <c r="W1487" s="30">
        <v>2.7</v>
      </c>
      <c r="X1487" s="31">
        <v>5.1978342357351104E-2</v>
      </c>
      <c r="Y1487" s="30">
        <v>3.2</v>
      </c>
      <c r="Z1487" s="30">
        <v>-0.19999999999999973</v>
      </c>
      <c r="AA1487" s="30">
        <v>3.4</v>
      </c>
      <c r="AB1487" s="30">
        <v>3.5</v>
      </c>
      <c r="AC1487" s="32">
        <v>0.38095238095238088</v>
      </c>
      <c r="AD1487" s="30">
        <v>7.329059829059827</v>
      </c>
      <c r="AE1487" s="12">
        <v>316</v>
      </c>
      <c r="AF1487" s="12">
        <v>334</v>
      </c>
      <c r="AG1487" s="12">
        <v>280</v>
      </c>
      <c r="AH1487" s="33">
        <v>5.321196358907673</v>
      </c>
      <c r="AI1487" s="34">
        <v>610000</v>
      </c>
      <c r="AJ1487" s="34">
        <v>630000</v>
      </c>
      <c r="AK1487" s="34">
        <v>570000</v>
      </c>
      <c r="AL1487" s="35">
        <v>-3.1746031746031744E-2</v>
      </c>
      <c r="AM1487" s="35">
        <v>7.0175438596491224E-2</v>
      </c>
      <c r="AN1487" s="12">
        <v>2.9</v>
      </c>
      <c r="AO1487" s="33">
        <v>0.60000000000000009</v>
      </c>
      <c r="AP1487" s="12">
        <v>2.2999999999999998</v>
      </c>
      <c r="AQ1487" s="32">
        <v>9.30379746835443E-2</v>
      </c>
      <c r="AR1487" s="34">
        <v>530</v>
      </c>
      <c r="AS1487" s="34">
        <v>500</v>
      </c>
      <c r="AT1487" s="31">
        <v>0.06</v>
      </c>
      <c r="AU1487" s="32">
        <v>0.18740486111251856</v>
      </c>
      <c r="AV1487" s="36">
        <v>1260.0000000000002</v>
      </c>
      <c r="AW1487" s="30">
        <v>0.63829999999999998</v>
      </c>
      <c r="AX1487" s="30">
        <v>0.36170000000000002</v>
      </c>
      <c r="AY1487" s="30">
        <v>0.8226</v>
      </c>
      <c r="AZ1487" s="30">
        <v>7.46E-2</v>
      </c>
      <c r="BA1487" s="30">
        <v>0.36609999999999998</v>
      </c>
      <c r="BB1487" s="30">
        <v>0.27310000000000001</v>
      </c>
      <c r="BC1487" s="30">
        <v>0.32929999999999998</v>
      </c>
      <c r="BD1487" s="37">
        <v>5</v>
      </c>
      <c r="BE1487" s="29">
        <v>493</v>
      </c>
      <c r="BF1487" s="38" t="s">
        <v>4214</v>
      </c>
      <c r="BG1487" s="39">
        <v>152.923720656147</v>
      </c>
      <c r="BH1487" s="39">
        <v>-29.683804960143799</v>
      </c>
      <c r="BI1487" s="40">
        <f t="shared" si="322"/>
        <v>62</v>
      </c>
      <c r="BJ1487" s="40">
        <f t="shared" si="323"/>
        <v>69</v>
      </c>
      <c r="BK1487" s="40">
        <f t="shared" si="324"/>
        <v>59</v>
      </c>
      <c r="BL1487" s="40">
        <f t="shared" si="325"/>
        <v>38</v>
      </c>
      <c r="BM1487" s="40">
        <f t="shared" si="326"/>
        <v>1</v>
      </c>
      <c r="BN1487" s="40">
        <f t="shared" si="327"/>
        <v>100</v>
      </c>
      <c r="BO1487" s="40">
        <f t="shared" si="328"/>
        <v>30</v>
      </c>
      <c r="BP1487" s="40">
        <f t="shared" si="329"/>
        <v>71</v>
      </c>
      <c r="BQ1487" s="41">
        <f t="shared" si="330"/>
        <v>100</v>
      </c>
      <c r="BR1487" s="40">
        <f t="shared" si="331"/>
        <v>77</v>
      </c>
      <c r="BS1487" s="41">
        <f t="shared" si="332"/>
        <v>14</v>
      </c>
      <c r="BT1487" s="41">
        <f t="shared" si="333"/>
        <v>64</v>
      </c>
      <c r="BU1487" s="41">
        <f t="shared" si="334"/>
        <v>50</v>
      </c>
      <c r="BV1487" s="41">
        <f t="shared" si="335"/>
        <v>60</v>
      </c>
    </row>
    <row r="1488" spans="2:74" x14ac:dyDescent="0.3">
      <c r="B1488" s="12" t="s">
        <v>1906</v>
      </c>
      <c r="C1488" s="12">
        <v>104021087</v>
      </c>
      <c r="D1488" s="12" t="s">
        <v>1162</v>
      </c>
      <c r="E1488" s="12" t="s">
        <v>1163</v>
      </c>
      <c r="F1488" s="12" t="s">
        <v>2703</v>
      </c>
      <c r="G1488" s="12" t="s">
        <v>85</v>
      </c>
      <c r="H1488" s="12" t="s">
        <v>86</v>
      </c>
      <c r="I1488" s="28">
        <v>670000</v>
      </c>
      <c r="J1488" s="28">
        <v>650000</v>
      </c>
      <c r="K1488" s="28">
        <v>644960</v>
      </c>
      <c r="L1488" s="28">
        <v>555000</v>
      </c>
      <c r="M1488" s="28">
        <v>535000</v>
      </c>
      <c r="N1488" s="28">
        <v>495000</v>
      </c>
      <c r="O1488" s="29">
        <v>42</v>
      </c>
      <c r="P1488" s="29">
        <v>62</v>
      </c>
      <c r="Q1488" s="29">
        <v>84</v>
      </c>
      <c r="R1488" s="28">
        <v>420</v>
      </c>
      <c r="S1488" s="28">
        <v>400</v>
      </c>
      <c r="T1488" s="30">
        <v>1.1000000000000001</v>
      </c>
      <c r="U1488" s="30">
        <v>0.20000000000000007</v>
      </c>
      <c r="V1488" s="30">
        <v>0.9</v>
      </c>
      <c r="W1488" s="30">
        <v>1.5</v>
      </c>
      <c r="X1488" s="31">
        <v>3.2597014925373133E-2</v>
      </c>
      <c r="Y1488" s="30">
        <v>1.6</v>
      </c>
      <c r="Z1488" s="30">
        <v>-0.19999999999999996</v>
      </c>
      <c r="AA1488" s="30">
        <v>1.8</v>
      </c>
      <c r="AB1488" s="30">
        <v>2</v>
      </c>
      <c r="AC1488" s="32">
        <v>0.39936102236421722</v>
      </c>
      <c r="AD1488" s="30">
        <v>12.251459935166006</v>
      </c>
      <c r="AE1488" s="12">
        <v>554</v>
      </c>
      <c r="AF1488" s="12">
        <v>546</v>
      </c>
      <c r="AG1488" s="12">
        <v>475</v>
      </c>
      <c r="AH1488" s="33">
        <v>7.6619718309859151</v>
      </c>
      <c r="AI1488" s="34">
        <v>820000</v>
      </c>
      <c r="AJ1488" s="34">
        <v>810000</v>
      </c>
      <c r="AK1488" s="34">
        <v>830000</v>
      </c>
      <c r="AL1488" s="35">
        <v>1.2345679012345678E-2</v>
      </c>
      <c r="AM1488" s="35">
        <v>-1.2048192771084338E-2</v>
      </c>
      <c r="AN1488" s="12">
        <v>2.2999999999999998</v>
      </c>
      <c r="AO1488" s="33">
        <v>9.9999999999999645E-2</v>
      </c>
      <c r="AP1488" s="12">
        <v>2.2000000000000002</v>
      </c>
      <c r="AQ1488" s="32">
        <v>9.5238095238095233E-2</v>
      </c>
      <c r="AR1488" s="34">
        <v>650</v>
      </c>
      <c r="AS1488" s="34">
        <v>625</v>
      </c>
      <c r="AT1488" s="31">
        <v>0.04</v>
      </c>
      <c r="AU1488" s="32">
        <v>0.1363390837338973</v>
      </c>
      <c r="AV1488" s="36">
        <v>1051.68</v>
      </c>
      <c r="AW1488" s="30">
        <v>0.61499999999999999</v>
      </c>
      <c r="AX1488" s="30">
        <v>0.38500000000000001</v>
      </c>
      <c r="AY1488" s="30">
        <v>0.95269999999999999</v>
      </c>
      <c r="AZ1488" s="30">
        <v>1.6E-2</v>
      </c>
      <c r="BA1488" s="30">
        <v>0.53680000000000005</v>
      </c>
      <c r="BB1488" s="30">
        <v>0.22359999999999999</v>
      </c>
      <c r="BC1488" s="30">
        <v>0.1799</v>
      </c>
      <c r="BD1488" s="37">
        <v>3</v>
      </c>
      <c r="BE1488" s="29">
        <v>430</v>
      </c>
      <c r="BF1488" s="38" t="s">
        <v>4215</v>
      </c>
      <c r="BG1488" s="39">
        <v>152.65117989781999</v>
      </c>
      <c r="BH1488" s="39">
        <v>-30.202704423991101</v>
      </c>
      <c r="BI1488" s="40">
        <f t="shared" si="322"/>
        <v>98</v>
      </c>
      <c r="BJ1488" s="40">
        <f t="shared" si="323"/>
        <v>79</v>
      </c>
      <c r="BK1488" s="40">
        <f t="shared" si="324"/>
        <v>30</v>
      </c>
      <c r="BL1488" s="40">
        <f t="shared" si="325"/>
        <v>55</v>
      </c>
      <c r="BM1488" s="40">
        <f t="shared" si="326"/>
        <v>7</v>
      </c>
      <c r="BN1488" s="40">
        <f t="shared" si="327"/>
        <v>100</v>
      </c>
      <c r="BO1488" s="40">
        <f t="shared" si="328"/>
        <v>37</v>
      </c>
      <c r="BP1488" s="40">
        <f t="shared" si="329"/>
        <v>100</v>
      </c>
      <c r="BQ1488" s="41">
        <f t="shared" si="330"/>
        <v>59</v>
      </c>
      <c r="BR1488" s="40">
        <f t="shared" si="331"/>
        <v>28</v>
      </c>
      <c r="BS1488" s="41">
        <f t="shared" si="332"/>
        <v>1</v>
      </c>
      <c r="BT1488" s="41">
        <f t="shared" si="333"/>
        <v>90</v>
      </c>
      <c r="BU1488" s="41">
        <f t="shared" si="334"/>
        <v>30</v>
      </c>
      <c r="BV1488" s="41">
        <f t="shared" si="335"/>
        <v>60</v>
      </c>
    </row>
    <row r="1489" spans="2:74" x14ac:dyDescent="0.3">
      <c r="B1489" s="12" t="s">
        <v>1907</v>
      </c>
      <c r="C1489" s="12">
        <v>106031122</v>
      </c>
      <c r="D1489" s="12" t="s">
        <v>354</v>
      </c>
      <c r="E1489" s="12" t="s">
        <v>299</v>
      </c>
      <c r="F1489" s="12" t="s">
        <v>2986</v>
      </c>
      <c r="G1489" s="12" t="s">
        <v>85</v>
      </c>
      <c r="H1489" s="12" t="s">
        <v>86</v>
      </c>
      <c r="I1489" s="28">
        <v>650000</v>
      </c>
      <c r="J1489" s="28">
        <v>640000</v>
      </c>
      <c r="K1489" s="28">
        <v>625000</v>
      </c>
      <c r="L1489" s="28">
        <v>640000</v>
      </c>
      <c r="M1489" s="28">
        <v>631000</v>
      </c>
      <c r="N1489" s="28">
        <v>630000</v>
      </c>
      <c r="O1489" s="29">
        <v>37</v>
      </c>
      <c r="P1489" s="29">
        <v>41</v>
      </c>
      <c r="Q1489" s="29">
        <v>51</v>
      </c>
      <c r="R1489" s="28">
        <v>570</v>
      </c>
      <c r="S1489" s="28">
        <v>540</v>
      </c>
      <c r="T1489" s="30">
        <v>2.7</v>
      </c>
      <c r="U1489" s="30">
        <v>0</v>
      </c>
      <c r="V1489" s="30">
        <v>2.7</v>
      </c>
      <c r="W1489" s="30">
        <v>2.5</v>
      </c>
      <c r="X1489" s="31">
        <v>4.5600000000000002E-2</v>
      </c>
      <c r="Y1489" s="30">
        <v>4.0999999999999996</v>
      </c>
      <c r="Z1489" s="30">
        <v>-0.5</v>
      </c>
      <c r="AA1489" s="30">
        <v>4.5999999999999996</v>
      </c>
      <c r="AB1489" s="30">
        <v>5</v>
      </c>
      <c r="AC1489" s="32">
        <v>0.40010107816711588</v>
      </c>
      <c r="AD1489" s="30">
        <v>8.7741464510332428</v>
      </c>
      <c r="AE1489" s="12">
        <v>408</v>
      </c>
      <c r="AF1489" s="12">
        <v>407</v>
      </c>
      <c r="AG1489" s="12">
        <v>326</v>
      </c>
      <c r="AH1489" s="33">
        <v>5.3867228661749209</v>
      </c>
      <c r="AI1489" s="34">
        <v>850000</v>
      </c>
      <c r="AJ1489" s="34">
        <v>842500</v>
      </c>
      <c r="AK1489" s="34">
        <v>850000</v>
      </c>
      <c r="AL1489" s="35">
        <v>8.9020771513353119E-3</v>
      </c>
      <c r="AM1489" s="35">
        <v>0</v>
      </c>
      <c r="AN1489" s="12">
        <v>2.5</v>
      </c>
      <c r="AO1489" s="33">
        <v>0</v>
      </c>
      <c r="AP1489" s="12">
        <v>2.5</v>
      </c>
      <c r="AQ1489" s="32">
        <v>0.10481927710843372</v>
      </c>
      <c r="AR1489" s="34">
        <v>600</v>
      </c>
      <c r="AS1489" s="34">
        <v>580</v>
      </c>
      <c r="AT1489" s="31">
        <v>3.4482758620689655E-2</v>
      </c>
      <c r="AU1489" s="32">
        <v>0.12811901938922265</v>
      </c>
      <c r="AV1489" s="36">
        <v>1424.64</v>
      </c>
      <c r="AW1489" s="30">
        <v>0.67420000000000002</v>
      </c>
      <c r="AX1489" s="30">
        <v>0.32579999999999998</v>
      </c>
      <c r="AY1489" s="30">
        <v>0.80740000000000001</v>
      </c>
      <c r="AZ1489" s="30">
        <v>0.1457</v>
      </c>
      <c r="BA1489" s="30">
        <v>0.2797</v>
      </c>
      <c r="BB1489" s="30">
        <v>0.30459999999999998</v>
      </c>
      <c r="BC1489" s="30">
        <v>0.38729999999999998</v>
      </c>
      <c r="BD1489" s="37">
        <v>3</v>
      </c>
      <c r="BE1489" s="29">
        <v>133</v>
      </c>
      <c r="BF1489" s="38" t="s">
        <v>4216</v>
      </c>
      <c r="BG1489" s="39">
        <v>151.761943712153</v>
      </c>
      <c r="BH1489" s="39">
        <v>-32.763921557400202</v>
      </c>
      <c r="BI1489" s="40">
        <f t="shared" si="322"/>
        <v>72</v>
      </c>
      <c r="BJ1489" s="40">
        <f t="shared" si="323"/>
        <v>75</v>
      </c>
      <c r="BK1489" s="40">
        <f t="shared" si="324"/>
        <v>58</v>
      </c>
      <c r="BL1489" s="40">
        <f t="shared" si="325"/>
        <v>58</v>
      </c>
      <c r="BM1489" s="40">
        <f t="shared" si="326"/>
        <v>5</v>
      </c>
      <c r="BN1489" s="40">
        <f t="shared" si="327"/>
        <v>100</v>
      </c>
      <c r="BO1489" s="40">
        <f t="shared" si="328"/>
        <v>80</v>
      </c>
      <c r="BP1489" s="40">
        <f t="shared" si="329"/>
        <v>52</v>
      </c>
      <c r="BQ1489" s="41">
        <f t="shared" si="330"/>
        <v>100</v>
      </c>
      <c r="BR1489" s="40">
        <f t="shared" si="331"/>
        <v>63</v>
      </c>
      <c r="BS1489" s="41">
        <f t="shared" si="332"/>
        <v>1</v>
      </c>
      <c r="BT1489" s="41">
        <f t="shared" si="333"/>
        <v>49</v>
      </c>
      <c r="BU1489" s="41">
        <f t="shared" si="334"/>
        <v>30</v>
      </c>
      <c r="BV1489" s="41">
        <f t="shared" si="335"/>
        <v>60</v>
      </c>
    </row>
    <row r="1490" spans="2:74" x14ac:dyDescent="0.3">
      <c r="B1490" s="12" t="s">
        <v>1908</v>
      </c>
      <c r="C1490" s="12">
        <v>107011546</v>
      </c>
      <c r="D1490" s="12" t="s">
        <v>356</v>
      </c>
      <c r="E1490" s="12" t="s">
        <v>357</v>
      </c>
      <c r="F1490" s="12" t="s">
        <v>605</v>
      </c>
      <c r="G1490" s="12" t="s">
        <v>85</v>
      </c>
      <c r="H1490" s="12" t="s">
        <v>86</v>
      </c>
      <c r="I1490" s="28">
        <v>898900</v>
      </c>
      <c r="J1490" s="28">
        <v>850000</v>
      </c>
      <c r="K1490" s="28">
        <v>800000</v>
      </c>
      <c r="L1490" s="28">
        <v>827500</v>
      </c>
      <c r="M1490" s="28">
        <v>810000</v>
      </c>
      <c r="N1490" s="28">
        <v>800500</v>
      </c>
      <c r="O1490" s="29">
        <v>35</v>
      </c>
      <c r="P1490" s="29">
        <v>28</v>
      </c>
      <c r="Q1490" s="29">
        <v>29</v>
      </c>
      <c r="R1490" s="28">
        <v>600</v>
      </c>
      <c r="S1490" s="28">
        <v>570</v>
      </c>
      <c r="T1490" s="30">
        <v>2.2000000000000002</v>
      </c>
      <c r="U1490" s="30">
        <v>0</v>
      </c>
      <c r="V1490" s="30">
        <v>2.2000000000000002</v>
      </c>
      <c r="W1490" s="30">
        <v>2.1</v>
      </c>
      <c r="X1490" s="31">
        <v>3.4709088886416731E-2</v>
      </c>
      <c r="Y1490" s="30">
        <v>4.2</v>
      </c>
      <c r="Z1490" s="30">
        <v>-0.29999999999999982</v>
      </c>
      <c r="AA1490" s="30">
        <v>4.5</v>
      </c>
      <c r="AB1490" s="30">
        <v>4.4000000000000004</v>
      </c>
      <c r="AC1490" s="32">
        <v>0.48349664775657553</v>
      </c>
      <c r="AD1490" s="30">
        <v>13.929972329114928</v>
      </c>
      <c r="AE1490" s="12">
        <v>218</v>
      </c>
      <c r="AF1490" s="12">
        <v>191</v>
      </c>
      <c r="AG1490" s="12">
        <v>179</v>
      </c>
      <c r="AH1490" s="33">
        <v>3.5735294117647061</v>
      </c>
      <c r="AI1490" s="34">
        <v>855000</v>
      </c>
      <c r="AJ1490" s="34">
        <v>800500</v>
      </c>
      <c r="AK1490" s="34">
        <v>810000</v>
      </c>
      <c r="AL1490" s="35">
        <v>6.808244846970643E-2</v>
      </c>
      <c r="AM1490" s="35">
        <v>5.5555555555555552E-2</v>
      </c>
      <c r="AN1490" s="12">
        <v>2.7</v>
      </c>
      <c r="AO1490" s="33">
        <v>0.20000000000000018</v>
      </c>
      <c r="AP1490" s="12">
        <v>2.5</v>
      </c>
      <c r="AQ1490" s="32">
        <v>0.11374999999999999</v>
      </c>
      <c r="AR1490" s="34">
        <v>650</v>
      </c>
      <c r="AS1490" s="34">
        <v>600</v>
      </c>
      <c r="AT1490" s="31">
        <v>8.3333333333333329E-2</v>
      </c>
      <c r="AU1490" s="32">
        <v>4.9414349016912336E-2</v>
      </c>
      <c r="AV1490" s="36">
        <v>1240.96</v>
      </c>
      <c r="AW1490" s="30">
        <v>0.63460000000000005</v>
      </c>
      <c r="AX1490" s="30">
        <v>0.3654</v>
      </c>
      <c r="AY1490" s="30">
        <v>0.71460000000000001</v>
      </c>
      <c r="AZ1490" s="30">
        <v>0.1042</v>
      </c>
      <c r="BA1490" s="30">
        <v>0.35210000000000002</v>
      </c>
      <c r="BB1490" s="30">
        <v>0.2089</v>
      </c>
      <c r="BC1490" s="30">
        <v>0.40310000000000001</v>
      </c>
      <c r="BD1490" s="37">
        <v>2</v>
      </c>
      <c r="BE1490" s="29">
        <v>75</v>
      </c>
      <c r="BF1490" s="38" t="s">
        <v>4217</v>
      </c>
      <c r="BG1490" s="39">
        <v>150.89543710830901</v>
      </c>
      <c r="BH1490" s="39">
        <v>-34.4893947971199</v>
      </c>
      <c r="BI1490" s="40">
        <f t="shared" si="322"/>
        <v>80</v>
      </c>
      <c r="BJ1490" s="40">
        <f t="shared" si="323"/>
        <v>72</v>
      </c>
      <c r="BK1490" s="40">
        <f t="shared" si="324"/>
        <v>81</v>
      </c>
      <c r="BL1490" s="40">
        <f t="shared" si="325"/>
        <v>84</v>
      </c>
      <c r="BM1490" s="40">
        <f t="shared" si="326"/>
        <v>35</v>
      </c>
      <c r="BN1490" s="40">
        <f t="shared" si="327"/>
        <v>100</v>
      </c>
      <c r="BO1490" s="40">
        <f t="shared" si="328"/>
        <v>92</v>
      </c>
      <c r="BP1490" s="40">
        <f t="shared" si="329"/>
        <v>67</v>
      </c>
      <c r="BQ1490" s="41">
        <f t="shared" si="330"/>
        <v>66</v>
      </c>
      <c r="BR1490" s="40">
        <f t="shared" si="331"/>
        <v>12</v>
      </c>
      <c r="BS1490" s="41">
        <f t="shared" si="332"/>
        <v>1</v>
      </c>
      <c r="BT1490" s="41">
        <f t="shared" si="333"/>
        <v>47</v>
      </c>
      <c r="BU1490" s="41">
        <f t="shared" si="334"/>
        <v>20</v>
      </c>
      <c r="BV1490" s="41">
        <f t="shared" si="335"/>
        <v>60</v>
      </c>
    </row>
    <row r="1491" spans="2:74" x14ac:dyDescent="0.3">
      <c r="B1491" s="12" t="s">
        <v>1909</v>
      </c>
      <c r="C1491" s="12">
        <v>107041548</v>
      </c>
      <c r="D1491" s="12" t="s">
        <v>605</v>
      </c>
      <c r="E1491" s="12" t="s">
        <v>357</v>
      </c>
      <c r="F1491" s="12" t="s">
        <v>605</v>
      </c>
      <c r="G1491" s="12" t="s">
        <v>85</v>
      </c>
      <c r="H1491" s="12" t="s">
        <v>86</v>
      </c>
      <c r="I1491" s="28">
        <v>1290000</v>
      </c>
      <c r="J1491" s="28">
        <v>1131200</v>
      </c>
      <c r="K1491" s="28">
        <v>1200000</v>
      </c>
      <c r="L1491" s="28">
        <v>1340000</v>
      </c>
      <c r="M1491" s="28">
        <v>1340000</v>
      </c>
      <c r="N1491" s="28">
        <v>1370000</v>
      </c>
      <c r="O1491" s="29">
        <v>20</v>
      </c>
      <c r="P1491" s="29">
        <v>28</v>
      </c>
      <c r="Q1491" s="29">
        <v>56</v>
      </c>
      <c r="R1491" s="28">
        <v>700</v>
      </c>
      <c r="S1491" s="28">
        <v>680</v>
      </c>
      <c r="T1491" s="30">
        <v>0.3</v>
      </c>
      <c r="U1491" s="30">
        <v>-0.10000000000000003</v>
      </c>
      <c r="V1491" s="30">
        <v>0.4</v>
      </c>
      <c r="W1491" s="30">
        <v>0.6</v>
      </c>
      <c r="X1491" s="31">
        <v>2.8217054263565893E-2</v>
      </c>
      <c r="Y1491" s="30">
        <v>4.3</v>
      </c>
      <c r="Z1491" s="30">
        <v>0.29999999999999982</v>
      </c>
      <c r="AA1491" s="30">
        <v>4</v>
      </c>
      <c r="AB1491" s="30">
        <v>4.2</v>
      </c>
      <c r="AC1491" s="32">
        <v>0.39607097591888463</v>
      </c>
      <c r="AD1491" s="30">
        <v>14.036581289433</v>
      </c>
      <c r="AE1491" s="12">
        <v>290</v>
      </c>
      <c r="AF1491" s="12">
        <v>251</v>
      </c>
      <c r="AG1491" s="12">
        <v>246</v>
      </c>
      <c r="AH1491" s="33">
        <v>3.5489614243323442</v>
      </c>
      <c r="AI1491" s="34">
        <v>1265000</v>
      </c>
      <c r="AJ1491" s="34">
        <v>1260000</v>
      </c>
      <c r="AK1491" s="34">
        <v>1225000</v>
      </c>
      <c r="AL1491" s="35">
        <v>3.968253968253968E-3</v>
      </c>
      <c r="AM1491" s="35">
        <v>3.2653061224489799E-2</v>
      </c>
      <c r="AN1491" s="12">
        <v>2.6</v>
      </c>
      <c r="AO1491" s="33">
        <v>0.20000000000000018</v>
      </c>
      <c r="AP1491" s="12">
        <v>2.4</v>
      </c>
      <c r="AQ1491" s="32">
        <v>0.11030756442227765</v>
      </c>
      <c r="AR1491" s="34">
        <v>750</v>
      </c>
      <c r="AS1491" s="34">
        <v>740</v>
      </c>
      <c r="AT1491" s="31">
        <v>1.3513513513513514E-2</v>
      </c>
      <c r="AU1491" s="32">
        <v>0.13033572132417115</v>
      </c>
      <c r="AV1491" s="36">
        <v>1767.3600000000001</v>
      </c>
      <c r="AW1491" s="30">
        <v>0.49669999999999997</v>
      </c>
      <c r="AX1491" s="30">
        <v>0.50329999999999997</v>
      </c>
      <c r="AY1491" s="30">
        <v>8.4500000000000006E-2</v>
      </c>
      <c r="AZ1491" s="30">
        <v>4.2500000000000003E-2</v>
      </c>
      <c r="BA1491" s="30">
        <v>0.248</v>
      </c>
      <c r="BB1491" s="30">
        <v>0.17269999999999999</v>
      </c>
      <c r="BC1491" s="30">
        <v>0.54179999999999995</v>
      </c>
      <c r="BD1491" s="37">
        <v>7</v>
      </c>
      <c r="BE1491" s="29">
        <v>68</v>
      </c>
      <c r="BF1491" s="38" t="s">
        <v>4218</v>
      </c>
      <c r="BG1491" s="39">
        <v>150.89909126251601</v>
      </c>
      <c r="BH1491" s="39">
        <v>-34.422222292839798</v>
      </c>
      <c r="BI1491" s="40">
        <f t="shared" ref="BI1491:BI1554" si="336">IF(T1491&lt;=1, 100, IF(T1491&gt;=7, 1, ROUND(100 - ((T1491-1)/6)*99, 0)))</f>
        <v>100</v>
      </c>
      <c r="BJ1491" s="40">
        <f t="shared" ref="BJ1491:BJ1554" si="337">IF(AN1491&lt;=1, 100, IF(AN1491&gt;=7, 1, ROUND(100 - ((AN1491-1)/6)*99, 0)))</f>
        <v>74</v>
      </c>
      <c r="BK1491" s="40">
        <f t="shared" ref="BK1491:BK1554" si="338">IF(AH1491&lt;=2, 100, IF(AH1491&gt;=10, 1, ROUND(100 - ((AH1491-2)/8)*99, 0)))</f>
        <v>81</v>
      </c>
      <c r="BL1491" s="40">
        <f t="shared" ref="BL1491:BL1554" si="339">IF(OR(ISBLANK(AU1491), AU1491=""), "", IF(AU1491&lt;=0, 100, IF(AU1491&gt;=0.3, 1, ROUND(100 - (AU1491/0.3)*99, 0))))</f>
        <v>57</v>
      </c>
      <c r="BM1491" s="40">
        <f t="shared" ref="BM1491:BM1554" si="340">IF(AL1491&lt;=0, 1, IF(AL1491&gt;=0.2, 100, ROUND(1 + (AL1491/0.2)*99, 0)))</f>
        <v>3</v>
      </c>
      <c r="BN1491" s="40">
        <f t="shared" ref="BN1491:BN1554" si="341">IF(AQ1491&lt;=0.01, 1, IF(AQ1491&gt;=0.075, 100, ROUND(1 + ((AQ1491-0.01)/0.065)*99, 0)))</f>
        <v>100</v>
      </c>
      <c r="BO1491" s="40">
        <f t="shared" ref="BO1491:BO1554" si="342">IF(BE1491&gt;=750, 1, IF(BE1491&lt;=50, 100, ROUND(100 - 99 * (((BE1491 - 50)/700)^0.75), 0)))</f>
        <v>94</v>
      </c>
      <c r="BP1491" s="40">
        <f t="shared" ref="BP1491:BP1554" si="343">IF(BA1491&gt;=0.5, 100, IF(BA1491&lt;=0.05, 1, ROUND(1 + ((BA1491-0.05)/0.45)*99, 0)))</f>
        <v>45</v>
      </c>
      <c r="BQ1491" s="41">
        <f t="shared" ref="BQ1491:BQ1554" si="344">IF(X1491&gt;=0.045, 100, IF(X1491&lt;=0.015, 1, ROUND(1 + ((X1491-0.015)/0.03)*99, 0)))</f>
        <v>45</v>
      </c>
      <c r="BR1491" s="40">
        <f t="shared" ref="BR1491:BR1554" si="345">IF(AD1491&lt;=5, 100, IF(AD1491&gt;=15, 1, ROUND(100 - ((AD1491-5)/10)*99, 0)))</f>
        <v>11</v>
      </c>
      <c r="BS1491" s="41">
        <f t="shared" ref="BS1491:BS1554" si="346">IF(AC1491&lt;=0.25, 100, IF(AC1491&gt;=0.4, 1, ROUND(100 - ((AC1491-0.25)/0.15)*99, 0)))</f>
        <v>4</v>
      </c>
      <c r="BT1491" s="41">
        <f t="shared" ref="BT1491:BT1554" si="347">IF(Y1491&lt;=1, 100, IF(Y1491&gt;=7, 1, ROUND(100 - ((Y1491-1)/6)*99, 0)))</f>
        <v>46</v>
      </c>
      <c r="BU1491" s="41">
        <f t="shared" ref="BU1491:BU1554" si="348">BD1491*10</f>
        <v>70</v>
      </c>
      <c r="BV1491" s="41">
        <f t="shared" ref="BV1491:BV1554" si="349">IF(
  (
    IF($BI$2,0.1,0) + IF($BJ$2,0.1,0) + IF($BK$2,0.05,0) + IF($BL$2,0.07,0) + IF($BM$2,0.05,0) + IF($BN$2,0.1,0) +
    IF($BO$2,0.07,0) + IF($BP$2,0.08,0) + IF($BQ$2,0.08,0) + IF($BR$2,0.07,0) + IF($BS$2,0.07,0) + IF($BT$2,0.08,0) +
    IF($BU$2,0.08,0)
  ) = 0,
  "",
  ROUND(
    (
      IF($BI$2, BI1491*0.1, 0) + IF($BJ$2, BJ1491*0.1, 0) + IF($BK$2, BK1491*0.05, 0) + IF($BL$2, BL1491*0.07, 0) +
      IF($BM$2, BM1491*0.05, 0) + IF($BN$2, BN1491*0.1, 0) + IF($BO$2, BO1491*0.07, 0) + IF($BP$2, BP1491*0.08, 0) +
      IF($BQ$2, BQ1491*0.08, 0) + IF($BR$2, BR1491*0.07, 0) + IF($BS$2, BS1491*0.07, 0) + IF($BT$2, BT1491*0.08, 0) +
      IF($BU$2, BU1491*0.08, 0)
    ) /
    (
      IF($BI$2,0.1,0) + IF($BJ$2,0.1,0) + IF($BK$2,0.05,0) + IF($BL$2,0.07,0) + IF($BM$2,0.05,0) +
      IF($BN$2,0.1,0) + IF($BO$2,0.07,0) + IF($BP$2,0.08,0) + IF($BQ$2,0.08,0) + IF($BR$2,0.07,0) +
      IF($BS$2,0.07,0) + IF($BT$2,0.08,0) + IF($BU$2,0.08,0)
    ),
  0)
)</f>
        <v>60</v>
      </c>
    </row>
    <row r="1492" spans="2:74" x14ac:dyDescent="0.3">
      <c r="B1492" s="12" t="s">
        <v>1910</v>
      </c>
      <c r="C1492" s="12">
        <v>108011153</v>
      </c>
      <c r="D1492" s="12" t="s">
        <v>1044</v>
      </c>
      <c r="E1492" s="12" t="s">
        <v>1045</v>
      </c>
      <c r="F1492" s="12" t="s">
        <v>2703</v>
      </c>
      <c r="G1492" s="12" t="s">
        <v>85</v>
      </c>
      <c r="H1492" s="12" t="s">
        <v>86</v>
      </c>
      <c r="I1492" s="28">
        <v>950000</v>
      </c>
      <c r="J1492" s="28">
        <v>895000</v>
      </c>
      <c r="K1492" s="28">
        <v>910000</v>
      </c>
      <c r="L1492" s="28">
        <v>989000</v>
      </c>
      <c r="M1492" s="28">
        <v>848000</v>
      </c>
      <c r="N1492" s="28">
        <v>830000</v>
      </c>
      <c r="O1492" s="29">
        <v>109</v>
      </c>
      <c r="P1492" s="29">
        <v>108</v>
      </c>
      <c r="Q1492" s="29">
        <v>97</v>
      </c>
      <c r="R1492" s="28">
        <v>580</v>
      </c>
      <c r="S1492" s="28">
        <v>550</v>
      </c>
      <c r="T1492" s="30">
        <v>2.5</v>
      </c>
      <c r="U1492" s="30">
        <v>0.10000000000000009</v>
      </c>
      <c r="V1492" s="30">
        <v>2.4</v>
      </c>
      <c r="W1492" s="30">
        <v>2.4</v>
      </c>
      <c r="X1492" s="31">
        <v>3.1747368421052628E-2</v>
      </c>
      <c r="Y1492" s="30">
        <v>1.5</v>
      </c>
      <c r="Z1492" s="30">
        <v>-0.30000000000000004</v>
      </c>
      <c r="AA1492" s="30">
        <v>1.8</v>
      </c>
      <c r="AB1492" s="30">
        <v>1.7</v>
      </c>
      <c r="AC1492" s="32">
        <v>0.45346509882411801</v>
      </c>
      <c r="AD1492" s="30">
        <v>14.283549200361806</v>
      </c>
      <c r="AE1492" s="12">
        <v>282</v>
      </c>
      <c r="AF1492" s="12">
        <v>302</v>
      </c>
      <c r="AG1492" s="12">
        <v>235</v>
      </c>
      <c r="AH1492" s="33">
        <v>7.5526315789473681</v>
      </c>
      <c r="AI1492" s="34">
        <v>805000</v>
      </c>
      <c r="AJ1492" s="34">
        <v>825000</v>
      </c>
      <c r="AK1492" s="34">
        <v>782500</v>
      </c>
      <c r="AL1492" s="35">
        <v>-2.4242424242424242E-2</v>
      </c>
      <c r="AM1492" s="35">
        <v>2.8753993610223641E-2</v>
      </c>
      <c r="AN1492" s="12">
        <v>2.7</v>
      </c>
      <c r="AO1492" s="33">
        <v>0.40000000000000036</v>
      </c>
      <c r="AP1492" s="12">
        <v>2.2999999999999998</v>
      </c>
      <c r="AQ1492" s="32">
        <v>0.11756756756756756</v>
      </c>
      <c r="AR1492" s="34">
        <v>600</v>
      </c>
      <c r="AS1492" s="34">
        <v>550</v>
      </c>
      <c r="AT1492" s="31">
        <v>9.0909090909090912E-2</v>
      </c>
      <c r="AU1492" s="32">
        <v>0.1228357622419058</v>
      </c>
      <c r="AV1492" s="36">
        <v>1279.0400000000002</v>
      </c>
      <c r="AW1492" s="30">
        <v>0.71289999999999998</v>
      </c>
      <c r="AX1492" s="30">
        <v>0.28710000000000002</v>
      </c>
      <c r="AY1492" s="30">
        <v>0.92249999999999999</v>
      </c>
      <c r="AZ1492" s="30">
        <v>2.3599999999999999E-2</v>
      </c>
      <c r="BA1492" s="30">
        <v>0.52139999999999997</v>
      </c>
      <c r="BB1492" s="30">
        <v>0.29930000000000001</v>
      </c>
      <c r="BC1492" s="30">
        <v>0.13800000000000001</v>
      </c>
      <c r="BD1492" s="37">
        <v>5</v>
      </c>
      <c r="BE1492" s="29">
        <v>210</v>
      </c>
      <c r="BF1492" s="38" t="s">
        <v>4219</v>
      </c>
      <c r="BG1492" s="39">
        <v>152.38023967081901</v>
      </c>
      <c r="BH1492" s="39">
        <v>-32.260532412508198</v>
      </c>
      <c r="BI1492" s="40">
        <f t="shared" si="336"/>
        <v>75</v>
      </c>
      <c r="BJ1492" s="40">
        <f t="shared" si="337"/>
        <v>72</v>
      </c>
      <c r="BK1492" s="40">
        <f t="shared" si="338"/>
        <v>31</v>
      </c>
      <c r="BL1492" s="40">
        <f t="shared" si="339"/>
        <v>59</v>
      </c>
      <c r="BM1492" s="40">
        <f t="shared" si="340"/>
        <v>1</v>
      </c>
      <c r="BN1492" s="40">
        <f t="shared" si="341"/>
        <v>100</v>
      </c>
      <c r="BO1492" s="40">
        <f t="shared" si="342"/>
        <v>67</v>
      </c>
      <c r="BP1492" s="40">
        <f t="shared" si="343"/>
        <v>100</v>
      </c>
      <c r="BQ1492" s="41">
        <f t="shared" si="344"/>
        <v>56</v>
      </c>
      <c r="BR1492" s="40">
        <f t="shared" si="345"/>
        <v>8</v>
      </c>
      <c r="BS1492" s="41">
        <f t="shared" si="346"/>
        <v>1</v>
      </c>
      <c r="BT1492" s="41">
        <f t="shared" si="347"/>
        <v>92</v>
      </c>
      <c r="BU1492" s="41">
        <f t="shared" si="348"/>
        <v>50</v>
      </c>
      <c r="BV1492" s="41">
        <f t="shared" si="349"/>
        <v>60</v>
      </c>
    </row>
    <row r="1493" spans="2:74" x14ac:dyDescent="0.3">
      <c r="B1493" s="12" t="s">
        <v>1911</v>
      </c>
      <c r="C1493" s="12">
        <v>110031195</v>
      </c>
      <c r="D1493" s="12" t="s">
        <v>826</v>
      </c>
      <c r="E1493" s="12" t="s">
        <v>363</v>
      </c>
      <c r="F1493" s="12" t="s">
        <v>2703</v>
      </c>
      <c r="G1493" s="12" t="s">
        <v>85</v>
      </c>
      <c r="H1493" s="12" t="s">
        <v>86</v>
      </c>
      <c r="I1493" s="28">
        <v>425000</v>
      </c>
      <c r="J1493" s="28">
        <v>399000</v>
      </c>
      <c r="K1493" s="28">
        <v>390000</v>
      </c>
      <c r="L1493" s="28">
        <v>313000</v>
      </c>
      <c r="M1493" s="28">
        <v>335000</v>
      </c>
      <c r="N1493" s="28">
        <v>289000</v>
      </c>
      <c r="O1493" s="29">
        <v>81</v>
      </c>
      <c r="P1493" s="29">
        <v>81</v>
      </c>
      <c r="Q1493" s="29">
        <v>77</v>
      </c>
      <c r="R1493" s="28">
        <v>370</v>
      </c>
      <c r="S1493" s="28">
        <v>360</v>
      </c>
      <c r="T1493" s="30">
        <v>1.6</v>
      </c>
      <c r="U1493" s="30">
        <v>-0.19999999999999996</v>
      </c>
      <c r="V1493" s="30">
        <v>1.8</v>
      </c>
      <c r="W1493" s="30">
        <v>1.9</v>
      </c>
      <c r="X1493" s="31">
        <v>4.5270588235294118E-2</v>
      </c>
      <c r="Y1493" s="30">
        <v>3.5</v>
      </c>
      <c r="Z1493" s="30">
        <v>-0.29999999999999982</v>
      </c>
      <c r="AA1493" s="30">
        <v>3.8</v>
      </c>
      <c r="AB1493" s="30">
        <v>2.8</v>
      </c>
      <c r="AC1493" s="32">
        <v>0.22112258558041689</v>
      </c>
      <c r="AD1493" s="30">
        <v>4.8844645983200197</v>
      </c>
      <c r="AE1493" s="12">
        <v>161</v>
      </c>
      <c r="AF1493" s="12">
        <v>174</v>
      </c>
      <c r="AG1493" s="12">
        <v>140</v>
      </c>
      <c r="AH1493" s="33">
        <v>9.8926829268292682</v>
      </c>
      <c r="AI1493" s="34">
        <v>330000</v>
      </c>
      <c r="AJ1493" s="34">
        <v>310000</v>
      </c>
      <c r="AK1493" s="34">
        <v>310000</v>
      </c>
      <c r="AL1493" s="35">
        <v>6.4516129032258063E-2</v>
      </c>
      <c r="AM1493" s="35">
        <v>6.4516129032258063E-2</v>
      </c>
      <c r="AN1493" s="12">
        <v>1.4</v>
      </c>
      <c r="AO1493" s="33">
        <v>-0.10000000000000009</v>
      </c>
      <c r="AP1493" s="12">
        <v>1.5</v>
      </c>
      <c r="AQ1493" s="32">
        <v>1.7857142857142856E-2</v>
      </c>
      <c r="AR1493" s="34">
        <v>410</v>
      </c>
      <c r="AS1493" s="34">
        <v>425</v>
      </c>
      <c r="AT1493" s="31">
        <v>-3.5294117647058823E-2</v>
      </c>
      <c r="AU1493" s="32">
        <v>8.6895642386234151E-2</v>
      </c>
      <c r="AV1493" s="36">
        <v>1673.2800000000002</v>
      </c>
      <c r="AW1493" s="30">
        <v>0.65769999999999995</v>
      </c>
      <c r="AX1493" s="30">
        <v>0.34229999999999999</v>
      </c>
      <c r="AY1493" s="30">
        <v>0.82299999999999995</v>
      </c>
      <c r="AZ1493" s="30">
        <v>0.13730000000000001</v>
      </c>
      <c r="BA1493" s="30">
        <v>0.29970000000000002</v>
      </c>
      <c r="BB1493" s="30">
        <v>0.26190000000000002</v>
      </c>
      <c r="BC1493" s="30">
        <v>0.38679999999999998</v>
      </c>
      <c r="BD1493" s="37">
        <v>1</v>
      </c>
      <c r="BE1493" s="29">
        <v>507</v>
      </c>
      <c r="BF1493" s="38" t="s">
        <v>4220</v>
      </c>
      <c r="BG1493" s="39">
        <v>149.84229775123899</v>
      </c>
      <c r="BH1493" s="39">
        <v>-29.461020722681599</v>
      </c>
      <c r="BI1493" s="40">
        <f t="shared" si="336"/>
        <v>90</v>
      </c>
      <c r="BJ1493" s="40">
        <f t="shared" si="337"/>
        <v>93</v>
      </c>
      <c r="BK1493" s="40">
        <f t="shared" si="338"/>
        <v>2</v>
      </c>
      <c r="BL1493" s="40">
        <f t="shared" si="339"/>
        <v>71</v>
      </c>
      <c r="BM1493" s="40">
        <f t="shared" si="340"/>
        <v>33</v>
      </c>
      <c r="BN1493" s="40">
        <f t="shared" si="341"/>
        <v>13</v>
      </c>
      <c r="BO1493" s="40">
        <f t="shared" si="342"/>
        <v>28</v>
      </c>
      <c r="BP1493" s="40">
        <f t="shared" si="343"/>
        <v>56</v>
      </c>
      <c r="BQ1493" s="41">
        <f t="shared" si="344"/>
        <v>100</v>
      </c>
      <c r="BR1493" s="40">
        <f t="shared" si="345"/>
        <v>100</v>
      </c>
      <c r="BS1493" s="41">
        <f t="shared" si="346"/>
        <v>100</v>
      </c>
      <c r="BT1493" s="41">
        <f t="shared" si="347"/>
        <v>59</v>
      </c>
      <c r="BU1493" s="41">
        <f t="shared" si="348"/>
        <v>10</v>
      </c>
      <c r="BV1493" s="41">
        <f t="shared" si="349"/>
        <v>60</v>
      </c>
    </row>
    <row r="1494" spans="2:74" x14ac:dyDescent="0.3">
      <c r="B1494" s="12" t="s">
        <v>1912</v>
      </c>
      <c r="C1494" s="12">
        <v>110041202</v>
      </c>
      <c r="D1494" s="12" t="s">
        <v>362</v>
      </c>
      <c r="E1494" s="12" t="s">
        <v>363</v>
      </c>
      <c r="F1494" s="12" t="s">
        <v>3877</v>
      </c>
      <c r="G1494" s="12" t="s">
        <v>85</v>
      </c>
      <c r="H1494" s="12" t="s">
        <v>86</v>
      </c>
      <c r="I1494" s="28">
        <v>565000</v>
      </c>
      <c r="J1494" s="28">
        <v>559000</v>
      </c>
      <c r="K1494" s="28">
        <v>539000</v>
      </c>
      <c r="L1494" s="28">
        <v>485000</v>
      </c>
      <c r="M1494" s="28">
        <v>485000</v>
      </c>
      <c r="N1494" s="28">
        <v>510000</v>
      </c>
      <c r="O1494" s="29">
        <v>48</v>
      </c>
      <c r="P1494" s="29">
        <v>45</v>
      </c>
      <c r="Q1494" s="29">
        <v>45</v>
      </c>
      <c r="R1494" s="28">
        <v>450</v>
      </c>
      <c r="S1494" s="28">
        <v>420</v>
      </c>
      <c r="T1494" s="30">
        <v>0.7</v>
      </c>
      <c r="U1494" s="30">
        <v>9.9999999999999978E-2</v>
      </c>
      <c r="V1494" s="30">
        <v>0.6</v>
      </c>
      <c r="W1494" s="30">
        <v>0.5</v>
      </c>
      <c r="X1494" s="31">
        <v>4.1415929203539821E-2</v>
      </c>
      <c r="Y1494" s="30">
        <v>7.4</v>
      </c>
      <c r="Z1494" s="30">
        <v>-0.59999999999999964</v>
      </c>
      <c r="AA1494" s="30">
        <v>8</v>
      </c>
      <c r="AB1494" s="30">
        <v>6.7</v>
      </c>
      <c r="AC1494" s="32">
        <v>0.29051750852184693</v>
      </c>
      <c r="AD1494" s="30">
        <v>7.0146321502069879</v>
      </c>
      <c r="AE1494" s="12">
        <v>419</v>
      </c>
      <c r="AF1494" s="12">
        <v>421</v>
      </c>
      <c r="AG1494" s="12">
        <v>423</v>
      </c>
      <c r="AH1494" s="33">
        <v>7.6397515527950315</v>
      </c>
      <c r="AI1494" s="34">
        <v>455000</v>
      </c>
      <c r="AJ1494" s="34">
        <v>400000</v>
      </c>
      <c r="AK1494" s="34">
        <v>355000</v>
      </c>
      <c r="AL1494" s="35">
        <v>0.13750000000000001</v>
      </c>
      <c r="AM1494" s="35">
        <v>0.28169014084507044</v>
      </c>
      <c r="AN1494" s="12">
        <v>1.4</v>
      </c>
      <c r="AO1494" s="33">
        <v>9.9999999999999867E-2</v>
      </c>
      <c r="AP1494" s="12">
        <v>1.3</v>
      </c>
      <c r="AQ1494" s="32">
        <v>5.1666666666666673E-2</v>
      </c>
      <c r="AR1494" s="34">
        <v>450</v>
      </c>
      <c r="AS1494" s="34">
        <v>425</v>
      </c>
      <c r="AT1494" s="31">
        <v>5.8823529411764705E-2</v>
      </c>
      <c r="AU1494" s="32">
        <v>0.20803307651786701</v>
      </c>
      <c r="AV1494" s="36">
        <v>1548.96</v>
      </c>
      <c r="AW1494" s="30">
        <v>0.66920000000000002</v>
      </c>
      <c r="AX1494" s="30">
        <v>0.33079999999999998</v>
      </c>
      <c r="AY1494" s="30">
        <v>0.85950000000000004</v>
      </c>
      <c r="AZ1494" s="30">
        <v>0.1188</v>
      </c>
      <c r="BA1494" s="30">
        <v>0.32279999999999998</v>
      </c>
      <c r="BB1494" s="30">
        <v>0.30059999999999998</v>
      </c>
      <c r="BC1494" s="30">
        <v>0.3483</v>
      </c>
      <c r="BD1494" s="37">
        <v>1</v>
      </c>
      <c r="BE1494" s="29">
        <v>303</v>
      </c>
      <c r="BF1494" s="38" t="s">
        <v>4221</v>
      </c>
      <c r="BG1494" s="39">
        <v>150.960254724583</v>
      </c>
      <c r="BH1494" s="39">
        <v>-31.1496197796857</v>
      </c>
      <c r="BI1494" s="40">
        <f t="shared" si="336"/>
        <v>100</v>
      </c>
      <c r="BJ1494" s="40">
        <f t="shared" si="337"/>
        <v>93</v>
      </c>
      <c r="BK1494" s="40">
        <f t="shared" si="338"/>
        <v>30</v>
      </c>
      <c r="BL1494" s="40">
        <f t="shared" si="339"/>
        <v>31</v>
      </c>
      <c r="BM1494" s="40">
        <f t="shared" si="340"/>
        <v>69</v>
      </c>
      <c r="BN1494" s="40">
        <f t="shared" si="341"/>
        <v>64</v>
      </c>
      <c r="BO1494" s="40">
        <f t="shared" si="342"/>
        <v>54</v>
      </c>
      <c r="BP1494" s="40">
        <f t="shared" si="343"/>
        <v>61</v>
      </c>
      <c r="BQ1494" s="41">
        <f t="shared" si="344"/>
        <v>88</v>
      </c>
      <c r="BR1494" s="40">
        <f t="shared" si="345"/>
        <v>80</v>
      </c>
      <c r="BS1494" s="41">
        <f t="shared" si="346"/>
        <v>73</v>
      </c>
      <c r="BT1494" s="41">
        <f t="shared" si="347"/>
        <v>1</v>
      </c>
      <c r="BU1494" s="41">
        <f t="shared" si="348"/>
        <v>10</v>
      </c>
      <c r="BV1494" s="41">
        <f t="shared" si="349"/>
        <v>60</v>
      </c>
    </row>
    <row r="1495" spans="2:74" x14ac:dyDescent="0.3">
      <c r="B1495" s="12" t="s">
        <v>1913</v>
      </c>
      <c r="C1495" s="12">
        <v>111011214</v>
      </c>
      <c r="D1495" s="12" t="s">
        <v>505</v>
      </c>
      <c r="E1495" s="12" t="s">
        <v>506</v>
      </c>
      <c r="F1495" s="12" t="s">
        <v>2986</v>
      </c>
      <c r="G1495" s="12" t="s">
        <v>85</v>
      </c>
      <c r="H1495" s="12" t="s">
        <v>86</v>
      </c>
      <c r="I1495" s="28">
        <v>1030000</v>
      </c>
      <c r="J1495" s="28">
        <v>1029600</v>
      </c>
      <c r="K1495" s="28">
        <v>969000</v>
      </c>
      <c r="L1495" s="28">
        <v>960000</v>
      </c>
      <c r="M1495" s="28">
        <v>945000</v>
      </c>
      <c r="N1495" s="28">
        <v>945000</v>
      </c>
      <c r="O1495" s="29">
        <v>31</v>
      </c>
      <c r="P1495" s="29">
        <v>32</v>
      </c>
      <c r="Q1495" s="29">
        <v>34</v>
      </c>
      <c r="R1495" s="28">
        <v>680</v>
      </c>
      <c r="S1495" s="28">
        <v>600</v>
      </c>
      <c r="T1495" s="30">
        <v>3.1</v>
      </c>
      <c r="U1495" s="30">
        <v>0</v>
      </c>
      <c r="V1495" s="30">
        <v>3.1</v>
      </c>
      <c r="W1495" s="30">
        <v>3</v>
      </c>
      <c r="X1495" s="31">
        <v>3.4330097087378643E-2</v>
      </c>
      <c r="Y1495" s="30">
        <v>4.7</v>
      </c>
      <c r="Z1495" s="30">
        <v>0.10000000000000053</v>
      </c>
      <c r="AA1495" s="30">
        <v>4.5999999999999996</v>
      </c>
      <c r="AB1495" s="30">
        <v>4.0999999999999996</v>
      </c>
      <c r="AC1495" s="32">
        <v>0.36841192787794724</v>
      </c>
      <c r="AD1495" s="30">
        <v>10.731456043956042</v>
      </c>
      <c r="AE1495" s="12">
        <v>353</v>
      </c>
      <c r="AF1495" s="12">
        <v>371</v>
      </c>
      <c r="AG1495" s="12">
        <v>335</v>
      </c>
      <c r="AH1495" s="33">
        <v>2.8654453569172458</v>
      </c>
      <c r="AI1495" s="34">
        <v>940000</v>
      </c>
      <c r="AJ1495" s="34">
        <v>905000</v>
      </c>
      <c r="AK1495" s="34">
        <v>910000</v>
      </c>
      <c r="AL1495" s="35">
        <v>3.8674033149171269E-2</v>
      </c>
      <c r="AM1495" s="35">
        <v>3.2967032967032968E-2</v>
      </c>
      <c r="AN1495" s="12">
        <v>3.3</v>
      </c>
      <c r="AO1495" s="33">
        <v>0.19999999999999973</v>
      </c>
      <c r="AP1495" s="12">
        <v>3.1</v>
      </c>
      <c r="AQ1495" s="32">
        <v>9.789473684210527E-2</v>
      </c>
      <c r="AR1495" s="34">
        <v>650</v>
      </c>
      <c r="AS1495" s="34">
        <v>600</v>
      </c>
      <c r="AT1495" s="31">
        <v>8.3333333333333329E-2</v>
      </c>
      <c r="AU1495" s="32">
        <v>0.13574093168527568</v>
      </c>
      <c r="AV1495" s="36">
        <v>1845.7600000000002</v>
      </c>
      <c r="AW1495" s="30">
        <v>0.70489999999999997</v>
      </c>
      <c r="AX1495" s="30">
        <v>0.29509999999999997</v>
      </c>
      <c r="AY1495" s="30">
        <v>0.76019999999999999</v>
      </c>
      <c r="AZ1495" s="30">
        <v>0.17460000000000001</v>
      </c>
      <c r="BA1495" s="30">
        <v>0.4108</v>
      </c>
      <c r="BB1495" s="30">
        <v>0.3337</v>
      </c>
      <c r="BC1495" s="30">
        <v>0.23019999999999999</v>
      </c>
      <c r="BD1495" s="37">
        <v>3</v>
      </c>
      <c r="BE1495" s="29">
        <v>109</v>
      </c>
      <c r="BF1495" s="38" t="s">
        <v>4222</v>
      </c>
      <c r="BG1495" s="39">
        <v>151.64040329958701</v>
      </c>
      <c r="BH1495" s="39">
        <v>-32.961106836187398</v>
      </c>
      <c r="BI1495" s="40">
        <f t="shared" si="336"/>
        <v>65</v>
      </c>
      <c r="BJ1495" s="40">
        <f t="shared" si="337"/>
        <v>62</v>
      </c>
      <c r="BK1495" s="40">
        <f t="shared" si="338"/>
        <v>89</v>
      </c>
      <c r="BL1495" s="40">
        <f t="shared" si="339"/>
        <v>55</v>
      </c>
      <c r="BM1495" s="40">
        <f t="shared" si="340"/>
        <v>20</v>
      </c>
      <c r="BN1495" s="40">
        <f t="shared" si="341"/>
        <v>100</v>
      </c>
      <c r="BO1495" s="40">
        <f t="shared" si="342"/>
        <v>85</v>
      </c>
      <c r="BP1495" s="40">
        <f t="shared" si="343"/>
        <v>80</v>
      </c>
      <c r="BQ1495" s="41">
        <f t="shared" si="344"/>
        <v>65</v>
      </c>
      <c r="BR1495" s="40">
        <f t="shared" si="345"/>
        <v>43</v>
      </c>
      <c r="BS1495" s="41">
        <f t="shared" si="346"/>
        <v>22</v>
      </c>
      <c r="BT1495" s="41">
        <f t="shared" si="347"/>
        <v>39</v>
      </c>
      <c r="BU1495" s="41">
        <f t="shared" si="348"/>
        <v>30</v>
      </c>
      <c r="BV1495" s="41">
        <f t="shared" si="349"/>
        <v>60</v>
      </c>
    </row>
    <row r="1496" spans="2:74" x14ac:dyDescent="0.3">
      <c r="B1496" s="12" t="s">
        <v>1914</v>
      </c>
      <c r="C1496" s="12">
        <v>111021215</v>
      </c>
      <c r="D1496" s="12" t="s">
        <v>1169</v>
      </c>
      <c r="E1496" s="12" t="s">
        <v>506</v>
      </c>
      <c r="F1496" s="12" t="s">
        <v>2986</v>
      </c>
      <c r="G1496" s="12" t="s">
        <v>85</v>
      </c>
      <c r="H1496" s="12" t="s">
        <v>86</v>
      </c>
      <c r="I1496" s="28">
        <v>875000</v>
      </c>
      <c r="J1496" s="28">
        <v>859400</v>
      </c>
      <c r="K1496" s="28">
        <v>804000</v>
      </c>
      <c r="L1496" s="28">
        <v>785000</v>
      </c>
      <c r="M1496" s="28">
        <v>765000</v>
      </c>
      <c r="N1496" s="28">
        <v>760000</v>
      </c>
      <c r="O1496" s="29">
        <v>30</v>
      </c>
      <c r="P1496" s="29">
        <v>29</v>
      </c>
      <c r="Q1496" s="29">
        <v>35</v>
      </c>
      <c r="R1496" s="28">
        <v>610</v>
      </c>
      <c r="S1496" s="28">
        <v>550</v>
      </c>
      <c r="T1496" s="30">
        <v>2.9</v>
      </c>
      <c r="U1496" s="30">
        <v>-0.20000000000000018</v>
      </c>
      <c r="V1496" s="30">
        <v>3.1</v>
      </c>
      <c r="W1496" s="30">
        <v>2.5</v>
      </c>
      <c r="X1496" s="31">
        <v>3.6251428571428573E-2</v>
      </c>
      <c r="Y1496" s="30">
        <v>3.5</v>
      </c>
      <c r="Z1496" s="30">
        <v>-0.5</v>
      </c>
      <c r="AA1496" s="30">
        <v>4</v>
      </c>
      <c r="AB1496" s="30">
        <v>4</v>
      </c>
      <c r="AC1496" s="32">
        <v>0.37050534499514087</v>
      </c>
      <c r="AD1496" s="30">
        <v>10.220434327577184</v>
      </c>
      <c r="AE1496" s="12">
        <v>416</v>
      </c>
      <c r="AF1496" s="12">
        <v>456</v>
      </c>
      <c r="AG1496" s="12">
        <v>322</v>
      </c>
      <c r="AH1496" s="33">
        <v>5.1394658753709201</v>
      </c>
      <c r="AI1496" s="34">
        <v>840000</v>
      </c>
      <c r="AJ1496" s="34">
        <v>810000</v>
      </c>
      <c r="AK1496" s="34">
        <v>800000</v>
      </c>
      <c r="AL1496" s="35">
        <v>3.7037037037037035E-2</v>
      </c>
      <c r="AM1496" s="35">
        <v>0.05</v>
      </c>
      <c r="AN1496" s="12">
        <v>2.8</v>
      </c>
      <c r="AO1496" s="33">
        <v>-0.10000000000000009</v>
      </c>
      <c r="AP1496" s="12">
        <v>2.9</v>
      </c>
      <c r="AQ1496" s="32">
        <v>0.11265822784810127</v>
      </c>
      <c r="AR1496" s="34">
        <v>640</v>
      </c>
      <c r="AS1496" s="34">
        <v>590</v>
      </c>
      <c r="AT1496" s="31">
        <v>8.4745762711864403E-2</v>
      </c>
      <c r="AU1496" s="32">
        <v>0.14271340378933672</v>
      </c>
      <c r="AV1496" s="36">
        <v>1646.4</v>
      </c>
      <c r="AW1496" s="30">
        <v>0.72309999999999997</v>
      </c>
      <c r="AX1496" s="30">
        <v>0.27689999999999998</v>
      </c>
      <c r="AY1496" s="30">
        <v>0.87570000000000003</v>
      </c>
      <c r="AZ1496" s="30">
        <v>8.6900000000000005E-2</v>
      </c>
      <c r="BA1496" s="30">
        <v>0.31319999999999998</v>
      </c>
      <c r="BB1496" s="30">
        <v>0.37509999999999999</v>
      </c>
      <c r="BC1496" s="30">
        <v>0.26629999999999998</v>
      </c>
      <c r="BD1496" s="37">
        <v>3</v>
      </c>
      <c r="BE1496" s="29">
        <v>106</v>
      </c>
      <c r="BF1496" s="38" t="s">
        <v>4223</v>
      </c>
      <c r="BG1496" s="39">
        <v>151.59983969590101</v>
      </c>
      <c r="BH1496" s="39">
        <v>-32.969658997411003</v>
      </c>
      <c r="BI1496" s="40">
        <f t="shared" si="336"/>
        <v>69</v>
      </c>
      <c r="BJ1496" s="40">
        <f t="shared" si="337"/>
        <v>70</v>
      </c>
      <c r="BK1496" s="40">
        <f t="shared" si="338"/>
        <v>61</v>
      </c>
      <c r="BL1496" s="40">
        <f t="shared" si="339"/>
        <v>53</v>
      </c>
      <c r="BM1496" s="40">
        <f t="shared" si="340"/>
        <v>19</v>
      </c>
      <c r="BN1496" s="40">
        <f t="shared" si="341"/>
        <v>100</v>
      </c>
      <c r="BO1496" s="40">
        <f t="shared" si="342"/>
        <v>85</v>
      </c>
      <c r="BP1496" s="40">
        <f t="shared" si="343"/>
        <v>59</v>
      </c>
      <c r="BQ1496" s="41">
        <f t="shared" si="344"/>
        <v>71</v>
      </c>
      <c r="BR1496" s="40">
        <f t="shared" si="345"/>
        <v>48</v>
      </c>
      <c r="BS1496" s="41">
        <f t="shared" si="346"/>
        <v>20</v>
      </c>
      <c r="BT1496" s="41">
        <f t="shared" si="347"/>
        <v>59</v>
      </c>
      <c r="BU1496" s="41">
        <f t="shared" si="348"/>
        <v>30</v>
      </c>
      <c r="BV1496" s="41">
        <f t="shared" si="349"/>
        <v>60</v>
      </c>
    </row>
    <row r="1497" spans="2:74" x14ac:dyDescent="0.3">
      <c r="B1497" s="12" t="s">
        <v>1915</v>
      </c>
      <c r="C1497" s="12">
        <v>111031232</v>
      </c>
      <c r="D1497" s="12" t="s">
        <v>1171</v>
      </c>
      <c r="E1497" s="12" t="s">
        <v>506</v>
      </c>
      <c r="F1497" s="12" t="s">
        <v>2986</v>
      </c>
      <c r="G1497" s="12" t="s">
        <v>85</v>
      </c>
      <c r="H1497" s="12" t="s">
        <v>86</v>
      </c>
      <c r="I1497" s="28">
        <v>1075000</v>
      </c>
      <c r="J1497" s="28">
        <v>1040000</v>
      </c>
      <c r="K1497" s="28">
        <v>975000</v>
      </c>
      <c r="L1497" s="28">
        <v>1110000</v>
      </c>
      <c r="M1497" s="28">
        <v>1060000</v>
      </c>
      <c r="N1497" s="28">
        <v>950000</v>
      </c>
      <c r="O1497" s="29">
        <v>37</v>
      </c>
      <c r="P1497" s="29">
        <v>40</v>
      </c>
      <c r="Q1497" s="29">
        <v>38</v>
      </c>
      <c r="R1497" s="28">
        <v>685</v>
      </c>
      <c r="S1497" s="28">
        <v>650</v>
      </c>
      <c r="T1497" s="30">
        <v>3.1</v>
      </c>
      <c r="U1497" s="30">
        <v>0</v>
      </c>
      <c r="V1497" s="30">
        <v>3.1</v>
      </c>
      <c r="W1497" s="30">
        <v>2.7</v>
      </c>
      <c r="X1497" s="31">
        <v>3.3134883720930229E-2</v>
      </c>
      <c r="Y1497" s="30">
        <v>4.3</v>
      </c>
      <c r="Z1497" s="30">
        <v>-0.29999999999999982</v>
      </c>
      <c r="AA1497" s="30">
        <v>4.5999999999999996</v>
      </c>
      <c r="AB1497" s="30">
        <v>5.0999999999999996</v>
      </c>
      <c r="AC1497" s="32">
        <v>0.43101278566394841</v>
      </c>
      <c r="AD1497" s="30">
        <v>13.007825507825507</v>
      </c>
      <c r="AE1497" s="12">
        <v>419</v>
      </c>
      <c r="AF1497" s="12">
        <v>348</v>
      </c>
      <c r="AG1497" s="12">
        <v>367</v>
      </c>
      <c r="AH1497" s="33">
        <v>2.3587223587223587</v>
      </c>
      <c r="AI1497" s="34">
        <v>940000</v>
      </c>
      <c r="AJ1497" s="34">
        <v>870000</v>
      </c>
      <c r="AK1497" s="34">
        <v>880000</v>
      </c>
      <c r="AL1497" s="35">
        <v>8.0459770114942528E-2</v>
      </c>
      <c r="AM1497" s="35">
        <v>6.8181818181818177E-2</v>
      </c>
      <c r="AN1497" s="12">
        <v>3.1</v>
      </c>
      <c r="AO1497" s="33">
        <v>0.20000000000000018</v>
      </c>
      <c r="AP1497" s="12">
        <v>2.9</v>
      </c>
      <c r="AQ1497" s="32">
        <v>0.10215053763440859</v>
      </c>
      <c r="AR1497" s="34">
        <v>660</v>
      </c>
      <c r="AS1497" s="34">
        <v>620</v>
      </c>
      <c r="AT1497" s="31">
        <v>6.4516129032258063E-2</v>
      </c>
      <c r="AU1497" s="32">
        <v>0.16062379974246718</v>
      </c>
      <c r="AV1497" s="36">
        <v>1589.2800000000002</v>
      </c>
      <c r="AW1497" s="30">
        <v>0.68020000000000003</v>
      </c>
      <c r="AX1497" s="30">
        <v>0.31979999999999997</v>
      </c>
      <c r="AY1497" s="30">
        <v>0.88519999999999999</v>
      </c>
      <c r="AZ1497" s="30">
        <v>5.8999999999999997E-2</v>
      </c>
      <c r="BA1497" s="30">
        <v>0.45079999999999998</v>
      </c>
      <c r="BB1497" s="30">
        <v>0.2742</v>
      </c>
      <c r="BC1497" s="30">
        <v>0.248</v>
      </c>
      <c r="BD1497" s="37">
        <v>5</v>
      </c>
      <c r="BE1497" s="29">
        <v>124</v>
      </c>
      <c r="BF1497" s="38" t="s">
        <v>4224</v>
      </c>
      <c r="BG1497" s="39">
        <v>151.808122477203</v>
      </c>
      <c r="BH1497" s="39">
        <v>-32.868931221138297</v>
      </c>
      <c r="BI1497" s="40">
        <f t="shared" si="336"/>
        <v>65</v>
      </c>
      <c r="BJ1497" s="40">
        <f t="shared" si="337"/>
        <v>65</v>
      </c>
      <c r="BK1497" s="40">
        <f t="shared" si="338"/>
        <v>96</v>
      </c>
      <c r="BL1497" s="40">
        <f t="shared" si="339"/>
        <v>47</v>
      </c>
      <c r="BM1497" s="40">
        <f t="shared" si="340"/>
        <v>41</v>
      </c>
      <c r="BN1497" s="40">
        <f t="shared" si="341"/>
        <v>100</v>
      </c>
      <c r="BO1497" s="40">
        <f t="shared" si="342"/>
        <v>82</v>
      </c>
      <c r="BP1497" s="40">
        <f t="shared" si="343"/>
        <v>89</v>
      </c>
      <c r="BQ1497" s="41">
        <f t="shared" si="344"/>
        <v>61</v>
      </c>
      <c r="BR1497" s="40">
        <f t="shared" si="345"/>
        <v>21</v>
      </c>
      <c r="BS1497" s="41">
        <f t="shared" si="346"/>
        <v>1</v>
      </c>
      <c r="BT1497" s="41">
        <f t="shared" si="347"/>
        <v>46</v>
      </c>
      <c r="BU1497" s="41">
        <f t="shared" si="348"/>
        <v>50</v>
      </c>
      <c r="BV1497" s="41">
        <f t="shared" si="349"/>
        <v>60</v>
      </c>
    </row>
    <row r="1498" spans="2:74" x14ac:dyDescent="0.3">
      <c r="B1498" s="12" t="s">
        <v>1916</v>
      </c>
      <c r="C1498" s="12">
        <v>111031233</v>
      </c>
      <c r="D1498" s="12" t="s">
        <v>1171</v>
      </c>
      <c r="E1498" s="12" t="s">
        <v>506</v>
      </c>
      <c r="F1498" s="12" t="s">
        <v>2986</v>
      </c>
      <c r="G1498" s="12" t="s">
        <v>85</v>
      </c>
      <c r="H1498" s="12" t="s">
        <v>86</v>
      </c>
      <c r="I1498" s="28">
        <v>803400</v>
      </c>
      <c r="J1498" s="28">
        <v>793100</v>
      </c>
      <c r="K1498" s="28">
        <v>759200</v>
      </c>
      <c r="L1498" s="28">
        <v>817000</v>
      </c>
      <c r="M1498" s="28">
        <v>805000</v>
      </c>
      <c r="N1498" s="28">
        <v>770000</v>
      </c>
      <c r="O1498" s="29">
        <v>25</v>
      </c>
      <c r="P1498" s="29">
        <v>25</v>
      </c>
      <c r="Q1498" s="29">
        <v>29</v>
      </c>
      <c r="R1498" s="28">
        <v>620</v>
      </c>
      <c r="S1498" s="28">
        <v>560</v>
      </c>
      <c r="T1498" s="30">
        <v>3.7</v>
      </c>
      <c r="U1498" s="30">
        <v>0</v>
      </c>
      <c r="V1498" s="30">
        <v>3.7</v>
      </c>
      <c r="W1498" s="30">
        <v>3.6</v>
      </c>
      <c r="X1498" s="31">
        <v>4.0129449838187704E-2</v>
      </c>
      <c r="Y1498" s="30">
        <v>4.5999999999999996</v>
      </c>
      <c r="Z1498" s="30">
        <v>-0.5</v>
      </c>
      <c r="AA1498" s="30">
        <v>5.0999999999999996</v>
      </c>
      <c r="AB1498" s="30">
        <v>5.6</v>
      </c>
      <c r="AC1498" s="32">
        <v>0.37657920310981535</v>
      </c>
      <c r="AD1498" s="30">
        <v>9.3841107871720109</v>
      </c>
      <c r="AE1498" s="12">
        <v>419</v>
      </c>
      <c r="AF1498" s="12">
        <v>348</v>
      </c>
      <c r="AG1498" s="12">
        <v>367</v>
      </c>
      <c r="AH1498" s="33">
        <v>2.3587223587223587</v>
      </c>
      <c r="AI1498" s="34">
        <v>940000</v>
      </c>
      <c r="AJ1498" s="34">
        <v>870000</v>
      </c>
      <c r="AK1498" s="34">
        <v>880000</v>
      </c>
      <c r="AL1498" s="35">
        <v>8.0459770114942528E-2</v>
      </c>
      <c r="AM1498" s="35">
        <v>6.8181818181818177E-2</v>
      </c>
      <c r="AN1498" s="12">
        <v>3.1</v>
      </c>
      <c r="AO1498" s="33">
        <v>0.20000000000000018</v>
      </c>
      <c r="AP1498" s="12">
        <v>2.9</v>
      </c>
      <c r="AQ1498" s="32">
        <v>0.10215053763440859</v>
      </c>
      <c r="AR1498" s="34">
        <v>660</v>
      </c>
      <c r="AS1498" s="34">
        <v>620</v>
      </c>
      <c r="AT1498" s="31">
        <v>6.4516129032258063E-2</v>
      </c>
      <c r="AU1498" s="32">
        <v>0.16062379974246718</v>
      </c>
      <c r="AV1498" s="36">
        <v>1646.4</v>
      </c>
      <c r="AW1498" s="30">
        <v>0.66279999999999994</v>
      </c>
      <c r="AX1498" s="30">
        <v>0.3372</v>
      </c>
      <c r="AY1498" s="30">
        <v>0.79630000000000001</v>
      </c>
      <c r="AZ1498" s="30">
        <v>0.16450000000000001</v>
      </c>
      <c r="BA1498" s="30">
        <v>0.31630000000000003</v>
      </c>
      <c r="BB1498" s="30">
        <v>0.3221</v>
      </c>
      <c r="BC1498" s="30">
        <v>0.31769999999999998</v>
      </c>
      <c r="BD1498" s="37">
        <v>2.5</v>
      </c>
      <c r="BE1498" s="29">
        <v>115</v>
      </c>
      <c r="BF1498" s="38" t="s">
        <v>4225</v>
      </c>
      <c r="BG1498" s="39">
        <v>151.66169374322899</v>
      </c>
      <c r="BH1498" s="39">
        <v>-32.904359169928902</v>
      </c>
      <c r="BI1498" s="40">
        <f t="shared" si="336"/>
        <v>55</v>
      </c>
      <c r="BJ1498" s="40">
        <f t="shared" si="337"/>
        <v>65</v>
      </c>
      <c r="BK1498" s="40">
        <f t="shared" si="338"/>
        <v>96</v>
      </c>
      <c r="BL1498" s="40">
        <f t="shared" si="339"/>
        <v>47</v>
      </c>
      <c r="BM1498" s="40">
        <f t="shared" si="340"/>
        <v>41</v>
      </c>
      <c r="BN1498" s="40">
        <f t="shared" si="341"/>
        <v>100</v>
      </c>
      <c r="BO1498" s="40">
        <f t="shared" si="342"/>
        <v>83</v>
      </c>
      <c r="BP1498" s="40">
        <f t="shared" si="343"/>
        <v>60</v>
      </c>
      <c r="BQ1498" s="41">
        <f t="shared" si="344"/>
        <v>84</v>
      </c>
      <c r="BR1498" s="40">
        <f t="shared" si="345"/>
        <v>57</v>
      </c>
      <c r="BS1498" s="41">
        <f t="shared" si="346"/>
        <v>16</v>
      </c>
      <c r="BT1498" s="41">
        <f t="shared" si="347"/>
        <v>41</v>
      </c>
      <c r="BU1498" s="41">
        <f t="shared" si="348"/>
        <v>25</v>
      </c>
      <c r="BV1498" s="41">
        <f t="shared" si="349"/>
        <v>60</v>
      </c>
    </row>
    <row r="1499" spans="2:74" x14ac:dyDescent="0.3">
      <c r="B1499" s="12" t="s">
        <v>1917</v>
      </c>
      <c r="C1499" s="12">
        <v>113031268</v>
      </c>
      <c r="D1499" s="12" t="s">
        <v>611</v>
      </c>
      <c r="E1499" s="12" t="s">
        <v>84</v>
      </c>
      <c r="F1499" s="12" t="s">
        <v>611</v>
      </c>
      <c r="G1499" s="12" t="s">
        <v>85</v>
      </c>
      <c r="H1499" s="12" t="s">
        <v>86</v>
      </c>
      <c r="I1499" s="28">
        <v>730000</v>
      </c>
      <c r="J1499" s="28">
        <v>720000</v>
      </c>
      <c r="K1499" s="28">
        <v>719900</v>
      </c>
      <c r="L1499" s="28">
        <v>680000</v>
      </c>
      <c r="M1499" s="28">
        <v>650000</v>
      </c>
      <c r="N1499" s="28">
        <v>645000</v>
      </c>
      <c r="O1499" s="29">
        <v>62</v>
      </c>
      <c r="P1499" s="29">
        <v>69</v>
      </c>
      <c r="Q1499" s="29">
        <v>56</v>
      </c>
      <c r="R1499" s="28">
        <v>580</v>
      </c>
      <c r="S1499" s="28">
        <v>540</v>
      </c>
      <c r="T1499" s="30">
        <v>2.4</v>
      </c>
      <c r="U1499" s="30">
        <v>-0.10000000000000009</v>
      </c>
      <c r="V1499" s="30">
        <v>2.5</v>
      </c>
      <c r="W1499" s="30">
        <v>2.9</v>
      </c>
      <c r="X1499" s="31">
        <v>4.1315068493150683E-2</v>
      </c>
      <c r="Y1499" s="30">
        <v>7.2</v>
      </c>
      <c r="Z1499" s="30">
        <v>-0.5</v>
      </c>
      <c r="AA1499" s="30">
        <v>7.7</v>
      </c>
      <c r="AB1499" s="30">
        <v>7.6</v>
      </c>
      <c r="AC1499" s="32">
        <v>0.25360291031201898</v>
      </c>
      <c r="AD1499" s="30">
        <v>6.1382667283744654</v>
      </c>
      <c r="AE1499" s="12">
        <v>642</v>
      </c>
      <c r="AF1499" s="12">
        <v>673</v>
      </c>
      <c r="AG1499" s="12">
        <v>521</v>
      </c>
      <c r="AH1499" s="33">
        <v>7.1360000000000001</v>
      </c>
      <c r="AI1499" s="34">
        <v>560000</v>
      </c>
      <c r="AJ1499" s="34">
        <v>529000</v>
      </c>
      <c r="AK1499" s="34">
        <v>485000</v>
      </c>
      <c r="AL1499" s="35">
        <v>5.8601134215500943E-2</v>
      </c>
      <c r="AM1499" s="35">
        <v>0.15463917525773196</v>
      </c>
      <c r="AN1499" s="12">
        <v>2.2000000000000002</v>
      </c>
      <c r="AO1499" s="33">
        <v>0</v>
      </c>
      <c r="AP1499" s="12">
        <v>2.2000000000000002</v>
      </c>
      <c r="AQ1499" s="32">
        <v>9.6491228070175433E-2</v>
      </c>
      <c r="AR1499" s="34">
        <v>500</v>
      </c>
      <c r="AS1499" s="34">
        <v>470</v>
      </c>
      <c r="AT1499" s="31">
        <v>6.3829787234042548E-2</v>
      </c>
      <c r="AU1499" s="32">
        <v>0.31090867831707958</v>
      </c>
      <c r="AV1499" s="36">
        <v>2287.0400000000004</v>
      </c>
      <c r="AW1499" s="30">
        <v>0.71679999999999999</v>
      </c>
      <c r="AX1499" s="30">
        <v>0.28320000000000001</v>
      </c>
      <c r="AY1499" s="30">
        <v>0.87980000000000003</v>
      </c>
      <c r="AZ1499" s="30">
        <v>8.1299999999999997E-2</v>
      </c>
      <c r="BA1499" s="30">
        <v>0.24379999999999999</v>
      </c>
      <c r="BB1499" s="30">
        <v>0.39329999999999998</v>
      </c>
      <c r="BC1499" s="30">
        <v>0.3014</v>
      </c>
      <c r="BD1499" s="37">
        <v>5</v>
      </c>
      <c r="BE1499" s="29">
        <v>374</v>
      </c>
      <c r="BF1499" s="38" t="s">
        <v>4226</v>
      </c>
      <c r="BG1499" s="39">
        <v>147.39868208704999</v>
      </c>
      <c r="BH1499" s="39">
        <v>-35.076665208175299</v>
      </c>
      <c r="BI1499" s="40">
        <f t="shared" si="336"/>
        <v>77</v>
      </c>
      <c r="BJ1499" s="40">
        <f t="shared" si="337"/>
        <v>80</v>
      </c>
      <c r="BK1499" s="40">
        <f t="shared" si="338"/>
        <v>36</v>
      </c>
      <c r="BL1499" s="40">
        <f t="shared" si="339"/>
        <v>1</v>
      </c>
      <c r="BM1499" s="40">
        <f t="shared" si="340"/>
        <v>30</v>
      </c>
      <c r="BN1499" s="40">
        <f t="shared" si="341"/>
        <v>100</v>
      </c>
      <c r="BO1499" s="40">
        <f t="shared" si="342"/>
        <v>44</v>
      </c>
      <c r="BP1499" s="40">
        <f t="shared" si="343"/>
        <v>44</v>
      </c>
      <c r="BQ1499" s="41">
        <f t="shared" si="344"/>
        <v>88</v>
      </c>
      <c r="BR1499" s="40">
        <f t="shared" si="345"/>
        <v>89</v>
      </c>
      <c r="BS1499" s="41">
        <f t="shared" si="346"/>
        <v>98</v>
      </c>
      <c r="BT1499" s="41">
        <f t="shared" si="347"/>
        <v>1</v>
      </c>
      <c r="BU1499" s="41">
        <f t="shared" si="348"/>
        <v>50</v>
      </c>
      <c r="BV1499" s="41">
        <f t="shared" si="349"/>
        <v>60</v>
      </c>
    </row>
    <row r="1500" spans="2:74" x14ac:dyDescent="0.3">
      <c r="B1500" s="12" t="s">
        <v>1918</v>
      </c>
      <c r="C1500" s="12">
        <v>114011276</v>
      </c>
      <c r="D1500" s="12" t="s">
        <v>1292</v>
      </c>
      <c r="E1500" s="12" t="s">
        <v>1050</v>
      </c>
      <c r="F1500" s="12" t="s">
        <v>4227</v>
      </c>
      <c r="G1500" s="12" t="s">
        <v>85</v>
      </c>
      <c r="H1500" s="12" t="s">
        <v>86</v>
      </c>
      <c r="I1500" s="28">
        <v>1265000</v>
      </c>
      <c r="J1500" s="28">
        <v>1265000</v>
      </c>
      <c r="K1500" s="28">
        <v>1350000</v>
      </c>
      <c r="L1500" s="28">
        <v>1250000</v>
      </c>
      <c r="M1500" s="28">
        <v>1225000</v>
      </c>
      <c r="N1500" s="28">
        <v>1230000</v>
      </c>
      <c r="O1500" s="29">
        <v>63</v>
      </c>
      <c r="P1500" s="29">
        <v>79</v>
      </c>
      <c r="Q1500" s="29">
        <v>76</v>
      </c>
      <c r="R1500" s="28">
        <v>600</v>
      </c>
      <c r="S1500" s="28">
        <v>580</v>
      </c>
      <c r="T1500" s="30">
        <v>2.6</v>
      </c>
      <c r="U1500" s="30">
        <v>0.10000000000000009</v>
      </c>
      <c r="V1500" s="30">
        <v>2.5</v>
      </c>
      <c r="W1500" s="30">
        <v>2.7</v>
      </c>
      <c r="X1500" s="31">
        <v>2.4664031620553358E-2</v>
      </c>
      <c r="Y1500" s="30">
        <v>4.4000000000000004</v>
      </c>
      <c r="Z1500" s="30">
        <v>0</v>
      </c>
      <c r="AA1500" s="30">
        <v>4.4000000000000004</v>
      </c>
      <c r="AB1500" s="30">
        <v>4.8</v>
      </c>
      <c r="AC1500" s="32">
        <v>0.356904920529171</v>
      </c>
      <c r="AD1500" s="30">
        <v>14.470664245814145</v>
      </c>
      <c r="AE1500" s="12">
        <v>1179</v>
      </c>
      <c r="AF1500" s="12">
        <v>1208</v>
      </c>
      <c r="AG1500" s="12">
        <v>997</v>
      </c>
      <c r="AH1500" s="33">
        <v>8.5549549549549546</v>
      </c>
      <c r="AI1500" s="34">
        <v>835000</v>
      </c>
      <c r="AJ1500" s="34">
        <v>795000</v>
      </c>
      <c r="AK1500" s="34">
        <v>820000</v>
      </c>
      <c r="AL1500" s="35">
        <v>5.0314465408805034E-2</v>
      </c>
      <c r="AM1500" s="35">
        <v>1.8292682926829267E-2</v>
      </c>
      <c r="AN1500" s="12">
        <v>2.8</v>
      </c>
      <c r="AO1500" s="33">
        <v>0.19999999999999973</v>
      </c>
      <c r="AP1500" s="12">
        <v>2.6</v>
      </c>
      <c r="AQ1500" s="32">
        <v>0.11973684210526317</v>
      </c>
      <c r="AR1500" s="34">
        <v>550</v>
      </c>
      <c r="AS1500" s="34">
        <v>520</v>
      </c>
      <c r="AT1500" s="31">
        <v>5.7692307692307696E-2</v>
      </c>
      <c r="AU1500" s="32">
        <v>8.2533748367856014E-2</v>
      </c>
      <c r="AV1500" s="36">
        <v>1681.1200000000001</v>
      </c>
      <c r="AW1500" s="30">
        <v>0.67689999999999995</v>
      </c>
      <c r="AX1500" s="30">
        <v>0.3231</v>
      </c>
      <c r="AY1500" s="30">
        <v>0.84919999999999995</v>
      </c>
      <c r="AZ1500" s="30">
        <v>7.6100000000000001E-2</v>
      </c>
      <c r="BA1500" s="30">
        <v>0.47899999999999998</v>
      </c>
      <c r="BB1500" s="30">
        <v>0.23880000000000001</v>
      </c>
      <c r="BC1500" s="30">
        <v>0.26200000000000001</v>
      </c>
      <c r="BD1500" s="37">
        <v>8</v>
      </c>
      <c r="BE1500" s="29">
        <v>143</v>
      </c>
      <c r="BF1500" s="38" t="s">
        <v>4228</v>
      </c>
      <c r="BG1500" s="39">
        <v>150.667487967928</v>
      </c>
      <c r="BH1500" s="39">
        <v>-35.071209272742998</v>
      </c>
      <c r="BI1500" s="40">
        <f t="shared" si="336"/>
        <v>74</v>
      </c>
      <c r="BJ1500" s="40">
        <f t="shared" si="337"/>
        <v>70</v>
      </c>
      <c r="BK1500" s="40">
        <f t="shared" si="338"/>
        <v>19</v>
      </c>
      <c r="BL1500" s="40">
        <f t="shared" si="339"/>
        <v>73</v>
      </c>
      <c r="BM1500" s="40">
        <f t="shared" si="340"/>
        <v>26</v>
      </c>
      <c r="BN1500" s="40">
        <f t="shared" si="341"/>
        <v>100</v>
      </c>
      <c r="BO1500" s="40">
        <f t="shared" si="342"/>
        <v>78</v>
      </c>
      <c r="BP1500" s="40">
        <f t="shared" si="343"/>
        <v>95</v>
      </c>
      <c r="BQ1500" s="41">
        <f t="shared" si="344"/>
        <v>33</v>
      </c>
      <c r="BR1500" s="40">
        <f t="shared" si="345"/>
        <v>6</v>
      </c>
      <c r="BS1500" s="41">
        <f t="shared" si="346"/>
        <v>29</v>
      </c>
      <c r="BT1500" s="41">
        <f t="shared" si="347"/>
        <v>44</v>
      </c>
      <c r="BU1500" s="41">
        <f t="shared" si="348"/>
        <v>80</v>
      </c>
      <c r="BV1500" s="41">
        <f t="shared" si="349"/>
        <v>60</v>
      </c>
    </row>
    <row r="1501" spans="2:74" x14ac:dyDescent="0.3">
      <c r="B1501" s="12" t="s">
        <v>1919</v>
      </c>
      <c r="C1501" s="12">
        <v>115041625</v>
      </c>
      <c r="D1501" s="12" t="s">
        <v>1295</v>
      </c>
      <c r="E1501" s="12" t="s">
        <v>614</v>
      </c>
      <c r="F1501" s="12" t="s">
        <v>2791</v>
      </c>
      <c r="G1501" s="12" t="s">
        <v>85</v>
      </c>
      <c r="H1501" s="12" t="s">
        <v>86</v>
      </c>
      <c r="I1501" s="28">
        <v>1764600</v>
      </c>
      <c r="J1501" s="28">
        <v>1774800</v>
      </c>
      <c r="K1501" s="28">
        <v>1722050</v>
      </c>
      <c r="L1501" s="28">
        <v>1761000</v>
      </c>
      <c r="M1501" s="28">
        <v>1750000</v>
      </c>
      <c r="N1501" s="28">
        <v>1720000</v>
      </c>
      <c r="O1501" s="29">
        <v>27</v>
      </c>
      <c r="P1501" s="29">
        <v>28</v>
      </c>
      <c r="Q1501" s="29">
        <v>24</v>
      </c>
      <c r="R1501" s="28">
        <v>850</v>
      </c>
      <c r="S1501" s="28">
        <v>800</v>
      </c>
      <c r="T1501" s="30">
        <v>3.5</v>
      </c>
      <c r="U1501" s="30">
        <v>-0.10000000000000009</v>
      </c>
      <c r="V1501" s="30">
        <v>3.6</v>
      </c>
      <c r="W1501" s="30">
        <v>4</v>
      </c>
      <c r="X1501" s="31">
        <v>2.5048169556840076E-2</v>
      </c>
      <c r="Y1501" s="30">
        <v>5.2</v>
      </c>
      <c r="Z1501" s="30">
        <v>-0.20000000000000018</v>
      </c>
      <c r="AA1501" s="30">
        <v>5.4</v>
      </c>
      <c r="AB1501" s="30">
        <v>5.6</v>
      </c>
      <c r="AC1501" s="32">
        <v>0.23672132608501914</v>
      </c>
      <c r="AD1501" s="30">
        <v>9.4506437106249948</v>
      </c>
      <c r="AE1501" s="12">
        <v>1041</v>
      </c>
      <c r="AF1501" s="12">
        <v>907</v>
      </c>
      <c r="AG1501" s="12">
        <v>327</v>
      </c>
      <c r="AH1501" s="33">
        <v>36.036697247706421</v>
      </c>
      <c r="AI1501" s="34">
        <v>1730000</v>
      </c>
      <c r="AJ1501" s="34">
        <v>1705000</v>
      </c>
      <c r="AK1501" s="34">
        <v>1560000</v>
      </c>
      <c r="AL1501" s="35">
        <v>1.466275659824047E-2</v>
      </c>
      <c r="AM1501" s="35">
        <v>0.10897435897435898</v>
      </c>
      <c r="AN1501" s="12">
        <v>1.4</v>
      </c>
      <c r="AO1501" s="33">
        <v>0</v>
      </c>
      <c r="AP1501" s="12">
        <v>1.4</v>
      </c>
      <c r="AQ1501" s="32">
        <v>9.8622273249138928E-2</v>
      </c>
      <c r="AR1501" s="34">
        <v>845</v>
      </c>
      <c r="AS1501" s="34">
        <v>780</v>
      </c>
      <c r="AT1501" s="31">
        <v>8.3333333333333329E-2</v>
      </c>
      <c r="AU1501" s="32">
        <v>0.30837092644453756</v>
      </c>
      <c r="AV1501" s="36">
        <v>3590.7200000000003</v>
      </c>
      <c r="AW1501" s="30">
        <v>0.90739999999999998</v>
      </c>
      <c r="AX1501" s="30">
        <v>9.2600000000000002E-2</v>
      </c>
      <c r="AY1501" s="30">
        <v>0.83379999999999999</v>
      </c>
      <c r="AZ1501" s="30">
        <v>0.1105</v>
      </c>
      <c r="BA1501" s="30">
        <v>0.2208</v>
      </c>
      <c r="BB1501" s="30">
        <v>0.5585</v>
      </c>
      <c r="BC1501" s="30">
        <v>0.2122</v>
      </c>
      <c r="BD1501" s="37">
        <v>10</v>
      </c>
      <c r="BE1501" s="29">
        <v>33</v>
      </c>
      <c r="BF1501" s="38" t="s">
        <v>4229</v>
      </c>
      <c r="BG1501" s="39">
        <v>150.92407792944701</v>
      </c>
      <c r="BH1501" s="39">
        <v>-33.683346109076098</v>
      </c>
      <c r="BI1501" s="40">
        <f t="shared" si="336"/>
        <v>59</v>
      </c>
      <c r="BJ1501" s="40">
        <f t="shared" si="337"/>
        <v>93</v>
      </c>
      <c r="BK1501" s="40">
        <f t="shared" si="338"/>
        <v>1</v>
      </c>
      <c r="BL1501" s="40">
        <f t="shared" si="339"/>
        <v>1</v>
      </c>
      <c r="BM1501" s="40">
        <f t="shared" si="340"/>
        <v>8</v>
      </c>
      <c r="BN1501" s="40">
        <f t="shared" si="341"/>
        <v>100</v>
      </c>
      <c r="BO1501" s="40">
        <f t="shared" si="342"/>
        <v>100</v>
      </c>
      <c r="BP1501" s="40">
        <f t="shared" si="343"/>
        <v>39</v>
      </c>
      <c r="BQ1501" s="41">
        <f t="shared" si="344"/>
        <v>34</v>
      </c>
      <c r="BR1501" s="40">
        <f t="shared" si="345"/>
        <v>56</v>
      </c>
      <c r="BS1501" s="41">
        <f t="shared" si="346"/>
        <v>100</v>
      </c>
      <c r="BT1501" s="41">
        <f t="shared" si="347"/>
        <v>31</v>
      </c>
      <c r="BU1501" s="41">
        <f t="shared" si="348"/>
        <v>100</v>
      </c>
      <c r="BV1501" s="41">
        <f t="shared" si="349"/>
        <v>60</v>
      </c>
    </row>
    <row r="1502" spans="2:74" x14ac:dyDescent="0.3">
      <c r="B1502" s="12" t="s">
        <v>1920</v>
      </c>
      <c r="C1502" s="12">
        <v>116011303</v>
      </c>
      <c r="D1502" s="12" t="s">
        <v>1174</v>
      </c>
      <c r="E1502" s="12" t="s">
        <v>833</v>
      </c>
      <c r="F1502" s="12" t="s">
        <v>2791</v>
      </c>
      <c r="G1502" s="12" t="s">
        <v>85</v>
      </c>
      <c r="H1502" s="12" t="s">
        <v>86</v>
      </c>
      <c r="I1502" s="28">
        <v>1190000</v>
      </c>
      <c r="J1502" s="28">
        <v>1150000</v>
      </c>
      <c r="K1502" s="28">
        <v>1083000</v>
      </c>
      <c r="L1502" s="28">
        <v>1200000</v>
      </c>
      <c r="M1502" s="28">
        <v>1175000</v>
      </c>
      <c r="N1502" s="28">
        <v>1070000</v>
      </c>
      <c r="O1502" s="29">
        <v>25</v>
      </c>
      <c r="P1502" s="29">
        <v>25</v>
      </c>
      <c r="Q1502" s="29">
        <v>25</v>
      </c>
      <c r="R1502" s="28">
        <v>600</v>
      </c>
      <c r="S1502" s="28">
        <v>550</v>
      </c>
      <c r="T1502" s="30">
        <v>2</v>
      </c>
      <c r="U1502" s="30">
        <v>0</v>
      </c>
      <c r="V1502" s="30">
        <v>2</v>
      </c>
      <c r="W1502" s="30">
        <v>2.2999999999999998</v>
      </c>
      <c r="X1502" s="31">
        <v>2.6218487394957982E-2</v>
      </c>
      <c r="Y1502" s="30">
        <v>6.7</v>
      </c>
      <c r="Z1502" s="30">
        <v>-0.20000000000000018</v>
      </c>
      <c r="AA1502" s="30">
        <v>6.9</v>
      </c>
      <c r="AB1502" s="30">
        <v>6.1</v>
      </c>
      <c r="AC1502" s="32">
        <v>0.30559856572406485</v>
      </c>
      <c r="AD1502" s="30">
        <v>11.655842731142217</v>
      </c>
      <c r="AE1502" s="12">
        <v>185</v>
      </c>
      <c r="AF1502" s="12">
        <v>157</v>
      </c>
      <c r="AG1502" s="12">
        <v>168</v>
      </c>
      <c r="AH1502" s="33">
        <v>1.5763546798029557</v>
      </c>
      <c r="AI1502" s="34">
        <v>1147000</v>
      </c>
      <c r="AJ1502" s="34">
        <v>1005000</v>
      </c>
      <c r="AK1502" s="34">
        <v>925000</v>
      </c>
      <c r="AL1502" s="35">
        <v>0.14129353233830846</v>
      </c>
      <c r="AM1502" s="35">
        <v>0.24</v>
      </c>
      <c r="AN1502" s="12">
        <v>2.7</v>
      </c>
      <c r="AO1502" s="33">
        <v>0</v>
      </c>
      <c r="AP1502" s="12">
        <v>2.7</v>
      </c>
      <c r="AQ1502" s="32">
        <v>9.947826086956521E-2</v>
      </c>
      <c r="AR1502" s="34">
        <v>630</v>
      </c>
      <c r="AS1502" s="34">
        <v>575</v>
      </c>
      <c r="AT1502" s="31">
        <v>9.5652173913043481E-2</v>
      </c>
      <c r="AU1502" s="32">
        <v>0.1673586579466336</v>
      </c>
      <c r="AV1502" s="36">
        <v>1963.3600000000001</v>
      </c>
      <c r="AW1502" s="30">
        <v>0.70899999999999996</v>
      </c>
      <c r="AX1502" s="30">
        <v>0.29099999999999998</v>
      </c>
      <c r="AY1502" s="30">
        <v>0.55000000000000004</v>
      </c>
      <c r="AZ1502" s="30">
        <v>8.8999999999999996E-2</v>
      </c>
      <c r="BA1502" s="30">
        <v>0.18049999999999999</v>
      </c>
      <c r="BB1502" s="30">
        <v>0.29530000000000001</v>
      </c>
      <c r="BC1502" s="30">
        <v>0.49430000000000002</v>
      </c>
      <c r="BD1502" s="37">
        <v>3.5</v>
      </c>
      <c r="BE1502" s="29">
        <v>30</v>
      </c>
      <c r="BF1502" s="38" t="s">
        <v>4230</v>
      </c>
      <c r="BG1502" s="39">
        <v>150.91261848158601</v>
      </c>
      <c r="BH1502" s="39">
        <v>-33.7598651285522</v>
      </c>
      <c r="BI1502" s="40">
        <f t="shared" si="336"/>
        <v>84</v>
      </c>
      <c r="BJ1502" s="40">
        <f t="shared" si="337"/>
        <v>72</v>
      </c>
      <c r="BK1502" s="40">
        <f t="shared" si="338"/>
        <v>100</v>
      </c>
      <c r="BL1502" s="40">
        <f t="shared" si="339"/>
        <v>45</v>
      </c>
      <c r="BM1502" s="40">
        <f t="shared" si="340"/>
        <v>71</v>
      </c>
      <c r="BN1502" s="40">
        <f t="shared" si="341"/>
        <v>100</v>
      </c>
      <c r="BO1502" s="40">
        <f t="shared" si="342"/>
        <v>100</v>
      </c>
      <c r="BP1502" s="40">
        <f t="shared" si="343"/>
        <v>30</v>
      </c>
      <c r="BQ1502" s="41">
        <f t="shared" si="344"/>
        <v>38</v>
      </c>
      <c r="BR1502" s="40">
        <f t="shared" si="345"/>
        <v>34</v>
      </c>
      <c r="BS1502" s="41">
        <f t="shared" si="346"/>
        <v>63</v>
      </c>
      <c r="BT1502" s="41">
        <f t="shared" si="347"/>
        <v>6</v>
      </c>
      <c r="BU1502" s="41">
        <f t="shared" si="348"/>
        <v>35</v>
      </c>
      <c r="BV1502" s="41">
        <f t="shared" si="349"/>
        <v>60</v>
      </c>
    </row>
    <row r="1503" spans="2:74" x14ac:dyDescent="0.3">
      <c r="B1503" s="12" t="s">
        <v>1921</v>
      </c>
      <c r="C1503" s="12">
        <v>116021562</v>
      </c>
      <c r="D1503" s="12" t="s">
        <v>1678</v>
      </c>
      <c r="E1503" s="12" t="s">
        <v>833</v>
      </c>
      <c r="F1503" s="12" t="s">
        <v>2791</v>
      </c>
      <c r="G1503" s="12" t="s">
        <v>85</v>
      </c>
      <c r="H1503" s="12" t="s">
        <v>86</v>
      </c>
      <c r="I1503" s="28">
        <v>1250000</v>
      </c>
      <c r="J1503" s="28">
        <v>1359950</v>
      </c>
      <c r="K1503" s="28">
        <v>1376400</v>
      </c>
      <c r="L1503" s="28">
        <v>1325000</v>
      </c>
      <c r="M1503" s="28">
        <v>1325000</v>
      </c>
      <c r="N1503" s="28">
        <v>1350000</v>
      </c>
      <c r="O1503" s="29">
        <v>24</v>
      </c>
      <c r="P1503" s="29">
        <v>25</v>
      </c>
      <c r="Q1503" s="29">
        <v>25</v>
      </c>
      <c r="R1503" s="28">
        <v>750</v>
      </c>
      <c r="S1503" s="28">
        <v>675</v>
      </c>
      <c r="T1503" s="30">
        <v>3.5</v>
      </c>
      <c r="U1503" s="30">
        <v>-0.20000000000000018</v>
      </c>
      <c r="V1503" s="30">
        <v>3.7</v>
      </c>
      <c r="W1503" s="30">
        <v>4.3</v>
      </c>
      <c r="X1503" s="31">
        <v>3.1199999999999999E-2</v>
      </c>
      <c r="Y1503" s="30">
        <v>5.0999999999999996</v>
      </c>
      <c r="Z1503" s="30">
        <v>-0.5</v>
      </c>
      <c r="AA1503" s="30">
        <v>5.6</v>
      </c>
      <c r="AB1503" s="30">
        <v>4</v>
      </c>
      <c r="AC1503" s="32">
        <v>0.23950030656039237</v>
      </c>
      <c r="AD1503" s="30">
        <v>7.6762918769356521</v>
      </c>
      <c r="AE1503" s="12">
        <v>921</v>
      </c>
      <c r="AF1503" s="12">
        <v>853</v>
      </c>
      <c r="AG1503" s="12">
        <v>588</v>
      </c>
      <c r="AH1503" s="33">
        <v>10.61405197305101</v>
      </c>
      <c r="AI1503" s="34">
        <v>1440000</v>
      </c>
      <c r="AJ1503" s="34">
        <v>1400000</v>
      </c>
      <c r="AK1503" s="34">
        <v>1282500</v>
      </c>
      <c r="AL1503" s="35">
        <v>2.8571428571428571E-2</v>
      </c>
      <c r="AM1503" s="35">
        <v>0.12280701754385964</v>
      </c>
      <c r="AN1503" s="12">
        <v>2.6</v>
      </c>
      <c r="AO1503" s="33">
        <v>0</v>
      </c>
      <c r="AP1503" s="12">
        <v>2.6</v>
      </c>
      <c r="AQ1503" s="32">
        <v>0.10310296191819464</v>
      </c>
      <c r="AR1503" s="34">
        <v>795</v>
      </c>
      <c r="AS1503" s="34">
        <v>750</v>
      </c>
      <c r="AT1503" s="31">
        <v>0.06</v>
      </c>
      <c r="AU1503" s="32">
        <v>0.25466309467686482</v>
      </c>
      <c r="AV1503" s="36">
        <v>3131.5200000000004</v>
      </c>
      <c r="AW1503" s="30">
        <v>0.89549999999999996</v>
      </c>
      <c r="AX1503" s="30">
        <v>0.1045</v>
      </c>
      <c r="AY1503" s="30">
        <v>0.8498</v>
      </c>
      <c r="AZ1503" s="30">
        <v>0.1404</v>
      </c>
      <c r="BA1503" s="30">
        <v>0.20619999999999999</v>
      </c>
      <c r="BB1503" s="30">
        <v>0.57779999999999998</v>
      </c>
      <c r="BC1503" s="30">
        <v>0.20180000000000001</v>
      </c>
      <c r="BD1503" s="37">
        <v>8</v>
      </c>
      <c r="BE1503" s="29">
        <v>31</v>
      </c>
      <c r="BF1503" s="38" t="s">
        <v>4231</v>
      </c>
      <c r="BG1503" s="39">
        <v>150.91377521193201</v>
      </c>
      <c r="BH1503" s="39">
        <v>-33.733717133565897</v>
      </c>
      <c r="BI1503" s="40">
        <f t="shared" si="336"/>
        <v>59</v>
      </c>
      <c r="BJ1503" s="40">
        <f t="shared" si="337"/>
        <v>74</v>
      </c>
      <c r="BK1503" s="40">
        <f t="shared" si="338"/>
        <v>1</v>
      </c>
      <c r="BL1503" s="40">
        <f t="shared" si="339"/>
        <v>16</v>
      </c>
      <c r="BM1503" s="40">
        <f t="shared" si="340"/>
        <v>15</v>
      </c>
      <c r="BN1503" s="40">
        <f t="shared" si="341"/>
        <v>100</v>
      </c>
      <c r="BO1503" s="40">
        <f t="shared" si="342"/>
        <v>100</v>
      </c>
      <c r="BP1503" s="40">
        <f t="shared" si="343"/>
        <v>35</v>
      </c>
      <c r="BQ1503" s="41">
        <f t="shared" si="344"/>
        <v>54</v>
      </c>
      <c r="BR1503" s="40">
        <f t="shared" si="345"/>
        <v>74</v>
      </c>
      <c r="BS1503" s="41">
        <f t="shared" si="346"/>
        <v>100</v>
      </c>
      <c r="BT1503" s="41">
        <f t="shared" si="347"/>
        <v>32</v>
      </c>
      <c r="BU1503" s="41">
        <f t="shared" si="348"/>
        <v>80</v>
      </c>
      <c r="BV1503" s="41">
        <f t="shared" si="349"/>
        <v>60</v>
      </c>
    </row>
    <row r="1504" spans="2:74" x14ac:dyDescent="0.3">
      <c r="B1504" s="12" t="s">
        <v>1922</v>
      </c>
      <c r="C1504" s="12">
        <v>116021628</v>
      </c>
      <c r="D1504" s="12" t="s">
        <v>1678</v>
      </c>
      <c r="E1504" s="12" t="s">
        <v>833</v>
      </c>
      <c r="F1504" s="12" t="s">
        <v>2791</v>
      </c>
      <c r="G1504" s="12" t="s">
        <v>85</v>
      </c>
      <c r="H1504" s="12" t="s">
        <v>86</v>
      </c>
      <c r="I1504" s="28">
        <v>1680000</v>
      </c>
      <c r="J1504" s="28">
        <v>1657511</v>
      </c>
      <c r="K1504" s="28">
        <v>1648400</v>
      </c>
      <c r="L1504" s="28">
        <v>1671000</v>
      </c>
      <c r="M1504" s="28">
        <v>1665000</v>
      </c>
      <c r="N1504" s="28">
        <v>1620000</v>
      </c>
      <c r="O1504" s="29">
        <v>35</v>
      </c>
      <c r="P1504" s="29">
        <v>34</v>
      </c>
      <c r="Q1504" s="29">
        <v>24</v>
      </c>
      <c r="R1504" s="28">
        <v>850</v>
      </c>
      <c r="S1504" s="28">
        <v>800</v>
      </c>
      <c r="T1504" s="30">
        <v>3</v>
      </c>
      <c r="U1504" s="30">
        <v>0.20000000000000018</v>
      </c>
      <c r="V1504" s="30">
        <v>2.8</v>
      </c>
      <c r="W1504" s="30">
        <v>3.2</v>
      </c>
      <c r="X1504" s="31">
        <v>2.630952380952381E-2</v>
      </c>
      <c r="Y1504" s="30">
        <v>4.9000000000000004</v>
      </c>
      <c r="Z1504" s="30">
        <v>-0.59999999999999964</v>
      </c>
      <c r="AA1504" s="30">
        <v>5.5</v>
      </c>
      <c r="AB1504" s="30">
        <v>5</v>
      </c>
      <c r="AC1504" s="32">
        <v>0.23986364457287337</v>
      </c>
      <c r="AD1504" s="30">
        <v>9.1169892054847796</v>
      </c>
      <c r="AE1504" s="12">
        <v>921</v>
      </c>
      <c r="AF1504" s="12">
        <v>853</v>
      </c>
      <c r="AG1504" s="12">
        <v>588</v>
      </c>
      <c r="AH1504" s="33">
        <v>10.61405197305101</v>
      </c>
      <c r="AI1504" s="34">
        <v>1440000</v>
      </c>
      <c r="AJ1504" s="34">
        <v>1400000</v>
      </c>
      <c r="AK1504" s="34">
        <v>1282500</v>
      </c>
      <c r="AL1504" s="35">
        <v>2.8571428571428571E-2</v>
      </c>
      <c r="AM1504" s="35">
        <v>0.12280701754385964</v>
      </c>
      <c r="AN1504" s="12">
        <v>2.6</v>
      </c>
      <c r="AO1504" s="33">
        <v>0</v>
      </c>
      <c r="AP1504" s="12">
        <v>2.6</v>
      </c>
      <c r="AQ1504" s="32">
        <v>0.10310296191819464</v>
      </c>
      <c r="AR1504" s="34">
        <v>795</v>
      </c>
      <c r="AS1504" s="34">
        <v>750</v>
      </c>
      <c r="AT1504" s="31">
        <v>0.06</v>
      </c>
      <c r="AU1504" s="32">
        <v>0.25466309467686482</v>
      </c>
      <c r="AV1504" s="36">
        <v>3543.6800000000003</v>
      </c>
      <c r="AW1504" s="30">
        <v>0.89990000000000003</v>
      </c>
      <c r="AX1504" s="30">
        <v>0.10009999999999999</v>
      </c>
      <c r="AY1504" s="30">
        <v>0.82089999999999996</v>
      </c>
      <c r="AZ1504" s="30">
        <v>0.1176</v>
      </c>
      <c r="BA1504" s="30">
        <v>0.1555</v>
      </c>
      <c r="BB1504" s="30">
        <v>0.59099999999999997</v>
      </c>
      <c r="BC1504" s="30">
        <v>0.22370000000000001</v>
      </c>
      <c r="BD1504" s="37">
        <v>10</v>
      </c>
      <c r="BE1504" s="29">
        <v>33</v>
      </c>
      <c r="BF1504" s="38" t="s">
        <v>4232</v>
      </c>
      <c r="BG1504" s="39">
        <v>150.91177243710601</v>
      </c>
      <c r="BH1504" s="39">
        <v>-33.707298589101804</v>
      </c>
      <c r="BI1504" s="40">
        <f t="shared" si="336"/>
        <v>67</v>
      </c>
      <c r="BJ1504" s="40">
        <f t="shared" si="337"/>
        <v>74</v>
      </c>
      <c r="BK1504" s="40">
        <f t="shared" si="338"/>
        <v>1</v>
      </c>
      <c r="BL1504" s="40">
        <f t="shared" si="339"/>
        <v>16</v>
      </c>
      <c r="BM1504" s="40">
        <f t="shared" si="340"/>
        <v>15</v>
      </c>
      <c r="BN1504" s="40">
        <f t="shared" si="341"/>
        <v>100</v>
      </c>
      <c r="BO1504" s="40">
        <f t="shared" si="342"/>
        <v>100</v>
      </c>
      <c r="BP1504" s="40">
        <f t="shared" si="343"/>
        <v>24</v>
      </c>
      <c r="BQ1504" s="41">
        <f t="shared" si="344"/>
        <v>38</v>
      </c>
      <c r="BR1504" s="40">
        <f t="shared" si="345"/>
        <v>59</v>
      </c>
      <c r="BS1504" s="41">
        <f t="shared" si="346"/>
        <v>100</v>
      </c>
      <c r="BT1504" s="41">
        <f t="shared" si="347"/>
        <v>36</v>
      </c>
      <c r="BU1504" s="41">
        <f t="shared" si="348"/>
        <v>100</v>
      </c>
      <c r="BV1504" s="41">
        <f t="shared" si="349"/>
        <v>60</v>
      </c>
    </row>
    <row r="1505" spans="2:74" x14ac:dyDescent="0.3">
      <c r="B1505" s="12" t="s">
        <v>1923</v>
      </c>
      <c r="C1505" s="12">
        <v>116021631</v>
      </c>
      <c r="D1505" s="12" t="s">
        <v>1678</v>
      </c>
      <c r="E1505" s="12" t="s">
        <v>833</v>
      </c>
      <c r="F1505" s="12" t="s">
        <v>2791</v>
      </c>
      <c r="G1505" s="12" t="s">
        <v>85</v>
      </c>
      <c r="H1505" s="12" t="s">
        <v>86</v>
      </c>
      <c r="I1505" s="28">
        <v>1250000</v>
      </c>
      <c r="J1505" s="28">
        <v>1250000</v>
      </c>
      <c r="K1505" s="28">
        <v>1241150</v>
      </c>
      <c r="L1505" s="28">
        <v>1440000</v>
      </c>
      <c r="M1505" s="28">
        <v>1400000</v>
      </c>
      <c r="N1505" s="28">
        <v>1355000</v>
      </c>
      <c r="O1505" s="29">
        <v>30</v>
      </c>
      <c r="P1505" s="29">
        <v>28</v>
      </c>
      <c r="Q1505" s="29">
        <v>31</v>
      </c>
      <c r="R1505" s="28">
        <v>800</v>
      </c>
      <c r="S1505" s="28">
        <v>750</v>
      </c>
      <c r="T1505" s="30">
        <v>2.7</v>
      </c>
      <c r="U1505" s="30">
        <v>0.10000000000000009</v>
      </c>
      <c r="V1505" s="30">
        <v>2.6</v>
      </c>
      <c r="W1505" s="30">
        <v>2.1</v>
      </c>
      <c r="X1505" s="31">
        <v>3.3279999999999997E-2</v>
      </c>
      <c r="Y1505" s="30">
        <v>11.1</v>
      </c>
      <c r="Z1505" s="30">
        <v>-1.4000000000000004</v>
      </c>
      <c r="AA1505" s="30">
        <v>12.5</v>
      </c>
      <c r="AB1505" s="30">
        <v>11.4</v>
      </c>
      <c r="AC1505" s="32">
        <v>0.22747952684258416</v>
      </c>
      <c r="AD1505" s="30">
        <v>6.8353223209911107</v>
      </c>
      <c r="AE1505" s="12">
        <v>921</v>
      </c>
      <c r="AF1505" s="12">
        <v>853</v>
      </c>
      <c r="AG1505" s="12">
        <v>588</v>
      </c>
      <c r="AH1505" s="33">
        <v>10.61405197305101</v>
      </c>
      <c r="AI1505" s="34">
        <v>1440000</v>
      </c>
      <c r="AJ1505" s="34">
        <v>1400000</v>
      </c>
      <c r="AK1505" s="34">
        <v>1282500</v>
      </c>
      <c r="AL1505" s="35">
        <v>2.8571428571428571E-2</v>
      </c>
      <c r="AM1505" s="35">
        <v>0.12280701754385964</v>
      </c>
      <c r="AN1505" s="12">
        <v>2.6</v>
      </c>
      <c r="AO1505" s="33">
        <v>0</v>
      </c>
      <c r="AP1505" s="12">
        <v>2.6</v>
      </c>
      <c r="AQ1505" s="32">
        <v>0.10310296191819464</v>
      </c>
      <c r="AR1505" s="34">
        <v>795</v>
      </c>
      <c r="AS1505" s="34">
        <v>750</v>
      </c>
      <c r="AT1505" s="31">
        <v>0.06</v>
      </c>
      <c r="AU1505" s="32">
        <v>0.25466309467686482</v>
      </c>
      <c r="AV1505" s="36">
        <v>3516.8</v>
      </c>
      <c r="AW1505" s="30">
        <v>0.91890000000000005</v>
      </c>
      <c r="AX1505" s="30">
        <v>8.1100000000000005E-2</v>
      </c>
      <c r="AY1505" s="30">
        <v>0.97629999999999995</v>
      </c>
      <c r="AZ1505" s="30">
        <v>1.67E-2</v>
      </c>
      <c r="BA1505" s="30">
        <v>9.5699999999999993E-2</v>
      </c>
      <c r="BB1505" s="30">
        <v>0.65410000000000001</v>
      </c>
      <c r="BC1505" s="30">
        <v>0.23280000000000001</v>
      </c>
      <c r="BD1505" s="37">
        <v>10</v>
      </c>
      <c r="BE1505" s="29">
        <v>36</v>
      </c>
      <c r="BF1505" s="38" t="s">
        <v>4233</v>
      </c>
      <c r="BG1505" s="39">
        <v>150.86432754160001</v>
      </c>
      <c r="BH1505" s="39">
        <v>-33.714258263761103</v>
      </c>
      <c r="BI1505" s="40">
        <f t="shared" si="336"/>
        <v>72</v>
      </c>
      <c r="BJ1505" s="40">
        <f t="shared" si="337"/>
        <v>74</v>
      </c>
      <c r="BK1505" s="40">
        <f t="shared" si="338"/>
        <v>1</v>
      </c>
      <c r="BL1505" s="40">
        <f t="shared" si="339"/>
        <v>16</v>
      </c>
      <c r="BM1505" s="40">
        <f t="shared" si="340"/>
        <v>15</v>
      </c>
      <c r="BN1505" s="40">
        <f t="shared" si="341"/>
        <v>100</v>
      </c>
      <c r="BO1505" s="40">
        <f t="shared" si="342"/>
        <v>100</v>
      </c>
      <c r="BP1505" s="40">
        <f t="shared" si="343"/>
        <v>11</v>
      </c>
      <c r="BQ1505" s="41">
        <f t="shared" si="344"/>
        <v>61</v>
      </c>
      <c r="BR1505" s="40">
        <f t="shared" si="345"/>
        <v>82</v>
      </c>
      <c r="BS1505" s="41">
        <f t="shared" si="346"/>
        <v>100</v>
      </c>
      <c r="BT1505" s="41">
        <f t="shared" si="347"/>
        <v>1</v>
      </c>
      <c r="BU1505" s="41">
        <f t="shared" si="348"/>
        <v>100</v>
      </c>
      <c r="BV1505" s="41">
        <f t="shared" si="349"/>
        <v>60</v>
      </c>
    </row>
    <row r="1506" spans="2:74" x14ac:dyDescent="0.3">
      <c r="B1506" s="12" t="s">
        <v>1924</v>
      </c>
      <c r="C1506" s="12">
        <v>117021637</v>
      </c>
      <c r="D1506" s="12" t="s">
        <v>1299</v>
      </c>
      <c r="E1506" s="12" t="s">
        <v>1055</v>
      </c>
      <c r="F1506" s="12" t="s">
        <v>2791</v>
      </c>
      <c r="G1506" s="12" t="s">
        <v>85</v>
      </c>
      <c r="H1506" s="12" t="s">
        <v>86</v>
      </c>
      <c r="I1506" s="28">
        <v>2180000</v>
      </c>
      <c r="J1506" s="28">
        <v>2319900</v>
      </c>
      <c r="K1506" s="28">
        <v>2200000</v>
      </c>
      <c r="L1506" s="28">
        <v>2075000</v>
      </c>
      <c r="M1506" s="28">
        <v>2075000</v>
      </c>
      <c r="N1506" s="28">
        <v>2110000</v>
      </c>
      <c r="O1506" s="29">
        <v>25</v>
      </c>
      <c r="P1506" s="29">
        <v>24</v>
      </c>
      <c r="Q1506" s="29">
        <v>26</v>
      </c>
      <c r="R1506" s="28">
        <v>1000</v>
      </c>
      <c r="S1506" s="28">
        <v>900</v>
      </c>
      <c r="T1506" s="30">
        <v>2.4</v>
      </c>
      <c r="U1506" s="30">
        <v>-0.10000000000000009</v>
      </c>
      <c r="V1506" s="30">
        <v>2.5</v>
      </c>
      <c r="W1506" s="30">
        <v>2.4</v>
      </c>
      <c r="X1506" s="31">
        <v>2.3853211009174313E-2</v>
      </c>
      <c r="Y1506" s="30">
        <v>4.9000000000000004</v>
      </c>
      <c r="Z1506" s="30">
        <v>-0.29999999999999982</v>
      </c>
      <c r="AA1506" s="30">
        <v>5.2</v>
      </c>
      <c r="AB1506" s="30">
        <v>4.8</v>
      </c>
      <c r="AC1506" s="32">
        <v>0.44244655245646319</v>
      </c>
      <c r="AD1506" s="30">
        <v>18.548720852982495</v>
      </c>
      <c r="AE1506" s="12">
        <v>53</v>
      </c>
      <c r="AF1506" s="12">
        <v>23</v>
      </c>
      <c r="AG1506" s="12">
        <v>65</v>
      </c>
      <c r="AH1506" s="33">
        <v>1.3195020746887967</v>
      </c>
      <c r="AI1506" s="34">
        <v>1910000</v>
      </c>
      <c r="AJ1506" s="34">
        <v>1850000</v>
      </c>
      <c r="AK1506" s="34">
        <v>1730000</v>
      </c>
      <c r="AL1506" s="35">
        <v>3.2432432432432434E-2</v>
      </c>
      <c r="AM1506" s="35">
        <v>0.10404624277456648</v>
      </c>
      <c r="AN1506" s="12">
        <v>2.8</v>
      </c>
      <c r="AO1506" s="33">
        <v>0.19999999999999973</v>
      </c>
      <c r="AP1506" s="12">
        <v>2.6</v>
      </c>
      <c r="AQ1506" s="32">
        <v>8.817733990147783E-2</v>
      </c>
      <c r="AR1506" s="34">
        <v>975</v>
      </c>
      <c r="AS1506" s="34">
        <v>950</v>
      </c>
      <c r="AT1506" s="31">
        <v>2.6315789473684209E-2</v>
      </c>
      <c r="AU1506" s="32">
        <v>-2.0913136624611972E-2</v>
      </c>
      <c r="AV1506" s="36">
        <v>2260.1600000000003</v>
      </c>
      <c r="AW1506" s="30">
        <v>0.59370000000000001</v>
      </c>
      <c r="AX1506" s="30">
        <v>0.40629999999999999</v>
      </c>
      <c r="AY1506" s="30">
        <v>0.32200000000000001</v>
      </c>
      <c r="AZ1506" s="30">
        <v>0.1182</v>
      </c>
      <c r="BA1506" s="30">
        <v>0.23699999999999999</v>
      </c>
      <c r="BB1506" s="30">
        <v>0.25369999999999998</v>
      </c>
      <c r="BC1506" s="30">
        <v>0.4879</v>
      </c>
      <c r="BD1506" s="37">
        <v>8</v>
      </c>
      <c r="BE1506" s="29">
        <v>8</v>
      </c>
      <c r="BF1506" s="38" t="s">
        <v>4234</v>
      </c>
      <c r="BG1506" s="39">
        <v>151.14987494403999</v>
      </c>
      <c r="BH1506" s="39">
        <v>-33.918076146602502</v>
      </c>
      <c r="BI1506" s="40">
        <f t="shared" si="336"/>
        <v>77</v>
      </c>
      <c r="BJ1506" s="40">
        <f t="shared" si="337"/>
        <v>70</v>
      </c>
      <c r="BK1506" s="40">
        <f t="shared" si="338"/>
        <v>100</v>
      </c>
      <c r="BL1506" s="40">
        <f t="shared" si="339"/>
        <v>100</v>
      </c>
      <c r="BM1506" s="40">
        <f t="shared" si="340"/>
        <v>17</v>
      </c>
      <c r="BN1506" s="40">
        <f t="shared" si="341"/>
        <v>100</v>
      </c>
      <c r="BO1506" s="40">
        <f t="shared" si="342"/>
        <v>100</v>
      </c>
      <c r="BP1506" s="40">
        <f t="shared" si="343"/>
        <v>42</v>
      </c>
      <c r="BQ1506" s="41">
        <f t="shared" si="344"/>
        <v>30</v>
      </c>
      <c r="BR1506" s="40">
        <f t="shared" si="345"/>
        <v>1</v>
      </c>
      <c r="BS1506" s="41">
        <f t="shared" si="346"/>
        <v>1</v>
      </c>
      <c r="BT1506" s="41">
        <f t="shared" si="347"/>
        <v>36</v>
      </c>
      <c r="BU1506" s="41">
        <f t="shared" si="348"/>
        <v>80</v>
      </c>
      <c r="BV1506" s="41">
        <f t="shared" si="349"/>
        <v>60</v>
      </c>
    </row>
    <row r="1507" spans="2:74" x14ac:dyDescent="0.3">
      <c r="B1507" s="12" t="s">
        <v>1925</v>
      </c>
      <c r="C1507" s="12">
        <v>117031643</v>
      </c>
      <c r="D1507" s="12" t="s">
        <v>1301</v>
      </c>
      <c r="E1507" s="12" t="s">
        <v>1055</v>
      </c>
      <c r="F1507" s="12" t="s">
        <v>2791</v>
      </c>
      <c r="G1507" s="12" t="s">
        <v>85</v>
      </c>
      <c r="H1507" s="12" t="s">
        <v>86</v>
      </c>
      <c r="I1507" s="28">
        <v>2339100</v>
      </c>
      <c r="J1507" s="28">
        <v>2350000</v>
      </c>
      <c r="K1507" s="28">
        <v>2500000</v>
      </c>
      <c r="L1507" s="28">
        <v>2070000</v>
      </c>
      <c r="M1507" s="28">
        <v>2090000</v>
      </c>
      <c r="N1507" s="28">
        <v>2400000</v>
      </c>
      <c r="O1507" s="29">
        <v>24</v>
      </c>
      <c r="P1507" s="29">
        <v>24</v>
      </c>
      <c r="Q1507" s="29">
        <v>26</v>
      </c>
      <c r="R1507" s="28">
        <v>1250</v>
      </c>
      <c r="S1507" s="28">
        <v>1195</v>
      </c>
      <c r="T1507" s="30">
        <v>1.8</v>
      </c>
      <c r="U1507" s="30">
        <v>-9.9999999999999867E-2</v>
      </c>
      <c r="V1507" s="30">
        <v>1.9</v>
      </c>
      <c r="W1507" s="30">
        <v>1.7</v>
      </c>
      <c r="X1507" s="31">
        <v>2.7788465649181308E-2</v>
      </c>
      <c r="Y1507" s="30">
        <v>7.2</v>
      </c>
      <c r="Z1507" s="30">
        <v>-9.9999999999999645E-2</v>
      </c>
      <c r="AA1507" s="30">
        <v>7.3</v>
      </c>
      <c r="AB1507" s="30">
        <v>6.6</v>
      </c>
      <c r="AC1507" s="32">
        <v>0.47171235358048541</v>
      </c>
      <c r="AD1507" s="30">
        <v>16.97511332707867</v>
      </c>
      <c r="AE1507" s="12">
        <v>162</v>
      </c>
      <c r="AF1507" s="12">
        <v>81</v>
      </c>
      <c r="AG1507" s="12">
        <v>121</v>
      </c>
      <c r="AH1507" s="33">
        <v>2.4031209362808843</v>
      </c>
      <c r="AI1507" s="34">
        <v>1975000</v>
      </c>
      <c r="AJ1507" s="34">
        <v>1910000</v>
      </c>
      <c r="AK1507" s="34">
        <v>1760000</v>
      </c>
      <c r="AL1507" s="35">
        <v>3.4031413612565446E-2</v>
      </c>
      <c r="AM1507" s="35">
        <v>0.12215909090909091</v>
      </c>
      <c r="AN1507" s="12">
        <v>1.5</v>
      </c>
      <c r="AO1507" s="33">
        <v>0.10000000000000009</v>
      </c>
      <c r="AP1507" s="12">
        <v>1.4</v>
      </c>
      <c r="AQ1507" s="32">
        <v>7.1739130434782611E-2</v>
      </c>
      <c r="AR1507" s="34">
        <v>1080</v>
      </c>
      <c r="AS1507" s="34">
        <v>1025</v>
      </c>
      <c r="AT1507" s="31">
        <v>5.3658536585365853E-2</v>
      </c>
      <c r="AU1507" s="32">
        <v>4.160676710522216E-2</v>
      </c>
      <c r="AV1507" s="36">
        <v>2649.92</v>
      </c>
      <c r="AW1507" s="30">
        <v>0.62439999999999996</v>
      </c>
      <c r="AX1507" s="30">
        <v>0.37559999999999999</v>
      </c>
      <c r="AY1507" s="30">
        <v>0.15579999999999999</v>
      </c>
      <c r="AZ1507" s="30">
        <v>7.3599999999999999E-2</v>
      </c>
      <c r="BA1507" s="30">
        <v>0.16270000000000001</v>
      </c>
      <c r="BB1507" s="30">
        <v>0.27600000000000002</v>
      </c>
      <c r="BC1507" s="30">
        <v>0.53800000000000003</v>
      </c>
      <c r="BD1507" s="37">
        <v>10</v>
      </c>
      <c r="BE1507" s="29">
        <v>5</v>
      </c>
      <c r="BF1507" s="38" t="s">
        <v>4235</v>
      </c>
      <c r="BG1507" s="39">
        <v>151.20610287365301</v>
      </c>
      <c r="BH1507" s="39">
        <v>-33.916487801342001</v>
      </c>
      <c r="BI1507" s="40">
        <f t="shared" si="336"/>
        <v>87</v>
      </c>
      <c r="BJ1507" s="40">
        <f t="shared" si="337"/>
        <v>92</v>
      </c>
      <c r="BK1507" s="40">
        <f t="shared" si="338"/>
        <v>95</v>
      </c>
      <c r="BL1507" s="40">
        <f t="shared" si="339"/>
        <v>86</v>
      </c>
      <c r="BM1507" s="40">
        <f t="shared" si="340"/>
        <v>18</v>
      </c>
      <c r="BN1507" s="40">
        <f t="shared" si="341"/>
        <v>95</v>
      </c>
      <c r="BO1507" s="40">
        <f t="shared" si="342"/>
        <v>100</v>
      </c>
      <c r="BP1507" s="40">
        <f t="shared" si="343"/>
        <v>26</v>
      </c>
      <c r="BQ1507" s="41">
        <f t="shared" si="344"/>
        <v>43</v>
      </c>
      <c r="BR1507" s="40">
        <f t="shared" si="345"/>
        <v>1</v>
      </c>
      <c r="BS1507" s="41">
        <f t="shared" si="346"/>
        <v>1</v>
      </c>
      <c r="BT1507" s="41">
        <f t="shared" si="347"/>
        <v>1</v>
      </c>
      <c r="BU1507" s="41">
        <f t="shared" si="348"/>
        <v>100</v>
      </c>
      <c r="BV1507" s="41">
        <f t="shared" si="349"/>
        <v>60</v>
      </c>
    </row>
    <row r="1508" spans="2:74" x14ac:dyDescent="0.3">
      <c r="B1508" s="12" t="s">
        <v>1926</v>
      </c>
      <c r="C1508" s="12">
        <v>118021565</v>
      </c>
      <c r="D1508" s="12" t="s">
        <v>1682</v>
      </c>
      <c r="E1508" s="12" t="s">
        <v>1683</v>
      </c>
      <c r="F1508" s="12" t="s">
        <v>2791</v>
      </c>
      <c r="G1508" s="12" t="s">
        <v>85</v>
      </c>
      <c r="H1508" s="12" t="s">
        <v>86</v>
      </c>
      <c r="I1508" s="28">
        <v>2800000</v>
      </c>
      <c r="J1508" s="28">
        <v>2727000</v>
      </c>
      <c r="K1508" s="28">
        <v>2580150</v>
      </c>
      <c r="L1508" s="28">
        <v>2820000</v>
      </c>
      <c r="M1508" s="28">
        <v>2780000</v>
      </c>
      <c r="N1508" s="28">
        <v>2451000</v>
      </c>
      <c r="O1508" s="29">
        <v>26</v>
      </c>
      <c r="P1508" s="29">
        <v>26</v>
      </c>
      <c r="Q1508" s="29">
        <v>25</v>
      </c>
      <c r="R1508" s="28">
        <v>1250</v>
      </c>
      <c r="S1508" s="28">
        <v>1120</v>
      </c>
      <c r="T1508" s="30">
        <v>2.5</v>
      </c>
      <c r="U1508" s="30">
        <v>0</v>
      </c>
      <c r="V1508" s="30">
        <v>2.5</v>
      </c>
      <c r="W1508" s="30">
        <v>2.1</v>
      </c>
      <c r="X1508" s="31">
        <v>2.3214285714285715E-2</v>
      </c>
      <c r="Y1508" s="30">
        <v>4.2</v>
      </c>
      <c r="Z1508" s="30">
        <v>0</v>
      </c>
      <c r="AA1508" s="30">
        <v>4.2</v>
      </c>
      <c r="AB1508" s="30">
        <v>5</v>
      </c>
      <c r="AC1508" s="32">
        <v>0.58895589898228418</v>
      </c>
      <c r="AD1508" s="30">
        <v>25.370407956159934</v>
      </c>
      <c r="AE1508" s="12">
        <v>157</v>
      </c>
      <c r="AF1508" s="12">
        <v>67</v>
      </c>
      <c r="AG1508" s="12">
        <v>142</v>
      </c>
      <c r="AH1508" s="33">
        <v>2.7250341997264025</v>
      </c>
      <c r="AI1508" s="34">
        <v>3000000</v>
      </c>
      <c r="AJ1508" s="34">
        <v>2780000</v>
      </c>
      <c r="AK1508" s="34">
        <v>2750000</v>
      </c>
      <c r="AL1508" s="35">
        <v>7.9136690647482008E-2</v>
      </c>
      <c r="AM1508" s="35">
        <v>9.0909090909090912E-2</v>
      </c>
      <c r="AN1508" s="12">
        <v>2.7</v>
      </c>
      <c r="AO1508" s="33">
        <v>0.10000000000000009</v>
      </c>
      <c r="AP1508" s="12">
        <v>2.6</v>
      </c>
      <c r="AQ1508" s="32">
        <v>9.7368421052631576E-2</v>
      </c>
      <c r="AR1508" s="34">
        <v>1500</v>
      </c>
      <c r="AS1508" s="34">
        <v>1450</v>
      </c>
      <c r="AT1508" s="31">
        <v>3.4482758620689655E-2</v>
      </c>
      <c r="AU1508" s="32">
        <v>0.11006477813052912</v>
      </c>
      <c r="AV1508" s="36">
        <v>2122.4</v>
      </c>
      <c r="AW1508" s="30">
        <v>0.59889999999999999</v>
      </c>
      <c r="AX1508" s="30">
        <v>0.40110000000000001</v>
      </c>
      <c r="AY1508" s="30">
        <v>0.3629</v>
      </c>
      <c r="AZ1508" s="30">
        <v>0.1275</v>
      </c>
      <c r="BA1508" s="30">
        <v>0.26800000000000002</v>
      </c>
      <c r="BB1508" s="30">
        <v>0.19739999999999999</v>
      </c>
      <c r="BC1508" s="30">
        <v>0.50800000000000001</v>
      </c>
      <c r="BD1508" s="37">
        <v>9</v>
      </c>
      <c r="BE1508" s="29">
        <v>7</v>
      </c>
      <c r="BF1508" s="38" t="s">
        <v>4236</v>
      </c>
      <c r="BG1508" s="39">
        <v>151.233958363939</v>
      </c>
      <c r="BH1508" s="39">
        <v>-33.929305705023999</v>
      </c>
      <c r="BI1508" s="40">
        <f t="shared" si="336"/>
        <v>75</v>
      </c>
      <c r="BJ1508" s="40">
        <f t="shared" si="337"/>
        <v>72</v>
      </c>
      <c r="BK1508" s="40">
        <f t="shared" si="338"/>
        <v>91</v>
      </c>
      <c r="BL1508" s="40">
        <f t="shared" si="339"/>
        <v>64</v>
      </c>
      <c r="BM1508" s="40">
        <f t="shared" si="340"/>
        <v>40</v>
      </c>
      <c r="BN1508" s="40">
        <f t="shared" si="341"/>
        <v>100</v>
      </c>
      <c r="BO1508" s="40">
        <f t="shared" si="342"/>
        <v>100</v>
      </c>
      <c r="BP1508" s="40">
        <f t="shared" si="343"/>
        <v>49</v>
      </c>
      <c r="BQ1508" s="41">
        <f t="shared" si="344"/>
        <v>28</v>
      </c>
      <c r="BR1508" s="40">
        <f t="shared" si="345"/>
        <v>1</v>
      </c>
      <c r="BS1508" s="41">
        <f t="shared" si="346"/>
        <v>1</v>
      </c>
      <c r="BT1508" s="41">
        <f t="shared" si="347"/>
        <v>47</v>
      </c>
      <c r="BU1508" s="41">
        <f t="shared" si="348"/>
        <v>90</v>
      </c>
      <c r="BV1508" s="41">
        <f t="shared" si="349"/>
        <v>60</v>
      </c>
    </row>
    <row r="1509" spans="2:74" x14ac:dyDescent="0.3">
      <c r="B1509" s="12" t="s">
        <v>1927</v>
      </c>
      <c r="C1509" s="12">
        <v>118021651</v>
      </c>
      <c r="D1509" s="12" t="s">
        <v>1682</v>
      </c>
      <c r="E1509" s="12" t="s">
        <v>1683</v>
      </c>
      <c r="F1509" s="12" t="s">
        <v>2791</v>
      </c>
      <c r="G1509" s="12" t="s">
        <v>85</v>
      </c>
      <c r="H1509" s="12" t="s">
        <v>86</v>
      </c>
      <c r="I1509" s="28">
        <v>4194400</v>
      </c>
      <c r="J1509" s="28">
        <v>4390400</v>
      </c>
      <c r="K1509" s="28">
        <v>3944850</v>
      </c>
      <c r="L1509" s="28">
        <v>4000000</v>
      </c>
      <c r="M1509" s="28">
        <v>4190000</v>
      </c>
      <c r="N1509" s="28">
        <v>3900000</v>
      </c>
      <c r="O1509" s="29">
        <v>23</v>
      </c>
      <c r="P1509" s="29">
        <v>23</v>
      </c>
      <c r="Q1509" s="29">
        <v>23</v>
      </c>
      <c r="R1509" s="28">
        <v>2000</v>
      </c>
      <c r="S1509" s="28">
        <v>1800</v>
      </c>
      <c r="T1509" s="30">
        <v>2.5</v>
      </c>
      <c r="U1509" s="30">
        <v>0.10000000000000009</v>
      </c>
      <c r="V1509" s="30">
        <v>2.4</v>
      </c>
      <c r="W1509" s="30">
        <v>3.1</v>
      </c>
      <c r="X1509" s="31">
        <v>2.4794964714857905E-2</v>
      </c>
      <c r="Y1509" s="30">
        <v>4.9000000000000004</v>
      </c>
      <c r="Z1509" s="30">
        <v>0.10000000000000053</v>
      </c>
      <c r="AA1509" s="30">
        <v>4.8</v>
      </c>
      <c r="AB1509" s="30">
        <v>4.8</v>
      </c>
      <c r="AC1509" s="32">
        <v>0.57752725928663828</v>
      </c>
      <c r="AD1509" s="30">
        <v>23.292118618768036</v>
      </c>
      <c r="AE1509" s="12">
        <v>157</v>
      </c>
      <c r="AF1509" s="12">
        <v>67</v>
      </c>
      <c r="AG1509" s="12">
        <v>142</v>
      </c>
      <c r="AH1509" s="33">
        <v>2.7250341997264025</v>
      </c>
      <c r="AI1509" s="34">
        <v>3000000</v>
      </c>
      <c r="AJ1509" s="34">
        <v>2780000</v>
      </c>
      <c r="AK1509" s="34">
        <v>2750000</v>
      </c>
      <c r="AL1509" s="35">
        <v>7.9136690647482008E-2</v>
      </c>
      <c r="AM1509" s="35">
        <v>9.0909090909090912E-2</v>
      </c>
      <c r="AN1509" s="12">
        <v>2.7</v>
      </c>
      <c r="AO1509" s="33">
        <v>0.10000000000000009</v>
      </c>
      <c r="AP1509" s="12">
        <v>2.6</v>
      </c>
      <c r="AQ1509" s="32">
        <v>9.7368421052631576E-2</v>
      </c>
      <c r="AR1509" s="34">
        <v>1500</v>
      </c>
      <c r="AS1509" s="34">
        <v>1450</v>
      </c>
      <c r="AT1509" s="31">
        <v>3.4482758620689655E-2</v>
      </c>
      <c r="AU1509" s="32">
        <v>0.11006477813052912</v>
      </c>
      <c r="AV1509" s="36">
        <v>3463.0400000000004</v>
      </c>
      <c r="AW1509" s="30">
        <v>0.62239999999999995</v>
      </c>
      <c r="AX1509" s="30">
        <v>0.37759999999999999</v>
      </c>
      <c r="AY1509" s="30">
        <v>0.1389</v>
      </c>
      <c r="AZ1509" s="30">
        <v>0.12909999999999999</v>
      </c>
      <c r="BA1509" s="30">
        <v>0.25130000000000002</v>
      </c>
      <c r="BB1509" s="30">
        <v>0.2223</v>
      </c>
      <c r="BC1509" s="30">
        <v>0.50509999999999999</v>
      </c>
      <c r="BD1509" s="37">
        <v>10</v>
      </c>
      <c r="BE1509" s="29">
        <v>7</v>
      </c>
      <c r="BF1509" s="38" t="s">
        <v>4237</v>
      </c>
      <c r="BG1509" s="39">
        <v>151.25442633692501</v>
      </c>
      <c r="BH1509" s="39">
        <v>-33.919137321999798</v>
      </c>
      <c r="BI1509" s="40">
        <f t="shared" si="336"/>
        <v>75</v>
      </c>
      <c r="BJ1509" s="40">
        <f t="shared" si="337"/>
        <v>72</v>
      </c>
      <c r="BK1509" s="40">
        <f t="shared" si="338"/>
        <v>91</v>
      </c>
      <c r="BL1509" s="40">
        <f t="shared" si="339"/>
        <v>64</v>
      </c>
      <c r="BM1509" s="40">
        <f t="shared" si="340"/>
        <v>40</v>
      </c>
      <c r="BN1509" s="40">
        <f t="shared" si="341"/>
        <v>100</v>
      </c>
      <c r="BO1509" s="40">
        <f t="shared" si="342"/>
        <v>100</v>
      </c>
      <c r="BP1509" s="40">
        <f t="shared" si="343"/>
        <v>45</v>
      </c>
      <c r="BQ1509" s="41">
        <f t="shared" si="344"/>
        <v>33</v>
      </c>
      <c r="BR1509" s="40">
        <f t="shared" si="345"/>
        <v>1</v>
      </c>
      <c r="BS1509" s="41">
        <f t="shared" si="346"/>
        <v>1</v>
      </c>
      <c r="BT1509" s="41">
        <f t="shared" si="347"/>
        <v>36</v>
      </c>
      <c r="BU1509" s="41">
        <f t="shared" si="348"/>
        <v>100</v>
      </c>
      <c r="BV1509" s="41">
        <f t="shared" si="349"/>
        <v>60</v>
      </c>
    </row>
    <row r="1510" spans="2:74" x14ac:dyDescent="0.3">
      <c r="B1510" s="12" t="s">
        <v>1928</v>
      </c>
      <c r="C1510" s="12">
        <v>119021662</v>
      </c>
      <c r="D1510" s="12" t="s">
        <v>1929</v>
      </c>
      <c r="E1510" s="12" t="s">
        <v>942</v>
      </c>
      <c r="F1510" s="12" t="s">
        <v>2791</v>
      </c>
      <c r="G1510" s="12" t="s">
        <v>85</v>
      </c>
      <c r="H1510" s="12" t="s">
        <v>86</v>
      </c>
      <c r="I1510" s="28">
        <v>2202250</v>
      </c>
      <c r="J1510" s="28">
        <v>2213880</v>
      </c>
      <c r="K1510" s="28">
        <v>2053500</v>
      </c>
      <c r="L1510" s="28">
        <v>2034000</v>
      </c>
      <c r="M1510" s="28">
        <v>2100000</v>
      </c>
      <c r="N1510" s="28">
        <v>1920000</v>
      </c>
      <c r="O1510" s="29">
        <v>25</v>
      </c>
      <c r="P1510" s="29">
        <v>25</v>
      </c>
      <c r="Q1510" s="29">
        <v>26</v>
      </c>
      <c r="R1510" s="28">
        <v>950</v>
      </c>
      <c r="S1510" s="28">
        <v>850</v>
      </c>
      <c r="T1510" s="30">
        <v>2.4</v>
      </c>
      <c r="U1510" s="30">
        <v>-0.10000000000000009</v>
      </c>
      <c r="V1510" s="30">
        <v>2.5</v>
      </c>
      <c r="W1510" s="30">
        <v>2.2999999999999998</v>
      </c>
      <c r="X1510" s="31">
        <v>2.2431604041321374E-2</v>
      </c>
      <c r="Y1510" s="30">
        <v>3.8</v>
      </c>
      <c r="Z1510" s="30">
        <v>-0.20000000000000018</v>
      </c>
      <c r="AA1510" s="30">
        <v>4</v>
      </c>
      <c r="AB1510" s="30">
        <v>3.3</v>
      </c>
      <c r="AC1510" s="32">
        <v>0.39214715012218471</v>
      </c>
      <c r="AD1510" s="30">
        <v>17.481904076044156</v>
      </c>
      <c r="AE1510" s="12">
        <v>140</v>
      </c>
      <c r="AF1510" s="12">
        <v>97</v>
      </c>
      <c r="AG1510" s="12">
        <v>121</v>
      </c>
      <c r="AH1510" s="33">
        <v>2.8296041308089501</v>
      </c>
      <c r="AI1510" s="34">
        <v>1710000</v>
      </c>
      <c r="AJ1510" s="34">
        <v>1615000</v>
      </c>
      <c r="AK1510" s="34">
        <v>1450000</v>
      </c>
      <c r="AL1510" s="35">
        <v>5.8823529411764705E-2</v>
      </c>
      <c r="AM1510" s="35">
        <v>0.1793103448275862</v>
      </c>
      <c r="AN1510" s="12">
        <v>1.8</v>
      </c>
      <c r="AO1510" s="33">
        <v>0</v>
      </c>
      <c r="AP1510" s="12">
        <v>1.8</v>
      </c>
      <c r="AQ1510" s="32">
        <v>9.6551724137931033E-2</v>
      </c>
      <c r="AR1510" s="34">
        <v>850</v>
      </c>
      <c r="AS1510" s="34">
        <v>790</v>
      </c>
      <c r="AT1510" s="31">
        <v>7.5949367088607597E-2</v>
      </c>
      <c r="AU1510" s="32">
        <v>0.27454526625990699</v>
      </c>
      <c r="AV1510" s="36">
        <v>2422.5600000000004</v>
      </c>
      <c r="AW1510" s="30">
        <v>0.78090000000000004</v>
      </c>
      <c r="AX1510" s="30">
        <v>0.21909999999999999</v>
      </c>
      <c r="AY1510" s="30">
        <v>0.80159999999999998</v>
      </c>
      <c r="AZ1510" s="30">
        <v>8.2000000000000003E-2</v>
      </c>
      <c r="BA1510" s="30">
        <v>0.44519999999999998</v>
      </c>
      <c r="BB1510" s="30">
        <v>0.32479999999999998</v>
      </c>
      <c r="BC1510" s="30">
        <v>0.20530000000000001</v>
      </c>
      <c r="BD1510" s="37">
        <v>7.5</v>
      </c>
      <c r="BE1510" s="29">
        <v>9</v>
      </c>
      <c r="BF1510" s="38" t="s">
        <v>4238</v>
      </c>
      <c r="BG1510" s="39">
        <v>151.13158913393099</v>
      </c>
      <c r="BH1510" s="39">
        <v>-33.925137782198902</v>
      </c>
      <c r="BI1510" s="40">
        <f t="shared" si="336"/>
        <v>77</v>
      </c>
      <c r="BJ1510" s="40">
        <f t="shared" si="337"/>
        <v>87</v>
      </c>
      <c r="BK1510" s="40">
        <f t="shared" si="338"/>
        <v>90</v>
      </c>
      <c r="BL1510" s="40">
        <f t="shared" si="339"/>
        <v>9</v>
      </c>
      <c r="BM1510" s="40">
        <f t="shared" si="340"/>
        <v>30</v>
      </c>
      <c r="BN1510" s="40">
        <f t="shared" si="341"/>
        <v>100</v>
      </c>
      <c r="BO1510" s="40">
        <f t="shared" si="342"/>
        <v>100</v>
      </c>
      <c r="BP1510" s="40">
        <f t="shared" si="343"/>
        <v>88</v>
      </c>
      <c r="BQ1510" s="41">
        <f t="shared" si="344"/>
        <v>26</v>
      </c>
      <c r="BR1510" s="40">
        <f t="shared" si="345"/>
        <v>1</v>
      </c>
      <c r="BS1510" s="41">
        <f t="shared" si="346"/>
        <v>6</v>
      </c>
      <c r="BT1510" s="41">
        <f t="shared" si="347"/>
        <v>54</v>
      </c>
      <c r="BU1510" s="41">
        <f t="shared" si="348"/>
        <v>75</v>
      </c>
      <c r="BV1510" s="41">
        <f t="shared" si="349"/>
        <v>60</v>
      </c>
    </row>
    <row r="1511" spans="2:74" x14ac:dyDescent="0.3">
      <c r="B1511" s="12" t="s">
        <v>1930</v>
      </c>
      <c r="C1511" s="12">
        <v>119021663</v>
      </c>
      <c r="D1511" s="12" t="s">
        <v>1929</v>
      </c>
      <c r="E1511" s="12" t="s">
        <v>942</v>
      </c>
      <c r="F1511" s="12" t="s">
        <v>2791</v>
      </c>
      <c r="G1511" s="12" t="s">
        <v>85</v>
      </c>
      <c r="H1511" s="12" t="s">
        <v>86</v>
      </c>
      <c r="I1511" s="28">
        <v>1835000</v>
      </c>
      <c r="J1511" s="28">
        <v>1840000</v>
      </c>
      <c r="K1511" s="28">
        <v>1652000</v>
      </c>
      <c r="L1511" s="28">
        <v>1850000</v>
      </c>
      <c r="M1511" s="28">
        <v>1850000</v>
      </c>
      <c r="N1511" s="28">
        <v>1620000</v>
      </c>
      <c r="O1511" s="29">
        <v>31</v>
      </c>
      <c r="P1511" s="29">
        <v>32</v>
      </c>
      <c r="Q1511" s="29">
        <v>29</v>
      </c>
      <c r="R1511" s="28">
        <v>900</v>
      </c>
      <c r="S1511" s="28">
        <v>800</v>
      </c>
      <c r="T1511" s="30">
        <v>2</v>
      </c>
      <c r="U1511" s="30">
        <v>0.10000000000000009</v>
      </c>
      <c r="V1511" s="30">
        <v>1.9</v>
      </c>
      <c r="W1511" s="30">
        <v>2.6</v>
      </c>
      <c r="X1511" s="31">
        <v>2.5504087193460489E-2</v>
      </c>
      <c r="Y1511" s="30">
        <v>3.4</v>
      </c>
      <c r="Z1511" s="30">
        <v>0.10000000000000009</v>
      </c>
      <c r="AA1511" s="30">
        <v>3.3</v>
      </c>
      <c r="AB1511" s="30">
        <v>3.2</v>
      </c>
      <c r="AC1511" s="32">
        <v>0.43648638162489328</v>
      </c>
      <c r="AD1511" s="30">
        <v>17.114369877813658</v>
      </c>
      <c r="AE1511" s="12">
        <v>140</v>
      </c>
      <c r="AF1511" s="12">
        <v>97</v>
      </c>
      <c r="AG1511" s="12">
        <v>121</v>
      </c>
      <c r="AH1511" s="33">
        <v>2.8296041308089501</v>
      </c>
      <c r="AI1511" s="34">
        <v>1710000</v>
      </c>
      <c r="AJ1511" s="34">
        <v>1615000</v>
      </c>
      <c r="AK1511" s="34">
        <v>1450000</v>
      </c>
      <c r="AL1511" s="35">
        <v>5.8823529411764705E-2</v>
      </c>
      <c r="AM1511" s="35">
        <v>0.1793103448275862</v>
      </c>
      <c r="AN1511" s="12">
        <v>1.8</v>
      </c>
      <c r="AO1511" s="33">
        <v>0</v>
      </c>
      <c r="AP1511" s="12">
        <v>1.8</v>
      </c>
      <c r="AQ1511" s="32">
        <v>9.6551724137931033E-2</v>
      </c>
      <c r="AR1511" s="34">
        <v>850</v>
      </c>
      <c r="AS1511" s="34">
        <v>790</v>
      </c>
      <c r="AT1511" s="31">
        <v>7.5949367088607597E-2</v>
      </c>
      <c r="AU1511" s="32">
        <v>0.27454526625990699</v>
      </c>
      <c r="AV1511" s="36">
        <v>2061.92</v>
      </c>
      <c r="AW1511" s="30">
        <v>0.79179999999999995</v>
      </c>
      <c r="AX1511" s="30">
        <v>0.2082</v>
      </c>
      <c r="AY1511" s="30">
        <v>0.82240000000000002</v>
      </c>
      <c r="AZ1511" s="30">
        <v>8.4900000000000003E-2</v>
      </c>
      <c r="BA1511" s="30">
        <v>0.39660000000000001</v>
      </c>
      <c r="BB1511" s="30">
        <v>0.34050000000000002</v>
      </c>
      <c r="BC1511" s="30">
        <v>0.23799999999999999</v>
      </c>
      <c r="BD1511" s="37">
        <v>6</v>
      </c>
      <c r="BE1511" s="29">
        <v>13</v>
      </c>
      <c r="BF1511" s="38" t="s">
        <v>4239</v>
      </c>
      <c r="BG1511" s="39">
        <v>151.09738510016899</v>
      </c>
      <c r="BH1511" s="39">
        <v>-33.936998132944801</v>
      </c>
      <c r="BI1511" s="40">
        <f t="shared" si="336"/>
        <v>84</v>
      </c>
      <c r="BJ1511" s="40">
        <f t="shared" si="337"/>
        <v>87</v>
      </c>
      <c r="BK1511" s="40">
        <f t="shared" si="338"/>
        <v>90</v>
      </c>
      <c r="BL1511" s="40">
        <f t="shared" si="339"/>
        <v>9</v>
      </c>
      <c r="BM1511" s="40">
        <f t="shared" si="340"/>
        <v>30</v>
      </c>
      <c r="BN1511" s="40">
        <f t="shared" si="341"/>
        <v>100</v>
      </c>
      <c r="BO1511" s="40">
        <f t="shared" si="342"/>
        <v>100</v>
      </c>
      <c r="BP1511" s="40">
        <f t="shared" si="343"/>
        <v>77</v>
      </c>
      <c r="BQ1511" s="41">
        <f t="shared" si="344"/>
        <v>36</v>
      </c>
      <c r="BR1511" s="40">
        <f t="shared" si="345"/>
        <v>1</v>
      </c>
      <c r="BS1511" s="41">
        <f t="shared" si="346"/>
        <v>1</v>
      </c>
      <c r="BT1511" s="41">
        <f t="shared" si="347"/>
        <v>60</v>
      </c>
      <c r="BU1511" s="41">
        <f t="shared" si="348"/>
        <v>60</v>
      </c>
      <c r="BV1511" s="41">
        <f t="shared" si="349"/>
        <v>60</v>
      </c>
    </row>
    <row r="1512" spans="2:74" x14ac:dyDescent="0.3">
      <c r="B1512" s="12" t="s">
        <v>1931</v>
      </c>
      <c r="C1512" s="12">
        <v>119031664</v>
      </c>
      <c r="D1512" s="12" t="s">
        <v>1455</v>
      </c>
      <c r="E1512" s="12" t="s">
        <v>942</v>
      </c>
      <c r="F1512" s="12" t="s">
        <v>2791</v>
      </c>
      <c r="G1512" s="12" t="s">
        <v>85</v>
      </c>
      <c r="H1512" s="12" t="s">
        <v>86</v>
      </c>
      <c r="I1512" s="28">
        <v>1994700</v>
      </c>
      <c r="J1512" s="28">
        <v>1976400</v>
      </c>
      <c r="K1512" s="28">
        <v>1900000</v>
      </c>
      <c r="L1512" s="28">
        <v>1950000</v>
      </c>
      <c r="M1512" s="28">
        <v>2053000</v>
      </c>
      <c r="N1512" s="28">
        <v>1948000</v>
      </c>
      <c r="O1512" s="29">
        <v>25</v>
      </c>
      <c r="P1512" s="29">
        <v>26</v>
      </c>
      <c r="Q1512" s="29">
        <v>28</v>
      </c>
      <c r="R1512" s="28">
        <v>850</v>
      </c>
      <c r="S1512" s="28">
        <v>800</v>
      </c>
      <c r="T1512" s="30">
        <v>1.2</v>
      </c>
      <c r="U1512" s="30">
        <v>-0.10000000000000009</v>
      </c>
      <c r="V1512" s="30">
        <v>1.3</v>
      </c>
      <c r="W1512" s="30">
        <v>0.6</v>
      </c>
      <c r="X1512" s="31">
        <v>2.2158720609615479E-2</v>
      </c>
      <c r="Y1512" s="30">
        <v>2.6</v>
      </c>
      <c r="Z1512" s="30">
        <v>-0.39999999999999991</v>
      </c>
      <c r="AA1512" s="30">
        <v>3</v>
      </c>
      <c r="AB1512" s="30">
        <v>2.5</v>
      </c>
      <c r="AC1512" s="32">
        <v>0.44200848656294195</v>
      </c>
      <c r="AD1512" s="30">
        <v>19.9473829897534</v>
      </c>
      <c r="AE1512" s="12">
        <v>186</v>
      </c>
      <c r="AF1512" s="12">
        <v>98</v>
      </c>
      <c r="AG1512" s="12">
        <v>141</v>
      </c>
      <c r="AH1512" s="33">
        <v>2.2527607361963189</v>
      </c>
      <c r="AI1512" s="34">
        <v>1897000</v>
      </c>
      <c r="AJ1512" s="34">
        <v>1780000</v>
      </c>
      <c r="AK1512" s="34">
        <v>1655000</v>
      </c>
      <c r="AL1512" s="35">
        <v>6.5730337078651682E-2</v>
      </c>
      <c r="AM1512" s="35">
        <v>0.14622356495468278</v>
      </c>
      <c r="AN1512" s="12">
        <v>2.4</v>
      </c>
      <c r="AO1512" s="33">
        <v>0</v>
      </c>
      <c r="AP1512" s="12">
        <v>2.4</v>
      </c>
      <c r="AQ1512" s="32">
        <v>8.3285024154589368E-2</v>
      </c>
      <c r="AR1512" s="34">
        <v>850</v>
      </c>
      <c r="AS1512" s="34">
        <v>800</v>
      </c>
      <c r="AT1512" s="31">
        <v>6.25E-2</v>
      </c>
      <c r="AU1512" s="32">
        <v>0.19384056094318156</v>
      </c>
      <c r="AV1512" s="36">
        <v>1923.0400000000002</v>
      </c>
      <c r="AW1512" s="30">
        <v>0.70730000000000004</v>
      </c>
      <c r="AX1512" s="30">
        <v>0.29270000000000002</v>
      </c>
      <c r="AY1512" s="30">
        <v>0.11269999999999999</v>
      </c>
      <c r="AZ1512" s="30">
        <v>2.8500000000000001E-2</v>
      </c>
      <c r="BA1512" s="30">
        <v>0.16769999999999999</v>
      </c>
      <c r="BB1512" s="30">
        <v>0.21959999999999999</v>
      </c>
      <c r="BC1512" s="30">
        <v>0.57909999999999995</v>
      </c>
      <c r="BD1512" s="37">
        <v>8</v>
      </c>
      <c r="BE1512" s="29">
        <v>14</v>
      </c>
      <c r="BF1512" s="38" t="s">
        <v>4240</v>
      </c>
      <c r="BG1512" s="39">
        <v>151.108074411703</v>
      </c>
      <c r="BH1512" s="39">
        <v>-33.964093397057098</v>
      </c>
      <c r="BI1512" s="40">
        <f t="shared" si="336"/>
        <v>97</v>
      </c>
      <c r="BJ1512" s="40">
        <f t="shared" si="337"/>
        <v>77</v>
      </c>
      <c r="BK1512" s="40">
        <f t="shared" si="338"/>
        <v>97</v>
      </c>
      <c r="BL1512" s="40">
        <f t="shared" si="339"/>
        <v>36</v>
      </c>
      <c r="BM1512" s="40">
        <f t="shared" si="340"/>
        <v>34</v>
      </c>
      <c r="BN1512" s="40">
        <f t="shared" si="341"/>
        <v>100</v>
      </c>
      <c r="BO1512" s="40">
        <f t="shared" si="342"/>
        <v>100</v>
      </c>
      <c r="BP1512" s="40">
        <f t="shared" si="343"/>
        <v>27</v>
      </c>
      <c r="BQ1512" s="41">
        <f t="shared" si="344"/>
        <v>25</v>
      </c>
      <c r="BR1512" s="40">
        <f t="shared" si="345"/>
        <v>1</v>
      </c>
      <c r="BS1512" s="41">
        <f t="shared" si="346"/>
        <v>1</v>
      </c>
      <c r="BT1512" s="41">
        <f t="shared" si="347"/>
        <v>74</v>
      </c>
      <c r="BU1512" s="41">
        <f t="shared" si="348"/>
        <v>80</v>
      </c>
      <c r="BV1512" s="41">
        <f t="shared" si="349"/>
        <v>60</v>
      </c>
    </row>
    <row r="1513" spans="2:74" x14ac:dyDescent="0.3">
      <c r="B1513" s="12" t="s">
        <v>1932</v>
      </c>
      <c r="C1513" s="12">
        <v>119041382</v>
      </c>
      <c r="D1513" s="12" t="s">
        <v>1690</v>
      </c>
      <c r="E1513" s="12" t="s">
        <v>942</v>
      </c>
      <c r="F1513" s="12" t="s">
        <v>2791</v>
      </c>
      <c r="G1513" s="12" t="s">
        <v>85</v>
      </c>
      <c r="H1513" s="12" t="s">
        <v>86</v>
      </c>
      <c r="I1513" s="28">
        <v>2454400</v>
      </c>
      <c r="J1513" s="28">
        <v>2496000</v>
      </c>
      <c r="K1513" s="28">
        <v>2500000</v>
      </c>
      <c r="L1513" s="28">
        <v>2535000</v>
      </c>
      <c r="M1513" s="28">
        <v>2535000</v>
      </c>
      <c r="N1513" s="28">
        <v>2550000</v>
      </c>
      <c r="O1513" s="29">
        <v>27</v>
      </c>
      <c r="P1513" s="29">
        <v>28</v>
      </c>
      <c r="Q1513" s="29">
        <v>29</v>
      </c>
      <c r="R1513" s="28">
        <v>1100</v>
      </c>
      <c r="S1513" s="28">
        <v>950</v>
      </c>
      <c r="T1513" s="30">
        <v>2.4</v>
      </c>
      <c r="U1513" s="30">
        <v>0</v>
      </c>
      <c r="V1513" s="30">
        <v>2.4</v>
      </c>
      <c r="W1513" s="30">
        <v>2.1</v>
      </c>
      <c r="X1513" s="31">
        <v>2.3305084745762712E-2</v>
      </c>
      <c r="Y1513" s="30">
        <v>3.9</v>
      </c>
      <c r="Z1513" s="30">
        <v>-0.30000000000000027</v>
      </c>
      <c r="AA1513" s="30">
        <v>4.2</v>
      </c>
      <c r="AB1513" s="30">
        <v>4.3</v>
      </c>
      <c r="AC1513" s="32">
        <v>0.54624185603051001</v>
      </c>
      <c r="AD1513" s="30">
        <v>23.438741458763701</v>
      </c>
      <c r="AE1513" s="12">
        <v>200</v>
      </c>
      <c r="AF1513" s="12">
        <v>101</v>
      </c>
      <c r="AG1513" s="12">
        <v>125</v>
      </c>
      <c r="AH1513" s="33">
        <v>3.4585152838427948</v>
      </c>
      <c r="AI1513" s="34">
        <v>1900000</v>
      </c>
      <c r="AJ1513" s="34">
        <v>1775000</v>
      </c>
      <c r="AK1513" s="34">
        <v>1601000</v>
      </c>
      <c r="AL1513" s="35">
        <v>7.0422535211267609E-2</v>
      </c>
      <c r="AM1513" s="35">
        <v>0.1867582760774516</v>
      </c>
      <c r="AN1513" s="12">
        <v>2.2000000000000002</v>
      </c>
      <c r="AO1513" s="33">
        <v>0.20000000000000018</v>
      </c>
      <c r="AP1513" s="12">
        <v>2</v>
      </c>
      <c r="AQ1513" s="32">
        <v>0.09</v>
      </c>
      <c r="AR1513" s="34">
        <v>880</v>
      </c>
      <c r="AS1513" s="34">
        <v>850</v>
      </c>
      <c r="AT1513" s="31">
        <v>3.5294117647058823E-2</v>
      </c>
      <c r="AU1513" s="32">
        <v>0.20150580496766188</v>
      </c>
      <c r="AV1513" s="36">
        <v>2013.7600000000002</v>
      </c>
      <c r="AW1513" s="30">
        <v>0.67190000000000005</v>
      </c>
      <c r="AX1513" s="30">
        <v>0.3281</v>
      </c>
      <c r="AY1513" s="30">
        <v>0.42630000000000001</v>
      </c>
      <c r="AZ1513" s="30">
        <v>0.25419999999999998</v>
      </c>
      <c r="BA1513" s="30">
        <v>0.38740000000000002</v>
      </c>
      <c r="BB1513" s="30">
        <v>0.28920000000000001</v>
      </c>
      <c r="BC1513" s="30">
        <v>0.29249999999999998</v>
      </c>
      <c r="BD1513" s="37">
        <v>8</v>
      </c>
      <c r="BE1513" s="29">
        <v>15</v>
      </c>
      <c r="BF1513" s="38" t="s">
        <v>4241</v>
      </c>
      <c r="BG1513" s="39">
        <v>151.13817345831399</v>
      </c>
      <c r="BH1513" s="39">
        <v>-33.991848816016997</v>
      </c>
      <c r="BI1513" s="40">
        <f t="shared" si="336"/>
        <v>77</v>
      </c>
      <c r="BJ1513" s="40">
        <f t="shared" si="337"/>
        <v>80</v>
      </c>
      <c r="BK1513" s="40">
        <f t="shared" si="338"/>
        <v>82</v>
      </c>
      <c r="BL1513" s="40">
        <f t="shared" si="339"/>
        <v>34</v>
      </c>
      <c r="BM1513" s="40">
        <f t="shared" si="340"/>
        <v>36</v>
      </c>
      <c r="BN1513" s="40">
        <f t="shared" si="341"/>
        <v>100</v>
      </c>
      <c r="BO1513" s="40">
        <f t="shared" si="342"/>
        <v>100</v>
      </c>
      <c r="BP1513" s="40">
        <f t="shared" si="343"/>
        <v>75</v>
      </c>
      <c r="BQ1513" s="41">
        <f t="shared" si="344"/>
        <v>28</v>
      </c>
      <c r="BR1513" s="40">
        <f t="shared" si="345"/>
        <v>1</v>
      </c>
      <c r="BS1513" s="41">
        <f t="shared" si="346"/>
        <v>1</v>
      </c>
      <c r="BT1513" s="41">
        <f t="shared" si="347"/>
        <v>52</v>
      </c>
      <c r="BU1513" s="41">
        <f t="shared" si="348"/>
        <v>80</v>
      </c>
      <c r="BV1513" s="41">
        <f t="shared" si="349"/>
        <v>60</v>
      </c>
    </row>
    <row r="1514" spans="2:74" x14ac:dyDescent="0.3">
      <c r="B1514" s="12" t="s">
        <v>1933</v>
      </c>
      <c r="C1514" s="12">
        <v>120021389</v>
      </c>
      <c r="D1514" s="12" t="s">
        <v>1934</v>
      </c>
      <c r="E1514" s="12" t="s">
        <v>1935</v>
      </c>
      <c r="F1514" s="12" t="s">
        <v>2791</v>
      </c>
      <c r="G1514" s="12" t="s">
        <v>85</v>
      </c>
      <c r="H1514" s="12" t="s">
        <v>86</v>
      </c>
      <c r="I1514" s="28">
        <v>2236000</v>
      </c>
      <c r="J1514" s="28">
        <v>2257500</v>
      </c>
      <c r="K1514" s="28">
        <v>2400000</v>
      </c>
      <c r="L1514" s="28">
        <v>2155000</v>
      </c>
      <c r="M1514" s="28">
        <v>2160000</v>
      </c>
      <c r="N1514" s="28">
        <v>2250000</v>
      </c>
      <c r="O1514" s="29">
        <v>24</v>
      </c>
      <c r="P1514" s="29">
        <v>24</v>
      </c>
      <c r="Q1514" s="29">
        <v>23</v>
      </c>
      <c r="R1514" s="28">
        <v>1075</v>
      </c>
      <c r="S1514" s="28">
        <v>1000</v>
      </c>
      <c r="T1514" s="30">
        <v>3.9</v>
      </c>
      <c r="U1514" s="30">
        <v>0.10000000000000009</v>
      </c>
      <c r="V1514" s="30">
        <v>3.8</v>
      </c>
      <c r="W1514" s="30">
        <v>3.2</v>
      </c>
      <c r="X1514" s="31">
        <v>2.5000000000000001E-2</v>
      </c>
      <c r="Y1514" s="30">
        <v>6.6</v>
      </c>
      <c r="Z1514" s="30">
        <v>-0.30000000000000071</v>
      </c>
      <c r="AA1514" s="30">
        <v>6.9</v>
      </c>
      <c r="AB1514" s="30">
        <v>6.5</v>
      </c>
      <c r="AC1514" s="32">
        <v>0.31376967262877686</v>
      </c>
      <c r="AD1514" s="30">
        <v>12.550786905151075</v>
      </c>
      <c r="AE1514" s="12">
        <v>91</v>
      </c>
      <c r="AF1514" s="12">
        <v>32</v>
      </c>
      <c r="AG1514" s="12">
        <v>84</v>
      </c>
      <c r="AH1514" s="33">
        <v>1.5977808599167822</v>
      </c>
      <c r="AI1514" s="34">
        <v>2200000</v>
      </c>
      <c r="AJ1514" s="34">
        <v>2165000</v>
      </c>
      <c r="AK1514" s="34">
        <v>1950000</v>
      </c>
      <c r="AL1514" s="35">
        <v>1.6166281755196306E-2</v>
      </c>
      <c r="AM1514" s="35">
        <v>0.12820512820512819</v>
      </c>
      <c r="AN1514" s="12">
        <v>3.8</v>
      </c>
      <c r="AO1514" s="33">
        <v>0.5</v>
      </c>
      <c r="AP1514" s="12">
        <v>3.3</v>
      </c>
      <c r="AQ1514" s="32">
        <v>7.7062374245472839E-2</v>
      </c>
      <c r="AR1514" s="34">
        <v>1080</v>
      </c>
      <c r="AS1514" s="34">
        <v>1020</v>
      </c>
      <c r="AT1514" s="31">
        <v>5.8823529411764705E-2</v>
      </c>
      <c r="AU1514" s="32">
        <v>6.1781356347319294E-2</v>
      </c>
      <c r="AV1514" s="36">
        <v>3426.0800000000004</v>
      </c>
      <c r="AW1514" s="30">
        <v>0.6633</v>
      </c>
      <c r="AX1514" s="30">
        <v>0.3367</v>
      </c>
      <c r="AY1514" s="30">
        <v>0.32369999999999999</v>
      </c>
      <c r="AZ1514" s="30">
        <v>0.34420000000000001</v>
      </c>
      <c r="BA1514" s="30">
        <v>0.26650000000000001</v>
      </c>
      <c r="BB1514" s="30">
        <v>0.32829999999999998</v>
      </c>
      <c r="BC1514" s="30">
        <v>0.38840000000000002</v>
      </c>
      <c r="BD1514" s="37">
        <v>10</v>
      </c>
      <c r="BE1514" s="29">
        <v>3</v>
      </c>
      <c r="BF1514" s="38" t="s">
        <v>4242</v>
      </c>
      <c r="BG1514" s="39">
        <v>151.170905379483</v>
      </c>
      <c r="BH1514" s="39">
        <v>-33.865346796846403</v>
      </c>
      <c r="BI1514" s="40">
        <f t="shared" si="336"/>
        <v>52</v>
      </c>
      <c r="BJ1514" s="40">
        <f t="shared" si="337"/>
        <v>54</v>
      </c>
      <c r="BK1514" s="40">
        <f t="shared" si="338"/>
        <v>100</v>
      </c>
      <c r="BL1514" s="40">
        <f t="shared" si="339"/>
        <v>80</v>
      </c>
      <c r="BM1514" s="40">
        <f t="shared" si="340"/>
        <v>9</v>
      </c>
      <c r="BN1514" s="40">
        <f t="shared" si="341"/>
        <v>100</v>
      </c>
      <c r="BO1514" s="40">
        <f t="shared" si="342"/>
        <v>100</v>
      </c>
      <c r="BP1514" s="40">
        <f t="shared" si="343"/>
        <v>49</v>
      </c>
      <c r="BQ1514" s="41">
        <f t="shared" si="344"/>
        <v>34</v>
      </c>
      <c r="BR1514" s="40">
        <f t="shared" si="345"/>
        <v>25</v>
      </c>
      <c r="BS1514" s="41">
        <f t="shared" si="346"/>
        <v>58</v>
      </c>
      <c r="BT1514" s="41">
        <f t="shared" si="347"/>
        <v>8</v>
      </c>
      <c r="BU1514" s="41">
        <f t="shared" si="348"/>
        <v>100</v>
      </c>
      <c r="BV1514" s="41">
        <f t="shared" si="349"/>
        <v>60</v>
      </c>
    </row>
    <row r="1515" spans="2:74" x14ac:dyDescent="0.3">
      <c r="B1515" s="12" t="s">
        <v>1936</v>
      </c>
      <c r="C1515" s="12">
        <v>121011686</v>
      </c>
      <c r="D1515" s="12" t="s">
        <v>1176</v>
      </c>
      <c r="E1515" s="12" t="s">
        <v>837</v>
      </c>
      <c r="F1515" s="12" t="s">
        <v>2791</v>
      </c>
      <c r="G1515" s="12" t="s">
        <v>85</v>
      </c>
      <c r="H1515" s="12" t="s">
        <v>86</v>
      </c>
      <c r="I1515" s="28">
        <v>3370500</v>
      </c>
      <c r="J1515" s="28">
        <v>3113700</v>
      </c>
      <c r="K1515" s="28">
        <v>3077200</v>
      </c>
      <c r="L1515" s="28">
        <v>3250000</v>
      </c>
      <c r="M1515" s="28">
        <v>2720000</v>
      </c>
      <c r="N1515" s="28">
        <v>2850000</v>
      </c>
      <c r="O1515" s="29">
        <v>23</v>
      </c>
      <c r="P1515" s="29">
        <v>23</v>
      </c>
      <c r="Q1515" s="29">
        <v>24</v>
      </c>
      <c r="R1515" s="28">
        <v>1250</v>
      </c>
      <c r="S1515" s="28">
        <v>1200</v>
      </c>
      <c r="T1515" s="30">
        <v>1.4</v>
      </c>
      <c r="U1515" s="30">
        <v>-0.20000000000000018</v>
      </c>
      <c r="V1515" s="30">
        <v>1.6</v>
      </c>
      <c r="W1515" s="30">
        <v>1.7</v>
      </c>
      <c r="X1515" s="31">
        <v>1.9284972556000594E-2</v>
      </c>
      <c r="Y1515" s="30">
        <v>4.0999999999999996</v>
      </c>
      <c r="Z1515" s="30">
        <v>-0.10000000000000053</v>
      </c>
      <c r="AA1515" s="30">
        <v>4.2</v>
      </c>
      <c r="AB1515" s="30">
        <v>3.5</v>
      </c>
      <c r="AC1515" s="32">
        <v>0.42147712559343975</v>
      </c>
      <c r="AD1515" s="30">
        <v>21.855210027887519</v>
      </c>
      <c r="AE1515" s="12">
        <v>135</v>
      </c>
      <c r="AF1515" s="12">
        <v>58</v>
      </c>
      <c r="AG1515" s="12">
        <v>112</v>
      </c>
      <c r="AH1515" s="33">
        <v>2.8156424581005588</v>
      </c>
      <c r="AI1515" s="34">
        <v>3508000</v>
      </c>
      <c r="AJ1515" s="34">
        <v>3355000</v>
      </c>
      <c r="AK1515" s="34">
        <v>2875000</v>
      </c>
      <c r="AL1515" s="35">
        <v>4.5603576751117737E-2</v>
      </c>
      <c r="AM1515" s="35">
        <v>0.22017391304347825</v>
      </c>
      <c r="AN1515" s="12">
        <v>1.9</v>
      </c>
      <c r="AO1515" s="33">
        <v>-0.10000000000000009</v>
      </c>
      <c r="AP1515" s="12">
        <v>2</v>
      </c>
      <c r="AQ1515" s="32">
        <v>0.10635294117647058</v>
      </c>
      <c r="AR1515" s="34">
        <v>1350</v>
      </c>
      <c r="AS1515" s="34">
        <v>1300</v>
      </c>
      <c r="AT1515" s="31">
        <v>3.8461538461538464E-2</v>
      </c>
      <c r="AU1515" s="32">
        <v>0.1901805871638555</v>
      </c>
      <c r="AV1515" s="36">
        <v>2965.76</v>
      </c>
      <c r="AW1515" s="30">
        <v>0.70030000000000003</v>
      </c>
      <c r="AX1515" s="30">
        <v>0.29970000000000002</v>
      </c>
      <c r="AY1515" s="30">
        <v>0.35949999999999999</v>
      </c>
      <c r="AZ1515" s="30">
        <v>7.3999999999999996E-2</v>
      </c>
      <c r="BA1515" s="30">
        <v>0.27129999999999999</v>
      </c>
      <c r="BB1515" s="30">
        <v>0.32229999999999998</v>
      </c>
      <c r="BC1515" s="30">
        <v>0.38019999999999998</v>
      </c>
      <c r="BD1515" s="37">
        <v>10</v>
      </c>
      <c r="BE1515" s="29">
        <v>7</v>
      </c>
      <c r="BF1515" s="38" t="s">
        <v>4243</v>
      </c>
      <c r="BG1515" s="39">
        <v>151.160650404959</v>
      </c>
      <c r="BH1515" s="39">
        <v>-33.814535758482798</v>
      </c>
      <c r="BI1515" s="40">
        <f t="shared" si="336"/>
        <v>93</v>
      </c>
      <c r="BJ1515" s="40">
        <f t="shared" si="337"/>
        <v>85</v>
      </c>
      <c r="BK1515" s="40">
        <f t="shared" si="338"/>
        <v>90</v>
      </c>
      <c r="BL1515" s="40">
        <f t="shared" si="339"/>
        <v>37</v>
      </c>
      <c r="BM1515" s="40">
        <f t="shared" si="340"/>
        <v>24</v>
      </c>
      <c r="BN1515" s="40">
        <f t="shared" si="341"/>
        <v>100</v>
      </c>
      <c r="BO1515" s="40">
        <f t="shared" si="342"/>
        <v>100</v>
      </c>
      <c r="BP1515" s="40">
        <f t="shared" si="343"/>
        <v>50</v>
      </c>
      <c r="BQ1515" s="41">
        <f t="shared" si="344"/>
        <v>15</v>
      </c>
      <c r="BR1515" s="40">
        <f t="shared" si="345"/>
        <v>1</v>
      </c>
      <c r="BS1515" s="41">
        <f t="shared" si="346"/>
        <v>1</v>
      </c>
      <c r="BT1515" s="41">
        <f t="shared" si="347"/>
        <v>49</v>
      </c>
      <c r="BU1515" s="41">
        <f t="shared" si="348"/>
        <v>100</v>
      </c>
      <c r="BV1515" s="41">
        <f t="shared" si="349"/>
        <v>60</v>
      </c>
    </row>
    <row r="1516" spans="2:74" x14ac:dyDescent="0.3">
      <c r="B1516" s="12" t="s">
        <v>1937</v>
      </c>
      <c r="C1516" s="12">
        <v>121011687</v>
      </c>
      <c r="D1516" s="12" t="s">
        <v>1176</v>
      </c>
      <c r="E1516" s="12" t="s">
        <v>837</v>
      </c>
      <c r="F1516" s="12" t="s">
        <v>2791</v>
      </c>
      <c r="G1516" s="12" t="s">
        <v>85</v>
      </c>
      <c r="H1516" s="12" t="s">
        <v>86</v>
      </c>
      <c r="I1516" s="28">
        <v>3763000</v>
      </c>
      <c r="J1516" s="28">
        <v>3750000</v>
      </c>
      <c r="K1516" s="28">
        <v>3486000</v>
      </c>
      <c r="L1516" s="28">
        <v>3730000</v>
      </c>
      <c r="M1516" s="28">
        <v>3325000</v>
      </c>
      <c r="N1516" s="28">
        <v>3129000</v>
      </c>
      <c r="O1516" s="29">
        <v>22</v>
      </c>
      <c r="P1516" s="29">
        <v>22</v>
      </c>
      <c r="Q1516" s="29">
        <v>22</v>
      </c>
      <c r="R1516" s="28">
        <v>1300</v>
      </c>
      <c r="S1516" s="28">
        <v>1290</v>
      </c>
      <c r="T1516" s="30">
        <v>1.7</v>
      </c>
      <c r="U1516" s="30">
        <v>0</v>
      </c>
      <c r="V1516" s="30">
        <v>1.7</v>
      </c>
      <c r="W1516" s="30">
        <v>1.6</v>
      </c>
      <c r="X1516" s="31">
        <v>1.7964390114270527E-2</v>
      </c>
      <c r="Y1516" s="30">
        <v>4.7</v>
      </c>
      <c r="Z1516" s="30">
        <v>0</v>
      </c>
      <c r="AA1516" s="30">
        <v>4.7</v>
      </c>
      <c r="AB1516" s="30">
        <v>4.0999999999999996</v>
      </c>
      <c r="AC1516" s="32">
        <v>0.40302579365079361</v>
      </c>
      <c r="AD1516" s="30">
        <v>22.43470505189255</v>
      </c>
      <c r="AE1516" s="12">
        <v>135</v>
      </c>
      <c r="AF1516" s="12">
        <v>58</v>
      </c>
      <c r="AG1516" s="12">
        <v>112</v>
      </c>
      <c r="AH1516" s="33">
        <v>2.8156424581005588</v>
      </c>
      <c r="AI1516" s="34">
        <v>3508000</v>
      </c>
      <c r="AJ1516" s="34">
        <v>3355000</v>
      </c>
      <c r="AK1516" s="34">
        <v>2875000</v>
      </c>
      <c r="AL1516" s="35">
        <v>4.5603576751117737E-2</v>
      </c>
      <c r="AM1516" s="35">
        <v>0.22017391304347825</v>
      </c>
      <c r="AN1516" s="12">
        <v>1.9</v>
      </c>
      <c r="AO1516" s="33">
        <v>-0.10000000000000009</v>
      </c>
      <c r="AP1516" s="12">
        <v>2</v>
      </c>
      <c r="AQ1516" s="32">
        <v>0.10635294117647058</v>
      </c>
      <c r="AR1516" s="34">
        <v>1350</v>
      </c>
      <c r="AS1516" s="34">
        <v>1300</v>
      </c>
      <c r="AT1516" s="31">
        <v>3.8461538461538464E-2</v>
      </c>
      <c r="AU1516" s="32">
        <v>0.1901805871638555</v>
      </c>
      <c r="AV1516" s="36">
        <v>3225.6000000000004</v>
      </c>
      <c r="AW1516" s="30">
        <v>0.7722</v>
      </c>
      <c r="AX1516" s="30">
        <v>0.2278</v>
      </c>
      <c r="AY1516" s="30">
        <v>0.5988</v>
      </c>
      <c r="AZ1516" s="30">
        <v>0.1166</v>
      </c>
      <c r="BA1516" s="30">
        <v>0.36370000000000002</v>
      </c>
      <c r="BB1516" s="30">
        <v>0.32500000000000001</v>
      </c>
      <c r="BC1516" s="30">
        <v>0.29020000000000001</v>
      </c>
      <c r="BD1516" s="37">
        <v>10</v>
      </c>
      <c r="BE1516" s="29">
        <v>7</v>
      </c>
      <c r="BF1516" s="38" t="s">
        <v>4244</v>
      </c>
      <c r="BG1516" s="39">
        <v>151.202475046064</v>
      </c>
      <c r="BH1516" s="39">
        <v>-33.802215990763301</v>
      </c>
      <c r="BI1516" s="40">
        <f t="shared" si="336"/>
        <v>88</v>
      </c>
      <c r="BJ1516" s="40">
        <f t="shared" si="337"/>
        <v>85</v>
      </c>
      <c r="BK1516" s="40">
        <f t="shared" si="338"/>
        <v>90</v>
      </c>
      <c r="BL1516" s="40">
        <f t="shared" si="339"/>
        <v>37</v>
      </c>
      <c r="BM1516" s="40">
        <f t="shared" si="340"/>
        <v>24</v>
      </c>
      <c r="BN1516" s="40">
        <f t="shared" si="341"/>
        <v>100</v>
      </c>
      <c r="BO1516" s="40">
        <f t="shared" si="342"/>
        <v>100</v>
      </c>
      <c r="BP1516" s="40">
        <f t="shared" si="343"/>
        <v>70</v>
      </c>
      <c r="BQ1516" s="41">
        <f t="shared" si="344"/>
        <v>11</v>
      </c>
      <c r="BR1516" s="40">
        <f t="shared" si="345"/>
        <v>1</v>
      </c>
      <c r="BS1516" s="41">
        <f t="shared" si="346"/>
        <v>1</v>
      </c>
      <c r="BT1516" s="41">
        <f t="shared" si="347"/>
        <v>39</v>
      </c>
      <c r="BU1516" s="41">
        <f t="shared" si="348"/>
        <v>100</v>
      </c>
      <c r="BV1516" s="41">
        <f t="shared" si="349"/>
        <v>60</v>
      </c>
    </row>
    <row r="1517" spans="2:74" x14ac:dyDescent="0.3">
      <c r="B1517" s="12" t="s">
        <v>1938</v>
      </c>
      <c r="C1517" s="12">
        <v>121041688</v>
      </c>
      <c r="D1517" s="12" t="s">
        <v>1563</v>
      </c>
      <c r="E1517" s="12" t="s">
        <v>837</v>
      </c>
      <c r="F1517" s="12" t="s">
        <v>2791</v>
      </c>
      <c r="G1517" s="12" t="s">
        <v>85</v>
      </c>
      <c r="H1517" s="12" t="s">
        <v>86</v>
      </c>
      <c r="I1517" s="28">
        <v>6394500</v>
      </c>
      <c r="J1517" s="28">
        <v>6459750</v>
      </c>
      <c r="K1517" s="28">
        <v>6000000</v>
      </c>
      <c r="L1517" s="28">
        <v>4908000</v>
      </c>
      <c r="M1517" s="28">
        <v>4908000</v>
      </c>
      <c r="N1517" s="28">
        <v>5700000</v>
      </c>
      <c r="O1517" s="29">
        <v>28</v>
      </c>
      <c r="P1517" s="29">
        <v>28</v>
      </c>
      <c r="Q1517" s="29">
        <v>25</v>
      </c>
      <c r="R1517" s="28">
        <v>2220</v>
      </c>
      <c r="S1517" s="28">
        <v>1995</v>
      </c>
      <c r="T1517" s="30">
        <v>2.6</v>
      </c>
      <c r="U1517" s="30">
        <v>0</v>
      </c>
      <c r="V1517" s="30">
        <v>2.6</v>
      </c>
      <c r="W1517" s="30">
        <v>3.1</v>
      </c>
      <c r="X1517" s="31">
        <v>1.8053014309171944E-2</v>
      </c>
      <c r="Y1517" s="30">
        <v>3.3</v>
      </c>
      <c r="Z1517" s="30">
        <v>0</v>
      </c>
      <c r="AA1517" s="30">
        <v>3.3</v>
      </c>
      <c r="AB1517" s="30">
        <v>3.7</v>
      </c>
      <c r="AC1517" s="32">
        <v>0.70238938949073593</v>
      </c>
      <c r="AD1517" s="30">
        <v>38.907042195933045</v>
      </c>
      <c r="AE1517" s="12">
        <v>92</v>
      </c>
      <c r="AF1517" s="12">
        <v>40</v>
      </c>
      <c r="AG1517" s="12">
        <v>111</v>
      </c>
      <c r="AH1517" s="33">
        <v>2.4358974358974357</v>
      </c>
      <c r="AI1517" s="34">
        <v>3321429</v>
      </c>
      <c r="AJ1517" s="34">
        <v>3650000</v>
      </c>
      <c r="AK1517" s="34">
        <v>3625000</v>
      </c>
      <c r="AL1517" s="35">
        <v>-9.0019452054794516E-2</v>
      </c>
      <c r="AM1517" s="35">
        <v>-8.3743724137931033E-2</v>
      </c>
      <c r="AN1517" s="12">
        <v>2.4</v>
      </c>
      <c r="AO1517" s="33">
        <v>0</v>
      </c>
      <c r="AP1517" s="12">
        <v>2.4</v>
      </c>
      <c r="AQ1517" s="32">
        <v>8.2998842975206613E-2</v>
      </c>
      <c r="AR1517" s="34">
        <v>1500</v>
      </c>
      <c r="AS1517" s="34">
        <v>1500</v>
      </c>
      <c r="AT1517" s="31">
        <v>0</v>
      </c>
      <c r="AU1517" s="32">
        <v>0.17883951632746609</v>
      </c>
      <c r="AV1517" s="36">
        <v>3160.6400000000003</v>
      </c>
      <c r="AW1517" s="30">
        <v>0.65539999999999998</v>
      </c>
      <c r="AX1517" s="30">
        <v>0.34460000000000002</v>
      </c>
      <c r="AY1517" s="30">
        <v>0.32500000000000001</v>
      </c>
      <c r="AZ1517" s="30">
        <v>0.12640000000000001</v>
      </c>
      <c r="BA1517" s="30">
        <v>0.40629999999999999</v>
      </c>
      <c r="BB1517" s="30">
        <v>0.25059999999999999</v>
      </c>
      <c r="BC1517" s="30">
        <v>0.31240000000000001</v>
      </c>
      <c r="BD1517" s="37">
        <v>10</v>
      </c>
      <c r="BE1517" s="29">
        <v>6</v>
      </c>
      <c r="BF1517" s="38" t="s">
        <v>4245</v>
      </c>
      <c r="BG1517" s="39">
        <v>151.24221402159699</v>
      </c>
      <c r="BH1517" s="39">
        <v>-33.822081554828799</v>
      </c>
      <c r="BI1517" s="40">
        <f t="shared" si="336"/>
        <v>74</v>
      </c>
      <c r="BJ1517" s="40">
        <f t="shared" si="337"/>
        <v>77</v>
      </c>
      <c r="BK1517" s="40">
        <f t="shared" si="338"/>
        <v>95</v>
      </c>
      <c r="BL1517" s="40">
        <f t="shared" si="339"/>
        <v>41</v>
      </c>
      <c r="BM1517" s="40">
        <f t="shared" si="340"/>
        <v>1</v>
      </c>
      <c r="BN1517" s="40">
        <f t="shared" si="341"/>
        <v>100</v>
      </c>
      <c r="BO1517" s="40">
        <f t="shared" si="342"/>
        <v>100</v>
      </c>
      <c r="BP1517" s="40">
        <f t="shared" si="343"/>
        <v>79</v>
      </c>
      <c r="BQ1517" s="41">
        <f t="shared" si="344"/>
        <v>11</v>
      </c>
      <c r="BR1517" s="40">
        <f t="shared" si="345"/>
        <v>1</v>
      </c>
      <c r="BS1517" s="41">
        <f t="shared" si="346"/>
        <v>1</v>
      </c>
      <c r="BT1517" s="41">
        <f t="shared" si="347"/>
        <v>62</v>
      </c>
      <c r="BU1517" s="41">
        <f t="shared" si="348"/>
        <v>100</v>
      </c>
      <c r="BV1517" s="41">
        <f t="shared" si="349"/>
        <v>60</v>
      </c>
    </row>
    <row r="1518" spans="2:74" x14ac:dyDescent="0.3">
      <c r="B1518" s="12" t="s">
        <v>1939</v>
      </c>
      <c r="C1518" s="12">
        <v>123021706</v>
      </c>
      <c r="D1518" s="12" t="s">
        <v>842</v>
      </c>
      <c r="E1518" s="12" t="s">
        <v>617</v>
      </c>
      <c r="F1518" s="12" t="s">
        <v>2791</v>
      </c>
      <c r="G1518" s="12" t="s">
        <v>85</v>
      </c>
      <c r="H1518" s="12" t="s">
        <v>86</v>
      </c>
      <c r="I1518" s="28">
        <v>880000</v>
      </c>
      <c r="J1518" s="28">
        <v>875000</v>
      </c>
      <c r="K1518" s="28">
        <v>836400</v>
      </c>
      <c r="L1518" s="28">
        <v>890000</v>
      </c>
      <c r="M1518" s="28">
        <v>885000</v>
      </c>
      <c r="N1518" s="28">
        <v>860000</v>
      </c>
      <c r="O1518" s="29">
        <v>29</v>
      </c>
      <c r="P1518" s="29">
        <v>30</v>
      </c>
      <c r="Q1518" s="29">
        <v>30</v>
      </c>
      <c r="R1518" s="28">
        <v>570</v>
      </c>
      <c r="S1518" s="28">
        <v>500</v>
      </c>
      <c r="T1518" s="30">
        <v>2</v>
      </c>
      <c r="U1518" s="30">
        <v>0</v>
      </c>
      <c r="V1518" s="30">
        <v>2</v>
      </c>
      <c r="W1518" s="30">
        <v>1.8</v>
      </c>
      <c r="X1518" s="31">
        <v>3.3681818181818181E-2</v>
      </c>
      <c r="Y1518" s="30">
        <v>5.9</v>
      </c>
      <c r="Z1518" s="30">
        <v>-0.19999999999999929</v>
      </c>
      <c r="AA1518" s="30">
        <v>6.1</v>
      </c>
      <c r="AB1518" s="30">
        <v>5.6</v>
      </c>
      <c r="AC1518" s="32">
        <v>0.36932407215426083</v>
      </c>
      <c r="AD1518" s="30">
        <v>10.965087162474681</v>
      </c>
      <c r="AE1518" s="12">
        <v>471</v>
      </c>
      <c r="AF1518" s="12">
        <v>383</v>
      </c>
      <c r="AG1518" s="12">
        <v>369</v>
      </c>
      <c r="AH1518" s="33">
        <v>3.5216548157724632</v>
      </c>
      <c r="AI1518" s="34">
        <v>910000</v>
      </c>
      <c r="AJ1518" s="34">
        <v>850000</v>
      </c>
      <c r="AK1518" s="34">
        <v>814500</v>
      </c>
      <c r="AL1518" s="35">
        <v>7.0588235294117646E-2</v>
      </c>
      <c r="AM1518" s="35">
        <v>0.11724984653161449</v>
      </c>
      <c r="AN1518" s="12">
        <v>2.7</v>
      </c>
      <c r="AO1518" s="33">
        <v>0</v>
      </c>
      <c r="AP1518" s="12">
        <v>2.7</v>
      </c>
      <c r="AQ1518" s="32">
        <v>9.7826086956521743E-2</v>
      </c>
      <c r="AR1518" s="34">
        <v>620</v>
      </c>
      <c r="AS1518" s="34">
        <v>560</v>
      </c>
      <c r="AT1518" s="31">
        <v>0.10714285714285714</v>
      </c>
      <c r="AU1518" s="32">
        <v>8.2489204664373081E-2</v>
      </c>
      <c r="AV1518" s="36">
        <v>1543.3600000000001</v>
      </c>
      <c r="AW1518" s="30">
        <v>0.75960000000000005</v>
      </c>
      <c r="AX1518" s="30">
        <v>0.2404</v>
      </c>
      <c r="AY1518" s="30">
        <v>0.7056</v>
      </c>
      <c r="AZ1518" s="30">
        <v>0.28120000000000001</v>
      </c>
      <c r="BA1518" s="30">
        <v>0.21479999999999999</v>
      </c>
      <c r="BB1518" s="30">
        <v>0.33350000000000002</v>
      </c>
      <c r="BC1518" s="30">
        <v>0.42399999999999999</v>
      </c>
      <c r="BD1518" s="37">
        <v>3</v>
      </c>
      <c r="BE1518" s="29">
        <v>32</v>
      </c>
      <c r="BF1518" s="38" t="s">
        <v>4246</v>
      </c>
      <c r="BG1518" s="39">
        <v>150.89553819664999</v>
      </c>
      <c r="BH1518" s="39">
        <v>-33.999777334995599</v>
      </c>
      <c r="BI1518" s="40">
        <f t="shared" si="336"/>
        <v>84</v>
      </c>
      <c r="BJ1518" s="40">
        <f t="shared" si="337"/>
        <v>72</v>
      </c>
      <c r="BK1518" s="40">
        <f t="shared" si="338"/>
        <v>81</v>
      </c>
      <c r="BL1518" s="40">
        <f t="shared" si="339"/>
        <v>73</v>
      </c>
      <c r="BM1518" s="40">
        <f t="shared" si="340"/>
        <v>36</v>
      </c>
      <c r="BN1518" s="40">
        <f t="shared" si="341"/>
        <v>100</v>
      </c>
      <c r="BO1518" s="40">
        <f t="shared" si="342"/>
        <v>100</v>
      </c>
      <c r="BP1518" s="40">
        <f t="shared" si="343"/>
        <v>37</v>
      </c>
      <c r="BQ1518" s="41">
        <f t="shared" si="344"/>
        <v>63</v>
      </c>
      <c r="BR1518" s="40">
        <f t="shared" si="345"/>
        <v>41</v>
      </c>
      <c r="BS1518" s="41">
        <f t="shared" si="346"/>
        <v>21</v>
      </c>
      <c r="BT1518" s="41">
        <f t="shared" si="347"/>
        <v>19</v>
      </c>
      <c r="BU1518" s="41">
        <f t="shared" si="348"/>
        <v>30</v>
      </c>
      <c r="BV1518" s="41">
        <f t="shared" si="349"/>
        <v>60</v>
      </c>
    </row>
    <row r="1519" spans="2:74" x14ac:dyDescent="0.3">
      <c r="B1519" s="12" t="s">
        <v>1940</v>
      </c>
      <c r="C1519" s="12">
        <v>124031462</v>
      </c>
      <c r="D1519" s="12" t="s">
        <v>234</v>
      </c>
      <c r="E1519" s="12" t="s">
        <v>231</v>
      </c>
      <c r="F1519" s="12" t="s">
        <v>2791</v>
      </c>
      <c r="G1519" s="12" t="s">
        <v>85</v>
      </c>
      <c r="H1519" s="12" t="s">
        <v>86</v>
      </c>
      <c r="I1519" s="28">
        <v>1071000</v>
      </c>
      <c r="J1519" s="28">
        <v>1049000</v>
      </c>
      <c r="K1519" s="28">
        <v>972200</v>
      </c>
      <c r="L1519" s="28">
        <v>960000</v>
      </c>
      <c r="M1519" s="28">
        <v>950000</v>
      </c>
      <c r="N1519" s="28">
        <v>870000</v>
      </c>
      <c r="O1519" s="29">
        <v>25</v>
      </c>
      <c r="P1519" s="29">
        <v>24</v>
      </c>
      <c r="Q1519" s="29">
        <v>29</v>
      </c>
      <c r="R1519" s="28">
        <v>650</v>
      </c>
      <c r="S1519" s="28">
        <v>550</v>
      </c>
      <c r="T1519" s="30">
        <v>2.4</v>
      </c>
      <c r="U1519" s="30">
        <v>-0.20000000000000018</v>
      </c>
      <c r="V1519" s="30">
        <v>2.6</v>
      </c>
      <c r="W1519" s="30">
        <v>2.6</v>
      </c>
      <c r="X1519" s="31">
        <v>3.1559290382819793E-2</v>
      </c>
      <c r="Y1519" s="30">
        <v>9.1</v>
      </c>
      <c r="Z1519" s="30">
        <v>-0.59999999999999964</v>
      </c>
      <c r="AA1519" s="30">
        <v>9.6999999999999993</v>
      </c>
      <c r="AB1519" s="30">
        <v>7.6</v>
      </c>
      <c r="AC1519" s="32">
        <v>0.33998660975813871</v>
      </c>
      <c r="AD1519" s="30">
        <v>10.772948492632148</v>
      </c>
      <c r="AE1519" s="12">
        <v>483</v>
      </c>
      <c r="AF1519" s="12">
        <v>446</v>
      </c>
      <c r="AG1519" s="12">
        <v>306</v>
      </c>
      <c r="AH1519" s="33">
        <v>3.8585995921142082</v>
      </c>
      <c r="AI1519" s="34">
        <v>990000</v>
      </c>
      <c r="AJ1519" s="34">
        <v>920000</v>
      </c>
      <c r="AK1519" s="34">
        <v>885000</v>
      </c>
      <c r="AL1519" s="35">
        <v>7.6086956521739135E-2</v>
      </c>
      <c r="AM1519" s="35">
        <v>0.11864406779661017</v>
      </c>
      <c r="AN1519" s="12">
        <v>2.6</v>
      </c>
      <c r="AO1519" s="33">
        <v>0.20000000000000018</v>
      </c>
      <c r="AP1519" s="12">
        <v>2.4</v>
      </c>
      <c r="AQ1519" s="32">
        <v>8.6795977282590239E-2</v>
      </c>
      <c r="AR1519" s="34">
        <v>650</v>
      </c>
      <c r="AS1519" s="34">
        <v>600</v>
      </c>
      <c r="AT1519" s="31">
        <v>8.3333333333333329E-2</v>
      </c>
      <c r="AU1519" s="32">
        <v>6.8500092797659853E-2</v>
      </c>
      <c r="AV1519" s="36">
        <v>1911.8400000000001</v>
      </c>
      <c r="AW1519" s="30">
        <v>0.70420000000000005</v>
      </c>
      <c r="AX1519" s="30">
        <v>0.29580000000000001</v>
      </c>
      <c r="AY1519" s="30">
        <v>0.58499999999999996</v>
      </c>
      <c r="AZ1519" s="30">
        <v>0.27410000000000001</v>
      </c>
      <c r="BA1519" s="30">
        <v>0.16689999999999999</v>
      </c>
      <c r="BB1519" s="30">
        <v>0.37980000000000003</v>
      </c>
      <c r="BC1519" s="30">
        <v>0.42099999999999999</v>
      </c>
      <c r="BD1519" s="37">
        <v>5</v>
      </c>
      <c r="BE1519" s="29">
        <v>45</v>
      </c>
      <c r="BF1519" s="38" t="s">
        <v>4247</v>
      </c>
      <c r="BG1519" s="39">
        <v>150.73857067683201</v>
      </c>
      <c r="BH1519" s="39">
        <v>-33.7656378476483</v>
      </c>
      <c r="BI1519" s="40">
        <f t="shared" si="336"/>
        <v>77</v>
      </c>
      <c r="BJ1519" s="40">
        <f t="shared" si="337"/>
        <v>74</v>
      </c>
      <c r="BK1519" s="40">
        <f t="shared" si="338"/>
        <v>77</v>
      </c>
      <c r="BL1519" s="40">
        <f t="shared" si="339"/>
        <v>77</v>
      </c>
      <c r="BM1519" s="40">
        <f t="shared" si="340"/>
        <v>39</v>
      </c>
      <c r="BN1519" s="40">
        <f t="shared" si="341"/>
        <v>100</v>
      </c>
      <c r="BO1519" s="40">
        <f t="shared" si="342"/>
        <v>100</v>
      </c>
      <c r="BP1519" s="40">
        <f t="shared" si="343"/>
        <v>27</v>
      </c>
      <c r="BQ1519" s="41">
        <f t="shared" si="344"/>
        <v>56</v>
      </c>
      <c r="BR1519" s="40">
        <f t="shared" si="345"/>
        <v>43</v>
      </c>
      <c r="BS1519" s="41">
        <f t="shared" si="346"/>
        <v>41</v>
      </c>
      <c r="BT1519" s="41">
        <f t="shared" si="347"/>
        <v>1</v>
      </c>
      <c r="BU1519" s="41">
        <f t="shared" si="348"/>
        <v>50</v>
      </c>
      <c r="BV1519" s="41">
        <f t="shared" si="349"/>
        <v>60</v>
      </c>
    </row>
    <row r="1520" spans="2:74" x14ac:dyDescent="0.3">
      <c r="B1520" s="12" t="s">
        <v>1941</v>
      </c>
      <c r="C1520" s="12">
        <v>124051580</v>
      </c>
      <c r="D1520" s="12" t="s">
        <v>303</v>
      </c>
      <c r="E1520" s="12" t="s">
        <v>231</v>
      </c>
      <c r="F1520" s="12" t="s">
        <v>2791</v>
      </c>
      <c r="G1520" s="12" t="s">
        <v>85</v>
      </c>
      <c r="H1520" s="12" t="s">
        <v>86</v>
      </c>
      <c r="I1520" s="28">
        <v>945000</v>
      </c>
      <c r="J1520" s="28">
        <v>927000</v>
      </c>
      <c r="K1520" s="28">
        <v>848400</v>
      </c>
      <c r="L1520" s="28">
        <v>935000</v>
      </c>
      <c r="M1520" s="28">
        <v>920000</v>
      </c>
      <c r="N1520" s="28">
        <v>845000</v>
      </c>
      <c r="O1520" s="29">
        <v>26</v>
      </c>
      <c r="P1520" s="29">
        <v>26</v>
      </c>
      <c r="Q1520" s="29">
        <v>26</v>
      </c>
      <c r="R1520" s="28">
        <v>550</v>
      </c>
      <c r="S1520" s="28">
        <v>520</v>
      </c>
      <c r="T1520" s="30">
        <v>3.1</v>
      </c>
      <c r="U1520" s="30">
        <v>0.10000000000000009</v>
      </c>
      <c r="V1520" s="30">
        <v>3</v>
      </c>
      <c r="W1520" s="30">
        <v>3.4</v>
      </c>
      <c r="X1520" s="31">
        <v>3.0264550264550265E-2</v>
      </c>
      <c r="Y1520" s="30">
        <v>8.4</v>
      </c>
      <c r="Z1520" s="30">
        <v>-9.9999999999999645E-2</v>
      </c>
      <c r="AA1520" s="30">
        <v>8.5</v>
      </c>
      <c r="AB1520" s="30">
        <v>8.5</v>
      </c>
      <c r="AC1520" s="32">
        <v>0.31438631790744465</v>
      </c>
      <c r="AD1520" s="30">
        <v>10.387939525263468</v>
      </c>
      <c r="AE1520" s="12">
        <v>70</v>
      </c>
      <c r="AF1520" s="12">
        <v>51</v>
      </c>
      <c r="AG1520" s="12">
        <v>72</v>
      </c>
      <c r="AH1520" s="33">
        <v>1.536</v>
      </c>
      <c r="AI1520" s="34">
        <v>990000</v>
      </c>
      <c r="AJ1520" s="34">
        <v>900000</v>
      </c>
      <c r="AK1520" s="34">
        <v>845000</v>
      </c>
      <c r="AL1520" s="35">
        <v>0.1</v>
      </c>
      <c r="AM1520" s="35">
        <v>0.17159763313609466</v>
      </c>
      <c r="AN1520" s="12">
        <v>2.7</v>
      </c>
      <c r="AO1520" s="33">
        <v>0.10000000000000009</v>
      </c>
      <c r="AP1520" s="12">
        <v>2.6</v>
      </c>
      <c r="AQ1520" s="32">
        <v>0.10711297071129706</v>
      </c>
      <c r="AR1520" s="34">
        <v>580</v>
      </c>
      <c r="AS1520" s="34">
        <v>540</v>
      </c>
      <c r="AT1520" s="31">
        <v>7.407407407407407E-2</v>
      </c>
      <c r="AU1520" s="32">
        <v>9.4363389036188974E-2</v>
      </c>
      <c r="AV1520" s="36">
        <v>1749.44</v>
      </c>
      <c r="AW1520" s="30">
        <v>0.75770000000000004</v>
      </c>
      <c r="AX1520" s="30">
        <v>0.24229999999999999</v>
      </c>
      <c r="AY1520" s="30">
        <v>0.78520000000000001</v>
      </c>
      <c r="AZ1520" s="30">
        <v>0.2036</v>
      </c>
      <c r="BA1520" s="30">
        <v>0.23419999999999999</v>
      </c>
      <c r="BB1520" s="30">
        <v>0.38040000000000002</v>
      </c>
      <c r="BC1520" s="30">
        <v>0.35770000000000002</v>
      </c>
      <c r="BD1520" s="37">
        <v>2.5</v>
      </c>
      <c r="BE1520" s="29">
        <v>39</v>
      </c>
      <c r="BF1520" s="38" t="s">
        <v>4248</v>
      </c>
      <c r="BG1520" s="39">
        <v>150.79522790694401</v>
      </c>
      <c r="BH1520" s="39">
        <v>-33.779047063862997</v>
      </c>
      <c r="BI1520" s="40">
        <f t="shared" si="336"/>
        <v>65</v>
      </c>
      <c r="BJ1520" s="40">
        <f t="shared" si="337"/>
        <v>72</v>
      </c>
      <c r="BK1520" s="40">
        <f t="shared" si="338"/>
        <v>100</v>
      </c>
      <c r="BL1520" s="40">
        <f t="shared" si="339"/>
        <v>69</v>
      </c>
      <c r="BM1520" s="40">
        <f t="shared" si="340"/>
        <v>51</v>
      </c>
      <c r="BN1520" s="40">
        <f t="shared" si="341"/>
        <v>100</v>
      </c>
      <c r="BO1520" s="40">
        <f t="shared" si="342"/>
        <v>100</v>
      </c>
      <c r="BP1520" s="40">
        <f t="shared" si="343"/>
        <v>42</v>
      </c>
      <c r="BQ1520" s="41">
        <f t="shared" si="344"/>
        <v>51</v>
      </c>
      <c r="BR1520" s="40">
        <f t="shared" si="345"/>
        <v>47</v>
      </c>
      <c r="BS1520" s="41">
        <f t="shared" si="346"/>
        <v>58</v>
      </c>
      <c r="BT1520" s="41">
        <f t="shared" si="347"/>
        <v>1</v>
      </c>
      <c r="BU1520" s="41">
        <f t="shared" si="348"/>
        <v>25</v>
      </c>
      <c r="BV1520" s="41">
        <f t="shared" si="349"/>
        <v>60</v>
      </c>
    </row>
    <row r="1521" spans="2:74" x14ac:dyDescent="0.3">
      <c r="B1521" s="12" t="s">
        <v>1942</v>
      </c>
      <c r="C1521" s="12">
        <v>127011594</v>
      </c>
      <c r="D1521" s="12" t="s">
        <v>1061</v>
      </c>
      <c r="E1521" s="12" t="s">
        <v>621</v>
      </c>
      <c r="F1521" s="12" t="s">
        <v>2791</v>
      </c>
      <c r="G1521" s="12" t="s">
        <v>85</v>
      </c>
      <c r="H1521" s="12" t="s">
        <v>86</v>
      </c>
      <c r="I1521" s="28">
        <v>1138000</v>
      </c>
      <c r="J1521" s="28">
        <v>1091400</v>
      </c>
      <c r="K1521" s="28">
        <v>1013250</v>
      </c>
      <c r="L1521" s="28">
        <v>1168000</v>
      </c>
      <c r="M1521" s="28">
        <v>1115000</v>
      </c>
      <c r="N1521" s="28">
        <v>970000</v>
      </c>
      <c r="O1521" s="29">
        <v>26</v>
      </c>
      <c r="P1521" s="29">
        <v>26</v>
      </c>
      <c r="Q1521" s="29">
        <v>26</v>
      </c>
      <c r="R1521" s="28">
        <v>690</v>
      </c>
      <c r="S1521" s="28">
        <v>620</v>
      </c>
      <c r="T1521" s="30">
        <v>2.4</v>
      </c>
      <c r="U1521" s="30">
        <v>-0.10000000000000009</v>
      </c>
      <c r="V1521" s="30">
        <v>2.5</v>
      </c>
      <c r="W1521" s="30">
        <v>1.9</v>
      </c>
      <c r="X1521" s="31">
        <v>3.1528998242530755E-2</v>
      </c>
      <c r="Y1521" s="30">
        <v>3.4</v>
      </c>
      <c r="Z1521" s="30">
        <v>-0.20000000000000018</v>
      </c>
      <c r="AA1521" s="30">
        <v>3.6</v>
      </c>
      <c r="AB1521" s="30">
        <v>3.6</v>
      </c>
      <c r="AC1521" s="32">
        <v>0.34708249496981886</v>
      </c>
      <c r="AD1521" s="30">
        <v>11.008357839343754</v>
      </c>
      <c r="AE1521" s="12">
        <v>1979</v>
      </c>
      <c r="AF1521" s="12">
        <v>1899</v>
      </c>
      <c r="AG1521" s="12">
        <v>652</v>
      </c>
      <c r="AH1521" s="33">
        <v>25.670235546038544</v>
      </c>
      <c r="AI1521" s="34">
        <v>1120000</v>
      </c>
      <c r="AJ1521" s="34">
        <v>1050000</v>
      </c>
      <c r="AK1521" s="34">
        <v>1050000</v>
      </c>
      <c r="AL1521" s="35">
        <v>6.6666666666666666E-2</v>
      </c>
      <c r="AM1521" s="35">
        <v>6.6666666666666666E-2</v>
      </c>
      <c r="AN1521" s="12">
        <v>2.2000000000000002</v>
      </c>
      <c r="AO1521" s="33">
        <v>0.20000000000000018</v>
      </c>
      <c r="AP1521" s="12">
        <v>2</v>
      </c>
      <c r="AQ1521" s="32">
        <v>8.8235294117647051E-2</v>
      </c>
      <c r="AR1521" s="34">
        <v>750</v>
      </c>
      <c r="AS1521" s="34">
        <v>695</v>
      </c>
      <c r="AT1521" s="31">
        <v>7.9136690647482008E-2</v>
      </c>
      <c r="AU1521" s="32">
        <v>0.13965141741085318</v>
      </c>
      <c r="AV1521" s="36">
        <v>1988.0000000000002</v>
      </c>
      <c r="AW1521" s="30">
        <v>0.87949999999999995</v>
      </c>
      <c r="AX1521" s="30">
        <v>0.1205</v>
      </c>
      <c r="AY1521" s="30">
        <v>0.82140000000000002</v>
      </c>
      <c r="AZ1521" s="30">
        <v>0.16950000000000001</v>
      </c>
      <c r="BA1521" s="30">
        <v>0.31230000000000002</v>
      </c>
      <c r="BB1521" s="30">
        <v>0.38080000000000003</v>
      </c>
      <c r="BC1521" s="30">
        <v>0.27810000000000001</v>
      </c>
      <c r="BD1521" s="37">
        <v>2.5</v>
      </c>
      <c r="BE1521" s="29">
        <v>31</v>
      </c>
      <c r="BF1521" s="38" t="s">
        <v>4249</v>
      </c>
      <c r="BG1521" s="39">
        <v>150.86993921412599</v>
      </c>
      <c r="BH1521" s="39">
        <v>-33.902876396593498</v>
      </c>
      <c r="BI1521" s="40">
        <f t="shared" si="336"/>
        <v>77</v>
      </c>
      <c r="BJ1521" s="40">
        <f t="shared" si="337"/>
        <v>80</v>
      </c>
      <c r="BK1521" s="40">
        <f t="shared" si="338"/>
        <v>1</v>
      </c>
      <c r="BL1521" s="40">
        <f t="shared" si="339"/>
        <v>54</v>
      </c>
      <c r="BM1521" s="40">
        <f t="shared" si="340"/>
        <v>34</v>
      </c>
      <c r="BN1521" s="40">
        <f t="shared" si="341"/>
        <v>100</v>
      </c>
      <c r="BO1521" s="40">
        <f t="shared" si="342"/>
        <v>100</v>
      </c>
      <c r="BP1521" s="40">
        <f t="shared" si="343"/>
        <v>59</v>
      </c>
      <c r="BQ1521" s="41">
        <f t="shared" si="344"/>
        <v>56</v>
      </c>
      <c r="BR1521" s="40">
        <f t="shared" si="345"/>
        <v>41</v>
      </c>
      <c r="BS1521" s="41">
        <f t="shared" si="346"/>
        <v>36</v>
      </c>
      <c r="BT1521" s="41">
        <f t="shared" si="347"/>
        <v>60</v>
      </c>
      <c r="BU1521" s="41">
        <f t="shared" si="348"/>
        <v>25</v>
      </c>
      <c r="BV1521" s="41">
        <f t="shared" si="349"/>
        <v>60</v>
      </c>
    </row>
    <row r="1522" spans="2:74" x14ac:dyDescent="0.3">
      <c r="B1522" s="12" t="s">
        <v>1943</v>
      </c>
      <c r="C1522" s="12">
        <v>127011727</v>
      </c>
      <c r="D1522" s="12" t="s">
        <v>1061</v>
      </c>
      <c r="E1522" s="12" t="s">
        <v>621</v>
      </c>
      <c r="F1522" s="12" t="s">
        <v>2791</v>
      </c>
      <c r="G1522" s="12" t="s">
        <v>85</v>
      </c>
      <c r="H1522" s="12" t="s">
        <v>86</v>
      </c>
      <c r="I1522" s="28">
        <v>1145000</v>
      </c>
      <c r="J1522" s="28">
        <v>1106700</v>
      </c>
      <c r="K1522" s="28">
        <v>1045500</v>
      </c>
      <c r="L1522" s="28">
        <v>1120000</v>
      </c>
      <c r="M1522" s="28">
        <v>1115000</v>
      </c>
      <c r="N1522" s="28">
        <v>1025000</v>
      </c>
      <c r="O1522" s="29">
        <v>33</v>
      </c>
      <c r="P1522" s="29">
        <v>33</v>
      </c>
      <c r="Q1522" s="29">
        <v>37</v>
      </c>
      <c r="R1522" s="28">
        <v>750</v>
      </c>
      <c r="S1522" s="28">
        <v>690</v>
      </c>
      <c r="T1522" s="30">
        <v>3</v>
      </c>
      <c r="U1522" s="30">
        <v>0</v>
      </c>
      <c r="V1522" s="30">
        <v>3</v>
      </c>
      <c r="W1522" s="30">
        <v>2.4</v>
      </c>
      <c r="X1522" s="31">
        <v>3.4061135371179038E-2</v>
      </c>
      <c r="Y1522" s="30">
        <v>13.2</v>
      </c>
      <c r="Z1522" s="30">
        <v>-0.90000000000000036</v>
      </c>
      <c r="AA1522" s="30">
        <v>14.1</v>
      </c>
      <c r="AB1522" s="30">
        <v>12.7</v>
      </c>
      <c r="AC1522" s="32">
        <v>0.26250210001680008</v>
      </c>
      <c r="AD1522" s="30">
        <v>7.7067924235701568</v>
      </c>
      <c r="AE1522" s="12">
        <v>1979</v>
      </c>
      <c r="AF1522" s="12">
        <v>1899</v>
      </c>
      <c r="AG1522" s="12">
        <v>652</v>
      </c>
      <c r="AH1522" s="33">
        <v>25.670235546038544</v>
      </c>
      <c r="AI1522" s="34">
        <v>1120000</v>
      </c>
      <c r="AJ1522" s="34">
        <v>1050000</v>
      </c>
      <c r="AK1522" s="34">
        <v>1050000</v>
      </c>
      <c r="AL1522" s="35">
        <v>6.6666666666666666E-2</v>
      </c>
      <c r="AM1522" s="35">
        <v>6.6666666666666666E-2</v>
      </c>
      <c r="AN1522" s="12">
        <v>2.2000000000000002</v>
      </c>
      <c r="AO1522" s="33">
        <v>0.20000000000000018</v>
      </c>
      <c r="AP1522" s="12">
        <v>2</v>
      </c>
      <c r="AQ1522" s="32">
        <v>8.8235294117647051E-2</v>
      </c>
      <c r="AR1522" s="34">
        <v>750</v>
      </c>
      <c r="AS1522" s="34">
        <v>695</v>
      </c>
      <c r="AT1522" s="31">
        <v>7.9136690647482008E-2</v>
      </c>
      <c r="AU1522" s="32">
        <v>0.13965141741085318</v>
      </c>
      <c r="AV1522" s="36">
        <v>2857.1200000000003</v>
      </c>
      <c r="AW1522" s="30">
        <v>0.88080000000000003</v>
      </c>
      <c r="AX1522" s="30">
        <v>0.1192</v>
      </c>
      <c r="AY1522" s="30">
        <v>0.96479999999999999</v>
      </c>
      <c r="AZ1522" s="30">
        <v>2.76E-2</v>
      </c>
      <c r="BA1522" s="30">
        <v>9.1499999999999998E-2</v>
      </c>
      <c r="BB1522" s="30">
        <v>0.62549999999999994</v>
      </c>
      <c r="BC1522" s="30">
        <v>0.26939999999999997</v>
      </c>
      <c r="BD1522" s="37">
        <v>6</v>
      </c>
      <c r="BE1522" s="29">
        <v>43</v>
      </c>
      <c r="BF1522" s="38" t="s">
        <v>4250</v>
      </c>
      <c r="BG1522" s="39">
        <v>150.776253880327</v>
      </c>
      <c r="BH1522" s="39">
        <v>-34.017013572932001</v>
      </c>
      <c r="BI1522" s="40">
        <f t="shared" si="336"/>
        <v>67</v>
      </c>
      <c r="BJ1522" s="40">
        <f t="shared" si="337"/>
        <v>80</v>
      </c>
      <c r="BK1522" s="40">
        <f t="shared" si="338"/>
        <v>1</v>
      </c>
      <c r="BL1522" s="40">
        <f t="shared" si="339"/>
        <v>54</v>
      </c>
      <c r="BM1522" s="40">
        <f t="shared" si="340"/>
        <v>34</v>
      </c>
      <c r="BN1522" s="40">
        <f t="shared" si="341"/>
        <v>100</v>
      </c>
      <c r="BO1522" s="40">
        <f t="shared" si="342"/>
        <v>100</v>
      </c>
      <c r="BP1522" s="40">
        <f t="shared" si="343"/>
        <v>10</v>
      </c>
      <c r="BQ1522" s="41">
        <f t="shared" si="344"/>
        <v>64</v>
      </c>
      <c r="BR1522" s="40">
        <f t="shared" si="345"/>
        <v>73</v>
      </c>
      <c r="BS1522" s="41">
        <f t="shared" si="346"/>
        <v>92</v>
      </c>
      <c r="BT1522" s="41">
        <f t="shared" si="347"/>
        <v>1</v>
      </c>
      <c r="BU1522" s="41">
        <f t="shared" si="348"/>
        <v>60</v>
      </c>
      <c r="BV1522" s="41">
        <f t="shared" si="349"/>
        <v>60</v>
      </c>
    </row>
    <row r="1523" spans="2:74" x14ac:dyDescent="0.3">
      <c r="B1523" s="12" t="s">
        <v>1944</v>
      </c>
      <c r="C1523" s="12">
        <v>127031522</v>
      </c>
      <c r="D1523" s="12" t="s">
        <v>620</v>
      </c>
      <c r="E1523" s="12" t="s">
        <v>621</v>
      </c>
      <c r="F1523" s="12" t="s">
        <v>2791</v>
      </c>
      <c r="G1523" s="12" t="s">
        <v>85</v>
      </c>
      <c r="H1523" s="12" t="s">
        <v>86</v>
      </c>
      <c r="I1523" s="28">
        <v>1099000</v>
      </c>
      <c r="J1523" s="28">
        <v>1099000</v>
      </c>
      <c r="K1523" s="28">
        <v>1100000</v>
      </c>
      <c r="L1523" s="28">
        <v>1140000</v>
      </c>
      <c r="M1523" s="28">
        <v>1100000</v>
      </c>
      <c r="N1523" s="28">
        <v>1075000</v>
      </c>
      <c r="O1523" s="29">
        <v>27</v>
      </c>
      <c r="P1523" s="29">
        <v>26</v>
      </c>
      <c r="Q1523" s="29">
        <v>27</v>
      </c>
      <c r="R1523" s="28">
        <v>750</v>
      </c>
      <c r="S1523" s="28">
        <v>650</v>
      </c>
      <c r="T1523" s="30">
        <v>2.5</v>
      </c>
      <c r="U1523" s="30">
        <v>0.20000000000000018</v>
      </c>
      <c r="V1523" s="30">
        <v>2.2999999999999998</v>
      </c>
      <c r="W1523" s="30">
        <v>2.6</v>
      </c>
      <c r="X1523" s="31">
        <v>3.5486806187443133E-2</v>
      </c>
      <c r="Y1523" s="30">
        <v>5.2</v>
      </c>
      <c r="Z1523" s="30">
        <v>-0.39999999999999947</v>
      </c>
      <c r="AA1523" s="30">
        <v>5.6</v>
      </c>
      <c r="AB1523" s="30">
        <v>5.3</v>
      </c>
      <c r="AC1523" s="32">
        <v>0.3870767960363336</v>
      </c>
      <c r="AD1523" s="30">
        <v>10.907625611382835</v>
      </c>
      <c r="AE1523" s="12">
        <v>319</v>
      </c>
      <c r="AF1523" s="12">
        <v>306</v>
      </c>
      <c r="AG1523" s="12">
        <v>246</v>
      </c>
      <c r="AH1523" s="33">
        <v>5.3086092715231787</v>
      </c>
      <c r="AI1523" s="34">
        <v>1226000</v>
      </c>
      <c r="AJ1523" s="34">
        <v>1128880</v>
      </c>
      <c r="AK1523" s="34">
        <v>1026500</v>
      </c>
      <c r="AL1523" s="35">
        <v>8.6032173481680962E-2</v>
      </c>
      <c r="AM1523" s="35">
        <v>0.19434973209936679</v>
      </c>
      <c r="AN1523" s="12">
        <v>2.1</v>
      </c>
      <c r="AO1523" s="33">
        <v>0.10000000000000009</v>
      </c>
      <c r="AP1523" s="12">
        <v>2</v>
      </c>
      <c r="AQ1523" s="32">
        <v>0.10098360655737706</v>
      </c>
      <c r="AR1523" s="34">
        <v>750</v>
      </c>
      <c r="AS1523" s="34">
        <v>680</v>
      </c>
      <c r="AT1523" s="31">
        <v>0.10294117647058823</v>
      </c>
      <c r="AU1523" s="32">
        <v>0.12688414772027945</v>
      </c>
      <c r="AV1523" s="36">
        <v>1937.6000000000001</v>
      </c>
      <c r="AW1523" s="30">
        <v>0.81220000000000003</v>
      </c>
      <c r="AX1523" s="30">
        <v>0.18779999999999999</v>
      </c>
      <c r="AY1523" s="30">
        <v>0.71060000000000001</v>
      </c>
      <c r="AZ1523" s="30">
        <v>0.24660000000000001</v>
      </c>
      <c r="BA1523" s="30">
        <v>0.26629999999999998</v>
      </c>
      <c r="BB1523" s="30">
        <v>0.37819999999999998</v>
      </c>
      <c r="BC1523" s="30">
        <v>0.31890000000000002</v>
      </c>
      <c r="BD1523" s="37">
        <v>3.5</v>
      </c>
      <c r="BE1523" s="29">
        <v>30</v>
      </c>
      <c r="BF1523" s="38" t="s">
        <v>4251</v>
      </c>
      <c r="BG1523" s="39">
        <v>150.89656682156999</v>
      </c>
      <c r="BH1523" s="39">
        <v>-33.951738016912898</v>
      </c>
      <c r="BI1523" s="40">
        <f t="shared" si="336"/>
        <v>75</v>
      </c>
      <c r="BJ1523" s="40">
        <f t="shared" si="337"/>
        <v>82</v>
      </c>
      <c r="BK1523" s="40">
        <f t="shared" si="338"/>
        <v>59</v>
      </c>
      <c r="BL1523" s="40">
        <f t="shared" si="339"/>
        <v>58</v>
      </c>
      <c r="BM1523" s="40">
        <f t="shared" si="340"/>
        <v>44</v>
      </c>
      <c r="BN1523" s="40">
        <f t="shared" si="341"/>
        <v>100</v>
      </c>
      <c r="BO1523" s="40">
        <f t="shared" si="342"/>
        <v>100</v>
      </c>
      <c r="BP1523" s="40">
        <f t="shared" si="343"/>
        <v>49</v>
      </c>
      <c r="BQ1523" s="41">
        <f t="shared" si="344"/>
        <v>69</v>
      </c>
      <c r="BR1523" s="40">
        <f t="shared" si="345"/>
        <v>42</v>
      </c>
      <c r="BS1523" s="41">
        <f t="shared" si="346"/>
        <v>10</v>
      </c>
      <c r="BT1523" s="41">
        <f t="shared" si="347"/>
        <v>31</v>
      </c>
      <c r="BU1523" s="41">
        <f t="shared" si="348"/>
        <v>35</v>
      </c>
      <c r="BV1523" s="41">
        <f t="shared" si="349"/>
        <v>60</v>
      </c>
    </row>
    <row r="1524" spans="2:74" x14ac:dyDescent="0.3">
      <c r="B1524" s="12" t="s">
        <v>1945</v>
      </c>
      <c r="C1524" s="12">
        <v>128011604</v>
      </c>
      <c r="D1524" s="12" t="s">
        <v>945</v>
      </c>
      <c r="E1524" s="12" t="s">
        <v>237</v>
      </c>
      <c r="F1524" s="12" t="s">
        <v>2791</v>
      </c>
      <c r="G1524" s="12" t="s">
        <v>85</v>
      </c>
      <c r="H1524" s="12" t="s">
        <v>86</v>
      </c>
      <c r="I1524" s="28">
        <v>2750000</v>
      </c>
      <c r="J1524" s="28">
        <v>2750000</v>
      </c>
      <c r="K1524" s="28">
        <v>2710000</v>
      </c>
      <c r="L1524" s="28">
        <v>2320000</v>
      </c>
      <c r="M1524" s="28">
        <v>2535000</v>
      </c>
      <c r="N1524" s="28">
        <v>1900000</v>
      </c>
      <c r="O1524" s="29">
        <v>39</v>
      </c>
      <c r="P1524" s="29">
        <v>39</v>
      </c>
      <c r="Q1524" s="29">
        <v>33</v>
      </c>
      <c r="R1524" s="28">
        <v>1150</v>
      </c>
      <c r="S1524" s="28">
        <v>1000</v>
      </c>
      <c r="T1524" s="30">
        <v>2.2000000000000002</v>
      </c>
      <c r="U1524" s="30">
        <v>0.10000000000000009</v>
      </c>
      <c r="V1524" s="30">
        <v>2.1</v>
      </c>
      <c r="W1524" s="30">
        <v>2.2999999999999998</v>
      </c>
      <c r="X1524" s="31">
        <v>2.1745454545454547E-2</v>
      </c>
      <c r="Y1524" s="30">
        <v>2.8</v>
      </c>
      <c r="Z1524" s="30">
        <v>-0.30000000000000027</v>
      </c>
      <c r="AA1524" s="30">
        <v>3.1</v>
      </c>
      <c r="AB1524" s="30">
        <v>3.2</v>
      </c>
      <c r="AC1524" s="32">
        <v>0.48778418730912787</v>
      </c>
      <c r="AD1524" s="30">
        <v>22.431547075252535</v>
      </c>
      <c r="AE1524" s="12">
        <v>269</v>
      </c>
      <c r="AF1524" s="12">
        <v>217</v>
      </c>
      <c r="AG1524" s="12">
        <v>239</v>
      </c>
      <c r="AH1524" s="33">
        <v>3.9462102689486551</v>
      </c>
      <c r="AI1524" s="34">
        <v>1950000</v>
      </c>
      <c r="AJ1524" s="34">
        <v>1900000</v>
      </c>
      <c r="AK1524" s="34">
        <v>1831000</v>
      </c>
      <c r="AL1524" s="35">
        <v>2.6315789473684209E-2</v>
      </c>
      <c r="AM1524" s="35">
        <v>6.4991807755324954E-2</v>
      </c>
      <c r="AN1524" s="12">
        <v>2.6</v>
      </c>
      <c r="AO1524" s="33">
        <v>-0.10000000000000009</v>
      </c>
      <c r="AP1524" s="12">
        <v>2.7</v>
      </c>
      <c r="AQ1524" s="32">
        <v>8.2242990654205608E-2</v>
      </c>
      <c r="AR1524" s="34">
        <v>1150</v>
      </c>
      <c r="AS1524" s="34">
        <v>1050</v>
      </c>
      <c r="AT1524" s="31">
        <v>9.5238095238095233E-2</v>
      </c>
      <c r="AU1524" s="32">
        <v>9.5680200891339787E-2</v>
      </c>
      <c r="AV1524" s="36">
        <v>2357.6000000000004</v>
      </c>
      <c r="AW1524" s="30">
        <v>0.6482</v>
      </c>
      <c r="AX1524" s="30">
        <v>0.3518</v>
      </c>
      <c r="AY1524" s="30">
        <v>0.3664</v>
      </c>
      <c r="AZ1524" s="30">
        <v>5.04E-2</v>
      </c>
      <c r="BA1524" s="30">
        <v>0.34360000000000002</v>
      </c>
      <c r="BB1524" s="30">
        <v>0.28039999999999998</v>
      </c>
      <c r="BC1524" s="30">
        <v>0.35610000000000003</v>
      </c>
      <c r="BD1524" s="37">
        <v>7</v>
      </c>
      <c r="BE1524" s="29">
        <v>19</v>
      </c>
      <c r="BF1524" s="38" t="s">
        <v>4252</v>
      </c>
      <c r="BG1524" s="39">
        <v>151.20867721173599</v>
      </c>
      <c r="BH1524" s="39">
        <v>-34.0371812946997</v>
      </c>
      <c r="BI1524" s="40">
        <f t="shared" si="336"/>
        <v>80</v>
      </c>
      <c r="BJ1524" s="40">
        <f t="shared" si="337"/>
        <v>74</v>
      </c>
      <c r="BK1524" s="40">
        <f t="shared" si="338"/>
        <v>76</v>
      </c>
      <c r="BL1524" s="40">
        <f t="shared" si="339"/>
        <v>68</v>
      </c>
      <c r="BM1524" s="40">
        <f t="shared" si="340"/>
        <v>14</v>
      </c>
      <c r="BN1524" s="40">
        <f t="shared" si="341"/>
        <v>100</v>
      </c>
      <c r="BO1524" s="40">
        <f t="shared" si="342"/>
        <v>100</v>
      </c>
      <c r="BP1524" s="40">
        <f t="shared" si="343"/>
        <v>66</v>
      </c>
      <c r="BQ1524" s="41">
        <f t="shared" si="344"/>
        <v>23</v>
      </c>
      <c r="BR1524" s="40">
        <f t="shared" si="345"/>
        <v>1</v>
      </c>
      <c r="BS1524" s="41">
        <f t="shared" si="346"/>
        <v>1</v>
      </c>
      <c r="BT1524" s="41">
        <f t="shared" si="347"/>
        <v>70</v>
      </c>
      <c r="BU1524" s="41">
        <f t="shared" si="348"/>
        <v>70</v>
      </c>
      <c r="BV1524" s="41">
        <f t="shared" si="349"/>
        <v>60</v>
      </c>
    </row>
    <row r="1525" spans="2:74" x14ac:dyDescent="0.3">
      <c r="B1525" s="12" t="s">
        <v>1946</v>
      </c>
      <c r="C1525" s="12">
        <v>205021081</v>
      </c>
      <c r="D1525" s="12" t="s">
        <v>1326</v>
      </c>
      <c r="E1525" s="12" t="s">
        <v>443</v>
      </c>
      <c r="F1525" s="12" t="s">
        <v>1946</v>
      </c>
      <c r="G1525" s="12" t="s">
        <v>92</v>
      </c>
      <c r="H1525" s="12" t="s">
        <v>86</v>
      </c>
      <c r="I1525" s="28">
        <v>545000</v>
      </c>
      <c r="J1525" s="28">
        <v>545000</v>
      </c>
      <c r="K1525" s="28">
        <v>550000</v>
      </c>
      <c r="L1525" s="28">
        <v>470000</v>
      </c>
      <c r="M1525" s="28">
        <v>485000</v>
      </c>
      <c r="N1525" s="28">
        <v>480000</v>
      </c>
      <c r="O1525" s="29">
        <v>69</v>
      </c>
      <c r="P1525" s="29">
        <v>71</v>
      </c>
      <c r="Q1525" s="29">
        <v>65</v>
      </c>
      <c r="R1525" s="28">
        <v>460</v>
      </c>
      <c r="S1525" s="28">
        <v>450</v>
      </c>
      <c r="T1525" s="30">
        <v>2.4</v>
      </c>
      <c r="U1525" s="30">
        <v>-0.10000000000000009</v>
      </c>
      <c r="V1525" s="30">
        <v>2.5</v>
      </c>
      <c r="W1525" s="30">
        <v>2.5</v>
      </c>
      <c r="X1525" s="31">
        <v>4.3889908256880737E-2</v>
      </c>
      <c r="Y1525" s="30">
        <v>3.4</v>
      </c>
      <c r="Z1525" s="30">
        <v>-0.20000000000000018</v>
      </c>
      <c r="AA1525" s="30">
        <v>3.6</v>
      </c>
      <c r="AB1525" s="30">
        <v>3.4</v>
      </c>
      <c r="AC1525" s="32">
        <v>0.34398181383106002</v>
      </c>
      <c r="AD1525" s="30">
        <v>7.8373782833581815</v>
      </c>
      <c r="AE1525" s="12">
        <v>758</v>
      </c>
      <c r="AF1525" s="12">
        <v>824</v>
      </c>
      <c r="AG1525" s="12">
        <v>638</v>
      </c>
      <c r="AH1525" s="33">
        <v>14.22289156626506</v>
      </c>
      <c r="AI1525" s="34">
        <v>470000</v>
      </c>
      <c r="AJ1525" s="34">
        <v>479000</v>
      </c>
      <c r="AK1525" s="34">
        <v>495000</v>
      </c>
      <c r="AL1525" s="35">
        <v>-1.8789144050104383E-2</v>
      </c>
      <c r="AM1525" s="35">
        <v>-5.0505050505050504E-2</v>
      </c>
      <c r="AN1525" s="12">
        <v>2</v>
      </c>
      <c r="AO1525" s="33">
        <v>-0.20000000000000018</v>
      </c>
      <c r="AP1525" s="12">
        <v>2.2000000000000002</v>
      </c>
      <c r="AQ1525" s="32">
        <v>6.7857142857142866E-2</v>
      </c>
      <c r="AR1525" s="34">
        <v>450</v>
      </c>
      <c r="AS1525" s="34">
        <v>445</v>
      </c>
      <c r="AT1525" s="31">
        <v>1.1235955056179775E-2</v>
      </c>
      <c r="AU1525" s="32">
        <v>0.19558868716418695</v>
      </c>
      <c r="AV1525" s="36">
        <v>1337.2800000000002</v>
      </c>
      <c r="AW1525" s="30">
        <v>0.64770000000000005</v>
      </c>
      <c r="AX1525" s="30">
        <v>0.3523</v>
      </c>
      <c r="AY1525" s="30">
        <v>0.86750000000000005</v>
      </c>
      <c r="AZ1525" s="30">
        <v>0.11509999999999999</v>
      </c>
      <c r="BA1525" s="30">
        <v>0.40139999999999998</v>
      </c>
      <c r="BB1525" s="30">
        <v>0.28649999999999998</v>
      </c>
      <c r="BC1525" s="30">
        <v>0.26529999999999998</v>
      </c>
      <c r="BD1525" s="37">
        <v>2</v>
      </c>
      <c r="BE1525" s="29">
        <v>235</v>
      </c>
      <c r="BF1525" s="38" t="s">
        <v>4253</v>
      </c>
      <c r="BG1525" s="39">
        <v>147.64093694054901</v>
      </c>
      <c r="BH1525" s="39">
        <v>-37.8235625351778</v>
      </c>
      <c r="BI1525" s="40">
        <f t="shared" si="336"/>
        <v>77</v>
      </c>
      <c r="BJ1525" s="40">
        <f t="shared" si="337"/>
        <v>84</v>
      </c>
      <c r="BK1525" s="40">
        <f t="shared" si="338"/>
        <v>1</v>
      </c>
      <c r="BL1525" s="40">
        <f t="shared" si="339"/>
        <v>35</v>
      </c>
      <c r="BM1525" s="40">
        <f t="shared" si="340"/>
        <v>1</v>
      </c>
      <c r="BN1525" s="40">
        <f t="shared" si="341"/>
        <v>89</v>
      </c>
      <c r="BO1525" s="40">
        <f t="shared" si="342"/>
        <v>64</v>
      </c>
      <c r="BP1525" s="40">
        <f t="shared" si="343"/>
        <v>78</v>
      </c>
      <c r="BQ1525" s="41">
        <f t="shared" si="344"/>
        <v>96</v>
      </c>
      <c r="BR1525" s="40">
        <f t="shared" si="345"/>
        <v>72</v>
      </c>
      <c r="BS1525" s="41">
        <f t="shared" si="346"/>
        <v>38</v>
      </c>
      <c r="BT1525" s="41">
        <f t="shared" si="347"/>
        <v>60</v>
      </c>
      <c r="BU1525" s="41">
        <f t="shared" si="348"/>
        <v>20</v>
      </c>
      <c r="BV1525" s="41">
        <f t="shared" si="349"/>
        <v>60</v>
      </c>
    </row>
    <row r="1526" spans="2:74" x14ac:dyDescent="0.3">
      <c r="B1526" s="12" t="s">
        <v>1947</v>
      </c>
      <c r="C1526" s="12">
        <v>205021085</v>
      </c>
      <c r="D1526" s="12" t="s">
        <v>1326</v>
      </c>
      <c r="E1526" s="12" t="s">
        <v>443</v>
      </c>
      <c r="F1526" s="12" t="s">
        <v>2709</v>
      </c>
      <c r="G1526" s="12" t="s">
        <v>92</v>
      </c>
      <c r="H1526" s="12" t="s">
        <v>86</v>
      </c>
      <c r="I1526" s="28">
        <v>485000</v>
      </c>
      <c r="J1526" s="28">
        <v>475000</v>
      </c>
      <c r="K1526" s="28">
        <v>479000</v>
      </c>
      <c r="L1526" s="28">
        <v>380000</v>
      </c>
      <c r="M1526" s="28">
        <v>380000</v>
      </c>
      <c r="N1526" s="28">
        <v>343000</v>
      </c>
      <c r="O1526" s="29">
        <v>118</v>
      </c>
      <c r="P1526" s="29">
        <v>140</v>
      </c>
      <c r="Q1526" s="29">
        <v>96</v>
      </c>
      <c r="R1526" s="28">
        <v>140</v>
      </c>
      <c r="S1526" s="28">
        <v>370</v>
      </c>
      <c r="T1526" s="30">
        <v>1.4</v>
      </c>
      <c r="U1526" s="30">
        <v>0</v>
      </c>
      <c r="V1526" s="30">
        <v>1.4</v>
      </c>
      <c r="W1526" s="30">
        <v>1.3</v>
      </c>
      <c r="X1526" s="31">
        <v>1.5010309278350516E-2</v>
      </c>
      <c r="Y1526" s="30">
        <v>1.8</v>
      </c>
      <c r="Z1526" s="30">
        <v>0</v>
      </c>
      <c r="AA1526" s="30">
        <v>1.8</v>
      </c>
      <c r="AB1526" s="30">
        <v>0.7</v>
      </c>
      <c r="AC1526" s="32">
        <v>0.13498920086393087</v>
      </c>
      <c r="AD1526" s="30">
        <v>8.9930992333800095</v>
      </c>
      <c r="AE1526" s="12">
        <v>758</v>
      </c>
      <c r="AF1526" s="12">
        <v>824</v>
      </c>
      <c r="AG1526" s="12">
        <v>638</v>
      </c>
      <c r="AH1526" s="33">
        <v>14.22289156626506</v>
      </c>
      <c r="AI1526" s="34">
        <v>470000</v>
      </c>
      <c r="AJ1526" s="34">
        <v>479000</v>
      </c>
      <c r="AK1526" s="34">
        <v>495000</v>
      </c>
      <c r="AL1526" s="35">
        <v>-1.8789144050104383E-2</v>
      </c>
      <c r="AM1526" s="35">
        <v>-5.0505050505050504E-2</v>
      </c>
      <c r="AN1526" s="12">
        <v>2</v>
      </c>
      <c r="AO1526" s="33">
        <v>-0.20000000000000018</v>
      </c>
      <c r="AP1526" s="12">
        <v>2.2000000000000002</v>
      </c>
      <c r="AQ1526" s="32">
        <v>6.7857142857142866E-2</v>
      </c>
      <c r="AR1526" s="34">
        <v>450</v>
      </c>
      <c r="AS1526" s="34">
        <v>445</v>
      </c>
      <c r="AT1526" s="31">
        <v>1.1235955056179775E-2</v>
      </c>
      <c r="AU1526" s="32">
        <v>0.19558868716418695</v>
      </c>
      <c r="AV1526" s="36">
        <v>1037.1200000000001</v>
      </c>
      <c r="AW1526" s="30">
        <v>0.60150000000000003</v>
      </c>
      <c r="AX1526" s="30">
        <v>0.39850000000000002</v>
      </c>
      <c r="AY1526" s="30">
        <v>0.94989999999999997</v>
      </c>
      <c r="AZ1526" s="30">
        <v>2.4799999999999999E-2</v>
      </c>
      <c r="BA1526" s="30">
        <v>0.55200000000000005</v>
      </c>
      <c r="BB1526" s="30">
        <v>0.21390000000000001</v>
      </c>
      <c r="BC1526" s="30">
        <v>0.17460000000000001</v>
      </c>
      <c r="BD1526" s="37">
        <v>2</v>
      </c>
      <c r="BE1526" s="29">
        <v>340</v>
      </c>
      <c r="BF1526" s="38" t="s">
        <v>4254</v>
      </c>
      <c r="BG1526" s="39">
        <v>148.76884121415</v>
      </c>
      <c r="BH1526" s="39">
        <v>-37.335333050510101</v>
      </c>
      <c r="BI1526" s="40">
        <f t="shared" si="336"/>
        <v>93</v>
      </c>
      <c r="BJ1526" s="40">
        <f t="shared" si="337"/>
        <v>84</v>
      </c>
      <c r="BK1526" s="40">
        <f t="shared" si="338"/>
        <v>1</v>
      </c>
      <c r="BL1526" s="40">
        <f t="shared" si="339"/>
        <v>35</v>
      </c>
      <c r="BM1526" s="40">
        <f t="shared" si="340"/>
        <v>1</v>
      </c>
      <c r="BN1526" s="40">
        <f t="shared" si="341"/>
        <v>89</v>
      </c>
      <c r="BO1526" s="40">
        <f t="shared" si="342"/>
        <v>49</v>
      </c>
      <c r="BP1526" s="40">
        <f t="shared" si="343"/>
        <v>100</v>
      </c>
      <c r="BQ1526" s="41">
        <f t="shared" si="344"/>
        <v>1</v>
      </c>
      <c r="BR1526" s="40">
        <f t="shared" si="345"/>
        <v>60</v>
      </c>
      <c r="BS1526" s="41">
        <f t="shared" si="346"/>
        <v>100</v>
      </c>
      <c r="BT1526" s="41">
        <f t="shared" si="347"/>
        <v>87</v>
      </c>
      <c r="BU1526" s="41">
        <f t="shared" si="348"/>
        <v>20</v>
      </c>
      <c r="BV1526" s="41">
        <f t="shared" si="349"/>
        <v>60</v>
      </c>
    </row>
    <row r="1527" spans="2:74" x14ac:dyDescent="0.3">
      <c r="B1527" s="12" t="s">
        <v>1948</v>
      </c>
      <c r="C1527" s="12">
        <v>206051130</v>
      </c>
      <c r="D1527" s="12" t="s">
        <v>1580</v>
      </c>
      <c r="E1527" s="12" t="s">
        <v>374</v>
      </c>
      <c r="F1527" s="12" t="s">
        <v>738</v>
      </c>
      <c r="G1527" s="12" t="s">
        <v>92</v>
      </c>
      <c r="H1527" s="12" t="s">
        <v>86</v>
      </c>
      <c r="I1527" s="28">
        <v>1600000</v>
      </c>
      <c r="J1527" s="28">
        <v>1627500</v>
      </c>
      <c r="K1527" s="28">
        <v>1700000</v>
      </c>
      <c r="L1527" s="28">
        <v>1477500</v>
      </c>
      <c r="M1527" s="28">
        <v>1556001</v>
      </c>
      <c r="N1527" s="28">
        <v>1711500</v>
      </c>
      <c r="O1527" s="29">
        <v>29</v>
      </c>
      <c r="P1527" s="29">
        <v>29</v>
      </c>
      <c r="Q1527" s="29">
        <v>26</v>
      </c>
      <c r="R1527" s="28">
        <v>850</v>
      </c>
      <c r="S1527" s="28">
        <v>800</v>
      </c>
      <c r="T1527" s="30">
        <v>3</v>
      </c>
      <c r="U1527" s="30">
        <v>0</v>
      </c>
      <c r="V1527" s="30">
        <v>3</v>
      </c>
      <c r="W1527" s="30">
        <v>2.7</v>
      </c>
      <c r="X1527" s="31">
        <v>2.7625E-2</v>
      </c>
      <c r="Y1527" s="30">
        <v>5.2</v>
      </c>
      <c r="Z1527" s="30">
        <v>0</v>
      </c>
      <c r="AA1527" s="30">
        <v>5.2</v>
      </c>
      <c r="AB1527" s="30">
        <v>5</v>
      </c>
      <c r="AC1527" s="32">
        <v>0.32336112970965969</v>
      </c>
      <c r="AD1527" s="30">
        <v>11.705380260983157</v>
      </c>
      <c r="AE1527" s="12">
        <v>147</v>
      </c>
      <c r="AF1527" s="12">
        <v>79</v>
      </c>
      <c r="AG1527" s="12">
        <v>155</v>
      </c>
      <c r="AH1527" s="33">
        <v>2.7955625990491284</v>
      </c>
      <c r="AI1527" s="34">
        <v>1568000</v>
      </c>
      <c r="AJ1527" s="34">
        <v>1650000</v>
      </c>
      <c r="AK1527" s="34">
        <v>1610000</v>
      </c>
      <c r="AL1527" s="35">
        <v>-4.9696969696969698E-2</v>
      </c>
      <c r="AM1527" s="35">
        <v>-2.6086956521739129E-2</v>
      </c>
      <c r="AN1527" s="12">
        <v>2.4</v>
      </c>
      <c r="AO1527" s="33">
        <v>0.19999999999999973</v>
      </c>
      <c r="AP1527" s="12">
        <v>2.2000000000000002</v>
      </c>
      <c r="AQ1527" s="32">
        <v>3.0666666666666665E-2</v>
      </c>
      <c r="AR1527" s="34">
        <v>895</v>
      </c>
      <c r="AS1527" s="34">
        <v>850</v>
      </c>
      <c r="AT1527" s="31">
        <v>5.2941176470588235E-2</v>
      </c>
      <c r="AU1527" s="32">
        <v>-0.1918280695795086</v>
      </c>
      <c r="AV1527" s="36">
        <v>2628.6400000000003</v>
      </c>
      <c r="AW1527" s="30">
        <v>0.5867</v>
      </c>
      <c r="AX1527" s="30">
        <v>0.4133</v>
      </c>
      <c r="AY1527" s="30">
        <v>6.3799999999999996E-2</v>
      </c>
      <c r="AZ1527" s="30">
        <v>0.42980000000000002</v>
      </c>
      <c r="BA1527" s="30">
        <v>0.27139999999999997</v>
      </c>
      <c r="BB1527" s="30">
        <v>0.28299999999999997</v>
      </c>
      <c r="BC1527" s="30">
        <v>0.42049999999999998</v>
      </c>
      <c r="BD1527" s="37">
        <v>9.5</v>
      </c>
      <c r="BE1527" s="29">
        <v>4</v>
      </c>
      <c r="BF1527" s="38" t="s">
        <v>4255</v>
      </c>
      <c r="BG1527" s="39">
        <v>144.931094372903</v>
      </c>
      <c r="BH1527" s="39">
        <v>-37.838304279394499</v>
      </c>
      <c r="BI1527" s="40">
        <f t="shared" si="336"/>
        <v>67</v>
      </c>
      <c r="BJ1527" s="40">
        <f t="shared" si="337"/>
        <v>77</v>
      </c>
      <c r="BK1527" s="40">
        <f t="shared" si="338"/>
        <v>90</v>
      </c>
      <c r="BL1527" s="40">
        <f t="shared" si="339"/>
        <v>100</v>
      </c>
      <c r="BM1527" s="40">
        <f t="shared" si="340"/>
        <v>1</v>
      </c>
      <c r="BN1527" s="40">
        <f t="shared" si="341"/>
        <v>32</v>
      </c>
      <c r="BO1527" s="40">
        <f t="shared" si="342"/>
        <v>100</v>
      </c>
      <c r="BP1527" s="40">
        <f t="shared" si="343"/>
        <v>50</v>
      </c>
      <c r="BQ1527" s="41">
        <f t="shared" si="344"/>
        <v>43</v>
      </c>
      <c r="BR1527" s="40">
        <f t="shared" si="345"/>
        <v>34</v>
      </c>
      <c r="BS1527" s="41">
        <f t="shared" si="346"/>
        <v>52</v>
      </c>
      <c r="BT1527" s="41">
        <f t="shared" si="347"/>
        <v>31</v>
      </c>
      <c r="BU1527" s="41">
        <f t="shared" si="348"/>
        <v>95</v>
      </c>
      <c r="BV1527" s="41">
        <f t="shared" si="349"/>
        <v>60</v>
      </c>
    </row>
    <row r="1528" spans="2:74" x14ac:dyDescent="0.3">
      <c r="B1528" s="12" t="s">
        <v>1949</v>
      </c>
      <c r="C1528" s="12">
        <v>212031562</v>
      </c>
      <c r="D1528" s="12" t="s">
        <v>747</v>
      </c>
      <c r="E1528" s="12" t="s">
        <v>163</v>
      </c>
      <c r="F1528" s="12" t="s">
        <v>738</v>
      </c>
      <c r="G1528" s="12" t="s">
        <v>92</v>
      </c>
      <c r="H1528" s="12" t="s">
        <v>86</v>
      </c>
      <c r="I1528" s="28">
        <v>660000</v>
      </c>
      <c r="J1528" s="28">
        <v>650000</v>
      </c>
      <c r="K1528" s="28">
        <v>630000</v>
      </c>
      <c r="L1528" s="28">
        <v>685000</v>
      </c>
      <c r="M1528" s="28">
        <v>685000</v>
      </c>
      <c r="N1528" s="28">
        <v>645000</v>
      </c>
      <c r="O1528" s="29">
        <v>33</v>
      </c>
      <c r="P1528" s="29">
        <v>32</v>
      </c>
      <c r="Q1528" s="29">
        <v>33</v>
      </c>
      <c r="R1528" s="28">
        <v>520</v>
      </c>
      <c r="S1528" s="28">
        <v>450</v>
      </c>
      <c r="T1528" s="30">
        <v>3.7</v>
      </c>
      <c r="U1528" s="30">
        <v>-0.19999999999999973</v>
      </c>
      <c r="V1528" s="30">
        <v>3.9</v>
      </c>
      <c r="W1528" s="30">
        <v>3.6</v>
      </c>
      <c r="X1528" s="31">
        <v>4.0969696969696968E-2</v>
      </c>
      <c r="Y1528" s="30">
        <v>4.3</v>
      </c>
      <c r="Z1528" s="30">
        <v>0.29999999999999982</v>
      </c>
      <c r="AA1528" s="30">
        <v>4</v>
      </c>
      <c r="AB1528" s="30">
        <v>3.5</v>
      </c>
      <c r="AC1528" s="32">
        <v>0.3175688880203244</v>
      </c>
      <c r="AD1528" s="30">
        <v>7.7513116158806987</v>
      </c>
      <c r="AE1528" s="12">
        <v>2026</v>
      </c>
      <c r="AF1528" s="12">
        <v>1843</v>
      </c>
      <c r="AG1528" s="12">
        <v>1097</v>
      </c>
      <c r="AH1528" s="33">
        <v>9.9296969696969697</v>
      </c>
      <c r="AI1528" s="34">
        <v>735000</v>
      </c>
      <c r="AJ1528" s="34">
        <v>727000</v>
      </c>
      <c r="AK1528" s="34">
        <v>720000</v>
      </c>
      <c r="AL1528" s="35">
        <v>1.1004126547455296E-2</v>
      </c>
      <c r="AM1528" s="35">
        <v>2.0833333333333332E-2</v>
      </c>
      <c r="AN1528" s="12">
        <v>3.4</v>
      </c>
      <c r="AO1528" s="33">
        <v>0.10000000000000009</v>
      </c>
      <c r="AP1528" s="12">
        <v>3.3</v>
      </c>
      <c r="AQ1528" s="32">
        <v>8.8461538461538453E-2</v>
      </c>
      <c r="AR1528" s="34">
        <v>590</v>
      </c>
      <c r="AS1528" s="34">
        <v>540</v>
      </c>
      <c r="AT1528" s="31">
        <v>9.2592592592592587E-2</v>
      </c>
      <c r="AU1528" s="32">
        <v>-8.5283207029284394E-2</v>
      </c>
      <c r="AV1528" s="36">
        <v>1637.44</v>
      </c>
      <c r="AW1528" s="30">
        <v>0.7772</v>
      </c>
      <c r="AX1528" s="30">
        <v>0.2228</v>
      </c>
      <c r="AY1528" s="30">
        <v>0.92549999999999999</v>
      </c>
      <c r="AZ1528" s="30">
        <v>6.5100000000000005E-2</v>
      </c>
      <c r="BA1528" s="30">
        <v>0.23799999999999999</v>
      </c>
      <c r="BB1528" s="30">
        <v>0.43020000000000003</v>
      </c>
      <c r="BC1528" s="30">
        <v>0.29880000000000001</v>
      </c>
      <c r="BD1528" s="37">
        <v>2</v>
      </c>
      <c r="BE1528" s="29">
        <v>35</v>
      </c>
      <c r="BF1528" s="38" t="s">
        <v>4256</v>
      </c>
      <c r="BG1528" s="39">
        <v>145.257403128645</v>
      </c>
      <c r="BH1528" s="39">
        <v>-38.032244393325897</v>
      </c>
      <c r="BI1528" s="40">
        <f t="shared" si="336"/>
        <v>55</v>
      </c>
      <c r="BJ1528" s="40">
        <f t="shared" si="337"/>
        <v>60</v>
      </c>
      <c r="BK1528" s="40">
        <f t="shared" si="338"/>
        <v>2</v>
      </c>
      <c r="BL1528" s="40">
        <f t="shared" si="339"/>
        <v>100</v>
      </c>
      <c r="BM1528" s="40">
        <f t="shared" si="340"/>
        <v>6</v>
      </c>
      <c r="BN1528" s="40">
        <f t="shared" si="341"/>
        <v>100</v>
      </c>
      <c r="BO1528" s="40">
        <f t="shared" si="342"/>
        <v>100</v>
      </c>
      <c r="BP1528" s="40">
        <f t="shared" si="343"/>
        <v>42</v>
      </c>
      <c r="BQ1528" s="41">
        <f t="shared" si="344"/>
        <v>87</v>
      </c>
      <c r="BR1528" s="40">
        <f t="shared" si="345"/>
        <v>73</v>
      </c>
      <c r="BS1528" s="41">
        <f t="shared" si="346"/>
        <v>55</v>
      </c>
      <c r="BT1528" s="41">
        <f t="shared" si="347"/>
        <v>46</v>
      </c>
      <c r="BU1528" s="41">
        <f t="shared" si="348"/>
        <v>20</v>
      </c>
      <c r="BV1528" s="41">
        <f t="shared" si="349"/>
        <v>60</v>
      </c>
    </row>
    <row r="1529" spans="2:74" x14ac:dyDescent="0.3">
      <c r="B1529" s="12" t="s">
        <v>1950</v>
      </c>
      <c r="C1529" s="12">
        <v>213041578</v>
      </c>
      <c r="D1529" s="12" t="s">
        <v>196</v>
      </c>
      <c r="E1529" s="12" t="s">
        <v>95</v>
      </c>
      <c r="F1529" s="12" t="s">
        <v>738</v>
      </c>
      <c r="G1529" s="12" t="s">
        <v>92</v>
      </c>
      <c r="H1529" s="12" t="s">
        <v>86</v>
      </c>
      <c r="I1529" s="28">
        <v>570000</v>
      </c>
      <c r="J1529" s="28">
        <v>569000</v>
      </c>
      <c r="K1529" s="28">
        <v>575261</v>
      </c>
      <c r="L1529" s="28">
        <v>500000</v>
      </c>
      <c r="M1529" s="28">
        <v>490000</v>
      </c>
      <c r="N1529" s="28">
        <v>490000</v>
      </c>
      <c r="O1529" s="29">
        <v>43</v>
      </c>
      <c r="P1529" s="29">
        <v>42</v>
      </c>
      <c r="Q1529" s="29">
        <v>49</v>
      </c>
      <c r="R1529" s="28">
        <v>450</v>
      </c>
      <c r="S1529" s="28">
        <v>420</v>
      </c>
      <c r="T1529" s="30">
        <v>3.2</v>
      </c>
      <c r="U1529" s="30">
        <v>0</v>
      </c>
      <c r="V1529" s="30">
        <v>3.2</v>
      </c>
      <c r="W1529" s="30">
        <v>3</v>
      </c>
      <c r="X1529" s="31">
        <v>4.1052631578947368E-2</v>
      </c>
      <c r="Y1529" s="30">
        <v>14.1</v>
      </c>
      <c r="Z1529" s="30">
        <v>-0.30000000000000071</v>
      </c>
      <c r="AA1529" s="30">
        <v>14.4</v>
      </c>
      <c r="AB1529" s="30">
        <v>12.1</v>
      </c>
      <c r="AC1529" s="32">
        <v>0.29478042133948218</v>
      </c>
      <c r="AD1529" s="30">
        <v>7.1805487249361049</v>
      </c>
      <c r="AE1529" s="12">
        <v>827</v>
      </c>
      <c r="AF1529" s="12">
        <v>823</v>
      </c>
      <c r="AG1529" s="12">
        <v>1541</v>
      </c>
      <c r="AH1529" s="33">
        <v>5.440088348978465</v>
      </c>
      <c r="AI1529" s="34">
        <v>598000</v>
      </c>
      <c r="AJ1529" s="34">
        <v>600000</v>
      </c>
      <c r="AK1529" s="34">
        <v>610000</v>
      </c>
      <c r="AL1529" s="35">
        <v>-3.3333333333333335E-3</v>
      </c>
      <c r="AM1529" s="35">
        <v>-1.9672131147540985E-2</v>
      </c>
      <c r="AN1529" s="12">
        <v>2.2999999999999998</v>
      </c>
      <c r="AO1529" s="33">
        <v>0.19999999999999973</v>
      </c>
      <c r="AP1529" s="12">
        <v>2.1</v>
      </c>
      <c r="AQ1529" s="32">
        <v>5.7368421052631582E-2</v>
      </c>
      <c r="AR1529" s="34">
        <v>490</v>
      </c>
      <c r="AS1529" s="34">
        <v>450</v>
      </c>
      <c r="AT1529" s="31">
        <v>8.8888888888888892E-2</v>
      </c>
      <c r="AU1529" s="32">
        <v>-0.13077027080598211</v>
      </c>
      <c r="AV1529" s="36">
        <v>1526.5600000000002</v>
      </c>
      <c r="AW1529" s="30">
        <v>0.73119999999999996</v>
      </c>
      <c r="AX1529" s="30">
        <v>0.26879999999999998</v>
      </c>
      <c r="AY1529" s="30">
        <v>0.89500000000000002</v>
      </c>
      <c r="AZ1529" s="30">
        <v>0.1011</v>
      </c>
      <c r="BA1529" s="30">
        <v>0.19589999999999999</v>
      </c>
      <c r="BB1529" s="30">
        <v>0.39190000000000003</v>
      </c>
      <c r="BC1529" s="30">
        <v>0.38240000000000002</v>
      </c>
      <c r="BD1529" s="37">
        <v>2</v>
      </c>
      <c r="BE1529" s="29">
        <v>37</v>
      </c>
      <c r="BF1529" s="38" t="s">
        <v>4257</v>
      </c>
      <c r="BG1529" s="39">
        <v>144.56168550052999</v>
      </c>
      <c r="BH1529" s="39">
        <v>-37.718816803544698</v>
      </c>
      <c r="BI1529" s="40">
        <f t="shared" si="336"/>
        <v>64</v>
      </c>
      <c r="BJ1529" s="40">
        <f t="shared" si="337"/>
        <v>79</v>
      </c>
      <c r="BK1529" s="40">
        <f t="shared" si="338"/>
        <v>57</v>
      </c>
      <c r="BL1529" s="40">
        <f t="shared" si="339"/>
        <v>100</v>
      </c>
      <c r="BM1529" s="40">
        <f t="shared" si="340"/>
        <v>1</v>
      </c>
      <c r="BN1529" s="40">
        <f t="shared" si="341"/>
        <v>73</v>
      </c>
      <c r="BO1529" s="40">
        <f t="shared" si="342"/>
        <v>100</v>
      </c>
      <c r="BP1529" s="40">
        <f t="shared" si="343"/>
        <v>33</v>
      </c>
      <c r="BQ1529" s="41">
        <f t="shared" si="344"/>
        <v>87</v>
      </c>
      <c r="BR1529" s="40">
        <f t="shared" si="345"/>
        <v>78</v>
      </c>
      <c r="BS1529" s="41">
        <f t="shared" si="346"/>
        <v>70</v>
      </c>
      <c r="BT1529" s="41">
        <f t="shared" si="347"/>
        <v>1</v>
      </c>
      <c r="BU1529" s="41">
        <f t="shared" si="348"/>
        <v>20</v>
      </c>
      <c r="BV1529" s="41">
        <f t="shared" si="349"/>
        <v>60</v>
      </c>
    </row>
    <row r="1530" spans="2:74" x14ac:dyDescent="0.3">
      <c r="B1530" s="12" t="s">
        <v>1951</v>
      </c>
      <c r="C1530" s="12">
        <v>215021470</v>
      </c>
      <c r="D1530" s="12" t="s">
        <v>198</v>
      </c>
      <c r="E1530" s="12" t="s">
        <v>98</v>
      </c>
      <c r="F1530" s="12" t="s">
        <v>2851</v>
      </c>
      <c r="G1530" s="12" t="s">
        <v>92</v>
      </c>
      <c r="H1530" s="12" t="s">
        <v>86</v>
      </c>
      <c r="I1530" s="28">
        <v>539000</v>
      </c>
      <c r="J1530" s="28">
        <v>530000</v>
      </c>
      <c r="K1530" s="28">
        <v>495000</v>
      </c>
      <c r="L1530" s="28">
        <v>520000</v>
      </c>
      <c r="M1530" s="28">
        <v>490000</v>
      </c>
      <c r="N1530" s="28">
        <v>475000</v>
      </c>
      <c r="O1530" s="29">
        <v>36</v>
      </c>
      <c r="P1530" s="29">
        <v>36</v>
      </c>
      <c r="Q1530" s="29">
        <v>37</v>
      </c>
      <c r="R1530" s="28">
        <v>500</v>
      </c>
      <c r="S1530" s="28">
        <v>450</v>
      </c>
      <c r="T1530" s="30">
        <v>3.6</v>
      </c>
      <c r="U1530" s="30">
        <v>0</v>
      </c>
      <c r="V1530" s="30">
        <v>3.6</v>
      </c>
      <c r="W1530" s="30">
        <v>3.1</v>
      </c>
      <c r="X1530" s="31">
        <v>4.8237476808905382E-2</v>
      </c>
      <c r="Y1530" s="30">
        <v>5.4</v>
      </c>
      <c r="Z1530" s="30">
        <v>0.20000000000000018</v>
      </c>
      <c r="AA1530" s="30">
        <v>5.2</v>
      </c>
      <c r="AB1530" s="30">
        <v>4.7</v>
      </c>
      <c r="AC1530" s="32">
        <v>0.31729109554269463</v>
      </c>
      <c r="AD1530" s="30">
        <v>6.5776884806735545</v>
      </c>
      <c r="AE1530" s="12">
        <v>231</v>
      </c>
      <c r="AF1530" s="12">
        <v>224</v>
      </c>
      <c r="AG1530" s="12">
        <v>263</v>
      </c>
      <c r="AH1530" s="33">
        <v>2.9065743944636679</v>
      </c>
      <c r="AI1530" s="34">
        <v>450000</v>
      </c>
      <c r="AJ1530" s="34">
        <v>430000</v>
      </c>
      <c r="AK1530" s="34">
        <v>405000</v>
      </c>
      <c r="AL1530" s="35">
        <v>4.6511627906976744E-2</v>
      </c>
      <c r="AM1530" s="35">
        <v>0.1111111111111111</v>
      </c>
      <c r="AN1530" s="12">
        <v>3.2</v>
      </c>
      <c r="AO1530" s="33">
        <v>0.5</v>
      </c>
      <c r="AP1530" s="12">
        <v>2.7</v>
      </c>
      <c r="AQ1530" s="32">
        <v>8.3673469387755106E-2</v>
      </c>
      <c r="AR1530" s="34">
        <v>470</v>
      </c>
      <c r="AS1530" s="34">
        <v>420</v>
      </c>
      <c r="AT1530" s="31">
        <v>0.11904761904761904</v>
      </c>
      <c r="AU1530" s="32">
        <v>0.11429313236793076</v>
      </c>
      <c r="AV1530" s="36">
        <v>1575.8400000000001</v>
      </c>
      <c r="AW1530" s="30">
        <v>0.69030000000000002</v>
      </c>
      <c r="AX1530" s="30">
        <v>0.30969999999999998</v>
      </c>
      <c r="AY1530" s="30">
        <v>0.84309999999999996</v>
      </c>
      <c r="AZ1530" s="30">
        <v>7.4800000000000005E-2</v>
      </c>
      <c r="BA1530" s="30">
        <v>0.31909999999999999</v>
      </c>
      <c r="BB1530" s="30">
        <v>0.32419999999999999</v>
      </c>
      <c r="BC1530" s="30">
        <v>0.31059999999999999</v>
      </c>
      <c r="BD1530" s="37">
        <v>1</v>
      </c>
      <c r="BE1530" s="29">
        <v>474</v>
      </c>
      <c r="BF1530" s="38" t="s">
        <v>4258</v>
      </c>
      <c r="BG1530" s="39">
        <v>142.122060538829</v>
      </c>
      <c r="BH1530" s="39">
        <v>-34.223018150144597</v>
      </c>
      <c r="BI1530" s="40">
        <f t="shared" si="336"/>
        <v>57</v>
      </c>
      <c r="BJ1530" s="40">
        <f t="shared" si="337"/>
        <v>64</v>
      </c>
      <c r="BK1530" s="40">
        <f t="shared" si="338"/>
        <v>89</v>
      </c>
      <c r="BL1530" s="40">
        <f t="shared" si="339"/>
        <v>62</v>
      </c>
      <c r="BM1530" s="40">
        <f t="shared" si="340"/>
        <v>24</v>
      </c>
      <c r="BN1530" s="40">
        <f t="shared" si="341"/>
        <v>100</v>
      </c>
      <c r="BO1530" s="40">
        <f t="shared" si="342"/>
        <v>32</v>
      </c>
      <c r="BP1530" s="40">
        <f t="shared" si="343"/>
        <v>60</v>
      </c>
      <c r="BQ1530" s="41">
        <f t="shared" si="344"/>
        <v>100</v>
      </c>
      <c r="BR1530" s="40">
        <f t="shared" si="345"/>
        <v>84</v>
      </c>
      <c r="BS1530" s="41">
        <f t="shared" si="346"/>
        <v>56</v>
      </c>
      <c r="BT1530" s="41">
        <f t="shared" si="347"/>
        <v>27</v>
      </c>
      <c r="BU1530" s="41">
        <f t="shared" si="348"/>
        <v>10</v>
      </c>
      <c r="BV1530" s="41">
        <f t="shared" si="349"/>
        <v>60</v>
      </c>
    </row>
    <row r="1531" spans="2:74" x14ac:dyDescent="0.3">
      <c r="B1531" s="12" t="s">
        <v>1952</v>
      </c>
      <c r="C1531" s="12">
        <v>217011422</v>
      </c>
      <c r="D1531" s="12" t="s">
        <v>323</v>
      </c>
      <c r="E1531" s="12" t="s">
        <v>201</v>
      </c>
      <c r="F1531" s="12" t="s">
        <v>1952</v>
      </c>
      <c r="G1531" s="12" t="s">
        <v>92</v>
      </c>
      <c r="H1531" s="12" t="s">
        <v>86</v>
      </c>
      <c r="I1531" s="28">
        <v>495000</v>
      </c>
      <c r="J1531" s="28">
        <v>485000</v>
      </c>
      <c r="K1531" s="28">
        <v>475000</v>
      </c>
      <c r="L1531" s="28">
        <v>420000</v>
      </c>
      <c r="M1531" s="28">
        <v>435000</v>
      </c>
      <c r="N1531" s="28">
        <v>430000</v>
      </c>
      <c r="O1531" s="29">
        <v>98</v>
      </c>
      <c r="P1531" s="29">
        <v>93</v>
      </c>
      <c r="Q1531" s="29">
        <v>87</v>
      </c>
      <c r="R1531" s="28">
        <v>440</v>
      </c>
      <c r="S1531" s="28">
        <v>420</v>
      </c>
      <c r="T1531" s="30">
        <v>3</v>
      </c>
      <c r="U1531" s="30">
        <v>0.29999999999999982</v>
      </c>
      <c r="V1531" s="30">
        <v>2.7</v>
      </c>
      <c r="W1531" s="30">
        <v>2.6</v>
      </c>
      <c r="X1531" s="31">
        <v>4.622222222222222E-2</v>
      </c>
      <c r="Y1531" s="30">
        <v>3.3</v>
      </c>
      <c r="Z1531" s="30">
        <v>-0.60000000000000009</v>
      </c>
      <c r="AA1531" s="30">
        <v>3.9</v>
      </c>
      <c r="AB1531" s="30">
        <v>3.9</v>
      </c>
      <c r="AC1531" s="32">
        <v>0.32738095238095233</v>
      </c>
      <c r="AD1531" s="30">
        <v>7.0827609890109873</v>
      </c>
      <c r="AE1531" s="12">
        <v>403</v>
      </c>
      <c r="AF1531" s="12">
        <v>383</v>
      </c>
      <c r="AG1531" s="12">
        <v>333</v>
      </c>
      <c r="AH1531" s="33">
        <v>9.7016129032258061</v>
      </c>
      <c r="AI1531" s="34">
        <v>392500</v>
      </c>
      <c r="AJ1531" s="34">
        <v>380000</v>
      </c>
      <c r="AK1531" s="34">
        <v>400000</v>
      </c>
      <c r="AL1531" s="35">
        <v>3.2894736842105261E-2</v>
      </c>
      <c r="AM1531" s="35">
        <v>-1.8749999999999999E-2</v>
      </c>
      <c r="AN1531" s="12">
        <v>2.2999999999999998</v>
      </c>
      <c r="AO1531" s="33">
        <v>0</v>
      </c>
      <c r="AP1531" s="12">
        <v>2.2999999999999998</v>
      </c>
      <c r="AQ1531" s="32">
        <v>9.6250000000000002E-2</v>
      </c>
      <c r="AR1531" s="34">
        <v>410</v>
      </c>
      <c r="AS1531" s="34">
        <v>400</v>
      </c>
      <c r="AT1531" s="31">
        <v>2.5000000000000001E-2</v>
      </c>
      <c r="AU1531" s="32">
        <v>0.35824516891629182</v>
      </c>
      <c r="AV1531" s="36">
        <v>1344.0000000000002</v>
      </c>
      <c r="AW1531" s="30">
        <v>0.65139999999999998</v>
      </c>
      <c r="AX1531" s="30">
        <v>0.34860000000000002</v>
      </c>
      <c r="AY1531" s="30">
        <v>0.89319999999999999</v>
      </c>
      <c r="AZ1531" s="30">
        <v>8.6599999999999996E-2</v>
      </c>
      <c r="BA1531" s="30">
        <v>0.4123</v>
      </c>
      <c r="BB1531" s="30">
        <v>0.30940000000000001</v>
      </c>
      <c r="BC1531" s="30">
        <v>0.24779999999999999</v>
      </c>
      <c r="BD1531" s="37">
        <v>2.5</v>
      </c>
      <c r="BE1531" s="29">
        <v>303</v>
      </c>
      <c r="BF1531" s="38" t="s">
        <v>4259</v>
      </c>
      <c r="BG1531" s="39">
        <v>141.57217905427299</v>
      </c>
      <c r="BH1531" s="39">
        <v>-38.340951667440997</v>
      </c>
      <c r="BI1531" s="40">
        <f t="shared" si="336"/>
        <v>67</v>
      </c>
      <c r="BJ1531" s="40">
        <f t="shared" si="337"/>
        <v>79</v>
      </c>
      <c r="BK1531" s="40">
        <f t="shared" si="338"/>
        <v>5</v>
      </c>
      <c r="BL1531" s="40">
        <f t="shared" si="339"/>
        <v>1</v>
      </c>
      <c r="BM1531" s="40">
        <f t="shared" si="340"/>
        <v>17</v>
      </c>
      <c r="BN1531" s="40">
        <f t="shared" si="341"/>
        <v>100</v>
      </c>
      <c r="BO1531" s="40">
        <f t="shared" si="342"/>
        <v>54</v>
      </c>
      <c r="BP1531" s="40">
        <f t="shared" si="343"/>
        <v>81</v>
      </c>
      <c r="BQ1531" s="41">
        <f t="shared" si="344"/>
        <v>100</v>
      </c>
      <c r="BR1531" s="40">
        <f t="shared" si="345"/>
        <v>79</v>
      </c>
      <c r="BS1531" s="41">
        <f t="shared" si="346"/>
        <v>49</v>
      </c>
      <c r="BT1531" s="41">
        <f t="shared" si="347"/>
        <v>62</v>
      </c>
      <c r="BU1531" s="41">
        <f t="shared" si="348"/>
        <v>25</v>
      </c>
      <c r="BV1531" s="41">
        <f t="shared" si="349"/>
        <v>60</v>
      </c>
    </row>
    <row r="1532" spans="2:74" x14ac:dyDescent="0.3">
      <c r="B1532" s="12" t="s">
        <v>1953</v>
      </c>
      <c r="C1532" s="12">
        <v>301021012</v>
      </c>
      <c r="D1532" s="12" t="s">
        <v>763</v>
      </c>
      <c r="E1532" s="12" t="s">
        <v>658</v>
      </c>
      <c r="F1532" s="12" t="s">
        <v>2813</v>
      </c>
      <c r="G1532" s="12" t="s">
        <v>102</v>
      </c>
      <c r="H1532" s="12" t="s">
        <v>86</v>
      </c>
      <c r="I1532" s="28">
        <v>980000</v>
      </c>
      <c r="J1532" s="28">
        <v>950000</v>
      </c>
      <c r="K1532" s="28">
        <v>860000</v>
      </c>
      <c r="L1532" s="28">
        <v>999999</v>
      </c>
      <c r="M1532" s="28">
        <v>970000</v>
      </c>
      <c r="N1532" s="28">
        <v>885000</v>
      </c>
      <c r="O1532" s="29">
        <v>22</v>
      </c>
      <c r="P1532" s="29">
        <v>22</v>
      </c>
      <c r="Q1532" s="29">
        <v>24</v>
      </c>
      <c r="R1532" s="28">
        <v>720</v>
      </c>
      <c r="S1532" s="28">
        <v>660</v>
      </c>
      <c r="T1532" s="30">
        <v>4.0999999999999996</v>
      </c>
      <c r="U1532" s="30">
        <v>9.9999999999999645E-2</v>
      </c>
      <c r="V1532" s="30">
        <v>4</v>
      </c>
      <c r="W1532" s="30">
        <v>3.6</v>
      </c>
      <c r="X1532" s="31">
        <v>3.8204081632653063E-2</v>
      </c>
      <c r="Y1532" s="30">
        <v>4.7</v>
      </c>
      <c r="Z1532" s="30">
        <v>-0.39999999999999947</v>
      </c>
      <c r="AA1532" s="30">
        <v>5.0999999999999996</v>
      </c>
      <c r="AB1532" s="30">
        <v>4.8</v>
      </c>
      <c r="AC1532" s="32">
        <v>0.28983640345227357</v>
      </c>
      <c r="AD1532" s="30">
        <v>7.5865297912186991</v>
      </c>
      <c r="AE1532" s="12">
        <v>672</v>
      </c>
      <c r="AF1532" s="12">
        <v>605</v>
      </c>
      <c r="AG1532" s="12">
        <v>632</v>
      </c>
      <c r="AH1532" s="33">
        <v>4.48381601362862</v>
      </c>
      <c r="AI1532" s="34">
        <v>900000</v>
      </c>
      <c r="AJ1532" s="34">
        <v>810000</v>
      </c>
      <c r="AK1532" s="34">
        <v>800000</v>
      </c>
      <c r="AL1532" s="35">
        <v>0.1111111111111111</v>
      </c>
      <c r="AM1532" s="35">
        <v>0.125</v>
      </c>
      <c r="AN1532" s="12">
        <v>3.9</v>
      </c>
      <c r="AO1532" s="33">
        <v>0.5</v>
      </c>
      <c r="AP1532" s="12">
        <v>3.4</v>
      </c>
      <c r="AQ1532" s="32">
        <v>8.4049079754601227E-2</v>
      </c>
      <c r="AR1532" s="34">
        <v>695</v>
      </c>
      <c r="AS1532" s="34">
        <v>650</v>
      </c>
      <c r="AT1532" s="31">
        <v>6.9230769230769235E-2</v>
      </c>
      <c r="AU1532" s="32">
        <v>0.33733136299897465</v>
      </c>
      <c r="AV1532" s="36">
        <v>2484.1600000000003</v>
      </c>
      <c r="AW1532" s="30">
        <v>0.84199999999999997</v>
      </c>
      <c r="AX1532" s="30">
        <v>0.158</v>
      </c>
      <c r="AY1532" s="30">
        <v>0.87280000000000002</v>
      </c>
      <c r="AZ1532" s="30">
        <v>0.1159</v>
      </c>
      <c r="BA1532" s="30">
        <v>0.24590000000000001</v>
      </c>
      <c r="BB1532" s="30">
        <v>0.46539999999999998</v>
      </c>
      <c r="BC1532" s="30">
        <v>0.2591</v>
      </c>
      <c r="BD1532" s="37">
        <v>4.5</v>
      </c>
      <c r="BE1532" s="29">
        <v>25</v>
      </c>
      <c r="BF1532" s="38" t="s">
        <v>4260</v>
      </c>
      <c r="BG1532" s="39">
        <v>153.26224791331401</v>
      </c>
      <c r="BH1532" s="39">
        <v>-27.568979974690698</v>
      </c>
      <c r="BI1532" s="40">
        <f t="shared" si="336"/>
        <v>49</v>
      </c>
      <c r="BJ1532" s="40">
        <f t="shared" si="337"/>
        <v>52</v>
      </c>
      <c r="BK1532" s="40">
        <f t="shared" si="338"/>
        <v>69</v>
      </c>
      <c r="BL1532" s="40">
        <f t="shared" si="339"/>
        <v>1</v>
      </c>
      <c r="BM1532" s="40">
        <f t="shared" si="340"/>
        <v>56</v>
      </c>
      <c r="BN1532" s="40">
        <f t="shared" si="341"/>
        <v>100</v>
      </c>
      <c r="BO1532" s="40">
        <f t="shared" si="342"/>
        <v>100</v>
      </c>
      <c r="BP1532" s="40">
        <f t="shared" si="343"/>
        <v>44</v>
      </c>
      <c r="BQ1532" s="41">
        <f t="shared" si="344"/>
        <v>78</v>
      </c>
      <c r="BR1532" s="40">
        <f t="shared" si="345"/>
        <v>74</v>
      </c>
      <c r="BS1532" s="41">
        <f t="shared" si="346"/>
        <v>74</v>
      </c>
      <c r="BT1532" s="41">
        <f t="shared" si="347"/>
        <v>39</v>
      </c>
      <c r="BU1532" s="41">
        <f t="shared" si="348"/>
        <v>45</v>
      </c>
      <c r="BV1532" s="41">
        <f t="shared" si="349"/>
        <v>60</v>
      </c>
    </row>
    <row r="1533" spans="2:74" x14ac:dyDescent="0.3">
      <c r="B1533" s="12" t="s">
        <v>1954</v>
      </c>
      <c r="C1533" s="12">
        <v>302021032</v>
      </c>
      <c r="D1533" s="12" t="s">
        <v>872</v>
      </c>
      <c r="E1533" s="12" t="s">
        <v>266</v>
      </c>
      <c r="F1533" s="12" t="s">
        <v>2813</v>
      </c>
      <c r="G1533" s="12" t="s">
        <v>102</v>
      </c>
      <c r="H1533" s="12" t="s">
        <v>86</v>
      </c>
      <c r="I1533" s="28">
        <v>1150000</v>
      </c>
      <c r="J1533" s="28">
        <v>1105000</v>
      </c>
      <c r="K1533" s="28">
        <v>959500</v>
      </c>
      <c r="L1533" s="28">
        <v>1130000</v>
      </c>
      <c r="M1533" s="28">
        <v>1130000</v>
      </c>
      <c r="N1533" s="28">
        <v>972000</v>
      </c>
      <c r="O1533" s="29">
        <v>19</v>
      </c>
      <c r="P1533" s="29">
        <v>19</v>
      </c>
      <c r="Q1533" s="29">
        <v>24</v>
      </c>
      <c r="R1533" s="28">
        <v>650</v>
      </c>
      <c r="S1533" s="28">
        <v>625</v>
      </c>
      <c r="T1533" s="30">
        <v>3</v>
      </c>
      <c r="U1533" s="30">
        <v>-0.10000000000000009</v>
      </c>
      <c r="V1533" s="30">
        <v>3.1</v>
      </c>
      <c r="W1533" s="30">
        <v>3</v>
      </c>
      <c r="X1533" s="31">
        <v>2.9391304347826087E-2</v>
      </c>
      <c r="Y1533" s="30">
        <v>5.6</v>
      </c>
      <c r="Z1533" s="30">
        <v>-0.70000000000000018</v>
      </c>
      <c r="AA1533" s="30">
        <v>6.3</v>
      </c>
      <c r="AB1533" s="30">
        <v>6.2</v>
      </c>
      <c r="AC1533" s="32">
        <v>0.32937408788714118</v>
      </c>
      <c r="AD1533" s="30">
        <v>11.206514824562495</v>
      </c>
      <c r="AE1533" s="12">
        <v>171</v>
      </c>
      <c r="AF1533" s="12">
        <v>118</v>
      </c>
      <c r="AG1533" s="12">
        <v>155</v>
      </c>
      <c r="AH1533" s="33">
        <v>2.3817787418655101</v>
      </c>
      <c r="AI1533" s="34">
        <v>1185000</v>
      </c>
      <c r="AJ1533" s="34">
        <v>1004000</v>
      </c>
      <c r="AK1533" s="34">
        <v>965000</v>
      </c>
      <c r="AL1533" s="35">
        <v>0.1802788844621514</v>
      </c>
      <c r="AM1533" s="35">
        <v>0.22797927461139897</v>
      </c>
      <c r="AN1533" s="12">
        <v>3.1</v>
      </c>
      <c r="AO1533" s="33">
        <v>0</v>
      </c>
      <c r="AP1533" s="12">
        <v>3.1</v>
      </c>
      <c r="AQ1533" s="32">
        <v>0.11545454545454545</v>
      </c>
      <c r="AR1533" s="34">
        <v>690</v>
      </c>
      <c r="AS1533" s="34">
        <v>650</v>
      </c>
      <c r="AT1533" s="31">
        <v>6.1538461538461542E-2</v>
      </c>
      <c r="AU1533" s="32">
        <v>0.33565970150057556</v>
      </c>
      <c r="AV1533" s="36">
        <v>1973.4400000000003</v>
      </c>
      <c r="AW1533" s="30">
        <v>0.60550000000000004</v>
      </c>
      <c r="AX1533" s="30">
        <v>0.39450000000000002</v>
      </c>
      <c r="AY1533" s="30">
        <v>0.67920000000000003</v>
      </c>
      <c r="AZ1533" s="30">
        <v>8.7499999999999994E-2</v>
      </c>
      <c r="BA1533" s="30">
        <v>0.1898</v>
      </c>
      <c r="BB1533" s="30">
        <v>0.3049</v>
      </c>
      <c r="BC1533" s="30">
        <v>0.48320000000000002</v>
      </c>
      <c r="BD1533" s="37">
        <v>8</v>
      </c>
      <c r="BE1533" s="29">
        <v>7</v>
      </c>
      <c r="BF1533" s="38" t="s">
        <v>4261</v>
      </c>
      <c r="BG1533" s="39">
        <v>153.010477972432</v>
      </c>
      <c r="BH1533" s="39">
        <v>-27.410077933022201</v>
      </c>
      <c r="BI1533" s="40">
        <f t="shared" si="336"/>
        <v>67</v>
      </c>
      <c r="BJ1533" s="40">
        <f t="shared" si="337"/>
        <v>65</v>
      </c>
      <c r="BK1533" s="40">
        <f t="shared" si="338"/>
        <v>95</v>
      </c>
      <c r="BL1533" s="40">
        <f t="shared" si="339"/>
        <v>1</v>
      </c>
      <c r="BM1533" s="40">
        <f t="shared" si="340"/>
        <v>90</v>
      </c>
      <c r="BN1533" s="40">
        <f t="shared" si="341"/>
        <v>100</v>
      </c>
      <c r="BO1533" s="40">
        <f t="shared" si="342"/>
        <v>100</v>
      </c>
      <c r="BP1533" s="40">
        <f t="shared" si="343"/>
        <v>32</v>
      </c>
      <c r="BQ1533" s="41">
        <f t="shared" si="344"/>
        <v>48</v>
      </c>
      <c r="BR1533" s="40">
        <f t="shared" si="345"/>
        <v>39</v>
      </c>
      <c r="BS1533" s="41">
        <f t="shared" si="346"/>
        <v>48</v>
      </c>
      <c r="BT1533" s="41">
        <f t="shared" si="347"/>
        <v>24</v>
      </c>
      <c r="BU1533" s="41">
        <f t="shared" si="348"/>
        <v>80</v>
      </c>
      <c r="BV1533" s="41">
        <f t="shared" si="349"/>
        <v>60</v>
      </c>
    </row>
    <row r="1534" spans="2:74" x14ac:dyDescent="0.3">
      <c r="B1534" s="12" t="s">
        <v>265</v>
      </c>
      <c r="C1534" s="12">
        <v>302031040</v>
      </c>
      <c r="D1534" s="12" t="s">
        <v>265</v>
      </c>
      <c r="E1534" s="12" t="s">
        <v>266</v>
      </c>
      <c r="F1534" s="12" t="s">
        <v>2813</v>
      </c>
      <c r="G1534" s="12" t="s">
        <v>102</v>
      </c>
      <c r="H1534" s="12" t="s">
        <v>86</v>
      </c>
      <c r="I1534" s="28">
        <v>1164632</v>
      </c>
      <c r="J1534" s="28">
        <v>1127000</v>
      </c>
      <c r="K1534" s="28">
        <v>1165000</v>
      </c>
      <c r="L1534" s="28">
        <v>1188400</v>
      </c>
      <c r="M1534" s="28">
        <v>1150000</v>
      </c>
      <c r="N1534" s="28">
        <v>1152500</v>
      </c>
      <c r="O1534" s="29">
        <v>26</v>
      </c>
      <c r="P1534" s="29">
        <v>28</v>
      </c>
      <c r="Q1534" s="29">
        <v>30</v>
      </c>
      <c r="R1534" s="28">
        <v>700</v>
      </c>
      <c r="S1534" s="28">
        <v>610</v>
      </c>
      <c r="T1534" s="30">
        <v>2.5</v>
      </c>
      <c r="U1534" s="30">
        <v>0</v>
      </c>
      <c r="V1534" s="30">
        <v>2.5</v>
      </c>
      <c r="W1534" s="30">
        <v>2.6</v>
      </c>
      <c r="X1534" s="31">
        <v>3.1254507861710822E-2</v>
      </c>
      <c r="Y1534" s="30">
        <v>5.3</v>
      </c>
      <c r="Z1534" s="30">
        <v>-0.10000000000000053</v>
      </c>
      <c r="AA1534" s="30">
        <v>5.4</v>
      </c>
      <c r="AB1534" s="30">
        <v>4.4000000000000004</v>
      </c>
      <c r="AC1534" s="32">
        <v>0.35450935904707881</v>
      </c>
      <c r="AD1534" s="30">
        <v>11.342663292464767</v>
      </c>
      <c r="AE1534" s="12">
        <v>77</v>
      </c>
      <c r="AF1534" s="12">
        <v>58</v>
      </c>
      <c r="AG1534" s="12">
        <v>75</v>
      </c>
      <c r="AH1534" s="33">
        <v>2.1538461538461537</v>
      </c>
      <c r="AI1534" s="34">
        <v>1050000</v>
      </c>
      <c r="AJ1534" s="34">
        <v>910000</v>
      </c>
      <c r="AK1534" s="34">
        <v>855000</v>
      </c>
      <c r="AL1534" s="35">
        <v>0.15384615384615385</v>
      </c>
      <c r="AM1534" s="35">
        <v>0.22807017543859648</v>
      </c>
      <c r="AN1534" s="12">
        <v>2.8</v>
      </c>
      <c r="AO1534" s="33">
        <v>0.29999999999999982</v>
      </c>
      <c r="AP1534" s="12">
        <v>2.5</v>
      </c>
      <c r="AQ1534" s="32">
        <v>0.11428571428571428</v>
      </c>
      <c r="AR1534" s="34">
        <v>700</v>
      </c>
      <c r="AS1534" s="34">
        <v>650</v>
      </c>
      <c r="AT1534" s="31">
        <v>7.6923076923076927E-2</v>
      </c>
      <c r="AU1534" s="32">
        <v>0.32671424714585923</v>
      </c>
      <c r="AV1534" s="36">
        <v>1974.5600000000002</v>
      </c>
      <c r="AW1534" s="30">
        <v>0.51380000000000003</v>
      </c>
      <c r="AX1534" s="30">
        <v>0.48620000000000002</v>
      </c>
      <c r="AY1534" s="30">
        <v>0.23380000000000001</v>
      </c>
      <c r="AZ1534" s="30">
        <v>0.15759999999999999</v>
      </c>
      <c r="BA1534" s="30">
        <v>0.14849999999999999</v>
      </c>
      <c r="BB1534" s="30">
        <v>0.28110000000000002</v>
      </c>
      <c r="BC1534" s="30">
        <v>0.54879999999999995</v>
      </c>
      <c r="BD1534" s="37">
        <v>8</v>
      </c>
      <c r="BE1534" s="29">
        <v>9</v>
      </c>
      <c r="BF1534" s="38" t="s">
        <v>4262</v>
      </c>
      <c r="BG1534" s="39">
        <v>153.06251529209499</v>
      </c>
      <c r="BH1534" s="39">
        <v>-27.401421233239802</v>
      </c>
      <c r="BI1534" s="40">
        <f t="shared" si="336"/>
        <v>75</v>
      </c>
      <c r="BJ1534" s="40">
        <f t="shared" si="337"/>
        <v>70</v>
      </c>
      <c r="BK1534" s="40">
        <f t="shared" si="338"/>
        <v>98</v>
      </c>
      <c r="BL1534" s="40">
        <f t="shared" si="339"/>
        <v>1</v>
      </c>
      <c r="BM1534" s="40">
        <f t="shared" si="340"/>
        <v>77</v>
      </c>
      <c r="BN1534" s="40">
        <f t="shared" si="341"/>
        <v>100</v>
      </c>
      <c r="BO1534" s="40">
        <f t="shared" si="342"/>
        <v>100</v>
      </c>
      <c r="BP1534" s="40">
        <f t="shared" si="343"/>
        <v>23</v>
      </c>
      <c r="BQ1534" s="41">
        <f t="shared" si="344"/>
        <v>55</v>
      </c>
      <c r="BR1534" s="40">
        <f t="shared" si="345"/>
        <v>37</v>
      </c>
      <c r="BS1534" s="41">
        <f t="shared" si="346"/>
        <v>31</v>
      </c>
      <c r="BT1534" s="41">
        <f t="shared" si="347"/>
        <v>29</v>
      </c>
      <c r="BU1534" s="41">
        <f t="shared" si="348"/>
        <v>80</v>
      </c>
      <c r="BV1534" s="41">
        <f t="shared" si="349"/>
        <v>60</v>
      </c>
    </row>
    <row r="1535" spans="2:74" x14ac:dyDescent="0.3">
      <c r="B1535" s="12" t="s">
        <v>1955</v>
      </c>
      <c r="C1535" s="12">
        <v>303021058</v>
      </c>
      <c r="D1535" s="12" t="s">
        <v>1223</v>
      </c>
      <c r="E1535" s="12" t="s">
        <v>875</v>
      </c>
      <c r="F1535" s="12" t="s">
        <v>2813</v>
      </c>
      <c r="G1535" s="12" t="s">
        <v>102</v>
      </c>
      <c r="H1535" s="12" t="s">
        <v>86</v>
      </c>
      <c r="I1535" s="28">
        <v>1299000</v>
      </c>
      <c r="J1535" s="28">
        <v>1299000</v>
      </c>
      <c r="K1535" s="28">
        <v>1210000</v>
      </c>
      <c r="L1535" s="28">
        <v>1308000</v>
      </c>
      <c r="M1535" s="28">
        <v>1308000</v>
      </c>
      <c r="N1535" s="28">
        <v>1217000</v>
      </c>
      <c r="O1535" s="29">
        <v>28</v>
      </c>
      <c r="P1535" s="29">
        <v>28</v>
      </c>
      <c r="Q1535" s="29">
        <v>38</v>
      </c>
      <c r="R1535" s="28">
        <v>750</v>
      </c>
      <c r="S1535" s="28">
        <v>650</v>
      </c>
      <c r="T1535" s="30">
        <v>1</v>
      </c>
      <c r="U1535" s="30">
        <v>-0.10000000000000009</v>
      </c>
      <c r="V1535" s="30">
        <v>1.1000000000000001</v>
      </c>
      <c r="W1535" s="30">
        <v>0.6</v>
      </c>
      <c r="X1535" s="31">
        <v>3.0023094688221709E-2</v>
      </c>
      <c r="Y1535" s="30">
        <v>5.2</v>
      </c>
      <c r="Z1535" s="30">
        <v>-0.59999999999999964</v>
      </c>
      <c r="AA1535" s="30">
        <v>5.8</v>
      </c>
      <c r="AB1535" s="30">
        <v>4.8</v>
      </c>
      <c r="AC1535" s="32">
        <v>0.35925045984058857</v>
      </c>
      <c r="AD1535" s="30">
        <v>11.965803777767295</v>
      </c>
      <c r="AE1535" s="12">
        <v>155</v>
      </c>
      <c r="AF1535" s="12">
        <v>94</v>
      </c>
      <c r="AG1535" s="12">
        <v>133</v>
      </c>
      <c r="AH1535" s="33">
        <v>2.8588770864946889</v>
      </c>
      <c r="AI1535" s="34">
        <v>1385000</v>
      </c>
      <c r="AJ1535" s="34">
        <v>1250000</v>
      </c>
      <c r="AK1535" s="34">
        <v>1175000</v>
      </c>
      <c r="AL1535" s="35">
        <v>0.108</v>
      </c>
      <c r="AM1535" s="35">
        <v>0.17872340425531916</v>
      </c>
      <c r="AN1535" s="12">
        <v>2.2999999999999998</v>
      </c>
      <c r="AO1535" s="33">
        <v>0.29999999999999982</v>
      </c>
      <c r="AP1535" s="12">
        <v>2</v>
      </c>
      <c r="AQ1535" s="32">
        <v>0.11406491499227203</v>
      </c>
      <c r="AR1535" s="34">
        <v>720</v>
      </c>
      <c r="AS1535" s="34">
        <v>680</v>
      </c>
      <c r="AT1535" s="31">
        <v>5.8823529411764705E-2</v>
      </c>
      <c r="AU1535" s="32">
        <v>0.36381651057495612</v>
      </c>
      <c r="AV1535" s="36">
        <v>2087.6800000000003</v>
      </c>
      <c r="AW1535" s="30">
        <v>0.47749999999999998</v>
      </c>
      <c r="AX1535" s="30">
        <v>0.52249999999999996</v>
      </c>
      <c r="AY1535" s="30">
        <v>0.30009999999999998</v>
      </c>
      <c r="AZ1535" s="30">
        <v>6.7999999999999996E-3</v>
      </c>
      <c r="BA1535" s="30">
        <v>9.8699999999999996E-2</v>
      </c>
      <c r="BB1535" s="30">
        <v>0.16639999999999999</v>
      </c>
      <c r="BC1535" s="30">
        <v>0.69510000000000005</v>
      </c>
      <c r="BD1535" s="37">
        <v>8</v>
      </c>
      <c r="BE1535" s="29">
        <v>2</v>
      </c>
      <c r="BF1535" s="38" t="s">
        <v>4263</v>
      </c>
      <c r="BG1535" s="39">
        <v>153.03856235262799</v>
      </c>
      <c r="BH1535" s="39">
        <v>-27.4933057471723</v>
      </c>
      <c r="BI1535" s="40">
        <f t="shared" si="336"/>
        <v>100</v>
      </c>
      <c r="BJ1535" s="40">
        <f t="shared" si="337"/>
        <v>79</v>
      </c>
      <c r="BK1535" s="40">
        <f t="shared" si="338"/>
        <v>89</v>
      </c>
      <c r="BL1535" s="40">
        <f t="shared" si="339"/>
        <v>1</v>
      </c>
      <c r="BM1535" s="40">
        <f t="shared" si="340"/>
        <v>54</v>
      </c>
      <c r="BN1535" s="40">
        <f t="shared" si="341"/>
        <v>100</v>
      </c>
      <c r="BO1535" s="40">
        <f t="shared" si="342"/>
        <v>100</v>
      </c>
      <c r="BP1535" s="40">
        <f t="shared" si="343"/>
        <v>12</v>
      </c>
      <c r="BQ1535" s="41">
        <f t="shared" si="344"/>
        <v>51</v>
      </c>
      <c r="BR1535" s="40">
        <f t="shared" si="345"/>
        <v>31</v>
      </c>
      <c r="BS1535" s="41">
        <f t="shared" si="346"/>
        <v>28</v>
      </c>
      <c r="BT1535" s="41">
        <f t="shared" si="347"/>
        <v>31</v>
      </c>
      <c r="BU1535" s="41">
        <f t="shared" si="348"/>
        <v>80</v>
      </c>
      <c r="BV1535" s="41">
        <f t="shared" si="349"/>
        <v>60</v>
      </c>
    </row>
    <row r="1536" spans="2:74" x14ac:dyDescent="0.3">
      <c r="B1536" s="12" t="s">
        <v>1956</v>
      </c>
      <c r="C1536" s="12">
        <v>303031062</v>
      </c>
      <c r="D1536" s="12" t="s">
        <v>1606</v>
      </c>
      <c r="E1536" s="12" t="s">
        <v>875</v>
      </c>
      <c r="F1536" s="12" t="s">
        <v>2813</v>
      </c>
      <c r="G1536" s="12" t="s">
        <v>102</v>
      </c>
      <c r="H1536" s="12" t="s">
        <v>86</v>
      </c>
      <c r="I1536" s="28">
        <v>1299000</v>
      </c>
      <c r="J1536" s="28">
        <v>1277650</v>
      </c>
      <c r="K1536" s="28">
        <v>1100000</v>
      </c>
      <c r="L1536" s="28">
        <v>1306500</v>
      </c>
      <c r="M1536" s="28">
        <v>1310000</v>
      </c>
      <c r="N1536" s="28">
        <v>1130000</v>
      </c>
      <c r="O1536" s="29">
        <v>21</v>
      </c>
      <c r="P1536" s="29">
        <v>21</v>
      </c>
      <c r="Q1536" s="29">
        <v>23</v>
      </c>
      <c r="R1536" s="28">
        <v>720</v>
      </c>
      <c r="S1536" s="28">
        <v>670</v>
      </c>
      <c r="T1536" s="30">
        <v>2.7</v>
      </c>
      <c r="U1536" s="30">
        <v>0</v>
      </c>
      <c r="V1536" s="30">
        <v>2.7</v>
      </c>
      <c r="W1536" s="30">
        <v>3</v>
      </c>
      <c r="X1536" s="31">
        <v>2.8822170900692841E-2</v>
      </c>
      <c r="Y1536" s="30">
        <v>5.9</v>
      </c>
      <c r="Z1536" s="30">
        <v>0.10000000000000053</v>
      </c>
      <c r="AA1536" s="30">
        <v>5.8</v>
      </c>
      <c r="AB1536" s="30">
        <v>5.3</v>
      </c>
      <c r="AC1536" s="32">
        <v>0.31206657420249651</v>
      </c>
      <c r="AD1536" s="30">
        <v>10.827309826096233</v>
      </c>
      <c r="AE1536" s="12">
        <v>221</v>
      </c>
      <c r="AF1536" s="12">
        <v>175</v>
      </c>
      <c r="AG1536" s="12">
        <v>180</v>
      </c>
      <c r="AH1536" s="33">
        <v>4.4386252045826513</v>
      </c>
      <c r="AI1536" s="34">
        <v>1300000</v>
      </c>
      <c r="AJ1536" s="34">
        <v>1200000</v>
      </c>
      <c r="AK1536" s="34">
        <v>1050000</v>
      </c>
      <c r="AL1536" s="35">
        <v>8.3333333333333329E-2</v>
      </c>
      <c r="AM1536" s="35">
        <v>0.23809523809523808</v>
      </c>
      <c r="AN1536" s="12">
        <v>2.2000000000000002</v>
      </c>
      <c r="AO1536" s="33">
        <v>-9.9999999999999645E-2</v>
      </c>
      <c r="AP1536" s="12">
        <v>2.2999999999999998</v>
      </c>
      <c r="AQ1536" s="32">
        <v>0.12033898305084745</v>
      </c>
      <c r="AR1536" s="34">
        <v>730</v>
      </c>
      <c r="AS1536" s="34">
        <v>700</v>
      </c>
      <c r="AT1536" s="31">
        <v>4.2857142857142858E-2</v>
      </c>
      <c r="AU1536" s="32">
        <v>0.36664796801294863</v>
      </c>
      <c r="AV1536" s="36">
        <v>2307.2000000000003</v>
      </c>
      <c r="AW1536" s="30">
        <v>0.80410000000000004</v>
      </c>
      <c r="AX1536" s="30">
        <v>0.19589999999999999</v>
      </c>
      <c r="AY1536" s="30">
        <v>0.94030000000000002</v>
      </c>
      <c r="AZ1536" s="30">
        <v>3.56E-2</v>
      </c>
      <c r="BA1536" s="30">
        <v>0.34079999999999999</v>
      </c>
      <c r="BB1536" s="30">
        <v>0.3669</v>
      </c>
      <c r="BC1536" s="30">
        <v>0.27389999999999998</v>
      </c>
      <c r="BD1536" s="37">
        <v>6</v>
      </c>
      <c r="BE1536" s="29">
        <v>10</v>
      </c>
      <c r="BF1536" s="38" t="s">
        <v>4264</v>
      </c>
      <c r="BG1536" s="39">
        <v>153.105923040752</v>
      </c>
      <c r="BH1536" s="39">
        <v>-27.5305455041985</v>
      </c>
      <c r="BI1536" s="40">
        <f t="shared" si="336"/>
        <v>72</v>
      </c>
      <c r="BJ1536" s="40">
        <f t="shared" si="337"/>
        <v>80</v>
      </c>
      <c r="BK1536" s="40">
        <f t="shared" si="338"/>
        <v>70</v>
      </c>
      <c r="BL1536" s="40">
        <f t="shared" si="339"/>
        <v>1</v>
      </c>
      <c r="BM1536" s="40">
        <f t="shared" si="340"/>
        <v>42</v>
      </c>
      <c r="BN1536" s="40">
        <f t="shared" si="341"/>
        <v>100</v>
      </c>
      <c r="BO1536" s="40">
        <f t="shared" si="342"/>
        <v>100</v>
      </c>
      <c r="BP1536" s="40">
        <f t="shared" si="343"/>
        <v>65</v>
      </c>
      <c r="BQ1536" s="41">
        <f t="shared" si="344"/>
        <v>47</v>
      </c>
      <c r="BR1536" s="40">
        <f t="shared" si="345"/>
        <v>42</v>
      </c>
      <c r="BS1536" s="41">
        <f t="shared" si="346"/>
        <v>59</v>
      </c>
      <c r="BT1536" s="41">
        <f t="shared" si="347"/>
        <v>19</v>
      </c>
      <c r="BU1536" s="41">
        <f t="shared" si="348"/>
        <v>60</v>
      </c>
      <c r="BV1536" s="41">
        <f t="shared" si="349"/>
        <v>60</v>
      </c>
    </row>
    <row r="1537" spans="2:74" x14ac:dyDescent="0.3">
      <c r="B1537" s="12" t="s">
        <v>1957</v>
      </c>
      <c r="C1537" s="12">
        <v>303041068</v>
      </c>
      <c r="D1537" s="12" t="s">
        <v>874</v>
      </c>
      <c r="E1537" s="12" t="s">
        <v>875</v>
      </c>
      <c r="F1537" s="12" t="s">
        <v>2813</v>
      </c>
      <c r="G1537" s="12" t="s">
        <v>102</v>
      </c>
      <c r="H1537" s="12" t="s">
        <v>86</v>
      </c>
      <c r="I1537" s="28">
        <v>1194800</v>
      </c>
      <c r="J1537" s="28">
        <v>1150000</v>
      </c>
      <c r="K1537" s="28">
        <v>989800</v>
      </c>
      <c r="L1537" s="28">
        <v>1167500</v>
      </c>
      <c r="M1537" s="28">
        <v>1130000</v>
      </c>
      <c r="N1537" s="28">
        <v>965000</v>
      </c>
      <c r="O1537" s="29">
        <v>23</v>
      </c>
      <c r="P1537" s="29">
        <v>23</v>
      </c>
      <c r="Q1537" s="29">
        <v>25</v>
      </c>
      <c r="R1537" s="28">
        <v>650</v>
      </c>
      <c r="S1537" s="28">
        <v>625</v>
      </c>
      <c r="T1537" s="30">
        <v>2.9</v>
      </c>
      <c r="U1537" s="30">
        <v>0.10000000000000009</v>
      </c>
      <c r="V1537" s="30">
        <v>2.8</v>
      </c>
      <c r="W1537" s="30">
        <v>2.4</v>
      </c>
      <c r="X1537" s="31">
        <v>2.8289253431536657E-2</v>
      </c>
      <c r="Y1537" s="30">
        <v>4.2</v>
      </c>
      <c r="Z1537" s="30">
        <v>0.10000000000000053</v>
      </c>
      <c r="AA1537" s="30">
        <v>4.0999999999999996</v>
      </c>
      <c r="AB1537" s="30">
        <v>3.6</v>
      </c>
      <c r="AC1537" s="32">
        <v>0.31101668963405299</v>
      </c>
      <c r="AD1537" s="30">
        <v>10.994163928247531</v>
      </c>
      <c r="AE1537" s="12">
        <v>103</v>
      </c>
      <c r="AF1537" s="12">
        <v>71</v>
      </c>
      <c r="AG1537" s="12">
        <v>80</v>
      </c>
      <c r="AH1537" s="33">
        <v>2.7801418439716312</v>
      </c>
      <c r="AI1537" s="34">
        <v>1235000</v>
      </c>
      <c r="AJ1537" s="34">
        <v>1120000</v>
      </c>
      <c r="AK1537" s="34">
        <v>962500</v>
      </c>
      <c r="AL1537" s="35">
        <v>0.10267857142857142</v>
      </c>
      <c r="AM1537" s="35">
        <v>0.2831168831168831</v>
      </c>
      <c r="AN1537" s="12">
        <v>2.5</v>
      </c>
      <c r="AO1537" s="33">
        <v>0.20000000000000018</v>
      </c>
      <c r="AP1537" s="12">
        <v>2.2999999999999998</v>
      </c>
      <c r="AQ1537" s="32">
        <v>0.12828096118299445</v>
      </c>
      <c r="AR1537" s="34">
        <v>690</v>
      </c>
      <c r="AS1537" s="34">
        <v>650</v>
      </c>
      <c r="AT1537" s="31">
        <v>6.1538461538461542E-2</v>
      </c>
      <c r="AU1537" s="32">
        <v>0.35274484154016139</v>
      </c>
      <c r="AV1537" s="36">
        <v>2089.92</v>
      </c>
      <c r="AW1537" s="30">
        <v>0.62160000000000004</v>
      </c>
      <c r="AX1537" s="30">
        <v>0.37840000000000001</v>
      </c>
      <c r="AY1537" s="30">
        <v>0.60589999999999999</v>
      </c>
      <c r="AZ1537" s="30">
        <v>0.15479999999999999</v>
      </c>
      <c r="BA1537" s="30">
        <v>0.22140000000000001</v>
      </c>
      <c r="BB1537" s="30">
        <v>0.35199999999999998</v>
      </c>
      <c r="BC1537" s="30">
        <v>0.4098</v>
      </c>
      <c r="BD1537" s="37">
        <v>5</v>
      </c>
      <c r="BE1537" s="29">
        <v>7</v>
      </c>
      <c r="BF1537" s="38" t="s">
        <v>4265</v>
      </c>
      <c r="BG1537" s="39">
        <v>153.02469860353401</v>
      </c>
      <c r="BH1537" s="39">
        <v>-27.534814316700899</v>
      </c>
      <c r="BI1537" s="40">
        <f t="shared" si="336"/>
        <v>69</v>
      </c>
      <c r="BJ1537" s="40">
        <f t="shared" si="337"/>
        <v>75</v>
      </c>
      <c r="BK1537" s="40">
        <f t="shared" si="338"/>
        <v>90</v>
      </c>
      <c r="BL1537" s="40">
        <f t="shared" si="339"/>
        <v>1</v>
      </c>
      <c r="BM1537" s="40">
        <f t="shared" si="340"/>
        <v>52</v>
      </c>
      <c r="BN1537" s="40">
        <f t="shared" si="341"/>
        <v>100</v>
      </c>
      <c r="BO1537" s="40">
        <f t="shared" si="342"/>
        <v>100</v>
      </c>
      <c r="BP1537" s="40">
        <f t="shared" si="343"/>
        <v>39</v>
      </c>
      <c r="BQ1537" s="41">
        <f t="shared" si="344"/>
        <v>45</v>
      </c>
      <c r="BR1537" s="40">
        <f t="shared" si="345"/>
        <v>41</v>
      </c>
      <c r="BS1537" s="41">
        <f t="shared" si="346"/>
        <v>60</v>
      </c>
      <c r="BT1537" s="41">
        <f t="shared" si="347"/>
        <v>47</v>
      </c>
      <c r="BU1537" s="41">
        <f t="shared" si="348"/>
        <v>50</v>
      </c>
      <c r="BV1537" s="41">
        <f t="shared" si="349"/>
        <v>60</v>
      </c>
    </row>
    <row r="1538" spans="2:74" x14ac:dyDescent="0.3">
      <c r="B1538" s="12" t="s">
        <v>1958</v>
      </c>
      <c r="C1538" s="12">
        <v>303051072</v>
      </c>
      <c r="D1538" s="12" t="s">
        <v>1608</v>
      </c>
      <c r="E1538" s="12" t="s">
        <v>875</v>
      </c>
      <c r="F1538" s="12" t="s">
        <v>2813</v>
      </c>
      <c r="G1538" s="12" t="s">
        <v>102</v>
      </c>
      <c r="H1538" s="12" t="s">
        <v>86</v>
      </c>
      <c r="I1538" s="28">
        <v>978888</v>
      </c>
      <c r="J1538" s="28">
        <v>955000</v>
      </c>
      <c r="K1538" s="28">
        <v>853000</v>
      </c>
      <c r="L1538" s="28">
        <v>955000</v>
      </c>
      <c r="M1538" s="28">
        <v>930000</v>
      </c>
      <c r="N1538" s="28">
        <v>830000</v>
      </c>
      <c r="O1538" s="29">
        <v>23</v>
      </c>
      <c r="P1538" s="29">
        <v>23</v>
      </c>
      <c r="Q1538" s="29">
        <v>22</v>
      </c>
      <c r="R1538" s="28">
        <v>680</v>
      </c>
      <c r="S1538" s="28">
        <v>610</v>
      </c>
      <c r="T1538" s="30">
        <v>2.7</v>
      </c>
      <c r="U1538" s="30">
        <v>-9.9999999999999645E-2</v>
      </c>
      <c r="V1538" s="30">
        <v>2.8</v>
      </c>
      <c r="W1538" s="30">
        <v>3.1</v>
      </c>
      <c r="X1538" s="31">
        <v>3.6122620769689688E-2</v>
      </c>
      <c r="Y1538" s="30">
        <v>5.7</v>
      </c>
      <c r="Z1538" s="30">
        <v>0.10000000000000053</v>
      </c>
      <c r="AA1538" s="30">
        <v>5.6</v>
      </c>
      <c r="AB1538" s="30">
        <v>5.4</v>
      </c>
      <c r="AC1538" s="32">
        <v>0.35381285381285382</v>
      </c>
      <c r="AD1538" s="30">
        <v>9.7947725351571506</v>
      </c>
      <c r="AE1538" s="12">
        <v>222</v>
      </c>
      <c r="AF1538" s="12">
        <v>203</v>
      </c>
      <c r="AG1538" s="12">
        <v>171</v>
      </c>
      <c r="AH1538" s="33">
        <v>4.4607329842931938</v>
      </c>
      <c r="AI1538" s="34">
        <v>1001000</v>
      </c>
      <c r="AJ1538" s="34">
        <v>917500</v>
      </c>
      <c r="AK1538" s="34">
        <v>835000</v>
      </c>
      <c r="AL1538" s="35">
        <v>9.1008174386920979E-2</v>
      </c>
      <c r="AM1538" s="35">
        <v>0.19880239520958085</v>
      </c>
      <c r="AN1538" s="12">
        <v>2.2999999999999998</v>
      </c>
      <c r="AO1538" s="33">
        <v>0</v>
      </c>
      <c r="AP1538" s="12">
        <v>2.2999999999999998</v>
      </c>
      <c r="AQ1538" s="32">
        <v>9.70472440944882E-2</v>
      </c>
      <c r="AR1538" s="34">
        <v>685</v>
      </c>
      <c r="AS1538" s="34">
        <v>650</v>
      </c>
      <c r="AT1538" s="31">
        <v>5.3846153846153849E-2</v>
      </c>
      <c r="AU1538" s="32">
        <v>0.36417122846458777</v>
      </c>
      <c r="AV1538" s="36">
        <v>1921.92</v>
      </c>
      <c r="AW1538" s="30">
        <v>0.77839999999999998</v>
      </c>
      <c r="AX1538" s="30">
        <v>0.22159999999999999</v>
      </c>
      <c r="AY1538" s="30">
        <v>0.80759999999999998</v>
      </c>
      <c r="AZ1538" s="30">
        <v>0.16259999999999999</v>
      </c>
      <c r="BA1538" s="30">
        <v>0.26879999999999998</v>
      </c>
      <c r="BB1538" s="30">
        <v>0.41199999999999998</v>
      </c>
      <c r="BC1538" s="30">
        <v>0.30680000000000002</v>
      </c>
      <c r="BD1538" s="37">
        <v>5.5</v>
      </c>
      <c r="BE1538" s="29">
        <v>15</v>
      </c>
      <c r="BF1538" s="38" t="s">
        <v>4266</v>
      </c>
      <c r="BG1538" s="39">
        <v>153.032711744984</v>
      </c>
      <c r="BH1538" s="39">
        <v>-27.612448691914</v>
      </c>
      <c r="BI1538" s="40">
        <f t="shared" si="336"/>
        <v>72</v>
      </c>
      <c r="BJ1538" s="40">
        <f t="shared" si="337"/>
        <v>79</v>
      </c>
      <c r="BK1538" s="40">
        <f t="shared" si="338"/>
        <v>70</v>
      </c>
      <c r="BL1538" s="40">
        <f t="shared" si="339"/>
        <v>1</v>
      </c>
      <c r="BM1538" s="40">
        <f t="shared" si="340"/>
        <v>46</v>
      </c>
      <c r="BN1538" s="40">
        <f t="shared" si="341"/>
        <v>100</v>
      </c>
      <c r="BO1538" s="40">
        <f t="shared" si="342"/>
        <v>100</v>
      </c>
      <c r="BP1538" s="40">
        <f t="shared" si="343"/>
        <v>49</v>
      </c>
      <c r="BQ1538" s="41">
        <f t="shared" si="344"/>
        <v>71</v>
      </c>
      <c r="BR1538" s="40">
        <f t="shared" si="345"/>
        <v>53</v>
      </c>
      <c r="BS1538" s="41">
        <f t="shared" si="346"/>
        <v>31</v>
      </c>
      <c r="BT1538" s="41">
        <f t="shared" si="347"/>
        <v>22</v>
      </c>
      <c r="BU1538" s="41">
        <f t="shared" si="348"/>
        <v>55</v>
      </c>
      <c r="BV1538" s="41">
        <f t="shared" si="349"/>
        <v>60</v>
      </c>
    </row>
    <row r="1539" spans="2:74" x14ac:dyDescent="0.3">
      <c r="B1539" s="12" t="s">
        <v>1959</v>
      </c>
      <c r="C1539" s="12">
        <v>303051073</v>
      </c>
      <c r="D1539" s="12" t="s">
        <v>1608</v>
      </c>
      <c r="E1539" s="12" t="s">
        <v>875</v>
      </c>
      <c r="F1539" s="12" t="s">
        <v>2813</v>
      </c>
      <c r="G1539" s="12" t="s">
        <v>102</v>
      </c>
      <c r="H1539" s="12" t="s">
        <v>86</v>
      </c>
      <c r="I1539" s="28">
        <v>1280000</v>
      </c>
      <c r="J1539" s="28">
        <v>1272000</v>
      </c>
      <c r="K1539" s="28">
        <v>1125000</v>
      </c>
      <c r="L1539" s="28">
        <v>1350000</v>
      </c>
      <c r="M1539" s="28">
        <v>1298000</v>
      </c>
      <c r="N1539" s="28">
        <v>1105000</v>
      </c>
      <c r="O1539" s="29">
        <v>25</v>
      </c>
      <c r="P1539" s="29">
        <v>23</v>
      </c>
      <c r="Q1539" s="29">
        <v>22</v>
      </c>
      <c r="R1539" s="28">
        <v>750</v>
      </c>
      <c r="S1539" s="28">
        <v>690</v>
      </c>
      <c r="T1539" s="30">
        <v>1.9</v>
      </c>
      <c r="U1539" s="30">
        <v>-0.10000000000000009</v>
      </c>
      <c r="V1539" s="30">
        <v>2</v>
      </c>
      <c r="W1539" s="30">
        <v>2.1</v>
      </c>
      <c r="X1539" s="31">
        <v>3.0468749999999999E-2</v>
      </c>
      <c r="Y1539" s="30">
        <v>5.6</v>
      </c>
      <c r="Z1539" s="30">
        <v>-0.40000000000000036</v>
      </c>
      <c r="AA1539" s="30">
        <v>6</v>
      </c>
      <c r="AB1539" s="30">
        <v>5.8</v>
      </c>
      <c r="AC1539" s="32">
        <v>0.34768580329327986</v>
      </c>
      <c r="AD1539" s="30">
        <v>11.41122636449739</v>
      </c>
      <c r="AE1539" s="12">
        <v>222</v>
      </c>
      <c r="AF1539" s="12">
        <v>203</v>
      </c>
      <c r="AG1539" s="12">
        <v>171</v>
      </c>
      <c r="AH1539" s="33">
        <v>4.4607329842931938</v>
      </c>
      <c r="AI1539" s="34">
        <v>1001000</v>
      </c>
      <c r="AJ1539" s="34">
        <v>917500</v>
      </c>
      <c r="AK1539" s="34">
        <v>835000</v>
      </c>
      <c r="AL1539" s="35">
        <v>9.1008174386920979E-2</v>
      </c>
      <c r="AM1539" s="35">
        <v>0.19880239520958085</v>
      </c>
      <c r="AN1539" s="12">
        <v>2.2999999999999998</v>
      </c>
      <c r="AO1539" s="33">
        <v>0</v>
      </c>
      <c r="AP1539" s="12">
        <v>2.2999999999999998</v>
      </c>
      <c r="AQ1539" s="32">
        <v>9.70472440944882E-2</v>
      </c>
      <c r="AR1539" s="34">
        <v>685</v>
      </c>
      <c r="AS1539" s="34">
        <v>650</v>
      </c>
      <c r="AT1539" s="31">
        <v>5.3846153846153849E-2</v>
      </c>
      <c r="AU1539" s="32">
        <v>0.36417122846458777</v>
      </c>
      <c r="AV1539" s="36">
        <v>2157.1200000000003</v>
      </c>
      <c r="AW1539" s="30">
        <v>0.83960000000000001</v>
      </c>
      <c r="AX1539" s="30">
        <v>0.16039999999999999</v>
      </c>
      <c r="AY1539" s="30">
        <v>0.70920000000000005</v>
      </c>
      <c r="AZ1539" s="30">
        <v>0.28749999999999998</v>
      </c>
      <c r="BA1539" s="30">
        <v>0.28489999999999999</v>
      </c>
      <c r="BB1539" s="30">
        <v>0.39460000000000001</v>
      </c>
      <c r="BC1539" s="30">
        <v>0.29720000000000002</v>
      </c>
      <c r="BD1539" s="37">
        <v>7</v>
      </c>
      <c r="BE1539" s="29">
        <v>17</v>
      </c>
      <c r="BF1539" s="38" t="s">
        <v>4267</v>
      </c>
      <c r="BG1539" s="39">
        <v>153.06300237753899</v>
      </c>
      <c r="BH1539" s="39">
        <v>-27.628529014898501</v>
      </c>
      <c r="BI1539" s="40">
        <f t="shared" si="336"/>
        <v>85</v>
      </c>
      <c r="BJ1539" s="40">
        <f t="shared" si="337"/>
        <v>79</v>
      </c>
      <c r="BK1539" s="40">
        <f t="shared" si="338"/>
        <v>70</v>
      </c>
      <c r="BL1539" s="40">
        <f t="shared" si="339"/>
        <v>1</v>
      </c>
      <c r="BM1539" s="40">
        <f t="shared" si="340"/>
        <v>46</v>
      </c>
      <c r="BN1539" s="40">
        <f t="shared" si="341"/>
        <v>100</v>
      </c>
      <c r="BO1539" s="40">
        <f t="shared" si="342"/>
        <v>100</v>
      </c>
      <c r="BP1539" s="40">
        <f t="shared" si="343"/>
        <v>53</v>
      </c>
      <c r="BQ1539" s="41">
        <f t="shared" si="344"/>
        <v>52</v>
      </c>
      <c r="BR1539" s="40">
        <f t="shared" si="345"/>
        <v>37</v>
      </c>
      <c r="BS1539" s="41">
        <f t="shared" si="346"/>
        <v>36</v>
      </c>
      <c r="BT1539" s="41">
        <f t="shared" si="347"/>
        <v>24</v>
      </c>
      <c r="BU1539" s="41">
        <f t="shared" si="348"/>
        <v>70</v>
      </c>
      <c r="BV1539" s="41">
        <f t="shared" si="349"/>
        <v>60</v>
      </c>
    </row>
    <row r="1540" spans="2:74" x14ac:dyDescent="0.3">
      <c r="B1540" s="12" t="s">
        <v>1960</v>
      </c>
      <c r="C1540" s="12">
        <v>305031128</v>
      </c>
      <c r="D1540" s="12" t="s">
        <v>982</v>
      </c>
      <c r="E1540" s="12" t="s">
        <v>983</v>
      </c>
      <c r="F1540" s="12" t="s">
        <v>2813</v>
      </c>
      <c r="G1540" s="12" t="s">
        <v>102</v>
      </c>
      <c r="H1540" s="12" t="s">
        <v>86</v>
      </c>
      <c r="I1540" s="28">
        <v>3249000</v>
      </c>
      <c r="J1540" s="28">
        <v>3332000</v>
      </c>
      <c r="K1540" s="28">
        <v>3015840</v>
      </c>
      <c r="L1540" s="28">
        <v>2600000</v>
      </c>
      <c r="M1540" s="28">
        <v>1800000</v>
      </c>
      <c r="N1540" s="28">
        <v>3105000</v>
      </c>
      <c r="O1540" s="29">
        <v>33</v>
      </c>
      <c r="P1540" s="29">
        <v>33</v>
      </c>
      <c r="Q1540" s="29">
        <v>38</v>
      </c>
      <c r="R1540" s="28">
        <v>780</v>
      </c>
      <c r="S1540" s="28">
        <v>750</v>
      </c>
      <c r="T1540" s="30">
        <v>0.7</v>
      </c>
      <c r="U1540" s="30">
        <v>9.9999999999999978E-2</v>
      </c>
      <c r="V1540" s="30">
        <v>0.6</v>
      </c>
      <c r="W1540" s="30">
        <v>0.9</v>
      </c>
      <c r="X1540" s="31">
        <v>1.2483841181902124E-2</v>
      </c>
      <c r="Y1540" s="30">
        <v>2.6</v>
      </c>
      <c r="Z1540" s="30">
        <v>-0.60000000000000009</v>
      </c>
      <c r="AA1540" s="30">
        <v>3.2</v>
      </c>
      <c r="AB1540" s="30">
        <v>2.9</v>
      </c>
      <c r="AC1540" s="32">
        <v>0.32242063492063489</v>
      </c>
      <c r="AD1540" s="30">
        <v>25.827037545787544</v>
      </c>
      <c r="AE1540" s="12">
        <v>190</v>
      </c>
      <c r="AF1540" s="12">
        <v>106</v>
      </c>
      <c r="AG1540" s="12">
        <v>187</v>
      </c>
      <c r="AH1540" s="33">
        <v>2.9298701298701295</v>
      </c>
      <c r="AI1540" s="34">
        <v>1675000</v>
      </c>
      <c r="AJ1540" s="34">
        <v>1525000</v>
      </c>
      <c r="AK1540" s="34">
        <v>1505000</v>
      </c>
      <c r="AL1540" s="35">
        <v>9.8360655737704916E-2</v>
      </c>
      <c r="AM1540" s="35">
        <v>0.11295681063122924</v>
      </c>
      <c r="AN1540" s="12">
        <v>2.2999999999999998</v>
      </c>
      <c r="AO1540" s="33">
        <v>-0.10000000000000009</v>
      </c>
      <c r="AP1540" s="12">
        <v>2.4</v>
      </c>
      <c r="AQ1540" s="32">
        <v>0.12635135135135137</v>
      </c>
      <c r="AR1540" s="34">
        <v>770</v>
      </c>
      <c r="AS1540" s="34">
        <v>710</v>
      </c>
      <c r="AT1540" s="31">
        <v>8.4507042253521125E-2</v>
      </c>
      <c r="AU1540" s="32">
        <v>0.36990178905742005</v>
      </c>
      <c r="AV1540" s="36">
        <v>2419.2000000000003</v>
      </c>
      <c r="AW1540" s="30">
        <v>0.4572</v>
      </c>
      <c r="AX1540" s="30">
        <v>0.54279999999999995</v>
      </c>
      <c r="AY1540" s="30">
        <v>3.8100000000000002E-2</v>
      </c>
      <c r="AZ1540" s="30">
        <v>1.26E-2</v>
      </c>
      <c r="BA1540" s="30">
        <v>0.1172</v>
      </c>
      <c r="BB1540" s="30">
        <v>0.17169999999999999</v>
      </c>
      <c r="BC1540" s="30">
        <v>0.68579999999999997</v>
      </c>
      <c r="BD1540" s="37">
        <v>8.5</v>
      </c>
      <c r="BE1540" s="29">
        <v>3</v>
      </c>
      <c r="BF1540" s="38" t="s">
        <v>4268</v>
      </c>
      <c r="BG1540" s="39">
        <v>153.03825682629201</v>
      </c>
      <c r="BH1540" s="39">
        <v>-27.447707941540099</v>
      </c>
      <c r="BI1540" s="40">
        <f t="shared" si="336"/>
        <v>100</v>
      </c>
      <c r="BJ1540" s="40">
        <f t="shared" si="337"/>
        <v>79</v>
      </c>
      <c r="BK1540" s="40">
        <f t="shared" si="338"/>
        <v>88</v>
      </c>
      <c r="BL1540" s="40">
        <f t="shared" si="339"/>
        <v>1</v>
      </c>
      <c r="BM1540" s="40">
        <f t="shared" si="340"/>
        <v>50</v>
      </c>
      <c r="BN1540" s="40">
        <f t="shared" si="341"/>
        <v>100</v>
      </c>
      <c r="BO1540" s="40">
        <f t="shared" si="342"/>
        <v>100</v>
      </c>
      <c r="BP1540" s="40">
        <f t="shared" si="343"/>
        <v>16</v>
      </c>
      <c r="BQ1540" s="41">
        <f t="shared" si="344"/>
        <v>1</v>
      </c>
      <c r="BR1540" s="40">
        <f t="shared" si="345"/>
        <v>1</v>
      </c>
      <c r="BS1540" s="41">
        <f t="shared" si="346"/>
        <v>52</v>
      </c>
      <c r="BT1540" s="41">
        <f t="shared" si="347"/>
        <v>74</v>
      </c>
      <c r="BU1540" s="41">
        <f t="shared" si="348"/>
        <v>85</v>
      </c>
      <c r="BV1540" s="41">
        <f t="shared" si="349"/>
        <v>60</v>
      </c>
    </row>
    <row r="1541" spans="2:74" x14ac:dyDescent="0.3">
      <c r="B1541" s="12" t="s">
        <v>1961</v>
      </c>
      <c r="C1541" s="12">
        <v>309061248</v>
      </c>
      <c r="D1541" s="12" t="s">
        <v>1508</v>
      </c>
      <c r="E1541" s="12" t="s">
        <v>1229</v>
      </c>
      <c r="F1541" s="12" t="s">
        <v>3837</v>
      </c>
      <c r="G1541" s="12" t="s">
        <v>102</v>
      </c>
      <c r="H1541" s="12" t="s">
        <v>86</v>
      </c>
      <c r="I1541" s="28">
        <v>940000</v>
      </c>
      <c r="J1541" s="28">
        <v>899000</v>
      </c>
      <c r="K1541" s="28">
        <v>879000</v>
      </c>
      <c r="L1541" s="28">
        <v>980000</v>
      </c>
      <c r="M1541" s="28">
        <v>935000</v>
      </c>
      <c r="N1541" s="28">
        <v>868000</v>
      </c>
      <c r="O1541" s="29">
        <v>37</v>
      </c>
      <c r="P1541" s="29">
        <v>36</v>
      </c>
      <c r="Q1541" s="29">
        <v>35</v>
      </c>
      <c r="R1541" s="28">
        <v>780</v>
      </c>
      <c r="S1541" s="28">
        <v>740</v>
      </c>
      <c r="T1541" s="30">
        <v>2.7</v>
      </c>
      <c r="U1541" s="30">
        <v>0.10000000000000009</v>
      </c>
      <c r="V1541" s="30">
        <v>2.6</v>
      </c>
      <c r="W1541" s="30">
        <v>2.8</v>
      </c>
      <c r="X1541" s="31">
        <v>4.3148936170212766E-2</v>
      </c>
      <c r="Y1541" s="30">
        <v>3.2</v>
      </c>
      <c r="Z1541" s="30">
        <v>-9.9999999999999645E-2</v>
      </c>
      <c r="AA1541" s="30">
        <v>3.3</v>
      </c>
      <c r="AB1541" s="30">
        <v>2.7</v>
      </c>
      <c r="AC1541" s="32">
        <v>0.44330271892334266</v>
      </c>
      <c r="AD1541" s="30">
        <v>10.273780961241176</v>
      </c>
      <c r="AE1541" s="12">
        <v>204</v>
      </c>
      <c r="AF1541" s="12">
        <v>197</v>
      </c>
      <c r="AG1541" s="12">
        <v>153</v>
      </c>
      <c r="AH1541" s="33">
        <v>3.5490716180371353</v>
      </c>
      <c r="AI1541" s="34">
        <v>1075000</v>
      </c>
      <c r="AJ1541" s="34">
        <v>950000</v>
      </c>
      <c r="AK1541" s="34">
        <v>880000</v>
      </c>
      <c r="AL1541" s="35">
        <v>0.13157894736842105</v>
      </c>
      <c r="AM1541" s="35">
        <v>0.22159090909090909</v>
      </c>
      <c r="AN1541" s="12">
        <v>3.2</v>
      </c>
      <c r="AO1541" s="33">
        <v>0</v>
      </c>
      <c r="AP1541" s="12">
        <v>3.2</v>
      </c>
      <c r="AQ1541" s="32">
        <v>0.13626373626373628</v>
      </c>
      <c r="AR1541" s="34">
        <v>850</v>
      </c>
      <c r="AS1541" s="34">
        <v>780</v>
      </c>
      <c r="AT1541" s="31">
        <v>8.9743589743589744E-2</v>
      </c>
      <c r="AU1541" s="32">
        <v>0.38565465819386652</v>
      </c>
      <c r="AV1541" s="36">
        <v>1759.5200000000002</v>
      </c>
      <c r="AW1541" s="30">
        <v>0.70960000000000001</v>
      </c>
      <c r="AX1541" s="30">
        <v>0.29039999999999999</v>
      </c>
      <c r="AY1541" s="30">
        <v>0.66790000000000005</v>
      </c>
      <c r="AZ1541" s="30">
        <v>0.19639999999999999</v>
      </c>
      <c r="BA1541" s="30">
        <v>0.2392</v>
      </c>
      <c r="BB1541" s="30">
        <v>0.4199</v>
      </c>
      <c r="BC1541" s="30">
        <v>0.2802</v>
      </c>
      <c r="BD1541" s="37">
        <v>3.5</v>
      </c>
      <c r="BE1541" s="29">
        <v>64</v>
      </c>
      <c r="BF1541" s="38" t="s">
        <v>4269</v>
      </c>
      <c r="BG1541" s="39">
        <v>153.31037895949501</v>
      </c>
      <c r="BH1541" s="39">
        <v>-27.996691902634101</v>
      </c>
      <c r="BI1541" s="40">
        <f t="shared" si="336"/>
        <v>72</v>
      </c>
      <c r="BJ1541" s="40">
        <f t="shared" si="337"/>
        <v>64</v>
      </c>
      <c r="BK1541" s="40">
        <f t="shared" si="338"/>
        <v>81</v>
      </c>
      <c r="BL1541" s="40">
        <f t="shared" si="339"/>
        <v>1</v>
      </c>
      <c r="BM1541" s="40">
        <f t="shared" si="340"/>
        <v>66</v>
      </c>
      <c r="BN1541" s="40">
        <f t="shared" si="341"/>
        <v>100</v>
      </c>
      <c r="BO1541" s="40">
        <f t="shared" si="342"/>
        <v>95</v>
      </c>
      <c r="BP1541" s="40">
        <f t="shared" si="343"/>
        <v>43</v>
      </c>
      <c r="BQ1541" s="41">
        <f t="shared" si="344"/>
        <v>94</v>
      </c>
      <c r="BR1541" s="40">
        <f t="shared" si="345"/>
        <v>48</v>
      </c>
      <c r="BS1541" s="41">
        <f t="shared" si="346"/>
        <v>1</v>
      </c>
      <c r="BT1541" s="41">
        <f t="shared" si="347"/>
        <v>64</v>
      </c>
      <c r="BU1541" s="41">
        <f t="shared" si="348"/>
        <v>35</v>
      </c>
      <c r="BV1541" s="41">
        <f t="shared" si="349"/>
        <v>60</v>
      </c>
    </row>
    <row r="1542" spans="2:74" x14ac:dyDescent="0.3">
      <c r="B1542" s="12" t="s">
        <v>1962</v>
      </c>
      <c r="C1542" s="12">
        <v>309061249</v>
      </c>
      <c r="D1542" s="12" t="s">
        <v>1508</v>
      </c>
      <c r="E1542" s="12" t="s">
        <v>1229</v>
      </c>
      <c r="F1542" s="12" t="s">
        <v>3837</v>
      </c>
      <c r="G1542" s="12" t="s">
        <v>102</v>
      </c>
      <c r="H1542" s="12" t="s">
        <v>86</v>
      </c>
      <c r="I1542" s="28">
        <v>999000</v>
      </c>
      <c r="J1542" s="28">
        <v>960000</v>
      </c>
      <c r="K1542" s="28">
        <v>910000</v>
      </c>
      <c r="L1542" s="28">
        <v>1050000</v>
      </c>
      <c r="M1542" s="28">
        <v>995000</v>
      </c>
      <c r="N1542" s="28">
        <v>920000</v>
      </c>
      <c r="O1542" s="29">
        <v>27</v>
      </c>
      <c r="P1542" s="29">
        <v>28</v>
      </c>
      <c r="Q1542" s="29">
        <v>32</v>
      </c>
      <c r="R1542" s="28">
        <v>830</v>
      </c>
      <c r="S1542" s="28">
        <v>760</v>
      </c>
      <c r="T1542" s="30">
        <v>3.5</v>
      </c>
      <c r="U1542" s="30">
        <v>-0.10000000000000009</v>
      </c>
      <c r="V1542" s="30">
        <v>3.6</v>
      </c>
      <c r="W1542" s="30">
        <v>3.9</v>
      </c>
      <c r="X1542" s="31">
        <v>4.32032032032032E-2</v>
      </c>
      <c r="Y1542" s="30">
        <v>4.4000000000000004</v>
      </c>
      <c r="Z1542" s="30">
        <v>-0.39999999999999947</v>
      </c>
      <c r="AA1542" s="30">
        <v>4.8</v>
      </c>
      <c r="AB1542" s="30">
        <v>4.8</v>
      </c>
      <c r="AC1542" s="32">
        <v>0.35525955348582383</v>
      </c>
      <c r="AD1542" s="30">
        <v>8.2229910549661263</v>
      </c>
      <c r="AE1542" s="12">
        <v>204</v>
      </c>
      <c r="AF1542" s="12">
        <v>197</v>
      </c>
      <c r="AG1542" s="12">
        <v>153</v>
      </c>
      <c r="AH1542" s="33">
        <v>3.5490716180371353</v>
      </c>
      <c r="AI1542" s="34">
        <v>1075000</v>
      </c>
      <c r="AJ1542" s="34">
        <v>950000</v>
      </c>
      <c r="AK1542" s="34">
        <v>880000</v>
      </c>
      <c r="AL1542" s="35">
        <v>0.13157894736842105</v>
      </c>
      <c r="AM1542" s="35">
        <v>0.22159090909090909</v>
      </c>
      <c r="AN1542" s="12">
        <v>3.2</v>
      </c>
      <c r="AO1542" s="33">
        <v>0</v>
      </c>
      <c r="AP1542" s="12">
        <v>3.2</v>
      </c>
      <c r="AQ1542" s="32">
        <v>0.13626373626373628</v>
      </c>
      <c r="AR1542" s="34">
        <v>850</v>
      </c>
      <c r="AS1542" s="34">
        <v>780</v>
      </c>
      <c r="AT1542" s="31">
        <v>8.9743589743589744E-2</v>
      </c>
      <c r="AU1542" s="32">
        <v>0.38565465819386652</v>
      </c>
      <c r="AV1542" s="36">
        <v>2336.3200000000002</v>
      </c>
      <c r="AW1542" s="30">
        <v>0.87080000000000002</v>
      </c>
      <c r="AX1542" s="30">
        <v>0.12920000000000001</v>
      </c>
      <c r="AY1542" s="30">
        <v>0.78029999999999999</v>
      </c>
      <c r="AZ1542" s="30">
        <v>0.21779999999999999</v>
      </c>
      <c r="BA1542" s="30">
        <v>0.1847</v>
      </c>
      <c r="BB1542" s="30">
        <v>0.49580000000000002</v>
      </c>
      <c r="BC1542" s="30">
        <v>0.30580000000000002</v>
      </c>
      <c r="BD1542" s="37">
        <v>4.5</v>
      </c>
      <c r="BE1542" s="29">
        <v>60</v>
      </c>
      <c r="BF1542" s="38" t="s">
        <v>4270</v>
      </c>
      <c r="BG1542" s="39">
        <v>153.32014342320099</v>
      </c>
      <c r="BH1542" s="39">
        <v>-27.9482199785893</v>
      </c>
      <c r="BI1542" s="40">
        <f t="shared" si="336"/>
        <v>59</v>
      </c>
      <c r="BJ1542" s="40">
        <f t="shared" si="337"/>
        <v>64</v>
      </c>
      <c r="BK1542" s="40">
        <f t="shared" si="338"/>
        <v>81</v>
      </c>
      <c r="BL1542" s="40">
        <f t="shared" si="339"/>
        <v>1</v>
      </c>
      <c r="BM1542" s="40">
        <f t="shared" si="340"/>
        <v>66</v>
      </c>
      <c r="BN1542" s="40">
        <f t="shared" si="341"/>
        <v>100</v>
      </c>
      <c r="BO1542" s="40">
        <f t="shared" si="342"/>
        <v>96</v>
      </c>
      <c r="BP1542" s="40">
        <f t="shared" si="343"/>
        <v>31</v>
      </c>
      <c r="BQ1542" s="41">
        <f t="shared" si="344"/>
        <v>94</v>
      </c>
      <c r="BR1542" s="40">
        <f t="shared" si="345"/>
        <v>68</v>
      </c>
      <c r="BS1542" s="41">
        <f t="shared" si="346"/>
        <v>31</v>
      </c>
      <c r="BT1542" s="41">
        <f t="shared" si="347"/>
        <v>44</v>
      </c>
      <c r="BU1542" s="41">
        <f t="shared" si="348"/>
        <v>45</v>
      </c>
      <c r="BV1542" s="41">
        <f t="shared" si="349"/>
        <v>60</v>
      </c>
    </row>
    <row r="1543" spans="2:74" x14ac:dyDescent="0.3">
      <c r="B1543" s="12" t="s">
        <v>1963</v>
      </c>
      <c r="C1543" s="12">
        <v>310011563</v>
      </c>
      <c r="D1543" s="12" t="s">
        <v>884</v>
      </c>
      <c r="E1543" s="12" t="s">
        <v>549</v>
      </c>
      <c r="F1543" s="12" t="s">
        <v>2813</v>
      </c>
      <c r="G1543" s="12" t="s">
        <v>102</v>
      </c>
      <c r="H1543" s="12" t="s">
        <v>86</v>
      </c>
      <c r="I1543" s="28">
        <v>863100</v>
      </c>
      <c r="J1543" s="28">
        <v>863100</v>
      </c>
      <c r="K1543" s="28">
        <v>808000</v>
      </c>
      <c r="L1543" s="28">
        <v>850000</v>
      </c>
      <c r="M1543" s="28">
        <v>841000</v>
      </c>
      <c r="N1543" s="28">
        <v>743000</v>
      </c>
      <c r="O1543" s="29">
        <v>27</v>
      </c>
      <c r="P1543" s="29">
        <v>22</v>
      </c>
      <c r="Q1543" s="29">
        <v>30</v>
      </c>
      <c r="R1543" s="28">
        <v>650</v>
      </c>
      <c r="S1543" s="28">
        <v>600</v>
      </c>
      <c r="T1543" s="30">
        <v>2.4</v>
      </c>
      <c r="U1543" s="30">
        <v>0.19999999999999973</v>
      </c>
      <c r="V1543" s="30">
        <v>2.2000000000000002</v>
      </c>
      <c r="W1543" s="30">
        <v>2.8</v>
      </c>
      <c r="X1543" s="31">
        <v>3.9161163248754488E-2</v>
      </c>
      <c r="Y1543" s="30">
        <v>7.4</v>
      </c>
      <c r="Z1543" s="30">
        <v>-0.79999999999999893</v>
      </c>
      <c r="AA1543" s="30">
        <v>8.1999999999999993</v>
      </c>
      <c r="AB1543" s="30">
        <v>7.7</v>
      </c>
      <c r="AC1543" s="32">
        <v>0.31472730089866746</v>
      </c>
      <c r="AD1543" s="30">
        <v>8.0367199232437834</v>
      </c>
      <c r="AE1543" s="12">
        <v>194</v>
      </c>
      <c r="AF1543" s="12">
        <v>164</v>
      </c>
      <c r="AG1543" s="12">
        <v>162</v>
      </c>
      <c r="AH1543" s="33">
        <v>3.5928143712574854</v>
      </c>
      <c r="AI1543" s="34">
        <v>833000</v>
      </c>
      <c r="AJ1543" s="34">
        <v>712500</v>
      </c>
      <c r="AK1543" s="34">
        <v>680033</v>
      </c>
      <c r="AL1543" s="35">
        <v>0.16912280701754387</v>
      </c>
      <c r="AM1543" s="35">
        <v>0.22494055435545041</v>
      </c>
      <c r="AN1543" s="12">
        <v>2.4</v>
      </c>
      <c r="AO1543" s="33">
        <v>0.10000000000000009</v>
      </c>
      <c r="AP1543" s="12">
        <v>2.2999999999999998</v>
      </c>
      <c r="AQ1543" s="32">
        <v>0.11978891820580476</v>
      </c>
      <c r="AR1543" s="34">
        <v>600</v>
      </c>
      <c r="AS1543" s="34">
        <v>580</v>
      </c>
      <c r="AT1543" s="31">
        <v>3.4482758620689655E-2</v>
      </c>
      <c r="AU1543" s="32">
        <v>0.4218861592672708</v>
      </c>
      <c r="AV1543" s="36">
        <v>2065.2800000000002</v>
      </c>
      <c r="AW1543" s="30">
        <v>0.8095</v>
      </c>
      <c r="AX1543" s="30">
        <v>0.1905</v>
      </c>
      <c r="AY1543" s="30">
        <v>0.77139999999999997</v>
      </c>
      <c r="AZ1543" s="30">
        <v>0.22070000000000001</v>
      </c>
      <c r="BA1543" s="30">
        <v>0.15060000000000001</v>
      </c>
      <c r="BB1543" s="30">
        <v>0.4103</v>
      </c>
      <c r="BC1543" s="30">
        <v>0.41699999999999998</v>
      </c>
      <c r="BD1543" s="37">
        <v>3</v>
      </c>
      <c r="BE1543" s="29">
        <v>16</v>
      </c>
      <c r="BF1543" s="38" t="s">
        <v>4271</v>
      </c>
      <c r="BG1543" s="39">
        <v>152.98479176768001</v>
      </c>
      <c r="BH1543" s="39">
        <v>-27.612034952061801</v>
      </c>
      <c r="BI1543" s="40">
        <f t="shared" si="336"/>
        <v>77</v>
      </c>
      <c r="BJ1543" s="40">
        <f t="shared" si="337"/>
        <v>77</v>
      </c>
      <c r="BK1543" s="40">
        <f t="shared" si="338"/>
        <v>80</v>
      </c>
      <c r="BL1543" s="40">
        <f t="shared" si="339"/>
        <v>1</v>
      </c>
      <c r="BM1543" s="40">
        <f t="shared" si="340"/>
        <v>85</v>
      </c>
      <c r="BN1543" s="40">
        <f t="shared" si="341"/>
        <v>100</v>
      </c>
      <c r="BO1543" s="40">
        <f t="shared" si="342"/>
        <v>100</v>
      </c>
      <c r="BP1543" s="40">
        <f t="shared" si="343"/>
        <v>23</v>
      </c>
      <c r="BQ1543" s="41">
        <f t="shared" si="344"/>
        <v>81</v>
      </c>
      <c r="BR1543" s="40">
        <f t="shared" si="345"/>
        <v>70</v>
      </c>
      <c r="BS1543" s="41">
        <f t="shared" si="346"/>
        <v>57</v>
      </c>
      <c r="BT1543" s="41">
        <f t="shared" si="347"/>
        <v>1</v>
      </c>
      <c r="BU1543" s="41">
        <f t="shared" si="348"/>
        <v>30</v>
      </c>
      <c r="BV1543" s="41">
        <f t="shared" si="349"/>
        <v>60</v>
      </c>
    </row>
    <row r="1544" spans="2:74" x14ac:dyDescent="0.3">
      <c r="B1544" s="12" t="s">
        <v>1964</v>
      </c>
      <c r="C1544" s="12">
        <v>310031292</v>
      </c>
      <c r="D1544" s="12" t="s">
        <v>551</v>
      </c>
      <c r="E1544" s="12" t="s">
        <v>549</v>
      </c>
      <c r="F1544" s="12" t="s">
        <v>2813</v>
      </c>
      <c r="G1544" s="12" t="s">
        <v>102</v>
      </c>
      <c r="H1544" s="12" t="s">
        <v>86</v>
      </c>
      <c r="I1544" s="28">
        <v>630300</v>
      </c>
      <c r="J1544" s="28">
        <v>623150</v>
      </c>
      <c r="K1544" s="28">
        <v>489000</v>
      </c>
      <c r="L1544" s="28">
        <v>626085</v>
      </c>
      <c r="M1544" s="28">
        <v>615000</v>
      </c>
      <c r="N1544" s="28">
        <v>481560</v>
      </c>
      <c r="O1544" s="29">
        <v>32</v>
      </c>
      <c r="P1544" s="29">
        <v>28</v>
      </c>
      <c r="Q1544" s="29">
        <v>35</v>
      </c>
      <c r="R1544" s="28">
        <v>500</v>
      </c>
      <c r="S1544" s="28">
        <v>450</v>
      </c>
      <c r="T1544" s="30">
        <v>4.5999999999999996</v>
      </c>
      <c r="U1544" s="30">
        <v>0.29999999999999982</v>
      </c>
      <c r="V1544" s="30">
        <v>4.3</v>
      </c>
      <c r="W1544" s="30">
        <v>4.3</v>
      </c>
      <c r="X1544" s="31">
        <v>4.1250198318261148E-2</v>
      </c>
      <c r="Y1544" s="30">
        <v>3.8</v>
      </c>
      <c r="Z1544" s="30">
        <v>-0.20000000000000018</v>
      </c>
      <c r="AA1544" s="30">
        <v>4</v>
      </c>
      <c r="AB1544" s="30">
        <v>3.8</v>
      </c>
      <c r="AC1544" s="32">
        <v>0.34078516902944384</v>
      </c>
      <c r="AD1544" s="30">
        <v>8.261418924586863</v>
      </c>
      <c r="AE1544" s="12">
        <v>573</v>
      </c>
      <c r="AF1544" s="12">
        <v>529</v>
      </c>
      <c r="AG1544" s="12">
        <v>430</v>
      </c>
      <c r="AH1544" s="33">
        <v>3.4842578710644676</v>
      </c>
      <c r="AI1544" s="34">
        <v>680000</v>
      </c>
      <c r="AJ1544" s="34">
        <v>561000</v>
      </c>
      <c r="AK1544" s="34">
        <v>505000</v>
      </c>
      <c r="AL1544" s="35">
        <v>0.21212121212121213</v>
      </c>
      <c r="AM1544" s="35">
        <v>0.34653465346534651</v>
      </c>
      <c r="AN1544" s="12">
        <v>4.0999999999999996</v>
      </c>
      <c r="AO1544" s="33">
        <v>0.19999999999999973</v>
      </c>
      <c r="AP1544" s="12">
        <v>3.9</v>
      </c>
      <c r="AQ1544" s="32">
        <v>0.12666666666666665</v>
      </c>
      <c r="AR1544" s="34">
        <v>540</v>
      </c>
      <c r="AS1544" s="34">
        <v>490</v>
      </c>
      <c r="AT1544" s="31">
        <v>0.10204081632653061</v>
      </c>
      <c r="AU1544" s="32">
        <v>0.43173003932537762</v>
      </c>
      <c r="AV1544" s="36">
        <v>1467.2</v>
      </c>
      <c r="AW1544" s="30">
        <v>0.64629999999999999</v>
      </c>
      <c r="AX1544" s="30">
        <v>0.35370000000000001</v>
      </c>
      <c r="AY1544" s="30">
        <v>0.90839999999999999</v>
      </c>
      <c r="AZ1544" s="30">
        <v>5.7700000000000001E-2</v>
      </c>
      <c r="BA1544" s="30">
        <v>0.30880000000000002</v>
      </c>
      <c r="BB1544" s="30">
        <v>0.38590000000000002</v>
      </c>
      <c r="BC1544" s="30">
        <v>0.28079999999999999</v>
      </c>
      <c r="BD1544" s="37">
        <v>2</v>
      </c>
      <c r="BE1544" s="29">
        <v>29</v>
      </c>
      <c r="BF1544" s="38" t="s">
        <v>4272</v>
      </c>
      <c r="BG1544" s="39">
        <v>152.76793236895401</v>
      </c>
      <c r="BH1544" s="39">
        <v>-27.591238920063201</v>
      </c>
      <c r="BI1544" s="40">
        <f t="shared" si="336"/>
        <v>41</v>
      </c>
      <c r="BJ1544" s="40">
        <f t="shared" si="337"/>
        <v>49</v>
      </c>
      <c r="BK1544" s="40">
        <f t="shared" si="338"/>
        <v>82</v>
      </c>
      <c r="BL1544" s="40">
        <f t="shared" si="339"/>
        <v>1</v>
      </c>
      <c r="BM1544" s="40">
        <f t="shared" si="340"/>
        <v>100</v>
      </c>
      <c r="BN1544" s="40">
        <f t="shared" si="341"/>
        <v>100</v>
      </c>
      <c r="BO1544" s="40">
        <f t="shared" si="342"/>
        <v>100</v>
      </c>
      <c r="BP1544" s="40">
        <f t="shared" si="343"/>
        <v>58</v>
      </c>
      <c r="BQ1544" s="41">
        <f t="shared" si="344"/>
        <v>88</v>
      </c>
      <c r="BR1544" s="40">
        <f t="shared" si="345"/>
        <v>68</v>
      </c>
      <c r="BS1544" s="41">
        <f t="shared" si="346"/>
        <v>40</v>
      </c>
      <c r="BT1544" s="41">
        <f t="shared" si="347"/>
        <v>54</v>
      </c>
      <c r="BU1544" s="41">
        <f t="shared" si="348"/>
        <v>20</v>
      </c>
      <c r="BV1544" s="41">
        <f t="shared" si="349"/>
        <v>60</v>
      </c>
    </row>
    <row r="1545" spans="2:74" x14ac:dyDescent="0.3">
      <c r="B1545" s="12" t="s">
        <v>1965</v>
      </c>
      <c r="C1545" s="12">
        <v>310041303</v>
      </c>
      <c r="D1545" s="12" t="s">
        <v>554</v>
      </c>
      <c r="E1545" s="12" t="s">
        <v>549</v>
      </c>
      <c r="F1545" s="12" t="s">
        <v>2813</v>
      </c>
      <c r="G1545" s="12" t="s">
        <v>102</v>
      </c>
      <c r="H1545" s="12" t="s">
        <v>86</v>
      </c>
      <c r="I1545" s="28">
        <v>808000</v>
      </c>
      <c r="J1545" s="28">
        <v>800700</v>
      </c>
      <c r="K1545" s="28">
        <v>770000</v>
      </c>
      <c r="L1545" s="28">
        <v>800000</v>
      </c>
      <c r="M1545" s="28">
        <v>779000</v>
      </c>
      <c r="N1545" s="28">
        <v>745000</v>
      </c>
      <c r="O1545" s="29">
        <v>25</v>
      </c>
      <c r="P1545" s="29">
        <v>26</v>
      </c>
      <c r="Q1545" s="29">
        <v>30</v>
      </c>
      <c r="R1545" s="28">
        <v>640</v>
      </c>
      <c r="S1545" s="28">
        <v>590</v>
      </c>
      <c r="T1545" s="30">
        <v>4.4000000000000004</v>
      </c>
      <c r="U1545" s="30">
        <v>0.10000000000000053</v>
      </c>
      <c r="V1545" s="30">
        <v>4.3</v>
      </c>
      <c r="W1545" s="30">
        <v>4.0999999999999996</v>
      </c>
      <c r="X1545" s="31">
        <v>4.118811881188119E-2</v>
      </c>
      <c r="Y1545" s="30">
        <v>8.6</v>
      </c>
      <c r="Z1545" s="30">
        <v>-0.20000000000000107</v>
      </c>
      <c r="AA1545" s="30">
        <v>8.8000000000000007</v>
      </c>
      <c r="AB1545" s="30">
        <v>7.4</v>
      </c>
      <c r="AC1545" s="32">
        <v>0.26260504201680668</v>
      </c>
      <c r="AD1545" s="30">
        <v>6.3757474143503545</v>
      </c>
      <c r="AE1545" s="12">
        <v>486</v>
      </c>
      <c r="AF1545" s="12">
        <v>365</v>
      </c>
      <c r="AG1545" s="12">
        <v>346</v>
      </c>
      <c r="AH1545" s="33">
        <v>3.6250791640278655</v>
      </c>
      <c r="AI1545" s="34">
        <v>737000</v>
      </c>
      <c r="AJ1545" s="34">
        <v>630000</v>
      </c>
      <c r="AK1545" s="34">
        <v>575000</v>
      </c>
      <c r="AL1545" s="35">
        <v>0.16984126984126985</v>
      </c>
      <c r="AM1545" s="35">
        <v>0.2817391304347826</v>
      </c>
      <c r="AN1545" s="12">
        <v>4.4000000000000004</v>
      </c>
      <c r="AO1545" s="33">
        <v>0.30000000000000071</v>
      </c>
      <c r="AP1545" s="12">
        <v>4.0999999999999996</v>
      </c>
      <c r="AQ1545" s="32">
        <v>0.1136231884057971</v>
      </c>
      <c r="AR1545" s="34">
        <v>580</v>
      </c>
      <c r="AS1545" s="34">
        <v>540</v>
      </c>
      <c r="AT1545" s="31">
        <v>7.407407407407407E-2</v>
      </c>
      <c r="AU1545" s="32">
        <v>0.39354485072144568</v>
      </c>
      <c r="AV1545" s="36">
        <v>2437.1200000000003</v>
      </c>
      <c r="AW1545" s="30">
        <v>0.84330000000000005</v>
      </c>
      <c r="AX1545" s="30">
        <v>0.15670000000000001</v>
      </c>
      <c r="AY1545" s="30">
        <v>0.86780000000000002</v>
      </c>
      <c r="AZ1545" s="30">
        <v>0.12620000000000001</v>
      </c>
      <c r="BA1545" s="30">
        <v>0.14729999999999999</v>
      </c>
      <c r="BB1545" s="30">
        <v>0.50600000000000001</v>
      </c>
      <c r="BC1545" s="30">
        <v>0.33329999999999999</v>
      </c>
      <c r="BD1545" s="37">
        <v>5.5</v>
      </c>
      <c r="BE1545" s="29">
        <v>23</v>
      </c>
      <c r="BF1545" s="38" t="s">
        <v>4273</v>
      </c>
      <c r="BG1545" s="39">
        <v>152.91317639155301</v>
      </c>
      <c r="BH1545" s="39">
        <v>-27.656186950254199</v>
      </c>
      <c r="BI1545" s="40">
        <f t="shared" si="336"/>
        <v>44</v>
      </c>
      <c r="BJ1545" s="40">
        <f t="shared" si="337"/>
        <v>44</v>
      </c>
      <c r="BK1545" s="40">
        <f t="shared" si="338"/>
        <v>80</v>
      </c>
      <c r="BL1545" s="40">
        <f t="shared" si="339"/>
        <v>1</v>
      </c>
      <c r="BM1545" s="40">
        <f t="shared" si="340"/>
        <v>85</v>
      </c>
      <c r="BN1545" s="40">
        <f t="shared" si="341"/>
        <v>100</v>
      </c>
      <c r="BO1545" s="40">
        <f t="shared" si="342"/>
        <v>100</v>
      </c>
      <c r="BP1545" s="40">
        <f t="shared" si="343"/>
        <v>22</v>
      </c>
      <c r="BQ1545" s="41">
        <f t="shared" si="344"/>
        <v>87</v>
      </c>
      <c r="BR1545" s="40">
        <f t="shared" si="345"/>
        <v>86</v>
      </c>
      <c r="BS1545" s="41">
        <f t="shared" si="346"/>
        <v>92</v>
      </c>
      <c r="BT1545" s="41">
        <f t="shared" si="347"/>
        <v>1</v>
      </c>
      <c r="BU1545" s="41">
        <f t="shared" si="348"/>
        <v>55</v>
      </c>
      <c r="BV1545" s="41">
        <f t="shared" si="349"/>
        <v>60</v>
      </c>
    </row>
    <row r="1546" spans="2:74" x14ac:dyDescent="0.3">
      <c r="B1546" s="12" t="s">
        <v>1966</v>
      </c>
      <c r="C1546" s="12">
        <v>310041565</v>
      </c>
      <c r="D1546" s="12" t="s">
        <v>554</v>
      </c>
      <c r="E1546" s="12" t="s">
        <v>549</v>
      </c>
      <c r="F1546" s="12" t="s">
        <v>2813</v>
      </c>
      <c r="G1546" s="12" t="s">
        <v>102</v>
      </c>
      <c r="H1546" s="12" t="s">
        <v>86</v>
      </c>
      <c r="I1546" s="28">
        <v>973640</v>
      </c>
      <c r="J1546" s="28">
        <v>946370</v>
      </c>
      <c r="K1546" s="28">
        <v>899000</v>
      </c>
      <c r="L1546" s="28">
        <v>950000</v>
      </c>
      <c r="M1546" s="28">
        <v>937000</v>
      </c>
      <c r="N1546" s="28">
        <v>890000</v>
      </c>
      <c r="O1546" s="29">
        <v>37</v>
      </c>
      <c r="P1546" s="29">
        <v>37</v>
      </c>
      <c r="Q1546" s="29">
        <v>32</v>
      </c>
      <c r="R1546" s="28">
        <v>650</v>
      </c>
      <c r="S1546" s="28">
        <v>580</v>
      </c>
      <c r="T1546" s="30">
        <v>5</v>
      </c>
      <c r="U1546" s="30">
        <v>9.9999999999999645E-2</v>
      </c>
      <c r="V1546" s="30">
        <v>4.9000000000000004</v>
      </c>
      <c r="W1546" s="30">
        <v>4.2</v>
      </c>
      <c r="X1546" s="31">
        <v>3.4715089766238036E-2</v>
      </c>
      <c r="Y1546" s="30">
        <v>10.3</v>
      </c>
      <c r="Z1546" s="30">
        <v>-0.89999999999999858</v>
      </c>
      <c r="AA1546" s="30">
        <v>11.2</v>
      </c>
      <c r="AB1546" s="30">
        <v>9</v>
      </c>
      <c r="AC1546" s="32">
        <v>0.20543615676359037</v>
      </c>
      <c r="AD1546" s="30">
        <v>5.9177769133521334</v>
      </c>
      <c r="AE1546" s="12">
        <v>486</v>
      </c>
      <c r="AF1546" s="12">
        <v>365</v>
      </c>
      <c r="AG1546" s="12">
        <v>346</v>
      </c>
      <c r="AH1546" s="33">
        <v>3.6250791640278655</v>
      </c>
      <c r="AI1546" s="34">
        <v>737000</v>
      </c>
      <c r="AJ1546" s="34">
        <v>630000</v>
      </c>
      <c r="AK1546" s="34">
        <v>575000</v>
      </c>
      <c r="AL1546" s="35">
        <v>0.16984126984126985</v>
      </c>
      <c r="AM1546" s="35">
        <v>0.2817391304347826</v>
      </c>
      <c r="AN1546" s="12">
        <v>4.4000000000000004</v>
      </c>
      <c r="AO1546" s="33">
        <v>0.30000000000000071</v>
      </c>
      <c r="AP1546" s="12">
        <v>4.0999999999999996</v>
      </c>
      <c r="AQ1546" s="32">
        <v>0.1136231884057971</v>
      </c>
      <c r="AR1546" s="34">
        <v>580</v>
      </c>
      <c r="AS1546" s="34">
        <v>540</v>
      </c>
      <c r="AT1546" s="31">
        <v>7.407407407407407E-2</v>
      </c>
      <c r="AU1546" s="32">
        <v>0.39354485072144568</v>
      </c>
      <c r="AV1546" s="36">
        <v>3164.0000000000005</v>
      </c>
      <c r="AW1546" s="30">
        <v>0.89500000000000002</v>
      </c>
      <c r="AX1546" s="30">
        <v>0.105</v>
      </c>
      <c r="AY1546" s="30">
        <v>0.95269999999999999</v>
      </c>
      <c r="AZ1546" s="30">
        <v>4.5900000000000003E-2</v>
      </c>
      <c r="BA1546" s="30">
        <v>0.127</v>
      </c>
      <c r="BB1546" s="30">
        <v>0.54749999999999999</v>
      </c>
      <c r="BC1546" s="30">
        <v>0.31709999999999999</v>
      </c>
      <c r="BD1546" s="37">
        <v>8.5</v>
      </c>
      <c r="BE1546" s="29">
        <v>25</v>
      </c>
      <c r="BF1546" s="38" t="s">
        <v>4274</v>
      </c>
      <c r="BG1546" s="39">
        <v>152.88642565560599</v>
      </c>
      <c r="BH1546" s="39">
        <v>-27.659132939259901</v>
      </c>
      <c r="BI1546" s="40">
        <f t="shared" si="336"/>
        <v>34</v>
      </c>
      <c r="BJ1546" s="40">
        <f t="shared" si="337"/>
        <v>44</v>
      </c>
      <c r="BK1546" s="40">
        <f t="shared" si="338"/>
        <v>80</v>
      </c>
      <c r="BL1546" s="40">
        <f t="shared" si="339"/>
        <v>1</v>
      </c>
      <c r="BM1546" s="40">
        <f t="shared" si="340"/>
        <v>85</v>
      </c>
      <c r="BN1546" s="40">
        <f t="shared" si="341"/>
        <v>100</v>
      </c>
      <c r="BO1546" s="40">
        <f t="shared" si="342"/>
        <v>100</v>
      </c>
      <c r="BP1546" s="40">
        <f t="shared" si="343"/>
        <v>18</v>
      </c>
      <c r="BQ1546" s="41">
        <f t="shared" si="344"/>
        <v>66</v>
      </c>
      <c r="BR1546" s="40">
        <f t="shared" si="345"/>
        <v>91</v>
      </c>
      <c r="BS1546" s="41">
        <f t="shared" si="346"/>
        <v>100</v>
      </c>
      <c r="BT1546" s="41">
        <f t="shared" si="347"/>
        <v>1</v>
      </c>
      <c r="BU1546" s="41">
        <f t="shared" si="348"/>
        <v>85</v>
      </c>
      <c r="BV1546" s="41">
        <f t="shared" si="349"/>
        <v>60</v>
      </c>
    </row>
    <row r="1547" spans="2:74" x14ac:dyDescent="0.3">
      <c r="B1547" s="12" t="s">
        <v>1967</v>
      </c>
      <c r="C1547" s="12">
        <v>314021579</v>
      </c>
      <c r="D1547" s="12" t="s">
        <v>1967</v>
      </c>
      <c r="E1547" s="12" t="s">
        <v>403</v>
      </c>
      <c r="F1547" s="12" t="s">
        <v>2813</v>
      </c>
      <c r="G1547" s="12" t="s">
        <v>102</v>
      </c>
      <c r="H1547" s="12" t="s">
        <v>86</v>
      </c>
      <c r="I1547" s="28">
        <v>892500</v>
      </c>
      <c r="J1547" s="28">
        <v>877200</v>
      </c>
      <c r="K1547" s="28">
        <v>781000</v>
      </c>
      <c r="L1547" s="28">
        <v>880000</v>
      </c>
      <c r="M1547" s="28">
        <v>865000</v>
      </c>
      <c r="N1547" s="28">
        <v>785000</v>
      </c>
      <c r="O1547" s="29">
        <v>29</v>
      </c>
      <c r="P1547" s="29">
        <v>28</v>
      </c>
      <c r="Q1547" s="29">
        <v>30</v>
      </c>
      <c r="R1547" s="28">
        <v>650</v>
      </c>
      <c r="S1547" s="28">
        <v>600</v>
      </c>
      <c r="T1547" s="30">
        <v>4.7</v>
      </c>
      <c r="U1547" s="30">
        <v>-9.9999999999999645E-2</v>
      </c>
      <c r="V1547" s="30">
        <v>4.8</v>
      </c>
      <c r="W1547" s="30">
        <v>5.0999999999999996</v>
      </c>
      <c r="X1547" s="31">
        <v>3.7871148459383754E-2</v>
      </c>
      <c r="Y1547" s="30">
        <v>8</v>
      </c>
      <c r="Z1547" s="30">
        <v>-0.40000000000000036</v>
      </c>
      <c r="AA1547" s="30">
        <v>8.4</v>
      </c>
      <c r="AB1547" s="30">
        <v>8</v>
      </c>
      <c r="AC1547" s="32">
        <v>0.27741737230264951</v>
      </c>
      <c r="AD1547" s="30">
        <v>7.3252959994116775</v>
      </c>
      <c r="AE1547" s="12">
        <v>286</v>
      </c>
      <c r="AF1547" s="12">
        <v>249</v>
      </c>
      <c r="AG1547" s="12">
        <v>229</v>
      </c>
      <c r="AH1547" s="33">
        <v>3.2020725388601035</v>
      </c>
      <c r="AI1547" s="34">
        <v>832000</v>
      </c>
      <c r="AJ1547" s="34">
        <v>741000</v>
      </c>
      <c r="AK1547" s="34">
        <v>692000</v>
      </c>
      <c r="AL1547" s="35">
        <v>0.12280701754385964</v>
      </c>
      <c r="AM1547" s="35">
        <v>0.20231213872832371</v>
      </c>
      <c r="AN1547" s="12">
        <v>4.0999999999999996</v>
      </c>
      <c r="AO1547" s="33">
        <v>0</v>
      </c>
      <c r="AP1547" s="12">
        <v>4.0999999999999996</v>
      </c>
      <c r="AQ1547" s="32">
        <v>9.8095238095238096E-2</v>
      </c>
      <c r="AR1547" s="34">
        <v>630</v>
      </c>
      <c r="AS1547" s="34">
        <v>590</v>
      </c>
      <c r="AT1547" s="31">
        <v>6.7796610169491525E-2</v>
      </c>
      <c r="AU1547" s="32">
        <v>0.4029539174700027</v>
      </c>
      <c r="AV1547" s="36">
        <v>2343.0400000000004</v>
      </c>
      <c r="AW1547" s="30">
        <v>0.82140000000000002</v>
      </c>
      <c r="AX1547" s="30">
        <v>0.17860000000000001</v>
      </c>
      <c r="AY1547" s="30">
        <v>0.8488</v>
      </c>
      <c r="AZ1547" s="30">
        <v>0.11990000000000001</v>
      </c>
      <c r="BA1547" s="30">
        <v>0.17549999999999999</v>
      </c>
      <c r="BB1547" s="30">
        <v>0.41520000000000001</v>
      </c>
      <c r="BC1547" s="30">
        <v>0.37290000000000001</v>
      </c>
      <c r="BD1547" s="37">
        <v>9</v>
      </c>
      <c r="BE1547" s="29">
        <v>28</v>
      </c>
      <c r="BF1547" s="38" t="s">
        <v>4275</v>
      </c>
      <c r="BG1547" s="39">
        <v>153.01365404493899</v>
      </c>
      <c r="BH1547" s="39">
        <v>-27.226995783159101</v>
      </c>
      <c r="BI1547" s="40">
        <f t="shared" si="336"/>
        <v>39</v>
      </c>
      <c r="BJ1547" s="40">
        <f t="shared" si="337"/>
        <v>49</v>
      </c>
      <c r="BK1547" s="40">
        <f t="shared" si="338"/>
        <v>85</v>
      </c>
      <c r="BL1547" s="40">
        <f t="shared" si="339"/>
        <v>1</v>
      </c>
      <c r="BM1547" s="40">
        <f t="shared" si="340"/>
        <v>62</v>
      </c>
      <c r="BN1547" s="40">
        <f t="shared" si="341"/>
        <v>100</v>
      </c>
      <c r="BO1547" s="40">
        <f t="shared" si="342"/>
        <v>100</v>
      </c>
      <c r="BP1547" s="40">
        <f t="shared" si="343"/>
        <v>29</v>
      </c>
      <c r="BQ1547" s="41">
        <f t="shared" si="344"/>
        <v>76</v>
      </c>
      <c r="BR1547" s="40">
        <f t="shared" si="345"/>
        <v>77</v>
      </c>
      <c r="BS1547" s="41">
        <f t="shared" si="346"/>
        <v>82</v>
      </c>
      <c r="BT1547" s="41">
        <f t="shared" si="347"/>
        <v>1</v>
      </c>
      <c r="BU1547" s="41">
        <f t="shared" si="348"/>
        <v>90</v>
      </c>
      <c r="BV1547" s="41">
        <f t="shared" si="349"/>
        <v>60</v>
      </c>
    </row>
    <row r="1548" spans="2:74" x14ac:dyDescent="0.3">
      <c r="B1548" s="12" t="s">
        <v>1968</v>
      </c>
      <c r="C1548" s="12">
        <v>316021580</v>
      </c>
      <c r="D1548" s="12" t="s">
        <v>1969</v>
      </c>
      <c r="E1548" s="12" t="s">
        <v>1626</v>
      </c>
      <c r="F1548" s="12" t="s">
        <v>1626</v>
      </c>
      <c r="G1548" s="12" t="s">
        <v>102</v>
      </c>
      <c r="H1548" s="12" t="s">
        <v>86</v>
      </c>
      <c r="I1548" s="28">
        <v>819000</v>
      </c>
      <c r="J1548" s="28">
        <v>799000</v>
      </c>
      <c r="K1548" s="28">
        <v>740000</v>
      </c>
      <c r="L1548" s="28">
        <v>835000</v>
      </c>
      <c r="M1548" s="28">
        <v>825000</v>
      </c>
      <c r="N1548" s="28">
        <v>775000</v>
      </c>
      <c r="O1548" s="29">
        <v>32</v>
      </c>
      <c r="P1548" s="29">
        <v>33</v>
      </c>
      <c r="Q1548" s="29">
        <v>41</v>
      </c>
      <c r="R1548" s="28">
        <v>700</v>
      </c>
      <c r="S1548" s="28">
        <v>650</v>
      </c>
      <c r="T1548" s="30">
        <v>3.2</v>
      </c>
      <c r="U1548" s="30">
        <v>0</v>
      </c>
      <c r="V1548" s="30">
        <v>3.2</v>
      </c>
      <c r="W1548" s="30">
        <v>2.7</v>
      </c>
      <c r="X1548" s="31">
        <v>4.4444444444444446E-2</v>
      </c>
      <c r="Y1548" s="30">
        <v>17.899999999999999</v>
      </c>
      <c r="Z1548" s="30">
        <v>0.39999999999999858</v>
      </c>
      <c r="AA1548" s="30">
        <v>17.5</v>
      </c>
      <c r="AB1548" s="30">
        <v>15.2</v>
      </c>
      <c r="AC1548" s="32">
        <v>0.33386752136752129</v>
      </c>
      <c r="AD1548" s="30">
        <v>7.5120192307692299</v>
      </c>
      <c r="AE1548" s="12">
        <v>363</v>
      </c>
      <c r="AF1548" s="12">
        <v>383</v>
      </c>
      <c r="AG1548" s="12">
        <v>301</v>
      </c>
      <c r="AH1548" s="33">
        <v>3.8379746835443038</v>
      </c>
      <c r="AI1548" s="34">
        <v>1180000</v>
      </c>
      <c r="AJ1548" s="34">
        <v>1050000</v>
      </c>
      <c r="AK1548" s="34">
        <v>977500</v>
      </c>
      <c r="AL1548" s="35">
        <v>0.12380952380952381</v>
      </c>
      <c r="AM1548" s="35">
        <v>0.20716112531969311</v>
      </c>
      <c r="AN1548" s="12">
        <v>3.7</v>
      </c>
      <c r="AO1548" s="33">
        <v>0.10000000000000009</v>
      </c>
      <c r="AP1548" s="12">
        <v>3.6</v>
      </c>
      <c r="AQ1548" s="32">
        <v>0.14329896907216494</v>
      </c>
      <c r="AR1548" s="34">
        <v>730</v>
      </c>
      <c r="AS1548" s="34">
        <v>680</v>
      </c>
      <c r="AT1548" s="31">
        <v>7.3529411764705885E-2</v>
      </c>
      <c r="AU1548" s="32">
        <v>0.35231578443178607</v>
      </c>
      <c r="AV1548" s="36">
        <v>2096.6400000000003</v>
      </c>
      <c r="AW1548" s="30">
        <v>0.8024</v>
      </c>
      <c r="AX1548" s="30">
        <v>0.1976</v>
      </c>
      <c r="AY1548" s="30">
        <v>0.85899999999999999</v>
      </c>
      <c r="AZ1548" s="30">
        <v>0.125</v>
      </c>
      <c r="BA1548" s="30">
        <v>0.218</v>
      </c>
      <c r="BB1548" s="30">
        <v>0.43609999999999999</v>
      </c>
      <c r="BC1548" s="30">
        <v>0.32969999999999999</v>
      </c>
      <c r="BD1548" s="37">
        <v>7</v>
      </c>
      <c r="BE1548" s="29">
        <v>73</v>
      </c>
      <c r="BF1548" s="38" t="s">
        <v>4276</v>
      </c>
      <c r="BG1548" s="39">
        <v>153.07251012364901</v>
      </c>
      <c r="BH1548" s="39">
        <v>-26.815986349812999</v>
      </c>
      <c r="BI1548" s="40">
        <f t="shared" si="336"/>
        <v>64</v>
      </c>
      <c r="BJ1548" s="40">
        <f t="shared" si="337"/>
        <v>55</v>
      </c>
      <c r="BK1548" s="40">
        <f t="shared" si="338"/>
        <v>77</v>
      </c>
      <c r="BL1548" s="40">
        <f t="shared" si="339"/>
        <v>1</v>
      </c>
      <c r="BM1548" s="40">
        <f t="shared" si="340"/>
        <v>62</v>
      </c>
      <c r="BN1548" s="40">
        <f t="shared" si="341"/>
        <v>100</v>
      </c>
      <c r="BO1548" s="40">
        <f t="shared" si="342"/>
        <v>92</v>
      </c>
      <c r="BP1548" s="40">
        <f t="shared" si="343"/>
        <v>38</v>
      </c>
      <c r="BQ1548" s="41">
        <f t="shared" si="344"/>
        <v>98</v>
      </c>
      <c r="BR1548" s="40">
        <f t="shared" si="345"/>
        <v>75</v>
      </c>
      <c r="BS1548" s="41">
        <f t="shared" si="346"/>
        <v>45</v>
      </c>
      <c r="BT1548" s="41">
        <f t="shared" si="347"/>
        <v>1</v>
      </c>
      <c r="BU1548" s="41">
        <f t="shared" si="348"/>
        <v>70</v>
      </c>
      <c r="BV1548" s="41">
        <f t="shared" si="349"/>
        <v>60</v>
      </c>
    </row>
    <row r="1549" spans="2:74" x14ac:dyDescent="0.3">
      <c r="B1549" s="12" t="s">
        <v>1970</v>
      </c>
      <c r="C1549" s="12">
        <v>316061444</v>
      </c>
      <c r="D1549" s="12" t="s">
        <v>1971</v>
      </c>
      <c r="E1549" s="12" t="s">
        <v>1626</v>
      </c>
      <c r="F1549" s="12" t="s">
        <v>1626</v>
      </c>
      <c r="G1549" s="12" t="s">
        <v>102</v>
      </c>
      <c r="H1549" s="12" t="s">
        <v>86</v>
      </c>
      <c r="I1549" s="28">
        <v>1050000</v>
      </c>
      <c r="J1549" s="28">
        <v>1000930</v>
      </c>
      <c r="K1549" s="28">
        <v>910000</v>
      </c>
      <c r="L1549" s="28">
        <v>1051000</v>
      </c>
      <c r="M1549" s="28">
        <v>1037500</v>
      </c>
      <c r="N1549" s="28">
        <v>900000</v>
      </c>
      <c r="O1549" s="29">
        <v>36</v>
      </c>
      <c r="P1549" s="29">
        <v>37</v>
      </c>
      <c r="Q1549" s="29">
        <v>44</v>
      </c>
      <c r="R1549" s="28">
        <v>700</v>
      </c>
      <c r="S1549" s="28">
        <v>680</v>
      </c>
      <c r="T1549" s="30">
        <v>3.3</v>
      </c>
      <c r="U1549" s="30">
        <v>9.9999999999999645E-2</v>
      </c>
      <c r="V1549" s="30">
        <v>3.2</v>
      </c>
      <c r="W1549" s="30">
        <v>2.8</v>
      </c>
      <c r="X1549" s="31">
        <v>3.4666666666666665E-2</v>
      </c>
      <c r="Y1549" s="30">
        <v>3.3</v>
      </c>
      <c r="Z1549" s="30">
        <v>-0.20000000000000018</v>
      </c>
      <c r="AA1549" s="30">
        <v>3.5</v>
      </c>
      <c r="AB1549" s="30">
        <v>3.5</v>
      </c>
      <c r="AC1549" s="32">
        <v>0.34818941504178269</v>
      </c>
      <c r="AD1549" s="30">
        <v>10.043925433897579</v>
      </c>
      <c r="AE1549" s="12">
        <v>501</v>
      </c>
      <c r="AF1549" s="12">
        <v>476</v>
      </c>
      <c r="AG1549" s="12">
        <v>347</v>
      </c>
      <c r="AH1549" s="33">
        <v>7.2230215827338133</v>
      </c>
      <c r="AI1549" s="34">
        <v>1020000</v>
      </c>
      <c r="AJ1549" s="34">
        <v>902000</v>
      </c>
      <c r="AK1549" s="34">
        <v>910000</v>
      </c>
      <c r="AL1549" s="35">
        <v>0.13082039911308205</v>
      </c>
      <c r="AM1549" s="35">
        <v>0.12087912087912088</v>
      </c>
      <c r="AN1549" s="12">
        <v>3.3</v>
      </c>
      <c r="AO1549" s="33">
        <v>0.29999999999999982</v>
      </c>
      <c r="AP1549" s="12">
        <v>3</v>
      </c>
      <c r="AQ1549" s="32">
        <v>0.12417582417582418</v>
      </c>
      <c r="AR1549" s="34">
        <v>720</v>
      </c>
      <c r="AS1549" s="34">
        <v>670</v>
      </c>
      <c r="AT1549" s="31">
        <v>7.4626865671641784E-2</v>
      </c>
      <c r="AU1549" s="32">
        <v>0.30479297579695241</v>
      </c>
      <c r="AV1549" s="36">
        <v>2010.4</v>
      </c>
      <c r="AW1549" s="30">
        <v>0.78800000000000003</v>
      </c>
      <c r="AX1549" s="30">
        <v>0.21199999999999999</v>
      </c>
      <c r="AY1549" s="30">
        <v>0.93149999999999999</v>
      </c>
      <c r="AZ1549" s="30">
        <v>5.2699999999999997E-2</v>
      </c>
      <c r="BA1549" s="30">
        <v>0.37009999999999998</v>
      </c>
      <c r="BB1549" s="30">
        <v>0.41560000000000002</v>
      </c>
      <c r="BC1549" s="30">
        <v>0.1724</v>
      </c>
      <c r="BD1549" s="37">
        <v>5.5</v>
      </c>
      <c r="BE1549" s="29">
        <v>86</v>
      </c>
      <c r="BF1549" s="38" t="s">
        <v>4277</v>
      </c>
      <c r="BG1549" s="39">
        <v>152.94702047520201</v>
      </c>
      <c r="BH1549" s="39">
        <v>-26.7016987247241</v>
      </c>
      <c r="BI1549" s="40">
        <f t="shared" si="336"/>
        <v>62</v>
      </c>
      <c r="BJ1549" s="40">
        <f t="shared" si="337"/>
        <v>62</v>
      </c>
      <c r="BK1549" s="40">
        <f t="shared" si="338"/>
        <v>35</v>
      </c>
      <c r="BL1549" s="40">
        <f t="shared" si="339"/>
        <v>1</v>
      </c>
      <c r="BM1549" s="40">
        <f t="shared" si="340"/>
        <v>66</v>
      </c>
      <c r="BN1549" s="40">
        <f t="shared" si="341"/>
        <v>100</v>
      </c>
      <c r="BO1549" s="40">
        <f t="shared" si="342"/>
        <v>89</v>
      </c>
      <c r="BP1549" s="40">
        <f t="shared" si="343"/>
        <v>71</v>
      </c>
      <c r="BQ1549" s="41">
        <f t="shared" si="344"/>
        <v>66</v>
      </c>
      <c r="BR1549" s="40">
        <f t="shared" si="345"/>
        <v>50</v>
      </c>
      <c r="BS1549" s="41">
        <f t="shared" si="346"/>
        <v>35</v>
      </c>
      <c r="BT1549" s="41">
        <f t="shared" si="347"/>
        <v>62</v>
      </c>
      <c r="BU1549" s="41">
        <f t="shared" si="348"/>
        <v>55</v>
      </c>
      <c r="BV1549" s="41">
        <f t="shared" si="349"/>
        <v>60</v>
      </c>
    </row>
    <row r="1550" spans="2:74" x14ac:dyDescent="0.3">
      <c r="B1550" s="12" t="s">
        <v>1972</v>
      </c>
      <c r="C1550" s="12">
        <v>317011457</v>
      </c>
      <c r="D1550" s="12" t="s">
        <v>561</v>
      </c>
      <c r="E1550" s="12" t="s">
        <v>561</v>
      </c>
      <c r="F1550" s="12" t="s">
        <v>561</v>
      </c>
      <c r="G1550" s="12" t="s">
        <v>102</v>
      </c>
      <c r="H1550" s="12" t="s">
        <v>86</v>
      </c>
      <c r="I1550" s="28">
        <v>850000</v>
      </c>
      <c r="J1550" s="28">
        <v>824000</v>
      </c>
      <c r="K1550" s="28">
        <v>833250</v>
      </c>
      <c r="L1550" s="28">
        <v>785000</v>
      </c>
      <c r="M1550" s="28">
        <v>761000</v>
      </c>
      <c r="N1550" s="28">
        <v>820000</v>
      </c>
      <c r="O1550" s="29">
        <v>50</v>
      </c>
      <c r="P1550" s="29">
        <v>46</v>
      </c>
      <c r="Q1550" s="29">
        <v>43</v>
      </c>
      <c r="R1550" s="28">
        <v>580</v>
      </c>
      <c r="S1550" s="28">
        <v>510</v>
      </c>
      <c r="T1550" s="30">
        <v>3.7</v>
      </c>
      <c r="U1550" s="30">
        <v>-9.9999999999999645E-2</v>
      </c>
      <c r="V1550" s="30">
        <v>3.8</v>
      </c>
      <c r="W1550" s="30">
        <v>4.2</v>
      </c>
      <c r="X1550" s="31">
        <v>3.5482352941176472E-2</v>
      </c>
      <c r="Y1550" s="30">
        <v>6.6</v>
      </c>
      <c r="Z1550" s="30">
        <v>-0.60000000000000053</v>
      </c>
      <c r="AA1550" s="30">
        <v>7.2</v>
      </c>
      <c r="AB1550" s="30">
        <v>6.9</v>
      </c>
      <c r="AC1550" s="32">
        <v>0.2854780280359111</v>
      </c>
      <c r="AD1550" s="30">
        <v>8.0456340792614203</v>
      </c>
      <c r="AE1550" s="12">
        <v>594</v>
      </c>
      <c r="AF1550" s="12">
        <v>483</v>
      </c>
      <c r="AG1550" s="12">
        <v>522</v>
      </c>
      <c r="AH1550" s="33">
        <v>3.1578947368421053</v>
      </c>
      <c r="AI1550" s="34">
        <v>660000</v>
      </c>
      <c r="AJ1550" s="34">
        <v>590000</v>
      </c>
      <c r="AK1550" s="34">
        <v>523000</v>
      </c>
      <c r="AL1550" s="35">
        <v>0.11864406779661017</v>
      </c>
      <c r="AM1550" s="35">
        <v>0.26195028680688337</v>
      </c>
      <c r="AN1550" s="12">
        <v>3.5</v>
      </c>
      <c r="AO1550" s="33">
        <v>0</v>
      </c>
      <c r="AP1550" s="12">
        <v>3.5</v>
      </c>
      <c r="AQ1550" s="32">
        <v>8.4357541899441349E-2</v>
      </c>
      <c r="AR1550" s="34">
        <v>530</v>
      </c>
      <c r="AS1550" s="34">
        <v>490</v>
      </c>
      <c r="AT1550" s="31">
        <v>8.1632653061224483E-2</v>
      </c>
      <c r="AU1550" s="32">
        <v>0.37299773250600843</v>
      </c>
      <c r="AV1550" s="36">
        <v>2031.6800000000003</v>
      </c>
      <c r="AW1550" s="30">
        <v>0.65600000000000003</v>
      </c>
      <c r="AX1550" s="30">
        <v>0.34399999999999997</v>
      </c>
      <c r="AY1550" s="30">
        <v>0.76500000000000001</v>
      </c>
      <c r="AZ1550" s="30">
        <v>0.1759</v>
      </c>
      <c r="BA1550" s="30">
        <v>0.33739999999999998</v>
      </c>
      <c r="BB1550" s="30">
        <v>0.30109999999999998</v>
      </c>
      <c r="BC1550" s="30">
        <v>0.34110000000000001</v>
      </c>
      <c r="BD1550" s="37">
        <v>5</v>
      </c>
      <c r="BE1550" s="29">
        <v>104</v>
      </c>
      <c r="BF1550" s="38" t="s">
        <v>4278</v>
      </c>
      <c r="BG1550" s="39">
        <v>151.979782197714</v>
      </c>
      <c r="BH1550" s="39">
        <v>-27.549429234328599</v>
      </c>
      <c r="BI1550" s="40">
        <f t="shared" si="336"/>
        <v>55</v>
      </c>
      <c r="BJ1550" s="40">
        <f t="shared" si="337"/>
        <v>59</v>
      </c>
      <c r="BK1550" s="40">
        <f t="shared" si="338"/>
        <v>86</v>
      </c>
      <c r="BL1550" s="40">
        <f t="shared" si="339"/>
        <v>1</v>
      </c>
      <c r="BM1550" s="40">
        <f t="shared" si="340"/>
        <v>60</v>
      </c>
      <c r="BN1550" s="40">
        <f t="shared" si="341"/>
        <v>100</v>
      </c>
      <c r="BO1550" s="40">
        <f t="shared" si="342"/>
        <v>86</v>
      </c>
      <c r="BP1550" s="40">
        <f t="shared" si="343"/>
        <v>64</v>
      </c>
      <c r="BQ1550" s="41">
        <f t="shared" si="344"/>
        <v>69</v>
      </c>
      <c r="BR1550" s="40">
        <f t="shared" si="345"/>
        <v>70</v>
      </c>
      <c r="BS1550" s="41">
        <f t="shared" si="346"/>
        <v>77</v>
      </c>
      <c r="BT1550" s="41">
        <f t="shared" si="347"/>
        <v>8</v>
      </c>
      <c r="BU1550" s="41">
        <f t="shared" si="348"/>
        <v>50</v>
      </c>
      <c r="BV1550" s="41">
        <f t="shared" si="349"/>
        <v>60</v>
      </c>
    </row>
    <row r="1551" spans="2:74" x14ac:dyDescent="0.3">
      <c r="B1551" s="12" t="s">
        <v>1973</v>
      </c>
      <c r="C1551" s="12">
        <v>318011462</v>
      </c>
      <c r="D1551" s="12" t="s">
        <v>771</v>
      </c>
      <c r="E1551" s="12" t="s">
        <v>772</v>
      </c>
      <c r="F1551" s="12" t="s">
        <v>2711</v>
      </c>
      <c r="G1551" s="12" t="s">
        <v>102</v>
      </c>
      <c r="H1551" s="12" t="s">
        <v>86</v>
      </c>
      <c r="I1551" s="28">
        <v>315000</v>
      </c>
      <c r="J1551" s="28">
        <v>299000</v>
      </c>
      <c r="K1551" s="28">
        <v>280000</v>
      </c>
      <c r="L1551" s="28">
        <v>255000</v>
      </c>
      <c r="M1551" s="28">
        <v>250000</v>
      </c>
      <c r="N1551" s="28">
        <v>267000</v>
      </c>
      <c r="O1551" s="29">
        <v>104</v>
      </c>
      <c r="P1551" s="29">
        <v>114</v>
      </c>
      <c r="Q1551" s="29">
        <v>83</v>
      </c>
      <c r="R1551" s="28">
        <v>390</v>
      </c>
      <c r="S1551" s="28">
        <v>350</v>
      </c>
      <c r="T1551" s="30">
        <v>3.6</v>
      </c>
      <c r="U1551" s="30">
        <v>0.10000000000000009</v>
      </c>
      <c r="V1551" s="30">
        <v>3.5</v>
      </c>
      <c r="W1551" s="30">
        <v>2.5</v>
      </c>
      <c r="X1551" s="31">
        <v>6.4380952380952386E-2</v>
      </c>
      <c r="Y1551" s="30">
        <v>1.2</v>
      </c>
      <c r="Z1551" s="30">
        <v>-0.10000000000000009</v>
      </c>
      <c r="AA1551" s="30">
        <v>1.3</v>
      </c>
      <c r="AB1551" s="30">
        <v>1.3</v>
      </c>
      <c r="AC1551" s="32">
        <v>0.27161800757744592</v>
      </c>
      <c r="AD1551" s="30">
        <v>4.2189187567502699</v>
      </c>
      <c r="AE1551" s="12">
        <v>224</v>
      </c>
      <c r="AF1551" s="12">
        <v>271</v>
      </c>
      <c r="AG1551" s="12">
        <v>434</v>
      </c>
      <c r="AH1551" s="33">
        <v>5.0362694300518136</v>
      </c>
      <c r="AI1551" s="34">
        <v>294000</v>
      </c>
      <c r="AJ1551" s="34">
        <v>250000</v>
      </c>
      <c r="AK1551" s="34">
        <v>240000</v>
      </c>
      <c r="AL1551" s="35">
        <v>0.17599999999999999</v>
      </c>
      <c r="AM1551" s="35">
        <v>0.22500000000000001</v>
      </c>
      <c r="AN1551" s="12">
        <v>1.8</v>
      </c>
      <c r="AO1551" s="33">
        <v>0.19999999999999996</v>
      </c>
      <c r="AP1551" s="12">
        <v>1.6</v>
      </c>
      <c r="AQ1551" s="32">
        <v>2.2499999999999999E-2</v>
      </c>
      <c r="AR1551" s="34">
        <v>390</v>
      </c>
      <c r="AS1551" s="34">
        <v>350</v>
      </c>
      <c r="AT1551" s="31">
        <v>0.11428571428571428</v>
      </c>
      <c r="AU1551" s="32">
        <v>0.32011340207358002</v>
      </c>
      <c r="AV1551" s="36">
        <v>1435.8400000000001</v>
      </c>
      <c r="AW1551" s="30">
        <v>0.6401</v>
      </c>
      <c r="AX1551" s="30">
        <v>0.3599</v>
      </c>
      <c r="AY1551" s="30">
        <v>0.85919999999999996</v>
      </c>
      <c r="AZ1551" s="30">
        <v>0.1164</v>
      </c>
      <c r="BA1551" s="30">
        <v>0.34179999999999999</v>
      </c>
      <c r="BB1551" s="30">
        <v>0.26079999999999998</v>
      </c>
      <c r="BC1551" s="30">
        <v>0.3478</v>
      </c>
      <c r="BD1551" s="37">
        <v>2</v>
      </c>
      <c r="BE1551" s="29">
        <v>1072</v>
      </c>
      <c r="BF1551" s="38" t="s">
        <v>4279</v>
      </c>
      <c r="BG1551" s="39">
        <v>146.270998745474</v>
      </c>
      <c r="BH1551" s="39">
        <v>-20.0682490956256</v>
      </c>
      <c r="BI1551" s="40">
        <f t="shared" si="336"/>
        <v>57</v>
      </c>
      <c r="BJ1551" s="40">
        <f t="shared" si="337"/>
        <v>87</v>
      </c>
      <c r="BK1551" s="40">
        <f t="shared" si="338"/>
        <v>62</v>
      </c>
      <c r="BL1551" s="40">
        <f t="shared" si="339"/>
        <v>1</v>
      </c>
      <c r="BM1551" s="40">
        <f t="shared" si="340"/>
        <v>88</v>
      </c>
      <c r="BN1551" s="40">
        <f t="shared" si="341"/>
        <v>20</v>
      </c>
      <c r="BO1551" s="40">
        <f t="shared" si="342"/>
        <v>1</v>
      </c>
      <c r="BP1551" s="40">
        <f t="shared" si="343"/>
        <v>65</v>
      </c>
      <c r="BQ1551" s="41">
        <f t="shared" si="344"/>
        <v>100</v>
      </c>
      <c r="BR1551" s="40">
        <f t="shared" si="345"/>
        <v>100</v>
      </c>
      <c r="BS1551" s="41">
        <f t="shared" si="346"/>
        <v>86</v>
      </c>
      <c r="BT1551" s="41">
        <f t="shared" si="347"/>
        <v>97</v>
      </c>
      <c r="BU1551" s="41">
        <f t="shared" si="348"/>
        <v>20</v>
      </c>
      <c r="BV1551" s="41">
        <f t="shared" si="349"/>
        <v>60</v>
      </c>
    </row>
    <row r="1552" spans="2:74" x14ac:dyDescent="0.3">
      <c r="B1552" s="12" t="s">
        <v>1974</v>
      </c>
      <c r="C1552" s="12">
        <v>318011464</v>
      </c>
      <c r="D1552" s="12" t="s">
        <v>771</v>
      </c>
      <c r="E1552" s="12" t="s">
        <v>772</v>
      </c>
      <c r="F1552" s="12" t="s">
        <v>2711</v>
      </c>
      <c r="G1552" s="12" t="s">
        <v>102</v>
      </c>
      <c r="H1552" s="12" t="s">
        <v>86</v>
      </c>
      <c r="I1552" s="28">
        <v>280000</v>
      </c>
      <c r="J1552" s="28">
        <v>290000</v>
      </c>
      <c r="K1552" s="28">
        <v>255000</v>
      </c>
      <c r="L1552" s="28">
        <v>270000</v>
      </c>
      <c r="M1552" s="28">
        <v>260000</v>
      </c>
      <c r="N1552" s="28">
        <v>210000</v>
      </c>
      <c r="O1552" s="29">
        <v>79</v>
      </c>
      <c r="P1552" s="29">
        <v>79</v>
      </c>
      <c r="Q1552" s="29">
        <v>82</v>
      </c>
      <c r="R1552" s="28">
        <v>350</v>
      </c>
      <c r="S1552" s="28">
        <v>340</v>
      </c>
      <c r="T1552" s="30">
        <v>2.8</v>
      </c>
      <c r="U1552" s="30">
        <v>9.9999999999999645E-2</v>
      </c>
      <c r="V1552" s="30">
        <v>2.7</v>
      </c>
      <c r="W1552" s="30">
        <v>2</v>
      </c>
      <c r="X1552" s="31">
        <v>6.5000000000000002E-2</v>
      </c>
      <c r="Y1552" s="30">
        <v>1.4</v>
      </c>
      <c r="Z1552" s="30">
        <v>-0.20000000000000018</v>
      </c>
      <c r="AA1552" s="30">
        <v>1.6</v>
      </c>
      <c r="AB1552" s="30">
        <v>1.7</v>
      </c>
      <c r="AC1552" s="32">
        <v>0.303988326848249</v>
      </c>
      <c r="AD1552" s="30">
        <v>4.6767434899730613</v>
      </c>
      <c r="AE1552" s="12">
        <v>224</v>
      </c>
      <c r="AF1552" s="12">
        <v>271</v>
      </c>
      <c r="AG1552" s="12">
        <v>434</v>
      </c>
      <c r="AH1552" s="33">
        <v>5.0362694300518136</v>
      </c>
      <c r="AI1552" s="34">
        <v>294000</v>
      </c>
      <c r="AJ1552" s="34">
        <v>250000</v>
      </c>
      <c r="AK1552" s="34">
        <v>240000</v>
      </c>
      <c r="AL1552" s="35">
        <v>0.17599999999999999</v>
      </c>
      <c r="AM1552" s="35">
        <v>0.22500000000000001</v>
      </c>
      <c r="AN1552" s="12">
        <v>1.8</v>
      </c>
      <c r="AO1552" s="33">
        <v>0.19999999999999996</v>
      </c>
      <c r="AP1552" s="12">
        <v>1.6</v>
      </c>
      <c r="AQ1552" s="32">
        <v>2.2499999999999999E-2</v>
      </c>
      <c r="AR1552" s="34">
        <v>390</v>
      </c>
      <c r="AS1552" s="34">
        <v>350</v>
      </c>
      <c r="AT1552" s="31">
        <v>0.11428571428571428</v>
      </c>
      <c r="AU1552" s="32">
        <v>0.32011340207358002</v>
      </c>
      <c r="AV1552" s="36">
        <v>1151.3600000000001</v>
      </c>
      <c r="AW1552" s="30">
        <v>0.60899999999999999</v>
      </c>
      <c r="AX1552" s="30">
        <v>0.39100000000000001</v>
      </c>
      <c r="AY1552" s="30">
        <v>0.85529999999999995</v>
      </c>
      <c r="AZ1552" s="30">
        <v>7.6999999999999999E-2</v>
      </c>
      <c r="BA1552" s="30">
        <v>0.4269</v>
      </c>
      <c r="BB1552" s="30">
        <v>0.1867</v>
      </c>
      <c r="BC1552" s="30">
        <v>0.32479999999999998</v>
      </c>
      <c r="BD1552" s="37">
        <v>1.5</v>
      </c>
      <c r="BE1552" s="29">
        <v>1206</v>
      </c>
      <c r="BF1552" s="38" t="s">
        <v>4280</v>
      </c>
      <c r="BG1552" s="39">
        <v>146.15287724509599</v>
      </c>
      <c r="BH1552" s="39">
        <v>-18.652599275634199</v>
      </c>
      <c r="BI1552" s="40">
        <f t="shared" si="336"/>
        <v>70</v>
      </c>
      <c r="BJ1552" s="40">
        <f t="shared" si="337"/>
        <v>87</v>
      </c>
      <c r="BK1552" s="40">
        <f t="shared" si="338"/>
        <v>62</v>
      </c>
      <c r="BL1552" s="40">
        <f t="shared" si="339"/>
        <v>1</v>
      </c>
      <c r="BM1552" s="40">
        <f t="shared" si="340"/>
        <v>88</v>
      </c>
      <c r="BN1552" s="40">
        <f t="shared" si="341"/>
        <v>20</v>
      </c>
      <c r="BO1552" s="40">
        <f t="shared" si="342"/>
        <v>1</v>
      </c>
      <c r="BP1552" s="40">
        <f t="shared" si="343"/>
        <v>84</v>
      </c>
      <c r="BQ1552" s="41">
        <f t="shared" si="344"/>
        <v>100</v>
      </c>
      <c r="BR1552" s="40">
        <f t="shared" si="345"/>
        <v>100</v>
      </c>
      <c r="BS1552" s="41">
        <f t="shared" si="346"/>
        <v>64</v>
      </c>
      <c r="BT1552" s="41">
        <f t="shared" si="347"/>
        <v>93</v>
      </c>
      <c r="BU1552" s="41">
        <f t="shared" si="348"/>
        <v>15</v>
      </c>
      <c r="BV1552" s="41">
        <f t="shared" si="349"/>
        <v>60</v>
      </c>
    </row>
    <row r="1553" spans="2:74" x14ac:dyDescent="0.3">
      <c r="B1553" s="12" t="s">
        <v>1975</v>
      </c>
      <c r="C1553" s="12">
        <v>319011499</v>
      </c>
      <c r="D1553" s="12" t="s">
        <v>1736</v>
      </c>
      <c r="E1553" s="12" t="s">
        <v>169</v>
      </c>
      <c r="F1553" s="12" t="s">
        <v>2711</v>
      </c>
      <c r="G1553" s="12" t="s">
        <v>102</v>
      </c>
      <c r="H1553" s="12" t="s">
        <v>86</v>
      </c>
      <c r="I1553" s="28">
        <v>685000</v>
      </c>
      <c r="J1553" s="28">
        <v>650000</v>
      </c>
      <c r="K1553" s="28">
        <v>595000</v>
      </c>
      <c r="L1553" s="28">
        <v>565000</v>
      </c>
      <c r="M1553" s="28">
        <v>540000</v>
      </c>
      <c r="N1553" s="28">
        <v>460000</v>
      </c>
      <c r="O1553" s="29">
        <v>76</v>
      </c>
      <c r="P1553" s="29">
        <v>72</v>
      </c>
      <c r="Q1553" s="29">
        <v>72</v>
      </c>
      <c r="R1553" s="28">
        <v>500</v>
      </c>
      <c r="S1553" s="28">
        <v>470</v>
      </c>
      <c r="T1553" s="30">
        <v>2.9</v>
      </c>
      <c r="U1553" s="30">
        <v>-0.10000000000000009</v>
      </c>
      <c r="V1553" s="30">
        <v>3</v>
      </c>
      <c r="W1553" s="30">
        <v>2.8</v>
      </c>
      <c r="X1553" s="31">
        <v>3.7956204379562042E-2</v>
      </c>
      <c r="Y1553" s="30">
        <v>1.8</v>
      </c>
      <c r="Z1553" s="30">
        <v>-0.30000000000000004</v>
      </c>
      <c r="AA1553" s="30">
        <v>2.1</v>
      </c>
      <c r="AB1553" s="30">
        <v>2</v>
      </c>
      <c r="AC1553" s="32">
        <v>0.43681856304165501</v>
      </c>
      <c r="AD1553" s="30">
        <v>11.508489064751295</v>
      </c>
      <c r="AE1553" s="12">
        <v>599</v>
      </c>
      <c r="AF1553" s="12">
        <v>553</v>
      </c>
      <c r="AG1553" s="12">
        <v>524</v>
      </c>
      <c r="AH1553" s="33">
        <v>4.06993006993007</v>
      </c>
      <c r="AI1553" s="34">
        <v>579000</v>
      </c>
      <c r="AJ1553" s="34">
        <v>499950</v>
      </c>
      <c r="AK1553" s="34">
        <v>445000</v>
      </c>
      <c r="AL1553" s="35">
        <v>0.15811581158115812</v>
      </c>
      <c r="AM1553" s="35">
        <v>0.30112359550561796</v>
      </c>
      <c r="AN1553" s="12">
        <v>3.7</v>
      </c>
      <c r="AO1553" s="33">
        <v>0.10000000000000009</v>
      </c>
      <c r="AP1553" s="12">
        <v>3.6</v>
      </c>
      <c r="AQ1553" s="32">
        <v>0.10034602076124569</v>
      </c>
      <c r="AR1553" s="34">
        <v>550</v>
      </c>
      <c r="AS1553" s="34">
        <v>500</v>
      </c>
      <c r="AT1553" s="31">
        <v>0.1</v>
      </c>
      <c r="AU1553" s="32">
        <v>0.50997647258656176</v>
      </c>
      <c r="AV1553" s="36">
        <v>1144.6400000000001</v>
      </c>
      <c r="AW1553" s="30">
        <v>0.70540000000000003</v>
      </c>
      <c r="AX1553" s="30">
        <v>0.29459999999999997</v>
      </c>
      <c r="AY1553" s="30">
        <v>0.9304</v>
      </c>
      <c r="AZ1553" s="30">
        <v>1.01E-2</v>
      </c>
      <c r="BA1553" s="30">
        <v>0.48970000000000002</v>
      </c>
      <c r="BB1553" s="30">
        <v>0.26979999999999998</v>
      </c>
      <c r="BC1553" s="30">
        <v>0.1699</v>
      </c>
      <c r="BD1553" s="37">
        <v>3</v>
      </c>
      <c r="BE1553" s="29">
        <v>267</v>
      </c>
      <c r="BF1553" s="38" t="s">
        <v>4281</v>
      </c>
      <c r="BG1553" s="39">
        <v>152.30860344321201</v>
      </c>
      <c r="BH1553" s="39">
        <v>-25.160727824654899</v>
      </c>
      <c r="BI1553" s="40">
        <f t="shared" si="336"/>
        <v>69</v>
      </c>
      <c r="BJ1553" s="40">
        <f t="shared" si="337"/>
        <v>55</v>
      </c>
      <c r="BK1553" s="40">
        <f t="shared" si="338"/>
        <v>74</v>
      </c>
      <c r="BL1553" s="40">
        <f t="shared" si="339"/>
        <v>1</v>
      </c>
      <c r="BM1553" s="40">
        <f t="shared" si="340"/>
        <v>79</v>
      </c>
      <c r="BN1553" s="40">
        <f t="shared" si="341"/>
        <v>100</v>
      </c>
      <c r="BO1553" s="40">
        <f t="shared" si="342"/>
        <v>59</v>
      </c>
      <c r="BP1553" s="40">
        <f t="shared" si="343"/>
        <v>98</v>
      </c>
      <c r="BQ1553" s="41">
        <f t="shared" si="344"/>
        <v>77</v>
      </c>
      <c r="BR1553" s="40">
        <f t="shared" si="345"/>
        <v>36</v>
      </c>
      <c r="BS1553" s="41">
        <f t="shared" si="346"/>
        <v>1</v>
      </c>
      <c r="BT1553" s="41">
        <f t="shared" si="347"/>
        <v>87</v>
      </c>
      <c r="BU1553" s="41">
        <f t="shared" si="348"/>
        <v>30</v>
      </c>
      <c r="BV1553" s="41">
        <f t="shared" si="349"/>
        <v>60</v>
      </c>
    </row>
    <row r="1554" spans="2:74" x14ac:dyDescent="0.3">
      <c r="B1554" s="12" t="s">
        <v>1976</v>
      </c>
      <c r="C1554" s="12">
        <v>401051017</v>
      </c>
      <c r="D1554" s="12" t="s">
        <v>1384</v>
      </c>
      <c r="E1554" s="12" t="s">
        <v>270</v>
      </c>
      <c r="F1554" s="12" t="s">
        <v>2084</v>
      </c>
      <c r="G1554" s="12" t="s">
        <v>106</v>
      </c>
      <c r="H1554" s="12" t="s">
        <v>86</v>
      </c>
      <c r="I1554" s="28">
        <v>1248000</v>
      </c>
      <c r="J1554" s="28">
        <v>1178666</v>
      </c>
      <c r="K1554" s="28">
        <v>1144000</v>
      </c>
      <c r="L1554" s="28">
        <v>1200000</v>
      </c>
      <c r="M1554" s="28">
        <v>1200000</v>
      </c>
      <c r="N1554" s="28">
        <v>1250000</v>
      </c>
      <c r="O1554" s="29">
        <v>19</v>
      </c>
      <c r="P1554" s="29">
        <v>19</v>
      </c>
      <c r="Q1554" s="29">
        <v>23</v>
      </c>
      <c r="R1554" s="28">
        <v>660</v>
      </c>
      <c r="S1554" s="28">
        <v>650</v>
      </c>
      <c r="T1554" s="30">
        <v>2.2000000000000002</v>
      </c>
      <c r="U1554" s="30">
        <v>0.20000000000000018</v>
      </c>
      <c r="V1554" s="30">
        <v>2</v>
      </c>
      <c r="W1554" s="30">
        <v>1.6</v>
      </c>
      <c r="X1554" s="31">
        <v>2.75E-2</v>
      </c>
      <c r="Y1554" s="30">
        <v>4.8</v>
      </c>
      <c r="Z1554" s="30">
        <v>-0.29999999999999982</v>
      </c>
      <c r="AA1554" s="30">
        <v>5.0999999999999996</v>
      </c>
      <c r="AB1554" s="30">
        <v>4.7</v>
      </c>
      <c r="AC1554" s="32">
        <v>0.35649468498833287</v>
      </c>
      <c r="AD1554" s="30">
        <v>12.963443090484832</v>
      </c>
      <c r="AE1554" s="12">
        <v>93</v>
      </c>
      <c r="AF1554" s="12">
        <v>62</v>
      </c>
      <c r="AG1554" s="12">
        <v>66</v>
      </c>
      <c r="AH1554" s="33">
        <v>2.9473684210526314</v>
      </c>
      <c r="AI1554" s="34">
        <v>1275000</v>
      </c>
      <c r="AJ1554" s="34">
        <v>1185000</v>
      </c>
      <c r="AK1554" s="34">
        <v>1000000</v>
      </c>
      <c r="AL1554" s="35">
        <v>7.5949367088607597E-2</v>
      </c>
      <c r="AM1554" s="35">
        <v>0.27500000000000002</v>
      </c>
      <c r="AN1554" s="12">
        <v>2.2000000000000002</v>
      </c>
      <c r="AO1554" s="33">
        <v>0</v>
      </c>
      <c r="AP1554" s="12">
        <v>2.2000000000000002</v>
      </c>
      <c r="AQ1554" s="32">
        <v>9.3181818181818171E-2</v>
      </c>
      <c r="AR1554" s="34">
        <v>665</v>
      </c>
      <c r="AS1554" s="34">
        <v>620</v>
      </c>
      <c r="AT1554" s="31">
        <v>7.2580645161290328E-2</v>
      </c>
      <c r="AU1554" s="32">
        <v>0.29569798258459934</v>
      </c>
      <c r="AV1554" s="36">
        <v>1851.3600000000001</v>
      </c>
      <c r="AW1554" s="30">
        <v>0.53739999999999999</v>
      </c>
      <c r="AX1554" s="30">
        <v>0.46260000000000001</v>
      </c>
      <c r="AY1554" s="30">
        <v>0.31909999999999999</v>
      </c>
      <c r="AZ1554" s="30">
        <v>0.45240000000000002</v>
      </c>
      <c r="BA1554" s="30">
        <v>0.2843</v>
      </c>
      <c r="BB1554" s="30">
        <v>0.20610000000000001</v>
      </c>
      <c r="BC1554" s="30">
        <v>0.45100000000000001</v>
      </c>
      <c r="BD1554" s="37">
        <v>7.5</v>
      </c>
      <c r="BE1554" s="29">
        <v>3</v>
      </c>
      <c r="BF1554" s="38" t="s">
        <v>4282</v>
      </c>
      <c r="BG1554" s="39">
        <v>138.634360187396</v>
      </c>
      <c r="BH1554" s="39">
        <v>-34.924516905046303</v>
      </c>
      <c r="BI1554" s="40">
        <f t="shared" si="336"/>
        <v>80</v>
      </c>
      <c r="BJ1554" s="40">
        <f t="shared" si="337"/>
        <v>80</v>
      </c>
      <c r="BK1554" s="40">
        <f t="shared" si="338"/>
        <v>88</v>
      </c>
      <c r="BL1554" s="40">
        <f t="shared" si="339"/>
        <v>2</v>
      </c>
      <c r="BM1554" s="40">
        <f t="shared" si="340"/>
        <v>39</v>
      </c>
      <c r="BN1554" s="40">
        <f t="shared" si="341"/>
        <v>100</v>
      </c>
      <c r="BO1554" s="40">
        <f t="shared" si="342"/>
        <v>100</v>
      </c>
      <c r="BP1554" s="40">
        <f t="shared" si="343"/>
        <v>53</v>
      </c>
      <c r="BQ1554" s="41">
        <f t="shared" si="344"/>
        <v>42</v>
      </c>
      <c r="BR1554" s="40">
        <f t="shared" si="345"/>
        <v>21</v>
      </c>
      <c r="BS1554" s="41">
        <f t="shared" si="346"/>
        <v>30</v>
      </c>
      <c r="BT1554" s="41">
        <f t="shared" si="347"/>
        <v>37</v>
      </c>
      <c r="BU1554" s="41">
        <f t="shared" si="348"/>
        <v>75</v>
      </c>
      <c r="BV1554" s="41">
        <f t="shared" si="349"/>
        <v>60</v>
      </c>
    </row>
    <row r="1555" spans="2:74" x14ac:dyDescent="0.3">
      <c r="B1555" s="12" t="s">
        <v>1977</v>
      </c>
      <c r="C1555" s="12">
        <v>403041072</v>
      </c>
      <c r="D1555" s="12" t="s">
        <v>209</v>
      </c>
      <c r="E1555" s="12" t="s">
        <v>172</v>
      </c>
      <c r="F1555" s="12" t="s">
        <v>2084</v>
      </c>
      <c r="G1555" s="12" t="s">
        <v>106</v>
      </c>
      <c r="H1555" s="12" t="s">
        <v>86</v>
      </c>
      <c r="I1555" s="28">
        <v>767099</v>
      </c>
      <c r="J1555" s="28">
        <v>746000</v>
      </c>
      <c r="K1555" s="28">
        <v>656140</v>
      </c>
      <c r="L1555" s="28">
        <v>740000</v>
      </c>
      <c r="M1555" s="28">
        <v>720000</v>
      </c>
      <c r="N1555" s="28">
        <v>660000</v>
      </c>
      <c r="O1555" s="29">
        <v>21</v>
      </c>
      <c r="P1555" s="29">
        <v>22</v>
      </c>
      <c r="Q1555" s="29">
        <v>23</v>
      </c>
      <c r="R1555" s="28">
        <v>550</v>
      </c>
      <c r="S1555" s="28">
        <v>520</v>
      </c>
      <c r="T1555" s="30">
        <v>3.2</v>
      </c>
      <c r="U1555" s="30">
        <v>-9.9999999999999645E-2</v>
      </c>
      <c r="V1555" s="30">
        <v>3.3</v>
      </c>
      <c r="W1555" s="30">
        <v>3.2</v>
      </c>
      <c r="X1555" s="31">
        <v>3.7283323273788652E-2</v>
      </c>
      <c r="Y1555" s="30">
        <v>3.8</v>
      </c>
      <c r="Z1555" s="30">
        <v>0</v>
      </c>
      <c r="AA1555" s="30">
        <v>3.8</v>
      </c>
      <c r="AB1555" s="30">
        <v>3.4</v>
      </c>
      <c r="AC1555" s="32">
        <v>0.37287124416964956</v>
      </c>
      <c r="AD1555" s="30">
        <v>10.001019529066223</v>
      </c>
      <c r="AE1555" s="12">
        <v>438</v>
      </c>
      <c r="AF1555" s="12">
        <v>349</v>
      </c>
      <c r="AG1555" s="12">
        <v>366</v>
      </c>
      <c r="AH1555" s="33">
        <v>2.3387978142076502</v>
      </c>
      <c r="AI1555" s="34">
        <v>745000</v>
      </c>
      <c r="AJ1555" s="34">
        <v>657000</v>
      </c>
      <c r="AK1555" s="34">
        <v>600000</v>
      </c>
      <c r="AL1555" s="35">
        <v>0.13394216133942161</v>
      </c>
      <c r="AM1555" s="35">
        <v>0.24166666666666667</v>
      </c>
      <c r="AN1555" s="12">
        <v>2.8</v>
      </c>
      <c r="AO1555" s="33">
        <v>0</v>
      </c>
      <c r="AP1555" s="12">
        <v>2.8</v>
      </c>
      <c r="AQ1555" s="32">
        <v>0.11594202898550725</v>
      </c>
      <c r="AR1555" s="34">
        <v>560</v>
      </c>
      <c r="AS1555" s="34">
        <v>520</v>
      </c>
      <c r="AT1555" s="31">
        <v>7.6923076923076927E-2</v>
      </c>
      <c r="AU1555" s="32">
        <v>0.43377969749140266</v>
      </c>
      <c r="AV1555" s="36">
        <v>1475.0400000000002</v>
      </c>
      <c r="AW1555" s="30">
        <v>0.7077</v>
      </c>
      <c r="AX1555" s="30">
        <v>0.2923</v>
      </c>
      <c r="AY1555" s="30">
        <v>0.9123</v>
      </c>
      <c r="AZ1555" s="30">
        <v>6.7599999999999993E-2</v>
      </c>
      <c r="BA1555" s="30">
        <v>0.28999999999999998</v>
      </c>
      <c r="BB1555" s="30">
        <v>0.43109999999999998</v>
      </c>
      <c r="BC1555" s="30">
        <v>0.24740000000000001</v>
      </c>
      <c r="BD1555" s="37">
        <v>2.5</v>
      </c>
      <c r="BE1555" s="29">
        <v>44</v>
      </c>
      <c r="BF1555" s="38" t="s">
        <v>4283</v>
      </c>
      <c r="BG1555" s="39">
        <v>138.465507214523</v>
      </c>
      <c r="BH1555" s="39">
        <v>-35.296327646233998</v>
      </c>
      <c r="BI1555" s="40">
        <f t="shared" ref="BI1555:BI1618" si="350">IF(T1555&lt;=1, 100, IF(T1555&gt;=7, 1, ROUND(100 - ((T1555-1)/6)*99, 0)))</f>
        <v>64</v>
      </c>
      <c r="BJ1555" s="40">
        <f t="shared" ref="BJ1555:BJ1618" si="351">IF(AN1555&lt;=1, 100, IF(AN1555&gt;=7, 1, ROUND(100 - ((AN1555-1)/6)*99, 0)))</f>
        <v>70</v>
      </c>
      <c r="BK1555" s="40">
        <f t="shared" ref="BK1555:BK1618" si="352">IF(AH1555&lt;=2, 100, IF(AH1555&gt;=10, 1, ROUND(100 - ((AH1555-2)/8)*99, 0)))</f>
        <v>96</v>
      </c>
      <c r="BL1555" s="40">
        <f t="shared" ref="BL1555:BL1618" si="353">IF(OR(ISBLANK(AU1555), AU1555=""), "", IF(AU1555&lt;=0, 100, IF(AU1555&gt;=0.3, 1, ROUND(100 - (AU1555/0.3)*99, 0))))</f>
        <v>1</v>
      </c>
      <c r="BM1555" s="40">
        <f t="shared" ref="BM1555:BM1618" si="354">IF(AL1555&lt;=0, 1, IF(AL1555&gt;=0.2, 100, ROUND(1 + (AL1555/0.2)*99, 0)))</f>
        <v>67</v>
      </c>
      <c r="BN1555" s="40">
        <f t="shared" ref="BN1555:BN1618" si="355">IF(AQ1555&lt;=0.01, 1, IF(AQ1555&gt;=0.075, 100, ROUND(1 + ((AQ1555-0.01)/0.065)*99, 0)))</f>
        <v>100</v>
      </c>
      <c r="BO1555" s="40">
        <f t="shared" ref="BO1555:BO1618" si="356">IF(BE1555&gt;=750, 1, IF(BE1555&lt;=50, 100, ROUND(100 - 99 * (((BE1555 - 50)/700)^0.75), 0)))</f>
        <v>100</v>
      </c>
      <c r="BP1555" s="40">
        <f t="shared" ref="BP1555:BP1618" si="357">IF(BA1555&gt;=0.5, 100, IF(BA1555&lt;=0.05, 1, ROUND(1 + ((BA1555-0.05)/0.45)*99, 0)))</f>
        <v>54</v>
      </c>
      <c r="BQ1555" s="41">
        <f t="shared" ref="BQ1555:BQ1618" si="358">IF(X1555&gt;=0.045, 100, IF(X1555&lt;=0.015, 1, ROUND(1 + ((X1555-0.015)/0.03)*99, 0)))</f>
        <v>75</v>
      </c>
      <c r="BR1555" s="40">
        <f t="shared" ref="BR1555:BR1618" si="359">IF(AD1555&lt;=5, 100, IF(AD1555&gt;=15, 1, ROUND(100 - ((AD1555-5)/10)*99, 0)))</f>
        <v>50</v>
      </c>
      <c r="BS1555" s="41">
        <f t="shared" ref="BS1555:BS1618" si="360">IF(AC1555&lt;=0.25, 100, IF(AC1555&gt;=0.4, 1, ROUND(100 - ((AC1555-0.25)/0.15)*99, 0)))</f>
        <v>19</v>
      </c>
      <c r="BT1555" s="41">
        <f t="shared" ref="BT1555:BT1618" si="361">IF(Y1555&lt;=1, 100, IF(Y1555&gt;=7, 1, ROUND(100 - ((Y1555-1)/6)*99, 0)))</f>
        <v>54</v>
      </c>
      <c r="BU1555" s="41">
        <f t="shared" ref="BU1555:BU1618" si="362">BD1555*10</f>
        <v>25</v>
      </c>
      <c r="BV1555" s="41">
        <f t="shared" ref="BV1555:BV1618" si="363">IF(
  (
    IF($BI$2,0.1,0) + IF($BJ$2,0.1,0) + IF($BK$2,0.05,0) + IF($BL$2,0.07,0) + IF($BM$2,0.05,0) + IF($BN$2,0.1,0) +
    IF($BO$2,0.07,0) + IF($BP$2,0.08,0) + IF($BQ$2,0.08,0) + IF($BR$2,0.07,0) + IF($BS$2,0.07,0) + IF($BT$2,0.08,0) +
    IF($BU$2,0.08,0)
  ) = 0,
  "",
  ROUND(
    (
      IF($BI$2, BI1555*0.1, 0) + IF($BJ$2, BJ1555*0.1, 0) + IF($BK$2, BK1555*0.05, 0) + IF($BL$2, BL1555*0.07, 0) +
      IF($BM$2, BM1555*0.05, 0) + IF($BN$2, BN1555*0.1, 0) + IF($BO$2, BO1555*0.07, 0) + IF($BP$2, BP1555*0.08, 0) +
      IF($BQ$2, BQ1555*0.08, 0) + IF($BR$2, BR1555*0.07, 0) + IF($BS$2, BS1555*0.07, 0) + IF($BT$2, BT1555*0.08, 0) +
      IF($BU$2, BU1555*0.08, 0)
    ) /
    (
      IF($BI$2,0.1,0) + IF($BJ$2,0.1,0) + IF($BK$2,0.05,0) + IF($BL$2,0.07,0) + IF($BM$2,0.05,0) +
      IF($BN$2,0.1,0) + IF($BO$2,0.07,0) + IF($BP$2,0.08,0) + IF($BQ$2,0.08,0) + IF($BR$2,0.07,0) +
      IF($BS$2,0.07,0) + IF($BT$2,0.08,0) + IF($BU$2,0.08,0)
    ),
  0)
)</f>
        <v>60</v>
      </c>
    </row>
    <row r="1556" spans="2:74" x14ac:dyDescent="0.3">
      <c r="B1556" s="12" t="s">
        <v>1978</v>
      </c>
      <c r="C1556" s="12">
        <v>403041074</v>
      </c>
      <c r="D1556" s="12" t="s">
        <v>209</v>
      </c>
      <c r="E1556" s="12" t="s">
        <v>172</v>
      </c>
      <c r="F1556" s="12" t="s">
        <v>2084</v>
      </c>
      <c r="G1556" s="12" t="s">
        <v>106</v>
      </c>
      <c r="H1556" s="12" t="s">
        <v>86</v>
      </c>
      <c r="I1556" s="28">
        <v>732950</v>
      </c>
      <c r="J1556" s="28">
        <v>727600</v>
      </c>
      <c r="K1556" s="28">
        <v>636000</v>
      </c>
      <c r="L1556" s="28">
        <v>755000</v>
      </c>
      <c r="M1556" s="28">
        <v>707500</v>
      </c>
      <c r="N1556" s="28">
        <v>617000</v>
      </c>
      <c r="O1556" s="29">
        <v>23</v>
      </c>
      <c r="P1556" s="29">
        <v>23</v>
      </c>
      <c r="Q1556" s="29">
        <v>26</v>
      </c>
      <c r="R1556" s="28">
        <v>550</v>
      </c>
      <c r="S1556" s="28">
        <v>500</v>
      </c>
      <c r="T1556" s="30">
        <v>2.9</v>
      </c>
      <c r="U1556" s="30">
        <v>0</v>
      </c>
      <c r="V1556" s="30">
        <v>2.9</v>
      </c>
      <c r="W1556" s="30">
        <v>2.9</v>
      </c>
      <c r="X1556" s="31">
        <v>3.9020397025717989E-2</v>
      </c>
      <c r="Y1556" s="30">
        <v>4.5</v>
      </c>
      <c r="Z1556" s="30">
        <v>-0.29999999999999982</v>
      </c>
      <c r="AA1556" s="30">
        <v>4.8</v>
      </c>
      <c r="AB1556" s="30">
        <v>4.7</v>
      </c>
      <c r="AC1556" s="32">
        <v>0.40251756440281028</v>
      </c>
      <c r="AD1556" s="30">
        <v>10.315568140875518</v>
      </c>
      <c r="AE1556" s="12">
        <v>438</v>
      </c>
      <c r="AF1556" s="12">
        <v>349</v>
      </c>
      <c r="AG1556" s="12">
        <v>366</v>
      </c>
      <c r="AH1556" s="33">
        <v>2.3387978142076502</v>
      </c>
      <c r="AI1556" s="34">
        <v>745000</v>
      </c>
      <c r="AJ1556" s="34">
        <v>657000</v>
      </c>
      <c r="AK1556" s="34">
        <v>600000</v>
      </c>
      <c r="AL1556" s="35">
        <v>0.13394216133942161</v>
      </c>
      <c r="AM1556" s="35">
        <v>0.24166666666666667</v>
      </c>
      <c r="AN1556" s="12">
        <v>2.8</v>
      </c>
      <c r="AO1556" s="33">
        <v>0</v>
      </c>
      <c r="AP1556" s="12">
        <v>2.8</v>
      </c>
      <c r="AQ1556" s="32">
        <v>0.11594202898550725</v>
      </c>
      <c r="AR1556" s="34">
        <v>560</v>
      </c>
      <c r="AS1556" s="34">
        <v>520</v>
      </c>
      <c r="AT1556" s="31">
        <v>7.6923076923076927E-2</v>
      </c>
      <c r="AU1556" s="32">
        <v>0.43377969749140266</v>
      </c>
      <c r="AV1556" s="36">
        <v>1366.4</v>
      </c>
      <c r="AW1556" s="30">
        <v>0.63039999999999996</v>
      </c>
      <c r="AX1556" s="30">
        <v>0.36959999999999998</v>
      </c>
      <c r="AY1556" s="30">
        <v>0.80689999999999995</v>
      </c>
      <c r="AZ1556" s="30">
        <v>0.1384</v>
      </c>
      <c r="BA1556" s="30">
        <v>0.28539999999999999</v>
      </c>
      <c r="BB1556" s="30">
        <v>0.3221</v>
      </c>
      <c r="BC1556" s="30">
        <v>0.35959999999999998</v>
      </c>
      <c r="BD1556" s="37">
        <v>5</v>
      </c>
      <c r="BE1556" s="29">
        <v>27</v>
      </c>
      <c r="BF1556" s="38" t="s">
        <v>4284</v>
      </c>
      <c r="BG1556" s="39">
        <v>138.4775844349</v>
      </c>
      <c r="BH1556" s="39">
        <v>-35.138541049573803</v>
      </c>
      <c r="BI1556" s="40">
        <f t="shared" si="350"/>
        <v>69</v>
      </c>
      <c r="BJ1556" s="40">
        <f t="shared" si="351"/>
        <v>70</v>
      </c>
      <c r="BK1556" s="40">
        <f t="shared" si="352"/>
        <v>96</v>
      </c>
      <c r="BL1556" s="40">
        <f t="shared" si="353"/>
        <v>1</v>
      </c>
      <c r="BM1556" s="40">
        <f t="shared" si="354"/>
        <v>67</v>
      </c>
      <c r="BN1556" s="40">
        <f t="shared" si="355"/>
        <v>100</v>
      </c>
      <c r="BO1556" s="40">
        <f t="shared" si="356"/>
        <v>100</v>
      </c>
      <c r="BP1556" s="40">
        <f t="shared" si="357"/>
        <v>53</v>
      </c>
      <c r="BQ1556" s="41">
        <f t="shared" si="358"/>
        <v>80</v>
      </c>
      <c r="BR1556" s="40">
        <f t="shared" si="359"/>
        <v>47</v>
      </c>
      <c r="BS1556" s="41">
        <f t="shared" si="360"/>
        <v>1</v>
      </c>
      <c r="BT1556" s="41">
        <f t="shared" si="361"/>
        <v>42</v>
      </c>
      <c r="BU1556" s="41">
        <f t="shared" si="362"/>
        <v>50</v>
      </c>
      <c r="BV1556" s="41">
        <f t="shared" si="363"/>
        <v>60</v>
      </c>
    </row>
    <row r="1557" spans="2:74" x14ac:dyDescent="0.3">
      <c r="B1557" s="12" t="s">
        <v>1979</v>
      </c>
      <c r="C1557" s="12">
        <v>406011133</v>
      </c>
      <c r="D1557" s="12" t="s">
        <v>571</v>
      </c>
      <c r="E1557" s="12" t="s">
        <v>572</v>
      </c>
      <c r="F1557" s="12" t="s">
        <v>1979</v>
      </c>
      <c r="G1557" s="12" t="s">
        <v>106</v>
      </c>
      <c r="H1557" s="12" t="s">
        <v>86</v>
      </c>
      <c r="I1557" s="28">
        <v>495000</v>
      </c>
      <c r="J1557" s="28">
        <v>495000</v>
      </c>
      <c r="K1557" s="28">
        <v>465000</v>
      </c>
      <c r="L1557" s="28">
        <v>450000</v>
      </c>
      <c r="M1557" s="28">
        <v>442000</v>
      </c>
      <c r="N1557" s="28">
        <v>435650</v>
      </c>
      <c r="O1557" s="29">
        <v>49</v>
      </c>
      <c r="P1557" s="29">
        <v>44</v>
      </c>
      <c r="Q1557" s="29">
        <v>34</v>
      </c>
      <c r="R1557" s="28">
        <v>460</v>
      </c>
      <c r="S1557" s="28">
        <v>420</v>
      </c>
      <c r="T1557" s="30">
        <v>2.2000000000000002</v>
      </c>
      <c r="U1557" s="30">
        <v>-9.9999999999999645E-2</v>
      </c>
      <c r="V1557" s="30">
        <v>2.2999999999999998</v>
      </c>
      <c r="W1557" s="30">
        <v>2.2000000000000002</v>
      </c>
      <c r="X1557" s="31">
        <v>4.8323232323232324E-2</v>
      </c>
      <c r="Y1557" s="30">
        <v>3.2</v>
      </c>
      <c r="Z1557" s="30">
        <v>-9.9999999999999645E-2</v>
      </c>
      <c r="AA1557" s="30">
        <v>3.3</v>
      </c>
      <c r="AB1557" s="30">
        <v>2.4</v>
      </c>
      <c r="AC1557" s="32">
        <v>0.31569122652904358</v>
      </c>
      <c r="AD1557" s="30">
        <v>6.532907906851027</v>
      </c>
      <c r="AE1557" s="12">
        <v>317</v>
      </c>
      <c r="AF1557" s="12">
        <v>371</v>
      </c>
      <c r="AG1557" s="12">
        <v>296</v>
      </c>
      <c r="AH1557" s="33">
        <v>5.0582278481012661</v>
      </c>
      <c r="AI1557" s="34">
        <v>360000</v>
      </c>
      <c r="AJ1557" s="34">
        <v>335000</v>
      </c>
      <c r="AK1557" s="34">
        <v>292500</v>
      </c>
      <c r="AL1557" s="35">
        <v>7.4626865671641784E-2</v>
      </c>
      <c r="AM1557" s="35">
        <v>0.23076923076923078</v>
      </c>
      <c r="AN1557" s="12">
        <v>1.9</v>
      </c>
      <c r="AO1557" s="33">
        <v>0</v>
      </c>
      <c r="AP1557" s="12">
        <v>1.9</v>
      </c>
      <c r="AQ1557" s="32">
        <v>2.3605150214592273E-2</v>
      </c>
      <c r="AR1557" s="34">
        <v>375</v>
      </c>
      <c r="AS1557" s="34">
        <v>350</v>
      </c>
      <c r="AT1557" s="31">
        <v>7.1428571428571425E-2</v>
      </c>
      <c r="AU1557" s="32">
        <v>0.21151931711313166</v>
      </c>
      <c r="AV1557" s="36">
        <v>1457.1200000000001</v>
      </c>
      <c r="AW1557" s="30">
        <v>0.66420000000000001</v>
      </c>
      <c r="AX1557" s="30">
        <v>0.33579999999999999</v>
      </c>
      <c r="AY1557" s="30">
        <v>0.83130000000000004</v>
      </c>
      <c r="AZ1557" s="30">
        <v>0.1036</v>
      </c>
      <c r="BA1557" s="30">
        <v>0.31659999999999999</v>
      </c>
      <c r="BB1557" s="30">
        <v>0.3261</v>
      </c>
      <c r="BC1557" s="30">
        <v>0.31619999999999998</v>
      </c>
      <c r="BD1557" s="37">
        <v>3</v>
      </c>
      <c r="BE1557" s="29">
        <v>258</v>
      </c>
      <c r="BF1557" s="38" t="s">
        <v>4285</v>
      </c>
      <c r="BG1557" s="39">
        <v>135.781538510769</v>
      </c>
      <c r="BH1557" s="39">
        <v>-34.704128856485099</v>
      </c>
      <c r="BI1557" s="40">
        <f t="shared" si="350"/>
        <v>80</v>
      </c>
      <c r="BJ1557" s="40">
        <f t="shared" si="351"/>
        <v>85</v>
      </c>
      <c r="BK1557" s="40">
        <f t="shared" si="352"/>
        <v>62</v>
      </c>
      <c r="BL1557" s="40">
        <f t="shared" si="353"/>
        <v>30</v>
      </c>
      <c r="BM1557" s="40">
        <f t="shared" si="354"/>
        <v>38</v>
      </c>
      <c r="BN1557" s="40">
        <f t="shared" si="355"/>
        <v>22</v>
      </c>
      <c r="BO1557" s="40">
        <f t="shared" si="356"/>
        <v>60</v>
      </c>
      <c r="BP1557" s="40">
        <f t="shared" si="357"/>
        <v>60</v>
      </c>
      <c r="BQ1557" s="41">
        <f t="shared" si="358"/>
        <v>100</v>
      </c>
      <c r="BR1557" s="40">
        <f t="shared" si="359"/>
        <v>85</v>
      </c>
      <c r="BS1557" s="41">
        <f t="shared" si="360"/>
        <v>57</v>
      </c>
      <c r="BT1557" s="41">
        <f t="shared" si="361"/>
        <v>64</v>
      </c>
      <c r="BU1557" s="41">
        <f t="shared" si="362"/>
        <v>30</v>
      </c>
      <c r="BV1557" s="41">
        <f t="shared" si="363"/>
        <v>60</v>
      </c>
    </row>
    <row r="1558" spans="2:74" x14ac:dyDescent="0.3">
      <c r="B1558" s="12" t="s">
        <v>1980</v>
      </c>
      <c r="C1558" s="12">
        <v>407021174</v>
      </c>
      <c r="D1558" s="12" t="s">
        <v>141</v>
      </c>
      <c r="E1558" s="12" t="s">
        <v>105</v>
      </c>
      <c r="F1558" s="12" t="s">
        <v>4191</v>
      </c>
      <c r="G1558" s="12" t="s">
        <v>106</v>
      </c>
      <c r="H1558" s="12" t="s">
        <v>86</v>
      </c>
      <c r="I1558" s="28">
        <v>489000</v>
      </c>
      <c r="J1558" s="28">
        <v>479000</v>
      </c>
      <c r="K1558" s="28">
        <v>430000</v>
      </c>
      <c r="L1558" s="28">
        <v>475000</v>
      </c>
      <c r="M1558" s="28">
        <v>470000</v>
      </c>
      <c r="N1558" s="28">
        <v>420000</v>
      </c>
      <c r="O1558" s="29">
        <v>41</v>
      </c>
      <c r="P1558" s="29">
        <v>44</v>
      </c>
      <c r="Q1558" s="29">
        <v>40</v>
      </c>
      <c r="R1558" s="28">
        <v>430</v>
      </c>
      <c r="S1558" s="28">
        <v>410</v>
      </c>
      <c r="T1558" s="30">
        <v>2.6</v>
      </c>
      <c r="U1558" s="30">
        <v>-0.10000000000000009</v>
      </c>
      <c r="V1558" s="30">
        <v>2.7</v>
      </c>
      <c r="W1558" s="30">
        <v>2.9</v>
      </c>
      <c r="X1558" s="31">
        <v>4.5725971370143149E-2</v>
      </c>
      <c r="Y1558" s="30">
        <v>4.2</v>
      </c>
      <c r="Z1558" s="30">
        <v>0.20000000000000018</v>
      </c>
      <c r="AA1558" s="30">
        <v>4</v>
      </c>
      <c r="AB1558" s="30">
        <v>3.3</v>
      </c>
      <c r="AC1558" s="32">
        <v>0.31729634002361273</v>
      </c>
      <c r="AD1558" s="30">
        <v>6.9390836436290977</v>
      </c>
      <c r="AE1558" s="12">
        <v>368</v>
      </c>
      <c r="AF1558" s="12">
        <v>388</v>
      </c>
      <c r="AG1558" s="12">
        <v>313</v>
      </c>
      <c r="AH1558" s="33">
        <v>4.8745837957824643</v>
      </c>
      <c r="AI1558" s="34">
        <v>397000</v>
      </c>
      <c r="AJ1558" s="34">
        <v>383000</v>
      </c>
      <c r="AK1558" s="34">
        <v>370000</v>
      </c>
      <c r="AL1558" s="35">
        <v>3.6553524804177548E-2</v>
      </c>
      <c r="AM1558" s="35">
        <v>7.2972972972972977E-2</v>
      </c>
      <c r="AN1558" s="12">
        <v>1.9</v>
      </c>
      <c r="AO1558" s="33">
        <v>9.9999999999999867E-2</v>
      </c>
      <c r="AP1558" s="12">
        <v>1.8</v>
      </c>
      <c r="AQ1558" s="32">
        <v>6.6108786610878656E-2</v>
      </c>
      <c r="AR1558" s="34">
        <v>420</v>
      </c>
      <c r="AS1558" s="34">
        <v>385</v>
      </c>
      <c r="AT1558" s="31">
        <v>9.0909090909090912E-2</v>
      </c>
      <c r="AU1558" s="32">
        <v>0.26067178425289039</v>
      </c>
      <c r="AV1558" s="36">
        <v>1355.2</v>
      </c>
      <c r="AW1558" s="30">
        <v>0.629</v>
      </c>
      <c r="AX1558" s="30">
        <v>0.371</v>
      </c>
      <c r="AY1558" s="30">
        <v>0.74750000000000005</v>
      </c>
      <c r="AZ1558" s="30">
        <v>0.1525</v>
      </c>
      <c r="BA1558" s="30">
        <v>0.30570000000000003</v>
      </c>
      <c r="BB1558" s="30">
        <v>0.31890000000000002</v>
      </c>
      <c r="BC1558" s="30">
        <v>0.30940000000000001</v>
      </c>
      <c r="BD1558" s="37">
        <v>2</v>
      </c>
      <c r="BE1558" s="29">
        <v>373</v>
      </c>
      <c r="BF1558" s="38" t="s">
        <v>4286</v>
      </c>
      <c r="BG1558" s="39">
        <v>140.70797960404201</v>
      </c>
      <c r="BH1558" s="39">
        <v>-37.812648414015001</v>
      </c>
      <c r="BI1558" s="40">
        <f t="shared" si="350"/>
        <v>74</v>
      </c>
      <c r="BJ1558" s="40">
        <f t="shared" si="351"/>
        <v>85</v>
      </c>
      <c r="BK1558" s="40">
        <f t="shared" si="352"/>
        <v>64</v>
      </c>
      <c r="BL1558" s="40">
        <f t="shared" si="353"/>
        <v>14</v>
      </c>
      <c r="BM1558" s="40">
        <f t="shared" si="354"/>
        <v>19</v>
      </c>
      <c r="BN1558" s="40">
        <f t="shared" si="355"/>
        <v>86</v>
      </c>
      <c r="BO1558" s="40">
        <f t="shared" si="356"/>
        <v>45</v>
      </c>
      <c r="BP1558" s="40">
        <f t="shared" si="357"/>
        <v>57</v>
      </c>
      <c r="BQ1558" s="41">
        <f t="shared" si="358"/>
        <v>100</v>
      </c>
      <c r="BR1558" s="40">
        <f t="shared" si="359"/>
        <v>81</v>
      </c>
      <c r="BS1558" s="41">
        <f t="shared" si="360"/>
        <v>56</v>
      </c>
      <c r="BT1558" s="41">
        <f t="shared" si="361"/>
        <v>47</v>
      </c>
      <c r="BU1558" s="41">
        <f t="shared" si="362"/>
        <v>20</v>
      </c>
      <c r="BV1558" s="41">
        <f t="shared" si="363"/>
        <v>60</v>
      </c>
    </row>
    <row r="1559" spans="2:74" x14ac:dyDescent="0.3">
      <c r="B1559" s="12" t="s">
        <v>1981</v>
      </c>
      <c r="C1559" s="12">
        <v>506021119</v>
      </c>
      <c r="D1559" s="12" t="s">
        <v>1982</v>
      </c>
      <c r="E1559" s="12" t="s">
        <v>332</v>
      </c>
      <c r="F1559" s="12" t="s">
        <v>2736</v>
      </c>
      <c r="G1559" s="12" t="s">
        <v>120</v>
      </c>
      <c r="H1559" s="12" t="s">
        <v>86</v>
      </c>
      <c r="I1559" s="28">
        <v>896100</v>
      </c>
      <c r="J1559" s="28">
        <v>849000</v>
      </c>
      <c r="K1559" s="28">
        <v>734000</v>
      </c>
      <c r="L1559" s="28">
        <v>980000</v>
      </c>
      <c r="M1559" s="28">
        <v>911000</v>
      </c>
      <c r="N1559" s="28">
        <v>785000</v>
      </c>
      <c r="O1559" s="29">
        <v>28</v>
      </c>
      <c r="P1559" s="29">
        <v>29</v>
      </c>
      <c r="Q1559" s="29">
        <v>44</v>
      </c>
      <c r="R1559" s="28">
        <v>690</v>
      </c>
      <c r="S1559" s="28">
        <v>600</v>
      </c>
      <c r="T1559" s="30">
        <v>2.4</v>
      </c>
      <c r="U1559" s="30">
        <v>-0.10000000000000009</v>
      </c>
      <c r="V1559" s="30">
        <v>2.5</v>
      </c>
      <c r="W1559" s="30">
        <v>2.9</v>
      </c>
      <c r="X1559" s="31">
        <v>4.0040174087713425E-2</v>
      </c>
      <c r="Y1559" s="30">
        <v>6.1</v>
      </c>
      <c r="Z1559" s="30">
        <v>0</v>
      </c>
      <c r="AA1559" s="30">
        <v>6.1</v>
      </c>
      <c r="AB1559" s="30">
        <v>5.6</v>
      </c>
      <c r="AC1559" s="32">
        <v>0.31209292227529306</v>
      </c>
      <c r="AD1559" s="30">
        <v>7.7944946390995016</v>
      </c>
      <c r="AE1559" s="12">
        <v>219</v>
      </c>
      <c r="AF1559" s="12">
        <v>176</v>
      </c>
      <c r="AG1559" s="12">
        <v>165</v>
      </c>
      <c r="AH1559" s="33">
        <v>4.1694915254237293</v>
      </c>
      <c r="AI1559" s="34">
        <v>845000</v>
      </c>
      <c r="AJ1559" s="34">
        <v>680000</v>
      </c>
      <c r="AK1559" s="34">
        <v>615000</v>
      </c>
      <c r="AL1559" s="35">
        <v>0.24264705882352941</v>
      </c>
      <c r="AM1559" s="35">
        <v>0.37398373983739835</v>
      </c>
      <c r="AN1559" s="12">
        <v>2.5</v>
      </c>
      <c r="AO1559" s="33">
        <v>-0.29999999999999982</v>
      </c>
      <c r="AP1559" s="12">
        <v>2.8</v>
      </c>
      <c r="AQ1559" s="32">
        <v>4.3220338983050846E-2</v>
      </c>
      <c r="AR1559" s="34">
        <v>690</v>
      </c>
      <c r="AS1559" s="34">
        <v>600</v>
      </c>
      <c r="AT1559" s="31">
        <v>0.15</v>
      </c>
      <c r="AU1559" s="32">
        <v>0.51468803483204473</v>
      </c>
      <c r="AV1559" s="36">
        <v>2210.88</v>
      </c>
      <c r="AW1559" s="30">
        <v>0.61240000000000006</v>
      </c>
      <c r="AX1559" s="30">
        <v>0.3876</v>
      </c>
      <c r="AY1559" s="30">
        <v>0.66269999999999996</v>
      </c>
      <c r="AZ1559" s="30">
        <v>0.21779999999999999</v>
      </c>
      <c r="BA1559" s="30">
        <v>0.2175</v>
      </c>
      <c r="BB1559" s="30">
        <v>0.3407</v>
      </c>
      <c r="BC1559" s="30">
        <v>0.41599999999999998</v>
      </c>
      <c r="BD1559" s="37">
        <v>4</v>
      </c>
      <c r="BE1559" s="29">
        <v>7</v>
      </c>
      <c r="BF1559" s="38" t="s">
        <v>4287</v>
      </c>
      <c r="BG1559" s="39">
        <v>115.912811991824</v>
      </c>
      <c r="BH1559" s="39">
        <v>-31.983413414051899</v>
      </c>
      <c r="BI1559" s="40">
        <f t="shared" si="350"/>
        <v>77</v>
      </c>
      <c r="BJ1559" s="40">
        <f t="shared" si="351"/>
        <v>75</v>
      </c>
      <c r="BK1559" s="40">
        <f t="shared" si="352"/>
        <v>73</v>
      </c>
      <c r="BL1559" s="40">
        <f t="shared" si="353"/>
        <v>1</v>
      </c>
      <c r="BM1559" s="40">
        <f t="shared" si="354"/>
        <v>100</v>
      </c>
      <c r="BN1559" s="40">
        <f t="shared" si="355"/>
        <v>52</v>
      </c>
      <c r="BO1559" s="40">
        <f t="shared" si="356"/>
        <v>100</v>
      </c>
      <c r="BP1559" s="40">
        <f t="shared" si="357"/>
        <v>38</v>
      </c>
      <c r="BQ1559" s="41">
        <f t="shared" si="358"/>
        <v>84</v>
      </c>
      <c r="BR1559" s="40">
        <f t="shared" si="359"/>
        <v>72</v>
      </c>
      <c r="BS1559" s="41">
        <f t="shared" si="360"/>
        <v>59</v>
      </c>
      <c r="BT1559" s="41">
        <f t="shared" si="361"/>
        <v>16</v>
      </c>
      <c r="BU1559" s="41">
        <f t="shared" si="362"/>
        <v>40</v>
      </c>
      <c r="BV1559" s="41">
        <f t="shared" si="363"/>
        <v>60</v>
      </c>
    </row>
    <row r="1560" spans="2:74" x14ac:dyDescent="0.3">
      <c r="B1560" s="12" t="s">
        <v>1983</v>
      </c>
      <c r="C1560" s="12">
        <v>506021123</v>
      </c>
      <c r="D1560" s="12" t="s">
        <v>1982</v>
      </c>
      <c r="E1560" s="12" t="s">
        <v>332</v>
      </c>
      <c r="F1560" s="12" t="s">
        <v>2736</v>
      </c>
      <c r="G1560" s="12" t="s">
        <v>120</v>
      </c>
      <c r="H1560" s="12" t="s">
        <v>86</v>
      </c>
      <c r="I1560" s="28">
        <v>969000</v>
      </c>
      <c r="J1560" s="28">
        <v>925000</v>
      </c>
      <c r="K1560" s="28">
        <v>860000</v>
      </c>
      <c r="L1560" s="28">
        <v>1000000</v>
      </c>
      <c r="M1560" s="28">
        <v>975000</v>
      </c>
      <c r="N1560" s="28">
        <v>975000</v>
      </c>
      <c r="O1560" s="29">
        <v>36</v>
      </c>
      <c r="P1560" s="29">
        <v>38</v>
      </c>
      <c r="Q1560" s="29">
        <v>47</v>
      </c>
      <c r="R1560" s="28">
        <v>725</v>
      </c>
      <c r="S1560" s="28">
        <v>650</v>
      </c>
      <c r="T1560" s="30">
        <v>1.8</v>
      </c>
      <c r="U1560" s="30">
        <v>0.10000000000000009</v>
      </c>
      <c r="V1560" s="30">
        <v>1.7</v>
      </c>
      <c r="W1560" s="30">
        <v>1.9</v>
      </c>
      <c r="X1560" s="31">
        <v>3.8906088751289987E-2</v>
      </c>
      <c r="Y1560" s="30">
        <v>5.8</v>
      </c>
      <c r="Z1560" s="30">
        <v>-0.40000000000000036</v>
      </c>
      <c r="AA1560" s="30">
        <v>6.2</v>
      </c>
      <c r="AB1560" s="30">
        <v>6.2</v>
      </c>
      <c r="AC1560" s="32">
        <v>0.34141425557564797</v>
      </c>
      <c r="AD1560" s="30">
        <v>8.7753425372096263</v>
      </c>
      <c r="AE1560" s="12">
        <v>219</v>
      </c>
      <c r="AF1560" s="12">
        <v>176</v>
      </c>
      <c r="AG1560" s="12">
        <v>165</v>
      </c>
      <c r="AH1560" s="33">
        <v>4.1694915254237293</v>
      </c>
      <c r="AI1560" s="34">
        <v>845000</v>
      </c>
      <c r="AJ1560" s="34">
        <v>680000</v>
      </c>
      <c r="AK1560" s="34">
        <v>615000</v>
      </c>
      <c r="AL1560" s="35">
        <v>0.24264705882352941</v>
      </c>
      <c r="AM1560" s="35">
        <v>0.37398373983739835</v>
      </c>
      <c r="AN1560" s="12">
        <v>2.5</v>
      </c>
      <c r="AO1560" s="33">
        <v>-0.29999999999999982</v>
      </c>
      <c r="AP1560" s="12">
        <v>2.8</v>
      </c>
      <c r="AQ1560" s="32">
        <v>4.3220338983050846E-2</v>
      </c>
      <c r="AR1560" s="34">
        <v>690</v>
      </c>
      <c r="AS1560" s="34">
        <v>600</v>
      </c>
      <c r="AT1560" s="31">
        <v>0.15</v>
      </c>
      <c r="AU1560" s="32">
        <v>0.51468803483204473</v>
      </c>
      <c r="AV1560" s="36">
        <v>2123.52</v>
      </c>
      <c r="AW1560" s="30">
        <v>0.57820000000000005</v>
      </c>
      <c r="AX1560" s="30">
        <v>0.42180000000000001</v>
      </c>
      <c r="AY1560" s="30">
        <v>0.43009999999999998</v>
      </c>
      <c r="AZ1560" s="30">
        <v>0.27500000000000002</v>
      </c>
      <c r="BA1560" s="30">
        <v>0.22409999999999999</v>
      </c>
      <c r="BB1560" s="30">
        <v>0.2717</v>
      </c>
      <c r="BC1560" s="30">
        <v>0.48249999999999998</v>
      </c>
      <c r="BD1560" s="37">
        <v>6</v>
      </c>
      <c r="BE1560" s="29">
        <v>5</v>
      </c>
      <c r="BF1560" s="38" t="s">
        <v>4288</v>
      </c>
      <c r="BG1560" s="39">
        <v>115.899520588736</v>
      </c>
      <c r="BH1560" s="39">
        <v>-31.9634066302335</v>
      </c>
      <c r="BI1560" s="40">
        <f t="shared" si="350"/>
        <v>87</v>
      </c>
      <c r="BJ1560" s="40">
        <f t="shared" si="351"/>
        <v>75</v>
      </c>
      <c r="BK1560" s="40">
        <f t="shared" si="352"/>
        <v>73</v>
      </c>
      <c r="BL1560" s="40">
        <f t="shared" si="353"/>
        <v>1</v>
      </c>
      <c r="BM1560" s="40">
        <f t="shared" si="354"/>
        <v>100</v>
      </c>
      <c r="BN1560" s="40">
        <f t="shared" si="355"/>
        <v>52</v>
      </c>
      <c r="BO1560" s="40">
        <f t="shared" si="356"/>
        <v>100</v>
      </c>
      <c r="BP1560" s="40">
        <f t="shared" si="357"/>
        <v>39</v>
      </c>
      <c r="BQ1560" s="41">
        <f t="shared" si="358"/>
        <v>80</v>
      </c>
      <c r="BR1560" s="40">
        <f t="shared" si="359"/>
        <v>63</v>
      </c>
      <c r="BS1560" s="41">
        <f t="shared" si="360"/>
        <v>40</v>
      </c>
      <c r="BT1560" s="41">
        <f t="shared" si="361"/>
        <v>21</v>
      </c>
      <c r="BU1560" s="41">
        <f t="shared" si="362"/>
        <v>60</v>
      </c>
      <c r="BV1560" s="41">
        <f t="shared" si="363"/>
        <v>60</v>
      </c>
    </row>
    <row r="1561" spans="2:74" x14ac:dyDescent="0.3">
      <c r="B1561" s="12" t="s">
        <v>1984</v>
      </c>
      <c r="C1561" s="12">
        <v>506021310</v>
      </c>
      <c r="D1561" s="12" t="s">
        <v>1982</v>
      </c>
      <c r="E1561" s="12" t="s">
        <v>332</v>
      </c>
      <c r="F1561" s="12" t="s">
        <v>2736</v>
      </c>
      <c r="G1561" s="12" t="s">
        <v>120</v>
      </c>
      <c r="H1561" s="12" t="s">
        <v>86</v>
      </c>
      <c r="I1561" s="28">
        <v>779000</v>
      </c>
      <c r="J1561" s="28">
        <v>758960</v>
      </c>
      <c r="K1561" s="28">
        <v>618000</v>
      </c>
      <c r="L1561" s="28">
        <v>780000</v>
      </c>
      <c r="M1561" s="28">
        <v>780000</v>
      </c>
      <c r="N1561" s="28">
        <v>651000</v>
      </c>
      <c r="O1561" s="29">
        <v>26</v>
      </c>
      <c r="P1561" s="29">
        <v>28</v>
      </c>
      <c r="Q1561" s="29">
        <v>33</v>
      </c>
      <c r="R1561" s="28">
        <v>680</v>
      </c>
      <c r="S1561" s="28">
        <v>550</v>
      </c>
      <c r="T1561" s="30">
        <v>2.2000000000000002</v>
      </c>
      <c r="U1561" s="30">
        <v>0</v>
      </c>
      <c r="V1561" s="30">
        <v>2.2000000000000002</v>
      </c>
      <c r="W1561" s="30">
        <v>2.9</v>
      </c>
      <c r="X1561" s="31">
        <v>4.5391527599486524E-2</v>
      </c>
      <c r="Y1561" s="30">
        <v>5.0999999999999996</v>
      </c>
      <c r="Z1561" s="30">
        <v>0.5</v>
      </c>
      <c r="AA1561" s="30">
        <v>4.5999999999999996</v>
      </c>
      <c r="AB1561" s="30">
        <v>4.9000000000000004</v>
      </c>
      <c r="AC1561" s="32">
        <v>0.38017711781017977</v>
      </c>
      <c r="AD1561" s="30">
        <v>8.375508336372457</v>
      </c>
      <c r="AE1561" s="12">
        <v>219</v>
      </c>
      <c r="AF1561" s="12">
        <v>176</v>
      </c>
      <c r="AG1561" s="12">
        <v>165</v>
      </c>
      <c r="AH1561" s="33">
        <v>4.1694915254237293</v>
      </c>
      <c r="AI1561" s="34">
        <v>845000</v>
      </c>
      <c r="AJ1561" s="34">
        <v>680000</v>
      </c>
      <c r="AK1561" s="34">
        <v>615000</v>
      </c>
      <c r="AL1561" s="35">
        <v>0.24264705882352941</v>
      </c>
      <c r="AM1561" s="35">
        <v>0.37398373983739835</v>
      </c>
      <c r="AN1561" s="12">
        <v>2.5</v>
      </c>
      <c r="AO1561" s="33">
        <v>-0.29999999999999982</v>
      </c>
      <c r="AP1561" s="12">
        <v>2.8</v>
      </c>
      <c r="AQ1561" s="32">
        <v>4.3220338983050846E-2</v>
      </c>
      <c r="AR1561" s="34">
        <v>690</v>
      </c>
      <c r="AS1561" s="34">
        <v>600</v>
      </c>
      <c r="AT1561" s="31">
        <v>0.15</v>
      </c>
      <c r="AU1561" s="32">
        <v>0.51468803483204473</v>
      </c>
      <c r="AV1561" s="36">
        <v>1788.64</v>
      </c>
      <c r="AW1561" s="30">
        <v>0.65049999999999997</v>
      </c>
      <c r="AX1561" s="30">
        <v>0.34949999999999998</v>
      </c>
      <c r="AY1561" s="30">
        <v>0.71719999999999995</v>
      </c>
      <c r="AZ1561" s="30">
        <v>0.23799999999999999</v>
      </c>
      <c r="BA1561" s="30">
        <v>0.29330000000000001</v>
      </c>
      <c r="BB1561" s="30">
        <v>0.31559999999999999</v>
      </c>
      <c r="BC1561" s="30">
        <v>0.36770000000000003</v>
      </c>
      <c r="BD1561" s="37">
        <v>4</v>
      </c>
      <c r="BE1561" s="29">
        <v>8</v>
      </c>
      <c r="BF1561" s="38" t="s">
        <v>4289</v>
      </c>
      <c r="BG1561" s="39">
        <v>115.932236816781</v>
      </c>
      <c r="BH1561" s="39">
        <v>-31.973788077941101</v>
      </c>
      <c r="BI1561" s="40">
        <f t="shared" si="350"/>
        <v>80</v>
      </c>
      <c r="BJ1561" s="40">
        <f t="shared" si="351"/>
        <v>75</v>
      </c>
      <c r="BK1561" s="40">
        <f t="shared" si="352"/>
        <v>73</v>
      </c>
      <c r="BL1561" s="40">
        <f t="shared" si="353"/>
        <v>1</v>
      </c>
      <c r="BM1561" s="40">
        <f t="shared" si="354"/>
        <v>100</v>
      </c>
      <c r="BN1561" s="40">
        <f t="shared" si="355"/>
        <v>52</v>
      </c>
      <c r="BO1561" s="40">
        <f t="shared" si="356"/>
        <v>100</v>
      </c>
      <c r="BP1561" s="40">
        <f t="shared" si="357"/>
        <v>55</v>
      </c>
      <c r="BQ1561" s="41">
        <f t="shared" si="358"/>
        <v>100</v>
      </c>
      <c r="BR1561" s="40">
        <f t="shared" si="359"/>
        <v>67</v>
      </c>
      <c r="BS1561" s="41">
        <f t="shared" si="360"/>
        <v>14</v>
      </c>
      <c r="BT1561" s="41">
        <f t="shared" si="361"/>
        <v>32</v>
      </c>
      <c r="BU1561" s="41">
        <f t="shared" si="362"/>
        <v>40</v>
      </c>
      <c r="BV1561" s="41">
        <f t="shared" si="363"/>
        <v>60</v>
      </c>
    </row>
    <row r="1562" spans="2:74" x14ac:dyDescent="0.3">
      <c r="B1562" s="12" t="s">
        <v>1985</v>
      </c>
      <c r="C1562" s="12">
        <v>506031124</v>
      </c>
      <c r="D1562" s="12" t="s">
        <v>482</v>
      </c>
      <c r="E1562" s="12" t="s">
        <v>332</v>
      </c>
      <c r="F1562" s="12" t="s">
        <v>2736</v>
      </c>
      <c r="G1562" s="12" t="s">
        <v>120</v>
      </c>
      <c r="H1562" s="12" t="s">
        <v>86</v>
      </c>
      <c r="I1562" s="28">
        <v>769600</v>
      </c>
      <c r="J1562" s="28">
        <v>727200</v>
      </c>
      <c r="K1562" s="28">
        <v>629000</v>
      </c>
      <c r="L1562" s="28">
        <v>840000</v>
      </c>
      <c r="M1562" s="28">
        <v>770000</v>
      </c>
      <c r="N1562" s="28">
        <v>655100</v>
      </c>
      <c r="O1562" s="29">
        <v>35</v>
      </c>
      <c r="P1562" s="29">
        <v>37</v>
      </c>
      <c r="Q1562" s="29">
        <v>52</v>
      </c>
      <c r="R1562" s="28">
        <v>680</v>
      </c>
      <c r="S1562" s="28">
        <v>580</v>
      </c>
      <c r="T1562" s="30">
        <v>2.1</v>
      </c>
      <c r="U1562" s="30">
        <v>-0.10000000000000009</v>
      </c>
      <c r="V1562" s="30">
        <v>2.2000000000000002</v>
      </c>
      <c r="W1562" s="30">
        <v>2.4</v>
      </c>
      <c r="X1562" s="31">
        <v>4.5945945945945948E-2</v>
      </c>
      <c r="Y1562" s="30">
        <v>5.8</v>
      </c>
      <c r="Z1562" s="30">
        <v>0.20000000000000018</v>
      </c>
      <c r="AA1562" s="30">
        <v>5.6</v>
      </c>
      <c r="AB1562" s="30">
        <v>4.9000000000000004</v>
      </c>
      <c r="AC1562" s="32">
        <v>0.40967804125698859</v>
      </c>
      <c r="AD1562" s="30">
        <v>8.916522074416811</v>
      </c>
      <c r="AE1562" s="12">
        <v>326</v>
      </c>
      <c r="AF1562" s="12">
        <v>331</v>
      </c>
      <c r="AG1562" s="12">
        <v>226</v>
      </c>
      <c r="AH1562" s="33">
        <v>5.2392156862745098</v>
      </c>
      <c r="AI1562" s="34">
        <v>900000</v>
      </c>
      <c r="AJ1562" s="34">
        <v>755000</v>
      </c>
      <c r="AK1562" s="34">
        <v>659000</v>
      </c>
      <c r="AL1562" s="35">
        <v>0.19205298013245034</v>
      </c>
      <c r="AM1562" s="35">
        <v>0.36570561456752654</v>
      </c>
      <c r="AN1562" s="12">
        <v>2.2999999999999998</v>
      </c>
      <c r="AO1562" s="33">
        <v>-0.20000000000000018</v>
      </c>
      <c r="AP1562" s="12">
        <v>2.5</v>
      </c>
      <c r="AQ1562" s="32">
        <v>5.7894736842105263E-2</v>
      </c>
      <c r="AR1562" s="34">
        <v>720</v>
      </c>
      <c r="AS1562" s="34">
        <v>650</v>
      </c>
      <c r="AT1562" s="31">
        <v>0.1076923076923077</v>
      </c>
      <c r="AU1562" s="32">
        <v>0.46201567794287624</v>
      </c>
      <c r="AV1562" s="36">
        <v>1659.8400000000001</v>
      </c>
      <c r="AW1562" s="30">
        <v>0.54700000000000004</v>
      </c>
      <c r="AX1562" s="30">
        <v>0.45300000000000001</v>
      </c>
      <c r="AY1562" s="30">
        <v>0.64449999999999996</v>
      </c>
      <c r="AZ1562" s="30">
        <v>0.28160000000000002</v>
      </c>
      <c r="BA1562" s="30">
        <v>0.19950000000000001</v>
      </c>
      <c r="BB1562" s="30">
        <v>0.2472</v>
      </c>
      <c r="BC1562" s="30">
        <v>0.4773</v>
      </c>
      <c r="BD1562" s="37">
        <v>6</v>
      </c>
      <c r="BE1562" s="29">
        <v>9</v>
      </c>
      <c r="BF1562" s="38" t="s">
        <v>4290</v>
      </c>
      <c r="BG1562" s="39">
        <v>115.905752305589</v>
      </c>
      <c r="BH1562" s="39">
        <v>-32.010618724548799</v>
      </c>
      <c r="BI1562" s="40">
        <f t="shared" si="350"/>
        <v>82</v>
      </c>
      <c r="BJ1562" s="40">
        <f t="shared" si="351"/>
        <v>79</v>
      </c>
      <c r="BK1562" s="40">
        <f t="shared" si="352"/>
        <v>60</v>
      </c>
      <c r="BL1562" s="40">
        <f t="shared" si="353"/>
        <v>1</v>
      </c>
      <c r="BM1562" s="40">
        <f t="shared" si="354"/>
        <v>96</v>
      </c>
      <c r="BN1562" s="40">
        <f t="shared" si="355"/>
        <v>74</v>
      </c>
      <c r="BO1562" s="40">
        <f t="shared" si="356"/>
        <v>100</v>
      </c>
      <c r="BP1562" s="40">
        <f t="shared" si="357"/>
        <v>34</v>
      </c>
      <c r="BQ1562" s="41">
        <f t="shared" si="358"/>
        <v>100</v>
      </c>
      <c r="BR1562" s="40">
        <f t="shared" si="359"/>
        <v>61</v>
      </c>
      <c r="BS1562" s="41">
        <f t="shared" si="360"/>
        <v>1</v>
      </c>
      <c r="BT1562" s="41">
        <f t="shared" si="361"/>
        <v>21</v>
      </c>
      <c r="BU1562" s="41">
        <f t="shared" si="362"/>
        <v>60</v>
      </c>
      <c r="BV1562" s="41">
        <f t="shared" si="363"/>
        <v>60</v>
      </c>
    </row>
    <row r="1563" spans="2:74" x14ac:dyDescent="0.3">
      <c r="B1563" s="12" t="s">
        <v>1986</v>
      </c>
      <c r="C1563" s="12">
        <v>506061142</v>
      </c>
      <c r="D1563" s="12" t="s">
        <v>331</v>
      </c>
      <c r="E1563" s="12" t="s">
        <v>332</v>
      </c>
      <c r="F1563" s="12" t="s">
        <v>2736</v>
      </c>
      <c r="G1563" s="12" t="s">
        <v>120</v>
      </c>
      <c r="H1563" s="12" t="s">
        <v>86</v>
      </c>
      <c r="I1563" s="28">
        <v>682500</v>
      </c>
      <c r="J1563" s="28">
        <v>667800</v>
      </c>
      <c r="K1563" s="28">
        <v>515890</v>
      </c>
      <c r="L1563" s="28">
        <v>682000</v>
      </c>
      <c r="M1563" s="28">
        <v>671000</v>
      </c>
      <c r="N1563" s="28">
        <v>560000</v>
      </c>
      <c r="O1563" s="29">
        <v>28</v>
      </c>
      <c r="P1563" s="29">
        <v>28</v>
      </c>
      <c r="Q1563" s="29">
        <v>29</v>
      </c>
      <c r="R1563" s="28">
        <v>650</v>
      </c>
      <c r="S1563" s="28">
        <v>590</v>
      </c>
      <c r="T1563" s="30">
        <v>4.4000000000000004</v>
      </c>
      <c r="U1563" s="30">
        <v>-9.9999999999999645E-2</v>
      </c>
      <c r="V1563" s="30">
        <v>4.5</v>
      </c>
      <c r="W1563" s="30">
        <v>5.2</v>
      </c>
      <c r="X1563" s="31">
        <v>4.9523809523809526E-2</v>
      </c>
      <c r="Y1563" s="30">
        <v>6.1</v>
      </c>
      <c r="Z1563" s="30">
        <v>0.39999999999999947</v>
      </c>
      <c r="AA1563" s="30">
        <v>5.7</v>
      </c>
      <c r="AB1563" s="30">
        <v>3.1</v>
      </c>
      <c r="AC1563" s="32">
        <v>0.27821531297082591</v>
      </c>
      <c r="AD1563" s="30">
        <v>5.6178092042185996</v>
      </c>
      <c r="AE1563" s="12">
        <v>249</v>
      </c>
      <c r="AF1563" s="12">
        <v>206</v>
      </c>
      <c r="AG1563" s="12">
        <v>133</v>
      </c>
      <c r="AH1563" s="33">
        <v>5.5778251599147115</v>
      </c>
      <c r="AI1563" s="34">
        <v>700000</v>
      </c>
      <c r="AJ1563" s="34">
        <v>591700</v>
      </c>
      <c r="AK1563" s="34">
        <v>495000</v>
      </c>
      <c r="AL1563" s="35">
        <v>0.1830319418624303</v>
      </c>
      <c r="AM1563" s="35">
        <v>0.41414141414141414</v>
      </c>
      <c r="AN1563" s="12">
        <v>3.9</v>
      </c>
      <c r="AO1563" s="33">
        <v>-0.19999999999999973</v>
      </c>
      <c r="AP1563" s="12">
        <v>4.0999999999999996</v>
      </c>
      <c r="AQ1563" s="32">
        <v>6.7664670658682632E-2</v>
      </c>
      <c r="AR1563" s="34">
        <v>650</v>
      </c>
      <c r="AS1563" s="34">
        <v>600</v>
      </c>
      <c r="AT1563" s="31">
        <v>8.3333333333333329E-2</v>
      </c>
      <c r="AU1563" s="32">
        <v>0.5845228912884286</v>
      </c>
      <c r="AV1563" s="36">
        <v>2336.3200000000002</v>
      </c>
      <c r="AW1563" s="30">
        <v>0.82840000000000003</v>
      </c>
      <c r="AX1563" s="30">
        <v>0.1716</v>
      </c>
      <c r="AY1563" s="30">
        <v>0.98580000000000001</v>
      </c>
      <c r="AZ1563" s="30">
        <v>1.0500000000000001E-2</v>
      </c>
      <c r="BA1563" s="30">
        <v>0.153</v>
      </c>
      <c r="BB1563" s="30">
        <v>0.68410000000000004</v>
      </c>
      <c r="BC1563" s="30">
        <v>0.14649999999999999</v>
      </c>
      <c r="BD1563" s="37">
        <v>5</v>
      </c>
      <c r="BE1563" s="29">
        <v>33</v>
      </c>
      <c r="BF1563" s="38" t="s">
        <v>4291</v>
      </c>
      <c r="BG1563" s="39">
        <v>115.99739978492001</v>
      </c>
      <c r="BH1563" s="39">
        <v>-32.215970329107002</v>
      </c>
      <c r="BI1563" s="40">
        <f t="shared" si="350"/>
        <v>44</v>
      </c>
      <c r="BJ1563" s="40">
        <f t="shared" si="351"/>
        <v>52</v>
      </c>
      <c r="BK1563" s="40">
        <f t="shared" si="352"/>
        <v>56</v>
      </c>
      <c r="BL1563" s="40">
        <f t="shared" si="353"/>
        <v>1</v>
      </c>
      <c r="BM1563" s="40">
        <f t="shared" si="354"/>
        <v>92</v>
      </c>
      <c r="BN1563" s="40">
        <f t="shared" si="355"/>
        <v>89</v>
      </c>
      <c r="BO1563" s="40">
        <f t="shared" si="356"/>
        <v>100</v>
      </c>
      <c r="BP1563" s="40">
        <f t="shared" si="357"/>
        <v>24</v>
      </c>
      <c r="BQ1563" s="41">
        <f t="shared" si="358"/>
        <v>100</v>
      </c>
      <c r="BR1563" s="40">
        <f t="shared" si="359"/>
        <v>94</v>
      </c>
      <c r="BS1563" s="41">
        <f t="shared" si="360"/>
        <v>81</v>
      </c>
      <c r="BT1563" s="41">
        <f t="shared" si="361"/>
        <v>16</v>
      </c>
      <c r="BU1563" s="41">
        <f t="shared" si="362"/>
        <v>50</v>
      </c>
      <c r="BV1563" s="41">
        <f t="shared" si="363"/>
        <v>60</v>
      </c>
    </row>
    <row r="1564" spans="2:74" x14ac:dyDescent="0.3">
      <c r="B1564" s="12" t="s">
        <v>1987</v>
      </c>
      <c r="C1564" s="12">
        <v>507011158</v>
      </c>
      <c r="D1564" s="12" t="s">
        <v>280</v>
      </c>
      <c r="E1564" s="12" t="s">
        <v>281</v>
      </c>
      <c r="F1564" s="12" t="s">
        <v>2736</v>
      </c>
      <c r="G1564" s="12" t="s">
        <v>120</v>
      </c>
      <c r="H1564" s="12" t="s">
        <v>86</v>
      </c>
      <c r="I1564" s="28">
        <v>1666500</v>
      </c>
      <c r="J1564" s="28">
        <v>1708300</v>
      </c>
      <c r="K1564" s="28">
        <v>1481040</v>
      </c>
      <c r="L1564" s="28">
        <v>1665000</v>
      </c>
      <c r="M1564" s="28">
        <v>1550000</v>
      </c>
      <c r="N1564" s="28">
        <v>1550000</v>
      </c>
      <c r="O1564" s="29">
        <v>60</v>
      </c>
      <c r="P1564" s="29">
        <v>60</v>
      </c>
      <c r="Q1564" s="29">
        <v>63</v>
      </c>
      <c r="R1564" s="28">
        <v>1020</v>
      </c>
      <c r="S1564" s="28">
        <v>1000</v>
      </c>
      <c r="T1564" s="30">
        <v>3.1</v>
      </c>
      <c r="U1564" s="30">
        <v>-0.5</v>
      </c>
      <c r="V1564" s="30">
        <v>3.6</v>
      </c>
      <c r="W1564" s="30">
        <v>4.0999999999999996</v>
      </c>
      <c r="X1564" s="31">
        <v>3.1827182718271826E-2</v>
      </c>
      <c r="Y1564" s="30">
        <v>6</v>
      </c>
      <c r="Z1564" s="30">
        <v>0.40000000000000036</v>
      </c>
      <c r="AA1564" s="30">
        <v>5.6</v>
      </c>
      <c r="AB1564" s="30">
        <v>4.4000000000000004</v>
      </c>
      <c r="AC1564" s="32">
        <v>0.35491593363767954</v>
      </c>
      <c r="AD1564" s="30">
        <v>11.151346218084333</v>
      </c>
      <c r="AE1564" s="12">
        <v>441</v>
      </c>
      <c r="AF1564" s="12">
        <v>373</v>
      </c>
      <c r="AG1564" s="12">
        <v>352</v>
      </c>
      <c r="AH1564" s="33">
        <v>4.3864229765013052</v>
      </c>
      <c r="AI1564" s="34">
        <v>850000</v>
      </c>
      <c r="AJ1564" s="34">
        <v>690000</v>
      </c>
      <c r="AK1564" s="34">
        <v>615000</v>
      </c>
      <c r="AL1564" s="35">
        <v>0.2318840579710145</v>
      </c>
      <c r="AM1564" s="35">
        <v>0.38211382113821141</v>
      </c>
      <c r="AN1564" s="12">
        <v>2.7</v>
      </c>
      <c r="AO1564" s="33">
        <v>-0.39999999999999991</v>
      </c>
      <c r="AP1564" s="12">
        <v>3.1</v>
      </c>
      <c r="AQ1564" s="32">
        <v>6.6503428011753185E-2</v>
      </c>
      <c r="AR1564" s="34">
        <v>700</v>
      </c>
      <c r="AS1564" s="34">
        <v>620</v>
      </c>
      <c r="AT1564" s="31">
        <v>0.12903225806451613</v>
      </c>
      <c r="AU1564" s="32">
        <v>0.44541632783520618</v>
      </c>
      <c r="AV1564" s="36">
        <v>2873.92</v>
      </c>
      <c r="AW1564" s="30">
        <v>0.71819999999999995</v>
      </c>
      <c r="AX1564" s="30">
        <v>0.28179999999999999</v>
      </c>
      <c r="AY1564" s="30">
        <v>0.4733</v>
      </c>
      <c r="AZ1564" s="30">
        <v>0.108</v>
      </c>
      <c r="BA1564" s="30">
        <v>0.3261</v>
      </c>
      <c r="BB1564" s="30">
        <v>0.40039999999999998</v>
      </c>
      <c r="BC1564" s="30">
        <v>0.25519999999999998</v>
      </c>
      <c r="BD1564" s="37">
        <v>8</v>
      </c>
      <c r="BE1564" s="29">
        <v>18</v>
      </c>
      <c r="BF1564" s="38" t="s">
        <v>4292</v>
      </c>
      <c r="BG1564" s="39">
        <v>115.76139653486</v>
      </c>
      <c r="BH1564" s="39">
        <v>-32.095412547913703</v>
      </c>
      <c r="BI1564" s="40">
        <f t="shared" si="350"/>
        <v>65</v>
      </c>
      <c r="BJ1564" s="40">
        <f t="shared" si="351"/>
        <v>72</v>
      </c>
      <c r="BK1564" s="40">
        <f t="shared" si="352"/>
        <v>70</v>
      </c>
      <c r="BL1564" s="40">
        <f t="shared" si="353"/>
        <v>1</v>
      </c>
      <c r="BM1564" s="40">
        <f t="shared" si="354"/>
        <v>100</v>
      </c>
      <c r="BN1564" s="40">
        <f t="shared" si="355"/>
        <v>87</v>
      </c>
      <c r="BO1564" s="40">
        <f t="shared" si="356"/>
        <v>100</v>
      </c>
      <c r="BP1564" s="40">
        <f t="shared" si="357"/>
        <v>62</v>
      </c>
      <c r="BQ1564" s="41">
        <f t="shared" si="358"/>
        <v>57</v>
      </c>
      <c r="BR1564" s="40">
        <f t="shared" si="359"/>
        <v>39</v>
      </c>
      <c r="BS1564" s="41">
        <f t="shared" si="360"/>
        <v>31</v>
      </c>
      <c r="BT1564" s="41">
        <f t="shared" si="361"/>
        <v>18</v>
      </c>
      <c r="BU1564" s="41">
        <f t="shared" si="362"/>
        <v>80</v>
      </c>
      <c r="BV1564" s="41">
        <f t="shared" si="363"/>
        <v>60</v>
      </c>
    </row>
    <row r="1565" spans="2:74" x14ac:dyDescent="0.3">
      <c r="B1565" s="12" t="s">
        <v>1988</v>
      </c>
      <c r="C1565" s="12">
        <v>507041183</v>
      </c>
      <c r="D1565" s="12" t="s">
        <v>417</v>
      </c>
      <c r="E1565" s="12" t="s">
        <v>281</v>
      </c>
      <c r="F1565" s="12" t="s">
        <v>2736</v>
      </c>
      <c r="G1565" s="12" t="s">
        <v>120</v>
      </c>
      <c r="H1565" s="12" t="s">
        <v>86</v>
      </c>
      <c r="I1565" s="28">
        <v>900000</v>
      </c>
      <c r="J1565" s="28">
        <v>880000</v>
      </c>
      <c r="K1565" s="28">
        <v>749000</v>
      </c>
      <c r="L1565" s="28">
        <v>960000</v>
      </c>
      <c r="M1565" s="28">
        <v>940000</v>
      </c>
      <c r="N1565" s="28">
        <v>770000</v>
      </c>
      <c r="O1565" s="29">
        <v>43</v>
      </c>
      <c r="P1565" s="29">
        <v>41</v>
      </c>
      <c r="Q1565" s="29">
        <v>44</v>
      </c>
      <c r="R1565" s="28">
        <v>740</v>
      </c>
      <c r="S1565" s="28">
        <v>650</v>
      </c>
      <c r="T1565" s="30">
        <v>3.1</v>
      </c>
      <c r="U1565" s="30">
        <v>-0.10000000000000009</v>
      </c>
      <c r="V1565" s="30">
        <v>3.2</v>
      </c>
      <c r="W1565" s="30">
        <v>3.2</v>
      </c>
      <c r="X1565" s="31">
        <v>4.2755555555555554E-2</v>
      </c>
      <c r="Y1565" s="30">
        <v>4.2</v>
      </c>
      <c r="Z1565" s="30">
        <v>0.60000000000000009</v>
      </c>
      <c r="AA1565" s="30">
        <v>3.6</v>
      </c>
      <c r="AB1565" s="30">
        <v>3.2</v>
      </c>
      <c r="AC1565" s="32">
        <v>0.3980206540447504</v>
      </c>
      <c r="AD1565" s="30">
        <v>9.3092148815040368</v>
      </c>
      <c r="AE1565" s="12">
        <v>418</v>
      </c>
      <c r="AF1565" s="12">
        <v>348</v>
      </c>
      <c r="AG1565" s="12">
        <v>294</v>
      </c>
      <c r="AH1565" s="33">
        <v>4.9513274336283191</v>
      </c>
      <c r="AI1565" s="34">
        <v>1350000</v>
      </c>
      <c r="AJ1565" s="34">
        <v>1100000</v>
      </c>
      <c r="AK1565" s="34">
        <v>950000</v>
      </c>
      <c r="AL1565" s="35">
        <v>0.22727272727272727</v>
      </c>
      <c r="AM1565" s="35">
        <v>0.42105263157894735</v>
      </c>
      <c r="AN1565" s="12">
        <v>2.6</v>
      </c>
      <c r="AO1565" s="33">
        <v>-0.29999999999999982</v>
      </c>
      <c r="AP1565" s="12">
        <v>2.9</v>
      </c>
      <c r="AQ1565" s="32">
        <v>7.1865054105665183E-2</v>
      </c>
      <c r="AR1565" s="34">
        <v>800</v>
      </c>
      <c r="AS1565" s="34">
        <v>720</v>
      </c>
      <c r="AT1565" s="31">
        <v>0.1111111111111111</v>
      </c>
      <c r="AU1565" s="32">
        <v>0.51908266846963325</v>
      </c>
      <c r="AV1565" s="36">
        <v>1859.2000000000003</v>
      </c>
      <c r="AW1565" s="30">
        <v>0.62639999999999996</v>
      </c>
      <c r="AX1565" s="30">
        <v>0.37359999999999999</v>
      </c>
      <c r="AY1565" s="30">
        <v>0.7944</v>
      </c>
      <c r="AZ1565" s="30">
        <v>0.18640000000000001</v>
      </c>
      <c r="BA1565" s="30">
        <v>0.19289999999999999</v>
      </c>
      <c r="BB1565" s="30">
        <v>0.40799999999999997</v>
      </c>
      <c r="BC1565" s="30">
        <v>0.35010000000000002</v>
      </c>
      <c r="BD1565" s="37">
        <v>4.5</v>
      </c>
      <c r="BE1565" s="29">
        <v>12</v>
      </c>
      <c r="BF1565" s="38" t="s">
        <v>4293</v>
      </c>
      <c r="BG1565" s="39">
        <v>115.804815426977</v>
      </c>
      <c r="BH1565" s="39">
        <v>-32.051921600931401</v>
      </c>
      <c r="BI1565" s="40">
        <f t="shared" si="350"/>
        <v>65</v>
      </c>
      <c r="BJ1565" s="40">
        <f t="shared" si="351"/>
        <v>74</v>
      </c>
      <c r="BK1565" s="40">
        <f t="shared" si="352"/>
        <v>63</v>
      </c>
      <c r="BL1565" s="40">
        <f t="shared" si="353"/>
        <v>1</v>
      </c>
      <c r="BM1565" s="40">
        <f t="shared" si="354"/>
        <v>100</v>
      </c>
      <c r="BN1565" s="40">
        <f t="shared" si="355"/>
        <v>95</v>
      </c>
      <c r="BO1565" s="40">
        <f t="shared" si="356"/>
        <v>100</v>
      </c>
      <c r="BP1565" s="40">
        <f t="shared" si="357"/>
        <v>32</v>
      </c>
      <c r="BQ1565" s="41">
        <f t="shared" si="358"/>
        <v>93</v>
      </c>
      <c r="BR1565" s="40">
        <f t="shared" si="359"/>
        <v>57</v>
      </c>
      <c r="BS1565" s="41">
        <f t="shared" si="360"/>
        <v>2</v>
      </c>
      <c r="BT1565" s="41">
        <f t="shared" si="361"/>
        <v>47</v>
      </c>
      <c r="BU1565" s="41">
        <f t="shared" si="362"/>
        <v>45</v>
      </c>
      <c r="BV1565" s="41">
        <f t="shared" si="363"/>
        <v>60</v>
      </c>
    </row>
    <row r="1566" spans="2:74" x14ac:dyDescent="0.3">
      <c r="B1566" s="12" t="s">
        <v>218</v>
      </c>
      <c r="C1566" s="12">
        <v>509011225</v>
      </c>
      <c r="D1566" s="12" t="s">
        <v>218</v>
      </c>
      <c r="E1566" s="12" t="s">
        <v>119</v>
      </c>
      <c r="F1566" s="12" t="s">
        <v>218</v>
      </c>
      <c r="G1566" s="12" t="s">
        <v>120</v>
      </c>
      <c r="H1566" s="12" t="s">
        <v>86</v>
      </c>
      <c r="I1566" s="28">
        <v>600000</v>
      </c>
      <c r="J1566" s="28">
        <v>599000</v>
      </c>
      <c r="K1566" s="28">
        <v>550000</v>
      </c>
      <c r="L1566" s="28">
        <v>600000</v>
      </c>
      <c r="M1566" s="28">
        <v>530000</v>
      </c>
      <c r="N1566" s="28">
        <v>505000</v>
      </c>
      <c r="O1566" s="29">
        <v>42</v>
      </c>
      <c r="P1566" s="29">
        <v>43</v>
      </c>
      <c r="Q1566" s="29">
        <v>46</v>
      </c>
      <c r="R1566" s="28">
        <v>500</v>
      </c>
      <c r="S1566" s="28">
        <v>450</v>
      </c>
      <c r="T1566" s="30">
        <v>2.9</v>
      </c>
      <c r="U1566" s="30">
        <v>0.10000000000000009</v>
      </c>
      <c r="V1566" s="30">
        <v>2.8</v>
      </c>
      <c r="W1566" s="30">
        <v>2.9</v>
      </c>
      <c r="X1566" s="31">
        <v>4.3333333333333335E-2</v>
      </c>
      <c r="Y1566" s="30">
        <v>2.4</v>
      </c>
      <c r="Z1566" s="30">
        <v>-0.20000000000000018</v>
      </c>
      <c r="AA1566" s="30">
        <v>2.6</v>
      </c>
      <c r="AB1566" s="30">
        <v>2.8</v>
      </c>
      <c r="AC1566" s="32">
        <v>0.35828938316899789</v>
      </c>
      <c r="AD1566" s="30">
        <v>8.2682165346691825</v>
      </c>
      <c r="AE1566" s="12">
        <v>301</v>
      </c>
      <c r="AF1566" s="12">
        <v>310</v>
      </c>
      <c r="AG1566" s="12">
        <v>331</v>
      </c>
      <c r="AH1566" s="33">
        <v>4.128617363344051</v>
      </c>
      <c r="AI1566" s="34">
        <v>551551</v>
      </c>
      <c r="AJ1566" s="34">
        <v>500000</v>
      </c>
      <c r="AK1566" s="34">
        <v>448000</v>
      </c>
      <c r="AL1566" s="35">
        <v>0.103102</v>
      </c>
      <c r="AM1566" s="35">
        <v>0.23114062499999999</v>
      </c>
      <c r="AN1566" s="12">
        <v>2.4</v>
      </c>
      <c r="AO1566" s="33">
        <v>0</v>
      </c>
      <c r="AP1566" s="12">
        <v>2.4</v>
      </c>
      <c r="AQ1566" s="32">
        <v>5.7811444921316166E-2</v>
      </c>
      <c r="AR1566" s="34">
        <v>520</v>
      </c>
      <c r="AS1566" s="34">
        <v>460</v>
      </c>
      <c r="AT1566" s="31">
        <v>0.13043478260869565</v>
      </c>
      <c r="AU1566" s="32">
        <v>0.2944516793976118</v>
      </c>
      <c r="AV1566" s="36">
        <v>1395.5200000000002</v>
      </c>
      <c r="AW1566" s="30">
        <v>0.60160000000000002</v>
      </c>
      <c r="AX1566" s="30">
        <v>0.39839999999999998</v>
      </c>
      <c r="AY1566" s="30">
        <v>0.85140000000000005</v>
      </c>
      <c r="AZ1566" s="30">
        <v>0.13070000000000001</v>
      </c>
      <c r="BA1566" s="30">
        <v>0.3695</v>
      </c>
      <c r="BB1566" s="30">
        <v>0.25290000000000001</v>
      </c>
      <c r="BC1566" s="30">
        <v>0.32700000000000001</v>
      </c>
      <c r="BD1566" s="37">
        <v>3</v>
      </c>
      <c r="BE1566" s="29">
        <v>389</v>
      </c>
      <c r="BF1566" s="38" t="s">
        <v>4294</v>
      </c>
      <c r="BG1566" s="39">
        <v>117.89235836917599</v>
      </c>
      <c r="BH1566" s="39">
        <v>-35.010998232073199</v>
      </c>
      <c r="BI1566" s="40">
        <f t="shared" si="350"/>
        <v>69</v>
      </c>
      <c r="BJ1566" s="40">
        <f t="shared" si="351"/>
        <v>77</v>
      </c>
      <c r="BK1566" s="40">
        <f t="shared" si="352"/>
        <v>74</v>
      </c>
      <c r="BL1566" s="40">
        <f t="shared" si="353"/>
        <v>3</v>
      </c>
      <c r="BM1566" s="40">
        <f t="shared" si="354"/>
        <v>52</v>
      </c>
      <c r="BN1566" s="40">
        <f t="shared" si="355"/>
        <v>74</v>
      </c>
      <c r="BO1566" s="40">
        <f t="shared" si="356"/>
        <v>43</v>
      </c>
      <c r="BP1566" s="40">
        <f t="shared" si="357"/>
        <v>71</v>
      </c>
      <c r="BQ1566" s="41">
        <f t="shared" si="358"/>
        <v>95</v>
      </c>
      <c r="BR1566" s="40">
        <f t="shared" si="359"/>
        <v>68</v>
      </c>
      <c r="BS1566" s="41">
        <f t="shared" si="360"/>
        <v>29</v>
      </c>
      <c r="BT1566" s="41">
        <f t="shared" si="361"/>
        <v>77</v>
      </c>
      <c r="BU1566" s="41">
        <f t="shared" si="362"/>
        <v>30</v>
      </c>
      <c r="BV1566" s="41">
        <f t="shared" si="363"/>
        <v>60</v>
      </c>
    </row>
    <row r="1567" spans="2:74" x14ac:dyDescent="0.3">
      <c r="B1567" s="12" t="s">
        <v>1989</v>
      </c>
      <c r="C1567" s="12">
        <v>511021277</v>
      </c>
      <c r="D1567" s="12" t="s">
        <v>1541</v>
      </c>
      <c r="E1567" s="12" t="s">
        <v>337</v>
      </c>
      <c r="F1567" s="12" t="s">
        <v>2720</v>
      </c>
      <c r="G1567" s="12" t="s">
        <v>120</v>
      </c>
      <c r="H1567" s="12" t="s">
        <v>86</v>
      </c>
      <c r="I1567" s="28">
        <v>780000</v>
      </c>
      <c r="J1567" s="28">
        <v>770000</v>
      </c>
      <c r="K1567" s="28">
        <v>749000</v>
      </c>
      <c r="L1567" s="28">
        <v>816000</v>
      </c>
      <c r="M1567" s="28">
        <v>768000</v>
      </c>
      <c r="N1567" s="28">
        <v>715000</v>
      </c>
      <c r="O1567" s="29">
        <v>44</v>
      </c>
      <c r="P1567" s="29">
        <v>46</v>
      </c>
      <c r="Q1567" s="29">
        <v>49</v>
      </c>
      <c r="R1567" s="28">
        <v>1000</v>
      </c>
      <c r="S1567" s="28">
        <v>750</v>
      </c>
      <c r="T1567" s="30">
        <v>1.5</v>
      </c>
      <c r="U1567" s="30">
        <v>-0.19999999999999996</v>
      </c>
      <c r="V1567" s="30">
        <v>1.7</v>
      </c>
      <c r="W1567" s="30">
        <v>2.1</v>
      </c>
      <c r="X1567" s="31">
        <v>6.6666666666666666E-2</v>
      </c>
      <c r="Y1567" s="30">
        <v>1</v>
      </c>
      <c r="Z1567" s="30">
        <v>-0.10000000000000009</v>
      </c>
      <c r="AA1567" s="30">
        <v>1.1000000000000001</v>
      </c>
      <c r="AB1567" s="30">
        <v>0.6</v>
      </c>
      <c r="AC1567" s="32">
        <v>0.51699892464223673</v>
      </c>
      <c r="AD1567" s="30">
        <v>7.7549838696335502</v>
      </c>
      <c r="AE1567" s="12">
        <v>64</v>
      </c>
      <c r="AF1567" s="12">
        <v>67</v>
      </c>
      <c r="AG1567" s="12">
        <v>52</v>
      </c>
      <c r="AH1567" s="33">
        <v>13.573770491803279</v>
      </c>
      <c r="AI1567" s="34">
        <v>816000</v>
      </c>
      <c r="AJ1567" s="34">
        <v>705000</v>
      </c>
      <c r="AK1567" s="34">
        <v>610000</v>
      </c>
      <c r="AL1567" s="35">
        <v>0.1574468085106383</v>
      </c>
      <c r="AM1567" s="35">
        <v>0.3377049180327869</v>
      </c>
      <c r="AN1567" s="12">
        <v>1.2</v>
      </c>
      <c r="AO1567" s="33">
        <v>0</v>
      </c>
      <c r="AP1567" s="12">
        <v>1.2</v>
      </c>
      <c r="AQ1567" s="32">
        <v>0.155</v>
      </c>
      <c r="AR1567" s="34">
        <v>1000</v>
      </c>
      <c r="AS1567" s="34">
        <v>700</v>
      </c>
      <c r="AT1567" s="31">
        <v>0.42857142857142855</v>
      </c>
      <c r="AU1567" s="32">
        <v>0.52590274106503765</v>
      </c>
      <c r="AV1567" s="36">
        <v>1934.2400000000002</v>
      </c>
      <c r="AW1567" s="30">
        <v>0.63700000000000001</v>
      </c>
      <c r="AX1567" s="30">
        <v>0.36299999999999999</v>
      </c>
      <c r="AY1567" s="30">
        <v>0.72309999999999997</v>
      </c>
      <c r="AZ1567" s="30">
        <v>3.5000000000000003E-2</v>
      </c>
      <c r="BA1567" s="30">
        <v>0.26269999999999999</v>
      </c>
      <c r="BB1567" s="30">
        <v>0.248</v>
      </c>
      <c r="BC1567" s="30">
        <v>0.39100000000000001</v>
      </c>
      <c r="BD1567" s="37">
        <v>2</v>
      </c>
      <c r="BE1567" s="29">
        <v>824</v>
      </c>
      <c r="BF1567" s="38" t="s">
        <v>4295</v>
      </c>
      <c r="BG1567" s="39">
        <v>115.533516601855</v>
      </c>
      <c r="BH1567" s="39">
        <v>-24.5412829842391</v>
      </c>
      <c r="BI1567" s="40">
        <f t="shared" si="350"/>
        <v>92</v>
      </c>
      <c r="BJ1567" s="40">
        <f t="shared" si="351"/>
        <v>97</v>
      </c>
      <c r="BK1567" s="40">
        <f t="shared" si="352"/>
        <v>1</v>
      </c>
      <c r="BL1567" s="40">
        <f t="shared" si="353"/>
        <v>1</v>
      </c>
      <c r="BM1567" s="40">
        <f t="shared" si="354"/>
        <v>79</v>
      </c>
      <c r="BN1567" s="40">
        <f t="shared" si="355"/>
        <v>100</v>
      </c>
      <c r="BO1567" s="40">
        <f t="shared" si="356"/>
        <v>1</v>
      </c>
      <c r="BP1567" s="40">
        <f t="shared" si="357"/>
        <v>48</v>
      </c>
      <c r="BQ1567" s="41">
        <f t="shared" si="358"/>
        <v>100</v>
      </c>
      <c r="BR1567" s="40">
        <f t="shared" si="359"/>
        <v>73</v>
      </c>
      <c r="BS1567" s="41">
        <f t="shared" si="360"/>
        <v>1</v>
      </c>
      <c r="BT1567" s="41">
        <f t="shared" si="361"/>
        <v>100</v>
      </c>
      <c r="BU1567" s="41">
        <f t="shared" si="362"/>
        <v>20</v>
      </c>
      <c r="BV1567" s="41">
        <f t="shared" si="363"/>
        <v>60</v>
      </c>
    </row>
    <row r="1568" spans="2:74" x14ac:dyDescent="0.3">
      <c r="B1568" s="12" t="s">
        <v>1990</v>
      </c>
      <c r="C1568" s="12">
        <v>602011042</v>
      </c>
      <c r="D1568" s="12" t="s">
        <v>914</v>
      </c>
      <c r="E1568" s="12" t="s">
        <v>799</v>
      </c>
      <c r="F1568" s="12" t="s">
        <v>914</v>
      </c>
      <c r="G1568" s="12" t="s">
        <v>151</v>
      </c>
      <c r="H1568" s="12" t="s">
        <v>86</v>
      </c>
      <c r="I1568" s="28">
        <v>664020</v>
      </c>
      <c r="J1568" s="28">
        <v>695000</v>
      </c>
      <c r="K1568" s="28">
        <v>675000</v>
      </c>
      <c r="L1568" s="28">
        <v>680000</v>
      </c>
      <c r="M1568" s="28">
        <v>665000</v>
      </c>
      <c r="N1568" s="28">
        <v>670000</v>
      </c>
      <c r="O1568" s="29">
        <v>36</v>
      </c>
      <c r="P1568" s="29">
        <v>48</v>
      </c>
      <c r="Q1568" s="29">
        <v>51</v>
      </c>
      <c r="R1568" s="28">
        <v>500</v>
      </c>
      <c r="S1568" s="28">
        <v>525</v>
      </c>
      <c r="T1568" s="30">
        <v>3.4</v>
      </c>
      <c r="U1568" s="30">
        <v>0.29999999999999982</v>
      </c>
      <c r="V1568" s="30">
        <v>3.1</v>
      </c>
      <c r="W1568" s="30">
        <v>2.7</v>
      </c>
      <c r="X1568" s="31">
        <v>3.9155447125086597E-2</v>
      </c>
      <c r="Y1568" s="30">
        <v>5.0999999999999996</v>
      </c>
      <c r="Z1568" s="30">
        <v>-0.40000000000000036</v>
      </c>
      <c r="AA1568" s="30">
        <v>5.5</v>
      </c>
      <c r="AB1568" s="30">
        <v>5.5</v>
      </c>
      <c r="AC1568" s="32">
        <v>0.30745769382133015</v>
      </c>
      <c r="AD1568" s="30">
        <v>7.8522329942784479</v>
      </c>
      <c r="AE1568" s="12">
        <v>416</v>
      </c>
      <c r="AF1568" s="12">
        <v>391</v>
      </c>
      <c r="AG1568" s="12">
        <v>439</v>
      </c>
      <c r="AH1568" s="33">
        <v>4.4754521963824292</v>
      </c>
      <c r="AI1568" s="34">
        <v>557000</v>
      </c>
      <c r="AJ1568" s="34">
        <v>550000</v>
      </c>
      <c r="AK1568" s="34">
        <v>562350</v>
      </c>
      <c r="AL1568" s="35">
        <v>1.2727272727272728E-2</v>
      </c>
      <c r="AM1568" s="35">
        <v>-9.5136480839334934E-3</v>
      </c>
      <c r="AN1568" s="12">
        <v>3</v>
      </c>
      <c r="AO1568" s="33">
        <v>0.20000000000000018</v>
      </c>
      <c r="AP1568" s="12">
        <v>2.8</v>
      </c>
      <c r="AQ1568" s="32">
        <v>0.10629629629629629</v>
      </c>
      <c r="AR1568" s="34">
        <v>480</v>
      </c>
      <c r="AS1568" s="34">
        <v>470</v>
      </c>
      <c r="AT1568" s="31">
        <v>2.1276595744680851E-2</v>
      </c>
      <c r="AU1568" s="32">
        <v>0.26044436623668121</v>
      </c>
      <c r="AV1568" s="36">
        <v>1626.2400000000002</v>
      </c>
      <c r="AW1568" s="30">
        <v>0.62890000000000001</v>
      </c>
      <c r="AX1568" s="30">
        <v>0.37109999999999999</v>
      </c>
      <c r="AY1568" s="30">
        <v>0.75839999999999996</v>
      </c>
      <c r="AZ1568" s="30">
        <v>0.13719999999999999</v>
      </c>
      <c r="BA1568" s="30">
        <v>0.36959999999999998</v>
      </c>
      <c r="BB1568" s="30">
        <v>0.28670000000000001</v>
      </c>
      <c r="BC1568" s="30">
        <v>0.27389999999999998</v>
      </c>
      <c r="BD1568" s="37">
        <v>4</v>
      </c>
      <c r="BE1568" s="29">
        <v>161</v>
      </c>
      <c r="BF1568" s="38" t="s">
        <v>4296</v>
      </c>
      <c r="BG1568" s="39">
        <v>147.16224111888599</v>
      </c>
      <c r="BH1568" s="39">
        <v>-41.441673739304697</v>
      </c>
      <c r="BI1568" s="40">
        <f t="shared" si="350"/>
        <v>60</v>
      </c>
      <c r="BJ1568" s="40">
        <f t="shared" si="351"/>
        <v>67</v>
      </c>
      <c r="BK1568" s="40">
        <f t="shared" si="352"/>
        <v>69</v>
      </c>
      <c r="BL1568" s="40">
        <f t="shared" si="353"/>
        <v>14</v>
      </c>
      <c r="BM1568" s="40">
        <f t="shared" si="354"/>
        <v>7</v>
      </c>
      <c r="BN1568" s="40">
        <f t="shared" si="355"/>
        <v>100</v>
      </c>
      <c r="BO1568" s="40">
        <f t="shared" si="356"/>
        <v>75</v>
      </c>
      <c r="BP1568" s="40">
        <f t="shared" si="357"/>
        <v>71</v>
      </c>
      <c r="BQ1568" s="41">
        <f t="shared" si="358"/>
        <v>81</v>
      </c>
      <c r="BR1568" s="40">
        <f t="shared" si="359"/>
        <v>72</v>
      </c>
      <c r="BS1568" s="41">
        <f t="shared" si="360"/>
        <v>62</v>
      </c>
      <c r="BT1568" s="41">
        <f t="shared" si="361"/>
        <v>32</v>
      </c>
      <c r="BU1568" s="41">
        <f t="shared" si="362"/>
        <v>40</v>
      </c>
      <c r="BV1568" s="41">
        <f t="shared" si="363"/>
        <v>60</v>
      </c>
    </row>
    <row r="1569" spans="2:74" x14ac:dyDescent="0.3">
      <c r="B1569" s="12" t="s">
        <v>1991</v>
      </c>
      <c r="C1569" s="12">
        <v>602021053</v>
      </c>
      <c r="D1569" s="12" t="s">
        <v>798</v>
      </c>
      <c r="E1569" s="12" t="s">
        <v>799</v>
      </c>
      <c r="F1569" s="12" t="s">
        <v>2758</v>
      </c>
      <c r="G1569" s="12" t="s">
        <v>151</v>
      </c>
      <c r="H1569" s="12" t="s">
        <v>86</v>
      </c>
      <c r="I1569" s="28">
        <v>495000</v>
      </c>
      <c r="J1569" s="28">
        <v>485000</v>
      </c>
      <c r="K1569" s="28">
        <v>499000</v>
      </c>
      <c r="L1569" s="28">
        <v>470000</v>
      </c>
      <c r="M1569" s="28">
        <v>460000</v>
      </c>
      <c r="N1569" s="28">
        <v>410000</v>
      </c>
      <c r="O1569" s="29">
        <v>75</v>
      </c>
      <c r="P1569" s="29">
        <v>67</v>
      </c>
      <c r="Q1569" s="29">
        <v>56</v>
      </c>
      <c r="R1569" s="28">
        <v>415</v>
      </c>
      <c r="S1569" s="28">
        <v>390</v>
      </c>
      <c r="T1569" s="30">
        <v>3.3</v>
      </c>
      <c r="U1569" s="30">
        <v>-0.10000000000000009</v>
      </c>
      <c r="V1569" s="30">
        <v>3.4</v>
      </c>
      <c r="W1569" s="30">
        <v>2.2999999999999998</v>
      </c>
      <c r="X1569" s="31">
        <v>4.3595959595959598E-2</v>
      </c>
      <c r="Y1569" s="30">
        <v>1.1000000000000001</v>
      </c>
      <c r="Z1569" s="30">
        <v>-0.29999999999999982</v>
      </c>
      <c r="AA1569" s="30">
        <v>1.4</v>
      </c>
      <c r="AB1569" s="30">
        <v>1.7</v>
      </c>
      <c r="AC1569" s="32">
        <v>0.39251664648910406</v>
      </c>
      <c r="AD1569" s="30">
        <v>9.0035097317936277</v>
      </c>
      <c r="AE1569" s="12">
        <v>222</v>
      </c>
      <c r="AF1569" s="12">
        <v>219</v>
      </c>
      <c r="AG1569" s="12">
        <v>200</v>
      </c>
      <c r="AH1569" s="33">
        <v>6.8804347826086953</v>
      </c>
      <c r="AI1569" s="34">
        <v>555000</v>
      </c>
      <c r="AJ1569" s="34">
        <v>560000</v>
      </c>
      <c r="AK1569" s="34">
        <v>570000</v>
      </c>
      <c r="AL1569" s="35">
        <v>-8.9285714285714281E-3</v>
      </c>
      <c r="AM1569" s="35">
        <v>-2.6315789473684209E-2</v>
      </c>
      <c r="AN1569" s="12">
        <v>2.6</v>
      </c>
      <c r="AO1569" s="33">
        <v>0.20000000000000018</v>
      </c>
      <c r="AP1569" s="12">
        <v>2.4</v>
      </c>
      <c r="AQ1569" s="32">
        <v>0.10555555555555556</v>
      </c>
      <c r="AR1569" s="34">
        <v>450</v>
      </c>
      <c r="AS1569" s="34">
        <v>430</v>
      </c>
      <c r="AT1569" s="31">
        <v>4.6511627906976744E-2</v>
      </c>
      <c r="AU1569" s="32">
        <v>0.27969200693973967</v>
      </c>
      <c r="AV1569" s="36">
        <v>1057.2800000000002</v>
      </c>
      <c r="AW1569" s="30">
        <v>0.66059999999999997</v>
      </c>
      <c r="AX1569" s="30">
        <v>0.33939999999999998</v>
      </c>
      <c r="AY1569" s="30">
        <v>0.95860000000000001</v>
      </c>
      <c r="AZ1569" s="30">
        <v>0</v>
      </c>
      <c r="BA1569" s="30">
        <v>0.49080000000000001</v>
      </c>
      <c r="BB1569" s="30">
        <v>0.28939999999999999</v>
      </c>
      <c r="BC1569" s="30">
        <v>0.16569999999999999</v>
      </c>
      <c r="BD1569" s="37">
        <v>1</v>
      </c>
      <c r="BE1569" s="29">
        <v>193</v>
      </c>
      <c r="BF1569" s="38" t="s">
        <v>4297</v>
      </c>
      <c r="BG1569" s="39">
        <v>146.81294305534101</v>
      </c>
      <c r="BH1569" s="39">
        <v>-41.194163103144398</v>
      </c>
      <c r="BI1569" s="40">
        <f t="shared" si="350"/>
        <v>62</v>
      </c>
      <c r="BJ1569" s="40">
        <f t="shared" si="351"/>
        <v>74</v>
      </c>
      <c r="BK1569" s="40">
        <f t="shared" si="352"/>
        <v>40</v>
      </c>
      <c r="BL1569" s="40">
        <f t="shared" si="353"/>
        <v>8</v>
      </c>
      <c r="BM1569" s="40">
        <f t="shared" si="354"/>
        <v>1</v>
      </c>
      <c r="BN1569" s="40">
        <f t="shared" si="355"/>
        <v>100</v>
      </c>
      <c r="BO1569" s="40">
        <f t="shared" si="356"/>
        <v>70</v>
      </c>
      <c r="BP1569" s="40">
        <f t="shared" si="357"/>
        <v>98</v>
      </c>
      <c r="BQ1569" s="41">
        <f t="shared" si="358"/>
        <v>95</v>
      </c>
      <c r="BR1569" s="40">
        <f t="shared" si="359"/>
        <v>60</v>
      </c>
      <c r="BS1569" s="41">
        <f t="shared" si="360"/>
        <v>6</v>
      </c>
      <c r="BT1569" s="41">
        <f t="shared" si="361"/>
        <v>98</v>
      </c>
      <c r="BU1569" s="41">
        <f t="shared" si="362"/>
        <v>10</v>
      </c>
      <c r="BV1569" s="41">
        <f t="shared" si="363"/>
        <v>60</v>
      </c>
    </row>
    <row r="1570" spans="2:74" x14ac:dyDescent="0.3">
      <c r="B1570" s="12" t="s">
        <v>1992</v>
      </c>
      <c r="C1570" s="12">
        <v>604011083</v>
      </c>
      <c r="D1570" s="12" t="s">
        <v>806</v>
      </c>
      <c r="E1570" s="12" t="s">
        <v>807</v>
      </c>
      <c r="F1570" s="12" t="s">
        <v>1655</v>
      </c>
      <c r="G1570" s="12" t="s">
        <v>151</v>
      </c>
      <c r="H1570" s="12" t="s">
        <v>86</v>
      </c>
      <c r="I1570" s="28">
        <v>599000</v>
      </c>
      <c r="J1570" s="28">
        <v>570000</v>
      </c>
      <c r="K1570" s="28">
        <v>549900</v>
      </c>
      <c r="L1570" s="28">
        <v>501000</v>
      </c>
      <c r="M1570" s="28">
        <v>500000</v>
      </c>
      <c r="N1570" s="28">
        <v>455000</v>
      </c>
      <c r="O1570" s="29">
        <v>76</v>
      </c>
      <c r="P1570" s="29">
        <v>76</v>
      </c>
      <c r="Q1570" s="29">
        <v>60</v>
      </c>
      <c r="R1570" s="28">
        <v>430</v>
      </c>
      <c r="S1570" s="28">
        <v>425</v>
      </c>
      <c r="T1570" s="30">
        <v>3.4</v>
      </c>
      <c r="U1570" s="30">
        <v>-0.30000000000000027</v>
      </c>
      <c r="V1570" s="30">
        <v>3.7</v>
      </c>
      <c r="W1570" s="30">
        <v>3.3</v>
      </c>
      <c r="X1570" s="31">
        <v>3.7328881469115192E-2</v>
      </c>
      <c r="Y1570" s="30">
        <v>1.5</v>
      </c>
      <c r="Z1570" s="30">
        <v>-0.10000000000000009</v>
      </c>
      <c r="AA1570" s="30">
        <v>1.6</v>
      </c>
      <c r="AB1570" s="30">
        <v>1.9</v>
      </c>
      <c r="AC1570" s="32">
        <v>0.36253878321866984</v>
      </c>
      <c r="AD1570" s="30">
        <v>9.71201838765578</v>
      </c>
      <c r="AE1570" s="12">
        <v>302</v>
      </c>
      <c r="AF1570" s="12">
        <v>334</v>
      </c>
      <c r="AG1570" s="12">
        <v>352</v>
      </c>
      <c r="AH1570" s="33">
        <v>5.6110344827586207</v>
      </c>
      <c r="AI1570" s="34">
        <v>495000</v>
      </c>
      <c r="AJ1570" s="34">
        <v>450000</v>
      </c>
      <c r="AK1570" s="34">
        <v>470000</v>
      </c>
      <c r="AL1570" s="35">
        <v>0.1</v>
      </c>
      <c r="AM1570" s="35">
        <v>5.3191489361702128E-2</v>
      </c>
      <c r="AN1570" s="12">
        <v>3</v>
      </c>
      <c r="AO1570" s="33">
        <v>0.20000000000000018</v>
      </c>
      <c r="AP1570" s="12">
        <v>2.8</v>
      </c>
      <c r="AQ1570" s="32">
        <v>0.10625</v>
      </c>
      <c r="AR1570" s="34">
        <v>410</v>
      </c>
      <c r="AS1570" s="34">
        <v>400</v>
      </c>
      <c r="AT1570" s="31">
        <v>2.5000000000000001E-2</v>
      </c>
      <c r="AU1570" s="32">
        <v>0.31173811945723506</v>
      </c>
      <c r="AV1570" s="36">
        <v>1186.0800000000002</v>
      </c>
      <c r="AW1570" s="30">
        <v>0.68569999999999998</v>
      </c>
      <c r="AX1570" s="30">
        <v>0.31430000000000002</v>
      </c>
      <c r="AY1570" s="30">
        <v>0.89549999999999996</v>
      </c>
      <c r="AZ1570" s="30">
        <v>8.0799999999999997E-2</v>
      </c>
      <c r="BA1570" s="30">
        <v>0.41299999999999998</v>
      </c>
      <c r="BB1570" s="30">
        <v>0.30230000000000001</v>
      </c>
      <c r="BC1570" s="30">
        <v>0.25369999999999998</v>
      </c>
      <c r="BD1570" s="37">
        <v>3</v>
      </c>
      <c r="BE1570" s="29">
        <v>217</v>
      </c>
      <c r="BF1570" s="38" t="s">
        <v>4298</v>
      </c>
      <c r="BG1570" s="39">
        <v>146.12882986383201</v>
      </c>
      <c r="BH1570" s="39">
        <v>-41.146991939362998</v>
      </c>
      <c r="BI1570" s="40">
        <f t="shared" si="350"/>
        <v>60</v>
      </c>
      <c r="BJ1570" s="40">
        <f t="shared" si="351"/>
        <v>67</v>
      </c>
      <c r="BK1570" s="40">
        <f t="shared" si="352"/>
        <v>55</v>
      </c>
      <c r="BL1570" s="40">
        <f t="shared" si="353"/>
        <v>1</v>
      </c>
      <c r="BM1570" s="40">
        <f t="shared" si="354"/>
        <v>51</v>
      </c>
      <c r="BN1570" s="40">
        <f t="shared" si="355"/>
        <v>100</v>
      </c>
      <c r="BO1570" s="40">
        <f t="shared" si="356"/>
        <v>66</v>
      </c>
      <c r="BP1570" s="40">
        <f t="shared" si="357"/>
        <v>81</v>
      </c>
      <c r="BQ1570" s="41">
        <f t="shared" si="358"/>
        <v>75</v>
      </c>
      <c r="BR1570" s="40">
        <f t="shared" si="359"/>
        <v>53</v>
      </c>
      <c r="BS1570" s="41">
        <f t="shared" si="360"/>
        <v>26</v>
      </c>
      <c r="BT1570" s="41">
        <f t="shared" si="361"/>
        <v>92</v>
      </c>
      <c r="BU1570" s="41">
        <f t="shared" si="362"/>
        <v>30</v>
      </c>
      <c r="BV1570" s="41">
        <f t="shared" si="363"/>
        <v>60</v>
      </c>
    </row>
    <row r="1571" spans="2:74" x14ac:dyDescent="0.3">
      <c r="B1571" s="12" t="s">
        <v>1993</v>
      </c>
      <c r="C1571" s="12">
        <v>701011009</v>
      </c>
      <c r="D1571" s="12" t="s">
        <v>1994</v>
      </c>
      <c r="E1571" s="12" t="s">
        <v>1423</v>
      </c>
      <c r="F1571" s="12" t="s">
        <v>1423</v>
      </c>
      <c r="G1571" s="12" t="s">
        <v>1424</v>
      </c>
      <c r="H1571" s="12" t="s">
        <v>86</v>
      </c>
      <c r="I1571" s="28">
        <v>790000</v>
      </c>
      <c r="J1571" s="28">
        <v>780000</v>
      </c>
      <c r="K1571" s="28">
        <v>820000</v>
      </c>
      <c r="L1571" s="28">
        <v>770000</v>
      </c>
      <c r="M1571" s="28">
        <v>735000</v>
      </c>
      <c r="N1571" s="28">
        <v>750000</v>
      </c>
      <c r="O1571" s="29">
        <v>111</v>
      </c>
      <c r="P1571" s="29">
        <v>111</v>
      </c>
      <c r="Q1571" s="29">
        <v>62</v>
      </c>
      <c r="R1571" s="28">
        <v>830</v>
      </c>
      <c r="S1571" s="28">
        <v>830</v>
      </c>
      <c r="T1571" s="30">
        <v>1.2</v>
      </c>
      <c r="U1571" s="30">
        <v>0.39999999999999991</v>
      </c>
      <c r="V1571" s="30">
        <v>0.8</v>
      </c>
      <c r="W1571" s="30">
        <v>1.5</v>
      </c>
      <c r="X1571" s="31">
        <v>5.4632911392405066E-2</v>
      </c>
      <c r="Y1571" s="30">
        <v>5.0999999999999996</v>
      </c>
      <c r="Z1571" s="30">
        <v>0.39999999999999947</v>
      </c>
      <c r="AA1571" s="30">
        <v>4.7</v>
      </c>
      <c r="AB1571" s="30">
        <v>3</v>
      </c>
      <c r="AC1571" s="32">
        <v>0.26223334344353449</v>
      </c>
      <c r="AD1571" s="30">
        <v>4.7999152298515346</v>
      </c>
      <c r="AE1571" s="12">
        <v>48</v>
      </c>
      <c r="AF1571" s="12">
        <v>43</v>
      </c>
      <c r="AG1571" s="12">
        <v>47</v>
      </c>
      <c r="AH1571" s="33">
        <v>6.3092783505154637</v>
      </c>
      <c r="AI1571" s="34">
        <v>810000</v>
      </c>
      <c r="AJ1571" s="34">
        <v>900000</v>
      </c>
      <c r="AK1571" s="34">
        <v>872000</v>
      </c>
      <c r="AL1571" s="35">
        <v>-0.1</v>
      </c>
      <c r="AM1571" s="35">
        <v>-7.1100917431192664E-2</v>
      </c>
      <c r="AN1571" s="12">
        <v>1.6</v>
      </c>
      <c r="AO1571" s="33">
        <v>0</v>
      </c>
      <c r="AP1571" s="12">
        <v>1.6</v>
      </c>
      <c r="AQ1571" s="32">
        <v>1.25E-3</v>
      </c>
      <c r="AR1571" s="34">
        <v>780</v>
      </c>
      <c r="AS1571" s="34">
        <v>790</v>
      </c>
      <c r="AT1571" s="31">
        <v>-1.2658227848101266E-2</v>
      </c>
      <c r="AU1571" s="32">
        <v>0.30132090553668917</v>
      </c>
      <c r="AV1571" s="36">
        <v>3165.1200000000003</v>
      </c>
      <c r="AW1571" s="30">
        <v>0.68589999999999995</v>
      </c>
      <c r="AX1571" s="30">
        <v>0.31409999999999999</v>
      </c>
      <c r="AY1571" s="30">
        <v>0.3422</v>
      </c>
      <c r="AZ1571" s="30">
        <v>4.3499999999999997E-2</v>
      </c>
      <c r="BA1571" s="30">
        <v>0.1767</v>
      </c>
      <c r="BB1571" s="30">
        <v>0.26840000000000003</v>
      </c>
      <c r="BC1571" s="30">
        <v>0.51129999999999998</v>
      </c>
      <c r="BD1571" s="37">
        <v>6.5</v>
      </c>
      <c r="BE1571" s="29">
        <v>4</v>
      </c>
      <c r="BF1571" s="38" t="s">
        <v>4299</v>
      </c>
      <c r="BG1571" s="39">
        <v>130.85438510428699</v>
      </c>
      <c r="BH1571" s="39">
        <v>-12.4356715395196</v>
      </c>
      <c r="BI1571" s="40">
        <f t="shared" si="350"/>
        <v>97</v>
      </c>
      <c r="BJ1571" s="40">
        <f t="shared" si="351"/>
        <v>90</v>
      </c>
      <c r="BK1571" s="40">
        <f t="shared" si="352"/>
        <v>47</v>
      </c>
      <c r="BL1571" s="40">
        <f t="shared" si="353"/>
        <v>1</v>
      </c>
      <c r="BM1571" s="40">
        <f t="shared" si="354"/>
        <v>1</v>
      </c>
      <c r="BN1571" s="40">
        <f t="shared" si="355"/>
        <v>1</v>
      </c>
      <c r="BO1571" s="40">
        <f t="shared" si="356"/>
        <v>100</v>
      </c>
      <c r="BP1571" s="40">
        <f t="shared" si="357"/>
        <v>29</v>
      </c>
      <c r="BQ1571" s="41">
        <f t="shared" si="358"/>
        <v>100</v>
      </c>
      <c r="BR1571" s="40">
        <f t="shared" si="359"/>
        <v>100</v>
      </c>
      <c r="BS1571" s="41">
        <f t="shared" si="360"/>
        <v>92</v>
      </c>
      <c r="BT1571" s="41">
        <f t="shared" si="361"/>
        <v>32</v>
      </c>
      <c r="BU1571" s="41">
        <f t="shared" si="362"/>
        <v>65</v>
      </c>
      <c r="BV1571" s="41">
        <f t="shared" si="363"/>
        <v>60</v>
      </c>
    </row>
    <row r="1572" spans="2:74" x14ac:dyDescent="0.3">
      <c r="B1572" s="12" t="s">
        <v>1995</v>
      </c>
      <c r="C1572" s="12">
        <v>701031034</v>
      </c>
      <c r="D1572" s="12" t="s">
        <v>1422</v>
      </c>
      <c r="E1572" s="12" t="s">
        <v>1423</v>
      </c>
      <c r="F1572" s="12" t="s">
        <v>1423</v>
      </c>
      <c r="G1572" s="12" t="s">
        <v>1424</v>
      </c>
      <c r="H1572" s="12" t="s">
        <v>86</v>
      </c>
      <c r="I1572" s="28">
        <v>834200</v>
      </c>
      <c r="J1572" s="28">
        <v>821750</v>
      </c>
      <c r="K1572" s="28">
        <v>779000</v>
      </c>
      <c r="L1572" s="28">
        <v>730000</v>
      </c>
      <c r="M1572" s="28">
        <v>830000</v>
      </c>
      <c r="N1572" s="28">
        <v>720000</v>
      </c>
      <c r="O1572" s="29">
        <v>76</v>
      </c>
      <c r="P1572" s="29">
        <v>82</v>
      </c>
      <c r="Q1572" s="29">
        <v>76</v>
      </c>
      <c r="R1572" s="28">
        <v>600</v>
      </c>
      <c r="S1572" s="28">
        <v>595</v>
      </c>
      <c r="T1572" s="30">
        <v>3</v>
      </c>
      <c r="U1572" s="30">
        <v>0.20000000000000018</v>
      </c>
      <c r="V1572" s="30">
        <v>2.8</v>
      </c>
      <c r="W1572" s="30">
        <v>2</v>
      </c>
      <c r="X1572" s="31">
        <v>3.7401102853032844E-2</v>
      </c>
      <c r="Y1572" s="30">
        <v>3.6</v>
      </c>
      <c r="Z1572" s="30">
        <v>0.30000000000000027</v>
      </c>
      <c r="AA1572" s="30">
        <v>3.3</v>
      </c>
      <c r="AB1572" s="30">
        <v>2.1</v>
      </c>
      <c r="AC1572" s="32">
        <v>0.24882224139075043</v>
      </c>
      <c r="AD1572" s="30">
        <v>6.6528049284667956</v>
      </c>
      <c r="AE1572" s="12">
        <v>80</v>
      </c>
      <c r="AF1572" s="12">
        <v>75</v>
      </c>
      <c r="AG1572" s="12">
        <v>98</v>
      </c>
      <c r="AH1572" s="33">
        <v>4.2027649769585258</v>
      </c>
      <c r="AI1572" s="34">
        <v>690000</v>
      </c>
      <c r="AJ1572" s="34">
        <v>730000</v>
      </c>
      <c r="AK1572" s="34">
        <v>694000</v>
      </c>
      <c r="AL1572" s="35">
        <v>-5.4794520547945202E-2</v>
      </c>
      <c r="AM1572" s="35">
        <v>-5.763688760806916E-3</v>
      </c>
      <c r="AN1572" s="12">
        <v>2.6</v>
      </c>
      <c r="AO1572" s="33">
        <v>0.60000000000000009</v>
      </c>
      <c r="AP1572" s="12">
        <v>2</v>
      </c>
      <c r="AQ1572" s="32">
        <v>1.7446808510638297E-2</v>
      </c>
      <c r="AR1572" s="34">
        <v>650</v>
      </c>
      <c r="AS1572" s="34">
        <v>620</v>
      </c>
      <c r="AT1572" s="31">
        <v>4.8387096774193547E-2</v>
      </c>
      <c r="AU1572" s="32">
        <v>0.29238016428457825</v>
      </c>
      <c r="AV1572" s="36">
        <v>2411.36</v>
      </c>
      <c r="AW1572" s="30">
        <v>0.74160000000000004</v>
      </c>
      <c r="AX1572" s="30">
        <v>0.25840000000000002</v>
      </c>
      <c r="AY1572" s="30">
        <v>0.78600000000000003</v>
      </c>
      <c r="AZ1572" s="30">
        <v>4.4600000000000001E-2</v>
      </c>
      <c r="BA1572" s="30">
        <v>0.29139999999999999</v>
      </c>
      <c r="BB1572" s="30">
        <v>0.377</v>
      </c>
      <c r="BC1572" s="30">
        <v>0.27410000000000001</v>
      </c>
      <c r="BD1572" s="37">
        <v>8</v>
      </c>
      <c r="BE1572" s="29">
        <v>24</v>
      </c>
      <c r="BF1572" s="38" t="s">
        <v>4300</v>
      </c>
      <c r="BG1572" s="39">
        <v>131.03057804664701</v>
      </c>
      <c r="BH1572" s="39">
        <v>-12.554027111716399</v>
      </c>
      <c r="BI1572" s="40">
        <f t="shared" si="350"/>
        <v>67</v>
      </c>
      <c r="BJ1572" s="40">
        <f t="shared" si="351"/>
        <v>74</v>
      </c>
      <c r="BK1572" s="40">
        <f t="shared" si="352"/>
        <v>73</v>
      </c>
      <c r="BL1572" s="40">
        <f t="shared" si="353"/>
        <v>4</v>
      </c>
      <c r="BM1572" s="40">
        <f t="shared" si="354"/>
        <v>1</v>
      </c>
      <c r="BN1572" s="40">
        <f t="shared" si="355"/>
        <v>12</v>
      </c>
      <c r="BO1572" s="40">
        <f t="shared" si="356"/>
        <v>100</v>
      </c>
      <c r="BP1572" s="40">
        <f t="shared" si="357"/>
        <v>54</v>
      </c>
      <c r="BQ1572" s="41">
        <f t="shared" si="358"/>
        <v>75</v>
      </c>
      <c r="BR1572" s="40">
        <f t="shared" si="359"/>
        <v>84</v>
      </c>
      <c r="BS1572" s="41">
        <f t="shared" si="360"/>
        <v>100</v>
      </c>
      <c r="BT1572" s="41">
        <f t="shared" si="361"/>
        <v>57</v>
      </c>
      <c r="BU1572" s="41">
        <f t="shared" si="362"/>
        <v>80</v>
      </c>
      <c r="BV1572" s="41">
        <f t="shared" si="363"/>
        <v>60</v>
      </c>
    </row>
    <row r="1573" spans="2:74" x14ac:dyDescent="0.3">
      <c r="B1573" s="12" t="s">
        <v>1996</v>
      </c>
      <c r="C1573" s="12">
        <v>702021056</v>
      </c>
      <c r="D1573" s="12" t="s">
        <v>1997</v>
      </c>
      <c r="E1573" s="12" t="s">
        <v>1998</v>
      </c>
      <c r="F1573" s="12" t="s">
        <v>3755</v>
      </c>
      <c r="G1573" s="12" t="s">
        <v>1424</v>
      </c>
      <c r="H1573" s="12" t="s">
        <v>86</v>
      </c>
      <c r="I1573" s="28">
        <v>285000</v>
      </c>
      <c r="J1573" s="28">
        <v>285000</v>
      </c>
      <c r="K1573" s="28">
        <v>299000</v>
      </c>
      <c r="L1573" s="28">
        <v>235000</v>
      </c>
      <c r="M1573" s="28">
        <v>250000</v>
      </c>
      <c r="N1573" s="28">
        <v>280000</v>
      </c>
      <c r="O1573" s="29">
        <v>79</v>
      </c>
      <c r="P1573" s="29">
        <v>80</v>
      </c>
      <c r="Q1573" s="29">
        <v>113</v>
      </c>
      <c r="R1573" s="28">
        <v>460</v>
      </c>
      <c r="S1573" s="28">
        <v>440</v>
      </c>
      <c r="T1573" s="30">
        <v>1.5</v>
      </c>
      <c r="U1573" s="30">
        <v>0.19999999999999996</v>
      </c>
      <c r="V1573" s="30">
        <v>1.3</v>
      </c>
      <c r="W1573" s="30">
        <v>0.9</v>
      </c>
      <c r="X1573" s="31">
        <v>8.3929824561403507E-2</v>
      </c>
      <c r="Y1573" s="30">
        <v>1.1000000000000001</v>
      </c>
      <c r="Z1573" s="30">
        <v>-0.89999999999999991</v>
      </c>
      <c r="AA1573" s="30">
        <v>2</v>
      </c>
      <c r="AB1573" s="30">
        <v>1.6</v>
      </c>
      <c r="AC1573" s="32">
        <v>0.24491012863105882</v>
      </c>
      <c r="AD1573" s="30">
        <v>2.9180345593583517</v>
      </c>
      <c r="AE1573" s="12">
        <v>31</v>
      </c>
      <c r="AF1573" s="12">
        <v>32</v>
      </c>
      <c r="AG1573" s="12">
        <v>29</v>
      </c>
      <c r="AH1573" s="33">
        <v>19.333333333333332</v>
      </c>
      <c r="AI1573" s="34">
        <v>220000</v>
      </c>
      <c r="AJ1573" s="34">
        <v>280000</v>
      </c>
      <c r="AK1573" s="34">
        <v>295000</v>
      </c>
      <c r="AL1573" s="35">
        <v>-0.21428571428571427</v>
      </c>
      <c r="AM1573" s="35">
        <v>-0.25423728813559321</v>
      </c>
      <c r="AN1573" s="12">
        <v>0.8</v>
      </c>
      <c r="AO1573" s="33">
        <v>0.20000000000000007</v>
      </c>
      <c r="AP1573" s="12">
        <v>0.6</v>
      </c>
      <c r="AQ1573" s="32">
        <v>-2.2261484098939931E-2</v>
      </c>
      <c r="AR1573" s="34">
        <v>460</v>
      </c>
      <c r="AS1573" s="34">
        <v>440</v>
      </c>
      <c r="AT1573" s="31">
        <v>4.5454545454545456E-2</v>
      </c>
      <c r="AU1573" s="32">
        <v>-7.2690538991914633E-2</v>
      </c>
      <c r="AV1573" s="36">
        <v>1878.2400000000002</v>
      </c>
      <c r="AW1573" s="30">
        <v>0.60299999999999998</v>
      </c>
      <c r="AX1573" s="30">
        <v>0.39700000000000002</v>
      </c>
      <c r="AY1573" s="30">
        <v>0.80379999999999996</v>
      </c>
      <c r="AZ1573" s="30">
        <v>0.1145</v>
      </c>
      <c r="BA1573" s="30">
        <v>0.1103</v>
      </c>
      <c r="BB1573" s="30">
        <v>0.123</v>
      </c>
      <c r="BC1573" s="30">
        <v>0.5907</v>
      </c>
      <c r="BD1573" s="37">
        <v>3</v>
      </c>
      <c r="BE1573" s="29">
        <v>876</v>
      </c>
      <c r="BF1573" s="38" t="s">
        <v>4301</v>
      </c>
      <c r="BG1573" s="39">
        <v>134.191090554467</v>
      </c>
      <c r="BH1573" s="39">
        <v>-19.6577620364978</v>
      </c>
      <c r="BI1573" s="40">
        <f t="shared" si="350"/>
        <v>92</v>
      </c>
      <c r="BJ1573" s="40">
        <f t="shared" si="351"/>
        <v>100</v>
      </c>
      <c r="BK1573" s="40">
        <f t="shared" si="352"/>
        <v>1</v>
      </c>
      <c r="BL1573" s="40">
        <f t="shared" si="353"/>
        <v>100</v>
      </c>
      <c r="BM1573" s="40">
        <f t="shared" si="354"/>
        <v>1</v>
      </c>
      <c r="BN1573" s="40">
        <f t="shared" si="355"/>
        <v>1</v>
      </c>
      <c r="BO1573" s="40">
        <f t="shared" si="356"/>
        <v>1</v>
      </c>
      <c r="BP1573" s="40">
        <f t="shared" si="357"/>
        <v>14</v>
      </c>
      <c r="BQ1573" s="41">
        <f t="shared" si="358"/>
        <v>100</v>
      </c>
      <c r="BR1573" s="40">
        <f t="shared" si="359"/>
        <v>100</v>
      </c>
      <c r="BS1573" s="41">
        <f t="shared" si="360"/>
        <v>100</v>
      </c>
      <c r="BT1573" s="41">
        <f t="shared" si="361"/>
        <v>98</v>
      </c>
      <c r="BU1573" s="41">
        <f t="shared" si="362"/>
        <v>30</v>
      </c>
      <c r="BV1573" s="41">
        <f t="shared" si="363"/>
        <v>60</v>
      </c>
    </row>
    <row r="1574" spans="2:74" x14ac:dyDescent="0.3">
      <c r="B1574" s="12" t="s">
        <v>700</v>
      </c>
      <c r="C1574" s="12">
        <v>101021009</v>
      </c>
      <c r="D1574" s="12" t="s">
        <v>700</v>
      </c>
      <c r="E1574" s="12" t="s">
        <v>348</v>
      </c>
      <c r="F1574" s="12" t="s">
        <v>2740</v>
      </c>
      <c r="G1574" s="12" t="s">
        <v>85</v>
      </c>
      <c r="H1574" s="12" t="s">
        <v>86</v>
      </c>
      <c r="I1574" s="28">
        <v>855000</v>
      </c>
      <c r="J1574" s="28">
        <v>850000</v>
      </c>
      <c r="K1574" s="28">
        <v>782750</v>
      </c>
      <c r="L1574" s="28">
        <v>860000</v>
      </c>
      <c r="M1574" s="28">
        <v>850000</v>
      </c>
      <c r="N1574" s="28">
        <v>770000</v>
      </c>
      <c r="O1574" s="29">
        <v>29</v>
      </c>
      <c r="P1574" s="29">
        <v>29</v>
      </c>
      <c r="Q1574" s="29">
        <v>43</v>
      </c>
      <c r="R1574" s="28">
        <v>630</v>
      </c>
      <c r="S1574" s="28">
        <v>600</v>
      </c>
      <c r="T1574" s="30">
        <v>2</v>
      </c>
      <c r="U1574" s="30">
        <v>0.19999999999999996</v>
      </c>
      <c r="V1574" s="30">
        <v>1.8</v>
      </c>
      <c r="W1574" s="30">
        <v>1.8</v>
      </c>
      <c r="X1574" s="31">
        <v>3.8315789473684213E-2</v>
      </c>
      <c r="Y1574" s="30">
        <v>4</v>
      </c>
      <c r="Z1574" s="30">
        <v>0.10000000000000009</v>
      </c>
      <c r="AA1574" s="30">
        <v>3.9</v>
      </c>
      <c r="AB1574" s="30">
        <v>4</v>
      </c>
      <c r="AC1574" s="32">
        <v>0.33029947152084554</v>
      </c>
      <c r="AD1574" s="30">
        <v>8.620453240241849</v>
      </c>
      <c r="AE1574" s="12">
        <v>319</v>
      </c>
      <c r="AF1574" s="12">
        <v>266</v>
      </c>
      <c r="AG1574" s="12">
        <v>256</v>
      </c>
      <c r="AH1574" s="33">
        <v>6.7572815533980588</v>
      </c>
      <c r="AI1574" s="34">
        <v>965000</v>
      </c>
      <c r="AJ1574" s="34">
        <v>965000</v>
      </c>
      <c r="AK1574" s="34">
        <v>980000</v>
      </c>
      <c r="AL1574" s="35">
        <v>0</v>
      </c>
      <c r="AM1574" s="35">
        <v>-1.5306122448979591E-2</v>
      </c>
      <c r="AN1574" s="12">
        <v>2.1</v>
      </c>
      <c r="AO1574" s="33">
        <v>0.20000000000000018</v>
      </c>
      <c r="AP1574" s="12">
        <v>1.9</v>
      </c>
      <c r="AQ1574" s="32">
        <v>7.2321428571428564E-2</v>
      </c>
      <c r="AR1574" s="34">
        <v>710</v>
      </c>
      <c r="AS1574" s="34">
        <v>680</v>
      </c>
      <c r="AT1574" s="31">
        <v>4.4117647058823532E-2</v>
      </c>
      <c r="AU1574" s="32">
        <v>0.22248435126283336</v>
      </c>
      <c r="AV1574" s="36">
        <v>1907.3600000000001</v>
      </c>
      <c r="AW1574" s="30">
        <v>0.54679999999999995</v>
      </c>
      <c r="AX1574" s="30">
        <v>0.45319999999999999</v>
      </c>
      <c r="AY1574" s="30">
        <v>0.41739999999999999</v>
      </c>
      <c r="AZ1574" s="30">
        <v>0.2329</v>
      </c>
      <c r="BA1574" s="30">
        <v>0.22600000000000001</v>
      </c>
      <c r="BB1574" s="30">
        <v>0.3155</v>
      </c>
      <c r="BC1574" s="30">
        <v>0.43099999999999999</v>
      </c>
      <c r="BD1574" s="37">
        <v>4.5</v>
      </c>
      <c r="BE1574" s="29">
        <v>245</v>
      </c>
      <c r="BF1574" s="38" t="s">
        <v>4302</v>
      </c>
      <c r="BG1574" s="39">
        <v>149.225559261363</v>
      </c>
      <c r="BH1574" s="39">
        <v>-35.352659655619902</v>
      </c>
      <c r="BI1574" s="40">
        <f t="shared" si="350"/>
        <v>84</v>
      </c>
      <c r="BJ1574" s="40">
        <f t="shared" si="351"/>
        <v>82</v>
      </c>
      <c r="BK1574" s="40">
        <f t="shared" si="352"/>
        <v>41</v>
      </c>
      <c r="BL1574" s="40">
        <f t="shared" si="353"/>
        <v>27</v>
      </c>
      <c r="BM1574" s="40">
        <f t="shared" si="354"/>
        <v>1</v>
      </c>
      <c r="BN1574" s="40">
        <f t="shared" si="355"/>
        <v>96</v>
      </c>
      <c r="BO1574" s="40">
        <f t="shared" si="356"/>
        <v>62</v>
      </c>
      <c r="BP1574" s="40">
        <f t="shared" si="357"/>
        <v>40</v>
      </c>
      <c r="BQ1574" s="41">
        <f t="shared" si="358"/>
        <v>78</v>
      </c>
      <c r="BR1574" s="40">
        <f t="shared" si="359"/>
        <v>64</v>
      </c>
      <c r="BS1574" s="41">
        <f t="shared" si="360"/>
        <v>47</v>
      </c>
      <c r="BT1574" s="41">
        <f t="shared" si="361"/>
        <v>51</v>
      </c>
      <c r="BU1574" s="41">
        <f t="shared" si="362"/>
        <v>45</v>
      </c>
      <c r="BV1574" s="41">
        <f t="shared" si="363"/>
        <v>59</v>
      </c>
    </row>
    <row r="1575" spans="2:74" x14ac:dyDescent="0.3">
      <c r="B1575" s="12" t="s">
        <v>1999</v>
      </c>
      <c r="C1575" s="12">
        <v>102011034</v>
      </c>
      <c r="D1575" s="12" t="s">
        <v>294</v>
      </c>
      <c r="E1575" s="12" t="s">
        <v>225</v>
      </c>
      <c r="F1575" s="12" t="s">
        <v>225</v>
      </c>
      <c r="G1575" s="12" t="s">
        <v>85</v>
      </c>
      <c r="H1575" s="12" t="s">
        <v>86</v>
      </c>
      <c r="I1575" s="28">
        <v>1173000</v>
      </c>
      <c r="J1575" s="28">
        <v>1158750</v>
      </c>
      <c r="K1575" s="28">
        <v>1000000</v>
      </c>
      <c r="L1575" s="28">
        <v>1162000</v>
      </c>
      <c r="M1575" s="28">
        <v>1150000</v>
      </c>
      <c r="N1575" s="28">
        <v>1100000</v>
      </c>
      <c r="O1575" s="29">
        <v>22</v>
      </c>
      <c r="P1575" s="29">
        <v>22</v>
      </c>
      <c r="Q1575" s="29">
        <v>29</v>
      </c>
      <c r="R1575" s="28">
        <v>670</v>
      </c>
      <c r="S1575" s="28">
        <v>650</v>
      </c>
      <c r="T1575" s="30">
        <v>3.3</v>
      </c>
      <c r="U1575" s="30">
        <v>0</v>
      </c>
      <c r="V1575" s="30">
        <v>3.3</v>
      </c>
      <c r="W1575" s="30">
        <v>3</v>
      </c>
      <c r="X1575" s="31">
        <v>2.9701619778346122E-2</v>
      </c>
      <c r="Y1575" s="30">
        <v>3.1</v>
      </c>
      <c r="Z1575" s="30">
        <v>-0.5</v>
      </c>
      <c r="AA1575" s="30">
        <v>3.6</v>
      </c>
      <c r="AB1575" s="30">
        <v>3.5</v>
      </c>
      <c r="AC1575" s="32">
        <v>0.44543133709179872</v>
      </c>
      <c r="AD1575" s="30">
        <v>14.996870218389205</v>
      </c>
      <c r="AE1575" s="12">
        <v>713</v>
      </c>
      <c r="AF1575" s="12">
        <v>625</v>
      </c>
      <c r="AG1575" s="12">
        <v>524</v>
      </c>
      <c r="AH1575" s="33">
        <v>3.9169811320754717</v>
      </c>
      <c r="AI1575" s="34">
        <v>1151000</v>
      </c>
      <c r="AJ1575" s="34">
        <v>1120000</v>
      </c>
      <c r="AK1575" s="34">
        <v>1080000</v>
      </c>
      <c r="AL1575" s="35">
        <v>2.7678571428571427E-2</v>
      </c>
      <c r="AM1575" s="35">
        <v>6.5740740740740738E-2</v>
      </c>
      <c r="AN1575" s="12">
        <v>3</v>
      </c>
      <c r="AO1575" s="33">
        <v>0</v>
      </c>
      <c r="AP1575" s="12">
        <v>3</v>
      </c>
      <c r="AQ1575" s="32">
        <v>0.11314814814814815</v>
      </c>
      <c r="AR1575" s="34">
        <v>690</v>
      </c>
      <c r="AS1575" s="34">
        <v>620</v>
      </c>
      <c r="AT1575" s="31">
        <v>0.11290322580645161</v>
      </c>
      <c r="AU1575" s="32">
        <v>8.9409142817512416E-2</v>
      </c>
      <c r="AV1575" s="36">
        <v>1504.16</v>
      </c>
      <c r="AW1575" s="30">
        <v>0.66710000000000003</v>
      </c>
      <c r="AX1575" s="30">
        <v>0.33289999999999997</v>
      </c>
      <c r="AY1575" s="30">
        <v>0.66239999999999999</v>
      </c>
      <c r="AZ1575" s="30">
        <v>0.29320000000000002</v>
      </c>
      <c r="BA1575" s="30">
        <v>0.32090000000000002</v>
      </c>
      <c r="BB1575" s="30">
        <v>0.32519999999999999</v>
      </c>
      <c r="BC1575" s="30">
        <v>0.17660000000000001</v>
      </c>
      <c r="BD1575" s="37">
        <v>7</v>
      </c>
      <c r="BE1575" s="29">
        <v>48</v>
      </c>
      <c r="BF1575" s="38" t="s">
        <v>4303</v>
      </c>
      <c r="BG1575" s="39">
        <v>151.39776430097999</v>
      </c>
      <c r="BH1575" s="39">
        <v>-33.470999784654303</v>
      </c>
      <c r="BI1575" s="40">
        <f t="shared" si="350"/>
        <v>62</v>
      </c>
      <c r="BJ1575" s="40">
        <f t="shared" si="351"/>
        <v>67</v>
      </c>
      <c r="BK1575" s="40">
        <f t="shared" si="352"/>
        <v>76</v>
      </c>
      <c r="BL1575" s="40">
        <f t="shared" si="353"/>
        <v>70</v>
      </c>
      <c r="BM1575" s="40">
        <f t="shared" si="354"/>
        <v>15</v>
      </c>
      <c r="BN1575" s="40">
        <f t="shared" si="355"/>
        <v>100</v>
      </c>
      <c r="BO1575" s="40">
        <f t="shared" si="356"/>
        <v>100</v>
      </c>
      <c r="BP1575" s="40">
        <f t="shared" si="357"/>
        <v>61</v>
      </c>
      <c r="BQ1575" s="41">
        <f t="shared" si="358"/>
        <v>50</v>
      </c>
      <c r="BR1575" s="40">
        <f t="shared" si="359"/>
        <v>1</v>
      </c>
      <c r="BS1575" s="41">
        <f t="shared" si="360"/>
        <v>1</v>
      </c>
      <c r="BT1575" s="41">
        <f t="shared" si="361"/>
        <v>65</v>
      </c>
      <c r="BU1575" s="41">
        <f t="shared" si="362"/>
        <v>70</v>
      </c>
      <c r="BV1575" s="41">
        <f t="shared" si="363"/>
        <v>59</v>
      </c>
    </row>
    <row r="1576" spans="2:74" x14ac:dyDescent="0.3">
      <c r="B1576" s="12" t="s">
        <v>2000</v>
      </c>
      <c r="C1576" s="12">
        <v>102021050</v>
      </c>
      <c r="D1576" s="12" t="s">
        <v>224</v>
      </c>
      <c r="E1576" s="12" t="s">
        <v>225</v>
      </c>
      <c r="F1576" s="12" t="s">
        <v>225</v>
      </c>
      <c r="G1576" s="12" t="s">
        <v>85</v>
      </c>
      <c r="H1576" s="12" t="s">
        <v>86</v>
      </c>
      <c r="I1576" s="28">
        <v>719000</v>
      </c>
      <c r="J1576" s="28">
        <v>700000</v>
      </c>
      <c r="K1576" s="28">
        <v>682890</v>
      </c>
      <c r="L1576" s="28">
        <v>728000</v>
      </c>
      <c r="M1576" s="28">
        <v>720000</v>
      </c>
      <c r="N1576" s="28">
        <v>700000</v>
      </c>
      <c r="O1576" s="29">
        <v>38</v>
      </c>
      <c r="P1576" s="29">
        <v>36</v>
      </c>
      <c r="Q1576" s="29">
        <v>46</v>
      </c>
      <c r="R1576" s="28">
        <v>550</v>
      </c>
      <c r="S1576" s="28">
        <v>500</v>
      </c>
      <c r="T1576" s="30">
        <v>4.0999999999999996</v>
      </c>
      <c r="U1576" s="30">
        <v>-0.20000000000000018</v>
      </c>
      <c r="V1576" s="30">
        <v>4.3</v>
      </c>
      <c r="W1576" s="30">
        <v>3.5</v>
      </c>
      <c r="X1576" s="31">
        <v>3.977746870653686E-2</v>
      </c>
      <c r="Y1576" s="30">
        <v>4.0999999999999996</v>
      </c>
      <c r="Z1576" s="30">
        <v>-0.5</v>
      </c>
      <c r="AA1576" s="30">
        <v>4.5999999999999996</v>
      </c>
      <c r="AB1576" s="30">
        <v>4.5</v>
      </c>
      <c r="AC1576" s="32">
        <v>0.45511717198464186</v>
      </c>
      <c r="AD1576" s="30">
        <v>11.44158205094257</v>
      </c>
      <c r="AE1576" s="12">
        <v>813</v>
      </c>
      <c r="AF1576" s="12">
        <v>741</v>
      </c>
      <c r="AG1576" s="12">
        <v>558</v>
      </c>
      <c r="AH1576" s="33">
        <v>4.067710537452391</v>
      </c>
      <c r="AI1576" s="34">
        <v>861000</v>
      </c>
      <c r="AJ1576" s="34">
        <v>825000</v>
      </c>
      <c r="AK1576" s="34">
        <v>820000</v>
      </c>
      <c r="AL1576" s="35">
        <v>4.363636363636364E-2</v>
      </c>
      <c r="AM1576" s="35">
        <v>0.05</v>
      </c>
      <c r="AN1576" s="12">
        <v>3.5</v>
      </c>
      <c r="AO1576" s="33">
        <v>0.20000000000000018</v>
      </c>
      <c r="AP1576" s="12">
        <v>3.3</v>
      </c>
      <c r="AQ1576" s="32">
        <v>0.11471321695760599</v>
      </c>
      <c r="AR1576" s="34">
        <v>600</v>
      </c>
      <c r="AS1576" s="34">
        <v>550</v>
      </c>
      <c r="AT1576" s="31">
        <v>9.0909090909090912E-2</v>
      </c>
      <c r="AU1576" s="32">
        <v>0.1246286821937022</v>
      </c>
      <c r="AV1576" s="36">
        <v>1208.48</v>
      </c>
      <c r="AW1576" s="30">
        <v>0.65569999999999995</v>
      </c>
      <c r="AX1576" s="30">
        <v>0.34429999999999999</v>
      </c>
      <c r="AY1576" s="30">
        <v>0.94130000000000003</v>
      </c>
      <c r="AZ1576" s="30">
        <v>3.6999999999999998E-2</v>
      </c>
      <c r="BA1576" s="30">
        <v>0.51659999999999995</v>
      </c>
      <c r="BB1576" s="30">
        <v>0.28249999999999997</v>
      </c>
      <c r="BC1576" s="30">
        <v>0.17050000000000001</v>
      </c>
      <c r="BD1576" s="37">
        <v>2</v>
      </c>
      <c r="BE1576" s="29">
        <v>84</v>
      </c>
      <c r="BF1576" s="38" t="s">
        <v>4304</v>
      </c>
      <c r="BG1576" s="39">
        <v>151.575217858352</v>
      </c>
      <c r="BH1576" s="39">
        <v>-33.1760783886631</v>
      </c>
      <c r="BI1576" s="40">
        <f t="shared" si="350"/>
        <v>49</v>
      </c>
      <c r="BJ1576" s="40">
        <f t="shared" si="351"/>
        <v>59</v>
      </c>
      <c r="BK1576" s="40">
        <f t="shared" si="352"/>
        <v>74</v>
      </c>
      <c r="BL1576" s="40">
        <f t="shared" si="353"/>
        <v>59</v>
      </c>
      <c r="BM1576" s="40">
        <f t="shared" si="354"/>
        <v>23</v>
      </c>
      <c r="BN1576" s="40">
        <f t="shared" si="355"/>
        <v>100</v>
      </c>
      <c r="BO1576" s="40">
        <f t="shared" si="356"/>
        <v>90</v>
      </c>
      <c r="BP1576" s="40">
        <f t="shared" si="357"/>
        <v>100</v>
      </c>
      <c r="BQ1576" s="41">
        <f t="shared" si="358"/>
        <v>83</v>
      </c>
      <c r="BR1576" s="40">
        <f t="shared" si="359"/>
        <v>36</v>
      </c>
      <c r="BS1576" s="41">
        <f t="shared" si="360"/>
        <v>1</v>
      </c>
      <c r="BT1576" s="41">
        <f t="shared" si="361"/>
        <v>49</v>
      </c>
      <c r="BU1576" s="41">
        <f t="shared" si="362"/>
        <v>20</v>
      </c>
      <c r="BV1576" s="41">
        <f t="shared" si="363"/>
        <v>59</v>
      </c>
    </row>
    <row r="1577" spans="2:74" x14ac:dyDescent="0.3">
      <c r="B1577" s="12" t="s">
        <v>2001</v>
      </c>
      <c r="C1577" s="12">
        <v>104021090</v>
      </c>
      <c r="D1577" s="12" t="s">
        <v>1162</v>
      </c>
      <c r="E1577" s="12" t="s">
        <v>1163</v>
      </c>
      <c r="F1577" s="12" t="s">
        <v>2703</v>
      </c>
      <c r="G1577" s="12" t="s">
        <v>85</v>
      </c>
      <c r="H1577" s="12" t="s">
        <v>86</v>
      </c>
      <c r="I1577" s="28">
        <v>875000</v>
      </c>
      <c r="J1577" s="28">
        <v>870000</v>
      </c>
      <c r="K1577" s="28">
        <v>875000</v>
      </c>
      <c r="L1577" s="28">
        <v>800000</v>
      </c>
      <c r="M1577" s="28">
        <v>850000</v>
      </c>
      <c r="N1577" s="28">
        <v>856000</v>
      </c>
      <c r="O1577" s="29">
        <v>73</v>
      </c>
      <c r="P1577" s="29">
        <v>85</v>
      </c>
      <c r="Q1577" s="29">
        <v>83</v>
      </c>
      <c r="R1577" s="28">
        <v>600</v>
      </c>
      <c r="S1577" s="28">
        <v>530</v>
      </c>
      <c r="T1577" s="30">
        <v>2.4</v>
      </c>
      <c r="U1577" s="30">
        <v>0</v>
      </c>
      <c r="V1577" s="30">
        <v>2.4</v>
      </c>
      <c r="W1577" s="30">
        <v>1.6</v>
      </c>
      <c r="X1577" s="31">
        <v>3.5657142857142859E-2</v>
      </c>
      <c r="Y1577" s="30">
        <v>1.9</v>
      </c>
      <c r="Z1577" s="30">
        <v>0.19999999999999996</v>
      </c>
      <c r="AA1577" s="30">
        <v>1.7</v>
      </c>
      <c r="AB1577" s="30">
        <v>2</v>
      </c>
      <c r="AC1577" s="32">
        <v>0.45476594712587914</v>
      </c>
      <c r="AD1577" s="30">
        <v>12.753852683818728</v>
      </c>
      <c r="AE1577" s="12">
        <v>554</v>
      </c>
      <c r="AF1577" s="12">
        <v>546</v>
      </c>
      <c r="AG1577" s="12">
        <v>475</v>
      </c>
      <c r="AH1577" s="33">
        <v>7.6619718309859151</v>
      </c>
      <c r="AI1577" s="34">
        <v>820000</v>
      </c>
      <c r="AJ1577" s="34">
        <v>810000</v>
      </c>
      <c r="AK1577" s="34">
        <v>830000</v>
      </c>
      <c r="AL1577" s="35">
        <v>1.2345679012345678E-2</v>
      </c>
      <c r="AM1577" s="35">
        <v>-1.2048192771084338E-2</v>
      </c>
      <c r="AN1577" s="12">
        <v>2.2999999999999998</v>
      </c>
      <c r="AO1577" s="33">
        <v>9.9999999999999645E-2</v>
      </c>
      <c r="AP1577" s="12">
        <v>2.2000000000000002</v>
      </c>
      <c r="AQ1577" s="32">
        <v>9.5238095238095233E-2</v>
      </c>
      <c r="AR1577" s="34">
        <v>650</v>
      </c>
      <c r="AS1577" s="34">
        <v>625</v>
      </c>
      <c r="AT1577" s="31">
        <v>0.04</v>
      </c>
      <c r="AU1577" s="32">
        <v>0.1363390837338973</v>
      </c>
      <c r="AV1577" s="36">
        <v>1319.3600000000001</v>
      </c>
      <c r="AW1577" s="30">
        <v>0.66800000000000004</v>
      </c>
      <c r="AX1577" s="30">
        <v>0.33200000000000002</v>
      </c>
      <c r="AY1577" s="30">
        <v>0.83930000000000005</v>
      </c>
      <c r="AZ1577" s="30">
        <v>5.1400000000000001E-2</v>
      </c>
      <c r="BA1577" s="30">
        <v>0.48120000000000002</v>
      </c>
      <c r="BB1577" s="30">
        <v>0.25030000000000002</v>
      </c>
      <c r="BC1577" s="30">
        <v>0.24210000000000001</v>
      </c>
      <c r="BD1577" s="37">
        <v>3.5</v>
      </c>
      <c r="BE1577" s="29">
        <v>411</v>
      </c>
      <c r="BF1577" s="38" t="s">
        <v>4305</v>
      </c>
      <c r="BG1577" s="39">
        <v>152.990313616137</v>
      </c>
      <c r="BH1577" s="39">
        <v>-30.4957649805914</v>
      </c>
      <c r="BI1577" s="40">
        <f t="shared" si="350"/>
        <v>77</v>
      </c>
      <c r="BJ1577" s="40">
        <f t="shared" si="351"/>
        <v>79</v>
      </c>
      <c r="BK1577" s="40">
        <f t="shared" si="352"/>
        <v>30</v>
      </c>
      <c r="BL1577" s="40">
        <f t="shared" si="353"/>
        <v>55</v>
      </c>
      <c r="BM1577" s="40">
        <f t="shared" si="354"/>
        <v>7</v>
      </c>
      <c r="BN1577" s="40">
        <f t="shared" si="355"/>
        <v>100</v>
      </c>
      <c r="BO1577" s="40">
        <f t="shared" si="356"/>
        <v>40</v>
      </c>
      <c r="BP1577" s="40">
        <f t="shared" si="357"/>
        <v>96</v>
      </c>
      <c r="BQ1577" s="41">
        <f t="shared" si="358"/>
        <v>69</v>
      </c>
      <c r="BR1577" s="40">
        <f t="shared" si="359"/>
        <v>23</v>
      </c>
      <c r="BS1577" s="41">
        <f t="shared" si="360"/>
        <v>1</v>
      </c>
      <c r="BT1577" s="41">
        <f t="shared" si="361"/>
        <v>85</v>
      </c>
      <c r="BU1577" s="41">
        <f t="shared" si="362"/>
        <v>35</v>
      </c>
      <c r="BV1577" s="41">
        <f t="shared" si="363"/>
        <v>59</v>
      </c>
    </row>
    <row r="1578" spans="2:74" x14ac:dyDescent="0.3">
      <c r="B1578" s="12" t="s">
        <v>2002</v>
      </c>
      <c r="C1578" s="12">
        <v>106031120</v>
      </c>
      <c r="D1578" s="12" t="s">
        <v>354</v>
      </c>
      <c r="E1578" s="12" t="s">
        <v>299</v>
      </c>
      <c r="F1578" s="12" t="s">
        <v>2703</v>
      </c>
      <c r="G1578" s="12" t="s">
        <v>85</v>
      </c>
      <c r="H1578" s="12" t="s">
        <v>86</v>
      </c>
      <c r="I1578" s="28">
        <v>705000</v>
      </c>
      <c r="J1578" s="28">
        <v>700000</v>
      </c>
      <c r="K1578" s="28">
        <v>729000</v>
      </c>
      <c r="L1578" s="28">
        <v>710000</v>
      </c>
      <c r="M1578" s="28">
        <v>717000</v>
      </c>
      <c r="N1578" s="28">
        <v>705000</v>
      </c>
      <c r="O1578" s="29">
        <v>57</v>
      </c>
      <c r="P1578" s="29">
        <v>57</v>
      </c>
      <c r="Q1578" s="29">
        <v>53</v>
      </c>
      <c r="R1578" s="28">
        <v>580</v>
      </c>
      <c r="S1578" s="28">
        <v>550</v>
      </c>
      <c r="T1578" s="30">
        <v>3.5</v>
      </c>
      <c r="U1578" s="30">
        <v>0.10000000000000009</v>
      </c>
      <c r="V1578" s="30">
        <v>3.4</v>
      </c>
      <c r="W1578" s="30">
        <v>3.7</v>
      </c>
      <c r="X1578" s="31">
        <v>4.2780141843971629E-2</v>
      </c>
      <c r="Y1578" s="30">
        <v>3.6</v>
      </c>
      <c r="Z1578" s="30">
        <v>-0.69999999999999973</v>
      </c>
      <c r="AA1578" s="30">
        <v>4.3</v>
      </c>
      <c r="AB1578" s="30">
        <v>4.5</v>
      </c>
      <c r="AC1578" s="32">
        <v>0.46611804037546606</v>
      </c>
      <c r="AD1578" s="30">
        <v>10.895663742198394</v>
      </c>
      <c r="AE1578" s="12">
        <v>408</v>
      </c>
      <c r="AF1578" s="12">
        <v>407</v>
      </c>
      <c r="AG1578" s="12">
        <v>326</v>
      </c>
      <c r="AH1578" s="33">
        <v>5.3867228661749209</v>
      </c>
      <c r="AI1578" s="34">
        <v>850000</v>
      </c>
      <c r="AJ1578" s="34">
        <v>842500</v>
      </c>
      <c r="AK1578" s="34">
        <v>850000</v>
      </c>
      <c r="AL1578" s="35">
        <v>8.9020771513353119E-3</v>
      </c>
      <c r="AM1578" s="35">
        <v>0</v>
      </c>
      <c r="AN1578" s="12">
        <v>2.5</v>
      </c>
      <c r="AO1578" s="33">
        <v>0</v>
      </c>
      <c r="AP1578" s="12">
        <v>2.5</v>
      </c>
      <c r="AQ1578" s="32">
        <v>0.10481927710843372</v>
      </c>
      <c r="AR1578" s="34">
        <v>600</v>
      </c>
      <c r="AS1578" s="34">
        <v>580</v>
      </c>
      <c r="AT1578" s="31">
        <v>3.4482758620689655E-2</v>
      </c>
      <c r="AU1578" s="32">
        <v>0.12811901938922265</v>
      </c>
      <c r="AV1578" s="36">
        <v>1244.3200000000002</v>
      </c>
      <c r="AW1578" s="30">
        <v>0.69340000000000002</v>
      </c>
      <c r="AX1578" s="30">
        <v>0.30659999999999998</v>
      </c>
      <c r="AY1578" s="30">
        <v>0.91210000000000002</v>
      </c>
      <c r="AZ1578" s="30">
        <v>7.6600000000000001E-2</v>
      </c>
      <c r="BA1578" s="30">
        <v>0.43090000000000001</v>
      </c>
      <c r="BB1578" s="30">
        <v>0.28560000000000002</v>
      </c>
      <c r="BC1578" s="30">
        <v>0.25850000000000001</v>
      </c>
      <c r="BD1578" s="37">
        <v>1</v>
      </c>
      <c r="BE1578" s="29">
        <v>144</v>
      </c>
      <c r="BF1578" s="38" t="s">
        <v>4306</v>
      </c>
      <c r="BG1578" s="39">
        <v>151.99010342006201</v>
      </c>
      <c r="BH1578" s="39">
        <v>-32.752258893344198</v>
      </c>
      <c r="BI1578" s="40">
        <f t="shared" si="350"/>
        <v>59</v>
      </c>
      <c r="BJ1578" s="40">
        <f t="shared" si="351"/>
        <v>75</v>
      </c>
      <c r="BK1578" s="40">
        <f t="shared" si="352"/>
        <v>58</v>
      </c>
      <c r="BL1578" s="40">
        <f t="shared" si="353"/>
        <v>58</v>
      </c>
      <c r="BM1578" s="40">
        <f t="shared" si="354"/>
        <v>5</v>
      </c>
      <c r="BN1578" s="40">
        <f t="shared" si="355"/>
        <v>100</v>
      </c>
      <c r="BO1578" s="40">
        <f t="shared" si="356"/>
        <v>78</v>
      </c>
      <c r="BP1578" s="40">
        <f t="shared" si="357"/>
        <v>85</v>
      </c>
      <c r="BQ1578" s="41">
        <f t="shared" si="358"/>
        <v>93</v>
      </c>
      <c r="BR1578" s="40">
        <f t="shared" si="359"/>
        <v>42</v>
      </c>
      <c r="BS1578" s="41">
        <f t="shared" si="360"/>
        <v>1</v>
      </c>
      <c r="BT1578" s="41">
        <f t="shared" si="361"/>
        <v>57</v>
      </c>
      <c r="BU1578" s="41">
        <f t="shared" si="362"/>
        <v>10</v>
      </c>
      <c r="BV1578" s="41">
        <f t="shared" si="363"/>
        <v>59</v>
      </c>
    </row>
    <row r="1579" spans="2:74" x14ac:dyDescent="0.3">
      <c r="B1579" s="12" t="s">
        <v>2003</v>
      </c>
      <c r="C1579" s="12">
        <v>107031143</v>
      </c>
      <c r="D1579" s="12" t="s">
        <v>930</v>
      </c>
      <c r="E1579" s="12" t="s">
        <v>357</v>
      </c>
      <c r="F1579" s="12" t="s">
        <v>605</v>
      </c>
      <c r="G1579" s="12" t="s">
        <v>85</v>
      </c>
      <c r="H1579" s="12" t="s">
        <v>86</v>
      </c>
      <c r="I1579" s="28">
        <v>898900</v>
      </c>
      <c r="J1579" s="28">
        <v>870000</v>
      </c>
      <c r="K1579" s="28">
        <v>799000</v>
      </c>
      <c r="L1579" s="28">
        <v>900000</v>
      </c>
      <c r="M1579" s="28">
        <v>875000</v>
      </c>
      <c r="N1579" s="28">
        <v>780000</v>
      </c>
      <c r="O1579" s="29">
        <v>30</v>
      </c>
      <c r="P1579" s="29">
        <v>29</v>
      </c>
      <c r="Q1579" s="29">
        <v>36</v>
      </c>
      <c r="R1579" s="28">
        <v>630</v>
      </c>
      <c r="S1579" s="28">
        <v>600</v>
      </c>
      <c r="T1579" s="30">
        <v>2.5</v>
      </c>
      <c r="U1579" s="30">
        <v>0</v>
      </c>
      <c r="V1579" s="30">
        <v>2.5</v>
      </c>
      <c r="W1579" s="30">
        <v>2.5</v>
      </c>
      <c r="X1579" s="31">
        <v>3.6444543330737565E-2</v>
      </c>
      <c r="Y1579" s="30">
        <v>3.8</v>
      </c>
      <c r="Z1579" s="30">
        <v>0</v>
      </c>
      <c r="AA1579" s="30">
        <v>3.8</v>
      </c>
      <c r="AB1579" s="30">
        <v>4.0999999999999996</v>
      </c>
      <c r="AC1579" s="32">
        <v>0.47229219143576823</v>
      </c>
      <c r="AD1579" s="30">
        <v>12.959201797363008</v>
      </c>
      <c r="AE1579" s="12">
        <v>465</v>
      </c>
      <c r="AF1579" s="12">
        <v>398</v>
      </c>
      <c r="AG1579" s="12">
        <v>355</v>
      </c>
      <c r="AH1579" s="33">
        <v>5.5035750766087848</v>
      </c>
      <c r="AI1579" s="34">
        <v>1105000</v>
      </c>
      <c r="AJ1579" s="34">
        <v>1000000</v>
      </c>
      <c r="AK1579" s="34">
        <v>960000</v>
      </c>
      <c r="AL1579" s="35">
        <v>0.105</v>
      </c>
      <c r="AM1579" s="35">
        <v>0.15104166666666666</v>
      </c>
      <c r="AN1579" s="12">
        <v>2.7</v>
      </c>
      <c r="AO1579" s="33">
        <v>0.10000000000000009</v>
      </c>
      <c r="AP1579" s="12">
        <v>2.6</v>
      </c>
      <c r="AQ1579" s="32">
        <v>0.121</v>
      </c>
      <c r="AR1579" s="34">
        <v>730</v>
      </c>
      <c r="AS1579" s="34">
        <v>680</v>
      </c>
      <c r="AT1579" s="31">
        <v>7.3529411764705885E-2</v>
      </c>
      <c r="AU1579" s="32">
        <v>0.15447805336112719</v>
      </c>
      <c r="AV1579" s="36">
        <v>1333.92</v>
      </c>
      <c r="AW1579" s="30">
        <v>0.68300000000000005</v>
      </c>
      <c r="AX1579" s="30">
        <v>0.317</v>
      </c>
      <c r="AY1579" s="30">
        <v>0.78169999999999995</v>
      </c>
      <c r="AZ1579" s="30">
        <v>9.6799999999999997E-2</v>
      </c>
      <c r="BA1579" s="30">
        <v>0.35339999999999999</v>
      </c>
      <c r="BB1579" s="30">
        <v>0.2505</v>
      </c>
      <c r="BC1579" s="30">
        <v>0.3644</v>
      </c>
      <c r="BD1579" s="37">
        <v>3</v>
      </c>
      <c r="BE1579" s="29">
        <v>83</v>
      </c>
      <c r="BF1579" s="38" t="s">
        <v>4307</v>
      </c>
      <c r="BG1579" s="39">
        <v>150.855329927149</v>
      </c>
      <c r="BH1579" s="39">
        <v>-34.557750553905699</v>
      </c>
      <c r="BI1579" s="40">
        <f t="shared" si="350"/>
        <v>75</v>
      </c>
      <c r="BJ1579" s="40">
        <f t="shared" si="351"/>
        <v>72</v>
      </c>
      <c r="BK1579" s="40">
        <f t="shared" si="352"/>
        <v>57</v>
      </c>
      <c r="BL1579" s="40">
        <f t="shared" si="353"/>
        <v>49</v>
      </c>
      <c r="BM1579" s="40">
        <f t="shared" si="354"/>
        <v>53</v>
      </c>
      <c r="BN1579" s="40">
        <f t="shared" si="355"/>
        <v>100</v>
      </c>
      <c r="BO1579" s="40">
        <f t="shared" si="356"/>
        <v>90</v>
      </c>
      <c r="BP1579" s="40">
        <f t="shared" si="357"/>
        <v>68</v>
      </c>
      <c r="BQ1579" s="41">
        <f t="shared" si="358"/>
        <v>72</v>
      </c>
      <c r="BR1579" s="40">
        <f t="shared" si="359"/>
        <v>21</v>
      </c>
      <c r="BS1579" s="41">
        <f t="shared" si="360"/>
        <v>1</v>
      </c>
      <c r="BT1579" s="41">
        <f t="shared" si="361"/>
        <v>54</v>
      </c>
      <c r="BU1579" s="41">
        <f t="shared" si="362"/>
        <v>30</v>
      </c>
      <c r="BV1579" s="41">
        <f t="shared" si="363"/>
        <v>59</v>
      </c>
    </row>
    <row r="1580" spans="2:74" x14ac:dyDescent="0.3">
      <c r="B1580" s="12" t="s">
        <v>2004</v>
      </c>
      <c r="C1580" s="12">
        <v>107041144</v>
      </c>
      <c r="D1580" s="12" t="s">
        <v>605</v>
      </c>
      <c r="E1580" s="12" t="s">
        <v>357</v>
      </c>
      <c r="F1580" s="12" t="s">
        <v>605</v>
      </c>
      <c r="G1580" s="12" t="s">
        <v>85</v>
      </c>
      <c r="H1580" s="12" t="s">
        <v>86</v>
      </c>
      <c r="I1580" s="28">
        <v>1300500</v>
      </c>
      <c r="J1580" s="28">
        <v>1300000</v>
      </c>
      <c r="K1580" s="28">
        <v>1200000</v>
      </c>
      <c r="L1580" s="28">
        <v>1270000</v>
      </c>
      <c r="M1580" s="28">
        <v>1250000</v>
      </c>
      <c r="N1580" s="28">
        <v>1200000</v>
      </c>
      <c r="O1580" s="29">
        <v>25</v>
      </c>
      <c r="P1580" s="29">
        <v>25</v>
      </c>
      <c r="Q1580" s="29">
        <v>28</v>
      </c>
      <c r="R1580" s="28">
        <v>750</v>
      </c>
      <c r="S1580" s="28">
        <v>680</v>
      </c>
      <c r="T1580" s="30">
        <v>2.5</v>
      </c>
      <c r="U1580" s="30">
        <v>0</v>
      </c>
      <c r="V1580" s="30">
        <v>2.5</v>
      </c>
      <c r="W1580" s="30">
        <v>2.2000000000000002</v>
      </c>
      <c r="X1580" s="31">
        <v>2.9988465974625143E-2</v>
      </c>
      <c r="Y1580" s="30">
        <v>3.5</v>
      </c>
      <c r="Z1580" s="30">
        <v>-0.10000000000000009</v>
      </c>
      <c r="AA1580" s="30">
        <v>3.6</v>
      </c>
      <c r="AB1580" s="30">
        <v>3.5</v>
      </c>
      <c r="AC1580" s="32">
        <v>0.40956749672345999</v>
      </c>
      <c r="AD1580" s="30">
        <v>13.657500756124609</v>
      </c>
      <c r="AE1580" s="12">
        <v>290</v>
      </c>
      <c r="AF1580" s="12">
        <v>251</v>
      </c>
      <c r="AG1580" s="12">
        <v>246</v>
      </c>
      <c r="AH1580" s="33">
        <v>3.5489614243323442</v>
      </c>
      <c r="AI1580" s="34">
        <v>1265000</v>
      </c>
      <c r="AJ1580" s="34">
        <v>1260000</v>
      </c>
      <c r="AK1580" s="34">
        <v>1225000</v>
      </c>
      <c r="AL1580" s="35">
        <v>3.968253968253968E-3</v>
      </c>
      <c r="AM1580" s="35">
        <v>3.2653061224489799E-2</v>
      </c>
      <c r="AN1580" s="12">
        <v>2.6</v>
      </c>
      <c r="AO1580" s="33">
        <v>0.20000000000000018</v>
      </c>
      <c r="AP1580" s="12">
        <v>2.4</v>
      </c>
      <c r="AQ1580" s="32">
        <v>0.11030756442227765</v>
      </c>
      <c r="AR1580" s="34">
        <v>750</v>
      </c>
      <c r="AS1580" s="34">
        <v>740</v>
      </c>
      <c r="AT1580" s="31">
        <v>1.3513513513513514E-2</v>
      </c>
      <c r="AU1580" s="32">
        <v>0.13033572132417115</v>
      </c>
      <c r="AV1580" s="36">
        <v>1831.2000000000003</v>
      </c>
      <c r="AW1580" s="30">
        <v>0.6734</v>
      </c>
      <c r="AX1580" s="30">
        <v>0.3266</v>
      </c>
      <c r="AY1580" s="30">
        <v>0.67910000000000004</v>
      </c>
      <c r="AZ1580" s="30">
        <v>0.20119999999999999</v>
      </c>
      <c r="BA1580" s="30">
        <v>0.38179999999999997</v>
      </c>
      <c r="BB1580" s="30">
        <v>0.27229999999999999</v>
      </c>
      <c r="BC1580" s="30">
        <v>0.31309999999999999</v>
      </c>
      <c r="BD1580" s="37">
        <v>4</v>
      </c>
      <c r="BE1580" s="29">
        <v>66</v>
      </c>
      <c r="BF1580" s="38" t="s">
        <v>4308</v>
      </c>
      <c r="BG1580" s="39">
        <v>150.88317244708</v>
      </c>
      <c r="BH1580" s="39">
        <v>-34.396953258181298</v>
      </c>
      <c r="BI1580" s="40">
        <f t="shared" si="350"/>
        <v>75</v>
      </c>
      <c r="BJ1580" s="40">
        <f t="shared" si="351"/>
        <v>74</v>
      </c>
      <c r="BK1580" s="40">
        <f t="shared" si="352"/>
        <v>81</v>
      </c>
      <c r="BL1580" s="40">
        <f t="shared" si="353"/>
        <v>57</v>
      </c>
      <c r="BM1580" s="40">
        <f t="shared" si="354"/>
        <v>3</v>
      </c>
      <c r="BN1580" s="40">
        <f t="shared" si="355"/>
        <v>100</v>
      </c>
      <c r="BO1580" s="40">
        <f t="shared" si="356"/>
        <v>94</v>
      </c>
      <c r="BP1580" s="40">
        <f t="shared" si="357"/>
        <v>74</v>
      </c>
      <c r="BQ1580" s="41">
        <f t="shared" si="358"/>
        <v>50</v>
      </c>
      <c r="BR1580" s="40">
        <f t="shared" si="359"/>
        <v>14</v>
      </c>
      <c r="BS1580" s="41">
        <f t="shared" si="360"/>
        <v>1</v>
      </c>
      <c r="BT1580" s="41">
        <f t="shared" si="361"/>
        <v>59</v>
      </c>
      <c r="BU1580" s="41">
        <f t="shared" si="362"/>
        <v>40</v>
      </c>
      <c r="BV1580" s="41">
        <f t="shared" si="363"/>
        <v>59</v>
      </c>
    </row>
    <row r="1581" spans="2:74" x14ac:dyDescent="0.3">
      <c r="B1581" s="12" t="s">
        <v>2005</v>
      </c>
      <c r="C1581" s="12">
        <v>107041145</v>
      </c>
      <c r="D1581" s="12" t="s">
        <v>605</v>
      </c>
      <c r="E1581" s="12" t="s">
        <v>357</v>
      </c>
      <c r="F1581" s="12" t="s">
        <v>605</v>
      </c>
      <c r="G1581" s="12" t="s">
        <v>85</v>
      </c>
      <c r="H1581" s="12" t="s">
        <v>86</v>
      </c>
      <c r="I1581" s="28">
        <v>1200000</v>
      </c>
      <c r="J1581" s="28">
        <v>1190000</v>
      </c>
      <c r="K1581" s="28">
        <v>1183200</v>
      </c>
      <c r="L1581" s="28">
        <v>1151000</v>
      </c>
      <c r="M1581" s="28">
        <v>1145000</v>
      </c>
      <c r="N1581" s="28">
        <v>1145000</v>
      </c>
      <c r="O1581" s="29">
        <v>24</v>
      </c>
      <c r="P1581" s="29">
        <v>24</v>
      </c>
      <c r="Q1581" s="29">
        <v>26</v>
      </c>
      <c r="R1581" s="28">
        <v>720</v>
      </c>
      <c r="S1581" s="28">
        <v>680</v>
      </c>
      <c r="T1581" s="30">
        <v>2.4</v>
      </c>
      <c r="U1581" s="30">
        <v>0</v>
      </c>
      <c r="V1581" s="30">
        <v>2.4</v>
      </c>
      <c r="W1581" s="30">
        <v>2.5</v>
      </c>
      <c r="X1581" s="31">
        <v>3.1199999999999999E-2</v>
      </c>
      <c r="Y1581" s="30">
        <v>2.7</v>
      </c>
      <c r="Z1581" s="30">
        <v>-0.5</v>
      </c>
      <c r="AA1581" s="30">
        <v>3.2</v>
      </c>
      <c r="AB1581" s="30">
        <v>3.4</v>
      </c>
      <c r="AC1581" s="32">
        <v>0.44923629829290201</v>
      </c>
      <c r="AD1581" s="30">
        <v>14.398599304259678</v>
      </c>
      <c r="AE1581" s="12">
        <v>290</v>
      </c>
      <c r="AF1581" s="12">
        <v>251</v>
      </c>
      <c r="AG1581" s="12">
        <v>246</v>
      </c>
      <c r="AH1581" s="33">
        <v>3.5489614243323442</v>
      </c>
      <c r="AI1581" s="34">
        <v>1265000</v>
      </c>
      <c r="AJ1581" s="34">
        <v>1260000</v>
      </c>
      <c r="AK1581" s="34">
        <v>1225000</v>
      </c>
      <c r="AL1581" s="35">
        <v>3.968253968253968E-3</v>
      </c>
      <c r="AM1581" s="35">
        <v>3.2653061224489799E-2</v>
      </c>
      <c r="AN1581" s="12">
        <v>2.6</v>
      </c>
      <c r="AO1581" s="33">
        <v>0.20000000000000018</v>
      </c>
      <c r="AP1581" s="12">
        <v>2.4</v>
      </c>
      <c r="AQ1581" s="32">
        <v>0.11030756442227765</v>
      </c>
      <c r="AR1581" s="34">
        <v>750</v>
      </c>
      <c r="AS1581" s="34">
        <v>740</v>
      </c>
      <c r="AT1581" s="31">
        <v>1.3513513513513514E-2</v>
      </c>
      <c r="AU1581" s="32">
        <v>0.13033572132417115</v>
      </c>
      <c r="AV1581" s="36">
        <v>1602.7200000000003</v>
      </c>
      <c r="AW1581" s="30">
        <v>0.65339999999999998</v>
      </c>
      <c r="AX1581" s="30">
        <v>0.34660000000000002</v>
      </c>
      <c r="AY1581" s="30">
        <v>0.55620000000000003</v>
      </c>
      <c r="AZ1581" s="30">
        <v>0.29389999999999999</v>
      </c>
      <c r="BA1581" s="30">
        <v>0.30349999999999999</v>
      </c>
      <c r="BB1581" s="30">
        <v>0.28210000000000002</v>
      </c>
      <c r="BC1581" s="30">
        <v>0.38479999999999998</v>
      </c>
      <c r="BD1581" s="37">
        <v>5</v>
      </c>
      <c r="BE1581" s="29">
        <v>62</v>
      </c>
      <c r="BF1581" s="38" t="s">
        <v>4309</v>
      </c>
      <c r="BG1581" s="39">
        <v>150.90002319749701</v>
      </c>
      <c r="BH1581" s="39">
        <v>-34.368382151940502</v>
      </c>
      <c r="BI1581" s="40">
        <f t="shared" si="350"/>
        <v>77</v>
      </c>
      <c r="BJ1581" s="40">
        <f t="shared" si="351"/>
        <v>74</v>
      </c>
      <c r="BK1581" s="40">
        <f t="shared" si="352"/>
        <v>81</v>
      </c>
      <c r="BL1581" s="40">
        <f t="shared" si="353"/>
        <v>57</v>
      </c>
      <c r="BM1581" s="40">
        <f t="shared" si="354"/>
        <v>3</v>
      </c>
      <c r="BN1581" s="40">
        <f t="shared" si="355"/>
        <v>100</v>
      </c>
      <c r="BO1581" s="40">
        <f t="shared" si="356"/>
        <v>95</v>
      </c>
      <c r="BP1581" s="40">
        <f t="shared" si="357"/>
        <v>57</v>
      </c>
      <c r="BQ1581" s="41">
        <f t="shared" si="358"/>
        <v>54</v>
      </c>
      <c r="BR1581" s="40">
        <f t="shared" si="359"/>
        <v>7</v>
      </c>
      <c r="BS1581" s="41">
        <f t="shared" si="360"/>
        <v>1</v>
      </c>
      <c r="BT1581" s="41">
        <f t="shared" si="361"/>
        <v>72</v>
      </c>
      <c r="BU1581" s="41">
        <f t="shared" si="362"/>
        <v>50</v>
      </c>
      <c r="BV1581" s="41">
        <f t="shared" si="363"/>
        <v>59</v>
      </c>
    </row>
    <row r="1582" spans="2:74" x14ac:dyDescent="0.3">
      <c r="B1582" s="12" t="s">
        <v>2006</v>
      </c>
      <c r="C1582" s="12">
        <v>107041549</v>
      </c>
      <c r="D1582" s="12" t="s">
        <v>605</v>
      </c>
      <c r="E1582" s="12" t="s">
        <v>357</v>
      </c>
      <c r="F1582" s="12" t="s">
        <v>605</v>
      </c>
      <c r="G1582" s="12" t="s">
        <v>85</v>
      </c>
      <c r="H1582" s="12" t="s">
        <v>86</v>
      </c>
      <c r="I1582" s="28">
        <v>1150000</v>
      </c>
      <c r="J1582" s="28">
        <v>1122700</v>
      </c>
      <c r="K1582" s="28">
        <v>1100000</v>
      </c>
      <c r="L1582" s="28">
        <v>1083000</v>
      </c>
      <c r="M1582" s="28">
        <v>1083000</v>
      </c>
      <c r="N1582" s="28">
        <v>1040000</v>
      </c>
      <c r="O1582" s="29">
        <v>28</v>
      </c>
      <c r="P1582" s="29">
        <v>27</v>
      </c>
      <c r="Q1582" s="29">
        <v>28</v>
      </c>
      <c r="R1582" s="28">
        <v>700</v>
      </c>
      <c r="S1582" s="28">
        <v>675</v>
      </c>
      <c r="T1582" s="30">
        <v>2.8</v>
      </c>
      <c r="U1582" s="30">
        <v>0.19999999999999973</v>
      </c>
      <c r="V1582" s="30">
        <v>2.6</v>
      </c>
      <c r="W1582" s="30">
        <v>2.4</v>
      </c>
      <c r="X1582" s="31">
        <v>3.165217391304348E-2</v>
      </c>
      <c r="Y1582" s="30">
        <v>5.6</v>
      </c>
      <c r="Z1582" s="30">
        <v>-0.20000000000000018</v>
      </c>
      <c r="AA1582" s="30">
        <v>5.8</v>
      </c>
      <c r="AB1582" s="30">
        <v>5.6</v>
      </c>
      <c r="AC1582" s="32">
        <v>0.39184952978056425</v>
      </c>
      <c r="AD1582" s="30">
        <v>12.379861517792552</v>
      </c>
      <c r="AE1582" s="12">
        <v>290</v>
      </c>
      <c r="AF1582" s="12">
        <v>251</v>
      </c>
      <c r="AG1582" s="12">
        <v>246</v>
      </c>
      <c r="AH1582" s="33">
        <v>3.5489614243323442</v>
      </c>
      <c r="AI1582" s="34">
        <v>1265000</v>
      </c>
      <c r="AJ1582" s="34">
        <v>1260000</v>
      </c>
      <c r="AK1582" s="34">
        <v>1225000</v>
      </c>
      <c r="AL1582" s="35">
        <v>3.968253968253968E-3</v>
      </c>
      <c r="AM1582" s="35">
        <v>3.2653061224489799E-2</v>
      </c>
      <c r="AN1582" s="12">
        <v>2.6</v>
      </c>
      <c r="AO1582" s="33">
        <v>0.20000000000000018</v>
      </c>
      <c r="AP1582" s="12">
        <v>2.4</v>
      </c>
      <c r="AQ1582" s="32">
        <v>0.11030756442227765</v>
      </c>
      <c r="AR1582" s="34">
        <v>750</v>
      </c>
      <c r="AS1582" s="34">
        <v>740</v>
      </c>
      <c r="AT1582" s="31">
        <v>1.3513513513513514E-2</v>
      </c>
      <c r="AU1582" s="32">
        <v>0.13033572132417115</v>
      </c>
      <c r="AV1582" s="36">
        <v>1786.4</v>
      </c>
      <c r="AW1582" s="30">
        <v>0.59609999999999996</v>
      </c>
      <c r="AX1582" s="30">
        <v>0.40389999999999998</v>
      </c>
      <c r="AY1582" s="30">
        <v>0.47770000000000001</v>
      </c>
      <c r="AZ1582" s="30">
        <v>0.1661</v>
      </c>
      <c r="BA1582" s="30">
        <v>0.25969999999999999</v>
      </c>
      <c r="BB1582" s="30">
        <v>0.24970000000000001</v>
      </c>
      <c r="BC1582" s="30">
        <v>0.46439999999999998</v>
      </c>
      <c r="BD1582" s="37">
        <v>9</v>
      </c>
      <c r="BE1582" s="29">
        <v>69</v>
      </c>
      <c r="BF1582" s="38" t="s">
        <v>4310</v>
      </c>
      <c r="BG1582" s="39">
        <v>150.87793731717699</v>
      </c>
      <c r="BH1582" s="39">
        <v>-34.427374449078798</v>
      </c>
      <c r="BI1582" s="40">
        <f t="shared" si="350"/>
        <v>70</v>
      </c>
      <c r="BJ1582" s="40">
        <f t="shared" si="351"/>
        <v>74</v>
      </c>
      <c r="BK1582" s="40">
        <f t="shared" si="352"/>
        <v>81</v>
      </c>
      <c r="BL1582" s="40">
        <f t="shared" si="353"/>
        <v>57</v>
      </c>
      <c r="BM1582" s="40">
        <f t="shared" si="354"/>
        <v>3</v>
      </c>
      <c r="BN1582" s="40">
        <f t="shared" si="355"/>
        <v>100</v>
      </c>
      <c r="BO1582" s="40">
        <f t="shared" si="356"/>
        <v>93</v>
      </c>
      <c r="BP1582" s="40">
        <f t="shared" si="357"/>
        <v>47</v>
      </c>
      <c r="BQ1582" s="41">
        <f t="shared" si="358"/>
        <v>56</v>
      </c>
      <c r="BR1582" s="40">
        <f t="shared" si="359"/>
        <v>27</v>
      </c>
      <c r="BS1582" s="41">
        <f t="shared" si="360"/>
        <v>6</v>
      </c>
      <c r="BT1582" s="41">
        <f t="shared" si="361"/>
        <v>24</v>
      </c>
      <c r="BU1582" s="41">
        <f t="shared" si="362"/>
        <v>90</v>
      </c>
      <c r="BV1582" s="41">
        <f t="shared" si="363"/>
        <v>59</v>
      </c>
    </row>
    <row r="1583" spans="2:74" x14ac:dyDescent="0.3">
      <c r="B1583" s="12" t="s">
        <v>2007</v>
      </c>
      <c r="C1583" s="12">
        <v>108051170</v>
      </c>
      <c r="D1583" s="12" t="s">
        <v>1441</v>
      </c>
      <c r="E1583" s="12" t="s">
        <v>1045</v>
      </c>
      <c r="F1583" s="12" t="s">
        <v>2703</v>
      </c>
      <c r="G1583" s="12" t="s">
        <v>85</v>
      </c>
      <c r="H1583" s="12" t="s">
        <v>86</v>
      </c>
      <c r="I1583" s="28">
        <v>815000</v>
      </c>
      <c r="J1583" s="28">
        <v>815000</v>
      </c>
      <c r="K1583" s="28">
        <v>798000</v>
      </c>
      <c r="L1583" s="28">
        <v>800000</v>
      </c>
      <c r="M1583" s="28">
        <v>800000</v>
      </c>
      <c r="N1583" s="28">
        <v>775000</v>
      </c>
      <c r="O1583" s="29">
        <v>55</v>
      </c>
      <c r="P1583" s="29">
        <v>65</v>
      </c>
      <c r="Q1583" s="29">
        <v>63</v>
      </c>
      <c r="R1583" s="28">
        <v>520</v>
      </c>
      <c r="S1583" s="28">
        <v>460</v>
      </c>
      <c r="T1583" s="30">
        <v>2.1</v>
      </c>
      <c r="U1583" s="30">
        <v>0</v>
      </c>
      <c r="V1583" s="30">
        <v>2.1</v>
      </c>
      <c r="W1583" s="30">
        <v>2.2000000000000002</v>
      </c>
      <c r="X1583" s="31">
        <v>3.3177914110429446E-2</v>
      </c>
      <c r="Y1583" s="30">
        <v>1.2</v>
      </c>
      <c r="Z1583" s="30">
        <v>-0.19999999999999996</v>
      </c>
      <c r="AA1583" s="30">
        <v>1.4</v>
      </c>
      <c r="AB1583" s="30">
        <v>1.6</v>
      </c>
      <c r="AC1583" s="32">
        <v>0.43431778698382995</v>
      </c>
      <c r="AD1583" s="30">
        <v>13.090569393188661</v>
      </c>
      <c r="AE1583" s="12">
        <v>388</v>
      </c>
      <c r="AF1583" s="12">
        <v>427</v>
      </c>
      <c r="AG1583" s="12">
        <v>283</v>
      </c>
      <c r="AH1583" s="33">
        <v>6.1042183622828778</v>
      </c>
      <c r="AI1583" s="34">
        <v>645000</v>
      </c>
      <c r="AJ1583" s="34">
        <v>620000</v>
      </c>
      <c r="AK1583" s="34">
        <v>655000</v>
      </c>
      <c r="AL1583" s="35">
        <v>4.0322580645161289E-2</v>
      </c>
      <c r="AM1583" s="35">
        <v>-1.5267175572519083E-2</v>
      </c>
      <c r="AN1583" s="12">
        <v>2.8</v>
      </c>
      <c r="AO1583" s="33">
        <v>9.9999999999999645E-2</v>
      </c>
      <c r="AP1583" s="12">
        <v>2.7</v>
      </c>
      <c r="AQ1583" s="32">
        <v>0.10476190476190476</v>
      </c>
      <c r="AR1583" s="34">
        <v>500</v>
      </c>
      <c r="AS1583" s="34">
        <v>480</v>
      </c>
      <c r="AT1583" s="31">
        <v>4.1666666666666664E-2</v>
      </c>
      <c r="AU1583" s="32">
        <v>0.22617190561333597</v>
      </c>
      <c r="AV1583" s="36">
        <v>1197.2800000000002</v>
      </c>
      <c r="AW1583" s="30">
        <v>0.71530000000000005</v>
      </c>
      <c r="AX1583" s="30">
        <v>0.28470000000000001</v>
      </c>
      <c r="AY1583" s="30">
        <v>0.93379999999999996</v>
      </c>
      <c r="AZ1583" s="30">
        <v>2.3900000000000001E-2</v>
      </c>
      <c r="BA1583" s="30">
        <v>0.57069999999999999</v>
      </c>
      <c r="BB1583" s="30">
        <v>0.25779999999999997</v>
      </c>
      <c r="BC1583" s="30">
        <v>0.129</v>
      </c>
      <c r="BD1583" s="37">
        <v>2.5</v>
      </c>
      <c r="BE1583" s="29">
        <v>253</v>
      </c>
      <c r="BF1583" s="38" t="s">
        <v>4311</v>
      </c>
      <c r="BG1583" s="39">
        <v>152.35414074531101</v>
      </c>
      <c r="BH1583" s="39">
        <v>-31.804842379165699</v>
      </c>
      <c r="BI1583" s="40">
        <f t="shared" si="350"/>
        <v>82</v>
      </c>
      <c r="BJ1583" s="40">
        <f t="shared" si="351"/>
        <v>70</v>
      </c>
      <c r="BK1583" s="40">
        <f t="shared" si="352"/>
        <v>49</v>
      </c>
      <c r="BL1583" s="40">
        <f t="shared" si="353"/>
        <v>25</v>
      </c>
      <c r="BM1583" s="40">
        <f t="shared" si="354"/>
        <v>21</v>
      </c>
      <c r="BN1583" s="40">
        <f t="shared" si="355"/>
        <v>100</v>
      </c>
      <c r="BO1583" s="40">
        <f t="shared" si="356"/>
        <v>61</v>
      </c>
      <c r="BP1583" s="40">
        <f t="shared" si="357"/>
        <v>100</v>
      </c>
      <c r="BQ1583" s="41">
        <f t="shared" si="358"/>
        <v>61</v>
      </c>
      <c r="BR1583" s="40">
        <f t="shared" si="359"/>
        <v>20</v>
      </c>
      <c r="BS1583" s="41">
        <f t="shared" si="360"/>
        <v>1</v>
      </c>
      <c r="BT1583" s="41">
        <f t="shared" si="361"/>
        <v>97</v>
      </c>
      <c r="BU1583" s="41">
        <f t="shared" si="362"/>
        <v>25</v>
      </c>
      <c r="BV1583" s="41">
        <f t="shared" si="363"/>
        <v>59</v>
      </c>
    </row>
    <row r="1584" spans="2:74" x14ac:dyDescent="0.3">
      <c r="B1584" s="12" t="s">
        <v>2008</v>
      </c>
      <c r="C1584" s="12">
        <v>109031180</v>
      </c>
      <c r="D1584" s="12" t="s">
        <v>607</v>
      </c>
      <c r="E1584" s="12" t="s">
        <v>360</v>
      </c>
      <c r="F1584" s="12" t="s">
        <v>2703</v>
      </c>
      <c r="G1584" s="12" t="s">
        <v>85</v>
      </c>
      <c r="H1584" s="12" t="s">
        <v>86</v>
      </c>
      <c r="I1584" s="28">
        <v>520000</v>
      </c>
      <c r="J1584" s="28">
        <v>499000</v>
      </c>
      <c r="K1584" s="28">
        <v>479000</v>
      </c>
      <c r="L1584" s="28">
        <v>470000</v>
      </c>
      <c r="M1584" s="28">
        <v>460000</v>
      </c>
      <c r="N1584" s="28">
        <v>425000</v>
      </c>
      <c r="O1584" s="29">
        <v>65</v>
      </c>
      <c r="P1584" s="29">
        <v>64</v>
      </c>
      <c r="Q1584" s="29">
        <v>54</v>
      </c>
      <c r="R1584" s="28">
        <v>450</v>
      </c>
      <c r="S1584" s="28">
        <v>400</v>
      </c>
      <c r="T1584" s="30">
        <v>2.8</v>
      </c>
      <c r="U1584" s="30">
        <v>-0.10000000000000009</v>
      </c>
      <c r="V1584" s="30">
        <v>2.9</v>
      </c>
      <c r="W1584" s="30">
        <v>2.6</v>
      </c>
      <c r="X1584" s="31">
        <v>4.4999999999999998E-2</v>
      </c>
      <c r="Y1584" s="30">
        <v>2.2000000000000002</v>
      </c>
      <c r="Z1584" s="30">
        <v>-0.29999999999999982</v>
      </c>
      <c r="AA1584" s="30">
        <v>2.5</v>
      </c>
      <c r="AB1584" s="30">
        <v>2.2000000000000002</v>
      </c>
      <c r="AC1584" s="32">
        <v>0.35556257901390642</v>
      </c>
      <c r="AD1584" s="30">
        <v>7.9013906447534756</v>
      </c>
      <c r="AE1584" s="12">
        <v>431</v>
      </c>
      <c r="AF1584" s="12">
        <v>450</v>
      </c>
      <c r="AG1584" s="12">
        <v>322</v>
      </c>
      <c r="AH1584" s="33">
        <v>10.5</v>
      </c>
      <c r="AI1584" s="34">
        <v>490000</v>
      </c>
      <c r="AJ1584" s="34">
        <v>465000</v>
      </c>
      <c r="AK1584" s="34">
        <v>455000</v>
      </c>
      <c r="AL1584" s="35">
        <v>5.3763440860215055E-2</v>
      </c>
      <c r="AM1584" s="35">
        <v>7.6923076923076927E-2</v>
      </c>
      <c r="AN1584" s="12">
        <v>1.9</v>
      </c>
      <c r="AO1584" s="33">
        <v>0</v>
      </c>
      <c r="AP1584" s="12">
        <v>1.9</v>
      </c>
      <c r="AQ1584" s="32">
        <v>8.8461538461538453E-2</v>
      </c>
      <c r="AR1584" s="34">
        <v>450</v>
      </c>
      <c r="AS1584" s="34">
        <v>420</v>
      </c>
      <c r="AT1584" s="31">
        <v>7.1428571428571425E-2</v>
      </c>
      <c r="AU1584" s="32">
        <v>0.33041319950336856</v>
      </c>
      <c r="AV1584" s="36">
        <v>1265.6000000000001</v>
      </c>
      <c r="AW1584" s="30">
        <v>0.61919999999999997</v>
      </c>
      <c r="AX1584" s="30">
        <v>0.38080000000000003</v>
      </c>
      <c r="AY1584" s="30">
        <v>0.83409999999999995</v>
      </c>
      <c r="AZ1584" s="30">
        <v>0.1489</v>
      </c>
      <c r="BA1584" s="30">
        <v>0.46200000000000002</v>
      </c>
      <c r="BB1584" s="30">
        <v>0.26939999999999997</v>
      </c>
      <c r="BC1584" s="30">
        <v>0.2387</v>
      </c>
      <c r="BD1584" s="37">
        <v>1.5</v>
      </c>
      <c r="BE1584" s="29">
        <v>501</v>
      </c>
      <c r="BF1584" s="38" t="s">
        <v>4312</v>
      </c>
      <c r="BG1584" s="39">
        <v>146.35848237384499</v>
      </c>
      <c r="BH1584" s="39">
        <v>-35.991251065145299</v>
      </c>
      <c r="BI1584" s="40">
        <f t="shared" si="350"/>
        <v>70</v>
      </c>
      <c r="BJ1584" s="40">
        <f t="shared" si="351"/>
        <v>85</v>
      </c>
      <c r="BK1584" s="40">
        <f t="shared" si="352"/>
        <v>1</v>
      </c>
      <c r="BL1584" s="40">
        <f t="shared" si="353"/>
        <v>1</v>
      </c>
      <c r="BM1584" s="40">
        <f t="shared" si="354"/>
        <v>28</v>
      </c>
      <c r="BN1584" s="40">
        <f t="shared" si="355"/>
        <v>100</v>
      </c>
      <c r="BO1584" s="40">
        <f t="shared" si="356"/>
        <v>29</v>
      </c>
      <c r="BP1584" s="40">
        <f t="shared" si="357"/>
        <v>92</v>
      </c>
      <c r="BQ1584" s="41">
        <f t="shared" si="358"/>
        <v>100</v>
      </c>
      <c r="BR1584" s="40">
        <f t="shared" si="359"/>
        <v>71</v>
      </c>
      <c r="BS1584" s="41">
        <f t="shared" si="360"/>
        <v>30</v>
      </c>
      <c r="BT1584" s="41">
        <f t="shared" si="361"/>
        <v>80</v>
      </c>
      <c r="BU1584" s="41">
        <f t="shared" si="362"/>
        <v>15</v>
      </c>
      <c r="BV1584" s="41">
        <f t="shared" si="363"/>
        <v>59</v>
      </c>
    </row>
    <row r="1585" spans="2:74" x14ac:dyDescent="0.3">
      <c r="B1585" s="12" t="s">
        <v>2009</v>
      </c>
      <c r="C1585" s="12">
        <v>110021191</v>
      </c>
      <c r="D1585" s="12" t="s">
        <v>708</v>
      </c>
      <c r="E1585" s="12" t="s">
        <v>363</v>
      </c>
      <c r="F1585" s="12" t="s">
        <v>2703</v>
      </c>
      <c r="G1585" s="12" t="s">
        <v>85</v>
      </c>
      <c r="H1585" s="12" t="s">
        <v>86</v>
      </c>
      <c r="I1585" s="28">
        <v>425000</v>
      </c>
      <c r="J1585" s="28">
        <v>420000</v>
      </c>
      <c r="K1585" s="28">
        <v>425000</v>
      </c>
      <c r="L1585" s="28">
        <v>395000</v>
      </c>
      <c r="M1585" s="28">
        <v>385000</v>
      </c>
      <c r="N1585" s="28">
        <v>385000</v>
      </c>
      <c r="O1585" s="29">
        <v>62</v>
      </c>
      <c r="P1585" s="29">
        <v>62</v>
      </c>
      <c r="Q1585" s="29">
        <v>59</v>
      </c>
      <c r="R1585" s="28">
        <v>385</v>
      </c>
      <c r="S1585" s="28">
        <v>370</v>
      </c>
      <c r="T1585" s="30">
        <v>3.3</v>
      </c>
      <c r="U1585" s="30">
        <v>-0.10000000000000009</v>
      </c>
      <c r="V1585" s="30">
        <v>3.4</v>
      </c>
      <c r="W1585" s="30">
        <v>3.3</v>
      </c>
      <c r="X1585" s="31">
        <v>4.7105882352941178E-2</v>
      </c>
      <c r="Y1585" s="30">
        <v>3.6</v>
      </c>
      <c r="Z1585" s="30">
        <v>-0.29999999999999982</v>
      </c>
      <c r="AA1585" s="30">
        <v>3.9</v>
      </c>
      <c r="AB1585" s="30">
        <v>4.2</v>
      </c>
      <c r="AC1585" s="32">
        <v>0.28959561920808763</v>
      </c>
      <c r="AD1585" s="30">
        <v>6.1477591490228383</v>
      </c>
      <c r="AE1585" s="12">
        <v>328</v>
      </c>
      <c r="AF1585" s="12">
        <v>334</v>
      </c>
      <c r="AG1585" s="12">
        <v>299</v>
      </c>
      <c r="AH1585" s="33">
        <v>9.1275167785234892</v>
      </c>
      <c r="AI1585" s="34">
        <v>390000</v>
      </c>
      <c r="AJ1585" s="34">
        <v>375000</v>
      </c>
      <c r="AK1585" s="34">
        <v>355000</v>
      </c>
      <c r="AL1585" s="35">
        <v>0.04</v>
      </c>
      <c r="AM1585" s="35">
        <v>9.8591549295774641E-2</v>
      </c>
      <c r="AN1585" s="12">
        <v>2</v>
      </c>
      <c r="AO1585" s="33">
        <v>0.10000000000000009</v>
      </c>
      <c r="AP1585" s="12">
        <v>1.9</v>
      </c>
      <c r="AQ1585" s="32">
        <v>6.6666666666666666E-2</v>
      </c>
      <c r="AR1585" s="34">
        <v>380</v>
      </c>
      <c r="AS1585" s="34">
        <v>370</v>
      </c>
      <c r="AT1585" s="31">
        <v>2.7027027027027029E-2</v>
      </c>
      <c r="AU1585" s="32">
        <v>0.28856894429364344</v>
      </c>
      <c r="AV1585" s="36">
        <v>1329.44</v>
      </c>
      <c r="AW1585" s="30">
        <v>0.66510000000000002</v>
      </c>
      <c r="AX1585" s="30">
        <v>0.33489999999999998</v>
      </c>
      <c r="AY1585" s="30">
        <v>0.87260000000000004</v>
      </c>
      <c r="AZ1585" s="30">
        <v>0.1004</v>
      </c>
      <c r="BA1585" s="30">
        <v>0.3533</v>
      </c>
      <c r="BB1585" s="30">
        <v>0.27960000000000002</v>
      </c>
      <c r="BC1585" s="30">
        <v>0.32369999999999999</v>
      </c>
      <c r="BD1585" s="37">
        <v>2</v>
      </c>
      <c r="BE1585" s="29">
        <v>456</v>
      </c>
      <c r="BF1585" s="38" t="s">
        <v>4313</v>
      </c>
      <c r="BG1585" s="39">
        <v>151.107939546029</v>
      </c>
      <c r="BH1585" s="39">
        <v>-29.769014420275401</v>
      </c>
      <c r="BI1585" s="40">
        <f t="shared" si="350"/>
        <v>62</v>
      </c>
      <c r="BJ1585" s="40">
        <f t="shared" si="351"/>
        <v>84</v>
      </c>
      <c r="BK1585" s="40">
        <f t="shared" si="352"/>
        <v>12</v>
      </c>
      <c r="BL1585" s="40">
        <f t="shared" si="353"/>
        <v>5</v>
      </c>
      <c r="BM1585" s="40">
        <f t="shared" si="354"/>
        <v>21</v>
      </c>
      <c r="BN1585" s="40">
        <f t="shared" si="355"/>
        <v>87</v>
      </c>
      <c r="BO1585" s="40">
        <f t="shared" si="356"/>
        <v>34</v>
      </c>
      <c r="BP1585" s="40">
        <f t="shared" si="357"/>
        <v>68</v>
      </c>
      <c r="BQ1585" s="41">
        <f t="shared" si="358"/>
        <v>100</v>
      </c>
      <c r="BR1585" s="40">
        <f t="shared" si="359"/>
        <v>89</v>
      </c>
      <c r="BS1585" s="41">
        <f t="shared" si="360"/>
        <v>74</v>
      </c>
      <c r="BT1585" s="41">
        <f t="shared" si="361"/>
        <v>57</v>
      </c>
      <c r="BU1585" s="41">
        <f t="shared" si="362"/>
        <v>20</v>
      </c>
      <c r="BV1585" s="41">
        <f t="shared" si="363"/>
        <v>59</v>
      </c>
    </row>
    <row r="1586" spans="2:74" x14ac:dyDescent="0.3">
      <c r="B1586" s="12" t="s">
        <v>2010</v>
      </c>
      <c r="C1586" s="12">
        <v>111011212</v>
      </c>
      <c r="D1586" s="12" t="s">
        <v>505</v>
      </c>
      <c r="E1586" s="12" t="s">
        <v>506</v>
      </c>
      <c r="F1586" s="12" t="s">
        <v>2986</v>
      </c>
      <c r="G1586" s="12" t="s">
        <v>85</v>
      </c>
      <c r="H1586" s="12" t="s">
        <v>86</v>
      </c>
      <c r="I1586" s="28">
        <v>1150000</v>
      </c>
      <c r="J1586" s="28">
        <v>1195000</v>
      </c>
      <c r="K1586" s="28">
        <v>1200000</v>
      </c>
      <c r="L1586" s="28">
        <v>1200000</v>
      </c>
      <c r="M1586" s="28">
        <v>1200000</v>
      </c>
      <c r="N1586" s="28">
        <v>1180000</v>
      </c>
      <c r="O1586" s="29">
        <v>68</v>
      </c>
      <c r="P1586" s="29">
        <v>65</v>
      </c>
      <c r="Q1586" s="29">
        <v>68</v>
      </c>
      <c r="R1586" s="28">
        <v>750</v>
      </c>
      <c r="S1586" s="28">
        <v>640</v>
      </c>
      <c r="T1586" s="30">
        <v>4.0999999999999996</v>
      </c>
      <c r="U1586" s="30">
        <v>-0.10000000000000053</v>
      </c>
      <c r="V1586" s="30">
        <v>4.2</v>
      </c>
      <c r="W1586" s="30">
        <v>2.7</v>
      </c>
      <c r="X1586" s="31">
        <v>3.3913043478260872E-2</v>
      </c>
      <c r="Y1586" s="30">
        <v>3.2</v>
      </c>
      <c r="Z1586" s="30">
        <v>-9.9999999999999645E-2</v>
      </c>
      <c r="AA1586" s="30">
        <v>3.3</v>
      </c>
      <c r="AB1586" s="30">
        <v>3.5</v>
      </c>
      <c r="AC1586" s="32">
        <v>0.47191180912111141</v>
      </c>
      <c r="AD1586" s="30">
        <v>13.915348217673797</v>
      </c>
      <c r="AE1586" s="12">
        <v>353</v>
      </c>
      <c r="AF1586" s="12">
        <v>371</v>
      </c>
      <c r="AG1586" s="12">
        <v>335</v>
      </c>
      <c r="AH1586" s="33">
        <v>2.8654453569172458</v>
      </c>
      <c r="AI1586" s="34">
        <v>940000</v>
      </c>
      <c r="AJ1586" s="34">
        <v>905000</v>
      </c>
      <c r="AK1586" s="34">
        <v>910000</v>
      </c>
      <c r="AL1586" s="35">
        <v>3.8674033149171269E-2</v>
      </c>
      <c r="AM1586" s="35">
        <v>3.2967032967032968E-2</v>
      </c>
      <c r="AN1586" s="12">
        <v>3.3</v>
      </c>
      <c r="AO1586" s="33">
        <v>0.19999999999999973</v>
      </c>
      <c r="AP1586" s="12">
        <v>3.1</v>
      </c>
      <c r="AQ1586" s="32">
        <v>9.789473684210527E-2</v>
      </c>
      <c r="AR1586" s="34">
        <v>650</v>
      </c>
      <c r="AS1586" s="34">
        <v>600</v>
      </c>
      <c r="AT1586" s="31">
        <v>8.3333333333333329E-2</v>
      </c>
      <c r="AU1586" s="32">
        <v>0.13574093168527568</v>
      </c>
      <c r="AV1586" s="36">
        <v>1589.2800000000002</v>
      </c>
      <c r="AW1586" s="30">
        <v>0.71960000000000002</v>
      </c>
      <c r="AX1586" s="30">
        <v>0.28039999999999998</v>
      </c>
      <c r="AY1586" s="30">
        <v>0.79790000000000005</v>
      </c>
      <c r="AZ1586" s="30">
        <v>8.5500000000000007E-2</v>
      </c>
      <c r="BA1586" s="30">
        <v>0.43780000000000002</v>
      </c>
      <c r="BB1586" s="30">
        <v>0.31240000000000001</v>
      </c>
      <c r="BC1586" s="30">
        <v>0.21279999999999999</v>
      </c>
      <c r="BD1586" s="37">
        <v>5</v>
      </c>
      <c r="BE1586" s="29">
        <v>92</v>
      </c>
      <c r="BF1586" s="38" t="s">
        <v>4314</v>
      </c>
      <c r="BG1586" s="39">
        <v>151.630707999306</v>
      </c>
      <c r="BH1586" s="39">
        <v>-33.1247653547589</v>
      </c>
      <c r="BI1586" s="40">
        <f t="shared" si="350"/>
        <v>49</v>
      </c>
      <c r="BJ1586" s="40">
        <f t="shared" si="351"/>
        <v>62</v>
      </c>
      <c r="BK1586" s="40">
        <f t="shared" si="352"/>
        <v>89</v>
      </c>
      <c r="BL1586" s="40">
        <f t="shared" si="353"/>
        <v>55</v>
      </c>
      <c r="BM1586" s="40">
        <f t="shared" si="354"/>
        <v>20</v>
      </c>
      <c r="BN1586" s="40">
        <f t="shared" si="355"/>
        <v>100</v>
      </c>
      <c r="BO1586" s="40">
        <f t="shared" si="356"/>
        <v>88</v>
      </c>
      <c r="BP1586" s="40">
        <f t="shared" si="357"/>
        <v>86</v>
      </c>
      <c r="BQ1586" s="41">
        <f t="shared" si="358"/>
        <v>63</v>
      </c>
      <c r="BR1586" s="40">
        <f t="shared" si="359"/>
        <v>12</v>
      </c>
      <c r="BS1586" s="41">
        <f t="shared" si="360"/>
        <v>1</v>
      </c>
      <c r="BT1586" s="41">
        <f t="shared" si="361"/>
        <v>64</v>
      </c>
      <c r="BU1586" s="41">
        <f t="shared" si="362"/>
        <v>50</v>
      </c>
      <c r="BV1586" s="41">
        <f t="shared" si="363"/>
        <v>59</v>
      </c>
    </row>
    <row r="1587" spans="2:74" x14ac:dyDescent="0.3">
      <c r="B1587" s="12" t="s">
        <v>2011</v>
      </c>
      <c r="C1587" s="12">
        <v>111031224</v>
      </c>
      <c r="D1587" s="12" t="s">
        <v>1171</v>
      </c>
      <c r="E1587" s="12" t="s">
        <v>506</v>
      </c>
      <c r="F1587" s="12" t="s">
        <v>2986</v>
      </c>
      <c r="G1587" s="12" t="s">
        <v>85</v>
      </c>
      <c r="H1587" s="12" t="s">
        <v>86</v>
      </c>
      <c r="I1587" s="28">
        <v>1253510</v>
      </c>
      <c r="J1587" s="28">
        <v>1224000</v>
      </c>
      <c r="K1587" s="28">
        <v>1150000</v>
      </c>
      <c r="L1587" s="28">
        <v>1170000</v>
      </c>
      <c r="M1587" s="28">
        <v>1150000</v>
      </c>
      <c r="N1587" s="28">
        <v>1060000</v>
      </c>
      <c r="O1587" s="29">
        <v>29</v>
      </c>
      <c r="P1587" s="29">
        <v>30</v>
      </c>
      <c r="Q1587" s="29">
        <v>29</v>
      </c>
      <c r="R1587" s="28">
        <v>680</v>
      </c>
      <c r="S1587" s="28">
        <v>670</v>
      </c>
      <c r="T1587" s="30">
        <v>2.5</v>
      </c>
      <c r="U1587" s="30">
        <v>0.10000000000000009</v>
      </c>
      <c r="V1587" s="30">
        <v>2.4</v>
      </c>
      <c r="W1587" s="30">
        <v>2.1</v>
      </c>
      <c r="X1587" s="31">
        <v>2.8208789718470535E-2</v>
      </c>
      <c r="Y1587" s="30">
        <v>5.3</v>
      </c>
      <c r="Z1587" s="30">
        <v>-0.5</v>
      </c>
      <c r="AA1587" s="30">
        <v>5.8</v>
      </c>
      <c r="AB1587" s="30">
        <v>5.6</v>
      </c>
      <c r="AC1587" s="32">
        <v>0.36377642728751175</v>
      </c>
      <c r="AD1587" s="30">
        <v>12.895853771752511</v>
      </c>
      <c r="AE1587" s="12">
        <v>419</v>
      </c>
      <c r="AF1587" s="12">
        <v>348</v>
      </c>
      <c r="AG1587" s="12">
        <v>367</v>
      </c>
      <c r="AH1587" s="33">
        <v>2.3587223587223587</v>
      </c>
      <c r="AI1587" s="34">
        <v>940000</v>
      </c>
      <c r="AJ1587" s="34">
        <v>870000</v>
      </c>
      <c r="AK1587" s="34">
        <v>880000</v>
      </c>
      <c r="AL1587" s="35">
        <v>8.0459770114942528E-2</v>
      </c>
      <c r="AM1587" s="35">
        <v>6.8181818181818177E-2</v>
      </c>
      <c r="AN1587" s="12">
        <v>3.1</v>
      </c>
      <c r="AO1587" s="33">
        <v>0.20000000000000018</v>
      </c>
      <c r="AP1587" s="12">
        <v>2.9</v>
      </c>
      <c r="AQ1587" s="32">
        <v>0.10215053763440859</v>
      </c>
      <c r="AR1587" s="34">
        <v>660</v>
      </c>
      <c r="AS1587" s="34">
        <v>620</v>
      </c>
      <c r="AT1587" s="31">
        <v>6.4516129032258063E-2</v>
      </c>
      <c r="AU1587" s="32">
        <v>0.16062379974246718</v>
      </c>
      <c r="AV1587" s="36">
        <v>1869.2800000000002</v>
      </c>
      <c r="AW1587" s="30">
        <v>0.56850000000000001</v>
      </c>
      <c r="AX1587" s="30">
        <v>0.43149999999999999</v>
      </c>
      <c r="AY1587" s="30">
        <v>0.61899999999999999</v>
      </c>
      <c r="AZ1587" s="30">
        <v>0.16339999999999999</v>
      </c>
      <c r="BA1587" s="30">
        <v>0.30209999999999998</v>
      </c>
      <c r="BB1587" s="30">
        <v>0.25459999999999999</v>
      </c>
      <c r="BC1587" s="30">
        <v>0.4098</v>
      </c>
      <c r="BD1587" s="37">
        <v>7</v>
      </c>
      <c r="BE1587" s="29">
        <v>116</v>
      </c>
      <c r="BF1587" s="38" t="s">
        <v>4315</v>
      </c>
      <c r="BG1587" s="39">
        <v>151.73994436326601</v>
      </c>
      <c r="BH1587" s="39">
        <v>-32.922945370070302</v>
      </c>
      <c r="BI1587" s="40">
        <f t="shared" si="350"/>
        <v>75</v>
      </c>
      <c r="BJ1587" s="40">
        <f t="shared" si="351"/>
        <v>65</v>
      </c>
      <c r="BK1587" s="40">
        <f t="shared" si="352"/>
        <v>96</v>
      </c>
      <c r="BL1587" s="40">
        <f t="shared" si="353"/>
        <v>47</v>
      </c>
      <c r="BM1587" s="40">
        <f t="shared" si="354"/>
        <v>41</v>
      </c>
      <c r="BN1587" s="40">
        <f t="shared" si="355"/>
        <v>100</v>
      </c>
      <c r="BO1587" s="40">
        <f t="shared" si="356"/>
        <v>83</v>
      </c>
      <c r="BP1587" s="40">
        <f t="shared" si="357"/>
        <v>56</v>
      </c>
      <c r="BQ1587" s="41">
        <f t="shared" si="358"/>
        <v>45</v>
      </c>
      <c r="BR1587" s="40">
        <f t="shared" si="359"/>
        <v>22</v>
      </c>
      <c r="BS1587" s="41">
        <f t="shared" si="360"/>
        <v>25</v>
      </c>
      <c r="BT1587" s="41">
        <f t="shared" si="361"/>
        <v>29</v>
      </c>
      <c r="BU1587" s="41">
        <f t="shared" si="362"/>
        <v>70</v>
      </c>
      <c r="BV1587" s="41">
        <f t="shared" si="363"/>
        <v>59</v>
      </c>
    </row>
    <row r="1588" spans="2:74" x14ac:dyDescent="0.3">
      <c r="B1588" s="12" t="s">
        <v>2012</v>
      </c>
      <c r="C1588" s="12">
        <v>111031229</v>
      </c>
      <c r="D1588" s="12" t="s">
        <v>1171</v>
      </c>
      <c r="E1588" s="12" t="s">
        <v>506</v>
      </c>
      <c r="F1588" s="12" t="s">
        <v>2986</v>
      </c>
      <c r="G1588" s="12" t="s">
        <v>85</v>
      </c>
      <c r="H1588" s="12" t="s">
        <v>86</v>
      </c>
      <c r="I1588" s="28">
        <v>1850000</v>
      </c>
      <c r="J1588" s="28">
        <v>1890000</v>
      </c>
      <c r="K1588" s="28">
        <v>2000000</v>
      </c>
      <c r="L1588" s="28">
        <v>1750000</v>
      </c>
      <c r="M1588" s="28">
        <v>1710000</v>
      </c>
      <c r="N1588" s="28">
        <v>1890000</v>
      </c>
      <c r="O1588" s="29">
        <v>46</v>
      </c>
      <c r="P1588" s="29">
        <v>43</v>
      </c>
      <c r="Q1588" s="29">
        <v>30</v>
      </c>
      <c r="R1588" s="28">
        <v>750</v>
      </c>
      <c r="S1588" s="28">
        <v>680</v>
      </c>
      <c r="T1588" s="30">
        <v>1.6</v>
      </c>
      <c r="U1588" s="30">
        <v>0.10000000000000009</v>
      </c>
      <c r="V1588" s="30">
        <v>1.5</v>
      </c>
      <c r="W1588" s="30">
        <v>1.3</v>
      </c>
      <c r="X1588" s="31">
        <v>2.1081081081081081E-2</v>
      </c>
      <c r="Y1588" s="30">
        <v>5.2</v>
      </c>
      <c r="Z1588" s="30">
        <v>-0.59999999999999964</v>
      </c>
      <c r="AA1588" s="30">
        <v>5.8</v>
      </c>
      <c r="AB1588" s="30">
        <v>5.7</v>
      </c>
      <c r="AC1588" s="32">
        <v>0.34714507887136192</v>
      </c>
      <c r="AD1588" s="30">
        <v>16.467138356718451</v>
      </c>
      <c r="AE1588" s="12">
        <v>419</v>
      </c>
      <c r="AF1588" s="12">
        <v>348</v>
      </c>
      <c r="AG1588" s="12">
        <v>367</v>
      </c>
      <c r="AH1588" s="33">
        <v>2.3587223587223587</v>
      </c>
      <c r="AI1588" s="34">
        <v>940000</v>
      </c>
      <c r="AJ1588" s="34">
        <v>870000</v>
      </c>
      <c r="AK1588" s="34">
        <v>880000</v>
      </c>
      <c r="AL1588" s="35">
        <v>8.0459770114942528E-2</v>
      </c>
      <c r="AM1588" s="35">
        <v>6.8181818181818177E-2</v>
      </c>
      <c r="AN1588" s="12">
        <v>3.1</v>
      </c>
      <c r="AO1588" s="33">
        <v>0.20000000000000018</v>
      </c>
      <c r="AP1588" s="12">
        <v>2.9</v>
      </c>
      <c r="AQ1588" s="32">
        <v>0.10215053763440859</v>
      </c>
      <c r="AR1588" s="34">
        <v>660</v>
      </c>
      <c r="AS1588" s="34">
        <v>620</v>
      </c>
      <c r="AT1588" s="31">
        <v>6.4516129032258063E-2</v>
      </c>
      <c r="AU1588" s="32">
        <v>0.16062379974246718</v>
      </c>
      <c r="AV1588" s="36">
        <v>2160.48</v>
      </c>
      <c r="AW1588" s="30">
        <v>0.4919</v>
      </c>
      <c r="AX1588" s="30">
        <v>0.5081</v>
      </c>
      <c r="AY1588" s="30">
        <v>0.1168</v>
      </c>
      <c r="AZ1588" s="30">
        <v>0.24049999999999999</v>
      </c>
      <c r="BA1588" s="30">
        <v>0.25600000000000001</v>
      </c>
      <c r="BB1588" s="30">
        <v>0.1938</v>
      </c>
      <c r="BC1588" s="30">
        <v>0.53400000000000003</v>
      </c>
      <c r="BD1588" s="37">
        <v>9</v>
      </c>
      <c r="BE1588" s="29">
        <v>116</v>
      </c>
      <c r="BF1588" s="38" t="s">
        <v>4316</v>
      </c>
      <c r="BG1588" s="39">
        <v>151.77097284417701</v>
      </c>
      <c r="BH1588" s="39">
        <v>-32.933540453371897</v>
      </c>
      <c r="BI1588" s="40">
        <f t="shared" si="350"/>
        <v>90</v>
      </c>
      <c r="BJ1588" s="40">
        <f t="shared" si="351"/>
        <v>65</v>
      </c>
      <c r="BK1588" s="40">
        <f t="shared" si="352"/>
        <v>96</v>
      </c>
      <c r="BL1588" s="40">
        <f t="shared" si="353"/>
        <v>47</v>
      </c>
      <c r="BM1588" s="40">
        <f t="shared" si="354"/>
        <v>41</v>
      </c>
      <c r="BN1588" s="40">
        <f t="shared" si="355"/>
        <v>100</v>
      </c>
      <c r="BO1588" s="40">
        <f t="shared" si="356"/>
        <v>83</v>
      </c>
      <c r="BP1588" s="40">
        <f t="shared" si="357"/>
        <v>46</v>
      </c>
      <c r="BQ1588" s="41">
        <f t="shared" si="358"/>
        <v>21</v>
      </c>
      <c r="BR1588" s="40">
        <f t="shared" si="359"/>
        <v>1</v>
      </c>
      <c r="BS1588" s="41">
        <f t="shared" si="360"/>
        <v>36</v>
      </c>
      <c r="BT1588" s="41">
        <f t="shared" si="361"/>
        <v>31</v>
      </c>
      <c r="BU1588" s="41">
        <f t="shared" si="362"/>
        <v>90</v>
      </c>
      <c r="BV1588" s="41">
        <f t="shared" si="363"/>
        <v>59</v>
      </c>
    </row>
    <row r="1589" spans="2:74" x14ac:dyDescent="0.3">
      <c r="B1589" s="12" t="s">
        <v>2013</v>
      </c>
      <c r="C1589" s="12">
        <v>111031234</v>
      </c>
      <c r="D1589" s="12" t="s">
        <v>1171</v>
      </c>
      <c r="E1589" s="12" t="s">
        <v>506</v>
      </c>
      <c r="F1589" s="12" t="s">
        <v>2986</v>
      </c>
      <c r="G1589" s="12" t="s">
        <v>85</v>
      </c>
      <c r="H1589" s="12" t="s">
        <v>86</v>
      </c>
      <c r="I1589" s="28">
        <v>860000</v>
      </c>
      <c r="J1589" s="28">
        <v>850000</v>
      </c>
      <c r="K1589" s="28">
        <v>800000</v>
      </c>
      <c r="L1589" s="28">
        <v>885000</v>
      </c>
      <c r="M1589" s="28">
        <v>875000</v>
      </c>
      <c r="N1589" s="28">
        <v>800000</v>
      </c>
      <c r="O1589" s="29">
        <v>24</v>
      </c>
      <c r="P1589" s="29">
        <v>24</v>
      </c>
      <c r="Q1589" s="29">
        <v>28</v>
      </c>
      <c r="R1589" s="28">
        <v>650</v>
      </c>
      <c r="S1589" s="28">
        <v>590</v>
      </c>
      <c r="T1589" s="30">
        <v>3.7</v>
      </c>
      <c r="U1589" s="30">
        <v>-9.9999999999999645E-2</v>
      </c>
      <c r="V1589" s="30">
        <v>3.8</v>
      </c>
      <c r="W1589" s="30">
        <v>3.4</v>
      </c>
      <c r="X1589" s="31">
        <v>3.9302325581395348E-2</v>
      </c>
      <c r="Y1589" s="30">
        <v>7</v>
      </c>
      <c r="Z1589" s="30">
        <v>-9.9999999999999645E-2</v>
      </c>
      <c r="AA1589" s="30">
        <v>7.1</v>
      </c>
      <c r="AB1589" s="30">
        <v>7.2</v>
      </c>
      <c r="AC1589" s="32">
        <v>0.3540922165083239</v>
      </c>
      <c r="AD1589" s="30">
        <v>9.0094469289100161</v>
      </c>
      <c r="AE1589" s="12">
        <v>419</v>
      </c>
      <c r="AF1589" s="12">
        <v>348</v>
      </c>
      <c r="AG1589" s="12">
        <v>367</v>
      </c>
      <c r="AH1589" s="33">
        <v>2.3587223587223587</v>
      </c>
      <c r="AI1589" s="34">
        <v>940000</v>
      </c>
      <c r="AJ1589" s="34">
        <v>870000</v>
      </c>
      <c r="AK1589" s="34">
        <v>880000</v>
      </c>
      <c r="AL1589" s="35">
        <v>8.0459770114942528E-2</v>
      </c>
      <c r="AM1589" s="35">
        <v>6.8181818181818177E-2</v>
      </c>
      <c r="AN1589" s="12">
        <v>3.1</v>
      </c>
      <c r="AO1589" s="33">
        <v>0.20000000000000018</v>
      </c>
      <c r="AP1589" s="12">
        <v>2.9</v>
      </c>
      <c r="AQ1589" s="32">
        <v>0.10215053763440859</v>
      </c>
      <c r="AR1589" s="34">
        <v>660</v>
      </c>
      <c r="AS1589" s="34">
        <v>620</v>
      </c>
      <c r="AT1589" s="31">
        <v>6.4516129032258063E-2</v>
      </c>
      <c r="AU1589" s="32">
        <v>0.16062379974246718</v>
      </c>
      <c r="AV1589" s="36">
        <v>1835.68</v>
      </c>
      <c r="AW1589" s="30">
        <v>0.6069</v>
      </c>
      <c r="AX1589" s="30">
        <v>0.3931</v>
      </c>
      <c r="AY1589" s="30">
        <v>0.77459999999999996</v>
      </c>
      <c r="AZ1589" s="30">
        <v>0.1153</v>
      </c>
      <c r="BA1589" s="30">
        <v>0.24840000000000001</v>
      </c>
      <c r="BB1589" s="30">
        <v>0.3226</v>
      </c>
      <c r="BC1589" s="30">
        <v>0.39960000000000001</v>
      </c>
      <c r="BD1589" s="37">
        <v>6</v>
      </c>
      <c r="BE1589" s="29">
        <v>117</v>
      </c>
      <c r="BF1589" s="38" t="s">
        <v>4317</v>
      </c>
      <c r="BG1589" s="39">
        <v>151.71568983893599</v>
      </c>
      <c r="BH1589" s="39">
        <v>-32.902261051317701</v>
      </c>
      <c r="BI1589" s="40">
        <f t="shared" si="350"/>
        <v>55</v>
      </c>
      <c r="BJ1589" s="40">
        <f t="shared" si="351"/>
        <v>65</v>
      </c>
      <c r="BK1589" s="40">
        <f t="shared" si="352"/>
        <v>96</v>
      </c>
      <c r="BL1589" s="40">
        <f t="shared" si="353"/>
        <v>47</v>
      </c>
      <c r="BM1589" s="40">
        <f t="shared" si="354"/>
        <v>41</v>
      </c>
      <c r="BN1589" s="40">
        <f t="shared" si="355"/>
        <v>100</v>
      </c>
      <c r="BO1589" s="40">
        <f t="shared" si="356"/>
        <v>83</v>
      </c>
      <c r="BP1589" s="40">
        <f t="shared" si="357"/>
        <v>45</v>
      </c>
      <c r="BQ1589" s="41">
        <f t="shared" si="358"/>
        <v>81</v>
      </c>
      <c r="BR1589" s="40">
        <f t="shared" si="359"/>
        <v>60</v>
      </c>
      <c r="BS1589" s="41">
        <f t="shared" si="360"/>
        <v>31</v>
      </c>
      <c r="BT1589" s="41">
        <f t="shared" si="361"/>
        <v>1</v>
      </c>
      <c r="BU1589" s="41">
        <f t="shared" si="362"/>
        <v>60</v>
      </c>
      <c r="BV1589" s="41">
        <f t="shared" si="363"/>
        <v>59</v>
      </c>
    </row>
    <row r="1590" spans="2:74" x14ac:dyDescent="0.3">
      <c r="B1590" s="12" t="s">
        <v>2014</v>
      </c>
      <c r="C1590" s="12">
        <v>115011553</v>
      </c>
      <c r="D1590" s="12" t="s">
        <v>937</v>
      </c>
      <c r="E1590" s="12" t="s">
        <v>614</v>
      </c>
      <c r="F1590" s="12" t="s">
        <v>2791</v>
      </c>
      <c r="G1590" s="12" t="s">
        <v>85</v>
      </c>
      <c r="H1590" s="12" t="s">
        <v>86</v>
      </c>
      <c r="I1590" s="28">
        <v>2320001</v>
      </c>
      <c r="J1590" s="28">
        <v>2330070</v>
      </c>
      <c r="K1590" s="28">
        <v>2268000</v>
      </c>
      <c r="L1590" s="28">
        <v>2260000</v>
      </c>
      <c r="M1590" s="28">
        <v>2255000</v>
      </c>
      <c r="N1590" s="28">
        <v>2100000</v>
      </c>
      <c r="O1590" s="29">
        <v>28</v>
      </c>
      <c r="P1590" s="29">
        <v>26</v>
      </c>
      <c r="Q1590" s="29">
        <v>24</v>
      </c>
      <c r="R1590" s="28">
        <v>860</v>
      </c>
      <c r="S1590" s="28">
        <v>820</v>
      </c>
      <c r="T1590" s="30">
        <v>2.8</v>
      </c>
      <c r="U1590" s="30">
        <v>9.9999999999999645E-2</v>
      </c>
      <c r="V1590" s="30">
        <v>2.7</v>
      </c>
      <c r="W1590" s="30">
        <v>2.6</v>
      </c>
      <c r="X1590" s="31">
        <v>1.9275853760407861E-2</v>
      </c>
      <c r="Y1590" s="30">
        <v>5.3</v>
      </c>
      <c r="Z1590" s="30">
        <v>-1.2000000000000002</v>
      </c>
      <c r="AA1590" s="30">
        <v>6.5</v>
      </c>
      <c r="AB1590" s="30">
        <v>6.3</v>
      </c>
      <c r="AC1590" s="32">
        <v>0.32522538875779028</v>
      </c>
      <c r="AD1590" s="30">
        <v>16.872165186571156</v>
      </c>
      <c r="AE1590" s="12">
        <v>338</v>
      </c>
      <c r="AF1590" s="12">
        <v>262</v>
      </c>
      <c r="AG1590" s="12">
        <v>205</v>
      </c>
      <c r="AH1590" s="33">
        <v>3.1114480667172097</v>
      </c>
      <c r="AI1590" s="34">
        <v>2268000</v>
      </c>
      <c r="AJ1590" s="34">
        <v>2140000</v>
      </c>
      <c r="AK1590" s="34">
        <v>1890000</v>
      </c>
      <c r="AL1590" s="35">
        <v>5.9813084112149535E-2</v>
      </c>
      <c r="AM1590" s="35">
        <v>0.2</v>
      </c>
      <c r="AN1590" s="12">
        <v>2.7</v>
      </c>
      <c r="AO1590" s="33">
        <v>-9.9999999999999645E-2</v>
      </c>
      <c r="AP1590" s="12">
        <v>2.8</v>
      </c>
      <c r="AQ1590" s="32">
        <v>0.12909090909090909</v>
      </c>
      <c r="AR1590" s="34">
        <v>900</v>
      </c>
      <c r="AS1590" s="34">
        <v>850</v>
      </c>
      <c r="AT1590" s="31">
        <v>5.8823529411764705E-2</v>
      </c>
      <c r="AU1590" s="32">
        <v>0.15749754342846625</v>
      </c>
      <c r="AV1590" s="36">
        <v>2644.32</v>
      </c>
      <c r="AW1590" s="30">
        <v>0.80149999999999999</v>
      </c>
      <c r="AX1590" s="30">
        <v>0.19850000000000001</v>
      </c>
      <c r="AY1590" s="30">
        <v>0.60370000000000001</v>
      </c>
      <c r="AZ1590" s="30">
        <v>0.15060000000000001</v>
      </c>
      <c r="BA1590" s="30">
        <v>0.32269999999999999</v>
      </c>
      <c r="BB1590" s="30">
        <v>0.3528</v>
      </c>
      <c r="BC1590" s="30">
        <v>0.31009999999999999</v>
      </c>
      <c r="BD1590" s="37">
        <v>8.5</v>
      </c>
      <c r="BE1590" s="29">
        <v>25</v>
      </c>
      <c r="BF1590" s="38" t="s">
        <v>4318</v>
      </c>
      <c r="BG1590" s="39">
        <v>150.990460672637</v>
      </c>
      <c r="BH1590" s="39">
        <v>-33.735228224400402</v>
      </c>
      <c r="BI1590" s="40">
        <f t="shared" si="350"/>
        <v>70</v>
      </c>
      <c r="BJ1590" s="40">
        <f t="shared" si="351"/>
        <v>72</v>
      </c>
      <c r="BK1590" s="40">
        <f t="shared" si="352"/>
        <v>86</v>
      </c>
      <c r="BL1590" s="40">
        <f t="shared" si="353"/>
        <v>48</v>
      </c>
      <c r="BM1590" s="40">
        <f t="shared" si="354"/>
        <v>31</v>
      </c>
      <c r="BN1590" s="40">
        <f t="shared" si="355"/>
        <v>100</v>
      </c>
      <c r="BO1590" s="40">
        <f t="shared" si="356"/>
        <v>100</v>
      </c>
      <c r="BP1590" s="40">
        <f t="shared" si="357"/>
        <v>61</v>
      </c>
      <c r="BQ1590" s="41">
        <f t="shared" si="358"/>
        <v>15</v>
      </c>
      <c r="BR1590" s="40">
        <f t="shared" si="359"/>
        <v>1</v>
      </c>
      <c r="BS1590" s="41">
        <f t="shared" si="360"/>
        <v>50</v>
      </c>
      <c r="BT1590" s="41">
        <f t="shared" si="361"/>
        <v>29</v>
      </c>
      <c r="BU1590" s="41">
        <f t="shared" si="362"/>
        <v>85</v>
      </c>
      <c r="BV1590" s="41">
        <f t="shared" si="363"/>
        <v>59</v>
      </c>
    </row>
    <row r="1591" spans="2:74" x14ac:dyDescent="0.3">
      <c r="B1591" s="12" t="s">
        <v>2015</v>
      </c>
      <c r="C1591" s="12">
        <v>116021309</v>
      </c>
      <c r="D1591" s="12" t="s">
        <v>1678</v>
      </c>
      <c r="E1591" s="12" t="s">
        <v>833</v>
      </c>
      <c r="F1591" s="12" t="s">
        <v>2791</v>
      </c>
      <c r="G1591" s="12" t="s">
        <v>85</v>
      </c>
      <c r="H1591" s="12" t="s">
        <v>86</v>
      </c>
      <c r="I1591" s="28">
        <v>1835400</v>
      </c>
      <c r="J1591" s="28">
        <v>1802340</v>
      </c>
      <c r="K1591" s="28">
        <v>1627500</v>
      </c>
      <c r="L1591" s="28">
        <v>1705000</v>
      </c>
      <c r="M1591" s="28">
        <v>1680000</v>
      </c>
      <c r="N1591" s="28">
        <v>1580000</v>
      </c>
      <c r="O1591" s="29">
        <v>25</v>
      </c>
      <c r="P1591" s="29">
        <v>25</v>
      </c>
      <c r="Q1591" s="29">
        <v>23</v>
      </c>
      <c r="R1591" s="28">
        <v>810</v>
      </c>
      <c r="S1591" s="28">
        <v>780</v>
      </c>
      <c r="T1591" s="30">
        <v>3.1</v>
      </c>
      <c r="U1591" s="30">
        <v>0</v>
      </c>
      <c r="V1591" s="30">
        <v>3.1</v>
      </c>
      <c r="W1591" s="30">
        <v>2.7</v>
      </c>
      <c r="X1591" s="31">
        <v>2.294867603792089E-2</v>
      </c>
      <c r="Y1591" s="30">
        <v>5.0999999999999996</v>
      </c>
      <c r="Z1591" s="30">
        <v>0</v>
      </c>
      <c r="AA1591" s="30">
        <v>5.0999999999999996</v>
      </c>
      <c r="AB1591" s="30">
        <v>4.5999999999999996</v>
      </c>
      <c r="AC1591" s="32">
        <v>0.23572825479605139</v>
      </c>
      <c r="AD1591" s="30">
        <v>10.271976231070102</v>
      </c>
      <c r="AE1591" s="12">
        <v>921</v>
      </c>
      <c r="AF1591" s="12">
        <v>853</v>
      </c>
      <c r="AG1591" s="12">
        <v>588</v>
      </c>
      <c r="AH1591" s="33">
        <v>10.61405197305101</v>
      </c>
      <c r="AI1591" s="34">
        <v>1440000</v>
      </c>
      <c r="AJ1591" s="34">
        <v>1400000</v>
      </c>
      <c r="AK1591" s="34">
        <v>1282500</v>
      </c>
      <c r="AL1591" s="35">
        <v>2.8571428571428571E-2</v>
      </c>
      <c r="AM1591" s="35">
        <v>0.12280701754385964</v>
      </c>
      <c r="AN1591" s="12">
        <v>2.6</v>
      </c>
      <c r="AO1591" s="33">
        <v>0</v>
      </c>
      <c r="AP1591" s="12">
        <v>2.6</v>
      </c>
      <c r="AQ1591" s="32">
        <v>0.10310296191819464</v>
      </c>
      <c r="AR1591" s="34">
        <v>795</v>
      </c>
      <c r="AS1591" s="34">
        <v>750</v>
      </c>
      <c r="AT1591" s="31">
        <v>0.06</v>
      </c>
      <c r="AU1591" s="32">
        <v>0.25466309467686482</v>
      </c>
      <c r="AV1591" s="36">
        <v>3436.1600000000003</v>
      </c>
      <c r="AW1591" s="30">
        <v>0.91859999999999997</v>
      </c>
      <c r="AX1591" s="30">
        <v>8.14E-2</v>
      </c>
      <c r="AY1591" s="30">
        <v>0.97199999999999998</v>
      </c>
      <c r="AZ1591" s="30">
        <v>2.5600000000000001E-2</v>
      </c>
      <c r="BA1591" s="30">
        <v>0.24440000000000001</v>
      </c>
      <c r="BB1591" s="30">
        <v>0.54220000000000002</v>
      </c>
      <c r="BC1591" s="30">
        <v>0.19489999999999999</v>
      </c>
      <c r="BD1591" s="37">
        <v>9.5</v>
      </c>
      <c r="BE1591" s="29">
        <v>30</v>
      </c>
      <c r="BF1591" s="38" t="s">
        <v>4319</v>
      </c>
      <c r="BG1591" s="39">
        <v>150.931946092229</v>
      </c>
      <c r="BH1591" s="39">
        <v>-33.735617000050603</v>
      </c>
      <c r="BI1591" s="40">
        <f t="shared" si="350"/>
        <v>65</v>
      </c>
      <c r="BJ1591" s="40">
        <f t="shared" si="351"/>
        <v>74</v>
      </c>
      <c r="BK1591" s="40">
        <f t="shared" si="352"/>
        <v>1</v>
      </c>
      <c r="BL1591" s="40">
        <f t="shared" si="353"/>
        <v>16</v>
      </c>
      <c r="BM1591" s="40">
        <f t="shared" si="354"/>
        <v>15</v>
      </c>
      <c r="BN1591" s="40">
        <f t="shared" si="355"/>
        <v>100</v>
      </c>
      <c r="BO1591" s="40">
        <f t="shared" si="356"/>
        <v>100</v>
      </c>
      <c r="BP1591" s="40">
        <f t="shared" si="357"/>
        <v>44</v>
      </c>
      <c r="BQ1591" s="41">
        <f t="shared" si="358"/>
        <v>27</v>
      </c>
      <c r="BR1591" s="40">
        <f t="shared" si="359"/>
        <v>48</v>
      </c>
      <c r="BS1591" s="41">
        <f t="shared" si="360"/>
        <v>100</v>
      </c>
      <c r="BT1591" s="41">
        <f t="shared" si="361"/>
        <v>32</v>
      </c>
      <c r="BU1591" s="41">
        <f t="shared" si="362"/>
        <v>95</v>
      </c>
      <c r="BV1591" s="41">
        <f t="shared" si="363"/>
        <v>59</v>
      </c>
    </row>
    <row r="1592" spans="2:74" x14ac:dyDescent="0.3">
      <c r="B1592" s="12" t="s">
        <v>2016</v>
      </c>
      <c r="C1592" s="12">
        <v>116021633</v>
      </c>
      <c r="D1592" s="12" t="s">
        <v>1678</v>
      </c>
      <c r="E1592" s="12" t="s">
        <v>833</v>
      </c>
      <c r="F1592" s="12" t="s">
        <v>2791</v>
      </c>
      <c r="G1592" s="12" t="s">
        <v>85</v>
      </c>
      <c r="H1592" s="12" t="s">
        <v>86</v>
      </c>
      <c r="I1592" s="28">
        <v>1530000</v>
      </c>
      <c r="J1592" s="28">
        <v>1509600</v>
      </c>
      <c r="K1592" s="28">
        <v>1562000</v>
      </c>
      <c r="L1592" s="28">
        <v>1570000</v>
      </c>
      <c r="M1592" s="28">
        <v>1500000</v>
      </c>
      <c r="N1592" s="28">
        <v>1465000</v>
      </c>
      <c r="O1592" s="29">
        <v>29</v>
      </c>
      <c r="P1592" s="29">
        <v>26</v>
      </c>
      <c r="Q1592" s="29">
        <v>23</v>
      </c>
      <c r="R1592" s="28">
        <v>800</v>
      </c>
      <c r="S1592" s="28">
        <v>750</v>
      </c>
      <c r="T1592" s="30">
        <v>3.1</v>
      </c>
      <c r="U1592" s="30">
        <v>0</v>
      </c>
      <c r="V1592" s="30">
        <v>3.1</v>
      </c>
      <c r="W1592" s="30">
        <v>3</v>
      </c>
      <c r="X1592" s="31">
        <v>2.718954248366013E-2</v>
      </c>
      <c r="Y1592" s="30">
        <v>6.6</v>
      </c>
      <c r="Z1592" s="30">
        <v>0</v>
      </c>
      <c r="AA1592" s="30">
        <v>6.6</v>
      </c>
      <c r="AB1592" s="30">
        <v>5.5</v>
      </c>
      <c r="AC1592" s="32">
        <v>0.24975024975024973</v>
      </c>
      <c r="AD1592" s="30">
        <v>9.1855260124490883</v>
      </c>
      <c r="AE1592" s="12">
        <v>921</v>
      </c>
      <c r="AF1592" s="12">
        <v>853</v>
      </c>
      <c r="AG1592" s="12">
        <v>588</v>
      </c>
      <c r="AH1592" s="33">
        <v>10.61405197305101</v>
      </c>
      <c r="AI1592" s="34">
        <v>1440000</v>
      </c>
      <c r="AJ1592" s="34">
        <v>1400000</v>
      </c>
      <c r="AK1592" s="34">
        <v>1282500</v>
      </c>
      <c r="AL1592" s="35">
        <v>2.8571428571428571E-2</v>
      </c>
      <c r="AM1592" s="35">
        <v>0.12280701754385964</v>
      </c>
      <c r="AN1592" s="12">
        <v>2.6</v>
      </c>
      <c r="AO1592" s="33">
        <v>0</v>
      </c>
      <c r="AP1592" s="12">
        <v>2.6</v>
      </c>
      <c r="AQ1592" s="32">
        <v>0.10310296191819464</v>
      </c>
      <c r="AR1592" s="34">
        <v>795</v>
      </c>
      <c r="AS1592" s="34">
        <v>750</v>
      </c>
      <c r="AT1592" s="31">
        <v>0.06</v>
      </c>
      <c r="AU1592" s="32">
        <v>0.25466309467686482</v>
      </c>
      <c r="AV1592" s="36">
        <v>3203.2000000000003</v>
      </c>
      <c r="AW1592" s="30">
        <v>0.85570000000000002</v>
      </c>
      <c r="AX1592" s="30">
        <v>0.14430000000000001</v>
      </c>
      <c r="AY1592" s="30">
        <v>0.8488</v>
      </c>
      <c r="AZ1592" s="30">
        <v>0.15010000000000001</v>
      </c>
      <c r="BA1592" s="30">
        <v>0.22689999999999999</v>
      </c>
      <c r="BB1592" s="30">
        <v>0.54979999999999996</v>
      </c>
      <c r="BC1592" s="30">
        <v>0.20660000000000001</v>
      </c>
      <c r="BD1592" s="37">
        <v>10</v>
      </c>
      <c r="BE1592" s="29">
        <v>31</v>
      </c>
      <c r="BF1592" s="38" t="s">
        <v>4320</v>
      </c>
      <c r="BG1592" s="39">
        <v>150.927624504265</v>
      </c>
      <c r="BH1592" s="39">
        <v>-33.717760103521798</v>
      </c>
      <c r="BI1592" s="40">
        <f t="shared" si="350"/>
        <v>65</v>
      </c>
      <c r="BJ1592" s="40">
        <f t="shared" si="351"/>
        <v>74</v>
      </c>
      <c r="BK1592" s="40">
        <f t="shared" si="352"/>
        <v>1</v>
      </c>
      <c r="BL1592" s="40">
        <f t="shared" si="353"/>
        <v>16</v>
      </c>
      <c r="BM1592" s="40">
        <f t="shared" si="354"/>
        <v>15</v>
      </c>
      <c r="BN1592" s="40">
        <f t="shared" si="355"/>
        <v>100</v>
      </c>
      <c r="BO1592" s="40">
        <f t="shared" si="356"/>
        <v>100</v>
      </c>
      <c r="BP1592" s="40">
        <f t="shared" si="357"/>
        <v>40</v>
      </c>
      <c r="BQ1592" s="41">
        <f t="shared" si="358"/>
        <v>41</v>
      </c>
      <c r="BR1592" s="40">
        <f t="shared" si="359"/>
        <v>59</v>
      </c>
      <c r="BS1592" s="41">
        <f t="shared" si="360"/>
        <v>100</v>
      </c>
      <c r="BT1592" s="41">
        <f t="shared" si="361"/>
        <v>8</v>
      </c>
      <c r="BU1592" s="41">
        <f t="shared" si="362"/>
        <v>100</v>
      </c>
      <c r="BV1592" s="41">
        <f t="shared" si="363"/>
        <v>59</v>
      </c>
    </row>
    <row r="1593" spans="2:74" x14ac:dyDescent="0.3">
      <c r="B1593" s="12" t="s">
        <v>2017</v>
      </c>
      <c r="C1593" s="12">
        <v>117031329</v>
      </c>
      <c r="D1593" s="12" t="s">
        <v>1301</v>
      </c>
      <c r="E1593" s="12" t="s">
        <v>1055</v>
      </c>
      <c r="F1593" s="12" t="s">
        <v>2791</v>
      </c>
      <c r="G1593" s="12" t="s">
        <v>85</v>
      </c>
      <c r="H1593" s="12" t="s">
        <v>86</v>
      </c>
      <c r="I1593" s="28">
        <v>2650000</v>
      </c>
      <c r="J1593" s="28">
        <v>2621400</v>
      </c>
      <c r="K1593" s="28">
        <v>2255000</v>
      </c>
      <c r="L1593" s="28">
        <v>2530000</v>
      </c>
      <c r="M1593" s="28">
        <v>2450000</v>
      </c>
      <c r="N1593" s="28">
        <v>2050000</v>
      </c>
      <c r="O1593" s="29">
        <v>24</v>
      </c>
      <c r="P1593" s="29">
        <v>25</v>
      </c>
      <c r="Q1593" s="29">
        <v>26</v>
      </c>
      <c r="R1593" s="28">
        <v>1200</v>
      </c>
      <c r="S1593" s="28">
        <v>1200</v>
      </c>
      <c r="T1593" s="30">
        <v>2.1</v>
      </c>
      <c r="U1593" s="30">
        <v>0.10000000000000009</v>
      </c>
      <c r="V1593" s="30">
        <v>2</v>
      </c>
      <c r="W1593" s="30">
        <v>2.4</v>
      </c>
      <c r="X1593" s="31">
        <v>2.3547169811320753E-2</v>
      </c>
      <c r="Y1593" s="30">
        <v>6.3</v>
      </c>
      <c r="Z1593" s="30">
        <v>-0.29999999999999982</v>
      </c>
      <c r="AA1593" s="30">
        <v>6.6</v>
      </c>
      <c r="AB1593" s="30">
        <v>6.7</v>
      </c>
      <c r="AC1593" s="32">
        <v>0.47013100984140915</v>
      </c>
      <c r="AD1593" s="30">
        <v>19.965499616662409</v>
      </c>
      <c r="AE1593" s="12">
        <v>162</v>
      </c>
      <c r="AF1593" s="12">
        <v>81</v>
      </c>
      <c r="AG1593" s="12">
        <v>121</v>
      </c>
      <c r="AH1593" s="33">
        <v>2.4031209362808843</v>
      </c>
      <c r="AI1593" s="34">
        <v>1975000</v>
      </c>
      <c r="AJ1593" s="34">
        <v>1910000</v>
      </c>
      <c r="AK1593" s="34">
        <v>1760000</v>
      </c>
      <c r="AL1593" s="35">
        <v>3.4031413612565446E-2</v>
      </c>
      <c r="AM1593" s="35">
        <v>0.12215909090909091</v>
      </c>
      <c r="AN1593" s="12">
        <v>1.5</v>
      </c>
      <c r="AO1593" s="33">
        <v>0.10000000000000009</v>
      </c>
      <c r="AP1593" s="12">
        <v>1.4</v>
      </c>
      <c r="AQ1593" s="32">
        <v>7.1739130434782611E-2</v>
      </c>
      <c r="AR1593" s="34">
        <v>1080</v>
      </c>
      <c r="AS1593" s="34">
        <v>1025</v>
      </c>
      <c r="AT1593" s="31">
        <v>5.3658536585365853E-2</v>
      </c>
      <c r="AU1593" s="32">
        <v>4.160676710522216E-2</v>
      </c>
      <c r="AV1593" s="36">
        <v>2552.48</v>
      </c>
      <c r="AW1593" s="30">
        <v>0.39169999999999999</v>
      </c>
      <c r="AX1593" s="30">
        <v>0.60829999999999995</v>
      </c>
      <c r="AY1593" s="30">
        <v>8.8999999999999999E-3</v>
      </c>
      <c r="AZ1593" s="30">
        <v>0.1958</v>
      </c>
      <c r="BA1593" s="30">
        <v>0.16850000000000001</v>
      </c>
      <c r="BB1593" s="30">
        <v>0.1928</v>
      </c>
      <c r="BC1593" s="30">
        <v>0.61890000000000001</v>
      </c>
      <c r="BD1593" s="37">
        <v>9.5</v>
      </c>
      <c r="BE1593" s="29">
        <v>2</v>
      </c>
      <c r="BF1593" s="38" t="s">
        <v>4321</v>
      </c>
      <c r="BG1593" s="39">
        <v>151.219754734113</v>
      </c>
      <c r="BH1593" s="39">
        <v>-33.8790336082359</v>
      </c>
      <c r="BI1593" s="40">
        <f t="shared" si="350"/>
        <v>82</v>
      </c>
      <c r="BJ1593" s="40">
        <f t="shared" si="351"/>
        <v>92</v>
      </c>
      <c r="BK1593" s="40">
        <f t="shared" si="352"/>
        <v>95</v>
      </c>
      <c r="BL1593" s="40">
        <f t="shared" si="353"/>
        <v>86</v>
      </c>
      <c r="BM1593" s="40">
        <f t="shared" si="354"/>
        <v>18</v>
      </c>
      <c r="BN1593" s="40">
        <f t="shared" si="355"/>
        <v>95</v>
      </c>
      <c r="BO1593" s="40">
        <f t="shared" si="356"/>
        <v>100</v>
      </c>
      <c r="BP1593" s="40">
        <f t="shared" si="357"/>
        <v>27</v>
      </c>
      <c r="BQ1593" s="41">
        <f t="shared" si="358"/>
        <v>29</v>
      </c>
      <c r="BR1593" s="40">
        <f t="shared" si="359"/>
        <v>1</v>
      </c>
      <c r="BS1593" s="41">
        <f t="shared" si="360"/>
        <v>1</v>
      </c>
      <c r="BT1593" s="41">
        <f t="shared" si="361"/>
        <v>13</v>
      </c>
      <c r="BU1593" s="41">
        <f t="shared" si="362"/>
        <v>95</v>
      </c>
      <c r="BV1593" s="41">
        <f t="shared" si="363"/>
        <v>59</v>
      </c>
    </row>
    <row r="1594" spans="2:74" x14ac:dyDescent="0.3">
      <c r="B1594" s="12" t="s">
        <v>2018</v>
      </c>
      <c r="C1594" s="12">
        <v>117031336</v>
      </c>
      <c r="D1594" s="12" t="s">
        <v>1301</v>
      </c>
      <c r="E1594" s="12" t="s">
        <v>1055</v>
      </c>
      <c r="F1594" s="12" t="s">
        <v>2791</v>
      </c>
      <c r="G1594" s="12" t="s">
        <v>85</v>
      </c>
      <c r="H1594" s="12" t="s">
        <v>86</v>
      </c>
      <c r="I1594" s="28">
        <v>2255000</v>
      </c>
      <c r="J1594" s="28">
        <v>2227500</v>
      </c>
      <c r="K1594" s="28">
        <v>2200000</v>
      </c>
      <c r="L1594" s="28">
        <v>2150000</v>
      </c>
      <c r="M1594" s="28">
        <v>2100000</v>
      </c>
      <c r="N1594" s="28">
        <v>2305000</v>
      </c>
      <c r="O1594" s="29">
        <v>24</v>
      </c>
      <c r="P1594" s="29">
        <v>23</v>
      </c>
      <c r="Q1594" s="29">
        <v>22</v>
      </c>
      <c r="R1594" s="28">
        <v>1175</v>
      </c>
      <c r="S1594" s="28">
        <v>1100</v>
      </c>
      <c r="T1594" s="30">
        <v>2.4</v>
      </c>
      <c r="U1594" s="30">
        <v>0.10000000000000009</v>
      </c>
      <c r="V1594" s="30">
        <v>2.2999999999999998</v>
      </c>
      <c r="W1594" s="30">
        <v>1.9</v>
      </c>
      <c r="X1594" s="31">
        <v>2.7095343680709535E-2</v>
      </c>
      <c r="Y1594" s="30">
        <v>6.6</v>
      </c>
      <c r="Z1594" s="30">
        <v>-0.20000000000000018</v>
      </c>
      <c r="AA1594" s="30">
        <v>6.8</v>
      </c>
      <c r="AB1594" s="30">
        <v>6</v>
      </c>
      <c r="AC1594" s="32">
        <v>0.45455248823966327</v>
      </c>
      <c r="AD1594" s="30">
        <v>16.776037004589863</v>
      </c>
      <c r="AE1594" s="12">
        <v>162</v>
      </c>
      <c r="AF1594" s="12">
        <v>81</v>
      </c>
      <c r="AG1594" s="12">
        <v>121</v>
      </c>
      <c r="AH1594" s="33">
        <v>2.4031209362808843</v>
      </c>
      <c r="AI1594" s="34">
        <v>1975000</v>
      </c>
      <c r="AJ1594" s="34">
        <v>1910000</v>
      </c>
      <c r="AK1594" s="34">
        <v>1760000</v>
      </c>
      <c r="AL1594" s="35">
        <v>3.4031413612565446E-2</v>
      </c>
      <c r="AM1594" s="35">
        <v>0.12215909090909091</v>
      </c>
      <c r="AN1594" s="12">
        <v>1.5</v>
      </c>
      <c r="AO1594" s="33">
        <v>0.10000000000000009</v>
      </c>
      <c r="AP1594" s="12">
        <v>1.4</v>
      </c>
      <c r="AQ1594" s="32">
        <v>7.1739130434782611E-2</v>
      </c>
      <c r="AR1594" s="34">
        <v>1080</v>
      </c>
      <c r="AS1594" s="34">
        <v>1025</v>
      </c>
      <c r="AT1594" s="31">
        <v>5.3658536585365853E-2</v>
      </c>
      <c r="AU1594" s="32">
        <v>4.160676710522216E-2</v>
      </c>
      <c r="AV1594" s="36">
        <v>2584.96</v>
      </c>
      <c r="AW1594" s="30">
        <v>0.40949999999999998</v>
      </c>
      <c r="AX1594" s="30">
        <v>0.59050000000000002</v>
      </c>
      <c r="AY1594" s="30">
        <v>1.0800000000000001E-2</v>
      </c>
      <c r="AZ1594" s="30">
        <v>0.2908</v>
      </c>
      <c r="BA1594" s="30">
        <v>0.13769999999999999</v>
      </c>
      <c r="BB1594" s="30">
        <v>0.18379999999999999</v>
      </c>
      <c r="BC1594" s="30">
        <v>0.65429999999999999</v>
      </c>
      <c r="BD1594" s="37">
        <v>10</v>
      </c>
      <c r="BE1594" s="29">
        <v>2</v>
      </c>
      <c r="BF1594" s="38" t="s">
        <v>4322</v>
      </c>
      <c r="BG1594" s="39">
        <v>151.21274469652201</v>
      </c>
      <c r="BH1594" s="39">
        <v>-33.883088667739898</v>
      </c>
      <c r="BI1594" s="40">
        <f t="shared" si="350"/>
        <v>77</v>
      </c>
      <c r="BJ1594" s="40">
        <f t="shared" si="351"/>
        <v>92</v>
      </c>
      <c r="BK1594" s="40">
        <f t="shared" si="352"/>
        <v>95</v>
      </c>
      <c r="BL1594" s="40">
        <f t="shared" si="353"/>
        <v>86</v>
      </c>
      <c r="BM1594" s="40">
        <f t="shared" si="354"/>
        <v>18</v>
      </c>
      <c r="BN1594" s="40">
        <f t="shared" si="355"/>
        <v>95</v>
      </c>
      <c r="BO1594" s="40">
        <f t="shared" si="356"/>
        <v>100</v>
      </c>
      <c r="BP1594" s="40">
        <f t="shared" si="357"/>
        <v>20</v>
      </c>
      <c r="BQ1594" s="41">
        <f t="shared" si="358"/>
        <v>41</v>
      </c>
      <c r="BR1594" s="40">
        <f t="shared" si="359"/>
        <v>1</v>
      </c>
      <c r="BS1594" s="41">
        <f t="shared" si="360"/>
        <v>1</v>
      </c>
      <c r="BT1594" s="41">
        <f t="shared" si="361"/>
        <v>8</v>
      </c>
      <c r="BU1594" s="41">
        <f t="shared" si="362"/>
        <v>100</v>
      </c>
      <c r="BV1594" s="41">
        <f t="shared" si="363"/>
        <v>59</v>
      </c>
    </row>
    <row r="1595" spans="2:74" x14ac:dyDescent="0.3">
      <c r="B1595" s="12" t="s">
        <v>2019</v>
      </c>
      <c r="C1595" s="12">
        <v>117031640</v>
      </c>
      <c r="D1595" s="12" t="s">
        <v>1301</v>
      </c>
      <c r="E1595" s="12" t="s">
        <v>1055</v>
      </c>
      <c r="F1595" s="12" t="s">
        <v>2791</v>
      </c>
      <c r="G1595" s="12" t="s">
        <v>85</v>
      </c>
      <c r="H1595" s="12" t="s">
        <v>86</v>
      </c>
      <c r="I1595" s="28">
        <v>1943200</v>
      </c>
      <c r="J1595" s="28">
        <v>1903000</v>
      </c>
      <c r="K1595" s="28">
        <v>1850000</v>
      </c>
      <c r="L1595" s="28">
        <v>1760000</v>
      </c>
      <c r="M1595" s="28">
        <v>1775000</v>
      </c>
      <c r="N1595" s="28">
        <v>1760000</v>
      </c>
      <c r="O1595" s="29">
        <v>23</v>
      </c>
      <c r="P1595" s="29">
        <v>23</v>
      </c>
      <c r="Q1595" s="29">
        <v>24</v>
      </c>
      <c r="R1595" s="28">
        <v>950</v>
      </c>
      <c r="S1595" s="28">
        <v>900</v>
      </c>
      <c r="T1595" s="30">
        <v>3</v>
      </c>
      <c r="U1595" s="30">
        <v>0.10000000000000009</v>
      </c>
      <c r="V1595" s="30">
        <v>2.9</v>
      </c>
      <c r="W1595" s="30">
        <v>2.9</v>
      </c>
      <c r="X1595" s="31">
        <v>2.5421984355701935E-2</v>
      </c>
      <c r="Y1595" s="30">
        <v>9.1</v>
      </c>
      <c r="Z1595" s="30">
        <v>-0.5</v>
      </c>
      <c r="AA1595" s="30">
        <v>9.6</v>
      </c>
      <c r="AB1595" s="30">
        <v>8.1999999999999993</v>
      </c>
      <c r="AC1595" s="32">
        <v>0.36482334869431637</v>
      </c>
      <c r="AD1595" s="30">
        <v>14.350703060380477</v>
      </c>
      <c r="AE1595" s="12">
        <v>162</v>
      </c>
      <c r="AF1595" s="12">
        <v>81</v>
      </c>
      <c r="AG1595" s="12">
        <v>121</v>
      </c>
      <c r="AH1595" s="33">
        <v>2.4031209362808843</v>
      </c>
      <c r="AI1595" s="34">
        <v>1975000</v>
      </c>
      <c r="AJ1595" s="34">
        <v>1910000</v>
      </c>
      <c r="AK1595" s="34">
        <v>1760000</v>
      </c>
      <c r="AL1595" s="35">
        <v>3.4031413612565446E-2</v>
      </c>
      <c r="AM1595" s="35">
        <v>0.12215909090909091</v>
      </c>
      <c r="AN1595" s="12">
        <v>1.5</v>
      </c>
      <c r="AO1595" s="33">
        <v>0.10000000000000009</v>
      </c>
      <c r="AP1595" s="12">
        <v>1.4</v>
      </c>
      <c r="AQ1595" s="32">
        <v>7.1739130434782611E-2</v>
      </c>
      <c r="AR1595" s="34">
        <v>1080</v>
      </c>
      <c r="AS1595" s="34">
        <v>1025</v>
      </c>
      <c r="AT1595" s="31">
        <v>5.3658536585365853E-2</v>
      </c>
      <c r="AU1595" s="32">
        <v>4.160676710522216E-2</v>
      </c>
      <c r="AV1595" s="36">
        <v>2604.0000000000005</v>
      </c>
      <c r="AW1595" s="30">
        <v>0.49530000000000002</v>
      </c>
      <c r="AX1595" s="30">
        <v>0.50470000000000004</v>
      </c>
      <c r="AY1595" s="30">
        <v>5.04E-2</v>
      </c>
      <c r="AZ1595" s="30">
        <v>0.52010000000000001</v>
      </c>
      <c r="BA1595" s="30">
        <v>0.1711</v>
      </c>
      <c r="BB1595" s="30">
        <v>0.23449999999999999</v>
      </c>
      <c r="BC1595" s="30">
        <v>0.5766</v>
      </c>
      <c r="BD1595" s="37">
        <v>10</v>
      </c>
      <c r="BE1595" s="29">
        <v>5</v>
      </c>
      <c r="BF1595" s="38" t="s">
        <v>4323</v>
      </c>
      <c r="BG1595" s="39">
        <v>151.17820674075799</v>
      </c>
      <c r="BH1595" s="39">
        <v>-33.901069324238001</v>
      </c>
      <c r="BI1595" s="40">
        <f t="shared" si="350"/>
        <v>67</v>
      </c>
      <c r="BJ1595" s="40">
        <f t="shared" si="351"/>
        <v>92</v>
      </c>
      <c r="BK1595" s="40">
        <f t="shared" si="352"/>
        <v>95</v>
      </c>
      <c r="BL1595" s="40">
        <f t="shared" si="353"/>
        <v>86</v>
      </c>
      <c r="BM1595" s="40">
        <f t="shared" si="354"/>
        <v>18</v>
      </c>
      <c r="BN1595" s="40">
        <f t="shared" si="355"/>
        <v>95</v>
      </c>
      <c r="BO1595" s="40">
        <f t="shared" si="356"/>
        <v>100</v>
      </c>
      <c r="BP1595" s="40">
        <f t="shared" si="357"/>
        <v>28</v>
      </c>
      <c r="BQ1595" s="41">
        <f t="shared" si="358"/>
        <v>35</v>
      </c>
      <c r="BR1595" s="40">
        <f t="shared" si="359"/>
        <v>7</v>
      </c>
      <c r="BS1595" s="41">
        <f t="shared" si="360"/>
        <v>24</v>
      </c>
      <c r="BT1595" s="41">
        <f t="shared" si="361"/>
        <v>1</v>
      </c>
      <c r="BU1595" s="41">
        <f t="shared" si="362"/>
        <v>100</v>
      </c>
      <c r="BV1595" s="41">
        <f t="shared" si="363"/>
        <v>59</v>
      </c>
    </row>
    <row r="1596" spans="2:74" x14ac:dyDescent="0.3">
      <c r="B1596" s="12" t="s">
        <v>2020</v>
      </c>
      <c r="C1596" s="12">
        <v>118011650</v>
      </c>
      <c r="D1596" s="12" t="s">
        <v>2021</v>
      </c>
      <c r="E1596" s="12" t="s">
        <v>1683</v>
      </c>
      <c r="F1596" s="12" t="s">
        <v>2791</v>
      </c>
      <c r="G1596" s="12" t="s">
        <v>85</v>
      </c>
      <c r="H1596" s="12" t="s">
        <v>86</v>
      </c>
      <c r="I1596" s="28">
        <v>3911250</v>
      </c>
      <c r="J1596" s="28">
        <v>3800000</v>
      </c>
      <c r="K1596" s="28">
        <v>5129400</v>
      </c>
      <c r="L1596" s="28">
        <v>4075000</v>
      </c>
      <c r="M1596" s="28">
        <v>2000000</v>
      </c>
      <c r="N1596" s="28">
        <v>5500000</v>
      </c>
      <c r="O1596" s="29">
        <v>28</v>
      </c>
      <c r="P1596" s="29">
        <v>28</v>
      </c>
      <c r="Q1596" s="29">
        <v>28</v>
      </c>
      <c r="R1596" s="28">
        <v>1950</v>
      </c>
      <c r="S1596" s="28">
        <v>1900</v>
      </c>
      <c r="T1596" s="30">
        <v>1.3</v>
      </c>
      <c r="U1596" s="30">
        <v>0</v>
      </c>
      <c r="V1596" s="30">
        <v>1.3</v>
      </c>
      <c r="W1596" s="30">
        <v>1.5</v>
      </c>
      <c r="X1596" s="31">
        <v>2.5925215723873442E-2</v>
      </c>
      <c r="Y1596" s="30">
        <v>4</v>
      </c>
      <c r="Z1596" s="30">
        <v>-0.29999999999999982</v>
      </c>
      <c r="AA1596" s="30">
        <v>4.3</v>
      </c>
      <c r="AB1596" s="30">
        <v>3.5</v>
      </c>
      <c r="AC1596" s="32">
        <v>0.59605321073996176</v>
      </c>
      <c r="AD1596" s="30">
        <v>22.991253653911986</v>
      </c>
      <c r="AE1596" s="12">
        <v>231</v>
      </c>
      <c r="AF1596" s="12">
        <v>93</v>
      </c>
      <c r="AG1596" s="12">
        <v>184</v>
      </c>
      <c r="AH1596" s="33">
        <v>3.4604651162790696</v>
      </c>
      <c r="AI1596" s="34">
        <v>3825000</v>
      </c>
      <c r="AJ1596" s="34">
        <v>3650000</v>
      </c>
      <c r="AK1596" s="34">
        <v>3563000</v>
      </c>
      <c r="AL1596" s="35">
        <v>4.7945205479452052E-2</v>
      </c>
      <c r="AM1596" s="35">
        <v>7.3533539152399657E-2</v>
      </c>
      <c r="AN1596" s="12">
        <v>2.9</v>
      </c>
      <c r="AO1596" s="33">
        <v>-0.10000000000000009</v>
      </c>
      <c r="AP1596" s="12">
        <v>3</v>
      </c>
      <c r="AQ1596" s="32">
        <v>0.10345744680851063</v>
      </c>
      <c r="AR1596" s="34">
        <v>1800</v>
      </c>
      <c r="AS1596" s="34">
        <v>1795</v>
      </c>
      <c r="AT1596" s="31">
        <v>2.7855153203342618E-3</v>
      </c>
      <c r="AU1596" s="32">
        <v>0.30414804722493233</v>
      </c>
      <c r="AV1596" s="36">
        <v>3271.5200000000004</v>
      </c>
      <c r="AW1596" s="30">
        <v>0.54600000000000004</v>
      </c>
      <c r="AX1596" s="30">
        <v>0.45400000000000001</v>
      </c>
      <c r="AY1596" s="30">
        <v>8.0500000000000002E-2</v>
      </c>
      <c r="AZ1596" s="30">
        <v>0.10630000000000001</v>
      </c>
      <c r="BA1596" s="30">
        <v>0.35289999999999999</v>
      </c>
      <c r="BB1596" s="30">
        <v>0.17949999999999999</v>
      </c>
      <c r="BC1596" s="30">
        <v>0.42930000000000001</v>
      </c>
      <c r="BD1596" s="37">
        <v>10</v>
      </c>
      <c r="BE1596" s="29">
        <v>3</v>
      </c>
      <c r="BF1596" s="38" t="s">
        <v>4324</v>
      </c>
      <c r="BG1596" s="39">
        <v>151.237666823947</v>
      </c>
      <c r="BH1596" s="39">
        <v>-33.875684583963697</v>
      </c>
      <c r="BI1596" s="40">
        <f t="shared" si="350"/>
        <v>95</v>
      </c>
      <c r="BJ1596" s="40">
        <f t="shared" si="351"/>
        <v>69</v>
      </c>
      <c r="BK1596" s="40">
        <f t="shared" si="352"/>
        <v>82</v>
      </c>
      <c r="BL1596" s="40">
        <f t="shared" si="353"/>
        <v>1</v>
      </c>
      <c r="BM1596" s="40">
        <f t="shared" si="354"/>
        <v>25</v>
      </c>
      <c r="BN1596" s="40">
        <f t="shared" si="355"/>
        <v>100</v>
      </c>
      <c r="BO1596" s="40">
        <f t="shared" si="356"/>
        <v>100</v>
      </c>
      <c r="BP1596" s="40">
        <f t="shared" si="357"/>
        <v>68</v>
      </c>
      <c r="BQ1596" s="41">
        <f t="shared" si="358"/>
        <v>37</v>
      </c>
      <c r="BR1596" s="40">
        <f t="shared" si="359"/>
        <v>1</v>
      </c>
      <c r="BS1596" s="41">
        <f t="shared" si="360"/>
        <v>1</v>
      </c>
      <c r="BT1596" s="41">
        <f t="shared" si="361"/>
        <v>51</v>
      </c>
      <c r="BU1596" s="41">
        <f t="shared" si="362"/>
        <v>100</v>
      </c>
      <c r="BV1596" s="41">
        <f t="shared" si="363"/>
        <v>59</v>
      </c>
    </row>
    <row r="1597" spans="2:74" x14ac:dyDescent="0.3">
      <c r="B1597" s="12" t="s">
        <v>2022</v>
      </c>
      <c r="C1597" s="12">
        <v>118021568</v>
      </c>
      <c r="D1597" s="12" t="s">
        <v>1682</v>
      </c>
      <c r="E1597" s="12" t="s">
        <v>1683</v>
      </c>
      <c r="F1597" s="12" t="s">
        <v>2791</v>
      </c>
      <c r="G1597" s="12" t="s">
        <v>85</v>
      </c>
      <c r="H1597" s="12" t="s">
        <v>86</v>
      </c>
      <c r="I1597" s="28">
        <v>2621380</v>
      </c>
      <c r="J1597" s="28">
        <v>2594200</v>
      </c>
      <c r="K1597" s="28">
        <v>2472750</v>
      </c>
      <c r="L1597" s="28">
        <v>2910000</v>
      </c>
      <c r="M1597" s="28">
        <v>2600000</v>
      </c>
      <c r="N1597" s="28">
        <v>2300000</v>
      </c>
      <c r="O1597" s="29">
        <v>24</v>
      </c>
      <c r="P1597" s="29">
        <v>23</v>
      </c>
      <c r="Q1597" s="29">
        <v>22</v>
      </c>
      <c r="R1597" s="28">
        <v>1300</v>
      </c>
      <c r="S1597" s="28">
        <v>1270</v>
      </c>
      <c r="T1597" s="30">
        <v>2.9</v>
      </c>
      <c r="U1597" s="30">
        <v>0.10000000000000009</v>
      </c>
      <c r="V1597" s="30">
        <v>2.8</v>
      </c>
      <c r="W1597" s="30">
        <v>3</v>
      </c>
      <c r="X1597" s="31">
        <v>2.5787943754816165E-2</v>
      </c>
      <c r="Y1597" s="30">
        <v>5.6</v>
      </c>
      <c r="Z1597" s="30">
        <v>-0.10000000000000053</v>
      </c>
      <c r="AA1597" s="30">
        <v>5.7</v>
      </c>
      <c r="AB1597" s="30">
        <v>4.9000000000000004</v>
      </c>
      <c r="AC1597" s="32">
        <v>0.54036977919659479</v>
      </c>
      <c r="AD1597" s="30">
        <v>20.95435697914748</v>
      </c>
      <c r="AE1597" s="12">
        <v>157</v>
      </c>
      <c r="AF1597" s="12">
        <v>67</v>
      </c>
      <c r="AG1597" s="12">
        <v>142</v>
      </c>
      <c r="AH1597" s="33">
        <v>2.7250341997264025</v>
      </c>
      <c r="AI1597" s="34">
        <v>3000000</v>
      </c>
      <c r="AJ1597" s="34">
        <v>2780000</v>
      </c>
      <c r="AK1597" s="34">
        <v>2750000</v>
      </c>
      <c r="AL1597" s="35">
        <v>7.9136690647482008E-2</v>
      </c>
      <c r="AM1597" s="35">
        <v>9.0909090909090912E-2</v>
      </c>
      <c r="AN1597" s="12">
        <v>2.7</v>
      </c>
      <c r="AO1597" s="33">
        <v>0.10000000000000009</v>
      </c>
      <c r="AP1597" s="12">
        <v>2.6</v>
      </c>
      <c r="AQ1597" s="32">
        <v>9.7368421052631576E-2</v>
      </c>
      <c r="AR1597" s="34">
        <v>1500</v>
      </c>
      <c r="AS1597" s="34">
        <v>1450</v>
      </c>
      <c r="AT1597" s="31">
        <v>3.4482758620689655E-2</v>
      </c>
      <c r="AU1597" s="32">
        <v>0.11006477813052912</v>
      </c>
      <c r="AV1597" s="36">
        <v>2405.7600000000002</v>
      </c>
      <c r="AW1597" s="30">
        <v>0.67979999999999996</v>
      </c>
      <c r="AX1597" s="30">
        <v>0.32019999999999998</v>
      </c>
      <c r="AY1597" s="30">
        <v>0.29260000000000003</v>
      </c>
      <c r="AZ1597" s="30">
        <v>0.19170000000000001</v>
      </c>
      <c r="BA1597" s="30">
        <v>0.30249999999999999</v>
      </c>
      <c r="BB1597" s="30">
        <v>0.24879999999999999</v>
      </c>
      <c r="BC1597" s="30">
        <v>0.41849999999999998</v>
      </c>
      <c r="BD1597" s="37">
        <v>9</v>
      </c>
      <c r="BE1597" s="29">
        <v>9</v>
      </c>
      <c r="BF1597" s="38" t="s">
        <v>4325</v>
      </c>
      <c r="BG1597" s="39">
        <v>151.233795025033</v>
      </c>
      <c r="BH1597" s="39">
        <v>-33.943684754626403</v>
      </c>
      <c r="BI1597" s="40">
        <f t="shared" si="350"/>
        <v>69</v>
      </c>
      <c r="BJ1597" s="40">
        <f t="shared" si="351"/>
        <v>72</v>
      </c>
      <c r="BK1597" s="40">
        <f t="shared" si="352"/>
        <v>91</v>
      </c>
      <c r="BL1597" s="40">
        <f t="shared" si="353"/>
        <v>64</v>
      </c>
      <c r="BM1597" s="40">
        <f t="shared" si="354"/>
        <v>40</v>
      </c>
      <c r="BN1597" s="40">
        <f t="shared" si="355"/>
        <v>100</v>
      </c>
      <c r="BO1597" s="40">
        <f t="shared" si="356"/>
        <v>100</v>
      </c>
      <c r="BP1597" s="40">
        <f t="shared" si="357"/>
        <v>57</v>
      </c>
      <c r="BQ1597" s="41">
        <f t="shared" si="358"/>
        <v>37</v>
      </c>
      <c r="BR1597" s="40">
        <f t="shared" si="359"/>
        <v>1</v>
      </c>
      <c r="BS1597" s="41">
        <f t="shared" si="360"/>
        <v>1</v>
      </c>
      <c r="BT1597" s="41">
        <f t="shared" si="361"/>
        <v>24</v>
      </c>
      <c r="BU1597" s="41">
        <f t="shared" si="362"/>
        <v>90</v>
      </c>
      <c r="BV1597" s="41">
        <f t="shared" si="363"/>
        <v>59</v>
      </c>
    </row>
    <row r="1598" spans="2:74" x14ac:dyDescent="0.3">
      <c r="B1598" s="12" t="s">
        <v>2023</v>
      </c>
      <c r="C1598" s="12">
        <v>119041378</v>
      </c>
      <c r="D1598" s="12" t="s">
        <v>1690</v>
      </c>
      <c r="E1598" s="12" t="s">
        <v>942</v>
      </c>
      <c r="F1598" s="12" t="s">
        <v>2791</v>
      </c>
      <c r="G1598" s="12" t="s">
        <v>85</v>
      </c>
      <c r="H1598" s="12" t="s">
        <v>86</v>
      </c>
      <c r="I1598" s="28">
        <v>1715000</v>
      </c>
      <c r="J1598" s="28">
        <v>1813830</v>
      </c>
      <c r="K1598" s="28">
        <v>1698300</v>
      </c>
      <c r="L1598" s="28">
        <v>1880000</v>
      </c>
      <c r="M1598" s="28">
        <v>1900000</v>
      </c>
      <c r="N1598" s="28">
        <v>1750000</v>
      </c>
      <c r="O1598" s="29">
        <v>28</v>
      </c>
      <c r="P1598" s="29">
        <v>28</v>
      </c>
      <c r="Q1598" s="29">
        <v>26</v>
      </c>
      <c r="R1598" s="28">
        <v>850</v>
      </c>
      <c r="S1598" s="28">
        <v>800</v>
      </c>
      <c r="T1598" s="30">
        <v>1.6</v>
      </c>
      <c r="U1598" s="30">
        <v>0.10000000000000009</v>
      </c>
      <c r="V1598" s="30">
        <v>1.5</v>
      </c>
      <c r="W1598" s="30">
        <v>1.8</v>
      </c>
      <c r="X1598" s="31">
        <v>2.577259475218659E-2</v>
      </c>
      <c r="Y1598" s="30">
        <v>3.7</v>
      </c>
      <c r="Z1598" s="30">
        <v>-0.29999999999999982</v>
      </c>
      <c r="AA1598" s="30">
        <v>4</v>
      </c>
      <c r="AB1598" s="30">
        <v>2.5</v>
      </c>
      <c r="AC1598" s="32">
        <v>0.38740611098957189</v>
      </c>
      <c r="AD1598" s="30">
        <v>15.03170770016099</v>
      </c>
      <c r="AE1598" s="12">
        <v>200</v>
      </c>
      <c r="AF1598" s="12">
        <v>101</v>
      </c>
      <c r="AG1598" s="12">
        <v>125</v>
      </c>
      <c r="AH1598" s="33">
        <v>3.4585152838427948</v>
      </c>
      <c r="AI1598" s="34">
        <v>1900000</v>
      </c>
      <c r="AJ1598" s="34">
        <v>1775000</v>
      </c>
      <c r="AK1598" s="34">
        <v>1601000</v>
      </c>
      <c r="AL1598" s="35">
        <v>7.0422535211267609E-2</v>
      </c>
      <c r="AM1598" s="35">
        <v>0.1867582760774516</v>
      </c>
      <c r="AN1598" s="12">
        <v>2.2000000000000002</v>
      </c>
      <c r="AO1598" s="33">
        <v>0.20000000000000018</v>
      </c>
      <c r="AP1598" s="12">
        <v>2</v>
      </c>
      <c r="AQ1598" s="32">
        <v>0.09</v>
      </c>
      <c r="AR1598" s="34">
        <v>880</v>
      </c>
      <c r="AS1598" s="34">
        <v>850</v>
      </c>
      <c r="AT1598" s="31">
        <v>3.5294117647058823E-2</v>
      </c>
      <c r="AU1598" s="32">
        <v>0.20150580496766188</v>
      </c>
      <c r="AV1598" s="36">
        <v>2194.0800000000004</v>
      </c>
      <c r="AW1598" s="30">
        <v>0.67490000000000006</v>
      </c>
      <c r="AX1598" s="30">
        <v>0.3251</v>
      </c>
      <c r="AY1598" s="30">
        <v>0.2266</v>
      </c>
      <c r="AZ1598" s="30">
        <v>7.51E-2</v>
      </c>
      <c r="BA1598" s="30">
        <v>0.22040000000000001</v>
      </c>
      <c r="BB1598" s="30">
        <v>0.28449999999999998</v>
      </c>
      <c r="BC1598" s="30">
        <v>0.46189999999999998</v>
      </c>
      <c r="BD1598" s="37">
        <v>7</v>
      </c>
      <c r="BE1598" s="29">
        <v>13</v>
      </c>
      <c r="BF1598" s="38" t="s">
        <v>4326</v>
      </c>
      <c r="BG1598" s="39">
        <v>151.13625021707901</v>
      </c>
      <c r="BH1598" s="39">
        <v>-33.968616430709503</v>
      </c>
      <c r="BI1598" s="40">
        <f t="shared" si="350"/>
        <v>90</v>
      </c>
      <c r="BJ1598" s="40">
        <f t="shared" si="351"/>
        <v>80</v>
      </c>
      <c r="BK1598" s="40">
        <f t="shared" si="352"/>
        <v>82</v>
      </c>
      <c r="BL1598" s="40">
        <f t="shared" si="353"/>
        <v>34</v>
      </c>
      <c r="BM1598" s="40">
        <f t="shared" si="354"/>
        <v>36</v>
      </c>
      <c r="BN1598" s="40">
        <f t="shared" si="355"/>
        <v>100</v>
      </c>
      <c r="BO1598" s="40">
        <f t="shared" si="356"/>
        <v>100</v>
      </c>
      <c r="BP1598" s="40">
        <f t="shared" si="357"/>
        <v>38</v>
      </c>
      <c r="BQ1598" s="41">
        <f t="shared" si="358"/>
        <v>37</v>
      </c>
      <c r="BR1598" s="40">
        <f t="shared" si="359"/>
        <v>1</v>
      </c>
      <c r="BS1598" s="41">
        <f t="shared" si="360"/>
        <v>9</v>
      </c>
      <c r="BT1598" s="41">
        <f t="shared" si="361"/>
        <v>55</v>
      </c>
      <c r="BU1598" s="41">
        <f t="shared" si="362"/>
        <v>70</v>
      </c>
      <c r="BV1598" s="41">
        <f t="shared" si="363"/>
        <v>59</v>
      </c>
    </row>
    <row r="1599" spans="2:74" x14ac:dyDescent="0.3">
      <c r="B1599" s="12" t="s">
        <v>2024</v>
      </c>
      <c r="C1599" s="12">
        <v>119041379</v>
      </c>
      <c r="D1599" s="12" t="s">
        <v>1690</v>
      </c>
      <c r="E1599" s="12" t="s">
        <v>942</v>
      </c>
      <c r="F1599" s="12" t="s">
        <v>2791</v>
      </c>
      <c r="G1599" s="12" t="s">
        <v>85</v>
      </c>
      <c r="H1599" s="12" t="s">
        <v>86</v>
      </c>
      <c r="I1599" s="28">
        <v>1900000</v>
      </c>
      <c r="J1599" s="28">
        <v>1895000</v>
      </c>
      <c r="K1599" s="28">
        <v>1953600</v>
      </c>
      <c r="L1599" s="28">
        <v>1950000</v>
      </c>
      <c r="M1599" s="28">
        <v>1910000</v>
      </c>
      <c r="N1599" s="28">
        <v>1842000</v>
      </c>
      <c r="O1599" s="29">
        <v>30</v>
      </c>
      <c r="P1599" s="29">
        <v>26</v>
      </c>
      <c r="Q1599" s="29">
        <v>26</v>
      </c>
      <c r="R1599" s="28">
        <v>800</v>
      </c>
      <c r="S1599" s="28">
        <v>830</v>
      </c>
      <c r="T1599" s="30">
        <v>2</v>
      </c>
      <c r="U1599" s="30">
        <v>-0.10000000000000009</v>
      </c>
      <c r="V1599" s="30">
        <v>2.1</v>
      </c>
      <c r="W1599" s="30">
        <v>2</v>
      </c>
      <c r="X1599" s="31">
        <v>2.1894736842105262E-2</v>
      </c>
      <c r="Y1599" s="30">
        <v>4</v>
      </c>
      <c r="Z1599" s="30">
        <v>0</v>
      </c>
      <c r="AA1599" s="30">
        <v>4</v>
      </c>
      <c r="AB1599" s="30">
        <v>3.6</v>
      </c>
      <c r="AC1599" s="32">
        <v>0.36555051908173708</v>
      </c>
      <c r="AD1599" s="30">
        <v>16.695816977290875</v>
      </c>
      <c r="AE1599" s="12">
        <v>200</v>
      </c>
      <c r="AF1599" s="12">
        <v>101</v>
      </c>
      <c r="AG1599" s="12">
        <v>125</v>
      </c>
      <c r="AH1599" s="33">
        <v>3.4585152838427948</v>
      </c>
      <c r="AI1599" s="34">
        <v>1900000</v>
      </c>
      <c r="AJ1599" s="34">
        <v>1775000</v>
      </c>
      <c r="AK1599" s="34">
        <v>1601000</v>
      </c>
      <c r="AL1599" s="35">
        <v>7.0422535211267609E-2</v>
      </c>
      <c r="AM1599" s="35">
        <v>0.1867582760774516</v>
      </c>
      <c r="AN1599" s="12">
        <v>2.2000000000000002</v>
      </c>
      <c r="AO1599" s="33">
        <v>0.20000000000000018</v>
      </c>
      <c r="AP1599" s="12">
        <v>2</v>
      </c>
      <c r="AQ1599" s="32">
        <v>0.09</v>
      </c>
      <c r="AR1599" s="34">
        <v>880</v>
      </c>
      <c r="AS1599" s="34">
        <v>850</v>
      </c>
      <c r="AT1599" s="31">
        <v>3.5294117647058823E-2</v>
      </c>
      <c r="AU1599" s="32">
        <v>0.20150580496766188</v>
      </c>
      <c r="AV1599" s="36">
        <v>2188.48</v>
      </c>
      <c r="AW1599" s="30">
        <v>0.73570000000000002</v>
      </c>
      <c r="AX1599" s="30">
        <v>0.26429999999999998</v>
      </c>
      <c r="AY1599" s="30">
        <v>0.43230000000000002</v>
      </c>
      <c r="AZ1599" s="30">
        <v>4.6199999999999998E-2</v>
      </c>
      <c r="BA1599" s="30">
        <v>0.30499999999999999</v>
      </c>
      <c r="BB1599" s="30">
        <v>0.29509999999999997</v>
      </c>
      <c r="BC1599" s="30">
        <v>0.37119999999999997</v>
      </c>
      <c r="BD1599" s="37">
        <v>6.5</v>
      </c>
      <c r="BE1599" s="29">
        <v>14</v>
      </c>
      <c r="BF1599" s="38" t="s">
        <v>4327</v>
      </c>
      <c r="BG1599" s="39">
        <v>151.125089736951</v>
      </c>
      <c r="BH1599" s="39">
        <v>-33.978247193701201</v>
      </c>
      <c r="BI1599" s="40">
        <f t="shared" si="350"/>
        <v>84</v>
      </c>
      <c r="BJ1599" s="40">
        <f t="shared" si="351"/>
        <v>80</v>
      </c>
      <c r="BK1599" s="40">
        <f t="shared" si="352"/>
        <v>82</v>
      </c>
      <c r="BL1599" s="40">
        <f t="shared" si="353"/>
        <v>34</v>
      </c>
      <c r="BM1599" s="40">
        <f t="shared" si="354"/>
        <v>36</v>
      </c>
      <c r="BN1599" s="40">
        <f t="shared" si="355"/>
        <v>100</v>
      </c>
      <c r="BO1599" s="40">
        <f t="shared" si="356"/>
        <v>100</v>
      </c>
      <c r="BP1599" s="40">
        <f t="shared" si="357"/>
        <v>57</v>
      </c>
      <c r="BQ1599" s="41">
        <f t="shared" si="358"/>
        <v>24</v>
      </c>
      <c r="BR1599" s="40">
        <f t="shared" si="359"/>
        <v>1</v>
      </c>
      <c r="BS1599" s="41">
        <f t="shared" si="360"/>
        <v>24</v>
      </c>
      <c r="BT1599" s="41">
        <f t="shared" si="361"/>
        <v>51</v>
      </c>
      <c r="BU1599" s="41">
        <f t="shared" si="362"/>
        <v>65</v>
      </c>
      <c r="BV1599" s="41">
        <f t="shared" si="363"/>
        <v>59</v>
      </c>
    </row>
    <row r="1600" spans="2:74" x14ac:dyDescent="0.3">
      <c r="B1600" s="12" t="s">
        <v>2025</v>
      </c>
      <c r="C1600" s="12">
        <v>120011383</v>
      </c>
      <c r="D1600" s="12" t="s">
        <v>2026</v>
      </c>
      <c r="E1600" s="12" t="s">
        <v>1935</v>
      </c>
      <c r="F1600" s="12" t="s">
        <v>2791</v>
      </c>
      <c r="G1600" s="12" t="s">
        <v>85</v>
      </c>
      <c r="H1600" s="12" t="s">
        <v>86</v>
      </c>
      <c r="I1600" s="28">
        <v>3149280</v>
      </c>
      <c r="J1600" s="28">
        <v>3240000</v>
      </c>
      <c r="K1600" s="28">
        <v>3192250</v>
      </c>
      <c r="L1600" s="28">
        <v>3300000</v>
      </c>
      <c r="M1600" s="28">
        <v>3300000</v>
      </c>
      <c r="N1600" s="28">
        <v>2950000</v>
      </c>
      <c r="O1600" s="29">
        <v>30</v>
      </c>
      <c r="P1600" s="29">
        <v>30</v>
      </c>
      <c r="Q1600" s="29">
        <v>28</v>
      </c>
      <c r="R1600" s="28">
        <v>1150</v>
      </c>
      <c r="S1600" s="28">
        <v>1000</v>
      </c>
      <c r="T1600" s="30">
        <v>2.2999999999999998</v>
      </c>
      <c r="U1600" s="30">
        <v>-0.10000000000000009</v>
      </c>
      <c r="V1600" s="30">
        <v>2.4</v>
      </c>
      <c r="W1600" s="30">
        <v>2.6</v>
      </c>
      <c r="X1600" s="31">
        <v>1.8988467205202458E-2</v>
      </c>
      <c r="Y1600" s="30">
        <v>3.8</v>
      </c>
      <c r="Z1600" s="30">
        <v>-0.29999999999999982</v>
      </c>
      <c r="AA1600" s="30">
        <v>4.0999999999999996</v>
      </c>
      <c r="AB1600" s="30">
        <v>3.5</v>
      </c>
      <c r="AC1600" s="32">
        <v>0.42997726728882502</v>
      </c>
      <c r="AD1600" s="30">
        <v>22.644127229554361</v>
      </c>
      <c r="AE1600" s="12">
        <v>122</v>
      </c>
      <c r="AF1600" s="12">
        <v>72</v>
      </c>
      <c r="AG1600" s="12">
        <v>99</v>
      </c>
      <c r="AH1600" s="33">
        <v>3.3719008264462809</v>
      </c>
      <c r="AI1600" s="34">
        <v>2950000</v>
      </c>
      <c r="AJ1600" s="34">
        <v>2800000</v>
      </c>
      <c r="AK1600" s="34">
        <v>2730000</v>
      </c>
      <c r="AL1600" s="35">
        <v>5.3571428571428568E-2</v>
      </c>
      <c r="AM1600" s="35">
        <v>8.0586080586080591E-2</v>
      </c>
      <c r="AN1600" s="12">
        <v>2.6</v>
      </c>
      <c r="AO1600" s="33">
        <v>-0.19999999999999973</v>
      </c>
      <c r="AP1600" s="12">
        <v>2.8</v>
      </c>
      <c r="AQ1600" s="32">
        <v>0.11056388294075661</v>
      </c>
      <c r="AR1600" s="34">
        <v>1100</v>
      </c>
      <c r="AS1600" s="34">
        <v>995</v>
      </c>
      <c r="AT1600" s="31">
        <v>0.10552763819095477</v>
      </c>
      <c r="AU1600" s="32">
        <v>0.18260818444137999</v>
      </c>
      <c r="AV1600" s="36">
        <v>2674.5600000000004</v>
      </c>
      <c r="AW1600" s="30">
        <v>0.75660000000000005</v>
      </c>
      <c r="AX1600" s="30">
        <v>0.24340000000000001</v>
      </c>
      <c r="AY1600" s="30">
        <v>0.45429999999999998</v>
      </c>
      <c r="AZ1600" s="30">
        <v>9.7199999999999995E-2</v>
      </c>
      <c r="BA1600" s="30">
        <v>0.39650000000000002</v>
      </c>
      <c r="BB1600" s="30">
        <v>0.28770000000000001</v>
      </c>
      <c r="BC1600" s="30">
        <v>0.29559999999999997</v>
      </c>
      <c r="BD1600" s="37">
        <v>8.5</v>
      </c>
      <c r="BE1600" s="29">
        <v>10</v>
      </c>
      <c r="BF1600" s="38" t="s">
        <v>4328</v>
      </c>
      <c r="BG1600" s="39">
        <v>151.103253615493</v>
      </c>
      <c r="BH1600" s="39">
        <v>-33.852765966835598</v>
      </c>
      <c r="BI1600" s="40">
        <f t="shared" si="350"/>
        <v>79</v>
      </c>
      <c r="BJ1600" s="40">
        <f t="shared" si="351"/>
        <v>74</v>
      </c>
      <c r="BK1600" s="40">
        <f t="shared" si="352"/>
        <v>83</v>
      </c>
      <c r="BL1600" s="40">
        <f t="shared" si="353"/>
        <v>40</v>
      </c>
      <c r="BM1600" s="40">
        <f t="shared" si="354"/>
        <v>28</v>
      </c>
      <c r="BN1600" s="40">
        <f t="shared" si="355"/>
        <v>100</v>
      </c>
      <c r="BO1600" s="40">
        <f t="shared" si="356"/>
        <v>100</v>
      </c>
      <c r="BP1600" s="40">
        <f t="shared" si="357"/>
        <v>77</v>
      </c>
      <c r="BQ1600" s="41">
        <f t="shared" si="358"/>
        <v>14</v>
      </c>
      <c r="BR1600" s="40">
        <f t="shared" si="359"/>
        <v>1</v>
      </c>
      <c r="BS1600" s="41">
        <f t="shared" si="360"/>
        <v>1</v>
      </c>
      <c r="BT1600" s="41">
        <f t="shared" si="361"/>
        <v>54</v>
      </c>
      <c r="BU1600" s="41">
        <f t="shared" si="362"/>
        <v>85</v>
      </c>
      <c r="BV1600" s="41">
        <f t="shared" si="363"/>
        <v>59</v>
      </c>
    </row>
    <row r="1601" spans="2:74" x14ac:dyDescent="0.3">
      <c r="B1601" s="12" t="s">
        <v>2027</v>
      </c>
      <c r="C1601" s="12">
        <v>120011385</v>
      </c>
      <c r="D1601" s="12" t="s">
        <v>2026</v>
      </c>
      <c r="E1601" s="12" t="s">
        <v>1935</v>
      </c>
      <c r="F1601" s="12" t="s">
        <v>2791</v>
      </c>
      <c r="G1601" s="12" t="s">
        <v>85</v>
      </c>
      <c r="H1601" s="12" t="s">
        <v>86</v>
      </c>
      <c r="I1601" s="28">
        <v>3200000</v>
      </c>
      <c r="J1601" s="28">
        <v>3200000</v>
      </c>
      <c r="K1601" s="28">
        <v>3200000</v>
      </c>
      <c r="L1601" s="28">
        <v>2900000</v>
      </c>
      <c r="M1601" s="28">
        <v>2900000</v>
      </c>
      <c r="N1601" s="28">
        <v>2850000</v>
      </c>
      <c r="O1601" s="29">
        <v>30</v>
      </c>
      <c r="P1601" s="29">
        <v>30</v>
      </c>
      <c r="Q1601" s="29">
        <v>28</v>
      </c>
      <c r="R1601" s="28">
        <v>1200</v>
      </c>
      <c r="S1601" s="28">
        <v>1100</v>
      </c>
      <c r="T1601" s="30">
        <v>3.2</v>
      </c>
      <c r="U1601" s="30">
        <v>-9.9999999999999645E-2</v>
      </c>
      <c r="V1601" s="30">
        <v>3.3</v>
      </c>
      <c r="W1601" s="30">
        <v>3</v>
      </c>
      <c r="X1601" s="31">
        <v>1.95E-2</v>
      </c>
      <c r="Y1601" s="30">
        <v>4</v>
      </c>
      <c r="Z1601" s="30">
        <v>0.20000000000000018</v>
      </c>
      <c r="AA1601" s="30">
        <v>3.8</v>
      </c>
      <c r="AB1601" s="30">
        <v>3.3</v>
      </c>
      <c r="AC1601" s="32">
        <v>0.38904450669156543</v>
      </c>
      <c r="AD1601" s="30">
        <v>19.951000343157204</v>
      </c>
      <c r="AE1601" s="12">
        <v>122</v>
      </c>
      <c r="AF1601" s="12">
        <v>72</v>
      </c>
      <c r="AG1601" s="12">
        <v>99</v>
      </c>
      <c r="AH1601" s="33">
        <v>3.3719008264462809</v>
      </c>
      <c r="AI1601" s="34">
        <v>2950000</v>
      </c>
      <c r="AJ1601" s="34">
        <v>2800000</v>
      </c>
      <c r="AK1601" s="34">
        <v>2730000</v>
      </c>
      <c r="AL1601" s="35">
        <v>5.3571428571428568E-2</v>
      </c>
      <c r="AM1601" s="35">
        <v>8.0586080586080591E-2</v>
      </c>
      <c r="AN1601" s="12">
        <v>2.6</v>
      </c>
      <c r="AO1601" s="33">
        <v>-0.19999999999999973</v>
      </c>
      <c r="AP1601" s="12">
        <v>2.8</v>
      </c>
      <c r="AQ1601" s="32">
        <v>0.11056388294075661</v>
      </c>
      <c r="AR1601" s="34">
        <v>1100</v>
      </c>
      <c r="AS1601" s="34">
        <v>995</v>
      </c>
      <c r="AT1601" s="31">
        <v>0.10552763819095477</v>
      </c>
      <c r="AU1601" s="32">
        <v>0.18260818444137999</v>
      </c>
      <c r="AV1601" s="36">
        <v>3084.4800000000005</v>
      </c>
      <c r="AW1601" s="30">
        <v>0.70230000000000004</v>
      </c>
      <c r="AX1601" s="30">
        <v>0.29770000000000002</v>
      </c>
      <c r="AY1601" s="30">
        <v>0.44109999999999999</v>
      </c>
      <c r="AZ1601" s="30">
        <v>9.69E-2</v>
      </c>
      <c r="BA1601" s="30">
        <v>0.35370000000000001</v>
      </c>
      <c r="BB1601" s="30">
        <v>0.30819999999999997</v>
      </c>
      <c r="BC1601" s="30">
        <v>0.31569999999999998</v>
      </c>
      <c r="BD1601" s="37">
        <v>10</v>
      </c>
      <c r="BE1601" s="29">
        <v>6</v>
      </c>
      <c r="BF1601" s="38" t="s">
        <v>4329</v>
      </c>
      <c r="BG1601" s="39">
        <v>151.14937718453999</v>
      </c>
      <c r="BH1601" s="39">
        <v>-33.856028827233601</v>
      </c>
      <c r="BI1601" s="40">
        <f t="shared" si="350"/>
        <v>64</v>
      </c>
      <c r="BJ1601" s="40">
        <f t="shared" si="351"/>
        <v>74</v>
      </c>
      <c r="BK1601" s="40">
        <f t="shared" si="352"/>
        <v>83</v>
      </c>
      <c r="BL1601" s="40">
        <f t="shared" si="353"/>
        <v>40</v>
      </c>
      <c r="BM1601" s="40">
        <f t="shared" si="354"/>
        <v>28</v>
      </c>
      <c r="BN1601" s="40">
        <f t="shared" si="355"/>
        <v>100</v>
      </c>
      <c r="BO1601" s="40">
        <f t="shared" si="356"/>
        <v>100</v>
      </c>
      <c r="BP1601" s="40">
        <f t="shared" si="357"/>
        <v>68</v>
      </c>
      <c r="BQ1601" s="41">
        <f t="shared" si="358"/>
        <v>16</v>
      </c>
      <c r="BR1601" s="40">
        <f t="shared" si="359"/>
        <v>1</v>
      </c>
      <c r="BS1601" s="41">
        <f t="shared" si="360"/>
        <v>8</v>
      </c>
      <c r="BT1601" s="41">
        <f t="shared" si="361"/>
        <v>51</v>
      </c>
      <c r="BU1601" s="41">
        <f t="shared" si="362"/>
        <v>100</v>
      </c>
      <c r="BV1601" s="41">
        <f t="shared" si="363"/>
        <v>59</v>
      </c>
    </row>
    <row r="1602" spans="2:74" x14ac:dyDescent="0.3">
      <c r="B1602" s="12" t="s">
        <v>1934</v>
      </c>
      <c r="C1602" s="12">
        <v>120021675</v>
      </c>
      <c r="D1602" s="12" t="s">
        <v>1934</v>
      </c>
      <c r="E1602" s="12" t="s">
        <v>1935</v>
      </c>
      <c r="F1602" s="12" t="s">
        <v>2791</v>
      </c>
      <c r="G1602" s="12" t="s">
        <v>85</v>
      </c>
      <c r="H1602" s="12" t="s">
        <v>86</v>
      </c>
      <c r="I1602" s="28">
        <v>2140000</v>
      </c>
      <c r="J1602" s="28">
        <v>2073750</v>
      </c>
      <c r="K1602" s="28">
        <v>2020000</v>
      </c>
      <c r="L1602" s="28">
        <v>2100000</v>
      </c>
      <c r="M1602" s="28">
        <v>2000000</v>
      </c>
      <c r="N1602" s="28">
        <v>1825000</v>
      </c>
      <c r="O1602" s="29">
        <v>22</v>
      </c>
      <c r="P1602" s="29">
        <v>22</v>
      </c>
      <c r="Q1602" s="29">
        <v>21</v>
      </c>
      <c r="R1602" s="28">
        <v>990</v>
      </c>
      <c r="S1602" s="28">
        <v>950</v>
      </c>
      <c r="T1602" s="30">
        <v>3.9</v>
      </c>
      <c r="U1602" s="30">
        <v>0</v>
      </c>
      <c r="V1602" s="30">
        <v>3.9</v>
      </c>
      <c r="W1602" s="30">
        <v>3.2</v>
      </c>
      <c r="X1602" s="31">
        <v>2.4056074766355139E-2</v>
      </c>
      <c r="Y1602" s="30">
        <v>5.8</v>
      </c>
      <c r="Z1602" s="30">
        <v>-0.70000000000000018</v>
      </c>
      <c r="AA1602" s="30">
        <v>6.5</v>
      </c>
      <c r="AB1602" s="30">
        <v>6</v>
      </c>
      <c r="AC1602" s="32">
        <v>0.32485430776500229</v>
      </c>
      <c r="AD1602" s="30">
        <v>13.504044650681914</v>
      </c>
      <c r="AE1602" s="12">
        <v>91</v>
      </c>
      <c r="AF1602" s="12">
        <v>32</v>
      </c>
      <c r="AG1602" s="12">
        <v>84</v>
      </c>
      <c r="AH1602" s="33">
        <v>1.5977808599167822</v>
      </c>
      <c r="AI1602" s="34">
        <v>2200000</v>
      </c>
      <c r="AJ1602" s="34">
        <v>2165000</v>
      </c>
      <c r="AK1602" s="34">
        <v>1950000</v>
      </c>
      <c r="AL1602" s="35">
        <v>1.6166281755196306E-2</v>
      </c>
      <c r="AM1602" s="35">
        <v>0.12820512820512819</v>
      </c>
      <c r="AN1602" s="12">
        <v>3.8</v>
      </c>
      <c r="AO1602" s="33">
        <v>0.5</v>
      </c>
      <c r="AP1602" s="12">
        <v>3.3</v>
      </c>
      <c r="AQ1602" s="32">
        <v>7.7062374245472839E-2</v>
      </c>
      <c r="AR1602" s="34">
        <v>1080</v>
      </c>
      <c r="AS1602" s="34">
        <v>1020</v>
      </c>
      <c r="AT1602" s="31">
        <v>5.8823529411764705E-2</v>
      </c>
      <c r="AU1602" s="32">
        <v>6.1781356347319294E-2</v>
      </c>
      <c r="AV1602" s="36">
        <v>3047.5200000000004</v>
      </c>
      <c r="AW1602" s="30">
        <v>0.68269999999999997</v>
      </c>
      <c r="AX1602" s="30">
        <v>0.31730000000000003</v>
      </c>
      <c r="AY1602" s="30">
        <v>0.39300000000000002</v>
      </c>
      <c r="AZ1602" s="30">
        <v>0.31180000000000002</v>
      </c>
      <c r="BA1602" s="30">
        <v>0.24590000000000001</v>
      </c>
      <c r="BB1602" s="30">
        <v>0.34350000000000003</v>
      </c>
      <c r="BC1602" s="30">
        <v>0.39439999999999997</v>
      </c>
      <c r="BD1602" s="37">
        <v>9.5</v>
      </c>
      <c r="BE1602" s="29">
        <v>5</v>
      </c>
      <c r="BF1602" s="38" t="s">
        <v>4330</v>
      </c>
      <c r="BG1602" s="39">
        <v>151.15668969019501</v>
      </c>
      <c r="BH1602" s="39">
        <v>-33.880154007026</v>
      </c>
      <c r="BI1602" s="40">
        <f t="shared" si="350"/>
        <v>52</v>
      </c>
      <c r="BJ1602" s="40">
        <f t="shared" si="351"/>
        <v>54</v>
      </c>
      <c r="BK1602" s="40">
        <f t="shared" si="352"/>
        <v>100</v>
      </c>
      <c r="BL1602" s="40">
        <f t="shared" si="353"/>
        <v>80</v>
      </c>
      <c r="BM1602" s="40">
        <f t="shared" si="354"/>
        <v>9</v>
      </c>
      <c r="BN1602" s="40">
        <f t="shared" si="355"/>
        <v>100</v>
      </c>
      <c r="BO1602" s="40">
        <f t="shared" si="356"/>
        <v>100</v>
      </c>
      <c r="BP1602" s="40">
        <f t="shared" si="357"/>
        <v>44</v>
      </c>
      <c r="BQ1602" s="41">
        <f t="shared" si="358"/>
        <v>31</v>
      </c>
      <c r="BR1602" s="40">
        <f t="shared" si="359"/>
        <v>16</v>
      </c>
      <c r="BS1602" s="41">
        <f t="shared" si="360"/>
        <v>51</v>
      </c>
      <c r="BT1602" s="41">
        <f t="shared" si="361"/>
        <v>21</v>
      </c>
      <c r="BU1602" s="41">
        <f t="shared" si="362"/>
        <v>95</v>
      </c>
      <c r="BV1602" s="41">
        <f t="shared" si="363"/>
        <v>59</v>
      </c>
    </row>
    <row r="1603" spans="2:74" x14ac:dyDescent="0.3">
      <c r="B1603" s="12" t="s">
        <v>2028</v>
      </c>
      <c r="C1603" s="12">
        <v>120031392</v>
      </c>
      <c r="D1603" s="12" t="s">
        <v>2029</v>
      </c>
      <c r="E1603" s="12" t="s">
        <v>1935</v>
      </c>
      <c r="F1603" s="12" t="s">
        <v>2791</v>
      </c>
      <c r="G1603" s="12" t="s">
        <v>85</v>
      </c>
      <c r="H1603" s="12" t="s">
        <v>86</v>
      </c>
      <c r="I1603" s="28">
        <v>2150000</v>
      </c>
      <c r="J1603" s="28">
        <v>2239000</v>
      </c>
      <c r="K1603" s="28">
        <v>2420195</v>
      </c>
      <c r="L1603" s="28">
        <v>2100000</v>
      </c>
      <c r="M1603" s="28">
        <v>2100000</v>
      </c>
      <c r="N1603" s="28">
        <v>2190000</v>
      </c>
      <c r="O1603" s="29">
        <v>27</v>
      </c>
      <c r="P1603" s="29">
        <v>27</v>
      </c>
      <c r="Q1603" s="29">
        <v>24</v>
      </c>
      <c r="R1603" s="28">
        <v>900</v>
      </c>
      <c r="S1603" s="28">
        <v>850</v>
      </c>
      <c r="T1603" s="30">
        <v>2.2000000000000002</v>
      </c>
      <c r="U1603" s="30">
        <v>0</v>
      </c>
      <c r="V1603" s="30">
        <v>2.2000000000000002</v>
      </c>
      <c r="W1603" s="30">
        <v>2</v>
      </c>
      <c r="X1603" s="31">
        <v>2.1767441860465118E-2</v>
      </c>
      <c r="Y1603" s="30">
        <v>2.9</v>
      </c>
      <c r="Z1603" s="30">
        <v>0</v>
      </c>
      <c r="AA1603" s="30">
        <v>2.9</v>
      </c>
      <c r="AB1603" s="30">
        <v>2.8</v>
      </c>
      <c r="AC1603" s="32">
        <v>0.38411636164982238</v>
      </c>
      <c r="AD1603" s="30">
        <v>17.646371315109363</v>
      </c>
      <c r="AE1603" s="12">
        <v>196</v>
      </c>
      <c r="AF1603" s="12">
        <v>133</v>
      </c>
      <c r="AG1603" s="12">
        <v>126</v>
      </c>
      <c r="AH1603" s="33">
        <v>2.961636828644501</v>
      </c>
      <c r="AI1603" s="34">
        <v>2560000</v>
      </c>
      <c r="AJ1603" s="34">
        <v>2440000</v>
      </c>
      <c r="AK1603" s="34">
        <v>2160000</v>
      </c>
      <c r="AL1603" s="35">
        <v>4.9180327868852458E-2</v>
      </c>
      <c r="AM1603" s="35">
        <v>0.18518518518518517</v>
      </c>
      <c r="AN1603" s="12">
        <v>2.4</v>
      </c>
      <c r="AO1603" s="33">
        <v>0.10000000000000009</v>
      </c>
      <c r="AP1603" s="12">
        <v>2.2999999999999998</v>
      </c>
      <c r="AQ1603" s="32">
        <v>9.5419847328244281E-2</v>
      </c>
      <c r="AR1603" s="34">
        <v>950</v>
      </c>
      <c r="AS1603" s="34">
        <v>900</v>
      </c>
      <c r="AT1603" s="31">
        <v>5.5555555555555552E-2</v>
      </c>
      <c r="AU1603" s="32">
        <v>0.22274389332642464</v>
      </c>
      <c r="AV1603" s="36">
        <v>2343.0400000000004</v>
      </c>
      <c r="AW1603" s="30">
        <v>0.71260000000000001</v>
      </c>
      <c r="AX1603" s="30">
        <v>0.28739999999999999</v>
      </c>
      <c r="AY1603" s="30">
        <v>0.4612</v>
      </c>
      <c r="AZ1603" s="30">
        <v>8.48E-2</v>
      </c>
      <c r="BA1603" s="30">
        <v>0.3085</v>
      </c>
      <c r="BB1603" s="30">
        <v>0.31130000000000002</v>
      </c>
      <c r="BC1603" s="30">
        <v>0.36149999999999999</v>
      </c>
      <c r="BD1603" s="37">
        <v>8</v>
      </c>
      <c r="BE1603" s="29">
        <v>9</v>
      </c>
      <c r="BF1603" s="38" t="s">
        <v>4331</v>
      </c>
      <c r="BG1603" s="39">
        <v>151.11728274950499</v>
      </c>
      <c r="BH1603" s="39">
        <v>-33.906033379569898</v>
      </c>
      <c r="BI1603" s="40">
        <f t="shared" si="350"/>
        <v>80</v>
      </c>
      <c r="BJ1603" s="40">
        <f t="shared" si="351"/>
        <v>77</v>
      </c>
      <c r="BK1603" s="40">
        <f t="shared" si="352"/>
        <v>88</v>
      </c>
      <c r="BL1603" s="40">
        <f t="shared" si="353"/>
        <v>26</v>
      </c>
      <c r="BM1603" s="40">
        <f t="shared" si="354"/>
        <v>25</v>
      </c>
      <c r="BN1603" s="40">
        <f t="shared" si="355"/>
        <v>100</v>
      </c>
      <c r="BO1603" s="40">
        <f t="shared" si="356"/>
        <v>100</v>
      </c>
      <c r="BP1603" s="40">
        <f t="shared" si="357"/>
        <v>58</v>
      </c>
      <c r="BQ1603" s="41">
        <f t="shared" si="358"/>
        <v>23</v>
      </c>
      <c r="BR1603" s="40">
        <f t="shared" si="359"/>
        <v>1</v>
      </c>
      <c r="BS1603" s="41">
        <f t="shared" si="360"/>
        <v>11</v>
      </c>
      <c r="BT1603" s="41">
        <f t="shared" si="361"/>
        <v>69</v>
      </c>
      <c r="BU1603" s="41">
        <f t="shared" si="362"/>
        <v>80</v>
      </c>
      <c r="BV1603" s="41">
        <f t="shared" si="363"/>
        <v>59</v>
      </c>
    </row>
    <row r="1604" spans="2:74" x14ac:dyDescent="0.3">
      <c r="B1604" s="12" t="s">
        <v>2030</v>
      </c>
      <c r="C1604" s="12">
        <v>121021578</v>
      </c>
      <c r="D1604" s="12" t="s">
        <v>836</v>
      </c>
      <c r="E1604" s="12" t="s">
        <v>837</v>
      </c>
      <c r="F1604" s="12" t="s">
        <v>2791</v>
      </c>
      <c r="G1604" s="12" t="s">
        <v>85</v>
      </c>
      <c r="H1604" s="12" t="s">
        <v>86</v>
      </c>
      <c r="I1604" s="28">
        <v>1850000</v>
      </c>
      <c r="J1604" s="28">
        <v>1818000</v>
      </c>
      <c r="K1604" s="28">
        <v>1750000</v>
      </c>
      <c r="L1604" s="28">
        <v>1870000</v>
      </c>
      <c r="M1604" s="28">
        <v>1832500</v>
      </c>
      <c r="N1604" s="28">
        <v>1739800</v>
      </c>
      <c r="O1604" s="29">
        <v>29</v>
      </c>
      <c r="P1604" s="29">
        <v>28</v>
      </c>
      <c r="Q1604" s="29">
        <v>23</v>
      </c>
      <c r="R1604" s="28">
        <v>850</v>
      </c>
      <c r="S1604" s="28">
        <v>750</v>
      </c>
      <c r="T1604" s="30">
        <v>2.8</v>
      </c>
      <c r="U1604" s="30">
        <v>-0.20000000000000018</v>
      </c>
      <c r="V1604" s="30">
        <v>3</v>
      </c>
      <c r="W1604" s="30">
        <v>2.7</v>
      </c>
      <c r="X1604" s="31">
        <v>2.3891891891891892E-2</v>
      </c>
      <c r="Y1604" s="30">
        <v>5.2</v>
      </c>
      <c r="Z1604" s="30">
        <v>-0.20000000000000018</v>
      </c>
      <c r="AA1604" s="30">
        <v>5.4</v>
      </c>
      <c r="AB1604" s="30">
        <v>3.7</v>
      </c>
      <c r="AC1604" s="32">
        <v>0.34813237221494098</v>
      </c>
      <c r="AD1604" s="30">
        <v>14.57115132573848</v>
      </c>
      <c r="AE1604" s="12">
        <v>125</v>
      </c>
      <c r="AF1604" s="12">
        <v>76</v>
      </c>
      <c r="AG1604" s="12">
        <v>116</v>
      </c>
      <c r="AH1604" s="33">
        <v>2.3454545454545452</v>
      </c>
      <c r="AI1604" s="34">
        <v>1830000</v>
      </c>
      <c r="AJ1604" s="34">
        <v>1725000</v>
      </c>
      <c r="AK1604" s="34">
        <v>1550000</v>
      </c>
      <c r="AL1604" s="35">
        <v>6.0869565217391307E-2</v>
      </c>
      <c r="AM1604" s="35">
        <v>0.18064516129032257</v>
      </c>
      <c r="AN1604" s="12">
        <v>2.9</v>
      </c>
      <c r="AO1604" s="33">
        <v>0</v>
      </c>
      <c r="AP1604" s="12">
        <v>2.9</v>
      </c>
      <c r="AQ1604" s="32">
        <v>0.10608108108108108</v>
      </c>
      <c r="AR1604" s="34">
        <v>850</v>
      </c>
      <c r="AS1604" s="34">
        <v>800</v>
      </c>
      <c r="AT1604" s="31">
        <v>6.25E-2</v>
      </c>
      <c r="AU1604" s="32">
        <v>0.25224146695707977</v>
      </c>
      <c r="AV1604" s="36">
        <v>2441.6000000000004</v>
      </c>
      <c r="AW1604" s="30">
        <v>0.7752</v>
      </c>
      <c r="AX1604" s="30">
        <v>0.2248</v>
      </c>
      <c r="AY1604" s="30">
        <v>0.70209999999999995</v>
      </c>
      <c r="AZ1604" s="30">
        <v>9.1200000000000003E-2</v>
      </c>
      <c r="BA1604" s="30">
        <v>0.31730000000000003</v>
      </c>
      <c r="BB1604" s="30">
        <v>0.37240000000000001</v>
      </c>
      <c r="BC1604" s="30">
        <v>0.28449999999999998</v>
      </c>
      <c r="BD1604" s="37">
        <v>10</v>
      </c>
      <c r="BE1604" s="29">
        <v>22</v>
      </c>
      <c r="BF1604" s="38" t="s">
        <v>4332</v>
      </c>
      <c r="BG1604" s="39">
        <v>151.08973662677599</v>
      </c>
      <c r="BH1604" s="39">
        <v>-33.7010633095611</v>
      </c>
      <c r="BI1604" s="40">
        <f t="shared" si="350"/>
        <v>70</v>
      </c>
      <c r="BJ1604" s="40">
        <f t="shared" si="351"/>
        <v>69</v>
      </c>
      <c r="BK1604" s="40">
        <f t="shared" si="352"/>
        <v>96</v>
      </c>
      <c r="BL1604" s="40">
        <f t="shared" si="353"/>
        <v>17</v>
      </c>
      <c r="BM1604" s="40">
        <f t="shared" si="354"/>
        <v>31</v>
      </c>
      <c r="BN1604" s="40">
        <f t="shared" si="355"/>
        <v>100</v>
      </c>
      <c r="BO1604" s="40">
        <f t="shared" si="356"/>
        <v>100</v>
      </c>
      <c r="BP1604" s="40">
        <f t="shared" si="357"/>
        <v>60</v>
      </c>
      <c r="BQ1604" s="41">
        <f t="shared" si="358"/>
        <v>30</v>
      </c>
      <c r="BR1604" s="40">
        <f t="shared" si="359"/>
        <v>5</v>
      </c>
      <c r="BS1604" s="41">
        <f t="shared" si="360"/>
        <v>35</v>
      </c>
      <c r="BT1604" s="41">
        <f t="shared" si="361"/>
        <v>31</v>
      </c>
      <c r="BU1604" s="41">
        <f t="shared" si="362"/>
        <v>100</v>
      </c>
      <c r="BV1604" s="41">
        <f t="shared" si="363"/>
        <v>59</v>
      </c>
    </row>
    <row r="1605" spans="2:74" x14ac:dyDescent="0.3">
      <c r="B1605" s="12" t="s">
        <v>2031</v>
      </c>
      <c r="C1605" s="12">
        <v>121031412</v>
      </c>
      <c r="D1605" s="12" t="s">
        <v>1803</v>
      </c>
      <c r="E1605" s="12" t="s">
        <v>837</v>
      </c>
      <c r="F1605" s="12" t="s">
        <v>2791</v>
      </c>
      <c r="G1605" s="12" t="s">
        <v>85</v>
      </c>
      <c r="H1605" s="12" t="s">
        <v>86</v>
      </c>
      <c r="I1605" s="28">
        <v>2980000</v>
      </c>
      <c r="J1605" s="28">
        <v>3050000</v>
      </c>
      <c r="K1605" s="28">
        <v>3090600</v>
      </c>
      <c r="L1605" s="28">
        <v>3502000</v>
      </c>
      <c r="M1605" s="28">
        <v>3300000</v>
      </c>
      <c r="N1605" s="28">
        <v>3100000</v>
      </c>
      <c r="O1605" s="29">
        <v>28</v>
      </c>
      <c r="P1605" s="29">
        <v>28</v>
      </c>
      <c r="Q1605" s="29">
        <v>26</v>
      </c>
      <c r="R1605" s="28">
        <v>1390</v>
      </c>
      <c r="S1605" s="28">
        <v>1300</v>
      </c>
      <c r="T1605" s="30">
        <v>3.1</v>
      </c>
      <c r="U1605" s="30">
        <v>-0.10000000000000009</v>
      </c>
      <c r="V1605" s="30">
        <v>3.2</v>
      </c>
      <c r="W1605" s="30">
        <v>3.2</v>
      </c>
      <c r="X1605" s="31">
        <v>2.425503355704698E-2</v>
      </c>
      <c r="Y1605" s="30">
        <v>3.5</v>
      </c>
      <c r="Z1605" s="30">
        <v>-0.20000000000000018</v>
      </c>
      <c r="AA1605" s="30">
        <v>3.7</v>
      </c>
      <c r="AB1605" s="30">
        <v>4</v>
      </c>
      <c r="AC1605" s="32">
        <v>0.38387609915602489</v>
      </c>
      <c r="AD1605" s="30">
        <v>15.826657104108387</v>
      </c>
      <c r="AE1605" s="12">
        <v>289</v>
      </c>
      <c r="AF1605" s="12">
        <v>97</v>
      </c>
      <c r="AG1605" s="12">
        <v>224</v>
      </c>
      <c r="AH1605" s="33">
        <v>2.8266666666666667</v>
      </c>
      <c r="AI1605" s="34">
        <v>3395000</v>
      </c>
      <c r="AJ1605" s="34">
        <v>3220000</v>
      </c>
      <c r="AK1605" s="34">
        <v>2910000</v>
      </c>
      <c r="AL1605" s="35">
        <v>5.434782608695652E-2</v>
      </c>
      <c r="AM1605" s="35">
        <v>0.16666666666666666</v>
      </c>
      <c r="AN1605" s="12">
        <v>3.2</v>
      </c>
      <c r="AO1605" s="33">
        <v>0.10000000000000009</v>
      </c>
      <c r="AP1605" s="12">
        <v>3.1</v>
      </c>
      <c r="AQ1605" s="32">
        <v>0.11762820512820513</v>
      </c>
      <c r="AR1605" s="34">
        <v>1400</v>
      </c>
      <c r="AS1605" s="34">
        <v>1300</v>
      </c>
      <c r="AT1605" s="31">
        <v>7.6923076923076927E-2</v>
      </c>
      <c r="AU1605" s="32">
        <v>0.27763675201696059</v>
      </c>
      <c r="AV1605" s="36">
        <v>3620.9600000000005</v>
      </c>
      <c r="AW1605" s="30">
        <v>0.83889999999999998</v>
      </c>
      <c r="AX1605" s="30">
        <v>0.16109999999999999</v>
      </c>
      <c r="AY1605" s="30">
        <v>0.74919999999999998</v>
      </c>
      <c r="AZ1605" s="30">
        <v>4.4499999999999998E-2</v>
      </c>
      <c r="BA1605" s="30">
        <v>0.41339999999999999</v>
      </c>
      <c r="BB1605" s="30">
        <v>0.39950000000000002</v>
      </c>
      <c r="BC1605" s="30">
        <v>0.1593</v>
      </c>
      <c r="BD1605" s="37">
        <v>9.5</v>
      </c>
      <c r="BE1605" s="29">
        <v>19</v>
      </c>
      <c r="BF1605" s="38" t="s">
        <v>4333</v>
      </c>
      <c r="BG1605" s="39">
        <v>151.128779657385</v>
      </c>
      <c r="BH1605" s="39">
        <v>-33.713214668361204</v>
      </c>
      <c r="BI1605" s="40">
        <f t="shared" si="350"/>
        <v>65</v>
      </c>
      <c r="BJ1605" s="40">
        <f t="shared" si="351"/>
        <v>64</v>
      </c>
      <c r="BK1605" s="40">
        <f t="shared" si="352"/>
        <v>90</v>
      </c>
      <c r="BL1605" s="40">
        <f t="shared" si="353"/>
        <v>8</v>
      </c>
      <c r="BM1605" s="40">
        <f t="shared" si="354"/>
        <v>28</v>
      </c>
      <c r="BN1605" s="40">
        <f t="shared" si="355"/>
        <v>100</v>
      </c>
      <c r="BO1605" s="40">
        <f t="shared" si="356"/>
        <v>100</v>
      </c>
      <c r="BP1605" s="40">
        <f t="shared" si="357"/>
        <v>81</v>
      </c>
      <c r="BQ1605" s="41">
        <f t="shared" si="358"/>
        <v>32</v>
      </c>
      <c r="BR1605" s="40">
        <f t="shared" si="359"/>
        <v>1</v>
      </c>
      <c r="BS1605" s="41">
        <f t="shared" si="360"/>
        <v>12</v>
      </c>
      <c r="BT1605" s="41">
        <f t="shared" si="361"/>
        <v>59</v>
      </c>
      <c r="BU1605" s="41">
        <f t="shared" si="362"/>
        <v>95</v>
      </c>
      <c r="BV1605" s="41">
        <f t="shared" si="363"/>
        <v>59</v>
      </c>
    </row>
    <row r="1606" spans="2:74" x14ac:dyDescent="0.3">
      <c r="B1606" s="12" t="s">
        <v>2032</v>
      </c>
      <c r="C1606" s="12">
        <v>122011419</v>
      </c>
      <c r="D1606" s="12" t="s">
        <v>2033</v>
      </c>
      <c r="E1606" s="12" t="s">
        <v>840</v>
      </c>
      <c r="F1606" s="12" t="s">
        <v>2791</v>
      </c>
      <c r="G1606" s="12" t="s">
        <v>85</v>
      </c>
      <c r="H1606" s="12" t="s">
        <v>86</v>
      </c>
      <c r="I1606" s="28">
        <v>3700000</v>
      </c>
      <c r="J1606" s="28">
        <v>3900000</v>
      </c>
      <c r="K1606" s="28">
        <v>4131000</v>
      </c>
      <c r="L1606" s="28">
        <v>3400000</v>
      </c>
      <c r="M1606" s="28">
        <v>3975000</v>
      </c>
      <c r="N1606" s="28">
        <v>4200000</v>
      </c>
      <c r="O1606" s="29">
        <v>23</v>
      </c>
      <c r="P1606" s="29">
        <v>23</v>
      </c>
      <c r="Q1606" s="29">
        <v>23</v>
      </c>
      <c r="R1606" s="28">
        <v>1750</v>
      </c>
      <c r="S1606" s="28">
        <v>1650</v>
      </c>
      <c r="T1606" s="30">
        <v>2.1</v>
      </c>
      <c r="U1606" s="30">
        <v>0</v>
      </c>
      <c r="V1606" s="30">
        <v>2.1</v>
      </c>
      <c r="W1606" s="30">
        <v>2.2999999999999998</v>
      </c>
      <c r="X1606" s="31">
        <v>2.4594594594594593E-2</v>
      </c>
      <c r="Y1606" s="30">
        <v>3.2</v>
      </c>
      <c r="Z1606" s="30">
        <v>-0.5</v>
      </c>
      <c r="AA1606" s="30">
        <v>3.7</v>
      </c>
      <c r="AB1606" s="30">
        <v>4.0999999999999996</v>
      </c>
      <c r="AC1606" s="32">
        <v>0.4905808477237048</v>
      </c>
      <c r="AD1606" s="30">
        <v>19.94669380854624</v>
      </c>
      <c r="AE1606" s="12">
        <v>76</v>
      </c>
      <c r="AF1606" s="12">
        <v>38</v>
      </c>
      <c r="AG1606" s="12">
        <v>61</v>
      </c>
      <c r="AH1606" s="33">
        <v>3.04</v>
      </c>
      <c r="AI1606" s="34">
        <v>3530000</v>
      </c>
      <c r="AJ1606" s="34">
        <v>3780000</v>
      </c>
      <c r="AK1606" s="34">
        <v>3550000</v>
      </c>
      <c r="AL1606" s="35">
        <v>-6.6137566137566134E-2</v>
      </c>
      <c r="AM1606" s="35">
        <v>-5.6338028169014088E-3</v>
      </c>
      <c r="AN1606" s="12">
        <v>3</v>
      </c>
      <c r="AO1606" s="33">
        <v>0.39999999999999991</v>
      </c>
      <c r="AP1606" s="12">
        <v>2.6</v>
      </c>
      <c r="AQ1606" s="32">
        <v>0.1064327485380117</v>
      </c>
      <c r="AR1606" s="34">
        <v>1800</v>
      </c>
      <c r="AS1606" s="34">
        <v>1695</v>
      </c>
      <c r="AT1606" s="31">
        <v>6.1946902654867256E-2</v>
      </c>
      <c r="AU1606" s="32">
        <v>0.20990193067540661</v>
      </c>
      <c r="AV1606" s="36">
        <v>3567.2000000000003</v>
      </c>
      <c r="AW1606" s="30">
        <v>0.63190000000000002</v>
      </c>
      <c r="AX1606" s="30">
        <v>0.36809999999999998</v>
      </c>
      <c r="AY1606" s="30">
        <v>0.1517</v>
      </c>
      <c r="AZ1606" s="30">
        <v>0.1426</v>
      </c>
      <c r="BA1606" s="30">
        <v>0.29360000000000003</v>
      </c>
      <c r="BB1606" s="30">
        <v>0.21099999999999999</v>
      </c>
      <c r="BC1606" s="30">
        <v>0.47189999999999999</v>
      </c>
      <c r="BD1606" s="37">
        <v>10</v>
      </c>
      <c r="BE1606" s="29">
        <v>11</v>
      </c>
      <c r="BF1606" s="38" t="s">
        <v>4334</v>
      </c>
      <c r="BG1606" s="39">
        <v>151.29375696566601</v>
      </c>
      <c r="BH1606" s="39">
        <v>-33.804029854208899</v>
      </c>
      <c r="BI1606" s="40">
        <f t="shared" si="350"/>
        <v>82</v>
      </c>
      <c r="BJ1606" s="40">
        <f t="shared" si="351"/>
        <v>67</v>
      </c>
      <c r="BK1606" s="40">
        <f t="shared" si="352"/>
        <v>87</v>
      </c>
      <c r="BL1606" s="40">
        <f t="shared" si="353"/>
        <v>31</v>
      </c>
      <c r="BM1606" s="40">
        <f t="shared" si="354"/>
        <v>1</v>
      </c>
      <c r="BN1606" s="40">
        <f t="shared" si="355"/>
        <v>100</v>
      </c>
      <c r="BO1606" s="40">
        <f t="shared" si="356"/>
        <v>100</v>
      </c>
      <c r="BP1606" s="40">
        <f t="shared" si="357"/>
        <v>55</v>
      </c>
      <c r="BQ1606" s="41">
        <f t="shared" si="358"/>
        <v>33</v>
      </c>
      <c r="BR1606" s="40">
        <f t="shared" si="359"/>
        <v>1</v>
      </c>
      <c r="BS1606" s="41">
        <f t="shared" si="360"/>
        <v>1</v>
      </c>
      <c r="BT1606" s="41">
        <f t="shared" si="361"/>
        <v>64</v>
      </c>
      <c r="BU1606" s="41">
        <f t="shared" si="362"/>
        <v>100</v>
      </c>
      <c r="BV1606" s="41">
        <f t="shared" si="363"/>
        <v>59</v>
      </c>
    </row>
    <row r="1607" spans="2:74" x14ac:dyDescent="0.3">
      <c r="B1607" s="12" t="s">
        <v>2034</v>
      </c>
      <c r="C1607" s="12">
        <v>125011709</v>
      </c>
      <c r="D1607" s="12" t="s">
        <v>2035</v>
      </c>
      <c r="E1607" s="12" t="s">
        <v>718</v>
      </c>
      <c r="F1607" s="12" t="s">
        <v>2791</v>
      </c>
      <c r="G1607" s="12" t="s">
        <v>85</v>
      </c>
      <c r="H1607" s="12" t="s">
        <v>86</v>
      </c>
      <c r="I1607" s="28">
        <v>1888000</v>
      </c>
      <c r="J1607" s="28">
        <v>1825000</v>
      </c>
      <c r="K1607" s="28">
        <v>1688100</v>
      </c>
      <c r="L1607" s="28">
        <v>1920000</v>
      </c>
      <c r="M1607" s="28">
        <v>1825000</v>
      </c>
      <c r="N1607" s="28">
        <v>1665000</v>
      </c>
      <c r="O1607" s="29">
        <v>31</v>
      </c>
      <c r="P1607" s="29">
        <v>31</v>
      </c>
      <c r="Q1607" s="29">
        <v>23</v>
      </c>
      <c r="R1607" s="28">
        <v>950</v>
      </c>
      <c r="S1607" s="28">
        <v>950</v>
      </c>
      <c r="T1607" s="30">
        <v>1.7</v>
      </c>
      <c r="U1607" s="30">
        <v>0</v>
      </c>
      <c r="V1607" s="30">
        <v>1.7</v>
      </c>
      <c r="W1607" s="30">
        <v>2.2999999999999998</v>
      </c>
      <c r="X1607" s="31">
        <v>2.6165254237288136E-2</v>
      </c>
      <c r="Y1607" s="30">
        <v>4.0999999999999996</v>
      </c>
      <c r="Z1607" s="30">
        <v>-0.60000000000000053</v>
      </c>
      <c r="AA1607" s="30">
        <v>4.7</v>
      </c>
      <c r="AB1607" s="30">
        <v>4.5999999999999996</v>
      </c>
      <c r="AC1607" s="32">
        <v>0.37333375251509049</v>
      </c>
      <c r="AD1607" s="30">
        <v>14.268302120414793</v>
      </c>
      <c r="AE1607" s="12">
        <v>90</v>
      </c>
      <c r="AF1607" s="12">
        <v>52</v>
      </c>
      <c r="AG1607" s="12">
        <v>69</v>
      </c>
      <c r="AH1607" s="33">
        <v>2.9426751592356686</v>
      </c>
      <c r="AI1607" s="34">
        <v>1610000</v>
      </c>
      <c r="AJ1607" s="34">
        <v>1391000</v>
      </c>
      <c r="AK1607" s="34">
        <v>1215000</v>
      </c>
      <c r="AL1607" s="35">
        <v>0.15744069015097054</v>
      </c>
      <c r="AM1607" s="35">
        <v>0.32510288065843623</v>
      </c>
      <c r="AN1607" s="12">
        <v>1.9</v>
      </c>
      <c r="AO1607" s="33">
        <v>-0.39999999999999991</v>
      </c>
      <c r="AP1607" s="12">
        <v>2.2999999999999998</v>
      </c>
      <c r="AQ1607" s="32">
        <v>0.10124999999999999</v>
      </c>
      <c r="AR1607" s="34">
        <v>750</v>
      </c>
      <c r="AS1607" s="34">
        <v>730</v>
      </c>
      <c r="AT1607" s="31">
        <v>2.7397260273972601E-2</v>
      </c>
      <c r="AU1607" s="32">
        <v>0.36923067157784495</v>
      </c>
      <c r="AV1607" s="36">
        <v>2544.6400000000003</v>
      </c>
      <c r="AW1607" s="30">
        <v>0.79430000000000001</v>
      </c>
      <c r="AX1607" s="30">
        <v>0.20569999999999999</v>
      </c>
      <c r="AY1607" s="30">
        <v>0.36370000000000002</v>
      </c>
      <c r="AZ1607" s="30">
        <v>0.18279999999999999</v>
      </c>
      <c r="BA1607" s="30">
        <v>0.22159999999999999</v>
      </c>
      <c r="BB1607" s="30">
        <v>0.39439999999999997</v>
      </c>
      <c r="BC1607" s="30">
        <v>0.36559999999999998</v>
      </c>
      <c r="BD1607" s="37">
        <v>5</v>
      </c>
      <c r="BE1607" s="29">
        <v>15</v>
      </c>
      <c r="BF1607" s="38" t="s">
        <v>4335</v>
      </c>
      <c r="BG1607" s="39">
        <v>151.04540738710401</v>
      </c>
      <c r="BH1607" s="39">
        <v>-33.835771961321001</v>
      </c>
      <c r="BI1607" s="40">
        <f t="shared" si="350"/>
        <v>88</v>
      </c>
      <c r="BJ1607" s="40">
        <f t="shared" si="351"/>
        <v>85</v>
      </c>
      <c r="BK1607" s="40">
        <f t="shared" si="352"/>
        <v>88</v>
      </c>
      <c r="BL1607" s="40">
        <f t="shared" si="353"/>
        <v>1</v>
      </c>
      <c r="BM1607" s="40">
        <f t="shared" si="354"/>
        <v>79</v>
      </c>
      <c r="BN1607" s="40">
        <f t="shared" si="355"/>
        <v>100</v>
      </c>
      <c r="BO1607" s="40">
        <f t="shared" si="356"/>
        <v>100</v>
      </c>
      <c r="BP1607" s="40">
        <f t="shared" si="357"/>
        <v>39</v>
      </c>
      <c r="BQ1607" s="41">
        <f t="shared" si="358"/>
        <v>38</v>
      </c>
      <c r="BR1607" s="40">
        <f t="shared" si="359"/>
        <v>8</v>
      </c>
      <c r="BS1607" s="41">
        <f t="shared" si="360"/>
        <v>19</v>
      </c>
      <c r="BT1607" s="41">
        <f t="shared" si="361"/>
        <v>49</v>
      </c>
      <c r="BU1607" s="41">
        <f t="shared" si="362"/>
        <v>50</v>
      </c>
      <c r="BV1607" s="41">
        <f t="shared" si="363"/>
        <v>59</v>
      </c>
    </row>
    <row r="1608" spans="2:74" x14ac:dyDescent="0.3">
      <c r="B1608" s="12" t="s">
        <v>2036</v>
      </c>
      <c r="C1608" s="12">
        <v>127021517</v>
      </c>
      <c r="D1608" s="12" t="s">
        <v>720</v>
      </c>
      <c r="E1608" s="12" t="s">
        <v>621</v>
      </c>
      <c r="F1608" s="12" t="s">
        <v>2791</v>
      </c>
      <c r="G1608" s="12" t="s">
        <v>85</v>
      </c>
      <c r="H1608" s="12" t="s">
        <v>86</v>
      </c>
      <c r="I1608" s="28">
        <v>1287500</v>
      </c>
      <c r="J1608" s="28">
        <v>1452000</v>
      </c>
      <c r="K1608" s="28">
        <v>1120000</v>
      </c>
      <c r="L1608" s="28">
        <v>1270000</v>
      </c>
      <c r="M1608" s="28">
        <v>1270000</v>
      </c>
      <c r="N1608" s="28">
        <v>1152000</v>
      </c>
      <c r="O1608" s="29">
        <v>26</v>
      </c>
      <c r="P1608" s="29">
        <v>26</v>
      </c>
      <c r="Q1608" s="29">
        <v>26</v>
      </c>
      <c r="R1608" s="28">
        <v>720</v>
      </c>
      <c r="S1608" s="28">
        <v>650</v>
      </c>
      <c r="T1608" s="30">
        <v>2.2999999999999998</v>
      </c>
      <c r="U1608" s="30">
        <v>-0.20000000000000018</v>
      </c>
      <c r="V1608" s="30">
        <v>2.5</v>
      </c>
      <c r="W1608" s="30">
        <v>2</v>
      </c>
      <c r="X1608" s="31">
        <v>2.9079611650485438E-2</v>
      </c>
      <c r="Y1608" s="30">
        <v>4</v>
      </c>
      <c r="Z1608" s="30">
        <v>-0.20000000000000018</v>
      </c>
      <c r="AA1608" s="30">
        <v>4.2</v>
      </c>
      <c r="AB1608" s="30">
        <v>3.3</v>
      </c>
      <c r="AC1608" s="32">
        <v>0.43524518812264235</v>
      </c>
      <c r="AD1608" s="30">
        <v>14.967365911001657</v>
      </c>
      <c r="AE1608" s="12">
        <v>282</v>
      </c>
      <c r="AF1608" s="12">
        <v>230</v>
      </c>
      <c r="AG1608" s="12">
        <v>232</v>
      </c>
      <c r="AH1608" s="33">
        <v>3.1239193083573489</v>
      </c>
      <c r="AI1608" s="34">
        <v>1274000</v>
      </c>
      <c r="AJ1608" s="34">
        <v>1100000</v>
      </c>
      <c r="AK1608" s="34">
        <v>1050000</v>
      </c>
      <c r="AL1608" s="35">
        <v>0.15818181818181817</v>
      </c>
      <c r="AM1608" s="35">
        <v>0.21333333333333335</v>
      </c>
      <c r="AN1608" s="12">
        <v>1.9</v>
      </c>
      <c r="AO1608" s="33">
        <v>0</v>
      </c>
      <c r="AP1608" s="12">
        <v>1.9</v>
      </c>
      <c r="AQ1608" s="32">
        <v>0.11233333333333333</v>
      </c>
      <c r="AR1608" s="34">
        <v>700</v>
      </c>
      <c r="AS1608" s="34">
        <v>625</v>
      </c>
      <c r="AT1608" s="31">
        <v>0.12</v>
      </c>
      <c r="AU1608" s="32">
        <v>0.23275960264608489</v>
      </c>
      <c r="AV1608" s="36">
        <v>1654.2400000000002</v>
      </c>
      <c r="AW1608" s="30">
        <v>0.85250000000000004</v>
      </c>
      <c r="AX1608" s="30">
        <v>0.14749999999999999</v>
      </c>
      <c r="AY1608" s="30">
        <v>0.86519999999999997</v>
      </c>
      <c r="AZ1608" s="30">
        <v>7.4700000000000003E-2</v>
      </c>
      <c r="BA1608" s="30">
        <v>0.37169999999999997</v>
      </c>
      <c r="BB1608" s="30">
        <v>0.29189999999999999</v>
      </c>
      <c r="BC1608" s="30">
        <v>0.31</v>
      </c>
      <c r="BD1608" s="37">
        <v>3</v>
      </c>
      <c r="BE1608" s="29">
        <v>29</v>
      </c>
      <c r="BF1608" s="38" t="s">
        <v>4336</v>
      </c>
      <c r="BG1608" s="39">
        <v>150.899623933957</v>
      </c>
      <c r="BH1608" s="39">
        <v>-33.868962452360897</v>
      </c>
      <c r="BI1608" s="40">
        <f t="shared" si="350"/>
        <v>79</v>
      </c>
      <c r="BJ1608" s="40">
        <f t="shared" si="351"/>
        <v>85</v>
      </c>
      <c r="BK1608" s="40">
        <f t="shared" si="352"/>
        <v>86</v>
      </c>
      <c r="BL1608" s="40">
        <f t="shared" si="353"/>
        <v>23</v>
      </c>
      <c r="BM1608" s="40">
        <f t="shared" si="354"/>
        <v>79</v>
      </c>
      <c r="BN1608" s="40">
        <f t="shared" si="355"/>
        <v>100</v>
      </c>
      <c r="BO1608" s="40">
        <f t="shared" si="356"/>
        <v>100</v>
      </c>
      <c r="BP1608" s="40">
        <f t="shared" si="357"/>
        <v>72</v>
      </c>
      <c r="BQ1608" s="41">
        <f t="shared" si="358"/>
        <v>47</v>
      </c>
      <c r="BR1608" s="40">
        <f t="shared" si="359"/>
        <v>1</v>
      </c>
      <c r="BS1608" s="41">
        <f t="shared" si="360"/>
        <v>1</v>
      </c>
      <c r="BT1608" s="41">
        <f t="shared" si="361"/>
        <v>51</v>
      </c>
      <c r="BU1608" s="41">
        <f t="shared" si="362"/>
        <v>30</v>
      </c>
      <c r="BV1608" s="41">
        <f t="shared" si="363"/>
        <v>59</v>
      </c>
    </row>
    <row r="1609" spans="2:74" x14ac:dyDescent="0.3">
      <c r="B1609" s="12" t="s">
        <v>2037</v>
      </c>
      <c r="C1609" s="12">
        <v>128011530</v>
      </c>
      <c r="D1609" s="12" t="s">
        <v>945</v>
      </c>
      <c r="E1609" s="12" t="s">
        <v>237</v>
      </c>
      <c r="F1609" s="12" t="s">
        <v>2791</v>
      </c>
      <c r="G1609" s="12" t="s">
        <v>85</v>
      </c>
      <c r="H1609" s="12" t="s">
        <v>86</v>
      </c>
      <c r="I1609" s="28">
        <v>1914000</v>
      </c>
      <c r="J1609" s="28">
        <v>1905500</v>
      </c>
      <c r="K1609" s="28">
        <v>1785000</v>
      </c>
      <c r="L1609" s="28">
        <v>1855000</v>
      </c>
      <c r="M1609" s="28">
        <v>1875000</v>
      </c>
      <c r="N1609" s="28">
        <v>1702500</v>
      </c>
      <c r="O1609" s="29">
        <v>27</v>
      </c>
      <c r="P1609" s="29">
        <v>26</v>
      </c>
      <c r="Q1609" s="29">
        <v>28</v>
      </c>
      <c r="R1609" s="28">
        <v>1000</v>
      </c>
      <c r="S1609" s="28">
        <v>950</v>
      </c>
      <c r="T1609" s="30">
        <v>2.6</v>
      </c>
      <c r="U1609" s="30">
        <v>-0.19999999999999973</v>
      </c>
      <c r="V1609" s="30">
        <v>2.8</v>
      </c>
      <c r="W1609" s="30">
        <v>2.7</v>
      </c>
      <c r="X1609" s="31">
        <v>2.7168234064785787E-2</v>
      </c>
      <c r="Y1609" s="30">
        <v>4.0999999999999996</v>
      </c>
      <c r="Z1609" s="30">
        <v>-0.20000000000000018</v>
      </c>
      <c r="AA1609" s="30">
        <v>4.3</v>
      </c>
      <c r="AB1609" s="30">
        <v>4.5</v>
      </c>
      <c r="AC1609" s="32">
        <v>0.44531528322052005</v>
      </c>
      <c r="AD1609" s="30">
        <v>16.391027924693759</v>
      </c>
      <c r="AE1609" s="12">
        <v>269</v>
      </c>
      <c r="AF1609" s="12">
        <v>217</v>
      </c>
      <c r="AG1609" s="12">
        <v>239</v>
      </c>
      <c r="AH1609" s="33">
        <v>3.9462102689486551</v>
      </c>
      <c r="AI1609" s="34">
        <v>1950000</v>
      </c>
      <c r="AJ1609" s="34">
        <v>1900000</v>
      </c>
      <c r="AK1609" s="34">
        <v>1831000</v>
      </c>
      <c r="AL1609" s="35">
        <v>2.6315789473684209E-2</v>
      </c>
      <c r="AM1609" s="35">
        <v>6.4991807755324954E-2</v>
      </c>
      <c r="AN1609" s="12">
        <v>2.6</v>
      </c>
      <c r="AO1609" s="33">
        <v>-0.10000000000000009</v>
      </c>
      <c r="AP1609" s="12">
        <v>2.7</v>
      </c>
      <c r="AQ1609" s="32">
        <v>8.2242990654205608E-2</v>
      </c>
      <c r="AR1609" s="34">
        <v>1150</v>
      </c>
      <c r="AS1609" s="34">
        <v>1050</v>
      </c>
      <c r="AT1609" s="31">
        <v>9.5238095238095233E-2</v>
      </c>
      <c r="AU1609" s="32">
        <v>9.5680200891339787E-2</v>
      </c>
      <c r="AV1609" s="36">
        <v>2245.6000000000004</v>
      </c>
      <c r="AW1609" s="30">
        <v>0.69989999999999997</v>
      </c>
      <c r="AX1609" s="30">
        <v>0.30009999999999998</v>
      </c>
      <c r="AY1609" s="30">
        <v>0.4592</v>
      </c>
      <c r="AZ1609" s="30">
        <v>0.1585</v>
      </c>
      <c r="BA1609" s="30">
        <v>0.30630000000000002</v>
      </c>
      <c r="BB1609" s="30">
        <v>0.33550000000000002</v>
      </c>
      <c r="BC1609" s="30">
        <v>0.314</v>
      </c>
      <c r="BD1609" s="37">
        <v>8</v>
      </c>
      <c r="BE1609" s="29">
        <v>21</v>
      </c>
      <c r="BF1609" s="38" t="s">
        <v>4337</v>
      </c>
      <c r="BG1609" s="39">
        <v>151.10232519037899</v>
      </c>
      <c r="BH1609" s="39">
        <v>-34.036353844054702</v>
      </c>
      <c r="BI1609" s="40">
        <f t="shared" si="350"/>
        <v>74</v>
      </c>
      <c r="BJ1609" s="40">
        <f t="shared" si="351"/>
        <v>74</v>
      </c>
      <c r="BK1609" s="40">
        <f t="shared" si="352"/>
        <v>76</v>
      </c>
      <c r="BL1609" s="40">
        <f t="shared" si="353"/>
        <v>68</v>
      </c>
      <c r="BM1609" s="40">
        <f t="shared" si="354"/>
        <v>14</v>
      </c>
      <c r="BN1609" s="40">
        <f t="shared" si="355"/>
        <v>100</v>
      </c>
      <c r="BO1609" s="40">
        <f t="shared" si="356"/>
        <v>100</v>
      </c>
      <c r="BP1609" s="40">
        <f t="shared" si="357"/>
        <v>57</v>
      </c>
      <c r="BQ1609" s="41">
        <f t="shared" si="358"/>
        <v>41</v>
      </c>
      <c r="BR1609" s="40">
        <f t="shared" si="359"/>
        <v>1</v>
      </c>
      <c r="BS1609" s="41">
        <f t="shared" si="360"/>
        <v>1</v>
      </c>
      <c r="BT1609" s="41">
        <f t="shared" si="361"/>
        <v>49</v>
      </c>
      <c r="BU1609" s="41">
        <f t="shared" si="362"/>
        <v>80</v>
      </c>
      <c r="BV1609" s="41">
        <f t="shared" si="363"/>
        <v>59</v>
      </c>
    </row>
    <row r="1610" spans="2:74" x14ac:dyDescent="0.3">
      <c r="B1610" s="12" t="s">
        <v>2038</v>
      </c>
      <c r="C1610" s="12">
        <v>201011484</v>
      </c>
      <c r="D1610" s="12" t="s">
        <v>239</v>
      </c>
      <c r="E1610" s="12" t="s">
        <v>239</v>
      </c>
      <c r="F1610" s="12" t="s">
        <v>239</v>
      </c>
      <c r="G1610" s="12" t="s">
        <v>92</v>
      </c>
      <c r="H1610" s="12" t="s">
        <v>86</v>
      </c>
      <c r="I1610" s="28">
        <v>439000</v>
      </c>
      <c r="J1610" s="28">
        <v>430000</v>
      </c>
      <c r="K1610" s="28">
        <v>450000</v>
      </c>
      <c r="L1610" s="28">
        <v>415000</v>
      </c>
      <c r="M1610" s="28">
        <v>415000</v>
      </c>
      <c r="N1610" s="28">
        <v>450000</v>
      </c>
      <c r="O1610" s="29">
        <v>50</v>
      </c>
      <c r="P1610" s="29">
        <v>55</v>
      </c>
      <c r="Q1610" s="29">
        <v>57</v>
      </c>
      <c r="R1610" s="28">
        <v>380</v>
      </c>
      <c r="S1610" s="28">
        <v>375</v>
      </c>
      <c r="T1610" s="30">
        <v>4.0999999999999996</v>
      </c>
      <c r="U1610" s="30">
        <v>0.19999999999999973</v>
      </c>
      <c r="V1610" s="30">
        <v>3.9</v>
      </c>
      <c r="W1610" s="30">
        <v>3.3</v>
      </c>
      <c r="X1610" s="31">
        <v>4.5011389521640091E-2</v>
      </c>
      <c r="Y1610" s="30">
        <v>5.9</v>
      </c>
      <c r="Z1610" s="30">
        <v>-0.19999999999999929</v>
      </c>
      <c r="AA1610" s="30">
        <v>6.1</v>
      </c>
      <c r="AB1610" s="30">
        <v>5.2</v>
      </c>
      <c r="AC1610" s="32">
        <v>0.3326330532212885</v>
      </c>
      <c r="AD1610" s="30">
        <v>7.3899752208575737</v>
      </c>
      <c r="AE1610" s="12">
        <v>832</v>
      </c>
      <c r="AF1610" s="12">
        <v>987</v>
      </c>
      <c r="AG1610" s="12">
        <v>1114</v>
      </c>
      <c r="AH1610" s="33">
        <v>6.2160278745644595</v>
      </c>
      <c r="AI1610" s="34">
        <v>511000</v>
      </c>
      <c r="AJ1610" s="34">
        <v>542500</v>
      </c>
      <c r="AK1610" s="34">
        <v>570000</v>
      </c>
      <c r="AL1610" s="35">
        <v>-5.8064516129032261E-2</v>
      </c>
      <c r="AM1610" s="35">
        <v>-0.10350877192982456</v>
      </c>
      <c r="AN1610" s="12">
        <v>3.5</v>
      </c>
      <c r="AO1610" s="33">
        <v>0.29999999999999982</v>
      </c>
      <c r="AP1610" s="12">
        <v>3.2</v>
      </c>
      <c r="AQ1610" s="32">
        <v>6.9065343258891645E-2</v>
      </c>
      <c r="AR1610" s="34">
        <v>430</v>
      </c>
      <c r="AS1610" s="34">
        <v>425</v>
      </c>
      <c r="AT1610" s="31">
        <v>1.1764705882352941E-2</v>
      </c>
      <c r="AU1610" s="32">
        <v>2.7346909278969735E-4</v>
      </c>
      <c r="AV1610" s="36">
        <v>1142.4000000000001</v>
      </c>
      <c r="AW1610" s="30">
        <v>0.56000000000000005</v>
      </c>
      <c r="AX1610" s="30">
        <v>0.44</v>
      </c>
      <c r="AY1610" s="30">
        <v>0.68820000000000003</v>
      </c>
      <c r="AZ1610" s="30">
        <v>0.3085</v>
      </c>
      <c r="BA1610" s="30">
        <v>0.28060000000000002</v>
      </c>
      <c r="BB1610" s="30">
        <v>0.26179999999999998</v>
      </c>
      <c r="BC1610" s="30">
        <v>0.42159999999999997</v>
      </c>
      <c r="BD1610" s="37">
        <v>1.5</v>
      </c>
      <c r="BE1610" s="29">
        <v>102</v>
      </c>
      <c r="BF1610" s="38" t="s">
        <v>4338</v>
      </c>
      <c r="BG1610" s="39">
        <v>143.83817100277301</v>
      </c>
      <c r="BH1610" s="39">
        <v>-37.596860546737702</v>
      </c>
      <c r="BI1610" s="40">
        <f t="shared" si="350"/>
        <v>49</v>
      </c>
      <c r="BJ1610" s="40">
        <f t="shared" si="351"/>
        <v>59</v>
      </c>
      <c r="BK1610" s="40">
        <f t="shared" si="352"/>
        <v>48</v>
      </c>
      <c r="BL1610" s="40">
        <f t="shared" si="353"/>
        <v>100</v>
      </c>
      <c r="BM1610" s="40">
        <f t="shared" si="354"/>
        <v>1</v>
      </c>
      <c r="BN1610" s="40">
        <f t="shared" si="355"/>
        <v>91</v>
      </c>
      <c r="BO1610" s="40">
        <f t="shared" si="356"/>
        <v>86</v>
      </c>
      <c r="BP1610" s="40">
        <f t="shared" si="357"/>
        <v>52</v>
      </c>
      <c r="BQ1610" s="41">
        <f t="shared" si="358"/>
        <v>100</v>
      </c>
      <c r="BR1610" s="40">
        <f t="shared" si="359"/>
        <v>76</v>
      </c>
      <c r="BS1610" s="41">
        <f t="shared" si="360"/>
        <v>45</v>
      </c>
      <c r="BT1610" s="41">
        <f t="shared" si="361"/>
        <v>19</v>
      </c>
      <c r="BU1610" s="41">
        <f t="shared" si="362"/>
        <v>15</v>
      </c>
      <c r="BV1610" s="41">
        <f t="shared" si="363"/>
        <v>59</v>
      </c>
    </row>
    <row r="1611" spans="2:74" x14ac:dyDescent="0.3">
      <c r="B1611" s="12" t="s">
        <v>2039</v>
      </c>
      <c r="C1611" s="12">
        <v>202011022</v>
      </c>
      <c r="D1611" s="12" t="s">
        <v>242</v>
      </c>
      <c r="E1611" s="12" t="s">
        <v>242</v>
      </c>
      <c r="F1611" s="12" t="s">
        <v>242</v>
      </c>
      <c r="G1611" s="12" t="s">
        <v>92</v>
      </c>
      <c r="H1611" s="12" t="s">
        <v>86</v>
      </c>
      <c r="I1611" s="28">
        <v>540000</v>
      </c>
      <c r="J1611" s="28">
        <v>530000</v>
      </c>
      <c r="K1611" s="28">
        <v>520000</v>
      </c>
      <c r="L1611" s="28">
        <v>535000</v>
      </c>
      <c r="M1611" s="28">
        <v>520000</v>
      </c>
      <c r="N1611" s="28">
        <v>510000</v>
      </c>
      <c r="O1611" s="29">
        <v>38</v>
      </c>
      <c r="P1611" s="29">
        <v>42</v>
      </c>
      <c r="Q1611" s="29">
        <v>45</v>
      </c>
      <c r="R1611" s="28">
        <v>460</v>
      </c>
      <c r="S1611" s="28">
        <v>440</v>
      </c>
      <c r="T1611" s="30">
        <v>3.4</v>
      </c>
      <c r="U1611" s="30">
        <v>0</v>
      </c>
      <c r="V1611" s="30">
        <v>3.4</v>
      </c>
      <c r="W1611" s="30">
        <v>2.9</v>
      </c>
      <c r="X1611" s="31">
        <v>4.4296296296296299E-2</v>
      </c>
      <c r="Y1611" s="30">
        <v>3.7</v>
      </c>
      <c r="Z1611" s="30">
        <v>-0.39999999999999947</v>
      </c>
      <c r="AA1611" s="30">
        <v>4.0999999999999996</v>
      </c>
      <c r="AB1611" s="30">
        <v>4.2</v>
      </c>
      <c r="AC1611" s="32">
        <v>0.33175628894530346</v>
      </c>
      <c r="AD1611" s="30">
        <v>7.489481439400663</v>
      </c>
      <c r="AE1611" s="12">
        <v>649</v>
      </c>
      <c r="AF1611" s="12">
        <v>682</v>
      </c>
      <c r="AG1611" s="12">
        <v>646</v>
      </c>
      <c r="AH1611" s="33">
        <v>5.3577235772357721</v>
      </c>
      <c r="AI1611" s="34">
        <v>550000</v>
      </c>
      <c r="AJ1611" s="34">
        <v>540000</v>
      </c>
      <c r="AK1611" s="34">
        <v>565000</v>
      </c>
      <c r="AL1611" s="35">
        <v>1.8518518518518517E-2</v>
      </c>
      <c r="AM1611" s="35">
        <v>-2.6548672566371681E-2</v>
      </c>
      <c r="AN1611" s="12">
        <v>3.2</v>
      </c>
      <c r="AO1611" s="33">
        <v>0.30000000000000027</v>
      </c>
      <c r="AP1611" s="12">
        <v>2.9</v>
      </c>
      <c r="AQ1611" s="32">
        <v>6.6251039068994183E-2</v>
      </c>
      <c r="AR1611" s="34">
        <v>480</v>
      </c>
      <c r="AS1611" s="34">
        <v>450</v>
      </c>
      <c r="AT1611" s="31">
        <v>6.6666666666666666E-2</v>
      </c>
      <c r="AU1611" s="32">
        <v>0.2496028780883105</v>
      </c>
      <c r="AV1611" s="36">
        <v>1386.5600000000002</v>
      </c>
      <c r="AW1611" s="30">
        <v>0.63190000000000002</v>
      </c>
      <c r="AX1611" s="30">
        <v>0.36809999999999998</v>
      </c>
      <c r="AY1611" s="30">
        <v>0.90429999999999999</v>
      </c>
      <c r="AZ1611" s="30">
        <v>7.0000000000000007E-2</v>
      </c>
      <c r="BA1611" s="30">
        <v>0.3518</v>
      </c>
      <c r="BB1611" s="30">
        <v>0.31369999999999998</v>
      </c>
      <c r="BC1611" s="30">
        <v>0.30609999999999998</v>
      </c>
      <c r="BD1611" s="37">
        <v>2</v>
      </c>
      <c r="BE1611" s="29">
        <v>129</v>
      </c>
      <c r="BF1611" s="38" t="s">
        <v>4339</v>
      </c>
      <c r="BG1611" s="39">
        <v>144.239224312972</v>
      </c>
      <c r="BH1611" s="39">
        <v>-36.804825492691798</v>
      </c>
      <c r="BI1611" s="40">
        <f t="shared" si="350"/>
        <v>60</v>
      </c>
      <c r="BJ1611" s="40">
        <f t="shared" si="351"/>
        <v>64</v>
      </c>
      <c r="BK1611" s="40">
        <f t="shared" si="352"/>
        <v>58</v>
      </c>
      <c r="BL1611" s="40">
        <f t="shared" si="353"/>
        <v>18</v>
      </c>
      <c r="BM1611" s="40">
        <f t="shared" si="354"/>
        <v>10</v>
      </c>
      <c r="BN1611" s="40">
        <f t="shared" si="355"/>
        <v>87</v>
      </c>
      <c r="BO1611" s="40">
        <f t="shared" si="356"/>
        <v>81</v>
      </c>
      <c r="BP1611" s="40">
        <f t="shared" si="357"/>
        <v>67</v>
      </c>
      <c r="BQ1611" s="41">
        <f t="shared" si="358"/>
        <v>98</v>
      </c>
      <c r="BR1611" s="40">
        <f t="shared" si="359"/>
        <v>75</v>
      </c>
      <c r="BS1611" s="41">
        <f t="shared" si="360"/>
        <v>46</v>
      </c>
      <c r="BT1611" s="41">
        <f t="shared" si="361"/>
        <v>55</v>
      </c>
      <c r="BU1611" s="41">
        <f t="shared" si="362"/>
        <v>20</v>
      </c>
      <c r="BV1611" s="41">
        <f t="shared" si="363"/>
        <v>59</v>
      </c>
    </row>
    <row r="1612" spans="2:74" x14ac:dyDescent="0.3">
      <c r="B1612" s="12" t="s">
        <v>2040</v>
      </c>
      <c r="C1612" s="12">
        <v>205021086</v>
      </c>
      <c r="D1612" s="12" t="s">
        <v>1326</v>
      </c>
      <c r="E1612" s="12" t="s">
        <v>443</v>
      </c>
      <c r="F1612" s="12" t="s">
        <v>2709</v>
      </c>
      <c r="G1612" s="12" t="s">
        <v>92</v>
      </c>
      <c r="H1612" s="12" t="s">
        <v>86</v>
      </c>
      <c r="I1612" s="28">
        <v>595000</v>
      </c>
      <c r="J1612" s="28">
        <v>595000</v>
      </c>
      <c r="K1612" s="28">
        <v>600000</v>
      </c>
      <c r="L1612" s="28">
        <v>680000</v>
      </c>
      <c r="M1612" s="28">
        <v>605000</v>
      </c>
      <c r="N1612" s="28">
        <v>605000</v>
      </c>
      <c r="O1612" s="29">
        <v>93</v>
      </c>
      <c r="P1612" s="29">
        <v>93</v>
      </c>
      <c r="Q1612" s="29">
        <v>93</v>
      </c>
      <c r="R1612" s="28">
        <v>480</v>
      </c>
      <c r="S1612" s="28">
        <v>450</v>
      </c>
      <c r="T1612" s="30">
        <v>2.8</v>
      </c>
      <c r="U1612" s="30">
        <v>0</v>
      </c>
      <c r="V1612" s="30">
        <v>2.8</v>
      </c>
      <c r="W1612" s="30">
        <v>3.2</v>
      </c>
      <c r="X1612" s="31">
        <v>4.1949579831932773E-2</v>
      </c>
      <c r="Y1612" s="30">
        <v>2</v>
      </c>
      <c r="Z1612" s="30">
        <v>-0.29999999999999982</v>
      </c>
      <c r="AA1612" s="30">
        <v>2.2999999999999998</v>
      </c>
      <c r="AB1612" s="30">
        <v>2.4</v>
      </c>
      <c r="AC1612" s="32">
        <v>0.40016006402561016</v>
      </c>
      <c r="AD1612" s="30">
        <v>9.5390720390720372</v>
      </c>
      <c r="AE1612" s="12">
        <v>758</v>
      </c>
      <c r="AF1612" s="12">
        <v>824</v>
      </c>
      <c r="AG1612" s="12">
        <v>638</v>
      </c>
      <c r="AH1612" s="33">
        <v>14.22289156626506</v>
      </c>
      <c r="AI1612" s="34">
        <v>470000</v>
      </c>
      <c r="AJ1612" s="34">
        <v>479000</v>
      </c>
      <c r="AK1612" s="34">
        <v>495000</v>
      </c>
      <c r="AL1612" s="35">
        <v>-1.8789144050104383E-2</v>
      </c>
      <c r="AM1612" s="35">
        <v>-5.0505050505050504E-2</v>
      </c>
      <c r="AN1612" s="12">
        <v>2</v>
      </c>
      <c r="AO1612" s="33">
        <v>-0.20000000000000018</v>
      </c>
      <c r="AP1612" s="12">
        <v>2.2000000000000002</v>
      </c>
      <c r="AQ1612" s="32">
        <v>6.7857142857142866E-2</v>
      </c>
      <c r="AR1612" s="34">
        <v>450</v>
      </c>
      <c r="AS1612" s="34">
        <v>445</v>
      </c>
      <c r="AT1612" s="31">
        <v>1.1235955056179775E-2</v>
      </c>
      <c r="AU1612" s="32">
        <v>0.19558868716418695</v>
      </c>
      <c r="AV1612" s="36">
        <v>1199.5200000000002</v>
      </c>
      <c r="AW1612" s="30">
        <v>0.67859999999999998</v>
      </c>
      <c r="AX1612" s="30">
        <v>0.32140000000000002</v>
      </c>
      <c r="AY1612" s="30">
        <v>0.91500000000000004</v>
      </c>
      <c r="AZ1612" s="30">
        <v>6.4699999999999994E-2</v>
      </c>
      <c r="BA1612" s="30">
        <v>0.58399999999999996</v>
      </c>
      <c r="BB1612" s="30">
        <v>0.22969999999999999</v>
      </c>
      <c r="BC1612" s="30">
        <v>0.1565</v>
      </c>
      <c r="BD1612" s="37">
        <v>2.5</v>
      </c>
      <c r="BE1612" s="29">
        <v>226</v>
      </c>
      <c r="BF1612" s="38" t="s">
        <v>4340</v>
      </c>
      <c r="BG1612" s="39">
        <v>147.52899196350199</v>
      </c>
      <c r="BH1612" s="39">
        <v>-37.9699480323656</v>
      </c>
      <c r="BI1612" s="40">
        <f t="shared" si="350"/>
        <v>70</v>
      </c>
      <c r="BJ1612" s="40">
        <f t="shared" si="351"/>
        <v>84</v>
      </c>
      <c r="BK1612" s="40">
        <f t="shared" si="352"/>
        <v>1</v>
      </c>
      <c r="BL1612" s="40">
        <f t="shared" si="353"/>
        <v>35</v>
      </c>
      <c r="BM1612" s="40">
        <f t="shared" si="354"/>
        <v>1</v>
      </c>
      <c r="BN1612" s="40">
        <f t="shared" si="355"/>
        <v>89</v>
      </c>
      <c r="BO1612" s="40">
        <f t="shared" si="356"/>
        <v>65</v>
      </c>
      <c r="BP1612" s="40">
        <f t="shared" si="357"/>
        <v>100</v>
      </c>
      <c r="BQ1612" s="41">
        <f t="shared" si="358"/>
        <v>90</v>
      </c>
      <c r="BR1612" s="40">
        <f t="shared" si="359"/>
        <v>55</v>
      </c>
      <c r="BS1612" s="41">
        <f t="shared" si="360"/>
        <v>1</v>
      </c>
      <c r="BT1612" s="41">
        <f t="shared" si="361"/>
        <v>84</v>
      </c>
      <c r="BU1612" s="41">
        <f t="shared" si="362"/>
        <v>25</v>
      </c>
      <c r="BV1612" s="41">
        <f t="shared" si="363"/>
        <v>59</v>
      </c>
    </row>
    <row r="1613" spans="2:74" x14ac:dyDescent="0.3">
      <c r="B1613" s="12" t="s">
        <v>2041</v>
      </c>
      <c r="C1613" s="12">
        <v>206031115</v>
      </c>
      <c r="D1613" s="12" t="s">
        <v>1072</v>
      </c>
      <c r="E1613" s="12" t="s">
        <v>374</v>
      </c>
      <c r="F1613" s="12" t="s">
        <v>738</v>
      </c>
      <c r="G1613" s="12" t="s">
        <v>92</v>
      </c>
      <c r="H1613" s="12" t="s">
        <v>86</v>
      </c>
      <c r="I1613" s="28">
        <v>1100000</v>
      </c>
      <c r="J1613" s="28">
        <v>1125000</v>
      </c>
      <c r="K1613" s="28">
        <v>1078025</v>
      </c>
      <c r="L1613" s="28">
        <v>1140000</v>
      </c>
      <c r="M1613" s="28">
        <v>1145000</v>
      </c>
      <c r="N1613" s="28">
        <v>1027500</v>
      </c>
      <c r="O1613" s="29">
        <v>24</v>
      </c>
      <c r="P1613" s="29">
        <v>24</v>
      </c>
      <c r="Q1613" s="29">
        <v>25</v>
      </c>
      <c r="R1613" s="28">
        <v>650</v>
      </c>
      <c r="S1613" s="28">
        <v>630</v>
      </c>
      <c r="T1613" s="30">
        <v>3.2</v>
      </c>
      <c r="U1613" s="30">
        <v>-0.29999999999999982</v>
      </c>
      <c r="V1613" s="30">
        <v>3.5</v>
      </c>
      <c r="W1613" s="30">
        <v>2.7</v>
      </c>
      <c r="X1613" s="31">
        <v>3.0727272727272728E-2</v>
      </c>
      <c r="Y1613" s="30">
        <v>6.9</v>
      </c>
      <c r="Z1613" s="30">
        <v>0</v>
      </c>
      <c r="AA1613" s="30">
        <v>6.9</v>
      </c>
      <c r="AB1613" s="30">
        <v>6</v>
      </c>
      <c r="AC1613" s="32">
        <v>0.3694189324361189</v>
      </c>
      <c r="AD1613" s="30">
        <v>12.022509635494995</v>
      </c>
      <c r="AE1613" s="12">
        <v>145</v>
      </c>
      <c r="AF1613" s="12">
        <v>86</v>
      </c>
      <c r="AG1613" s="12">
        <v>119</v>
      </c>
      <c r="AH1613" s="33">
        <v>3.1890971039182285</v>
      </c>
      <c r="AI1613" s="34">
        <v>1450000</v>
      </c>
      <c r="AJ1613" s="34">
        <v>1420000</v>
      </c>
      <c r="AK1613" s="34">
        <v>1466000</v>
      </c>
      <c r="AL1613" s="35">
        <v>2.1126760563380281E-2</v>
      </c>
      <c r="AM1613" s="35">
        <v>-1.0914051841746248E-2</v>
      </c>
      <c r="AN1613" s="12">
        <v>2.9</v>
      </c>
      <c r="AO1613" s="33">
        <v>0.10000000000000009</v>
      </c>
      <c r="AP1613" s="12">
        <v>2.8</v>
      </c>
      <c r="AQ1613" s="32">
        <v>7.1019001980282104E-2</v>
      </c>
      <c r="AR1613" s="34">
        <v>695</v>
      </c>
      <c r="AS1613" s="34">
        <v>650</v>
      </c>
      <c r="AT1613" s="31">
        <v>6.9230769230769235E-2</v>
      </c>
      <c r="AU1613" s="32">
        <v>-6.1010788271082951E-2</v>
      </c>
      <c r="AV1613" s="36">
        <v>1759.5200000000002</v>
      </c>
      <c r="AW1613" s="30">
        <v>0.504</v>
      </c>
      <c r="AX1613" s="30">
        <v>0.496</v>
      </c>
      <c r="AY1613" s="30">
        <v>0.2009</v>
      </c>
      <c r="AZ1613" s="30">
        <v>0.19600000000000001</v>
      </c>
      <c r="BA1613" s="30">
        <v>0.153</v>
      </c>
      <c r="BB1613" s="30">
        <v>0.22600000000000001</v>
      </c>
      <c r="BC1613" s="30">
        <v>0.59370000000000001</v>
      </c>
      <c r="BD1613" s="37">
        <v>9</v>
      </c>
      <c r="BE1613" s="29">
        <v>4</v>
      </c>
      <c r="BF1613" s="38" t="s">
        <v>4341</v>
      </c>
      <c r="BG1613" s="39">
        <v>144.930455730267</v>
      </c>
      <c r="BH1613" s="39">
        <v>-37.782559754548302</v>
      </c>
      <c r="BI1613" s="40">
        <f t="shared" si="350"/>
        <v>64</v>
      </c>
      <c r="BJ1613" s="40">
        <f t="shared" si="351"/>
        <v>69</v>
      </c>
      <c r="BK1613" s="40">
        <f t="shared" si="352"/>
        <v>85</v>
      </c>
      <c r="BL1613" s="40">
        <f t="shared" si="353"/>
        <v>100</v>
      </c>
      <c r="BM1613" s="40">
        <f t="shared" si="354"/>
        <v>11</v>
      </c>
      <c r="BN1613" s="40">
        <f t="shared" si="355"/>
        <v>94</v>
      </c>
      <c r="BO1613" s="40">
        <f t="shared" si="356"/>
        <v>100</v>
      </c>
      <c r="BP1613" s="40">
        <f t="shared" si="357"/>
        <v>24</v>
      </c>
      <c r="BQ1613" s="41">
        <f t="shared" si="358"/>
        <v>53</v>
      </c>
      <c r="BR1613" s="40">
        <f t="shared" si="359"/>
        <v>30</v>
      </c>
      <c r="BS1613" s="41">
        <f t="shared" si="360"/>
        <v>21</v>
      </c>
      <c r="BT1613" s="41">
        <f t="shared" si="361"/>
        <v>3</v>
      </c>
      <c r="BU1613" s="41">
        <f t="shared" si="362"/>
        <v>90</v>
      </c>
      <c r="BV1613" s="41">
        <f t="shared" si="363"/>
        <v>59</v>
      </c>
    </row>
    <row r="1614" spans="2:74" x14ac:dyDescent="0.3">
      <c r="B1614" s="12" t="s">
        <v>2042</v>
      </c>
      <c r="C1614" s="12">
        <v>206051512</v>
      </c>
      <c r="D1614" s="12" t="s">
        <v>1580</v>
      </c>
      <c r="E1614" s="12" t="s">
        <v>374</v>
      </c>
      <c r="F1614" s="12" t="s">
        <v>738</v>
      </c>
      <c r="G1614" s="12" t="s">
        <v>92</v>
      </c>
      <c r="H1614" s="12" t="s">
        <v>86</v>
      </c>
      <c r="I1614" s="28">
        <v>1500000</v>
      </c>
      <c r="J1614" s="28">
        <v>1554800</v>
      </c>
      <c r="K1614" s="28">
        <v>1695000</v>
      </c>
      <c r="L1614" s="28">
        <v>1465000</v>
      </c>
      <c r="M1614" s="28">
        <v>1480000</v>
      </c>
      <c r="N1614" s="28">
        <v>1500000</v>
      </c>
      <c r="O1614" s="29">
        <v>28</v>
      </c>
      <c r="P1614" s="29">
        <v>26</v>
      </c>
      <c r="Q1614" s="29">
        <v>25</v>
      </c>
      <c r="R1614" s="28">
        <v>850</v>
      </c>
      <c r="S1614" s="28">
        <v>795</v>
      </c>
      <c r="T1614" s="30">
        <v>2.1</v>
      </c>
      <c r="U1614" s="30">
        <v>0.10000000000000009</v>
      </c>
      <c r="V1614" s="30">
        <v>2</v>
      </c>
      <c r="W1614" s="30">
        <v>1.9</v>
      </c>
      <c r="X1614" s="31">
        <v>2.9466666666666665E-2</v>
      </c>
      <c r="Y1614" s="30">
        <v>4.5</v>
      </c>
      <c r="Z1614" s="30">
        <v>-0.40000000000000036</v>
      </c>
      <c r="AA1614" s="30">
        <v>4.9000000000000004</v>
      </c>
      <c r="AB1614" s="30">
        <v>4.3</v>
      </c>
      <c r="AC1614" s="32">
        <v>0.36087901637117042</v>
      </c>
      <c r="AD1614" s="30">
        <v>12.247025442460535</v>
      </c>
      <c r="AE1614" s="12">
        <v>147</v>
      </c>
      <c r="AF1614" s="12">
        <v>79</v>
      </c>
      <c r="AG1614" s="12">
        <v>155</v>
      </c>
      <c r="AH1614" s="33">
        <v>2.7955625990491284</v>
      </c>
      <c r="AI1614" s="34">
        <v>1568000</v>
      </c>
      <c r="AJ1614" s="34">
        <v>1650000</v>
      </c>
      <c r="AK1614" s="34">
        <v>1610000</v>
      </c>
      <c r="AL1614" s="35">
        <v>-4.9696969696969698E-2</v>
      </c>
      <c r="AM1614" s="35">
        <v>-2.6086956521739129E-2</v>
      </c>
      <c r="AN1614" s="12">
        <v>2.4</v>
      </c>
      <c r="AO1614" s="33">
        <v>0.19999999999999973</v>
      </c>
      <c r="AP1614" s="12">
        <v>2.2000000000000002</v>
      </c>
      <c r="AQ1614" s="32">
        <v>3.0666666666666665E-2</v>
      </c>
      <c r="AR1614" s="34">
        <v>895</v>
      </c>
      <c r="AS1614" s="34">
        <v>850</v>
      </c>
      <c r="AT1614" s="31">
        <v>5.2941176470588235E-2</v>
      </c>
      <c r="AU1614" s="32">
        <v>-0.1918280695795086</v>
      </c>
      <c r="AV1614" s="36">
        <v>2355.36</v>
      </c>
      <c r="AW1614" s="30">
        <v>0.51239999999999997</v>
      </c>
      <c r="AX1614" s="30">
        <v>0.48759999999999998</v>
      </c>
      <c r="AY1614" s="30">
        <v>4.5900000000000003E-2</v>
      </c>
      <c r="AZ1614" s="30">
        <v>0.34510000000000002</v>
      </c>
      <c r="BA1614" s="30">
        <v>0.20150000000000001</v>
      </c>
      <c r="BB1614" s="30">
        <v>0.2258</v>
      </c>
      <c r="BC1614" s="30">
        <v>0.54310000000000003</v>
      </c>
      <c r="BD1614" s="37">
        <v>9</v>
      </c>
      <c r="BE1614" s="29">
        <v>2</v>
      </c>
      <c r="BF1614" s="38" t="s">
        <v>4342</v>
      </c>
      <c r="BG1614" s="39">
        <v>144.96000863135799</v>
      </c>
      <c r="BH1614" s="39">
        <v>-37.834928912332003</v>
      </c>
      <c r="BI1614" s="40">
        <f t="shared" si="350"/>
        <v>82</v>
      </c>
      <c r="BJ1614" s="40">
        <f t="shared" si="351"/>
        <v>77</v>
      </c>
      <c r="BK1614" s="40">
        <f t="shared" si="352"/>
        <v>90</v>
      </c>
      <c r="BL1614" s="40">
        <f t="shared" si="353"/>
        <v>100</v>
      </c>
      <c r="BM1614" s="40">
        <f t="shared" si="354"/>
        <v>1</v>
      </c>
      <c r="BN1614" s="40">
        <f t="shared" si="355"/>
        <v>32</v>
      </c>
      <c r="BO1614" s="40">
        <f t="shared" si="356"/>
        <v>100</v>
      </c>
      <c r="BP1614" s="40">
        <f t="shared" si="357"/>
        <v>34</v>
      </c>
      <c r="BQ1614" s="41">
        <f t="shared" si="358"/>
        <v>49</v>
      </c>
      <c r="BR1614" s="40">
        <f t="shared" si="359"/>
        <v>28</v>
      </c>
      <c r="BS1614" s="41">
        <f t="shared" si="360"/>
        <v>27</v>
      </c>
      <c r="BT1614" s="41">
        <f t="shared" si="361"/>
        <v>42</v>
      </c>
      <c r="BU1614" s="41">
        <f t="shared" si="362"/>
        <v>90</v>
      </c>
      <c r="BV1614" s="41">
        <f t="shared" si="363"/>
        <v>59</v>
      </c>
    </row>
    <row r="1615" spans="2:74" x14ac:dyDescent="0.3">
      <c r="B1615" s="12" t="s">
        <v>2043</v>
      </c>
      <c r="C1615" s="12">
        <v>207011148</v>
      </c>
      <c r="D1615" s="12" t="s">
        <v>1583</v>
      </c>
      <c r="E1615" s="12" t="s">
        <v>736</v>
      </c>
      <c r="F1615" s="12" t="s">
        <v>738</v>
      </c>
      <c r="G1615" s="12" t="s">
        <v>92</v>
      </c>
      <c r="H1615" s="12" t="s">
        <v>86</v>
      </c>
      <c r="I1615" s="28">
        <v>2300000</v>
      </c>
      <c r="J1615" s="28">
        <v>2311200</v>
      </c>
      <c r="K1615" s="28">
        <v>2495000</v>
      </c>
      <c r="L1615" s="28">
        <v>2160000</v>
      </c>
      <c r="M1615" s="28">
        <v>2060000</v>
      </c>
      <c r="N1615" s="28">
        <v>2260000</v>
      </c>
      <c r="O1615" s="29">
        <v>26</v>
      </c>
      <c r="P1615" s="29">
        <v>26</v>
      </c>
      <c r="Q1615" s="29">
        <v>25</v>
      </c>
      <c r="R1615" s="28">
        <v>860</v>
      </c>
      <c r="S1615" s="28">
        <v>750</v>
      </c>
      <c r="T1615" s="30">
        <v>3.7</v>
      </c>
      <c r="U1615" s="30">
        <v>-0.19999999999999973</v>
      </c>
      <c r="V1615" s="30">
        <v>3.9</v>
      </c>
      <c r="W1615" s="30">
        <v>4</v>
      </c>
      <c r="X1615" s="31">
        <v>1.9443478260869566E-2</v>
      </c>
      <c r="Y1615" s="30">
        <v>4</v>
      </c>
      <c r="Z1615" s="30">
        <v>-0.40000000000000036</v>
      </c>
      <c r="AA1615" s="30">
        <v>4.4000000000000004</v>
      </c>
      <c r="AB1615" s="30">
        <v>4</v>
      </c>
      <c r="AC1615" s="32">
        <v>0.32674772036474159</v>
      </c>
      <c r="AD1615" s="30">
        <v>16.805003507131165</v>
      </c>
      <c r="AE1615" s="12">
        <v>286</v>
      </c>
      <c r="AF1615" s="12">
        <v>160</v>
      </c>
      <c r="AG1615" s="12">
        <v>363</v>
      </c>
      <c r="AH1615" s="33">
        <v>2.5392731535756154</v>
      </c>
      <c r="AI1615" s="34">
        <v>2260000</v>
      </c>
      <c r="AJ1615" s="34">
        <v>2466000</v>
      </c>
      <c r="AK1615" s="34">
        <v>2228000</v>
      </c>
      <c r="AL1615" s="35">
        <v>-8.3536090835360913E-2</v>
      </c>
      <c r="AM1615" s="35">
        <v>1.4362657091561939E-2</v>
      </c>
      <c r="AN1615" s="12">
        <v>3.3</v>
      </c>
      <c r="AO1615" s="33">
        <v>9.9999999999999645E-2</v>
      </c>
      <c r="AP1615" s="12">
        <v>3.2</v>
      </c>
      <c r="AQ1615" s="32">
        <v>4.5806451612903226E-2</v>
      </c>
      <c r="AR1615" s="34">
        <v>950</v>
      </c>
      <c r="AS1615" s="34">
        <v>890</v>
      </c>
      <c r="AT1615" s="31">
        <v>6.741573033707865E-2</v>
      </c>
      <c r="AU1615" s="32">
        <v>3.8035820491401036E-2</v>
      </c>
      <c r="AV1615" s="36">
        <v>2632.0000000000005</v>
      </c>
      <c r="AW1615" s="30">
        <v>0.81410000000000005</v>
      </c>
      <c r="AX1615" s="30">
        <v>0.18590000000000001</v>
      </c>
      <c r="AY1615" s="30">
        <v>0.83209999999999995</v>
      </c>
      <c r="AZ1615" s="30">
        <v>0.13150000000000001</v>
      </c>
      <c r="BA1615" s="30">
        <v>0.45929999999999999</v>
      </c>
      <c r="BB1615" s="30">
        <v>0.32250000000000001</v>
      </c>
      <c r="BC1615" s="30">
        <v>0.19409999999999999</v>
      </c>
      <c r="BD1615" s="37">
        <v>10</v>
      </c>
      <c r="BE1615" s="29">
        <v>11</v>
      </c>
      <c r="BF1615" s="38" t="s">
        <v>4343</v>
      </c>
      <c r="BG1615" s="39">
        <v>145.08446657292399</v>
      </c>
      <c r="BH1615" s="39">
        <v>-37.7898191556855</v>
      </c>
      <c r="BI1615" s="40">
        <f t="shared" si="350"/>
        <v>55</v>
      </c>
      <c r="BJ1615" s="40">
        <f t="shared" si="351"/>
        <v>62</v>
      </c>
      <c r="BK1615" s="40">
        <f t="shared" si="352"/>
        <v>93</v>
      </c>
      <c r="BL1615" s="40">
        <f t="shared" si="353"/>
        <v>87</v>
      </c>
      <c r="BM1615" s="40">
        <f t="shared" si="354"/>
        <v>1</v>
      </c>
      <c r="BN1615" s="40">
        <f t="shared" si="355"/>
        <v>56</v>
      </c>
      <c r="BO1615" s="40">
        <f t="shared" si="356"/>
        <v>100</v>
      </c>
      <c r="BP1615" s="40">
        <f t="shared" si="357"/>
        <v>91</v>
      </c>
      <c r="BQ1615" s="41">
        <f t="shared" si="358"/>
        <v>16</v>
      </c>
      <c r="BR1615" s="40">
        <f t="shared" si="359"/>
        <v>1</v>
      </c>
      <c r="BS1615" s="41">
        <f t="shared" si="360"/>
        <v>49</v>
      </c>
      <c r="BT1615" s="41">
        <f t="shared" si="361"/>
        <v>51</v>
      </c>
      <c r="BU1615" s="41">
        <f t="shared" si="362"/>
        <v>100</v>
      </c>
      <c r="BV1615" s="41">
        <f t="shared" si="363"/>
        <v>59</v>
      </c>
    </row>
    <row r="1616" spans="2:74" x14ac:dyDescent="0.3">
      <c r="B1616" s="12" t="s">
        <v>2044</v>
      </c>
      <c r="C1616" s="12">
        <v>207011149</v>
      </c>
      <c r="D1616" s="12" t="s">
        <v>1583</v>
      </c>
      <c r="E1616" s="12" t="s">
        <v>736</v>
      </c>
      <c r="F1616" s="12" t="s">
        <v>738</v>
      </c>
      <c r="G1616" s="12" t="s">
        <v>92</v>
      </c>
      <c r="H1616" s="12" t="s">
        <v>86</v>
      </c>
      <c r="I1616" s="28">
        <v>2521800</v>
      </c>
      <c r="J1616" s="28">
        <v>2580000</v>
      </c>
      <c r="K1616" s="28">
        <v>2452500</v>
      </c>
      <c r="L1616" s="28">
        <v>2378000</v>
      </c>
      <c r="M1616" s="28">
        <v>2378000</v>
      </c>
      <c r="N1616" s="28">
        <v>2320000</v>
      </c>
      <c r="O1616" s="29">
        <v>26</v>
      </c>
      <c r="P1616" s="29">
        <v>26</v>
      </c>
      <c r="Q1616" s="29">
        <v>26</v>
      </c>
      <c r="R1616" s="28">
        <v>1000</v>
      </c>
      <c r="S1616" s="28">
        <v>920</v>
      </c>
      <c r="T1616" s="30">
        <v>3.2</v>
      </c>
      <c r="U1616" s="30">
        <v>0</v>
      </c>
      <c r="V1616" s="30">
        <v>3.2</v>
      </c>
      <c r="W1616" s="30">
        <v>3.2</v>
      </c>
      <c r="X1616" s="31">
        <v>2.0620191926401778E-2</v>
      </c>
      <c r="Y1616" s="30">
        <v>3.2</v>
      </c>
      <c r="Z1616" s="30">
        <v>-0.5</v>
      </c>
      <c r="AA1616" s="30">
        <v>3.7</v>
      </c>
      <c r="AB1616" s="30">
        <v>3.7</v>
      </c>
      <c r="AC1616" s="32">
        <v>0.36118816458622277</v>
      </c>
      <c r="AD1616" s="30">
        <v>17.516236797183396</v>
      </c>
      <c r="AE1616" s="12">
        <v>286</v>
      </c>
      <c r="AF1616" s="12">
        <v>160</v>
      </c>
      <c r="AG1616" s="12">
        <v>363</v>
      </c>
      <c r="AH1616" s="33">
        <v>2.5392731535756154</v>
      </c>
      <c r="AI1616" s="34">
        <v>2260000</v>
      </c>
      <c r="AJ1616" s="34">
        <v>2466000</v>
      </c>
      <c r="AK1616" s="34">
        <v>2228000</v>
      </c>
      <c r="AL1616" s="35">
        <v>-8.3536090835360913E-2</v>
      </c>
      <c r="AM1616" s="35">
        <v>1.4362657091561939E-2</v>
      </c>
      <c r="AN1616" s="12">
        <v>3.3</v>
      </c>
      <c r="AO1616" s="33">
        <v>9.9999999999999645E-2</v>
      </c>
      <c r="AP1616" s="12">
        <v>3.2</v>
      </c>
      <c r="AQ1616" s="32">
        <v>4.5806451612903226E-2</v>
      </c>
      <c r="AR1616" s="34">
        <v>950</v>
      </c>
      <c r="AS1616" s="34">
        <v>890</v>
      </c>
      <c r="AT1616" s="31">
        <v>6.741573033707865E-2</v>
      </c>
      <c r="AU1616" s="32">
        <v>3.8035820491401036E-2</v>
      </c>
      <c r="AV1616" s="36">
        <v>2768.6400000000003</v>
      </c>
      <c r="AW1616" s="30">
        <v>0.73099999999999998</v>
      </c>
      <c r="AX1616" s="30">
        <v>0.26900000000000002</v>
      </c>
      <c r="AY1616" s="30">
        <v>0.61019999999999996</v>
      </c>
      <c r="AZ1616" s="30">
        <v>0.21640000000000001</v>
      </c>
      <c r="BA1616" s="30">
        <v>0.42749999999999999</v>
      </c>
      <c r="BB1616" s="30">
        <v>0.29120000000000001</v>
      </c>
      <c r="BC1616" s="30">
        <v>0.2515</v>
      </c>
      <c r="BD1616" s="37">
        <v>10</v>
      </c>
      <c r="BE1616" s="29">
        <v>10</v>
      </c>
      <c r="BF1616" s="38" t="s">
        <v>4344</v>
      </c>
      <c r="BG1616" s="39">
        <v>145.07065067259501</v>
      </c>
      <c r="BH1616" s="39">
        <v>-37.834551830915601</v>
      </c>
      <c r="BI1616" s="40">
        <f t="shared" si="350"/>
        <v>64</v>
      </c>
      <c r="BJ1616" s="40">
        <f t="shared" si="351"/>
        <v>62</v>
      </c>
      <c r="BK1616" s="40">
        <f t="shared" si="352"/>
        <v>93</v>
      </c>
      <c r="BL1616" s="40">
        <f t="shared" si="353"/>
        <v>87</v>
      </c>
      <c r="BM1616" s="40">
        <f t="shared" si="354"/>
        <v>1</v>
      </c>
      <c r="BN1616" s="40">
        <f t="shared" si="355"/>
        <v>56</v>
      </c>
      <c r="BO1616" s="40">
        <f t="shared" si="356"/>
        <v>100</v>
      </c>
      <c r="BP1616" s="40">
        <f t="shared" si="357"/>
        <v>84</v>
      </c>
      <c r="BQ1616" s="41">
        <f t="shared" si="358"/>
        <v>20</v>
      </c>
      <c r="BR1616" s="40">
        <f t="shared" si="359"/>
        <v>1</v>
      </c>
      <c r="BS1616" s="41">
        <f t="shared" si="360"/>
        <v>27</v>
      </c>
      <c r="BT1616" s="41">
        <f t="shared" si="361"/>
        <v>64</v>
      </c>
      <c r="BU1616" s="41">
        <f t="shared" si="362"/>
        <v>100</v>
      </c>
      <c r="BV1616" s="41">
        <f t="shared" si="363"/>
        <v>59</v>
      </c>
    </row>
    <row r="1617" spans="2:74" x14ac:dyDescent="0.3">
      <c r="B1617" s="12" t="s">
        <v>2045</v>
      </c>
      <c r="C1617" s="12">
        <v>207011521</v>
      </c>
      <c r="D1617" s="12" t="s">
        <v>1583</v>
      </c>
      <c r="E1617" s="12" t="s">
        <v>736</v>
      </c>
      <c r="F1617" s="12" t="s">
        <v>738</v>
      </c>
      <c r="G1617" s="12" t="s">
        <v>92</v>
      </c>
      <c r="H1617" s="12" t="s">
        <v>86</v>
      </c>
      <c r="I1617" s="28">
        <v>2595000</v>
      </c>
      <c r="J1617" s="28">
        <v>2600000</v>
      </c>
      <c r="K1617" s="28">
        <v>3014000</v>
      </c>
      <c r="L1617" s="28">
        <v>2556000</v>
      </c>
      <c r="M1617" s="28">
        <v>2556000</v>
      </c>
      <c r="N1617" s="28">
        <v>2900000</v>
      </c>
      <c r="O1617" s="29">
        <v>26</v>
      </c>
      <c r="P1617" s="29">
        <v>26</v>
      </c>
      <c r="Q1617" s="29">
        <v>26</v>
      </c>
      <c r="R1617" s="28">
        <v>1050</v>
      </c>
      <c r="S1617" s="28">
        <v>995</v>
      </c>
      <c r="T1617" s="30">
        <v>2.9</v>
      </c>
      <c r="U1617" s="30">
        <v>0.10000000000000009</v>
      </c>
      <c r="V1617" s="30">
        <v>2.8</v>
      </c>
      <c r="W1617" s="30">
        <v>3.4</v>
      </c>
      <c r="X1617" s="31">
        <v>2.1040462427745665E-2</v>
      </c>
      <c r="Y1617" s="30">
        <v>3.7</v>
      </c>
      <c r="Z1617" s="30">
        <v>-0.19999999999999973</v>
      </c>
      <c r="AA1617" s="30">
        <v>3.9</v>
      </c>
      <c r="AB1617" s="30">
        <v>3.5</v>
      </c>
      <c r="AC1617" s="32">
        <v>0.36379511059371361</v>
      </c>
      <c r="AD1617" s="30">
        <v>17.290262124371552</v>
      </c>
      <c r="AE1617" s="12">
        <v>286</v>
      </c>
      <c r="AF1617" s="12">
        <v>160</v>
      </c>
      <c r="AG1617" s="12">
        <v>363</v>
      </c>
      <c r="AH1617" s="33">
        <v>2.5392731535756154</v>
      </c>
      <c r="AI1617" s="34">
        <v>2260000</v>
      </c>
      <c r="AJ1617" s="34">
        <v>2466000</v>
      </c>
      <c r="AK1617" s="34">
        <v>2228000</v>
      </c>
      <c r="AL1617" s="35">
        <v>-8.3536090835360913E-2</v>
      </c>
      <c r="AM1617" s="35">
        <v>1.4362657091561939E-2</v>
      </c>
      <c r="AN1617" s="12">
        <v>3.3</v>
      </c>
      <c r="AO1617" s="33">
        <v>9.9999999999999645E-2</v>
      </c>
      <c r="AP1617" s="12">
        <v>3.2</v>
      </c>
      <c r="AQ1617" s="32">
        <v>4.5806451612903226E-2</v>
      </c>
      <c r="AR1617" s="34">
        <v>950</v>
      </c>
      <c r="AS1617" s="34">
        <v>890</v>
      </c>
      <c r="AT1617" s="31">
        <v>6.741573033707865E-2</v>
      </c>
      <c r="AU1617" s="32">
        <v>3.8035820491401036E-2</v>
      </c>
      <c r="AV1617" s="36">
        <v>2886.2400000000002</v>
      </c>
      <c r="AW1617" s="30">
        <v>0.70030000000000003</v>
      </c>
      <c r="AX1617" s="30">
        <v>0.29970000000000002</v>
      </c>
      <c r="AY1617" s="30">
        <v>0.52690000000000003</v>
      </c>
      <c r="AZ1617" s="30">
        <v>0.28110000000000002</v>
      </c>
      <c r="BA1617" s="30">
        <v>0.43070000000000003</v>
      </c>
      <c r="BB1617" s="30">
        <v>0.29670000000000002</v>
      </c>
      <c r="BC1617" s="30">
        <v>0.24929999999999999</v>
      </c>
      <c r="BD1617" s="37">
        <v>10</v>
      </c>
      <c r="BE1617" s="29">
        <v>7</v>
      </c>
      <c r="BF1617" s="38" t="s">
        <v>4345</v>
      </c>
      <c r="BG1617" s="39">
        <v>145.043432879417</v>
      </c>
      <c r="BH1617" s="39">
        <v>-37.810323251707104</v>
      </c>
      <c r="BI1617" s="40">
        <f t="shared" si="350"/>
        <v>69</v>
      </c>
      <c r="BJ1617" s="40">
        <f t="shared" si="351"/>
        <v>62</v>
      </c>
      <c r="BK1617" s="40">
        <f t="shared" si="352"/>
        <v>93</v>
      </c>
      <c r="BL1617" s="40">
        <f t="shared" si="353"/>
        <v>87</v>
      </c>
      <c r="BM1617" s="40">
        <f t="shared" si="354"/>
        <v>1</v>
      </c>
      <c r="BN1617" s="40">
        <f t="shared" si="355"/>
        <v>56</v>
      </c>
      <c r="BO1617" s="40">
        <f t="shared" si="356"/>
        <v>100</v>
      </c>
      <c r="BP1617" s="40">
        <f t="shared" si="357"/>
        <v>85</v>
      </c>
      <c r="BQ1617" s="41">
        <f t="shared" si="358"/>
        <v>21</v>
      </c>
      <c r="BR1617" s="40">
        <f t="shared" si="359"/>
        <v>1</v>
      </c>
      <c r="BS1617" s="41">
        <f t="shared" si="360"/>
        <v>25</v>
      </c>
      <c r="BT1617" s="41">
        <f t="shared" si="361"/>
        <v>55</v>
      </c>
      <c r="BU1617" s="41">
        <f t="shared" si="362"/>
        <v>100</v>
      </c>
      <c r="BV1617" s="41">
        <f t="shared" si="363"/>
        <v>59</v>
      </c>
    </row>
    <row r="1618" spans="2:74" x14ac:dyDescent="0.3">
      <c r="B1618" s="12" t="s">
        <v>2046</v>
      </c>
      <c r="C1618" s="12">
        <v>207021157</v>
      </c>
      <c r="D1618" s="12" t="s">
        <v>955</v>
      </c>
      <c r="E1618" s="12" t="s">
        <v>736</v>
      </c>
      <c r="F1618" s="12" t="s">
        <v>738</v>
      </c>
      <c r="G1618" s="12" t="s">
        <v>92</v>
      </c>
      <c r="H1618" s="12" t="s">
        <v>86</v>
      </c>
      <c r="I1618" s="28">
        <v>1500000</v>
      </c>
      <c r="J1618" s="28">
        <v>1498000</v>
      </c>
      <c r="K1618" s="28">
        <v>1550000</v>
      </c>
      <c r="L1618" s="28">
        <v>1450000</v>
      </c>
      <c r="M1618" s="28">
        <v>1445000</v>
      </c>
      <c r="N1618" s="28">
        <v>1538000</v>
      </c>
      <c r="O1618" s="29">
        <v>29</v>
      </c>
      <c r="P1618" s="29">
        <v>29</v>
      </c>
      <c r="Q1618" s="29">
        <v>27</v>
      </c>
      <c r="R1618" s="28">
        <v>750</v>
      </c>
      <c r="S1618" s="28">
        <v>700</v>
      </c>
      <c r="T1618" s="30">
        <v>2.9</v>
      </c>
      <c r="U1618" s="30">
        <v>-0.20000000000000018</v>
      </c>
      <c r="V1618" s="30">
        <v>3.1</v>
      </c>
      <c r="W1618" s="30">
        <v>3.2</v>
      </c>
      <c r="X1618" s="31">
        <v>2.5999999999999999E-2</v>
      </c>
      <c r="Y1618" s="30">
        <v>4.3</v>
      </c>
      <c r="Z1618" s="30">
        <v>-0.40000000000000036</v>
      </c>
      <c r="AA1618" s="30">
        <v>4.7</v>
      </c>
      <c r="AB1618" s="30">
        <v>3.9</v>
      </c>
      <c r="AC1618" s="32">
        <v>0.41983878190774743</v>
      </c>
      <c r="AD1618" s="30">
        <v>16.147645457990286</v>
      </c>
      <c r="AE1618" s="12">
        <v>250</v>
      </c>
      <c r="AF1618" s="12">
        <v>198</v>
      </c>
      <c r="AG1618" s="12">
        <v>207</v>
      </c>
      <c r="AH1618" s="33">
        <v>3.0614754098360657</v>
      </c>
      <c r="AI1618" s="34">
        <v>1500000</v>
      </c>
      <c r="AJ1618" s="34">
        <v>1548888</v>
      </c>
      <c r="AK1618" s="34">
        <v>1486000</v>
      </c>
      <c r="AL1618" s="35">
        <v>-3.156328927591924E-2</v>
      </c>
      <c r="AM1618" s="35">
        <v>9.4212651413189772E-3</v>
      </c>
      <c r="AN1618" s="12">
        <v>3.1</v>
      </c>
      <c r="AO1618" s="33">
        <v>0.10000000000000009</v>
      </c>
      <c r="AP1618" s="12">
        <v>3</v>
      </c>
      <c r="AQ1618" s="32">
        <v>6.8539325842696633E-2</v>
      </c>
      <c r="AR1618" s="34">
        <v>750</v>
      </c>
      <c r="AS1618" s="34">
        <v>700</v>
      </c>
      <c r="AT1618" s="31">
        <v>7.1428571428571425E-2</v>
      </c>
      <c r="AU1618" s="32">
        <v>-1.5581593686331665E-2</v>
      </c>
      <c r="AV1618" s="36">
        <v>1786.4</v>
      </c>
      <c r="AW1618" s="30">
        <v>0.70640000000000003</v>
      </c>
      <c r="AX1618" s="30">
        <v>0.29360000000000003</v>
      </c>
      <c r="AY1618" s="30">
        <v>0.53100000000000003</v>
      </c>
      <c r="AZ1618" s="30">
        <v>0.19489999999999999</v>
      </c>
      <c r="BA1618" s="30">
        <v>0.37480000000000002</v>
      </c>
      <c r="BB1618" s="30">
        <v>0.27010000000000001</v>
      </c>
      <c r="BC1618" s="30">
        <v>0.30430000000000001</v>
      </c>
      <c r="BD1618" s="37">
        <v>6.5</v>
      </c>
      <c r="BE1618" s="29">
        <v>14</v>
      </c>
      <c r="BF1618" s="38" t="s">
        <v>4346</v>
      </c>
      <c r="BG1618" s="39">
        <v>145.12179339782199</v>
      </c>
      <c r="BH1618" s="39">
        <v>-37.783845666728098</v>
      </c>
      <c r="BI1618" s="40">
        <f t="shared" si="350"/>
        <v>69</v>
      </c>
      <c r="BJ1618" s="40">
        <f t="shared" si="351"/>
        <v>65</v>
      </c>
      <c r="BK1618" s="40">
        <f t="shared" si="352"/>
        <v>87</v>
      </c>
      <c r="BL1618" s="40">
        <f t="shared" si="353"/>
        <v>100</v>
      </c>
      <c r="BM1618" s="40">
        <f t="shared" si="354"/>
        <v>1</v>
      </c>
      <c r="BN1618" s="40">
        <f t="shared" si="355"/>
        <v>90</v>
      </c>
      <c r="BO1618" s="40">
        <f t="shared" si="356"/>
        <v>100</v>
      </c>
      <c r="BP1618" s="40">
        <f t="shared" si="357"/>
        <v>72</v>
      </c>
      <c r="BQ1618" s="41">
        <f t="shared" si="358"/>
        <v>37</v>
      </c>
      <c r="BR1618" s="40">
        <f t="shared" si="359"/>
        <v>1</v>
      </c>
      <c r="BS1618" s="41">
        <f t="shared" si="360"/>
        <v>1</v>
      </c>
      <c r="BT1618" s="41">
        <f t="shared" si="361"/>
        <v>46</v>
      </c>
      <c r="BU1618" s="41">
        <f t="shared" si="362"/>
        <v>65</v>
      </c>
      <c r="BV1618" s="41">
        <f t="shared" si="363"/>
        <v>59</v>
      </c>
    </row>
    <row r="1619" spans="2:74" x14ac:dyDescent="0.3">
      <c r="B1619" s="12" t="s">
        <v>2047</v>
      </c>
      <c r="C1619" s="12">
        <v>208011169</v>
      </c>
      <c r="D1619" s="12" t="s">
        <v>1078</v>
      </c>
      <c r="E1619" s="12" t="s">
        <v>248</v>
      </c>
      <c r="F1619" s="12" t="s">
        <v>738</v>
      </c>
      <c r="G1619" s="12" t="s">
        <v>92</v>
      </c>
      <c r="H1619" s="12" t="s">
        <v>86</v>
      </c>
      <c r="I1619" s="28">
        <v>3300000</v>
      </c>
      <c r="J1619" s="28">
        <v>3360000</v>
      </c>
      <c r="K1619" s="28">
        <v>3200000</v>
      </c>
      <c r="L1619" s="28">
        <v>3125000</v>
      </c>
      <c r="M1619" s="28">
        <v>2825000</v>
      </c>
      <c r="N1619" s="28">
        <v>2525000</v>
      </c>
      <c r="O1619" s="29">
        <v>29</v>
      </c>
      <c r="P1619" s="29">
        <v>30</v>
      </c>
      <c r="Q1619" s="29">
        <v>27</v>
      </c>
      <c r="R1619" s="28">
        <v>1350</v>
      </c>
      <c r="S1619" s="28">
        <v>1295</v>
      </c>
      <c r="T1619" s="30">
        <v>3.2</v>
      </c>
      <c r="U1619" s="30">
        <v>0.20000000000000018</v>
      </c>
      <c r="V1619" s="30">
        <v>3</v>
      </c>
      <c r="W1619" s="30">
        <v>2.9</v>
      </c>
      <c r="X1619" s="31">
        <v>2.1272727272727273E-2</v>
      </c>
      <c r="Y1619" s="30">
        <v>3.4</v>
      </c>
      <c r="Z1619" s="30">
        <v>-0.30000000000000027</v>
      </c>
      <c r="AA1619" s="30">
        <v>3.7</v>
      </c>
      <c r="AB1619" s="30">
        <v>3.4</v>
      </c>
      <c r="AC1619" s="32">
        <v>0.44347209082308414</v>
      </c>
      <c r="AD1619" s="30">
        <v>20.846978628435583</v>
      </c>
      <c r="AE1619" s="12">
        <v>273</v>
      </c>
      <c r="AF1619" s="12">
        <v>154</v>
      </c>
      <c r="AG1619" s="12">
        <v>253</v>
      </c>
      <c r="AH1619" s="33">
        <v>3.2790028763183123</v>
      </c>
      <c r="AI1619" s="34">
        <v>1850000</v>
      </c>
      <c r="AJ1619" s="34">
        <v>1907000</v>
      </c>
      <c r="AK1619" s="34">
        <v>1910000</v>
      </c>
      <c r="AL1619" s="35">
        <v>-2.9889879391714735E-2</v>
      </c>
      <c r="AM1619" s="35">
        <v>-3.1413612565445025E-2</v>
      </c>
      <c r="AN1619" s="12">
        <v>3.1</v>
      </c>
      <c r="AO1619" s="33">
        <v>0.20000000000000018</v>
      </c>
      <c r="AP1619" s="12">
        <v>2.9</v>
      </c>
      <c r="AQ1619" s="32">
        <v>4.8594377510040157E-2</v>
      </c>
      <c r="AR1619" s="34">
        <v>1100</v>
      </c>
      <c r="AS1619" s="34">
        <v>1000</v>
      </c>
      <c r="AT1619" s="31">
        <v>0.1</v>
      </c>
      <c r="AU1619" s="32">
        <v>-6.6794662136254068E-2</v>
      </c>
      <c r="AV1619" s="36">
        <v>3044.1600000000003</v>
      </c>
      <c r="AW1619" s="30">
        <v>0.70350000000000001</v>
      </c>
      <c r="AX1619" s="30">
        <v>0.29649999999999999</v>
      </c>
      <c r="AY1619" s="30">
        <v>0.57050000000000001</v>
      </c>
      <c r="AZ1619" s="30">
        <v>0.2215</v>
      </c>
      <c r="BA1619" s="30">
        <v>0.45129999999999998</v>
      </c>
      <c r="BB1619" s="30">
        <v>0.27929999999999999</v>
      </c>
      <c r="BC1619" s="30">
        <v>0.23669999999999999</v>
      </c>
      <c r="BD1619" s="37">
        <v>10</v>
      </c>
      <c r="BE1619" s="29">
        <v>11</v>
      </c>
      <c r="BF1619" s="38" t="s">
        <v>4347</v>
      </c>
      <c r="BG1619" s="39">
        <v>144.99652431131901</v>
      </c>
      <c r="BH1619" s="39">
        <v>-37.9075511253033</v>
      </c>
      <c r="BI1619" s="40">
        <f t="shared" ref="BI1619:BI1682" si="364">IF(T1619&lt;=1, 100, IF(T1619&gt;=7, 1, ROUND(100 - ((T1619-1)/6)*99, 0)))</f>
        <v>64</v>
      </c>
      <c r="BJ1619" s="40">
        <f t="shared" ref="BJ1619:BJ1682" si="365">IF(AN1619&lt;=1, 100, IF(AN1619&gt;=7, 1, ROUND(100 - ((AN1619-1)/6)*99, 0)))</f>
        <v>65</v>
      </c>
      <c r="BK1619" s="40">
        <f t="shared" ref="BK1619:BK1682" si="366">IF(AH1619&lt;=2, 100, IF(AH1619&gt;=10, 1, ROUND(100 - ((AH1619-2)/8)*99, 0)))</f>
        <v>84</v>
      </c>
      <c r="BL1619" s="40">
        <f t="shared" ref="BL1619:BL1682" si="367">IF(OR(ISBLANK(AU1619), AU1619=""), "", IF(AU1619&lt;=0, 100, IF(AU1619&gt;=0.3, 1, ROUND(100 - (AU1619/0.3)*99, 0))))</f>
        <v>100</v>
      </c>
      <c r="BM1619" s="40">
        <f t="shared" ref="BM1619:BM1682" si="368">IF(AL1619&lt;=0, 1, IF(AL1619&gt;=0.2, 100, ROUND(1 + (AL1619/0.2)*99, 0)))</f>
        <v>1</v>
      </c>
      <c r="BN1619" s="40">
        <f t="shared" ref="BN1619:BN1682" si="369">IF(AQ1619&lt;=0.01, 1, IF(AQ1619&gt;=0.075, 100, ROUND(1 + ((AQ1619-0.01)/0.065)*99, 0)))</f>
        <v>60</v>
      </c>
      <c r="BO1619" s="40">
        <f t="shared" ref="BO1619:BO1682" si="370">IF(BE1619&gt;=750, 1, IF(BE1619&lt;=50, 100, ROUND(100 - 99 * (((BE1619 - 50)/700)^0.75), 0)))</f>
        <v>100</v>
      </c>
      <c r="BP1619" s="40">
        <f t="shared" ref="BP1619:BP1682" si="371">IF(BA1619&gt;=0.5, 100, IF(BA1619&lt;=0.05, 1, ROUND(1 + ((BA1619-0.05)/0.45)*99, 0)))</f>
        <v>89</v>
      </c>
      <c r="BQ1619" s="41">
        <f t="shared" ref="BQ1619:BQ1682" si="372">IF(X1619&gt;=0.045, 100, IF(X1619&lt;=0.015, 1, ROUND(1 + ((X1619-0.015)/0.03)*99, 0)))</f>
        <v>22</v>
      </c>
      <c r="BR1619" s="40">
        <f t="shared" ref="BR1619:BR1682" si="373">IF(AD1619&lt;=5, 100, IF(AD1619&gt;=15, 1, ROUND(100 - ((AD1619-5)/10)*99, 0)))</f>
        <v>1</v>
      </c>
      <c r="BS1619" s="41">
        <f t="shared" ref="BS1619:BS1682" si="374">IF(AC1619&lt;=0.25, 100, IF(AC1619&gt;=0.4, 1, ROUND(100 - ((AC1619-0.25)/0.15)*99, 0)))</f>
        <v>1</v>
      </c>
      <c r="BT1619" s="41">
        <f t="shared" ref="BT1619:BT1682" si="375">IF(Y1619&lt;=1, 100, IF(Y1619&gt;=7, 1, ROUND(100 - ((Y1619-1)/6)*99, 0)))</f>
        <v>60</v>
      </c>
      <c r="BU1619" s="41">
        <f t="shared" ref="BU1619:BU1682" si="376">BD1619*10</f>
        <v>100</v>
      </c>
      <c r="BV1619" s="41">
        <f t="shared" ref="BV1619:BV1682" si="377">IF(
  (
    IF($BI$2,0.1,0) + IF($BJ$2,0.1,0) + IF($BK$2,0.05,0) + IF($BL$2,0.07,0) + IF($BM$2,0.05,0) + IF($BN$2,0.1,0) +
    IF($BO$2,0.07,0) + IF($BP$2,0.08,0) + IF($BQ$2,0.08,0) + IF($BR$2,0.07,0) + IF($BS$2,0.07,0) + IF($BT$2,0.08,0) +
    IF($BU$2,0.08,0)
  ) = 0,
  "",
  ROUND(
    (
      IF($BI$2, BI1619*0.1, 0) + IF($BJ$2, BJ1619*0.1, 0) + IF($BK$2, BK1619*0.05, 0) + IF($BL$2, BL1619*0.07, 0) +
      IF($BM$2, BM1619*0.05, 0) + IF($BN$2, BN1619*0.1, 0) + IF($BO$2, BO1619*0.07, 0) + IF($BP$2, BP1619*0.08, 0) +
      IF($BQ$2, BQ1619*0.08, 0) + IF($BR$2, BR1619*0.07, 0) + IF($BS$2, BS1619*0.07, 0) + IF($BT$2, BT1619*0.08, 0) +
      IF($BU$2, BU1619*0.08, 0)
    ) /
    (
      IF($BI$2,0.1,0) + IF($BJ$2,0.1,0) + IF($BK$2,0.05,0) + IF($BL$2,0.07,0) + IF($BM$2,0.05,0) +
      IF($BN$2,0.1,0) + IF($BO$2,0.07,0) + IF($BP$2,0.08,0) + IF($BQ$2,0.08,0) + IF($BR$2,0.07,0) +
      IF($BS$2,0.07,0) + IF($BT$2,0.08,0) + IF($BU$2,0.08,0)
    ),
  0)
)</f>
        <v>59</v>
      </c>
    </row>
    <row r="1620" spans="2:74" x14ac:dyDescent="0.3">
      <c r="B1620" s="12" t="s">
        <v>2048</v>
      </c>
      <c r="C1620" s="12">
        <v>212011552</v>
      </c>
      <c r="D1620" s="12" t="s">
        <v>529</v>
      </c>
      <c r="E1620" s="12" t="s">
        <v>163</v>
      </c>
      <c r="F1620" s="12" t="s">
        <v>738</v>
      </c>
      <c r="G1620" s="12" t="s">
        <v>92</v>
      </c>
      <c r="H1620" s="12" t="s">
        <v>86</v>
      </c>
      <c r="I1620" s="28">
        <v>670000</v>
      </c>
      <c r="J1620" s="28">
        <v>670000</v>
      </c>
      <c r="K1620" s="28">
        <v>660000</v>
      </c>
      <c r="L1620" s="28">
        <v>688000</v>
      </c>
      <c r="M1620" s="28">
        <v>680000</v>
      </c>
      <c r="N1620" s="28">
        <v>675000</v>
      </c>
      <c r="O1620" s="29">
        <v>33</v>
      </c>
      <c r="P1620" s="29">
        <v>33</v>
      </c>
      <c r="Q1620" s="29">
        <v>31</v>
      </c>
      <c r="R1620" s="28">
        <v>560</v>
      </c>
      <c r="S1620" s="28">
        <v>500</v>
      </c>
      <c r="T1620" s="30">
        <v>4.5999999999999996</v>
      </c>
      <c r="U1620" s="30">
        <v>0</v>
      </c>
      <c r="V1620" s="30">
        <v>4.5999999999999996</v>
      </c>
      <c r="W1620" s="30">
        <v>4.5</v>
      </c>
      <c r="X1620" s="31">
        <v>4.3462686567164177E-2</v>
      </c>
      <c r="Y1620" s="30">
        <v>5</v>
      </c>
      <c r="Z1620" s="30">
        <v>-0.20000000000000018</v>
      </c>
      <c r="AA1620" s="30">
        <v>5.2</v>
      </c>
      <c r="AB1620" s="30">
        <v>4.5</v>
      </c>
      <c r="AC1620" s="32">
        <v>0.27731558513588461</v>
      </c>
      <c r="AD1620" s="30">
        <v>6.3805440261347082</v>
      </c>
      <c r="AE1620" s="12">
        <v>965</v>
      </c>
      <c r="AF1620" s="12">
        <v>891</v>
      </c>
      <c r="AG1620" s="12">
        <v>530</v>
      </c>
      <c r="AH1620" s="33">
        <v>6.8809667673716017</v>
      </c>
      <c r="AI1620" s="34">
        <v>705000</v>
      </c>
      <c r="AJ1620" s="34">
        <v>695000</v>
      </c>
      <c r="AK1620" s="34">
        <v>700000</v>
      </c>
      <c r="AL1620" s="35">
        <v>1.4388489208633094E-2</v>
      </c>
      <c r="AM1620" s="35">
        <v>7.1428571428571426E-3</v>
      </c>
      <c r="AN1620" s="12">
        <v>3.9</v>
      </c>
      <c r="AO1620" s="33">
        <v>0.19999999999999973</v>
      </c>
      <c r="AP1620" s="12">
        <v>3.7</v>
      </c>
      <c r="AQ1620" s="32">
        <v>3.7695312500000001E-2</v>
      </c>
      <c r="AR1620" s="34">
        <v>575</v>
      </c>
      <c r="AS1620" s="34">
        <v>520</v>
      </c>
      <c r="AT1620" s="31">
        <v>0.10576923076923077</v>
      </c>
      <c r="AU1620" s="32">
        <v>-0.37026483455400133</v>
      </c>
      <c r="AV1620" s="36">
        <v>2019.3600000000001</v>
      </c>
      <c r="AW1620" s="30">
        <v>0.79159999999999997</v>
      </c>
      <c r="AX1620" s="30">
        <v>0.2084</v>
      </c>
      <c r="AY1620" s="30">
        <v>0.89839999999999998</v>
      </c>
      <c r="AZ1620" s="30">
        <v>9.8500000000000004E-2</v>
      </c>
      <c r="BA1620" s="30">
        <v>0.18870000000000001</v>
      </c>
      <c r="BB1620" s="30">
        <v>0.49559999999999998</v>
      </c>
      <c r="BC1620" s="30">
        <v>0.28260000000000002</v>
      </c>
      <c r="BD1620" s="37">
        <v>6</v>
      </c>
      <c r="BE1620" s="29">
        <v>54</v>
      </c>
      <c r="BF1620" s="38" t="s">
        <v>4348</v>
      </c>
      <c r="BG1620" s="39">
        <v>145.470203335035</v>
      </c>
      <c r="BH1620" s="39">
        <v>-38.093313427936899</v>
      </c>
      <c r="BI1620" s="40">
        <f t="shared" si="364"/>
        <v>41</v>
      </c>
      <c r="BJ1620" s="40">
        <f t="shared" si="365"/>
        <v>52</v>
      </c>
      <c r="BK1620" s="40">
        <f t="shared" si="366"/>
        <v>40</v>
      </c>
      <c r="BL1620" s="40">
        <f t="shared" si="367"/>
        <v>100</v>
      </c>
      <c r="BM1620" s="40">
        <f t="shared" si="368"/>
        <v>8</v>
      </c>
      <c r="BN1620" s="40">
        <f t="shared" si="369"/>
        <v>43</v>
      </c>
      <c r="BO1620" s="40">
        <f t="shared" si="370"/>
        <v>98</v>
      </c>
      <c r="BP1620" s="40">
        <f t="shared" si="371"/>
        <v>32</v>
      </c>
      <c r="BQ1620" s="41">
        <f t="shared" si="372"/>
        <v>95</v>
      </c>
      <c r="BR1620" s="40">
        <f t="shared" si="373"/>
        <v>86</v>
      </c>
      <c r="BS1620" s="41">
        <f t="shared" si="374"/>
        <v>82</v>
      </c>
      <c r="BT1620" s="41">
        <f t="shared" si="375"/>
        <v>34</v>
      </c>
      <c r="BU1620" s="41">
        <f t="shared" si="376"/>
        <v>60</v>
      </c>
      <c r="BV1620" s="41">
        <f t="shared" si="377"/>
        <v>59</v>
      </c>
    </row>
    <row r="1621" spans="2:74" x14ac:dyDescent="0.3">
      <c r="B1621" s="12" t="s">
        <v>2049</v>
      </c>
      <c r="C1621" s="12">
        <v>213041577</v>
      </c>
      <c r="D1621" s="12" t="s">
        <v>196</v>
      </c>
      <c r="E1621" s="12" t="s">
        <v>95</v>
      </c>
      <c r="F1621" s="12" t="s">
        <v>738</v>
      </c>
      <c r="G1621" s="12" t="s">
        <v>92</v>
      </c>
      <c r="H1621" s="12" t="s">
        <v>86</v>
      </c>
      <c r="I1621" s="28">
        <v>475000</v>
      </c>
      <c r="J1621" s="28">
        <v>474300</v>
      </c>
      <c r="K1621" s="28">
        <v>479000</v>
      </c>
      <c r="L1621" s="28">
        <v>478000</v>
      </c>
      <c r="M1621" s="28">
        <v>470000</v>
      </c>
      <c r="N1621" s="28">
        <v>475000</v>
      </c>
      <c r="O1621" s="29">
        <v>45</v>
      </c>
      <c r="P1621" s="29">
        <v>46</v>
      </c>
      <c r="Q1621" s="29">
        <v>40</v>
      </c>
      <c r="R1621" s="28">
        <v>405</v>
      </c>
      <c r="S1621" s="28">
        <v>370</v>
      </c>
      <c r="T1621" s="30">
        <v>4.4000000000000004</v>
      </c>
      <c r="U1621" s="30">
        <v>-9.9999999999999645E-2</v>
      </c>
      <c r="V1621" s="30">
        <v>4.5</v>
      </c>
      <c r="W1621" s="30">
        <v>3.8</v>
      </c>
      <c r="X1621" s="31">
        <v>4.4336842105263161E-2</v>
      </c>
      <c r="Y1621" s="30">
        <v>5.9</v>
      </c>
      <c r="Z1621" s="30">
        <v>-0.39999999999999947</v>
      </c>
      <c r="AA1621" s="30">
        <v>6.3</v>
      </c>
      <c r="AB1621" s="30">
        <v>6.1</v>
      </c>
      <c r="AC1621" s="32">
        <v>0.34081728827251911</v>
      </c>
      <c r="AD1621" s="30">
        <v>7.6869996167828392</v>
      </c>
      <c r="AE1621" s="12">
        <v>827</v>
      </c>
      <c r="AF1621" s="12">
        <v>823</v>
      </c>
      <c r="AG1621" s="12">
        <v>1541</v>
      </c>
      <c r="AH1621" s="33">
        <v>5.440088348978465</v>
      </c>
      <c r="AI1621" s="34">
        <v>598000</v>
      </c>
      <c r="AJ1621" s="34">
        <v>600000</v>
      </c>
      <c r="AK1621" s="34">
        <v>610000</v>
      </c>
      <c r="AL1621" s="35">
        <v>-3.3333333333333335E-3</v>
      </c>
      <c r="AM1621" s="35">
        <v>-1.9672131147540985E-2</v>
      </c>
      <c r="AN1621" s="12">
        <v>2.2999999999999998</v>
      </c>
      <c r="AO1621" s="33">
        <v>0.19999999999999973</v>
      </c>
      <c r="AP1621" s="12">
        <v>2.1</v>
      </c>
      <c r="AQ1621" s="32">
        <v>5.7368421052631582E-2</v>
      </c>
      <c r="AR1621" s="34">
        <v>490</v>
      </c>
      <c r="AS1621" s="34">
        <v>450</v>
      </c>
      <c r="AT1621" s="31">
        <v>8.8888888888888892E-2</v>
      </c>
      <c r="AU1621" s="32">
        <v>-0.13077027080598211</v>
      </c>
      <c r="AV1621" s="36">
        <v>1188.3200000000002</v>
      </c>
      <c r="AW1621" s="30">
        <v>0.63980000000000004</v>
      </c>
      <c r="AX1621" s="30">
        <v>0.36020000000000002</v>
      </c>
      <c r="AY1621" s="30">
        <v>0.83099999999999996</v>
      </c>
      <c r="AZ1621" s="30">
        <v>0.16700000000000001</v>
      </c>
      <c r="BA1621" s="30">
        <v>0.3206</v>
      </c>
      <c r="BB1621" s="30">
        <v>0.2979</v>
      </c>
      <c r="BC1621" s="30">
        <v>0.34599999999999997</v>
      </c>
      <c r="BD1621" s="37">
        <v>1</v>
      </c>
      <c r="BE1621" s="29">
        <v>35</v>
      </c>
      <c r="BF1621" s="38" t="s">
        <v>4349</v>
      </c>
      <c r="BG1621" s="39">
        <v>144.595791080803</v>
      </c>
      <c r="BH1621" s="39">
        <v>-37.686330806471403</v>
      </c>
      <c r="BI1621" s="40">
        <f t="shared" si="364"/>
        <v>44</v>
      </c>
      <c r="BJ1621" s="40">
        <f t="shared" si="365"/>
        <v>79</v>
      </c>
      <c r="BK1621" s="40">
        <f t="shared" si="366"/>
        <v>57</v>
      </c>
      <c r="BL1621" s="40">
        <f t="shared" si="367"/>
        <v>100</v>
      </c>
      <c r="BM1621" s="40">
        <f t="shared" si="368"/>
        <v>1</v>
      </c>
      <c r="BN1621" s="40">
        <f t="shared" si="369"/>
        <v>73</v>
      </c>
      <c r="BO1621" s="40">
        <f t="shared" si="370"/>
        <v>100</v>
      </c>
      <c r="BP1621" s="40">
        <f t="shared" si="371"/>
        <v>61</v>
      </c>
      <c r="BQ1621" s="41">
        <f t="shared" si="372"/>
        <v>98</v>
      </c>
      <c r="BR1621" s="40">
        <f t="shared" si="373"/>
        <v>73</v>
      </c>
      <c r="BS1621" s="41">
        <f t="shared" si="374"/>
        <v>40</v>
      </c>
      <c r="BT1621" s="41">
        <f t="shared" si="375"/>
        <v>19</v>
      </c>
      <c r="BU1621" s="41">
        <f t="shared" si="376"/>
        <v>10</v>
      </c>
      <c r="BV1621" s="41">
        <f t="shared" si="377"/>
        <v>59</v>
      </c>
    </row>
    <row r="1622" spans="2:74" x14ac:dyDescent="0.3">
      <c r="B1622" s="12" t="s">
        <v>2050</v>
      </c>
      <c r="C1622" s="12">
        <v>214021377</v>
      </c>
      <c r="D1622" s="12" t="s">
        <v>539</v>
      </c>
      <c r="E1622" s="12" t="s">
        <v>539</v>
      </c>
      <c r="F1622" s="12" t="s">
        <v>738</v>
      </c>
      <c r="G1622" s="12" t="s">
        <v>92</v>
      </c>
      <c r="H1622" s="12" t="s">
        <v>86</v>
      </c>
      <c r="I1622" s="28">
        <v>1150000</v>
      </c>
      <c r="J1622" s="28">
        <v>1150000</v>
      </c>
      <c r="K1622" s="28">
        <v>1200000</v>
      </c>
      <c r="L1622" s="28">
        <v>1080000</v>
      </c>
      <c r="M1622" s="28">
        <v>1085000</v>
      </c>
      <c r="N1622" s="28">
        <v>1150000</v>
      </c>
      <c r="O1622" s="29">
        <v>34</v>
      </c>
      <c r="P1622" s="29">
        <v>37</v>
      </c>
      <c r="Q1622" s="29">
        <v>38</v>
      </c>
      <c r="R1622" s="28">
        <v>650</v>
      </c>
      <c r="S1622" s="28">
        <v>620</v>
      </c>
      <c r="T1622" s="30">
        <v>2.6</v>
      </c>
      <c r="U1622" s="30">
        <v>0</v>
      </c>
      <c r="V1622" s="30">
        <v>2.6</v>
      </c>
      <c r="W1622" s="30">
        <v>2.6</v>
      </c>
      <c r="X1622" s="31">
        <v>2.9391304347826087E-2</v>
      </c>
      <c r="Y1622" s="30">
        <v>3.1</v>
      </c>
      <c r="Z1622" s="30">
        <v>0.10000000000000009</v>
      </c>
      <c r="AA1622" s="30">
        <v>3</v>
      </c>
      <c r="AB1622" s="30">
        <v>2.9</v>
      </c>
      <c r="AC1622" s="32">
        <v>0.41513386470468011</v>
      </c>
      <c r="AD1622" s="30">
        <v>14.1243770535616</v>
      </c>
      <c r="AE1622" s="12">
        <v>1208</v>
      </c>
      <c r="AF1622" s="12">
        <v>1258</v>
      </c>
      <c r="AG1622" s="12">
        <v>1064</v>
      </c>
      <c r="AH1622" s="33">
        <v>5.5714285714285712</v>
      </c>
      <c r="AI1622" s="34">
        <v>950000</v>
      </c>
      <c r="AJ1622" s="34">
        <v>1010000</v>
      </c>
      <c r="AK1622" s="34">
        <v>1080000</v>
      </c>
      <c r="AL1622" s="35">
        <v>-5.9405940594059403E-2</v>
      </c>
      <c r="AM1622" s="35">
        <v>-0.12037037037037036</v>
      </c>
      <c r="AN1622" s="12">
        <v>2.7</v>
      </c>
      <c r="AO1622" s="33">
        <v>0</v>
      </c>
      <c r="AP1622" s="12">
        <v>2.7</v>
      </c>
      <c r="AQ1622" s="32">
        <v>6.7844522968197887E-2</v>
      </c>
      <c r="AR1622" s="34">
        <v>650</v>
      </c>
      <c r="AS1622" s="34">
        <v>595</v>
      </c>
      <c r="AT1622" s="31">
        <v>9.2436974789915971E-2</v>
      </c>
      <c r="AU1622" s="32">
        <v>-0.21226262268330853</v>
      </c>
      <c r="AV1622" s="36">
        <v>1565.7600000000002</v>
      </c>
      <c r="AW1622" s="30">
        <v>0.69110000000000005</v>
      </c>
      <c r="AX1622" s="30">
        <v>0.30890000000000001</v>
      </c>
      <c r="AY1622" s="30">
        <v>0.80640000000000001</v>
      </c>
      <c r="AZ1622" s="30">
        <v>0.1474</v>
      </c>
      <c r="BA1622" s="30">
        <v>0.42370000000000002</v>
      </c>
      <c r="BB1622" s="30">
        <v>0.28639999999999999</v>
      </c>
      <c r="BC1622" s="30">
        <v>0.23680000000000001</v>
      </c>
      <c r="BD1622" s="37">
        <v>3</v>
      </c>
      <c r="BE1622" s="29">
        <v>59</v>
      </c>
      <c r="BF1622" s="38" t="s">
        <v>4350</v>
      </c>
      <c r="BG1622" s="39">
        <v>144.983988130949</v>
      </c>
      <c r="BH1622" s="39">
        <v>-38.342178859198199</v>
      </c>
      <c r="BI1622" s="40">
        <f t="shared" si="364"/>
        <v>74</v>
      </c>
      <c r="BJ1622" s="40">
        <f t="shared" si="365"/>
        <v>72</v>
      </c>
      <c r="BK1622" s="40">
        <f t="shared" si="366"/>
        <v>56</v>
      </c>
      <c r="BL1622" s="40">
        <f t="shared" si="367"/>
        <v>100</v>
      </c>
      <c r="BM1622" s="40">
        <f t="shared" si="368"/>
        <v>1</v>
      </c>
      <c r="BN1622" s="40">
        <f t="shared" si="369"/>
        <v>89</v>
      </c>
      <c r="BO1622" s="40">
        <f t="shared" si="370"/>
        <v>96</v>
      </c>
      <c r="BP1622" s="40">
        <f t="shared" si="371"/>
        <v>83</v>
      </c>
      <c r="BQ1622" s="41">
        <f t="shared" si="372"/>
        <v>48</v>
      </c>
      <c r="BR1622" s="40">
        <f t="shared" si="373"/>
        <v>10</v>
      </c>
      <c r="BS1622" s="41">
        <f t="shared" si="374"/>
        <v>1</v>
      </c>
      <c r="BT1622" s="41">
        <f t="shared" si="375"/>
        <v>65</v>
      </c>
      <c r="BU1622" s="41">
        <f t="shared" si="376"/>
        <v>30</v>
      </c>
      <c r="BV1622" s="41">
        <f t="shared" si="377"/>
        <v>59</v>
      </c>
    </row>
    <row r="1623" spans="2:74" x14ac:dyDescent="0.3">
      <c r="B1623" s="12" t="s">
        <v>2051</v>
      </c>
      <c r="C1623" s="12">
        <v>216011406</v>
      </c>
      <c r="D1623" s="12" t="s">
        <v>1100</v>
      </c>
      <c r="E1623" s="12" t="s">
        <v>976</v>
      </c>
      <c r="F1623" s="12" t="s">
        <v>4351</v>
      </c>
      <c r="G1623" s="12" t="s">
        <v>92</v>
      </c>
      <c r="H1623" s="12" t="s">
        <v>86</v>
      </c>
      <c r="I1623" s="28">
        <v>646050</v>
      </c>
      <c r="J1623" s="28">
        <v>640000</v>
      </c>
      <c r="K1623" s="28">
        <v>630000</v>
      </c>
      <c r="L1623" s="28">
        <v>550000</v>
      </c>
      <c r="M1623" s="28">
        <v>575000</v>
      </c>
      <c r="N1623" s="28">
        <v>584000</v>
      </c>
      <c r="O1623" s="29">
        <v>55</v>
      </c>
      <c r="P1623" s="29">
        <v>50</v>
      </c>
      <c r="Q1623" s="29">
        <v>45</v>
      </c>
      <c r="R1623" s="28">
        <v>1694</v>
      </c>
      <c r="S1623" s="28">
        <v>650</v>
      </c>
      <c r="T1623" s="30">
        <v>2.4</v>
      </c>
      <c r="U1623" s="30">
        <v>0.10000000000000009</v>
      </c>
      <c r="V1623" s="30">
        <v>2.2999999999999998</v>
      </c>
      <c r="W1623" s="30">
        <v>2.4</v>
      </c>
      <c r="X1623" s="31">
        <v>0.1363485798312824</v>
      </c>
      <c r="Y1623" s="30">
        <v>2.1</v>
      </c>
      <c r="Z1623" s="30">
        <v>0</v>
      </c>
      <c r="AA1623" s="30">
        <v>2.1</v>
      </c>
      <c r="AB1623" s="30">
        <v>2.2999999999999998</v>
      </c>
      <c r="AC1623" s="32">
        <v>1.1228656273199702</v>
      </c>
      <c r="AD1623" s="30">
        <v>8.2352572260701447</v>
      </c>
      <c r="AE1623" s="12">
        <v>360</v>
      </c>
      <c r="AF1623" s="12">
        <v>373</v>
      </c>
      <c r="AG1623" s="12">
        <v>230</v>
      </c>
      <c r="AH1623" s="33">
        <v>10.974874371859297</v>
      </c>
      <c r="AI1623" s="34">
        <v>510000</v>
      </c>
      <c r="AJ1623" s="34">
        <v>497500</v>
      </c>
      <c r="AK1623" s="34">
        <v>480000</v>
      </c>
      <c r="AL1623" s="35">
        <v>2.5125628140703519E-2</v>
      </c>
      <c r="AM1623" s="35">
        <v>6.25E-2</v>
      </c>
      <c r="AN1623" s="12">
        <v>2.1</v>
      </c>
      <c r="AO1623" s="33">
        <v>-0.10000000000000009</v>
      </c>
      <c r="AP1623" s="12">
        <v>2.2000000000000002</v>
      </c>
      <c r="AQ1623" s="32">
        <v>0.1125</v>
      </c>
      <c r="AR1623" s="34">
        <v>520</v>
      </c>
      <c r="AS1623" s="34">
        <v>495</v>
      </c>
      <c r="AT1623" s="31">
        <v>5.0505050505050504E-2</v>
      </c>
      <c r="AU1623" s="32">
        <v>0.35562871763374193</v>
      </c>
      <c r="AV1623" s="36">
        <v>1508.64</v>
      </c>
      <c r="AW1623" s="30">
        <v>0.67449999999999999</v>
      </c>
      <c r="AX1623" s="30">
        <v>0.32550000000000001</v>
      </c>
      <c r="AY1623" s="30">
        <v>0.86180000000000001</v>
      </c>
      <c r="AZ1623" s="30">
        <v>0.1205</v>
      </c>
      <c r="BA1623" s="30">
        <v>0.38040000000000002</v>
      </c>
      <c r="BB1623" s="30">
        <v>0.30570000000000003</v>
      </c>
      <c r="BC1623" s="30">
        <v>0.2737</v>
      </c>
      <c r="BD1623" s="37">
        <v>3</v>
      </c>
      <c r="BE1623" s="29">
        <v>182</v>
      </c>
      <c r="BF1623" s="38" t="s">
        <v>4352</v>
      </c>
      <c r="BG1623" s="39">
        <v>144.77988524969999</v>
      </c>
      <c r="BH1623" s="39">
        <v>-36.182915305301002</v>
      </c>
      <c r="BI1623" s="40">
        <f t="shared" si="364"/>
        <v>77</v>
      </c>
      <c r="BJ1623" s="40">
        <f t="shared" si="365"/>
        <v>82</v>
      </c>
      <c r="BK1623" s="40">
        <f t="shared" si="366"/>
        <v>1</v>
      </c>
      <c r="BL1623" s="40">
        <f t="shared" si="367"/>
        <v>1</v>
      </c>
      <c r="BM1623" s="40">
        <f t="shared" si="368"/>
        <v>13</v>
      </c>
      <c r="BN1623" s="40">
        <f t="shared" si="369"/>
        <v>100</v>
      </c>
      <c r="BO1623" s="40">
        <f t="shared" si="370"/>
        <v>72</v>
      </c>
      <c r="BP1623" s="40">
        <f t="shared" si="371"/>
        <v>74</v>
      </c>
      <c r="BQ1623" s="41">
        <f t="shared" si="372"/>
        <v>100</v>
      </c>
      <c r="BR1623" s="40">
        <f t="shared" si="373"/>
        <v>68</v>
      </c>
      <c r="BS1623" s="41">
        <f t="shared" si="374"/>
        <v>1</v>
      </c>
      <c r="BT1623" s="41">
        <f t="shared" si="375"/>
        <v>82</v>
      </c>
      <c r="BU1623" s="41">
        <f t="shared" si="376"/>
        <v>30</v>
      </c>
      <c r="BV1623" s="41">
        <f t="shared" si="377"/>
        <v>59</v>
      </c>
    </row>
    <row r="1624" spans="2:74" x14ac:dyDescent="0.3">
      <c r="B1624" s="12" t="s">
        <v>2052</v>
      </c>
      <c r="C1624" s="12">
        <v>216031416</v>
      </c>
      <c r="D1624" s="12" t="s">
        <v>976</v>
      </c>
      <c r="E1624" s="12" t="s">
        <v>976</v>
      </c>
      <c r="F1624" s="12" t="s">
        <v>3462</v>
      </c>
      <c r="G1624" s="12" t="s">
        <v>92</v>
      </c>
      <c r="H1624" s="12" t="s">
        <v>86</v>
      </c>
      <c r="I1624" s="28">
        <v>594750</v>
      </c>
      <c r="J1624" s="28">
        <v>585000</v>
      </c>
      <c r="K1624" s="28">
        <v>570000</v>
      </c>
      <c r="L1624" s="28">
        <v>510000</v>
      </c>
      <c r="M1624" s="28">
        <v>520000</v>
      </c>
      <c r="N1624" s="28">
        <v>500000</v>
      </c>
      <c r="O1624" s="29">
        <v>65</v>
      </c>
      <c r="P1624" s="29">
        <v>69</v>
      </c>
      <c r="Q1624" s="29">
        <v>55</v>
      </c>
      <c r="R1624" s="28">
        <v>480</v>
      </c>
      <c r="S1624" s="28">
        <v>450</v>
      </c>
      <c r="T1624" s="30">
        <v>3.1</v>
      </c>
      <c r="U1624" s="30">
        <v>-0.10000000000000009</v>
      </c>
      <c r="V1624" s="30">
        <v>3.2</v>
      </c>
      <c r="W1624" s="30">
        <v>2.4</v>
      </c>
      <c r="X1624" s="31">
        <v>4.1967213114754098E-2</v>
      </c>
      <c r="Y1624" s="30">
        <v>4.5</v>
      </c>
      <c r="Z1624" s="30">
        <v>-0.29999999999999982</v>
      </c>
      <c r="AA1624" s="30">
        <v>4.8</v>
      </c>
      <c r="AB1624" s="30">
        <v>4.0999999999999996</v>
      </c>
      <c r="AC1624" s="32">
        <v>0.27472527472527469</v>
      </c>
      <c r="AD1624" s="30">
        <v>6.5461881868131861</v>
      </c>
      <c r="AE1624" s="12">
        <v>438</v>
      </c>
      <c r="AF1624" s="12">
        <v>425</v>
      </c>
      <c r="AG1624" s="12">
        <v>390</v>
      </c>
      <c r="AH1624" s="33">
        <v>6.5783972125435541</v>
      </c>
      <c r="AI1624" s="34">
        <v>475000</v>
      </c>
      <c r="AJ1624" s="34">
        <v>480000</v>
      </c>
      <c r="AK1624" s="34">
        <v>455000</v>
      </c>
      <c r="AL1624" s="35">
        <v>-1.0416666666666666E-2</v>
      </c>
      <c r="AM1624" s="35">
        <v>4.3956043956043959E-2</v>
      </c>
      <c r="AN1624" s="12">
        <v>3</v>
      </c>
      <c r="AO1624" s="33">
        <v>0.5</v>
      </c>
      <c r="AP1624" s="12">
        <v>2.5</v>
      </c>
      <c r="AQ1624" s="32">
        <v>8.4824902723735413E-2</v>
      </c>
      <c r="AR1624" s="34">
        <v>480</v>
      </c>
      <c r="AS1624" s="34">
        <v>450</v>
      </c>
      <c r="AT1624" s="31">
        <v>6.6666666666666666E-2</v>
      </c>
      <c r="AU1624" s="32">
        <v>0.31069969785374518</v>
      </c>
      <c r="AV1624" s="36">
        <v>1747.2000000000003</v>
      </c>
      <c r="AW1624" s="30">
        <v>0.67710000000000004</v>
      </c>
      <c r="AX1624" s="30">
        <v>0.32290000000000002</v>
      </c>
      <c r="AY1624" s="30">
        <v>0.85529999999999995</v>
      </c>
      <c r="AZ1624" s="30">
        <v>0.13070000000000001</v>
      </c>
      <c r="BA1624" s="30">
        <v>0.3049</v>
      </c>
      <c r="BB1624" s="30">
        <v>0.31940000000000002</v>
      </c>
      <c r="BC1624" s="30">
        <v>0.34389999999999998</v>
      </c>
      <c r="BD1624" s="37">
        <v>1.5</v>
      </c>
      <c r="BE1624" s="29">
        <v>168</v>
      </c>
      <c r="BF1624" s="38" t="s">
        <v>4353</v>
      </c>
      <c r="BG1624" s="39">
        <v>145.40316489108801</v>
      </c>
      <c r="BH1624" s="39">
        <v>-36.341140720156503</v>
      </c>
      <c r="BI1624" s="40">
        <f t="shared" si="364"/>
        <v>65</v>
      </c>
      <c r="BJ1624" s="40">
        <f t="shared" si="365"/>
        <v>67</v>
      </c>
      <c r="BK1624" s="40">
        <f t="shared" si="366"/>
        <v>43</v>
      </c>
      <c r="BL1624" s="40">
        <f t="shared" si="367"/>
        <v>1</v>
      </c>
      <c r="BM1624" s="40">
        <f t="shared" si="368"/>
        <v>1</v>
      </c>
      <c r="BN1624" s="40">
        <f t="shared" si="369"/>
        <v>100</v>
      </c>
      <c r="BO1624" s="40">
        <f t="shared" si="370"/>
        <v>74</v>
      </c>
      <c r="BP1624" s="40">
        <f t="shared" si="371"/>
        <v>57</v>
      </c>
      <c r="BQ1624" s="41">
        <f t="shared" si="372"/>
        <v>90</v>
      </c>
      <c r="BR1624" s="40">
        <f t="shared" si="373"/>
        <v>85</v>
      </c>
      <c r="BS1624" s="41">
        <f t="shared" si="374"/>
        <v>84</v>
      </c>
      <c r="BT1624" s="41">
        <f t="shared" si="375"/>
        <v>42</v>
      </c>
      <c r="BU1624" s="41">
        <f t="shared" si="376"/>
        <v>15</v>
      </c>
      <c r="BV1624" s="41">
        <f t="shared" si="377"/>
        <v>59</v>
      </c>
    </row>
    <row r="1625" spans="2:74" x14ac:dyDescent="0.3">
      <c r="B1625" s="12" t="s">
        <v>2053</v>
      </c>
      <c r="C1625" s="12">
        <v>303031066</v>
      </c>
      <c r="D1625" s="12" t="s">
        <v>1606</v>
      </c>
      <c r="E1625" s="12" t="s">
        <v>875</v>
      </c>
      <c r="F1625" s="12" t="s">
        <v>2813</v>
      </c>
      <c r="G1625" s="12" t="s">
        <v>102</v>
      </c>
      <c r="H1625" s="12" t="s">
        <v>86</v>
      </c>
      <c r="I1625" s="28">
        <v>1437500</v>
      </c>
      <c r="J1625" s="28">
        <v>1390000</v>
      </c>
      <c r="K1625" s="28">
        <v>1207800</v>
      </c>
      <c r="L1625" s="28">
        <v>1461000</v>
      </c>
      <c r="M1625" s="28">
        <v>1435000</v>
      </c>
      <c r="N1625" s="28">
        <v>1220000</v>
      </c>
      <c r="O1625" s="29">
        <v>20</v>
      </c>
      <c r="P1625" s="29">
        <v>20</v>
      </c>
      <c r="Q1625" s="29">
        <v>19</v>
      </c>
      <c r="R1625" s="28">
        <v>750</v>
      </c>
      <c r="S1625" s="28">
        <v>700</v>
      </c>
      <c r="T1625" s="30">
        <v>2.2000000000000002</v>
      </c>
      <c r="U1625" s="30">
        <v>-9.9999999999999645E-2</v>
      </c>
      <c r="V1625" s="30">
        <v>2.2999999999999998</v>
      </c>
      <c r="W1625" s="30">
        <v>2.7</v>
      </c>
      <c r="X1625" s="31">
        <v>2.7130434782608695E-2</v>
      </c>
      <c r="Y1625" s="30">
        <v>5.0999999999999996</v>
      </c>
      <c r="Z1625" s="30">
        <v>-0.40000000000000036</v>
      </c>
      <c r="AA1625" s="30">
        <v>5.5</v>
      </c>
      <c r="AB1625" s="30">
        <v>5.2</v>
      </c>
      <c r="AC1625" s="32">
        <v>0.3319994333876336</v>
      </c>
      <c r="AD1625" s="30">
        <v>12.237158602428805</v>
      </c>
      <c r="AE1625" s="12">
        <v>221</v>
      </c>
      <c r="AF1625" s="12">
        <v>175</v>
      </c>
      <c r="AG1625" s="12">
        <v>180</v>
      </c>
      <c r="AH1625" s="33">
        <v>4.4386252045826513</v>
      </c>
      <c r="AI1625" s="34">
        <v>1300000</v>
      </c>
      <c r="AJ1625" s="34">
        <v>1200000</v>
      </c>
      <c r="AK1625" s="34">
        <v>1050000</v>
      </c>
      <c r="AL1625" s="35">
        <v>8.3333333333333329E-2</v>
      </c>
      <c r="AM1625" s="35">
        <v>0.23809523809523808</v>
      </c>
      <c r="AN1625" s="12">
        <v>2.2000000000000002</v>
      </c>
      <c r="AO1625" s="33">
        <v>-9.9999999999999645E-2</v>
      </c>
      <c r="AP1625" s="12">
        <v>2.2999999999999998</v>
      </c>
      <c r="AQ1625" s="32">
        <v>0.12033898305084745</v>
      </c>
      <c r="AR1625" s="34">
        <v>730</v>
      </c>
      <c r="AS1625" s="34">
        <v>700</v>
      </c>
      <c r="AT1625" s="31">
        <v>4.2857142857142858E-2</v>
      </c>
      <c r="AU1625" s="32">
        <v>0.36664796801294863</v>
      </c>
      <c r="AV1625" s="36">
        <v>2259.0400000000004</v>
      </c>
      <c r="AW1625" s="30">
        <v>0.80630000000000002</v>
      </c>
      <c r="AX1625" s="30">
        <v>0.19370000000000001</v>
      </c>
      <c r="AY1625" s="30">
        <v>0.77600000000000002</v>
      </c>
      <c r="AZ1625" s="30">
        <v>0.20760000000000001</v>
      </c>
      <c r="BA1625" s="30">
        <v>0.36149999999999999</v>
      </c>
      <c r="BB1625" s="30">
        <v>0.35099999999999998</v>
      </c>
      <c r="BC1625" s="30">
        <v>0.25440000000000002</v>
      </c>
      <c r="BD1625" s="37">
        <v>5</v>
      </c>
      <c r="BE1625" s="29">
        <v>12</v>
      </c>
      <c r="BF1625" s="38" t="s">
        <v>4354</v>
      </c>
      <c r="BG1625" s="39">
        <v>153.10072094870901</v>
      </c>
      <c r="BH1625" s="39">
        <v>-27.5568460391085</v>
      </c>
      <c r="BI1625" s="40">
        <f t="shared" si="364"/>
        <v>80</v>
      </c>
      <c r="BJ1625" s="40">
        <f t="shared" si="365"/>
        <v>80</v>
      </c>
      <c r="BK1625" s="40">
        <f t="shared" si="366"/>
        <v>70</v>
      </c>
      <c r="BL1625" s="40">
        <f t="shared" si="367"/>
        <v>1</v>
      </c>
      <c r="BM1625" s="40">
        <f t="shared" si="368"/>
        <v>42</v>
      </c>
      <c r="BN1625" s="40">
        <f t="shared" si="369"/>
        <v>100</v>
      </c>
      <c r="BO1625" s="40">
        <f t="shared" si="370"/>
        <v>100</v>
      </c>
      <c r="BP1625" s="40">
        <f t="shared" si="371"/>
        <v>70</v>
      </c>
      <c r="BQ1625" s="41">
        <f t="shared" si="372"/>
        <v>41</v>
      </c>
      <c r="BR1625" s="40">
        <f t="shared" si="373"/>
        <v>28</v>
      </c>
      <c r="BS1625" s="41">
        <f t="shared" si="374"/>
        <v>46</v>
      </c>
      <c r="BT1625" s="41">
        <f t="shared" si="375"/>
        <v>32</v>
      </c>
      <c r="BU1625" s="41">
        <f t="shared" si="376"/>
        <v>50</v>
      </c>
      <c r="BV1625" s="41">
        <f t="shared" si="377"/>
        <v>59</v>
      </c>
    </row>
    <row r="1626" spans="2:74" x14ac:dyDescent="0.3">
      <c r="B1626" s="12" t="s">
        <v>2054</v>
      </c>
      <c r="C1626" s="12">
        <v>303061080</v>
      </c>
      <c r="D1626" s="12" t="s">
        <v>1726</v>
      </c>
      <c r="E1626" s="12" t="s">
        <v>875</v>
      </c>
      <c r="F1626" s="12" t="s">
        <v>2813</v>
      </c>
      <c r="G1626" s="12" t="s">
        <v>102</v>
      </c>
      <c r="H1626" s="12" t="s">
        <v>86</v>
      </c>
      <c r="I1626" s="28">
        <v>1230000</v>
      </c>
      <c r="J1626" s="28">
        <v>1190000</v>
      </c>
      <c r="K1626" s="28">
        <v>980000</v>
      </c>
      <c r="L1626" s="28">
        <v>1240000</v>
      </c>
      <c r="M1626" s="28">
        <v>1218800</v>
      </c>
      <c r="N1626" s="28">
        <v>980000</v>
      </c>
      <c r="O1626" s="29">
        <v>27</v>
      </c>
      <c r="P1626" s="29">
        <v>25</v>
      </c>
      <c r="Q1626" s="29">
        <v>21</v>
      </c>
      <c r="R1626" s="28">
        <v>700</v>
      </c>
      <c r="S1626" s="28">
        <v>650</v>
      </c>
      <c r="T1626" s="30">
        <v>2.1</v>
      </c>
      <c r="U1626" s="30">
        <v>0.10000000000000009</v>
      </c>
      <c r="V1626" s="30">
        <v>2</v>
      </c>
      <c r="W1626" s="30">
        <v>1.8</v>
      </c>
      <c r="X1626" s="31">
        <v>2.959349593495935E-2</v>
      </c>
      <c r="Y1626" s="30">
        <v>6.7</v>
      </c>
      <c r="Z1626" s="30">
        <v>-0.39999999999999947</v>
      </c>
      <c r="AA1626" s="30">
        <v>7.1</v>
      </c>
      <c r="AB1626" s="30">
        <v>6.2</v>
      </c>
      <c r="AC1626" s="32">
        <v>0.36231884057971009</v>
      </c>
      <c r="AD1626" s="30">
        <v>12.243191591017677</v>
      </c>
      <c r="AE1626" s="12">
        <v>118</v>
      </c>
      <c r="AF1626" s="12">
        <v>119</v>
      </c>
      <c r="AG1626" s="12">
        <v>118</v>
      </c>
      <c r="AH1626" s="33">
        <v>3.5091383812010442</v>
      </c>
      <c r="AI1626" s="34">
        <v>1213500</v>
      </c>
      <c r="AJ1626" s="34">
        <v>1070000</v>
      </c>
      <c r="AK1626" s="34">
        <v>882500</v>
      </c>
      <c r="AL1626" s="35">
        <v>0.13411214953271028</v>
      </c>
      <c r="AM1626" s="35">
        <v>0.37507082152974502</v>
      </c>
      <c r="AN1626" s="12">
        <v>2.2000000000000002</v>
      </c>
      <c r="AO1626" s="33">
        <v>0.10000000000000009</v>
      </c>
      <c r="AP1626" s="12">
        <v>2.1</v>
      </c>
      <c r="AQ1626" s="32">
        <v>0.11669642857142856</v>
      </c>
      <c r="AR1626" s="34">
        <v>680</v>
      </c>
      <c r="AS1626" s="34">
        <v>650</v>
      </c>
      <c r="AT1626" s="31">
        <v>4.6153846153846156E-2</v>
      </c>
      <c r="AU1626" s="32">
        <v>0.38873405282734097</v>
      </c>
      <c r="AV1626" s="36">
        <v>1932.0000000000002</v>
      </c>
      <c r="AW1626" s="30">
        <v>0.77800000000000002</v>
      </c>
      <c r="AX1626" s="30">
        <v>0.222</v>
      </c>
      <c r="AY1626" s="30">
        <v>0.84699999999999998</v>
      </c>
      <c r="AZ1626" s="30">
        <v>0.1363</v>
      </c>
      <c r="BA1626" s="30">
        <v>0.3574</v>
      </c>
      <c r="BB1626" s="30">
        <v>0.30919999999999997</v>
      </c>
      <c r="BC1626" s="30">
        <v>0.30349999999999999</v>
      </c>
      <c r="BD1626" s="37">
        <v>6</v>
      </c>
      <c r="BE1626" s="29">
        <v>13</v>
      </c>
      <c r="BF1626" s="38" t="s">
        <v>4355</v>
      </c>
      <c r="BG1626" s="39">
        <v>153.05312802566999</v>
      </c>
      <c r="BH1626" s="39">
        <v>-27.5933018737582</v>
      </c>
      <c r="BI1626" s="40">
        <f t="shared" si="364"/>
        <v>82</v>
      </c>
      <c r="BJ1626" s="40">
        <f t="shared" si="365"/>
        <v>80</v>
      </c>
      <c r="BK1626" s="40">
        <f t="shared" si="366"/>
        <v>81</v>
      </c>
      <c r="BL1626" s="40">
        <f t="shared" si="367"/>
        <v>1</v>
      </c>
      <c r="BM1626" s="40">
        <f t="shared" si="368"/>
        <v>67</v>
      </c>
      <c r="BN1626" s="40">
        <f t="shared" si="369"/>
        <v>100</v>
      </c>
      <c r="BO1626" s="40">
        <f t="shared" si="370"/>
        <v>100</v>
      </c>
      <c r="BP1626" s="40">
        <f t="shared" si="371"/>
        <v>69</v>
      </c>
      <c r="BQ1626" s="41">
        <f t="shared" si="372"/>
        <v>49</v>
      </c>
      <c r="BR1626" s="40">
        <f t="shared" si="373"/>
        <v>28</v>
      </c>
      <c r="BS1626" s="41">
        <f t="shared" si="374"/>
        <v>26</v>
      </c>
      <c r="BT1626" s="41">
        <f t="shared" si="375"/>
        <v>6</v>
      </c>
      <c r="BU1626" s="41">
        <f t="shared" si="376"/>
        <v>60</v>
      </c>
      <c r="BV1626" s="41">
        <f t="shared" si="377"/>
        <v>59</v>
      </c>
    </row>
    <row r="1627" spans="2:74" x14ac:dyDescent="0.3">
      <c r="B1627" s="12" t="s">
        <v>2055</v>
      </c>
      <c r="C1627" s="12">
        <v>304031094</v>
      </c>
      <c r="D1627" s="12" t="s">
        <v>546</v>
      </c>
      <c r="E1627" s="12" t="s">
        <v>326</v>
      </c>
      <c r="F1627" s="12" t="s">
        <v>2813</v>
      </c>
      <c r="G1627" s="12" t="s">
        <v>102</v>
      </c>
      <c r="H1627" s="12" t="s">
        <v>86</v>
      </c>
      <c r="I1627" s="28">
        <v>1797800</v>
      </c>
      <c r="J1627" s="28">
        <v>1666500</v>
      </c>
      <c r="K1627" s="28">
        <v>1450000</v>
      </c>
      <c r="L1627" s="28">
        <v>1710000</v>
      </c>
      <c r="M1627" s="28">
        <v>1640000</v>
      </c>
      <c r="N1627" s="28">
        <v>1400000</v>
      </c>
      <c r="O1627" s="29">
        <v>25</v>
      </c>
      <c r="P1627" s="29">
        <v>24</v>
      </c>
      <c r="Q1627" s="29">
        <v>24</v>
      </c>
      <c r="R1627" s="28">
        <v>800</v>
      </c>
      <c r="S1627" s="28">
        <v>730</v>
      </c>
      <c r="T1627" s="30">
        <v>1.9</v>
      </c>
      <c r="U1627" s="30">
        <v>9.9999999999999867E-2</v>
      </c>
      <c r="V1627" s="30">
        <v>1.8</v>
      </c>
      <c r="W1627" s="30">
        <v>2</v>
      </c>
      <c r="X1627" s="31">
        <v>2.3139392590944486E-2</v>
      </c>
      <c r="Y1627" s="30">
        <v>5.4</v>
      </c>
      <c r="Z1627" s="30">
        <v>-9.9999999999999645E-2</v>
      </c>
      <c r="AA1627" s="30">
        <v>5.5</v>
      </c>
      <c r="AB1627" s="30">
        <v>5.8</v>
      </c>
      <c r="AC1627" s="32">
        <v>0.34506556245686681</v>
      </c>
      <c r="AD1627" s="30">
        <v>14.912472792907575</v>
      </c>
      <c r="AE1627" s="12">
        <v>119</v>
      </c>
      <c r="AF1627" s="12">
        <v>97</v>
      </c>
      <c r="AG1627" s="12">
        <v>101</v>
      </c>
      <c r="AH1627" s="33">
        <v>3.4482758620689653</v>
      </c>
      <c r="AI1627" s="34">
        <v>1644000</v>
      </c>
      <c r="AJ1627" s="34">
        <v>1480000</v>
      </c>
      <c r="AK1627" s="34">
        <v>1510000</v>
      </c>
      <c r="AL1627" s="35">
        <v>0.11081081081081082</v>
      </c>
      <c r="AM1627" s="35">
        <v>8.8741721854304637E-2</v>
      </c>
      <c r="AN1627" s="12">
        <v>2.4</v>
      </c>
      <c r="AO1627" s="33">
        <v>0.10000000000000009</v>
      </c>
      <c r="AP1627" s="12">
        <v>2.2999999999999998</v>
      </c>
      <c r="AQ1627" s="32">
        <v>0.11631578947368422</v>
      </c>
      <c r="AR1627" s="34">
        <v>790</v>
      </c>
      <c r="AS1627" s="34">
        <v>720</v>
      </c>
      <c r="AT1627" s="31">
        <v>9.7222222222222224E-2</v>
      </c>
      <c r="AU1627" s="32">
        <v>0.35171072298526634</v>
      </c>
      <c r="AV1627" s="36">
        <v>2318.4</v>
      </c>
      <c r="AW1627" s="30">
        <v>0.66659999999999997</v>
      </c>
      <c r="AX1627" s="30">
        <v>0.33339999999999997</v>
      </c>
      <c r="AY1627" s="30">
        <v>0.46029999999999999</v>
      </c>
      <c r="AZ1627" s="30">
        <v>8.4599999999999995E-2</v>
      </c>
      <c r="BA1627" s="30">
        <v>0.28360000000000002</v>
      </c>
      <c r="BB1627" s="30">
        <v>0.24940000000000001</v>
      </c>
      <c r="BC1627" s="30">
        <v>0.44600000000000001</v>
      </c>
      <c r="BD1627" s="37">
        <v>9</v>
      </c>
      <c r="BE1627" s="29">
        <v>5</v>
      </c>
      <c r="BF1627" s="38" t="s">
        <v>4356</v>
      </c>
      <c r="BG1627" s="39">
        <v>152.989093818881</v>
      </c>
      <c r="BH1627" s="39">
        <v>-27.5060518516357</v>
      </c>
      <c r="BI1627" s="40">
        <f t="shared" si="364"/>
        <v>85</v>
      </c>
      <c r="BJ1627" s="40">
        <f t="shared" si="365"/>
        <v>77</v>
      </c>
      <c r="BK1627" s="40">
        <f t="shared" si="366"/>
        <v>82</v>
      </c>
      <c r="BL1627" s="40">
        <f t="shared" si="367"/>
        <v>1</v>
      </c>
      <c r="BM1627" s="40">
        <f t="shared" si="368"/>
        <v>56</v>
      </c>
      <c r="BN1627" s="40">
        <f t="shared" si="369"/>
        <v>100</v>
      </c>
      <c r="BO1627" s="40">
        <f t="shared" si="370"/>
        <v>100</v>
      </c>
      <c r="BP1627" s="40">
        <f t="shared" si="371"/>
        <v>52</v>
      </c>
      <c r="BQ1627" s="41">
        <f t="shared" si="372"/>
        <v>28</v>
      </c>
      <c r="BR1627" s="40">
        <f t="shared" si="373"/>
        <v>2</v>
      </c>
      <c r="BS1627" s="41">
        <f t="shared" si="374"/>
        <v>37</v>
      </c>
      <c r="BT1627" s="41">
        <f t="shared" si="375"/>
        <v>27</v>
      </c>
      <c r="BU1627" s="41">
        <f t="shared" si="376"/>
        <v>90</v>
      </c>
      <c r="BV1627" s="41">
        <f t="shared" si="377"/>
        <v>59</v>
      </c>
    </row>
    <row r="1628" spans="2:74" x14ac:dyDescent="0.3">
      <c r="B1628" s="12" t="s">
        <v>2056</v>
      </c>
      <c r="C1628" s="12">
        <v>304041100</v>
      </c>
      <c r="D1628" s="12" t="s">
        <v>879</v>
      </c>
      <c r="E1628" s="12" t="s">
        <v>326</v>
      </c>
      <c r="F1628" s="12" t="s">
        <v>2813</v>
      </c>
      <c r="G1628" s="12" t="s">
        <v>102</v>
      </c>
      <c r="H1628" s="12" t="s">
        <v>86</v>
      </c>
      <c r="I1628" s="28">
        <v>984750</v>
      </c>
      <c r="J1628" s="28">
        <v>959500</v>
      </c>
      <c r="K1628" s="28">
        <v>849000</v>
      </c>
      <c r="L1628" s="28">
        <v>957500</v>
      </c>
      <c r="M1628" s="28">
        <v>930000</v>
      </c>
      <c r="N1628" s="28">
        <v>830000</v>
      </c>
      <c r="O1628" s="29">
        <v>22</v>
      </c>
      <c r="P1628" s="29">
        <v>21</v>
      </c>
      <c r="Q1628" s="29">
        <v>21</v>
      </c>
      <c r="R1628" s="28">
        <v>650</v>
      </c>
      <c r="S1628" s="28">
        <v>590</v>
      </c>
      <c r="T1628" s="30">
        <v>3.4</v>
      </c>
      <c r="U1628" s="30">
        <v>0.10000000000000009</v>
      </c>
      <c r="V1628" s="30">
        <v>3.3</v>
      </c>
      <c r="W1628" s="30">
        <v>3.2</v>
      </c>
      <c r="X1628" s="31">
        <v>3.4323432343234324E-2</v>
      </c>
      <c r="Y1628" s="30">
        <v>5.6</v>
      </c>
      <c r="Z1628" s="30">
        <v>-0.80000000000000071</v>
      </c>
      <c r="AA1628" s="30">
        <v>6.4</v>
      </c>
      <c r="AB1628" s="30">
        <v>5.9</v>
      </c>
      <c r="AC1628" s="32">
        <v>0.35539322893885045</v>
      </c>
      <c r="AD1628" s="30">
        <v>10.354245035429969</v>
      </c>
      <c r="AE1628" s="12">
        <v>155</v>
      </c>
      <c r="AF1628" s="12">
        <v>118</v>
      </c>
      <c r="AG1628" s="12">
        <v>101</v>
      </c>
      <c r="AH1628" s="33">
        <v>4.5995085995086002</v>
      </c>
      <c r="AI1628" s="34">
        <v>1150000</v>
      </c>
      <c r="AJ1628" s="34">
        <v>955000</v>
      </c>
      <c r="AK1628" s="34">
        <v>955000</v>
      </c>
      <c r="AL1628" s="35">
        <v>0.20418848167539266</v>
      </c>
      <c r="AM1628" s="35">
        <v>0.20418848167539266</v>
      </c>
      <c r="AN1628" s="12">
        <v>1.9</v>
      </c>
      <c r="AO1628" s="33">
        <v>9.9999999999999867E-2</v>
      </c>
      <c r="AP1628" s="12">
        <v>1.8</v>
      </c>
      <c r="AQ1628" s="32">
        <v>0.11100917431192661</v>
      </c>
      <c r="AR1628" s="34">
        <v>700</v>
      </c>
      <c r="AS1628" s="34">
        <v>660</v>
      </c>
      <c r="AT1628" s="31">
        <v>6.0606060606060608E-2</v>
      </c>
      <c r="AU1628" s="32">
        <v>0.32336254532080688</v>
      </c>
      <c r="AV1628" s="36">
        <v>1828.9600000000003</v>
      </c>
      <c r="AW1628" s="30">
        <v>0.69520000000000004</v>
      </c>
      <c r="AX1628" s="30">
        <v>0.30480000000000002</v>
      </c>
      <c r="AY1628" s="30">
        <v>0.83379999999999999</v>
      </c>
      <c r="AZ1628" s="30">
        <v>0.1067</v>
      </c>
      <c r="BA1628" s="30">
        <v>0.2576</v>
      </c>
      <c r="BB1628" s="30">
        <v>0.3251</v>
      </c>
      <c r="BC1628" s="30">
        <v>0.33069999999999999</v>
      </c>
      <c r="BD1628" s="37">
        <v>4</v>
      </c>
      <c r="BE1628" s="29">
        <v>10</v>
      </c>
      <c r="BF1628" s="38" t="s">
        <v>4357</v>
      </c>
      <c r="BG1628" s="39">
        <v>152.953170571832</v>
      </c>
      <c r="BH1628" s="39">
        <v>-27.4115184374573</v>
      </c>
      <c r="BI1628" s="40">
        <f t="shared" si="364"/>
        <v>60</v>
      </c>
      <c r="BJ1628" s="40">
        <f t="shared" si="365"/>
        <v>85</v>
      </c>
      <c r="BK1628" s="40">
        <f t="shared" si="366"/>
        <v>68</v>
      </c>
      <c r="BL1628" s="40">
        <f t="shared" si="367"/>
        <v>1</v>
      </c>
      <c r="BM1628" s="40">
        <f t="shared" si="368"/>
        <v>100</v>
      </c>
      <c r="BN1628" s="40">
        <f t="shared" si="369"/>
        <v>100</v>
      </c>
      <c r="BO1628" s="40">
        <f t="shared" si="370"/>
        <v>100</v>
      </c>
      <c r="BP1628" s="40">
        <f t="shared" si="371"/>
        <v>47</v>
      </c>
      <c r="BQ1628" s="41">
        <f t="shared" si="372"/>
        <v>65</v>
      </c>
      <c r="BR1628" s="40">
        <f t="shared" si="373"/>
        <v>47</v>
      </c>
      <c r="BS1628" s="41">
        <f t="shared" si="374"/>
        <v>30</v>
      </c>
      <c r="BT1628" s="41">
        <f t="shared" si="375"/>
        <v>24</v>
      </c>
      <c r="BU1628" s="41">
        <f t="shared" si="376"/>
        <v>40</v>
      </c>
      <c r="BV1628" s="41">
        <f t="shared" si="377"/>
        <v>59</v>
      </c>
    </row>
    <row r="1629" spans="2:74" x14ac:dyDescent="0.3">
      <c r="B1629" s="12" t="s">
        <v>2057</v>
      </c>
      <c r="C1629" s="12">
        <v>305011107</v>
      </c>
      <c r="D1629" s="12" t="s">
        <v>1111</v>
      </c>
      <c r="E1629" s="12" t="s">
        <v>983</v>
      </c>
      <c r="F1629" s="12" t="s">
        <v>2813</v>
      </c>
      <c r="G1629" s="12" t="s">
        <v>102</v>
      </c>
      <c r="H1629" s="12" t="s">
        <v>86</v>
      </c>
      <c r="I1629" s="28">
        <v>1939200</v>
      </c>
      <c r="J1629" s="28">
        <v>1883650</v>
      </c>
      <c r="K1629" s="28">
        <v>1815000</v>
      </c>
      <c r="L1629" s="28">
        <v>1920000</v>
      </c>
      <c r="M1629" s="28">
        <v>1810500</v>
      </c>
      <c r="N1629" s="28">
        <v>1850000</v>
      </c>
      <c r="O1629" s="29">
        <v>55</v>
      </c>
      <c r="P1629" s="29">
        <v>55</v>
      </c>
      <c r="Q1629" s="29">
        <v>60</v>
      </c>
      <c r="R1629" s="28">
        <v>730</v>
      </c>
      <c r="S1629" s="28">
        <v>725</v>
      </c>
      <c r="T1629" s="30">
        <v>1.8</v>
      </c>
      <c r="U1629" s="30">
        <v>-9.9999999999999867E-2</v>
      </c>
      <c r="V1629" s="30">
        <v>1.9</v>
      </c>
      <c r="W1629" s="30">
        <v>1.9</v>
      </c>
      <c r="X1629" s="31">
        <v>1.9575082508250824E-2</v>
      </c>
      <c r="Y1629" s="30">
        <v>6</v>
      </c>
      <c r="Z1629" s="30">
        <v>-9.9999999999999645E-2</v>
      </c>
      <c r="AA1629" s="30">
        <v>6.1</v>
      </c>
      <c r="AB1629" s="30">
        <v>4.7</v>
      </c>
      <c r="AC1629" s="32">
        <v>0.33684016242155773</v>
      </c>
      <c r="AD1629" s="30">
        <v>17.207598602947439</v>
      </c>
      <c r="AE1629" s="12">
        <v>64</v>
      </c>
      <c r="AF1629" s="12">
        <v>56</v>
      </c>
      <c r="AG1629" s="12">
        <v>67</v>
      </c>
      <c r="AH1629" s="33">
        <v>3.4838709677419355</v>
      </c>
      <c r="AI1629" s="34">
        <v>1900000</v>
      </c>
      <c r="AJ1629" s="34">
        <v>1700000</v>
      </c>
      <c r="AK1629" s="34">
        <v>1655000</v>
      </c>
      <c r="AL1629" s="35">
        <v>0.11764705882352941</v>
      </c>
      <c r="AM1629" s="35">
        <v>0.14803625377643503</v>
      </c>
      <c r="AN1629" s="12">
        <v>1.1000000000000001</v>
      </c>
      <c r="AO1629" s="33">
        <v>-9.9999999999999867E-2</v>
      </c>
      <c r="AP1629" s="12">
        <v>1.2</v>
      </c>
      <c r="AQ1629" s="32">
        <v>0.12891566265060242</v>
      </c>
      <c r="AR1629" s="34">
        <v>750</v>
      </c>
      <c r="AS1629" s="34">
        <v>750</v>
      </c>
      <c r="AT1629" s="31">
        <v>0</v>
      </c>
      <c r="AU1629" s="32">
        <v>0.43759218011750534</v>
      </c>
      <c r="AV1629" s="36">
        <v>2167.2000000000003</v>
      </c>
      <c r="AW1629" s="30">
        <v>0.57220000000000004</v>
      </c>
      <c r="AX1629" s="30">
        <v>0.42780000000000001</v>
      </c>
      <c r="AY1629" s="30">
        <v>0.38919999999999999</v>
      </c>
      <c r="AZ1629" s="30">
        <v>4.0899999999999999E-2</v>
      </c>
      <c r="BA1629" s="30">
        <v>0.24560000000000001</v>
      </c>
      <c r="BB1629" s="30">
        <v>0.23300000000000001</v>
      </c>
      <c r="BC1629" s="30">
        <v>0.497</v>
      </c>
      <c r="BD1629" s="37">
        <v>9</v>
      </c>
      <c r="BE1629" s="29">
        <v>2</v>
      </c>
      <c r="BF1629" s="38" t="s">
        <v>4358</v>
      </c>
      <c r="BG1629" s="39">
        <v>153.01739993342201</v>
      </c>
      <c r="BH1629" s="39">
        <v>-27.486957154971002</v>
      </c>
      <c r="BI1629" s="40">
        <f t="shared" si="364"/>
        <v>87</v>
      </c>
      <c r="BJ1629" s="40">
        <f t="shared" si="365"/>
        <v>98</v>
      </c>
      <c r="BK1629" s="40">
        <f t="shared" si="366"/>
        <v>82</v>
      </c>
      <c r="BL1629" s="40">
        <f t="shared" si="367"/>
        <v>1</v>
      </c>
      <c r="BM1629" s="40">
        <f t="shared" si="368"/>
        <v>59</v>
      </c>
      <c r="BN1629" s="40">
        <f t="shared" si="369"/>
        <v>100</v>
      </c>
      <c r="BO1629" s="40">
        <f t="shared" si="370"/>
        <v>100</v>
      </c>
      <c r="BP1629" s="40">
        <f t="shared" si="371"/>
        <v>44</v>
      </c>
      <c r="BQ1629" s="41">
        <f t="shared" si="372"/>
        <v>16</v>
      </c>
      <c r="BR1629" s="40">
        <f t="shared" si="373"/>
        <v>1</v>
      </c>
      <c r="BS1629" s="41">
        <f t="shared" si="374"/>
        <v>43</v>
      </c>
      <c r="BT1629" s="41">
        <f t="shared" si="375"/>
        <v>18</v>
      </c>
      <c r="BU1629" s="41">
        <f t="shared" si="376"/>
        <v>90</v>
      </c>
      <c r="BV1629" s="41">
        <f t="shared" si="377"/>
        <v>59</v>
      </c>
    </row>
    <row r="1630" spans="2:74" x14ac:dyDescent="0.3">
      <c r="B1630" s="12" t="s">
        <v>2058</v>
      </c>
      <c r="C1630" s="12">
        <v>305011108</v>
      </c>
      <c r="D1630" s="12" t="s">
        <v>1111</v>
      </c>
      <c r="E1630" s="12" t="s">
        <v>983</v>
      </c>
      <c r="F1630" s="12" t="s">
        <v>2813</v>
      </c>
      <c r="G1630" s="12" t="s">
        <v>102</v>
      </c>
      <c r="H1630" s="12" t="s">
        <v>86</v>
      </c>
      <c r="I1630" s="28">
        <v>1650000</v>
      </c>
      <c r="J1630" s="28">
        <v>1633500</v>
      </c>
      <c r="K1630" s="28">
        <v>1371750</v>
      </c>
      <c r="L1630" s="28">
        <v>1720000</v>
      </c>
      <c r="M1630" s="28">
        <v>1730000</v>
      </c>
      <c r="N1630" s="28">
        <v>1610000</v>
      </c>
      <c r="O1630" s="29">
        <v>34</v>
      </c>
      <c r="P1630" s="29">
        <v>36</v>
      </c>
      <c r="Q1630" s="29">
        <v>26</v>
      </c>
      <c r="R1630" s="28">
        <v>750</v>
      </c>
      <c r="S1630" s="28">
        <v>700</v>
      </c>
      <c r="T1630" s="30">
        <v>1.6</v>
      </c>
      <c r="U1630" s="30">
        <v>0</v>
      </c>
      <c r="V1630" s="30">
        <v>1.6</v>
      </c>
      <c r="W1630" s="30">
        <v>1.5</v>
      </c>
      <c r="X1630" s="31">
        <v>2.3636363636363636E-2</v>
      </c>
      <c r="Y1630" s="30">
        <v>7.7</v>
      </c>
      <c r="Z1630" s="30">
        <v>-0.79999999999999982</v>
      </c>
      <c r="AA1630" s="30">
        <v>8.5</v>
      </c>
      <c r="AB1630" s="30">
        <v>7.3</v>
      </c>
      <c r="AC1630" s="32">
        <v>0.3252272254214944</v>
      </c>
      <c r="AD1630" s="30">
        <v>13.759613383217072</v>
      </c>
      <c r="AE1630" s="12">
        <v>64</v>
      </c>
      <c r="AF1630" s="12">
        <v>56</v>
      </c>
      <c r="AG1630" s="12">
        <v>67</v>
      </c>
      <c r="AH1630" s="33">
        <v>3.4838709677419355</v>
      </c>
      <c r="AI1630" s="34">
        <v>1900000</v>
      </c>
      <c r="AJ1630" s="34">
        <v>1700000</v>
      </c>
      <c r="AK1630" s="34">
        <v>1655000</v>
      </c>
      <c r="AL1630" s="35">
        <v>0.11764705882352941</v>
      </c>
      <c r="AM1630" s="35">
        <v>0.14803625377643503</v>
      </c>
      <c r="AN1630" s="12">
        <v>1.1000000000000001</v>
      </c>
      <c r="AO1630" s="33">
        <v>-9.9999999999999867E-2</v>
      </c>
      <c r="AP1630" s="12">
        <v>1.2</v>
      </c>
      <c r="AQ1630" s="32">
        <v>0.12891566265060242</v>
      </c>
      <c r="AR1630" s="34">
        <v>750</v>
      </c>
      <c r="AS1630" s="34">
        <v>750</v>
      </c>
      <c r="AT1630" s="31">
        <v>0</v>
      </c>
      <c r="AU1630" s="32">
        <v>0.43759218011750534</v>
      </c>
      <c r="AV1630" s="36">
        <v>2306.0800000000004</v>
      </c>
      <c r="AW1630" s="30">
        <v>0.47070000000000001</v>
      </c>
      <c r="AX1630" s="30">
        <v>0.52929999999999999</v>
      </c>
      <c r="AY1630" s="30">
        <v>9.7299999999999998E-2</v>
      </c>
      <c r="AZ1630" s="30">
        <v>2.4199999999999999E-2</v>
      </c>
      <c r="BA1630" s="30">
        <v>0.185</v>
      </c>
      <c r="BB1630" s="30">
        <v>0.17480000000000001</v>
      </c>
      <c r="BC1630" s="30">
        <v>0.62090000000000001</v>
      </c>
      <c r="BD1630" s="37">
        <v>8</v>
      </c>
      <c r="BE1630" s="29">
        <v>1</v>
      </c>
      <c r="BF1630" s="38" t="s">
        <v>4359</v>
      </c>
      <c r="BG1630" s="39">
        <v>153.038127991647</v>
      </c>
      <c r="BH1630" s="39">
        <v>-27.476496771322498</v>
      </c>
      <c r="BI1630" s="40">
        <f t="shared" si="364"/>
        <v>90</v>
      </c>
      <c r="BJ1630" s="40">
        <f t="shared" si="365"/>
        <v>98</v>
      </c>
      <c r="BK1630" s="40">
        <f t="shared" si="366"/>
        <v>82</v>
      </c>
      <c r="BL1630" s="40">
        <f t="shared" si="367"/>
        <v>1</v>
      </c>
      <c r="BM1630" s="40">
        <f t="shared" si="368"/>
        <v>59</v>
      </c>
      <c r="BN1630" s="40">
        <f t="shared" si="369"/>
        <v>100</v>
      </c>
      <c r="BO1630" s="40">
        <f t="shared" si="370"/>
        <v>100</v>
      </c>
      <c r="BP1630" s="40">
        <f t="shared" si="371"/>
        <v>31</v>
      </c>
      <c r="BQ1630" s="41">
        <f t="shared" si="372"/>
        <v>30</v>
      </c>
      <c r="BR1630" s="40">
        <f t="shared" si="373"/>
        <v>13</v>
      </c>
      <c r="BS1630" s="41">
        <f t="shared" si="374"/>
        <v>50</v>
      </c>
      <c r="BT1630" s="41">
        <f t="shared" si="375"/>
        <v>1</v>
      </c>
      <c r="BU1630" s="41">
        <f t="shared" si="376"/>
        <v>80</v>
      </c>
      <c r="BV1630" s="41">
        <f t="shared" si="377"/>
        <v>59</v>
      </c>
    </row>
    <row r="1631" spans="2:74" x14ac:dyDescent="0.3">
      <c r="B1631" s="12" t="s">
        <v>2059</v>
      </c>
      <c r="C1631" s="12">
        <v>305011111</v>
      </c>
      <c r="D1631" s="12" t="s">
        <v>1111</v>
      </c>
      <c r="E1631" s="12" t="s">
        <v>983</v>
      </c>
      <c r="F1631" s="12" t="s">
        <v>2813</v>
      </c>
      <c r="G1631" s="12" t="s">
        <v>102</v>
      </c>
      <c r="H1631" s="12" t="s">
        <v>86</v>
      </c>
      <c r="I1631" s="28">
        <v>1630900</v>
      </c>
      <c r="J1631" s="28">
        <v>1735000</v>
      </c>
      <c r="K1631" s="28">
        <v>1469550</v>
      </c>
      <c r="L1631" s="28">
        <v>1586000</v>
      </c>
      <c r="M1631" s="28">
        <v>1600000</v>
      </c>
      <c r="N1631" s="28">
        <v>1425000</v>
      </c>
      <c r="O1631" s="29">
        <v>47</v>
      </c>
      <c r="P1631" s="29">
        <v>47</v>
      </c>
      <c r="Q1631" s="29">
        <v>56</v>
      </c>
      <c r="R1631" s="28">
        <v>695</v>
      </c>
      <c r="S1631" s="28">
        <v>700</v>
      </c>
      <c r="T1631" s="30">
        <v>1.2</v>
      </c>
      <c r="U1631" s="30">
        <v>0</v>
      </c>
      <c r="V1631" s="30">
        <v>1.2</v>
      </c>
      <c r="W1631" s="30">
        <v>1.2</v>
      </c>
      <c r="X1631" s="31">
        <v>2.2159543810166167E-2</v>
      </c>
      <c r="Y1631" s="30">
        <v>4.7</v>
      </c>
      <c r="Z1631" s="30">
        <v>-0.5</v>
      </c>
      <c r="AA1631" s="30">
        <v>5.2</v>
      </c>
      <c r="AB1631" s="30">
        <v>3.9</v>
      </c>
      <c r="AC1631" s="32">
        <v>0.3320148284032714</v>
      </c>
      <c r="AD1631" s="30">
        <v>14.982927051546632</v>
      </c>
      <c r="AE1631" s="12">
        <v>64</v>
      </c>
      <c r="AF1631" s="12">
        <v>56</v>
      </c>
      <c r="AG1631" s="12">
        <v>67</v>
      </c>
      <c r="AH1631" s="33">
        <v>3.4838709677419355</v>
      </c>
      <c r="AI1631" s="34">
        <v>1900000</v>
      </c>
      <c r="AJ1631" s="34">
        <v>1700000</v>
      </c>
      <c r="AK1631" s="34">
        <v>1655000</v>
      </c>
      <c r="AL1631" s="35">
        <v>0.11764705882352941</v>
      </c>
      <c r="AM1631" s="35">
        <v>0.14803625377643503</v>
      </c>
      <c r="AN1631" s="12">
        <v>1.1000000000000001</v>
      </c>
      <c r="AO1631" s="33">
        <v>-9.9999999999999867E-2</v>
      </c>
      <c r="AP1631" s="12">
        <v>1.2</v>
      </c>
      <c r="AQ1631" s="32">
        <v>0.12891566265060242</v>
      </c>
      <c r="AR1631" s="34">
        <v>750</v>
      </c>
      <c r="AS1631" s="34">
        <v>750</v>
      </c>
      <c r="AT1631" s="31">
        <v>0</v>
      </c>
      <c r="AU1631" s="32">
        <v>0.43759218011750534</v>
      </c>
      <c r="AV1631" s="36">
        <v>2093.2800000000002</v>
      </c>
      <c r="AW1631" s="30">
        <v>0.47039999999999998</v>
      </c>
      <c r="AX1631" s="30">
        <v>0.52959999999999996</v>
      </c>
      <c r="AY1631" s="30">
        <v>0.13600000000000001</v>
      </c>
      <c r="AZ1631" s="30">
        <v>8.2199999999999995E-2</v>
      </c>
      <c r="BA1631" s="30">
        <v>0.1171</v>
      </c>
      <c r="BB1631" s="30">
        <v>0.1699</v>
      </c>
      <c r="BC1631" s="30">
        <v>0.69199999999999995</v>
      </c>
      <c r="BD1631" s="37">
        <v>7.5</v>
      </c>
      <c r="BE1631" s="29">
        <v>2</v>
      </c>
      <c r="BF1631" s="38" t="s">
        <v>4360</v>
      </c>
      <c r="BG1631" s="39">
        <v>153.02335676393199</v>
      </c>
      <c r="BH1631" s="39">
        <v>-27.4588444039804</v>
      </c>
      <c r="BI1631" s="40">
        <f t="shared" si="364"/>
        <v>97</v>
      </c>
      <c r="BJ1631" s="40">
        <f t="shared" si="365"/>
        <v>98</v>
      </c>
      <c r="BK1631" s="40">
        <f t="shared" si="366"/>
        <v>82</v>
      </c>
      <c r="BL1631" s="40">
        <f t="shared" si="367"/>
        <v>1</v>
      </c>
      <c r="BM1631" s="40">
        <f t="shared" si="368"/>
        <v>59</v>
      </c>
      <c r="BN1631" s="40">
        <f t="shared" si="369"/>
        <v>100</v>
      </c>
      <c r="BO1631" s="40">
        <f t="shared" si="370"/>
        <v>100</v>
      </c>
      <c r="BP1631" s="40">
        <f t="shared" si="371"/>
        <v>16</v>
      </c>
      <c r="BQ1631" s="41">
        <f t="shared" si="372"/>
        <v>25</v>
      </c>
      <c r="BR1631" s="40">
        <f t="shared" si="373"/>
        <v>1</v>
      </c>
      <c r="BS1631" s="41">
        <f t="shared" si="374"/>
        <v>46</v>
      </c>
      <c r="BT1631" s="41">
        <f t="shared" si="375"/>
        <v>39</v>
      </c>
      <c r="BU1631" s="41">
        <f t="shared" si="376"/>
        <v>75</v>
      </c>
      <c r="BV1631" s="41">
        <f t="shared" si="377"/>
        <v>59</v>
      </c>
    </row>
    <row r="1632" spans="2:74" x14ac:dyDescent="0.3">
      <c r="B1632" s="12" t="s">
        <v>2060</v>
      </c>
      <c r="C1632" s="12">
        <v>305021113</v>
      </c>
      <c r="D1632" s="12" t="s">
        <v>1497</v>
      </c>
      <c r="E1632" s="12" t="s">
        <v>983</v>
      </c>
      <c r="F1632" s="12" t="s">
        <v>2813</v>
      </c>
      <c r="G1632" s="12" t="s">
        <v>102</v>
      </c>
      <c r="H1632" s="12" t="s">
        <v>86</v>
      </c>
      <c r="I1632" s="28">
        <v>1900000</v>
      </c>
      <c r="J1632" s="28">
        <v>1900000</v>
      </c>
      <c r="K1632" s="28">
        <v>1641250</v>
      </c>
      <c r="L1632" s="28">
        <v>1900000</v>
      </c>
      <c r="M1632" s="28">
        <v>1880000</v>
      </c>
      <c r="N1632" s="28">
        <v>1606000</v>
      </c>
      <c r="O1632" s="29">
        <v>30</v>
      </c>
      <c r="P1632" s="29">
        <v>28</v>
      </c>
      <c r="Q1632" s="29">
        <v>26</v>
      </c>
      <c r="R1632" s="28">
        <v>900</v>
      </c>
      <c r="S1632" s="28">
        <v>800</v>
      </c>
      <c r="T1632" s="30">
        <v>3.6</v>
      </c>
      <c r="U1632" s="30">
        <v>0.30000000000000027</v>
      </c>
      <c r="V1632" s="30">
        <v>3.3</v>
      </c>
      <c r="W1632" s="30">
        <v>3.4</v>
      </c>
      <c r="X1632" s="31">
        <v>2.4631578947368421E-2</v>
      </c>
      <c r="Y1632" s="30">
        <v>5.9</v>
      </c>
      <c r="Z1632" s="30">
        <v>-0.29999999999999982</v>
      </c>
      <c r="AA1632" s="30">
        <v>6.2</v>
      </c>
      <c r="AB1632" s="30">
        <v>5.6</v>
      </c>
      <c r="AC1632" s="32">
        <v>0.29434850863422291</v>
      </c>
      <c r="AD1632" s="30">
        <v>11.950046290705631</v>
      </c>
      <c r="AE1632" s="12">
        <v>113</v>
      </c>
      <c r="AF1632" s="12">
        <v>82</v>
      </c>
      <c r="AG1632" s="12">
        <v>91</v>
      </c>
      <c r="AH1632" s="33">
        <v>2.767395626242545</v>
      </c>
      <c r="AI1632" s="34">
        <v>1710000</v>
      </c>
      <c r="AJ1632" s="34">
        <v>1550000</v>
      </c>
      <c r="AK1632" s="34">
        <v>1485000</v>
      </c>
      <c r="AL1632" s="35">
        <v>0.1032258064516129</v>
      </c>
      <c r="AM1632" s="35">
        <v>0.15151515151515152</v>
      </c>
      <c r="AN1632" s="12">
        <v>3.1</v>
      </c>
      <c r="AO1632" s="33">
        <v>0.20000000000000018</v>
      </c>
      <c r="AP1632" s="12">
        <v>2.9</v>
      </c>
      <c r="AQ1632" s="32">
        <v>0.12769640479360853</v>
      </c>
      <c r="AR1632" s="34">
        <v>850</v>
      </c>
      <c r="AS1632" s="34">
        <v>790</v>
      </c>
      <c r="AT1632" s="31">
        <v>7.5949367088607597E-2</v>
      </c>
      <c r="AU1632" s="32">
        <v>0.42507774262635656</v>
      </c>
      <c r="AV1632" s="36">
        <v>3057.6000000000004</v>
      </c>
      <c r="AW1632" s="30">
        <v>0.72560000000000002</v>
      </c>
      <c r="AX1632" s="30">
        <v>0.27439999999999998</v>
      </c>
      <c r="AY1632" s="30">
        <v>0.6179</v>
      </c>
      <c r="AZ1632" s="30">
        <v>0.1545</v>
      </c>
      <c r="BA1632" s="30">
        <v>0.23</v>
      </c>
      <c r="BB1632" s="30">
        <v>0.4007</v>
      </c>
      <c r="BC1632" s="30">
        <v>0.34839999999999999</v>
      </c>
      <c r="BD1632" s="37">
        <v>9.5</v>
      </c>
      <c r="BE1632" s="29">
        <v>5</v>
      </c>
      <c r="BF1632" s="38" t="s">
        <v>4361</v>
      </c>
      <c r="BG1632" s="39">
        <v>153.068665035066</v>
      </c>
      <c r="BH1632" s="39">
        <v>-27.456068949241001</v>
      </c>
      <c r="BI1632" s="40">
        <f t="shared" si="364"/>
        <v>57</v>
      </c>
      <c r="BJ1632" s="40">
        <f t="shared" si="365"/>
        <v>65</v>
      </c>
      <c r="BK1632" s="40">
        <f t="shared" si="366"/>
        <v>91</v>
      </c>
      <c r="BL1632" s="40">
        <f t="shared" si="367"/>
        <v>1</v>
      </c>
      <c r="BM1632" s="40">
        <f t="shared" si="368"/>
        <v>52</v>
      </c>
      <c r="BN1632" s="40">
        <f t="shared" si="369"/>
        <v>100</v>
      </c>
      <c r="BO1632" s="40">
        <f t="shared" si="370"/>
        <v>100</v>
      </c>
      <c r="BP1632" s="40">
        <f t="shared" si="371"/>
        <v>41</v>
      </c>
      <c r="BQ1632" s="41">
        <f t="shared" si="372"/>
        <v>33</v>
      </c>
      <c r="BR1632" s="40">
        <f t="shared" si="373"/>
        <v>31</v>
      </c>
      <c r="BS1632" s="41">
        <f t="shared" si="374"/>
        <v>71</v>
      </c>
      <c r="BT1632" s="41">
        <f t="shared" si="375"/>
        <v>19</v>
      </c>
      <c r="BU1632" s="41">
        <f t="shared" si="376"/>
        <v>95</v>
      </c>
      <c r="BV1632" s="41">
        <f t="shared" si="377"/>
        <v>59</v>
      </c>
    </row>
    <row r="1633" spans="2:74" x14ac:dyDescent="0.3">
      <c r="B1633" s="12" t="s">
        <v>2061</v>
      </c>
      <c r="C1633" s="12">
        <v>305021117</v>
      </c>
      <c r="D1633" s="12" t="s">
        <v>1497</v>
      </c>
      <c r="E1633" s="12" t="s">
        <v>983</v>
      </c>
      <c r="F1633" s="12" t="s">
        <v>2813</v>
      </c>
      <c r="G1633" s="12" t="s">
        <v>102</v>
      </c>
      <c r="H1633" s="12" t="s">
        <v>86</v>
      </c>
      <c r="I1633" s="28">
        <v>1584000</v>
      </c>
      <c r="J1633" s="28">
        <v>1476090</v>
      </c>
      <c r="K1633" s="28">
        <v>1316700</v>
      </c>
      <c r="L1633" s="28">
        <v>1525000</v>
      </c>
      <c r="M1633" s="28">
        <v>1402000</v>
      </c>
      <c r="N1633" s="28">
        <v>1310000</v>
      </c>
      <c r="O1633" s="29">
        <v>25</v>
      </c>
      <c r="P1633" s="29">
        <v>26</v>
      </c>
      <c r="Q1633" s="29">
        <v>28</v>
      </c>
      <c r="R1633" s="28">
        <v>760</v>
      </c>
      <c r="S1633" s="28">
        <v>695</v>
      </c>
      <c r="T1633" s="30">
        <v>3.1</v>
      </c>
      <c r="U1633" s="30">
        <v>0</v>
      </c>
      <c r="V1633" s="30">
        <v>3.1</v>
      </c>
      <c r="W1633" s="30">
        <v>3</v>
      </c>
      <c r="X1633" s="31">
        <v>2.4949494949494951E-2</v>
      </c>
      <c r="Y1633" s="30">
        <v>6.3</v>
      </c>
      <c r="Z1633" s="30">
        <v>-0.10000000000000053</v>
      </c>
      <c r="AA1633" s="30">
        <v>6.4</v>
      </c>
      <c r="AB1633" s="30">
        <v>5.9</v>
      </c>
      <c r="AC1633" s="32">
        <v>0.29210995633724862</v>
      </c>
      <c r="AD1633" s="30">
        <v>11.708050881533445</v>
      </c>
      <c r="AE1633" s="12">
        <v>113</v>
      </c>
      <c r="AF1633" s="12">
        <v>82</v>
      </c>
      <c r="AG1633" s="12">
        <v>91</v>
      </c>
      <c r="AH1633" s="33">
        <v>2.767395626242545</v>
      </c>
      <c r="AI1633" s="34">
        <v>1710000</v>
      </c>
      <c r="AJ1633" s="34">
        <v>1550000</v>
      </c>
      <c r="AK1633" s="34">
        <v>1485000</v>
      </c>
      <c r="AL1633" s="35">
        <v>0.1032258064516129</v>
      </c>
      <c r="AM1633" s="35">
        <v>0.15151515151515152</v>
      </c>
      <c r="AN1633" s="12">
        <v>3.1</v>
      </c>
      <c r="AO1633" s="33">
        <v>0.20000000000000018</v>
      </c>
      <c r="AP1633" s="12">
        <v>2.9</v>
      </c>
      <c r="AQ1633" s="32">
        <v>0.12769640479360853</v>
      </c>
      <c r="AR1633" s="34">
        <v>850</v>
      </c>
      <c r="AS1633" s="34">
        <v>790</v>
      </c>
      <c r="AT1633" s="31">
        <v>7.5949367088607597E-2</v>
      </c>
      <c r="AU1633" s="32">
        <v>0.42507774262635656</v>
      </c>
      <c r="AV1633" s="36">
        <v>2601.7600000000002</v>
      </c>
      <c r="AW1633" s="30">
        <v>0.64910000000000001</v>
      </c>
      <c r="AX1633" s="30">
        <v>0.35089999999999999</v>
      </c>
      <c r="AY1633" s="30">
        <v>0.4592</v>
      </c>
      <c r="AZ1633" s="30">
        <v>0.2898</v>
      </c>
      <c r="BA1633" s="30">
        <v>0.16880000000000001</v>
      </c>
      <c r="BB1633" s="30">
        <v>0.37</v>
      </c>
      <c r="BC1633" s="30">
        <v>0.44500000000000001</v>
      </c>
      <c r="BD1633" s="37">
        <v>10</v>
      </c>
      <c r="BE1633" s="29">
        <v>5</v>
      </c>
      <c r="BF1633" s="38" t="s">
        <v>4362</v>
      </c>
      <c r="BG1633" s="39">
        <v>153.071719883485</v>
      </c>
      <c r="BH1633" s="39">
        <v>-27.468916428857199</v>
      </c>
      <c r="BI1633" s="40">
        <f t="shared" si="364"/>
        <v>65</v>
      </c>
      <c r="BJ1633" s="40">
        <f t="shared" si="365"/>
        <v>65</v>
      </c>
      <c r="BK1633" s="40">
        <f t="shared" si="366"/>
        <v>91</v>
      </c>
      <c r="BL1633" s="40">
        <f t="shared" si="367"/>
        <v>1</v>
      </c>
      <c r="BM1633" s="40">
        <f t="shared" si="368"/>
        <v>52</v>
      </c>
      <c r="BN1633" s="40">
        <f t="shared" si="369"/>
        <v>100</v>
      </c>
      <c r="BO1633" s="40">
        <f t="shared" si="370"/>
        <v>100</v>
      </c>
      <c r="BP1633" s="40">
        <f t="shared" si="371"/>
        <v>27</v>
      </c>
      <c r="BQ1633" s="41">
        <f t="shared" si="372"/>
        <v>34</v>
      </c>
      <c r="BR1633" s="40">
        <f t="shared" si="373"/>
        <v>34</v>
      </c>
      <c r="BS1633" s="41">
        <f t="shared" si="374"/>
        <v>72</v>
      </c>
      <c r="BT1633" s="41">
        <f t="shared" si="375"/>
        <v>13</v>
      </c>
      <c r="BU1633" s="41">
        <f t="shared" si="376"/>
        <v>100</v>
      </c>
      <c r="BV1633" s="41">
        <f t="shared" si="377"/>
        <v>59</v>
      </c>
    </row>
    <row r="1634" spans="2:74" x14ac:dyDescent="0.3">
      <c r="B1634" s="12" t="s">
        <v>2062</v>
      </c>
      <c r="C1634" s="12">
        <v>306011138</v>
      </c>
      <c r="D1634" s="12" t="s">
        <v>2063</v>
      </c>
      <c r="E1634" s="12" t="s">
        <v>989</v>
      </c>
      <c r="F1634" s="12" t="s">
        <v>989</v>
      </c>
      <c r="G1634" s="12" t="s">
        <v>102</v>
      </c>
      <c r="H1634" s="12" t="s">
        <v>86</v>
      </c>
      <c r="I1634" s="28">
        <v>726000</v>
      </c>
      <c r="J1634" s="28">
        <v>700000</v>
      </c>
      <c r="K1634" s="28">
        <v>630000</v>
      </c>
      <c r="L1634" s="28">
        <v>720000</v>
      </c>
      <c r="M1634" s="28">
        <v>695000</v>
      </c>
      <c r="N1634" s="28">
        <v>630000</v>
      </c>
      <c r="O1634" s="29">
        <v>22</v>
      </c>
      <c r="P1634" s="29">
        <v>22</v>
      </c>
      <c r="Q1634" s="29">
        <v>25</v>
      </c>
      <c r="R1634" s="28">
        <v>680</v>
      </c>
      <c r="S1634" s="28">
        <v>650</v>
      </c>
      <c r="T1634" s="30">
        <v>4.2</v>
      </c>
      <c r="U1634" s="30">
        <v>0.10000000000000053</v>
      </c>
      <c r="V1634" s="30">
        <v>4.0999999999999996</v>
      </c>
      <c r="W1634" s="30">
        <v>4.0999999999999996</v>
      </c>
      <c r="X1634" s="31">
        <v>4.8705234159779613E-2</v>
      </c>
      <c r="Y1634" s="30">
        <v>3.4</v>
      </c>
      <c r="Z1634" s="30">
        <v>0.19999999999999973</v>
      </c>
      <c r="AA1634" s="30">
        <v>3.2</v>
      </c>
      <c r="AB1634" s="30">
        <v>3.3</v>
      </c>
      <c r="AC1634" s="32">
        <v>0.27723418134377037</v>
      </c>
      <c r="AD1634" s="30">
        <v>5.6920818907120276</v>
      </c>
      <c r="AE1634" s="12">
        <v>289</v>
      </c>
      <c r="AF1634" s="12">
        <v>305</v>
      </c>
      <c r="AG1634" s="12">
        <v>238</v>
      </c>
      <c r="AH1634" s="33">
        <v>4.2719406674907292</v>
      </c>
      <c r="AI1634" s="34">
        <v>722000</v>
      </c>
      <c r="AJ1634" s="34">
        <v>690000</v>
      </c>
      <c r="AK1634" s="34">
        <v>642000</v>
      </c>
      <c r="AL1634" s="35">
        <v>4.6376811594202899E-2</v>
      </c>
      <c r="AM1634" s="35">
        <v>0.12461059190031153</v>
      </c>
      <c r="AN1634" s="12">
        <v>3.6</v>
      </c>
      <c r="AO1634" s="33">
        <v>0.10000000000000009</v>
      </c>
      <c r="AP1634" s="12">
        <v>3.5</v>
      </c>
      <c r="AQ1634" s="32">
        <v>6.5977011494252863E-2</v>
      </c>
      <c r="AR1634" s="34">
        <v>700</v>
      </c>
      <c r="AS1634" s="34">
        <v>650</v>
      </c>
      <c r="AT1634" s="31">
        <v>7.6923076923076927E-2</v>
      </c>
      <c r="AU1634" s="32">
        <v>0.27000411054187057</v>
      </c>
      <c r="AV1634" s="36">
        <v>2452.8000000000002</v>
      </c>
      <c r="AW1634" s="30">
        <v>0.82</v>
      </c>
      <c r="AX1634" s="30">
        <v>0.18</v>
      </c>
      <c r="AY1634" s="30">
        <v>0.97150000000000003</v>
      </c>
      <c r="AZ1634" s="30">
        <v>0</v>
      </c>
      <c r="BA1634" s="30">
        <v>0.29730000000000001</v>
      </c>
      <c r="BB1634" s="30">
        <v>0.48020000000000002</v>
      </c>
      <c r="BC1634" s="30">
        <v>0.20080000000000001</v>
      </c>
      <c r="BD1634" s="37">
        <v>6.5</v>
      </c>
      <c r="BE1634" s="29">
        <v>1395</v>
      </c>
      <c r="BF1634" s="38" t="s">
        <v>4363</v>
      </c>
      <c r="BG1634" s="39">
        <v>145.71378034671599</v>
      </c>
      <c r="BH1634" s="39">
        <v>-16.9009835818425</v>
      </c>
      <c r="BI1634" s="40">
        <f t="shared" si="364"/>
        <v>47</v>
      </c>
      <c r="BJ1634" s="40">
        <f t="shared" si="365"/>
        <v>57</v>
      </c>
      <c r="BK1634" s="40">
        <f t="shared" si="366"/>
        <v>72</v>
      </c>
      <c r="BL1634" s="40">
        <f t="shared" si="367"/>
        <v>11</v>
      </c>
      <c r="BM1634" s="40">
        <f t="shared" si="368"/>
        <v>24</v>
      </c>
      <c r="BN1634" s="40">
        <f t="shared" si="369"/>
        <v>86</v>
      </c>
      <c r="BO1634" s="40">
        <f t="shared" si="370"/>
        <v>1</v>
      </c>
      <c r="BP1634" s="40">
        <f t="shared" si="371"/>
        <v>55</v>
      </c>
      <c r="BQ1634" s="41">
        <f t="shared" si="372"/>
        <v>100</v>
      </c>
      <c r="BR1634" s="40">
        <f t="shared" si="373"/>
        <v>93</v>
      </c>
      <c r="BS1634" s="41">
        <f t="shared" si="374"/>
        <v>82</v>
      </c>
      <c r="BT1634" s="41">
        <f t="shared" si="375"/>
        <v>60</v>
      </c>
      <c r="BU1634" s="41">
        <f t="shared" si="376"/>
        <v>65</v>
      </c>
      <c r="BV1634" s="41">
        <f t="shared" si="377"/>
        <v>59</v>
      </c>
    </row>
    <row r="1635" spans="2:74" x14ac:dyDescent="0.3">
      <c r="B1635" s="12" t="s">
        <v>2064</v>
      </c>
      <c r="C1635" s="12">
        <v>306011141</v>
      </c>
      <c r="D1635" s="12" t="s">
        <v>2063</v>
      </c>
      <c r="E1635" s="12" t="s">
        <v>989</v>
      </c>
      <c r="F1635" s="12" t="s">
        <v>989</v>
      </c>
      <c r="G1635" s="12" t="s">
        <v>102</v>
      </c>
      <c r="H1635" s="12" t="s">
        <v>86</v>
      </c>
      <c r="I1635" s="28">
        <v>737300</v>
      </c>
      <c r="J1635" s="28">
        <v>715000</v>
      </c>
      <c r="K1635" s="28">
        <v>675000</v>
      </c>
      <c r="L1635" s="28">
        <v>720000</v>
      </c>
      <c r="M1635" s="28">
        <v>703000</v>
      </c>
      <c r="N1635" s="28">
        <v>670000</v>
      </c>
      <c r="O1635" s="29">
        <v>25</v>
      </c>
      <c r="P1635" s="29">
        <v>25</v>
      </c>
      <c r="Q1635" s="29">
        <v>29</v>
      </c>
      <c r="R1635" s="28">
        <v>735</v>
      </c>
      <c r="S1635" s="28">
        <v>650</v>
      </c>
      <c r="T1635" s="30">
        <v>3.8</v>
      </c>
      <c r="U1635" s="30">
        <v>0.19999999999999973</v>
      </c>
      <c r="V1635" s="30">
        <v>3.6</v>
      </c>
      <c r="W1635" s="30">
        <v>3.6</v>
      </c>
      <c r="X1635" s="31">
        <v>5.1837786518377865E-2</v>
      </c>
      <c r="Y1635" s="30">
        <v>3.8</v>
      </c>
      <c r="Z1635" s="30">
        <v>9.9999999999999645E-2</v>
      </c>
      <c r="AA1635" s="30">
        <v>3.7</v>
      </c>
      <c r="AB1635" s="30">
        <v>3.1</v>
      </c>
      <c r="AC1635" s="32">
        <v>0.29924760601915179</v>
      </c>
      <c r="AD1635" s="30">
        <v>5.7727697519079175</v>
      </c>
      <c r="AE1635" s="12">
        <v>289</v>
      </c>
      <c r="AF1635" s="12">
        <v>305</v>
      </c>
      <c r="AG1635" s="12">
        <v>238</v>
      </c>
      <c r="AH1635" s="33">
        <v>4.2719406674907292</v>
      </c>
      <c r="AI1635" s="34">
        <v>722000</v>
      </c>
      <c r="AJ1635" s="34">
        <v>690000</v>
      </c>
      <c r="AK1635" s="34">
        <v>642000</v>
      </c>
      <c r="AL1635" s="35">
        <v>4.6376811594202899E-2</v>
      </c>
      <c r="AM1635" s="35">
        <v>0.12461059190031153</v>
      </c>
      <c r="AN1635" s="12">
        <v>3.6</v>
      </c>
      <c r="AO1635" s="33">
        <v>0.10000000000000009</v>
      </c>
      <c r="AP1635" s="12">
        <v>3.5</v>
      </c>
      <c r="AQ1635" s="32">
        <v>6.5977011494252863E-2</v>
      </c>
      <c r="AR1635" s="34">
        <v>700</v>
      </c>
      <c r="AS1635" s="34">
        <v>650</v>
      </c>
      <c r="AT1635" s="31">
        <v>7.6923076923076927E-2</v>
      </c>
      <c r="AU1635" s="32">
        <v>0.27000411054187057</v>
      </c>
      <c r="AV1635" s="36">
        <v>2456.1600000000003</v>
      </c>
      <c r="AW1635" s="30">
        <v>0.81140000000000001</v>
      </c>
      <c r="AX1635" s="30">
        <v>0.18859999999999999</v>
      </c>
      <c r="AY1635" s="30">
        <v>0.90659999999999996</v>
      </c>
      <c r="AZ1635" s="30">
        <v>2.7099999999999999E-2</v>
      </c>
      <c r="BA1635" s="30">
        <v>0.26939999999999997</v>
      </c>
      <c r="BB1635" s="30">
        <v>0.505</v>
      </c>
      <c r="BC1635" s="30">
        <v>0.21199999999999999</v>
      </c>
      <c r="BD1635" s="37">
        <v>8</v>
      </c>
      <c r="BE1635" s="29">
        <v>1396</v>
      </c>
      <c r="BF1635" s="38" t="s">
        <v>4364</v>
      </c>
      <c r="BG1635" s="39">
        <v>145.68671043586301</v>
      </c>
      <c r="BH1635" s="39">
        <v>-16.905506221087599</v>
      </c>
      <c r="BI1635" s="40">
        <f t="shared" si="364"/>
        <v>54</v>
      </c>
      <c r="BJ1635" s="40">
        <f t="shared" si="365"/>
        <v>57</v>
      </c>
      <c r="BK1635" s="40">
        <f t="shared" si="366"/>
        <v>72</v>
      </c>
      <c r="BL1635" s="40">
        <f t="shared" si="367"/>
        <v>11</v>
      </c>
      <c r="BM1635" s="40">
        <f t="shared" si="368"/>
        <v>24</v>
      </c>
      <c r="BN1635" s="40">
        <f t="shared" si="369"/>
        <v>86</v>
      </c>
      <c r="BO1635" s="40">
        <f t="shared" si="370"/>
        <v>1</v>
      </c>
      <c r="BP1635" s="40">
        <f t="shared" si="371"/>
        <v>49</v>
      </c>
      <c r="BQ1635" s="41">
        <f t="shared" si="372"/>
        <v>100</v>
      </c>
      <c r="BR1635" s="40">
        <f t="shared" si="373"/>
        <v>92</v>
      </c>
      <c r="BS1635" s="41">
        <f t="shared" si="374"/>
        <v>67</v>
      </c>
      <c r="BT1635" s="41">
        <f t="shared" si="375"/>
        <v>54</v>
      </c>
      <c r="BU1635" s="41">
        <f t="shared" si="376"/>
        <v>80</v>
      </c>
      <c r="BV1635" s="41">
        <f t="shared" si="377"/>
        <v>59</v>
      </c>
    </row>
    <row r="1636" spans="2:74" x14ac:dyDescent="0.3">
      <c r="B1636" s="12" t="s">
        <v>2065</v>
      </c>
      <c r="C1636" s="12">
        <v>306051168</v>
      </c>
      <c r="D1636" s="12" t="s">
        <v>1501</v>
      </c>
      <c r="E1636" s="12" t="s">
        <v>989</v>
      </c>
      <c r="F1636" s="12" t="s">
        <v>2711</v>
      </c>
      <c r="G1636" s="12" t="s">
        <v>102</v>
      </c>
      <c r="H1636" s="12" t="s">
        <v>86</v>
      </c>
      <c r="I1636" s="28">
        <v>715000</v>
      </c>
      <c r="J1636" s="28">
        <v>701950</v>
      </c>
      <c r="K1636" s="28">
        <v>689000</v>
      </c>
      <c r="L1636" s="28">
        <v>700000</v>
      </c>
      <c r="M1636" s="28">
        <v>695000</v>
      </c>
      <c r="N1636" s="28">
        <v>665500</v>
      </c>
      <c r="O1636" s="29">
        <v>56</v>
      </c>
      <c r="P1636" s="29">
        <v>55</v>
      </c>
      <c r="Q1636" s="29">
        <v>46</v>
      </c>
      <c r="R1636" s="28">
        <v>550</v>
      </c>
      <c r="S1636" s="28">
        <v>570</v>
      </c>
      <c r="T1636" s="30">
        <v>2.7</v>
      </c>
      <c r="U1636" s="30">
        <v>0.10000000000000009</v>
      </c>
      <c r="V1636" s="30">
        <v>2.6</v>
      </c>
      <c r="W1636" s="30">
        <v>2.9</v>
      </c>
      <c r="X1636" s="31">
        <v>0.04</v>
      </c>
      <c r="Y1636" s="30">
        <v>0.7</v>
      </c>
      <c r="Z1636" s="30">
        <v>-0.10000000000000009</v>
      </c>
      <c r="AA1636" s="30">
        <v>0.8</v>
      </c>
      <c r="AB1636" s="30">
        <v>1</v>
      </c>
      <c r="AC1636" s="32">
        <v>0.36321851225697371</v>
      </c>
      <c r="AD1636" s="30">
        <v>9.0804628064243431</v>
      </c>
      <c r="AE1636" s="12">
        <v>310</v>
      </c>
      <c r="AF1636" s="12">
        <v>310</v>
      </c>
      <c r="AG1636" s="12">
        <v>166</v>
      </c>
      <c r="AH1636" s="33">
        <v>6.8950276243093924</v>
      </c>
      <c r="AI1636" s="34">
        <v>510000</v>
      </c>
      <c r="AJ1636" s="34">
        <v>480000</v>
      </c>
      <c r="AK1636" s="34">
        <v>440000</v>
      </c>
      <c r="AL1636" s="35">
        <v>6.25E-2</v>
      </c>
      <c r="AM1636" s="35">
        <v>0.15909090909090909</v>
      </c>
      <c r="AN1636" s="12">
        <v>2.2000000000000002</v>
      </c>
      <c r="AO1636" s="33">
        <v>0.30000000000000027</v>
      </c>
      <c r="AP1636" s="12">
        <v>1.9</v>
      </c>
      <c r="AQ1636" s="32">
        <v>5.801704105344694E-2</v>
      </c>
      <c r="AR1636" s="34">
        <v>500</v>
      </c>
      <c r="AS1636" s="34">
        <v>480</v>
      </c>
      <c r="AT1636" s="31">
        <v>4.1666666666666664E-2</v>
      </c>
      <c r="AU1636" s="32">
        <v>0.23446228354599793</v>
      </c>
      <c r="AV1636" s="36">
        <v>1514.2400000000002</v>
      </c>
      <c r="AW1636" s="30">
        <v>0.70109999999999995</v>
      </c>
      <c r="AX1636" s="30">
        <v>0.2989</v>
      </c>
      <c r="AY1636" s="30">
        <v>0.91239999999999999</v>
      </c>
      <c r="AZ1636" s="30">
        <v>1.7899999999999999E-2</v>
      </c>
      <c r="BA1636" s="30">
        <v>0.39190000000000003</v>
      </c>
      <c r="BB1636" s="30">
        <v>0.36430000000000001</v>
      </c>
      <c r="BC1636" s="30">
        <v>0.1971</v>
      </c>
      <c r="BD1636" s="37">
        <v>6</v>
      </c>
      <c r="BE1636" s="29">
        <v>1412</v>
      </c>
      <c r="BF1636" s="38" t="s">
        <v>4365</v>
      </c>
      <c r="BG1636" s="39">
        <v>145.565311099968</v>
      </c>
      <c r="BH1636" s="39">
        <v>-16.809404547006402</v>
      </c>
      <c r="BI1636" s="40">
        <f t="shared" si="364"/>
        <v>72</v>
      </c>
      <c r="BJ1636" s="40">
        <f t="shared" si="365"/>
        <v>80</v>
      </c>
      <c r="BK1636" s="40">
        <f t="shared" si="366"/>
        <v>39</v>
      </c>
      <c r="BL1636" s="40">
        <f t="shared" si="367"/>
        <v>23</v>
      </c>
      <c r="BM1636" s="40">
        <f t="shared" si="368"/>
        <v>32</v>
      </c>
      <c r="BN1636" s="40">
        <f t="shared" si="369"/>
        <v>74</v>
      </c>
      <c r="BO1636" s="40">
        <f t="shared" si="370"/>
        <v>1</v>
      </c>
      <c r="BP1636" s="40">
        <f t="shared" si="371"/>
        <v>76</v>
      </c>
      <c r="BQ1636" s="41">
        <f t="shared" si="372"/>
        <v>84</v>
      </c>
      <c r="BR1636" s="40">
        <f t="shared" si="373"/>
        <v>60</v>
      </c>
      <c r="BS1636" s="41">
        <f t="shared" si="374"/>
        <v>25</v>
      </c>
      <c r="BT1636" s="41">
        <f t="shared" si="375"/>
        <v>100</v>
      </c>
      <c r="BU1636" s="41">
        <f t="shared" si="376"/>
        <v>60</v>
      </c>
      <c r="BV1636" s="41">
        <f t="shared" si="377"/>
        <v>59</v>
      </c>
    </row>
    <row r="1637" spans="2:74" x14ac:dyDescent="0.3">
      <c r="B1637" s="12" t="s">
        <v>2066</v>
      </c>
      <c r="C1637" s="12">
        <v>306051170</v>
      </c>
      <c r="D1637" s="12" t="s">
        <v>1501</v>
      </c>
      <c r="E1637" s="12" t="s">
        <v>989</v>
      </c>
      <c r="F1637" s="12" t="s">
        <v>2711</v>
      </c>
      <c r="G1637" s="12" t="s">
        <v>102</v>
      </c>
      <c r="H1637" s="12" t="s">
        <v>86</v>
      </c>
      <c r="I1637" s="28">
        <v>500000</v>
      </c>
      <c r="J1637" s="28">
        <v>495000</v>
      </c>
      <c r="K1637" s="28">
        <v>475000</v>
      </c>
      <c r="L1637" s="28">
        <v>430000</v>
      </c>
      <c r="M1637" s="28">
        <v>445000</v>
      </c>
      <c r="N1637" s="28">
        <v>400000</v>
      </c>
      <c r="O1637" s="29">
        <v>67</v>
      </c>
      <c r="P1637" s="29">
        <v>74</v>
      </c>
      <c r="Q1637" s="29">
        <v>94</v>
      </c>
      <c r="R1637" s="28">
        <v>480</v>
      </c>
      <c r="S1637" s="28">
        <v>420</v>
      </c>
      <c r="T1637" s="30">
        <v>3.1</v>
      </c>
      <c r="U1637" s="30">
        <v>0.10000000000000009</v>
      </c>
      <c r="V1637" s="30">
        <v>3</v>
      </c>
      <c r="W1637" s="30">
        <v>2.7</v>
      </c>
      <c r="X1637" s="31">
        <v>4.9919999999999999E-2</v>
      </c>
      <c r="Y1637" s="30">
        <v>0.7</v>
      </c>
      <c r="Z1637" s="30">
        <v>-0.10000000000000009</v>
      </c>
      <c r="AA1637" s="30">
        <v>0.8</v>
      </c>
      <c r="AB1637" s="30">
        <v>0.9</v>
      </c>
      <c r="AC1637" s="32">
        <v>0.33429908624916421</v>
      </c>
      <c r="AD1637" s="30">
        <v>6.6966964392861419</v>
      </c>
      <c r="AE1637" s="12">
        <v>310</v>
      </c>
      <c r="AF1637" s="12">
        <v>310</v>
      </c>
      <c r="AG1637" s="12">
        <v>166</v>
      </c>
      <c r="AH1637" s="33">
        <v>6.8950276243093924</v>
      </c>
      <c r="AI1637" s="34">
        <v>510000</v>
      </c>
      <c r="AJ1637" s="34">
        <v>480000</v>
      </c>
      <c r="AK1637" s="34">
        <v>440000</v>
      </c>
      <c r="AL1637" s="35">
        <v>6.25E-2</v>
      </c>
      <c r="AM1637" s="35">
        <v>0.15909090909090909</v>
      </c>
      <c r="AN1637" s="12">
        <v>2.2000000000000002</v>
      </c>
      <c r="AO1637" s="33">
        <v>0.30000000000000027</v>
      </c>
      <c r="AP1637" s="12">
        <v>1.9</v>
      </c>
      <c r="AQ1637" s="32">
        <v>5.801704105344694E-2</v>
      </c>
      <c r="AR1637" s="34">
        <v>500</v>
      </c>
      <c r="AS1637" s="34">
        <v>480</v>
      </c>
      <c r="AT1637" s="31">
        <v>4.1666666666666664E-2</v>
      </c>
      <c r="AU1637" s="32">
        <v>0.23446228354599793</v>
      </c>
      <c r="AV1637" s="36">
        <v>1435.8400000000001</v>
      </c>
      <c r="AW1637" s="30">
        <v>0.69599999999999995</v>
      </c>
      <c r="AX1637" s="30">
        <v>0.30399999999999999</v>
      </c>
      <c r="AY1637" s="30">
        <v>0.88649999999999995</v>
      </c>
      <c r="AZ1637" s="30">
        <v>9.2999999999999992E-3</v>
      </c>
      <c r="BA1637" s="30">
        <v>0.37490000000000001</v>
      </c>
      <c r="BB1637" s="30">
        <v>0.26279999999999998</v>
      </c>
      <c r="BC1637" s="30">
        <v>0.30199999999999999</v>
      </c>
      <c r="BD1637" s="37">
        <v>1</v>
      </c>
      <c r="BE1637" s="29">
        <v>1393</v>
      </c>
      <c r="BF1637" s="38" t="s">
        <v>4366</v>
      </c>
      <c r="BG1637" s="39">
        <v>145.506161991467</v>
      </c>
      <c r="BH1637" s="39">
        <v>-17.046267698584401</v>
      </c>
      <c r="BI1637" s="40">
        <f t="shared" si="364"/>
        <v>65</v>
      </c>
      <c r="BJ1637" s="40">
        <f t="shared" si="365"/>
        <v>80</v>
      </c>
      <c r="BK1637" s="40">
        <f t="shared" si="366"/>
        <v>39</v>
      </c>
      <c r="BL1637" s="40">
        <f t="shared" si="367"/>
        <v>23</v>
      </c>
      <c r="BM1637" s="40">
        <f t="shared" si="368"/>
        <v>32</v>
      </c>
      <c r="BN1637" s="40">
        <f t="shared" si="369"/>
        <v>74</v>
      </c>
      <c r="BO1637" s="40">
        <f t="shared" si="370"/>
        <v>1</v>
      </c>
      <c r="BP1637" s="40">
        <f t="shared" si="371"/>
        <v>72</v>
      </c>
      <c r="BQ1637" s="41">
        <f t="shared" si="372"/>
        <v>100</v>
      </c>
      <c r="BR1637" s="40">
        <f t="shared" si="373"/>
        <v>83</v>
      </c>
      <c r="BS1637" s="41">
        <f t="shared" si="374"/>
        <v>44</v>
      </c>
      <c r="BT1637" s="41">
        <f t="shared" si="375"/>
        <v>100</v>
      </c>
      <c r="BU1637" s="41">
        <f t="shared" si="376"/>
        <v>10</v>
      </c>
      <c r="BV1637" s="41">
        <f t="shared" si="377"/>
        <v>59</v>
      </c>
    </row>
    <row r="1638" spans="2:74" x14ac:dyDescent="0.3">
      <c r="B1638" s="12" t="s">
        <v>2067</v>
      </c>
      <c r="C1638" s="12">
        <v>309051243</v>
      </c>
      <c r="D1638" s="12" t="s">
        <v>2068</v>
      </c>
      <c r="E1638" s="12" t="s">
        <v>1229</v>
      </c>
      <c r="F1638" s="12" t="s">
        <v>3837</v>
      </c>
      <c r="G1638" s="12" t="s">
        <v>102</v>
      </c>
      <c r="H1638" s="12" t="s">
        <v>86</v>
      </c>
      <c r="I1638" s="28">
        <v>1895000</v>
      </c>
      <c r="J1638" s="28">
        <v>1831500</v>
      </c>
      <c r="K1638" s="28">
        <v>1612625</v>
      </c>
      <c r="L1638" s="28">
        <v>1900000</v>
      </c>
      <c r="M1638" s="28">
        <v>1850000</v>
      </c>
      <c r="N1638" s="28">
        <v>1600000</v>
      </c>
      <c r="O1638" s="29">
        <v>38</v>
      </c>
      <c r="P1638" s="29">
        <v>42</v>
      </c>
      <c r="Q1638" s="29">
        <v>63</v>
      </c>
      <c r="R1638" s="28">
        <v>1200</v>
      </c>
      <c r="S1638" s="28">
        <v>1050</v>
      </c>
      <c r="T1638" s="30">
        <v>2.7</v>
      </c>
      <c r="U1638" s="30">
        <v>0</v>
      </c>
      <c r="V1638" s="30">
        <v>2.7</v>
      </c>
      <c r="W1638" s="30">
        <v>3.4</v>
      </c>
      <c r="X1638" s="31">
        <v>3.2928759894459106E-2</v>
      </c>
      <c r="Y1638" s="30">
        <v>2</v>
      </c>
      <c r="Z1638" s="30">
        <v>0</v>
      </c>
      <c r="AA1638" s="30">
        <v>2</v>
      </c>
      <c r="AB1638" s="30">
        <v>2</v>
      </c>
      <c r="AC1638" s="32">
        <v>0.46242061779394528</v>
      </c>
      <c r="AD1638" s="30">
        <v>14.043062030761641</v>
      </c>
      <c r="AE1638" s="12">
        <v>137</v>
      </c>
      <c r="AF1638" s="12">
        <v>137</v>
      </c>
      <c r="AG1638" s="12">
        <v>115</v>
      </c>
      <c r="AH1638" s="33">
        <v>4.0361173814898423</v>
      </c>
      <c r="AI1638" s="34">
        <v>1420000</v>
      </c>
      <c r="AJ1638" s="34">
        <v>1350000</v>
      </c>
      <c r="AK1638" s="34">
        <v>1250000</v>
      </c>
      <c r="AL1638" s="35">
        <v>5.185185185185185E-2</v>
      </c>
      <c r="AM1638" s="35">
        <v>0.13600000000000001</v>
      </c>
      <c r="AN1638" s="12">
        <v>3.6</v>
      </c>
      <c r="AO1638" s="33">
        <v>0</v>
      </c>
      <c r="AP1638" s="12">
        <v>3.6</v>
      </c>
      <c r="AQ1638" s="32">
        <v>0.14273504273504273</v>
      </c>
      <c r="AR1638" s="34">
        <v>1000</v>
      </c>
      <c r="AS1638" s="34">
        <v>920</v>
      </c>
      <c r="AT1638" s="31">
        <v>8.6956521739130432E-2</v>
      </c>
      <c r="AU1638" s="32">
        <v>0.35922943703064508</v>
      </c>
      <c r="AV1638" s="36">
        <v>2595.0400000000004</v>
      </c>
      <c r="AW1638" s="30">
        <v>0.85870000000000002</v>
      </c>
      <c r="AX1638" s="30">
        <v>0.14130000000000001</v>
      </c>
      <c r="AY1638" s="30">
        <v>0.96240000000000003</v>
      </c>
      <c r="AZ1638" s="30">
        <v>2.2599999999999999E-2</v>
      </c>
      <c r="BA1638" s="30">
        <v>0.39929999999999999</v>
      </c>
      <c r="BB1638" s="30">
        <v>0.46260000000000001</v>
      </c>
      <c r="BC1638" s="30">
        <v>0.1014</v>
      </c>
      <c r="BD1638" s="37">
        <v>7.5</v>
      </c>
      <c r="BE1638" s="29">
        <v>86</v>
      </c>
      <c r="BF1638" s="38" t="s">
        <v>4367</v>
      </c>
      <c r="BG1638" s="39">
        <v>153.38978722636301</v>
      </c>
      <c r="BH1638" s="39">
        <v>-28.1822158773384</v>
      </c>
      <c r="BI1638" s="40">
        <f t="shared" si="364"/>
        <v>72</v>
      </c>
      <c r="BJ1638" s="40">
        <f t="shared" si="365"/>
        <v>57</v>
      </c>
      <c r="BK1638" s="40">
        <f t="shared" si="366"/>
        <v>75</v>
      </c>
      <c r="BL1638" s="40">
        <f t="shared" si="367"/>
        <v>1</v>
      </c>
      <c r="BM1638" s="40">
        <f t="shared" si="368"/>
        <v>27</v>
      </c>
      <c r="BN1638" s="40">
        <f t="shared" si="369"/>
        <v>100</v>
      </c>
      <c r="BO1638" s="40">
        <f t="shared" si="370"/>
        <v>89</v>
      </c>
      <c r="BP1638" s="40">
        <f t="shared" si="371"/>
        <v>78</v>
      </c>
      <c r="BQ1638" s="41">
        <f t="shared" si="372"/>
        <v>60</v>
      </c>
      <c r="BR1638" s="40">
        <f t="shared" si="373"/>
        <v>10</v>
      </c>
      <c r="BS1638" s="41">
        <f t="shared" si="374"/>
        <v>1</v>
      </c>
      <c r="BT1638" s="41">
        <f t="shared" si="375"/>
        <v>84</v>
      </c>
      <c r="BU1638" s="41">
        <f t="shared" si="376"/>
        <v>75</v>
      </c>
      <c r="BV1638" s="41">
        <f t="shared" si="377"/>
        <v>59</v>
      </c>
    </row>
    <row r="1639" spans="2:74" x14ac:dyDescent="0.3">
      <c r="B1639" s="12" t="s">
        <v>2069</v>
      </c>
      <c r="C1639" s="12">
        <v>309061246</v>
      </c>
      <c r="D1639" s="12" t="s">
        <v>1508</v>
      </c>
      <c r="E1639" s="12" t="s">
        <v>1229</v>
      </c>
      <c r="F1639" s="12" t="s">
        <v>3837</v>
      </c>
      <c r="G1639" s="12" t="s">
        <v>102</v>
      </c>
      <c r="H1639" s="12" t="s">
        <v>86</v>
      </c>
      <c r="I1639" s="28">
        <v>1150000</v>
      </c>
      <c r="J1639" s="28">
        <v>1140000</v>
      </c>
      <c r="K1639" s="28">
        <v>1060000</v>
      </c>
      <c r="L1639" s="28">
        <v>1130000</v>
      </c>
      <c r="M1639" s="28">
        <v>1100000</v>
      </c>
      <c r="N1639" s="28">
        <v>940000</v>
      </c>
      <c r="O1639" s="29">
        <v>30</v>
      </c>
      <c r="P1639" s="29">
        <v>31</v>
      </c>
      <c r="Q1639" s="29">
        <v>53</v>
      </c>
      <c r="R1639" s="28">
        <v>925</v>
      </c>
      <c r="S1639" s="28">
        <v>830</v>
      </c>
      <c r="T1639" s="30">
        <v>3.4</v>
      </c>
      <c r="U1639" s="30">
        <v>0</v>
      </c>
      <c r="V1639" s="30">
        <v>3.4</v>
      </c>
      <c r="W1639" s="30">
        <v>2.7</v>
      </c>
      <c r="X1639" s="31">
        <v>4.1826086956521742E-2</v>
      </c>
      <c r="Y1639" s="30">
        <v>3.6</v>
      </c>
      <c r="Z1639" s="30">
        <v>-0.10000000000000009</v>
      </c>
      <c r="AA1639" s="30">
        <v>3.7</v>
      </c>
      <c r="AB1639" s="30">
        <v>3.6</v>
      </c>
      <c r="AC1639" s="32">
        <v>0.52941849816849806</v>
      </c>
      <c r="AD1639" s="30">
        <v>12.657614821076358</v>
      </c>
      <c r="AE1639" s="12">
        <v>204</v>
      </c>
      <c r="AF1639" s="12">
        <v>197</v>
      </c>
      <c r="AG1639" s="12">
        <v>153</v>
      </c>
      <c r="AH1639" s="33">
        <v>3.5490716180371353</v>
      </c>
      <c r="AI1639" s="34">
        <v>1075000</v>
      </c>
      <c r="AJ1639" s="34">
        <v>950000</v>
      </c>
      <c r="AK1639" s="34">
        <v>880000</v>
      </c>
      <c r="AL1639" s="35">
        <v>0.13157894736842105</v>
      </c>
      <c r="AM1639" s="35">
        <v>0.22159090909090909</v>
      </c>
      <c r="AN1639" s="12">
        <v>3.2</v>
      </c>
      <c r="AO1639" s="33">
        <v>0</v>
      </c>
      <c r="AP1639" s="12">
        <v>3.2</v>
      </c>
      <c r="AQ1639" s="32">
        <v>0.13626373626373628</v>
      </c>
      <c r="AR1639" s="34">
        <v>850</v>
      </c>
      <c r="AS1639" s="34">
        <v>780</v>
      </c>
      <c r="AT1639" s="31">
        <v>8.9743589743589744E-2</v>
      </c>
      <c r="AU1639" s="32">
        <v>0.38565465819386652</v>
      </c>
      <c r="AV1639" s="36">
        <v>1747.2000000000003</v>
      </c>
      <c r="AW1639" s="30">
        <v>0.7097</v>
      </c>
      <c r="AX1639" s="30">
        <v>0.2903</v>
      </c>
      <c r="AY1639" s="30">
        <v>0.52</v>
      </c>
      <c r="AZ1639" s="30">
        <v>0.33679999999999999</v>
      </c>
      <c r="BA1639" s="30">
        <v>0.31540000000000001</v>
      </c>
      <c r="BB1639" s="30">
        <v>0.38479999999999998</v>
      </c>
      <c r="BC1639" s="30">
        <v>0.27589999999999998</v>
      </c>
      <c r="BD1639" s="37">
        <v>5</v>
      </c>
      <c r="BE1639" s="29">
        <v>69</v>
      </c>
      <c r="BF1639" s="38" t="s">
        <v>4368</v>
      </c>
      <c r="BG1639" s="39">
        <v>153.36914910890101</v>
      </c>
      <c r="BH1639" s="39">
        <v>-28.021004564061101</v>
      </c>
      <c r="BI1639" s="40">
        <f t="shared" si="364"/>
        <v>60</v>
      </c>
      <c r="BJ1639" s="40">
        <f t="shared" si="365"/>
        <v>64</v>
      </c>
      <c r="BK1639" s="40">
        <f t="shared" si="366"/>
        <v>81</v>
      </c>
      <c r="BL1639" s="40">
        <f t="shared" si="367"/>
        <v>1</v>
      </c>
      <c r="BM1639" s="40">
        <f t="shared" si="368"/>
        <v>66</v>
      </c>
      <c r="BN1639" s="40">
        <f t="shared" si="369"/>
        <v>100</v>
      </c>
      <c r="BO1639" s="40">
        <f t="shared" si="370"/>
        <v>93</v>
      </c>
      <c r="BP1639" s="40">
        <f t="shared" si="371"/>
        <v>59</v>
      </c>
      <c r="BQ1639" s="41">
        <f t="shared" si="372"/>
        <v>90</v>
      </c>
      <c r="BR1639" s="40">
        <f t="shared" si="373"/>
        <v>24</v>
      </c>
      <c r="BS1639" s="41">
        <f t="shared" si="374"/>
        <v>1</v>
      </c>
      <c r="BT1639" s="41">
        <f t="shared" si="375"/>
        <v>57</v>
      </c>
      <c r="BU1639" s="41">
        <f t="shared" si="376"/>
        <v>50</v>
      </c>
      <c r="BV1639" s="41">
        <f t="shared" si="377"/>
        <v>59</v>
      </c>
    </row>
    <row r="1640" spans="2:74" x14ac:dyDescent="0.3">
      <c r="B1640" s="12" t="s">
        <v>2070</v>
      </c>
      <c r="C1640" s="12">
        <v>309071256</v>
      </c>
      <c r="D1640" s="12" t="s">
        <v>1228</v>
      </c>
      <c r="E1640" s="12" t="s">
        <v>1229</v>
      </c>
      <c r="F1640" s="12" t="s">
        <v>3837</v>
      </c>
      <c r="G1640" s="12" t="s">
        <v>102</v>
      </c>
      <c r="H1640" s="12" t="s">
        <v>86</v>
      </c>
      <c r="I1640" s="28">
        <v>1001920</v>
      </c>
      <c r="J1640" s="28">
        <v>990000</v>
      </c>
      <c r="K1640" s="28">
        <v>899000</v>
      </c>
      <c r="L1640" s="28">
        <v>1050000</v>
      </c>
      <c r="M1640" s="28">
        <v>1015000</v>
      </c>
      <c r="N1640" s="28">
        <v>920000</v>
      </c>
      <c r="O1640" s="29">
        <v>28</v>
      </c>
      <c r="P1640" s="29">
        <v>28</v>
      </c>
      <c r="Q1640" s="29">
        <v>31</v>
      </c>
      <c r="R1640" s="28">
        <v>800</v>
      </c>
      <c r="S1640" s="28">
        <v>760</v>
      </c>
      <c r="T1640" s="30">
        <v>3.5</v>
      </c>
      <c r="U1640" s="30">
        <v>0.10000000000000009</v>
      </c>
      <c r="V1640" s="30">
        <v>3.4</v>
      </c>
      <c r="W1640" s="30">
        <v>3.5</v>
      </c>
      <c r="X1640" s="31">
        <v>4.1520281060364102E-2</v>
      </c>
      <c r="Y1640" s="30">
        <v>4.5999999999999996</v>
      </c>
      <c r="Z1640" s="30">
        <v>0</v>
      </c>
      <c r="AA1640" s="30">
        <v>4.5999999999999996</v>
      </c>
      <c r="AB1640" s="30">
        <v>4.4000000000000004</v>
      </c>
      <c r="AC1640" s="32">
        <v>0.35014005602240894</v>
      </c>
      <c r="AD1640" s="30">
        <v>8.4329885800474038</v>
      </c>
      <c r="AE1640" s="12">
        <v>697</v>
      </c>
      <c r="AF1640" s="12">
        <v>674</v>
      </c>
      <c r="AG1640" s="12">
        <v>615</v>
      </c>
      <c r="AH1640" s="33">
        <v>4.2462462462462458</v>
      </c>
      <c r="AI1640" s="34">
        <v>950000</v>
      </c>
      <c r="AJ1640" s="34">
        <v>855000</v>
      </c>
      <c r="AK1640" s="34">
        <v>790000</v>
      </c>
      <c r="AL1640" s="35">
        <v>0.1111111111111111</v>
      </c>
      <c r="AM1640" s="35">
        <v>0.20253164556962025</v>
      </c>
      <c r="AN1640" s="12">
        <v>3.8</v>
      </c>
      <c r="AO1640" s="33">
        <v>0.29999999999999982</v>
      </c>
      <c r="AP1640" s="12">
        <v>3.5</v>
      </c>
      <c r="AQ1640" s="32">
        <v>0.10879120879120878</v>
      </c>
      <c r="AR1640" s="34">
        <v>750</v>
      </c>
      <c r="AS1640" s="34">
        <v>700</v>
      </c>
      <c r="AT1640" s="31">
        <v>7.1428571428571425E-2</v>
      </c>
      <c r="AU1640" s="32">
        <v>0.33433504714257756</v>
      </c>
      <c r="AV1640" s="36">
        <v>2284.8000000000002</v>
      </c>
      <c r="AW1640" s="30">
        <v>0.82369999999999999</v>
      </c>
      <c r="AX1640" s="30">
        <v>0.17630000000000001</v>
      </c>
      <c r="AY1640" s="30">
        <v>0.7954</v>
      </c>
      <c r="AZ1640" s="30">
        <v>0.1978</v>
      </c>
      <c r="BA1640" s="30">
        <v>0.20319999999999999</v>
      </c>
      <c r="BB1640" s="30">
        <v>0.56369999999999998</v>
      </c>
      <c r="BC1640" s="30">
        <v>0.21590000000000001</v>
      </c>
      <c r="BD1640" s="37">
        <v>5</v>
      </c>
      <c r="BE1640" s="29">
        <v>56</v>
      </c>
      <c r="BF1640" s="38" t="s">
        <v>4369</v>
      </c>
      <c r="BG1640" s="39">
        <v>153.283319317246</v>
      </c>
      <c r="BH1640" s="39">
        <v>-27.926514977884199</v>
      </c>
      <c r="BI1640" s="40">
        <f t="shared" si="364"/>
        <v>59</v>
      </c>
      <c r="BJ1640" s="40">
        <f t="shared" si="365"/>
        <v>54</v>
      </c>
      <c r="BK1640" s="40">
        <f t="shared" si="366"/>
        <v>72</v>
      </c>
      <c r="BL1640" s="40">
        <f t="shared" si="367"/>
        <v>1</v>
      </c>
      <c r="BM1640" s="40">
        <f t="shared" si="368"/>
        <v>56</v>
      </c>
      <c r="BN1640" s="40">
        <f t="shared" si="369"/>
        <v>100</v>
      </c>
      <c r="BO1640" s="40">
        <f t="shared" si="370"/>
        <v>97</v>
      </c>
      <c r="BP1640" s="40">
        <f t="shared" si="371"/>
        <v>35</v>
      </c>
      <c r="BQ1640" s="41">
        <f t="shared" si="372"/>
        <v>89</v>
      </c>
      <c r="BR1640" s="40">
        <f t="shared" si="373"/>
        <v>66</v>
      </c>
      <c r="BS1640" s="41">
        <f t="shared" si="374"/>
        <v>34</v>
      </c>
      <c r="BT1640" s="41">
        <f t="shared" si="375"/>
        <v>41</v>
      </c>
      <c r="BU1640" s="41">
        <f t="shared" si="376"/>
        <v>50</v>
      </c>
      <c r="BV1640" s="41">
        <f t="shared" si="377"/>
        <v>59</v>
      </c>
    </row>
    <row r="1641" spans="2:74" x14ac:dyDescent="0.3">
      <c r="B1641" s="12" t="s">
        <v>2071</v>
      </c>
      <c r="C1641" s="12">
        <v>310031284</v>
      </c>
      <c r="D1641" s="12" t="s">
        <v>551</v>
      </c>
      <c r="E1641" s="12" t="s">
        <v>549</v>
      </c>
      <c r="F1641" s="12" t="s">
        <v>2813</v>
      </c>
      <c r="G1641" s="12" t="s">
        <v>102</v>
      </c>
      <c r="H1641" s="12" t="s">
        <v>86</v>
      </c>
      <c r="I1641" s="28">
        <v>619000</v>
      </c>
      <c r="J1641" s="28">
        <v>602160</v>
      </c>
      <c r="K1641" s="28">
        <v>525000</v>
      </c>
      <c r="L1641" s="28">
        <v>610000</v>
      </c>
      <c r="M1641" s="28">
        <v>593000</v>
      </c>
      <c r="N1641" s="28">
        <v>505000</v>
      </c>
      <c r="O1641" s="29">
        <v>24</v>
      </c>
      <c r="P1641" s="29">
        <v>24</v>
      </c>
      <c r="Q1641" s="29">
        <v>32</v>
      </c>
      <c r="R1641" s="28">
        <v>490</v>
      </c>
      <c r="S1641" s="28">
        <v>450</v>
      </c>
      <c r="T1641" s="30">
        <v>4.2</v>
      </c>
      <c r="U1641" s="30">
        <v>0</v>
      </c>
      <c r="V1641" s="30">
        <v>4.2</v>
      </c>
      <c r="W1641" s="30">
        <v>3.9</v>
      </c>
      <c r="X1641" s="31">
        <v>4.1163166397415185E-2</v>
      </c>
      <c r="Y1641" s="30">
        <v>6</v>
      </c>
      <c r="Z1641" s="30">
        <v>0</v>
      </c>
      <c r="AA1641" s="30">
        <v>6</v>
      </c>
      <c r="AB1641" s="30">
        <v>6.2</v>
      </c>
      <c r="AC1641" s="32">
        <v>0.31520172910662819</v>
      </c>
      <c r="AD1641" s="30">
        <v>7.6573732463501907</v>
      </c>
      <c r="AE1641" s="12">
        <v>573</v>
      </c>
      <c r="AF1641" s="12">
        <v>529</v>
      </c>
      <c r="AG1641" s="12">
        <v>430</v>
      </c>
      <c r="AH1641" s="33">
        <v>3.4842578710644676</v>
      </c>
      <c r="AI1641" s="34">
        <v>680000</v>
      </c>
      <c r="AJ1641" s="34">
        <v>561000</v>
      </c>
      <c r="AK1641" s="34">
        <v>505000</v>
      </c>
      <c r="AL1641" s="35">
        <v>0.21212121212121213</v>
      </c>
      <c r="AM1641" s="35">
        <v>0.34653465346534651</v>
      </c>
      <c r="AN1641" s="12">
        <v>4.0999999999999996</v>
      </c>
      <c r="AO1641" s="33">
        <v>0.19999999999999973</v>
      </c>
      <c r="AP1641" s="12">
        <v>3.9</v>
      </c>
      <c r="AQ1641" s="32">
        <v>0.12666666666666665</v>
      </c>
      <c r="AR1641" s="34">
        <v>540</v>
      </c>
      <c r="AS1641" s="34">
        <v>490</v>
      </c>
      <c r="AT1641" s="31">
        <v>0.10204081632653061</v>
      </c>
      <c r="AU1641" s="32">
        <v>0.43173003932537762</v>
      </c>
      <c r="AV1641" s="36">
        <v>1554.5600000000002</v>
      </c>
      <c r="AW1641" s="30">
        <v>0.6835</v>
      </c>
      <c r="AX1641" s="30">
        <v>0.3165</v>
      </c>
      <c r="AY1641" s="30">
        <v>0.84530000000000005</v>
      </c>
      <c r="AZ1641" s="30">
        <v>0.13159999999999999</v>
      </c>
      <c r="BA1641" s="30">
        <v>0.23780000000000001</v>
      </c>
      <c r="BB1641" s="30">
        <v>0.33610000000000001</v>
      </c>
      <c r="BC1641" s="30">
        <v>0.4047</v>
      </c>
      <c r="BD1641" s="37">
        <v>3</v>
      </c>
      <c r="BE1641" s="29">
        <v>26</v>
      </c>
      <c r="BF1641" s="38" t="s">
        <v>4370</v>
      </c>
      <c r="BG1641" s="39">
        <v>152.81347955596701</v>
      </c>
      <c r="BH1641" s="39">
        <v>-27.6137564100577</v>
      </c>
      <c r="BI1641" s="40">
        <f t="shared" si="364"/>
        <v>47</v>
      </c>
      <c r="BJ1641" s="40">
        <f t="shared" si="365"/>
        <v>49</v>
      </c>
      <c r="BK1641" s="40">
        <f t="shared" si="366"/>
        <v>82</v>
      </c>
      <c r="BL1641" s="40">
        <f t="shared" si="367"/>
        <v>1</v>
      </c>
      <c r="BM1641" s="40">
        <f t="shared" si="368"/>
        <v>100</v>
      </c>
      <c r="BN1641" s="40">
        <f t="shared" si="369"/>
        <v>100</v>
      </c>
      <c r="BO1641" s="40">
        <f t="shared" si="370"/>
        <v>100</v>
      </c>
      <c r="BP1641" s="40">
        <f t="shared" si="371"/>
        <v>42</v>
      </c>
      <c r="BQ1641" s="41">
        <f t="shared" si="372"/>
        <v>87</v>
      </c>
      <c r="BR1641" s="40">
        <f t="shared" si="373"/>
        <v>74</v>
      </c>
      <c r="BS1641" s="41">
        <f t="shared" si="374"/>
        <v>57</v>
      </c>
      <c r="BT1641" s="41">
        <f t="shared" si="375"/>
        <v>18</v>
      </c>
      <c r="BU1641" s="41">
        <f t="shared" si="376"/>
        <v>30</v>
      </c>
      <c r="BV1641" s="41">
        <f t="shared" si="377"/>
        <v>59</v>
      </c>
    </row>
    <row r="1642" spans="2:74" x14ac:dyDescent="0.3">
      <c r="B1642" s="12" t="s">
        <v>2072</v>
      </c>
      <c r="C1642" s="12">
        <v>310031293</v>
      </c>
      <c r="D1642" s="12" t="s">
        <v>551</v>
      </c>
      <c r="E1642" s="12" t="s">
        <v>549</v>
      </c>
      <c r="F1642" s="12" t="s">
        <v>2813</v>
      </c>
      <c r="G1642" s="12" t="s">
        <v>102</v>
      </c>
      <c r="H1642" s="12" t="s">
        <v>86</v>
      </c>
      <c r="I1642" s="28">
        <v>689000</v>
      </c>
      <c r="J1642" s="28">
        <v>665600</v>
      </c>
      <c r="K1642" s="28">
        <v>561350</v>
      </c>
      <c r="L1642" s="28">
        <v>694000</v>
      </c>
      <c r="M1642" s="28">
        <v>680000</v>
      </c>
      <c r="N1642" s="28">
        <v>566335</v>
      </c>
      <c r="O1642" s="29">
        <v>22</v>
      </c>
      <c r="P1642" s="29">
        <v>22</v>
      </c>
      <c r="Q1642" s="29">
        <v>28</v>
      </c>
      <c r="R1642" s="28">
        <v>535</v>
      </c>
      <c r="S1642" s="28">
        <v>490</v>
      </c>
      <c r="T1642" s="30">
        <v>4.4000000000000004</v>
      </c>
      <c r="U1642" s="30">
        <v>0.20000000000000018</v>
      </c>
      <c r="V1642" s="30">
        <v>4.2</v>
      </c>
      <c r="W1642" s="30">
        <v>3.9</v>
      </c>
      <c r="X1642" s="31">
        <v>4.0377358490566034E-2</v>
      </c>
      <c r="Y1642" s="30">
        <v>5.7</v>
      </c>
      <c r="Z1642" s="30">
        <v>-9.9999999999999645E-2</v>
      </c>
      <c r="AA1642" s="30">
        <v>5.8</v>
      </c>
      <c r="AB1642" s="30">
        <v>5.8</v>
      </c>
      <c r="AC1642" s="32">
        <v>0.30561648843798556</v>
      </c>
      <c r="AD1642" s="30">
        <v>7.5690064893519784</v>
      </c>
      <c r="AE1642" s="12">
        <v>573</v>
      </c>
      <c r="AF1642" s="12">
        <v>529</v>
      </c>
      <c r="AG1642" s="12">
        <v>430</v>
      </c>
      <c r="AH1642" s="33">
        <v>3.4842578710644676</v>
      </c>
      <c r="AI1642" s="34">
        <v>680000</v>
      </c>
      <c r="AJ1642" s="34">
        <v>561000</v>
      </c>
      <c r="AK1642" s="34">
        <v>505000</v>
      </c>
      <c r="AL1642" s="35">
        <v>0.21212121212121213</v>
      </c>
      <c r="AM1642" s="35">
        <v>0.34653465346534651</v>
      </c>
      <c r="AN1642" s="12">
        <v>4.0999999999999996</v>
      </c>
      <c r="AO1642" s="33">
        <v>0.19999999999999973</v>
      </c>
      <c r="AP1642" s="12">
        <v>3.9</v>
      </c>
      <c r="AQ1642" s="32">
        <v>0.12666666666666665</v>
      </c>
      <c r="AR1642" s="34">
        <v>540</v>
      </c>
      <c r="AS1642" s="34">
        <v>490</v>
      </c>
      <c r="AT1642" s="31">
        <v>0.10204081632653061</v>
      </c>
      <c r="AU1642" s="32">
        <v>0.43173003932537762</v>
      </c>
      <c r="AV1642" s="36">
        <v>1750.5600000000002</v>
      </c>
      <c r="AW1642" s="30">
        <v>0.73709999999999998</v>
      </c>
      <c r="AX1642" s="30">
        <v>0.26290000000000002</v>
      </c>
      <c r="AY1642" s="30">
        <v>0.86909999999999998</v>
      </c>
      <c r="AZ1642" s="30">
        <v>0.12540000000000001</v>
      </c>
      <c r="BA1642" s="30">
        <v>0.26100000000000001</v>
      </c>
      <c r="BB1642" s="30">
        <v>0.34860000000000002</v>
      </c>
      <c r="BC1642" s="30">
        <v>0.36580000000000001</v>
      </c>
      <c r="BD1642" s="37">
        <v>2</v>
      </c>
      <c r="BE1642" s="29">
        <v>32</v>
      </c>
      <c r="BF1642" s="38" t="s">
        <v>4371</v>
      </c>
      <c r="BG1642" s="39">
        <v>152.771266885367</v>
      </c>
      <c r="BH1642" s="39">
        <v>-27.646831414353102</v>
      </c>
      <c r="BI1642" s="40">
        <f t="shared" si="364"/>
        <v>44</v>
      </c>
      <c r="BJ1642" s="40">
        <f t="shared" si="365"/>
        <v>49</v>
      </c>
      <c r="BK1642" s="40">
        <f t="shared" si="366"/>
        <v>82</v>
      </c>
      <c r="BL1642" s="40">
        <f t="shared" si="367"/>
        <v>1</v>
      </c>
      <c r="BM1642" s="40">
        <f t="shared" si="368"/>
        <v>100</v>
      </c>
      <c r="BN1642" s="40">
        <f t="shared" si="369"/>
        <v>100</v>
      </c>
      <c r="BO1642" s="40">
        <f t="shared" si="370"/>
        <v>100</v>
      </c>
      <c r="BP1642" s="40">
        <f t="shared" si="371"/>
        <v>47</v>
      </c>
      <c r="BQ1642" s="41">
        <f t="shared" si="372"/>
        <v>85</v>
      </c>
      <c r="BR1642" s="40">
        <f t="shared" si="373"/>
        <v>75</v>
      </c>
      <c r="BS1642" s="41">
        <f t="shared" si="374"/>
        <v>63</v>
      </c>
      <c r="BT1642" s="41">
        <f t="shared" si="375"/>
        <v>22</v>
      </c>
      <c r="BU1642" s="41">
        <f t="shared" si="376"/>
        <v>20</v>
      </c>
      <c r="BV1642" s="41">
        <f t="shared" si="377"/>
        <v>59</v>
      </c>
    </row>
    <row r="1643" spans="2:74" x14ac:dyDescent="0.3">
      <c r="B1643" s="12" t="s">
        <v>2073</v>
      </c>
      <c r="C1643" s="12">
        <v>311011305</v>
      </c>
      <c r="D1643" s="12" t="s">
        <v>2073</v>
      </c>
      <c r="E1643" s="12" t="s">
        <v>473</v>
      </c>
      <c r="F1643" s="12" t="s">
        <v>2813</v>
      </c>
      <c r="G1643" s="12" t="s">
        <v>102</v>
      </c>
      <c r="H1643" s="12" t="s">
        <v>86</v>
      </c>
      <c r="I1643" s="28">
        <v>689000</v>
      </c>
      <c r="J1643" s="28">
        <v>670000</v>
      </c>
      <c r="K1643" s="28">
        <v>618888</v>
      </c>
      <c r="L1643" s="28">
        <v>680000</v>
      </c>
      <c r="M1643" s="28">
        <v>669000</v>
      </c>
      <c r="N1643" s="28">
        <v>615000</v>
      </c>
      <c r="O1643" s="29">
        <v>43</v>
      </c>
      <c r="P1643" s="29">
        <v>45</v>
      </c>
      <c r="Q1643" s="29">
        <v>48</v>
      </c>
      <c r="R1643" s="28">
        <v>560</v>
      </c>
      <c r="S1643" s="28">
        <v>475</v>
      </c>
      <c r="T1643" s="30">
        <v>2.8</v>
      </c>
      <c r="U1643" s="30">
        <v>0</v>
      </c>
      <c r="V1643" s="30">
        <v>2.8</v>
      </c>
      <c r="W1643" s="30">
        <v>3.3</v>
      </c>
      <c r="X1643" s="31">
        <v>4.226415094339623E-2</v>
      </c>
      <c r="Y1643" s="30">
        <v>3.6</v>
      </c>
      <c r="Z1643" s="30">
        <v>0</v>
      </c>
      <c r="AA1643" s="30">
        <v>3.6</v>
      </c>
      <c r="AB1643" s="30">
        <v>2.5</v>
      </c>
      <c r="AC1643" s="32">
        <v>0.41701417848206834</v>
      </c>
      <c r="AD1643" s="30">
        <v>9.866853330156081</v>
      </c>
      <c r="AE1643" s="12">
        <v>129</v>
      </c>
      <c r="AF1643" s="12">
        <v>117</v>
      </c>
      <c r="AG1643" s="12">
        <v>77</v>
      </c>
      <c r="AH1643" s="33">
        <v>7.850467289719627</v>
      </c>
      <c r="AI1643" s="34">
        <v>680000</v>
      </c>
      <c r="AJ1643" s="34">
        <v>626000</v>
      </c>
      <c r="AK1643" s="34">
        <v>580000</v>
      </c>
      <c r="AL1643" s="35">
        <v>8.6261980830670923E-2</v>
      </c>
      <c r="AM1643" s="35">
        <v>0.17241379310344829</v>
      </c>
      <c r="AN1643" s="12">
        <v>2.7</v>
      </c>
      <c r="AO1643" s="33">
        <v>-0.59999999999999964</v>
      </c>
      <c r="AP1643" s="12">
        <v>3.3</v>
      </c>
      <c r="AQ1643" s="32">
        <v>9.154929577464789E-2</v>
      </c>
      <c r="AR1643" s="34">
        <v>560</v>
      </c>
      <c r="AS1643" s="34">
        <v>475</v>
      </c>
      <c r="AT1643" s="31">
        <v>0.17894736842105263</v>
      </c>
      <c r="AU1643" s="32">
        <v>0.42430480403740084</v>
      </c>
      <c r="AV1643" s="36">
        <v>1342.88</v>
      </c>
      <c r="AW1643" s="30">
        <v>0.70720000000000005</v>
      </c>
      <c r="AX1643" s="30">
        <v>0.2928</v>
      </c>
      <c r="AY1643" s="30">
        <v>0.85329999999999995</v>
      </c>
      <c r="AZ1643" s="30">
        <v>0.12790000000000001</v>
      </c>
      <c r="BA1643" s="30">
        <v>0.33250000000000002</v>
      </c>
      <c r="BB1643" s="30">
        <v>0.29370000000000002</v>
      </c>
      <c r="BC1643" s="30">
        <v>0.33589999999999998</v>
      </c>
      <c r="BD1643" s="37">
        <v>5</v>
      </c>
      <c r="BE1643" s="29">
        <v>72</v>
      </c>
      <c r="BF1643" s="38" t="s">
        <v>4372</v>
      </c>
      <c r="BG1643" s="39">
        <v>152.91808811198999</v>
      </c>
      <c r="BH1643" s="39">
        <v>-28.1145104681137</v>
      </c>
      <c r="BI1643" s="40">
        <f t="shared" si="364"/>
        <v>70</v>
      </c>
      <c r="BJ1643" s="40">
        <f t="shared" si="365"/>
        <v>72</v>
      </c>
      <c r="BK1643" s="40">
        <f t="shared" si="366"/>
        <v>28</v>
      </c>
      <c r="BL1643" s="40">
        <f t="shared" si="367"/>
        <v>1</v>
      </c>
      <c r="BM1643" s="40">
        <f t="shared" si="368"/>
        <v>44</v>
      </c>
      <c r="BN1643" s="40">
        <f t="shared" si="369"/>
        <v>100</v>
      </c>
      <c r="BO1643" s="40">
        <f t="shared" si="370"/>
        <v>93</v>
      </c>
      <c r="BP1643" s="40">
        <f t="shared" si="371"/>
        <v>63</v>
      </c>
      <c r="BQ1643" s="41">
        <f t="shared" si="372"/>
        <v>91</v>
      </c>
      <c r="BR1643" s="40">
        <f t="shared" si="373"/>
        <v>52</v>
      </c>
      <c r="BS1643" s="41">
        <f t="shared" si="374"/>
        <v>1</v>
      </c>
      <c r="BT1643" s="41">
        <f t="shared" si="375"/>
        <v>57</v>
      </c>
      <c r="BU1643" s="41">
        <f t="shared" si="376"/>
        <v>50</v>
      </c>
      <c r="BV1643" s="41">
        <f t="shared" si="377"/>
        <v>59</v>
      </c>
    </row>
    <row r="1644" spans="2:74" x14ac:dyDescent="0.3">
      <c r="B1644" s="12" t="s">
        <v>2074</v>
      </c>
      <c r="C1644" s="12">
        <v>314021578</v>
      </c>
      <c r="D1644" s="12" t="s">
        <v>1967</v>
      </c>
      <c r="E1644" s="12" t="s">
        <v>403</v>
      </c>
      <c r="F1644" s="12" t="s">
        <v>2813</v>
      </c>
      <c r="G1644" s="12" t="s">
        <v>102</v>
      </c>
      <c r="H1644" s="12" t="s">
        <v>86</v>
      </c>
      <c r="I1644" s="28">
        <v>899000</v>
      </c>
      <c r="J1644" s="28">
        <v>899000</v>
      </c>
      <c r="K1644" s="28">
        <v>808000</v>
      </c>
      <c r="L1644" s="28">
        <v>880000</v>
      </c>
      <c r="M1644" s="28">
        <v>870000</v>
      </c>
      <c r="N1644" s="28">
        <v>780000</v>
      </c>
      <c r="O1644" s="29">
        <v>29</v>
      </c>
      <c r="P1644" s="29">
        <v>29</v>
      </c>
      <c r="Q1644" s="29">
        <v>30</v>
      </c>
      <c r="R1644" s="28">
        <v>650</v>
      </c>
      <c r="S1644" s="28">
        <v>620</v>
      </c>
      <c r="T1644" s="30">
        <v>4.4000000000000004</v>
      </c>
      <c r="U1644" s="30">
        <v>-9.9999999999999645E-2</v>
      </c>
      <c r="V1644" s="30">
        <v>4.5</v>
      </c>
      <c r="W1644" s="30">
        <v>3.7</v>
      </c>
      <c r="X1644" s="31">
        <v>3.7597330367074529E-2</v>
      </c>
      <c r="Y1644" s="30">
        <v>10.1</v>
      </c>
      <c r="Z1644" s="30">
        <v>-0.70000000000000107</v>
      </c>
      <c r="AA1644" s="30">
        <v>10.8</v>
      </c>
      <c r="AB1644" s="30">
        <v>11.7</v>
      </c>
      <c r="AC1644" s="32">
        <v>0.27056277056277056</v>
      </c>
      <c r="AD1644" s="30">
        <v>7.1963293117139271</v>
      </c>
      <c r="AE1644" s="12">
        <v>286</v>
      </c>
      <c r="AF1644" s="12">
        <v>249</v>
      </c>
      <c r="AG1644" s="12">
        <v>229</v>
      </c>
      <c r="AH1644" s="33">
        <v>3.2020725388601035</v>
      </c>
      <c r="AI1644" s="34">
        <v>832000</v>
      </c>
      <c r="AJ1644" s="34">
        <v>741000</v>
      </c>
      <c r="AK1644" s="34">
        <v>692000</v>
      </c>
      <c r="AL1644" s="35">
        <v>0.12280701754385964</v>
      </c>
      <c r="AM1644" s="35">
        <v>0.20231213872832371</v>
      </c>
      <c r="AN1644" s="12">
        <v>4.0999999999999996</v>
      </c>
      <c r="AO1644" s="33">
        <v>0</v>
      </c>
      <c r="AP1644" s="12">
        <v>4.0999999999999996</v>
      </c>
      <c r="AQ1644" s="32">
        <v>9.8095238095238096E-2</v>
      </c>
      <c r="AR1644" s="34">
        <v>630</v>
      </c>
      <c r="AS1644" s="34">
        <v>590</v>
      </c>
      <c r="AT1644" s="31">
        <v>6.7796610169491525E-2</v>
      </c>
      <c r="AU1644" s="32">
        <v>0.4029539174700027</v>
      </c>
      <c r="AV1644" s="36">
        <v>2402.4</v>
      </c>
      <c r="AW1644" s="30">
        <v>0.82630000000000003</v>
      </c>
      <c r="AX1644" s="30">
        <v>0.17369999999999999</v>
      </c>
      <c r="AY1644" s="30">
        <v>0.70169999999999999</v>
      </c>
      <c r="AZ1644" s="30">
        <v>0.27650000000000002</v>
      </c>
      <c r="BA1644" s="30">
        <v>9.6600000000000005E-2</v>
      </c>
      <c r="BB1644" s="30">
        <v>0.42</v>
      </c>
      <c r="BC1644" s="30">
        <v>0.45440000000000003</v>
      </c>
      <c r="BD1644" s="37">
        <v>8</v>
      </c>
      <c r="BE1644" s="29">
        <v>26</v>
      </c>
      <c r="BF1644" s="38" t="s">
        <v>4373</v>
      </c>
      <c r="BG1644" s="39">
        <v>153.04319126063299</v>
      </c>
      <c r="BH1644" s="39">
        <v>-27.242211499798799</v>
      </c>
      <c r="BI1644" s="40">
        <f t="shared" si="364"/>
        <v>44</v>
      </c>
      <c r="BJ1644" s="40">
        <f t="shared" si="365"/>
        <v>49</v>
      </c>
      <c r="BK1644" s="40">
        <f t="shared" si="366"/>
        <v>85</v>
      </c>
      <c r="BL1644" s="40">
        <f t="shared" si="367"/>
        <v>1</v>
      </c>
      <c r="BM1644" s="40">
        <f t="shared" si="368"/>
        <v>62</v>
      </c>
      <c r="BN1644" s="40">
        <f t="shared" si="369"/>
        <v>100</v>
      </c>
      <c r="BO1644" s="40">
        <f t="shared" si="370"/>
        <v>100</v>
      </c>
      <c r="BP1644" s="40">
        <f t="shared" si="371"/>
        <v>11</v>
      </c>
      <c r="BQ1644" s="41">
        <f t="shared" si="372"/>
        <v>76</v>
      </c>
      <c r="BR1644" s="40">
        <f t="shared" si="373"/>
        <v>78</v>
      </c>
      <c r="BS1644" s="41">
        <f t="shared" si="374"/>
        <v>86</v>
      </c>
      <c r="BT1644" s="41">
        <f t="shared" si="375"/>
        <v>1</v>
      </c>
      <c r="BU1644" s="41">
        <f t="shared" si="376"/>
        <v>80</v>
      </c>
      <c r="BV1644" s="41">
        <f t="shared" si="377"/>
        <v>59</v>
      </c>
    </row>
    <row r="1645" spans="2:74" x14ac:dyDescent="0.3">
      <c r="B1645" s="12" t="s">
        <v>2075</v>
      </c>
      <c r="C1645" s="12">
        <v>316011413</v>
      </c>
      <c r="D1645" s="12" t="s">
        <v>2076</v>
      </c>
      <c r="E1645" s="12" t="s">
        <v>1626</v>
      </c>
      <c r="F1645" s="12" t="s">
        <v>1626</v>
      </c>
      <c r="G1645" s="12" t="s">
        <v>102</v>
      </c>
      <c r="H1645" s="12" t="s">
        <v>86</v>
      </c>
      <c r="I1645" s="28">
        <v>1208000</v>
      </c>
      <c r="J1645" s="28">
        <v>1200000</v>
      </c>
      <c r="K1645" s="28">
        <v>1100000</v>
      </c>
      <c r="L1645" s="28">
        <v>1265000</v>
      </c>
      <c r="M1645" s="28">
        <v>1220000</v>
      </c>
      <c r="N1645" s="28">
        <v>1140000</v>
      </c>
      <c r="O1645" s="29">
        <v>36</v>
      </c>
      <c r="P1645" s="29">
        <v>38</v>
      </c>
      <c r="Q1645" s="29">
        <v>41</v>
      </c>
      <c r="R1645" s="28">
        <v>815</v>
      </c>
      <c r="S1645" s="28">
        <v>770</v>
      </c>
      <c r="T1645" s="30">
        <v>4</v>
      </c>
      <c r="U1645" s="30">
        <v>0.10000000000000009</v>
      </c>
      <c r="V1645" s="30">
        <v>3.9</v>
      </c>
      <c r="W1645" s="30">
        <v>3.7</v>
      </c>
      <c r="X1645" s="31">
        <v>3.5082781456953642E-2</v>
      </c>
      <c r="Y1645" s="30">
        <v>3.5</v>
      </c>
      <c r="Z1645" s="30">
        <v>-0.10000000000000009</v>
      </c>
      <c r="AA1645" s="30">
        <v>3.6</v>
      </c>
      <c r="AB1645" s="30">
        <v>4.2</v>
      </c>
      <c r="AC1645" s="32">
        <v>0.45968324158469448</v>
      </c>
      <c r="AD1645" s="30">
        <v>13.102816324547213</v>
      </c>
      <c r="AE1645" s="12">
        <v>179</v>
      </c>
      <c r="AF1645" s="12">
        <v>195</v>
      </c>
      <c r="AG1645" s="12">
        <v>205</v>
      </c>
      <c r="AH1645" s="33">
        <v>2.8714285714285714</v>
      </c>
      <c r="AI1645" s="34">
        <v>1160000</v>
      </c>
      <c r="AJ1645" s="34">
        <v>1000111</v>
      </c>
      <c r="AK1645" s="34">
        <v>1000000</v>
      </c>
      <c r="AL1645" s="35">
        <v>0.15987125429077373</v>
      </c>
      <c r="AM1645" s="35">
        <v>0.16</v>
      </c>
      <c r="AN1645" s="12">
        <v>4.3</v>
      </c>
      <c r="AO1645" s="33">
        <v>0.20000000000000018</v>
      </c>
      <c r="AP1645" s="12">
        <v>4.0999999999999996</v>
      </c>
      <c r="AQ1645" s="32">
        <v>0.12524271844660195</v>
      </c>
      <c r="AR1645" s="34">
        <v>780</v>
      </c>
      <c r="AS1645" s="34">
        <v>730</v>
      </c>
      <c r="AT1645" s="31">
        <v>6.8493150684931503E-2</v>
      </c>
      <c r="AU1645" s="32">
        <v>0.34860747379648083</v>
      </c>
      <c r="AV1645" s="36">
        <v>1772.9600000000003</v>
      </c>
      <c r="AW1645" s="30">
        <v>0.70440000000000003</v>
      </c>
      <c r="AX1645" s="30">
        <v>0.29559999999999997</v>
      </c>
      <c r="AY1645" s="30">
        <v>0.79569999999999996</v>
      </c>
      <c r="AZ1645" s="30">
        <v>0.1139</v>
      </c>
      <c r="BA1645" s="30">
        <v>0.4143</v>
      </c>
      <c r="BB1645" s="30">
        <v>0.33679999999999999</v>
      </c>
      <c r="BC1645" s="30">
        <v>0.16289999999999999</v>
      </c>
      <c r="BD1645" s="37">
        <v>8</v>
      </c>
      <c r="BE1645" s="29">
        <v>89</v>
      </c>
      <c r="BF1645" s="38" t="s">
        <v>4374</v>
      </c>
      <c r="BG1645" s="39">
        <v>153.04987445666401</v>
      </c>
      <c r="BH1645" s="39">
        <v>-26.673284441992202</v>
      </c>
      <c r="BI1645" s="40">
        <f t="shared" si="364"/>
        <v>51</v>
      </c>
      <c r="BJ1645" s="40">
        <f t="shared" si="365"/>
        <v>46</v>
      </c>
      <c r="BK1645" s="40">
        <f t="shared" si="366"/>
        <v>89</v>
      </c>
      <c r="BL1645" s="40">
        <f t="shared" si="367"/>
        <v>1</v>
      </c>
      <c r="BM1645" s="40">
        <f t="shared" si="368"/>
        <v>80</v>
      </c>
      <c r="BN1645" s="40">
        <f t="shared" si="369"/>
        <v>100</v>
      </c>
      <c r="BO1645" s="40">
        <f t="shared" si="370"/>
        <v>89</v>
      </c>
      <c r="BP1645" s="40">
        <f t="shared" si="371"/>
        <v>81</v>
      </c>
      <c r="BQ1645" s="41">
        <f t="shared" si="372"/>
        <v>67</v>
      </c>
      <c r="BR1645" s="40">
        <f t="shared" si="373"/>
        <v>20</v>
      </c>
      <c r="BS1645" s="41">
        <f t="shared" si="374"/>
        <v>1</v>
      </c>
      <c r="BT1645" s="41">
        <f t="shared" si="375"/>
        <v>59</v>
      </c>
      <c r="BU1645" s="41">
        <f t="shared" si="376"/>
        <v>80</v>
      </c>
      <c r="BV1645" s="41">
        <f t="shared" si="377"/>
        <v>59</v>
      </c>
    </row>
    <row r="1646" spans="2:74" x14ac:dyDescent="0.3">
      <c r="B1646" s="12" t="s">
        <v>2077</v>
      </c>
      <c r="C1646" s="12">
        <v>316061441</v>
      </c>
      <c r="D1646" s="12" t="s">
        <v>1971</v>
      </c>
      <c r="E1646" s="12" t="s">
        <v>1626</v>
      </c>
      <c r="F1646" s="12" t="s">
        <v>1626</v>
      </c>
      <c r="G1646" s="12" t="s">
        <v>102</v>
      </c>
      <c r="H1646" s="12" t="s">
        <v>86</v>
      </c>
      <c r="I1646" s="28">
        <v>949000</v>
      </c>
      <c r="J1646" s="28">
        <v>900000</v>
      </c>
      <c r="K1646" s="28">
        <v>800000</v>
      </c>
      <c r="L1646" s="28">
        <v>930000</v>
      </c>
      <c r="M1646" s="28">
        <v>920000</v>
      </c>
      <c r="N1646" s="28">
        <v>878000</v>
      </c>
      <c r="O1646" s="29">
        <v>41</v>
      </c>
      <c r="P1646" s="29">
        <v>44</v>
      </c>
      <c r="Q1646" s="29">
        <v>42</v>
      </c>
      <c r="R1646" s="28">
        <v>680</v>
      </c>
      <c r="S1646" s="28">
        <v>630</v>
      </c>
      <c r="T1646" s="30">
        <v>3.8</v>
      </c>
      <c r="U1646" s="30">
        <v>0</v>
      </c>
      <c r="V1646" s="30">
        <v>3.8</v>
      </c>
      <c r="W1646" s="30">
        <v>3.6</v>
      </c>
      <c r="X1646" s="31">
        <v>3.7260273972602738E-2</v>
      </c>
      <c r="Y1646" s="30">
        <v>2.5</v>
      </c>
      <c r="Z1646" s="30">
        <v>-0.29999999999999982</v>
      </c>
      <c r="AA1646" s="30">
        <v>2.8</v>
      </c>
      <c r="AB1646" s="30">
        <v>3.1</v>
      </c>
      <c r="AC1646" s="32">
        <v>0.36010845619386539</v>
      </c>
      <c r="AD1646" s="30">
        <v>9.6646754787324163</v>
      </c>
      <c r="AE1646" s="12">
        <v>501</v>
      </c>
      <c r="AF1646" s="12">
        <v>476</v>
      </c>
      <c r="AG1646" s="12">
        <v>347</v>
      </c>
      <c r="AH1646" s="33">
        <v>7.2230215827338133</v>
      </c>
      <c r="AI1646" s="34">
        <v>1020000</v>
      </c>
      <c r="AJ1646" s="34">
        <v>902000</v>
      </c>
      <c r="AK1646" s="34">
        <v>910000</v>
      </c>
      <c r="AL1646" s="35">
        <v>0.13082039911308205</v>
      </c>
      <c r="AM1646" s="35">
        <v>0.12087912087912088</v>
      </c>
      <c r="AN1646" s="12">
        <v>3.3</v>
      </c>
      <c r="AO1646" s="33">
        <v>0.29999999999999982</v>
      </c>
      <c r="AP1646" s="12">
        <v>3</v>
      </c>
      <c r="AQ1646" s="32">
        <v>0.12417582417582418</v>
      </c>
      <c r="AR1646" s="34">
        <v>720</v>
      </c>
      <c r="AS1646" s="34">
        <v>670</v>
      </c>
      <c r="AT1646" s="31">
        <v>7.4626865671641784E-2</v>
      </c>
      <c r="AU1646" s="32">
        <v>0.30479297579695241</v>
      </c>
      <c r="AV1646" s="36">
        <v>1888.3200000000002</v>
      </c>
      <c r="AW1646" s="30">
        <v>0.79479999999999995</v>
      </c>
      <c r="AX1646" s="30">
        <v>0.20519999999999999</v>
      </c>
      <c r="AY1646" s="30">
        <v>0.9788</v>
      </c>
      <c r="AZ1646" s="30">
        <v>1.32E-2</v>
      </c>
      <c r="BA1646" s="30">
        <v>0.37330000000000002</v>
      </c>
      <c r="BB1646" s="30">
        <v>0.45040000000000002</v>
      </c>
      <c r="BC1646" s="30">
        <v>0.15379999999999999</v>
      </c>
      <c r="BD1646" s="37">
        <v>3</v>
      </c>
      <c r="BE1646" s="29">
        <v>61</v>
      </c>
      <c r="BF1646" s="38" t="s">
        <v>4375</v>
      </c>
      <c r="BG1646" s="39">
        <v>152.967156451276</v>
      </c>
      <c r="BH1646" s="39">
        <v>-26.926352789261799</v>
      </c>
      <c r="BI1646" s="40">
        <f t="shared" si="364"/>
        <v>54</v>
      </c>
      <c r="BJ1646" s="40">
        <f t="shared" si="365"/>
        <v>62</v>
      </c>
      <c r="BK1646" s="40">
        <f t="shared" si="366"/>
        <v>35</v>
      </c>
      <c r="BL1646" s="40">
        <f t="shared" si="367"/>
        <v>1</v>
      </c>
      <c r="BM1646" s="40">
        <f t="shared" si="368"/>
        <v>66</v>
      </c>
      <c r="BN1646" s="40">
        <f t="shared" si="369"/>
        <v>100</v>
      </c>
      <c r="BO1646" s="40">
        <f t="shared" si="370"/>
        <v>96</v>
      </c>
      <c r="BP1646" s="40">
        <f t="shared" si="371"/>
        <v>72</v>
      </c>
      <c r="BQ1646" s="41">
        <f t="shared" si="372"/>
        <v>74</v>
      </c>
      <c r="BR1646" s="40">
        <f t="shared" si="373"/>
        <v>54</v>
      </c>
      <c r="BS1646" s="41">
        <f t="shared" si="374"/>
        <v>27</v>
      </c>
      <c r="BT1646" s="41">
        <f t="shared" si="375"/>
        <v>75</v>
      </c>
      <c r="BU1646" s="41">
        <f t="shared" si="376"/>
        <v>30</v>
      </c>
      <c r="BV1646" s="41">
        <f t="shared" si="377"/>
        <v>59</v>
      </c>
    </row>
    <row r="1647" spans="2:74" x14ac:dyDescent="0.3">
      <c r="B1647" s="12" t="s">
        <v>2078</v>
      </c>
      <c r="C1647" s="12">
        <v>316061442</v>
      </c>
      <c r="D1647" s="12" t="s">
        <v>1971</v>
      </c>
      <c r="E1647" s="12" t="s">
        <v>1626</v>
      </c>
      <c r="F1647" s="12" t="s">
        <v>1626</v>
      </c>
      <c r="G1647" s="12" t="s">
        <v>102</v>
      </c>
      <c r="H1647" s="12" t="s">
        <v>86</v>
      </c>
      <c r="I1647" s="28">
        <v>875000</v>
      </c>
      <c r="J1647" s="28">
        <v>850000</v>
      </c>
      <c r="K1647" s="28">
        <v>791000</v>
      </c>
      <c r="L1647" s="28">
        <v>1090000</v>
      </c>
      <c r="M1647" s="28">
        <v>1005000</v>
      </c>
      <c r="N1647" s="28">
        <v>960000</v>
      </c>
      <c r="O1647" s="29">
        <v>34</v>
      </c>
      <c r="P1647" s="29">
        <v>35</v>
      </c>
      <c r="Q1647" s="29">
        <v>45</v>
      </c>
      <c r="R1647" s="28">
        <v>740</v>
      </c>
      <c r="S1647" s="28">
        <v>675</v>
      </c>
      <c r="T1647" s="30">
        <v>3.2</v>
      </c>
      <c r="U1647" s="30">
        <v>0.10000000000000009</v>
      </c>
      <c r="V1647" s="30">
        <v>3.1</v>
      </c>
      <c r="W1647" s="30">
        <v>3.1</v>
      </c>
      <c r="X1647" s="31">
        <v>4.397714285714286E-2</v>
      </c>
      <c r="Y1647" s="30">
        <v>8.9</v>
      </c>
      <c r="Z1647" s="30">
        <v>-0.59999999999999964</v>
      </c>
      <c r="AA1647" s="30">
        <v>9.5</v>
      </c>
      <c r="AB1647" s="30">
        <v>9.6999999999999993</v>
      </c>
      <c r="AC1647" s="32">
        <v>0.32969774736241803</v>
      </c>
      <c r="AD1647" s="30">
        <v>7.4970251804084134</v>
      </c>
      <c r="AE1647" s="12">
        <v>501</v>
      </c>
      <c r="AF1647" s="12">
        <v>476</v>
      </c>
      <c r="AG1647" s="12">
        <v>347</v>
      </c>
      <c r="AH1647" s="33">
        <v>7.2230215827338133</v>
      </c>
      <c r="AI1647" s="34">
        <v>1020000</v>
      </c>
      <c r="AJ1647" s="34">
        <v>902000</v>
      </c>
      <c r="AK1647" s="34">
        <v>910000</v>
      </c>
      <c r="AL1647" s="35">
        <v>0.13082039911308205</v>
      </c>
      <c r="AM1647" s="35">
        <v>0.12087912087912088</v>
      </c>
      <c r="AN1647" s="12">
        <v>3.3</v>
      </c>
      <c r="AO1647" s="33">
        <v>0.29999999999999982</v>
      </c>
      <c r="AP1647" s="12">
        <v>3</v>
      </c>
      <c r="AQ1647" s="32">
        <v>0.12417582417582418</v>
      </c>
      <c r="AR1647" s="34">
        <v>720</v>
      </c>
      <c r="AS1647" s="34">
        <v>670</v>
      </c>
      <c r="AT1647" s="31">
        <v>7.4626865671641784E-2</v>
      </c>
      <c r="AU1647" s="32">
        <v>0.30479297579695241</v>
      </c>
      <c r="AV1647" s="36">
        <v>2244.48</v>
      </c>
      <c r="AW1647" s="30">
        <v>0.81479999999999997</v>
      </c>
      <c r="AX1647" s="30">
        <v>0.1852</v>
      </c>
      <c r="AY1647" s="30">
        <v>0.9294</v>
      </c>
      <c r="AZ1647" s="30">
        <v>4.1200000000000001E-2</v>
      </c>
      <c r="BA1647" s="30">
        <v>0.2472</v>
      </c>
      <c r="BB1647" s="30">
        <v>0.53290000000000004</v>
      </c>
      <c r="BC1647" s="30">
        <v>0.19020000000000001</v>
      </c>
      <c r="BD1647" s="37">
        <v>6</v>
      </c>
      <c r="BE1647" s="29">
        <v>76</v>
      </c>
      <c r="BF1647" s="38" t="s">
        <v>4376</v>
      </c>
      <c r="BG1647" s="39">
        <v>152.986883030645</v>
      </c>
      <c r="BH1647" s="39">
        <v>-26.789995266559</v>
      </c>
      <c r="BI1647" s="40">
        <f t="shared" si="364"/>
        <v>64</v>
      </c>
      <c r="BJ1647" s="40">
        <f t="shared" si="365"/>
        <v>62</v>
      </c>
      <c r="BK1647" s="40">
        <f t="shared" si="366"/>
        <v>35</v>
      </c>
      <c r="BL1647" s="40">
        <f t="shared" si="367"/>
        <v>1</v>
      </c>
      <c r="BM1647" s="40">
        <f t="shared" si="368"/>
        <v>66</v>
      </c>
      <c r="BN1647" s="40">
        <f t="shared" si="369"/>
        <v>100</v>
      </c>
      <c r="BO1647" s="40">
        <f t="shared" si="370"/>
        <v>92</v>
      </c>
      <c r="BP1647" s="40">
        <f t="shared" si="371"/>
        <v>44</v>
      </c>
      <c r="BQ1647" s="41">
        <f t="shared" si="372"/>
        <v>97</v>
      </c>
      <c r="BR1647" s="40">
        <f t="shared" si="373"/>
        <v>75</v>
      </c>
      <c r="BS1647" s="41">
        <f t="shared" si="374"/>
        <v>47</v>
      </c>
      <c r="BT1647" s="41">
        <f t="shared" si="375"/>
        <v>1</v>
      </c>
      <c r="BU1647" s="41">
        <f t="shared" si="376"/>
        <v>60</v>
      </c>
      <c r="BV1647" s="41">
        <f t="shared" si="377"/>
        <v>59</v>
      </c>
    </row>
    <row r="1648" spans="2:74" x14ac:dyDescent="0.3">
      <c r="B1648" s="12" t="s">
        <v>2079</v>
      </c>
      <c r="C1648" s="12">
        <v>316061443</v>
      </c>
      <c r="D1648" s="12" t="s">
        <v>1971</v>
      </c>
      <c r="E1648" s="12" t="s">
        <v>1626</v>
      </c>
      <c r="F1648" s="12" t="s">
        <v>2711</v>
      </c>
      <c r="G1648" s="12" t="s">
        <v>102</v>
      </c>
      <c r="H1648" s="12" t="s">
        <v>86</v>
      </c>
      <c r="I1648" s="28">
        <v>1170000</v>
      </c>
      <c r="J1648" s="28">
        <v>1180000</v>
      </c>
      <c r="K1648" s="28">
        <v>1195000</v>
      </c>
      <c r="L1648" s="28">
        <v>1100000</v>
      </c>
      <c r="M1648" s="28">
        <v>1085000</v>
      </c>
      <c r="N1648" s="28">
        <v>1065000</v>
      </c>
      <c r="O1648" s="29">
        <v>73</v>
      </c>
      <c r="P1648" s="29">
        <v>64</v>
      </c>
      <c r="Q1648" s="29">
        <v>77</v>
      </c>
      <c r="R1648" s="28">
        <v>750</v>
      </c>
      <c r="S1648" s="28">
        <v>680</v>
      </c>
      <c r="T1648" s="30">
        <v>2.5</v>
      </c>
      <c r="U1648" s="30">
        <v>0.5</v>
      </c>
      <c r="V1648" s="30">
        <v>2</v>
      </c>
      <c r="W1648" s="30">
        <v>2.1</v>
      </c>
      <c r="X1648" s="31">
        <v>3.3333333333333333E-2</v>
      </c>
      <c r="Y1648" s="30">
        <v>1.2</v>
      </c>
      <c r="Z1648" s="30">
        <v>0</v>
      </c>
      <c r="AA1648" s="30">
        <v>1.2</v>
      </c>
      <c r="AB1648" s="30">
        <v>1.6</v>
      </c>
      <c r="AC1648" s="32">
        <v>0.50085479217865159</v>
      </c>
      <c r="AD1648" s="30">
        <v>15.025643765359547</v>
      </c>
      <c r="AE1648" s="12">
        <v>501</v>
      </c>
      <c r="AF1648" s="12">
        <v>476</v>
      </c>
      <c r="AG1648" s="12">
        <v>347</v>
      </c>
      <c r="AH1648" s="33">
        <v>7.2230215827338133</v>
      </c>
      <c r="AI1648" s="34">
        <v>1020000</v>
      </c>
      <c r="AJ1648" s="34">
        <v>902000</v>
      </c>
      <c r="AK1648" s="34">
        <v>910000</v>
      </c>
      <c r="AL1648" s="35">
        <v>0.13082039911308205</v>
      </c>
      <c r="AM1648" s="35">
        <v>0.12087912087912088</v>
      </c>
      <c r="AN1648" s="12">
        <v>3.3</v>
      </c>
      <c r="AO1648" s="33">
        <v>0.29999999999999982</v>
      </c>
      <c r="AP1648" s="12">
        <v>3</v>
      </c>
      <c r="AQ1648" s="32">
        <v>0.12417582417582418</v>
      </c>
      <c r="AR1648" s="34">
        <v>720</v>
      </c>
      <c r="AS1648" s="34">
        <v>670</v>
      </c>
      <c r="AT1648" s="31">
        <v>7.4626865671641784E-2</v>
      </c>
      <c r="AU1648" s="32">
        <v>0.30479297579695241</v>
      </c>
      <c r="AV1648" s="36">
        <v>1497.44</v>
      </c>
      <c r="AW1648" s="30">
        <v>0.74890000000000001</v>
      </c>
      <c r="AX1648" s="30">
        <v>0.25109999999999999</v>
      </c>
      <c r="AY1648" s="30">
        <v>0.94320000000000004</v>
      </c>
      <c r="AZ1648" s="30">
        <v>7.3000000000000001E-3</v>
      </c>
      <c r="BA1648" s="30">
        <v>0.47889999999999999</v>
      </c>
      <c r="BB1648" s="30">
        <v>0.34179999999999999</v>
      </c>
      <c r="BC1648" s="30">
        <v>0.14249999999999999</v>
      </c>
      <c r="BD1648" s="37">
        <v>4</v>
      </c>
      <c r="BE1648" s="29">
        <v>101</v>
      </c>
      <c r="BF1648" s="38" t="s">
        <v>4377</v>
      </c>
      <c r="BG1648" s="39">
        <v>152.74652022869299</v>
      </c>
      <c r="BH1648" s="39">
        <v>-26.599105405260001</v>
      </c>
      <c r="BI1648" s="40">
        <f t="shared" si="364"/>
        <v>75</v>
      </c>
      <c r="BJ1648" s="40">
        <f t="shared" si="365"/>
        <v>62</v>
      </c>
      <c r="BK1648" s="40">
        <f t="shared" si="366"/>
        <v>35</v>
      </c>
      <c r="BL1648" s="40">
        <f t="shared" si="367"/>
        <v>1</v>
      </c>
      <c r="BM1648" s="40">
        <f t="shared" si="368"/>
        <v>66</v>
      </c>
      <c r="BN1648" s="40">
        <f t="shared" si="369"/>
        <v>100</v>
      </c>
      <c r="BO1648" s="40">
        <f t="shared" si="370"/>
        <v>86</v>
      </c>
      <c r="BP1648" s="40">
        <f t="shared" si="371"/>
        <v>95</v>
      </c>
      <c r="BQ1648" s="41">
        <f t="shared" si="372"/>
        <v>62</v>
      </c>
      <c r="BR1648" s="40">
        <f t="shared" si="373"/>
        <v>1</v>
      </c>
      <c r="BS1648" s="41">
        <f t="shared" si="374"/>
        <v>1</v>
      </c>
      <c r="BT1648" s="41">
        <f t="shared" si="375"/>
        <v>97</v>
      </c>
      <c r="BU1648" s="41">
        <f t="shared" si="376"/>
        <v>40</v>
      </c>
      <c r="BV1648" s="41">
        <f t="shared" si="377"/>
        <v>59</v>
      </c>
    </row>
    <row r="1649" spans="2:74" x14ac:dyDescent="0.3">
      <c r="B1649" s="12" t="s">
        <v>2080</v>
      </c>
      <c r="C1649" s="12">
        <v>316071545</v>
      </c>
      <c r="D1649" s="12" t="s">
        <v>1625</v>
      </c>
      <c r="E1649" s="12" t="s">
        <v>1626</v>
      </c>
      <c r="F1649" s="12" t="s">
        <v>1626</v>
      </c>
      <c r="G1649" s="12" t="s">
        <v>102</v>
      </c>
      <c r="H1649" s="12" t="s">
        <v>86</v>
      </c>
      <c r="I1649" s="28">
        <v>969600</v>
      </c>
      <c r="J1649" s="28">
        <v>950000</v>
      </c>
      <c r="K1649" s="28">
        <v>895000</v>
      </c>
      <c r="L1649" s="28">
        <v>965000</v>
      </c>
      <c r="M1649" s="28">
        <v>940000</v>
      </c>
      <c r="N1649" s="28">
        <v>900000</v>
      </c>
      <c r="O1649" s="29">
        <v>32</v>
      </c>
      <c r="P1649" s="29">
        <v>35</v>
      </c>
      <c r="Q1649" s="29">
        <v>50</v>
      </c>
      <c r="R1649" s="28">
        <v>770</v>
      </c>
      <c r="S1649" s="28">
        <v>690</v>
      </c>
      <c r="T1649" s="30">
        <v>3.9</v>
      </c>
      <c r="U1649" s="30">
        <v>0</v>
      </c>
      <c r="V1649" s="30">
        <v>3.9</v>
      </c>
      <c r="W1649" s="30">
        <v>3.2</v>
      </c>
      <c r="X1649" s="31">
        <v>4.1295379537953793E-2</v>
      </c>
      <c r="Y1649" s="30">
        <v>3.5</v>
      </c>
      <c r="Z1649" s="30">
        <v>-0.20000000000000018</v>
      </c>
      <c r="AA1649" s="30">
        <v>3.7</v>
      </c>
      <c r="AB1649" s="30">
        <v>3.9</v>
      </c>
      <c r="AC1649" s="32">
        <v>0.4046497939964685</v>
      </c>
      <c r="AD1649" s="30">
        <v>9.7989120943800163</v>
      </c>
      <c r="AE1649" s="12">
        <v>265</v>
      </c>
      <c r="AF1649" s="12">
        <v>280</v>
      </c>
      <c r="AG1649" s="12">
        <v>224</v>
      </c>
      <c r="AH1649" s="33">
        <v>4.8107302533532046</v>
      </c>
      <c r="AI1649" s="34">
        <v>920000</v>
      </c>
      <c r="AJ1649" s="34">
        <v>845000</v>
      </c>
      <c r="AK1649" s="34">
        <v>799000</v>
      </c>
      <c r="AL1649" s="35">
        <v>8.8757396449704137E-2</v>
      </c>
      <c r="AM1649" s="35">
        <v>0.15143929912390489</v>
      </c>
      <c r="AN1649" s="12">
        <v>3.1</v>
      </c>
      <c r="AO1649" s="33">
        <v>0</v>
      </c>
      <c r="AP1649" s="12">
        <v>3.1</v>
      </c>
      <c r="AQ1649" s="32">
        <v>0.12222222222222223</v>
      </c>
      <c r="AR1649" s="34">
        <v>690</v>
      </c>
      <c r="AS1649" s="34">
        <v>640</v>
      </c>
      <c r="AT1649" s="31">
        <v>7.8125E-2</v>
      </c>
      <c r="AU1649" s="32">
        <v>0.27006215499516734</v>
      </c>
      <c r="AV1649" s="36">
        <v>1902.88</v>
      </c>
      <c r="AW1649" s="30">
        <v>0.78539999999999999</v>
      </c>
      <c r="AX1649" s="30">
        <v>0.21460000000000001</v>
      </c>
      <c r="AY1649" s="30">
        <v>0.82540000000000002</v>
      </c>
      <c r="AZ1649" s="30">
        <v>0.1588</v>
      </c>
      <c r="BA1649" s="30">
        <v>0.36899999999999999</v>
      </c>
      <c r="BB1649" s="30">
        <v>0.40379999999999999</v>
      </c>
      <c r="BC1649" s="30">
        <v>0.19980000000000001</v>
      </c>
      <c r="BD1649" s="37">
        <v>5</v>
      </c>
      <c r="BE1649" s="29">
        <v>97</v>
      </c>
      <c r="BF1649" s="38" t="s">
        <v>4378</v>
      </c>
      <c r="BG1649" s="39">
        <v>153.013481761778</v>
      </c>
      <c r="BH1649" s="39">
        <v>-26.6022702610971</v>
      </c>
      <c r="BI1649" s="40">
        <f t="shared" si="364"/>
        <v>52</v>
      </c>
      <c r="BJ1649" s="40">
        <f t="shared" si="365"/>
        <v>65</v>
      </c>
      <c r="BK1649" s="40">
        <f t="shared" si="366"/>
        <v>65</v>
      </c>
      <c r="BL1649" s="40">
        <f t="shared" si="367"/>
        <v>11</v>
      </c>
      <c r="BM1649" s="40">
        <f t="shared" si="368"/>
        <v>45</v>
      </c>
      <c r="BN1649" s="40">
        <f t="shared" si="369"/>
        <v>100</v>
      </c>
      <c r="BO1649" s="40">
        <f t="shared" si="370"/>
        <v>87</v>
      </c>
      <c r="BP1649" s="40">
        <f t="shared" si="371"/>
        <v>71</v>
      </c>
      <c r="BQ1649" s="41">
        <f t="shared" si="372"/>
        <v>88</v>
      </c>
      <c r="BR1649" s="40">
        <f t="shared" si="373"/>
        <v>52</v>
      </c>
      <c r="BS1649" s="41">
        <f t="shared" si="374"/>
        <v>1</v>
      </c>
      <c r="BT1649" s="41">
        <f t="shared" si="375"/>
        <v>59</v>
      </c>
      <c r="BU1649" s="41">
        <f t="shared" si="376"/>
        <v>50</v>
      </c>
      <c r="BV1649" s="41">
        <f t="shared" si="377"/>
        <v>59</v>
      </c>
    </row>
    <row r="1650" spans="2:74" x14ac:dyDescent="0.3">
      <c r="B1650" s="12" t="s">
        <v>2081</v>
      </c>
      <c r="C1650" s="12">
        <v>316071546</v>
      </c>
      <c r="D1650" s="12" t="s">
        <v>1625</v>
      </c>
      <c r="E1650" s="12" t="s">
        <v>1626</v>
      </c>
      <c r="F1650" s="12" t="s">
        <v>1626</v>
      </c>
      <c r="G1650" s="12" t="s">
        <v>102</v>
      </c>
      <c r="H1650" s="12" t="s">
        <v>86</v>
      </c>
      <c r="I1650" s="28">
        <v>1530000</v>
      </c>
      <c r="J1650" s="28">
        <v>1395000</v>
      </c>
      <c r="K1650" s="28">
        <v>1400000</v>
      </c>
      <c r="L1650" s="28">
        <v>1490000</v>
      </c>
      <c r="M1650" s="28">
        <v>1425000</v>
      </c>
      <c r="N1650" s="28">
        <v>1335000</v>
      </c>
      <c r="O1650" s="29">
        <v>46</v>
      </c>
      <c r="P1650" s="29">
        <v>49</v>
      </c>
      <c r="Q1650" s="29">
        <v>55</v>
      </c>
      <c r="R1650" s="28">
        <v>680</v>
      </c>
      <c r="S1650" s="28">
        <v>685</v>
      </c>
      <c r="T1650" s="30">
        <v>2.5</v>
      </c>
      <c r="U1650" s="30">
        <v>0</v>
      </c>
      <c r="V1650" s="30">
        <v>2.5</v>
      </c>
      <c r="W1650" s="30">
        <v>2.6</v>
      </c>
      <c r="X1650" s="31">
        <v>2.311111111111111E-2</v>
      </c>
      <c r="Y1650" s="30">
        <v>1.5</v>
      </c>
      <c r="Z1650" s="30">
        <v>0.10000000000000009</v>
      </c>
      <c r="AA1650" s="30">
        <v>1.4</v>
      </c>
      <c r="AB1650" s="30">
        <v>1.5</v>
      </c>
      <c r="AC1650" s="32">
        <v>0.38065382892969096</v>
      </c>
      <c r="AD1650" s="30">
        <v>16.470598367150092</v>
      </c>
      <c r="AE1650" s="12">
        <v>265</v>
      </c>
      <c r="AF1650" s="12">
        <v>280</v>
      </c>
      <c r="AG1650" s="12">
        <v>224</v>
      </c>
      <c r="AH1650" s="33">
        <v>4.8107302533532046</v>
      </c>
      <c r="AI1650" s="34">
        <v>920000</v>
      </c>
      <c r="AJ1650" s="34">
        <v>845000</v>
      </c>
      <c r="AK1650" s="34">
        <v>799000</v>
      </c>
      <c r="AL1650" s="35">
        <v>8.8757396449704137E-2</v>
      </c>
      <c r="AM1650" s="35">
        <v>0.15143929912390489</v>
      </c>
      <c r="AN1650" s="12">
        <v>3.1</v>
      </c>
      <c r="AO1650" s="33">
        <v>0</v>
      </c>
      <c r="AP1650" s="12">
        <v>3.1</v>
      </c>
      <c r="AQ1650" s="32">
        <v>0.12222222222222223</v>
      </c>
      <c r="AR1650" s="34">
        <v>690</v>
      </c>
      <c r="AS1650" s="34">
        <v>640</v>
      </c>
      <c r="AT1650" s="31">
        <v>7.8125E-2</v>
      </c>
      <c r="AU1650" s="32">
        <v>0.27006215499516734</v>
      </c>
      <c r="AV1650" s="36">
        <v>1786.4</v>
      </c>
      <c r="AW1650" s="30">
        <v>0.74339999999999995</v>
      </c>
      <c r="AX1650" s="30">
        <v>0.25659999999999999</v>
      </c>
      <c r="AY1650" s="30">
        <v>0.87219999999999998</v>
      </c>
      <c r="AZ1650" s="30">
        <v>9.11E-2</v>
      </c>
      <c r="BA1650" s="30">
        <v>0.40889999999999999</v>
      </c>
      <c r="BB1650" s="30">
        <v>0.38479999999999998</v>
      </c>
      <c r="BC1650" s="30">
        <v>0.1032</v>
      </c>
      <c r="BD1650" s="37">
        <v>7</v>
      </c>
      <c r="BE1650" s="29">
        <v>92</v>
      </c>
      <c r="BF1650" s="38" t="s">
        <v>4379</v>
      </c>
      <c r="BG1650" s="39">
        <v>153.01701217110801</v>
      </c>
      <c r="BH1650" s="39">
        <v>-26.644584433847399</v>
      </c>
      <c r="BI1650" s="40">
        <f t="shared" si="364"/>
        <v>75</v>
      </c>
      <c r="BJ1650" s="40">
        <f t="shared" si="365"/>
        <v>65</v>
      </c>
      <c r="BK1650" s="40">
        <f t="shared" si="366"/>
        <v>65</v>
      </c>
      <c r="BL1650" s="40">
        <f t="shared" si="367"/>
        <v>11</v>
      </c>
      <c r="BM1650" s="40">
        <f t="shared" si="368"/>
        <v>45</v>
      </c>
      <c r="BN1650" s="40">
        <f t="shared" si="369"/>
        <v>100</v>
      </c>
      <c r="BO1650" s="40">
        <f t="shared" si="370"/>
        <v>88</v>
      </c>
      <c r="BP1650" s="40">
        <f t="shared" si="371"/>
        <v>80</v>
      </c>
      <c r="BQ1650" s="41">
        <f t="shared" si="372"/>
        <v>28</v>
      </c>
      <c r="BR1650" s="40">
        <f t="shared" si="373"/>
        <v>1</v>
      </c>
      <c r="BS1650" s="41">
        <f t="shared" si="374"/>
        <v>14</v>
      </c>
      <c r="BT1650" s="41">
        <f t="shared" si="375"/>
        <v>92</v>
      </c>
      <c r="BU1650" s="41">
        <f t="shared" si="376"/>
        <v>70</v>
      </c>
      <c r="BV1650" s="41">
        <f t="shared" si="377"/>
        <v>59</v>
      </c>
    </row>
    <row r="1651" spans="2:74" x14ac:dyDescent="0.3">
      <c r="B1651" s="12" t="s">
        <v>2082</v>
      </c>
      <c r="C1651" s="12">
        <v>318021470</v>
      </c>
      <c r="D1651" s="12" t="s">
        <v>772</v>
      </c>
      <c r="E1651" s="12" t="s">
        <v>772</v>
      </c>
      <c r="F1651" s="12" t="s">
        <v>772</v>
      </c>
      <c r="G1651" s="12" t="s">
        <v>102</v>
      </c>
      <c r="H1651" s="12" t="s">
        <v>86</v>
      </c>
      <c r="I1651" s="28">
        <v>649000</v>
      </c>
      <c r="J1651" s="28">
        <v>630000</v>
      </c>
      <c r="K1651" s="28">
        <v>500000</v>
      </c>
      <c r="L1651" s="28">
        <v>630000</v>
      </c>
      <c r="M1651" s="28">
        <v>610000</v>
      </c>
      <c r="N1651" s="28">
        <v>495000</v>
      </c>
      <c r="O1651" s="29">
        <v>27</v>
      </c>
      <c r="P1651" s="29">
        <v>25</v>
      </c>
      <c r="Q1651" s="29">
        <v>40</v>
      </c>
      <c r="R1651" s="28">
        <v>595</v>
      </c>
      <c r="S1651" s="28">
        <v>520</v>
      </c>
      <c r="T1651" s="30">
        <v>3.9</v>
      </c>
      <c r="U1651" s="30">
        <v>0</v>
      </c>
      <c r="V1651" s="30">
        <v>3.9</v>
      </c>
      <c r="W1651" s="30">
        <v>4.0999999999999996</v>
      </c>
      <c r="X1651" s="31">
        <v>4.7673343605546994E-2</v>
      </c>
      <c r="Y1651" s="30">
        <v>4.2</v>
      </c>
      <c r="Z1651" s="30">
        <v>-0.20000000000000018</v>
      </c>
      <c r="AA1651" s="30">
        <v>4.4000000000000004</v>
      </c>
      <c r="AB1651" s="30">
        <v>3.8</v>
      </c>
      <c r="AC1651" s="32">
        <v>0.22644927536231879</v>
      </c>
      <c r="AD1651" s="30">
        <v>4.7500187365916249</v>
      </c>
      <c r="AE1651" s="12">
        <v>586</v>
      </c>
      <c r="AF1651" s="12">
        <v>627</v>
      </c>
      <c r="AG1651" s="12">
        <v>525</v>
      </c>
      <c r="AH1651" s="33">
        <v>2.0263761467889907</v>
      </c>
      <c r="AI1651" s="34">
        <v>550000</v>
      </c>
      <c r="AJ1651" s="34">
        <v>430000</v>
      </c>
      <c r="AK1651" s="34">
        <v>410000</v>
      </c>
      <c r="AL1651" s="35">
        <v>0.27906976744186046</v>
      </c>
      <c r="AM1651" s="35">
        <v>0.34146341463414637</v>
      </c>
      <c r="AN1651" s="12">
        <v>4.4000000000000004</v>
      </c>
      <c r="AO1651" s="33">
        <v>-0.19999999999999929</v>
      </c>
      <c r="AP1651" s="12">
        <v>4.5999999999999996</v>
      </c>
      <c r="AQ1651" s="32">
        <v>5.4929577464788736E-2</v>
      </c>
      <c r="AR1651" s="34">
        <v>520</v>
      </c>
      <c r="AS1651" s="34">
        <v>480</v>
      </c>
      <c r="AT1651" s="31">
        <v>8.3333333333333329E-2</v>
      </c>
      <c r="AU1651" s="32">
        <v>0.4842903577560288</v>
      </c>
      <c r="AV1651" s="36">
        <v>2627.5200000000004</v>
      </c>
      <c r="AW1651" s="30">
        <v>0.86060000000000003</v>
      </c>
      <c r="AX1651" s="30">
        <v>0.1394</v>
      </c>
      <c r="AY1651" s="30">
        <v>0.96179999999999999</v>
      </c>
      <c r="AZ1651" s="30">
        <v>1.0800000000000001E-2</v>
      </c>
      <c r="BA1651" s="30">
        <v>0.2019</v>
      </c>
      <c r="BB1651" s="30">
        <v>0.49530000000000002</v>
      </c>
      <c r="BC1651" s="30">
        <v>0.28360000000000002</v>
      </c>
      <c r="BD1651" s="37">
        <v>5</v>
      </c>
      <c r="BE1651" s="29">
        <v>1117</v>
      </c>
      <c r="BF1651" s="38" t="s">
        <v>4380</v>
      </c>
      <c r="BG1651" s="39">
        <v>146.62975301979</v>
      </c>
      <c r="BH1651" s="39">
        <v>-19.3198023614436</v>
      </c>
      <c r="BI1651" s="40">
        <f t="shared" si="364"/>
        <v>52</v>
      </c>
      <c r="BJ1651" s="40">
        <f t="shared" si="365"/>
        <v>44</v>
      </c>
      <c r="BK1651" s="40">
        <f t="shared" si="366"/>
        <v>100</v>
      </c>
      <c r="BL1651" s="40">
        <f t="shared" si="367"/>
        <v>1</v>
      </c>
      <c r="BM1651" s="40">
        <f t="shared" si="368"/>
        <v>100</v>
      </c>
      <c r="BN1651" s="40">
        <f t="shared" si="369"/>
        <v>69</v>
      </c>
      <c r="BO1651" s="40">
        <f t="shared" si="370"/>
        <v>1</v>
      </c>
      <c r="BP1651" s="40">
        <f t="shared" si="371"/>
        <v>34</v>
      </c>
      <c r="BQ1651" s="41">
        <f t="shared" si="372"/>
        <v>100</v>
      </c>
      <c r="BR1651" s="40">
        <f t="shared" si="373"/>
        <v>100</v>
      </c>
      <c r="BS1651" s="41">
        <f t="shared" si="374"/>
        <v>100</v>
      </c>
      <c r="BT1651" s="41">
        <f t="shared" si="375"/>
        <v>47</v>
      </c>
      <c r="BU1651" s="41">
        <f t="shared" si="376"/>
        <v>50</v>
      </c>
      <c r="BV1651" s="41">
        <f t="shared" si="377"/>
        <v>59</v>
      </c>
    </row>
    <row r="1652" spans="2:74" x14ac:dyDescent="0.3">
      <c r="B1652" s="12" t="s">
        <v>2083</v>
      </c>
      <c r="C1652" s="12">
        <v>318021491</v>
      </c>
      <c r="D1652" s="12" t="s">
        <v>772</v>
      </c>
      <c r="E1652" s="12" t="s">
        <v>772</v>
      </c>
      <c r="F1652" s="12" t="s">
        <v>772</v>
      </c>
      <c r="G1652" s="12" t="s">
        <v>102</v>
      </c>
      <c r="H1652" s="12" t="s">
        <v>86</v>
      </c>
      <c r="I1652" s="28">
        <v>485000</v>
      </c>
      <c r="J1652" s="28">
        <v>469000</v>
      </c>
      <c r="K1652" s="28">
        <v>355000</v>
      </c>
      <c r="L1652" s="28">
        <v>520000</v>
      </c>
      <c r="M1652" s="28">
        <v>490000</v>
      </c>
      <c r="N1652" s="28">
        <v>355000</v>
      </c>
      <c r="O1652" s="29">
        <v>26</v>
      </c>
      <c r="P1652" s="29">
        <v>26</v>
      </c>
      <c r="Q1652" s="29">
        <v>36</v>
      </c>
      <c r="R1652" s="28">
        <v>490</v>
      </c>
      <c r="S1652" s="28">
        <v>440</v>
      </c>
      <c r="T1652" s="30">
        <v>2.8</v>
      </c>
      <c r="U1652" s="30">
        <v>-0.20000000000000018</v>
      </c>
      <c r="V1652" s="30">
        <v>3</v>
      </c>
      <c r="W1652" s="30">
        <v>3.1</v>
      </c>
      <c r="X1652" s="31">
        <v>5.2536082474226801E-2</v>
      </c>
      <c r="Y1652" s="30">
        <v>2.8</v>
      </c>
      <c r="Z1652" s="30">
        <v>-0.20000000000000018</v>
      </c>
      <c r="AA1652" s="30">
        <v>3</v>
      </c>
      <c r="AB1652" s="30">
        <v>2.5</v>
      </c>
      <c r="AC1652" s="32">
        <v>0.30788177339901474</v>
      </c>
      <c r="AD1652" s="30">
        <v>5.8603869740393311</v>
      </c>
      <c r="AE1652" s="12">
        <v>586</v>
      </c>
      <c r="AF1652" s="12">
        <v>627</v>
      </c>
      <c r="AG1652" s="12">
        <v>525</v>
      </c>
      <c r="AH1652" s="33">
        <v>2.0263761467889907</v>
      </c>
      <c r="AI1652" s="34">
        <v>550000</v>
      </c>
      <c r="AJ1652" s="34">
        <v>430000</v>
      </c>
      <c r="AK1652" s="34">
        <v>410000</v>
      </c>
      <c r="AL1652" s="35">
        <v>0.27906976744186046</v>
      </c>
      <c r="AM1652" s="35">
        <v>0.34146341463414637</v>
      </c>
      <c r="AN1652" s="12">
        <v>4.4000000000000004</v>
      </c>
      <c r="AO1652" s="33">
        <v>-0.19999999999999929</v>
      </c>
      <c r="AP1652" s="12">
        <v>4.5999999999999996</v>
      </c>
      <c r="AQ1652" s="32">
        <v>5.4929577464788736E-2</v>
      </c>
      <c r="AR1652" s="34">
        <v>520</v>
      </c>
      <c r="AS1652" s="34">
        <v>480</v>
      </c>
      <c r="AT1652" s="31">
        <v>8.3333333333333329E-2</v>
      </c>
      <c r="AU1652" s="32">
        <v>0.4842903577560288</v>
      </c>
      <c r="AV1652" s="36">
        <v>1591.5200000000002</v>
      </c>
      <c r="AW1652" s="30">
        <v>0.68130000000000002</v>
      </c>
      <c r="AX1652" s="30">
        <v>0.31869999999999998</v>
      </c>
      <c r="AY1652" s="30">
        <v>0.89670000000000005</v>
      </c>
      <c r="AZ1652" s="30">
        <v>3.3000000000000002E-2</v>
      </c>
      <c r="BA1652" s="30">
        <v>0.32679999999999998</v>
      </c>
      <c r="BB1652" s="30">
        <v>0.35310000000000002</v>
      </c>
      <c r="BC1652" s="30">
        <v>0.28860000000000002</v>
      </c>
      <c r="BD1652" s="37">
        <v>1.5</v>
      </c>
      <c r="BE1652" s="29">
        <v>1102</v>
      </c>
      <c r="BF1652" s="38" t="s">
        <v>4381</v>
      </c>
      <c r="BG1652" s="39">
        <v>146.87258462972801</v>
      </c>
      <c r="BH1652" s="39">
        <v>-19.3242637817584</v>
      </c>
      <c r="BI1652" s="40">
        <f t="shared" si="364"/>
        <v>70</v>
      </c>
      <c r="BJ1652" s="40">
        <f t="shared" si="365"/>
        <v>44</v>
      </c>
      <c r="BK1652" s="40">
        <f t="shared" si="366"/>
        <v>100</v>
      </c>
      <c r="BL1652" s="40">
        <f t="shared" si="367"/>
        <v>1</v>
      </c>
      <c r="BM1652" s="40">
        <f t="shared" si="368"/>
        <v>100</v>
      </c>
      <c r="BN1652" s="40">
        <f t="shared" si="369"/>
        <v>69</v>
      </c>
      <c r="BO1652" s="40">
        <f t="shared" si="370"/>
        <v>1</v>
      </c>
      <c r="BP1652" s="40">
        <f t="shared" si="371"/>
        <v>62</v>
      </c>
      <c r="BQ1652" s="41">
        <f t="shared" si="372"/>
        <v>100</v>
      </c>
      <c r="BR1652" s="40">
        <f t="shared" si="373"/>
        <v>91</v>
      </c>
      <c r="BS1652" s="41">
        <f t="shared" si="374"/>
        <v>62</v>
      </c>
      <c r="BT1652" s="41">
        <f t="shared" si="375"/>
        <v>70</v>
      </c>
      <c r="BU1652" s="41">
        <f t="shared" si="376"/>
        <v>15</v>
      </c>
      <c r="BV1652" s="41">
        <f t="shared" si="377"/>
        <v>59</v>
      </c>
    </row>
    <row r="1653" spans="2:74" x14ac:dyDescent="0.3">
      <c r="B1653" s="12" t="s">
        <v>2084</v>
      </c>
      <c r="C1653" s="12">
        <v>401011001</v>
      </c>
      <c r="D1653" s="12" t="s">
        <v>1633</v>
      </c>
      <c r="E1653" s="12" t="s">
        <v>270</v>
      </c>
      <c r="F1653" s="12" t="s">
        <v>2084</v>
      </c>
      <c r="G1653" s="12" t="s">
        <v>106</v>
      </c>
      <c r="H1653" s="12" t="s">
        <v>86</v>
      </c>
      <c r="I1653" s="28">
        <v>980595</v>
      </c>
      <c r="J1653" s="28">
        <v>969000</v>
      </c>
      <c r="K1653" s="28">
        <v>869000</v>
      </c>
      <c r="L1653" s="28">
        <v>990000</v>
      </c>
      <c r="M1653" s="28">
        <v>1000000</v>
      </c>
      <c r="N1653" s="28">
        <v>900000</v>
      </c>
      <c r="O1653" s="29">
        <v>20</v>
      </c>
      <c r="P1653" s="29">
        <v>20</v>
      </c>
      <c r="Q1653" s="29">
        <v>23</v>
      </c>
      <c r="R1653" s="28">
        <v>650</v>
      </c>
      <c r="S1653" s="28">
        <v>575</v>
      </c>
      <c r="T1653" s="30">
        <v>0.6</v>
      </c>
      <c r="U1653" s="30">
        <v>0</v>
      </c>
      <c r="V1653" s="30">
        <v>0.6</v>
      </c>
      <c r="W1653" s="30">
        <v>0.5</v>
      </c>
      <c r="X1653" s="31">
        <v>3.4468868391129878E-2</v>
      </c>
      <c r="Y1653" s="30">
        <v>1.7</v>
      </c>
      <c r="Z1653" s="30">
        <v>9.9999999999999867E-2</v>
      </c>
      <c r="AA1653" s="30">
        <v>1.6</v>
      </c>
      <c r="AB1653" s="30">
        <v>1.6</v>
      </c>
      <c r="AC1653" s="32">
        <v>0.42517006802721086</v>
      </c>
      <c r="AD1653" s="30">
        <v>12.334900676246829</v>
      </c>
      <c r="AE1653" s="12">
        <v>37</v>
      </c>
      <c r="AF1653" s="12">
        <v>23</v>
      </c>
      <c r="AG1653" s="12">
        <v>25</v>
      </c>
      <c r="AH1653" s="33">
        <v>2.7234042553191489</v>
      </c>
      <c r="AI1653" s="34">
        <v>1100000</v>
      </c>
      <c r="AJ1653" s="34">
        <v>1010000</v>
      </c>
      <c r="AK1653" s="34">
        <v>960000</v>
      </c>
      <c r="AL1653" s="35">
        <v>8.9108910891089105E-2</v>
      </c>
      <c r="AM1653" s="35">
        <v>0.14583333333333334</v>
      </c>
      <c r="AN1653" s="12">
        <v>0.9</v>
      </c>
      <c r="AO1653" s="33">
        <v>0.20000000000000007</v>
      </c>
      <c r="AP1653" s="12">
        <v>0.7</v>
      </c>
      <c r="AQ1653" s="32">
        <v>3.7499999999999999E-2</v>
      </c>
      <c r="AR1653" s="34">
        <v>680</v>
      </c>
      <c r="AS1653" s="34">
        <v>600</v>
      </c>
      <c r="AT1653" s="31">
        <v>0.13333333333333333</v>
      </c>
      <c r="AU1653" s="32">
        <v>9.713176857251693E-2</v>
      </c>
      <c r="AV1653" s="36">
        <v>1528.8000000000002</v>
      </c>
      <c r="AW1653" s="30">
        <v>0.40189999999999998</v>
      </c>
      <c r="AX1653" s="30">
        <v>0.59809999999999997</v>
      </c>
      <c r="AY1653" s="30">
        <v>4.2999999999999997E-2</v>
      </c>
      <c r="AZ1653" s="30">
        <v>0.26669999999999999</v>
      </c>
      <c r="BA1653" s="30">
        <v>0.17510000000000001</v>
      </c>
      <c r="BB1653" s="30">
        <v>0.14949999999999999</v>
      </c>
      <c r="BC1653" s="30">
        <v>0.63800000000000001</v>
      </c>
      <c r="BD1653" s="37">
        <v>0</v>
      </c>
      <c r="BE1653" s="29">
        <v>1</v>
      </c>
      <c r="BF1653" s="38" t="s">
        <v>4382</v>
      </c>
      <c r="BG1653" s="39">
        <v>138.60068657854401</v>
      </c>
      <c r="BH1653" s="39">
        <v>-34.926173198753197</v>
      </c>
      <c r="BI1653" s="40">
        <f t="shared" si="364"/>
        <v>100</v>
      </c>
      <c r="BJ1653" s="40">
        <f t="shared" si="365"/>
        <v>100</v>
      </c>
      <c r="BK1653" s="40">
        <f t="shared" si="366"/>
        <v>91</v>
      </c>
      <c r="BL1653" s="40">
        <f t="shared" si="367"/>
        <v>68</v>
      </c>
      <c r="BM1653" s="40">
        <f t="shared" si="368"/>
        <v>45</v>
      </c>
      <c r="BN1653" s="40">
        <f t="shared" si="369"/>
        <v>43</v>
      </c>
      <c r="BO1653" s="40">
        <f t="shared" si="370"/>
        <v>100</v>
      </c>
      <c r="BP1653" s="40">
        <f t="shared" si="371"/>
        <v>29</v>
      </c>
      <c r="BQ1653" s="41">
        <f t="shared" si="372"/>
        <v>65</v>
      </c>
      <c r="BR1653" s="40">
        <f t="shared" si="373"/>
        <v>27</v>
      </c>
      <c r="BS1653" s="41">
        <f t="shared" si="374"/>
        <v>1</v>
      </c>
      <c r="BT1653" s="41">
        <f t="shared" si="375"/>
        <v>88</v>
      </c>
      <c r="BU1653" s="41">
        <f t="shared" si="376"/>
        <v>0</v>
      </c>
      <c r="BV1653" s="41">
        <f t="shared" si="377"/>
        <v>59</v>
      </c>
    </row>
    <row r="1654" spans="2:74" x14ac:dyDescent="0.3">
      <c r="B1654" s="12" t="s">
        <v>2085</v>
      </c>
      <c r="C1654" s="12">
        <v>402021032</v>
      </c>
      <c r="D1654" s="12" t="s">
        <v>205</v>
      </c>
      <c r="E1654" s="12" t="s">
        <v>206</v>
      </c>
      <c r="F1654" s="12" t="s">
        <v>2084</v>
      </c>
      <c r="G1654" s="12" t="s">
        <v>106</v>
      </c>
      <c r="H1654" s="12" t="s">
        <v>86</v>
      </c>
      <c r="I1654" s="28">
        <v>652200</v>
      </c>
      <c r="J1654" s="28">
        <v>640000</v>
      </c>
      <c r="K1654" s="28">
        <v>560000</v>
      </c>
      <c r="L1654" s="28">
        <v>611000</v>
      </c>
      <c r="M1654" s="28">
        <v>600000</v>
      </c>
      <c r="N1654" s="28">
        <v>505000</v>
      </c>
      <c r="O1654" s="29">
        <v>28</v>
      </c>
      <c r="P1654" s="29">
        <v>28</v>
      </c>
      <c r="Q1654" s="29">
        <v>29</v>
      </c>
      <c r="R1654" s="28">
        <v>550</v>
      </c>
      <c r="S1654" s="28">
        <v>495</v>
      </c>
      <c r="T1654" s="30">
        <v>3.6</v>
      </c>
      <c r="U1654" s="30">
        <v>0.10000000000000009</v>
      </c>
      <c r="V1654" s="30">
        <v>3.5</v>
      </c>
      <c r="W1654" s="30">
        <v>3.4</v>
      </c>
      <c r="X1654" s="31">
        <v>4.3851579270162526E-2</v>
      </c>
      <c r="Y1654" s="30">
        <v>11.6</v>
      </c>
      <c r="Z1654" s="30">
        <v>1.1999999999999993</v>
      </c>
      <c r="AA1654" s="30">
        <v>10.4</v>
      </c>
      <c r="AB1654" s="30">
        <v>6.8</v>
      </c>
      <c r="AC1654" s="32">
        <v>0.29707890415694405</v>
      </c>
      <c r="AD1654" s="30">
        <v>6.7746454996908714</v>
      </c>
      <c r="AE1654" s="12">
        <v>595</v>
      </c>
      <c r="AF1654" s="12">
        <v>450</v>
      </c>
      <c r="AG1654" s="12">
        <v>361</v>
      </c>
      <c r="AH1654" s="33">
        <v>3.9043423536815611</v>
      </c>
      <c r="AI1654" s="34">
        <v>586000</v>
      </c>
      <c r="AJ1654" s="34">
        <v>480000</v>
      </c>
      <c r="AK1654" s="34">
        <v>400000</v>
      </c>
      <c r="AL1654" s="35">
        <v>0.22083333333333333</v>
      </c>
      <c r="AM1654" s="35">
        <v>0.46500000000000002</v>
      </c>
      <c r="AN1654" s="12">
        <v>3.6</v>
      </c>
      <c r="AO1654" s="33">
        <v>0.30000000000000027</v>
      </c>
      <c r="AP1654" s="12">
        <v>3.3</v>
      </c>
      <c r="AQ1654" s="32">
        <v>0.13184965380811078</v>
      </c>
      <c r="AR1654" s="34">
        <v>520</v>
      </c>
      <c r="AS1654" s="34">
        <v>460</v>
      </c>
      <c r="AT1654" s="31">
        <v>0.13043478260869565</v>
      </c>
      <c r="AU1654" s="32">
        <v>0.52197736763472502</v>
      </c>
      <c r="AV1654" s="36">
        <v>1851.3600000000001</v>
      </c>
      <c r="AW1654" s="30">
        <v>0.78259999999999996</v>
      </c>
      <c r="AX1654" s="30">
        <v>0.21740000000000001</v>
      </c>
      <c r="AY1654" s="30">
        <v>0.95779999999999998</v>
      </c>
      <c r="AZ1654" s="30">
        <v>3.8399999999999997E-2</v>
      </c>
      <c r="BA1654" s="30">
        <v>0.13850000000000001</v>
      </c>
      <c r="BB1654" s="30">
        <v>0.50770000000000004</v>
      </c>
      <c r="BC1654" s="30">
        <v>0.32350000000000001</v>
      </c>
      <c r="BD1654" s="37">
        <v>2</v>
      </c>
      <c r="BE1654" s="29">
        <v>30</v>
      </c>
      <c r="BF1654" s="38" t="s">
        <v>4383</v>
      </c>
      <c r="BG1654" s="39">
        <v>138.647968656747</v>
      </c>
      <c r="BH1654" s="39">
        <v>-34.648882811868297</v>
      </c>
      <c r="BI1654" s="40">
        <f t="shared" si="364"/>
        <v>57</v>
      </c>
      <c r="BJ1654" s="40">
        <f t="shared" si="365"/>
        <v>57</v>
      </c>
      <c r="BK1654" s="40">
        <f t="shared" si="366"/>
        <v>76</v>
      </c>
      <c r="BL1654" s="40">
        <f t="shared" si="367"/>
        <v>1</v>
      </c>
      <c r="BM1654" s="40">
        <f t="shared" si="368"/>
        <v>100</v>
      </c>
      <c r="BN1654" s="40">
        <f t="shared" si="369"/>
        <v>100</v>
      </c>
      <c r="BO1654" s="40">
        <f t="shared" si="370"/>
        <v>100</v>
      </c>
      <c r="BP1654" s="40">
        <f t="shared" si="371"/>
        <v>20</v>
      </c>
      <c r="BQ1654" s="41">
        <f t="shared" si="372"/>
        <v>96</v>
      </c>
      <c r="BR1654" s="40">
        <f t="shared" si="373"/>
        <v>82</v>
      </c>
      <c r="BS1654" s="41">
        <f t="shared" si="374"/>
        <v>69</v>
      </c>
      <c r="BT1654" s="41">
        <f t="shared" si="375"/>
        <v>1</v>
      </c>
      <c r="BU1654" s="41">
        <f t="shared" si="376"/>
        <v>20</v>
      </c>
      <c r="BV1654" s="41">
        <f t="shared" si="377"/>
        <v>59</v>
      </c>
    </row>
    <row r="1655" spans="2:74" x14ac:dyDescent="0.3">
      <c r="B1655" s="12" t="s">
        <v>2086</v>
      </c>
      <c r="C1655" s="12">
        <v>403041073</v>
      </c>
      <c r="D1655" s="12" t="s">
        <v>209</v>
      </c>
      <c r="E1655" s="12" t="s">
        <v>172</v>
      </c>
      <c r="F1655" s="12" t="s">
        <v>2084</v>
      </c>
      <c r="G1655" s="12" t="s">
        <v>106</v>
      </c>
      <c r="H1655" s="12" t="s">
        <v>86</v>
      </c>
      <c r="I1655" s="28">
        <v>686700</v>
      </c>
      <c r="J1655" s="28">
        <v>672321</v>
      </c>
      <c r="K1655" s="28">
        <v>583000</v>
      </c>
      <c r="L1655" s="28">
        <v>643000</v>
      </c>
      <c r="M1655" s="28">
        <v>630000</v>
      </c>
      <c r="N1655" s="28">
        <v>550000</v>
      </c>
      <c r="O1655" s="29">
        <v>21</v>
      </c>
      <c r="P1655" s="29">
        <v>20</v>
      </c>
      <c r="Q1655" s="29">
        <v>24</v>
      </c>
      <c r="R1655" s="28">
        <v>530</v>
      </c>
      <c r="S1655" s="28">
        <v>480</v>
      </c>
      <c r="T1655" s="30">
        <v>2.6</v>
      </c>
      <c r="U1655" s="30">
        <v>-0.10000000000000009</v>
      </c>
      <c r="V1655" s="30">
        <v>2.7</v>
      </c>
      <c r="W1655" s="30">
        <v>2.8</v>
      </c>
      <c r="X1655" s="31">
        <v>4.0133974078928207E-2</v>
      </c>
      <c r="Y1655" s="30">
        <v>2.7</v>
      </c>
      <c r="Z1655" s="30">
        <v>0.10000000000000009</v>
      </c>
      <c r="AA1655" s="30">
        <v>2.6</v>
      </c>
      <c r="AB1655" s="30">
        <v>2.5</v>
      </c>
      <c r="AC1655" s="32">
        <v>0.47559224694903085</v>
      </c>
      <c r="AD1655" s="30">
        <v>11.850115964437572</v>
      </c>
      <c r="AE1655" s="12">
        <v>438</v>
      </c>
      <c r="AF1655" s="12">
        <v>349</v>
      </c>
      <c r="AG1655" s="12">
        <v>366</v>
      </c>
      <c r="AH1655" s="33">
        <v>2.3387978142076502</v>
      </c>
      <c r="AI1655" s="34">
        <v>745000</v>
      </c>
      <c r="AJ1655" s="34">
        <v>657000</v>
      </c>
      <c r="AK1655" s="34">
        <v>600000</v>
      </c>
      <c r="AL1655" s="35">
        <v>0.13394216133942161</v>
      </c>
      <c r="AM1655" s="35">
        <v>0.24166666666666667</v>
      </c>
      <c r="AN1655" s="12">
        <v>2.8</v>
      </c>
      <c r="AO1655" s="33">
        <v>0</v>
      </c>
      <c r="AP1655" s="12">
        <v>2.8</v>
      </c>
      <c r="AQ1655" s="32">
        <v>0.11594202898550725</v>
      </c>
      <c r="AR1655" s="34">
        <v>560</v>
      </c>
      <c r="AS1655" s="34">
        <v>520</v>
      </c>
      <c r="AT1655" s="31">
        <v>7.6923076923076927E-2</v>
      </c>
      <c r="AU1655" s="32">
        <v>0.43377969749140266</v>
      </c>
      <c r="AV1655" s="36">
        <v>1114.4000000000001</v>
      </c>
      <c r="AW1655" s="30">
        <v>0.60260000000000002</v>
      </c>
      <c r="AX1655" s="30">
        <v>0.39739999999999998</v>
      </c>
      <c r="AY1655" s="30">
        <v>0.81030000000000002</v>
      </c>
      <c r="AZ1655" s="30">
        <v>0.1575</v>
      </c>
      <c r="BA1655" s="30">
        <v>0.2175</v>
      </c>
      <c r="BB1655" s="30">
        <v>0.33100000000000002</v>
      </c>
      <c r="BC1655" s="30">
        <v>0.40410000000000001</v>
      </c>
      <c r="BD1655" s="37">
        <v>1.5</v>
      </c>
      <c r="BE1655" s="29">
        <v>27</v>
      </c>
      <c r="BF1655" s="38" t="s">
        <v>4384</v>
      </c>
      <c r="BG1655" s="39">
        <v>138.49699809206999</v>
      </c>
      <c r="BH1655" s="39">
        <v>-35.146436000420401</v>
      </c>
      <c r="BI1655" s="40">
        <f t="shared" si="364"/>
        <v>74</v>
      </c>
      <c r="BJ1655" s="40">
        <f t="shared" si="365"/>
        <v>70</v>
      </c>
      <c r="BK1655" s="40">
        <f t="shared" si="366"/>
        <v>96</v>
      </c>
      <c r="BL1655" s="40">
        <f t="shared" si="367"/>
        <v>1</v>
      </c>
      <c r="BM1655" s="40">
        <f t="shared" si="368"/>
        <v>67</v>
      </c>
      <c r="BN1655" s="40">
        <f t="shared" si="369"/>
        <v>100</v>
      </c>
      <c r="BO1655" s="40">
        <f t="shared" si="370"/>
        <v>100</v>
      </c>
      <c r="BP1655" s="40">
        <f t="shared" si="371"/>
        <v>38</v>
      </c>
      <c r="BQ1655" s="41">
        <f t="shared" si="372"/>
        <v>84</v>
      </c>
      <c r="BR1655" s="40">
        <f t="shared" si="373"/>
        <v>32</v>
      </c>
      <c r="BS1655" s="41">
        <f t="shared" si="374"/>
        <v>1</v>
      </c>
      <c r="BT1655" s="41">
        <f t="shared" si="375"/>
        <v>72</v>
      </c>
      <c r="BU1655" s="41">
        <f t="shared" si="376"/>
        <v>15</v>
      </c>
      <c r="BV1655" s="41">
        <f t="shared" si="377"/>
        <v>59</v>
      </c>
    </row>
    <row r="1656" spans="2:74" x14ac:dyDescent="0.3">
      <c r="B1656" s="12" t="s">
        <v>2087</v>
      </c>
      <c r="C1656" s="12">
        <v>502011021</v>
      </c>
      <c r="D1656" s="12" t="s">
        <v>1528</v>
      </c>
      <c r="E1656" s="12" t="s">
        <v>1528</v>
      </c>
      <c r="F1656" s="12" t="s">
        <v>2736</v>
      </c>
      <c r="G1656" s="12" t="s">
        <v>120</v>
      </c>
      <c r="H1656" s="12" t="s">
        <v>86</v>
      </c>
      <c r="I1656" s="28">
        <v>730000</v>
      </c>
      <c r="J1656" s="28">
        <v>729000</v>
      </c>
      <c r="K1656" s="28">
        <v>649000</v>
      </c>
      <c r="L1656" s="28">
        <v>710000</v>
      </c>
      <c r="M1656" s="28">
        <v>675000</v>
      </c>
      <c r="N1656" s="28">
        <v>600000</v>
      </c>
      <c r="O1656" s="29">
        <v>33</v>
      </c>
      <c r="P1656" s="29">
        <v>32</v>
      </c>
      <c r="Q1656" s="29">
        <v>33</v>
      </c>
      <c r="R1656" s="28">
        <v>600</v>
      </c>
      <c r="S1656" s="28">
        <v>580</v>
      </c>
      <c r="T1656" s="30">
        <v>5</v>
      </c>
      <c r="U1656" s="30">
        <v>-0.40000000000000036</v>
      </c>
      <c r="V1656" s="30">
        <v>5.4</v>
      </c>
      <c r="W1656" s="30">
        <v>5.8</v>
      </c>
      <c r="X1656" s="31">
        <v>4.2739726027397264E-2</v>
      </c>
      <c r="Y1656" s="30">
        <v>4.9000000000000004</v>
      </c>
      <c r="Z1656" s="30">
        <v>0.20000000000000018</v>
      </c>
      <c r="AA1656" s="30">
        <v>4.7</v>
      </c>
      <c r="AB1656" s="30">
        <v>2.5</v>
      </c>
      <c r="AC1656" s="32">
        <v>0.37306008754476716</v>
      </c>
      <c r="AD1656" s="30">
        <v>8.7286494842205133</v>
      </c>
      <c r="AE1656" s="12">
        <v>798</v>
      </c>
      <c r="AF1656" s="12">
        <v>674</v>
      </c>
      <c r="AG1656" s="12">
        <v>430</v>
      </c>
      <c r="AH1656" s="33">
        <v>4.149023171285779</v>
      </c>
      <c r="AI1656" s="34">
        <v>685000</v>
      </c>
      <c r="AJ1656" s="34">
        <v>565000</v>
      </c>
      <c r="AK1656" s="34">
        <v>470000</v>
      </c>
      <c r="AL1656" s="35">
        <v>0.21238938053097345</v>
      </c>
      <c r="AM1656" s="35">
        <v>0.45744680851063829</v>
      </c>
      <c r="AN1656" s="12">
        <v>4.4000000000000004</v>
      </c>
      <c r="AO1656" s="33">
        <v>-0.39999999999999947</v>
      </c>
      <c r="AP1656" s="12">
        <v>4.8</v>
      </c>
      <c r="AQ1656" s="32">
        <v>9.3229901269393511E-2</v>
      </c>
      <c r="AR1656" s="34">
        <v>590</v>
      </c>
      <c r="AS1656" s="34">
        <v>550</v>
      </c>
      <c r="AT1656" s="31">
        <v>7.2727272727272724E-2</v>
      </c>
      <c r="AU1656" s="32">
        <v>0.38636785007428381</v>
      </c>
      <c r="AV1656" s="36">
        <v>1608.3200000000002</v>
      </c>
      <c r="AW1656" s="30">
        <v>0.78320000000000001</v>
      </c>
      <c r="AX1656" s="30">
        <v>0.21679999999999999</v>
      </c>
      <c r="AY1656" s="30">
        <v>0.9294</v>
      </c>
      <c r="AZ1656" s="30">
        <v>3.4099999999999998E-2</v>
      </c>
      <c r="BA1656" s="30">
        <v>0.39660000000000001</v>
      </c>
      <c r="BB1656" s="30">
        <v>0.4385</v>
      </c>
      <c r="BC1656" s="30">
        <v>0.14430000000000001</v>
      </c>
      <c r="BD1656" s="37">
        <v>4.5</v>
      </c>
      <c r="BE1656" s="29">
        <v>86</v>
      </c>
      <c r="BF1656" s="38" t="s">
        <v>4385</v>
      </c>
      <c r="BG1656" s="39">
        <v>115.641739259592</v>
      </c>
      <c r="BH1656" s="39">
        <v>-32.701484997225201</v>
      </c>
      <c r="BI1656" s="40">
        <f t="shared" si="364"/>
        <v>34</v>
      </c>
      <c r="BJ1656" s="40">
        <f t="shared" si="365"/>
        <v>44</v>
      </c>
      <c r="BK1656" s="40">
        <f t="shared" si="366"/>
        <v>73</v>
      </c>
      <c r="BL1656" s="40">
        <f t="shared" si="367"/>
        <v>1</v>
      </c>
      <c r="BM1656" s="40">
        <f t="shared" si="368"/>
        <v>100</v>
      </c>
      <c r="BN1656" s="40">
        <f t="shared" si="369"/>
        <v>100</v>
      </c>
      <c r="BO1656" s="40">
        <f t="shared" si="370"/>
        <v>89</v>
      </c>
      <c r="BP1656" s="40">
        <f t="shared" si="371"/>
        <v>77</v>
      </c>
      <c r="BQ1656" s="41">
        <f t="shared" si="372"/>
        <v>93</v>
      </c>
      <c r="BR1656" s="40">
        <f t="shared" si="373"/>
        <v>63</v>
      </c>
      <c r="BS1656" s="41">
        <f t="shared" si="374"/>
        <v>19</v>
      </c>
      <c r="BT1656" s="41">
        <f t="shared" si="375"/>
        <v>36</v>
      </c>
      <c r="BU1656" s="41">
        <f t="shared" si="376"/>
        <v>45</v>
      </c>
      <c r="BV1656" s="41">
        <f t="shared" si="377"/>
        <v>59</v>
      </c>
    </row>
    <row r="1657" spans="2:74" x14ac:dyDescent="0.3">
      <c r="B1657" s="12" t="s">
        <v>2088</v>
      </c>
      <c r="C1657" s="12">
        <v>506041132</v>
      </c>
      <c r="D1657" s="12" t="s">
        <v>906</v>
      </c>
      <c r="E1657" s="12" t="s">
        <v>332</v>
      </c>
      <c r="F1657" s="12" t="s">
        <v>2736</v>
      </c>
      <c r="G1657" s="12" t="s">
        <v>120</v>
      </c>
      <c r="H1657" s="12" t="s">
        <v>86</v>
      </c>
      <c r="I1657" s="28">
        <v>661232</v>
      </c>
      <c r="J1657" s="28">
        <v>650000</v>
      </c>
      <c r="K1657" s="28">
        <v>509850</v>
      </c>
      <c r="L1657" s="28">
        <v>668000</v>
      </c>
      <c r="M1657" s="28">
        <v>640000</v>
      </c>
      <c r="N1657" s="28">
        <v>510000</v>
      </c>
      <c r="O1657" s="29">
        <v>34</v>
      </c>
      <c r="P1657" s="29">
        <v>33</v>
      </c>
      <c r="Q1657" s="29">
        <v>43</v>
      </c>
      <c r="R1657" s="28">
        <v>650</v>
      </c>
      <c r="S1657" s="28">
        <v>550</v>
      </c>
      <c r="T1657" s="30">
        <v>3.2</v>
      </c>
      <c r="U1657" s="30">
        <v>-9.9999999999999645E-2</v>
      </c>
      <c r="V1657" s="30">
        <v>3.3</v>
      </c>
      <c r="W1657" s="30">
        <v>3.3</v>
      </c>
      <c r="X1657" s="31">
        <v>5.111670336583831E-2</v>
      </c>
      <c r="Y1657" s="30">
        <v>4.8</v>
      </c>
      <c r="Z1657" s="30">
        <v>-0.10000000000000053</v>
      </c>
      <c r="AA1657" s="30">
        <v>4.9000000000000004</v>
      </c>
      <c r="AB1657" s="30">
        <v>4.0999999999999996</v>
      </c>
      <c r="AC1657" s="32">
        <v>0.38845859628992152</v>
      </c>
      <c r="AD1657" s="30">
        <v>7.599445400650219</v>
      </c>
      <c r="AE1657" s="12">
        <v>611</v>
      </c>
      <c r="AF1657" s="12">
        <v>506</v>
      </c>
      <c r="AG1657" s="12">
        <v>307</v>
      </c>
      <c r="AH1657" s="33">
        <v>4.7428571428571429</v>
      </c>
      <c r="AI1657" s="34">
        <v>700000</v>
      </c>
      <c r="AJ1657" s="34">
        <v>560000</v>
      </c>
      <c r="AK1657" s="34">
        <v>472650</v>
      </c>
      <c r="AL1657" s="35">
        <v>0.25</v>
      </c>
      <c r="AM1657" s="35">
        <v>0.48101131915793927</v>
      </c>
      <c r="AN1657" s="12">
        <v>3.4</v>
      </c>
      <c r="AO1657" s="33">
        <v>0</v>
      </c>
      <c r="AP1657" s="12">
        <v>3.4</v>
      </c>
      <c r="AQ1657" s="32">
        <v>6.6785799380509894E-2</v>
      </c>
      <c r="AR1657" s="34">
        <v>650</v>
      </c>
      <c r="AS1657" s="34">
        <v>580</v>
      </c>
      <c r="AT1657" s="31">
        <v>0.1206896551724138</v>
      </c>
      <c r="AU1657" s="32">
        <v>0.47344961783504674</v>
      </c>
      <c r="AV1657" s="36">
        <v>1673.2800000000002</v>
      </c>
      <c r="AW1657" s="30">
        <v>0.69910000000000005</v>
      </c>
      <c r="AX1657" s="30">
        <v>0.3009</v>
      </c>
      <c r="AY1657" s="30">
        <v>0.86109999999999998</v>
      </c>
      <c r="AZ1657" s="30">
        <v>0.10929999999999999</v>
      </c>
      <c r="BA1657" s="30">
        <v>0.24429999999999999</v>
      </c>
      <c r="BB1657" s="30">
        <v>0.3977</v>
      </c>
      <c r="BC1657" s="30">
        <v>0.33040000000000003</v>
      </c>
      <c r="BD1657" s="37">
        <v>3</v>
      </c>
      <c r="BE1657" s="29">
        <v>14</v>
      </c>
      <c r="BF1657" s="38" t="s">
        <v>4386</v>
      </c>
      <c r="BG1657" s="39">
        <v>115.971865631425</v>
      </c>
      <c r="BH1657" s="39">
        <v>-32.026601511006596</v>
      </c>
      <c r="BI1657" s="40">
        <f t="shared" si="364"/>
        <v>64</v>
      </c>
      <c r="BJ1657" s="40">
        <f t="shared" si="365"/>
        <v>60</v>
      </c>
      <c r="BK1657" s="40">
        <f t="shared" si="366"/>
        <v>66</v>
      </c>
      <c r="BL1657" s="40">
        <f t="shared" si="367"/>
        <v>1</v>
      </c>
      <c r="BM1657" s="40">
        <f t="shared" si="368"/>
        <v>100</v>
      </c>
      <c r="BN1657" s="40">
        <f t="shared" si="369"/>
        <v>87</v>
      </c>
      <c r="BO1657" s="40">
        <f t="shared" si="370"/>
        <v>100</v>
      </c>
      <c r="BP1657" s="40">
        <f t="shared" si="371"/>
        <v>44</v>
      </c>
      <c r="BQ1657" s="41">
        <f t="shared" si="372"/>
        <v>100</v>
      </c>
      <c r="BR1657" s="40">
        <f t="shared" si="373"/>
        <v>74</v>
      </c>
      <c r="BS1657" s="41">
        <f t="shared" si="374"/>
        <v>9</v>
      </c>
      <c r="BT1657" s="41">
        <f t="shared" si="375"/>
        <v>37</v>
      </c>
      <c r="BU1657" s="41">
        <f t="shared" si="376"/>
        <v>30</v>
      </c>
      <c r="BV1657" s="41">
        <f t="shared" si="377"/>
        <v>59</v>
      </c>
    </row>
    <row r="1658" spans="2:74" x14ac:dyDescent="0.3">
      <c r="B1658" s="12" t="s">
        <v>2089</v>
      </c>
      <c r="C1658" s="12">
        <v>507051312</v>
      </c>
      <c r="D1658" s="12" t="s">
        <v>1539</v>
      </c>
      <c r="E1658" s="12" t="s">
        <v>281</v>
      </c>
      <c r="F1658" s="12" t="s">
        <v>2736</v>
      </c>
      <c r="G1658" s="12" t="s">
        <v>120</v>
      </c>
      <c r="H1658" s="12" t="s">
        <v>86</v>
      </c>
      <c r="I1658" s="28">
        <v>654050</v>
      </c>
      <c r="J1658" s="28">
        <v>644550</v>
      </c>
      <c r="K1658" s="28">
        <v>499000</v>
      </c>
      <c r="L1658" s="28">
        <v>670000</v>
      </c>
      <c r="M1658" s="28">
        <v>660000</v>
      </c>
      <c r="N1658" s="28">
        <v>538000</v>
      </c>
      <c r="O1658" s="29">
        <v>32</v>
      </c>
      <c r="P1658" s="29">
        <v>30</v>
      </c>
      <c r="Q1658" s="29">
        <v>31</v>
      </c>
      <c r="R1658" s="28">
        <v>630</v>
      </c>
      <c r="S1658" s="28">
        <v>580</v>
      </c>
      <c r="T1658" s="30">
        <v>5.5</v>
      </c>
      <c r="U1658" s="30">
        <v>0.40000000000000036</v>
      </c>
      <c r="V1658" s="30">
        <v>5.0999999999999996</v>
      </c>
      <c r="W1658" s="30">
        <v>6.1</v>
      </c>
      <c r="X1658" s="31">
        <v>5.0087913768060544E-2</v>
      </c>
      <c r="Y1658" s="30">
        <v>15.6</v>
      </c>
      <c r="Z1658" s="30">
        <v>1.7999999999999989</v>
      </c>
      <c r="AA1658" s="30">
        <v>13.8</v>
      </c>
      <c r="AB1658" s="30">
        <v>7</v>
      </c>
      <c r="AC1658" s="32">
        <v>0.28742973939703625</v>
      </c>
      <c r="AD1658" s="30">
        <v>5.7385049161364945</v>
      </c>
      <c r="AE1658" s="12">
        <v>774</v>
      </c>
      <c r="AF1658" s="12">
        <v>654</v>
      </c>
      <c r="AG1658" s="12">
        <v>434</v>
      </c>
      <c r="AH1658" s="33">
        <v>3.9794079794079793</v>
      </c>
      <c r="AI1658" s="34">
        <v>700000</v>
      </c>
      <c r="AJ1658" s="34">
        <v>565000</v>
      </c>
      <c r="AK1658" s="34">
        <v>470000</v>
      </c>
      <c r="AL1658" s="35">
        <v>0.23893805309734514</v>
      </c>
      <c r="AM1658" s="35">
        <v>0.48936170212765956</v>
      </c>
      <c r="AN1658" s="12">
        <v>4.5999999999999996</v>
      </c>
      <c r="AO1658" s="33">
        <v>-0.5</v>
      </c>
      <c r="AP1658" s="12">
        <v>5.0999999999999996</v>
      </c>
      <c r="AQ1658" s="32">
        <v>8.666666666666667E-2</v>
      </c>
      <c r="AR1658" s="34">
        <v>610</v>
      </c>
      <c r="AS1658" s="34">
        <v>550</v>
      </c>
      <c r="AT1658" s="31">
        <v>0.10909090909090909</v>
      </c>
      <c r="AU1658" s="32">
        <v>0.46877209083114707</v>
      </c>
      <c r="AV1658" s="36">
        <v>2191.84</v>
      </c>
      <c r="AW1658" s="30">
        <v>0.77700000000000002</v>
      </c>
      <c r="AX1658" s="30">
        <v>0.223</v>
      </c>
      <c r="AY1658" s="30">
        <v>0.92959999999999998</v>
      </c>
      <c r="AZ1658" s="30">
        <v>3.5299999999999998E-2</v>
      </c>
      <c r="BA1658" s="30">
        <v>0.159</v>
      </c>
      <c r="BB1658" s="30">
        <v>0.58660000000000001</v>
      </c>
      <c r="BC1658" s="30">
        <v>0.23400000000000001</v>
      </c>
      <c r="BD1658" s="37">
        <v>6</v>
      </c>
      <c r="BE1658" s="29">
        <v>41</v>
      </c>
      <c r="BF1658" s="38" t="s">
        <v>4387</v>
      </c>
      <c r="BG1658" s="39">
        <v>115.835825910076</v>
      </c>
      <c r="BH1658" s="39">
        <v>-32.320710327194398</v>
      </c>
      <c r="BI1658" s="40">
        <f t="shared" si="364"/>
        <v>26</v>
      </c>
      <c r="BJ1658" s="40">
        <f t="shared" si="365"/>
        <v>41</v>
      </c>
      <c r="BK1658" s="40">
        <f t="shared" si="366"/>
        <v>76</v>
      </c>
      <c r="BL1658" s="40">
        <f t="shared" si="367"/>
        <v>1</v>
      </c>
      <c r="BM1658" s="40">
        <f t="shared" si="368"/>
        <v>100</v>
      </c>
      <c r="BN1658" s="40">
        <f t="shared" si="369"/>
        <v>100</v>
      </c>
      <c r="BO1658" s="40">
        <f t="shared" si="370"/>
        <v>100</v>
      </c>
      <c r="BP1658" s="40">
        <f t="shared" si="371"/>
        <v>25</v>
      </c>
      <c r="BQ1658" s="41">
        <f t="shared" si="372"/>
        <v>100</v>
      </c>
      <c r="BR1658" s="40">
        <f t="shared" si="373"/>
        <v>93</v>
      </c>
      <c r="BS1658" s="41">
        <f t="shared" si="374"/>
        <v>75</v>
      </c>
      <c r="BT1658" s="41">
        <f t="shared" si="375"/>
        <v>1</v>
      </c>
      <c r="BU1658" s="41">
        <f t="shared" si="376"/>
        <v>60</v>
      </c>
      <c r="BV1658" s="41">
        <f t="shared" si="377"/>
        <v>59</v>
      </c>
    </row>
    <row r="1659" spans="2:74" x14ac:dyDescent="0.3">
      <c r="B1659" s="12" t="s">
        <v>2090</v>
      </c>
      <c r="C1659" s="12">
        <v>507051313</v>
      </c>
      <c r="D1659" s="12" t="s">
        <v>1539</v>
      </c>
      <c r="E1659" s="12" t="s">
        <v>281</v>
      </c>
      <c r="F1659" s="12" t="s">
        <v>2736</v>
      </c>
      <c r="G1659" s="12" t="s">
        <v>120</v>
      </c>
      <c r="H1659" s="12" t="s">
        <v>86</v>
      </c>
      <c r="I1659" s="28">
        <v>699000</v>
      </c>
      <c r="J1659" s="28">
        <v>676000</v>
      </c>
      <c r="K1659" s="28">
        <v>566500</v>
      </c>
      <c r="L1659" s="28">
        <v>723000</v>
      </c>
      <c r="M1659" s="28">
        <v>701000</v>
      </c>
      <c r="N1659" s="28">
        <v>575000</v>
      </c>
      <c r="O1659" s="29">
        <v>35</v>
      </c>
      <c r="P1659" s="29">
        <v>31</v>
      </c>
      <c r="Q1659" s="29">
        <v>29</v>
      </c>
      <c r="R1659" s="28">
        <v>630</v>
      </c>
      <c r="S1659" s="28">
        <v>580</v>
      </c>
      <c r="T1659" s="30">
        <v>5.5</v>
      </c>
      <c r="U1659" s="30">
        <v>-9.9999999999999645E-2</v>
      </c>
      <c r="V1659" s="30">
        <v>5.6</v>
      </c>
      <c r="W1659" s="30">
        <v>6</v>
      </c>
      <c r="X1659" s="31">
        <v>4.6866952789699573E-2</v>
      </c>
      <c r="Y1659" s="30">
        <v>8.3000000000000007</v>
      </c>
      <c r="Z1659" s="30">
        <v>0.50000000000000089</v>
      </c>
      <c r="AA1659" s="30">
        <v>7.8</v>
      </c>
      <c r="AB1659" s="30">
        <v>5.2</v>
      </c>
      <c r="AC1659" s="32">
        <v>0.2602961591855622</v>
      </c>
      <c r="AD1659" s="30">
        <v>5.5539381950765563</v>
      </c>
      <c r="AE1659" s="12">
        <v>774</v>
      </c>
      <c r="AF1659" s="12">
        <v>654</v>
      </c>
      <c r="AG1659" s="12">
        <v>434</v>
      </c>
      <c r="AH1659" s="33">
        <v>3.9794079794079793</v>
      </c>
      <c r="AI1659" s="34">
        <v>700000</v>
      </c>
      <c r="AJ1659" s="34">
        <v>565000</v>
      </c>
      <c r="AK1659" s="34">
        <v>470000</v>
      </c>
      <c r="AL1659" s="35">
        <v>0.23893805309734514</v>
      </c>
      <c r="AM1659" s="35">
        <v>0.48936170212765956</v>
      </c>
      <c r="AN1659" s="12">
        <v>4.5999999999999996</v>
      </c>
      <c r="AO1659" s="33">
        <v>-0.5</v>
      </c>
      <c r="AP1659" s="12">
        <v>5.0999999999999996</v>
      </c>
      <c r="AQ1659" s="32">
        <v>8.666666666666667E-2</v>
      </c>
      <c r="AR1659" s="34">
        <v>610</v>
      </c>
      <c r="AS1659" s="34">
        <v>550</v>
      </c>
      <c r="AT1659" s="31">
        <v>0.10909090909090909</v>
      </c>
      <c r="AU1659" s="32">
        <v>0.46877209083114707</v>
      </c>
      <c r="AV1659" s="36">
        <v>2420.3200000000002</v>
      </c>
      <c r="AW1659" s="30">
        <v>0.82520000000000004</v>
      </c>
      <c r="AX1659" s="30">
        <v>0.17480000000000001</v>
      </c>
      <c r="AY1659" s="30">
        <v>0.9667</v>
      </c>
      <c r="AZ1659" s="30">
        <v>3.2500000000000001E-2</v>
      </c>
      <c r="BA1659" s="30">
        <v>0.15890000000000001</v>
      </c>
      <c r="BB1659" s="30">
        <v>0.59599999999999997</v>
      </c>
      <c r="BC1659" s="30">
        <v>0.21659999999999999</v>
      </c>
      <c r="BD1659" s="37">
        <v>4</v>
      </c>
      <c r="BE1659" s="29">
        <v>45</v>
      </c>
      <c r="BF1659" s="38" t="s">
        <v>4388</v>
      </c>
      <c r="BG1659" s="39">
        <v>115.809993180467</v>
      </c>
      <c r="BH1659" s="39">
        <v>-32.355176071295702</v>
      </c>
      <c r="BI1659" s="40">
        <f t="shared" si="364"/>
        <v>26</v>
      </c>
      <c r="BJ1659" s="40">
        <f t="shared" si="365"/>
        <v>41</v>
      </c>
      <c r="BK1659" s="40">
        <f t="shared" si="366"/>
        <v>76</v>
      </c>
      <c r="BL1659" s="40">
        <f t="shared" si="367"/>
        <v>1</v>
      </c>
      <c r="BM1659" s="40">
        <f t="shared" si="368"/>
        <v>100</v>
      </c>
      <c r="BN1659" s="40">
        <f t="shared" si="369"/>
        <v>100</v>
      </c>
      <c r="BO1659" s="40">
        <f t="shared" si="370"/>
        <v>100</v>
      </c>
      <c r="BP1659" s="40">
        <f t="shared" si="371"/>
        <v>25</v>
      </c>
      <c r="BQ1659" s="41">
        <f t="shared" si="372"/>
        <v>100</v>
      </c>
      <c r="BR1659" s="40">
        <f t="shared" si="373"/>
        <v>95</v>
      </c>
      <c r="BS1659" s="41">
        <f t="shared" si="374"/>
        <v>93</v>
      </c>
      <c r="BT1659" s="41">
        <f t="shared" si="375"/>
        <v>1</v>
      </c>
      <c r="BU1659" s="41">
        <f t="shared" si="376"/>
        <v>40</v>
      </c>
      <c r="BV1659" s="41">
        <f t="shared" si="377"/>
        <v>59</v>
      </c>
    </row>
    <row r="1660" spans="2:74" x14ac:dyDescent="0.3">
      <c r="B1660" s="12" t="s">
        <v>2091</v>
      </c>
      <c r="C1660" s="12">
        <v>510011265</v>
      </c>
      <c r="D1660" s="12" t="s">
        <v>2092</v>
      </c>
      <c r="E1660" s="12" t="s">
        <v>2093</v>
      </c>
      <c r="F1660" s="12" t="s">
        <v>2720</v>
      </c>
      <c r="G1660" s="12" t="s">
        <v>120</v>
      </c>
      <c r="H1660" s="12" t="s">
        <v>86</v>
      </c>
      <c r="I1660" s="28">
        <v>459000</v>
      </c>
      <c r="J1660" s="28">
        <v>459000</v>
      </c>
      <c r="K1660" s="28">
        <v>436500</v>
      </c>
      <c r="L1660" s="28">
        <v>450000</v>
      </c>
      <c r="M1660" s="28">
        <v>430000</v>
      </c>
      <c r="N1660" s="28">
        <v>400000</v>
      </c>
      <c r="O1660" s="29">
        <v>102</v>
      </c>
      <c r="P1660" s="29">
        <v>141</v>
      </c>
      <c r="Q1660" s="29">
        <v>141</v>
      </c>
      <c r="R1660" s="28">
        <v>600</v>
      </c>
      <c r="S1660" s="28">
        <v>550</v>
      </c>
      <c r="T1660" s="30">
        <v>1.2</v>
      </c>
      <c r="U1660" s="30">
        <v>-0.19999999999999996</v>
      </c>
      <c r="V1660" s="30">
        <v>1.4</v>
      </c>
      <c r="W1660" s="30">
        <v>1.4</v>
      </c>
      <c r="X1660" s="31">
        <v>6.7973856209150321E-2</v>
      </c>
      <c r="Y1660" s="30">
        <v>0.9</v>
      </c>
      <c r="Z1660" s="30">
        <v>-9.9999999999999978E-2</v>
      </c>
      <c r="AA1660" s="30">
        <v>1</v>
      </c>
      <c r="AB1660" s="30">
        <v>1.3</v>
      </c>
      <c r="AC1660" s="32">
        <v>0.28832846378594496</v>
      </c>
      <c r="AD1660" s="30">
        <v>4.2417552845432285</v>
      </c>
      <c r="AE1660" s="12">
        <v>148</v>
      </c>
      <c r="AF1660" s="12">
        <v>151</v>
      </c>
      <c r="AG1660" s="12">
        <v>145</v>
      </c>
      <c r="AH1660" s="33">
        <v>5.440514469453376</v>
      </c>
      <c r="AI1660" s="34">
        <v>710000</v>
      </c>
      <c r="AJ1660" s="34">
        <v>645000</v>
      </c>
      <c r="AK1660" s="34">
        <v>650000</v>
      </c>
      <c r="AL1660" s="35">
        <v>0.10077519379844961</v>
      </c>
      <c r="AM1660" s="35">
        <v>9.2307692307692313E-2</v>
      </c>
      <c r="AN1660" s="12">
        <v>2.2999999999999998</v>
      </c>
      <c r="AO1660" s="33">
        <v>0</v>
      </c>
      <c r="AP1660" s="12">
        <v>2.2999999999999998</v>
      </c>
      <c r="AQ1660" s="32">
        <v>4.0039447731755426E-2</v>
      </c>
      <c r="AR1660" s="34">
        <v>900</v>
      </c>
      <c r="AS1660" s="34">
        <v>780</v>
      </c>
      <c r="AT1660" s="31">
        <v>0.15384615384615385</v>
      </c>
      <c r="AU1660" s="32">
        <v>0.40876395846441171</v>
      </c>
      <c r="AV1660" s="36">
        <v>2080.96</v>
      </c>
      <c r="AW1660" s="30">
        <v>0.70189999999999997</v>
      </c>
      <c r="AX1660" s="30">
        <v>0.29809999999999998</v>
      </c>
      <c r="AY1660" s="30">
        <v>0.68759999999999999</v>
      </c>
      <c r="AZ1660" s="30">
        <v>0.11260000000000001</v>
      </c>
      <c r="BA1660" s="30">
        <v>0.14749999999999999</v>
      </c>
      <c r="BB1660" s="30">
        <v>0.14280000000000001</v>
      </c>
      <c r="BC1660" s="30">
        <v>0.6008</v>
      </c>
      <c r="BD1660" s="37">
        <v>1</v>
      </c>
      <c r="BE1660" s="29">
        <v>2129</v>
      </c>
      <c r="BF1660" s="38" t="s">
        <v>4389</v>
      </c>
      <c r="BG1660" s="39">
        <v>126.587514273894</v>
      </c>
      <c r="BH1660" s="39">
        <v>-15.487221645616399</v>
      </c>
      <c r="BI1660" s="40">
        <f t="shared" si="364"/>
        <v>97</v>
      </c>
      <c r="BJ1660" s="40">
        <f t="shared" si="365"/>
        <v>79</v>
      </c>
      <c r="BK1660" s="40">
        <f t="shared" si="366"/>
        <v>57</v>
      </c>
      <c r="BL1660" s="40">
        <f t="shared" si="367"/>
        <v>1</v>
      </c>
      <c r="BM1660" s="40">
        <f t="shared" si="368"/>
        <v>51</v>
      </c>
      <c r="BN1660" s="40">
        <f t="shared" si="369"/>
        <v>47</v>
      </c>
      <c r="BO1660" s="40">
        <f t="shared" si="370"/>
        <v>1</v>
      </c>
      <c r="BP1660" s="40">
        <f t="shared" si="371"/>
        <v>22</v>
      </c>
      <c r="BQ1660" s="41">
        <f t="shared" si="372"/>
        <v>100</v>
      </c>
      <c r="BR1660" s="40">
        <f t="shared" si="373"/>
        <v>100</v>
      </c>
      <c r="BS1660" s="41">
        <f t="shared" si="374"/>
        <v>75</v>
      </c>
      <c r="BT1660" s="41">
        <f t="shared" si="375"/>
        <v>100</v>
      </c>
      <c r="BU1660" s="41">
        <f t="shared" si="376"/>
        <v>10</v>
      </c>
      <c r="BV1660" s="41">
        <f t="shared" si="377"/>
        <v>59</v>
      </c>
    </row>
    <row r="1661" spans="2:74" x14ac:dyDescent="0.3">
      <c r="B1661" s="12" t="s">
        <v>2094</v>
      </c>
      <c r="C1661" s="12">
        <v>510031273</v>
      </c>
      <c r="D1661" s="12" t="s">
        <v>2095</v>
      </c>
      <c r="E1661" s="12" t="s">
        <v>2093</v>
      </c>
      <c r="F1661" s="12" t="s">
        <v>2720</v>
      </c>
      <c r="G1661" s="12" t="s">
        <v>120</v>
      </c>
      <c r="H1661" s="12" t="s">
        <v>86</v>
      </c>
      <c r="I1661" s="28">
        <v>673400</v>
      </c>
      <c r="J1661" s="28">
        <v>643800</v>
      </c>
      <c r="K1661" s="28">
        <v>698400</v>
      </c>
      <c r="L1661" s="28">
        <v>750000</v>
      </c>
      <c r="M1661" s="28">
        <v>700000</v>
      </c>
      <c r="N1661" s="28">
        <v>690000</v>
      </c>
      <c r="O1661" s="29">
        <v>50</v>
      </c>
      <c r="P1661" s="29">
        <v>48</v>
      </c>
      <c r="Q1661" s="29">
        <v>61</v>
      </c>
      <c r="R1661" s="28">
        <v>1000</v>
      </c>
      <c r="S1661" s="28">
        <v>1000</v>
      </c>
      <c r="T1661" s="30">
        <v>1.1000000000000001</v>
      </c>
      <c r="U1661" s="30">
        <v>0</v>
      </c>
      <c r="V1661" s="30">
        <v>1.1000000000000001</v>
      </c>
      <c r="W1661" s="30">
        <v>1.1000000000000001</v>
      </c>
      <c r="X1661" s="31">
        <v>7.7220077220077218E-2</v>
      </c>
      <c r="Y1661" s="30">
        <v>2</v>
      </c>
      <c r="Z1661" s="30">
        <v>-0.20000000000000018</v>
      </c>
      <c r="AA1661" s="30">
        <v>2.2000000000000002</v>
      </c>
      <c r="AB1661" s="30">
        <v>1.8</v>
      </c>
      <c r="AC1661" s="32">
        <v>0.29931516689813703</v>
      </c>
      <c r="AD1661" s="30">
        <v>3.8761314113308747</v>
      </c>
      <c r="AE1661" s="12">
        <v>107</v>
      </c>
      <c r="AF1661" s="12">
        <v>127</v>
      </c>
      <c r="AG1661" s="12">
        <v>133</v>
      </c>
      <c r="AH1661" s="33">
        <v>3.7840909090909092</v>
      </c>
      <c r="AI1661" s="34">
        <v>625000</v>
      </c>
      <c r="AJ1661" s="34">
        <v>560000</v>
      </c>
      <c r="AK1661" s="34">
        <v>572500</v>
      </c>
      <c r="AL1661" s="35">
        <v>0.11607142857142858</v>
      </c>
      <c r="AM1661" s="35">
        <v>9.1703056768558958E-2</v>
      </c>
      <c r="AN1661" s="12">
        <v>2.4</v>
      </c>
      <c r="AO1661" s="33">
        <v>0.19999999999999973</v>
      </c>
      <c r="AP1661" s="12">
        <v>2.2000000000000002</v>
      </c>
      <c r="AQ1661" s="32">
        <v>1.3636363636363636E-2</v>
      </c>
      <c r="AR1661" s="34">
        <v>1100</v>
      </c>
      <c r="AS1661" s="34">
        <v>1060</v>
      </c>
      <c r="AT1661" s="31">
        <v>3.7735849056603772E-2</v>
      </c>
      <c r="AU1661" s="32">
        <v>0.6559385354252476</v>
      </c>
      <c r="AV1661" s="36">
        <v>3340.9600000000005</v>
      </c>
      <c r="AW1661" s="30">
        <v>0.77359999999999995</v>
      </c>
      <c r="AX1661" s="30">
        <v>0.22639999999999999</v>
      </c>
      <c r="AY1661" s="30">
        <v>0.75719999999999998</v>
      </c>
      <c r="AZ1661" s="30">
        <v>0.17519999999999999</v>
      </c>
      <c r="BA1661" s="30">
        <v>0.1045</v>
      </c>
      <c r="BB1661" s="30">
        <v>0.1857</v>
      </c>
      <c r="BC1661" s="30">
        <v>0.63749999999999996</v>
      </c>
      <c r="BD1661" s="37">
        <v>8</v>
      </c>
      <c r="BE1661" s="29">
        <v>1209</v>
      </c>
      <c r="BF1661" s="38" t="s">
        <v>4390</v>
      </c>
      <c r="BG1661" s="39">
        <v>116.948124182001</v>
      </c>
      <c r="BH1661" s="39">
        <v>-21.123268377735201</v>
      </c>
      <c r="BI1661" s="40">
        <f t="shared" si="364"/>
        <v>98</v>
      </c>
      <c r="BJ1661" s="40">
        <f t="shared" si="365"/>
        <v>77</v>
      </c>
      <c r="BK1661" s="40">
        <f t="shared" si="366"/>
        <v>78</v>
      </c>
      <c r="BL1661" s="40">
        <f t="shared" si="367"/>
        <v>1</v>
      </c>
      <c r="BM1661" s="40">
        <f t="shared" si="368"/>
        <v>58</v>
      </c>
      <c r="BN1661" s="40">
        <f t="shared" si="369"/>
        <v>7</v>
      </c>
      <c r="BO1661" s="40">
        <f t="shared" si="370"/>
        <v>1</v>
      </c>
      <c r="BP1661" s="40">
        <f t="shared" si="371"/>
        <v>13</v>
      </c>
      <c r="BQ1661" s="41">
        <f t="shared" si="372"/>
        <v>100</v>
      </c>
      <c r="BR1661" s="40">
        <f t="shared" si="373"/>
        <v>100</v>
      </c>
      <c r="BS1661" s="41">
        <f t="shared" si="374"/>
        <v>67</v>
      </c>
      <c r="BT1661" s="41">
        <f t="shared" si="375"/>
        <v>84</v>
      </c>
      <c r="BU1661" s="41">
        <f t="shared" si="376"/>
        <v>80</v>
      </c>
      <c r="BV1661" s="41">
        <f t="shared" si="377"/>
        <v>59</v>
      </c>
    </row>
    <row r="1662" spans="2:74" x14ac:dyDescent="0.3">
      <c r="B1662" s="12" t="s">
        <v>2096</v>
      </c>
      <c r="C1662" s="12">
        <v>511031283</v>
      </c>
      <c r="D1662" s="12" t="s">
        <v>2097</v>
      </c>
      <c r="E1662" s="12" t="s">
        <v>337</v>
      </c>
      <c r="F1662" s="12" t="s">
        <v>2720</v>
      </c>
      <c r="G1662" s="12" t="s">
        <v>120</v>
      </c>
      <c r="H1662" s="12" t="s">
        <v>86</v>
      </c>
      <c r="I1662" s="28">
        <v>169000</v>
      </c>
      <c r="J1662" s="28">
        <v>169000</v>
      </c>
      <c r="K1662" s="28">
        <v>199000</v>
      </c>
      <c r="L1662" s="28">
        <v>0</v>
      </c>
      <c r="M1662" s="28">
        <v>0</v>
      </c>
      <c r="N1662" s="28">
        <v>250000</v>
      </c>
      <c r="O1662" s="29">
        <v>67</v>
      </c>
      <c r="P1662" s="29">
        <v>36</v>
      </c>
      <c r="Q1662" s="29">
        <v>81</v>
      </c>
      <c r="R1662" s="28">
        <v>300</v>
      </c>
      <c r="S1662" s="28">
        <v>0</v>
      </c>
      <c r="T1662" s="30">
        <v>0.2</v>
      </c>
      <c r="U1662" s="30">
        <v>0.1</v>
      </c>
      <c r="V1662" s="30">
        <v>0.1</v>
      </c>
      <c r="W1662" s="30">
        <v>0.1</v>
      </c>
      <c r="X1662" s="31">
        <v>9.2307692307692313E-2</v>
      </c>
      <c r="Y1662" s="30">
        <v>0.2</v>
      </c>
      <c r="Z1662" s="30">
        <v>0.1</v>
      </c>
      <c r="AA1662" s="30">
        <v>0.1</v>
      </c>
      <c r="AB1662" s="30">
        <v>0</v>
      </c>
      <c r="AC1662" s="32">
        <v>0.19064565327910521</v>
      </c>
      <c r="AD1662" s="30">
        <v>2.06532791052364</v>
      </c>
      <c r="AE1662" s="12">
        <v>256</v>
      </c>
      <c r="AF1662" s="12">
        <v>239</v>
      </c>
      <c r="AG1662" s="12">
        <v>255</v>
      </c>
      <c r="AH1662" s="33">
        <v>4.7809523809523808</v>
      </c>
      <c r="AI1662" s="34">
        <v>330000</v>
      </c>
      <c r="AJ1662" s="34">
        <v>307500</v>
      </c>
      <c r="AK1662" s="34">
        <v>290000</v>
      </c>
      <c r="AL1662" s="35">
        <v>7.3170731707317069E-2</v>
      </c>
      <c r="AM1662" s="35">
        <v>0.13793103448275862</v>
      </c>
      <c r="AN1662" s="12">
        <v>3.2</v>
      </c>
      <c r="AO1662" s="33">
        <v>-9.9999999999999645E-2</v>
      </c>
      <c r="AP1662" s="12">
        <v>3.3</v>
      </c>
      <c r="AQ1662" s="32">
        <v>2.0092735703245751E-3</v>
      </c>
      <c r="AR1662" s="34">
        <v>560</v>
      </c>
      <c r="AS1662" s="34">
        <v>550</v>
      </c>
      <c r="AT1662" s="31">
        <v>1.8181818181818181E-2</v>
      </c>
      <c r="AU1662" s="32">
        <v>0.1076923076923077</v>
      </c>
      <c r="AV1662" s="36">
        <v>1573.6000000000001</v>
      </c>
      <c r="AW1662" s="30">
        <v>0.67430000000000001</v>
      </c>
      <c r="AX1662" s="30">
        <v>0.32569999999999999</v>
      </c>
      <c r="AY1662" s="30">
        <v>0.82540000000000002</v>
      </c>
      <c r="AZ1662" s="30">
        <v>5.8599999999999999E-2</v>
      </c>
      <c r="BA1662" s="30">
        <v>0.1171</v>
      </c>
      <c r="BB1662" s="30">
        <v>4.6399999999999997E-2</v>
      </c>
      <c r="BC1662" s="30">
        <v>0.60660000000000003</v>
      </c>
      <c r="BD1662" s="37">
        <v>1.5</v>
      </c>
      <c r="BE1662" s="29">
        <v>1071</v>
      </c>
      <c r="BF1662" s="38" t="s">
        <v>4391</v>
      </c>
      <c r="BG1662" s="39">
        <v>125.390464881638</v>
      </c>
      <c r="BH1662" s="39">
        <v>-27.0593092080241</v>
      </c>
      <c r="BI1662" s="40">
        <f t="shared" si="364"/>
        <v>100</v>
      </c>
      <c r="BJ1662" s="40">
        <f t="shared" si="365"/>
        <v>64</v>
      </c>
      <c r="BK1662" s="40">
        <f t="shared" si="366"/>
        <v>66</v>
      </c>
      <c r="BL1662" s="40">
        <f t="shared" si="367"/>
        <v>64</v>
      </c>
      <c r="BM1662" s="40">
        <f t="shared" si="368"/>
        <v>37</v>
      </c>
      <c r="BN1662" s="40">
        <f t="shared" si="369"/>
        <v>1</v>
      </c>
      <c r="BO1662" s="40">
        <f t="shared" si="370"/>
        <v>1</v>
      </c>
      <c r="BP1662" s="40">
        <f t="shared" si="371"/>
        <v>16</v>
      </c>
      <c r="BQ1662" s="41">
        <f t="shared" si="372"/>
        <v>100</v>
      </c>
      <c r="BR1662" s="40">
        <f t="shared" si="373"/>
        <v>100</v>
      </c>
      <c r="BS1662" s="41">
        <f t="shared" si="374"/>
        <v>100</v>
      </c>
      <c r="BT1662" s="41">
        <f t="shared" si="375"/>
        <v>100</v>
      </c>
      <c r="BU1662" s="41">
        <f t="shared" si="376"/>
        <v>15</v>
      </c>
      <c r="BV1662" s="41">
        <f t="shared" si="377"/>
        <v>59</v>
      </c>
    </row>
    <row r="1663" spans="2:74" x14ac:dyDescent="0.3">
      <c r="B1663" s="12" t="s">
        <v>2098</v>
      </c>
      <c r="C1663" s="12">
        <v>511041286</v>
      </c>
      <c r="D1663" s="12" t="s">
        <v>336</v>
      </c>
      <c r="E1663" s="12" t="s">
        <v>337</v>
      </c>
      <c r="F1663" s="12" t="s">
        <v>2363</v>
      </c>
      <c r="G1663" s="12" t="s">
        <v>120</v>
      </c>
      <c r="H1663" s="12" t="s">
        <v>86</v>
      </c>
      <c r="I1663" s="28">
        <v>359000</v>
      </c>
      <c r="J1663" s="28">
        <v>350000</v>
      </c>
      <c r="K1663" s="28">
        <v>299000</v>
      </c>
      <c r="L1663" s="28">
        <v>325000</v>
      </c>
      <c r="M1663" s="28">
        <v>310000</v>
      </c>
      <c r="N1663" s="28">
        <v>235000</v>
      </c>
      <c r="O1663" s="29">
        <v>38</v>
      </c>
      <c r="P1663" s="29">
        <v>43</v>
      </c>
      <c r="Q1663" s="29">
        <v>70</v>
      </c>
      <c r="R1663" s="28">
        <v>420</v>
      </c>
      <c r="S1663" s="28">
        <v>350</v>
      </c>
      <c r="T1663" s="30">
        <v>5.3</v>
      </c>
      <c r="U1663" s="30">
        <v>-0.5</v>
      </c>
      <c r="V1663" s="30">
        <v>5.8</v>
      </c>
      <c r="W1663" s="30">
        <v>4.7</v>
      </c>
      <c r="X1663" s="31">
        <v>6.0835654596100276E-2</v>
      </c>
      <c r="Y1663" s="30">
        <v>3.7</v>
      </c>
      <c r="Z1663" s="30">
        <v>-9.9999999999999645E-2</v>
      </c>
      <c r="AA1663" s="30">
        <v>3.8</v>
      </c>
      <c r="AB1663" s="30">
        <v>2</v>
      </c>
      <c r="AC1663" s="32">
        <v>0.24146812620734062</v>
      </c>
      <c r="AD1663" s="30">
        <v>3.9691876056975861</v>
      </c>
      <c r="AE1663" s="12">
        <v>339</v>
      </c>
      <c r="AF1663" s="12">
        <v>350</v>
      </c>
      <c r="AG1663" s="12">
        <v>426</v>
      </c>
      <c r="AH1663" s="33">
        <v>2.9844097995545655</v>
      </c>
      <c r="AI1663" s="34">
        <v>450000</v>
      </c>
      <c r="AJ1663" s="34">
        <v>378000</v>
      </c>
      <c r="AK1663" s="34">
        <v>365000</v>
      </c>
      <c r="AL1663" s="35">
        <v>0.19047619047619047</v>
      </c>
      <c r="AM1663" s="35">
        <v>0.23287671232876711</v>
      </c>
      <c r="AN1663" s="12">
        <v>3.9</v>
      </c>
      <c r="AO1663" s="33">
        <v>0.5</v>
      </c>
      <c r="AP1663" s="12">
        <v>3.4</v>
      </c>
      <c r="AQ1663" s="32">
        <v>3.8461538461538464E-2</v>
      </c>
      <c r="AR1663" s="34">
        <v>500</v>
      </c>
      <c r="AS1663" s="34">
        <v>440</v>
      </c>
      <c r="AT1663" s="31">
        <v>0.13636363636363635</v>
      </c>
      <c r="AU1663" s="32">
        <v>0.46512603045546791</v>
      </c>
      <c r="AV1663" s="36">
        <v>1739.3600000000001</v>
      </c>
      <c r="AW1663" s="30">
        <v>0.75680000000000003</v>
      </c>
      <c r="AX1663" s="30">
        <v>0.2432</v>
      </c>
      <c r="AY1663" s="30">
        <v>0.94730000000000003</v>
      </c>
      <c r="AZ1663" s="30">
        <v>4.1599999999999998E-2</v>
      </c>
      <c r="BA1663" s="30">
        <v>0.31669999999999998</v>
      </c>
      <c r="BB1663" s="30">
        <v>0.436</v>
      </c>
      <c r="BC1663" s="30">
        <v>0.21129999999999999</v>
      </c>
      <c r="BD1663" s="37">
        <v>3.5</v>
      </c>
      <c r="BE1663" s="29">
        <v>367</v>
      </c>
      <c r="BF1663" s="38" t="s">
        <v>4392</v>
      </c>
      <c r="BG1663" s="39">
        <v>114.67251270323401</v>
      </c>
      <c r="BH1663" s="39">
        <v>-28.8100860364925</v>
      </c>
      <c r="BI1663" s="40">
        <f t="shared" si="364"/>
        <v>29</v>
      </c>
      <c r="BJ1663" s="40">
        <f t="shared" si="365"/>
        <v>52</v>
      </c>
      <c r="BK1663" s="40">
        <f t="shared" si="366"/>
        <v>88</v>
      </c>
      <c r="BL1663" s="40">
        <f t="shared" si="367"/>
        <v>1</v>
      </c>
      <c r="BM1663" s="40">
        <f t="shared" si="368"/>
        <v>95</v>
      </c>
      <c r="BN1663" s="40">
        <f t="shared" si="369"/>
        <v>44</v>
      </c>
      <c r="BO1663" s="40">
        <f t="shared" si="370"/>
        <v>45</v>
      </c>
      <c r="BP1663" s="40">
        <f t="shared" si="371"/>
        <v>60</v>
      </c>
      <c r="BQ1663" s="41">
        <f t="shared" si="372"/>
        <v>100</v>
      </c>
      <c r="BR1663" s="40">
        <f t="shared" si="373"/>
        <v>100</v>
      </c>
      <c r="BS1663" s="41">
        <f t="shared" si="374"/>
        <v>100</v>
      </c>
      <c r="BT1663" s="41">
        <f t="shared" si="375"/>
        <v>55</v>
      </c>
      <c r="BU1663" s="41">
        <f t="shared" si="376"/>
        <v>35</v>
      </c>
      <c r="BV1663" s="41">
        <f t="shared" si="377"/>
        <v>59</v>
      </c>
    </row>
    <row r="1664" spans="2:74" x14ac:dyDescent="0.3">
      <c r="B1664" s="12" t="s">
        <v>2099</v>
      </c>
      <c r="C1664" s="12">
        <v>602011036</v>
      </c>
      <c r="D1664" s="12" t="s">
        <v>914</v>
      </c>
      <c r="E1664" s="12" t="s">
        <v>799</v>
      </c>
      <c r="F1664" s="12" t="s">
        <v>914</v>
      </c>
      <c r="G1664" s="12" t="s">
        <v>151</v>
      </c>
      <c r="H1664" s="12" t="s">
        <v>86</v>
      </c>
      <c r="I1664" s="28">
        <v>495000</v>
      </c>
      <c r="J1664" s="28">
        <v>495000</v>
      </c>
      <c r="K1664" s="28">
        <v>499000</v>
      </c>
      <c r="L1664" s="28">
        <v>450000</v>
      </c>
      <c r="M1664" s="28">
        <v>475000</v>
      </c>
      <c r="N1664" s="28">
        <v>525000</v>
      </c>
      <c r="O1664" s="29">
        <v>65</v>
      </c>
      <c r="P1664" s="29">
        <v>67</v>
      </c>
      <c r="Q1664" s="29">
        <v>43</v>
      </c>
      <c r="R1664" s="28">
        <v>460</v>
      </c>
      <c r="S1664" s="28">
        <v>440</v>
      </c>
      <c r="T1664" s="30">
        <v>2.4</v>
      </c>
      <c r="U1664" s="30">
        <v>0.10000000000000009</v>
      </c>
      <c r="V1664" s="30">
        <v>2.2999999999999998</v>
      </c>
      <c r="W1664" s="30">
        <v>2.4</v>
      </c>
      <c r="X1664" s="31">
        <v>4.8323232323232324E-2</v>
      </c>
      <c r="Y1664" s="30">
        <v>4.9000000000000004</v>
      </c>
      <c r="Z1664" s="30">
        <v>-0.29999999999999982</v>
      </c>
      <c r="AA1664" s="30">
        <v>5.2</v>
      </c>
      <c r="AB1664" s="30">
        <v>5.3</v>
      </c>
      <c r="AC1664" s="32">
        <v>0.36410840932117522</v>
      </c>
      <c r="AD1664" s="30">
        <v>7.5348521159691373</v>
      </c>
      <c r="AE1664" s="12">
        <v>416</v>
      </c>
      <c r="AF1664" s="12">
        <v>391</v>
      </c>
      <c r="AG1664" s="12">
        <v>439</v>
      </c>
      <c r="AH1664" s="33">
        <v>4.4754521963824292</v>
      </c>
      <c r="AI1664" s="34">
        <v>557000</v>
      </c>
      <c r="AJ1664" s="34">
        <v>550000</v>
      </c>
      <c r="AK1664" s="34">
        <v>562350</v>
      </c>
      <c r="AL1664" s="35">
        <v>1.2727272727272728E-2</v>
      </c>
      <c r="AM1664" s="35">
        <v>-9.5136480839334934E-3</v>
      </c>
      <c r="AN1664" s="12">
        <v>3</v>
      </c>
      <c r="AO1664" s="33">
        <v>0.20000000000000018</v>
      </c>
      <c r="AP1664" s="12">
        <v>2.8</v>
      </c>
      <c r="AQ1664" s="32">
        <v>0.10629629629629629</v>
      </c>
      <c r="AR1664" s="34">
        <v>480</v>
      </c>
      <c r="AS1664" s="34">
        <v>470</v>
      </c>
      <c r="AT1664" s="31">
        <v>2.1276595744680851E-2</v>
      </c>
      <c r="AU1664" s="32">
        <v>0.26044436623668121</v>
      </c>
      <c r="AV1664" s="36">
        <v>1263.3600000000001</v>
      </c>
      <c r="AW1664" s="30">
        <v>0.5524</v>
      </c>
      <c r="AX1664" s="30">
        <v>0.4476</v>
      </c>
      <c r="AY1664" s="30">
        <v>0.75190000000000001</v>
      </c>
      <c r="AZ1664" s="30">
        <v>0.13039999999999999</v>
      </c>
      <c r="BA1664" s="30">
        <v>0.23549999999999999</v>
      </c>
      <c r="BB1664" s="30">
        <v>0.22950000000000001</v>
      </c>
      <c r="BC1664" s="30">
        <v>0.50890000000000002</v>
      </c>
      <c r="BD1664" s="37">
        <v>4</v>
      </c>
      <c r="BE1664" s="29">
        <v>163</v>
      </c>
      <c r="BF1664" s="38" t="s">
        <v>4393</v>
      </c>
      <c r="BG1664" s="39">
        <v>147.13070242728699</v>
      </c>
      <c r="BH1664" s="39">
        <v>-41.420724410776003</v>
      </c>
      <c r="BI1664" s="40">
        <f t="shared" si="364"/>
        <v>77</v>
      </c>
      <c r="BJ1664" s="40">
        <f t="shared" si="365"/>
        <v>67</v>
      </c>
      <c r="BK1664" s="40">
        <f t="shared" si="366"/>
        <v>69</v>
      </c>
      <c r="BL1664" s="40">
        <f t="shared" si="367"/>
        <v>14</v>
      </c>
      <c r="BM1664" s="40">
        <f t="shared" si="368"/>
        <v>7</v>
      </c>
      <c r="BN1664" s="40">
        <f t="shared" si="369"/>
        <v>100</v>
      </c>
      <c r="BO1664" s="40">
        <f t="shared" si="370"/>
        <v>75</v>
      </c>
      <c r="BP1664" s="40">
        <f t="shared" si="371"/>
        <v>42</v>
      </c>
      <c r="BQ1664" s="41">
        <f t="shared" si="372"/>
        <v>100</v>
      </c>
      <c r="BR1664" s="40">
        <f t="shared" si="373"/>
        <v>75</v>
      </c>
      <c r="BS1664" s="41">
        <f t="shared" si="374"/>
        <v>25</v>
      </c>
      <c r="BT1664" s="41">
        <f t="shared" si="375"/>
        <v>36</v>
      </c>
      <c r="BU1664" s="41">
        <f t="shared" si="376"/>
        <v>40</v>
      </c>
      <c r="BV1664" s="41">
        <f t="shared" si="377"/>
        <v>59</v>
      </c>
    </row>
    <row r="1665" spans="2:74" x14ac:dyDescent="0.3">
      <c r="B1665" s="12" t="s">
        <v>2100</v>
      </c>
      <c r="C1665" s="12">
        <v>602011037</v>
      </c>
      <c r="D1665" s="12" t="s">
        <v>914</v>
      </c>
      <c r="E1665" s="12" t="s">
        <v>799</v>
      </c>
      <c r="F1665" s="12" t="s">
        <v>914</v>
      </c>
      <c r="G1665" s="12" t="s">
        <v>151</v>
      </c>
      <c r="H1665" s="12" t="s">
        <v>86</v>
      </c>
      <c r="I1665" s="28">
        <v>549000</v>
      </c>
      <c r="J1665" s="28">
        <v>545000</v>
      </c>
      <c r="K1665" s="28">
        <v>499000</v>
      </c>
      <c r="L1665" s="28">
        <v>535000</v>
      </c>
      <c r="M1665" s="28">
        <v>525000</v>
      </c>
      <c r="N1665" s="28">
        <v>500000</v>
      </c>
      <c r="O1665" s="29">
        <v>30</v>
      </c>
      <c r="P1665" s="29">
        <v>35</v>
      </c>
      <c r="Q1665" s="29">
        <v>55</v>
      </c>
      <c r="R1665" s="28">
        <v>480</v>
      </c>
      <c r="S1665" s="28">
        <v>470</v>
      </c>
      <c r="T1665" s="30">
        <v>3.3</v>
      </c>
      <c r="U1665" s="30">
        <v>0</v>
      </c>
      <c r="V1665" s="30">
        <v>3.3</v>
      </c>
      <c r="W1665" s="30">
        <v>3.4</v>
      </c>
      <c r="X1665" s="31">
        <v>4.546448087431694E-2</v>
      </c>
      <c r="Y1665" s="30">
        <v>5.0999999999999996</v>
      </c>
      <c r="Z1665" s="30">
        <v>-0.10000000000000053</v>
      </c>
      <c r="AA1665" s="30">
        <v>5.2</v>
      </c>
      <c r="AB1665" s="30">
        <v>4.8</v>
      </c>
      <c r="AC1665" s="32">
        <v>0.33017829627999112</v>
      </c>
      <c r="AD1665" s="30">
        <v>7.262335122504612</v>
      </c>
      <c r="AE1665" s="12">
        <v>416</v>
      </c>
      <c r="AF1665" s="12">
        <v>391</v>
      </c>
      <c r="AG1665" s="12">
        <v>439</v>
      </c>
      <c r="AH1665" s="33">
        <v>4.4754521963824292</v>
      </c>
      <c r="AI1665" s="34">
        <v>557000</v>
      </c>
      <c r="AJ1665" s="34">
        <v>550000</v>
      </c>
      <c r="AK1665" s="34">
        <v>562350</v>
      </c>
      <c r="AL1665" s="35">
        <v>1.2727272727272728E-2</v>
      </c>
      <c r="AM1665" s="35">
        <v>-9.5136480839334934E-3</v>
      </c>
      <c r="AN1665" s="12">
        <v>3</v>
      </c>
      <c r="AO1665" s="33">
        <v>0.20000000000000018</v>
      </c>
      <c r="AP1665" s="12">
        <v>2.8</v>
      </c>
      <c r="AQ1665" s="32">
        <v>0.10629629629629629</v>
      </c>
      <c r="AR1665" s="34">
        <v>480</v>
      </c>
      <c r="AS1665" s="34">
        <v>470</v>
      </c>
      <c r="AT1665" s="31">
        <v>2.1276595744680851E-2</v>
      </c>
      <c r="AU1665" s="32">
        <v>0.26044436623668121</v>
      </c>
      <c r="AV1665" s="36">
        <v>1453.7600000000002</v>
      </c>
      <c r="AW1665" s="30">
        <v>0.64549999999999996</v>
      </c>
      <c r="AX1665" s="30">
        <v>0.35449999999999998</v>
      </c>
      <c r="AY1665" s="30">
        <v>0.8387</v>
      </c>
      <c r="AZ1665" s="30">
        <v>5.28E-2</v>
      </c>
      <c r="BA1665" s="30">
        <v>0.28660000000000002</v>
      </c>
      <c r="BB1665" s="30">
        <v>0.33700000000000002</v>
      </c>
      <c r="BC1665" s="30">
        <v>0.33600000000000002</v>
      </c>
      <c r="BD1665" s="37">
        <v>2.5</v>
      </c>
      <c r="BE1665" s="29">
        <v>158</v>
      </c>
      <c r="BF1665" s="38" t="s">
        <v>4394</v>
      </c>
      <c r="BG1665" s="39">
        <v>147.159887104452</v>
      </c>
      <c r="BH1665" s="39">
        <v>-41.4678908942956</v>
      </c>
      <c r="BI1665" s="40">
        <f t="shared" si="364"/>
        <v>62</v>
      </c>
      <c r="BJ1665" s="40">
        <f t="shared" si="365"/>
        <v>67</v>
      </c>
      <c r="BK1665" s="40">
        <f t="shared" si="366"/>
        <v>69</v>
      </c>
      <c r="BL1665" s="40">
        <f t="shared" si="367"/>
        <v>14</v>
      </c>
      <c r="BM1665" s="40">
        <f t="shared" si="368"/>
        <v>7</v>
      </c>
      <c r="BN1665" s="40">
        <f t="shared" si="369"/>
        <v>100</v>
      </c>
      <c r="BO1665" s="40">
        <f t="shared" si="370"/>
        <v>76</v>
      </c>
      <c r="BP1665" s="40">
        <f t="shared" si="371"/>
        <v>53</v>
      </c>
      <c r="BQ1665" s="41">
        <f t="shared" si="372"/>
        <v>100</v>
      </c>
      <c r="BR1665" s="40">
        <f t="shared" si="373"/>
        <v>78</v>
      </c>
      <c r="BS1665" s="41">
        <f t="shared" si="374"/>
        <v>47</v>
      </c>
      <c r="BT1665" s="41">
        <f t="shared" si="375"/>
        <v>32</v>
      </c>
      <c r="BU1665" s="41">
        <f t="shared" si="376"/>
        <v>25</v>
      </c>
      <c r="BV1665" s="41">
        <f t="shared" si="377"/>
        <v>59</v>
      </c>
    </row>
    <row r="1666" spans="2:74" x14ac:dyDescent="0.3">
      <c r="B1666" s="12" t="s">
        <v>1272</v>
      </c>
      <c r="C1666" s="12">
        <v>604021085</v>
      </c>
      <c r="D1666" s="12" t="s">
        <v>1272</v>
      </c>
      <c r="E1666" s="12" t="s">
        <v>807</v>
      </c>
      <c r="F1666" s="12" t="s">
        <v>1272</v>
      </c>
      <c r="G1666" s="12" t="s">
        <v>151</v>
      </c>
      <c r="H1666" s="12" t="s">
        <v>86</v>
      </c>
      <c r="I1666" s="28">
        <v>499000</v>
      </c>
      <c r="J1666" s="28">
        <v>490000</v>
      </c>
      <c r="K1666" s="28">
        <v>482000</v>
      </c>
      <c r="L1666" s="28">
        <v>480500</v>
      </c>
      <c r="M1666" s="28">
        <v>472000</v>
      </c>
      <c r="N1666" s="28">
        <v>450000</v>
      </c>
      <c r="O1666" s="29">
        <v>49</v>
      </c>
      <c r="P1666" s="29">
        <v>54</v>
      </c>
      <c r="Q1666" s="29">
        <v>51</v>
      </c>
      <c r="R1666" s="28">
        <v>430</v>
      </c>
      <c r="S1666" s="28">
        <v>400</v>
      </c>
      <c r="T1666" s="30">
        <v>3.4</v>
      </c>
      <c r="U1666" s="30">
        <v>0.10000000000000009</v>
      </c>
      <c r="V1666" s="30">
        <v>3.3</v>
      </c>
      <c r="W1666" s="30">
        <v>3.2</v>
      </c>
      <c r="X1666" s="31">
        <v>4.4809619238476955E-2</v>
      </c>
      <c r="Y1666" s="30">
        <v>2.7</v>
      </c>
      <c r="Z1666" s="30">
        <v>0.10000000000000009</v>
      </c>
      <c r="AA1666" s="30">
        <v>2.6</v>
      </c>
      <c r="AB1666" s="30">
        <v>2.8</v>
      </c>
      <c r="AC1666" s="32">
        <v>0.35126127303620441</v>
      </c>
      <c r="AD1666" s="30">
        <v>7.8389702703517878</v>
      </c>
      <c r="AE1666" s="12">
        <v>348</v>
      </c>
      <c r="AF1666" s="12">
        <v>332</v>
      </c>
      <c r="AG1666" s="12">
        <v>325</v>
      </c>
      <c r="AH1666" s="33">
        <v>6.1592920353982299</v>
      </c>
      <c r="AI1666" s="34">
        <v>500000</v>
      </c>
      <c r="AJ1666" s="34">
        <v>515000</v>
      </c>
      <c r="AK1666" s="34">
        <v>490000</v>
      </c>
      <c r="AL1666" s="35">
        <v>-2.9126213592233011E-2</v>
      </c>
      <c r="AM1666" s="35">
        <v>2.0408163265306121E-2</v>
      </c>
      <c r="AN1666" s="12">
        <v>2.9</v>
      </c>
      <c r="AO1666" s="33">
        <v>0.19999999999999973</v>
      </c>
      <c r="AP1666" s="12">
        <v>2.7</v>
      </c>
      <c r="AQ1666" s="32">
        <v>8.5873605947955386E-2</v>
      </c>
      <c r="AR1666" s="34">
        <v>450</v>
      </c>
      <c r="AS1666" s="34">
        <v>420</v>
      </c>
      <c r="AT1666" s="31">
        <v>7.1428571428571425E-2</v>
      </c>
      <c r="AU1666" s="32">
        <v>0.30879217199750381</v>
      </c>
      <c r="AV1666" s="36">
        <v>1224.1600000000001</v>
      </c>
      <c r="AW1666" s="30">
        <v>0.6129</v>
      </c>
      <c r="AX1666" s="30">
        <v>0.3871</v>
      </c>
      <c r="AY1666" s="30">
        <v>0.83240000000000003</v>
      </c>
      <c r="AZ1666" s="30">
        <v>0.1615</v>
      </c>
      <c r="BA1666" s="30">
        <v>0.33</v>
      </c>
      <c r="BB1666" s="30">
        <v>0.28000000000000003</v>
      </c>
      <c r="BC1666" s="30">
        <v>0.35709999999999997</v>
      </c>
      <c r="BD1666" s="37">
        <v>3</v>
      </c>
      <c r="BE1666" s="29">
        <v>206</v>
      </c>
      <c r="BF1666" s="38" t="s">
        <v>4395</v>
      </c>
      <c r="BG1666" s="39">
        <v>146.34406939487599</v>
      </c>
      <c r="BH1666" s="39">
        <v>-41.177850985812597</v>
      </c>
      <c r="BI1666" s="40">
        <f t="shared" si="364"/>
        <v>60</v>
      </c>
      <c r="BJ1666" s="40">
        <f t="shared" si="365"/>
        <v>69</v>
      </c>
      <c r="BK1666" s="40">
        <f t="shared" si="366"/>
        <v>49</v>
      </c>
      <c r="BL1666" s="40">
        <f t="shared" si="367"/>
        <v>1</v>
      </c>
      <c r="BM1666" s="40">
        <f t="shared" si="368"/>
        <v>1</v>
      </c>
      <c r="BN1666" s="40">
        <f t="shared" si="369"/>
        <v>100</v>
      </c>
      <c r="BO1666" s="40">
        <f t="shared" si="370"/>
        <v>68</v>
      </c>
      <c r="BP1666" s="40">
        <f t="shared" si="371"/>
        <v>63</v>
      </c>
      <c r="BQ1666" s="41">
        <f t="shared" si="372"/>
        <v>99</v>
      </c>
      <c r="BR1666" s="40">
        <f t="shared" si="373"/>
        <v>72</v>
      </c>
      <c r="BS1666" s="41">
        <f t="shared" si="374"/>
        <v>33</v>
      </c>
      <c r="BT1666" s="41">
        <f t="shared" si="375"/>
        <v>72</v>
      </c>
      <c r="BU1666" s="41">
        <f t="shared" si="376"/>
        <v>30</v>
      </c>
      <c r="BV1666" s="41">
        <f t="shared" si="377"/>
        <v>59</v>
      </c>
    </row>
    <row r="1667" spans="2:74" x14ac:dyDescent="0.3">
      <c r="B1667" s="12" t="s">
        <v>2101</v>
      </c>
      <c r="C1667" s="12">
        <v>604021087</v>
      </c>
      <c r="D1667" s="12" t="s">
        <v>1272</v>
      </c>
      <c r="E1667" s="12" t="s">
        <v>807</v>
      </c>
      <c r="F1667" s="12" t="s">
        <v>1272</v>
      </c>
      <c r="G1667" s="12" t="s">
        <v>151</v>
      </c>
      <c r="H1667" s="12" t="s">
        <v>86</v>
      </c>
      <c r="I1667" s="28">
        <v>599000</v>
      </c>
      <c r="J1667" s="28">
        <v>599000</v>
      </c>
      <c r="K1667" s="28">
        <v>635000</v>
      </c>
      <c r="L1667" s="28">
        <v>552500</v>
      </c>
      <c r="M1667" s="28">
        <v>545000</v>
      </c>
      <c r="N1667" s="28">
        <v>525000</v>
      </c>
      <c r="O1667" s="29">
        <v>64</v>
      </c>
      <c r="P1667" s="29">
        <v>70</v>
      </c>
      <c r="Q1667" s="29">
        <v>79</v>
      </c>
      <c r="R1667" s="28">
        <v>450</v>
      </c>
      <c r="S1667" s="28">
        <v>450</v>
      </c>
      <c r="T1667" s="30">
        <v>2.8</v>
      </c>
      <c r="U1667" s="30">
        <v>9.9999999999999645E-2</v>
      </c>
      <c r="V1667" s="30">
        <v>2.7</v>
      </c>
      <c r="W1667" s="30">
        <v>2.1</v>
      </c>
      <c r="X1667" s="31">
        <v>3.9065108514190316E-2</v>
      </c>
      <c r="Y1667" s="30">
        <v>1.7</v>
      </c>
      <c r="Z1667" s="30">
        <v>-0.10000000000000009</v>
      </c>
      <c r="AA1667" s="30">
        <v>1.8</v>
      </c>
      <c r="AB1667" s="30">
        <v>2.2000000000000002</v>
      </c>
      <c r="AC1667" s="32">
        <v>0.33706855225311594</v>
      </c>
      <c r="AD1667" s="30">
        <v>8.6283787521203603</v>
      </c>
      <c r="AE1667" s="12">
        <v>348</v>
      </c>
      <c r="AF1667" s="12">
        <v>332</v>
      </c>
      <c r="AG1667" s="12">
        <v>325</v>
      </c>
      <c r="AH1667" s="33">
        <v>6.1592920353982299</v>
      </c>
      <c r="AI1667" s="34">
        <v>500000</v>
      </c>
      <c r="AJ1667" s="34">
        <v>515000</v>
      </c>
      <c r="AK1667" s="34">
        <v>490000</v>
      </c>
      <c r="AL1667" s="35">
        <v>-2.9126213592233011E-2</v>
      </c>
      <c r="AM1667" s="35">
        <v>2.0408163265306121E-2</v>
      </c>
      <c r="AN1667" s="12">
        <v>2.9</v>
      </c>
      <c r="AO1667" s="33">
        <v>0.19999999999999973</v>
      </c>
      <c r="AP1667" s="12">
        <v>2.7</v>
      </c>
      <c r="AQ1667" s="32">
        <v>8.5873605947955386E-2</v>
      </c>
      <c r="AR1667" s="34">
        <v>450</v>
      </c>
      <c r="AS1667" s="34">
        <v>420</v>
      </c>
      <c r="AT1667" s="31">
        <v>7.1428571428571425E-2</v>
      </c>
      <c r="AU1667" s="32">
        <v>0.30879217199750381</v>
      </c>
      <c r="AV1667" s="36">
        <v>1335.0400000000002</v>
      </c>
      <c r="AW1667" s="30">
        <v>0.69110000000000005</v>
      </c>
      <c r="AX1667" s="30">
        <v>0.30890000000000001</v>
      </c>
      <c r="AY1667" s="30">
        <v>0.93100000000000005</v>
      </c>
      <c r="AZ1667" s="30">
        <v>5.7299999999999997E-2</v>
      </c>
      <c r="BA1667" s="30">
        <v>0.36320000000000002</v>
      </c>
      <c r="BB1667" s="30">
        <v>0.3352</v>
      </c>
      <c r="BC1667" s="30">
        <v>0.26669999999999999</v>
      </c>
      <c r="BD1667" s="37">
        <v>1</v>
      </c>
      <c r="BE1667" s="29">
        <v>192</v>
      </c>
      <c r="BF1667" s="38" t="s">
        <v>4396</v>
      </c>
      <c r="BG1667" s="39">
        <v>146.46614173781401</v>
      </c>
      <c r="BH1667" s="39">
        <v>-41.284763367490903</v>
      </c>
      <c r="BI1667" s="40">
        <f t="shared" si="364"/>
        <v>70</v>
      </c>
      <c r="BJ1667" s="40">
        <f t="shared" si="365"/>
        <v>69</v>
      </c>
      <c r="BK1667" s="40">
        <f t="shared" si="366"/>
        <v>49</v>
      </c>
      <c r="BL1667" s="40">
        <f t="shared" si="367"/>
        <v>1</v>
      </c>
      <c r="BM1667" s="40">
        <f t="shared" si="368"/>
        <v>1</v>
      </c>
      <c r="BN1667" s="40">
        <f t="shared" si="369"/>
        <v>100</v>
      </c>
      <c r="BO1667" s="40">
        <f t="shared" si="370"/>
        <v>70</v>
      </c>
      <c r="BP1667" s="40">
        <f t="shared" si="371"/>
        <v>70</v>
      </c>
      <c r="BQ1667" s="41">
        <f t="shared" si="372"/>
        <v>80</v>
      </c>
      <c r="BR1667" s="40">
        <f t="shared" si="373"/>
        <v>64</v>
      </c>
      <c r="BS1667" s="41">
        <f t="shared" si="374"/>
        <v>43</v>
      </c>
      <c r="BT1667" s="41">
        <f t="shared" si="375"/>
        <v>88</v>
      </c>
      <c r="BU1667" s="41">
        <f t="shared" si="376"/>
        <v>10</v>
      </c>
      <c r="BV1667" s="41">
        <f t="shared" si="377"/>
        <v>59</v>
      </c>
    </row>
    <row r="1668" spans="2:74" x14ac:dyDescent="0.3">
      <c r="B1668" s="12" t="s">
        <v>2102</v>
      </c>
      <c r="C1668" s="12">
        <v>604021089</v>
      </c>
      <c r="D1668" s="12" t="s">
        <v>1272</v>
      </c>
      <c r="E1668" s="12" t="s">
        <v>807</v>
      </c>
      <c r="F1668" s="12" t="s">
        <v>2758</v>
      </c>
      <c r="G1668" s="12" t="s">
        <v>151</v>
      </c>
      <c r="H1668" s="12" t="s">
        <v>86</v>
      </c>
      <c r="I1668" s="28">
        <v>785000</v>
      </c>
      <c r="J1668" s="28">
        <v>776000</v>
      </c>
      <c r="K1668" s="28">
        <v>799000</v>
      </c>
      <c r="L1668" s="28">
        <v>656150</v>
      </c>
      <c r="M1668" s="28">
        <v>662500</v>
      </c>
      <c r="N1668" s="28">
        <v>700000</v>
      </c>
      <c r="O1668" s="29">
        <v>73</v>
      </c>
      <c r="P1668" s="29">
        <v>96</v>
      </c>
      <c r="Q1668" s="29">
        <v>84</v>
      </c>
      <c r="R1668" s="28">
        <v>500</v>
      </c>
      <c r="S1668" s="28">
        <v>450</v>
      </c>
      <c r="T1668" s="30">
        <v>2.4</v>
      </c>
      <c r="U1668" s="30">
        <v>0.10000000000000009</v>
      </c>
      <c r="V1668" s="30">
        <v>2.2999999999999998</v>
      </c>
      <c r="W1668" s="30">
        <v>2.1</v>
      </c>
      <c r="X1668" s="31">
        <v>3.3121019108280254E-2</v>
      </c>
      <c r="Y1668" s="30">
        <v>1.9</v>
      </c>
      <c r="Z1668" s="30">
        <v>9.9999999999999867E-2</v>
      </c>
      <c r="AA1668" s="30">
        <v>1.8</v>
      </c>
      <c r="AB1668" s="30">
        <v>2.2000000000000002</v>
      </c>
      <c r="AC1668" s="32">
        <v>0.34904501284485639</v>
      </c>
      <c r="AD1668" s="30">
        <v>10.538474426277396</v>
      </c>
      <c r="AE1668" s="12">
        <v>348</v>
      </c>
      <c r="AF1668" s="12">
        <v>332</v>
      </c>
      <c r="AG1668" s="12">
        <v>325</v>
      </c>
      <c r="AH1668" s="33">
        <v>6.1592920353982299</v>
      </c>
      <c r="AI1668" s="34">
        <v>500000</v>
      </c>
      <c r="AJ1668" s="34">
        <v>515000</v>
      </c>
      <c r="AK1668" s="34">
        <v>490000</v>
      </c>
      <c r="AL1668" s="35">
        <v>-2.9126213592233011E-2</v>
      </c>
      <c r="AM1668" s="35">
        <v>2.0408163265306121E-2</v>
      </c>
      <c r="AN1668" s="12">
        <v>2.9</v>
      </c>
      <c r="AO1668" s="33">
        <v>0.19999999999999973</v>
      </c>
      <c r="AP1668" s="12">
        <v>2.7</v>
      </c>
      <c r="AQ1668" s="32">
        <v>8.5873605947955386E-2</v>
      </c>
      <c r="AR1668" s="34">
        <v>450</v>
      </c>
      <c r="AS1668" s="34">
        <v>420</v>
      </c>
      <c r="AT1668" s="31">
        <v>7.1428571428571425E-2</v>
      </c>
      <c r="AU1668" s="32">
        <v>0.30879217199750381</v>
      </c>
      <c r="AV1668" s="36">
        <v>1432.4800000000002</v>
      </c>
      <c r="AW1668" s="30">
        <v>0.71740000000000004</v>
      </c>
      <c r="AX1668" s="30">
        <v>0.28260000000000002</v>
      </c>
      <c r="AY1668" s="30">
        <v>0.92600000000000005</v>
      </c>
      <c r="AZ1668" s="30">
        <v>4.7899999999999998E-2</v>
      </c>
      <c r="BA1668" s="30">
        <v>0.49049999999999999</v>
      </c>
      <c r="BB1668" s="30">
        <v>0.29330000000000001</v>
      </c>
      <c r="BC1668" s="30">
        <v>0.1893</v>
      </c>
      <c r="BD1668" s="37">
        <v>2</v>
      </c>
      <c r="BE1668" s="29">
        <v>198</v>
      </c>
      <c r="BF1668" s="38" t="s">
        <v>4397</v>
      </c>
      <c r="BG1668" s="39">
        <v>146.505127513101</v>
      </c>
      <c r="BH1668" s="39">
        <v>-41.212691822390198</v>
      </c>
      <c r="BI1668" s="40">
        <f t="shared" si="364"/>
        <v>77</v>
      </c>
      <c r="BJ1668" s="40">
        <f t="shared" si="365"/>
        <v>69</v>
      </c>
      <c r="BK1668" s="40">
        <f t="shared" si="366"/>
        <v>49</v>
      </c>
      <c r="BL1668" s="40">
        <f t="shared" si="367"/>
        <v>1</v>
      </c>
      <c r="BM1668" s="40">
        <f t="shared" si="368"/>
        <v>1</v>
      </c>
      <c r="BN1668" s="40">
        <f t="shared" si="369"/>
        <v>100</v>
      </c>
      <c r="BO1668" s="40">
        <f t="shared" si="370"/>
        <v>69</v>
      </c>
      <c r="BP1668" s="40">
        <f t="shared" si="371"/>
        <v>98</v>
      </c>
      <c r="BQ1668" s="41">
        <f t="shared" si="372"/>
        <v>61</v>
      </c>
      <c r="BR1668" s="40">
        <f t="shared" si="373"/>
        <v>45</v>
      </c>
      <c r="BS1668" s="41">
        <f t="shared" si="374"/>
        <v>35</v>
      </c>
      <c r="BT1668" s="41">
        <f t="shared" si="375"/>
        <v>85</v>
      </c>
      <c r="BU1668" s="41">
        <f t="shared" si="376"/>
        <v>20</v>
      </c>
      <c r="BV1668" s="41">
        <f t="shared" si="377"/>
        <v>59</v>
      </c>
    </row>
    <row r="1669" spans="2:74" x14ac:dyDescent="0.3">
      <c r="B1669" s="12" t="s">
        <v>2103</v>
      </c>
      <c r="C1669" s="12">
        <v>701011006</v>
      </c>
      <c r="D1669" s="12" t="s">
        <v>1994</v>
      </c>
      <c r="E1669" s="12" t="s">
        <v>1423</v>
      </c>
      <c r="F1669" s="12" t="s">
        <v>1423</v>
      </c>
      <c r="G1669" s="12" t="s">
        <v>1424</v>
      </c>
      <c r="H1669" s="12" t="s">
        <v>86</v>
      </c>
      <c r="I1669" s="28">
        <v>680000</v>
      </c>
      <c r="J1669" s="28">
        <v>699000</v>
      </c>
      <c r="K1669" s="28">
        <v>579500</v>
      </c>
      <c r="L1669" s="28">
        <v>685000</v>
      </c>
      <c r="M1669" s="28">
        <v>740000</v>
      </c>
      <c r="N1669" s="28">
        <v>610000</v>
      </c>
      <c r="O1669" s="29">
        <v>51</v>
      </c>
      <c r="P1669" s="29">
        <v>39</v>
      </c>
      <c r="Q1669" s="29">
        <v>26</v>
      </c>
      <c r="R1669" s="28">
        <v>740</v>
      </c>
      <c r="S1669" s="28">
        <v>650</v>
      </c>
      <c r="T1669" s="30">
        <v>2</v>
      </c>
      <c r="U1669" s="30">
        <v>0.5</v>
      </c>
      <c r="V1669" s="30">
        <v>1.5</v>
      </c>
      <c r="W1669" s="30">
        <v>1.7</v>
      </c>
      <c r="X1669" s="31">
        <v>5.6588235294117648E-2</v>
      </c>
      <c r="Y1669" s="30">
        <v>2.6</v>
      </c>
      <c r="Z1669" s="30">
        <v>-0.10000000000000009</v>
      </c>
      <c r="AA1669" s="30">
        <v>2.7</v>
      </c>
      <c r="AB1669" s="30">
        <v>2.4</v>
      </c>
      <c r="AC1669" s="32">
        <v>0.33235125035929858</v>
      </c>
      <c r="AD1669" s="30">
        <v>5.8731509938753383</v>
      </c>
      <c r="AE1669" s="12">
        <v>48</v>
      </c>
      <c r="AF1669" s="12">
        <v>43</v>
      </c>
      <c r="AG1669" s="12">
        <v>47</v>
      </c>
      <c r="AH1669" s="33">
        <v>6.3092783505154637</v>
      </c>
      <c r="AI1669" s="34">
        <v>810000</v>
      </c>
      <c r="AJ1669" s="34">
        <v>900000</v>
      </c>
      <c r="AK1669" s="34">
        <v>872000</v>
      </c>
      <c r="AL1669" s="35">
        <v>-0.1</v>
      </c>
      <c r="AM1669" s="35">
        <v>-7.1100917431192664E-2</v>
      </c>
      <c r="AN1669" s="12">
        <v>1.6</v>
      </c>
      <c r="AO1669" s="33">
        <v>0</v>
      </c>
      <c r="AP1669" s="12">
        <v>1.6</v>
      </c>
      <c r="AQ1669" s="32">
        <v>1.25E-3</v>
      </c>
      <c r="AR1669" s="34">
        <v>780</v>
      </c>
      <c r="AS1669" s="34">
        <v>790</v>
      </c>
      <c r="AT1669" s="31">
        <v>-1.2658227848101266E-2</v>
      </c>
      <c r="AU1669" s="32">
        <v>0.30132090553668917</v>
      </c>
      <c r="AV1669" s="36">
        <v>2226.5600000000004</v>
      </c>
      <c r="AW1669" s="30">
        <v>0.71</v>
      </c>
      <c r="AX1669" s="30">
        <v>0.28999999999999998</v>
      </c>
      <c r="AY1669" s="30">
        <v>0.70250000000000001</v>
      </c>
      <c r="AZ1669" s="30">
        <v>0.1855</v>
      </c>
      <c r="BA1669" s="30">
        <v>0.17449999999999999</v>
      </c>
      <c r="BB1669" s="30">
        <v>0.28100000000000003</v>
      </c>
      <c r="BC1669" s="30">
        <v>0.51700000000000002</v>
      </c>
      <c r="BD1669" s="37">
        <v>8</v>
      </c>
      <c r="BE1669" s="29">
        <v>6</v>
      </c>
      <c r="BF1669" s="38" t="s">
        <v>4398</v>
      </c>
      <c r="BG1669" s="39">
        <v>130.85157858574499</v>
      </c>
      <c r="BH1669" s="39">
        <v>-12.416659314476</v>
      </c>
      <c r="BI1669" s="40">
        <f t="shared" si="364"/>
        <v>84</v>
      </c>
      <c r="BJ1669" s="40">
        <f t="shared" si="365"/>
        <v>90</v>
      </c>
      <c r="BK1669" s="40">
        <f t="shared" si="366"/>
        <v>47</v>
      </c>
      <c r="BL1669" s="40">
        <f t="shared" si="367"/>
        <v>1</v>
      </c>
      <c r="BM1669" s="40">
        <f t="shared" si="368"/>
        <v>1</v>
      </c>
      <c r="BN1669" s="40">
        <f t="shared" si="369"/>
        <v>1</v>
      </c>
      <c r="BO1669" s="40">
        <f t="shared" si="370"/>
        <v>100</v>
      </c>
      <c r="BP1669" s="40">
        <f t="shared" si="371"/>
        <v>28</v>
      </c>
      <c r="BQ1669" s="41">
        <f t="shared" si="372"/>
        <v>100</v>
      </c>
      <c r="BR1669" s="40">
        <f t="shared" si="373"/>
        <v>91</v>
      </c>
      <c r="BS1669" s="41">
        <f t="shared" si="374"/>
        <v>46</v>
      </c>
      <c r="BT1669" s="41">
        <f t="shared" si="375"/>
        <v>74</v>
      </c>
      <c r="BU1669" s="41">
        <f t="shared" si="376"/>
        <v>80</v>
      </c>
      <c r="BV1669" s="41">
        <f t="shared" si="377"/>
        <v>59</v>
      </c>
    </row>
    <row r="1670" spans="2:74" x14ac:dyDescent="0.3">
      <c r="B1670" s="12" t="s">
        <v>2104</v>
      </c>
      <c r="C1670" s="12">
        <v>701021011</v>
      </c>
      <c r="D1670" s="12" t="s">
        <v>2105</v>
      </c>
      <c r="E1670" s="12" t="s">
        <v>1423</v>
      </c>
      <c r="F1670" s="12" t="s">
        <v>1423</v>
      </c>
      <c r="G1670" s="12" t="s">
        <v>1424</v>
      </c>
      <c r="H1670" s="12" t="s">
        <v>86</v>
      </c>
      <c r="I1670" s="28">
        <v>545000</v>
      </c>
      <c r="J1670" s="28">
        <v>545000</v>
      </c>
      <c r="K1670" s="28">
        <v>550000</v>
      </c>
      <c r="L1670" s="28">
        <v>545000</v>
      </c>
      <c r="M1670" s="28">
        <v>530000</v>
      </c>
      <c r="N1670" s="28">
        <v>570000</v>
      </c>
      <c r="O1670" s="29">
        <v>29</v>
      </c>
      <c r="P1670" s="29">
        <v>29</v>
      </c>
      <c r="Q1670" s="29">
        <v>36</v>
      </c>
      <c r="R1670" s="28">
        <v>630</v>
      </c>
      <c r="S1670" s="28">
        <v>610</v>
      </c>
      <c r="T1670" s="30">
        <v>2.2000000000000002</v>
      </c>
      <c r="U1670" s="30">
        <v>0.30000000000000027</v>
      </c>
      <c r="V1670" s="30">
        <v>1.9</v>
      </c>
      <c r="W1670" s="30">
        <v>3</v>
      </c>
      <c r="X1670" s="31">
        <v>6.0110091743119265E-2</v>
      </c>
      <c r="Y1670" s="30">
        <v>3.9</v>
      </c>
      <c r="Z1670" s="30">
        <v>0</v>
      </c>
      <c r="AA1670" s="30">
        <v>3.9</v>
      </c>
      <c r="AB1670" s="30">
        <v>3.9</v>
      </c>
      <c r="AC1670" s="32">
        <v>0.24790656676950196</v>
      </c>
      <c r="AD1670" s="30">
        <v>4.1242087573070387</v>
      </c>
      <c r="AE1670" s="12">
        <v>97</v>
      </c>
      <c r="AF1670" s="12">
        <v>111</v>
      </c>
      <c r="AG1670" s="12">
        <v>147</v>
      </c>
      <c r="AH1670" s="33">
        <v>4.4091858037578291</v>
      </c>
      <c r="AI1670" s="34">
        <v>615000</v>
      </c>
      <c r="AJ1670" s="34">
        <v>620000</v>
      </c>
      <c r="AK1670" s="34">
        <v>630000</v>
      </c>
      <c r="AL1670" s="35">
        <v>-8.0645161290322578E-3</v>
      </c>
      <c r="AM1670" s="35">
        <v>-2.3809523809523808E-2</v>
      </c>
      <c r="AN1670" s="12">
        <v>2.8</v>
      </c>
      <c r="AO1670" s="33">
        <v>0.39999999999999991</v>
      </c>
      <c r="AP1670" s="12">
        <v>2.4</v>
      </c>
      <c r="AQ1670" s="32">
        <v>6.0344827586206896E-3</v>
      </c>
      <c r="AR1670" s="34">
        <v>680</v>
      </c>
      <c r="AS1670" s="34">
        <v>650</v>
      </c>
      <c r="AT1670" s="31">
        <v>4.6153846153846156E-2</v>
      </c>
      <c r="AU1670" s="32">
        <v>0.32196841855836722</v>
      </c>
      <c r="AV1670" s="36">
        <v>2541.2800000000002</v>
      </c>
      <c r="AW1670" s="30">
        <v>0.79969999999999997</v>
      </c>
      <c r="AX1670" s="30">
        <v>0.20030000000000001</v>
      </c>
      <c r="AY1670" s="30">
        <v>0.97889999999999999</v>
      </c>
      <c r="AZ1670" s="30">
        <v>2.1100000000000001E-2</v>
      </c>
      <c r="BA1670" s="30">
        <v>0.24740000000000001</v>
      </c>
      <c r="BB1670" s="30">
        <v>0.46710000000000002</v>
      </c>
      <c r="BC1670" s="30">
        <v>0.2697</v>
      </c>
      <c r="BD1670" s="37">
        <v>5</v>
      </c>
      <c r="BE1670" s="29">
        <v>11</v>
      </c>
      <c r="BF1670" s="38" t="s">
        <v>4399</v>
      </c>
      <c r="BG1670" s="39">
        <v>130.890862054325</v>
      </c>
      <c r="BH1670" s="39">
        <v>-12.3897254244772</v>
      </c>
      <c r="BI1670" s="40">
        <f t="shared" si="364"/>
        <v>80</v>
      </c>
      <c r="BJ1670" s="40">
        <f t="shared" si="365"/>
        <v>70</v>
      </c>
      <c r="BK1670" s="40">
        <f t="shared" si="366"/>
        <v>70</v>
      </c>
      <c r="BL1670" s="40">
        <f t="shared" si="367"/>
        <v>1</v>
      </c>
      <c r="BM1670" s="40">
        <f t="shared" si="368"/>
        <v>1</v>
      </c>
      <c r="BN1670" s="40">
        <f t="shared" si="369"/>
        <v>1</v>
      </c>
      <c r="BO1670" s="40">
        <f t="shared" si="370"/>
        <v>100</v>
      </c>
      <c r="BP1670" s="40">
        <f t="shared" si="371"/>
        <v>44</v>
      </c>
      <c r="BQ1670" s="41">
        <f t="shared" si="372"/>
        <v>100</v>
      </c>
      <c r="BR1670" s="40">
        <f t="shared" si="373"/>
        <v>100</v>
      </c>
      <c r="BS1670" s="41">
        <f t="shared" si="374"/>
        <v>100</v>
      </c>
      <c r="BT1670" s="41">
        <f t="shared" si="375"/>
        <v>52</v>
      </c>
      <c r="BU1670" s="41">
        <f t="shared" si="376"/>
        <v>50</v>
      </c>
      <c r="BV1670" s="41">
        <f t="shared" si="377"/>
        <v>59</v>
      </c>
    </row>
    <row r="1671" spans="2:74" x14ac:dyDescent="0.3">
      <c r="B1671" s="12" t="s">
        <v>2106</v>
      </c>
      <c r="C1671" s="12">
        <v>701021013</v>
      </c>
      <c r="D1671" s="12" t="s">
        <v>2105</v>
      </c>
      <c r="E1671" s="12" t="s">
        <v>1423</v>
      </c>
      <c r="F1671" s="12" t="s">
        <v>1423</v>
      </c>
      <c r="G1671" s="12" t="s">
        <v>1424</v>
      </c>
      <c r="H1671" s="12" t="s">
        <v>86</v>
      </c>
      <c r="I1671" s="28">
        <v>651000</v>
      </c>
      <c r="J1671" s="28">
        <v>684000</v>
      </c>
      <c r="K1671" s="28">
        <v>650000</v>
      </c>
      <c r="L1671" s="28">
        <v>652500</v>
      </c>
      <c r="M1671" s="28">
        <v>690000</v>
      </c>
      <c r="N1671" s="28">
        <v>577000</v>
      </c>
      <c r="O1671" s="29">
        <v>48</v>
      </c>
      <c r="P1671" s="29">
        <v>48</v>
      </c>
      <c r="Q1671" s="29">
        <v>26</v>
      </c>
      <c r="R1671" s="28">
        <v>675</v>
      </c>
      <c r="S1671" s="28">
        <v>650</v>
      </c>
      <c r="T1671" s="30">
        <v>3</v>
      </c>
      <c r="U1671" s="30">
        <v>0.20000000000000018</v>
      </c>
      <c r="V1671" s="30">
        <v>2.8</v>
      </c>
      <c r="W1671" s="30">
        <v>1.5</v>
      </c>
      <c r="X1671" s="31">
        <v>5.3917050691244237E-2</v>
      </c>
      <c r="Y1671" s="30">
        <v>4.7</v>
      </c>
      <c r="Z1671" s="30">
        <v>0.10000000000000053</v>
      </c>
      <c r="AA1671" s="30">
        <v>4.5999999999999996</v>
      </c>
      <c r="AB1671" s="30">
        <v>3.8</v>
      </c>
      <c r="AC1671" s="32">
        <v>0.25408034208624425</v>
      </c>
      <c r="AD1671" s="30">
        <v>4.7124302763004273</v>
      </c>
      <c r="AE1671" s="12">
        <v>97</v>
      </c>
      <c r="AF1671" s="12">
        <v>111</v>
      </c>
      <c r="AG1671" s="12">
        <v>147</v>
      </c>
      <c r="AH1671" s="33">
        <v>4.4091858037578291</v>
      </c>
      <c r="AI1671" s="34">
        <v>615000</v>
      </c>
      <c r="AJ1671" s="34">
        <v>620000</v>
      </c>
      <c r="AK1671" s="34">
        <v>630000</v>
      </c>
      <c r="AL1671" s="35">
        <v>-8.0645161290322578E-3</v>
      </c>
      <c r="AM1671" s="35">
        <v>-2.3809523809523808E-2</v>
      </c>
      <c r="AN1671" s="12">
        <v>2.8</v>
      </c>
      <c r="AO1671" s="33">
        <v>0.39999999999999991</v>
      </c>
      <c r="AP1671" s="12">
        <v>2.4</v>
      </c>
      <c r="AQ1671" s="32">
        <v>6.0344827586206896E-3</v>
      </c>
      <c r="AR1671" s="34">
        <v>680</v>
      </c>
      <c r="AS1671" s="34">
        <v>650</v>
      </c>
      <c r="AT1671" s="31">
        <v>4.6153846153846156E-2</v>
      </c>
      <c r="AU1671" s="32">
        <v>0.32196841855836722</v>
      </c>
      <c r="AV1671" s="36">
        <v>2656.6400000000003</v>
      </c>
      <c r="AW1671" s="30">
        <v>0.74360000000000004</v>
      </c>
      <c r="AX1671" s="30">
        <v>0.25640000000000002</v>
      </c>
      <c r="AY1671" s="30">
        <v>0.7056</v>
      </c>
      <c r="AZ1671" s="30">
        <v>0.2072</v>
      </c>
      <c r="BA1671" s="30">
        <v>0.30669999999999997</v>
      </c>
      <c r="BB1671" s="30">
        <v>0.28210000000000002</v>
      </c>
      <c r="BC1671" s="30">
        <v>0.38769999999999999</v>
      </c>
      <c r="BD1671" s="37">
        <v>6</v>
      </c>
      <c r="BE1671" s="29">
        <v>12</v>
      </c>
      <c r="BF1671" s="38" t="s">
        <v>4400</v>
      </c>
      <c r="BG1671" s="39">
        <v>130.87369519276601</v>
      </c>
      <c r="BH1671" s="39">
        <v>-12.3703792892914</v>
      </c>
      <c r="BI1671" s="40">
        <f t="shared" si="364"/>
        <v>67</v>
      </c>
      <c r="BJ1671" s="40">
        <f t="shared" si="365"/>
        <v>70</v>
      </c>
      <c r="BK1671" s="40">
        <f t="shared" si="366"/>
        <v>70</v>
      </c>
      <c r="BL1671" s="40">
        <f t="shared" si="367"/>
        <v>1</v>
      </c>
      <c r="BM1671" s="40">
        <f t="shared" si="368"/>
        <v>1</v>
      </c>
      <c r="BN1671" s="40">
        <f t="shared" si="369"/>
        <v>1</v>
      </c>
      <c r="BO1671" s="40">
        <f t="shared" si="370"/>
        <v>100</v>
      </c>
      <c r="BP1671" s="40">
        <f t="shared" si="371"/>
        <v>57</v>
      </c>
      <c r="BQ1671" s="41">
        <f t="shared" si="372"/>
        <v>100</v>
      </c>
      <c r="BR1671" s="40">
        <f t="shared" si="373"/>
        <v>100</v>
      </c>
      <c r="BS1671" s="41">
        <f t="shared" si="374"/>
        <v>97</v>
      </c>
      <c r="BT1671" s="41">
        <f t="shared" si="375"/>
        <v>39</v>
      </c>
      <c r="BU1671" s="41">
        <f t="shared" si="376"/>
        <v>60</v>
      </c>
      <c r="BV1671" s="41">
        <f t="shared" si="377"/>
        <v>59</v>
      </c>
    </row>
    <row r="1672" spans="2:74" x14ac:dyDescent="0.3">
      <c r="B1672" s="12" t="s">
        <v>2107</v>
      </c>
      <c r="C1672" s="12">
        <v>701021029</v>
      </c>
      <c r="D1672" s="12" t="s">
        <v>2105</v>
      </c>
      <c r="E1672" s="12" t="s">
        <v>1423</v>
      </c>
      <c r="F1672" s="12" t="s">
        <v>1423</v>
      </c>
      <c r="G1672" s="12" t="s">
        <v>1424</v>
      </c>
      <c r="H1672" s="12" t="s">
        <v>86</v>
      </c>
      <c r="I1672" s="28">
        <v>680000</v>
      </c>
      <c r="J1672" s="28">
        <v>680000</v>
      </c>
      <c r="K1672" s="28">
        <v>665000</v>
      </c>
      <c r="L1672" s="28">
        <v>625000</v>
      </c>
      <c r="M1672" s="28">
        <v>625000</v>
      </c>
      <c r="N1672" s="28">
        <v>660000</v>
      </c>
      <c r="O1672" s="29">
        <v>31</v>
      </c>
      <c r="P1672" s="29">
        <v>29</v>
      </c>
      <c r="Q1672" s="29">
        <v>40</v>
      </c>
      <c r="R1672" s="28">
        <v>680</v>
      </c>
      <c r="S1672" s="28">
        <v>700</v>
      </c>
      <c r="T1672" s="30">
        <v>3</v>
      </c>
      <c r="U1672" s="30">
        <v>0.10000000000000009</v>
      </c>
      <c r="V1672" s="30">
        <v>2.9</v>
      </c>
      <c r="W1672" s="30">
        <v>2.7</v>
      </c>
      <c r="X1672" s="31">
        <v>5.1999999999999998E-2</v>
      </c>
      <c r="Y1672" s="30">
        <v>3.8</v>
      </c>
      <c r="Z1672" s="30">
        <v>-0.5</v>
      </c>
      <c r="AA1672" s="30">
        <v>4.3</v>
      </c>
      <c r="AB1672" s="30">
        <v>5.4</v>
      </c>
      <c r="AC1672" s="32">
        <v>0.24893106073917878</v>
      </c>
      <c r="AD1672" s="30">
        <v>4.7871357834457458</v>
      </c>
      <c r="AE1672" s="12">
        <v>97</v>
      </c>
      <c r="AF1672" s="12">
        <v>111</v>
      </c>
      <c r="AG1672" s="12">
        <v>147</v>
      </c>
      <c r="AH1672" s="33">
        <v>4.4091858037578291</v>
      </c>
      <c r="AI1672" s="34">
        <v>615000</v>
      </c>
      <c r="AJ1672" s="34">
        <v>620000</v>
      </c>
      <c r="AK1672" s="34">
        <v>630000</v>
      </c>
      <c r="AL1672" s="35">
        <v>-8.0645161290322578E-3</v>
      </c>
      <c r="AM1672" s="35">
        <v>-2.3809523809523808E-2</v>
      </c>
      <c r="AN1672" s="12">
        <v>2.8</v>
      </c>
      <c r="AO1672" s="33">
        <v>0.39999999999999991</v>
      </c>
      <c r="AP1672" s="12">
        <v>2.4</v>
      </c>
      <c r="AQ1672" s="32">
        <v>6.0344827586206896E-3</v>
      </c>
      <c r="AR1672" s="34">
        <v>680</v>
      </c>
      <c r="AS1672" s="34">
        <v>650</v>
      </c>
      <c r="AT1672" s="31">
        <v>4.6153846153846156E-2</v>
      </c>
      <c r="AU1672" s="32">
        <v>0.32196841855836722</v>
      </c>
      <c r="AV1672" s="36">
        <v>2731.6800000000003</v>
      </c>
      <c r="AW1672" s="30">
        <v>0.77890000000000004</v>
      </c>
      <c r="AX1672" s="30">
        <v>0.22109999999999999</v>
      </c>
      <c r="AY1672" s="30">
        <v>0.91710000000000003</v>
      </c>
      <c r="AZ1672" s="30">
        <v>0</v>
      </c>
      <c r="BA1672" s="30">
        <v>0.2646</v>
      </c>
      <c r="BB1672" s="30">
        <v>0.39860000000000001</v>
      </c>
      <c r="BC1672" s="30">
        <v>0.30509999999999998</v>
      </c>
      <c r="BD1672" s="37">
        <v>6</v>
      </c>
      <c r="BE1672" s="29">
        <v>12</v>
      </c>
      <c r="BF1672" s="38" t="s">
        <v>4401</v>
      </c>
      <c r="BG1672" s="39">
        <v>130.88813513566001</v>
      </c>
      <c r="BH1672" s="39">
        <v>-12.3703792892914</v>
      </c>
      <c r="BI1672" s="40">
        <f t="shared" si="364"/>
        <v>67</v>
      </c>
      <c r="BJ1672" s="40">
        <f t="shared" si="365"/>
        <v>70</v>
      </c>
      <c r="BK1672" s="40">
        <f t="shared" si="366"/>
        <v>70</v>
      </c>
      <c r="BL1672" s="40">
        <f t="shared" si="367"/>
        <v>1</v>
      </c>
      <c r="BM1672" s="40">
        <f t="shared" si="368"/>
        <v>1</v>
      </c>
      <c r="BN1672" s="40">
        <f t="shared" si="369"/>
        <v>1</v>
      </c>
      <c r="BO1672" s="40">
        <f t="shared" si="370"/>
        <v>100</v>
      </c>
      <c r="BP1672" s="40">
        <f t="shared" si="371"/>
        <v>48</v>
      </c>
      <c r="BQ1672" s="41">
        <f t="shared" si="372"/>
        <v>100</v>
      </c>
      <c r="BR1672" s="40">
        <f t="shared" si="373"/>
        <v>100</v>
      </c>
      <c r="BS1672" s="41">
        <f t="shared" si="374"/>
        <v>100</v>
      </c>
      <c r="BT1672" s="41">
        <f t="shared" si="375"/>
        <v>54</v>
      </c>
      <c r="BU1672" s="41">
        <f t="shared" si="376"/>
        <v>60</v>
      </c>
      <c r="BV1672" s="41">
        <f t="shared" si="377"/>
        <v>59</v>
      </c>
    </row>
    <row r="1673" spans="2:74" x14ac:dyDescent="0.3">
      <c r="B1673" s="12" t="s">
        <v>2108</v>
      </c>
      <c r="C1673" s="12">
        <v>702051067</v>
      </c>
      <c r="D1673" s="12" t="s">
        <v>2108</v>
      </c>
      <c r="E1673" s="12" t="s">
        <v>1998</v>
      </c>
      <c r="F1673" s="12" t="s">
        <v>3755</v>
      </c>
      <c r="G1673" s="12" t="s">
        <v>1424</v>
      </c>
      <c r="H1673" s="12" t="s">
        <v>86</v>
      </c>
      <c r="I1673" s="28">
        <v>399000</v>
      </c>
      <c r="J1673" s="28">
        <v>399000</v>
      </c>
      <c r="K1673" s="28">
        <v>410000</v>
      </c>
      <c r="L1673" s="28">
        <v>350000</v>
      </c>
      <c r="M1673" s="28">
        <v>340000</v>
      </c>
      <c r="N1673" s="28">
        <v>375000</v>
      </c>
      <c r="O1673" s="29">
        <v>245</v>
      </c>
      <c r="P1673" s="29">
        <v>203</v>
      </c>
      <c r="Q1673" s="29">
        <v>135</v>
      </c>
      <c r="R1673" s="28">
        <v>520</v>
      </c>
      <c r="S1673" s="28">
        <v>500</v>
      </c>
      <c r="T1673" s="30">
        <v>0.6</v>
      </c>
      <c r="U1673" s="30">
        <v>0</v>
      </c>
      <c r="V1673" s="30">
        <v>0.6</v>
      </c>
      <c r="W1673" s="30">
        <v>0.5</v>
      </c>
      <c r="X1673" s="31">
        <v>6.7769423558897243E-2</v>
      </c>
      <c r="Y1673" s="30">
        <v>4.5999999999999996</v>
      </c>
      <c r="Z1673" s="30">
        <v>0.19999999999999929</v>
      </c>
      <c r="AA1673" s="30">
        <v>4.4000000000000004</v>
      </c>
      <c r="AB1673" s="30">
        <v>5.2</v>
      </c>
      <c r="AC1673" s="32">
        <v>0.21993638762942408</v>
      </c>
      <c r="AD1673" s="30">
        <v>3.2453631162773746</v>
      </c>
      <c r="AE1673" s="12">
        <v>174</v>
      </c>
      <c r="AF1673" s="12">
        <v>177</v>
      </c>
      <c r="AG1673" s="12">
        <v>158</v>
      </c>
      <c r="AH1673" s="33">
        <v>111.15789473684211</v>
      </c>
      <c r="AI1673" s="34">
        <v>350000</v>
      </c>
      <c r="AJ1673" s="34">
        <v>375000</v>
      </c>
      <c r="AK1673" s="34">
        <v>395000</v>
      </c>
      <c r="AL1673" s="35">
        <v>-6.6666666666666666E-2</v>
      </c>
      <c r="AM1673" s="35">
        <v>-0.11392405063291139</v>
      </c>
      <c r="AN1673" s="12">
        <v>0.4</v>
      </c>
      <c r="AO1673" s="33">
        <v>0</v>
      </c>
      <c r="AP1673" s="12">
        <v>0.4</v>
      </c>
      <c r="AQ1673" s="32">
        <v>-7.6517150395778357E-3</v>
      </c>
      <c r="AR1673" s="34">
        <v>520</v>
      </c>
      <c r="AS1673" s="34">
        <v>500</v>
      </c>
      <c r="AT1673" s="31">
        <v>0.04</v>
      </c>
      <c r="AU1673" s="32">
        <v>-0.11935412102137426</v>
      </c>
      <c r="AV1673" s="36">
        <v>2364.3200000000002</v>
      </c>
      <c r="AW1673" s="30">
        <v>0.7087</v>
      </c>
      <c r="AX1673" s="30">
        <v>0.2913</v>
      </c>
      <c r="AY1673" s="30">
        <v>0.7732</v>
      </c>
      <c r="AZ1673" s="30">
        <v>0.15090000000000001</v>
      </c>
      <c r="BA1673" s="30">
        <v>0.15620000000000001</v>
      </c>
      <c r="BB1673" s="30">
        <v>0.24460000000000001</v>
      </c>
      <c r="BC1673" s="30">
        <v>0.52869999999999995</v>
      </c>
      <c r="BD1673" s="37">
        <v>1</v>
      </c>
      <c r="BE1673" s="29">
        <v>283</v>
      </c>
      <c r="BF1673" s="38" t="s">
        <v>4402</v>
      </c>
      <c r="BG1673" s="39">
        <v>132.16996931891899</v>
      </c>
      <c r="BH1673" s="39">
        <v>-14.650197624439199</v>
      </c>
      <c r="BI1673" s="40">
        <f t="shared" si="364"/>
        <v>100</v>
      </c>
      <c r="BJ1673" s="40">
        <f t="shared" si="365"/>
        <v>100</v>
      </c>
      <c r="BK1673" s="40">
        <f t="shared" si="366"/>
        <v>1</v>
      </c>
      <c r="BL1673" s="40">
        <f t="shared" si="367"/>
        <v>100</v>
      </c>
      <c r="BM1673" s="40">
        <f t="shared" si="368"/>
        <v>1</v>
      </c>
      <c r="BN1673" s="40">
        <f t="shared" si="369"/>
        <v>1</v>
      </c>
      <c r="BO1673" s="40">
        <f t="shared" si="370"/>
        <v>57</v>
      </c>
      <c r="BP1673" s="40">
        <f t="shared" si="371"/>
        <v>24</v>
      </c>
      <c r="BQ1673" s="41">
        <f t="shared" si="372"/>
        <v>100</v>
      </c>
      <c r="BR1673" s="40">
        <f t="shared" si="373"/>
        <v>100</v>
      </c>
      <c r="BS1673" s="41">
        <f t="shared" si="374"/>
        <v>100</v>
      </c>
      <c r="BT1673" s="41">
        <f t="shared" si="375"/>
        <v>41</v>
      </c>
      <c r="BU1673" s="41">
        <f t="shared" si="376"/>
        <v>10</v>
      </c>
      <c r="BV1673" s="41">
        <f t="shared" si="377"/>
        <v>59</v>
      </c>
    </row>
    <row r="1674" spans="2:74" x14ac:dyDescent="0.3">
      <c r="B1674" s="12" t="s">
        <v>2109</v>
      </c>
      <c r="C1674" s="12">
        <v>101031016</v>
      </c>
      <c r="D1674" s="12" t="s">
        <v>347</v>
      </c>
      <c r="E1674" s="12" t="s">
        <v>348</v>
      </c>
      <c r="F1674" s="12" t="s">
        <v>2703</v>
      </c>
      <c r="G1674" s="12" t="s">
        <v>85</v>
      </c>
      <c r="H1674" s="12" t="s">
        <v>86</v>
      </c>
      <c r="I1674" s="28">
        <v>1308000</v>
      </c>
      <c r="J1674" s="28">
        <v>1300000</v>
      </c>
      <c r="K1674" s="28">
        <v>1300000</v>
      </c>
      <c r="L1674" s="28">
        <v>820000</v>
      </c>
      <c r="M1674" s="28">
        <v>820000</v>
      </c>
      <c r="N1674" s="28">
        <v>949000</v>
      </c>
      <c r="O1674" s="29">
        <v>81</v>
      </c>
      <c r="P1674" s="29">
        <v>72</v>
      </c>
      <c r="Q1674" s="29">
        <v>49</v>
      </c>
      <c r="R1674" s="28">
        <v>650</v>
      </c>
      <c r="S1674" s="28">
        <v>680</v>
      </c>
      <c r="T1674" s="30">
        <v>1.4</v>
      </c>
      <c r="U1674" s="30">
        <v>-0.10000000000000009</v>
      </c>
      <c r="V1674" s="30">
        <v>1.5</v>
      </c>
      <c r="W1674" s="30">
        <v>1.5</v>
      </c>
      <c r="X1674" s="31">
        <v>2.5840978593272172E-2</v>
      </c>
      <c r="Y1674" s="30">
        <v>4.4000000000000004</v>
      </c>
      <c r="Z1674" s="30">
        <v>-0.29999999999999982</v>
      </c>
      <c r="AA1674" s="30">
        <v>4.7</v>
      </c>
      <c r="AB1674" s="30">
        <v>3.4</v>
      </c>
      <c r="AC1674" s="32">
        <v>0.30369290573372204</v>
      </c>
      <c r="AD1674" s="30">
        <v>11.752376352062379</v>
      </c>
      <c r="AE1674" s="12">
        <v>170</v>
      </c>
      <c r="AF1674" s="12">
        <v>189</v>
      </c>
      <c r="AG1674" s="12">
        <v>138</v>
      </c>
      <c r="AH1674" s="33">
        <v>8.7142857142857135</v>
      </c>
      <c r="AI1674" s="34">
        <v>540000</v>
      </c>
      <c r="AJ1674" s="34">
        <v>555000</v>
      </c>
      <c r="AK1674" s="34">
        <v>630000</v>
      </c>
      <c r="AL1674" s="35">
        <v>-2.7027027027027029E-2</v>
      </c>
      <c r="AM1674" s="35">
        <v>-0.14285714285714285</v>
      </c>
      <c r="AN1674" s="12">
        <v>1.8</v>
      </c>
      <c r="AO1674" s="33">
        <v>0.19999999999999996</v>
      </c>
      <c r="AP1674" s="12">
        <v>1.6</v>
      </c>
      <c r="AQ1674" s="32">
        <v>0.10377358490566038</v>
      </c>
      <c r="AR1674" s="34">
        <v>550</v>
      </c>
      <c r="AS1674" s="34">
        <v>530</v>
      </c>
      <c r="AT1674" s="31">
        <v>3.7735849056603772E-2</v>
      </c>
      <c r="AU1674" s="32">
        <v>0.22484668751940168</v>
      </c>
      <c r="AV1674" s="36">
        <v>2140.3200000000002</v>
      </c>
      <c r="AW1674" s="30">
        <v>0.65900000000000003</v>
      </c>
      <c r="AX1674" s="30">
        <v>0.34100000000000003</v>
      </c>
      <c r="AY1674" s="30">
        <v>0.75590000000000002</v>
      </c>
      <c r="AZ1674" s="30">
        <v>7.0400000000000004E-2</v>
      </c>
      <c r="BA1674" s="30">
        <v>0.34799999999999998</v>
      </c>
      <c r="BB1674" s="30">
        <v>0.31119999999999998</v>
      </c>
      <c r="BC1674" s="30">
        <v>0.29409999999999997</v>
      </c>
      <c r="BD1674" s="37">
        <v>7</v>
      </c>
      <c r="BE1674" s="29">
        <v>376</v>
      </c>
      <c r="BF1674" s="38" t="s">
        <v>4403</v>
      </c>
      <c r="BG1674" s="39">
        <v>148.571574064478</v>
      </c>
      <c r="BH1674" s="39">
        <v>-36.477443141970198</v>
      </c>
      <c r="BI1674" s="40">
        <f t="shared" si="364"/>
        <v>93</v>
      </c>
      <c r="BJ1674" s="40">
        <f t="shared" si="365"/>
        <v>87</v>
      </c>
      <c r="BK1674" s="40">
        <f t="shared" si="366"/>
        <v>17</v>
      </c>
      <c r="BL1674" s="40">
        <f t="shared" si="367"/>
        <v>26</v>
      </c>
      <c r="BM1674" s="40">
        <f t="shared" si="368"/>
        <v>1</v>
      </c>
      <c r="BN1674" s="40">
        <f t="shared" si="369"/>
        <v>100</v>
      </c>
      <c r="BO1674" s="40">
        <f t="shared" si="370"/>
        <v>44</v>
      </c>
      <c r="BP1674" s="40">
        <f t="shared" si="371"/>
        <v>67</v>
      </c>
      <c r="BQ1674" s="41">
        <f t="shared" si="372"/>
        <v>37</v>
      </c>
      <c r="BR1674" s="40">
        <f t="shared" si="373"/>
        <v>33</v>
      </c>
      <c r="BS1674" s="41">
        <f t="shared" si="374"/>
        <v>65</v>
      </c>
      <c r="BT1674" s="41">
        <f t="shared" si="375"/>
        <v>44</v>
      </c>
      <c r="BU1674" s="41">
        <f t="shared" si="376"/>
        <v>70</v>
      </c>
      <c r="BV1674" s="41">
        <f t="shared" si="377"/>
        <v>58</v>
      </c>
    </row>
    <row r="1675" spans="2:74" x14ac:dyDescent="0.3">
      <c r="B1675" s="12" t="s">
        <v>2110</v>
      </c>
      <c r="C1675" s="12">
        <v>101041021</v>
      </c>
      <c r="D1675" s="12" t="s">
        <v>1661</v>
      </c>
      <c r="E1675" s="12" t="s">
        <v>348</v>
      </c>
      <c r="F1675" s="12" t="s">
        <v>2703</v>
      </c>
      <c r="G1675" s="12" t="s">
        <v>85</v>
      </c>
      <c r="H1675" s="12" t="s">
        <v>86</v>
      </c>
      <c r="I1675" s="28">
        <v>1050000</v>
      </c>
      <c r="J1675" s="28">
        <v>1050000</v>
      </c>
      <c r="K1675" s="28">
        <v>1120000</v>
      </c>
      <c r="L1675" s="28">
        <v>980000</v>
      </c>
      <c r="M1675" s="28">
        <v>990000</v>
      </c>
      <c r="N1675" s="28">
        <v>1050000</v>
      </c>
      <c r="O1675" s="29">
        <v>51</v>
      </c>
      <c r="P1675" s="29">
        <v>50</v>
      </c>
      <c r="Q1675" s="29">
        <v>63</v>
      </c>
      <c r="R1675" s="28">
        <v>650</v>
      </c>
      <c r="S1675" s="28">
        <v>580</v>
      </c>
      <c r="T1675" s="30">
        <v>2.2999999999999998</v>
      </c>
      <c r="U1675" s="30">
        <v>0</v>
      </c>
      <c r="V1675" s="30">
        <v>2.2999999999999998</v>
      </c>
      <c r="W1675" s="30">
        <v>2.1</v>
      </c>
      <c r="X1675" s="31">
        <v>3.2190476190476193E-2</v>
      </c>
      <c r="Y1675" s="30">
        <v>2.1</v>
      </c>
      <c r="Z1675" s="30">
        <v>-0.19999999999999973</v>
      </c>
      <c r="AA1675" s="30">
        <v>2.2999999999999998</v>
      </c>
      <c r="AB1675" s="30">
        <v>2</v>
      </c>
      <c r="AC1675" s="32">
        <v>0.42115902964959567</v>
      </c>
      <c r="AD1675" s="30">
        <v>13.083342637043653</v>
      </c>
      <c r="AE1675" s="12">
        <v>845</v>
      </c>
      <c r="AF1675" s="12">
        <v>882</v>
      </c>
      <c r="AG1675" s="12">
        <v>639</v>
      </c>
      <c r="AH1675" s="33">
        <v>10.15028901734104</v>
      </c>
      <c r="AI1675" s="34">
        <v>825000</v>
      </c>
      <c r="AJ1675" s="34">
        <v>800000</v>
      </c>
      <c r="AK1675" s="34">
        <v>850000</v>
      </c>
      <c r="AL1675" s="35">
        <v>3.125E-2</v>
      </c>
      <c r="AM1675" s="35">
        <v>-2.9411764705882353E-2</v>
      </c>
      <c r="AN1675" s="12">
        <v>2.2999999999999998</v>
      </c>
      <c r="AO1675" s="33">
        <v>0.19999999999999973</v>
      </c>
      <c r="AP1675" s="12">
        <v>2.1</v>
      </c>
      <c r="AQ1675" s="32">
        <v>0.11710526315789474</v>
      </c>
      <c r="AR1675" s="34">
        <v>570</v>
      </c>
      <c r="AS1675" s="34">
        <v>550</v>
      </c>
      <c r="AT1675" s="31">
        <v>3.6363636363636362E-2</v>
      </c>
      <c r="AU1675" s="32">
        <v>0.16306986330006137</v>
      </c>
      <c r="AV1675" s="36">
        <v>1543.3600000000001</v>
      </c>
      <c r="AW1675" s="30">
        <v>0.68540000000000001</v>
      </c>
      <c r="AX1675" s="30">
        <v>0.31459999999999999</v>
      </c>
      <c r="AY1675" s="30">
        <v>0.80710000000000004</v>
      </c>
      <c r="AZ1675" s="30">
        <v>0.11890000000000001</v>
      </c>
      <c r="BA1675" s="30">
        <v>0.47489999999999999</v>
      </c>
      <c r="BB1675" s="30">
        <v>0.25430000000000003</v>
      </c>
      <c r="BC1675" s="30">
        <v>0.19350000000000001</v>
      </c>
      <c r="BD1675" s="37">
        <v>4.5</v>
      </c>
      <c r="BE1675" s="29">
        <v>240</v>
      </c>
      <c r="BF1675" s="38" t="s">
        <v>4404</v>
      </c>
      <c r="BG1675" s="39">
        <v>150.15474804304199</v>
      </c>
      <c r="BH1675" s="39">
        <v>-35.846343741155898</v>
      </c>
      <c r="BI1675" s="40">
        <f t="shared" si="364"/>
        <v>79</v>
      </c>
      <c r="BJ1675" s="40">
        <f t="shared" si="365"/>
        <v>79</v>
      </c>
      <c r="BK1675" s="40">
        <f t="shared" si="366"/>
        <v>1</v>
      </c>
      <c r="BL1675" s="40">
        <f t="shared" si="367"/>
        <v>46</v>
      </c>
      <c r="BM1675" s="40">
        <f t="shared" si="368"/>
        <v>16</v>
      </c>
      <c r="BN1675" s="40">
        <f t="shared" si="369"/>
        <v>100</v>
      </c>
      <c r="BO1675" s="40">
        <f t="shared" si="370"/>
        <v>63</v>
      </c>
      <c r="BP1675" s="40">
        <f t="shared" si="371"/>
        <v>94</v>
      </c>
      <c r="BQ1675" s="41">
        <f t="shared" si="372"/>
        <v>58</v>
      </c>
      <c r="BR1675" s="40">
        <f t="shared" si="373"/>
        <v>20</v>
      </c>
      <c r="BS1675" s="41">
        <f t="shared" si="374"/>
        <v>1</v>
      </c>
      <c r="BT1675" s="41">
        <f t="shared" si="375"/>
        <v>82</v>
      </c>
      <c r="BU1675" s="41">
        <f t="shared" si="376"/>
        <v>45</v>
      </c>
      <c r="BV1675" s="41">
        <f t="shared" si="377"/>
        <v>58</v>
      </c>
    </row>
    <row r="1676" spans="2:74" x14ac:dyDescent="0.3">
      <c r="B1676" s="12" t="s">
        <v>2111</v>
      </c>
      <c r="C1676" s="12">
        <v>102011043</v>
      </c>
      <c r="D1676" s="12" t="s">
        <v>294</v>
      </c>
      <c r="E1676" s="12" t="s">
        <v>225</v>
      </c>
      <c r="F1676" s="12" t="s">
        <v>225</v>
      </c>
      <c r="G1676" s="12" t="s">
        <v>85</v>
      </c>
      <c r="H1676" s="12" t="s">
        <v>86</v>
      </c>
      <c r="I1676" s="28">
        <v>913095</v>
      </c>
      <c r="J1676" s="28">
        <v>901250</v>
      </c>
      <c r="K1676" s="28">
        <v>833040</v>
      </c>
      <c r="L1676" s="28">
        <v>900000</v>
      </c>
      <c r="M1676" s="28">
        <v>892000</v>
      </c>
      <c r="N1676" s="28">
        <v>801000</v>
      </c>
      <c r="O1676" s="29">
        <v>28</v>
      </c>
      <c r="P1676" s="29">
        <v>25</v>
      </c>
      <c r="Q1676" s="29">
        <v>23</v>
      </c>
      <c r="R1676" s="28">
        <v>640</v>
      </c>
      <c r="S1676" s="28">
        <v>550</v>
      </c>
      <c r="T1676" s="30">
        <v>3.6</v>
      </c>
      <c r="U1676" s="30">
        <v>0</v>
      </c>
      <c r="V1676" s="30">
        <v>3.6</v>
      </c>
      <c r="W1676" s="30">
        <v>3.4</v>
      </c>
      <c r="X1676" s="31">
        <v>3.6447467131021413E-2</v>
      </c>
      <c r="Y1676" s="30">
        <v>3.3</v>
      </c>
      <c r="Z1676" s="30">
        <v>-0.40000000000000036</v>
      </c>
      <c r="AA1676" s="30">
        <v>3.7</v>
      </c>
      <c r="AB1676" s="30">
        <v>3.6</v>
      </c>
      <c r="AC1676" s="32">
        <v>0.39960039960039956</v>
      </c>
      <c r="AD1676" s="30">
        <v>10.963735783447321</v>
      </c>
      <c r="AE1676" s="12">
        <v>713</v>
      </c>
      <c r="AF1676" s="12">
        <v>625</v>
      </c>
      <c r="AG1676" s="12">
        <v>524</v>
      </c>
      <c r="AH1676" s="33">
        <v>3.9169811320754717</v>
      </c>
      <c r="AI1676" s="34">
        <v>1151000</v>
      </c>
      <c r="AJ1676" s="34">
        <v>1120000</v>
      </c>
      <c r="AK1676" s="34">
        <v>1080000</v>
      </c>
      <c r="AL1676" s="35">
        <v>2.7678571428571427E-2</v>
      </c>
      <c r="AM1676" s="35">
        <v>6.5740740740740738E-2</v>
      </c>
      <c r="AN1676" s="12">
        <v>3</v>
      </c>
      <c r="AO1676" s="33">
        <v>0</v>
      </c>
      <c r="AP1676" s="12">
        <v>3</v>
      </c>
      <c r="AQ1676" s="32">
        <v>0.11314814814814815</v>
      </c>
      <c r="AR1676" s="34">
        <v>690</v>
      </c>
      <c r="AS1676" s="34">
        <v>620</v>
      </c>
      <c r="AT1676" s="31">
        <v>0.11290322580645161</v>
      </c>
      <c r="AU1676" s="32">
        <v>8.9409142817512416E-2</v>
      </c>
      <c r="AV1676" s="36">
        <v>1601.6000000000001</v>
      </c>
      <c r="AW1676" s="30">
        <v>0.69130000000000003</v>
      </c>
      <c r="AX1676" s="30">
        <v>0.30869999999999997</v>
      </c>
      <c r="AY1676" s="30">
        <v>0.77380000000000004</v>
      </c>
      <c r="AZ1676" s="30">
        <v>0.19420000000000001</v>
      </c>
      <c r="BA1676" s="30">
        <v>0.28360000000000002</v>
      </c>
      <c r="BB1676" s="30">
        <v>0.37919999999999998</v>
      </c>
      <c r="BC1676" s="30">
        <v>0.2447</v>
      </c>
      <c r="BD1676" s="37">
        <v>2</v>
      </c>
      <c r="BE1676" s="29">
        <v>53</v>
      </c>
      <c r="BF1676" s="38" t="s">
        <v>4405</v>
      </c>
      <c r="BG1676" s="39">
        <v>151.36440457061801</v>
      </c>
      <c r="BH1676" s="39">
        <v>-33.406119168124803</v>
      </c>
      <c r="BI1676" s="40">
        <f t="shared" si="364"/>
        <v>57</v>
      </c>
      <c r="BJ1676" s="40">
        <f t="shared" si="365"/>
        <v>67</v>
      </c>
      <c r="BK1676" s="40">
        <f t="shared" si="366"/>
        <v>76</v>
      </c>
      <c r="BL1676" s="40">
        <f t="shared" si="367"/>
        <v>70</v>
      </c>
      <c r="BM1676" s="40">
        <f t="shared" si="368"/>
        <v>15</v>
      </c>
      <c r="BN1676" s="40">
        <f t="shared" si="369"/>
        <v>100</v>
      </c>
      <c r="BO1676" s="40">
        <f t="shared" si="370"/>
        <v>98</v>
      </c>
      <c r="BP1676" s="40">
        <f t="shared" si="371"/>
        <v>52</v>
      </c>
      <c r="BQ1676" s="41">
        <f t="shared" si="372"/>
        <v>72</v>
      </c>
      <c r="BR1676" s="40">
        <f t="shared" si="373"/>
        <v>41</v>
      </c>
      <c r="BS1676" s="41">
        <f t="shared" si="374"/>
        <v>1</v>
      </c>
      <c r="BT1676" s="41">
        <f t="shared" si="375"/>
        <v>62</v>
      </c>
      <c r="BU1676" s="41">
        <f t="shared" si="376"/>
        <v>20</v>
      </c>
      <c r="BV1676" s="41">
        <f t="shared" si="377"/>
        <v>58</v>
      </c>
    </row>
    <row r="1677" spans="2:74" x14ac:dyDescent="0.3">
      <c r="B1677" s="12" t="s">
        <v>2112</v>
      </c>
      <c r="C1677" s="12">
        <v>102021044</v>
      </c>
      <c r="D1677" s="12" t="s">
        <v>224</v>
      </c>
      <c r="E1677" s="12" t="s">
        <v>225</v>
      </c>
      <c r="F1677" s="12" t="s">
        <v>225</v>
      </c>
      <c r="G1677" s="12" t="s">
        <v>85</v>
      </c>
      <c r="H1677" s="12" t="s">
        <v>86</v>
      </c>
      <c r="I1677" s="28">
        <v>1000000</v>
      </c>
      <c r="J1677" s="28">
        <v>990000</v>
      </c>
      <c r="K1677" s="28">
        <v>910350</v>
      </c>
      <c r="L1677" s="28">
        <v>970000</v>
      </c>
      <c r="M1677" s="28">
        <v>955000</v>
      </c>
      <c r="N1677" s="28">
        <v>900000</v>
      </c>
      <c r="O1677" s="29">
        <v>34</v>
      </c>
      <c r="P1677" s="29">
        <v>34</v>
      </c>
      <c r="Q1677" s="29">
        <v>28</v>
      </c>
      <c r="R1677" s="28">
        <v>630</v>
      </c>
      <c r="S1677" s="28">
        <v>600</v>
      </c>
      <c r="T1677" s="30">
        <v>3.7</v>
      </c>
      <c r="U1677" s="30">
        <v>0.10000000000000009</v>
      </c>
      <c r="V1677" s="30">
        <v>3.6</v>
      </c>
      <c r="W1677" s="30">
        <v>3.7</v>
      </c>
      <c r="X1677" s="31">
        <v>3.2759999999999997E-2</v>
      </c>
      <c r="Y1677" s="30">
        <v>4.0999999999999996</v>
      </c>
      <c r="Z1677" s="30">
        <v>-0.40000000000000036</v>
      </c>
      <c r="AA1677" s="30">
        <v>4.5</v>
      </c>
      <c r="AB1677" s="30">
        <v>5.0999999999999996</v>
      </c>
      <c r="AC1677" s="32">
        <v>0.37128712871287123</v>
      </c>
      <c r="AD1677" s="30">
        <v>11.333550937511333</v>
      </c>
      <c r="AE1677" s="12">
        <v>813</v>
      </c>
      <c r="AF1677" s="12">
        <v>741</v>
      </c>
      <c r="AG1677" s="12">
        <v>558</v>
      </c>
      <c r="AH1677" s="33">
        <v>4.067710537452391</v>
      </c>
      <c r="AI1677" s="34">
        <v>861000</v>
      </c>
      <c r="AJ1677" s="34">
        <v>825000</v>
      </c>
      <c r="AK1677" s="34">
        <v>820000</v>
      </c>
      <c r="AL1677" s="35">
        <v>4.363636363636364E-2</v>
      </c>
      <c r="AM1677" s="35">
        <v>0.05</v>
      </c>
      <c r="AN1677" s="12">
        <v>3.5</v>
      </c>
      <c r="AO1677" s="33">
        <v>0.20000000000000018</v>
      </c>
      <c r="AP1677" s="12">
        <v>3.3</v>
      </c>
      <c r="AQ1677" s="32">
        <v>0.11471321695760599</v>
      </c>
      <c r="AR1677" s="34">
        <v>600</v>
      </c>
      <c r="AS1677" s="34">
        <v>550</v>
      </c>
      <c r="AT1677" s="31">
        <v>9.0909090909090912E-2</v>
      </c>
      <c r="AU1677" s="32">
        <v>0.1246286821937022</v>
      </c>
      <c r="AV1677" s="36">
        <v>1696.8000000000002</v>
      </c>
      <c r="AW1677" s="30">
        <v>0.7258</v>
      </c>
      <c r="AX1677" s="30">
        <v>0.2742</v>
      </c>
      <c r="AY1677" s="30">
        <v>0.85060000000000002</v>
      </c>
      <c r="AZ1677" s="30">
        <v>9.4399999999999998E-2</v>
      </c>
      <c r="BA1677" s="30">
        <v>0.33339999999999997</v>
      </c>
      <c r="BB1677" s="30">
        <v>0.37769999999999998</v>
      </c>
      <c r="BC1677" s="30">
        <v>0.24779999999999999</v>
      </c>
      <c r="BD1677" s="37">
        <v>4.5</v>
      </c>
      <c r="BE1677" s="29">
        <v>60</v>
      </c>
      <c r="BF1677" s="38" t="s">
        <v>4406</v>
      </c>
      <c r="BG1677" s="39">
        <v>151.46993938001901</v>
      </c>
      <c r="BH1677" s="39">
        <v>-33.376749344450701</v>
      </c>
      <c r="BI1677" s="40">
        <f t="shared" si="364"/>
        <v>55</v>
      </c>
      <c r="BJ1677" s="40">
        <f t="shared" si="365"/>
        <v>59</v>
      </c>
      <c r="BK1677" s="40">
        <f t="shared" si="366"/>
        <v>74</v>
      </c>
      <c r="BL1677" s="40">
        <f t="shared" si="367"/>
        <v>59</v>
      </c>
      <c r="BM1677" s="40">
        <f t="shared" si="368"/>
        <v>23</v>
      </c>
      <c r="BN1677" s="40">
        <f t="shared" si="369"/>
        <v>100</v>
      </c>
      <c r="BO1677" s="40">
        <f t="shared" si="370"/>
        <v>96</v>
      </c>
      <c r="BP1677" s="40">
        <f t="shared" si="371"/>
        <v>63</v>
      </c>
      <c r="BQ1677" s="41">
        <f t="shared" si="372"/>
        <v>60</v>
      </c>
      <c r="BR1677" s="40">
        <f t="shared" si="373"/>
        <v>37</v>
      </c>
      <c r="BS1677" s="41">
        <f t="shared" si="374"/>
        <v>20</v>
      </c>
      <c r="BT1677" s="41">
        <f t="shared" si="375"/>
        <v>49</v>
      </c>
      <c r="BU1677" s="41">
        <f t="shared" si="376"/>
        <v>45</v>
      </c>
      <c r="BV1677" s="41">
        <f t="shared" si="377"/>
        <v>58</v>
      </c>
    </row>
    <row r="1678" spans="2:74" x14ac:dyDescent="0.3">
      <c r="B1678" s="12" t="s">
        <v>2113</v>
      </c>
      <c r="C1678" s="12">
        <v>104021091</v>
      </c>
      <c r="D1678" s="12" t="s">
        <v>1162</v>
      </c>
      <c r="E1678" s="12" t="s">
        <v>1163</v>
      </c>
      <c r="F1678" s="12" t="s">
        <v>1162</v>
      </c>
      <c r="G1678" s="12" t="s">
        <v>85</v>
      </c>
      <c r="H1678" s="12" t="s">
        <v>86</v>
      </c>
      <c r="I1678" s="28">
        <v>880000</v>
      </c>
      <c r="J1678" s="28">
        <v>870000</v>
      </c>
      <c r="K1678" s="28">
        <v>877200</v>
      </c>
      <c r="L1678" s="28">
        <v>875000</v>
      </c>
      <c r="M1678" s="28">
        <v>870000</v>
      </c>
      <c r="N1678" s="28">
        <v>860000</v>
      </c>
      <c r="O1678" s="29">
        <v>63</v>
      </c>
      <c r="P1678" s="29">
        <v>63</v>
      </c>
      <c r="Q1678" s="29">
        <v>58</v>
      </c>
      <c r="R1678" s="28">
        <v>650</v>
      </c>
      <c r="S1678" s="28">
        <v>625</v>
      </c>
      <c r="T1678" s="30">
        <v>2.1</v>
      </c>
      <c r="U1678" s="30">
        <v>0.10000000000000009</v>
      </c>
      <c r="V1678" s="30">
        <v>2</v>
      </c>
      <c r="W1678" s="30">
        <v>2.1</v>
      </c>
      <c r="X1678" s="31">
        <v>3.8409090909090907E-2</v>
      </c>
      <c r="Y1678" s="30">
        <v>3.3</v>
      </c>
      <c r="Z1678" s="30">
        <v>9.9999999999999645E-2</v>
      </c>
      <c r="AA1678" s="30">
        <v>3.2</v>
      </c>
      <c r="AB1678" s="30">
        <v>3.7</v>
      </c>
      <c r="AC1678" s="32">
        <v>0.43117172574824875</v>
      </c>
      <c r="AD1678" s="30">
        <v>11.225772741374524</v>
      </c>
      <c r="AE1678" s="12">
        <v>554</v>
      </c>
      <c r="AF1678" s="12">
        <v>546</v>
      </c>
      <c r="AG1678" s="12">
        <v>475</v>
      </c>
      <c r="AH1678" s="33">
        <v>7.6619718309859151</v>
      </c>
      <c r="AI1678" s="34">
        <v>820000</v>
      </c>
      <c r="AJ1678" s="34">
        <v>810000</v>
      </c>
      <c r="AK1678" s="34">
        <v>830000</v>
      </c>
      <c r="AL1678" s="35">
        <v>1.2345679012345678E-2</v>
      </c>
      <c r="AM1678" s="35">
        <v>-1.2048192771084338E-2</v>
      </c>
      <c r="AN1678" s="12">
        <v>2.2999999999999998</v>
      </c>
      <c r="AO1678" s="33">
        <v>9.9999999999999645E-2</v>
      </c>
      <c r="AP1678" s="12">
        <v>2.2000000000000002</v>
      </c>
      <c r="AQ1678" s="32">
        <v>9.5238095238095233E-2</v>
      </c>
      <c r="AR1678" s="34">
        <v>650</v>
      </c>
      <c r="AS1678" s="34">
        <v>625</v>
      </c>
      <c r="AT1678" s="31">
        <v>0.04</v>
      </c>
      <c r="AU1678" s="32">
        <v>0.1363390837338973</v>
      </c>
      <c r="AV1678" s="36">
        <v>1507.5200000000002</v>
      </c>
      <c r="AW1678" s="30">
        <v>0.70689999999999997</v>
      </c>
      <c r="AX1678" s="30">
        <v>0.29310000000000003</v>
      </c>
      <c r="AY1678" s="30">
        <v>0.89429999999999998</v>
      </c>
      <c r="AZ1678" s="30">
        <v>6.3200000000000006E-2</v>
      </c>
      <c r="BA1678" s="30">
        <v>0.4199</v>
      </c>
      <c r="BB1678" s="30">
        <v>0.29320000000000002</v>
      </c>
      <c r="BC1678" s="30">
        <v>0.24829999999999999</v>
      </c>
      <c r="BD1678" s="37">
        <v>4</v>
      </c>
      <c r="BE1678" s="29">
        <v>464</v>
      </c>
      <c r="BF1678" s="38" t="s">
        <v>4407</v>
      </c>
      <c r="BG1678" s="39">
        <v>153.1502190624</v>
      </c>
      <c r="BH1678" s="39">
        <v>-30.0302334671305</v>
      </c>
      <c r="BI1678" s="40">
        <f t="shared" si="364"/>
        <v>82</v>
      </c>
      <c r="BJ1678" s="40">
        <f t="shared" si="365"/>
        <v>79</v>
      </c>
      <c r="BK1678" s="40">
        <f t="shared" si="366"/>
        <v>30</v>
      </c>
      <c r="BL1678" s="40">
        <f t="shared" si="367"/>
        <v>55</v>
      </c>
      <c r="BM1678" s="40">
        <f t="shared" si="368"/>
        <v>7</v>
      </c>
      <c r="BN1678" s="40">
        <f t="shared" si="369"/>
        <v>100</v>
      </c>
      <c r="BO1678" s="40">
        <f t="shared" si="370"/>
        <v>33</v>
      </c>
      <c r="BP1678" s="40">
        <f t="shared" si="371"/>
        <v>82</v>
      </c>
      <c r="BQ1678" s="41">
        <f t="shared" si="372"/>
        <v>78</v>
      </c>
      <c r="BR1678" s="40">
        <f t="shared" si="373"/>
        <v>38</v>
      </c>
      <c r="BS1678" s="41">
        <f t="shared" si="374"/>
        <v>1</v>
      </c>
      <c r="BT1678" s="41">
        <f t="shared" si="375"/>
        <v>62</v>
      </c>
      <c r="BU1678" s="41">
        <f t="shared" si="376"/>
        <v>40</v>
      </c>
      <c r="BV1678" s="41">
        <f t="shared" si="377"/>
        <v>58</v>
      </c>
    </row>
    <row r="1679" spans="2:74" x14ac:dyDescent="0.3">
      <c r="B1679" s="12" t="s">
        <v>2114</v>
      </c>
      <c r="C1679" s="12">
        <v>106021618</v>
      </c>
      <c r="D1679" s="12" t="s">
        <v>1165</v>
      </c>
      <c r="E1679" s="12" t="s">
        <v>299</v>
      </c>
      <c r="F1679" s="12" t="s">
        <v>2986</v>
      </c>
      <c r="G1679" s="12" t="s">
        <v>85</v>
      </c>
      <c r="H1679" s="12" t="s">
        <v>86</v>
      </c>
      <c r="I1679" s="28">
        <v>919000</v>
      </c>
      <c r="J1679" s="28">
        <v>900824</v>
      </c>
      <c r="K1679" s="28">
        <v>883750</v>
      </c>
      <c r="L1679" s="28">
        <v>850000</v>
      </c>
      <c r="M1679" s="28">
        <v>852500</v>
      </c>
      <c r="N1679" s="28">
        <v>820000</v>
      </c>
      <c r="O1679" s="29">
        <v>39</v>
      </c>
      <c r="P1679" s="29">
        <v>37</v>
      </c>
      <c r="Q1679" s="29">
        <v>41</v>
      </c>
      <c r="R1679" s="28">
        <v>660</v>
      </c>
      <c r="S1679" s="28">
        <v>630</v>
      </c>
      <c r="T1679" s="30">
        <v>3.3</v>
      </c>
      <c r="U1679" s="30">
        <v>9.9999999999999645E-2</v>
      </c>
      <c r="V1679" s="30">
        <v>3.2</v>
      </c>
      <c r="W1679" s="30">
        <v>2.8</v>
      </c>
      <c r="X1679" s="31">
        <v>3.7344940152339502E-2</v>
      </c>
      <c r="Y1679" s="30">
        <v>9</v>
      </c>
      <c r="Z1679" s="30">
        <v>-0.59999999999999964</v>
      </c>
      <c r="AA1679" s="30">
        <v>9.6</v>
      </c>
      <c r="AB1679" s="30">
        <v>9.6</v>
      </c>
      <c r="AC1679" s="32">
        <v>0.26676582810580091</v>
      </c>
      <c r="AD1679" s="30">
        <v>7.1432924250941445</v>
      </c>
      <c r="AE1679" s="12">
        <v>653</v>
      </c>
      <c r="AF1679" s="12">
        <v>613</v>
      </c>
      <c r="AG1679" s="12">
        <v>487</v>
      </c>
      <c r="AH1679" s="33">
        <v>6.8359788359788363</v>
      </c>
      <c r="AI1679" s="34">
        <v>750000</v>
      </c>
      <c r="AJ1679" s="34">
        <v>727500</v>
      </c>
      <c r="AK1679" s="34">
        <v>710000</v>
      </c>
      <c r="AL1679" s="35">
        <v>3.0927835051546393E-2</v>
      </c>
      <c r="AM1679" s="35">
        <v>5.6338028169014086E-2</v>
      </c>
      <c r="AN1679" s="12">
        <v>3.5</v>
      </c>
      <c r="AO1679" s="33">
        <v>0.39999999999999991</v>
      </c>
      <c r="AP1679" s="12">
        <v>3.1</v>
      </c>
      <c r="AQ1679" s="32">
        <v>9.3798449612403106E-2</v>
      </c>
      <c r="AR1679" s="34">
        <v>610</v>
      </c>
      <c r="AS1679" s="34">
        <v>570</v>
      </c>
      <c r="AT1679" s="31">
        <v>7.0175438596491224E-2</v>
      </c>
      <c r="AU1679" s="32">
        <v>0.24129191378906681</v>
      </c>
      <c r="AV1679" s="36">
        <v>2474.0800000000004</v>
      </c>
      <c r="AW1679" s="30">
        <v>0.84450000000000003</v>
      </c>
      <c r="AX1679" s="30">
        <v>0.1555</v>
      </c>
      <c r="AY1679" s="30">
        <v>0.94669999999999999</v>
      </c>
      <c r="AZ1679" s="30">
        <v>4.3700000000000003E-2</v>
      </c>
      <c r="BA1679" s="30">
        <v>0.23369999999999999</v>
      </c>
      <c r="BB1679" s="30">
        <v>0.4551</v>
      </c>
      <c r="BC1679" s="30">
        <v>0.29409999999999997</v>
      </c>
      <c r="BD1679" s="37">
        <v>6</v>
      </c>
      <c r="BE1679" s="29">
        <v>130</v>
      </c>
      <c r="BF1679" s="38" t="s">
        <v>4408</v>
      </c>
      <c r="BG1679" s="39">
        <v>151.674090295101</v>
      </c>
      <c r="BH1679" s="39">
        <v>-32.769455757669697</v>
      </c>
      <c r="BI1679" s="40">
        <f t="shared" si="364"/>
        <v>62</v>
      </c>
      <c r="BJ1679" s="40">
        <f t="shared" si="365"/>
        <v>59</v>
      </c>
      <c r="BK1679" s="40">
        <f t="shared" si="366"/>
        <v>40</v>
      </c>
      <c r="BL1679" s="40">
        <f t="shared" si="367"/>
        <v>20</v>
      </c>
      <c r="BM1679" s="40">
        <f t="shared" si="368"/>
        <v>16</v>
      </c>
      <c r="BN1679" s="40">
        <f t="shared" si="369"/>
        <v>100</v>
      </c>
      <c r="BO1679" s="40">
        <f t="shared" si="370"/>
        <v>81</v>
      </c>
      <c r="BP1679" s="40">
        <f t="shared" si="371"/>
        <v>41</v>
      </c>
      <c r="BQ1679" s="41">
        <f t="shared" si="372"/>
        <v>75</v>
      </c>
      <c r="BR1679" s="40">
        <f t="shared" si="373"/>
        <v>79</v>
      </c>
      <c r="BS1679" s="41">
        <f t="shared" si="374"/>
        <v>89</v>
      </c>
      <c r="BT1679" s="41">
        <f t="shared" si="375"/>
        <v>1</v>
      </c>
      <c r="BU1679" s="41">
        <f t="shared" si="376"/>
        <v>60</v>
      </c>
      <c r="BV1679" s="41">
        <f t="shared" si="377"/>
        <v>58</v>
      </c>
    </row>
    <row r="1680" spans="2:74" x14ac:dyDescent="0.3">
      <c r="B1680" s="12" t="s">
        <v>2115</v>
      </c>
      <c r="C1680" s="12">
        <v>108021156</v>
      </c>
      <c r="D1680" s="12" t="s">
        <v>2116</v>
      </c>
      <c r="E1680" s="12" t="s">
        <v>1045</v>
      </c>
      <c r="F1680" s="12" t="s">
        <v>2703</v>
      </c>
      <c r="G1680" s="12" t="s">
        <v>85</v>
      </c>
      <c r="H1680" s="12" t="s">
        <v>86</v>
      </c>
      <c r="I1680" s="28">
        <v>830000</v>
      </c>
      <c r="J1680" s="28">
        <v>830800</v>
      </c>
      <c r="K1680" s="28">
        <v>790000</v>
      </c>
      <c r="L1680" s="28">
        <v>800000</v>
      </c>
      <c r="M1680" s="28">
        <v>785000</v>
      </c>
      <c r="N1680" s="28">
        <v>617000</v>
      </c>
      <c r="O1680" s="29">
        <v>47</v>
      </c>
      <c r="P1680" s="29">
        <v>56</v>
      </c>
      <c r="Q1680" s="29">
        <v>67</v>
      </c>
      <c r="R1680" s="28">
        <v>500</v>
      </c>
      <c r="S1680" s="28">
        <v>480</v>
      </c>
      <c r="T1680" s="30">
        <v>1.8</v>
      </c>
      <c r="U1680" s="30">
        <v>0</v>
      </c>
      <c r="V1680" s="30">
        <v>1.8</v>
      </c>
      <c r="W1680" s="30">
        <v>1.4</v>
      </c>
      <c r="X1680" s="31">
        <v>3.1325301204819279E-2</v>
      </c>
      <c r="Y1680" s="30">
        <v>1.5</v>
      </c>
      <c r="Z1680" s="30">
        <v>0</v>
      </c>
      <c r="AA1680" s="30">
        <v>1.5</v>
      </c>
      <c r="AB1680" s="30">
        <v>1.6</v>
      </c>
      <c r="AC1680" s="32">
        <v>0.38485221674876846</v>
      </c>
      <c r="AD1680" s="30">
        <v>12.285666919287607</v>
      </c>
      <c r="AE1680" s="12">
        <v>418</v>
      </c>
      <c r="AF1680" s="12">
        <v>391</v>
      </c>
      <c r="AG1680" s="12">
        <v>336</v>
      </c>
      <c r="AH1680" s="33">
        <v>8.1921097770154372</v>
      </c>
      <c r="AI1680" s="34">
        <v>665000</v>
      </c>
      <c r="AJ1680" s="34">
        <v>665000</v>
      </c>
      <c r="AK1680" s="34">
        <v>685000</v>
      </c>
      <c r="AL1680" s="35">
        <v>0</v>
      </c>
      <c r="AM1680" s="35">
        <v>-2.9197080291970802E-2</v>
      </c>
      <c r="AN1680" s="12">
        <v>2.2999999999999998</v>
      </c>
      <c r="AO1680" s="33">
        <v>0.59999999999999987</v>
      </c>
      <c r="AP1680" s="12">
        <v>1.7</v>
      </c>
      <c r="AQ1680" s="32">
        <v>0.12166666666666666</v>
      </c>
      <c r="AR1680" s="34">
        <v>520</v>
      </c>
      <c r="AS1680" s="34">
        <v>480</v>
      </c>
      <c r="AT1680" s="31">
        <v>8.3333333333333329E-2</v>
      </c>
      <c r="AU1680" s="32">
        <v>0.27637781866595351</v>
      </c>
      <c r="AV1680" s="36">
        <v>1299.2</v>
      </c>
      <c r="AW1680" s="30">
        <v>0.67949999999999999</v>
      </c>
      <c r="AX1680" s="30">
        <v>0.32050000000000001</v>
      </c>
      <c r="AY1680" s="30">
        <v>0.93969999999999998</v>
      </c>
      <c r="AZ1680" s="30">
        <v>1.7999999999999999E-2</v>
      </c>
      <c r="BA1680" s="30">
        <v>0.51780000000000004</v>
      </c>
      <c r="BB1680" s="30">
        <v>0.27110000000000001</v>
      </c>
      <c r="BC1680" s="30">
        <v>0.16600000000000001</v>
      </c>
      <c r="BD1680" s="37">
        <v>5</v>
      </c>
      <c r="BE1680" s="29">
        <v>350</v>
      </c>
      <c r="BF1680" s="38" t="s">
        <v>4409</v>
      </c>
      <c r="BG1680" s="39">
        <v>152.461800746292</v>
      </c>
      <c r="BH1680" s="39">
        <v>-30.9056394538643</v>
      </c>
      <c r="BI1680" s="40">
        <f t="shared" si="364"/>
        <v>87</v>
      </c>
      <c r="BJ1680" s="40">
        <f t="shared" si="365"/>
        <v>79</v>
      </c>
      <c r="BK1680" s="40">
        <f t="shared" si="366"/>
        <v>23</v>
      </c>
      <c r="BL1680" s="40">
        <f t="shared" si="367"/>
        <v>9</v>
      </c>
      <c r="BM1680" s="40">
        <f t="shared" si="368"/>
        <v>1</v>
      </c>
      <c r="BN1680" s="40">
        <f t="shared" si="369"/>
        <v>100</v>
      </c>
      <c r="BO1680" s="40">
        <f t="shared" si="370"/>
        <v>48</v>
      </c>
      <c r="BP1680" s="40">
        <f t="shared" si="371"/>
        <v>100</v>
      </c>
      <c r="BQ1680" s="41">
        <f t="shared" si="372"/>
        <v>55</v>
      </c>
      <c r="BR1680" s="40">
        <f t="shared" si="373"/>
        <v>28</v>
      </c>
      <c r="BS1680" s="41">
        <f t="shared" si="374"/>
        <v>11</v>
      </c>
      <c r="BT1680" s="41">
        <f t="shared" si="375"/>
        <v>92</v>
      </c>
      <c r="BU1680" s="41">
        <f t="shared" si="376"/>
        <v>50</v>
      </c>
      <c r="BV1680" s="41">
        <f t="shared" si="377"/>
        <v>58</v>
      </c>
    </row>
    <row r="1681" spans="2:74" x14ac:dyDescent="0.3">
      <c r="B1681" s="12" t="s">
        <v>2117</v>
      </c>
      <c r="C1681" s="12">
        <v>108041162</v>
      </c>
      <c r="D1681" s="12" t="s">
        <v>1284</v>
      </c>
      <c r="E1681" s="12" t="s">
        <v>1045</v>
      </c>
      <c r="F1681" s="12" t="s">
        <v>4410</v>
      </c>
      <c r="G1681" s="12" t="s">
        <v>85</v>
      </c>
      <c r="H1681" s="12" t="s">
        <v>86</v>
      </c>
      <c r="I1681" s="28">
        <v>849000</v>
      </c>
      <c r="J1681" s="28">
        <v>845000</v>
      </c>
      <c r="K1681" s="28">
        <v>850000</v>
      </c>
      <c r="L1681" s="28">
        <v>850000</v>
      </c>
      <c r="M1681" s="28">
        <v>850000</v>
      </c>
      <c r="N1681" s="28">
        <v>822500</v>
      </c>
      <c r="O1681" s="29">
        <v>58</v>
      </c>
      <c r="P1681" s="29">
        <v>58</v>
      </c>
      <c r="Q1681" s="29">
        <v>68</v>
      </c>
      <c r="R1681" s="28">
        <v>620</v>
      </c>
      <c r="S1681" s="28">
        <v>585</v>
      </c>
      <c r="T1681" s="30">
        <v>3.1</v>
      </c>
      <c r="U1681" s="30">
        <v>0</v>
      </c>
      <c r="V1681" s="30">
        <v>3.1</v>
      </c>
      <c r="W1681" s="30">
        <v>2.8</v>
      </c>
      <c r="X1681" s="31">
        <v>3.7974087161366313E-2</v>
      </c>
      <c r="Y1681" s="30">
        <v>3.1</v>
      </c>
      <c r="Z1681" s="30">
        <v>0</v>
      </c>
      <c r="AA1681" s="30">
        <v>3.1</v>
      </c>
      <c r="AB1681" s="30">
        <v>3</v>
      </c>
      <c r="AC1681" s="32">
        <v>0.50833005378459917</v>
      </c>
      <c r="AD1681" s="30">
        <v>13.386234977144069</v>
      </c>
      <c r="AE1681" s="12">
        <v>481</v>
      </c>
      <c r="AF1681" s="12">
        <v>499</v>
      </c>
      <c r="AG1681" s="12">
        <v>345</v>
      </c>
      <c r="AH1681" s="33">
        <v>5.9706744868035191</v>
      </c>
      <c r="AI1681" s="34">
        <v>835000</v>
      </c>
      <c r="AJ1681" s="34">
        <v>800000</v>
      </c>
      <c r="AK1681" s="34">
        <v>820000</v>
      </c>
      <c r="AL1681" s="35">
        <v>4.3749999999999997E-2</v>
      </c>
      <c r="AM1681" s="35">
        <v>1.8292682926829267E-2</v>
      </c>
      <c r="AN1681" s="12">
        <v>3</v>
      </c>
      <c r="AO1681" s="33">
        <v>0.29999999999999982</v>
      </c>
      <c r="AP1681" s="12">
        <v>2.7</v>
      </c>
      <c r="AQ1681" s="32">
        <v>9.4186046511627902E-2</v>
      </c>
      <c r="AR1681" s="34">
        <v>645</v>
      </c>
      <c r="AS1681" s="34">
        <v>595</v>
      </c>
      <c r="AT1681" s="31">
        <v>8.4033613445378158E-2</v>
      </c>
      <c r="AU1681" s="32">
        <v>0.14594116496286158</v>
      </c>
      <c r="AV1681" s="36">
        <v>1219.68</v>
      </c>
      <c r="AW1681" s="30">
        <v>0.69099999999999995</v>
      </c>
      <c r="AX1681" s="30">
        <v>0.309</v>
      </c>
      <c r="AY1681" s="30">
        <v>0.84409999999999996</v>
      </c>
      <c r="AZ1681" s="30">
        <v>8.8200000000000001E-2</v>
      </c>
      <c r="BA1681" s="30">
        <v>0.52739999999999998</v>
      </c>
      <c r="BB1681" s="30">
        <v>0.2286</v>
      </c>
      <c r="BC1681" s="30">
        <v>0.17249999999999999</v>
      </c>
      <c r="BD1681" s="37">
        <v>4</v>
      </c>
      <c r="BE1681" s="29">
        <v>286</v>
      </c>
      <c r="BF1681" s="38" t="s">
        <v>4411</v>
      </c>
      <c r="BG1681" s="39">
        <v>152.677991527628</v>
      </c>
      <c r="BH1681" s="39">
        <v>-31.616054292147599</v>
      </c>
      <c r="BI1681" s="40">
        <f t="shared" si="364"/>
        <v>65</v>
      </c>
      <c r="BJ1681" s="40">
        <f t="shared" si="365"/>
        <v>67</v>
      </c>
      <c r="BK1681" s="40">
        <f t="shared" si="366"/>
        <v>51</v>
      </c>
      <c r="BL1681" s="40">
        <f t="shared" si="367"/>
        <v>52</v>
      </c>
      <c r="BM1681" s="40">
        <f t="shared" si="368"/>
        <v>23</v>
      </c>
      <c r="BN1681" s="40">
        <f t="shared" si="369"/>
        <v>100</v>
      </c>
      <c r="BO1681" s="40">
        <f t="shared" si="370"/>
        <v>56</v>
      </c>
      <c r="BP1681" s="40">
        <f t="shared" si="371"/>
        <v>100</v>
      </c>
      <c r="BQ1681" s="41">
        <f t="shared" si="372"/>
        <v>77</v>
      </c>
      <c r="BR1681" s="40">
        <f t="shared" si="373"/>
        <v>17</v>
      </c>
      <c r="BS1681" s="41">
        <f t="shared" si="374"/>
        <v>1</v>
      </c>
      <c r="BT1681" s="41">
        <f t="shared" si="375"/>
        <v>65</v>
      </c>
      <c r="BU1681" s="41">
        <f t="shared" si="376"/>
        <v>40</v>
      </c>
      <c r="BV1681" s="41">
        <f t="shared" si="377"/>
        <v>58</v>
      </c>
    </row>
    <row r="1682" spans="2:74" x14ac:dyDescent="0.3">
      <c r="B1682" s="12" t="s">
        <v>2118</v>
      </c>
      <c r="C1682" s="12">
        <v>108041620</v>
      </c>
      <c r="D1682" s="12" t="s">
        <v>1284</v>
      </c>
      <c r="E1682" s="12" t="s">
        <v>1045</v>
      </c>
      <c r="F1682" s="12" t="s">
        <v>1284</v>
      </c>
      <c r="G1682" s="12" t="s">
        <v>85</v>
      </c>
      <c r="H1682" s="12" t="s">
        <v>86</v>
      </c>
      <c r="I1682" s="28">
        <v>899000</v>
      </c>
      <c r="J1682" s="28">
        <v>890000</v>
      </c>
      <c r="K1682" s="28">
        <v>870000</v>
      </c>
      <c r="L1682" s="28">
        <v>875000</v>
      </c>
      <c r="M1682" s="28">
        <v>890000</v>
      </c>
      <c r="N1682" s="28">
        <v>845000</v>
      </c>
      <c r="O1682" s="29">
        <v>34</v>
      </c>
      <c r="P1682" s="29">
        <v>34</v>
      </c>
      <c r="Q1682" s="29">
        <v>35</v>
      </c>
      <c r="R1682" s="28">
        <v>650</v>
      </c>
      <c r="S1682" s="28">
        <v>610</v>
      </c>
      <c r="T1682" s="30">
        <v>3.4</v>
      </c>
      <c r="U1682" s="30">
        <v>-0.10000000000000009</v>
      </c>
      <c r="V1682" s="30">
        <v>3.5</v>
      </c>
      <c r="W1682" s="30">
        <v>3.3</v>
      </c>
      <c r="X1682" s="31">
        <v>3.7597330367074529E-2</v>
      </c>
      <c r="Y1682" s="30">
        <v>4.0999999999999996</v>
      </c>
      <c r="Z1682" s="30">
        <v>-0.5</v>
      </c>
      <c r="AA1682" s="30">
        <v>4.5999999999999996</v>
      </c>
      <c r="AB1682" s="30">
        <v>4.9000000000000004</v>
      </c>
      <c r="AC1682" s="32">
        <v>0.41903042805569879</v>
      </c>
      <c r="AD1682" s="30">
        <v>11.145217598286189</v>
      </c>
      <c r="AE1682" s="12">
        <v>481</v>
      </c>
      <c r="AF1682" s="12">
        <v>499</v>
      </c>
      <c r="AG1682" s="12">
        <v>345</v>
      </c>
      <c r="AH1682" s="33">
        <v>5.9706744868035191</v>
      </c>
      <c r="AI1682" s="34">
        <v>835000</v>
      </c>
      <c r="AJ1682" s="34">
        <v>800000</v>
      </c>
      <c r="AK1682" s="34">
        <v>820000</v>
      </c>
      <c r="AL1682" s="35">
        <v>4.3749999999999997E-2</v>
      </c>
      <c r="AM1682" s="35">
        <v>1.8292682926829267E-2</v>
      </c>
      <c r="AN1682" s="12">
        <v>3</v>
      </c>
      <c r="AO1682" s="33">
        <v>0.29999999999999982</v>
      </c>
      <c r="AP1682" s="12">
        <v>2.7</v>
      </c>
      <c r="AQ1682" s="32">
        <v>9.4186046511627902E-2</v>
      </c>
      <c r="AR1682" s="34">
        <v>645</v>
      </c>
      <c r="AS1682" s="34">
        <v>595</v>
      </c>
      <c r="AT1682" s="31">
        <v>8.4033613445378158E-2</v>
      </c>
      <c r="AU1682" s="32">
        <v>0.14594116496286158</v>
      </c>
      <c r="AV1682" s="36">
        <v>1551.2</v>
      </c>
      <c r="AW1682" s="30">
        <v>0.71099999999999997</v>
      </c>
      <c r="AX1682" s="30">
        <v>0.28899999999999998</v>
      </c>
      <c r="AY1682" s="30">
        <v>0.79990000000000006</v>
      </c>
      <c r="AZ1682" s="30">
        <v>0.16470000000000001</v>
      </c>
      <c r="BA1682" s="30">
        <v>0.45150000000000001</v>
      </c>
      <c r="BB1682" s="30">
        <v>0.28670000000000001</v>
      </c>
      <c r="BC1682" s="30">
        <v>0.2117</v>
      </c>
      <c r="BD1682" s="37">
        <v>6</v>
      </c>
      <c r="BE1682" s="29">
        <v>309</v>
      </c>
      <c r="BF1682" s="38" t="s">
        <v>4412</v>
      </c>
      <c r="BG1682" s="39">
        <v>152.89587247285399</v>
      </c>
      <c r="BH1682" s="39">
        <v>-31.484692832796899</v>
      </c>
      <c r="BI1682" s="40">
        <f t="shared" si="364"/>
        <v>60</v>
      </c>
      <c r="BJ1682" s="40">
        <f t="shared" si="365"/>
        <v>67</v>
      </c>
      <c r="BK1682" s="40">
        <f t="shared" si="366"/>
        <v>51</v>
      </c>
      <c r="BL1682" s="40">
        <f t="shared" si="367"/>
        <v>52</v>
      </c>
      <c r="BM1682" s="40">
        <f t="shared" si="368"/>
        <v>23</v>
      </c>
      <c r="BN1682" s="40">
        <f t="shared" si="369"/>
        <v>100</v>
      </c>
      <c r="BO1682" s="40">
        <f t="shared" si="370"/>
        <v>53</v>
      </c>
      <c r="BP1682" s="40">
        <f t="shared" si="371"/>
        <v>89</v>
      </c>
      <c r="BQ1682" s="41">
        <f t="shared" si="372"/>
        <v>76</v>
      </c>
      <c r="BR1682" s="40">
        <f t="shared" si="373"/>
        <v>39</v>
      </c>
      <c r="BS1682" s="41">
        <f t="shared" si="374"/>
        <v>1</v>
      </c>
      <c r="BT1682" s="41">
        <f t="shared" si="375"/>
        <v>49</v>
      </c>
      <c r="BU1682" s="41">
        <f t="shared" si="376"/>
        <v>60</v>
      </c>
      <c r="BV1682" s="41">
        <f t="shared" si="377"/>
        <v>58</v>
      </c>
    </row>
    <row r="1683" spans="2:74" x14ac:dyDescent="0.3">
      <c r="B1683" s="12" t="s">
        <v>2119</v>
      </c>
      <c r="C1683" s="12">
        <v>109011172</v>
      </c>
      <c r="D1683" s="12" t="s">
        <v>1047</v>
      </c>
      <c r="E1683" s="12" t="s">
        <v>360</v>
      </c>
      <c r="F1683" s="12" t="s">
        <v>3539</v>
      </c>
      <c r="G1683" s="12" t="s">
        <v>85</v>
      </c>
      <c r="H1683" s="12" t="s">
        <v>86</v>
      </c>
      <c r="I1683" s="28">
        <v>699000</v>
      </c>
      <c r="J1683" s="28">
        <v>710000</v>
      </c>
      <c r="K1683" s="28">
        <v>689000</v>
      </c>
      <c r="L1683" s="28">
        <v>620000</v>
      </c>
      <c r="M1683" s="28">
        <v>628000</v>
      </c>
      <c r="N1683" s="28">
        <v>615000</v>
      </c>
      <c r="O1683" s="29">
        <v>48</v>
      </c>
      <c r="P1683" s="29">
        <v>48</v>
      </c>
      <c r="Q1683" s="29">
        <v>48</v>
      </c>
      <c r="R1683" s="28">
        <v>580</v>
      </c>
      <c r="S1683" s="28">
        <v>520</v>
      </c>
      <c r="T1683" s="30">
        <v>2.9</v>
      </c>
      <c r="U1683" s="30">
        <v>-0.20000000000000018</v>
      </c>
      <c r="V1683" s="30">
        <v>3.1</v>
      </c>
      <c r="W1683" s="30">
        <v>3.1</v>
      </c>
      <c r="X1683" s="31">
        <v>4.314735336194564E-2</v>
      </c>
      <c r="Y1683" s="30">
        <v>8.1</v>
      </c>
      <c r="Z1683" s="30">
        <v>-0.40000000000000036</v>
      </c>
      <c r="AA1683" s="30">
        <v>8.5</v>
      </c>
      <c r="AB1683" s="30">
        <v>7.1</v>
      </c>
      <c r="AC1683" s="32">
        <v>0.28898278061224486</v>
      </c>
      <c r="AD1683" s="30">
        <v>6.6975783702904232</v>
      </c>
      <c r="AE1683" s="12">
        <v>301</v>
      </c>
      <c r="AF1683" s="12">
        <v>267</v>
      </c>
      <c r="AG1683" s="12">
        <v>311</v>
      </c>
      <c r="AH1683" s="33">
        <v>4.5818181818181811</v>
      </c>
      <c r="AI1683" s="34">
        <v>520000</v>
      </c>
      <c r="AJ1683" s="34">
        <v>509000</v>
      </c>
      <c r="AK1683" s="34">
        <v>487500</v>
      </c>
      <c r="AL1683" s="35">
        <v>2.1611001964636542E-2</v>
      </c>
      <c r="AM1683" s="35">
        <v>6.6666666666666666E-2</v>
      </c>
      <c r="AN1683" s="12">
        <v>2.7</v>
      </c>
      <c r="AO1683" s="33">
        <v>0</v>
      </c>
      <c r="AP1683" s="12">
        <v>2.7</v>
      </c>
      <c r="AQ1683" s="32">
        <v>8.3667702740887251E-2</v>
      </c>
      <c r="AR1683" s="34">
        <v>500</v>
      </c>
      <c r="AS1683" s="34">
        <v>460</v>
      </c>
      <c r="AT1683" s="31">
        <v>8.6956521739130432E-2</v>
      </c>
      <c r="AU1683" s="32">
        <v>0.29505155296963942</v>
      </c>
      <c r="AV1683" s="36">
        <v>2007.0400000000002</v>
      </c>
      <c r="AW1683" s="30">
        <v>0.72060000000000002</v>
      </c>
      <c r="AX1683" s="30">
        <v>0.27939999999999998</v>
      </c>
      <c r="AY1683" s="30">
        <v>0.88270000000000004</v>
      </c>
      <c r="AZ1683" s="30">
        <v>9.9900000000000003E-2</v>
      </c>
      <c r="BA1683" s="30">
        <v>0.27660000000000001</v>
      </c>
      <c r="BB1683" s="30">
        <v>0.3997</v>
      </c>
      <c r="BC1683" s="30">
        <v>0.28100000000000003</v>
      </c>
      <c r="BD1683" s="37">
        <v>6</v>
      </c>
      <c r="BE1683" s="29">
        <v>454</v>
      </c>
      <c r="BF1683" s="38" t="s">
        <v>4413</v>
      </c>
      <c r="BG1683" s="39">
        <v>147.00532935176199</v>
      </c>
      <c r="BH1683" s="39">
        <v>-36.062483334638401</v>
      </c>
      <c r="BI1683" s="40">
        <f t="shared" ref="BI1683:BI1746" si="378">IF(T1683&lt;=1, 100, IF(T1683&gt;=7, 1, ROUND(100 - ((T1683-1)/6)*99, 0)))</f>
        <v>69</v>
      </c>
      <c r="BJ1683" s="40">
        <f t="shared" ref="BJ1683:BJ1746" si="379">IF(AN1683&lt;=1, 100, IF(AN1683&gt;=7, 1, ROUND(100 - ((AN1683-1)/6)*99, 0)))</f>
        <v>72</v>
      </c>
      <c r="BK1683" s="40">
        <f t="shared" ref="BK1683:BK1746" si="380">IF(AH1683&lt;=2, 100, IF(AH1683&gt;=10, 1, ROUND(100 - ((AH1683-2)/8)*99, 0)))</f>
        <v>68</v>
      </c>
      <c r="BL1683" s="40">
        <f t="shared" ref="BL1683:BL1746" si="381">IF(OR(ISBLANK(AU1683), AU1683=""), "", IF(AU1683&lt;=0, 100, IF(AU1683&gt;=0.3, 1, ROUND(100 - (AU1683/0.3)*99, 0))))</f>
        <v>3</v>
      </c>
      <c r="BM1683" s="40">
        <f t="shared" ref="BM1683:BM1746" si="382">IF(AL1683&lt;=0, 1, IF(AL1683&gt;=0.2, 100, ROUND(1 + (AL1683/0.2)*99, 0)))</f>
        <v>12</v>
      </c>
      <c r="BN1683" s="40">
        <f t="shared" ref="BN1683:BN1746" si="383">IF(AQ1683&lt;=0.01, 1, IF(AQ1683&gt;=0.075, 100, ROUND(1 + ((AQ1683-0.01)/0.065)*99, 0)))</f>
        <v>100</v>
      </c>
      <c r="BO1683" s="40">
        <f t="shared" ref="BO1683:BO1746" si="384">IF(BE1683&gt;=750, 1, IF(BE1683&lt;=50, 100, ROUND(100 - 99 * (((BE1683 - 50)/700)^0.75), 0)))</f>
        <v>34</v>
      </c>
      <c r="BP1683" s="40">
        <f t="shared" ref="BP1683:BP1746" si="385">IF(BA1683&gt;=0.5, 100, IF(BA1683&lt;=0.05, 1, ROUND(1 + ((BA1683-0.05)/0.45)*99, 0)))</f>
        <v>51</v>
      </c>
      <c r="BQ1683" s="41">
        <f t="shared" ref="BQ1683:BQ1746" si="386">IF(X1683&gt;=0.045, 100, IF(X1683&lt;=0.015, 1, ROUND(1 + ((X1683-0.015)/0.03)*99, 0)))</f>
        <v>94</v>
      </c>
      <c r="BR1683" s="40">
        <f t="shared" ref="BR1683:BR1746" si="387">IF(AD1683&lt;=5, 100, IF(AD1683&gt;=15, 1, ROUND(100 - ((AD1683-5)/10)*99, 0)))</f>
        <v>83</v>
      </c>
      <c r="BS1683" s="41">
        <f t="shared" ref="BS1683:BS1746" si="388">IF(AC1683&lt;=0.25, 100, IF(AC1683&gt;=0.4, 1, ROUND(100 - ((AC1683-0.25)/0.15)*99, 0)))</f>
        <v>74</v>
      </c>
      <c r="BT1683" s="41">
        <f t="shared" ref="BT1683:BT1746" si="389">IF(Y1683&lt;=1, 100, IF(Y1683&gt;=7, 1, ROUND(100 - ((Y1683-1)/6)*99, 0)))</f>
        <v>1</v>
      </c>
      <c r="BU1683" s="41">
        <f t="shared" ref="BU1683:BU1746" si="390">BD1683*10</f>
        <v>60</v>
      </c>
      <c r="BV1683" s="41">
        <f t="shared" ref="BV1683:BV1746" si="391">IF(
  (
    IF($BI$2,0.1,0) + IF($BJ$2,0.1,0) + IF($BK$2,0.05,0) + IF($BL$2,0.07,0) + IF($BM$2,0.05,0) + IF($BN$2,0.1,0) +
    IF($BO$2,0.07,0) + IF($BP$2,0.08,0) + IF($BQ$2,0.08,0) + IF($BR$2,0.07,0) + IF($BS$2,0.07,0) + IF($BT$2,0.08,0) +
    IF($BU$2,0.08,0)
  ) = 0,
  "",
  ROUND(
    (
      IF($BI$2, BI1683*0.1, 0) + IF($BJ$2, BJ1683*0.1, 0) + IF($BK$2, BK1683*0.05, 0) + IF($BL$2, BL1683*0.07, 0) +
      IF($BM$2, BM1683*0.05, 0) + IF($BN$2, BN1683*0.1, 0) + IF($BO$2, BO1683*0.07, 0) + IF($BP$2, BP1683*0.08, 0) +
      IF($BQ$2, BQ1683*0.08, 0) + IF($BR$2, BR1683*0.07, 0) + IF($BS$2, BS1683*0.07, 0) + IF($BT$2, BT1683*0.08, 0) +
      IF($BU$2, BU1683*0.08, 0)
    ) /
    (
      IF($BI$2,0.1,0) + IF($BJ$2,0.1,0) + IF($BK$2,0.05,0) + IF($BL$2,0.07,0) + IF($BM$2,0.05,0) +
      IF($BN$2,0.1,0) + IF($BO$2,0.07,0) + IF($BP$2,0.08,0) + IF($BQ$2,0.08,0) + IF($BR$2,0.07,0) +
      IF($BS$2,0.07,0) + IF($BT$2,0.08,0) + IF($BU$2,0.08,0)
    ),
  0)
)</f>
        <v>58</v>
      </c>
    </row>
    <row r="1684" spans="2:74" x14ac:dyDescent="0.3">
      <c r="B1684" s="12" t="s">
        <v>2120</v>
      </c>
      <c r="C1684" s="12">
        <v>110021194</v>
      </c>
      <c r="D1684" s="12" t="s">
        <v>708</v>
      </c>
      <c r="E1684" s="12" t="s">
        <v>363</v>
      </c>
      <c r="F1684" s="12" t="s">
        <v>2703</v>
      </c>
      <c r="G1684" s="12" t="s">
        <v>85</v>
      </c>
      <c r="H1684" s="12" t="s">
        <v>86</v>
      </c>
      <c r="I1684" s="28">
        <v>499000</v>
      </c>
      <c r="J1684" s="28">
        <v>495000</v>
      </c>
      <c r="K1684" s="28">
        <v>450000</v>
      </c>
      <c r="L1684" s="28">
        <v>440000</v>
      </c>
      <c r="M1684" s="28">
        <v>440000</v>
      </c>
      <c r="N1684" s="28">
        <v>425000</v>
      </c>
      <c r="O1684" s="29">
        <v>107</v>
      </c>
      <c r="P1684" s="29">
        <v>103</v>
      </c>
      <c r="Q1684" s="29">
        <v>85</v>
      </c>
      <c r="R1684" s="28">
        <v>420</v>
      </c>
      <c r="S1684" s="28">
        <v>400</v>
      </c>
      <c r="T1684" s="30">
        <v>2</v>
      </c>
      <c r="U1684" s="30">
        <v>-0.10000000000000009</v>
      </c>
      <c r="V1684" s="30">
        <v>2.1</v>
      </c>
      <c r="W1684" s="30">
        <v>1.7</v>
      </c>
      <c r="X1684" s="31">
        <v>4.3767535070140279E-2</v>
      </c>
      <c r="Y1684" s="30">
        <v>1.7</v>
      </c>
      <c r="Z1684" s="30">
        <v>-0.30000000000000004</v>
      </c>
      <c r="AA1684" s="30">
        <v>2</v>
      </c>
      <c r="AB1684" s="30">
        <v>1.9</v>
      </c>
      <c r="AC1684" s="32">
        <v>0.42372881355932202</v>
      </c>
      <c r="AD1684" s="30">
        <v>9.6813497237226045</v>
      </c>
      <c r="AE1684" s="12">
        <v>328</v>
      </c>
      <c r="AF1684" s="12">
        <v>334</v>
      </c>
      <c r="AG1684" s="12">
        <v>299</v>
      </c>
      <c r="AH1684" s="33">
        <v>9.1275167785234892</v>
      </c>
      <c r="AI1684" s="34">
        <v>390000</v>
      </c>
      <c r="AJ1684" s="34">
        <v>375000</v>
      </c>
      <c r="AK1684" s="34">
        <v>355000</v>
      </c>
      <c r="AL1684" s="35">
        <v>0.04</v>
      </c>
      <c r="AM1684" s="35">
        <v>9.8591549295774641E-2</v>
      </c>
      <c r="AN1684" s="12">
        <v>2</v>
      </c>
      <c r="AO1684" s="33">
        <v>0.10000000000000009</v>
      </c>
      <c r="AP1684" s="12">
        <v>1.9</v>
      </c>
      <c r="AQ1684" s="32">
        <v>6.6666666666666666E-2</v>
      </c>
      <c r="AR1684" s="34">
        <v>380</v>
      </c>
      <c r="AS1684" s="34">
        <v>370</v>
      </c>
      <c r="AT1684" s="31">
        <v>2.7027027027027029E-2</v>
      </c>
      <c r="AU1684" s="32">
        <v>0.28856894429364344</v>
      </c>
      <c r="AV1684" s="36">
        <v>991.2</v>
      </c>
      <c r="AW1684" s="30">
        <v>0.61609999999999998</v>
      </c>
      <c r="AX1684" s="30">
        <v>0.38390000000000002</v>
      </c>
      <c r="AY1684" s="30">
        <v>0.94750000000000001</v>
      </c>
      <c r="AZ1684" s="30">
        <v>8.3000000000000001E-3</v>
      </c>
      <c r="BA1684" s="30">
        <v>0.53600000000000003</v>
      </c>
      <c r="BB1684" s="30">
        <v>0.20699999999999999</v>
      </c>
      <c r="BC1684" s="30">
        <v>0.18190000000000001</v>
      </c>
      <c r="BD1684" s="37">
        <v>3.5</v>
      </c>
      <c r="BE1684" s="29">
        <v>569</v>
      </c>
      <c r="BF1684" s="38" t="s">
        <v>4414</v>
      </c>
      <c r="BG1684" s="39">
        <v>152.28182768679901</v>
      </c>
      <c r="BH1684" s="39">
        <v>-28.837460132193701</v>
      </c>
      <c r="BI1684" s="40">
        <f t="shared" si="378"/>
        <v>84</v>
      </c>
      <c r="BJ1684" s="40">
        <f t="shared" si="379"/>
        <v>84</v>
      </c>
      <c r="BK1684" s="40">
        <f t="shared" si="380"/>
        <v>12</v>
      </c>
      <c r="BL1684" s="40">
        <f t="shared" si="381"/>
        <v>5</v>
      </c>
      <c r="BM1684" s="40">
        <f t="shared" si="382"/>
        <v>21</v>
      </c>
      <c r="BN1684" s="40">
        <f t="shared" si="383"/>
        <v>87</v>
      </c>
      <c r="BO1684" s="40">
        <f t="shared" si="384"/>
        <v>21</v>
      </c>
      <c r="BP1684" s="40">
        <f t="shared" si="385"/>
        <v>100</v>
      </c>
      <c r="BQ1684" s="41">
        <f t="shared" si="386"/>
        <v>96</v>
      </c>
      <c r="BR1684" s="40">
        <f t="shared" si="387"/>
        <v>54</v>
      </c>
      <c r="BS1684" s="41">
        <f t="shared" si="388"/>
        <v>1</v>
      </c>
      <c r="BT1684" s="41">
        <f t="shared" si="389"/>
        <v>88</v>
      </c>
      <c r="BU1684" s="41">
        <f t="shared" si="390"/>
        <v>35</v>
      </c>
      <c r="BV1684" s="41">
        <f t="shared" si="391"/>
        <v>58</v>
      </c>
    </row>
    <row r="1685" spans="2:74" x14ac:dyDescent="0.3">
      <c r="B1685" s="12" t="s">
        <v>2121</v>
      </c>
      <c r="C1685" s="12">
        <v>111021218</v>
      </c>
      <c r="D1685" s="12" t="s">
        <v>1169</v>
      </c>
      <c r="E1685" s="12" t="s">
        <v>506</v>
      </c>
      <c r="F1685" s="12" t="s">
        <v>2121</v>
      </c>
      <c r="G1685" s="12" t="s">
        <v>85</v>
      </c>
      <c r="H1685" s="12" t="s">
        <v>86</v>
      </c>
      <c r="I1685" s="28">
        <v>878871</v>
      </c>
      <c r="J1685" s="28">
        <v>871000</v>
      </c>
      <c r="K1685" s="28">
        <v>847500</v>
      </c>
      <c r="L1685" s="28">
        <v>880000</v>
      </c>
      <c r="M1685" s="28">
        <v>865000</v>
      </c>
      <c r="N1685" s="28">
        <v>845000</v>
      </c>
      <c r="O1685" s="29">
        <v>45</v>
      </c>
      <c r="P1685" s="29">
        <v>37</v>
      </c>
      <c r="Q1685" s="29">
        <v>46</v>
      </c>
      <c r="R1685" s="28">
        <v>600</v>
      </c>
      <c r="S1685" s="28">
        <v>560</v>
      </c>
      <c r="T1685" s="30">
        <v>2.6</v>
      </c>
      <c r="U1685" s="30">
        <v>0.10000000000000009</v>
      </c>
      <c r="V1685" s="30">
        <v>2.5</v>
      </c>
      <c r="W1685" s="30">
        <v>2.7</v>
      </c>
      <c r="X1685" s="31">
        <v>3.5500090456961259E-2</v>
      </c>
      <c r="Y1685" s="30">
        <v>5.3</v>
      </c>
      <c r="Z1685" s="30">
        <v>-0.29999999999999982</v>
      </c>
      <c r="AA1685" s="30">
        <v>5.6</v>
      </c>
      <c r="AB1685" s="30">
        <v>5.2</v>
      </c>
      <c r="AC1685" s="32">
        <v>0.38876218121501138</v>
      </c>
      <c r="AD1685" s="30">
        <v>10.951019454058278</v>
      </c>
      <c r="AE1685" s="12">
        <v>416</v>
      </c>
      <c r="AF1685" s="12">
        <v>456</v>
      </c>
      <c r="AG1685" s="12">
        <v>322</v>
      </c>
      <c r="AH1685" s="33">
        <v>5.1394658753709201</v>
      </c>
      <c r="AI1685" s="34">
        <v>840000</v>
      </c>
      <c r="AJ1685" s="34">
        <v>810000</v>
      </c>
      <c r="AK1685" s="34">
        <v>800000</v>
      </c>
      <c r="AL1685" s="35">
        <v>3.7037037037037035E-2</v>
      </c>
      <c r="AM1685" s="35">
        <v>0.05</v>
      </c>
      <c r="AN1685" s="12">
        <v>2.8</v>
      </c>
      <c r="AO1685" s="33">
        <v>-0.10000000000000009</v>
      </c>
      <c r="AP1685" s="12">
        <v>2.9</v>
      </c>
      <c r="AQ1685" s="32">
        <v>0.11265822784810127</v>
      </c>
      <c r="AR1685" s="34">
        <v>640</v>
      </c>
      <c r="AS1685" s="34">
        <v>590</v>
      </c>
      <c r="AT1685" s="31">
        <v>8.4745762711864403E-2</v>
      </c>
      <c r="AU1685" s="32">
        <v>0.14271340378933672</v>
      </c>
      <c r="AV1685" s="36">
        <v>1543.3600000000001</v>
      </c>
      <c r="AW1685" s="30">
        <v>0.69840000000000002</v>
      </c>
      <c r="AX1685" s="30">
        <v>0.30159999999999998</v>
      </c>
      <c r="AY1685" s="30">
        <v>0.83930000000000005</v>
      </c>
      <c r="AZ1685" s="30">
        <v>0.1099</v>
      </c>
      <c r="BA1685" s="30">
        <v>0.36649999999999999</v>
      </c>
      <c r="BB1685" s="30">
        <v>0.32440000000000002</v>
      </c>
      <c r="BC1685" s="30">
        <v>0.21970000000000001</v>
      </c>
      <c r="BD1685" s="37">
        <v>4</v>
      </c>
      <c r="BE1685" s="29">
        <v>91</v>
      </c>
      <c r="BF1685" s="38" t="s">
        <v>4415</v>
      </c>
      <c r="BG1685" s="39">
        <v>151.44443967623999</v>
      </c>
      <c r="BH1685" s="39">
        <v>-33.077695829531997</v>
      </c>
      <c r="BI1685" s="40">
        <f t="shared" si="378"/>
        <v>74</v>
      </c>
      <c r="BJ1685" s="40">
        <f t="shared" si="379"/>
        <v>70</v>
      </c>
      <c r="BK1685" s="40">
        <f t="shared" si="380"/>
        <v>61</v>
      </c>
      <c r="BL1685" s="40">
        <f t="shared" si="381"/>
        <v>53</v>
      </c>
      <c r="BM1685" s="40">
        <f t="shared" si="382"/>
        <v>19</v>
      </c>
      <c r="BN1685" s="40">
        <f t="shared" si="383"/>
        <v>100</v>
      </c>
      <c r="BO1685" s="40">
        <f t="shared" si="384"/>
        <v>88</v>
      </c>
      <c r="BP1685" s="40">
        <f t="shared" si="385"/>
        <v>71</v>
      </c>
      <c r="BQ1685" s="41">
        <f t="shared" si="386"/>
        <v>69</v>
      </c>
      <c r="BR1685" s="40">
        <f t="shared" si="387"/>
        <v>41</v>
      </c>
      <c r="BS1685" s="41">
        <f t="shared" si="388"/>
        <v>8</v>
      </c>
      <c r="BT1685" s="41">
        <f t="shared" si="389"/>
        <v>29</v>
      </c>
      <c r="BU1685" s="41">
        <f t="shared" si="390"/>
        <v>40</v>
      </c>
      <c r="BV1685" s="41">
        <f t="shared" si="391"/>
        <v>58</v>
      </c>
    </row>
    <row r="1686" spans="2:74" x14ac:dyDescent="0.3">
      <c r="B1686" s="12" t="s">
        <v>2122</v>
      </c>
      <c r="C1686" s="12">
        <v>111031228</v>
      </c>
      <c r="D1686" s="12" t="s">
        <v>1171</v>
      </c>
      <c r="E1686" s="12" t="s">
        <v>506</v>
      </c>
      <c r="F1686" s="12" t="s">
        <v>2986</v>
      </c>
      <c r="G1686" s="12" t="s">
        <v>85</v>
      </c>
      <c r="H1686" s="12" t="s">
        <v>86</v>
      </c>
      <c r="I1686" s="28">
        <v>2003350</v>
      </c>
      <c r="J1686" s="28">
        <v>2060000</v>
      </c>
      <c r="K1686" s="28">
        <v>2000000</v>
      </c>
      <c r="L1686" s="28">
        <v>1875000</v>
      </c>
      <c r="M1686" s="28">
        <v>1900000</v>
      </c>
      <c r="N1686" s="28">
        <v>1900000</v>
      </c>
      <c r="O1686" s="29">
        <v>30</v>
      </c>
      <c r="P1686" s="29">
        <v>31</v>
      </c>
      <c r="Q1686" s="29">
        <v>30</v>
      </c>
      <c r="R1686" s="28">
        <v>850</v>
      </c>
      <c r="S1686" s="28">
        <v>800</v>
      </c>
      <c r="T1686" s="30">
        <v>3.4</v>
      </c>
      <c r="U1686" s="30">
        <v>0</v>
      </c>
      <c r="V1686" s="30">
        <v>3.4</v>
      </c>
      <c r="W1686" s="30">
        <v>3.1</v>
      </c>
      <c r="X1686" s="31">
        <v>2.2063044400628947E-2</v>
      </c>
      <c r="Y1686" s="30">
        <v>4.9000000000000004</v>
      </c>
      <c r="Z1686" s="30">
        <v>-0.69999999999999929</v>
      </c>
      <c r="AA1686" s="30">
        <v>5.6</v>
      </c>
      <c r="AB1686" s="30">
        <v>5.2</v>
      </c>
      <c r="AC1686" s="32">
        <v>0.33330196373674631</v>
      </c>
      <c r="AD1686" s="30">
        <v>15.106798394841872</v>
      </c>
      <c r="AE1686" s="12">
        <v>419</v>
      </c>
      <c r="AF1686" s="12">
        <v>348</v>
      </c>
      <c r="AG1686" s="12">
        <v>367</v>
      </c>
      <c r="AH1686" s="33">
        <v>2.3587223587223587</v>
      </c>
      <c r="AI1686" s="34">
        <v>940000</v>
      </c>
      <c r="AJ1686" s="34">
        <v>870000</v>
      </c>
      <c r="AK1686" s="34">
        <v>880000</v>
      </c>
      <c r="AL1686" s="35">
        <v>8.0459770114942528E-2</v>
      </c>
      <c r="AM1686" s="35">
        <v>6.8181818181818177E-2</v>
      </c>
      <c r="AN1686" s="12">
        <v>3.1</v>
      </c>
      <c r="AO1686" s="33">
        <v>0.20000000000000018</v>
      </c>
      <c r="AP1686" s="12">
        <v>2.9</v>
      </c>
      <c r="AQ1686" s="32">
        <v>0.10215053763440859</v>
      </c>
      <c r="AR1686" s="34">
        <v>660</v>
      </c>
      <c r="AS1686" s="34">
        <v>620</v>
      </c>
      <c r="AT1686" s="31">
        <v>6.4516129032258063E-2</v>
      </c>
      <c r="AU1686" s="32">
        <v>0.16062379974246718</v>
      </c>
      <c r="AV1686" s="36">
        <v>2550.2400000000002</v>
      </c>
      <c r="AW1686" s="30">
        <v>0.66100000000000003</v>
      </c>
      <c r="AX1686" s="30">
        <v>0.33900000000000002</v>
      </c>
      <c r="AY1686" s="30">
        <v>0.62519999999999998</v>
      </c>
      <c r="AZ1686" s="30">
        <v>0.18659999999999999</v>
      </c>
      <c r="BA1686" s="30">
        <v>0.35870000000000002</v>
      </c>
      <c r="BB1686" s="30">
        <v>0.30159999999999998</v>
      </c>
      <c r="BC1686" s="30">
        <v>0.32179999999999997</v>
      </c>
      <c r="BD1686" s="37">
        <v>7</v>
      </c>
      <c r="BE1686" s="29">
        <v>114</v>
      </c>
      <c r="BF1686" s="38" t="s">
        <v>4416</v>
      </c>
      <c r="BG1686" s="39">
        <v>151.74393658747701</v>
      </c>
      <c r="BH1686" s="39">
        <v>-32.945995367407797</v>
      </c>
      <c r="BI1686" s="40">
        <f t="shared" si="378"/>
        <v>60</v>
      </c>
      <c r="BJ1686" s="40">
        <f t="shared" si="379"/>
        <v>65</v>
      </c>
      <c r="BK1686" s="40">
        <f t="shared" si="380"/>
        <v>96</v>
      </c>
      <c r="BL1686" s="40">
        <f t="shared" si="381"/>
        <v>47</v>
      </c>
      <c r="BM1686" s="40">
        <f t="shared" si="382"/>
        <v>41</v>
      </c>
      <c r="BN1686" s="40">
        <f t="shared" si="383"/>
        <v>100</v>
      </c>
      <c r="BO1686" s="40">
        <f t="shared" si="384"/>
        <v>84</v>
      </c>
      <c r="BP1686" s="40">
        <f t="shared" si="385"/>
        <v>69</v>
      </c>
      <c r="BQ1686" s="41">
        <f t="shared" si="386"/>
        <v>24</v>
      </c>
      <c r="BR1686" s="40">
        <f t="shared" si="387"/>
        <v>1</v>
      </c>
      <c r="BS1686" s="41">
        <f t="shared" si="388"/>
        <v>45</v>
      </c>
      <c r="BT1686" s="41">
        <f t="shared" si="389"/>
        <v>36</v>
      </c>
      <c r="BU1686" s="41">
        <f t="shared" si="390"/>
        <v>70</v>
      </c>
      <c r="BV1686" s="41">
        <f t="shared" si="391"/>
        <v>58</v>
      </c>
    </row>
    <row r="1687" spans="2:74" x14ac:dyDescent="0.3">
      <c r="B1687" s="12" t="s">
        <v>2123</v>
      </c>
      <c r="C1687" s="12">
        <v>114011283</v>
      </c>
      <c r="D1687" s="12" t="s">
        <v>1292</v>
      </c>
      <c r="E1687" s="12" t="s">
        <v>1050</v>
      </c>
      <c r="F1687" s="12" t="s">
        <v>2703</v>
      </c>
      <c r="G1687" s="12" t="s">
        <v>85</v>
      </c>
      <c r="H1687" s="12" t="s">
        <v>86</v>
      </c>
      <c r="I1687" s="28">
        <v>995000</v>
      </c>
      <c r="J1687" s="28">
        <v>995000</v>
      </c>
      <c r="K1687" s="28">
        <v>945600</v>
      </c>
      <c r="L1687" s="28">
        <v>980000</v>
      </c>
      <c r="M1687" s="28">
        <v>980000</v>
      </c>
      <c r="N1687" s="28">
        <v>800000</v>
      </c>
      <c r="O1687" s="29">
        <v>105</v>
      </c>
      <c r="P1687" s="29">
        <v>105</v>
      </c>
      <c r="Q1687" s="29">
        <v>67</v>
      </c>
      <c r="R1687" s="28">
        <v>550</v>
      </c>
      <c r="S1687" s="28">
        <v>500</v>
      </c>
      <c r="T1687" s="30">
        <v>2</v>
      </c>
      <c r="U1687" s="30">
        <v>0.10000000000000009</v>
      </c>
      <c r="V1687" s="30">
        <v>1.9</v>
      </c>
      <c r="W1687" s="30">
        <v>2</v>
      </c>
      <c r="X1687" s="31">
        <v>2.8743718592964825E-2</v>
      </c>
      <c r="Y1687" s="30">
        <v>1.1000000000000001</v>
      </c>
      <c r="Z1687" s="30">
        <v>-0.19999999999999996</v>
      </c>
      <c r="AA1687" s="30">
        <v>1.3</v>
      </c>
      <c r="AB1687" s="30">
        <v>1.4</v>
      </c>
      <c r="AC1687" s="32">
        <v>0.42925824175824168</v>
      </c>
      <c r="AD1687" s="30">
        <v>14.93398428494582</v>
      </c>
      <c r="AE1687" s="12">
        <v>1179</v>
      </c>
      <c r="AF1687" s="12">
        <v>1208</v>
      </c>
      <c r="AG1687" s="12">
        <v>997</v>
      </c>
      <c r="AH1687" s="33">
        <v>8.5549549549549546</v>
      </c>
      <c r="AI1687" s="34">
        <v>835000</v>
      </c>
      <c r="AJ1687" s="34">
        <v>795000</v>
      </c>
      <c r="AK1687" s="34">
        <v>820000</v>
      </c>
      <c r="AL1687" s="35">
        <v>5.0314465408805034E-2</v>
      </c>
      <c r="AM1687" s="35">
        <v>1.8292682926829267E-2</v>
      </c>
      <c r="AN1687" s="12">
        <v>2.8</v>
      </c>
      <c r="AO1687" s="33">
        <v>0.19999999999999973</v>
      </c>
      <c r="AP1687" s="12">
        <v>2.6</v>
      </c>
      <c r="AQ1687" s="32">
        <v>0.11973684210526317</v>
      </c>
      <c r="AR1687" s="34">
        <v>550</v>
      </c>
      <c r="AS1687" s="34">
        <v>520</v>
      </c>
      <c r="AT1687" s="31">
        <v>5.7692307692307696E-2</v>
      </c>
      <c r="AU1687" s="32">
        <v>8.2533748367856014E-2</v>
      </c>
      <c r="AV1687" s="36">
        <v>1281.2800000000002</v>
      </c>
      <c r="AW1687" s="30">
        <v>0.69810000000000005</v>
      </c>
      <c r="AX1687" s="30">
        <v>0.3019</v>
      </c>
      <c r="AY1687" s="30">
        <v>0.94179999999999997</v>
      </c>
      <c r="AZ1687" s="30">
        <v>3.3999999999999998E-3</v>
      </c>
      <c r="BA1687" s="30">
        <v>0.5948</v>
      </c>
      <c r="BB1687" s="30">
        <v>0.25130000000000002</v>
      </c>
      <c r="BC1687" s="30">
        <v>0.11269999999999999</v>
      </c>
      <c r="BD1687" s="37">
        <v>0</v>
      </c>
      <c r="BE1687" s="29">
        <v>181</v>
      </c>
      <c r="BF1687" s="38" t="s">
        <v>4417</v>
      </c>
      <c r="BG1687" s="39">
        <v>150.36749187517401</v>
      </c>
      <c r="BH1687" s="39">
        <v>-35.342952749793398</v>
      </c>
      <c r="BI1687" s="40">
        <f t="shared" si="378"/>
        <v>84</v>
      </c>
      <c r="BJ1687" s="40">
        <f t="shared" si="379"/>
        <v>70</v>
      </c>
      <c r="BK1687" s="40">
        <f t="shared" si="380"/>
        <v>19</v>
      </c>
      <c r="BL1687" s="40">
        <f t="shared" si="381"/>
        <v>73</v>
      </c>
      <c r="BM1687" s="40">
        <f t="shared" si="382"/>
        <v>26</v>
      </c>
      <c r="BN1687" s="40">
        <f t="shared" si="383"/>
        <v>100</v>
      </c>
      <c r="BO1687" s="40">
        <f t="shared" si="384"/>
        <v>72</v>
      </c>
      <c r="BP1687" s="40">
        <f t="shared" si="385"/>
        <v>100</v>
      </c>
      <c r="BQ1687" s="41">
        <f t="shared" si="386"/>
        <v>46</v>
      </c>
      <c r="BR1687" s="40">
        <f t="shared" si="387"/>
        <v>2</v>
      </c>
      <c r="BS1687" s="41">
        <f t="shared" si="388"/>
        <v>1</v>
      </c>
      <c r="BT1687" s="41">
        <f t="shared" si="389"/>
        <v>98</v>
      </c>
      <c r="BU1687" s="41">
        <f t="shared" si="390"/>
        <v>0</v>
      </c>
      <c r="BV1687" s="41">
        <f t="shared" si="391"/>
        <v>58</v>
      </c>
    </row>
    <row r="1688" spans="2:74" x14ac:dyDescent="0.3">
      <c r="B1688" s="12" t="s">
        <v>2124</v>
      </c>
      <c r="C1688" s="12">
        <v>117021327</v>
      </c>
      <c r="D1688" s="12" t="s">
        <v>1299</v>
      </c>
      <c r="E1688" s="12" t="s">
        <v>1055</v>
      </c>
      <c r="F1688" s="12" t="s">
        <v>2791</v>
      </c>
      <c r="G1688" s="12" t="s">
        <v>85</v>
      </c>
      <c r="H1688" s="12" t="s">
        <v>86</v>
      </c>
      <c r="I1688" s="28">
        <v>2158200</v>
      </c>
      <c r="J1688" s="28">
        <v>2280000</v>
      </c>
      <c r="K1688" s="28">
        <v>2200000</v>
      </c>
      <c r="L1688" s="28">
        <v>2050000</v>
      </c>
      <c r="M1688" s="28">
        <v>2100000</v>
      </c>
      <c r="N1688" s="28">
        <v>2010000</v>
      </c>
      <c r="O1688" s="29">
        <v>25</v>
      </c>
      <c r="P1688" s="29">
        <v>24</v>
      </c>
      <c r="Q1688" s="29">
        <v>24</v>
      </c>
      <c r="R1688" s="28">
        <v>1050</v>
      </c>
      <c r="S1688" s="28">
        <v>950</v>
      </c>
      <c r="T1688" s="30">
        <v>3.3</v>
      </c>
      <c r="U1688" s="30">
        <v>0</v>
      </c>
      <c r="V1688" s="30">
        <v>3.3</v>
      </c>
      <c r="W1688" s="30">
        <v>3</v>
      </c>
      <c r="X1688" s="31">
        <v>2.5298860161245482E-2</v>
      </c>
      <c r="Y1688" s="30">
        <v>5.6</v>
      </c>
      <c r="Z1688" s="30">
        <v>-0.10000000000000053</v>
      </c>
      <c r="AA1688" s="30">
        <v>5.7</v>
      </c>
      <c r="AB1688" s="30">
        <v>5.6</v>
      </c>
      <c r="AC1688" s="32">
        <v>0.40707772470690401</v>
      </c>
      <c r="AD1688" s="30">
        <v>16.090753579898173</v>
      </c>
      <c r="AE1688" s="12">
        <v>53</v>
      </c>
      <c r="AF1688" s="12">
        <v>23</v>
      </c>
      <c r="AG1688" s="12">
        <v>65</v>
      </c>
      <c r="AH1688" s="33">
        <v>1.3195020746887967</v>
      </c>
      <c r="AI1688" s="34">
        <v>1910000</v>
      </c>
      <c r="AJ1688" s="34">
        <v>1850000</v>
      </c>
      <c r="AK1688" s="34">
        <v>1730000</v>
      </c>
      <c r="AL1688" s="35">
        <v>3.2432432432432434E-2</v>
      </c>
      <c r="AM1688" s="35">
        <v>0.10404624277456648</v>
      </c>
      <c r="AN1688" s="12">
        <v>2.8</v>
      </c>
      <c r="AO1688" s="33">
        <v>0.19999999999999973</v>
      </c>
      <c r="AP1688" s="12">
        <v>2.6</v>
      </c>
      <c r="AQ1688" s="32">
        <v>8.817733990147783E-2</v>
      </c>
      <c r="AR1688" s="34">
        <v>975</v>
      </c>
      <c r="AS1688" s="34">
        <v>950</v>
      </c>
      <c r="AT1688" s="31">
        <v>2.6315789473684209E-2</v>
      </c>
      <c r="AU1688" s="32">
        <v>-2.0913136624611972E-2</v>
      </c>
      <c r="AV1688" s="36">
        <v>2579.36</v>
      </c>
      <c r="AW1688" s="30">
        <v>0.56899999999999995</v>
      </c>
      <c r="AX1688" s="30">
        <v>0.43099999999999999</v>
      </c>
      <c r="AY1688" s="30">
        <v>0.20419999999999999</v>
      </c>
      <c r="AZ1688" s="30">
        <v>0.35389999999999999</v>
      </c>
      <c r="BA1688" s="30">
        <v>0.20899999999999999</v>
      </c>
      <c r="BB1688" s="30">
        <v>0.28860000000000002</v>
      </c>
      <c r="BC1688" s="30">
        <v>0.48359999999999997</v>
      </c>
      <c r="BD1688" s="37">
        <v>9.5</v>
      </c>
      <c r="BE1688" s="29">
        <v>5</v>
      </c>
      <c r="BF1688" s="38" t="s">
        <v>4418</v>
      </c>
      <c r="BG1688" s="39">
        <v>151.16111466702799</v>
      </c>
      <c r="BH1688" s="39">
        <v>-33.895810037578897</v>
      </c>
      <c r="BI1688" s="40">
        <f t="shared" si="378"/>
        <v>62</v>
      </c>
      <c r="BJ1688" s="40">
        <f t="shared" si="379"/>
        <v>70</v>
      </c>
      <c r="BK1688" s="40">
        <f t="shared" si="380"/>
        <v>100</v>
      </c>
      <c r="BL1688" s="40">
        <f t="shared" si="381"/>
        <v>100</v>
      </c>
      <c r="BM1688" s="40">
        <f t="shared" si="382"/>
        <v>17</v>
      </c>
      <c r="BN1688" s="40">
        <f t="shared" si="383"/>
        <v>100</v>
      </c>
      <c r="BO1688" s="40">
        <f t="shared" si="384"/>
        <v>100</v>
      </c>
      <c r="BP1688" s="40">
        <f t="shared" si="385"/>
        <v>36</v>
      </c>
      <c r="BQ1688" s="41">
        <f t="shared" si="386"/>
        <v>35</v>
      </c>
      <c r="BR1688" s="40">
        <f t="shared" si="387"/>
        <v>1</v>
      </c>
      <c r="BS1688" s="41">
        <f t="shared" si="388"/>
        <v>1</v>
      </c>
      <c r="BT1688" s="41">
        <f t="shared" si="389"/>
        <v>24</v>
      </c>
      <c r="BU1688" s="41">
        <f t="shared" si="390"/>
        <v>95</v>
      </c>
      <c r="BV1688" s="41">
        <f t="shared" si="391"/>
        <v>58</v>
      </c>
    </row>
    <row r="1689" spans="2:74" x14ac:dyDescent="0.3">
      <c r="B1689" s="12" t="s">
        <v>2125</v>
      </c>
      <c r="C1689" s="12">
        <v>117031648</v>
      </c>
      <c r="D1689" s="12" t="s">
        <v>1301</v>
      </c>
      <c r="E1689" s="12" t="s">
        <v>1055</v>
      </c>
      <c r="F1689" s="12" t="s">
        <v>2791</v>
      </c>
      <c r="G1689" s="12" t="s">
        <v>85</v>
      </c>
      <c r="H1689" s="12" t="s">
        <v>86</v>
      </c>
      <c r="I1689" s="28">
        <v>2152500</v>
      </c>
      <c r="J1689" s="28">
        <v>2388750</v>
      </c>
      <c r="K1689" s="28">
        <v>2600000</v>
      </c>
      <c r="L1689" s="28">
        <v>2275000</v>
      </c>
      <c r="M1689" s="28">
        <v>2275000</v>
      </c>
      <c r="N1689" s="28">
        <v>2500000</v>
      </c>
      <c r="O1689" s="29">
        <v>23</v>
      </c>
      <c r="P1689" s="29">
        <v>23</v>
      </c>
      <c r="Q1689" s="29">
        <v>38</v>
      </c>
      <c r="R1689" s="28">
        <v>1150</v>
      </c>
      <c r="S1689" s="28">
        <v>1300</v>
      </c>
      <c r="T1689" s="30">
        <v>2.2000000000000002</v>
      </c>
      <c r="U1689" s="30">
        <v>-0.19999999999999973</v>
      </c>
      <c r="V1689" s="30">
        <v>2.4</v>
      </c>
      <c r="W1689" s="30">
        <v>1.7</v>
      </c>
      <c r="X1689" s="31">
        <v>2.7781649245063881E-2</v>
      </c>
      <c r="Y1689" s="30">
        <v>10.7</v>
      </c>
      <c r="Z1689" s="30">
        <v>1.6999999999999993</v>
      </c>
      <c r="AA1689" s="30">
        <v>9</v>
      </c>
      <c r="AB1689" s="30">
        <v>8.6999999999999993</v>
      </c>
      <c r="AC1689" s="32">
        <v>0.46842413972888419</v>
      </c>
      <c r="AD1689" s="30">
        <v>16.860919076361593</v>
      </c>
      <c r="AE1689" s="12">
        <v>162</v>
      </c>
      <c r="AF1689" s="12">
        <v>81</v>
      </c>
      <c r="AG1689" s="12">
        <v>121</v>
      </c>
      <c r="AH1689" s="33">
        <v>2.4031209362808843</v>
      </c>
      <c r="AI1689" s="34">
        <v>1975000</v>
      </c>
      <c r="AJ1689" s="34">
        <v>1910000</v>
      </c>
      <c r="AK1689" s="34">
        <v>1760000</v>
      </c>
      <c r="AL1689" s="35">
        <v>3.4031413612565446E-2</v>
      </c>
      <c r="AM1689" s="35">
        <v>0.12215909090909091</v>
      </c>
      <c r="AN1689" s="12">
        <v>1.5</v>
      </c>
      <c r="AO1689" s="33">
        <v>0.10000000000000009</v>
      </c>
      <c r="AP1689" s="12">
        <v>1.4</v>
      </c>
      <c r="AQ1689" s="32">
        <v>7.1739130434782611E-2</v>
      </c>
      <c r="AR1689" s="34">
        <v>1080</v>
      </c>
      <c r="AS1689" s="34">
        <v>1025</v>
      </c>
      <c r="AT1689" s="31">
        <v>5.3658536585365853E-2</v>
      </c>
      <c r="AU1689" s="32">
        <v>4.160676710522216E-2</v>
      </c>
      <c r="AV1689" s="36">
        <v>2455.0400000000004</v>
      </c>
      <c r="AW1689" s="30">
        <v>0.53100000000000003</v>
      </c>
      <c r="AX1689" s="30">
        <v>0.46899999999999997</v>
      </c>
      <c r="AY1689" s="30">
        <v>3.5000000000000001E-3</v>
      </c>
      <c r="AZ1689" s="30">
        <v>6.9199999999999998E-2</v>
      </c>
      <c r="BA1689" s="30">
        <v>7.4499999999999997E-2</v>
      </c>
      <c r="BB1689" s="30">
        <v>0.19769999999999999</v>
      </c>
      <c r="BC1689" s="30">
        <v>0.70479999999999998</v>
      </c>
      <c r="BD1689" s="37">
        <v>10</v>
      </c>
      <c r="BE1689" s="29">
        <v>4</v>
      </c>
      <c r="BF1689" s="38" t="s">
        <v>4419</v>
      </c>
      <c r="BG1689" s="39">
        <v>151.208290601404</v>
      </c>
      <c r="BH1689" s="39">
        <v>-33.9071164865219</v>
      </c>
      <c r="BI1689" s="40">
        <f t="shared" si="378"/>
        <v>80</v>
      </c>
      <c r="BJ1689" s="40">
        <f t="shared" si="379"/>
        <v>92</v>
      </c>
      <c r="BK1689" s="40">
        <f t="shared" si="380"/>
        <v>95</v>
      </c>
      <c r="BL1689" s="40">
        <f t="shared" si="381"/>
        <v>86</v>
      </c>
      <c r="BM1689" s="40">
        <f t="shared" si="382"/>
        <v>18</v>
      </c>
      <c r="BN1689" s="40">
        <f t="shared" si="383"/>
        <v>95</v>
      </c>
      <c r="BO1689" s="40">
        <f t="shared" si="384"/>
        <v>100</v>
      </c>
      <c r="BP1689" s="40">
        <f t="shared" si="385"/>
        <v>6</v>
      </c>
      <c r="BQ1689" s="41">
        <f t="shared" si="386"/>
        <v>43</v>
      </c>
      <c r="BR1689" s="40">
        <f t="shared" si="387"/>
        <v>1</v>
      </c>
      <c r="BS1689" s="41">
        <f t="shared" si="388"/>
        <v>1</v>
      </c>
      <c r="BT1689" s="41">
        <f t="shared" si="389"/>
        <v>1</v>
      </c>
      <c r="BU1689" s="41">
        <f t="shared" si="390"/>
        <v>100</v>
      </c>
      <c r="BV1689" s="41">
        <f t="shared" si="391"/>
        <v>58</v>
      </c>
    </row>
    <row r="1690" spans="2:74" x14ac:dyDescent="0.3">
      <c r="B1690" s="12" t="s">
        <v>2126</v>
      </c>
      <c r="C1690" s="12">
        <v>118021564</v>
      </c>
      <c r="D1690" s="12" t="s">
        <v>1682</v>
      </c>
      <c r="E1690" s="12" t="s">
        <v>1683</v>
      </c>
      <c r="F1690" s="12" t="s">
        <v>2791</v>
      </c>
      <c r="G1690" s="12" t="s">
        <v>85</v>
      </c>
      <c r="H1690" s="12" t="s">
        <v>86</v>
      </c>
      <c r="I1690" s="28">
        <v>4212600</v>
      </c>
      <c r="J1690" s="28">
        <v>4305500</v>
      </c>
      <c r="K1690" s="28">
        <v>3888500</v>
      </c>
      <c r="L1690" s="28">
        <v>4200000</v>
      </c>
      <c r="M1690" s="28">
        <v>4200000</v>
      </c>
      <c r="N1690" s="28">
        <v>3950000</v>
      </c>
      <c r="O1690" s="29">
        <v>25</v>
      </c>
      <c r="P1690" s="29">
        <v>27</v>
      </c>
      <c r="Q1690" s="29">
        <v>25</v>
      </c>
      <c r="R1690" s="28">
        <v>1450</v>
      </c>
      <c r="S1690" s="28">
        <v>1390</v>
      </c>
      <c r="T1690" s="30">
        <v>2.6</v>
      </c>
      <c r="U1690" s="30">
        <v>0</v>
      </c>
      <c r="V1690" s="30">
        <v>2.6</v>
      </c>
      <c r="W1690" s="30">
        <v>2.1</v>
      </c>
      <c r="X1690" s="31">
        <v>1.7898684897687887E-2</v>
      </c>
      <c r="Y1690" s="30">
        <v>4.3</v>
      </c>
      <c r="Z1690" s="30">
        <v>-0.29999999999999982</v>
      </c>
      <c r="AA1690" s="30">
        <v>4.5999999999999996</v>
      </c>
      <c r="AB1690" s="30">
        <v>4.2</v>
      </c>
      <c r="AC1690" s="32">
        <v>0.61154598825831696</v>
      </c>
      <c r="AD1690" s="30">
        <v>34.167090585371163</v>
      </c>
      <c r="AE1690" s="12">
        <v>157</v>
      </c>
      <c r="AF1690" s="12">
        <v>67</v>
      </c>
      <c r="AG1690" s="12">
        <v>142</v>
      </c>
      <c r="AH1690" s="33">
        <v>2.7250341997264025</v>
      </c>
      <c r="AI1690" s="34">
        <v>3000000</v>
      </c>
      <c r="AJ1690" s="34">
        <v>2780000</v>
      </c>
      <c r="AK1690" s="34">
        <v>2750000</v>
      </c>
      <c r="AL1690" s="35">
        <v>7.9136690647482008E-2</v>
      </c>
      <c r="AM1690" s="35">
        <v>9.0909090909090912E-2</v>
      </c>
      <c r="AN1690" s="12">
        <v>2.7</v>
      </c>
      <c r="AO1690" s="33">
        <v>0.10000000000000009</v>
      </c>
      <c r="AP1690" s="12">
        <v>2.6</v>
      </c>
      <c r="AQ1690" s="32">
        <v>9.7368421052631576E-2</v>
      </c>
      <c r="AR1690" s="34">
        <v>1500</v>
      </c>
      <c r="AS1690" s="34">
        <v>1450</v>
      </c>
      <c r="AT1690" s="31">
        <v>3.4482758620689655E-2</v>
      </c>
      <c r="AU1690" s="32">
        <v>0.11006477813052912</v>
      </c>
      <c r="AV1690" s="36">
        <v>2371.0400000000004</v>
      </c>
      <c r="AW1690" s="30">
        <v>0.59689999999999999</v>
      </c>
      <c r="AX1690" s="30">
        <v>0.40310000000000001</v>
      </c>
      <c r="AY1690" s="30">
        <v>0.20419999999999999</v>
      </c>
      <c r="AZ1690" s="30">
        <v>7.0499999999999993E-2</v>
      </c>
      <c r="BA1690" s="30">
        <v>0.24060000000000001</v>
      </c>
      <c r="BB1690" s="30">
        <v>0.18559999999999999</v>
      </c>
      <c r="BC1690" s="30">
        <v>0.55289999999999995</v>
      </c>
      <c r="BD1690" s="37">
        <v>9</v>
      </c>
      <c r="BE1690" s="29">
        <v>5</v>
      </c>
      <c r="BF1690" s="38" t="s">
        <v>4420</v>
      </c>
      <c r="BG1690" s="39">
        <v>151.21918148606201</v>
      </c>
      <c r="BH1690" s="39">
        <v>-33.913566173101799</v>
      </c>
      <c r="BI1690" s="40">
        <f t="shared" si="378"/>
        <v>74</v>
      </c>
      <c r="BJ1690" s="40">
        <f t="shared" si="379"/>
        <v>72</v>
      </c>
      <c r="BK1690" s="40">
        <f t="shared" si="380"/>
        <v>91</v>
      </c>
      <c r="BL1690" s="40">
        <f t="shared" si="381"/>
        <v>64</v>
      </c>
      <c r="BM1690" s="40">
        <f t="shared" si="382"/>
        <v>40</v>
      </c>
      <c r="BN1690" s="40">
        <f t="shared" si="383"/>
        <v>100</v>
      </c>
      <c r="BO1690" s="40">
        <f t="shared" si="384"/>
        <v>100</v>
      </c>
      <c r="BP1690" s="40">
        <f t="shared" si="385"/>
        <v>43</v>
      </c>
      <c r="BQ1690" s="41">
        <f t="shared" si="386"/>
        <v>11</v>
      </c>
      <c r="BR1690" s="40">
        <f t="shared" si="387"/>
        <v>1</v>
      </c>
      <c r="BS1690" s="41">
        <f t="shared" si="388"/>
        <v>1</v>
      </c>
      <c r="BT1690" s="41">
        <f t="shared" si="389"/>
        <v>46</v>
      </c>
      <c r="BU1690" s="41">
        <f t="shared" si="390"/>
        <v>90</v>
      </c>
      <c r="BV1690" s="41">
        <f t="shared" si="391"/>
        <v>58</v>
      </c>
    </row>
    <row r="1691" spans="2:74" x14ac:dyDescent="0.3">
      <c r="B1691" s="12" t="s">
        <v>2127</v>
      </c>
      <c r="C1691" s="12">
        <v>118021567</v>
      </c>
      <c r="D1691" s="12" t="s">
        <v>1682</v>
      </c>
      <c r="E1691" s="12" t="s">
        <v>1683</v>
      </c>
      <c r="F1691" s="12" t="s">
        <v>2791</v>
      </c>
      <c r="G1691" s="12" t="s">
        <v>85</v>
      </c>
      <c r="H1691" s="12" t="s">
        <v>86</v>
      </c>
      <c r="I1691" s="28">
        <v>3650000</v>
      </c>
      <c r="J1691" s="28">
        <v>3650000</v>
      </c>
      <c r="K1691" s="28">
        <v>3052000</v>
      </c>
      <c r="L1691" s="28">
        <v>4440000</v>
      </c>
      <c r="M1691" s="28">
        <v>4220000</v>
      </c>
      <c r="N1691" s="28">
        <v>2750000</v>
      </c>
      <c r="O1691" s="29">
        <v>28</v>
      </c>
      <c r="P1691" s="29">
        <v>27</v>
      </c>
      <c r="Q1691" s="29">
        <v>25</v>
      </c>
      <c r="R1691" s="28">
        <v>1450</v>
      </c>
      <c r="S1691" s="28">
        <v>1430</v>
      </c>
      <c r="T1691" s="30">
        <v>2.5</v>
      </c>
      <c r="U1691" s="30">
        <v>0</v>
      </c>
      <c r="V1691" s="30">
        <v>2.5</v>
      </c>
      <c r="W1691" s="30">
        <v>2.2000000000000002</v>
      </c>
      <c r="X1691" s="31">
        <v>2.0657534246575342E-2</v>
      </c>
      <c r="Y1691" s="30">
        <v>4.0999999999999996</v>
      </c>
      <c r="Z1691" s="30">
        <v>-0.10000000000000053</v>
      </c>
      <c r="AA1691" s="30">
        <v>4.2</v>
      </c>
      <c r="AB1691" s="30">
        <v>4.3</v>
      </c>
      <c r="AC1691" s="32">
        <v>0.68391064825296199</v>
      </c>
      <c r="AD1691" s="30">
        <v>33.107080452563807</v>
      </c>
      <c r="AE1691" s="12">
        <v>157</v>
      </c>
      <c r="AF1691" s="12">
        <v>67</v>
      </c>
      <c r="AG1691" s="12">
        <v>142</v>
      </c>
      <c r="AH1691" s="33">
        <v>2.7250341997264025</v>
      </c>
      <c r="AI1691" s="34">
        <v>3000000</v>
      </c>
      <c r="AJ1691" s="34">
        <v>2780000</v>
      </c>
      <c r="AK1691" s="34">
        <v>2750000</v>
      </c>
      <c r="AL1691" s="35">
        <v>7.9136690647482008E-2</v>
      </c>
      <c r="AM1691" s="35">
        <v>9.0909090909090912E-2</v>
      </c>
      <c r="AN1691" s="12">
        <v>2.7</v>
      </c>
      <c r="AO1691" s="33">
        <v>0.10000000000000009</v>
      </c>
      <c r="AP1691" s="12">
        <v>2.6</v>
      </c>
      <c r="AQ1691" s="32">
        <v>9.7368421052631576E-2</v>
      </c>
      <c r="AR1691" s="34">
        <v>1500</v>
      </c>
      <c r="AS1691" s="34">
        <v>1450</v>
      </c>
      <c r="AT1691" s="31">
        <v>3.4482758620689655E-2</v>
      </c>
      <c r="AU1691" s="32">
        <v>0.11006477813052912</v>
      </c>
      <c r="AV1691" s="36">
        <v>2120.1600000000003</v>
      </c>
      <c r="AW1691" s="30">
        <v>0.62219999999999998</v>
      </c>
      <c r="AX1691" s="30">
        <v>0.37780000000000002</v>
      </c>
      <c r="AY1691" s="30">
        <v>0.2011</v>
      </c>
      <c r="AZ1691" s="30">
        <v>0.2364</v>
      </c>
      <c r="BA1691" s="30">
        <v>0.23180000000000001</v>
      </c>
      <c r="BB1691" s="30">
        <v>0.2195</v>
      </c>
      <c r="BC1691" s="30">
        <v>0.51490000000000002</v>
      </c>
      <c r="BD1691" s="37">
        <v>8</v>
      </c>
      <c r="BE1691" s="29">
        <v>10</v>
      </c>
      <c r="BF1691" s="38" t="s">
        <v>4421</v>
      </c>
      <c r="BG1691" s="39">
        <v>151.24951260367601</v>
      </c>
      <c r="BH1691" s="39">
        <v>-33.950479401758102</v>
      </c>
      <c r="BI1691" s="40">
        <f t="shared" si="378"/>
        <v>75</v>
      </c>
      <c r="BJ1691" s="40">
        <f t="shared" si="379"/>
        <v>72</v>
      </c>
      <c r="BK1691" s="40">
        <f t="shared" si="380"/>
        <v>91</v>
      </c>
      <c r="BL1691" s="40">
        <f t="shared" si="381"/>
        <v>64</v>
      </c>
      <c r="BM1691" s="40">
        <f t="shared" si="382"/>
        <v>40</v>
      </c>
      <c r="BN1691" s="40">
        <f t="shared" si="383"/>
        <v>100</v>
      </c>
      <c r="BO1691" s="40">
        <f t="shared" si="384"/>
        <v>100</v>
      </c>
      <c r="BP1691" s="40">
        <f t="shared" si="385"/>
        <v>41</v>
      </c>
      <c r="BQ1691" s="41">
        <f t="shared" si="386"/>
        <v>20</v>
      </c>
      <c r="BR1691" s="40">
        <f t="shared" si="387"/>
        <v>1</v>
      </c>
      <c r="BS1691" s="41">
        <f t="shared" si="388"/>
        <v>1</v>
      </c>
      <c r="BT1691" s="41">
        <f t="shared" si="389"/>
        <v>49</v>
      </c>
      <c r="BU1691" s="41">
        <f t="shared" si="390"/>
        <v>80</v>
      </c>
      <c r="BV1691" s="41">
        <f t="shared" si="391"/>
        <v>58</v>
      </c>
    </row>
    <row r="1692" spans="2:74" x14ac:dyDescent="0.3">
      <c r="B1692" s="12" t="s">
        <v>2128</v>
      </c>
      <c r="C1692" s="12">
        <v>118021569</v>
      </c>
      <c r="D1692" s="12" t="s">
        <v>1682</v>
      </c>
      <c r="E1692" s="12" t="s">
        <v>1683</v>
      </c>
      <c r="F1692" s="12" t="s">
        <v>2791</v>
      </c>
      <c r="G1692" s="12" t="s">
        <v>85</v>
      </c>
      <c r="H1692" s="12" t="s">
        <v>86</v>
      </c>
      <c r="I1692" s="28">
        <v>3400000</v>
      </c>
      <c r="J1692" s="28">
        <v>3500000</v>
      </c>
      <c r="K1692" s="28">
        <v>3438980</v>
      </c>
      <c r="L1692" s="28">
        <v>2600000</v>
      </c>
      <c r="M1692" s="28">
        <v>2800000</v>
      </c>
      <c r="N1692" s="28">
        <v>3310000</v>
      </c>
      <c r="O1692" s="29">
        <v>23</v>
      </c>
      <c r="P1692" s="29">
        <v>22</v>
      </c>
      <c r="Q1692" s="29">
        <v>23</v>
      </c>
      <c r="R1692" s="28">
        <v>1470</v>
      </c>
      <c r="S1692" s="28">
        <v>1450</v>
      </c>
      <c r="T1692" s="30">
        <v>3.4</v>
      </c>
      <c r="U1692" s="30">
        <v>0</v>
      </c>
      <c r="V1692" s="30">
        <v>3.4</v>
      </c>
      <c r="W1692" s="30">
        <v>2.8</v>
      </c>
      <c r="X1692" s="31">
        <v>2.2482352941176471E-2</v>
      </c>
      <c r="Y1692" s="30">
        <v>4.4000000000000004</v>
      </c>
      <c r="Z1692" s="30">
        <v>0.20000000000000018</v>
      </c>
      <c r="AA1692" s="30">
        <v>4.2</v>
      </c>
      <c r="AB1692" s="30">
        <v>3.4</v>
      </c>
      <c r="AC1692" s="32">
        <v>0.54619225967540574</v>
      </c>
      <c r="AD1692" s="30">
        <v>24.294265867299575</v>
      </c>
      <c r="AE1692" s="12">
        <v>157</v>
      </c>
      <c r="AF1692" s="12">
        <v>67</v>
      </c>
      <c r="AG1692" s="12">
        <v>142</v>
      </c>
      <c r="AH1692" s="33">
        <v>2.7250341997264025</v>
      </c>
      <c r="AI1692" s="34">
        <v>3000000</v>
      </c>
      <c r="AJ1692" s="34">
        <v>2780000</v>
      </c>
      <c r="AK1692" s="34">
        <v>2750000</v>
      </c>
      <c r="AL1692" s="35">
        <v>7.9136690647482008E-2</v>
      </c>
      <c r="AM1692" s="35">
        <v>9.0909090909090912E-2</v>
      </c>
      <c r="AN1692" s="12">
        <v>2.7</v>
      </c>
      <c r="AO1692" s="33">
        <v>0.10000000000000009</v>
      </c>
      <c r="AP1692" s="12">
        <v>2.6</v>
      </c>
      <c r="AQ1692" s="32">
        <v>9.7368421052631576E-2</v>
      </c>
      <c r="AR1692" s="34">
        <v>1500</v>
      </c>
      <c r="AS1692" s="34">
        <v>1450</v>
      </c>
      <c r="AT1692" s="31">
        <v>3.4482758620689655E-2</v>
      </c>
      <c r="AU1692" s="32">
        <v>0.11006477813052912</v>
      </c>
      <c r="AV1692" s="36">
        <v>2691.36</v>
      </c>
      <c r="AW1692" s="30">
        <v>0.60509999999999997</v>
      </c>
      <c r="AX1692" s="30">
        <v>0.39489999999999997</v>
      </c>
      <c r="AY1692" s="30">
        <v>0.115</v>
      </c>
      <c r="AZ1692" s="30">
        <v>0.16089999999999999</v>
      </c>
      <c r="BA1692" s="30">
        <v>0.2366</v>
      </c>
      <c r="BB1692" s="30">
        <v>0.24740000000000001</v>
      </c>
      <c r="BC1692" s="30">
        <v>0.49359999999999998</v>
      </c>
      <c r="BD1692" s="37">
        <v>10</v>
      </c>
      <c r="BE1692" s="29">
        <v>6</v>
      </c>
      <c r="BF1692" s="38" t="s">
        <v>4422</v>
      </c>
      <c r="BG1692" s="39">
        <v>151.24337266843099</v>
      </c>
      <c r="BH1692" s="39">
        <v>-33.909447835533499</v>
      </c>
      <c r="BI1692" s="40">
        <f t="shared" si="378"/>
        <v>60</v>
      </c>
      <c r="BJ1692" s="40">
        <f t="shared" si="379"/>
        <v>72</v>
      </c>
      <c r="BK1692" s="40">
        <f t="shared" si="380"/>
        <v>91</v>
      </c>
      <c r="BL1692" s="40">
        <f t="shared" si="381"/>
        <v>64</v>
      </c>
      <c r="BM1692" s="40">
        <f t="shared" si="382"/>
        <v>40</v>
      </c>
      <c r="BN1692" s="40">
        <f t="shared" si="383"/>
        <v>100</v>
      </c>
      <c r="BO1692" s="40">
        <f t="shared" si="384"/>
        <v>100</v>
      </c>
      <c r="BP1692" s="40">
        <f t="shared" si="385"/>
        <v>42</v>
      </c>
      <c r="BQ1692" s="41">
        <f t="shared" si="386"/>
        <v>26</v>
      </c>
      <c r="BR1692" s="40">
        <f t="shared" si="387"/>
        <v>1</v>
      </c>
      <c r="BS1692" s="41">
        <f t="shared" si="388"/>
        <v>1</v>
      </c>
      <c r="BT1692" s="41">
        <f t="shared" si="389"/>
        <v>44</v>
      </c>
      <c r="BU1692" s="41">
        <f t="shared" si="390"/>
        <v>100</v>
      </c>
      <c r="BV1692" s="41">
        <f t="shared" si="391"/>
        <v>58</v>
      </c>
    </row>
    <row r="1693" spans="2:74" x14ac:dyDescent="0.3">
      <c r="B1693" s="12" t="s">
        <v>2129</v>
      </c>
      <c r="C1693" s="12">
        <v>119011354</v>
      </c>
      <c r="D1693" s="12" t="s">
        <v>941</v>
      </c>
      <c r="E1693" s="12" t="s">
        <v>942</v>
      </c>
      <c r="F1693" s="12" t="s">
        <v>2791</v>
      </c>
      <c r="G1693" s="12" t="s">
        <v>85</v>
      </c>
      <c r="H1693" s="12" t="s">
        <v>86</v>
      </c>
      <c r="I1693" s="28">
        <v>1436230</v>
      </c>
      <c r="J1693" s="28">
        <v>1352000</v>
      </c>
      <c r="K1693" s="28">
        <v>1225000</v>
      </c>
      <c r="L1693" s="28">
        <v>1335000</v>
      </c>
      <c r="M1693" s="28">
        <v>1321000</v>
      </c>
      <c r="N1693" s="28">
        <v>1225000</v>
      </c>
      <c r="O1693" s="29">
        <v>26</v>
      </c>
      <c r="P1693" s="29">
        <v>26</v>
      </c>
      <c r="Q1693" s="29">
        <v>26</v>
      </c>
      <c r="R1693" s="28">
        <v>850</v>
      </c>
      <c r="S1693" s="28">
        <v>750</v>
      </c>
      <c r="T1693" s="30">
        <v>2.7</v>
      </c>
      <c r="U1693" s="30">
        <v>-9.9999999999999645E-2</v>
      </c>
      <c r="V1693" s="30">
        <v>2.8</v>
      </c>
      <c r="W1693" s="30">
        <v>2.5</v>
      </c>
      <c r="X1693" s="31">
        <v>3.0775015143814012E-2</v>
      </c>
      <c r="Y1693" s="30">
        <v>4.3</v>
      </c>
      <c r="Z1693" s="30">
        <v>-0.40000000000000036</v>
      </c>
      <c r="AA1693" s="30">
        <v>4.7</v>
      </c>
      <c r="AB1693" s="30">
        <v>4.5</v>
      </c>
      <c r="AC1693" s="32">
        <v>0.53824721377912865</v>
      </c>
      <c r="AD1693" s="30">
        <v>17.489746512352895</v>
      </c>
      <c r="AE1693" s="12">
        <v>267</v>
      </c>
      <c r="AF1693" s="12">
        <v>149</v>
      </c>
      <c r="AG1693" s="12">
        <v>237</v>
      </c>
      <c r="AH1693" s="33">
        <v>2.4620060790273555</v>
      </c>
      <c r="AI1693" s="34">
        <v>1450000</v>
      </c>
      <c r="AJ1693" s="34">
        <v>1305000</v>
      </c>
      <c r="AK1693" s="34">
        <v>1220000</v>
      </c>
      <c r="AL1693" s="35">
        <v>0.1111111111111111</v>
      </c>
      <c r="AM1693" s="35">
        <v>0.18852459016393441</v>
      </c>
      <c r="AN1693" s="12">
        <v>2.6</v>
      </c>
      <c r="AO1693" s="33">
        <v>0</v>
      </c>
      <c r="AP1693" s="12">
        <v>2.6</v>
      </c>
      <c r="AQ1693" s="32">
        <v>9.3333333333333338E-2</v>
      </c>
      <c r="AR1693" s="34">
        <v>850</v>
      </c>
      <c r="AS1693" s="34">
        <v>780</v>
      </c>
      <c r="AT1693" s="31">
        <v>8.9743589743589744E-2</v>
      </c>
      <c r="AU1693" s="32">
        <v>0.23508484752057554</v>
      </c>
      <c r="AV1693" s="36">
        <v>1579.2</v>
      </c>
      <c r="AW1693" s="30">
        <v>0.79600000000000004</v>
      </c>
      <c r="AX1693" s="30">
        <v>0.20399999999999999</v>
      </c>
      <c r="AY1693" s="30">
        <v>0.7772</v>
      </c>
      <c r="AZ1693" s="30">
        <v>0.14480000000000001</v>
      </c>
      <c r="BA1693" s="30">
        <v>0.30669999999999997</v>
      </c>
      <c r="BB1693" s="30">
        <v>0.3211</v>
      </c>
      <c r="BC1693" s="30">
        <v>0.33069999999999999</v>
      </c>
      <c r="BD1693" s="37">
        <v>6</v>
      </c>
      <c r="BE1693" s="29">
        <v>20</v>
      </c>
      <c r="BF1693" s="38" t="s">
        <v>4423</v>
      </c>
      <c r="BG1693" s="39">
        <v>150.99038407776101</v>
      </c>
      <c r="BH1693" s="39">
        <v>-33.899601661744697</v>
      </c>
      <c r="BI1693" s="40">
        <f t="shared" si="378"/>
        <v>72</v>
      </c>
      <c r="BJ1693" s="40">
        <f t="shared" si="379"/>
        <v>74</v>
      </c>
      <c r="BK1693" s="40">
        <f t="shared" si="380"/>
        <v>94</v>
      </c>
      <c r="BL1693" s="40">
        <f t="shared" si="381"/>
        <v>22</v>
      </c>
      <c r="BM1693" s="40">
        <f t="shared" si="382"/>
        <v>56</v>
      </c>
      <c r="BN1693" s="40">
        <f t="shared" si="383"/>
        <v>100</v>
      </c>
      <c r="BO1693" s="40">
        <f t="shared" si="384"/>
        <v>100</v>
      </c>
      <c r="BP1693" s="40">
        <f t="shared" si="385"/>
        <v>57</v>
      </c>
      <c r="BQ1693" s="41">
        <f t="shared" si="386"/>
        <v>53</v>
      </c>
      <c r="BR1693" s="40">
        <f t="shared" si="387"/>
        <v>1</v>
      </c>
      <c r="BS1693" s="41">
        <f t="shared" si="388"/>
        <v>1</v>
      </c>
      <c r="BT1693" s="41">
        <f t="shared" si="389"/>
        <v>46</v>
      </c>
      <c r="BU1693" s="41">
        <f t="shared" si="390"/>
        <v>60</v>
      </c>
      <c r="BV1693" s="41">
        <f t="shared" si="391"/>
        <v>58</v>
      </c>
    </row>
    <row r="1694" spans="2:74" x14ac:dyDescent="0.3">
      <c r="B1694" s="12" t="s">
        <v>2130</v>
      </c>
      <c r="C1694" s="12">
        <v>119011356</v>
      </c>
      <c r="D1694" s="12" t="s">
        <v>941</v>
      </c>
      <c r="E1694" s="12" t="s">
        <v>942</v>
      </c>
      <c r="F1694" s="12" t="s">
        <v>2791</v>
      </c>
      <c r="G1694" s="12" t="s">
        <v>85</v>
      </c>
      <c r="H1694" s="12" t="s">
        <v>86</v>
      </c>
      <c r="I1694" s="28">
        <v>1485000</v>
      </c>
      <c r="J1694" s="28">
        <v>1450000</v>
      </c>
      <c r="K1694" s="28">
        <v>1250000</v>
      </c>
      <c r="L1694" s="28">
        <v>1450000</v>
      </c>
      <c r="M1694" s="28">
        <v>1415000</v>
      </c>
      <c r="N1694" s="28">
        <v>1262000</v>
      </c>
      <c r="O1694" s="29">
        <v>26</v>
      </c>
      <c r="P1694" s="29">
        <v>26</v>
      </c>
      <c r="Q1694" s="29">
        <v>26</v>
      </c>
      <c r="R1694" s="28">
        <v>850</v>
      </c>
      <c r="S1694" s="28">
        <v>825</v>
      </c>
      <c r="T1694" s="30">
        <v>2.2999999999999998</v>
      </c>
      <c r="U1694" s="30">
        <v>-0.10000000000000009</v>
      </c>
      <c r="V1694" s="30">
        <v>2.4</v>
      </c>
      <c r="W1694" s="30">
        <v>2.4</v>
      </c>
      <c r="X1694" s="31">
        <v>2.9764309764309764E-2</v>
      </c>
      <c r="Y1694" s="30">
        <v>4.2</v>
      </c>
      <c r="Z1694" s="30">
        <v>-0.20000000000000018</v>
      </c>
      <c r="AA1694" s="30">
        <v>4.4000000000000004</v>
      </c>
      <c r="AB1694" s="30">
        <v>3.6</v>
      </c>
      <c r="AC1694" s="32">
        <v>0.46645886381596269</v>
      </c>
      <c r="AD1694" s="30">
        <v>15.671751420061192</v>
      </c>
      <c r="AE1694" s="12">
        <v>267</v>
      </c>
      <c r="AF1694" s="12">
        <v>149</v>
      </c>
      <c r="AG1694" s="12">
        <v>237</v>
      </c>
      <c r="AH1694" s="33">
        <v>2.4620060790273555</v>
      </c>
      <c r="AI1694" s="34">
        <v>1450000</v>
      </c>
      <c r="AJ1694" s="34">
        <v>1305000</v>
      </c>
      <c r="AK1694" s="34">
        <v>1220000</v>
      </c>
      <c r="AL1694" s="35">
        <v>0.1111111111111111</v>
      </c>
      <c r="AM1694" s="35">
        <v>0.18852459016393441</v>
      </c>
      <c r="AN1694" s="12">
        <v>2.6</v>
      </c>
      <c r="AO1694" s="33">
        <v>0</v>
      </c>
      <c r="AP1694" s="12">
        <v>2.6</v>
      </c>
      <c r="AQ1694" s="32">
        <v>9.3333333333333338E-2</v>
      </c>
      <c r="AR1694" s="34">
        <v>850</v>
      </c>
      <c r="AS1694" s="34">
        <v>780</v>
      </c>
      <c r="AT1694" s="31">
        <v>8.9743589743589744E-2</v>
      </c>
      <c r="AU1694" s="32">
        <v>0.23508484752057554</v>
      </c>
      <c r="AV1694" s="36">
        <v>1822.2400000000002</v>
      </c>
      <c r="AW1694" s="30">
        <v>0.83740000000000003</v>
      </c>
      <c r="AX1694" s="30">
        <v>0.16259999999999999</v>
      </c>
      <c r="AY1694" s="30">
        <v>0.66220000000000001</v>
      </c>
      <c r="AZ1694" s="30">
        <v>0.31409999999999999</v>
      </c>
      <c r="BA1694" s="30">
        <v>0.33750000000000002</v>
      </c>
      <c r="BB1694" s="30">
        <v>0.34429999999999999</v>
      </c>
      <c r="BC1694" s="30">
        <v>0.28050000000000003</v>
      </c>
      <c r="BD1694" s="37">
        <v>5</v>
      </c>
      <c r="BE1694" s="29">
        <v>20</v>
      </c>
      <c r="BF1694" s="38" t="s">
        <v>4424</v>
      </c>
      <c r="BG1694" s="39">
        <v>150.99919687463401</v>
      </c>
      <c r="BH1694" s="39">
        <v>-33.9258330356842</v>
      </c>
      <c r="BI1694" s="40">
        <f t="shared" si="378"/>
        <v>79</v>
      </c>
      <c r="BJ1694" s="40">
        <f t="shared" si="379"/>
        <v>74</v>
      </c>
      <c r="BK1694" s="40">
        <f t="shared" si="380"/>
        <v>94</v>
      </c>
      <c r="BL1694" s="40">
        <f t="shared" si="381"/>
        <v>22</v>
      </c>
      <c r="BM1694" s="40">
        <f t="shared" si="382"/>
        <v>56</v>
      </c>
      <c r="BN1694" s="40">
        <f t="shared" si="383"/>
        <v>100</v>
      </c>
      <c r="BO1694" s="40">
        <f t="shared" si="384"/>
        <v>100</v>
      </c>
      <c r="BP1694" s="40">
        <f t="shared" si="385"/>
        <v>64</v>
      </c>
      <c r="BQ1694" s="41">
        <f t="shared" si="386"/>
        <v>50</v>
      </c>
      <c r="BR1694" s="40">
        <f t="shared" si="387"/>
        <v>1</v>
      </c>
      <c r="BS1694" s="41">
        <f t="shared" si="388"/>
        <v>1</v>
      </c>
      <c r="BT1694" s="41">
        <f t="shared" si="389"/>
        <v>47</v>
      </c>
      <c r="BU1694" s="41">
        <f t="shared" si="390"/>
        <v>50</v>
      </c>
      <c r="BV1694" s="41">
        <f t="shared" si="391"/>
        <v>58</v>
      </c>
    </row>
    <row r="1695" spans="2:74" x14ac:dyDescent="0.3">
      <c r="B1695" s="12" t="s">
        <v>2131</v>
      </c>
      <c r="C1695" s="12">
        <v>119021367</v>
      </c>
      <c r="D1695" s="12" t="s">
        <v>1929</v>
      </c>
      <c r="E1695" s="12" t="s">
        <v>942</v>
      </c>
      <c r="F1695" s="12" t="s">
        <v>2791</v>
      </c>
      <c r="G1695" s="12" t="s">
        <v>85</v>
      </c>
      <c r="H1695" s="12" t="s">
        <v>86</v>
      </c>
      <c r="I1695" s="28">
        <v>1605000</v>
      </c>
      <c r="J1695" s="28">
        <v>1600000</v>
      </c>
      <c r="K1695" s="28">
        <v>1421400</v>
      </c>
      <c r="L1695" s="28">
        <v>1550000</v>
      </c>
      <c r="M1695" s="28">
        <v>1575000</v>
      </c>
      <c r="N1695" s="28">
        <v>1420000</v>
      </c>
      <c r="O1695" s="29">
        <v>26</v>
      </c>
      <c r="P1695" s="29">
        <v>26</v>
      </c>
      <c r="Q1695" s="29">
        <v>26</v>
      </c>
      <c r="R1695" s="28">
        <v>850</v>
      </c>
      <c r="S1695" s="28">
        <v>770</v>
      </c>
      <c r="T1695" s="30">
        <v>2.9</v>
      </c>
      <c r="U1695" s="30">
        <v>0.19999999999999973</v>
      </c>
      <c r="V1695" s="30">
        <v>2.7</v>
      </c>
      <c r="W1695" s="30">
        <v>2.5</v>
      </c>
      <c r="X1695" s="31">
        <v>2.7538940809968847E-2</v>
      </c>
      <c r="Y1695" s="30">
        <v>3.7</v>
      </c>
      <c r="Z1695" s="30">
        <v>0.20000000000000018</v>
      </c>
      <c r="AA1695" s="30">
        <v>3.5</v>
      </c>
      <c r="AB1695" s="30">
        <v>2.9</v>
      </c>
      <c r="AC1695" s="32">
        <v>0.44538061703554654</v>
      </c>
      <c r="AD1695" s="30">
        <v>16.172757700046432</v>
      </c>
      <c r="AE1695" s="12">
        <v>140</v>
      </c>
      <c r="AF1695" s="12">
        <v>97</v>
      </c>
      <c r="AG1695" s="12">
        <v>121</v>
      </c>
      <c r="AH1695" s="33">
        <v>2.8296041308089501</v>
      </c>
      <c r="AI1695" s="34">
        <v>1710000</v>
      </c>
      <c r="AJ1695" s="34">
        <v>1615000</v>
      </c>
      <c r="AK1695" s="34">
        <v>1450000</v>
      </c>
      <c r="AL1695" s="35">
        <v>5.8823529411764705E-2</v>
      </c>
      <c r="AM1695" s="35">
        <v>0.1793103448275862</v>
      </c>
      <c r="AN1695" s="12">
        <v>1.8</v>
      </c>
      <c r="AO1695" s="33">
        <v>0</v>
      </c>
      <c r="AP1695" s="12">
        <v>1.8</v>
      </c>
      <c r="AQ1695" s="32">
        <v>9.6551724137931033E-2</v>
      </c>
      <c r="AR1695" s="34">
        <v>850</v>
      </c>
      <c r="AS1695" s="34">
        <v>790</v>
      </c>
      <c r="AT1695" s="31">
        <v>7.5949367088607597E-2</v>
      </c>
      <c r="AU1695" s="32">
        <v>0.27454526625990699</v>
      </c>
      <c r="AV1695" s="36">
        <v>1908.4800000000002</v>
      </c>
      <c r="AW1695" s="30">
        <v>0.76770000000000005</v>
      </c>
      <c r="AX1695" s="30">
        <v>0.23230000000000001</v>
      </c>
      <c r="AY1695" s="30">
        <v>0.6341</v>
      </c>
      <c r="AZ1695" s="30">
        <v>0.16600000000000001</v>
      </c>
      <c r="BA1695" s="30">
        <v>0.32019999999999998</v>
      </c>
      <c r="BB1695" s="30">
        <v>0.35610000000000003</v>
      </c>
      <c r="BC1695" s="30">
        <v>0.29089999999999999</v>
      </c>
      <c r="BD1695" s="37">
        <v>7</v>
      </c>
      <c r="BE1695" s="29">
        <v>14</v>
      </c>
      <c r="BF1695" s="38" t="s">
        <v>4425</v>
      </c>
      <c r="BG1695" s="39">
        <v>151.07472010243799</v>
      </c>
      <c r="BH1695" s="39">
        <v>-33.934541819629501</v>
      </c>
      <c r="BI1695" s="40">
        <f t="shared" si="378"/>
        <v>69</v>
      </c>
      <c r="BJ1695" s="40">
        <f t="shared" si="379"/>
        <v>87</v>
      </c>
      <c r="BK1695" s="40">
        <f t="shared" si="380"/>
        <v>90</v>
      </c>
      <c r="BL1695" s="40">
        <f t="shared" si="381"/>
        <v>9</v>
      </c>
      <c r="BM1695" s="40">
        <f t="shared" si="382"/>
        <v>30</v>
      </c>
      <c r="BN1695" s="40">
        <f t="shared" si="383"/>
        <v>100</v>
      </c>
      <c r="BO1695" s="40">
        <f t="shared" si="384"/>
        <v>100</v>
      </c>
      <c r="BP1695" s="40">
        <f t="shared" si="385"/>
        <v>60</v>
      </c>
      <c r="BQ1695" s="41">
        <f t="shared" si="386"/>
        <v>42</v>
      </c>
      <c r="BR1695" s="40">
        <f t="shared" si="387"/>
        <v>1</v>
      </c>
      <c r="BS1695" s="41">
        <f t="shared" si="388"/>
        <v>1</v>
      </c>
      <c r="BT1695" s="41">
        <f t="shared" si="389"/>
        <v>55</v>
      </c>
      <c r="BU1695" s="41">
        <f t="shared" si="390"/>
        <v>70</v>
      </c>
      <c r="BV1695" s="41">
        <f t="shared" si="391"/>
        <v>58</v>
      </c>
    </row>
    <row r="1696" spans="2:74" x14ac:dyDescent="0.3">
      <c r="B1696" s="12" t="s">
        <v>2132</v>
      </c>
      <c r="C1696" s="12">
        <v>119031667</v>
      </c>
      <c r="D1696" s="12" t="s">
        <v>1455</v>
      </c>
      <c r="E1696" s="12" t="s">
        <v>942</v>
      </c>
      <c r="F1696" s="12" t="s">
        <v>2791</v>
      </c>
      <c r="G1696" s="12" t="s">
        <v>85</v>
      </c>
      <c r="H1696" s="12" t="s">
        <v>86</v>
      </c>
      <c r="I1696" s="28">
        <v>1700000</v>
      </c>
      <c r="J1696" s="28">
        <v>1841900</v>
      </c>
      <c r="K1696" s="28">
        <v>1677760</v>
      </c>
      <c r="L1696" s="28">
        <v>1630000</v>
      </c>
      <c r="M1696" s="28">
        <v>1631000</v>
      </c>
      <c r="N1696" s="28">
        <v>1697000</v>
      </c>
      <c r="O1696" s="29">
        <v>30</v>
      </c>
      <c r="P1696" s="29">
        <v>26</v>
      </c>
      <c r="Q1696" s="29">
        <v>25</v>
      </c>
      <c r="R1696" s="28">
        <v>750</v>
      </c>
      <c r="S1696" s="28">
        <v>750</v>
      </c>
      <c r="T1696" s="30">
        <v>2</v>
      </c>
      <c r="U1696" s="30">
        <v>0</v>
      </c>
      <c r="V1696" s="30">
        <v>2</v>
      </c>
      <c r="W1696" s="30">
        <v>1.7</v>
      </c>
      <c r="X1696" s="31">
        <v>2.2941176470588236E-2</v>
      </c>
      <c r="Y1696" s="30">
        <v>3.1</v>
      </c>
      <c r="Z1696" s="30">
        <v>-0.89999999999999991</v>
      </c>
      <c r="AA1696" s="30">
        <v>4</v>
      </c>
      <c r="AB1696" s="30">
        <v>4.3</v>
      </c>
      <c r="AC1696" s="32">
        <v>0.39647297640192836</v>
      </c>
      <c r="AD1696" s="30">
        <v>17.28215538162252</v>
      </c>
      <c r="AE1696" s="12">
        <v>186</v>
      </c>
      <c r="AF1696" s="12">
        <v>98</v>
      </c>
      <c r="AG1696" s="12">
        <v>141</v>
      </c>
      <c r="AH1696" s="33">
        <v>2.2527607361963189</v>
      </c>
      <c r="AI1696" s="34">
        <v>1897000</v>
      </c>
      <c r="AJ1696" s="34">
        <v>1780000</v>
      </c>
      <c r="AK1696" s="34">
        <v>1655000</v>
      </c>
      <c r="AL1696" s="35">
        <v>6.5730337078651682E-2</v>
      </c>
      <c r="AM1696" s="35">
        <v>0.14622356495468278</v>
      </c>
      <c r="AN1696" s="12">
        <v>2.4</v>
      </c>
      <c r="AO1696" s="33">
        <v>0</v>
      </c>
      <c r="AP1696" s="12">
        <v>2.4</v>
      </c>
      <c r="AQ1696" s="32">
        <v>8.3285024154589368E-2</v>
      </c>
      <c r="AR1696" s="34">
        <v>850</v>
      </c>
      <c r="AS1696" s="34">
        <v>800</v>
      </c>
      <c r="AT1696" s="31">
        <v>6.25E-2</v>
      </c>
      <c r="AU1696" s="32">
        <v>0.19384056094318156</v>
      </c>
      <c r="AV1696" s="36">
        <v>1891.6800000000003</v>
      </c>
      <c r="AW1696" s="30">
        <v>0.68240000000000001</v>
      </c>
      <c r="AX1696" s="30">
        <v>0.31759999999999999</v>
      </c>
      <c r="AY1696" s="30">
        <v>0.25629999999999997</v>
      </c>
      <c r="AZ1696" s="30">
        <v>0.16880000000000001</v>
      </c>
      <c r="BA1696" s="30">
        <v>0.25740000000000002</v>
      </c>
      <c r="BB1696" s="30">
        <v>0.29070000000000001</v>
      </c>
      <c r="BC1696" s="30">
        <v>0.42759999999999998</v>
      </c>
      <c r="BD1696" s="37">
        <v>5</v>
      </c>
      <c r="BE1696" s="29">
        <v>16</v>
      </c>
      <c r="BF1696" s="38" t="s">
        <v>4426</v>
      </c>
      <c r="BG1696" s="39">
        <v>151.08006642780401</v>
      </c>
      <c r="BH1696" s="39">
        <v>-33.959593834589</v>
      </c>
      <c r="BI1696" s="40">
        <f t="shared" si="378"/>
        <v>84</v>
      </c>
      <c r="BJ1696" s="40">
        <f t="shared" si="379"/>
        <v>77</v>
      </c>
      <c r="BK1696" s="40">
        <f t="shared" si="380"/>
        <v>97</v>
      </c>
      <c r="BL1696" s="40">
        <f t="shared" si="381"/>
        <v>36</v>
      </c>
      <c r="BM1696" s="40">
        <f t="shared" si="382"/>
        <v>34</v>
      </c>
      <c r="BN1696" s="40">
        <f t="shared" si="383"/>
        <v>100</v>
      </c>
      <c r="BO1696" s="40">
        <f t="shared" si="384"/>
        <v>100</v>
      </c>
      <c r="BP1696" s="40">
        <f t="shared" si="385"/>
        <v>47</v>
      </c>
      <c r="BQ1696" s="41">
        <f t="shared" si="386"/>
        <v>27</v>
      </c>
      <c r="BR1696" s="40">
        <f t="shared" si="387"/>
        <v>1</v>
      </c>
      <c r="BS1696" s="41">
        <f t="shared" si="388"/>
        <v>3</v>
      </c>
      <c r="BT1696" s="41">
        <f t="shared" si="389"/>
        <v>65</v>
      </c>
      <c r="BU1696" s="41">
        <f t="shared" si="390"/>
        <v>50</v>
      </c>
      <c r="BV1696" s="41">
        <f t="shared" si="391"/>
        <v>58</v>
      </c>
    </row>
    <row r="1697" spans="2:74" x14ac:dyDescent="0.3">
      <c r="B1697" s="12" t="s">
        <v>2133</v>
      </c>
      <c r="C1697" s="12">
        <v>119041380</v>
      </c>
      <c r="D1697" s="12" t="s">
        <v>1690</v>
      </c>
      <c r="E1697" s="12" t="s">
        <v>942</v>
      </c>
      <c r="F1697" s="12" t="s">
        <v>2791</v>
      </c>
      <c r="G1697" s="12" t="s">
        <v>85</v>
      </c>
      <c r="H1697" s="12" t="s">
        <v>86</v>
      </c>
      <c r="I1697" s="28">
        <v>2057400</v>
      </c>
      <c r="J1697" s="28">
        <v>2057400</v>
      </c>
      <c r="K1697" s="28">
        <v>2000000</v>
      </c>
      <c r="L1697" s="28">
        <v>2105000</v>
      </c>
      <c r="M1697" s="28">
        <v>2000000</v>
      </c>
      <c r="N1697" s="28">
        <v>1980000</v>
      </c>
      <c r="O1697" s="29">
        <v>25</v>
      </c>
      <c r="P1697" s="29">
        <v>25</v>
      </c>
      <c r="Q1697" s="29">
        <v>26</v>
      </c>
      <c r="R1697" s="28">
        <v>980</v>
      </c>
      <c r="S1697" s="28">
        <v>900</v>
      </c>
      <c r="T1697" s="30">
        <v>2.2999999999999998</v>
      </c>
      <c r="U1697" s="30">
        <v>-0.10000000000000009</v>
      </c>
      <c r="V1697" s="30">
        <v>2.4</v>
      </c>
      <c r="W1697" s="30">
        <v>1.6</v>
      </c>
      <c r="X1697" s="31">
        <v>2.4769126081462041E-2</v>
      </c>
      <c r="Y1697" s="30">
        <v>4.0999999999999996</v>
      </c>
      <c r="Z1697" s="30">
        <v>0</v>
      </c>
      <c r="AA1697" s="30">
        <v>4.0999999999999996</v>
      </c>
      <c r="AB1697" s="30">
        <v>3.8</v>
      </c>
      <c r="AC1697" s="32">
        <v>0.53126897389192473</v>
      </c>
      <c r="AD1697" s="30">
        <v>21.448838047198702</v>
      </c>
      <c r="AE1697" s="12">
        <v>200</v>
      </c>
      <c r="AF1697" s="12">
        <v>101</v>
      </c>
      <c r="AG1697" s="12">
        <v>125</v>
      </c>
      <c r="AH1697" s="33">
        <v>3.4585152838427948</v>
      </c>
      <c r="AI1697" s="34">
        <v>1900000</v>
      </c>
      <c r="AJ1697" s="34">
        <v>1775000</v>
      </c>
      <c r="AK1697" s="34">
        <v>1601000</v>
      </c>
      <c r="AL1697" s="35">
        <v>7.0422535211267609E-2</v>
      </c>
      <c r="AM1697" s="35">
        <v>0.1867582760774516</v>
      </c>
      <c r="AN1697" s="12">
        <v>2.2000000000000002</v>
      </c>
      <c r="AO1697" s="33">
        <v>0.20000000000000018</v>
      </c>
      <c r="AP1697" s="12">
        <v>2</v>
      </c>
      <c r="AQ1697" s="32">
        <v>0.09</v>
      </c>
      <c r="AR1697" s="34">
        <v>880</v>
      </c>
      <c r="AS1697" s="34">
        <v>850</v>
      </c>
      <c r="AT1697" s="31">
        <v>3.5294117647058823E-2</v>
      </c>
      <c r="AU1697" s="32">
        <v>0.20150580496766188</v>
      </c>
      <c r="AV1697" s="36">
        <v>1844.64</v>
      </c>
      <c r="AW1697" s="30">
        <v>0.64</v>
      </c>
      <c r="AX1697" s="30">
        <v>0.36</v>
      </c>
      <c r="AY1697" s="30">
        <v>0.37219999999999998</v>
      </c>
      <c r="AZ1697" s="30">
        <v>0.13780000000000001</v>
      </c>
      <c r="BA1697" s="30">
        <v>0.33679999999999999</v>
      </c>
      <c r="BB1697" s="30">
        <v>0.25679999999999997</v>
      </c>
      <c r="BC1697" s="30">
        <v>0.37630000000000002</v>
      </c>
      <c r="BD1697" s="37">
        <v>6</v>
      </c>
      <c r="BE1697" s="29">
        <v>12</v>
      </c>
      <c r="BF1697" s="38" t="s">
        <v>4427</v>
      </c>
      <c r="BG1697" s="39">
        <v>151.15104922790101</v>
      </c>
      <c r="BH1697" s="39">
        <v>-33.9638063016518</v>
      </c>
      <c r="BI1697" s="40">
        <f t="shared" si="378"/>
        <v>79</v>
      </c>
      <c r="BJ1697" s="40">
        <f t="shared" si="379"/>
        <v>80</v>
      </c>
      <c r="BK1697" s="40">
        <f t="shared" si="380"/>
        <v>82</v>
      </c>
      <c r="BL1697" s="40">
        <f t="shared" si="381"/>
        <v>34</v>
      </c>
      <c r="BM1697" s="40">
        <f t="shared" si="382"/>
        <v>36</v>
      </c>
      <c r="BN1697" s="40">
        <f t="shared" si="383"/>
        <v>100</v>
      </c>
      <c r="BO1697" s="40">
        <f t="shared" si="384"/>
        <v>100</v>
      </c>
      <c r="BP1697" s="40">
        <f t="shared" si="385"/>
        <v>64</v>
      </c>
      <c r="BQ1697" s="41">
        <f t="shared" si="386"/>
        <v>33</v>
      </c>
      <c r="BR1697" s="40">
        <f t="shared" si="387"/>
        <v>1</v>
      </c>
      <c r="BS1697" s="41">
        <f t="shared" si="388"/>
        <v>1</v>
      </c>
      <c r="BT1697" s="41">
        <f t="shared" si="389"/>
        <v>49</v>
      </c>
      <c r="BU1697" s="41">
        <f t="shared" si="390"/>
        <v>60</v>
      </c>
      <c r="BV1697" s="41">
        <f t="shared" si="391"/>
        <v>58</v>
      </c>
    </row>
    <row r="1698" spans="2:74" x14ac:dyDescent="0.3">
      <c r="B1698" s="12" t="s">
        <v>2134</v>
      </c>
      <c r="C1698" s="12">
        <v>119041668</v>
      </c>
      <c r="D1698" s="12" t="s">
        <v>1690</v>
      </c>
      <c r="E1698" s="12" t="s">
        <v>942</v>
      </c>
      <c r="F1698" s="12" t="s">
        <v>2791</v>
      </c>
      <c r="G1698" s="12" t="s">
        <v>85</v>
      </c>
      <c r="H1698" s="12" t="s">
        <v>86</v>
      </c>
      <c r="I1698" s="28">
        <v>1845750</v>
      </c>
      <c r="J1698" s="28">
        <v>1819000</v>
      </c>
      <c r="K1698" s="28">
        <v>1746240</v>
      </c>
      <c r="L1698" s="28">
        <v>1800000</v>
      </c>
      <c r="M1698" s="28">
        <v>1800000</v>
      </c>
      <c r="N1698" s="28">
        <v>1640000</v>
      </c>
      <c r="O1698" s="29">
        <v>26</v>
      </c>
      <c r="P1698" s="29">
        <v>26</v>
      </c>
      <c r="Q1698" s="29">
        <v>26</v>
      </c>
      <c r="R1698" s="28">
        <v>880</v>
      </c>
      <c r="S1698" s="28">
        <v>850</v>
      </c>
      <c r="T1698" s="30">
        <v>2.1</v>
      </c>
      <c r="U1698" s="30">
        <v>0</v>
      </c>
      <c r="V1698" s="30">
        <v>2.1</v>
      </c>
      <c r="W1698" s="30">
        <v>2</v>
      </c>
      <c r="X1698" s="31">
        <v>2.4792089936340241E-2</v>
      </c>
      <c r="Y1698" s="30">
        <v>4.4000000000000004</v>
      </c>
      <c r="Z1698" s="30">
        <v>-0.39999999999999947</v>
      </c>
      <c r="AA1698" s="30">
        <v>4.8</v>
      </c>
      <c r="AB1698" s="30">
        <v>3.7</v>
      </c>
      <c r="AC1698" s="32">
        <v>0.38012302163245554</v>
      </c>
      <c r="AD1698" s="30">
        <v>15.33243153798306</v>
      </c>
      <c r="AE1698" s="12">
        <v>200</v>
      </c>
      <c r="AF1698" s="12">
        <v>101</v>
      </c>
      <c r="AG1698" s="12">
        <v>125</v>
      </c>
      <c r="AH1698" s="33">
        <v>3.4585152838427948</v>
      </c>
      <c r="AI1698" s="34">
        <v>1900000</v>
      </c>
      <c r="AJ1698" s="34">
        <v>1775000</v>
      </c>
      <c r="AK1698" s="34">
        <v>1601000</v>
      </c>
      <c r="AL1698" s="35">
        <v>7.0422535211267609E-2</v>
      </c>
      <c r="AM1698" s="35">
        <v>0.1867582760774516</v>
      </c>
      <c r="AN1698" s="12">
        <v>2.2000000000000002</v>
      </c>
      <c r="AO1698" s="33">
        <v>0.20000000000000018</v>
      </c>
      <c r="AP1698" s="12">
        <v>2</v>
      </c>
      <c r="AQ1698" s="32">
        <v>0.09</v>
      </c>
      <c r="AR1698" s="34">
        <v>880</v>
      </c>
      <c r="AS1698" s="34">
        <v>850</v>
      </c>
      <c r="AT1698" s="31">
        <v>3.5294117647058823E-2</v>
      </c>
      <c r="AU1698" s="32">
        <v>0.20150580496766188</v>
      </c>
      <c r="AV1698" s="36">
        <v>2315.0400000000004</v>
      </c>
      <c r="AW1698" s="30">
        <v>0.71809999999999996</v>
      </c>
      <c r="AX1698" s="30">
        <v>0.28189999999999998</v>
      </c>
      <c r="AY1698" s="30">
        <v>0.43740000000000001</v>
      </c>
      <c r="AZ1698" s="30">
        <v>0.1258</v>
      </c>
      <c r="BA1698" s="30">
        <v>0.26019999999999999</v>
      </c>
      <c r="BB1698" s="30">
        <v>0.32350000000000001</v>
      </c>
      <c r="BC1698" s="30">
        <v>0.37809999999999999</v>
      </c>
      <c r="BD1698" s="37">
        <v>7</v>
      </c>
      <c r="BE1698" s="29">
        <v>10</v>
      </c>
      <c r="BF1698" s="38" t="s">
        <v>4428</v>
      </c>
      <c r="BG1698" s="39">
        <v>151.142582632456</v>
      </c>
      <c r="BH1698" s="39">
        <v>-33.936684677574299</v>
      </c>
      <c r="BI1698" s="40">
        <f t="shared" si="378"/>
        <v>82</v>
      </c>
      <c r="BJ1698" s="40">
        <f t="shared" si="379"/>
        <v>80</v>
      </c>
      <c r="BK1698" s="40">
        <f t="shared" si="380"/>
        <v>82</v>
      </c>
      <c r="BL1698" s="40">
        <f t="shared" si="381"/>
        <v>34</v>
      </c>
      <c r="BM1698" s="40">
        <f t="shared" si="382"/>
        <v>36</v>
      </c>
      <c r="BN1698" s="40">
        <f t="shared" si="383"/>
        <v>100</v>
      </c>
      <c r="BO1698" s="40">
        <f t="shared" si="384"/>
        <v>100</v>
      </c>
      <c r="BP1698" s="40">
        <f t="shared" si="385"/>
        <v>47</v>
      </c>
      <c r="BQ1698" s="41">
        <f t="shared" si="386"/>
        <v>33</v>
      </c>
      <c r="BR1698" s="40">
        <f t="shared" si="387"/>
        <v>1</v>
      </c>
      <c r="BS1698" s="41">
        <f t="shared" si="388"/>
        <v>14</v>
      </c>
      <c r="BT1698" s="41">
        <f t="shared" si="389"/>
        <v>44</v>
      </c>
      <c r="BU1698" s="41">
        <f t="shared" si="390"/>
        <v>70</v>
      </c>
      <c r="BV1698" s="41">
        <f t="shared" si="391"/>
        <v>58</v>
      </c>
    </row>
    <row r="1699" spans="2:74" x14ac:dyDescent="0.3">
      <c r="B1699" s="12" t="s">
        <v>2135</v>
      </c>
      <c r="C1699" s="12">
        <v>119041670</v>
      </c>
      <c r="D1699" s="12" t="s">
        <v>1690</v>
      </c>
      <c r="E1699" s="12" t="s">
        <v>942</v>
      </c>
      <c r="F1699" s="12" t="s">
        <v>2791</v>
      </c>
      <c r="G1699" s="12" t="s">
        <v>85</v>
      </c>
      <c r="H1699" s="12" t="s">
        <v>86</v>
      </c>
      <c r="I1699" s="28">
        <v>1785000</v>
      </c>
      <c r="J1699" s="28">
        <v>1743000</v>
      </c>
      <c r="K1699" s="28">
        <v>1700000</v>
      </c>
      <c r="L1699" s="28">
        <v>1790000</v>
      </c>
      <c r="M1699" s="28">
        <v>1790000</v>
      </c>
      <c r="N1699" s="28">
        <v>1610000</v>
      </c>
      <c r="O1699" s="29">
        <v>26</v>
      </c>
      <c r="P1699" s="29">
        <v>26</v>
      </c>
      <c r="Q1699" s="29">
        <v>26</v>
      </c>
      <c r="R1699" s="28">
        <v>830</v>
      </c>
      <c r="S1699" s="28">
        <v>785</v>
      </c>
      <c r="T1699" s="30">
        <v>2.1</v>
      </c>
      <c r="U1699" s="30">
        <v>-0.19999999999999973</v>
      </c>
      <c r="V1699" s="30">
        <v>2.2999999999999998</v>
      </c>
      <c r="W1699" s="30">
        <v>2.2000000000000002</v>
      </c>
      <c r="X1699" s="31">
        <v>2.4179271708683472E-2</v>
      </c>
      <c r="Y1699" s="30">
        <v>3.4</v>
      </c>
      <c r="Z1699" s="30">
        <v>-0.30000000000000027</v>
      </c>
      <c r="AA1699" s="30">
        <v>3.7</v>
      </c>
      <c r="AB1699" s="30">
        <v>3.6</v>
      </c>
      <c r="AC1699" s="32">
        <v>0.41216430955029393</v>
      </c>
      <c r="AD1699" s="30">
        <v>17.046183793959099</v>
      </c>
      <c r="AE1699" s="12">
        <v>200</v>
      </c>
      <c r="AF1699" s="12">
        <v>101</v>
      </c>
      <c r="AG1699" s="12">
        <v>125</v>
      </c>
      <c r="AH1699" s="33">
        <v>3.4585152838427948</v>
      </c>
      <c r="AI1699" s="34">
        <v>1900000</v>
      </c>
      <c r="AJ1699" s="34">
        <v>1775000</v>
      </c>
      <c r="AK1699" s="34">
        <v>1601000</v>
      </c>
      <c r="AL1699" s="35">
        <v>7.0422535211267609E-2</v>
      </c>
      <c r="AM1699" s="35">
        <v>0.1867582760774516</v>
      </c>
      <c r="AN1699" s="12">
        <v>2.2000000000000002</v>
      </c>
      <c r="AO1699" s="33">
        <v>0.20000000000000018</v>
      </c>
      <c r="AP1699" s="12">
        <v>2</v>
      </c>
      <c r="AQ1699" s="32">
        <v>0.09</v>
      </c>
      <c r="AR1699" s="34">
        <v>880</v>
      </c>
      <c r="AS1699" s="34">
        <v>850</v>
      </c>
      <c r="AT1699" s="31">
        <v>3.5294117647058823E-2</v>
      </c>
      <c r="AU1699" s="32">
        <v>0.20150580496766188</v>
      </c>
      <c r="AV1699" s="36">
        <v>2013.7600000000002</v>
      </c>
      <c r="AW1699" s="30">
        <v>0.72909999999999997</v>
      </c>
      <c r="AX1699" s="30">
        <v>0.27089999999999997</v>
      </c>
      <c r="AY1699" s="30">
        <v>0.39910000000000001</v>
      </c>
      <c r="AZ1699" s="30">
        <v>0.1641</v>
      </c>
      <c r="BA1699" s="30">
        <v>0.31519999999999998</v>
      </c>
      <c r="BB1699" s="30">
        <v>0.30509999999999998</v>
      </c>
      <c r="BC1699" s="30">
        <v>0.3528</v>
      </c>
      <c r="BD1699" s="37">
        <v>6</v>
      </c>
      <c r="BE1699" s="29">
        <v>13</v>
      </c>
      <c r="BF1699" s="38" t="s">
        <v>4429</v>
      </c>
      <c r="BG1699" s="39">
        <v>151.124087638117</v>
      </c>
      <c r="BH1699" s="39">
        <v>-33.960752483729799</v>
      </c>
      <c r="BI1699" s="40">
        <f t="shared" si="378"/>
        <v>82</v>
      </c>
      <c r="BJ1699" s="40">
        <f t="shared" si="379"/>
        <v>80</v>
      </c>
      <c r="BK1699" s="40">
        <f t="shared" si="380"/>
        <v>82</v>
      </c>
      <c r="BL1699" s="40">
        <f t="shared" si="381"/>
        <v>34</v>
      </c>
      <c r="BM1699" s="40">
        <f t="shared" si="382"/>
        <v>36</v>
      </c>
      <c r="BN1699" s="40">
        <f t="shared" si="383"/>
        <v>100</v>
      </c>
      <c r="BO1699" s="40">
        <f t="shared" si="384"/>
        <v>100</v>
      </c>
      <c r="BP1699" s="40">
        <f t="shared" si="385"/>
        <v>59</v>
      </c>
      <c r="BQ1699" s="41">
        <f t="shared" si="386"/>
        <v>31</v>
      </c>
      <c r="BR1699" s="40">
        <f t="shared" si="387"/>
        <v>1</v>
      </c>
      <c r="BS1699" s="41">
        <f t="shared" si="388"/>
        <v>1</v>
      </c>
      <c r="BT1699" s="41">
        <f t="shared" si="389"/>
        <v>60</v>
      </c>
      <c r="BU1699" s="41">
        <f t="shared" si="390"/>
        <v>60</v>
      </c>
      <c r="BV1699" s="41">
        <f t="shared" si="391"/>
        <v>58</v>
      </c>
    </row>
    <row r="1700" spans="2:74" x14ac:dyDescent="0.3">
      <c r="B1700" s="12" t="s">
        <v>2136</v>
      </c>
      <c r="C1700" s="12">
        <v>120011672</v>
      </c>
      <c r="D1700" s="12" t="s">
        <v>2026</v>
      </c>
      <c r="E1700" s="12" t="s">
        <v>1935</v>
      </c>
      <c r="F1700" s="12" t="s">
        <v>2791</v>
      </c>
      <c r="G1700" s="12" t="s">
        <v>85</v>
      </c>
      <c r="H1700" s="12" t="s">
        <v>86</v>
      </c>
      <c r="I1700" s="28">
        <v>2800000</v>
      </c>
      <c r="J1700" s="28">
        <v>2795850</v>
      </c>
      <c r="K1700" s="28">
        <v>2550000</v>
      </c>
      <c r="L1700" s="28">
        <v>2710000</v>
      </c>
      <c r="M1700" s="28">
        <v>2525000</v>
      </c>
      <c r="N1700" s="28">
        <v>2525000</v>
      </c>
      <c r="O1700" s="29">
        <v>29</v>
      </c>
      <c r="P1700" s="29">
        <v>29</v>
      </c>
      <c r="Q1700" s="29">
        <v>28</v>
      </c>
      <c r="R1700" s="28">
        <v>1000</v>
      </c>
      <c r="S1700" s="28">
        <v>880</v>
      </c>
      <c r="T1700" s="30">
        <v>2.5</v>
      </c>
      <c r="U1700" s="30">
        <v>-0.20000000000000018</v>
      </c>
      <c r="V1700" s="30">
        <v>2.7</v>
      </c>
      <c r="W1700" s="30">
        <v>3</v>
      </c>
      <c r="X1700" s="31">
        <v>1.8571428571428572E-2</v>
      </c>
      <c r="Y1700" s="30">
        <v>4.2</v>
      </c>
      <c r="Z1700" s="30">
        <v>-0.20000000000000018</v>
      </c>
      <c r="AA1700" s="30">
        <v>4.4000000000000004</v>
      </c>
      <c r="AB1700" s="30">
        <v>3.5</v>
      </c>
      <c r="AC1700" s="32">
        <v>0.3743635819107517</v>
      </c>
      <c r="AD1700" s="30">
        <v>20.15803902596355</v>
      </c>
      <c r="AE1700" s="12">
        <v>122</v>
      </c>
      <c r="AF1700" s="12">
        <v>72</v>
      </c>
      <c r="AG1700" s="12">
        <v>99</v>
      </c>
      <c r="AH1700" s="33">
        <v>3.3719008264462809</v>
      </c>
      <c r="AI1700" s="34">
        <v>2950000</v>
      </c>
      <c r="AJ1700" s="34">
        <v>2800000</v>
      </c>
      <c r="AK1700" s="34">
        <v>2730000</v>
      </c>
      <c r="AL1700" s="35">
        <v>5.3571428571428568E-2</v>
      </c>
      <c r="AM1700" s="35">
        <v>8.0586080586080591E-2</v>
      </c>
      <c r="AN1700" s="12">
        <v>2.6</v>
      </c>
      <c r="AO1700" s="33">
        <v>-0.19999999999999973</v>
      </c>
      <c r="AP1700" s="12">
        <v>2.8</v>
      </c>
      <c r="AQ1700" s="32">
        <v>0.11056388294075661</v>
      </c>
      <c r="AR1700" s="34">
        <v>1100</v>
      </c>
      <c r="AS1700" s="34">
        <v>995</v>
      </c>
      <c r="AT1700" s="31">
        <v>0.10552763819095477</v>
      </c>
      <c r="AU1700" s="32">
        <v>0.18260818444137999</v>
      </c>
      <c r="AV1700" s="36">
        <v>2671.2000000000003</v>
      </c>
      <c r="AW1700" s="30">
        <v>0.74909999999999999</v>
      </c>
      <c r="AX1700" s="30">
        <v>0.25090000000000001</v>
      </c>
      <c r="AY1700" s="30">
        <v>0.50839999999999996</v>
      </c>
      <c r="AZ1700" s="30">
        <v>0.11509999999999999</v>
      </c>
      <c r="BA1700" s="30">
        <v>0.31940000000000002</v>
      </c>
      <c r="BB1700" s="30">
        <v>0.30099999999999999</v>
      </c>
      <c r="BC1700" s="30">
        <v>0.35630000000000001</v>
      </c>
      <c r="BD1700" s="37">
        <v>9</v>
      </c>
      <c r="BE1700" s="29">
        <v>11</v>
      </c>
      <c r="BF1700" s="38" t="s">
        <v>4430</v>
      </c>
      <c r="BG1700" s="39">
        <v>151.08766841681299</v>
      </c>
      <c r="BH1700" s="39">
        <v>-33.848147330256197</v>
      </c>
      <c r="BI1700" s="40">
        <f t="shared" si="378"/>
        <v>75</v>
      </c>
      <c r="BJ1700" s="40">
        <f t="shared" si="379"/>
        <v>74</v>
      </c>
      <c r="BK1700" s="40">
        <f t="shared" si="380"/>
        <v>83</v>
      </c>
      <c r="BL1700" s="40">
        <f t="shared" si="381"/>
        <v>40</v>
      </c>
      <c r="BM1700" s="40">
        <f t="shared" si="382"/>
        <v>28</v>
      </c>
      <c r="BN1700" s="40">
        <f t="shared" si="383"/>
        <v>100</v>
      </c>
      <c r="BO1700" s="40">
        <f t="shared" si="384"/>
        <v>100</v>
      </c>
      <c r="BP1700" s="40">
        <f t="shared" si="385"/>
        <v>60</v>
      </c>
      <c r="BQ1700" s="41">
        <f t="shared" si="386"/>
        <v>13</v>
      </c>
      <c r="BR1700" s="40">
        <f t="shared" si="387"/>
        <v>1</v>
      </c>
      <c r="BS1700" s="41">
        <f t="shared" si="388"/>
        <v>18</v>
      </c>
      <c r="BT1700" s="41">
        <f t="shared" si="389"/>
        <v>47</v>
      </c>
      <c r="BU1700" s="41">
        <f t="shared" si="390"/>
        <v>90</v>
      </c>
      <c r="BV1700" s="41">
        <f t="shared" si="391"/>
        <v>58</v>
      </c>
    </row>
    <row r="1701" spans="2:74" x14ac:dyDescent="0.3">
      <c r="B1701" s="12" t="s">
        <v>2137</v>
      </c>
      <c r="C1701" s="12">
        <v>120021387</v>
      </c>
      <c r="D1701" s="12" t="s">
        <v>1934</v>
      </c>
      <c r="E1701" s="12" t="s">
        <v>1935</v>
      </c>
      <c r="F1701" s="12" t="s">
        <v>2791</v>
      </c>
      <c r="G1701" s="12" t="s">
        <v>85</v>
      </c>
      <c r="H1701" s="12" t="s">
        <v>86</v>
      </c>
      <c r="I1701" s="28">
        <v>2700000</v>
      </c>
      <c r="J1701" s="28">
        <v>2675950</v>
      </c>
      <c r="K1701" s="28">
        <v>2626900</v>
      </c>
      <c r="L1701" s="28">
        <v>2660000</v>
      </c>
      <c r="M1701" s="28">
        <v>2650000</v>
      </c>
      <c r="N1701" s="28">
        <v>2350000</v>
      </c>
      <c r="O1701" s="29">
        <v>22</v>
      </c>
      <c r="P1701" s="29">
        <v>22</v>
      </c>
      <c r="Q1701" s="29">
        <v>22</v>
      </c>
      <c r="R1701" s="28">
        <v>1195</v>
      </c>
      <c r="S1701" s="28">
        <v>1150</v>
      </c>
      <c r="T1701" s="30">
        <v>4.0999999999999996</v>
      </c>
      <c r="U1701" s="30">
        <v>9.9999999999999645E-2</v>
      </c>
      <c r="V1701" s="30">
        <v>4</v>
      </c>
      <c r="W1701" s="30">
        <v>3.5</v>
      </c>
      <c r="X1701" s="31">
        <v>2.3014814814814814E-2</v>
      </c>
      <c r="Y1701" s="30">
        <v>6.1</v>
      </c>
      <c r="Z1701" s="30">
        <v>-0.20000000000000018</v>
      </c>
      <c r="AA1701" s="30">
        <v>6.3</v>
      </c>
      <c r="AB1701" s="30">
        <v>6.1</v>
      </c>
      <c r="AC1701" s="32">
        <v>0.33882638479335841</v>
      </c>
      <c r="AD1701" s="30">
        <v>14.722099113969549</v>
      </c>
      <c r="AE1701" s="12">
        <v>91</v>
      </c>
      <c r="AF1701" s="12">
        <v>32</v>
      </c>
      <c r="AG1701" s="12">
        <v>84</v>
      </c>
      <c r="AH1701" s="33">
        <v>1.5977808599167822</v>
      </c>
      <c r="AI1701" s="34">
        <v>2200000</v>
      </c>
      <c r="AJ1701" s="34">
        <v>2165000</v>
      </c>
      <c r="AK1701" s="34">
        <v>1950000</v>
      </c>
      <c r="AL1701" s="35">
        <v>1.6166281755196306E-2</v>
      </c>
      <c r="AM1701" s="35">
        <v>0.12820512820512819</v>
      </c>
      <c r="AN1701" s="12">
        <v>3.8</v>
      </c>
      <c r="AO1701" s="33">
        <v>0.5</v>
      </c>
      <c r="AP1701" s="12">
        <v>3.3</v>
      </c>
      <c r="AQ1701" s="32">
        <v>7.7062374245472839E-2</v>
      </c>
      <c r="AR1701" s="34">
        <v>1080</v>
      </c>
      <c r="AS1701" s="34">
        <v>1020</v>
      </c>
      <c r="AT1701" s="31">
        <v>5.8823529411764705E-2</v>
      </c>
      <c r="AU1701" s="32">
        <v>6.1781356347319294E-2</v>
      </c>
      <c r="AV1701" s="36">
        <v>3526.88</v>
      </c>
      <c r="AW1701" s="30">
        <v>0.65300000000000002</v>
      </c>
      <c r="AX1701" s="30">
        <v>0.34699999999999998</v>
      </c>
      <c r="AY1701" s="30">
        <v>0.22309999999999999</v>
      </c>
      <c r="AZ1701" s="30">
        <v>0.43280000000000002</v>
      </c>
      <c r="BA1701" s="30">
        <v>0.31719999999999998</v>
      </c>
      <c r="BB1701" s="30">
        <v>0.27950000000000003</v>
      </c>
      <c r="BC1701" s="30">
        <v>0.38529999999999998</v>
      </c>
      <c r="BD1701" s="37">
        <v>10</v>
      </c>
      <c r="BE1701" s="29">
        <v>3</v>
      </c>
      <c r="BF1701" s="38" t="s">
        <v>4431</v>
      </c>
      <c r="BG1701" s="39">
        <v>151.17873143655899</v>
      </c>
      <c r="BH1701" s="39">
        <v>-33.855355815029597</v>
      </c>
      <c r="BI1701" s="40">
        <f t="shared" si="378"/>
        <v>49</v>
      </c>
      <c r="BJ1701" s="40">
        <f t="shared" si="379"/>
        <v>54</v>
      </c>
      <c r="BK1701" s="40">
        <f t="shared" si="380"/>
        <v>100</v>
      </c>
      <c r="BL1701" s="40">
        <f t="shared" si="381"/>
        <v>80</v>
      </c>
      <c r="BM1701" s="40">
        <f t="shared" si="382"/>
        <v>9</v>
      </c>
      <c r="BN1701" s="40">
        <f t="shared" si="383"/>
        <v>100</v>
      </c>
      <c r="BO1701" s="40">
        <f t="shared" si="384"/>
        <v>100</v>
      </c>
      <c r="BP1701" s="40">
        <f t="shared" si="385"/>
        <v>60</v>
      </c>
      <c r="BQ1701" s="41">
        <f t="shared" si="386"/>
        <v>27</v>
      </c>
      <c r="BR1701" s="40">
        <f t="shared" si="387"/>
        <v>4</v>
      </c>
      <c r="BS1701" s="41">
        <f t="shared" si="388"/>
        <v>41</v>
      </c>
      <c r="BT1701" s="41">
        <f t="shared" si="389"/>
        <v>16</v>
      </c>
      <c r="BU1701" s="41">
        <f t="shared" si="390"/>
        <v>100</v>
      </c>
      <c r="BV1701" s="41">
        <f t="shared" si="391"/>
        <v>58</v>
      </c>
    </row>
    <row r="1702" spans="2:74" x14ac:dyDescent="0.3">
      <c r="B1702" s="12" t="s">
        <v>2138</v>
      </c>
      <c r="C1702" s="12">
        <v>120031395</v>
      </c>
      <c r="D1702" s="12" t="s">
        <v>2029</v>
      </c>
      <c r="E1702" s="12" t="s">
        <v>1935</v>
      </c>
      <c r="F1702" s="12" t="s">
        <v>2791</v>
      </c>
      <c r="G1702" s="12" t="s">
        <v>85</v>
      </c>
      <c r="H1702" s="12" t="s">
        <v>86</v>
      </c>
      <c r="I1702" s="28">
        <v>2676500</v>
      </c>
      <c r="J1702" s="28">
        <v>2800000</v>
      </c>
      <c r="K1702" s="28">
        <v>2600000</v>
      </c>
      <c r="L1702" s="28">
        <v>2700000</v>
      </c>
      <c r="M1702" s="28">
        <v>2830000</v>
      </c>
      <c r="N1702" s="28">
        <v>2951000</v>
      </c>
      <c r="O1702" s="29">
        <v>28</v>
      </c>
      <c r="P1702" s="29">
        <v>27</v>
      </c>
      <c r="Q1702" s="29">
        <v>28</v>
      </c>
      <c r="R1702" s="28">
        <v>1100</v>
      </c>
      <c r="S1702" s="28">
        <v>970</v>
      </c>
      <c r="T1702" s="30">
        <v>2.7</v>
      </c>
      <c r="U1702" s="30">
        <v>0</v>
      </c>
      <c r="V1702" s="30">
        <v>2.7</v>
      </c>
      <c r="W1702" s="30">
        <v>2.2000000000000002</v>
      </c>
      <c r="X1702" s="31">
        <v>2.1371193723145901E-2</v>
      </c>
      <c r="Y1702" s="30">
        <v>4</v>
      </c>
      <c r="Z1702" s="30">
        <v>0</v>
      </c>
      <c r="AA1702" s="30">
        <v>4</v>
      </c>
      <c r="AB1702" s="30">
        <v>3.9</v>
      </c>
      <c r="AC1702" s="32">
        <v>0.41318588857503452</v>
      </c>
      <c r="AD1702" s="30">
        <v>19.333776761732167</v>
      </c>
      <c r="AE1702" s="12">
        <v>196</v>
      </c>
      <c r="AF1702" s="12">
        <v>133</v>
      </c>
      <c r="AG1702" s="12">
        <v>126</v>
      </c>
      <c r="AH1702" s="33">
        <v>2.961636828644501</v>
      </c>
      <c r="AI1702" s="34">
        <v>2560000</v>
      </c>
      <c r="AJ1702" s="34">
        <v>2440000</v>
      </c>
      <c r="AK1702" s="34">
        <v>2160000</v>
      </c>
      <c r="AL1702" s="35">
        <v>4.9180327868852458E-2</v>
      </c>
      <c r="AM1702" s="35">
        <v>0.18518518518518517</v>
      </c>
      <c r="AN1702" s="12">
        <v>2.4</v>
      </c>
      <c r="AO1702" s="33">
        <v>0.10000000000000009</v>
      </c>
      <c r="AP1702" s="12">
        <v>2.2999999999999998</v>
      </c>
      <c r="AQ1702" s="32">
        <v>9.5419847328244281E-2</v>
      </c>
      <c r="AR1702" s="34">
        <v>950</v>
      </c>
      <c r="AS1702" s="34">
        <v>900</v>
      </c>
      <c r="AT1702" s="31">
        <v>5.5555555555555552E-2</v>
      </c>
      <c r="AU1702" s="32">
        <v>0.22274389332642464</v>
      </c>
      <c r="AV1702" s="36">
        <v>2662.2400000000002</v>
      </c>
      <c r="AW1702" s="30">
        <v>0.67200000000000004</v>
      </c>
      <c r="AX1702" s="30">
        <v>0.32800000000000001</v>
      </c>
      <c r="AY1702" s="30">
        <v>0.45119999999999999</v>
      </c>
      <c r="AZ1702" s="30">
        <v>0.15190000000000001</v>
      </c>
      <c r="BA1702" s="30">
        <v>0.3291</v>
      </c>
      <c r="BB1702" s="30">
        <v>0.29210000000000003</v>
      </c>
      <c r="BC1702" s="30">
        <v>0.35720000000000002</v>
      </c>
      <c r="BD1702" s="37">
        <v>10</v>
      </c>
      <c r="BE1702" s="29">
        <v>6</v>
      </c>
      <c r="BF1702" s="38" t="s">
        <v>4432</v>
      </c>
      <c r="BG1702" s="39">
        <v>151.14093681485099</v>
      </c>
      <c r="BH1702" s="39">
        <v>-33.885176760227601</v>
      </c>
      <c r="BI1702" s="40">
        <f t="shared" si="378"/>
        <v>72</v>
      </c>
      <c r="BJ1702" s="40">
        <f t="shared" si="379"/>
        <v>77</v>
      </c>
      <c r="BK1702" s="40">
        <f t="shared" si="380"/>
        <v>88</v>
      </c>
      <c r="BL1702" s="40">
        <f t="shared" si="381"/>
        <v>26</v>
      </c>
      <c r="BM1702" s="40">
        <f t="shared" si="382"/>
        <v>25</v>
      </c>
      <c r="BN1702" s="40">
        <f t="shared" si="383"/>
        <v>100</v>
      </c>
      <c r="BO1702" s="40">
        <f t="shared" si="384"/>
        <v>100</v>
      </c>
      <c r="BP1702" s="40">
        <f t="shared" si="385"/>
        <v>62</v>
      </c>
      <c r="BQ1702" s="41">
        <f t="shared" si="386"/>
        <v>22</v>
      </c>
      <c r="BR1702" s="40">
        <f t="shared" si="387"/>
        <v>1</v>
      </c>
      <c r="BS1702" s="41">
        <f t="shared" si="388"/>
        <v>1</v>
      </c>
      <c r="BT1702" s="41">
        <f t="shared" si="389"/>
        <v>51</v>
      </c>
      <c r="BU1702" s="41">
        <f t="shared" si="390"/>
        <v>100</v>
      </c>
      <c r="BV1702" s="41">
        <f t="shared" si="391"/>
        <v>58</v>
      </c>
    </row>
    <row r="1703" spans="2:74" x14ac:dyDescent="0.3">
      <c r="B1703" s="12" t="s">
        <v>2139</v>
      </c>
      <c r="C1703" s="12">
        <v>120031679</v>
      </c>
      <c r="D1703" s="12" t="s">
        <v>2029</v>
      </c>
      <c r="E1703" s="12" t="s">
        <v>1935</v>
      </c>
      <c r="F1703" s="12" t="s">
        <v>2791</v>
      </c>
      <c r="G1703" s="12" t="s">
        <v>85</v>
      </c>
      <c r="H1703" s="12" t="s">
        <v>86</v>
      </c>
      <c r="I1703" s="28">
        <v>2575500</v>
      </c>
      <c r="J1703" s="28">
        <v>2679000</v>
      </c>
      <c r="K1703" s="28">
        <v>2530000</v>
      </c>
      <c r="L1703" s="28">
        <v>2550000</v>
      </c>
      <c r="M1703" s="28">
        <v>2500000</v>
      </c>
      <c r="N1703" s="28">
        <v>2530000</v>
      </c>
      <c r="O1703" s="29">
        <v>33</v>
      </c>
      <c r="P1703" s="29">
        <v>32</v>
      </c>
      <c r="Q1703" s="29">
        <v>31</v>
      </c>
      <c r="R1703" s="28">
        <v>920</v>
      </c>
      <c r="S1703" s="28">
        <v>880</v>
      </c>
      <c r="T1703" s="30">
        <v>2</v>
      </c>
      <c r="U1703" s="30">
        <v>-0.10000000000000009</v>
      </c>
      <c r="V1703" s="30">
        <v>2.1</v>
      </c>
      <c r="W1703" s="30">
        <v>2</v>
      </c>
      <c r="X1703" s="31">
        <v>1.8575033973985633E-2</v>
      </c>
      <c r="Y1703" s="30">
        <v>4.0999999999999996</v>
      </c>
      <c r="Z1703" s="30">
        <v>-0.10000000000000053</v>
      </c>
      <c r="AA1703" s="30">
        <v>4.2</v>
      </c>
      <c r="AB1703" s="30">
        <v>4</v>
      </c>
      <c r="AC1703" s="32">
        <v>0.38728362632181579</v>
      </c>
      <c r="AD1703" s="30">
        <v>20.849686028257452</v>
      </c>
      <c r="AE1703" s="12">
        <v>196</v>
      </c>
      <c r="AF1703" s="12">
        <v>133</v>
      </c>
      <c r="AG1703" s="12">
        <v>126</v>
      </c>
      <c r="AH1703" s="33">
        <v>2.961636828644501</v>
      </c>
      <c r="AI1703" s="34">
        <v>2560000</v>
      </c>
      <c r="AJ1703" s="34">
        <v>2440000</v>
      </c>
      <c r="AK1703" s="34">
        <v>2160000</v>
      </c>
      <c r="AL1703" s="35">
        <v>4.9180327868852458E-2</v>
      </c>
      <c r="AM1703" s="35">
        <v>0.18518518518518517</v>
      </c>
      <c r="AN1703" s="12">
        <v>2.4</v>
      </c>
      <c r="AO1703" s="33">
        <v>0.10000000000000009</v>
      </c>
      <c r="AP1703" s="12">
        <v>2.2999999999999998</v>
      </c>
      <c r="AQ1703" s="32">
        <v>9.5419847328244281E-2</v>
      </c>
      <c r="AR1703" s="34">
        <v>950</v>
      </c>
      <c r="AS1703" s="34">
        <v>900</v>
      </c>
      <c r="AT1703" s="31">
        <v>5.5555555555555552E-2</v>
      </c>
      <c r="AU1703" s="32">
        <v>0.22274389332642464</v>
      </c>
      <c r="AV1703" s="36">
        <v>2375.5200000000004</v>
      </c>
      <c r="AW1703" s="30">
        <v>0.74370000000000003</v>
      </c>
      <c r="AX1703" s="30">
        <v>0.25629999999999997</v>
      </c>
      <c r="AY1703" s="30">
        <v>0.57050000000000001</v>
      </c>
      <c r="AZ1703" s="30">
        <v>0.16889999999999999</v>
      </c>
      <c r="BA1703" s="30">
        <v>0.36009999999999998</v>
      </c>
      <c r="BB1703" s="30">
        <v>0.28889999999999999</v>
      </c>
      <c r="BC1703" s="30">
        <v>0.31890000000000002</v>
      </c>
      <c r="BD1703" s="37">
        <v>8</v>
      </c>
      <c r="BE1703" s="29">
        <v>9</v>
      </c>
      <c r="BF1703" s="38" t="s">
        <v>4433</v>
      </c>
      <c r="BG1703" s="39">
        <v>151.113605044243</v>
      </c>
      <c r="BH1703" s="39">
        <v>-33.881242888677697</v>
      </c>
      <c r="BI1703" s="40">
        <f t="shared" si="378"/>
        <v>84</v>
      </c>
      <c r="BJ1703" s="40">
        <f t="shared" si="379"/>
        <v>77</v>
      </c>
      <c r="BK1703" s="40">
        <f t="shared" si="380"/>
        <v>88</v>
      </c>
      <c r="BL1703" s="40">
        <f t="shared" si="381"/>
        <v>26</v>
      </c>
      <c r="BM1703" s="40">
        <f t="shared" si="382"/>
        <v>25</v>
      </c>
      <c r="BN1703" s="40">
        <f t="shared" si="383"/>
        <v>100</v>
      </c>
      <c r="BO1703" s="40">
        <f t="shared" si="384"/>
        <v>100</v>
      </c>
      <c r="BP1703" s="40">
        <f t="shared" si="385"/>
        <v>69</v>
      </c>
      <c r="BQ1703" s="41">
        <f t="shared" si="386"/>
        <v>13</v>
      </c>
      <c r="BR1703" s="40">
        <f t="shared" si="387"/>
        <v>1</v>
      </c>
      <c r="BS1703" s="41">
        <f t="shared" si="388"/>
        <v>9</v>
      </c>
      <c r="BT1703" s="41">
        <f t="shared" si="389"/>
        <v>49</v>
      </c>
      <c r="BU1703" s="41">
        <f t="shared" si="390"/>
        <v>80</v>
      </c>
      <c r="BV1703" s="41">
        <f t="shared" si="391"/>
        <v>58</v>
      </c>
    </row>
    <row r="1704" spans="2:74" x14ac:dyDescent="0.3">
      <c r="B1704" s="12" t="s">
        <v>2140</v>
      </c>
      <c r="C1704" s="12">
        <v>120031681</v>
      </c>
      <c r="D1704" s="12" t="s">
        <v>2029</v>
      </c>
      <c r="E1704" s="12" t="s">
        <v>1935</v>
      </c>
      <c r="F1704" s="12" t="s">
        <v>2791</v>
      </c>
      <c r="G1704" s="12" t="s">
        <v>85</v>
      </c>
      <c r="H1704" s="12" t="s">
        <v>86</v>
      </c>
      <c r="I1704" s="28">
        <v>4350000</v>
      </c>
      <c r="J1704" s="28">
        <v>4100000</v>
      </c>
      <c r="K1704" s="28">
        <v>3752320</v>
      </c>
      <c r="L1704" s="28">
        <v>4275000</v>
      </c>
      <c r="M1704" s="28">
        <v>4050000</v>
      </c>
      <c r="N1704" s="28">
        <v>3700000</v>
      </c>
      <c r="O1704" s="29">
        <v>35</v>
      </c>
      <c r="P1704" s="29">
        <v>35</v>
      </c>
      <c r="Q1704" s="29">
        <v>32</v>
      </c>
      <c r="R1704" s="28">
        <v>1200</v>
      </c>
      <c r="S1704" s="28">
        <v>1020</v>
      </c>
      <c r="T1704" s="30">
        <v>3.2</v>
      </c>
      <c r="U1704" s="30">
        <v>-9.9999999999999645E-2</v>
      </c>
      <c r="V1704" s="30">
        <v>3.3</v>
      </c>
      <c r="W1704" s="30">
        <v>3.5</v>
      </c>
      <c r="X1704" s="31">
        <v>1.4344827586206896E-2</v>
      </c>
      <c r="Y1704" s="30">
        <v>3.4</v>
      </c>
      <c r="Z1704" s="30">
        <v>0.10000000000000009</v>
      </c>
      <c r="AA1704" s="30">
        <v>3.3</v>
      </c>
      <c r="AB1704" s="30">
        <v>3.2</v>
      </c>
      <c r="AC1704" s="32">
        <v>0.39304056178597629</v>
      </c>
      <c r="AD1704" s="30">
        <v>27.399462239887768</v>
      </c>
      <c r="AE1704" s="12">
        <v>196</v>
      </c>
      <c r="AF1704" s="12">
        <v>133</v>
      </c>
      <c r="AG1704" s="12">
        <v>126</v>
      </c>
      <c r="AH1704" s="33">
        <v>2.961636828644501</v>
      </c>
      <c r="AI1704" s="34">
        <v>2560000</v>
      </c>
      <c r="AJ1704" s="34">
        <v>2440000</v>
      </c>
      <c r="AK1704" s="34">
        <v>2160000</v>
      </c>
      <c r="AL1704" s="35">
        <v>4.9180327868852458E-2</v>
      </c>
      <c r="AM1704" s="35">
        <v>0.18518518518518517</v>
      </c>
      <c r="AN1704" s="12">
        <v>2.4</v>
      </c>
      <c r="AO1704" s="33">
        <v>0.10000000000000009</v>
      </c>
      <c r="AP1704" s="12">
        <v>2.2999999999999998</v>
      </c>
      <c r="AQ1704" s="32">
        <v>9.5419847328244281E-2</v>
      </c>
      <c r="AR1704" s="34">
        <v>950</v>
      </c>
      <c r="AS1704" s="34">
        <v>900</v>
      </c>
      <c r="AT1704" s="31">
        <v>5.5555555555555552E-2</v>
      </c>
      <c r="AU1704" s="32">
        <v>0.22274389332642464</v>
      </c>
      <c r="AV1704" s="36">
        <v>3053.1200000000003</v>
      </c>
      <c r="AW1704" s="30">
        <v>0.81850000000000001</v>
      </c>
      <c r="AX1704" s="30">
        <v>0.18149999999999999</v>
      </c>
      <c r="AY1704" s="30">
        <v>0.78200000000000003</v>
      </c>
      <c r="AZ1704" s="30">
        <v>3.8899999999999997E-2</v>
      </c>
      <c r="BA1704" s="30">
        <v>0.4178</v>
      </c>
      <c r="BB1704" s="30">
        <v>0.35470000000000002</v>
      </c>
      <c r="BC1704" s="30">
        <v>0.20499999999999999</v>
      </c>
      <c r="BD1704" s="37">
        <v>9</v>
      </c>
      <c r="BE1704" s="29">
        <v>12</v>
      </c>
      <c r="BF1704" s="38" t="s">
        <v>4434</v>
      </c>
      <c r="BG1704" s="39">
        <v>151.075589873165</v>
      </c>
      <c r="BH1704" s="39">
        <v>-33.876189803458502</v>
      </c>
      <c r="BI1704" s="40">
        <f t="shared" si="378"/>
        <v>64</v>
      </c>
      <c r="BJ1704" s="40">
        <f t="shared" si="379"/>
        <v>77</v>
      </c>
      <c r="BK1704" s="40">
        <f t="shared" si="380"/>
        <v>88</v>
      </c>
      <c r="BL1704" s="40">
        <f t="shared" si="381"/>
        <v>26</v>
      </c>
      <c r="BM1704" s="40">
        <f t="shared" si="382"/>
        <v>25</v>
      </c>
      <c r="BN1704" s="40">
        <f t="shared" si="383"/>
        <v>100</v>
      </c>
      <c r="BO1704" s="40">
        <f t="shared" si="384"/>
        <v>100</v>
      </c>
      <c r="BP1704" s="40">
        <f t="shared" si="385"/>
        <v>82</v>
      </c>
      <c r="BQ1704" s="41">
        <f t="shared" si="386"/>
        <v>1</v>
      </c>
      <c r="BR1704" s="40">
        <f t="shared" si="387"/>
        <v>1</v>
      </c>
      <c r="BS1704" s="41">
        <f t="shared" si="388"/>
        <v>6</v>
      </c>
      <c r="BT1704" s="41">
        <f t="shared" si="389"/>
        <v>60</v>
      </c>
      <c r="BU1704" s="41">
        <f t="shared" si="390"/>
        <v>90</v>
      </c>
      <c r="BV1704" s="41">
        <f t="shared" si="391"/>
        <v>58</v>
      </c>
    </row>
    <row r="1705" spans="2:74" x14ac:dyDescent="0.3">
      <c r="B1705" s="12" t="s">
        <v>2141</v>
      </c>
      <c r="C1705" s="12">
        <v>121011399</v>
      </c>
      <c r="D1705" s="12" t="s">
        <v>1176</v>
      </c>
      <c r="E1705" s="12" t="s">
        <v>837</v>
      </c>
      <c r="F1705" s="12" t="s">
        <v>2791</v>
      </c>
      <c r="G1705" s="12" t="s">
        <v>85</v>
      </c>
      <c r="H1705" s="12" t="s">
        <v>86</v>
      </c>
      <c r="I1705" s="28">
        <v>3000000</v>
      </c>
      <c r="J1705" s="28">
        <v>3049500</v>
      </c>
      <c r="K1705" s="28">
        <v>2850000</v>
      </c>
      <c r="L1705" s="28">
        <v>2980000</v>
      </c>
      <c r="M1705" s="28">
        <v>3355000</v>
      </c>
      <c r="N1705" s="28">
        <v>2915000</v>
      </c>
      <c r="O1705" s="29">
        <v>27</v>
      </c>
      <c r="P1705" s="29">
        <v>24</v>
      </c>
      <c r="Q1705" s="29">
        <v>23</v>
      </c>
      <c r="R1705" s="28">
        <v>1200</v>
      </c>
      <c r="S1705" s="28">
        <v>1200</v>
      </c>
      <c r="T1705" s="30">
        <v>1.5</v>
      </c>
      <c r="U1705" s="30">
        <v>0</v>
      </c>
      <c r="V1705" s="30">
        <v>1.5</v>
      </c>
      <c r="W1705" s="30">
        <v>1.2</v>
      </c>
      <c r="X1705" s="31">
        <v>2.0799999999999999E-2</v>
      </c>
      <c r="Y1705" s="30">
        <v>5.0999999999999996</v>
      </c>
      <c r="Z1705" s="30">
        <v>-0.30000000000000071</v>
      </c>
      <c r="AA1705" s="30">
        <v>5.4</v>
      </c>
      <c r="AB1705" s="30">
        <v>5</v>
      </c>
      <c r="AC1705" s="32">
        <v>0.44365572315882873</v>
      </c>
      <c r="AD1705" s="30">
        <v>21.32960207494369</v>
      </c>
      <c r="AE1705" s="12">
        <v>135</v>
      </c>
      <c r="AF1705" s="12">
        <v>58</v>
      </c>
      <c r="AG1705" s="12">
        <v>112</v>
      </c>
      <c r="AH1705" s="33">
        <v>2.8156424581005588</v>
      </c>
      <c r="AI1705" s="34">
        <v>3508000</v>
      </c>
      <c r="AJ1705" s="34">
        <v>3355000</v>
      </c>
      <c r="AK1705" s="34">
        <v>2875000</v>
      </c>
      <c r="AL1705" s="35">
        <v>4.5603576751117737E-2</v>
      </c>
      <c r="AM1705" s="35">
        <v>0.22017391304347825</v>
      </c>
      <c r="AN1705" s="12">
        <v>1.9</v>
      </c>
      <c r="AO1705" s="33">
        <v>-0.10000000000000009</v>
      </c>
      <c r="AP1705" s="12">
        <v>2</v>
      </c>
      <c r="AQ1705" s="32">
        <v>0.10635294117647058</v>
      </c>
      <c r="AR1705" s="34">
        <v>1350</v>
      </c>
      <c r="AS1705" s="34">
        <v>1300</v>
      </c>
      <c r="AT1705" s="31">
        <v>3.8461538461538464E-2</v>
      </c>
      <c r="AU1705" s="32">
        <v>0.1901805871638555</v>
      </c>
      <c r="AV1705" s="36">
        <v>2704.8</v>
      </c>
      <c r="AW1705" s="30">
        <v>0.68620000000000003</v>
      </c>
      <c r="AX1705" s="30">
        <v>0.31380000000000002</v>
      </c>
      <c r="AY1705" s="30">
        <v>0.35399999999999998</v>
      </c>
      <c r="AZ1705" s="30">
        <v>5.7000000000000002E-2</v>
      </c>
      <c r="BA1705" s="30">
        <v>0.25629999999999997</v>
      </c>
      <c r="BB1705" s="30">
        <v>0.3453</v>
      </c>
      <c r="BC1705" s="30">
        <v>0.372</v>
      </c>
      <c r="BD1705" s="37">
        <v>8.5</v>
      </c>
      <c r="BE1705" s="29">
        <v>9</v>
      </c>
      <c r="BF1705" s="38" t="s">
        <v>4435</v>
      </c>
      <c r="BG1705" s="39">
        <v>151.161801519758</v>
      </c>
      <c r="BH1705" s="39">
        <v>-33.8016115619263</v>
      </c>
      <c r="BI1705" s="40">
        <f t="shared" si="378"/>
        <v>92</v>
      </c>
      <c r="BJ1705" s="40">
        <f t="shared" si="379"/>
        <v>85</v>
      </c>
      <c r="BK1705" s="40">
        <f t="shared" si="380"/>
        <v>90</v>
      </c>
      <c r="BL1705" s="40">
        <f t="shared" si="381"/>
        <v>37</v>
      </c>
      <c r="BM1705" s="40">
        <f t="shared" si="382"/>
        <v>24</v>
      </c>
      <c r="BN1705" s="40">
        <f t="shared" si="383"/>
        <v>100</v>
      </c>
      <c r="BO1705" s="40">
        <f t="shared" si="384"/>
        <v>100</v>
      </c>
      <c r="BP1705" s="40">
        <f t="shared" si="385"/>
        <v>46</v>
      </c>
      <c r="BQ1705" s="41">
        <f t="shared" si="386"/>
        <v>20</v>
      </c>
      <c r="BR1705" s="40">
        <f t="shared" si="387"/>
        <v>1</v>
      </c>
      <c r="BS1705" s="41">
        <f t="shared" si="388"/>
        <v>1</v>
      </c>
      <c r="BT1705" s="41">
        <f t="shared" si="389"/>
        <v>32</v>
      </c>
      <c r="BU1705" s="41">
        <f t="shared" si="390"/>
        <v>85</v>
      </c>
      <c r="BV1705" s="41">
        <f t="shared" si="391"/>
        <v>58</v>
      </c>
    </row>
    <row r="1706" spans="2:74" x14ac:dyDescent="0.3">
      <c r="B1706" s="12" t="s">
        <v>2142</v>
      </c>
      <c r="C1706" s="12">
        <v>121011684</v>
      </c>
      <c r="D1706" s="12" t="s">
        <v>1176</v>
      </c>
      <c r="E1706" s="12" t="s">
        <v>837</v>
      </c>
      <c r="F1706" s="12" t="s">
        <v>2791</v>
      </c>
      <c r="G1706" s="12" t="s">
        <v>85</v>
      </c>
      <c r="H1706" s="12" t="s">
        <v>86</v>
      </c>
      <c r="I1706" s="28">
        <v>3900000</v>
      </c>
      <c r="J1706" s="28">
        <v>3916200</v>
      </c>
      <c r="K1706" s="28">
        <v>3610800</v>
      </c>
      <c r="L1706" s="28">
        <v>4160000</v>
      </c>
      <c r="M1706" s="28">
        <v>4160000</v>
      </c>
      <c r="N1706" s="28">
        <v>3268000</v>
      </c>
      <c r="O1706" s="29">
        <v>26</v>
      </c>
      <c r="P1706" s="29">
        <v>25</v>
      </c>
      <c r="Q1706" s="29">
        <v>24</v>
      </c>
      <c r="R1706" s="28">
        <v>1300</v>
      </c>
      <c r="S1706" s="28">
        <v>1200</v>
      </c>
      <c r="T1706" s="30">
        <v>1.8</v>
      </c>
      <c r="U1706" s="30">
        <v>0</v>
      </c>
      <c r="V1706" s="30">
        <v>1.8</v>
      </c>
      <c r="W1706" s="30">
        <v>2</v>
      </c>
      <c r="X1706" s="31">
        <v>1.7333333333333333E-2</v>
      </c>
      <c r="Y1706" s="30">
        <v>4.3</v>
      </c>
      <c r="Z1706" s="30">
        <v>-0.40000000000000036</v>
      </c>
      <c r="AA1706" s="30">
        <v>4.7</v>
      </c>
      <c r="AB1706" s="30">
        <v>4.5999999999999996</v>
      </c>
      <c r="AC1706" s="32">
        <v>0.54673305968642749</v>
      </c>
      <c r="AD1706" s="30">
        <v>31.5422919049862</v>
      </c>
      <c r="AE1706" s="12">
        <v>135</v>
      </c>
      <c r="AF1706" s="12">
        <v>58</v>
      </c>
      <c r="AG1706" s="12">
        <v>112</v>
      </c>
      <c r="AH1706" s="33">
        <v>2.8156424581005588</v>
      </c>
      <c r="AI1706" s="34">
        <v>3508000</v>
      </c>
      <c r="AJ1706" s="34">
        <v>3355000</v>
      </c>
      <c r="AK1706" s="34">
        <v>2875000</v>
      </c>
      <c r="AL1706" s="35">
        <v>4.5603576751117737E-2</v>
      </c>
      <c r="AM1706" s="35">
        <v>0.22017391304347825</v>
      </c>
      <c r="AN1706" s="12">
        <v>1.9</v>
      </c>
      <c r="AO1706" s="33">
        <v>-0.10000000000000009</v>
      </c>
      <c r="AP1706" s="12">
        <v>2</v>
      </c>
      <c r="AQ1706" s="32">
        <v>0.10635294117647058</v>
      </c>
      <c r="AR1706" s="34">
        <v>1350</v>
      </c>
      <c r="AS1706" s="34">
        <v>1300</v>
      </c>
      <c r="AT1706" s="31">
        <v>3.8461538461538464E-2</v>
      </c>
      <c r="AU1706" s="32">
        <v>0.1901805871638555</v>
      </c>
      <c r="AV1706" s="36">
        <v>2377.7600000000002</v>
      </c>
      <c r="AW1706" s="30">
        <v>0.70379999999999998</v>
      </c>
      <c r="AX1706" s="30">
        <v>0.29620000000000002</v>
      </c>
      <c r="AY1706" s="30">
        <v>0.25800000000000001</v>
      </c>
      <c r="AZ1706" s="30">
        <v>4.6199999999999998E-2</v>
      </c>
      <c r="BA1706" s="30">
        <v>0.2555</v>
      </c>
      <c r="BB1706" s="30">
        <v>0.17480000000000001</v>
      </c>
      <c r="BC1706" s="30">
        <v>0.52969999999999995</v>
      </c>
      <c r="BD1706" s="37">
        <v>9</v>
      </c>
      <c r="BE1706" s="29">
        <v>8</v>
      </c>
      <c r="BF1706" s="38" t="s">
        <v>4436</v>
      </c>
      <c r="BG1706" s="39">
        <v>151.18694819624901</v>
      </c>
      <c r="BH1706" s="39">
        <v>-33.794705859244701</v>
      </c>
      <c r="BI1706" s="40">
        <f t="shared" si="378"/>
        <v>87</v>
      </c>
      <c r="BJ1706" s="40">
        <f t="shared" si="379"/>
        <v>85</v>
      </c>
      <c r="BK1706" s="40">
        <f t="shared" si="380"/>
        <v>90</v>
      </c>
      <c r="BL1706" s="40">
        <f t="shared" si="381"/>
        <v>37</v>
      </c>
      <c r="BM1706" s="40">
        <f t="shared" si="382"/>
        <v>24</v>
      </c>
      <c r="BN1706" s="40">
        <f t="shared" si="383"/>
        <v>100</v>
      </c>
      <c r="BO1706" s="40">
        <f t="shared" si="384"/>
        <v>100</v>
      </c>
      <c r="BP1706" s="40">
        <f t="shared" si="385"/>
        <v>46</v>
      </c>
      <c r="BQ1706" s="41">
        <f t="shared" si="386"/>
        <v>9</v>
      </c>
      <c r="BR1706" s="40">
        <f t="shared" si="387"/>
        <v>1</v>
      </c>
      <c r="BS1706" s="41">
        <f t="shared" si="388"/>
        <v>1</v>
      </c>
      <c r="BT1706" s="41">
        <f t="shared" si="389"/>
        <v>46</v>
      </c>
      <c r="BU1706" s="41">
        <f t="shared" si="390"/>
        <v>90</v>
      </c>
      <c r="BV1706" s="41">
        <f t="shared" si="391"/>
        <v>58</v>
      </c>
    </row>
    <row r="1707" spans="2:74" x14ac:dyDescent="0.3">
      <c r="B1707" s="12" t="s">
        <v>2143</v>
      </c>
      <c r="C1707" s="12">
        <v>121041413</v>
      </c>
      <c r="D1707" s="12" t="s">
        <v>1563</v>
      </c>
      <c r="E1707" s="12" t="s">
        <v>837</v>
      </c>
      <c r="F1707" s="12" t="s">
        <v>2791</v>
      </c>
      <c r="G1707" s="12" t="s">
        <v>85</v>
      </c>
      <c r="H1707" s="12" t="s">
        <v>86</v>
      </c>
      <c r="I1707" s="28">
        <v>3463375</v>
      </c>
      <c r="J1707" s="28">
        <v>3500000</v>
      </c>
      <c r="K1707" s="28">
        <v>3570000</v>
      </c>
      <c r="L1707" s="28">
        <v>3195000</v>
      </c>
      <c r="M1707" s="28">
        <v>3195000</v>
      </c>
      <c r="N1707" s="28">
        <v>2950000</v>
      </c>
      <c r="O1707" s="29">
        <v>28</v>
      </c>
      <c r="P1707" s="29">
        <v>26</v>
      </c>
      <c r="Q1707" s="29">
        <v>23</v>
      </c>
      <c r="R1707" s="28">
        <v>1495</v>
      </c>
      <c r="S1707" s="28">
        <v>1550</v>
      </c>
      <c r="T1707" s="30">
        <v>2.9</v>
      </c>
      <c r="U1707" s="30">
        <v>0</v>
      </c>
      <c r="V1707" s="30">
        <v>2.9</v>
      </c>
      <c r="W1707" s="30">
        <v>2.5</v>
      </c>
      <c r="X1707" s="31">
        <v>2.2446313206049014E-2</v>
      </c>
      <c r="Y1707" s="30">
        <v>3.8</v>
      </c>
      <c r="Z1707" s="30">
        <v>-0.70000000000000018</v>
      </c>
      <c r="AA1707" s="30">
        <v>4.5</v>
      </c>
      <c r="AB1707" s="30">
        <v>5.0999999999999996</v>
      </c>
      <c r="AC1707" s="32">
        <v>0.49640068001912552</v>
      </c>
      <c r="AD1707" s="30">
        <v>22.115020647816294</v>
      </c>
      <c r="AE1707" s="12">
        <v>92</v>
      </c>
      <c r="AF1707" s="12">
        <v>40</v>
      </c>
      <c r="AG1707" s="12">
        <v>111</v>
      </c>
      <c r="AH1707" s="33">
        <v>2.4358974358974357</v>
      </c>
      <c r="AI1707" s="34">
        <v>3321429</v>
      </c>
      <c r="AJ1707" s="34">
        <v>3650000</v>
      </c>
      <c r="AK1707" s="34">
        <v>3625000</v>
      </c>
      <c r="AL1707" s="35">
        <v>-9.0019452054794516E-2</v>
      </c>
      <c r="AM1707" s="35">
        <v>-8.3743724137931033E-2</v>
      </c>
      <c r="AN1707" s="12">
        <v>2.4</v>
      </c>
      <c r="AO1707" s="33">
        <v>0</v>
      </c>
      <c r="AP1707" s="12">
        <v>2.4</v>
      </c>
      <c r="AQ1707" s="32">
        <v>8.2998842975206613E-2</v>
      </c>
      <c r="AR1707" s="34">
        <v>1500</v>
      </c>
      <c r="AS1707" s="34">
        <v>1500</v>
      </c>
      <c r="AT1707" s="31">
        <v>0</v>
      </c>
      <c r="AU1707" s="32">
        <v>0.17883951632746609</v>
      </c>
      <c r="AV1707" s="36">
        <v>3011.6800000000003</v>
      </c>
      <c r="AW1707" s="30">
        <v>0.6089</v>
      </c>
      <c r="AX1707" s="30">
        <v>0.3911</v>
      </c>
      <c r="AY1707" s="30">
        <v>0.20380000000000001</v>
      </c>
      <c r="AZ1707" s="30">
        <v>0.1157</v>
      </c>
      <c r="BA1707" s="30">
        <v>0.311</v>
      </c>
      <c r="BB1707" s="30">
        <v>0.23960000000000001</v>
      </c>
      <c r="BC1707" s="30">
        <v>0.43169999999999997</v>
      </c>
      <c r="BD1707" s="37">
        <v>10</v>
      </c>
      <c r="BE1707" s="29">
        <v>4</v>
      </c>
      <c r="BF1707" s="38" t="s">
        <v>4437</v>
      </c>
      <c r="BG1707" s="39">
        <v>151.22626897828499</v>
      </c>
      <c r="BH1707" s="39">
        <v>-33.832874442846503</v>
      </c>
      <c r="BI1707" s="40">
        <f t="shared" si="378"/>
        <v>69</v>
      </c>
      <c r="BJ1707" s="40">
        <f t="shared" si="379"/>
        <v>77</v>
      </c>
      <c r="BK1707" s="40">
        <f t="shared" si="380"/>
        <v>95</v>
      </c>
      <c r="BL1707" s="40">
        <f t="shared" si="381"/>
        <v>41</v>
      </c>
      <c r="BM1707" s="40">
        <f t="shared" si="382"/>
        <v>1</v>
      </c>
      <c r="BN1707" s="40">
        <f t="shared" si="383"/>
        <v>100</v>
      </c>
      <c r="BO1707" s="40">
        <f t="shared" si="384"/>
        <v>100</v>
      </c>
      <c r="BP1707" s="40">
        <f t="shared" si="385"/>
        <v>58</v>
      </c>
      <c r="BQ1707" s="41">
        <f t="shared" si="386"/>
        <v>26</v>
      </c>
      <c r="BR1707" s="40">
        <f t="shared" si="387"/>
        <v>1</v>
      </c>
      <c r="BS1707" s="41">
        <f t="shared" si="388"/>
        <v>1</v>
      </c>
      <c r="BT1707" s="41">
        <f t="shared" si="389"/>
        <v>54</v>
      </c>
      <c r="BU1707" s="41">
        <f t="shared" si="390"/>
        <v>100</v>
      </c>
      <c r="BV1707" s="41">
        <f t="shared" si="391"/>
        <v>58</v>
      </c>
    </row>
    <row r="1708" spans="2:74" x14ac:dyDescent="0.3">
      <c r="B1708" s="12" t="s">
        <v>2144</v>
      </c>
      <c r="C1708" s="12">
        <v>121041414</v>
      </c>
      <c r="D1708" s="12" t="s">
        <v>1563</v>
      </c>
      <c r="E1708" s="12" t="s">
        <v>837</v>
      </c>
      <c r="F1708" s="12" t="s">
        <v>2791</v>
      </c>
      <c r="G1708" s="12" t="s">
        <v>85</v>
      </c>
      <c r="H1708" s="12" t="s">
        <v>86</v>
      </c>
      <c r="I1708" s="28">
        <v>2914900</v>
      </c>
      <c r="J1708" s="28">
        <v>2856000</v>
      </c>
      <c r="K1708" s="28">
        <v>2840000</v>
      </c>
      <c r="L1708" s="28">
        <v>3000000</v>
      </c>
      <c r="M1708" s="28">
        <v>2850000</v>
      </c>
      <c r="N1708" s="28">
        <v>2525000</v>
      </c>
      <c r="O1708" s="29">
        <v>25</v>
      </c>
      <c r="P1708" s="29">
        <v>24</v>
      </c>
      <c r="Q1708" s="29">
        <v>24</v>
      </c>
      <c r="R1708" s="28">
        <v>1200</v>
      </c>
      <c r="S1708" s="28">
        <v>1100</v>
      </c>
      <c r="T1708" s="30">
        <v>1.9</v>
      </c>
      <c r="U1708" s="30">
        <v>-0.10000000000000009</v>
      </c>
      <c r="V1708" s="30">
        <v>2</v>
      </c>
      <c r="W1708" s="30">
        <v>1.7</v>
      </c>
      <c r="X1708" s="31">
        <v>2.1407252392877971E-2</v>
      </c>
      <c r="Y1708" s="30">
        <v>4.3</v>
      </c>
      <c r="Z1708" s="30">
        <v>-0.20000000000000018</v>
      </c>
      <c r="AA1708" s="30">
        <v>4.5</v>
      </c>
      <c r="AB1708" s="30">
        <v>3.8</v>
      </c>
      <c r="AC1708" s="32">
        <v>0.40972411909314393</v>
      </c>
      <c r="AD1708" s="30">
        <v>19.13950055680457</v>
      </c>
      <c r="AE1708" s="12">
        <v>92</v>
      </c>
      <c r="AF1708" s="12">
        <v>40</v>
      </c>
      <c r="AG1708" s="12">
        <v>111</v>
      </c>
      <c r="AH1708" s="33">
        <v>2.4358974358974357</v>
      </c>
      <c r="AI1708" s="34">
        <v>3321429</v>
      </c>
      <c r="AJ1708" s="34">
        <v>3650000</v>
      </c>
      <c r="AK1708" s="34">
        <v>3625000</v>
      </c>
      <c r="AL1708" s="35">
        <v>-9.0019452054794516E-2</v>
      </c>
      <c r="AM1708" s="35">
        <v>-8.3743724137931033E-2</v>
      </c>
      <c r="AN1708" s="12">
        <v>2.4</v>
      </c>
      <c r="AO1708" s="33">
        <v>0</v>
      </c>
      <c r="AP1708" s="12">
        <v>2.4</v>
      </c>
      <c r="AQ1708" s="32">
        <v>8.2998842975206613E-2</v>
      </c>
      <c r="AR1708" s="34">
        <v>1500</v>
      </c>
      <c r="AS1708" s="34">
        <v>1500</v>
      </c>
      <c r="AT1708" s="31">
        <v>0</v>
      </c>
      <c r="AU1708" s="32">
        <v>0.17883951632746609</v>
      </c>
      <c r="AV1708" s="36">
        <v>2928.8</v>
      </c>
      <c r="AW1708" s="30">
        <v>0.58850000000000002</v>
      </c>
      <c r="AX1708" s="30">
        <v>0.41149999999999998</v>
      </c>
      <c r="AY1708" s="30">
        <v>9.8100000000000007E-2</v>
      </c>
      <c r="AZ1708" s="30">
        <v>0.2036</v>
      </c>
      <c r="BA1708" s="30">
        <v>0.25180000000000002</v>
      </c>
      <c r="BB1708" s="30">
        <v>0.2253</v>
      </c>
      <c r="BC1708" s="30">
        <v>0.50319999999999998</v>
      </c>
      <c r="BD1708" s="37">
        <v>9.5</v>
      </c>
      <c r="BE1708" s="29">
        <v>4</v>
      </c>
      <c r="BF1708" s="38" t="s">
        <v>4438</v>
      </c>
      <c r="BG1708" s="39">
        <v>151.196919799489</v>
      </c>
      <c r="BH1708" s="39">
        <v>-33.833853995460601</v>
      </c>
      <c r="BI1708" s="40">
        <f t="shared" si="378"/>
        <v>85</v>
      </c>
      <c r="BJ1708" s="40">
        <f t="shared" si="379"/>
        <v>77</v>
      </c>
      <c r="BK1708" s="40">
        <f t="shared" si="380"/>
        <v>95</v>
      </c>
      <c r="BL1708" s="40">
        <f t="shared" si="381"/>
        <v>41</v>
      </c>
      <c r="BM1708" s="40">
        <f t="shared" si="382"/>
        <v>1</v>
      </c>
      <c r="BN1708" s="40">
        <f t="shared" si="383"/>
        <v>100</v>
      </c>
      <c r="BO1708" s="40">
        <f t="shared" si="384"/>
        <v>100</v>
      </c>
      <c r="BP1708" s="40">
        <f t="shared" si="385"/>
        <v>45</v>
      </c>
      <c r="BQ1708" s="41">
        <f t="shared" si="386"/>
        <v>22</v>
      </c>
      <c r="BR1708" s="40">
        <f t="shared" si="387"/>
        <v>1</v>
      </c>
      <c r="BS1708" s="41">
        <f t="shared" si="388"/>
        <v>1</v>
      </c>
      <c r="BT1708" s="41">
        <f t="shared" si="389"/>
        <v>46</v>
      </c>
      <c r="BU1708" s="41">
        <f t="shared" si="390"/>
        <v>95</v>
      </c>
      <c r="BV1708" s="41">
        <f t="shared" si="391"/>
        <v>58</v>
      </c>
    </row>
    <row r="1709" spans="2:74" x14ac:dyDescent="0.3">
      <c r="B1709" s="12" t="s">
        <v>2145</v>
      </c>
      <c r="C1709" s="12">
        <v>121041689</v>
      </c>
      <c r="D1709" s="12" t="s">
        <v>1563</v>
      </c>
      <c r="E1709" s="12" t="s">
        <v>837</v>
      </c>
      <c r="F1709" s="12" t="s">
        <v>2791</v>
      </c>
      <c r="G1709" s="12" t="s">
        <v>85</v>
      </c>
      <c r="H1709" s="12" t="s">
        <v>86</v>
      </c>
      <c r="I1709" s="28">
        <v>5253000</v>
      </c>
      <c r="J1709" s="28">
        <v>5562000</v>
      </c>
      <c r="K1709" s="28">
        <v>4500000</v>
      </c>
      <c r="L1709" s="28">
        <v>3525000</v>
      </c>
      <c r="M1709" s="28">
        <v>3750000</v>
      </c>
      <c r="N1709" s="28">
        <v>4500000</v>
      </c>
      <c r="O1709" s="29">
        <v>29</v>
      </c>
      <c r="P1709" s="29">
        <v>28</v>
      </c>
      <c r="Q1709" s="29">
        <v>23</v>
      </c>
      <c r="R1709" s="28">
        <v>1900</v>
      </c>
      <c r="S1709" s="28">
        <v>1800</v>
      </c>
      <c r="T1709" s="30">
        <v>3.6</v>
      </c>
      <c r="U1709" s="30">
        <v>-0.10000000000000009</v>
      </c>
      <c r="V1709" s="30">
        <v>3.7</v>
      </c>
      <c r="W1709" s="30">
        <v>2.9</v>
      </c>
      <c r="X1709" s="31">
        <v>1.8808300019036741E-2</v>
      </c>
      <c r="Y1709" s="30">
        <v>3.2</v>
      </c>
      <c r="Z1709" s="30">
        <v>-0.29999999999999982</v>
      </c>
      <c r="AA1709" s="30">
        <v>3.5</v>
      </c>
      <c r="AB1709" s="30">
        <v>4.5</v>
      </c>
      <c r="AC1709" s="32">
        <v>0.57195838551199296</v>
      </c>
      <c r="AD1709" s="30">
        <v>30.409892703385619</v>
      </c>
      <c r="AE1709" s="12">
        <v>92</v>
      </c>
      <c r="AF1709" s="12">
        <v>40</v>
      </c>
      <c r="AG1709" s="12">
        <v>111</v>
      </c>
      <c r="AH1709" s="33">
        <v>2.4358974358974357</v>
      </c>
      <c r="AI1709" s="34">
        <v>3321429</v>
      </c>
      <c r="AJ1709" s="34">
        <v>3650000</v>
      </c>
      <c r="AK1709" s="34">
        <v>3625000</v>
      </c>
      <c r="AL1709" s="35">
        <v>-9.0019452054794516E-2</v>
      </c>
      <c r="AM1709" s="35">
        <v>-8.3743724137931033E-2</v>
      </c>
      <c r="AN1709" s="12">
        <v>2.4</v>
      </c>
      <c r="AO1709" s="33">
        <v>0</v>
      </c>
      <c r="AP1709" s="12">
        <v>2.4</v>
      </c>
      <c r="AQ1709" s="32">
        <v>8.2998842975206613E-2</v>
      </c>
      <c r="AR1709" s="34">
        <v>1500</v>
      </c>
      <c r="AS1709" s="34">
        <v>1500</v>
      </c>
      <c r="AT1709" s="31">
        <v>0</v>
      </c>
      <c r="AU1709" s="32">
        <v>0.17883951632746609</v>
      </c>
      <c r="AV1709" s="36">
        <v>3321.9200000000005</v>
      </c>
      <c r="AW1709" s="30">
        <v>0.66559999999999997</v>
      </c>
      <c r="AX1709" s="30">
        <v>0.33439999999999998</v>
      </c>
      <c r="AY1709" s="30">
        <v>0.37240000000000001</v>
      </c>
      <c r="AZ1709" s="30">
        <v>0.1145</v>
      </c>
      <c r="BA1709" s="30">
        <v>0.3604</v>
      </c>
      <c r="BB1709" s="30">
        <v>0.26519999999999999</v>
      </c>
      <c r="BC1709" s="30">
        <v>0.34849999999999998</v>
      </c>
      <c r="BD1709" s="37">
        <v>10</v>
      </c>
      <c r="BE1709" s="29">
        <v>5</v>
      </c>
      <c r="BF1709" s="38" t="s">
        <v>4439</v>
      </c>
      <c r="BG1709" s="39">
        <v>151.24524638138601</v>
      </c>
      <c r="BH1709" s="39">
        <v>-33.835499524360102</v>
      </c>
      <c r="BI1709" s="40">
        <f t="shared" si="378"/>
        <v>57</v>
      </c>
      <c r="BJ1709" s="40">
        <f t="shared" si="379"/>
        <v>77</v>
      </c>
      <c r="BK1709" s="40">
        <f t="shared" si="380"/>
        <v>95</v>
      </c>
      <c r="BL1709" s="40">
        <f t="shared" si="381"/>
        <v>41</v>
      </c>
      <c r="BM1709" s="40">
        <f t="shared" si="382"/>
        <v>1</v>
      </c>
      <c r="BN1709" s="40">
        <f t="shared" si="383"/>
        <v>100</v>
      </c>
      <c r="BO1709" s="40">
        <f t="shared" si="384"/>
        <v>100</v>
      </c>
      <c r="BP1709" s="40">
        <f t="shared" si="385"/>
        <v>69</v>
      </c>
      <c r="BQ1709" s="41">
        <f t="shared" si="386"/>
        <v>14</v>
      </c>
      <c r="BR1709" s="40">
        <f t="shared" si="387"/>
        <v>1</v>
      </c>
      <c r="BS1709" s="41">
        <f t="shared" si="388"/>
        <v>1</v>
      </c>
      <c r="BT1709" s="41">
        <f t="shared" si="389"/>
        <v>64</v>
      </c>
      <c r="BU1709" s="41">
        <f t="shared" si="390"/>
        <v>100</v>
      </c>
      <c r="BV1709" s="41">
        <f t="shared" si="391"/>
        <v>58</v>
      </c>
    </row>
    <row r="1710" spans="2:74" x14ac:dyDescent="0.3">
      <c r="B1710" s="12" t="s">
        <v>2146</v>
      </c>
      <c r="C1710" s="12">
        <v>122031695</v>
      </c>
      <c r="D1710" s="12" t="s">
        <v>839</v>
      </c>
      <c r="E1710" s="12" t="s">
        <v>840</v>
      </c>
      <c r="F1710" s="12" t="s">
        <v>2791</v>
      </c>
      <c r="G1710" s="12" t="s">
        <v>85</v>
      </c>
      <c r="H1710" s="12" t="s">
        <v>86</v>
      </c>
      <c r="I1710" s="28">
        <v>2535750</v>
      </c>
      <c r="J1710" s="28">
        <v>2700000</v>
      </c>
      <c r="K1710" s="28">
        <v>2332800</v>
      </c>
      <c r="L1710" s="28">
        <v>2850000</v>
      </c>
      <c r="M1710" s="28">
        <v>2850000</v>
      </c>
      <c r="N1710" s="28">
        <v>2275000</v>
      </c>
      <c r="O1710" s="29">
        <v>23</v>
      </c>
      <c r="P1710" s="29">
        <v>23</v>
      </c>
      <c r="Q1710" s="29">
        <v>21</v>
      </c>
      <c r="R1710" s="28">
        <v>1025</v>
      </c>
      <c r="S1710" s="28">
        <v>995</v>
      </c>
      <c r="T1710" s="30">
        <v>1.9</v>
      </c>
      <c r="U1710" s="30">
        <v>9.9999999999999867E-2</v>
      </c>
      <c r="V1710" s="30">
        <v>1.8</v>
      </c>
      <c r="W1710" s="30">
        <v>1.7</v>
      </c>
      <c r="X1710" s="31">
        <v>2.1019422261658288E-2</v>
      </c>
      <c r="Y1710" s="30">
        <v>3</v>
      </c>
      <c r="Z1710" s="30">
        <v>-0.5</v>
      </c>
      <c r="AA1710" s="30">
        <v>3.5</v>
      </c>
      <c r="AB1710" s="30">
        <v>3.3</v>
      </c>
      <c r="AC1710" s="32">
        <v>0.44232893737485324</v>
      </c>
      <c r="AD1710" s="30">
        <v>21.043819942744541</v>
      </c>
      <c r="AE1710" s="12">
        <v>194</v>
      </c>
      <c r="AF1710" s="12">
        <v>80</v>
      </c>
      <c r="AG1710" s="12">
        <v>130</v>
      </c>
      <c r="AH1710" s="33">
        <v>2.1222222222222222</v>
      </c>
      <c r="AI1710" s="34">
        <v>2485000</v>
      </c>
      <c r="AJ1710" s="34">
        <v>2440000</v>
      </c>
      <c r="AK1710" s="34">
        <v>2200000</v>
      </c>
      <c r="AL1710" s="35">
        <v>1.8442622950819672E-2</v>
      </c>
      <c r="AM1710" s="35">
        <v>0.12954545454545455</v>
      </c>
      <c r="AN1710" s="12">
        <v>2.7</v>
      </c>
      <c r="AO1710" s="33">
        <v>0.10000000000000009</v>
      </c>
      <c r="AP1710" s="12">
        <v>2.6</v>
      </c>
      <c r="AQ1710" s="32">
        <v>0.10368852459016394</v>
      </c>
      <c r="AR1710" s="34">
        <v>1300</v>
      </c>
      <c r="AS1710" s="34">
        <v>1250</v>
      </c>
      <c r="AT1710" s="31">
        <v>0.04</v>
      </c>
      <c r="AU1710" s="32">
        <v>9.1019736144006935E-2</v>
      </c>
      <c r="AV1710" s="36">
        <v>2317.2800000000002</v>
      </c>
      <c r="AW1710" s="30">
        <v>0.64059999999999995</v>
      </c>
      <c r="AX1710" s="30">
        <v>0.3594</v>
      </c>
      <c r="AY1710" s="30">
        <v>0.10489999999999999</v>
      </c>
      <c r="AZ1710" s="30">
        <v>1.8700000000000001E-2</v>
      </c>
      <c r="BA1710" s="30">
        <v>0.19450000000000001</v>
      </c>
      <c r="BB1710" s="30">
        <v>0.29389999999999999</v>
      </c>
      <c r="BC1710" s="30">
        <v>0.48480000000000001</v>
      </c>
      <c r="BD1710" s="37">
        <v>6.5</v>
      </c>
      <c r="BE1710" s="29">
        <v>15</v>
      </c>
      <c r="BF1710" s="38" t="s">
        <v>4440</v>
      </c>
      <c r="BG1710" s="39">
        <v>151.28700011321001</v>
      </c>
      <c r="BH1710" s="39">
        <v>-33.7497524089937</v>
      </c>
      <c r="BI1710" s="40">
        <f t="shared" si="378"/>
        <v>85</v>
      </c>
      <c r="BJ1710" s="40">
        <f t="shared" si="379"/>
        <v>72</v>
      </c>
      <c r="BK1710" s="40">
        <f t="shared" si="380"/>
        <v>98</v>
      </c>
      <c r="BL1710" s="40">
        <f t="shared" si="381"/>
        <v>70</v>
      </c>
      <c r="BM1710" s="40">
        <f t="shared" si="382"/>
        <v>10</v>
      </c>
      <c r="BN1710" s="40">
        <f t="shared" si="383"/>
        <v>100</v>
      </c>
      <c r="BO1710" s="40">
        <f t="shared" si="384"/>
        <v>100</v>
      </c>
      <c r="BP1710" s="40">
        <f t="shared" si="385"/>
        <v>33</v>
      </c>
      <c r="BQ1710" s="41">
        <f t="shared" si="386"/>
        <v>21</v>
      </c>
      <c r="BR1710" s="40">
        <f t="shared" si="387"/>
        <v>1</v>
      </c>
      <c r="BS1710" s="41">
        <f t="shared" si="388"/>
        <v>1</v>
      </c>
      <c r="BT1710" s="41">
        <f t="shared" si="389"/>
        <v>67</v>
      </c>
      <c r="BU1710" s="41">
        <f t="shared" si="390"/>
        <v>65</v>
      </c>
      <c r="BV1710" s="41">
        <f t="shared" si="391"/>
        <v>58</v>
      </c>
    </row>
    <row r="1711" spans="2:74" x14ac:dyDescent="0.3">
      <c r="B1711" s="12" t="s">
        <v>2147</v>
      </c>
      <c r="C1711" s="12">
        <v>123021436</v>
      </c>
      <c r="D1711" s="12" t="s">
        <v>842</v>
      </c>
      <c r="E1711" s="12" t="s">
        <v>617</v>
      </c>
      <c r="F1711" s="12" t="s">
        <v>2791</v>
      </c>
      <c r="G1711" s="12" t="s">
        <v>85</v>
      </c>
      <c r="H1711" s="12" t="s">
        <v>86</v>
      </c>
      <c r="I1711" s="28">
        <v>846300</v>
      </c>
      <c r="J1711" s="28">
        <v>839000</v>
      </c>
      <c r="K1711" s="28">
        <v>785000</v>
      </c>
      <c r="L1711" s="28">
        <v>852500</v>
      </c>
      <c r="M1711" s="28">
        <v>840000</v>
      </c>
      <c r="N1711" s="28">
        <v>777000</v>
      </c>
      <c r="O1711" s="29">
        <v>23</v>
      </c>
      <c r="P1711" s="29">
        <v>23</v>
      </c>
      <c r="Q1711" s="29">
        <v>23</v>
      </c>
      <c r="R1711" s="28">
        <v>595</v>
      </c>
      <c r="S1711" s="28">
        <v>525</v>
      </c>
      <c r="T1711" s="30">
        <v>3.8</v>
      </c>
      <c r="U1711" s="30">
        <v>-0.10000000000000009</v>
      </c>
      <c r="V1711" s="30">
        <v>3.9</v>
      </c>
      <c r="W1711" s="30">
        <v>3.4</v>
      </c>
      <c r="X1711" s="31">
        <v>3.6559139784946237E-2</v>
      </c>
      <c r="Y1711" s="30">
        <v>6.6</v>
      </c>
      <c r="Z1711" s="30">
        <v>-0.40000000000000036</v>
      </c>
      <c r="AA1711" s="30">
        <v>7</v>
      </c>
      <c r="AB1711" s="30">
        <v>5.6</v>
      </c>
      <c r="AC1711" s="32">
        <v>0.34252095422308187</v>
      </c>
      <c r="AD1711" s="30">
        <v>9.3689555125725335</v>
      </c>
      <c r="AE1711" s="12">
        <v>471</v>
      </c>
      <c r="AF1711" s="12">
        <v>383</v>
      </c>
      <c r="AG1711" s="12">
        <v>369</v>
      </c>
      <c r="AH1711" s="33">
        <v>3.5216548157724632</v>
      </c>
      <c r="AI1711" s="34">
        <v>910000</v>
      </c>
      <c r="AJ1711" s="34">
        <v>850000</v>
      </c>
      <c r="AK1711" s="34">
        <v>814500</v>
      </c>
      <c r="AL1711" s="35">
        <v>7.0588235294117646E-2</v>
      </c>
      <c r="AM1711" s="35">
        <v>0.11724984653161449</v>
      </c>
      <c r="AN1711" s="12">
        <v>2.7</v>
      </c>
      <c r="AO1711" s="33">
        <v>0</v>
      </c>
      <c r="AP1711" s="12">
        <v>2.7</v>
      </c>
      <c r="AQ1711" s="32">
        <v>9.7826086956521743E-2</v>
      </c>
      <c r="AR1711" s="34">
        <v>620</v>
      </c>
      <c r="AS1711" s="34">
        <v>560</v>
      </c>
      <c r="AT1711" s="31">
        <v>0.10714285714285714</v>
      </c>
      <c r="AU1711" s="32">
        <v>8.2489204664373081E-2</v>
      </c>
      <c r="AV1711" s="36">
        <v>1737.1200000000001</v>
      </c>
      <c r="AW1711" s="30">
        <v>0.77190000000000003</v>
      </c>
      <c r="AX1711" s="30">
        <v>0.2281</v>
      </c>
      <c r="AY1711" s="30">
        <v>0.88190000000000002</v>
      </c>
      <c r="AZ1711" s="30">
        <v>9.7000000000000003E-2</v>
      </c>
      <c r="BA1711" s="30">
        <v>0.21129999999999999</v>
      </c>
      <c r="BB1711" s="30">
        <v>0.38719999999999999</v>
      </c>
      <c r="BC1711" s="30">
        <v>0.37709999999999999</v>
      </c>
      <c r="BD1711" s="37">
        <v>2</v>
      </c>
      <c r="BE1711" s="29">
        <v>45</v>
      </c>
      <c r="BF1711" s="38" t="s">
        <v>4441</v>
      </c>
      <c r="BG1711" s="39">
        <v>150.82783493365301</v>
      </c>
      <c r="BH1711" s="39">
        <v>-34.122478778218102</v>
      </c>
      <c r="BI1711" s="40">
        <f t="shared" si="378"/>
        <v>54</v>
      </c>
      <c r="BJ1711" s="40">
        <f t="shared" si="379"/>
        <v>72</v>
      </c>
      <c r="BK1711" s="40">
        <f t="shared" si="380"/>
        <v>81</v>
      </c>
      <c r="BL1711" s="40">
        <f t="shared" si="381"/>
        <v>73</v>
      </c>
      <c r="BM1711" s="40">
        <f t="shared" si="382"/>
        <v>36</v>
      </c>
      <c r="BN1711" s="40">
        <f t="shared" si="383"/>
        <v>100</v>
      </c>
      <c r="BO1711" s="40">
        <f t="shared" si="384"/>
        <v>100</v>
      </c>
      <c r="BP1711" s="40">
        <f t="shared" si="385"/>
        <v>36</v>
      </c>
      <c r="BQ1711" s="41">
        <f t="shared" si="386"/>
        <v>72</v>
      </c>
      <c r="BR1711" s="40">
        <f t="shared" si="387"/>
        <v>57</v>
      </c>
      <c r="BS1711" s="41">
        <f t="shared" si="388"/>
        <v>39</v>
      </c>
      <c r="BT1711" s="41">
        <f t="shared" si="389"/>
        <v>8</v>
      </c>
      <c r="BU1711" s="41">
        <f t="shared" si="390"/>
        <v>20</v>
      </c>
      <c r="BV1711" s="41">
        <f t="shared" si="391"/>
        <v>58</v>
      </c>
    </row>
    <row r="1712" spans="2:74" x14ac:dyDescent="0.3">
      <c r="B1712" s="12" t="s">
        <v>2148</v>
      </c>
      <c r="C1712" s="12">
        <v>125011585</v>
      </c>
      <c r="D1712" s="12" t="s">
        <v>2035</v>
      </c>
      <c r="E1712" s="12" t="s">
        <v>718</v>
      </c>
      <c r="F1712" s="12" t="s">
        <v>2791</v>
      </c>
      <c r="G1712" s="12" t="s">
        <v>85</v>
      </c>
      <c r="H1712" s="12" t="s">
        <v>86</v>
      </c>
      <c r="I1712" s="28">
        <v>1519980</v>
      </c>
      <c r="J1712" s="28">
        <v>1560000</v>
      </c>
      <c r="K1712" s="28">
        <v>1307000</v>
      </c>
      <c r="L1712" s="28">
        <v>1475000</v>
      </c>
      <c r="M1712" s="28">
        <v>1560000</v>
      </c>
      <c r="N1712" s="28">
        <v>1307000</v>
      </c>
      <c r="O1712" s="29">
        <v>31</v>
      </c>
      <c r="P1712" s="29">
        <v>28</v>
      </c>
      <c r="Q1712" s="29">
        <v>31</v>
      </c>
      <c r="R1712" s="28">
        <v>700</v>
      </c>
      <c r="S1712" s="28">
        <v>650</v>
      </c>
      <c r="T1712" s="30">
        <v>2</v>
      </c>
      <c r="U1712" s="30">
        <v>0</v>
      </c>
      <c r="V1712" s="30">
        <v>2</v>
      </c>
      <c r="W1712" s="30">
        <v>2.5</v>
      </c>
      <c r="X1712" s="31">
        <v>2.3947683522151608E-2</v>
      </c>
      <c r="Y1712" s="30">
        <v>3.6</v>
      </c>
      <c r="Z1712" s="30">
        <v>-0.10000000000000009</v>
      </c>
      <c r="AA1712" s="30">
        <v>3.7</v>
      </c>
      <c r="AB1712" s="30">
        <v>3.2</v>
      </c>
      <c r="AC1712" s="32">
        <v>0.40584415584415579</v>
      </c>
      <c r="AD1712" s="30">
        <v>16.947115384615383</v>
      </c>
      <c r="AE1712" s="12">
        <v>90</v>
      </c>
      <c r="AF1712" s="12">
        <v>52</v>
      </c>
      <c r="AG1712" s="12">
        <v>69</v>
      </c>
      <c r="AH1712" s="33">
        <v>2.9426751592356686</v>
      </c>
      <c r="AI1712" s="34">
        <v>1610000</v>
      </c>
      <c r="AJ1712" s="34">
        <v>1391000</v>
      </c>
      <c r="AK1712" s="34">
        <v>1215000</v>
      </c>
      <c r="AL1712" s="35">
        <v>0.15744069015097054</v>
      </c>
      <c r="AM1712" s="35">
        <v>0.32510288065843623</v>
      </c>
      <c r="AN1712" s="12">
        <v>1.9</v>
      </c>
      <c r="AO1712" s="33">
        <v>-0.39999999999999991</v>
      </c>
      <c r="AP1712" s="12">
        <v>2.2999999999999998</v>
      </c>
      <c r="AQ1712" s="32">
        <v>0.10124999999999999</v>
      </c>
      <c r="AR1712" s="34">
        <v>750</v>
      </c>
      <c r="AS1712" s="34">
        <v>730</v>
      </c>
      <c r="AT1712" s="31">
        <v>2.7397260273972601E-2</v>
      </c>
      <c r="AU1712" s="32">
        <v>0.36923067157784495</v>
      </c>
      <c r="AV1712" s="36">
        <v>1724.8000000000002</v>
      </c>
      <c r="AW1712" s="30">
        <v>0.74509999999999998</v>
      </c>
      <c r="AX1712" s="30">
        <v>0.25490000000000002</v>
      </c>
      <c r="AY1712" s="30">
        <v>0.60680000000000001</v>
      </c>
      <c r="AZ1712" s="30">
        <v>0.12130000000000001</v>
      </c>
      <c r="BA1712" s="30">
        <v>0.32419999999999999</v>
      </c>
      <c r="BB1712" s="30">
        <v>0.23699999999999999</v>
      </c>
      <c r="BC1712" s="30">
        <v>0.40279999999999999</v>
      </c>
      <c r="BD1712" s="37">
        <v>4</v>
      </c>
      <c r="BE1712" s="29">
        <v>16</v>
      </c>
      <c r="BF1712" s="38" t="s">
        <v>4442</v>
      </c>
      <c r="BG1712" s="39">
        <v>151.033642238407</v>
      </c>
      <c r="BH1712" s="39">
        <v>-33.874351190552403</v>
      </c>
      <c r="BI1712" s="40">
        <f t="shared" si="378"/>
        <v>84</v>
      </c>
      <c r="BJ1712" s="40">
        <f t="shared" si="379"/>
        <v>85</v>
      </c>
      <c r="BK1712" s="40">
        <f t="shared" si="380"/>
        <v>88</v>
      </c>
      <c r="BL1712" s="40">
        <f t="shared" si="381"/>
        <v>1</v>
      </c>
      <c r="BM1712" s="40">
        <f t="shared" si="382"/>
        <v>79</v>
      </c>
      <c r="BN1712" s="40">
        <f t="shared" si="383"/>
        <v>100</v>
      </c>
      <c r="BO1712" s="40">
        <f t="shared" si="384"/>
        <v>100</v>
      </c>
      <c r="BP1712" s="40">
        <f t="shared" si="385"/>
        <v>61</v>
      </c>
      <c r="BQ1712" s="41">
        <f t="shared" si="386"/>
        <v>31</v>
      </c>
      <c r="BR1712" s="40">
        <f t="shared" si="387"/>
        <v>1</v>
      </c>
      <c r="BS1712" s="41">
        <f t="shared" si="388"/>
        <v>1</v>
      </c>
      <c r="BT1712" s="41">
        <f t="shared" si="389"/>
        <v>57</v>
      </c>
      <c r="BU1712" s="41">
        <f t="shared" si="390"/>
        <v>40</v>
      </c>
      <c r="BV1712" s="41">
        <f t="shared" si="391"/>
        <v>58</v>
      </c>
    </row>
    <row r="1713" spans="2:74" x14ac:dyDescent="0.3">
      <c r="B1713" s="12" t="s">
        <v>2149</v>
      </c>
      <c r="C1713" s="12">
        <v>125011586</v>
      </c>
      <c r="D1713" s="12" t="s">
        <v>2035</v>
      </c>
      <c r="E1713" s="12" t="s">
        <v>718</v>
      </c>
      <c r="F1713" s="12" t="s">
        <v>2791</v>
      </c>
      <c r="G1713" s="12" t="s">
        <v>85</v>
      </c>
      <c r="H1713" s="12" t="s">
        <v>86</v>
      </c>
      <c r="I1713" s="28">
        <v>1818980</v>
      </c>
      <c r="J1713" s="28">
        <v>1720100</v>
      </c>
      <c r="K1713" s="28">
        <v>1556000</v>
      </c>
      <c r="L1713" s="28">
        <v>1830000</v>
      </c>
      <c r="M1713" s="28">
        <v>1771000</v>
      </c>
      <c r="N1713" s="28">
        <v>1550000</v>
      </c>
      <c r="O1713" s="29">
        <v>30</v>
      </c>
      <c r="P1713" s="29">
        <v>29</v>
      </c>
      <c r="Q1713" s="29">
        <v>28</v>
      </c>
      <c r="R1713" s="28">
        <v>780</v>
      </c>
      <c r="S1713" s="28">
        <v>730</v>
      </c>
      <c r="T1713" s="30">
        <v>2</v>
      </c>
      <c r="U1713" s="30">
        <v>-0.10000000000000009</v>
      </c>
      <c r="V1713" s="30">
        <v>2.1</v>
      </c>
      <c r="W1713" s="30">
        <v>2.2999999999999998</v>
      </c>
      <c r="X1713" s="31">
        <v>2.2298211085333537E-2</v>
      </c>
      <c r="Y1713" s="30">
        <v>5.3</v>
      </c>
      <c r="Z1713" s="30">
        <v>-0.40000000000000036</v>
      </c>
      <c r="AA1713" s="30">
        <v>5.7</v>
      </c>
      <c r="AB1713" s="30">
        <v>4.5999999999999996</v>
      </c>
      <c r="AC1713" s="32">
        <v>0.36926223299500072</v>
      </c>
      <c r="AD1713" s="30">
        <v>16.560172992437042</v>
      </c>
      <c r="AE1713" s="12">
        <v>90</v>
      </c>
      <c r="AF1713" s="12">
        <v>52</v>
      </c>
      <c r="AG1713" s="12">
        <v>69</v>
      </c>
      <c r="AH1713" s="33">
        <v>2.9426751592356686</v>
      </c>
      <c r="AI1713" s="34">
        <v>1610000</v>
      </c>
      <c r="AJ1713" s="34">
        <v>1391000</v>
      </c>
      <c r="AK1713" s="34">
        <v>1215000</v>
      </c>
      <c r="AL1713" s="35">
        <v>0.15744069015097054</v>
      </c>
      <c r="AM1713" s="35">
        <v>0.32510288065843623</v>
      </c>
      <c r="AN1713" s="12">
        <v>1.9</v>
      </c>
      <c r="AO1713" s="33">
        <v>-0.39999999999999991</v>
      </c>
      <c r="AP1713" s="12">
        <v>2.2999999999999998</v>
      </c>
      <c r="AQ1713" s="32">
        <v>0.10124999999999999</v>
      </c>
      <c r="AR1713" s="34">
        <v>750</v>
      </c>
      <c r="AS1713" s="34">
        <v>730</v>
      </c>
      <c r="AT1713" s="31">
        <v>2.7397260273972601E-2</v>
      </c>
      <c r="AU1713" s="32">
        <v>0.36923067157784495</v>
      </c>
      <c r="AV1713" s="36">
        <v>2112.3200000000002</v>
      </c>
      <c r="AW1713" s="30">
        <v>0.75249999999999995</v>
      </c>
      <c r="AX1713" s="30">
        <v>0.2475</v>
      </c>
      <c r="AY1713" s="30">
        <v>0.46160000000000001</v>
      </c>
      <c r="AZ1713" s="30">
        <v>0.1779</v>
      </c>
      <c r="BA1713" s="30">
        <v>0.23880000000000001</v>
      </c>
      <c r="BB1713" s="30">
        <v>0.29949999999999999</v>
      </c>
      <c r="BC1713" s="30">
        <v>0.42699999999999999</v>
      </c>
      <c r="BD1713" s="37">
        <v>8</v>
      </c>
      <c r="BE1713" s="29">
        <v>15</v>
      </c>
      <c r="BF1713" s="38" t="s">
        <v>4443</v>
      </c>
      <c r="BG1713" s="39">
        <v>151.04127641604899</v>
      </c>
      <c r="BH1713" s="39">
        <v>-33.8680150912108</v>
      </c>
      <c r="BI1713" s="40">
        <f t="shared" si="378"/>
        <v>84</v>
      </c>
      <c r="BJ1713" s="40">
        <f t="shared" si="379"/>
        <v>85</v>
      </c>
      <c r="BK1713" s="40">
        <f t="shared" si="380"/>
        <v>88</v>
      </c>
      <c r="BL1713" s="40">
        <f t="shared" si="381"/>
        <v>1</v>
      </c>
      <c r="BM1713" s="40">
        <f t="shared" si="382"/>
        <v>79</v>
      </c>
      <c r="BN1713" s="40">
        <f t="shared" si="383"/>
        <v>100</v>
      </c>
      <c r="BO1713" s="40">
        <f t="shared" si="384"/>
        <v>100</v>
      </c>
      <c r="BP1713" s="40">
        <f t="shared" si="385"/>
        <v>43</v>
      </c>
      <c r="BQ1713" s="41">
        <f t="shared" si="386"/>
        <v>25</v>
      </c>
      <c r="BR1713" s="40">
        <f t="shared" si="387"/>
        <v>1</v>
      </c>
      <c r="BS1713" s="41">
        <f t="shared" si="388"/>
        <v>21</v>
      </c>
      <c r="BT1713" s="41">
        <f t="shared" si="389"/>
        <v>29</v>
      </c>
      <c r="BU1713" s="41">
        <f t="shared" si="390"/>
        <v>80</v>
      </c>
      <c r="BV1713" s="41">
        <f t="shared" si="391"/>
        <v>58</v>
      </c>
    </row>
    <row r="1714" spans="2:74" x14ac:dyDescent="0.3">
      <c r="B1714" s="12" t="s">
        <v>2150</v>
      </c>
      <c r="C1714" s="12">
        <v>125021711</v>
      </c>
      <c r="D1714" s="12" t="s">
        <v>2151</v>
      </c>
      <c r="E1714" s="12" t="s">
        <v>718</v>
      </c>
      <c r="F1714" s="12" t="s">
        <v>2791</v>
      </c>
      <c r="G1714" s="12" t="s">
        <v>85</v>
      </c>
      <c r="H1714" s="12" t="s">
        <v>86</v>
      </c>
      <c r="I1714" s="28">
        <v>2360800</v>
      </c>
      <c r="J1714" s="28">
        <v>2370968</v>
      </c>
      <c r="K1714" s="28">
        <v>2288000</v>
      </c>
      <c r="L1714" s="28">
        <v>2310000</v>
      </c>
      <c r="M1714" s="28">
        <v>2300000</v>
      </c>
      <c r="N1714" s="28">
        <v>2301000</v>
      </c>
      <c r="O1714" s="29">
        <v>24</v>
      </c>
      <c r="P1714" s="29">
        <v>24</v>
      </c>
      <c r="Q1714" s="29">
        <v>25</v>
      </c>
      <c r="R1714" s="28">
        <v>850</v>
      </c>
      <c r="S1714" s="28">
        <v>820</v>
      </c>
      <c r="T1714" s="30">
        <v>3.2</v>
      </c>
      <c r="U1714" s="30">
        <v>-9.9999999999999645E-2</v>
      </c>
      <c r="V1714" s="30">
        <v>3.3</v>
      </c>
      <c r="W1714" s="30">
        <v>3</v>
      </c>
      <c r="X1714" s="31">
        <v>1.8722466960352423E-2</v>
      </c>
      <c r="Y1714" s="30">
        <v>4.5999999999999996</v>
      </c>
      <c r="Z1714" s="30">
        <v>-0.10000000000000053</v>
      </c>
      <c r="AA1714" s="30">
        <v>4.7</v>
      </c>
      <c r="AB1714" s="30">
        <v>3.9</v>
      </c>
      <c r="AC1714" s="32">
        <v>0.35414305712952465</v>
      </c>
      <c r="AD1714" s="30">
        <v>18.915405639624023</v>
      </c>
      <c r="AE1714" s="12">
        <v>157</v>
      </c>
      <c r="AF1714" s="12">
        <v>103</v>
      </c>
      <c r="AG1714" s="12">
        <v>122</v>
      </c>
      <c r="AH1714" s="33">
        <v>3.3684210526315788</v>
      </c>
      <c r="AI1714" s="34">
        <v>1986000</v>
      </c>
      <c r="AJ1714" s="34">
        <v>1910000</v>
      </c>
      <c r="AK1714" s="34">
        <v>1752000</v>
      </c>
      <c r="AL1714" s="35">
        <v>3.9790575916230364E-2</v>
      </c>
      <c r="AM1714" s="35">
        <v>0.13356164383561644</v>
      </c>
      <c r="AN1714" s="12">
        <v>2.7</v>
      </c>
      <c r="AO1714" s="33">
        <v>-0.39999999999999991</v>
      </c>
      <c r="AP1714" s="12">
        <v>3.1</v>
      </c>
      <c r="AQ1714" s="32">
        <v>0.11331901181525242</v>
      </c>
      <c r="AR1714" s="34">
        <v>850</v>
      </c>
      <c r="AS1714" s="34">
        <v>800</v>
      </c>
      <c r="AT1714" s="31">
        <v>6.25E-2</v>
      </c>
      <c r="AU1714" s="32">
        <v>0.15722720035803073</v>
      </c>
      <c r="AV1714" s="36">
        <v>2400.1600000000003</v>
      </c>
      <c r="AW1714" s="30">
        <v>0.82850000000000001</v>
      </c>
      <c r="AX1714" s="30">
        <v>0.17150000000000001</v>
      </c>
      <c r="AY1714" s="30">
        <v>0.66890000000000005</v>
      </c>
      <c r="AZ1714" s="30">
        <v>0.114</v>
      </c>
      <c r="BA1714" s="30">
        <v>0.3599</v>
      </c>
      <c r="BB1714" s="30">
        <v>0.35120000000000001</v>
      </c>
      <c r="BC1714" s="30">
        <v>0.2427</v>
      </c>
      <c r="BD1714" s="37">
        <v>8</v>
      </c>
      <c r="BE1714" s="29">
        <v>18</v>
      </c>
      <c r="BF1714" s="38" t="s">
        <v>4444</v>
      </c>
      <c r="BG1714" s="39">
        <v>151.05585954862201</v>
      </c>
      <c r="BH1714" s="39">
        <v>-33.7752418215372</v>
      </c>
      <c r="BI1714" s="40">
        <f t="shared" si="378"/>
        <v>64</v>
      </c>
      <c r="BJ1714" s="40">
        <f t="shared" si="379"/>
        <v>72</v>
      </c>
      <c r="BK1714" s="40">
        <f t="shared" si="380"/>
        <v>83</v>
      </c>
      <c r="BL1714" s="40">
        <f t="shared" si="381"/>
        <v>48</v>
      </c>
      <c r="BM1714" s="40">
        <f t="shared" si="382"/>
        <v>21</v>
      </c>
      <c r="BN1714" s="40">
        <f t="shared" si="383"/>
        <v>100</v>
      </c>
      <c r="BO1714" s="40">
        <f t="shared" si="384"/>
        <v>100</v>
      </c>
      <c r="BP1714" s="40">
        <f t="shared" si="385"/>
        <v>69</v>
      </c>
      <c r="BQ1714" s="41">
        <f t="shared" si="386"/>
        <v>13</v>
      </c>
      <c r="BR1714" s="40">
        <f t="shared" si="387"/>
        <v>1</v>
      </c>
      <c r="BS1714" s="41">
        <f t="shared" si="388"/>
        <v>31</v>
      </c>
      <c r="BT1714" s="41">
        <f t="shared" si="389"/>
        <v>41</v>
      </c>
      <c r="BU1714" s="41">
        <f t="shared" si="390"/>
        <v>80</v>
      </c>
      <c r="BV1714" s="41">
        <f t="shared" si="391"/>
        <v>58</v>
      </c>
    </row>
    <row r="1715" spans="2:74" x14ac:dyDescent="0.3">
      <c r="B1715" s="12" t="s">
        <v>2152</v>
      </c>
      <c r="C1715" s="12">
        <v>125021712</v>
      </c>
      <c r="D1715" s="12" t="s">
        <v>2151</v>
      </c>
      <c r="E1715" s="12" t="s">
        <v>718</v>
      </c>
      <c r="F1715" s="12" t="s">
        <v>2791</v>
      </c>
      <c r="G1715" s="12" t="s">
        <v>85</v>
      </c>
      <c r="H1715" s="12" t="s">
        <v>86</v>
      </c>
      <c r="I1715" s="28">
        <v>2079455</v>
      </c>
      <c r="J1715" s="28">
        <v>2019600</v>
      </c>
      <c r="K1715" s="28">
        <v>1980000</v>
      </c>
      <c r="L1715" s="28">
        <v>2152000</v>
      </c>
      <c r="M1715" s="28">
        <v>2150000</v>
      </c>
      <c r="N1715" s="28">
        <v>2050000</v>
      </c>
      <c r="O1715" s="29">
        <v>24</v>
      </c>
      <c r="P1715" s="29">
        <v>24</v>
      </c>
      <c r="Q1715" s="29">
        <v>24</v>
      </c>
      <c r="R1715" s="28">
        <v>850</v>
      </c>
      <c r="S1715" s="28">
        <v>800</v>
      </c>
      <c r="T1715" s="30">
        <v>2.4</v>
      </c>
      <c r="U1715" s="30">
        <v>0</v>
      </c>
      <c r="V1715" s="30">
        <v>2.4</v>
      </c>
      <c r="W1715" s="30">
        <v>3</v>
      </c>
      <c r="X1715" s="31">
        <v>2.1255569367935347E-2</v>
      </c>
      <c r="Y1715" s="30">
        <v>5.0999999999999996</v>
      </c>
      <c r="Z1715" s="30">
        <v>-0.30000000000000071</v>
      </c>
      <c r="AA1715" s="30">
        <v>5.4</v>
      </c>
      <c r="AB1715" s="30">
        <v>5.2</v>
      </c>
      <c r="AC1715" s="32">
        <v>0.36122254708642137</v>
      </c>
      <c r="AD1715" s="30">
        <v>16.994254109764579</v>
      </c>
      <c r="AE1715" s="12">
        <v>157</v>
      </c>
      <c r="AF1715" s="12">
        <v>103</v>
      </c>
      <c r="AG1715" s="12">
        <v>122</v>
      </c>
      <c r="AH1715" s="33">
        <v>3.3684210526315788</v>
      </c>
      <c r="AI1715" s="34">
        <v>1986000</v>
      </c>
      <c r="AJ1715" s="34">
        <v>1910000</v>
      </c>
      <c r="AK1715" s="34">
        <v>1752000</v>
      </c>
      <c r="AL1715" s="35">
        <v>3.9790575916230364E-2</v>
      </c>
      <c r="AM1715" s="35">
        <v>0.13356164383561644</v>
      </c>
      <c r="AN1715" s="12">
        <v>2.7</v>
      </c>
      <c r="AO1715" s="33">
        <v>-0.39999999999999991</v>
      </c>
      <c r="AP1715" s="12">
        <v>3.1</v>
      </c>
      <c r="AQ1715" s="32">
        <v>0.11331901181525242</v>
      </c>
      <c r="AR1715" s="34">
        <v>850</v>
      </c>
      <c r="AS1715" s="34">
        <v>800</v>
      </c>
      <c r="AT1715" s="31">
        <v>6.25E-2</v>
      </c>
      <c r="AU1715" s="32">
        <v>0.15722720035803073</v>
      </c>
      <c r="AV1715" s="36">
        <v>2353.1200000000003</v>
      </c>
      <c r="AW1715" s="30">
        <v>0.84040000000000004</v>
      </c>
      <c r="AX1715" s="30">
        <v>0.15959999999999999</v>
      </c>
      <c r="AY1715" s="30">
        <v>0.58230000000000004</v>
      </c>
      <c r="AZ1715" s="30">
        <v>0.1124</v>
      </c>
      <c r="BA1715" s="30">
        <v>0.30030000000000001</v>
      </c>
      <c r="BB1715" s="30">
        <v>0.3362</v>
      </c>
      <c r="BC1715" s="30">
        <v>0.34489999999999998</v>
      </c>
      <c r="BD1715" s="37">
        <v>9</v>
      </c>
      <c r="BE1715" s="29">
        <v>19</v>
      </c>
      <c r="BF1715" s="38" t="s">
        <v>4445</v>
      </c>
      <c r="BG1715" s="39">
        <v>151.04126809574501</v>
      </c>
      <c r="BH1715" s="39">
        <v>-33.775465239592698</v>
      </c>
      <c r="BI1715" s="40">
        <f t="shared" si="378"/>
        <v>77</v>
      </c>
      <c r="BJ1715" s="40">
        <f t="shared" si="379"/>
        <v>72</v>
      </c>
      <c r="BK1715" s="40">
        <f t="shared" si="380"/>
        <v>83</v>
      </c>
      <c r="BL1715" s="40">
        <f t="shared" si="381"/>
        <v>48</v>
      </c>
      <c r="BM1715" s="40">
        <f t="shared" si="382"/>
        <v>21</v>
      </c>
      <c r="BN1715" s="40">
        <f t="shared" si="383"/>
        <v>100</v>
      </c>
      <c r="BO1715" s="40">
        <f t="shared" si="384"/>
        <v>100</v>
      </c>
      <c r="BP1715" s="40">
        <f t="shared" si="385"/>
        <v>56</v>
      </c>
      <c r="BQ1715" s="41">
        <f t="shared" si="386"/>
        <v>22</v>
      </c>
      <c r="BR1715" s="40">
        <f t="shared" si="387"/>
        <v>1</v>
      </c>
      <c r="BS1715" s="41">
        <f t="shared" si="388"/>
        <v>27</v>
      </c>
      <c r="BT1715" s="41">
        <f t="shared" si="389"/>
        <v>32</v>
      </c>
      <c r="BU1715" s="41">
        <f t="shared" si="390"/>
        <v>90</v>
      </c>
      <c r="BV1715" s="41">
        <f t="shared" si="391"/>
        <v>58</v>
      </c>
    </row>
    <row r="1716" spans="2:74" x14ac:dyDescent="0.3">
      <c r="B1716" s="12" t="s">
        <v>2153</v>
      </c>
      <c r="C1716" s="12">
        <v>126021590</v>
      </c>
      <c r="D1716" s="12" t="s">
        <v>1815</v>
      </c>
      <c r="E1716" s="12" t="s">
        <v>1316</v>
      </c>
      <c r="F1716" s="12" t="s">
        <v>2791</v>
      </c>
      <c r="G1716" s="12" t="s">
        <v>85</v>
      </c>
      <c r="H1716" s="12" t="s">
        <v>86</v>
      </c>
      <c r="I1716" s="28">
        <v>3490000</v>
      </c>
      <c r="J1716" s="28">
        <v>3650000</v>
      </c>
      <c r="K1716" s="28">
        <v>3600000</v>
      </c>
      <c r="L1716" s="28">
        <v>3750000</v>
      </c>
      <c r="M1716" s="28">
        <v>3786000</v>
      </c>
      <c r="N1716" s="28">
        <v>3500000</v>
      </c>
      <c r="O1716" s="29">
        <v>30</v>
      </c>
      <c r="P1716" s="29">
        <v>30</v>
      </c>
      <c r="Q1716" s="29">
        <v>29</v>
      </c>
      <c r="R1716" s="28">
        <v>1500</v>
      </c>
      <c r="S1716" s="28">
        <v>1050</v>
      </c>
      <c r="T1716" s="30">
        <v>3.6</v>
      </c>
      <c r="U1716" s="30">
        <v>0.10000000000000009</v>
      </c>
      <c r="V1716" s="30">
        <v>3.5</v>
      </c>
      <c r="W1716" s="30">
        <v>3.8</v>
      </c>
      <c r="X1716" s="31">
        <v>2.2349570200573064E-2</v>
      </c>
      <c r="Y1716" s="30">
        <v>4</v>
      </c>
      <c r="Z1716" s="30">
        <v>-0.59999999999999964</v>
      </c>
      <c r="AA1716" s="30">
        <v>4.5999999999999996</v>
      </c>
      <c r="AB1716" s="30">
        <v>4.4000000000000004</v>
      </c>
      <c r="AC1716" s="32">
        <v>0.4382479431563201</v>
      </c>
      <c r="AD1716" s="30">
        <v>19.608786174558425</v>
      </c>
      <c r="AE1716" s="12">
        <v>264</v>
      </c>
      <c r="AF1716" s="12">
        <v>135</v>
      </c>
      <c r="AG1716" s="12">
        <v>208</v>
      </c>
      <c r="AH1716" s="33">
        <v>3.2142857142857144</v>
      </c>
      <c r="AI1716" s="34">
        <v>2650000</v>
      </c>
      <c r="AJ1716" s="34">
        <v>2525000</v>
      </c>
      <c r="AK1716" s="34">
        <v>2315000</v>
      </c>
      <c r="AL1716" s="35">
        <v>4.9504950495049507E-2</v>
      </c>
      <c r="AM1716" s="35">
        <v>0.1447084233261339</v>
      </c>
      <c r="AN1716" s="12">
        <v>3.1</v>
      </c>
      <c r="AO1716" s="33">
        <v>0.30000000000000027</v>
      </c>
      <c r="AP1716" s="12">
        <v>2.8</v>
      </c>
      <c r="AQ1716" s="32">
        <v>0.10384615384615385</v>
      </c>
      <c r="AR1716" s="34">
        <v>1020</v>
      </c>
      <c r="AS1716" s="34">
        <v>950</v>
      </c>
      <c r="AT1716" s="31">
        <v>7.3684210526315783E-2</v>
      </c>
      <c r="AU1716" s="32">
        <v>0.22271798394788794</v>
      </c>
      <c r="AV1716" s="36">
        <v>3422.7200000000003</v>
      </c>
      <c r="AW1716" s="30">
        <v>0.84350000000000003</v>
      </c>
      <c r="AX1716" s="30">
        <v>0.1565</v>
      </c>
      <c r="AY1716" s="30">
        <v>0.83930000000000005</v>
      </c>
      <c r="AZ1716" s="30">
        <v>0.14960000000000001</v>
      </c>
      <c r="BA1716" s="30">
        <v>0.45850000000000002</v>
      </c>
      <c r="BB1716" s="30">
        <v>0.36890000000000001</v>
      </c>
      <c r="BC1716" s="30">
        <v>0.15190000000000001</v>
      </c>
      <c r="BD1716" s="37">
        <v>10</v>
      </c>
      <c r="BE1716" s="29">
        <v>10</v>
      </c>
      <c r="BF1716" s="38" t="s">
        <v>4446</v>
      </c>
      <c r="BG1716" s="39">
        <v>151.10822580110201</v>
      </c>
      <c r="BH1716" s="39">
        <v>-33.827453797750501</v>
      </c>
      <c r="BI1716" s="40">
        <f t="shared" si="378"/>
        <v>57</v>
      </c>
      <c r="BJ1716" s="40">
        <f t="shared" si="379"/>
        <v>65</v>
      </c>
      <c r="BK1716" s="40">
        <f t="shared" si="380"/>
        <v>85</v>
      </c>
      <c r="BL1716" s="40">
        <f t="shared" si="381"/>
        <v>27</v>
      </c>
      <c r="BM1716" s="40">
        <f t="shared" si="382"/>
        <v>26</v>
      </c>
      <c r="BN1716" s="40">
        <f t="shared" si="383"/>
        <v>100</v>
      </c>
      <c r="BO1716" s="40">
        <f t="shared" si="384"/>
        <v>100</v>
      </c>
      <c r="BP1716" s="40">
        <f t="shared" si="385"/>
        <v>91</v>
      </c>
      <c r="BQ1716" s="41">
        <f t="shared" si="386"/>
        <v>25</v>
      </c>
      <c r="BR1716" s="40">
        <f t="shared" si="387"/>
        <v>1</v>
      </c>
      <c r="BS1716" s="41">
        <f t="shared" si="388"/>
        <v>1</v>
      </c>
      <c r="BT1716" s="41">
        <f t="shared" si="389"/>
        <v>51</v>
      </c>
      <c r="BU1716" s="41">
        <f t="shared" si="390"/>
        <v>100</v>
      </c>
      <c r="BV1716" s="41">
        <f t="shared" si="391"/>
        <v>58</v>
      </c>
    </row>
    <row r="1717" spans="2:74" x14ac:dyDescent="0.3">
      <c r="B1717" s="12" t="s">
        <v>2154</v>
      </c>
      <c r="C1717" s="12">
        <v>202011019</v>
      </c>
      <c r="D1717" s="12" t="s">
        <v>242</v>
      </c>
      <c r="E1717" s="12" t="s">
        <v>242</v>
      </c>
      <c r="F1717" s="12" t="s">
        <v>242</v>
      </c>
      <c r="G1717" s="12" t="s">
        <v>92</v>
      </c>
      <c r="H1717" s="12" t="s">
        <v>86</v>
      </c>
      <c r="I1717" s="28">
        <v>570000</v>
      </c>
      <c r="J1717" s="28">
        <v>554060</v>
      </c>
      <c r="K1717" s="28">
        <v>500000</v>
      </c>
      <c r="L1717" s="28">
        <v>500000</v>
      </c>
      <c r="M1717" s="28">
        <v>495000</v>
      </c>
      <c r="N1717" s="28">
        <v>493000</v>
      </c>
      <c r="O1717" s="29">
        <v>35</v>
      </c>
      <c r="P1717" s="29">
        <v>40</v>
      </c>
      <c r="Q1717" s="29">
        <v>40</v>
      </c>
      <c r="R1717" s="28">
        <v>480</v>
      </c>
      <c r="S1717" s="28">
        <v>450</v>
      </c>
      <c r="T1717" s="30">
        <v>3.4</v>
      </c>
      <c r="U1717" s="30">
        <v>0</v>
      </c>
      <c r="V1717" s="30">
        <v>3.4</v>
      </c>
      <c r="W1717" s="30">
        <v>3.7</v>
      </c>
      <c r="X1717" s="31">
        <v>4.3789473684210524E-2</v>
      </c>
      <c r="Y1717" s="30">
        <v>3.1</v>
      </c>
      <c r="Z1717" s="30">
        <v>-0.19999999999999973</v>
      </c>
      <c r="AA1717" s="30">
        <v>3.3</v>
      </c>
      <c r="AB1717" s="30">
        <v>3.2</v>
      </c>
      <c r="AC1717" s="32">
        <v>0.35042635206167499</v>
      </c>
      <c r="AD1717" s="30">
        <v>8.002524866793058</v>
      </c>
      <c r="AE1717" s="12">
        <v>649</v>
      </c>
      <c r="AF1717" s="12">
        <v>682</v>
      </c>
      <c r="AG1717" s="12">
        <v>646</v>
      </c>
      <c r="AH1717" s="33">
        <v>5.3577235772357721</v>
      </c>
      <c r="AI1717" s="34">
        <v>550000</v>
      </c>
      <c r="AJ1717" s="34">
        <v>540000</v>
      </c>
      <c r="AK1717" s="34">
        <v>565000</v>
      </c>
      <c r="AL1717" s="35">
        <v>1.8518518518518517E-2</v>
      </c>
      <c r="AM1717" s="35">
        <v>-2.6548672566371681E-2</v>
      </c>
      <c r="AN1717" s="12">
        <v>3.2</v>
      </c>
      <c r="AO1717" s="33">
        <v>0.30000000000000027</v>
      </c>
      <c r="AP1717" s="12">
        <v>2.9</v>
      </c>
      <c r="AQ1717" s="32">
        <v>6.6251039068994183E-2</v>
      </c>
      <c r="AR1717" s="34">
        <v>480</v>
      </c>
      <c r="AS1717" s="34">
        <v>450</v>
      </c>
      <c r="AT1717" s="31">
        <v>6.6666666666666666E-2</v>
      </c>
      <c r="AU1717" s="32">
        <v>0.2496028780883105</v>
      </c>
      <c r="AV1717" s="36">
        <v>1369.7600000000002</v>
      </c>
      <c r="AW1717" s="30">
        <v>0.65010000000000001</v>
      </c>
      <c r="AX1717" s="30">
        <v>0.34989999999999999</v>
      </c>
      <c r="AY1717" s="30">
        <v>0.94440000000000002</v>
      </c>
      <c r="AZ1717" s="30">
        <v>4.65E-2</v>
      </c>
      <c r="BA1717" s="30">
        <v>0.31879999999999997</v>
      </c>
      <c r="BB1717" s="30">
        <v>0.3548</v>
      </c>
      <c r="BC1717" s="30">
        <v>0.2984</v>
      </c>
      <c r="BD1717" s="37">
        <v>2.5</v>
      </c>
      <c r="BE1717" s="29">
        <v>138</v>
      </c>
      <c r="BF1717" s="38" t="s">
        <v>4447</v>
      </c>
      <c r="BG1717" s="39">
        <v>144.256595714567</v>
      </c>
      <c r="BH1717" s="39">
        <v>-36.707880580677497</v>
      </c>
      <c r="BI1717" s="40">
        <f t="shared" si="378"/>
        <v>60</v>
      </c>
      <c r="BJ1717" s="40">
        <f t="shared" si="379"/>
        <v>64</v>
      </c>
      <c r="BK1717" s="40">
        <f t="shared" si="380"/>
        <v>58</v>
      </c>
      <c r="BL1717" s="40">
        <f t="shared" si="381"/>
        <v>18</v>
      </c>
      <c r="BM1717" s="40">
        <f t="shared" si="382"/>
        <v>10</v>
      </c>
      <c r="BN1717" s="40">
        <f t="shared" si="383"/>
        <v>87</v>
      </c>
      <c r="BO1717" s="40">
        <f t="shared" si="384"/>
        <v>79</v>
      </c>
      <c r="BP1717" s="40">
        <f t="shared" si="385"/>
        <v>60</v>
      </c>
      <c r="BQ1717" s="41">
        <f t="shared" si="386"/>
        <v>96</v>
      </c>
      <c r="BR1717" s="40">
        <f t="shared" si="387"/>
        <v>70</v>
      </c>
      <c r="BS1717" s="41">
        <f t="shared" si="388"/>
        <v>34</v>
      </c>
      <c r="BT1717" s="41">
        <f t="shared" si="389"/>
        <v>65</v>
      </c>
      <c r="BU1717" s="41">
        <f t="shared" si="390"/>
        <v>25</v>
      </c>
      <c r="BV1717" s="41">
        <f t="shared" si="391"/>
        <v>58</v>
      </c>
    </row>
    <row r="1718" spans="2:74" x14ac:dyDescent="0.3">
      <c r="B1718" s="12" t="s">
        <v>2155</v>
      </c>
      <c r="C1718" s="12">
        <v>203021488</v>
      </c>
      <c r="D1718" s="12" t="s">
        <v>245</v>
      </c>
      <c r="E1718" s="12" t="s">
        <v>245</v>
      </c>
      <c r="F1718" s="12" t="s">
        <v>245</v>
      </c>
      <c r="G1718" s="12" t="s">
        <v>92</v>
      </c>
      <c r="H1718" s="12" t="s">
        <v>86</v>
      </c>
      <c r="I1718" s="28">
        <v>455000</v>
      </c>
      <c r="J1718" s="28">
        <v>459000</v>
      </c>
      <c r="K1718" s="28">
        <v>459000</v>
      </c>
      <c r="L1718" s="28">
        <v>460000</v>
      </c>
      <c r="M1718" s="28">
        <v>460000</v>
      </c>
      <c r="N1718" s="28">
        <v>455000</v>
      </c>
      <c r="O1718" s="29">
        <v>38</v>
      </c>
      <c r="P1718" s="29">
        <v>42</v>
      </c>
      <c r="Q1718" s="29">
        <v>47</v>
      </c>
      <c r="R1718" s="28">
        <v>390</v>
      </c>
      <c r="S1718" s="28">
        <v>370</v>
      </c>
      <c r="T1718" s="30">
        <v>3.2</v>
      </c>
      <c r="U1718" s="30">
        <v>0.40000000000000036</v>
      </c>
      <c r="V1718" s="30">
        <v>2.8</v>
      </c>
      <c r="W1718" s="30">
        <v>2.9</v>
      </c>
      <c r="X1718" s="31">
        <v>4.4571428571428574E-2</v>
      </c>
      <c r="Y1718" s="30">
        <v>6.5</v>
      </c>
      <c r="Z1718" s="30">
        <v>-9.9999999999999645E-2</v>
      </c>
      <c r="AA1718" s="30">
        <v>6.6</v>
      </c>
      <c r="AB1718" s="30">
        <v>5.9</v>
      </c>
      <c r="AC1718" s="32">
        <v>0.37604134526380745</v>
      </c>
      <c r="AD1718" s="30">
        <v>8.4368250539956797</v>
      </c>
      <c r="AE1718" s="12">
        <v>1233</v>
      </c>
      <c r="AF1718" s="12">
        <v>1143</v>
      </c>
      <c r="AG1718" s="12">
        <v>1122</v>
      </c>
      <c r="AH1718" s="33">
        <v>5.9975678962302386</v>
      </c>
      <c r="AI1718" s="34">
        <v>655000</v>
      </c>
      <c r="AJ1718" s="34">
        <v>670000</v>
      </c>
      <c r="AK1718" s="34">
        <v>700000</v>
      </c>
      <c r="AL1718" s="35">
        <v>-2.2388059701492536E-2</v>
      </c>
      <c r="AM1718" s="35">
        <v>-6.4285714285714279E-2</v>
      </c>
      <c r="AN1718" s="12">
        <v>2.7</v>
      </c>
      <c r="AO1718" s="33">
        <v>0</v>
      </c>
      <c r="AP1718" s="12">
        <v>2.7</v>
      </c>
      <c r="AQ1718" s="32">
        <v>7.7027027027027031E-2</v>
      </c>
      <c r="AR1718" s="34">
        <v>500</v>
      </c>
      <c r="AS1718" s="34">
        <v>480</v>
      </c>
      <c r="AT1718" s="31">
        <v>4.1666666666666664E-2</v>
      </c>
      <c r="AU1718" s="32">
        <v>-6.8568969952591291E-2</v>
      </c>
      <c r="AV1718" s="36">
        <v>1037.1200000000001</v>
      </c>
      <c r="AW1718" s="30">
        <v>0.54759999999999998</v>
      </c>
      <c r="AX1718" s="30">
        <v>0.45240000000000002</v>
      </c>
      <c r="AY1718" s="30">
        <v>0.84289999999999998</v>
      </c>
      <c r="AZ1718" s="30">
        <v>0.14080000000000001</v>
      </c>
      <c r="BA1718" s="30">
        <v>0.2316</v>
      </c>
      <c r="BB1718" s="30">
        <v>0.1867</v>
      </c>
      <c r="BC1718" s="30">
        <v>0.53659999999999997</v>
      </c>
      <c r="BD1718" s="37">
        <v>1</v>
      </c>
      <c r="BE1718" s="29">
        <v>61</v>
      </c>
      <c r="BF1718" s="38" t="s">
        <v>4448</v>
      </c>
      <c r="BG1718" s="39">
        <v>144.35925043019401</v>
      </c>
      <c r="BH1718" s="39">
        <v>-38.089525193848303</v>
      </c>
      <c r="BI1718" s="40">
        <f t="shared" si="378"/>
        <v>64</v>
      </c>
      <c r="BJ1718" s="40">
        <f t="shared" si="379"/>
        <v>72</v>
      </c>
      <c r="BK1718" s="40">
        <f t="shared" si="380"/>
        <v>51</v>
      </c>
      <c r="BL1718" s="40">
        <f t="shared" si="381"/>
        <v>100</v>
      </c>
      <c r="BM1718" s="40">
        <f t="shared" si="382"/>
        <v>1</v>
      </c>
      <c r="BN1718" s="40">
        <f t="shared" si="383"/>
        <v>100</v>
      </c>
      <c r="BO1718" s="40">
        <f t="shared" si="384"/>
        <v>96</v>
      </c>
      <c r="BP1718" s="40">
        <f t="shared" si="385"/>
        <v>41</v>
      </c>
      <c r="BQ1718" s="41">
        <f t="shared" si="386"/>
        <v>99</v>
      </c>
      <c r="BR1718" s="40">
        <f t="shared" si="387"/>
        <v>66</v>
      </c>
      <c r="BS1718" s="41">
        <f t="shared" si="388"/>
        <v>17</v>
      </c>
      <c r="BT1718" s="41">
        <f t="shared" si="389"/>
        <v>9</v>
      </c>
      <c r="BU1718" s="41">
        <f t="shared" si="390"/>
        <v>10</v>
      </c>
      <c r="BV1718" s="41">
        <f t="shared" si="391"/>
        <v>58</v>
      </c>
    </row>
    <row r="1719" spans="2:74" x14ac:dyDescent="0.3">
      <c r="B1719" s="12" t="s">
        <v>2156</v>
      </c>
      <c r="C1719" s="12">
        <v>204031492</v>
      </c>
      <c r="D1719" s="12" t="s">
        <v>371</v>
      </c>
      <c r="E1719" s="12" t="s">
        <v>188</v>
      </c>
      <c r="F1719" s="12" t="s">
        <v>3539</v>
      </c>
      <c r="G1719" s="12" t="s">
        <v>92</v>
      </c>
      <c r="H1719" s="12" t="s">
        <v>86</v>
      </c>
      <c r="I1719" s="28">
        <v>549000</v>
      </c>
      <c r="J1719" s="28">
        <v>545000</v>
      </c>
      <c r="K1719" s="28">
        <v>519000</v>
      </c>
      <c r="L1719" s="28">
        <v>480000</v>
      </c>
      <c r="M1719" s="28">
        <v>480000</v>
      </c>
      <c r="N1719" s="28">
        <v>485000</v>
      </c>
      <c r="O1719" s="29">
        <v>43</v>
      </c>
      <c r="P1719" s="29">
        <v>43</v>
      </c>
      <c r="Q1719" s="29">
        <v>48</v>
      </c>
      <c r="R1719" s="28">
        <v>480</v>
      </c>
      <c r="S1719" s="28">
        <v>450</v>
      </c>
      <c r="T1719" s="30">
        <v>3</v>
      </c>
      <c r="U1719" s="30">
        <v>0</v>
      </c>
      <c r="V1719" s="30">
        <v>3</v>
      </c>
      <c r="W1719" s="30">
        <v>2.9</v>
      </c>
      <c r="X1719" s="31">
        <v>4.546448087431694E-2</v>
      </c>
      <c r="Y1719" s="30">
        <v>4.5999999999999996</v>
      </c>
      <c r="Z1719" s="30">
        <v>-0.40000000000000036</v>
      </c>
      <c r="AA1719" s="30">
        <v>5</v>
      </c>
      <c r="AB1719" s="30">
        <v>4.9000000000000004</v>
      </c>
      <c r="AC1719" s="32">
        <v>0.35302424099788182</v>
      </c>
      <c r="AD1719" s="30">
        <v>7.7648360700255266</v>
      </c>
      <c r="AE1719" s="12">
        <v>616</v>
      </c>
      <c r="AF1719" s="12">
        <v>612</v>
      </c>
      <c r="AG1719" s="12">
        <v>479</v>
      </c>
      <c r="AH1719" s="33">
        <v>9.7430463576158939</v>
      </c>
      <c r="AI1719" s="34">
        <v>585000</v>
      </c>
      <c r="AJ1719" s="34">
        <v>567000</v>
      </c>
      <c r="AK1719" s="34">
        <v>557500</v>
      </c>
      <c r="AL1719" s="35">
        <v>3.1746031746031744E-2</v>
      </c>
      <c r="AM1719" s="35">
        <v>4.9327354260089683E-2</v>
      </c>
      <c r="AN1719" s="12">
        <v>2.1</v>
      </c>
      <c r="AO1719" s="33">
        <v>0</v>
      </c>
      <c r="AP1719" s="12">
        <v>2.1</v>
      </c>
      <c r="AQ1719" s="32">
        <v>9.8305084745762716E-2</v>
      </c>
      <c r="AR1719" s="34">
        <v>520</v>
      </c>
      <c r="AS1719" s="34">
        <v>480</v>
      </c>
      <c r="AT1719" s="31">
        <v>8.3333333333333329E-2</v>
      </c>
      <c r="AU1719" s="32">
        <v>0.18806584273997989</v>
      </c>
      <c r="AV1719" s="36">
        <v>1359.68</v>
      </c>
      <c r="AW1719" s="30">
        <v>0.6048</v>
      </c>
      <c r="AX1719" s="30">
        <v>0.3952</v>
      </c>
      <c r="AY1719" s="30">
        <v>0.82799999999999996</v>
      </c>
      <c r="AZ1719" s="30">
        <v>0.15160000000000001</v>
      </c>
      <c r="BA1719" s="30">
        <v>0.30530000000000002</v>
      </c>
      <c r="BB1719" s="30">
        <v>0.26329999999999998</v>
      </c>
      <c r="BC1719" s="30">
        <v>0.40079999999999999</v>
      </c>
      <c r="BD1719" s="37">
        <v>2</v>
      </c>
      <c r="BE1719" s="29">
        <v>255</v>
      </c>
      <c r="BF1719" s="38" t="s">
        <v>4449</v>
      </c>
      <c r="BG1719" s="39">
        <v>146.88534338301201</v>
      </c>
      <c r="BH1719" s="39">
        <v>-36.1140002904583</v>
      </c>
      <c r="BI1719" s="40">
        <f t="shared" si="378"/>
        <v>67</v>
      </c>
      <c r="BJ1719" s="40">
        <f t="shared" si="379"/>
        <v>82</v>
      </c>
      <c r="BK1719" s="40">
        <f t="shared" si="380"/>
        <v>4</v>
      </c>
      <c r="BL1719" s="40">
        <f t="shared" si="381"/>
        <v>38</v>
      </c>
      <c r="BM1719" s="40">
        <f t="shared" si="382"/>
        <v>17</v>
      </c>
      <c r="BN1719" s="40">
        <f t="shared" si="383"/>
        <v>100</v>
      </c>
      <c r="BO1719" s="40">
        <f t="shared" si="384"/>
        <v>61</v>
      </c>
      <c r="BP1719" s="40">
        <f t="shared" si="385"/>
        <v>57</v>
      </c>
      <c r="BQ1719" s="41">
        <f t="shared" si="386"/>
        <v>100</v>
      </c>
      <c r="BR1719" s="40">
        <f t="shared" si="387"/>
        <v>73</v>
      </c>
      <c r="BS1719" s="41">
        <f t="shared" si="388"/>
        <v>32</v>
      </c>
      <c r="BT1719" s="41">
        <f t="shared" si="389"/>
        <v>41</v>
      </c>
      <c r="BU1719" s="41">
        <f t="shared" si="390"/>
        <v>20</v>
      </c>
      <c r="BV1719" s="41">
        <f t="shared" si="391"/>
        <v>58</v>
      </c>
    </row>
    <row r="1720" spans="2:74" x14ac:dyDescent="0.3">
      <c r="B1720" s="12" t="s">
        <v>2157</v>
      </c>
      <c r="C1720" s="12">
        <v>206071142</v>
      </c>
      <c r="D1720" s="12" t="s">
        <v>1075</v>
      </c>
      <c r="E1720" s="12" t="s">
        <v>374</v>
      </c>
      <c r="F1720" s="12" t="s">
        <v>738</v>
      </c>
      <c r="G1720" s="12" t="s">
        <v>92</v>
      </c>
      <c r="H1720" s="12" t="s">
        <v>86</v>
      </c>
      <c r="I1720" s="28">
        <v>1795000</v>
      </c>
      <c r="J1720" s="28">
        <v>1750000</v>
      </c>
      <c r="K1720" s="28">
        <v>1525000</v>
      </c>
      <c r="L1720" s="28">
        <v>1670000</v>
      </c>
      <c r="M1720" s="28">
        <v>1661000</v>
      </c>
      <c r="N1720" s="28">
        <v>1488000</v>
      </c>
      <c r="O1720" s="29">
        <v>24</v>
      </c>
      <c r="P1720" s="29">
        <v>24</v>
      </c>
      <c r="Q1720" s="29">
        <v>24</v>
      </c>
      <c r="R1720" s="28">
        <v>900</v>
      </c>
      <c r="S1720" s="28">
        <v>810</v>
      </c>
      <c r="T1720" s="30">
        <v>1.9</v>
      </c>
      <c r="U1720" s="30">
        <v>-0.10000000000000009</v>
      </c>
      <c r="V1720" s="30">
        <v>2</v>
      </c>
      <c r="W1720" s="30">
        <v>2</v>
      </c>
      <c r="X1720" s="31">
        <v>2.607242339832869E-2</v>
      </c>
      <c r="Y1720" s="30">
        <v>4.3</v>
      </c>
      <c r="Z1720" s="30">
        <v>-0.20000000000000018</v>
      </c>
      <c r="AA1720" s="30">
        <v>4.5</v>
      </c>
      <c r="AB1720" s="30">
        <v>4.4000000000000004</v>
      </c>
      <c r="AC1720" s="32">
        <v>0.36625862742544602</v>
      </c>
      <c r="AD1720" s="30">
        <v>14.047740090356315</v>
      </c>
      <c r="AE1720" s="12">
        <v>141</v>
      </c>
      <c r="AF1720" s="12">
        <v>97</v>
      </c>
      <c r="AG1720" s="12">
        <v>155</v>
      </c>
      <c r="AH1720" s="33">
        <v>2.5237449118046134</v>
      </c>
      <c r="AI1720" s="34">
        <v>1340000</v>
      </c>
      <c r="AJ1720" s="34">
        <v>1430000</v>
      </c>
      <c r="AK1720" s="34">
        <v>1435000</v>
      </c>
      <c r="AL1720" s="35">
        <v>-6.2937062937062943E-2</v>
      </c>
      <c r="AM1720" s="35">
        <v>-6.6202090592334492E-2</v>
      </c>
      <c r="AN1720" s="12">
        <v>2.4</v>
      </c>
      <c r="AO1720" s="33">
        <v>0.10000000000000009</v>
      </c>
      <c r="AP1720" s="12">
        <v>2.2999999999999998</v>
      </c>
      <c r="AQ1720" s="32">
        <v>4.7010422380691169E-2</v>
      </c>
      <c r="AR1720" s="34">
        <v>800</v>
      </c>
      <c r="AS1720" s="34">
        <v>780</v>
      </c>
      <c r="AT1720" s="31">
        <v>2.564102564102564E-2</v>
      </c>
      <c r="AU1720" s="32">
        <v>-0.28244141507726334</v>
      </c>
      <c r="AV1720" s="36">
        <v>2457.2800000000002</v>
      </c>
      <c r="AW1720" s="30">
        <v>0.49469999999999997</v>
      </c>
      <c r="AX1720" s="30">
        <v>0.50529999999999997</v>
      </c>
      <c r="AY1720" s="30">
        <v>3.1800000000000002E-2</v>
      </c>
      <c r="AZ1720" s="30">
        <v>0.36520000000000002</v>
      </c>
      <c r="BA1720" s="30">
        <v>0.18029999999999999</v>
      </c>
      <c r="BB1720" s="30">
        <v>0.20130000000000001</v>
      </c>
      <c r="BC1720" s="30">
        <v>0.58819999999999995</v>
      </c>
      <c r="BD1720" s="37">
        <v>7.5</v>
      </c>
      <c r="BE1720" s="29">
        <v>2</v>
      </c>
      <c r="BF1720" s="38" t="s">
        <v>4450</v>
      </c>
      <c r="BG1720" s="39">
        <v>144.97913951147399</v>
      </c>
      <c r="BH1720" s="39">
        <v>-37.801032848428498</v>
      </c>
      <c r="BI1720" s="40">
        <f t="shared" si="378"/>
        <v>85</v>
      </c>
      <c r="BJ1720" s="40">
        <f t="shared" si="379"/>
        <v>77</v>
      </c>
      <c r="BK1720" s="40">
        <f t="shared" si="380"/>
        <v>94</v>
      </c>
      <c r="BL1720" s="40">
        <f t="shared" si="381"/>
        <v>100</v>
      </c>
      <c r="BM1720" s="40">
        <f t="shared" si="382"/>
        <v>1</v>
      </c>
      <c r="BN1720" s="40">
        <f t="shared" si="383"/>
        <v>57</v>
      </c>
      <c r="BO1720" s="40">
        <f t="shared" si="384"/>
        <v>100</v>
      </c>
      <c r="BP1720" s="40">
        <f t="shared" si="385"/>
        <v>30</v>
      </c>
      <c r="BQ1720" s="41">
        <f t="shared" si="386"/>
        <v>38</v>
      </c>
      <c r="BR1720" s="40">
        <f t="shared" si="387"/>
        <v>10</v>
      </c>
      <c r="BS1720" s="41">
        <f t="shared" si="388"/>
        <v>23</v>
      </c>
      <c r="BT1720" s="41">
        <f t="shared" si="389"/>
        <v>46</v>
      </c>
      <c r="BU1720" s="41">
        <f t="shared" si="390"/>
        <v>75</v>
      </c>
      <c r="BV1720" s="41">
        <f t="shared" si="391"/>
        <v>58</v>
      </c>
    </row>
    <row r="1721" spans="2:74" x14ac:dyDescent="0.3">
      <c r="B1721" s="12" t="s">
        <v>2158</v>
      </c>
      <c r="C1721" s="12">
        <v>207011152</v>
      </c>
      <c r="D1721" s="12" t="s">
        <v>1583</v>
      </c>
      <c r="E1721" s="12" t="s">
        <v>736</v>
      </c>
      <c r="F1721" s="12" t="s">
        <v>738</v>
      </c>
      <c r="G1721" s="12" t="s">
        <v>92</v>
      </c>
      <c r="H1721" s="12" t="s">
        <v>86</v>
      </c>
      <c r="I1721" s="28">
        <v>2114550</v>
      </c>
      <c r="J1721" s="28">
        <v>2250000</v>
      </c>
      <c r="K1721" s="28">
        <v>2400000</v>
      </c>
      <c r="L1721" s="28">
        <v>2280000</v>
      </c>
      <c r="M1721" s="28">
        <v>2400000</v>
      </c>
      <c r="N1721" s="28">
        <v>2800000</v>
      </c>
      <c r="O1721" s="29">
        <v>26</v>
      </c>
      <c r="P1721" s="29">
        <v>26</v>
      </c>
      <c r="Q1721" s="29">
        <v>26</v>
      </c>
      <c r="R1721" s="28">
        <v>900</v>
      </c>
      <c r="S1721" s="28">
        <v>850</v>
      </c>
      <c r="T1721" s="30">
        <v>2.6</v>
      </c>
      <c r="U1721" s="30">
        <v>0.10000000000000009</v>
      </c>
      <c r="V1721" s="30">
        <v>2.5</v>
      </c>
      <c r="W1721" s="30">
        <v>2.4</v>
      </c>
      <c r="X1721" s="31">
        <v>2.2132368589061504E-2</v>
      </c>
      <c r="Y1721" s="30">
        <v>3.5</v>
      </c>
      <c r="Z1721" s="30">
        <v>-0.29999999999999982</v>
      </c>
      <c r="AA1721" s="30">
        <v>3.8</v>
      </c>
      <c r="AB1721" s="30">
        <v>3.6</v>
      </c>
      <c r="AC1721" s="32">
        <v>0.36066940241087458</v>
      </c>
      <c r="AD1721" s="30">
        <v>16.296014633929804</v>
      </c>
      <c r="AE1721" s="12">
        <v>286</v>
      </c>
      <c r="AF1721" s="12">
        <v>160</v>
      </c>
      <c r="AG1721" s="12">
        <v>363</v>
      </c>
      <c r="AH1721" s="33">
        <v>2.5392731535756154</v>
      </c>
      <c r="AI1721" s="34">
        <v>2260000</v>
      </c>
      <c r="AJ1721" s="34">
        <v>2466000</v>
      </c>
      <c r="AK1721" s="34">
        <v>2228000</v>
      </c>
      <c r="AL1721" s="35">
        <v>-8.3536090835360913E-2</v>
      </c>
      <c r="AM1721" s="35">
        <v>1.4362657091561939E-2</v>
      </c>
      <c r="AN1721" s="12">
        <v>3.3</v>
      </c>
      <c r="AO1721" s="33">
        <v>9.9999999999999645E-2</v>
      </c>
      <c r="AP1721" s="12">
        <v>3.2</v>
      </c>
      <c r="AQ1721" s="32">
        <v>4.5806451612903226E-2</v>
      </c>
      <c r="AR1721" s="34">
        <v>950</v>
      </c>
      <c r="AS1721" s="34">
        <v>890</v>
      </c>
      <c r="AT1721" s="31">
        <v>6.741573033707865E-2</v>
      </c>
      <c r="AU1721" s="32">
        <v>3.8035820491401036E-2</v>
      </c>
      <c r="AV1721" s="36">
        <v>2495.36</v>
      </c>
      <c r="AW1721" s="30">
        <v>0.59930000000000005</v>
      </c>
      <c r="AX1721" s="30">
        <v>0.4007</v>
      </c>
      <c r="AY1721" s="30">
        <v>0.31940000000000002</v>
      </c>
      <c r="AZ1721" s="30">
        <v>0.1777</v>
      </c>
      <c r="BA1721" s="30">
        <v>0.2908</v>
      </c>
      <c r="BB1721" s="30">
        <v>0.28029999999999999</v>
      </c>
      <c r="BC1721" s="30">
        <v>0.4042</v>
      </c>
      <c r="BD1721" s="37">
        <v>9.5</v>
      </c>
      <c r="BE1721" s="29">
        <v>8</v>
      </c>
      <c r="BF1721" s="38" t="s">
        <v>4451</v>
      </c>
      <c r="BG1721" s="39">
        <v>145.04960669629699</v>
      </c>
      <c r="BH1721" s="39">
        <v>-37.833686547984499</v>
      </c>
      <c r="BI1721" s="40">
        <f t="shared" si="378"/>
        <v>74</v>
      </c>
      <c r="BJ1721" s="40">
        <f t="shared" si="379"/>
        <v>62</v>
      </c>
      <c r="BK1721" s="40">
        <f t="shared" si="380"/>
        <v>93</v>
      </c>
      <c r="BL1721" s="40">
        <f t="shared" si="381"/>
        <v>87</v>
      </c>
      <c r="BM1721" s="40">
        <f t="shared" si="382"/>
        <v>1</v>
      </c>
      <c r="BN1721" s="40">
        <f t="shared" si="383"/>
        <v>56</v>
      </c>
      <c r="BO1721" s="40">
        <f t="shared" si="384"/>
        <v>100</v>
      </c>
      <c r="BP1721" s="40">
        <f t="shared" si="385"/>
        <v>54</v>
      </c>
      <c r="BQ1721" s="41">
        <f t="shared" si="386"/>
        <v>25</v>
      </c>
      <c r="BR1721" s="40">
        <f t="shared" si="387"/>
        <v>1</v>
      </c>
      <c r="BS1721" s="41">
        <f t="shared" si="388"/>
        <v>27</v>
      </c>
      <c r="BT1721" s="41">
        <f t="shared" si="389"/>
        <v>59</v>
      </c>
      <c r="BU1721" s="41">
        <f t="shared" si="390"/>
        <v>95</v>
      </c>
      <c r="BV1721" s="41">
        <f t="shared" si="391"/>
        <v>58</v>
      </c>
    </row>
    <row r="1722" spans="2:74" x14ac:dyDescent="0.3">
      <c r="B1722" s="12" t="s">
        <v>2159</v>
      </c>
      <c r="C1722" s="12">
        <v>207011519</v>
      </c>
      <c r="D1722" s="12" t="s">
        <v>1583</v>
      </c>
      <c r="E1722" s="12" t="s">
        <v>736</v>
      </c>
      <c r="F1722" s="12" t="s">
        <v>738</v>
      </c>
      <c r="G1722" s="12" t="s">
        <v>92</v>
      </c>
      <c r="H1722" s="12" t="s">
        <v>86</v>
      </c>
      <c r="I1722" s="28">
        <v>2100000</v>
      </c>
      <c r="J1722" s="28">
        <v>2280000</v>
      </c>
      <c r="K1722" s="28">
        <v>2336400</v>
      </c>
      <c r="L1722" s="28">
        <v>2500000</v>
      </c>
      <c r="M1722" s="28">
        <v>3100000</v>
      </c>
      <c r="N1722" s="28">
        <v>4760000</v>
      </c>
      <c r="O1722" s="29">
        <v>25</v>
      </c>
      <c r="P1722" s="29">
        <v>25</v>
      </c>
      <c r="Q1722" s="29">
        <v>25</v>
      </c>
      <c r="R1722" s="28">
        <v>895</v>
      </c>
      <c r="S1722" s="28">
        <v>850</v>
      </c>
      <c r="T1722" s="30">
        <v>3</v>
      </c>
      <c r="U1722" s="30">
        <v>0.5</v>
      </c>
      <c r="V1722" s="30">
        <v>2.5</v>
      </c>
      <c r="W1722" s="30">
        <v>1.8</v>
      </c>
      <c r="X1722" s="31">
        <v>2.2161904761904761E-2</v>
      </c>
      <c r="Y1722" s="30">
        <v>3.5</v>
      </c>
      <c r="Z1722" s="30">
        <v>-0.29999999999999982</v>
      </c>
      <c r="AA1722" s="30">
        <v>3.8</v>
      </c>
      <c r="AB1722" s="30">
        <v>3.4</v>
      </c>
      <c r="AC1722" s="32">
        <v>0.34743788819875771</v>
      </c>
      <c r="AD1722" s="30">
        <v>15.677257525083609</v>
      </c>
      <c r="AE1722" s="12">
        <v>286</v>
      </c>
      <c r="AF1722" s="12">
        <v>160</v>
      </c>
      <c r="AG1722" s="12">
        <v>363</v>
      </c>
      <c r="AH1722" s="33">
        <v>2.5392731535756154</v>
      </c>
      <c r="AI1722" s="34">
        <v>2260000</v>
      </c>
      <c r="AJ1722" s="34">
        <v>2466000</v>
      </c>
      <c r="AK1722" s="34">
        <v>2228000</v>
      </c>
      <c r="AL1722" s="35">
        <v>-8.3536090835360913E-2</v>
      </c>
      <c r="AM1722" s="35">
        <v>1.4362657091561939E-2</v>
      </c>
      <c r="AN1722" s="12">
        <v>3.3</v>
      </c>
      <c r="AO1722" s="33">
        <v>9.9999999999999645E-2</v>
      </c>
      <c r="AP1722" s="12">
        <v>3.2</v>
      </c>
      <c r="AQ1722" s="32">
        <v>4.5806451612903226E-2</v>
      </c>
      <c r="AR1722" s="34">
        <v>950</v>
      </c>
      <c r="AS1722" s="34">
        <v>890</v>
      </c>
      <c r="AT1722" s="31">
        <v>6.741573033707865E-2</v>
      </c>
      <c r="AU1722" s="32">
        <v>3.8035820491401036E-2</v>
      </c>
      <c r="AV1722" s="36">
        <v>2576.0000000000005</v>
      </c>
      <c r="AW1722" s="30">
        <v>0.58460000000000001</v>
      </c>
      <c r="AX1722" s="30">
        <v>0.41539999999999999</v>
      </c>
      <c r="AY1722" s="30">
        <v>0.28289999999999998</v>
      </c>
      <c r="AZ1722" s="30">
        <v>0.22359999999999999</v>
      </c>
      <c r="BA1722" s="30">
        <v>0.29670000000000002</v>
      </c>
      <c r="BB1722" s="30">
        <v>0.24909999999999999</v>
      </c>
      <c r="BC1722" s="30">
        <v>0.42749999999999999</v>
      </c>
      <c r="BD1722" s="37">
        <v>10</v>
      </c>
      <c r="BE1722" s="29">
        <v>6</v>
      </c>
      <c r="BF1722" s="38" t="s">
        <v>4452</v>
      </c>
      <c r="BG1722" s="39">
        <v>145.03037423970099</v>
      </c>
      <c r="BH1722" s="39">
        <v>-37.817947192071998</v>
      </c>
      <c r="BI1722" s="40">
        <f t="shared" si="378"/>
        <v>67</v>
      </c>
      <c r="BJ1722" s="40">
        <f t="shared" si="379"/>
        <v>62</v>
      </c>
      <c r="BK1722" s="40">
        <f t="shared" si="380"/>
        <v>93</v>
      </c>
      <c r="BL1722" s="40">
        <f t="shared" si="381"/>
        <v>87</v>
      </c>
      <c r="BM1722" s="40">
        <f t="shared" si="382"/>
        <v>1</v>
      </c>
      <c r="BN1722" s="40">
        <f t="shared" si="383"/>
        <v>56</v>
      </c>
      <c r="BO1722" s="40">
        <f t="shared" si="384"/>
        <v>100</v>
      </c>
      <c r="BP1722" s="40">
        <f t="shared" si="385"/>
        <v>55</v>
      </c>
      <c r="BQ1722" s="41">
        <f t="shared" si="386"/>
        <v>25</v>
      </c>
      <c r="BR1722" s="40">
        <f t="shared" si="387"/>
        <v>1</v>
      </c>
      <c r="BS1722" s="41">
        <f t="shared" si="388"/>
        <v>36</v>
      </c>
      <c r="BT1722" s="41">
        <f t="shared" si="389"/>
        <v>59</v>
      </c>
      <c r="BU1722" s="41">
        <f t="shared" si="390"/>
        <v>100</v>
      </c>
      <c r="BV1722" s="41">
        <f t="shared" si="391"/>
        <v>58</v>
      </c>
    </row>
    <row r="1723" spans="2:74" x14ac:dyDescent="0.3">
      <c r="B1723" s="12" t="s">
        <v>2160</v>
      </c>
      <c r="C1723" s="12">
        <v>207021425</v>
      </c>
      <c r="D1723" s="12" t="s">
        <v>955</v>
      </c>
      <c r="E1723" s="12" t="s">
        <v>736</v>
      </c>
      <c r="F1723" s="12" t="s">
        <v>738</v>
      </c>
      <c r="G1723" s="12" t="s">
        <v>92</v>
      </c>
      <c r="H1723" s="12" t="s">
        <v>86</v>
      </c>
      <c r="I1723" s="28">
        <v>1500000</v>
      </c>
      <c r="J1723" s="28">
        <v>1520000</v>
      </c>
      <c r="K1723" s="28">
        <v>1500000</v>
      </c>
      <c r="L1723" s="28">
        <v>1570000</v>
      </c>
      <c r="M1723" s="28">
        <v>1565000</v>
      </c>
      <c r="N1723" s="28">
        <v>1580000</v>
      </c>
      <c r="O1723" s="29">
        <v>27</v>
      </c>
      <c r="P1723" s="29">
        <v>26</v>
      </c>
      <c r="Q1723" s="29">
        <v>26</v>
      </c>
      <c r="R1723" s="28">
        <v>690</v>
      </c>
      <c r="S1723" s="28">
        <v>650</v>
      </c>
      <c r="T1723" s="30">
        <v>3.6</v>
      </c>
      <c r="U1723" s="30">
        <v>-0.10000000000000009</v>
      </c>
      <c r="V1723" s="30">
        <v>3.7</v>
      </c>
      <c r="W1723" s="30">
        <v>3</v>
      </c>
      <c r="X1723" s="31">
        <v>2.392E-2</v>
      </c>
      <c r="Y1723" s="30">
        <v>4.5999999999999996</v>
      </c>
      <c r="Z1723" s="30">
        <v>-0.20000000000000018</v>
      </c>
      <c r="AA1723" s="30">
        <v>4.8</v>
      </c>
      <c r="AB1723" s="30">
        <v>3.6</v>
      </c>
      <c r="AC1723" s="32">
        <v>0.37202380952380948</v>
      </c>
      <c r="AD1723" s="30">
        <v>15.552834846313104</v>
      </c>
      <c r="AE1723" s="12">
        <v>250</v>
      </c>
      <c r="AF1723" s="12">
        <v>198</v>
      </c>
      <c r="AG1723" s="12">
        <v>207</v>
      </c>
      <c r="AH1723" s="33">
        <v>3.0614754098360657</v>
      </c>
      <c r="AI1723" s="34">
        <v>1500000</v>
      </c>
      <c r="AJ1723" s="34">
        <v>1548888</v>
      </c>
      <c r="AK1723" s="34">
        <v>1486000</v>
      </c>
      <c r="AL1723" s="35">
        <v>-3.156328927591924E-2</v>
      </c>
      <c r="AM1723" s="35">
        <v>9.4212651413189772E-3</v>
      </c>
      <c r="AN1723" s="12">
        <v>3.1</v>
      </c>
      <c r="AO1723" s="33">
        <v>0.10000000000000009</v>
      </c>
      <c r="AP1723" s="12">
        <v>3</v>
      </c>
      <c r="AQ1723" s="32">
        <v>6.8539325842696633E-2</v>
      </c>
      <c r="AR1723" s="34">
        <v>750</v>
      </c>
      <c r="AS1723" s="34">
        <v>700</v>
      </c>
      <c r="AT1723" s="31">
        <v>7.1428571428571425E-2</v>
      </c>
      <c r="AU1723" s="32">
        <v>-1.5581593686331665E-2</v>
      </c>
      <c r="AV1723" s="36">
        <v>1854.7200000000003</v>
      </c>
      <c r="AW1723" s="30">
        <v>0.748</v>
      </c>
      <c r="AX1723" s="30">
        <v>0.252</v>
      </c>
      <c r="AY1723" s="30">
        <v>0.48720000000000002</v>
      </c>
      <c r="AZ1723" s="30">
        <v>0.34570000000000001</v>
      </c>
      <c r="BA1723" s="30">
        <v>0.37630000000000002</v>
      </c>
      <c r="BB1723" s="30">
        <v>0.29330000000000001</v>
      </c>
      <c r="BC1723" s="30">
        <v>0.2974</v>
      </c>
      <c r="BD1723" s="37">
        <v>7</v>
      </c>
      <c r="BE1723" s="29">
        <v>17</v>
      </c>
      <c r="BF1723" s="38" t="s">
        <v>4453</v>
      </c>
      <c r="BG1723" s="39">
        <v>145.157223554816</v>
      </c>
      <c r="BH1723" s="39">
        <v>-37.788870826550699</v>
      </c>
      <c r="BI1723" s="40">
        <f t="shared" si="378"/>
        <v>57</v>
      </c>
      <c r="BJ1723" s="40">
        <f t="shared" si="379"/>
        <v>65</v>
      </c>
      <c r="BK1723" s="40">
        <f t="shared" si="380"/>
        <v>87</v>
      </c>
      <c r="BL1723" s="40">
        <f t="shared" si="381"/>
        <v>100</v>
      </c>
      <c r="BM1723" s="40">
        <f t="shared" si="382"/>
        <v>1</v>
      </c>
      <c r="BN1723" s="40">
        <f t="shared" si="383"/>
        <v>90</v>
      </c>
      <c r="BO1723" s="40">
        <f t="shared" si="384"/>
        <v>100</v>
      </c>
      <c r="BP1723" s="40">
        <f t="shared" si="385"/>
        <v>73</v>
      </c>
      <c r="BQ1723" s="41">
        <f t="shared" si="386"/>
        <v>30</v>
      </c>
      <c r="BR1723" s="40">
        <f t="shared" si="387"/>
        <v>1</v>
      </c>
      <c r="BS1723" s="41">
        <f t="shared" si="388"/>
        <v>19</v>
      </c>
      <c r="BT1723" s="41">
        <f t="shared" si="389"/>
        <v>41</v>
      </c>
      <c r="BU1723" s="41">
        <f t="shared" si="390"/>
        <v>70</v>
      </c>
      <c r="BV1723" s="41">
        <f t="shared" si="391"/>
        <v>58</v>
      </c>
    </row>
    <row r="1724" spans="2:74" x14ac:dyDescent="0.3">
      <c r="B1724" s="12" t="s">
        <v>2161</v>
      </c>
      <c r="C1724" s="12">
        <v>207031163</v>
      </c>
      <c r="D1724" s="12" t="s">
        <v>735</v>
      </c>
      <c r="E1724" s="12" t="s">
        <v>736</v>
      </c>
      <c r="F1724" s="12" t="s">
        <v>738</v>
      </c>
      <c r="G1724" s="12" t="s">
        <v>92</v>
      </c>
      <c r="H1724" s="12" t="s">
        <v>86</v>
      </c>
      <c r="I1724" s="28">
        <v>1514240</v>
      </c>
      <c r="J1724" s="28">
        <v>1568000</v>
      </c>
      <c r="K1724" s="28">
        <v>1557479</v>
      </c>
      <c r="L1724" s="28">
        <v>1450000</v>
      </c>
      <c r="M1724" s="28">
        <v>1471000</v>
      </c>
      <c r="N1724" s="28">
        <v>1500000</v>
      </c>
      <c r="O1724" s="29">
        <v>29</v>
      </c>
      <c r="P1724" s="29">
        <v>27</v>
      </c>
      <c r="Q1724" s="29">
        <v>26</v>
      </c>
      <c r="R1724" s="28">
        <v>640</v>
      </c>
      <c r="S1724" s="28">
        <v>600</v>
      </c>
      <c r="T1724" s="30">
        <v>2.5</v>
      </c>
      <c r="U1724" s="30">
        <v>0</v>
      </c>
      <c r="V1724" s="30">
        <v>2.5</v>
      </c>
      <c r="W1724" s="30">
        <v>2.2000000000000002</v>
      </c>
      <c r="X1724" s="31">
        <v>2.197802197802198E-2</v>
      </c>
      <c r="Y1724" s="30">
        <v>3.7</v>
      </c>
      <c r="Z1724" s="30">
        <v>-0.19999999999999973</v>
      </c>
      <c r="AA1724" s="30">
        <v>3.9</v>
      </c>
      <c r="AB1724" s="30">
        <v>3.7</v>
      </c>
      <c r="AC1724" s="32">
        <v>0.39655001487062552</v>
      </c>
      <c r="AD1724" s="30">
        <v>18.043025676613464</v>
      </c>
      <c r="AE1724" s="12">
        <v>215</v>
      </c>
      <c r="AF1724" s="12">
        <v>120</v>
      </c>
      <c r="AG1724" s="12">
        <v>207</v>
      </c>
      <c r="AH1724" s="33">
        <v>2.5920000000000001</v>
      </c>
      <c r="AI1724" s="34">
        <v>1400000</v>
      </c>
      <c r="AJ1724" s="34">
        <v>1405000</v>
      </c>
      <c r="AK1724" s="34">
        <v>1380000</v>
      </c>
      <c r="AL1724" s="35">
        <v>-3.5587188612099642E-3</v>
      </c>
      <c r="AM1724" s="35">
        <v>1.4492753623188406E-2</v>
      </c>
      <c r="AN1724" s="12">
        <v>3</v>
      </c>
      <c r="AO1724" s="33">
        <v>0.10000000000000009</v>
      </c>
      <c r="AP1724" s="12">
        <v>2.9</v>
      </c>
      <c r="AQ1724" s="32">
        <v>6.1030595813204511E-2</v>
      </c>
      <c r="AR1724" s="34">
        <v>650</v>
      </c>
      <c r="AS1724" s="34">
        <v>600</v>
      </c>
      <c r="AT1724" s="31">
        <v>8.3333333333333329E-2</v>
      </c>
      <c r="AU1724" s="32">
        <v>-6.6995665912589014E-2</v>
      </c>
      <c r="AV1724" s="36">
        <v>1613.92</v>
      </c>
      <c r="AW1724" s="30">
        <v>0.60880000000000001</v>
      </c>
      <c r="AX1724" s="30">
        <v>0.39119999999999999</v>
      </c>
      <c r="AY1724" s="30">
        <v>0.37180000000000002</v>
      </c>
      <c r="AZ1724" s="30">
        <v>0.24010000000000001</v>
      </c>
      <c r="BA1724" s="30">
        <v>0.24110000000000001</v>
      </c>
      <c r="BB1724" s="30">
        <v>0.23860000000000001</v>
      </c>
      <c r="BC1724" s="30">
        <v>0.47320000000000001</v>
      </c>
      <c r="BD1724" s="37">
        <v>8.5</v>
      </c>
      <c r="BE1724" s="29">
        <v>14</v>
      </c>
      <c r="BF1724" s="38" t="s">
        <v>4454</v>
      </c>
      <c r="BG1724" s="39">
        <v>145.125880782542</v>
      </c>
      <c r="BH1724" s="39">
        <v>-37.822902874475602</v>
      </c>
      <c r="BI1724" s="40">
        <f t="shared" si="378"/>
        <v>75</v>
      </c>
      <c r="BJ1724" s="40">
        <f t="shared" si="379"/>
        <v>67</v>
      </c>
      <c r="BK1724" s="40">
        <f t="shared" si="380"/>
        <v>93</v>
      </c>
      <c r="BL1724" s="40">
        <f t="shared" si="381"/>
        <v>100</v>
      </c>
      <c r="BM1724" s="40">
        <f t="shared" si="382"/>
        <v>1</v>
      </c>
      <c r="BN1724" s="40">
        <f t="shared" si="383"/>
        <v>79</v>
      </c>
      <c r="BO1724" s="40">
        <f t="shared" si="384"/>
        <v>100</v>
      </c>
      <c r="BP1724" s="40">
        <f t="shared" si="385"/>
        <v>43</v>
      </c>
      <c r="BQ1724" s="41">
        <f t="shared" si="386"/>
        <v>24</v>
      </c>
      <c r="BR1724" s="40">
        <f t="shared" si="387"/>
        <v>1</v>
      </c>
      <c r="BS1724" s="41">
        <f t="shared" si="388"/>
        <v>3</v>
      </c>
      <c r="BT1724" s="41">
        <f t="shared" si="389"/>
        <v>55</v>
      </c>
      <c r="BU1724" s="41">
        <f t="shared" si="390"/>
        <v>85</v>
      </c>
      <c r="BV1724" s="41">
        <f t="shared" si="391"/>
        <v>58</v>
      </c>
    </row>
    <row r="1725" spans="2:74" x14ac:dyDescent="0.3">
      <c r="B1725" s="12" t="s">
        <v>2162</v>
      </c>
      <c r="C1725" s="12">
        <v>207031165</v>
      </c>
      <c r="D1725" s="12" t="s">
        <v>735</v>
      </c>
      <c r="E1725" s="12" t="s">
        <v>736</v>
      </c>
      <c r="F1725" s="12" t="s">
        <v>738</v>
      </c>
      <c r="G1725" s="12" t="s">
        <v>92</v>
      </c>
      <c r="H1725" s="12" t="s">
        <v>86</v>
      </c>
      <c r="I1725" s="28">
        <v>1350000</v>
      </c>
      <c r="J1725" s="28">
        <v>1400000</v>
      </c>
      <c r="K1725" s="28">
        <v>1599421</v>
      </c>
      <c r="L1725" s="28">
        <v>1330000</v>
      </c>
      <c r="M1725" s="28">
        <v>1350000</v>
      </c>
      <c r="N1725" s="28">
        <v>1480000</v>
      </c>
      <c r="O1725" s="29">
        <v>26</v>
      </c>
      <c r="P1725" s="29">
        <v>26</v>
      </c>
      <c r="Q1725" s="29">
        <v>26</v>
      </c>
      <c r="R1725" s="28">
        <v>650</v>
      </c>
      <c r="S1725" s="28">
        <v>600</v>
      </c>
      <c r="T1725" s="30">
        <v>3.2</v>
      </c>
      <c r="U1725" s="30">
        <v>0</v>
      </c>
      <c r="V1725" s="30">
        <v>3.2</v>
      </c>
      <c r="W1725" s="30">
        <v>2.8</v>
      </c>
      <c r="X1725" s="31">
        <v>2.5037037037037038E-2</v>
      </c>
      <c r="Y1725" s="30">
        <v>4.0999999999999996</v>
      </c>
      <c r="Z1725" s="30">
        <v>0</v>
      </c>
      <c r="AA1725" s="30">
        <v>4.0999999999999996</v>
      </c>
      <c r="AB1725" s="30">
        <v>4.7</v>
      </c>
      <c r="AC1725" s="32">
        <v>0.37107234198027034</v>
      </c>
      <c r="AD1725" s="30">
        <v>14.820936735898373</v>
      </c>
      <c r="AE1725" s="12">
        <v>215</v>
      </c>
      <c r="AF1725" s="12">
        <v>120</v>
      </c>
      <c r="AG1725" s="12">
        <v>207</v>
      </c>
      <c r="AH1725" s="33">
        <v>2.5920000000000001</v>
      </c>
      <c r="AI1725" s="34">
        <v>1400000</v>
      </c>
      <c r="AJ1725" s="34">
        <v>1405000</v>
      </c>
      <c r="AK1725" s="34">
        <v>1380000</v>
      </c>
      <c r="AL1725" s="35">
        <v>-3.5587188612099642E-3</v>
      </c>
      <c r="AM1725" s="35">
        <v>1.4492753623188406E-2</v>
      </c>
      <c r="AN1725" s="12">
        <v>3</v>
      </c>
      <c r="AO1725" s="33">
        <v>0.10000000000000009</v>
      </c>
      <c r="AP1725" s="12">
        <v>2.9</v>
      </c>
      <c r="AQ1725" s="32">
        <v>6.1030595813204511E-2</v>
      </c>
      <c r="AR1725" s="34">
        <v>650</v>
      </c>
      <c r="AS1725" s="34">
        <v>600</v>
      </c>
      <c r="AT1725" s="31">
        <v>8.3333333333333329E-2</v>
      </c>
      <c r="AU1725" s="32">
        <v>-6.6995665912589014E-2</v>
      </c>
      <c r="AV1725" s="36">
        <v>1751.68</v>
      </c>
      <c r="AW1725" s="30">
        <v>0.60509999999999997</v>
      </c>
      <c r="AX1725" s="30">
        <v>0.39489999999999997</v>
      </c>
      <c r="AY1725" s="30">
        <v>0.55320000000000003</v>
      </c>
      <c r="AZ1725" s="30">
        <v>0.31240000000000001</v>
      </c>
      <c r="BA1725" s="30">
        <v>0.29549999999999998</v>
      </c>
      <c r="BB1725" s="30">
        <v>0.25419999999999998</v>
      </c>
      <c r="BC1725" s="30">
        <v>0.38919999999999999</v>
      </c>
      <c r="BD1725" s="37">
        <v>7</v>
      </c>
      <c r="BE1725" s="29">
        <v>14</v>
      </c>
      <c r="BF1725" s="38" t="s">
        <v>4455</v>
      </c>
      <c r="BG1725" s="39">
        <v>145.11480929757701</v>
      </c>
      <c r="BH1725" s="39">
        <v>-37.846673509309099</v>
      </c>
      <c r="BI1725" s="40">
        <f t="shared" si="378"/>
        <v>64</v>
      </c>
      <c r="BJ1725" s="40">
        <f t="shared" si="379"/>
        <v>67</v>
      </c>
      <c r="BK1725" s="40">
        <f t="shared" si="380"/>
        <v>93</v>
      </c>
      <c r="BL1725" s="40">
        <f t="shared" si="381"/>
        <v>100</v>
      </c>
      <c r="BM1725" s="40">
        <f t="shared" si="382"/>
        <v>1</v>
      </c>
      <c r="BN1725" s="40">
        <f t="shared" si="383"/>
        <v>79</v>
      </c>
      <c r="BO1725" s="40">
        <f t="shared" si="384"/>
        <v>100</v>
      </c>
      <c r="BP1725" s="40">
        <f t="shared" si="385"/>
        <v>55</v>
      </c>
      <c r="BQ1725" s="41">
        <f t="shared" si="386"/>
        <v>34</v>
      </c>
      <c r="BR1725" s="40">
        <f t="shared" si="387"/>
        <v>3</v>
      </c>
      <c r="BS1725" s="41">
        <f t="shared" si="388"/>
        <v>20</v>
      </c>
      <c r="BT1725" s="41">
        <f t="shared" si="389"/>
        <v>49</v>
      </c>
      <c r="BU1725" s="41">
        <f t="shared" si="390"/>
        <v>70</v>
      </c>
      <c r="BV1725" s="41">
        <f t="shared" si="391"/>
        <v>58</v>
      </c>
    </row>
    <row r="1726" spans="2:74" x14ac:dyDescent="0.3">
      <c r="B1726" s="12" t="s">
        <v>2163</v>
      </c>
      <c r="C1726" s="12">
        <v>208011172</v>
      </c>
      <c r="D1726" s="12" t="s">
        <v>1078</v>
      </c>
      <c r="E1726" s="12" t="s">
        <v>248</v>
      </c>
      <c r="F1726" s="12" t="s">
        <v>738</v>
      </c>
      <c r="G1726" s="12" t="s">
        <v>92</v>
      </c>
      <c r="H1726" s="12" t="s">
        <v>86</v>
      </c>
      <c r="I1726" s="28">
        <v>2000000</v>
      </c>
      <c r="J1726" s="28">
        <v>2000000</v>
      </c>
      <c r="K1726" s="28">
        <v>2052000</v>
      </c>
      <c r="L1726" s="28">
        <v>1851000</v>
      </c>
      <c r="M1726" s="28">
        <v>1668800</v>
      </c>
      <c r="N1726" s="28">
        <v>1720000</v>
      </c>
      <c r="O1726" s="29">
        <v>25</v>
      </c>
      <c r="P1726" s="29">
        <v>25</v>
      </c>
      <c r="Q1726" s="29">
        <v>25</v>
      </c>
      <c r="R1726" s="28">
        <v>980</v>
      </c>
      <c r="S1726" s="28">
        <v>925</v>
      </c>
      <c r="T1726" s="30">
        <v>3.1</v>
      </c>
      <c r="U1726" s="30">
        <v>-0.10000000000000009</v>
      </c>
      <c r="V1726" s="30">
        <v>3.2</v>
      </c>
      <c r="W1726" s="30">
        <v>2.6</v>
      </c>
      <c r="X1726" s="31">
        <v>2.5479999999999999E-2</v>
      </c>
      <c r="Y1726" s="30">
        <v>3.4</v>
      </c>
      <c r="Z1726" s="30">
        <v>-0.30000000000000027</v>
      </c>
      <c r="AA1726" s="30">
        <v>3.7</v>
      </c>
      <c r="AB1726" s="30">
        <v>3</v>
      </c>
      <c r="AC1726" s="32">
        <v>0.36231884057971014</v>
      </c>
      <c r="AD1726" s="30">
        <v>14.219734716629127</v>
      </c>
      <c r="AE1726" s="12">
        <v>273</v>
      </c>
      <c r="AF1726" s="12">
        <v>154</v>
      </c>
      <c r="AG1726" s="12">
        <v>253</v>
      </c>
      <c r="AH1726" s="33">
        <v>3.2790028763183123</v>
      </c>
      <c r="AI1726" s="34">
        <v>1850000</v>
      </c>
      <c r="AJ1726" s="34">
        <v>1907000</v>
      </c>
      <c r="AK1726" s="34">
        <v>1910000</v>
      </c>
      <c r="AL1726" s="35">
        <v>-2.9889879391714735E-2</v>
      </c>
      <c r="AM1726" s="35">
        <v>-3.1413612565445025E-2</v>
      </c>
      <c r="AN1726" s="12">
        <v>3.1</v>
      </c>
      <c r="AO1726" s="33">
        <v>0.20000000000000018</v>
      </c>
      <c r="AP1726" s="12">
        <v>2.9</v>
      </c>
      <c r="AQ1726" s="32">
        <v>4.8594377510040157E-2</v>
      </c>
      <c r="AR1726" s="34">
        <v>1100</v>
      </c>
      <c r="AS1726" s="34">
        <v>1000</v>
      </c>
      <c r="AT1726" s="31">
        <v>0.1</v>
      </c>
      <c r="AU1726" s="32">
        <v>-6.6794662136254068E-2</v>
      </c>
      <c r="AV1726" s="36">
        <v>2704.8</v>
      </c>
      <c r="AW1726" s="30">
        <v>0.71379999999999999</v>
      </c>
      <c r="AX1726" s="30">
        <v>0.28620000000000001</v>
      </c>
      <c r="AY1726" s="30">
        <v>0.60899999999999999</v>
      </c>
      <c r="AZ1726" s="30">
        <v>0.2165</v>
      </c>
      <c r="BA1726" s="30">
        <v>0.37090000000000001</v>
      </c>
      <c r="BB1726" s="30">
        <v>0.34329999999999999</v>
      </c>
      <c r="BC1726" s="30">
        <v>0.25900000000000001</v>
      </c>
      <c r="BD1726" s="37">
        <v>6</v>
      </c>
      <c r="BE1726" s="29">
        <v>14</v>
      </c>
      <c r="BF1726" s="38" t="s">
        <v>4456</v>
      </c>
      <c r="BG1726" s="39">
        <v>145.01548647892901</v>
      </c>
      <c r="BH1726" s="39">
        <v>-37.935420026790098</v>
      </c>
      <c r="BI1726" s="40">
        <f t="shared" si="378"/>
        <v>65</v>
      </c>
      <c r="BJ1726" s="40">
        <f t="shared" si="379"/>
        <v>65</v>
      </c>
      <c r="BK1726" s="40">
        <f t="shared" si="380"/>
        <v>84</v>
      </c>
      <c r="BL1726" s="40">
        <f t="shared" si="381"/>
        <v>100</v>
      </c>
      <c r="BM1726" s="40">
        <f t="shared" si="382"/>
        <v>1</v>
      </c>
      <c r="BN1726" s="40">
        <f t="shared" si="383"/>
        <v>60</v>
      </c>
      <c r="BO1726" s="40">
        <f t="shared" si="384"/>
        <v>100</v>
      </c>
      <c r="BP1726" s="40">
        <f t="shared" si="385"/>
        <v>72</v>
      </c>
      <c r="BQ1726" s="41">
        <f t="shared" si="386"/>
        <v>36</v>
      </c>
      <c r="BR1726" s="40">
        <f t="shared" si="387"/>
        <v>9</v>
      </c>
      <c r="BS1726" s="41">
        <f t="shared" si="388"/>
        <v>26</v>
      </c>
      <c r="BT1726" s="41">
        <f t="shared" si="389"/>
        <v>60</v>
      </c>
      <c r="BU1726" s="41">
        <f t="shared" si="390"/>
        <v>60</v>
      </c>
      <c r="BV1726" s="41">
        <f t="shared" si="391"/>
        <v>58</v>
      </c>
    </row>
    <row r="1727" spans="2:74" x14ac:dyDescent="0.3">
      <c r="B1727" s="12" t="s">
        <v>2164</v>
      </c>
      <c r="C1727" s="12">
        <v>208041194</v>
      </c>
      <c r="D1727" s="12" t="s">
        <v>1832</v>
      </c>
      <c r="E1727" s="12" t="s">
        <v>248</v>
      </c>
      <c r="F1727" s="12" t="s">
        <v>738</v>
      </c>
      <c r="G1727" s="12" t="s">
        <v>92</v>
      </c>
      <c r="H1727" s="12" t="s">
        <v>86</v>
      </c>
      <c r="I1727" s="28">
        <v>2600000</v>
      </c>
      <c r="J1727" s="28">
        <v>2550000</v>
      </c>
      <c r="K1727" s="28">
        <v>2795000</v>
      </c>
      <c r="L1727" s="28">
        <v>2085000</v>
      </c>
      <c r="M1727" s="28">
        <v>2015000</v>
      </c>
      <c r="N1727" s="28">
        <v>2800000</v>
      </c>
      <c r="O1727" s="29">
        <v>25</v>
      </c>
      <c r="P1727" s="29">
        <v>25</v>
      </c>
      <c r="Q1727" s="29">
        <v>25</v>
      </c>
      <c r="R1727" s="28">
        <v>1100</v>
      </c>
      <c r="S1727" s="28">
        <v>995</v>
      </c>
      <c r="T1727" s="30">
        <v>2.9</v>
      </c>
      <c r="U1727" s="30">
        <v>0</v>
      </c>
      <c r="V1727" s="30">
        <v>2.9</v>
      </c>
      <c r="W1727" s="30">
        <v>2.8</v>
      </c>
      <c r="X1727" s="31">
        <v>2.1999999999999999E-2</v>
      </c>
      <c r="Y1727" s="30">
        <v>2.8</v>
      </c>
      <c r="Z1727" s="30">
        <v>-0.20000000000000018</v>
      </c>
      <c r="AA1727" s="30">
        <v>3</v>
      </c>
      <c r="AB1727" s="30">
        <v>3.2</v>
      </c>
      <c r="AC1727" s="32">
        <v>0.41545806139714764</v>
      </c>
      <c r="AD1727" s="30">
        <v>18.884457336233982</v>
      </c>
      <c r="AE1727" s="12">
        <v>72</v>
      </c>
      <c r="AF1727" s="12">
        <v>48</v>
      </c>
      <c r="AG1727" s="12">
        <v>76</v>
      </c>
      <c r="AH1727" s="33">
        <v>2.9918699186991868</v>
      </c>
      <c r="AI1727" s="34">
        <v>2000000</v>
      </c>
      <c r="AJ1727" s="34">
        <v>2115000</v>
      </c>
      <c r="AK1727" s="34">
        <v>1750000</v>
      </c>
      <c r="AL1727" s="35">
        <v>-5.4373522458628844E-2</v>
      </c>
      <c r="AM1727" s="35">
        <v>0.14285714285714285</v>
      </c>
      <c r="AN1727" s="12">
        <v>2.8</v>
      </c>
      <c r="AO1727" s="33">
        <v>0.39999999999999991</v>
      </c>
      <c r="AP1727" s="12">
        <v>2.4</v>
      </c>
      <c r="AQ1727" s="32">
        <v>3.9860139860139858E-2</v>
      </c>
      <c r="AR1727" s="34">
        <v>900</v>
      </c>
      <c r="AS1727" s="34">
        <v>875</v>
      </c>
      <c r="AT1727" s="31">
        <v>2.8571428571428571E-2</v>
      </c>
      <c r="AU1727" s="32">
        <v>-0.22041306041529651</v>
      </c>
      <c r="AV1727" s="36">
        <v>2647.6800000000003</v>
      </c>
      <c r="AW1727" s="30">
        <v>0.62480000000000002</v>
      </c>
      <c r="AX1727" s="30">
        <v>0.37519999999999998</v>
      </c>
      <c r="AY1727" s="30">
        <v>0.39169999999999999</v>
      </c>
      <c r="AZ1727" s="30">
        <v>0.1757</v>
      </c>
      <c r="BA1727" s="30">
        <v>0.35799999999999998</v>
      </c>
      <c r="BB1727" s="30">
        <v>0.29480000000000001</v>
      </c>
      <c r="BC1727" s="30">
        <v>0.31769999999999998</v>
      </c>
      <c r="BD1727" s="37">
        <v>10</v>
      </c>
      <c r="BE1727" s="29">
        <v>9</v>
      </c>
      <c r="BF1727" s="38" t="s">
        <v>4457</v>
      </c>
      <c r="BG1727" s="39">
        <v>145.04457374333299</v>
      </c>
      <c r="BH1727" s="39">
        <v>-37.856494949308797</v>
      </c>
      <c r="BI1727" s="40">
        <f t="shared" si="378"/>
        <v>69</v>
      </c>
      <c r="BJ1727" s="40">
        <f t="shared" si="379"/>
        <v>70</v>
      </c>
      <c r="BK1727" s="40">
        <f t="shared" si="380"/>
        <v>88</v>
      </c>
      <c r="BL1727" s="40">
        <f t="shared" si="381"/>
        <v>100</v>
      </c>
      <c r="BM1727" s="40">
        <f t="shared" si="382"/>
        <v>1</v>
      </c>
      <c r="BN1727" s="40">
        <f t="shared" si="383"/>
        <v>46</v>
      </c>
      <c r="BO1727" s="40">
        <f t="shared" si="384"/>
        <v>100</v>
      </c>
      <c r="BP1727" s="40">
        <f t="shared" si="385"/>
        <v>69</v>
      </c>
      <c r="BQ1727" s="41">
        <f t="shared" si="386"/>
        <v>24</v>
      </c>
      <c r="BR1727" s="40">
        <f t="shared" si="387"/>
        <v>1</v>
      </c>
      <c r="BS1727" s="41">
        <f t="shared" si="388"/>
        <v>1</v>
      </c>
      <c r="BT1727" s="41">
        <f t="shared" si="389"/>
        <v>70</v>
      </c>
      <c r="BU1727" s="41">
        <f t="shared" si="390"/>
        <v>100</v>
      </c>
      <c r="BV1727" s="41">
        <f t="shared" si="391"/>
        <v>58</v>
      </c>
    </row>
    <row r="1728" spans="2:74" x14ac:dyDescent="0.3">
      <c r="B1728" s="12" t="s">
        <v>2165</v>
      </c>
      <c r="C1728" s="12">
        <v>212011546</v>
      </c>
      <c r="D1728" s="12" t="s">
        <v>529</v>
      </c>
      <c r="E1728" s="12" t="s">
        <v>163</v>
      </c>
      <c r="F1728" s="12" t="s">
        <v>738</v>
      </c>
      <c r="G1728" s="12" t="s">
        <v>92</v>
      </c>
      <c r="H1728" s="12" t="s">
        <v>86</v>
      </c>
      <c r="I1728" s="28">
        <v>749940</v>
      </c>
      <c r="J1728" s="28">
        <v>750000</v>
      </c>
      <c r="K1728" s="28">
        <v>739900</v>
      </c>
      <c r="L1728" s="28">
        <v>771500</v>
      </c>
      <c r="M1728" s="28">
        <v>775000</v>
      </c>
      <c r="N1728" s="28">
        <v>765000</v>
      </c>
      <c r="O1728" s="29">
        <v>35</v>
      </c>
      <c r="P1728" s="29">
        <v>34</v>
      </c>
      <c r="Q1728" s="29">
        <v>31</v>
      </c>
      <c r="R1728" s="28">
        <v>595</v>
      </c>
      <c r="S1728" s="28">
        <v>535</v>
      </c>
      <c r="T1728" s="30">
        <v>4.3</v>
      </c>
      <c r="U1728" s="30">
        <v>9.9999999999999645E-2</v>
      </c>
      <c r="V1728" s="30">
        <v>4.2</v>
      </c>
      <c r="W1728" s="30">
        <v>3.8</v>
      </c>
      <c r="X1728" s="31">
        <v>4.1256633864042457E-2</v>
      </c>
      <c r="Y1728" s="30">
        <v>8.5</v>
      </c>
      <c r="Z1728" s="30">
        <v>9.9999999999999645E-2</v>
      </c>
      <c r="AA1728" s="30">
        <v>8.4</v>
      </c>
      <c r="AB1728" s="30">
        <v>7.8</v>
      </c>
      <c r="AC1728" s="32">
        <v>0.24755358807082942</v>
      </c>
      <c r="AD1728" s="30">
        <v>6.000334125334124</v>
      </c>
      <c r="AE1728" s="12">
        <v>965</v>
      </c>
      <c r="AF1728" s="12">
        <v>891</v>
      </c>
      <c r="AG1728" s="12">
        <v>530</v>
      </c>
      <c r="AH1728" s="33">
        <v>6.8809667673716017</v>
      </c>
      <c r="AI1728" s="34">
        <v>705000</v>
      </c>
      <c r="AJ1728" s="34">
        <v>695000</v>
      </c>
      <c r="AK1728" s="34">
        <v>700000</v>
      </c>
      <c r="AL1728" s="35">
        <v>1.4388489208633094E-2</v>
      </c>
      <c r="AM1728" s="35">
        <v>7.1428571428571426E-3</v>
      </c>
      <c r="AN1728" s="12">
        <v>3.9</v>
      </c>
      <c r="AO1728" s="33">
        <v>0.19999999999999973</v>
      </c>
      <c r="AP1728" s="12">
        <v>3.7</v>
      </c>
      <c r="AQ1728" s="32">
        <v>3.7695312500000001E-2</v>
      </c>
      <c r="AR1728" s="34">
        <v>575</v>
      </c>
      <c r="AS1728" s="34">
        <v>520</v>
      </c>
      <c r="AT1728" s="31">
        <v>0.10576923076923077</v>
      </c>
      <c r="AU1728" s="32">
        <v>-0.37026483455400133</v>
      </c>
      <c r="AV1728" s="36">
        <v>2403.5200000000004</v>
      </c>
      <c r="AW1728" s="30">
        <v>0.81269999999999998</v>
      </c>
      <c r="AX1728" s="30">
        <v>0.18729999999999999</v>
      </c>
      <c r="AY1728" s="30">
        <v>0.9234</v>
      </c>
      <c r="AZ1728" s="30">
        <v>6.4899999999999999E-2</v>
      </c>
      <c r="BA1728" s="30">
        <v>0.1898</v>
      </c>
      <c r="BB1728" s="30">
        <v>0.5413</v>
      </c>
      <c r="BC1728" s="30">
        <v>0.25219999999999998</v>
      </c>
      <c r="BD1728" s="37">
        <v>6</v>
      </c>
      <c r="BE1728" s="29">
        <v>46</v>
      </c>
      <c r="BF1728" s="38" t="s">
        <v>4458</v>
      </c>
      <c r="BG1728" s="39">
        <v>145.395689053485</v>
      </c>
      <c r="BH1728" s="39">
        <v>-38.039627983747003</v>
      </c>
      <c r="BI1728" s="40">
        <f t="shared" si="378"/>
        <v>46</v>
      </c>
      <c r="BJ1728" s="40">
        <f t="shared" si="379"/>
        <v>52</v>
      </c>
      <c r="BK1728" s="40">
        <f t="shared" si="380"/>
        <v>40</v>
      </c>
      <c r="BL1728" s="40">
        <f t="shared" si="381"/>
        <v>100</v>
      </c>
      <c r="BM1728" s="40">
        <f t="shared" si="382"/>
        <v>8</v>
      </c>
      <c r="BN1728" s="40">
        <f t="shared" si="383"/>
        <v>43</v>
      </c>
      <c r="BO1728" s="40">
        <f t="shared" si="384"/>
        <v>100</v>
      </c>
      <c r="BP1728" s="40">
        <f t="shared" si="385"/>
        <v>32</v>
      </c>
      <c r="BQ1728" s="41">
        <f t="shared" si="386"/>
        <v>88</v>
      </c>
      <c r="BR1728" s="40">
        <f t="shared" si="387"/>
        <v>90</v>
      </c>
      <c r="BS1728" s="41">
        <f t="shared" si="388"/>
        <v>100</v>
      </c>
      <c r="BT1728" s="41">
        <f t="shared" si="389"/>
        <v>1</v>
      </c>
      <c r="BU1728" s="41">
        <f t="shared" si="390"/>
        <v>60</v>
      </c>
      <c r="BV1728" s="41">
        <f t="shared" si="391"/>
        <v>58</v>
      </c>
    </row>
    <row r="1729" spans="2:74" x14ac:dyDescent="0.3">
      <c r="B1729" s="12" t="s">
        <v>2166</v>
      </c>
      <c r="C1729" s="12">
        <v>301021551</v>
      </c>
      <c r="D1729" s="12" t="s">
        <v>763</v>
      </c>
      <c r="E1729" s="12" t="s">
        <v>658</v>
      </c>
      <c r="F1729" s="12" t="s">
        <v>2711</v>
      </c>
      <c r="G1729" s="12" t="s">
        <v>102</v>
      </c>
      <c r="H1729" s="12" t="s">
        <v>86</v>
      </c>
      <c r="I1729" s="28">
        <v>484120</v>
      </c>
      <c r="J1729" s="28">
        <v>465000</v>
      </c>
      <c r="K1729" s="28">
        <v>418000</v>
      </c>
      <c r="L1729" s="28">
        <v>373000</v>
      </c>
      <c r="M1729" s="28">
        <v>355000</v>
      </c>
      <c r="N1729" s="28">
        <v>279950</v>
      </c>
      <c r="O1729" s="29">
        <v>93</v>
      </c>
      <c r="P1729" s="29">
        <v>100</v>
      </c>
      <c r="Q1729" s="29">
        <v>97</v>
      </c>
      <c r="R1729" s="28">
        <v>440</v>
      </c>
      <c r="S1729" s="28">
        <v>400</v>
      </c>
      <c r="T1729" s="30">
        <v>4.8</v>
      </c>
      <c r="U1729" s="30">
        <v>-0.10000000000000053</v>
      </c>
      <c r="V1729" s="30">
        <v>4.9000000000000004</v>
      </c>
      <c r="W1729" s="30">
        <v>4</v>
      </c>
      <c r="X1729" s="31">
        <v>4.7261009667024706E-2</v>
      </c>
      <c r="Y1729" s="30">
        <v>2.4</v>
      </c>
      <c r="Z1729" s="30">
        <v>-0.20000000000000018</v>
      </c>
      <c r="AA1729" s="30">
        <v>2.6</v>
      </c>
      <c r="AB1729" s="30">
        <v>2.6</v>
      </c>
      <c r="AC1729" s="32">
        <v>0.5162380326637882</v>
      </c>
      <c r="AD1729" s="30">
        <v>10.923127463863338</v>
      </c>
      <c r="AE1729" s="12">
        <v>672</v>
      </c>
      <c r="AF1729" s="12">
        <v>605</v>
      </c>
      <c r="AG1729" s="12">
        <v>632</v>
      </c>
      <c r="AH1729" s="33">
        <v>4.48381601362862</v>
      </c>
      <c r="AI1729" s="34">
        <v>900000</v>
      </c>
      <c r="AJ1729" s="34">
        <v>810000</v>
      </c>
      <c r="AK1729" s="34">
        <v>800000</v>
      </c>
      <c r="AL1729" s="35">
        <v>0.1111111111111111</v>
      </c>
      <c r="AM1729" s="35">
        <v>0.125</v>
      </c>
      <c r="AN1729" s="12">
        <v>3.9</v>
      </c>
      <c r="AO1729" s="33">
        <v>0.5</v>
      </c>
      <c r="AP1729" s="12">
        <v>3.4</v>
      </c>
      <c r="AQ1729" s="32">
        <v>8.4049079754601227E-2</v>
      </c>
      <c r="AR1729" s="34">
        <v>695</v>
      </c>
      <c r="AS1729" s="34">
        <v>650</v>
      </c>
      <c r="AT1729" s="31">
        <v>6.9230769230769235E-2</v>
      </c>
      <c r="AU1729" s="32">
        <v>0.33733136299897465</v>
      </c>
      <c r="AV1729" s="36">
        <v>852.32</v>
      </c>
      <c r="AW1729" s="30">
        <v>0.53600000000000003</v>
      </c>
      <c r="AX1729" s="30">
        <v>0.46400000000000002</v>
      </c>
      <c r="AY1729" s="30">
        <v>0.99170000000000003</v>
      </c>
      <c r="AZ1729" s="30">
        <v>0</v>
      </c>
      <c r="BA1729" s="30">
        <v>0.50629999999999997</v>
      </c>
      <c r="BB1729" s="30">
        <v>0.22339999999999999</v>
      </c>
      <c r="BC1729" s="30">
        <v>0.22950000000000001</v>
      </c>
      <c r="BD1729" s="37">
        <v>1</v>
      </c>
      <c r="BE1729" s="29">
        <v>38</v>
      </c>
      <c r="BF1729" s="38" t="s">
        <v>4459</v>
      </c>
      <c r="BG1729" s="39">
        <v>153.32833239288399</v>
      </c>
      <c r="BH1729" s="39">
        <v>-27.684736238108599</v>
      </c>
      <c r="BI1729" s="40">
        <f t="shared" si="378"/>
        <v>37</v>
      </c>
      <c r="BJ1729" s="40">
        <f t="shared" si="379"/>
        <v>52</v>
      </c>
      <c r="BK1729" s="40">
        <f t="shared" si="380"/>
        <v>69</v>
      </c>
      <c r="BL1729" s="40">
        <f t="shared" si="381"/>
        <v>1</v>
      </c>
      <c r="BM1729" s="40">
        <f t="shared" si="382"/>
        <v>56</v>
      </c>
      <c r="BN1729" s="40">
        <f t="shared" si="383"/>
        <v>100</v>
      </c>
      <c r="BO1729" s="40">
        <f t="shared" si="384"/>
        <v>100</v>
      </c>
      <c r="BP1729" s="40">
        <f t="shared" si="385"/>
        <v>100</v>
      </c>
      <c r="BQ1729" s="41">
        <f t="shared" si="386"/>
        <v>100</v>
      </c>
      <c r="BR1729" s="40">
        <f t="shared" si="387"/>
        <v>41</v>
      </c>
      <c r="BS1729" s="41">
        <f t="shared" si="388"/>
        <v>1</v>
      </c>
      <c r="BT1729" s="41">
        <f t="shared" si="389"/>
        <v>77</v>
      </c>
      <c r="BU1729" s="41">
        <f t="shared" si="390"/>
        <v>10</v>
      </c>
      <c r="BV1729" s="41">
        <f t="shared" si="391"/>
        <v>58</v>
      </c>
    </row>
    <row r="1730" spans="2:74" x14ac:dyDescent="0.3">
      <c r="B1730" s="12" t="s">
        <v>2167</v>
      </c>
      <c r="C1730" s="12">
        <v>303011050</v>
      </c>
      <c r="D1730" s="12" t="s">
        <v>1361</v>
      </c>
      <c r="E1730" s="12" t="s">
        <v>875</v>
      </c>
      <c r="F1730" s="12" t="s">
        <v>2813</v>
      </c>
      <c r="G1730" s="12" t="s">
        <v>102</v>
      </c>
      <c r="H1730" s="12" t="s">
        <v>86</v>
      </c>
      <c r="I1730" s="28">
        <v>1350000</v>
      </c>
      <c r="J1730" s="28">
        <v>1250000</v>
      </c>
      <c r="K1730" s="28">
        <v>1151400</v>
      </c>
      <c r="L1730" s="28">
        <v>1250000</v>
      </c>
      <c r="M1730" s="28">
        <v>1230000</v>
      </c>
      <c r="N1730" s="28">
        <v>1120000</v>
      </c>
      <c r="O1730" s="29">
        <v>21</v>
      </c>
      <c r="P1730" s="29">
        <v>23</v>
      </c>
      <c r="Q1730" s="29">
        <v>25</v>
      </c>
      <c r="R1730" s="28">
        <v>700</v>
      </c>
      <c r="S1730" s="28">
        <v>650</v>
      </c>
      <c r="T1730" s="30">
        <v>2.2000000000000002</v>
      </c>
      <c r="U1730" s="30">
        <v>-9.9999999999999645E-2</v>
      </c>
      <c r="V1730" s="30">
        <v>2.2999999999999998</v>
      </c>
      <c r="W1730" s="30">
        <v>2.8</v>
      </c>
      <c r="X1730" s="31">
        <v>2.6962962962962963E-2</v>
      </c>
      <c r="Y1730" s="30">
        <v>5.3</v>
      </c>
      <c r="Z1730" s="30">
        <v>-0.40000000000000036</v>
      </c>
      <c r="AA1730" s="30">
        <v>5.7</v>
      </c>
      <c r="AB1730" s="30">
        <v>4.9000000000000004</v>
      </c>
      <c r="AC1730" s="32">
        <v>0.31359759157049671</v>
      </c>
      <c r="AD1730" s="30">
        <v>11.630679907147542</v>
      </c>
      <c r="AE1730" s="12">
        <v>172</v>
      </c>
      <c r="AF1730" s="12">
        <v>81</v>
      </c>
      <c r="AG1730" s="12">
        <v>114</v>
      </c>
      <c r="AH1730" s="33">
        <v>3.0779896013864816</v>
      </c>
      <c r="AI1730" s="34">
        <v>1495000</v>
      </c>
      <c r="AJ1730" s="34">
        <v>1326666</v>
      </c>
      <c r="AK1730" s="34">
        <v>1200000</v>
      </c>
      <c r="AL1730" s="35">
        <v>0.12688498838441628</v>
      </c>
      <c r="AM1730" s="35">
        <v>0.24583333333333332</v>
      </c>
      <c r="AN1730" s="12">
        <v>2.9</v>
      </c>
      <c r="AO1730" s="33">
        <v>-0.20000000000000018</v>
      </c>
      <c r="AP1730" s="12">
        <v>3.1</v>
      </c>
      <c r="AQ1730" s="32">
        <v>0.13017705927636641</v>
      </c>
      <c r="AR1730" s="34">
        <v>790</v>
      </c>
      <c r="AS1730" s="34">
        <v>750</v>
      </c>
      <c r="AT1730" s="31">
        <v>5.3333333333333337E-2</v>
      </c>
      <c r="AU1730" s="32">
        <v>0.39625720396904307</v>
      </c>
      <c r="AV1730" s="36">
        <v>2232.1600000000003</v>
      </c>
      <c r="AW1730" s="30">
        <v>0.67689999999999995</v>
      </c>
      <c r="AX1730" s="30">
        <v>0.3231</v>
      </c>
      <c r="AY1730" s="30">
        <v>0.53590000000000004</v>
      </c>
      <c r="AZ1730" s="30">
        <v>0.4052</v>
      </c>
      <c r="BA1730" s="30">
        <v>0.2281</v>
      </c>
      <c r="BB1730" s="30">
        <v>0.34239999999999998</v>
      </c>
      <c r="BC1730" s="30">
        <v>0.41060000000000002</v>
      </c>
      <c r="BD1730" s="37">
        <v>4</v>
      </c>
      <c r="BE1730" s="29">
        <v>7</v>
      </c>
      <c r="BF1730" s="38" t="s">
        <v>4460</v>
      </c>
      <c r="BG1730" s="39">
        <v>153.09287951294101</v>
      </c>
      <c r="BH1730" s="39">
        <v>-27.5051339313816</v>
      </c>
      <c r="BI1730" s="40">
        <f t="shared" si="378"/>
        <v>80</v>
      </c>
      <c r="BJ1730" s="40">
        <f t="shared" si="379"/>
        <v>69</v>
      </c>
      <c r="BK1730" s="40">
        <f t="shared" si="380"/>
        <v>87</v>
      </c>
      <c r="BL1730" s="40">
        <f t="shared" si="381"/>
        <v>1</v>
      </c>
      <c r="BM1730" s="40">
        <f t="shared" si="382"/>
        <v>64</v>
      </c>
      <c r="BN1730" s="40">
        <f t="shared" si="383"/>
        <v>100</v>
      </c>
      <c r="BO1730" s="40">
        <f t="shared" si="384"/>
        <v>100</v>
      </c>
      <c r="BP1730" s="40">
        <f t="shared" si="385"/>
        <v>40</v>
      </c>
      <c r="BQ1730" s="41">
        <f t="shared" si="386"/>
        <v>40</v>
      </c>
      <c r="BR1730" s="40">
        <f t="shared" si="387"/>
        <v>34</v>
      </c>
      <c r="BS1730" s="41">
        <f t="shared" si="388"/>
        <v>58</v>
      </c>
      <c r="BT1730" s="41">
        <f t="shared" si="389"/>
        <v>29</v>
      </c>
      <c r="BU1730" s="41">
        <f t="shared" si="390"/>
        <v>40</v>
      </c>
      <c r="BV1730" s="41">
        <f t="shared" si="391"/>
        <v>58</v>
      </c>
    </row>
    <row r="1731" spans="2:74" x14ac:dyDescent="0.3">
      <c r="B1731" s="12" t="s">
        <v>2168</v>
      </c>
      <c r="C1731" s="12">
        <v>305021114</v>
      </c>
      <c r="D1731" s="12" t="s">
        <v>1497</v>
      </c>
      <c r="E1731" s="12" t="s">
        <v>983</v>
      </c>
      <c r="F1731" s="12" t="s">
        <v>2813</v>
      </c>
      <c r="G1731" s="12" t="s">
        <v>102</v>
      </c>
      <c r="H1731" s="12" t="s">
        <v>86</v>
      </c>
      <c r="I1731" s="28">
        <v>2091000</v>
      </c>
      <c r="J1731" s="28">
        <v>1967300</v>
      </c>
      <c r="K1731" s="28">
        <v>1880000</v>
      </c>
      <c r="L1731" s="28">
        <v>2050000</v>
      </c>
      <c r="M1731" s="28">
        <v>2050000</v>
      </c>
      <c r="N1731" s="28">
        <v>1880000</v>
      </c>
      <c r="O1731" s="29">
        <v>25</v>
      </c>
      <c r="P1731" s="29">
        <v>25</v>
      </c>
      <c r="Q1731" s="29">
        <v>29</v>
      </c>
      <c r="R1731" s="28">
        <v>1150</v>
      </c>
      <c r="S1731" s="28">
        <v>995</v>
      </c>
      <c r="T1731" s="30">
        <v>3.2</v>
      </c>
      <c r="U1731" s="30">
        <v>0.10000000000000009</v>
      </c>
      <c r="V1731" s="30">
        <v>3.1</v>
      </c>
      <c r="W1731" s="30">
        <v>4</v>
      </c>
      <c r="X1731" s="31">
        <v>2.8598756575801052E-2</v>
      </c>
      <c r="Y1731" s="30">
        <v>5.2</v>
      </c>
      <c r="Z1731" s="30">
        <v>-0.79999999999999982</v>
      </c>
      <c r="AA1731" s="30">
        <v>6</v>
      </c>
      <c r="AB1731" s="30">
        <v>6.3</v>
      </c>
      <c r="AC1731" s="32">
        <v>0.35801454473002586</v>
      </c>
      <c r="AD1731" s="30">
        <v>12.518535334957928</v>
      </c>
      <c r="AE1731" s="12">
        <v>113</v>
      </c>
      <c r="AF1731" s="12">
        <v>82</v>
      </c>
      <c r="AG1731" s="12">
        <v>91</v>
      </c>
      <c r="AH1731" s="33">
        <v>2.767395626242545</v>
      </c>
      <c r="AI1731" s="34">
        <v>1710000</v>
      </c>
      <c r="AJ1731" s="34">
        <v>1550000</v>
      </c>
      <c r="AK1731" s="34">
        <v>1485000</v>
      </c>
      <c r="AL1731" s="35">
        <v>0.1032258064516129</v>
      </c>
      <c r="AM1731" s="35">
        <v>0.15151515151515152</v>
      </c>
      <c r="AN1731" s="12">
        <v>3.1</v>
      </c>
      <c r="AO1731" s="33">
        <v>0.20000000000000018</v>
      </c>
      <c r="AP1731" s="12">
        <v>2.9</v>
      </c>
      <c r="AQ1731" s="32">
        <v>0.12769640479360853</v>
      </c>
      <c r="AR1731" s="34">
        <v>850</v>
      </c>
      <c r="AS1731" s="34">
        <v>790</v>
      </c>
      <c r="AT1731" s="31">
        <v>7.5949367088607597E-2</v>
      </c>
      <c r="AU1731" s="32">
        <v>0.42507774262635656</v>
      </c>
      <c r="AV1731" s="36">
        <v>3212.1600000000003</v>
      </c>
      <c r="AW1731" s="30">
        <v>0.71319999999999995</v>
      </c>
      <c r="AX1731" s="30">
        <v>0.2868</v>
      </c>
      <c r="AY1731" s="30">
        <v>0.46179999999999999</v>
      </c>
      <c r="AZ1731" s="30">
        <v>0.14860000000000001</v>
      </c>
      <c r="BA1731" s="30">
        <v>0.27739999999999998</v>
      </c>
      <c r="BB1731" s="30">
        <v>0.34439999999999998</v>
      </c>
      <c r="BC1731" s="30">
        <v>0.36530000000000001</v>
      </c>
      <c r="BD1731" s="37">
        <v>9</v>
      </c>
      <c r="BE1731" s="29">
        <v>5</v>
      </c>
      <c r="BF1731" s="38" t="s">
        <v>4461</v>
      </c>
      <c r="BG1731" s="39">
        <v>153.06055782540199</v>
      </c>
      <c r="BH1731" s="39">
        <v>-27.447743429045399</v>
      </c>
      <c r="BI1731" s="40">
        <f t="shared" si="378"/>
        <v>64</v>
      </c>
      <c r="BJ1731" s="40">
        <f t="shared" si="379"/>
        <v>65</v>
      </c>
      <c r="BK1731" s="40">
        <f t="shared" si="380"/>
        <v>91</v>
      </c>
      <c r="BL1731" s="40">
        <f t="shared" si="381"/>
        <v>1</v>
      </c>
      <c r="BM1731" s="40">
        <f t="shared" si="382"/>
        <v>52</v>
      </c>
      <c r="BN1731" s="40">
        <f t="shared" si="383"/>
        <v>100</v>
      </c>
      <c r="BO1731" s="40">
        <f t="shared" si="384"/>
        <v>100</v>
      </c>
      <c r="BP1731" s="40">
        <f t="shared" si="385"/>
        <v>51</v>
      </c>
      <c r="BQ1731" s="41">
        <f t="shared" si="386"/>
        <v>46</v>
      </c>
      <c r="BR1731" s="40">
        <f t="shared" si="387"/>
        <v>26</v>
      </c>
      <c r="BS1731" s="41">
        <f t="shared" si="388"/>
        <v>29</v>
      </c>
      <c r="BT1731" s="41">
        <f t="shared" si="389"/>
        <v>31</v>
      </c>
      <c r="BU1731" s="41">
        <f t="shared" si="390"/>
        <v>90</v>
      </c>
      <c r="BV1731" s="41">
        <f t="shared" si="391"/>
        <v>58</v>
      </c>
    </row>
    <row r="1732" spans="2:74" x14ac:dyDescent="0.3">
      <c r="B1732" s="12" t="s">
        <v>2169</v>
      </c>
      <c r="C1732" s="12">
        <v>305041135</v>
      </c>
      <c r="D1732" s="12" t="s">
        <v>985</v>
      </c>
      <c r="E1732" s="12" t="s">
        <v>983</v>
      </c>
      <c r="F1732" s="12" t="s">
        <v>2813</v>
      </c>
      <c r="G1732" s="12" t="s">
        <v>102</v>
      </c>
      <c r="H1732" s="12" t="s">
        <v>86</v>
      </c>
      <c r="I1732" s="28">
        <v>1950000</v>
      </c>
      <c r="J1732" s="28">
        <v>1919000</v>
      </c>
      <c r="K1732" s="28">
        <v>1767500</v>
      </c>
      <c r="L1732" s="28">
        <v>1902500</v>
      </c>
      <c r="M1732" s="28">
        <v>1902500</v>
      </c>
      <c r="N1732" s="28">
        <v>1750000</v>
      </c>
      <c r="O1732" s="29">
        <v>34</v>
      </c>
      <c r="P1732" s="29">
        <v>34</v>
      </c>
      <c r="Q1732" s="29">
        <v>32</v>
      </c>
      <c r="R1732" s="28">
        <v>850</v>
      </c>
      <c r="S1732" s="28">
        <v>810</v>
      </c>
      <c r="T1732" s="30">
        <v>2.5</v>
      </c>
      <c r="U1732" s="30">
        <v>-0.10000000000000009</v>
      </c>
      <c r="V1732" s="30">
        <v>2.6</v>
      </c>
      <c r="W1732" s="30">
        <v>2.2000000000000002</v>
      </c>
      <c r="X1732" s="31">
        <v>2.2666666666666668E-2</v>
      </c>
      <c r="Y1732" s="30">
        <v>5.6</v>
      </c>
      <c r="Z1732" s="30">
        <v>-0.60000000000000053</v>
      </c>
      <c r="AA1732" s="30">
        <v>6.2</v>
      </c>
      <c r="AB1732" s="30">
        <v>6.3</v>
      </c>
      <c r="AC1732" s="32">
        <v>0.31283123307030969</v>
      </c>
      <c r="AD1732" s="30">
        <v>13.801377929572487</v>
      </c>
      <c r="AE1732" s="12">
        <v>196</v>
      </c>
      <c r="AF1732" s="12">
        <v>131</v>
      </c>
      <c r="AG1732" s="12">
        <v>158</v>
      </c>
      <c r="AH1732" s="33">
        <v>3.70873786407767</v>
      </c>
      <c r="AI1732" s="34">
        <v>1800000</v>
      </c>
      <c r="AJ1732" s="34">
        <v>1580000</v>
      </c>
      <c r="AK1732" s="34">
        <v>1575000</v>
      </c>
      <c r="AL1732" s="35">
        <v>0.13924050632911392</v>
      </c>
      <c r="AM1732" s="35">
        <v>0.14285714285714285</v>
      </c>
      <c r="AN1732" s="12">
        <v>2.7</v>
      </c>
      <c r="AO1732" s="33">
        <v>0.20000000000000018</v>
      </c>
      <c r="AP1732" s="12">
        <v>2.5</v>
      </c>
      <c r="AQ1732" s="32">
        <v>0.12514071294559098</v>
      </c>
      <c r="AR1732" s="34">
        <v>800</v>
      </c>
      <c r="AS1732" s="34">
        <v>765</v>
      </c>
      <c r="AT1732" s="31">
        <v>4.5751633986928102E-2</v>
      </c>
      <c r="AU1732" s="32">
        <v>0.3699379909294554</v>
      </c>
      <c r="AV1732" s="36">
        <v>2717.1200000000003</v>
      </c>
      <c r="AW1732" s="30">
        <v>0.58209999999999995</v>
      </c>
      <c r="AX1732" s="30">
        <v>0.41789999999999999</v>
      </c>
      <c r="AY1732" s="30">
        <v>0.52049999999999996</v>
      </c>
      <c r="AZ1732" s="30">
        <v>8.7599999999999997E-2</v>
      </c>
      <c r="BA1732" s="30">
        <v>0.2087</v>
      </c>
      <c r="BB1732" s="30">
        <v>0.2656</v>
      </c>
      <c r="BC1732" s="30">
        <v>0.50590000000000002</v>
      </c>
      <c r="BD1732" s="37">
        <v>9</v>
      </c>
      <c r="BE1732" s="29">
        <v>3</v>
      </c>
      <c r="BF1732" s="38" t="s">
        <v>4462</v>
      </c>
      <c r="BG1732" s="39">
        <v>153.000037594318</v>
      </c>
      <c r="BH1732" s="39">
        <v>-27.462293941249001</v>
      </c>
      <c r="BI1732" s="40">
        <f t="shared" si="378"/>
        <v>75</v>
      </c>
      <c r="BJ1732" s="40">
        <f t="shared" si="379"/>
        <v>72</v>
      </c>
      <c r="BK1732" s="40">
        <f t="shared" si="380"/>
        <v>79</v>
      </c>
      <c r="BL1732" s="40">
        <f t="shared" si="381"/>
        <v>1</v>
      </c>
      <c r="BM1732" s="40">
        <f t="shared" si="382"/>
        <v>70</v>
      </c>
      <c r="BN1732" s="40">
        <f t="shared" si="383"/>
        <v>100</v>
      </c>
      <c r="BO1732" s="40">
        <f t="shared" si="384"/>
        <v>100</v>
      </c>
      <c r="BP1732" s="40">
        <f t="shared" si="385"/>
        <v>36</v>
      </c>
      <c r="BQ1732" s="41">
        <f t="shared" si="386"/>
        <v>26</v>
      </c>
      <c r="BR1732" s="40">
        <f t="shared" si="387"/>
        <v>13</v>
      </c>
      <c r="BS1732" s="41">
        <f t="shared" si="388"/>
        <v>59</v>
      </c>
      <c r="BT1732" s="41">
        <f t="shared" si="389"/>
        <v>24</v>
      </c>
      <c r="BU1732" s="41">
        <f t="shared" si="390"/>
        <v>90</v>
      </c>
      <c r="BV1732" s="41">
        <f t="shared" si="391"/>
        <v>58</v>
      </c>
    </row>
    <row r="1733" spans="2:74" x14ac:dyDescent="0.3">
      <c r="B1733" s="12" t="s">
        <v>2170</v>
      </c>
      <c r="C1733" s="12">
        <v>305041136</v>
      </c>
      <c r="D1733" s="12" t="s">
        <v>985</v>
      </c>
      <c r="E1733" s="12" t="s">
        <v>983</v>
      </c>
      <c r="F1733" s="12" t="s">
        <v>2813</v>
      </c>
      <c r="G1733" s="12" t="s">
        <v>102</v>
      </c>
      <c r="H1733" s="12" t="s">
        <v>86</v>
      </c>
      <c r="I1733" s="28">
        <v>1684800</v>
      </c>
      <c r="J1733" s="28">
        <v>1683000</v>
      </c>
      <c r="K1733" s="28">
        <v>1403590</v>
      </c>
      <c r="L1733" s="28">
        <v>1590000</v>
      </c>
      <c r="M1733" s="28">
        <v>1520000</v>
      </c>
      <c r="N1733" s="28">
        <v>1370000</v>
      </c>
      <c r="O1733" s="29">
        <v>25</v>
      </c>
      <c r="P1733" s="29">
        <v>25</v>
      </c>
      <c r="Q1733" s="29">
        <v>30</v>
      </c>
      <c r="R1733" s="28">
        <v>765</v>
      </c>
      <c r="S1733" s="28">
        <v>760</v>
      </c>
      <c r="T1733" s="30">
        <v>3.5</v>
      </c>
      <c r="U1733" s="30">
        <v>0.10000000000000009</v>
      </c>
      <c r="V1733" s="30">
        <v>3.4</v>
      </c>
      <c r="W1733" s="30">
        <v>3.1</v>
      </c>
      <c r="X1733" s="31">
        <v>2.361111111111111E-2</v>
      </c>
      <c r="Y1733" s="30">
        <v>7.5</v>
      </c>
      <c r="Z1733" s="30">
        <v>-0.40000000000000036</v>
      </c>
      <c r="AA1733" s="30">
        <v>7.9</v>
      </c>
      <c r="AB1733" s="30">
        <v>7.1</v>
      </c>
      <c r="AC1733" s="32">
        <v>0.29003639672429476</v>
      </c>
      <c r="AD1733" s="30">
        <v>12.283894449499543</v>
      </c>
      <c r="AE1733" s="12">
        <v>196</v>
      </c>
      <c r="AF1733" s="12">
        <v>131</v>
      </c>
      <c r="AG1733" s="12">
        <v>158</v>
      </c>
      <c r="AH1733" s="33">
        <v>3.70873786407767</v>
      </c>
      <c r="AI1733" s="34">
        <v>1800000</v>
      </c>
      <c r="AJ1733" s="34">
        <v>1580000</v>
      </c>
      <c r="AK1733" s="34">
        <v>1575000</v>
      </c>
      <c r="AL1733" s="35">
        <v>0.13924050632911392</v>
      </c>
      <c r="AM1733" s="35">
        <v>0.14285714285714285</v>
      </c>
      <c r="AN1733" s="12">
        <v>2.7</v>
      </c>
      <c r="AO1733" s="33">
        <v>0.20000000000000018</v>
      </c>
      <c r="AP1733" s="12">
        <v>2.5</v>
      </c>
      <c r="AQ1733" s="32">
        <v>0.12514071294559098</v>
      </c>
      <c r="AR1733" s="34">
        <v>800</v>
      </c>
      <c r="AS1733" s="34">
        <v>765</v>
      </c>
      <c r="AT1733" s="31">
        <v>4.5751633986928102E-2</v>
      </c>
      <c r="AU1733" s="32">
        <v>0.3699379909294554</v>
      </c>
      <c r="AV1733" s="36">
        <v>2637.6000000000004</v>
      </c>
      <c r="AW1733" s="30">
        <v>0.59750000000000003</v>
      </c>
      <c r="AX1733" s="30">
        <v>0.40250000000000002</v>
      </c>
      <c r="AY1733" s="30">
        <v>0.64290000000000003</v>
      </c>
      <c r="AZ1733" s="30">
        <v>7.4700000000000003E-2</v>
      </c>
      <c r="BA1733" s="30">
        <v>0.1958</v>
      </c>
      <c r="BB1733" s="30">
        <v>0.32079999999999997</v>
      </c>
      <c r="BC1733" s="30">
        <v>0.45950000000000002</v>
      </c>
      <c r="BD1733" s="37">
        <v>10</v>
      </c>
      <c r="BE1733" s="29">
        <v>4</v>
      </c>
      <c r="BF1733" s="38" t="s">
        <v>4463</v>
      </c>
      <c r="BG1733" s="39">
        <v>152.99971952902899</v>
      </c>
      <c r="BH1733" s="39">
        <v>-27.452975937205</v>
      </c>
      <c r="BI1733" s="40">
        <f t="shared" si="378"/>
        <v>59</v>
      </c>
      <c r="BJ1733" s="40">
        <f t="shared" si="379"/>
        <v>72</v>
      </c>
      <c r="BK1733" s="40">
        <f t="shared" si="380"/>
        <v>79</v>
      </c>
      <c r="BL1733" s="40">
        <f t="shared" si="381"/>
        <v>1</v>
      </c>
      <c r="BM1733" s="40">
        <f t="shared" si="382"/>
        <v>70</v>
      </c>
      <c r="BN1733" s="40">
        <f t="shared" si="383"/>
        <v>100</v>
      </c>
      <c r="BO1733" s="40">
        <f t="shared" si="384"/>
        <v>100</v>
      </c>
      <c r="BP1733" s="40">
        <f t="shared" si="385"/>
        <v>33</v>
      </c>
      <c r="BQ1733" s="41">
        <f t="shared" si="386"/>
        <v>29</v>
      </c>
      <c r="BR1733" s="40">
        <f t="shared" si="387"/>
        <v>28</v>
      </c>
      <c r="BS1733" s="41">
        <f t="shared" si="388"/>
        <v>74</v>
      </c>
      <c r="BT1733" s="41">
        <f t="shared" si="389"/>
        <v>1</v>
      </c>
      <c r="BU1733" s="41">
        <f t="shared" si="390"/>
        <v>100</v>
      </c>
      <c r="BV1733" s="41">
        <f t="shared" si="391"/>
        <v>58</v>
      </c>
    </row>
    <row r="1734" spans="2:74" x14ac:dyDescent="0.3">
      <c r="B1734" s="12" t="s">
        <v>2171</v>
      </c>
      <c r="C1734" s="12">
        <v>305041137</v>
      </c>
      <c r="D1734" s="12" t="s">
        <v>985</v>
      </c>
      <c r="E1734" s="12" t="s">
        <v>983</v>
      </c>
      <c r="F1734" s="12" t="s">
        <v>2813</v>
      </c>
      <c r="G1734" s="12" t="s">
        <v>102</v>
      </c>
      <c r="H1734" s="12" t="s">
        <v>86</v>
      </c>
      <c r="I1734" s="28">
        <v>1900000</v>
      </c>
      <c r="J1734" s="28">
        <v>1800000</v>
      </c>
      <c r="K1734" s="28">
        <v>1535200</v>
      </c>
      <c r="L1734" s="28">
        <v>1700000</v>
      </c>
      <c r="M1734" s="28">
        <v>1575000</v>
      </c>
      <c r="N1734" s="28">
        <v>1480000</v>
      </c>
      <c r="O1734" s="29">
        <v>27</v>
      </c>
      <c r="P1734" s="29">
        <v>25</v>
      </c>
      <c r="Q1734" s="29">
        <v>31</v>
      </c>
      <c r="R1734" s="28">
        <v>730</v>
      </c>
      <c r="S1734" s="28">
        <v>715</v>
      </c>
      <c r="T1734" s="30">
        <v>1.8</v>
      </c>
      <c r="U1734" s="30">
        <v>0</v>
      </c>
      <c r="V1734" s="30">
        <v>1.8</v>
      </c>
      <c r="W1734" s="30">
        <v>1.5</v>
      </c>
      <c r="X1734" s="31">
        <v>1.9978947368421051E-2</v>
      </c>
      <c r="Y1734" s="30">
        <v>5.0999999999999996</v>
      </c>
      <c r="Z1734" s="30">
        <v>-0.70000000000000018</v>
      </c>
      <c r="AA1734" s="30">
        <v>5.8</v>
      </c>
      <c r="AB1734" s="30">
        <v>6.4</v>
      </c>
      <c r="AC1734" s="32">
        <v>0.33736320615202603</v>
      </c>
      <c r="AD1734" s="30">
        <v>16.885934975997088</v>
      </c>
      <c r="AE1734" s="12">
        <v>196</v>
      </c>
      <c r="AF1734" s="12">
        <v>131</v>
      </c>
      <c r="AG1734" s="12">
        <v>158</v>
      </c>
      <c r="AH1734" s="33">
        <v>3.70873786407767</v>
      </c>
      <c r="AI1734" s="34">
        <v>1800000</v>
      </c>
      <c r="AJ1734" s="34">
        <v>1580000</v>
      </c>
      <c r="AK1734" s="34">
        <v>1575000</v>
      </c>
      <c r="AL1734" s="35">
        <v>0.13924050632911392</v>
      </c>
      <c r="AM1734" s="35">
        <v>0.14285714285714285</v>
      </c>
      <c r="AN1734" s="12">
        <v>2.7</v>
      </c>
      <c r="AO1734" s="33">
        <v>0.20000000000000018</v>
      </c>
      <c r="AP1734" s="12">
        <v>2.5</v>
      </c>
      <c r="AQ1734" s="32">
        <v>0.12514071294559098</v>
      </c>
      <c r="AR1734" s="34">
        <v>800</v>
      </c>
      <c r="AS1734" s="34">
        <v>765</v>
      </c>
      <c r="AT1734" s="31">
        <v>4.5751633986928102E-2</v>
      </c>
      <c r="AU1734" s="32">
        <v>0.3699379909294554</v>
      </c>
      <c r="AV1734" s="36">
        <v>2163.84</v>
      </c>
      <c r="AW1734" s="30">
        <v>0.53959999999999997</v>
      </c>
      <c r="AX1734" s="30">
        <v>0.46039999999999998</v>
      </c>
      <c r="AY1734" s="30">
        <v>0.29870000000000002</v>
      </c>
      <c r="AZ1734" s="30">
        <v>2.5399999999999999E-2</v>
      </c>
      <c r="BA1734" s="30">
        <v>0.21110000000000001</v>
      </c>
      <c r="BB1734" s="30">
        <v>0.2263</v>
      </c>
      <c r="BC1734" s="30">
        <v>0.54379999999999995</v>
      </c>
      <c r="BD1734" s="37">
        <v>10</v>
      </c>
      <c r="BE1734" s="29">
        <v>4</v>
      </c>
      <c r="BF1734" s="38" t="s">
        <v>4464</v>
      </c>
      <c r="BG1734" s="39">
        <v>152.986548530345</v>
      </c>
      <c r="BH1734" s="39">
        <v>-27.4795762220553</v>
      </c>
      <c r="BI1734" s="40">
        <f t="shared" si="378"/>
        <v>87</v>
      </c>
      <c r="BJ1734" s="40">
        <f t="shared" si="379"/>
        <v>72</v>
      </c>
      <c r="BK1734" s="40">
        <f t="shared" si="380"/>
        <v>79</v>
      </c>
      <c r="BL1734" s="40">
        <f t="shared" si="381"/>
        <v>1</v>
      </c>
      <c r="BM1734" s="40">
        <f t="shared" si="382"/>
        <v>70</v>
      </c>
      <c r="BN1734" s="40">
        <f t="shared" si="383"/>
        <v>100</v>
      </c>
      <c r="BO1734" s="40">
        <f t="shared" si="384"/>
        <v>100</v>
      </c>
      <c r="BP1734" s="40">
        <f t="shared" si="385"/>
        <v>36</v>
      </c>
      <c r="BQ1734" s="41">
        <f t="shared" si="386"/>
        <v>17</v>
      </c>
      <c r="BR1734" s="40">
        <f t="shared" si="387"/>
        <v>1</v>
      </c>
      <c r="BS1734" s="41">
        <f t="shared" si="388"/>
        <v>42</v>
      </c>
      <c r="BT1734" s="41">
        <f t="shared" si="389"/>
        <v>32</v>
      </c>
      <c r="BU1734" s="41">
        <f t="shared" si="390"/>
        <v>100</v>
      </c>
      <c r="BV1734" s="41">
        <f t="shared" si="391"/>
        <v>58</v>
      </c>
    </row>
    <row r="1735" spans="2:74" x14ac:dyDescent="0.3">
      <c r="B1735" s="12" t="s">
        <v>2172</v>
      </c>
      <c r="C1735" s="12">
        <v>306021144</v>
      </c>
      <c r="D1735" s="12" t="s">
        <v>1729</v>
      </c>
      <c r="E1735" s="12" t="s">
        <v>989</v>
      </c>
      <c r="F1735" s="12" t="s">
        <v>989</v>
      </c>
      <c r="G1735" s="12" t="s">
        <v>102</v>
      </c>
      <c r="H1735" s="12" t="s">
        <v>86</v>
      </c>
      <c r="I1735" s="28">
        <v>615683</v>
      </c>
      <c r="J1735" s="28">
        <v>599000</v>
      </c>
      <c r="K1735" s="28">
        <v>529000</v>
      </c>
      <c r="L1735" s="28">
        <v>615000</v>
      </c>
      <c r="M1735" s="28">
        <v>590600</v>
      </c>
      <c r="N1735" s="28">
        <v>515000</v>
      </c>
      <c r="O1735" s="29">
        <v>27</v>
      </c>
      <c r="P1735" s="29">
        <v>29</v>
      </c>
      <c r="Q1735" s="29">
        <v>33</v>
      </c>
      <c r="R1735" s="28">
        <v>630</v>
      </c>
      <c r="S1735" s="28">
        <v>570</v>
      </c>
      <c r="T1735" s="30">
        <v>3.9</v>
      </c>
      <c r="U1735" s="30">
        <v>0.19999999999999973</v>
      </c>
      <c r="V1735" s="30">
        <v>3.7</v>
      </c>
      <c r="W1735" s="30">
        <v>4.7</v>
      </c>
      <c r="X1735" s="31">
        <v>5.320920018905833E-2</v>
      </c>
      <c r="Y1735" s="30">
        <v>4.9000000000000004</v>
      </c>
      <c r="Z1735" s="30">
        <v>-0.39999999999999947</v>
      </c>
      <c r="AA1735" s="30">
        <v>5.3</v>
      </c>
      <c r="AB1735" s="30">
        <v>4.5</v>
      </c>
      <c r="AC1735" s="32">
        <v>0.30720917531403602</v>
      </c>
      <c r="AD1735" s="30">
        <v>5.7736100941658002</v>
      </c>
      <c r="AE1735" s="12">
        <v>314</v>
      </c>
      <c r="AF1735" s="12">
        <v>264</v>
      </c>
      <c r="AG1735" s="12">
        <v>265</v>
      </c>
      <c r="AH1735" s="33">
        <v>3.2291666666666665</v>
      </c>
      <c r="AI1735" s="34">
        <v>605000</v>
      </c>
      <c r="AJ1735" s="34">
        <v>525000</v>
      </c>
      <c r="AK1735" s="34">
        <v>481000</v>
      </c>
      <c r="AL1735" s="35">
        <v>0.15238095238095239</v>
      </c>
      <c r="AM1735" s="35">
        <v>0.25779625779625781</v>
      </c>
      <c r="AN1735" s="12">
        <v>3</v>
      </c>
      <c r="AO1735" s="33">
        <v>-0.20000000000000018</v>
      </c>
      <c r="AP1735" s="12">
        <v>3.2</v>
      </c>
      <c r="AQ1735" s="32">
        <v>7.2857142857142856E-2</v>
      </c>
      <c r="AR1735" s="34">
        <v>610</v>
      </c>
      <c r="AS1735" s="34">
        <v>560</v>
      </c>
      <c r="AT1735" s="31">
        <v>8.9285714285714288E-2</v>
      </c>
      <c r="AU1735" s="32">
        <v>0.31873738818407871</v>
      </c>
      <c r="AV1735" s="36">
        <v>2050.7200000000003</v>
      </c>
      <c r="AW1735" s="30">
        <v>0.8115</v>
      </c>
      <c r="AX1735" s="30">
        <v>0.1885</v>
      </c>
      <c r="AY1735" s="30">
        <v>0.96870000000000001</v>
      </c>
      <c r="AZ1735" s="30">
        <v>9.1999999999999998E-3</v>
      </c>
      <c r="BA1735" s="30">
        <v>0.1772</v>
      </c>
      <c r="BB1735" s="30">
        <v>0.46289999999999998</v>
      </c>
      <c r="BC1735" s="30">
        <v>0.33960000000000001</v>
      </c>
      <c r="BD1735" s="37">
        <v>5.5</v>
      </c>
      <c r="BE1735" s="29">
        <v>1384</v>
      </c>
      <c r="BF1735" s="38" t="s">
        <v>4465</v>
      </c>
      <c r="BG1735" s="39">
        <v>145.72489485372799</v>
      </c>
      <c r="BH1735" s="39">
        <v>-17.008915744701898</v>
      </c>
      <c r="BI1735" s="40">
        <f t="shared" si="378"/>
        <v>52</v>
      </c>
      <c r="BJ1735" s="40">
        <f t="shared" si="379"/>
        <v>67</v>
      </c>
      <c r="BK1735" s="40">
        <f t="shared" si="380"/>
        <v>85</v>
      </c>
      <c r="BL1735" s="40">
        <f t="shared" si="381"/>
        <v>1</v>
      </c>
      <c r="BM1735" s="40">
        <f t="shared" si="382"/>
        <v>76</v>
      </c>
      <c r="BN1735" s="40">
        <f t="shared" si="383"/>
        <v>97</v>
      </c>
      <c r="BO1735" s="40">
        <f t="shared" si="384"/>
        <v>1</v>
      </c>
      <c r="BP1735" s="40">
        <f t="shared" si="385"/>
        <v>29</v>
      </c>
      <c r="BQ1735" s="41">
        <f t="shared" si="386"/>
        <v>100</v>
      </c>
      <c r="BR1735" s="40">
        <f t="shared" si="387"/>
        <v>92</v>
      </c>
      <c r="BS1735" s="41">
        <f t="shared" si="388"/>
        <v>62</v>
      </c>
      <c r="BT1735" s="41">
        <f t="shared" si="389"/>
        <v>36</v>
      </c>
      <c r="BU1735" s="41">
        <f t="shared" si="390"/>
        <v>55</v>
      </c>
      <c r="BV1735" s="41">
        <f t="shared" si="391"/>
        <v>58</v>
      </c>
    </row>
    <row r="1736" spans="2:74" x14ac:dyDescent="0.3">
      <c r="B1736" s="12" t="s">
        <v>2173</v>
      </c>
      <c r="C1736" s="12">
        <v>306051166</v>
      </c>
      <c r="D1736" s="12" t="s">
        <v>1501</v>
      </c>
      <c r="E1736" s="12" t="s">
        <v>989</v>
      </c>
      <c r="F1736" s="12" t="s">
        <v>2711</v>
      </c>
      <c r="G1736" s="12" t="s">
        <v>102</v>
      </c>
      <c r="H1736" s="12" t="s">
        <v>86</v>
      </c>
      <c r="I1736" s="28">
        <v>530000</v>
      </c>
      <c r="J1736" s="28">
        <v>525000</v>
      </c>
      <c r="K1736" s="28">
        <v>495000</v>
      </c>
      <c r="L1736" s="28">
        <v>490000</v>
      </c>
      <c r="M1736" s="28">
        <v>495000</v>
      </c>
      <c r="N1736" s="28">
        <v>465000</v>
      </c>
      <c r="O1736" s="29">
        <v>56</v>
      </c>
      <c r="P1736" s="29">
        <v>58</v>
      </c>
      <c r="Q1736" s="29">
        <v>62</v>
      </c>
      <c r="R1736" s="28">
        <v>500</v>
      </c>
      <c r="S1736" s="28">
        <v>450</v>
      </c>
      <c r="T1736" s="30">
        <v>2.2999999999999998</v>
      </c>
      <c r="U1736" s="30">
        <v>9.9999999999999645E-2</v>
      </c>
      <c r="V1736" s="30">
        <v>2.2000000000000002</v>
      </c>
      <c r="W1736" s="30">
        <v>2.4</v>
      </c>
      <c r="X1736" s="31">
        <v>4.9056603773584909E-2</v>
      </c>
      <c r="Y1736" s="30">
        <v>0.9</v>
      </c>
      <c r="Z1736" s="30">
        <v>0</v>
      </c>
      <c r="AA1736" s="30">
        <v>0.9</v>
      </c>
      <c r="AB1736" s="30">
        <v>1.1000000000000001</v>
      </c>
      <c r="AC1736" s="32">
        <v>0.36956007568590349</v>
      </c>
      <c r="AD1736" s="30">
        <v>7.5333400043664946</v>
      </c>
      <c r="AE1736" s="12">
        <v>310</v>
      </c>
      <c r="AF1736" s="12">
        <v>310</v>
      </c>
      <c r="AG1736" s="12">
        <v>166</v>
      </c>
      <c r="AH1736" s="33">
        <v>6.8950276243093924</v>
      </c>
      <c r="AI1736" s="34">
        <v>510000</v>
      </c>
      <c r="AJ1736" s="34">
        <v>480000</v>
      </c>
      <c r="AK1736" s="34">
        <v>440000</v>
      </c>
      <c r="AL1736" s="35">
        <v>6.25E-2</v>
      </c>
      <c r="AM1736" s="35">
        <v>0.15909090909090909</v>
      </c>
      <c r="AN1736" s="12">
        <v>2.2000000000000002</v>
      </c>
      <c r="AO1736" s="33">
        <v>0.30000000000000027</v>
      </c>
      <c r="AP1736" s="12">
        <v>1.9</v>
      </c>
      <c r="AQ1736" s="32">
        <v>5.801704105344694E-2</v>
      </c>
      <c r="AR1736" s="34">
        <v>500</v>
      </c>
      <c r="AS1736" s="34">
        <v>480</v>
      </c>
      <c r="AT1736" s="31">
        <v>4.1666666666666664E-2</v>
      </c>
      <c r="AU1736" s="32">
        <v>0.23446228354599793</v>
      </c>
      <c r="AV1736" s="36">
        <v>1352.96</v>
      </c>
      <c r="AW1736" s="30">
        <v>0.65820000000000001</v>
      </c>
      <c r="AX1736" s="30">
        <v>0.34179999999999999</v>
      </c>
      <c r="AY1736" s="30">
        <v>0.8629</v>
      </c>
      <c r="AZ1736" s="30">
        <v>6.6500000000000004E-2</v>
      </c>
      <c r="BA1736" s="30">
        <v>0.40300000000000002</v>
      </c>
      <c r="BB1736" s="30">
        <v>0.25869999999999999</v>
      </c>
      <c r="BC1736" s="30">
        <v>0.29630000000000001</v>
      </c>
      <c r="BD1736" s="37">
        <v>1</v>
      </c>
      <c r="BE1736" s="29">
        <v>1381</v>
      </c>
      <c r="BF1736" s="38" t="s">
        <v>4466</v>
      </c>
      <c r="BG1736" s="39">
        <v>145.45956941540101</v>
      </c>
      <c r="BH1736" s="39">
        <v>-17.207725956746</v>
      </c>
      <c r="BI1736" s="40">
        <f t="shared" si="378"/>
        <v>79</v>
      </c>
      <c r="BJ1736" s="40">
        <f t="shared" si="379"/>
        <v>80</v>
      </c>
      <c r="BK1736" s="40">
        <f t="shared" si="380"/>
        <v>39</v>
      </c>
      <c r="BL1736" s="40">
        <f t="shared" si="381"/>
        <v>23</v>
      </c>
      <c r="BM1736" s="40">
        <f t="shared" si="382"/>
        <v>32</v>
      </c>
      <c r="BN1736" s="40">
        <f t="shared" si="383"/>
        <v>74</v>
      </c>
      <c r="BO1736" s="40">
        <f t="shared" si="384"/>
        <v>1</v>
      </c>
      <c r="BP1736" s="40">
        <f t="shared" si="385"/>
        <v>79</v>
      </c>
      <c r="BQ1736" s="41">
        <f t="shared" si="386"/>
        <v>100</v>
      </c>
      <c r="BR1736" s="40">
        <f t="shared" si="387"/>
        <v>75</v>
      </c>
      <c r="BS1736" s="41">
        <f t="shared" si="388"/>
        <v>21</v>
      </c>
      <c r="BT1736" s="41">
        <f t="shared" si="389"/>
        <v>100</v>
      </c>
      <c r="BU1736" s="41">
        <f t="shared" si="390"/>
        <v>10</v>
      </c>
      <c r="BV1736" s="41">
        <f t="shared" si="391"/>
        <v>58</v>
      </c>
    </row>
    <row r="1737" spans="2:74" x14ac:dyDescent="0.3">
      <c r="B1737" s="12" t="s">
        <v>2174</v>
      </c>
      <c r="C1737" s="12">
        <v>307011176</v>
      </c>
      <c r="D1737" s="12" t="s">
        <v>469</v>
      </c>
      <c r="E1737" s="12" t="s">
        <v>101</v>
      </c>
      <c r="F1737" s="12" t="s">
        <v>2711</v>
      </c>
      <c r="G1737" s="12" t="s">
        <v>102</v>
      </c>
      <c r="H1737" s="12" t="s">
        <v>86</v>
      </c>
      <c r="I1737" s="28">
        <v>360000</v>
      </c>
      <c r="J1737" s="28">
        <v>355000</v>
      </c>
      <c r="K1737" s="28">
        <v>324480</v>
      </c>
      <c r="L1737" s="28">
        <v>350000</v>
      </c>
      <c r="M1737" s="28">
        <v>347000</v>
      </c>
      <c r="N1737" s="28">
        <v>291500</v>
      </c>
      <c r="O1737" s="29">
        <v>51</v>
      </c>
      <c r="P1737" s="29">
        <v>86</v>
      </c>
      <c r="Q1737" s="29">
        <v>103</v>
      </c>
      <c r="R1737" s="28">
        <v>400</v>
      </c>
      <c r="S1737" s="28">
        <v>370</v>
      </c>
      <c r="T1737" s="30">
        <v>3.6</v>
      </c>
      <c r="U1737" s="30">
        <v>0</v>
      </c>
      <c r="V1737" s="30">
        <v>3.6</v>
      </c>
      <c r="W1737" s="30">
        <v>3</v>
      </c>
      <c r="X1737" s="31">
        <v>5.7777777777777775E-2</v>
      </c>
      <c r="Y1737" s="30">
        <v>2.9</v>
      </c>
      <c r="Z1737" s="30">
        <v>-0.39999999999999991</v>
      </c>
      <c r="AA1737" s="30">
        <v>3.3</v>
      </c>
      <c r="AB1737" s="30">
        <v>3.4</v>
      </c>
      <c r="AC1737" s="32">
        <v>0.2093451683135153</v>
      </c>
      <c r="AD1737" s="30">
        <v>3.6232817592723801</v>
      </c>
      <c r="AE1737" s="12">
        <v>246</v>
      </c>
      <c r="AF1737" s="12">
        <v>259</v>
      </c>
      <c r="AG1737" s="12">
        <v>310</v>
      </c>
      <c r="AH1737" s="33">
        <v>4.7260940032414913</v>
      </c>
      <c r="AI1737" s="34">
        <v>345000</v>
      </c>
      <c r="AJ1737" s="34">
        <v>295000</v>
      </c>
      <c r="AK1737" s="34">
        <v>257500</v>
      </c>
      <c r="AL1737" s="35">
        <v>0.16949152542372881</v>
      </c>
      <c r="AM1737" s="35">
        <v>0.33980582524271846</v>
      </c>
      <c r="AN1737" s="12">
        <v>1.6</v>
      </c>
      <c r="AO1737" s="33">
        <v>0.10000000000000009</v>
      </c>
      <c r="AP1737" s="12">
        <v>1.5</v>
      </c>
      <c r="AQ1737" s="32">
        <v>1.5384615384615385E-2</v>
      </c>
      <c r="AR1737" s="34">
        <v>420</v>
      </c>
      <c r="AS1737" s="34">
        <v>380</v>
      </c>
      <c r="AT1737" s="31">
        <v>0.10526315789473684</v>
      </c>
      <c r="AU1737" s="32">
        <v>0.44522535293620252</v>
      </c>
      <c r="AV1737" s="36">
        <v>1910.7200000000003</v>
      </c>
      <c r="AW1737" s="30">
        <v>0.64700000000000002</v>
      </c>
      <c r="AX1737" s="30">
        <v>0.35299999999999998</v>
      </c>
      <c r="AY1737" s="30">
        <v>0.89829999999999999</v>
      </c>
      <c r="AZ1737" s="30">
        <v>8.8200000000000001E-2</v>
      </c>
      <c r="BA1737" s="30">
        <v>0.247</v>
      </c>
      <c r="BB1737" s="30">
        <v>0.26090000000000002</v>
      </c>
      <c r="BC1737" s="30">
        <v>0.45429999999999998</v>
      </c>
      <c r="BD1737" s="37">
        <v>2</v>
      </c>
      <c r="BE1737" s="29">
        <v>430</v>
      </c>
      <c r="BF1737" s="38" t="s">
        <v>4467</v>
      </c>
      <c r="BG1737" s="39">
        <v>148.80316213614799</v>
      </c>
      <c r="BH1737" s="39">
        <v>-26.574808539757701</v>
      </c>
      <c r="BI1737" s="40">
        <f t="shared" si="378"/>
        <v>57</v>
      </c>
      <c r="BJ1737" s="40">
        <f t="shared" si="379"/>
        <v>90</v>
      </c>
      <c r="BK1737" s="40">
        <f t="shared" si="380"/>
        <v>66</v>
      </c>
      <c r="BL1737" s="40">
        <f t="shared" si="381"/>
        <v>1</v>
      </c>
      <c r="BM1737" s="40">
        <f t="shared" si="382"/>
        <v>85</v>
      </c>
      <c r="BN1737" s="40">
        <f t="shared" si="383"/>
        <v>9</v>
      </c>
      <c r="BO1737" s="40">
        <f t="shared" si="384"/>
        <v>37</v>
      </c>
      <c r="BP1737" s="40">
        <f t="shared" si="385"/>
        <v>44</v>
      </c>
      <c r="BQ1737" s="41">
        <f t="shared" si="386"/>
        <v>100</v>
      </c>
      <c r="BR1737" s="40">
        <f t="shared" si="387"/>
        <v>100</v>
      </c>
      <c r="BS1737" s="41">
        <f t="shared" si="388"/>
        <v>100</v>
      </c>
      <c r="BT1737" s="41">
        <f t="shared" si="389"/>
        <v>69</v>
      </c>
      <c r="BU1737" s="41">
        <f t="shared" si="390"/>
        <v>20</v>
      </c>
      <c r="BV1737" s="41">
        <f t="shared" si="391"/>
        <v>58</v>
      </c>
    </row>
    <row r="1738" spans="2:74" x14ac:dyDescent="0.3">
      <c r="B1738" s="12" t="s">
        <v>2175</v>
      </c>
      <c r="C1738" s="12">
        <v>308031213</v>
      </c>
      <c r="D1738" s="12" t="s">
        <v>399</v>
      </c>
      <c r="E1738" s="12" t="s">
        <v>400</v>
      </c>
      <c r="F1738" s="12" t="s">
        <v>399</v>
      </c>
      <c r="G1738" s="12" t="s">
        <v>102</v>
      </c>
      <c r="H1738" s="12" t="s">
        <v>86</v>
      </c>
      <c r="I1738" s="28">
        <v>599000</v>
      </c>
      <c r="J1738" s="28">
        <v>599000</v>
      </c>
      <c r="K1738" s="28">
        <v>545000</v>
      </c>
      <c r="L1738" s="28">
        <v>610000</v>
      </c>
      <c r="M1738" s="28">
        <v>585000</v>
      </c>
      <c r="N1738" s="28">
        <v>525000</v>
      </c>
      <c r="O1738" s="29">
        <v>30</v>
      </c>
      <c r="P1738" s="29">
        <v>33</v>
      </c>
      <c r="Q1738" s="29">
        <v>36</v>
      </c>
      <c r="R1738" s="28">
        <v>580</v>
      </c>
      <c r="S1738" s="28">
        <v>540</v>
      </c>
      <c r="T1738" s="30">
        <v>3.9</v>
      </c>
      <c r="U1738" s="30">
        <v>0</v>
      </c>
      <c r="V1738" s="30">
        <v>3.9</v>
      </c>
      <c r="W1738" s="30">
        <v>4.4000000000000004</v>
      </c>
      <c r="X1738" s="31">
        <v>5.0350584307178634E-2</v>
      </c>
      <c r="Y1738" s="30">
        <v>5.5</v>
      </c>
      <c r="Z1738" s="30">
        <v>-0.40000000000000036</v>
      </c>
      <c r="AA1738" s="30">
        <v>5.9</v>
      </c>
      <c r="AB1738" s="30">
        <v>5.8</v>
      </c>
      <c r="AC1738" s="32">
        <v>0.29125823557769565</v>
      </c>
      <c r="AD1738" s="30">
        <v>5.7846048776869923</v>
      </c>
      <c r="AE1738" s="12">
        <v>536</v>
      </c>
      <c r="AF1738" s="12">
        <v>487</v>
      </c>
      <c r="AG1738" s="12">
        <v>467</v>
      </c>
      <c r="AH1738" s="33">
        <v>2.8259921500218055</v>
      </c>
      <c r="AI1738" s="34">
        <v>530000</v>
      </c>
      <c r="AJ1738" s="34">
        <v>443000</v>
      </c>
      <c r="AK1738" s="34">
        <v>381000</v>
      </c>
      <c r="AL1738" s="35">
        <v>0.19638826185101579</v>
      </c>
      <c r="AM1738" s="35">
        <v>0.39107611548556431</v>
      </c>
      <c r="AN1738" s="12">
        <v>3.9</v>
      </c>
      <c r="AO1738" s="33">
        <v>-0.10000000000000009</v>
      </c>
      <c r="AP1738" s="12">
        <v>4</v>
      </c>
      <c r="AQ1738" s="32">
        <v>6.3076923076923072E-2</v>
      </c>
      <c r="AR1738" s="34">
        <v>520</v>
      </c>
      <c r="AS1738" s="34">
        <v>480</v>
      </c>
      <c r="AT1738" s="31">
        <v>8.3333333333333329E-2</v>
      </c>
      <c r="AU1738" s="32">
        <v>0.41404869301938979</v>
      </c>
      <c r="AV1738" s="36">
        <v>1991.3600000000001</v>
      </c>
      <c r="AW1738" s="30">
        <v>0.74490000000000001</v>
      </c>
      <c r="AX1738" s="30">
        <v>0.25509999999999999</v>
      </c>
      <c r="AY1738" s="30">
        <v>0.86990000000000001</v>
      </c>
      <c r="AZ1738" s="30">
        <v>0.1081</v>
      </c>
      <c r="BA1738" s="30">
        <v>0.32900000000000001</v>
      </c>
      <c r="BB1738" s="30">
        <v>0.37</v>
      </c>
      <c r="BC1738" s="30">
        <v>0.28050000000000003</v>
      </c>
      <c r="BD1738" s="37">
        <v>2</v>
      </c>
      <c r="BE1738" s="29">
        <v>526</v>
      </c>
      <c r="BF1738" s="38" t="s">
        <v>4468</v>
      </c>
      <c r="BG1738" s="39">
        <v>150.548331633332</v>
      </c>
      <c r="BH1738" s="39">
        <v>-23.304549295924399</v>
      </c>
      <c r="BI1738" s="40">
        <f t="shared" si="378"/>
        <v>52</v>
      </c>
      <c r="BJ1738" s="40">
        <f t="shared" si="379"/>
        <v>52</v>
      </c>
      <c r="BK1738" s="40">
        <f t="shared" si="380"/>
        <v>90</v>
      </c>
      <c r="BL1738" s="40">
        <f t="shared" si="381"/>
        <v>1</v>
      </c>
      <c r="BM1738" s="40">
        <f t="shared" si="382"/>
        <v>98</v>
      </c>
      <c r="BN1738" s="40">
        <f t="shared" si="383"/>
        <v>82</v>
      </c>
      <c r="BO1738" s="40">
        <f t="shared" si="384"/>
        <v>26</v>
      </c>
      <c r="BP1738" s="40">
        <f t="shared" si="385"/>
        <v>62</v>
      </c>
      <c r="BQ1738" s="41">
        <f t="shared" si="386"/>
        <v>100</v>
      </c>
      <c r="BR1738" s="40">
        <f t="shared" si="387"/>
        <v>92</v>
      </c>
      <c r="BS1738" s="41">
        <f t="shared" si="388"/>
        <v>73</v>
      </c>
      <c r="BT1738" s="41">
        <f t="shared" si="389"/>
        <v>26</v>
      </c>
      <c r="BU1738" s="41">
        <f t="shared" si="390"/>
        <v>20</v>
      </c>
      <c r="BV1738" s="41">
        <f t="shared" si="391"/>
        <v>58</v>
      </c>
    </row>
    <row r="1739" spans="2:74" x14ac:dyDescent="0.3">
      <c r="B1739" s="12" t="s">
        <v>2176</v>
      </c>
      <c r="C1739" s="12">
        <v>308031215</v>
      </c>
      <c r="D1739" s="12" t="s">
        <v>399</v>
      </c>
      <c r="E1739" s="12" t="s">
        <v>400</v>
      </c>
      <c r="F1739" s="12" t="s">
        <v>399</v>
      </c>
      <c r="G1739" s="12" t="s">
        <v>102</v>
      </c>
      <c r="H1739" s="12" t="s">
        <v>86</v>
      </c>
      <c r="I1739" s="28">
        <v>540750</v>
      </c>
      <c r="J1739" s="28">
        <v>525000</v>
      </c>
      <c r="K1739" s="28">
        <v>495000</v>
      </c>
      <c r="L1739" s="28">
        <v>530000</v>
      </c>
      <c r="M1739" s="28">
        <v>520000</v>
      </c>
      <c r="N1739" s="28">
        <v>438000</v>
      </c>
      <c r="O1739" s="29">
        <v>30</v>
      </c>
      <c r="P1739" s="29">
        <v>32</v>
      </c>
      <c r="Q1739" s="29">
        <v>36</v>
      </c>
      <c r="R1739" s="28">
        <v>530</v>
      </c>
      <c r="S1739" s="28">
        <v>480</v>
      </c>
      <c r="T1739" s="30">
        <v>3.7</v>
      </c>
      <c r="U1739" s="30">
        <v>-0.29999999999999982</v>
      </c>
      <c r="V1739" s="30">
        <v>4</v>
      </c>
      <c r="W1739" s="30">
        <v>3.5</v>
      </c>
      <c r="X1739" s="31">
        <v>5.0966250577901065E-2</v>
      </c>
      <c r="Y1739" s="30">
        <v>4.5</v>
      </c>
      <c r="Z1739" s="30">
        <v>9.9999999999999645E-2</v>
      </c>
      <c r="AA1739" s="30">
        <v>4.4000000000000004</v>
      </c>
      <c r="AB1739" s="30">
        <v>3.8</v>
      </c>
      <c r="AC1739" s="32">
        <v>0.29102969601124579</v>
      </c>
      <c r="AD1739" s="30">
        <v>5.7102434005109277</v>
      </c>
      <c r="AE1739" s="12">
        <v>536</v>
      </c>
      <c r="AF1739" s="12">
        <v>487</v>
      </c>
      <c r="AG1739" s="12">
        <v>467</v>
      </c>
      <c r="AH1739" s="33">
        <v>2.8259921500218055</v>
      </c>
      <c r="AI1739" s="34">
        <v>530000</v>
      </c>
      <c r="AJ1739" s="34">
        <v>443000</v>
      </c>
      <c r="AK1739" s="34">
        <v>381000</v>
      </c>
      <c r="AL1739" s="35">
        <v>0.19638826185101579</v>
      </c>
      <c r="AM1739" s="35">
        <v>0.39107611548556431</v>
      </c>
      <c r="AN1739" s="12">
        <v>3.9</v>
      </c>
      <c r="AO1739" s="33">
        <v>-0.10000000000000009</v>
      </c>
      <c r="AP1739" s="12">
        <v>4</v>
      </c>
      <c r="AQ1739" s="32">
        <v>6.3076923076923072E-2</v>
      </c>
      <c r="AR1739" s="34">
        <v>520</v>
      </c>
      <c r="AS1739" s="34">
        <v>480</v>
      </c>
      <c r="AT1739" s="31">
        <v>8.3333333333333329E-2</v>
      </c>
      <c r="AU1739" s="32">
        <v>0.41404869301938979</v>
      </c>
      <c r="AV1739" s="36">
        <v>1821.1200000000001</v>
      </c>
      <c r="AW1739" s="30">
        <v>0.71630000000000005</v>
      </c>
      <c r="AX1739" s="30">
        <v>0.28370000000000001</v>
      </c>
      <c r="AY1739" s="30">
        <v>0.89200000000000002</v>
      </c>
      <c r="AZ1739" s="30">
        <v>7.9600000000000004E-2</v>
      </c>
      <c r="BA1739" s="30">
        <v>0.24660000000000001</v>
      </c>
      <c r="BB1739" s="30">
        <v>0.38719999999999999</v>
      </c>
      <c r="BC1739" s="30">
        <v>0.33629999999999999</v>
      </c>
      <c r="BD1739" s="37">
        <v>2</v>
      </c>
      <c r="BE1739" s="29">
        <v>527</v>
      </c>
      <c r="BF1739" s="38" t="s">
        <v>4469</v>
      </c>
      <c r="BG1739" s="39">
        <v>150.500886354801</v>
      </c>
      <c r="BH1739" s="39">
        <v>-23.323515460617902</v>
      </c>
      <c r="BI1739" s="40">
        <f t="shared" si="378"/>
        <v>55</v>
      </c>
      <c r="BJ1739" s="40">
        <f t="shared" si="379"/>
        <v>52</v>
      </c>
      <c r="BK1739" s="40">
        <f t="shared" si="380"/>
        <v>90</v>
      </c>
      <c r="BL1739" s="40">
        <f t="shared" si="381"/>
        <v>1</v>
      </c>
      <c r="BM1739" s="40">
        <f t="shared" si="382"/>
        <v>98</v>
      </c>
      <c r="BN1739" s="40">
        <f t="shared" si="383"/>
        <v>82</v>
      </c>
      <c r="BO1739" s="40">
        <f t="shared" si="384"/>
        <v>26</v>
      </c>
      <c r="BP1739" s="40">
        <f t="shared" si="385"/>
        <v>44</v>
      </c>
      <c r="BQ1739" s="41">
        <f t="shared" si="386"/>
        <v>100</v>
      </c>
      <c r="BR1739" s="40">
        <f t="shared" si="387"/>
        <v>93</v>
      </c>
      <c r="BS1739" s="41">
        <f t="shared" si="388"/>
        <v>73</v>
      </c>
      <c r="BT1739" s="41">
        <f t="shared" si="389"/>
        <v>42</v>
      </c>
      <c r="BU1739" s="41">
        <f t="shared" si="390"/>
        <v>20</v>
      </c>
      <c r="BV1739" s="41">
        <f t="shared" si="391"/>
        <v>58</v>
      </c>
    </row>
    <row r="1740" spans="2:74" x14ac:dyDescent="0.3">
      <c r="B1740" s="12" t="s">
        <v>2177</v>
      </c>
      <c r="C1740" s="12">
        <v>309061250</v>
      </c>
      <c r="D1740" s="12" t="s">
        <v>1508</v>
      </c>
      <c r="E1740" s="12" t="s">
        <v>1229</v>
      </c>
      <c r="F1740" s="12" t="s">
        <v>3837</v>
      </c>
      <c r="G1740" s="12" t="s">
        <v>102</v>
      </c>
      <c r="H1740" s="12" t="s">
        <v>86</v>
      </c>
      <c r="I1740" s="28">
        <v>1630000</v>
      </c>
      <c r="J1740" s="28">
        <v>1599900</v>
      </c>
      <c r="K1740" s="28">
        <v>1400000</v>
      </c>
      <c r="L1740" s="28">
        <v>1515000</v>
      </c>
      <c r="M1740" s="28">
        <v>1500000</v>
      </c>
      <c r="N1740" s="28">
        <v>1350000</v>
      </c>
      <c r="O1740" s="29">
        <v>43</v>
      </c>
      <c r="P1740" s="29">
        <v>42</v>
      </c>
      <c r="Q1740" s="29">
        <v>49</v>
      </c>
      <c r="R1740" s="28">
        <v>1200</v>
      </c>
      <c r="S1740" s="28">
        <v>1100</v>
      </c>
      <c r="T1740" s="30">
        <v>3.4</v>
      </c>
      <c r="U1740" s="30">
        <v>-0.30000000000000027</v>
      </c>
      <c r="V1740" s="30">
        <v>3.7</v>
      </c>
      <c r="W1740" s="30">
        <v>3.4</v>
      </c>
      <c r="X1740" s="31">
        <v>3.8282208588957055E-2</v>
      </c>
      <c r="Y1740" s="30">
        <v>2.8</v>
      </c>
      <c r="Z1740" s="30">
        <v>-0.20000000000000018</v>
      </c>
      <c r="AA1740" s="30">
        <v>3</v>
      </c>
      <c r="AB1740" s="30">
        <v>1.8</v>
      </c>
      <c r="AC1740" s="32">
        <v>0.47366426676771506</v>
      </c>
      <c r="AD1740" s="30">
        <v>12.372960814605376</v>
      </c>
      <c r="AE1740" s="12">
        <v>204</v>
      </c>
      <c r="AF1740" s="12">
        <v>197</v>
      </c>
      <c r="AG1740" s="12">
        <v>153</v>
      </c>
      <c r="AH1740" s="33">
        <v>3.5490716180371353</v>
      </c>
      <c r="AI1740" s="34">
        <v>1075000</v>
      </c>
      <c r="AJ1740" s="34">
        <v>950000</v>
      </c>
      <c r="AK1740" s="34">
        <v>880000</v>
      </c>
      <c r="AL1740" s="35">
        <v>0.13157894736842105</v>
      </c>
      <c r="AM1740" s="35">
        <v>0.22159090909090909</v>
      </c>
      <c r="AN1740" s="12">
        <v>3.2</v>
      </c>
      <c r="AO1740" s="33">
        <v>0</v>
      </c>
      <c r="AP1740" s="12">
        <v>3.2</v>
      </c>
      <c r="AQ1740" s="32">
        <v>0.13626373626373628</v>
      </c>
      <c r="AR1740" s="34">
        <v>850</v>
      </c>
      <c r="AS1740" s="34">
        <v>780</v>
      </c>
      <c r="AT1740" s="31">
        <v>8.9743589743589744E-2</v>
      </c>
      <c r="AU1740" s="32">
        <v>0.38565465819386652</v>
      </c>
      <c r="AV1740" s="36">
        <v>2533.44</v>
      </c>
      <c r="AW1740" s="30">
        <v>0.84589999999999999</v>
      </c>
      <c r="AX1740" s="30">
        <v>0.15409999999999999</v>
      </c>
      <c r="AY1740" s="30">
        <v>0.93859999999999999</v>
      </c>
      <c r="AZ1740" s="30">
        <v>5.1200000000000002E-2</v>
      </c>
      <c r="BA1740" s="30">
        <v>0.3584</v>
      </c>
      <c r="BB1740" s="30">
        <v>0.51400000000000001</v>
      </c>
      <c r="BC1740" s="30">
        <v>0.1071</v>
      </c>
      <c r="BD1740" s="37">
        <v>3</v>
      </c>
      <c r="BE1740" s="29">
        <v>71</v>
      </c>
      <c r="BF1740" s="38" t="s">
        <v>4470</v>
      </c>
      <c r="BG1740" s="39">
        <v>153.32691297030399</v>
      </c>
      <c r="BH1740" s="39">
        <v>-28.053674785007399</v>
      </c>
      <c r="BI1740" s="40">
        <f t="shared" si="378"/>
        <v>60</v>
      </c>
      <c r="BJ1740" s="40">
        <f t="shared" si="379"/>
        <v>64</v>
      </c>
      <c r="BK1740" s="40">
        <f t="shared" si="380"/>
        <v>81</v>
      </c>
      <c r="BL1740" s="40">
        <f t="shared" si="381"/>
        <v>1</v>
      </c>
      <c r="BM1740" s="40">
        <f t="shared" si="382"/>
        <v>66</v>
      </c>
      <c r="BN1740" s="40">
        <f t="shared" si="383"/>
        <v>100</v>
      </c>
      <c r="BO1740" s="40">
        <f t="shared" si="384"/>
        <v>93</v>
      </c>
      <c r="BP1740" s="40">
        <f t="shared" si="385"/>
        <v>69</v>
      </c>
      <c r="BQ1740" s="41">
        <f t="shared" si="386"/>
        <v>78</v>
      </c>
      <c r="BR1740" s="40">
        <f t="shared" si="387"/>
        <v>27</v>
      </c>
      <c r="BS1740" s="41">
        <f t="shared" si="388"/>
        <v>1</v>
      </c>
      <c r="BT1740" s="41">
        <f t="shared" si="389"/>
        <v>70</v>
      </c>
      <c r="BU1740" s="41">
        <f t="shared" si="390"/>
        <v>30</v>
      </c>
      <c r="BV1740" s="41">
        <f t="shared" si="391"/>
        <v>58</v>
      </c>
    </row>
    <row r="1741" spans="2:74" x14ac:dyDescent="0.3">
      <c r="B1741" s="12" t="s">
        <v>2178</v>
      </c>
      <c r="C1741" s="12">
        <v>309071552</v>
      </c>
      <c r="D1741" s="12" t="s">
        <v>1228</v>
      </c>
      <c r="E1741" s="12" t="s">
        <v>1229</v>
      </c>
      <c r="F1741" s="12" t="s">
        <v>3837</v>
      </c>
      <c r="G1741" s="12" t="s">
        <v>102</v>
      </c>
      <c r="H1741" s="12" t="s">
        <v>86</v>
      </c>
      <c r="I1741" s="28">
        <v>862500</v>
      </c>
      <c r="J1741" s="28">
        <v>840000</v>
      </c>
      <c r="K1741" s="28">
        <v>725000</v>
      </c>
      <c r="L1741" s="28">
        <v>907000</v>
      </c>
      <c r="M1741" s="28">
        <v>895000</v>
      </c>
      <c r="N1741" s="28">
        <v>755000</v>
      </c>
      <c r="O1741" s="29">
        <v>37</v>
      </c>
      <c r="P1741" s="29">
        <v>38</v>
      </c>
      <c r="Q1741" s="29">
        <v>36</v>
      </c>
      <c r="R1741" s="28">
        <v>700</v>
      </c>
      <c r="S1741" s="28">
        <v>650</v>
      </c>
      <c r="T1741" s="30">
        <v>3.9</v>
      </c>
      <c r="U1741" s="30">
        <v>-0.10000000000000009</v>
      </c>
      <c r="V1741" s="30">
        <v>4</v>
      </c>
      <c r="W1741" s="30">
        <v>3.7</v>
      </c>
      <c r="X1741" s="31">
        <v>4.2202898550724635E-2</v>
      </c>
      <c r="Y1741" s="30">
        <v>7.4</v>
      </c>
      <c r="Z1741" s="30">
        <v>0.10000000000000053</v>
      </c>
      <c r="AA1741" s="30">
        <v>7.3</v>
      </c>
      <c r="AB1741" s="30">
        <v>7.8</v>
      </c>
      <c r="AC1741" s="32">
        <v>0.31725888324873097</v>
      </c>
      <c r="AD1741" s="30">
        <v>7.5174666703854518</v>
      </c>
      <c r="AE1741" s="12">
        <v>697</v>
      </c>
      <c r="AF1741" s="12">
        <v>674</v>
      </c>
      <c r="AG1741" s="12">
        <v>615</v>
      </c>
      <c r="AH1741" s="33">
        <v>4.2462462462462458</v>
      </c>
      <c r="AI1741" s="34">
        <v>950000</v>
      </c>
      <c r="AJ1741" s="34">
        <v>855000</v>
      </c>
      <c r="AK1741" s="34">
        <v>790000</v>
      </c>
      <c r="AL1741" s="35">
        <v>0.1111111111111111</v>
      </c>
      <c r="AM1741" s="35">
        <v>0.20253164556962025</v>
      </c>
      <c r="AN1741" s="12">
        <v>3.8</v>
      </c>
      <c r="AO1741" s="33">
        <v>0.29999999999999982</v>
      </c>
      <c r="AP1741" s="12">
        <v>3.5</v>
      </c>
      <c r="AQ1741" s="32">
        <v>0.10879120879120878</v>
      </c>
      <c r="AR1741" s="34">
        <v>750</v>
      </c>
      <c r="AS1741" s="34">
        <v>700</v>
      </c>
      <c r="AT1741" s="31">
        <v>7.1428571428571425E-2</v>
      </c>
      <c r="AU1741" s="32">
        <v>0.33433504714257756</v>
      </c>
      <c r="AV1741" s="36">
        <v>2206.4</v>
      </c>
      <c r="AW1741" s="30">
        <v>0.82430000000000003</v>
      </c>
      <c r="AX1741" s="30">
        <v>0.1757</v>
      </c>
      <c r="AY1741" s="30">
        <v>0.92230000000000001</v>
      </c>
      <c r="AZ1741" s="30">
        <v>6.88E-2</v>
      </c>
      <c r="BA1741" s="30">
        <v>0.17369999999999999</v>
      </c>
      <c r="BB1741" s="30">
        <v>0.42320000000000002</v>
      </c>
      <c r="BC1741" s="30">
        <v>0.38069999999999998</v>
      </c>
      <c r="BD1741" s="37">
        <v>7</v>
      </c>
      <c r="BE1741" s="29">
        <v>38</v>
      </c>
      <c r="BF1741" s="38" t="s">
        <v>4471</v>
      </c>
      <c r="BG1741" s="39">
        <v>153.25041038504401</v>
      </c>
      <c r="BH1741" s="39">
        <v>-27.752840476202699</v>
      </c>
      <c r="BI1741" s="40">
        <f t="shared" si="378"/>
        <v>52</v>
      </c>
      <c r="BJ1741" s="40">
        <f t="shared" si="379"/>
        <v>54</v>
      </c>
      <c r="BK1741" s="40">
        <f t="shared" si="380"/>
        <v>72</v>
      </c>
      <c r="BL1741" s="40">
        <f t="shared" si="381"/>
        <v>1</v>
      </c>
      <c r="BM1741" s="40">
        <f t="shared" si="382"/>
        <v>56</v>
      </c>
      <c r="BN1741" s="40">
        <f t="shared" si="383"/>
        <v>100</v>
      </c>
      <c r="BO1741" s="40">
        <f t="shared" si="384"/>
        <v>100</v>
      </c>
      <c r="BP1741" s="40">
        <f t="shared" si="385"/>
        <v>28</v>
      </c>
      <c r="BQ1741" s="41">
        <f t="shared" si="386"/>
        <v>91</v>
      </c>
      <c r="BR1741" s="40">
        <f t="shared" si="387"/>
        <v>75</v>
      </c>
      <c r="BS1741" s="41">
        <f t="shared" si="388"/>
        <v>56</v>
      </c>
      <c r="BT1741" s="41">
        <f t="shared" si="389"/>
        <v>1</v>
      </c>
      <c r="BU1741" s="41">
        <f t="shared" si="390"/>
        <v>70</v>
      </c>
      <c r="BV1741" s="41">
        <f t="shared" si="391"/>
        <v>58</v>
      </c>
    </row>
    <row r="1742" spans="2:74" x14ac:dyDescent="0.3">
      <c r="B1742" s="12" t="s">
        <v>2179</v>
      </c>
      <c r="C1742" s="12">
        <v>309071554</v>
      </c>
      <c r="D1742" s="12" t="s">
        <v>1228</v>
      </c>
      <c r="E1742" s="12" t="s">
        <v>1229</v>
      </c>
      <c r="F1742" s="12" t="s">
        <v>3837</v>
      </c>
      <c r="G1742" s="12" t="s">
        <v>102</v>
      </c>
      <c r="H1742" s="12" t="s">
        <v>86</v>
      </c>
      <c r="I1742" s="28">
        <v>940000</v>
      </c>
      <c r="J1742" s="28">
        <v>950000</v>
      </c>
      <c r="K1742" s="28">
        <v>830000</v>
      </c>
      <c r="L1742" s="28">
        <v>950000</v>
      </c>
      <c r="M1742" s="28">
        <v>931000</v>
      </c>
      <c r="N1742" s="28">
        <v>830000</v>
      </c>
      <c r="O1742" s="29">
        <v>27</v>
      </c>
      <c r="P1742" s="29">
        <v>26</v>
      </c>
      <c r="Q1742" s="29">
        <v>25</v>
      </c>
      <c r="R1742" s="28">
        <v>720</v>
      </c>
      <c r="S1742" s="28">
        <v>670</v>
      </c>
      <c r="T1742" s="30">
        <v>2.8</v>
      </c>
      <c r="U1742" s="30">
        <v>0.19999999999999973</v>
      </c>
      <c r="V1742" s="30">
        <v>2.6</v>
      </c>
      <c r="W1742" s="30">
        <v>2.8</v>
      </c>
      <c r="X1742" s="31">
        <v>3.9829787234042555E-2</v>
      </c>
      <c r="Y1742" s="30">
        <v>11.8</v>
      </c>
      <c r="Z1742" s="30">
        <v>0.40000000000000036</v>
      </c>
      <c r="AA1742" s="30">
        <v>11.4</v>
      </c>
      <c r="AB1742" s="30">
        <v>11.8</v>
      </c>
      <c r="AC1742" s="32">
        <v>0.34085744584153915</v>
      </c>
      <c r="AD1742" s="30">
        <v>8.5578525398249674</v>
      </c>
      <c r="AE1742" s="12">
        <v>697</v>
      </c>
      <c r="AF1742" s="12">
        <v>674</v>
      </c>
      <c r="AG1742" s="12">
        <v>615</v>
      </c>
      <c r="AH1742" s="33">
        <v>4.2462462462462458</v>
      </c>
      <c r="AI1742" s="34">
        <v>950000</v>
      </c>
      <c r="AJ1742" s="34">
        <v>855000</v>
      </c>
      <c r="AK1742" s="34">
        <v>790000</v>
      </c>
      <c r="AL1742" s="35">
        <v>0.1111111111111111</v>
      </c>
      <c r="AM1742" s="35">
        <v>0.20253164556962025</v>
      </c>
      <c r="AN1742" s="12">
        <v>3.8</v>
      </c>
      <c r="AO1742" s="33">
        <v>0.29999999999999982</v>
      </c>
      <c r="AP1742" s="12">
        <v>3.5</v>
      </c>
      <c r="AQ1742" s="32">
        <v>0.10879120879120878</v>
      </c>
      <c r="AR1742" s="34">
        <v>750</v>
      </c>
      <c r="AS1742" s="34">
        <v>700</v>
      </c>
      <c r="AT1742" s="31">
        <v>7.1428571428571425E-2</v>
      </c>
      <c r="AU1742" s="32">
        <v>0.33433504714257756</v>
      </c>
      <c r="AV1742" s="36">
        <v>2112.3200000000002</v>
      </c>
      <c r="AW1742" s="30">
        <v>0.8458</v>
      </c>
      <c r="AX1742" s="30">
        <v>0.1542</v>
      </c>
      <c r="AY1742" s="30">
        <v>0.80210000000000004</v>
      </c>
      <c r="AZ1742" s="30">
        <v>0.1661</v>
      </c>
      <c r="BA1742" s="30">
        <v>0.18310000000000001</v>
      </c>
      <c r="BB1742" s="30">
        <v>0.38529999999999998</v>
      </c>
      <c r="BC1742" s="30">
        <v>0.41299999999999998</v>
      </c>
      <c r="BD1742" s="37">
        <v>7</v>
      </c>
      <c r="BE1742" s="29">
        <v>45</v>
      </c>
      <c r="BF1742" s="38" t="s">
        <v>4472</v>
      </c>
      <c r="BG1742" s="39">
        <v>153.292948812905</v>
      </c>
      <c r="BH1742" s="39">
        <v>-27.8059280529476</v>
      </c>
      <c r="BI1742" s="40">
        <f t="shared" si="378"/>
        <v>70</v>
      </c>
      <c r="BJ1742" s="40">
        <f t="shared" si="379"/>
        <v>54</v>
      </c>
      <c r="BK1742" s="40">
        <f t="shared" si="380"/>
        <v>72</v>
      </c>
      <c r="BL1742" s="40">
        <f t="shared" si="381"/>
        <v>1</v>
      </c>
      <c r="BM1742" s="40">
        <f t="shared" si="382"/>
        <v>56</v>
      </c>
      <c r="BN1742" s="40">
        <f t="shared" si="383"/>
        <v>100</v>
      </c>
      <c r="BO1742" s="40">
        <f t="shared" si="384"/>
        <v>100</v>
      </c>
      <c r="BP1742" s="40">
        <f t="shared" si="385"/>
        <v>30</v>
      </c>
      <c r="BQ1742" s="41">
        <f t="shared" si="386"/>
        <v>83</v>
      </c>
      <c r="BR1742" s="40">
        <f t="shared" si="387"/>
        <v>65</v>
      </c>
      <c r="BS1742" s="41">
        <f t="shared" si="388"/>
        <v>40</v>
      </c>
      <c r="BT1742" s="41">
        <f t="shared" si="389"/>
        <v>1</v>
      </c>
      <c r="BU1742" s="41">
        <f t="shared" si="390"/>
        <v>70</v>
      </c>
      <c r="BV1742" s="41">
        <f t="shared" si="391"/>
        <v>58</v>
      </c>
    </row>
    <row r="1743" spans="2:74" x14ac:dyDescent="0.3">
      <c r="B1743" s="12" t="s">
        <v>2180</v>
      </c>
      <c r="C1743" s="12">
        <v>309071558</v>
      </c>
      <c r="D1743" s="12" t="s">
        <v>1228</v>
      </c>
      <c r="E1743" s="12" t="s">
        <v>1229</v>
      </c>
      <c r="F1743" s="12" t="s">
        <v>3837</v>
      </c>
      <c r="G1743" s="12" t="s">
        <v>102</v>
      </c>
      <c r="H1743" s="12" t="s">
        <v>86</v>
      </c>
      <c r="I1743" s="28">
        <v>799000</v>
      </c>
      <c r="J1743" s="28">
        <v>780000</v>
      </c>
      <c r="K1743" s="28">
        <v>715000</v>
      </c>
      <c r="L1743" s="28">
        <v>810000</v>
      </c>
      <c r="M1743" s="28">
        <v>794000</v>
      </c>
      <c r="N1743" s="28">
        <v>710000</v>
      </c>
      <c r="O1743" s="29">
        <v>37</v>
      </c>
      <c r="P1743" s="29">
        <v>37</v>
      </c>
      <c r="Q1743" s="29">
        <v>31</v>
      </c>
      <c r="R1743" s="28">
        <v>685</v>
      </c>
      <c r="S1743" s="28">
        <v>650</v>
      </c>
      <c r="T1743" s="30">
        <v>3.8</v>
      </c>
      <c r="U1743" s="30">
        <v>-0.29999999999999982</v>
      </c>
      <c r="V1743" s="30">
        <v>4.0999999999999996</v>
      </c>
      <c r="W1743" s="30">
        <v>4.2</v>
      </c>
      <c r="X1743" s="31">
        <v>4.4580725907384232E-2</v>
      </c>
      <c r="Y1743" s="30">
        <v>10.5</v>
      </c>
      <c r="Z1743" s="30">
        <v>-0.5</v>
      </c>
      <c r="AA1743" s="30">
        <v>11</v>
      </c>
      <c r="AB1743" s="30">
        <v>10.8</v>
      </c>
      <c r="AC1743" s="32">
        <v>0.30382868497622589</v>
      </c>
      <c r="AD1743" s="30">
        <v>6.8152475939361175</v>
      </c>
      <c r="AE1743" s="12">
        <v>697</v>
      </c>
      <c r="AF1743" s="12">
        <v>674</v>
      </c>
      <c r="AG1743" s="12">
        <v>615</v>
      </c>
      <c r="AH1743" s="33">
        <v>4.2462462462462458</v>
      </c>
      <c r="AI1743" s="34">
        <v>950000</v>
      </c>
      <c r="AJ1743" s="34">
        <v>855000</v>
      </c>
      <c r="AK1743" s="34">
        <v>790000</v>
      </c>
      <c r="AL1743" s="35">
        <v>0.1111111111111111</v>
      </c>
      <c r="AM1743" s="35">
        <v>0.20253164556962025</v>
      </c>
      <c r="AN1743" s="12">
        <v>3.8</v>
      </c>
      <c r="AO1743" s="33">
        <v>0.29999999999999982</v>
      </c>
      <c r="AP1743" s="12">
        <v>3.5</v>
      </c>
      <c r="AQ1743" s="32">
        <v>0.10879120879120878</v>
      </c>
      <c r="AR1743" s="34">
        <v>750</v>
      </c>
      <c r="AS1743" s="34">
        <v>700</v>
      </c>
      <c r="AT1743" s="31">
        <v>7.1428571428571425E-2</v>
      </c>
      <c r="AU1743" s="32">
        <v>0.33433504714257756</v>
      </c>
      <c r="AV1743" s="36">
        <v>2254.5600000000004</v>
      </c>
      <c r="AW1743" s="30">
        <v>0.83320000000000005</v>
      </c>
      <c r="AX1743" s="30">
        <v>0.1668</v>
      </c>
      <c r="AY1743" s="30">
        <v>0.79300000000000004</v>
      </c>
      <c r="AZ1743" s="30">
        <v>0.19850000000000001</v>
      </c>
      <c r="BA1743" s="30">
        <v>0.1008</v>
      </c>
      <c r="BB1743" s="30">
        <v>0.35959999999999998</v>
      </c>
      <c r="BC1743" s="30">
        <v>0.52210000000000001</v>
      </c>
      <c r="BD1743" s="37">
        <v>6</v>
      </c>
      <c r="BE1743" s="29">
        <v>46</v>
      </c>
      <c r="BF1743" s="38" t="s">
        <v>4473</v>
      </c>
      <c r="BG1743" s="39">
        <v>153.25659888366101</v>
      </c>
      <c r="BH1743" s="39">
        <v>-27.837313971183299</v>
      </c>
      <c r="BI1743" s="40">
        <f t="shared" si="378"/>
        <v>54</v>
      </c>
      <c r="BJ1743" s="40">
        <f t="shared" si="379"/>
        <v>54</v>
      </c>
      <c r="BK1743" s="40">
        <f t="shared" si="380"/>
        <v>72</v>
      </c>
      <c r="BL1743" s="40">
        <f t="shared" si="381"/>
        <v>1</v>
      </c>
      <c r="BM1743" s="40">
        <f t="shared" si="382"/>
        <v>56</v>
      </c>
      <c r="BN1743" s="40">
        <f t="shared" si="383"/>
        <v>100</v>
      </c>
      <c r="BO1743" s="40">
        <f t="shared" si="384"/>
        <v>100</v>
      </c>
      <c r="BP1743" s="40">
        <f t="shared" si="385"/>
        <v>12</v>
      </c>
      <c r="BQ1743" s="41">
        <f t="shared" si="386"/>
        <v>99</v>
      </c>
      <c r="BR1743" s="40">
        <f t="shared" si="387"/>
        <v>82</v>
      </c>
      <c r="BS1743" s="41">
        <f t="shared" si="388"/>
        <v>64</v>
      </c>
      <c r="BT1743" s="41">
        <f t="shared" si="389"/>
        <v>1</v>
      </c>
      <c r="BU1743" s="41">
        <f t="shared" si="390"/>
        <v>60</v>
      </c>
      <c r="BV1743" s="41">
        <f t="shared" si="391"/>
        <v>58</v>
      </c>
    </row>
    <row r="1744" spans="2:74" x14ac:dyDescent="0.3">
      <c r="B1744" s="12" t="s">
        <v>2181</v>
      </c>
      <c r="C1744" s="12">
        <v>309091265</v>
      </c>
      <c r="D1744" s="12" t="s">
        <v>2182</v>
      </c>
      <c r="E1744" s="12" t="s">
        <v>1229</v>
      </c>
      <c r="F1744" s="12" t="s">
        <v>3837</v>
      </c>
      <c r="G1744" s="12" t="s">
        <v>102</v>
      </c>
      <c r="H1744" s="12" t="s">
        <v>86</v>
      </c>
      <c r="I1744" s="28">
        <v>1150000</v>
      </c>
      <c r="J1744" s="28">
        <v>1141500</v>
      </c>
      <c r="K1744" s="28">
        <v>989800</v>
      </c>
      <c r="L1744" s="28">
        <v>1150000</v>
      </c>
      <c r="M1744" s="28">
        <v>1150000</v>
      </c>
      <c r="N1744" s="28">
        <v>1025000</v>
      </c>
      <c r="O1744" s="29">
        <v>41</v>
      </c>
      <c r="P1744" s="29">
        <v>38</v>
      </c>
      <c r="Q1744" s="29">
        <v>36</v>
      </c>
      <c r="R1744" s="28">
        <v>895</v>
      </c>
      <c r="S1744" s="28">
        <v>820</v>
      </c>
      <c r="T1744" s="30">
        <v>3.2</v>
      </c>
      <c r="U1744" s="30">
        <v>-0.29999999999999982</v>
      </c>
      <c r="V1744" s="30">
        <v>3.5</v>
      </c>
      <c r="W1744" s="30">
        <v>2.8</v>
      </c>
      <c r="X1744" s="31">
        <v>4.0469565217391305E-2</v>
      </c>
      <c r="Y1744" s="30">
        <v>5.8</v>
      </c>
      <c r="Z1744" s="30">
        <v>-0.40000000000000036</v>
      </c>
      <c r="AA1744" s="30">
        <v>6.2</v>
      </c>
      <c r="AB1744" s="30">
        <v>5.7</v>
      </c>
      <c r="AC1744" s="32">
        <v>0.38716431339977847</v>
      </c>
      <c r="AD1744" s="30">
        <v>9.566801899650736</v>
      </c>
      <c r="AE1744" s="12">
        <v>153</v>
      </c>
      <c r="AF1744" s="12">
        <v>158</v>
      </c>
      <c r="AG1744" s="12">
        <v>130</v>
      </c>
      <c r="AH1744" s="33">
        <v>4.0396039603960396</v>
      </c>
      <c r="AI1744" s="34">
        <v>1115000</v>
      </c>
      <c r="AJ1744" s="34">
        <v>980000</v>
      </c>
      <c r="AK1744" s="34">
        <v>920000</v>
      </c>
      <c r="AL1744" s="35">
        <v>0.13775510204081631</v>
      </c>
      <c r="AM1744" s="35">
        <v>0.21195652173913043</v>
      </c>
      <c r="AN1744" s="12">
        <v>2.9</v>
      </c>
      <c r="AO1744" s="33">
        <v>0.10000000000000009</v>
      </c>
      <c r="AP1744" s="12">
        <v>2.8</v>
      </c>
      <c r="AQ1744" s="32">
        <v>0.13229166666666667</v>
      </c>
      <c r="AR1744" s="34">
        <v>830</v>
      </c>
      <c r="AS1744" s="34">
        <v>780</v>
      </c>
      <c r="AT1744" s="31">
        <v>6.4102564102564097E-2</v>
      </c>
      <c r="AU1744" s="32">
        <v>0.34421693572074302</v>
      </c>
      <c r="AV1744" s="36">
        <v>2311.6800000000003</v>
      </c>
      <c r="AW1744" s="30">
        <v>0.80559999999999998</v>
      </c>
      <c r="AX1744" s="30">
        <v>0.19439999999999999</v>
      </c>
      <c r="AY1744" s="30">
        <v>0.90480000000000005</v>
      </c>
      <c r="AZ1744" s="30">
        <v>7.7100000000000002E-2</v>
      </c>
      <c r="BA1744" s="30">
        <v>0.27400000000000002</v>
      </c>
      <c r="BB1744" s="30">
        <v>0.41149999999999998</v>
      </c>
      <c r="BC1744" s="30">
        <v>0.29820000000000002</v>
      </c>
      <c r="BD1744" s="37">
        <v>4.5</v>
      </c>
      <c r="BE1744" s="29">
        <v>63</v>
      </c>
      <c r="BF1744" s="38" t="s">
        <v>4474</v>
      </c>
      <c r="BG1744" s="39">
        <v>153.36249409341801</v>
      </c>
      <c r="BH1744" s="39">
        <v>-27.957266988099601</v>
      </c>
      <c r="BI1744" s="40">
        <f t="shared" si="378"/>
        <v>64</v>
      </c>
      <c r="BJ1744" s="40">
        <f t="shared" si="379"/>
        <v>69</v>
      </c>
      <c r="BK1744" s="40">
        <f t="shared" si="380"/>
        <v>75</v>
      </c>
      <c r="BL1744" s="40">
        <f t="shared" si="381"/>
        <v>1</v>
      </c>
      <c r="BM1744" s="40">
        <f t="shared" si="382"/>
        <v>69</v>
      </c>
      <c r="BN1744" s="40">
        <f t="shared" si="383"/>
        <v>100</v>
      </c>
      <c r="BO1744" s="40">
        <f t="shared" si="384"/>
        <v>95</v>
      </c>
      <c r="BP1744" s="40">
        <f t="shared" si="385"/>
        <v>50</v>
      </c>
      <c r="BQ1744" s="41">
        <f t="shared" si="386"/>
        <v>85</v>
      </c>
      <c r="BR1744" s="40">
        <f t="shared" si="387"/>
        <v>55</v>
      </c>
      <c r="BS1744" s="41">
        <f t="shared" si="388"/>
        <v>9</v>
      </c>
      <c r="BT1744" s="41">
        <f t="shared" si="389"/>
        <v>21</v>
      </c>
      <c r="BU1744" s="41">
        <f t="shared" si="390"/>
        <v>45</v>
      </c>
      <c r="BV1744" s="41">
        <f t="shared" si="391"/>
        <v>58</v>
      </c>
    </row>
    <row r="1745" spans="2:74" x14ac:dyDescent="0.3">
      <c r="B1745" s="12" t="s">
        <v>2183</v>
      </c>
      <c r="C1745" s="12">
        <v>310011274</v>
      </c>
      <c r="D1745" s="12" t="s">
        <v>884</v>
      </c>
      <c r="E1745" s="12" t="s">
        <v>549</v>
      </c>
      <c r="F1745" s="12" t="s">
        <v>2813</v>
      </c>
      <c r="G1745" s="12" t="s">
        <v>102</v>
      </c>
      <c r="H1745" s="12" t="s">
        <v>86</v>
      </c>
      <c r="I1745" s="28">
        <v>745000</v>
      </c>
      <c r="J1745" s="28">
        <v>725000</v>
      </c>
      <c r="K1745" s="28">
        <v>628400</v>
      </c>
      <c r="L1745" s="28">
        <v>760000</v>
      </c>
      <c r="M1745" s="28">
        <v>730000</v>
      </c>
      <c r="N1745" s="28">
        <v>605000</v>
      </c>
      <c r="O1745" s="29">
        <v>23</v>
      </c>
      <c r="P1745" s="29">
        <v>23</v>
      </c>
      <c r="Q1745" s="29">
        <v>41</v>
      </c>
      <c r="R1745" s="28">
        <v>550</v>
      </c>
      <c r="S1745" s="28">
        <v>500</v>
      </c>
      <c r="T1745" s="30">
        <v>1.7</v>
      </c>
      <c r="U1745" s="30">
        <v>9.9999999999999867E-2</v>
      </c>
      <c r="V1745" s="30">
        <v>1.6</v>
      </c>
      <c r="W1745" s="30">
        <v>1.4</v>
      </c>
      <c r="X1745" s="31">
        <v>3.8389261744966444E-2</v>
      </c>
      <c r="Y1745" s="30">
        <v>4</v>
      </c>
      <c r="Z1745" s="30">
        <v>-9.9999999999999645E-2</v>
      </c>
      <c r="AA1745" s="30">
        <v>4.0999999999999996</v>
      </c>
      <c r="AB1745" s="30">
        <v>3.5</v>
      </c>
      <c r="AC1745" s="32">
        <v>0.41900292540224277</v>
      </c>
      <c r="AD1745" s="30">
        <v>10.91458669317031</v>
      </c>
      <c r="AE1745" s="12">
        <v>194</v>
      </c>
      <c r="AF1745" s="12">
        <v>164</v>
      </c>
      <c r="AG1745" s="12">
        <v>162</v>
      </c>
      <c r="AH1745" s="33">
        <v>3.5928143712574854</v>
      </c>
      <c r="AI1745" s="34">
        <v>833000</v>
      </c>
      <c r="AJ1745" s="34">
        <v>712500</v>
      </c>
      <c r="AK1745" s="34">
        <v>680033</v>
      </c>
      <c r="AL1745" s="35">
        <v>0.16912280701754387</v>
      </c>
      <c r="AM1745" s="35">
        <v>0.22494055435545041</v>
      </c>
      <c r="AN1745" s="12">
        <v>2.4</v>
      </c>
      <c r="AO1745" s="33">
        <v>0.10000000000000009</v>
      </c>
      <c r="AP1745" s="12">
        <v>2.2999999999999998</v>
      </c>
      <c r="AQ1745" s="32">
        <v>0.11978891820580476</v>
      </c>
      <c r="AR1745" s="34">
        <v>600</v>
      </c>
      <c r="AS1745" s="34">
        <v>580</v>
      </c>
      <c r="AT1745" s="31">
        <v>3.4482758620689655E-2</v>
      </c>
      <c r="AU1745" s="32">
        <v>0.4218861592672708</v>
      </c>
      <c r="AV1745" s="36">
        <v>1312.64</v>
      </c>
      <c r="AW1745" s="30">
        <v>0.71150000000000002</v>
      </c>
      <c r="AX1745" s="30">
        <v>0.28849999999999998</v>
      </c>
      <c r="AY1745" s="30">
        <v>0.74390000000000001</v>
      </c>
      <c r="AZ1745" s="30">
        <v>0.215</v>
      </c>
      <c r="BA1745" s="30">
        <v>0.16600000000000001</v>
      </c>
      <c r="BB1745" s="30">
        <v>0.20960000000000001</v>
      </c>
      <c r="BC1745" s="30">
        <v>0.58320000000000005</v>
      </c>
      <c r="BD1745" s="37">
        <v>1</v>
      </c>
      <c r="BE1745" s="29">
        <v>15</v>
      </c>
      <c r="BF1745" s="38" t="s">
        <v>4475</v>
      </c>
      <c r="BG1745" s="39">
        <v>152.958650349626</v>
      </c>
      <c r="BH1745" s="39">
        <v>-27.5911651424342</v>
      </c>
      <c r="BI1745" s="40">
        <f t="shared" si="378"/>
        <v>88</v>
      </c>
      <c r="BJ1745" s="40">
        <f t="shared" si="379"/>
        <v>77</v>
      </c>
      <c r="BK1745" s="40">
        <f t="shared" si="380"/>
        <v>80</v>
      </c>
      <c r="BL1745" s="40">
        <f t="shared" si="381"/>
        <v>1</v>
      </c>
      <c r="BM1745" s="40">
        <f t="shared" si="382"/>
        <v>85</v>
      </c>
      <c r="BN1745" s="40">
        <f t="shared" si="383"/>
        <v>100</v>
      </c>
      <c r="BO1745" s="40">
        <f t="shared" si="384"/>
        <v>100</v>
      </c>
      <c r="BP1745" s="40">
        <f t="shared" si="385"/>
        <v>27</v>
      </c>
      <c r="BQ1745" s="41">
        <f t="shared" si="386"/>
        <v>78</v>
      </c>
      <c r="BR1745" s="40">
        <f t="shared" si="387"/>
        <v>41</v>
      </c>
      <c r="BS1745" s="41">
        <f t="shared" si="388"/>
        <v>1</v>
      </c>
      <c r="BT1745" s="41">
        <f t="shared" si="389"/>
        <v>51</v>
      </c>
      <c r="BU1745" s="41">
        <f t="shared" si="390"/>
        <v>10</v>
      </c>
      <c r="BV1745" s="41">
        <f t="shared" si="391"/>
        <v>58</v>
      </c>
    </row>
    <row r="1746" spans="2:74" x14ac:dyDescent="0.3">
      <c r="B1746" s="12" t="s">
        <v>2184</v>
      </c>
      <c r="C1746" s="12">
        <v>311021309</v>
      </c>
      <c r="D1746" s="12" t="s">
        <v>1862</v>
      </c>
      <c r="E1746" s="12" t="s">
        <v>473</v>
      </c>
      <c r="F1746" s="12" t="s">
        <v>2813</v>
      </c>
      <c r="G1746" s="12" t="s">
        <v>102</v>
      </c>
      <c r="H1746" s="12" t="s">
        <v>86</v>
      </c>
      <c r="I1746" s="28">
        <v>795600</v>
      </c>
      <c r="J1746" s="28">
        <v>759900</v>
      </c>
      <c r="K1746" s="28">
        <v>669500</v>
      </c>
      <c r="L1746" s="28">
        <v>791000</v>
      </c>
      <c r="M1746" s="28">
        <v>777000</v>
      </c>
      <c r="N1746" s="28">
        <v>670000</v>
      </c>
      <c r="O1746" s="29">
        <v>34</v>
      </c>
      <c r="P1746" s="29">
        <v>30</v>
      </c>
      <c r="Q1746" s="29">
        <v>28</v>
      </c>
      <c r="R1746" s="28">
        <v>620</v>
      </c>
      <c r="S1746" s="28">
        <v>580</v>
      </c>
      <c r="T1746" s="30">
        <v>4.5</v>
      </c>
      <c r="U1746" s="30">
        <v>0</v>
      </c>
      <c r="V1746" s="30">
        <v>4.5</v>
      </c>
      <c r="W1746" s="30">
        <v>4.3</v>
      </c>
      <c r="X1746" s="31">
        <v>4.0522875816993466E-2</v>
      </c>
      <c r="Y1746" s="30">
        <v>3.2</v>
      </c>
      <c r="Z1746" s="30">
        <v>-9.9999999999999645E-2</v>
      </c>
      <c r="AA1746" s="30">
        <v>3.3</v>
      </c>
      <c r="AB1746" s="30">
        <v>3.2</v>
      </c>
      <c r="AC1746" s="32">
        <v>0.37003437738731854</v>
      </c>
      <c r="AD1746" s="30">
        <v>9.1314935064935057</v>
      </c>
      <c r="AE1746" s="12">
        <v>219</v>
      </c>
      <c r="AF1746" s="12">
        <v>185</v>
      </c>
      <c r="AG1746" s="12">
        <v>132</v>
      </c>
      <c r="AH1746" s="33">
        <v>4.4973730297723291</v>
      </c>
      <c r="AI1746" s="34">
        <v>738000</v>
      </c>
      <c r="AJ1746" s="34">
        <v>640000</v>
      </c>
      <c r="AK1746" s="34">
        <v>580000</v>
      </c>
      <c r="AL1746" s="35">
        <v>0.15312500000000001</v>
      </c>
      <c r="AM1746" s="35">
        <v>0.27241379310344827</v>
      </c>
      <c r="AN1746" s="12">
        <v>3.7</v>
      </c>
      <c r="AO1746" s="33">
        <v>0</v>
      </c>
      <c r="AP1746" s="12">
        <v>3.7</v>
      </c>
      <c r="AQ1746" s="32">
        <v>0.12707692307692309</v>
      </c>
      <c r="AR1746" s="34">
        <v>580</v>
      </c>
      <c r="AS1746" s="34">
        <v>550</v>
      </c>
      <c r="AT1746" s="31">
        <v>5.4545454545454543E-2</v>
      </c>
      <c r="AU1746" s="32">
        <v>0.42978935988540268</v>
      </c>
      <c r="AV1746" s="36">
        <v>1675.5200000000002</v>
      </c>
      <c r="AW1746" s="30">
        <v>0.71509999999999996</v>
      </c>
      <c r="AX1746" s="30">
        <v>0.28489999999999999</v>
      </c>
      <c r="AY1746" s="30">
        <v>0.79069999999999996</v>
      </c>
      <c r="AZ1746" s="30">
        <v>0.2051</v>
      </c>
      <c r="BA1746" s="30">
        <v>0.3196</v>
      </c>
      <c r="BB1746" s="30">
        <v>0.43740000000000001</v>
      </c>
      <c r="BC1746" s="30">
        <v>0.22239999999999999</v>
      </c>
      <c r="BD1746" s="37">
        <v>1.5</v>
      </c>
      <c r="BE1746" s="29">
        <v>34</v>
      </c>
      <c r="BF1746" s="38" t="s">
        <v>4476</v>
      </c>
      <c r="BG1746" s="39">
        <v>153.205481480836</v>
      </c>
      <c r="BH1746" s="39">
        <v>-27.731667970256499</v>
      </c>
      <c r="BI1746" s="40">
        <f t="shared" si="378"/>
        <v>42</v>
      </c>
      <c r="BJ1746" s="40">
        <f t="shared" si="379"/>
        <v>55</v>
      </c>
      <c r="BK1746" s="40">
        <f t="shared" si="380"/>
        <v>69</v>
      </c>
      <c r="BL1746" s="40">
        <f t="shared" si="381"/>
        <v>1</v>
      </c>
      <c r="BM1746" s="40">
        <f t="shared" si="382"/>
        <v>77</v>
      </c>
      <c r="BN1746" s="40">
        <f t="shared" si="383"/>
        <v>100</v>
      </c>
      <c r="BO1746" s="40">
        <f t="shared" si="384"/>
        <v>100</v>
      </c>
      <c r="BP1746" s="40">
        <f t="shared" si="385"/>
        <v>60</v>
      </c>
      <c r="BQ1746" s="41">
        <f t="shared" si="386"/>
        <v>85</v>
      </c>
      <c r="BR1746" s="40">
        <f t="shared" si="387"/>
        <v>59</v>
      </c>
      <c r="BS1746" s="41">
        <f t="shared" si="388"/>
        <v>21</v>
      </c>
      <c r="BT1746" s="41">
        <f t="shared" si="389"/>
        <v>64</v>
      </c>
      <c r="BU1746" s="41">
        <f t="shared" si="390"/>
        <v>15</v>
      </c>
      <c r="BV1746" s="41">
        <f t="shared" si="391"/>
        <v>58</v>
      </c>
    </row>
    <row r="1747" spans="2:74" x14ac:dyDescent="0.3">
      <c r="B1747" s="12" t="s">
        <v>2185</v>
      </c>
      <c r="C1747" s="12">
        <v>312031361</v>
      </c>
      <c r="D1747" s="12" t="s">
        <v>2186</v>
      </c>
      <c r="E1747" s="12" t="s">
        <v>995</v>
      </c>
      <c r="F1747" s="12" t="s">
        <v>2711</v>
      </c>
      <c r="G1747" s="12" t="s">
        <v>102</v>
      </c>
      <c r="H1747" s="12" t="s">
        <v>86</v>
      </c>
      <c r="I1747" s="28">
        <v>610000</v>
      </c>
      <c r="J1747" s="28">
        <v>619000</v>
      </c>
      <c r="K1747" s="28">
        <v>612500</v>
      </c>
      <c r="L1747" s="28">
        <v>512500</v>
      </c>
      <c r="M1747" s="28">
        <v>515000</v>
      </c>
      <c r="N1747" s="28">
        <v>485000</v>
      </c>
      <c r="O1747" s="29">
        <v>41</v>
      </c>
      <c r="P1747" s="29">
        <v>46</v>
      </c>
      <c r="Q1747" s="29">
        <v>50</v>
      </c>
      <c r="R1747" s="28">
        <v>650</v>
      </c>
      <c r="S1747" s="28">
        <v>600</v>
      </c>
      <c r="T1747" s="30">
        <v>1.9</v>
      </c>
      <c r="U1747" s="30">
        <v>-0.10000000000000009</v>
      </c>
      <c r="V1747" s="30">
        <v>2</v>
      </c>
      <c r="W1747" s="30">
        <v>2.1</v>
      </c>
      <c r="X1747" s="31">
        <v>5.5409836065573773E-2</v>
      </c>
      <c r="Y1747" s="30">
        <v>1</v>
      </c>
      <c r="Z1747" s="30">
        <v>-0.10000000000000009</v>
      </c>
      <c r="AA1747" s="30">
        <v>1.1000000000000001</v>
      </c>
      <c r="AB1747" s="30">
        <v>1.4</v>
      </c>
      <c r="AC1747" s="32">
        <v>0.40556054706998096</v>
      </c>
      <c r="AD1747" s="30">
        <v>7.3192879796653365</v>
      </c>
      <c r="AE1747" s="12">
        <v>95</v>
      </c>
      <c r="AF1747" s="12">
        <v>104</v>
      </c>
      <c r="AG1747" s="12">
        <v>90</v>
      </c>
      <c r="AH1747" s="33">
        <v>3.4698795180722892</v>
      </c>
      <c r="AI1747" s="34">
        <v>670000</v>
      </c>
      <c r="AJ1747" s="34">
        <v>650000</v>
      </c>
      <c r="AK1747" s="34">
        <v>562500</v>
      </c>
      <c r="AL1747" s="35">
        <v>3.0769230769230771E-2</v>
      </c>
      <c r="AM1747" s="35">
        <v>0.19111111111111112</v>
      </c>
      <c r="AN1747" s="12">
        <v>3.1</v>
      </c>
      <c r="AO1747" s="33">
        <v>0.10000000000000009</v>
      </c>
      <c r="AP1747" s="12">
        <v>3</v>
      </c>
      <c r="AQ1747" s="32">
        <v>6.3414634146341464E-2</v>
      </c>
      <c r="AR1747" s="34">
        <v>750</v>
      </c>
      <c r="AS1747" s="34">
        <v>700</v>
      </c>
      <c r="AT1747" s="31">
        <v>7.1428571428571425E-2</v>
      </c>
      <c r="AU1747" s="32">
        <v>0.36740512346597481</v>
      </c>
      <c r="AV1747" s="36">
        <v>1602.7200000000003</v>
      </c>
      <c r="AW1747" s="30">
        <v>0.72560000000000002</v>
      </c>
      <c r="AX1747" s="30">
        <v>0.27439999999999998</v>
      </c>
      <c r="AY1747" s="30">
        <v>0.88739999999999997</v>
      </c>
      <c r="AZ1747" s="30">
        <v>2.9100000000000001E-2</v>
      </c>
      <c r="BA1747" s="30">
        <v>0.38190000000000002</v>
      </c>
      <c r="BB1747" s="30">
        <v>0.36259999999999998</v>
      </c>
      <c r="BC1747" s="30">
        <v>0.2172</v>
      </c>
      <c r="BD1747" s="37">
        <v>3</v>
      </c>
      <c r="BE1747" s="29">
        <v>912</v>
      </c>
      <c r="BF1747" s="38" t="s">
        <v>4477</v>
      </c>
      <c r="BG1747" s="39">
        <v>148.48778762027001</v>
      </c>
      <c r="BH1747" s="39">
        <v>-20.397586991760999</v>
      </c>
      <c r="BI1747" s="40">
        <f t="shared" ref="BI1747:BI1810" si="392">IF(T1747&lt;=1, 100, IF(T1747&gt;=7, 1, ROUND(100 - ((T1747-1)/6)*99, 0)))</f>
        <v>85</v>
      </c>
      <c r="BJ1747" s="40">
        <f t="shared" ref="BJ1747:BJ1810" si="393">IF(AN1747&lt;=1, 100, IF(AN1747&gt;=7, 1, ROUND(100 - ((AN1747-1)/6)*99, 0)))</f>
        <v>65</v>
      </c>
      <c r="BK1747" s="40">
        <f t="shared" ref="BK1747:BK1810" si="394">IF(AH1747&lt;=2, 100, IF(AH1747&gt;=10, 1, ROUND(100 - ((AH1747-2)/8)*99, 0)))</f>
        <v>82</v>
      </c>
      <c r="BL1747" s="40">
        <f t="shared" ref="BL1747:BL1810" si="395">IF(OR(ISBLANK(AU1747), AU1747=""), "", IF(AU1747&lt;=0, 100, IF(AU1747&gt;=0.3, 1, ROUND(100 - (AU1747/0.3)*99, 0))))</f>
        <v>1</v>
      </c>
      <c r="BM1747" s="40">
        <f t="shared" ref="BM1747:BM1810" si="396">IF(AL1747&lt;=0, 1, IF(AL1747&gt;=0.2, 100, ROUND(1 + (AL1747/0.2)*99, 0)))</f>
        <v>16</v>
      </c>
      <c r="BN1747" s="40">
        <f t="shared" ref="BN1747:BN1810" si="397">IF(AQ1747&lt;=0.01, 1, IF(AQ1747&gt;=0.075, 100, ROUND(1 + ((AQ1747-0.01)/0.065)*99, 0)))</f>
        <v>82</v>
      </c>
      <c r="BO1747" s="40">
        <f t="shared" ref="BO1747:BO1810" si="398">IF(BE1747&gt;=750, 1, IF(BE1747&lt;=50, 100, ROUND(100 - 99 * (((BE1747 - 50)/700)^0.75), 0)))</f>
        <v>1</v>
      </c>
      <c r="BP1747" s="40">
        <f t="shared" ref="BP1747:BP1810" si="399">IF(BA1747&gt;=0.5, 100, IF(BA1747&lt;=0.05, 1, ROUND(1 + ((BA1747-0.05)/0.45)*99, 0)))</f>
        <v>74</v>
      </c>
      <c r="BQ1747" s="41">
        <f t="shared" ref="BQ1747:BQ1810" si="400">IF(X1747&gt;=0.045, 100, IF(X1747&lt;=0.015, 1, ROUND(1 + ((X1747-0.015)/0.03)*99, 0)))</f>
        <v>100</v>
      </c>
      <c r="BR1747" s="40">
        <f t="shared" ref="BR1747:BR1810" si="401">IF(AD1747&lt;=5, 100, IF(AD1747&gt;=15, 1, ROUND(100 - ((AD1747-5)/10)*99, 0)))</f>
        <v>77</v>
      </c>
      <c r="BS1747" s="41">
        <f t="shared" ref="BS1747:BS1810" si="402">IF(AC1747&lt;=0.25, 100, IF(AC1747&gt;=0.4, 1, ROUND(100 - ((AC1747-0.25)/0.15)*99, 0)))</f>
        <v>1</v>
      </c>
      <c r="BT1747" s="41">
        <f t="shared" ref="BT1747:BT1810" si="403">IF(Y1747&lt;=1, 100, IF(Y1747&gt;=7, 1, ROUND(100 - ((Y1747-1)/6)*99, 0)))</f>
        <v>100</v>
      </c>
      <c r="BU1747" s="41">
        <f t="shared" ref="BU1747:BU1810" si="404">BD1747*10</f>
        <v>30</v>
      </c>
      <c r="BV1747" s="41">
        <f t="shared" ref="BV1747:BV1810" si="405">IF(
  (
    IF($BI$2,0.1,0) + IF($BJ$2,0.1,0) + IF($BK$2,0.05,0) + IF($BL$2,0.07,0) + IF($BM$2,0.05,0) + IF($BN$2,0.1,0) +
    IF($BO$2,0.07,0) + IF($BP$2,0.08,0) + IF($BQ$2,0.08,0) + IF($BR$2,0.07,0) + IF($BS$2,0.07,0) + IF($BT$2,0.08,0) +
    IF($BU$2,0.08,0)
  ) = 0,
  "",
  ROUND(
    (
      IF($BI$2, BI1747*0.1, 0) + IF($BJ$2, BJ1747*0.1, 0) + IF($BK$2, BK1747*0.05, 0) + IF($BL$2, BL1747*0.07, 0) +
      IF($BM$2, BM1747*0.05, 0) + IF($BN$2, BN1747*0.1, 0) + IF($BO$2, BO1747*0.07, 0) + IF($BP$2, BP1747*0.08, 0) +
      IF($BQ$2, BQ1747*0.08, 0) + IF($BR$2, BR1747*0.07, 0) + IF($BS$2, BS1747*0.07, 0) + IF($BT$2, BT1747*0.08, 0) +
      IF($BU$2, BU1747*0.08, 0)
    ) /
    (
      IF($BI$2,0.1,0) + IF($BJ$2,0.1,0) + IF($BK$2,0.05,0) + IF($BL$2,0.07,0) + IF($BM$2,0.05,0) +
      IF($BN$2,0.1,0) + IF($BO$2,0.07,0) + IF($BP$2,0.08,0) + IF($BQ$2,0.08,0) + IF($BR$2,0.07,0) +
      IF($BS$2,0.07,0) + IF($BT$2,0.08,0) + IF($BU$2,0.08,0)
    ),
  0)
)</f>
        <v>58</v>
      </c>
    </row>
    <row r="1748" spans="2:74" x14ac:dyDescent="0.3">
      <c r="B1748" s="12" t="s">
        <v>2187</v>
      </c>
      <c r="C1748" s="12">
        <v>314031394</v>
      </c>
      <c r="D1748" s="12" t="s">
        <v>1516</v>
      </c>
      <c r="E1748" s="12" t="s">
        <v>403</v>
      </c>
      <c r="F1748" s="12" t="s">
        <v>2813</v>
      </c>
      <c r="G1748" s="12" t="s">
        <v>102</v>
      </c>
      <c r="H1748" s="12" t="s">
        <v>86</v>
      </c>
      <c r="I1748" s="28">
        <v>797640</v>
      </c>
      <c r="J1748" s="28">
        <v>765000</v>
      </c>
      <c r="K1748" s="28">
        <v>671500</v>
      </c>
      <c r="L1748" s="28">
        <v>780000</v>
      </c>
      <c r="M1748" s="28">
        <v>760000</v>
      </c>
      <c r="N1748" s="28">
        <v>660000</v>
      </c>
      <c r="O1748" s="29">
        <v>25</v>
      </c>
      <c r="P1748" s="29">
        <v>28</v>
      </c>
      <c r="Q1748" s="29">
        <v>38</v>
      </c>
      <c r="R1748" s="28">
        <v>610</v>
      </c>
      <c r="S1748" s="28">
        <v>550</v>
      </c>
      <c r="T1748" s="30">
        <v>3.5</v>
      </c>
      <c r="U1748" s="30">
        <v>0.10000000000000009</v>
      </c>
      <c r="V1748" s="30">
        <v>3.4</v>
      </c>
      <c r="W1748" s="30">
        <v>3.1</v>
      </c>
      <c r="X1748" s="31">
        <v>3.9767313575046384E-2</v>
      </c>
      <c r="Y1748" s="30">
        <v>5.6</v>
      </c>
      <c r="Z1748" s="30">
        <v>0</v>
      </c>
      <c r="AA1748" s="30">
        <v>5.6</v>
      </c>
      <c r="AB1748" s="30">
        <v>6.1</v>
      </c>
      <c r="AC1748" s="32">
        <v>0.37432498772704953</v>
      </c>
      <c r="AD1748" s="30">
        <v>9.4128809334994887</v>
      </c>
      <c r="AE1748" s="12">
        <v>91</v>
      </c>
      <c r="AF1748" s="12">
        <v>75</v>
      </c>
      <c r="AG1748" s="12">
        <v>86</v>
      </c>
      <c r="AH1748" s="33">
        <v>2.104838709677419</v>
      </c>
      <c r="AI1748" s="34">
        <v>806000</v>
      </c>
      <c r="AJ1748" s="34">
        <v>695000</v>
      </c>
      <c r="AK1748" s="34">
        <v>672000</v>
      </c>
      <c r="AL1748" s="35">
        <v>0.15971223021582734</v>
      </c>
      <c r="AM1748" s="35">
        <v>0.19940476190476192</v>
      </c>
      <c r="AN1748" s="12">
        <v>3.5</v>
      </c>
      <c r="AO1748" s="33">
        <v>0.29999999999999982</v>
      </c>
      <c r="AP1748" s="12">
        <v>3.2</v>
      </c>
      <c r="AQ1748" s="32">
        <v>0.1184281842818428</v>
      </c>
      <c r="AR1748" s="34">
        <v>600</v>
      </c>
      <c r="AS1748" s="34">
        <v>560</v>
      </c>
      <c r="AT1748" s="31">
        <v>7.1428571428571425E-2</v>
      </c>
      <c r="AU1748" s="32">
        <v>0.33143449181976842</v>
      </c>
      <c r="AV1748" s="36">
        <v>1629.6000000000001</v>
      </c>
      <c r="AW1748" s="30">
        <v>0.69059999999999999</v>
      </c>
      <c r="AX1748" s="30">
        <v>0.30940000000000001</v>
      </c>
      <c r="AY1748" s="30">
        <v>0.65339999999999998</v>
      </c>
      <c r="AZ1748" s="30">
        <v>0.31259999999999999</v>
      </c>
      <c r="BA1748" s="30">
        <v>0.25559999999999999</v>
      </c>
      <c r="BB1748" s="30">
        <v>0.35749999999999998</v>
      </c>
      <c r="BC1748" s="30">
        <v>0.36499999999999999</v>
      </c>
      <c r="BD1748" s="37">
        <v>3.5</v>
      </c>
      <c r="BE1748" s="29">
        <v>18</v>
      </c>
      <c r="BF1748" s="38" t="s">
        <v>4478</v>
      </c>
      <c r="BG1748" s="39">
        <v>152.98223457534101</v>
      </c>
      <c r="BH1748" s="39">
        <v>-27.315071934517999</v>
      </c>
      <c r="BI1748" s="40">
        <f t="shared" si="392"/>
        <v>59</v>
      </c>
      <c r="BJ1748" s="40">
        <f t="shared" si="393"/>
        <v>59</v>
      </c>
      <c r="BK1748" s="40">
        <f t="shared" si="394"/>
        <v>99</v>
      </c>
      <c r="BL1748" s="40">
        <f t="shared" si="395"/>
        <v>1</v>
      </c>
      <c r="BM1748" s="40">
        <f t="shared" si="396"/>
        <v>80</v>
      </c>
      <c r="BN1748" s="40">
        <f t="shared" si="397"/>
        <v>100</v>
      </c>
      <c r="BO1748" s="40">
        <f t="shared" si="398"/>
        <v>100</v>
      </c>
      <c r="BP1748" s="40">
        <f t="shared" si="399"/>
        <v>46</v>
      </c>
      <c r="BQ1748" s="41">
        <f t="shared" si="400"/>
        <v>83</v>
      </c>
      <c r="BR1748" s="40">
        <f t="shared" si="401"/>
        <v>56</v>
      </c>
      <c r="BS1748" s="41">
        <f t="shared" si="402"/>
        <v>18</v>
      </c>
      <c r="BT1748" s="41">
        <f t="shared" si="403"/>
        <v>24</v>
      </c>
      <c r="BU1748" s="41">
        <f t="shared" si="404"/>
        <v>35</v>
      </c>
      <c r="BV1748" s="41">
        <f t="shared" si="405"/>
        <v>58</v>
      </c>
    </row>
    <row r="1749" spans="2:74" x14ac:dyDescent="0.3">
      <c r="B1749" s="12" t="s">
        <v>2188</v>
      </c>
      <c r="C1749" s="12">
        <v>316011414</v>
      </c>
      <c r="D1749" s="12" t="s">
        <v>2076</v>
      </c>
      <c r="E1749" s="12" t="s">
        <v>1626</v>
      </c>
      <c r="F1749" s="12" t="s">
        <v>1626</v>
      </c>
      <c r="G1749" s="12" t="s">
        <v>102</v>
      </c>
      <c r="H1749" s="12" t="s">
        <v>86</v>
      </c>
      <c r="I1749" s="28">
        <v>1225000</v>
      </c>
      <c r="J1749" s="28">
        <v>1225000</v>
      </c>
      <c r="K1749" s="28">
        <v>1200000</v>
      </c>
      <c r="L1749" s="28">
        <v>1221000</v>
      </c>
      <c r="M1749" s="28">
        <v>1221000</v>
      </c>
      <c r="N1749" s="28">
        <v>1170000</v>
      </c>
      <c r="O1749" s="29">
        <v>34</v>
      </c>
      <c r="P1749" s="29">
        <v>33</v>
      </c>
      <c r="Q1749" s="29">
        <v>30</v>
      </c>
      <c r="R1749" s="28">
        <v>780</v>
      </c>
      <c r="S1749" s="28">
        <v>750</v>
      </c>
      <c r="T1749" s="30">
        <v>4.5999999999999996</v>
      </c>
      <c r="U1749" s="30">
        <v>-0.10000000000000053</v>
      </c>
      <c r="V1749" s="30">
        <v>4.7</v>
      </c>
      <c r="W1749" s="30">
        <v>3.9</v>
      </c>
      <c r="X1749" s="31">
        <v>3.3110204081632656E-2</v>
      </c>
      <c r="Y1749" s="30">
        <v>4.5999999999999996</v>
      </c>
      <c r="Z1749" s="30">
        <v>-0.70000000000000018</v>
      </c>
      <c r="AA1749" s="30">
        <v>5.3</v>
      </c>
      <c r="AB1749" s="30">
        <v>4.9000000000000004</v>
      </c>
      <c r="AC1749" s="32">
        <v>0.36234577077449082</v>
      </c>
      <c r="AD1749" s="30">
        <v>10.943628431921875</v>
      </c>
      <c r="AE1749" s="12">
        <v>179</v>
      </c>
      <c r="AF1749" s="12">
        <v>195</v>
      </c>
      <c r="AG1749" s="12">
        <v>205</v>
      </c>
      <c r="AH1749" s="33">
        <v>2.8714285714285714</v>
      </c>
      <c r="AI1749" s="34">
        <v>1160000</v>
      </c>
      <c r="AJ1749" s="34">
        <v>1000111</v>
      </c>
      <c r="AK1749" s="34">
        <v>1000000</v>
      </c>
      <c r="AL1749" s="35">
        <v>0.15987125429077373</v>
      </c>
      <c r="AM1749" s="35">
        <v>0.16</v>
      </c>
      <c r="AN1749" s="12">
        <v>4.3</v>
      </c>
      <c r="AO1749" s="33">
        <v>0.20000000000000018</v>
      </c>
      <c r="AP1749" s="12">
        <v>4.0999999999999996</v>
      </c>
      <c r="AQ1749" s="32">
        <v>0.12524271844660195</v>
      </c>
      <c r="AR1749" s="34">
        <v>780</v>
      </c>
      <c r="AS1749" s="34">
        <v>730</v>
      </c>
      <c r="AT1749" s="31">
        <v>6.8493150684931503E-2</v>
      </c>
      <c r="AU1749" s="32">
        <v>0.34860747379648083</v>
      </c>
      <c r="AV1749" s="36">
        <v>2152.6400000000003</v>
      </c>
      <c r="AW1749" s="30">
        <v>0.77459999999999996</v>
      </c>
      <c r="AX1749" s="30">
        <v>0.22539999999999999</v>
      </c>
      <c r="AY1749" s="30">
        <v>0.71199999999999997</v>
      </c>
      <c r="AZ1749" s="30">
        <v>0.186</v>
      </c>
      <c r="BA1749" s="30">
        <v>0.33889999999999998</v>
      </c>
      <c r="BB1749" s="30">
        <v>0.36749999999999999</v>
      </c>
      <c r="BC1749" s="30">
        <v>0.24299999999999999</v>
      </c>
      <c r="BD1749" s="37">
        <v>7.5</v>
      </c>
      <c r="BE1749" s="29">
        <v>85</v>
      </c>
      <c r="BF1749" s="38" t="s">
        <v>4479</v>
      </c>
      <c r="BG1749" s="39">
        <v>153.04787750303799</v>
      </c>
      <c r="BH1749" s="39">
        <v>-26.709253445104899</v>
      </c>
      <c r="BI1749" s="40">
        <f t="shared" si="392"/>
        <v>41</v>
      </c>
      <c r="BJ1749" s="40">
        <f t="shared" si="393"/>
        <v>46</v>
      </c>
      <c r="BK1749" s="40">
        <f t="shared" si="394"/>
        <v>89</v>
      </c>
      <c r="BL1749" s="40">
        <f t="shared" si="395"/>
        <v>1</v>
      </c>
      <c r="BM1749" s="40">
        <f t="shared" si="396"/>
        <v>80</v>
      </c>
      <c r="BN1749" s="40">
        <f t="shared" si="397"/>
        <v>100</v>
      </c>
      <c r="BO1749" s="40">
        <f t="shared" si="398"/>
        <v>90</v>
      </c>
      <c r="BP1749" s="40">
        <f t="shared" si="399"/>
        <v>65</v>
      </c>
      <c r="BQ1749" s="41">
        <f t="shared" si="400"/>
        <v>61</v>
      </c>
      <c r="BR1749" s="40">
        <f t="shared" si="401"/>
        <v>41</v>
      </c>
      <c r="BS1749" s="41">
        <f t="shared" si="402"/>
        <v>26</v>
      </c>
      <c r="BT1749" s="41">
        <f t="shared" si="403"/>
        <v>41</v>
      </c>
      <c r="BU1749" s="41">
        <f t="shared" si="404"/>
        <v>75</v>
      </c>
      <c r="BV1749" s="41">
        <f t="shared" si="405"/>
        <v>58</v>
      </c>
    </row>
    <row r="1750" spans="2:74" x14ac:dyDescent="0.3">
      <c r="B1750" s="12" t="s">
        <v>2189</v>
      </c>
      <c r="C1750" s="12">
        <v>316021417</v>
      </c>
      <c r="D1750" s="12" t="s">
        <v>1969</v>
      </c>
      <c r="E1750" s="12" t="s">
        <v>1626</v>
      </c>
      <c r="F1750" s="12" t="s">
        <v>1626</v>
      </c>
      <c r="G1750" s="12" t="s">
        <v>102</v>
      </c>
      <c r="H1750" s="12" t="s">
        <v>86</v>
      </c>
      <c r="I1750" s="28">
        <v>1025000</v>
      </c>
      <c r="J1750" s="28">
        <v>998000</v>
      </c>
      <c r="K1750" s="28">
        <v>895000</v>
      </c>
      <c r="L1750" s="28">
        <v>1000000</v>
      </c>
      <c r="M1750" s="28">
        <v>1000000</v>
      </c>
      <c r="N1750" s="28">
        <v>879000</v>
      </c>
      <c r="O1750" s="29">
        <v>28</v>
      </c>
      <c r="P1750" s="29">
        <v>28</v>
      </c>
      <c r="Q1750" s="29">
        <v>33</v>
      </c>
      <c r="R1750" s="28">
        <v>750</v>
      </c>
      <c r="S1750" s="28">
        <v>700</v>
      </c>
      <c r="T1750" s="30">
        <v>3.7</v>
      </c>
      <c r="U1750" s="30">
        <v>0</v>
      </c>
      <c r="V1750" s="30">
        <v>3.7</v>
      </c>
      <c r="W1750" s="30">
        <v>3.5</v>
      </c>
      <c r="X1750" s="31">
        <v>3.8048780487804877E-2</v>
      </c>
      <c r="Y1750" s="30">
        <v>4.3</v>
      </c>
      <c r="Z1750" s="30">
        <v>0.20000000000000018</v>
      </c>
      <c r="AA1750" s="30">
        <v>4.0999999999999996</v>
      </c>
      <c r="AB1750" s="30">
        <v>4.0999999999999996</v>
      </c>
      <c r="AC1750" s="32">
        <v>0.42089431624315343</v>
      </c>
      <c r="AD1750" s="30">
        <v>11.06196600382647</v>
      </c>
      <c r="AE1750" s="12">
        <v>363</v>
      </c>
      <c r="AF1750" s="12">
        <v>383</v>
      </c>
      <c r="AG1750" s="12">
        <v>301</v>
      </c>
      <c r="AH1750" s="33">
        <v>3.8379746835443038</v>
      </c>
      <c r="AI1750" s="34">
        <v>1180000</v>
      </c>
      <c r="AJ1750" s="34">
        <v>1050000</v>
      </c>
      <c r="AK1750" s="34">
        <v>977500</v>
      </c>
      <c r="AL1750" s="35">
        <v>0.12380952380952381</v>
      </c>
      <c r="AM1750" s="35">
        <v>0.20716112531969311</v>
      </c>
      <c r="AN1750" s="12">
        <v>3.7</v>
      </c>
      <c r="AO1750" s="33">
        <v>0.10000000000000009</v>
      </c>
      <c r="AP1750" s="12">
        <v>3.6</v>
      </c>
      <c r="AQ1750" s="32">
        <v>0.14329896907216494</v>
      </c>
      <c r="AR1750" s="34">
        <v>730</v>
      </c>
      <c r="AS1750" s="34">
        <v>680</v>
      </c>
      <c r="AT1750" s="31">
        <v>7.3529411764705885E-2</v>
      </c>
      <c r="AU1750" s="32">
        <v>0.35231578443178607</v>
      </c>
      <c r="AV1750" s="36">
        <v>1781.92</v>
      </c>
      <c r="AW1750" s="30">
        <v>0.74590000000000001</v>
      </c>
      <c r="AX1750" s="30">
        <v>0.25409999999999999</v>
      </c>
      <c r="AY1750" s="30">
        <v>0.86460000000000004</v>
      </c>
      <c r="AZ1750" s="30">
        <v>0.1234</v>
      </c>
      <c r="BA1750" s="30">
        <v>0.38219999999999998</v>
      </c>
      <c r="BB1750" s="30">
        <v>0.38159999999999999</v>
      </c>
      <c r="BC1750" s="30">
        <v>0.2112</v>
      </c>
      <c r="BD1750" s="37">
        <v>6</v>
      </c>
      <c r="BE1750" s="29">
        <v>78</v>
      </c>
      <c r="BF1750" s="38" t="s">
        <v>4480</v>
      </c>
      <c r="BG1750" s="39">
        <v>153.117175772721</v>
      </c>
      <c r="BH1750" s="39">
        <v>-26.7758609507713</v>
      </c>
      <c r="BI1750" s="40">
        <f t="shared" si="392"/>
        <v>55</v>
      </c>
      <c r="BJ1750" s="40">
        <f t="shared" si="393"/>
        <v>55</v>
      </c>
      <c r="BK1750" s="40">
        <f t="shared" si="394"/>
        <v>77</v>
      </c>
      <c r="BL1750" s="40">
        <f t="shared" si="395"/>
        <v>1</v>
      </c>
      <c r="BM1750" s="40">
        <f t="shared" si="396"/>
        <v>62</v>
      </c>
      <c r="BN1750" s="40">
        <f t="shared" si="397"/>
        <v>100</v>
      </c>
      <c r="BO1750" s="40">
        <f t="shared" si="398"/>
        <v>91</v>
      </c>
      <c r="BP1750" s="40">
        <f t="shared" si="399"/>
        <v>74</v>
      </c>
      <c r="BQ1750" s="41">
        <f t="shared" si="400"/>
        <v>77</v>
      </c>
      <c r="BR1750" s="40">
        <f t="shared" si="401"/>
        <v>40</v>
      </c>
      <c r="BS1750" s="41">
        <f t="shared" si="402"/>
        <v>1</v>
      </c>
      <c r="BT1750" s="41">
        <f t="shared" si="403"/>
        <v>46</v>
      </c>
      <c r="BU1750" s="41">
        <f t="shared" si="404"/>
        <v>60</v>
      </c>
      <c r="BV1750" s="41">
        <f t="shared" si="405"/>
        <v>58</v>
      </c>
    </row>
    <row r="1751" spans="2:74" x14ac:dyDescent="0.3">
      <c r="B1751" s="12" t="s">
        <v>2190</v>
      </c>
      <c r="C1751" s="12">
        <v>316061440</v>
      </c>
      <c r="D1751" s="12" t="s">
        <v>1971</v>
      </c>
      <c r="E1751" s="12" t="s">
        <v>1626</v>
      </c>
      <c r="F1751" s="12" t="s">
        <v>2711</v>
      </c>
      <c r="G1751" s="12" t="s">
        <v>102</v>
      </c>
      <c r="H1751" s="12" t="s">
        <v>86</v>
      </c>
      <c r="I1751" s="28">
        <v>1127000</v>
      </c>
      <c r="J1751" s="28">
        <v>1109704</v>
      </c>
      <c r="K1751" s="28">
        <v>1000000</v>
      </c>
      <c r="L1751" s="28">
        <v>1107000</v>
      </c>
      <c r="M1751" s="28">
        <v>1100000</v>
      </c>
      <c r="N1751" s="28">
        <v>1015000</v>
      </c>
      <c r="O1751" s="29">
        <v>79</v>
      </c>
      <c r="P1751" s="29">
        <v>77</v>
      </c>
      <c r="Q1751" s="29">
        <v>98</v>
      </c>
      <c r="R1751" s="28">
        <v>650</v>
      </c>
      <c r="S1751" s="28">
        <v>610</v>
      </c>
      <c r="T1751" s="30">
        <v>3.3</v>
      </c>
      <c r="U1751" s="30">
        <v>9.9999999999999645E-2</v>
      </c>
      <c r="V1751" s="30">
        <v>3.2</v>
      </c>
      <c r="W1751" s="30">
        <v>3.1</v>
      </c>
      <c r="X1751" s="31">
        <v>2.9991126885536824E-2</v>
      </c>
      <c r="Y1751" s="30">
        <v>2.2000000000000002</v>
      </c>
      <c r="Z1751" s="30">
        <v>0.10000000000000009</v>
      </c>
      <c r="AA1751" s="30">
        <v>2.1</v>
      </c>
      <c r="AB1751" s="30">
        <v>2.1</v>
      </c>
      <c r="AC1751" s="32">
        <v>0.4602356406480117</v>
      </c>
      <c r="AD1751" s="30">
        <v>15.345726834624532</v>
      </c>
      <c r="AE1751" s="12">
        <v>501</v>
      </c>
      <c r="AF1751" s="12">
        <v>476</v>
      </c>
      <c r="AG1751" s="12">
        <v>347</v>
      </c>
      <c r="AH1751" s="33">
        <v>7.2230215827338133</v>
      </c>
      <c r="AI1751" s="34">
        <v>1020000</v>
      </c>
      <c r="AJ1751" s="34">
        <v>902000</v>
      </c>
      <c r="AK1751" s="34">
        <v>910000</v>
      </c>
      <c r="AL1751" s="35">
        <v>0.13082039911308205</v>
      </c>
      <c r="AM1751" s="35">
        <v>0.12087912087912088</v>
      </c>
      <c r="AN1751" s="12">
        <v>3.3</v>
      </c>
      <c r="AO1751" s="33">
        <v>0.29999999999999982</v>
      </c>
      <c r="AP1751" s="12">
        <v>3</v>
      </c>
      <c r="AQ1751" s="32">
        <v>0.12417582417582418</v>
      </c>
      <c r="AR1751" s="34">
        <v>720</v>
      </c>
      <c r="AS1751" s="34">
        <v>670</v>
      </c>
      <c r="AT1751" s="31">
        <v>7.4626865671641784E-2</v>
      </c>
      <c r="AU1751" s="32">
        <v>0.30479297579695241</v>
      </c>
      <c r="AV1751" s="36">
        <v>1412.3200000000002</v>
      </c>
      <c r="AW1751" s="30">
        <v>0.71479999999999999</v>
      </c>
      <c r="AX1751" s="30">
        <v>0.28520000000000001</v>
      </c>
      <c r="AY1751" s="30">
        <v>0.92989999999999995</v>
      </c>
      <c r="AZ1751" s="30">
        <v>3.1300000000000001E-2</v>
      </c>
      <c r="BA1751" s="30">
        <v>0.53590000000000004</v>
      </c>
      <c r="BB1751" s="30">
        <v>0.26889999999999997</v>
      </c>
      <c r="BC1751" s="30">
        <v>0.1545</v>
      </c>
      <c r="BD1751" s="37">
        <v>7</v>
      </c>
      <c r="BE1751" s="29">
        <v>87</v>
      </c>
      <c r="BF1751" s="38" t="s">
        <v>4481</v>
      </c>
      <c r="BG1751" s="39">
        <v>152.756006228541</v>
      </c>
      <c r="BH1751" s="39">
        <v>-26.726189612312702</v>
      </c>
      <c r="BI1751" s="40">
        <f t="shared" si="392"/>
        <v>62</v>
      </c>
      <c r="BJ1751" s="40">
        <f t="shared" si="393"/>
        <v>62</v>
      </c>
      <c r="BK1751" s="40">
        <f t="shared" si="394"/>
        <v>35</v>
      </c>
      <c r="BL1751" s="40">
        <f t="shared" si="395"/>
        <v>1</v>
      </c>
      <c r="BM1751" s="40">
        <f t="shared" si="396"/>
        <v>66</v>
      </c>
      <c r="BN1751" s="40">
        <f t="shared" si="397"/>
        <v>100</v>
      </c>
      <c r="BO1751" s="40">
        <f t="shared" si="398"/>
        <v>89</v>
      </c>
      <c r="BP1751" s="40">
        <f t="shared" si="399"/>
        <v>100</v>
      </c>
      <c r="BQ1751" s="41">
        <f t="shared" si="400"/>
        <v>50</v>
      </c>
      <c r="BR1751" s="40">
        <f t="shared" si="401"/>
        <v>1</v>
      </c>
      <c r="BS1751" s="41">
        <f t="shared" si="402"/>
        <v>1</v>
      </c>
      <c r="BT1751" s="41">
        <f t="shared" si="403"/>
        <v>80</v>
      </c>
      <c r="BU1751" s="41">
        <f t="shared" si="404"/>
        <v>70</v>
      </c>
      <c r="BV1751" s="41">
        <f t="shared" si="405"/>
        <v>58</v>
      </c>
    </row>
    <row r="1752" spans="2:74" x14ac:dyDescent="0.3">
      <c r="B1752" s="12" t="s">
        <v>2191</v>
      </c>
      <c r="C1752" s="12">
        <v>317011447</v>
      </c>
      <c r="D1752" s="12" t="s">
        <v>561</v>
      </c>
      <c r="E1752" s="12" t="s">
        <v>561</v>
      </c>
      <c r="F1752" s="12" t="s">
        <v>561</v>
      </c>
      <c r="G1752" s="12" t="s">
        <v>102</v>
      </c>
      <c r="H1752" s="12" t="s">
        <v>86</v>
      </c>
      <c r="I1752" s="28">
        <v>576800</v>
      </c>
      <c r="J1752" s="28">
        <v>566500</v>
      </c>
      <c r="K1752" s="28">
        <v>499000</v>
      </c>
      <c r="L1752" s="28">
        <v>581000</v>
      </c>
      <c r="M1752" s="28">
        <v>565000</v>
      </c>
      <c r="N1752" s="28">
        <v>500000</v>
      </c>
      <c r="O1752" s="29">
        <v>32</v>
      </c>
      <c r="P1752" s="29">
        <v>34</v>
      </c>
      <c r="Q1752" s="29">
        <v>38</v>
      </c>
      <c r="R1752" s="28">
        <v>490</v>
      </c>
      <c r="S1752" s="28">
        <v>460</v>
      </c>
      <c r="T1752" s="30">
        <v>3.7</v>
      </c>
      <c r="U1752" s="30">
        <v>0.20000000000000018</v>
      </c>
      <c r="V1752" s="30">
        <v>3.5</v>
      </c>
      <c r="W1752" s="30">
        <v>3.3</v>
      </c>
      <c r="X1752" s="31">
        <v>4.4174757281553401E-2</v>
      </c>
      <c r="Y1752" s="30">
        <v>4.5999999999999996</v>
      </c>
      <c r="Z1752" s="30">
        <v>-0.60000000000000053</v>
      </c>
      <c r="AA1752" s="30">
        <v>5.2</v>
      </c>
      <c r="AB1752" s="30">
        <v>5.7</v>
      </c>
      <c r="AC1752" s="32">
        <v>0.3664154103852596</v>
      </c>
      <c r="AD1752" s="30">
        <v>8.2946785208091729</v>
      </c>
      <c r="AE1752" s="12">
        <v>594</v>
      </c>
      <c r="AF1752" s="12">
        <v>483</v>
      </c>
      <c r="AG1752" s="12">
        <v>522</v>
      </c>
      <c r="AH1752" s="33">
        <v>3.1578947368421053</v>
      </c>
      <c r="AI1752" s="34">
        <v>660000</v>
      </c>
      <c r="AJ1752" s="34">
        <v>590000</v>
      </c>
      <c r="AK1752" s="34">
        <v>523000</v>
      </c>
      <c r="AL1752" s="35">
        <v>0.11864406779661017</v>
      </c>
      <c r="AM1752" s="35">
        <v>0.26195028680688337</v>
      </c>
      <c r="AN1752" s="12">
        <v>3.5</v>
      </c>
      <c r="AO1752" s="33">
        <v>0</v>
      </c>
      <c r="AP1752" s="12">
        <v>3.5</v>
      </c>
      <c r="AQ1752" s="32">
        <v>8.4357541899441349E-2</v>
      </c>
      <c r="AR1752" s="34">
        <v>530</v>
      </c>
      <c r="AS1752" s="34">
        <v>490</v>
      </c>
      <c r="AT1752" s="31">
        <v>8.1632653061224483E-2</v>
      </c>
      <c r="AU1752" s="32">
        <v>0.37299773250600843</v>
      </c>
      <c r="AV1752" s="36">
        <v>1337.2800000000002</v>
      </c>
      <c r="AW1752" s="30">
        <v>0.60099999999999998</v>
      </c>
      <c r="AX1752" s="30">
        <v>0.39900000000000002</v>
      </c>
      <c r="AY1752" s="30">
        <v>0.70189999999999997</v>
      </c>
      <c r="AZ1752" s="30">
        <v>0.22439999999999999</v>
      </c>
      <c r="BA1752" s="30">
        <v>0.25869999999999999</v>
      </c>
      <c r="BB1752" s="30">
        <v>0.26479999999999998</v>
      </c>
      <c r="BC1752" s="30">
        <v>0.39739999999999998</v>
      </c>
      <c r="BD1752" s="37">
        <v>2.5</v>
      </c>
      <c r="BE1752" s="29">
        <v>110</v>
      </c>
      <c r="BF1752" s="38" t="s">
        <v>4482</v>
      </c>
      <c r="BG1752" s="39">
        <v>151.917149454129</v>
      </c>
      <c r="BH1752" s="39">
        <v>-27.5910373636118</v>
      </c>
      <c r="BI1752" s="40">
        <f t="shared" si="392"/>
        <v>55</v>
      </c>
      <c r="BJ1752" s="40">
        <f t="shared" si="393"/>
        <v>59</v>
      </c>
      <c r="BK1752" s="40">
        <f t="shared" si="394"/>
        <v>86</v>
      </c>
      <c r="BL1752" s="40">
        <f t="shared" si="395"/>
        <v>1</v>
      </c>
      <c r="BM1752" s="40">
        <f t="shared" si="396"/>
        <v>60</v>
      </c>
      <c r="BN1752" s="40">
        <f t="shared" si="397"/>
        <v>100</v>
      </c>
      <c r="BO1752" s="40">
        <f t="shared" si="398"/>
        <v>84</v>
      </c>
      <c r="BP1752" s="40">
        <f t="shared" si="399"/>
        <v>47</v>
      </c>
      <c r="BQ1752" s="41">
        <f t="shared" si="400"/>
        <v>97</v>
      </c>
      <c r="BR1752" s="40">
        <f t="shared" si="401"/>
        <v>67</v>
      </c>
      <c r="BS1752" s="41">
        <f t="shared" si="402"/>
        <v>23</v>
      </c>
      <c r="BT1752" s="41">
        <f t="shared" si="403"/>
        <v>41</v>
      </c>
      <c r="BU1752" s="41">
        <f t="shared" si="404"/>
        <v>25</v>
      </c>
      <c r="BV1752" s="41">
        <f t="shared" si="405"/>
        <v>58</v>
      </c>
    </row>
    <row r="1753" spans="2:74" x14ac:dyDescent="0.3">
      <c r="B1753" s="12" t="s">
        <v>2192</v>
      </c>
      <c r="C1753" s="12">
        <v>318021467</v>
      </c>
      <c r="D1753" s="12" t="s">
        <v>772</v>
      </c>
      <c r="E1753" s="12" t="s">
        <v>772</v>
      </c>
      <c r="F1753" s="12" t="s">
        <v>772</v>
      </c>
      <c r="G1753" s="12" t="s">
        <v>102</v>
      </c>
      <c r="H1753" s="12" t="s">
        <v>86</v>
      </c>
      <c r="I1753" s="28">
        <v>499000</v>
      </c>
      <c r="J1753" s="28">
        <v>477000</v>
      </c>
      <c r="K1753" s="28">
        <v>369000</v>
      </c>
      <c r="L1753" s="28">
        <v>500000</v>
      </c>
      <c r="M1753" s="28">
        <v>465000</v>
      </c>
      <c r="N1753" s="28">
        <v>365000</v>
      </c>
      <c r="O1753" s="29">
        <v>29</v>
      </c>
      <c r="P1753" s="29">
        <v>26</v>
      </c>
      <c r="Q1753" s="29">
        <v>36</v>
      </c>
      <c r="R1753" s="28">
        <v>450</v>
      </c>
      <c r="S1753" s="28">
        <v>440</v>
      </c>
      <c r="T1753" s="30">
        <v>3.7</v>
      </c>
      <c r="U1753" s="30">
        <v>0.20000000000000018</v>
      </c>
      <c r="V1753" s="30">
        <v>3.5</v>
      </c>
      <c r="W1753" s="30">
        <v>3.3</v>
      </c>
      <c r="X1753" s="31">
        <v>4.6893787575150302E-2</v>
      </c>
      <c r="Y1753" s="30">
        <v>4.3</v>
      </c>
      <c r="Z1753" s="30">
        <v>0</v>
      </c>
      <c r="AA1753" s="30">
        <v>4.3</v>
      </c>
      <c r="AB1753" s="30">
        <v>3.3</v>
      </c>
      <c r="AC1753" s="32">
        <v>0.29157163591125851</v>
      </c>
      <c r="AD1753" s="30">
        <v>6.2177028341759835</v>
      </c>
      <c r="AE1753" s="12">
        <v>586</v>
      </c>
      <c r="AF1753" s="12">
        <v>627</v>
      </c>
      <c r="AG1753" s="12">
        <v>525</v>
      </c>
      <c r="AH1753" s="33">
        <v>2.0263761467889907</v>
      </c>
      <c r="AI1753" s="34">
        <v>550000</v>
      </c>
      <c r="AJ1753" s="34">
        <v>430000</v>
      </c>
      <c r="AK1753" s="34">
        <v>410000</v>
      </c>
      <c r="AL1753" s="35">
        <v>0.27906976744186046</v>
      </c>
      <c r="AM1753" s="35">
        <v>0.34146341463414637</v>
      </c>
      <c r="AN1753" s="12">
        <v>4.4000000000000004</v>
      </c>
      <c r="AO1753" s="33">
        <v>-0.19999999999999929</v>
      </c>
      <c r="AP1753" s="12">
        <v>4.5999999999999996</v>
      </c>
      <c r="AQ1753" s="32">
        <v>5.4929577464788736E-2</v>
      </c>
      <c r="AR1753" s="34">
        <v>520</v>
      </c>
      <c r="AS1753" s="34">
        <v>480</v>
      </c>
      <c r="AT1753" s="31">
        <v>8.3333333333333329E-2</v>
      </c>
      <c r="AU1753" s="32">
        <v>0.4842903577560288</v>
      </c>
      <c r="AV1753" s="36">
        <v>1543.3600000000001</v>
      </c>
      <c r="AW1753" s="30">
        <v>0.63770000000000004</v>
      </c>
      <c r="AX1753" s="30">
        <v>0.36230000000000001</v>
      </c>
      <c r="AY1753" s="30">
        <v>0.745</v>
      </c>
      <c r="AZ1753" s="30">
        <v>0.2316</v>
      </c>
      <c r="BA1753" s="30">
        <v>0.2616</v>
      </c>
      <c r="BB1753" s="30">
        <v>0.26319999999999999</v>
      </c>
      <c r="BC1753" s="30">
        <v>0.45129999999999998</v>
      </c>
      <c r="BD1753" s="37">
        <v>5</v>
      </c>
      <c r="BE1753" s="29">
        <v>1110</v>
      </c>
      <c r="BF1753" s="38" t="s">
        <v>4483</v>
      </c>
      <c r="BG1753" s="39">
        <v>146.76924231218601</v>
      </c>
      <c r="BH1753" s="39">
        <v>-19.300405653830801</v>
      </c>
      <c r="BI1753" s="40">
        <f t="shared" si="392"/>
        <v>55</v>
      </c>
      <c r="BJ1753" s="40">
        <f t="shared" si="393"/>
        <v>44</v>
      </c>
      <c r="BK1753" s="40">
        <f t="shared" si="394"/>
        <v>100</v>
      </c>
      <c r="BL1753" s="40">
        <f t="shared" si="395"/>
        <v>1</v>
      </c>
      <c r="BM1753" s="40">
        <f t="shared" si="396"/>
        <v>100</v>
      </c>
      <c r="BN1753" s="40">
        <f t="shared" si="397"/>
        <v>69</v>
      </c>
      <c r="BO1753" s="40">
        <f t="shared" si="398"/>
        <v>1</v>
      </c>
      <c r="BP1753" s="40">
        <f t="shared" si="399"/>
        <v>48</v>
      </c>
      <c r="BQ1753" s="41">
        <f t="shared" si="400"/>
        <v>100</v>
      </c>
      <c r="BR1753" s="40">
        <f t="shared" si="401"/>
        <v>88</v>
      </c>
      <c r="BS1753" s="41">
        <f t="shared" si="402"/>
        <v>73</v>
      </c>
      <c r="BT1753" s="41">
        <f t="shared" si="403"/>
        <v>46</v>
      </c>
      <c r="BU1753" s="41">
        <f t="shared" si="404"/>
        <v>50</v>
      </c>
      <c r="BV1753" s="41">
        <f t="shared" si="405"/>
        <v>58</v>
      </c>
    </row>
    <row r="1754" spans="2:74" x14ac:dyDescent="0.3">
      <c r="B1754" s="12" t="s">
        <v>2193</v>
      </c>
      <c r="C1754" s="12">
        <v>319011497</v>
      </c>
      <c r="D1754" s="12" t="s">
        <v>1736</v>
      </c>
      <c r="E1754" s="12" t="s">
        <v>169</v>
      </c>
      <c r="F1754" s="12" t="s">
        <v>1736</v>
      </c>
      <c r="G1754" s="12" t="s">
        <v>102</v>
      </c>
      <c r="H1754" s="12" t="s">
        <v>86</v>
      </c>
      <c r="I1754" s="28">
        <v>519000</v>
      </c>
      <c r="J1754" s="28">
        <v>499000</v>
      </c>
      <c r="K1754" s="28">
        <v>440000</v>
      </c>
      <c r="L1754" s="28">
        <v>495000</v>
      </c>
      <c r="M1754" s="28">
        <v>495000</v>
      </c>
      <c r="N1754" s="28">
        <v>415000</v>
      </c>
      <c r="O1754" s="29">
        <v>53</v>
      </c>
      <c r="P1754" s="29">
        <v>57</v>
      </c>
      <c r="Q1754" s="29">
        <v>53</v>
      </c>
      <c r="R1754" s="28">
        <v>550</v>
      </c>
      <c r="S1754" s="28">
        <v>470</v>
      </c>
      <c r="T1754" s="30">
        <v>4.7</v>
      </c>
      <c r="U1754" s="30">
        <v>0.10000000000000053</v>
      </c>
      <c r="V1754" s="30">
        <v>4.5999999999999996</v>
      </c>
      <c r="W1754" s="30">
        <v>4.4000000000000004</v>
      </c>
      <c r="X1754" s="31">
        <v>5.5105973025048167E-2</v>
      </c>
      <c r="Y1754" s="30">
        <v>2.1</v>
      </c>
      <c r="Z1754" s="30">
        <v>0</v>
      </c>
      <c r="AA1754" s="30">
        <v>2.1</v>
      </c>
      <c r="AB1754" s="30">
        <v>2</v>
      </c>
      <c r="AC1754" s="32">
        <v>0.47769594219010558</v>
      </c>
      <c r="AD1754" s="30">
        <v>8.6686781117714951</v>
      </c>
      <c r="AE1754" s="12">
        <v>599</v>
      </c>
      <c r="AF1754" s="12">
        <v>553</v>
      </c>
      <c r="AG1754" s="12">
        <v>524</v>
      </c>
      <c r="AH1754" s="33">
        <v>4.06993006993007</v>
      </c>
      <c r="AI1754" s="34">
        <v>579000</v>
      </c>
      <c r="AJ1754" s="34">
        <v>499950</v>
      </c>
      <c r="AK1754" s="34">
        <v>445000</v>
      </c>
      <c r="AL1754" s="35">
        <v>0.15811581158115812</v>
      </c>
      <c r="AM1754" s="35">
        <v>0.30112359550561796</v>
      </c>
      <c r="AN1754" s="12">
        <v>3.7</v>
      </c>
      <c r="AO1754" s="33">
        <v>0.10000000000000009</v>
      </c>
      <c r="AP1754" s="12">
        <v>3.6</v>
      </c>
      <c r="AQ1754" s="32">
        <v>0.10034602076124569</v>
      </c>
      <c r="AR1754" s="34">
        <v>550</v>
      </c>
      <c r="AS1754" s="34">
        <v>500</v>
      </c>
      <c r="AT1754" s="31">
        <v>0.1</v>
      </c>
      <c r="AU1754" s="32">
        <v>0.50997647258656176</v>
      </c>
      <c r="AV1754" s="36">
        <v>1151.3600000000001</v>
      </c>
      <c r="AW1754" s="30">
        <v>0.66469999999999996</v>
      </c>
      <c r="AX1754" s="30">
        <v>0.33529999999999999</v>
      </c>
      <c r="AY1754" s="30">
        <v>0.76729999999999998</v>
      </c>
      <c r="AZ1754" s="30">
        <v>2.0299999999999999E-2</v>
      </c>
      <c r="BA1754" s="30">
        <v>0.4551</v>
      </c>
      <c r="BB1754" s="30">
        <v>0.22270000000000001</v>
      </c>
      <c r="BC1754" s="30">
        <v>0.26889999999999997</v>
      </c>
      <c r="BD1754" s="37">
        <v>1</v>
      </c>
      <c r="BE1754" s="29">
        <v>302</v>
      </c>
      <c r="BF1754" s="38" t="s">
        <v>4484</v>
      </c>
      <c r="BG1754" s="39">
        <v>152.326191933319</v>
      </c>
      <c r="BH1754" s="39">
        <v>-24.8312978496174</v>
      </c>
      <c r="BI1754" s="40">
        <f t="shared" si="392"/>
        <v>39</v>
      </c>
      <c r="BJ1754" s="40">
        <f t="shared" si="393"/>
        <v>55</v>
      </c>
      <c r="BK1754" s="40">
        <f t="shared" si="394"/>
        <v>74</v>
      </c>
      <c r="BL1754" s="40">
        <f t="shared" si="395"/>
        <v>1</v>
      </c>
      <c r="BM1754" s="40">
        <f t="shared" si="396"/>
        <v>79</v>
      </c>
      <c r="BN1754" s="40">
        <f t="shared" si="397"/>
        <v>100</v>
      </c>
      <c r="BO1754" s="40">
        <f t="shared" si="398"/>
        <v>54</v>
      </c>
      <c r="BP1754" s="40">
        <f t="shared" si="399"/>
        <v>90</v>
      </c>
      <c r="BQ1754" s="41">
        <f t="shared" si="400"/>
        <v>100</v>
      </c>
      <c r="BR1754" s="40">
        <f t="shared" si="401"/>
        <v>64</v>
      </c>
      <c r="BS1754" s="41">
        <f t="shared" si="402"/>
        <v>1</v>
      </c>
      <c r="BT1754" s="41">
        <f t="shared" si="403"/>
        <v>82</v>
      </c>
      <c r="BU1754" s="41">
        <f t="shared" si="404"/>
        <v>10</v>
      </c>
      <c r="BV1754" s="41">
        <f t="shared" si="405"/>
        <v>58</v>
      </c>
    </row>
    <row r="1755" spans="2:74" x14ac:dyDescent="0.3">
      <c r="B1755" s="12" t="s">
        <v>2194</v>
      </c>
      <c r="C1755" s="12">
        <v>319051524</v>
      </c>
      <c r="D1755" s="12" t="s">
        <v>1382</v>
      </c>
      <c r="E1755" s="12" t="s">
        <v>169</v>
      </c>
      <c r="F1755" s="12" t="s">
        <v>1382</v>
      </c>
      <c r="G1755" s="12" t="s">
        <v>102</v>
      </c>
      <c r="H1755" s="12" t="s">
        <v>86</v>
      </c>
      <c r="I1755" s="28">
        <v>495000</v>
      </c>
      <c r="J1755" s="28">
        <v>475000</v>
      </c>
      <c r="K1755" s="28">
        <v>410000</v>
      </c>
      <c r="L1755" s="28">
        <v>450000</v>
      </c>
      <c r="M1755" s="28">
        <v>431000</v>
      </c>
      <c r="N1755" s="28">
        <v>392500</v>
      </c>
      <c r="O1755" s="29">
        <v>49</v>
      </c>
      <c r="P1755" s="29">
        <v>51</v>
      </c>
      <c r="Q1755" s="29">
        <v>58</v>
      </c>
      <c r="R1755" s="28">
        <v>470</v>
      </c>
      <c r="S1755" s="28">
        <v>450</v>
      </c>
      <c r="T1755" s="30">
        <v>3.9</v>
      </c>
      <c r="U1755" s="30">
        <v>0.10000000000000009</v>
      </c>
      <c r="V1755" s="30">
        <v>3.8</v>
      </c>
      <c r="W1755" s="30">
        <v>3.8</v>
      </c>
      <c r="X1755" s="31">
        <v>4.9373737373737375E-2</v>
      </c>
      <c r="Y1755" s="30">
        <v>2.2000000000000002</v>
      </c>
      <c r="Z1755" s="30">
        <v>0.10000000000000009</v>
      </c>
      <c r="AA1755" s="30">
        <v>2.1</v>
      </c>
      <c r="AB1755" s="30">
        <v>1.7</v>
      </c>
      <c r="AC1755" s="32">
        <v>0.42952185992104108</v>
      </c>
      <c r="AD1755" s="30">
        <v>8.6993993723778775</v>
      </c>
      <c r="AE1755" s="12">
        <v>380</v>
      </c>
      <c r="AF1755" s="12">
        <v>374</v>
      </c>
      <c r="AG1755" s="12">
        <v>328</v>
      </c>
      <c r="AH1755" s="33">
        <v>4.8211920529801322</v>
      </c>
      <c r="AI1755" s="34">
        <v>522000</v>
      </c>
      <c r="AJ1755" s="34">
        <v>470000</v>
      </c>
      <c r="AK1755" s="34">
        <v>420000</v>
      </c>
      <c r="AL1755" s="35">
        <v>0.11063829787234042</v>
      </c>
      <c r="AM1755" s="35">
        <v>0.24285714285714285</v>
      </c>
      <c r="AN1755" s="12">
        <v>2.9</v>
      </c>
      <c r="AO1755" s="33">
        <v>0.29999999999999982</v>
      </c>
      <c r="AP1755" s="12">
        <v>2.6</v>
      </c>
      <c r="AQ1755" s="32">
        <v>0.10510805500982319</v>
      </c>
      <c r="AR1755" s="34">
        <v>520</v>
      </c>
      <c r="AS1755" s="34">
        <v>480</v>
      </c>
      <c r="AT1755" s="31">
        <v>8.3333333333333329E-2</v>
      </c>
      <c r="AU1755" s="32">
        <v>0.44727765708175016</v>
      </c>
      <c r="AV1755" s="36">
        <v>1094.24</v>
      </c>
      <c r="AW1755" s="30">
        <v>0.622</v>
      </c>
      <c r="AX1755" s="30">
        <v>0.378</v>
      </c>
      <c r="AY1755" s="30">
        <v>0.86260000000000003</v>
      </c>
      <c r="AZ1755" s="30">
        <v>7.7200000000000005E-2</v>
      </c>
      <c r="BA1755" s="30">
        <v>0.37930000000000003</v>
      </c>
      <c r="BB1755" s="30">
        <v>0.26729999999999998</v>
      </c>
      <c r="BC1755" s="30">
        <v>0.30880000000000002</v>
      </c>
      <c r="BD1755" s="37">
        <v>1</v>
      </c>
      <c r="BE1755" s="29">
        <v>222</v>
      </c>
      <c r="BF1755" s="38" t="s">
        <v>4485</v>
      </c>
      <c r="BG1755" s="39">
        <v>152.66303974464699</v>
      </c>
      <c r="BH1755" s="39">
        <v>-25.506731895974699</v>
      </c>
      <c r="BI1755" s="40">
        <f t="shared" si="392"/>
        <v>52</v>
      </c>
      <c r="BJ1755" s="40">
        <f t="shared" si="393"/>
        <v>69</v>
      </c>
      <c r="BK1755" s="40">
        <f t="shared" si="394"/>
        <v>65</v>
      </c>
      <c r="BL1755" s="40">
        <f t="shared" si="395"/>
        <v>1</v>
      </c>
      <c r="BM1755" s="40">
        <f t="shared" si="396"/>
        <v>56</v>
      </c>
      <c r="BN1755" s="40">
        <f t="shared" si="397"/>
        <v>100</v>
      </c>
      <c r="BO1755" s="40">
        <f t="shared" si="398"/>
        <v>65</v>
      </c>
      <c r="BP1755" s="40">
        <f t="shared" si="399"/>
        <v>73</v>
      </c>
      <c r="BQ1755" s="41">
        <f t="shared" si="400"/>
        <v>100</v>
      </c>
      <c r="BR1755" s="40">
        <f t="shared" si="401"/>
        <v>63</v>
      </c>
      <c r="BS1755" s="41">
        <f t="shared" si="402"/>
        <v>1</v>
      </c>
      <c r="BT1755" s="41">
        <f t="shared" si="403"/>
        <v>80</v>
      </c>
      <c r="BU1755" s="41">
        <f t="shared" si="404"/>
        <v>10</v>
      </c>
      <c r="BV1755" s="41">
        <f t="shared" si="405"/>
        <v>58</v>
      </c>
    </row>
    <row r="1756" spans="2:74" x14ac:dyDescent="0.3">
      <c r="B1756" s="12" t="s">
        <v>2195</v>
      </c>
      <c r="C1756" s="12">
        <v>402021031</v>
      </c>
      <c r="D1756" s="12" t="s">
        <v>205</v>
      </c>
      <c r="E1756" s="12" t="s">
        <v>206</v>
      </c>
      <c r="F1756" s="12" t="s">
        <v>2084</v>
      </c>
      <c r="G1756" s="12" t="s">
        <v>106</v>
      </c>
      <c r="H1756" s="12" t="s">
        <v>86</v>
      </c>
      <c r="I1756" s="28">
        <v>588600</v>
      </c>
      <c r="J1756" s="28">
        <v>570000</v>
      </c>
      <c r="K1756" s="28">
        <v>492680</v>
      </c>
      <c r="L1756" s="28">
        <v>570000</v>
      </c>
      <c r="M1756" s="28">
        <v>551000</v>
      </c>
      <c r="N1756" s="28">
        <v>470000</v>
      </c>
      <c r="O1756" s="29">
        <v>27</v>
      </c>
      <c r="P1756" s="29">
        <v>29</v>
      </c>
      <c r="Q1756" s="29">
        <v>33</v>
      </c>
      <c r="R1756" s="28">
        <v>490</v>
      </c>
      <c r="S1756" s="28">
        <v>440</v>
      </c>
      <c r="T1756" s="30">
        <v>4.5</v>
      </c>
      <c r="U1756" s="30">
        <v>9.9999999999999645E-2</v>
      </c>
      <c r="V1756" s="30">
        <v>4.4000000000000004</v>
      </c>
      <c r="W1756" s="30">
        <v>3.6</v>
      </c>
      <c r="X1756" s="31">
        <v>4.3289160720353381E-2</v>
      </c>
      <c r="Y1756" s="30">
        <v>3.9</v>
      </c>
      <c r="Z1756" s="30">
        <v>0.10000000000000009</v>
      </c>
      <c r="AA1756" s="30">
        <v>3.8</v>
      </c>
      <c r="AB1756" s="30">
        <v>3.7</v>
      </c>
      <c r="AC1756" s="32">
        <v>0.36826599326599324</v>
      </c>
      <c r="AD1756" s="30">
        <v>8.5071178821178801</v>
      </c>
      <c r="AE1756" s="12">
        <v>595</v>
      </c>
      <c r="AF1756" s="12">
        <v>450</v>
      </c>
      <c r="AG1756" s="12">
        <v>361</v>
      </c>
      <c r="AH1756" s="33">
        <v>3.9043423536815611</v>
      </c>
      <c r="AI1756" s="34">
        <v>586000</v>
      </c>
      <c r="AJ1756" s="34">
        <v>480000</v>
      </c>
      <c r="AK1756" s="34">
        <v>400000</v>
      </c>
      <c r="AL1756" s="35">
        <v>0.22083333333333333</v>
      </c>
      <c r="AM1756" s="35">
        <v>0.46500000000000002</v>
      </c>
      <c r="AN1756" s="12">
        <v>3.6</v>
      </c>
      <c r="AO1756" s="33">
        <v>0.30000000000000027</v>
      </c>
      <c r="AP1756" s="12">
        <v>3.3</v>
      </c>
      <c r="AQ1756" s="32">
        <v>0.13184965380811078</v>
      </c>
      <c r="AR1756" s="34">
        <v>520</v>
      </c>
      <c r="AS1756" s="34">
        <v>460</v>
      </c>
      <c r="AT1756" s="31">
        <v>0.13043478260869565</v>
      </c>
      <c r="AU1756" s="32">
        <v>0.52197736763472502</v>
      </c>
      <c r="AV1756" s="36">
        <v>1330.5600000000002</v>
      </c>
      <c r="AW1756" s="30">
        <v>0.69499999999999995</v>
      </c>
      <c r="AX1756" s="30">
        <v>0.30499999999999999</v>
      </c>
      <c r="AY1756" s="30">
        <v>0.82669999999999999</v>
      </c>
      <c r="AZ1756" s="30">
        <v>0.1711</v>
      </c>
      <c r="BA1756" s="30">
        <v>0.23449999999999999</v>
      </c>
      <c r="BB1756" s="30">
        <v>0.40050000000000002</v>
      </c>
      <c r="BC1756" s="30">
        <v>0.33629999999999999</v>
      </c>
      <c r="BD1756" s="37">
        <v>1</v>
      </c>
      <c r="BE1756" s="29">
        <v>22</v>
      </c>
      <c r="BF1756" s="38" t="s">
        <v>4486</v>
      </c>
      <c r="BG1756" s="39">
        <v>138.68474578297199</v>
      </c>
      <c r="BH1756" s="39">
        <v>-34.727025286039598</v>
      </c>
      <c r="BI1756" s="40">
        <f t="shared" si="392"/>
        <v>42</v>
      </c>
      <c r="BJ1756" s="40">
        <f t="shared" si="393"/>
        <v>57</v>
      </c>
      <c r="BK1756" s="40">
        <f t="shared" si="394"/>
        <v>76</v>
      </c>
      <c r="BL1756" s="40">
        <f t="shared" si="395"/>
        <v>1</v>
      </c>
      <c r="BM1756" s="40">
        <f t="shared" si="396"/>
        <v>100</v>
      </c>
      <c r="BN1756" s="40">
        <f t="shared" si="397"/>
        <v>100</v>
      </c>
      <c r="BO1756" s="40">
        <f t="shared" si="398"/>
        <v>100</v>
      </c>
      <c r="BP1756" s="40">
        <f t="shared" si="399"/>
        <v>42</v>
      </c>
      <c r="BQ1756" s="41">
        <f t="shared" si="400"/>
        <v>94</v>
      </c>
      <c r="BR1756" s="40">
        <f t="shared" si="401"/>
        <v>65</v>
      </c>
      <c r="BS1756" s="41">
        <f t="shared" si="402"/>
        <v>22</v>
      </c>
      <c r="BT1756" s="41">
        <f t="shared" si="403"/>
        <v>52</v>
      </c>
      <c r="BU1756" s="41">
        <f t="shared" si="404"/>
        <v>10</v>
      </c>
      <c r="BV1756" s="41">
        <f t="shared" si="405"/>
        <v>58</v>
      </c>
    </row>
    <row r="1757" spans="2:74" x14ac:dyDescent="0.3">
      <c r="B1757" s="12" t="s">
        <v>2196</v>
      </c>
      <c r="C1757" s="12">
        <v>403041079</v>
      </c>
      <c r="D1757" s="12" t="s">
        <v>209</v>
      </c>
      <c r="E1757" s="12" t="s">
        <v>172</v>
      </c>
      <c r="F1757" s="12" t="s">
        <v>2084</v>
      </c>
      <c r="G1757" s="12" t="s">
        <v>106</v>
      </c>
      <c r="H1757" s="12" t="s">
        <v>86</v>
      </c>
      <c r="I1757" s="28">
        <v>660800</v>
      </c>
      <c r="J1757" s="28">
        <v>649000</v>
      </c>
      <c r="K1757" s="28">
        <v>567000</v>
      </c>
      <c r="L1757" s="28">
        <v>620000</v>
      </c>
      <c r="M1757" s="28">
        <v>610000</v>
      </c>
      <c r="N1757" s="28">
        <v>545000</v>
      </c>
      <c r="O1757" s="29">
        <v>21</v>
      </c>
      <c r="P1757" s="29">
        <v>22</v>
      </c>
      <c r="Q1757" s="29">
        <v>22</v>
      </c>
      <c r="R1757" s="28">
        <v>530</v>
      </c>
      <c r="S1757" s="28">
        <v>470</v>
      </c>
      <c r="T1757" s="30">
        <v>3</v>
      </c>
      <c r="U1757" s="30">
        <v>-0.20000000000000018</v>
      </c>
      <c r="V1757" s="30">
        <v>3.2</v>
      </c>
      <c r="W1757" s="30">
        <v>3</v>
      </c>
      <c r="X1757" s="31">
        <v>4.1707021791767551E-2</v>
      </c>
      <c r="Y1757" s="30">
        <v>3.5</v>
      </c>
      <c r="Z1757" s="30">
        <v>0.29999999999999982</v>
      </c>
      <c r="AA1757" s="30">
        <v>3.2</v>
      </c>
      <c r="AB1757" s="30">
        <v>2.5</v>
      </c>
      <c r="AC1757" s="32">
        <v>0.43816137566137559</v>
      </c>
      <c r="AD1757" s="30">
        <v>10.505698005698004</v>
      </c>
      <c r="AE1757" s="12">
        <v>438</v>
      </c>
      <c r="AF1757" s="12">
        <v>349</v>
      </c>
      <c r="AG1757" s="12">
        <v>366</v>
      </c>
      <c r="AH1757" s="33">
        <v>2.3387978142076502</v>
      </c>
      <c r="AI1757" s="34">
        <v>745000</v>
      </c>
      <c r="AJ1757" s="34">
        <v>657000</v>
      </c>
      <c r="AK1757" s="34">
        <v>600000</v>
      </c>
      <c r="AL1757" s="35">
        <v>0.13394216133942161</v>
      </c>
      <c r="AM1757" s="35">
        <v>0.24166666666666667</v>
      </c>
      <c r="AN1757" s="12">
        <v>2.8</v>
      </c>
      <c r="AO1757" s="33">
        <v>0</v>
      </c>
      <c r="AP1757" s="12">
        <v>2.8</v>
      </c>
      <c r="AQ1757" s="32">
        <v>0.11594202898550725</v>
      </c>
      <c r="AR1757" s="34">
        <v>560</v>
      </c>
      <c r="AS1757" s="34">
        <v>520</v>
      </c>
      <c r="AT1757" s="31">
        <v>7.6923076923076927E-2</v>
      </c>
      <c r="AU1757" s="32">
        <v>0.43377969749140266</v>
      </c>
      <c r="AV1757" s="36">
        <v>1209.6000000000001</v>
      </c>
      <c r="AW1757" s="30">
        <v>0.6512</v>
      </c>
      <c r="AX1757" s="30">
        <v>0.3488</v>
      </c>
      <c r="AY1757" s="30">
        <v>0.88239999999999996</v>
      </c>
      <c r="AZ1757" s="30">
        <v>8.3199999999999996E-2</v>
      </c>
      <c r="BA1757" s="30">
        <v>0.22159999999999999</v>
      </c>
      <c r="BB1757" s="30">
        <v>0.39150000000000001</v>
      </c>
      <c r="BC1757" s="30">
        <v>0.36159999999999998</v>
      </c>
      <c r="BD1757" s="37">
        <v>1</v>
      </c>
      <c r="BE1757" s="29">
        <v>28</v>
      </c>
      <c r="BF1757" s="38" t="s">
        <v>4487</v>
      </c>
      <c r="BG1757" s="39">
        <v>138.51423273734699</v>
      </c>
      <c r="BH1757" s="39">
        <v>-35.153848186599198</v>
      </c>
      <c r="BI1757" s="40">
        <f t="shared" si="392"/>
        <v>67</v>
      </c>
      <c r="BJ1757" s="40">
        <f t="shared" si="393"/>
        <v>70</v>
      </c>
      <c r="BK1757" s="40">
        <f t="shared" si="394"/>
        <v>96</v>
      </c>
      <c r="BL1757" s="40">
        <f t="shared" si="395"/>
        <v>1</v>
      </c>
      <c r="BM1757" s="40">
        <f t="shared" si="396"/>
        <v>67</v>
      </c>
      <c r="BN1757" s="40">
        <f t="shared" si="397"/>
        <v>100</v>
      </c>
      <c r="BO1757" s="40">
        <f t="shared" si="398"/>
        <v>100</v>
      </c>
      <c r="BP1757" s="40">
        <f t="shared" si="399"/>
        <v>39</v>
      </c>
      <c r="BQ1757" s="41">
        <f t="shared" si="400"/>
        <v>89</v>
      </c>
      <c r="BR1757" s="40">
        <f t="shared" si="401"/>
        <v>45</v>
      </c>
      <c r="BS1757" s="41">
        <f t="shared" si="402"/>
        <v>1</v>
      </c>
      <c r="BT1757" s="41">
        <f t="shared" si="403"/>
        <v>59</v>
      </c>
      <c r="BU1757" s="41">
        <f t="shared" si="404"/>
        <v>10</v>
      </c>
      <c r="BV1757" s="41">
        <f t="shared" si="405"/>
        <v>58</v>
      </c>
    </row>
    <row r="1758" spans="2:74" x14ac:dyDescent="0.3">
      <c r="B1758" s="12" t="s">
        <v>2197</v>
      </c>
      <c r="C1758" s="12">
        <v>502011027</v>
      </c>
      <c r="D1758" s="12" t="s">
        <v>1528</v>
      </c>
      <c r="E1758" s="12" t="s">
        <v>1528</v>
      </c>
      <c r="F1758" s="12" t="s">
        <v>2736</v>
      </c>
      <c r="G1758" s="12" t="s">
        <v>120</v>
      </c>
      <c r="H1758" s="12" t="s">
        <v>86</v>
      </c>
      <c r="I1758" s="28">
        <v>699000</v>
      </c>
      <c r="J1758" s="28">
        <v>679000</v>
      </c>
      <c r="K1758" s="28">
        <v>545000</v>
      </c>
      <c r="L1758" s="28">
        <v>718000</v>
      </c>
      <c r="M1758" s="28">
        <v>705000</v>
      </c>
      <c r="N1758" s="28">
        <v>590000</v>
      </c>
      <c r="O1758" s="29">
        <v>28</v>
      </c>
      <c r="P1758" s="29">
        <v>27</v>
      </c>
      <c r="Q1758" s="29">
        <v>26</v>
      </c>
      <c r="R1758" s="28">
        <v>630</v>
      </c>
      <c r="S1758" s="28">
        <v>580</v>
      </c>
      <c r="T1758" s="30">
        <v>5.0999999999999996</v>
      </c>
      <c r="U1758" s="30">
        <v>-0.20000000000000018</v>
      </c>
      <c r="V1758" s="30">
        <v>5.3</v>
      </c>
      <c r="W1758" s="30">
        <v>5.7</v>
      </c>
      <c r="X1758" s="31">
        <v>4.6866952789699573E-2</v>
      </c>
      <c r="Y1758" s="30">
        <v>9.5</v>
      </c>
      <c r="Z1758" s="30">
        <v>0</v>
      </c>
      <c r="AA1758" s="30">
        <v>9.5</v>
      </c>
      <c r="AB1758" s="30">
        <v>6.4</v>
      </c>
      <c r="AC1758" s="32">
        <v>0.30225685115529283</v>
      </c>
      <c r="AD1758" s="30">
        <v>6.4492533259325295</v>
      </c>
      <c r="AE1758" s="12">
        <v>798</v>
      </c>
      <c r="AF1758" s="12">
        <v>674</v>
      </c>
      <c r="AG1758" s="12">
        <v>430</v>
      </c>
      <c r="AH1758" s="33">
        <v>4.149023171285779</v>
      </c>
      <c r="AI1758" s="34">
        <v>685000</v>
      </c>
      <c r="AJ1758" s="34">
        <v>565000</v>
      </c>
      <c r="AK1758" s="34">
        <v>470000</v>
      </c>
      <c r="AL1758" s="35">
        <v>0.21238938053097345</v>
      </c>
      <c r="AM1758" s="35">
        <v>0.45744680851063829</v>
      </c>
      <c r="AN1758" s="12">
        <v>4.4000000000000004</v>
      </c>
      <c r="AO1758" s="33">
        <v>-0.39999999999999947</v>
      </c>
      <c r="AP1758" s="12">
        <v>4.8</v>
      </c>
      <c r="AQ1758" s="32">
        <v>9.3229901269393511E-2</v>
      </c>
      <c r="AR1758" s="34">
        <v>590</v>
      </c>
      <c r="AS1758" s="34">
        <v>550</v>
      </c>
      <c r="AT1758" s="31">
        <v>7.2727272727272724E-2</v>
      </c>
      <c r="AU1758" s="32">
        <v>0.38636785007428381</v>
      </c>
      <c r="AV1758" s="36">
        <v>2084.3200000000002</v>
      </c>
      <c r="AW1758" s="30">
        <v>0.79400000000000004</v>
      </c>
      <c r="AX1758" s="30">
        <v>0.20599999999999999</v>
      </c>
      <c r="AY1758" s="30">
        <v>0.9415</v>
      </c>
      <c r="AZ1758" s="30">
        <v>5.74E-2</v>
      </c>
      <c r="BA1758" s="30">
        <v>0.2424</v>
      </c>
      <c r="BB1758" s="30">
        <v>0.50149999999999995</v>
      </c>
      <c r="BC1758" s="30">
        <v>0.21099999999999999</v>
      </c>
      <c r="BD1758" s="37">
        <v>4</v>
      </c>
      <c r="BE1758" s="29">
        <v>60</v>
      </c>
      <c r="BF1758" s="38" t="s">
        <v>4488</v>
      </c>
      <c r="BG1758" s="39">
        <v>115.771303716193</v>
      </c>
      <c r="BH1758" s="39">
        <v>-32.481629112578503</v>
      </c>
      <c r="BI1758" s="40">
        <f t="shared" si="392"/>
        <v>32</v>
      </c>
      <c r="BJ1758" s="40">
        <f t="shared" si="393"/>
        <v>44</v>
      </c>
      <c r="BK1758" s="40">
        <f t="shared" si="394"/>
        <v>73</v>
      </c>
      <c r="BL1758" s="40">
        <f t="shared" si="395"/>
        <v>1</v>
      </c>
      <c r="BM1758" s="40">
        <f t="shared" si="396"/>
        <v>100</v>
      </c>
      <c r="BN1758" s="40">
        <f t="shared" si="397"/>
        <v>100</v>
      </c>
      <c r="BO1758" s="40">
        <f t="shared" si="398"/>
        <v>96</v>
      </c>
      <c r="BP1758" s="40">
        <f t="shared" si="399"/>
        <v>43</v>
      </c>
      <c r="BQ1758" s="41">
        <f t="shared" si="400"/>
        <v>100</v>
      </c>
      <c r="BR1758" s="40">
        <f t="shared" si="401"/>
        <v>86</v>
      </c>
      <c r="BS1758" s="41">
        <f t="shared" si="402"/>
        <v>66</v>
      </c>
      <c r="BT1758" s="41">
        <f t="shared" si="403"/>
        <v>1</v>
      </c>
      <c r="BU1758" s="41">
        <f t="shared" si="404"/>
        <v>40</v>
      </c>
      <c r="BV1758" s="41">
        <f t="shared" si="405"/>
        <v>58</v>
      </c>
    </row>
    <row r="1759" spans="2:74" x14ac:dyDescent="0.3">
      <c r="B1759" s="12" t="s">
        <v>2198</v>
      </c>
      <c r="C1759" s="12">
        <v>503011034</v>
      </c>
      <c r="D1759" s="12" t="s">
        <v>784</v>
      </c>
      <c r="E1759" s="12" t="s">
        <v>146</v>
      </c>
      <c r="F1759" s="12" t="s">
        <v>2736</v>
      </c>
      <c r="G1759" s="12" t="s">
        <v>120</v>
      </c>
      <c r="H1759" s="12" t="s">
        <v>86</v>
      </c>
      <c r="I1759" s="28">
        <v>1843000</v>
      </c>
      <c r="J1759" s="28">
        <v>1950000</v>
      </c>
      <c r="K1759" s="28">
        <v>1877535</v>
      </c>
      <c r="L1759" s="28">
        <v>2300000</v>
      </c>
      <c r="M1759" s="28">
        <v>2300000</v>
      </c>
      <c r="N1759" s="28">
        <v>2325000</v>
      </c>
      <c r="O1759" s="29">
        <v>68</v>
      </c>
      <c r="P1759" s="29">
        <v>70</v>
      </c>
      <c r="Q1759" s="29">
        <v>66</v>
      </c>
      <c r="R1759" s="28">
        <v>1000</v>
      </c>
      <c r="S1759" s="28">
        <v>940</v>
      </c>
      <c r="T1759" s="30">
        <v>3.4</v>
      </c>
      <c r="U1759" s="30">
        <v>-0.30000000000000027</v>
      </c>
      <c r="V1759" s="30">
        <v>3.7</v>
      </c>
      <c r="W1759" s="30">
        <v>3.2</v>
      </c>
      <c r="X1759" s="31">
        <v>2.821486706456864E-2</v>
      </c>
      <c r="Y1759" s="30">
        <v>3.4</v>
      </c>
      <c r="Z1759" s="30">
        <v>-0.60000000000000009</v>
      </c>
      <c r="AA1759" s="30">
        <v>4</v>
      </c>
      <c r="AB1759" s="30">
        <v>4</v>
      </c>
      <c r="AC1759" s="32">
        <v>0.38769307114943241</v>
      </c>
      <c r="AD1759" s="30">
        <v>13.740737117853921</v>
      </c>
      <c r="AE1759" s="12">
        <v>276</v>
      </c>
      <c r="AF1759" s="12">
        <v>261</v>
      </c>
      <c r="AG1759" s="12">
        <v>303</v>
      </c>
      <c r="AH1759" s="33">
        <v>4.2553191489361701</v>
      </c>
      <c r="AI1759" s="34">
        <v>2600000</v>
      </c>
      <c r="AJ1759" s="34">
        <v>2300000</v>
      </c>
      <c r="AK1759" s="34">
        <v>2290000</v>
      </c>
      <c r="AL1759" s="35">
        <v>0.13043478260869565</v>
      </c>
      <c r="AM1759" s="35">
        <v>0.13537117903930132</v>
      </c>
      <c r="AN1759" s="12">
        <v>3.1</v>
      </c>
      <c r="AO1759" s="33">
        <v>0.10000000000000009</v>
      </c>
      <c r="AP1759" s="12">
        <v>3</v>
      </c>
      <c r="AQ1759" s="32">
        <v>9.2236598890942698E-2</v>
      </c>
      <c r="AR1759" s="34">
        <v>1200</v>
      </c>
      <c r="AS1759" s="34">
        <v>1100</v>
      </c>
      <c r="AT1759" s="31">
        <v>9.0909090909090912E-2</v>
      </c>
      <c r="AU1759" s="32">
        <v>0.5</v>
      </c>
      <c r="AV1759" s="36">
        <v>2579.36</v>
      </c>
      <c r="AW1759" s="30">
        <v>0.65549999999999997</v>
      </c>
      <c r="AX1759" s="30">
        <v>0.34449999999999997</v>
      </c>
      <c r="AY1759" s="30">
        <v>0.63460000000000005</v>
      </c>
      <c r="AZ1759" s="30">
        <v>0.13969999999999999</v>
      </c>
      <c r="BA1759" s="30">
        <v>0.3649</v>
      </c>
      <c r="BB1759" s="30">
        <v>0.29070000000000001</v>
      </c>
      <c r="BC1759" s="30">
        <v>0.32090000000000002</v>
      </c>
      <c r="BD1759" s="37">
        <v>8</v>
      </c>
      <c r="BE1759" s="29">
        <v>10</v>
      </c>
      <c r="BF1759" s="38" t="s">
        <v>4489</v>
      </c>
      <c r="BG1759" s="39">
        <v>115.764148735091</v>
      </c>
      <c r="BH1759" s="39">
        <v>-32.007921236962297</v>
      </c>
      <c r="BI1759" s="40">
        <f t="shared" si="392"/>
        <v>60</v>
      </c>
      <c r="BJ1759" s="40">
        <f t="shared" si="393"/>
        <v>65</v>
      </c>
      <c r="BK1759" s="40">
        <f t="shared" si="394"/>
        <v>72</v>
      </c>
      <c r="BL1759" s="40">
        <f t="shared" si="395"/>
        <v>1</v>
      </c>
      <c r="BM1759" s="40">
        <f t="shared" si="396"/>
        <v>66</v>
      </c>
      <c r="BN1759" s="40">
        <f t="shared" si="397"/>
        <v>100</v>
      </c>
      <c r="BO1759" s="40">
        <f t="shared" si="398"/>
        <v>100</v>
      </c>
      <c r="BP1759" s="40">
        <f t="shared" si="399"/>
        <v>70</v>
      </c>
      <c r="BQ1759" s="41">
        <f t="shared" si="400"/>
        <v>45</v>
      </c>
      <c r="BR1759" s="40">
        <f t="shared" si="401"/>
        <v>13</v>
      </c>
      <c r="BS1759" s="41">
        <f t="shared" si="402"/>
        <v>9</v>
      </c>
      <c r="BT1759" s="41">
        <f t="shared" si="403"/>
        <v>60</v>
      </c>
      <c r="BU1759" s="41">
        <f t="shared" si="404"/>
        <v>80</v>
      </c>
      <c r="BV1759" s="41">
        <f t="shared" si="405"/>
        <v>58</v>
      </c>
    </row>
    <row r="1760" spans="2:74" x14ac:dyDescent="0.3">
      <c r="B1760" s="12" t="s">
        <v>2199</v>
      </c>
      <c r="C1760" s="12">
        <v>503011035</v>
      </c>
      <c r="D1760" s="12" t="s">
        <v>784</v>
      </c>
      <c r="E1760" s="12" t="s">
        <v>146</v>
      </c>
      <c r="F1760" s="12" t="s">
        <v>2736</v>
      </c>
      <c r="G1760" s="12" t="s">
        <v>120</v>
      </c>
      <c r="H1760" s="12" t="s">
        <v>86</v>
      </c>
      <c r="I1760" s="28">
        <v>2300000</v>
      </c>
      <c r="J1760" s="28">
        <v>2300000</v>
      </c>
      <c r="K1760" s="28">
        <v>1979600</v>
      </c>
      <c r="L1760" s="28">
        <v>2600000</v>
      </c>
      <c r="M1760" s="28">
        <v>2550000</v>
      </c>
      <c r="N1760" s="28">
        <v>2308000</v>
      </c>
      <c r="O1760" s="29">
        <v>57</v>
      </c>
      <c r="P1760" s="29">
        <v>60</v>
      </c>
      <c r="Q1760" s="29">
        <v>69</v>
      </c>
      <c r="R1760" s="28">
        <v>1080</v>
      </c>
      <c r="S1760" s="28">
        <v>1050</v>
      </c>
      <c r="T1760" s="30">
        <v>3.5</v>
      </c>
      <c r="U1760" s="30">
        <v>-0.10000000000000009</v>
      </c>
      <c r="V1760" s="30">
        <v>3.6</v>
      </c>
      <c r="W1760" s="30">
        <v>2.7</v>
      </c>
      <c r="X1760" s="31">
        <v>2.4417391304347825E-2</v>
      </c>
      <c r="Y1760" s="30">
        <v>4.3</v>
      </c>
      <c r="Z1760" s="30">
        <v>-0.10000000000000053</v>
      </c>
      <c r="AA1760" s="30">
        <v>4.4000000000000004</v>
      </c>
      <c r="AB1760" s="30">
        <v>4.0999999999999996</v>
      </c>
      <c r="AC1760" s="32">
        <v>0.36945812807881773</v>
      </c>
      <c r="AD1760" s="30">
        <v>15.130941855079783</v>
      </c>
      <c r="AE1760" s="12">
        <v>276</v>
      </c>
      <c r="AF1760" s="12">
        <v>261</v>
      </c>
      <c r="AG1760" s="12">
        <v>303</v>
      </c>
      <c r="AH1760" s="33">
        <v>4.2553191489361701</v>
      </c>
      <c r="AI1760" s="34">
        <v>2600000</v>
      </c>
      <c r="AJ1760" s="34">
        <v>2300000</v>
      </c>
      <c r="AK1760" s="34">
        <v>2290000</v>
      </c>
      <c r="AL1760" s="35">
        <v>0.13043478260869565</v>
      </c>
      <c r="AM1760" s="35">
        <v>0.13537117903930132</v>
      </c>
      <c r="AN1760" s="12">
        <v>3.1</v>
      </c>
      <c r="AO1760" s="33">
        <v>0.10000000000000009</v>
      </c>
      <c r="AP1760" s="12">
        <v>3</v>
      </c>
      <c r="AQ1760" s="32">
        <v>9.2236598890942698E-2</v>
      </c>
      <c r="AR1760" s="34">
        <v>1200</v>
      </c>
      <c r="AS1760" s="34">
        <v>1100</v>
      </c>
      <c r="AT1760" s="31">
        <v>9.0909090909090912E-2</v>
      </c>
      <c r="AU1760" s="32">
        <v>0.5</v>
      </c>
      <c r="AV1760" s="36">
        <v>2923.2000000000003</v>
      </c>
      <c r="AW1760" s="30">
        <v>0.71760000000000002</v>
      </c>
      <c r="AX1760" s="30">
        <v>0.28239999999999998</v>
      </c>
      <c r="AY1760" s="30">
        <v>0.67420000000000002</v>
      </c>
      <c r="AZ1760" s="30">
        <v>0.14360000000000001</v>
      </c>
      <c r="BA1760" s="30">
        <v>0.42830000000000001</v>
      </c>
      <c r="BB1760" s="30">
        <v>0.23960000000000001</v>
      </c>
      <c r="BC1760" s="30">
        <v>0.3044</v>
      </c>
      <c r="BD1760" s="37">
        <v>9</v>
      </c>
      <c r="BE1760" s="29">
        <v>6</v>
      </c>
      <c r="BF1760" s="38" t="s">
        <v>4490</v>
      </c>
      <c r="BG1760" s="39">
        <v>115.807049436941</v>
      </c>
      <c r="BH1760" s="39">
        <v>-31.9839587699453</v>
      </c>
      <c r="BI1760" s="40">
        <f t="shared" si="392"/>
        <v>59</v>
      </c>
      <c r="BJ1760" s="40">
        <f t="shared" si="393"/>
        <v>65</v>
      </c>
      <c r="BK1760" s="40">
        <f t="shared" si="394"/>
        <v>72</v>
      </c>
      <c r="BL1760" s="40">
        <f t="shared" si="395"/>
        <v>1</v>
      </c>
      <c r="BM1760" s="40">
        <f t="shared" si="396"/>
        <v>66</v>
      </c>
      <c r="BN1760" s="40">
        <f t="shared" si="397"/>
        <v>100</v>
      </c>
      <c r="BO1760" s="40">
        <f t="shared" si="398"/>
        <v>100</v>
      </c>
      <c r="BP1760" s="40">
        <f t="shared" si="399"/>
        <v>84</v>
      </c>
      <c r="BQ1760" s="41">
        <f t="shared" si="400"/>
        <v>32</v>
      </c>
      <c r="BR1760" s="40">
        <f t="shared" si="401"/>
        <v>1</v>
      </c>
      <c r="BS1760" s="41">
        <f t="shared" si="402"/>
        <v>21</v>
      </c>
      <c r="BT1760" s="41">
        <f t="shared" si="403"/>
        <v>46</v>
      </c>
      <c r="BU1760" s="41">
        <f t="shared" si="404"/>
        <v>90</v>
      </c>
      <c r="BV1760" s="41">
        <f t="shared" si="405"/>
        <v>58</v>
      </c>
    </row>
    <row r="1761" spans="2:74" x14ac:dyDescent="0.3">
      <c r="B1761" s="12" t="s">
        <v>2200</v>
      </c>
      <c r="C1761" s="12">
        <v>504031300</v>
      </c>
      <c r="D1761" s="12" t="s">
        <v>581</v>
      </c>
      <c r="E1761" s="12" t="s">
        <v>578</v>
      </c>
      <c r="F1761" s="12" t="s">
        <v>2736</v>
      </c>
      <c r="G1761" s="12" t="s">
        <v>120</v>
      </c>
      <c r="H1761" s="12" t="s">
        <v>86</v>
      </c>
      <c r="I1761" s="28">
        <v>661000</v>
      </c>
      <c r="J1761" s="28">
        <v>630285</v>
      </c>
      <c r="K1761" s="28">
        <v>518490</v>
      </c>
      <c r="L1761" s="28">
        <v>692500</v>
      </c>
      <c r="M1761" s="28">
        <v>660000</v>
      </c>
      <c r="N1761" s="28">
        <v>528000</v>
      </c>
      <c r="O1761" s="29">
        <v>36</v>
      </c>
      <c r="P1761" s="29">
        <v>35</v>
      </c>
      <c r="Q1761" s="29">
        <v>37</v>
      </c>
      <c r="R1761" s="28">
        <v>660</v>
      </c>
      <c r="S1761" s="28">
        <v>580</v>
      </c>
      <c r="T1761" s="30">
        <v>5.4</v>
      </c>
      <c r="U1761" s="30">
        <v>-0.29999999999999982</v>
      </c>
      <c r="V1761" s="30">
        <v>5.7</v>
      </c>
      <c r="W1761" s="30">
        <v>5.3</v>
      </c>
      <c r="X1761" s="31">
        <v>5.1921331316187591E-2</v>
      </c>
      <c r="Y1761" s="30">
        <v>5.8</v>
      </c>
      <c r="Z1761" s="30">
        <v>0.39999999999999947</v>
      </c>
      <c r="AA1761" s="30">
        <v>5.4</v>
      </c>
      <c r="AB1761" s="30">
        <v>4.0999999999999996</v>
      </c>
      <c r="AC1761" s="32">
        <v>0.31956925937403158</v>
      </c>
      <c r="AD1761" s="30">
        <v>6.1548741388763073</v>
      </c>
      <c r="AE1761" s="12">
        <v>939</v>
      </c>
      <c r="AF1761" s="12">
        <v>720</v>
      </c>
      <c r="AG1761" s="12">
        <v>564</v>
      </c>
      <c r="AH1761" s="33">
        <v>5.4661694192860955</v>
      </c>
      <c r="AI1761" s="34">
        <v>725000</v>
      </c>
      <c r="AJ1761" s="34">
        <v>580000</v>
      </c>
      <c r="AK1761" s="34">
        <v>500000</v>
      </c>
      <c r="AL1761" s="35">
        <v>0.25</v>
      </c>
      <c r="AM1761" s="35">
        <v>0.45</v>
      </c>
      <c r="AN1761" s="12">
        <v>3.5</v>
      </c>
      <c r="AO1761" s="33">
        <v>-0.29999999999999982</v>
      </c>
      <c r="AP1761" s="12">
        <v>3.8</v>
      </c>
      <c r="AQ1761" s="32">
        <v>8.7823834196891187E-2</v>
      </c>
      <c r="AR1761" s="34">
        <v>680</v>
      </c>
      <c r="AS1761" s="34">
        <v>600</v>
      </c>
      <c r="AT1761" s="31">
        <v>0.13333333333333333</v>
      </c>
      <c r="AU1761" s="32">
        <v>0.39248855126484383</v>
      </c>
      <c r="AV1761" s="36">
        <v>2065.2800000000002</v>
      </c>
      <c r="AW1761" s="30">
        <v>0.78100000000000003</v>
      </c>
      <c r="AX1761" s="30">
        <v>0.219</v>
      </c>
      <c r="AY1761" s="30">
        <v>0.89</v>
      </c>
      <c r="AZ1761" s="30">
        <v>9.0999999999999998E-2</v>
      </c>
      <c r="BA1761" s="30">
        <v>0.1734</v>
      </c>
      <c r="BB1761" s="30">
        <v>0.55900000000000005</v>
      </c>
      <c r="BC1761" s="30">
        <v>0.2455</v>
      </c>
      <c r="BD1761" s="37">
        <v>3</v>
      </c>
      <c r="BE1761" s="29">
        <v>23</v>
      </c>
      <c r="BF1761" s="38" t="s">
        <v>4491</v>
      </c>
      <c r="BG1761" s="39">
        <v>115.96575823980599</v>
      </c>
      <c r="BH1761" s="39">
        <v>-31.7686147349926</v>
      </c>
      <c r="BI1761" s="40">
        <f t="shared" si="392"/>
        <v>27</v>
      </c>
      <c r="BJ1761" s="40">
        <f t="shared" si="393"/>
        <v>59</v>
      </c>
      <c r="BK1761" s="40">
        <f t="shared" si="394"/>
        <v>57</v>
      </c>
      <c r="BL1761" s="40">
        <f t="shared" si="395"/>
        <v>1</v>
      </c>
      <c r="BM1761" s="40">
        <f t="shared" si="396"/>
        <v>100</v>
      </c>
      <c r="BN1761" s="40">
        <f t="shared" si="397"/>
        <v>100</v>
      </c>
      <c r="BO1761" s="40">
        <f t="shared" si="398"/>
        <v>100</v>
      </c>
      <c r="BP1761" s="40">
        <f t="shared" si="399"/>
        <v>28</v>
      </c>
      <c r="BQ1761" s="41">
        <f t="shared" si="400"/>
        <v>100</v>
      </c>
      <c r="BR1761" s="40">
        <f t="shared" si="401"/>
        <v>89</v>
      </c>
      <c r="BS1761" s="41">
        <f t="shared" si="402"/>
        <v>54</v>
      </c>
      <c r="BT1761" s="41">
        <f t="shared" si="403"/>
        <v>21</v>
      </c>
      <c r="BU1761" s="41">
        <f t="shared" si="404"/>
        <v>30</v>
      </c>
      <c r="BV1761" s="41">
        <f t="shared" si="405"/>
        <v>58</v>
      </c>
    </row>
    <row r="1762" spans="2:74" x14ac:dyDescent="0.3">
      <c r="B1762" s="12" t="s">
        <v>2201</v>
      </c>
      <c r="C1762" s="12">
        <v>505021095</v>
      </c>
      <c r="D1762" s="12" t="s">
        <v>599</v>
      </c>
      <c r="E1762" s="12" t="s">
        <v>278</v>
      </c>
      <c r="F1762" s="12" t="s">
        <v>2736</v>
      </c>
      <c r="G1762" s="12" t="s">
        <v>120</v>
      </c>
      <c r="H1762" s="12" t="s">
        <v>86</v>
      </c>
      <c r="I1762" s="28">
        <v>962000</v>
      </c>
      <c r="J1762" s="28">
        <v>865000</v>
      </c>
      <c r="K1762" s="28">
        <v>720000</v>
      </c>
      <c r="L1762" s="28">
        <v>1160000</v>
      </c>
      <c r="M1762" s="28">
        <v>1115000</v>
      </c>
      <c r="N1762" s="28">
        <v>858000</v>
      </c>
      <c r="O1762" s="29">
        <v>25</v>
      </c>
      <c r="P1762" s="29">
        <v>29</v>
      </c>
      <c r="Q1762" s="29">
        <v>48</v>
      </c>
      <c r="R1762" s="28">
        <v>680</v>
      </c>
      <c r="S1762" s="28">
        <v>600</v>
      </c>
      <c r="T1762" s="30">
        <v>2</v>
      </c>
      <c r="U1762" s="30">
        <v>-0.20000000000000018</v>
      </c>
      <c r="V1762" s="30">
        <v>2.2000000000000002</v>
      </c>
      <c r="W1762" s="30">
        <v>2.1</v>
      </c>
      <c r="X1762" s="31">
        <v>3.6756756756756756E-2</v>
      </c>
      <c r="Y1762" s="30">
        <v>6.4</v>
      </c>
      <c r="Z1762" s="30">
        <v>0.20000000000000018</v>
      </c>
      <c r="AA1762" s="30">
        <v>6.2</v>
      </c>
      <c r="AB1762" s="30">
        <v>5.6</v>
      </c>
      <c r="AC1762" s="32">
        <v>0.38233177401943141</v>
      </c>
      <c r="AD1762" s="30">
        <v>10.401673263763943</v>
      </c>
      <c r="AE1762" s="12">
        <v>835</v>
      </c>
      <c r="AF1762" s="12">
        <v>701</v>
      </c>
      <c r="AG1762" s="12">
        <v>444</v>
      </c>
      <c r="AH1762" s="33">
        <v>5.737199259716224</v>
      </c>
      <c r="AI1762" s="34">
        <v>1050000</v>
      </c>
      <c r="AJ1762" s="34">
        <v>850000</v>
      </c>
      <c r="AK1762" s="34">
        <v>845000</v>
      </c>
      <c r="AL1762" s="35">
        <v>0.23529411764705882</v>
      </c>
      <c r="AM1762" s="35">
        <v>0.24260355029585798</v>
      </c>
      <c r="AN1762" s="12">
        <v>2.7</v>
      </c>
      <c r="AO1762" s="33">
        <v>-9.9999999999999645E-2</v>
      </c>
      <c r="AP1762" s="12">
        <v>2.8</v>
      </c>
      <c r="AQ1762" s="32">
        <v>7.0731707317073164E-2</v>
      </c>
      <c r="AR1762" s="34">
        <v>700</v>
      </c>
      <c r="AS1762" s="34">
        <v>650</v>
      </c>
      <c r="AT1762" s="31">
        <v>7.6923076923076927E-2</v>
      </c>
      <c r="AU1762" s="32">
        <v>0.53895701981195432</v>
      </c>
      <c r="AV1762" s="36">
        <v>1778.5600000000002</v>
      </c>
      <c r="AW1762" s="30">
        <v>0.53339999999999999</v>
      </c>
      <c r="AX1762" s="30">
        <v>0.46660000000000001</v>
      </c>
      <c r="AY1762" s="30">
        <v>0.3402</v>
      </c>
      <c r="AZ1762" s="30">
        <v>0.54079999999999995</v>
      </c>
      <c r="BA1762" s="30">
        <v>0.2198</v>
      </c>
      <c r="BB1762" s="30">
        <v>0.30919999999999997</v>
      </c>
      <c r="BC1762" s="30">
        <v>0.4481</v>
      </c>
      <c r="BD1762" s="37">
        <v>6</v>
      </c>
      <c r="BE1762" s="29">
        <v>5</v>
      </c>
      <c r="BF1762" s="38" t="s">
        <v>4492</v>
      </c>
      <c r="BG1762" s="39">
        <v>115.836442870895</v>
      </c>
      <c r="BH1762" s="39">
        <v>-31.905248312834399</v>
      </c>
      <c r="BI1762" s="40">
        <f t="shared" si="392"/>
        <v>84</v>
      </c>
      <c r="BJ1762" s="40">
        <f t="shared" si="393"/>
        <v>72</v>
      </c>
      <c r="BK1762" s="40">
        <f t="shared" si="394"/>
        <v>54</v>
      </c>
      <c r="BL1762" s="40">
        <f t="shared" si="395"/>
        <v>1</v>
      </c>
      <c r="BM1762" s="40">
        <f t="shared" si="396"/>
        <v>100</v>
      </c>
      <c r="BN1762" s="40">
        <f t="shared" si="397"/>
        <v>93</v>
      </c>
      <c r="BO1762" s="40">
        <f t="shared" si="398"/>
        <v>100</v>
      </c>
      <c r="BP1762" s="40">
        <f t="shared" si="399"/>
        <v>38</v>
      </c>
      <c r="BQ1762" s="41">
        <f t="shared" si="400"/>
        <v>73</v>
      </c>
      <c r="BR1762" s="40">
        <f t="shared" si="401"/>
        <v>47</v>
      </c>
      <c r="BS1762" s="41">
        <f t="shared" si="402"/>
        <v>13</v>
      </c>
      <c r="BT1762" s="41">
        <f t="shared" si="403"/>
        <v>11</v>
      </c>
      <c r="BU1762" s="41">
        <f t="shared" si="404"/>
        <v>60</v>
      </c>
      <c r="BV1762" s="41">
        <f t="shared" si="405"/>
        <v>58</v>
      </c>
    </row>
    <row r="1763" spans="2:74" x14ac:dyDescent="0.3">
      <c r="B1763" s="12" t="s">
        <v>2202</v>
      </c>
      <c r="C1763" s="12">
        <v>505031257</v>
      </c>
      <c r="D1763" s="12" t="s">
        <v>584</v>
      </c>
      <c r="E1763" s="12" t="s">
        <v>278</v>
      </c>
      <c r="F1763" s="12" t="s">
        <v>2736</v>
      </c>
      <c r="G1763" s="12" t="s">
        <v>120</v>
      </c>
      <c r="H1763" s="12" t="s">
        <v>86</v>
      </c>
      <c r="I1763" s="28">
        <v>626990</v>
      </c>
      <c r="J1763" s="28">
        <v>599000</v>
      </c>
      <c r="K1763" s="28">
        <v>503000</v>
      </c>
      <c r="L1763" s="28">
        <v>610000</v>
      </c>
      <c r="M1763" s="28">
        <v>600000</v>
      </c>
      <c r="N1763" s="28">
        <v>515000</v>
      </c>
      <c r="O1763" s="29">
        <v>35</v>
      </c>
      <c r="P1763" s="29">
        <v>35</v>
      </c>
      <c r="Q1763" s="29">
        <v>43</v>
      </c>
      <c r="R1763" s="28">
        <v>570</v>
      </c>
      <c r="S1763" s="28">
        <v>550</v>
      </c>
      <c r="T1763" s="30">
        <v>4.5999999999999996</v>
      </c>
      <c r="U1763" s="30">
        <v>0.39999999999999947</v>
      </c>
      <c r="V1763" s="30">
        <v>4.2</v>
      </c>
      <c r="W1763" s="30">
        <v>5.7</v>
      </c>
      <c r="X1763" s="31">
        <v>4.7273481235745388E-2</v>
      </c>
      <c r="Y1763" s="30">
        <v>10.199999999999999</v>
      </c>
      <c r="Z1763" s="30">
        <v>1.1999999999999993</v>
      </c>
      <c r="AA1763" s="30">
        <v>9</v>
      </c>
      <c r="AB1763" s="30">
        <v>4.4000000000000004</v>
      </c>
      <c r="AC1763" s="32">
        <v>0.33350496161767457</v>
      </c>
      <c r="AD1763" s="30">
        <v>7.0548001310615982</v>
      </c>
      <c r="AE1763" s="12">
        <v>1296</v>
      </c>
      <c r="AF1763" s="12">
        <v>1020</v>
      </c>
      <c r="AG1763" s="12">
        <v>671</v>
      </c>
      <c r="AH1763" s="33">
        <v>5.2588109647561412</v>
      </c>
      <c r="AI1763" s="34">
        <v>740000</v>
      </c>
      <c r="AJ1763" s="34">
        <v>600000</v>
      </c>
      <c r="AK1763" s="34">
        <v>518000</v>
      </c>
      <c r="AL1763" s="35">
        <v>0.23333333333333334</v>
      </c>
      <c r="AM1763" s="35">
        <v>0.42857142857142855</v>
      </c>
      <c r="AN1763" s="12">
        <v>3.8</v>
      </c>
      <c r="AO1763" s="33">
        <v>-0.40000000000000036</v>
      </c>
      <c r="AP1763" s="12">
        <v>4.2</v>
      </c>
      <c r="AQ1763" s="32">
        <v>8.0487804878048783E-2</v>
      </c>
      <c r="AR1763" s="34">
        <v>650</v>
      </c>
      <c r="AS1763" s="34">
        <v>580</v>
      </c>
      <c r="AT1763" s="31">
        <v>0.1206896551724138</v>
      </c>
      <c r="AU1763" s="32">
        <v>0.34619313845333549</v>
      </c>
      <c r="AV1763" s="36">
        <v>1709.1200000000001</v>
      </c>
      <c r="AW1763" s="30">
        <v>0.73650000000000004</v>
      </c>
      <c r="AX1763" s="30">
        <v>0.26350000000000001</v>
      </c>
      <c r="AY1763" s="30">
        <v>0.99260000000000004</v>
      </c>
      <c r="AZ1763" s="30">
        <v>3.0000000000000001E-3</v>
      </c>
      <c r="BA1763" s="30">
        <v>0.27039999999999997</v>
      </c>
      <c r="BB1763" s="30">
        <v>0.5363</v>
      </c>
      <c r="BC1763" s="30">
        <v>0.16439999999999999</v>
      </c>
      <c r="BD1763" s="37">
        <v>4</v>
      </c>
      <c r="BE1763" s="29">
        <v>55</v>
      </c>
      <c r="BF1763" s="38" t="s">
        <v>4493</v>
      </c>
      <c r="BG1763" s="39">
        <v>115.618636170043</v>
      </c>
      <c r="BH1763" s="39">
        <v>-31.497810600320001</v>
      </c>
      <c r="BI1763" s="40">
        <f t="shared" si="392"/>
        <v>41</v>
      </c>
      <c r="BJ1763" s="40">
        <f t="shared" si="393"/>
        <v>54</v>
      </c>
      <c r="BK1763" s="40">
        <f t="shared" si="394"/>
        <v>60</v>
      </c>
      <c r="BL1763" s="40">
        <f t="shared" si="395"/>
        <v>1</v>
      </c>
      <c r="BM1763" s="40">
        <f t="shared" si="396"/>
        <v>100</v>
      </c>
      <c r="BN1763" s="40">
        <f t="shared" si="397"/>
        <v>100</v>
      </c>
      <c r="BO1763" s="40">
        <f t="shared" si="398"/>
        <v>98</v>
      </c>
      <c r="BP1763" s="40">
        <f t="shared" si="399"/>
        <v>49</v>
      </c>
      <c r="BQ1763" s="41">
        <f t="shared" si="400"/>
        <v>100</v>
      </c>
      <c r="BR1763" s="40">
        <f t="shared" si="401"/>
        <v>80</v>
      </c>
      <c r="BS1763" s="41">
        <f t="shared" si="402"/>
        <v>45</v>
      </c>
      <c r="BT1763" s="41">
        <f t="shared" si="403"/>
        <v>1</v>
      </c>
      <c r="BU1763" s="41">
        <f t="shared" si="404"/>
        <v>40</v>
      </c>
      <c r="BV1763" s="41">
        <f t="shared" si="405"/>
        <v>58</v>
      </c>
    </row>
    <row r="1764" spans="2:74" x14ac:dyDescent="0.3">
      <c r="B1764" s="12" t="s">
        <v>2203</v>
      </c>
      <c r="C1764" s="12">
        <v>506021118</v>
      </c>
      <c r="D1764" s="12" t="s">
        <v>1982</v>
      </c>
      <c r="E1764" s="12" t="s">
        <v>332</v>
      </c>
      <c r="F1764" s="12" t="s">
        <v>2736</v>
      </c>
      <c r="G1764" s="12" t="s">
        <v>120</v>
      </c>
      <c r="H1764" s="12" t="s">
        <v>86</v>
      </c>
      <c r="I1764" s="28">
        <v>754000</v>
      </c>
      <c r="J1764" s="28">
        <v>729000</v>
      </c>
      <c r="K1764" s="28">
        <v>600000</v>
      </c>
      <c r="L1764" s="28">
        <v>780000</v>
      </c>
      <c r="M1764" s="28">
        <v>740000</v>
      </c>
      <c r="N1764" s="28">
        <v>620000</v>
      </c>
      <c r="O1764" s="29">
        <v>28</v>
      </c>
      <c r="P1764" s="29">
        <v>29</v>
      </c>
      <c r="Q1764" s="29">
        <v>35</v>
      </c>
      <c r="R1764" s="28">
        <v>680</v>
      </c>
      <c r="S1764" s="28">
        <v>600</v>
      </c>
      <c r="T1764" s="30">
        <v>2.9</v>
      </c>
      <c r="U1764" s="30">
        <v>-0.20000000000000018</v>
      </c>
      <c r="V1764" s="30">
        <v>3.1</v>
      </c>
      <c r="W1764" s="30">
        <v>3.3</v>
      </c>
      <c r="X1764" s="31">
        <v>4.6896551724137932E-2</v>
      </c>
      <c r="Y1764" s="30">
        <v>4.5</v>
      </c>
      <c r="Z1764" s="30">
        <v>-0.20000000000000018</v>
      </c>
      <c r="AA1764" s="30">
        <v>4.7</v>
      </c>
      <c r="AB1764" s="30">
        <v>4.4000000000000004</v>
      </c>
      <c r="AC1764" s="32">
        <v>0.36443148688046645</v>
      </c>
      <c r="AD1764" s="30">
        <v>7.7709655290687705</v>
      </c>
      <c r="AE1764" s="12">
        <v>219</v>
      </c>
      <c r="AF1764" s="12">
        <v>176</v>
      </c>
      <c r="AG1764" s="12">
        <v>165</v>
      </c>
      <c r="AH1764" s="33">
        <v>4.1694915254237293</v>
      </c>
      <c r="AI1764" s="34">
        <v>845000</v>
      </c>
      <c r="AJ1764" s="34">
        <v>680000</v>
      </c>
      <c r="AK1764" s="34">
        <v>615000</v>
      </c>
      <c r="AL1764" s="35">
        <v>0.24264705882352941</v>
      </c>
      <c r="AM1764" s="35">
        <v>0.37398373983739835</v>
      </c>
      <c r="AN1764" s="12">
        <v>2.5</v>
      </c>
      <c r="AO1764" s="33">
        <v>-0.29999999999999982</v>
      </c>
      <c r="AP1764" s="12">
        <v>2.8</v>
      </c>
      <c r="AQ1764" s="32">
        <v>4.3220338983050846E-2</v>
      </c>
      <c r="AR1764" s="34">
        <v>690</v>
      </c>
      <c r="AS1764" s="34">
        <v>600</v>
      </c>
      <c r="AT1764" s="31">
        <v>0.15</v>
      </c>
      <c r="AU1764" s="32">
        <v>0.51468803483204473</v>
      </c>
      <c r="AV1764" s="36">
        <v>1865.92</v>
      </c>
      <c r="AW1764" s="30">
        <v>0.62729999999999997</v>
      </c>
      <c r="AX1764" s="30">
        <v>0.37269999999999998</v>
      </c>
      <c r="AY1764" s="30">
        <v>0.754</v>
      </c>
      <c r="AZ1764" s="30">
        <v>0.18090000000000001</v>
      </c>
      <c r="BA1764" s="30">
        <v>0.24229999999999999</v>
      </c>
      <c r="BB1764" s="30">
        <v>0.32679999999999998</v>
      </c>
      <c r="BC1764" s="30">
        <v>0.4037</v>
      </c>
      <c r="BD1764" s="37">
        <v>1</v>
      </c>
      <c r="BE1764" s="29">
        <v>8</v>
      </c>
      <c r="BF1764" s="38" t="s">
        <v>4494</v>
      </c>
      <c r="BG1764" s="39">
        <v>115.931069874472</v>
      </c>
      <c r="BH1764" s="39">
        <v>-31.9425826139001</v>
      </c>
      <c r="BI1764" s="40">
        <f t="shared" si="392"/>
        <v>69</v>
      </c>
      <c r="BJ1764" s="40">
        <f t="shared" si="393"/>
        <v>75</v>
      </c>
      <c r="BK1764" s="40">
        <f t="shared" si="394"/>
        <v>73</v>
      </c>
      <c r="BL1764" s="40">
        <f t="shared" si="395"/>
        <v>1</v>
      </c>
      <c r="BM1764" s="40">
        <f t="shared" si="396"/>
        <v>100</v>
      </c>
      <c r="BN1764" s="40">
        <f t="shared" si="397"/>
        <v>52</v>
      </c>
      <c r="BO1764" s="40">
        <f t="shared" si="398"/>
        <v>100</v>
      </c>
      <c r="BP1764" s="40">
        <f t="shared" si="399"/>
        <v>43</v>
      </c>
      <c r="BQ1764" s="41">
        <f t="shared" si="400"/>
        <v>100</v>
      </c>
      <c r="BR1764" s="40">
        <f t="shared" si="401"/>
        <v>73</v>
      </c>
      <c r="BS1764" s="41">
        <f t="shared" si="402"/>
        <v>24</v>
      </c>
      <c r="BT1764" s="41">
        <f t="shared" si="403"/>
        <v>42</v>
      </c>
      <c r="BU1764" s="41">
        <f t="shared" si="404"/>
        <v>10</v>
      </c>
      <c r="BV1764" s="41">
        <f t="shared" si="405"/>
        <v>58</v>
      </c>
    </row>
    <row r="1765" spans="2:74" x14ac:dyDescent="0.3">
      <c r="B1765" s="12" t="s">
        <v>2204</v>
      </c>
      <c r="C1765" s="12">
        <v>506041136</v>
      </c>
      <c r="D1765" s="12" t="s">
        <v>906</v>
      </c>
      <c r="E1765" s="12" t="s">
        <v>332</v>
      </c>
      <c r="F1765" s="12" t="s">
        <v>2736</v>
      </c>
      <c r="G1765" s="12" t="s">
        <v>120</v>
      </c>
      <c r="H1765" s="12" t="s">
        <v>86</v>
      </c>
      <c r="I1765" s="28">
        <v>639000</v>
      </c>
      <c r="J1765" s="28">
        <v>634400</v>
      </c>
      <c r="K1765" s="28">
        <v>479000</v>
      </c>
      <c r="L1765" s="28">
        <v>630000</v>
      </c>
      <c r="M1765" s="28">
        <v>617500</v>
      </c>
      <c r="N1765" s="28">
        <v>480000</v>
      </c>
      <c r="O1765" s="29">
        <v>32</v>
      </c>
      <c r="P1765" s="29">
        <v>32</v>
      </c>
      <c r="Q1765" s="29">
        <v>32</v>
      </c>
      <c r="R1765" s="28">
        <v>640</v>
      </c>
      <c r="S1765" s="28">
        <v>540</v>
      </c>
      <c r="T1765" s="30">
        <v>3.4</v>
      </c>
      <c r="U1765" s="30">
        <v>0.10000000000000009</v>
      </c>
      <c r="V1765" s="30">
        <v>3.3</v>
      </c>
      <c r="W1765" s="30">
        <v>3.3</v>
      </c>
      <c r="X1765" s="31">
        <v>5.2081377151799689E-2</v>
      </c>
      <c r="Y1765" s="30">
        <v>4.5</v>
      </c>
      <c r="Z1765" s="30">
        <v>0.29999999999999982</v>
      </c>
      <c r="AA1765" s="30">
        <v>4.2</v>
      </c>
      <c r="AB1765" s="30">
        <v>2.8</v>
      </c>
      <c r="AC1765" s="32">
        <v>0.40613260229464915</v>
      </c>
      <c r="AD1765" s="30">
        <v>7.798038848145457</v>
      </c>
      <c r="AE1765" s="12">
        <v>611</v>
      </c>
      <c r="AF1765" s="12">
        <v>506</v>
      </c>
      <c r="AG1765" s="12">
        <v>307</v>
      </c>
      <c r="AH1765" s="33">
        <v>4.7428571428571429</v>
      </c>
      <c r="AI1765" s="34">
        <v>700000</v>
      </c>
      <c r="AJ1765" s="34">
        <v>560000</v>
      </c>
      <c r="AK1765" s="34">
        <v>472650</v>
      </c>
      <c r="AL1765" s="35">
        <v>0.25</v>
      </c>
      <c r="AM1765" s="35">
        <v>0.48101131915793927</v>
      </c>
      <c r="AN1765" s="12">
        <v>3.4</v>
      </c>
      <c r="AO1765" s="33">
        <v>0</v>
      </c>
      <c r="AP1765" s="12">
        <v>3.4</v>
      </c>
      <c r="AQ1765" s="32">
        <v>6.6785799380509894E-2</v>
      </c>
      <c r="AR1765" s="34">
        <v>650</v>
      </c>
      <c r="AS1765" s="34">
        <v>580</v>
      </c>
      <c r="AT1765" s="31">
        <v>0.1206896551724138</v>
      </c>
      <c r="AU1765" s="32">
        <v>0.47344961783504674</v>
      </c>
      <c r="AV1765" s="36">
        <v>1575.8400000000001</v>
      </c>
      <c r="AW1765" s="30">
        <v>0.69059999999999999</v>
      </c>
      <c r="AX1765" s="30">
        <v>0.30940000000000001</v>
      </c>
      <c r="AY1765" s="30">
        <v>0.83709999999999996</v>
      </c>
      <c r="AZ1765" s="30">
        <v>9.9400000000000002E-2</v>
      </c>
      <c r="BA1765" s="30">
        <v>0.24959999999999999</v>
      </c>
      <c r="BB1765" s="30">
        <v>0.44679999999999997</v>
      </c>
      <c r="BC1765" s="30">
        <v>0.26019999999999999</v>
      </c>
      <c r="BD1765" s="37">
        <v>2</v>
      </c>
      <c r="BE1765" s="29">
        <v>20</v>
      </c>
      <c r="BF1765" s="38" t="s">
        <v>4495</v>
      </c>
      <c r="BG1765" s="39">
        <v>116.018898879383</v>
      </c>
      <c r="BH1765" s="39">
        <v>-32.053895606087899</v>
      </c>
      <c r="BI1765" s="40">
        <f t="shared" si="392"/>
        <v>60</v>
      </c>
      <c r="BJ1765" s="40">
        <f t="shared" si="393"/>
        <v>60</v>
      </c>
      <c r="BK1765" s="40">
        <f t="shared" si="394"/>
        <v>66</v>
      </c>
      <c r="BL1765" s="40">
        <f t="shared" si="395"/>
        <v>1</v>
      </c>
      <c r="BM1765" s="40">
        <f t="shared" si="396"/>
        <v>100</v>
      </c>
      <c r="BN1765" s="40">
        <f t="shared" si="397"/>
        <v>87</v>
      </c>
      <c r="BO1765" s="40">
        <f t="shared" si="398"/>
        <v>100</v>
      </c>
      <c r="BP1765" s="40">
        <f t="shared" si="399"/>
        <v>45</v>
      </c>
      <c r="BQ1765" s="41">
        <f t="shared" si="400"/>
        <v>100</v>
      </c>
      <c r="BR1765" s="40">
        <f t="shared" si="401"/>
        <v>72</v>
      </c>
      <c r="BS1765" s="41">
        <f t="shared" si="402"/>
        <v>1</v>
      </c>
      <c r="BT1765" s="41">
        <f t="shared" si="403"/>
        <v>42</v>
      </c>
      <c r="BU1765" s="41">
        <f t="shared" si="404"/>
        <v>20</v>
      </c>
      <c r="BV1765" s="41">
        <f t="shared" si="405"/>
        <v>58</v>
      </c>
    </row>
    <row r="1766" spans="2:74" x14ac:dyDescent="0.3">
      <c r="B1766" s="12" t="s">
        <v>2205</v>
      </c>
      <c r="C1766" s="12">
        <v>511041288</v>
      </c>
      <c r="D1766" s="12" t="s">
        <v>336</v>
      </c>
      <c r="E1766" s="12" t="s">
        <v>337</v>
      </c>
      <c r="F1766" s="12" t="s">
        <v>2363</v>
      </c>
      <c r="G1766" s="12" t="s">
        <v>120</v>
      </c>
      <c r="H1766" s="12" t="s">
        <v>86</v>
      </c>
      <c r="I1766" s="28">
        <v>549500</v>
      </c>
      <c r="J1766" s="28">
        <v>524700</v>
      </c>
      <c r="K1766" s="28">
        <v>449000</v>
      </c>
      <c r="L1766" s="28">
        <v>540000</v>
      </c>
      <c r="M1766" s="28">
        <v>505000</v>
      </c>
      <c r="N1766" s="28">
        <v>434000</v>
      </c>
      <c r="O1766" s="29">
        <v>42</v>
      </c>
      <c r="P1766" s="29">
        <v>45</v>
      </c>
      <c r="Q1766" s="29">
        <v>83</v>
      </c>
      <c r="R1766" s="28">
        <v>570</v>
      </c>
      <c r="S1766" s="28">
        <v>490</v>
      </c>
      <c r="T1766" s="30">
        <v>6.7</v>
      </c>
      <c r="U1766" s="30">
        <v>0</v>
      </c>
      <c r="V1766" s="30">
        <v>6.7</v>
      </c>
      <c r="W1766" s="30">
        <v>5.3</v>
      </c>
      <c r="X1766" s="31">
        <v>5.3939945404913557E-2</v>
      </c>
      <c r="Y1766" s="30">
        <v>4</v>
      </c>
      <c r="Z1766" s="30">
        <v>0.5</v>
      </c>
      <c r="AA1766" s="30">
        <v>3.5</v>
      </c>
      <c r="AB1766" s="30">
        <v>3</v>
      </c>
      <c r="AC1766" s="32">
        <v>0.25677526308202392</v>
      </c>
      <c r="AD1766" s="30">
        <v>4.7603916013350922</v>
      </c>
      <c r="AE1766" s="12">
        <v>339</v>
      </c>
      <c r="AF1766" s="12">
        <v>350</v>
      </c>
      <c r="AG1766" s="12">
        <v>426</v>
      </c>
      <c r="AH1766" s="33">
        <v>2.9844097995545655</v>
      </c>
      <c r="AI1766" s="34">
        <v>450000</v>
      </c>
      <c r="AJ1766" s="34">
        <v>378000</v>
      </c>
      <c r="AK1766" s="34">
        <v>365000</v>
      </c>
      <c r="AL1766" s="35">
        <v>0.19047619047619047</v>
      </c>
      <c r="AM1766" s="35">
        <v>0.23287671232876711</v>
      </c>
      <c r="AN1766" s="12">
        <v>3.9</v>
      </c>
      <c r="AO1766" s="33">
        <v>0.5</v>
      </c>
      <c r="AP1766" s="12">
        <v>3.4</v>
      </c>
      <c r="AQ1766" s="32">
        <v>3.8461538461538464E-2</v>
      </c>
      <c r="AR1766" s="34">
        <v>500</v>
      </c>
      <c r="AS1766" s="34">
        <v>440</v>
      </c>
      <c r="AT1766" s="31">
        <v>0.13636363636363635</v>
      </c>
      <c r="AU1766" s="32">
        <v>0.46512603045546791</v>
      </c>
      <c r="AV1766" s="36">
        <v>2219.84</v>
      </c>
      <c r="AW1766" s="30">
        <v>0.74790000000000001</v>
      </c>
      <c r="AX1766" s="30">
        <v>0.25209999999999999</v>
      </c>
      <c r="AY1766" s="30">
        <v>0.86199999999999999</v>
      </c>
      <c r="AZ1766" s="30">
        <v>0.1183</v>
      </c>
      <c r="BA1766" s="30">
        <v>0.29249999999999998</v>
      </c>
      <c r="BB1766" s="30">
        <v>0.39839999999999998</v>
      </c>
      <c r="BC1766" s="30">
        <v>0.27550000000000002</v>
      </c>
      <c r="BD1766" s="37">
        <v>6</v>
      </c>
      <c r="BE1766" s="29">
        <v>364</v>
      </c>
      <c r="BF1766" s="38" t="s">
        <v>4496</v>
      </c>
      <c r="BG1766" s="39">
        <v>114.637950208649</v>
      </c>
      <c r="BH1766" s="39">
        <v>-28.846573623726002</v>
      </c>
      <c r="BI1766" s="40">
        <f t="shared" si="392"/>
        <v>6</v>
      </c>
      <c r="BJ1766" s="40">
        <f t="shared" si="393"/>
        <v>52</v>
      </c>
      <c r="BK1766" s="40">
        <f t="shared" si="394"/>
        <v>88</v>
      </c>
      <c r="BL1766" s="40">
        <f t="shared" si="395"/>
        <v>1</v>
      </c>
      <c r="BM1766" s="40">
        <f t="shared" si="396"/>
        <v>95</v>
      </c>
      <c r="BN1766" s="40">
        <f t="shared" si="397"/>
        <v>44</v>
      </c>
      <c r="BO1766" s="40">
        <f t="shared" si="398"/>
        <v>46</v>
      </c>
      <c r="BP1766" s="40">
        <f t="shared" si="399"/>
        <v>54</v>
      </c>
      <c r="BQ1766" s="41">
        <f t="shared" si="400"/>
        <v>100</v>
      </c>
      <c r="BR1766" s="40">
        <f t="shared" si="401"/>
        <v>100</v>
      </c>
      <c r="BS1766" s="41">
        <f t="shared" si="402"/>
        <v>96</v>
      </c>
      <c r="BT1766" s="41">
        <f t="shared" si="403"/>
        <v>51</v>
      </c>
      <c r="BU1766" s="41">
        <f t="shared" si="404"/>
        <v>60</v>
      </c>
      <c r="BV1766" s="41">
        <f t="shared" si="405"/>
        <v>58</v>
      </c>
    </row>
    <row r="1767" spans="2:74" x14ac:dyDescent="0.3">
      <c r="B1767" s="12" t="s">
        <v>2206</v>
      </c>
      <c r="C1767" s="12">
        <v>511041289</v>
      </c>
      <c r="D1767" s="12" t="s">
        <v>336</v>
      </c>
      <c r="E1767" s="12" t="s">
        <v>337</v>
      </c>
      <c r="F1767" s="12" t="s">
        <v>2720</v>
      </c>
      <c r="G1767" s="12" t="s">
        <v>120</v>
      </c>
      <c r="H1767" s="12" t="s">
        <v>86</v>
      </c>
      <c r="I1767" s="28">
        <v>557750</v>
      </c>
      <c r="J1767" s="28">
        <v>559000</v>
      </c>
      <c r="K1767" s="28">
        <v>499000</v>
      </c>
      <c r="L1767" s="28">
        <v>430000</v>
      </c>
      <c r="M1767" s="28">
        <v>425000</v>
      </c>
      <c r="N1767" s="28">
        <v>386000</v>
      </c>
      <c r="O1767" s="29">
        <v>59</v>
      </c>
      <c r="P1767" s="29">
        <v>68</v>
      </c>
      <c r="Q1767" s="29">
        <v>97</v>
      </c>
      <c r="R1767" s="28">
        <v>500</v>
      </c>
      <c r="S1767" s="28">
        <v>400</v>
      </c>
      <c r="T1767" s="30">
        <v>4.5999999999999996</v>
      </c>
      <c r="U1767" s="30">
        <v>0.29999999999999982</v>
      </c>
      <c r="V1767" s="30">
        <v>4.3</v>
      </c>
      <c r="W1767" s="30">
        <v>3.6</v>
      </c>
      <c r="X1767" s="31">
        <v>4.6615867324069922E-2</v>
      </c>
      <c r="Y1767" s="30">
        <v>1.7</v>
      </c>
      <c r="Z1767" s="30">
        <v>9.9999999999999867E-2</v>
      </c>
      <c r="AA1767" s="30">
        <v>1.6</v>
      </c>
      <c r="AB1767" s="30">
        <v>1.3</v>
      </c>
      <c r="AC1767" s="32">
        <v>0.3822162426614481</v>
      </c>
      <c r="AD1767" s="30">
        <v>8.1992734363239492</v>
      </c>
      <c r="AE1767" s="12">
        <v>339</v>
      </c>
      <c r="AF1767" s="12">
        <v>350</v>
      </c>
      <c r="AG1767" s="12">
        <v>426</v>
      </c>
      <c r="AH1767" s="33">
        <v>2.9844097995545655</v>
      </c>
      <c r="AI1767" s="34">
        <v>450000</v>
      </c>
      <c r="AJ1767" s="34">
        <v>378000</v>
      </c>
      <c r="AK1767" s="34">
        <v>365000</v>
      </c>
      <c r="AL1767" s="35">
        <v>0.19047619047619047</v>
      </c>
      <c r="AM1767" s="35">
        <v>0.23287671232876711</v>
      </c>
      <c r="AN1767" s="12">
        <v>3.9</v>
      </c>
      <c r="AO1767" s="33">
        <v>0.5</v>
      </c>
      <c r="AP1767" s="12">
        <v>3.4</v>
      </c>
      <c r="AQ1767" s="32">
        <v>3.8461538461538464E-2</v>
      </c>
      <c r="AR1767" s="34">
        <v>500</v>
      </c>
      <c r="AS1767" s="34">
        <v>440</v>
      </c>
      <c r="AT1767" s="31">
        <v>0.13636363636363635</v>
      </c>
      <c r="AU1767" s="32">
        <v>0.46512603045546791</v>
      </c>
      <c r="AV1767" s="36">
        <v>1308.1600000000001</v>
      </c>
      <c r="AW1767" s="30">
        <v>0.67949999999999999</v>
      </c>
      <c r="AX1767" s="30">
        <v>0.32050000000000001</v>
      </c>
      <c r="AY1767" s="30">
        <v>0.86150000000000004</v>
      </c>
      <c r="AZ1767" s="30">
        <v>9.0499999999999997E-2</v>
      </c>
      <c r="BA1767" s="30">
        <v>0.45229999999999998</v>
      </c>
      <c r="BB1767" s="30">
        <v>0.247</v>
      </c>
      <c r="BC1767" s="30">
        <v>0.24010000000000001</v>
      </c>
      <c r="BD1767" s="37">
        <v>4</v>
      </c>
      <c r="BE1767" s="29">
        <v>299</v>
      </c>
      <c r="BF1767" s="38" t="s">
        <v>4497</v>
      </c>
      <c r="BG1767" s="39">
        <v>115.101855827962</v>
      </c>
      <c r="BH1767" s="39">
        <v>-29.343158877220102</v>
      </c>
      <c r="BI1767" s="40">
        <f t="shared" si="392"/>
        <v>41</v>
      </c>
      <c r="BJ1767" s="40">
        <f t="shared" si="393"/>
        <v>52</v>
      </c>
      <c r="BK1767" s="40">
        <f t="shared" si="394"/>
        <v>88</v>
      </c>
      <c r="BL1767" s="40">
        <f t="shared" si="395"/>
        <v>1</v>
      </c>
      <c r="BM1767" s="40">
        <f t="shared" si="396"/>
        <v>95</v>
      </c>
      <c r="BN1767" s="40">
        <f t="shared" si="397"/>
        <v>44</v>
      </c>
      <c r="BO1767" s="40">
        <f t="shared" si="398"/>
        <v>54</v>
      </c>
      <c r="BP1767" s="40">
        <f t="shared" si="399"/>
        <v>90</v>
      </c>
      <c r="BQ1767" s="41">
        <f t="shared" si="400"/>
        <v>100</v>
      </c>
      <c r="BR1767" s="40">
        <f t="shared" si="401"/>
        <v>68</v>
      </c>
      <c r="BS1767" s="41">
        <f t="shared" si="402"/>
        <v>13</v>
      </c>
      <c r="BT1767" s="41">
        <f t="shared" si="403"/>
        <v>88</v>
      </c>
      <c r="BU1767" s="41">
        <f t="shared" si="404"/>
        <v>40</v>
      </c>
      <c r="BV1767" s="41">
        <f t="shared" si="405"/>
        <v>58</v>
      </c>
    </row>
    <row r="1768" spans="2:74" x14ac:dyDescent="0.3">
      <c r="B1768" s="12" t="s">
        <v>2207</v>
      </c>
      <c r="C1768" s="12">
        <v>511041290</v>
      </c>
      <c r="D1768" s="12" t="s">
        <v>336</v>
      </c>
      <c r="E1768" s="12" t="s">
        <v>337</v>
      </c>
      <c r="F1768" s="12" t="s">
        <v>2720</v>
      </c>
      <c r="G1768" s="12" t="s">
        <v>120</v>
      </c>
      <c r="H1768" s="12" t="s">
        <v>86</v>
      </c>
      <c r="I1768" s="28">
        <v>150000</v>
      </c>
      <c r="J1768" s="28">
        <v>129000</v>
      </c>
      <c r="K1768" s="28">
        <v>120000</v>
      </c>
      <c r="L1768" s="28">
        <v>95000</v>
      </c>
      <c r="M1768" s="28">
        <v>95000</v>
      </c>
      <c r="N1768" s="28">
        <v>65000</v>
      </c>
      <c r="O1768" s="29">
        <v>41</v>
      </c>
      <c r="P1768" s="29">
        <v>78</v>
      </c>
      <c r="Q1768" s="29">
        <v>93</v>
      </c>
      <c r="R1768" s="28">
        <v>600</v>
      </c>
      <c r="S1768" s="28">
        <v>600</v>
      </c>
      <c r="T1768" s="30">
        <v>0.2</v>
      </c>
      <c r="U1768" s="30">
        <v>0</v>
      </c>
      <c r="V1768" s="30">
        <v>0.2</v>
      </c>
      <c r="W1768" s="30">
        <v>0.1</v>
      </c>
      <c r="X1768" s="31">
        <v>0.20799999999999999</v>
      </c>
      <c r="Y1768" s="30">
        <v>0.3</v>
      </c>
      <c r="Z1768" s="30">
        <v>0</v>
      </c>
      <c r="AA1768" s="30">
        <v>0.3</v>
      </c>
      <c r="AB1768" s="30">
        <v>0.1</v>
      </c>
      <c r="AC1768" s="32">
        <v>0.44568576182552883</v>
      </c>
      <c r="AD1768" s="30">
        <v>2.142720008776581</v>
      </c>
      <c r="AE1768" s="12">
        <v>339</v>
      </c>
      <c r="AF1768" s="12">
        <v>350</v>
      </c>
      <c r="AG1768" s="12">
        <v>426</v>
      </c>
      <c r="AH1768" s="33">
        <v>2.9844097995545655</v>
      </c>
      <c r="AI1768" s="34">
        <v>450000</v>
      </c>
      <c r="AJ1768" s="34">
        <v>378000</v>
      </c>
      <c r="AK1768" s="34">
        <v>365000</v>
      </c>
      <c r="AL1768" s="35">
        <v>0.19047619047619047</v>
      </c>
      <c r="AM1768" s="35">
        <v>0.23287671232876711</v>
      </c>
      <c r="AN1768" s="12">
        <v>3.9</v>
      </c>
      <c r="AO1768" s="33">
        <v>0.5</v>
      </c>
      <c r="AP1768" s="12">
        <v>3.4</v>
      </c>
      <c r="AQ1768" s="32">
        <v>3.8461538461538464E-2</v>
      </c>
      <c r="AR1768" s="34">
        <v>500</v>
      </c>
      <c r="AS1768" s="34">
        <v>440</v>
      </c>
      <c r="AT1768" s="31">
        <v>0.13636363636363635</v>
      </c>
      <c r="AU1768" s="32">
        <v>0.46512603045546791</v>
      </c>
      <c r="AV1768" s="36">
        <v>1346.2400000000002</v>
      </c>
      <c r="AW1768" s="30">
        <v>0.56730000000000003</v>
      </c>
      <c r="AX1768" s="30">
        <v>0.43269999999999997</v>
      </c>
      <c r="AY1768" s="30">
        <v>0.8044</v>
      </c>
      <c r="AZ1768" s="30">
        <v>4.0899999999999999E-2</v>
      </c>
      <c r="BA1768" s="30">
        <v>0.29780000000000001</v>
      </c>
      <c r="BB1768" s="30">
        <v>7.0099999999999996E-2</v>
      </c>
      <c r="BC1768" s="30">
        <v>0.40579999999999999</v>
      </c>
      <c r="BD1768" s="37">
        <v>1.5</v>
      </c>
      <c r="BE1768" s="29">
        <v>721</v>
      </c>
      <c r="BF1768" s="38" t="s">
        <v>4498</v>
      </c>
      <c r="BG1768" s="39">
        <v>120.03732529785501</v>
      </c>
      <c r="BH1768" s="39">
        <v>-26.590724332577</v>
      </c>
      <c r="BI1768" s="40">
        <f t="shared" si="392"/>
        <v>100</v>
      </c>
      <c r="BJ1768" s="40">
        <f t="shared" si="393"/>
        <v>52</v>
      </c>
      <c r="BK1768" s="40">
        <f t="shared" si="394"/>
        <v>88</v>
      </c>
      <c r="BL1768" s="40">
        <f t="shared" si="395"/>
        <v>1</v>
      </c>
      <c r="BM1768" s="40">
        <f t="shared" si="396"/>
        <v>95</v>
      </c>
      <c r="BN1768" s="40">
        <f t="shared" si="397"/>
        <v>44</v>
      </c>
      <c r="BO1768" s="40">
        <f t="shared" si="398"/>
        <v>4</v>
      </c>
      <c r="BP1768" s="40">
        <f t="shared" si="399"/>
        <v>56</v>
      </c>
      <c r="BQ1768" s="41">
        <f t="shared" si="400"/>
        <v>100</v>
      </c>
      <c r="BR1768" s="40">
        <f t="shared" si="401"/>
        <v>100</v>
      </c>
      <c r="BS1768" s="41">
        <f t="shared" si="402"/>
        <v>1</v>
      </c>
      <c r="BT1768" s="41">
        <f t="shared" si="403"/>
        <v>100</v>
      </c>
      <c r="BU1768" s="41">
        <f t="shared" si="404"/>
        <v>15</v>
      </c>
      <c r="BV1768" s="41">
        <f t="shared" si="405"/>
        <v>58</v>
      </c>
    </row>
    <row r="1769" spans="2:74" x14ac:dyDescent="0.3">
      <c r="B1769" s="12" t="s">
        <v>2208</v>
      </c>
      <c r="C1769" s="12">
        <v>601011001</v>
      </c>
      <c r="D1769" s="12" t="s">
        <v>689</v>
      </c>
      <c r="E1769" s="12" t="s">
        <v>150</v>
      </c>
      <c r="F1769" s="12" t="s">
        <v>150</v>
      </c>
      <c r="G1769" s="12" t="s">
        <v>151</v>
      </c>
      <c r="H1769" s="12" t="s">
        <v>86</v>
      </c>
      <c r="I1769" s="28">
        <v>399000</v>
      </c>
      <c r="J1769" s="28">
        <v>399000</v>
      </c>
      <c r="K1769" s="28">
        <v>420000</v>
      </c>
      <c r="L1769" s="28">
        <v>390000</v>
      </c>
      <c r="M1769" s="28">
        <v>388000</v>
      </c>
      <c r="N1769" s="28">
        <v>430000</v>
      </c>
      <c r="O1769" s="29">
        <v>54</v>
      </c>
      <c r="P1769" s="29">
        <v>54</v>
      </c>
      <c r="Q1769" s="29">
        <v>49</v>
      </c>
      <c r="R1769" s="28">
        <v>440</v>
      </c>
      <c r="S1769" s="28">
        <v>430</v>
      </c>
      <c r="T1769" s="30">
        <v>2.6</v>
      </c>
      <c r="U1769" s="30">
        <v>0</v>
      </c>
      <c r="V1769" s="30">
        <v>2.6</v>
      </c>
      <c r="W1769" s="30">
        <v>1.8</v>
      </c>
      <c r="X1769" s="31">
        <v>5.7343358395989974E-2</v>
      </c>
      <c r="Y1769" s="30">
        <v>4.0999999999999996</v>
      </c>
      <c r="Z1769" s="30">
        <v>9.9999999999999645E-2</v>
      </c>
      <c r="AA1769" s="30">
        <v>4</v>
      </c>
      <c r="AB1769" s="30">
        <v>4.4000000000000004</v>
      </c>
      <c r="AC1769" s="32">
        <v>0.40459026040900392</v>
      </c>
      <c r="AD1769" s="30">
        <v>7.0555731601045704</v>
      </c>
      <c r="AE1769" s="12">
        <v>95</v>
      </c>
      <c r="AF1769" s="12">
        <v>95</v>
      </c>
      <c r="AG1769" s="12">
        <v>117</v>
      </c>
      <c r="AH1769" s="33">
        <v>4.9216589861751157</v>
      </c>
      <c r="AI1769" s="34">
        <v>560000</v>
      </c>
      <c r="AJ1769" s="34">
        <v>570000</v>
      </c>
      <c r="AK1769" s="34">
        <v>551500</v>
      </c>
      <c r="AL1769" s="35">
        <v>-1.7543859649122806E-2</v>
      </c>
      <c r="AM1769" s="35">
        <v>1.5412511332728921E-2</v>
      </c>
      <c r="AN1769" s="12">
        <v>2.8</v>
      </c>
      <c r="AO1769" s="33">
        <v>0.5</v>
      </c>
      <c r="AP1769" s="12">
        <v>2.2999999999999998</v>
      </c>
      <c r="AQ1769" s="32">
        <v>9.7183098591549305E-2</v>
      </c>
      <c r="AR1769" s="34">
        <v>465</v>
      </c>
      <c r="AS1769" s="34">
        <v>455</v>
      </c>
      <c r="AT1769" s="31">
        <v>2.197802197802198E-2</v>
      </c>
      <c r="AU1769" s="32">
        <v>0.19438528778388939</v>
      </c>
      <c r="AV1769" s="36">
        <v>1087.5200000000002</v>
      </c>
      <c r="AW1769" s="30">
        <v>0.70909999999999995</v>
      </c>
      <c r="AX1769" s="30">
        <v>0.29089999999999999</v>
      </c>
      <c r="AY1769" s="30">
        <v>0.90780000000000005</v>
      </c>
      <c r="AZ1769" s="30">
        <v>3.04E-2</v>
      </c>
      <c r="BA1769" s="30">
        <v>0.17849999999999999</v>
      </c>
      <c r="BB1769" s="30">
        <v>0.23169999999999999</v>
      </c>
      <c r="BC1769" s="30">
        <v>0.55589999999999995</v>
      </c>
      <c r="BD1769" s="37">
        <v>1</v>
      </c>
      <c r="BE1769" s="29">
        <v>23</v>
      </c>
      <c r="BF1769" s="38" t="s">
        <v>4499</v>
      </c>
      <c r="BG1769" s="39">
        <v>147.14789531794199</v>
      </c>
      <c r="BH1769" s="39">
        <v>-42.733429153280298</v>
      </c>
      <c r="BI1769" s="40">
        <f t="shared" si="392"/>
        <v>74</v>
      </c>
      <c r="BJ1769" s="40">
        <f t="shared" si="393"/>
        <v>70</v>
      </c>
      <c r="BK1769" s="40">
        <f t="shared" si="394"/>
        <v>64</v>
      </c>
      <c r="BL1769" s="40">
        <f t="shared" si="395"/>
        <v>36</v>
      </c>
      <c r="BM1769" s="40">
        <f t="shared" si="396"/>
        <v>1</v>
      </c>
      <c r="BN1769" s="40">
        <f t="shared" si="397"/>
        <v>100</v>
      </c>
      <c r="BO1769" s="40">
        <f t="shared" si="398"/>
        <v>100</v>
      </c>
      <c r="BP1769" s="40">
        <f t="shared" si="399"/>
        <v>29</v>
      </c>
      <c r="BQ1769" s="41">
        <f t="shared" si="400"/>
        <v>100</v>
      </c>
      <c r="BR1769" s="40">
        <f t="shared" si="401"/>
        <v>80</v>
      </c>
      <c r="BS1769" s="41">
        <f t="shared" si="402"/>
        <v>1</v>
      </c>
      <c r="BT1769" s="41">
        <f t="shared" si="403"/>
        <v>49</v>
      </c>
      <c r="BU1769" s="41">
        <f t="shared" si="404"/>
        <v>10</v>
      </c>
      <c r="BV1769" s="41">
        <f t="shared" si="405"/>
        <v>58</v>
      </c>
    </row>
    <row r="1770" spans="2:74" x14ac:dyDescent="0.3">
      <c r="B1770" s="12" t="s">
        <v>2209</v>
      </c>
      <c r="C1770" s="12">
        <v>602011041</v>
      </c>
      <c r="D1770" s="12" t="s">
        <v>914</v>
      </c>
      <c r="E1770" s="12" t="s">
        <v>799</v>
      </c>
      <c r="F1770" s="12" t="s">
        <v>914</v>
      </c>
      <c r="G1770" s="12" t="s">
        <v>151</v>
      </c>
      <c r="H1770" s="12" t="s">
        <v>86</v>
      </c>
      <c r="I1770" s="28">
        <v>460000</v>
      </c>
      <c r="J1770" s="28">
        <v>460000</v>
      </c>
      <c r="K1770" s="28">
        <v>465000</v>
      </c>
      <c r="L1770" s="28">
        <v>495000</v>
      </c>
      <c r="M1770" s="28">
        <v>473000</v>
      </c>
      <c r="N1770" s="28">
        <v>478000</v>
      </c>
      <c r="O1770" s="29">
        <v>48</v>
      </c>
      <c r="P1770" s="29">
        <v>51</v>
      </c>
      <c r="Q1770" s="29">
        <v>44</v>
      </c>
      <c r="R1770" s="28">
        <v>440</v>
      </c>
      <c r="S1770" s="28">
        <v>440</v>
      </c>
      <c r="T1770" s="30">
        <v>2.8</v>
      </c>
      <c r="U1770" s="30">
        <v>0</v>
      </c>
      <c r="V1770" s="30">
        <v>2.8</v>
      </c>
      <c r="W1770" s="30">
        <v>3</v>
      </c>
      <c r="X1770" s="31">
        <v>4.9739130434782612E-2</v>
      </c>
      <c r="Y1770" s="30">
        <v>3.8</v>
      </c>
      <c r="Z1770" s="30">
        <v>-0.29999999999999982</v>
      </c>
      <c r="AA1770" s="30">
        <v>4.0999999999999996</v>
      </c>
      <c r="AB1770" s="30">
        <v>4.9000000000000004</v>
      </c>
      <c r="AC1770" s="32">
        <v>0.35328879753340181</v>
      </c>
      <c r="AD1770" s="30">
        <v>7.1028342161435685</v>
      </c>
      <c r="AE1770" s="12">
        <v>416</v>
      </c>
      <c r="AF1770" s="12">
        <v>391</v>
      </c>
      <c r="AG1770" s="12">
        <v>439</v>
      </c>
      <c r="AH1770" s="33">
        <v>4.4754521963824292</v>
      </c>
      <c r="AI1770" s="34">
        <v>557000</v>
      </c>
      <c r="AJ1770" s="34">
        <v>550000</v>
      </c>
      <c r="AK1770" s="34">
        <v>562350</v>
      </c>
      <c r="AL1770" s="35">
        <v>1.2727272727272728E-2</v>
      </c>
      <c r="AM1770" s="35">
        <v>-9.5136480839334934E-3</v>
      </c>
      <c r="AN1770" s="12">
        <v>3</v>
      </c>
      <c r="AO1770" s="33">
        <v>0.20000000000000018</v>
      </c>
      <c r="AP1770" s="12">
        <v>2.8</v>
      </c>
      <c r="AQ1770" s="32">
        <v>0.10629629629629629</v>
      </c>
      <c r="AR1770" s="34">
        <v>480</v>
      </c>
      <c r="AS1770" s="34">
        <v>470</v>
      </c>
      <c r="AT1770" s="31">
        <v>2.1276595744680851E-2</v>
      </c>
      <c r="AU1770" s="32">
        <v>0.26044436623668121</v>
      </c>
      <c r="AV1770" s="36">
        <v>1245.44</v>
      </c>
      <c r="AW1770" s="30">
        <v>0.65649999999999997</v>
      </c>
      <c r="AX1770" s="30">
        <v>0.34350000000000003</v>
      </c>
      <c r="AY1770" s="30">
        <v>0.79010000000000002</v>
      </c>
      <c r="AZ1770" s="30">
        <v>0.20250000000000001</v>
      </c>
      <c r="BA1770" s="30">
        <v>0.25869999999999999</v>
      </c>
      <c r="BB1770" s="30">
        <v>0.28460000000000002</v>
      </c>
      <c r="BC1770" s="30">
        <v>0.42480000000000001</v>
      </c>
      <c r="BD1770" s="37">
        <v>1</v>
      </c>
      <c r="BE1770" s="29">
        <v>168</v>
      </c>
      <c r="BF1770" s="38" t="s">
        <v>4500</v>
      </c>
      <c r="BG1770" s="39">
        <v>147.13517521684199</v>
      </c>
      <c r="BH1770" s="39">
        <v>-41.379848655692101</v>
      </c>
      <c r="BI1770" s="40">
        <f t="shared" si="392"/>
        <v>70</v>
      </c>
      <c r="BJ1770" s="40">
        <f t="shared" si="393"/>
        <v>67</v>
      </c>
      <c r="BK1770" s="40">
        <f t="shared" si="394"/>
        <v>69</v>
      </c>
      <c r="BL1770" s="40">
        <f t="shared" si="395"/>
        <v>14</v>
      </c>
      <c r="BM1770" s="40">
        <f t="shared" si="396"/>
        <v>7</v>
      </c>
      <c r="BN1770" s="40">
        <f t="shared" si="397"/>
        <v>100</v>
      </c>
      <c r="BO1770" s="40">
        <f t="shared" si="398"/>
        <v>74</v>
      </c>
      <c r="BP1770" s="40">
        <f t="shared" si="399"/>
        <v>47</v>
      </c>
      <c r="BQ1770" s="41">
        <f t="shared" si="400"/>
        <v>100</v>
      </c>
      <c r="BR1770" s="40">
        <f t="shared" si="401"/>
        <v>79</v>
      </c>
      <c r="BS1770" s="41">
        <f t="shared" si="402"/>
        <v>32</v>
      </c>
      <c r="BT1770" s="41">
        <f t="shared" si="403"/>
        <v>54</v>
      </c>
      <c r="BU1770" s="41">
        <f t="shared" si="404"/>
        <v>10</v>
      </c>
      <c r="BV1770" s="41">
        <f t="shared" si="405"/>
        <v>58</v>
      </c>
    </row>
    <row r="1771" spans="2:74" x14ac:dyDescent="0.3">
      <c r="B1771" s="12" t="s">
        <v>2210</v>
      </c>
      <c r="C1771" s="12">
        <v>602011047</v>
      </c>
      <c r="D1771" s="12" t="s">
        <v>914</v>
      </c>
      <c r="E1771" s="12" t="s">
        <v>799</v>
      </c>
      <c r="F1771" s="12" t="s">
        <v>914</v>
      </c>
      <c r="G1771" s="12" t="s">
        <v>151</v>
      </c>
      <c r="H1771" s="12" t="s">
        <v>86</v>
      </c>
      <c r="I1771" s="28">
        <v>550000</v>
      </c>
      <c r="J1771" s="28">
        <v>549000</v>
      </c>
      <c r="K1771" s="28">
        <v>550000</v>
      </c>
      <c r="L1771" s="28">
        <v>530000</v>
      </c>
      <c r="M1771" s="28">
        <v>527800</v>
      </c>
      <c r="N1771" s="28">
        <v>535000</v>
      </c>
      <c r="O1771" s="29">
        <v>49</v>
      </c>
      <c r="P1771" s="29">
        <v>44</v>
      </c>
      <c r="Q1771" s="29">
        <v>63</v>
      </c>
      <c r="R1771" s="28">
        <v>490</v>
      </c>
      <c r="S1771" s="28">
        <v>475</v>
      </c>
      <c r="T1771" s="30">
        <v>2.7</v>
      </c>
      <c r="U1771" s="30">
        <v>-0.5</v>
      </c>
      <c r="V1771" s="30">
        <v>3.2</v>
      </c>
      <c r="W1771" s="30">
        <v>3.2</v>
      </c>
      <c r="X1771" s="31">
        <v>4.6327272727272724E-2</v>
      </c>
      <c r="Y1771" s="30">
        <v>6.6</v>
      </c>
      <c r="Z1771" s="30">
        <v>-1</v>
      </c>
      <c r="AA1771" s="30">
        <v>7.6</v>
      </c>
      <c r="AB1771" s="30">
        <v>7.6</v>
      </c>
      <c r="AC1771" s="32">
        <v>0.3186453022578295</v>
      </c>
      <c r="AD1771" s="30">
        <v>6.8781364302121748</v>
      </c>
      <c r="AE1771" s="12">
        <v>416</v>
      </c>
      <c r="AF1771" s="12">
        <v>391</v>
      </c>
      <c r="AG1771" s="12">
        <v>439</v>
      </c>
      <c r="AH1771" s="33">
        <v>4.4754521963824292</v>
      </c>
      <c r="AI1771" s="34">
        <v>557000</v>
      </c>
      <c r="AJ1771" s="34">
        <v>550000</v>
      </c>
      <c r="AK1771" s="34">
        <v>562350</v>
      </c>
      <c r="AL1771" s="35">
        <v>1.2727272727272728E-2</v>
      </c>
      <c r="AM1771" s="35">
        <v>-9.5136480839334934E-3</v>
      </c>
      <c r="AN1771" s="12">
        <v>3</v>
      </c>
      <c r="AO1771" s="33">
        <v>0.20000000000000018</v>
      </c>
      <c r="AP1771" s="12">
        <v>2.8</v>
      </c>
      <c r="AQ1771" s="32">
        <v>0.10629629629629629</v>
      </c>
      <c r="AR1771" s="34">
        <v>480</v>
      </c>
      <c r="AS1771" s="34">
        <v>470</v>
      </c>
      <c r="AT1771" s="31">
        <v>2.1276595744680851E-2</v>
      </c>
      <c r="AU1771" s="32">
        <v>0.26044436623668121</v>
      </c>
      <c r="AV1771" s="36">
        <v>1537.7600000000002</v>
      </c>
      <c r="AW1771" s="30">
        <v>0.57330000000000003</v>
      </c>
      <c r="AX1771" s="30">
        <v>0.42670000000000002</v>
      </c>
      <c r="AY1771" s="30">
        <v>0.71409999999999996</v>
      </c>
      <c r="AZ1771" s="30">
        <v>0.18809999999999999</v>
      </c>
      <c r="BA1771" s="30">
        <v>0.2278</v>
      </c>
      <c r="BB1771" s="30">
        <v>0.2908</v>
      </c>
      <c r="BC1771" s="30">
        <v>0.43619999999999998</v>
      </c>
      <c r="BD1771" s="37">
        <v>3.5</v>
      </c>
      <c r="BE1771" s="29">
        <v>159</v>
      </c>
      <c r="BF1771" s="38" t="s">
        <v>4501</v>
      </c>
      <c r="BG1771" s="39">
        <v>147.14765859455801</v>
      </c>
      <c r="BH1771" s="39">
        <v>-41.455753938255498</v>
      </c>
      <c r="BI1771" s="40">
        <f t="shared" si="392"/>
        <v>72</v>
      </c>
      <c r="BJ1771" s="40">
        <f t="shared" si="393"/>
        <v>67</v>
      </c>
      <c r="BK1771" s="40">
        <f t="shared" si="394"/>
        <v>69</v>
      </c>
      <c r="BL1771" s="40">
        <f t="shared" si="395"/>
        <v>14</v>
      </c>
      <c r="BM1771" s="40">
        <f t="shared" si="396"/>
        <v>7</v>
      </c>
      <c r="BN1771" s="40">
        <f t="shared" si="397"/>
        <v>100</v>
      </c>
      <c r="BO1771" s="40">
        <f t="shared" si="398"/>
        <v>75</v>
      </c>
      <c r="BP1771" s="40">
        <f t="shared" si="399"/>
        <v>40</v>
      </c>
      <c r="BQ1771" s="41">
        <f t="shared" si="400"/>
        <v>100</v>
      </c>
      <c r="BR1771" s="40">
        <f t="shared" si="401"/>
        <v>81</v>
      </c>
      <c r="BS1771" s="41">
        <f t="shared" si="402"/>
        <v>55</v>
      </c>
      <c r="BT1771" s="41">
        <f t="shared" si="403"/>
        <v>8</v>
      </c>
      <c r="BU1771" s="41">
        <f t="shared" si="404"/>
        <v>35</v>
      </c>
      <c r="BV1771" s="41">
        <f t="shared" si="405"/>
        <v>58</v>
      </c>
    </row>
    <row r="1772" spans="2:74" x14ac:dyDescent="0.3">
      <c r="B1772" s="12" t="s">
        <v>2211</v>
      </c>
      <c r="C1772" s="12">
        <v>602031064</v>
      </c>
      <c r="D1772" s="12" t="s">
        <v>1149</v>
      </c>
      <c r="E1772" s="12" t="s">
        <v>799</v>
      </c>
      <c r="F1772" s="12" t="s">
        <v>2758</v>
      </c>
      <c r="G1772" s="12" t="s">
        <v>151</v>
      </c>
      <c r="H1772" s="12" t="s">
        <v>86</v>
      </c>
      <c r="I1772" s="28">
        <v>595000</v>
      </c>
      <c r="J1772" s="28">
        <v>620000</v>
      </c>
      <c r="K1772" s="28">
        <v>595000</v>
      </c>
      <c r="L1772" s="28">
        <v>480000</v>
      </c>
      <c r="M1772" s="28">
        <v>485000</v>
      </c>
      <c r="N1772" s="28">
        <v>450000</v>
      </c>
      <c r="O1772" s="29">
        <v>131</v>
      </c>
      <c r="P1772" s="29">
        <v>129</v>
      </c>
      <c r="Q1772" s="29">
        <v>91</v>
      </c>
      <c r="R1772" s="28">
        <v>400</v>
      </c>
      <c r="S1772" s="28">
        <v>390</v>
      </c>
      <c r="T1772" s="30">
        <v>2.2999999999999998</v>
      </c>
      <c r="U1772" s="30">
        <v>9.9999999999999645E-2</v>
      </c>
      <c r="V1772" s="30">
        <v>2.2000000000000002</v>
      </c>
      <c r="W1772" s="30">
        <v>1.9</v>
      </c>
      <c r="X1772" s="31">
        <v>3.4957983193277309E-2</v>
      </c>
      <c r="Y1772" s="30">
        <v>1.7</v>
      </c>
      <c r="Z1772" s="30">
        <v>9.9999999999999867E-2</v>
      </c>
      <c r="AA1772" s="30">
        <v>1.6</v>
      </c>
      <c r="AB1772" s="30">
        <v>1.3</v>
      </c>
      <c r="AC1772" s="32">
        <v>0.42771599657827203</v>
      </c>
      <c r="AD1772" s="30">
        <v>12.235145094426532</v>
      </c>
      <c r="AE1772" s="12">
        <v>511</v>
      </c>
      <c r="AF1772" s="12">
        <v>473</v>
      </c>
      <c r="AG1772" s="12">
        <v>404</v>
      </c>
      <c r="AH1772" s="33">
        <v>8.227642276422765</v>
      </c>
      <c r="AI1772" s="34">
        <v>493000</v>
      </c>
      <c r="AJ1772" s="34">
        <v>475000</v>
      </c>
      <c r="AK1772" s="34">
        <v>486000</v>
      </c>
      <c r="AL1772" s="35">
        <v>3.7894736842105266E-2</v>
      </c>
      <c r="AM1772" s="35">
        <v>1.4403292181069959E-2</v>
      </c>
      <c r="AN1772" s="12">
        <v>2.7</v>
      </c>
      <c r="AO1772" s="33">
        <v>0.60000000000000009</v>
      </c>
      <c r="AP1772" s="12">
        <v>2.1</v>
      </c>
      <c r="AQ1772" s="32">
        <v>0.10978723404255319</v>
      </c>
      <c r="AR1772" s="34">
        <v>420</v>
      </c>
      <c r="AS1772" s="34">
        <v>400</v>
      </c>
      <c r="AT1772" s="31">
        <v>0.05</v>
      </c>
      <c r="AU1772" s="32">
        <v>0.26268771959772352</v>
      </c>
      <c r="AV1772" s="36">
        <v>935.2</v>
      </c>
      <c r="AW1772" s="30">
        <v>0.62060000000000004</v>
      </c>
      <c r="AX1772" s="30">
        <v>0.37940000000000002</v>
      </c>
      <c r="AY1772" s="30">
        <v>0.91610000000000003</v>
      </c>
      <c r="AZ1772" s="30">
        <v>2.87E-2</v>
      </c>
      <c r="BA1772" s="30">
        <v>0.54239999999999999</v>
      </c>
      <c r="BB1772" s="30">
        <v>0.2233</v>
      </c>
      <c r="BC1772" s="30">
        <v>0.19489999999999999</v>
      </c>
      <c r="BD1772" s="37">
        <v>2.5</v>
      </c>
      <c r="BE1772" s="29">
        <v>178</v>
      </c>
      <c r="BF1772" s="38" t="s">
        <v>4502</v>
      </c>
      <c r="BG1772" s="39">
        <v>147.97000516083401</v>
      </c>
      <c r="BH1772" s="39">
        <v>-41.356933557270303</v>
      </c>
      <c r="BI1772" s="40">
        <f t="shared" si="392"/>
        <v>79</v>
      </c>
      <c r="BJ1772" s="40">
        <f t="shared" si="393"/>
        <v>72</v>
      </c>
      <c r="BK1772" s="40">
        <f t="shared" si="394"/>
        <v>23</v>
      </c>
      <c r="BL1772" s="40">
        <f t="shared" si="395"/>
        <v>13</v>
      </c>
      <c r="BM1772" s="40">
        <f t="shared" si="396"/>
        <v>20</v>
      </c>
      <c r="BN1772" s="40">
        <f t="shared" si="397"/>
        <v>100</v>
      </c>
      <c r="BO1772" s="40">
        <f t="shared" si="398"/>
        <v>72</v>
      </c>
      <c r="BP1772" s="40">
        <f t="shared" si="399"/>
        <v>100</v>
      </c>
      <c r="BQ1772" s="41">
        <f t="shared" si="400"/>
        <v>67</v>
      </c>
      <c r="BR1772" s="40">
        <f t="shared" si="401"/>
        <v>28</v>
      </c>
      <c r="BS1772" s="41">
        <f t="shared" si="402"/>
        <v>1</v>
      </c>
      <c r="BT1772" s="41">
        <f t="shared" si="403"/>
        <v>88</v>
      </c>
      <c r="BU1772" s="41">
        <f t="shared" si="404"/>
        <v>25</v>
      </c>
      <c r="BV1772" s="41">
        <f t="shared" si="405"/>
        <v>58</v>
      </c>
    </row>
    <row r="1773" spans="2:74" x14ac:dyDescent="0.3">
      <c r="B1773" s="12" t="s">
        <v>2212</v>
      </c>
      <c r="C1773" s="12">
        <v>604021086</v>
      </c>
      <c r="D1773" s="12" t="s">
        <v>1272</v>
      </c>
      <c r="E1773" s="12" t="s">
        <v>807</v>
      </c>
      <c r="F1773" s="12" t="s">
        <v>1272</v>
      </c>
      <c r="G1773" s="12" t="s">
        <v>151</v>
      </c>
      <c r="H1773" s="12" t="s">
        <v>86</v>
      </c>
      <c r="I1773" s="28">
        <v>490000</v>
      </c>
      <c r="J1773" s="28">
        <v>499000</v>
      </c>
      <c r="K1773" s="28">
        <v>499000</v>
      </c>
      <c r="L1773" s="28">
        <v>390000</v>
      </c>
      <c r="M1773" s="28">
        <v>390000</v>
      </c>
      <c r="N1773" s="28">
        <v>473000</v>
      </c>
      <c r="O1773" s="29">
        <v>57</v>
      </c>
      <c r="P1773" s="29">
        <v>57</v>
      </c>
      <c r="Q1773" s="29">
        <v>62</v>
      </c>
      <c r="R1773" s="28">
        <v>430</v>
      </c>
      <c r="S1773" s="28">
        <v>400</v>
      </c>
      <c r="T1773" s="30">
        <v>2.7</v>
      </c>
      <c r="U1773" s="30">
        <v>-9.9999999999999645E-2</v>
      </c>
      <c r="V1773" s="30">
        <v>2.8</v>
      </c>
      <c r="W1773" s="30">
        <v>3.2</v>
      </c>
      <c r="X1773" s="31">
        <v>4.5632653061224493E-2</v>
      </c>
      <c r="Y1773" s="30">
        <v>2.2999999999999998</v>
      </c>
      <c r="Z1773" s="30">
        <v>-0.30000000000000027</v>
      </c>
      <c r="AA1773" s="30">
        <v>2.6</v>
      </c>
      <c r="AB1773" s="30">
        <v>2.7</v>
      </c>
      <c r="AC1773" s="32">
        <v>0.40413533834586468</v>
      </c>
      <c r="AD1773" s="30">
        <v>8.8562753036437254</v>
      </c>
      <c r="AE1773" s="12">
        <v>348</v>
      </c>
      <c r="AF1773" s="12">
        <v>332</v>
      </c>
      <c r="AG1773" s="12">
        <v>325</v>
      </c>
      <c r="AH1773" s="33">
        <v>6.1592920353982299</v>
      </c>
      <c r="AI1773" s="34">
        <v>500000</v>
      </c>
      <c r="AJ1773" s="34">
        <v>515000</v>
      </c>
      <c r="AK1773" s="34">
        <v>490000</v>
      </c>
      <c r="AL1773" s="35">
        <v>-2.9126213592233011E-2</v>
      </c>
      <c r="AM1773" s="35">
        <v>2.0408163265306121E-2</v>
      </c>
      <c r="AN1773" s="12">
        <v>2.9</v>
      </c>
      <c r="AO1773" s="33">
        <v>0.19999999999999973</v>
      </c>
      <c r="AP1773" s="12">
        <v>2.7</v>
      </c>
      <c r="AQ1773" s="32">
        <v>8.5873605947955386E-2</v>
      </c>
      <c r="AR1773" s="34">
        <v>450</v>
      </c>
      <c r="AS1773" s="34">
        <v>420</v>
      </c>
      <c r="AT1773" s="31">
        <v>7.1428571428571425E-2</v>
      </c>
      <c r="AU1773" s="32">
        <v>0.30879217199750381</v>
      </c>
      <c r="AV1773" s="36">
        <v>1064</v>
      </c>
      <c r="AW1773" s="30">
        <v>0.63670000000000004</v>
      </c>
      <c r="AX1773" s="30">
        <v>0.36330000000000001</v>
      </c>
      <c r="AY1773" s="30">
        <v>0.87219999999999998</v>
      </c>
      <c r="AZ1773" s="30">
        <v>8.4400000000000003E-2</v>
      </c>
      <c r="BA1773" s="30">
        <v>0.35249999999999998</v>
      </c>
      <c r="BB1773" s="30">
        <v>0.23480000000000001</v>
      </c>
      <c r="BC1773" s="30">
        <v>0.378</v>
      </c>
      <c r="BD1773" s="37">
        <v>3</v>
      </c>
      <c r="BE1773" s="29">
        <v>204</v>
      </c>
      <c r="BF1773" s="38" t="s">
        <v>4503</v>
      </c>
      <c r="BG1773" s="39">
        <v>146.38982591640101</v>
      </c>
      <c r="BH1773" s="39">
        <v>-41.190100714116298</v>
      </c>
      <c r="BI1773" s="40">
        <f t="shared" si="392"/>
        <v>72</v>
      </c>
      <c r="BJ1773" s="40">
        <f t="shared" si="393"/>
        <v>69</v>
      </c>
      <c r="BK1773" s="40">
        <f t="shared" si="394"/>
        <v>49</v>
      </c>
      <c r="BL1773" s="40">
        <f t="shared" si="395"/>
        <v>1</v>
      </c>
      <c r="BM1773" s="40">
        <f t="shared" si="396"/>
        <v>1</v>
      </c>
      <c r="BN1773" s="40">
        <f t="shared" si="397"/>
        <v>100</v>
      </c>
      <c r="BO1773" s="40">
        <f t="shared" si="398"/>
        <v>68</v>
      </c>
      <c r="BP1773" s="40">
        <f t="shared" si="399"/>
        <v>68</v>
      </c>
      <c r="BQ1773" s="41">
        <f t="shared" si="400"/>
        <v>100</v>
      </c>
      <c r="BR1773" s="40">
        <f t="shared" si="401"/>
        <v>62</v>
      </c>
      <c r="BS1773" s="41">
        <f t="shared" si="402"/>
        <v>1</v>
      </c>
      <c r="BT1773" s="41">
        <f t="shared" si="403"/>
        <v>79</v>
      </c>
      <c r="BU1773" s="41">
        <f t="shared" si="404"/>
        <v>30</v>
      </c>
      <c r="BV1773" s="41">
        <f t="shared" si="405"/>
        <v>58</v>
      </c>
    </row>
    <row r="1774" spans="2:74" x14ac:dyDescent="0.3">
      <c r="B1774" s="12" t="s">
        <v>2213</v>
      </c>
      <c r="C1774" s="12">
        <v>701021018</v>
      </c>
      <c r="D1774" s="12" t="s">
        <v>2105</v>
      </c>
      <c r="E1774" s="12" t="s">
        <v>1423</v>
      </c>
      <c r="F1774" s="12" t="s">
        <v>1423</v>
      </c>
      <c r="G1774" s="12" t="s">
        <v>1424</v>
      </c>
      <c r="H1774" s="12" t="s">
        <v>86</v>
      </c>
      <c r="I1774" s="28">
        <v>670000</v>
      </c>
      <c r="J1774" s="28">
        <v>670000</v>
      </c>
      <c r="K1774" s="28">
        <v>525000</v>
      </c>
      <c r="L1774" s="28">
        <v>630000</v>
      </c>
      <c r="M1774" s="28">
        <v>665000</v>
      </c>
      <c r="N1774" s="28">
        <v>537000</v>
      </c>
      <c r="O1774" s="29">
        <v>35</v>
      </c>
      <c r="P1774" s="29">
        <v>36</v>
      </c>
      <c r="Q1774" s="29">
        <v>51</v>
      </c>
      <c r="R1774" s="28">
        <v>690</v>
      </c>
      <c r="S1774" s="28">
        <v>630</v>
      </c>
      <c r="T1774" s="30">
        <v>3.7</v>
      </c>
      <c r="U1774" s="30">
        <v>0</v>
      </c>
      <c r="V1774" s="30">
        <v>3.7</v>
      </c>
      <c r="W1774" s="30">
        <v>2.8</v>
      </c>
      <c r="X1774" s="31">
        <v>5.3552238805970147E-2</v>
      </c>
      <c r="Y1774" s="30">
        <v>3.9</v>
      </c>
      <c r="Z1774" s="30">
        <v>0.39999999999999991</v>
      </c>
      <c r="AA1774" s="30">
        <v>3.5</v>
      </c>
      <c r="AB1774" s="30">
        <v>2.9</v>
      </c>
      <c r="AC1774" s="32">
        <v>0.25983611496053499</v>
      </c>
      <c r="AD1774" s="30">
        <v>4.8520121801437686</v>
      </c>
      <c r="AE1774" s="12">
        <v>97</v>
      </c>
      <c r="AF1774" s="12">
        <v>111</v>
      </c>
      <c r="AG1774" s="12">
        <v>147</v>
      </c>
      <c r="AH1774" s="33">
        <v>4.4091858037578291</v>
      </c>
      <c r="AI1774" s="34">
        <v>615000</v>
      </c>
      <c r="AJ1774" s="34">
        <v>620000</v>
      </c>
      <c r="AK1774" s="34">
        <v>630000</v>
      </c>
      <c r="AL1774" s="35">
        <v>-8.0645161290322578E-3</v>
      </c>
      <c r="AM1774" s="35">
        <v>-2.3809523809523808E-2</v>
      </c>
      <c r="AN1774" s="12">
        <v>2.8</v>
      </c>
      <c r="AO1774" s="33">
        <v>0.39999999999999991</v>
      </c>
      <c r="AP1774" s="12">
        <v>2.4</v>
      </c>
      <c r="AQ1774" s="32">
        <v>6.0344827586206896E-3</v>
      </c>
      <c r="AR1774" s="34">
        <v>680</v>
      </c>
      <c r="AS1774" s="34">
        <v>650</v>
      </c>
      <c r="AT1774" s="31">
        <v>4.6153846153846156E-2</v>
      </c>
      <c r="AU1774" s="32">
        <v>0.32196841855836722</v>
      </c>
      <c r="AV1774" s="36">
        <v>2655.5200000000004</v>
      </c>
      <c r="AW1774" s="30">
        <v>0.77800000000000002</v>
      </c>
      <c r="AX1774" s="30">
        <v>0.222</v>
      </c>
      <c r="AY1774" s="30">
        <v>0.98129999999999995</v>
      </c>
      <c r="AZ1774" s="30">
        <v>0</v>
      </c>
      <c r="BA1774" s="30">
        <v>0.27839999999999998</v>
      </c>
      <c r="BB1774" s="30">
        <v>0.46010000000000001</v>
      </c>
      <c r="BC1774" s="30">
        <v>0.253</v>
      </c>
      <c r="BD1774" s="37">
        <v>6.5</v>
      </c>
      <c r="BE1774" s="29">
        <v>10</v>
      </c>
      <c r="BF1774" s="38" t="s">
        <v>4504</v>
      </c>
      <c r="BG1774" s="39">
        <v>130.871841269464</v>
      </c>
      <c r="BH1774" s="39">
        <v>-12.3871648092963</v>
      </c>
      <c r="BI1774" s="40">
        <f t="shared" si="392"/>
        <v>55</v>
      </c>
      <c r="BJ1774" s="40">
        <f t="shared" si="393"/>
        <v>70</v>
      </c>
      <c r="BK1774" s="40">
        <f t="shared" si="394"/>
        <v>70</v>
      </c>
      <c r="BL1774" s="40">
        <f t="shared" si="395"/>
        <v>1</v>
      </c>
      <c r="BM1774" s="40">
        <f t="shared" si="396"/>
        <v>1</v>
      </c>
      <c r="BN1774" s="40">
        <f t="shared" si="397"/>
        <v>1</v>
      </c>
      <c r="BO1774" s="40">
        <f t="shared" si="398"/>
        <v>100</v>
      </c>
      <c r="BP1774" s="40">
        <f t="shared" si="399"/>
        <v>51</v>
      </c>
      <c r="BQ1774" s="41">
        <f t="shared" si="400"/>
        <v>100</v>
      </c>
      <c r="BR1774" s="40">
        <f t="shared" si="401"/>
        <v>100</v>
      </c>
      <c r="BS1774" s="41">
        <f t="shared" si="402"/>
        <v>94</v>
      </c>
      <c r="BT1774" s="41">
        <f t="shared" si="403"/>
        <v>52</v>
      </c>
      <c r="BU1774" s="41">
        <f t="shared" si="404"/>
        <v>65</v>
      </c>
      <c r="BV1774" s="41">
        <f t="shared" si="405"/>
        <v>58</v>
      </c>
    </row>
    <row r="1775" spans="2:74" x14ac:dyDescent="0.3">
      <c r="B1775" s="12" t="s">
        <v>2214</v>
      </c>
      <c r="C1775" s="12">
        <v>701021020</v>
      </c>
      <c r="D1775" s="12" t="s">
        <v>2105</v>
      </c>
      <c r="E1775" s="12" t="s">
        <v>1423</v>
      </c>
      <c r="F1775" s="12" t="s">
        <v>1423</v>
      </c>
      <c r="G1775" s="12" t="s">
        <v>1424</v>
      </c>
      <c r="H1775" s="12" t="s">
        <v>86</v>
      </c>
      <c r="I1775" s="28">
        <v>591700</v>
      </c>
      <c r="J1775" s="28">
        <v>617400</v>
      </c>
      <c r="K1775" s="28">
        <v>610000</v>
      </c>
      <c r="L1775" s="28">
        <v>598000</v>
      </c>
      <c r="M1775" s="28">
        <v>600000</v>
      </c>
      <c r="N1775" s="28">
        <v>615000</v>
      </c>
      <c r="O1775" s="29">
        <v>44</v>
      </c>
      <c r="P1775" s="29">
        <v>49</v>
      </c>
      <c r="Q1775" s="29">
        <v>50</v>
      </c>
      <c r="R1775" s="28">
        <v>650</v>
      </c>
      <c r="S1775" s="28">
        <v>660</v>
      </c>
      <c r="T1775" s="30">
        <v>3.4</v>
      </c>
      <c r="U1775" s="30">
        <v>-0.20000000000000018</v>
      </c>
      <c r="V1775" s="30">
        <v>3.6</v>
      </c>
      <c r="W1775" s="30">
        <v>3.4</v>
      </c>
      <c r="X1775" s="31">
        <v>5.7123542335643061E-2</v>
      </c>
      <c r="Y1775" s="30">
        <v>4</v>
      </c>
      <c r="Z1775" s="30">
        <v>-0.29999999999999982</v>
      </c>
      <c r="AA1775" s="30">
        <v>4.3</v>
      </c>
      <c r="AB1775" s="30">
        <v>4.5</v>
      </c>
      <c r="AC1775" s="32">
        <v>0.2610693400167084</v>
      </c>
      <c r="AD1775" s="30">
        <v>4.5702582392865789</v>
      </c>
      <c r="AE1775" s="12">
        <v>97</v>
      </c>
      <c r="AF1775" s="12">
        <v>111</v>
      </c>
      <c r="AG1775" s="12">
        <v>147</v>
      </c>
      <c r="AH1775" s="33">
        <v>4.4091858037578291</v>
      </c>
      <c r="AI1775" s="34">
        <v>615000</v>
      </c>
      <c r="AJ1775" s="34">
        <v>620000</v>
      </c>
      <c r="AK1775" s="34">
        <v>630000</v>
      </c>
      <c r="AL1775" s="35">
        <v>-8.0645161290322578E-3</v>
      </c>
      <c r="AM1775" s="35">
        <v>-2.3809523809523808E-2</v>
      </c>
      <c r="AN1775" s="12">
        <v>2.8</v>
      </c>
      <c r="AO1775" s="33">
        <v>0.39999999999999991</v>
      </c>
      <c r="AP1775" s="12">
        <v>2.4</v>
      </c>
      <c r="AQ1775" s="32">
        <v>6.0344827586206896E-3</v>
      </c>
      <c r="AR1775" s="34">
        <v>680</v>
      </c>
      <c r="AS1775" s="34">
        <v>650</v>
      </c>
      <c r="AT1775" s="31">
        <v>4.6153846153846156E-2</v>
      </c>
      <c r="AU1775" s="32">
        <v>0.32196841855836722</v>
      </c>
      <c r="AV1775" s="36">
        <v>2489.7600000000002</v>
      </c>
      <c r="AW1775" s="30">
        <v>0.74460000000000004</v>
      </c>
      <c r="AX1775" s="30">
        <v>0.25540000000000002</v>
      </c>
      <c r="AY1775" s="30">
        <v>0.71220000000000006</v>
      </c>
      <c r="AZ1775" s="30">
        <v>5.7000000000000002E-3</v>
      </c>
      <c r="BA1775" s="30">
        <v>0.25030000000000002</v>
      </c>
      <c r="BB1775" s="30">
        <v>0.39900000000000002</v>
      </c>
      <c r="BC1775" s="30">
        <v>0.32469999999999999</v>
      </c>
      <c r="BD1775" s="37">
        <v>6.5</v>
      </c>
      <c r="BE1775" s="29">
        <v>12</v>
      </c>
      <c r="BF1775" s="38" t="s">
        <v>4505</v>
      </c>
      <c r="BG1775" s="39">
        <v>130.89901873733299</v>
      </c>
      <c r="BH1775" s="39">
        <v>-12.3756642644301</v>
      </c>
      <c r="BI1775" s="40">
        <f t="shared" si="392"/>
        <v>60</v>
      </c>
      <c r="BJ1775" s="40">
        <f t="shared" si="393"/>
        <v>70</v>
      </c>
      <c r="BK1775" s="40">
        <f t="shared" si="394"/>
        <v>70</v>
      </c>
      <c r="BL1775" s="40">
        <f t="shared" si="395"/>
        <v>1</v>
      </c>
      <c r="BM1775" s="40">
        <f t="shared" si="396"/>
        <v>1</v>
      </c>
      <c r="BN1775" s="40">
        <f t="shared" si="397"/>
        <v>1</v>
      </c>
      <c r="BO1775" s="40">
        <f t="shared" si="398"/>
        <v>100</v>
      </c>
      <c r="BP1775" s="40">
        <f t="shared" si="399"/>
        <v>45</v>
      </c>
      <c r="BQ1775" s="41">
        <f t="shared" si="400"/>
        <v>100</v>
      </c>
      <c r="BR1775" s="40">
        <f t="shared" si="401"/>
        <v>100</v>
      </c>
      <c r="BS1775" s="41">
        <f t="shared" si="402"/>
        <v>93</v>
      </c>
      <c r="BT1775" s="41">
        <f t="shared" si="403"/>
        <v>51</v>
      </c>
      <c r="BU1775" s="41">
        <f t="shared" si="404"/>
        <v>65</v>
      </c>
      <c r="BV1775" s="41">
        <f t="shared" si="405"/>
        <v>58</v>
      </c>
    </row>
    <row r="1776" spans="2:74" x14ac:dyDescent="0.3">
      <c r="B1776" s="12" t="s">
        <v>2215</v>
      </c>
      <c r="C1776" s="12">
        <v>701021024</v>
      </c>
      <c r="D1776" s="12" t="s">
        <v>2105</v>
      </c>
      <c r="E1776" s="12" t="s">
        <v>1423</v>
      </c>
      <c r="F1776" s="12" t="s">
        <v>1423</v>
      </c>
      <c r="G1776" s="12" t="s">
        <v>1424</v>
      </c>
      <c r="H1776" s="12" t="s">
        <v>86</v>
      </c>
      <c r="I1776" s="28">
        <v>558600</v>
      </c>
      <c r="J1776" s="28">
        <v>580000</v>
      </c>
      <c r="K1776" s="28">
        <v>599000</v>
      </c>
      <c r="L1776" s="28">
        <v>550000</v>
      </c>
      <c r="M1776" s="28">
        <v>582500</v>
      </c>
      <c r="N1776" s="28">
        <v>600000</v>
      </c>
      <c r="O1776" s="29">
        <v>24</v>
      </c>
      <c r="P1776" s="29">
        <v>24</v>
      </c>
      <c r="Q1776" s="29">
        <v>26</v>
      </c>
      <c r="R1776" s="28">
        <v>640</v>
      </c>
      <c r="S1776" s="28">
        <v>600</v>
      </c>
      <c r="T1776" s="30">
        <v>4.0999999999999996</v>
      </c>
      <c r="U1776" s="30">
        <v>0.89999999999999947</v>
      </c>
      <c r="V1776" s="30">
        <v>3.2</v>
      </c>
      <c r="W1776" s="30">
        <v>3</v>
      </c>
      <c r="X1776" s="31">
        <v>5.9577515216612961E-2</v>
      </c>
      <c r="Y1776" s="30">
        <v>2.7</v>
      </c>
      <c r="Z1776" s="30">
        <v>-0.59999999999999964</v>
      </c>
      <c r="AA1776" s="30">
        <v>3.3</v>
      </c>
      <c r="AB1776" s="30">
        <v>3.8</v>
      </c>
      <c r="AC1776" s="32">
        <v>0.28107652308340947</v>
      </c>
      <c r="AD1776" s="30">
        <v>4.7178289000718907</v>
      </c>
      <c r="AE1776" s="12">
        <v>97</v>
      </c>
      <c r="AF1776" s="12">
        <v>111</v>
      </c>
      <c r="AG1776" s="12">
        <v>147</v>
      </c>
      <c r="AH1776" s="33">
        <v>4.4091858037578291</v>
      </c>
      <c r="AI1776" s="34">
        <v>615000</v>
      </c>
      <c r="AJ1776" s="34">
        <v>620000</v>
      </c>
      <c r="AK1776" s="34">
        <v>630000</v>
      </c>
      <c r="AL1776" s="35">
        <v>-8.0645161290322578E-3</v>
      </c>
      <c r="AM1776" s="35">
        <v>-2.3809523809523808E-2</v>
      </c>
      <c r="AN1776" s="12">
        <v>2.8</v>
      </c>
      <c r="AO1776" s="33">
        <v>0.39999999999999991</v>
      </c>
      <c r="AP1776" s="12">
        <v>2.4</v>
      </c>
      <c r="AQ1776" s="32">
        <v>6.0344827586206896E-3</v>
      </c>
      <c r="AR1776" s="34">
        <v>680</v>
      </c>
      <c r="AS1776" s="34">
        <v>650</v>
      </c>
      <c r="AT1776" s="31">
        <v>4.6153846153846156E-2</v>
      </c>
      <c r="AU1776" s="32">
        <v>0.32196841855836722</v>
      </c>
      <c r="AV1776" s="36">
        <v>2276.96</v>
      </c>
      <c r="AW1776" s="30">
        <v>0.7651</v>
      </c>
      <c r="AX1776" s="30">
        <v>0.2349</v>
      </c>
      <c r="AY1776" s="30">
        <v>0.86670000000000003</v>
      </c>
      <c r="AZ1776" s="30">
        <v>0.13639999999999999</v>
      </c>
      <c r="BA1776" s="30">
        <v>0.245</v>
      </c>
      <c r="BB1776" s="30">
        <v>0.39069999999999999</v>
      </c>
      <c r="BC1776" s="30">
        <v>0.33329999999999999</v>
      </c>
      <c r="BD1776" s="37">
        <v>7</v>
      </c>
      <c r="BE1776" s="29">
        <v>10</v>
      </c>
      <c r="BF1776" s="38" t="s">
        <v>4506</v>
      </c>
      <c r="BG1776" s="39">
        <v>130.881410218306</v>
      </c>
      <c r="BH1776" s="39">
        <v>-12.3886668444348</v>
      </c>
      <c r="BI1776" s="40">
        <f t="shared" si="392"/>
        <v>49</v>
      </c>
      <c r="BJ1776" s="40">
        <f t="shared" si="393"/>
        <v>70</v>
      </c>
      <c r="BK1776" s="40">
        <f t="shared" si="394"/>
        <v>70</v>
      </c>
      <c r="BL1776" s="40">
        <f t="shared" si="395"/>
        <v>1</v>
      </c>
      <c r="BM1776" s="40">
        <f t="shared" si="396"/>
        <v>1</v>
      </c>
      <c r="BN1776" s="40">
        <f t="shared" si="397"/>
        <v>1</v>
      </c>
      <c r="BO1776" s="40">
        <f t="shared" si="398"/>
        <v>100</v>
      </c>
      <c r="BP1776" s="40">
        <f t="shared" si="399"/>
        <v>44</v>
      </c>
      <c r="BQ1776" s="41">
        <f t="shared" si="400"/>
        <v>100</v>
      </c>
      <c r="BR1776" s="40">
        <f t="shared" si="401"/>
        <v>100</v>
      </c>
      <c r="BS1776" s="41">
        <f t="shared" si="402"/>
        <v>79</v>
      </c>
      <c r="BT1776" s="41">
        <f t="shared" si="403"/>
        <v>72</v>
      </c>
      <c r="BU1776" s="41">
        <f t="shared" si="404"/>
        <v>70</v>
      </c>
      <c r="BV1776" s="41">
        <f t="shared" si="405"/>
        <v>58</v>
      </c>
    </row>
    <row r="1777" spans="2:74" x14ac:dyDescent="0.3">
      <c r="B1777" s="12" t="s">
        <v>2216</v>
      </c>
      <c r="C1777" s="12">
        <v>102021045</v>
      </c>
      <c r="D1777" s="12" t="s">
        <v>224</v>
      </c>
      <c r="E1777" s="12" t="s">
        <v>225</v>
      </c>
      <c r="F1777" s="12" t="s">
        <v>225</v>
      </c>
      <c r="G1777" s="12" t="s">
        <v>85</v>
      </c>
      <c r="H1777" s="12" t="s">
        <v>86</v>
      </c>
      <c r="I1777" s="28">
        <v>750000</v>
      </c>
      <c r="J1777" s="28">
        <v>731300</v>
      </c>
      <c r="K1777" s="28">
        <v>695250</v>
      </c>
      <c r="L1777" s="28">
        <v>735000</v>
      </c>
      <c r="M1777" s="28">
        <v>727000</v>
      </c>
      <c r="N1777" s="28">
        <v>680000</v>
      </c>
      <c r="O1777" s="29">
        <v>34</v>
      </c>
      <c r="P1777" s="29">
        <v>35</v>
      </c>
      <c r="Q1777" s="29">
        <v>34</v>
      </c>
      <c r="R1777" s="28">
        <v>560</v>
      </c>
      <c r="S1777" s="28">
        <v>520</v>
      </c>
      <c r="T1777" s="30">
        <v>4.2</v>
      </c>
      <c r="U1777" s="30">
        <v>-0.20000000000000018</v>
      </c>
      <c r="V1777" s="30">
        <v>4.4000000000000004</v>
      </c>
      <c r="W1777" s="30">
        <v>4.2</v>
      </c>
      <c r="X1777" s="31">
        <v>3.8826666666666669E-2</v>
      </c>
      <c r="Y1777" s="30">
        <v>6</v>
      </c>
      <c r="Z1777" s="30">
        <v>-0.20000000000000018</v>
      </c>
      <c r="AA1777" s="30">
        <v>6.2</v>
      </c>
      <c r="AB1777" s="30">
        <v>7.5</v>
      </c>
      <c r="AC1777" s="32">
        <v>0.33400133600534399</v>
      </c>
      <c r="AD1777" s="30">
        <v>8.6023695743134621</v>
      </c>
      <c r="AE1777" s="12">
        <v>813</v>
      </c>
      <c r="AF1777" s="12">
        <v>741</v>
      </c>
      <c r="AG1777" s="12">
        <v>558</v>
      </c>
      <c r="AH1777" s="33">
        <v>4.067710537452391</v>
      </c>
      <c r="AI1777" s="34">
        <v>861000</v>
      </c>
      <c r="AJ1777" s="34">
        <v>825000</v>
      </c>
      <c r="AK1777" s="34">
        <v>820000</v>
      </c>
      <c r="AL1777" s="35">
        <v>4.363636363636364E-2</v>
      </c>
      <c r="AM1777" s="35">
        <v>0.05</v>
      </c>
      <c r="AN1777" s="12">
        <v>3.5</v>
      </c>
      <c r="AO1777" s="33">
        <v>0.20000000000000018</v>
      </c>
      <c r="AP1777" s="12">
        <v>3.3</v>
      </c>
      <c r="AQ1777" s="32">
        <v>0.11471321695760599</v>
      </c>
      <c r="AR1777" s="34">
        <v>600</v>
      </c>
      <c r="AS1777" s="34">
        <v>550</v>
      </c>
      <c r="AT1777" s="31">
        <v>9.0909090909090912E-2</v>
      </c>
      <c r="AU1777" s="32">
        <v>0.1246286821937022</v>
      </c>
      <c r="AV1777" s="36">
        <v>1676.64</v>
      </c>
      <c r="AW1777" s="30">
        <v>0.76800000000000002</v>
      </c>
      <c r="AX1777" s="30">
        <v>0.23200000000000001</v>
      </c>
      <c r="AY1777" s="30">
        <v>0.9647</v>
      </c>
      <c r="AZ1777" s="30">
        <v>2.3E-2</v>
      </c>
      <c r="BA1777" s="30">
        <v>0.25679999999999997</v>
      </c>
      <c r="BB1777" s="30">
        <v>0.40250000000000002</v>
      </c>
      <c r="BC1777" s="30">
        <v>0.31690000000000002</v>
      </c>
      <c r="BD1777" s="37">
        <v>2</v>
      </c>
      <c r="BE1777" s="29">
        <v>80</v>
      </c>
      <c r="BF1777" s="38" t="s">
        <v>4507</v>
      </c>
      <c r="BG1777" s="39">
        <v>151.52410021245899</v>
      </c>
      <c r="BH1777" s="39">
        <v>-33.2027663250473</v>
      </c>
      <c r="BI1777" s="40">
        <f t="shared" si="392"/>
        <v>47</v>
      </c>
      <c r="BJ1777" s="40">
        <f t="shared" si="393"/>
        <v>59</v>
      </c>
      <c r="BK1777" s="40">
        <f t="shared" si="394"/>
        <v>74</v>
      </c>
      <c r="BL1777" s="40">
        <f t="shared" si="395"/>
        <v>59</v>
      </c>
      <c r="BM1777" s="40">
        <f t="shared" si="396"/>
        <v>23</v>
      </c>
      <c r="BN1777" s="40">
        <f t="shared" si="397"/>
        <v>100</v>
      </c>
      <c r="BO1777" s="40">
        <f t="shared" si="398"/>
        <v>91</v>
      </c>
      <c r="BP1777" s="40">
        <f t="shared" si="399"/>
        <v>46</v>
      </c>
      <c r="BQ1777" s="41">
        <f t="shared" si="400"/>
        <v>80</v>
      </c>
      <c r="BR1777" s="40">
        <f t="shared" si="401"/>
        <v>64</v>
      </c>
      <c r="BS1777" s="41">
        <f t="shared" si="402"/>
        <v>45</v>
      </c>
      <c r="BT1777" s="41">
        <f t="shared" si="403"/>
        <v>18</v>
      </c>
      <c r="BU1777" s="41">
        <f t="shared" si="404"/>
        <v>20</v>
      </c>
      <c r="BV1777" s="41">
        <f t="shared" si="405"/>
        <v>57</v>
      </c>
    </row>
    <row r="1778" spans="2:74" x14ac:dyDescent="0.3">
      <c r="B1778" s="12" t="s">
        <v>2217</v>
      </c>
      <c r="C1778" s="12">
        <v>102021046</v>
      </c>
      <c r="D1778" s="12" t="s">
        <v>224</v>
      </c>
      <c r="E1778" s="12" t="s">
        <v>225</v>
      </c>
      <c r="F1778" s="12" t="s">
        <v>225</v>
      </c>
      <c r="G1778" s="12" t="s">
        <v>85</v>
      </c>
      <c r="H1778" s="12" t="s">
        <v>86</v>
      </c>
      <c r="I1778" s="28">
        <v>775000</v>
      </c>
      <c r="J1778" s="28">
        <v>750000</v>
      </c>
      <c r="K1778" s="28">
        <v>725000</v>
      </c>
      <c r="L1778" s="28">
        <v>775000</v>
      </c>
      <c r="M1778" s="28">
        <v>740000</v>
      </c>
      <c r="N1778" s="28">
        <v>722000</v>
      </c>
      <c r="O1778" s="29">
        <v>30</v>
      </c>
      <c r="P1778" s="29">
        <v>28</v>
      </c>
      <c r="Q1778" s="29">
        <v>30</v>
      </c>
      <c r="R1778" s="28">
        <v>530</v>
      </c>
      <c r="S1778" s="28">
        <v>510</v>
      </c>
      <c r="T1778" s="30">
        <v>3.5</v>
      </c>
      <c r="U1778" s="30">
        <v>0.20000000000000018</v>
      </c>
      <c r="V1778" s="30">
        <v>3.3</v>
      </c>
      <c r="W1778" s="30">
        <v>3.1</v>
      </c>
      <c r="X1778" s="31">
        <v>3.5561290322580645E-2</v>
      </c>
      <c r="Y1778" s="30">
        <v>5</v>
      </c>
      <c r="Z1778" s="30">
        <v>-0.29999999999999982</v>
      </c>
      <c r="AA1778" s="30">
        <v>5.3</v>
      </c>
      <c r="AB1778" s="30">
        <v>5.3</v>
      </c>
      <c r="AC1778" s="32">
        <v>0.38410250463821888</v>
      </c>
      <c r="AD1778" s="30">
        <v>10.801140823462251</v>
      </c>
      <c r="AE1778" s="12">
        <v>813</v>
      </c>
      <c r="AF1778" s="12">
        <v>741</v>
      </c>
      <c r="AG1778" s="12">
        <v>558</v>
      </c>
      <c r="AH1778" s="33">
        <v>4.067710537452391</v>
      </c>
      <c r="AI1778" s="34">
        <v>861000</v>
      </c>
      <c r="AJ1778" s="34">
        <v>825000</v>
      </c>
      <c r="AK1778" s="34">
        <v>820000</v>
      </c>
      <c r="AL1778" s="35">
        <v>4.363636363636364E-2</v>
      </c>
      <c r="AM1778" s="35">
        <v>0.05</v>
      </c>
      <c r="AN1778" s="12">
        <v>3.5</v>
      </c>
      <c r="AO1778" s="33">
        <v>0.20000000000000018</v>
      </c>
      <c r="AP1778" s="12">
        <v>3.3</v>
      </c>
      <c r="AQ1778" s="32">
        <v>0.11471321695760599</v>
      </c>
      <c r="AR1778" s="34">
        <v>600</v>
      </c>
      <c r="AS1778" s="34">
        <v>550</v>
      </c>
      <c r="AT1778" s="31">
        <v>9.0909090909090912E-2</v>
      </c>
      <c r="AU1778" s="32">
        <v>0.1246286821937022</v>
      </c>
      <c r="AV1778" s="36">
        <v>1379.8400000000001</v>
      </c>
      <c r="AW1778" s="30">
        <v>0.64780000000000004</v>
      </c>
      <c r="AX1778" s="30">
        <v>0.35220000000000001</v>
      </c>
      <c r="AY1778" s="30">
        <v>0.91739999999999999</v>
      </c>
      <c r="AZ1778" s="30">
        <v>1.7999999999999999E-2</v>
      </c>
      <c r="BA1778" s="30">
        <v>0.40660000000000002</v>
      </c>
      <c r="BB1778" s="30">
        <v>0.32579999999999998</v>
      </c>
      <c r="BC1778" s="30">
        <v>0.2394</v>
      </c>
      <c r="BD1778" s="37">
        <v>2</v>
      </c>
      <c r="BE1778" s="29">
        <v>78</v>
      </c>
      <c r="BF1778" s="38" t="s">
        <v>4508</v>
      </c>
      <c r="BG1778" s="39">
        <v>151.53151583323901</v>
      </c>
      <c r="BH1778" s="39">
        <v>-33.221690622902898</v>
      </c>
      <c r="BI1778" s="40">
        <f t="shared" si="392"/>
        <v>59</v>
      </c>
      <c r="BJ1778" s="40">
        <f t="shared" si="393"/>
        <v>59</v>
      </c>
      <c r="BK1778" s="40">
        <f t="shared" si="394"/>
        <v>74</v>
      </c>
      <c r="BL1778" s="40">
        <f t="shared" si="395"/>
        <v>59</v>
      </c>
      <c r="BM1778" s="40">
        <f t="shared" si="396"/>
        <v>23</v>
      </c>
      <c r="BN1778" s="40">
        <f t="shared" si="397"/>
        <v>100</v>
      </c>
      <c r="BO1778" s="40">
        <f t="shared" si="398"/>
        <v>91</v>
      </c>
      <c r="BP1778" s="40">
        <f t="shared" si="399"/>
        <v>79</v>
      </c>
      <c r="BQ1778" s="41">
        <f t="shared" si="400"/>
        <v>69</v>
      </c>
      <c r="BR1778" s="40">
        <f t="shared" si="401"/>
        <v>43</v>
      </c>
      <c r="BS1778" s="41">
        <f t="shared" si="402"/>
        <v>11</v>
      </c>
      <c r="BT1778" s="41">
        <f t="shared" si="403"/>
        <v>34</v>
      </c>
      <c r="BU1778" s="41">
        <f t="shared" si="404"/>
        <v>20</v>
      </c>
      <c r="BV1778" s="41">
        <f t="shared" si="405"/>
        <v>57</v>
      </c>
    </row>
    <row r="1779" spans="2:74" x14ac:dyDescent="0.3">
      <c r="B1779" s="12" t="s">
        <v>2218</v>
      </c>
      <c r="C1779" s="12">
        <v>106031121</v>
      </c>
      <c r="D1779" s="12" t="s">
        <v>354</v>
      </c>
      <c r="E1779" s="12" t="s">
        <v>299</v>
      </c>
      <c r="F1779" s="12" t="s">
        <v>3983</v>
      </c>
      <c r="G1779" s="12" t="s">
        <v>85</v>
      </c>
      <c r="H1779" s="12" t="s">
        <v>86</v>
      </c>
      <c r="I1779" s="28">
        <v>1089000</v>
      </c>
      <c r="J1779" s="28">
        <v>1100000</v>
      </c>
      <c r="K1779" s="28">
        <v>1039500</v>
      </c>
      <c r="L1779" s="28">
        <v>1125000</v>
      </c>
      <c r="M1779" s="28">
        <v>1100000</v>
      </c>
      <c r="N1779" s="28">
        <v>1060000</v>
      </c>
      <c r="O1779" s="29">
        <v>43</v>
      </c>
      <c r="P1779" s="29">
        <v>47</v>
      </c>
      <c r="Q1779" s="29">
        <v>45</v>
      </c>
      <c r="R1779" s="28">
        <v>650</v>
      </c>
      <c r="S1779" s="28">
        <v>600</v>
      </c>
      <c r="T1779" s="30">
        <v>3</v>
      </c>
      <c r="U1779" s="30">
        <v>0</v>
      </c>
      <c r="V1779" s="30">
        <v>3</v>
      </c>
      <c r="W1779" s="30">
        <v>2.7</v>
      </c>
      <c r="X1779" s="31">
        <v>3.10376492194674E-2</v>
      </c>
      <c r="Y1779" s="30">
        <v>3.3</v>
      </c>
      <c r="Z1779" s="30">
        <v>-0.10000000000000009</v>
      </c>
      <c r="AA1779" s="30">
        <v>3.4</v>
      </c>
      <c r="AB1779" s="30">
        <v>4</v>
      </c>
      <c r="AC1779" s="32">
        <v>0.45805615063705035</v>
      </c>
      <c r="AD1779" s="30">
        <v>14.75808130306946</v>
      </c>
      <c r="AE1779" s="12">
        <v>408</v>
      </c>
      <c r="AF1779" s="12">
        <v>407</v>
      </c>
      <c r="AG1779" s="12">
        <v>326</v>
      </c>
      <c r="AH1779" s="33">
        <v>5.3867228661749209</v>
      </c>
      <c r="AI1779" s="34">
        <v>850000</v>
      </c>
      <c r="AJ1779" s="34">
        <v>842500</v>
      </c>
      <c r="AK1779" s="34">
        <v>850000</v>
      </c>
      <c r="AL1779" s="35">
        <v>8.9020771513353119E-3</v>
      </c>
      <c r="AM1779" s="35">
        <v>0</v>
      </c>
      <c r="AN1779" s="12">
        <v>2.5</v>
      </c>
      <c r="AO1779" s="33">
        <v>0</v>
      </c>
      <c r="AP1779" s="12">
        <v>2.5</v>
      </c>
      <c r="AQ1779" s="32">
        <v>0.10481927710843372</v>
      </c>
      <c r="AR1779" s="34">
        <v>600</v>
      </c>
      <c r="AS1779" s="34">
        <v>580</v>
      </c>
      <c r="AT1779" s="31">
        <v>3.4482758620689655E-2</v>
      </c>
      <c r="AU1779" s="32">
        <v>0.12811901938922265</v>
      </c>
      <c r="AV1779" s="36">
        <v>1419.0400000000002</v>
      </c>
      <c r="AW1779" s="30">
        <v>0.67730000000000001</v>
      </c>
      <c r="AX1779" s="30">
        <v>0.32269999999999999</v>
      </c>
      <c r="AY1779" s="30">
        <v>0.61899999999999999</v>
      </c>
      <c r="AZ1779" s="30">
        <v>0.2626</v>
      </c>
      <c r="BA1779" s="30">
        <v>0.46579999999999999</v>
      </c>
      <c r="BB1779" s="30">
        <v>0.23180000000000001</v>
      </c>
      <c r="BC1779" s="30">
        <v>0.25290000000000001</v>
      </c>
      <c r="BD1779" s="37">
        <v>4.5</v>
      </c>
      <c r="BE1779" s="29">
        <v>152</v>
      </c>
      <c r="BF1779" s="38" t="s">
        <v>4509</v>
      </c>
      <c r="BG1779" s="39">
        <v>152.12726160865</v>
      </c>
      <c r="BH1779" s="39">
        <v>-32.7337427500063</v>
      </c>
      <c r="BI1779" s="40">
        <f t="shared" si="392"/>
        <v>67</v>
      </c>
      <c r="BJ1779" s="40">
        <f t="shared" si="393"/>
        <v>75</v>
      </c>
      <c r="BK1779" s="40">
        <f t="shared" si="394"/>
        <v>58</v>
      </c>
      <c r="BL1779" s="40">
        <f t="shared" si="395"/>
        <v>58</v>
      </c>
      <c r="BM1779" s="40">
        <f t="shared" si="396"/>
        <v>5</v>
      </c>
      <c r="BN1779" s="40">
        <f t="shared" si="397"/>
        <v>100</v>
      </c>
      <c r="BO1779" s="40">
        <f t="shared" si="398"/>
        <v>77</v>
      </c>
      <c r="BP1779" s="40">
        <f t="shared" si="399"/>
        <v>92</v>
      </c>
      <c r="BQ1779" s="41">
        <f t="shared" si="400"/>
        <v>54</v>
      </c>
      <c r="BR1779" s="40">
        <f t="shared" si="401"/>
        <v>3</v>
      </c>
      <c r="BS1779" s="41">
        <f t="shared" si="402"/>
        <v>1</v>
      </c>
      <c r="BT1779" s="41">
        <f t="shared" si="403"/>
        <v>62</v>
      </c>
      <c r="BU1779" s="41">
        <f t="shared" si="404"/>
        <v>45</v>
      </c>
      <c r="BV1779" s="41">
        <f t="shared" si="405"/>
        <v>57</v>
      </c>
    </row>
    <row r="1780" spans="2:74" x14ac:dyDescent="0.3">
      <c r="B1780" s="12" t="s">
        <v>2219</v>
      </c>
      <c r="C1780" s="12">
        <v>108021155</v>
      </c>
      <c r="D1780" s="12" t="s">
        <v>2116</v>
      </c>
      <c r="E1780" s="12" t="s">
        <v>1045</v>
      </c>
      <c r="F1780" s="12" t="s">
        <v>2219</v>
      </c>
      <c r="G1780" s="12" t="s">
        <v>85</v>
      </c>
      <c r="H1780" s="12" t="s">
        <v>86</v>
      </c>
      <c r="I1780" s="28">
        <v>495000</v>
      </c>
      <c r="J1780" s="28">
        <v>495000</v>
      </c>
      <c r="K1780" s="28">
        <v>490000</v>
      </c>
      <c r="L1780" s="28">
        <v>435000</v>
      </c>
      <c r="M1780" s="28">
        <v>440000</v>
      </c>
      <c r="N1780" s="28">
        <v>460000</v>
      </c>
      <c r="O1780" s="29">
        <v>84</v>
      </c>
      <c r="P1780" s="29">
        <v>74</v>
      </c>
      <c r="Q1780" s="29">
        <v>63</v>
      </c>
      <c r="R1780" s="28">
        <v>460</v>
      </c>
      <c r="S1780" s="28">
        <v>440</v>
      </c>
      <c r="T1780" s="30">
        <v>2.7</v>
      </c>
      <c r="U1780" s="30">
        <v>0</v>
      </c>
      <c r="V1780" s="30">
        <v>2.7</v>
      </c>
      <c r="W1780" s="30">
        <v>1.9</v>
      </c>
      <c r="X1780" s="31">
        <v>4.8323232323232324E-2</v>
      </c>
      <c r="Y1780" s="30">
        <v>2.1</v>
      </c>
      <c r="Z1780" s="30">
        <v>-0.10000000000000009</v>
      </c>
      <c r="AA1780" s="30">
        <v>2.2000000000000002</v>
      </c>
      <c r="AB1780" s="30">
        <v>2.9</v>
      </c>
      <c r="AC1780" s="32">
        <v>0.37993920972644374</v>
      </c>
      <c r="AD1780" s="30">
        <v>7.8624543818808386</v>
      </c>
      <c r="AE1780" s="12">
        <v>418</v>
      </c>
      <c r="AF1780" s="12">
        <v>391</v>
      </c>
      <c r="AG1780" s="12">
        <v>336</v>
      </c>
      <c r="AH1780" s="33">
        <v>8.1921097770154372</v>
      </c>
      <c r="AI1780" s="34">
        <v>665000</v>
      </c>
      <c r="AJ1780" s="34">
        <v>665000</v>
      </c>
      <c r="AK1780" s="34">
        <v>685000</v>
      </c>
      <c r="AL1780" s="35">
        <v>0</v>
      </c>
      <c r="AM1780" s="35">
        <v>-2.9197080291970802E-2</v>
      </c>
      <c r="AN1780" s="12">
        <v>2.2999999999999998</v>
      </c>
      <c r="AO1780" s="33">
        <v>0.59999999999999987</v>
      </c>
      <c r="AP1780" s="12">
        <v>1.7</v>
      </c>
      <c r="AQ1780" s="32">
        <v>0.12166666666666666</v>
      </c>
      <c r="AR1780" s="34">
        <v>520</v>
      </c>
      <c r="AS1780" s="34">
        <v>480</v>
      </c>
      <c r="AT1780" s="31">
        <v>8.3333333333333329E-2</v>
      </c>
      <c r="AU1780" s="32">
        <v>0.27637781866595351</v>
      </c>
      <c r="AV1780" s="36">
        <v>1210.72</v>
      </c>
      <c r="AW1780" s="30">
        <v>0.68140000000000001</v>
      </c>
      <c r="AX1780" s="30">
        <v>0.31859999999999999</v>
      </c>
      <c r="AY1780" s="30">
        <v>0.90559999999999996</v>
      </c>
      <c r="AZ1780" s="30">
        <v>1.9800000000000002E-2</v>
      </c>
      <c r="BA1780" s="30">
        <v>0.37090000000000001</v>
      </c>
      <c r="BB1780" s="30">
        <v>0.29289999999999999</v>
      </c>
      <c r="BC1780" s="30">
        <v>0.2949</v>
      </c>
      <c r="BD1780" s="37">
        <v>1</v>
      </c>
      <c r="BE1780" s="29">
        <v>345</v>
      </c>
      <c r="BF1780" s="38" t="s">
        <v>4510</v>
      </c>
      <c r="BG1780" s="39">
        <v>152.82931610395201</v>
      </c>
      <c r="BH1780" s="39">
        <v>-31.084116172614198</v>
      </c>
      <c r="BI1780" s="40">
        <f t="shared" si="392"/>
        <v>72</v>
      </c>
      <c r="BJ1780" s="40">
        <f t="shared" si="393"/>
        <v>79</v>
      </c>
      <c r="BK1780" s="40">
        <f t="shared" si="394"/>
        <v>23</v>
      </c>
      <c r="BL1780" s="40">
        <f t="shared" si="395"/>
        <v>9</v>
      </c>
      <c r="BM1780" s="40">
        <f t="shared" si="396"/>
        <v>1</v>
      </c>
      <c r="BN1780" s="40">
        <f t="shared" si="397"/>
        <v>100</v>
      </c>
      <c r="BO1780" s="40">
        <f t="shared" si="398"/>
        <v>48</v>
      </c>
      <c r="BP1780" s="40">
        <f t="shared" si="399"/>
        <v>72</v>
      </c>
      <c r="BQ1780" s="41">
        <f t="shared" si="400"/>
        <v>100</v>
      </c>
      <c r="BR1780" s="40">
        <f t="shared" si="401"/>
        <v>72</v>
      </c>
      <c r="BS1780" s="41">
        <f t="shared" si="402"/>
        <v>14</v>
      </c>
      <c r="BT1780" s="41">
        <f t="shared" si="403"/>
        <v>82</v>
      </c>
      <c r="BU1780" s="41">
        <f t="shared" si="404"/>
        <v>10</v>
      </c>
      <c r="BV1780" s="41">
        <f t="shared" si="405"/>
        <v>57</v>
      </c>
    </row>
    <row r="1781" spans="2:74" x14ac:dyDescent="0.3">
      <c r="B1781" s="12" t="s">
        <v>2220</v>
      </c>
      <c r="C1781" s="12">
        <v>108051169</v>
      </c>
      <c r="D1781" s="12" t="s">
        <v>1441</v>
      </c>
      <c r="E1781" s="12" t="s">
        <v>1045</v>
      </c>
      <c r="F1781" s="12" t="s">
        <v>2220</v>
      </c>
      <c r="G1781" s="12" t="s">
        <v>85</v>
      </c>
      <c r="H1781" s="12" t="s">
        <v>86</v>
      </c>
      <c r="I1781" s="28">
        <v>559000</v>
      </c>
      <c r="J1781" s="28">
        <v>549000</v>
      </c>
      <c r="K1781" s="28">
        <v>530000</v>
      </c>
      <c r="L1781" s="28">
        <v>535000</v>
      </c>
      <c r="M1781" s="28">
        <v>530000</v>
      </c>
      <c r="N1781" s="28">
        <v>535000</v>
      </c>
      <c r="O1781" s="29">
        <v>50</v>
      </c>
      <c r="P1781" s="29">
        <v>44</v>
      </c>
      <c r="Q1781" s="29">
        <v>50</v>
      </c>
      <c r="R1781" s="28">
        <v>480</v>
      </c>
      <c r="S1781" s="28">
        <v>450</v>
      </c>
      <c r="T1781" s="30">
        <v>3.2</v>
      </c>
      <c r="U1781" s="30">
        <v>-9.9999999999999645E-2</v>
      </c>
      <c r="V1781" s="30">
        <v>3.3</v>
      </c>
      <c r="W1781" s="30">
        <v>3.2</v>
      </c>
      <c r="X1781" s="31">
        <v>4.4651162790697675E-2</v>
      </c>
      <c r="Y1781" s="30">
        <v>3.5</v>
      </c>
      <c r="Z1781" s="30">
        <v>-0.70000000000000018</v>
      </c>
      <c r="AA1781" s="30">
        <v>4.2</v>
      </c>
      <c r="AB1781" s="30">
        <v>4.2</v>
      </c>
      <c r="AC1781" s="32">
        <v>0.4197565412061004</v>
      </c>
      <c r="AD1781" s="30">
        <v>9.4007975374282911</v>
      </c>
      <c r="AE1781" s="12">
        <v>388</v>
      </c>
      <c r="AF1781" s="12">
        <v>427</v>
      </c>
      <c r="AG1781" s="12">
        <v>283</v>
      </c>
      <c r="AH1781" s="33">
        <v>6.1042183622828778</v>
      </c>
      <c r="AI1781" s="34">
        <v>645000</v>
      </c>
      <c r="AJ1781" s="34">
        <v>620000</v>
      </c>
      <c r="AK1781" s="34">
        <v>655000</v>
      </c>
      <c r="AL1781" s="35">
        <v>4.0322580645161289E-2</v>
      </c>
      <c r="AM1781" s="35">
        <v>-1.5267175572519083E-2</v>
      </c>
      <c r="AN1781" s="12">
        <v>2.8</v>
      </c>
      <c r="AO1781" s="33">
        <v>9.9999999999999645E-2</v>
      </c>
      <c r="AP1781" s="12">
        <v>2.7</v>
      </c>
      <c r="AQ1781" s="32">
        <v>0.10476190476190476</v>
      </c>
      <c r="AR1781" s="34">
        <v>500</v>
      </c>
      <c r="AS1781" s="34">
        <v>480</v>
      </c>
      <c r="AT1781" s="31">
        <v>4.1666666666666664E-2</v>
      </c>
      <c r="AU1781" s="32">
        <v>0.22617190561333597</v>
      </c>
      <c r="AV1781" s="36">
        <v>1143.5200000000002</v>
      </c>
      <c r="AW1781" s="30">
        <v>0.63449999999999995</v>
      </c>
      <c r="AX1781" s="30">
        <v>0.36549999999999999</v>
      </c>
      <c r="AY1781" s="30">
        <v>0.81240000000000001</v>
      </c>
      <c r="AZ1781" s="30">
        <v>9.8900000000000002E-2</v>
      </c>
      <c r="BA1781" s="30">
        <v>0.38159999999999999</v>
      </c>
      <c r="BB1781" s="30">
        <v>0.24279999999999999</v>
      </c>
      <c r="BC1781" s="30">
        <v>0.3342</v>
      </c>
      <c r="BD1781" s="37">
        <v>2</v>
      </c>
      <c r="BE1781" s="29">
        <v>249</v>
      </c>
      <c r="BF1781" s="38" t="s">
        <v>4511</v>
      </c>
      <c r="BG1781" s="39">
        <v>152.492336243886</v>
      </c>
      <c r="BH1781" s="39">
        <v>-31.910577420884799</v>
      </c>
      <c r="BI1781" s="40">
        <f t="shared" si="392"/>
        <v>64</v>
      </c>
      <c r="BJ1781" s="40">
        <f t="shared" si="393"/>
        <v>70</v>
      </c>
      <c r="BK1781" s="40">
        <f t="shared" si="394"/>
        <v>49</v>
      </c>
      <c r="BL1781" s="40">
        <f t="shared" si="395"/>
        <v>25</v>
      </c>
      <c r="BM1781" s="40">
        <f t="shared" si="396"/>
        <v>21</v>
      </c>
      <c r="BN1781" s="40">
        <f t="shared" si="397"/>
        <v>100</v>
      </c>
      <c r="BO1781" s="40">
        <f t="shared" si="398"/>
        <v>61</v>
      </c>
      <c r="BP1781" s="40">
        <f t="shared" si="399"/>
        <v>74</v>
      </c>
      <c r="BQ1781" s="41">
        <f t="shared" si="400"/>
        <v>99</v>
      </c>
      <c r="BR1781" s="40">
        <f t="shared" si="401"/>
        <v>56</v>
      </c>
      <c r="BS1781" s="41">
        <f t="shared" si="402"/>
        <v>1</v>
      </c>
      <c r="BT1781" s="41">
        <f t="shared" si="403"/>
        <v>59</v>
      </c>
      <c r="BU1781" s="41">
        <f t="shared" si="404"/>
        <v>20</v>
      </c>
      <c r="BV1781" s="41">
        <f t="shared" si="405"/>
        <v>57</v>
      </c>
    </row>
    <row r="1782" spans="2:74" x14ac:dyDescent="0.3">
      <c r="B1782" s="12" t="s">
        <v>2221</v>
      </c>
      <c r="C1782" s="12">
        <v>109011174</v>
      </c>
      <c r="D1782" s="12" t="s">
        <v>1047</v>
      </c>
      <c r="E1782" s="12" t="s">
        <v>360</v>
      </c>
      <c r="F1782" s="12" t="s">
        <v>3539</v>
      </c>
      <c r="G1782" s="12" t="s">
        <v>85</v>
      </c>
      <c r="H1782" s="12" t="s">
        <v>86</v>
      </c>
      <c r="I1782" s="28">
        <v>730000</v>
      </c>
      <c r="J1782" s="28">
        <v>715400</v>
      </c>
      <c r="K1782" s="28">
        <v>717800</v>
      </c>
      <c r="L1782" s="28">
        <v>640000</v>
      </c>
      <c r="M1782" s="28">
        <v>615000</v>
      </c>
      <c r="N1782" s="28">
        <v>579000</v>
      </c>
      <c r="O1782" s="29">
        <v>43</v>
      </c>
      <c r="P1782" s="29">
        <v>53</v>
      </c>
      <c r="Q1782" s="29">
        <v>46</v>
      </c>
      <c r="R1782" s="28">
        <v>500</v>
      </c>
      <c r="S1782" s="28">
        <v>470</v>
      </c>
      <c r="T1782" s="30">
        <v>2.8</v>
      </c>
      <c r="U1782" s="30">
        <v>9.9999999999999645E-2</v>
      </c>
      <c r="V1782" s="30">
        <v>2.7</v>
      </c>
      <c r="W1782" s="30">
        <v>2.2999999999999998</v>
      </c>
      <c r="X1782" s="31">
        <v>3.5616438356164383E-2</v>
      </c>
      <c r="Y1782" s="30">
        <v>4.0999999999999996</v>
      </c>
      <c r="Z1782" s="30">
        <v>-0.5</v>
      </c>
      <c r="AA1782" s="30">
        <v>4.5999999999999996</v>
      </c>
      <c r="AB1782" s="30">
        <v>4.7</v>
      </c>
      <c r="AC1782" s="32">
        <v>0.31023528243820114</v>
      </c>
      <c r="AD1782" s="30">
        <v>8.710452160764877</v>
      </c>
      <c r="AE1782" s="12">
        <v>301</v>
      </c>
      <c r="AF1782" s="12">
        <v>267</v>
      </c>
      <c r="AG1782" s="12">
        <v>311</v>
      </c>
      <c r="AH1782" s="33">
        <v>4.5818181818181811</v>
      </c>
      <c r="AI1782" s="34">
        <v>520000</v>
      </c>
      <c r="AJ1782" s="34">
        <v>509000</v>
      </c>
      <c r="AK1782" s="34">
        <v>487500</v>
      </c>
      <c r="AL1782" s="35">
        <v>2.1611001964636542E-2</v>
      </c>
      <c r="AM1782" s="35">
        <v>6.6666666666666666E-2</v>
      </c>
      <c r="AN1782" s="12">
        <v>2.7</v>
      </c>
      <c r="AO1782" s="33">
        <v>0</v>
      </c>
      <c r="AP1782" s="12">
        <v>2.7</v>
      </c>
      <c r="AQ1782" s="32">
        <v>8.3667702740887251E-2</v>
      </c>
      <c r="AR1782" s="34">
        <v>500</v>
      </c>
      <c r="AS1782" s="34">
        <v>460</v>
      </c>
      <c r="AT1782" s="31">
        <v>8.6956521739130432E-2</v>
      </c>
      <c r="AU1782" s="32">
        <v>0.29505155296963942</v>
      </c>
      <c r="AV1782" s="36">
        <v>1611.68</v>
      </c>
      <c r="AW1782" s="30">
        <v>0.57750000000000001</v>
      </c>
      <c r="AX1782" s="30">
        <v>0.42249999999999999</v>
      </c>
      <c r="AY1782" s="30">
        <v>0.67390000000000005</v>
      </c>
      <c r="AZ1782" s="30">
        <v>0.28770000000000001</v>
      </c>
      <c r="BA1782" s="30">
        <v>0.35489999999999999</v>
      </c>
      <c r="BB1782" s="30">
        <v>0.23400000000000001</v>
      </c>
      <c r="BC1782" s="30">
        <v>0.37780000000000002</v>
      </c>
      <c r="BD1782" s="37">
        <v>3</v>
      </c>
      <c r="BE1782" s="29">
        <v>465</v>
      </c>
      <c r="BF1782" s="38" t="s">
        <v>4512</v>
      </c>
      <c r="BG1782" s="39">
        <v>146.86282149133999</v>
      </c>
      <c r="BH1782" s="39">
        <v>-36.0639439767887</v>
      </c>
      <c r="BI1782" s="40">
        <f t="shared" si="392"/>
        <v>70</v>
      </c>
      <c r="BJ1782" s="40">
        <f t="shared" si="393"/>
        <v>72</v>
      </c>
      <c r="BK1782" s="40">
        <f t="shared" si="394"/>
        <v>68</v>
      </c>
      <c r="BL1782" s="40">
        <f t="shared" si="395"/>
        <v>3</v>
      </c>
      <c r="BM1782" s="40">
        <f t="shared" si="396"/>
        <v>12</v>
      </c>
      <c r="BN1782" s="40">
        <f t="shared" si="397"/>
        <v>100</v>
      </c>
      <c r="BO1782" s="40">
        <f t="shared" si="398"/>
        <v>33</v>
      </c>
      <c r="BP1782" s="40">
        <f t="shared" si="399"/>
        <v>68</v>
      </c>
      <c r="BQ1782" s="41">
        <f t="shared" si="400"/>
        <v>69</v>
      </c>
      <c r="BR1782" s="40">
        <f t="shared" si="401"/>
        <v>63</v>
      </c>
      <c r="BS1782" s="41">
        <f t="shared" si="402"/>
        <v>60</v>
      </c>
      <c r="BT1782" s="41">
        <f t="shared" si="403"/>
        <v>49</v>
      </c>
      <c r="BU1782" s="41">
        <f t="shared" si="404"/>
        <v>30</v>
      </c>
      <c r="BV1782" s="41">
        <f t="shared" si="405"/>
        <v>57</v>
      </c>
    </row>
    <row r="1783" spans="2:74" x14ac:dyDescent="0.3">
      <c r="B1783" s="12" t="s">
        <v>2222</v>
      </c>
      <c r="C1783" s="12">
        <v>111011207</v>
      </c>
      <c r="D1783" s="12" t="s">
        <v>505</v>
      </c>
      <c r="E1783" s="12" t="s">
        <v>506</v>
      </c>
      <c r="F1783" s="12" t="s">
        <v>2986</v>
      </c>
      <c r="G1783" s="12" t="s">
        <v>85</v>
      </c>
      <c r="H1783" s="12" t="s">
        <v>86</v>
      </c>
      <c r="I1783" s="28">
        <v>999999</v>
      </c>
      <c r="J1783" s="28">
        <v>975000</v>
      </c>
      <c r="K1783" s="28">
        <v>995000</v>
      </c>
      <c r="L1783" s="28">
        <v>1000000</v>
      </c>
      <c r="M1783" s="28">
        <v>1000000</v>
      </c>
      <c r="N1783" s="28">
        <v>870000</v>
      </c>
      <c r="O1783" s="29">
        <v>46</v>
      </c>
      <c r="P1783" s="29">
        <v>49</v>
      </c>
      <c r="Q1783" s="29">
        <v>49</v>
      </c>
      <c r="R1783" s="28">
        <v>630</v>
      </c>
      <c r="S1783" s="28">
        <v>550</v>
      </c>
      <c r="T1783" s="30">
        <v>3</v>
      </c>
      <c r="U1783" s="30">
        <v>-0.29999999999999982</v>
      </c>
      <c r="V1783" s="30">
        <v>3.3</v>
      </c>
      <c r="W1783" s="30">
        <v>2.6</v>
      </c>
      <c r="X1783" s="31">
        <v>3.276003276003276E-2</v>
      </c>
      <c r="Y1783" s="30">
        <v>3.3</v>
      </c>
      <c r="Z1783" s="30">
        <v>-0.5</v>
      </c>
      <c r="AA1783" s="30">
        <v>3.8</v>
      </c>
      <c r="AB1783" s="30">
        <v>3.3</v>
      </c>
      <c r="AC1783" s="32">
        <v>0.45362903225806445</v>
      </c>
      <c r="AD1783" s="30">
        <v>13.847026209677418</v>
      </c>
      <c r="AE1783" s="12">
        <v>353</v>
      </c>
      <c r="AF1783" s="12">
        <v>371</v>
      </c>
      <c r="AG1783" s="12">
        <v>335</v>
      </c>
      <c r="AH1783" s="33">
        <v>2.8654453569172458</v>
      </c>
      <c r="AI1783" s="34">
        <v>940000</v>
      </c>
      <c r="AJ1783" s="34">
        <v>905000</v>
      </c>
      <c r="AK1783" s="34">
        <v>910000</v>
      </c>
      <c r="AL1783" s="35">
        <v>3.8674033149171269E-2</v>
      </c>
      <c r="AM1783" s="35">
        <v>3.2967032967032968E-2</v>
      </c>
      <c r="AN1783" s="12">
        <v>3.3</v>
      </c>
      <c r="AO1783" s="33">
        <v>0.19999999999999973</v>
      </c>
      <c r="AP1783" s="12">
        <v>3.1</v>
      </c>
      <c r="AQ1783" s="32">
        <v>9.789473684210527E-2</v>
      </c>
      <c r="AR1783" s="34">
        <v>650</v>
      </c>
      <c r="AS1783" s="34">
        <v>600</v>
      </c>
      <c r="AT1783" s="31">
        <v>8.3333333333333329E-2</v>
      </c>
      <c r="AU1783" s="32">
        <v>0.13574093168527568</v>
      </c>
      <c r="AV1783" s="36">
        <v>1388.8000000000002</v>
      </c>
      <c r="AW1783" s="30">
        <v>0.66200000000000003</v>
      </c>
      <c r="AX1783" s="30">
        <v>0.33800000000000002</v>
      </c>
      <c r="AY1783" s="30">
        <v>0.76900000000000002</v>
      </c>
      <c r="AZ1783" s="30">
        <v>9.6799999999999997E-2</v>
      </c>
      <c r="BA1783" s="30">
        <v>0.40300000000000002</v>
      </c>
      <c r="BB1783" s="30">
        <v>0.26840000000000003</v>
      </c>
      <c r="BC1783" s="30">
        <v>0.30580000000000002</v>
      </c>
      <c r="BD1783" s="37">
        <v>2</v>
      </c>
      <c r="BE1783" s="29">
        <v>99</v>
      </c>
      <c r="BF1783" s="38" t="s">
        <v>4513</v>
      </c>
      <c r="BG1783" s="39">
        <v>151.65309691273399</v>
      </c>
      <c r="BH1783" s="39">
        <v>-33.062277872156997</v>
      </c>
      <c r="BI1783" s="40">
        <f t="shared" si="392"/>
        <v>67</v>
      </c>
      <c r="BJ1783" s="40">
        <f t="shared" si="393"/>
        <v>62</v>
      </c>
      <c r="BK1783" s="40">
        <f t="shared" si="394"/>
        <v>89</v>
      </c>
      <c r="BL1783" s="40">
        <f t="shared" si="395"/>
        <v>55</v>
      </c>
      <c r="BM1783" s="40">
        <f t="shared" si="396"/>
        <v>20</v>
      </c>
      <c r="BN1783" s="40">
        <f t="shared" si="397"/>
        <v>100</v>
      </c>
      <c r="BO1783" s="40">
        <f t="shared" si="398"/>
        <v>87</v>
      </c>
      <c r="BP1783" s="40">
        <f t="shared" si="399"/>
        <v>79</v>
      </c>
      <c r="BQ1783" s="41">
        <f t="shared" si="400"/>
        <v>60</v>
      </c>
      <c r="BR1783" s="40">
        <f t="shared" si="401"/>
        <v>12</v>
      </c>
      <c r="BS1783" s="41">
        <f t="shared" si="402"/>
        <v>1</v>
      </c>
      <c r="BT1783" s="41">
        <f t="shared" si="403"/>
        <v>62</v>
      </c>
      <c r="BU1783" s="41">
        <f t="shared" si="404"/>
        <v>20</v>
      </c>
      <c r="BV1783" s="41">
        <f t="shared" si="405"/>
        <v>57</v>
      </c>
    </row>
    <row r="1784" spans="2:74" x14ac:dyDescent="0.3">
      <c r="B1784" s="12" t="s">
        <v>2223</v>
      </c>
      <c r="C1784" s="12">
        <v>111011210</v>
      </c>
      <c r="D1784" s="12" t="s">
        <v>505</v>
      </c>
      <c r="E1784" s="12" t="s">
        <v>506</v>
      </c>
      <c r="F1784" s="12" t="s">
        <v>2986</v>
      </c>
      <c r="G1784" s="12" t="s">
        <v>85</v>
      </c>
      <c r="H1784" s="12" t="s">
        <v>86</v>
      </c>
      <c r="I1784" s="28">
        <v>799000</v>
      </c>
      <c r="J1784" s="28">
        <v>799000</v>
      </c>
      <c r="K1784" s="28">
        <v>750000</v>
      </c>
      <c r="L1784" s="28">
        <v>765000</v>
      </c>
      <c r="M1784" s="28">
        <v>755000</v>
      </c>
      <c r="N1784" s="28">
        <v>745000</v>
      </c>
      <c r="O1784" s="29">
        <v>29</v>
      </c>
      <c r="P1784" s="29">
        <v>28</v>
      </c>
      <c r="Q1784" s="29">
        <v>30</v>
      </c>
      <c r="R1784" s="28">
        <v>580</v>
      </c>
      <c r="S1784" s="28">
        <v>550</v>
      </c>
      <c r="T1784" s="30">
        <v>2.4</v>
      </c>
      <c r="U1784" s="30">
        <v>0</v>
      </c>
      <c r="V1784" s="30">
        <v>2.4</v>
      </c>
      <c r="W1784" s="30">
        <v>2.2999999999999998</v>
      </c>
      <c r="X1784" s="31">
        <v>3.7747183979974966E-2</v>
      </c>
      <c r="Y1784" s="30">
        <v>3.3</v>
      </c>
      <c r="Z1784" s="30">
        <v>-0.30000000000000027</v>
      </c>
      <c r="AA1784" s="30">
        <v>3.6</v>
      </c>
      <c r="AB1784" s="30">
        <v>3.8</v>
      </c>
      <c r="AC1784" s="32">
        <v>0.42412542412542403</v>
      </c>
      <c r="AD1784" s="30">
        <v>11.235948735948735</v>
      </c>
      <c r="AE1784" s="12">
        <v>353</v>
      </c>
      <c r="AF1784" s="12">
        <v>371</v>
      </c>
      <c r="AG1784" s="12">
        <v>335</v>
      </c>
      <c r="AH1784" s="33">
        <v>2.8654453569172458</v>
      </c>
      <c r="AI1784" s="34">
        <v>940000</v>
      </c>
      <c r="AJ1784" s="34">
        <v>905000</v>
      </c>
      <c r="AK1784" s="34">
        <v>910000</v>
      </c>
      <c r="AL1784" s="35">
        <v>3.8674033149171269E-2</v>
      </c>
      <c r="AM1784" s="35">
        <v>3.2967032967032968E-2</v>
      </c>
      <c r="AN1784" s="12">
        <v>3.3</v>
      </c>
      <c r="AO1784" s="33">
        <v>0.19999999999999973</v>
      </c>
      <c r="AP1784" s="12">
        <v>3.1</v>
      </c>
      <c r="AQ1784" s="32">
        <v>9.789473684210527E-2</v>
      </c>
      <c r="AR1784" s="34">
        <v>650</v>
      </c>
      <c r="AS1784" s="34">
        <v>600</v>
      </c>
      <c r="AT1784" s="31">
        <v>8.3333333333333329E-2</v>
      </c>
      <c r="AU1784" s="32">
        <v>0.13574093168527568</v>
      </c>
      <c r="AV1784" s="36">
        <v>1367.5200000000002</v>
      </c>
      <c r="AW1784" s="30">
        <v>0.65939999999999999</v>
      </c>
      <c r="AX1784" s="30">
        <v>0.34060000000000001</v>
      </c>
      <c r="AY1784" s="30">
        <v>0.7591</v>
      </c>
      <c r="AZ1784" s="30">
        <v>0.18049999999999999</v>
      </c>
      <c r="BA1784" s="30">
        <v>0.2409</v>
      </c>
      <c r="BB1784" s="30">
        <v>0.28370000000000001</v>
      </c>
      <c r="BC1784" s="30">
        <v>0.42520000000000002</v>
      </c>
      <c r="BD1784" s="37">
        <v>1</v>
      </c>
      <c r="BE1784" s="29">
        <v>107</v>
      </c>
      <c r="BF1784" s="38" t="s">
        <v>4514</v>
      </c>
      <c r="BG1784" s="39">
        <v>151.672784082448</v>
      </c>
      <c r="BH1784" s="39">
        <v>-32.987448384289003</v>
      </c>
      <c r="BI1784" s="40">
        <f t="shared" si="392"/>
        <v>77</v>
      </c>
      <c r="BJ1784" s="40">
        <f t="shared" si="393"/>
        <v>62</v>
      </c>
      <c r="BK1784" s="40">
        <f t="shared" si="394"/>
        <v>89</v>
      </c>
      <c r="BL1784" s="40">
        <f t="shared" si="395"/>
        <v>55</v>
      </c>
      <c r="BM1784" s="40">
        <f t="shared" si="396"/>
        <v>20</v>
      </c>
      <c r="BN1784" s="40">
        <f t="shared" si="397"/>
        <v>100</v>
      </c>
      <c r="BO1784" s="40">
        <f t="shared" si="398"/>
        <v>85</v>
      </c>
      <c r="BP1784" s="40">
        <f t="shared" si="399"/>
        <v>43</v>
      </c>
      <c r="BQ1784" s="41">
        <f t="shared" si="400"/>
        <v>76</v>
      </c>
      <c r="BR1784" s="40">
        <f t="shared" si="401"/>
        <v>38</v>
      </c>
      <c r="BS1784" s="41">
        <f t="shared" si="402"/>
        <v>1</v>
      </c>
      <c r="BT1784" s="41">
        <f t="shared" si="403"/>
        <v>62</v>
      </c>
      <c r="BU1784" s="41">
        <f t="shared" si="404"/>
        <v>10</v>
      </c>
      <c r="BV1784" s="41">
        <f t="shared" si="405"/>
        <v>57</v>
      </c>
    </row>
    <row r="1785" spans="2:74" x14ac:dyDescent="0.3">
      <c r="B1785" s="12" t="s">
        <v>2224</v>
      </c>
      <c r="C1785" s="12">
        <v>111011211</v>
      </c>
      <c r="D1785" s="12" t="s">
        <v>505</v>
      </c>
      <c r="E1785" s="12" t="s">
        <v>506</v>
      </c>
      <c r="F1785" s="12" t="s">
        <v>2986</v>
      </c>
      <c r="G1785" s="12" t="s">
        <v>85</v>
      </c>
      <c r="H1785" s="12" t="s">
        <v>86</v>
      </c>
      <c r="I1785" s="28">
        <v>1585000</v>
      </c>
      <c r="J1785" s="28">
        <v>1600000</v>
      </c>
      <c r="K1785" s="28">
        <v>1556775</v>
      </c>
      <c r="L1785" s="28">
        <v>1530000</v>
      </c>
      <c r="M1785" s="28">
        <v>1450000</v>
      </c>
      <c r="N1785" s="28">
        <v>1430000</v>
      </c>
      <c r="O1785" s="29">
        <v>36</v>
      </c>
      <c r="P1785" s="29">
        <v>28</v>
      </c>
      <c r="Q1785" s="29">
        <v>33</v>
      </c>
      <c r="R1785" s="28">
        <v>775</v>
      </c>
      <c r="S1785" s="28">
        <v>800</v>
      </c>
      <c r="T1785" s="30">
        <v>4</v>
      </c>
      <c r="U1785" s="30">
        <v>0.10000000000000009</v>
      </c>
      <c r="V1785" s="30">
        <v>3.9</v>
      </c>
      <c r="W1785" s="30">
        <v>2.2000000000000002</v>
      </c>
      <c r="X1785" s="31">
        <v>2.5425867507886436E-2</v>
      </c>
      <c r="Y1785" s="30">
        <v>3.3</v>
      </c>
      <c r="Z1785" s="30">
        <v>-0.60000000000000009</v>
      </c>
      <c r="AA1785" s="30">
        <v>3.9</v>
      </c>
      <c r="AB1785" s="30">
        <v>2.8</v>
      </c>
      <c r="AC1785" s="32">
        <v>0.43301895226175574</v>
      </c>
      <c r="AD1785" s="30">
        <v>17.030646137342003</v>
      </c>
      <c r="AE1785" s="12">
        <v>353</v>
      </c>
      <c r="AF1785" s="12">
        <v>371</v>
      </c>
      <c r="AG1785" s="12">
        <v>335</v>
      </c>
      <c r="AH1785" s="33">
        <v>2.8654453569172458</v>
      </c>
      <c r="AI1785" s="34">
        <v>940000</v>
      </c>
      <c r="AJ1785" s="34">
        <v>905000</v>
      </c>
      <c r="AK1785" s="34">
        <v>910000</v>
      </c>
      <c r="AL1785" s="35">
        <v>3.8674033149171269E-2</v>
      </c>
      <c r="AM1785" s="35">
        <v>3.2967032967032968E-2</v>
      </c>
      <c r="AN1785" s="12">
        <v>3.3</v>
      </c>
      <c r="AO1785" s="33">
        <v>0.19999999999999973</v>
      </c>
      <c r="AP1785" s="12">
        <v>3.1</v>
      </c>
      <c r="AQ1785" s="32">
        <v>9.789473684210527E-2</v>
      </c>
      <c r="AR1785" s="34">
        <v>650</v>
      </c>
      <c r="AS1785" s="34">
        <v>600</v>
      </c>
      <c r="AT1785" s="31">
        <v>8.3333333333333329E-2</v>
      </c>
      <c r="AU1785" s="32">
        <v>0.13574093168527568</v>
      </c>
      <c r="AV1785" s="36">
        <v>1789.7600000000002</v>
      </c>
      <c r="AW1785" s="30">
        <v>0.65559999999999996</v>
      </c>
      <c r="AX1785" s="30">
        <v>0.34439999999999998</v>
      </c>
      <c r="AY1785" s="30">
        <v>0.92510000000000003</v>
      </c>
      <c r="AZ1785" s="30">
        <v>5.8599999999999999E-2</v>
      </c>
      <c r="BA1785" s="30">
        <v>0.55230000000000001</v>
      </c>
      <c r="BB1785" s="30">
        <v>0.28110000000000002</v>
      </c>
      <c r="BC1785" s="30">
        <v>0.13059999999999999</v>
      </c>
      <c r="BD1785" s="37">
        <v>6</v>
      </c>
      <c r="BE1785" s="29">
        <v>107</v>
      </c>
      <c r="BF1785" s="38" t="s">
        <v>4515</v>
      </c>
      <c r="BG1785" s="39">
        <v>151.71375619079501</v>
      </c>
      <c r="BH1785" s="39">
        <v>-33.005046518484797</v>
      </c>
      <c r="BI1785" s="40">
        <f t="shared" si="392"/>
        <v>51</v>
      </c>
      <c r="BJ1785" s="40">
        <f t="shared" si="393"/>
        <v>62</v>
      </c>
      <c r="BK1785" s="40">
        <f t="shared" si="394"/>
        <v>89</v>
      </c>
      <c r="BL1785" s="40">
        <f t="shared" si="395"/>
        <v>55</v>
      </c>
      <c r="BM1785" s="40">
        <f t="shared" si="396"/>
        <v>20</v>
      </c>
      <c r="BN1785" s="40">
        <f t="shared" si="397"/>
        <v>100</v>
      </c>
      <c r="BO1785" s="40">
        <f t="shared" si="398"/>
        <v>85</v>
      </c>
      <c r="BP1785" s="40">
        <f t="shared" si="399"/>
        <v>100</v>
      </c>
      <c r="BQ1785" s="41">
        <f t="shared" si="400"/>
        <v>35</v>
      </c>
      <c r="BR1785" s="40">
        <f t="shared" si="401"/>
        <v>1</v>
      </c>
      <c r="BS1785" s="41">
        <f t="shared" si="402"/>
        <v>1</v>
      </c>
      <c r="BT1785" s="41">
        <f t="shared" si="403"/>
        <v>62</v>
      </c>
      <c r="BU1785" s="41">
        <f t="shared" si="404"/>
        <v>60</v>
      </c>
      <c r="BV1785" s="41">
        <f t="shared" si="405"/>
        <v>57</v>
      </c>
    </row>
    <row r="1786" spans="2:74" x14ac:dyDescent="0.3">
      <c r="B1786" s="12" t="s">
        <v>2225</v>
      </c>
      <c r="C1786" s="12">
        <v>111031227</v>
      </c>
      <c r="D1786" s="12" t="s">
        <v>1171</v>
      </c>
      <c r="E1786" s="12" t="s">
        <v>506</v>
      </c>
      <c r="F1786" s="12" t="s">
        <v>2986</v>
      </c>
      <c r="G1786" s="12" t="s">
        <v>85</v>
      </c>
      <c r="H1786" s="12" t="s">
        <v>86</v>
      </c>
      <c r="I1786" s="28">
        <v>900000</v>
      </c>
      <c r="J1786" s="28">
        <v>897750</v>
      </c>
      <c r="K1786" s="28">
        <v>840000</v>
      </c>
      <c r="L1786" s="28">
        <v>905000</v>
      </c>
      <c r="M1786" s="28">
        <v>895000</v>
      </c>
      <c r="N1786" s="28">
        <v>835000</v>
      </c>
      <c r="O1786" s="29">
        <v>25</v>
      </c>
      <c r="P1786" s="29">
        <v>25</v>
      </c>
      <c r="Q1786" s="29">
        <v>26</v>
      </c>
      <c r="R1786" s="28">
        <v>650</v>
      </c>
      <c r="S1786" s="28">
        <v>600</v>
      </c>
      <c r="T1786" s="30">
        <v>3.9</v>
      </c>
      <c r="U1786" s="30">
        <v>0</v>
      </c>
      <c r="V1786" s="30">
        <v>3.9</v>
      </c>
      <c r="W1786" s="30">
        <v>3.2</v>
      </c>
      <c r="X1786" s="31">
        <v>3.7555555555555557E-2</v>
      </c>
      <c r="Y1786" s="30">
        <v>6.7</v>
      </c>
      <c r="Z1786" s="30">
        <v>-0.39999999999999947</v>
      </c>
      <c r="AA1786" s="30">
        <v>7.1</v>
      </c>
      <c r="AB1786" s="30">
        <v>6.7</v>
      </c>
      <c r="AC1786" s="32">
        <v>0.36181866761667253</v>
      </c>
      <c r="AD1786" s="30">
        <v>9.6342248773670214</v>
      </c>
      <c r="AE1786" s="12">
        <v>419</v>
      </c>
      <c r="AF1786" s="12">
        <v>348</v>
      </c>
      <c r="AG1786" s="12">
        <v>367</v>
      </c>
      <c r="AH1786" s="33">
        <v>2.3587223587223587</v>
      </c>
      <c r="AI1786" s="34">
        <v>940000</v>
      </c>
      <c r="AJ1786" s="34">
        <v>870000</v>
      </c>
      <c r="AK1786" s="34">
        <v>880000</v>
      </c>
      <c r="AL1786" s="35">
        <v>8.0459770114942528E-2</v>
      </c>
      <c r="AM1786" s="35">
        <v>6.8181818181818177E-2</v>
      </c>
      <c r="AN1786" s="12">
        <v>3.1</v>
      </c>
      <c r="AO1786" s="33">
        <v>0.20000000000000018</v>
      </c>
      <c r="AP1786" s="12">
        <v>2.9</v>
      </c>
      <c r="AQ1786" s="32">
        <v>0.10215053763440859</v>
      </c>
      <c r="AR1786" s="34">
        <v>660</v>
      </c>
      <c r="AS1786" s="34">
        <v>620</v>
      </c>
      <c r="AT1786" s="31">
        <v>6.4516129032258063E-2</v>
      </c>
      <c r="AU1786" s="32">
        <v>0.16062379974246718</v>
      </c>
      <c r="AV1786" s="36">
        <v>1796.4800000000002</v>
      </c>
      <c r="AW1786" s="30">
        <v>0.59809999999999997</v>
      </c>
      <c r="AX1786" s="30">
        <v>0.40189999999999998</v>
      </c>
      <c r="AY1786" s="30">
        <v>0.75419999999999998</v>
      </c>
      <c r="AZ1786" s="30">
        <v>0.17580000000000001</v>
      </c>
      <c r="BA1786" s="30">
        <v>0.24590000000000001</v>
      </c>
      <c r="BB1786" s="30">
        <v>0.33379999999999999</v>
      </c>
      <c r="BC1786" s="30">
        <v>0.39319999999999999</v>
      </c>
      <c r="BD1786" s="37">
        <v>5</v>
      </c>
      <c r="BE1786" s="29">
        <v>119</v>
      </c>
      <c r="BF1786" s="38" t="s">
        <v>4516</v>
      </c>
      <c r="BG1786" s="39">
        <v>151.72886527768301</v>
      </c>
      <c r="BH1786" s="39">
        <v>-32.891058865341201</v>
      </c>
      <c r="BI1786" s="40">
        <f t="shared" si="392"/>
        <v>52</v>
      </c>
      <c r="BJ1786" s="40">
        <f t="shared" si="393"/>
        <v>65</v>
      </c>
      <c r="BK1786" s="40">
        <f t="shared" si="394"/>
        <v>96</v>
      </c>
      <c r="BL1786" s="40">
        <f t="shared" si="395"/>
        <v>47</v>
      </c>
      <c r="BM1786" s="40">
        <f t="shared" si="396"/>
        <v>41</v>
      </c>
      <c r="BN1786" s="40">
        <f t="shared" si="397"/>
        <v>100</v>
      </c>
      <c r="BO1786" s="40">
        <f t="shared" si="398"/>
        <v>83</v>
      </c>
      <c r="BP1786" s="40">
        <f t="shared" si="399"/>
        <v>44</v>
      </c>
      <c r="BQ1786" s="41">
        <f t="shared" si="400"/>
        <v>75</v>
      </c>
      <c r="BR1786" s="40">
        <f t="shared" si="401"/>
        <v>54</v>
      </c>
      <c r="BS1786" s="41">
        <f t="shared" si="402"/>
        <v>26</v>
      </c>
      <c r="BT1786" s="41">
        <f t="shared" si="403"/>
        <v>6</v>
      </c>
      <c r="BU1786" s="41">
        <f t="shared" si="404"/>
        <v>50</v>
      </c>
      <c r="BV1786" s="41">
        <f t="shared" si="405"/>
        <v>57</v>
      </c>
    </row>
    <row r="1787" spans="2:74" x14ac:dyDescent="0.3">
      <c r="B1787" s="12" t="s">
        <v>2226</v>
      </c>
      <c r="C1787" s="12">
        <v>112011237</v>
      </c>
      <c r="D1787" s="12" t="s">
        <v>2227</v>
      </c>
      <c r="E1787" s="12" t="s">
        <v>933</v>
      </c>
      <c r="F1787" s="12" t="s">
        <v>2576</v>
      </c>
      <c r="G1787" s="12" t="s">
        <v>85</v>
      </c>
      <c r="H1787" s="12" t="s">
        <v>86</v>
      </c>
      <c r="I1787" s="28">
        <v>950000</v>
      </c>
      <c r="J1787" s="28">
        <v>950000</v>
      </c>
      <c r="K1787" s="28">
        <v>920000</v>
      </c>
      <c r="L1787" s="28">
        <v>1015000</v>
      </c>
      <c r="M1787" s="28">
        <v>1015000</v>
      </c>
      <c r="N1787" s="28">
        <v>945000</v>
      </c>
      <c r="O1787" s="29">
        <v>58</v>
      </c>
      <c r="P1787" s="29">
        <v>60</v>
      </c>
      <c r="Q1787" s="29">
        <v>59</v>
      </c>
      <c r="R1787" s="28">
        <v>750</v>
      </c>
      <c r="S1787" s="28">
        <v>700</v>
      </c>
      <c r="T1787" s="30">
        <v>2.7</v>
      </c>
      <c r="U1787" s="30">
        <v>0.10000000000000009</v>
      </c>
      <c r="V1787" s="30">
        <v>2.6</v>
      </c>
      <c r="W1787" s="30">
        <v>2.1</v>
      </c>
      <c r="X1787" s="31">
        <v>4.1052631578947368E-2</v>
      </c>
      <c r="Y1787" s="30">
        <v>4</v>
      </c>
      <c r="Z1787" s="30">
        <v>-0.5</v>
      </c>
      <c r="AA1787" s="30">
        <v>4.5</v>
      </c>
      <c r="AB1787" s="30">
        <v>5.2</v>
      </c>
      <c r="AC1787" s="32">
        <v>0.427886809675947</v>
      </c>
      <c r="AD1787" s="30">
        <v>10.422883825439735</v>
      </c>
      <c r="AE1787" s="12">
        <v>567</v>
      </c>
      <c r="AF1787" s="12">
        <v>574</v>
      </c>
      <c r="AG1787" s="12">
        <v>443</v>
      </c>
      <c r="AH1787" s="33">
        <v>8.1896361631753045</v>
      </c>
      <c r="AI1787" s="34">
        <v>1190000</v>
      </c>
      <c r="AJ1787" s="34">
        <v>1120000</v>
      </c>
      <c r="AK1787" s="34">
        <v>1230000</v>
      </c>
      <c r="AL1787" s="35">
        <v>6.25E-2</v>
      </c>
      <c r="AM1787" s="35">
        <v>-3.2520325203252036E-2</v>
      </c>
      <c r="AN1787" s="12">
        <v>2.6</v>
      </c>
      <c r="AO1787" s="33">
        <v>0.39999999999999991</v>
      </c>
      <c r="AP1787" s="12">
        <v>2.2000000000000002</v>
      </c>
      <c r="AQ1787" s="32">
        <v>0.1157751586582049</v>
      </c>
      <c r="AR1787" s="34">
        <v>850</v>
      </c>
      <c r="AS1787" s="34">
        <v>780</v>
      </c>
      <c r="AT1787" s="31">
        <v>8.9743589743589744E-2</v>
      </c>
      <c r="AU1787" s="32">
        <v>0.17659667725785103</v>
      </c>
      <c r="AV1787" s="36">
        <v>1752.8000000000002</v>
      </c>
      <c r="AW1787" s="30">
        <v>0.73970000000000002</v>
      </c>
      <c r="AX1787" s="30">
        <v>0.26029999999999998</v>
      </c>
      <c r="AY1787" s="30">
        <v>0.86470000000000002</v>
      </c>
      <c r="AZ1787" s="30">
        <v>0.1038</v>
      </c>
      <c r="BA1787" s="30">
        <v>0.42630000000000001</v>
      </c>
      <c r="BB1787" s="30">
        <v>0.31490000000000001</v>
      </c>
      <c r="BC1787" s="30">
        <v>0.215</v>
      </c>
      <c r="BD1787" s="37">
        <v>6</v>
      </c>
      <c r="BE1787" s="29">
        <v>597</v>
      </c>
      <c r="BF1787" s="38" t="s">
        <v>4517</v>
      </c>
      <c r="BG1787" s="39">
        <v>153.44318974013001</v>
      </c>
      <c r="BH1787" s="39">
        <v>-28.853047491711099</v>
      </c>
      <c r="BI1787" s="40">
        <f t="shared" si="392"/>
        <v>72</v>
      </c>
      <c r="BJ1787" s="40">
        <f t="shared" si="393"/>
        <v>74</v>
      </c>
      <c r="BK1787" s="40">
        <f t="shared" si="394"/>
        <v>23</v>
      </c>
      <c r="BL1787" s="40">
        <f t="shared" si="395"/>
        <v>42</v>
      </c>
      <c r="BM1787" s="40">
        <f t="shared" si="396"/>
        <v>32</v>
      </c>
      <c r="BN1787" s="40">
        <f t="shared" si="397"/>
        <v>100</v>
      </c>
      <c r="BO1787" s="40">
        <f t="shared" si="398"/>
        <v>18</v>
      </c>
      <c r="BP1787" s="40">
        <f t="shared" si="399"/>
        <v>84</v>
      </c>
      <c r="BQ1787" s="41">
        <f t="shared" si="400"/>
        <v>87</v>
      </c>
      <c r="BR1787" s="40">
        <f t="shared" si="401"/>
        <v>46</v>
      </c>
      <c r="BS1787" s="41">
        <f t="shared" si="402"/>
        <v>1</v>
      </c>
      <c r="BT1787" s="41">
        <f t="shared" si="403"/>
        <v>51</v>
      </c>
      <c r="BU1787" s="41">
        <f t="shared" si="404"/>
        <v>60</v>
      </c>
      <c r="BV1787" s="41">
        <f t="shared" si="405"/>
        <v>57</v>
      </c>
    </row>
    <row r="1788" spans="2:74" x14ac:dyDescent="0.3">
      <c r="B1788" s="12" t="s">
        <v>2228</v>
      </c>
      <c r="C1788" s="12">
        <v>112021248</v>
      </c>
      <c r="D1788" s="12" t="s">
        <v>932</v>
      </c>
      <c r="E1788" s="12" t="s">
        <v>933</v>
      </c>
      <c r="F1788" s="12" t="s">
        <v>2228</v>
      </c>
      <c r="G1788" s="12" t="s">
        <v>85</v>
      </c>
      <c r="H1788" s="12" t="s">
        <v>86</v>
      </c>
      <c r="I1788" s="28">
        <v>595000</v>
      </c>
      <c r="J1788" s="28">
        <v>579000</v>
      </c>
      <c r="K1788" s="28">
        <v>539000</v>
      </c>
      <c r="L1788" s="28">
        <v>585000</v>
      </c>
      <c r="M1788" s="28">
        <v>565000</v>
      </c>
      <c r="N1788" s="28">
        <v>500000</v>
      </c>
      <c r="O1788" s="29">
        <v>58</v>
      </c>
      <c r="P1788" s="29">
        <v>59</v>
      </c>
      <c r="Q1788" s="29">
        <v>70</v>
      </c>
      <c r="R1788" s="28">
        <v>550</v>
      </c>
      <c r="S1788" s="28">
        <v>500</v>
      </c>
      <c r="T1788" s="30">
        <v>2.2999999999999998</v>
      </c>
      <c r="U1788" s="30">
        <v>9.9999999999999645E-2</v>
      </c>
      <c r="V1788" s="30">
        <v>2.2000000000000002</v>
      </c>
      <c r="W1788" s="30">
        <v>2.7</v>
      </c>
      <c r="X1788" s="31">
        <v>4.80672268907563E-2</v>
      </c>
      <c r="Y1788" s="30">
        <v>2.2999999999999998</v>
      </c>
      <c r="Z1788" s="30">
        <v>-0.10000000000000009</v>
      </c>
      <c r="AA1788" s="30">
        <v>2.4</v>
      </c>
      <c r="AB1788" s="30">
        <v>3.4</v>
      </c>
      <c r="AC1788" s="32">
        <v>0.41757774538386777</v>
      </c>
      <c r="AD1788" s="30">
        <v>8.6873691784406066</v>
      </c>
      <c r="AE1788" s="12">
        <v>494</v>
      </c>
      <c r="AF1788" s="12">
        <v>493</v>
      </c>
      <c r="AG1788" s="12">
        <v>376</v>
      </c>
      <c r="AH1788" s="33">
        <v>7.8427518427518432</v>
      </c>
      <c r="AI1788" s="34">
        <v>615000</v>
      </c>
      <c r="AJ1788" s="34">
        <v>569000</v>
      </c>
      <c r="AK1788" s="34">
        <v>590000</v>
      </c>
      <c r="AL1788" s="35">
        <v>8.0843585237258347E-2</v>
      </c>
      <c r="AM1788" s="35">
        <v>4.2372881355932202E-2</v>
      </c>
      <c r="AN1788" s="12">
        <v>2.2000000000000002</v>
      </c>
      <c r="AO1788" s="33">
        <v>0</v>
      </c>
      <c r="AP1788" s="12">
        <v>2.2000000000000002</v>
      </c>
      <c r="AQ1788" s="32">
        <v>9.5002853700298054E-2</v>
      </c>
      <c r="AR1788" s="34">
        <v>550</v>
      </c>
      <c r="AS1788" s="34">
        <v>500</v>
      </c>
      <c r="AT1788" s="31">
        <v>0.1</v>
      </c>
      <c r="AU1788" s="32">
        <v>0.26790317442889017</v>
      </c>
      <c r="AV1788" s="36">
        <v>1317.1200000000001</v>
      </c>
      <c r="AW1788" s="30">
        <v>0.57079999999999997</v>
      </c>
      <c r="AX1788" s="30">
        <v>0.42920000000000003</v>
      </c>
      <c r="AY1788" s="30">
        <v>0.76459999999999995</v>
      </c>
      <c r="AZ1788" s="30">
        <v>0.1158</v>
      </c>
      <c r="BA1788" s="30">
        <v>0.31219999999999998</v>
      </c>
      <c r="BB1788" s="30">
        <v>0.28649999999999998</v>
      </c>
      <c r="BC1788" s="30">
        <v>0.374</v>
      </c>
      <c r="BD1788" s="37">
        <v>3</v>
      </c>
      <c r="BE1788" s="29">
        <v>594</v>
      </c>
      <c r="BF1788" s="38" t="s">
        <v>4518</v>
      </c>
      <c r="BG1788" s="39">
        <v>153.27000925374199</v>
      </c>
      <c r="BH1788" s="39">
        <v>-28.822948441749698</v>
      </c>
      <c r="BI1788" s="40">
        <f t="shared" si="392"/>
        <v>79</v>
      </c>
      <c r="BJ1788" s="40">
        <f t="shared" si="393"/>
        <v>80</v>
      </c>
      <c r="BK1788" s="40">
        <f t="shared" si="394"/>
        <v>28</v>
      </c>
      <c r="BL1788" s="40">
        <f t="shared" si="395"/>
        <v>12</v>
      </c>
      <c r="BM1788" s="40">
        <f t="shared" si="396"/>
        <v>41</v>
      </c>
      <c r="BN1788" s="40">
        <f t="shared" si="397"/>
        <v>100</v>
      </c>
      <c r="BO1788" s="40">
        <f t="shared" si="398"/>
        <v>18</v>
      </c>
      <c r="BP1788" s="40">
        <f t="shared" si="399"/>
        <v>59</v>
      </c>
      <c r="BQ1788" s="41">
        <f t="shared" si="400"/>
        <v>100</v>
      </c>
      <c r="BR1788" s="40">
        <f t="shared" si="401"/>
        <v>63</v>
      </c>
      <c r="BS1788" s="41">
        <f t="shared" si="402"/>
        <v>1</v>
      </c>
      <c r="BT1788" s="41">
        <f t="shared" si="403"/>
        <v>79</v>
      </c>
      <c r="BU1788" s="41">
        <f t="shared" si="404"/>
        <v>30</v>
      </c>
      <c r="BV1788" s="41">
        <f t="shared" si="405"/>
        <v>57</v>
      </c>
    </row>
    <row r="1789" spans="2:74" x14ac:dyDescent="0.3">
      <c r="B1789" s="12" t="s">
        <v>2229</v>
      </c>
      <c r="C1789" s="12">
        <v>113031269</v>
      </c>
      <c r="D1789" s="12" t="s">
        <v>611</v>
      </c>
      <c r="E1789" s="12" t="s">
        <v>84</v>
      </c>
      <c r="F1789" s="12" t="s">
        <v>611</v>
      </c>
      <c r="G1789" s="12" t="s">
        <v>85</v>
      </c>
      <c r="H1789" s="12" t="s">
        <v>86</v>
      </c>
      <c r="I1789" s="28">
        <v>645000</v>
      </c>
      <c r="J1789" s="28">
        <v>639000</v>
      </c>
      <c r="K1789" s="28">
        <v>599000</v>
      </c>
      <c r="L1789" s="28">
        <v>575000</v>
      </c>
      <c r="M1789" s="28">
        <v>575000</v>
      </c>
      <c r="N1789" s="28">
        <v>540000</v>
      </c>
      <c r="O1789" s="29">
        <v>58</v>
      </c>
      <c r="P1789" s="29">
        <v>59</v>
      </c>
      <c r="Q1789" s="29">
        <v>49</v>
      </c>
      <c r="R1789" s="28">
        <v>500</v>
      </c>
      <c r="S1789" s="28">
        <v>480</v>
      </c>
      <c r="T1789" s="30">
        <v>3.4</v>
      </c>
      <c r="U1789" s="30">
        <v>0</v>
      </c>
      <c r="V1789" s="30">
        <v>3.4</v>
      </c>
      <c r="W1789" s="30">
        <v>3.3</v>
      </c>
      <c r="X1789" s="31">
        <v>4.0310077519379844E-2</v>
      </c>
      <c r="Y1789" s="30">
        <v>6</v>
      </c>
      <c r="Z1789" s="30">
        <v>-0.40000000000000036</v>
      </c>
      <c r="AA1789" s="30">
        <v>6.4</v>
      </c>
      <c r="AB1789" s="30">
        <v>6</v>
      </c>
      <c r="AC1789" s="32">
        <v>0.27745716061440112</v>
      </c>
      <c r="AD1789" s="30">
        <v>6.8830718690880284</v>
      </c>
      <c r="AE1789" s="12">
        <v>642</v>
      </c>
      <c r="AF1789" s="12">
        <v>673</v>
      </c>
      <c r="AG1789" s="12">
        <v>521</v>
      </c>
      <c r="AH1789" s="33">
        <v>7.1360000000000001</v>
      </c>
      <c r="AI1789" s="34">
        <v>560000</v>
      </c>
      <c r="AJ1789" s="34">
        <v>529000</v>
      </c>
      <c r="AK1789" s="34">
        <v>485000</v>
      </c>
      <c r="AL1789" s="35">
        <v>5.8601134215500943E-2</v>
      </c>
      <c r="AM1789" s="35">
        <v>0.15463917525773196</v>
      </c>
      <c r="AN1789" s="12">
        <v>2.2000000000000002</v>
      </c>
      <c r="AO1789" s="33">
        <v>0</v>
      </c>
      <c r="AP1789" s="12">
        <v>2.2000000000000002</v>
      </c>
      <c r="AQ1789" s="32">
        <v>9.6491228070175433E-2</v>
      </c>
      <c r="AR1789" s="34">
        <v>500</v>
      </c>
      <c r="AS1789" s="34">
        <v>470</v>
      </c>
      <c r="AT1789" s="31">
        <v>6.3829787234042548E-2</v>
      </c>
      <c r="AU1789" s="32">
        <v>0.31090867831707958</v>
      </c>
      <c r="AV1789" s="36">
        <v>1802.0800000000002</v>
      </c>
      <c r="AW1789" s="30">
        <v>0.69540000000000002</v>
      </c>
      <c r="AX1789" s="30">
        <v>0.30459999999999998</v>
      </c>
      <c r="AY1789" s="30">
        <v>0.91610000000000003</v>
      </c>
      <c r="AZ1789" s="30">
        <v>3.4099999999999998E-2</v>
      </c>
      <c r="BA1789" s="30">
        <v>0.2833</v>
      </c>
      <c r="BB1789" s="30">
        <v>0.36099999999999999</v>
      </c>
      <c r="BC1789" s="30">
        <v>0.33</v>
      </c>
      <c r="BD1789" s="37">
        <v>3</v>
      </c>
      <c r="BE1789" s="29">
        <v>383</v>
      </c>
      <c r="BF1789" s="38" t="s">
        <v>4519</v>
      </c>
      <c r="BG1789" s="39">
        <v>147.33455869898501</v>
      </c>
      <c r="BH1789" s="39">
        <v>-35.154481991946703</v>
      </c>
      <c r="BI1789" s="40">
        <f t="shared" si="392"/>
        <v>60</v>
      </c>
      <c r="BJ1789" s="40">
        <f t="shared" si="393"/>
        <v>80</v>
      </c>
      <c r="BK1789" s="40">
        <f t="shared" si="394"/>
        <v>36</v>
      </c>
      <c r="BL1789" s="40">
        <f t="shared" si="395"/>
        <v>1</v>
      </c>
      <c r="BM1789" s="40">
        <f t="shared" si="396"/>
        <v>30</v>
      </c>
      <c r="BN1789" s="40">
        <f t="shared" si="397"/>
        <v>100</v>
      </c>
      <c r="BO1789" s="40">
        <f t="shared" si="398"/>
        <v>43</v>
      </c>
      <c r="BP1789" s="40">
        <f t="shared" si="399"/>
        <v>52</v>
      </c>
      <c r="BQ1789" s="41">
        <f t="shared" si="400"/>
        <v>85</v>
      </c>
      <c r="BR1789" s="40">
        <f t="shared" si="401"/>
        <v>81</v>
      </c>
      <c r="BS1789" s="41">
        <f t="shared" si="402"/>
        <v>82</v>
      </c>
      <c r="BT1789" s="41">
        <f t="shared" si="403"/>
        <v>18</v>
      </c>
      <c r="BU1789" s="41">
        <f t="shared" si="404"/>
        <v>30</v>
      </c>
      <c r="BV1789" s="41">
        <f t="shared" si="405"/>
        <v>57</v>
      </c>
    </row>
    <row r="1790" spans="2:74" x14ac:dyDescent="0.3">
      <c r="B1790" s="12" t="s">
        <v>2230</v>
      </c>
      <c r="C1790" s="12">
        <v>114011273</v>
      </c>
      <c r="D1790" s="12" t="s">
        <v>1292</v>
      </c>
      <c r="E1790" s="12" t="s">
        <v>1050</v>
      </c>
      <c r="F1790" s="12" t="s">
        <v>2703</v>
      </c>
      <c r="G1790" s="12" t="s">
        <v>85</v>
      </c>
      <c r="H1790" s="12" t="s">
        <v>86</v>
      </c>
      <c r="I1790" s="28">
        <v>1149000</v>
      </c>
      <c r="J1790" s="28">
        <v>1100000</v>
      </c>
      <c r="K1790" s="28">
        <v>1117500</v>
      </c>
      <c r="L1790" s="28">
        <v>1050000</v>
      </c>
      <c r="M1790" s="28">
        <v>1020000</v>
      </c>
      <c r="N1790" s="28">
        <v>1000000</v>
      </c>
      <c r="O1790" s="29">
        <v>66</v>
      </c>
      <c r="P1790" s="29">
        <v>63</v>
      </c>
      <c r="Q1790" s="29">
        <v>64</v>
      </c>
      <c r="R1790" s="28">
        <v>550</v>
      </c>
      <c r="S1790" s="28">
        <v>510</v>
      </c>
      <c r="T1790" s="30">
        <v>2.7</v>
      </c>
      <c r="U1790" s="30">
        <v>-9.9999999999999645E-2</v>
      </c>
      <c r="V1790" s="30">
        <v>2.8</v>
      </c>
      <c r="W1790" s="30">
        <v>2.7</v>
      </c>
      <c r="X1790" s="31">
        <v>2.4891209747606613E-2</v>
      </c>
      <c r="Y1790" s="30">
        <v>2.7</v>
      </c>
      <c r="Z1790" s="30">
        <v>-0.29999999999999982</v>
      </c>
      <c r="AA1790" s="30">
        <v>3</v>
      </c>
      <c r="AB1790" s="30">
        <v>3.1</v>
      </c>
      <c r="AC1790" s="32">
        <v>0.39698579512645799</v>
      </c>
      <c r="AD1790" s="30">
        <v>15.948834916094414</v>
      </c>
      <c r="AE1790" s="12">
        <v>1179</v>
      </c>
      <c r="AF1790" s="12">
        <v>1208</v>
      </c>
      <c r="AG1790" s="12">
        <v>997</v>
      </c>
      <c r="AH1790" s="33">
        <v>8.5549549549549546</v>
      </c>
      <c r="AI1790" s="34">
        <v>835000</v>
      </c>
      <c r="AJ1790" s="34">
        <v>795000</v>
      </c>
      <c r="AK1790" s="34">
        <v>820000</v>
      </c>
      <c r="AL1790" s="35">
        <v>5.0314465408805034E-2</v>
      </c>
      <c r="AM1790" s="35">
        <v>1.8292682926829267E-2</v>
      </c>
      <c r="AN1790" s="12">
        <v>2.8</v>
      </c>
      <c r="AO1790" s="33">
        <v>0.19999999999999973</v>
      </c>
      <c r="AP1790" s="12">
        <v>2.6</v>
      </c>
      <c r="AQ1790" s="32">
        <v>0.11973684210526317</v>
      </c>
      <c r="AR1790" s="34">
        <v>550</v>
      </c>
      <c r="AS1790" s="34">
        <v>520</v>
      </c>
      <c r="AT1790" s="31">
        <v>5.7692307692307696E-2</v>
      </c>
      <c r="AU1790" s="32">
        <v>8.2533748367856014E-2</v>
      </c>
      <c r="AV1790" s="36">
        <v>1385.44</v>
      </c>
      <c r="AW1790" s="30">
        <v>0.70669999999999999</v>
      </c>
      <c r="AX1790" s="30">
        <v>0.29330000000000001</v>
      </c>
      <c r="AY1790" s="30">
        <v>0.95320000000000005</v>
      </c>
      <c r="AZ1790" s="30">
        <v>2.6700000000000002E-2</v>
      </c>
      <c r="BA1790" s="30">
        <v>0.54879999999999995</v>
      </c>
      <c r="BB1790" s="30">
        <v>0.23130000000000001</v>
      </c>
      <c r="BC1790" s="30">
        <v>0.19589999999999999</v>
      </c>
      <c r="BD1790" s="37">
        <v>4</v>
      </c>
      <c r="BE1790" s="29">
        <v>135</v>
      </c>
      <c r="BF1790" s="38" t="s">
        <v>4520</v>
      </c>
      <c r="BG1790" s="39">
        <v>150.68874819175301</v>
      </c>
      <c r="BH1790" s="39">
        <v>-35.007896289825503</v>
      </c>
      <c r="BI1790" s="40">
        <f t="shared" si="392"/>
        <v>72</v>
      </c>
      <c r="BJ1790" s="40">
        <f t="shared" si="393"/>
        <v>70</v>
      </c>
      <c r="BK1790" s="40">
        <f t="shared" si="394"/>
        <v>19</v>
      </c>
      <c r="BL1790" s="40">
        <f t="shared" si="395"/>
        <v>73</v>
      </c>
      <c r="BM1790" s="40">
        <f t="shared" si="396"/>
        <v>26</v>
      </c>
      <c r="BN1790" s="40">
        <f t="shared" si="397"/>
        <v>100</v>
      </c>
      <c r="BO1790" s="40">
        <f t="shared" si="398"/>
        <v>80</v>
      </c>
      <c r="BP1790" s="40">
        <f t="shared" si="399"/>
        <v>100</v>
      </c>
      <c r="BQ1790" s="41">
        <f t="shared" si="400"/>
        <v>34</v>
      </c>
      <c r="BR1790" s="40">
        <f t="shared" si="401"/>
        <v>1</v>
      </c>
      <c r="BS1790" s="41">
        <f t="shared" si="402"/>
        <v>3</v>
      </c>
      <c r="BT1790" s="41">
        <f t="shared" si="403"/>
        <v>72</v>
      </c>
      <c r="BU1790" s="41">
        <f t="shared" si="404"/>
        <v>40</v>
      </c>
      <c r="BV1790" s="41">
        <f t="shared" si="405"/>
        <v>57</v>
      </c>
    </row>
    <row r="1791" spans="2:74" x14ac:dyDescent="0.3">
      <c r="B1791" s="12" t="s">
        <v>2231</v>
      </c>
      <c r="C1791" s="12">
        <v>114021286</v>
      </c>
      <c r="D1791" s="12" t="s">
        <v>1049</v>
      </c>
      <c r="E1791" s="12" t="s">
        <v>1050</v>
      </c>
      <c r="F1791" s="12" t="s">
        <v>3417</v>
      </c>
      <c r="G1791" s="12" t="s">
        <v>85</v>
      </c>
      <c r="H1791" s="12" t="s">
        <v>86</v>
      </c>
      <c r="I1791" s="28">
        <v>1160872</v>
      </c>
      <c r="J1791" s="28">
        <v>1185000</v>
      </c>
      <c r="K1791" s="28">
        <v>1150000</v>
      </c>
      <c r="L1791" s="28">
        <v>920000</v>
      </c>
      <c r="M1791" s="28">
        <v>945000</v>
      </c>
      <c r="N1791" s="28">
        <v>1100000</v>
      </c>
      <c r="O1791" s="29">
        <v>68</v>
      </c>
      <c r="P1791" s="29">
        <v>63</v>
      </c>
      <c r="Q1791" s="29">
        <v>58</v>
      </c>
      <c r="R1791" s="28">
        <v>680</v>
      </c>
      <c r="S1791" s="28">
        <v>650</v>
      </c>
      <c r="T1791" s="30">
        <v>2.5</v>
      </c>
      <c r="U1791" s="30">
        <v>0</v>
      </c>
      <c r="V1791" s="30">
        <v>2.5</v>
      </c>
      <c r="W1791" s="30">
        <v>2.7</v>
      </c>
      <c r="X1791" s="31">
        <v>3.0459861207781738E-2</v>
      </c>
      <c r="Y1791" s="30">
        <v>5</v>
      </c>
      <c r="Z1791" s="30">
        <v>-0.20000000000000018</v>
      </c>
      <c r="AA1791" s="30">
        <v>5.2</v>
      </c>
      <c r="AB1791" s="30">
        <v>6.1</v>
      </c>
      <c r="AC1791" s="32">
        <v>0.37088751199930181</v>
      </c>
      <c r="AD1791" s="30">
        <v>12.176270583417802</v>
      </c>
      <c r="AE1791" s="12">
        <v>568</v>
      </c>
      <c r="AF1791" s="12">
        <v>589</v>
      </c>
      <c r="AG1791" s="12">
        <v>445</v>
      </c>
      <c r="AH1791" s="33">
        <v>9.7685950413223139</v>
      </c>
      <c r="AI1791" s="34">
        <v>1100000</v>
      </c>
      <c r="AJ1791" s="34">
        <v>1130000</v>
      </c>
      <c r="AK1791" s="34">
        <v>1220000</v>
      </c>
      <c r="AL1791" s="35">
        <v>-2.6548672566371681E-2</v>
      </c>
      <c r="AM1791" s="35">
        <v>-9.8360655737704916E-2</v>
      </c>
      <c r="AN1791" s="12">
        <v>2.8</v>
      </c>
      <c r="AO1791" s="33">
        <v>0</v>
      </c>
      <c r="AP1791" s="12">
        <v>2.8</v>
      </c>
      <c r="AQ1791" s="32">
        <v>0.1037037037037037</v>
      </c>
      <c r="AR1791" s="34">
        <v>700</v>
      </c>
      <c r="AS1791" s="34">
        <v>650</v>
      </c>
      <c r="AT1791" s="31">
        <v>7.6923076923076927E-2</v>
      </c>
      <c r="AU1791" s="32">
        <v>-3.9826389708626932E-2</v>
      </c>
      <c r="AV1791" s="36">
        <v>1833.4400000000003</v>
      </c>
      <c r="AW1791" s="30">
        <v>0.70530000000000004</v>
      </c>
      <c r="AX1791" s="30">
        <v>0.29470000000000002</v>
      </c>
      <c r="AY1791" s="30">
        <v>0.89959999999999996</v>
      </c>
      <c r="AZ1791" s="30">
        <v>4.5400000000000003E-2</v>
      </c>
      <c r="BA1791" s="30">
        <v>0.39190000000000003</v>
      </c>
      <c r="BB1791" s="30">
        <v>0.32079999999999997</v>
      </c>
      <c r="BC1791" s="30">
        <v>0.25190000000000001</v>
      </c>
      <c r="BD1791" s="37">
        <v>3</v>
      </c>
      <c r="BE1791" s="29">
        <v>94</v>
      </c>
      <c r="BF1791" s="38" t="s">
        <v>4521</v>
      </c>
      <c r="BG1791" s="39">
        <v>150.481418882886</v>
      </c>
      <c r="BH1791" s="39">
        <v>-34.464631748955</v>
      </c>
      <c r="BI1791" s="40">
        <f t="shared" si="392"/>
        <v>75</v>
      </c>
      <c r="BJ1791" s="40">
        <f t="shared" si="393"/>
        <v>70</v>
      </c>
      <c r="BK1791" s="40">
        <f t="shared" si="394"/>
        <v>4</v>
      </c>
      <c r="BL1791" s="40">
        <f t="shared" si="395"/>
        <v>100</v>
      </c>
      <c r="BM1791" s="40">
        <f t="shared" si="396"/>
        <v>1</v>
      </c>
      <c r="BN1791" s="40">
        <f t="shared" si="397"/>
        <v>100</v>
      </c>
      <c r="BO1791" s="40">
        <f t="shared" si="398"/>
        <v>88</v>
      </c>
      <c r="BP1791" s="40">
        <f t="shared" si="399"/>
        <v>76</v>
      </c>
      <c r="BQ1791" s="41">
        <f t="shared" si="400"/>
        <v>52</v>
      </c>
      <c r="BR1791" s="40">
        <f t="shared" si="401"/>
        <v>29</v>
      </c>
      <c r="BS1791" s="41">
        <f t="shared" si="402"/>
        <v>20</v>
      </c>
      <c r="BT1791" s="41">
        <f t="shared" si="403"/>
        <v>34</v>
      </c>
      <c r="BU1791" s="41">
        <f t="shared" si="404"/>
        <v>30</v>
      </c>
      <c r="BV1791" s="41">
        <f t="shared" si="405"/>
        <v>57</v>
      </c>
    </row>
    <row r="1792" spans="2:74" x14ac:dyDescent="0.3">
      <c r="B1792" s="12" t="s">
        <v>2232</v>
      </c>
      <c r="C1792" s="12">
        <v>114021287</v>
      </c>
      <c r="D1792" s="12" t="s">
        <v>1049</v>
      </c>
      <c r="E1792" s="12" t="s">
        <v>1050</v>
      </c>
      <c r="F1792" s="12" t="s">
        <v>3417</v>
      </c>
      <c r="G1792" s="12" t="s">
        <v>85</v>
      </c>
      <c r="H1792" s="12" t="s">
        <v>86</v>
      </c>
      <c r="I1792" s="28">
        <v>1100000</v>
      </c>
      <c r="J1792" s="28">
        <v>1100000</v>
      </c>
      <c r="K1792" s="28">
        <v>1095000</v>
      </c>
      <c r="L1792" s="28">
        <v>905000</v>
      </c>
      <c r="M1792" s="28">
        <v>875000</v>
      </c>
      <c r="N1792" s="28">
        <v>910000</v>
      </c>
      <c r="O1792" s="29">
        <v>69</v>
      </c>
      <c r="P1792" s="29">
        <v>71</v>
      </c>
      <c r="Q1792" s="29">
        <v>71</v>
      </c>
      <c r="R1792" s="28">
        <v>650</v>
      </c>
      <c r="S1792" s="28">
        <v>620</v>
      </c>
      <c r="T1792" s="30">
        <v>3.1</v>
      </c>
      <c r="U1792" s="30">
        <v>0.10000000000000009</v>
      </c>
      <c r="V1792" s="30">
        <v>3</v>
      </c>
      <c r="W1792" s="30">
        <v>3</v>
      </c>
      <c r="X1792" s="31">
        <v>3.0727272727272728E-2</v>
      </c>
      <c r="Y1792" s="30">
        <v>4.0999999999999996</v>
      </c>
      <c r="Z1792" s="30">
        <v>-0.80000000000000071</v>
      </c>
      <c r="AA1792" s="30">
        <v>4.9000000000000004</v>
      </c>
      <c r="AB1792" s="30">
        <v>5.5</v>
      </c>
      <c r="AC1792" s="32">
        <v>0.37394145802650952</v>
      </c>
      <c r="AD1792" s="30">
        <v>12.169692420981079</v>
      </c>
      <c r="AE1792" s="12">
        <v>568</v>
      </c>
      <c r="AF1792" s="12">
        <v>589</v>
      </c>
      <c r="AG1792" s="12">
        <v>445</v>
      </c>
      <c r="AH1792" s="33">
        <v>9.7685950413223139</v>
      </c>
      <c r="AI1792" s="34">
        <v>1100000</v>
      </c>
      <c r="AJ1792" s="34">
        <v>1130000</v>
      </c>
      <c r="AK1792" s="34">
        <v>1220000</v>
      </c>
      <c r="AL1792" s="35">
        <v>-2.6548672566371681E-2</v>
      </c>
      <c r="AM1792" s="35">
        <v>-9.8360655737704916E-2</v>
      </c>
      <c r="AN1792" s="12">
        <v>2.8</v>
      </c>
      <c r="AO1792" s="33">
        <v>0</v>
      </c>
      <c r="AP1792" s="12">
        <v>2.8</v>
      </c>
      <c r="AQ1792" s="32">
        <v>0.1037037037037037</v>
      </c>
      <c r="AR1792" s="34">
        <v>700</v>
      </c>
      <c r="AS1792" s="34">
        <v>650</v>
      </c>
      <c r="AT1792" s="31">
        <v>7.6923076923076927E-2</v>
      </c>
      <c r="AU1792" s="32">
        <v>-3.9826389708626932E-2</v>
      </c>
      <c r="AV1792" s="36">
        <v>1738.2400000000002</v>
      </c>
      <c r="AW1792" s="30">
        <v>0.69910000000000005</v>
      </c>
      <c r="AX1792" s="30">
        <v>0.3009</v>
      </c>
      <c r="AY1792" s="30">
        <v>0.8821</v>
      </c>
      <c r="AZ1792" s="30">
        <v>7.17E-2</v>
      </c>
      <c r="BA1792" s="30">
        <v>0.39219999999999999</v>
      </c>
      <c r="BB1792" s="30">
        <v>0.32640000000000002</v>
      </c>
      <c r="BC1792" s="30">
        <v>0.25519999999999998</v>
      </c>
      <c r="BD1792" s="37">
        <v>4</v>
      </c>
      <c r="BE1792" s="29">
        <v>108</v>
      </c>
      <c r="BF1792" s="38" t="s">
        <v>4522</v>
      </c>
      <c r="BG1792" s="39">
        <v>150.34537583476299</v>
      </c>
      <c r="BH1792" s="39">
        <v>-34.522424247781899</v>
      </c>
      <c r="BI1792" s="40">
        <f t="shared" si="392"/>
        <v>65</v>
      </c>
      <c r="BJ1792" s="40">
        <f t="shared" si="393"/>
        <v>70</v>
      </c>
      <c r="BK1792" s="40">
        <f t="shared" si="394"/>
        <v>4</v>
      </c>
      <c r="BL1792" s="40">
        <f t="shared" si="395"/>
        <v>100</v>
      </c>
      <c r="BM1792" s="40">
        <f t="shared" si="396"/>
        <v>1</v>
      </c>
      <c r="BN1792" s="40">
        <f t="shared" si="397"/>
        <v>100</v>
      </c>
      <c r="BO1792" s="40">
        <f t="shared" si="398"/>
        <v>85</v>
      </c>
      <c r="BP1792" s="40">
        <f t="shared" si="399"/>
        <v>76</v>
      </c>
      <c r="BQ1792" s="41">
        <f t="shared" si="400"/>
        <v>53</v>
      </c>
      <c r="BR1792" s="40">
        <f t="shared" si="401"/>
        <v>29</v>
      </c>
      <c r="BS1792" s="41">
        <f t="shared" si="402"/>
        <v>18</v>
      </c>
      <c r="BT1792" s="41">
        <f t="shared" si="403"/>
        <v>49</v>
      </c>
      <c r="BU1792" s="41">
        <f t="shared" si="404"/>
        <v>40</v>
      </c>
      <c r="BV1792" s="41">
        <f t="shared" si="405"/>
        <v>57</v>
      </c>
    </row>
    <row r="1793" spans="2:74" x14ac:dyDescent="0.3">
      <c r="B1793" s="12" t="s">
        <v>2233</v>
      </c>
      <c r="C1793" s="12">
        <v>116021630</v>
      </c>
      <c r="D1793" s="12" t="s">
        <v>1678</v>
      </c>
      <c r="E1793" s="12" t="s">
        <v>833</v>
      </c>
      <c r="F1793" s="12" t="s">
        <v>2791</v>
      </c>
      <c r="G1793" s="12" t="s">
        <v>85</v>
      </c>
      <c r="H1793" s="12" t="s">
        <v>86</v>
      </c>
      <c r="I1793" s="28">
        <v>1126000</v>
      </c>
      <c r="J1793" s="28">
        <v>1126181</v>
      </c>
      <c r="K1793" s="28">
        <v>1085000</v>
      </c>
      <c r="L1793" s="28">
        <v>1086000</v>
      </c>
      <c r="M1793" s="28">
        <v>1075000</v>
      </c>
      <c r="N1793" s="28">
        <v>1010000</v>
      </c>
      <c r="O1793" s="29">
        <v>37</v>
      </c>
      <c r="P1793" s="29">
        <v>37</v>
      </c>
      <c r="Q1793" s="29">
        <v>36</v>
      </c>
      <c r="R1793" s="28">
        <v>750</v>
      </c>
      <c r="S1793" s="28">
        <v>690</v>
      </c>
      <c r="T1793" s="30">
        <v>2</v>
      </c>
      <c r="U1793" s="30">
        <v>0.10000000000000009</v>
      </c>
      <c r="V1793" s="30">
        <v>1.9</v>
      </c>
      <c r="W1793" s="30">
        <v>1.9</v>
      </c>
      <c r="X1793" s="31">
        <v>3.4635879218472471E-2</v>
      </c>
      <c r="Y1793" s="30">
        <v>9.6</v>
      </c>
      <c r="Z1793" s="30">
        <v>-0.30000000000000071</v>
      </c>
      <c r="AA1793" s="30">
        <v>9.9</v>
      </c>
      <c r="AB1793" s="30">
        <v>10.199999999999999</v>
      </c>
      <c r="AC1793" s="32">
        <v>0.29473717303822933</v>
      </c>
      <c r="AD1793" s="30">
        <v>8.5095912010524675</v>
      </c>
      <c r="AE1793" s="12">
        <v>921</v>
      </c>
      <c r="AF1793" s="12">
        <v>853</v>
      </c>
      <c r="AG1793" s="12">
        <v>588</v>
      </c>
      <c r="AH1793" s="33">
        <v>10.61405197305101</v>
      </c>
      <c r="AI1793" s="34">
        <v>1440000</v>
      </c>
      <c r="AJ1793" s="34">
        <v>1400000</v>
      </c>
      <c r="AK1793" s="34">
        <v>1282500</v>
      </c>
      <c r="AL1793" s="35">
        <v>2.8571428571428571E-2</v>
      </c>
      <c r="AM1793" s="35">
        <v>0.12280701754385964</v>
      </c>
      <c r="AN1793" s="12">
        <v>2.6</v>
      </c>
      <c r="AO1793" s="33">
        <v>0</v>
      </c>
      <c r="AP1793" s="12">
        <v>2.6</v>
      </c>
      <c r="AQ1793" s="32">
        <v>0.10310296191819464</v>
      </c>
      <c r="AR1793" s="34">
        <v>795</v>
      </c>
      <c r="AS1793" s="34">
        <v>750</v>
      </c>
      <c r="AT1793" s="31">
        <v>0.06</v>
      </c>
      <c r="AU1793" s="32">
        <v>0.25466309467686482</v>
      </c>
      <c r="AV1793" s="36">
        <v>2544.6400000000003</v>
      </c>
      <c r="AW1793" s="30">
        <v>0.83460000000000001</v>
      </c>
      <c r="AX1793" s="30">
        <v>0.16539999999999999</v>
      </c>
      <c r="AY1793" s="30">
        <v>0.96350000000000002</v>
      </c>
      <c r="AZ1793" s="30">
        <v>2.5700000000000001E-2</v>
      </c>
      <c r="BA1793" s="30">
        <v>0.16320000000000001</v>
      </c>
      <c r="BB1793" s="30">
        <v>0.4773</v>
      </c>
      <c r="BC1793" s="30">
        <v>0.33839999999999998</v>
      </c>
      <c r="BD1793" s="37">
        <v>6.5</v>
      </c>
      <c r="BE1793" s="29">
        <v>39</v>
      </c>
      <c r="BF1793" s="38" t="s">
        <v>4523</v>
      </c>
      <c r="BG1793" s="39">
        <v>150.85479885365899</v>
      </c>
      <c r="BH1793" s="39">
        <v>-33.6799076673503</v>
      </c>
      <c r="BI1793" s="40">
        <f t="shared" si="392"/>
        <v>84</v>
      </c>
      <c r="BJ1793" s="40">
        <f t="shared" si="393"/>
        <v>74</v>
      </c>
      <c r="BK1793" s="40">
        <f t="shared" si="394"/>
        <v>1</v>
      </c>
      <c r="BL1793" s="40">
        <f t="shared" si="395"/>
        <v>16</v>
      </c>
      <c r="BM1793" s="40">
        <f t="shared" si="396"/>
        <v>15</v>
      </c>
      <c r="BN1793" s="40">
        <f t="shared" si="397"/>
        <v>100</v>
      </c>
      <c r="BO1793" s="40">
        <f t="shared" si="398"/>
        <v>100</v>
      </c>
      <c r="BP1793" s="40">
        <f t="shared" si="399"/>
        <v>26</v>
      </c>
      <c r="BQ1793" s="41">
        <f t="shared" si="400"/>
        <v>66</v>
      </c>
      <c r="BR1793" s="40">
        <f t="shared" si="401"/>
        <v>65</v>
      </c>
      <c r="BS1793" s="41">
        <f t="shared" si="402"/>
        <v>70</v>
      </c>
      <c r="BT1793" s="41">
        <f t="shared" si="403"/>
        <v>1</v>
      </c>
      <c r="BU1793" s="41">
        <f t="shared" si="404"/>
        <v>65</v>
      </c>
      <c r="BV1793" s="41">
        <f t="shared" si="405"/>
        <v>57</v>
      </c>
    </row>
    <row r="1794" spans="2:74" x14ac:dyDescent="0.3">
      <c r="B1794" s="12" t="s">
        <v>2234</v>
      </c>
      <c r="C1794" s="12">
        <v>116031316</v>
      </c>
      <c r="D1794" s="12" t="s">
        <v>832</v>
      </c>
      <c r="E1794" s="12" t="s">
        <v>833</v>
      </c>
      <c r="F1794" s="12" t="s">
        <v>2791</v>
      </c>
      <c r="G1794" s="12" t="s">
        <v>85</v>
      </c>
      <c r="H1794" s="12" t="s">
        <v>86</v>
      </c>
      <c r="I1794" s="28">
        <v>818850</v>
      </c>
      <c r="J1794" s="28">
        <v>805800</v>
      </c>
      <c r="K1794" s="28">
        <v>739999</v>
      </c>
      <c r="L1794" s="28">
        <v>805000</v>
      </c>
      <c r="M1794" s="28">
        <v>795000</v>
      </c>
      <c r="N1794" s="28">
        <v>725000</v>
      </c>
      <c r="O1794" s="29">
        <v>30</v>
      </c>
      <c r="P1794" s="29">
        <v>30</v>
      </c>
      <c r="Q1794" s="29">
        <v>31</v>
      </c>
      <c r="R1794" s="28">
        <v>520</v>
      </c>
      <c r="S1794" s="28">
        <v>460</v>
      </c>
      <c r="T1794" s="30">
        <v>3.3</v>
      </c>
      <c r="U1794" s="30">
        <v>0</v>
      </c>
      <c r="V1794" s="30">
        <v>3.3</v>
      </c>
      <c r="W1794" s="30">
        <v>3.3</v>
      </c>
      <c r="X1794" s="31">
        <v>3.3021920986749713E-2</v>
      </c>
      <c r="Y1794" s="30">
        <v>7.2</v>
      </c>
      <c r="Z1794" s="30">
        <v>0</v>
      </c>
      <c r="AA1794" s="30">
        <v>7.2</v>
      </c>
      <c r="AB1794" s="30">
        <v>6.8</v>
      </c>
      <c r="AC1794" s="32">
        <v>0.32904728156322766</v>
      </c>
      <c r="AD1794" s="30">
        <v>9.9645105957118698</v>
      </c>
      <c r="AE1794" s="12">
        <v>132</v>
      </c>
      <c r="AF1794" s="12">
        <v>121</v>
      </c>
      <c r="AG1794" s="12">
        <v>135</v>
      </c>
      <c r="AH1794" s="33">
        <v>1.826086956521739</v>
      </c>
      <c r="AI1794" s="34">
        <v>900000</v>
      </c>
      <c r="AJ1794" s="34">
        <v>832000</v>
      </c>
      <c r="AK1794" s="34">
        <v>785000</v>
      </c>
      <c r="AL1794" s="35">
        <v>8.1730769230769232E-2</v>
      </c>
      <c r="AM1794" s="35">
        <v>0.1464968152866242</v>
      </c>
      <c r="AN1794" s="12">
        <v>2.7</v>
      </c>
      <c r="AO1794" s="33">
        <v>0.10000000000000009</v>
      </c>
      <c r="AP1794" s="12">
        <v>2.6</v>
      </c>
      <c r="AQ1794" s="32">
        <v>9.3548387096774183E-2</v>
      </c>
      <c r="AR1794" s="34">
        <v>570</v>
      </c>
      <c r="AS1794" s="34">
        <v>515</v>
      </c>
      <c r="AT1794" s="31">
        <v>0.10679611650485436</v>
      </c>
      <c r="AU1794" s="32">
        <v>7.9687560832980342E-2</v>
      </c>
      <c r="AV1794" s="36">
        <v>1580.3200000000002</v>
      </c>
      <c r="AW1794" s="30">
        <v>0.75280000000000002</v>
      </c>
      <c r="AX1794" s="30">
        <v>0.2472</v>
      </c>
      <c r="AY1794" s="30">
        <v>0.86180000000000001</v>
      </c>
      <c r="AZ1794" s="30">
        <v>7.8200000000000006E-2</v>
      </c>
      <c r="BA1794" s="30">
        <v>0.15040000000000001</v>
      </c>
      <c r="BB1794" s="30">
        <v>0.33100000000000002</v>
      </c>
      <c r="BC1794" s="30">
        <v>0.47670000000000001</v>
      </c>
      <c r="BD1794" s="37">
        <v>1</v>
      </c>
      <c r="BE1794" s="29">
        <v>41</v>
      </c>
      <c r="BF1794" s="38" t="s">
        <v>4524</v>
      </c>
      <c r="BG1794" s="39">
        <v>150.79022786182799</v>
      </c>
      <c r="BH1794" s="39">
        <v>-33.734177631740202</v>
      </c>
      <c r="BI1794" s="40">
        <f t="shared" si="392"/>
        <v>62</v>
      </c>
      <c r="BJ1794" s="40">
        <f t="shared" si="393"/>
        <v>72</v>
      </c>
      <c r="BK1794" s="40">
        <f t="shared" si="394"/>
        <v>100</v>
      </c>
      <c r="BL1794" s="40">
        <f t="shared" si="395"/>
        <v>74</v>
      </c>
      <c r="BM1794" s="40">
        <f t="shared" si="396"/>
        <v>41</v>
      </c>
      <c r="BN1794" s="40">
        <f t="shared" si="397"/>
        <v>100</v>
      </c>
      <c r="BO1794" s="40">
        <f t="shared" si="398"/>
        <v>100</v>
      </c>
      <c r="BP1794" s="40">
        <f t="shared" si="399"/>
        <v>23</v>
      </c>
      <c r="BQ1794" s="41">
        <f t="shared" si="400"/>
        <v>60</v>
      </c>
      <c r="BR1794" s="40">
        <f t="shared" si="401"/>
        <v>51</v>
      </c>
      <c r="BS1794" s="41">
        <f t="shared" si="402"/>
        <v>48</v>
      </c>
      <c r="BT1794" s="41">
        <f t="shared" si="403"/>
        <v>1</v>
      </c>
      <c r="BU1794" s="41">
        <f t="shared" si="404"/>
        <v>10</v>
      </c>
      <c r="BV1794" s="41">
        <f t="shared" si="405"/>
        <v>57</v>
      </c>
    </row>
    <row r="1795" spans="2:74" x14ac:dyDescent="0.3">
      <c r="B1795" s="12" t="s">
        <v>2235</v>
      </c>
      <c r="C1795" s="12">
        <v>116031317</v>
      </c>
      <c r="D1795" s="12" t="s">
        <v>832</v>
      </c>
      <c r="E1795" s="12" t="s">
        <v>833</v>
      </c>
      <c r="F1795" s="12" t="s">
        <v>2791</v>
      </c>
      <c r="G1795" s="12" t="s">
        <v>85</v>
      </c>
      <c r="H1795" s="12" t="s">
        <v>86</v>
      </c>
      <c r="I1795" s="28">
        <v>900000</v>
      </c>
      <c r="J1795" s="28">
        <v>897600</v>
      </c>
      <c r="K1795" s="28">
        <v>808000</v>
      </c>
      <c r="L1795" s="28">
        <v>890000</v>
      </c>
      <c r="M1795" s="28">
        <v>872500</v>
      </c>
      <c r="N1795" s="28">
        <v>800000</v>
      </c>
      <c r="O1795" s="29">
        <v>26</v>
      </c>
      <c r="P1795" s="29">
        <v>27</v>
      </c>
      <c r="Q1795" s="29">
        <v>28</v>
      </c>
      <c r="R1795" s="28">
        <v>550</v>
      </c>
      <c r="S1795" s="28">
        <v>500</v>
      </c>
      <c r="T1795" s="30">
        <v>2.7</v>
      </c>
      <c r="U1795" s="30">
        <v>0</v>
      </c>
      <c r="V1795" s="30">
        <v>2.7</v>
      </c>
      <c r="W1795" s="30">
        <v>2.7</v>
      </c>
      <c r="X1795" s="31">
        <v>3.177777777777778E-2</v>
      </c>
      <c r="Y1795" s="30">
        <v>6.7</v>
      </c>
      <c r="Z1795" s="30">
        <v>-0.59999999999999964</v>
      </c>
      <c r="AA1795" s="30">
        <v>7.3</v>
      </c>
      <c r="AB1795" s="30">
        <v>6.7</v>
      </c>
      <c r="AC1795" s="32">
        <v>0.35278119868637103</v>
      </c>
      <c r="AD1795" s="30">
        <v>11.101506252368319</v>
      </c>
      <c r="AE1795" s="12">
        <v>132</v>
      </c>
      <c r="AF1795" s="12">
        <v>121</v>
      </c>
      <c r="AG1795" s="12">
        <v>135</v>
      </c>
      <c r="AH1795" s="33">
        <v>1.826086956521739</v>
      </c>
      <c r="AI1795" s="34">
        <v>900000</v>
      </c>
      <c r="AJ1795" s="34">
        <v>832000</v>
      </c>
      <c r="AK1795" s="34">
        <v>785000</v>
      </c>
      <c r="AL1795" s="35">
        <v>8.1730769230769232E-2</v>
      </c>
      <c r="AM1795" s="35">
        <v>0.1464968152866242</v>
      </c>
      <c r="AN1795" s="12">
        <v>2.7</v>
      </c>
      <c r="AO1795" s="33">
        <v>0.10000000000000009</v>
      </c>
      <c r="AP1795" s="12">
        <v>2.6</v>
      </c>
      <c r="AQ1795" s="32">
        <v>9.3548387096774183E-2</v>
      </c>
      <c r="AR1795" s="34">
        <v>570</v>
      </c>
      <c r="AS1795" s="34">
        <v>515</v>
      </c>
      <c r="AT1795" s="31">
        <v>0.10679611650485436</v>
      </c>
      <c r="AU1795" s="32">
        <v>7.9687560832980342E-2</v>
      </c>
      <c r="AV1795" s="36">
        <v>1559.0400000000002</v>
      </c>
      <c r="AW1795" s="30">
        <v>0.75029999999999997</v>
      </c>
      <c r="AX1795" s="30">
        <v>0.24970000000000001</v>
      </c>
      <c r="AY1795" s="30">
        <v>0.57789999999999997</v>
      </c>
      <c r="AZ1795" s="30">
        <v>0.2059</v>
      </c>
      <c r="BA1795" s="30">
        <v>0.19409999999999999</v>
      </c>
      <c r="BB1795" s="30">
        <v>0.27339999999999998</v>
      </c>
      <c r="BC1795" s="30">
        <v>0.50039999999999996</v>
      </c>
      <c r="BD1795" s="37">
        <v>1</v>
      </c>
      <c r="BE1795" s="29">
        <v>38</v>
      </c>
      <c r="BF1795" s="38" t="s">
        <v>4525</v>
      </c>
      <c r="BG1795" s="39">
        <v>150.81399017543899</v>
      </c>
      <c r="BH1795" s="39">
        <v>-33.7650188479316</v>
      </c>
      <c r="BI1795" s="40">
        <f t="shared" si="392"/>
        <v>72</v>
      </c>
      <c r="BJ1795" s="40">
        <f t="shared" si="393"/>
        <v>72</v>
      </c>
      <c r="BK1795" s="40">
        <f t="shared" si="394"/>
        <v>100</v>
      </c>
      <c r="BL1795" s="40">
        <f t="shared" si="395"/>
        <v>74</v>
      </c>
      <c r="BM1795" s="40">
        <f t="shared" si="396"/>
        <v>41</v>
      </c>
      <c r="BN1795" s="40">
        <f t="shared" si="397"/>
        <v>100</v>
      </c>
      <c r="BO1795" s="40">
        <f t="shared" si="398"/>
        <v>100</v>
      </c>
      <c r="BP1795" s="40">
        <f t="shared" si="399"/>
        <v>33</v>
      </c>
      <c r="BQ1795" s="41">
        <f t="shared" si="400"/>
        <v>56</v>
      </c>
      <c r="BR1795" s="40">
        <f t="shared" si="401"/>
        <v>40</v>
      </c>
      <c r="BS1795" s="41">
        <f t="shared" si="402"/>
        <v>32</v>
      </c>
      <c r="BT1795" s="41">
        <f t="shared" si="403"/>
        <v>6</v>
      </c>
      <c r="BU1795" s="41">
        <f t="shared" si="404"/>
        <v>10</v>
      </c>
      <c r="BV1795" s="41">
        <f t="shared" si="405"/>
        <v>57</v>
      </c>
    </row>
    <row r="1796" spans="2:74" x14ac:dyDescent="0.3">
      <c r="B1796" s="12" t="s">
        <v>2236</v>
      </c>
      <c r="C1796" s="12">
        <v>118011346</v>
      </c>
      <c r="D1796" s="12" t="s">
        <v>2021</v>
      </c>
      <c r="E1796" s="12" t="s">
        <v>1683</v>
      </c>
      <c r="F1796" s="12" t="s">
        <v>2791</v>
      </c>
      <c r="G1796" s="12" t="s">
        <v>85</v>
      </c>
      <c r="H1796" s="12" t="s">
        <v>86</v>
      </c>
      <c r="I1796" s="28">
        <v>8256000</v>
      </c>
      <c r="J1796" s="28">
        <v>8624000</v>
      </c>
      <c r="K1796" s="28">
        <v>9700000</v>
      </c>
      <c r="L1796" s="28">
        <v>8550000</v>
      </c>
      <c r="M1796" s="28">
        <v>8550000</v>
      </c>
      <c r="N1796" s="28">
        <v>8800000</v>
      </c>
      <c r="O1796" s="29">
        <v>26</v>
      </c>
      <c r="P1796" s="29">
        <v>26</v>
      </c>
      <c r="Q1796" s="29">
        <v>27</v>
      </c>
      <c r="R1796" s="28">
        <v>3000</v>
      </c>
      <c r="S1796" s="28">
        <v>3200</v>
      </c>
      <c r="T1796" s="30">
        <v>2.7</v>
      </c>
      <c r="U1796" s="30">
        <v>-9.9999999999999645E-2</v>
      </c>
      <c r="V1796" s="30">
        <v>2.8</v>
      </c>
      <c r="W1796" s="30">
        <v>2.8</v>
      </c>
      <c r="X1796" s="31">
        <v>1.8895348837209301E-2</v>
      </c>
      <c r="Y1796" s="30">
        <v>3.4</v>
      </c>
      <c r="Z1796" s="30">
        <v>-0.20000000000000018</v>
      </c>
      <c r="AA1796" s="30">
        <v>3.6</v>
      </c>
      <c r="AB1796" s="30">
        <v>3.6</v>
      </c>
      <c r="AC1796" s="32">
        <v>0.77214512210188191</v>
      </c>
      <c r="AD1796" s="30">
        <v>40.864295692776523</v>
      </c>
      <c r="AE1796" s="12">
        <v>231</v>
      </c>
      <c r="AF1796" s="12">
        <v>93</v>
      </c>
      <c r="AG1796" s="12">
        <v>184</v>
      </c>
      <c r="AH1796" s="33">
        <v>3.4604651162790696</v>
      </c>
      <c r="AI1796" s="34">
        <v>3825000</v>
      </c>
      <c r="AJ1796" s="34">
        <v>3650000</v>
      </c>
      <c r="AK1796" s="34">
        <v>3563000</v>
      </c>
      <c r="AL1796" s="35">
        <v>4.7945205479452052E-2</v>
      </c>
      <c r="AM1796" s="35">
        <v>7.3533539152399657E-2</v>
      </c>
      <c r="AN1796" s="12">
        <v>2.9</v>
      </c>
      <c r="AO1796" s="33">
        <v>-0.10000000000000009</v>
      </c>
      <c r="AP1796" s="12">
        <v>3</v>
      </c>
      <c r="AQ1796" s="32">
        <v>0.10345744680851063</v>
      </c>
      <c r="AR1796" s="34">
        <v>1800</v>
      </c>
      <c r="AS1796" s="34">
        <v>1795</v>
      </c>
      <c r="AT1796" s="31">
        <v>2.7855153203342618E-3</v>
      </c>
      <c r="AU1796" s="32">
        <v>0.30414804722493233</v>
      </c>
      <c r="AV1796" s="36">
        <v>3885.28</v>
      </c>
      <c r="AW1796" s="30">
        <v>0.73450000000000004</v>
      </c>
      <c r="AX1796" s="30">
        <v>0.26550000000000001</v>
      </c>
      <c r="AY1796" s="30">
        <v>0.45950000000000002</v>
      </c>
      <c r="AZ1796" s="30">
        <v>7.51E-2</v>
      </c>
      <c r="BA1796" s="30">
        <v>0.42270000000000002</v>
      </c>
      <c r="BB1796" s="30">
        <v>0.26850000000000002</v>
      </c>
      <c r="BC1796" s="30">
        <v>0.26</v>
      </c>
      <c r="BD1796" s="37">
        <v>10</v>
      </c>
      <c r="BE1796" s="29">
        <v>6</v>
      </c>
      <c r="BF1796" s="38" t="s">
        <v>4526</v>
      </c>
      <c r="BG1796" s="39">
        <v>151.27315691441299</v>
      </c>
      <c r="BH1796" s="39">
        <v>-33.8618523477924</v>
      </c>
      <c r="BI1796" s="40">
        <f t="shared" si="392"/>
        <v>72</v>
      </c>
      <c r="BJ1796" s="40">
        <f t="shared" si="393"/>
        <v>69</v>
      </c>
      <c r="BK1796" s="40">
        <f t="shared" si="394"/>
        <v>82</v>
      </c>
      <c r="BL1796" s="40">
        <f t="shared" si="395"/>
        <v>1</v>
      </c>
      <c r="BM1796" s="40">
        <f t="shared" si="396"/>
        <v>25</v>
      </c>
      <c r="BN1796" s="40">
        <f t="shared" si="397"/>
        <v>100</v>
      </c>
      <c r="BO1796" s="40">
        <f t="shared" si="398"/>
        <v>100</v>
      </c>
      <c r="BP1796" s="40">
        <f t="shared" si="399"/>
        <v>83</v>
      </c>
      <c r="BQ1796" s="41">
        <f t="shared" si="400"/>
        <v>14</v>
      </c>
      <c r="BR1796" s="40">
        <f t="shared" si="401"/>
        <v>1</v>
      </c>
      <c r="BS1796" s="41">
        <f t="shared" si="402"/>
        <v>1</v>
      </c>
      <c r="BT1796" s="41">
        <f t="shared" si="403"/>
        <v>60</v>
      </c>
      <c r="BU1796" s="41">
        <f t="shared" si="404"/>
        <v>100</v>
      </c>
      <c r="BV1796" s="41">
        <f t="shared" si="405"/>
        <v>57</v>
      </c>
    </row>
    <row r="1797" spans="2:74" x14ac:dyDescent="0.3">
      <c r="B1797" s="12" t="s">
        <v>2237</v>
      </c>
      <c r="C1797" s="12">
        <v>118021654</v>
      </c>
      <c r="D1797" s="12" t="s">
        <v>1682</v>
      </c>
      <c r="E1797" s="12" t="s">
        <v>1683</v>
      </c>
      <c r="F1797" s="12" t="s">
        <v>2791</v>
      </c>
      <c r="G1797" s="12" t="s">
        <v>85</v>
      </c>
      <c r="H1797" s="12" t="s">
        <v>86</v>
      </c>
      <c r="I1797" s="28">
        <v>3700000</v>
      </c>
      <c r="J1797" s="28">
        <v>4158000</v>
      </c>
      <c r="K1797" s="28">
        <v>3700000</v>
      </c>
      <c r="L1797" s="28">
        <v>2400000</v>
      </c>
      <c r="M1797" s="28">
        <v>2510000</v>
      </c>
      <c r="N1797" s="28">
        <v>3122500</v>
      </c>
      <c r="O1797" s="29">
        <v>27</v>
      </c>
      <c r="P1797" s="29">
        <v>25</v>
      </c>
      <c r="Q1797" s="29">
        <v>26</v>
      </c>
      <c r="R1797" s="28">
        <v>1790</v>
      </c>
      <c r="S1797" s="28">
        <v>1800</v>
      </c>
      <c r="T1797" s="30">
        <v>3.5</v>
      </c>
      <c r="U1797" s="30">
        <v>0.20000000000000018</v>
      </c>
      <c r="V1797" s="30">
        <v>3.3</v>
      </c>
      <c r="W1797" s="30">
        <v>3.1</v>
      </c>
      <c r="X1797" s="31">
        <v>2.5156756756756757E-2</v>
      </c>
      <c r="Y1797" s="30">
        <v>6.3</v>
      </c>
      <c r="Z1797" s="30">
        <v>0.5</v>
      </c>
      <c r="AA1797" s="30">
        <v>5.8</v>
      </c>
      <c r="AB1797" s="30">
        <v>4.2</v>
      </c>
      <c r="AC1797" s="32">
        <v>0.75924669155072944</v>
      </c>
      <c r="AD1797" s="30">
        <v>30.180626973976139</v>
      </c>
      <c r="AE1797" s="12">
        <v>157</v>
      </c>
      <c r="AF1797" s="12">
        <v>67</v>
      </c>
      <c r="AG1797" s="12">
        <v>142</v>
      </c>
      <c r="AH1797" s="33">
        <v>2.7250341997264025</v>
      </c>
      <c r="AI1797" s="34">
        <v>3000000</v>
      </c>
      <c r="AJ1797" s="34">
        <v>2780000</v>
      </c>
      <c r="AK1797" s="34">
        <v>2750000</v>
      </c>
      <c r="AL1797" s="35">
        <v>7.9136690647482008E-2</v>
      </c>
      <c r="AM1797" s="35">
        <v>9.0909090909090912E-2</v>
      </c>
      <c r="AN1797" s="12">
        <v>2.7</v>
      </c>
      <c r="AO1797" s="33">
        <v>0.10000000000000009</v>
      </c>
      <c r="AP1797" s="12">
        <v>2.6</v>
      </c>
      <c r="AQ1797" s="32">
        <v>9.7368421052631576E-2</v>
      </c>
      <c r="AR1797" s="34">
        <v>1500</v>
      </c>
      <c r="AS1797" s="34">
        <v>1450</v>
      </c>
      <c r="AT1797" s="31">
        <v>3.4482758620689655E-2</v>
      </c>
      <c r="AU1797" s="32">
        <v>0.11006477813052912</v>
      </c>
      <c r="AV1797" s="36">
        <v>2357.6000000000004</v>
      </c>
      <c r="AW1797" s="30">
        <v>0.65349999999999997</v>
      </c>
      <c r="AX1797" s="30">
        <v>0.34649999999999997</v>
      </c>
      <c r="AY1797" s="30">
        <v>0.38800000000000001</v>
      </c>
      <c r="AZ1797" s="30">
        <v>0.18310000000000001</v>
      </c>
      <c r="BA1797" s="30">
        <v>0.24629999999999999</v>
      </c>
      <c r="BB1797" s="30">
        <v>0.24829999999999999</v>
      </c>
      <c r="BC1797" s="30">
        <v>0.46400000000000002</v>
      </c>
      <c r="BD1797" s="37">
        <v>10</v>
      </c>
      <c r="BE1797" s="29">
        <v>8</v>
      </c>
      <c r="BF1797" s="38" t="s">
        <v>4527</v>
      </c>
      <c r="BG1797" s="39">
        <v>151.25523978787501</v>
      </c>
      <c r="BH1797" s="39">
        <v>-33.932669746079398</v>
      </c>
      <c r="BI1797" s="40">
        <f t="shared" si="392"/>
        <v>59</v>
      </c>
      <c r="BJ1797" s="40">
        <f t="shared" si="393"/>
        <v>72</v>
      </c>
      <c r="BK1797" s="40">
        <f t="shared" si="394"/>
        <v>91</v>
      </c>
      <c r="BL1797" s="40">
        <f t="shared" si="395"/>
        <v>64</v>
      </c>
      <c r="BM1797" s="40">
        <f t="shared" si="396"/>
        <v>40</v>
      </c>
      <c r="BN1797" s="40">
        <f t="shared" si="397"/>
        <v>100</v>
      </c>
      <c r="BO1797" s="40">
        <f t="shared" si="398"/>
        <v>100</v>
      </c>
      <c r="BP1797" s="40">
        <f t="shared" si="399"/>
        <v>44</v>
      </c>
      <c r="BQ1797" s="41">
        <f t="shared" si="400"/>
        <v>35</v>
      </c>
      <c r="BR1797" s="40">
        <f t="shared" si="401"/>
        <v>1</v>
      </c>
      <c r="BS1797" s="41">
        <f t="shared" si="402"/>
        <v>1</v>
      </c>
      <c r="BT1797" s="41">
        <f t="shared" si="403"/>
        <v>13</v>
      </c>
      <c r="BU1797" s="41">
        <f t="shared" si="404"/>
        <v>100</v>
      </c>
      <c r="BV1797" s="41">
        <f t="shared" si="405"/>
        <v>57</v>
      </c>
    </row>
    <row r="1798" spans="2:74" x14ac:dyDescent="0.3">
      <c r="B1798" s="12" t="s">
        <v>2238</v>
      </c>
      <c r="C1798" s="12">
        <v>119021574</v>
      </c>
      <c r="D1798" s="12" t="s">
        <v>1929</v>
      </c>
      <c r="E1798" s="12" t="s">
        <v>942</v>
      </c>
      <c r="F1798" s="12" t="s">
        <v>2791</v>
      </c>
      <c r="G1798" s="12" t="s">
        <v>85</v>
      </c>
      <c r="H1798" s="12" t="s">
        <v>86</v>
      </c>
      <c r="I1798" s="28">
        <v>1176000</v>
      </c>
      <c r="J1798" s="28">
        <v>1225980</v>
      </c>
      <c r="K1798" s="28">
        <v>1081550</v>
      </c>
      <c r="L1798" s="28">
        <v>1250000</v>
      </c>
      <c r="M1798" s="28">
        <v>1300000</v>
      </c>
      <c r="N1798" s="28">
        <v>1150000</v>
      </c>
      <c r="O1798" s="29">
        <v>26</v>
      </c>
      <c r="P1798" s="29">
        <v>25</v>
      </c>
      <c r="Q1798" s="29">
        <v>26</v>
      </c>
      <c r="R1798" s="28">
        <v>750</v>
      </c>
      <c r="S1798" s="28">
        <v>680</v>
      </c>
      <c r="T1798" s="30">
        <v>1.8</v>
      </c>
      <c r="U1798" s="30">
        <v>-0.30000000000000004</v>
      </c>
      <c r="V1798" s="30">
        <v>2.1</v>
      </c>
      <c r="W1798" s="30">
        <v>2.6</v>
      </c>
      <c r="X1798" s="31">
        <v>3.3163265306122451E-2</v>
      </c>
      <c r="Y1798" s="30">
        <v>4.2</v>
      </c>
      <c r="Z1798" s="30">
        <v>0.20000000000000018</v>
      </c>
      <c r="AA1798" s="30">
        <v>4</v>
      </c>
      <c r="AB1798" s="30">
        <v>3.4</v>
      </c>
      <c r="AC1798" s="32">
        <v>0.53657280219780212</v>
      </c>
      <c r="AD1798" s="30">
        <v>16.179733727810646</v>
      </c>
      <c r="AE1798" s="12">
        <v>140</v>
      </c>
      <c r="AF1798" s="12">
        <v>97</v>
      </c>
      <c r="AG1798" s="12">
        <v>121</v>
      </c>
      <c r="AH1798" s="33">
        <v>2.8296041308089501</v>
      </c>
      <c r="AI1798" s="34">
        <v>1710000</v>
      </c>
      <c r="AJ1798" s="34">
        <v>1615000</v>
      </c>
      <c r="AK1798" s="34">
        <v>1450000</v>
      </c>
      <c r="AL1798" s="35">
        <v>5.8823529411764705E-2</v>
      </c>
      <c r="AM1798" s="35">
        <v>0.1793103448275862</v>
      </c>
      <c r="AN1798" s="12">
        <v>1.8</v>
      </c>
      <c r="AO1798" s="33">
        <v>0</v>
      </c>
      <c r="AP1798" s="12">
        <v>1.8</v>
      </c>
      <c r="AQ1798" s="32">
        <v>9.6551724137931033E-2</v>
      </c>
      <c r="AR1798" s="34">
        <v>850</v>
      </c>
      <c r="AS1798" s="34">
        <v>790</v>
      </c>
      <c r="AT1798" s="31">
        <v>7.5949367088607597E-2</v>
      </c>
      <c r="AU1798" s="32">
        <v>0.27454526625990699</v>
      </c>
      <c r="AV1798" s="36">
        <v>1397.7600000000002</v>
      </c>
      <c r="AW1798" s="30">
        <v>0.71360000000000001</v>
      </c>
      <c r="AX1798" s="30">
        <v>0.28639999999999999</v>
      </c>
      <c r="AY1798" s="30">
        <v>0.2969</v>
      </c>
      <c r="AZ1798" s="30">
        <v>5.2699999999999997E-2</v>
      </c>
      <c r="BA1798" s="30">
        <v>0.19939999999999999</v>
      </c>
      <c r="BB1798" s="30">
        <v>0.22359999999999999</v>
      </c>
      <c r="BC1798" s="30">
        <v>0.54600000000000004</v>
      </c>
      <c r="BD1798" s="37">
        <v>5</v>
      </c>
      <c r="BE1798" s="29">
        <v>14</v>
      </c>
      <c r="BF1798" s="38" t="s">
        <v>4528</v>
      </c>
      <c r="BG1798" s="39">
        <v>151.067957347608</v>
      </c>
      <c r="BH1798" s="39">
        <v>-33.925693954110798</v>
      </c>
      <c r="BI1798" s="40">
        <f t="shared" si="392"/>
        <v>87</v>
      </c>
      <c r="BJ1798" s="40">
        <f t="shared" si="393"/>
        <v>87</v>
      </c>
      <c r="BK1798" s="40">
        <f t="shared" si="394"/>
        <v>90</v>
      </c>
      <c r="BL1798" s="40">
        <f t="shared" si="395"/>
        <v>9</v>
      </c>
      <c r="BM1798" s="40">
        <f t="shared" si="396"/>
        <v>30</v>
      </c>
      <c r="BN1798" s="40">
        <f t="shared" si="397"/>
        <v>100</v>
      </c>
      <c r="BO1798" s="40">
        <f t="shared" si="398"/>
        <v>100</v>
      </c>
      <c r="BP1798" s="40">
        <f t="shared" si="399"/>
        <v>34</v>
      </c>
      <c r="BQ1798" s="41">
        <f t="shared" si="400"/>
        <v>61</v>
      </c>
      <c r="BR1798" s="40">
        <f t="shared" si="401"/>
        <v>1</v>
      </c>
      <c r="BS1798" s="41">
        <f t="shared" si="402"/>
        <v>1</v>
      </c>
      <c r="BT1798" s="41">
        <f t="shared" si="403"/>
        <v>47</v>
      </c>
      <c r="BU1798" s="41">
        <f t="shared" si="404"/>
        <v>50</v>
      </c>
      <c r="BV1798" s="41">
        <f t="shared" si="405"/>
        <v>57</v>
      </c>
    </row>
    <row r="1799" spans="2:74" x14ac:dyDescent="0.3">
      <c r="B1799" s="12" t="s">
        <v>2239</v>
      </c>
      <c r="C1799" s="12">
        <v>119031665</v>
      </c>
      <c r="D1799" s="12" t="s">
        <v>1455</v>
      </c>
      <c r="E1799" s="12" t="s">
        <v>942</v>
      </c>
      <c r="F1799" s="12" t="s">
        <v>2791</v>
      </c>
      <c r="G1799" s="12" t="s">
        <v>85</v>
      </c>
      <c r="H1799" s="12" t="s">
        <v>86</v>
      </c>
      <c r="I1799" s="28">
        <v>2068200</v>
      </c>
      <c r="J1799" s="28">
        <v>2099000</v>
      </c>
      <c r="K1799" s="28">
        <v>2100000</v>
      </c>
      <c r="L1799" s="28">
        <v>2005000</v>
      </c>
      <c r="M1799" s="28">
        <v>1971000</v>
      </c>
      <c r="N1799" s="28">
        <v>1880000</v>
      </c>
      <c r="O1799" s="29">
        <v>26</v>
      </c>
      <c r="P1799" s="29">
        <v>26</v>
      </c>
      <c r="Q1799" s="29">
        <v>29</v>
      </c>
      <c r="R1799" s="28">
        <v>850</v>
      </c>
      <c r="S1799" s="28">
        <v>800</v>
      </c>
      <c r="T1799" s="30">
        <v>2.2999999999999998</v>
      </c>
      <c r="U1799" s="30">
        <v>-0.10000000000000009</v>
      </c>
      <c r="V1799" s="30">
        <v>2.4</v>
      </c>
      <c r="W1799" s="30">
        <v>2.4</v>
      </c>
      <c r="X1799" s="31">
        <v>2.1371240692389517E-2</v>
      </c>
      <c r="Y1799" s="30">
        <v>5.0999999999999996</v>
      </c>
      <c r="Z1799" s="30">
        <v>-0.20000000000000018</v>
      </c>
      <c r="AA1799" s="30">
        <v>5.3</v>
      </c>
      <c r="AB1799" s="30">
        <v>4.2</v>
      </c>
      <c r="AC1799" s="32">
        <v>0.40846532369675531</v>
      </c>
      <c r="AD1799" s="30">
        <v>19.112850282118313</v>
      </c>
      <c r="AE1799" s="12">
        <v>186</v>
      </c>
      <c r="AF1799" s="12">
        <v>98</v>
      </c>
      <c r="AG1799" s="12">
        <v>141</v>
      </c>
      <c r="AH1799" s="33">
        <v>2.2527607361963189</v>
      </c>
      <c r="AI1799" s="34">
        <v>1897000</v>
      </c>
      <c r="AJ1799" s="34">
        <v>1780000</v>
      </c>
      <c r="AK1799" s="34">
        <v>1655000</v>
      </c>
      <c r="AL1799" s="35">
        <v>6.5730337078651682E-2</v>
      </c>
      <c r="AM1799" s="35">
        <v>0.14622356495468278</v>
      </c>
      <c r="AN1799" s="12">
        <v>2.4</v>
      </c>
      <c r="AO1799" s="33">
        <v>0</v>
      </c>
      <c r="AP1799" s="12">
        <v>2.4</v>
      </c>
      <c r="AQ1799" s="32">
        <v>8.3285024154589368E-2</v>
      </c>
      <c r="AR1799" s="34">
        <v>850</v>
      </c>
      <c r="AS1799" s="34">
        <v>800</v>
      </c>
      <c r="AT1799" s="31">
        <v>6.25E-2</v>
      </c>
      <c r="AU1799" s="32">
        <v>0.19384056094318156</v>
      </c>
      <c r="AV1799" s="36">
        <v>2080.96</v>
      </c>
      <c r="AW1799" s="30">
        <v>0.79379999999999995</v>
      </c>
      <c r="AX1799" s="30">
        <v>0.20619999999999999</v>
      </c>
      <c r="AY1799" s="30">
        <v>0.66369999999999996</v>
      </c>
      <c r="AZ1799" s="30">
        <v>0.1459</v>
      </c>
      <c r="BA1799" s="30">
        <v>0.35210000000000002</v>
      </c>
      <c r="BB1799" s="30">
        <v>0.31080000000000002</v>
      </c>
      <c r="BC1799" s="30">
        <v>0.30130000000000001</v>
      </c>
      <c r="BD1799" s="37">
        <v>7</v>
      </c>
      <c r="BE1799" s="29">
        <v>14</v>
      </c>
      <c r="BF1799" s="38" t="s">
        <v>4529</v>
      </c>
      <c r="BG1799" s="39">
        <v>151.09680392230501</v>
      </c>
      <c r="BH1799" s="39">
        <v>-33.955838546991501</v>
      </c>
      <c r="BI1799" s="40">
        <f t="shared" si="392"/>
        <v>79</v>
      </c>
      <c r="BJ1799" s="40">
        <f t="shared" si="393"/>
        <v>77</v>
      </c>
      <c r="BK1799" s="40">
        <f t="shared" si="394"/>
        <v>97</v>
      </c>
      <c r="BL1799" s="40">
        <f t="shared" si="395"/>
        <v>36</v>
      </c>
      <c r="BM1799" s="40">
        <f t="shared" si="396"/>
        <v>34</v>
      </c>
      <c r="BN1799" s="40">
        <f t="shared" si="397"/>
        <v>100</v>
      </c>
      <c r="BO1799" s="40">
        <f t="shared" si="398"/>
        <v>100</v>
      </c>
      <c r="BP1799" s="40">
        <f t="shared" si="399"/>
        <v>67</v>
      </c>
      <c r="BQ1799" s="41">
        <f t="shared" si="400"/>
        <v>22</v>
      </c>
      <c r="BR1799" s="40">
        <f t="shared" si="401"/>
        <v>1</v>
      </c>
      <c r="BS1799" s="41">
        <f t="shared" si="402"/>
        <v>1</v>
      </c>
      <c r="BT1799" s="41">
        <f t="shared" si="403"/>
        <v>32</v>
      </c>
      <c r="BU1799" s="41">
        <f t="shared" si="404"/>
        <v>70</v>
      </c>
      <c r="BV1799" s="41">
        <f t="shared" si="405"/>
        <v>57</v>
      </c>
    </row>
    <row r="1800" spans="2:74" x14ac:dyDescent="0.3">
      <c r="B1800" s="12" t="s">
        <v>2240</v>
      </c>
      <c r="C1800" s="12">
        <v>119041669</v>
      </c>
      <c r="D1800" s="12" t="s">
        <v>1690</v>
      </c>
      <c r="E1800" s="12" t="s">
        <v>942</v>
      </c>
      <c r="F1800" s="12" t="s">
        <v>2791</v>
      </c>
      <c r="G1800" s="12" t="s">
        <v>85</v>
      </c>
      <c r="H1800" s="12" t="s">
        <v>86</v>
      </c>
      <c r="I1800" s="28">
        <v>1800000</v>
      </c>
      <c r="J1800" s="28">
        <v>1800000</v>
      </c>
      <c r="K1800" s="28">
        <v>1670550</v>
      </c>
      <c r="L1800" s="28">
        <v>1900000</v>
      </c>
      <c r="M1800" s="28">
        <v>1810000</v>
      </c>
      <c r="N1800" s="28">
        <v>1615000</v>
      </c>
      <c r="O1800" s="29">
        <v>26</v>
      </c>
      <c r="P1800" s="29">
        <v>25</v>
      </c>
      <c r="Q1800" s="29">
        <v>26</v>
      </c>
      <c r="R1800" s="28">
        <v>875</v>
      </c>
      <c r="S1800" s="28">
        <v>875</v>
      </c>
      <c r="T1800" s="30">
        <v>3</v>
      </c>
      <c r="U1800" s="30">
        <v>0.10000000000000009</v>
      </c>
      <c r="V1800" s="30">
        <v>2.9</v>
      </c>
      <c r="W1800" s="30">
        <v>2.6</v>
      </c>
      <c r="X1800" s="31">
        <v>2.5277777777777777E-2</v>
      </c>
      <c r="Y1800" s="30">
        <v>4.3</v>
      </c>
      <c r="Z1800" s="30">
        <v>0</v>
      </c>
      <c r="AA1800" s="30">
        <v>4.3</v>
      </c>
      <c r="AB1800" s="30">
        <v>4.8</v>
      </c>
      <c r="AC1800" s="32">
        <v>0.40084658799384298</v>
      </c>
      <c r="AD1800" s="30">
        <v>15.857667217338843</v>
      </c>
      <c r="AE1800" s="12">
        <v>200</v>
      </c>
      <c r="AF1800" s="12">
        <v>101</v>
      </c>
      <c r="AG1800" s="12">
        <v>125</v>
      </c>
      <c r="AH1800" s="33">
        <v>3.4585152838427948</v>
      </c>
      <c r="AI1800" s="34">
        <v>1900000</v>
      </c>
      <c r="AJ1800" s="34">
        <v>1775000</v>
      </c>
      <c r="AK1800" s="34">
        <v>1601000</v>
      </c>
      <c r="AL1800" s="35">
        <v>7.0422535211267609E-2</v>
      </c>
      <c r="AM1800" s="35">
        <v>0.1867582760774516</v>
      </c>
      <c r="AN1800" s="12">
        <v>2.2000000000000002</v>
      </c>
      <c r="AO1800" s="33">
        <v>0.20000000000000018</v>
      </c>
      <c r="AP1800" s="12">
        <v>2</v>
      </c>
      <c r="AQ1800" s="32">
        <v>0.09</v>
      </c>
      <c r="AR1800" s="34">
        <v>880</v>
      </c>
      <c r="AS1800" s="34">
        <v>850</v>
      </c>
      <c r="AT1800" s="31">
        <v>3.5294117647058823E-2</v>
      </c>
      <c r="AU1800" s="32">
        <v>0.20150580496766188</v>
      </c>
      <c r="AV1800" s="36">
        <v>2182.88</v>
      </c>
      <c r="AW1800" s="30">
        <v>0.79779999999999995</v>
      </c>
      <c r="AX1800" s="30">
        <v>0.20219999999999999</v>
      </c>
      <c r="AY1800" s="30">
        <v>0.6381</v>
      </c>
      <c r="AZ1800" s="30">
        <v>0.27250000000000002</v>
      </c>
      <c r="BA1800" s="30">
        <v>0.36880000000000002</v>
      </c>
      <c r="BB1800" s="30">
        <v>0.37169999999999997</v>
      </c>
      <c r="BC1800" s="30">
        <v>0.2361</v>
      </c>
      <c r="BD1800" s="37">
        <v>5.5</v>
      </c>
      <c r="BE1800" s="29">
        <v>13</v>
      </c>
      <c r="BF1800" s="38" t="s">
        <v>4530</v>
      </c>
      <c r="BG1800" s="39">
        <v>151.11360629442299</v>
      </c>
      <c r="BH1800" s="39">
        <v>-33.951744713240302</v>
      </c>
      <c r="BI1800" s="40">
        <f t="shared" si="392"/>
        <v>67</v>
      </c>
      <c r="BJ1800" s="40">
        <f t="shared" si="393"/>
        <v>80</v>
      </c>
      <c r="BK1800" s="40">
        <f t="shared" si="394"/>
        <v>82</v>
      </c>
      <c r="BL1800" s="40">
        <f t="shared" si="395"/>
        <v>34</v>
      </c>
      <c r="BM1800" s="40">
        <f t="shared" si="396"/>
        <v>36</v>
      </c>
      <c r="BN1800" s="40">
        <f t="shared" si="397"/>
        <v>100</v>
      </c>
      <c r="BO1800" s="40">
        <f t="shared" si="398"/>
        <v>100</v>
      </c>
      <c r="BP1800" s="40">
        <f t="shared" si="399"/>
        <v>71</v>
      </c>
      <c r="BQ1800" s="41">
        <f t="shared" si="400"/>
        <v>35</v>
      </c>
      <c r="BR1800" s="40">
        <f t="shared" si="401"/>
        <v>1</v>
      </c>
      <c r="BS1800" s="41">
        <f t="shared" si="402"/>
        <v>1</v>
      </c>
      <c r="BT1800" s="41">
        <f t="shared" si="403"/>
        <v>46</v>
      </c>
      <c r="BU1800" s="41">
        <f t="shared" si="404"/>
        <v>55</v>
      </c>
      <c r="BV1800" s="41">
        <f t="shared" si="405"/>
        <v>57</v>
      </c>
    </row>
    <row r="1801" spans="2:74" x14ac:dyDescent="0.3">
      <c r="B1801" s="12" t="s">
        <v>2241</v>
      </c>
      <c r="C1801" s="12">
        <v>120011386</v>
      </c>
      <c r="D1801" s="12" t="s">
        <v>2026</v>
      </c>
      <c r="E1801" s="12" t="s">
        <v>1935</v>
      </c>
      <c r="F1801" s="12" t="s">
        <v>2791</v>
      </c>
      <c r="G1801" s="12" t="s">
        <v>85</v>
      </c>
      <c r="H1801" s="12" t="s">
        <v>86</v>
      </c>
      <c r="I1801" s="28">
        <v>2876160</v>
      </c>
      <c r="J1801" s="28">
        <v>2835000</v>
      </c>
      <c r="K1801" s="28">
        <v>2781000</v>
      </c>
      <c r="L1801" s="28">
        <v>2815000</v>
      </c>
      <c r="M1801" s="28">
        <v>2815000</v>
      </c>
      <c r="N1801" s="28">
        <v>2700000</v>
      </c>
      <c r="O1801" s="29">
        <v>29</v>
      </c>
      <c r="P1801" s="29">
        <v>28</v>
      </c>
      <c r="Q1801" s="29">
        <v>26</v>
      </c>
      <c r="R1801" s="28">
        <v>1050</v>
      </c>
      <c r="S1801" s="28">
        <v>995</v>
      </c>
      <c r="T1801" s="30">
        <v>2.8</v>
      </c>
      <c r="U1801" s="30">
        <v>0</v>
      </c>
      <c r="V1801" s="30">
        <v>2.8</v>
      </c>
      <c r="W1801" s="30">
        <v>2.6</v>
      </c>
      <c r="X1801" s="31">
        <v>1.8983644859813083E-2</v>
      </c>
      <c r="Y1801" s="30">
        <v>4</v>
      </c>
      <c r="Z1801" s="30">
        <v>-0.29999999999999982</v>
      </c>
      <c r="AA1801" s="30">
        <v>4.3</v>
      </c>
      <c r="AB1801" s="30">
        <v>3.9</v>
      </c>
      <c r="AC1801" s="32">
        <v>0.40184312044577797</v>
      </c>
      <c r="AD1801" s="30">
        <v>21.167859144712978</v>
      </c>
      <c r="AE1801" s="12">
        <v>122</v>
      </c>
      <c r="AF1801" s="12">
        <v>72</v>
      </c>
      <c r="AG1801" s="12">
        <v>99</v>
      </c>
      <c r="AH1801" s="33">
        <v>3.3719008264462809</v>
      </c>
      <c r="AI1801" s="34">
        <v>2950000</v>
      </c>
      <c r="AJ1801" s="34">
        <v>2800000</v>
      </c>
      <c r="AK1801" s="34">
        <v>2730000</v>
      </c>
      <c r="AL1801" s="35">
        <v>5.3571428571428568E-2</v>
      </c>
      <c r="AM1801" s="35">
        <v>8.0586080586080591E-2</v>
      </c>
      <c r="AN1801" s="12">
        <v>2.6</v>
      </c>
      <c r="AO1801" s="33">
        <v>-0.19999999999999973</v>
      </c>
      <c r="AP1801" s="12">
        <v>2.8</v>
      </c>
      <c r="AQ1801" s="32">
        <v>0.11056388294075661</v>
      </c>
      <c r="AR1801" s="34">
        <v>1100</v>
      </c>
      <c r="AS1801" s="34">
        <v>995</v>
      </c>
      <c r="AT1801" s="31">
        <v>0.10552763819095477</v>
      </c>
      <c r="AU1801" s="32">
        <v>0.18260818444137999</v>
      </c>
      <c r="AV1801" s="36">
        <v>2612.96</v>
      </c>
      <c r="AW1801" s="30">
        <v>0.69350000000000001</v>
      </c>
      <c r="AX1801" s="30">
        <v>0.30649999999999999</v>
      </c>
      <c r="AY1801" s="30">
        <v>0.37909999999999999</v>
      </c>
      <c r="AZ1801" s="30">
        <v>0.13569999999999999</v>
      </c>
      <c r="BA1801" s="30">
        <v>0.3296</v>
      </c>
      <c r="BB1801" s="30">
        <v>0.28010000000000002</v>
      </c>
      <c r="BC1801" s="30">
        <v>0.36599999999999999</v>
      </c>
      <c r="BD1801" s="37">
        <v>8.5</v>
      </c>
      <c r="BE1801" s="29">
        <v>7</v>
      </c>
      <c r="BF1801" s="38" t="s">
        <v>4531</v>
      </c>
      <c r="BG1801" s="39">
        <v>151.13138657239799</v>
      </c>
      <c r="BH1801" s="39">
        <v>-33.859155144552297</v>
      </c>
      <c r="BI1801" s="40">
        <f t="shared" si="392"/>
        <v>70</v>
      </c>
      <c r="BJ1801" s="40">
        <f t="shared" si="393"/>
        <v>74</v>
      </c>
      <c r="BK1801" s="40">
        <f t="shared" si="394"/>
        <v>83</v>
      </c>
      <c r="BL1801" s="40">
        <f t="shared" si="395"/>
        <v>40</v>
      </c>
      <c r="BM1801" s="40">
        <f t="shared" si="396"/>
        <v>28</v>
      </c>
      <c r="BN1801" s="40">
        <f t="shared" si="397"/>
        <v>100</v>
      </c>
      <c r="BO1801" s="40">
        <f t="shared" si="398"/>
        <v>100</v>
      </c>
      <c r="BP1801" s="40">
        <f t="shared" si="399"/>
        <v>63</v>
      </c>
      <c r="BQ1801" s="41">
        <f t="shared" si="400"/>
        <v>14</v>
      </c>
      <c r="BR1801" s="40">
        <f t="shared" si="401"/>
        <v>1</v>
      </c>
      <c r="BS1801" s="41">
        <f t="shared" si="402"/>
        <v>1</v>
      </c>
      <c r="BT1801" s="41">
        <f t="shared" si="403"/>
        <v>51</v>
      </c>
      <c r="BU1801" s="41">
        <f t="shared" si="404"/>
        <v>85</v>
      </c>
      <c r="BV1801" s="41">
        <f t="shared" si="405"/>
        <v>57</v>
      </c>
    </row>
    <row r="1802" spans="2:74" x14ac:dyDescent="0.3">
      <c r="B1802" s="12" t="s">
        <v>2242</v>
      </c>
      <c r="C1802" s="12">
        <v>121031409</v>
      </c>
      <c r="D1802" s="12" t="s">
        <v>1803</v>
      </c>
      <c r="E1802" s="12" t="s">
        <v>837</v>
      </c>
      <c r="F1802" s="12" t="s">
        <v>2791</v>
      </c>
      <c r="G1802" s="12" t="s">
        <v>85</v>
      </c>
      <c r="H1802" s="12" t="s">
        <v>86</v>
      </c>
      <c r="I1802" s="28">
        <v>3255000</v>
      </c>
      <c r="J1802" s="28">
        <v>3150000</v>
      </c>
      <c r="K1802" s="28">
        <v>3200000</v>
      </c>
      <c r="L1802" s="28">
        <v>3050000</v>
      </c>
      <c r="M1802" s="28">
        <v>3000000</v>
      </c>
      <c r="N1802" s="28">
        <v>3000000</v>
      </c>
      <c r="O1802" s="29">
        <v>28</v>
      </c>
      <c r="P1802" s="29">
        <v>26</v>
      </c>
      <c r="Q1802" s="29">
        <v>24</v>
      </c>
      <c r="R1802" s="28">
        <v>1450</v>
      </c>
      <c r="S1802" s="28">
        <v>1300</v>
      </c>
      <c r="T1802" s="30">
        <v>3.8</v>
      </c>
      <c r="U1802" s="30">
        <v>9.9999999999999645E-2</v>
      </c>
      <c r="V1802" s="30">
        <v>3.7</v>
      </c>
      <c r="W1802" s="30">
        <v>3.4</v>
      </c>
      <c r="X1802" s="31">
        <v>2.3164362519201228E-2</v>
      </c>
      <c r="Y1802" s="30">
        <v>3.5</v>
      </c>
      <c r="Z1802" s="30">
        <v>-0.29999999999999982</v>
      </c>
      <c r="AA1802" s="30">
        <v>3.8</v>
      </c>
      <c r="AB1802" s="30">
        <v>3.7</v>
      </c>
      <c r="AC1802" s="32">
        <v>0.37921583396100089</v>
      </c>
      <c r="AD1802" s="30">
        <v>16.370657023117477</v>
      </c>
      <c r="AE1802" s="12">
        <v>289</v>
      </c>
      <c r="AF1802" s="12">
        <v>97</v>
      </c>
      <c r="AG1802" s="12">
        <v>224</v>
      </c>
      <c r="AH1802" s="33">
        <v>2.8266666666666667</v>
      </c>
      <c r="AI1802" s="34">
        <v>3395000</v>
      </c>
      <c r="AJ1802" s="34">
        <v>3220000</v>
      </c>
      <c r="AK1802" s="34">
        <v>2910000</v>
      </c>
      <c r="AL1802" s="35">
        <v>5.434782608695652E-2</v>
      </c>
      <c r="AM1802" s="35">
        <v>0.16666666666666666</v>
      </c>
      <c r="AN1802" s="12">
        <v>3.2</v>
      </c>
      <c r="AO1802" s="33">
        <v>0.10000000000000009</v>
      </c>
      <c r="AP1802" s="12">
        <v>3.1</v>
      </c>
      <c r="AQ1802" s="32">
        <v>0.11762820512820513</v>
      </c>
      <c r="AR1802" s="34">
        <v>1400</v>
      </c>
      <c r="AS1802" s="34">
        <v>1300</v>
      </c>
      <c r="AT1802" s="31">
        <v>7.6923076923076927E-2</v>
      </c>
      <c r="AU1802" s="32">
        <v>0.27763675201696059</v>
      </c>
      <c r="AV1802" s="36">
        <v>3823.6800000000003</v>
      </c>
      <c r="AW1802" s="30">
        <v>0.85409999999999997</v>
      </c>
      <c r="AX1802" s="30">
        <v>0.1459</v>
      </c>
      <c r="AY1802" s="30">
        <v>0.79679999999999995</v>
      </c>
      <c r="AZ1802" s="30">
        <v>2.4299999999999999E-2</v>
      </c>
      <c r="BA1802" s="30">
        <v>0.38819999999999999</v>
      </c>
      <c r="BB1802" s="30">
        <v>0.41639999999999999</v>
      </c>
      <c r="BC1802" s="30">
        <v>0.1741</v>
      </c>
      <c r="BD1802" s="37">
        <v>10</v>
      </c>
      <c r="BE1802" s="29">
        <v>15</v>
      </c>
      <c r="BF1802" s="38" t="s">
        <v>4532</v>
      </c>
      <c r="BG1802" s="39">
        <v>151.132342885892</v>
      </c>
      <c r="BH1802" s="39">
        <v>-33.751759033913899</v>
      </c>
      <c r="BI1802" s="40">
        <f t="shared" si="392"/>
        <v>54</v>
      </c>
      <c r="BJ1802" s="40">
        <f t="shared" si="393"/>
        <v>64</v>
      </c>
      <c r="BK1802" s="40">
        <f t="shared" si="394"/>
        <v>90</v>
      </c>
      <c r="BL1802" s="40">
        <f t="shared" si="395"/>
        <v>8</v>
      </c>
      <c r="BM1802" s="40">
        <f t="shared" si="396"/>
        <v>28</v>
      </c>
      <c r="BN1802" s="40">
        <f t="shared" si="397"/>
        <v>100</v>
      </c>
      <c r="BO1802" s="40">
        <f t="shared" si="398"/>
        <v>100</v>
      </c>
      <c r="BP1802" s="40">
        <f t="shared" si="399"/>
        <v>75</v>
      </c>
      <c r="BQ1802" s="41">
        <f t="shared" si="400"/>
        <v>28</v>
      </c>
      <c r="BR1802" s="40">
        <f t="shared" si="401"/>
        <v>1</v>
      </c>
      <c r="BS1802" s="41">
        <f t="shared" si="402"/>
        <v>15</v>
      </c>
      <c r="BT1802" s="41">
        <f t="shared" si="403"/>
        <v>59</v>
      </c>
      <c r="BU1802" s="41">
        <f t="shared" si="404"/>
        <v>100</v>
      </c>
      <c r="BV1802" s="41">
        <f t="shared" si="405"/>
        <v>57</v>
      </c>
    </row>
    <row r="1803" spans="2:74" x14ac:dyDescent="0.3">
      <c r="B1803" s="12" t="s">
        <v>2243</v>
      </c>
      <c r="C1803" s="12">
        <v>121031410</v>
      </c>
      <c r="D1803" s="12" t="s">
        <v>1803</v>
      </c>
      <c r="E1803" s="12" t="s">
        <v>837</v>
      </c>
      <c r="F1803" s="12" t="s">
        <v>2791</v>
      </c>
      <c r="G1803" s="12" t="s">
        <v>85</v>
      </c>
      <c r="H1803" s="12" t="s">
        <v>86</v>
      </c>
      <c r="I1803" s="28">
        <v>3098160</v>
      </c>
      <c r="J1803" s="28">
        <v>3095200</v>
      </c>
      <c r="K1803" s="28">
        <v>3186460</v>
      </c>
      <c r="L1803" s="28">
        <v>3100000</v>
      </c>
      <c r="M1803" s="28">
        <v>3150000</v>
      </c>
      <c r="N1803" s="28">
        <v>3200000</v>
      </c>
      <c r="O1803" s="29">
        <v>29</v>
      </c>
      <c r="P1803" s="29">
        <v>27</v>
      </c>
      <c r="Q1803" s="29">
        <v>23</v>
      </c>
      <c r="R1803" s="28">
        <v>1400</v>
      </c>
      <c r="S1803" s="28">
        <v>1290</v>
      </c>
      <c r="T1803" s="30">
        <v>3.8</v>
      </c>
      <c r="U1803" s="30">
        <v>-0.10000000000000009</v>
      </c>
      <c r="V1803" s="30">
        <v>3.9</v>
      </c>
      <c r="W1803" s="30">
        <v>3.7</v>
      </c>
      <c r="X1803" s="31">
        <v>2.3497818059751596E-2</v>
      </c>
      <c r="Y1803" s="30">
        <v>3.1</v>
      </c>
      <c r="Z1803" s="30">
        <v>-0.60000000000000009</v>
      </c>
      <c r="AA1803" s="30">
        <v>3.7</v>
      </c>
      <c r="AB1803" s="30">
        <v>3.8</v>
      </c>
      <c r="AC1803" s="32">
        <v>0.42158516020236086</v>
      </c>
      <c r="AD1803" s="30">
        <v>17.941459889183328</v>
      </c>
      <c r="AE1803" s="12">
        <v>289</v>
      </c>
      <c r="AF1803" s="12">
        <v>97</v>
      </c>
      <c r="AG1803" s="12">
        <v>224</v>
      </c>
      <c r="AH1803" s="33">
        <v>2.8266666666666667</v>
      </c>
      <c r="AI1803" s="34">
        <v>3395000</v>
      </c>
      <c r="AJ1803" s="34">
        <v>3220000</v>
      </c>
      <c r="AK1803" s="34">
        <v>2910000</v>
      </c>
      <c r="AL1803" s="35">
        <v>5.434782608695652E-2</v>
      </c>
      <c r="AM1803" s="35">
        <v>0.16666666666666666</v>
      </c>
      <c r="AN1803" s="12">
        <v>3.2</v>
      </c>
      <c r="AO1803" s="33">
        <v>0.10000000000000009</v>
      </c>
      <c r="AP1803" s="12">
        <v>3.1</v>
      </c>
      <c r="AQ1803" s="32">
        <v>0.11762820512820513</v>
      </c>
      <c r="AR1803" s="34">
        <v>1400</v>
      </c>
      <c r="AS1803" s="34">
        <v>1300</v>
      </c>
      <c r="AT1803" s="31">
        <v>7.6923076923076927E-2</v>
      </c>
      <c r="AU1803" s="32">
        <v>0.27763675201696059</v>
      </c>
      <c r="AV1803" s="36">
        <v>3320.8</v>
      </c>
      <c r="AW1803" s="30">
        <v>0.83209999999999995</v>
      </c>
      <c r="AX1803" s="30">
        <v>0.16789999999999999</v>
      </c>
      <c r="AY1803" s="30">
        <v>0.70220000000000005</v>
      </c>
      <c r="AZ1803" s="30">
        <v>6.9000000000000006E-2</v>
      </c>
      <c r="BA1803" s="30">
        <v>0.4204</v>
      </c>
      <c r="BB1803" s="30">
        <v>0.41049999999999998</v>
      </c>
      <c r="BC1803" s="30">
        <v>0.1532</v>
      </c>
      <c r="BD1803" s="37">
        <v>10</v>
      </c>
      <c r="BE1803" s="29">
        <v>17</v>
      </c>
      <c r="BF1803" s="38" t="s">
        <v>4533</v>
      </c>
      <c r="BG1803" s="39">
        <v>151.169755529745</v>
      </c>
      <c r="BH1803" s="39">
        <v>-33.719039462188299</v>
      </c>
      <c r="BI1803" s="40">
        <f t="shared" si="392"/>
        <v>54</v>
      </c>
      <c r="BJ1803" s="40">
        <f t="shared" si="393"/>
        <v>64</v>
      </c>
      <c r="BK1803" s="40">
        <f t="shared" si="394"/>
        <v>90</v>
      </c>
      <c r="BL1803" s="40">
        <f t="shared" si="395"/>
        <v>8</v>
      </c>
      <c r="BM1803" s="40">
        <f t="shared" si="396"/>
        <v>28</v>
      </c>
      <c r="BN1803" s="40">
        <f t="shared" si="397"/>
        <v>100</v>
      </c>
      <c r="BO1803" s="40">
        <f t="shared" si="398"/>
        <v>100</v>
      </c>
      <c r="BP1803" s="40">
        <f t="shared" si="399"/>
        <v>82</v>
      </c>
      <c r="BQ1803" s="41">
        <f t="shared" si="400"/>
        <v>29</v>
      </c>
      <c r="BR1803" s="40">
        <f t="shared" si="401"/>
        <v>1</v>
      </c>
      <c r="BS1803" s="41">
        <f t="shared" si="402"/>
        <v>1</v>
      </c>
      <c r="BT1803" s="41">
        <f t="shared" si="403"/>
        <v>65</v>
      </c>
      <c r="BU1803" s="41">
        <f t="shared" si="404"/>
        <v>100</v>
      </c>
      <c r="BV1803" s="41">
        <f t="shared" si="405"/>
        <v>57</v>
      </c>
    </row>
    <row r="1804" spans="2:74" x14ac:dyDescent="0.3">
      <c r="B1804" s="12" t="s">
        <v>2244</v>
      </c>
      <c r="C1804" s="12">
        <v>121041416</v>
      </c>
      <c r="D1804" s="12" t="s">
        <v>1563</v>
      </c>
      <c r="E1804" s="12" t="s">
        <v>837</v>
      </c>
      <c r="F1804" s="12" t="s">
        <v>2791</v>
      </c>
      <c r="G1804" s="12" t="s">
        <v>85</v>
      </c>
      <c r="H1804" s="12" t="s">
        <v>86</v>
      </c>
      <c r="I1804" s="28">
        <v>3315000</v>
      </c>
      <c r="J1804" s="28">
        <v>3350000</v>
      </c>
      <c r="K1804" s="28">
        <v>3723500</v>
      </c>
      <c r="L1804" s="28">
        <v>3250000</v>
      </c>
      <c r="M1804" s="28">
        <v>3225000</v>
      </c>
      <c r="N1804" s="28">
        <v>2825000</v>
      </c>
      <c r="O1804" s="29">
        <v>28</v>
      </c>
      <c r="P1804" s="29">
        <v>27</v>
      </c>
      <c r="Q1804" s="29">
        <v>27</v>
      </c>
      <c r="R1804" s="28">
        <v>1300</v>
      </c>
      <c r="S1804" s="28">
        <v>1300</v>
      </c>
      <c r="T1804" s="30">
        <v>2.2000000000000002</v>
      </c>
      <c r="U1804" s="30">
        <v>0.20000000000000018</v>
      </c>
      <c r="V1804" s="30">
        <v>2</v>
      </c>
      <c r="W1804" s="30">
        <v>2.7</v>
      </c>
      <c r="X1804" s="31">
        <v>2.0392156862745099E-2</v>
      </c>
      <c r="Y1804" s="30">
        <v>4.0999999999999996</v>
      </c>
      <c r="Z1804" s="30">
        <v>-0.10000000000000053</v>
      </c>
      <c r="AA1804" s="30">
        <v>4.2</v>
      </c>
      <c r="AB1804" s="30">
        <v>4</v>
      </c>
      <c r="AC1804" s="32">
        <v>0.49099589074208361</v>
      </c>
      <c r="AD1804" s="30">
        <v>24.07768310369833</v>
      </c>
      <c r="AE1804" s="12">
        <v>92</v>
      </c>
      <c r="AF1804" s="12">
        <v>40</v>
      </c>
      <c r="AG1804" s="12">
        <v>111</v>
      </c>
      <c r="AH1804" s="33">
        <v>2.4358974358974357</v>
      </c>
      <c r="AI1804" s="34">
        <v>3321429</v>
      </c>
      <c r="AJ1804" s="34">
        <v>3650000</v>
      </c>
      <c r="AK1804" s="34">
        <v>3625000</v>
      </c>
      <c r="AL1804" s="35">
        <v>-9.0019452054794516E-2</v>
      </c>
      <c r="AM1804" s="35">
        <v>-8.3743724137931033E-2</v>
      </c>
      <c r="AN1804" s="12">
        <v>2.4</v>
      </c>
      <c r="AO1804" s="33">
        <v>0</v>
      </c>
      <c r="AP1804" s="12">
        <v>2.4</v>
      </c>
      <c r="AQ1804" s="32">
        <v>8.2998842975206613E-2</v>
      </c>
      <c r="AR1804" s="34">
        <v>1500</v>
      </c>
      <c r="AS1804" s="34">
        <v>1500</v>
      </c>
      <c r="AT1804" s="31">
        <v>0</v>
      </c>
      <c r="AU1804" s="32">
        <v>0.17883951632746609</v>
      </c>
      <c r="AV1804" s="36">
        <v>2647.6800000000003</v>
      </c>
      <c r="AW1804" s="30">
        <v>0.50749999999999995</v>
      </c>
      <c r="AX1804" s="30">
        <v>0.49249999999999999</v>
      </c>
      <c r="AY1804" s="30">
        <v>8.6999999999999994E-2</v>
      </c>
      <c r="AZ1804" s="30">
        <v>9.4700000000000006E-2</v>
      </c>
      <c r="BA1804" s="30">
        <v>0.24529999999999999</v>
      </c>
      <c r="BB1804" s="30">
        <v>0.18029999999999999</v>
      </c>
      <c r="BC1804" s="30">
        <v>0.54810000000000003</v>
      </c>
      <c r="BD1804" s="37">
        <v>9.5</v>
      </c>
      <c r="BE1804" s="29">
        <v>3</v>
      </c>
      <c r="BF1804" s="38" t="s">
        <v>4534</v>
      </c>
      <c r="BG1804" s="39">
        <v>151.21805772190399</v>
      </c>
      <c r="BH1804" s="39">
        <v>-33.839717462467299</v>
      </c>
      <c r="BI1804" s="40">
        <f t="shared" si="392"/>
        <v>80</v>
      </c>
      <c r="BJ1804" s="40">
        <f t="shared" si="393"/>
        <v>77</v>
      </c>
      <c r="BK1804" s="40">
        <f t="shared" si="394"/>
        <v>95</v>
      </c>
      <c r="BL1804" s="40">
        <f t="shared" si="395"/>
        <v>41</v>
      </c>
      <c r="BM1804" s="40">
        <f t="shared" si="396"/>
        <v>1</v>
      </c>
      <c r="BN1804" s="40">
        <f t="shared" si="397"/>
        <v>100</v>
      </c>
      <c r="BO1804" s="40">
        <f t="shared" si="398"/>
        <v>100</v>
      </c>
      <c r="BP1804" s="40">
        <f t="shared" si="399"/>
        <v>44</v>
      </c>
      <c r="BQ1804" s="41">
        <f t="shared" si="400"/>
        <v>19</v>
      </c>
      <c r="BR1804" s="40">
        <f t="shared" si="401"/>
        <v>1</v>
      </c>
      <c r="BS1804" s="41">
        <f t="shared" si="402"/>
        <v>1</v>
      </c>
      <c r="BT1804" s="41">
        <f t="shared" si="403"/>
        <v>49</v>
      </c>
      <c r="BU1804" s="41">
        <f t="shared" si="404"/>
        <v>95</v>
      </c>
      <c r="BV1804" s="41">
        <f t="shared" si="405"/>
        <v>57</v>
      </c>
    </row>
    <row r="1805" spans="2:74" x14ac:dyDescent="0.3">
      <c r="B1805" s="12" t="s">
        <v>2245</v>
      </c>
      <c r="C1805" s="12">
        <v>122011418</v>
      </c>
      <c r="D1805" s="12" t="s">
        <v>2033</v>
      </c>
      <c r="E1805" s="12" t="s">
        <v>840</v>
      </c>
      <c r="F1805" s="12" t="s">
        <v>2791</v>
      </c>
      <c r="G1805" s="12" t="s">
        <v>85</v>
      </c>
      <c r="H1805" s="12" t="s">
        <v>86</v>
      </c>
      <c r="I1805" s="28">
        <v>3796000</v>
      </c>
      <c r="J1805" s="28">
        <v>3796000</v>
      </c>
      <c r="K1805" s="28">
        <v>3848000</v>
      </c>
      <c r="L1805" s="28">
        <v>3650000</v>
      </c>
      <c r="M1805" s="28">
        <v>3555000</v>
      </c>
      <c r="N1805" s="28">
        <v>3605000</v>
      </c>
      <c r="O1805" s="29">
        <v>28</v>
      </c>
      <c r="P1805" s="29">
        <v>28</v>
      </c>
      <c r="Q1805" s="29">
        <v>26</v>
      </c>
      <c r="R1805" s="28">
        <v>1850</v>
      </c>
      <c r="S1805" s="28">
        <v>1695</v>
      </c>
      <c r="T1805" s="30">
        <v>3.5</v>
      </c>
      <c r="U1805" s="30">
        <v>0</v>
      </c>
      <c r="V1805" s="30">
        <v>3.5</v>
      </c>
      <c r="W1805" s="30">
        <v>2.8</v>
      </c>
      <c r="X1805" s="31">
        <v>2.5342465753424658E-2</v>
      </c>
      <c r="Y1805" s="30">
        <v>4.2</v>
      </c>
      <c r="Z1805" s="30">
        <v>0</v>
      </c>
      <c r="AA1805" s="30">
        <v>4.2</v>
      </c>
      <c r="AB1805" s="30">
        <v>3.7</v>
      </c>
      <c r="AC1805" s="32">
        <v>0.48453673050328955</v>
      </c>
      <c r="AD1805" s="30">
        <v>19.119557473913588</v>
      </c>
      <c r="AE1805" s="12">
        <v>76</v>
      </c>
      <c r="AF1805" s="12">
        <v>38</v>
      </c>
      <c r="AG1805" s="12">
        <v>61</v>
      </c>
      <c r="AH1805" s="33">
        <v>3.04</v>
      </c>
      <c r="AI1805" s="34">
        <v>3530000</v>
      </c>
      <c r="AJ1805" s="34">
        <v>3780000</v>
      </c>
      <c r="AK1805" s="34">
        <v>3550000</v>
      </c>
      <c r="AL1805" s="35">
        <v>-6.6137566137566134E-2</v>
      </c>
      <c r="AM1805" s="35">
        <v>-5.6338028169014088E-3</v>
      </c>
      <c r="AN1805" s="12">
        <v>3</v>
      </c>
      <c r="AO1805" s="33">
        <v>0.39999999999999991</v>
      </c>
      <c r="AP1805" s="12">
        <v>2.6</v>
      </c>
      <c r="AQ1805" s="32">
        <v>0.1064327485380117</v>
      </c>
      <c r="AR1805" s="34">
        <v>1800</v>
      </c>
      <c r="AS1805" s="34">
        <v>1695</v>
      </c>
      <c r="AT1805" s="31">
        <v>6.1946902654867256E-2</v>
      </c>
      <c r="AU1805" s="32">
        <v>0.20990193067540661</v>
      </c>
      <c r="AV1805" s="36">
        <v>3818.0800000000004</v>
      </c>
      <c r="AW1805" s="30">
        <v>0.8004</v>
      </c>
      <c r="AX1805" s="30">
        <v>0.1996</v>
      </c>
      <c r="AY1805" s="30">
        <v>0.6532</v>
      </c>
      <c r="AZ1805" s="30">
        <v>0.13739999999999999</v>
      </c>
      <c r="BA1805" s="30">
        <v>0.39269999999999999</v>
      </c>
      <c r="BB1805" s="30">
        <v>0.38030000000000003</v>
      </c>
      <c r="BC1805" s="30">
        <v>0.2104</v>
      </c>
      <c r="BD1805" s="37">
        <v>9.5</v>
      </c>
      <c r="BE1805" s="29">
        <v>9</v>
      </c>
      <c r="BF1805" s="38" t="s">
        <v>4535</v>
      </c>
      <c r="BG1805" s="39">
        <v>151.25271740212099</v>
      </c>
      <c r="BH1805" s="39">
        <v>-33.795905825315103</v>
      </c>
      <c r="BI1805" s="40">
        <f t="shared" si="392"/>
        <v>59</v>
      </c>
      <c r="BJ1805" s="40">
        <f t="shared" si="393"/>
        <v>67</v>
      </c>
      <c r="BK1805" s="40">
        <f t="shared" si="394"/>
        <v>87</v>
      </c>
      <c r="BL1805" s="40">
        <f t="shared" si="395"/>
        <v>31</v>
      </c>
      <c r="BM1805" s="40">
        <f t="shared" si="396"/>
        <v>1</v>
      </c>
      <c r="BN1805" s="40">
        <f t="shared" si="397"/>
        <v>100</v>
      </c>
      <c r="BO1805" s="40">
        <f t="shared" si="398"/>
        <v>100</v>
      </c>
      <c r="BP1805" s="40">
        <f t="shared" si="399"/>
        <v>76</v>
      </c>
      <c r="BQ1805" s="41">
        <f t="shared" si="400"/>
        <v>35</v>
      </c>
      <c r="BR1805" s="40">
        <f t="shared" si="401"/>
        <v>1</v>
      </c>
      <c r="BS1805" s="41">
        <f t="shared" si="402"/>
        <v>1</v>
      </c>
      <c r="BT1805" s="41">
        <f t="shared" si="403"/>
        <v>47</v>
      </c>
      <c r="BU1805" s="41">
        <f t="shared" si="404"/>
        <v>95</v>
      </c>
      <c r="BV1805" s="41">
        <f t="shared" si="405"/>
        <v>57</v>
      </c>
    </row>
    <row r="1806" spans="2:74" x14ac:dyDescent="0.3">
      <c r="B1806" s="12" t="s">
        <v>2246</v>
      </c>
      <c r="C1806" s="12">
        <v>123031447</v>
      </c>
      <c r="D1806" s="12" t="s">
        <v>713</v>
      </c>
      <c r="E1806" s="12" t="s">
        <v>617</v>
      </c>
      <c r="F1806" s="12" t="s">
        <v>2703</v>
      </c>
      <c r="G1806" s="12" t="s">
        <v>85</v>
      </c>
      <c r="H1806" s="12" t="s">
        <v>86</v>
      </c>
      <c r="I1806" s="28">
        <v>947000</v>
      </c>
      <c r="J1806" s="28">
        <v>940000</v>
      </c>
      <c r="K1806" s="28">
        <v>918000</v>
      </c>
      <c r="L1806" s="28">
        <v>880000</v>
      </c>
      <c r="M1806" s="28">
        <v>892500</v>
      </c>
      <c r="N1806" s="28">
        <v>904000</v>
      </c>
      <c r="O1806" s="29">
        <v>52</v>
      </c>
      <c r="P1806" s="29">
        <v>52</v>
      </c>
      <c r="Q1806" s="29">
        <v>47</v>
      </c>
      <c r="R1806" s="28">
        <v>595</v>
      </c>
      <c r="S1806" s="28">
        <v>570</v>
      </c>
      <c r="T1806" s="30">
        <v>3.1</v>
      </c>
      <c r="U1806" s="30">
        <v>0.10000000000000009</v>
      </c>
      <c r="V1806" s="30">
        <v>3</v>
      </c>
      <c r="W1806" s="30">
        <v>2.6</v>
      </c>
      <c r="X1806" s="31">
        <v>3.2671594508975714E-2</v>
      </c>
      <c r="Y1806" s="30">
        <v>7.7</v>
      </c>
      <c r="Z1806" s="30">
        <v>0.40000000000000036</v>
      </c>
      <c r="AA1806" s="30">
        <v>7.3</v>
      </c>
      <c r="AB1806" s="30">
        <v>6.2</v>
      </c>
      <c r="AC1806" s="32">
        <v>0.28168080593849415</v>
      </c>
      <c r="AD1806" s="30">
        <v>8.6215812289513227</v>
      </c>
      <c r="AE1806" s="12">
        <v>615</v>
      </c>
      <c r="AF1806" s="12">
        <v>592</v>
      </c>
      <c r="AG1806" s="12">
        <v>214</v>
      </c>
      <c r="AH1806" s="33">
        <v>14.314115308151095</v>
      </c>
      <c r="AI1806" s="34">
        <v>1050000</v>
      </c>
      <c r="AJ1806" s="34">
        <v>1000000</v>
      </c>
      <c r="AK1806" s="34">
        <v>975000</v>
      </c>
      <c r="AL1806" s="35">
        <v>0.05</v>
      </c>
      <c r="AM1806" s="35">
        <v>7.6923076923076927E-2</v>
      </c>
      <c r="AN1806" s="12">
        <v>2.8</v>
      </c>
      <c r="AO1806" s="33">
        <v>0.19999999999999973</v>
      </c>
      <c r="AP1806" s="12">
        <v>2.6</v>
      </c>
      <c r="AQ1806" s="32">
        <v>9.6261682242990657E-2</v>
      </c>
      <c r="AR1806" s="34">
        <v>640</v>
      </c>
      <c r="AS1806" s="34">
        <v>590</v>
      </c>
      <c r="AT1806" s="31">
        <v>8.4745762711864403E-2</v>
      </c>
      <c r="AU1806" s="32">
        <v>0.11625072278191061</v>
      </c>
      <c r="AV1806" s="36">
        <v>2112.3200000000002</v>
      </c>
      <c r="AW1806" s="30">
        <v>0.7752</v>
      </c>
      <c r="AX1806" s="30">
        <v>0.2248</v>
      </c>
      <c r="AY1806" s="30">
        <v>0.91649999999999998</v>
      </c>
      <c r="AZ1806" s="30">
        <v>6.2300000000000001E-2</v>
      </c>
      <c r="BA1806" s="30">
        <v>0.2848</v>
      </c>
      <c r="BB1806" s="30">
        <v>0.44340000000000002</v>
      </c>
      <c r="BC1806" s="30">
        <v>0.2303</v>
      </c>
      <c r="BD1806" s="37">
        <v>3</v>
      </c>
      <c r="BE1806" s="29">
        <v>71</v>
      </c>
      <c r="BF1806" s="38" t="s">
        <v>4536</v>
      </c>
      <c r="BG1806" s="39">
        <v>150.54969171035401</v>
      </c>
      <c r="BH1806" s="39">
        <v>-34.202081758434403</v>
      </c>
      <c r="BI1806" s="40">
        <f t="shared" si="392"/>
        <v>65</v>
      </c>
      <c r="BJ1806" s="40">
        <f t="shared" si="393"/>
        <v>70</v>
      </c>
      <c r="BK1806" s="40">
        <f t="shared" si="394"/>
        <v>1</v>
      </c>
      <c r="BL1806" s="40">
        <f t="shared" si="395"/>
        <v>62</v>
      </c>
      <c r="BM1806" s="40">
        <f t="shared" si="396"/>
        <v>26</v>
      </c>
      <c r="BN1806" s="40">
        <f t="shared" si="397"/>
        <v>100</v>
      </c>
      <c r="BO1806" s="40">
        <f t="shared" si="398"/>
        <v>93</v>
      </c>
      <c r="BP1806" s="40">
        <f t="shared" si="399"/>
        <v>53</v>
      </c>
      <c r="BQ1806" s="41">
        <f t="shared" si="400"/>
        <v>59</v>
      </c>
      <c r="BR1806" s="40">
        <f t="shared" si="401"/>
        <v>64</v>
      </c>
      <c r="BS1806" s="41">
        <f t="shared" si="402"/>
        <v>79</v>
      </c>
      <c r="BT1806" s="41">
        <f t="shared" si="403"/>
        <v>1</v>
      </c>
      <c r="BU1806" s="41">
        <f t="shared" si="404"/>
        <v>30</v>
      </c>
      <c r="BV1806" s="41">
        <f t="shared" si="405"/>
        <v>57</v>
      </c>
    </row>
    <row r="1807" spans="2:74" x14ac:dyDescent="0.3">
      <c r="B1807" s="12" t="s">
        <v>2247</v>
      </c>
      <c r="C1807" s="12">
        <v>124051581</v>
      </c>
      <c r="D1807" s="12" t="s">
        <v>303</v>
      </c>
      <c r="E1807" s="12" t="s">
        <v>231</v>
      </c>
      <c r="F1807" s="12" t="s">
        <v>2791</v>
      </c>
      <c r="G1807" s="12" t="s">
        <v>85</v>
      </c>
      <c r="H1807" s="12" t="s">
        <v>86</v>
      </c>
      <c r="I1807" s="28">
        <v>936360</v>
      </c>
      <c r="J1807" s="28">
        <v>918000</v>
      </c>
      <c r="K1807" s="28">
        <v>840000</v>
      </c>
      <c r="L1807" s="28">
        <v>930000</v>
      </c>
      <c r="M1807" s="28">
        <v>905000</v>
      </c>
      <c r="N1807" s="28">
        <v>830000</v>
      </c>
      <c r="O1807" s="29">
        <v>23</v>
      </c>
      <c r="P1807" s="29">
        <v>24</v>
      </c>
      <c r="Q1807" s="29">
        <v>26</v>
      </c>
      <c r="R1807" s="28">
        <v>530</v>
      </c>
      <c r="S1807" s="28">
        <v>480</v>
      </c>
      <c r="T1807" s="30">
        <v>2.4</v>
      </c>
      <c r="U1807" s="30">
        <v>0</v>
      </c>
      <c r="V1807" s="30">
        <v>2.4</v>
      </c>
      <c r="W1807" s="30">
        <v>2.1</v>
      </c>
      <c r="X1807" s="31">
        <v>2.9433124012132085E-2</v>
      </c>
      <c r="Y1807" s="30">
        <v>10.3</v>
      </c>
      <c r="Z1807" s="30">
        <v>-0.19999999999999929</v>
      </c>
      <c r="AA1807" s="30">
        <v>10.5</v>
      </c>
      <c r="AB1807" s="30">
        <v>8.6999999999999993</v>
      </c>
      <c r="AC1807" s="32">
        <v>0.33922171018945213</v>
      </c>
      <c r="AD1807" s="30">
        <v>11.52516838000709</v>
      </c>
      <c r="AE1807" s="12">
        <v>70</v>
      </c>
      <c r="AF1807" s="12">
        <v>51</v>
      </c>
      <c r="AG1807" s="12">
        <v>72</v>
      </c>
      <c r="AH1807" s="33">
        <v>1.536</v>
      </c>
      <c r="AI1807" s="34">
        <v>990000</v>
      </c>
      <c r="AJ1807" s="34">
        <v>900000</v>
      </c>
      <c r="AK1807" s="34">
        <v>845000</v>
      </c>
      <c r="AL1807" s="35">
        <v>0.1</v>
      </c>
      <c r="AM1807" s="35">
        <v>0.17159763313609466</v>
      </c>
      <c r="AN1807" s="12">
        <v>2.7</v>
      </c>
      <c r="AO1807" s="33">
        <v>0.10000000000000009</v>
      </c>
      <c r="AP1807" s="12">
        <v>2.6</v>
      </c>
      <c r="AQ1807" s="32">
        <v>0.10711297071129706</v>
      </c>
      <c r="AR1807" s="34">
        <v>580</v>
      </c>
      <c r="AS1807" s="34">
        <v>540</v>
      </c>
      <c r="AT1807" s="31">
        <v>7.407407407407407E-2</v>
      </c>
      <c r="AU1807" s="32">
        <v>9.4363389036188974E-2</v>
      </c>
      <c r="AV1807" s="36">
        <v>1562.4</v>
      </c>
      <c r="AW1807" s="30">
        <v>0.65590000000000004</v>
      </c>
      <c r="AX1807" s="30">
        <v>0.34410000000000002</v>
      </c>
      <c r="AY1807" s="30">
        <v>0.61060000000000003</v>
      </c>
      <c r="AZ1807" s="30">
        <v>0.2384</v>
      </c>
      <c r="BA1807" s="30">
        <v>0.1865</v>
      </c>
      <c r="BB1807" s="30">
        <v>0.25509999999999999</v>
      </c>
      <c r="BC1807" s="30">
        <v>0.52949999999999997</v>
      </c>
      <c r="BD1807" s="37">
        <v>1.5</v>
      </c>
      <c r="BE1807" s="29">
        <v>41</v>
      </c>
      <c r="BF1807" s="38" t="s">
        <v>4537</v>
      </c>
      <c r="BG1807" s="39">
        <v>150.779265946941</v>
      </c>
      <c r="BH1807" s="39">
        <v>-33.759401279989099</v>
      </c>
      <c r="BI1807" s="40">
        <f t="shared" si="392"/>
        <v>77</v>
      </c>
      <c r="BJ1807" s="40">
        <f t="shared" si="393"/>
        <v>72</v>
      </c>
      <c r="BK1807" s="40">
        <f t="shared" si="394"/>
        <v>100</v>
      </c>
      <c r="BL1807" s="40">
        <f t="shared" si="395"/>
        <v>69</v>
      </c>
      <c r="BM1807" s="40">
        <f t="shared" si="396"/>
        <v>51</v>
      </c>
      <c r="BN1807" s="40">
        <f t="shared" si="397"/>
        <v>100</v>
      </c>
      <c r="BO1807" s="40">
        <f t="shared" si="398"/>
        <v>100</v>
      </c>
      <c r="BP1807" s="40">
        <f t="shared" si="399"/>
        <v>31</v>
      </c>
      <c r="BQ1807" s="41">
        <f t="shared" si="400"/>
        <v>49</v>
      </c>
      <c r="BR1807" s="40">
        <f t="shared" si="401"/>
        <v>35</v>
      </c>
      <c r="BS1807" s="41">
        <f t="shared" si="402"/>
        <v>41</v>
      </c>
      <c r="BT1807" s="41">
        <f t="shared" si="403"/>
        <v>1</v>
      </c>
      <c r="BU1807" s="41">
        <f t="shared" si="404"/>
        <v>15</v>
      </c>
      <c r="BV1807" s="41">
        <f t="shared" si="405"/>
        <v>57</v>
      </c>
    </row>
    <row r="1808" spans="2:74" x14ac:dyDescent="0.3">
      <c r="B1808" s="12" t="s">
        <v>2248</v>
      </c>
      <c r="C1808" s="12">
        <v>125041589</v>
      </c>
      <c r="D1808" s="12" t="s">
        <v>717</v>
      </c>
      <c r="E1808" s="12" t="s">
        <v>718</v>
      </c>
      <c r="F1808" s="12" t="s">
        <v>2791</v>
      </c>
      <c r="G1808" s="12" t="s">
        <v>85</v>
      </c>
      <c r="H1808" s="12" t="s">
        <v>86</v>
      </c>
      <c r="I1808" s="28">
        <v>1548750</v>
      </c>
      <c r="J1808" s="28">
        <v>1500000</v>
      </c>
      <c r="K1808" s="28">
        <v>1414000</v>
      </c>
      <c r="L1808" s="28">
        <v>1455000</v>
      </c>
      <c r="M1808" s="28">
        <v>1402000</v>
      </c>
      <c r="N1808" s="28">
        <v>1420000</v>
      </c>
      <c r="O1808" s="29">
        <v>27</v>
      </c>
      <c r="P1808" s="29">
        <v>27</v>
      </c>
      <c r="Q1808" s="29">
        <v>31</v>
      </c>
      <c r="R1808" s="28">
        <v>720</v>
      </c>
      <c r="S1808" s="28">
        <v>670</v>
      </c>
      <c r="T1808" s="30">
        <v>1.9</v>
      </c>
      <c r="U1808" s="30">
        <v>9.9999999999999867E-2</v>
      </c>
      <c r="V1808" s="30">
        <v>1.8</v>
      </c>
      <c r="W1808" s="30">
        <v>1.9</v>
      </c>
      <c r="X1808" s="31">
        <v>2.4174334140435835E-2</v>
      </c>
      <c r="Y1808" s="30">
        <v>7.2</v>
      </c>
      <c r="Z1808" s="30">
        <v>-0.20000000000000018</v>
      </c>
      <c r="AA1808" s="30">
        <v>7.4</v>
      </c>
      <c r="AB1808" s="30">
        <v>6.5</v>
      </c>
      <c r="AC1808" s="32">
        <v>0.29543067226890751</v>
      </c>
      <c r="AD1808" s="30">
        <v>12.220840108880088</v>
      </c>
      <c r="AE1808" s="12">
        <v>157</v>
      </c>
      <c r="AF1808" s="12">
        <v>109</v>
      </c>
      <c r="AG1808" s="12">
        <v>113</v>
      </c>
      <c r="AH1808" s="33">
        <v>2.6727272727272728</v>
      </c>
      <c r="AI1808" s="34">
        <v>1520000</v>
      </c>
      <c r="AJ1808" s="34">
        <v>1427500</v>
      </c>
      <c r="AK1808" s="34">
        <v>1325000</v>
      </c>
      <c r="AL1808" s="35">
        <v>6.4798598949211902E-2</v>
      </c>
      <c r="AM1808" s="35">
        <v>0.14716981132075471</v>
      </c>
      <c r="AN1808" s="12">
        <v>2.2000000000000002</v>
      </c>
      <c r="AO1808" s="33">
        <v>0</v>
      </c>
      <c r="AP1808" s="12">
        <v>2.2000000000000002</v>
      </c>
      <c r="AQ1808" s="32">
        <v>9.6129032258064517E-2</v>
      </c>
      <c r="AR1808" s="34">
        <v>720</v>
      </c>
      <c r="AS1808" s="34">
        <v>690</v>
      </c>
      <c r="AT1808" s="31">
        <v>4.3478260869565216E-2</v>
      </c>
      <c r="AU1808" s="32">
        <v>0.18859109805607491</v>
      </c>
      <c r="AV1808" s="36">
        <v>2437.1200000000003</v>
      </c>
      <c r="AW1808" s="30">
        <v>0.752</v>
      </c>
      <c r="AX1808" s="30">
        <v>0.248</v>
      </c>
      <c r="AY1808" s="30">
        <v>0.28570000000000001</v>
      </c>
      <c r="AZ1808" s="30">
        <v>0.1323</v>
      </c>
      <c r="BA1808" s="30">
        <v>0.13020000000000001</v>
      </c>
      <c r="BB1808" s="30">
        <v>0.2722</v>
      </c>
      <c r="BC1808" s="30">
        <v>0.57310000000000005</v>
      </c>
      <c r="BD1808" s="37">
        <v>4</v>
      </c>
      <c r="BE1808" s="29">
        <v>22</v>
      </c>
      <c r="BF1808" s="38" t="s">
        <v>4538</v>
      </c>
      <c r="BG1808" s="39">
        <v>150.977392087217</v>
      </c>
      <c r="BH1808" s="39">
        <v>-33.813666513462103</v>
      </c>
      <c r="BI1808" s="40">
        <f t="shared" si="392"/>
        <v>85</v>
      </c>
      <c r="BJ1808" s="40">
        <f t="shared" si="393"/>
        <v>80</v>
      </c>
      <c r="BK1808" s="40">
        <f t="shared" si="394"/>
        <v>92</v>
      </c>
      <c r="BL1808" s="40">
        <f t="shared" si="395"/>
        <v>38</v>
      </c>
      <c r="BM1808" s="40">
        <f t="shared" si="396"/>
        <v>33</v>
      </c>
      <c r="BN1808" s="40">
        <f t="shared" si="397"/>
        <v>100</v>
      </c>
      <c r="BO1808" s="40">
        <f t="shared" si="398"/>
        <v>100</v>
      </c>
      <c r="BP1808" s="40">
        <f t="shared" si="399"/>
        <v>19</v>
      </c>
      <c r="BQ1808" s="41">
        <f t="shared" si="400"/>
        <v>31</v>
      </c>
      <c r="BR1808" s="40">
        <f t="shared" si="401"/>
        <v>29</v>
      </c>
      <c r="BS1808" s="41">
        <f t="shared" si="402"/>
        <v>70</v>
      </c>
      <c r="BT1808" s="41">
        <f t="shared" si="403"/>
        <v>1</v>
      </c>
      <c r="BU1808" s="41">
        <f t="shared" si="404"/>
        <v>40</v>
      </c>
      <c r="BV1808" s="41">
        <f t="shared" si="405"/>
        <v>57</v>
      </c>
    </row>
    <row r="1809" spans="2:74" x14ac:dyDescent="0.3">
      <c r="B1809" s="12" t="s">
        <v>2249</v>
      </c>
      <c r="C1809" s="12">
        <v>126021498</v>
      </c>
      <c r="D1809" s="12" t="s">
        <v>1815</v>
      </c>
      <c r="E1809" s="12" t="s">
        <v>1316</v>
      </c>
      <c r="F1809" s="12" t="s">
        <v>2791</v>
      </c>
      <c r="G1809" s="12" t="s">
        <v>85</v>
      </c>
      <c r="H1809" s="12" t="s">
        <v>86</v>
      </c>
      <c r="I1809" s="28">
        <v>3100000</v>
      </c>
      <c r="J1809" s="28">
        <v>3007800</v>
      </c>
      <c r="K1809" s="28">
        <v>2900000</v>
      </c>
      <c r="L1809" s="28">
        <v>2985000</v>
      </c>
      <c r="M1809" s="28">
        <v>2785000</v>
      </c>
      <c r="N1809" s="28">
        <v>2570000</v>
      </c>
      <c r="O1809" s="29">
        <v>27</v>
      </c>
      <c r="P1809" s="29">
        <v>27</v>
      </c>
      <c r="Q1809" s="29">
        <v>25</v>
      </c>
      <c r="R1809" s="28">
        <v>1150</v>
      </c>
      <c r="S1809" s="28">
        <v>1000</v>
      </c>
      <c r="T1809" s="30">
        <v>2.7</v>
      </c>
      <c r="U1809" s="30">
        <v>0.10000000000000009</v>
      </c>
      <c r="V1809" s="30">
        <v>2.6</v>
      </c>
      <c r="W1809" s="30">
        <v>3</v>
      </c>
      <c r="X1809" s="31">
        <v>1.9290322580645163E-2</v>
      </c>
      <c r="Y1809" s="30">
        <v>3.4</v>
      </c>
      <c r="Z1809" s="30">
        <v>-0.5</v>
      </c>
      <c r="AA1809" s="30">
        <v>3.9</v>
      </c>
      <c r="AB1809" s="30">
        <v>3.5</v>
      </c>
      <c r="AC1809" s="32">
        <v>0.44353594569577287</v>
      </c>
      <c r="AD1809" s="30">
        <v>22.992666081218996</v>
      </c>
      <c r="AE1809" s="12">
        <v>264</v>
      </c>
      <c r="AF1809" s="12">
        <v>135</v>
      </c>
      <c r="AG1809" s="12">
        <v>208</v>
      </c>
      <c r="AH1809" s="33">
        <v>3.2142857142857144</v>
      </c>
      <c r="AI1809" s="34">
        <v>2650000</v>
      </c>
      <c r="AJ1809" s="34">
        <v>2525000</v>
      </c>
      <c r="AK1809" s="34">
        <v>2315000</v>
      </c>
      <c r="AL1809" s="35">
        <v>4.9504950495049507E-2</v>
      </c>
      <c r="AM1809" s="35">
        <v>0.1447084233261339</v>
      </c>
      <c r="AN1809" s="12">
        <v>3.1</v>
      </c>
      <c r="AO1809" s="33">
        <v>0.30000000000000027</v>
      </c>
      <c r="AP1809" s="12">
        <v>2.8</v>
      </c>
      <c r="AQ1809" s="32">
        <v>0.10384615384615385</v>
      </c>
      <c r="AR1809" s="34">
        <v>1020</v>
      </c>
      <c r="AS1809" s="34">
        <v>950</v>
      </c>
      <c r="AT1809" s="31">
        <v>7.3684210526315783E-2</v>
      </c>
      <c r="AU1809" s="32">
        <v>0.22271798394788794</v>
      </c>
      <c r="AV1809" s="36">
        <v>2592.8000000000002</v>
      </c>
      <c r="AW1809" s="30">
        <v>0.67100000000000004</v>
      </c>
      <c r="AX1809" s="30">
        <v>0.32900000000000001</v>
      </c>
      <c r="AY1809" s="30">
        <v>0.45400000000000001</v>
      </c>
      <c r="AZ1809" s="30">
        <v>0.12959999999999999</v>
      </c>
      <c r="BA1809" s="30">
        <v>0.2959</v>
      </c>
      <c r="BB1809" s="30">
        <v>0.3231</v>
      </c>
      <c r="BC1809" s="30">
        <v>0.3614</v>
      </c>
      <c r="BD1809" s="37">
        <v>10</v>
      </c>
      <c r="BE1809" s="29">
        <v>9</v>
      </c>
      <c r="BF1809" s="38" t="s">
        <v>4539</v>
      </c>
      <c r="BG1809" s="39">
        <v>151.12286677365901</v>
      </c>
      <c r="BH1809" s="39">
        <v>-33.829068513430897</v>
      </c>
      <c r="BI1809" s="40">
        <f t="shared" si="392"/>
        <v>72</v>
      </c>
      <c r="BJ1809" s="40">
        <f t="shared" si="393"/>
        <v>65</v>
      </c>
      <c r="BK1809" s="40">
        <f t="shared" si="394"/>
        <v>85</v>
      </c>
      <c r="BL1809" s="40">
        <f t="shared" si="395"/>
        <v>27</v>
      </c>
      <c r="BM1809" s="40">
        <f t="shared" si="396"/>
        <v>26</v>
      </c>
      <c r="BN1809" s="40">
        <f t="shared" si="397"/>
        <v>100</v>
      </c>
      <c r="BO1809" s="40">
        <f t="shared" si="398"/>
        <v>100</v>
      </c>
      <c r="BP1809" s="40">
        <f t="shared" si="399"/>
        <v>55</v>
      </c>
      <c r="BQ1809" s="41">
        <f t="shared" si="400"/>
        <v>15</v>
      </c>
      <c r="BR1809" s="40">
        <f t="shared" si="401"/>
        <v>1</v>
      </c>
      <c r="BS1809" s="41">
        <f t="shared" si="402"/>
        <v>1</v>
      </c>
      <c r="BT1809" s="41">
        <f t="shared" si="403"/>
        <v>60</v>
      </c>
      <c r="BU1809" s="41">
        <f t="shared" si="404"/>
        <v>100</v>
      </c>
      <c r="BV1809" s="41">
        <f t="shared" si="405"/>
        <v>57</v>
      </c>
    </row>
    <row r="1810" spans="2:74" x14ac:dyDescent="0.3">
      <c r="B1810" s="12" t="s">
        <v>2250</v>
      </c>
      <c r="C1810" s="12">
        <v>127021512</v>
      </c>
      <c r="D1810" s="12" t="s">
        <v>720</v>
      </c>
      <c r="E1810" s="12" t="s">
        <v>621</v>
      </c>
      <c r="F1810" s="12" t="s">
        <v>2791</v>
      </c>
      <c r="G1810" s="12" t="s">
        <v>85</v>
      </c>
      <c r="H1810" s="12" t="s">
        <v>86</v>
      </c>
      <c r="I1810" s="28">
        <v>1183200</v>
      </c>
      <c r="J1810" s="28">
        <v>1190000</v>
      </c>
      <c r="K1810" s="28">
        <v>997360</v>
      </c>
      <c r="L1810" s="28">
        <v>1150000</v>
      </c>
      <c r="M1810" s="28">
        <v>1150000</v>
      </c>
      <c r="N1810" s="28">
        <v>950000</v>
      </c>
      <c r="O1810" s="29">
        <v>30</v>
      </c>
      <c r="P1810" s="29">
        <v>30</v>
      </c>
      <c r="Q1810" s="29">
        <v>30</v>
      </c>
      <c r="R1810" s="28">
        <v>650</v>
      </c>
      <c r="S1810" s="28">
        <v>550</v>
      </c>
      <c r="T1810" s="30">
        <v>2.1</v>
      </c>
      <c r="U1810" s="30">
        <v>-0.19999999999999973</v>
      </c>
      <c r="V1810" s="30">
        <v>2.2999999999999998</v>
      </c>
      <c r="W1810" s="30">
        <v>2.4</v>
      </c>
      <c r="X1810" s="31">
        <v>2.8566599053414469E-2</v>
      </c>
      <c r="Y1810" s="30">
        <v>5.6</v>
      </c>
      <c r="Z1810" s="30">
        <v>-0.10000000000000053</v>
      </c>
      <c r="AA1810" s="30">
        <v>5.7</v>
      </c>
      <c r="AB1810" s="30">
        <v>5.3</v>
      </c>
      <c r="AC1810" s="32">
        <v>0.40302579365079361</v>
      </c>
      <c r="AD1810" s="30">
        <v>14.108287545787546</v>
      </c>
      <c r="AE1810" s="12">
        <v>282</v>
      </c>
      <c r="AF1810" s="12">
        <v>230</v>
      </c>
      <c r="AG1810" s="12">
        <v>232</v>
      </c>
      <c r="AH1810" s="33">
        <v>3.1239193083573489</v>
      </c>
      <c r="AI1810" s="34">
        <v>1274000</v>
      </c>
      <c r="AJ1810" s="34">
        <v>1100000</v>
      </c>
      <c r="AK1810" s="34">
        <v>1050000</v>
      </c>
      <c r="AL1810" s="35">
        <v>0.15818181818181817</v>
      </c>
      <c r="AM1810" s="35">
        <v>0.21333333333333335</v>
      </c>
      <c r="AN1810" s="12">
        <v>1.9</v>
      </c>
      <c r="AO1810" s="33">
        <v>0</v>
      </c>
      <c r="AP1810" s="12">
        <v>1.9</v>
      </c>
      <c r="AQ1810" s="32">
        <v>0.11233333333333333</v>
      </c>
      <c r="AR1810" s="34">
        <v>700</v>
      </c>
      <c r="AS1810" s="34">
        <v>625</v>
      </c>
      <c r="AT1810" s="31">
        <v>0.12</v>
      </c>
      <c r="AU1810" s="32">
        <v>0.23275960264608489</v>
      </c>
      <c r="AV1810" s="36">
        <v>1612.8000000000002</v>
      </c>
      <c r="AW1810" s="30">
        <v>0.80089999999999995</v>
      </c>
      <c r="AX1810" s="30">
        <v>0.1991</v>
      </c>
      <c r="AY1810" s="30">
        <v>0.86260000000000003</v>
      </c>
      <c r="AZ1810" s="30">
        <v>0.10009999999999999</v>
      </c>
      <c r="BA1810" s="30">
        <v>0.29360000000000003</v>
      </c>
      <c r="BB1810" s="30">
        <v>0.30969999999999998</v>
      </c>
      <c r="BC1810" s="30">
        <v>0.35549999999999998</v>
      </c>
      <c r="BD1810" s="37">
        <v>3</v>
      </c>
      <c r="BE1810" s="29">
        <v>28</v>
      </c>
      <c r="BF1810" s="38" t="s">
        <v>4540</v>
      </c>
      <c r="BG1810" s="39">
        <v>150.90458471814</v>
      </c>
      <c r="BH1810" s="39">
        <v>-33.901553940110396</v>
      </c>
      <c r="BI1810" s="40">
        <f t="shared" si="392"/>
        <v>82</v>
      </c>
      <c r="BJ1810" s="40">
        <f t="shared" si="393"/>
        <v>85</v>
      </c>
      <c r="BK1810" s="40">
        <f t="shared" si="394"/>
        <v>86</v>
      </c>
      <c r="BL1810" s="40">
        <f t="shared" si="395"/>
        <v>23</v>
      </c>
      <c r="BM1810" s="40">
        <f t="shared" si="396"/>
        <v>79</v>
      </c>
      <c r="BN1810" s="40">
        <f t="shared" si="397"/>
        <v>100</v>
      </c>
      <c r="BO1810" s="40">
        <f t="shared" si="398"/>
        <v>100</v>
      </c>
      <c r="BP1810" s="40">
        <f t="shared" si="399"/>
        <v>55</v>
      </c>
      <c r="BQ1810" s="41">
        <f t="shared" si="400"/>
        <v>46</v>
      </c>
      <c r="BR1810" s="40">
        <f t="shared" si="401"/>
        <v>10</v>
      </c>
      <c r="BS1810" s="41">
        <f t="shared" si="402"/>
        <v>1</v>
      </c>
      <c r="BT1810" s="41">
        <f t="shared" si="403"/>
        <v>24</v>
      </c>
      <c r="BU1810" s="41">
        <f t="shared" si="404"/>
        <v>30</v>
      </c>
      <c r="BV1810" s="41">
        <f t="shared" si="405"/>
        <v>57</v>
      </c>
    </row>
    <row r="1811" spans="2:74" x14ac:dyDescent="0.3">
      <c r="B1811" s="12" t="s">
        <v>2251</v>
      </c>
      <c r="C1811" s="12">
        <v>127021516</v>
      </c>
      <c r="D1811" s="12" t="s">
        <v>720</v>
      </c>
      <c r="E1811" s="12" t="s">
        <v>621</v>
      </c>
      <c r="F1811" s="12" t="s">
        <v>2791</v>
      </c>
      <c r="G1811" s="12" t="s">
        <v>85</v>
      </c>
      <c r="H1811" s="12" t="s">
        <v>86</v>
      </c>
      <c r="I1811" s="28">
        <v>1171100</v>
      </c>
      <c r="J1811" s="28">
        <v>1134840</v>
      </c>
      <c r="K1811" s="28">
        <v>1010000</v>
      </c>
      <c r="L1811" s="28">
        <v>1170000</v>
      </c>
      <c r="M1811" s="28">
        <v>1165000</v>
      </c>
      <c r="N1811" s="28">
        <v>1005000</v>
      </c>
      <c r="O1811" s="29">
        <v>27</v>
      </c>
      <c r="P1811" s="29">
        <v>27</v>
      </c>
      <c r="Q1811" s="29">
        <v>26</v>
      </c>
      <c r="R1811" s="28">
        <v>700</v>
      </c>
      <c r="S1811" s="28">
        <v>650</v>
      </c>
      <c r="T1811" s="30">
        <v>2.5</v>
      </c>
      <c r="U1811" s="30">
        <v>-0.10000000000000009</v>
      </c>
      <c r="V1811" s="30">
        <v>2.6</v>
      </c>
      <c r="W1811" s="30">
        <v>2.4</v>
      </c>
      <c r="X1811" s="31">
        <v>3.1081888822474597E-2</v>
      </c>
      <c r="Y1811" s="30">
        <v>4.9000000000000004</v>
      </c>
      <c r="Z1811" s="30">
        <v>-9.9999999999999645E-2</v>
      </c>
      <c r="AA1811" s="30">
        <v>5</v>
      </c>
      <c r="AB1811" s="30">
        <v>4.5</v>
      </c>
      <c r="AC1811" s="32">
        <v>0.45520757465404216</v>
      </c>
      <c r="AD1811" s="30">
        <v>14.645428315311779</v>
      </c>
      <c r="AE1811" s="12">
        <v>282</v>
      </c>
      <c r="AF1811" s="12">
        <v>230</v>
      </c>
      <c r="AG1811" s="12">
        <v>232</v>
      </c>
      <c r="AH1811" s="33">
        <v>3.1239193083573489</v>
      </c>
      <c r="AI1811" s="34">
        <v>1274000</v>
      </c>
      <c r="AJ1811" s="34">
        <v>1100000</v>
      </c>
      <c r="AK1811" s="34">
        <v>1050000</v>
      </c>
      <c r="AL1811" s="35">
        <v>0.15818181818181817</v>
      </c>
      <c r="AM1811" s="35">
        <v>0.21333333333333335</v>
      </c>
      <c r="AN1811" s="12">
        <v>1.9</v>
      </c>
      <c r="AO1811" s="33">
        <v>0</v>
      </c>
      <c r="AP1811" s="12">
        <v>1.9</v>
      </c>
      <c r="AQ1811" s="32">
        <v>0.11233333333333333</v>
      </c>
      <c r="AR1811" s="34">
        <v>700</v>
      </c>
      <c r="AS1811" s="34">
        <v>625</v>
      </c>
      <c r="AT1811" s="31">
        <v>0.12</v>
      </c>
      <c r="AU1811" s="32">
        <v>0.23275960264608489</v>
      </c>
      <c r="AV1811" s="36">
        <v>1537.7600000000002</v>
      </c>
      <c r="AW1811" s="30">
        <v>0.83289999999999997</v>
      </c>
      <c r="AX1811" s="30">
        <v>0.1671</v>
      </c>
      <c r="AY1811" s="30">
        <v>0.75670000000000004</v>
      </c>
      <c r="AZ1811" s="30">
        <v>0.18459999999999999</v>
      </c>
      <c r="BA1811" s="30">
        <v>0.30330000000000001</v>
      </c>
      <c r="BB1811" s="30">
        <v>0.26129999999999998</v>
      </c>
      <c r="BC1811" s="30">
        <v>0.40589999999999998</v>
      </c>
      <c r="BD1811" s="37">
        <v>2.5</v>
      </c>
      <c r="BE1811" s="29">
        <v>26</v>
      </c>
      <c r="BF1811" s="38" t="s">
        <v>4541</v>
      </c>
      <c r="BG1811" s="39">
        <v>150.92774272883699</v>
      </c>
      <c r="BH1811" s="39">
        <v>-33.871225157063002</v>
      </c>
      <c r="BI1811" s="40">
        <f t="shared" ref="BI1811:BI1874" si="406">IF(T1811&lt;=1, 100, IF(T1811&gt;=7, 1, ROUND(100 - ((T1811-1)/6)*99, 0)))</f>
        <v>75</v>
      </c>
      <c r="BJ1811" s="40">
        <f t="shared" ref="BJ1811:BJ1874" si="407">IF(AN1811&lt;=1, 100, IF(AN1811&gt;=7, 1, ROUND(100 - ((AN1811-1)/6)*99, 0)))</f>
        <v>85</v>
      </c>
      <c r="BK1811" s="40">
        <f t="shared" ref="BK1811:BK1874" si="408">IF(AH1811&lt;=2, 100, IF(AH1811&gt;=10, 1, ROUND(100 - ((AH1811-2)/8)*99, 0)))</f>
        <v>86</v>
      </c>
      <c r="BL1811" s="40">
        <f t="shared" ref="BL1811:BL1874" si="409">IF(OR(ISBLANK(AU1811), AU1811=""), "", IF(AU1811&lt;=0, 100, IF(AU1811&gt;=0.3, 1, ROUND(100 - (AU1811/0.3)*99, 0))))</f>
        <v>23</v>
      </c>
      <c r="BM1811" s="40">
        <f t="shared" ref="BM1811:BM1874" si="410">IF(AL1811&lt;=0, 1, IF(AL1811&gt;=0.2, 100, ROUND(1 + (AL1811/0.2)*99, 0)))</f>
        <v>79</v>
      </c>
      <c r="BN1811" s="40">
        <f t="shared" ref="BN1811:BN1874" si="411">IF(AQ1811&lt;=0.01, 1, IF(AQ1811&gt;=0.075, 100, ROUND(1 + ((AQ1811-0.01)/0.065)*99, 0)))</f>
        <v>100</v>
      </c>
      <c r="BO1811" s="40">
        <f t="shared" ref="BO1811:BO1874" si="412">IF(BE1811&gt;=750, 1, IF(BE1811&lt;=50, 100, ROUND(100 - 99 * (((BE1811 - 50)/700)^0.75), 0)))</f>
        <v>100</v>
      </c>
      <c r="BP1811" s="40">
        <f t="shared" ref="BP1811:BP1874" si="413">IF(BA1811&gt;=0.5, 100, IF(BA1811&lt;=0.05, 1, ROUND(1 + ((BA1811-0.05)/0.45)*99, 0)))</f>
        <v>57</v>
      </c>
      <c r="BQ1811" s="41">
        <f t="shared" ref="BQ1811:BQ1874" si="414">IF(X1811&gt;=0.045, 100, IF(X1811&lt;=0.015, 1, ROUND(1 + ((X1811-0.015)/0.03)*99, 0)))</f>
        <v>54</v>
      </c>
      <c r="BR1811" s="40">
        <f t="shared" ref="BR1811:BR1874" si="415">IF(AD1811&lt;=5, 100, IF(AD1811&gt;=15, 1, ROUND(100 - ((AD1811-5)/10)*99, 0)))</f>
        <v>5</v>
      </c>
      <c r="BS1811" s="41">
        <f t="shared" ref="BS1811:BS1874" si="416">IF(AC1811&lt;=0.25, 100, IF(AC1811&gt;=0.4, 1, ROUND(100 - ((AC1811-0.25)/0.15)*99, 0)))</f>
        <v>1</v>
      </c>
      <c r="BT1811" s="41">
        <f t="shared" ref="BT1811:BT1874" si="417">IF(Y1811&lt;=1, 100, IF(Y1811&gt;=7, 1, ROUND(100 - ((Y1811-1)/6)*99, 0)))</f>
        <v>36</v>
      </c>
      <c r="BU1811" s="41">
        <f t="shared" ref="BU1811:BU1874" si="418">BD1811*10</f>
        <v>25</v>
      </c>
      <c r="BV1811" s="41">
        <f t="shared" ref="BV1811:BV1874" si="419">IF(
  (
    IF($BI$2,0.1,0) + IF($BJ$2,0.1,0) + IF($BK$2,0.05,0) + IF($BL$2,0.07,0) + IF($BM$2,0.05,0) + IF($BN$2,0.1,0) +
    IF($BO$2,0.07,0) + IF($BP$2,0.08,0) + IF($BQ$2,0.08,0) + IF($BR$2,0.07,0) + IF($BS$2,0.07,0) + IF($BT$2,0.08,0) +
    IF($BU$2,0.08,0)
  ) = 0,
  "",
  ROUND(
    (
      IF($BI$2, BI1811*0.1, 0) + IF($BJ$2, BJ1811*0.1, 0) + IF($BK$2, BK1811*0.05, 0) + IF($BL$2, BL1811*0.07, 0) +
      IF($BM$2, BM1811*0.05, 0) + IF($BN$2, BN1811*0.1, 0) + IF($BO$2, BO1811*0.07, 0) + IF($BP$2, BP1811*0.08, 0) +
      IF($BQ$2, BQ1811*0.08, 0) + IF($BR$2, BR1811*0.07, 0) + IF($BS$2, BS1811*0.07, 0) + IF($BT$2, BT1811*0.08, 0) +
      IF($BU$2, BU1811*0.08, 0)
    ) /
    (
      IF($BI$2,0.1,0) + IF($BJ$2,0.1,0) + IF($BK$2,0.05,0) + IF($BL$2,0.07,0) + IF($BM$2,0.05,0) +
      IF($BN$2,0.1,0) + IF($BO$2,0.07,0) + IF($BP$2,0.08,0) + IF($BQ$2,0.08,0) + IF($BR$2,0.07,0) +
      IF($BS$2,0.07,0) + IF($BT$2,0.08,0) + IF($BU$2,0.08,0)
    ),
  0)
)</f>
        <v>57</v>
      </c>
    </row>
    <row r="1812" spans="2:74" x14ac:dyDescent="0.3">
      <c r="B1812" s="12" t="s">
        <v>2252</v>
      </c>
      <c r="C1812" s="12">
        <v>127021519</v>
      </c>
      <c r="D1812" s="12" t="s">
        <v>720</v>
      </c>
      <c r="E1812" s="12" t="s">
        <v>621</v>
      </c>
      <c r="F1812" s="12" t="s">
        <v>2791</v>
      </c>
      <c r="G1812" s="12" t="s">
        <v>85</v>
      </c>
      <c r="H1812" s="12" t="s">
        <v>86</v>
      </c>
      <c r="I1812" s="28">
        <v>1211700</v>
      </c>
      <c r="J1812" s="28">
        <v>1230500</v>
      </c>
      <c r="K1812" s="28">
        <v>1060500</v>
      </c>
      <c r="L1812" s="28">
        <v>1200000</v>
      </c>
      <c r="M1812" s="28">
        <v>1186000</v>
      </c>
      <c r="N1812" s="28">
        <v>1115500</v>
      </c>
      <c r="O1812" s="29">
        <v>29</v>
      </c>
      <c r="P1812" s="29">
        <v>27</v>
      </c>
      <c r="Q1812" s="29">
        <v>26</v>
      </c>
      <c r="R1812" s="28">
        <v>700</v>
      </c>
      <c r="S1812" s="28">
        <v>620</v>
      </c>
      <c r="T1812" s="30">
        <v>2.2999999999999998</v>
      </c>
      <c r="U1812" s="30">
        <v>0</v>
      </c>
      <c r="V1812" s="30">
        <v>2.2999999999999998</v>
      </c>
      <c r="W1812" s="30">
        <v>2.2000000000000002</v>
      </c>
      <c r="X1812" s="31">
        <v>3.0040439052570769E-2</v>
      </c>
      <c r="Y1812" s="30">
        <v>5.0999999999999996</v>
      </c>
      <c r="Z1812" s="30">
        <v>-0.10000000000000053</v>
      </c>
      <c r="AA1812" s="30">
        <v>5.2</v>
      </c>
      <c r="AB1812" s="30">
        <v>4.8</v>
      </c>
      <c r="AC1812" s="32">
        <v>0.45620437956204379</v>
      </c>
      <c r="AD1812" s="30">
        <v>15.186341942728804</v>
      </c>
      <c r="AE1812" s="12">
        <v>282</v>
      </c>
      <c r="AF1812" s="12">
        <v>230</v>
      </c>
      <c r="AG1812" s="12">
        <v>232</v>
      </c>
      <c r="AH1812" s="33">
        <v>3.1239193083573489</v>
      </c>
      <c r="AI1812" s="34">
        <v>1274000</v>
      </c>
      <c r="AJ1812" s="34">
        <v>1100000</v>
      </c>
      <c r="AK1812" s="34">
        <v>1050000</v>
      </c>
      <c r="AL1812" s="35">
        <v>0.15818181818181817</v>
      </c>
      <c r="AM1812" s="35">
        <v>0.21333333333333335</v>
      </c>
      <c r="AN1812" s="12">
        <v>1.9</v>
      </c>
      <c r="AO1812" s="33">
        <v>0</v>
      </c>
      <c r="AP1812" s="12">
        <v>1.9</v>
      </c>
      <c r="AQ1812" s="32">
        <v>0.11233333333333333</v>
      </c>
      <c r="AR1812" s="34">
        <v>700</v>
      </c>
      <c r="AS1812" s="34">
        <v>625</v>
      </c>
      <c r="AT1812" s="31">
        <v>0.12</v>
      </c>
      <c r="AU1812" s="32">
        <v>0.23275960264608489</v>
      </c>
      <c r="AV1812" s="36">
        <v>1534.4</v>
      </c>
      <c r="AW1812" s="30">
        <v>0.78620000000000001</v>
      </c>
      <c r="AX1812" s="30">
        <v>0.21379999999999999</v>
      </c>
      <c r="AY1812" s="30">
        <v>0.8095</v>
      </c>
      <c r="AZ1812" s="30">
        <v>0.1018</v>
      </c>
      <c r="BA1812" s="30">
        <v>0.32140000000000002</v>
      </c>
      <c r="BB1812" s="30">
        <v>0.27460000000000001</v>
      </c>
      <c r="BC1812" s="30">
        <v>0.373</v>
      </c>
      <c r="BD1812" s="37">
        <v>2</v>
      </c>
      <c r="BE1812" s="29">
        <v>27</v>
      </c>
      <c r="BF1812" s="38" t="s">
        <v>4542</v>
      </c>
      <c r="BG1812" s="39">
        <v>150.92143077291701</v>
      </c>
      <c r="BH1812" s="39">
        <v>-33.852817675213799</v>
      </c>
      <c r="BI1812" s="40">
        <f t="shared" si="406"/>
        <v>79</v>
      </c>
      <c r="BJ1812" s="40">
        <f t="shared" si="407"/>
        <v>85</v>
      </c>
      <c r="BK1812" s="40">
        <f t="shared" si="408"/>
        <v>86</v>
      </c>
      <c r="BL1812" s="40">
        <f t="shared" si="409"/>
        <v>23</v>
      </c>
      <c r="BM1812" s="40">
        <f t="shared" si="410"/>
        <v>79</v>
      </c>
      <c r="BN1812" s="40">
        <f t="shared" si="411"/>
        <v>100</v>
      </c>
      <c r="BO1812" s="40">
        <f t="shared" si="412"/>
        <v>100</v>
      </c>
      <c r="BP1812" s="40">
        <f t="shared" si="413"/>
        <v>61</v>
      </c>
      <c r="BQ1812" s="41">
        <f t="shared" si="414"/>
        <v>51</v>
      </c>
      <c r="BR1812" s="40">
        <f t="shared" si="415"/>
        <v>1</v>
      </c>
      <c r="BS1812" s="41">
        <f t="shared" si="416"/>
        <v>1</v>
      </c>
      <c r="BT1812" s="41">
        <f t="shared" si="417"/>
        <v>32</v>
      </c>
      <c r="BU1812" s="41">
        <f t="shared" si="418"/>
        <v>20</v>
      </c>
      <c r="BV1812" s="41">
        <f t="shared" si="419"/>
        <v>57</v>
      </c>
    </row>
    <row r="1813" spans="2:74" x14ac:dyDescent="0.3">
      <c r="B1813" s="12" t="s">
        <v>2253</v>
      </c>
      <c r="C1813" s="12">
        <v>128021537</v>
      </c>
      <c r="D1813" s="12" t="s">
        <v>236</v>
      </c>
      <c r="E1813" s="12" t="s">
        <v>237</v>
      </c>
      <c r="F1813" s="12" t="s">
        <v>2703</v>
      </c>
      <c r="G1813" s="12" t="s">
        <v>85</v>
      </c>
      <c r="H1813" s="12" t="s">
        <v>86</v>
      </c>
      <c r="I1813" s="28">
        <v>1968000</v>
      </c>
      <c r="J1813" s="28">
        <v>1968000</v>
      </c>
      <c r="K1813" s="28">
        <v>1500000</v>
      </c>
      <c r="L1813" s="28">
        <v>1968000</v>
      </c>
      <c r="M1813" s="28">
        <v>1968000</v>
      </c>
      <c r="N1813" s="28">
        <v>1300000</v>
      </c>
      <c r="O1813" s="29">
        <v>18</v>
      </c>
      <c r="P1813" s="29">
        <v>30</v>
      </c>
      <c r="Q1813" s="29">
        <v>31</v>
      </c>
      <c r="R1813" s="28">
        <v>650</v>
      </c>
      <c r="S1813" s="28">
        <v>850</v>
      </c>
      <c r="T1813" s="30">
        <v>0.5</v>
      </c>
      <c r="U1813" s="30">
        <v>0</v>
      </c>
      <c r="V1813" s="30">
        <v>0.5</v>
      </c>
      <c r="W1813" s="30">
        <v>2.1</v>
      </c>
      <c r="X1813" s="31">
        <v>1.7174796747967479E-2</v>
      </c>
      <c r="Y1813" s="30">
        <v>1.1000000000000001</v>
      </c>
      <c r="Z1813" s="30">
        <v>0.60000000000000009</v>
      </c>
      <c r="AA1813" s="30">
        <v>0.5</v>
      </c>
      <c r="AB1813" s="30">
        <v>1.1000000000000001</v>
      </c>
      <c r="AC1813" s="32">
        <v>0.30952380952380953</v>
      </c>
      <c r="AD1813" s="30">
        <v>18.021978021978022</v>
      </c>
      <c r="AE1813" s="12">
        <v>145</v>
      </c>
      <c r="AF1813" s="12">
        <v>96</v>
      </c>
      <c r="AG1813" s="12">
        <v>127</v>
      </c>
      <c r="AH1813" s="33">
        <v>2.2606790799561884</v>
      </c>
      <c r="AI1813" s="34">
        <v>1580000</v>
      </c>
      <c r="AJ1813" s="34">
        <v>1470000</v>
      </c>
      <c r="AK1813" s="34">
        <v>1370000</v>
      </c>
      <c r="AL1813" s="35">
        <v>7.4829931972789115E-2</v>
      </c>
      <c r="AM1813" s="35">
        <v>0.15328467153284672</v>
      </c>
      <c r="AN1813" s="12">
        <v>2.7</v>
      </c>
      <c r="AO1813" s="33">
        <v>-9.9999999999999645E-2</v>
      </c>
      <c r="AP1813" s="12">
        <v>2.8</v>
      </c>
      <c r="AQ1813" s="32">
        <v>8.9334931096464953E-2</v>
      </c>
      <c r="AR1813" s="34">
        <v>950</v>
      </c>
      <c r="AS1813" s="34">
        <v>880</v>
      </c>
      <c r="AT1813" s="31">
        <v>7.9545454545454544E-2</v>
      </c>
      <c r="AU1813" s="32">
        <v>0.15698539313590185</v>
      </c>
      <c r="AV1813" s="36">
        <v>2100</v>
      </c>
      <c r="AW1813" s="30">
        <v>1</v>
      </c>
      <c r="AX1813" s="30">
        <v>0</v>
      </c>
      <c r="AY1813" s="30">
        <v>0.88890000000000002</v>
      </c>
      <c r="AZ1813" s="30">
        <v>0</v>
      </c>
      <c r="BA1813" s="30">
        <v>0</v>
      </c>
      <c r="BB1813" s="30">
        <v>0</v>
      </c>
      <c r="BC1813" s="30">
        <v>0.77780000000000005</v>
      </c>
      <c r="BD1813" s="37">
        <v>0</v>
      </c>
      <c r="BE1813" s="29">
        <v>29</v>
      </c>
      <c r="BF1813" s="38" t="s">
        <v>4543</v>
      </c>
      <c r="BG1813" s="39">
        <v>151.07417584067201</v>
      </c>
      <c r="BH1813" s="39">
        <v>-34.107756300855897</v>
      </c>
      <c r="BI1813" s="40">
        <f t="shared" si="406"/>
        <v>100</v>
      </c>
      <c r="BJ1813" s="40">
        <f t="shared" si="407"/>
        <v>72</v>
      </c>
      <c r="BK1813" s="40">
        <f t="shared" si="408"/>
        <v>97</v>
      </c>
      <c r="BL1813" s="40">
        <f t="shared" si="409"/>
        <v>48</v>
      </c>
      <c r="BM1813" s="40">
        <f t="shared" si="410"/>
        <v>38</v>
      </c>
      <c r="BN1813" s="40">
        <f t="shared" si="411"/>
        <v>100</v>
      </c>
      <c r="BO1813" s="40">
        <f t="shared" si="412"/>
        <v>100</v>
      </c>
      <c r="BP1813" s="40">
        <f t="shared" si="413"/>
        <v>1</v>
      </c>
      <c r="BQ1813" s="41">
        <f t="shared" si="414"/>
        <v>8</v>
      </c>
      <c r="BR1813" s="40">
        <f t="shared" si="415"/>
        <v>1</v>
      </c>
      <c r="BS1813" s="41">
        <f t="shared" si="416"/>
        <v>61</v>
      </c>
      <c r="BT1813" s="41">
        <f t="shared" si="417"/>
        <v>98</v>
      </c>
      <c r="BU1813" s="41">
        <f t="shared" si="418"/>
        <v>0</v>
      </c>
      <c r="BV1813" s="41">
        <f t="shared" si="419"/>
        <v>57</v>
      </c>
    </row>
    <row r="1814" spans="2:74" x14ac:dyDescent="0.3">
      <c r="B1814" s="12" t="s">
        <v>2254</v>
      </c>
      <c r="C1814" s="12">
        <v>205041493</v>
      </c>
      <c r="D1814" s="12" t="s">
        <v>1328</v>
      </c>
      <c r="E1814" s="12" t="s">
        <v>443</v>
      </c>
      <c r="F1814" s="12" t="s">
        <v>4137</v>
      </c>
      <c r="G1814" s="12" t="s">
        <v>92</v>
      </c>
      <c r="H1814" s="12" t="s">
        <v>86</v>
      </c>
      <c r="I1814" s="28">
        <v>585000</v>
      </c>
      <c r="J1814" s="28">
        <v>575000</v>
      </c>
      <c r="K1814" s="28">
        <v>569000</v>
      </c>
      <c r="L1814" s="28">
        <v>450000</v>
      </c>
      <c r="M1814" s="28">
        <v>465000</v>
      </c>
      <c r="N1814" s="28">
        <v>492500</v>
      </c>
      <c r="O1814" s="29">
        <v>57</v>
      </c>
      <c r="P1814" s="29">
        <v>58</v>
      </c>
      <c r="Q1814" s="29">
        <v>62</v>
      </c>
      <c r="R1814" s="28">
        <v>450</v>
      </c>
      <c r="S1814" s="28">
        <v>435</v>
      </c>
      <c r="T1814" s="30">
        <v>3.3</v>
      </c>
      <c r="U1814" s="30">
        <v>0</v>
      </c>
      <c r="V1814" s="30">
        <v>3.3</v>
      </c>
      <c r="W1814" s="30">
        <v>2.9</v>
      </c>
      <c r="X1814" s="31">
        <v>0.04</v>
      </c>
      <c r="Y1814" s="30">
        <v>4.4000000000000004</v>
      </c>
      <c r="Z1814" s="30">
        <v>-0.19999999999999929</v>
      </c>
      <c r="AA1814" s="30">
        <v>4.5999999999999996</v>
      </c>
      <c r="AB1814" s="30">
        <v>4.2</v>
      </c>
      <c r="AC1814" s="32">
        <v>0.28988868274582558</v>
      </c>
      <c r="AD1814" s="30">
        <v>7.2472170686456385</v>
      </c>
      <c r="AE1814" s="12">
        <v>806</v>
      </c>
      <c r="AF1814" s="12">
        <v>808</v>
      </c>
      <c r="AG1814" s="12">
        <v>729</v>
      </c>
      <c r="AH1814" s="33">
        <v>7.8224299065420562</v>
      </c>
      <c r="AI1814" s="34">
        <v>420000</v>
      </c>
      <c r="AJ1814" s="34">
        <v>430000</v>
      </c>
      <c r="AK1814" s="34">
        <v>425000</v>
      </c>
      <c r="AL1814" s="35">
        <v>-2.3255813953488372E-2</v>
      </c>
      <c r="AM1814" s="35">
        <v>-1.1764705882352941E-2</v>
      </c>
      <c r="AN1814" s="12">
        <v>3.5</v>
      </c>
      <c r="AO1814" s="33">
        <v>0.5</v>
      </c>
      <c r="AP1814" s="12">
        <v>3</v>
      </c>
      <c r="AQ1814" s="32">
        <v>0.11649484536082474</v>
      </c>
      <c r="AR1814" s="34">
        <v>425</v>
      </c>
      <c r="AS1814" s="34">
        <v>390</v>
      </c>
      <c r="AT1814" s="31">
        <v>8.9743589743589744E-2</v>
      </c>
      <c r="AU1814" s="32">
        <v>0.38258940640321443</v>
      </c>
      <c r="AV1814" s="36">
        <v>1552.3200000000002</v>
      </c>
      <c r="AW1814" s="30">
        <v>0.65739999999999998</v>
      </c>
      <c r="AX1814" s="30">
        <v>0.34260000000000002</v>
      </c>
      <c r="AY1814" s="30">
        <v>0.84509999999999996</v>
      </c>
      <c r="AZ1814" s="30">
        <v>3.1800000000000002E-2</v>
      </c>
      <c r="BA1814" s="30">
        <v>0.35470000000000002</v>
      </c>
      <c r="BB1814" s="30">
        <v>0.33179999999999998</v>
      </c>
      <c r="BC1814" s="30">
        <v>0.27910000000000001</v>
      </c>
      <c r="BD1814" s="37">
        <v>1.5</v>
      </c>
      <c r="BE1814" s="29">
        <v>150</v>
      </c>
      <c r="BF1814" s="38" t="s">
        <v>4544</v>
      </c>
      <c r="BG1814" s="39">
        <v>146.61043847275999</v>
      </c>
      <c r="BH1814" s="39">
        <v>-38.194210458711197</v>
      </c>
      <c r="BI1814" s="40">
        <f t="shared" si="406"/>
        <v>62</v>
      </c>
      <c r="BJ1814" s="40">
        <f t="shared" si="407"/>
        <v>59</v>
      </c>
      <c r="BK1814" s="40">
        <f t="shared" si="408"/>
        <v>28</v>
      </c>
      <c r="BL1814" s="40">
        <f t="shared" si="409"/>
        <v>1</v>
      </c>
      <c r="BM1814" s="40">
        <f t="shared" si="410"/>
        <v>1</v>
      </c>
      <c r="BN1814" s="40">
        <f t="shared" si="411"/>
        <v>100</v>
      </c>
      <c r="BO1814" s="40">
        <f t="shared" si="412"/>
        <v>77</v>
      </c>
      <c r="BP1814" s="40">
        <f t="shared" si="413"/>
        <v>68</v>
      </c>
      <c r="BQ1814" s="41">
        <f t="shared" si="414"/>
        <v>84</v>
      </c>
      <c r="BR1814" s="40">
        <f t="shared" si="415"/>
        <v>78</v>
      </c>
      <c r="BS1814" s="41">
        <f t="shared" si="416"/>
        <v>74</v>
      </c>
      <c r="BT1814" s="41">
        <f t="shared" si="417"/>
        <v>44</v>
      </c>
      <c r="BU1814" s="41">
        <f t="shared" si="418"/>
        <v>15</v>
      </c>
      <c r="BV1814" s="41">
        <f t="shared" si="419"/>
        <v>57</v>
      </c>
    </row>
    <row r="1815" spans="2:74" x14ac:dyDescent="0.3">
      <c r="B1815" s="12" t="s">
        <v>2255</v>
      </c>
      <c r="C1815" s="12">
        <v>301011005</v>
      </c>
      <c r="D1815" s="12" t="s">
        <v>657</v>
      </c>
      <c r="E1815" s="12" t="s">
        <v>658</v>
      </c>
      <c r="F1815" s="12" t="s">
        <v>2813</v>
      </c>
      <c r="G1815" s="12" t="s">
        <v>102</v>
      </c>
      <c r="H1815" s="12" t="s">
        <v>86</v>
      </c>
      <c r="I1815" s="28">
        <v>1100000</v>
      </c>
      <c r="J1815" s="28">
        <v>1075000</v>
      </c>
      <c r="K1815" s="28">
        <v>899000</v>
      </c>
      <c r="L1815" s="28">
        <v>1100000</v>
      </c>
      <c r="M1815" s="28">
        <v>1050000</v>
      </c>
      <c r="N1815" s="28">
        <v>907000</v>
      </c>
      <c r="O1815" s="29">
        <v>21</v>
      </c>
      <c r="P1815" s="29">
        <v>18</v>
      </c>
      <c r="Q1815" s="29">
        <v>24</v>
      </c>
      <c r="R1815" s="28">
        <v>680</v>
      </c>
      <c r="S1815" s="28">
        <v>600</v>
      </c>
      <c r="T1815" s="30">
        <v>3.4</v>
      </c>
      <c r="U1815" s="30">
        <v>-0.30000000000000027</v>
      </c>
      <c r="V1815" s="30">
        <v>3.7</v>
      </c>
      <c r="W1815" s="30">
        <v>2.4</v>
      </c>
      <c r="X1815" s="31">
        <v>3.2145454545454547E-2</v>
      </c>
      <c r="Y1815" s="30">
        <v>3.2</v>
      </c>
      <c r="Z1815" s="30">
        <v>-9.9999999999999645E-2</v>
      </c>
      <c r="AA1815" s="30">
        <v>3.3</v>
      </c>
      <c r="AB1815" s="30">
        <v>3.8</v>
      </c>
      <c r="AC1815" s="32">
        <v>0.40802611367127489</v>
      </c>
      <c r="AD1815" s="30">
        <v>12.693120051991018</v>
      </c>
      <c r="AE1815" s="12">
        <v>148</v>
      </c>
      <c r="AF1815" s="12">
        <v>157</v>
      </c>
      <c r="AG1815" s="12">
        <v>154</v>
      </c>
      <c r="AH1815" s="33">
        <v>2.1050279329608941</v>
      </c>
      <c r="AI1815" s="34">
        <v>970000</v>
      </c>
      <c r="AJ1815" s="34">
        <v>850000</v>
      </c>
      <c r="AK1815" s="34">
        <v>800000</v>
      </c>
      <c r="AL1815" s="35">
        <v>0.14117647058823529</v>
      </c>
      <c r="AM1815" s="35">
        <v>0.21249999999999999</v>
      </c>
      <c r="AN1815" s="12">
        <v>3.3</v>
      </c>
      <c r="AO1815" s="33">
        <v>0</v>
      </c>
      <c r="AP1815" s="12">
        <v>3.3</v>
      </c>
      <c r="AQ1815" s="32">
        <v>0.1068230277185501</v>
      </c>
      <c r="AR1815" s="34">
        <v>700</v>
      </c>
      <c r="AS1815" s="34">
        <v>650</v>
      </c>
      <c r="AT1815" s="31">
        <v>7.6923076923076927E-2</v>
      </c>
      <c r="AU1815" s="32">
        <v>0.36582019581108016</v>
      </c>
      <c r="AV1815" s="36">
        <v>1666.5600000000002</v>
      </c>
      <c r="AW1815" s="30">
        <v>0.67159999999999997</v>
      </c>
      <c r="AX1815" s="30">
        <v>0.32840000000000003</v>
      </c>
      <c r="AY1815" s="30">
        <v>0.63519999999999999</v>
      </c>
      <c r="AZ1815" s="30">
        <v>0.32590000000000002</v>
      </c>
      <c r="BA1815" s="30">
        <v>0.32840000000000003</v>
      </c>
      <c r="BB1815" s="30">
        <v>0.36109999999999998</v>
      </c>
      <c r="BC1815" s="30">
        <v>0.28699999999999998</v>
      </c>
      <c r="BD1815" s="37">
        <v>4</v>
      </c>
      <c r="BE1815" s="29">
        <v>17</v>
      </c>
      <c r="BF1815" s="38" t="s">
        <v>4545</v>
      </c>
      <c r="BG1815" s="39">
        <v>153.20052931771301</v>
      </c>
      <c r="BH1815" s="39">
        <v>-27.4831651675713</v>
      </c>
      <c r="BI1815" s="40">
        <f t="shared" si="406"/>
        <v>60</v>
      </c>
      <c r="BJ1815" s="40">
        <f t="shared" si="407"/>
        <v>62</v>
      </c>
      <c r="BK1815" s="40">
        <f t="shared" si="408"/>
        <v>99</v>
      </c>
      <c r="BL1815" s="40">
        <f t="shared" si="409"/>
        <v>1</v>
      </c>
      <c r="BM1815" s="40">
        <f t="shared" si="410"/>
        <v>71</v>
      </c>
      <c r="BN1815" s="40">
        <f t="shared" si="411"/>
        <v>100</v>
      </c>
      <c r="BO1815" s="40">
        <f t="shared" si="412"/>
        <v>100</v>
      </c>
      <c r="BP1815" s="40">
        <f t="shared" si="413"/>
        <v>62</v>
      </c>
      <c r="BQ1815" s="41">
        <f t="shared" si="414"/>
        <v>58</v>
      </c>
      <c r="BR1815" s="40">
        <f t="shared" si="415"/>
        <v>24</v>
      </c>
      <c r="BS1815" s="41">
        <f t="shared" si="416"/>
        <v>1</v>
      </c>
      <c r="BT1815" s="41">
        <f t="shared" si="417"/>
        <v>64</v>
      </c>
      <c r="BU1815" s="41">
        <f t="shared" si="418"/>
        <v>40</v>
      </c>
      <c r="BV1815" s="41">
        <f t="shared" si="419"/>
        <v>57</v>
      </c>
    </row>
    <row r="1816" spans="2:74" x14ac:dyDescent="0.3">
      <c r="B1816" s="12" t="s">
        <v>2256</v>
      </c>
      <c r="C1816" s="12">
        <v>301021013</v>
      </c>
      <c r="D1816" s="12" t="s">
        <v>763</v>
      </c>
      <c r="E1816" s="12" t="s">
        <v>658</v>
      </c>
      <c r="F1816" s="12" t="s">
        <v>2813</v>
      </c>
      <c r="G1816" s="12" t="s">
        <v>102</v>
      </c>
      <c r="H1816" s="12" t="s">
        <v>86</v>
      </c>
      <c r="I1816" s="28">
        <v>920000</v>
      </c>
      <c r="J1816" s="28">
        <v>920000</v>
      </c>
      <c r="K1816" s="28">
        <v>849000</v>
      </c>
      <c r="L1816" s="28">
        <v>945000</v>
      </c>
      <c r="M1816" s="28">
        <v>921196</v>
      </c>
      <c r="N1816" s="28">
        <v>830000</v>
      </c>
      <c r="O1816" s="29">
        <v>22</v>
      </c>
      <c r="P1816" s="29">
        <v>22</v>
      </c>
      <c r="Q1816" s="29">
        <v>32</v>
      </c>
      <c r="R1816" s="28">
        <v>700</v>
      </c>
      <c r="S1816" s="28">
        <v>650</v>
      </c>
      <c r="T1816" s="30">
        <v>3.9</v>
      </c>
      <c r="U1816" s="30">
        <v>-0.10000000000000009</v>
      </c>
      <c r="V1816" s="30">
        <v>4</v>
      </c>
      <c r="W1816" s="30">
        <v>3.5</v>
      </c>
      <c r="X1816" s="31">
        <v>3.956521739130435E-2</v>
      </c>
      <c r="Y1816" s="30">
        <v>4.9000000000000004</v>
      </c>
      <c r="Z1816" s="30">
        <v>0</v>
      </c>
      <c r="AA1816" s="30">
        <v>4.9000000000000004</v>
      </c>
      <c r="AB1816" s="30">
        <v>4.3</v>
      </c>
      <c r="AC1816" s="32">
        <v>0.41363335539377893</v>
      </c>
      <c r="AD1816" s="30">
        <v>10.454469422040566</v>
      </c>
      <c r="AE1816" s="12">
        <v>672</v>
      </c>
      <c r="AF1816" s="12">
        <v>605</v>
      </c>
      <c r="AG1816" s="12">
        <v>632</v>
      </c>
      <c r="AH1816" s="33">
        <v>4.48381601362862</v>
      </c>
      <c r="AI1816" s="34">
        <v>900000</v>
      </c>
      <c r="AJ1816" s="34">
        <v>810000</v>
      </c>
      <c r="AK1816" s="34">
        <v>800000</v>
      </c>
      <c r="AL1816" s="35">
        <v>0.1111111111111111</v>
      </c>
      <c r="AM1816" s="35">
        <v>0.125</v>
      </c>
      <c r="AN1816" s="12">
        <v>3.9</v>
      </c>
      <c r="AO1816" s="33">
        <v>0.5</v>
      </c>
      <c r="AP1816" s="12">
        <v>3.4</v>
      </c>
      <c r="AQ1816" s="32">
        <v>8.4049079754601227E-2</v>
      </c>
      <c r="AR1816" s="34">
        <v>695</v>
      </c>
      <c r="AS1816" s="34">
        <v>650</v>
      </c>
      <c r="AT1816" s="31">
        <v>6.9230769230769235E-2</v>
      </c>
      <c r="AU1816" s="32">
        <v>0.33733136299897465</v>
      </c>
      <c r="AV1816" s="36">
        <v>1692.3200000000002</v>
      </c>
      <c r="AW1816" s="30">
        <v>0.73409999999999997</v>
      </c>
      <c r="AX1816" s="30">
        <v>0.26590000000000003</v>
      </c>
      <c r="AY1816" s="30">
        <v>0.80830000000000002</v>
      </c>
      <c r="AZ1816" s="30">
        <v>0.15939999999999999</v>
      </c>
      <c r="BA1816" s="30">
        <v>0.36320000000000002</v>
      </c>
      <c r="BB1816" s="30">
        <v>0.33560000000000001</v>
      </c>
      <c r="BC1816" s="30">
        <v>0.1991</v>
      </c>
      <c r="BD1816" s="37">
        <v>6</v>
      </c>
      <c r="BE1816" s="29">
        <v>29</v>
      </c>
      <c r="BF1816" s="38" t="s">
        <v>4546</v>
      </c>
      <c r="BG1816" s="39">
        <v>153.29341497790901</v>
      </c>
      <c r="BH1816" s="39">
        <v>-27.585037472834799</v>
      </c>
      <c r="BI1816" s="40">
        <f t="shared" si="406"/>
        <v>52</v>
      </c>
      <c r="BJ1816" s="40">
        <f t="shared" si="407"/>
        <v>52</v>
      </c>
      <c r="BK1816" s="40">
        <f t="shared" si="408"/>
        <v>69</v>
      </c>
      <c r="BL1816" s="40">
        <f t="shared" si="409"/>
        <v>1</v>
      </c>
      <c r="BM1816" s="40">
        <f t="shared" si="410"/>
        <v>56</v>
      </c>
      <c r="BN1816" s="40">
        <f t="shared" si="411"/>
        <v>100</v>
      </c>
      <c r="BO1816" s="40">
        <f t="shared" si="412"/>
        <v>100</v>
      </c>
      <c r="BP1816" s="40">
        <f t="shared" si="413"/>
        <v>70</v>
      </c>
      <c r="BQ1816" s="41">
        <f t="shared" si="414"/>
        <v>82</v>
      </c>
      <c r="BR1816" s="40">
        <f t="shared" si="415"/>
        <v>46</v>
      </c>
      <c r="BS1816" s="41">
        <f t="shared" si="416"/>
        <v>1</v>
      </c>
      <c r="BT1816" s="41">
        <f t="shared" si="417"/>
        <v>36</v>
      </c>
      <c r="BU1816" s="41">
        <f t="shared" si="418"/>
        <v>60</v>
      </c>
      <c r="BV1816" s="41">
        <f t="shared" si="419"/>
        <v>57</v>
      </c>
    </row>
    <row r="1817" spans="2:74" x14ac:dyDescent="0.3">
      <c r="B1817" s="12" t="s">
        <v>2257</v>
      </c>
      <c r="C1817" s="12">
        <v>303021052</v>
      </c>
      <c r="D1817" s="12" t="s">
        <v>1223</v>
      </c>
      <c r="E1817" s="12" t="s">
        <v>875</v>
      </c>
      <c r="F1817" s="12" t="s">
        <v>2813</v>
      </c>
      <c r="G1817" s="12" t="s">
        <v>102</v>
      </c>
      <c r="H1817" s="12" t="s">
        <v>86</v>
      </c>
      <c r="I1817" s="28">
        <v>1350000</v>
      </c>
      <c r="J1817" s="28">
        <v>1349300</v>
      </c>
      <c r="K1817" s="28">
        <v>1200000</v>
      </c>
      <c r="L1817" s="28">
        <v>1310000</v>
      </c>
      <c r="M1817" s="28">
        <v>1305250</v>
      </c>
      <c r="N1817" s="28">
        <v>1175000</v>
      </c>
      <c r="O1817" s="29">
        <v>22</v>
      </c>
      <c r="P1817" s="29">
        <v>22</v>
      </c>
      <c r="Q1817" s="29">
        <v>23</v>
      </c>
      <c r="R1817" s="28">
        <v>720</v>
      </c>
      <c r="S1817" s="28">
        <v>650</v>
      </c>
      <c r="T1817" s="30">
        <v>2.2000000000000002</v>
      </c>
      <c r="U1817" s="30">
        <v>-9.9999999999999645E-2</v>
      </c>
      <c r="V1817" s="30">
        <v>2.2999999999999998</v>
      </c>
      <c r="W1817" s="30">
        <v>1.9</v>
      </c>
      <c r="X1817" s="31">
        <v>2.7733333333333332E-2</v>
      </c>
      <c r="Y1817" s="30">
        <v>5.8</v>
      </c>
      <c r="Z1817" s="30">
        <v>9.9999999999999645E-2</v>
      </c>
      <c r="AA1817" s="30">
        <v>5.7</v>
      </c>
      <c r="AB1817" s="30">
        <v>5.0999999999999996</v>
      </c>
      <c r="AC1817" s="32">
        <v>0.35109620035889827</v>
      </c>
      <c r="AD1817" s="30">
        <v>12.659718762941043</v>
      </c>
      <c r="AE1817" s="12">
        <v>155</v>
      </c>
      <c r="AF1817" s="12">
        <v>94</v>
      </c>
      <c r="AG1817" s="12">
        <v>133</v>
      </c>
      <c r="AH1817" s="33">
        <v>2.8588770864946889</v>
      </c>
      <c r="AI1817" s="34">
        <v>1385000</v>
      </c>
      <c r="AJ1817" s="34">
        <v>1250000</v>
      </c>
      <c r="AK1817" s="34">
        <v>1175000</v>
      </c>
      <c r="AL1817" s="35">
        <v>0.108</v>
      </c>
      <c r="AM1817" s="35">
        <v>0.17872340425531916</v>
      </c>
      <c r="AN1817" s="12">
        <v>2.2999999999999998</v>
      </c>
      <c r="AO1817" s="33">
        <v>0.29999999999999982</v>
      </c>
      <c r="AP1817" s="12">
        <v>2</v>
      </c>
      <c r="AQ1817" s="32">
        <v>0.11406491499227203</v>
      </c>
      <c r="AR1817" s="34">
        <v>720</v>
      </c>
      <c r="AS1817" s="34">
        <v>680</v>
      </c>
      <c r="AT1817" s="31">
        <v>5.8823529411764705E-2</v>
      </c>
      <c r="AU1817" s="32">
        <v>0.36381651057495612</v>
      </c>
      <c r="AV1817" s="36">
        <v>2050.7200000000003</v>
      </c>
      <c r="AW1817" s="30">
        <v>0.54490000000000005</v>
      </c>
      <c r="AX1817" s="30">
        <v>0.4551</v>
      </c>
      <c r="AY1817" s="30">
        <v>0.4098</v>
      </c>
      <c r="AZ1817" s="30">
        <v>0.1802</v>
      </c>
      <c r="BA1817" s="30">
        <v>0.16650000000000001</v>
      </c>
      <c r="BB1817" s="30">
        <v>0.2742</v>
      </c>
      <c r="BC1817" s="30">
        <v>0.5403</v>
      </c>
      <c r="BD1817" s="37">
        <v>7.5</v>
      </c>
      <c r="BE1817" s="29">
        <v>4</v>
      </c>
      <c r="BF1817" s="38" t="s">
        <v>4547</v>
      </c>
      <c r="BG1817" s="39">
        <v>153.03327612726201</v>
      </c>
      <c r="BH1817" s="39">
        <v>-27.511520085385399</v>
      </c>
      <c r="BI1817" s="40">
        <f t="shared" si="406"/>
        <v>80</v>
      </c>
      <c r="BJ1817" s="40">
        <f t="shared" si="407"/>
        <v>79</v>
      </c>
      <c r="BK1817" s="40">
        <f t="shared" si="408"/>
        <v>89</v>
      </c>
      <c r="BL1817" s="40">
        <f t="shared" si="409"/>
        <v>1</v>
      </c>
      <c r="BM1817" s="40">
        <f t="shared" si="410"/>
        <v>54</v>
      </c>
      <c r="BN1817" s="40">
        <f t="shared" si="411"/>
        <v>100</v>
      </c>
      <c r="BO1817" s="40">
        <f t="shared" si="412"/>
        <v>100</v>
      </c>
      <c r="BP1817" s="40">
        <f t="shared" si="413"/>
        <v>27</v>
      </c>
      <c r="BQ1817" s="41">
        <f t="shared" si="414"/>
        <v>43</v>
      </c>
      <c r="BR1817" s="40">
        <f t="shared" si="415"/>
        <v>24</v>
      </c>
      <c r="BS1817" s="41">
        <f t="shared" si="416"/>
        <v>33</v>
      </c>
      <c r="BT1817" s="41">
        <f t="shared" si="417"/>
        <v>21</v>
      </c>
      <c r="BU1817" s="41">
        <f t="shared" si="418"/>
        <v>75</v>
      </c>
      <c r="BV1817" s="41">
        <f t="shared" si="419"/>
        <v>57</v>
      </c>
    </row>
    <row r="1818" spans="2:74" x14ac:dyDescent="0.3">
      <c r="B1818" s="12" t="s">
        <v>1608</v>
      </c>
      <c r="C1818" s="12">
        <v>303051076</v>
      </c>
      <c r="D1818" s="12" t="s">
        <v>1608</v>
      </c>
      <c r="E1818" s="12" t="s">
        <v>875</v>
      </c>
      <c r="F1818" s="12" t="s">
        <v>2813</v>
      </c>
      <c r="G1818" s="12" t="s">
        <v>102</v>
      </c>
      <c r="H1818" s="12" t="s">
        <v>86</v>
      </c>
      <c r="I1818" s="28">
        <v>780000</v>
      </c>
      <c r="J1818" s="28">
        <v>750000</v>
      </c>
      <c r="K1818" s="28">
        <v>642700</v>
      </c>
      <c r="L1818" s="28">
        <v>780000</v>
      </c>
      <c r="M1818" s="28">
        <v>750000</v>
      </c>
      <c r="N1818" s="28">
        <v>650000</v>
      </c>
      <c r="O1818" s="29">
        <v>22</v>
      </c>
      <c r="P1818" s="29">
        <v>22</v>
      </c>
      <c r="Q1818" s="29">
        <v>28</v>
      </c>
      <c r="R1818" s="28">
        <v>570</v>
      </c>
      <c r="S1818" s="28">
        <v>525</v>
      </c>
      <c r="T1818" s="30">
        <v>2.2999999999999998</v>
      </c>
      <c r="U1818" s="30">
        <v>9.9999999999999645E-2</v>
      </c>
      <c r="V1818" s="30">
        <v>2.2000000000000002</v>
      </c>
      <c r="W1818" s="30">
        <v>1.9</v>
      </c>
      <c r="X1818" s="31">
        <v>3.7999999999999999E-2</v>
      </c>
      <c r="Y1818" s="30">
        <v>4</v>
      </c>
      <c r="Z1818" s="30">
        <v>-0.29999999999999982</v>
      </c>
      <c r="AA1818" s="30">
        <v>4.3</v>
      </c>
      <c r="AB1818" s="30">
        <v>3.4</v>
      </c>
      <c r="AC1818" s="32">
        <v>0.37698412698412692</v>
      </c>
      <c r="AD1818" s="30">
        <v>9.9206349206349191</v>
      </c>
      <c r="AE1818" s="12">
        <v>222</v>
      </c>
      <c r="AF1818" s="12">
        <v>203</v>
      </c>
      <c r="AG1818" s="12">
        <v>171</v>
      </c>
      <c r="AH1818" s="33">
        <v>4.4607329842931938</v>
      </c>
      <c r="AI1818" s="34">
        <v>1001000</v>
      </c>
      <c r="AJ1818" s="34">
        <v>917500</v>
      </c>
      <c r="AK1818" s="34">
        <v>835000</v>
      </c>
      <c r="AL1818" s="35">
        <v>9.1008174386920979E-2</v>
      </c>
      <c r="AM1818" s="35">
        <v>0.19880239520958085</v>
      </c>
      <c r="AN1818" s="12">
        <v>2.2999999999999998</v>
      </c>
      <c r="AO1818" s="33">
        <v>0</v>
      </c>
      <c r="AP1818" s="12">
        <v>2.2999999999999998</v>
      </c>
      <c r="AQ1818" s="32">
        <v>9.70472440944882E-2</v>
      </c>
      <c r="AR1818" s="34">
        <v>685</v>
      </c>
      <c r="AS1818" s="34">
        <v>650</v>
      </c>
      <c r="AT1818" s="31">
        <v>5.3846153846153849E-2</v>
      </c>
      <c r="AU1818" s="32">
        <v>0.36417122846458777</v>
      </c>
      <c r="AV1818" s="36">
        <v>1512.0000000000002</v>
      </c>
      <c r="AW1818" s="30">
        <v>0.64590000000000003</v>
      </c>
      <c r="AX1818" s="30">
        <v>0.35410000000000003</v>
      </c>
      <c r="AY1818" s="30">
        <v>0.85189999999999999</v>
      </c>
      <c r="AZ1818" s="30">
        <v>0.1028</v>
      </c>
      <c r="BA1818" s="30">
        <v>0.2014</v>
      </c>
      <c r="BB1818" s="30">
        <v>0.28699999999999998</v>
      </c>
      <c r="BC1818" s="30">
        <v>0.47839999999999999</v>
      </c>
      <c r="BD1818" s="37">
        <v>1</v>
      </c>
      <c r="BE1818" s="29">
        <v>10</v>
      </c>
      <c r="BF1818" s="38" t="s">
        <v>4548</v>
      </c>
      <c r="BG1818" s="39">
        <v>153.005336803435</v>
      </c>
      <c r="BH1818" s="39">
        <v>-27.562944438684799</v>
      </c>
      <c r="BI1818" s="40">
        <f t="shared" si="406"/>
        <v>79</v>
      </c>
      <c r="BJ1818" s="40">
        <f t="shared" si="407"/>
        <v>79</v>
      </c>
      <c r="BK1818" s="40">
        <f t="shared" si="408"/>
        <v>70</v>
      </c>
      <c r="BL1818" s="40">
        <f t="shared" si="409"/>
        <v>1</v>
      </c>
      <c r="BM1818" s="40">
        <f t="shared" si="410"/>
        <v>46</v>
      </c>
      <c r="BN1818" s="40">
        <f t="shared" si="411"/>
        <v>100</v>
      </c>
      <c r="BO1818" s="40">
        <f t="shared" si="412"/>
        <v>100</v>
      </c>
      <c r="BP1818" s="40">
        <f t="shared" si="413"/>
        <v>34</v>
      </c>
      <c r="BQ1818" s="41">
        <f t="shared" si="414"/>
        <v>77</v>
      </c>
      <c r="BR1818" s="40">
        <f t="shared" si="415"/>
        <v>51</v>
      </c>
      <c r="BS1818" s="41">
        <f t="shared" si="416"/>
        <v>16</v>
      </c>
      <c r="BT1818" s="41">
        <f t="shared" si="417"/>
        <v>51</v>
      </c>
      <c r="BU1818" s="41">
        <f t="shared" si="418"/>
        <v>10</v>
      </c>
      <c r="BV1818" s="41">
        <f t="shared" si="419"/>
        <v>57</v>
      </c>
    </row>
    <row r="1819" spans="2:74" x14ac:dyDescent="0.3">
      <c r="B1819" s="12" t="s">
        <v>2258</v>
      </c>
      <c r="C1819" s="12">
        <v>305011109</v>
      </c>
      <c r="D1819" s="12" t="s">
        <v>1111</v>
      </c>
      <c r="E1819" s="12" t="s">
        <v>983</v>
      </c>
      <c r="F1819" s="12" t="s">
        <v>2813</v>
      </c>
      <c r="G1819" s="12" t="s">
        <v>102</v>
      </c>
      <c r="H1819" s="12" t="s">
        <v>86</v>
      </c>
      <c r="I1819" s="28">
        <v>2900000</v>
      </c>
      <c r="J1819" s="28">
        <v>2800000</v>
      </c>
      <c r="K1819" s="28">
        <v>2850000</v>
      </c>
      <c r="L1819" s="28">
        <v>2950000</v>
      </c>
      <c r="M1819" s="28">
        <v>2950000</v>
      </c>
      <c r="N1819" s="28">
        <v>2600000</v>
      </c>
      <c r="O1819" s="29">
        <v>30</v>
      </c>
      <c r="P1819" s="29">
        <v>28</v>
      </c>
      <c r="Q1819" s="29">
        <v>29</v>
      </c>
      <c r="R1819" s="28">
        <v>1050</v>
      </c>
      <c r="S1819" s="28">
        <v>1000</v>
      </c>
      <c r="T1819" s="30">
        <v>2.2000000000000002</v>
      </c>
      <c r="U1819" s="30">
        <v>-9.9999999999999645E-2</v>
      </c>
      <c r="V1819" s="30">
        <v>2.2999999999999998</v>
      </c>
      <c r="W1819" s="30">
        <v>2.2000000000000002</v>
      </c>
      <c r="X1819" s="31">
        <v>1.8827586206896552E-2</v>
      </c>
      <c r="Y1819" s="30">
        <v>5.6</v>
      </c>
      <c r="Z1819" s="30">
        <v>-0.20000000000000018</v>
      </c>
      <c r="AA1819" s="30">
        <v>5.8</v>
      </c>
      <c r="AB1819" s="30">
        <v>5.7</v>
      </c>
      <c r="AC1819" s="32">
        <v>0.45311744804253257</v>
      </c>
      <c r="AD1819" s="30">
        <v>24.066677643284699</v>
      </c>
      <c r="AE1819" s="12">
        <v>64</v>
      </c>
      <c r="AF1819" s="12">
        <v>56</v>
      </c>
      <c r="AG1819" s="12">
        <v>67</v>
      </c>
      <c r="AH1819" s="33">
        <v>3.4838709677419355</v>
      </c>
      <c r="AI1819" s="34">
        <v>1900000</v>
      </c>
      <c r="AJ1819" s="34">
        <v>1700000</v>
      </c>
      <c r="AK1819" s="34">
        <v>1655000</v>
      </c>
      <c r="AL1819" s="35">
        <v>0.11764705882352941</v>
      </c>
      <c r="AM1819" s="35">
        <v>0.14803625377643503</v>
      </c>
      <c r="AN1819" s="12">
        <v>1.1000000000000001</v>
      </c>
      <c r="AO1819" s="33">
        <v>-9.9999999999999867E-2</v>
      </c>
      <c r="AP1819" s="12">
        <v>1.2</v>
      </c>
      <c r="AQ1819" s="32">
        <v>0.12891566265060242</v>
      </c>
      <c r="AR1819" s="34">
        <v>750</v>
      </c>
      <c r="AS1819" s="34">
        <v>750</v>
      </c>
      <c r="AT1819" s="31">
        <v>0</v>
      </c>
      <c r="AU1819" s="32">
        <v>0.43759218011750534</v>
      </c>
      <c r="AV1819" s="36">
        <v>2317.2800000000002</v>
      </c>
      <c r="AW1819" s="30">
        <v>0.48859999999999998</v>
      </c>
      <c r="AX1819" s="30">
        <v>0.51139999999999997</v>
      </c>
      <c r="AY1819" s="30">
        <v>0.20849999999999999</v>
      </c>
      <c r="AZ1819" s="30">
        <v>4.4600000000000001E-2</v>
      </c>
      <c r="BA1819" s="30">
        <v>0.23880000000000001</v>
      </c>
      <c r="BB1819" s="30">
        <v>0.19939999999999999</v>
      </c>
      <c r="BC1819" s="30">
        <v>0.5363</v>
      </c>
      <c r="BD1819" s="37">
        <v>10</v>
      </c>
      <c r="BE1819" s="29">
        <v>2</v>
      </c>
      <c r="BF1819" s="38" t="s">
        <v>4549</v>
      </c>
      <c r="BG1819" s="39">
        <v>153.04552750680301</v>
      </c>
      <c r="BH1819" s="39">
        <v>-27.464968801295601</v>
      </c>
      <c r="BI1819" s="40">
        <f t="shared" si="406"/>
        <v>80</v>
      </c>
      <c r="BJ1819" s="40">
        <f t="shared" si="407"/>
        <v>98</v>
      </c>
      <c r="BK1819" s="40">
        <f t="shared" si="408"/>
        <v>82</v>
      </c>
      <c r="BL1819" s="40">
        <f t="shared" si="409"/>
        <v>1</v>
      </c>
      <c r="BM1819" s="40">
        <f t="shared" si="410"/>
        <v>59</v>
      </c>
      <c r="BN1819" s="40">
        <f t="shared" si="411"/>
        <v>100</v>
      </c>
      <c r="BO1819" s="40">
        <f t="shared" si="412"/>
        <v>100</v>
      </c>
      <c r="BP1819" s="40">
        <f t="shared" si="413"/>
        <v>43</v>
      </c>
      <c r="BQ1819" s="41">
        <f t="shared" si="414"/>
        <v>14</v>
      </c>
      <c r="BR1819" s="40">
        <f t="shared" si="415"/>
        <v>1</v>
      </c>
      <c r="BS1819" s="41">
        <f t="shared" si="416"/>
        <v>1</v>
      </c>
      <c r="BT1819" s="41">
        <f t="shared" si="417"/>
        <v>24</v>
      </c>
      <c r="BU1819" s="41">
        <f t="shared" si="418"/>
        <v>100</v>
      </c>
      <c r="BV1819" s="41">
        <f t="shared" si="419"/>
        <v>57</v>
      </c>
    </row>
    <row r="1820" spans="2:74" x14ac:dyDescent="0.3">
      <c r="B1820" s="12" t="s">
        <v>2259</v>
      </c>
      <c r="C1820" s="12">
        <v>305021116</v>
      </c>
      <c r="D1820" s="12" t="s">
        <v>1497</v>
      </c>
      <c r="E1820" s="12" t="s">
        <v>983</v>
      </c>
      <c r="F1820" s="12" t="s">
        <v>2813</v>
      </c>
      <c r="G1820" s="12" t="s">
        <v>102</v>
      </c>
      <c r="H1820" s="12" t="s">
        <v>86</v>
      </c>
      <c r="I1820" s="28">
        <v>2182500</v>
      </c>
      <c r="J1820" s="28">
        <v>2175000</v>
      </c>
      <c r="K1820" s="28">
        <v>2100000</v>
      </c>
      <c r="L1820" s="28">
        <v>2200000</v>
      </c>
      <c r="M1820" s="28">
        <v>2175000</v>
      </c>
      <c r="N1820" s="28">
        <v>2020000</v>
      </c>
      <c r="O1820" s="29">
        <v>35</v>
      </c>
      <c r="P1820" s="29">
        <v>30</v>
      </c>
      <c r="Q1820" s="29">
        <v>28</v>
      </c>
      <c r="R1820" s="28">
        <v>1100</v>
      </c>
      <c r="S1820" s="28">
        <v>1100</v>
      </c>
      <c r="T1820" s="30">
        <v>3.6</v>
      </c>
      <c r="U1820" s="30">
        <v>-0.29999999999999982</v>
      </c>
      <c r="V1820" s="30">
        <v>3.9</v>
      </c>
      <c r="W1820" s="30">
        <v>3.7</v>
      </c>
      <c r="X1820" s="31">
        <v>2.6208476517754868E-2</v>
      </c>
      <c r="Y1820" s="30">
        <v>5.4</v>
      </c>
      <c r="Z1820" s="30">
        <v>-0.19999999999999929</v>
      </c>
      <c r="AA1820" s="30">
        <v>5.6</v>
      </c>
      <c r="AB1820" s="30">
        <v>6.1</v>
      </c>
      <c r="AC1820" s="32">
        <v>0.32542838208842184</v>
      </c>
      <c r="AD1820" s="30">
        <v>12.416913355034627</v>
      </c>
      <c r="AE1820" s="12">
        <v>113</v>
      </c>
      <c r="AF1820" s="12">
        <v>82</v>
      </c>
      <c r="AG1820" s="12">
        <v>91</v>
      </c>
      <c r="AH1820" s="33">
        <v>2.767395626242545</v>
      </c>
      <c r="AI1820" s="34">
        <v>1710000</v>
      </c>
      <c r="AJ1820" s="34">
        <v>1550000</v>
      </c>
      <c r="AK1820" s="34">
        <v>1485000</v>
      </c>
      <c r="AL1820" s="35">
        <v>0.1032258064516129</v>
      </c>
      <c r="AM1820" s="35">
        <v>0.15151515151515152</v>
      </c>
      <c r="AN1820" s="12">
        <v>3.1</v>
      </c>
      <c r="AO1820" s="33">
        <v>0.20000000000000018</v>
      </c>
      <c r="AP1820" s="12">
        <v>2.9</v>
      </c>
      <c r="AQ1820" s="32">
        <v>0.12769640479360853</v>
      </c>
      <c r="AR1820" s="34">
        <v>850</v>
      </c>
      <c r="AS1820" s="34">
        <v>790</v>
      </c>
      <c r="AT1820" s="31">
        <v>7.5949367088607597E-2</v>
      </c>
      <c r="AU1820" s="32">
        <v>0.42507774262635656</v>
      </c>
      <c r="AV1820" s="36">
        <v>3380.1600000000003</v>
      </c>
      <c r="AW1820" s="30">
        <v>0.70599999999999996</v>
      </c>
      <c r="AX1820" s="30">
        <v>0.29399999999999998</v>
      </c>
      <c r="AY1820" s="30">
        <v>0.62719999999999998</v>
      </c>
      <c r="AZ1820" s="30">
        <v>0.1191</v>
      </c>
      <c r="BA1820" s="30">
        <v>0.2475</v>
      </c>
      <c r="BB1820" s="30">
        <v>0.37280000000000002</v>
      </c>
      <c r="BC1820" s="30">
        <v>0.36549999999999999</v>
      </c>
      <c r="BD1820" s="37">
        <v>8</v>
      </c>
      <c r="BE1820" s="29">
        <v>3</v>
      </c>
      <c r="BF1820" s="38" t="s">
        <v>4550</v>
      </c>
      <c r="BG1820" s="39">
        <v>153.05949385869599</v>
      </c>
      <c r="BH1820" s="39">
        <v>-27.464328448828699</v>
      </c>
      <c r="BI1820" s="40">
        <f t="shared" si="406"/>
        <v>57</v>
      </c>
      <c r="BJ1820" s="40">
        <f t="shared" si="407"/>
        <v>65</v>
      </c>
      <c r="BK1820" s="40">
        <f t="shared" si="408"/>
        <v>91</v>
      </c>
      <c r="BL1820" s="40">
        <f t="shared" si="409"/>
        <v>1</v>
      </c>
      <c r="BM1820" s="40">
        <f t="shared" si="410"/>
        <v>52</v>
      </c>
      <c r="BN1820" s="40">
        <f t="shared" si="411"/>
        <v>100</v>
      </c>
      <c r="BO1820" s="40">
        <f t="shared" si="412"/>
        <v>100</v>
      </c>
      <c r="BP1820" s="40">
        <f t="shared" si="413"/>
        <v>44</v>
      </c>
      <c r="BQ1820" s="41">
        <f t="shared" si="414"/>
        <v>38</v>
      </c>
      <c r="BR1820" s="40">
        <f t="shared" si="415"/>
        <v>27</v>
      </c>
      <c r="BS1820" s="41">
        <f t="shared" si="416"/>
        <v>50</v>
      </c>
      <c r="BT1820" s="41">
        <f t="shared" si="417"/>
        <v>27</v>
      </c>
      <c r="BU1820" s="41">
        <f t="shared" si="418"/>
        <v>80</v>
      </c>
      <c r="BV1820" s="41">
        <f t="shared" si="419"/>
        <v>57</v>
      </c>
    </row>
    <row r="1821" spans="2:74" x14ac:dyDescent="0.3">
      <c r="B1821" s="12" t="s">
        <v>2260</v>
      </c>
      <c r="C1821" s="12">
        <v>305031122</v>
      </c>
      <c r="D1821" s="12" t="s">
        <v>982</v>
      </c>
      <c r="E1821" s="12" t="s">
        <v>983</v>
      </c>
      <c r="F1821" s="12" t="s">
        <v>2813</v>
      </c>
      <c r="G1821" s="12" t="s">
        <v>102</v>
      </c>
      <c r="H1821" s="12" t="s">
        <v>86</v>
      </c>
      <c r="I1821" s="28">
        <v>1900000</v>
      </c>
      <c r="J1821" s="28">
        <v>1900000</v>
      </c>
      <c r="K1821" s="28">
        <v>1707552</v>
      </c>
      <c r="L1821" s="28">
        <v>1960000</v>
      </c>
      <c r="M1821" s="28">
        <v>1960000</v>
      </c>
      <c r="N1821" s="28">
        <v>1780000</v>
      </c>
      <c r="O1821" s="29">
        <v>46</v>
      </c>
      <c r="P1821" s="29">
        <v>46</v>
      </c>
      <c r="Q1821" s="29">
        <v>29</v>
      </c>
      <c r="R1821" s="28">
        <v>820</v>
      </c>
      <c r="S1821" s="28">
        <v>775</v>
      </c>
      <c r="T1821" s="30">
        <v>2.6</v>
      </c>
      <c r="U1821" s="30">
        <v>0</v>
      </c>
      <c r="V1821" s="30">
        <v>2.6</v>
      </c>
      <c r="W1821" s="30">
        <v>2.8</v>
      </c>
      <c r="X1821" s="31">
        <v>2.2442105263157895E-2</v>
      </c>
      <c r="Y1821" s="30">
        <v>3.7</v>
      </c>
      <c r="Z1821" s="30">
        <v>-0.70000000000000018</v>
      </c>
      <c r="AA1821" s="30">
        <v>4.4000000000000004</v>
      </c>
      <c r="AB1821" s="30">
        <v>5.0999999999999996</v>
      </c>
      <c r="AC1821" s="32">
        <v>0.37915217873788559</v>
      </c>
      <c r="AD1821" s="30">
        <v>16.894679634192837</v>
      </c>
      <c r="AE1821" s="12">
        <v>190</v>
      </c>
      <c r="AF1821" s="12">
        <v>106</v>
      </c>
      <c r="AG1821" s="12">
        <v>187</v>
      </c>
      <c r="AH1821" s="33">
        <v>2.9298701298701295</v>
      </c>
      <c r="AI1821" s="34">
        <v>1675000</v>
      </c>
      <c r="AJ1821" s="34">
        <v>1525000</v>
      </c>
      <c r="AK1821" s="34">
        <v>1505000</v>
      </c>
      <c r="AL1821" s="35">
        <v>9.8360655737704916E-2</v>
      </c>
      <c r="AM1821" s="35">
        <v>0.11295681063122924</v>
      </c>
      <c r="AN1821" s="12">
        <v>2.2999999999999998</v>
      </c>
      <c r="AO1821" s="33">
        <v>-0.10000000000000009</v>
      </c>
      <c r="AP1821" s="12">
        <v>2.4</v>
      </c>
      <c r="AQ1821" s="32">
        <v>0.12635135135135137</v>
      </c>
      <c r="AR1821" s="34">
        <v>770</v>
      </c>
      <c r="AS1821" s="34">
        <v>710</v>
      </c>
      <c r="AT1821" s="31">
        <v>8.4507042253521125E-2</v>
      </c>
      <c r="AU1821" s="32">
        <v>0.36990178905742005</v>
      </c>
      <c r="AV1821" s="36">
        <v>2162.7200000000003</v>
      </c>
      <c r="AW1821" s="30">
        <v>0.55679999999999996</v>
      </c>
      <c r="AX1821" s="30">
        <v>0.44319999999999998</v>
      </c>
      <c r="AY1821" s="30">
        <v>0.37159999999999999</v>
      </c>
      <c r="AZ1821" s="30">
        <v>0.1053</v>
      </c>
      <c r="BA1821" s="30">
        <v>0.24249999999999999</v>
      </c>
      <c r="BB1821" s="30">
        <v>0.30470000000000003</v>
      </c>
      <c r="BC1821" s="30">
        <v>0.43130000000000002</v>
      </c>
      <c r="BD1821" s="37">
        <v>8</v>
      </c>
      <c r="BE1821" s="29">
        <v>7</v>
      </c>
      <c r="BF1821" s="38" t="s">
        <v>4551</v>
      </c>
      <c r="BG1821" s="39">
        <v>153.05466478698099</v>
      </c>
      <c r="BH1821" s="39">
        <v>-27.416952273184901</v>
      </c>
      <c r="BI1821" s="40">
        <f t="shared" si="406"/>
        <v>74</v>
      </c>
      <c r="BJ1821" s="40">
        <f t="shared" si="407"/>
        <v>79</v>
      </c>
      <c r="BK1821" s="40">
        <f t="shared" si="408"/>
        <v>88</v>
      </c>
      <c r="BL1821" s="40">
        <f t="shared" si="409"/>
        <v>1</v>
      </c>
      <c r="BM1821" s="40">
        <f t="shared" si="410"/>
        <v>50</v>
      </c>
      <c r="BN1821" s="40">
        <f t="shared" si="411"/>
        <v>100</v>
      </c>
      <c r="BO1821" s="40">
        <f t="shared" si="412"/>
        <v>100</v>
      </c>
      <c r="BP1821" s="40">
        <f t="shared" si="413"/>
        <v>43</v>
      </c>
      <c r="BQ1821" s="41">
        <f t="shared" si="414"/>
        <v>26</v>
      </c>
      <c r="BR1821" s="40">
        <f t="shared" si="415"/>
        <v>1</v>
      </c>
      <c r="BS1821" s="41">
        <f t="shared" si="416"/>
        <v>15</v>
      </c>
      <c r="BT1821" s="41">
        <f t="shared" si="417"/>
        <v>55</v>
      </c>
      <c r="BU1821" s="41">
        <f t="shared" si="418"/>
        <v>80</v>
      </c>
      <c r="BV1821" s="41">
        <f t="shared" si="419"/>
        <v>57</v>
      </c>
    </row>
    <row r="1822" spans="2:74" x14ac:dyDescent="0.3">
      <c r="B1822" s="12" t="s">
        <v>2261</v>
      </c>
      <c r="C1822" s="12">
        <v>305031124</v>
      </c>
      <c r="D1822" s="12" t="s">
        <v>982</v>
      </c>
      <c r="E1822" s="12" t="s">
        <v>983</v>
      </c>
      <c r="F1822" s="12" t="s">
        <v>2813</v>
      </c>
      <c r="G1822" s="12" t="s">
        <v>102</v>
      </c>
      <c r="H1822" s="12" t="s">
        <v>86</v>
      </c>
      <c r="I1822" s="28">
        <v>2100000</v>
      </c>
      <c r="J1822" s="28">
        <v>2238200</v>
      </c>
      <c r="K1822" s="28">
        <v>2585000</v>
      </c>
      <c r="L1822" s="28">
        <v>1980000</v>
      </c>
      <c r="M1822" s="28">
        <v>1980000</v>
      </c>
      <c r="N1822" s="28">
        <v>2750000</v>
      </c>
      <c r="O1822" s="29">
        <v>34</v>
      </c>
      <c r="P1822" s="29">
        <v>39</v>
      </c>
      <c r="Q1822" s="29">
        <v>29</v>
      </c>
      <c r="R1822" s="28">
        <v>1000</v>
      </c>
      <c r="S1822" s="28">
        <v>890</v>
      </c>
      <c r="T1822" s="30">
        <v>2.2000000000000002</v>
      </c>
      <c r="U1822" s="30">
        <v>-0.19999999999999973</v>
      </c>
      <c r="V1822" s="30">
        <v>2.4</v>
      </c>
      <c r="W1822" s="30">
        <v>2.8</v>
      </c>
      <c r="X1822" s="31">
        <v>2.4761904761904763E-2</v>
      </c>
      <c r="Y1822" s="30">
        <v>5</v>
      </c>
      <c r="Z1822" s="30">
        <v>-9.9999999999999645E-2</v>
      </c>
      <c r="AA1822" s="30">
        <v>5.0999999999999996</v>
      </c>
      <c r="AB1822" s="30">
        <v>5.3</v>
      </c>
      <c r="AC1822" s="32">
        <v>0.43321549871768211</v>
      </c>
      <c r="AD1822" s="30">
        <v>17.495241294367929</v>
      </c>
      <c r="AE1822" s="12">
        <v>190</v>
      </c>
      <c r="AF1822" s="12">
        <v>106</v>
      </c>
      <c r="AG1822" s="12">
        <v>187</v>
      </c>
      <c r="AH1822" s="33">
        <v>2.9298701298701295</v>
      </c>
      <c r="AI1822" s="34">
        <v>1675000</v>
      </c>
      <c r="AJ1822" s="34">
        <v>1525000</v>
      </c>
      <c r="AK1822" s="34">
        <v>1505000</v>
      </c>
      <c r="AL1822" s="35">
        <v>9.8360655737704916E-2</v>
      </c>
      <c r="AM1822" s="35">
        <v>0.11295681063122924</v>
      </c>
      <c r="AN1822" s="12">
        <v>2.2999999999999998</v>
      </c>
      <c r="AO1822" s="33">
        <v>-0.10000000000000009</v>
      </c>
      <c r="AP1822" s="12">
        <v>2.4</v>
      </c>
      <c r="AQ1822" s="32">
        <v>0.12635135135135137</v>
      </c>
      <c r="AR1822" s="34">
        <v>770</v>
      </c>
      <c r="AS1822" s="34">
        <v>710</v>
      </c>
      <c r="AT1822" s="31">
        <v>8.4507042253521125E-2</v>
      </c>
      <c r="AU1822" s="32">
        <v>0.36990178905742005</v>
      </c>
      <c r="AV1822" s="36">
        <v>2308.3200000000002</v>
      </c>
      <c r="AW1822" s="30">
        <v>0.5353</v>
      </c>
      <c r="AX1822" s="30">
        <v>0.4647</v>
      </c>
      <c r="AY1822" s="30">
        <v>0.28079999999999999</v>
      </c>
      <c r="AZ1822" s="30">
        <v>9.2999999999999999E-2</v>
      </c>
      <c r="BA1822" s="30">
        <v>0.24099999999999999</v>
      </c>
      <c r="BB1822" s="30">
        <v>0.23480000000000001</v>
      </c>
      <c r="BC1822" s="30">
        <v>0.49969999999999998</v>
      </c>
      <c r="BD1822" s="37">
        <v>10</v>
      </c>
      <c r="BE1822" s="29">
        <v>5</v>
      </c>
      <c r="BF1822" s="38" t="s">
        <v>4552</v>
      </c>
      <c r="BG1822" s="39">
        <v>153.05705160870599</v>
      </c>
      <c r="BH1822" s="39">
        <v>-27.435745938587299</v>
      </c>
      <c r="BI1822" s="40">
        <f t="shared" si="406"/>
        <v>80</v>
      </c>
      <c r="BJ1822" s="40">
        <f t="shared" si="407"/>
        <v>79</v>
      </c>
      <c r="BK1822" s="40">
        <f t="shared" si="408"/>
        <v>88</v>
      </c>
      <c r="BL1822" s="40">
        <f t="shared" si="409"/>
        <v>1</v>
      </c>
      <c r="BM1822" s="40">
        <f t="shared" si="410"/>
        <v>50</v>
      </c>
      <c r="BN1822" s="40">
        <f t="shared" si="411"/>
        <v>100</v>
      </c>
      <c r="BO1822" s="40">
        <f t="shared" si="412"/>
        <v>100</v>
      </c>
      <c r="BP1822" s="40">
        <f t="shared" si="413"/>
        <v>43</v>
      </c>
      <c r="BQ1822" s="41">
        <f t="shared" si="414"/>
        <v>33</v>
      </c>
      <c r="BR1822" s="40">
        <f t="shared" si="415"/>
        <v>1</v>
      </c>
      <c r="BS1822" s="41">
        <f t="shared" si="416"/>
        <v>1</v>
      </c>
      <c r="BT1822" s="41">
        <f t="shared" si="417"/>
        <v>34</v>
      </c>
      <c r="BU1822" s="41">
        <f t="shared" si="418"/>
        <v>100</v>
      </c>
      <c r="BV1822" s="41">
        <f t="shared" si="419"/>
        <v>57</v>
      </c>
    </row>
    <row r="1823" spans="2:74" x14ac:dyDescent="0.3">
      <c r="B1823" s="12" t="s">
        <v>2262</v>
      </c>
      <c r="C1823" s="12">
        <v>305031126</v>
      </c>
      <c r="D1823" s="12" t="s">
        <v>982</v>
      </c>
      <c r="E1823" s="12" t="s">
        <v>983</v>
      </c>
      <c r="F1823" s="12" t="s">
        <v>2813</v>
      </c>
      <c r="G1823" s="12" t="s">
        <v>102</v>
      </c>
      <c r="H1823" s="12" t="s">
        <v>86</v>
      </c>
      <c r="I1823" s="28">
        <v>1306585</v>
      </c>
      <c r="J1823" s="28">
        <v>1350000</v>
      </c>
      <c r="K1823" s="28">
        <v>1253000</v>
      </c>
      <c r="L1823" s="28">
        <v>1350000</v>
      </c>
      <c r="M1823" s="28">
        <v>1400000</v>
      </c>
      <c r="N1823" s="28">
        <v>1250000</v>
      </c>
      <c r="O1823" s="29">
        <v>25</v>
      </c>
      <c r="P1823" s="29">
        <v>24</v>
      </c>
      <c r="Q1823" s="29">
        <v>26</v>
      </c>
      <c r="R1823" s="28">
        <v>610</v>
      </c>
      <c r="S1823" s="28">
        <v>550</v>
      </c>
      <c r="T1823" s="30">
        <v>2.2999999999999998</v>
      </c>
      <c r="U1823" s="30">
        <v>0.19999999999999973</v>
      </c>
      <c r="V1823" s="30">
        <v>2.1</v>
      </c>
      <c r="W1823" s="30">
        <v>2</v>
      </c>
      <c r="X1823" s="31">
        <v>2.4277027518301526E-2</v>
      </c>
      <c r="Y1823" s="30">
        <v>10.7</v>
      </c>
      <c r="Z1823" s="30">
        <v>-0.10000000000000142</v>
      </c>
      <c r="AA1823" s="30">
        <v>10.8</v>
      </c>
      <c r="AB1823" s="30">
        <v>10.8</v>
      </c>
      <c r="AC1823" s="32">
        <v>0.3096320961585316</v>
      </c>
      <c r="AD1823" s="30">
        <v>12.754118926837801</v>
      </c>
      <c r="AE1823" s="12">
        <v>190</v>
      </c>
      <c r="AF1823" s="12">
        <v>106</v>
      </c>
      <c r="AG1823" s="12">
        <v>187</v>
      </c>
      <c r="AH1823" s="33">
        <v>2.9298701298701295</v>
      </c>
      <c r="AI1823" s="34">
        <v>1675000</v>
      </c>
      <c r="AJ1823" s="34">
        <v>1525000</v>
      </c>
      <c r="AK1823" s="34">
        <v>1505000</v>
      </c>
      <c r="AL1823" s="35">
        <v>9.8360655737704916E-2</v>
      </c>
      <c r="AM1823" s="35">
        <v>0.11295681063122924</v>
      </c>
      <c r="AN1823" s="12">
        <v>2.2999999999999998</v>
      </c>
      <c r="AO1823" s="33">
        <v>-0.10000000000000009</v>
      </c>
      <c r="AP1823" s="12">
        <v>2.4</v>
      </c>
      <c r="AQ1823" s="32">
        <v>0.12635135135135137</v>
      </c>
      <c r="AR1823" s="34">
        <v>770</v>
      </c>
      <c r="AS1823" s="34">
        <v>710</v>
      </c>
      <c r="AT1823" s="31">
        <v>8.4507042253521125E-2</v>
      </c>
      <c r="AU1823" s="32">
        <v>0.36990178905742005</v>
      </c>
      <c r="AV1823" s="36">
        <v>1970.0800000000002</v>
      </c>
      <c r="AW1823" s="30">
        <v>0.53680000000000005</v>
      </c>
      <c r="AX1823" s="30">
        <v>0.4632</v>
      </c>
      <c r="AY1823" s="30">
        <v>0.3367</v>
      </c>
      <c r="AZ1823" s="30">
        <v>9.0300000000000005E-2</v>
      </c>
      <c r="BA1823" s="30">
        <v>0.1353</v>
      </c>
      <c r="BB1823" s="30">
        <v>0.21</v>
      </c>
      <c r="BC1823" s="30">
        <v>0.63039999999999996</v>
      </c>
      <c r="BD1823" s="37">
        <v>9</v>
      </c>
      <c r="BE1823" s="29">
        <v>3</v>
      </c>
      <c r="BF1823" s="38" t="s">
        <v>4553</v>
      </c>
      <c r="BG1823" s="39">
        <v>153.01737365839799</v>
      </c>
      <c r="BH1823" s="39">
        <v>-27.448095268926199</v>
      </c>
      <c r="BI1823" s="40">
        <f t="shared" si="406"/>
        <v>79</v>
      </c>
      <c r="BJ1823" s="40">
        <f t="shared" si="407"/>
        <v>79</v>
      </c>
      <c r="BK1823" s="40">
        <f t="shared" si="408"/>
        <v>88</v>
      </c>
      <c r="BL1823" s="40">
        <f t="shared" si="409"/>
        <v>1</v>
      </c>
      <c r="BM1823" s="40">
        <f t="shared" si="410"/>
        <v>50</v>
      </c>
      <c r="BN1823" s="40">
        <f t="shared" si="411"/>
        <v>100</v>
      </c>
      <c r="BO1823" s="40">
        <f t="shared" si="412"/>
        <v>100</v>
      </c>
      <c r="BP1823" s="40">
        <f t="shared" si="413"/>
        <v>20</v>
      </c>
      <c r="BQ1823" s="41">
        <f t="shared" si="414"/>
        <v>32</v>
      </c>
      <c r="BR1823" s="40">
        <f t="shared" si="415"/>
        <v>23</v>
      </c>
      <c r="BS1823" s="41">
        <f t="shared" si="416"/>
        <v>61</v>
      </c>
      <c r="BT1823" s="41">
        <f t="shared" si="417"/>
        <v>1</v>
      </c>
      <c r="BU1823" s="41">
        <f t="shared" si="418"/>
        <v>90</v>
      </c>
      <c r="BV1823" s="41">
        <f t="shared" si="419"/>
        <v>57</v>
      </c>
    </row>
    <row r="1824" spans="2:74" x14ac:dyDescent="0.3">
      <c r="B1824" s="12" t="s">
        <v>2263</v>
      </c>
      <c r="C1824" s="12">
        <v>306011140</v>
      </c>
      <c r="D1824" s="12" t="s">
        <v>2063</v>
      </c>
      <c r="E1824" s="12" t="s">
        <v>989</v>
      </c>
      <c r="F1824" s="12" t="s">
        <v>989</v>
      </c>
      <c r="G1824" s="12" t="s">
        <v>102</v>
      </c>
      <c r="H1824" s="12" t="s">
        <v>86</v>
      </c>
      <c r="I1824" s="28">
        <v>795400</v>
      </c>
      <c r="J1824" s="28">
        <v>779000</v>
      </c>
      <c r="K1824" s="28">
        <v>750000</v>
      </c>
      <c r="L1824" s="28">
        <v>760000</v>
      </c>
      <c r="M1824" s="28">
        <v>730000</v>
      </c>
      <c r="N1824" s="28">
        <v>750000</v>
      </c>
      <c r="O1824" s="29">
        <v>23</v>
      </c>
      <c r="P1824" s="29">
        <v>25</v>
      </c>
      <c r="Q1824" s="29">
        <v>25</v>
      </c>
      <c r="R1824" s="28">
        <v>750</v>
      </c>
      <c r="S1824" s="28">
        <v>650</v>
      </c>
      <c r="T1824" s="30">
        <v>3.3</v>
      </c>
      <c r="U1824" s="30">
        <v>0.5</v>
      </c>
      <c r="V1824" s="30">
        <v>2.8</v>
      </c>
      <c r="W1824" s="30">
        <v>2.2000000000000002</v>
      </c>
      <c r="X1824" s="31">
        <v>4.9031933618305254E-2</v>
      </c>
      <c r="Y1824" s="30">
        <v>2.6</v>
      </c>
      <c r="Z1824" s="30">
        <v>-0.19999999999999973</v>
      </c>
      <c r="AA1824" s="30">
        <v>2.8</v>
      </c>
      <c r="AB1824" s="30">
        <v>3.5</v>
      </c>
      <c r="AC1824" s="32">
        <v>0.36373865135407774</v>
      </c>
      <c r="AD1824" s="30">
        <v>7.418403161205986</v>
      </c>
      <c r="AE1824" s="12">
        <v>289</v>
      </c>
      <c r="AF1824" s="12">
        <v>305</v>
      </c>
      <c r="AG1824" s="12">
        <v>238</v>
      </c>
      <c r="AH1824" s="33">
        <v>4.2719406674907292</v>
      </c>
      <c r="AI1824" s="34">
        <v>722000</v>
      </c>
      <c r="AJ1824" s="34">
        <v>690000</v>
      </c>
      <c r="AK1824" s="34">
        <v>642000</v>
      </c>
      <c r="AL1824" s="35">
        <v>4.6376811594202899E-2</v>
      </c>
      <c r="AM1824" s="35">
        <v>0.12461059190031153</v>
      </c>
      <c r="AN1824" s="12">
        <v>3.6</v>
      </c>
      <c r="AO1824" s="33">
        <v>0.10000000000000009</v>
      </c>
      <c r="AP1824" s="12">
        <v>3.5</v>
      </c>
      <c r="AQ1824" s="32">
        <v>6.5977011494252863E-2</v>
      </c>
      <c r="AR1824" s="34">
        <v>700</v>
      </c>
      <c r="AS1824" s="34">
        <v>650</v>
      </c>
      <c r="AT1824" s="31">
        <v>7.6923076923076927E-2</v>
      </c>
      <c r="AU1824" s="32">
        <v>0.27000411054187057</v>
      </c>
      <c r="AV1824" s="36">
        <v>2061.92</v>
      </c>
      <c r="AW1824" s="30">
        <v>0.67120000000000002</v>
      </c>
      <c r="AX1824" s="30">
        <v>0.32879999999999998</v>
      </c>
      <c r="AY1824" s="30">
        <v>0.66279999999999994</v>
      </c>
      <c r="AZ1824" s="30">
        <v>0.1038</v>
      </c>
      <c r="BA1824" s="30">
        <v>0.30880000000000002</v>
      </c>
      <c r="BB1824" s="30">
        <v>0.39779999999999999</v>
      </c>
      <c r="BC1824" s="30">
        <v>0.2792</v>
      </c>
      <c r="BD1824" s="37">
        <v>6</v>
      </c>
      <c r="BE1824" s="29">
        <v>1396</v>
      </c>
      <c r="BF1824" s="38" t="s">
        <v>4554</v>
      </c>
      <c r="BG1824" s="39">
        <v>145.748040960048</v>
      </c>
      <c r="BH1824" s="39">
        <v>-16.877112596979799</v>
      </c>
      <c r="BI1824" s="40">
        <f t="shared" si="406"/>
        <v>62</v>
      </c>
      <c r="BJ1824" s="40">
        <f t="shared" si="407"/>
        <v>57</v>
      </c>
      <c r="BK1824" s="40">
        <f t="shared" si="408"/>
        <v>72</v>
      </c>
      <c r="BL1824" s="40">
        <f t="shared" si="409"/>
        <v>11</v>
      </c>
      <c r="BM1824" s="40">
        <f t="shared" si="410"/>
        <v>24</v>
      </c>
      <c r="BN1824" s="40">
        <f t="shared" si="411"/>
        <v>86</v>
      </c>
      <c r="BO1824" s="40">
        <f t="shared" si="412"/>
        <v>1</v>
      </c>
      <c r="BP1824" s="40">
        <f t="shared" si="413"/>
        <v>58</v>
      </c>
      <c r="BQ1824" s="41">
        <f t="shared" si="414"/>
        <v>100</v>
      </c>
      <c r="BR1824" s="40">
        <f t="shared" si="415"/>
        <v>76</v>
      </c>
      <c r="BS1824" s="41">
        <f t="shared" si="416"/>
        <v>25</v>
      </c>
      <c r="BT1824" s="41">
        <f t="shared" si="417"/>
        <v>74</v>
      </c>
      <c r="BU1824" s="41">
        <f t="shared" si="418"/>
        <v>60</v>
      </c>
      <c r="BV1824" s="41">
        <f t="shared" si="419"/>
        <v>57</v>
      </c>
    </row>
    <row r="1825" spans="2:74" x14ac:dyDescent="0.3">
      <c r="B1825" s="12" t="s">
        <v>2264</v>
      </c>
      <c r="C1825" s="12">
        <v>306021154</v>
      </c>
      <c r="D1825" s="12" t="s">
        <v>1729</v>
      </c>
      <c r="E1825" s="12" t="s">
        <v>989</v>
      </c>
      <c r="F1825" s="12" t="s">
        <v>989</v>
      </c>
      <c r="G1825" s="12" t="s">
        <v>102</v>
      </c>
      <c r="H1825" s="12" t="s">
        <v>86</v>
      </c>
      <c r="I1825" s="28">
        <v>581400</v>
      </c>
      <c r="J1825" s="28">
        <v>550800</v>
      </c>
      <c r="K1825" s="28">
        <v>489000</v>
      </c>
      <c r="L1825" s="28">
        <v>600000</v>
      </c>
      <c r="M1825" s="28">
        <v>585000</v>
      </c>
      <c r="N1825" s="28">
        <v>479000</v>
      </c>
      <c r="O1825" s="29">
        <v>28</v>
      </c>
      <c r="P1825" s="29">
        <v>30</v>
      </c>
      <c r="Q1825" s="29">
        <v>41</v>
      </c>
      <c r="R1825" s="28">
        <v>550</v>
      </c>
      <c r="S1825" s="28">
        <v>500</v>
      </c>
      <c r="T1825" s="30">
        <v>1.4</v>
      </c>
      <c r="U1825" s="30">
        <v>-0.10000000000000009</v>
      </c>
      <c r="V1825" s="30">
        <v>1.5</v>
      </c>
      <c r="W1825" s="30">
        <v>1.8</v>
      </c>
      <c r="X1825" s="31">
        <v>4.9191606467148263E-2</v>
      </c>
      <c r="Y1825" s="30">
        <v>3</v>
      </c>
      <c r="Z1825" s="30">
        <v>0</v>
      </c>
      <c r="AA1825" s="30">
        <v>3</v>
      </c>
      <c r="AB1825" s="30">
        <v>2.4</v>
      </c>
      <c r="AC1825" s="32">
        <v>0.42553849962862095</v>
      </c>
      <c r="AD1825" s="30">
        <v>8.65063229664616</v>
      </c>
      <c r="AE1825" s="12">
        <v>314</v>
      </c>
      <c r="AF1825" s="12">
        <v>264</v>
      </c>
      <c r="AG1825" s="12">
        <v>265</v>
      </c>
      <c r="AH1825" s="33">
        <v>3.2291666666666665</v>
      </c>
      <c r="AI1825" s="34">
        <v>605000</v>
      </c>
      <c r="AJ1825" s="34">
        <v>525000</v>
      </c>
      <c r="AK1825" s="34">
        <v>481000</v>
      </c>
      <c r="AL1825" s="35">
        <v>0.15238095238095239</v>
      </c>
      <c r="AM1825" s="35">
        <v>0.25779625779625781</v>
      </c>
      <c r="AN1825" s="12">
        <v>3</v>
      </c>
      <c r="AO1825" s="33">
        <v>-0.20000000000000018</v>
      </c>
      <c r="AP1825" s="12">
        <v>3.2</v>
      </c>
      <c r="AQ1825" s="32">
        <v>7.2857142857142856E-2</v>
      </c>
      <c r="AR1825" s="34">
        <v>610</v>
      </c>
      <c r="AS1825" s="34">
        <v>560</v>
      </c>
      <c r="AT1825" s="31">
        <v>8.9285714285714288E-2</v>
      </c>
      <c r="AU1825" s="32">
        <v>0.31873738818407871</v>
      </c>
      <c r="AV1825" s="36">
        <v>1292.48</v>
      </c>
      <c r="AW1825" s="30">
        <v>0.47449999999999998</v>
      </c>
      <c r="AX1825" s="30">
        <v>0.52549999999999997</v>
      </c>
      <c r="AY1825" s="30">
        <v>0.39429999999999998</v>
      </c>
      <c r="AZ1825" s="30">
        <v>0.20039999999999999</v>
      </c>
      <c r="BA1825" s="30">
        <v>0.1777</v>
      </c>
      <c r="BB1825" s="30">
        <v>0.18260000000000001</v>
      </c>
      <c r="BC1825" s="30">
        <v>0.5736</v>
      </c>
      <c r="BD1825" s="37">
        <v>3.5</v>
      </c>
      <c r="BE1825" s="29">
        <v>1389</v>
      </c>
      <c r="BF1825" s="38" t="s">
        <v>4555</v>
      </c>
      <c r="BG1825" s="39">
        <v>145.76223032044001</v>
      </c>
      <c r="BH1825" s="39">
        <v>-16.943155345640299</v>
      </c>
      <c r="BI1825" s="40">
        <f t="shared" si="406"/>
        <v>93</v>
      </c>
      <c r="BJ1825" s="40">
        <f t="shared" si="407"/>
        <v>67</v>
      </c>
      <c r="BK1825" s="40">
        <f t="shared" si="408"/>
        <v>85</v>
      </c>
      <c r="BL1825" s="40">
        <f t="shared" si="409"/>
        <v>1</v>
      </c>
      <c r="BM1825" s="40">
        <f t="shared" si="410"/>
        <v>76</v>
      </c>
      <c r="BN1825" s="40">
        <f t="shared" si="411"/>
        <v>97</v>
      </c>
      <c r="BO1825" s="40">
        <f t="shared" si="412"/>
        <v>1</v>
      </c>
      <c r="BP1825" s="40">
        <f t="shared" si="413"/>
        <v>29</v>
      </c>
      <c r="BQ1825" s="41">
        <f t="shared" si="414"/>
        <v>100</v>
      </c>
      <c r="BR1825" s="40">
        <f t="shared" si="415"/>
        <v>64</v>
      </c>
      <c r="BS1825" s="41">
        <f t="shared" si="416"/>
        <v>1</v>
      </c>
      <c r="BT1825" s="41">
        <f t="shared" si="417"/>
        <v>67</v>
      </c>
      <c r="BU1825" s="41">
        <f t="shared" si="418"/>
        <v>35</v>
      </c>
      <c r="BV1825" s="41">
        <f t="shared" si="419"/>
        <v>57</v>
      </c>
    </row>
    <row r="1826" spans="2:74" x14ac:dyDescent="0.3">
      <c r="B1826" s="12" t="s">
        <v>2265</v>
      </c>
      <c r="C1826" s="12">
        <v>306031159</v>
      </c>
      <c r="D1826" s="12" t="s">
        <v>988</v>
      </c>
      <c r="E1826" s="12" t="s">
        <v>989</v>
      </c>
      <c r="F1826" s="12" t="s">
        <v>2711</v>
      </c>
      <c r="G1826" s="12" t="s">
        <v>102</v>
      </c>
      <c r="H1826" s="12" t="s">
        <v>86</v>
      </c>
      <c r="I1826" s="28">
        <v>395000</v>
      </c>
      <c r="J1826" s="28">
        <v>390000</v>
      </c>
      <c r="K1826" s="28">
        <v>347000</v>
      </c>
      <c r="L1826" s="28">
        <v>380000</v>
      </c>
      <c r="M1826" s="28">
        <v>375000</v>
      </c>
      <c r="N1826" s="28">
        <v>320000</v>
      </c>
      <c r="O1826" s="29">
        <v>59</v>
      </c>
      <c r="P1826" s="29">
        <v>62</v>
      </c>
      <c r="Q1826" s="29">
        <v>73</v>
      </c>
      <c r="R1826" s="28">
        <v>450</v>
      </c>
      <c r="S1826" s="28">
        <v>430</v>
      </c>
      <c r="T1826" s="30">
        <v>2.9</v>
      </c>
      <c r="U1826" s="30">
        <v>0.29999999999999982</v>
      </c>
      <c r="V1826" s="30">
        <v>2.6</v>
      </c>
      <c r="W1826" s="30">
        <v>2.1</v>
      </c>
      <c r="X1826" s="31">
        <v>5.9240506329113922E-2</v>
      </c>
      <c r="Y1826" s="30">
        <v>0.5</v>
      </c>
      <c r="Z1826" s="30">
        <v>-9.9999999999999978E-2</v>
      </c>
      <c r="AA1826" s="30">
        <v>0.6</v>
      </c>
      <c r="AB1826" s="30">
        <v>0.9</v>
      </c>
      <c r="AC1826" s="32">
        <v>0.36360698125404006</v>
      </c>
      <c r="AD1826" s="30">
        <v>6.1378101536472576</v>
      </c>
      <c r="AE1826" s="12">
        <v>297</v>
      </c>
      <c r="AF1826" s="12">
        <v>312</v>
      </c>
      <c r="AG1826" s="12">
        <v>251</v>
      </c>
      <c r="AH1826" s="33">
        <v>7.5802469135802468</v>
      </c>
      <c r="AI1826" s="34">
        <v>412000</v>
      </c>
      <c r="AJ1826" s="34">
        <v>392000</v>
      </c>
      <c r="AK1826" s="34">
        <v>360000</v>
      </c>
      <c r="AL1826" s="35">
        <v>5.1020408163265307E-2</v>
      </c>
      <c r="AM1826" s="35">
        <v>0.14444444444444443</v>
      </c>
      <c r="AN1826" s="12">
        <v>1.9</v>
      </c>
      <c r="AO1826" s="33">
        <v>9.9999999999999867E-2</v>
      </c>
      <c r="AP1826" s="12">
        <v>1.8</v>
      </c>
      <c r="AQ1826" s="32">
        <v>6.4799999999999996E-2</v>
      </c>
      <c r="AR1826" s="34">
        <v>480</v>
      </c>
      <c r="AS1826" s="34">
        <v>450</v>
      </c>
      <c r="AT1826" s="31">
        <v>6.6666666666666666E-2</v>
      </c>
      <c r="AU1826" s="32">
        <v>0.38116683392366002</v>
      </c>
      <c r="AV1826" s="36">
        <v>1237.6000000000001</v>
      </c>
      <c r="AW1826" s="30">
        <v>0.63219999999999998</v>
      </c>
      <c r="AX1826" s="30">
        <v>0.36780000000000002</v>
      </c>
      <c r="AY1826" s="30">
        <v>0.79990000000000006</v>
      </c>
      <c r="AZ1826" s="30">
        <v>0.12920000000000001</v>
      </c>
      <c r="BA1826" s="30">
        <v>0.34039999999999998</v>
      </c>
      <c r="BB1826" s="30">
        <v>0.19489999999999999</v>
      </c>
      <c r="BC1826" s="30">
        <v>0.41930000000000001</v>
      </c>
      <c r="BD1826" s="37">
        <v>1</v>
      </c>
      <c r="BE1826" s="29">
        <v>1320</v>
      </c>
      <c r="BF1826" s="38" t="s">
        <v>4556</v>
      </c>
      <c r="BG1826" s="39">
        <v>146.020282009563</v>
      </c>
      <c r="BH1826" s="39">
        <v>-17.5173096816678</v>
      </c>
      <c r="BI1826" s="40">
        <f t="shared" si="406"/>
        <v>69</v>
      </c>
      <c r="BJ1826" s="40">
        <f t="shared" si="407"/>
        <v>85</v>
      </c>
      <c r="BK1826" s="40">
        <f t="shared" si="408"/>
        <v>31</v>
      </c>
      <c r="BL1826" s="40">
        <f t="shared" si="409"/>
        <v>1</v>
      </c>
      <c r="BM1826" s="40">
        <f t="shared" si="410"/>
        <v>26</v>
      </c>
      <c r="BN1826" s="40">
        <f t="shared" si="411"/>
        <v>84</v>
      </c>
      <c r="BO1826" s="40">
        <f t="shared" si="412"/>
        <v>1</v>
      </c>
      <c r="BP1826" s="40">
        <f t="shared" si="413"/>
        <v>65</v>
      </c>
      <c r="BQ1826" s="41">
        <f t="shared" si="414"/>
        <v>100</v>
      </c>
      <c r="BR1826" s="40">
        <f t="shared" si="415"/>
        <v>89</v>
      </c>
      <c r="BS1826" s="41">
        <f t="shared" si="416"/>
        <v>25</v>
      </c>
      <c r="BT1826" s="41">
        <f t="shared" si="417"/>
        <v>100</v>
      </c>
      <c r="BU1826" s="41">
        <f t="shared" si="418"/>
        <v>10</v>
      </c>
      <c r="BV1826" s="41">
        <f t="shared" si="419"/>
        <v>57</v>
      </c>
    </row>
    <row r="1827" spans="2:74" x14ac:dyDescent="0.3">
      <c r="B1827" s="12" t="s">
        <v>2266</v>
      </c>
      <c r="C1827" s="12">
        <v>306031161</v>
      </c>
      <c r="D1827" s="12" t="s">
        <v>988</v>
      </c>
      <c r="E1827" s="12" t="s">
        <v>989</v>
      </c>
      <c r="F1827" s="12" t="s">
        <v>2711</v>
      </c>
      <c r="G1827" s="12" t="s">
        <v>102</v>
      </c>
      <c r="H1827" s="12" t="s">
        <v>86</v>
      </c>
      <c r="I1827" s="28">
        <v>580000</v>
      </c>
      <c r="J1827" s="28">
        <v>549000</v>
      </c>
      <c r="K1827" s="28">
        <v>494700</v>
      </c>
      <c r="L1827" s="28">
        <v>480000</v>
      </c>
      <c r="M1827" s="28">
        <v>450000</v>
      </c>
      <c r="N1827" s="28">
        <v>440000</v>
      </c>
      <c r="O1827" s="29">
        <v>90</v>
      </c>
      <c r="P1827" s="29">
        <v>95</v>
      </c>
      <c r="Q1827" s="29">
        <v>97</v>
      </c>
      <c r="R1827" s="28">
        <v>510</v>
      </c>
      <c r="S1827" s="28">
        <v>450</v>
      </c>
      <c r="T1827" s="30">
        <v>2.4</v>
      </c>
      <c r="U1827" s="30">
        <v>0</v>
      </c>
      <c r="V1827" s="30">
        <v>2.4</v>
      </c>
      <c r="W1827" s="30">
        <v>2.7</v>
      </c>
      <c r="X1827" s="31">
        <v>4.5724137931034484E-2</v>
      </c>
      <c r="Y1827" s="30">
        <v>1.2</v>
      </c>
      <c r="Z1827" s="30">
        <v>-0.10000000000000009</v>
      </c>
      <c r="AA1827" s="30">
        <v>1.3</v>
      </c>
      <c r="AB1827" s="30">
        <v>1.5</v>
      </c>
      <c r="AC1827" s="32">
        <v>0.38265306122448972</v>
      </c>
      <c r="AD1827" s="30">
        <v>8.3687321082279063</v>
      </c>
      <c r="AE1827" s="12">
        <v>297</v>
      </c>
      <c r="AF1827" s="12">
        <v>312</v>
      </c>
      <c r="AG1827" s="12">
        <v>251</v>
      </c>
      <c r="AH1827" s="33">
        <v>7.5802469135802468</v>
      </c>
      <c r="AI1827" s="34">
        <v>412000</v>
      </c>
      <c r="AJ1827" s="34">
        <v>392000</v>
      </c>
      <c r="AK1827" s="34">
        <v>360000</v>
      </c>
      <c r="AL1827" s="35">
        <v>5.1020408163265307E-2</v>
      </c>
      <c r="AM1827" s="35">
        <v>0.14444444444444443</v>
      </c>
      <c r="AN1827" s="12">
        <v>1.9</v>
      </c>
      <c r="AO1827" s="33">
        <v>9.9999999999999867E-2</v>
      </c>
      <c r="AP1827" s="12">
        <v>1.8</v>
      </c>
      <c r="AQ1827" s="32">
        <v>6.4799999999999996E-2</v>
      </c>
      <c r="AR1827" s="34">
        <v>480</v>
      </c>
      <c r="AS1827" s="34">
        <v>450</v>
      </c>
      <c r="AT1827" s="31">
        <v>6.6666666666666666E-2</v>
      </c>
      <c r="AU1827" s="32">
        <v>0.38116683392366002</v>
      </c>
      <c r="AV1827" s="36">
        <v>1332.8000000000002</v>
      </c>
      <c r="AW1827" s="30">
        <v>0.66620000000000001</v>
      </c>
      <c r="AX1827" s="30">
        <v>0.33379999999999999</v>
      </c>
      <c r="AY1827" s="30">
        <v>0.83689999999999998</v>
      </c>
      <c r="AZ1827" s="30">
        <v>5.6399999999999999E-2</v>
      </c>
      <c r="BA1827" s="30">
        <v>0.40849999999999997</v>
      </c>
      <c r="BB1827" s="30">
        <v>0.24329999999999999</v>
      </c>
      <c r="BC1827" s="30">
        <v>0.28910000000000002</v>
      </c>
      <c r="BD1827" s="37">
        <v>2.5</v>
      </c>
      <c r="BE1827" s="29">
        <v>1273</v>
      </c>
      <c r="BF1827" s="38" t="s">
        <v>4557</v>
      </c>
      <c r="BG1827" s="39">
        <v>145.855963365929</v>
      </c>
      <c r="BH1827" s="39">
        <v>-18.1246782372823</v>
      </c>
      <c r="BI1827" s="40">
        <f t="shared" si="406"/>
        <v>77</v>
      </c>
      <c r="BJ1827" s="40">
        <f t="shared" si="407"/>
        <v>85</v>
      </c>
      <c r="BK1827" s="40">
        <f t="shared" si="408"/>
        <v>31</v>
      </c>
      <c r="BL1827" s="40">
        <f t="shared" si="409"/>
        <v>1</v>
      </c>
      <c r="BM1827" s="40">
        <f t="shared" si="410"/>
        <v>26</v>
      </c>
      <c r="BN1827" s="40">
        <f t="shared" si="411"/>
        <v>84</v>
      </c>
      <c r="BO1827" s="40">
        <f t="shared" si="412"/>
        <v>1</v>
      </c>
      <c r="BP1827" s="40">
        <f t="shared" si="413"/>
        <v>80</v>
      </c>
      <c r="BQ1827" s="41">
        <f t="shared" si="414"/>
        <v>100</v>
      </c>
      <c r="BR1827" s="40">
        <f t="shared" si="415"/>
        <v>67</v>
      </c>
      <c r="BS1827" s="41">
        <f t="shared" si="416"/>
        <v>12</v>
      </c>
      <c r="BT1827" s="41">
        <f t="shared" si="417"/>
        <v>97</v>
      </c>
      <c r="BU1827" s="41">
        <f t="shared" si="418"/>
        <v>25</v>
      </c>
      <c r="BV1827" s="41">
        <f t="shared" si="419"/>
        <v>57</v>
      </c>
    </row>
    <row r="1828" spans="2:74" x14ac:dyDescent="0.3">
      <c r="B1828" s="12" t="s">
        <v>2267</v>
      </c>
      <c r="C1828" s="12">
        <v>308031217</v>
      </c>
      <c r="D1828" s="12" t="s">
        <v>399</v>
      </c>
      <c r="E1828" s="12" t="s">
        <v>400</v>
      </c>
      <c r="F1828" s="12" t="s">
        <v>399</v>
      </c>
      <c r="G1828" s="12" t="s">
        <v>102</v>
      </c>
      <c r="H1828" s="12" t="s">
        <v>86</v>
      </c>
      <c r="I1828" s="28">
        <v>315000</v>
      </c>
      <c r="J1828" s="28">
        <v>290000</v>
      </c>
      <c r="K1828" s="28">
        <v>249000</v>
      </c>
      <c r="L1828" s="28">
        <v>310000</v>
      </c>
      <c r="M1828" s="28">
        <v>273000</v>
      </c>
      <c r="N1828" s="28">
        <v>230000</v>
      </c>
      <c r="O1828" s="29">
        <v>37</v>
      </c>
      <c r="P1828" s="29">
        <v>39</v>
      </c>
      <c r="Q1828" s="29">
        <v>52</v>
      </c>
      <c r="R1828" s="28">
        <v>430</v>
      </c>
      <c r="S1828" s="28">
        <v>380</v>
      </c>
      <c r="T1828" s="30">
        <v>3.8</v>
      </c>
      <c r="U1828" s="30">
        <v>9.9999999999999645E-2</v>
      </c>
      <c r="V1828" s="30">
        <v>3.7</v>
      </c>
      <c r="W1828" s="30">
        <v>3.3</v>
      </c>
      <c r="X1828" s="31">
        <v>7.0984126984126983E-2</v>
      </c>
      <c r="Y1828" s="30">
        <v>3.4</v>
      </c>
      <c r="Z1828" s="30">
        <v>-0.30000000000000027</v>
      </c>
      <c r="AA1828" s="30">
        <v>3.7</v>
      </c>
      <c r="AB1828" s="30">
        <v>3.6</v>
      </c>
      <c r="AC1828" s="32">
        <v>0.36185539248687215</v>
      </c>
      <c r="AD1828" s="30">
        <v>5.0976944827086195</v>
      </c>
      <c r="AE1828" s="12">
        <v>536</v>
      </c>
      <c r="AF1828" s="12">
        <v>487</v>
      </c>
      <c r="AG1828" s="12">
        <v>467</v>
      </c>
      <c r="AH1828" s="33">
        <v>2.8259921500218055</v>
      </c>
      <c r="AI1828" s="34">
        <v>530000</v>
      </c>
      <c r="AJ1828" s="34">
        <v>443000</v>
      </c>
      <c r="AK1828" s="34">
        <v>381000</v>
      </c>
      <c r="AL1828" s="35">
        <v>0.19638826185101579</v>
      </c>
      <c r="AM1828" s="35">
        <v>0.39107611548556431</v>
      </c>
      <c r="AN1828" s="12">
        <v>3.9</v>
      </c>
      <c r="AO1828" s="33">
        <v>-0.10000000000000009</v>
      </c>
      <c r="AP1828" s="12">
        <v>4</v>
      </c>
      <c r="AQ1828" s="32">
        <v>6.3076923076923072E-2</v>
      </c>
      <c r="AR1828" s="34">
        <v>520</v>
      </c>
      <c r="AS1828" s="34">
        <v>480</v>
      </c>
      <c r="AT1828" s="31">
        <v>8.3333333333333329E-2</v>
      </c>
      <c r="AU1828" s="32">
        <v>0.41404869301938979</v>
      </c>
      <c r="AV1828" s="36">
        <v>1188.3200000000002</v>
      </c>
      <c r="AW1828" s="30">
        <v>0.54720000000000002</v>
      </c>
      <c r="AX1828" s="30">
        <v>0.45279999999999998</v>
      </c>
      <c r="AY1828" s="30">
        <v>0.74829999999999997</v>
      </c>
      <c r="AZ1828" s="30">
        <v>5.5899999999999998E-2</v>
      </c>
      <c r="BA1828" s="30">
        <v>0.26979999999999998</v>
      </c>
      <c r="BB1828" s="30">
        <v>0.24340000000000001</v>
      </c>
      <c r="BC1828" s="30">
        <v>0.43919999999999998</v>
      </c>
      <c r="BD1828" s="37">
        <v>1.5</v>
      </c>
      <c r="BE1828" s="29">
        <v>515</v>
      </c>
      <c r="BF1828" s="38" t="s">
        <v>4558</v>
      </c>
      <c r="BG1828" s="39">
        <v>150.54264081618101</v>
      </c>
      <c r="BH1828" s="39">
        <v>-23.417270680389102</v>
      </c>
      <c r="BI1828" s="40">
        <f t="shared" si="406"/>
        <v>54</v>
      </c>
      <c r="BJ1828" s="40">
        <f t="shared" si="407"/>
        <v>52</v>
      </c>
      <c r="BK1828" s="40">
        <f t="shared" si="408"/>
        <v>90</v>
      </c>
      <c r="BL1828" s="40">
        <f t="shared" si="409"/>
        <v>1</v>
      </c>
      <c r="BM1828" s="40">
        <f t="shared" si="410"/>
        <v>98</v>
      </c>
      <c r="BN1828" s="40">
        <f t="shared" si="411"/>
        <v>82</v>
      </c>
      <c r="BO1828" s="40">
        <f t="shared" si="412"/>
        <v>27</v>
      </c>
      <c r="BP1828" s="40">
        <f t="shared" si="413"/>
        <v>49</v>
      </c>
      <c r="BQ1828" s="41">
        <f t="shared" si="414"/>
        <v>100</v>
      </c>
      <c r="BR1828" s="40">
        <f t="shared" si="415"/>
        <v>99</v>
      </c>
      <c r="BS1828" s="41">
        <f t="shared" si="416"/>
        <v>26</v>
      </c>
      <c r="BT1828" s="41">
        <f t="shared" si="417"/>
        <v>60</v>
      </c>
      <c r="BU1828" s="41">
        <f t="shared" si="418"/>
        <v>15</v>
      </c>
      <c r="BV1828" s="41">
        <f t="shared" si="419"/>
        <v>57</v>
      </c>
    </row>
    <row r="1829" spans="2:74" x14ac:dyDescent="0.3">
      <c r="B1829" s="12" t="s">
        <v>2268</v>
      </c>
      <c r="C1829" s="12">
        <v>309031237</v>
      </c>
      <c r="D1829" s="12" t="s">
        <v>2269</v>
      </c>
      <c r="E1829" s="12" t="s">
        <v>1229</v>
      </c>
      <c r="F1829" s="12" t="s">
        <v>3837</v>
      </c>
      <c r="G1829" s="12" t="s">
        <v>102</v>
      </c>
      <c r="H1829" s="12" t="s">
        <v>86</v>
      </c>
      <c r="I1829" s="28">
        <v>800000</v>
      </c>
      <c r="J1829" s="28">
        <v>795000</v>
      </c>
      <c r="K1829" s="28">
        <v>690000</v>
      </c>
      <c r="L1829" s="28">
        <v>945500</v>
      </c>
      <c r="M1829" s="28">
        <v>950000</v>
      </c>
      <c r="N1829" s="28">
        <v>860000</v>
      </c>
      <c r="O1829" s="29">
        <v>41</v>
      </c>
      <c r="P1829" s="29">
        <v>45</v>
      </c>
      <c r="Q1829" s="29">
        <v>47</v>
      </c>
      <c r="R1829" s="28">
        <v>750</v>
      </c>
      <c r="S1829" s="28">
        <v>700</v>
      </c>
      <c r="T1829" s="30">
        <v>3.3</v>
      </c>
      <c r="U1829" s="30">
        <v>0.5</v>
      </c>
      <c r="V1829" s="30">
        <v>2.8</v>
      </c>
      <c r="W1829" s="30">
        <v>3</v>
      </c>
      <c r="X1829" s="31">
        <v>4.8750000000000002E-2</v>
      </c>
      <c r="Y1829" s="30">
        <v>5.3</v>
      </c>
      <c r="Z1829" s="30">
        <v>-0.29999999999999982</v>
      </c>
      <c r="AA1829" s="30">
        <v>5.6</v>
      </c>
      <c r="AB1829" s="30">
        <v>5.3</v>
      </c>
      <c r="AC1829" s="32">
        <v>0.61322605965463095</v>
      </c>
      <c r="AD1829" s="30">
        <v>12.57899609547961</v>
      </c>
      <c r="AE1829" s="12">
        <v>235</v>
      </c>
      <c r="AF1829" s="12">
        <v>236</v>
      </c>
      <c r="AG1829" s="12">
        <v>234</v>
      </c>
      <c r="AH1829" s="33">
        <v>5.9051383399209492</v>
      </c>
      <c r="AI1829" s="34">
        <v>1220000</v>
      </c>
      <c r="AJ1829" s="34">
        <v>1140000</v>
      </c>
      <c r="AK1829" s="34">
        <v>1025000</v>
      </c>
      <c r="AL1829" s="35">
        <v>7.0175438596491224E-2</v>
      </c>
      <c r="AM1829" s="35">
        <v>0.19024390243902439</v>
      </c>
      <c r="AN1829" s="12">
        <v>3</v>
      </c>
      <c r="AO1829" s="33">
        <v>0</v>
      </c>
      <c r="AP1829" s="12">
        <v>3</v>
      </c>
      <c r="AQ1829" s="32">
        <v>0.13689320388349516</v>
      </c>
      <c r="AR1829" s="34">
        <v>800</v>
      </c>
      <c r="AS1829" s="34">
        <v>750</v>
      </c>
      <c r="AT1829" s="31">
        <v>6.6666666666666666E-2</v>
      </c>
      <c r="AU1829" s="32">
        <v>0.42988830801628208</v>
      </c>
      <c r="AV1829" s="36">
        <v>1223.0400000000002</v>
      </c>
      <c r="AW1829" s="30">
        <v>0.61629999999999996</v>
      </c>
      <c r="AX1829" s="30">
        <v>0.38369999999999999</v>
      </c>
      <c r="AY1829" s="30">
        <v>0.49259999999999998</v>
      </c>
      <c r="AZ1829" s="30">
        <v>0.41610000000000003</v>
      </c>
      <c r="BA1829" s="30">
        <v>0.41460000000000002</v>
      </c>
      <c r="BB1829" s="30">
        <v>0.27060000000000001</v>
      </c>
      <c r="BC1829" s="30">
        <v>0.27910000000000001</v>
      </c>
      <c r="BD1829" s="37">
        <v>5</v>
      </c>
      <c r="BE1829" s="29">
        <v>59</v>
      </c>
      <c r="BF1829" s="38" t="s">
        <v>4559</v>
      </c>
      <c r="BG1829" s="39">
        <v>153.37289489649999</v>
      </c>
      <c r="BH1829" s="39">
        <v>-27.910012102038898</v>
      </c>
      <c r="BI1829" s="40">
        <f t="shared" si="406"/>
        <v>62</v>
      </c>
      <c r="BJ1829" s="40">
        <f t="shared" si="407"/>
        <v>67</v>
      </c>
      <c r="BK1829" s="40">
        <f t="shared" si="408"/>
        <v>52</v>
      </c>
      <c r="BL1829" s="40">
        <f t="shared" si="409"/>
        <v>1</v>
      </c>
      <c r="BM1829" s="40">
        <f t="shared" si="410"/>
        <v>36</v>
      </c>
      <c r="BN1829" s="40">
        <f t="shared" si="411"/>
        <v>100</v>
      </c>
      <c r="BO1829" s="40">
        <f t="shared" si="412"/>
        <v>96</v>
      </c>
      <c r="BP1829" s="40">
        <f t="shared" si="413"/>
        <v>81</v>
      </c>
      <c r="BQ1829" s="41">
        <f t="shared" si="414"/>
        <v>100</v>
      </c>
      <c r="BR1829" s="40">
        <f t="shared" si="415"/>
        <v>25</v>
      </c>
      <c r="BS1829" s="41">
        <f t="shared" si="416"/>
        <v>1</v>
      </c>
      <c r="BT1829" s="41">
        <f t="shared" si="417"/>
        <v>29</v>
      </c>
      <c r="BU1829" s="41">
        <f t="shared" si="418"/>
        <v>50</v>
      </c>
      <c r="BV1829" s="41">
        <f t="shared" si="419"/>
        <v>57</v>
      </c>
    </row>
    <row r="1830" spans="2:74" x14ac:dyDescent="0.3">
      <c r="B1830" s="12" t="s">
        <v>2270</v>
      </c>
      <c r="C1830" s="12">
        <v>309041242</v>
      </c>
      <c r="D1830" s="12" t="s">
        <v>1506</v>
      </c>
      <c r="E1830" s="12" t="s">
        <v>1229</v>
      </c>
      <c r="F1830" s="12" t="s">
        <v>2711</v>
      </c>
      <c r="G1830" s="12" t="s">
        <v>102</v>
      </c>
      <c r="H1830" s="12" t="s">
        <v>86</v>
      </c>
      <c r="I1830" s="28">
        <v>1150000</v>
      </c>
      <c r="J1830" s="28">
        <v>1100000</v>
      </c>
      <c r="K1830" s="28">
        <v>1014750</v>
      </c>
      <c r="L1830" s="28">
        <v>1100000</v>
      </c>
      <c r="M1830" s="28">
        <v>1060000</v>
      </c>
      <c r="N1830" s="28">
        <v>980000</v>
      </c>
      <c r="O1830" s="29">
        <v>59</v>
      </c>
      <c r="P1830" s="29">
        <v>60</v>
      </c>
      <c r="Q1830" s="29">
        <v>60</v>
      </c>
      <c r="R1830" s="28">
        <v>730</v>
      </c>
      <c r="S1830" s="28">
        <v>700</v>
      </c>
      <c r="T1830" s="30">
        <v>2.9</v>
      </c>
      <c r="U1830" s="30">
        <v>-0.10000000000000009</v>
      </c>
      <c r="V1830" s="30">
        <v>3</v>
      </c>
      <c r="W1830" s="30">
        <v>3.2</v>
      </c>
      <c r="X1830" s="31">
        <v>3.300869565217391E-2</v>
      </c>
      <c r="Y1830" s="30">
        <v>2</v>
      </c>
      <c r="Z1830" s="30">
        <v>-0.29999999999999982</v>
      </c>
      <c r="AA1830" s="30">
        <v>2.2999999999999998</v>
      </c>
      <c r="AB1830" s="30">
        <v>2.1</v>
      </c>
      <c r="AC1830" s="32">
        <v>0.37351616864510845</v>
      </c>
      <c r="AD1830" s="30">
        <v>11.315690040618406</v>
      </c>
      <c r="AE1830" s="12">
        <v>166</v>
      </c>
      <c r="AF1830" s="12">
        <v>185</v>
      </c>
      <c r="AG1830" s="12">
        <v>114</v>
      </c>
      <c r="AH1830" s="33">
        <v>24.174418604651162</v>
      </c>
      <c r="AI1830" s="34">
        <v>1050000</v>
      </c>
      <c r="AJ1830" s="34">
        <v>970000</v>
      </c>
      <c r="AK1830" s="34">
        <v>950000</v>
      </c>
      <c r="AL1830" s="35">
        <v>8.247422680412371E-2</v>
      </c>
      <c r="AM1830" s="35">
        <v>0.10526315789473684</v>
      </c>
      <c r="AN1830" s="12">
        <v>3</v>
      </c>
      <c r="AO1830" s="33">
        <v>-0.10000000000000009</v>
      </c>
      <c r="AP1830" s="12">
        <v>3.1</v>
      </c>
      <c r="AQ1830" s="32">
        <v>0.12580645161290321</v>
      </c>
      <c r="AR1830" s="34">
        <v>750</v>
      </c>
      <c r="AS1830" s="34">
        <v>700</v>
      </c>
      <c r="AT1830" s="31">
        <v>7.1428571428571425E-2</v>
      </c>
      <c r="AU1830" s="32">
        <v>0.27435098416002823</v>
      </c>
      <c r="AV1830" s="36">
        <v>1954.4</v>
      </c>
      <c r="AW1830" s="30">
        <v>0.78820000000000001</v>
      </c>
      <c r="AX1830" s="30">
        <v>0.21179999999999999</v>
      </c>
      <c r="AY1830" s="30">
        <v>0.95530000000000004</v>
      </c>
      <c r="AZ1830" s="30">
        <v>2.7799999999999998E-2</v>
      </c>
      <c r="BA1830" s="30">
        <v>0.378</v>
      </c>
      <c r="BB1830" s="30">
        <v>0.4622</v>
      </c>
      <c r="BC1830" s="30">
        <v>0.1326</v>
      </c>
      <c r="BD1830" s="37">
        <v>4</v>
      </c>
      <c r="BE1830" s="29">
        <v>70</v>
      </c>
      <c r="BF1830" s="38" t="s">
        <v>4560</v>
      </c>
      <c r="BG1830" s="39">
        <v>153.16569402608701</v>
      </c>
      <c r="BH1830" s="39">
        <v>-28.096138374046198</v>
      </c>
      <c r="BI1830" s="40">
        <f t="shared" si="406"/>
        <v>69</v>
      </c>
      <c r="BJ1830" s="40">
        <f t="shared" si="407"/>
        <v>67</v>
      </c>
      <c r="BK1830" s="40">
        <f t="shared" si="408"/>
        <v>1</v>
      </c>
      <c r="BL1830" s="40">
        <f t="shared" si="409"/>
        <v>9</v>
      </c>
      <c r="BM1830" s="40">
        <f t="shared" si="410"/>
        <v>42</v>
      </c>
      <c r="BN1830" s="40">
        <f t="shared" si="411"/>
        <v>100</v>
      </c>
      <c r="BO1830" s="40">
        <f t="shared" si="412"/>
        <v>93</v>
      </c>
      <c r="BP1830" s="40">
        <f t="shared" si="413"/>
        <v>73</v>
      </c>
      <c r="BQ1830" s="41">
        <f t="shared" si="414"/>
        <v>60</v>
      </c>
      <c r="BR1830" s="40">
        <f t="shared" si="415"/>
        <v>37</v>
      </c>
      <c r="BS1830" s="41">
        <f t="shared" si="416"/>
        <v>18</v>
      </c>
      <c r="BT1830" s="41">
        <f t="shared" si="417"/>
        <v>84</v>
      </c>
      <c r="BU1830" s="41">
        <f t="shared" si="418"/>
        <v>40</v>
      </c>
      <c r="BV1830" s="41">
        <f t="shared" si="419"/>
        <v>57</v>
      </c>
    </row>
    <row r="1831" spans="2:74" x14ac:dyDescent="0.3">
      <c r="B1831" s="12" t="s">
        <v>2271</v>
      </c>
      <c r="C1831" s="12">
        <v>309091264</v>
      </c>
      <c r="D1831" s="12" t="s">
        <v>2182</v>
      </c>
      <c r="E1831" s="12" t="s">
        <v>1229</v>
      </c>
      <c r="F1831" s="12" t="s">
        <v>3837</v>
      </c>
      <c r="G1831" s="12" t="s">
        <v>102</v>
      </c>
      <c r="H1831" s="12" t="s">
        <v>86</v>
      </c>
      <c r="I1831" s="28">
        <v>1070000</v>
      </c>
      <c r="J1831" s="28">
        <v>1095000</v>
      </c>
      <c r="K1831" s="28">
        <v>990000</v>
      </c>
      <c r="L1831" s="28">
        <v>1090000</v>
      </c>
      <c r="M1831" s="28">
        <v>1095000</v>
      </c>
      <c r="N1831" s="28">
        <v>960000</v>
      </c>
      <c r="O1831" s="29">
        <v>40</v>
      </c>
      <c r="P1831" s="29">
        <v>40</v>
      </c>
      <c r="Q1831" s="29">
        <v>38</v>
      </c>
      <c r="R1831" s="28">
        <v>850</v>
      </c>
      <c r="S1831" s="28">
        <v>860</v>
      </c>
      <c r="T1831" s="30">
        <v>2.6</v>
      </c>
      <c r="U1831" s="30">
        <v>0</v>
      </c>
      <c r="V1831" s="30">
        <v>2.6</v>
      </c>
      <c r="W1831" s="30">
        <v>3</v>
      </c>
      <c r="X1831" s="31">
        <v>4.1308411214953274E-2</v>
      </c>
      <c r="Y1831" s="30">
        <v>5.6</v>
      </c>
      <c r="Z1831" s="30">
        <v>-0.20000000000000018</v>
      </c>
      <c r="AA1831" s="30">
        <v>5.8</v>
      </c>
      <c r="AB1831" s="30">
        <v>4.8</v>
      </c>
      <c r="AC1831" s="32">
        <v>0.42950117228555257</v>
      </c>
      <c r="AD1831" s="30">
        <v>10.397426568903647</v>
      </c>
      <c r="AE1831" s="12">
        <v>153</v>
      </c>
      <c r="AF1831" s="12">
        <v>158</v>
      </c>
      <c r="AG1831" s="12">
        <v>130</v>
      </c>
      <c r="AH1831" s="33">
        <v>4.0396039603960396</v>
      </c>
      <c r="AI1831" s="34">
        <v>1115000</v>
      </c>
      <c r="AJ1831" s="34">
        <v>980000</v>
      </c>
      <c r="AK1831" s="34">
        <v>920000</v>
      </c>
      <c r="AL1831" s="35">
        <v>0.13775510204081631</v>
      </c>
      <c r="AM1831" s="35">
        <v>0.21195652173913043</v>
      </c>
      <c r="AN1831" s="12">
        <v>2.9</v>
      </c>
      <c r="AO1831" s="33">
        <v>0.10000000000000009</v>
      </c>
      <c r="AP1831" s="12">
        <v>2.8</v>
      </c>
      <c r="AQ1831" s="32">
        <v>0.13229166666666667</v>
      </c>
      <c r="AR1831" s="34">
        <v>830</v>
      </c>
      <c r="AS1831" s="34">
        <v>780</v>
      </c>
      <c r="AT1831" s="31">
        <v>6.4102564102564097E-2</v>
      </c>
      <c r="AU1831" s="32">
        <v>0.34421693572074302</v>
      </c>
      <c r="AV1831" s="36">
        <v>1979.0400000000002</v>
      </c>
      <c r="AW1831" s="30">
        <v>0.78669999999999995</v>
      </c>
      <c r="AX1831" s="30">
        <v>0.21329999999999999</v>
      </c>
      <c r="AY1831" s="30">
        <v>0.84279999999999999</v>
      </c>
      <c r="AZ1831" s="30">
        <v>0.15379999999999999</v>
      </c>
      <c r="BA1831" s="30">
        <v>0.22600000000000001</v>
      </c>
      <c r="BB1831" s="30">
        <v>0.40429999999999999</v>
      </c>
      <c r="BC1831" s="30">
        <v>0.34660000000000002</v>
      </c>
      <c r="BD1831" s="37">
        <v>4.5</v>
      </c>
      <c r="BE1831" s="29">
        <v>65</v>
      </c>
      <c r="BF1831" s="38" t="s">
        <v>4561</v>
      </c>
      <c r="BG1831" s="39">
        <v>153.36231202277301</v>
      </c>
      <c r="BH1831" s="39">
        <v>-27.974974484747001</v>
      </c>
      <c r="BI1831" s="40">
        <f t="shared" si="406"/>
        <v>74</v>
      </c>
      <c r="BJ1831" s="40">
        <f t="shared" si="407"/>
        <v>69</v>
      </c>
      <c r="BK1831" s="40">
        <f t="shared" si="408"/>
        <v>75</v>
      </c>
      <c r="BL1831" s="40">
        <f t="shared" si="409"/>
        <v>1</v>
      </c>
      <c r="BM1831" s="40">
        <f t="shared" si="410"/>
        <v>69</v>
      </c>
      <c r="BN1831" s="40">
        <f t="shared" si="411"/>
        <v>100</v>
      </c>
      <c r="BO1831" s="40">
        <f t="shared" si="412"/>
        <v>94</v>
      </c>
      <c r="BP1831" s="40">
        <f t="shared" si="413"/>
        <v>40</v>
      </c>
      <c r="BQ1831" s="41">
        <f t="shared" si="414"/>
        <v>88</v>
      </c>
      <c r="BR1831" s="40">
        <f t="shared" si="415"/>
        <v>47</v>
      </c>
      <c r="BS1831" s="41">
        <f t="shared" si="416"/>
        <v>1</v>
      </c>
      <c r="BT1831" s="41">
        <f t="shared" si="417"/>
        <v>24</v>
      </c>
      <c r="BU1831" s="41">
        <f t="shared" si="418"/>
        <v>45</v>
      </c>
      <c r="BV1831" s="41">
        <f t="shared" si="419"/>
        <v>57</v>
      </c>
    </row>
    <row r="1832" spans="2:74" x14ac:dyDescent="0.3">
      <c r="B1832" s="12" t="s">
        <v>2272</v>
      </c>
      <c r="C1832" s="12">
        <v>309101268</v>
      </c>
      <c r="D1832" s="12" t="s">
        <v>1617</v>
      </c>
      <c r="E1832" s="12" t="s">
        <v>1229</v>
      </c>
      <c r="F1832" s="12" t="s">
        <v>3837</v>
      </c>
      <c r="G1832" s="12" t="s">
        <v>102</v>
      </c>
      <c r="H1832" s="12" t="s">
        <v>86</v>
      </c>
      <c r="I1832" s="28">
        <v>2058000</v>
      </c>
      <c r="J1832" s="28">
        <v>2198000</v>
      </c>
      <c r="K1832" s="28">
        <v>2029500</v>
      </c>
      <c r="L1832" s="28">
        <v>1465000</v>
      </c>
      <c r="M1832" s="28">
        <v>1295000</v>
      </c>
      <c r="N1832" s="28">
        <v>1600000</v>
      </c>
      <c r="O1832" s="29">
        <v>34</v>
      </c>
      <c r="P1832" s="29">
        <v>34</v>
      </c>
      <c r="Q1832" s="29">
        <v>31</v>
      </c>
      <c r="R1832" s="28">
        <v>1300</v>
      </c>
      <c r="S1832" s="28">
        <v>1250</v>
      </c>
      <c r="T1832" s="30">
        <v>0.8</v>
      </c>
      <c r="U1832" s="30">
        <v>0</v>
      </c>
      <c r="V1832" s="30">
        <v>0.8</v>
      </c>
      <c r="W1832" s="30">
        <v>1</v>
      </c>
      <c r="X1832" s="31">
        <v>3.2847424684159375E-2</v>
      </c>
      <c r="Y1832" s="30">
        <v>5.4</v>
      </c>
      <c r="Z1832" s="30">
        <v>0</v>
      </c>
      <c r="AA1832" s="30">
        <v>5.4</v>
      </c>
      <c r="AB1832" s="30">
        <v>6.2</v>
      </c>
      <c r="AC1832" s="32">
        <v>0.59310898605737639</v>
      </c>
      <c r="AD1832" s="30">
        <v>18.056483628788175</v>
      </c>
      <c r="AE1832" s="12">
        <v>68</v>
      </c>
      <c r="AF1832" s="12">
        <v>74</v>
      </c>
      <c r="AG1832" s="12">
        <v>95</v>
      </c>
      <c r="AH1832" s="33">
        <v>8.7640449438202239</v>
      </c>
      <c r="AI1832" s="34">
        <v>1600000</v>
      </c>
      <c r="AJ1832" s="34">
        <v>1450000</v>
      </c>
      <c r="AK1832" s="34">
        <v>1380000</v>
      </c>
      <c r="AL1832" s="35">
        <v>0.10344827586206896</v>
      </c>
      <c r="AM1832" s="35">
        <v>0.15942028985507245</v>
      </c>
      <c r="AN1832" s="12">
        <v>0.9</v>
      </c>
      <c r="AO1832" s="33">
        <v>-0.20000000000000007</v>
      </c>
      <c r="AP1832" s="12">
        <v>1.1000000000000001</v>
      </c>
      <c r="AQ1832" s="32">
        <v>0.10253164556962024</v>
      </c>
      <c r="AR1832" s="34">
        <v>1200</v>
      </c>
      <c r="AS1832" s="34">
        <v>1150</v>
      </c>
      <c r="AT1832" s="31">
        <v>4.3478260869565216E-2</v>
      </c>
      <c r="AU1832" s="32">
        <v>0.36248659468451189</v>
      </c>
      <c r="AV1832" s="36">
        <v>2191.84</v>
      </c>
      <c r="AW1832" s="30">
        <v>0.749</v>
      </c>
      <c r="AX1832" s="30">
        <v>0.251</v>
      </c>
      <c r="AY1832" s="30">
        <v>0.73580000000000001</v>
      </c>
      <c r="AZ1832" s="30">
        <v>0.18</v>
      </c>
      <c r="BA1832" s="30">
        <v>0.34549999999999997</v>
      </c>
      <c r="BB1832" s="30">
        <v>0.36899999999999999</v>
      </c>
      <c r="BC1832" s="30">
        <v>0.26019999999999999</v>
      </c>
      <c r="BD1832" s="37">
        <v>6</v>
      </c>
      <c r="BE1832" s="29">
        <v>70</v>
      </c>
      <c r="BF1832" s="38" t="s">
        <v>4562</v>
      </c>
      <c r="BG1832" s="39">
        <v>153.406047000163</v>
      </c>
      <c r="BH1832" s="39">
        <v>-28.011978082154599</v>
      </c>
      <c r="BI1832" s="40">
        <f t="shared" si="406"/>
        <v>100</v>
      </c>
      <c r="BJ1832" s="40">
        <f t="shared" si="407"/>
        <v>100</v>
      </c>
      <c r="BK1832" s="40">
        <f t="shared" si="408"/>
        <v>16</v>
      </c>
      <c r="BL1832" s="40">
        <f t="shared" si="409"/>
        <v>1</v>
      </c>
      <c r="BM1832" s="40">
        <f t="shared" si="410"/>
        <v>52</v>
      </c>
      <c r="BN1832" s="40">
        <f t="shared" si="411"/>
        <v>100</v>
      </c>
      <c r="BO1832" s="40">
        <f t="shared" si="412"/>
        <v>93</v>
      </c>
      <c r="BP1832" s="40">
        <f t="shared" si="413"/>
        <v>66</v>
      </c>
      <c r="BQ1832" s="41">
        <f t="shared" si="414"/>
        <v>60</v>
      </c>
      <c r="BR1832" s="40">
        <f t="shared" si="415"/>
        <v>1</v>
      </c>
      <c r="BS1832" s="41">
        <f t="shared" si="416"/>
        <v>1</v>
      </c>
      <c r="BT1832" s="41">
        <f t="shared" si="417"/>
        <v>27</v>
      </c>
      <c r="BU1832" s="41">
        <f t="shared" si="418"/>
        <v>60</v>
      </c>
      <c r="BV1832" s="41">
        <f t="shared" si="419"/>
        <v>57</v>
      </c>
    </row>
    <row r="1833" spans="2:74" x14ac:dyDescent="0.3">
      <c r="B1833" s="12" t="s">
        <v>2273</v>
      </c>
      <c r="C1833" s="12">
        <v>310041299</v>
      </c>
      <c r="D1833" s="12" t="s">
        <v>554</v>
      </c>
      <c r="E1833" s="12" t="s">
        <v>549</v>
      </c>
      <c r="F1833" s="12" t="s">
        <v>2813</v>
      </c>
      <c r="G1833" s="12" t="s">
        <v>102</v>
      </c>
      <c r="H1833" s="12" t="s">
        <v>86</v>
      </c>
      <c r="I1833" s="28">
        <v>707000</v>
      </c>
      <c r="J1833" s="28">
        <v>690000</v>
      </c>
      <c r="K1833" s="28">
        <v>622200</v>
      </c>
      <c r="L1833" s="28">
        <v>692000</v>
      </c>
      <c r="M1833" s="28">
        <v>656000</v>
      </c>
      <c r="N1833" s="28">
        <v>590000</v>
      </c>
      <c r="O1833" s="29">
        <v>23</v>
      </c>
      <c r="P1833" s="29">
        <v>22</v>
      </c>
      <c r="Q1833" s="29">
        <v>26</v>
      </c>
      <c r="R1833" s="28">
        <v>550</v>
      </c>
      <c r="S1833" s="28">
        <v>500</v>
      </c>
      <c r="T1833" s="30">
        <v>3.2</v>
      </c>
      <c r="U1833" s="30">
        <v>0.10000000000000009</v>
      </c>
      <c r="V1833" s="30">
        <v>3.1</v>
      </c>
      <c r="W1833" s="30">
        <v>3.6</v>
      </c>
      <c r="X1833" s="31">
        <v>4.0452616690240452E-2</v>
      </c>
      <c r="Y1833" s="30">
        <v>10.6</v>
      </c>
      <c r="Z1833" s="30">
        <v>-0.40000000000000036</v>
      </c>
      <c r="AA1833" s="30">
        <v>11</v>
      </c>
      <c r="AB1833" s="30">
        <v>9.4</v>
      </c>
      <c r="AC1833" s="32">
        <v>0.29943379790940766</v>
      </c>
      <c r="AD1833" s="30">
        <v>7.4020872420262656</v>
      </c>
      <c r="AE1833" s="12">
        <v>486</v>
      </c>
      <c r="AF1833" s="12">
        <v>365</v>
      </c>
      <c r="AG1833" s="12">
        <v>346</v>
      </c>
      <c r="AH1833" s="33">
        <v>3.6250791640278655</v>
      </c>
      <c r="AI1833" s="34">
        <v>737000</v>
      </c>
      <c r="AJ1833" s="34">
        <v>630000</v>
      </c>
      <c r="AK1833" s="34">
        <v>575000</v>
      </c>
      <c r="AL1833" s="35">
        <v>0.16984126984126985</v>
      </c>
      <c r="AM1833" s="35">
        <v>0.2817391304347826</v>
      </c>
      <c r="AN1833" s="12">
        <v>4.4000000000000004</v>
      </c>
      <c r="AO1833" s="33">
        <v>0.30000000000000071</v>
      </c>
      <c r="AP1833" s="12">
        <v>4.0999999999999996</v>
      </c>
      <c r="AQ1833" s="32">
        <v>0.1136231884057971</v>
      </c>
      <c r="AR1833" s="34">
        <v>580</v>
      </c>
      <c r="AS1833" s="34">
        <v>540</v>
      </c>
      <c r="AT1833" s="31">
        <v>7.407407407407407E-2</v>
      </c>
      <c r="AU1833" s="32">
        <v>0.39354485072144568</v>
      </c>
      <c r="AV1833" s="36">
        <v>1836.8000000000002</v>
      </c>
      <c r="AW1833" s="30">
        <v>0.75239999999999996</v>
      </c>
      <c r="AX1833" s="30">
        <v>0.24759999999999999</v>
      </c>
      <c r="AY1833" s="30">
        <v>0.85770000000000002</v>
      </c>
      <c r="AZ1833" s="30">
        <v>0.12909999999999999</v>
      </c>
      <c r="BA1833" s="30">
        <v>0.18260000000000001</v>
      </c>
      <c r="BB1833" s="30">
        <v>0.39889999999999998</v>
      </c>
      <c r="BC1833" s="30">
        <v>0.39529999999999998</v>
      </c>
      <c r="BD1833" s="37">
        <v>2</v>
      </c>
      <c r="BE1833" s="29">
        <v>22</v>
      </c>
      <c r="BF1833" s="38" t="s">
        <v>4563</v>
      </c>
      <c r="BG1833" s="39">
        <v>152.86368986608201</v>
      </c>
      <c r="BH1833" s="39">
        <v>-27.609844138260598</v>
      </c>
      <c r="BI1833" s="40">
        <f t="shared" si="406"/>
        <v>64</v>
      </c>
      <c r="BJ1833" s="40">
        <f t="shared" si="407"/>
        <v>44</v>
      </c>
      <c r="BK1833" s="40">
        <f t="shared" si="408"/>
        <v>80</v>
      </c>
      <c r="BL1833" s="40">
        <f t="shared" si="409"/>
        <v>1</v>
      </c>
      <c r="BM1833" s="40">
        <f t="shared" si="410"/>
        <v>85</v>
      </c>
      <c r="BN1833" s="40">
        <f t="shared" si="411"/>
        <v>100</v>
      </c>
      <c r="BO1833" s="40">
        <f t="shared" si="412"/>
        <v>100</v>
      </c>
      <c r="BP1833" s="40">
        <f t="shared" si="413"/>
        <v>30</v>
      </c>
      <c r="BQ1833" s="41">
        <f t="shared" si="414"/>
        <v>85</v>
      </c>
      <c r="BR1833" s="40">
        <f t="shared" si="415"/>
        <v>76</v>
      </c>
      <c r="BS1833" s="41">
        <f t="shared" si="416"/>
        <v>67</v>
      </c>
      <c r="BT1833" s="41">
        <f t="shared" si="417"/>
        <v>1</v>
      </c>
      <c r="BU1833" s="41">
        <f t="shared" si="418"/>
        <v>20</v>
      </c>
      <c r="BV1833" s="41">
        <f t="shared" si="419"/>
        <v>57</v>
      </c>
    </row>
    <row r="1834" spans="2:74" x14ac:dyDescent="0.3">
      <c r="B1834" s="12" t="s">
        <v>2274</v>
      </c>
      <c r="C1834" s="12">
        <v>311031311</v>
      </c>
      <c r="D1834" s="12" t="s">
        <v>886</v>
      </c>
      <c r="E1834" s="12" t="s">
        <v>473</v>
      </c>
      <c r="F1834" s="12" t="s">
        <v>2813</v>
      </c>
      <c r="G1834" s="12" t="s">
        <v>102</v>
      </c>
      <c r="H1834" s="12" t="s">
        <v>86</v>
      </c>
      <c r="I1834" s="28">
        <v>749000</v>
      </c>
      <c r="J1834" s="28">
        <v>742350</v>
      </c>
      <c r="K1834" s="28">
        <v>672155</v>
      </c>
      <c r="L1834" s="28">
        <v>735000</v>
      </c>
      <c r="M1834" s="28">
        <v>720000</v>
      </c>
      <c r="N1834" s="28">
        <v>620000</v>
      </c>
      <c r="O1834" s="29">
        <v>29</v>
      </c>
      <c r="P1834" s="29">
        <v>29</v>
      </c>
      <c r="Q1834" s="29">
        <v>31</v>
      </c>
      <c r="R1834" s="28">
        <v>580</v>
      </c>
      <c r="S1834" s="28">
        <v>540</v>
      </c>
      <c r="T1834" s="30">
        <v>2.6</v>
      </c>
      <c r="U1834" s="30">
        <v>0.20000000000000018</v>
      </c>
      <c r="V1834" s="30">
        <v>2.4</v>
      </c>
      <c r="W1834" s="30">
        <v>2.1</v>
      </c>
      <c r="X1834" s="31">
        <v>4.0267022696929236E-2</v>
      </c>
      <c r="Y1834" s="30">
        <v>19.899999999999999</v>
      </c>
      <c r="Z1834" s="30">
        <v>-0.30000000000000071</v>
      </c>
      <c r="AA1834" s="30">
        <v>20.2</v>
      </c>
      <c r="AB1834" s="30">
        <v>19.3</v>
      </c>
      <c r="AC1834" s="32">
        <v>0.35396933893174493</v>
      </c>
      <c r="AD1834" s="30">
        <v>8.790551553709447</v>
      </c>
      <c r="AE1834" s="12">
        <v>444</v>
      </c>
      <c r="AF1834" s="12">
        <v>448</v>
      </c>
      <c r="AG1834" s="12">
        <v>215</v>
      </c>
      <c r="AH1834" s="33">
        <v>5.2064128256513023</v>
      </c>
      <c r="AI1834" s="34">
        <v>760000</v>
      </c>
      <c r="AJ1834" s="34">
        <v>650000</v>
      </c>
      <c r="AK1834" s="34">
        <v>600500</v>
      </c>
      <c r="AL1834" s="35">
        <v>0.16923076923076924</v>
      </c>
      <c r="AM1834" s="35">
        <v>0.26561199000832642</v>
      </c>
      <c r="AN1834" s="12">
        <v>3</v>
      </c>
      <c r="AO1834" s="33">
        <v>0.20000000000000018</v>
      </c>
      <c r="AP1834" s="12">
        <v>2.8</v>
      </c>
      <c r="AQ1834" s="32">
        <v>0.12485207100591715</v>
      </c>
      <c r="AR1834" s="34">
        <v>575</v>
      </c>
      <c r="AS1834" s="34">
        <v>530</v>
      </c>
      <c r="AT1834" s="31">
        <v>8.4905660377358486E-2</v>
      </c>
      <c r="AU1834" s="32">
        <v>0.38605851004809788</v>
      </c>
      <c r="AV1834" s="36">
        <v>1638.5600000000002</v>
      </c>
      <c r="AW1834" s="30">
        <v>0.73480000000000001</v>
      </c>
      <c r="AX1834" s="30">
        <v>0.26519999999999999</v>
      </c>
      <c r="AY1834" s="30">
        <v>0.85960000000000003</v>
      </c>
      <c r="AZ1834" s="30">
        <v>0.13109999999999999</v>
      </c>
      <c r="BA1834" s="30">
        <v>0.2319</v>
      </c>
      <c r="BB1834" s="30">
        <v>0.30599999999999999</v>
      </c>
      <c r="BC1834" s="30">
        <v>0.42270000000000002</v>
      </c>
      <c r="BD1834" s="37">
        <v>2.5</v>
      </c>
      <c r="BE1834" s="29">
        <v>26</v>
      </c>
      <c r="BF1834" s="38" t="s">
        <v>4564</v>
      </c>
      <c r="BG1834" s="39">
        <v>153.049814412166</v>
      </c>
      <c r="BH1834" s="39">
        <v>-27.703662918994201</v>
      </c>
      <c r="BI1834" s="40">
        <f t="shared" si="406"/>
        <v>74</v>
      </c>
      <c r="BJ1834" s="40">
        <f t="shared" si="407"/>
        <v>67</v>
      </c>
      <c r="BK1834" s="40">
        <f t="shared" si="408"/>
        <v>60</v>
      </c>
      <c r="BL1834" s="40">
        <f t="shared" si="409"/>
        <v>1</v>
      </c>
      <c r="BM1834" s="40">
        <f t="shared" si="410"/>
        <v>85</v>
      </c>
      <c r="BN1834" s="40">
        <f t="shared" si="411"/>
        <v>100</v>
      </c>
      <c r="BO1834" s="40">
        <f t="shared" si="412"/>
        <v>100</v>
      </c>
      <c r="BP1834" s="40">
        <f t="shared" si="413"/>
        <v>41</v>
      </c>
      <c r="BQ1834" s="41">
        <f t="shared" si="414"/>
        <v>84</v>
      </c>
      <c r="BR1834" s="40">
        <f t="shared" si="415"/>
        <v>62</v>
      </c>
      <c r="BS1834" s="41">
        <f t="shared" si="416"/>
        <v>31</v>
      </c>
      <c r="BT1834" s="41">
        <f t="shared" si="417"/>
        <v>1</v>
      </c>
      <c r="BU1834" s="41">
        <f t="shared" si="418"/>
        <v>25</v>
      </c>
      <c r="BV1834" s="41">
        <f t="shared" si="419"/>
        <v>57</v>
      </c>
    </row>
    <row r="1835" spans="2:74" x14ac:dyDescent="0.3">
      <c r="B1835" s="12" t="s">
        <v>2275</v>
      </c>
      <c r="C1835" s="12">
        <v>312011340</v>
      </c>
      <c r="D1835" s="12" t="s">
        <v>2276</v>
      </c>
      <c r="E1835" s="12" t="s">
        <v>995</v>
      </c>
      <c r="F1835" s="12" t="s">
        <v>2711</v>
      </c>
      <c r="G1835" s="12" t="s">
        <v>102</v>
      </c>
      <c r="H1835" s="12" t="s">
        <v>86</v>
      </c>
      <c r="I1835" s="28">
        <v>220000</v>
      </c>
      <c r="J1835" s="28">
        <v>219000</v>
      </c>
      <c r="K1835" s="28">
        <v>197000</v>
      </c>
      <c r="L1835" s="28">
        <v>179000</v>
      </c>
      <c r="M1835" s="28">
        <v>180000</v>
      </c>
      <c r="N1835" s="28">
        <v>175000</v>
      </c>
      <c r="O1835" s="29">
        <v>117</v>
      </c>
      <c r="P1835" s="29">
        <v>140</v>
      </c>
      <c r="Q1835" s="29">
        <v>100</v>
      </c>
      <c r="R1835" s="28">
        <v>370</v>
      </c>
      <c r="S1835" s="28">
        <v>340</v>
      </c>
      <c r="T1835" s="30">
        <v>2.4</v>
      </c>
      <c r="U1835" s="30">
        <v>0.10000000000000009</v>
      </c>
      <c r="V1835" s="30">
        <v>2.2999999999999998</v>
      </c>
      <c r="W1835" s="30">
        <v>2.2000000000000002</v>
      </c>
      <c r="X1835" s="31">
        <v>8.7454545454545451E-2</v>
      </c>
      <c r="Y1835" s="30">
        <v>1.6</v>
      </c>
      <c r="Z1835" s="30">
        <v>-0.19999999999999996</v>
      </c>
      <c r="AA1835" s="30">
        <v>1.8</v>
      </c>
      <c r="AB1835" s="30">
        <v>1.9</v>
      </c>
      <c r="AC1835" s="32">
        <v>0.24308840534006093</v>
      </c>
      <c r="AD1835" s="30">
        <v>2.7795971504580774</v>
      </c>
      <c r="AE1835" s="12">
        <v>345</v>
      </c>
      <c r="AF1835" s="12">
        <v>354</v>
      </c>
      <c r="AG1835" s="12">
        <v>399</v>
      </c>
      <c r="AH1835" s="33">
        <v>5.3831775700934585</v>
      </c>
      <c r="AI1835" s="34">
        <v>335000</v>
      </c>
      <c r="AJ1835" s="34">
        <v>320000</v>
      </c>
      <c r="AK1835" s="34">
        <v>300000</v>
      </c>
      <c r="AL1835" s="35">
        <v>4.6875E-2</v>
      </c>
      <c r="AM1835" s="35">
        <v>0.11666666666666667</v>
      </c>
      <c r="AN1835" s="12">
        <v>3.2</v>
      </c>
      <c r="AO1835" s="33">
        <v>0.5</v>
      </c>
      <c r="AP1835" s="12">
        <v>2.7</v>
      </c>
      <c r="AQ1835" s="32">
        <v>1.1666666666666667E-2</v>
      </c>
      <c r="AR1835" s="34">
        <v>580</v>
      </c>
      <c r="AS1835" s="34">
        <v>495</v>
      </c>
      <c r="AT1835" s="31">
        <v>0.17171717171717171</v>
      </c>
      <c r="AU1835" s="32">
        <v>0.50400892721619239</v>
      </c>
      <c r="AV1835" s="36">
        <v>1522.0800000000002</v>
      </c>
      <c r="AW1835" s="30">
        <v>0.68820000000000003</v>
      </c>
      <c r="AX1835" s="30">
        <v>0.31180000000000002</v>
      </c>
      <c r="AY1835" s="30">
        <v>0.94569999999999999</v>
      </c>
      <c r="AZ1835" s="30">
        <v>1.78E-2</v>
      </c>
      <c r="BA1835" s="30">
        <v>0.42870000000000003</v>
      </c>
      <c r="BB1835" s="30">
        <v>0.22789999999999999</v>
      </c>
      <c r="BC1835" s="30">
        <v>0.24959999999999999</v>
      </c>
      <c r="BD1835" s="37">
        <v>2.5</v>
      </c>
      <c r="BE1835" s="29">
        <v>929</v>
      </c>
      <c r="BF1835" s="38" t="s">
        <v>4565</v>
      </c>
      <c r="BG1835" s="39">
        <v>147.667214539849</v>
      </c>
      <c r="BH1835" s="39">
        <v>-20.697793472625001</v>
      </c>
      <c r="BI1835" s="40">
        <f t="shared" si="406"/>
        <v>77</v>
      </c>
      <c r="BJ1835" s="40">
        <f t="shared" si="407"/>
        <v>64</v>
      </c>
      <c r="BK1835" s="40">
        <f t="shared" si="408"/>
        <v>58</v>
      </c>
      <c r="BL1835" s="40">
        <f t="shared" si="409"/>
        <v>1</v>
      </c>
      <c r="BM1835" s="40">
        <f t="shared" si="410"/>
        <v>24</v>
      </c>
      <c r="BN1835" s="40">
        <f t="shared" si="411"/>
        <v>4</v>
      </c>
      <c r="BO1835" s="40">
        <f t="shared" si="412"/>
        <v>1</v>
      </c>
      <c r="BP1835" s="40">
        <f t="shared" si="413"/>
        <v>84</v>
      </c>
      <c r="BQ1835" s="41">
        <f t="shared" si="414"/>
        <v>100</v>
      </c>
      <c r="BR1835" s="40">
        <f t="shared" si="415"/>
        <v>100</v>
      </c>
      <c r="BS1835" s="41">
        <f t="shared" si="416"/>
        <v>100</v>
      </c>
      <c r="BT1835" s="41">
        <f t="shared" si="417"/>
        <v>90</v>
      </c>
      <c r="BU1835" s="41">
        <f t="shared" si="418"/>
        <v>25</v>
      </c>
      <c r="BV1835" s="41">
        <f t="shared" si="419"/>
        <v>57</v>
      </c>
    </row>
    <row r="1836" spans="2:74" x14ac:dyDescent="0.3">
      <c r="B1836" s="12" t="s">
        <v>2277</v>
      </c>
      <c r="C1836" s="12">
        <v>313011362</v>
      </c>
      <c r="D1836" s="12" t="s">
        <v>2278</v>
      </c>
      <c r="E1836" s="12" t="s">
        <v>557</v>
      </c>
      <c r="F1836" s="12" t="s">
        <v>2813</v>
      </c>
      <c r="G1836" s="12" t="s">
        <v>102</v>
      </c>
      <c r="H1836" s="12" t="s">
        <v>86</v>
      </c>
      <c r="I1836" s="28">
        <v>780000</v>
      </c>
      <c r="J1836" s="28">
        <v>760000</v>
      </c>
      <c r="K1836" s="28">
        <v>712800</v>
      </c>
      <c r="L1836" s="28">
        <v>765000</v>
      </c>
      <c r="M1836" s="28">
        <v>760000</v>
      </c>
      <c r="N1836" s="28">
        <v>707500</v>
      </c>
      <c r="O1836" s="29">
        <v>54</v>
      </c>
      <c r="P1836" s="29">
        <v>51</v>
      </c>
      <c r="Q1836" s="29">
        <v>50</v>
      </c>
      <c r="R1836" s="28">
        <v>600</v>
      </c>
      <c r="S1836" s="28">
        <v>580</v>
      </c>
      <c r="T1836" s="30">
        <v>3.8</v>
      </c>
      <c r="U1836" s="30">
        <v>-0.20000000000000018</v>
      </c>
      <c r="V1836" s="30">
        <v>4</v>
      </c>
      <c r="W1836" s="30">
        <v>3.9</v>
      </c>
      <c r="X1836" s="31">
        <v>0.04</v>
      </c>
      <c r="Y1836" s="30">
        <v>2.5</v>
      </c>
      <c r="Z1836" s="30">
        <v>-0.29999999999999982</v>
      </c>
      <c r="AA1836" s="30">
        <v>2.8</v>
      </c>
      <c r="AB1836" s="30">
        <v>2.7</v>
      </c>
      <c r="AC1836" s="32">
        <v>0.46182266009852213</v>
      </c>
      <c r="AD1836" s="30">
        <v>11.545566502463053</v>
      </c>
      <c r="AE1836" s="12">
        <v>281</v>
      </c>
      <c r="AF1836" s="12">
        <v>276</v>
      </c>
      <c r="AG1836" s="12">
        <v>239</v>
      </c>
      <c r="AH1836" s="33">
        <v>5.7461928934010151</v>
      </c>
      <c r="AI1836" s="34">
        <v>812000</v>
      </c>
      <c r="AJ1836" s="34">
        <v>750000</v>
      </c>
      <c r="AK1836" s="34">
        <v>730000</v>
      </c>
      <c r="AL1836" s="35">
        <v>8.2666666666666666E-2</v>
      </c>
      <c r="AM1836" s="35">
        <v>0.11232876712328767</v>
      </c>
      <c r="AN1836" s="12">
        <v>3.8</v>
      </c>
      <c r="AO1836" s="33">
        <v>0</v>
      </c>
      <c r="AP1836" s="12">
        <v>3.8</v>
      </c>
      <c r="AQ1836" s="32">
        <v>0.10562167637376552</v>
      </c>
      <c r="AR1836" s="34">
        <v>630</v>
      </c>
      <c r="AS1836" s="34">
        <v>580</v>
      </c>
      <c r="AT1836" s="31">
        <v>8.6206896551724144E-2</v>
      </c>
      <c r="AU1836" s="32">
        <v>0.30655754334200674</v>
      </c>
      <c r="AV1836" s="36">
        <v>1299.2</v>
      </c>
      <c r="AW1836" s="30">
        <v>0.73070000000000002</v>
      </c>
      <c r="AX1836" s="30">
        <v>0.26929999999999998</v>
      </c>
      <c r="AY1836" s="30">
        <v>0.86529999999999996</v>
      </c>
      <c r="AZ1836" s="30">
        <v>4.8099999999999997E-2</v>
      </c>
      <c r="BA1836" s="30">
        <v>0.4481</v>
      </c>
      <c r="BB1836" s="30">
        <v>0.29830000000000001</v>
      </c>
      <c r="BC1836" s="30">
        <v>0.20860000000000001</v>
      </c>
      <c r="BD1836" s="37">
        <v>2.5</v>
      </c>
      <c r="BE1836" s="29">
        <v>46</v>
      </c>
      <c r="BF1836" s="38" t="s">
        <v>4566</v>
      </c>
      <c r="BG1836" s="39">
        <v>153.069865098506</v>
      </c>
      <c r="BH1836" s="39">
        <v>-27.0593826344832</v>
      </c>
      <c r="BI1836" s="40">
        <f t="shared" si="406"/>
        <v>54</v>
      </c>
      <c r="BJ1836" s="40">
        <f t="shared" si="407"/>
        <v>54</v>
      </c>
      <c r="BK1836" s="40">
        <f t="shared" si="408"/>
        <v>54</v>
      </c>
      <c r="BL1836" s="40">
        <f t="shared" si="409"/>
        <v>1</v>
      </c>
      <c r="BM1836" s="40">
        <f t="shared" si="410"/>
        <v>42</v>
      </c>
      <c r="BN1836" s="40">
        <f t="shared" si="411"/>
        <v>100</v>
      </c>
      <c r="BO1836" s="40">
        <f t="shared" si="412"/>
        <v>100</v>
      </c>
      <c r="BP1836" s="40">
        <f t="shared" si="413"/>
        <v>89</v>
      </c>
      <c r="BQ1836" s="41">
        <f t="shared" si="414"/>
        <v>84</v>
      </c>
      <c r="BR1836" s="40">
        <f t="shared" si="415"/>
        <v>35</v>
      </c>
      <c r="BS1836" s="41">
        <f t="shared" si="416"/>
        <v>1</v>
      </c>
      <c r="BT1836" s="41">
        <f t="shared" si="417"/>
        <v>75</v>
      </c>
      <c r="BU1836" s="41">
        <f t="shared" si="418"/>
        <v>25</v>
      </c>
      <c r="BV1836" s="41">
        <f t="shared" si="419"/>
        <v>57</v>
      </c>
    </row>
    <row r="1837" spans="2:74" x14ac:dyDescent="0.3">
      <c r="B1837" s="12" t="s">
        <v>2279</v>
      </c>
      <c r="C1837" s="12">
        <v>314031392</v>
      </c>
      <c r="D1837" s="12" t="s">
        <v>1516</v>
      </c>
      <c r="E1837" s="12" t="s">
        <v>403</v>
      </c>
      <c r="F1837" s="12" t="s">
        <v>2813</v>
      </c>
      <c r="G1837" s="12" t="s">
        <v>102</v>
      </c>
      <c r="H1837" s="12" t="s">
        <v>86</v>
      </c>
      <c r="I1837" s="28">
        <v>817294</v>
      </c>
      <c r="J1837" s="28">
        <v>799000</v>
      </c>
      <c r="K1837" s="28">
        <v>757500</v>
      </c>
      <c r="L1837" s="28">
        <v>805000</v>
      </c>
      <c r="M1837" s="28">
        <v>790000</v>
      </c>
      <c r="N1837" s="28">
        <v>710000</v>
      </c>
      <c r="O1837" s="29">
        <v>23</v>
      </c>
      <c r="P1837" s="29">
        <v>28</v>
      </c>
      <c r="Q1837" s="29">
        <v>36</v>
      </c>
      <c r="R1837" s="28">
        <v>595</v>
      </c>
      <c r="S1837" s="28">
        <v>560</v>
      </c>
      <c r="T1837" s="30">
        <v>3</v>
      </c>
      <c r="U1837" s="30">
        <v>-0.20000000000000018</v>
      </c>
      <c r="V1837" s="30">
        <v>3.2</v>
      </c>
      <c r="W1837" s="30">
        <v>3.2</v>
      </c>
      <c r="X1837" s="31">
        <v>3.7856634209966059E-2</v>
      </c>
      <c r="Y1837" s="30">
        <v>8</v>
      </c>
      <c r="Z1837" s="30">
        <v>-0.80000000000000071</v>
      </c>
      <c r="AA1837" s="30">
        <v>8.8000000000000007</v>
      </c>
      <c r="AB1837" s="30">
        <v>7.5</v>
      </c>
      <c r="AC1837" s="32">
        <v>0.35558902275769744</v>
      </c>
      <c r="AD1837" s="30">
        <v>9.3930437868690859</v>
      </c>
      <c r="AE1837" s="12">
        <v>91</v>
      </c>
      <c r="AF1837" s="12">
        <v>75</v>
      </c>
      <c r="AG1837" s="12">
        <v>86</v>
      </c>
      <c r="AH1837" s="33">
        <v>2.104838709677419</v>
      </c>
      <c r="AI1837" s="34">
        <v>806000</v>
      </c>
      <c r="AJ1837" s="34">
        <v>695000</v>
      </c>
      <c r="AK1837" s="34">
        <v>672000</v>
      </c>
      <c r="AL1837" s="35">
        <v>0.15971223021582734</v>
      </c>
      <c r="AM1837" s="35">
        <v>0.19940476190476192</v>
      </c>
      <c r="AN1837" s="12">
        <v>3.5</v>
      </c>
      <c r="AO1837" s="33">
        <v>0.29999999999999982</v>
      </c>
      <c r="AP1837" s="12">
        <v>3.2</v>
      </c>
      <c r="AQ1837" s="32">
        <v>0.1184281842818428</v>
      </c>
      <c r="AR1837" s="34">
        <v>600</v>
      </c>
      <c r="AS1837" s="34">
        <v>560</v>
      </c>
      <c r="AT1837" s="31">
        <v>7.1428571428571425E-2</v>
      </c>
      <c r="AU1837" s="32">
        <v>0.33143449181976842</v>
      </c>
      <c r="AV1837" s="36">
        <v>1673.2800000000002</v>
      </c>
      <c r="AW1837" s="30">
        <v>0.6845</v>
      </c>
      <c r="AX1837" s="30">
        <v>0.3155</v>
      </c>
      <c r="AY1837" s="30">
        <v>0.72270000000000001</v>
      </c>
      <c r="AZ1837" s="30">
        <v>0.22140000000000001</v>
      </c>
      <c r="BA1837" s="30">
        <v>0.2</v>
      </c>
      <c r="BB1837" s="30">
        <v>0.38740000000000002</v>
      </c>
      <c r="BC1837" s="30">
        <v>0.39079999999999998</v>
      </c>
      <c r="BD1837" s="37">
        <v>4</v>
      </c>
      <c r="BE1837" s="29">
        <v>22</v>
      </c>
      <c r="BF1837" s="38" t="s">
        <v>4567</v>
      </c>
      <c r="BG1837" s="39">
        <v>152.97804778458601</v>
      </c>
      <c r="BH1837" s="39">
        <v>-27.280514853815301</v>
      </c>
      <c r="BI1837" s="40">
        <f t="shared" si="406"/>
        <v>67</v>
      </c>
      <c r="BJ1837" s="40">
        <f t="shared" si="407"/>
        <v>59</v>
      </c>
      <c r="BK1837" s="40">
        <f t="shared" si="408"/>
        <v>99</v>
      </c>
      <c r="BL1837" s="40">
        <f t="shared" si="409"/>
        <v>1</v>
      </c>
      <c r="BM1837" s="40">
        <f t="shared" si="410"/>
        <v>80</v>
      </c>
      <c r="BN1837" s="40">
        <f t="shared" si="411"/>
        <v>100</v>
      </c>
      <c r="BO1837" s="40">
        <f t="shared" si="412"/>
        <v>100</v>
      </c>
      <c r="BP1837" s="40">
        <f t="shared" si="413"/>
        <v>34</v>
      </c>
      <c r="BQ1837" s="41">
        <f t="shared" si="414"/>
        <v>76</v>
      </c>
      <c r="BR1837" s="40">
        <f t="shared" si="415"/>
        <v>57</v>
      </c>
      <c r="BS1837" s="41">
        <f t="shared" si="416"/>
        <v>30</v>
      </c>
      <c r="BT1837" s="41">
        <f t="shared" si="417"/>
        <v>1</v>
      </c>
      <c r="BU1837" s="41">
        <f t="shared" si="418"/>
        <v>40</v>
      </c>
      <c r="BV1837" s="41">
        <f t="shared" si="419"/>
        <v>57</v>
      </c>
    </row>
    <row r="1838" spans="2:74" x14ac:dyDescent="0.3">
      <c r="B1838" s="12" t="s">
        <v>2280</v>
      </c>
      <c r="C1838" s="12">
        <v>316061439</v>
      </c>
      <c r="D1838" s="12" t="s">
        <v>1971</v>
      </c>
      <c r="E1838" s="12" t="s">
        <v>1626</v>
      </c>
      <c r="F1838" s="12" t="s">
        <v>1626</v>
      </c>
      <c r="G1838" s="12" t="s">
        <v>102</v>
      </c>
      <c r="H1838" s="12" t="s">
        <v>86</v>
      </c>
      <c r="I1838" s="28">
        <v>887000</v>
      </c>
      <c r="J1838" s="28">
        <v>875000</v>
      </c>
      <c r="K1838" s="28">
        <v>799000</v>
      </c>
      <c r="L1838" s="28">
        <v>890000</v>
      </c>
      <c r="M1838" s="28">
        <v>870000</v>
      </c>
      <c r="N1838" s="28">
        <v>805000</v>
      </c>
      <c r="O1838" s="29">
        <v>38</v>
      </c>
      <c r="P1838" s="29">
        <v>38</v>
      </c>
      <c r="Q1838" s="29">
        <v>44</v>
      </c>
      <c r="R1838" s="28">
        <v>650</v>
      </c>
      <c r="S1838" s="28">
        <v>610</v>
      </c>
      <c r="T1838" s="30">
        <v>3.7</v>
      </c>
      <c r="U1838" s="30">
        <v>-9.9999999999999645E-2</v>
      </c>
      <c r="V1838" s="30">
        <v>3.8</v>
      </c>
      <c r="W1838" s="30">
        <v>4</v>
      </c>
      <c r="X1838" s="31">
        <v>3.8105975197294251E-2</v>
      </c>
      <c r="Y1838" s="30">
        <v>2.8</v>
      </c>
      <c r="Z1838" s="30">
        <v>-0.20000000000000018</v>
      </c>
      <c r="AA1838" s="30">
        <v>3</v>
      </c>
      <c r="AB1838" s="30">
        <v>3.4</v>
      </c>
      <c r="AC1838" s="32">
        <v>0.3783292978208232</v>
      </c>
      <c r="AD1838" s="30">
        <v>9.9283457741736747</v>
      </c>
      <c r="AE1838" s="12">
        <v>501</v>
      </c>
      <c r="AF1838" s="12">
        <v>476</v>
      </c>
      <c r="AG1838" s="12">
        <v>347</v>
      </c>
      <c r="AH1838" s="33">
        <v>7.2230215827338133</v>
      </c>
      <c r="AI1838" s="34">
        <v>1020000</v>
      </c>
      <c r="AJ1838" s="34">
        <v>902000</v>
      </c>
      <c r="AK1838" s="34">
        <v>910000</v>
      </c>
      <c r="AL1838" s="35">
        <v>0.13082039911308205</v>
      </c>
      <c r="AM1838" s="35">
        <v>0.12087912087912088</v>
      </c>
      <c r="AN1838" s="12">
        <v>3.3</v>
      </c>
      <c r="AO1838" s="33">
        <v>0.29999999999999982</v>
      </c>
      <c r="AP1838" s="12">
        <v>3</v>
      </c>
      <c r="AQ1838" s="32">
        <v>0.12417582417582418</v>
      </c>
      <c r="AR1838" s="34">
        <v>720</v>
      </c>
      <c r="AS1838" s="34">
        <v>670</v>
      </c>
      <c r="AT1838" s="31">
        <v>7.4626865671641784E-2</v>
      </c>
      <c r="AU1838" s="32">
        <v>0.30479297579695241</v>
      </c>
      <c r="AV1838" s="36">
        <v>1718.0800000000002</v>
      </c>
      <c r="AW1838" s="30">
        <v>0.77400000000000002</v>
      </c>
      <c r="AX1838" s="30">
        <v>0.22600000000000001</v>
      </c>
      <c r="AY1838" s="30">
        <v>0.87839999999999996</v>
      </c>
      <c r="AZ1838" s="30">
        <v>3.7499999999999999E-2</v>
      </c>
      <c r="BA1838" s="30">
        <v>0.32700000000000001</v>
      </c>
      <c r="BB1838" s="30">
        <v>0.40489999999999998</v>
      </c>
      <c r="BC1838" s="30">
        <v>0.23949999999999999</v>
      </c>
      <c r="BD1838" s="37">
        <v>3.5</v>
      </c>
      <c r="BE1838" s="29">
        <v>69</v>
      </c>
      <c r="BF1838" s="38" t="s">
        <v>4568</v>
      </c>
      <c r="BG1838" s="39">
        <v>152.98017813972299</v>
      </c>
      <c r="BH1838" s="39">
        <v>-26.855612921618899</v>
      </c>
      <c r="BI1838" s="40">
        <f t="shared" si="406"/>
        <v>55</v>
      </c>
      <c r="BJ1838" s="40">
        <f t="shared" si="407"/>
        <v>62</v>
      </c>
      <c r="BK1838" s="40">
        <f t="shared" si="408"/>
        <v>35</v>
      </c>
      <c r="BL1838" s="40">
        <f t="shared" si="409"/>
        <v>1</v>
      </c>
      <c r="BM1838" s="40">
        <f t="shared" si="410"/>
        <v>66</v>
      </c>
      <c r="BN1838" s="40">
        <f t="shared" si="411"/>
        <v>100</v>
      </c>
      <c r="BO1838" s="40">
        <f t="shared" si="412"/>
        <v>93</v>
      </c>
      <c r="BP1838" s="40">
        <f t="shared" si="413"/>
        <v>62</v>
      </c>
      <c r="BQ1838" s="41">
        <f t="shared" si="414"/>
        <v>77</v>
      </c>
      <c r="BR1838" s="40">
        <f t="shared" si="415"/>
        <v>51</v>
      </c>
      <c r="BS1838" s="41">
        <f t="shared" si="416"/>
        <v>15</v>
      </c>
      <c r="BT1838" s="41">
        <f t="shared" si="417"/>
        <v>70</v>
      </c>
      <c r="BU1838" s="41">
        <f t="shared" si="418"/>
        <v>35</v>
      </c>
      <c r="BV1838" s="41">
        <f t="shared" si="419"/>
        <v>57</v>
      </c>
    </row>
    <row r="1839" spans="2:74" x14ac:dyDescent="0.3">
      <c r="B1839" s="12" t="s">
        <v>1625</v>
      </c>
      <c r="C1839" s="12">
        <v>316071548</v>
      </c>
      <c r="D1839" s="12" t="s">
        <v>1625</v>
      </c>
      <c r="E1839" s="12" t="s">
        <v>1626</v>
      </c>
      <c r="F1839" s="12" t="s">
        <v>1626</v>
      </c>
      <c r="G1839" s="12" t="s">
        <v>102</v>
      </c>
      <c r="H1839" s="12" t="s">
        <v>86</v>
      </c>
      <c r="I1839" s="28">
        <v>820000</v>
      </c>
      <c r="J1839" s="28">
        <v>799000</v>
      </c>
      <c r="K1839" s="28">
        <v>726000</v>
      </c>
      <c r="L1839" s="28">
        <v>805000</v>
      </c>
      <c r="M1839" s="28">
        <v>779000</v>
      </c>
      <c r="N1839" s="28">
        <v>697000</v>
      </c>
      <c r="O1839" s="29">
        <v>34</v>
      </c>
      <c r="P1839" s="29">
        <v>35</v>
      </c>
      <c r="Q1839" s="29">
        <v>40</v>
      </c>
      <c r="R1839" s="28">
        <v>650</v>
      </c>
      <c r="S1839" s="28">
        <v>600</v>
      </c>
      <c r="T1839" s="30">
        <v>3.5</v>
      </c>
      <c r="U1839" s="30">
        <v>0</v>
      </c>
      <c r="V1839" s="30">
        <v>3.5</v>
      </c>
      <c r="W1839" s="30">
        <v>3.5</v>
      </c>
      <c r="X1839" s="31">
        <v>4.1219512195121953E-2</v>
      </c>
      <c r="Y1839" s="30">
        <v>4.2</v>
      </c>
      <c r="Z1839" s="30">
        <v>-0.20000000000000018</v>
      </c>
      <c r="AA1839" s="30">
        <v>4.4000000000000004</v>
      </c>
      <c r="AB1839" s="30">
        <v>4.4000000000000004</v>
      </c>
      <c r="AC1839" s="32">
        <v>0.41963640119822332</v>
      </c>
      <c r="AD1839" s="30">
        <v>10.180528076406601</v>
      </c>
      <c r="AE1839" s="12">
        <v>265</v>
      </c>
      <c r="AF1839" s="12">
        <v>280</v>
      </c>
      <c r="AG1839" s="12">
        <v>224</v>
      </c>
      <c r="AH1839" s="33">
        <v>4.8107302533532046</v>
      </c>
      <c r="AI1839" s="34">
        <v>920000</v>
      </c>
      <c r="AJ1839" s="34">
        <v>845000</v>
      </c>
      <c r="AK1839" s="34">
        <v>799000</v>
      </c>
      <c r="AL1839" s="35">
        <v>8.8757396449704137E-2</v>
      </c>
      <c r="AM1839" s="35">
        <v>0.15143929912390489</v>
      </c>
      <c r="AN1839" s="12">
        <v>3.1</v>
      </c>
      <c r="AO1839" s="33">
        <v>0</v>
      </c>
      <c r="AP1839" s="12">
        <v>3.1</v>
      </c>
      <c r="AQ1839" s="32">
        <v>0.12222222222222223</v>
      </c>
      <c r="AR1839" s="34">
        <v>690</v>
      </c>
      <c r="AS1839" s="34">
        <v>640</v>
      </c>
      <c r="AT1839" s="31">
        <v>7.8125E-2</v>
      </c>
      <c r="AU1839" s="32">
        <v>0.27006215499516734</v>
      </c>
      <c r="AV1839" s="36">
        <v>1548.96</v>
      </c>
      <c r="AW1839" s="30">
        <v>0.6946</v>
      </c>
      <c r="AX1839" s="30">
        <v>0.3054</v>
      </c>
      <c r="AY1839" s="30">
        <v>0.76580000000000004</v>
      </c>
      <c r="AZ1839" s="30">
        <v>0.14280000000000001</v>
      </c>
      <c r="BA1839" s="30">
        <v>0.2596</v>
      </c>
      <c r="BB1839" s="30">
        <v>0.39900000000000002</v>
      </c>
      <c r="BC1839" s="30">
        <v>0.30180000000000001</v>
      </c>
      <c r="BD1839" s="37">
        <v>5</v>
      </c>
      <c r="BE1839" s="29">
        <v>95</v>
      </c>
      <c r="BF1839" s="38" t="s">
        <v>4569</v>
      </c>
      <c r="BG1839" s="39">
        <v>152.94297791024701</v>
      </c>
      <c r="BH1839" s="39">
        <v>-26.6279449369543</v>
      </c>
      <c r="BI1839" s="40">
        <f t="shared" si="406"/>
        <v>59</v>
      </c>
      <c r="BJ1839" s="40">
        <f t="shared" si="407"/>
        <v>65</v>
      </c>
      <c r="BK1839" s="40">
        <f t="shared" si="408"/>
        <v>65</v>
      </c>
      <c r="BL1839" s="40">
        <f t="shared" si="409"/>
        <v>11</v>
      </c>
      <c r="BM1839" s="40">
        <f t="shared" si="410"/>
        <v>45</v>
      </c>
      <c r="BN1839" s="40">
        <f t="shared" si="411"/>
        <v>100</v>
      </c>
      <c r="BO1839" s="40">
        <f t="shared" si="412"/>
        <v>87</v>
      </c>
      <c r="BP1839" s="40">
        <f t="shared" si="413"/>
        <v>47</v>
      </c>
      <c r="BQ1839" s="41">
        <f t="shared" si="414"/>
        <v>88</v>
      </c>
      <c r="BR1839" s="40">
        <f t="shared" si="415"/>
        <v>49</v>
      </c>
      <c r="BS1839" s="41">
        <f t="shared" si="416"/>
        <v>1</v>
      </c>
      <c r="BT1839" s="41">
        <f t="shared" si="417"/>
        <v>47</v>
      </c>
      <c r="BU1839" s="41">
        <f t="shared" si="418"/>
        <v>50</v>
      </c>
      <c r="BV1839" s="41">
        <f t="shared" si="419"/>
        <v>57</v>
      </c>
    </row>
    <row r="1840" spans="2:74" x14ac:dyDescent="0.3">
      <c r="B1840" s="12" t="s">
        <v>2281</v>
      </c>
      <c r="C1840" s="12">
        <v>317011456</v>
      </c>
      <c r="D1840" s="12" t="s">
        <v>561</v>
      </c>
      <c r="E1840" s="12" t="s">
        <v>561</v>
      </c>
      <c r="F1840" s="12" t="s">
        <v>561</v>
      </c>
      <c r="G1840" s="12" t="s">
        <v>102</v>
      </c>
      <c r="H1840" s="12" t="s">
        <v>86</v>
      </c>
      <c r="I1840" s="28">
        <v>649000</v>
      </c>
      <c r="J1840" s="28">
        <v>619000</v>
      </c>
      <c r="K1840" s="28">
        <v>549000</v>
      </c>
      <c r="L1840" s="28">
        <v>650000</v>
      </c>
      <c r="M1840" s="28">
        <v>618000</v>
      </c>
      <c r="N1840" s="28">
        <v>540000</v>
      </c>
      <c r="O1840" s="29">
        <v>35</v>
      </c>
      <c r="P1840" s="29">
        <v>35</v>
      </c>
      <c r="Q1840" s="29">
        <v>38</v>
      </c>
      <c r="R1840" s="28">
        <v>510</v>
      </c>
      <c r="S1840" s="28">
        <v>470</v>
      </c>
      <c r="T1840" s="30">
        <v>3.8</v>
      </c>
      <c r="U1840" s="30">
        <v>0.19999999999999973</v>
      </c>
      <c r="V1840" s="30">
        <v>3.6</v>
      </c>
      <c r="W1840" s="30">
        <v>3.3</v>
      </c>
      <c r="X1840" s="31">
        <v>4.086286594761171E-2</v>
      </c>
      <c r="Y1840" s="30">
        <v>6</v>
      </c>
      <c r="Z1840" s="30">
        <v>-0.70000000000000018</v>
      </c>
      <c r="AA1840" s="30">
        <v>6.7</v>
      </c>
      <c r="AB1840" s="30">
        <v>6.1</v>
      </c>
      <c r="AC1840" s="32">
        <v>0.33855549654806161</v>
      </c>
      <c r="AD1840" s="30">
        <v>8.2851627925977365</v>
      </c>
      <c r="AE1840" s="12">
        <v>594</v>
      </c>
      <c r="AF1840" s="12">
        <v>483</v>
      </c>
      <c r="AG1840" s="12">
        <v>522</v>
      </c>
      <c r="AH1840" s="33">
        <v>3.1578947368421053</v>
      </c>
      <c r="AI1840" s="34">
        <v>660000</v>
      </c>
      <c r="AJ1840" s="34">
        <v>590000</v>
      </c>
      <c r="AK1840" s="34">
        <v>523000</v>
      </c>
      <c r="AL1840" s="35">
        <v>0.11864406779661017</v>
      </c>
      <c r="AM1840" s="35">
        <v>0.26195028680688337</v>
      </c>
      <c r="AN1840" s="12">
        <v>3.5</v>
      </c>
      <c r="AO1840" s="33">
        <v>0</v>
      </c>
      <c r="AP1840" s="12">
        <v>3.5</v>
      </c>
      <c r="AQ1840" s="32">
        <v>8.4357541899441349E-2</v>
      </c>
      <c r="AR1840" s="34">
        <v>530</v>
      </c>
      <c r="AS1840" s="34">
        <v>490</v>
      </c>
      <c r="AT1840" s="31">
        <v>8.1632653061224483E-2</v>
      </c>
      <c r="AU1840" s="32">
        <v>0.37299773250600843</v>
      </c>
      <c r="AV1840" s="36">
        <v>1506.4</v>
      </c>
      <c r="AW1840" s="30">
        <v>0.58499999999999996</v>
      </c>
      <c r="AX1840" s="30">
        <v>0.41499999999999998</v>
      </c>
      <c r="AY1840" s="30">
        <v>0.70230000000000004</v>
      </c>
      <c r="AZ1840" s="30">
        <v>0.22500000000000001</v>
      </c>
      <c r="BA1840" s="30">
        <v>0.24940000000000001</v>
      </c>
      <c r="BB1840" s="30">
        <v>0.27429999999999999</v>
      </c>
      <c r="BC1840" s="30">
        <v>0.4536</v>
      </c>
      <c r="BD1840" s="37">
        <v>3</v>
      </c>
      <c r="BE1840" s="29">
        <v>106</v>
      </c>
      <c r="BF1840" s="38" t="s">
        <v>4570</v>
      </c>
      <c r="BG1840" s="39">
        <v>151.95353513826399</v>
      </c>
      <c r="BH1840" s="39">
        <v>-27.572497896649399</v>
      </c>
      <c r="BI1840" s="40">
        <f t="shared" si="406"/>
        <v>54</v>
      </c>
      <c r="BJ1840" s="40">
        <f t="shared" si="407"/>
        <v>59</v>
      </c>
      <c r="BK1840" s="40">
        <f t="shared" si="408"/>
        <v>86</v>
      </c>
      <c r="BL1840" s="40">
        <f t="shared" si="409"/>
        <v>1</v>
      </c>
      <c r="BM1840" s="40">
        <f t="shared" si="410"/>
        <v>60</v>
      </c>
      <c r="BN1840" s="40">
        <f t="shared" si="411"/>
        <v>100</v>
      </c>
      <c r="BO1840" s="40">
        <f t="shared" si="412"/>
        <v>85</v>
      </c>
      <c r="BP1840" s="40">
        <f t="shared" si="413"/>
        <v>45</v>
      </c>
      <c r="BQ1840" s="41">
        <f t="shared" si="414"/>
        <v>86</v>
      </c>
      <c r="BR1840" s="40">
        <f t="shared" si="415"/>
        <v>67</v>
      </c>
      <c r="BS1840" s="41">
        <f t="shared" si="416"/>
        <v>42</v>
      </c>
      <c r="BT1840" s="41">
        <f t="shared" si="417"/>
        <v>18</v>
      </c>
      <c r="BU1840" s="41">
        <f t="shared" si="418"/>
        <v>30</v>
      </c>
      <c r="BV1840" s="41">
        <f t="shared" si="419"/>
        <v>57</v>
      </c>
    </row>
    <row r="1841" spans="2:74" x14ac:dyDescent="0.3">
      <c r="B1841" s="12" t="s">
        <v>2282</v>
      </c>
      <c r="C1841" s="12">
        <v>318021485</v>
      </c>
      <c r="D1841" s="12" t="s">
        <v>772</v>
      </c>
      <c r="E1841" s="12" t="s">
        <v>772</v>
      </c>
      <c r="F1841" s="12" t="s">
        <v>772</v>
      </c>
      <c r="G1841" s="12" t="s">
        <v>102</v>
      </c>
      <c r="H1841" s="12" t="s">
        <v>86</v>
      </c>
      <c r="I1841" s="28">
        <v>499200</v>
      </c>
      <c r="J1841" s="28">
        <v>499000</v>
      </c>
      <c r="K1841" s="28">
        <v>415000</v>
      </c>
      <c r="L1841" s="28">
        <v>510000</v>
      </c>
      <c r="M1841" s="28">
        <v>510000</v>
      </c>
      <c r="N1841" s="28">
        <v>406000</v>
      </c>
      <c r="O1841" s="29">
        <v>24</v>
      </c>
      <c r="P1841" s="29">
        <v>24</v>
      </c>
      <c r="Q1841" s="29">
        <v>33</v>
      </c>
      <c r="R1841" s="28">
        <v>495</v>
      </c>
      <c r="S1841" s="28">
        <v>425</v>
      </c>
      <c r="T1841" s="30">
        <v>3.8</v>
      </c>
      <c r="U1841" s="30">
        <v>0</v>
      </c>
      <c r="V1841" s="30">
        <v>3.8</v>
      </c>
      <c r="W1841" s="30">
        <v>4.4000000000000004</v>
      </c>
      <c r="X1841" s="31">
        <v>5.1562499999999997E-2</v>
      </c>
      <c r="Y1841" s="30">
        <v>4.3</v>
      </c>
      <c r="Z1841" s="30">
        <v>0.20000000000000018</v>
      </c>
      <c r="AA1841" s="30">
        <v>4.0999999999999996</v>
      </c>
      <c r="AB1841" s="30">
        <v>3.8</v>
      </c>
      <c r="AC1841" s="32">
        <v>0.32884247448979587</v>
      </c>
      <c r="AD1841" s="30">
        <v>6.3775510204081627</v>
      </c>
      <c r="AE1841" s="12">
        <v>586</v>
      </c>
      <c r="AF1841" s="12">
        <v>627</v>
      </c>
      <c r="AG1841" s="12">
        <v>525</v>
      </c>
      <c r="AH1841" s="33">
        <v>2.0263761467889907</v>
      </c>
      <c r="AI1841" s="34">
        <v>550000</v>
      </c>
      <c r="AJ1841" s="34">
        <v>430000</v>
      </c>
      <c r="AK1841" s="34">
        <v>410000</v>
      </c>
      <c r="AL1841" s="35">
        <v>0.27906976744186046</v>
      </c>
      <c r="AM1841" s="35">
        <v>0.34146341463414637</v>
      </c>
      <c r="AN1841" s="12">
        <v>4.4000000000000004</v>
      </c>
      <c r="AO1841" s="33">
        <v>-0.19999999999999929</v>
      </c>
      <c r="AP1841" s="12">
        <v>4.5999999999999996</v>
      </c>
      <c r="AQ1841" s="32">
        <v>5.4929577464788736E-2</v>
      </c>
      <c r="AR1841" s="34">
        <v>520</v>
      </c>
      <c r="AS1841" s="34">
        <v>480</v>
      </c>
      <c r="AT1841" s="31">
        <v>8.3333333333333329E-2</v>
      </c>
      <c r="AU1841" s="32">
        <v>0.4842903577560288</v>
      </c>
      <c r="AV1841" s="36">
        <v>1505.2800000000002</v>
      </c>
      <c r="AW1841" s="30">
        <v>0.58289999999999997</v>
      </c>
      <c r="AX1841" s="30">
        <v>0.41710000000000003</v>
      </c>
      <c r="AY1841" s="30">
        <v>0.64949999999999997</v>
      </c>
      <c r="AZ1841" s="30">
        <v>0.31040000000000001</v>
      </c>
      <c r="BA1841" s="30">
        <v>0.30830000000000002</v>
      </c>
      <c r="BB1841" s="30">
        <v>0.30330000000000001</v>
      </c>
      <c r="BC1841" s="30">
        <v>0.32469999999999999</v>
      </c>
      <c r="BD1841" s="37">
        <v>5</v>
      </c>
      <c r="BE1841" s="29">
        <v>1110</v>
      </c>
      <c r="BF1841" s="38" t="s">
        <v>4571</v>
      </c>
      <c r="BG1841" s="39">
        <v>146.786021776486</v>
      </c>
      <c r="BH1841" s="39">
        <v>-19.298583575504001</v>
      </c>
      <c r="BI1841" s="40">
        <f t="shared" si="406"/>
        <v>54</v>
      </c>
      <c r="BJ1841" s="40">
        <f t="shared" si="407"/>
        <v>44</v>
      </c>
      <c r="BK1841" s="40">
        <f t="shared" si="408"/>
        <v>100</v>
      </c>
      <c r="BL1841" s="40">
        <f t="shared" si="409"/>
        <v>1</v>
      </c>
      <c r="BM1841" s="40">
        <f t="shared" si="410"/>
        <v>100</v>
      </c>
      <c r="BN1841" s="40">
        <f t="shared" si="411"/>
        <v>69</v>
      </c>
      <c r="BO1841" s="40">
        <f t="shared" si="412"/>
        <v>1</v>
      </c>
      <c r="BP1841" s="40">
        <f t="shared" si="413"/>
        <v>58</v>
      </c>
      <c r="BQ1841" s="41">
        <f t="shared" si="414"/>
        <v>100</v>
      </c>
      <c r="BR1841" s="40">
        <f t="shared" si="415"/>
        <v>86</v>
      </c>
      <c r="BS1841" s="41">
        <f t="shared" si="416"/>
        <v>48</v>
      </c>
      <c r="BT1841" s="41">
        <f t="shared" si="417"/>
        <v>46</v>
      </c>
      <c r="BU1841" s="41">
        <f t="shared" si="418"/>
        <v>50</v>
      </c>
      <c r="BV1841" s="41">
        <f t="shared" si="419"/>
        <v>57</v>
      </c>
    </row>
    <row r="1842" spans="2:74" x14ac:dyDescent="0.3">
      <c r="B1842" s="12" t="s">
        <v>2283</v>
      </c>
      <c r="C1842" s="12">
        <v>319041517</v>
      </c>
      <c r="D1842" s="12" t="s">
        <v>1871</v>
      </c>
      <c r="E1842" s="12" t="s">
        <v>169</v>
      </c>
      <c r="F1842" s="12" t="s">
        <v>1871</v>
      </c>
      <c r="G1842" s="12" t="s">
        <v>102</v>
      </c>
      <c r="H1842" s="12" t="s">
        <v>86</v>
      </c>
      <c r="I1842" s="28">
        <v>1100000</v>
      </c>
      <c r="J1842" s="28">
        <v>1009400</v>
      </c>
      <c r="K1842" s="28">
        <v>950000</v>
      </c>
      <c r="L1842" s="28">
        <v>885000</v>
      </c>
      <c r="M1842" s="28">
        <v>885000</v>
      </c>
      <c r="N1842" s="28">
        <v>850000</v>
      </c>
      <c r="O1842" s="29">
        <v>70</v>
      </c>
      <c r="P1842" s="29">
        <v>71</v>
      </c>
      <c r="Q1842" s="29">
        <v>77</v>
      </c>
      <c r="R1842" s="28">
        <v>650</v>
      </c>
      <c r="S1842" s="28">
        <v>560</v>
      </c>
      <c r="T1842" s="30">
        <v>3.3</v>
      </c>
      <c r="U1842" s="30">
        <v>0</v>
      </c>
      <c r="V1842" s="30">
        <v>3.3</v>
      </c>
      <c r="W1842" s="30">
        <v>3</v>
      </c>
      <c r="X1842" s="31">
        <v>3.0727272727272728E-2</v>
      </c>
      <c r="Y1842" s="30">
        <v>1.2</v>
      </c>
      <c r="Z1842" s="30">
        <v>-0.10000000000000009</v>
      </c>
      <c r="AA1842" s="30">
        <v>1.3</v>
      </c>
      <c r="AB1842" s="30">
        <v>1.1000000000000001</v>
      </c>
      <c r="AC1842" s="32">
        <v>0.37130975230783286</v>
      </c>
      <c r="AD1842" s="30">
        <v>12.084045193450182</v>
      </c>
      <c r="AE1842" s="12">
        <v>444</v>
      </c>
      <c r="AF1842" s="12">
        <v>439</v>
      </c>
      <c r="AG1842" s="12">
        <v>468</v>
      </c>
      <c r="AH1842" s="33">
        <v>4.7365638766519824</v>
      </c>
      <c r="AI1842" s="34">
        <v>677000</v>
      </c>
      <c r="AJ1842" s="34">
        <v>620000</v>
      </c>
      <c r="AK1842" s="34">
        <v>605000</v>
      </c>
      <c r="AL1842" s="35">
        <v>9.1935483870967741E-2</v>
      </c>
      <c r="AM1842" s="35">
        <v>0.11900826446280992</v>
      </c>
      <c r="AN1842" s="12">
        <v>3.9</v>
      </c>
      <c r="AO1842" s="33">
        <v>0.39999999999999991</v>
      </c>
      <c r="AP1842" s="12">
        <v>3.5</v>
      </c>
      <c r="AQ1842" s="32">
        <v>0.10515151515151515</v>
      </c>
      <c r="AR1842" s="34">
        <v>600</v>
      </c>
      <c r="AS1842" s="34">
        <v>550</v>
      </c>
      <c r="AT1842" s="31">
        <v>9.0909090909090912E-2</v>
      </c>
      <c r="AU1842" s="32">
        <v>0.41420960065195206</v>
      </c>
      <c r="AV1842" s="36">
        <v>1750.5600000000002</v>
      </c>
      <c r="AW1842" s="30">
        <v>0.85</v>
      </c>
      <c r="AX1842" s="30">
        <v>0.15</v>
      </c>
      <c r="AY1842" s="30">
        <v>0.98729999999999996</v>
      </c>
      <c r="AZ1842" s="30">
        <v>5.5999999999999999E-3</v>
      </c>
      <c r="BA1842" s="30">
        <v>0.45250000000000001</v>
      </c>
      <c r="BB1842" s="30">
        <v>0.42970000000000003</v>
      </c>
      <c r="BC1842" s="30">
        <v>9.2399999999999996E-2</v>
      </c>
      <c r="BD1842" s="37">
        <v>3.5</v>
      </c>
      <c r="BE1842" s="29">
        <v>244</v>
      </c>
      <c r="BF1842" s="38" t="s">
        <v>4572</v>
      </c>
      <c r="BG1842" s="39">
        <v>152.75189118181501</v>
      </c>
      <c r="BH1842" s="39">
        <v>-25.290650905208398</v>
      </c>
      <c r="BI1842" s="40">
        <f t="shared" si="406"/>
        <v>62</v>
      </c>
      <c r="BJ1842" s="40">
        <f t="shared" si="407"/>
        <v>52</v>
      </c>
      <c r="BK1842" s="40">
        <f t="shared" si="408"/>
        <v>66</v>
      </c>
      <c r="BL1842" s="40">
        <f t="shared" si="409"/>
        <v>1</v>
      </c>
      <c r="BM1842" s="40">
        <f t="shared" si="410"/>
        <v>47</v>
      </c>
      <c r="BN1842" s="40">
        <f t="shared" si="411"/>
        <v>100</v>
      </c>
      <c r="BO1842" s="40">
        <f t="shared" si="412"/>
        <v>62</v>
      </c>
      <c r="BP1842" s="40">
        <f t="shared" si="413"/>
        <v>90</v>
      </c>
      <c r="BQ1842" s="41">
        <f t="shared" si="414"/>
        <v>53</v>
      </c>
      <c r="BR1842" s="40">
        <f t="shared" si="415"/>
        <v>30</v>
      </c>
      <c r="BS1842" s="41">
        <f t="shared" si="416"/>
        <v>20</v>
      </c>
      <c r="BT1842" s="41">
        <f t="shared" si="417"/>
        <v>97</v>
      </c>
      <c r="BU1842" s="41">
        <f t="shared" si="418"/>
        <v>35</v>
      </c>
      <c r="BV1842" s="41">
        <f t="shared" si="419"/>
        <v>57</v>
      </c>
    </row>
    <row r="1843" spans="2:74" x14ac:dyDescent="0.3">
      <c r="B1843" s="12" t="s">
        <v>2284</v>
      </c>
      <c r="C1843" s="12">
        <v>319051522</v>
      </c>
      <c r="D1843" s="12" t="s">
        <v>1382</v>
      </c>
      <c r="E1843" s="12" t="s">
        <v>169</v>
      </c>
      <c r="F1843" s="12" t="s">
        <v>2711</v>
      </c>
      <c r="G1843" s="12" t="s">
        <v>102</v>
      </c>
      <c r="H1843" s="12" t="s">
        <v>86</v>
      </c>
      <c r="I1843" s="28">
        <v>753400</v>
      </c>
      <c r="J1843" s="28">
        <v>730000</v>
      </c>
      <c r="K1843" s="28">
        <v>684800</v>
      </c>
      <c r="L1843" s="28">
        <v>685000</v>
      </c>
      <c r="M1843" s="28">
        <v>675000</v>
      </c>
      <c r="N1843" s="28">
        <v>590000</v>
      </c>
      <c r="O1843" s="29">
        <v>66</v>
      </c>
      <c r="P1843" s="29">
        <v>66</v>
      </c>
      <c r="Q1843" s="29">
        <v>55</v>
      </c>
      <c r="R1843" s="28">
        <v>580</v>
      </c>
      <c r="S1843" s="28">
        <v>500</v>
      </c>
      <c r="T1843" s="30">
        <v>3.4</v>
      </c>
      <c r="U1843" s="30">
        <v>0.10000000000000009</v>
      </c>
      <c r="V1843" s="30">
        <v>3.3</v>
      </c>
      <c r="W1843" s="30">
        <v>3.2</v>
      </c>
      <c r="X1843" s="31">
        <v>4.0031855588001063E-2</v>
      </c>
      <c r="Y1843" s="30">
        <v>2.2000000000000002</v>
      </c>
      <c r="Z1843" s="30">
        <v>0.20000000000000018</v>
      </c>
      <c r="AA1843" s="30">
        <v>2</v>
      </c>
      <c r="AB1843" s="30">
        <v>1.7</v>
      </c>
      <c r="AC1843" s="32">
        <v>0.53059133489461352</v>
      </c>
      <c r="AD1843" s="30">
        <v>13.2542278418303</v>
      </c>
      <c r="AE1843" s="12">
        <v>380</v>
      </c>
      <c r="AF1843" s="12">
        <v>374</v>
      </c>
      <c r="AG1843" s="12">
        <v>328</v>
      </c>
      <c r="AH1843" s="33">
        <v>4.8211920529801322</v>
      </c>
      <c r="AI1843" s="34">
        <v>522000</v>
      </c>
      <c r="AJ1843" s="34">
        <v>470000</v>
      </c>
      <c r="AK1843" s="34">
        <v>420000</v>
      </c>
      <c r="AL1843" s="35">
        <v>0.11063829787234042</v>
      </c>
      <c r="AM1843" s="35">
        <v>0.24285714285714285</v>
      </c>
      <c r="AN1843" s="12">
        <v>2.9</v>
      </c>
      <c r="AO1843" s="33">
        <v>0.29999999999999982</v>
      </c>
      <c r="AP1843" s="12">
        <v>2.6</v>
      </c>
      <c r="AQ1843" s="32">
        <v>0.10510805500982319</v>
      </c>
      <c r="AR1843" s="34">
        <v>520</v>
      </c>
      <c r="AS1843" s="34">
        <v>480</v>
      </c>
      <c r="AT1843" s="31">
        <v>8.3333333333333329E-2</v>
      </c>
      <c r="AU1843" s="32">
        <v>0.44727765708175016</v>
      </c>
      <c r="AV1843" s="36">
        <v>1093.1200000000001</v>
      </c>
      <c r="AW1843" s="30">
        <v>0.70440000000000003</v>
      </c>
      <c r="AX1843" s="30">
        <v>0.29559999999999997</v>
      </c>
      <c r="AY1843" s="30">
        <v>0.93830000000000002</v>
      </c>
      <c r="AZ1843" s="30">
        <v>4.1999999999999997E-3</v>
      </c>
      <c r="BA1843" s="30">
        <v>0.52229999999999999</v>
      </c>
      <c r="BB1843" s="30">
        <v>0.2656</v>
      </c>
      <c r="BC1843" s="30">
        <v>0.17749999999999999</v>
      </c>
      <c r="BD1843" s="37">
        <v>1</v>
      </c>
      <c r="BE1843" s="29">
        <v>241</v>
      </c>
      <c r="BF1843" s="38" t="s">
        <v>4573</v>
      </c>
      <c r="BG1843" s="39">
        <v>152.56656086225701</v>
      </c>
      <c r="BH1843" s="39">
        <v>-25.3452188807853</v>
      </c>
      <c r="BI1843" s="40">
        <f t="shared" si="406"/>
        <v>60</v>
      </c>
      <c r="BJ1843" s="40">
        <f t="shared" si="407"/>
        <v>69</v>
      </c>
      <c r="BK1843" s="40">
        <f t="shared" si="408"/>
        <v>65</v>
      </c>
      <c r="BL1843" s="40">
        <f t="shared" si="409"/>
        <v>1</v>
      </c>
      <c r="BM1843" s="40">
        <f t="shared" si="410"/>
        <v>56</v>
      </c>
      <c r="BN1843" s="40">
        <f t="shared" si="411"/>
        <v>100</v>
      </c>
      <c r="BO1843" s="40">
        <f t="shared" si="412"/>
        <v>63</v>
      </c>
      <c r="BP1843" s="40">
        <f t="shared" si="413"/>
        <v>100</v>
      </c>
      <c r="BQ1843" s="41">
        <f t="shared" si="414"/>
        <v>84</v>
      </c>
      <c r="BR1843" s="40">
        <f t="shared" si="415"/>
        <v>18</v>
      </c>
      <c r="BS1843" s="41">
        <f t="shared" si="416"/>
        <v>1</v>
      </c>
      <c r="BT1843" s="41">
        <f t="shared" si="417"/>
        <v>80</v>
      </c>
      <c r="BU1843" s="41">
        <f t="shared" si="418"/>
        <v>10</v>
      </c>
      <c r="BV1843" s="41">
        <f t="shared" si="419"/>
        <v>57</v>
      </c>
    </row>
    <row r="1844" spans="2:74" x14ac:dyDescent="0.3">
      <c r="B1844" s="12" t="s">
        <v>2285</v>
      </c>
      <c r="C1844" s="12">
        <v>401051018</v>
      </c>
      <c r="D1844" s="12" t="s">
        <v>1384</v>
      </c>
      <c r="E1844" s="12" t="s">
        <v>270</v>
      </c>
      <c r="F1844" s="12" t="s">
        <v>2084</v>
      </c>
      <c r="G1844" s="12" t="s">
        <v>106</v>
      </c>
      <c r="H1844" s="12" t="s">
        <v>86</v>
      </c>
      <c r="I1844" s="28">
        <v>1206400</v>
      </c>
      <c r="J1844" s="28">
        <v>1207283</v>
      </c>
      <c r="K1844" s="28">
        <v>925050</v>
      </c>
      <c r="L1844" s="28">
        <v>1227500</v>
      </c>
      <c r="M1844" s="28">
        <v>1210000</v>
      </c>
      <c r="N1844" s="28">
        <v>1010000</v>
      </c>
      <c r="O1844" s="29">
        <v>20</v>
      </c>
      <c r="P1844" s="29">
        <v>20</v>
      </c>
      <c r="Q1844" s="29">
        <v>20</v>
      </c>
      <c r="R1844" s="28">
        <v>650</v>
      </c>
      <c r="S1844" s="28">
        <v>580</v>
      </c>
      <c r="T1844" s="30">
        <v>2.4</v>
      </c>
      <c r="U1844" s="30">
        <v>-0.10000000000000009</v>
      </c>
      <c r="V1844" s="30">
        <v>2.5</v>
      </c>
      <c r="W1844" s="30">
        <v>2.2000000000000002</v>
      </c>
      <c r="X1844" s="31">
        <v>2.8017241379310345E-2</v>
      </c>
      <c r="Y1844" s="30">
        <v>4.0999999999999996</v>
      </c>
      <c r="Z1844" s="30">
        <v>0.19999999999999973</v>
      </c>
      <c r="AA1844" s="30">
        <v>3.9</v>
      </c>
      <c r="AB1844" s="30">
        <v>4</v>
      </c>
      <c r="AC1844" s="32">
        <v>0.39319589624467671</v>
      </c>
      <c r="AD1844" s="30">
        <v>14.034068912117691</v>
      </c>
      <c r="AE1844" s="12">
        <v>93</v>
      </c>
      <c r="AF1844" s="12">
        <v>62</v>
      </c>
      <c r="AG1844" s="12">
        <v>66</v>
      </c>
      <c r="AH1844" s="33">
        <v>2.9473684210526314</v>
      </c>
      <c r="AI1844" s="34">
        <v>1275000</v>
      </c>
      <c r="AJ1844" s="34">
        <v>1185000</v>
      </c>
      <c r="AK1844" s="34">
        <v>1000000</v>
      </c>
      <c r="AL1844" s="35">
        <v>7.5949367088607597E-2</v>
      </c>
      <c r="AM1844" s="35">
        <v>0.27500000000000002</v>
      </c>
      <c r="AN1844" s="12">
        <v>2.2000000000000002</v>
      </c>
      <c r="AO1844" s="33">
        <v>0</v>
      </c>
      <c r="AP1844" s="12">
        <v>2.2000000000000002</v>
      </c>
      <c r="AQ1844" s="32">
        <v>9.3181818181818171E-2</v>
      </c>
      <c r="AR1844" s="34">
        <v>665</v>
      </c>
      <c r="AS1844" s="34">
        <v>620</v>
      </c>
      <c r="AT1844" s="31">
        <v>7.2580645161290328E-2</v>
      </c>
      <c r="AU1844" s="32">
        <v>0.29569798258459934</v>
      </c>
      <c r="AV1844" s="36">
        <v>1653.1200000000001</v>
      </c>
      <c r="AW1844" s="30">
        <v>0.61319999999999997</v>
      </c>
      <c r="AX1844" s="30">
        <v>0.38679999999999998</v>
      </c>
      <c r="AY1844" s="30">
        <v>0.59150000000000003</v>
      </c>
      <c r="AZ1844" s="30">
        <v>0.21479999999999999</v>
      </c>
      <c r="BA1844" s="30">
        <v>0.318</v>
      </c>
      <c r="BB1844" s="30">
        <v>0.27739999999999998</v>
      </c>
      <c r="BC1844" s="30">
        <v>0.33189999999999997</v>
      </c>
      <c r="BD1844" s="37">
        <v>5</v>
      </c>
      <c r="BE1844" s="29">
        <v>5</v>
      </c>
      <c r="BF1844" s="38" t="s">
        <v>4574</v>
      </c>
      <c r="BG1844" s="39">
        <v>138.64689538602599</v>
      </c>
      <c r="BH1844" s="39">
        <v>-34.899458080035302</v>
      </c>
      <c r="BI1844" s="40">
        <f t="shared" si="406"/>
        <v>77</v>
      </c>
      <c r="BJ1844" s="40">
        <f t="shared" si="407"/>
        <v>80</v>
      </c>
      <c r="BK1844" s="40">
        <f t="shared" si="408"/>
        <v>88</v>
      </c>
      <c r="BL1844" s="40">
        <f t="shared" si="409"/>
        <v>2</v>
      </c>
      <c r="BM1844" s="40">
        <f t="shared" si="410"/>
        <v>39</v>
      </c>
      <c r="BN1844" s="40">
        <f t="shared" si="411"/>
        <v>100</v>
      </c>
      <c r="BO1844" s="40">
        <f t="shared" si="412"/>
        <v>100</v>
      </c>
      <c r="BP1844" s="40">
        <f t="shared" si="413"/>
        <v>60</v>
      </c>
      <c r="BQ1844" s="41">
        <f t="shared" si="414"/>
        <v>44</v>
      </c>
      <c r="BR1844" s="40">
        <f t="shared" si="415"/>
        <v>11</v>
      </c>
      <c r="BS1844" s="41">
        <f t="shared" si="416"/>
        <v>5</v>
      </c>
      <c r="BT1844" s="41">
        <f t="shared" si="417"/>
        <v>49</v>
      </c>
      <c r="BU1844" s="41">
        <f t="shared" si="418"/>
        <v>50</v>
      </c>
      <c r="BV1844" s="41">
        <f t="shared" si="419"/>
        <v>57</v>
      </c>
    </row>
    <row r="1845" spans="2:74" x14ac:dyDescent="0.3">
      <c r="B1845" s="12" t="s">
        <v>2286</v>
      </c>
      <c r="C1845" s="12">
        <v>403041085</v>
      </c>
      <c r="D1845" s="12" t="s">
        <v>209</v>
      </c>
      <c r="E1845" s="12" t="s">
        <v>172</v>
      </c>
      <c r="F1845" s="12" t="s">
        <v>2084</v>
      </c>
      <c r="G1845" s="12" t="s">
        <v>106</v>
      </c>
      <c r="H1845" s="12" t="s">
        <v>86</v>
      </c>
      <c r="I1845" s="28">
        <v>706800</v>
      </c>
      <c r="J1845" s="28">
        <v>684000</v>
      </c>
      <c r="K1845" s="28">
        <v>579999</v>
      </c>
      <c r="L1845" s="28">
        <v>670000</v>
      </c>
      <c r="M1845" s="28">
        <v>645000</v>
      </c>
      <c r="N1845" s="28">
        <v>552000</v>
      </c>
      <c r="O1845" s="29">
        <v>19</v>
      </c>
      <c r="P1845" s="29">
        <v>19</v>
      </c>
      <c r="Q1845" s="29">
        <v>25</v>
      </c>
      <c r="R1845" s="28">
        <v>550</v>
      </c>
      <c r="S1845" s="28">
        <v>500</v>
      </c>
      <c r="T1845" s="30">
        <v>3.4</v>
      </c>
      <c r="U1845" s="30">
        <v>0</v>
      </c>
      <c r="V1845" s="30">
        <v>3.4</v>
      </c>
      <c r="W1845" s="30">
        <v>3.1</v>
      </c>
      <c r="X1845" s="31">
        <v>4.046406338426712E-2</v>
      </c>
      <c r="Y1845" s="30">
        <v>4.0999999999999996</v>
      </c>
      <c r="Z1845" s="30">
        <v>0</v>
      </c>
      <c r="AA1845" s="30">
        <v>4.0999999999999996</v>
      </c>
      <c r="AB1845" s="30">
        <v>3.3</v>
      </c>
      <c r="AC1845" s="32">
        <v>0.42224542439503743</v>
      </c>
      <c r="AD1845" s="30">
        <v>10.435072236447986</v>
      </c>
      <c r="AE1845" s="12">
        <v>438</v>
      </c>
      <c r="AF1845" s="12">
        <v>349</v>
      </c>
      <c r="AG1845" s="12">
        <v>366</v>
      </c>
      <c r="AH1845" s="33">
        <v>2.3387978142076502</v>
      </c>
      <c r="AI1845" s="34">
        <v>745000</v>
      </c>
      <c r="AJ1845" s="34">
        <v>657000</v>
      </c>
      <c r="AK1845" s="34">
        <v>600000</v>
      </c>
      <c r="AL1845" s="35">
        <v>0.13394216133942161</v>
      </c>
      <c r="AM1845" s="35">
        <v>0.24166666666666667</v>
      </c>
      <c r="AN1845" s="12">
        <v>2.8</v>
      </c>
      <c r="AO1845" s="33">
        <v>0</v>
      </c>
      <c r="AP1845" s="12">
        <v>2.8</v>
      </c>
      <c r="AQ1845" s="32">
        <v>0.11594202898550725</v>
      </c>
      <c r="AR1845" s="34">
        <v>560</v>
      </c>
      <c r="AS1845" s="34">
        <v>520</v>
      </c>
      <c r="AT1845" s="31">
        <v>7.6923076923076927E-2</v>
      </c>
      <c r="AU1845" s="32">
        <v>0.43377969749140266</v>
      </c>
      <c r="AV1845" s="36">
        <v>1302.5600000000002</v>
      </c>
      <c r="AW1845" s="30">
        <v>0.6613</v>
      </c>
      <c r="AX1845" s="30">
        <v>0.3387</v>
      </c>
      <c r="AY1845" s="30">
        <v>0.85919999999999996</v>
      </c>
      <c r="AZ1845" s="30">
        <v>0.1356</v>
      </c>
      <c r="BA1845" s="30">
        <v>0.26840000000000003</v>
      </c>
      <c r="BB1845" s="30">
        <v>0.3997</v>
      </c>
      <c r="BC1845" s="30">
        <v>0.31080000000000002</v>
      </c>
      <c r="BD1845" s="37">
        <v>1</v>
      </c>
      <c r="BE1845" s="29">
        <v>25</v>
      </c>
      <c r="BF1845" s="38" t="s">
        <v>4575</v>
      </c>
      <c r="BG1845" s="39">
        <v>138.51501313189101</v>
      </c>
      <c r="BH1845" s="39">
        <v>-35.126409566048601</v>
      </c>
      <c r="BI1845" s="40">
        <f t="shared" si="406"/>
        <v>60</v>
      </c>
      <c r="BJ1845" s="40">
        <f t="shared" si="407"/>
        <v>70</v>
      </c>
      <c r="BK1845" s="40">
        <f t="shared" si="408"/>
        <v>96</v>
      </c>
      <c r="BL1845" s="40">
        <f t="shared" si="409"/>
        <v>1</v>
      </c>
      <c r="BM1845" s="40">
        <f t="shared" si="410"/>
        <v>67</v>
      </c>
      <c r="BN1845" s="40">
        <f t="shared" si="411"/>
        <v>100</v>
      </c>
      <c r="BO1845" s="40">
        <f t="shared" si="412"/>
        <v>100</v>
      </c>
      <c r="BP1845" s="40">
        <f t="shared" si="413"/>
        <v>49</v>
      </c>
      <c r="BQ1845" s="41">
        <f t="shared" si="414"/>
        <v>85</v>
      </c>
      <c r="BR1845" s="40">
        <f t="shared" si="415"/>
        <v>46</v>
      </c>
      <c r="BS1845" s="41">
        <f t="shared" si="416"/>
        <v>1</v>
      </c>
      <c r="BT1845" s="41">
        <f t="shared" si="417"/>
        <v>49</v>
      </c>
      <c r="BU1845" s="41">
        <f t="shared" si="418"/>
        <v>10</v>
      </c>
      <c r="BV1845" s="41">
        <f t="shared" si="419"/>
        <v>57</v>
      </c>
    </row>
    <row r="1846" spans="2:74" x14ac:dyDescent="0.3">
      <c r="B1846" s="12" t="s">
        <v>2287</v>
      </c>
      <c r="C1846" s="12">
        <v>501021254</v>
      </c>
      <c r="D1846" s="12" t="s">
        <v>216</v>
      </c>
      <c r="E1846" s="12" t="s">
        <v>216</v>
      </c>
      <c r="F1846" s="12" t="s">
        <v>216</v>
      </c>
      <c r="G1846" s="12" t="s">
        <v>120</v>
      </c>
      <c r="H1846" s="12" t="s">
        <v>86</v>
      </c>
      <c r="I1846" s="28">
        <v>525000</v>
      </c>
      <c r="J1846" s="28">
        <v>475300</v>
      </c>
      <c r="K1846" s="28">
        <v>391990</v>
      </c>
      <c r="L1846" s="28">
        <v>501000</v>
      </c>
      <c r="M1846" s="28">
        <v>480000</v>
      </c>
      <c r="N1846" s="28">
        <v>375000</v>
      </c>
      <c r="O1846" s="29">
        <v>31</v>
      </c>
      <c r="P1846" s="29">
        <v>30</v>
      </c>
      <c r="Q1846" s="29">
        <v>36</v>
      </c>
      <c r="R1846" s="28">
        <v>550</v>
      </c>
      <c r="S1846" s="28">
        <v>470</v>
      </c>
      <c r="T1846" s="30">
        <v>3.5</v>
      </c>
      <c r="U1846" s="30">
        <v>0</v>
      </c>
      <c r="V1846" s="30">
        <v>3.5</v>
      </c>
      <c r="W1846" s="30">
        <v>4.0999999999999996</v>
      </c>
      <c r="X1846" s="31">
        <v>5.4476190476190477E-2</v>
      </c>
      <c r="Y1846" s="30">
        <v>4.5999999999999996</v>
      </c>
      <c r="Z1846" s="30">
        <v>0.69999999999999973</v>
      </c>
      <c r="AA1846" s="30">
        <v>3.9</v>
      </c>
      <c r="AB1846" s="30">
        <v>3.2</v>
      </c>
      <c r="AC1846" s="32">
        <v>0.43342579750346738</v>
      </c>
      <c r="AD1846" s="30">
        <v>7.9562427863398737</v>
      </c>
      <c r="AE1846" s="12">
        <v>462</v>
      </c>
      <c r="AF1846" s="12">
        <v>469</v>
      </c>
      <c r="AG1846" s="12">
        <v>436</v>
      </c>
      <c r="AH1846" s="33">
        <v>3.07112462006079</v>
      </c>
      <c r="AI1846" s="34">
        <v>620000</v>
      </c>
      <c r="AJ1846" s="34">
        <v>485000</v>
      </c>
      <c r="AK1846" s="34">
        <v>430000</v>
      </c>
      <c r="AL1846" s="35">
        <v>0.27835051546391754</v>
      </c>
      <c r="AM1846" s="35">
        <v>0.44186046511627908</v>
      </c>
      <c r="AN1846" s="12">
        <v>3.4</v>
      </c>
      <c r="AO1846" s="33">
        <v>0</v>
      </c>
      <c r="AP1846" s="12">
        <v>3.4</v>
      </c>
      <c r="AQ1846" s="32">
        <v>7.7142857142857152E-2</v>
      </c>
      <c r="AR1846" s="34">
        <v>600</v>
      </c>
      <c r="AS1846" s="34">
        <v>550</v>
      </c>
      <c r="AT1846" s="31">
        <v>9.0909090909090912E-2</v>
      </c>
      <c r="AU1846" s="32">
        <v>0.40859740939695754</v>
      </c>
      <c r="AV1846" s="36">
        <v>1268.96</v>
      </c>
      <c r="AW1846" s="30">
        <v>0.62360000000000004</v>
      </c>
      <c r="AX1846" s="30">
        <v>0.37640000000000001</v>
      </c>
      <c r="AY1846" s="30">
        <v>0.81120000000000003</v>
      </c>
      <c r="AZ1846" s="30">
        <v>0.14990000000000001</v>
      </c>
      <c r="BA1846" s="30">
        <v>0.22720000000000001</v>
      </c>
      <c r="BB1846" s="30">
        <v>0.33329999999999999</v>
      </c>
      <c r="BC1846" s="30">
        <v>0.39050000000000001</v>
      </c>
      <c r="BD1846" s="37">
        <v>1</v>
      </c>
      <c r="BE1846" s="29">
        <v>160</v>
      </c>
      <c r="BF1846" s="38" t="s">
        <v>4576</v>
      </c>
      <c r="BG1846" s="39">
        <v>115.62954010429399</v>
      </c>
      <c r="BH1846" s="39">
        <v>-33.3737970548109</v>
      </c>
      <c r="BI1846" s="40">
        <f t="shared" si="406"/>
        <v>59</v>
      </c>
      <c r="BJ1846" s="40">
        <f t="shared" si="407"/>
        <v>60</v>
      </c>
      <c r="BK1846" s="40">
        <f t="shared" si="408"/>
        <v>87</v>
      </c>
      <c r="BL1846" s="40">
        <f t="shared" si="409"/>
        <v>1</v>
      </c>
      <c r="BM1846" s="40">
        <f t="shared" si="410"/>
        <v>100</v>
      </c>
      <c r="BN1846" s="40">
        <f t="shared" si="411"/>
        <v>100</v>
      </c>
      <c r="BO1846" s="40">
        <f t="shared" si="412"/>
        <v>75</v>
      </c>
      <c r="BP1846" s="40">
        <f t="shared" si="413"/>
        <v>40</v>
      </c>
      <c r="BQ1846" s="41">
        <f t="shared" si="414"/>
        <v>100</v>
      </c>
      <c r="BR1846" s="40">
        <f t="shared" si="415"/>
        <v>71</v>
      </c>
      <c r="BS1846" s="41">
        <f t="shared" si="416"/>
        <v>1</v>
      </c>
      <c r="BT1846" s="41">
        <f t="shared" si="417"/>
        <v>41</v>
      </c>
      <c r="BU1846" s="41">
        <f t="shared" si="418"/>
        <v>10</v>
      </c>
      <c r="BV1846" s="41">
        <f t="shared" si="419"/>
        <v>57</v>
      </c>
    </row>
    <row r="1847" spans="2:74" x14ac:dyDescent="0.3">
      <c r="B1847" s="12" t="s">
        <v>2288</v>
      </c>
      <c r="C1847" s="12">
        <v>505021085</v>
      </c>
      <c r="D1847" s="12" t="s">
        <v>599</v>
      </c>
      <c r="E1847" s="12" t="s">
        <v>278</v>
      </c>
      <c r="F1847" s="12" t="s">
        <v>2736</v>
      </c>
      <c r="G1847" s="12" t="s">
        <v>120</v>
      </c>
      <c r="H1847" s="12" t="s">
        <v>86</v>
      </c>
      <c r="I1847" s="28">
        <v>619000</v>
      </c>
      <c r="J1847" s="28">
        <v>591600</v>
      </c>
      <c r="K1847" s="28">
        <v>450000</v>
      </c>
      <c r="L1847" s="28">
        <v>621000</v>
      </c>
      <c r="M1847" s="28">
        <v>590000</v>
      </c>
      <c r="N1847" s="28">
        <v>465300</v>
      </c>
      <c r="O1847" s="29">
        <v>39</v>
      </c>
      <c r="P1847" s="29">
        <v>36</v>
      </c>
      <c r="Q1847" s="29">
        <v>40</v>
      </c>
      <c r="R1847" s="28">
        <v>600</v>
      </c>
      <c r="S1847" s="28">
        <v>520</v>
      </c>
      <c r="T1847" s="30">
        <v>3.6</v>
      </c>
      <c r="U1847" s="30">
        <v>-0.29999999999999982</v>
      </c>
      <c r="V1847" s="30">
        <v>3.9</v>
      </c>
      <c r="W1847" s="30">
        <v>4.2</v>
      </c>
      <c r="X1847" s="31">
        <v>5.0403877221324715E-2</v>
      </c>
      <c r="Y1847" s="30">
        <v>5</v>
      </c>
      <c r="Z1847" s="30">
        <v>0.29999999999999982</v>
      </c>
      <c r="AA1847" s="30">
        <v>4.7</v>
      </c>
      <c r="AB1847" s="30">
        <v>3.6</v>
      </c>
      <c r="AC1847" s="32">
        <v>0.41431885979449784</v>
      </c>
      <c r="AD1847" s="30">
        <v>8.2199799427177602</v>
      </c>
      <c r="AE1847" s="12">
        <v>835</v>
      </c>
      <c r="AF1847" s="12">
        <v>701</v>
      </c>
      <c r="AG1847" s="12">
        <v>444</v>
      </c>
      <c r="AH1847" s="33">
        <v>5.737199259716224</v>
      </c>
      <c r="AI1847" s="34">
        <v>1050000</v>
      </c>
      <c r="AJ1847" s="34">
        <v>850000</v>
      </c>
      <c r="AK1847" s="34">
        <v>845000</v>
      </c>
      <c r="AL1847" s="35">
        <v>0.23529411764705882</v>
      </c>
      <c r="AM1847" s="35">
        <v>0.24260355029585798</v>
      </c>
      <c r="AN1847" s="12">
        <v>2.7</v>
      </c>
      <c r="AO1847" s="33">
        <v>-9.9999999999999645E-2</v>
      </c>
      <c r="AP1847" s="12">
        <v>2.8</v>
      </c>
      <c r="AQ1847" s="32">
        <v>7.0731707317073164E-2</v>
      </c>
      <c r="AR1847" s="34">
        <v>700</v>
      </c>
      <c r="AS1847" s="34">
        <v>650</v>
      </c>
      <c r="AT1847" s="31">
        <v>7.6923076923076927E-2</v>
      </c>
      <c r="AU1847" s="32">
        <v>0.53895701981195432</v>
      </c>
      <c r="AV1847" s="36">
        <v>1448.16</v>
      </c>
      <c r="AW1847" s="30">
        <v>0.65810000000000002</v>
      </c>
      <c r="AX1847" s="30">
        <v>0.34189999999999998</v>
      </c>
      <c r="AY1847" s="30">
        <v>0.73640000000000005</v>
      </c>
      <c r="AZ1847" s="30">
        <v>0.23849999999999999</v>
      </c>
      <c r="BA1847" s="30">
        <v>0.1893</v>
      </c>
      <c r="BB1847" s="30">
        <v>0.3498</v>
      </c>
      <c r="BC1847" s="30">
        <v>0.42620000000000002</v>
      </c>
      <c r="BD1847" s="37">
        <v>2</v>
      </c>
      <c r="BE1847" s="29">
        <v>10</v>
      </c>
      <c r="BF1847" s="38" t="s">
        <v>4577</v>
      </c>
      <c r="BG1847" s="39">
        <v>115.85158482851401</v>
      </c>
      <c r="BH1847" s="39">
        <v>-31.8559713333396</v>
      </c>
      <c r="BI1847" s="40">
        <f t="shared" si="406"/>
        <v>57</v>
      </c>
      <c r="BJ1847" s="40">
        <f t="shared" si="407"/>
        <v>72</v>
      </c>
      <c r="BK1847" s="40">
        <f t="shared" si="408"/>
        <v>54</v>
      </c>
      <c r="BL1847" s="40">
        <f t="shared" si="409"/>
        <v>1</v>
      </c>
      <c r="BM1847" s="40">
        <f t="shared" si="410"/>
        <v>100</v>
      </c>
      <c r="BN1847" s="40">
        <f t="shared" si="411"/>
        <v>93</v>
      </c>
      <c r="BO1847" s="40">
        <f t="shared" si="412"/>
        <v>100</v>
      </c>
      <c r="BP1847" s="40">
        <f t="shared" si="413"/>
        <v>32</v>
      </c>
      <c r="BQ1847" s="41">
        <f t="shared" si="414"/>
        <v>100</v>
      </c>
      <c r="BR1847" s="40">
        <f t="shared" si="415"/>
        <v>68</v>
      </c>
      <c r="BS1847" s="41">
        <f t="shared" si="416"/>
        <v>1</v>
      </c>
      <c r="BT1847" s="41">
        <f t="shared" si="417"/>
        <v>34</v>
      </c>
      <c r="BU1847" s="41">
        <f t="shared" si="418"/>
        <v>20</v>
      </c>
      <c r="BV1847" s="41">
        <f t="shared" si="419"/>
        <v>57</v>
      </c>
    </row>
    <row r="1848" spans="2:74" x14ac:dyDescent="0.3">
      <c r="B1848" s="12" t="s">
        <v>2289</v>
      </c>
      <c r="C1848" s="12">
        <v>505031102</v>
      </c>
      <c r="D1848" s="12" t="s">
        <v>584</v>
      </c>
      <c r="E1848" s="12" t="s">
        <v>278</v>
      </c>
      <c r="F1848" s="12" t="s">
        <v>2736</v>
      </c>
      <c r="G1848" s="12" t="s">
        <v>120</v>
      </c>
      <c r="H1848" s="12" t="s">
        <v>86</v>
      </c>
      <c r="I1848" s="28">
        <v>628888</v>
      </c>
      <c r="J1848" s="28">
        <v>591600</v>
      </c>
      <c r="K1848" s="28">
        <v>463500</v>
      </c>
      <c r="L1848" s="28">
        <v>640000</v>
      </c>
      <c r="M1848" s="28">
        <v>580000</v>
      </c>
      <c r="N1848" s="28">
        <v>487000</v>
      </c>
      <c r="O1848" s="29">
        <v>35</v>
      </c>
      <c r="P1848" s="29">
        <v>31</v>
      </c>
      <c r="Q1848" s="29">
        <v>35</v>
      </c>
      <c r="R1848" s="28">
        <v>560</v>
      </c>
      <c r="S1848" s="28">
        <v>500</v>
      </c>
      <c r="T1848" s="30">
        <v>3.2</v>
      </c>
      <c r="U1848" s="30">
        <v>0.10000000000000009</v>
      </c>
      <c r="V1848" s="30">
        <v>3.1</v>
      </c>
      <c r="W1848" s="30">
        <v>4.4000000000000004</v>
      </c>
      <c r="X1848" s="31">
        <v>4.6303952373077557E-2</v>
      </c>
      <c r="Y1848" s="30">
        <v>4.3</v>
      </c>
      <c r="Z1848" s="30">
        <v>0</v>
      </c>
      <c r="AA1848" s="30">
        <v>4.3</v>
      </c>
      <c r="AB1848" s="30">
        <v>3.3</v>
      </c>
      <c r="AC1848" s="32">
        <v>0.40355125100887812</v>
      </c>
      <c r="AD1848" s="30">
        <v>8.7152657673238778</v>
      </c>
      <c r="AE1848" s="12">
        <v>1296</v>
      </c>
      <c r="AF1848" s="12">
        <v>1020</v>
      </c>
      <c r="AG1848" s="12">
        <v>671</v>
      </c>
      <c r="AH1848" s="33">
        <v>5.2588109647561412</v>
      </c>
      <c r="AI1848" s="34">
        <v>740000</v>
      </c>
      <c r="AJ1848" s="34">
        <v>600000</v>
      </c>
      <c r="AK1848" s="34">
        <v>518000</v>
      </c>
      <c r="AL1848" s="35">
        <v>0.23333333333333334</v>
      </c>
      <c r="AM1848" s="35">
        <v>0.42857142857142855</v>
      </c>
      <c r="AN1848" s="12">
        <v>3.8</v>
      </c>
      <c r="AO1848" s="33">
        <v>-0.40000000000000036</v>
      </c>
      <c r="AP1848" s="12">
        <v>4.2</v>
      </c>
      <c r="AQ1848" s="32">
        <v>8.0487804878048783E-2</v>
      </c>
      <c r="AR1848" s="34">
        <v>650</v>
      </c>
      <c r="AS1848" s="34">
        <v>580</v>
      </c>
      <c r="AT1848" s="31">
        <v>0.1206896551724138</v>
      </c>
      <c r="AU1848" s="32">
        <v>0.34619313845333549</v>
      </c>
      <c r="AV1848" s="36">
        <v>1387.68</v>
      </c>
      <c r="AW1848" s="30">
        <v>0.6532</v>
      </c>
      <c r="AX1848" s="30">
        <v>0.3468</v>
      </c>
      <c r="AY1848" s="30">
        <v>0.76780000000000004</v>
      </c>
      <c r="AZ1848" s="30">
        <v>0.22420000000000001</v>
      </c>
      <c r="BA1848" s="30">
        <v>0.24529999999999999</v>
      </c>
      <c r="BB1848" s="30">
        <v>0.37930000000000003</v>
      </c>
      <c r="BC1848" s="30">
        <v>0.34110000000000001</v>
      </c>
      <c r="BD1848" s="37">
        <v>1</v>
      </c>
      <c r="BE1848" s="29">
        <v>12</v>
      </c>
      <c r="BF1848" s="38" t="s">
        <v>4578</v>
      </c>
      <c r="BG1848" s="39">
        <v>115.83872787479299</v>
      </c>
      <c r="BH1848" s="39">
        <v>-31.8390742224104</v>
      </c>
      <c r="BI1848" s="40">
        <f t="shared" si="406"/>
        <v>64</v>
      </c>
      <c r="BJ1848" s="40">
        <f t="shared" si="407"/>
        <v>54</v>
      </c>
      <c r="BK1848" s="40">
        <f t="shared" si="408"/>
        <v>60</v>
      </c>
      <c r="BL1848" s="40">
        <f t="shared" si="409"/>
        <v>1</v>
      </c>
      <c r="BM1848" s="40">
        <f t="shared" si="410"/>
        <v>100</v>
      </c>
      <c r="BN1848" s="40">
        <f t="shared" si="411"/>
        <v>100</v>
      </c>
      <c r="BO1848" s="40">
        <f t="shared" si="412"/>
        <v>100</v>
      </c>
      <c r="BP1848" s="40">
        <f t="shared" si="413"/>
        <v>44</v>
      </c>
      <c r="BQ1848" s="41">
        <f t="shared" si="414"/>
        <v>100</v>
      </c>
      <c r="BR1848" s="40">
        <f t="shared" si="415"/>
        <v>63</v>
      </c>
      <c r="BS1848" s="41">
        <f t="shared" si="416"/>
        <v>1</v>
      </c>
      <c r="BT1848" s="41">
        <f t="shared" si="417"/>
        <v>46</v>
      </c>
      <c r="BU1848" s="41">
        <f t="shared" si="418"/>
        <v>10</v>
      </c>
      <c r="BV1848" s="41">
        <f t="shared" si="419"/>
        <v>57</v>
      </c>
    </row>
    <row r="1849" spans="2:74" x14ac:dyDescent="0.3">
      <c r="B1849" s="12" t="s">
        <v>2290</v>
      </c>
      <c r="C1849" s="12">
        <v>505031255</v>
      </c>
      <c r="D1849" s="12" t="s">
        <v>584</v>
      </c>
      <c r="E1849" s="12" t="s">
        <v>278</v>
      </c>
      <c r="F1849" s="12" t="s">
        <v>2736</v>
      </c>
      <c r="G1849" s="12" t="s">
        <v>120</v>
      </c>
      <c r="H1849" s="12" t="s">
        <v>86</v>
      </c>
      <c r="I1849" s="28">
        <v>689990</v>
      </c>
      <c r="J1849" s="28">
        <v>670800</v>
      </c>
      <c r="K1849" s="28">
        <v>535500</v>
      </c>
      <c r="L1849" s="28">
        <v>680000</v>
      </c>
      <c r="M1849" s="28">
        <v>652000</v>
      </c>
      <c r="N1849" s="28">
        <v>530000</v>
      </c>
      <c r="O1849" s="29">
        <v>31</v>
      </c>
      <c r="P1849" s="29">
        <v>29</v>
      </c>
      <c r="Q1849" s="29">
        <v>38</v>
      </c>
      <c r="R1849" s="28">
        <v>640</v>
      </c>
      <c r="S1849" s="28">
        <v>580</v>
      </c>
      <c r="T1849" s="30">
        <v>6.1</v>
      </c>
      <c r="U1849" s="30">
        <v>-0.5</v>
      </c>
      <c r="V1849" s="30">
        <v>6.6</v>
      </c>
      <c r="W1849" s="30">
        <v>7.1</v>
      </c>
      <c r="X1849" s="31">
        <v>4.8232583080914215E-2</v>
      </c>
      <c r="Y1849" s="30">
        <v>20.5</v>
      </c>
      <c r="Z1849" s="30">
        <v>2</v>
      </c>
      <c r="AA1849" s="30">
        <v>18.5</v>
      </c>
      <c r="AB1849" s="30">
        <v>11</v>
      </c>
      <c r="AC1849" s="32">
        <v>0.281353309418302</v>
      </c>
      <c r="AD1849" s="30">
        <v>5.8332623186759074</v>
      </c>
      <c r="AE1849" s="12">
        <v>1296</v>
      </c>
      <c r="AF1849" s="12">
        <v>1020</v>
      </c>
      <c r="AG1849" s="12">
        <v>671</v>
      </c>
      <c r="AH1849" s="33">
        <v>5.2588109647561412</v>
      </c>
      <c r="AI1849" s="34">
        <v>740000</v>
      </c>
      <c r="AJ1849" s="34">
        <v>600000</v>
      </c>
      <c r="AK1849" s="34">
        <v>518000</v>
      </c>
      <c r="AL1849" s="35">
        <v>0.23333333333333334</v>
      </c>
      <c r="AM1849" s="35">
        <v>0.42857142857142855</v>
      </c>
      <c r="AN1849" s="12">
        <v>3.8</v>
      </c>
      <c r="AO1849" s="33">
        <v>-0.40000000000000036</v>
      </c>
      <c r="AP1849" s="12">
        <v>4.2</v>
      </c>
      <c r="AQ1849" s="32">
        <v>8.0487804878048783E-2</v>
      </c>
      <c r="AR1849" s="34">
        <v>650</v>
      </c>
      <c r="AS1849" s="34">
        <v>580</v>
      </c>
      <c r="AT1849" s="31">
        <v>0.1206896551724138</v>
      </c>
      <c r="AU1849" s="32">
        <v>0.34619313845333549</v>
      </c>
      <c r="AV1849" s="36">
        <v>2274.7200000000003</v>
      </c>
      <c r="AW1849" s="30">
        <v>0.80649999999999999</v>
      </c>
      <c r="AX1849" s="30">
        <v>0.19350000000000001</v>
      </c>
      <c r="AY1849" s="30">
        <v>0.97940000000000005</v>
      </c>
      <c r="AZ1849" s="30">
        <v>1.89E-2</v>
      </c>
      <c r="BA1849" s="30">
        <v>7.4700000000000003E-2</v>
      </c>
      <c r="BB1849" s="30">
        <v>0.64610000000000001</v>
      </c>
      <c r="BC1849" s="30">
        <v>0.26469999999999999</v>
      </c>
      <c r="BD1849" s="37">
        <v>5</v>
      </c>
      <c r="BE1849" s="29">
        <v>42</v>
      </c>
      <c r="BF1849" s="38" t="s">
        <v>4579</v>
      </c>
      <c r="BG1849" s="39">
        <v>115.679509936117</v>
      </c>
      <c r="BH1849" s="39">
        <v>-31.600017710328899</v>
      </c>
      <c r="BI1849" s="40">
        <f t="shared" si="406"/>
        <v>16</v>
      </c>
      <c r="BJ1849" s="40">
        <f t="shared" si="407"/>
        <v>54</v>
      </c>
      <c r="BK1849" s="40">
        <f t="shared" si="408"/>
        <v>60</v>
      </c>
      <c r="BL1849" s="40">
        <f t="shared" si="409"/>
        <v>1</v>
      </c>
      <c r="BM1849" s="40">
        <f t="shared" si="410"/>
        <v>100</v>
      </c>
      <c r="BN1849" s="40">
        <f t="shared" si="411"/>
        <v>100</v>
      </c>
      <c r="BO1849" s="40">
        <f t="shared" si="412"/>
        <v>100</v>
      </c>
      <c r="BP1849" s="40">
        <f t="shared" si="413"/>
        <v>6</v>
      </c>
      <c r="BQ1849" s="41">
        <f t="shared" si="414"/>
        <v>100</v>
      </c>
      <c r="BR1849" s="40">
        <f t="shared" si="415"/>
        <v>92</v>
      </c>
      <c r="BS1849" s="41">
        <f t="shared" si="416"/>
        <v>79</v>
      </c>
      <c r="BT1849" s="41">
        <f t="shared" si="417"/>
        <v>1</v>
      </c>
      <c r="BU1849" s="41">
        <f t="shared" si="418"/>
        <v>50</v>
      </c>
      <c r="BV1849" s="41">
        <f t="shared" si="419"/>
        <v>57</v>
      </c>
    </row>
    <row r="1850" spans="2:74" x14ac:dyDescent="0.3">
      <c r="B1850" s="12" t="s">
        <v>2291</v>
      </c>
      <c r="C1850" s="12">
        <v>505031258</v>
      </c>
      <c r="D1850" s="12" t="s">
        <v>584</v>
      </c>
      <c r="E1850" s="12" t="s">
        <v>278</v>
      </c>
      <c r="F1850" s="12" t="s">
        <v>2736</v>
      </c>
      <c r="G1850" s="12" t="s">
        <v>120</v>
      </c>
      <c r="H1850" s="12" t="s">
        <v>86</v>
      </c>
      <c r="I1850" s="28">
        <v>652150</v>
      </c>
      <c r="J1850" s="28">
        <v>642990</v>
      </c>
      <c r="K1850" s="28">
        <v>544980</v>
      </c>
      <c r="L1850" s="28">
        <v>685000</v>
      </c>
      <c r="M1850" s="28">
        <v>665000</v>
      </c>
      <c r="N1850" s="28">
        <v>538000</v>
      </c>
      <c r="O1850" s="29">
        <v>34</v>
      </c>
      <c r="P1850" s="29">
        <v>33</v>
      </c>
      <c r="Q1850" s="29">
        <v>47</v>
      </c>
      <c r="R1850" s="28">
        <v>620</v>
      </c>
      <c r="S1850" s="28">
        <v>550</v>
      </c>
      <c r="T1850" s="30">
        <v>5.0999999999999996</v>
      </c>
      <c r="U1850" s="30">
        <v>-0.10000000000000053</v>
      </c>
      <c r="V1850" s="30">
        <v>5.2</v>
      </c>
      <c r="W1850" s="30">
        <v>6.1</v>
      </c>
      <c r="X1850" s="31">
        <v>4.9436479337575709E-2</v>
      </c>
      <c r="Y1850" s="30">
        <v>9.3000000000000007</v>
      </c>
      <c r="Z1850" s="30">
        <v>0.30000000000000071</v>
      </c>
      <c r="AA1850" s="30">
        <v>9</v>
      </c>
      <c r="AB1850" s="30">
        <v>6.4</v>
      </c>
      <c r="AC1850" s="32">
        <v>0.32620590958834916</v>
      </c>
      <c r="AD1850" s="30">
        <v>6.5984858541576283</v>
      </c>
      <c r="AE1850" s="12">
        <v>1296</v>
      </c>
      <c r="AF1850" s="12">
        <v>1020</v>
      </c>
      <c r="AG1850" s="12">
        <v>671</v>
      </c>
      <c r="AH1850" s="33">
        <v>5.2588109647561412</v>
      </c>
      <c r="AI1850" s="34">
        <v>740000</v>
      </c>
      <c r="AJ1850" s="34">
        <v>600000</v>
      </c>
      <c r="AK1850" s="34">
        <v>518000</v>
      </c>
      <c r="AL1850" s="35">
        <v>0.23333333333333334</v>
      </c>
      <c r="AM1850" s="35">
        <v>0.42857142857142855</v>
      </c>
      <c r="AN1850" s="12">
        <v>3.8</v>
      </c>
      <c r="AO1850" s="33">
        <v>-0.40000000000000036</v>
      </c>
      <c r="AP1850" s="12">
        <v>4.2</v>
      </c>
      <c r="AQ1850" s="32">
        <v>8.0487804878048783E-2</v>
      </c>
      <c r="AR1850" s="34">
        <v>650</v>
      </c>
      <c r="AS1850" s="34">
        <v>580</v>
      </c>
      <c r="AT1850" s="31">
        <v>0.1206896551724138</v>
      </c>
      <c r="AU1850" s="32">
        <v>0.34619313845333549</v>
      </c>
      <c r="AV1850" s="36">
        <v>1900.64</v>
      </c>
      <c r="AW1850" s="30">
        <v>0.78339999999999999</v>
      </c>
      <c r="AX1850" s="30">
        <v>0.21659999999999999</v>
      </c>
      <c r="AY1850" s="30">
        <v>0.97109999999999996</v>
      </c>
      <c r="AZ1850" s="30">
        <v>2.5999999999999999E-2</v>
      </c>
      <c r="BA1850" s="30">
        <v>0.19189999999999999</v>
      </c>
      <c r="BB1850" s="30">
        <v>0.56410000000000005</v>
      </c>
      <c r="BC1850" s="30">
        <v>0.217</v>
      </c>
      <c r="BD1850" s="37">
        <v>4</v>
      </c>
      <c r="BE1850" s="29">
        <v>49</v>
      </c>
      <c r="BF1850" s="38" t="s">
        <v>4580</v>
      </c>
      <c r="BG1850" s="39">
        <v>115.642264221074</v>
      </c>
      <c r="BH1850" s="39">
        <v>-31.544554623418598</v>
      </c>
      <c r="BI1850" s="40">
        <f t="shared" si="406"/>
        <v>32</v>
      </c>
      <c r="BJ1850" s="40">
        <f t="shared" si="407"/>
        <v>54</v>
      </c>
      <c r="BK1850" s="40">
        <f t="shared" si="408"/>
        <v>60</v>
      </c>
      <c r="BL1850" s="40">
        <f t="shared" si="409"/>
        <v>1</v>
      </c>
      <c r="BM1850" s="40">
        <f t="shared" si="410"/>
        <v>100</v>
      </c>
      <c r="BN1850" s="40">
        <f t="shared" si="411"/>
        <v>100</v>
      </c>
      <c r="BO1850" s="40">
        <f t="shared" si="412"/>
        <v>100</v>
      </c>
      <c r="BP1850" s="40">
        <f t="shared" si="413"/>
        <v>32</v>
      </c>
      <c r="BQ1850" s="41">
        <f t="shared" si="414"/>
        <v>100</v>
      </c>
      <c r="BR1850" s="40">
        <f t="shared" si="415"/>
        <v>84</v>
      </c>
      <c r="BS1850" s="41">
        <f t="shared" si="416"/>
        <v>50</v>
      </c>
      <c r="BT1850" s="41">
        <f t="shared" si="417"/>
        <v>1</v>
      </c>
      <c r="BU1850" s="41">
        <f t="shared" si="418"/>
        <v>40</v>
      </c>
      <c r="BV1850" s="41">
        <f t="shared" si="419"/>
        <v>57</v>
      </c>
    </row>
    <row r="1851" spans="2:74" x14ac:dyDescent="0.3">
      <c r="B1851" s="12" t="s">
        <v>2292</v>
      </c>
      <c r="C1851" s="12">
        <v>506021311</v>
      </c>
      <c r="D1851" s="12" t="s">
        <v>1982</v>
      </c>
      <c r="E1851" s="12" t="s">
        <v>332</v>
      </c>
      <c r="F1851" s="12" t="s">
        <v>2736</v>
      </c>
      <c r="G1851" s="12" t="s">
        <v>120</v>
      </c>
      <c r="H1851" s="12" t="s">
        <v>86</v>
      </c>
      <c r="I1851" s="28">
        <v>799000</v>
      </c>
      <c r="J1851" s="28">
        <v>786000</v>
      </c>
      <c r="K1851" s="28">
        <v>693600</v>
      </c>
      <c r="L1851" s="28">
        <v>800000</v>
      </c>
      <c r="M1851" s="28">
        <v>760000</v>
      </c>
      <c r="N1851" s="28">
        <v>695000</v>
      </c>
      <c r="O1851" s="29">
        <v>24</v>
      </c>
      <c r="P1851" s="29">
        <v>22</v>
      </c>
      <c r="Q1851" s="29">
        <v>34</v>
      </c>
      <c r="R1851" s="28">
        <v>700</v>
      </c>
      <c r="S1851" s="28">
        <v>600</v>
      </c>
      <c r="T1851" s="30">
        <v>2.2999999999999998</v>
      </c>
      <c r="U1851" s="30">
        <v>-0.40000000000000036</v>
      </c>
      <c r="V1851" s="30">
        <v>2.7</v>
      </c>
      <c r="W1851" s="30">
        <v>3.3</v>
      </c>
      <c r="X1851" s="31">
        <v>4.555694618272841E-2</v>
      </c>
      <c r="Y1851" s="30">
        <v>8.1999999999999993</v>
      </c>
      <c r="Z1851" s="30">
        <v>9.9999999999999645E-2</v>
      </c>
      <c r="AA1851" s="30">
        <v>8.1</v>
      </c>
      <c r="AB1851" s="30">
        <v>7</v>
      </c>
      <c r="AC1851" s="32">
        <v>0.36273940800928611</v>
      </c>
      <c r="AD1851" s="30">
        <v>7.9623293131708675</v>
      </c>
      <c r="AE1851" s="12">
        <v>219</v>
      </c>
      <c r="AF1851" s="12">
        <v>176</v>
      </c>
      <c r="AG1851" s="12">
        <v>165</v>
      </c>
      <c r="AH1851" s="33">
        <v>4.1694915254237293</v>
      </c>
      <c r="AI1851" s="34">
        <v>845000</v>
      </c>
      <c r="AJ1851" s="34">
        <v>680000</v>
      </c>
      <c r="AK1851" s="34">
        <v>615000</v>
      </c>
      <c r="AL1851" s="35">
        <v>0.24264705882352941</v>
      </c>
      <c r="AM1851" s="35">
        <v>0.37398373983739835</v>
      </c>
      <c r="AN1851" s="12">
        <v>2.5</v>
      </c>
      <c r="AO1851" s="33">
        <v>-0.29999999999999982</v>
      </c>
      <c r="AP1851" s="12">
        <v>2.8</v>
      </c>
      <c r="AQ1851" s="32">
        <v>4.3220338983050846E-2</v>
      </c>
      <c r="AR1851" s="34">
        <v>690</v>
      </c>
      <c r="AS1851" s="34">
        <v>600</v>
      </c>
      <c r="AT1851" s="31">
        <v>0.15</v>
      </c>
      <c r="AU1851" s="32">
        <v>0.51468803483204473</v>
      </c>
      <c r="AV1851" s="36">
        <v>1929.7600000000002</v>
      </c>
      <c r="AW1851" s="30">
        <v>0.54190000000000005</v>
      </c>
      <c r="AX1851" s="30">
        <v>0.45810000000000001</v>
      </c>
      <c r="AY1851" s="30">
        <v>0.42580000000000001</v>
      </c>
      <c r="AZ1851" s="30">
        <v>0.2122</v>
      </c>
      <c r="BA1851" s="30">
        <v>0.15859999999999999</v>
      </c>
      <c r="BB1851" s="30">
        <v>0.28770000000000001</v>
      </c>
      <c r="BC1851" s="30">
        <v>0.53090000000000004</v>
      </c>
      <c r="BD1851" s="37">
        <v>5</v>
      </c>
      <c r="BE1851" s="29">
        <v>6</v>
      </c>
      <c r="BF1851" s="38" t="s">
        <v>4581</v>
      </c>
      <c r="BG1851" s="39">
        <v>115.914275925935</v>
      </c>
      <c r="BH1851" s="39">
        <v>-31.958423518728001</v>
      </c>
      <c r="BI1851" s="40">
        <f t="shared" si="406"/>
        <v>79</v>
      </c>
      <c r="BJ1851" s="40">
        <f t="shared" si="407"/>
        <v>75</v>
      </c>
      <c r="BK1851" s="40">
        <f t="shared" si="408"/>
        <v>73</v>
      </c>
      <c r="BL1851" s="40">
        <f t="shared" si="409"/>
        <v>1</v>
      </c>
      <c r="BM1851" s="40">
        <f t="shared" si="410"/>
        <v>100</v>
      </c>
      <c r="BN1851" s="40">
        <f t="shared" si="411"/>
        <v>52</v>
      </c>
      <c r="BO1851" s="40">
        <f t="shared" si="412"/>
        <v>100</v>
      </c>
      <c r="BP1851" s="40">
        <f t="shared" si="413"/>
        <v>25</v>
      </c>
      <c r="BQ1851" s="41">
        <f t="shared" si="414"/>
        <v>100</v>
      </c>
      <c r="BR1851" s="40">
        <f t="shared" si="415"/>
        <v>71</v>
      </c>
      <c r="BS1851" s="41">
        <f t="shared" si="416"/>
        <v>26</v>
      </c>
      <c r="BT1851" s="41">
        <f t="shared" si="417"/>
        <v>1</v>
      </c>
      <c r="BU1851" s="41">
        <f t="shared" si="418"/>
        <v>50</v>
      </c>
      <c r="BV1851" s="41">
        <f t="shared" si="419"/>
        <v>57</v>
      </c>
    </row>
    <row r="1852" spans="2:74" x14ac:dyDescent="0.3">
      <c r="B1852" s="12" t="s">
        <v>2293</v>
      </c>
      <c r="C1852" s="12">
        <v>507031169</v>
      </c>
      <c r="D1852" s="12" t="s">
        <v>1761</v>
      </c>
      <c r="E1852" s="12" t="s">
        <v>281</v>
      </c>
      <c r="F1852" s="12" t="s">
        <v>2736</v>
      </c>
      <c r="G1852" s="12" t="s">
        <v>120</v>
      </c>
      <c r="H1852" s="12" t="s">
        <v>86</v>
      </c>
      <c r="I1852" s="28">
        <v>676000</v>
      </c>
      <c r="J1852" s="28">
        <v>645750</v>
      </c>
      <c r="K1852" s="28">
        <v>529000</v>
      </c>
      <c r="L1852" s="28">
        <v>674000</v>
      </c>
      <c r="M1852" s="28">
        <v>660000</v>
      </c>
      <c r="N1852" s="28">
        <v>525000</v>
      </c>
      <c r="O1852" s="29">
        <v>29</v>
      </c>
      <c r="P1852" s="29">
        <v>28</v>
      </c>
      <c r="Q1852" s="29">
        <v>33</v>
      </c>
      <c r="R1852" s="28">
        <v>640</v>
      </c>
      <c r="S1852" s="28">
        <v>560</v>
      </c>
      <c r="T1852" s="30">
        <v>5.0999999999999996</v>
      </c>
      <c r="U1852" s="30">
        <v>0.19999999999999929</v>
      </c>
      <c r="V1852" s="30">
        <v>4.9000000000000004</v>
      </c>
      <c r="W1852" s="30">
        <v>5.2</v>
      </c>
      <c r="X1852" s="31">
        <v>4.9230769230769231E-2</v>
      </c>
      <c r="Y1852" s="30">
        <v>7.4</v>
      </c>
      <c r="Z1852" s="30">
        <v>0.10000000000000053</v>
      </c>
      <c r="AA1852" s="30">
        <v>7.3</v>
      </c>
      <c r="AB1852" s="30">
        <v>6.1</v>
      </c>
      <c r="AC1852" s="32">
        <v>0.27631942525559544</v>
      </c>
      <c r="AD1852" s="30">
        <v>5.6127383255042815</v>
      </c>
      <c r="AE1852" s="12">
        <v>421</v>
      </c>
      <c r="AF1852" s="12">
        <v>288</v>
      </c>
      <c r="AG1852" s="12">
        <v>148</v>
      </c>
      <c r="AH1852" s="33">
        <v>5.7884130982367754</v>
      </c>
      <c r="AI1852" s="34">
        <v>645000</v>
      </c>
      <c r="AJ1852" s="34">
        <v>500000</v>
      </c>
      <c r="AK1852" s="34">
        <v>415000</v>
      </c>
      <c r="AL1852" s="35">
        <v>0.28999999999999998</v>
      </c>
      <c r="AM1852" s="35">
        <v>0.55421686746987953</v>
      </c>
      <c r="AN1852" s="12">
        <v>4.7</v>
      </c>
      <c r="AO1852" s="33">
        <v>0</v>
      </c>
      <c r="AP1852" s="12">
        <v>4.7</v>
      </c>
      <c r="AQ1852" s="32">
        <v>0.11864406779661016</v>
      </c>
      <c r="AR1852" s="34">
        <v>610</v>
      </c>
      <c r="AS1852" s="34">
        <v>550</v>
      </c>
      <c r="AT1852" s="31">
        <v>0.10909090909090909</v>
      </c>
      <c r="AU1852" s="32">
        <v>0.4814533551880974</v>
      </c>
      <c r="AV1852" s="36">
        <v>2316.1600000000003</v>
      </c>
      <c r="AW1852" s="30">
        <v>0.8024</v>
      </c>
      <c r="AX1852" s="30">
        <v>0.1976</v>
      </c>
      <c r="AY1852" s="30">
        <v>0.95789999999999997</v>
      </c>
      <c r="AZ1852" s="30">
        <v>2.1600000000000001E-2</v>
      </c>
      <c r="BA1852" s="30">
        <v>8.7999999999999995E-2</v>
      </c>
      <c r="BB1852" s="30">
        <v>0.61260000000000003</v>
      </c>
      <c r="BC1852" s="30">
        <v>0.28060000000000002</v>
      </c>
      <c r="BD1852" s="37">
        <v>5.5</v>
      </c>
      <c r="BE1852" s="29">
        <v>34</v>
      </c>
      <c r="BF1852" s="38" t="s">
        <v>4582</v>
      </c>
      <c r="BG1852" s="39">
        <v>115.840619616994</v>
      </c>
      <c r="BH1852" s="39">
        <v>-32.258389230414302</v>
      </c>
      <c r="BI1852" s="40">
        <f t="shared" si="406"/>
        <v>32</v>
      </c>
      <c r="BJ1852" s="40">
        <f t="shared" si="407"/>
        <v>39</v>
      </c>
      <c r="BK1852" s="40">
        <f t="shared" si="408"/>
        <v>53</v>
      </c>
      <c r="BL1852" s="40">
        <f t="shared" si="409"/>
        <v>1</v>
      </c>
      <c r="BM1852" s="40">
        <f t="shared" si="410"/>
        <v>100</v>
      </c>
      <c r="BN1852" s="40">
        <f t="shared" si="411"/>
        <v>100</v>
      </c>
      <c r="BO1852" s="40">
        <f t="shared" si="412"/>
        <v>100</v>
      </c>
      <c r="BP1852" s="40">
        <f t="shared" si="413"/>
        <v>9</v>
      </c>
      <c r="BQ1852" s="41">
        <f t="shared" si="414"/>
        <v>100</v>
      </c>
      <c r="BR1852" s="40">
        <f t="shared" si="415"/>
        <v>94</v>
      </c>
      <c r="BS1852" s="41">
        <f t="shared" si="416"/>
        <v>83</v>
      </c>
      <c r="BT1852" s="41">
        <f t="shared" si="417"/>
        <v>1</v>
      </c>
      <c r="BU1852" s="41">
        <f t="shared" si="418"/>
        <v>55</v>
      </c>
      <c r="BV1852" s="41">
        <f t="shared" si="419"/>
        <v>57</v>
      </c>
    </row>
    <row r="1853" spans="2:74" x14ac:dyDescent="0.3">
      <c r="B1853" s="12" t="s">
        <v>2294</v>
      </c>
      <c r="C1853" s="12">
        <v>510011263</v>
      </c>
      <c r="D1853" s="12" t="s">
        <v>2092</v>
      </c>
      <c r="E1853" s="12" t="s">
        <v>2093</v>
      </c>
      <c r="F1853" s="12" t="s">
        <v>2720</v>
      </c>
      <c r="G1853" s="12" t="s">
        <v>120</v>
      </c>
      <c r="H1853" s="12" t="s">
        <v>86</v>
      </c>
      <c r="I1853" s="28">
        <v>251750</v>
      </c>
      <c r="J1853" s="28">
        <v>239000</v>
      </c>
      <c r="K1853" s="28">
        <v>289000</v>
      </c>
      <c r="L1853" s="28">
        <v>220000</v>
      </c>
      <c r="M1853" s="28">
        <v>205000</v>
      </c>
      <c r="N1853" s="28">
        <v>150000</v>
      </c>
      <c r="O1853" s="29">
        <v>74</v>
      </c>
      <c r="P1853" s="29">
        <v>91</v>
      </c>
      <c r="Q1853" s="29">
        <v>85</v>
      </c>
      <c r="R1853" s="28">
        <v>420</v>
      </c>
      <c r="S1853" s="28">
        <v>400</v>
      </c>
      <c r="T1853" s="30">
        <v>1.8</v>
      </c>
      <c r="U1853" s="30">
        <v>0.10000000000000009</v>
      </c>
      <c r="V1853" s="30">
        <v>1.7</v>
      </c>
      <c r="W1853" s="30">
        <v>0.8</v>
      </c>
      <c r="X1853" s="31">
        <v>8.67527308838133E-2</v>
      </c>
      <c r="Y1853" s="30">
        <v>0.8</v>
      </c>
      <c r="Z1853" s="30">
        <v>-0.19999999999999996</v>
      </c>
      <c r="AA1853" s="30">
        <v>1</v>
      </c>
      <c r="AB1853" s="30">
        <v>1.3</v>
      </c>
      <c r="AC1853" s="32">
        <v>0.28259231348907304</v>
      </c>
      <c r="AD1853" s="30">
        <v>3.2574457381352628</v>
      </c>
      <c r="AE1853" s="12">
        <v>148</v>
      </c>
      <c r="AF1853" s="12">
        <v>151</v>
      </c>
      <c r="AG1853" s="12">
        <v>145</v>
      </c>
      <c r="AH1853" s="33">
        <v>5.440514469453376</v>
      </c>
      <c r="AI1853" s="34">
        <v>710000</v>
      </c>
      <c r="AJ1853" s="34">
        <v>645000</v>
      </c>
      <c r="AK1853" s="34">
        <v>650000</v>
      </c>
      <c r="AL1853" s="35">
        <v>0.10077519379844961</v>
      </c>
      <c r="AM1853" s="35">
        <v>9.2307692307692313E-2</v>
      </c>
      <c r="AN1853" s="12">
        <v>2.2999999999999998</v>
      </c>
      <c r="AO1853" s="33">
        <v>0</v>
      </c>
      <c r="AP1853" s="12">
        <v>2.2999999999999998</v>
      </c>
      <c r="AQ1853" s="32">
        <v>4.0039447731755426E-2</v>
      </c>
      <c r="AR1853" s="34">
        <v>900</v>
      </c>
      <c r="AS1853" s="34">
        <v>780</v>
      </c>
      <c r="AT1853" s="31">
        <v>0.15384615384615385</v>
      </c>
      <c r="AU1853" s="32">
        <v>0.40876395846441171</v>
      </c>
      <c r="AV1853" s="36">
        <v>1486.2400000000002</v>
      </c>
      <c r="AW1853" s="30">
        <v>0.67520000000000002</v>
      </c>
      <c r="AX1853" s="30">
        <v>0.32479999999999998</v>
      </c>
      <c r="AY1853" s="30">
        <v>0.8649</v>
      </c>
      <c r="AZ1853" s="30">
        <v>7.2999999999999995E-2</v>
      </c>
      <c r="BA1853" s="30">
        <v>9.5299999999999996E-2</v>
      </c>
      <c r="BB1853" s="30">
        <v>7.2999999999999995E-2</v>
      </c>
      <c r="BC1853" s="30">
        <v>0.72330000000000005</v>
      </c>
      <c r="BD1853" s="37">
        <v>1</v>
      </c>
      <c r="BE1853" s="29">
        <v>1820</v>
      </c>
      <c r="BF1853" s="38" t="s">
        <v>4583</v>
      </c>
      <c r="BG1853" s="39">
        <v>124.778630653899</v>
      </c>
      <c r="BH1853" s="39">
        <v>-17.7126357441112</v>
      </c>
      <c r="BI1853" s="40">
        <f t="shared" si="406"/>
        <v>87</v>
      </c>
      <c r="BJ1853" s="40">
        <f t="shared" si="407"/>
        <v>79</v>
      </c>
      <c r="BK1853" s="40">
        <f t="shared" si="408"/>
        <v>57</v>
      </c>
      <c r="BL1853" s="40">
        <f t="shared" si="409"/>
        <v>1</v>
      </c>
      <c r="BM1853" s="40">
        <f t="shared" si="410"/>
        <v>51</v>
      </c>
      <c r="BN1853" s="40">
        <f t="shared" si="411"/>
        <v>47</v>
      </c>
      <c r="BO1853" s="40">
        <f t="shared" si="412"/>
        <v>1</v>
      </c>
      <c r="BP1853" s="40">
        <f t="shared" si="413"/>
        <v>11</v>
      </c>
      <c r="BQ1853" s="41">
        <f t="shared" si="414"/>
        <v>100</v>
      </c>
      <c r="BR1853" s="40">
        <f t="shared" si="415"/>
        <v>100</v>
      </c>
      <c r="BS1853" s="41">
        <f t="shared" si="416"/>
        <v>78</v>
      </c>
      <c r="BT1853" s="41">
        <f t="shared" si="417"/>
        <v>100</v>
      </c>
      <c r="BU1853" s="41">
        <f t="shared" si="418"/>
        <v>10</v>
      </c>
      <c r="BV1853" s="41">
        <f t="shared" si="419"/>
        <v>57</v>
      </c>
    </row>
    <row r="1854" spans="2:74" x14ac:dyDescent="0.3">
      <c r="B1854" s="12" t="s">
        <v>2295</v>
      </c>
      <c r="C1854" s="12">
        <v>511031282</v>
      </c>
      <c r="D1854" s="12" t="s">
        <v>2097</v>
      </c>
      <c r="E1854" s="12" t="s">
        <v>337</v>
      </c>
      <c r="F1854" s="12" t="s">
        <v>2720</v>
      </c>
      <c r="G1854" s="12" t="s">
        <v>120</v>
      </c>
      <c r="H1854" s="12" t="s">
        <v>86</v>
      </c>
      <c r="I1854" s="28">
        <v>185000</v>
      </c>
      <c r="J1854" s="28">
        <v>185000</v>
      </c>
      <c r="K1854" s="28">
        <v>170000</v>
      </c>
      <c r="L1854" s="28">
        <v>172000</v>
      </c>
      <c r="M1854" s="28">
        <v>165000</v>
      </c>
      <c r="N1854" s="28">
        <v>158000</v>
      </c>
      <c r="O1854" s="29">
        <v>75</v>
      </c>
      <c r="P1854" s="29">
        <v>72</v>
      </c>
      <c r="Q1854" s="29">
        <v>70</v>
      </c>
      <c r="R1854" s="28">
        <v>360</v>
      </c>
      <c r="S1854" s="28">
        <v>350</v>
      </c>
      <c r="T1854" s="30">
        <v>2.5</v>
      </c>
      <c r="U1854" s="30">
        <v>-0.10000000000000009</v>
      </c>
      <c r="V1854" s="30">
        <v>2.6</v>
      </c>
      <c r="W1854" s="30">
        <v>2.5</v>
      </c>
      <c r="X1854" s="31">
        <v>0.10118918918918919</v>
      </c>
      <c r="Y1854" s="30">
        <v>3.3</v>
      </c>
      <c r="Z1854" s="30">
        <v>-0.30000000000000027</v>
      </c>
      <c r="AA1854" s="30">
        <v>3.6</v>
      </c>
      <c r="AB1854" s="30">
        <v>3.7</v>
      </c>
      <c r="AC1854" s="32">
        <v>0.19755904820440773</v>
      </c>
      <c r="AD1854" s="30">
        <v>1.9523730725328756</v>
      </c>
      <c r="AE1854" s="12">
        <v>256</v>
      </c>
      <c r="AF1854" s="12">
        <v>239</v>
      </c>
      <c r="AG1854" s="12">
        <v>255</v>
      </c>
      <c r="AH1854" s="33">
        <v>4.7809523809523808</v>
      </c>
      <c r="AI1854" s="34">
        <v>330000</v>
      </c>
      <c r="AJ1854" s="34">
        <v>307500</v>
      </c>
      <c r="AK1854" s="34">
        <v>290000</v>
      </c>
      <c r="AL1854" s="35">
        <v>7.3170731707317069E-2</v>
      </c>
      <c r="AM1854" s="35">
        <v>0.13793103448275862</v>
      </c>
      <c r="AN1854" s="12">
        <v>3.2</v>
      </c>
      <c r="AO1854" s="33">
        <v>-9.9999999999999645E-2</v>
      </c>
      <c r="AP1854" s="12">
        <v>3.3</v>
      </c>
      <c r="AQ1854" s="32">
        <v>2.0092735703245751E-3</v>
      </c>
      <c r="AR1854" s="34">
        <v>560</v>
      </c>
      <c r="AS1854" s="34">
        <v>550</v>
      </c>
      <c r="AT1854" s="31">
        <v>1.8181818181818181E-2</v>
      </c>
      <c r="AU1854" s="32">
        <v>0.1076923076923077</v>
      </c>
      <c r="AV1854" s="36">
        <v>1822.2400000000002</v>
      </c>
      <c r="AW1854" s="30">
        <v>0.62150000000000005</v>
      </c>
      <c r="AX1854" s="30">
        <v>0.3785</v>
      </c>
      <c r="AY1854" s="30">
        <v>0.89510000000000001</v>
      </c>
      <c r="AZ1854" s="30">
        <v>5.9200000000000003E-2</v>
      </c>
      <c r="BA1854" s="30">
        <v>0.30690000000000001</v>
      </c>
      <c r="BB1854" s="30">
        <v>0.28339999999999999</v>
      </c>
      <c r="BC1854" s="30">
        <v>0.3362</v>
      </c>
      <c r="BD1854" s="37">
        <v>1.5</v>
      </c>
      <c r="BE1854" s="29">
        <v>819</v>
      </c>
      <c r="BF1854" s="38" t="s">
        <v>4584</v>
      </c>
      <c r="BG1854" s="39">
        <v>124.505742067149</v>
      </c>
      <c r="BH1854" s="39">
        <v>-31.587690912079701</v>
      </c>
      <c r="BI1854" s="40">
        <f t="shared" si="406"/>
        <v>75</v>
      </c>
      <c r="BJ1854" s="40">
        <f t="shared" si="407"/>
        <v>64</v>
      </c>
      <c r="BK1854" s="40">
        <f t="shared" si="408"/>
        <v>66</v>
      </c>
      <c r="BL1854" s="40">
        <f t="shared" si="409"/>
        <v>64</v>
      </c>
      <c r="BM1854" s="40">
        <f t="shared" si="410"/>
        <v>37</v>
      </c>
      <c r="BN1854" s="40">
        <f t="shared" si="411"/>
        <v>1</v>
      </c>
      <c r="BO1854" s="40">
        <f t="shared" si="412"/>
        <v>1</v>
      </c>
      <c r="BP1854" s="40">
        <f t="shared" si="413"/>
        <v>58</v>
      </c>
      <c r="BQ1854" s="41">
        <f t="shared" si="414"/>
        <v>100</v>
      </c>
      <c r="BR1854" s="40">
        <f t="shared" si="415"/>
        <v>100</v>
      </c>
      <c r="BS1854" s="41">
        <f t="shared" si="416"/>
        <v>100</v>
      </c>
      <c r="BT1854" s="41">
        <f t="shared" si="417"/>
        <v>62</v>
      </c>
      <c r="BU1854" s="41">
        <f t="shared" si="418"/>
        <v>15</v>
      </c>
      <c r="BV1854" s="41">
        <f t="shared" si="419"/>
        <v>57</v>
      </c>
    </row>
    <row r="1855" spans="2:74" x14ac:dyDescent="0.3">
      <c r="B1855" s="12" t="s">
        <v>2296</v>
      </c>
      <c r="C1855" s="12">
        <v>701021010</v>
      </c>
      <c r="D1855" s="12" t="s">
        <v>2105</v>
      </c>
      <c r="E1855" s="12" t="s">
        <v>1423</v>
      </c>
      <c r="F1855" s="12" t="s">
        <v>1423</v>
      </c>
      <c r="G1855" s="12" t="s">
        <v>1424</v>
      </c>
      <c r="H1855" s="12" t="s">
        <v>86</v>
      </c>
      <c r="I1855" s="28">
        <v>620800</v>
      </c>
      <c r="J1855" s="28">
        <v>580000</v>
      </c>
      <c r="K1855" s="28">
        <v>580000</v>
      </c>
      <c r="L1855" s="28">
        <v>515000</v>
      </c>
      <c r="M1855" s="28">
        <v>525000</v>
      </c>
      <c r="N1855" s="28">
        <v>582500</v>
      </c>
      <c r="O1855" s="29">
        <v>70</v>
      </c>
      <c r="P1855" s="29">
        <v>78</v>
      </c>
      <c r="Q1855" s="29">
        <v>35</v>
      </c>
      <c r="R1855" s="28">
        <v>600</v>
      </c>
      <c r="S1855" s="28">
        <v>600</v>
      </c>
      <c r="T1855" s="30">
        <v>2.2000000000000002</v>
      </c>
      <c r="U1855" s="30">
        <v>0.30000000000000027</v>
      </c>
      <c r="V1855" s="30">
        <v>1.9</v>
      </c>
      <c r="W1855" s="30">
        <v>2.2999999999999998</v>
      </c>
      <c r="X1855" s="31">
        <v>5.0257731958762888E-2</v>
      </c>
      <c r="Y1855" s="30">
        <v>5.5</v>
      </c>
      <c r="Z1855" s="30">
        <v>-0.5</v>
      </c>
      <c r="AA1855" s="30">
        <v>6</v>
      </c>
      <c r="AB1855" s="30">
        <v>5.9</v>
      </c>
      <c r="AC1855" s="32">
        <v>0.25718400658391055</v>
      </c>
      <c r="AD1855" s="30">
        <v>5.1173022848490923</v>
      </c>
      <c r="AE1855" s="12">
        <v>97</v>
      </c>
      <c r="AF1855" s="12">
        <v>111</v>
      </c>
      <c r="AG1855" s="12">
        <v>147</v>
      </c>
      <c r="AH1855" s="33">
        <v>4.4091858037578291</v>
      </c>
      <c r="AI1855" s="34">
        <v>615000</v>
      </c>
      <c r="AJ1855" s="34">
        <v>620000</v>
      </c>
      <c r="AK1855" s="34">
        <v>630000</v>
      </c>
      <c r="AL1855" s="35">
        <v>-8.0645161290322578E-3</v>
      </c>
      <c r="AM1855" s="35">
        <v>-2.3809523809523808E-2</v>
      </c>
      <c r="AN1855" s="12">
        <v>2.8</v>
      </c>
      <c r="AO1855" s="33">
        <v>0.39999999999999991</v>
      </c>
      <c r="AP1855" s="12">
        <v>2.4</v>
      </c>
      <c r="AQ1855" s="32">
        <v>6.0344827586206896E-3</v>
      </c>
      <c r="AR1855" s="34">
        <v>680</v>
      </c>
      <c r="AS1855" s="34">
        <v>650</v>
      </c>
      <c r="AT1855" s="31">
        <v>4.6153846153846156E-2</v>
      </c>
      <c r="AU1855" s="32">
        <v>0.32196841855836722</v>
      </c>
      <c r="AV1855" s="36">
        <v>2332.96</v>
      </c>
      <c r="AW1855" s="30">
        <v>0.76219999999999999</v>
      </c>
      <c r="AX1855" s="30">
        <v>0.23780000000000001</v>
      </c>
      <c r="AY1855" s="30">
        <v>0.87480000000000002</v>
      </c>
      <c r="AZ1855" s="30">
        <v>2.3599999999999999E-2</v>
      </c>
      <c r="BA1855" s="30">
        <v>0.2283</v>
      </c>
      <c r="BB1855" s="30">
        <v>0.36969999999999997</v>
      </c>
      <c r="BC1855" s="30">
        <v>0.36080000000000001</v>
      </c>
      <c r="BD1855" s="37">
        <v>5</v>
      </c>
      <c r="BE1855" s="29">
        <v>11</v>
      </c>
      <c r="BF1855" s="38" t="s">
        <v>4585</v>
      </c>
      <c r="BG1855" s="39">
        <v>130.87365803054601</v>
      </c>
      <c r="BH1855" s="39">
        <v>-12.3800781392913</v>
      </c>
      <c r="BI1855" s="40">
        <f t="shared" si="406"/>
        <v>80</v>
      </c>
      <c r="BJ1855" s="40">
        <f t="shared" si="407"/>
        <v>70</v>
      </c>
      <c r="BK1855" s="40">
        <f t="shared" si="408"/>
        <v>70</v>
      </c>
      <c r="BL1855" s="40">
        <f t="shared" si="409"/>
        <v>1</v>
      </c>
      <c r="BM1855" s="40">
        <f t="shared" si="410"/>
        <v>1</v>
      </c>
      <c r="BN1855" s="40">
        <f t="shared" si="411"/>
        <v>1</v>
      </c>
      <c r="BO1855" s="40">
        <f t="shared" si="412"/>
        <v>100</v>
      </c>
      <c r="BP1855" s="40">
        <f t="shared" si="413"/>
        <v>40</v>
      </c>
      <c r="BQ1855" s="41">
        <f t="shared" si="414"/>
        <v>100</v>
      </c>
      <c r="BR1855" s="40">
        <f t="shared" si="415"/>
        <v>99</v>
      </c>
      <c r="BS1855" s="41">
        <f t="shared" si="416"/>
        <v>95</v>
      </c>
      <c r="BT1855" s="41">
        <f t="shared" si="417"/>
        <v>26</v>
      </c>
      <c r="BU1855" s="41">
        <f t="shared" si="418"/>
        <v>50</v>
      </c>
      <c r="BV1855" s="41">
        <f t="shared" si="419"/>
        <v>57</v>
      </c>
    </row>
    <row r="1856" spans="2:74" x14ac:dyDescent="0.3">
      <c r="B1856" s="12" t="s">
        <v>2297</v>
      </c>
      <c r="C1856" s="12">
        <v>701021030</v>
      </c>
      <c r="D1856" s="12" t="s">
        <v>2105</v>
      </c>
      <c r="E1856" s="12" t="s">
        <v>1423</v>
      </c>
      <c r="F1856" s="12" t="s">
        <v>1423</v>
      </c>
      <c r="G1856" s="12" t="s">
        <v>1424</v>
      </c>
      <c r="H1856" s="12" t="s">
        <v>86</v>
      </c>
      <c r="I1856" s="28">
        <v>548800</v>
      </c>
      <c r="J1856" s="28">
        <v>539980</v>
      </c>
      <c r="K1856" s="28">
        <v>550000</v>
      </c>
      <c r="L1856" s="28">
        <v>539000</v>
      </c>
      <c r="M1856" s="28">
        <v>535000</v>
      </c>
      <c r="N1856" s="28">
        <v>565000</v>
      </c>
      <c r="O1856" s="29">
        <v>48</v>
      </c>
      <c r="P1856" s="29">
        <v>41</v>
      </c>
      <c r="Q1856" s="29">
        <v>55</v>
      </c>
      <c r="R1856" s="28">
        <v>600</v>
      </c>
      <c r="S1856" s="28">
        <v>620</v>
      </c>
      <c r="T1856" s="30">
        <v>4.4000000000000004</v>
      </c>
      <c r="U1856" s="30">
        <v>0.70000000000000018</v>
      </c>
      <c r="V1856" s="30">
        <v>3.7</v>
      </c>
      <c r="W1856" s="30">
        <v>2.9</v>
      </c>
      <c r="X1856" s="31">
        <v>5.6851311953352766E-2</v>
      </c>
      <c r="Y1856" s="30">
        <v>3.8</v>
      </c>
      <c r="Z1856" s="30">
        <v>-0.79999999999999982</v>
      </c>
      <c r="AA1856" s="30">
        <v>4.5999999999999996</v>
      </c>
      <c r="AB1856" s="30">
        <v>4.8</v>
      </c>
      <c r="AC1856" s="32">
        <v>0.22982165839308694</v>
      </c>
      <c r="AD1856" s="30">
        <v>4.0425040425040422</v>
      </c>
      <c r="AE1856" s="12">
        <v>97</v>
      </c>
      <c r="AF1856" s="12">
        <v>111</v>
      </c>
      <c r="AG1856" s="12">
        <v>147</v>
      </c>
      <c r="AH1856" s="33">
        <v>4.4091858037578291</v>
      </c>
      <c r="AI1856" s="34">
        <v>615000</v>
      </c>
      <c r="AJ1856" s="34">
        <v>620000</v>
      </c>
      <c r="AK1856" s="34">
        <v>630000</v>
      </c>
      <c r="AL1856" s="35">
        <v>-8.0645161290322578E-3</v>
      </c>
      <c r="AM1856" s="35">
        <v>-2.3809523809523808E-2</v>
      </c>
      <c r="AN1856" s="12">
        <v>2.8</v>
      </c>
      <c r="AO1856" s="33">
        <v>0.39999999999999991</v>
      </c>
      <c r="AP1856" s="12">
        <v>2.4</v>
      </c>
      <c r="AQ1856" s="32">
        <v>6.0344827586206896E-3</v>
      </c>
      <c r="AR1856" s="34">
        <v>680</v>
      </c>
      <c r="AS1856" s="34">
        <v>650</v>
      </c>
      <c r="AT1856" s="31">
        <v>4.6153846153846156E-2</v>
      </c>
      <c r="AU1856" s="32">
        <v>0.32196841855836722</v>
      </c>
      <c r="AV1856" s="36">
        <v>2610.7200000000003</v>
      </c>
      <c r="AW1856" s="30">
        <v>0.82750000000000001</v>
      </c>
      <c r="AX1856" s="30">
        <v>0.17249999999999999</v>
      </c>
      <c r="AY1856" s="30">
        <v>0.98309999999999997</v>
      </c>
      <c r="AZ1856" s="30">
        <v>1.2999999999999999E-2</v>
      </c>
      <c r="BA1856" s="30">
        <v>0.22789999999999999</v>
      </c>
      <c r="BB1856" s="30">
        <v>0.47010000000000002</v>
      </c>
      <c r="BC1856" s="30">
        <v>0.2747</v>
      </c>
      <c r="BD1856" s="37">
        <v>7</v>
      </c>
      <c r="BE1856" s="29">
        <v>12</v>
      </c>
      <c r="BF1856" s="38" t="s">
        <v>4586</v>
      </c>
      <c r="BG1856" s="39">
        <v>130.89435724083901</v>
      </c>
      <c r="BH1856" s="39">
        <v>-12.381623894425299</v>
      </c>
      <c r="BI1856" s="40">
        <f t="shared" si="406"/>
        <v>44</v>
      </c>
      <c r="BJ1856" s="40">
        <f t="shared" si="407"/>
        <v>70</v>
      </c>
      <c r="BK1856" s="40">
        <f t="shared" si="408"/>
        <v>70</v>
      </c>
      <c r="BL1856" s="40">
        <f t="shared" si="409"/>
        <v>1</v>
      </c>
      <c r="BM1856" s="40">
        <f t="shared" si="410"/>
        <v>1</v>
      </c>
      <c r="BN1856" s="40">
        <f t="shared" si="411"/>
        <v>1</v>
      </c>
      <c r="BO1856" s="40">
        <f t="shared" si="412"/>
        <v>100</v>
      </c>
      <c r="BP1856" s="40">
        <f t="shared" si="413"/>
        <v>40</v>
      </c>
      <c r="BQ1856" s="41">
        <f t="shared" si="414"/>
        <v>100</v>
      </c>
      <c r="BR1856" s="40">
        <f t="shared" si="415"/>
        <v>100</v>
      </c>
      <c r="BS1856" s="41">
        <f t="shared" si="416"/>
        <v>100</v>
      </c>
      <c r="BT1856" s="41">
        <f t="shared" si="417"/>
        <v>54</v>
      </c>
      <c r="BU1856" s="41">
        <f t="shared" si="418"/>
        <v>70</v>
      </c>
      <c r="BV1856" s="41">
        <f t="shared" si="419"/>
        <v>57</v>
      </c>
    </row>
    <row r="1857" spans="2:74" x14ac:dyDescent="0.3">
      <c r="B1857" s="12" t="s">
        <v>2298</v>
      </c>
      <c r="C1857" s="12">
        <v>101041023</v>
      </c>
      <c r="D1857" s="12" t="s">
        <v>1661</v>
      </c>
      <c r="E1857" s="12" t="s">
        <v>348</v>
      </c>
      <c r="F1857" s="12" t="s">
        <v>2703</v>
      </c>
      <c r="G1857" s="12" t="s">
        <v>85</v>
      </c>
      <c r="H1857" s="12" t="s">
        <v>86</v>
      </c>
      <c r="I1857" s="28">
        <v>809000</v>
      </c>
      <c r="J1857" s="28">
        <v>785000</v>
      </c>
      <c r="K1857" s="28">
        <v>777600</v>
      </c>
      <c r="L1857" s="28">
        <v>745000</v>
      </c>
      <c r="M1857" s="28">
        <v>750000</v>
      </c>
      <c r="N1857" s="28">
        <v>645000</v>
      </c>
      <c r="O1857" s="29">
        <v>158</v>
      </c>
      <c r="P1857" s="29">
        <v>134</v>
      </c>
      <c r="Q1857" s="29">
        <v>172</v>
      </c>
      <c r="R1857" s="28">
        <v>570</v>
      </c>
      <c r="S1857" s="28">
        <v>520</v>
      </c>
      <c r="T1857" s="30">
        <v>2.4</v>
      </c>
      <c r="U1857" s="30">
        <v>0.10000000000000009</v>
      </c>
      <c r="V1857" s="30">
        <v>2.2999999999999998</v>
      </c>
      <c r="W1857" s="30">
        <v>1.7</v>
      </c>
      <c r="X1857" s="31">
        <v>3.6637824474660075E-2</v>
      </c>
      <c r="Y1857" s="30">
        <v>1.5</v>
      </c>
      <c r="Z1857" s="30">
        <v>-0.19999999999999996</v>
      </c>
      <c r="AA1857" s="30">
        <v>1.7</v>
      </c>
      <c r="AB1857" s="30">
        <v>1.3</v>
      </c>
      <c r="AC1857" s="32">
        <v>0.50239740516147224</v>
      </c>
      <c r="AD1857" s="30">
        <v>13.712533764360021</v>
      </c>
      <c r="AE1857" s="12">
        <v>845</v>
      </c>
      <c r="AF1857" s="12">
        <v>882</v>
      </c>
      <c r="AG1857" s="12">
        <v>639</v>
      </c>
      <c r="AH1857" s="33">
        <v>10.15028901734104</v>
      </c>
      <c r="AI1857" s="34">
        <v>825000</v>
      </c>
      <c r="AJ1857" s="34">
        <v>800000</v>
      </c>
      <c r="AK1857" s="34">
        <v>850000</v>
      </c>
      <c r="AL1857" s="35">
        <v>3.125E-2</v>
      </c>
      <c r="AM1857" s="35">
        <v>-2.9411764705882353E-2</v>
      </c>
      <c r="AN1857" s="12">
        <v>2.2999999999999998</v>
      </c>
      <c r="AO1857" s="33">
        <v>0.19999999999999973</v>
      </c>
      <c r="AP1857" s="12">
        <v>2.1</v>
      </c>
      <c r="AQ1857" s="32">
        <v>0.11710526315789474</v>
      </c>
      <c r="AR1857" s="34">
        <v>570</v>
      </c>
      <c r="AS1857" s="34">
        <v>550</v>
      </c>
      <c r="AT1857" s="31">
        <v>3.6363636363636362E-2</v>
      </c>
      <c r="AU1857" s="32">
        <v>0.16306986330006137</v>
      </c>
      <c r="AV1857" s="36">
        <v>1134.5600000000002</v>
      </c>
      <c r="AW1857" s="30">
        <v>0.63439999999999996</v>
      </c>
      <c r="AX1857" s="30">
        <v>0.36559999999999998</v>
      </c>
      <c r="AY1857" s="30">
        <v>0.78959999999999997</v>
      </c>
      <c r="AZ1857" s="30">
        <v>0.1226</v>
      </c>
      <c r="BA1857" s="30">
        <v>0.4456</v>
      </c>
      <c r="BB1857" s="30">
        <v>0.19589999999999999</v>
      </c>
      <c r="BC1857" s="30">
        <v>0.29749999999999999</v>
      </c>
      <c r="BD1857" s="37">
        <v>2</v>
      </c>
      <c r="BE1857" s="29">
        <v>371</v>
      </c>
      <c r="BF1857" s="38" t="s">
        <v>4587</v>
      </c>
      <c r="BG1857" s="39">
        <v>149.89176873702499</v>
      </c>
      <c r="BH1857" s="39">
        <v>-37.029344218557704</v>
      </c>
      <c r="BI1857" s="40">
        <f t="shared" si="406"/>
        <v>77</v>
      </c>
      <c r="BJ1857" s="40">
        <f t="shared" si="407"/>
        <v>79</v>
      </c>
      <c r="BK1857" s="40">
        <f t="shared" si="408"/>
        <v>1</v>
      </c>
      <c r="BL1857" s="40">
        <f t="shared" si="409"/>
        <v>46</v>
      </c>
      <c r="BM1857" s="40">
        <f t="shared" si="410"/>
        <v>16</v>
      </c>
      <c r="BN1857" s="40">
        <f t="shared" si="411"/>
        <v>100</v>
      </c>
      <c r="BO1857" s="40">
        <f t="shared" si="412"/>
        <v>45</v>
      </c>
      <c r="BP1857" s="40">
        <f t="shared" si="413"/>
        <v>88</v>
      </c>
      <c r="BQ1857" s="41">
        <f t="shared" si="414"/>
        <v>72</v>
      </c>
      <c r="BR1857" s="40">
        <f t="shared" si="415"/>
        <v>14</v>
      </c>
      <c r="BS1857" s="41">
        <f t="shared" si="416"/>
        <v>1</v>
      </c>
      <c r="BT1857" s="41">
        <f t="shared" si="417"/>
        <v>92</v>
      </c>
      <c r="BU1857" s="41">
        <f t="shared" si="418"/>
        <v>20</v>
      </c>
      <c r="BV1857" s="41">
        <f t="shared" si="419"/>
        <v>56</v>
      </c>
    </row>
    <row r="1858" spans="2:74" x14ac:dyDescent="0.3">
      <c r="B1858" s="12" t="s">
        <v>2299</v>
      </c>
      <c r="C1858" s="12">
        <v>101041025</v>
      </c>
      <c r="D1858" s="12" t="s">
        <v>1661</v>
      </c>
      <c r="E1858" s="12" t="s">
        <v>348</v>
      </c>
      <c r="F1858" s="12" t="s">
        <v>2703</v>
      </c>
      <c r="G1858" s="12" t="s">
        <v>85</v>
      </c>
      <c r="H1858" s="12" t="s">
        <v>86</v>
      </c>
      <c r="I1858" s="28">
        <v>1049000</v>
      </c>
      <c r="J1858" s="28">
        <v>1049000</v>
      </c>
      <c r="K1858" s="28">
        <v>999000</v>
      </c>
      <c r="L1858" s="28">
        <v>910000</v>
      </c>
      <c r="M1858" s="28">
        <v>910000</v>
      </c>
      <c r="N1858" s="28">
        <v>875000</v>
      </c>
      <c r="O1858" s="29">
        <v>88</v>
      </c>
      <c r="P1858" s="29">
        <v>88</v>
      </c>
      <c r="Q1858" s="29">
        <v>78</v>
      </c>
      <c r="R1858" s="28">
        <v>670</v>
      </c>
      <c r="S1858" s="28">
        <v>600</v>
      </c>
      <c r="T1858" s="30">
        <v>2.2000000000000002</v>
      </c>
      <c r="U1858" s="30">
        <v>0.10000000000000009</v>
      </c>
      <c r="V1858" s="30">
        <v>2.1</v>
      </c>
      <c r="W1858" s="30">
        <v>2.5</v>
      </c>
      <c r="X1858" s="31">
        <v>3.3212583412774069E-2</v>
      </c>
      <c r="Y1858" s="30">
        <v>2.7</v>
      </c>
      <c r="Z1858" s="30">
        <v>0.20000000000000018</v>
      </c>
      <c r="AA1858" s="30">
        <v>2.5</v>
      </c>
      <c r="AB1858" s="30">
        <v>2.1</v>
      </c>
      <c r="AC1858" s="32">
        <v>0.48438403701561594</v>
      </c>
      <c r="AD1858" s="30">
        <v>14.584352894069491</v>
      </c>
      <c r="AE1858" s="12">
        <v>845</v>
      </c>
      <c r="AF1858" s="12">
        <v>882</v>
      </c>
      <c r="AG1858" s="12">
        <v>639</v>
      </c>
      <c r="AH1858" s="33">
        <v>10.15028901734104</v>
      </c>
      <c r="AI1858" s="34">
        <v>825000</v>
      </c>
      <c r="AJ1858" s="34">
        <v>800000</v>
      </c>
      <c r="AK1858" s="34">
        <v>850000</v>
      </c>
      <c r="AL1858" s="35">
        <v>3.125E-2</v>
      </c>
      <c r="AM1858" s="35">
        <v>-2.9411764705882353E-2</v>
      </c>
      <c r="AN1858" s="12">
        <v>2.2999999999999998</v>
      </c>
      <c r="AO1858" s="33">
        <v>0.19999999999999973</v>
      </c>
      <c r="AP1858" s="12">
        <v>2.1</v>
      </c>
      <c r="AQ1858" s="32">
        <v>0.11710526315789474</v>
      </c>
      <c r="AR1858" s="34">
        <v>570</v>
      </c>
      <c r="AS1858" s="34">
        <v>550</v>
      </c>
      <c r="AT1858" s="31">
        <v>3.6363636363636362E-2</v>
      </c>
      <c r="AU1858" s="32">
        <v>0.16306986330006137</v>
      </c>
      <c r="AV1858" s="36">
        <v>1383.2</v>
      </c>
      <c r="AW1858" s="30">
        <v>0.64949999999999997</v>
      </c>
      <c r="AX1858" s="30">
        <v>0.35049999999999998</v>
      </c>
      <c r="AY1858" s="30">
        <v>0.74070000000000003</v>
      </c>
      <c r="AZ1858" s="30">
        <v>0.14249999999999999</v>
      </c>
      <c r="BA1858" s="30">
        <v>0.49270000000000003</v>
      </c>
      <c r="BB1858" s="30">
        <v>0.25419999999999998</v>
      </c>
      <c r="BC1858" s="30">
        <v>0.21590000000000001</v>
      </c>
      <c r="BD1858" s="37">
        <v>5</v>
      </c>
      <c r="BE1858" s="29">
        <v>359</v>
      </c>
      <c r="BF1858" s="38" t="s">
        <v>4588</v>
      </c>
      <c r="BG1858" s="39">
        <v>149.86290759411401</v>
      </c>
      <c r="BH1858" s="39">
        <v>-36.905834710253302</v>
      </c>
      <c r="BI1858" s="40">
        <f t="shared" si="406"/>
        <v>80</v>
      </c>
      <c r="BJ1858" s="40">
        <f t="shared" si="407"/>
        <v>79</v>
      </c>
      <c r="BK1858" s="40">
        <f t="shared" si="408"/>
        <v>1</v>
      </c>
      <c r="BL1858" s="40">
        <f t="shared" si="409"/>
        <v>46</v>
      </c>
      <c r="BM1858" s="40">
        <f t="shared" si="410"/>
        <v>16</v>
      </c>
      <c r="BN1858" s="40">
        <f t="shared" si="411"/>
        <v>100</v>
      </c>
      <c r="BO1858" s="40">
        <f t="shared" si="412"/>
        <v>46</v>
      </c>
      <c r="BP1858" s="40">
        <f t="shared" si="413"/>
        <v>98</v>
      </c>
      <c r="BQ1858" s="41">
        <f t="shared" si="414"/>
        <v>61</v>
      </c>
      <c r="BR1858" s="40">
        <f t="shared" si="415"/>
        <v>5</v>
      </c>
      <c r="BS1858" s="41">
        <f t="shared" si="416"/>
        <v>1</v>
      </c>
      <c r="BT1858" s="41">
        <f t="shared" si="417"/>
        <v>72</v>
      </c>
      <c r="BU1858" s="41">
        <f t="shared" si="418"/>
        <v>50</v>
      </c>
      <c r="BV1858" s="41">
        <f t="shared" si="419"/>
        <v>56</v>
      </c>
    </row>
    <row r="1859" spans="2:74" x14ac:dyDescent="0.3">
      <c r="B1859" s="12" t="s">
        <v>2300</v>
      </c>
      <c r="C1859" s="12">
        <v>101041027</v>
      </c>
      <c r="D1859" s="12" t="s">
        <v>1661</v>
      </c>
      <c r="E1859" s="12" t="s">
        <v>348</v>
      </c>
      <c r="F1859" s="12" t="s">
        <v>2703</v>
      </c>
      <c r="G1859" s="12" t="s">
        <v>85</v>
      </c>
      <c r="H1859" s="12" t="s">
        <v>86</v>
      </c>
      <c r="I1859" s="28">
        <v>995000</v>
      </c>
      <c r="J1859" s="28">
        <v>995000</v>
      </c>
      <c r="K1859" s="28">
        <v>949000</v>
      </c>
      <c r="L1859" s="28">
        <v>805000</v>
      </c>
      <c r="M1859" s="28">
        <v>799000</v>
      </c>
      <c r="N1859" s="28">
        <v>835000</v>
      </c>
      <c r="O1859" s="29">
        <v>79</v>
      </c>
      <c r="P1859" s="29">
        <v>84</v>
      </c>
      <c r="Q1859" s="29">
        <v>91</v>
      </c>
      <c r="R1859" s="28">
        <v>550</v>
      </c>
      <c r="S1859" s="28">
        <v>500</v>
      </c>
      <c r="T1859" s="30">
        <v>2</v>
      </c>
      <c r="U1859" s="30">
        <v>-0.29999999999999982</v>
      </c>
      <c r="V1859" s="30">
        <v>2.2999999999999998</v>
      </c>
      <c r="W1859" s="30">
        <v>2.4</v>
      </c>
      <c r="X1859" s="31">
        <v>2.8743718592964825E-2</v>
      </c>
      <c r="Y1859" s="30">
        <v>0.8</v>
      </c>
      <c r="Z1859" s="30">
        <v>-9.9999999999999978E-2</v>
      </c>
      <c r="AA1859" s="30">
        <v>0.9</v>
      </c>
      <c r="AB1859" s="30">
        <v>0.9</v>
      </c>
      <c r="AC1859" s="32">
        <v>0.48286276162382347</v>
      </c>
      <c r="AD1859" s="30">
        <v>16.798896776772882</v>
      </c>
      <c r="AE1859" s="12">
        <v>845</v>
      </c>
      <c r="AF1859" s="12">
        <v>882</v>
      </c>
      <c r="AG1859" s="12">
        <v>639</v>
      </c>
      <c r="AH1859" s="33">
        <v>10.15028901734104</v>
      </c>
      <c r="AI1859" s="34">
        <v>825000</v>
      </c>
      <c r="AJ1859" s="34">
        <v>800000</v>
      </c>
      <c r="AK1859" s="34">
        <v>850000</v>
      </c>
      <c r="AL1859" s="35">
        <v>3.125E-2</v>
      </c>
      <c r="AM1859" s="35">
        <v>-2.9411764705882353E-2</v>
      </c>
      <c r="AN1859" s="12">
        <v>2.2999999999999998</v>
      </c>
      <c r="AO1859" s="33">
        <v>0.19999999999999973</v>
      </c>
      <c r="AP1859" s="12">
        <v>2.1</v>
      </c>
      <c r="AQ1859" s="32">
        <v>0.11710526315789474</v>
      </c>
      <c r="AR1859" s="34">
        <v>570</v>
      </c>
      <c r="AS1859" s="34">
        <v>550</v>
      </c>
      <c r="AT1859" s="31">
        <v>3.6363636363636362E-2</v>
      </c>
      <c r="AU1859" s="32">
        <v>0.16306986330006137</v>
      </c>
      <c r="AV1859" s="36">
        <v>1139.0400000000002</v>
      </c>
      <c r="AW1859" s="30">
        <v>0.64039999999999997</v>
      </c>
      <c r="AX1859" s="30">
        <v>0.35959999999999998</v>
      </c>
      <c r="AY1859" s="30">
        <v>0.83069999999999999</v>
      </c>
      <c r="AZ1859" s="30">
        <v>7.1999999999999995E-2</v>
      </c>
      <c r="BA1859" s="30">
        <v>0.56210000000000004</v>
      </c>
      <c r="BB1859" s="30">
        <v>0.19919999999999999</v>
      </c>
      <c r="BC1859" s="30">
        <v>0.2014</v>
      </c>
      <c r="BD1859" s="37">
        <v>3</v>
      </c>
      <c r="BE1859" s="29">
        <v>293</v>
      </c>
      <c r="BF1859" s="38" t="s">
        <v>4589</v>
      </c>
      <c r="BG1859" s="39">
        <v>150.06661349745801</v>
      </c>
      <c r="BH1859" s="39">
        <v>-36.329724728632598</v>
      </c>
      <c r="BI1859" s="40">
        <f t="shared" si="406"/>
        <v>84</v>
      </c>
      <c r="BJ1859" s="40">
        <f t="shared" si="407"/>
        <v>79</v>
      </c>
      <c r="BK1859" s="40">
        <f t="shared" si="408"/>
        <v>1</v>
      </c>
      <c r="BL1859" s="40">
        <f t="shared" si="409"/>
        <v>46</v>
      </c>
      <c r="BM1859" s="40">
        <f t="shared" si="410"/>
        <v>16</v>
      </c>
      <c r="BN1859" s="40">
        <f t="shared" si="411"/>
        <v>100</v>
      </c>
      <c r="BO1859" s="40">
        <f t="shared" si="412"/>
        <v>55</v>
      </c>
      <c r="BP1859" s="40">
        <f t="shared" si="413"/>
        <v>100</v>
      </c>
      <c r="BQ1859" s="41">
        <f t="shared" si="414"/>
        <v>46</v>
      </c>
      <c r="BR1859" s="40">
        <f t="shared" si="415"/>
        <v>1</v>
      </c>
      <c r="BS1859" s="41">
        <f t="shared" si="416"/>
        <v>1</v>
      </c>
      <c r="BT1859" s="41">
        <f t="shared" si="417"/>
        <v>100</v>
      </c>
      <c r="BU1859" s="41">
        <f t="shared" si="418"/>
        <v>30</v>
      </c>
      <c r="BV1859" s="41">
        <f t="shared" si="419"/>
        <v>56</v>
      </c>
    </row>
    <row r="1860" spans="2:74" x14ac:dyDescent="0.3">
      <c r="B1860" s="12" t="s">
        <v>2301</v>
      </c>
      <c r="C1860" s="12">
        <v>102021054</v>
      </c>
      <c r="D1860" s="12" t="s">
        <v>224</v>
      </c>
      <c r="E1860" s="12" t="s">
        <v>225</v>
      </c>
      <c r="F1860" s="12" t="s">
        <v>225</v>
      </c>
      <c r="G1860" s="12" t="s">
        <v>85</v>
      </c>
      <c r="H1860" s="12" t="s">
        <v>86</v>
      </c>
      <c r="I1860" s="28">
        <v>880000</v>
      </c>
      <c r="J1860" s="28">
        <v>881730</v>
      </c>
      <c r="K1860" s="28">
        <v>850000</v>
      </c>
      <c r="L1860" s="28">
        <v>885000</v>
      </c>
      <c r="M1860" s="28">
        <v>873000</v>
      </c>
      <c r="N1860" s="28">
        <v>820000</v>
      </c>
      <c r="O1860" s="29">
        <v>33</v>
      </c>
      <c r="P1860" s="29">
        <v>33</v>
      </c>
      <c r="Q1860" s="29">
        <v>39</v>
      </c>
      <c r="R1860" s="28">
        <v>525</v>
      </c>
      <c r="S1860" s="28">
        <v>495</v>
      </c>
      <c r="T1860" s="30">
        <v>2.7</v>
      </c>
      <c r="U1860" s="30">
        <v>0</v>
      </c>
      <c r="V1860" s="30">
        <v>2.7</v>
      </c>
      <c r="W1860" s="30">
        <v>2.9</v>
      </c>
      <c r="X1860" s="31">
        <v>3.1022727272727271E-2</v>
      </c>
      <c r="Y1860" s="30">
        <v>6.2</v>
      </c>
      <c r="Z1860" s="30">
        <v>-0.79999999999999982</v>
      </c>
      <c r="AA1860" s="30">
        <v>7</v>
      </c>
      <c r="AB1860" s="30">
        <v>7.3</v>
      </c>
      <c r="AC1860" s="32">
        <v>0.40514261019878994</v>
      </c>
      <c r="AD1860" s="30">
        <v>13.059542013733887</v>
      </c>
      <c r="AE1860" s="12">
        <v>813</v>
      </c>
      <c r="AF1860" s="12">
        <v>741</v>
      </c>
      <c r="AG1860" s="12">
        <v>558</v>
      </c>
      <c r="AH1860" s="33">
        <v>4.067710537452391</v>
      </c>
      <c r="AI1860" s="34">
        <v>861000</v>
      </c>
      <c r="AJ1860" s="34">
        <v>825000</v>
      </c>
      <c r="AK1860" s="34">
        <v>820000</v>
      </c>
      <c r="AL1860" s="35">
        <v>4.363636363636364E-2</v>
      </c>
      <c r="AM1860" s="35">
        <v>0.05</v>
      </c>
      <c r="AN1860" s="12">
        <v>3.5</v>
      </c>
      <c r="AO1860" s="33">
        <v>0.20000000000000018</v>
      </c>
      <c r="AP1860" s="12">
        <v>3.3</v>
      </c>
      <c r="AQ1860" s="32">
        <v>0.11471321695760599</v>
      </c>
      <c r="AR1860" s="34">
        <v>600</v>
      </c>
      <c r="AS1860" s="34">
        <v>550</v>
      </c>
      <c r="AT1860" s="31">
        <v>9.0909090909090912E-2</v>
      </c>
      <c r="AU1860" s="32">
        <v>0.1246286821937022</v>
      </c>
      <c r="AV1860" s="36">
        <v>1295.8400000000001</v>
      </c>
      <c r="AW1860" s="30">
        <v>0.60850000000000004</v>
      </c>
      <c r="AX1860" s="30">
        <v>0.39150000000000001</v>
      </c>
      <c r="AY1860" s="30">
        <v>0.78849999999999998</v>
      </c>
      <c r="AZ1860" s="30">
        <v>0.1159</v>
      </c>
      <c r="BA1860" s="30">
        <v>0.37440000000000001</v>
      </c>
      <c r="BB1860" s="30">
        <v>0.25009999999999999</v>
      </c>
      <c r="BC1860" s="30">
        <v>0.34039999999999998</v>
      </c>
      <c r="BD1860" s="37">
        <v>5.5</v>
      </c>
      <c r="BE1860" s="29">
        <v>74</v>
      </c>
      <c r="BF1860" s="38" t="s">
        <v>4590</v>
      </c>
      <c r="BG1860" s="39">
        <v>151.554834163961</v>
      </c>
      <c r="BH1860" s="39">
        <v>-33.273718845141403</v>
      </c>
      <c r="BI1860" s="40">
        <f t="shared" si="406"/>
        <v>72</v>
      </c>
      <c r="BJ1860" s="40">
        <f t="shared" si="407"/>
        <v>59</v>
      </c>
      <c r="BK1860" s="40">
        <f t="shared" si="408"/>
        <v>74</v>
      </c>
      <c r="BL1860" s="40">
        <f t="shared" si="409"/>
        <v>59</v>
      </c>
      <c r="BM1860" s="40">
        <f t="shared" si="410"/>
        <v>23</v>
      </c>
      <c r="BN1860" s="40">
        <f t="shared" si="411"/>
        <v>100</v>
      </c>
      <c r="BO1860" s="40">
        <f t="shared" si="412"/>
        <v>92</v>
      </c>
      <c r="BP1860" s="40">
        <f t="shared" si="413"/>
        <v>72</v>
      </c>
      <c r="BQ1860" s="41">
        <f t="shared" si="414"/>
        <v>54</v>
      </c>
      <c r="BR1860" s="40">
        <f t="shared" si="415"/>
        <v>20</v>
      </c>
      <c r="BS1860" s="41">
        <f t="shared" si="416"/>
        <v>1</v>
      </c>
      <c r="BT1860" s="41">
        <f t="shared" si="417"/>
        <v>14</v>
      </c>
      <c r="BU1860" s="41">
        <f t="shared" si="418"/>
        <v>55</v>
      </c>
      <c r="BV1860" s="41">
        <f t="shared" si="419"/>
        <v>56</v>
      </c>
    </row>
    <row r="1861" spans="2:74" x14ac:dyDescent="0.3">
      <c r="B1861" s="12" t="s">
        <v>2302</v>
      </c>
      <c r="C1861" s="12">
        <v>103031072</v>
      </c>
      <c r="D1861" s="12" t="s">
        <v>702</v>
      </c>
      <c r="E1861" s="12" t="s">
        <v>109</v>
      </c>
      <c r="F1861" s="12" t="s">
        <v>2302</v>
      </c>
      <c r="G1861" s="12" t="s">
        <v>85</v>
      </c>
      <c r="H1861" s="12" t="s">
        <v>86</v>
      </c>
      <c r="I1861" s="28">
        <v>750000</v>
      </c>
      <c r="J1861" s="28">
        <v>750000</v>
      </c>
      <c r="K1861" s="28">
        <v>730000</v>
      </c>
      <c r="L1861" s="28">
        <v>695000</v>
      </c>
      <c r="M1861" s="28">
        <v>680000</v>
      </c>
      <c r="N1861" s="28">
        <v>680000</v>
      </c>
      <c r="O1861" s="29">
        <v>52</v>
      </c>
      <c r="P1861" s="29">
        <v>53</v>
      </c>
      <c r="Q1861" s="29">
        <v>58</v>
      </c>
      <c r="R1861" s="28">
        <v>610</v>
      </c>
      <c r="S1861" s="28">
        <v>550</v>
      </c>
      <c r="T1861" s="30">
        <v>3.1</v>
      </c>
      <c r="U1861" s="30">
        <v>-0.19999999999999973</v>
      </c>
      <c r="V1861" s="30">
        <v>3.3</v>
      </c>
      <c r="W1861" s="30">
        <v>3.1</v>
      </c>
      <c r="X1861" s="31">
        <v>4.2293333333333336E-2</v>
      </c>
      <c r="Y1861" s="30">
        <v>10</v>
      </c>
      <c r="Z1861" s="30">
        <v>-0.19999999999999929</v>
      </c>
      <c r="AA1861" s="30">
        <v>10.199999999999999</v>
      </c>
      <c r="AB1861" s="30">
        <v>10.3</v>
      </c>
      <c r="AC1861" s="32">
        <v>0.31265376414630142</v>
      </c>
      <c r="AD1861" s="30">
        <v>7.3925070337240246</v>
      </c>
      <c r="AE1861" s="12">
        <v>338</v>
      </c>
      <c r="AF1861" s="12">
        <v>329</v>
      </c>
      <c r="AG1861" s="12">
        <v>277</v>
      </c>
      <c r="AH1861" s="33">
        <v>7.2747252747252746</v>
      </c>
      <c r="AI1861" s="34">
        <v>612500</v>
      </c>
      <c r="AJ1861" s="34">
        <v>600000</v>
      </c>
      <c r="AK1861" s="34">
        <v>615000</v>
      </c>
      <c r="AL1861" s="35">
        <v>2.0833333333333332E-2</v>
      </c>
      <c r="AM1861" s="35">
        <v>-4.0650406504065045E-3</v>
      </c>
      <c r="AN1861" s="12">
        <v>1.9</v>
      </c>
      <c r="AO1861" s="33">
        <v>9.9999999999999867E-2</v>
      </c>
      <c r="AP1861" s="12">
        <v>1.8</v>
      </c>
      <c r="AQ1861" s="32">
        <v>0.10081967213114754</v>
      </c>
      <c r="AR1861" s="34">
        <v>550</v>
      </c>
      <c r="AS1861" s="34">
        <v>480</v>
      </c>
      <c r="AT1861" s="31">
        <v>0.14583333333333334</v>
      </c>
      <c r="AU1861" s="32">
        <v>0.31910214543124277</v>
      </c>
      <c r="AV1861" s="36">
        <v>1951.0400000000002</v>
      </c>
      <c r="AW1861" s="30">
        <v>0.69040000000000001</v>
      </c>
      <c r="AX1861" s="30">
        <v>0.30959999999999999</v>
      </c>
      <c r="AY1861" s="30">
        <v>0.85609999999999997</v>
      </c>
      <c r="AZ1861" s="30">
        <v>0.1176</v>
      </c>
      <c r="BA1861" s="30">
        <v>0.311</v>
      </c>
      <c r="BB1861" s="30">
        <v>0.32300000000000001</v>
      </c>
      <c r="BC1861" s="30">
        <v>0.3357</v>
      </c>
      <c r="BD1861" s="37">
        <v>3</v>
      </c>
      <c r="BE1861" s="29">
        <v>206</v>
      </c>
      <c r="BF1861" s="38" t="s">
        <v>4591</v>
      </c>
      <c r="BG1861" s="39">
        <v>149.5886810113</v>
      </c>
      <c r="BH1861" s="39">
        <v>-32.611542652180297</v>
      </c>
      <c r="BI1861" s="40">
        <f t="shared" si="406"/>
        <v>65</v>
      </c>
      <c r="BJ1861" s="40">
        <f t="shared" si="407"/>
        <v>85</v>
      </c>
      <c r="BK1861" s="40">
        <f t="shared" si="408"/>
        <v>35</v>
      </c>
      <c r="BL1861" s="40">
        <f t="shared" si="409"/>
        <v>1</v>
      </c>
      <c r="BM1861" s="40">
        <f t="shared" si="410"/>
        <v>11</v>
      </c>
      <c r="BN1861" s="40">
        <f t="shared" si="411"/>
        <v>100</v>
      </c>
      <c r="BO1861" s="40">
        <f t="shared" si="412"/>
        <v>68</v>
      </c>
      <c r="BP1861" s="40">
        <f t="shared" si="413"/>
        <v>58</v>
      </c>
      <c r="BQ1861" s="41">
        <f t="shared" si="414"/>
        <v>91</v>
      </c>
      <c r="BR1861" s="40">
        <f t="shared" si="415"/>
        <v>76</v>
      </c>
      <c r="BS1861" s="41">
        <f t="shared" si="416"/>
        <v>59</v>
      </c>
      <c r="BT1861" s="41">
        <f t="shared" si="417"/>
        <v>1</v>
      </c>
      <c r="BU1861" s="41">
        <f t="shared" si="418"/>
        <v>30</v>
      </c>
      <c r="BV1861" s="41">
        <f t="shared" si="419"/>
        <v>56</v>
      </c>
    </row>
    <row r="1862" spans="2:74" x14ac:dyDescent="0.3">
      <c r="B1862" s="12" t="s">
        <v>2303</v>
      </c>
      <c r="C1862" s="12">
        <v>104021088</v>
      </c>
      <c r="D1862" s="12" t="s">
        <v>1162</v>
      </c>
      <c r="E1862" s="12" t="s">
        <v>1163</v>
      </c>
      <c r="F1862" s="12" t="s">
        <v>1162</v>
      </c>
      <c r="G1862" s="12" t="s">
        <v>85</v>
      </c>
      <c r="H1862" s="12" t="s">
        <v>86</v>
      </c>
      <c r="I1862" s="28">
        <v>1200000</v>
      </c>
      <c r="J1862" s="28">
        <v>1200000</v>
      </c>
      <c r="K1862" s="28">
        <v>1195000</v>
      </c>
      <c r="L1862" s="28">
        <v>1140000</v>
      </c>
      <c r="M1862" s="28">
        <v>1100000</v>
      </c>
      <c r="N1862" s="28">
        <v>1065000</v>
      </c>
      <c r="O1862" s="29">
        <v>69</v>
      </c>
      <c r="P1862" s="29">
        <v>65</v>
      </c>
      <c r="Q1862" s="29">
        <v>77</v>
      </c>
      <c r="R1862" s="28">
        <v>720</v>
      </c>
      <c r="S1862" s="28">
        <v>720</v>
      </c>
      <c r="T1862" s="30">
        <v>2.2999999999999998</v>
      </c>
      <c r="U1862" s="30">
        <v>-0.10000000000000009</v>
      </c>
      <c r="V1862" s="30">
        <v>2.4</v>
      </c>
      <c r="W1862" s="30">
        <v>2.2999999999999998</v>
      </c>
      <c r="X1862" s="31">
        <v>3.1199999999999999E-2</v>
      </c>
      <c r="Y1862" s="30">
        <v>5</v>
      </c>
      <c r="Z1862" s="30">
        <v>-0.29999999999999982</v>
      </c>
      <c r="AA1862" s="30">
        <v>5.3</v>
      </c>
      <c r="AB1862" s="30">
        <v>4.7</v>
      </c>
      <c r="AC1862" s="32">
        <v>0.34140050072073441</v>
      </c>
      <c r="AD1862" s="30">
        <v>10.942323741049179</v>
      </c>
      <c r="AE1862" s="12">
        <v>554</v>
      </c>
      <c r="AF1862" s="12">
        <v>546</v>
      </c>
      <c r="AG1862" s="12">
        <v>475</v>
      </c>
      <c r="AH1862" s="33">
        <v>7.6619718309859151</v>
      </c>
      <c r="AI1862" s="34">
        <v>820000</v>
      </c>
      <c r="AJ1862" s="34">
        <v>810000</v>
      </c>
      <c r="AK1862" s="34">
        <v>830000</v>
      </c>
      <c r="AL1862" s="35">
        <v>1.2345679012345678E-2</v>
      </c>
      <c r="AM1862" s="35">
        <v>-1.2048192771084338E-2</v>
      </c>
      <c r="AN1862" s="12">
        <v>2.2999999999999998</v>
      </c>
      <c r="AO1862" s="33">
        <v>9.9999999999999645E-2</v>
      </c>
      <c r="AP1862" s="12">
        <v>2.2000000000000002</v>
      </c>
      <c r="AQ1862" s="32">
        <v>9.5238095238095233E-2</v>
      </c>
      <c r="AR1862" s="34">
        <v>650</v>
      </c>
      <c r="AS1862" s="34">
        <v>625</v>
      </c>
      <c r="AT1862" s="31">
        <v>0.04</v>
      </c>
      <c r="AU1862" s="32">
        <v>0.1363390837338973</v>
      </c>
      <c r="AV1862" s="36">
        <v>2108.96</v>
      </c>
      <c r="AW1862" s="30">
        <v>0.8004</v>
      </c>
      <c r="AX1862" s="30">
        <v>0.1996</v>
      </c>
      <c r="AY1862" s="30">
        <v>0.86140000000000005</v>
      </c>
      <c r="AZ1862" s="30">
        <v>8.1600000000000006E-2</v>
      </c>
      <c r="BA1862" s="30">
        <v>0.40939999999999999</v>
      </c>
      <c r="BB1862" s="30">
        <v>0.37509999999999999</v>
      </c>
      <c r="BC1862" s="30">
        <v>0.19939999999999999</v>
      </c>
      <c r="BD1862" s="37">
        <v>4</v>
      </c>
      <c r="BE1862" s="29">
        <v>447</v>
      </c>
      <c r="BF1862" s="38" t="s">
        <v>4592</v>
      </c>
      <c r="BG1862" s="39">
        <v>153.14796391241001</v>
      </c>
      <c r="BH1862" s="39">
        <v>-30.204708033445499</v>
      </c>
      <c r="BI1862" s="40">
        <f t="shared" si="406"/>
        <v>79</v>
      </c>
      <c r="BJ1862" s="40">
        <f t="shared" si="407"/>
        <v>79</v>
      </c>
      <c r="BK1862" s="40">
        <f t="shared" si="408"/>
        <v>30</v>
      </c>
      <c r="BL1862" s="40">
        <f t="shared" si="409"/>
        <v>55</v>
      </c>
      <c r="BM1862" s="40">
        <f t="shared" si="410"/>
        <v>7</v>
      </c>
      <c r="BN1862" s="40">
        <f t="shared" si="411"/>
        <v>100</v>
      </c>
      <c r="BO1862" s="40">
        <f t="shared" si="412"/>
        <v>35</v>
      </c>
      <c r="BP1862" s="40">
        <f t="shared" si="413"/>
        <v>80</v>
      </c>
      <c r="BQ1862" s="41">
        <f t="shared" si="414"/>
        <v>54</v>
      </c>
      <c r="BR1862" s="40">
        <f t="shared" si="415"/>
        <v>41</v>
      </c>
      <c r="BS1862" s="41">
        <f t="shared" si="416"/>
        <v>40</v>
      </c>
      <c r="BT1862" s="41">
        <f t="shared" si="417"/>
        <v>34</v>
      </c>
      <c r="BU1862" s="41">
        <f t="shared" si="418"/>
        <v>40</v>
      </c>
      <c r="BV1862" s="41">
        <f t="shared" si="419"/>
        <v>56</v>
      </c>
    </row>
    <row r="1863" spans="2:74" x14ac:dyDescent="0.3">
      <c r="B1863" s="12" t="s">
        <v>1165</v>
      </c>
      <c r="C1863" s="12">
        <v>106021114</v>
      </c>
      <c r="D1863" s="12" t="s">
        <v>1165</v>
      </c>
      <c r="E1863" s="12" t="s">
        <v>299</v>
      </c>
      <c r="F1863" s="12" t="s">
        <v>2986</v>
      </c>
      <c r="G1863" s="12" t="s">
        <v>85</v>
      </c>
      <c r="H1863" s="12" t="s">
        <v>86</v>
      </c>
      <c r="I1863" s="28">
        <v>749000</v>
      </c>
      <c r="J1863" s="28">
        <v>750000</v>
      </c>
      <c r="K1863" s="28">
        <v>737300</v>
      </c>
      <c r="L1863" s="28">
        <v>750000</v>
      </c>
      <c r="M1863" s="28">
        <v>750000</v>
      </c>
      <c r="N1863" s="28">
        <v>700000</v>
      </c>
      <c r="O1863" s="29">
        <v>50</v>
      </c>
      <c r="P1863" s="29">
        <v>49</v>
      </c>
      <c r="Q1863" s="29">
        <v>48</v>
      </c>
      <c r="R1863" s="28">
        <v>600</v>
      </c>
      <c r="S1863" s="28">
        <v>560</v>
      </c>
      <c r="T1863" s="30">
        <v>2.8</v>
      </c>
      <c r="U1863" s="30">
        <v>-0.20000000000000018</v>
      </c>
      <c r="V1863" s="30">
        <v>3</v>
      </c>
      <c r="W1863" s="30">
        <v>2.7</v>
      </c>
      <c r="X1863" s="31">
        <v>4.1655540720961282E-2</v>
      </c>
      <c r="Y1863" s="30">
        <v>7.9</v>
      </c>
      <c r="Z1863" s="30">
        <v>-0.19999999999999929</v>
      </c>
      <c r="AA1863" s="30">
        <v>8.1</v>
      </c>
      <c r="AB1863" s="30">
        <v>7.7</v>
      </c>
      <c r="AC1863" s="32">
        <v>0.30507647250244058</v>
      </c>
      <c r="AD1863" s="30">
        <v>7.3237909584720509</v>
      </c>
      <c r="AE1863" s="12">
        <v>653</v>
      </c>
      <c r="AF1863" s="12">
        <v>613</v>
      </c>
      <c r="AG1863" s="12">
        <v>487</v>
      </c>
      <c r="AH1863" s="33">
        <v>6.8359788359788363</v>
      </c>
      <c r="AI1863" s="34">
        <v>750000</v>
      </c>
      <c r="AJ1863" s="34">
        <v>727500</v>
      </c>
      <c r="AK1863" s="34">
        <v>710000</v>
      </c>
      <c r="AL1863" s="35">
        <v>3.0927835051546393E-2</v>
      </c>
      <c r="AM1863" s="35">
        <v>5.6338028169014086E-2</v>
      </c>
      <c r="AN1863" s="12">
        <v>3.5</v>
      </c>
      <c r="AO1863" s="33">
        <v>0.39999999999999991</v>
      </c>
      <c r="AP1863" s="12">
        <v>3.1</v>
      </c>
      <c r="AQ1863" s="32">
        <v>9.3798449612403106E-2</v>
      </c>
      <c r="AR1863" s="34">
        <v>610</v>
      </c>
      <c r="AS1863" s="34">
        <v>570</v>
      </c>
      <c r="AT1863" s="31">
        <v>7.0175438596491224E-2</v>
      </c>
      <c r="AU1863" s="32">
        <v>0.24129191378906681</v>
      </c>
      <c r="AV1863" s="36">
        <v>1966.7200000000003</v>
      </c>
      <c r="AW1863" s="30">
        <v>0.73029999999999995</v>
      </c>
      <c r="AX1863" s="30">
        <v>0.2697</v>
      </c>
      <c r="AY1863" s="30">
        <v>0.81630000000000003</v>
      </c>
      <c r="AZ1863" s="30">
        <v>9.0399999999999994E-2</v>
      </c>
      <c r="BA1863" s="30">
        <v>0.23449999999999999</v>
      </c>
      <c r="BB1863" s="30">
        <v>0.38529999999999998</v>
      </c>
      <c r="BC1863" s="30">
        <v>0.35049999999999998</v>
      </c>
      <c r="BD1863" s="37">
        <v>4</v>
      </c>
      <c r="BE1863" s="29">
        <v>127</v>
      </c>
      <c r="BF1863" s="38" t="s">
        <v>4593</v>
      </c>
      <c r="BG1863" s="39">
        <v>151.53687212018099</v>
      </c>
      <c r="BH1863" s="39">
        <v>-32.758118340308698</v>
      </c>
      <c r="BI1863" s="40">
        <f t="shared" si="406"/>
        <v>70</v>
      </c>
      <c r="BJ1863" s="40">
        <f t="shared" si="407"/>
        <v>59</v>
      </c>
      <c r="BK1863" s="40">
        <f t="shared" si="408"/>
        <v>40</v>
      </c>
      <c r="BL1863" s="40">
        <f t="shared" si="409"/>
        <v>20</v>
      </c>
      <c r="BM1863" s="40">
        <f t="shared" si="410"/>
        <v>16</v>
      </c>
      <c r="BN1863" s="40">
        <f t="shared" si="411"/>
        <v>100</v>
      </c>
      <c r="BO1863" s="40">
        <f t="shared" si="412"/>
        <v>81</v>
      </c>
      <c r="BP1863" s="40">
        <f t="shared" si="413"/>
        <v>42</v>
      </c>
      <c r="BQ1863" s="41">
        <f t="shared" si="414"/>
        <v>89</v>
      </c>
      <c r="BR1863" s="40">
        <f t="shared" si="415"/>
        <v>77</v>
      </c>
      <c r="BS1863" s="41">
        <f t="shared" si="416"/>
        <v>64</v>
      </c>
      <c r="BT1863" s="41">
        <f t="shared" si="417"/>
        <v>1</v>
      </c>
      <c r="BU1863" s="41">
        <f t="shared" si="418"/>
        <v>40</v>
      </c>
      <c r="BV1863" s="41">
        <f t="shared" si="419"/>
        <v>56</v>
      </c>
    </row>
    <row r="1864" spans="2:74" x14ac:dyDescent="0.3">
      <c r="B1864" s="12" t="s">
        <v>2304</v>
      </c>
      <c r="C1864" s="12">
        <v>106021614</v>
      </c>
      <c r="D1864" s="12" t="s">
        <v>1165</v>
      </c>
      <c r="E1864" s="12" t="s">
        <v>299</v>
      </c>
      <c r="F1864" s="12" t="s">
        <v>2986</v>
      </c>
      <c r="G1864" s="12" t="s">
        <v>85</v>
      </c>
      <c r="H1864" s="12" t="s">
        <v>86</v>
      </c>
      <c r="I1864" s="28">
        <v>775000</v>
      </c>
      <c r="J1864" s="28">
        <v>762550</v>
      </c>
      <c r="K1864" s="28">
        <v>700000</v>
      </c>
      <c r="L1864" s="28">
        <v>750000</v>
      </c>
      <c r="M1864" s="28">
        <v>745000</v>
      </c>
      <c r="N1864" s="28">
        <v>710000</v>
      </c>
      <c r="O1864" s="29">
        <v>35</v>
      </c>
      <c r="P1864" s="29">
        <v>35</v>
      </c>
      <c r="Q1864" s="29">
        <v>36</v>
      </c>
      <c r="R1864" s="28">
        <v>600</v>
      </c>
      <c r="S1864" s="28">
        <v>575</v>
      </c>
      <c r="T1864" s="30">
        <v>3.1</v>
      </c>
      <c r="U1864" s="30">
        <v>0.20000000000000018</v>
      </c>
      <c r="V1864" s="30">
        <v>2.9</v>
      </c>
      <c r="W1864" s="30">
        <v>2.5</v>
      </c>
      <c r="X1864" s="31">
        <v>4.0258064516129032E-2</v>
      </c>
      <c r="Y1864" s="30">
        <v>4.5999999999999996</v>
      </c>
      <c r="Z1864" s="30">
        <v>-0.5</v>
      </c>
      <c r="AA1864" s="30">
        <v>5.0999999999999996</v>
      </c>
      <c r="AB1864" s="30">
        <v>4.7</v>
      </c>
      <c r="AC1864" s="32">
        <v>0.33692722371967654</v>
      </c>
      <c r="AD1864" s="30">
        <v>8.3691858456009403</v>
      </c>
      <c r="AE1864" s="12">
        <v>653</v>
      </c>
      <c r="AF1864" s="12">
        <v>613</v>
      </c>
      <c r="AG1864" s="12">
        <v>487</v>
      </c>
      <c r="AH1864" s="33">
        <v>6.8359788359788363</v>
      </c>
      <c r="AI1864" s="34">
        <v>750000</v>
      </c>
      <c r="AJ1864" s="34">
        <v>727500</v>
      </c>
      <c r="AK1864" s="34">
        <v>710000</v>
      </c>
      <c r="AL1864" s="35">
        <v>3.0927835051546393E-2</v>
      </c>
      <c r="AM1864" s="35">
        <v>5.6338028169014086E-2</v>
      </c>
      <c r="AN1864" s="12">
        <v>3.5</v>
      </c>
      <c r="AO1864" s="33">
        <v>0.39999999999999991</v>
      </c>
      <c r="AP1864" s="12">
        <v>3.1</v>
      </c>
      <c r="AQ1864" s="32">
        <v>9.3798449612403106E-2</v>
      </c>
      <c r="AR1864" s="34">
        <v>610</v>
      </c>
      <c r="AS1864" s="34">
        <v>570</v>
      </c>
      <c r="AT1864" s="31">
        <v>7.0175438596491224E-2</v>
      </c>
      <c r="AU1864" s="32">
        <v>0.24129191378906681</v>
      </c>
      <c r="AV1864" s="36">
        <v>1780.8000000000002</v>
      </c>
      <c r="AW1864" s="30">
        <v>0.70350000000000001</v>
      </c>
      <c r="AX1864" s="30">
        <v>0.29649999999999999</v>
      </c>
      <c r="AY1864" s="30">
        <v>0.81020000000000003</v>
      </c>
      <c r="AZ1864" s="30">
        <v>0.13800000000000001</v>
      </c>
      <c r="BA1864" s="30">
        <v>0.29139999999999999</v>
      </c>
      <c r="BB1864" s="30">
        <v>0.3422</v>
      </c>
      <c r="BC1864" s="30">
        <v>0.3397</v>
      </c>
      <c r="BD1864" s="37">
        <v>2.5</v>
      </c>
      <c r="BE1864" s="29">
        <v>127</v>
      </c>
      <c r="BF1864" s="38" t="s">
        <v>4594</v>
      </c>
      <c r="BG1864" s="39">
        <v>151.590329507467</v>
      </c>
      <c r="BH1864" s="39">
        <v>-32.771968467653501</v>
      </c>
      <c r="BI1864" s="40">
        <f t="shared" si="406"/>
        <v>65</v>
      </c>
      <c r="BJ1864" s="40">
        <f t="shared" si="407"/>
        <v>59</v>
      </c>
      <c r="BK1864" s="40">
        <f t="shared" si="408"/>
        <v>40</v>
      </c>
      <c r="BL1864" s="40">
        <f t="shared" si="409"/>
        <v>20</v>
      </c>
      <c r="BM1864" s="40">
        <f t="shared" si="410"/>
        <v>16</v>
      </c>
      <c r="BN1864" s="40">
        <f t="shared" si="411"/>
        <v>100</v>
      </c>
      <c r="BO1864" s="40">
        <f t="shared" si="412"/>
        <v>81</v>
      </c>
      <c r="BP1864" s="40">
        <f t="shared" si="413"/>
        <v>54</v>
      </c>
      <c r="BQ1864" s="41">
        <f t="shared" si="414"/>
        <v>84</v>
      </c>
      <c r="BR1864" s="40">
        <f t="shared" si="415"/>
        <v>67</v>
      </c>
      <c r="BS1864" s="41">
        <f t="shared" si="416"/>
        <v>43</v>
      </c>
      <c r="BT1864" s="41">
        <f t="shared" si="417"/>
        <v>41</v>
      </c>
      <c r="BU1864" s="41">
        <f t="shared" si="418"/>
        <v>25</v>
      </c>
      <c r="BV1864" s="41">
        <f t="shared" si="419"/>
        <v>56</v>
      </c>
    </row>
    <row r="1865" spans="2:74" x14ac:dyDescent="0.3">
      <c r="B1865" s="12" t="s">
        <v>2305</v>
      </c>
      <c r="C1865" s="12">
        <v>106021615</v>
      </c>
      <c r="D1865" s="12" t="s">
        <v>1165</v>
      </c>
      <c r="E1865" s="12" t="s">
        <v>299</v>
      </c>
      <c r="F1865" s="12" t="s">
        <v>2986</v>
      </c>
      <c r="G1865" s="12" t="s">
        <v>85</v>
      </c>
      <c r="H1865" s="12" t="s">
        <v>86</v>
      </c>
      <c r="I1865" s="28">
        <v>799000</v>
      </c>
      <c r="J1865" s="28">
        <v>799000</v>
      </c>
      <c r="K1865" s="28">
        <v>791000</v>
      </c>
      <c r="L1865" s="28">
        <v>740000</v>
      </c>
      <c r="M1865" s="28">
        <v>740000</v>
      </c>
      <c r="N1865" s="28">
        <v>705000</v>
      </c>
      <c r="O1865" s="29">
        <v>41</v>
      </c>
      <c r="P1865" s="29">
        <v>43</v>
      </c>
      <c r="Q1865" s="29">
        <v>50</v>
      </c>
      <c r="R1865" s="28">
        <v>610</v>
      </c>
      <c r="S1865" s="28">
        <v>560</v>
      </c>
      <c r="T1865" s="30">
        <v>4</v>
      </c>
      <c r="U1865" s="30">
        <v>-9.9999999999999645E-2</v>
      </c>
      <c r="V1865" s="30">
        <v>4.0999999999999996</v>
      </c>
      <c r="W1865" s="30">
        <v>3.4</v>
      </c>
      <c r="X1865" s="31">
        <v>3.9699624530663329E-2</v>
      </c>
      <c r="Y1865" s="30">
        <v>9.1</v>
      </c>
      <c r="Z1865" s="30">
        <v>-9.9999999999999645E-2</v>
      </c>
      <c r="AA1865" s="30">
        <v>9.1999999999999993</v>
      </c>
      <c r="AB1865" s="30">
        <v>7.7</v>
      </c>
      <c r="AC1865" s="32">
        <v>0.29680809653561691</v>
      </c>
      <c r="AD1865" s="30">
        <v>7.4763451807048531</v>
      </c>
      <c r="AE1865" s="12">
        <v>653</v>
      </c>
      <c r="AF1865" s="12">
        <v>613</v>
      </c>
      <c r="AG1865" s="12">
        <v>487</v>
      </c>
      <c r="AH1865" s="33">
        <v>6.8359788359788363</v>
      </c>
      <c r="AI1865" s="34">
        <v>750000</v>
      </c>
      <c r="AJ1865" s="34">
        <v>727500</v>
      </c>
      <c r="AK1865" s="34">
        <v>710000</v>
      </c>
      <c r="AL1865" s="35">
        <v>3.0927835051546393E-2</v>
      </c>
      <c r="AM1865" s="35">
        <v>5.6338028169014086E-2</v>
      </c>
      <c r="AN1865" s="12">
        <v>3.5</v>
      </c>
      <c r="AO1865" s="33">
        <v>0.39999999999999991</v>
      </c>
      <c r="AP1865" s="12">
        <v>3.1</v>
      </c>
      <c r="AQ1865" s="32">
        <v>9.3798449612403106E-2</v>
      </c>
      <c r="AR1865" s="34">
        <v>610</v>
      </c>
      <c r="AS1865" s="34">
        <v>570</v>
      </c>
      <c r="AT1865" s="31">
        <v>7.0175438596491224E-2</v>
      </c>
      <c r="AU1865" s="32">
        <v>0.24129191378906681</v>
      </c>
      <c r="AV1865" s="36">
        <v>2055.2000000000003</v>
      </c>
      <c r="AW1865" s="30">
        <v>0.77839999999999998</v>
      </c>
      <c r="AX1865" s="30">
        <v>0.22159999999999999</v>
      </c>
      <c r="AY1865" s="30">
        <v>0.89670000000000005</v>
      </c>
      <c r="AZ1865" s="30">
        <v>9.06E-2</v>
      </c>
      <c r="BA1865" s="30">
        <v>0.25669999999999998</v>
      </c>
      <c r="BB1865" s="30">
        <v>0.40239999999999998</v>
      </c>
      <c r="BC1865" s="30">
        <v>0.2974</v>
      </c>
      <c r="BD1865" s="37">
        <v>6</v>
      </c>
      <c r="BE1865" s="29">
        <v>135</v>
      </c>
      <c r="BF1865" s="38" t="s">
        <v>4595</v>
      </c>
      <c r="BG1865" s="39">
        <v>151.46658605752799</v>
      </c>
      <c r="BH1865" s="39">
        <v>-32.673509837481099</v>
      </c>
      <c r="BI1865" s="40">
        <f t="shared" si="406"/>
        <v>51</v>
      </c>
      <c r="BJ1865" s="40">
        <f t="shared" si="407"/>
        <v>59</v>
      </c>
      <c r="BK1865" s="40">
        <f t="shared" si="408"/>
        <v>40</v>
      </c>
      <c r="BL1865" s="40">
        <f t="shared" si="409"/>
        <v>20</v>
      </c>
      <c r="BM1865" s="40">
        <f t="shared" si="410"/>
        <v>16</v>
      </c>
      <c r="BN1865" s="40">
        <f t="shared" si="411"/>
        <v>100</v>
      </c>
      <c r="BO1865" s="40">
        <f t="shared" si="412"/>
        <v>80</v>
      </c>
      <c r="BP1865" s="40">
        <f t="shared" si="413"/>
        <v>46</v>
      </c>
      <c r="BQ1865" s="41">
        <f t="shared" si="414"/>
        <v>83</v>
      </c>
      <c r="BR1865" s="40">
        <f t="shared" si="415"/>
        <v>75</v>
      </c>
      <c r="BS1865" s="41">
        <f t="shared" si="416"/>
        <v>69</v>
      </c>
      <c r="BT1865" s="41">
        <f t="shared" si="417"/>
        <v>1</v>
      </c>
      <c r="BU1865" s="41">
        <f t="shared" si="418"/>
        <v>60</v>
      </c>
      <c r="BV1865" s="41">
        <f t="shared" si="419"/>
        <v>56</v>
      </c>
    </row>
    <row r="1866" spans="2:74" x14ac:dyDescent="0.3">
      <c r="B1866" s="12" t="s">
        <v>2306</v>
      </c>
      <c r="C1866" s="12">
        <v>108021159</v>
      </c>
      <c r="D1866" s="12" t="s">
        <v>2116</v>
      </c>
      <c r="E1866" s="12" t="s">
        <v>1045</v>
      </c>
      <c r="F1866" s="12" t="s">
        <v>2703</v>
      </c>
      <c r="G1866" s="12" t="s">
        <v>85</v>
      </c>
      <c r="H1866" s="12" t="s">
        <v>86</v>
      </c>
      <c r="I1866" s="28">
        <v>814800</v>
      </c>
      <c r="J1866" s="28">
        <v>812400</v>
      </c>
      <c r="K1866" s="28">
        <v>810000</v>
      </c>
      <c r="L1866" s="28">
        <v>775000</v>
      </c>
      <c r="M1866" s="28">
        <v>736500</v>
      </c>
      <c r="N1866" s="28">
        <v>720000</v>
      </c>
      <c r="O1866" s="29">
        <v>61</v>
      </c>
      <c r="P1866" s="29">
        <v>61</v>
      </c>
      <c r="Q1866" s="29">
        <v>81</v>
      </c>
      <c r="R1866" s="28">
        <v>500</v>
      </c>
      <c r="S1866" s="28">
        <v>500</v>
      </c>
      <c r="T1866" s="30">
        <v>1.5</v>
      </c>
      <c r="U1866" s="30">
        <v>-0.10000000000000009</v>
      </c>
      <c r="V1866" s="30">
        <v>1.6</v>
      </c>
      <c r="W1866" s="30">
        <v>1.5</v>
      </c>
      <c r="X1866" s="31">
        <v>3.1909671084928815E-2</v>
      </c>
      <c r="Y1866" s="30">
        <v>1.4</v>
      </c>
      <c r="Z1866" s="30">
        <v>-0.10000000000000009</v>
      </c>
      <c r="AA1866" s="30">
        <v>1.5</v>
      </c>
      <c r="AB1866" s="30">
        <v>1.5</v>
      </c>
      <c r="AC1866" s="32">
        <v>0.40182589687540177</v>
      </c>
      <c r="AD1866" s="30">
        <v>12.592605414387592</v>
      </c>
      <c r="AE1866" s="12">
        <v>418</v>
      </c>
      <c r="AF1866" s="12">
        <v>391</v>
      </c>
      <c r="AG1866" s="12">
        <v>336</v>
      </c>
      <c r="AH1866" s="33">
        <v>8.1921097770154372</v>
      </c>
      <c r="AI1866" s="34">
        <v>665000</v>
      </c>
      <c r="AJ1866" s="34">
        <v>665000</v>
      </c>
      <c r="AK1866" s="34">
        <v>685000</v>
      </c>
      <c r="AL1866" s="35">
        <v>0</v>
      </c>
      <c r="AM1866" s="35">
        <v>-2.9197080291970802E-2</v>
      </c>
      <c r="AN1866" s="12">
        <v>2.2999999999999998</v>
      </c>
      <c r="AO1866" s="33">
        <v>0.59999999999999987</v>
      </c>
      <c r="AP1866" s="12">
        <v>1.7</v>
      </c>
      <c r="AQ1866" s="32">
        <v>0.12166666666666666</v>
      </c>
      <c r="AR1866" s="34">
        <v>520</v>
      </c>
      <c r="AS1866" s="34">
        <v>480</v>
      </c>
      <c r="AT1866" s="31">
        <v>8.3333333333333329E-2</v>
      </c>
      <c r="AU1866" s="32">
        <v>0.27637781866595351</v>
      </c>
      <c r="AV1866" s="36">
        <v>1244.3200000000002</v>
      </c>
      <c r="AW1866" s="30">
        <v>0.69789999999999996</v>
      </c>
      <c r="AX1866" s="30">
        <v>0.30209999999999998</v>
      </c>
      <c r="AY1866" s="30">
        <v>0.96379999999999999</v>
      </c>
      <c r="AZ1866" s="30">
        <v>1.9599999999999999E-2</v>
      </c>
      <c r="BA1866" s="30">
        <v>0.50990000000000002</v>
      </c>
      <c r="BB1866" s="30">
        <v>0.31830000000000003</v>
      </c>
      <c r="BC1866" s="30">
        <v>0.13389999999999999</v>
      </c>
      <c r="BD1866" s="37">
        <v>3</v>
      </c>
      <c r="BE1866" s="29">
        <v>379</v>
      </c>
      <c r="BF1866" s="38" t="s">
        <v>4596</v>
      </c>
      <c r="BG1866" s="39">
        <v>152.74401928504</v>
      </c>
      <c r="BH1866" s="39">
        <v>-30.7216259520401</v>
      </c>
      <c r="BI1866" s="40">
        <f t="shared" si="406"/>
        <v>92</v>
      </c>
      <c r="BJ1866" s="40">
        <f t="shared" si="407"/>
        <v>79</v>
      </c>
      <c r="BK1866" s="40">
        <f t="shared" si="408"/>
        <v>23</v>
      </c>
      <c r="BL1866" s="40">
        <f t="shared" si="409"/>
        <v>9</v>
      </c>
      <c r="BM1866" s="40">
        <f t="shared" si="410"/>
        <v>1</v>
      </c>
      <c r="BN1866" s="40">
        <f t="shared" si="411"/>
        <v>100</v>
      </c>
      <c r="BO1866" s="40">
        <f t="shared" si="412"/>
        <v>44</v>
      </c>
      <c r="BP1866" s="40">
        <f t="shared" si="413"/>
        <v>100</v>
      </c>
      <c r="BQ1866" s="41">
        <f t="shared" si="414"/>
        <v>57</v>
      </c>
      <c r="BR1866" s="40">
        <f t="shared" si="415"/>
        <v>25</v>
      </c>
      <c r="BS1866" s="41">
        <f t="shared" si="416"/>
        <v>1</v>
      </c>
      <c r="BT1866" s="41">
        <f t="shared" si="417"/>
        <v>93</v>
      </c>
      <c r="BU1866" s="41">
        <f t="shared" si="418"/>
        <v>30</v>
      </c>
      <c r="BV1866" s="41">
        <f t="shared" si="419"/>
        <v>56</v>
      </c>
    </row>
    <row r="1867" spans="2:74" x14ac:dyDescent="0.3">
      <c r="B1867" s="12" t="s">
        <v>2307</v>
      </c>
      <c r="C1867" s="12">
        <v>112021244</v>
      </c>
      <c r="D1867" s="12" t="s">
        <v>932</v>
      </c>
      <c r="E1867" s="12" t="s">
        <v>933</v>
      </c>
      <c r="F1867" s="12" t="s">
        <v>2703</v>
      </c>
      <c r="G1867" s="12" t="s">
        <v>85</v>
      </c>
      <c r="H1867" s="12" t="s">
        <v>86</v>
      </c>
      <c r="I1867" s="28">
        <v>499000</v>
      </c>
      <c r="J1867" s="28">
        <v>495000</v>
      </c>
      <c r="K1867" s="28">
        <v>469000</v>
      </c>
      <c r="L1867" s="28">
        <v>465000</v>
      </c>
      <c r="M1867" s="28">
        <v>470000</v>
      </c>
      <c r="N1867" s="28">
        <v>425000</v>
      </c>
      <c r="O1867" s="29">
        <v>71</v>
      </c>
      <c r="P1867" s="29">
        <v>64</v>
      </c>
      <c r="Q1867" s="29">
        <v>72</v>
      </c>
      <c r="R1867" s="28">
        <v>490</v>
      </c>
      <c r="S1867" s="28">
        <v>450</v>
      </c>
      <c r="T1867" s="30">
        <v>2.9</v>
      </c>
      <c r="U1867" s="30">
        <v>-0.10000000000000009</v>
      </c>
      <c r="V1867" s="30">
        <v>3</v>
      </c>
      <c r="W1867" s="30">
        <v>2.6</v>
      </c>
      <c r="X1867" s="31">
        <v>5.1062124248496994E-2</v>
      </c>
      <c r="Y1867" s="30">
        <v>3</v>
      </c>
      <c r="Z1867" s="30">
        <v>-0.39999999999999991</v>
      </c>
      <c r="AA1867" s="30">
        <v>3.4</v>
      </c>
      <c r="AB1867" s="30">
        <v>4.0999999999999996</v>
      </c>
      <c r="AC1867" s="32">
        <v>0.40027447392497711</v>
      </c>
      <c r="AD1867" s="30">
        <v>7.8389702703517878</v>
      </c>
      <c r="AE1867" s="12">
        <v>494</v>
      </c>
      <c r="AF1867" s="12">
        <v>493</v>
      </c>
      <c r="AG1867" s="12">
        <v>376</v>
      </c>
      <c r="AH1867" s="33">
        <v>7.8427518427518432</v>
      </c>
      <c r="AI1867" s="34">
        <v>615000</v>
      </c>
      <c r="AJ1867" s="34">
        <v>569000</v>
      </c>
      <c r="AK1867" s="34">
        <v>590000</v>
      </c>
      <c r="AL1867" s="35">
        <v>8.0843585237258347E-2</v>
      </c>
      <c r="AM1867" s="35">
        <v>4.2372881355932202E-2</v>
      </c>
      <c r="AN1867" s="12">
        <v>2.2000000000000002</v>
      </c>
      <c r="AO1867" s="33">
        <v>0</v>
      </c>
      <c r="AP1867" s="12">
        <v>2.2000000000000002</v>
      </c>
      <c r="AQ1867" s="32">
        <v>9.5002853700298054E-2</v>
      </c>
      <c r="AR1867" s="34">
        <v>550</v>
      </c>
      <c r="AS1867" s="34">
        <v>500</v>
      </c>
      <c r="AT1867" s="31">
        <v>0.1</v>
      </c>
      <c r="AU1867" s="32">
        <v>0.26790317442889017</v>
      </c>
      <c r="AV1867" s="36">
        <v>1224.1600000000001</v>
      </c>
      <c r="AW1867" s="30">
        <v>0.66039999999999999</v>
      </c>
      <c r="AX1867" s="30">
        <v>0.33960000000000001</v>
      </c>
      <c r="AY1867" s="30">
        <v>0.86180000000000001</v>
      </c>
      <c r="AZ1867" s="30">
        <v>7.3999999999999996E-2</v>
      </c>
      <c r="BA1867" s="30">
        <v>0.3745</v>
      </c>
      <c r="BB1867" s="30">
        <v>0.29430000000000001</v>
      </c>
      <c r="BC1867" s="30">
        <v>0.29199999999999998</v>
      </c>
      <c r="BD1867" s="37">
        <v>1</v>
      </c>
      <c r="BE1867" s="29">
        <v>585</v>
      </c>
      <c r="BF1867" s="38" t="s">
        <v>4597</v>
      </c>
      <c r="BG1867" s="39">
        <v>153.03338207670799</v>
      </c>
      <c r="BH1867" s="39">
        <v>-28.843722961877599</v>
      </c>
      <c r="BI1867" s="40">
        <f t="shared" si="406"/>
        <v>69</v>
      </c>
      <c r="BJ1867" s="40">
        <f t="shared" si="407"/>
        <v>80</v>
      </c>
      <c r="BK1867" s="40">
        <f t="shared" si="408"/>
        <v>28</v>
      </c>
      <c r="BL1867" s="40">
        <f t="shared" si="409"/>
        <v>12</v>
      </c>
      <c r="BM1867" s="40">
        <f t="shared" si="410"/>
        <v>41</v>
      </c>
      <c r="BN1867" s="40">
        <f t="shared" si="411"/>
        <v>100</v>
      </c>
      <c r="BO1867" s="40">
        <f t="shared" si="412"/>
        <v>19</v>
      </c>
      <c r="BP1867" s="40">
        <f t="shared" si="413"/>
        <v>72</v>
      </c>
      <c r="BQ1867" s="41">
        <f t="shared" si="414"/>
        <v>100</v>
      </c>
      <c r="BR1867" s="40">
        <f t="shared" si="415"/>
        <v>72</v>
      </c>
      <c r="BS1867" s="41">
        <f t="shared" si="416"/>
        <v>1</v>
      </c>
      <c r="BT1867" s="41">
        <f t="shared" si="417"/>
        <v>67</v>
      </c>
      <c r="BU1867" s="41">
        <f t="shared" si="418"/>
        <v>10</v>
      </c>
      <c r="BV1867" s="41">
        <f t="shared" si="419"/>
        <v>56</v>
      </c>
    </row>
    <row r="1868" spans="2:74" x14ac:dyDescent="0.3">
      <c r="B1868" s="12" t="s">
        <v>2308</v>
      </c>
      <c r="C1868" s="12">
        <v>112021246</v>
      </c>
      <c r="D1868" s="12" t="s">
        <v>932</v>
      </c>
      <c r="E1868" s="12" t="s">
        <v>933</v>
      </c>
      <c r="F1868" s="12" t="s">
        <v>2228</v>
      </c>
      <c r="G1868" s="12" t="s">
        <v>85</v>
      </c>
      <c r="H1868" s="12" t="s">
        <v>86</v>
      </c>
      <c r="I1868" s="28">
        <v>720000</v>
      </c>
      <c r="J1868" s="28">
        <v>727885</v>
      </c>
      <c r="K1868" s="28">
        <v>700000</v>
      </c>
      <c r="L1868" s="28">
        <v>675000</v>
      </c>
      <c r="M1868" s="28">
        <v>675000</v>
      </c>
      <c r="N1868" s="28">
        <v>650000</v>
      </c>
      <c r="O1868" s="29">
        <v>56</v>
      </c>
      <c r="P1868" s="29">
        <v>56</v>
      </c>
      <c r="Q1868" s="29">
        <v>56</v>
      </c>
      <c r="R1868" s="28">
        <v>620</v>
      </c>
      <c r="S1868" s="28">
        <v>550</v>
      </c>
      <c r="T1868" s="30">
        <v>3.3</v>
      </c>
      <c r="U1868" s="30">
        <v>0.19999999999999973</v>
      </c>
      <c r="V1868" s="30">
        <v>3.1</v>
      </c>
      <c r="W1868" s="30">
        <v>3</v>
      </c>
      <c r="X1868" s="31">
        <v>4.4777777777777777E-2</v>
      </c>
      <c r="Y1868" s="30">
        <v>3.2</v>
      </c>
      <c r="Z1868" s="30">
        <v>0</v>
      </c>
      <c r="AA1868" s="30">
        <v>3.2</v>
      </c>
      <c r="AB1868" s="30">
        <v>4</v>
      </c>
      <c r="AC1868" s="32">
        <v>0.41778975741239888</v>
      </c>
      <c r="AD1868" s="30">
        <v>9.3302923491602723</v>
      </c>
      <c r="AE1868" s="12">
        <v>494</v>
      </c>
      <c r="AF1868" s="12">
        <v>493</v>
      </c>
      <c r="AG1868" s="12">
        <v>376</v>
      </c>
      <c r="AH1868" s="33">
        <v>7.8427518427518432</v>
      </c>
      <c r="AI1868" s="34">
        <v>615000</v>
      </c>
      <c r="AJ1868" s="34">
        <v>569000</v>
      </c>
      <c r="AK1868" s="34">
        <v>590000</v>
      </c>
      <c r="AL1868" s="35">
        <v>8.0843585237258347E-2</v>
      </c>
      <c r="AM1868" s="35">
        <v>4.2372881355932202E-2</v>
      </c>
      <c r="AN1868" s="12">
        <v>2.2000000000000002</v>
      </c>
      <c r="AO1868" s="33">
        <v>0</v>
      </c>
      <c r="AP1868" s="12">
        <v>2.2000000000000002</v>
      </c>
      <c r="AQ1868" s="32">
        <v>9.5002853700298054E-2</v>
      </c>
      <c r="AR1868" s="34">
        <v>550</v>
      </c>
      <c r="AS1868" s="34">
        <v>500</v>
      </c>
      <c r="AT1868" s="31">
        <v>0.1</v>
      </c>
      <c r="AU1868" s="32">
        <v>0.26790317442889017</v>
      </c>
      <c r="AV1868" s="36">
        <v>1484.0000000000002</v>
      </c>
      <c r="AW1868" s="30">
        <v>0.65480000000000005</v>
      </c>
      <c r="AX1868" s="30">
        <v>0.34520000000000001</v>
      </c>
      <c r="AY1868" s="30">
        <v>0.78080000000000005</v>
      </c>
      <c r="AZ1868" s="30">
        <v>0.1772</v>
      </c>
      <c r="BA1868" s="30">
        <v>0.3589</v>
      </c>
      <c r="BB1868" s="30">
        <v>0.3206</v>
      </c>
      <c r="BC1868" s="30">
        <v>0.28460000000000002</v>
      </c>
      <c r="BD1868" s="37">
        <v>4.5</v>
      </c>
      <c r="BE1868" s="29">
        <v>595</v>
      </c>
      <c r="BF1868" s="38" t="s">
        <v>4598</v>
      </c>
      <c r="BG1868" s="39">
        <v>153.32992899929599</v>
      </c>
      <c r="BH1868" s="39">
        <v>-28.8320914789178</v>
      </c>
      <c r="BI1868" s="40">
        <f t="shared" si="406"/>
        <v>62</v>
      </c>
      <c r="BJ1868" s="40">
        <f t="shared" si="407"/>
        <v>80</v>
      </c>
      <c r="BK1868" s="40">
        <f t="shared" si="408"/>
        <v>28</v>
      </c>
      <c r="BL1868" s="40">
        <f t="shared" si="409"/>
        <v>12</v>
      </c>
      <c r="BM1868" s="40">
        <f t="shared" si="410"/>
        <v>41</v>
      </c>
      <c r="BN1868" s="40">
        <f t="shared" si="411"/>
        <v>100</v>
      </c>
      <c r="BO1868" s="40">
        <f t="shared" si="412"/>
        <v>18</v>
      </c>
      <c r="BP1868" s="40">
        <f t="shared" si="413"/>
        <v>69</v>
      </c>
      <c r="BQ1868" s="41">
        <f t="shared" si="414"/>
        <v>99</v>
      </c>
      <c r="BR1868" s="40">
        <f t="shared" si="415"/>
        <v>57</v>
      </c>
      <c r="BS1868" s="41">
        <f t="shared" si="416"/>
        <v>1</v>
      </c>
      <c r="BT1868" s="41">
        <f t="shared" si="417"/>
        <v>64</v>
      </c>
      <c r="BU1868" s="41">
        <f t="shared" si="418"/>
        <v>45</v>
      </c>
      <c r="BV1868" s="41">
        <f t="shared" si="419"/>
        <v>56</v>
      </c>
    </row>
    <row r="1869" spans="2:74" x14ac:dyDescent="0.3">
      <c r="B1869" s="12" t="s">
        <v>2309</v>
      </c>
      <c r="C1869" s="12">
        <v>112031252</v>
      </c>
      <c r="D1869" s="12" t="s">
        <v>2310</v>
      </c>
      <c r="E1869" s="12" t="s">
        <v>933</v>
      </c>
      <c r="F1869" s="12" t="s">
        <v>2703</v>
      </c>
      <c r="G1869" s="12" t="s">
        <v>85</v>
      </c>
      <c r="H1869" s="12" t="s">
        <v>86</v>
      </c>
      <c r="I1869" s="28">
        <v>1250000</v>
      </c>
      <c r="J1869" s="28">
        <v>1200000</v>
      </c>
      <c r="K1869" s="28">
        <v>1056000</v>
      </c>
      <c r="L1869" s="28">
        <v>1165000</v>
      </c>
      <c r="M1869" s="28">
        <v>1160000</v>
      </c>
      <c r="N1869" s="28">
        <v>962500</v>
      </c>
      <c r="O1869" s="29">
        <v>78</v>
      </c>
      <c r="P1869" s="29">
        <v>79</v>
      </c>
      <c r="Q1869" s="29">
        <v>91</v>
      </c>
      <c r="R1869" s="28">
        <v>695</v>
      </c>
      <c r="S1869" s="28">
        <v>630</v>
      </c>
      <c r="T1869" s="30">
        <v>1.8</v>
      </c>
      <c r="U1869" s="30">
        <v>0</v>
      </c>
      <c r="V1869" s="30">
        <v>1.8</v>
      </c>
      <c r="W1869" s="30">
        <v>2.1</v>
      </c>
      <c r="X1869" s="31">
        <v>2.8912E-2</v>
      </c>
      <c r="Y1869" s="30">
        <v>1.2</v>
      </c>
      <c r="Z1869" s="30">
        <v>-0.19999999999999996</v>
      </c>
      <c r="AA1869" s="30">
        <v>1.4</v>
      </c>
      <c r="AB1869" s="30">
        <v>1.5</v>
      </c>
      <c r="AC1869" s="32">
        <v>0.44739417035740031</v>
      </c>
      <c r="AD1869" s="30">
        <v>15.474341808155794</v>
      </c>
      <c r="AE1869" s="12">
        <v>444</v>
      </c>
      <c r="AF1869" s="12">
        <v>428</v>
      </c>
      <c r="AG1869" s="12">
        <v>336</v>
      </c>
      <c r="AH1869" s="33">
        <v>5.9478260869565212</v>
      </c>
      <c r="AI1869" s="34">
        <v>1220000</v>
      </c>
      <c r="AJ1869" s="34">
        <v>1060000</v>
      </c>
      <c r="AK1869" s="34">
        <v>1100000</v>
      </c>
      <c r="AL1869" s="35">
        <v>0.15094339622641509</v>
      </c>
      <c r="AM1869" s="35">
        <v>0.10909090909090909</v>
      </c>
      <c r="AN1869" s="12">
        <v>2.7</v>
      </c>
      <c r="AO1869" s="33">
        <v>-0.19999999999999973</v>
      </c>
      <c r="AP1869" s="12">
        <v>2.9</v>
      </c>
      <c r="AQ1869" s="32">
        <v>0.16096256684491977</v>
      </c>
      <c r="AR1869" s="34">
        <v>830</v>
      </c>
      <c r="AS1869" s="34">
        <v>780</v>
      </c>
      <c r="AT1869" s="31">
        <v>6.4102564102564097E-2</v>
      </c>
      <c r="AU1869" s="32">
        <v>0.31300934699014171</v>
      </c>
      <c r="AV1869" s="36">
        <v>1553.44</v>
      </c>
      <c r="AW1869" s="30">
        <v>0.74450000000000005</v>
      </c>
      <c r="AX1869" s="30">
        <v>0.2555</v>
      </c>
      <c r="AY1869" s="30">
        <v>0.97840000000000005</v>
      </c>
      <c r="AZ1869" s="30">
        <v>2.3E-3</v>
      </c>
      <c r="BA1869" s="30">
        <v>0.4577</v>
      </c>
      <c r="BB1869" s="30">
        <v>0.33239999999999997</v>
      </c>
      <c r="BC1869" s="30">
        <v>0.1537</v>
      </c>
      <c r="BD1869" s="37">
        <v>5</v>
      </c>
      <c r="BE1869" s="29">
        <v>640</v>
      </c>
      <c r="BF1869" s="38" t="s">
        <v>4599</v>
      </c>
      <c r="BG1869" s="39">
        <v>153.27842626059001</v>
      </c>
      <c r="BH1869" s="39">
        <v>-28.387943034904701</v>
      </c>
      <c r="BI1869" s="40">
        <f t="shared" si="406"/>
        <v>87</v>
      </c>
      <c r="BJ1869" s="40">
        <f t="shared" si="407"/>
        <v>72</v>
      </c>
      <c r="BK1869" s="40">
        <f t="shared" si="408"/>
        <v>51</v>
      </c>
      <c r="BL1869" s="40">
        <f t="shared" si="409"/>
        <v>1</v>
      </c>
      <c r="BM1869" s="40">
        <f t="shared" si="410"/>
        <v>76</v>
      </c>
      <c r="BN1869" s="40">
        <f t="shared" si="411"/>
        <v>100</v>
      </c>
      <c r="BO1869" s="40">
        <f t="shared" si="412"/>
        <v>13</v>
      </c>
      <c r="BP1869" s="40">
        <f t="shared" si="413"/>
        <v>91</v>
      </c>
      <c r="BQ1869" s="41">
        <f t="shared" si="414"/>
        <v>47</v>
      </c>
      <c r="BR1869" s="40">
        <f t="shared" si="415"/>
        <v>1</v>
      </c>
      <c r="BS1869" s="41">
        <f t="shared" si="416"/>
        <v>1</v>
      </c>
      <c r="BT1869" s="41">
        <f t="shared" si="417"/>
        <v>97</v>
      </c>
      <c r="BU1869" s="41">
        <f t="shared" si="418"/>
        <v>50</v>
      </c>
      <c r="BV1869" s="41">
        <f t="shared" si="419"/>
        <v>56</v>
      </c>
    </row>
    <row r="1870" spans="2:74" x14ac:dyDescent="0.3">
      <c r="B1870" s="12" t="s">
        <v>2311</v>
      </c>
      <c r="C1870" s="12">
        <v>114011274</v>
      </c>
      <c r="D1870" s="12" t="s">
        <v>1292</v>
      </c>
      <c r="E1870" s="12" t="s">
        <v>1050</v>
      </c>
      <c r="F1870" s="12" t="s">
        <v>2703</v>
      </c>
      <c r="G1870" s="12" t="s">
        <v>85</v>
      </c>
      <c r="H1870" s="12" t="s">
        <v>86</v>
      </c>
      <c r="I1870" s="28">
        <v>999000</v>
      </c>
      <c r="J1870" s="28">
        <v>995000</v>
      </c>
      <c r="K1870" s="28">
        <v>949000</v>
      </c>
      <c r="L1870" s="28">
        <v>900000</v>
      </c>
      <c r="M1870" s="28">
        <v>905000</v>
      </c>
      <c r="N1870" s="28">
        <v>890000</v>
      </c>
      <c r="O1870" s="29">
        <v>80</v>
      </c>
      <c r="P1870" s="29">
        <v>77</v>
      </c>
      <c r="Q1870" s="29">
        <v>62</v>
      </c>
      <c r="R1870" s="28">
        <v>550</v>
      </c>
      <c r="S1870" s="28">
        <v>500</v>
      </c>
      <c r="T1870" s="30">
        <v>2.8</v>
      </c>
      <c r="U1870" s="30">
        <v>0.19999999999999973</v>
      </c>
      <c r="V1870" s="30">
        <v>2.6</v>
      </c>
      <c r="W1870" s="30">
        <v>2.2999999999999998</v>
      </c>
      <c r="X1870" s="31">
        <v>2.8628628628628628E-2</v>
      </c>
      <c r="Y1870" s="30">
        <v>3.3</v>
      </c>
      <c r="Z1870" s="30">
        <v>-0.20000000000000018</v>
      </c>
      <c r="AA1870" s="30">
        <v>3.5</v>
      </c>
      <c r="AB1870" s="30">
        <v>2.8</v>
      </c>
      <c r="AC1870" s="32">
        <v>0.41093843395098623</v>
      </c>
      <c r="AD1870" s="30">
        <v>14.354108234861373</v>
      </c>
      <c r="AE1870" s="12">
        <v>1179</v>
      </c>
      <c r="AF1870" s="12">
        <v>1208</v>
      </c>
      <c r="AG1870" s="12">
        <v>997</v>
      </c>
      <c r="AH1870" s="33">
        <v>8.5549549549549546</v>
      </c>
      <c r="AI1870" s="34">
        <v>835000</v>
      </c>
      <c r="AJ1870" s="34">
        <v>795000</v>
      </c>
      <c r="AK1870" s="34">
        <v>820000</v>
      </c>
      <c r="AL1870" s="35">
        <v>5.0314465408805034E-2</v>
      </c>
      <c r="AM1870" s="35">
        <v>1.8292682926829267E-2</v>
      </c>
      <c r="AN1870" s="12">
        <v>2.8</v>
      </c>
      <c r="AO1870" s="33">
        <v>0.19999999999999973</v>
      </c>
      <c r="AP1870" s="12">
        <v>2.6</v>
      </c>
      <c r="AQ1870" s="32">
        <v>0.11973684210526317</v>
      </c>
      <c r="AR1870" s="34">
        <v>550</v>
      </c>
      <c r="AS1870" s="34">
        <v>520</v>
      </c>
      <c r="AT1870" s="31">
        <v>5.7692307692307696E-2</v>
      </c>
      <c r="AU1870" s="32">
        <v>8.2533748367856014E-2</v>
      </c>
      <c r="AV1870" s="36">
        <v>1338.4</v>
      </c>
      <c r="AW1870" s="30">
        <v>0.65310000000000001</v>
      </c>
      <c r="AX1870" s="30">
        <v>0.34689999999999999</v>
      </c>
      <c r="AY1870" s="30">
        <v>0.88470000000000004</v>
      </c>
      <c r="AZ1870" s="30">
        <v>7.8200000000000006E-2</v>
      </c>
      <c r="BA1870" s="30">
        <v>0.4758</v>
      </c>
      <c r="BB1870" s="30">
        <v>0.2452</v>
      </c>
      <c r="BC1870" s="30">
        <v>0.22509999999999999</v>
      </c>
      <c r="BD1870" s="37">
        <v>2.5</v>
      </c>
      <c r="BE1870" s="29">
        <v>123</v>
      </c>
      <c r="BF1870" s="38" t="s">
        <v>4600</v>
      </c>
      <c r="BG1870" s="39">
        <v>150.720163964151</v>
      </c>
      <c r="BH1870" s="39">
        <v>-34.9023742828753</v>
      </c>
      <c r="BI1870" s="40">
        <f t="shared" si="406"/>
        <v>70</v>
      </c>
      <c r="BJ1870" s="40">
        <f t="shared" si="407"/>
        <v>70</v>
      </c>
      <c r="BK1870" s="40">
        <f t="shared" si="408"/>
        <v>19</v>
      </c>
      <c r="BL1870" s="40">
        <f t="shared" si="409"/>
        <v>73</v>
      </c>
      <c r="BM1870" s="40">
        <f t="shared" si="410"/>
        <v>26</v>
      </c>
      <c r="BN1870" s="40">
        <f t="shared" si="411"/>
        <v>100</v>
      </c>
      <c r="BO1870" s="40">
        <f t="shared" si="412"/>
        <v>82</v>
      </c>
      <c r="BP1870" s="40">
        <f t="shared" si="413"/>
        <v>95</v>
      </c>
      <c r="BQ1870" s="41">
        <f t="shared" si="414"/>
        <v>46</v>
      </c>
      <c r="BR1870" s="40">
        <f t="shared" si="415"/>
        <v>7</v>
      </c>
      <c r="BS1870" s="41">
        <f t="shared" si="416"/>
        <v>1</v>
      </c>
      <c r="BT1870" s="41">
        <f t="shared" si="417"/>
        <v>62</v>
      </c>
      <c r="BU1870" s="41">
        <f t="shared" si="418"/>
        <v>25</v>
      </c>
      <c r="BV1870" s="41">
        <f t="shared" si="419"/>
        <v>56</v>
      </c>
    </row>
    <row r="1871" spans="2:74" x14ac:dyDescent="0.3">
      <c r="B1871" s="12" t="s">
        <v>2312</v>
      </c>
      <c r="C1871" s="12">
        <v>114011282</v>
      </c>
      <c r="D1871" s="12" t="s">
        <v>1292</v>
      </c>
      <c r="E1871" s="12" t="s">
        <v>1050</v>
      </c>
      <c r="F1871" s="12" t="s">
        <v>2312</v>
      </c>
      <c r="G1871" s="12" t="s">
        <v>85</v>
      </c>
      <c r="H1871" s="12" t="s">
        <v>86</v>
      </c>
      <c r="I1871" s="28">
        <v>1062150</v>
      </c>
      <c r="J1871" s="28">
        <v>1050000</v>
      </c>
      <c r="K1871" s="28">
        <v>1018500</v>
      </c>
      <c r="L1871" s="28">
        <v>890000</v>
      </c>
      <c r="M1871" s="28">
        <v>870000</v>
      </c>
      <c r="N1871" s="28">
        <v>875000</v>
      </c>
      <c r="O1871" s="29">
        <v>109</v>
      </c>
      <c r="P1871" s="29">
        <v>99</v>
      </c>
      <c r="Q1871" s="29">
        <v>98</v>
      </c>
      <c r="R1871" s="28">
        <v>560</v>
      </c>
      <c r="S1871" s="28">
        <v>540</v>
      </c>
      <c r="T1871" s="30">
        <v>2.8</v>
      </c>
      <c r="U1871" s="30">
        <v>9.9999999999999645E-2</v>
      </c>
      <c r="V1871" s="30">
        <v>2.7</v>
      </c>
      <c r="W1871" s="30">
        <v>2.4</v>
      </c>
      <c r="X1871" s="31">
        <v>2.7416090006119664E-2</v>
      </c>
      <c r="Y1871" s="30">
        <v>3</v>
      </c>
      <c r="Z1871" s="30">
        <v>-0.20000000000000018</v>
      </c>
      <c r="AA1871" s="30">
        <v>3.2</v>
      </c>
      <c r="AB1871" s="30">
        <v>3.1</v>
      </c>
      <c r="AC1871" s="32">
        <v>0.42844901456726642</v>
      </c>
      <c r="AD1871" s="30">
        <v>15.627648379897733</v>
      </c>
      <c r="AE1871" s="12">
        <v>1179</v>
      </c>
      <c r="AF1871" s="12">
        <v>1208</v>
      </c>
      <c r="AG1871" s="12">
        <v>997</v>
      </c>
      <c r="AH1871" s="33">
        <v>8.5549549549549546</v>
      </c>
      <c r="AI1871" s="34">
        <v>835000</v>
      </c>
      <c r="AJ1871" s="34">
        <v>795000</v>
      </c>
      <c r="AK1871" s="34">
        <v>820000</v>
      </c>
      <c r="AL1871" s="35">
        <v>5.0314465408805034E-2</v>
      </c>
      <c r="AM1871" s="35">
        <v>1.8292682926829267E-2</v>
      </c>
      <c r="AN1871" s="12">
        <v>2.8</v>
      </c>
      <c r="AO1871" s="33">
        <v>0.19999999999999973</v>
      </c>
      <c r="AP1871" s="12">
        <v>2.6</v>
      </c>
      <c r="AQ1871" s="32">
        <v>0.11973684210526317</v>
      </c>
      <c r="AR1871" s="34">
        <v>550</v>
      </c>
      <c r="AS1871" s="34">
        <v>520</v>
      </c>
      <c r="AT1871" s="31">
        <v>5.7692307692307696E-2</v>
      </c>
      <c r="AU1871" s="32">
        <v>8.2533748367856014E-2</v>
      </c>
      <c r="AV1871" s="36">
        <v>1307.0400000000002</v>
      </c>
      <c r="AW1871" s="30">
        <v>0.68779999999999997</v>
      </c>
      <c r="AX1871" s="30">
        <v>0.31219999999999998</v>
      </c>
      <c r="AY1871" s="30">
        <v>0.86380000000000001</v>
      </c>
      <c r="AZ1871" s="30">
        <v>7.9899999999999999E-2</v>
      </c>
      <c r="BA1871" s="30">
        <v>0.50439999999999996</v>
      </c>
      <c r="BB1871" s="30">
        <v>0.24460000000000001</v>
      </c>
      <c r="BC1871" s="30">
        <v>0.22309999999999999</v>
      </c>
      <c r="BD1871" s="37">
        <v>4</v>
      </c>
      <c r="BE1871" s="29">
        <v>178</v>
      </c>
      <c r="BF1871" s="38" t="s">
        <v>4601</v>
      </c>
      <c r="BG1871" s="39">
        <v>150.45109594137401</v>
      </c>
      <c r="BH1871" s="39">
        <v>-35.348154262218699</v>
      </c>
      <c r="BI1871" s="40">
        <f t="shared" si="406"/>
        <v>70</v>
      </c>
      <c r="BJ1871" s="40">
        <f t="shared" si="407"/>
        <v>70</v>
      </c>
      <c r="BK1871" s="40">
        <f t="shared" si="408"/>
        <v>19</v>
      </c>
      <c r="BL1871" s="40">
        <f t="shared" si="409"/>
        <v>73</v>
      </c>
      <c r="BM1871" s="40">
        <f t="shared" si="410"/>
        <v>26</v>
      </c>
      <c r="BN1871" s="40">
        <f t="shared" si="411"/>
        <v>100</v>
      </c>
      <c r="BO1871" s="40">
        <f t="shared" si="412"/>
        <v>72</v>
      </c>
      <c r="BP1871" s="40">
        <f t="shared" si="413"/>
        <v>100</v>
      </c>
      <c r="BQ1871" s="41">
        <f t="shared" si="414"/>
        <v>42</v>
      </c>
      <c r="BR1871" s="40">
        <f t="shared" si="415"/>
        <v>1</v>
      </c>
      <c r="BS1871" s="41">
        <f t="shared" si="416"/>
        <v>1</v>
      </c>
      <c r="BT1871" s="41">
        <f t="shared" si="417"/>
        <v>67</v>
      </c>
      <c r="BU1871" s="41">
        <f t="shared" si="418"/>
        <v>40</v>
      </c>
      <c r="BV1871" s="41">
        <f t="shared" si="419"/>
        <v>56</v>
      </c>
    </row>
    <row r="1872" spans="2:74" x14ac:dyDescent="0.3">
      <c r="B1872" s="12" t="s">
        <v>2313</v>
      </c>
      <c r="C1872" s="12">
        <v>116031313</v>
      </c>
      <c r="D1872" s="12" t="s">
        <v>832</v>
      </c>
      <c r="E1872" s="12" t="s">
        <v>833</v>
      </c>
      <c r="F1872" s="12" t="s">
        <v>2791</v>
      </c>
      <c r="G1872" s="12" t="s">
        <v>85</v>
      </c>
      <c r="H1872" s="12" t="s">
        <v>86</v>
      </c>
      <c r="I1872" s="28">
        <v>818480</v>
      </c>
      <c r="J1872" s="28">
        <v>811200</v>
      </c>
      <c r="K1872" s="28">
        <v>729040</v>
      </c>
      <c r="L1872" s="28">
        <v>800000</v>
      </c>
      <c r="M1872" s="28">
        <v>791000</v>
      </c>
      <c r="N1872" s="28">
        <v>725000</v>
      </c>
      <c r="O1872" s="29">
        <v>28</v>
      </c>
      <c r="P1872" s="29">
        <v>27</v>
      </c>
      <c r="Q1872" s="29">
        <v>28</v>
      </c>
      <c r="R1872" s="28">
        <v>520</v>
      </c>
      <c r="S1872" s="28">
        <v>450</v>
      </c>
      <c r="T1872" s="30">
        <v>2.9</v>
      </c>
      <c r="U1872" s="30">
        <v>-0.10000000000000009</v>
      </c>
      <c r="V1872" s="30">
        <v>3</v>
      </c>
      <c r="W1872" s="30">
        <v>2.1</v>
      </c>
      <c r="X1872" s="31">
        <v>3.303684879288437E-2</v>
      </c>
      <c r="Y1872" s="30">
        <v>6.2</v>
      </c>
      <c r="Z1872" s="30">
        <v>0</v>
      </c>
      <c r="AA1872" s="30">
        <v>6.2</v>
      </c>
      <c r="AB1872" s="30">
        <v>5.0999999999999996</v>
      </c>
      <c r="AC1872" s="32">
        <v>0.38181390977443608</v>
      </c>
      <c r="AD1872" s="30">
        <v>11.557213345864662</v>
      </c>
      <c r="AE1872" s="12">
        <v>132</v>
      </c>
      <c r="AF1872" s="12">
        <v>121</v>
      </c>
      <c r="AG1872" s="12">
        <v>135</v>
      </c>
      <c r="AH1872" s="33">
        <v>1.826086956521739</v>
      </c>
      <c r="AI1872" s="34">
        <v>900000</v>
      </c>
      <c r="AJ1872" s="34">
        <v>832000</v>
      </c>
      <c r="AK1872" s="34">
        <v>785000</v>
      </c>
      <c r="AL1872" s="35">
        <v>8.1730769230769232E-2</v>
      </c>
      <c r="AM1872" s="35">
        <v>0.1464968152866242</v>
      </c>
      <c r="AN1872" s="12">
        <v>2.7</v>
      </c>
      <c r="AO1872" s="33">
        <v>0.10000000000000009</v>
      </c>
      <c r="AP1872" s="12">
        <v>2.6</v>
      </c>
      <c r="AQ1872" s="32">
        <v>9.3548387096774183E-2</v>
      </c>
      <c r="AR1872" s="34">
        <v>570</v>
      </c>
      <c r="AS1872" s="34">
        <v>515</v>
      </c>
      <c r="AT1872" s="31">
        <v>0.10679611650485436</v>
      </c>
      <c r="AU1872" s="32">
        <v>7.9687560832980342E-2</v>
      </c>
      <c r="AV1872" s="36">
        <v>1361.92</v>
      </c>
      <c r="AW1872" s="30">
        <v>0.76280000000000003</v>
      </c>
      <c r="AX1872" s="30">
        <v>0.23719999999999999</v>
      </c>
      <c r="AY1872" s="30">
        <v>0.84740000000000004</v>
      </c>
      <c r="AZ1872" s="30">
        <v>0.12590000000000001</v>
      </c>
      <c r="BA1872" s="30">
        <v>0.2024</v>
      </c>
      <c r="BB1872" s="30">
        <v>0.25719999999999998</v>
      </c>
      <c r="BC1872" s="30">
        <v>0.50800000000000001</v>
      </c>
      <c r="BD1872" s="37">
        <v>1</v>
      </c>
      <c r="BE1872" s="29">
        <v>39</v>
      </c>
      <c r="BF1872" s="38" t="s">
        <v>4602</v>
      </c>
      <c r="BG1872" s="39">
        <v>150.81597620063201</v>
      </c>
      <c r="BH1872" s="39">
        <v>-33.740754579536002</v>
      </c>
      <c r="BI1872" s="40">
        <f t="shared" si="406"/>
        <v>69</v>
      </c>
      <c r="BJ1872" s="40">
        <f t="shared" si="407"/>
        <v>72</v>
      </c>
      <c r="BK1872" s="40">
        <f t="shared" si="408"/>
        <v>100</v>
      </c>
      <c r="BL1872" s="40">
        <f t="shared" si="409"/>
        <v>74</v>
      </c>
      <c r="BM1872" s="40">
        <f t="shared" si="410"/>
        <v>41</v>
      </c>
      <c r="BN1872" s="40">
        <f t="shared" si="411"/>
        <v>100</v>
      </c>
      <c r="BO1872" s="40">
        <f t="shared" si="412"/>
        <v>100</v>
      </c>
      <c r="BP1872" s="40">
        <f t="shared" si="413"/>
        <v>35</v>
      </c>
      <c r="BQ1872" s="41">
        <f t="shared" si="414"/>
        <v>61</v>
      </c>
      <c r="BR1872" s="40">
        <f t="shared" si="415"/>
        <v>35</v>
      </c>
      <c r="BS1872" s="41">
        <f t="shared" si="416"/>
        <v>13</v>
      </c>
      <c r="BT1872" s="41">
        <f t="shared" si="417"/>
        <v>14</v>
      </c>
      <c r="BU1872" s="41">
        <f t="shared" si="418"/>
        <v>10</v>
      </c>
      <c r="BV1872" s="41">
        <f t="shared" si="419"/>
        <v>56</v>
      </c>
    </row>
    <row r="1873" spans="2:74" x14ac:dyDescent="0.3">
      <c r="B1873" s="12" t="s">
        <v>2314</v>
      </c>
      <c r="C1873" s="12">
        <v>117031331</v>
      </c>
      <c r="D1873" s="12" t="s">
        <v>1301</v>
      </c>
      <c r="E1873" s="12" t="s">
        <v>1055</v>
      </c>
      <c r="F1873" s="12" t="s">
        <v>2791</v>
      </c>
      <c r="G1873" s="12" t="s">
        <v>85</v>
      </c>
      <c r="H1873" s="12" t="s">
        <v>86</v>
      </c>
      <c r="I1873" s="28">
        <v>2507000</v>
      </c>
      <c r="J1873" s="28">
        <v>2500000</v>
      </c>
      <c r="K1873" s="28">
        <v>2484000</v>
      </c>
      <c r="L1873" s="28">
        <v>2350000</v>
      </c>
      <c r="M1873" s="28">
        <v>2380000</v>
      </c>
      <c r="N1873" s="28">
        <v>2400000</v>
      </c>
      <c r="O1873" s="29">
        <v>24</v>
      </c>
      <c r="P1873" s="29">
        <v>25</v>
      </c>
      <c r="Q1873" s="29">
        <v>24</v>
      </c>
      <c r="R1873" s="28">
        <v>1100</v>
      </c>
      <c r="S1873" s="28">
        <v>1080</v>
      </c>
      <c r="T1873" s="30">
        <v>2.4</v>
      </c>
      <c r="U1873" s="30">
        <v>0</v>
      </c>
      <c r="V1873" s="30">
        <v>2.4</v>
      </c>
      <c r="W1873" s="30">
        <v>2.1</v>
      </c>
      <c r="X1873" s="31">
        <v>2.2816114878340645E-2</v>
      </c>
      <c r="Y1873" s="30">
        <v>7.2</v>
      </c>
      <c r="Z1873" s="30">
        <v>-0.39999999999999947</v>
      </c>
      <c r="AA1873" s="30">
        <v>7.6</v>
      </c>
      <c r="AB1873" s="30">
        <v>6.6</v>
      </c>
      <c r="AC1873" s="32">
        <v>0.47218406593406587</v>
      </c>
      <c r="AD1873" s="30">
        <v>20.695200232459847</v>
      </c>
      <c r="AE1873" s="12">
        <v>162</v>
      </c>
      <c r="AF1873" s="12">
        <v>81</v>
      </c>
      <c r="AG1873" s="12">
        <v>121</v>
      </c>
      <c r="AH1873" s="33">
        <v>2.4031209362808843</v>
      </c>
      <c r="AI1873" s="34">
        <v>1975000</v>
      </c>
      <c r="AJ1873" s="34">
        <v>1910000</v>
      </c>
      <c r="AK1873" s="34">
        <v>1760000</v>
      </c>
      <c r="AL1873" s="35">
        <v>3.4031413612565446E-2</v>
      </c>
      <c r="AM1873" s="35">
        <v>0.12215909090909091</v>
      </c>
      <c r="AN1873" s="12">
        <v>1.5</v>
      </c>
      <c r="AO1873" s="33">
        <v>0.10000000000000009</v>
      </c>
      <c r="AP1873" s="12">
        <v>1.4</v>
      </c>
      <c r="AQ1873" s="32">
        <v>7.1739130434782611E-2</v>
      </c>
      <c r="AR1873" s="34">
        <v>1080</v>
      </c>
      <c r="AS1873" s="34">
        <v>1025</v>
      </c>
      <c r="AT1873" s="31">
        <v>5.3658536585365853E-2</v>
      </c>
      <c r="AU1873" s="32">
        <v>4.160676710522216E-2</v>
      </c>
      <c r="AV1873" s="36">
        <v>2329.6000000000004</v>
      </c>
      <c r="AW1873" s="30">
        <v>0.49390000000000001</v>
      </c>
      <c r="AX1873" s="30">
        <v>0.50609999999999999</v>
      </c>
      <c r="AY1873" s="30">
        <v>3.56E-2</v>
      </c>
      <c r="AZ1873" s="30">
        <v>0.35010000000000002</v>
      </c>
      <c r="BA1873" s="30">
        <v>0.1714</v>
      </c>
      <c r="BB1873" s="30">
        <v>0.17829999999999999</v>
      </c>
      <c r="BC1873" s="30">
        <v>0.61970000000000003</v>
      </c>
      <c r="BD1873" s="37">
        <v>8</v>
      </c>
      <c r="BE1873" s="29">
        <v>2</v>
      </c>
      <c r="BF1873" s="38" t="s">
        <v>4603</v>
      </c>
      <c r="BG1873" s="39">
        <v>151.18532452953701</v>
      </c>
      <c r="BH1873" s="39">
        <v>-33.880229788847799</v>
      </c>
      <c r="BI1873" s="40">
        <f t="shared" si="406"/>
        <v>77</v>
      </c>
      <c r="BJ1873" s="40">
        <f t="shared" si="407"/>
        <v>92</v>
      </c>
      <c r="BK1873" s="40">
        <f t="shared" si="408"/>
        <v>95</v>
      </c>
      <c r="BL1873" s="40">
        <f t="shared" si="409"/>
        <v>86</v>
      </c>
      <c r="BM1873" s="40">
        <f t="shared" si="410"/>
        <v>18</v>
      </c>
      <c r="BN1873" s="40">
        <f t="shared" si="411"/>
        <v>95</v>
      </c>
      <c r="BO1873" s="40">
        <f t="shared" si="412"/>
        <v>100</v>
      </c>
      <c r="BP1873" s="40">
        <f t="shared" si="413"/>
        <v>28</v>
      </c>
      <c r="BQ1873" s="41">
        <f t="shared" si="414"/>
        <v>27</v>
      </c>
      <c r="BR1873" s="40">
        <f t="shared" si="415"/>
        <v>1</v>
      </c>
      <c r="BS1873" s="41">
        <f t="shared" si="416"/>
        <v>1</v>
      </c>
      <c r="BT1873" s="41">
        <f t="shared" si="417"/>
        <v>1</v>
      </c>
      <c r="BU1873" s="41">
        <f t="shared" si="418"/>
        <v>80</v>
      </c>
      <c r="BV1873" s="41">
        <f t="shared" si="419"/>
        <v>56</v>
      </c>
    </row>
    <row r="1874" spans="2:74" x14ac:dyDescent="0.3">
      <c r="B1874" s="12" t="s">
        <v>2315</v>
      </c>
      <c r="C1874" s="12">
        <v>119011360</v>
      </c>
      <c r="D1874" s="12" t="s">
        <v>941</v>
      </c>
      <c r="E1874" s="12" t="s">
        <v>942</v>
      </c>
      <c r="F1874" s="12" t="s">
        <v>2791</v>
      </c>
      <c r="G1874" s="12" t="s">
        <v>85</v>
      </c>
      <c r="H1874" s="12" t="s">
        <v>86</v>
      </c>
      <c r="I1874" s="28">
        <v>1551500</v>
      </c>
      <c r="J1874" s="28">
        <v>1540000</v>
      </c>
      <c r="K1874" s="28">
        <v>1404000</v>
      </c>
      <c r="L1874" s="28">
        <v>1480000</v>
      </c>
      <c r="M1874" s="28">
        <v>1450000</v>
      </c>
      <c r="N1874" s="28">
        <v>1323000</v>
      </c>
      <c r="O1874" s="29">
        <v>26</v>
      </c>
      <c r="P1874" s="29">
        <v>26</v>
      </c>
      <c r="Q1874" s="29">
        <v>25</v>
      </c>
      <c r="R1874" s="28">
        <v>900</v>
      </c>
      <c r="S1874" s="28">
        <v>830</v>
      </c>
      <c r="T1874" s="30">
        <v>3</v>
      </c>
      <c r="U1874" s="30">
        <v>0</v>
      </c>
      <c r="V1874" s="30">
        <v>3</v>
      </c>
      <c r="W1874" s="30">
        <v>2.6</v>
      </c>
      <c r="X1874" s="31">
        <v>3.0164357073799549E-2</v>
      </c>
      <c r="Y1874" s="30">
        <v>5.7</v>
      </c>
      <c r="Z1874" s="30">
        <v>0.20000000000000018</v>
      </c>
      <c r="AA1874" s="30">
        <v>5.5</v>
      </c>
      <c r="AB1874" s="30">
        <v>4.7</v>
      </c>
      <c r="AC1874" s="32">
        <v>0.41592724046140195</v>
      </c>
      <c r="AD1874" s="30">
        <v>13.788699008031305</v>
      </c>
      <c r="AE1874" s="12">
        <v>267</v>
      </c>
      <c r="AF1874" s="12">
        <v>149</v>
      </c>
      <c r="AG1874" s="12">
        <v>237</v>
      </c>
      <c r="AH1874" s="33">
        <v>2.4620060790273555</v>
      </c>
      <c r="AI1874" s="34">
        <v>1450000</v>
      </c>
      <c r="AJ1874" s="34">
        <v>1305000</v>
      </c>
      <c r="AK1874" s="34">
        <v>1220000</v>
      </c>
      <c r="AL1874" s="35">
        <v>0.1111111111111111</v>
      </c>
      <c r="AM1874" s="35">
        <v>0.18852459016393441</v>
      </c>
      <c r="AN1874" s="12">
        <v>2.6</v>
      </c>
      <c r="AO1874" s="33">
        <v>0</v>
      </c>
      <c r="AP1874" s="12">
        <v>2.6</v>
      </c>
      <c r="AQ1874" s="32">
        <v>9.3333333333333338E-2</v>
      </c>
      <c r="AR1874" s="34">
        <v>850</v>
      </c>
      <c r="AS1874" s="34">
        <v>780</v>
      </c>
      <c r="AT1874" s="31">
        <v>8.9743589743589744E-2</v>
      </c>
      <c r="AU1874" s="32">
        <v>0.23508484752057554</v>
      </c>
      <c r="AV1874" s="36">
        <v>2163.84</v>
      </c>
      <c r="AW1874" s="30">
        <v>0.77239999999999998</v>
      </c>
      <c r="AX1874" s="30">
        <v>0.2276</v>
      </c>
      <c r="AY1874" s="30">
        <v>0.63490000000000002</v>
      </c>
      <c r="AZ1874" s="30">
        <v>0.28999999999999998</v>
      </c>
      <c r="BA1874" s="30">
        <v>0.29630000000000001</v>
      </c>
      <c r="BB1874" s="30">
        <v>0.3397</v>
      </c>
      <c r="BC1874" s="30">
        <v>0.3367</v>
      </c>
      <c r="BD1874" s="37">
        <v>6</v>
      </c>
      <c r="BE1874" s="29">
        <v>20</v>
      </c>
      <c r="BF1874" s="38" t="s">
        <v>4604</v>
      </c>
      <c r="BG1874" s="39">
        <v>151.01624901533401</v>
      </c>
      <c r="BH1874" s="39">
        <v>-33.954786704297</v>
      </c>
      <c r="BI1874" s="40">
        <f t="shared" si="406"/>
        <v>67</v>
      </c>
      <c r="BJ1874" s="40">
        <f t="shared" si="407"/>
        <v>74</v>
      </c>
      <c r="BK1874" s="40">
        <f t="shared" si="408"/>
        <v>94</v>
      </c>
      <c r="BL1874" s="40">
        <f t="shared" si="409"/>
        <v>22</v>
      </c>
      <c r="BM1874" s="40">
        <f t="shared" si="410"/>
        <v>56</v>
      </c>
      <c r="BN1874" s="40">
        <f t="shared" si="411"/>
        <v>100</v>
      </c>
      <c r="BO1874" s="40">
        <f t="shared" si="412"/>
        <v>100</v>
      </c>
      <c r="BP1874" s="40">
        <f t="shared" si="413"/>
        <v>55</v>
      </c>
      <c r="BQ1874" s="41">
        <f t="shared" si="414"/>
        <v>51</v>
      </c>
      <c r="BR1874" s="40">
        <f t="shared" si="415"/>
        <v>13</v>
      </c>
      <c r="BS1874" s="41">
        <f t="shared" si="416"/>
        <v>1</v>
      </c>
      <c r="BT1874" s="41">
        <f t="shared" si="417"/>
        <v>22</v>
      </c>
      <c r="BU1874" s="41">
        <f t="shared" si="418"/>
        <v>60</v>
      </c>
      <c r="BV1874" s="41">
        <f t="shared" si="419"/>
        <v>56</v>
      </c>
    </row>
    <row r="1875" spans="2:74" x14ac:dyDescent="0.3">
      <c r="B1875" s="12" t="s">
        <v>2316</v>
      </c>
      <c r="C1875" s="12">
        <v>119021362</v>
      </c>
      <c r="D1875" s="12" t="s">
        <v>1929</v>
      </c>
      <c r="E1875" s="12" t="s">
        <v>942</v>
      </c>
      <c r="F1875" s="12" t="s">
        <v>2791</v>
      </c>
      <c r="G1875" s="12" t="s">
        <v>85</v>
      </c>
      <c r="H1875" s="12" t="s">
        <v>86</v>
      </c>
      <c r="I1875" s="28">
        <v>1750000</v>
      </c>
      <c r="J1875" s="28">
        <v>1799000</v>
      </c>
      <c r="K1875" s="28">
        <v>1610000</v>
      </c>
      <c r="L1875" s="28">
        <v>1740000</v>
      </c>
      <c r="M1875" s="28">
        <v>1800000</v>
      </c>
      <c r="N1875" s="28">
        <v>1635000</v>
      </c>
      <c r="O1875" s="29">
        <v>27</v>
      </c>
      <c r="P1875" s="29">
        <v>26</v>
      </c>
      <c r="Q1875" s="29">
        <v>28</v>
      </c>
      <c r="R1875" s="28">
        <v>850</v>
      </c>
      <c r="S1875" s="28">
        <v>790</v>
      </c>
      <c r="T1875" s="30">
        <v>2</v>
      </c>
      <c r="U1875" s="30">
        <v>0.19999999999999996</v>
      </c>
      <c r="V1875" s="30">
        <v>1.8</v>
      </c>
      <c r="W1875" s="30">
        <v>1.8</v>
      </c>
      <c r="X1875" s="31">
        <v>2.5257142857142856E-2</v>
      </c>
      <c r="Y1875" s="30">
        <v>4.0999999999999996</v>
      </c>
      <c r="Z1875" s="30">
        <v>-0.10000000000000053</v>
      </c>
      <c r="AA1875" s="30">
        <v>4.2</v>
      </c>
      <c r="AB1875" s="30">
        <v>3.3</v>
      </c>
      <c r="AC1875" s="32">
        <v>0.49765807962529268</v>
      </c>
      <c r="AD1875" s="30">
        <v>19.703656998738964</v>
      </c>
      <c r="AE1875" s="12">
        <v>140</v>
      </c>
      <c r="AF1875" s="12">
        <v>97</v>
      </c>
      <c r="AG1875" s="12">
        <v>121</v>
      </c>
      <c r="AH1875" s="33">
        <v>2.8296041308089501</v>
      </c>
      <c r="AI1875" s="34">
        <v>1710000</v>
      </c>
      <c r="AJ1875" s="34">
        <v>1615000</v>
      </c>
      <c r="AK1875" s="34">
        <v>1450000</v>
      </c>
      <c r="AL1875" s="35">
        <v>5.8823529411764705E-2</v>
      </c>
      <c r="AM1875" s="35">
        <v>0.1793103448275862</v>
      </c>
      <c r="AN1875" s="12">
        <v>1.8</v>
      </c>
      <c r="AO1875" s="33">
        <v>0</v>
      </c>
      <c r="AP1875" s="12">
        <v>1.8</v>
      </c>
      <c r="AQ1875" s="32">
        <v>9.6551724137931033E-2</v>
      </c>
      <c r="AR1875" s="34">
        <v>850</v>
      </c>
      <c r="AS1875" s="34">
        <v>790</v>
      </c>
      <c r="AT1875" s="31">
        <v>7.5949367088607597E-2</v>
      </c>
      <c r="AU1875" s="32">
        <v>0.27454526625990699</v>
      </c>
      <c r="AV1875" s="36">
        <v>1708.0000000000002</v>
      </c>
      <c r="AW1875" s="30">
        <v>0.71599999999999997</v>
      </c>
      <c r="AX1875" s="30">
        <v>0.28399999999999997</v>
      </c>
      <c r="AY1875" s="30">
        <v>0.51119999999999999</v>
      </c>
      <c r="AZ1875" s="30">
        <v>0.13930000000000001</v>
      </c>
      <c r="BA1875" s="30">
        <v>0.28239999999999998</v>
      </c>
      <c r="BB1875" s="30">
        <v>0.28820000000000001</v>
      </c>
      <c r="BC1875" s="30">
        <v>0.39079999999999998</v>
      </c>
      <c r="BD1875" s="37">
        <v>5.5</v>
      </c>
      <c r="BE1875" s="29">
        <v>12</v>
      </c>
      <c r="BF1875" s="38" t="s">
        <v>4605</v>
      </c>
      <c r="BG1875" s="39">
        <v>151.08970394517999</v>
      </c>
      <c r="BH1875" s="39">
        <v>-33.917478241753997</v>
      </c>
      <c r="BI1875" s="40">
        <f t="shared" ref="BI1875:BI1937" si="420">IF(T1875&lt;=1, 100, IF(T1875&gt;=7, 1, ROUND(100 - ((T1875-1)/6)*99, 0)))</f>
        <v>84</v>
      </c>
      <c r="BJ1875" s="40">
        <f t="shared" ref="BJ1875:BJ1937" si="421">IF(AN1875&lt;=1, 100, IF(AN1875&gt;=7, 1, ROUND(100 - ((AN1875-1)/6)*99, 0)))</f>
        <v>87</v>
      </c>
      <c r="BK1875" s="40">
        <f t="shared" ref="BK1875:BK1937" si="422">IF(AH1875&lt;=2, 100, IF(AH1875&gt;=10, 1, ROUND(100 - ((AH1875-2)/8)*99, 0)))</f>
        <v>90</v>
      </c>
      <c r="BL1875" s="40">
        <f t="shared" ref="BL1875:BL1937" si="423">IF(OR(ISBLANK(AU1875), AU1875=""), "", IF(AU1875&lt;=0, 100, IF(AU1875&gt;=0.3, 1, ROUND(100 - (AU1875/0.3)*99, 0))))</f>
        <v>9</v>
      </c>
      <c r="BM1875" s="40">
        <f t="shared" ref="BM1875:BM1937" si="424">IF(AL1875&lt;=0, 1, IF(AL1875&gt;=0.2, 100, ROUND(1 + (AL1875/0.2)*99, 0)))</f>
        <v>30</v>
      </c>
      <c r="BN1875" s="40">
        <f t="shared" ref="BN1875:BN1937" si="425">IF(AQ1875&lt;=0.01, 1, IF(AQ1875&gt;=0.075, 100, ROUND(1 + ((AQ1875-0.01)/0.065)*99, 0)))</f>
        <v>100</v>
      </c>
      <c r="BO1875" s="40">
        <f t="shared" ref="BO1875:BO1937" si="426">IF(BE1875&gt;=750, 1, IF(BE1875&lt;=50, 100, ROUND(100 - 99 * (((BE1875 - 50)/700)^0.75), 0)))</f>
        <v>100</v>
      </c>
      <c r="BP1875" s="40">
        <f t="shared" ref="BP1875:BP1937" si="427">IF(BA1875&gt;=0.5, 100, IF(BA1875&lt;=0.05, 1, ROUND(1 + ((BA1875-0.05)/0.45)*99, 0)))</f>
        <v>52</v>
      </c>
      <c r="BQ1875" s="41">
        <f t="shared" ref="BQ1875:BQ1937" si="428">IF(X1875&gt;=0.045, 100, IF(X1875&lt;=0.015, 1, ROUND(1 + ((X1875-0.015)/0.03)*99, 0)))</f>
        <v>35</v>
      </c>
      <c r="BR1875" s="40">
        <f t="shared" ref="BR1875:BR1937" si="429">IF(AD1875&lt;=5, 100, IF(AD1875&gt;=15, 1, ROUND(100 - ((AD1875-5)/10)*99, 0)))</f>
        <v>1</v>
      </c>
      <c r="BS1875" s="41">
        <f t="shared" ref="BS1875:BS1937" si="430">IF(AC1875&lt;=0.25, 100, IF(AC1875&gt;=0.4, 1, ROUND(100 - ((AC1875-0.25)/0.15)*99, 0)))</f>
        <v>1</v>
      </c>
      <c r="BT1875" s="41">
        <f t="shared" ref="BT1875:BT1937" si="431">IF(Y1875&lt;=1, 100, IF(Y1875&gt;=7, 1, ROUND(100 - ((Y1875-1)/6)*99, 0)))</f>
        <v>49</v>
      </c>
      <c r="BU1875" s="41">
        <f t="shared" ref="BU1875:BU1937" si="432">BD1875*10</f>
        <v>55</v>
      </c>
      <c r="BV1875" s="41">
        <f t="shared" ref="BV1875:BV1937" si="433">IF(
  (
    IF($BI$2,0.1,0) + IF($BJ$2,0.1,0) + IF($BK$2,0.05,0) + IF($BL$2,0.07,0) + IF($BM$2,0.05,0) + IF($BN$2,0.1,0) +
    IF($BO$2,0.07,0) + IF($BP$2,0.08,0) + IF($BQ$2,0.08,0) + IF($BR$2,0.07,0) + IF($BS$2,0.07,0) + IF($BT$2,0.08,0) +
    IF($BU$2,0.08,0)
  ) = 0,
  "",
  ROUND(
    (
      IF($BI$2, BI1875*0.1, 0) + IF($BJ$2, BJ1875*0.1, 0) + IF($BK$2, BK1875*0.05, 0) + IF($BL$2, BL1875*0.07, 0) +
      IF($BM$2, BM1875*0.05, 0) + IF($BN$2, BN1875*0.1, 0) + IF($BO$2, BO1875*0.07, 0) + IF($BP$2, BP1875*0.08, 0) +
      IF($BQ$2, BQ1875*0.08, 0) + IF($BR$2, BR1875*0.07, 0) + IF($BS$2, BS1875*0.07, 0) + IF($BT$2, BT1875*0.08, 0) +
      IF($BU$2, BU1875*0.08, 0)
    ) /
    (
      IF($BI$2,0.1,0) + IF($BJ$2,0.1,0) + IF($BK$2,0.05,0) + IF($BL$2,0.07,0) + IF($BM$2,0.05,0) +
      IF($BN$2,0.1,0) + IF($BO$2,0.07,0) + IF($BP$2,0.08,0) + IF($BQ$2,0.08,0) + IF($BR$2,0.07,0) +
      IF($BS$2,0.07,0) + IF($BT$2,0.08,0) + IF($BU$2,0.08,0)
    ),
  0)
)</f>
        <v>56</v>
      </c>
    </row>
    <row r="1876" spans="2:74" x14ac:dyDescent="0.3">
      <c r="B1876" s="12" t="s">
        <v>2317</v>
      </c>
      <c r="C1876" s="12">
        <v>119021366</v>
      </c>
      <c r="D1876" s="12" t="s">
        <v>1929</v>
      </c>
      <c r="E1876" s="12" t="s">
        <v>942</v>
      </c>
      <c r="F1876" s="12" t="s">
        <v>2791</v>
      </c>
      <c r="G1876" s="12" t="s">
        <v>85</v>
      </c>
      <c r="H1876" s="12" t="s">
        <v>86</v>
      </c>
      <c r="I1876" s="28">
        <v>1308000</v>
      </c>
      <c r="J1876" s="28">
        <v>1315000</v>
      </c>
      <c r="K1876" s="28">
        <v>1235520</v>
      </c>
      <c r="L1876" s="28">
        <v>1275000</v>
      </c>
      <c r="M1876" s="28">
        <v>1275000</v>
      </c>
      <c r="N1876" s="28">
        <v>1281000</v>
      </c>
      <c r="O1876" s="29">
        <v>26</v>
      </c>
      <c r="P1876" s="29">
        <v>26</v>
      </c>
      <c r="Q1876" s="29">
        <v>26</v>
      </c>
      <c r="R1876" s="28">
        <v>800</v>
      </c>
      <c r="S1876" s="28">
        <v>750</v>
      </c>
      <c r="T1876" s="30">
        <v>0.4</v>
      </c>
      <c r="U1876" s="30">
        <v>0.10000000000000003</v>
      </c>
      <c r="V1876" s="30">
        <v>0.3</v>
      </c>
      <c r="W1876" s="30">
        <v>0.1</v>
      </c>
      <c r="X1876" s="31">
        <v>3.1804281345565746E-2</v>
      </c>
      <c r="Y1876" s="30">
        <v>4.5</v>
      </c>
      <c r="Z1876" s="30">
        <v>-0.40000000000000036</v>
      </c>
      <c r="AA1876" s="30">
        <v>4.9000000000000004</v>
      </c>
      <c r="AB1876" s="30">
        <v>4.2</v>
      </c>
      <c r="AC1876" s="32">
        <v>0.51610239471511143</v>
      </c>
      <c r="AD1876" s="30">
        <v>16.227450295369369</v>
      </c>
      <c r="AE1876" s="12">
        <v>140</v>
      </c>
      <c r="AF1876" s="12">
        <v>97</v>
      </c>
      <c r="AG1876" s="12">
        <v>121</v>
      </c>
      <c r="AH1876" s="33">
        <v>2.8296041308089501</v>
      </c>
      <c r="AI1876" s="34">
        <v>1710000</v>
      </c>
      <c r="AJ1876" s="34">
        <v>1615000</v>
      </c>
      <c r="AK1876" s="34">
        <v>1450000</v>
      </c>
      <c r="AL1876" s="35">
        <v>5.8823529411764705E-2</v>
      </c>
      <c r="AM1876" s="35">
        <v>0.1793103448275862</v>
      </c>
      <c r="AN1876" s="12">
        <v>1.8</v>
      </c>
      <c r="AO1876" s="33">
        <v>0</v>
      </c>
      <c r="AP1876" s="12">
        <v>1.8</v>
      </c>
      <c r="AQ1876" s="32">
        <v>9.6551724137931033E-2</v>
      </c>
      <c r="AR1876" s="34">
        <v>850</v>
      </c>
      <c r="AS1876" s="34">
        <v>790</v>
      </c>
      <c r="AT1876" s="31">
        <v>7.5949367088607597E-2</v>
      </c>
      <c r="AU1876" s="32">
        <v>0.27454526625990699</v>
      </c>
      <c r="AV1876" s="36">
        <v>1550.0800000000002</v>
      </c>
      <c r="AW1876" s="30">
        <v>0.76370000000000005</v>
      </c>
      <c r="AX1876" s="30">
        <v>0.23630000000000001</v>
      </c>
      <c r="AY1876" s="30">
        <v>0.58150000000000002</v>
      </c>
      <c r="AZ1876" s="30">
        <v>0.17530000000000001</v>
      </c>
      <c r="BA1876" s="30">
        <v>0.27629999999999999</v>
      </c>
      <c r="BB1876" s="30">
        <v>0.29949999999999999</v>
      </c>
      <c r="BC1876" s="30">
        <v>0.38469999999999999</v>
      </c>
      <c r="BD1876" s="37">
        <v>2</v>
      </c>
      <c r="BE1876" s="29">
        <v>16</v>
      </c>
      <c r="BF1876" s="38" t="s">
        <v>4606</v>
      </c>
      <c r="BG1876" s="39">
        <v>151.051382873471</v>
      </c>
      <c r="BH1876" s="39">
        <v>-33.930410142587498</v>
      </c>
      <c r="BI1876" s="40">
        <f t="shared" si="420"/>
        <v>100</v>
      </c>
      <c r="BJ1876" s="40">
        <f t="shared" si="421"/>
        <v>87</v>
      </c>
      <c r="BK1876" s="40">
        <f t="shared" si="422"/>
        <v>90</v>
      </c>
      <c r="BL1876" s="40">
        <f t="shared" si="423"/>
        <v>9</v>
      </c>
      <c r="BM1876" s="40">
        <f t="shared" si="424"/>
        <v>30</v>
      </c>
      <c r="BN1876" s="40">
        <f t="shared" si="425"/>
        <v>100</v>
      </c>
      <c r="BO1876" s="40">
        <f t="shared" si="426"/>
        <v>100</v>
      </c>
      <c r="BP1876" s="40">
        <f t="shared" si="427"/>
        <v>51</v>
      </c>
      <c r="BQ1876" s="41">
        <f t="shared" si="428"/>
        <v>56</v>
      </c>
      <c r="BR1876" s="40">
        <f t="shared" si="429"/>
        <v>1</v>
      </c>
      <c r="BS1876" s="41">
        <f t="shared" si="430"/>
        <v>1</v>
      </c>
      <c r="BT1876" s="41">
        <f t="shared" si="431"/>
        <v>42</v>
      </c>
      <c r="BU1876" s="41">
        <f t="shared" si="432"/>
        <v>20</v>
      </c>
      <c r="BV1876" s="41">
        <f t="shared" si="433"/>
        <v>56</v>
      </c>
    </row>
    <row r="1877" spans="2:74" x14ac:dyDescent="0.3">
      <c r="B1877" s="12" t="s">
        <v>2318</v>
      </c>
      <c r="C1877" s="12">
        <v>120031393</v>
      </c>
      <c r="D1877" s="12" t="s">
        <v>2029</v>
      </c>
      <c r="E1877" s="12" t="s">
        <v>1935</v>
      </c>
      <c r="F1877" s="12" t="s">
        <v>2791</v>
      </c>
      <c r="G1877" s="12" t="s">
        <v>85</v>
      </c>
      <c r="H1877" s="12" t="s">
        <v>86</v>
      </c>
      <c r="I1877" s="28">
        <v>2285730</v>
      </c>
      <c r="J1877" s="28">
        <v>2250000</v>
      </c>
      <c r="K1877" s="28">
        <v>2000000</v>
      </c>
      <c r="L1877" s="28">
        <v>2225000</v>
      </c>
      <c r="M1877" s="28">
        <v>2095000</v>
      </c>
      <c r="N1877" s="28">
        <v>1894000</v>
      </c>
      <c r="O1877" s="29">
        <v>29</v>
      </c>
      <c r="P1877" s="29">
        <v>30</v>
      </c>
      <c r="Q1877" s="29">
        <v>31</v>
      </c>
      <c r="R1877" s="28">
        <v>850</v>
      </c>
      <c r="S1877" s="28">
        <v>850</v>
      </c>
      <c r="T1877" s="30">
        <v>2.7</v>
      </c>
      <c r="U1877" s="30">
        <v>0</v>
      </c>
      <c r="V1877" s="30">
        <v>2.7</v>
      </c>
      <c r="W1877" s="30">
        <v>2.4</v>
      </c>
      <c r="X1877" s="31">
        <v>1.9337367055601493E-2</v>
      </c>
      <c r="Y1877" s="30">
        <v>3.3</v>
      </c>
      <c r="Z1877" s="30">
        <v>-0.20000000000000018</v>
      </c>
      <c r="AA1877" s="30">
        <v>3.5</v>
      </c>
      <c r="AB1877" s="30">
        <v>3.5</v>
      </c>
      <c r="AC1877" s="32">
        <v>0.41156647040594974</v>
      </c>
      <c r="AD1877" s="30">
        <v>21.283480280565421</v>
      </c>
      <c r="AE1877" s="12">
        <v>196</v>
      </c>
      <c r="AF1877" s="12">
        <v>133</v>
      </c>
      <c r="AG1877" s="12">
        <v>126</v>
      </c>
      <c r="AH1877" s="33">
        <v>2.961636828644501</v>
      </c>
      <c r="AI1877" s="34">
        <v>2560000</v>
      </c>
      <c r="AJ1877" s="34">
        <v>2440000</v>
      </c>
      <c r="AK1877" s="34">
        <v>2160000</v>
      </c>
      <c r="AL1877" s="35">
        <v>4.9180327868852458E-2</v>
      </c>
      <c r="AM1877" s="35">
        <v>0.18518518518518517</v>
      </c>
      <c r="AN1877" s="12">
        <v>2.4</v>
      </c>
      <c r="AO1877" s="33">
        <v>0.10000000000000009</v>
      </c>
      <c r="AP1877" s="12">
        <v>2.2999999999999998</v>
      </c>
      <c r="AQ1877" s="32">
        <v>9.5419847328244281E-2</v>
      </c>
      <c r="AR1877" s="34">
        <v>950</v>
      </c>
      <c r="AS1877" s="34">
        <v>900</v>
      </c>
      <c r="AT1877" s="31">
        <v>5.5555555555555552E-2</v>
      </c>
      <c r="AU1877" s="32">
        <v>0.22274389332642464</v>
      </c>
      <c r="AV1877" s="36">
        <v>2065.2800000000002</v>
      </c>
      <c r="AW1877" s="30">
        <v>0.70860000000000001</v>
      </c>
      <c r="AX1877" s="30">
        <v>0.29139999999999999</v>
      </c>
      <c r="AY1877" s="30">
        <v>0.46360000000000001</v>
      </c>
      <c r="AZ1877" s="30">
        <v>0.26490000000000002</v>
      </c>
      <c r="BA1877" s="30">
        <v>0.33939999999999998</v>
      </c>
      <c r="BB1877" s="30">
        <v>0.31369999999999998</v>
      </c>
      <c r="BC1877" s="30">
        <v>0.31540000000000001</v>
      </c>
      <c r="BD1877" s="37">
        <v>7</v>
      </c>
      <c r="BE1877" s="29">
        <v>10</v>
      </c>
      <c r="BF1877" s="38" t="s">
        <v>4607</v>
      </c>
      <c r="BG1877" s="39">
        <v>151.10351795580601</v>
      </c>
      <c r="BH1877" s="39">
        <v>-33.892043363366298</v>
      </c>
      <c r="BI1877" s="40">
        <f t="shared" si="420"/>
        <v>72</v>
      </c>
      <c r="BJ1877" s="40">
        <f t="shared" si="421"/>
        <v>77</v>
      </c>
      <c r="BK1877" s="40">
        <f t="shared" si="422"/>
        <v>88</v>
      </c>
      <c r="BL1877" s="40">
        <f t="shared" si="423"/>
        <v>26</v>
      </c>
      <c r="BM1877" s="40">
        <f t="shared" si="424"/>
        <v>25</v>
      </c>
      <c r="BN1877" s="40">
        <f t="shared" si="425"/>
        <v>100</v>
      </c>
      <c r="BO1877" s="40">
        <f t="shared" si="426"/>
        <v>100</v>
      </c>
      <c r="BP1877" s="40">
        <f t="shared" si="427"/>
        <v>65</v>
      </c>
      <c r="BQ1877" s="41">
        <f t="shared" si="428"/>
        <v>15</v>
      </c>
      <c r="BR1877" s="40">
        <f t="shared" si="429"/>
        <v>1</v>
      </c>
      <c r="BS1877" s="41">
        <f t="shared" si="430"/>
        <v>1</v>
      </c>
      <c r="BT1877" s="41">
        <f t="shared" si="431"/>
        <v>62</v>
      </c>
      <c r="BU1877" s="41">
        <f t="shared" si="432"/>
        <v>70</v>
      </c>
      <c r="BV1877" s="41">
        <f t="shared" si="433"/>
        <v>56</v>
      </c>
    </row>
    <row r="1878" spans="2:74" x14ac:dyDescent="0.3">
      <c r="B1878" s="12" t="s">
        <v>2319</v>
      </c>
      <c r="C1878" s="12">
        <v>120031394</v>
      </c>
      <c r="D1878" s="12" t="s">
        <v>2029</v>
      </c>
      <c r="E1878" s="12" t="s">
        <v>1935</v>
      </c>
      <c r="F1878" s="12" t="s">
        <v>2791</v>
      </c>
      <c r="G1878" s="12" t="s">
        <v>85</v>
      </c>
      <c r="H1878" s="12" t="s">
        <v>86</v>
      </c>
      <c r="I1878" s="28">
        <v>2400000</v>
      </c>
      <c r="J1878" s="28">
        <v>2422000</v>
      </c>
      <c r="K1878" s="28">
        <v>2166000</v>
      </c>
      <c r="L1878" s="28">
        <v>2200000</v>
      </c>
      <c r="M1878" s="28">
        <v>2229000</v>
      </c>
      <c r="N1878" s="28">
        <v>2000000</v>
      </c>
      <c r="O1878" s="29">
        <v>23</v>
      </c>
      <c r="P1878" s="29">
        <v>24</v>
      </c>
      <c r="Q1878" s="29">
        <v>24</v>
      </c>
      <c r="R1878" s="28">
        <v>950</v>
      </c>
      <c r="S1878" s="28">
        <v>870</v>
      </c>
      <c r="T1878" s="30">
        <v>2.5</v>
      </c>
      <c r="U1878" s="30">
        <v>-0.20000000000000018</v>
      </c>
      <c r="V1878" s="30">
        <v>2.7</v>
      </c>
      <c r="W1878" s="30">
        <v>2.6</v>
      </c>
      <c r="X1878" s="31">
        <v>2.0583333333333332E-2</v>
      </c>
      <c r="Y1878" s="30">
        <v>4.5</v>
      </c>
      <c r="Z1878" s="30">
        <v>-0.40000000000000036</v>
      </c>
      <c r="AA1878" s="30">
        <v>4.9000000000000004</v>
      </c>
      <c r="AB1878" s="30">
        <v>4.0999999999999996</v>
      </c>
      <c r="AC1878" s="32">
        <v>0.39232853178274085</v>
      </c>
      <c r="AD1878" s="30">
        <v>19.060495471226275</v>
      </c>
      <c r="AE1878" s="12">
        <v>196</v>
      </c>
      <c r="AF1878" s="12">
        <v>133</v>
      </c>
      <c r="AG1878" s="12">
        <v>126</v>
      </c>
      <c r="AH1878" s="33">
        <v>2.961636828644501</v>
      </c>
      <c r="AI1878" s="34">
        <v>2560000</v>
      </c>
      <c r="AJ1878" s="34">
        <v>2440000</v>
      </c>
      <c r="AK1878" s="34">
        <v>2160000</v>
      </c>
      <c r="AL1878" s="35">
        <v>4.9180327868852458E-2</v>
      </c>
      <c r="AM1878" s="35">
        <v>0.18518518518518517</v>
      </c>
      <c r="AN1878" s="12">
        <v>2.4</v>
      </c>
      <c r="AO1878" s="33">
        <v>0.10000000000000009</v>
      </c>
      <c r="AP1878" s="12">
        <v>2.2999999999999998</v>
      </c>
      <c r="AQ1878" s="32">
        <v>9.5419847328244281E-2</v>
      </c>
      <c r="AR1878" s="34">
        <v>950</v>
      </c>
      <c r="AS1878" s="34">
        <v>900</v>
      </c>
      <c r="AT1878" s="31">
        <v>5.5555555555555552E-2</v>
      </c>
      <c r="AU1878" s="32">
        <v>0.22274389332642464</v>
      </c>
      <c r="AV1878" s="36">
        <v>2421.44</v>
      </c>
      <c r="AW1878" s="30">
        <v>0.59199999999999997</v>
      </c>
      <c r="AX1878" s="30">
        <v>0.40799999999999997</v>
      </c>
      <c r="AY1878" s="30">
        <v>0.28610000000000002</v>
      </c>
      <c r="AZ1878" s="30">
        <v>0.11360000000000001</v>
      </c>
      <c r="BA1878" s="30">
        <v>0.2361</v>
      </c>
      <c r="BB1878" s="30">
        <v>0.2828</v>
      </c>
      <c r="BC1878" s="30">
        <v>0.46360000000000001</v>
      </c>
      <c r="BD1878" s="37">
        <v>9</v>
      </c>
      <c r="BE1878" s="29">
        <v>7</v>
      </c>
      <c r="BF1878" s="38" t="s">
        <v>4608</v>
      </c>
      <c r="BG1878" s="39">
        <v>151.13982591536799</v>
      </c>
      <c r="BH1878" s="39">
        <v>-33.902354536464898</v>
      </c>
      <c r="BI1878" s="40">
        <f t="shared" si="420"/>
        <v>75</v>
      </c>
      <c r="BJ1878" s="40">
        <f t="shared" si="421"/>
        <v>77</v>
      </c>
      <c r="BK1878" s="40">
        <f t="shared" si="422"/>
        <v>88</v>
      </c>
      <c r="BL1878" s="40">
        <f t="shared" si="423"/>
        <v>26</v>
      </c>
      <c r="BM1878" s="40">
        <f t="shared" si="424"/>
        <v>25</v>
      </c>
      <c r="BN1878" s="40">
        <f t="shared" si="425"/>
        <v>100</v>
      </c>
      <c r="BO1878" s="40">
        <f t="shared" si="426"/>
        <v>100</v>
      </c>
      <c r="BP1878" s="40">
        <f t="shared" si="427"/>
        <v>42</v>
      </c>
      <c r="BQ1878" s="41">
        <f t="shared" si="428"/>
        <v>19</v>
      </c>
      <c r="BR1878" s="40">
        <f t="shared" si="429"/>
        <v>1</v>
      </c>
      <c r="BS1878" s="41">
        <f t="shared" si="430"/>
        <v>6</v>
      </c>
      <c r="BT1878" s="41">
        <f t="shared" si="431"/>
        <v>42</v>
      </c>
      <c r="BU1878" s="41">
        <f t="shared" si="432"/>
        <v>90</v>
      </c>
      <c r="BV1878" s="41">
        <f t="shared" si="433"/>
        <v>56</v>
      </c>
    </row>
    <row r="1879" spans="2:74" x14ac:dyDescent="0.3">
      <c r="B1879" s="12" t="s">
        <v>2320</v>
      </c>
      <c r="C1879" s="12">
        <v>121031407</v>
      </c>
      <c r="D1879" s="12" t="s">
        <v>1803</v>
      </c>
      <c r="E1879" s="12" t="s">
        <v>837</v>
      </c>
      <c r="F1879" s="12" t="s">
        <v>2791</v>
      </c>
      <c r="G1879" s="12" t="s">
        <v>85</v>
      </c>
      <c r="H1879" s="12" t="s">
        <v>86</v>
      </c>
      <c r="I1879" s="28">
        <v>3991100</v>
      </c>
      <c r="J1879" s="28">
        <v>3905500</v>
      </c>
      <c r="K1879" s="28">
        <v>3468000</v>
      </c>
      <c r="L1879" s="28">
        <v>3880000</v>
      </c>
      <c r="M1879" s="28">
        <v>3900000</v>
      </c>
      <c r="N1879" s="28">
        <v>3380000</v>
      </c>
      <c r="O1879" s="29">
        <v>30</v>
      </c>
      <c r="P1879" s="29">
        <v>30</v>
      </c>
      <c r="Q1879" s="29">
        <v>26</v>
      </c>
      <c r="R1879" s="28">
        <v>1500</v>
      </c>
      <c r="S1879" s="28">
        <v>1325</v>
      </c>
      <c r="T1879" s="30">
        <v>2.7</v>
      </c>
      <c r="U1879" s="30">
        <v>0</v>
      </c>
      <c r="V1879" s="30">
        <v>2.7</v>
      </c>
      <c r="W1879" s="30">
        <v>2.7</v>
      </c>
      <c r="X1879" s="31">
        <v>1.9543484252461728E-2</v>
      </c>
      <c r="Y1879" s="30">
        <v>4.4000000000000004</v>
      </c>
      <c r="Z1879" s="30">
        <v>-0.19999999999999929</v>
      </c>
      <c r="AA1879" s="30">
        <v>4.5999999999999996</v>
      </c>
      <c r="AB1879" s="30">
        <v>3.4</v>
      </c>
      <c r="AC1879" s="32">
        <v>0.50730519480519476</v>
      </c>
      <c r="AD1879" s="30">
        <v>25.95776619214119</v>
      </c>
      <c r="AE1879" s="12">
        <v>289</v>
      </c>
      <c r="AF1879" s="12">
        <v>97</v>
      </c>
      <c r="AG1879" s="12">
        <v>224</v>
      </c>
      <c r="AH1879" s="33">
        <v>2.8266666666666667</v>
      </c>
      <c r="AI1879" s="34">
        <v>3395000</v>
      </c>
      <c r="AJ1879" s="34">
        <v>3220000</v>
      </c>
      <c r="AK1879" s="34">
        <v>2910000</v>
      </c>
      <c r="AL1879" s="35">
        <v>5.434782608695652E-2</v>
      </c>
      <c r="AM1879" s="35">
        <v>0.16666666666666666</v>
      </c>
      <c r="AN1879" s="12">
        <v>3.2</v>
      </c>
      <c r="AO1879" s="33">
        <v>0.10000000000000009</v>
      </c>
      <c r="AP1879" s="12">
        <v>3.1</v>
      </c>
      <c r="AQ1879" s="32">
        <v>0.11762820512820513</v>
      </c>
      <c r="AR1879" s="34">
        <v>1400</v>
      </c>
      <c r="AS1879" s="34">
        <v>1300</v>
      </c>
      <c r="AT1879" s="31">
        <v>7.6923076923076927E-2</v>
      </c>
      <c r="AU1879" s="32">
        <v>0.27763675201696059</v>
      </c>
      <c r="AV1879" s="36">
        <v>2956.8</v>
      </c>
      <c r="AW1879" s="30">
        <v>0.79579999999999995</v>
      </c>
      <c r="AX1879" s="30">
        <v>0.20419999999999999</v>
      </c>
      <c r="AY1879" s="30">
        <v>0.55679999999999996</v>
      </c>
      <c r="AZ1879" s="30">
        <v>2.81E-2</v>
      </c>
      <c r="BA1879" s="30">
        <v>0.37119999999999997</v>
      </c>
      <c r="BB1879" s="30">
        <v>0.32269999999999999</v>
      </c>
      <c r="BC1879" s="30">
        <v>0.28120000000000001</v>
      </c>
      <c r="BD1879" s="37">
        <v>10</v>
      </c>
      <c r="BE1879" s="29">
        <v>13</v>
      </c>
      <c r="BF1879" s="38" t="s">
        <v>4609</v>
      </c>
      <c r="BG1879" s="39">
        <v>151.16234766722201</v>
      </c>
      <c r="BH1879" s="39">
        <v>-33.763001816763797</v>
      </c>
      <c r="BI1879" s="40">
        <f t="shared" si="420"/>
        <v>72</v>
      </c>
      <c r="BJ1879" s="40">
        <f t="shared" si="421"/>
        <v>64</v>
      </c>
      <c r="BK1879" s="40">
        <f t="shared" si="422"/>
        <v>90</v>
      </c>
      <c r="BL1879" s="40">
        <f t="shared" si="423"/>
        <v>8</v>
      </c>
      <c r="BM1879" s="40">
        <f t="shared" si="424"/>
        <v>28</v>
      </c>
      <c r="BN1879" s="40">
        <f t="shared" si="425"/>
        <v>100</v>
      </c>
      <c r="BO1879" s="40">
        <f t="shared" si="426"/>
        <v>100</v>
      </c>
      <c r="BP1879" s="40">
        <f t="shared" si="427"/>
        <v>72</v>
      </c>
      <c r="BQ1879" s="41">
        <f t="shared" si="428"/>
        <v>16</v>
      </c>
      <c r="BR1879" s="40">
        <f t="shared" si="429"/>
        <v>1</v>
      </c>
      <c r="BS1879" s="41">
        <f t="shared" si="430"/>
        <v>1</v>
      </c>
      <c r="BT1879" s="41">
        <f t="shared" si="431"/>
        <v>44</v>
      </c>
      <c r="BU1879" s="41">
        <f t="shared" si="432"/>
        <v>100</v>
      </c>
      <c r="BV1879" s="41">
        <f t="shared" si="433"/>
        <v>56</v>
      </c>
    </row>
    <row r="1880" spans="2:74" x14ac:dyDescent="0.3">
      <c r="B1880" s="12" t="s">
        <v>2321</v>
      </c>
      <c r="C1880" s="12">
        <v>125031479</v>
      </c>
      <c r="D1880" s="12" t="s">
        <v>1569</v>
      </c>
      <c r="E1880" s="12" t="s">
        <v>718</v>
      </c>
      <c r="F1880" s="12" t="s">
        <v>2791</v>
      </c>
      <c r="G1880" s="12" t="s">
        <v>85</v>
      </c>
      <c r="H1880" s="12" t="s">
        <v>86</v>
      </c>
      <c r="I1880" s="28">
        <v>1220000</v>
      </c>
      <c r="J1880" s="28">
        <v>1213500</v>
      </c>
      <c r="K1880" s="28">
        <v>1108000</v>
      </c>
      <c r="L1880" s="28">
        <v>1250000</v>
      </c>
      <c r="M1880" s="28">
        <v>1230000</v>
      </c>
      <c r="N1880" s="28">
        <v>1126000</v>
      </c>
      <c r="O1880" s="29">
        <v>26</v>
      </c>
      <c r="P1880" s="29">
        <v>26</v>
      </c>
      <c r="Q1880" s="29">
        <v>26</v>
      </c>
      <c r="R1880" s="28">
        <v>780</v>
      </c>
      <c r="S1880" s="28">
        <v>700</v>
      </c>
      <c r="T1880" s="30">
        <v>2.7</v>
      </c>
      <c r="U1880" s="30">
        <v>-9.9999999999999645E-2</v>
      </c>
      <c r="V1880" s="30">
        <v>2.8</v>
      </c>
      <c r="W1880" s="30">
        <v>2.7</v>
      </c>
      <c r="X1880" s="31">
        <v>3.3245901639344259E-2</v>
      </c>
      <c r="Y1880" s="30">
        <v>4.7</v>
      </c>
      <c r="Z1880" s="30">
        <v>-9.9999999999999645E-2</v>
      </c>
      <c r="AA1880" s="30">
        <v>4.8</v>
      </c>
      <c r="AB1880" s="30">
        <v>4.0999999999999996</v>
      </c>
      <c r="AC1880" s="32">
        <v>0.49217566885411401</v>
      </c>
      <c r="AD1880" s="30">
        <v>14.804100493146429</v>
      </c>
      <c r="AE1880" s="12">
        <v>300</v>
      </c>
      <c r="AF1880" s="12">
        <v>217</v>
      </c>
      <c r="AG1880" s="12">
        <v>195</v>
      </c>
      <c r="AH1880" s="33">
        <v>3.4883720930232562</v>
      </c>
      <c r="AI1880" s="34">
        <v>1280000</v>
      </c>
      <c r="AJ1880" s="34">
        <v>1165000</v>
      </c>
      <c r="AK1880" s="34">
        <v>1036000</v>
      </c>
      <c r="AL1880" s="35">
        <v>9.8712446351931327E-2</v>
      </c>
      <c r="AM1880" s="35">
        <v>0.23552123552123552</v>
      </c>
      <c r="AN1880" s="12">
        <v>2.2000000000000002</v>
      </c>
      <c r="AO1880" s="33">
        <v>0</v>
      </c>
      <c r="AP1880" s="12">
        <v>2.2000000000000002</v>
      </c>
      <c r="AQ1880" s="32">
        <v>9.6923076923076917E-2</v>
      </c>
      <c r="AR1880" s="34">
        <v>780</v>
      </c>
      <c r="AS1880" s="34">
        <v>700</v>
      </c>
      <c r="AT1880" s="31">
        <v>0.11428571428571428</v>
      </c>
      <c r="AU1880" s="32">
        <v>0.20817049835127591</v>
      </c>
      <c r="AV1880" s="36">
        <v>1584.8000000000002</v>
      </c>
      <c r="AW1880" s="30">
        <v>0.76439999999999997</v>
      </c>
      <c r="AX1880" s="30">
        <v>0.2356</v>
      </c>
      <c r="AY1880" s="30">
        <v>0.72270000000000001</v>
      </c>
      <c r="AZ1880" s="30">
        <v>0.1386</v>
      </c>
      <c r="BA1880" s="30">
        <v>0.2762</v>
      </c>
      <c r="BB1880" s="30">
        <v>0.29770000000000002</v>
      </c>
      <c r="BC1880" s="30">
        <v>0.38319999999999999</v>
      </c>
      <c r="BD1880" s="37">
        <v>3</v>
      </c>
      <c r="BE1880" s="29">
        <v>20</v>
      </c>
      <c r="BF1880" s="38" t="s">
        <v>4610</v>
      </c>
      <c r="BG1880" s="39">
        <v>150.99693112550401</v>
      </c>
      <c r="BH1880" s="39">
        <v>-33.880869322158098</v>
      </c>
      <c r="BI1880" s="40">
        <f t="shared" si="420"/>
        <v>72</v>
      </c>
      <c r="BJ1880" s="40">
        <f t="shared" si="421"/>
        <v>80</v>
      </c>
      <c r="BK1880" s="40">
        <f t="shared" si="422"/>
        <v>82</v>
      </c>
      <c r="BL1880" s="40">
        <f t="shared" si="423"/>
        <v>31</v>
      </c>
      <c r="BM1880" s="40">
        <f t="shared" si="424"/>
        <v>50</v>
      </c>
      <c r="BN1880" s="40">
        <f t="shared" si="425"/>
        <v>100</v>
      </c>
      <c r="BO1880" s="40">
        <f t="shared" si="426"/>
        <v>100</v>
      </c>
      <c r="BP1880" s="40">
        <f t="shared" si="427"/>
        <v>51</v>
      </c>
      <c r="BQ1880" s="41">
        <f t="shared" si="428"/>
        <v>61</v>
      </c>
      <c r="BR1880" s="40">
        <f t="shared" si="429"/>
        <v>3</v>
      </c>
      <c r="BS1880" s="41">
        <f t="shared" si="430"/>
        <v>1</v>
      </c>
      <c r="BT1880" s="41">
        <f t="shared" si="431"/>
        <v>39</v>
      </c>
      <c r="BU1880" s="41">
        <f t="shared" si="432"/>
        <v>30</v>
      </c>
      <c r="BV1880" s="41">
        <f t="shared" si="433"/>
        <v>56</v>
      </c>
    </row>
    <row r="1881" spans="2:74" x14ac:dyDescent="0.3">
      <c r="B1881" s="12" t="s">
        <v>2322</v>
      </c>
      <c r="C1881" s="12">
        <v>125031484</v>
      </c>
      <c r="D1881" s="12" t="s">
        <v>1569</v>
      </c>
      <c r="E1881" s="12" t="s">
        <v>718</v>
      </c>
      <c r="F1881" s="12" t="s">
        <v>2791</v>
      </c>
      <c r="G1881" s="12" t="s">
        <v>85</v>
      </c>
      <c r="H1881" s="12" t="s">
        <v>86</v>
      </c>
      <c r="I1881" s="28">
        <v>1200000</v>
      </c>
      <c r="J1881" s="28">
        <v>1150000</v>
      </c>
      <c r="K1881" s="28">
        <v>1056000</v>
      </c>
      <c r="L1881" s="28">
        <v>1145000</v>
      </c>
      <c r="M1881" s="28">
        <v>1120000</v>
      </c>
      <c r="N1881" s="28">
        <v>1010000</v>
      </c>
      <c r="O1881" s="29">
        <v>26</v>
      </c>
      <c r="P1881" s="29">
        <v>26</v>
      </c>
      <c r="Q1881" s="29">
        <v>29</v>
      </c>
      <c r="R1881" s="28">
        <v>800</v>
      </c>
      <c r="S1881" s="28">
        <v>700</v>
      </c>
      <c r="T1881" s="30">
        <v>1.4</v>
      </c>
      <c r="U1881" s="30">
        <v>0</v>
      </c>
      <c r="V1881" s="30">
        <v>1.4</v>
      </c>
      <c r="W1881" s="30">
        <v>1.7</v>
      </c>
      <c r="X1881" s="31">
        <v>3.4666666666666665E-2</v>
      </c>
      <c r="Y1881" s="30">
        <v>6.9</v>
      </c>
      <c r="Z1881" s="30">
        <v>-9.9999999999999645E-2</v>
      </c>
      <c r="AA1881" s="30">
        <v>7</v>
      </c>
      <c r="AB1881" s="30">
        <v>5.7</v>
      </c>
      <c r="AC1881" s="32">
        <v>0.48990789731530465</v>
      </c>
      <c r="AD1881" s="30">
        <v>14.131958576403019</v>
      </c>
      <c r="AE1881" s="12">
        <v>300</v>
      </c>
      <c r="AF1881" s="12">
        <v>217</v>
      </c>
      <c r="AG1881" s="12">
        <v>195</v>
      </c>
      <c r="AH1881" s="33">
        <v>3.4883720930232562</v>
      </c>
      <c r="AI1881" s="34">
        <v>1280000</v>
      </c>
      <c r="AJ1881" s="34">
        <v>1165000</v>
      </c>
      <c r="AK1881" s="34">
        <v>1036000</v>
      </c>
      <c r="AL1881" s="35">
        <v>9.8712446351931327E-2</v>
      </c>
      <c r="AM1881" s="35">
        <v>0.23552123552123552</v>
      </c>
      <c r="AN1881" s="12">
        <v>2.2000000000000002</v>
      </c>
      <c r="AO1881" s="33">
        <v>0</v>
      </c>
      <c r="AP1881" s="12">
        <v>2.2000000000000002</v>
      </c>
      <c r="AQ1881" s="32">
        <v>9.6923076923076917E-2</v>
      </c>
      <c r="AR1881" s="34">
        <v>780</v>
      </c>
      <c r="AS1881" s="34">
        <v>700</v>
      </c>
      <c r="AT1881" s="31">
        <v>0.11428571428571428</v>
      </c>
      <c r="AU1881" s="32">
        <v>0.20817049835127591</v>
      </c>
      <c r="AV1881" s="36">
        <v>1632.9600000000003</v>
      </c>
      <c r="AW1881" s="30">
        <v>0.72840000000000005</v>
      </c>
      <c r="AX1881" s="30">
        <v>0.27160000000000001</v>
      </c>
      <c r="AY1881" s="30">
        <v>0.58450000000000002</v>
      </c>
      <c r="AZ1881" s="30">
        <v>0.15920000000000001</v>
      </c>
      <c r="BA1881" s="30">
        <v>0.24099999999999999</v>
      </c>
      <c r="BB1881" s="30">
        <v>0.31130000000000002</v>
      </c>
      <c r="BC1881" s="30">
        <v>0.40810000000000002</v>
      </c>
      <c r="BD1881" s="37">
        <v>4</v>
      </c>
      <c r="BE1881" s="29">
        <v>22</v>
      </c>
      <c r="BF1881" s="38" t="s">
        <v>4611</v>
      </c>
      <c r="BG1881" s="39">
        <v>150.96734123268001</v>
      </c>
      <c r="BH1881" s="39">
        <v>-33.844421519207899</v>
      </c>
      <c r="BI1881" s="40">
        <f t="shared" si="420"/>
        <v>93</v>
      </c>
      <c r="BJ1881" s="40">
        <f t="shared" si="421"/>
        <v>80</v>
      </c>
      <c r="BK1881" s="40">
        <f t="shared" si="422"/>
        <v>82</v>
      </c>
      <c r="BL1881" s="40">
        <f t="shared" si="423"/>
        <v>31</v>
      </c>
      <c r="BM1881" s="40">
        <f t="shared" si="424"/>
        <v>50</v>
      </c>
      <c r="BN1881" s="40">
        <f t="shared" si="425"/>
        <v>100</v>
      </c>
      <c r="BO1881" s="40">
        <f t="shared" si="426"/>
        <v>100</v>
      </c>
      <c r="BP1881" s="40">
        <f t="shared" si="427"/>
        <v>43</v>
      </c>
      <c r="BQ1881" s="41">
        <f t="shared" si="428"/>
        <v>66</v>
      </c>
      <c r="BR1881" s="40">
        <f t="shared" si="429"/>
        <v>10</v>
      </c>
      <c r="BS1881" s="41">
        <f t="shared" si="430"/>
        <v>1</v>
      </c>
      <c r="BT1881" s="41">
        <f t="shared" si="431"/>
        <v>3</v>
      </c>
      <c r="BU1881" s="41">
        <f t="shared" si="432"/>
        <v>40</v>
      </c>
      <c r="BV1881" s="41">
        <f t="shared" si="433"/>
        <v>56</v>
      </c>
    </row>
    <row r="1882" spans="2:74" x14ac:dyDescent="0.3">
      <c r="B1882" s="12" t="s">
        <v>2323</v>
      </c>
      <c r="C1882" s="12">
        <v>125041489</v>
      </c>
      <c r="D1882" s="12" t="s">
        <v>717</v>
      </c>
      <c r="E1882" s="12" t="s">
        <v>718</v>
      </c>
      <c r="F1882" s="12" t="s">
        <v>2791</v>
      </c>
      <c r="G1882" s="12" t="s">
        <v>85</v>
      </c>
      <c r="H1882" s="12" t="s">
        <v>86</v>
      </c>
      <c r="I1882" s="28">
        <v>1718700</v>
      </c>
      <c r="J1882" s="28">
        <v>1706600</v>
      </c>
      <c r="K1882" s="28">
        <v>1500000</v>
      </c>
      <c r="L1882" s="28">
        <v>1685000</v>
      </c>
      <c r="M1882" s="28">
        <v>1665000</v>
      </c>
      <c r="N1882" s="28">
        <v>1570000</v>
      </c>
      <c r="O1882" s="29">
        <v>25</v>
      </c>
      <c r="P1882" s="29">
        <v>25</v>
      </c>
      <c r="Q1882" s="29">
        <v>30</v>
      </c>
      <c r="R1882" s="28">
        <v>700</v>
      </c>
      <c r="S1882" s="28">
        <v>690</v>
      </c>
      <c r="T1882" s="30">
        <v>1.4</v>
      </c>
      <c r="U1882" s="30">
        <v>-0.10000000000000009</v>
      </c>
      <c r="V1882" s="30">
        <v>1.5</v>
      </c>
      <c r="W1882" s="30">
        <v>1.5</v>
      </c>
      <c r="X1882" s="31">
        <v>2.1178797928667017E-2</v>
      </c>
      <c r="Y1882" s="30">
        <v>5.9</v>
      </c>
      <c r="Z1882" s="30">
        <v>-0.39999999999999947</v>
      </c>
      <c r="AA1882" s="30">
        <v>6.3</v>
      </c>
      <c r="AB1882" s="30">
        <v>5.2</v>
      </c>
      <c r="AC1882" s="32">
        <v>0.33566058002148225</v>
      </c>
      <c r="AD1882" s="30">
        <v>15.848896672607735</v>
      </c>
      <c r="AE1882" s="12">
        <v>157</v>
      </c>
      <c r="AF1882" s="12">
        <v>109</v>
      </c>
      <c r="AG1882" s="12">
        <v>113</v>
      </c>
      <c r="AH1882" s="33">
        <v>2.6727272727272728</v>
      </c>
      <c r="AI1882" s="34">
        <v>1520000</v>
      </c>
      <c r="AJ1882" s="34">
        <v>1427500</v>
      </c>
      <c r="AK1882" s="34">
        <v>1325000</v>
      </c>
      <c r="AL1882" s="35">
        <v>6.4798598949211902E-2</v>
      </c>
      <c r="AM1882" s="35">
        <v>0.14716981132075471</v>
      </c>
      <c r="AN1882" s="12">
        <v>2.2000000000000002</v>
      </c>
      <c r="AO1882" s="33">
        <v>0</v>
      </c>
      <c r="AP1882" s="12">
        <v>2.2000000000000002</v>
      </c>
      <c r="AQ1882" s="32">
        <v>9.6129032258064517E-2</v>
      </c>
      <c r="AR1882" s="34">
        <v>720</v>
      </c>
      <c r="AS1882" s="34">
        <v>690</v>
      </c>
      <c r="AT1882" s="31">
        <v>4.3478260869565216E-2</v>
      </c>
      <c r="AU1882" s="32">
        <v>0.18859109805607491</v>
      </c>
      <c r="AV1882" s="36">
        <v>2085.44</v>
      </c>
      <c r="AW1882" s="30">
        <v>0.628</v>
      </c>
      <c r="AX1882" s="30">
        <v>0.372</v>
      </c>
      <c r="AY1882" s="30">
        <v>0.1706</v>
      </c>
      <c r="AZ1882" s="30">
        <v>0.1421</v>
      </c>
      <c r="BA1882" s="30">
        <v>0.13830000000000001</v>
      </c>
      <c r="BB1882" s="30">
        <v>0.2359</v>
      </c>
      <c r="BC1882" s="30">
        <v>0.59550000000000003</v>
      </c>
      <c r="BD1882" s="37">
        <v>6</v>
      </c>
      <c r="BE1882" s="29">
        <v>20</v>
      </c>
      <c r="BF1882" s="38" t="s">
        <v>4612</v>
      </c>
      <c r="BG1882" s="39">
        <v>151.00673768998701</v>
      </c>
      <c r="BH1882" s="39">
        <v>-33.797467978322103</v>
      </c>
      <c r="BI1882" s="40">
        <f t="shared" si="420"/>
        <v>93</v>
      </c>
      <c r="BJ1882" s="40">
        <f t="shared" si="421"/>
        <v>80</v>
      </c>
      <c r="BK1882" s="40">
        <f t="shared" si="422"/>
        <v>92</v>
      </c>
      <c r="BL1882" s="40">
        <f t="shared" si="423"/>
        <v>38</v>
      </c>
      <c r="BM1882" s="40">
        <f t="shared" si="424"/>
        <v>33</v>
      </c>
      <c r="BN1882" s="40">
        <f t="shared" si="425"/>
        <v>100</v>
      </c>
      <c r="BO1882" s="40">
        <f t="shared" si="426"/>
        <v>100</v>
      </c>
      <c r="BP1882" s="40">
        <f t="shared" si="427"/>
        <v>20</v>
      </c>
      <c r="BQ1882" s="41">
        <f t="shared" si="428"/>
        <v>21</v>
      </c>
      <c r="BR1882" s="40">
        <f t="shared" si="429"/>
        <v>1</v>
      </c>
      <c r="BS1882" s="41">
        <f t="shared" si="430"/>
        <v>43</v>
      </c>
      <c r="BT1882" s="41">
        <f t="shared" si="431"/>
        <v>19</v>
      </c>
      <c r="BU1882" s="41">
        <f t="shared" si="432"/>
        <v>60</v>
      </c>
      <c r="BV1882" s="41">
        <f t="shared" si="433"/>
        <v>56</v>
      </c>
    </row>
    <row r="1883" spans="2:74" x14ac:dyDescent="0.3">
      <c r="B1883" s="12" t="s">
        <v>2324</v>
      </c>
      <c r="C1883" s="12">
        <v>125041719</v>
      </c>
      <c r="D1883" s="12" t="s">
        <v>717</v>
      </c>
      <c r="E1883" s="12" t="s">
        <v>718</v>
      </c>
      <c r="F1883" s="12" t="s">
        <v>2791</v>
      </c>
      <c r="G1883" s="12" t="s">
        <v>85</v>
      </c>
      <c r="H1883" s="12" t="s">
        <v>86</v>
      </c>
      <c r="I1883" s="28">
        <v>1237250</v>
      </c>
      <c r="J1883" s="28">
        <v>1202800</v>
      </c>
      <c r="K1883" s="28">
        <v>1230000</v>
      </c>
      <c r="L1883" s="28">
        <v>1240000</v>
      </c>
      <c r="M1883" s="28">
        <v>1152000</v>
      </c>
      <c r="N1883" s="28">
        <v>1280000</v>
      </c>
      <c r="O1883" s="29">
        <v>25</v>
      </c>
      <c r="P1883" s="29">
        <v>26</v>
      </c>
      <c r="Q1883" s="29">
        <v>56</v>
      </c>
      <c r="R1883" s="28">
        <v>750</v>
      </c>
      <c r="S1883" s="28">
        <v>600</v>
      </c>
      <c r="T1883" s="30">
        <v>1</v>
      </c>
      <c r="U1883" s="30">
        <v>-0.19999999999999996</v>
      </c>
      <c r="V1883" s="30">
        <v>1.2</v>
      </c>
      <c r="W1883" s="30">
        <v>1</v>
      </c>
      <c r="X1883" s="31">
        <v>3.1521519498888664E-2</v>
      </c>
      <c r="Y1883" s="30">
        <v>6.7</v>
      </c>
      <c r="Z1883" s="30">
        <v>0.70000000000000018</v>
      </c>
      <c r="AA1883" s="30">
        <v>6</v>
      </c>
      <c r="AB1883" s="30">
        <v>4.8</v>
      </c>
      <c r="AC1883" s="32">
        <v>0.38112854703634441</v>
      </c>
      <c r="AD1883" s="30">
        <v>12.091058841556849</v>
      </c>
      <c r="AE1883" s="12">
        <v>157</v>
      </c>
      <c r="AF1883" s="12">
        <v>109</v>
      </c>
      <c r="AG1883" s="12">
        <v>113</v>
      </c>
      <c r="AH1883" s="33">
        <v>2.6727272727272728</v>
      </c>
      <c r="AI1883" s="34">
        <v>1520000</v>
      </c>
      <c r="AJ1883" s="34">
        <v>1427500</v>
      </c>
      <c r="AK1883" s="34">
        <v>1325000</v>
      </c>
      <c r="AL1883" s="35">
        <v>6.4798598949211902E-2</v>
      </c>
      <c r="AM1883" s="35">
        <v>0.14716981132075471</v>
      </c>
      <c r="AN1883" s="12">
        <v>2.2000000000000002</v>
      </c>
      <c r="AO1883" s="33">
        <v>0</v>
      </c>
      <c r="AP1883" s="12">
        <v>2.2000000000000002</v>
      </c>
      <c r="AQ1883" s="32">
        <v>9.6129032258064517E-2</v>
      </c>
      <c r="AR1883" s="34">
        <v>720</v>
      </c>
      <c r="AS1883" s="34">
        <v>690</v>
      </c>
      <c r="AT1883" s="31">
        <v>4.3478260869565216E-2</v>
      </c>
      <c r="AU1883" s="32">
        <v>0.18859109805607491</v>
      </c>
      <c r="AV1883" s="36">
        <v>1967.8400000000001</v>
      </c>
      <c r="AW1883" s="30">
        <v>0.62319999999999998</v>
      </c>
      <c r="AX1883" s="30">
        <v>0.37680000000000002</v>
      </c>
      <c r="AY1883" s="30">
        <v>0.1361</v>
      </c>
      <c r="AZ1883" s="30">
        <v>5.7599999999999998E-2</v>
      </c>
      <c r="BA1883" s="30">
        <v>9.6299999999999997E-2</v>
      </c>
      <c r="BB1883" s="30">
        <v>0.17419999999999999</v>
      </c>
      <c r="BC1883" s="30">
        <v>0.69289999999999996</v>
      </c>
      <c r="BD1883" s="37">
        <v>4</v>
      </c>
      <c r="BE1883" s="29">
        <v>17</v>
      </c>
      <c r="BF1883" s="38" t="s">
        <v>4613</v>
      </c>
      <c r="BG1883" s="39">
        <v>151.02813539073699</v>
      </c>
      <c r="BH1883" s="39">
        <v>-33.825353804751401</v>
      </c>
      <c r="BI1883" s="40">
        <f t="shared" si="420"/>
        <v>100</v>
      </c>
      <c r="BJ1883" s="40">
        <f t="shared" si="421"/>
        <v>80</v>
      </c>
      <c r="BK1883" s="40">
        <f t="shared" si="422"/>
        <v>92</v>
      </c>
      <c r="BL1883" s="40">
        <f t="shared" si="423"/>
        <v>38</v>
      </c>
      <c r="BM1883" s="40">
        <f t="shared" si="424"/>
        <v>33</v>
      </c>
      <c r="BN1883" s="40">
        <f t="shared" si="425"/>
        <v>100</v>
      </c>
      <c r="BO1883" s="40">
        <f t="shared" si="426"/>
        <v>100</v>
      </c>
      <c r="BP1883" s="40">
        <f t="shared" si="427"/>
        <v>11</v>
      </c>
      <c r="BQ1883" s="41">
        <f t="shared" si="428"/>
        <v>56</v>
      </c>
      <c r="BR1883" s="40">
        <f t="shared" si="429"/>
        <v>30</v>
      </c>
      <c r="BS1883" s="41">
        <f t="shared" si="430"/>
        <v>13</v>
      </c>
      <c r="BT1883" s="41">
        <f t="shared" si="431"/>
        <v>6</v>
      </c>
      <c r="BU1883" s="41">
        <f t="shared" si="432"/>
        <v>40</v>
      </c>
      <c r="BV1883" s="41">
        <f t="shared" si="433"/>
        <v>56</v>
      </c>
    </row>
    <row r="1884" spans="2:74" x14ac:dyDescent="0.3">
      <c r="B1884" s="12" t="s">
        <v>2325</v>
      </c>
      <c r="C1884" s="12">
        <v>127021511</v>
      </c>
      <c r="D1884" s="12" t="s">
        <v>720</v>
      </c>
      <c r="E1884" s="12" t="s">
        <v>621</v>
      </c>
      <c r="F1884" s="12" t="s">
        <v>2791</v>
      </c>
      <c r="G1884" s="12" t="s">
        <v>85</v>
      </c>
      <c r="H1884" s="12" t="s">
        <v>86</v>
      </c>
      <c r="I1884" s="28">
        <v>1250000</v>
      </c>
      <c r="J1884" s="28">
        <v>1199000</v>
      </c>
      <c r="K1884" s="28">
        <v>1100000</v>
      </c>
      <c r="L1884" s="28">
        <v>1310000</v>
      </c>
      <c r="M1884" s="28">
        <v>1200000</v>
      </c>
      <c r="N1884" s="28">
        <v>1040000</v>
      </c>
      <c r="O1884" s="29">
        <v>28</v>
      </c>
      <c r="P1884" s="29">
        <v>29</v>
      </c>
      <c r="Q1884" s="29">
        <v>36</v>
      </c>
      <c r="R1884" s="28">
        <v>650</v>
      </c>
      <c r="S1884" s="28">
        <v>510</v>
      </c>
      <c r="T1884" s="30">
        <v>1.8</v>
      </c>
      <c r="U1884" s="30">
        <v>0.10000000000000009</v>
      </c>
      <c r="V1884" s="30">
        <v>1.7</v>
      </c>
      <c r="W1884" s="30">
        <v>1.7</v>
      </c>
      <c r="X1884" s="31">
        <v>2.7040000000000002E-2</v>
      </c>
      <c r="Y1884" s="30">
        <v>4.2</v>
      </c>
      <c r="Z1884" s="30">
        <v>-0.20000000000000018</v>
      </c>
      <c r="AA1884" s="30">
        <v>4.4000000000000004</v>
      </c>
      <c r="AB1884" s="30">
        <v>4.0999999999999996</v>
      </c>
      <c r="AC1884" s="32">
        <v>0.47726738721804507</v>
      </c>
      <c r="AD1884" s="30">
        <v>17.650421124927703</v>
      </c>
      <c r="AE1884" s="12">
        <v>282</v>
      </c>
      <c r="AF1884" s="12">
        <v>230</v>
      </c>
      <c r="AG1884" s="12">
        <v>232</v>
      </c>
      <c r="AH1884" s="33">
        <v>3.1239193083573489</v>
      </c>
      <c r="AI1884" s="34">
        <v>1274000</v>
      </c>
      <c r="AJ1884" s="34">
        <v>1100000</v>
      </c>
      <c r="AK1884" s="34">
        <v>1050000</v>
      </c>
      <c r="AL1884" s="35">
        <v>0.15818181818181817</v>
      </c>
      <c r="AM1884" s="35">
        <v>0.21333333333333335</v>
      </c>
      <c r="AN1884" s="12">
        <v>1.9</v>
      </c>
      <c r="AO1884" s="33">
        <v>0</v>
      </c>
      <c r="AP1884" s="12">
        <v>1.9</v>
      </c>
      <c r="AQ1884" s="32">
        <v>0.11233333333333333</v>
      </c>
      <c r="AR1884" s="34">
        <v>700</v>
      </c>
      <c r="AS1884" s="34">
        <v>625</v>
      </c>
      <c r="AT1884" s="31">
        <v>0.12</v>
      </c>
      <c r="AU1884" s="32">
        <v>0.23275960264608489</v>
      </c>
      <c r="AV1884" s="36">
        <v>1361.92</v>
      </c>
      <c r="AW1884" s="30">
        <v>0.74719999999999998</v>
      </c>
      <c r="AX1884" s="30">
        <v>0.25280000000000002</v>
      </c>
      <c r="AY1884" s="30">
        <v>0.4486</v>
      </c>
      <c r="AZ1884" s="30">
        <v>0.20169999999999999</v>
      </c>
      <c r="BA1884" s="30">
        <v>0.28870000000000001</v>
      </c>
      <c r="BB1884" s="30">
        <v>0.22070000000000001</v>
      </c>
      <c r="BC1884" s="30">
        <v>0.4456</v>
      </c>
      <c r="BD1884" s="37">
        <v>1</v>
      </c>
      <c r="BE1884" s="29">
        <v>25</v>
      </c>
      <c r="BF1884" s="38" t="s">
        <v>4614</v>
      </c>
      <c r="BG1884" s="39">
        <v>150.93858074397599</v>
      </c>
      <c r="BH1884" s="39">
        <v>-33.899826037341001</v>
      </c>
      <c r="BI1884" s="40">
        <f t="shared" si="420"/>
        <v>87</v>
      </c>
      <c r="BJ1884" s="40">
        <f t="shared" si="421"/>
        <v>85</v>
      </c>
      <c r="BK1884" s="40">
        <f t="shared" si="422"/>
        <v>86</v>
      </c>
      <c r="BL1884" s="40">
        <f t="shared" si="423"/>
        <v>23</v>
      </c>
      <c r="BM1884" s="40">
        <f t="shared" si="424"/>
        <v>79</v>
      </c>
      <c r="BN1884" s="40">
        <f t="shared" si="425"/>
        <v>100</v>
      </c>
      <c r="BO1884" s="40">
        <f t="shared" si="426"/>
        <v>100</v>
      </c>
      <c r="BP1884" s="40">
        <f t="shared" si="427"/>
        <v>54</v>
      </c>
      <c r="BQ1884" s="41">
        <f t="shared" si="428"/>
        <v>41</v>
      </c>
      <c r="BR1884" s="40">
        <f t="shared" si="429"/>
        <v>1</v>
      </c>
      <c r="BS1884" s="41">
        <f t="shared" si="430"/>
        <v>1</v>
      </c>
      <c r="BT1884" s="41">
        <f t="shared" si="431"/>
        <v>47</v>
      </c>
      <c r="BU1884" s="41">
        <f t="shared" si="432"/>
        <v>10</v>
      </c>
      <c r="BV1884" s="41">
        <f t="shared" si="433"/>
        <v>56</v>
      </c>
    </row>
    <row r="1885" spans="2:74" x14ac:dyDescent="0.3">
      <c r="B1885" s="12" t="s">
        <v>2326</v>
      </c>
      <c r="C1885" s="12">
        <v>127021513</v>
      </c>
      <c r="D1885" s="12" t="s">
        <v>720</v>
      </c>
      <c r="E1885" s="12" t="s">
        <v>621</v>
      </c>
      <c r="F1885" s="12" t="s">
        <v>2791</v>
      </c>
      <c r="G1885" s="12" t="s">
        <v>85</v>
      </c>
      <c r="H1885" s="12" t="s">
        <v>86</v>
      </c>
      <c r="I1885" s="28">
        <v>1242300</v>
      </c>
      <c r="J1885" s="28">
        <v>1227655</v>
      </c>
      <c r="K1885" s="28">
        <v>1089000</v>
      </c>
      <c r="L1885" s="28">
        <v>1200000</v>
      </c>
      <c r="M1885" s="28">
        <v>1200000</v>
      </c>
      <c r="N1885" s="28">
        <v>1080000</v>
      </c>
      <c r="O1885" s="29">
        <v>34</v>
      </c>
      <c r="P1885" s="29">
        <v>30</v>
      </c>
      <c r="Q1885" s="29">
        <v>33</v>
      </c>
      <c r="R1885" s="28">
        <v>680</v>
      </c>
      <c r="S1885" s="28">
        <v>600</v>
      </c>
      <c r="T1885" s="30">
        <v>1.8</v>
      </c>
      <c r="U1885" s="30">
        <v>-0.19999999999999996</v>
      </c>
      <c r="V1885" s="30">
        <v>2</v>
      </c>
      <c r="W1885" s="30">
        <v>2.2000000000000002</v>
      </c>
      <c r="X1885" s="31">
        <v>2.8463334138291878E-2</v>
      </c>
      <c r="Y1885" s="30">
        <v>5.4</v>
      </c>
      <c r="Z1885" s="30">
        <v>0</v>
      </c>
      <c r="AA1885" s="30">
        <v>5.4</v>
      </c>
      <c r="AB1885" s="30">
        <v>4.5</v>
      </c>
      <c r="AC1885" s="32">
        <v>0.43090337625468922</v>
      </c>
      <c r="AD1885" s="30">
        <v>15.138893221753406</v>
      </c>
      <c r="AE1885" s="12">
        <v>282</v>
      </c>
      <c r="AF1885" s="12">
        <v>230</v>
      </c>
      <c r="AG1885" s="12">
        <v>232</v>
      </c>
      <c r="AH1885" s="33">
        <v>3.1239193083573489</v>
      </c>
      <c r="AI1885" s="34">
        <v>1274000</v>
      </c>
      <c r="AJ1885" s="34">
        <v>1100000</v>
      </c>
      <c r="AK1885" s="34">
        <v>1050000</v>
      </c>
      <c r="AL1885" s="35">
        <v>0.15818181818181817</v>
      </c>
      <c r="AM1885" s="35">
        <v>0.21333333333333335</v>
      </c>
      <c r="AN1885" s="12">
        <v>1.9</v>
      </c>
      <c r="AO1885" s="33">
        <v>0</v>
      </c>
      <c r="AP1885" s="12">
        <v>1.9</v>
      </c>
      <c r="AQ1885" s="32">
        <v>0.11233333333333333</v>
      </c>
      <c r="AR1885" s="34">
        <v>700</v>
      </c>
      <c r="AS1885" s="34">
        <v>625</v>
      </c>
      <c r="AT1885" s="31">
        <v>0.12</v>
      </c>
      <c r="AU1885" s="32">
        <v>0.23275960264608489</v>
      </c>
      <c r="AV1885" s="36">
        <v>1578.0800000000002</v>
      </c>
      <c r="AW1885" s="30">
        <v>0.78800000000000003</v>
      </c>
      <c r="AX1885" s="30">
        <v>0.21199999999999999</v>
      </c>
      <c r="AY1885" s="30">
        <v>0.65749999999999997</v>
      </c>
      <c r="AZ1885" s="30">
        <v>0.17699999999999999</v>
      </c>
      <c r="BA1885" s="30">
        <v>0.29320000000000002</v>
      </c>
      <c r="BB1885" s="30">
        <v>0.26679999999999998</v>
      </c>
      <c r="BC1885" s="30">
        <v>0.4002</v>
      </c>
      <c r="BD1885" s="37">
        <v>1.5</v>
      </c>
      <c r="BE1885" s="29">
        <v>25</v>
      </c>
      <c r="BF1885" s="38" t="s">
        <v>4615</v>
      </c>
      <c r="BG1885" s="39">
        <v>150.935316625627</v>
      </c>
      <c r="BH1885" s="39">
        <v>-33.883599193141897</v>
      </c>
      <c r="BI1885" s="40">
        <f t="shared" si="420"/>
        <v>87</v>
      </c>
      <c r="BJ1885" s="40">
        <f t="shared" si="421"/>
        <v>85</v>
      </c>
      <c r="BK1885" s="40">
        <f t="shared" si="422"/>
        <v>86</v>
      </c>
      <c r="BL1885" s="40">
        <f t="shared" si="423"/>
        <v>23</v>
      </c>
      <c r="BM1885" s="40">
        <f t="shared" si="424"/>
        <v>79</v>
      </c>
      <c r="BN1885" s="40">
        <f t="shared" si="425"/>
        <v>100</v>
      </c>
      <c r="BO1885" s="40">
        <f t="shared" si="426"/>
        <v>100</v>
      </c>
      <c r="BP1885" s="40">
        <f t="shared" si="427"/>
        <v>55</v>
      </c>
      <c r="BQ1885" s="41">
        <f t="shared" si="428"/>
        <v>45</v>
      </c>
      <c r="BR1885" s="40">
        <f t="shared" si="429"/>
        <v>1</v>
      </c>
      <c r="BS1885" s="41">
        <f t="shared" si="430"/>
        <v>1</v>
      </c>
      <c r="BT1885" s="41">
        <f t="shared" si="431"/>
        <v>27</v>
      </c>
      <c r="BU1885" s="41">
        <f t="shared" si="432"/>
        <v>15</v>
      </c>
      <c r="BV1885" s="41">
        <f t="shared" si="433"/>
        <v>56</v>
      </c>
    </row>
    <row r="1886" spans="2:74" x14ac:dyDescent="0.3">
      <c r="B1886" s="12" t="s">
        <v>2327</v>
      </c>
      <c r="C1886" s="12">
        <v>205021084</v>
      </c>
      <c r="D1886" s="12" t="s">
        <v>1326</v>
      </c>
      <c r="E1886" s="12" t="s">
        <v>443</v>
      </c>
      <c r="F1886" s="12" t="s">
        <v>2709</v>
      </c>
      <c r="G1886" s="12" t="s">
        <v>92</v>
      </c>
      <c r="H1886" s="12" t="s">
        <v>86</v>
      </c>
      <c r="I1886" s="28">
        <v>680000</v>
      </c>
      <c r="J1886" s="28">
        <v>680000</v>
      </c>
      <c r="K1886" s="28">
        <v>695000</v>
      </c>
      <c r="L1886" s="28">
        <v>440000</v>
      </c>
      <c r="M1886" s="28">
        <v>500000</v>
      </c>
      <c r="N1886" s="28">
        <v>530000</v>
      </c>
      <c r="O1886" s="29">
        <v>119</v>
      </c>
      <c r="P1886" s="29">
        <v>123</v>
      </c>
      <c r="Q1886" s="29">
        <v>112</v>
      </c>
      <c r="R1886" s="28">
        <v>450</v>
      </c>
      <c r="S1886" s="28">
        <v>440</v>
      </c>
      <c r="T1886" s="30">
        <v>2.2000000000000002</v>
      </c>
      <c r="U1886" s="30">
        <v>0.10000000000000009</v>
      </c>
      <c r="V1886" s="30">
        <v>2.1</v>
      </c>
      <c r="W1886" s="30">
        <v>2.4</v>
      </c>
      <c r="X1886" s="31">
        <v>3.441176470588235E-2</v>
      </c>
      <c r="Y1886" s="30">
        <v>2.6</v>
      </c>
      <c r="Z1886" s="30">
        <v>0.10000000000000009</v>
      </c>
      <c r="AA1886" s="30">
        <v>2.5</v>
      </c>
      <c r="AB1886" s="30">
        <v>2.6</v>
      </c>
      <c r="AC1886" s="32">
        <v>0.39623837700760778</v>
      </c>
      <c r="AD1886" s="30">
        <v>11.514619502785184</v>
      </c>
      <c r="AE1886" s="12">
        <v>758</v>
      </c>
      <c r="AF1886" s="12">
        <v>824</v>
      </c>
      <c r="AG1886" s="12">
        <v>638</v>
      </c>
      <c r="AH1886" s="33">
        <v>14.22289156626506</v>
      </c>
      <c r="AI1886" s="34">
        <v>470000</v>
      </c>
      <c r="AJ1886" s="34">
        <v>479000</v>
      </c>
      <c r="AK1886" s="34">
        <v>495000</v>
      </c>
      <c r="AL1886" s="35">
        <v>-1.8789144050104383E-2</v>
      </c>
      <c r="AM1886" s="35">
        <v>-5.0505050505050504E-2</v>
      </c>
      <c r="AN1886" s="12">
        <v>2</v>
      </c>
      <c r="AO1886" s="33">
        <v>-0.20000000000000018</v>
      </c>
      <c r="AP1886" s="12">
        <v>2.2000000000000002</v>
      </c>
      <c r="AQ1886" s="32">
        <v>6.7857142857142866E-2</v>
      </c>
      <c r="AR1886" s="34">
        <v>450</v>
      </c>
      <c r="AS1886" s="34">
        <v>445</v>
      </c>
      <c r="AT1886" s="31">
        <v>1.1235955056179775E-2</v>
      </c>
      <c r="AU1886" s="32">
        <v>0.19558868716418695</v>
      </c>
      <c r="AV1886" s="36">
        <v>1135.68</v>
      </c>
      <c r="AW1886" s="30">
        <v>0.65720000000000001</v>
      </c>
      <c r="AX1886" s="30">
        <v>0.34279999999999999</v>
      </c>
      <c r="AY1886" s="30">
        <v>0.88229999999999997</v>
      </c>
      <c r="AZ1886" s="30">
        <v>7.2499999999999995E-2</v>
      </c>
      <c r="BA1886" s="30">
        <v>0.50619999999999998</v>
      </c>
      <c r="BB1886" s="30">
        <v>0.2472</v>
      </c>
      <c r="BC1886" s="30">
        <v>0.20680000000000001</v>
      </c>
      <c r="BD1886" s="37">
        <v>3</v>
      </c>
      <c r="BE1886" s="29">
        <v>261</v>
      </c>
      <c r="BF1886" s="38" t="s">
        <v>4616</v>
      </c>
      <c r="BG1886" s="39">
        <v>147.93704716465501</v>
      </c>
      <c r="BH1886" s="39">
        <v>-37.831714333376297</v>
      </c>
      <c r="BI1886" s="40">
        <f t="shared" si="420"/>
        <v>80</v>
      </c>
      <c r="BJ1886" s="40">
        <f t="shared" si="421"/>
        <v>84</v>
      </c>
      <c r="BK1886" s="40">
        <f t="shared" si="422"/>
        <v>1</v>
      </c>
      <c r="BL1886" s="40">
        <f t="shared" si="423"/>
        <v>35</v>
      </c>
      <c r="BM1886" s="40">
        <f t="shared" si="424"/>
        <v>1</v>
      </c>
      <c r="BN1886" s="40">
        <f t="shared" si="425"/>
        <v>89</v>
      </c>
      <c r="BO1886" s="40">
        <f t="shared" si="426"/>
        <v>60</v>
      </c>
      <c r="BP1886" s="40">
        <f t="shared" si="427"/>
        <v>100</v>
      </c>
      <c r="BQ1886" s="41">
        <f t="shared" si="428"/>
        <v>65</v>
      </c>
      <c r="BR1886" s="40">
        <f t="shared" si="429"/>
        <v>36</v>
      </c>
      <c r="BS1886" s="41">
        <f t="shared" si="430"/>
        <v>3</v>
      </c>
      <c r="BT1886" s="41">
        <f t="shared" si="431"/>
        <v>74</v>
      </c>
      <c r="BU1886" s="41">
        <f t="shared" si="432"/>
        <v>30</v>
      </c>
      <c r="BV1886" s="41">
        <f t="shared" si="433"/>
        <v>56</v>
      </c>
    </row>
    <row r="1887" spans="2:74" x14ac:dyDescent="0.3">
      <c r="B1887" s="12" t="s">
        <v>2328</v>
      </c>
      <c r="C1887" s="12">
        <v>205041095</v>
      </c>
      <c r="D1887" s="12" t="s">
        <v>1328</v>
      </c>
      <c r="E1887" s="12" t="s">
        <v>443</v>
      </c>
      <c r="F1887" s="12" t="s">
        <v>2328</v>
      </c>
      <c r="G1887" s="12" t="s">
        <v>92</v>
      </c>
      <c r="H1887" s="12" t="s">
        <v>86</v>
      </c>
      <c r="I1887" s="28">
        <v>470000</v>
      </c>
      <c r="J1887" s="28">
        <v>455000</v>
      </c>
      <c r="K1887" s="28">
        <v>415800</v>
      </c>
      <c r="L1887" s="28">
        <v>365000</v>
      </c>
      <c r="M1887" s="28">
        <v>365000</v>
      </c>
      <c r="N1887" s="28">
        <v>367000</v>
      </c>
      <c r="O1887" s="29">
        <v>65</v>
      </c>
      <c r="P1887" s="29">
        <v>71</v>
      </c>
      <c r="Q1887" s="29">
        <v>54</v>
      </c>
      <c r="R1887" s="28">
        <v>400</v>
      </c>
      <c r="S1887" s="28">
        <v>360</v>
      </c>
      <c r="T1887" s="30">
        <v>3.4</v>
      </c>
      <c r="U1887" s="30">
        <v>0</v>
      </c>
      <c r="V1887" s="30">
        <v>3.4</v>
      </c>
      <c r="W1887" s="30">
        <v>3.6</v>
      </c>
      <c r="X1887" s="31">
        <v>4.425531914893617E-2</v>
      </c>
      <c r="Y1887" s="30">
        <v>2.8</v>
      </c>
      <c r="Z1887" s="30">
        <v>-0.20000000000000018</v>
      </c>
      <c r="AA1887" s="30">
        <v>3</v>
      </c>
      <c r="AB1887" s="30">
        <v>3.3</v>
      </c>
      <c r="AC1887" s="32">
        <v>0.35117291754459889</v>
      </c>
      <c r="AD1887" s="30">
        <v>7.9351572714404561</v>
      </c>
      <c r="AE1887" s="12">
        <v>806</v>
      </c>
      <c r="AF1887" s="12">
        <v>808</v>
      </c>
      <c r="AG1887" s="12">
        <v>729</v>
      </c>
      <c r="AH1887" s="33">
        <v>7.8224299065420562</v>
      </c>
      <c r="AI1887" s="34">
        <v>420000</v>
      </c>
      <c r="AJ1887" s="34">
        <v>430000</v>
      </c>
      <c r="AK1887" s="34">
        <v>425000</v>
      </c>
      <c r="AL1887" s="35">
        <v>-2.3255813953488372E-2</v>
      </c>
      <c r="AM1887" s="35">
        <v>-1.1764705882352941E-2</v>
      </c>
      <c r="AN1887" s="12">
        <v>3.5</v>
      </c>
      <c r="AO1887" s="33">
        <v>0.5</v>
      </c>
      <c r="AP1887" s="12">
        <v>3</v>
      </c>
      <c r="AQ1887" s="32">
        <v>0.11649484536082474</v>
      </c>
      <c r="AR1887" s="34">
        <v>425</v>
      </c>
      <c r="AS1887" s="34">
        <v>390</v>
      </c>
      <c r="AT1887" s="31">
        <v>8.9743589743589744E-2</v>
      </c>
      <c r="AU1887" s="32">
        <v>0.38258940640321443</v>
      </c>
      <c r="AV1887" s="36">
        <v>1139.0400000000002</v>
      </c>
      <c r="AW1887" s="30">
        <v>0.58819999999999995</v>
      </c>
      <c r="AX1887" s="30">
        <v>0.4118</v>
      </c>
      <c r="AY1887" s="30">
        <v>0.83530000000000004</v>
      </c>
      <c r="AZ1887" s="30">
        <v>0.12470000000000001</v>
      </c>
      <c r="BA1887" s="30">
        <v>0.37090000000000001</v>
      </c>
      <c r="BB1887" s="30">
        <v>0.2944</v>
      </c>
      <c r="BC1887" s="30">
        <v>0.29199999999999998</v>
      </c>
      <c r="BD1887" s="37">
        <v>1</v>
      </c>
      <c r="BE1887" s="29">
        <v>124</v>
      </c>
      <c r="BF1887" s="38" t="s">
        <v>4617</v>
      </c>
      <c r="BG1887" s="39">
        <v>146.29748082900599</v>
      </c>
      <c r="BH1887" s="39">
        <v>-38.197870570103397</v>
      </c>
      <c r="BI1887" s="40">
        <f t="shared" si="420"/>
        <v>60</v>
      </c>
      <c r="BJ1887" s="40">
        <f t="shared" si="421"/>
        <v>59</v>
      </c>
      <c r="BK1887" s="40">
        <f t="shared" si="422"/>
        <v>28</v>
      </c>
      <c r="BL1887" s="40">
        <f t="shared" si="423"/>
        <v>1</v>
      </c>
      <c r="BM1887" s="40">
        <f t="shared" si="424"/>
        <v>1</v>
      </c>
      <c r="BN1887" s="40">
        <f t="shared" si="425"/>
        <v>100</v>
      </c>
      <c r="BO1887" s="40">
        <f t="shared" si="426"/>
        <v>82</v>
      </c>
      <c r="BP1887" s="40">
        <f t="shared" si="427"/>
        <v>72</v>
      </c>
      <c r="BQ1887" s="41">
        <f t="shared" si="428"/>
        <v>98</v>
      </c>
      <c r="BR1887" s="40">
        <f t="shared" si="429"/>
        <v>71</v>
      </c>
      <c r="BS1887" s="41">
        <f t="shared" si="430"/>
        <v>33</v>
      </c>
      <c r="BT1887" s="41">
        <f t="shared" si="431"/>
        <v>70</v>
      </c>
      <c r="BU1887" s="41">
        <f t="shared" si="432"/>
        <v>10</v>
      </c>
      <c r="BV1887" s="41">
        <f t="shared" si="433"/>
        <v>56</v>
      </c>
    </row>
    <row r="1888" spans="2:74" x14ac:dyDescent="0.3">
      <c r="B1888" s="12" t="s">
        <v>2329</v>
      </c>
      <c r="C1888" s="12">
        <v>206051514</v>
      </c>
      <c r="D1888" s="12" t="s">
        <v>1580</v>
      </c>
      <c r="E1888" s="12" t="s">
        <v>374</v>
      </c>
      <c r="F1888" s="12" t="s">
        <v>738</v>
      </c>
      <c r="G1888" s="12" t="s">
        <v>92</v>
      </c>
      <c r="H1888" s="12" t="s">
        <v>86</v>
      </c>
      <c r="I1888" s="28">
        <v>2000000</v>
      </c>
      <c r="J1888" s="28">
        <v>1939800</v>
      </c>
      <c r="K1888" s="28">
        <v>1900500</v>
      </c>
      <c r="L1888" s="28">
        <v>1425000</v>
      </c>
      <c r="M1888" s="28">
        <v>1425000</v>
      </c>
      <c r="N1888" s="28">
        <v>1810500</v>
      </c>
      <c r="O1888" s="29">
        <v>30</v>
      </c>
      <c r="P1888" s="29">
        <v>30</v>
      </c>
      <c r="Q1888" s="29">
        <v>33</v>
      </c>
      <c r="R1888" s="28">
        <v>1000</v>
      </c>
      <c r="S1888" s="28">
        <v>985</v>
      </c>
      <c r="T1888" s="30">
        <v>1.7</v>
      </c>
      <c r="U1888" s="30">
        <v>-0.30000000000000004</v>
      </c>
      <c r="V1888" s="30">
        <v>2</v>
      </c>
      <c r="W1888" s="30">
        <v>1.8</v>
      </c>
      <c r="X1888" s="31">
        <v>2.5999999999999999E-2</v>
      </c>
      <c r="Y1888" s="30">
        <v>3.1</v>
      </c>
      <c r="Z1888" s="30">
        <v>-0.19999999999999973</v>
      </c>
      <c r="AA1888" s="30">
        <v>3.3</v>
      </c>
      <c r="AB1888" s="30">
        <v>2.9</v>
      </c>
      <c r="AC1888" s="32">
        <v>0.48288650235648611</v>
      </c>
      <c r="AD1888" s="30">
        <v>18.572557782941772</v>
      </c>
      <c r="AE1888" s="12">
        <v>147</v>
      </c>
      <c r="AF1888" s="12">
        <v>79</v>
      </c>
      <c r="AG1888" s="12">
        <v>155</v>
      </c>
      <c r="AH1888" s="33">
        <v>2.7955625990491284</v>
      </c>
      <c r="AI1888" s="34">
        <v>1568000</v>
      </c>
      <c r="AJ1888" s="34">
        <v>1650000</v>
      </c>
      <c r="AK1888" s="34">
        <v>1610000</v>
      </c>
      <c r="AL1888" s="35">
        <v>-4.9696969696969698E-2</v>
      </c>
      <c r="AM1888" s="35">
        <v>-2.6086956521739129E-2</v>
      </c>
      <c r="AN1888" s="12">
        <v>2.4</v>
      </c>
      <c r="AO1888" s="33">
        <v>0.19999999999999973</v>
      </c>
      <c r="AP1888" s="12">
        <v>2.2000000000000002</v>
      </c>
      <c r="AQ1888" s="32">
        <v>3.0666666666666665E-2</v>
      </c>
      <c r="AR1888" s="34">
        <v>895</v>
      </c>
      <c r="AS1888" s="34">
        <v>850</v>
      </c>
      <c r="AT1888" s="31">
        <v>5.2941176470588235E-2</v>
      </c>
      <c r="AU1888" s="32">
        <v>-0.1918280695795086</v>
      </c>
      <c r="AV1888" s="36">
        <v>2070.88</v>
      </c>
      <c r="AW1888" s="30">
        <v>0.41410000000000002</v>
      </c>
      <c r="AX1888" s="30">
        <v>0.58589999999999998</v>
      </c>
      <c r="AY1888" s="30">
        <v>4.8399999999999999E-2</v>
      </c>
      <c r="AZ1888" s="30">
        <v>0.11650000000000001</v>
      </c>
      <c r="BA1888" s="30">
        <v>0.17219999999999999</v>
      </c>
      <c r="BB1888" s="30">
        <v>0.22389999999999999</v>
      </c>
      <c r="BC1888" s="30">
        <v>0.57969999999999999</v>
      </c>
      <c r="BD1888" s="37">
        <v>9</v>
      </c>
      <c r="BE1888" s="29">
        <v>6</v>
      </c>
      <c r="BF1888" s="38" t="s">
        <v>4618</v>
      </c>
      <c r="BG1888" s="39">
        <v>144.976026426348</v>
      </c>
      <c r="BH1888" s="39">
        <v>-37.862711353186903</v>
      </c>
      <c r="BI1888" s="40">
        <f t="shared" si="420"/>
        <v>88</v>
      </c>
      <c r="BJ1888" s="40">
        <f t="shared" si="421"/>
        <v>77</v>
      </c>
      <c r="BK1888" s="40">
        <f t="shared" si="422"/>
        <v>90</v>
      </c>
      <c r="BL1888" s="40">
        <f t="shared" si="423"/>
        <v>100</v>
      </c>
      <c r="BM1888" s="40">
        <f t="shared" si="424"/>
        <v>1</v>
      </c>
      <c r="BN1888" s="40">
        <f t="shared" si="425"/>
        <v>32</v>
      </c>
      <c r="BO1888" s="40">
        <f t="shared" si="426"/>
        <v>100</v>
      </c>
      <c r="BP1888" s="40">
        <f t="shared" si="427"/>
        <v>28</v>
      </c>
      <c r="BQ1888" s="41">
        <f t="shared" si="428"/>
        <v>37</v>
      </c>
      <c r="BR1888" s="40">
        <f t="shared" si="429"/>
        <v>1</v>
      </c>
      <c r="BS1888" s="41">
        <f t="shared" si="430"/>
        <v>1</v>
      </c>
      <c r="BT1888" s="41">
        <f t="shared" si="431"/>
        <v>65</v>
      </c>
      <c r="BU1888" s="41">
        <f t="shared" si="432"/>
        <v>90</v>
      </c>
      <c r="BV1888" s="41">
        <f t="shared" si="433"/>
        <v>56</v>
      </c>
    </row>
    <row r="1889" spans="2:74" x14ac:dyDescent="0.3">
      <c r="B1889" s="12" t="s">
        <v>2330</v>
      </c>
      <c r="C1889" s="12">
        <v>212031300</v>
      </c>
      <c r="D1889" s="12" t="s">
        <v>747</v>
      </c>
      <c r="E1889" s="12" t="s">
        <v>163</v>
      </c>
      <c r="F1889" s="12" t="s">
        <v>738</v>
      </c>
      <c r="G1889" s="12" t="s">
        <v>92</v>
      </c>
      <c r="H1889" s="12" t="s">
        <v>86</v>
      </c>
      <c r="I1889" s="28">
        <v>680000</v>
      </c>
      <c r="J1889" s="28">
        <v>681200</v>
      </c>
      <c r="K1889" s="28">
        <v>690000</v>
      </c>
      <c r="L1889" s="28">
        <v>670000</v>
      </c>
      <c r="M1889" s="28">
        <v>667500</v>
      </c>
      <c r="N1889" s="28">
        <v>654000</v>
      </c>
      <c r="O1889" s="29">
        <v>31</v>
      </c>
      <c r="P1889" s="29">
        <v>31</v>
      </c>
      <c r="Q1889" s="29">
        <v>33</v>
      </c>
      <c r="R1889" s="28">
        <v>525</v>
      </c>
      <c r="S1889" s="28">
        <v>475</v>
      </c>
      <c r="T1889" s="30">
        <v>3.7</v>
      </c>
      <c r="U1889" s="30">
        <v>-9.9999999999999645E-2</v>
      </c>
      <c r="V1889" s="30">
        <v>3.8</v>
      </c>
      <c r="W1889" s="30">
        <v>3.3</v>
      </c>
      <c r="X1889" s="31">
        <v>4.0147058823529411E-2</v>
      </c>
      <c r="Y1889" s="30">
        <v>7.6</v>
      </c>
      <c r="Z1889" s="30">
        <v>0.19999999999999929</v>
      </c>
      <c r="AA1889" s="30">
        <v>7.4</v>
      </c>
      <c r="AB1889" s="30">
        <v>5.2</v>
      </c>
      <c r="AC1889" s="32">
        <v>0.31736628300609337</v>
      </c>
      <c r="AD1889" s="30">
        <v>7.9050942287232058</v>
      </c>
      <c r="AE1889" s="12">
        <v>2026</v>
      </c>
      <c r="AF1889" s="12">
        <v>1843</v>
      </c>
      <c r="AG1889" s="12">
        <v>1097</v>
      </c>
      <c r="AH1889" s="33">
        <v>9.9296969696969697</v>
      </c>
      <c r="AI1889" s="34">
        <v>735000</v>
      </c>
      <c r="AJ1889" s="34">
        <v>727000</v>
      </c>
      <c r="AK1889" s="34">
        <v>720000</v>
      </c>
      <c r="AL1889" s="35">
        <v>1.1004126547455296E-2</v>
      </c>
      <c r="AM1889" s="35">
        <v>2.0833333333333332E-2</v>
      </c>
      <c r="AN1889" s="12">
        <v>3.4</v>
      </c>
      <c r="AO1889" s="33">
        <v>0.10000000000000009</v>
      </c>
      <c r="AP1889" s="12">
        <v>3.3</v>
      </c>
      <c r="AQ1889" s="32">
        <v>8.8461538461538453E-2</v>
      </c>
      <c r="AR1889" s="34">
        <v>590</v>
      </c>
      <c r="AS1889" s="34">
        <v>540</v>
      </c>
      <c r="AT1889" s="31">
        <v>9.2592592592592587E-2</v>
      </c>
      <c r="AU1889" s="32">
        <v>-8.5283207029284394E-2</v>
      </c>
      <c r="AV1889" s="36">
        <v>1654.2400000000002</v>
      </c>
      <c r="AW1889" s="30">
        <v>0.72019999999999995</v>
      </c>
      <c r="AX1889" s="30">
        <v>0.27979999999999999</v>
      </c>
      <c r="AY1889" s="30">
        <v>0.8</v>
      </c>
      <c r="AZ1889" s="30">
        <v>0.161</v>
      </c>
      <c r="BA1889" s="30">
        <v>0.23100000000000001</v>
      </c>
      <c r="BB1889" s="30">
        <v>0.40439999999999998</v>
      </c>
      <c r="BC1889" s="30">
        <v>0.33800000000000002</v>
      </c>
      <c r="BD1889" s="37">
        <v>1.5</v>
      </c>
      <c r="BE1889" s="29">
        <v>42</v>
      </c>
      <c r="BF1889" s="38" t="s">
        <v>4619</v>
      </c>
      <c r="BG1889" s="39">
        <v>145.280279183895</v>
      </c>
      <c r="BH1889" s="39">
        <v>-38.097540091052899</v>
      </c>
      <c r="BI1889" s="40">
        <f t="shared" si="420"/>
        <v>55</v>
      </c>
      <c r="BJ1889" s="40">
        <f t="shared" si="421"/>
        <v>60</v>
      </c>
      <c r="BK1889" s="40">
        <f t="shared" si="422"/>
        <v>2</v>
      </c>
      <c r="BL1889" s="40">
        <f t="shared" si="423"/>
        <v>100</v>
      </c>
      <c r="BM1889" s="40">
        <f t="shared" si="424"/>
        <v>6</v>
      </c>
      <c r="BN1889" s="40">
        <f t="shared" si="425"/>
        <v>100</v>
      </c>
      <c r="BO1889" s="40">
        <f t="shared" si="426"/>
        <v>100</v>
      </c>
      <c r="BP1889" s="40">
        <f t="shared" si="427"/>
        <v>41</v>
      </c>
      <c r="BQ1889" s="41">
        <f t="shared" si="428"/>
        <v>84</v>
      </c>
      <c r="BR1889" s="40">
        <f t="shared" si="429"/>
        <v>71</v>
      </c>
      <c r="BS1889" s="41">
        <f t="shared" si="430"/>
        <v>56</v>
      </c>
      <c r="BT1889" s="41">
        <f t="shared" si="431"/>
        <v>1</v>
      </c>
      <c r="BU1889" s="41">
        <f t="shared" si="432"/>
        <v>15</v>
      </c>
      <c r="BV1889" s="41">
        <f t="shared" si="433"/>
        <v>56</v>
      </c>
    </row>
    <row r="1890" spans="2:74" x14ac:dyDescent="0.3">
      <c r="B1890" s="12" t="s">
        <v>2331</v>
      </c>
      <c r="C1890" s="12">
        <v>216021414</v>
      </c>
      <c r="D1890" s="12" t="s">
        <v>975</v>
      </c>
      <c r="E1890" s="12" t="s">
        <v>976</v>
      </c>
      <c r="F1890" s="12" t="s">
        <v>2709</v>
      </c>
      <c r="G1890" s="12" t="s">
        <v>92</v>
      </c>
      <c r="H1890" s="12" t="s">
        <v>86</v>
      </c>
      <c r="I1890" s="28">
        <v>720000</v>
      </c>
      <c r="J1890" s="28">
        <v>720000</v>
      </c>
      <c r="K1890" s="28">
        <v>695000</v>
      </c>
      <c r="L1890" s="28">
        <v>580000</v>
      </c>
      <c r="M1890" s="28">
        <v>615000</v>
      </c>
      <c r="N1890" s="28">
        <v>655000</v>
      </c>
      <c r="O1890" s="29">
        <v>98</v>
      </c>
      <c r="P1890" s="29">
        <v>84</v>
      </c>
      <c r="Q1890" s="29">
        <v>75</v>
      </c>
      <c r="R1890" s="28">
        <v>520</v>
      </c>
      <c r="S1890" s="28">
        <v>500</v>
      </c>
      <c r="T1890" s="30">
        <v>2.2000000000000002</v>
      </c>
      <c r="U1890" s="30">
        <v>-0.19999999999999973</v>
      </c>
      <c r="V1890" s="30">
        <v>2.4</v>
      </c>
      <c r="W1890" s="30">
        <v>2</v>
      </c>
      <c r="X1890" s="31">
        <v>3.7555555555555557E-2</v>
      </c>
      <c r="Y1890" s="30">
        <v>4.3</v>
      </c>
      <c r="Z1890" s="30">
        <v>0</v>
      </c>
      <c r="AA1890" s="30">
        <v>4.3</v>
      </c>
      <c r="AB1890" s="30">
        <v>3.2</v>
      </c>
      <c r="AC1890" s="32">
        <v>0.40407808031828918</v>
      </c>
      <c r="AD1890" s="30">
        <v>10.759475511433735</v>
      </c>
      <c r="AE1890" s="12">
        <v>402</v>
      </c>
      <c r="AF1890" s="12">
        <v>418</v>
      </c>
      <c r="AG1890" s="12">
        <v>307</v>
      </c>
      <c r="AH1890" s="33">
        <v>14.783132530120481</v>
      </c>
      <c r="AI1890" s="34">
        <v>520000</v>
      </c>
      <c r="AJ1890" s="34">
        <v>515000</v>
      </c>
      <c r="AK1890" s="34">
        <v>490000</v>
      </c>
      <c r="AL1890" s="35">
        <v>9.7087378640776691E-3</v>
      </c>
      <c r="AM1890" s="35">
        <v>6.1224489795918366E-2</v>
      </c>
      <c r="AN1890" s="12">
        <v>2</v>
      </c>
      <c r="AO1890" s="33">
        <v>0.19999999999999996</v>
      </c>
      <c r="AP1890" s="12">
        <v>1.8</v>
      </c>
      <c r="AQ1890" s="32">
        <v>0.13111111111111112</v>
      </c>
      <c r="AR1890" s="34">
        <v>480</v>
      </c>
      <c r="AS1890" s="34">
        <v>450</v>
      </c>
      <c r="AT1890" s="31">
        <v>6.6666666666666666E-2</v>
      </c>
      <c r="AU1890" s="32">
        <v>0.43710991220321671</v>
      </c>
      <c r="AV1890" s="36">
        <v>1286.8800000000001</v>
      </c>
      <c r="AW1890" s="30">
        <v>0.68210000000000004</v>
      </c>
      <c r="AX1890" s="30">
        <v>0.31790000000000002</v>
      </c>
      <c r="AY1890" s="30">
        <v>0.84260000000000002</v>
      </c>
      <c r="AZ1890" s="30">
        <v>0.13550000000000001</v>
      </c>
      <c r="BA1890" s="30">
        <v>0.46100000000000002</v>
      </c>
      <c r="BB1890" s="30">
        <v>0.27610000000000001</v>
      </c>
      <c r="BC1890" s="30">
        <v>0.23219999999999999</v>
      </c>
      <c r="BD1890" s="37">
        <v>6</v>
      </c>
      <c r="BE1890" s="29">
        <v>219</v>
      </c>
      <c r="BF1890" s="38" t="s">
        <v>4620</v>
      </c>
      <c r="BG1890" s="39">
        <v>145.99918979811801</v>
      </c>
      <c r="BH1890" s="39">
        <v>-36.028209775500798</v>
      </c>
      <c r="BI1890" s="40">
        <f t="shared" si="420"/>
        <v>80</v>
      </c>
      <c r="BJ1890" s="40">
        <f t="shared" si="421"/>
        <v>84</v>
      </c>
      <c r="BK1890" s="40">
        <f t="shared" si="422"/>
        <v>1</v>
      </c>
      <c r="BL1890" s="40">
        <f t="shared" si="423"/>
        <v>1</v>
      </c>
      <c r="BM1890" s="40">
        <f t="shared" si="424"/>
        <v>6</v>
      </c>
      <c r="BN1890" s="40">
        <f t="shared" si="425"/>
        <v>100</v>
      </c>
      <c r="BO1890" s="40">
        <f t="shared" si="426"/>
        <v>66</v>
      </c>
      <c r="BP1890" s="40">
        <f t="shared" si="427"/>
        <v>91</v>
      </c>
      <c r="BQ1890" s="41">
        <f t="shared" si="428"/>
        <v>75</v>
      </c>
      <c r="BR1890" s="40">
        <f t="shared" si="429"/>
        <v>43</v>
      </c>
      <c r="BS1890" s="41">
        <f t="shared" si="430"/>
        <v>1</v>
      </c>
      <c r="BT1890" s="41">
        <f t="shared" si="431"/>
        <v>46</v>
      </c>
      <c r="BU1890" s="41">
        <f t="shared" si="432"/>
        <v>60</v>
      </c>
      <c r="BV1890" s="41">
        <f t="shared" si="433"/>
        <v>56</v>
      </c>
    </row>
    <row r="1891" spans="2:74" x14ac:dyDescent="0.3">
      <c r="B1891" s="12" t="s">
        <v>2332</v>
      </c>
      <c r="C1891" s="12">
        <v>301021008</v>
      </c>
      <c r="D1891" s="12" t="s">
        <v>763</v>
      </c>
      <c r="E1891" s="12" t="s">
        <v>658</v>
      </c>
      <c r="F1891" s="12" t="s">
        <v>2813</v>
      </c>
      <c r="G1891" s="12" t="s">
        <v>102</v>
      </c>
      <c r="H1891" s="12" t="s">
        <v>86</v>
      </c>
      <c r="I1891" s="28">
        <v>1230041</v>
      </c>
      <c r="J1891" s="28">
        <v>1230041</v>
      </c>
      <c r="K1891" s="28">
        <v>1122800</v>
      </c>
      <c r="L1891" s="28">
        <v>1200000</v>
      </c>
      <c r="M1891" s="28">
        <v>1150000</v>
      </c>
      <c r="N1891" s="28">
        <v>1180000</v>
      </c>
      <c r="O1891" s="29">
        <v>27</v>
      </c>
      <c r="P1891" s="29">
        <v>30</v>
      </c>
      <c r="Q1891" s="29">
        <v>36</v>
      </c>
      <c r="R1891" s="28">
        <v>775</v>
      </c>
      <c r="S1891" s="28">
        <v>730</v>
      </c>
      <c r="T1891" s="30">
        <v>3.5</v>
      </c>
      <c r="U1891" s="30">
        <v>-0.10000000000000009</v>
      </c>
      <c r="V1891" s="30">
        <v>3.6</v>
      </c>
      <c r="W1891" s="30">
        <v>3.5</v>
      </c>
      <c r="X1891" s="31">
        <v>3.2763135537758496E-2</v>
      </c>
      <c r="Y1891" s="30">
        <v>5.3</v>
      </c>
      <c r="Z1891" s="30">
        <v>-1</v>
      </c>
      <c r="AA1891" s="30">
        <v>6.3</v>
      </c>
      <c r="AB1891" s="30">
        <v>5.8</v>
      </c>
      <c r="AC1891" s="32">
        <v>0.36171682473302957</v>
      </c>
      <c r="AD1891" s="30">
        <v>11.040360417157331</v>
      </c>
      <c r="AE1891" s="12">
        <v>672</v>
      </c>
      <c r="AF1891" s="12">
        <v>605</v>
      </c>
      <c r="AG1891" s="12">
        <v>632</v>
      </c>
      <c r="AH1891" s="33">
        <v>4.48381601362862</v>
      </c>
      <c r="AI1891" s="34">
        <v>900000</v>
      </c>
      <c r="AJ1891" s="34">
        <v>810000</v>
      </c>
      <c r="AK1891" s="34">
        <v>800000</v>
      </c>
      <c r="AL1891" s="35">
        <v>0.1111111111111111</v>
      </c>
      <c r="AM1891" s="35">
        <v>0.125</v>
      </c>
      <c r="AN1891" s="12">
        <v>3.9</v>
      </c>
      <c r="AO1891" s="33">
        <v>0.5</v>
      </c>
      <c r="AP1891" s="12">
        <v>3.4</v>
      </c>
      <c r="AQ1891" s="32">
        <v>8.4049079754601227E-2</v>
      </c>
      <c r="AR1891" s="34">
        <v>695</v>
      </c>
      <c r="AS1891" s="34">
        <v>650</v>
      </c>
      <c r="AT1891" s="31">
        <v>6.9230769230769235E-2</v>
      </c>
      <c r="AU1891" s="32">
        <v>0.33733136299897465</v>
      </c>
      <c r="AV1891" s="36">
        <v>2142.5600000000004</v>
      </c>
      <c r="AW1891" s="30">
        <v>0.77270000000000005</v>
      </c>
      <c r="AX1891" s="30">
        <v>0.2273</v>
      </c>
      <c r="AY1891" s="30">
        <v>0.75609999999999999</v>
      </c>
      <c r="AZ1891" s="30">
        <v>0.2084</v>
      </c>
      <c r="BA1891" s="30">
        <v>0.3962</v>
      </c>
      <c r="BB1891" s="30">
        <v>0.35310000000000002</v>
      </c>
      <c r="BC1891" s="30">
        <v>0.2021</v>
      </c>
      <c r="BD1891" s="37">
        <v>4</v>
      </c>
      <c r="BE1891" s="29">
        <v>23</v>
      </c>
      <c r="BF1891" s="38" t="s">
        <v>4621</v>
      </c>
      <c r="BG1891" s="39">
        <v>153.25694077431399</v>
      </c>
      <c r="BH1891" s="39">
        <v>-27.508395153641999</v>
      </c>
      <c r="BI1891" s="40">
        <f t="shared" si="420"/>
        <v>59</v>
      </c>
      <c r="BJ1891" s="40">
        <f t="shared" si="421"/>
        <v>52</v>
      </c>
      <c r="BK1891" s="40">
        <f t="shared" si="422"/>
        <v>69</v>
      </c>
      <c r="BL1891" s="40">
        <f t="shared" si="423"/>
        <v>1</v>
      </c>
      <c r="BM1891" s="40">
        <f t="shared" si="424"/>
        <v>56</v>
      </c>
      <c r="BN1891" s="40">
        <f t="shared" si="425"/>
        <v>100</v>
      </c>
      <c r="BO1891" s="40">
        <f t="shared" si="426"/>
        <v>100</v>
      </c>
      <c r="BP1891" s="40">
        <f t="shared" si="427"/>
        <v>77</v>
      </c>
      <c r="BQ1891" s="41">
        <f t="shared" si="428"/>
        <v>60</v>
      </c>
      <c r="BR1891" s="40">
        <f t="shared" si="429"/>
        <v>40</v>
      </c>
      <c r="BS1891" s="41">
        <f t="shared" si="430"/>
        <v>26</v>
      </c>
      <c r="BT1891" s="41">
        <f t="shared" si="431"/>
        <v>29</v>
      </c>
      <c r="BU1891" s="41">
        <f t="shared" si="432"/>
        <v>40</v>
      </c>
      <c r="BV1891" s="41">
        <f t="shared" si="433"/>
        <v>56</v>
      </c>
    </row>
    <row r="1892" spans="2:74" x14ac:dyDescent="0.3">
      <c r="B1892" s="12" t="s">
        <v>2333</v>
      </c>
      <c r="C1892" s="12">
        <v>303031061</v>
      </c>
      <c r="D1892" s="12" t="s">
        <v>1606</v>
      </c>
      <c r="E1892" s="12" t="s">
        <v>875</v>
      </c>
      <c r="F1892" s="12" t="s">
        <v>2813</v>
      </c>
      <c r="G1892" s="12" t="s">
        <v>102</v>
      </c>
      <c r="H1892" s="12" t="s">
        <v>86</v>
      </c>
      <c r="I1892" s="28">
        <v>1332000</v>
      </c>
      <c r="J1892" s="28">
        <v>1352000</v>
      </c>
      <c r="K1892" s="28">
        <v>1195000</v>
      </c>
      <c r="L1892" s="28">
        <v>1332000</v>
      </c>
      <c r="M1892" s="28">
        <v>1366000</v>
      </c>
      <c r="N1892" s="28">
        <v>1150000</v>
      </c>
      <c r="O1892" s="29">
        <v>24</v>
      </c>
      <c r="P1892" s="29">
        <v>24</v>
      </c>
      <c r="Q1892" s="29">
        <v>25</v>
      </c>
      <c r="R1892" s="28">
        <v>695</v>
      </c>
      <c r="S1892" s="28">
        <v>650</v>
      </c>
      <c r="T1892" s="30">
        <v>2.4</v>
      </c>
      <c r="U1892" s="30">
        <v>0.19999999999999973</v>
      </c>
      <c r="V1892" s="30">
        <v>2.2000000000000002</v>
      </c>
      <c r="W1892" s="30">
        <v>2.1</v>
      </c>
      <c r="X1892" s="31">
        <v>2.7132132132132131E-2</v>
      </c>
      <c r="Y1892" s="30">
        <v>6.3</v>
      </c>
      <c r="Z1892" s="30">
        <v>9.9999999999999645E-2</v>
      </c>
      <c r="AA1892" s="30">
        <v>6.2</v>
      </c>
      <c r="AB1892" s="30">
        <v>5.6</v>
      </c>
      <c r="AC1892" s="32">
        <v>0.35418705153294189</v>
      </c>
      <c r="AD1892" s="30">
        <v>13.054154749360228</v>
      </c>
      <c r="AE1892" s="12">
        <v>221</v>
      </c>
      <c r="AF1892" s="12">
        <v>175</v>
      </c>
      <c r="AG1892" s="12">
        <v>180</v>
      </c>
      <c r="AH1892" s="33">
        <v>4.4386252045826513</v>
      </c>
      <c r="AI1892" s="34">
        <v>1300000</v>
      </c>
      <c r="AJ1892" s="34">
        <v>1200000</v>
      </c>
      <c r="AK1892" s="34">
        <v>1050000</v>
      </c>
      <c r="AL1892" s="35">
        <v>8.3333333333333329E-2</v>
      </c>
      <c r="AM1892" s="35">
        <v>0.23809523809523808</v>
      </c>
      <c r="AN1892" s="12">
        <v>2.2000000000000002</v>
      </c>
      <c r="AO1892" s="33">
        <v>-9.9999999999999645E-2</v>
      </c>
      <c r="AP1892" s="12">
        <v>2.2999999999999998</v>
      </c>
      <c r="AQ1892" s="32">
        <v>0.12033898305084745</v>
      </c>
      <c r="AR1892" s="34">
        <v>730</v>
      </c>
      <c r="AS1892" s="34">
        <v>700</v>
      </c>
      <c r="AT1892" s="31">
        <v>4.2857142857142858E-2</v>
      </c>
      <c r="AU1892" s="32">
        <v>0.36664796801294863</v>
      </c>
      <c r="AV1892" s="36">
        <v>1962.2400000000002</v>
      </c>
      <c r="AW1892" s="30">
        <v>0.70989999999999998</v>
      </c>
      <c r="AX1892" s="30">
        <v>0.29010000000000002</v>
      </c>
      <c r="AY1892" s="30">
        <v>0.85450000000000004</v>
      </c>
      <c r="AZ1892" s="30">
        <v>3.1399999999999997E-2</v>
      </c>
      <c r="BA1892" s="30">
        <v>0.37469999999999998</v>
      </c>
      <c r="BB1892" s="30">
        <v>0.23699999999999999</v>
      </c>
      <c r="BC1892" s="30">
        <v>0.35320000000000001</v>
      </c>
      <c r="BD1892" s="37">
        <v>5.5</v>
      </c>
      <c r="BE1892" s="29">
        <v>11</v>
      </c>
      <c r="BF1892" s="38" t="s">
        <v>4622</v>
      </c>
      <c r="BG1892" s="39">
        <v>153.071747574466</v>
      </c>
      <c r="BH1892" s="39">
        <v>-27.5617344654239</v>
      </c>
      <c r="BI1892" s="40">
        <f t="shared" si="420"/>
        <v>77</v>
      </c>
      <c r="BJ1892" s="40">
        <f t="shared" si="421"/>
        <v>80</v>
      </c>
      <c r="BK1892" s="40">
        <f t="shared" si="422"/>
        <v>70</v>
      </c>
      <c r="BL1892" s="40">
        <f t="shared" si="423"/>
        <v>1</v>
      </c>
      <c r="BM1892" s="40">
        <f t="shared" si="424"/>
        <v>42</v>
      </c>
      <c r="BN1892" s="40">
        <f t="shared" si="425"/>
        <v>100</v>
      </c>
      <c r="BO1892" s="40">
        <f t="shared" si="426"/>
        <v>100</v>
      </c>
      <c r="BP1892" s="40">
        <f t="shared" si="427"/>
        <v>72</v>
      </c>
      <c r="BQ1892" s="41">
        <f t="shared" si="428"/>
        <v>41</v>
      </c>
      <c r="BR1892" s="40">
        <f t="shared" si="429"/>
        <v>20</v>
      </c>
      <c r="BS1892" s="41">
        <f t="shared" si="430"/>
        <v>31</v>
      </c>
      <c r="BT1892" s="41">
        <f t="shared" si="431"/>
        <v>13</v>
      </c>
      <c r="BU1892" s="41">
        <f t="shared" si="432"/>
        <v>55</v>
      </c>
      <c r="BV1892" s="41">
        <f t="shared" si="433"/>
        <v>56</v>
      </c>
    </row>
    <row r="1893" spans="2:74" x14ac:dyDescent="0.3">
      <c r="B1893" s="12" t="s">
        <v>2334</v>
      </c>
      <c r="C1893" s="12">
        <v>305021115</v>
      </c>
      <c r="D1893" s="12" t="s">
        <v>1497</v>
      </c>
      <c r="E1893" s="12" t="s">
        <v>983</v>
      </c>
      <c r="F1893" s="12" t="s">
        <v>2813</v>
      </c>
      <c r="G1893" s="12" t="s">
        <v>102</v>
      </c>
      <c r="H1893" s="12" t="s">
        <v>86</v>
      </c>
      <c r="I1893" s="28">
        <v>1402000</v>
      </c>
      <c r="J1893" s="28">
        <v>1400000</v>
      </c>
      <c r="K1893" s="28">
        <v>1361250</v>
      </c>
      <c r="L1893" s="28">
        <v>1402000</v>
      </c>
      <c r="M1893" s="28">
        <v>1510000</v>
      </c>
      <c r="N1893" s="28">
        <v>1470000</v>
      </c>
      <c r="O1893" s="29">
        <v>24</v>
      </c>
      <c r="P1893" s="29">
        <v>24</v>
      </c>
      <c r="Q1893" s="29">
        <v>24</v>
      </c>
      <c r="R1893" s="28">
        <v>800</v>
      </c>
      <c r="S1893" s="28">
        <v>760</v>
      </c>
      <c r="T1893" s="30">
        <v>2.4</v>
      </c>
      <c r="U1893" s="30">
        <v>0</v>
      </c>
      <c r="V1893" s="30">
        <v>2.4</v>
      </c>
      <c r="W1893" s="30">
        <v>2.1</v>
      </c>
      <c r="X1893" s="31">
        <v>2.9671897289586305E-2</v>
      </c>
      <c r="Y1893" s="30">
        <v>7.2</v>
      </c>
      <c r="Z1893" s="30">
        <v>-0.5</v>
      </c>
      <c r="AA1893" s="30">
        <v>7.7</v>
      </c>
      <c r="AB1893" s="30">
        <v>7.9</v>
      </c>
      <c r="AC1893" s="32">
        <v>0.34775351231047436</v>
      </c>
      <c r="AD1893" s="30">
        <v>11.719962121617428</v>
      </c>
      <c r="AE1893" s="12">
        <v>113</v>
      </c>
      <c r="AF1893" s="12">
        <v>82</v>
      </c>
      <c r="AG1893" s="12">
        <v>91</v>
      </c>
      <c r="AH1893" s="33">
        <v>2.767395626242545</v>
      </c>
      <c r="AI1893" s="34">
        <v>1710000</v>
      </c>
      <c r="AJ1893" s="34">
        <v>1550000</v>
      </c>
      <c r="AK1893" s="34">
        <v>1485000</v>
      </c>
      <c r="AL1893" s="35">
        <v>0.1032258064516129</v>
      </c>
      <c r="AM1893" s="35">
        <v>0.15151515151515152</v>
      </c>
      <c r="AN1893" s="12">
        <v>3.1</v>
      </c>
      <c r="AO1893" s="33">
        <v>0.20000000000000018</v>
      </c>
      <c r="AP1893" s="12">
        <v>2.9</v>
      </c>
      <c r="AQ1893" s="32">
        <v>0.12769640479360853</v>
      </c>
      <c r="AR1893" s="34">
        <v>850</v>
      </c>
      <c r="AS1893" s="34">
        <v>790</v>
      </c>
      <c r="AT1893" s="31">
        <v>7.5949367088607597E-2</v>
      </c>
      <c r="AU1893" s="32">
        <v>0.42507774262635656</v>
      </c>
      <c r="AV1893" s="36">
        <v>2300.48</v>
      </c>
      <c r="AW1893" s="30">
        <v>0.54290000000000005</v>
      </c>
      <c r="AX1893" s="30">
        <v>0.45710000000000001</v>
      </c>
      <c r="AY1893" s="30">
        <v>0.44</v>
      </c>
      <c r="AZ1893" s="30">
        <v>5.2600000000000001E-2</v>
      </c>
      <c r="BA1893" s="30">
        <v>0.17610000000000001</v>
      </c>
      <c r="BB1893" s="30">
        <v>0.24079999999999999</v>
      </c>
      <c r="BC1893" s="30">
        <v>0.56269999999999998</v>
      </c>
      <c r="BD1893" s="37">
        <v>8</v>
      </c>
      <c r="BE1893" s="29">
        <v>2</v>
      </c>
      <c r="BF1893" s="38" t="s">
        <v>4623</v>
      </c>
      <c r="BG1893" s="39">
        <v>153.04618627565699</v>
      </c>
      <c r="BH1893" s="39">
        <v>-27.484353262402301</v>
      </c>
      <c r="BI1893" s="40">
        <f t="shared" si="420"/>
        <v>77</v>
      </c>
      <c r="BJ1893" s="40">
        <f t="shared" si="421"/>
        <v>65</v>
      </c>
      <c r="BK1893" s="40">
        <f t="shared" si="422"/>
        <v>91</v>
      </c>
      <c r="BL1893" s="40">
        <f t="shared" si="423"/>
        <v>1</v>
      </c>
      <c r="BM1893" s="40">
        <f t="shared" si="424"/>
        <v>52</v>
      </c>
      <c r="BN1893" s="40">
        <f t="shared" si="425"/>
        <v>100</v>
      </c>
      <c r="BO1893" s="40">
        <f t="shared" si="426"/>
        <v>100</v>
      </c>
      <c r="BP1893" s="40">
        <f t="shared" si="427"/>
        <v>29</v>
      </c>
      <c r="BQ1893" s="41">
        <f t="shared" si="428"/>
        <v>49</v>
      </c>
      <c r="BR1893" s="40">
        <f t="shared" si="429"/>
        <v>33</v>
      </c>
      <c r="BS1893" s="41">
        <f t="shared" si="430"/>
        <v>35</v>
      </c>
      <c r="BT1893" s="41">
        <f t="shared" si="431"/>
        <v>1</v>
      </c>
      <c r="BU1893" s="41">
        <f t="shared" si="432"/>
        <v>80</v>
      </c>
      <c r="BV1893" s="41">
        <f t="shared" si="433"/>
        <v>56</v>
      </c>
    </row>
    <row r="1894" spans="2:74" x14ac:dyDescent="0.3">
      <c r="B1894" s="12" t="s">
        <v>2335</v>
      </c>
      <c r="C1894" s="12">
        <v>306021147</v>
      </c>
      <c r="D1894" s="12" t="s">
        <v>1729</v>
      </c>
      <c r="E1894" s="12" t="s">
        <v>989</v>
      </c>
      <c r="F1894" s="12" t="s">
        <v>989</v>
      </c>
      <c r="G1894" s="12" t="s">
        <v>102</v>
      </c>
      <c r="H1894" s="12" t="s">
        <v>86</v>
      </c>
      <c r="I1894" s="28">
        <v>576800</v>
      </c>
      <c r="J1894" s="28">
        <v>569000</v>
      </c>
      <c r="K1894" s="28">
        <v>499000</v>
      </c>
      <c r="L1894" s="28">
        <v>575000</v>
      </c>
      <c r="M1894" s="28">
        <v>560000</v>
      </c>
      <c r="N1894" s="28">
        <v>495000</v>
      </c>
      <c r="O1894" s="29">
        <v>26</v>
      </c>
      <c r="P1894" s="29">
        <v>26</v>
      </c>
      <c r="Q1894" s="29">
        <v>32</v>
      </c>
      <c r="R1894" s="28">
        <v>600</v>
      </c>
      <c r="S1894" s="28">
        <v>550</v>
      </c>
      <c r="T1894" s="30">
        <v>3.9</v>
      </c>
      <c r="U1894" s="30">
        <v>-0.10000000000000009</v>
      </c>
      <c r="V1894" s="30">
        <v>4</v>
      </c>
      <c r="W1894" s="30">
        <v>4.3</v>
      </c>
      <c r="X1894" s="31">
        <v>5.4091539528432729E-2</v>
      </c>
      <c r="Y1894" s="30">
        <v>4</v>
      </c>
      <c r="Z1894" s="30">
        <v>0.29999999999999982</v>
      </c>
      <c r="AA1894" s="30">
        <v>3.7</v>
      </c>
      <c r="AB1894" s="30">
        <v>3.6</v>
      </c>
      <c r="AC1894" s="32">
        <v>0.32605860359968697</v>
      </c>
      <c r="AD1894" s="30">
        <v>6.0279039280865208</v>
      </c>
      <c r="AE1894" s="12">
        <v>314</v>
      </c>
      <c r="AF1894" s="12">
        <v>264</v>
      </c>
      <c r="AG1894" s="12">
        <v>265</v>
      </c>
      <c r="AH1894" s="33">
        <v>3.2291666666666665</v>
      </c>
      <c r="AI1894" s="34">
        <v>605000</v>
      </c>
      <c r="AJ1894" s="34">
        <v>525000</v>
      </c>
      <c r="AK1894" s="34">
        <v>481000</v>
      </c>
      <c r="AL1894" s="35">
        <v>0.15238095238095239</v>
      </c>
      <c r="AM1894" s="35">
        <v>0.25779625779625781</v>
      </c>
      <c r="AN1894" s="12">
        <v>3</v>
      </c>
      <c r="AO1894" s="33">
        <v>-0.20000000000000018</v>
      </c>
      <c r="AP1894" s="12">
        <v>3.2</v>
      </c>
      <c r="AQ1894" s="32">
        <v>7.2857142857142856E-2</v>
      </c>
      <c r="AR1894" s="34">
        <v>610</v>
      </c>
      <c r="AS1894" s="34">
        <v>560</v>
      </c>
      <c r="AT1894" s="31">
        <v>8.9285714285714288E-2</v>
      </c>
      <c r="AU1894" s="32">
        <v>0.31873738818407871</v>
      </c>
      <c r="AV1894" s="36">
        <v>1840.16</v>
      </c>
      <c r="AW1894" s="30">
        <v>0.76029999999999998</v>
      </c>
      <c r="AX1894" s="30">
        <v>0.2397</v>
      </c>
      <c r="AY1894" s="30">
        <v>0.90100000000000002</v>
      </c>
      <c r="AZ1894" s="30">
        <v>1.83E-2</v>
      </c>
      <c r="BA1894" s="30">
        <v>0.22170000000000001</v>
      </c>
      <c r="BB1894" s="30">
        <v>0.4284</v>
      </c>
      <c r="BC1894" s="30">
        <v>0.3196</v>
      </c>
      <c r="BD1894" s="37">
        <v>2</v>
      </c>
      <c r="BE1894" s="29">
        <v>1382</v>
      </c>
      <c r="BF1894" s="38" t="s">
        <v>4624</v>
      </c>
      <c r="BG1894" s="39">
        <v>145.75331761949201</v>
      </c>
      <c r="BH1894" s="39">
        <v>-17.012766750360601</v>
      </c>
      <c r="BI1894" s="40">
        <f t="shared" si="420"/>
        <v>52</v>
      </c>
      <c r="BJ1894" s="40">
        <f t="shared" si="421"/>
        <v>67</v>
      </c>
      <c r="BK1894" s="40">
        <f t="shared" si="422"/>
        <v>85</v>
      </c>
      <c r="BL1894" s="40">
        <f t="shared" si="423"/>
        <v>1</v>
      </c>
      <c r="BM1894" s="40">
        <f t="shared" si="424"/>
        <v>76</v>
      </c>
      <c r="BN1894" s="40">
        <f t="shared" si="425"/>
        <v>97</v>
      </c>
      <c r="BO1894" s="40">
        <f t="shared" si="426"/>
        <v>1</v>
      </c>
      <c r="BP1894" s="40">
        <f t="shared" si="427"/>
        <v>39</v>
      </c>
      <c r="BQ1894" s="41">
        <f t="shared" si="428"/>
        <v>100</v>
      </c>
      <c r="BR1894" s="40">
        <f t="shared" si="429"/>
        <v>90</v>
      </c>
      <c r="BS1894" s="41">
        <f t="shared" si="430"/>
        <v>50</v>
      </c>
      <c r="BT1894" s="41">
        <f t="shared" si="431"/>
        <v>51</v>
      </c>
      <c r="BU1894" s="41">
        <f t="shared" si="432"/>
        <v>20</v>
      </c>
      <c r="BV1894" s="41">
        <f t="shared" si="433"/>
        <v>56</v>
      </c>
    </row>
    <row r="1895" spans="2:74" x14ac:dyDescent="0.3">
      <c r="B1895" s="12" t="s">
        <v>2336</v>
      </c>
      <c r="C1895" s="12">
        <v>308031210</v>
      </c>
      <c r="D1895" s="12" t="s">
        <v>399</v>
      </c>
      <c r="E1895" s="12" t="s">
        <v>400</v>
      </c>
      <c r="F1895" s="12" t="s">
        <v>399</v>
      </c>
      <c r="G1895" s="12" t="s">
        <v>102</v>
      </c>
      <c r="H1895" s="12" t="s">
        <v>86</v>
      </c>
      <c r="I1895" s="28">
        <v>520757</v>
      </c>
      <c r="J1895" s="28">
        <v>495000</v>
      </c>
      <c r="K1895" s="28">
        <v>399000</v>
      </c>
      <c r="L1895" s="28">
        <v>520000</v>
      </c>
      <c r="M1895" s="28">
        <v>490000</v>
      </c>
      <c r="N1895" s="28">
        <v>400000</v>
      </c>
      <c r="O1895" s="29">
        <v>31</v>
      </c>
      <c r="P1895" s="29">
        <v>30</v>
      </c>
      <c r="Q1895" s="29">
        <v>37</v>
      </c>
      <c r="R1895" s="28">
        <v>500</v>
      </c>
      <c r="S1895" s="28">
        <v>470</v>
      </c>
      <c r="T1895" s="30">
        <v>5.0999999999999996</v>
      </c>
      <c r="U1895" s="30">
        <v>-0.20000000000000018</v>
      </c>
      <c r="V1895" s="30">
        <v>5.3</v>
      </c>
      <c r="W1895" s="30">
        <v>6.5</v>
      </c>
      <c r="X1895" s="31">
        <v>4.9927317347630472E-2</v>
      </c>
      <c r="Y1895" s="30">
        <v>8.1</v>
      </c>
      <c r="Z1895" s="30">
        <v>-0.40000000000000036</v>
      </c>
      <c r="AA1895" s="30">
        <v>8.5</v>
      </c>
      <c r="AB1895" s="30">
        <v>7.8</v>
      </c>
      <c r="AC1895" s="32">
        <v>0.26061212576098736</v>
      </c>
      <c r="AD1895" s="30">
        <v>5.2198303374967114</v>
      </c>
      <c r="AE1895" s="12">
        <v>536</v>
      </c>
      <c r="AF1895" s="12">
        <v>487</v>
      </c>
      <c r="AG1895" s="12">
        <v>467</v>
      </c>
      <c r="AH1895" s="33">
        <v>2.8259921500218055</v>
      </c>
      <c r="AI1895" s="34">
        <v>530000</v>
      </c>
      <c r="AJ1895" s="34">
        <v>443000</v>
      </c>
      <c r="AK1895" s="34">
        <v>381000</v>
      </c>
      <c r="AL1895" s="35">
        <v>0.19638826185101579</v>
      </c>
      <c r="AM1895" s="35">
        <v>0.39107611548556431</v>
      </c>
      <c r="AN1895" s="12">
        <v>3.9</v>
      </c>
      <c r="AO1895" s="33">
        <v>-0.10000000000000009</v>
      </c>
      <c r="AP1895" s="12">
        <v>4</v>
      </c>
      <c r="AQ1895" s="32">
        <v>6.3076923076923072E-2</v>
      </c>
      <c r="AR1895" s="34">
        <v>520</v>
      </c>
      <c r="AS1895" s="34">
        <v>480</v>
      </c>
      <c r="AT1895" s="31">
        <v>8.3333333333333329E-2</v>
      </c>
      <c r="AU1895" s="32">
        <v>0.41404869301938979</v>
      </c>
      <c r="AV1895" s="36">
        <v>1918.5600000000002</v>
      </c>
      <c r="AW1895" s="30">
        <v>0.77729999999999999</v>
      </c>
      <c r="AX1895" s="30">
        <v>0.22270000000000001</v>
      </c>
      <c r="AY1895" s="30">
        <v>0.95960000000000001</v>
      </c>
      <c r="AZ1895" s="30">
        <v>1.89E-2</v>
      </c>
      <c r="BA1895" s="30">
        <v>0.2311</v>
      </c>
      <c r="BB1895" s="30">
        <v>0.3599</v>
      </c>
      <c r="BC1895" s="30">
        <v>0.38579999999999998</v>
      </c>
      <c r="BD1895" s="37">
        <v>4</v>
      </c>
      <c r="BE1895" s="29">
        <v>516</v>
      </c>
      <c r="BF1895" s="38" t="s">
        <v>4625</v>
      </c>
      <c r="BG1895" s="39">
        <v>150.409161040925</v>
      </c>
      <c r="BH1895" s="39">
        <v>-23.485189664062901</v>
      </c>
      <c r="BI1895" s="40">
        <f t="shared" si="420"/>
        <v>32</v>
      </c>
      <c r="BJ1895" s="40">
        <f t="shared" si="421"/>
        <v>52</v>
      </c>
      <c r="BK1895" s="40">
        <f t="shared" si="422"/>
        <v>90</v>
      </c>
      <c r="BL1895" s="40">
        <f t="shared" si="423"/>
        <v>1</v>
      </c>
      <c r="BM1895" s="40">
        <f t="shared" si="424"/>
        <v>98</v>
      </c>
      <c r="BN1895" s="40">
        <f t="shared" si="425"/>
        <v>82</v>
      </c>
      <c r="BO1895" s="40">
        <f t="shared" si="426"/>
        <v>27</v>
      </c>
      <c r="BP1895" s="40">
        <f t="shared" si="427"/>
        <v>41</v>
      </c>
      <c r="BQ1895" s="41">
        <f t="shared" si="428"/>
        <v>100</v>
      </c>
      <c r="BR1895" s="40">
        <f t="shared" si="429"/>
        <v>98</v>
      </c>
      <c r="BS1895" s="41">
        <f t="shared" si="430"/>
        <v>93</v>
      </c>
      <c r="BT1895" s="41">
        <f t="shared" si="431"/>
        <v>1</v>
      </c>
      <c r="BU1895" s="41">
        <f t="shared" si="432"/>
        <v>40</v>
      </c>
      <c r="BV1895" s="41">
        <f t="shared" si="433"/>
        <v>56</v>
      </c>
    </row>
    <row r="1896" spans="2:74" x14ac:dyDescent="0.3">
      <c r="B1896" s="12" t="s">
        <v>2337</v>
      </c>
      <c r="C1896" s="12">
        <v>309051244</v>
      </c>
      <c r="D1896" s="12" t="s">
        <v>2068</v>
      </c>
      <c r="E1896" s="12" t="s">
        <v>1229</v>
      </c>
      <c r="F1896" s="12" t="s">
        <v>3837</v>
      </c>
      <c r="G1896" s="12" t="s">
        <v>102</v>
      </c>
      <c r="H1896" s="12" t="s">
        <v>86</v>
      </c>
      <c r="I1896" s="28">
        <v>1295000</v>
      </c>
      <c r="J1896" s="28">
        <v>1275000</v>
      </c>
      <c r="K1896" s="28">
        <v>1149000</v>
      </c>
      <c r="L1896" s="28">
        <v>1320000</v>
      </c>
      <c r="M1896" s="28">
        <v>1320000</v>
      </c>
      <c r="N1896" s="28">
        <v>1200000</v>
      </c>
      <c r="O1896" s="29">
        <v>33</v>
      </c>
      <c r="P1896" s="29">
        <v>34</v>
      </c>
      <c r="Q1896" s="29">
        <v>43</v>
      </c>
      <c r="R1896" s="28">
        <v>900</v>
      </c>
      <c r="S1896" s="28">
        <v>850</v>
      </c>
      <c r="T1896" s="30">
        <v>3.6</v>
      </c>
      <c r="U1896" s="30">
        <v>-0.10000000000000009</v>
      </c>
      <c r="V1896" s="30">
        <v>3.7</v>
      </c>
      <c r="W1896" s="30">
        <v>3.5</v>
      </c>
      <c r="X1896" s="31">
        <v>3.6138996138996141E-2</v>
      </c>
      <c r="Y1896" s="30">
        <v>2.8</v>
      </c>
      <c r="Z1896" s="30">
        <v>-0.20000000000000018</v>
      </c>
      <c r="AA1896" s="30">
        <v>3</v>
      </c>
      <c r="AB1896" s="30">
        <v>3</v>
      </c>
      <c r="AC1896" s="32">
        <v>0.39160401002506262</v>
      </c>
      <c r="AD1896" s="30">
        <v>10.836051132103762</v>
      </c>
      <c r="AE1896" s="12">
        <v>137</v>
      </c>
      <c r="AF1896" s="12">
        <v>137</v>
      </c>
      <c r="AG1896" s="12">
        <v>115</v>
      </c>
      <c r="AH1896" s="33">
        <v>4.0361173814898423</v>
      </c>
      <c r="AI1896" s="34">
        <v>1420000</v>
      </c>
      <c r="AJ1896" s="34">
        <v>1350000</v>
      </c>
      <c r="AK1896" s="34">
        <v>1250000</v>
      </c>
      <c r="AL1896" s="35">
        <v>5.185185185185185E-2</v>
      </c>
      <c r="AM1896" s="35">
        <v>0.13600000000000001</v>
      </c>
      <c r="AN1896" s="12">
        <v>3.6</v>
      </c>
      <c r="AO1896" s="33">
        <v>0</v>
      </c>
      <c r="AP1896" s="12">
        <v>3.6</v>
      </c>
      <c r="AQ1896" s="32">
        <v>0.14273504273504273</v>
      </c>
      <c r="AR1896" s="34">
        <v>1000</v>
      </c>
      <c r="AS1896" s="34">
        <v>920</v>
      </c>
      <c r="AT1896" s="31">
        <v>8.6956521739130432E-2</v>
      </c>
      <c r="AU1896" s="32">
        <v>0.35922943703064508</v>
      </c>
      <c r="AV1896" s="36">
        <v>2298.2400000000002</v>
      </c>
      <c r="AW1896" s="30">
        <v>0.83030000000000004</v>
      </c>
      <c r="AX1896" s="30">
        <v>0.16969999999999999</v>
      </c>
      <c r="AY1896" s="30">
        <v>0.82569999999999999</v>
      </c>
      <c r="AZ1896" s="30">
        <v>0.1613</v>
      </c>
      <c r="BA1896" s="30">
        <v>0.27260000000000001</v>
      </c>
      <c r="BB1896" s="30">
        <v>0.51459999999999995</v>
      </c>
      <c r="BC1896" s="30">
        <v>0.1946</v>
      </c>
      <c r="BD1896" s="37">
        <v>5</v>
      </c>
      <c r="BE1896" s="29">
        <v>78</v>
      </c>
      <c r="BF1896" s="38" t="s">
        <v>4626</v>
      </c>
      <c r="BG1896" s="39">
        <v>153.35428250287899</v>
      </c>
      <c r="BH1896" s="39">
        <v>-28.117432719885901</v>
      </c>
      <c r="BI1896" s="40">
        <f t="shared" si="420"/>
        <v>57</v>
      </c>
      <c r="BJ1896" s="40">
        <f t="shared" si="421"/>
        <v>57</v>
      </c>
      <c r="BK1896" s="40">
        <f t="shared" si="422"/>
        <v>75</v>
      </c>
      <c r="BL1896" s="40">
        <f t="shared" si="423"/>
        <v>1</v>
      </c>
      <c r="BM1896" s="40">
        <f t="shared" si="424"/>
        <v>27</v>
      </c>
      <c r="BN1896" s="40">
        <f t="shared" si="425"/>
        <v>100</v>
      </c>
      <c r="BO1896" s="40">
        <f t="shared" si="426"/>
        <v>91</v>
      </c>
      <c r="BP1896" s="40">
        <f t="shared" si="427"/>
        <v>50</v>
      </c>
      <c r="BQ1896" s="41">
        <f t="shared" si="428"/>
        <v>71</v>
      </c>
      <c r="BR1896" s="40">
        <f t="shared" si="429"/>
        <v>42</v>
      </c>
      <c r="BS1896" s="41">
        <f t="shared" si="430"/>
        <v>7</v>
      </c>
      <c r="BT1896" s="41">
        <f t="shared" si="431"/>
        <v>70</v>
      </c>
      <c r="BU1896" s="41">
        <f t="shared" si="432"/>
        <v>50</v>
      </c>
      <c r="BV1896" s="41">
        <f t="shared" si="433"/>
        <v>56</v>
      </c>
    </row>
    <row r="1897" spans="2:74" x14ac:dyDescent="0.3">
      <c r="B1897" s="12" t="s">
        <v>2338</v>
      </c>
      <c r="C1897" s="12">
        <v>309091263</v>
      </c>
      <c r="D1897" s="12" t="s">
        <v>2182</v>
      </c>
      <c r="E1897" s="12" t="s">
        <v>1229</v>
      </c>
      <c r="F1897" s="12" t="s">
        <v>3837</v>
      </c>
      <c r="G1897" s="12" t="s">
        <v>102</v>
      </c>
      <c r="H1897" s="12" t="s">
        <v>86</v>
      </c>
      <c r="I1897" s="28">
        <v>1119000</v>
      </c>
      <c r="J1897" s="28">
        <v>1100000</v>
      </c>
      <c r="K1897" s="28">
        <v>939000</v>
      </c>
      <c r="L1897" s="28">
        <v>1139000</v>
      </c>
      <c r="M1897" s="28">
        <v>1100000</v>
      </c>
      <c r="N1897" s="28">
        <v>950000</v>
      </c>
      <c r="O1897" s="29">
        <v>33</v>
      </c>
      <c r="P1897" s="29">
        <v>33</v>
      </c>
      <c r="Q1897" s="29">
        <v>38</v>
      </c>
      <c r="R1897" s="28">
        <v>830</v>
      </c>
      <c r="S1897" s="28">
        <v>795</v>
      </c>
      <c r="T1897" s="30">
        <v>3.6</v>
      </c>
      <c r="U1897" s="30">
        <v>-0.10000000000000009</v>
      </c>
      <c r="V1897" s="30">
        <v>3.7</v>
      </c>
      <c r="W1897" s="30">
        <v>2.8</v>
      </c>
      <c r="X1897" s="31">
        <v>3.8570151921358355E-2</v>
      </c>
      <c r="Y1897" s="30">
        <v>4.5</v>
      </c>
      <c r="Z1897" s="30">
        <v>-0.29999999999999982</v>
      </c>
      <c r="AA1897" s="30">
        <v>4.8</v>
      </c>
      <c r="AB1897" s="30">
        <v>5.2</v>
      </c>
      <c r="AC1897" s="32">
        <v>0.46873588144935385</v>
      </c>
      <c r="AD1897" s="30">
        <v>12.152813979189689</v>
      </c>
      <c r="AE1897" s="12">
        <v>153</v>
      </c>
      <c r="AF1897" s="12">
        <v>158</v>
      </c>
      <c r="AG1897" s="12">
        <v>130</v>
      </c>
      <c r="AH1897" s="33">
        <v>4.0396039603960396</v>
      </c>
      <c r="AI1897" s="34">
        <v>1115000</v>
      </c>
      <c r="AJ1897" s="34">
        <v>980000</v>
      </c>
      <c r="AK1897" s="34">
        <v>920000</v>
      </c>
      <c r="AL1897" s="35">
        <v>0.13775510204081631</v>
      </c>
      <c r="AM1897" s="35">
        <v>0.21195652173913043</v>
      </c>
      <c r="AN1897" s="12">
        <v>2.9</v>
      </c>
      <c r="AO1897" s="33">
        <v>0.10000000000000009</v>
      </c>
      <c r="AP1897" s="12">
        <v>2.8</v>
      </c>
      <c r="AQ1897" s="32">
        <v>0.13229166666666667</v>
      </c>
      <c r="AR1897" s="34">
        <v>830</v>
      </c>
      <c r="AS1897" s="34">
        <v>780</v>
      </c>
      <c r="AT1897" s="31">
        <v>6.4102564102564097E-2</v>
      </c>
      <c r="AU1897" s="32">
        <v>0.34421693572074302</v>
      </c>
      <c r="AV1897" s="36">
        <v>1770.7200000000003</v>
      </c>
      <c r="AW1897" s="30">
        <v>0.69599999999999995</v>
      </c>
      <c r="AX1897" s="30">
        <v>0.30399999999999999</v>
      </c>
      <c r="AY1897" s="30">
        <v>0.68049999999999999</v>
      </c>
      <c r="AZ1897" s="30">
        <v>0.20979999999999999</v>
      </c>
      <c r="BA1897" s="30">
        <v>0.30909999999999999</v>
      </c>
      <c r="BB1897" s="30">
        <v>0.38900000000000001</v>
      </c>
      <c r="BC1897" s="30">
        <v>0.2445</v>
      </c>
      <c r="BD1897" s="37">
        <v>4</v>
      </c>
      <c r="BE1897" s="29">
        <v>66</v>
      </c>
      <c r="BF1897" s="38" t="s">
        <v>4627</v>
      </c>
      <c r="BG1897" s="39">
        <v>153.37256705214199</v>
      </c>
      <c r="BH1897" s="39">
        <v>-27.988038482307001</v>
      </c>
      <c r="BI1897" s="40">
        <f t="shared" si="420"/>
        <v>57</v>
      </c>
      <c r="BJ1897" s="40">
        <f t="shared" si="421"/>
        <v>69</v>
      </c>
      <c r="BK1897" s="40">
        <f t="shared" si="422"/>
        <v>75</v>
      </c>
      <c r="BL1897" s="40">
        <f t="shared" si="423"/>
        <v>1</v>
      </c>
      <c r="BM1897" s="40">
        <f t="shared" si="424"/>
        <v>69</v>
      </c>
      <c r="BN1897" s="40">
        <f t="shared" si="425"/>
        <v>100</v>
      </c>
      <c r="BO1897" s="40">
        <f t="shared" si="426"/>
        <v>94</v>
      </c>
      <c r="BP1897" s="40">
        <f t="shared" si="427"/>
        <v>58</v>
      </c>
      <c r="BQ1897" s="41">
        <f t="shared" si="428"/>
        <v>79</v>
      </c>
      <c r="BR1897" s="40">
        <f t="shared" si="429"/>
        <v>29</v>
      </c>
      <c r="BS1897" s="41">
        <f t="shared" si="430"/>
        <v>1</v>
      </c>
      <c r="BT1897" s="41">
        <f t="shared" si="431"/>
        <v>42</v>
      </c>
      <c r="BU1897" s="41">
        <f t="shared" si="432"/>
        <v>40</v>
      </c>
      <c r="BV1897" s="41">
        <f t="shared" si="433"/>
        <v>56</v>
      </c>
    </row>
    <row r="1898" spans="2:74" x14ac:dyDescent="0.3">
      <c r="B1898" s="12" t="s">
        <v>2339</v>
      </c>
      <c r="C1898" s="12">
        <v>309101269</v>
      </c>
      <c r="D1898" s="12" t="s">
        <v>1617</v>
      </c>
      <c r="E1898" s="12" t="s">
        <v>1229</v>
      </c>
      <c r="F1898" s="12" t="s">
        <v>3837</v>
      </c>
      <c r="G1898" s="12" t="s">
        <v>102</v>
      </c>
      <c r="H1898" s="12" t="s">
        <v>86</v>
      </c>
      <c r="I1898" s="28">
        <v>4122500</v>
      </c>
      <c r="J1898" s="28">
        <v>2800000</v>
      </c>
      <c r="K1898" s="28">
        <v>2200000</v>
      </c>
      <c r="L1898" s="28">
        <v>3400000</v>
      </c>
      <c r="M1898" s="28">
        <v>2800000</v>
      </c>
      <c r="N1898" s="28">
        <v>2200000</v>
      </c>
      <c r="O1898" s="29">
        <v>17</v>
      </c>
      <c r="P1898" s="29">
        <v>57</v>
      </c>
      <c r="Q1898" s="29">
        <v>104</v>
      </c>
      <c r="R1898" s="28">
        <v>1700</v>
      </c>
      <c r="S1898" s="28">
        <v>950</v>
      </c>
      <c r="T1898" s="30">
        <v>1.8</v>
      </c>
      <c r="U1898" s="30">
        <v>0.19999999999999996</v>
      </c>
      <c r="V1898" s="30">
        <v>1.6</v>
      </c>
      <c r="W1898" s="30">
        <v>0.8</v>
      </c>
      <c r="X1898" s="31">
        <v>2.1443298969072166E-2</v>
      </c>
      <c r="Y1898" s="30">
        <v>5.2</v>
      </c>
      <c r="Z1898" s="30">
        <v>-0.29999999999999982</v>
      </c>
      <c r="AA1898" s="30">
        <v>5.5</v>
      </c>
      <c r="AB1898" s="30">
        <v>2.9</v>
      </c>
      <c r="AC1898" s="32">
        <v>0.90241209444538806</v>
      </c>
      <c r="AD1898" s="30">
        <v>42.083640942885886</v>
      </c>
      <c r="AE1898" s="12">
        <v>68</v>
      </c>
      <c r="AF1898" s="12">
        <v>74</v>
      </c>
      <c r="AG1898" s="12">
        <v>95</v>
      </c>
      <c r="AH1898" s="33">
        <v>8.7640449438202239</v>
      </c>
      <c r="AI1898" s="34">
        <v>1600000</v>
      </c>
      <c r="AJ1898" s="34">
        <v>1450000</v>
      </c>
      <c r="AK1898" s="34">
        <v>1380000</v>
      </c>
      <c r="AL1898" s="35">
        <v>0.10344827586206896</v>
      </c>
      <c r="AM1898" s="35">
        <v>0.15942028985507245</v>
      </c>
      <c r="AN1898" s="12">
        <v>0.9</v>
      </c>
      <c r="AO1898" s="33">
        <v>-0.20000000000000007</v>
      </c>
      <c r="AP1898" s="12">
        <v>1.1000000000000001</v>
      </c>
      <c r="AQ1898" s="32">
        <v>0.10253164556962024</v>
      </c>
      <c r="AR1898" s="34">
        <v>1200</v>
      </c>
      <c r="AS1898" s="34">
        <v>1150</v>
      </c>
      <c r="AT1898" s="31">
        <v>4.3478260869565216E-2</v>
      </c>
      <c r="AU1898" s="32">
        <v>0.36248659468451189</v>
      </c>
      <c r="AV1898" s="36">
        <v>1883.8400000000001</v>
      </c>
      <c r="AW1898" s="30">
        <v>0.5857</v>
      </c>
      <c r="AX1898" s="30">
        <v>0.4143</v>
      </c>
      <c r="AY1898" s="30">
        <v>3.4099999999999998E-2</v>
      </c>
      <c r="AZ1898" s="30">
        <v>4.8399999999999999E-2</v>
      </c>
      <c r="BA1898" s="30">
        <v>0.46429999999999999</v>
      </c>
      <c r="BB1898" s="30">
        <v>0.2016</v>
      </c>
      <c r="BC1898" s="30">
        <v>0.30769999999999997</v>
      </c>
      <c r="BD1898" s="37">
        <v>7</v>
      </c>
      <c r="BE1898" s="29">
        <v>67</v>
      </c>
      <c r="BF1898" s="38" t="s">
        <v>4628</v>
      </c>
      <c r="BG1898" s="39">
        <v>153.42711555790399</v>
      </c>
      <c r="BH1898" s="39">
        <v>-27.9575550194694</v>
      </c>
      <c r="BI1898" s="40">
        <f t="shared" si="420"/>
        <v>87</v>
      </c>
      <c r="BJ1898" s="40">
        <f t="shared" si="421"/>
        <v>100</v>
      </c>
      <c r="BK1898" s="40">
        <f t="shared" si="422"/>
        <v>16</v>
      </c>
      <c r="BL1898" s="40">
        <f t="shared" si="423"/>
        <v>1</v>
      </c>
      <c r="BM1898" s="40">
        <f t="shared" si="424"/>
        <v>52</v>
      </c>
      <c r="BN1898" s="40">
        <f t="shared" si="425"/>
        <v>100</v>
      </c>
      <c r="BO1898" s="40">
        <f t="shared" si="426"/>
        <v>94</v>
      </c>
      <c r="BP1898" s="40">
        <f t="shared" si="427"/>
        <v>92</v>
      </c>
      <c r="BQ1898" s="41">
        <f t="shared" si="428"/>
        <v>22</v>
      </c>
      <c r="BR1898" s="40">
        <f t="shared" si="429"/>
        <v>1</v>
      </c>
      <c r="BS1898" s="41">
        <f t="shared" si="430"/>
        <v>1</v>
      </c>
      <c r="BT1898" s="41">
        <f t="shared" si="431"/>
        <v>31</v>
      </c>
      <c r="BU1898" s="41">
        <f t="shared" si="432"/>
        <v>70</v>
      </c>
      <c r="BV1898" s="41">
        <f t="shared" si="433"/>
        <v>56</v>
      </c>
    </row>
    <row r="1899" spans="2:74" x14ac:dyDescent="0.3">
      <c r="B1899" s="12" t="s">
        <v>2340</v>
      </c>
      <c r="C1899" s="12">
        <v>310031283</v>
      </c>
      <c r="D1899" s="12" t="s">
        <v>551</v>
      </c>
      <c r="E1899" s="12" t="s">
        <v>549</v>
      </c>
      <c r="F1899" s="12" t="s">
        <v>2813</v>
      </c>
      <c r="G1899" s="12" t="s">
        <v>102</v>
      </c>
      <c r="H1899" s="12" t="s">
        <v>86</v>
      </c>
      <c r="I1899" s="28">
        <v>685950</v>
      </c>
      <c r="J1899" s="28">
        <v>674650</v>
      </c>
      <c r="K1899" s="28">
        <v>599000</v>
      </c>
      <c r="L1899" s="28">
        <v>678000</v>
      </c>
      <c r="M1899" s="28">
        <v>650000</v>
      </c>
      <c r="N1899" s="28">
        <v>570000</v>
      </c>
      <c r="O1899" s="29">
        <v>28</v>
      </c>
      <c r="P1899" s="29">
        <v>28</v>
      </c>
      <c r="Q1899" s="29">
        <v>29</v>
      </c>
      <c r="R1899" s="28">
        <v>500</v>
      </c>
      <c r="S1899" s="28">
        <v>450</v>
      </c>
      <c r="T1899" s="30">
        <v>4.4000000000000004</v>
      </c>
      <c r="U1899" s="30">
        <v>-0.19999999999999929</v>
      </c>
      <c r="V1899" s="30">
        <v>4.5999999999999996</v>
      </c>
      <c r="W1899" s="30">
        <v>4.0999999999999996</v>
      </c>
      <c r="X1899" s="31">
        <v>3.7903637291347769E-2</v>
      </c>
      <c r="Y1899" s="30">
        <v>10.1</v>
      </c>
      <c r="Z1899" s="30">
        <v>-0.70000000000000107</v>
      </c>
      <c r="AA1899" s="30">
        <v>10.8</v>
      </c>
      <c r="AB1899" s="30">
        <v>12</v>
      </c>
      <c r="AC1899" s="32">
        <v>0.31706574675324672</v>
      </c>
      <c r="AD1899" s="30">
        <v>8.3650480378995997</v>
      </c>
      <c r="AE1899" s="12">
        <v>573</v>
      </c>
      <c r="AF1899" s="12">
        <v>529</v>
      </c>
      <c r="AG1899" s="12">
        <v>430</v>
      </c>
      <c r="AH1899" s="33">
        <v>3.4842578710644676</v>
      </c>
      <c r="AI1899" s="34">
        <v>680000</v>
      </c>
      <c r="AJ1899" s="34">
        <v>561000</v>
      </c>
      <c r="AK1899" s="34">
        <v>505000</v>
      </c>
      <c r="AL1899" s="35">
        <v>0.21212121212121213</v>
      </c>
      <c r="AM1899" s="35">
        <v>0.34653465346534651</v>
      </c>
      <c r="AN1899" s="12">
        <v>4.0999999999999996</v>
      </c>
      <c r="AO1899" s="33">
        <v>0.19999999999999973</v>
      </c>
      <c r="AP1899" s="12">
        <v>3.9</v>
      </c>
      <c r="AQ1899" s="32">
        <v>0.12666666666666665</v>
      </c>
      <c r="AR1899" s="34">
        <v>540</v>
      </c>
      <c r="AS1899" s="34">
        <v>490</v>
      </c>
      <c r="AT1899" s="31">
        <v>0.10204081632653061</v>
      </c>
      <c r="AU1899" s="32">
        <v>0.43173003932537762</v>
      </c>
      <c r="AV1899" s="36">
        <v>1576.96</v>
      </c>
      <c r="AW1899" s="30">
        <v>0.68330000000000002</v>
      </c>
      <c r="AX1899" s="30">
        <v>0.31669999999999998</v>
      </c>
      <c r="AY1899" s="30">
        <v>0.80079999999999996</v>
      </c>
      <c r="AZ1899" s="30">
        <v>0.1915</v>
      </c>
      <c r="BA1899" s="30">
        <v>0.23530000000000001</v>
      </c>
      <c r="BB1899" s="30">
        <v>0.27689999999999998</v>
      </c>
      <c r="BC1899" s="30">
        <v>0.46660000000000001</v>
      </c>
      <c r="BD1899" s="37">
        <v>3</v>
      </c>
      <c r="BE1899" s="29">
        <v>31</v>
      </c>
      <c r="BF1899" s="38" t="s">
        <v>4629</v>
      </c>
      <c r="BG1899" s="39">
        <v>152.73681940011801</v>
      </c>
      <c r="BH1899" s="39">
        <v>-27.5918519239079</v>
      </c>
      <c r="BI1899" s="40">
        <f t="shared" si="420"/>
        <v>44</v>
      </c>
      <c r="BJ1899" s="40">
        <f t="shared" si="421"/>
        <v>49</v>
      </c>
      <c r="BK1899" s="40">
        <f t="shared" si="422"/>
        <v>82</v>
      </c>
      <c r="BL1899" s="40">
        <f t="shared" si="423"/>
        <v>1</v>
      </c>
      <c r="BM1899" s="40">
        <f t="shared" si="424"/>
        <v>100</v>
      </c>
      <c r="BN1899" s="40">
        <f t="shared" si="425"/>
        <v>100</v>
      </c>
      <c r="BO1899" s="40">
        <f t="shared" si="426"/>
        <v>100</v>
      </c>
      <c r="BP1899" s="40">
        <f t="shared" si="427"/>
        <v>42</v>
      </c>
      <c r="BQ1899" s="41">
        <f t="shared" si="428"/>
        <v>77</v>
      </c>
      <c r="BR1899" s="40">
        <f t="shared" si="429"/>
        <v>67</v>
      </c>
      <c r="BS1899" s="41">
        <f t="shared" si="430"/>
        <v>56</v>
      </c>
      <c r="BT1899" s="41">
        <f t="shared" si="431"/>
        <v>1</v>
      </c>
      <c r="BU1899" s="41">
        <f t="shared" si="432"/>
        <v>30</v>
      </c>
      <c r="BV1899" s="41">
        <f t="shared" si="433"/>
        <v>56</v>
      </c>
    </row>
    <row r="1900" spans="2:74" x14ac:dyDescent="0.3">
      <c r="B1900" s="12" t="s">
        <v>2341</v>
      </c>
      <c r="C1900" s="12">
        <v>310031287</v>
      </c>
      <c r="D1900" s="12" t="s">
        <v>551</v>
      </c>
      <c r="E1900" s="12" t="s">
        <v>549</v>
      </c>
      <c r="F1900" s="12" t="s">
        <v>2813</v>
      </c>
      <c r="G1900" s="12" t="s">
        <v>102</v>
      </c>
      <c r="H1900" s="12" t="s">
        <v>86</v>
      </c>
      <c r="I1900" s="28">
        <v>629000</v>
      </c>
      <c r="J1900" s="28">
        <v>619000</v>
      </c>
      <c r="K1900" s="28">
        <v>518160</v>
      </c>
      <c r="L1900" s="28">
        <v>630000</v>
      </c>
      <c r="M1900" s="28">
        <v>610000</v>
      </c>
      <c r="N1900" s="28">
        <v>521000</v>
      </c>
      <c r="O1900" s="29">
        <v>27</v>
      </c>
      <c r="P1900" s="29">
        <v>27</v>
      </c>
      <c r="Q1900" s="29">
        <v>32</v>
      </c>
      <c r="R1900" s="28">
        <v>500</v>
      </c>
      <c r="S1900" s="28">
        <v>460</v>
      </c>
      <c r="T1900" s="30">
        <v>5.2</v>
      </c>
      <c r="U1900" s="30">
        <v>-0.20000000000000018</v>
      </c>
      <c r="V1900" s="30">
        <v>5.4</v>
      </c>
      <c r="W1900" s="30">
        <v>5.8</v>
      </c>
      <c r="X1900" s="31">
        <v>4.133545310015898E-2</v>
      </c>
      <c r="Y1900" s="30">
        <v>5.9</v>
      </c>
      <c r="Z1900" s="30">
        <v>-9.9999999999999645E-2</v>
      </c>
      <c r="AA1900" s="30">
        <v>6</v>
      </c>
      <c r="AB1900" s="30">
        <v>5.6</v>
      </c>
      <c r="AC1900" s="32">
        <v>0.35041489123121772</v>
      </c>
      <c r="AD1900" s="30">
        <v>8.4773448686321515</v>
      </c>
      <c r="AE1900" s="12">
        <v>573</v>
      </c>
      <c r="AF1900" s="12">
        <v>529</v>
      </c>
      <c r="AG1900" s="12">
        <v>430</v>
      </c>
      <c r="AH1900" s="33">
        <v>3.4842578710644676</v>
      </c>
      <c r="AI1900" s="34">
        <v>680000</v>
      </c>
      <c r="AJ1900" s="34">
        <v>561000</v>
      </c>
      <c r="AK1900" s="34">
        <v>505000</v>
      </c>
      <c r="AL1900" s="35">
        <v>0.21212121212121213</v>
      </c>
      <c r="AM1900" s="35">
        <v>0.34653465346534651</v>
      </c>
      <c r="AN1900" s="12">
        <v>4.0999999999999996</v>
      </c>
      <c r="AO1900" s="33">
        <v>0.19999999999999973</v>
      </c>
      <c r="AP1900" s="12">
        <v>3.9</v>
      </c>
      <c r="AQ1900" s="32">
        <v>0.12666666666666665</v>
      </c>
      <c r="AR1900" s="34">
        <v>540</v>
      </c>
      <c r="AS1900" s="34">
        <v>490</v>
      </c>
      <c r="AT1900" s="31">
        <v>0.10204081632653061</v>
      </c>
      <c r="AU1900" s="32">
        <v>0.43173003932537762</v>
      </c>
      <c r="AV1900" s="36">
        <v>1426.88</v>
      </c>
      <c r="AW1900" s="30">
        <v>0.63219999999999998</v>
      </c>
      <c r="AX1900" s="30">
        <v>0.36780000000000002</v>
      </c>
      <c r="AY1900" s="30">
        <v>0.83809999999999996</v>
      </c>
      <c r="AZ1900" s="30">
        <v>8.9599999999999999E-2</v>
      </c>
      <c r="BA1900" s="30">
        <v>0.26419999999999999</v>
      </c>
      <c r="BB1900" s="30">
        <v>0.31690000000000002</v>
      </c>
      <c r="BC1900" s="30">
        <v>0.39069999999999999</v>
      </c>
      <c r="BD1900" s="37">
        <v>2.5</v>
      </c>
      <c r="BE1900" s="29">
        <v>28</v>
      </c>
      <c r="BF1900" s="38" t="s">
        <v>4630</v>
      </c>
      <c r="BG1900" s="39">
        <v>152.78368022508701</v>
      </c>
      <c r="BH1900" s="39">
        <v>-27.608357923434301</v>
      </c>
      <c r="BI1900" s="40">
        <f t="shared" si="420"/>
        <v>31</v>
      </c>
      <c r="BJ1900" s="40">
        <f t="shared" si="421"/>
        <v>49</v>
      </c>
      <c r="BK1900" s="40">
        <f t="shared" si="422"/>
        <v>82</v>
      </c>
      <c r="BL1900" s="40">
        <f t="shared" si="423"/>
        <v>1</v>
      </c>
      <c r="BM1900" s="40">
        <f t="shared" si="424"/>
        <v>100</v>
      </c>
      <c r="BN1900" s="40">
        <f t="shared" si="425"/>
        <v>100</v>
      </c>
      <c r="BO1900" s="40">
        <f t="shared" si="426"/>
        <v>100</v>
      </c>
      <c r="BP1900" s="40">
        <f t="shared" si="427"/>
        <v>48</v>
      </c>
      <c r="BQ1900" s="41">
        <f t="shared" si="428"/>
        <v>88</v>
      </c>
      <c r="BR1900" s="40">
        <f t="shared" si="429"/>
        <v>66</v>
      </c>
      <c r="BS1900" s="41">
        <f t="shared" si="430"/>
        <v>34</v>
      </c>
      <c r="BT1900" s="41">
        <f t="shared" si="431"/>
        <v>19</v>
      </c>
      <c r="BU1900" s="41">
        <f t="shared" si="432"/>
        <v>25</v>
      </c>
      <c r="BV1900" s="41">
        <f t="shared" si="433"/>
        <v>56</v>
      </c>
    </row>
    <row r="1901" spans="2:74" x14ac:dyDescent="0.3">
      <c r="B1901" s="12" t="s">
        <v>2342</v>
      </c>
      <c r="C1901" s="12">
        <v>311021308</v>
      </c>
      <c r="D1901" s="12" t="s">
        <v>1862</v>
      </c>
      <c r="E1901" s="12" t="s">
        <v>473</v>
      </c>
      <c r="F1901" s="12" t="s">
        <v>2813</v>
      </c>
      <c r="G1901" s="12" t="s">
        <v>102</v>
      </c>
      <c r="H1901" s="12" t="s">
        <v>86</v>
      </c>
      <c r="I1901" s="28">
        <v>738400</v>
      </c>
      <c r="J1901" s="28">
        <v>720000</v>
      </c>
      <c r="K1901" s="28">
        <v>639000</v>
      </c>
      <c r="L1901" s="28">
        <v>730000</v>
      </c>
      <c r="M1901" s="28">
        <v>720000</v>
      </c>
      <c r="N1901" s="28">
        <v>635000</v>
      </c>
      <c r="O1901" s="29">
        <v>21</v>
      </c>
      <c r="P1901" s="29">
        <v>22</v>
      </c>
      <c r="Q1901" s="29">
        <v>26</v>
      </c>
      <c r="R1901" s="28">
        <v>590</v>
      </c>
      <c r="S1901" s="28">
        <v>560</v>
      </c>
      <c r="T1901" s="30">
        <v>4.3</v>
      </c>
      <c r="U1901" s="30">
        <v>-0.29999999999999982</v>
      </c>
      <c r="V1901" s="30">
        <v>4.5999999999999996</v>
      </c>
      <c r="W1901" s="30">
        <v>4.3</v>
      </c>
      <c r="X1901" s="31">
        <v>4.1549295774647887E-2</v>
      </c>
      <c r="Y1901" s="30">
        <v>12.8</v>
      </c>
      <c r="Z1901" s="30">
        <v>-0.29999999999999893</v>
      </c>
      <c r="AA1901" s="30">
        <v>13.1</v>
      </c>
      <c r="AB1901" s="30">
        <v>12.7</v>
      </c>
      <c r="AC1901" s="32">
        <v>0.30680589067310088</v>
      </c>
      <c r="AD1901" s="30">
        <v>7.3841417755220888</v>
      </c>
      <c r="AE1901" s="12">
        <v>219</v>
      </c>
      <c r="AF1901" s="12">
        <v>185</v>
      </c>
      <c r="AG1901" s="12">
        <v>132</v>
      </c>
      <c r="AH1901" s="33">
        <v>4.4973730297723291</v>
      </c>
      <c r="AI1901" s="34">
        <v>738000</v>
      </c>
      <c r="AJ1901" s="34">
        <v>640000</v>
      </c>
      <c r="AK1901" s="34">
        <v>580000</v>
      </c>
      <c r="AL1901" s="35">
        <v>0.15312500000000001</v>
      </c>
      <c r="AM1901" s="35">
        <v>0.27241379310344827</v>
      </c>
      <c r="AN1901" s="12">
        <v>3.7</v>
      </c>
      <c r="AO1901" s="33">
        <v>0</v>
      </c>
      <c r="AP1901" s="12">
        <v>3.7</v>
      </c>
      <c r="AQ1901" s="32">
        <v>0.12707692307692309</v>
      </c>
      <c r="AR1901" s="34">
        <v>580</v>
      </c>
      <c r="AS1901" s="34">
        <v>550</v>
      </c>
      <c r="AT1901" s="31">
        <v>5.4545454545454543E-2</v>
      </c>
      <c r="AU1901" s="32">
        <v>0.42978935988540268</v>
      </c>
      <c r="AV1901" s="36">
        <v>1923.0400000000002</v>
      </c>
      <c r="AW1901" s="30">
        <v>0.75880000000000003</v>
      </c>
      <c r="AX1901" s="30">
        <v>0.2412</v>
      </c>
      <c r="AY1901" s="30">
        <v>0.8478</v>
      </c>
      <c r="AZ1901" s="30">
        <v>0.14910000000000001</v>
      </c>
      <c r="BA1901" s="30">
        <v>0.1454</v>
      </c>
      <c r="BB1901" s="30">
        <v>0.42199999999999999</v>
      </c>
      <c r="BC1901" s="30">
        <v>0.40379999999999999</v>
      </c>
      <c r="BD1901" s="37">
        <v>3.5</v>
      </c>
      <c r="BE1901" s="29">
        <v>30</v>
      </c>
      <c r="BF1901" s="38" t="s">
        <v>4631</v>
      </c>
      <c r="BG1901" s="39">
        <v>153.17002889734701</v>
      </c>
      <c r="BH1901" s="39">
        <v>-27.713029750394501</v>
      </c>
      <c r="BI1901" s="40">
        <f t="shared" si="420"/>
        <v>46</v>
      </c>
      <c r="BJ1901" s="40">
        <f t="shared" si="421"/>
        <v>55</v>
      </c>
      <c r="BK1901" s="40">
        <f t="shared" si="422"/>
        <v>69</v>
      </c>
      <c r="BL1901" s="40">
        <f t="shared" si="423"/>
        <v>1</v>
      </c>
      <c r="BM1901" s="40">
        <f t="shared" si="424"/>
        <v>77</v>
      </c>
      <c r="BN1901" s="40">
        <f t="shared" si="425"/>
        <v>100</v>
      </c>
      <c r="BO1901" s="40">
        <f t="shared" si="426"/>
        <v>100</v>
      </c>
      <c r="BP1901" s="40">
        <f t="shared" si="427"/>
        <v>22</v>
      </c>
      <c r="BQ1901" s="41">
        <f t="shared" si="428"/>
        <v>89</v>
      </c>
      <c r="BR1901" s="40">
        <f t="shared" si="429"/>
        <v>76</v>
      </c>
      <c r="BS1901" s="41">
        <f t="shared" si="430"/>
        <v>63</v>
      </c>
      <c r="BT1901" s="41">
        <f t="shared" si="431"/>
        <v>1</v>
      </c>
      <c r="BU1901" s="41">
        <f t="shared" si="432"/>
        <v>35</v>
      </c>
      <c r="BV1901" s="41">
        <f t="shared" si="433"/>
        <v>56</v>
      </c>
    </row>
    <row r="1902" spans="2:74" x14ac:dyDescent="0.3">
      <c r="B1902" s="12" t="s">
        <v>2343</v>
      </c>
      <c r="C1902" s="12">
        <v>312011339</v>
      </c>
      <c r="D1902" s="12" t="s">
        <v>2276</v>
      </c>
      <c r="E1902" s="12" t="s">
        <v>995</v>
      </c>
      <c r="F1902" s="12" t="s">
        <v>2711</v>
      </c>
      <c r="G1902" s="12" t="s">
        <v>102</v>
      </c>
      <c r="H1902" s="12" t="s">
        <v>86</v>
      </c>
      <c r="I1902" s="28">
        <v>278000</v>
      </c>
      <c r="J1902" s="28">
        <v>275000</v>
      </c>
      <c r="K1902" s="28">
        <v>270000</v>
      </c>
      <c r="L1902" s="28">
        <v>242000</v>
      </c>
      <c r="M1902" s="28">
        <v>235000</v>
      </c>
      <c r="N1902" s="28">
        <v>230000</v>
      </c>
      <c r="O1902" s="29">
        <v>136</v>
      </c>
      <c r="P1902" s="29">
        <v>133</v>
      </c>
      <c r="Q1902" s="29">
        <v>124</v>
      </c>
      <c r="R1902" s="28">
        <v>390</v>
      </c>
      <c r="S1902" s="28">
        <v>360</v>
      </c>
      <c r="T1902" s="30">
        <v>2.2999999999999998</v>
      </c>
      <c r="U1902" s="30">
        <v>0.19999999999999973</v>
      </c>
      <c r="V1902" s="30">
        <v>2.1</v>
      </c>
      <c r="W1902" s="30">
        <v>1.3</v>
      </c>
      <c r="X1902" s="31">
        <v>7.294964028776979E-2</v>
      </c>
      <c r="Y1902" s="30">
        <v>1</v>
      </c>
      <c r="Z1902" s="30">
        <v>-0.19999999999999996</v>
      </c>
      <c r="AA1902" s="30">
        <v>1.2</v>
      </c>
      <c r="AB1902" s="30">
        <v>1.4</v>
      </c>
      <c r="AC1902" s="32">
        <v>0.18591259247959727</v>
      </c>
      <c r="AD1902" s="30">
        <v>2.548505952136491</v>
      </c>
      <c r="AE1902" s="12">
        <v>345</v>
      </c>
      <c r="AF1902" s="12">
        <v>354</v>
      </c>
      <c r="AG1902" s="12">
        <v>399</v>
      </c>
      <c r="AH1902" s="33">
        <v>5.3831775700934585</v>
      </c>
      <c r="AI1902" s="34">
        <v>335000</v>
      </c>
      <c r="AJ1902" s="34">
        <v>320000</v>
      </c>
      <c r="AK1902" s="34">
        <v>300000</v>
      </c>
      <c r="AL1902" s="35">
        <v>4.6875E-2</v>
      </c>
      <c r="AM1902" s="35">
        <v>0.11666666666666667</v>
      </c>
      <c r="AN1902" s="12">
        <v>3.2</v>
      </c>
      <c r="AO1902" s="33">
        <v>0.5</v>
      </c>
      <c r="AP1902" s="12">
        <v>2.7</v>
      </c>
      <c r="AQ1902" s="32">
        <v>1.1666666666666667E-2</v>
      </c>
      <c r="AR1902" s="34">
        <v>580</v>
      </c>
      <c r="AS1902" s="34">
        <v>495</v>
      </c>
      <c r="AT1902" s="31">
        <v>0.17171717171717171</v>
      </c>
      <c r="AU1902" s="32">
        <v>0.50400892721619239</v>
      </c>
      <c r="AV1902" s="36">
        <v>2097.7600000000002</v>
      </c>
      <c r="AW1902" s="30">
        <v>0.6885</v>
      </c>
      <c r="AX1902" s="30">
        <v>0.3115</v>
      </c>
      <c r="AY1902" s="30">
        <v>0.87290000000000001</v>
      </c>
      <c r="AZ1902" s="30">
        <v>8.3699999999999997E-2</v>
      </c>
      <c r="BA1902" s="30">
        <v>0.29199999999999998</v>
      </c>
      <c r="BB1902" s="30">
        <v>0.2273</v>
      </c>
      <c r="BC1902" s="30">
        <v>0.35199999999999998</v>
      </c>
      <c r="BD1902" s="37">
        <v>3</v>
      </c>
      <c r="BE1902" s="29">
        <v>820</v>
      </c>
      <c r="BF1902" s="38" t="s">
        <v>4632</v>
      </c>
      <c r="BG1902" s="39">
        <v>147.11385446986401</v>
      </c>
      <c r="BH1902" s="39">
        <v>-22.409634194329701</v>
      </c>
      <c r="BI1902" s="40">
        <f t="shared" si="420"/>
        <v>79</v>
      </c>
      <c r="BJ1902" s="40">
        <f t="shared" si="421"/>
        <v>64</v>
      </c>
      <c r="BK1902" s="40">
        <f t="shared" si="422"/>
        <v>58</v>
      </c>
      <c r="BL1902" s="40">
        <f t="shared" si="423"/>
        <v>1</v>
      </c>
      <c r="BM1902" s="40">
        <f t="shared" si="424"/>
        <v>24</v>
      </c>
      <c r="BN1902" s="40">
        <f t="shared" si="425"/>
        <v>4</v>
      </c>
      <c r="BO1902" s="40">
        <f t="shared" si="426"/>
        <v>1</v>
      </c>
      <c r="BP1902" s="40">
        <f t="shared" si="427"/>
        <v>54</v>
      </c>
      <c r="BQ1902" s="41">
        <f t="shared" si="428"/>
        <v>100</v>
      </c>
      <c r="BR1902" s="40">
        <f t="shared" si="429"/>
        <v>100</v>
      </c>
      <c r="BS1902" s="41">
        <f t="shared" si="430"/>
        <v>100</v>
      </c>
      <c r="BT1902" s="41">
        <f t="shared" si="431"/>
        <v>100</v>
      </c>
      <c r="BU1902" s="41">
        <f t="shared" si="432"/>
        <v>30</v>
      </c>
      <c r="BV1902" s="41">
        <f t="shared" si="433"/>
        <v>56</v>
      </c>
    </row>
    <row r="1903" spans="2:74" x14ac:dyDescent="0.3">
      <c r="B1903" s="12" t="s">
        <v>2344</v>
      </c>
      <c r="C1903" s="12">
        <v>312021358</v>
      </c>
      <c r="D1903" s="12" t="s">
        <v>994</v>
      </c>
      <c r="E1903" s="12" t="s">
        <v>995</v>
      </c>
      <c r="F1903" s="12" t="s">
        <v>994</v>
      </c>
      <c r="G1903" s="12" t="s">
        <v>102</v>
      </c>
      <c r="H1903" s="12" t="s">
        <v>86</v>
      </c>
      <c r="I1903" s="28">
        <v>529000</v>
      </c>
      <c r="J1903" s="28">
        <v>520150</v>
      </c>
      <c r="K1903" s="28">
        <v>440000</v>
      </c>
      <c r="L1903" s="28">
        <v>535000</v>
      </c>
      <c r="M1903" s="28">
        <v>505000</v>
      </c>
      <c r="N1903" s="28">
        <v>450000</v>
      </c>
      <c r="O1903" s="29">
        <v>37</v>
      </c>
      <c r="P1903" s="29">
        <v>38</v>
      </c>
      <c r="Q1903" s="29">
        <v>36</v>
      </c>
      <c r="R1903" s="28">
        <v>600</v>
      </c>
      <c r="S1903" s="28">
        <v>520</v>
      </c>
      <c r="T1903" s="30">
        <v>4.9000000000000004</v>
      </c>
      <c r="U1903" s="30">
        <v>0</v>
      </c>
      <c r="V1903" s="30">
        <v>4.9000000000000004</v>
      </c>
      <c r="W1903" s="30">
        <v>4.4000000000000004</v>
      </c>
      <c r="X1903" s="31">
        <v>5.8979206049149337E-2</v>
      </c>
      <c r="Y1903" s="30">
        <v>3.3</v>
      </c>
      <c r="Z1903" s="30">
        <v>-0.20000000000000018</v>
      </c>
      <c r="AA1903" s="30">
        <v>3.5</v>
      </c>
      <c r="AB1903" s="30">
        <v>3.7</v>
      </c>
      <c r="AC1903" s="32">
        <v>0.31624219935908243</v>
      </c>
      <c r="AD1903" s="30">
        <v>5.3619270340049558</v>
      </c>
      <c r="AE1903" s="12">
        <v>393</v>
      </c>
      <c r="AF1903" s="12">
        <v>378</v>
      </c>
      <c r="AG1903" s="12">
        <v>419</v>
      </c>
      <c r="AH1903" s="33">
        <v>2.1787394167450613</v>
      </c>
      <c r="AI1903" s="34">
        <v>569000</v>
      </c>
      <c r="AJ1903" s="34">
        <v>470000</v>
      </c>
      <c r="AK1903" s="34">
        <v>430000</v>
      </c>
      <c r="AL1903" s="35">
        <v>0.21063829787234042</v>
      </c>
      <c r="AM1903" s="35">
        <v>0.32325581395348835</v>
      </c>
      <c r="AN1903" s="12">
        <v>3.7</v>
      </c>
      <c r="AO1903" s="33">
        <v>0.20000000000000018</v>
      </c>
      <c r="AP1903" s="12">
        <v>3.5</v>
      </c>
      <c r="AQ1903" s="32">
        <v>4.4050632911392405E-2</v>
      </c>
      <c r="AR1903" s="34">
        <v>620</v>
      </c>
      <c r="AS1903" s="34">
        <v>550</v>
      </c>
      <c r="AT1903" s="31">
        <v>0.12727272727272726</v>
      </c>
      <c r="AU1903" s="32">
        <v>0.4399362822111485</v>
      </c>
      <c r="AV1903" s="36">
        <v>1897.2800000000002</v>
      </c>
      <c r="AW1903" s="30">
        <v>0.62919999999999998</v>
      </c>
      <c r="AX1903" s="30">
        <v>0.37080000000000002</v>
      </c>
      <c r="AY1903" s="30">
        <v>0.77239999999999998</v>
      </c>
      <c r="AZ1903" s="30">
        <v>0.19520000000000001</v>
      </c>
      <c r="BA1903" s="30">
        <v>0.29380000000000001</v>
      </c>
      <c r="BB1903" s="30">
        <v>0.32750000000000001</v>
      </c>
      <c r="BC1903" s="30">
        <v>0.3412</v>
      </c>
      <c r="BD1903" s="37">
        <v>5</v>
      </c>
      <c r="BE1903" s="29">
        <v>805</v>
      </c>
      <c r="BF1903" s="38" t="s">
        <v>4633</v>
      </c>
      <c r="BG1903" s="39">
        <v>149.16432687037499</v>
      </c>
      <c r="BH1903" s="39">
        <v>-21.150968021711599</v>
      </c>
      <c r="BI1903" s="40">
        <f t="shared" si="420"/>
        <v>36</v>
      </c>
      <c r="BJ1903" s="40">
        <f t="shared" si="421"/>
        <v>55</v>
      </c>
      <c r="BK1903" s="40">
        <f t="shared" si="422"/>
        <v>98</v>
      </c>
      <c r="BL1903" s="40">
        <f t="shared" si="423"/>
        <v>1</v>
      </c>
      <c r="BM1903" s="40">
        <f t="shared" si="424"/>
        <v>100</v>
      </c>
      <c r="BN1903" s="40">
        <f t="shared" si="425"/>
        <v>53</v>
      </c>
      <c r="BO1903" s="40">
        <f t="shared" si="426"/>
        <v>1</v>
      </c>
      <c r="BP1903" s="40">
        <f t="shared" si="427"/>
        <v>55</v>
      </c>
      <c r="BQ1903" s="41">
        <f t="shared" si="428"/>
        <v>100</v>
      </c>
      <c r="BR1903" s="40">
        <f t="shared" si="429"/>
        <v>96</v>
      </c>
      <c r="BS1903" s="41">
        <f t="shared" si="430"/>
        <v>56</v>
      </c>
      <c r="BT1903" s="41">
        <f t="shared" si="431"/>
        <v>62</v>
      </c>
      <c r="BU1903" s="41">
        <f t="shared" si="432"/>
        <v>50</v>
      </c>
      <c r="BV1903" s="41">
        <f t="shared" si="433"/>
        <v>56</v>
      </c>
    </row>
    <row r="1904" spans="2:74" x14ac:dyDescent="0.3">
      <c r="B1904" s="12" t="s">
        <v>2345</v>
      </c>
      <c r="C1904" s="12">
        <v>314021389</v>
      </c>
      <c r="D1904" s="12" t="s">
        <v>1967</v>
      </c>
      <c r="E1904" s="12" t="s">
        <v>403</v>
      </c>
      <c r="F1904" s="12" t="s">
        <v>2813</v>
      </c>
      <c r="G1904" s="12" t="s">
        <v>102</v>
      </c>
      <c r="H1904" s="12" t="s">
        <v>86</v>
      </c>
      <c r="I1904" s="28">
        <v>860000</v>
      </c>
      <c r="J1904" s="28">
        <v>850000</v>
      </c>
      <c r="K1904" s="28">
        <v>768610</v>
      </c>
      <c r="L1904" s="28">
        <v>850000</v>
      </c>
      <c r="M1904" s="28">
        <v>840000</v>
      </c>
      <c r="N1904" s="28">
        <v>755000</v>
      </c>
      <c r="O1904" s="29">
        <v>29</v>
      </c>
      <c r="P1904" s="29">
        <v>28</v>
      </c>
      <c r="Q1904" s="29">
        <v>33</v>
      </c>
      <c r="R1904" s="28">
        <v>645</v>
      </c>
      <c r="S1904" s="28">
        <v>600</v>
      </c>
      <c r="T1904" s="30">
        <v>4.3</v>
      </c>
      <c r="U1904" s="30">
        <v>9.9999999999999645E-2</v>
      </c>
      <c r="V1904" s="30">
        <v>4.2</v>
      </c>
      <c r="W1904" s="30">
        <v>3.4</v>
      </c>
      <c r="X1904" s="31">
        <v>3.9E-2</v>
      </c>
      <c r="Y1904" s="30">
        <v>9.8000000000000007</v>
      </c>
      <c r="Z1904" s="30">
        <v>-9.9999999999999645E-2</v>
      </c>
      <c r="AA1904" s="30">
        <v>9.9</v>
      </c>
      <c r="AB1904" s="30">
        <v>9.1999999999999993</v>
      </c>
      <c r="AC1904" s="32">
        <v>0.29700508362189637</v>
      </c>
      <c r="AD1904" s="30">
        <v>7.6155149646640092</v>
      </c>
      <c r="AE1904" s="12">
        <v>286</v>
      </c>
      <c r="AF1904" s="12">
        <v>249</v>
      </c>
      <c r="AG1904" s="12">
        <v>229</v>
      </c>
      <c r="AH1904" s="33">
        <v>3.2020725388601035</v>
      </c>
      <c r="AI1904" s="34">
        <v>832000</v>
      </c>
      <c r="AJ1904" s="34">
        <v>741000</v>
      </c>
      <c r="AK1904" s="34">
        <v>692000</v>
      </c>
      <c r="AL1904" s="35">
        <v>0.12280701754385964</v>
      </c>
      <c r="AM1904" s="35">
        <v>0.20231213872832371</v>
      </c>
      <c r="AN1904" s="12">
        <v>4.0999999999999996</v>
      </c>
      <c r="AO1904" s="33">
        <v>0</v>
      </c>
      <c r="AP1904" s="12">
        <v>4.0999999999999996</v>
      </c>
      <c r="AQ1904" s="32">
        <v>9.8095238095238096E-2</v>
      </c>
      <c r="AR1904" s="34">
        <v>630</v>
      </c>
      <c r="AS1904" s="34">
        <v>590</v>
      </c>
      <c r="AT1904" s="31">
        <v>6.7796610169491525E-2</v>
      </c>
      <c r="AU1904" s="32">
        <v>0.4029539174700027</v>
      </c>
      <c r="AV1904" s="36">
        <v>2171.6800000000003</v>
      </c>
      <c r="AW1904" s="30">
        <v>0.79659999999999997</v>
      </c>
      <c r="AX1904" s="30">
        <v>0.2034</v>
      </c>
      <c r="AY1904" s="30">
        <v>0.72829999999999995</v>
      </c>
      <c r="AZ1904" s="30">
        <v>0.26579999999999998</v>
      </c>
      <c r="BA1904" s="30">
        <v>0.15959999999999999</v>
      </c>
      <c r="BB1904" s="30">
        <v>0.40460000000000002</v>
      </c>
      <c r="BC1904" s="30">
        <v>0.40579999999999999</v>
      </c>
      <c r="BD1904" s="37">
        <v>5</v>
      </c>
      <c r="BE1904" s="29">
        <v>22</v>
      </c>
      <c r="BF1904" s="38" t="s">
        <v>4634</v>
      </c>
      <c r="BG1904" s="39">
        <v>153.03681169763499</v>
      </c>
      <c r="BH1904" s="39">
        <v>-27.274088025913802</v>
      </c>
      <c r="BI1904" s="40">
        <f t="shared" si="420"/>
        <v>46</v>
      </c>
      <c r="BJ1904" s="40">
        <f t="shared" si="421"/>
        <v>49</v>
      </c>
      <c r="BK1904" s="40">
        <f t="shared" si="422"/>
        <v>85</v>
      </c>
      <c r="BL1904" s="40">
        <f t="shared" si="423"/>
        <v>1</v>
      </c>
      <c r="BM1904" s="40">
        <f t="shared" si="424"/>
        <v>62</v>
      </c>
      <c r="BN1904" s="40">
        <f t="shared" si="425"/>
        <v>100</v>
      </c>
      <c r="BO1904" s="40">
        <f t="shared" si="426"/>
        <v>100</v>
      </c>
      <c r="BP1904" s="40">
        <f t="shared" si="427"/>
        <v>25</v>
      </c>
      <c r="BQ1904" s="41">
        <f t="shared" si="428"/>
        <v>80</v>
      </c>
      <c r="BR1904" s="40">
        <f t="shared" si="429"/>
        <v>74</v>
      </c>
      <c r="BS1904" s="41">
        <f t="shared" si="430"/>
        <v>69</v>
      </c>
      <c r="BT1904" s="41">
        <f t="shared" si="431"/>
        <v>1</v>
      </c>
      <c r="BU1904" s="41">
        <f t="shared" si="432"/>
        <v>50</v>
      </c>
      <c r="BV1904" s="41">
        <f t="shared" si="433"/>
        <v>56</v>
      </c>
    </row>
    <row r="1905" spans="2:74" x14ac:dyDescent="0.3">
      <c r="B1905" s="12" t="s">
        <v>2346</v>
      </c>
      <c r="C1905" s="12">
        <v>316031427</v>
      </c>
      <c r="D1905" s="12" t="s">
        <v>2347</v>
      </c>
      <c r="E1905" s="12" t="s">
        <v>1626</v>
      </c>
      <c r="F1905" s="12" t="s">
        <v>1626</v>
      </c>
      <c r="G1905" s="12" t="s">
        <v>102</v>
      </c>
      <c r="H1905" s="12" t="s">
        <v>86</v>
      </c>
      <c r="I1905" s="28">
        <v>1060000</v>
      </c>
      <c r="J1905" s="28">
        <v>1070000</v>
      </c>
      <c r="K1905" s="28">
        <v>950000</v>
      </c>
      <c r="L1905" s="28">
        <v>1070000</v>
      </c>
      <c r="M1905" s="28">
        <v>1070000</v>
      </c>
      <c r="N1905" s="28">
        <v>950000</v>
      </c>
      <c r="O1905" s="29">
        <v>35</v>
      </c>
      <c r="P1905" s="29">
        <v>35</v>
      </c>
      <c r="Q1905" s="29">
        <v>50</v>
      </c>
      <c r="R1905" s="28">
        <v>770</v>
      </c>
      <c r="S1905" s="28">
        <v>700</v>
      </c>
      <c r="T1905" s="30">
        <v>3</v>
      </c>
      <c r="U1905" s="30">
        <v>0.10000000000000009</v>
      </c>
      <c r="V1905" s="30">
        <v>2.9</v>
      </c>
      <c r="W1905" s="30">
        <v>3.3</v>
      </c>
      <c r="X1905" s="31">
        <v>3.7773584905660379E-2</v>
      </c>
      <c r="Y1905" s="30">
        <v>6.6</v>
      </c>
      <c r="Z1905" s="30">
        <v>-0.10000000000000053</v>
      </c>
      <c r="AA1905" s="30">
        <v>6.7</v>
      </c>
      <c r="AB1905" s="30">
        <v>7.9</v>
      </c>
      <c r="AC1905" s="32">
        <v>0.49674855491329473</v>
      </c>
      <c r="AD1905" s="30">
        <v>13.150686019183128</v>
      </c>
      <c r="AE1905" s="12">
        <v>210</v>
      </c>
      <c r="AF1905" s="12">
        <v>201</v>
      </c>
      <c r="AG1905" s="12">
        <v>211</v>
      </c>
      <c r="AH1905" s="33">
        <v>4.2108731466227347</v>
      </c>
      <c r="AI1905" s="34">
        <v>1340000</v>
      </c>
      <c r="AJ1905" s="34">
        <v>1160000</v>
      </c>
      <c r="AK1905" s="34">
        <v>1155000</v>
      </c>
      <c r="AL1905" s="35">
        <v>0.15517241379310345</v>
      </c>
      <c r="AM1905" s="35">
        <v>0.16017316017316016</v>
      </c>
      <c r="AN1905" s="12">
        <v>3.1</v>
      </c>
      <c r="AO1905" s="33">
        <v>-0.10000000000000009</v>
      </c>
      <c r="AP1905" s="12">
        <v>3.2</v>
      </c>
      <c r="AQ1905" s="32">
        <v>0.16274509803921569</v>
      </c>
      <c r="AR1905" s="34">
        <v>820</v>
      </c>
      <c r="AS1905" s="34">
        <v>750</v>
      </c>
      <c r="AT1905" s="31">
        <v>9.3333333333333338E-2</v>
      </c>
      <c r="AU1905" s="32">
        <v>0.37980020281299326</v>
      </c>
      <c r="AV1905" s="36">
        <v>1550.0800000000002</v>
      </c>
      <c r="AW1905" s="30">
        <v>0.60370000000000001</v>
      </c>
      <c r="AX1905" s="30">
        <v>0.39629999999999999</v>
      </c>
      <c r="AY1905" s="30">
        <v>0.42320000000000002</v>
      </c>
      <c r="AZ1905" s="30">
        <v>0.22700000000000001</v>
      </c>
      <c r="BA1905" s="30">
        <v>0.316</v>
      </c>
      <c r="BB1905" s="30">
        <v>0.23730000000000001</v>
      </c>
      <c r="BC1905" s="30">
        <v>0.40239999999999998</v>
      </c>
      <c r="BD1905" s="37">
        <v>7</v>
      </c>
      <c r="BE1905" s="29">
        <v>91</v>
      </c>
      <c r="BF1905" s="38" t="s">
        <v>4635</v>
      </c>
      <c r="BG1905" s="39">
        <v>153.07550710282499</v>
      </c>
      <c r="BH1905" s="39">
        <v>-26.655271423865301</v>
      </c>
      <c r="BI1905" s="40">
        <f t="shared" si="420"/>
        <v>67</v>
      </c>
      <c r="BJ1905" s="40">
        <f t="shared" si="421"/>
        <v>65</v>
      </c>
      <c r="BK1905" s="40">
        <f t="shared" si="422"/>
        <v>73</v>
      </c>
      <c r="BL1905" s="40">
        <f t="shared" si="423"/>
        <v>1</v>
      </c>
      <c r="BM1905" s="40">
        <f t="shared" si="424"/>
        <v>78</v>
      </c>
      <c r="BN1905" s="40">
        <f t="shared" si="425"/>
        <v>100</v>
      </c>
      <c r="BO1905" s="40">
        <f t="shared" si="426"/>
        <v>88</v>
      </c>
      <c r="BP1905" s="40">
        <f t="shared" si="427"/>
        <v>60</v>
      </c>
      <c r="BQ1905" s="41">
        <f t="shared" si="428"/>
        <v>76</v>
      </c>
      <c r="BR1905" s="40">
        <f t="shared" si="429"/>
        <v>19</v>
      </c>
      <c r="BS1905" s="41">
        <f t="shared" si="430"/>
        <v>1</v>
      </c>
      <c r="BT1905" s="41">
        <f t="shared" si="431"/>
        <v>8</v>
      </c>
      <c r="BU1905" s="41">
        <f t="shared" si="432"/>
        <v>70</v>
      </c>
      <c r="BV1905" s="41">
        <f t="shared" si="433"/>
        <v>56</v>
      </c>
    </row>
    <row r="1906" spans="2:74" x14ac:dyDescent="0.3">
      <c r="B1906" s="12" t="s">
        <v>2348</v>
      </c>
      <c r="C1906" s="12">
        <v>317011459</v>
      </c>
      <c r="D1906" s="12" t="s">
        <v>561</v>
      </c>
      <c r="E1906" s="12" t="s">
        <v>561</v>
      </c>
      <c r="F1906" s="12" t="s">
        <v>561</v>
      </c>
      <c r="G1906" s="12" t="s">
        <v>102</v>
      </c>
      <c r="H1906" s="12" t="s">
        <v>86</v>
      </c>
      <c r="I1906" s="28">
        <v>569000</v>
      </c>
      <c r="J1906" s="28">
        <v>549000</v>
      </c>
      <c r="K1906" s="28">
        <v>470000</v>
      </c>
      <c r="L1906" s="28">
        <v>570000</v>
      </c>
      <c r="M1906" s="28">
        <v>542000</v>
      </c>
      <c r="N1906" s="28">
        <v>465000</v>
      </c>
      <c r="O1906" s="29">
        <v>31</v>
      </c>
      <c r="P1906" s="29">
        <v>31</v>
      </c>
      <c r="Q1906" s="29">
        <v>31</v>
      </c>
      <c r="R1906" s="28">
        <v>490</v>
      </c>
      <c r="S1906" s="28">
        <v>450</v>
      </c>
      <c r="T1906" s="30">
        <v>3.6</v>
      </c>
      <c r="U1906" s="30">
        <v>-0.10000000000000009</v>
      </c>
      <c r="V1906" s="30">
        <v>3.7</v>
      </c>
      <c r="W1906" s="30">
        <v>3.5</v>
      </c>
      <c r="X1906" s="31">
        <v>4.4780316344463972E-2</v>
      </c>
      <c r="Y1906" s="30">
        <v>5.7</v>
      </c>
      <c r="Z1906" s="30">
        <v>-0.5</v>
      </c>
      <c r="AA1906" s="30">
        <v>6.2</v>
      </c>
      <c r="AB1906" s="30">
        <v>5.8</v>
      </c>
      <c r="AC1906" s="32">
        <v>0.38958147818343714</v>
      </c>
      <c r="AD1906" s="30">
        <v>8.6998375622596438</v>
      </c>
      <c r="AE1906" s="12">
        <v>594</v>
      </c>
      <c r="AF1906" s="12">
        <v>483</v>
      </c>
      <c r="AG1906" s="12">
        <v>522</v>
      </c>
      <c r="AH1906" s="33">
        <v>3.1578947368421053</v>
      </c>
      <c r="AI1906" s="34">
        <v>660000</v>
      </c>
      <c r="AJ1906" s="34">
        <v>590000</v>
      </c>
      <c r="AK1906" s="34">
        <v>523000</v>
      </c>
      <c r="AL1906" s="35">
        <v>0.11864406779661017</v>
      </c>
      <c r="AM1906" s="35">
        <v>0.26195028680688337</v>
      </c>
      <c r="AN1906" s="12">
        <v>3.5</v>
      </c>
      <c r="AO1906" s="33">
        <v>0</v>
      </c>
      <c r="AP1906" s="12">
        <v>3.5</v>
      </c>
      <c r="AQ1906" s="32">
        <v>8.4357541899441349E-2</v>
      </c>
      <c r="AR1906" s="34">
        <v>530</v>
      </c>
      <c r="AS1906" s="34">
        <v>490</v>
      </c>
      <c r="AT1906" s="31">
        <v>8.1632653061224483E-2</v>
      </c>
      <c r="AU1906" s="32">
        <v>0.37299773250600843</v>
      </c>
      <c r="AV1906" s="36">
        <v>1257.7600000000002</v>
      </c>
      <c r="AW1906" s="30">
        <v>0.623</v>
      </c>
      <c r="AX1906" s="30">
        <v>0.377</v>
      </c>
      <c r="AY1906" s="30">
        <v>0.78400000000000003</v>
      </c>
      <c r="AZ1906" s="30">
        <v>0.13800000000000001</v>
      </c>
      <c r="BA1906" s="30">
        <v>0.3453</v>
      </c>
      <c r="BB1906" s="30">
        <v>0.24099999999999999</v>
      </c>
      <c r="BC1906" s="30">
        <v>0.38250000000000001</v>
      </c>
      <c r="BD1906" s="37">
        <v>2</v>
      </c>
      <c r="BE1906" s="29">
        <v>109</v>
      </c>
      <c r="BF1906" s="38" t="s">
        <v>4636</v>
      </c>
      <c r="BG1906" s="39">
        <v>151.92572311020299</v>
      </c>
      <c r="BH1906" s="39">
        <v>-27.523286839134599</v>
      </c>
      <c r="BI1906" s="40">
        <f t="shared" si="420"/>
        <v>57</v>
      </c>
      <c r="BJ1906" s="40">
        <f t="shared" si="421"/>
        <v>59</v>
      </c>
      <c r="BK1906" s="40">
        <f t="shared" si="422"/>
        <v>86</v>
      </c>
      <c r="BL1906" s="40">
        <f t="shared" si="423"/>
        <v>1</v>
      </c>
      <c r="BM1906" s="40">
        <f t="shared" si="424"/>
        <v>60</v>
      </c>
      <c r="BN1906" s="40">
        <f t="shared" si="425"/>
        <v>100</v>
      </c>
      <c r="BO1906" s="40">
        <f t="shared" si="426"/>
        <v>85</v>
      </c>
      <c r="BP1906" s="40">
        <f t="shared" si="427"/>
        <v>66</v>
      </c>
      <c r="BQ1906" s="41">
        <f t="shared" si="428"/>
        <v>99</v>
      </c>
      <c r="BR1906" s="40">
        <f t="shared" si="429"/>
        <v>63</v>
      </c>
      <c r="BS1906" s="41">
        <f t="shared" si="430"/>
        <v>8</v>
      </c>
      <c r="BT1906" s="41">
        <f t="shared" si="431"/>
        <v>22</v>
      </c>
      <c r="BU1906" s="41">
        <f t="shared" si="432"/>
        <v>20</v>
      </c>
      <c r="BV1906" s="41">
        <f t="shared" si="433"/>
        <v>56</v>
      </c>
    </row>
    <row r="1907" spans="2:74" x14ac:dyDescent="0.3">
      <c r="B1907" s="12" t="s">
        <v>2349</v>
      </c>
      <c r="C1907" s="12">
        <v>318021474</v>
      </c>
      <c r="D1907" s="12" t="s">
        <v>772</v>
      </c>
      <c r="E1907" s="12" t="s">
        <v>772</v>
      </c>
      <c r="F1907" s="12" t="s">
        <v>772</v>
      </c>
      <c r="G1907" s="12" t="s">
        <v>102</v>
      </c>
      <c r="H1907" s="12" t="s">
        <v>86</v>
      </c>
      <c r="I1907" s="28">
        <v>556200</v>
      </c>
      <c r="J1907" s="28">
        <v>541265</v>
      </c>
      <c r="K1907" s="28">
        <v>470000</v>
      </c>
      <c r="L1907" s="28">
        <v>549000</v>
      </c>
      <c r="M1907" s="28">
        <v>545000</v>
      </c>
      <c r="N1907" s="28">
        <v>467500</v>
      </c>
      <c r="O1907" s="29">
        <v>20</v>
      </c>
      <c r="P1907" s="29">
        <v>20</v>
      </c>
      <c r="Q1907" s="29">
        <v>33</v>
      </c>
      <c r="R1907" s="28">
        <v>530</v>
      </c>
      <c r="S1907" s="28">
        <v>500</v>
      </c>
      <c r="T1907" s="30">
        <v>5.3</v>
      </c>
      <c r="U1907" s="30">
        <v>-0.29999999999999982</v>
      </c>
      <c r="V1907" s="30">
        <v>5.6</v>
      </c>
      <c r="W1907" s="30">
        <v>5.9</v>
      </c>
      <c r="X1907" s="31">
        <v>4.9550521395181589E-2</v>
      </c>
      <c r="Y1907" s="30">
        <v>11.2</v>
      </c>
      <c r="Z1907" s="30">
        <v>0</v>
      </c>
      <c r="AA1907" s="30">
        <v>11.2</v>
      </c>
      <c r="AB1907" s="30">
        <v>10.6</v>
      </c>
      <c r="AC1907" s="32">
        <v>0.23368606701940034</v>
      </c>
      <c r="AD1907" s="30">
        <v>4.7161172161172162</v>
      </c>
      <c r="AE1907" s="12">
        <v>586</v>
      </c>
      <c r="AF1907" s="12">
        <v>627</v>
      </c>
      <c r="AG1907" s="12">
        <v>525</v>
      </c>
      <c r="AH1907" s="33">
        <v>2.0263761467889907</v>
      </c>
      <c r="AI1907" s="34">
        <v>550000</v>
      </c>
      <c r="AJ1907" s="34">
        <v>430000</v>
      </c>
      <c r="AK1907" s="34">
        <v>410000</v>
      </c>
      <c r="AL1907" s="35">
        <v>0.27906976744186046</v>
      </c>
      <c r="AM1907" s="35">
        <v>0.34146341463414637</v>
      </c>
      <c r="AN1907" s="12">
        <v>4.4000000000000004</v>
      </c>
      <c r="AO1907" s="33">
        <v>-0.19999999999999929</v>
      </c>
      <c r="AP1907" s="12">
        <v>4.5999999999999996</v>
      </c>
      <c r="AQ1907" s="32">
        <v>5.4929577464788736E-2</v>
      </c>
      <c r="AR1907" s="34">
        <v>520</v>
      </c>
      <c r="AS1907" s="34">
        <v>480</v>
      </c>
      <c r="AT1907" s="31">
        <v>8.3333333333333329E-2</v>
      </c>
      <c r="AU1907" s="32">
        <v>0.4842903577560288</v>
      </c>
      <c r="AV1907" s="36">
        <v>2268</v>
      </c>
      <c r="AW1907" s="30">
        <v>0.65259999999999996</v>
      </c>
      <c r="AX1907" s="30">
        <v>0.34739999999999999</v>
      </c>
      <c r="AY1907" s="30">
        <v>0.84050000000000002</v>
      </c>
      <c r="AZ1907" s="30">
        <v>3.9399999999999998E-2</v>
      </c>
      <c r="BA1907" s="30">
        <v>0.1804</v>
      </c>
      <c r="BB1907" s="30">
        <v>0.29089999999999999</v>
      </c>
      <c r="BC1907" s="30">
        <v>0.51100000000000001</v>
      </c>
      <c r="BD1907" s="37">
        <v>9</v>
      </c>
      <c r="BE1907" s="29">
        <v>1103</v>
      </c>
      <c r="BF1907" s="38" t="s">
        <v>4637</v>
      </c>
      <c r="BG1907" s="39">
        <v>146.77941512574</v>
      </c>
      <c r="BH1907" s="39">
        <v>-19.3701198317682</v>
      </c>
      <c r="BI1907" s="40">
        <f t="shared" si="420"/>
        <v>29</v>
      </c>
      <c r="BJ1907" s="40">
        <f t="shared" si="421"/>
        <v>44</v>
      </c>
      <c r="BK1907" s="40">
        <f t="shared" si="422"/>
        <v>100</v>
      </c>
      <c r="BL1907" s="40">
        <f t="shared" si="423"/>
        <v>1</v>
      </c>
      <c r="BM1907" s="40">
        <f t="shared" si="424"/>
        <v>100</v>
      </c>
      <c r="BN1907" s="40">
        <f t="shared" si="425"/>
        <v>69</v>
      </c>
      <c r="BO1907" s="40">
        <f t="shared" si="426"/>
        <v>1</v>
      </c>
      <c r="BP1907" s="40">
        <f t="shared" si="427"/>
        <v>30</v>
      </c>
      <c r="BQ1907" s="41">
        <f t="shared" si="428"/>
        <v>100</v>
      </c>
      <c r="BR1907" s="40">
        <f t="shared" si="429"/>
        <v>100</v>
      </c>
      <c r="BS1907" s="41">
        <f t="shared" si="430"/>
        <v>100</v>
      </c>
      <c r="BT1907" s="41">
        <f t="shared" si="431"/>
        <v>1</v>
      </c>
      <c r="BU1907" s="41">
        <f t="shared" si="432"/>
        <v>90</v>
      </c>
      <c r="BV1907" s="41">
        <f t="shared" si="433"/>
        <v>56</v>
      </c>
    </row>
    <row r="1908" spans="2:74" x14ac:dyDescent="0.3">
      <c r="B1908" s="12" t="s">
        <v>2350</v>
      </c>
      <c r="C1908" s="12">
        <v>318021487</v>
      </c>
      <c r="D1908" s="12" t="s">
        <v>772</v>
      </c>
      <c r="E1908" s="12" t="s">
        <v>772</v>
      </c>
      <c r="F1908" s="12" t="s">
        <v>772</v>
      </c>
      <c r="G1908" s="12" t="s">
        <v>102</v>
      </c>
      <c r="H1908" s="12" t="s">
        <v>86</v>
      </c>
      <c r="I1908" s="28">
        <v>590000</v>
      </c>
      <c r="J1908" s="28">
        <v>575000</v>
      </c>
      <c r="K1908" s="28">
        <v>500000</v>
      </c>
      <c r="L1908" s="28">
        <v>620000</v>
      </c>
      <c r="M1908" s="28">
        <v>600000</v>
      </c>
      <c r="N1908" s="28">
        <v>510000</v>
      </c>
      <c r="O1908" s="29">
        <v>25</v>
      </c>
      <c r="P1908" s="29">
        <v>26</v>
      </c>
      <c r="Q1908" s="29">
        <v>35</v>
      </c>
      <c r="R1908" s="28">
        <v>560</v>
      </c>
      <c r="S1908" s="28">
        <v>510</v>
      </c>
      <c r="T1908" s="30">
        <v>5</v>
      </c>
      <c r="U1908" s="30">
        <v>-0.20000000000000018</v>
      </c>
      <c r="V1908" s="30">
        <v>5.2</v>
      </c>
      <c r="W1908" s="30">
        <v>5.5</v>
      </c>
      <c r="X1908" s="31">
        <v>4.9355932203389831E-2</v>
      </c>
      <c r="Y1908" s="30">
        <v>7</v>
      </c>
      <c r="Z1908" s="30">
        <v>-1</v>
      </c>
      <c r="AA1908" s="30">
        <v>8</v>
      </c>
      <c r="AB1908" s="30">
        <v>7</v>
      </c>
      <c r="AC1908" s="32">
        <v>0.23969319271332692</v>
      </c>
      <c r="AD1908" s="30">
        <v>4.8564211435735878</v>
      </c>
      <c r="AE1908" s="12">
        <v>586</v>
      </c>
      <c r="AF1908" s="12">
        <v>627</v>
      </c>
      <c r="AG1908" s="12">
        <v>525</v>
      </c>
      <c r="AH1908" s="33">
        <v>2.0263761467889907</v>
      </c>
      <c r="AI1908" s="34">
        <v>550000</v>
      </c>
      <c r="AJ1908" s="34">
        <v>430000</v>
      </c>
      <c r="AK1908" s="34">
        <v>410000</v>
      </c>
      <c r="AL1908" s="35">
        <v>0.27906976744186046</v>
      </c>
      <c r="AM1908" s="35">
        <v>0.34146341463414637</v>
      </c>
      <c r="AN1908" s="12">
        <v>4.4000000000000004</v>
      </c>
      <c r="AO1908" s="33">
        <v>-0.19999999999999929</v>
      </c>
      <c r="AP1908" s="12">
        <v>4.5999999999999996</v>
      </c>
      <c r="AQ1908" s="32">
        <v>5.4929577464788736E-2</v>
      </c>
      <c r="AR1908" s="34">
        <v>520</v>
      </c>
      <c r="AS1908" s="34">
        <v>480</v>
      </c>
      <c r="AT1908" s="31">
        <v>8.3333333333333329E-2</v>
      </c>
      <c r="AU1908" s="32">
        <v>0.4842903577560288</v>
      </c>
      <c r="AV1908" s="36">
        <v>2336.3200000000002</v>
      </c>
      <c r="AW1908" s="30">
        <v>0.67889999999999995</v>
      </c>
      <c r="AX1908" s="30">
        <v>0.3211</v>
      </c>
      <c r="AY1908" s="30">
        <v>0.77859999999999996</v>
      </c>
      <c r="AZ1908" s="30">
        <v>8.3099999999999993E-2</v>
      </c>
      <c r="BA1908" s="30">
        <v>0.18809999999999999</v>
      </c>
      <c r="BB1908" s="30">
        <v>0.35239999999999999</v>
      </c>
      <c r="BC1908" s="30">
        <v>0.4425</v>
      </c>
      <c r="BD1908" s="37">
        <v>8</v>
      </c>
      <c r="BE1908" s="29">
        <v>1107</v>
      </c>
      <c r="BF1908" s="38" t="s">
        <v>4638</v>
      </c>
      <c r="BG1908" s="39">
        <v>146.81214441397901</v>
      </c>
      <c r="BH1908" s="39">
        <v>-19.3049398322988</v>
      </c>
      <c r="BI1908" s="40">
        <f t="shared" si="420"/>
        <v>34</v>
      </c>
      <c r="BJ1908" s="40">
        <f t="shared" si="421"/>
        <v>44</v>
      </c>
      <c r="BK1908" s="40">
        <f t="shared" si="422"/>
        <v>100</v>
      </c>
      <c r="BL1908" s="40">
        <f t="shared" si="423"/>
        <v>1</v>
      </c>
      <c r="BM1908" s="40">
        <f t="shared" si="424"/>
        <v>100</v>
      </c>
      <c r="BN1908" s="40">
        <f t="shared" si="425"/>
        <v>69</v>
      </c>
      <c r="BO1908" s="40">
        <f t="shared" si="426"/>
        <v>1</v>
      </c>
      <c r="BP1908" s="40">
        <f t="shared" si="427"/>
        <v>31</v>
      </c>
      <c r="BQ1908" s="41">
        <f t="shared" si="428"/>
        <v>100</v>
      </c>
      <c r="BR1908" s="40">
        <f t="shared" si="429"/>
        <v>100</v>
      </c>
      <c r="BS1908" s="41">
        <f t="shared" si="430"/>
        <v>100</v>
      </c>
      <c r="BT1908" s="41">
        <f t="shared" si="431"/>
        <v>1</v>
      </c>
      <c r="BU1908" s="41">
        <f t="shared" si="432"/>
        <v>80</v>
      </c>
      <c r="BV1908" s="41">
        <f t="shared" si="433"/>
        <v>56</v>
      </c>
    </row>
    <row r="1909" spans="2:74" x14ac:dyDescent="0.3">
      <c r="B1909" s="12" t="s">
        <v>2351</v>
      </c>
      <c r="C1909" s="12">
        <v>318021488</v>
      </c>
      <c r="D1909" s="12" t="s">
        <v>772</v>
      </c>
      <c r="E1909" s="12" t="s">
        <v>772</v>
      </c>
      <c r="F1909" s="12" t="s">
        <v>772</v>
      </c>
      <c r="G1909" s="12" t="s">
        <v>102</v>
      </c>
      <c r="H1909" s="12" t="s">
        <v>86</v>
      </c>
      <c r="I1909" s="28">
        <v>500000</v>
      </c>
      <c r="J1909" s="28">
        <v>500000</v>
      </c>
      <c r="K1909" s="28">
        <v>448000</v>
      </c>
      <c r="L1909" s="28">
        <v>555000</v>
      </c>
      <c r="M1909" s="28">
        <v>560000</v>
      </c>
      <c r="N1909" s="28">
        <v>449000</v>
      </c>
      <c r="O1909" s="29">
        <v>26</v>
      </c>
      <c r="P1909" s="29">
        <v>26</v>
      </c>
      <c r="Q1909" s="29">
        <v>38</v>
      </c>
      <c r="R1909" s="28">
        <v>500</v>
      </c>
      <c r="S1909" s="28">
        <v>455</v>
      </c>
      <c r="T1909" s="30">
        <v>4.3</v>
      </c>
      <c r="U1909" s="30">
        <v>-0.20000000000000018</v>
      </c>
      <c r="V1909" s="30">
        <v>4.5</v>
      </c>
      <c r="W1909" s="30">
        <v>4.3</v>
      </c>
      <c r="X1909" s="31">
        <v>5.1999999999999998E-2</v>
      </c>
      <c r="Y1909" s="30">
        <v>4.5999999999999996</v>
      </c>
      <c r="Z1909" s="30">
        <v>0</v>
      </c>
      <c r="AA1909" s="30">
        <v>4.5999999999999996</v>
      </c>
      <c r="AB1909" s="30">
        <v>4.8</v>
      </c>
      <c r="AC1909" s="32">
        <v>0.29293213348331459</v>
      </c>
      <c r="AD1909" s="30">
        <v>5.633310259294511</v>
      </c>
      <c r="AE1909" s="12">
        <v>586</v>
      </c>
      <c r="AF1909" s="12">
        <v>627</v>
      </c>
      <c r="AG1909" s="12">
        <v>525</v>
      </c>
      <c r="AH1909" s="33">
        <v>2.0263761467889907</v>
      </c>
      <c r="AI1909" s="34">
        <v>550000</v>
      </c>
      <c r="AJ1909" s="34">
        <v>430000</v>
      </c>
      <c r="AK1909" s="34">
        <v>410000</v>
      </c>
      <c r="AL1909" s="35">
        <v>0.27906976744186046</v>
      </c>
      <c r="AM1909" s="35">
        <v>0.34146341463414637</v>
      </c>
      <c r="AN1909" s="12">
        <v>4.4000000000000004</v>
      </c>
      <c r="AO1909" s="33">
        <v>-0.19999999999999929</v>
      </c>
      <c r="AP1909" s="12">
        <v>4.5999999999999996</v>
      </c>
      <c r="AQ1909" s="32">
        <v>5.4929577464788736E-2</v>
      </c>
      <c r="AR1909" s="34">
        <v>520</v>
      </c>
      <c r="AS1909" s="34">
        <v>480</v>
      </c>
      <c r="AT1909" s="31">
        <v>8.3333333333333329E-2</v>
      </c>
      <c r="AU1909" s="32">
        <v>0.4842903577560288</v>
      </c>
      <c r="AV1909" s="36">
        <v>1706.88</v>
      </c>
      <c r="AW1909" s="30">
        <v>0.56710000000000005</v>
      </c>
      <c r="AX1909" s="30">
        <v>0.43290000000000001</v>
      </c>
      <c r="AY1909" s="30">
        <v>0.62429999999999997</v>
      </c>
      <c r="AZ1909" s="30">
        <v>0.23899999999999999</v>
      </c>
      <c r="BA1909" s="30">
        <v>0.23219999999999999</v>
      </c>
      <c r="BB1909" s="30">
        <v>0.29559999999999997</v>
      </c>
      <c r="BC1909" s="30">
        <v>0.44550000000000001</v>
      </c>
      <c r="BD1909" s="37">
        <v>5</v>
      </c>
      <c r="BE1909" s="29">
        <v>1110</v>
      </c>
      <c r="BF1909" s="38" t="s">
        <v>4639</v>
      </c>
      <c r="BG1909" s="39">
        <v>146.82462272656801</v>
      </c>
      <c r="BH1909" s="39">
        <v>-19.2668833327347</v>
      </c>
      <c r="BI1909" s="40">
        <f t="shared" si="420"/>
        <v>46</v>
      </c>
      <c r="BJ1909" s="40">
        <f t="shared" si="421"/>
        <v>44</v>
      </c>
      <c r="BK1909" s="40">
        <f t="shared" si="422"/>
        <v>100</v>
      </c>
      <c r="BL1909" s="40">
        <f t="shared" si="423"/>
        <v>1</v>
      </c>
      <c r="BM1909" s="40">
        <f t="shared" si="424"/>
        <v>100</v>
      </c>
      <c r="BN1909" s="40">
        <f t="shared" si="425"/>
        <v>69</v>
      </c>
      <c r="BO1909" s="40">
        <f t="shared" si="426"/>
        <v>1</v>
      </c>
      <c r="BP1909" s="40">
        <f t="shared" si="427"/>
        <v>41</v>
      </c>
      <c r="BQ1909" s="41">
        <f t="shared" si="428"/>
        <v>100</v>
      </c>
      <c r="BR1909" s="40">
        <f t="shared" si="429"/>
        <v>94</v>
      </c>
      <c r="BS1909" s="41">
        <f t="shared" si="430"/>
        <v>72</v>
      </c>
      <c r="BT1909" s="41">
        <f t="shared" si="431"/>
        <v>41</v>
      </c>
      <c r="BU1909" s="41">
        <f t="shared" si="432"/>
        <v>50</v>
      </c>
      <c r="BV1909" s="41">
        <f t="shared" si="433"/>
        <v>56</v>
      </c>
    </row>
    <row r="1910" spans="2:74" x14ac:dyDescent="0.3">
      <c r="B1910" s="12" t="s">
        <v>2352</v>
      </c>
      <c r="C1910" s="12">
        <v>318021490</v>
      </c>
      <c r="D1910" s="12" t="s">
        <v>772</v>
      </c>
      <c r="E1910" s="12" t="s">
        <v>772</v>
      </c>
      <c r="F1910" s="12" t="s">
        <v>772</v>
      </c>
      <c r="G1910" s="12" t="s">
        <v>102</v>
      </c>
      <c r="H1910" s="12" t="s">
        <v>86</v>
      </c>
      <c r="I1910" s="28">
        <v>950400</v>
      </c>
      <c r="J1910" s="28">
        <v>989000</v>
      </c>
      <c r="K1910" s="28">
        <v>800000</v>
      </c>
      <c r="L1910" s="28">
        <v>950000</v>
      </c>
      <c r="M1910" s="28">
        <v>960000</v>
      </c>
      <c r="N1910" s="28">
        <v>860000</v>
      </c>
      <c r="O1910" s="29">
        <v>54</v>
      </c>
      <c r="P1910" s="29">
        <v>56</v>
      </c>
      <c r="Q1910" s="29">
        <v>56</v>
      </c>
      <c r="R1910" s="28">
        <v>520</v>
      </c>
      <c r="S1910" s="28">
        <v>500</v>
      </c>
      <c r="T1910" s="30">
        <v>2.7</v>
      </c>
      <c r="U1910" s="30">
        <v>0.10000000000000009</v>
      </c>
      <c r="V1910" s="30">
        <v>2.6</v>
      </c>
      <c r="W1910" s="30">
        <v>2.1</v>
      </c>
      <c r="X1910" s="31">
        <v>2.8451178451178453E-2</v>
      </c>
      <c r="Y1910" s="30">
        <v>5</v>
      </c>
      <c r="Z1910" s="30">
        <v>0.20000000000000018</v>
      </c>
      <c r="AA1910" s="30">
        <v>4.8</v>
      </c>
      <c r="AB1910" s="30">
        <v>5.2</v>
      </c>
      <c r="AC1910" s="32">
        <v>0.26039580161846004</v>
      </c>
      <c r="AD1910" s="30">
        <v>9.1523731456429154</v>
      </c>
      <c r="AE1910" s="12">
        <v>586</v>
      </c>
      <c r="AF1910" s="12">
        <v>627</v>
      </c>
      <c r="AG1910" s="12">
        <v>525</v>
      </c>
      <c r="AH1910" s="33">
        <v>2.0263761467889907</v>
      </c>
      <c r="AI1910" s="34">
        <v>550000</v>
      </c>
      <c r="AJ1910" s="34">
        <v>430000</v>
      </c>
      <c r="AK1910" s="34">
        <v>410000</v>
      </c>
      <c r="AL1910" s="35">
        <v>0.27906976744186046</v>
      </c>
      <c r="AM1910" s="35">
        <v>0.34146341463414637</v>
      </c>
      <c r="AN1910" s="12">
        <v>4.4000000000000004</v>
      </c>
      <c r="AO1910" s="33">
        <v>-0.19999999999999929</v>
      </c>
      <c r="AP1910" s="12">
        <v>4.5999999999999996</v>
      </c>
      <c r="AQ1910" s="32">
        <v>5.4929577464788736E-2</v>
      </c>
      <c r="AR1910" s="34">
        <v>520</v>
      </c>
      <c r="AS1910" s="34">
        <v>480</v>
      </c>
      <c r="AT1910" s="31">
        <v>8.3333333333333329E-2</v>
      </c>
      <c r="AU1910" s="32">
        <v>0.4842903577560288</v>
      </c>
      <c r="AV1910" s="36">
        <v>1996.9600000000003</v>
      </c>
      <c r="AW1910" s="30">
        <v>0.50560000000000005</v>
      </c>
      <c r="AX1910" s="30">
        <v>0.49440000000000001</v>
      </c>
      <c r="AY1910" s="30">
        <v>0.24759999999999999</v>
      </c>
      <c r="AZ1910" s="30">
        <v>0.1285</v>
      </c>
      <c r="BA1910" s="30">
        <v>0.24809999999999999</v>
      </c>
      <c r="BB1910" s="30">
        <v>0.1946</v>
      </c>
      <c r="BC1910" s="30">
        <v>0.53649999999999998</v>
      </c>
      <c r="BD1910" s="37">
        <v>8</v>
      </c>
      <c r="BE1910" s="29">
        <v>1112</v>
      </c>
      <c r="BF1910" s="38" t="s">
        <v>4640</v>
      </c>
      <c r="BG1910" s="39">
        <v>146.80889515268399</v>
      </c>
      <c r="BH1910" s="39">
        <v>-19.2538708300129</v>
      </c>
      <c r="BI1910" s="40">
        <f t="shared" si="420"/>
        <v>72</v>
      </c>
      <c r="BJ1910" s="40">
        <f t="shared" si="421"/>
        <v>44</v>
      </c>
      <c r="BK1910" s="40">
        <f t="shared" si="422"/>
        <v>100</v>
      </c>
      <c r="BL1910" s="40">
        <f t="shared" si="423"/>
        <v>1</v>
      </c>
      <c r="BM1910" s="40">
        <f t="shared" si="424"/>
        <v>100</v>
      </c>
      <c r="BN1910" s="40">
        <f t="shared" si="425"/>
        <v>69</v>
      </c>
      <c r="BO1910" s="40">
        <f t="shared" si="426"/>
        <v>1</v>
      </c>
      <c r="BP1910" s="40">
        <f t="shared" si="427"/>
        <v>45</v>
      </c>
      <c r="BQ1910" s="41">
        <f t="shared" si="428"/>
        <v>45</v>
      </c>
      <c r="BR1910" s="40">
        <f t="shared" si="429"/>
        <v>59</v>
      </c>
      <c r="BS1910" s="41">
        <f t="shared" si="430"/>
        <v>93</v>
      </c>
      <c r="BT1910" s="41">
        <f t="shared" si="431"/>
        <v>34</v>
      </c>
      <c r="BU1910" s="41">
        <f t="shared" si="432"/>
        <v>80</v>
      </c>
      <c r="BV1910" s="41">
        <f t="shared" si="433"/>
        <v>56</v>
      </c>
    </row>
    <row r="1911" spans="2:74" x14ac:dyDescent="0.3">
      <c r="B1911" s="12" t="s">
        <v>2353</v>
      </c>
      <c r="C1911" s="12">
        <v>319011492</v>
      </c>
      <c r="D1911" s="12" t="s">
        <v>1736</v>
      </c>
      <c r="E1911" s="12" t="s">
        <v>169</v>
      </c>
      <c r="F1911" s="12" t="s">
        <v>1736</v>
      </c>
      <c r="G1911" s="12" t="s">
        <v>102</v>
      </c>
      <c r="H1911" s="12" t="s">
        <v>86</v>
      </c>
      <c r="I1911" s="28">
        <v>558487</v>
      </c>
      <c r="J1911" s="28">
        <v>550000</v>
      </c>
      <c r="K1911" s="28">
        <v>499000</v>
      </c>
      <c r="L1911" s="28">
        <v>565000</v>
      </c>
      <c r="M1911" s="28">
        <v>542220</v>
      </c>
      <c r="N1911" s="28">
        <v>511000</v>
      </c>
      <c r="O1911" s="29">
        <v>44</v>
      </c>
      <c r="P1911" s="29">
        <v>44</v>
      </c>
      <c r="Q1911" s="29">
        <v>46</v>
      </c>
      <c r="R1911" s="28">
        <v>550</v>
      </c>
      <c r="S1911" s="28">
        <v>500</v>
      </c>
      <c r="T1911" s="30">
        <v>4.3</v>
      </c>
      <c r="U1911" s="30">
        <v>-0.10000000000000053</v>
      </c>
      <c r="V1911" s="30">
        <v>4.4000000000000004</v>
      </c>
      <c r="W1911" s="30">
        <v>4.0999999999999996</v>
      </c>
      <c r="X1911" s="31">
        <v>5.1209786440866129E-2</v>
      </c>
      <c r="Y1911" s="30">
        <v>4.4000000000000004</v>
      </c>
      <c r="Z1911" s="30">
        <v>0.20000000000000018</v>
      </c>
      <c r="AA1911" s="30">
        <v>4.2</v>
      </c>
      <c r="AB1911" s="30">
        <v>3.6</v>
      </c>
      <c r="AC1911" s="32">
        <v>0.3857591740545393</v>
      </c>
      <c r="AD1911" s="30">
        <v>7.5329190153915198</v>
      </c>
      <c r="AE1911" s="12">
        <v>599</v>
      </c>
      <c r="AF1911" s="12">
        <v>553</v>
      </c>
      <c r="AG1911" s="12">
        <v>524</v>
      </c>
      <c r="AH1911" s="33">
        <v>4.06993006993007</v>
      </c>
      <c r="AI1911" s="34">
        <v>579000</v>
      </c>
      <c r="AJ1911" s="34">
        <v>499950</v>
      </c>
      <c r="AK1911" s="34">
        <v>445000</v>
      </c>
      <c r="AL1911" s="35">
        <v>0.15811581158115812</v>
      </c>
      <c r="AM1911" s="35">
        <v>0.30112359550561796</v>
      </c>
      <c r="AN1911" s="12">
        <v>3.7</v>
      </c>
      <c r="AO1911" s="33">
        <v>0.10000000000000009</v>
      </c>
      <c r="AP1911" s="12">
        <v>3.6</v>
      </c>
      <c r="AQ1911" s="32">
        <v>0.10034602076124569</v>
      </c>
      <c r="AR1911" s="34">
        <v>550</v>
      </c>
      <c r="AS1911" s="34">
        <v>500</v>
      </c>
      <c r="AT1911" s="31">
        <v>0.1</v>
      </c>
      <c r="AU1911" s="32">
        <v>0.50997647258656176</v>
      </c>
      <c r="AV1911" s="36">
        <v>1425.7600000000002</v>
      </c>
      <c r="AW1911" s="30">
        <v>0.70369999999999999</v>
      </c>
      <c r="AX1911" s="30">
        <v>0.29630000000000001</v>
      </c>
      <c r="AY1911" s="30">
        <v>0.87819999999999998</v>
      </c>
      <c r="AZ1911" s="30">
        <v>2.52E-2</v>
      </c>
      <c r="BA1911" s="30">
        <v>0.34610000000000002</v>
      </c>
      <c r="BB1911" s="30">
        <v>0.32819999999999999</v>
      </c>
      <c r="BC1911" s="30">
        <v>0.3</v>
      </c>
      <c r="BD1911" s="37">
        <v>1.5</v>
      </c>
      <c r="BE1911" s="29">
        <v>297</v>
      </c>
      <c r="BF1911" s="38" t="s">
        <v>4641</v>
      </c>
      <c r="BG1911" s="39">
        <v>152.38992203250999</v>
      </c>
      <c r="BH1911" s="39">
        <v>-24.869897880020901</v>
      </c>
      <c r="BI1911" s="40">
        <f t="shared" si="420"/>
        <v>46</v>
      </c>
      <c r="BJ1911" s="40">
        <f t="shared" si="421"/>
        <v>55</v>
      </c>
      <c r="BK1911" s="40">
        <f t="shared" si="422"/>
        <v>74</v>
      </c>
      <c r="BL1911" s="40">
        <f t="shared" si="423"/>
        <v>1</v>
      </c>
      <c r="BM1911" s="40">
        <f t="shared" si="424"/>
        <v>79</v>
      </c>
      <c r="BN1911" s="40">
        <f t="shared" si="425"/>
        <v>100</v>
      </c>
      <c r="BO1911" s="40">
        <f t="shared" si="426"/>
        <v>55</v>
      </c>
      <c r="BP1911" s="40">
        <f t="shared" si="427"/>
        <v>66</v>
      </c>
      <c r="BQ1911" s="41">
        <f t="shared" si="428"/>
        <v>100</v>
      </c>
      <c r="BR1911" s="40">
        <f t="shared" si="429"/>
        <v>75</v>
      </c>
      <c r="BS1911" s="41">
        <f t="shared" si="430"/>
        <v>10</v>
      </c>
      <c r="BT1911" s="41">
        <f t="shared" si="431"/>
        <v>44</v>
      </c>
      <c r="BU1911" s="41">
        <f t="shared" si="432"/>
        <v>15</v>
      </c>
      <c r="BV1911" s="41">
        <f t="shared" si="433"/>
        <v>56</v>
      </c>
    </row>
    <row r="1912" spans="2:74" x14ac:dyDescent="0.3">
      <c r="B1912" s="12" t="s">
        <v>2354</v>
      </c>
      <c r="C1912" s="12">
        <v>403011057</v>
      </c>
      <c r="D1912" s="12" t="s">
        <v>1741</v>
      </c>
      <c r="E1912" s="12" t="s">
        <v>172</v>
      </c>
      <c r="F1912" s="12" t="s">
        <v>2084</v>
      </c>
      <c r="G1912" s="12" t="s">
        <v>106</v>
      </c>
      <c r="H1912" s="12" t="s">
        <v>86</v>
      </c>
      <c r="I1912" s="28">
        <v>1390000</v>
      </c>
      <c r="J1912" s="28">
        <v>1300000</v>
      </c>
      <c r="K1912" s="28">
        <v>1236000</v>
      </c>
      <c r="L1912" s="28">
        <v>1500000</v>
      </c>
      <c r="M1912" s="28">
        <v>1500000</v>
      </c>
      <c r="N1912" s="28">
        <v>1410000</v>
      </c>
      <c r="O1912" s="29">
        <v>21</v>
      </c>
      <c r="P1912" s="29">
        <v>21</v>
      </c>
      <c r="Q1912" s="29">
        <v>22</v>
      </c>
      <c r="R1912" s="28">
        <v>685</v>
      </c>
      <c r="S1912" s="28">
        <v>640</v>
      </c>
      <c r="T1912" s="30">
        <v>2.6</v>
      </c>
      <c r="U1912" s="30">
        <v>0.20000000000000018</v>
      </c>
      <c r="V1912" s="30">
        <v>2.4</v>
      </c>
      <c r="W1912" s="30">
        <v>2.2999999999999998</v>
      </c>
      <c r="X1912" s="31">
        <v>2.5625899280575539E-2</v>
      </c>
      <c r="Y1912" s="30">
        <v>3.3</v>
      </c>
      <c r="Z1912" s="30">
        <v>-0.20000000000000018</v>
      </c>
      <c r="AA1912" s="30">
        <v>3.5</v>
      </c>
      <c r="AB1912" s="30">
        <v>3.4</v>
      </c>
      <c r="AC1912" s="32">
        <v>0.39155386866654474</v>
      </c>
      <c r="AD1912" s="30">
        <v>15.279614751445736</v>
      </c>
      <c r="AE1912" s="12">
        <v>103</v>
      </c>
      <c r="AF1912" s="12">
        <v>71</v>
      </c>
      <c r="AG1912" s="12">
        <v>66</v>
      </c>
      <c r="AH1912" s="33">
        <v>3.1445783132530121</v>
      </c>
      <c r="AI1912" s="34">
        <v>1365000</v>
      </c>
      <c r="AJ1912" s="34">
        <v>1315000</v>
      </c>
      <c r="AK1912" s="34">
        <v>1050000</v>
      </c>
      <c r="AL1912" s="35">
        <v>3.8022813688212927E-2</v>
      </c>
      <c r="AM1912" s="35">
        <v>0.3</v>
      </c>
      <c r="AN1912" s="12">
        <v>2.4</v>
      </c>
      <c r="AO1912" s="33">
        <v>0</v>
      </c>
      <c r="AP1912" s="12">
        <v>2.4</v>
      </c>
      <c r="AQ1912" s="32">
        <v>0.11546961325966851</v>
      </c>
      <c r="AR1912" s="34">
        <v>670</v>
      </c>
      <c r="AS1912" s="34">
        <v>650</v>
      </c>
      <c r="AT1912" s="31">
        <v>3.0769230769230771E-2</v>
      </c>
      <c r="AU1912" s="32">
        <v>0.31689556039104216</v>
      </c>
      <c r="AV1912" s="36">
        <v>1749.44</v>
      </c>
      <c r="AW1912" s="30">
        <v>0.58460000000000001</v>
      </c>
      <c r="AX1912" s="30">
        <v>0.41539999999999999</v>
      </c>
      <c r="AY1912" s="30">
        <v>0.43149999999999999</v>
      </c>
      <c r="AZ1912" s="30">
        <v>0.3271</v>
      </c>
      <c r="BA1912" s="30">
        <v>0.35830000000000001</v>
      </c>
      <c r="BB1912" s="30">
        <v>0.25740000000000002</v>
      </c>
      <c r="BC1912" s="30">
        <v>0.33429999999999999</v>
      </c>
      <c r="BD1912" s="37">
        <v>6</v>
      </c>
      <c r="BE1912" s="29">
        <v>10</v>
      </c>
      <c r="BF1912" s="38" t="s">
        <v>4642</v>
      </c>
      <c r="BG1912" s="39">
        <v>138.51964474406</v>
      </c>
      <c r="BH1912" s="39">
        <v>-34.983170511098002</v>
      </c>
      <c r="BI1912" s="40">
        <f t="shared" si="420"/>
        <v>74</v>
      </c>
      <c r="BJ1912" s="40">
        <f t="shared" si="421"/>
        <v>77</v>
      </c>
      <c r="BK1912" s="40">
        <f t="shared" si="422"/>
        <v>86</v>
      </c>
      <c r="BL1912" s="40">
        <f t="shared" si="423"/>
        <v>1</v>
      </c>
      <c r="BM1912" s="40">
        <f t="shared" si="424"/>
        <v>20</v>
      </c>
      <c r="BN1912" s="40">
        <f t="shared" si="425"/>
        <v>100</v>
      </c>
      <c r="BO1912" s="40">
        <f t="shared" si="426"/>
        <v>100</v>
      </c>
      <c r="BP1912" s="40">
        <f t="shared" si="427"/>
        <v>69</v>
      </c>
      <c r="BQ1912" s="41">
        <f t="shared" si="428"/>
        <v>36</v>
      </c>
      <c r="BR1912" s="40">
        <f t="shared" si="429"/>
        <v>1</v>
      </c>
      <c r="BS1912" s="41">
        <f t="shared" si="430"/>
        <v>7</v>
      </c>
      <c r="BT1912" s="41">
        <f t="shared" si="431"/>
        <v>62</v>
      </c>
      <c r="BU1912" s="41">
        <f t="shared" si="432"/>
        <v>60</v>
      </c>
      <c r="BV1912" s="41">
        <f t="shared" si="433"/>
        <v>56</v>
      </c>
    </row>
    <row r="1913" spans="2:74" x14ac:dyDescent="0.3">
      <c r="B1913" s="12" t="s">
        <v>2355</v>
      </c>
      <c r="C1913" s="12">
        <v>502011022</v>
      </c>
      <c r="D1913" s="12" t="s">
        <v>1528</v>
      </c>
      <c r="E1913" s="12" t="s">
        <v>1528</v>
      </c>
      <c r="F1913" s="12" t="s">
        <v>2736</v>
      </c>
      <c r="G1913" s="12" t="s">
        <v>120</v>
      </c>
      <c r="H1913" s="12" t="s">
        <v>86</v>
      </c>
      <c r="I1913" s="28">
        <v>741600</v>
      </c>
      <c r="J1913" s="28">
        <v>721000</v>
      </c>
      <c r="K1913" s="28">
        <v>599000</v>
      </c>
      <c r="L1913" s="28">
        <v>673000</v>
      </c>
      <c r="M1913" s="28">
        <v>660000</v>
      </c>
      <c r="N1913" s="28">
        <v>559000</v>
      </c>
      <c r="O1913" s="29">
        <v>28</v>
      </c>
      <c r="P1913" s="29">
        <v>28</v>
      </c>
      <c r="Q1913" s="29">
        <v>31</v>
      </c>
      <c r="R1913" s="28">
        <v>590</v>
      </c>
      <c r="S1913" s="28">
        <v>550</v>
      </c>
      <c r="T1913" s="30">
        <v>5.3</v>
      </c>
      <c r="U1913" s="30">
        <v>-0.20000000000000018</v>
      </c>
      <c r="V1913" s="30">
        <v>5.5</v>
      </c>
      <c r="W1913" s="30">
        <v>5.2</v>
      </c>
      <c r="X1913" s="31">
        <v>4.1370010787486512E-2</v>
      </c>
      <c r="Y1913" s="30">
        <v>4</v>
      </c>
      <c r="Z1913" s="30">
        <v>-0.29999999999999982</v>
      </c>
      <c r="AA1913" s="30">
        <v>4.3</v>
      </c>
      <c r="AB1913" s="30">
        <v>3</v>
      </c>
      <c r="AC1913" s="32">
        <v>0.40709869728416864</v>
      </c>
      <c r="AD1913" s="30">
        <v>9.8404300490853807</v>
      </c>
      <c r="AE1913" s="12">
        <v>798</v>
      </c>
      <c r="AF1913" s="12">
        <v>674</v>
      </c>
      <c r="AG1913" s="12">
        <v>430</v>
      </c>
      <c r="AH1913" s="33">
        <v>4.149023171285779</v>
      </c>
      <c r="AI1913" s="34">
        <v>685000</v>
      </c>
      <c r="AJ1913" s="34">
        <v>565000</v>
      </c>
      <c r="AK1913" s="34">
        <v>470000</v>
      </c>
      <c r="AL1913" s="35">
        <v>0.21238938053097345</v>
      </c>
      <c r="AM1913" s="35">
        <v>0.45744680851063829</v>
      </c>
      <c r="AN1913" s="12">
        <v>4.4000000000000004</v>
      </c>
      <c r="AO1913" s="33">
        <v>-0.39999999999999947</v>
      </c>
      <c r="AP1913" s="12">
        <v>4.8</v>
      </c>
      <c r="AQ1913" s="32">
        <v>9.3229901269393511E-2</v>
      </c>
      <c r="AR1913" s="34">
        <v>590</v>
      </c>
      <c r="AS1913" s="34">
        <v>550</v>
      </c>
      <c r="AT1913" s="31">
        <v>7.2727272727272724E-2</v>
      </c>
      <c r="AU1913" s="32">
        <v>0.38636785007428381</v>
      </c>
      <c r="AV1913" s="36">
        <v>1449.2800000000002</v>
      </c>
      <c r="AW1913" s="30">
        <v>0.7198</v>
      </c>
      <c r="AX1913" s="30">
        <v>0.2802</v>
      </c>
      <c r="AY1913" s="30">
        <v>0.93100000000000005</v>
      </c>
      <c r="AZ1913" s="30">
        <v>4.9700000000000001E-2</v>
      </c>
      <c r="BA1913" s="30">
        <v>0.40160000000000001</v>
      </c>
      <c r="BB1913" s="30">
        <v>0.3488</v>
      </c>
      <c r="BC1913" s="30">
        <v>0.21640000000000001</v>
      </c>
      <c r="BD1913" s="37">
        <v>3.5</v>
      </c>
      <c r="BE1913" s="29">
        <v>73</v>
      </c>
      <c r="BF1913" s="38" t="s">
        <v>4643</v>
      </c>
      <c r="BG1913" s="39">
        <v>115.654453129061</v>
      </c>
      <c r="BH1913" s="39">
        <v>-32.588219251091097</v>
      </c>
      <c r="BI1913" s="40">
        <f t="shared" si="420"/>
        <v>29</v>
      </c>
      <c r="BJ1913" s="40">
        <f t="shared" si="421"/>
        <v>44</v>
      </c>
      <c r="BK1913" s="40">
        <f t="shared" si="422"/>
        <v>73</v>
      </c>
      <c r="BL1913" s="40">
        <f t="shared" si="423"/>
        <v>1</v>
      </c>
      <c r="BM1913" s="40">
        <f t="shared" si="424"/>
        <v>100</v>
      </c>
      <c r="BN1913" s="40">
        <f t="shared" si="425"/>
        <v>100</v>
      </c>
      <c r="BO1913" s="40">
        <f t="shared" si="426"/>
        <v>92</v>
      </c>
      <c r="BP1913" s="40">
        <f t="shared" si="427"/>
        <v>78</v>
      </c>
      <c r="BQ1913" s="41">
        <f t="shared" si="428"/>
        <v>88</v>
      </c>
      <c r="BR1913" s="40">
        <f t="shared" si="429"/>
        <v>52</v>
      </c>
      <c r="BS1913" s="41">
        <f t="shared" si="430"/>
        <v>1</v>
      </c>
      <c r="BT1913" s="41">
        <f t="shared" si="431"/>
        <v>51</v>
      </c>
      <c r="BU1913" s="41">
        <f t="shared" si="432"/>
        <v>35</v>
      </c>
      <c r="BV1913" s="41">
        <f t="shared" si="433"/>
        <v>56</v>
      </c>
    </row>
    <row r="1914" spans="2:74" x14ac:dyDescent="0.3">
      <c r="B1914" s="12" t="s">
        <v>2356</v>
      </c>
      <c r="C1914" s="12">
        <v>502011024</v>
      </c>
      <c r="D1914" s="12" t="s">
        <v>1528</v>
      </c>
      <c r="E1914" s="12" t="s">
        <v>1528</v>
      </c>
      <c r="F1914" s="12" t="s">
        <v>2736</v>
      </c>
      <c r="G1914" s="12" t="s">
        <v>120</v>
      </c>
      <c r="H1914" s="12" t="s">
        <v>86</v>
      </c>
      <c r="I1914" s="28">
        <v>729000</v>
      </c>
      <c r="J1914" s="28">
        <v>699000</v>
      </c>
      <c r="K1914" s="28">
        <v>601800</v>
      </c>
      <c r="L1914" s="28">
        <v>730000</v>
      </c>
      <c r="M1914" s="28">
        <v>707000</v>
      </c>
      <c r="N1914" s="28">
        <v>620000</v>
      </c>
      <c r="O1914" s="29">
        <v>26</v>
      </c>
      <c r="P1914" s="29">
        <v>26</v>
      </c>
      <c r="Q1914" s="29">
        <v>31</v>
      </c>
      <c r="R1914" s="28">
        <v>630</v>
      </c>
      <c r="S1914" s="28">
        <v>580</v>
      </c>
      <c r="T1914" s="30">
        <v>4.7</v>
      </c>
      <c r="U1914" s="30">
        <v>0</v>
      </c>
      <c r="V1914" s="30">
        <v>4.7</v>
      </c>
      <c r="W1914" s="30">
        <v>4.7</v>
      </c>
      <c r="X1914" s="31">
        <v>4.4938271604938275E-2</v>
      </c>
      <c r="Y1914" s="30">
        <v>4.5999999999999996</v>
      </c>
      <c r="Z1914" s="30">
        <v>-0.20000000000000018</v>
      </c>
      <c r="AA1914" s="30">
        <v>4.8</v>
      </c>
      <c r="AB1914" s="30">
        <v>3.8</v>
      </c>
      <c r="AC1914" s="32">
        <v>0.40849673202614373</v>
      </c>
      <c r="AD1914" s="30">
        <v>9.0901745313510016</v>
      </c>
      <c r="AE1914" s="12">
        <v>798</v>
      </c>
      <c r="AF1914" s="12">
        <v>674</v>
      </c>
      <c r="AG1914" s="12">
        <v>430</v>
      </c>
      <c r="AH1914" s="33">
        <v>4.149023171285779</v>
      </c>
      <c r="AI1914" s="34">
        <v>685000</v>
      </c>
      <c r="AJ1914" s="34">
        <v>565000</v>
      </c>
      <c r="AK1914" s="34">
        <v>470000</v>
      </c>
      <c r="AL1914" s="35">
        <v>0.21238938053097345</v>
      </c>
      <c r="AM1914" s="35">
        <v>0.45744680851063829</v>
      </c>
      <c r="AN1914" s="12">
        <v>4.4000000000000004</v>
      </c>
      <c r="AO1914" s="33">
        <v>-0.39999999999999947</v>
      </c>
      <c r="AP1914" s="12">
        <v>4.8</v>
      </c>
      <c r="AQ1914" s="32">
        <v>9.3229901269393511E-2</v>
      </c>
      <c r="AR1914" s="34">
        <v>590</v>
      </c>
      <c r="AS1914" s="34">
        <v>550</v>
      </c>
      <c r="AT1914" s="31">
        <v>7.2727272727272724E-2</v>
      </c>
      <c r="AU1914" s="32">
        <v>0.38636785007428381</v>
      </c>
      <c r="AV1914" s="36">
        <v>1542.2400000000002</v>
      </c>
      <c r="AW1914" s="30">
        <v>0.72350000000000003</v>
      </c>
      <c r="AX1914" s="30">
        <v>0.27650000000000002</v>
      </c>
      <c r="AY1914" s="30">
        <v>0.86319999999999997</v>
      </c>
      <c r="AZ1914" s="30">
        <v>0.1181</v>
      </c>
      <c r="BA1914" s="30">
        <v>0.39389999999999997</v>
      </c>
      <c r="BB1914" s="30">
        <v>0.36259999999999998</v>
      </c>
      <c r="BC1914" s="30">
        <v>0.19850000000000001</v>
      </c>
      <c r="BD1914" s="37">
        <v>1</v>
      </c>
      <c r="BE1914" s="29">
        <v>68</v>
      </c>
      <c r="BF1914" s="38" t="s">
        <v>4644</v>
      </c>
      <c r="BG1914" s="39">
        <v>115.699387529238</v>
      </c>
      <c r="BH1914" s="39">
        <v>-32.545485242401902</v>
      </c>
      <c r="BI1914" s="40">
        <f t="shared" si="420"/>
        <v>39</v>
      </c>
      <c r="BJ1914" s="40">
        <f t="shared" si="421"/>
        <v>44</v>
      </c>
      <c r="BK1914" s="40">
        <f t="shared" si="422"/>
        <v>73</v>
      </c>
      <c r="BL1914" s="40">
        <f t="shared" si="423"/>
        <v>1</v>
      </c>
      <c r="BM1914" s="40">
        <f t="shared" si="424"/>
        <v>100</v>
      </c>
      <c r="BN1914" s="40">
        <f t="shared" si="425"/>
        <v>100</v>
      </c>
      <c r="BO1914" s="40">
        <f t="shared" si="426"/>
        <v>94</v>
      </c>
      <c r="BP1914" s="40">
        <f t="shared" si="427"/>
        <v>77</v>
      </c>
      <c r="BQ1914" s="41">
        <f t="shared" si="428"/>
        <v>100</v>
      </c>
      <c r="BR1914" s="40">
        <f t="shared" si="429"/>
        <v>60</v>
      </c>
      <c r="BS1914" s="41">
        <f t="shared" si="430"/>
        <v>1</v>
      </c>
      <c r="BT1914" s="41">
        <f t="shared" si="431"/>
        <v>41</v>
      </c>
      <c r="BU1914" s="41">
        <f t="shared" si="432"/>
        <v>10</v>
      </c>
      <c r="BV1914" s="41">
        <f t="shared" si="433"/>
        <v>56</v>
      </c>
    </row>
    <row r="1915" spans="2:74" x14ac:dyDescent="0.3">
      <c r="B1915" s="12" t="s">
        <v>2357</v>
      </c>
      <c r="C1915" s="12">
        <v>505021090</v>
      </c>
      <c r="D1915" s="12" t="s">
        <v>599</v>
      </c>
      <c r="E1915" s="12" t="s">
        <v>278</v>
      </c>
      <c r="F1915" s="12" t="s">
        <v>2736</v>
      </c>
      <c r="G1915" s="12" t="s">
        <v>120</v>
      </c>
      <c r="H1915" s="12" t="s">
        <v>86</v>
      </c>
      <c r="I1915" s="28">
        <v>677250</v>
      </c>
      <c r="J1915" s="28">
        <v>646600</v>
      </c>
      <c r="K1915" s="28">
        <v>499000</v>
      </c>
      <c r="L1915" s="28">
        <v>660000</v>
      </c>
      <c r="M1915" s="28">
        <v>624000</v>
      </c>
      <c r="N1915" s="28">
        <v>520000</v>
      </c>
      <c r="O1915" s="29">
        <v>32</v>
      </c>
      <c r="P1915" s="29">
        <v>30</v>
      </c>
      <c r="Q1915" s="29">
        <v>34</v>
      </c>
      <c r="R1915" s="28">
        <v>650</v>
      </c>
      <c r="S1915" s="28">
        <v>550</v>
      </c>
      <c r="T1915" s="30">
        <v>3.3</v>
      </c>
      <c r="U1915" s="30">
        <v>0</v>
      </c>
      <c r="V1915" s="30">
        <v>3.3</v>
      </c>
      <c r="W1915" s="30">
        <v>2.8</v>
      </c>
      <c r="X1915" s="31">
        <v>4.9907715023994097E-2</v>
      </c>
      <c r="Y1915" s="30">
        <v>6.6</v>
      </c>
      <c r="Z1915" s="30">
        <v>-0.10000000000000053</v>
      </c>
      <c r="AA1915" s="30">
        <v>6.7</v>
      </c>
      <c r="AB1915" s="30">
        <v>5.0999999999999996</v>
      </c>
      <c r="AC1915" s="32">
        <v>0.39777734260256531</v>
      </c>
      <c r="AD1915" s="30">
        <v>7.9702575525913426</v>
      </c>
      <c r="AE1915" s="12">
        <v>835</v>
      </c>
      <c r="AF1915" s="12">
        <v>701</v>
      </c>
      <c r="AG1915" s="12">
        <v>444</v>
      </c>
      <c r="AH1915" s="33">
        <v>5.737199259716224</v>
      </c>
      <c r="AI1915" s="34">
        <v>1050000</v>
      </c>
      <c r="AJ1915" s="34">
        <v>850000</v>
      </c>
      <c r="AK1915" s="34">
        <v>845000</v>
      </c>
      <c r="AL1915" s="35">
        <v>0.23529411764705882</v>
      </c>
      <c r="AM1915" s="35">
        <v>0.24260355029585798</v>
      </c>
      <c r="AN1915" s="12">
        <v>2.7</v>
      </c>
      <c r="AO1915" s="33">
        <v>-9.9999999999999645E-2</v>
      </c>
      <c r="AP1915" s="12">
        <v>2.8</v>
      </c>
      <c r="AQ1915" s="32">
        <v>7.0731707317073164E-2</v>
      </c>
      <c r="AR1915" s="34">
        <v>700</v>
      </c>
      <c r="AS1915" s="34">
        <v>650</v>
      </c>
      <c r="AT1915" s="31">
        <v>7.6923076923076927E-2</v>
      </c>
      <c r="AU1915" s="32">
        <v>0.53895701981195432</v>
      </c>
      <c r="AV1915" s="36">
        <v>1634.0800000000002</v>
      </c>
      <c r="AW1915" s="30">
        <v>0.6099</v>
      </c>
      <c r="AX1915" s="30">
        <v>0.3901</v>
      </c>
      <c r="AY1915" s="30">
        <v>0.52470000000000006</v>
      </c>
      <c r="AZ1915" s="30">
        <v>0.46700000000000003</v>
      </c>
      <c r="BA1915" s="30">
        <v>0.18329999999999999</v>
      </c>
      <c r="BB1915" s="30">
        <v>0.33610000000000001</v>
      </c>
      <c r="BC1915" s="30">
        <v>0.45550000000000002</v>
      </c>
      <c r="BD1915" s="37">
        <v>2.5</v>
      </c>
      <c r="BE1915" s="29">
        <v>8</v>
      </c>
      <c r="BF1915" s="38" t="s">
        <v>4645</v>
      </c>
      <c r="BG1915" s="39">
        <v>115.84305434301299</v>
      </c>
      <c r="BH1915" s="39">
        <v>-31.876119536849998</v>
      </c>
      <c r="BI1915" s="40">
        <f t="shared" si="420"/>
        <v>62</v>
      </c>
      <c r="BJ1915" s="40">
        <f t="shared" si="421"/>
        <v>72</v>
      </c>
      <c r="BK1915" s="40">
        <f t="shared" si="422"/>
        <v>54</v>
      </c>
      <c r="BL1915" s="40">
        <f t="shared" si="423"/>
        <v>1</v>
      </c>
      <c r="BM1915" s="40">
        <f t="shared" si="424"/>
        <v>100</v>
      </c>
      <c r="BN1915" s="40">
        <f t="shared" si="425"/>
        <v>93</v>
      </c>
      <c r="BO1915" s="40">
        <f t="shared" si="426"/>
        <v>100</v>
      </c>
      <c r="BP1915" s="40">
        <f t="shared" si="427"/>
        <v>30</v>
      </c>
      <c r="BQ1915" s="41">
        <f t="shared" si="428"/>
        <v>100</v>
      </c>
      <c r="BR1915" s="40">
        <f t="shared" si="429"/>
        <v>71</v>
      </c>
      <c r="BS1915" s="41">
        <f t="shared" si="430"/>
        <v>2</v>
      </c>
      <c r="BT1915" s="41">
        <f t="shared" si="431"/>
        <v>8</v>
      </c>
      <c r="BU1915" s="41">
        <f t="shared" si="432"/>
        <v>25</v>
      </c>
      <c r="BV1915" s="41">
        <f t="shared" si="433"/>
        <v>56</v>
      </c>
    </row>
    <row r="1916" spans="2:74" x14ac:dyDescent="0.3">
      <c r="B1916" s="12" t="s">
        <v>2358</v>
      </c>
      <c r="C1916" s="12">
        <v>505031101</v>
      </c>
      <c r="D1916" s="12" t="s">
        <v>584</v>
      </c>
      <c r="E1916" s="12" t="s">
        <v>278</v>
      </c>
      <c r="F1916" s="12" t="s">
        <v>2736</v>
      </c>
      <c r="G1916" s="12" t="s">
        <v>120</v>
      </c>
      <c r="H1916" s="12" t="s">
        <v>86</v>
      </c>
      <c r="I1916" s="28">
        <v>700000</v>
      </c>
      <c r="J1916" s="28">
        <v>695500</v>
      </c>
      <c r="K1916" s="28">
        <v>551050</v>
      </c>
      <c r="L1916" s="28">
        <v>695000</v>
      </c>
      <c r="M1916" s="28">
        <v>681000</v>
      </c>
      <c r="N1916" s="28">
        <v>560000</v>
      </c>
      <c r="O1916" s="29">
        <v>23</v>
      </c>
      <c r="P1916" s="29">
        <v>22</v>
      </c>
      <c r="Q1916" s="29">
        <v>28</v>
      </c>
      <c r="R1916" s="28">
        <v>650</v>
      </c>
      <c r="S1916" s="28">
        <v>570</v>
      </c>
      <c r="T1916" s="30">
        <v>4.8</v>
      </c>
      <c r="U1916" s="30">
        <v>0</v>
      </c>
      <c r="V1916" s="30">
        <v>4.8</v>
      </c>
      <c r="W1916" s="30">
        <v>4.8</v>
      </c>
      <c r="X1916" s="31">
        <v>4.8285714285714286E-2</v>
      </c>
      <c r="Y1916" s="30">
        <v>6</v>
      </c>
      <c r="Z1916" s="30">
        <v>9.9999999999999645E-2</v>
      </c>
      <c r="AA1916" s="30">
        <v>5.9</v>
      </c>
      <c r="AB1916" s="30">
        <v>5.3</v>
      </c>
      <c r="AC1916" s="32">
        <v>0.3295611259836132</v>
      </c>
      <c r="AD1916" s="30">
        <v>6.825230419778971</v>
      </c>
      <c r="AE1916" s="12">
        <v>1296</v>
      </c>
      <c r="AF1916" s="12">
        <v>1020</v>
      </c>
      <c r="AG1916" s="12">
        <v>671</v>
      </c>
      <c r="AH1916" s="33">
        <v>5.2588109647561412</v>
      </c>
      <c r="AI1916" s="34">
        <v>740000</v>
      </c>
      <c r="AJ1916" s="34">
        <v>600000</v>
      </c>
      <c r="AK1916" s="34">
        <v>518000</v>
      </c>
      <c r="AL1916" s="35">
        <v>0.23333333333333334</v>
      </c>
      <c r="AM1916" s="35">
        <v>0.42857142857142855</v>
      </c>
      <c r="AN1916" s="12">
        <v>3.8</v>
      </c>
      <c r="AO1916" s="33">
        <v>-0.40000000000000036</v>
      </c>
      <c r="AP1916" s="12">
        <v>4.2</v>
      </c>
      <c r="AQ1916" s="32">
        <v>8.0487804878048783E-2</v>
      </c>
      <c r="AR1916" s="34">
        <v>650</v>
      </c>
      <c r="AS1916" s="34">
        <v>580</v>
      </c>
      <c r="AT1916" s="31">
        <v>0.1206896551724138</v>
      </c>
      <c r="AU1916" s="32">
        <v>0.34619313845333549</v>
      </c>
      <c r="AV1916" s="36">
        <v>1972.3200000000002</v>
      </c>
      <c r="AW1916" s="30">
        <v>0.74260000000000004</v>
      </c>
      <c r="AX1916" s="30">
        <v>0.25740000000000002</v>
      </c>
      <c r="AY1916" s="30">
        <v>0.89300000000000002</v>
      </c>
      <c r="AZ1916" s="30">
        <v>9.8000000000000004E-2</v>
      </c>
      <c r="BA1916" s="30">
        <v>0.15659999999999999</v>
      </c>
      <c r="BB1916" s="30">
        <v>0.51759999999999995</v>
      </c>
      <c r="BC1916" s="30">
        <v>0.30599999999999999</v>
      </c>
      <c r="BD1916" s="37">
        <v>2</v>
      </c>
      <c r="BE1916" s="29">
        <v>30</v>
      </c>
      <c r="BF1916" s="38" t="s">
        <v>4646</v>
      </c>
      <c r="BG1916" s="39">
        <v>115.728590692814</v>
      </c>
      <c r="BH1916" s="39">
        <v>-31.696008112995699</v>
      </c>
      <c r="BI1916" s="40">
        <f t="shared" si="420"/>
        <v>37</v>
      </c>
      <c r="BJ1916" s="40">
        <f t="shared" si="421"/>
        <v>54</v>
      </c>
      <c r="BK1916" s="40">
        <f t="shared" si="422"/>
        <v>60</v>
      </c>
      <c r="BL1916" s="40">
        <f t="shared" si="423"/>
        <v>1</v>
      </c>
      <c r="BM1916" s="40">
        <f t="shared" si="424"/>
        <v>100</v>
      </c>
      <c r="BN1916" s="40">
        <f t="shared" si="425"/>
        <v>100</v>
      </c>
      <c r="BO1916" s="40">
        <f t="shared" si="426"/>
        <v>100</v>
      </c>
      <c r="BP1916" s="40">
        <f t="shared" si="427"/>
        <v>24</v>
      </c>
      <c r="BQ1916" s="41">
        <f t="shared" si="428"/>
        <v>100</v>
      </c>
      <c r="BR1916" s="40">
        <f t="shared" si="429"/>
        <v>82</v>
      </c>
      <c r="BS1916" s="41">
        <f t="shared" si="430"/>
        <v>47</v>
      </c>
      <c r="BT1916" s="41">
        <f t="shared" si="431"/>
        <v>18</v>
      </c>
      <c r="BU1916" s="41">
        <f t="shared" si="432"/>
        <v>20</v>
      </c>
      <c r="BV1916" s="41">
        <f t="shared" si="433"/>
        <v>56</v>
      </c>
    </row>
    <row r="1917" spans="2:74" x14ac:dyDescent="0.3">
      <c r="B1917" s="12" t="s">
        <v>2359</v>
      </c>
      <c r="C1917" s="12">
        <v>506011114</v>
      </c>
      <c r="D1917" s="12" t="s">
        <v>413</v>
      </c>
      <c r="E1917" s="12" t="s">
        <v>332</v>
      </c>
      <c r="F1917" s="12" t="s">
        <v>2736</v>
      </c>
      <c r="G1917" s="12" t="s">
        <v>120</v>
      </c>
      <c r="H1917" s="12" t="s">
        <v>86</v>
      </c>
      <c r="I1917" s="28">
        <v>609000</v>
      </c>
      <c r="J1917" s="28">
        <v>598000</v>
      </c>
      <c r="K1917" s="28">
        <v>476150</v>
      </c>
      <c r="L1917" s="28">
        <v>640000</v>
      </c>
      <c r="M1917" s="28">
        <v>590000</v>
      </c>
      <c r="N1917" s="28">
        <v>495000</v>
      </c>
      <c r="O1917" s="29">
        <v>33</v>
      </c>
      <c r="P1917" s="29">
        <v>28</v>
      </c>
      <c r="Q1917" s="29">
        <v>31</v>
      </c>
      <c r="R1917" s="28">
        <v>590</v>
      </c>
      <c r="S1917" s="28">
        <v>490</v>
      </c>
      <c r="T1917" s="30">
        <v>4.4000000000000004</v>
      </c>
      <c r="U1917" s="30">
        <v>-0.19999999999999929</v>
      </c>
      <c r="V1917" s="30">
        <v>4.5999999999999996</v>
      </c>
      <c r="W1917" s="30">
        <v>4.7</v>
      </c>
      <c r="X1917" s="31">
        <v>5.0377668308702793E-2</v>
      </c>
      <c r="Y1917" s="30">
        <v>5</v>
      </c>
      <c r="Z1917" s="30">
        <v>-0.20000000000000018</v>
      </c>
      <c r="AA1917" s="30">
        <v>5.2</v>
      </c>
      <c r="AB1917" s="30">
        <v>3</v>
      </c>
      <c r="AC1917" s="32">
        <v>0.38905887317999571</v>
      </c>
      <c r="AD1917" s="30">
        <v>7.7228439950005674</v>
      </c>
      <c r="AE1917" s="12">
        <v>604</v>
      </c>
      <c r="AF1917" s="12">
        <v>570</v>
      </c>
      <c r="AG1917" s="12">
        <v>313</v>
      </c>
      <c r="AH1917" s="33">
        <v>4.5500340367597003</v>
      </c>
      <c r="AI1917" s="34">
        <v>675000</v>
      </c>
      <c r="AJ1917" s="34">
        <v>537000</v>
      </c>
      <c r="AK1917" s="34">
        <v>435000</v>
      </c>
      <c r="AL1917" s="35">
        <v>0.25698324022346369</v>
      </c>
      <c r="AM1917" s="35">
        <v>0.55172413793103448</v>
      </c>
      <c r="AN1917" s="12">
        <v>4.5</v>
      </c>
      <c r="AO1917" s="33">
        <v>0</v>
      </c>
      <c r="AP1917" s="12">
        <v>4.5</v>
      </c>
      <c r="AQ1917" s="32">
        <v>9.9115044247787609E-2</v>
      </c>
      <c r="AR1917" s="34">
        <v>650</v>
      </c>
      <c r="AS1917" s="34">
        <v>580</v>
      </c>
      <c r="AT1917" s="31">
        <v>0.1206896551724138</v>
      </c>
      <c r="AU1917" s="32">
        <v>0.40845920082928722</v>
      </c>
      <c r="AV1917" s="36">
        <v>1516.4800000000002</v>
      </c>
      <c r="AW1917" s="30">
        <v>0.66690000000000005</v>
      </c>
      <c r="AX1917" s="30">
        <v>0.33310000000000001</v>
      </c>
      <c r="AY1917" s="30">
        <v>0.81569999999999998</v>
      </c>
      <c r="AZ1917" s="30">
        <v>0.15579999999999999</v>
      </c>
      <c r="BA1917" s="30">
        <v>0.30349999999999999</v>
      </c>
      <c r="BB1917" s="30">
        <v>0.4022</v>
      </c>
      <c r="BC1917" s="30">
        <v>0.26910000000000001</v>
      </c>
      <c r="BD1917" s="37">
        <v>1</v>
      </c>
      <c r="BE1917" s="29">
        <v>25</v>
      </c>
      <c r="BF1917" s="38" t="s">
        <v>4647</v>
      </c>
      <c r="BG1917" s="39">
        <v>116.022290098485</v>
      </c>
      <c r="BH1917" s="39">
        <v>-32.115620102766897</v>
      </c>
      <c r="BI1917" s="40">
        <f t="shared" si="420"/>
        <v>44</v>
      </c>
      <c r="BJ1917" s="40">
        <f t="shared" si="421"/>
        <v>42</v>
      </c>
      <c r="BK1917" s="40">
        <f t="shared" si="422"/>
        <v>68</v>
      </c>
      <c r="BL1917" s="40">
        <f t="shared" si="423"/>
        <v>1</v>
      </c>
      <c r="BM1917" s="40">
        <f t="shared" si="424"/>
        <v>100</v>
      </c>
      <c r="BN1917" s="40">
        <f t="shared" si="425"/>
        <v>100</v>
      </c>
      <c r="BO1917" s="40">
        <f t="shared" si="426"/>
        <v>100</v>
      </c>
      <c r="BP1917" s="40">
        <f t="shared" si="427"/>
        <v>57</v>
      </c>
      <c r="BQ1917" s="41">
        <f t="shared" si="428"/>
        <v>100</v>
      </c>
      <c r="BR1917" s="40">
        <f t="shared" si="429"/>
        <v>73</v>
      </c>
      <c r="BS1917" s="41">
        <f t="shared" si="430"/>
        <v>8</v>
      </c>
      <c r="BT1917" s="41">
        <f t="shared" si="431"/>
        <v>34</v>
      </c>
      <c r="BU1917" s="41">
        <f t="shared" si="432"/>
        <v>10</v>
      </c>
      <c r="BV1917" s="41">
        <f t="shared" si="433"/>
        <v>56</v>
      </c>
    </row>
    <row r="1918" spans="2:74" x14ac:dyDescent="0.3">
      <c r="B1918" s="12" t="s">
        <v>2360</v>
      </c>
      <c r="C1918" s="12">
        <v>506011117</v>
      </c>
      <c r="D1918" s="12" t="s">
        <v>413</v>
      </c>
      <c r="E1918" s="12" t="s">
        <v>332</v>
      </c>
      <c r="F1918" s="12" t="s">
        <v>2736</v>
      </c>
      <c r="G1918" s="12" t="s">
        <v>120</v>
      </c>
      <c r="H1918" s="12" t="s">
        <v>86</v>
      </c>
      <c r="I1918" s="28">
        <v>630240</v>
      </c>
      <c r="J1918" s="28">
        <v>619000</v>
      </c>
      <c r="K1918" s="28">
        <v>500000</v>
      </c>
      <c r="L1918" s="28">
        <v>655000</v>
      </c>
      <c r="M1918" s="28">
        <v>625000</v>
      </c>
      <c r="N1918" s="28">
        <v>521500</v>
      </c>
      <c r="O1918" s="29">
        <v>27</v>
      </c>
      <c r="P1918" s="29">
        <v>26</v>
      </c>
      <c r="Q1918" s="29">
        <v>23</v>
      </c>
      <c r="R1918" s="28">
        <v>620</v>
      </c>
      <c r="S1918" s="28">
        <v>550</v>
      </c>
      <c r="T1918" s="30">
        <v>4.8</v>
      </c>
      <c r="U1918" s="30">
        <v>-0.10000000000000053</v>
      </c>
      <c r="V1918" s="30">
        <v>4.9000000000000004</v>
      </c>
      <c r="W1918" s="30">
        <v>5</v>
      </c>
      <c r="X1918" s="31">
        <v>5.1155115511551157E-2</v>
      </c>
      <c r="Y1918" s="30">
        <v>6.4</v>
      </c>
      <c r="Z1918" s="30">
        <v>0</v>
      </c>
      <c r="AA1918" s="30">
        <v>6.4</v>
      </c>
      <c r="AB1918" s="30">
        <v>5.8</v>
      </c>
      <c r="AC1918" s="32">
        <v>0.3183274459870204</v>
      </c>
      <c r="AD1918" s="30">
        <v>6.2227881376817535</v>
      </c>
      <c r="AE1918" s="12">
        <v>604</v>
      </c>
      <c r="AF1918" s="12">
        <v>570</v>
      </c>
      <c r="AG1918" s="12">
        <v>313</v>
      </c>
      <c r="AH1918" s="33">
        <v>4.5500340367597003</v>
      </c>
      <c r="AI1918" s="34">
        <v>675000</v>
      </c>
      <c r="AJ1918" s="34">
        <v>537000</v>
      </c>
      <c r="AK1918" s="34">
        <v>435000</v>
      </c>
      <c r="AL1918" s="35">
        <v>0.25698324022346369</v>
      </c>
      <c r="AM1918" s="35">
        <v>0.55172413793103448</v>
      </c>
      <c r="AN1918" s="12">
        <v>4.5</v>
      </c>
      <c r="AO1918" s="33">
        <v>0</v>
      </c>
      <c r="AP1918" s="12">
        <v>4.5</v>
      </c>
      <c r="AQ1918" s="32">
        <v>9.9115044247787609E-2</v>
      </c>
      <c r="AR1918" s="34">
        <v>650</v>
      </c>
      <c r="AS1918" s="34">
        <v>580</v>
      </c>
      <c r="AT1918" s="31">
        <v>0.1206896551724138</v>
      </c>
      <c r="AU1918" s="32">
        <v>0.40845920082928722</v>
      </c>
      <c r="AV1918" s="36">
        <v>1947.6800000000003</v>
      </c>
      <c r="AW1918" s="30">
        <v>0.79820000000000002</v>
      </c>
      <c r="AX1918" s="30">
        <v>0.20180000000000001</v>
      </c>
      <c r="AY1918" s="30">
        <v>0.94430000000000003</v>
      </c>
      <c r="AZ1918" s="30">
        <v>5.4899999999999997E-2</v>
      </c>
      <c r="BA1918" s="30">
        <v>0.15179999999999999</v>
      </c>
      <c r="BB1918" s="30">
        <v>0.59930000000000005</v>
      </c>
      <c r="BC1918" s="30">
        <v>0.23089999999999999</v>
      </c>
      <c r="BD1918" s="37">
        <v>2</v>
      </c>
      <c r="BE1918" s="29">
        <v>25</v>
      </c>
      <c r="BF1918" s="38" t="s">
        <v>4648</v>
      </c>
      <c r="BG1918" s="39">
        <v>115.99144935368901</v>
      </c>
      <c r="BH1918" s="39">
        <v>-32.136105385374698</v>
      </c>
      <c r="BI1918" s="40">
        <f t="shared" si="420"/>
        <v>37</v>
      </c>
      <c r="BJ1918" s="40">
        <f t="shared" si="421"/>
        <v>42</v>
      </c>
      <c r="BK1918" s="40">
        <f t="shared" si="422"/>
        <v>68</v>
      </c>
      <c r="BL1918" s="40">
        <f t="shared" si="423"/>
        <v>1</v>
      </c>
      <c r="BM1918" s="40">
        <f t="shared" si="424"/>
        <v>100</v>
      </c>
      <c r="BN1918" s="40">
        <f t="shared" si="425"/>
        <v>100</v>
      </c>
      <c r="BO1918" s="40">
        <f t="shared" si="426"/>
        <v>100</v>
      </c>
      <c r="BP1918" s="40">
        <f t="shared" si="427"/>
        <v>23</v>
      </c>
      <c r="BQ1918" s="41">
        <f t="shared" si="428"/>
        <v>100</v>
      </c>
      <c r="BR1918" s="40">
        <f t="shared" si="429"/>
        <v>88</v>
      </c>
      <c r="BS1918" s="41">
        <f t="shared" si="430"/>
        <v>55</v>
      </c>
      <c r="BT1918" s="41">
        <f t="shared" si="431"/>
        <v>11</v>
      </c>
      <c r="BU1918" s="41">
        <f t="shared" si="432"/>
        <v>20</v>
      </c>
      <c r="BV1918" s="41">
        <f t="shared" si="433"/>
        <v>56</v>
      </c>
    </row>
    <row r="1919" spans="2:74" x14ac:dyDescent="0.3">
      <c r="B1919" s="12" t="s">
        <v>2361</v>
      </c>
      <c r="C1919" s="12">
        <v>506021309</v>
      </c>
      <c r="D1919" s="12" t="s">
        <v>1982</v>
      </c>
      <c r="E1919" s="12" t="s">
        <v>332</v>
      </c>
      <c r="F1919" s="12" t="s">
        <v>2736</v>
      </c>
      <c r="G1919" s="12" t="s">
        <v>120</v>
      </c>
      <c r="H1919" s="12" t="s">
        <v>86</v>
      </c>
      <c r="I1919" s="28">
        <v>725920</v>
      </c>
      <c r="J1919" s="28">
        <v>693000</v>
      </c>
      <c r="K1919" s="28">
        <v>550000</v>
      </c>
      <c r="L1919" s="28">
        <v>729000</v>
      </c>
      <c r="M1919" s="28">
        <v>698000</v>
      </c>
      <c r="N1919" s="28">
        <v>535000</v>
      </c>
      <c r="O1919" s="29">
        <v>28</v>
      </c>
      <c r="P1919" s="29">
        <v>27</v>
      </c>
      <c r="Q1919" s="29">
        <v>35</v>
      </c>
      <c r="R1919" s="28">
        <v>650</v>
      </c>
      <c r="S1919" s="28">
        <v>550</v>
      </c>
      <c r="T1919" s="30">
        <v>3.5</v>
      </c>
      <c r="U1919" s="30">
        <v>-0.10000000000000009</v>
      </c>
      <c r="V1919" s="30">
        <v>3.6</v>
      </c>
      <c r="W1919" s="30">
        <v>3.1</v>
      </c>
      <c r="X1919" s="31">
        <v>4.6561604584527218E-2</v>
      </c>
      <c r="Y1919" s="30">
        <v>5.8</v>
      </c>
      <c r="Z1919" s="30">
        <v>0.20000000000000018</v>
      </c>
      <c r="AA1919" s="30">
        <v>5.6</v>
      </c>
      <c r="AB1919" s="30">
        <v>4.5999999999999996</v>
      </c>
      <c r="AC1919" s="32">
        <v>0.38181390977443608</v>
      </c>
      <c r="AD1919" s="30">
        <v>8.2001879699248121</v>
      </c>
      <c r="AE1919" s="12">
        <v>219</v>
      </c>
      <c r="AF1919" s="12">
        <v>176</v>
      </c>
      <c r="AG1919" s="12">
        <v>165</v>
      </c>
      <c r="AH1919" s="33">
        <v>4.1694915254237293</v>
      </c>
      <c r="AI1919" s="34">
        <v>845000</v>
      </c>
      <c r="AJ1919" s="34">
        <v>680000</v>
      </c>
      <c r="AK1919" s="34">
        <v>615000</v>
      </c>
      <c r="AL1919" s="35">
        <v>0.24264705882352941</v>
      </c>
      <c r="AM1919" s="35">
        <v>0.37398373983739835</v>
      </c>
      <c r="AN1919" s="12">
        <v>2.5</v>
      </c>
      <c r="AO1919" s="33">
        <v>-0.29999999999999982</v>
      </c>
      <c r="AP1919" s="12">
        <v>2.8</v>
      </c>
      <c r="AQ1919" s="32">
        <v>4.3220338983050846E-2</v>
      </c>
      <c r="AR1919" s="34">
        <v>690</v>
      </c>
      <c r="AS1919" s="34">
        <v>600</v>
      </c>
      <c r="AT1919" s="31">
        <v>0.15</v>
      </c>
      <c r="AU1919" s="32">
        <v>0.51468803483204473</v>
      </c>
      <c r="AV1919" s="36">
        <v>1702.4</v>
      </c>
      <c r="AW1919" s="30">
        <v>0.63719999999999999</v>
      </c>
      <c r="AX1919" s="30">
        <v>0.36280000000000001</v>
      </c>
      <c r="AY1919" s="30">
        <v>0.73870000000000002</v>
      </c>
      <c r="AZ1919" s="30">
        <v>0.1966</v>
      </c>
      <c r="BA1919" s="30">
        <v>0.21629999999999999</v>
      </c>
      <c r="BB1919" s="30">
        <v>0.31219999999999998</v>
      </c>
      <c r="BC1919" s="30">
        <v>0.43180000000000002</v>
      </c>
      <c r="BD1919" s="37">
        <v>4.5</v>
      </c>
      <c r="BE1919" s="29">
        <v>9</v>
      </c>
      <c r="BF1919" s="38" t="s">
        <v>4649</v>
      </c>
      <c r="BG1919" s="39">
        <v>115.941793577269</v>
      </c>
      <c r="BH1919" s="39">
        <v>-31.9629926880021</v>
      </c>
      <c r="BI1919" s="40">
        <f t="shared" si="420"/>
        <v>59</v>
      </c>
      <c r="BJ1919" s="40">
        <f t="shared" si="421"/>
        <v>75</v>
      </c>
      <c r="BK1919" s="40">
        <f t="shared" si="422"/>
        <v>73</v>
      </c>
      <c r="BL1919" s="40">
        <f t="shared" si="423"/>
        <v>1</v>
      </c>
      <c r="BM1919" s="40">
        <f t="shared" si="424"/>
        <v>100</v>
      </c>
      <c r="BN1919" s="40">
        <f t="shared" si="425"/>
        <v>52</v>
      </c>
      <c r="BO1919" s="40">
        <f t="shared" si="426"/>
        <v>100</v>
      </c>
      <c r="BP1919" s="40">
        <f t="shared" si="427"/>
        <v>38</v>
      </c>
      <c r="BQ1919" s="41">
        <f t="shared" si="428"/>
        <v>100</v>
      </c>
      <c r="BR1919" s="40">
        <f t="shared" si="429"/>
        <v>68</v>
      </c>
      <c r="BS1919" s="41">
        <f t="shared" si="430"/>
        <v>13</v>
      </c>
      <c r="BT1919" s="41">
        <f t="shared" si="431"/>
        <v>21</v>
      </c>
      <c r="BU1919" s="41">
        <f t="shared" si="432"/>
        <v>45</v>
      </c>
      <c r="BV1919" s="41">
        <f t="shared" si="433"/>
        <v>56</v>
      </c>
    </row>
    <row r="1920" spans="2:74" x14ac:dyDescent="0.3">
      <c r="B1920" s="12" t="s">
        <v>2362</v>
      </c>
      <c r="C1920" s="12">
        <v>507051193</v>
      </c>
      <c r="D1920" s="12" t="s">
        <v>1539</v>
      </c>
      <c r="E1920" s="12" t="s">
        <v>281</v>
      </c>
      <c r="F1920" s="12" t="s">
        <v>2736</v>
      </c>
      <c r="G1920" s="12" t="s">
        <v>120</v>
      </c>
      <c r="H1920" s="12" t="s">
        <v>86</v>
      </c>
      <c r="I1920" s="28">
        <v>649000</v>
      </c>
      <c r="J1920" s="28">
        <v>630000</v>
      </c>
      <c r="K1920" s="28">
        <v>509250</v>
      </c>
      <c r="L1920" s="28">
        <v>660000</v>
      </c>
      <c r="M1920" s="28">
        <v>638888</v>
      </c>
      <c r="N1920" s="28">
        <v>520000</v>
      </c>
      <c r="O1920" s="29">
        <v>32</v>
      </c>
      <c r="P1920" s="29">
        <v>30</v>
      </c>
      <c r="Q1920" s="29">
        <v>29</v>
      </c>
      <c r="R1920" s="28">
        <v>580</v>
      </c>
      <c r="S1920" s="28">
        <v>530</v>
      </c>
      <c r="T1920" s="30">
        <v>4.5</v>
      </c>
      <c r="U1920" s="30">
        <v>-0.40000000000000036</v>
      </c>
      <c r="V1920" s="30">
        <v>4.9000000000000004</v>
      </c>
      <c r="W1920" s="30">
        <v>5.2</v>
      </c>
      <c r="X1920" s="31">
        <v>4.6471494607087827E-2</v>
      </c>
      <c r="Y1920" s="30">
        <v>6.1</v>
      </c>
      <c r="Z1920" s="30">
        <v>-0.70000000000000018</v>
      </c>
      <c r="AA1920" s="30">
        <v>6.8</v>
      </c>
      <c r="AB1920" s="30">
        <v>6.4</v>
      </c>
      <c r="AC1920" s="32">
        <v>0.344778390717139</v>
      </c>
      <c r="AD1920" s="30">
        <v>7.4191371212010351</v>
      </c>
      <c r="AE1920" s="12">
        <v>774</v>
      </c>
      <c r="AF1920" s="12">
        <v>654</v>
      </c>
      <c r="AG1920" s="12">
        <v>434</v>
      </c>
      <c r="AH1920" s="33">
        <v>3.9794079794079793</v>
      </c>
      <c r="AI1920" s="34">
        <v>700000</v>
      </c>
      <c r="AJ1920" s="34">
        <v>565000</v>
      </c>
      <c r="AK1920" s="34">
        <v>470000</v>
      </c>
      <c r="AL1920" s="35">
        <v>0.23893805309734514</v>
      </c>
      <c r="AM1920" s="35">
        <v>0.48936170212765956</v>
      </c>
      <c r="AN1920" s="12">
        <v>4.5999999999999996</v>
      </c>
      <c r="AO1920" s="33">
        <v>-0.5</v>
      </c>
      <c r="AP1920" s="12">
        <v>5.0999999999999996</v>
      </c>
      <c r="AQ1920" s="32">
        <v>8.666666666666667E-2</v>
      </c>
      <c r="AR1920" s="34">
        <v>610</v>
      </c>
      <c r="AS1920" s="34">
        <v>550</v>
      </c>
      <c r="AT1920" s="31">
        <v>0.10909090909090909</v>
      </c>
      <c r="AU1920" s="32">
        <v>0.46877209083114707</v>
      </c>
      <c r="AV1920" s="36">
        <v>1682.2400000000002</v>
      </c>
      <c r="AW1920" s="30">
        <v>0.73899999999999999</v>
      </c>
      <c r="AX1920" s="30">
        <v>0.26100000000000001</v>
      </c>
      <c r="AY1920" s="30">
        <v>0.95020000000000004</v>
      </c>
      <c r="AZ1920" s="30">
        <v>4.6199999999999998E-2</v>
      </c>
      <c r="BA1920" s="30">
        <v>0.25869999999999999</v>
      </c>
      <c r="BB1920" s="30">
        <v>0.45660000000000001</v>
      </c>
      <c r="BC1920" s="30">
        <v>0.26329999999999998</v>
      </c>
      <c r="BD1920" s="37">
        <v>1</v>
      </c>
      <c r="BE1920" s="29">
        <v>44</v>
      </c>
      <c r="BF1920" s="38" t="s">
        <v>4650</v>
      </c>
      <c r="BG1920" s="39">
        <v>115.755868725908</v>
      </c>
      <c r="BH1920" s="39">
        <v>-32.342141519995202</v>
      </c>
      <c r="BI1920" s="40">
        <f t="shared" si="420"/>
        <v>42</v>
      </c>
      <c r="BJ1920" s="40">
        <f t="shared" si="421"/>
        <v>41</v>
      </c>
      <c r="BK1920" s="40">
        <f t="shared" si="422"/>
        <v>76</v>
      </c>
      <c r="BL1920" s="40">
        <f t="shared" si="423"/>
        <v>1</v>
      </c>
      <c r="BM1920" s="40">
        <f t="shared" si="424"/>
        <v>100</v>
      </c>
      <c r="BN1920" s="40">
        <f t="shared" si="425"/>
        <v>100</v>
      </c>
      <c r="BO1920" s="40">
        <f t="shared" si="426"/>
        <v>100</v>
      </c>
      <c r="BP1920" s="40">
        <f t="shared" si="427"/>
        <v>47</v>
      </c>
      <c r="BQ1920" s="41">
        <f t="shared" si="428"/>
        <v>100</v>
      </c>
      <c r="BR1920" s="40">
        <f t="shared" si="429"/>
        <v>76</v>
      </c>
      <c r="BS1920" s="41">
        <f t="shared" si="430"/>
        <v>37</v>
      </c>
      <c r="BT1920" s="41">
        <f t="shared" si="431"/>
        <v>16</v>
      </c>
      <c r="BU1920" s="41">
        <f t="shared" si="432"/>
        <v>10</v>
      </c>
      <c r="BV1920" s="41">
        <f t="shared" si="433"/>
        <v>56</v>
      </c>
    </row>
    <row r="1921" spans="2:74" x14ac:dyDescent="0.3">
      <c r="B1921" s="12" t="s">
        <v>2363</v>
      </c>
      <c r="C1921" s="12">
        <v>511041285</v>
      </c>
      <c r="D1921" s="12" t="s">
        <v>336</v>
      </c>
      <c r="E1921" s="12" t="s">
        <v>337</v>
      </c>
      <c r="F1921" s="12" t="s">
        <v>2363</v>
      </c>
      <c r="G1921" s="12" t="s">
        <v>120</v>
      </c>
      <c r="H1921" s="12" t="s">
        <v>86</v>
      </c>
      <c r="I1921" s="28">
        <v>400000</v>
      </c>
      <c r="J1921" s="28">
        <v>389000</v>
      </c>
      <c r="K1921" s="28">
        <v>334650</v>
      </c>
      <c r="L1921" s="28">
        <v>400000</v>
      </c>
      <c r="M1921" s="28">
        <v>380000</v>
      </c>
      <c r="N1921" s="28">
        <v>307000</v>
      </c>
      <c r="O1921" s="29">
        <v>42</v>
      </c>
      <c r="P1921" s="29">
        <v>49</v>
      </c>
      <c r="Q1921" s="29">
        <v>84</v>
      </c>
      <c r="R1921" s="28">
        <v>450</v>
      </c>
      <c r="S1921" s="28">
        <v>380</v>
      </c>
      <c r="T1921" s="30">
        <v>4.2</v>
      </c>
      <c r="U1921" s="30">
        <v>-0.29999999999999982</v>
      </c>
      <c r="V1921" s="30">
        <v>4.5</v>
      </c>
      <c r="W1921" s="30">
        <v>4</v>
      </c>
      <c r="X1921" s="31">
        <v>5.8500000000000003E-2</v>
      </c>
      <c r="Y1921" s="30">
        <v>3.5</v>
      </c>
      <c r="Z1921" s="30">
        <v>0.20000000000000018</v>
      </c>
      <c r="AA1921" s="30">
        <v>3.3</v>
      </c>
      <c r="AB1921" s="30">
        <v>2.5</v>
      </c>
      <c r="AC1921" s="32">
        <v>0.35151856017997746</v>
      </c>
      <c r="AD1921" s="30">
        <v>6.0088642765808116</v>
      </c>
      <c r="AE1921" s="12">
        <v>339</v>
      </c>
      <c r="AF1921" s="12">
        <v>350</v>
      </c>
      <c r="AG1921" s="12">
        <v>426</v>
      </c>
      <c r="AH1921" s="33">
        <v>2.9844097995545655</v>
      </c>
      <c r="AI1921" s="34">
        <v>450000</v>
      </c>
      <c r="AJ1921" s="34">
        <v>378000</v>
      </c>
      <c r="AK1921" s="34">
        <v>365000</v>
      </c>
      <c r="AL1921" s="35">
        <v>0.19047619047619047</v>
      </c>
      <c r="AM1921" s="35">
        <v>0.23287671232876711</v>
      </c>
      <c r="AN1921" s="12">
        <v>3.9</v>
      </c>
      <c r="AO1921" s="33">
        <v>0.5</v>
      </c>
      <c r="AP1921" s="12">
        <v>3.4</v>
      </c>
      <c r="AQ1921" s="32">
        <v>3.8461538461538464E-2</v>
      </c>
      <c r="AR1921" s="34">
        <v>500</v>
      </c>
      <c r="AS1921" s="34">
        <v>440</v>
      </c>
      <c r="AT1921" s="31">
        <v>0.13636363636363635</v>
      </c>
      <c r="AU1921" s="32">
        <v>0.46512603045546791</v>
      </c>
      <c r="AV1921" s="36">
        <v>1280.1600000000001</v>
      </c>
      <c r="AW1921" s="30">
        <v>0.56779999999999997</v>
      </c>
      <c r="AX1921" s="30">
        <v>0.43219999999999997</v>
      </c>
      <c r="AY1921" s="30">
        <v>0.75460000000000005</v>
      </c>
      <c r="AZ1921" s="30">
        <v>0.19389999999999999</v>
      </c>
      <c r="BA1921" s="30">
        <v>0.33110000000000001</v>
      </c>
      <c r="BB1921" s="30">
        <v>0.2387</v>
      </c>
      <c r="BC1921" s="30">
        <v>0.38590000000000002</v>
      </c>
      <c r="BD1921" s="37">
        <v>4</v>
      </c>
      <c r="BE1921" s="29">
        <v>374</v>
      </c>
      <c r="BF1921" s="38" t="s">
        <v>4651</v>
      </c>
      <c r="BG1921" s="39">
        <v>114.628687695632</v>
      </c>
      <c r="BH1921" s="39">
        <v>-28.754569168817198</v>
      </c>
      <c r="BI1921" s="40">
        <f t="shared" si="420"/>
        <v>47</v>
      </c>
      <c r="BJ1921" s="40">
        <f t="shared" si="421"/>
        <v>52</v>
      </c>
      <c r="BK1921" s="40">
        <f t="shared" si="422"/>
        <v>88</v>
      </c>
      <c r="BL1921" s="40">
        <f t="shared" si="423"/>
        <v>1</v>
      </c>
      <c r="BM1921" s="40">
        <f t="shared" si="424"/>
        <v>95</v>
      </c>
      <c r="BN1921" s="40">
        <f t="shared" si="425"/>
        <v>44</v>
      </c>
      <c r="BO1921" s="40">
        <f t="shared" si="426"/>
        <v>44</v>
      </c>
      <c r="BP1921" s="40">
        <f t="shared" si="427"/>
        <v>63</v>
      </c>
      <c r="BQ1921" s="41">
        <f t="shared" si="428"/>
        <v>100</v>
      </c>
      <c r="BR1921" s="40">
        <f t="shared" si="429"/>
        <v>90</v>
      </c>
      <c r="BS1921" s="41">
        <f t="shared" si="430"/>
        <v>33</v>
      </c>
      <c r="BT1921" s="41">
        <f t="shared" si="431"/>
        <v>59</v>
      </c>
      <c r="BU1921" s="41">
        <f t="shared" si="432"/>
        <v>40</v>
      </c>
      <c r="BV1921" s="41">
        <f t="shared" si="433"/>
        <v>56</v>
      </c>
    </row>
    <row r="1922" spans="2:74" x14ac:dyDescent="0.3">
      <c r="B1922" s="12" t="s">
        <v>2364</v>
      </c>
      <c r="C1922" s="12">
        <v>602011045</v>
      </c>
      <c r="D1922" s="12" t="s">
        <v>914</v>
      </c>
      <c r="E1922" s="12" t="s">
        <v>799</v>
      </c>
      <c r="F1922" s="12" t="s">
        <v>914</v>
      </c>
      <c r="G1922" s="12" t="s">
        <v>151</v>
      </c>
      <c r="H1922" s="12" t="s">
        <v>86</v>
      </c>
      <c r="I1922" s="28">
        <v>375000</v>
      </c>
      <c r="J1922" s="28">
        <v>369000</v>
      </c>
      <c r="K1922" s="28">
        <v>350000</v>
      </c>
      <c r="L1922" s="28">
        <v>360000</v>
      </c>
      <c r="M1922" s="28">
        <v>363000</v>
      </c>
      <c r="N1922" s="28">
        <v>332000</v>
      </c>
      <c r="O1922" s="29">
        <v>45</v>
      </c>
      <c r="P1922" s="29">
        <v>45</v>
      </c>
      <c r="Q1922" s="29">
        <v>51</v>
      </c>
      <c r="R1922" s="28">
        <v>400</v>
      </c>
      <c r="S1922" s="28">
        <v>370</v>
      </c>
      <c r="T1922" s="30">
        <v>2.6</v>
      </c>
      <c r="U1922" s="30">
        <v>0</v>
      </c>
      <c r="V1922" s="30">
        <v>2.6</v>
      </c>
      <c r="W1922" s="30">
        <v>2.9</v>
      </c>
      <c r="X1922" s="31">
        <v>5.5466666666666664E-2</v>
      </c>
      <c r="Y1922" s="30">
        <v>3.1</v>
      </c>
      <c r="Z1922" s="30">
        <v>0</v>
      </c>
      <c r="AA1922" s="30">
        <v>3.1</v>
      </c>
      <c r="AB1922" s="30">
        <v>3.4</v>
      </c>
      <c r="AC1922" s="32">
        <v>0.41625041625041626</v>
      </c>
      <c r="AD1922" s="30">
        <v>7.504514716053178</v>
      </c>
      <c r="AE1922" s="12">
        <v>416</v>
      </c>
      <c r="AF1922" s="12">
        <v>391</v>
      </c>
      <c r="AG1922" s="12">
        <v>439</v>
      </c>
      <c r="AH1922" s="33">
        <v>4.4754521963824292</v>
      </c>
      <c r="AI1922" s="34">
        <v>557000</v>
      </c>
      <c r="AJ1922" s="34">
        <v>550000</v>
      </c>
      <c r="AK1922" s="34">
        <v>562350</v>
      </c>
      <c r="AL1922" s="35">
        <v>1.2727272727272728E-2</v>
      </c>
      <c r="AM1922" s="35">
        <v>-9.5136480839334934E-3</v>
      </c>
      <c r="AN1922" s="12">
        <v>3</v>
      </c>
      <c r="AO1922" s="33">
        <v>0.20000000000000018</v>
      </c>
      <c r="AP1922" s="12">
        <v>2.8</v>
      </c>
      <c r="AQ1922" s="32">
        <v>0.10629629629629629</v>
      </c>
      <c r="AR1922" s="34">
        <v>480</v>
      </c>
      <c r="AS1922" s="34">
        <v>470</v>
      </c>
      <c r="AT1922" s="31">
        <v>2.1276595744680851E-2</v>
      </c>
      <c r="AU1922" s="32">
        <v>0.26044436623668121</v>
      </c>
      <c r="AV1922" s="36">
        <v>960.96</v>
      </c>
      <c r="AW1922" s="30">
        <v>0.62739999999999996</v>
      </c>
      <c r="AX1922" s="30">
        <v>0.37259999999999999</v>
      </c>
      <c r="AY1922" s="30">
        <v>0.80030000000000001</v>
      </c>
      <c r="AZ1922" s="30">
        <v>4.9599999999999998E-2</v>
      </c>
      <c r="BA1922" s="30">
        <v>0.21609999999999999</v>
      </c>
      <c r="BB1922" s="30">
        <v>0.26040000000000002</v>
      </c>
      <c r="BC1922" s="30">
        <v>0.50129999999999997</v>
      </c>
      <c r="BD1922" s="37">
        <v>1</v>
      </c>
      <c r="BE1922" s="29">
        <v>164</v>
      </c>
      <c r="BF1922" s="38" t="s">
        <v>4652</v>
      </c>
      <c r="BG1922" s="39">
        <v>147.18452530066401</v>
      </c>
      <c r="BH1922" s="39">
        <v>-41.414917521061902</v>
      </c>
      <c r="BI1922" s="40">
        <f t="shared" si="420"/>
        <v>74</v>
      </c>
      <c r="BJ1922" s="40">
        <f t="shared" si="421"/>
        <v>67</v>
      </c>
      <c r="BK1922" s="40">
        <f t="shared" si="422"/>
        <v>69</v>
      </c>
      <c r="BL1922" s="40">
        <f t="shared" si="423"/>
        <v>14</v>
      </c>
      <c r="BM1922" s="40">
        <f t="shared" si="424"/>
        <v>7</v>
      </c>
      <c r="BN1922" s="40">
        <f t="shared" si="425"/>
        <v>100</v>
      </c>
      <c r="BO1922" s="40">
        <f t="shared" si="426"/>
        <v>75</v>
      </c>
      <c r="BP1922" s="40">
        <f t="shared" si="427"/>
        <v>38</v>
      </c>
      <c r="BQ1922" s="41">
        <f t="shared" si="428"/>
        <v>100</v>
      </c>
      <c r="BR1922" s="40">
        <f t="shared" si="429"/>
        <v>75</v>
      </c>
      <c r="BS1922" s="41">
        <f t="shared" si="430"/>
        <v>1</v>
      </c>
      <c r="BT1922" s="41">
        <f t="shared" si="431"/>
        <v>65</v>
      </c>
      <c r="BU1922" s="41">
        <f t="shared" si="432"/>
        <v>10</v>
      </c>
      <c r="BV1922" s="41">
        <f t="shared" si="433"/>
        <v>56</v>
      </c>
    </row>
    <row r="1923" spans="2:74" x14ac:dyDescent="0.3">
      <c r="B1923" s="12" t="s">
        <v>2365</v>
      </c>
      <c r="C1923" s="12">
        <v>701021012</v>
      </c>
      <c r="D1923" s="12" t="s">
        <v>2105</v>
      </c>
      <c r="E1923" s="12" t="s">
        <v>1423</v>
      </c>
      <c r="F1923" s="12" t="s">
        <v>1423</v>
      </c>
      <c r="G1923" s="12" t="s">
        <v>1424</v>
      </c>
      <c r="H1923" s="12" t="s">
        <v>86</v>
      </c>
      <c r="I1923" s="28">
        <v>727500</v>
      </c>
      <c r="J1923" s="28">
        <v>717000</v>
      </c>
      <c r="K1923" s="28">
        <v>780000</v>
      </c>
      <c r="L1923" s="28">
        <v>0</v>
      </c>
      <c r="M1923" s="28">
        <v>0</v>
      </c>
      <c r="N1923" s="28">
        <v>1500000</v>
      </c>
      <c r="O1923" s="29">
        <v>68</v>
      </c>
      <c r="P1923" s="29">
        <v>82</v>
      </c>
      <c r="Q1923" s="29">
        <v>57</v>
      </c>
      <c r="R1923" s="28">
        <v>770</v>
      </c>
      <c r="S1923" s="28">
        <v>595</v>
      </c>
      <c r="T1923" s="30">
        <v>0.2</v>
      </c>
      <c r="U1923" s="30">
        <v>0</v>
      </c>
      <c r="V1923" s="30">
        <v>0.2</v>
      </c>
      <c r="W1923" s="30">
        <v>0.2</v>
      </c>
      <c r="X1923" s="31">
        <v>5.5037800687285227E-2</v>
      </c>
      <c r="Y1923" s="30">
        <v>2.2999999999999998</v>
      </c>
      <c r="Z1923" s="30">
        <v>0.19999999999999973</v>
      </c>
      <c r="AA1923" s="30">
        <v>2.1</v>
      </c>
      <c r="AB1923" s="30">
        <v>3.1</v>
      </c>
      <c r="AC1923" s="32">
        <v>0.30555555555555552</v>
      </c>
      <c r="AD1923" s="30">
        <v>5.5517399267399252</v>
      </c>
      <c r="AE1923" s="12">
        <v>97</v>
      </c>
      <c r="AF1923" s="12">
        <v>111</v>
      </c>
      <c r="AG1923" s="12">
        <v>147</v>
      </c>
      <c r="AH1923" s="33">
        <v>4.4091858037578291</v>
      </c>
      <c r="AI1923" s="34">
        <v>615000</v>
      </c>
      <c r="AJ1923" s="34">
        <v>620000</v>
      </c>
      <c r="AK1923" s="34">
        <v>630000</v>
      </c>
      <c r="AL1923" s="35">
        <v>-8.0645161290322578E-3</v>
      </c>
      <c r="AM1923" s="35">
        <v>-2.3809523809523808E-2</v>
      </c>
      <c r="AN1923" s="12">
        <v>2.8</v>
      </c>
      <c r="AO1923" s="33">
        <v>0.39999999999999991</v>
      </c>
      <c r="AP1923" s="12">
        <v>2.4</v>
      </c>
      <c r="AQ1923" s="32">
        <v>6.0344827586206896E-3</v>
      </c>
      <c r="AR1923" s="34">
        <v>680</v>
      </c>
      <c r="AS1923" s="34">
        <v>650</v>
      </c>
      <c r="AT1923" s="31">
        <v>4.6153846153846156E-2</v>
      </c>
      <c r="AU1923" s="32">
        <v>0.32196841855836722</v>
      </c>
      <c r="AV1923" s="36">
        <v>2520.0000000000005</v>
      </c>
      <c r="AW1923" s="30">
        <v>0.77490000000000003</v>
      </c>
      <c r="AX1923" s="30">
        <v>0.22509999999999999</v>
      </c>
      <c r="AY1923" s="30">
        <v>0.60099999999999998</v>
      </c>
      <c r="AZ1923" s="30">
        <v>0.29449999999999998</v>
      </c>
      <c r="BA1923" s="30">
        <v>0.1686</v>
      </c>
      <c r="BB1923" s="30">
        <v>0.39429999999999998</v>
      </c>
      <c r="BC1923" s="30">
        <v>0.3468</v>
      </c>
      <c r="BD1923" s="37">
        <v>1.5</v>
      </c>
      <c r="BE1923" s="29">
        <v>12</v>
      </c>
      <c r="BF1923" s="38" t="s">
        <v>4653</v>
      </c>
      <c r="BG1923" s="39">
        <v>130.936007518759</v>
      </c>
      <c r="BH1923" s="39">
        <v>-12.4337958699015</v>
      </c>
      <c r="BI1923" s="40">
        <f t="shared" si="420"/>
        <v>100</v>
      </c>
      <c r="BJ1923" s="40">
        <f t="shared" si="421"/>
        <v>70</v>
      </c>
      <c r="BK1923" s="40">
        <f t="shared" si="422"/>
        <v>70</v>
      </c>
      <c r="BL1923" s="40">
        <f t="shared" si="423"/>
        <v>1</v>
      </c>
      <c r="BM1923" s="40">
        <f t="shared" si="424"/>
        <v>1</v>
      </c>
      <c r="BN1923" s="40">
        <f t="shared" si="425"/>
        <v>1</v>
      </c>
      <c r="BO1923" s="40">
        <f t="shared" si="426"/>
        <v>100</v>
      </c>
      <c r="BP1923" s="40">
        <f t="shared" si="427"/>
        <v>27</v>
      </c>
      <c r="BQ1923" s="41">
        <f t="shared" si="428"/>
        <v>100</v>
      </c>
      <c r="BR1923" s="40">
        <f t="shared" si="429"/>
        <v>95</v>
      </c>
      <c r="BS1923" s="41">
        <f t="shared" si="430"/>
        <v>63</v>
      </c>
      <c r="BT1923" s="41">
        <f t="shared" si="431"/>
        <v>79</v>
      </c>
      <c r="BU1923" s="41">
        <f t="shared" si="432"/>
        <v>15</v>
      </c>
      <c r="BV1923" s="41">
        <f t="shared" si="433"/>
        <v>56</v>
      </c>
    </row>
    <row r="1924" spans="2:74" x14ac:dyDescent="0.3">
      <c r="B1924" s="12" t="s">
        <v>2366</v>
      </c>
      <c r="C1924" s="12">
        <v>702011045</v>
      </c>
      <c r="D1924" s="12" t="s">
        <v>2367</v>
      </c>
      <c r="E1924" s="12" t="s">
        <v>1998</v>
      </c>
      <c r="F1924" s="12" t="s">
        <v>2367</v>
      </c>
      <c r="G1924" s="12" t="s">
        <v>1424</v>
      </c>
      <c r="H1924" s="12" t="s">
        <v>86</v>
      </c>
      <c r="I1924" s="28">
        <v>495000</v>
      </c>
      <c r="J1924" s="28">
        <v>495000</v>
      </c>
      <c r="K1924" s="28">
        <v>510000</v>
      </c>
      <c r="L1924" s="28">
        <v>465000</v>
      </c>
      <c r="M1924" s="28">
        <v>455000</v>
      </c>
      <c r="N1924" s="28">
        <v>470000</v>
      </c>
      <c r="O1924" s="29">
        <v>105</v>
      </c>
      <c r="P1924" s="29">
        <v>91</v>
      </c>
      <c r="Q1924" s="29">
        <v>84</v>
      </c>
      <c r="R1924" s="28">
        <v>590</v>
      </c>
      <c r="S1924" s="28">
        <v>575</v>
      </c>
      <c r="T1924" s="30">
        <v>1.8</v>
      </c>
      <c r="U1924" s="30">
        <v>0.10000000000000009</v>
      </c>
      <c r="V1924" s="30">
        <v>1.7</v>
      </c>
      <c r="W1924" s="30">
        <v>1.5</v>
      </c>
      <c r="X1924" s="31">
        <v>6.1979797979797982E-2</v>
      </c>
      <c r="Y1924" s="30">
        <v>2.4</v>
      </c>
      <c r="Z1924" s="30">
        <v>0.10000000000000009</v>
      </c>
      <c r="AA1924" s="30">
        <v>2.2999999999999998</v>
      </c>
      <c r="AB1924" s="30">
        <v>3</v>
      </c>
      <c r="AC1924" s="32">
        <v>0.26001269214497247</v>
      </c>
      <c r="AD1924" s="30">
        <v>4.1951200329778802</v>
      </c>
      <c r="AE1924" s="12">
        <v>185</v>
      </c>
      <c r="AF1924" s="12">
        <v>180</v>
      </c>
      <c r="AG1924" s="12">
        <v>169</v>
      </c>
      <c r="AH1924" s="33">
        <v>11.11578947368421</v>
      </c>
      <c r="AI1924" s="34">
        <v>520000</v>
      </c>
      <c r="AJ1924" s="34">
        <v>505000</v>
      </c>
      <c r="AK1924" s="34">
        <v>531000</v>
      </c>
      <c r="AL1924" s="35">
        <v>2.9702970297029702E-2</v>
      </c>
      <c r="AM1924" s="35">
        <v>-2.0715630885122412E-2</v>
      </c>
      <c r="AN1924" s="12">
        <v>1.7</v>
      </c>
      <c r="AO1924" s="33">
        <v>0.30000000000000004</v>
      </c>
      <c r="AP1924" s="12">
        <v>1.4</v>
      </c>
      <c r="AQ1924" s="32">
        <v>1.5555555555555555E-2</v>
      </c>
      <c r="AR1924" s="34">
        <v>610</v>
      </c>
      <c r="AS1924" s="34">
        <v>600</v>
      </c>
      <c r="AT1924" s="31">
        <v>1.6666666666666666E-2</v>
      </c>
      <c r="AU1924" s="32">
        <v>0.15623486846951173</v>
      </c>
      <c r="AV1924" s="36">
        <v>2269.1200000000003</v>
      </c>
      <c r="AW1924" s="30">
        <v>0.68100000000000005</v>
      </c>
      <c r="AX1924" s="30">
        <v>0.31900000000000001</v>
      </c>
      <c r="AY1924" s="30">
        <v>0.70850000000000002</v>
      </c>
      <c r="AZ1924" s="30">
        <v>0.19739999999999999</v>
      </c>
      <c r="BA1924" s="30">
        <v>0.16389999999999999</v>
      </c>
      <c r="BB1924" s="30">
        <v>0.35699999999999998</v>
      </c>
      <c r="BC1924" s="30">
        <v>0.41699999999999998</v>
      </c>
      <c r="BD1924" s="37">
        <v>5</v>
      </c>
      <c r="BE1924" s="29">
        <v>1288</v>
      </c>
      <c r="BF1924" s="38" t="s">
        <v>4654</v>
      </c>
      <c r="BG1924" s="39">
        <v>133.87534743281299</v>
      </c>
      <c r="BH1924" s="39">
        <v>-23.680999464333901</v>
      </c>
      <c r="BI1924" s="40">
        <f t="shared" si="420"/>
        <v>87</v>
      </c>
      <c r="BJ1924" s="40">
        <f t="shared" si="421"/>
        <v>88</v>
      </c>
      <c r="BK1924" s="40">
        <f t="shared" si="422"/>
        <v>1</v>
      </c>
      <c r="BL1924" s="40">
        <f t="shared" si="423"/>
        <v>48</v>
      </c>
      <c r="BM1924" s="40">
        <f t="shared" si="424"/>
        <v>16</v>
      </c>
      <c r="BN1924" s="40">
        <f t="shared" si="425"/>
        <v>9</v>
      </c>
      <c r="BO1924" s="40">
        <f t="shared" si="426"/>
        <v>1</v>
      </c>
      <c r="BP1924" s="40">
        <f t="shared" si="427"/>
        <v>26</v>
      </c>
      <c r="BQ1924" s="41">
        <f t="shared" si="428"/>
        <v>100</v>
      </c>
      <c r="BR1924" s="40">
        <f t="shared" si="429"/>
        <v>100</v>
      </c>
      <c r="BS1924" s="41">
        <f t="shared" si="430"/>
        <v>93</v>
      </c>
      <c r="BT1924" s="41">
        <f t="shared" si="431"/>
        <v>77</v>
      </c>
      <c r="BU1924" s="41">
        <f t="shared" si="432"/>
        <v>50</v>
      </c>
      <c r="BV1924" s="41">
        <f t="shared" si="433"/>
        <v>56</v>
      </c>
    </row>
    <row r="1925" spans="2:74" x14ac:dyDescent="0.3">
      <c r="B1925" s="12" t="s">
        <v>2368</v>
      </c>
      <c r="C1925" s="12">
        <v>702011046</v>
      </c>
      <c r="D1925" s="12" t="s">
        <v>2367</v>
      </c>
      <c r="E1925" s="12" t="s">
        <v>1998</v>
      </c>
      <c r="F1925" s="12" t="s">
        <v>2367</v>
      </c>
      <c r="G1925" s="12" t="s">
        <v>1424</v>
      </c>
      <c r="H1925" s="12" t="s">
        <v>86</v>
      </c>
      <c r="I1925" s="28">
        <v>495000</v>
      </c>
      <c r="J1925" s="28">
        <v>529000</v>
      </c>
      <c r="K1925" s="28">
        <v>510000</v>
      </c>
      <c r="L1925" s="28">
        <v>515000</v>
      </c>
      <c r="M1925" s="28">
        <v>515000</v>
      </c>
      <c r="N1925" s="28">
        <v>500000</v>
      </c>
      <c r="O1925" s="29">
        <v>111</v>
      </c>
      <c r="P1925" s="29">
        <v>132</v>
      </c>
      <c r="Q1925" s="29">
        <v>75</v>
      </c>
      <c r="R1925" s="28">
        <v>570</v>
      </c>
      <c r="S1925" s="28">
        <v>570</v>
      </c>
      <c r="T1925" s="30">
        <v>1.9</v>
      </c>
      <c r="U1925" s="30">
        <v>0</v>
      </c>
      <c r="V1925" s="30">
        <v>1.9</v>
      </c>
      <c r="W1925" s="30">
        <v>1.9</v>
      </c>
      <c r="X1925" s="31">
        <v>5.9878787878787879E-2</v>
      </c>
      <c r="Y1925" s="30">
        <v>3.9</v>
      </c>
      <c r="Z1925" s="30">
        <v>-0.30000000000000027</v>
      </c>
      <c r="AA1925" s="30">
        <v>4.2</v>
      </c>
      <c r="AB1925" s="30">
        <v>4.5999999999999996</v>
      </c>
      <c r="AC1925" s="32">
        <v>0.2492304463411221</v>
      </c>
      <c r="AD1925" s="30">
        <v>4.1622493569114525</v>
      </c>
      <c r="AE1925" s="12">
        <v>185</v>
      </c>
      <c r="AF1925" s="12">
        <v>180</v>
      </c>
      <c r="AG1925" s="12">
        <v>169</v>
      </c>
      <c r="AH1925" s="33">
        <v>11.11578947368421</v>
      </c>
      <c r="AI1925" s="34">
        <v>520000</v>
      </c>
      <c r="AJ1925" s="34">
        <v>505000</v>
      </c>
      <c r="AK1925" s="34">
        <v>531000</v>
      </c>
      <c r="AL1925" s="35">
        <v>2.9702970297029702E-2</v>
      </c>
      <c r="AM1925" s="35">
        <v>-2.0715630885122412E-2</v>
      </c>
      <c r="AN1925" s="12">
        <v>1.7</v>
      </c>
      <c r="AO1925" s="33">
        <v>0.30000000000000004</v>
      </c>
      <c r="AP1925" s="12">
        <v>1.4</v>
      </c>
      <c r="AQ1925" s="32">
        <v>1.5555555555555555E-2</v>
      </c>
      <c r="AR1925" s="34">
        <v>610</v>
      </c>
      <c r="AS1925" s="34">
        <v>600</v>
      </c>
      <c r="AT1925" s="31">
        <v>1.6666666666666666E-2</v>
      </c>
      <c r="AU1925" s="32">
        <v>0.15623486846951173</v>
      </c>
      <c r="AV1925" s="36">
        <v>2287.0400000000004</v>
      </c>
      <c r="AW1925" s="30">
        <v>0.6351</v>
      </c>
      <c r="AX1925" s="30">
        <v>0.3649</v>
      </c>
      <c r="AY1925" s="30">
        <v>0.61299999999999999</v>
      </c>
      <c r="AZ1925" s="30">
        <v>0.3251</v>
      </c>
      <c r="BA1925" s="30">
        <v>0.14910000000000001</v>
      </c>
      <c r="BB1925" s="30">
        <v>0.35499999999999998</v>
      </c>
      <c r="BC1925" s="30">
        <v>0.44119999999999998</v>
      </c>
      <c r="BD1925" s="37">
        <v>6.5</v>
      </c>
      <c r="BE1925" s="29">
        <v>1290</v>
      </c>
      <c r="BF1925" s="38" t="s">
        <v>4655</v>
      </c>
      <c r="BG1925" s="39">
        <v>133.91313008146</v>
      </c>
      <c r="BH1925" s="39">
        <v>-23.694728904663201</v>
      </c>
      <c r="BI1925" s="40">
        <f t="shared" si="420"/>
        <v>85</v>
      </c>
      <c r="BJ1925" s="40">
        <f t="shared" si="421"/>
        <v>88</v>
      </c>
      <c r="BK1925" s="40">
        <f t="shared" si="422"/>
        <v>1</v>
      </c>
      <c r="BL1925" s="40">
        <f t="shared" si="423"/>
        <v>48</v>
      </c>
      <c r="BM1925" s="40">
        <f t="shared" si="424"/>
        <v>16</v>
      </c>
      <c r="BN1925" s="40">
        <f t="shared" si="425"/>
        <v>9</v>
      </c>
      <c r="BO1925" s="40">
        <f t="shared" si="426"/>
        <v>1</v>
      </c>
      <c r="BP1925" s="40">
        <f t="shared" si="427"/>
        <v>23</v>
      </c>
      <c r="BQ1925" s="41">
        <f t="shared" si="428"/>
        <v>100</v>
      </c>
      <c r="BR1925" s="40">
        <f t="shared" si="429"/>
        <v>100</v>
      </c>
      <c r="BS1925" s="41">
        <f t="shared" si="430"/>
        <v>100</v>
      </c>
      <c r="BT1925" s="41">
        <f t="shared" si="431"/>
        <v>52</v>
      </c>
      <c r="BU1925" s="41">
        <f t="shared" si="432"/>
        <v>65</v>
      </c>
      <c r="BV1925" s="41">
        <f t="shared" si="433"/>
        <v>56</v>
      </c>
    </row>
    <row r="1926" spans="2:74" x14ac:dyDescent="0.3">
      <c r="B1926" s="12" t="s">
        <v>2369</v>
      </c>
      <c r="C1926" s="12">
        <v>102011042</v>
      </c>
      <c r="D1926" s="12" t="s">
        <v>294</v>
      </c>
      <c r="E1926" s="12" t="s">
        <v>225</v>
      </c>
      <c r="F1926" s="12" t="s">
        <v>225</v>
      </c>
      <c r="G1926" s="12" t="s">
        <v>85</v>
      </c>
      <c r="H1926" s="12" t="s">
        <v>86</v>
      </c>
      <c r="I1926" s="28">
        <v>1000000</v>
      </c>
      <c r="J1926" s="28">
        <v>1000000</v>
      </c>
      <c r="K1926" s="28">
        <v>1010000</v>
      </c>
      <c r="L1926" s="28">
        <v>980000</v>
      </c>
      <c r="M1926" s="28">
        <v>980000</v>
      </c>
      <c r="N1926" s="28">
        <v>975000</v>
      </c>
      <c r="O1926" s="29">
        <v>38</v>
      </c>
      <c r="P1926" s="29">
        <v>38</v>
      </c>
      <c r="Q1926" s="29">
        <v>41</v>
      </c>
      <c r="R1926" s="28">
        <v>600</v>
      </c>
      <c r="S1926" s="28">
        <v>550</v>
      </c>
      <c r="T1926" s="30">
        <v>2.9</v>
      </c>
      <c r="U1926" s="30">
        <v>-0.10000000000000009</v>
      </c>
      <c r="V1926" s="30">
        <v>3</v>
      </c>
      <c r="W1926" s="30">
        <v>2.6</v>
      </c>
      <c r="X1926" s="31">
        <v>3.1199999999999999E-2</v>
      </c>
      <c r="Y1926" s="30">
        <v>5</v>
      </c>
      <c r="Z1926" s="30">
        <v>-0.90000000000000036</v>
      </c>
      <c r="AA1926" s="30">
        <v>5.9</v>
      </c>
      <c r="AB1926" s="30">
        <v>7.1</v>
      </c>
      <c r="AC1926" s="32">
        <v>0.42483289905970312</v>
      </c>
      <c r="AD1926" s="30">
        <v>13.616439072426381</v>
      </c>
      <c r="AE1926" s="12">
        <v>713</v>
      </c>
      <c r="AF1926" s="12">
        <v>625</v>
      </c>
      <c r="AG1926" s="12">
        <v>524</v>
      </c>
      <c r="AH1926" s="33">
        <v>3.9169811320754717</v>
      </c>
      <c r="AI1926" s="34">
        <v>1151000</v>
      </c>
      <c r="AJ1926" s="34">
        <v>1120000</v>
      </c>
      <c r="AK1926" s="34">
        <v>1080000</v>
      </c>
      <c r="AL1926" s="35">
        <v>2.7678571428571427E-2</v>
      </c>
      <c r="AM1926" s="35">
        <v>6.5740740740740738E-2</v>
      </c>
      <c r="AN1926" s="12">
        <v>3</v>
      </c>
      <c r="AO1926" s="33">
        <v>0</v>
      </c>
      <c r="AP1926" s="12">
        <v>3</v>
      </c>
      <c r="AQ1926" s="32">
        <v>0.11314814814814815</v>
      </c>
      <c r="AR1926" s="34">
        <v>690</v>
      </c>
      <c r="AS1926" s="34">
        <v>620</v>
      </c>
      <c r="AT1926" s="31">
        <v>0.11290322580645161</v>
      </c>
      <c r="AU1926" s="32">
        <v>8.9409142817512416E-2</v>
      </c>
      <c r="AV1926" s="36">
        <v>1412.3200000000002</v>
      </c>
      <c r="AW1926" s="30">
        <v>0.61450000000000005</v>
      </c>
      <c r="AX1926" s="30">
        <v>0.38550000000000001</v>
      </c>
      <c r="AY1926" s="30">
        <v>0.66200000000000003</v>
      </c>
      <c r="AZ1926" s="30">
        <v>0.25769999999999998</v>
      </c>
      <c r="BA1926" s="30">
        <v>0.34420000000000001</v>
      </c>
      <c r="BB1926" s="30">
        <v>0.26490000000000002</v>
      </c>
      <c r="BC1926" s="30">
        <v>0.3533</v>
      </c>
      <c r="BD1926" s="37">
        <v>2</v>
      </c>
      <c r="BE1926" s="29">
        <v>44</v>
      </c>
      <c r="BF1926" s="38" t="s">
        <v>4656</v>
      </c>
      <c r="BG1926" s="39">
        <v>151.29921415664401</v>
      </c>
      <c r="BH1926" s="39">
        <v>-33.483823482918297</v>
      </c>
      <c r="BI1926" s="40">
        <f t="shared" si="420"/>
        <v>69</v>
      </c>
      <c r="BJ1926" s="40">
        <f t="shared" si="421"/>
        <v>67</v>
      </c>
      <c r="BK1926" s="40">
        <f t="shared" si="422"/>
        <v>76</v>
      </c>
      <c r="BL1926" s="40">
        <f t="shared" si="423"/>
        <v>70</v>
      </c>
      <c r="BM1926" s="40">
        <f t="shared" si="424"/>
        <v>15</v>
      </c>
      <c r="BN1926" s="40">
        <f t="shared" si="425"/>
        <v>100</v>
      </c>
      <c r="BO1926" s="40">
        <f t="shared" si="426"/>
        <v>100</v>
      </c>
      <c r="BP1926" s="40">
        <f t="shared" si="427"/>
        <v>66</v>
      </c>
      <c r="BQ1926" s="41">
        <f t="shared" si="428"/>
        <v>54</v>
      </c>
      <c r="BR1926" s="40">
        <f t="shared" si="429"/>
        <v>15</v>
      </c>
      <c r="BS1926" s="41">
        <f t="shared" si="430"/>
        <v>1</v>
      </c>
      <c r="BT1926" s="41">
        <f t="shared" si="431"/>
        <v>34</v>
      </c>
      <c r="BU1926" s="41">
        <f t="shared" si="432"/>
        <v>20</v>
      </c>
      <c r="BV1926" s="41">
        <f t="shared" si="433"/>
        <v>55</v>
      </c>
    </row>
    <row r="1927" spans="2:74" x14ac:dyDescent="0.3">
      <c r="B1927" s="12" t="s">
        <v>2370</v>
      </c>
      <c r="C1927" s="12">
        <v>102021052</v>
      </c>
      <c r="D1927" s="12" t="s">
        <v>224</v>
      </c>
      <c r="E1927" s="12" t="s">
        <v>225</v>
      </c>
      <c r="F1927" s="12" t="s">
        <v>225</v>
      </c>
      <c r="G1927" s="12" t="s">
        <v>85</v>
      </c>
      <c r="H1927" s="12" t="s">
        <v>86</v>
      </c>
      <c r="I1927" s="28">
        <v>850000</v>
      </c>
      <c r="J1927" s="28">
        <v>850000</v>
      </c>
      <c r="K1927" s="28">
        <v>790000</v>
      </c>
      <c r="L1927" s="28">
        <v>830000</v>
      </c>
      <c r="M1927" s="28">
        <v>850000</v>
      </c>
      <c r="N1927" s="28">
        <v>750000</v>
      </c>
      <c r="O1927" s="29">
        <v>42</v>
      </c>
      <c r="P1927" s="29">
        <v>42</v>
      </c>
      <c r="Q1927" s="29">
        <v>33</v>
      </c>
      <c r="R1927" s="28">
        <v>630</v>
      </c>
      <c r="S1927" s="28">
        <v>550</v>
      </c>
      <c r="T1927" s="30">
        <v>4.3</v>
      </c>
      <c r="U1927" s="30">
        <v>0.29999999999999982</v>
      </c>
      <c r="V1927" s="30">
        <v>4</v>
      </c>
      <c r="W1927" s="30">
        <v>3.5</v>
      </c>
      <c r="X1927" s="31">
        <v>3.8541176470588238E-2</v>
      </c>
      <c r="Y1927" s="30">
        <v>5.9</v>
      </c>
      <c r="Z1927" s="30">
        <v>0.10000000000000053</v>
      </c>
      <c r="AA1927" s="30">
        <v>5.8</v>
      </c>
      <c r="AB1927" s="30">
        <v>6.1</v>
      </c>
      <c r="AC1927" s="32">
        <v>0.39808917197452226</v>
      </c>
      <c r="AD1927" s="30">
        <v>10.328931507275454</v>
      </c>
      <c r="AE1927" s="12">
        <v>813</v>
      </c>
      <c r="AF1927" s="12">
        <v>741</v>
      </c>
      <c r="AG1927" s="12">
        <v>558</v>
      </c>
      <c r="AH1927" s="33">
        <v>4.067710537452391</v>
      </c>
      <c r="AI1927" s="34">
        <v>861000</v>
      </c>
      <c r="AJ1927" s="34">
        <v>825000</v>
      </c>
      <c r="AK1927" s="34">
        <v>820000</v>
      </c>
      <c r="AL1927" s="35">
        <v>4.363636363636364E-2</v>
      </c>
      <c r="AM1927" s="35">
        <v>0.05</v>
      </c>
      <c r="AN1927" s="12">
        <v>3.5</v>
      </c>
      <c r="AO1927" s="33">
        <v>0.20000000000000018</v>
      </c>
      <c r="AP1927" s="12">
        <v>3.3</v>
      </c>
      <c r="AQ1927" s="32">
        <v>0.11471321695760599</v>
      </c>
      <c r="AR1927" s="34">
        <v>600</v>
      </c>
      <c r="AS1927" s="34">
        <v>550</v>
      </c>
      <c r="AT1927" s="31">
        <v>9.0909090909090912E-2</v>
      </c>
      <c r="AU1927" s="32">
        <v>0.1246286821937022</v>
      </c>
      <c r="AV1927" s="36">
        <v>1582.5600000000002</v>
      </c>
      <c r="AW1927" s="30">
        <v>0.74790000000000001</v>
      </c>
      <c r="AX1927" s="30">
        <v>0.25209999999999999</v>
      </c>
      <c r="AY1927" s="30">
        <v>0.96679999999999999</v>
      </c>
      <c r="AZ1927" s="30">
        <v>1.3299999999999999E-2</v>
      </c>
      <c r="BA1927" s="30">
        <v>0.39679999999999999</v>
      </c>
      <c r="BB1927" s="30">
        <v>0.39040000000000002</v>
      </c>
      <c r="BC1927" s="30">
        <v>0.19739999999999999</v>
      </c>
      <c r="BD1927" s="37">
        <v>2.5</v>
      </c>
      <c r="BE1927" s="29">
        <v>88</v>
      </c>
      <c r="BF1927" s="38" t="s">
        <v>4657</v>
      </c>
      <c r="BG1927" s="39">
        <v>151.57205677620999</v>
      </c>
      <c r="BH1927" s="39">
        <v>-33.137150286289</v>
      </c>
      <c r="BI1927" s="40">
        <f t="shared" si="420"/>
        <v>46</v>
      </c>
      <c r="BJ1927" s="40">
        <f t="shared" si="421"/>
        <v>59</v>
      </c>
      <c r="BK1927" s="40">
        <f t="shared" si="422"/>
        <v>74</v>
      </c>
      <c r="BL1927" s="40">
        <f t="shared" si="423"/>
        <v>59</v>
      </c>
      <c r="BM1927" s="40">
        <f t="shared" si="424"/>
        <v>23</v>
      </c>
      <c r="BN1927" s="40">
        <f t="shared" si="425"/>
        <v>100</v>
      </c>
      <c r="BO1927" s="40">
        <f t="shared" si="426"/>
        <v>89</v>
      </c>
      <c r="BP1927" s="40">
        <f t="shared" si="427"/>
        <v>77</v>
      </c>
      <c r="BQ1927" s="41">
        <f t="shared" si="428"/>
        <v>79</v>
      </c>
      <c r="BR1927" s="40">
        <f t="shared" si="429"/>
        <v>47</v>
      </c>
      <c r="BS1927" s="41">
        <f t="shared" si="430"/>
        <v>2</v>
      </c>
      <c r="BT1927" s="41">
        <f t="shared" si="431"/>
        <v>19</v>
      </c>
      <c r="BU1927" s="41">
        <f t="shared" si="432"/>
        <v>25</v>
      </c>
      <c r="BV1927" s="41">
        <f t="shared" si="433"/>
        <v>55</v>
      </c>
    </row>
    <row r="1928" spans="2:74" x14ac:dyDescent="0.3">
      <c r="B1928" s="12" t="s">
        <v>2371</v>
      </c>
      <c r="C1928" s="12">
        <v>104021084</v>
      </c>
      <c r="D1928" s="12" t="s">
        <v>1162</v>
      </c>
      <c r="E1928" s="12" t="s">
        <v>1163</v>
      </c>
      <c r="F1928" s="12" t="s">
        <v>1162</v>
      </c>
      <c r="G1928" s="12" t="s">
        <v>85</v>
      </c>
      <c r="H1928" s="12" t="s">
        <v>86</v>
      </c>
      <c r="I1928" s="28">
        <v>839000</v>
      </c>
      <c r="J1928" s="28">
        <v>829000</v>
      </c>
      <c r="K1928" s="28">
        <v>795000</v>
      </c>
      <c r="L1928" s="28">
        <v>790000</v>
      </c>
      <c r="M1928" s="28">
        <v>798000</v>
      </c>
      <c r="N1928" s="28">
        <v>758000</v>
      </c>
      <c r="O1928" s="29">
        <v>46</v>
      </c>
      <c r="P1928" s="29">
        <v>51</v>
      </c>
      <c r="Q1928" s="29">
        <v>76</v>
      </c>
      <c r="R1928" s="28">
        <v>660</v>
      </c>
      <c r="S1928" s="28">
        <v>650</v>
      </c>
      <c r="T1928" s="30">
        <v>3.1</v>
      </c>
      <c r="U1928" s="30">
        <v>0.10000000000000009</v>
      </c>
      <c r="V1928" s="30">
        <v>3</v>
      </c>
      <c r="W1928" s="30">
        <v>2.8</v>
      </c>
      <c r="X1928" s="31">
        <v>4.0905840286054825E-2</v>
      </c>
      <c r="Y1928" s="30">
        <v>4</v>
      </c>
      <c r="Z1928" s="30">
        <v>-0.40000000000000036</v>
      </c>
      <c r="AA1928" s="30">
        <v>4.4000000000000004</v>
      </c>
      <c r="AB1928" s="30">
        <v>5.5</v>
      </c>
      <c r="AC1928" s="32">
        <v>0.46880327309921577</v>
      </c>
      <c r="AD1928" s="30">
        <v>11.460546215916143</v>
      </c>
      <c r="AE1928" s="12">
        <v>554</v>
      </c>
      <c r="AF1928" s="12">
        <v>546</v>
      </c>
      <c r="AG1928" s="12">
        <v>475</v>
      </c>
      <c r="AH1928" s="33">
        <v>7.6619718309859151</v>
      </c>
      <c r="AI1928" s="34">
        <v>820000</v>
      </c>
      <c r="AJ1928" s="34">
        <v>810000</v>
      </c>
      <c r="AK1928" s="34">
        <v>830000</v>
      </c>
      <c r="AL1928" s="35">
        <v>1.2345679012345678E-2</v>
      </c>
      <c r="AM1928" s="35">
        <v>-1.2048192771084338E-2</v>
      </c>
      <c r="AN1928" s="12">
        <v>2.2999999999999998</v>
      </c>
      <c r="AO1928" s="33">
        <v>9.9999999999999645E-2</v>
      </c>
      <c r="AP1928" s="12">
        <v>2.2000000000000002</v>
      </c>
      <c r="AQ1928" s="32">
        <v>9.5238095238095233E-2</v>
      </c>
      <c r="AR1928" s="34">
        <v>650</v>
      </c>
      <c r="AS1928" s="34">
        <v>625</v>
      </c>
      <c r="AT1928" s="31">
        <v>0.04</v>
      </c>
      <c r="AU1928" s="32">
        <v>0.1363390837338973</v>
      </c>
      <c r="AV1928" s="36">
        <v>1407.8400000000001</v>
      </c>
      <c r="AW1928" s="30">
        <v>0.64029999999999998</v>
      </c>
      <c r="AX1928" s="30">
        <v>0.35970000000000002</v>
      </c>
      <c r="AY1928" s="30">
        <v>0.65569999999999995</v>
      </c>
      <c r="AZ1928" s="30">
        <v>0.1686</v>
      </c>
      <c r="BA1928" s="30">
        <v>0.34289999999999998</v>
      </c>
      <c r="BB1928" s="30">
        <v>0.26279999999999998</v>
      </c>
      <c r="BC1928" s="30">
        <v>0.36080000000000001</v>
      </c>
      <c r="BD1928" s="37">
        <v>4</v>
      </c>
      <c r="BE1928" s="29">
        <v>437</v>
      </c>
      <c r="BF1928" s="38" t="s">
        <v>4658</v>
      </c>
      <c r="BG1928" s="39">
        <v>153.10446678628099</v>
      </c>
      <c r="BH1928" s="39">
        <v>-30.283477199690498</v>
      </c>
      <c r="BI1928" s="40">
        <f t="shared" si="420"/>
        <v>65</v>
      </c>
      <c r="BJ1928" s="40">
        <f t="shared" si="421"/>
        <v>79</v>
      </c>
      <c r="BK1928" s="40">
        <f t="shared" si="422"/>
        <v>30</v>
      </c>
      <c r="BL1928" s="40">
        <f t="shared" si="423"/>
        <v>55</v>
      </c>
      <c r="BM1928" s="40">
        <f t="shared" si="424"/>
        <v>7</v>
      </c>
      <c r="BN1928" s="40">
        <f t="shared" si="425"/>
        <v>100</v>
      </c>
      <c r="BO1928" s="40">
        <f t="shared" si="426"/>
        <v>37</v>
      </c>
      <c r="BP1928" s="40">
        <f t="shared" si="427"/>
        <v>65</v>
      </c>
      <c r="BQ1928" s="41">
        <f t="shared" si="428"/>
        <v>86</v>
      </c>
      <c r="BR1928" s="40">
        <f t="shared" si="429"/>
        <v>36</v>
      </c>
      <c r="BS1928" s="41">
        <f t="shared" si="430"/>
        <v>1</v>
      </c>
      <c r="BT1928" s="41">
        <f t="shared" si="431"/>
        <v>51</v>
      </c>
      <c r="BU1928" s="41">
        <f t="shared" si="432"/>
        <v>40</v>
      </c>
      <c r="BV1928" s="41">
        <f t="shared" si="433"/>
        <v>55</v>
      </c>
    </row>
    <row r="1929" spans="2:74" x14ac:dyDescent="0.3">
      <c r="B1929" s="12" t="s">
        <v>2372</v>
      </c>
      <c r="C1929" s="12">
        <v>104021089</v>
      </c>
      <c r="D1929" s="12" t="s">
        <v>1162</v>
      </c>
      <c r="E1929" s="12" t="s">
        <v>1163</v>
      </c>
      <c r="F1929" s="12" t="s">
        <v>1162</v>
      </c>
      <c r="G1929" s="12" t="s">
        <v>85</v>
      </c>
      <c r="H1929" s="12" t="s">
        <v>86</v>
      </c>
      <c r="I1929" s="28">
        <v>861270</v>
      </c>
      <c r="J1929" s="28">
        <v>849000</v>
      </c>
      <c r="K1929" s="28">
        <v>849000</v>
      </c>
      <c r="L1929" s="28">
        <v>793000</v>
      </c>
      <c r="M1929" s="28">
        <v>780000</v>
      </c>
      <c r="N1929" s="28">
        <v>790000</v>
      </c>
      <c r="O1929" s="29">
        <v>62</v>
      </c>
      <c r="P1929" s="29">
        <v>60</v>
      </c>
      <c r="Q1929" s="29">
        <v>57</v>
      </c>
      <c r="R1929" s="28">
        <v>660</v>
      </c>
      <c r="S1929" s="28">
        <v>620</v>
      </c>
      <c r="T1929" s="30">
        <v>2.5</v>
      </c>
      <c r="U1929" s="30">
        <v>0</v>
      </c>
      <c r="V1929" s="30">
        <v>2.5</v>
      </c>
      <c r="W1929" s="30">
        <v>2.7</v>
      </c>
      <c r="X1929" s="31">
        <v>3.9848131248040687E-2</v>
      </c>
      <c r="Y1929" s="30">
        <v>3.3</v>
      </c>
      <c r="Z1929" s="30">
        <v>-0.10000000000000009</v>
      </c>
      <c r="AA1929" s="30">
        <v>3.4</v>
      </c>
      <c r="AB1929" s="30">
        <v>3.8</v>
      </c>
      <c r="AC1929" s="32">
        <v>0.4358622147083685</v>
      </c>
      <c r="AD1929" s="30">
        <v>10.938084197607125</v>
      </c>
      <c r="AE1929" s="12">
        <v>554</v>
      </c>
      <c r="AF1929" s="12">
        <v>546</v>
      </c>
      <c r="AG1929" s="12">
        <v>475</v>
      </c>
      <c r="AH1929" s="33">
        <v>7.6619718309859151</v>
      </c>
      <c r="AI1929" s="34">
        <v>820000</v>
      </c>
      <c r="AJ1929" s="34">
        <v>810000</v>
      </c>
      <c r="AK1929" s="34">
        <v>830000</v>
      </c>
      <c r="AL1929" s="35">
        <v>1.2345679012345678E-2</v>
      </c>
      <c r="AM1929" s="35">
        <v>-1.2048192771084338E-2</v>
      </c>
      <c r="AN1929" s="12">
        <v>2.2999999999999998</v>
      </c>
      <c r="AO1929" s="33">
        <v>9.9999999999999645E-2</v>
      </c>
      <c r="AP1929" s="12">
        <v>2.2000000000000002</v>
      </c>
      <c r="AQ1929" s="32">
        <v>9.5238095238095233E-2</v>
      </c>
      <c r="AR1929" s="34">
        <v>650</v>
      </c>
      <c r="AS1929" s="34">
        <v>625</v>
      </c>
      <c r="AT1929" s="31">
        <v>0.04</v>
      </c>
      <c r="AU1929" s="32">
        <v>0.1363390837338973</v>
      </c>
      <c r="AV1929" s="36">
        <v>1514.2400000000002</v>
      </c>
      <c r="AW1929" s="30">
        <v>0.69630000000000003</v>
      </c>
      <c r="AX1929" s="30">
        <v>0.30370000000000003</v>
      </c>
      <c r="AY1929" s="30">
        <v>0.77180000000000004</v>
      </c>
      <c r="AZ1929" s="30">
        <v>0.12690000000000001</v>
      </c>
      <c r="BA1929" s="30">
        <v>0.37159999999999999</v>
      </c>
      <c r="BB1929" s="30">
        <v>0.31340000000000001</v>
      </c>
      <c r="BC1929" s="30">
        <v>0.26840000000000003</v>
      </c>
      <c r="BD1929" s="37">
        <v>1</v>
      </c>
      <c r="BE1929" s="29">
        <v>424</v>
      </c>
      <c r="BF1929" s="38" t="s">
        <v>4659</v>
      </c>
      <c r="BG1929" s="39">
        <v>153.029051127976</v>
      </c>
      <c r="BH1929" s="39">
        <v>-30.379300469979199</v>
      </c>
      <c r="BI1929" s="40">
        <f t="shared" si="420"/>
        <v>75</v>
      </c>
      <c r="BJ1929" s="40">
        <f t="shared" si="421"/>
        <v>79</v>
      </c>
      <c r="BK1929" s="40">
        <f t="shared" si="422"/>
        <v>30</v>
      </c>
      <c r="BL1929" s="40">
        <f t="shared" si="423"/>
        <v>55</v>
      </c>
      <c r="BM1929" s="40">
        <f t="shared" si="424"/>
        <v>7</v>
      </c>
      <c r="BN1929" s="40">
        <f t="shared" si="425"/>
        <v>100</v>
      </c>
      <c r="BO1929" s="40">
        <f t="shared" si="426"/>
        <v>38</v>
      </c>
      <c r="BP1929" s="40">
        <f t="shared" si="427"/>
        <v>72</v>
      </c>
      <c r="BQ1929" s="41">
        <f t="shared" si="428"/>
        <v>83</v>
      </c>
      <c r="BR1929" s="40">
        <f t="shared" si="429"/>
        <v>41</v>
      </c>
      <c r="BS1929" s="41">
        <f t="shared" si="430"/>
        <v>1</v>
      </c>
      <c r="BT1929" s="41">
        <f t="shared" si="431"/>
        <v>62</v>
      </c>
      <c r="BU1929" s="41">
        <f t="shared" si="432"/>
        <v>10</v>
      </c>
      <c r="BV1929" s="41">
        <f t="shared" si="433"/>
        <v>55</v>
      </c>
    </row>
    <row r="1930" spans="2:74" x14ac:dyDescent="0.3">
      <c r="B1930" s="12" t="s">
        <v>2373</v>
      </c>
      <c r="C1930" s="12">
        <v>106021617</v>
      </c>
      <c r="D1930" s="12" t="s">
        <v>1165</v>
      </c>
      <c r="E1930" s="12" t="s">
        <v>299</v>
      </c>
      <c r="F1930" s="12" t="s">
        <v>2986</v>
      </c>
      <c r="G1930" s="12" t="s">
        <v>85</v>
      </c>
      <c r="H1930" s="12" t="s">
        <v>86</v>
      </c>
      <c r="I1930" s="28">
        <v>745000</v>
      </c>
      <c r="J1930" s="28">
        <v>742350</v>
      </c>
      <c r="K1930" s="28">
        <v>739000</v>
      </c>
      <c r="L1930" s="28">
        <v>725000</v>
      </c>
      <c r="M1930" s="28">
        <v>735000</v>
      </c>
      <c r="N1930" s="28">
        <v>715000</v>
      </c>
      <c r="O1930" s="29">
        <v>32</v>
      </c>
      <c r="P1930" s="29">
        <v>32</v>
      </c>
      <c r="Q1930" s="29">
        <v>40</v>
      </c>
      <c r="R1930" s="28">
        <v>590</v>
      </c>
      <c r="S1930" s="28">
        <v>550</v>
      </c>
      <c r="T1930" s="30">
        <v>4</v>
      </c>
      <c r="U1930" s="30">
        <v>0</v>
      </c>
      <c r="V1930" s="30">
        <v>4</v>
      </c>
      <c r="W1930" s="30">
        <v>3.6</v>
      </c>
      <c r="X1930" s="31">
        <v>4.1181208053691278E-2</v>
      </c>
      <c r="Y1930" s="30">
        <v>4.5</v>
      </c>
      <c r="Z1930" s="30">
        <v>-0.59999999999999964</v>
      </c>
      <c r="AA1930" s="30">
        <v>5.0999999999999996</v>
      </c>
      <c r="AB1930" s="30">
        <v>5.4</v>
      </c>
      <c r="AC1930" s="32">
        <v>0.36941494690442794</v>
      </c>
      <c r="AD1930" s="30">
        <v>8.9704737758734954</v>
      </c>
      <c r="AE1930" s="12">
        <v>653</v>
      </c>
      <c r="AF1930" s="12">
        <v>613</v>
      </c>
      <c r="AG1930" s="12">
        <v>487</v>
      </c>
      <c r="AH1930" s="33">
        <v>6.8359788359788363</v>
      </c>
      <c r="AI1930" s="34">
        <v>750000</v>
      </c>
      <c r="AJ1930" s="34">
        <v>727500</v>
      </c>
      <c r="AK1930" s="34">
        <v>710000</v>
      </c>
      <c r="AL1930" s="35">
        <v>3.0927835051546393E-2</v>
      </c>
      <c r="AM1930" s="35">
        <v>5.6338028169014086E-2</v>
      </c>
      <c r="AN1930" s="12">
        <v>3.5</v>
      </c>
      <c r="AO1930" s="33">
        <v>0.39999999999999991</v>
      </c>
      <c r="AP1930" s="12">
        <v>3.1</v>
      </c>
      <c r="AQ1930" s="32">
        <v>9.3798449612403106E-2</v>
      </c>
      <c r="AR1930" s="34">
        <v>610</v>
      </c>
      <c r="AS1930" s="34">
        <v>570</v>
      </c>
      <c r="AT1930" s="31">
        <v>7.0175438596491224E-2</v>
      </c>
      <c r="AU1930" s="32">
        <v>0.24129191378906681</v>
      </c>
      <c r="AV1930" s="36">
        <v>1597.1200000000001</v>
      </c>
      <c r="AW1930" s="30">
        <v>0.68710000000000004</v>
      </c>
      <c r="AX1930" s="30">
        <v>0.31290000000000001</v>
      </c>
      <c r="AY1930" s="30">
        <v>0.80120000000000002</v>
      </c>
      <c r="AZ1930" s="30">
        <v>0.1651</v>
      </c>
      <c r="BA1930" s="30">
        <v>0.33429999999999999</v>
      </c>
      <c r="BB1930" s="30">
        <v>0.3236</v>
      </c>
      <c r="BC1930" s="30">
        <v>0.28270000000000001</v>
      </c>
      <c r="BD1930" s="37">
        <v>3.5</v>
      </c>
      <c r="BE1930" s="29">
        <v>131</v>
      </c>
      <c r="BF1930" s="38" t="s">
        <v>4660</v>
      </c>
      <c r="BG1930" s="39">
        <v>151.60421069186901</v>
      </c>
      <c r="BH1930" s="39">
        <v>-32.7378044336564</v>
      </c>
      <c r="BI1930" s="40">
        <f t="shared" si="420"/>
        <v>51</v>
      </c>
      <c r="BJ1930" s="40">
        <f t="shared" si="421"/>
        <v>59</v>
      </c>
      <c r="BK1930" s="40">
        <f t="shared" si="422"/>
        <v>40</v>
      </c>
      <c r="BL1930" s="40">
        <f t="shared" si="423"/>
        <v>20</v>
      </c>
      <c r="BM1930" s="40">
        <f t="shared" si="424"/>
        <v>16</v>
      </c>
      <c r="BN1930" s="40">
        <f t="shared" si="425"/>
        <v>100</v>
      </c>
      <c r="BO1930" s="40">
        <f t="shared" si="426"/>
        <v>80</v>
      </c>
      <c r="BP1930" s="40">
        <f t="shared" si="427"/>
        <v>64</v>
      </c>
      <c r="BQ1930" s="41">
        <f t="shared" si="428"/>
        <v>87</v>
      </c>
      <c r="BR1930" s="40">
        <f t="shared" si="429"/>
        <v>61</v>
      </c>
      <c r="BS1930" s="41">
        <f t="shared" si="430"/>
        <v>21</v>
      </c>
      <c r="BT1930" s="41">
        <f t="shared" si="431"/>
        <v>42</v>
      </c>
      <c r="BU1930" s="41">
        <f t="shared" si="432"/>
        <v>35</v>
      </c>
      <c r="BV1930" s="41">
        <f t="shared" si="433"/>
        <v>55</v>
      </c>
    </row>
    <row r="1931" spans="2:74" x14ac:dyDescent="0.3">
      <c r="B1931" s="12" t="s">
        <v>2374</v>
      </c>
      <c r="C1931" s="12">
        <v>108011154</v>
      </c>
      <c r="D1931" s="12" t="s">
        <v>1044</v>
      </c>
      <c r="E1931" s="12" t="s">
        <v>1045</v>
      </c>
      <c r="F1931" s="12" t="s">
        <v>4661</v>
      </c>
      <c r="G1931" s="12" t="s">
        <v>85</v>
      </c>
      <c r="H1931" s="12" t="s">
        <v>86</v>
      </c>
      <c r="I1931" s="28">
        <v>803600</v>
      </c>
      <c r="J1931" s="28">
        <v>800000</v>
      </c>
      <c r="K1931" s="28">
        <v>799000</v>
      </c>
      <c r="L1931" s="28">
        <v>792500</v>
      </c>
      <c r="M1931" s="28">
        <v>799000</v>
      </c>
      <c r="N1931" s="28">
        <v>749000</v>
      </c>
      <c r="O1931" s="29">
        <v>45</v>
      </c>
      <c r="P1931" s="29">
        <v>44</v>
      </c>
      <c r="Q1931" s="29">
        <v>64</v>
      </c>
      <c r="R1931" s="28">
        <v>595</v>
      </c>
      <c r="S1931" s="28">
        <v>530</v>
      </c>
      <c r="T1931" s="30">
        <v>3.5</v>
      </c>
      <c r="U1931" s="30">
        <v>0.10000000000000009</v>
      </c>
      <c r="V1931" s="30">
        <v>3.4</v>
      </c>
      <c r="W1931" s="30">
        <v>2.1</v>
      </c>
      <c r="X1931" s="31">
        <v>3.8501742160278747E-2</v>
      </c>
      <c r="Y1931" s="30">
        <v>2.2000000000000002</v>
      </c>
      <c r="Z1931" s="30">
        <v>-0.19999999999999973</v>
      </c>
      <c r="AA1931" s="30">
        <v>2.4</v>
      </c>
      <c r="AB1931" s="30">
        <v>2.1</v>
      </c>
      <c r="AC1931" s="32">
        <v>0.62207259953161587</v>
      </c>
      <c r="AD1931" s="30">
        <v>16.15699873896595</v>
      </c>
      <c r="AE1931" s="12">
        <v>282</v>
      </c>
      <c r="AF1931" s="12">
        <v>302</v>
      </c>
      <c r="AG1931" s="12">
        <v>235</v>
      </c>
      <c r="AH1931" s="33">
        <v>7.5526315789473681</v>
      </c>
      <c r="AI1931" s="34">
        <v>805000</v>
      </c>
      <c r="AJ1931" s="34">
        <v>825000</v>
      </c>
      <c r="AK1931" s="34">
        <v>782500</v>
      </c>
      <c r="AL1931" s="35">
        <v>-2.4242424242424242E-2</v>
      </c>
      <c r="AM1931" s="35">
        <v>2.8753993610223641E-2</v>
      </c>
      <c r="AN1931" s="12">
        <v>2.7</v>
      </c>
      <c r="AO1931" s="33">
        <v>0.40000000000000036</v>
      </c>
      <c r="AP1931" s="12">
        <v>2.2999999999999998</v>
      </c>
      <c r="AQ1931" s="32">
        <v>0.11756756756756756</v>
      </c>
      <c r="AR1931" s="34">
        <v>600</v>
      </c>
      <c r="AS1931" s="34">
        <v>550</v>
      </c>
      <c r="AT1931" s="31">
        <v>9.0909090909090912E-2</v>
      </c>
      <c r="AU1931" s="32">
        <v>0.1228357622419058</v>
      </c>
      <c r="AV1931" s="36">
        <v>956.48000000000013</v>
      </c>
      <c r="AW1931" s="30">
        <v>0.56810000000000005</v>
      </c>
      <c r="AX1931" s="30">
        <v>0.43190000000000001</v>
      </c>
      <c r="AY1931" s="30">
        <v>0.54149999999999998</v>
      </c>
      <c r="AZ1931" s="30">
        <v>0.2339</v>
      </c>
      <c r="BA1931" s="30">
        <v>0.51170000000000004</v>
      </c>
      <c r="BB1931" s="30">
        <v>0.161</v>
      </c>
      <c r="BC1931" s="30">
        <v>0.27539999999999998</v>
      </c>
      <c r="BD1931" s="37">
        <v>1</v>
      </c>
      <c r="BE1931" s="29">
        <v>224</v>
      </c>
      <c r="BF1931" s="38" t="s">
        <v>4662</v>
      </c>
      <c r="BG1931" s="39">
        <v>152.485347910992</v>
      </c>
      <c r="BH1931" s="39">
        <v>-32.162344466984301</v>
      </c>
      <c r="BI1931" s="40">
        <f t="shared" si="420"/>
        <v>59</v>
      </c>
      <c r="BJ1931" s="40">
        <f t="shared" si="421"/>
        <v>72</v>
      </c>
      <c r="BK1931" s="40">
        <f t="shared" si="422"/>
        <v>31</v>
      </c>
      <c r="BL1931" s="40">
        <f t="shared" si="423"/>
        <v>59</v>
      </c>
      <c r="BM1931" s="40">
        <f t="shared" si="424"/>
        <v>1</v>
      </c>
      <c r="BN1931" s="40">
        <f t="shared" si="425"/>
        <v>100</v>
      </c>
      <c r="BO1931" s="40">
        <f t="shared" si="426"/>
        <v>65</v>
      </c>
      <c r="BP1931" s="40">
        <f t="shared" si="427"/>
        <v>100</v>
      </c>
      <c r="BQ1931" s="41">
        <f t="shared" si="428"/>
        <v>79</v>
      </c>
      <c r="BR1931" s="40">
        <f t="shared" si="429"/>
        <v>1</v>
      </c>
      <c r="BS1931" s="41">
        <f t="shared" si="430"/>
        <v>1</v>
      </c>
      <c r="BT1931" s="41">
        <f t="shared" si="431"/>
        <v>80</v>
      </c>
      <c r="BU1931" s="41">
        <f t="shared" si="432"/>
        <v>10</v>
      </c>
      <c r="BV1931" s="41">
        <f t="shared" si="433"/>
        <v>55</v>
      </c>
    </row>
    <row r="1932" spans="2:74" x14ac:dyDescent="0.3">
      <c r="B1932" s="12" t="s">
        <v>2375</v>
      </c>
      <c r="C1932" s="12">
        <v>108021157</v>
      </c>
      <c r="D1932" s="12" t="s">
        <v>2116</v>
      </c>
      <c r="E1932" s="12" t="s">
        <v>1045</v>
      </c>
      <c r="F1932" s="12" t="s">
        <v>2703</v>
      </c>
      <c r="G1932" s="12" t="s">
        <v>85</v>
      </c>
      <c r="H1932" s="12" t="s">
        <v>86</v>
      </c>
      <c r="I1932" s="28">
        <v>720000</v>
      </c>
      <c r="J1932" s="28">
        <v>715000</v>
      </c>
      <c r="K1932" s="28">
        <v>720000</v>
      </c>
      <c r="L1932" s="28">
        <v>670000</v>
      </c>
      <c r="M1932" s="28">
        <v>690000</v>
      </c>
      <c r="N1932" s="28">
        <v>660000</v>
      </c>
      <c r="O1932" s="29">
        <v>80</v>
      </c>
      <c r="P1932" s="29">
        <v>92</v>
      </c>
      <c r="Q1932" s="29">
        <v>92</v>
      </c>
      <c r="R1932" s="28">
        <v>550</v>
      </c>
      <c r="S1932" s="28">
        <v>500</v>
      </c>
      <c r="T1932" s="30">
        <v>1.9</v>
      </c>
      <c r="U1932" s="30">
        <v>-0.10000000000000009</v>
      </c>
      <c r="V1932" s="30">
        <v>2</v>
      </c>
      <c r="W1932" s="30">
        <v>1.9</v>
      </c>
      <c r="X1932" s="31">
        <v>3.9722222222222221E-2</v>
      </c>
      <c r="Y1932" s="30">
        <v>3.5</v>
      </c>
      <c r="Z1932" s="30">
        <v>-0.20000000000000018</v>
      </c>
      <c r="AA1932" s="30">
        <v>3.7</v>
      </c>
      <c r="AB1932" s="30">
        <v>3.3</v>
      </c>
      <c r="AC1932" s="32">
        <v>0.49205553965072996</v>
      </c>
      <c r="AD1932" s="30">
        <v>12.387412187011384</v>
      </c>
      <c r="AE1932" s="12">
        <v>418</v>
      </c>
      <c r="AF1932" s="12">
        <v>391</v>
      </c>
      <c r="AG1932" s="12">
        <v>336</v>
      </c>
      <c r="AH1932" s="33">
        <v>8.1921097770154372</v>
      </c>
      <c r="AI1932" s="34">
        <v>665000</v>
      </c>
      <c r="AJ1932" s="34">
        <v>665000</v>
      </c>
      <c r="AK1932" s="34">
        <v>685000</v>
      </c>
      <c r="AL1932" s="35">
        <v>0</v>
      </c>
      <c r="AM1932" s="35">
        <v>-2.9197080291970802E-2</v>
      </c>
      <c r="AN1932" s="12">
        <v>2.2999999999999998</v>
      </c>
      <c r="AO1932" s="33">
        <v>0.59999999999999987</v>
      </c>
      <c r="AP1932" s="12">
        <v>1.7</v>
      </c>
      <c r="AQ1932" s="32">
        <v>0.12166666666666666</v>
      </c>
      <c r="AR1932" s="34">
        <v>520</v>
      </c>
      <c r="AS1932" s="34">
        <v>480</v>
      </c>
      <c r="AT1932" s="31">
        <v>8.3333333333333329E-2</v>
      </c>
      <c r="AU1932" s="32">
        <v>0.27637781866595351</v>
      </c>
      <c r="AV1932" s="36">
        <v>1117.7600000000002</v>
      </c>
      <c r="AW1932" s="30">
        <v>0.67400000000000004</v>
      </c>
      <c r="AX1932" s="30">
        <v>0.32600000000000001</v>
      </c>
      <c r="AY1932" s="30">
        <v>0.89870000000000005</v>
      </c>
      <c r="AZ1932" s="30">
        <v>3.7999999999999999E-2</v>
      </c>
      <c r="BA1932" s="30">
        <v>0.47860000000000003</v>
      </c>
      <c r="BB1932" s="30">
        <v>0.25509999999999999</v>
      </c>
      <c r="BC1932" s="30">
        <v>0.22439999999999999</v>
      </c>
      <c r="BD1932" s="37">
        <v>4</v>
      </c>
      <c r="BE1932" s="29">
        <v>387</v>
      </c>
      <c r="BF1932" s="38" t="s">
        <v>4663</v>
      </c>
      <c r="BG1932" s="39">
        <v>152.946591535002</v>
      </c>
      <c r="BH1932" s="39">
        <v>-30.7124704627997</v>
      </c>
      <c r="BI1932" s="40">
        <f t="shared" si="420"/>
        <v>85</v>
      </c>
      <c r="BJ1932" s="40">
        <f t="shared" si="421"/>
        <v>79</v>
      </c>
      <c r="BK1932" s="40">
        <f t="shared" si="422"/>
        <v>23</v>
      </c>
      <c r="BL1932" s="40">
        <f t="shared" si="423"/>
        <v>9</v>
      </c>
      <c r="BM1932" s="40">
        <f t="shared" si="424"/>
        <v>1</v>
      </c>
      <c r="BN1932" s="40">
        <f t="shared" si="425"/>
        <v>100</v>
      </c>
      <c r="BO1932" s="40">
        <f t="shared" si="426"/>
        <v>43</v>
      </c>
      <c r="BP1932" s="40">
        <f t="shared" si="427"/>
        <v>95</v>
      </c>
      <c r="BQ1932" s="41">
        <f t="shared" si="428"/>
        <v>83</v>
      </c>
      <c r="BR1932" s="40">
        <f t="shared" si="429"/>
        <v>27</v>
      </c>
      <c r="BS1932" s="41">
        <f t="shared" si="430"/>
        <v>1</v>
      </c>
      <c r="BT1932" s="41">
        <f t="shared" si="431"/>
        <v>59</v>
      </c>
      <c r="BU1932" s="41">
        <f t="shared" si="432"/>
        <v>40</v>
      </c>
      <c r="BV1932" s="41">
        <f t="shared" si="433"/>
        <v>55</v>
      </c>
    </row>
    <row r="1933" spans="2:74" x14ac:dyDescent="0.3">
      <c r="B1933" s="12" t="s">
        <v>2376</v>
      </c>
      <c r="C1933" s="12">
        <v>108021160</v>
      </c>
      <c r="D1933" s="12" t="s">
        <v>2116</v>
      </c>
      <c r="E1933" s="12" t="s">
        <v>1045</v>
      </c>
      <c r="F1933" s="12" t="s">
        <v>2703</v>
      </c>
      <c r="G1933" s="12" t="s">
        <v>85</v>
      </c>
      <c r="H1933" s="12" t="s">
        <v>86</v>
      </c>
      <c r="I1933" s="28">
        <v>838000</v>
      </c>
      <c r="J1933" s="28">
        <v>819000</v>
      </c>
      <c r="K1933" s="28">
        <v>850000</v>
      </c>
      <c r="L1933" s="28">
        <v>730000</v>
      </c>
      <c r="M1933" s="28">
        <v>710000</v>
      </c>
      <c r="N1933" s="28">
        <v>965000</v>
      </c>
      <c r="O1933" s="29">
        <v>110</v>
      </c>
      <c r="P1933" s="29">
        <v>110</v>
      </c>
      <c r="Q1933" s="29">
        <v>67</v>
      </c>
      <c r="R1933" s="28">
        <v>570</v>
      </c>
      <c r="S1933" s="28">
        <v>530</v>
      </c>
      <c r="T1933" s="30">
        <v>1.9</v>
      </c>
      <c r="U1933" s="30">
        <v>0</v>
      </c>
      <c r="V1933" s="30">
        <v>1.9</v>
      </c>
      <c r="W1933" s="30">
        <v>1.9</v>
      </c>
      <c r="X1933" s="31">
        <v>3.5369928400954653E-2</v>
      </c>
      <c r="Y1933" s="30">
        <v>4.3</v>
      </c>
      <c r="Z1933" s="30">
        <v>-0.5</v>
      </c>
      <c r="AA1933" s="30">
        <v>4.8</v>
      </c>
      <c r="AB1933" s="30">
        <v>4</v>
      </c>
      <c r="AC1933" s="32">
        <v>0.51045995128241861</v>
      </c>
      <c r="AD1933" s="30">
        <v>14.432032360818718</v>
      </c>
      <c r="AE1933" s="12">
        <v>418</v>
      </c>
      <c r="AF1933" s="12">
        <v>391</v>
      </c>
      <c r="AG1933" s="12">
        <v>336</v>
      </c>
      <c r="AH1933" s="33">
        <v>8.1921097770154372</v>
      </c>
      <c r="AI1933" s="34">
        <v>665000</v>
      </c>
      <c r="AJ1933" s="34">
        <v>665000</v>
      </c>
      <c r="AK1933" s="34">
        <v>685000</v>
      </c>
      <c r="AL1933" s="35">
        <v>0</v>
      </c>
      <c r="AM1933" s="35">
        <v>-2.9197080291970802E-2</v>
      </c>
      <c r="AN1933" s="12">
        <v>2.2999999999999998</v>
      </c>
      <c r="AO1933" s="33">
        <v>0.59999999999999987</v>
      </c>
      <c r="AP1933" s="12">
        <v>1.7</v>
      </c>
      <c r="AQ1933" s="32">
        <v>0.12166666666666666</v>
      </c>
      <c r="AR1933" s="34">
        <v>520</v>
      </c>
      <c r="AS1933" s="34">
        <v>480</v>
      </c>
      <c r="AT1933" s="31">
        <v>8.3333333333333329E-2</v>
      </c>
      <c r="AU1933" s="32">
        <v>0.27637781866595351</v>
      </c>
      <c r="AV1933" s="36">
        <v>1116.6400000000001</v>
      </c>
      <c r="AW1933" s="30">
        <v>0.6714</v>
      </c>
      <c r="AX1933" s="30">
        <v>0.3286</v>
      </c>
      <c r="AY1933" s="30">
        <v>0.8286</v>
      </c>
      <c r="AZ1933" s="30">
        <v>4.7899999999999998E-2</v>
      </c>
      <c r="BA1933" s="30">
        <v>0.53990000000000005</v>
      </c>
      <c r="BB1933" s="30">
        <v>0.2049</v>
      </c>
      <c r="BC1933" s="30">
        <v>0.22919999999999999</v>
      </c>
      <c r="BD1933" s="37">
        <v>7</v>
      </c>
      <c r="BE1933" s="29">
        <v>371</v>
      </c>
      <c r="BF1933" s="38" t="s">
        <v>4664</v>
      </c>
      <c r="BG1933" s="39">
        <v>153.04840967370799</v>
      </c>
      <c r="BH1933" s="39">
        <v>-30.915897482748001</v>
      </c>
      <c r="BI1933" s="40">
        <f t="shared" si="420"/>
        <v>85</v>
      </c>
      <c r="BJ1933" s="40">
        <f t="shared" si="421"/>
        <v>79</v>
      </c>
      <c r="BK1933" s="40">
        <f t="shared" si="422"/>
        <v>23</v>
      </c>
      <c r="BL1933" s="40">
        <f t="shared" si="423"/>
        <v>9</v>
      </c>
      <c r="BM1933" s="40">
        <f t="shared" si="424"/>
        <v>1</v>
      </c>
      <c r="BN1933" s="40">
        <f t="shared" si="425"/>
        <v>100</v>
      </c>
      <c r="BO1933" s="40">
        <f t="shared" si="426"/>
        <v>45</v>
      </c>
      <c r="BP1933" s="40">
        <f t="shared" si="427"/>
        <v>100</v>
      </c>
      <c r="BQ1933" s="41">
        <f t="shared" si="428"/>
        <v>68</v>
      </c>
      <c r="BR1933" s="40">
        <f t="shared" si="429"/>
        <v>7</v>
      </c>
      <c r="BS1933" s="41">
        <f t="shared" si="430"/>
        <v>1</v>
      </c>
      <c r="BT1933" s="41">
        <f t="shared" si="431"/>
        <v>46</v>
      </c>
      <c r="BU1933" s="41">
        <f t="shared" si="432"/>
        <v>70</v>
      </c>
      <c r="BV1933" s="41">
        <f t="shared" si="433"/>
        <v>55</v>
      </c>
    </row>
    <row r="1934" spans="2:74" x14ac:dyDescent="0.3">
      <c r="B1934" s="12" t="s">
        <v>2377</v>
      </c>
      <c r="C1934" s="12">
        <v>108041619</v>
      </c>
      <c r="D1934" s="12" t="s">
        <v>1284</v>
      </c>
      <c r="E1934" s="12" t="s">
        <v>1045</v>
      </c>
      <c r="F1934" s="12" t="s">
        <v>1284</v>
      </c>
      <c r="G1934" s="12" t="s">
        <v>85</v>
      </c>
      <c r="H1934" s="12" t="s">
        <v>86</v>
      </c>
      <c r="I1934" s="28">
        <v>925000</v>
      </c>
      <c r="J1934" s="28">
        <v>929000</v>
      </c>
      <c r="K1934" s="28">
        <v>890000</v>
      </c>
      <c r="L1934" s="28">
        <v>890000</v>
      </c>
      <c r="M1934" s="28">
        <v>865000</v>
      </c>
      <c r="N1934" s="28">
        <v>800000</v>
      </c>
      <c r="O1934" s="29">
        <v>30</v>
      </c>
      <c r="P1934" s="29">
        <v>31</v>
      </c>
      <c r="Q1934" s="29">
        <v>33</v>
      </c>
      <c r="R1934" s="28">
        <v>650</v>
      </c>
      <c r="S1934" s="28">
        <v>600</v>
      </c>
      <c r="T1934" s="30">
        <v>3.2</v>
      </c>
      <c r="U1934" s="30">
        <v>-0.19999999999999973</v>
      </c>
      <c r="V1934" s="30">
        <v>3.4</v>
      </c>
      <c r="W1934" s="30">
        <v>2.8</v>
      </c>
      <c r="X1934" s="31">
        <v>3.6540540540540539E-2</v>
      </c>
      <c r="Y1934" s="30">
        <v>4.5</v>
      </c>
      <c r="Z1934" s="30">
        <v>-0.59999999999999964</v>
      </c>
      <c r="AA1934" s="30">
        <v>5.0999999999999996</v>
      </c>
      <c r="AB1934" s="30">
        <v>5.4</v>
      </c>
      <c r="AC1934" s="32">
        <v>0.4157286123618501</v>
      </c>
      <c r="AD1934" s="30">
        <v>11.37718835605655</v>
      </c>
      <c r="AE1934" s="12">
        <v>481</v>
      </c>
      <c r="AF1934" s="12">
        <v>499</v>
      </c>
      <c r="AG1934" s="12">
        <v>345</v>
      </c>
      <c r="AH1934" s="33">
        <v>5.9706744868035191</v>
      </c>
      <c r="AI1934" s="34">
        <v>835000</v>
      </c>
      <c r="AJ1934" s="34">
        <v>800000</v>
      </c>
      <c r="AK1934" s="34">
        <v>820000</v>
      </c>
      <c r="AL1934" s="35">
        <v>4.3749999999999997E-2</v>
      </c>
      <c r="AM1934" s="35">
        <v>1.8292682926829267E-2</v>
      </c>
      <c r="AN1934" s="12">
        <v>3</v>
      </c>
      <c r="AO1934" s="33">
        <v>0.29999999999999982</v>
      </c>
      <c r="AP1934" s="12">
        <v>2.7</v>
      </c>
      <c r="AQ1934" s="32">
        <v>9.4186046511627902E-2</v>
      </c>
      <c r="AR1934" s="34">
        <v>645</v>
      </c>
      <c r="AS1934" s="34">
        <v>595</v>
      </c>
      <c r="AT1934" s="31">
        <v>8.4033613445378158E-2</v>
      </c>
      <c r="AU1934" s="32">
        <v>0.14594116496286158</v>
      </c>
      <c r="AV1934" s="36">
        <v>1563.5200000000002</v>
      </c>
      <c r="AW1934" s="30">
        <v>0.62239999999999995</v>
      </c>
      <c r="AX1934" s="30">
        <v>0.37759999999999999</v>
      </c>
      <c r="AY1934" s="30">
        <v>0.54430000000000001</v>
      </c>
      <c r="AZ1934" s="30">
        <v>0.1467</v>
      </c>
      <c r="BA1934" s="30">
        <v>0.33210000000000001</v>
      </c>
      <c r="BB1934" s="30">
        <v>0.24410000000000001</v>
      </c>
      <c r="BC1934" s="30">
        <v>0.4</v>
      </c>
      <c r="BD1934" s="37">
        <v>5.5</v>
      </c>
      <c r="BE1934" s="29">
        <v>313</v>
      </c>
      <c r="BF1934" s="38" t="s">
        <v>4665</v>
      </c>
      <c r="BG1934" s="39">
        <v>152.92443468152001</v>
      </c>
      <c r="BH1934" s="39">
        <v>-31.454026680361501</v>
      </c>
      <c r="BI1934" s="40">
        <f t="shared" si="420"/>
        <v>64</v>
      </c>
      <c r="BJ1934" s="40">
        <f t="shared" si="421"/>
        <v>67</v>
      </c>
      <c r="BK1934" s="40">
        <f t="shared" si="422"/>
        <v>51</v>
      </c>
      <c r="BL1934" s="40">
        <f t="shared" si="423"/>
        <v>52</v>
      </c>
      <c r="BM1934" s="40">
        <f t="shared" si="424"/>
        <v>23</v>
      </c>
      <c r="BN1934" s="40">
        <f t="shared" si="425"/>
        <v>100</v>
      </c>
      <c r="BO1934" s="40">
        <f t="shared" si="426"/>
        <v>52</v>
      </c>
      <c r="BP1934" s="40">
        <f t="shared" si="427"/>
        <v>63</v>
      </c>
      <c r="BQ1934" s="41">
        <f t="shared" si="428"/>
        <v>72</v>
      </c>
      <c r="BR1934" s="40">
        <f t="shared" si="429"/>
        <v>37</v>
      </c>
      <c r="BS1934" s="41">
        <f t="shared" si="430"/>
        <v>1</v>
      </c>
      <c r="BT1934" s="41">
        <f t="shared" si="431"/>
        <v>42</v>
      </c>
      <c r="BU1934" s="41">
        <f t="shared" si="432"/>
        <v>55</v>
      </c>
      <c r="BV1934" s="41">
        <f t="shared" si="433"/>
        <v>55</v>
      </c>
    </row>
    <row r="1935" spans="2:74" x14ac:dyDescent="0.3">
      <c r="B1935" s="12" t="s">
        <v>2378</v>
      </c>
      <c r="C1935" s="12">
        <v>109011173</v>
      </c>
      <c r="D1935" s="12" t="s">
        <v>1047</v>
      </c>
      <c r="E1935" s="12" t="s">
        <v>360</v>
      </c>
      <c r="F1935" s="12" t="s">
        <v>3539</v>
      </c>
      <c r="G1935" s="12" t="s">
        <v>85</v>
      </c>
      <c r="H1935" s="12" t="s">
        <v>86</v>
      </c>
      <c r="I1935" s="28">
        <v>520000</v>
      </c>
      <c r="J1935" s="28">
        <v>515000</v>
      </c>
      <c r="K1935" s="28">
        <v>499000</v>
      </c>
      <c r="L1935" s="28">
        <v>490000</v>
      </c>
      <c r="M1935" s="28">
        <v>489000</v>
      </c>
      <c r="N1935" s="28">
        <v>467500</v>
      </c>
      <c r="O1935" s="29">
        <v>48</v>
      </c>
      <c r="P1935" s="29">
        <v>51</v>
      </c>
      <c r="Q1935" s="29">
        <v>46</v>
      </c>
      <c r="R1935" s="28">
        <v>475</v>
      </c>
      <c r="S1935" s="28">
        <v>430</v>
      </c>
      <c r="T1935" s="30">
        <v>3.3</v>
      </c>
      <c r="U1935" s="30">
        <v>-0.20000000000000018</v>
      </c>
      <c r="V1935" s="30">
        <v>3.5</v>
      </c>
      <c r="W1935" s="30">
        <v>3.3</v>
      </c>
      <c r="X1935" s="31">
        <v>4.7500000000000001E-2</v>
      </c>
      <c r="Y1935" s="30">
        <v>6.3</v>
      </c>
      <c r="Z1935" s="30">
        <v>9.9999999999999645E-2</v>
      </c>
      <c r="AA1935" s="30">
        <v>6.2</v>
      </c>
      <c r="AB1935" s="30">
        <v>5.5</v>
      </c>
      <c r="AC1935" s="32">
        <v>0.31887755102040816</v>
      </c>
      <c r="AD1935" s="30">
        <v>6.7132116004296449</v>
      </c>
      <c r="AE1935" s="12">
        <v>301</v>
      </c>
      <c r="AF1935" s="12">
        <v>267</v>
      </c>
      <c r="AG1935" s="12">
        <v>311</v>
      </c>
      <c r="AH1935" s="33">
        <v>4.5818181818181811</v>
      </c>
      <c r="AI1935" s="34">
        <v>520000</v>
      </c>
      <c r="AJ1935" s="34">
        <v>509000</v>
      </c>
      <c r="AK1935" s="34">
        <v>487500</v>
      </c>
      <c r="AL1935" s="35">
        <v>2.1611001964636542E-2</v>
      </c>
      <c r="AM1935" s="35">
        <v>6.6666666666666666E-2</v>
      </c>
      <c r="AN1935" s="12">
        <v>2.7</v>
      </c>
      <c r="AO1935" s="33">
        <v>0</v>
      </c>
      <c r="AP1935" s="12">
        <v>2.7</v>
      </c>
      <c r="AQ1935" s="32">
        <v>8.3667702740887251E-2</v>
      </c>
      <c r="AR1935" s="34">
        <v>500</v>
      </c>
      <c r="AS1935" s="34">
        <v>460</v>
      </c>
      <c r="AT1935" s="31">
        <v>8.6956521739130432E-2</v>
      </c>
      <c r="AU1935" s="32">
        <v>0.29505155296963942</v>
      </c>
      <c r="AV1935" s="36">
        <v>1489.6000000000001</v>
      </c>
      <c r="AW1935" s="30">
        <v>0.64549999999999996</v>
      </c>
      <c r="AX1935" s="30">
        <v>0.35449999999999998</v>
      </c>
      <c r="AY1935" s="30">
        <v>0.8478</v>
      </c>
      <c r="AZ1935" s="30">
        <v>0.1447</v>
      </c>
      <c r="BA1935" s="30">
        <v>0.2994</v>
      </c>
      <c r="BB1935" s="30">
        <v>0.31919999999999998</v>
      </c>
      <c r="BC1935" s="30">
        <v>0.35139999999999999</v>
      </c>
      <c r="BD1935" s="37">
        <v>2</v>
      </c>
      <c r="BE1935" s="29">
        <v>461</v>
      </c>
      <c r="BF1935" s="38" t="s">
        <v>4666</v>
      </c>
      <c r="BG1935" s="39">
        <v>146.89736396642201</v>
      </c>
      <c r="BH1935" s="39">
        <v>-36.035739427628101</v>
      </c>
      <c r="BI1935" s="40">
        <f t="shared" si="420"/>
        <v>62</v>
      </c>
      <c r="BJ1935" s="40">
        <f t="shared" si="421"/>
        <v>72</v>
      </c>
      <c r="BK1935" s="40">
        <f t="shared" si="422"/>
        <v>68</v>
      </c>
      <c r="BL1935" s="40">
        <f t="shared" si="423"/>
        <v>3</v>
      </c>
      <c r="BM1935" s="40">
        <f t="shared" si="424"/>
        <v>12</v>
      </c>
      <c r="BN1935" s="40">
        <f t="shared" si="425"/>
        <v>100</v>
      </c>
      <c r="BO1935" s="40">
        <f t="shared" si="426"/>
        <v>34</v>
      </c>
      <c r="BP1935" s="40">
        <f t="shared" si="427"/>
        <v>56</v>
      </c>
      <c r="BQ1935" s="41">
        <f t="shared" si="428"/>
        <v>100</v>
      </c>
      <c r="BR1935" s="40">
        <f t="shared" si="429"/>
        <v>83</v>
      </c>
      <c r="BS1935" s="41">
        <f t="shared" si="430"/>
        <v>55</v>
      </c>
      <c r="BT1935" s="41">
        <f t="shared" si="431"/>
        <v>13</v>
      </c>
      <c r="BU1935" s="41">
        <f t="shared" si="432"/>
        <v>20</v>
      </c>
      <c r="BV1935" s="41">
        <f t="shared" si="433"/>
        <v>55</v>
      </c>
    </row>
    <row r="1936" spans="2:74" x14ac:dyDescent="0.3">
      <c r="B1936" s="12" t="s">
        <v>609</v>
      </c>
      <c r="C1936" s="12">
        <v>110011186</v>
      </c>
      <c r="D1936" s="12" t="s">
        <v>609</v>
      </c>
      <c r="E1936" s="12" t="s">
        <v>363</v>
      </c>
      <c r="F1936" s="12" t="s">
        <v>609</v>
      </c>
      <c r="G1936" s="12" t="s">
        <v>85</v>
      </c>
      <c r="H1936" s="12" t="s">
        <v>86</v>
      </c>
      <c r="I1936" s="28">
        <v>550800</v>
      </c>
      <c r="J1936" s="28">
        <v>550000</v>
      </c>
      <c r="K1936" s="28">
        <v>525000</v>
      </c>
      <c r="L1936" s="28">
        <v>520000</v>
      </c>
      <c r="M1936" s="28">
        <v>515000</v>
      </c>
      <c r="N1936" s="28">
        <v>480000</v>
      </c>
      <c r="O1936" s="29">
        <v>59</v>
      </c>
      <c r="P1936" s="29">
        <v>57</v>
      </c>
      <c r="Q1936" s="29">
        <v>44</v>
      </c>
      <c r="R1936" s="28">
        <v>460</v>
      </c>
      <c r="S1936" s="28">
        <v>440</v>
      </c>
      <c r="T1936" s="30">
        <v>3.2</v>
      </c>
      <c r="U1936" s="30">
        <v>-9.9999999999999645E-2</v>
      </c>
      <c r="V1936" s="30">
        <v>3.3</v>
      </c>
      <c r="W1936" s="30">
        <v>3.2</v>
      </c>
      <c r="X1936" s="31">
        <v>4.3427741466957152E-2</v>
      </c>
      <c r="Y1936" s="30">
        <v>6.7</v>
      </c>
      <c r="Z1936" s="30">
        <v>-0.70000000000000018</v>
      </c>
      <c r="AA1936" s="30">
        <v>7.4</v>
      </c>
      <c r="AB1936" s="30">
        <v>7.9</v>
      </c>
      <c r="AC1936" s="32">
        <v>0.28681165203511572</v>
      </c>
      <c r="AD1936" s="30">
        <v>6.6043418871631152</v>
      </c>
      <c r="AE1936" s="12">
        <v>227</v>
      </c>
      <c r="AF1936" s="12">
        <v>241</v>
      </c>
      <c r="AG1936" s="12">
        <v>217</v>
      </c>
      <c r="AH1936" s="33">
        <v>6</v>
      </c>
      <c r="AI1936" s="34">
        <v>512000</v>
      </c>
      <c r="AJ1936" s="34">
        <v>475000</v>
      </c>
      <c r="AK1936" s="34">
        <v>499000</v>
      </c>
      <c r="AL1936" s="35">
        <v>7.7894736842105267E-2</v>
      </c>
      <c r="AM1936" s="35">
        <v>2.6052104208416832E-2</v>
      </c>
      <c r="AN1936" s="12">
        <v>2.4</v>
      </c>
      <c r="AO1936" s="33">
        <v>-0.10000000000000009</v>
      </c>
      <c r="AP1936" s="12">
        <v>2.5</v>
      </c>
      <c r="AQ1936" s="32">
        <v>0.06</v>
      </c>
      <c r="AR1936" s="34">
        <v>460</v>
      </c>
      <c r="AS1936" s="34">
        <v>440</v>
      </c>
      <c r="AT1936" s="31">
        <v>4.5454545454545456E-2</v>
      </c>
      <c r="AU1936" s="32">
        <v>0.30529754628840283</v>
      </c>
      <c r="AV1936" s="36">
        <v>1603.8400000000001</v>
      </c>
      <c r="AW1936" s="30">
        <v>0.62790000000000001</v>
      </c>
      <c r="AX1936" s="30">
        <v>0.37209999999999999</v>
      </c>
      <c r="AY1936" s="30">
        <v>0.81789999999999996</v>
      </c>
      <c r="AZ1936" s="30">
        <v>0.1232</v>
      </c>
      <c r="BA1936" s="30">
        <v>0.32079999999999997</v>
      </c>
      <c r="BB1936" s="30">
        <v>0.27060000000000001</v>
      </c>
      <c r="BC1936" s="30">
        <v>0.377</v>
      </c>
      <c r="BD1936" s="37">
        <v>2</v>
      </c>
      <c r="BE1936" s="29">
        <v>377</v>
      </c>
      <c r="BF1936" s="38" t="s">
        <v>4667</v>
      </c>
      <c r="BG1936" s="39">
        <v>151.671657338009</v>
      </c>
      <c r="BH1936" s="39">
        <v>-30.503083335984801</v>
      </c>
      <c r="BI1936" s="40">
        <f t="shared" si="420"/>
        <v>64</v>
      </c>
      <c r="BJ1936" s="40">
        <f t="shared" si="421"/>
        <v>77</v>
      </c>
      <c r="BK1936" s="40">
        <f t="shared" si="422"/>
        <v>51</v>
      </c>
      <c r="BL1936" s="40">
        <f t="shared" si="423"/>
        <v>1</v>
      </c>
      <c r="BM1936" s="40">
        <f t="shared" si="424"/>
        <v>40</v>
      </c>
      <c r="BN1936" s="40">
        <f t="shared" si="425"/>
        <v>77</v>
      </c>
      <c r="BO1936" s="40">
        <f t="shared" si="426"/>
        <v>44</v>
      </c>
      <c r="BP1936" s="40">
        <f t="shared" si="427"/>
        <v>61</v>
      </c>
      <c r="BQ1936" s="41">
        <f t="shared" si="428"/>
        <v>95</v>
      </c>
      <c r="BR1936" s="40">
        <f t="shared" si="429"/>
        <v>84</v>
      </c>
      <c r="BS1936" s="41">
        <f t="shared" si="430"/>
        <v>76</v>
      </c>
      <c r="BT1936" s="41">
        <f t="shared" si="431"/>
        <v>6</v>
      </c>
      <c r="BU1936" s="41">
        <f t="shared" si="432"/>
        <v>20</v>
      </c>
      <c r="BV1936" s="41">
        <f t="shared" si="433"/>
        <v>55</v>
      </c>
    </row>
    <row r="1937" spans="2:74" x14ac:dyDescent="0.3">
      <c r="B1937" s="12" t="s">
        <v>2379</v>
      </c>
      <c r="C1937" s="12">
        <v>111031231</v>
      </c>
      <c r="D1937" s="12" t="s">
        <v>1171</v>
      </c>
      <c r="E1937" s="12" t="s">
        <v>506</v>
      </c>
      <c r="F1937" s="12" t="s">
        <v>2986</v>
      </c>
      <c r="G1937" s="12" t="s">
        <v>85</v>
      </c>
      <c r="H1937" s="12" t="s">
        <v>86</v>
      </c>
      <c r="I1937" s="28">
        <v>720000</v>
      </c>
      <c r="J1937" s="28">
        <v>700400</v>
      </c>
      <c r="K1937" s="28">
        <v>690000</v>
      </c>
      <c r="L1937" s="28">
        <v>727000</v>
      </c>
      <c r="M1937" s="28">
        <v>715000</v>
      </c>
      <c r="N1937" s="28">
        <v>700000</v>
      </c>
      <c r="O1937" s="29">
        <v>26</v>
      </c>
      <c r="P1937" s="29">
        <v>28</v>
      </c>
      <c r="Q1937" s="29">
        <v>37</v>
      </c>
      <c r="R1937" s="28">
        <v>570</v>
      </c>
      <c r="S1937" s="28">
        <v>540</v>
      </c>
      <c r="T1937" s="30">
        <v>3.7</v>
      </c>
      <c r="U1937" s="30">
        <v>0.10000000000000009</v>
      </c>
      <c r="V1937" s="30">
        <v>3.6</v>
      </c>
      <c r="W1937" s="30">
        <v>3.5</v>
      </c>
      <c r="X1937" s="31">
        <v>4.1166666666666664E-2</v>
      </c>
      <c r="Y1937" s="30">
        <v>10.8</v>
      </c>
      <c r="Z1937" s="30">
        <v>-0.69999999999999929</v>
      </c>
      <c r="AA1937" s="30">
        <v>11.5</v>
      </c>
      <c r="AB1937" s="30">
        <v>9.6999999999999993</v>
      </c>
      <c r="AC1937" s="32">
        <v>0.38409703504043119</v>
      </c>
      <c r="AD1937" s="30">
        <v>9.3302923491602723</v>
      </c>
      <c r="AE1937" s="12">
        <v>419</v>
      </c>
      <c r="AF1937" s="12">
        <v>348</v>
      </c>
      <c r="AG1937" s="12">
        <v>367</v>
      </c>
      <c r="AH1937" s="33">
        <v>2.3587223587223587</v>
      </c>
      <c r="AI1937" s="34">
        <v>940000</v>
      </c>
      <c r="AJ1937" s="34">
        <v>870000</v>
      </c>
      <c r="AK1937" s="34">
        <v>880000</v>
      </c>
      <c r="AL1937" s="35">
        <v>8.0459770114942528E-2</v>
      </c>
      <c r="AM1937" s="35">
        <v>6.8181818181818177E-2</v>
      </c>
      <c r="AN1937" s="12">
        <v>3.1</v>
      </c>
      <c r="AO1937" s="33">
        <v>0.20000000000000018</v>
      </c>
      <c r="AP1937" s="12">
        <v>2.9</v>
      </c>
      <c r="AQ1937" s="32">
        <v>0.10215053763440859</v>
      </c>
      <c r="AR1937" s="34">
        <v>660</v>
      </c>
      <c r="AS1937" s="34">
        <v>620</v>
      </c>
      <c r="AT1937" s="31">
        <v>6.4516129032258063E-2</v>
      </c>
      <c r="AU1937" s="32">
        <v>0.16062379974246718</v>
      </c>
      <c r="AV1937" s="36">
        <v>1484.0000000000002</v>
      </c>
      <c r="AW1937" s="30">
        <v>0.56930000000000003</v>
      </c>
      <c r="AX1937" s="30">
        <v>0.43070000000000003</v>
      </c>
      <c r="AY1937" s="30">
        <v>0.65549999999999997</v>
      </c>
      <c r="AZ1937" s="30">
        <v>0.23780000000000001</v>
      </c>
      <c r="BA1937" s="30">
        <v>0.2049</v>
      </c>
      <c r="BB1937" s="30">
        <v>0.22889999999999999</v>
      </c>
      <c r="BC1937" s="30">
        <v>0.51080000000000003</v>
      </c>
      <c r="BD1937" s="37">
        <v>3.5</v>
      </c>
      <c r="BE1937" s="29">
        <v>119</v>
      </c>
      <c r="BF1937" s="38" t="s">
        <v>4668</v>
      </c>
      <c r="BG1937" s="39">
        <v>151.69429654000899</v>
      </c>
      <c r="BH1937" s="39">
        <v>-32.878023180462201</v>
      </c>
      <c r="BI1937" s="40">
        <f t="shared" si="420"/>
        <v>55</v>
      </c>
      <c r="BJ1937" s="40">
        <f t="shared" si="421"/>
        <v>65</v>
      </c>
      <c r="BK1937" s="40">
        <f t="shared" si="422"/>
        <v>96</v>
      </c>
      <c r="BL1937" s="40">
        <f t="shared" si="423"/>
        <v>47</v>
      </c>
      <c r="BM1937" s="40">
        <f t="shared" si="424"/>
        <v>41</v>
      </c>
      <c r="BN1937" s="40">
        <f t="shared" si="425"/>
        <v>100</v>
      </c>
      <c r="BO1937" s="40">
        <f t="shared" si="426"/>
        <v>83</v>
      </c>
      <c r="BP1937" s="40">
        <f t="shared" si="427"/>
        <v>35</v>
      </c>
      <c r="BQ1937" s="41">
        <f t="shared" si="428"/>
        <v>87</v>
      </c>
      <c r="BR1937" s="40">
        <f t="shared" si="429"/>
        <v>57</v>
      </c>
      <c r="BS1937" s="41">
        <f t="shared" si="430"/>
        <v>11</v>
      </c>
      <c r="BT1937" s="41">
        <f t="shared" si="431"/>
        <v>1</v>
      </c>
      <c r="BU1937" s="41">
        <f t="shared" si="432"/>
        <v>35</v>
      </c>
      <c r="BV1937" s="41">
        <f t="shared" si="433"/>
        <v>55</v>
      </c>
    </row>
    <row r="1938" spans="2:74" x14ac:dyDescent="0.3">
      <c r="B1938" s="12" t="s">
        <v>2380</v>
      </c>
      <c r="C1938" s="12">
        <v>112031551</v>
      </c>
      <c r="D1938" s="12" t="s">
        <v>2310</v>
      </c>
      <c r="E1938" s="12" t="s">
        <v>933</v>
      </c>
      <c r="F1938" s="12" t="s">
        <v>3837</v>
      </c>
      <c r="G1938" s="12" t="s">
        <v>85</v>
      </c>
      <c r="H1938" s="12" t="s">
        <v>86</v>
      </c>
      <c r="I1938" s="28">
        <v>1450000</v>
      </c>
      <c r="J1938" s="28">
        <v>1450000</v>
      </c>
      <c r="K1938" s="28">
        <v>1200000</v>
      </c>
      <c r="L1938" s="28">
        <v>1420000</v>
      </c>
      <c r="M1938" s="28">
        <v>1400000</v>
      </c>
      <c r="N1938" s="28">
        <v>1285000</v>
      </c>
      <c r="O1938" s="29">
        <v>35</v>
      </c>
      <c r="P1938" s="29">
        <v>37</v>
      </c>
      <c r="Q1938" s="29">
        <v>40</v>
      </c>
      <c r="R1938" s="28">
        <v>900</v>
      </c>
      <c r="S1938" s="28">
        <v>880</v>
      </c>
      <c r="T1938" s="30">
        <v>4.3</v>
      </c>
      <c r="U1938" s="30">
        <v>-0.10000000000000053</v>
      </c>
      <c r="V1938" s="30">
        <v>4.4000000000000004</v>
      </c>
      <c r="W1938" s="30">
        <v>3.4</v>
      </c>
      <c r="X1938" s="31">
        <v>3.2275862068965516E-2</v>
      </c>
      <c r="Y1938" s="30">
        <v>1.8</v>
      </c>
      <c r="Z1938" s="30">
        <v>-0.8</v>
      </c>
      <c r="AA1938" s="30">
        <v>2.6</v>
      </c>
      <c r="AB1938" s="30">
        <v>3.4</v>
      </c>
      <c r="AC1938" s="32">
        <v>0.38265306122448978</v>
      </c>
      <c r="AD1938" s="30">
        <v>11.855703819989534</v>
      </c>
      <c r="AE1938" s="12">
        <v>444</v>
      </c>
      <c r="AF1938" s="12">
        <v>428</v>
      </c>
      <c r="AG1938" s="12">
        <v>336</v>
      </c>
      <c r="AH1938" s="33">
        <v>5.9478260869565212</v>
      </c>
      <c r="AI1938" s="34">
        <v>1220000</v>
      </c>
      <c r="AJ1938" s="34">
        <v>1060000</v>
      </c>
      <c r="AK1938" s="34">
        <v>1100000</v>
      </c>
      <c r="AL1938" s="35">
        <v>0.15094339622641509</v>
      </c>
      <c r="AM1938" s="35">
        <v>0.10909090909090909</v>
      </c>
      <c r="AN1938" s="12">
        <v>2.7</v>
      </c>
      <c r="AO1938" s="33">
        <v>-0.19999999999999973</v>
      </c>
      <c r="AP1938" s="12">
        <v>2.9</v>
      </c>
      <c r="AQ1938" s="32">
        <v>0.16096256684491977</v>
      </c>
      <c r="AR1938" s="34">
        <v>830</v>
      </c>
      <c r="AS1938" s="34">
        <v>780</v>
      </c>
      <c r="AT1938" s="31">
        <v>6.4102564102564097E-2</v>
      </c>
      <c r="AU1938" s="32">
        <v>0.31300934699014171</v>
      </c>
      <c r="AV1938" s="36">
        <v>2352</v>
      </c>
      <c r="AW1938" s="30">
        <v>0.85170000000000001</v>
      </c>
      <c r="AX1938" s="30">
        <v>0.14829999999999999</v>
      </c>
      <c r="AY1938" s="30">
        <v>0.98770000000000002</v>
      </c>
      <c r="AZ1938" s="30">
        <v>3.8E-3</v>
      </c>
      <c r="BA1938" s="30">
        <v>0.40739999999999998</v>
      </c>
      <c r="BB1938" s="30">
        <v>0.4622</v>
      </c>
      <c r="BC1938" s="30">
        <v>0.10299999999999999</v>
      </c>
      <c r="BD1938" s="37">
        <v>6</v>
      </c>
      <c r="BE1938" s="29">
        <v>662</v>
      </c>
      <c r="BF1938" s="38" t="s">
        <v>4669</v>
      </c>
      <c r="BG1938" s="39">
        <v>153.491114476267</v>
      </c>
      <c r="BH1938" s="39">
        <v>-28.2475935026306</v>
      </c>
      <c r="BI1938" s="40">
        <f t="shared" ref="BI1938:BI1987" si="434">IF(T1938&lt;=1, 100, IF(T1938&gt;=7, 1, ROUND(100 - ((T1938-1)/6)*99, 0)))</f>
        <v>46</v>
      </c>
      <c r="BJ1938" s="40">
        <f t="shared" ref="BJ1938:BJ1987" si="435">IF(AN1938&lt;=1, 100, IF(AN1938&gt;=7, 1, ROUND(100 - ((AN1938-1)/6)*99, 0)))</f>
        <v>72</v>
      </c>
      <c r="BK1938" s="40">
        <f t="shared" ref="BK1938:BK1987" si="436">IF(AH1938&lt;=2, 100, IF(AH1938&gt;=10, 1, ROUND(100 - ((AH1938-2)/8)*99, 0)))</f>
        <v>51</v>
      </c>
      <c r="BL1938" s="40">
        <f t="shared" ref="BL1938:BL1987" si="437">IF(OR(ISBLANK(AU1938), AU1938=""), "", IF(AU1938&lt;=0, 100, IF(AU1938&gt;=0.3, 1, ROUND(100 - (AU1938/0.3)*99, 0))))</f>
        <v>1</v>
      </c>
      <c r="BM1938" s="40">
        <f t="shared" ref="BM1938:BM1987" si="438">IF(AL1938&lt;=0, 1, IF(AL1938&gt;=0.2, 100, ROUND(1 + (AL1938/0.2)*99, 0)))</f>
        <v>76</v>
      </c>
      <c r="BN1938" s="40">
        <f t="shared" ref="BN1938:BN1987" si="439">IF(AQ1938&lt;=0.01, 1, IF(AQ1938&gt;=0.075, 100, ROUND(1 + ((AQ1938-0.01)/0.065)*99, 0)))</f>
        <v>100</v>
      </c>
      <c r="BO1938" s="40">
        <f t="shared" ref="BO1938:BO1987" si="440">IF(BE1938&gt;=750, 1, IF(BE1938&lt;=50, 100, ROUND(100 - 99 * (((BE1938 - 50)/700)^0.75), 0)))</f>
        <v>10</v>
      </c>
      <c r="BP1938" s="40">
        <f t="shared" ref="BP1938:BP1987" si="441">IF(BA1938&gt;=0.5, 100, IF(BA1938&lt;=0.05, 1, ROUND(1 + ((BA1938-0.05)/0.45)*99, 0)))</f>
        <v>80</v>
      </c>
      <c r="BQ1938" s="41">
        <f t="shared" ref="BQ1938:BQ1987" si="442">IF(X1938&gt;=0.045, 100, IF(X1938&lt;=0.015, 1, ROUND(1 + ((X1938-0.015)/0.03)*99, 0)))</f>
        <v>58</v>
      </c>
      <c r="BR1938" s="40">
        <f t="shared" ref="BR1938:BR1987" si="443">IF(AD1938&lt;=5, 100, IF(AD1938&gt;=15, 1, ROUND(100 - ((AD1938-5)/10)*99, 0)))</f>
        <v>32</v>
      </c>
      <c r="BS1938" s="41">
        <f t="shared" ref="BS1938:BS1987" si="444">IF(AC1938&lt;=0.25, 100, IF(AC1938&gt;=0.4, 1, ROUND(100 - ((AC1938-0.25)/0.15)*99, 0)))</f>
        <v>12</v>
      </c>
      <c r="BT1938" s="41">
        <f t="shared" ref="BT1938:BT1987" si="445">IF(Y1938&lt;=1, 100, IF(Y1938&gt;=7, 1, ROUND(100 - ((Y1938-1)/6)*99, 0)))</f>
        <v>87</v>
      </c>
      <c r="BU1938" s="41">
        <f t="shared" ref="BU1938:BU1987" si="446">BD1938*10</f>
        <v>60</v>
      </c>
      <c r="BV1938" s="41">
        <f t="shared" ref="BV1938:BV1987" si="447">IF(
  (
    IF($BI$2,0.1,0) + IF($BJ$2,0.1,0) + IF($BK$2,0.05,0) + IF($BL$2,0.07,0) + IF($BM$2,0.05,0) + IF($BN$2,0.1,0) +
    IF($BO$2,0.07,0) + IF($BP$2,0.08,0) + IF($BQ$2,0.08,0) + IF($BR$2,0.07,0) + IF($BS$2,0.07,0) + IF($BT$2,0.08,0) +
    IF($BU$2,0.08,0)
  ) = 0,
  "",
  ROUND(
    (
      IF($BI$2, BI1938*0.1, 0) + IF($BJ$2, BJ1938*0.1, 0) + IF($BK$2, BK1938*0.05, 0) + IF($BL$2, BL1938*0.07, 0) +
      IF($BM$2, BM1938*0.05, 0) + IF($BN$2, BN1938*0.1, 0) + IF($BO$2, BO1938*0.07, 0) + IF($BP$2, BP1938*0.08, 0) +
      IF($BQ$2, BQ1938*0.08, 0) + IF($BR$2, BR1938*0.07, 0) + IF($BS$2, BS1938*0.07, 0) + IF($BT$2, BT1938*0.08, 0) +
      IF($BU$2, BU1938*0.08, 0)
    ) /
    (
      IF($BI$2,0.1,0) + IF($BJ$2,0.1,0) + IF($BK$2,0.05,0) + IF($BL$2,0.07,0) + IF($BM$2,0.05,0) +
      IF($BN$2,0.1,0) + IF($BO$2,0.07,0) + IF($BP$2,0.08,0) + IF($BQ$2,0.08,0) + IF($BR$2,0.07,0) +
      IF($BS$2,0.07,0) + IF($BT$2,0.08,0) + IF($BU$2,0.08,0)
    ),
  0)
)</f>
        <v>55</v>
      </c>
    </row>
    <row r="1939" spans="2:74" x14ac:dyDescent="0.3">
      <c r="B1939" s="12" t="s">
        <v>2381</v>
      </c>
      <c r="C1939" s="12">
        <v>114011278</v>
      </c>
      <c r="D1939" s="12" t="s">
        <v>1292</v>
      </c>
      <c r="E1939" s="12" t="s">
        <v>1050</v>
      </c>
      <c r="F1939" s="12" t="s">
        <v>3778</v>
      </c>
      <c r="G1939" s="12" t="s">
        <v>85</v>
      </c>
      <c r="H1939" s="12" t="s">
        <v>86</v>
      </c>
      <c r="I1939" s="28">
        <v>730000</v>
      </c>
      <c r="J1939" s="28">
        <v>725000</v>
      </c>
      <c r="K1939" s="28">
        <v>719000</v>
      </c>
      <c r="L1939" s="28">
        <v>700000</v>
      </c>
      <c r="M1939" s="28">
        <v>699000</v>
      </c>
      <c r="N1939" s="28">
        <v>690000</v>
      </c>
      <c r="O1939" s="29">
        <v>56</v>
      </c>
      <c r="P1939" s="29">
        <v>59</v>
      </c>
      <c r="Q1939" s="29">
        <v>62</v>
      </c>
      <c r="R1939" s="28">
        <v>550</v>
      </c>
      <c r="S1939" s="28">
        <v>510</v>
      </c>
      <c r="T1939" s="30">
        <v>2.9</v>
      </c>
      <c r="U1939" s="30">
        <v>-0.10000000000000009</v>
      </c>
      <c r="V1939" s="30">
        <v>3</v>
      </c>
      <c r="W1939" s="30">
        <v>2.9</v>
      </c>
      <c r="X1939" s="31">
        <v>3.9178082191780823E-2</v>
      </c>
      <c r="Y1939" s="30">
        <v>6.7</v>
      </c>
      <c r="Z1939" s="30">
        <v>-0.70000000000000018</v>
      </c>
      <c r="AA1939" s="30">
        <v>7.4</v>
      </c>
      <c r="AB1939" s="30">
        <v>7.2</v>
      </c>
      <c r="AC1939" s="32">
        <v>0.37658851884312</v>
      </c>
      <c r="AD1939" s="30">
        <v>9.6122244320097074</v>
      </c>
      <c r="AE1939" s="12">
        <v>1179</v>
      </c>
      <c r="AF1939" s="12">
        <v>1208</v>
      </c>
      <c r="AG1939" s="12">
        <v>997</v>
      </c>
      <c r="AH1939" s="33">
        <v>8.5549549549549546</v>
      </c>
      <c r="AI1939" s="34">
        <v>835000</v>
      </c>
      <c r="AJ1939" s="34">
        <v>795000</v>
      </c>
      <c r="AK1939" s="34">
        <v>820000</v>
      </c>
      <c r="AL1939" s="35">
        <v>5.0314465408805034E-2</v>
      </c>
      <c r="AM1939" s="35">
        <v>1.8292682926829267E-2</v>
      </c>
      <c r="AN1939" s="12">
        <v>2.8</v>
      </c>
      <c r="AO1939" s="33">
        <v>0.19999999999999973</v>
      </c>
      <c r="AP1939" s="12">
        <v>2.6</v>
      </c>
      <c r="AQ1939" s="32">
        <v>0.11973684210526317</v>
      </c>
      <c r="AR1939" s="34">
        <v>550</v>
      </c>
      <c r="AS1939" s="34">
        <v>520</v>
      </c>
      <c r="AT1939" s="31">
        <v>5.7692307692307696E-2</v>
      </c>
      <c r="AU1939" s="32">
        <v>8.2533748367856014E-2</v>
      </c>
      <c r="AV1939" s="36">
        <v>1460.4800000000002</v>
      </c>
      <c r="AW1939" s="30">
        <v>0.68279999999999996</v>
      </c>
      <c r="AX1939" s="30">
        <v>0.31719999999999998</v>
      </c>
      <c r="AY1939" s="30">
        <v>0.85960000000000003</v>
      </c>
      <c r="AZ1939" s="30">
        <v>9.9400000000000002E-2</v>
      </c>
      <c r="BA1939" s="30">
        <v>0.2883</v>
      </c>
      <c r="BB1939" s="30">
        <v>0.29089999999999999</v>
      </c>
      <c r="BC1939" s="30">
        <v>0.38700000000000001</v>
      </c>
      <c r="BD1939" s="37">
        <v>2.5</v>
      </c>
      <c r="BE1939" s="29">
        <v>128</v>
      </c>
      <c r="BF1939" s="38" t="s">
        <v>4670</v>
      </c>
      <c r="BG1939" s="39">
        <v>150.60422803635899</v>
      </c>
      <c r="BH1939" s="39">
        <v>-34.9025422888961</v>
      </c>
      <c r="BI1939" s="40">
        <f t="shared" si="434"/>
        <v>69</v>
      </c>
      <c r="BJ1939" s="40">
        <f t="shared" si="435"/>
        <v>70</v>
      </c>
      <c r="BK1939" s="40">
        <f t="shared" si="436"/>
        <v>19</v>
      </c>
      <c r="BL1939" s="40">
        <f t="shared" si="437"/>
        <v>73</v>
      </c>
      <c r="BM1939" s="40">
        <f t="shared" si="438"/>
        <v>26</v>
      </c>
      <c r="BN1939" s="40">
        <f t="shared" si="439"/>
        <v>100</v>
      </c>
      <c r="BO1939" s="40">
        <f t="shared" si="440"/>
        <v>81</v>
      </c>
      <c r="BP1939" s="40">
        <f t="shared" si="441"/>
        <v>53</v>
      </c>
      <c r="BQ1939" s="41">
        <f t="shared" si="442"/>
        <v>81</v>
      </c>
      <c r="BR1939" s="40">
        <f t="shared" si="443"/>
        <v>54</v>
      </c>
      <c r="BS1939" s="41">
        <f t="shared" si="444"/>
        <v>16</v>
      </c>
      <c r="BT1939" s="41">
        <f t="shared" si="445"/>
        <v>6</v>
      </c>
      <c r="BU1939" s="41">
        <f t="shared" si="446"/>
        <v>25</v>
      </c>
      <c r="BV1939" s="41">
        <f t="shared" si="447"/>
        <v>55</v>
      </c>
    </row>
    <row r="1940" spans="2:74" x14ac:dyDescent="0.3">
      <c r="B1940" s="12" t="s">
        <v>2382</v>
      </c>
      <c r="C1940" s="12">
        <v>114011280</v>
      </c>
      <c r="D1940" s="12" t="s">
        <v>1292</v>
      </c>
      <c r="E1940" s="12" t="s">
        <v>1050</v>
      </c>
      <c r="F1940" s="12" t="s">
        <v>2703</v>
      </c>
      <c r="G1940" s="12" t="s">
        <v>85</v>
      </c>
      <c r="H1940" s="12" t="s">
        <v>86</v>
      </c>
      <c r="I1940" s="28">
        <v>839950</v>
      </c>
      <c r="J1940" s="28">
        <v>839000</v>
      </c>
      <c r="K1940" s="28">
        <v>759000</v>
      </c>
      <c r="L1940" s="28">
        <v>800000</v>
      </c>
      <c r="M1940" s="28">
        <v>787000</v>
      </c>
      <c r="N1940" s="28">
        <v>710000</v>
      </c>
      <c r="O1940" s="29">
        <v>100</v>
      </c>
      <c r="P1940" s="29">
        <v>98</v>
      </c>
      <c r="Q1940" s="29">
        <v>81</v>
      </c>
      <c r="R1940" s="28">
        <v>500</v>
      </c>
      <c r="S1940" s="28">
        <v>460</v>
      </c>
      <c r="T1940" s="30">
        <v>2.6</v>
      </c>
      <c r="U1940" s="30">
        <v>0</v>
      </c>
      <c r="V1940" s="30">
        <v>2.6</v>
      </c>
      <c r="W1940" s="30">
        <v>2</v>
      </c>
      <c r="X1940" s="31">
        <v>3.0954223465682482E-2</v>
      </c>
      <c r="Y1940" s="30">
        <v>3.3</v>
      </c>
      <c r="Z1940" s="30">
        <v>-0.20000000000000018</v>
      </c>
      <c r="AA1940" s="30">
        <v>3.5</v>
      </c>
      <c r="AB1940" s="30">
        <v>3.6</v>
      </c>
      <c r="AC1940" s="32">
        <v>0.4911205406254911</v>
      </c>
      <c r="AD1940" s="30">
        <v>15.866026849937739</v>
      </c>
      <c r="AE1940" s="12">
        <v>1179</v>
      </c>
      <c r="AF1940" s="12">
        <v>1208</v>
      </c>
      <c r="AG1940" s="12">
        <v>997</v>
      </c>
      <c r="AH1940" s="33">
        <v>8.5549549549549546</v>
      </c>
      <c r="AI1940" s="34">
        <v>835000</v>
      </c>
      <c r="AJ1940" s="34">
        <v>795000</v>
      </c>
      <c r="AK1940" s="34">
        <v>820000</v>
      </c>
      <c r="AL1940" s="35">
        <v>5.0314465408805034E-2</v>
      </c>
      <c r="AM1940" s="35">
        <v>1.8292682926829267E-2</v>
      </c>
      <c r="AN1940" s="12">
        <v>2.8</v>
      </c>
      <c r="AO1940" s="33">
        <v>0.19999999999999973</v>
      </c>
      <c r="AP1940" s="12">
        <v>2.6</v>
      </c>
      <c r="AQ1940" s="32">
        <v>0.11973684210526317</v>
      </c>
      <c r="AR1940" s="34">
        <v>550</v>
      </c>
      <c r="AS1940" s="34">
        <v>520</v>
      </c>
      <c r="AT1940" s="31">
        <v>5.7692307692307696E-2</v>
      </c>
      <c r="AU1940" s="32">
        <v>8.2533748367856014E-2</v>
      </c>
      <c r="AV1940" s="36">
        <v>1018.08</v>
      </c>
      <c r="AW1940" s="30">
        <v>0.61299999999999999</v>
      </c>
      <c r="AX1940" s="30">
        <v>0.38700000000000001</v>
      </c>
      <c r="AY1940" s="30">
        <v>0.85099999999999998</v>
      </c>
      <c r="AZ1940" s="30">
        <v>6.6600000000000006E-2</v>
      </c>
      <c r="BA1940" s="30">
        <v>0.56640000000000001</v>
      </c>
      <c r="BB1940" s="30">
        <v>0.19500000000000001</v>
      </c>
      <c r="BC1940" s="30">
        <v>0.1711</v>
      </c>
      <c r="BD1940" s="37">
        <v>1</v>
      </c>
      <c r="BE1940" s="29">
        <v>155</v>
      </c>
      <c r="BF1940" s="38" t="s">
        <v>4671</v>
      </c>
      <c r="BG1940" s="39">
        <v>150.58098194370299</v>
      </c>
      <c r="BH1940" s="39">
        <v>-35.1594342657393</v>
      </c>
      <c r="BI1940" s="40">
        <f t="shared" si="434"/>
        <v>74</v>
      </c>
      <c r="BJ1940" s="40">
        <f t="shared" si="435"/>
        <v>70</v>
      </c>
      <c r="BK1940" s="40">
        <f t="shared" si="436"/>
        <v>19</v>
      </c>
      <c r="BL1940" s="40">
        <f t="shared" si="437"/>
        <v>73</v>
      </c>
      <c r="BM1940" s="40">
        <f t="shared" si="438"/>
        <v>26</v>
      </c>
      <c r="BN1940" s="40">
        <f t="shared" si="439"/>
        <v>100</v>
      </c>
      <c r="BO1940" s="40">
        <f t="shared" si="440"/>
        <v>76</v>
      </c>
      <c r="BP1940" s="40">
        <f t="shared" si="441"/>
        <v>100</v>
      </c>
      <c r="BQ1940" s="41">
        <f t="shared" si="442"/>
        <v>54</v>
      </c>
      <c r="BR1940" s="40">
        <f t="shared" si="443"/>
        <v>1</v>
      </c>
      <c r="BS1940" s="41">
        <f t="shared" si="444"/>
        <v>1</v>
      </c>
      <c r="BT1940" s="41">
        <f t="shared" si="445"/>
        <v>62</v>
      </c>
      <c r="BU1940" s="41">
        <f t="shared" si="446"/>
        <v>10</v>
      </c>
      <c r="BV1940" s="41">
        <f t="shared" si="447"/>
        <v>55</v>
      </c>
    </row>
    <row r="1941" spans="2:74" x14ac:dyDescent="0.3">
      <c r="B1941" s="12" t="s">
        <v>2383</v>
      </c>
      <c r="C1941" s="12">
        <v>114021284</v>
      </c>
      <c r="D1941" s="12" t="s">
        <v>1049</v>
      </c>
      <c r="E1941" s="12" t="s">
        <v>1050</v>
      </c>
      <c r="F1941" s="12" t="s">
        <v>3417</v>
      </c>
      <c r="G1941" s="12" t="s">
        <v>85</v>
      </c>
      <c r="H1941" s="12" t="s">
        <v>86</v>
      </c>
      <c r="I1941" s="28">
        <v>1850000</v>
      </c>
      <c r="J1941" s="28">
        <v>1900000</v>
      </c>
      <c r="K1941" s="28">
        <v>1950000</v>
      </c>
      <c r="L1941" s="28">
        <v>1450000</v>
      </c>
      <c r="M1941" s="28">
        <v>1550000</v>
      </c>
      <c r="N1941" s="28">
        <v>1525000</v>
      </c>
      <c r="O1941" s="29">
        <v>84</v>
      </c>
      <c r="P1941" s="29">
        <v>85</v>
      </c>
      <c r="Q1941" s="29">
        <v>65</v>
      </c>
      <c r="R1941" s="28">
        <v>800</v>
      </c>
      <c r="S1941" s="28">
        <v>750</v>
      </c>
      <c r="T1941" s="30">
        <v>3.3</v>
      </c>
      <c r="U1941" s="30">
        <v>0</v>
      </c>
      <c r="V1941" s="30">
        <v>3.3</v>
      </c>
      <c r="W1941" s="30">
        <v>3.4</v>
      </c>
      <c r="X1941" s="31">
        <v>2.2486486486486486E-2</v>
      </c>
      <c r="Y1941" s="30">
        <v>3.4</v>
      </c>
      <c r="Z1941" s="30">
        <v>-0.30000000000000027</v>
      </c>
      <c r="AA1941" s="30">
        <v>3.7</v>
      </c>
      <c r="AB1941" s="30">
        <v>4</v>
      </c>
      <c r="AC1941" s="32">
        <v>0.43290043290043284</v>
      </c>
      <c r="AD1941" s="30">
        <v>19.25158175158175</v>
      </c>
      <c r="AE1941" s="12">
        <v>568</v>
      </c>
      <c r="AF1941" s="12">
        <v>589</v>
      </c>
      <c r="AG1941" s="12">
        <v>445</v>
      </c>
      <c r="AH1941" s="33">
        <v>9.7685950413223139</v>
      </c>
      <c r="AI1941" s="34">
        <v>1100000</v>
      </c>
      <c r="AJ1941" s="34">
        <v>1130000</v>
      </c>
      <c r="AK1941" s="34">
        <v>1220000</v>
      </c>
      <c r="AL1941" s="35">
        <v>-2.6548672566371681E-2</v>
      </c>
      <c r="AM1941" s="35">
        <v>-9.8360655737704916E-2</v>
      </c>
      <c r="AN1941" s="12">
        <v>2.8</v>
      </c>
      <c r="AO1941" s="33">
        <v>0</v>
      </c>
      <c r="AP1941" s="12">
        <v>2.8</v>
      </c>
      <c r="AQ1941" s="32">
        <v>0.1037037037037037</v>
      </c>
      <c r="AR1941" s="34">
        <v>700</v>
      </c>
      <c r="AS1941" s="34">
        <v>650</v>
      </c>
      <c r="AT1941" s="31">
        <v>7.6923076923076927E-2</v>
      </c>
      <c r="AU1941" s="32">
        <v>-3.9826389708626932E-2</v>
      </c>
      <c r="AV1941" s="36">
        <v>1848.0000000000002</v>
      </c>
      <c r="AW1941" s="30">
        <v>0.6895</v>
      </c>
      <c r="AX1941" s="30">
        <v>0.3105</v>
      </c>
      <c r="AY1941" s="30">
        <v>0.83179999999999998</v>
      </c>
      <c r="AZ1941" s="30">
        <v>0.1386</v>
      </c>
      <c r="BA1941" s="30">
        <v>0.53110000000000002</v>
      </c>
      <c r="BB1941" s="30">
        <v>0.25180000000000002</v>
      </c>
      <c r="BC1941" s="30">
        <v>0.16930000000000001</v>
      </c>
      <c r="BD1941" s="37">
        <v>5</v>
      </c>
      <c r="BE1941" s="29">
        <v>100</v>
      </c>
      <c r="BF1941" s="38" t="s">
        <v>4672</v>
      </c>
      <c r="BG1941" s="39">
        <v>150.42791486637699</v>
      </c>
      <c r="BH1941" s="39">
        <v>-34.490134738651697</v>
      </c>
      <c r="BI1941" s="40">
        <f t="shared" si="434"/>
        <v>62</v>
      </c>
      <c r="BJ1941" s="40">
        <f t="shared" si="435"/>
        <v>70</v>
      </c>
      <c r="BK1941" s="40">
        <f t="shared" si="436"/>
        <v>4</v>
      </c>
      <c r="BL1941" s="40">
        <f t="shared" si="437"/>
        <v>100</v>
      </c>
      <c r="BM1941" s="40">
        <f t="shared" si="438"/>
        <v>1</v>
      </c>
      <c r="BN1941" s="40">
        <f t="shared" si="439"/>
        <v>100</v>
      </c>
      <c r="BO1941" s="40">
        <f t="shared" si="440"/>
        <v>86</v>
      </c>
      <c r="BP1941" s="40">
        <f t="shared" si="441"/>
        <v>100</v>
      </c>
      <c r="BQ1941" s="41">
        <f t="shared" si="442"/>
        <v>26</v>
      </c>
      <c r="BR1941" s="40">
        <f t="shared" si="443"/>
        <v>1</v>
      </c>
      <c r="BS1941" s="41">
        <f t="shared" si="444"/>
        <v>1</v>
      </c>
      <c r="BT1941" s="41">
        <f t="shared" si="445"/>
        <v>60</v>
      </c>
      <c r="BU1941" s="41">
        <f t="shared" si="446"/>
        <v>50</v>
      </c>
      <c r="BV1941" s="41">
        <f t="shared" si="447"/>
        <v>55</v>
      </c>
    </row>
    <row r="1942" spans="2:74" x14ac:dyDescent="0.3">
      <c r="B1942" s="12" t="s">
        <v>2384</v>
      </c>
      <c r="C1942" s="12">
        <v>118011649</v>
      </c>
      <c r="D1942" s="12" t="s">
        <v>2021</v>
      </c>
      <c r="E1942" s="12" t="s">
        <v>1683</v>
      </c>
      <c r="F1942" s="12" t="s">
        <v>2791</v>
      </c>
      <c r="G1942" s="12" t="s">
        <v>85</v>
      </c>
      <c r="H1942" s="12" t="s">
        <v>86</v>
      </c>
      <c r="I1942" s="28">
        <v>8085000</v>
      </c>
      <c r="J1942" s="28">
        <v>9000000</v>
      </c>
      <c r="K1942" s="28">
        <v>10272000</v>
      </c>
      <c r="L1942" s="28">
        <v>7950000</v>
      </c>
      <c r="M1942" s="28">
        <v>7950000</v>
      </c>
      <c r="N1942" s="28">
        <v>7900000</v>
      </c>
      <c r="O1942" s="29">
        <v>26</v>
      </c>
      <c r="P1942" s="29">
        <v>27</v>
      </c>
      <c r="Q1942" s="29">
        <v>26</v>
      </c>
      <c r="R1942" s="28">
        <v>2500</v>
      </c>
      <c r="S1942" s="28">
        <v>2750</v>
      </c>
      <c r="T1942" s="30">
        <v>3.2</v>
      </c>
      <c r="U1942" s="30">
        <v>-9.9999999999999645E-2</v>
      </c>
      <c r="V1942" s="30">
        <v>3.3</v>
      </c>
      <c r="W1942" s="30">
        <v>2.9</v>
      </c>
      <c r="X1942" s="31">
        <v>1.6079158936301793E-2</v>
      </c>
      <c r="Y1942" s="30">
        <v>3</v>
      </c>
      <c r="Z1942" s="30">
        <v>-0.39999999999999991</v>
      </c>
      <c r="AA1942" s="30">
        <v>3.4</v>
      </c>
      <c r="AB1942" s="30">
        <v>4</v>
      </c>
      <c r="AC1942" s="32">
        <v>0.67620201670489455</v>
      </c>
      <c r="AD1942" s="30">
        <v>42.05456388506979</v>
      </c>
      <c r="AE1942" s="12">
        <v>231</v>
      </c>
      <c r="AF1942" s="12">
        <v>93</v>
      </c>
      <c r="AG1942" s="12">
        <v>184</v>
      </c>
      <c r="AH1942" s="33">
        <v>3.4604651162790696</v>
      </c>
      <c r="AI1942" s="34">
        <v>3825000</v>
      </c>
      <c r="AJ1942" s="34">
        <v>3650000</v>
      </c>
      <c r="AK1942" s="34">
        <v>3563000</v>
      </c>
      <c r="AL1942" s="35">
        <v>4.7945205479452052E-2</v>
      </c>
      <c r="AM1942" s="35">
        <v>7.3533539152399657E-2</v>
      </c>
      <c r="AN1942" s="12">
        <v>2.9</v>
      </c>
      <c r="AO1942" s="33">
        <v>-0.10000000000000009</v>
      </c>
      <c r="AP1942" s="12">
        <v>3</v>
      </c>
      <c r="AQ1942" s="32">
        <v>0.10345744680851063</v>
      </c>
      <c r="AR1942" s="34">
        <v>1800</v>
      </c>
      <c r="AS1942" s="34">
        <v>1795</v>
      </c>
      <c r="AT1942" s="31">
        <v>2.7855153203342618E-3</v>
      </c>
      <c r="AU1942" s="32">
        <v>0.30414804722493233</v>
      </c>
      <c r="AV1942" s="36">
        <v>3697.1200000000003</v>
      </c>
      <c r="AW1942" s="30">
        <v>0.66390000000000005</v>
      </c>
      <c r="AX1942" s="30">
        <v>0.33610000000000001</v>
      </c>
      <c r="AY1942" s="30">
        <v>0.29749999999999999</v>
      </c>
      <c r="AZ1942" s="30">
        <v>3.9800000000000002E-2</v>
      </c>
      <c r="BA1942" s="30">
        <v>0.35720000000000002</v>
      </c>
      <c r="BB1942" s="30">
        <v>0.26090000000000002</v>
      </c>
      <c r="BC1942" s="30">
        <v>0.35420000000000001</v>
      </c>
      <c r="BD1942" s="37">
        <v>10</v>
      </c>
      <c r="BE1942" s="29">
        <v>4</v>
      </c>
      <c r="BF1942" s="38" t="s">
        <v>4673</v>
      </c>
      <c r="BG1942" s="39">
        <v>151.25307651164999</v>
      </c>
      <c r="BH1942" s="39">
        <v>-33.875617245933</v>
      </c>
      <c r="BI1942" s="40">
        <f t="shared" si="434"/>
        <v>64</v>
      </c>
      <c r="BJ1942" s="40">
        <f t="shared" si="435"/>
        <v>69</v>
      </c>
      <c r="BK1942" s="40">
        <f t="shared" si="436"/>
        <v>82</v>
      </c>
      <c r="BL1942" s="40">
        <f t="shared" si="437"/>
        <v>1</v>
      </c>
      <c r="BM1942" s="40">
        <f t="shared" si="438"/>
        <v>25</v>
      </c>
      <c r="BN1942" s="40">
        <f t="shared" si="439"/>
        <v>100</v>
      </c>
      <c r="BO1942" s="40">
        <f t="shared" si="440"/>
        <v>100</v>
      </c>
      <c r="BP1942" s="40">
        <f t="shared" si="441"/>
        <v>69</v>
      </c>
      <c r="BQ1942" s="41">
        <f t="shared" si="442"/>
        <v>5</v>
      </c>
      <c r="BR1942" s="40">
        <f t="shared" si="443"/>
        <v>1</v>
      </c>
      <c r="BS1942" s="41">
        <f t="shared" si="444"/>
        <v>1</v>
      </c>
      <c r="BT1942" s="41">
        <f t="shared" si="445"/>
        <v>67</v>
      </c>
      <c r="BU1942" s="41">
        <f t="shared" si="446"/>
        <v>100</v>
      </c>
      <c r="BV1942" s="41">
        <f t="shared" si="447"/>
        <v>55</v>
      </c>
    </row>
    <row r="1943" spans="2:74" x14ac:dyDescent="0.3">
      <c r="B1943" s="12" t="s">
        <v>2385</v>
      </c>
      <c r="C1943" s="12">
        <v>119011358</v>
      </c>
      <c r="D1943" s="12" t="s">
        <v>941</v>
      </c>
      <c r="E1943" s="12" t="s">
        <v>942</v>
      </c>
      <c r="F1943" s="12" t="s">
        <v>2791</v>
      </c>
      <c r="G1943" s="12" t="s">
        <v>85</v>
      </c>
      <c r="H1943" s="12" t="s">
        <v>86</v>
      </c>
      <c r="I1943" s="28">
        <v>1580500</v>
      </c>
      <c r="J1943" s="28">
        <v>1573000</v>
      </c>
      <c r="K1943" s="28">
        <v>1408000</v>
      </c>
      <c r="L1943" s="28">
        <v>1540000</v>
      </c>
      <c r="M1943" s="28">
        <v>1500000</v>
      </c>
      <c r="N1943" s="28">
        <v>1360000</v>
      </c>
      <c r="O1943" s="29">
        <v>26</v>
      </c>
      <c r="P1943" s="29">
        <v>26</v>
      </c>
      <c r="Q1943" s="29">
        <v>25</v>
      </c>
      <c r="R1943" s="28">
        <v>850</v>
      </c>
      <c r="S1943" s="28">
        <v>750</v>
      </c>
      <c r="T1943" s="30">
        <v>3.3</v>
      </c>
      <c r="U1943" s="30">
        <v>0</v>
      </c>
      <c r="V1943" s="30">
        <v>3.3</v>
      </c>
      <c r="W1943" s="30">
        <v>2.6</v>
      </c>
      <c r="X1943" s="31">
        <v>2.7965833596962985E-2</v>
      </c>
      <c r="Y1943" s="30">
        <v>4.9000000000000004</v>
      </c>
      <c r="Z1943" s="30">
        <v>0</v>
      </c>
      <c r="AA1943" s="30">
        <v>4.9000000000000004</v>
      </c>
      <c r="AB1943" s="30">
        <v>4.2</v>
      </c>
      <c r="AC1943" s="32">
        <v>0.39964643045211762</v>
      </c>
      <c r="AD1943" s="30">
        <v>14.290524509718821</v>
      </c>
      <c r="AE1943" s="12">
        <v>267</v>
      </c>
      <c r="AF1943" s="12">
        <v>149</v>
      </c>
      <c r="AG1943" s="12">
        <v>237</v>
      </c>
      <c r="AH1943" s="33">
        <v>2.4620060790273555</v>
      </c>
      <c r="AI1943" s="34">
        <v>1450000</v>
      </c>
      <c r="AJ1943" s="34">
        <v>1305000</v>
      </c>
      <c r="AK1943" s="34">
        <v>1220000</v>
      </c>
      <c r="AL1943" s="35">
        <v>0.1111111111111111</v>
      </c>
      <c r="AM1943" s="35">
        <v>0.18852459016393441</v>
      </c>
      <c r="AN1943" s="12">
        <v>2.6</v>
      </c>
      <c r="AO1943" s="33">
        <v>0</v>
      </c>
      <c r="AP1943" s="12">
        <v>2.6</v>
      </c>
      <c r="AQ1943" s="32">
        <v>9.3333333333333338E-2</v>
      </c>
      <c r="AR1943" s="34">
        <v>850</v>
      </c>
      <c r="AS1943" s="34">
        <v>780</v>
      </c>
      <c r="AT1943" s="31">
        <v>8.9743589743589744E-2</v>
      </c>
      <c r="AU1943" s="32">
        <v>0.23508484752057554</v>
      </c>
      <c r="AV1943" s="36">
        <v>2126.88</v>
      </c>
      <c r="AW1943" s="30">
        <v>0.75629999999999997</v>
      </c>
      <c r="AX1943" s="30">
        <v>0.2437</v>
      </c>
      <c r="AY1943" s="30">
        <v>0.69030000000000002</v>
      </c>
      <c r="AZ1943" s="30">
        <v>0.23350000000000001</v>
      </c>
      <c r="BA1943" s="30">
        <v>0.33689999999999998</v>
      </c>
      <c r="BB1943" s="30">
        <v>0.33660000000000001</v>
      </c>
      <c r="BC1943" s="30">
        <v>0.28670000000000001</v>
      </c>
      <c r="BD1943" s="37">
        <v>4</v>
      </c>
      <c r="BE1943" s="29">
        <v>19</v>
      </c>
      <c r="BF1943" s="38" t="s">
        <v>4674</v>
      </c>
      <c r="BG1943" s="39">
        <v>151.03152984516601</v>
      </c>
      <c r="BH1943" s="39">
        <v>-33.959411560936701</v>
      </c>
      <c r="BI1943" s="40">
        <f t="shared" si="434"/>
        <v>62</v>
      </c>
      <c r="BJ1943" s="40">
        <f t="shared" si="435"/>
        <v>74</v>
      </c>
      <c r="BK1943" s="40">
        <f t="shared" si="436"/>
        <v>94</v>
      </c>
      <c r="BL1943" s="40">
        <f t="shared" si="437"/>
        <v>22</v>
      </c>
      <c r="BM1943" s="40">
        <f t="shared" si="438"/>
        <v>56</v>
      </c>
      <c r="BN1943" s="40">
        <f t="shared" si="439"/>
        <v>100</v>
      </c>
      <c r="BO1943" s="40">
        <f t="shared" si="440"/>
        <v>100</v>
      </c>
      <c r="BP1943" s="40">
        <f t="shared" si="441"/>
        <v>64</v>
      </c>
      <c r="BQ1943" s="41">
        <f t="shared" si="442"/>
        <v>44</v>
      </c>
      <c r="BR1943" s="40">
        <f t="shared" si="443"/>
        <v>8</v>
      </c>
      <c r="BS1943" s="41">
        <f t="shared" si="444"/>
        <v>1</v>
      </c>
      <c r="BT1943" s="41">
        <f t="shared" si="445"/>
        <v>36</v>
      </c>
      <c r="BU1943" s="41">
        <f t="shared" si="446"/>
        <v>40</v>
      </c>
      <c r="BV1943" s="41">
        <f t="shared" si="447"/>
        <v>55</v>
      </c>
    </row>
    <row r="1944" spans="2:74" x14ac:dyDescent="0.3">
      <c r="B1944" s="12" t="s">
        <v>2386</v>
      </c>
      <c r="C1944" s="12">
        <v>119011572</v>
      </c>
      <c r="D1944" s="12" t="s">
        <v>941</v>
      </c>
      <c r="E1944" s="12" t="s">
        <v>942</v>
      </c>
      <c r="F1944" s="12" t="s">
        <v>2791</v>
      </c>
      <c r="G1944" s="12" t="s">
        <v>85</v>
      </c>
      <c r="H1944" s="12" t="s">
        <v>86</v>
      </c>
      <c r="I1944" s="28">
        <v>1524400</v>
      </c>
      <c r="J1944" s="28">
        <v>1435000</v>
      </c>
      <c r="K1944" s="28">
        <v>1375000</v>
      </c>
      <c r="L1944" s="28">
        <v>1550000</v>
      </c>
      <c r="M1944" s="28">
        <v>1400000</v>
      </c>
      <c r="N1944" s="28">
        <v>1326500</v>
      </c>
      <c r="O1944" s="29">
        <v>26</v>
      </c>
      <c r="P1944" s="29">
        <v>25</v>
      </c>
      <c r="Q1944" s="29">
        <v>26</v>
      </c>
      <c r="R1944" s="28">
        <v>800</v>
      </c>
      <c r="S1944" s="28">
        <v>750</v>
      </c>
      <c r="T1944" s="30">
        <v>1.1000000000000001</v>
      </c>
      <c r="U1944" s="30">
        <v>-9.9999999999999867E-2</v>
      </c>
      <c r="V1944" s="30">
        <v>1.2</v>
      </c>
      <c r="W1944" s="30">
        <v>1.3</v>
      </c>
      <c r="X1944" s="31">
        <v>2.7289425347677775E-2</v>
      </c>
      <c r="Y1944" s="30">
        <v>3.7</v>
      </c>
      <c r="Z1944" s="30">
        <v>0</v>
      </c>
      <c r="AA1944" s="30">
        <v>3.7</v>
      </c>
      <c r="AB1944" s="30">
        <v>2.8</v>
      </c>
      <c r="AC1944" s="32">
        <v>0.52714812862414329</v>
      </c>
      <c r="AD1944" s="30">
        <v>19.316937674871252</v>
      </c>
      <c r="AE1944" s="12">
        <v>267</v>
      </c>
      <c r="AF1944" s="12">
        <v>149</v>
      </c>
      <c r="AG1944" s="12">
        <v>237</v>
      </c>
      <c r="AH1944" s="33">
        <v>2.4620060790273555</v>
      </c>
      <c r="AI1944" s="34">
        <v>1450000</v>
      </c>
      <c r="AJ1944" s="34">
        <v>1305000</v>
      </c>
      <c r="AK1944" s="34">
        <v>1220000</v>
      </c>
      <c r="AL1944" s="35">
        <v>0.1111111111111111</v>
      </c>
      <c r="AM1944" s="35">
        <v>0.18852459016393441</v>
      </c>
      <c r="AN1944" s="12">
        <v>2.6</v>
      </c>
      <c r="AO1944" s="33">
        <v>0</v>
      </c>
      <c r="AP1944" s="12">
        <v>2.6</v>
      </c>
      <c r="AQ1944" s="32">
        <v>9.3333333333333338E-2</v>
      </c>
      <c r="AR1944" s="34">
        <v>850</v>
      </c>
      <c r="AS1944" s="34">
        <v>780</v>
      </c>
      <c r="AT1944" s="31">
        <v>8.9743589743589744E-2</v>
      </c>
      <c r="AU1944" s="32">
        <v>0.23508484752057554</v>
      </c>
      <c r="AV1944" s="36">
        <v>1517.6000000000001</v>
      </c>
      <c r="AW1944" s="30">
        <v>0.74280000000000002</v>
      </c>
      <c r="AX1944" s="30">
        <v>0.25719999999999998</v>
      </c>
      <c r="AY1944" s="30">
        <v>0.36099999999999999</v>
      </c>
      <c r="AZ1944" s="30">
        <v>0.10920000000000001</v>
      </c>
      <c r="BA1944" s="30">
        <v>0.23330000000000001</v>
      </c>
      <c r="BB1944" s="30">
        <v>0.23960000000000001</v>
      </c>
      <c r="BC1944" s="30">
        <v>0.4919</v>
      </c>
      <c r="BD1944" s="37">
        <v>1</v>
      </c>
      <c r="BE1944" s="29">
        <v>18</v>
      </c>
      <c r="BF1944" s="38" t="s">
        <v>4675</v>
      </c>
      <c r="BG1944" s="39">
        <v>151.029680745907</v>
      </c>
      <c r="BH1944" s="39">
        <v>-33.927060781361703</v>
      </c>
      <c r="BI1944" s="40">
        <f t="shared" si="434"/>
        <v>98</v>
      </c>
      <c r="BJ1944" s="40">
        <f t="shared" si="435"/>
        <v>74</v>
      </c>
      <c r="BK1944" s="40">
        <f t="shared" si="436"/>
        <v>94</v>
      </c>
      <c r="BL1944" s="40">
        <f t="shared" si="437"/>
        <v>22</v>
      </c>
      <c r="BM1944" s="40">
        <f t="shared" si="438"/>
        <v>56</v>
      </c>
      <c r="BN1944" s="40">
        <f t="shared" si="439"/>
        <v>100</v>
      </c>
      <c r="BO1944" s="40">
        <f t="shared" si="440"/>
        <v>100</v>
      </c>
      <c r="BP1944" s="40">
        <f t="shared" si="441"/>
        <v>41</v>
      </c>
      <c r="BQ1944" s="41">
        <f t="shared" si="442"/>
        <v>42</v>
      </c>
      <c r="BR1944" s="40">
        <f t="shared" si="443"/>
        <v>1</v>
      </c>
      <c r="BS1944" s="41">
        <f t="shared" si="444"/>
        <v>1</v>
      </c>
      <c r="BT1944" s="41">
        <f t="shared" si="445"/>
        <v>55</v>
      </c>
      <c r="BU1944" s="41">
        <f t="shared" si="446"/>
        <v>10</v>
      </c>
      <c r="BV1944" s="41">
        <f t="shared" si="447"/>
        <v>55</v>
      </c>
    </row>
    <row r="1945" spans="2:74" x14ac:dyDescent="0.3">
      <c r="B1945" s="12" t="s">
        <v>2387</v>
      </c>
      <c r="C1945" s="12">
        <v>119011655</v>
      </c>
      <c r="D1945" s="12" t="s">
        <v>941</v>
      </c>
      <c r="E1945" s="12" t="s">
        <v>942</v>
      </c>
      <c r="F1945" s="12" t="s">
        <v>2791</v>
      </c>
      <c r="G1945" s="12" t="s">
        <v>85</v>
      </c>
      <c r="H1945" s="12" t="s">
        <v>86</v>
      </c>
      <c r="I1945" s="28">
        <v>1405000</v>
      </c>
      <c r="J1945" s="28">
        <v>1400000</v>
      </c>
      <c r="K1945" s="28">
        <v>1257300</v>
      </c>
      <c r="L1945" s="28">
        <v>1435000</v>
      </c>
      <c r="M1945" s="28">
        <v>1410000</v>
      </c>
      <c r="N1945" s="28">
        <v>1300000</v>
      </c>
      <c r="O1945" s="29">
        <v>26</v>
      </c>
      <c r="P1945" s="29">
        <v>26</v>
      </c>
      <c r="Q1945" s="29">
        <v>26</v>
      </c>
      <c r="R1945" s="28">
        <v>890</v>
      </c>
      <c r="S1945" s="28">
        <v>850</v>
      </c>
      <c r="T1945" s="30">
        <v>2.6</v>
      </c>
      <c r="U1945" s="30">
        <v>-0.10000000000000009</v>
      </c>
      <c r="V1945" s="30">
        <v>2.7</v>
      </c>
      <c r="W1945" s="30">
        <v>2.6</v>
      </c>
      <c r="X1945" s="31">
        <v>3.2939501779359427E-2</v>
      </c>
      <c r="Y1945" s="30">
        <v>4.5</v>
      </c>
      <c r="Z1945" s="30">
        <v>-9.9999999999999645E-2</v>
      </c>
      <c r="AA1945" s="30">
        <v>4.5999999999999996</v>
      </c>
      <c r="AB1945" s="30">
        <v>4.2</v>
      </c>
      <c r="AC1945" s="32">
        <v>0.55608317504748572</v>
      </c>
      <c r="AD1945" s="30">
        <v>16.881954644375917</v>
      </c>
      <c r="AE1945" s="12">
        <v>267</v>
      </c>
      <c r="AF1945" s="12">
        <v>149</v>
      </c>
      <c r="AG1945" s="12">
        <v>237</v>
      </c>
      <c r="AH1945" s="33">
        <v>2.4620060790273555</v>
      </c>
      <c r="AI1945" s="34">
        <v>1450000</v>
      </c>
      <c r="AJ1945" s="34">
        <v>1305000</v>
      </c>
      <c r="AK1945" s="34">
        <v>1220000</v>
      </c>
      <c r="AL1945" s="35">
        <v>0.1111111111111111</v>
      </c>
      <c r="AM1945" s="35">
        <v>0.18852459016393441</v>
      </c>
      <c r="AN1945" s="12">
        <v>2.6</v>
      </c>
      <c r="AO1945" s="33">
        <v>0</v>
      </c>
      <c r="AP1945" s="12">
        <v>2.6</v>
      </c>
      <c r="AQ1945" s="32">
        <v>9.3333333333333338E-2</v>
      </c>
      <c r="AR1945" s="34">
        <v>850</v>
      </c>
      <c r="AS1945" s="34">
        <v>780</v>
      </c>
      <c r="AT1945" s="31">
        <v>8.9743589743589744E-2</v>
      </c>
      <c r="AU1945" s="32">
        <v>0.23508484752057554</v>
      </c>
      <c r="AV1945" s="36">
        <v>1600.4800000000002</v>
      </c>
      <c r="AW1945" s="30">
        <v>0.77410000000000001</v>
      </c>
      <c r="AX1945" s="30">
        <v>0.22589999999999999</v>
      </c>
      <c r="AY1945" s="30">
        <v>0.5948</v>
      </c>
      <c r="AZ1945" s="30">
        <v>0.31719999999999998</v>
      </c>
      <c r="BA1945" s="30">
        <v>0.28589999999999999</v>
      </c>
      <c r="BB1945" s="30">
        <v>0.32800000000000001</v>
      </c>
      <c r="BC1945" s="30">
        <v>0.34370000000000001</v>
      </c>
      <c r="BD1945" s="37">
        <v>2.5</v>
      </c>
      <c r="BE1945" s="29">
        <v>14</v>
      </c>
      <c r="BF1945" s="38" t="s">
        <v>4676</v>
      </c>
      <c r="BG1945" s="39">
        <v>151.061101697856</v>
      </c>
      <c r="BH1945" s="39">
        <v>-33.893617752990998</v>
      </c>
      <c r="BI1945" s="40">
        <f t="shared" si="434"/>
        <v>74</v>
      </c>
      <c r="BJ1945" s="40">
        <f t="shared" si="435"/>
        <v>74</v>
      </c>
      <c r="BK1945" s="40">
        <f t="shared" si="436"/>
        <v>94</v>
      </c>
      <c r="BL1945" s="40">
        <f t="shared" si="437"/>
        <v>22</v>
      </c>
      <c r="BM1945" s="40">
        <f t="shared" si="438"/>
        <v>56</v>
      </c>
      <c r="BN1945" s="40">
        <f t="shared" si="439"/>
        <v>100</v>
      </c>
      <c r="BO1945" s="40">
        <f t="shared" si="440"/>
        <v>100</v>
      </c>
      <c r="BP1945" s="40">
        <f t="shared" si="441"/>
        <v>53</v>
      </c>
      <c r="BQ1945" s="41">
        <f t="shared" si="442"/>
        <v>60</v>
      </c>
      <c r="BR1945" s="40">
        <f t="shared" si="443"/>
        <v>1</v>
      </c>
      <c r="BS1945" s="41">
        <f t="shared" si="444"/>
        <v>1</v>
      </c>
      <c r="BT1945" s="41">
        <f t="shared" si="445"/>
        <v>42</v>
      </c>
      <c r="BU1945" s="41">
        <f t="shared" si="446"/>
        <v>25</v>
      </c>
      <c r="BV1945" s="41">
        <f t="shared" si="447"/>
        <v>55</v>
      </c>
    </row>
    <row r="1946" spans="2:74" x14ac:dyDescent="0.3">
      <c r="B1946" s="12" t="s">
        <v>2388</v>
      </c>
      <c r="C1946" s="12">
        <v>119011656</v>
      </c>
      <c r="D1946" s="12" t="s">
        <v>941</v>
      </c>
      <c r="E1946" s="12" t="s">
        <v>942</v>
      </c>
      <c r="F1946" s="12" t="s">
        <v>2791</v>
      </c>
      <c r="G1946" s="12" t="s">
        <v>85</v>
      </c>
      <c r="H1946" s="12" t="s">
        <v>86</v>
      </c>
      <c r="I1946" s="28">
        <v>1436490</v>
      </c>
      <c r="J1946" s="28">
        <v>1401400</v>
      </c>
      <c r="K1946" s="28">
        <v>1261000</v>
      </c>
      <c r="L1946" s="28">
        <v>1472000</v>
      </c>
      <c r="M1946" s="28">
        <v>1472000</v>
      </c>
      <c r="N1946" s="28">
        <v>1270000</v>
      </c>
      <c r="O1946" s="29">
        <v>26</v>
      </c>
      <c r="P1946" s="29">
        <v>26</v>
      </c>
      <c r="Q1946" s="29">
        <v>26</v>
      </c>
      <c r="R1946" s="28">
        <v>860</v>
      </c>
      <c r="S1946" s="28">
        <v>799</v>
      </c>
      <c r="T1946" s="30">
        <v>2.9</v>
      </c>
      <c r="U1946" s="30">
        <v>0</v>
      </c>
      <c r="V1946" s="30">
        <v>2.9</v>
      </c>
      <c r="W1946" s="30">
        <v>2.2000000000000002</v>
      </c>
      <c r="X1946" s="31">
        <v>3.113143843674512E-2</v>
      </c>
      <c r="Y1946" s="30">
        <v>4.5</v>
      </c>
      <c r="Z1946" s="30">
        <v>-0.40000000000000036</v>
      </c>
      <c r="AA1946" s="30">
        <v>4.9000000000000004</v>
      </c>
      <c r="AB1946" s="30">
        <v>4.4000000000000004</v>
      </c>
      <c r="AC1946" s="32">
        <v>0.52342000194760929</v>
      </c>
      <c r="AD1946" s="30">
        <v>16.813228948965143</v>
      </c>
      <c r="AE1946" s="12">
        <v>267</v>
      </c>
      <c r="AF1946" s="12">
        <v>149</v>
      </c>
      <c r="AG1946" s="12">
        <v>237</v>
      </c>
      <c r="AH1946" s="33">
        <v>2.4620060790273555</v>
      </c>
      <c r="AI1946" s="34">
        <v>1450000</v>
      </c>
      <c r="AJ1946" s="34">
        <v>1305000</v>
      </c>
      <c r="AK1946" s="34">
        <v>1220000</v>
      </c>
      <c r="AL1946" s="35">
        <v>0.1111111111111111</v>
      </c>
      <c r="AM1946" s="35">
        <v>0.18852459016393441</v>
      </c>
      <c r="AN1946" s="12">
        <v>2.6</v>
      </c>
      <c r="AO1946" s="33">
        <v>0</v>
      </c>
      <c r="AP1946" s="12">
        <v>2.6</v>
      </c>
      <c r="AQ1946" s="32">
        <v>9.3333333333333338E-2</v>
      </c>
      <c r="AR1946" s="34">
        <v>850</v>
      </c>
      <c r="AS1946" s="34">
        <v>780</v>
      </c>
      <c r="AT1946" s="31">
        <v>8.9743589743589744E-2</v>
      </c>
      <c r="AU1946" s="32">
        <v>0.23508484752057554</v>
      </c>
      <c r="AV1946" s="36">
        <v>1643.0400000000002</v>
      </c>
      <c r="AW1946" s="30">
        <v>0.8296</v>
      </c>
      <c r="AX1946" s="30">
        <v>0.1704</v>
      </c>
      <c r="AY1946" s="30">
        <v>0.67930000000000001</v>
      </c>
      <c r="AZ1946" s="30">
        <v>0.26729999999999998</v>
      </c>
      <c r="BA1946" s="30">
        <v>0.31669999999999998</v>
      </c>
      <c r="BB1946" s="30">
        <v>0.33489999999999998</v>
      </c>
      <c r="BC1946" s="30">
        <v>0.30199999999999999</v>
      </c>
      <c r="BD1946" s="37">
        <v>3</v>
      </c>
      <c r="BE1946" s="29">
        <v>15</v>
      </c>
      <c r="BF1946" s="38" t="s">
        <v>4677</v>
      </c>
      <c r="BG1946" s="39">
        <v>151.05698236330099</v>
      </c>
      <c r="BH1946" s="39">
        <v>-33.911161043151701</v>
      </c>
      <c r="BI1946" s="40">
        <f t="shared" si="434"/>
        <v>69</v>
      </c>
      <c r="BJ1946" s="40">
        <f t="shared" si="435"/>
        <v>74</v>
      </c>
      <c r="BK1946" s="40">
        <f t="shared" si="436"/>
        <v>94</v>
      </c>
      <c r="BL1946" s="40">
        <f t="shared" si="437"/>
        <v>22</v>
      </c>
      <c r="BM1946" s="40">
        <f t="shared" si="438"/>
        <v>56</v>
      </c>
      <c r="BN1946" s="40">
        <f t="shared" si="439"/>
        <v>100</v>
      </c>
      <c r="BO1946" s="40">
        <f t="shared" si="440"/>
        <v>100</v>
      </c>
      <c r="BP1946" s="40">
        <f t="shared" si="441"/>
        <v>60</v>
      </c>
      <c r="BQ1946" s="41">
        <f t="shared" si="442"/>
        <v>54</v>
      </c>
      <c r="BR1946" s="40">
        <f t="shared" si="443"/>
        <v>1</v>
      </c>
      <c r="BS1946" s="41">
        <f t="shared" si="444"/>
        <v>1</v>
      </c>
      <c r="BT1946" s="41">
        <f t="shared" si="445"/>
        <v>42</v>
      </c>
      <c r="BU1946" s="41">
        <f t="shared" si="446"/>
        <v>30</v>
      </c>
      <c r="BV1946" s="41">
        <f t="shared" si="447"/>
        <v>55</v>
      </c>
    </row>
    <row r="1947" spans="2:74" x14ac:dyDescent="0.3">
      <c r="B1947" s="12" t="s">
        <v>2389</v>
      </c>
      <c r="C1947" s="12">
        <v>119021660</v>
      </c>
      <c r="D1947" s="12" t="s">
        <v>1929</v>
      </c>
      <c r="E1947" s="12" t="s">
        <v>942</v>
      </c>
      <c r="F1947" s="12" t="s">
        <v>2791</v>
      </c>
      <c r="G1947" s="12" t="s">
        <v>85</v>
      </c>
      <c r="H1947" s="12" t="s">
        <v>86</v>
      </c>
      <c r="I1947" s="28">
        <v>1640000</v>
      </c>
      <c r="J1947" s="28">
        <v>1712500</v>
      </c>
      <c r="K1947" s="28">
        <v>1568000</v>
      </c>
      <c r="L1947" s="28">
        <v>1640000</v>
      </c>
      <c r="M1947" s="28">
        <v>1640000</v>
      </c>
      <c r="N1947" s="28">
        <v>1600000</v>
      </c>
      <c r="O1947" s="29">
        <v>26</v>
      </c>
      <c r="P1947" s="29">
        <v>26</v>
      </c>
      <c r="Q1947" s="29">
        <v>33</v>
      </c>
      <c r="R1947" s="28">
        <v>780</v>
      </c>
      <c r="S1947" s="28">
        <v>750</v>
      </c>
      <c r="T1947" s="30">
        <v>0.9</v>
      </c>
      <c r="U1947" s="30">
        <v>-0.20000000000000007</v>
      </c>
      <c r="V1947" s="30">
        <v>1.1000000000000001</v>
      </c>
      <c r="W1947" s="30">
        <v>1</v>
      </c>
      <c r="X1947" s="31">
        <v>2.4731707317073172E-2</v>
      </c>
      <c r="Y1947" s="30">
        <v>3.5</v>
      </c>
      <c r="Z1947" s="30">
        <v>-0.70000000000000018</v>
      </c>
      <c r="AA1947" s="30">
        <v>4.2</v>
      </c>
      <c r="AB1947" s="30">
        <v>4.4000000000000004</v>
      </c>
      <c r="AC1947" s="32">
        <v>0.50575785869903511</v>
      </c>
      <c r="AD1947" s="30">
        <v>20.449775351736132</v>
      </c>
      <c r="AE1947" s="12">
        <v>140</v>
      </c>
      <c r="AF1947" s="12">
        <v>97</v>
      </c>
      <c r="AG1947" s="12">
        <v>121</v>
      </c>
      <c r="AH1947" s="33">
        <v>2.8296041308089501</v>
      </c>
      <c r="AI1947" s="34">
        <v>1710000</v>
      </c>
      <c r="AJ1947" s="34">
        <v>1615000</v>
      </c>
      <c r="AK1947" s="34">
        <v>1450000</v>
      </c>
      <c r="AL1947" s="35">
        <v>5.8823529411764705E-2</v>
      </c>
      <c r="AM1947" s="35">
        <v>0.1793103448275862</v>
      </c>
      <c r="AN1947" s="12">
        <v>1.8</v>
      </c>
      <c r="AO1947" s="33">
        <v>0</v>
      </c>
      <c r="AP1947" s="12">
        <v>1.8</v>
      </c>
      <c r="AQ1947" s="32">
        <v>9.6551724137931033E-2</v>
      </c>
      <c r="AR1947" s="34">
        <v>850</v>
      </c>
      <c r="AS1947" s="34">
        <v>790</v>
      </c>
      <c r="AT1947" s="31">
        <v>7.5949367088607597E-2</v>
      </c>
      <c r="AU1947" s="32">
        <v>0.27454526625990699</v>
      </c>
      <c r="AV1947" s="36">
        <v>1542.2400000000002</v>
      </c>
      <c r="AW1947" s="30">
        <v>0.67700000000000005</v>
      </c>
      <c r="AX1947" s="30">
        <v>0.32300000000000001</v>
      </c>
      <c r="AY1947" s="30">
        <v>0.16009999999999999</v>
      </c>
      <c r="AZ1947" s="30">
        <v>0.13100000000000001</v>
      </c>
      <c r="BA1947" s="30">
        <v>0.18410000000000001</v>
      </c>
      <c r="BB1947" s="30">
        <v>0.17369999999999999</v>
      </c>
      <c r="BC1947" s="30">
        <v>0.60299999999999998</v>
      </c>
      <c r="BD1947" s="37">
        <v>3</v>
      </c>
      <c r="BE1947" s="29">
        <v>11</v>
      </c>
      <c r="BF1947" s="38" t="s">
        <v>4678</v>
      </c>
      <c r="BG1947" s="39">
        <v>151.10372278942799</v>
      </c>
      <c r="BH1947" s="39">
        <v>-33.914793402341502</v>
      </c>
      <c r="BI1947" s="40">
        <f t="shared" si="434"/>
        <v>100</v>
      </c>
      <c r="BJ1947" s="40">
        <f t="shared" si="435"/>
        <v>87</v>
      </c>
      <c r="BK1947" s="40">
        <f t="shared" si="436"/>
        <v>90</v>
      </c>
      <c r="BL1947" s="40">
        <f t="shared" si="437"/>
        <v>9</v>
      </c>
      <c r="BM1947" s="40">
        <f t="shared" si="438"/>
        <v>30</v>
      </c>
      <c r="BN1947" s="40">
        <f t="shared" si="439"/>
        <v>100</v>
      </c>
      <c r="BO1947" s="40">
        <f t="shared" si="440"/>
        <v>100</v>
      </c>
      <c r="BP1947" s="40">
        <f t="shared" si="441"/>
        <v>31</v>
      </c>
      <c r="BQ1947" s="41">
        <f t="shared" si="442"/>
        <v>33</v>
      </c>
      <c r="BR1947" s="40">
        <f t="shared" si="443"/>
        <v>1</v>
      </c>
      <c r="BS1947" s="41">
        <f t="shared" si="444"/>
        <v>1</v>
      </c>
      <c r="BT1947" s="41">
        <f t="shared" si="445"/>
        <v>59</v>
      </c>
      <c r="BU1947" s="41">
        <f t="shared" si="446"/>
        <v>30</v>
      </c>
      <c r="BV1947" s="41">
        <f t="shared" si="447"/>
        <v>55</v>
      </c>
    </row>
    <row r="1948" spans="2:74" x14ac:dyDescent="0.3">
      <c r="B1948" s="12" t="s">
        <v>2390</v>
      </c>
      <c r="C1948" s="12">
        <v>120021674</v>
      </c>
      <c r="D1948" s="12" t="s">
        <v>1934</v>
      </c>
      <c r="E1948" s="12" t="s">
        <v>1935</v>
      </c>
      <c r="F1948" s="12" t="s">
        <v>2791</v>
      </c>
      <c r="G1948" s="12" t="s">
        <v>85</v>
      </c>
      <c r="H1948" s="12" t="s">
        <v>86</v>
      </c>
      <c r="I1948" s="28">
        <v>2300000</v>
      </c>
      <c r="J1948" s="28">
        <v>2341500</v>
      </c>
      <c r="K1948" s="28">
        <v>2230000</v>
      </c>
      <c r="L1948" s="28">
        <v>2200000</v>
      </c>
      <c r="M1948" s="28">
        <v>2200000</v>
      </c>
      <c r="N1948" s="28">
        <v>2200000</v>
      </c>
      <c r="O1948" s="29">
        <v>26</v>
      </c>
      <c r="P1948" s="29">
        <v>26</v>
      </c>
      <c r="Q1948" s="29">
        <v>24</v>
      </c>
      <c r="R1948" s="28">
        <v>1095</v>
      </c>
      <c r="S1948" s="28">
        <v>1060</v>
      </c>
      <c r="T1948" s="30">
        <v>3.8</v>
      </c>
      <c r="U1948" s="30">
        <v>0</v>
      </c>
      <c r="V1948" s="30">
        <v>3.8</v>
      </c>
      <c r="W1948" s="30">
        <v>2.9</v>
      </c>
      <c r="X1948" s="31">
        <v>2.4756521739130434E-2</v>
      </c>
      <c r="Y1948" s="30">
        <v>7.3</v>
      </c>
      <c r="Z1948" s="30">
        <v>-0.70000000000000018</v>
      </c>
      <c r="AA1948" s="30">
        <v>8</v>
      </c>
      <c r="AB1948" s="30">
        <v>7.6</v>
      </c>
      <c r="AC1948" s="32">
        <v>0.36521425903196542</v>
      </c>
      <c r="AD1948" s="30">
        <v>14.752244393634008</v>
      </c>
      <c r="AE1948" s="12">
        <v>91</v>
      </c>
      <c r="AF1948" s="12">
        <v>32</v>
      </c>
      <c r="AG1948" s="12">
        <v>84</v>
      </c>
      <c r="AH1948" s="33">
        <v>1.5977808599167822</v>
      </c>
      <c r="AI1948" s="34">
        <v>2200000</v>
      </c>
      <c r="AJ1948" s="34">
        <v>2165000</v>
      </c>
      <c r="AK1948" s="34">
        <v>1950000</v>
      </c>
      <c r="AL1948" s="35">
        <v>1.6166281755196306E-2</v>
      </c>
      <c r="AM1948" s="35">
        <v>0.12820512820512819</v>
      </c>
      <c r="AN1948" s="12">
        <v>3.8</v>
      </c>
      <c r="AO1948" s="33">
        <v>0.5</v>
      </c>
      <c r="AP1948" s="12">
        <v>3.3</v>
      </c>
      <c r="AQ1948" s="32">
        <v>7.7062374245472839E-2</v>
      </c>
      <c r="AR1948" s="34">
        <v>1080</v>
      </c>
      <c r="AS1948" s="34">
        <v>1020</v>
      </c>
      <c r="AT1948" s="31">
        <v>5.8823529411764705E-2</v>
      </c>
      <c r="AU1948" s="32">
        <v>6.1781356347319294E-2</v>
      </c>
      <c r="AV1948" s="36">
        <v>2998.2400000000002</v>
      </c>
      <c r="AW1948" s="30">
        <v>0.62590000000000001</v>
      </c>
      <c r="AX1948" s="30">
        <v>0.37409999999999999</v>
      </c>
      <c r="AY1948" s="30">
        <v>0.22850000000000001</v>
      </c>
      <c r="AZ1948" s="30">
        <v>0.47339999999999999</v>
      </c>
      <c r="BA1948" s="30">
        <v>0.25869999999999999</v>
      </c>
      <c r="BB1948" s="30">
        <v>0.30809999999999998</v>
      </c>
      <c r="BC1948" s="30">
        <v>0.41599999999999998</v>
      </c>
      <c r="BD1948" s="37">
        <v>10</v>
      </c>
      <c r="BE1948" s="29">
        <v>4</v>
      </c>
      <c r="BF1948" s="38" t="s">
        <v>4679</v>
      </c>
      <c r="BG1948" s="39">
        <v>151.171603897566</v>
      </c>
      <c r="BH1948" s="39">
        <v>-33.880575283444401</v>
      </c>
      <c r="BI1948" s="40">
        <f t="shared" si="434"/>
        <v>54</v>
      </c>
      <c r="BJ1948" s="40">
        <f t="shared" si="435"/>
        <v>54</v>
      </c>
      <c r="BK1948" s="40">
        <f t="shared" si="436"/>
        <v>100</v>
      </c>
      <c r="BL1948" s="40">
        <f t="shared" si="437"/>
        <v>80</v>
      </c>
      <c r="BM1948" s="40">
        <f t="shared" si="438"/>
        <v>9</v>
      </c>
      <c r="BN1948" s="40">
        <f t="shared" si="439"/>
        <v>100</v>
      </c>
      <c r="BO1948" s="40">
        <f t="shared" si="440"/>
        <v>100</v>
      </c>
      <c r="BP1948" s="40">
        <f t="shared" si="441"/>
        <v>47</v>
      </c>
      <c r="BQ1948" s="41">
        <f t="shared" si="442"/>
        <v>33</v>
      </c>
      <c r="BR1948" s="40">
        <f t="shared" si="443"/>
        <v>3</v>
      </c>
      <c r="BS1948" s="41">
        <f t="shared" si="444"/>
        <v>24</v>
      </c>
      <c r="BT1948" s="41">
        <f t="shared" si="445"/>
        <v>1</v>
      </c>
      <c r="BU1948" s="41">
        <f t="shared" si="446"/>
        <v>100</v>
      </c>
      <c r="BV1948" s="41">
        <f t="shared" si="447"/>
        <v>55</v>
      </c>
    </row>
    <row r="1949" spans="2:74" x14ac:dyDescent="0.3">
      <c r="B1949" s="12" t="s">
        <v>2391</v>
      </c>
      <c r="C1949" s="12">
        <v>120031676</v>
      </c>
      <c r="D1949" s="12" t="s">
        <v>2029</v>
      </c>
      <c r="E1949" s="12" t="s">
        <v>1935</v>
      </c>
      <c r="F1949" s="12" t="s">
        <v>2791</v>
      </c>
      <c r="G1949" s="12" t="s">
        <v>85</v>
      </c>
      <c r="H1949" s="12" t="s">
        <v>86</v>
      </c>
      <c r="I1949" s="28">
        <v>2000000</v>
      </c>
      <c r="J1949" s="28">
        <v>2113100</v>
      </c>
      <c r="K1949" s="28">
        <v>2068000</v>
      </c>
      <c r="L1949" s="28">
        <v>2050000</v>
      </c>
      <c r="M1949" s="28">
        <v>2050000</v>
      </c>
      <c r="N1949" s="28">
        <v>2120000</v>
      </c>
      <c r="O1949" s="29">
        <v>26</v>
      </c>
      <c r="P1949" s="29">
        <v>26</v>
      </c>
      <c r="Q1949" s="29">
        <v>28</v>
      </c>
      <c r="R1949" s="28">
        <v>800</v>
      </c>
      <c r="S1949" s="28">
        <v>875</v>
      </c>
      <c r="T1949" s="30">
        <v>1.6</v>
      </c>
      <c r="U1949" s="30">
        <v>0.20000000000000018</v>
      </c>
      <c r="V1949" s="30">
        <v>1.4</v>
      </c>
      <c r="W1949" s="30">
        <v>2.2999999999999998</v>
      </c>
      <c r="X1949" s="31">
        <v>2.0799999999999999E-2</v>
      </c>
      <c r="Y1949" s="30">
        <v>5.5</v>
      </c>
      <c r="Z1949" s="30">
        <v>-0.40000000000000036</v>
      </c>
      <c r="AA1949" s="30">
        <v>5.9</v>
      </c>
      <c r="AB1949" s="30">
        <v>4.4000000000000004</v>
      </c>
      <c r="AC1949" s="32">
        <v>0.3783292978208232</v>
      </c>
      <c r="AD1949" s="30">
        <v>18.188908549078036</v>
      </c>
      <c r="AE1949" s="12">
        <v>196</v>
      </c>
      <c r="AF1949" s="12">
        <v>133</v>
      </c>
      <c r="AG1949" s="12">
        <v>126</v>
      </c>
      <c r="AH1949" s="33">
        <v>2.961636828644501</v>
      </c>
      <c r="AI1949" s="34">
        <v>2560000</v>
      </c>
      <c r="AJ1949" s="34">
        <v>2440000</v>
      </c>
      <c r="AK1949" s="34">
        <v>2160000</v>
      </c>
      <c r="AL1949" s="35">
        <v>4.9180327868852458E-2</v>
      </c>
      <c r="AM1949" s="35">
        <v>0.18518518518518517</v>
      </c>
      <c r="AN1949" s="12">
        <v>2.4</v>
      </c>
      <c r="AO1949" s="33">
        <v>0.10000000000000009</v>
      </c>
      <c r="AP1949" s="12">
        <v>2.2999999999999998</v>
      </c>
      <c r="AQ1949" s="32">
        <v>9.5419847328244281E-2</v>
      </c>
      <c r="AR1949" s="34">
        <v>950</v>
      </c>
      <c r="AS1949" s="34">
        <v>900</v>
      </c>
      <c r="AT1949" s="31">
        <v>5.5555555555555552E-2</v>
      </c>
      <c r="AU1949" s="32">
        <v>0.22274389332642464</v>
      </c>
      <c r="AV1949" s="36">
        <v>2114.5600000000004</v>
      </c>
      <c r="AW1949" s="30">
        <v>0.58130000000000004</v>
      </c>
      <c r="AX1949" s="30">
        <v>0.41870000000000002</v>
      </c>
      <c r="AY1949" s="30">
        <v>0.16500000000000001</v>
      </c>
      <c r="AZ1949" s="30">
        <v>7.0599999999999996E-2</v>
      </c>
      <c r="BA1949" s="30">
        <v>0.20749999999999999</v>
      </c>
      <c r="BB1949" s="30">
        <v>0.2225</v>
      </c>
      <c r="BC1949" s="30">
        <v>0.54290000000000005</v>
      </c>
      <c r="BD1949" s="37">
        <v>7.5</v>
      </c>
      <c r="BE1949" s="29">
        <v>8</v>
      </c>
      <c r="BF1949" s="38" t="s">
        <v>4680</v>
      </c>
      <c r="BG1949" s="39">
        <v>151.12667001092501</v>
      </c>
      <c r="BH1949" s="39">
        <v>-33.881020334448998</v>
      </c>
      <c r="BI1949" s="40">
        <f t="shared" si="434"/>
        <v>90</v>
      </c>
      <c r="BJ1949" s="40">
        <f t="shared" si="435"/>
        <v>77</v>
      </c>
      <c r="BK1949" s="40">
        <f t="shared" si="436"/>
        <v>88</v>
      </c>
      <c r="BL1949" s="40">
        <f t="shared" si="437"/>
        <v>26</v>
      </c>
      <c r="BM1949" s="40">
        <f t="shared" si="438"/>
        <v>25</v>
      </c>
      <c r="BN1949" s="40">
        <f t="shared" si="439"/>
        <v>100</v>
      </c>
      <c r="BO1949" s="40">
        <f t="shared" si="440"/>
        <v>100</v>
      </c>
      <c r="BP1949" s="40">
        <f t="shared" si="441"/>
        <v>36</v>
      </c>
      <c r="BQ1949" s="41">
        <f t="shared" si="442"/>
        <v>20</v>
      </c>
      <c r="BR1949" s="40">
        <f t="shared" si="443"/>
        <v>1</v>
      </c>
      <c r="BS1949" s="41">
        <f t="shared" si="444"/>
        <v>15</v>
      </c>
      <c r="BT1949" s="41">
        <f t="shared" si="445"/>
        <v>26</v>
      </c>
      <c r="BU1949" s="41">
        <f t="shared" si="446"/>
        <v>75</v>
      </c>
      <c r="BV1949" s="41">
        <f t="shared" si="447"/>
        <v>55</v>
      </c>
    </row>
    <row r="1950" spans="2:74" x14ac:dyDescent="0.3">
      <c r="B1950" s="12" t="s">
        <v>2392</v>
      </c>
      <c r="C1950" s="12">
        <v>120031677</v>
      </c>
      <c r="D1950" s="12" t="s">
        <v>2029</v>
      </c>
      <c r="E1950" s="12" t="s">
        <v>1935</v>
      </c>
      <c r="F1950" s="12" t="s">
        <v>2791</v>
      </c>
      <c r="G1950" s="12" t="s">
        <v>85</v>
      </c>
      <c r="H1950" s="12" t="s">
        <v>86</v>
      </c>
      <c r="I1950" s="28">
        <v>2168400</v>
      </c>
      <c r="J1950" s="28">
        <v>2472500</v>
      </c>
      <c r="K1950" s="28">
        <v>2389950</v>
      </c>
      <c r="L1950" s="28">
        <v>2085000</v>
      </c>
      <c r="M1950" s="28">
        <v>2300000</v>
      </c>
      <c r="N1950" s="28">
        <v>2115000</v>
      </c>
      <c r="O1950" s="29">
        <v>29</v>
      </c>
      <c r="P1950" s="29">
        <v>28</v>
      </c>
      <c r="Q1950" s="29">
        <v>30</v>
      </c>
      <c r="R1950" s="28">
        <v>900</v>
      </c>
      <c r="S1950" s="28">
        <v>800</v>
      </c>
      <c r="T1950" s="30">
        <v>2.6</v>
      </c>
      <c r="U1950" s="30">
        <v>0.20000000000000018</v>
      </c>
      <c r="V1950" s="30">
        <v>2.4</v>
      </c>
      <c r="W1950" s="30">
        <v>2.2000000000000002</v>
      </c>
      <c r="X1950" s="31">
        <v>2.1582733812949641E-2</v>
      </c>
      <c r="Y1950" s="30">
        <v>3.4</v>
      </c>
      <c r="Z1950" s="30">
        <v>-0.39999999999999991</v>
      </c>
      <c r="AA1950" s="30">
        <v>3.8</v>
      </c>
      <c r="AB1950" s="30">
        <v>3.6</v>
      </c>
      <c r="AC1950" s="32">
        <v>0.41896320572024426</v>
      </c>
      <c r="AD1950" s="30">
        <v>19.411961865037981</v>
      </c>
      <c r="AE1950" s="12">
        <v>196</v>
      </c>
      <c r="AF1950" s="12">
        <v>133</v>
      </c>
      <c r="AG1950" s="12">
        <v>126</v>
      </c>
      <c r="AH1950" s="33">
        <v>2.961636828644501</v>
      </c>
      <c r="AI1950" s="34">
        <v>2560000</v>
      </c>
      <c r="AJ1950" s="34">
        <v>2440000</v>
      </c>
      <c r="AK1950" s="34">
        <v>2160000</v>
      </c>
      <c r="AL1950" s="35">
        <v>4.9180327868852458E-2</v>
      </c>
      <c r="AM1950" s="35">
        <v>0.18518518518518517</v>
      </c>
      <c r="AN1950" s="12">
        <v>2.4</v>
      </c>
      <c r="AO1950" s="33">
        <v>0.10000000000000009</v>
      </c>
      <c r="AP1950" s="12">
        <v>2.2999999999999998</v>
      </c>
      <c r="AQ1950" s="32">
        <v>9.5419847328244281E-2</v>
      </c>
      <c r="AR1950" s="34">
        <v>950</v>
      </c>
      <c r="AS1950" s="34">
        <v>900</v>
      </c>
      <c r="AT1950" s="31">
        <v>5.5555555555555552E-2</v>
      </c>
      <c r="AU1950" s="32">
        <v>0.22274389332642464</v>
      </c>
      <c r="AV1950" s="36">
        <v>2148.1600000000003</v>
      </c>
      <c r="AW1950" s="30">
        <v>0.61639999999999995</v>
      </c>
      <c r="AX1950" s="30">
        <v>0.3836</v>
      </c>
      <c r="AY1950" s="30">
        <v>0.29970000000000002</v>
      </c>
      <c r="AZ1950" s="30">
        <v>7.9100000000000004E-2</v>
      </c>
      <c r="BA1950" s="30">
        <v>0.25309999999999999</v>
      </c>
      <c r="BB1950" s="30">
        <v>0.23769999999999999</v>
      </c>
      <c r="BC1950" s="30">
        <v>0.4516</v>
      </c>
      <c r="BD1950" s="37">
        <v>6</v>
      </c>
      <c r="BE1950" s="29">
        <v>8</v>
      </c>
      <c r="BF1950" s="38" t="s">
        <v>4681</v>
      </c>
      <c r="BG1950" s="39">
        <v>151.12855506514799</v>
      </c>
      <c r="BH1950" s="39">
        <v>-33.897706018807803</v>
      </c>
      <c r="BI1950" s="40">
        <f t="shared" si="434"/>
        <v>74</v>
      </c>
      <c r="BJ1950" s="40">
        <f t="shared" si="435"/>
        <v>77</v>
      </c>
      <c r="BK1950" s="40">
        <f t="shared" si="436"/>
        <v>88</v>
      </c>
      <c r="BL1950" s="40">
        <f t="shared" si="437"/>
        <v>26</v>
      </c>
      <c r="BM1950" s="40">
        <f t="shared" si="438"/>
        <v>25</v>
      </c>
      <c r="BN1950" s="40">
        <f t="shared" si="439"/>
        <v>100</v>
      </c>
      <c r="BO1950" s="40">
        <f t="shared" si="440"/>
        <v>100</v>
      </c>
      <c r="BP1950" s="40">
        <f t="shared" si="441"/>
        <v>46</v>
      </c>
      <c r="BQ1950" s="41">
        <f t="shared" si="442"/>
        <v>23</v>
      </c>
      <c r="BR1950" s="40">
        <f t="shared" si="443"/>
        <v>1</v>
      </c>
      <c r="BS1950" s="41">
        <f t="shared" si="444"/>
        <v>1</v>
      </c>
      <c r="BT1950" s="41">
        <f t="shared" si="445"/>
        <v>60</v>
      </c>
      <c r="BU1950" s="41">
        <f t="shared" si="446"/>
        <v>60</v>
      </c>
      <c r="BV1950" s="41">
        <f t="shared" si="447"/>
        <v>55</v>
      </c>
    </row>
    <row r="1951" spans="2:74" x14ac:dyDescent="0.3">
      <c r="B1951" s="12" t="s">
        <v>2393</v>
      </c>
      <c r="C1951" s="12">
        <v>121031408</v>
      </c>
      <c r="D1951" s="12" t="s">
        <v>1803</v>
      </c>
      <c r="E1951" s="12" t="s">
        <v>837</v>
      </c>
      <c r="F1951" s="12" t="s">
        <v>2791</v>
      </c>
      <c r="G1951" s="12" t="s">
        <v>85</v>
      </c>
      <c r="H1951" s="12" t="s">
        <v>86</v>
      </c>
      <c r="I1951" s="28">
        <v>4280000</v>
      </c>
      <c r="J1951" s="28">
        <v>4200000</v>
      </c>
      <c r="K1951" s="28">
        <v>3800100</v>
      </c>
      <c r="L1951" s="28">
        <v>4000000</v>
      </c>
      <c r="M1951" s="28">
        <v>4100888</v>
      </c>
      <c r="N1951" s="28">
        <v>3760000</v>
      </c>
      <c r="O1951" s="29">
        <v>24</v>
      </c>
      <c r="P1951" s="29">
        <v>24</v>
      </c>
      <c r="Q1951" s="29">
        <v>23</v>
      </c>
      <c r="R1951" s="28">
        <v>1500</v>
      </c>
      <c r="S1951" s="28">
        <v>1450</v>
      </c>
      <c r="T1951" s="30">
        <v>3.4</v>
      </c>
      <c r="U1951" s="30">
        <v>0.10000000000000009</v>
      </c>
      <c r="V1951" s="30">
        <v>3.3</v>
      </c>
      <c r="W1951" s="30">
        <v>2.9</v>
      </c>
      <c r="X1951" s="31">
        <v>1.8224299065420561E-2</v>
      </c>
      <c r="Y1951" s="30">
        <v>4.3</v>
      </c>
      <c r="Z1951" s="30">
        <v>-0.10000000000000053</v>
      </c>
      <c r="AA1951" s="30">
        <v>4.4000000000000004</v>
      </c>
      <c r="AB1951" s="30">
        <v>4.0999999999999996</v>
      </c>
      <c r="AC1951" s="32">
        <v>0.42857142857142849</v>
      </c>
      <c r="AD1951" s="30">
        <v>23.516483516483511</v>
      </c>
      <c r="AE1951" s="12">
        <v>289</v>
      </c>
      <c r="AF1951" s="12">
        <v>97</v>
      </c>
      <c r="AG1951" s="12">
        <v>224</v>
      </c>
      <c r="AH1951" s="33">
        <v>2.8266666666666667</v>
      </c>
      <c r="AI1951" s="34">
        <v>3395000</v>
      </c>
      <c r="AJ1951" s="34">
        <v>3220000</v>
      </c>
      <c r="AK1951" s="34">
        <v>2910000</v>
      </c>
      <c r="AL1951" s="35">
        <v>5.434782608695652E-2</v>
      </c>
      <c r="AM1951" s="35">
        <v>0.16666666666666666</v>
      </c>
      <c r="AN1951" s="12">
        <v>3.2</v>
      </c>
      <c r="AO1951" s="33">
        <v>0.10000000000000009</v>
      </c>
      <c r="AP1951" s="12">
        <v>3.1</v>
      </c>
      <c r="AQ1951" s="32">
        <v>0.11762820512820513</v>
      </c>
      <c r="AR1951" s="34">
        <v>1400</v>
      </c>
      <c r="AS1951" s="34">
        <v>1300</v>
      </c>
      <c r="AT1951" s="31">
        <v>7.6923076923076927E-2</v>
      </c>
      <c r="AU1951" s="32">
        <v>0.27763675201696059</v>
      </c>
      <c r="AV1951" s="36">
        <v>3500.0000000000005</v>
      </c>
      <c r="AW1951" s="30">
        <v>0.80449999999999999</v>
      </c>
      <c r="AX1951" s="30">
        <v>0.19550000000000001</v>
      </c>
      <c r="AY1951" s="30">
        <v>0.6411</v>
      </c>
      <c r="AZ1951" s="30">
        <v>2.3400000000000001E-2</v>
      </c>
      <c r="BA1951" s="30">
        <v>0.39500000000000002</v>
      </c>
      <c r="BB1951" s="30">
        <v>0.33350000000000002</v>
      </c>
      <c r="BC1951" s="30">
        <v>0.24249999999999999</v>
      </c>
      <c r="BD1951" s="37">
        <v>10</v>
      </c>
      <c r="BE1951" s="29">
        <v>11</v>
      </c>
      <c r="BF1951" s="38" t="s">
        <v>4682</v>
      </c>
      <c r="BG1951" s="39">
        <v>151.17735523187801</v>
      </c>
      <c r="BH1951" s="39">
        <v>-33.7776607386295</v>
      </c>
      <c r="BI1951" s="40">
        <f t="shared" si="434"/>
        <v>60</v>
      </c>
      <c r="BJ1951" s="40">
        <f t="shared" si="435"/>
        <v>64</v>
      </c>
      <c r="BK1951" s="40">
        <f t="shared" si="436"/>
        <v>90</v>
      </c>
      <c r="BL1951" s="40">
        <f t="shared" si="437"/>
        <v>8</v>
      </c>
      <c r="BM1951" s="40">
        <f t="shared" si="438"/>
        <v>28</v>
      </c>
      <c r="BN1951" s="40">
        <f t="shared" si="439"/>
        <v>100</v>
      </c>
      <c r="BO1951" s="40">
        <f t="shared" si="440"/>
        <v>100</v>
      </c>
      <c r="BP1951" s="40">
        <f t="shared" si="441"/>
        <v>77</v>
      </c>
      <c r="BQ1951" s="41">
        <f t="shared" si="442"/>
        <v>12</v>
      </c>
      <c r="BR1951" s="40">
        <f t="shared" si="443"/>
        <v>1</v>
      </c>
      <c r="BS1951" s="41">
        <f t="shared" si="444"/>
        <v>1</v>
      </c>
      <c r="BT1951" s="41">
        <f t="shared" si="445"/>
        <v>46</v>
      </c>
      <c r="BU1951" s="41">
        <f t="shared" si="446"/>
        <v>100</v>
      </c>
      <c r="BV1951" s="41">
        <f t="shared" si="447"/>
        <v>55</v>
      </c>
    </row>
    <row r="1952" spans="2:74" x14ac:dyDescent="0.3">
      <c r="B1952" s="12" t="s">
        <v>234</v>
      </c>
      <c r="C1952" s="12">
        <v>124031464</v>
      </c>
      <c r="D1952" s="12" t="s">
        <v>234</v>
      </c>
      <c r="E1952" s="12" t="s">
        <v>231</v>
      </c>
      <c r="F1952" s="12" t="s">
        <v>2791</v>
      </c>
      <c r="G1952" s="12" t="s">
        <v>85</v>
      </c>
      <c r="H1952" s="12" t="s">
        <v>86</v>
      </c>
      <c r="I1952" s="28">
        <v>920400</v>
      </c>
      <c r="J1952" s="28">
        <v>925000</v>
      </c>
      <c r="K1952" s="28">
        <v>875000</v>
      </c>
      <c r="L1952" s="28">
        <v>925000</v>
      </c>
      <c r="M1952" s="28">
        <v>927500</v>
      </c>
      <c r="N1952" s="28">
        <v>870000</v>
      </c>
      <c r="O1952" s="29">
        <v>25</v>
      </c>
      <c r="P1952" s="29">
        <v>25</v>
      </c>
      <c r="Q1952" s="29">
        <v>31</v>
      </c>
      <c r="R1952" s="28">
        <v>590</v>
      </c>
      <c r="S1952" s="28">
        <v>540</v>
      </c>
      <c r="T1952" s="30">
        <v>2.2999999999999998</v>
      </c>
      <c r="U1952" s="30">
        <v>0</v>
      </c>
      <c r="V1952" s="30">
        <v>2.2999999999999998</v>
      </c>
      <c r="W1952" s="30">
        <v>1.9</v>
      </c>
      <c r="X1952" s="31">
        <v>3.3333333333333333E-2</v>
      </c>
      <c r="Y1952" s="30">
        <v>7.9</v>
      </c>
      <c r="Z1952" s="30">
        <v>-0.5</v>
      </c>
      <c r="AA1952" s="30">
        <v>8.4</v>
      </c>
      <c r="AB1952" s="30">
        <v>7.4</v>
      </c>
      <c r="AC1952" s="32">
        <v>0.37708354637488495</v>
      </c>
      <c r="AD1952" s="30">
        <v>11.312506391246549</v>
      </c>
      <c r="AE1952" s="12">
        <v>483</v>
      </c>
      <c r="AF1952" s="12">
        <v>446</v>
      </c>
      <c r="AG1952" s="12">
        <v>306</v>
      </c>
      <c r="AH1952" s="33">
        <v>3.8585995921142082</v>
      </c>
      <c r="AI1952" s="34">
        <v>990000</v>
      </c>
      <c r="AJ1952" s="34">
        <v>920000</v>
      </c>
      <c r="AK1952" s="34">
        <v>885000</v>
      </c>
      <c r="AL1952" s="35">
        <v>7.6086956521739135E-2</v>
      </c>
      <c r="AM1952" s="35">
        <v>0.11864406779661017</v>
      </c>
      <c r="AN1952" s="12">
        <v>2.6</v>
      </c>
      <c r="AO1952" s="33">
        <v>0.20000000000000018</v>
      </c>
      <c r="AP1952" s="12">
        <v>2.4</v>
      </c>
      <c r="AQ1952" s="32">
        <v>8.6795977282590239E-2</v>
      </c>
      <c r="AR1952" s="34">
        <v>650</v>
      </c>
      <c r="AS1952" s="34">
        <v>600</v>
      </c>
      <c r="AT1952" s="31">
        <v>8.3333333333333329E-2</v>
      </c>
      <c r="AU1952" s="32">
        <v>6.8500092797659853E-2</v>
      </c>
      <c r="AV1952" s="36">
        <v>1564.64</v>
      </c>
      <c r="AW1952" s="30">
        <v>0.5373</v>
      </c>
      <c r="AX1952" s="30">
        <v>0.4627</v>
      </c>
      <c r="AY1952" s="30">
        <v>0.36030000000000001</v>
      </c>
      <c r="AZ1952" s="30">
        <v>0.20399999999999999</v>
      </c>
      <c r="BA1952" s="30">
        <v>0.15390000000000001</v>
      </c>
      <c r="BB1952" s="30">
        <v>0.20580000000000001</v>
      </c>
      <c r="BC1952" s="30">
        <v>0.60199999999999998</v>
      </c>
      <c r="BD1952" s="37">
        <v>1</v>
      </c>
      <c r="BE1952" s="29">
        <v>49</v>
      </c>
      <c r="BF1952" s="38" t="s">
        <v>4683</v>
      </c>
      <c r="BG1952" s="39">
        <v>150.69844872072099</v>
      </c>
      <c r="BH1952" s="39">
        <v>-33.746630678820097</v>
      </c>
      <c r="BI1952" s="40">
        <f t="shared" si="434"/>
        <v>79</v>
      </c>
      <c r="BJ1952" s="40">
        <f t="shared" si="435"/>
        <v>74</v>
      </c>
      <c r="BK1952" s="40">
        <f t="shared" si="436"/>
        <v>77</v>
      </c>
      <c r="BL1952" s="40">
        <f t="shared" si="437"/>
        <v>77</v>
      </c>
      <c r="BM1952" s="40">
        <f t="shared" si="438"/>
        <v>39</v>
      </c>
      <c r="BN1952" s="40">
        <f t="shared" si="439"/>
        <v>100</v>
      </c>
      <c r="BO1952" s="40">
        <f t="shared" si="440"/>
        <v>100</v>
      </c>
      <c r="BP1952" s="40">
        <f t="shared" si="441"/>
        <v>24</v>
      </c>
      <c r="BQ1952" s="41">
        <f t="shared" si="442"/>
        <v>62</v>
      </c>
      <c r="BR1952" s="40">
        <f t="shared" si="443"/>
        <v>38</v>
      </c>
      <c r="BS1952" s="41">
        <f t="shared" si="444"/>
        <v>16</v>
      </c>
      <c r="BT1952" s="41">
        <f t="shared" si="445"/>
        <v>1</v>
      </c>
      <c r="BU1952" s="41">
        <f t="shared" si="446"/>
        <v>10</v>
      </c>
      <c r="BV1952" s="41">
        <f t="shared" si="447"/>
        <v>55</v>
      </c>
    </row>
    <row r="1953" spans="2:74" x14ac:dyDescent="0.3">
      <c r="B1953" s="12" t="s">
        <v>2394</v>
      </c>
      <c r="C1953" s="12">
        <v>125011587</v>
      </c>
      <c r="D1953" s="12" t="s">
        <v>2035</v>
      </c>
      <c r="E1953" s="12" t="s">
        <v>718</v>
      </c>
      <c r="F1953" s="12" t="s">
        <v>2791</v>
      </c>
      <c r="G1953" s="12" t="s">
        <v>85</v>
      </c>
      <c r="H1953" s="12" t="s">
        <v>86</v>
      </c>
      <c r="I1953" s="28">
        <v>1405560</v>
      </c>
      <c r="J1953" s="28">
        <v>1400000</v>
      </c>
      <c r="K1953" s="28">
        <v>1192950</v>
      </c>
      <c r="L1953" s="28">
        <v>1380000</v>
      </c>
      <c r="M1953" s="28">
        <v>1400000</v>
      </c>
      <c r="N1953" s="28">
        <v>1205000</v>
      </c>
      <c r="O1953" s="29">
        <v>27</v>
      </c>
      <c r="P1953" s="29">
        <v>27</v>
      </c>
      <c r="Q1953" s="29">
        <v>38</v>
      </c>
      <c r="R1953" s="28">
        <v>740</v>
      </c>
      <c r="S1953" s="28">
        <v>620</v>
      </c>
      <c r="T1953" s="30">
        <v>2.1</v>
      </c>
      <c r="U1953" s="30">
        <v>0</v>
      </c>
      <c r="V1953" s="30">
        <v>2.1</v>
      </c>
      <c r="W1953" s="30">
        <v>2.9</v>
      </c>
      <c r="X1953" s="31">
        <v>2.737698853126156E-2</v>
      </c>
      <c r="Y1953" s="30">
        <v>4.4000000000000004</v>
      </c>
      <c r="Z1953" s="30">
        <v>0</v>
      </c>
      <c r="AA1953" s="30">
        <v>4.4000000000000004</v>
      </c>
      <c r="AB1953" s="30">
        <v>3.4</v>
      </c>
      <c r="AC1953" s="32">
        <v>0.46627684242363138</v>
      </c>
      <c r="AD1953" s="30">
        <v>17.031706825284804</v>
      </c>
      <c r="AE1953" s="12">
        <v>90</v>
      </c>
      <c r="AF1953" s="12">
        <v>52</v>
      </c>
      <c r="AG1953" s="12">
        <v>69</v>
      </c>
      <c r="AH1953" s="33">
        <v>2.9426751592356686</v>
      </c>
      <c r="AI1953" s="34">
        <v>1610000</v>
      </c>
      <c r="AJ1953" s="34">
        <v>1391000</v>
      </c>
      <c r="AK1953" s="34">
        <v>1215000</v>
      </c>
      <c r="AL1953" s="35">
        <v>0.15744069015097054</v>
      </c>
      <c r="AM1953" s="35">
        <v>0.32510288065843623</v>
      </c>
      <c r="AN1953" s="12">
        <v>1.9</v>
      </c>
      <c r="AO1953" s="33">
        <v>-0.39999999999999991</v>
      </c>
      <c r="AP1953" s="12">
        <v>2.2999999999999998</v>
      </c>
      <c r="AQ1953" s="32">
        <v>0.10124999999999999</v>
      </c>
      <c r="AR1953" s="34">
        <v>750</v>
      </c>
      <c r="AS1953" s="34">
        <v>730</v>
      </c>
      <c r="AT1953" s="31">
        <v>2.7397260273972601E-2</v>
      </c>
      <c r="AU1953" s="32">
        <v>0.36923067157784495</v>
      </c>
      <c r="AV1953" s="36">
        <v>1587.0400000000002</v>
      </c>
      <c r="AW1953" s="30">
        <v>0.71850000000000003</v>
      </c>
      <c r="AX1953" s="30">
        <v>0.28149999999999997</v>
      </c>
      <c r="AY1953" s="30">
        <v>0.64849999999999997</v>
      </c>
      <c r="AZ1953" s="30">
        <v>3.4099999999999998E-2</v>
      </c>
      <c r="BA1953" s="30">
        <v>0.26529999999999998</v>
      </c>
      <c r="BB1953" s="30">
        <v>0.24490000000000001</v>
      </c>
      <c r="BC1953" s="30">
        <v>0.4476</v>
      </c>
      <c r="BD1953" s="37">
        <v>2</v>
      </c>
      <c r="BE1953" s="29">
        <v>17</v>
      </c>
      <c r="BF1953" s="38" t="s">
        <v>4684</v>
      </c>
      <c r="BG1953" s="39">
        <v>151.02592654952699</v>
      </c>
      <c r="BH1953" s="39">
        <v>-33.883093486036202</v>
      </c>
      <c r="BI1953" s="40">
        <f t="shared" si="434"/>
        <v>82</v>
      </c>
      <c r="BJ1953" s="40">
        <f t="shared" si="435"/>
        <v>85</v>
      </c>
      <c r="BK1953" s="40">
        <f t="shared" si="436"/>
        <v>88</v>
      </c>
      <c r="BL1953" s="40">
        <f t="shared" si="437"/>
        <v>1</v>
      </c>
      <c r="BM1953" s="40">
        <f t="shared" si="438"/>
        <v>79</v>
      </c>
      <c r="BN1953" s="40">
        <f t="shared" si="439"/>
        <v>100</v>
      </c>
      <c r="BO1953" s="40">
        <f t="shared" si="440"/>
        <v>100</v>
      </c>
      <c r="BP1953" s="40">
        <f t="shared" si="441"/>
        <v>48</v>
      </c>
      <c r="BQ1953" s="41">
        <f t="shared" si="442"/>
        <v>42</v>
      </c>
      <c r="BR1953" s="40">
        <f t="shared" si="443"/>
        <v>1</v>
      </c>
      <c r="BS1953" s="41">
        <f t="shared" si="444"/>
        <v>1</v>
      </c>
      <c r="BT1953" s="41">
        <f t="shared" si="445"/>
        <v>44</v>
      </c>
      <c r="BU1953" s="41">
        <f t="shared" si="446"/>
        <v>20</v>
      </c>
      <c r="BV1953" s="41">
        <f t="shared" si="447"/>
        <v>55</v>
      </c>
    </row>
    <row r="1954" spans="2:74" x14ac:dyDescent="0.3">
      <c r="B1954" s="12" t="s">
        <v>2395</v>
      </c>
      <c r="C1954" s="12">
        <v>125031480</v>
      </c>
      <c r="D1954" s="12" t="s">
        <v>1569</v>
      </c>
      <c r="E1954" s="12" t="s">
        <v>718</v>
      </c>
      <c r="F1954" s="12" t="s">
        <v>2791</v>
      </c>
      <c r="G1954" s="12" t="s">
        <v>85</v>
      </c>
      <c r="H1954" s="12" t="s">
        <v>86</v>
      </c>
      <c r="I1954" s="28">
        <v>1227150</v>
      </c>
      <c r="J1954" s="28">
        <v>1212000</v>
      </c>
      <c r="K1954" s="28">
        <v>980000</v>
      </c>
      <c r="L1954" s="28">
        <v>1150000</v>
      </c>
      <c r="M1954" s="28">
        <v>1123888</v>
      </c>
      <c r="N1954" s="28">
        <v>960000</v>
      </c>
      <c r="O1954" s="29">
        <v>30</v>
      </c>
      <c r="P1954" s="29">
        <v>30</v>
      </c>
      <c r="Q1954" s="29">
        <v>27</v>
      </c>
      <c r="R1954" s="28">
        <v>650</v>
      </c>
      <c r="S1954" s="28">
        <v>580</v>
      </c>
      <c r="T1954" s="30">
        <v>1.4</v>
      </c>
      <c r="U1954" s="30">
        <v>9.9999999999999867E-2</v>
      </c>
      <c r="V1954" s="30">
        <v>1.3</v>
      </c>
      <c r="W1954" s="30">
        <v>1.5</v>
      </c>
      <c r="X1954" s="31">
        <v>2.7543495090249767E-2</v>
      </c>
      <c r="Y1954" s="30">
        <v>4</v>
      </c>
      <c r="Z1954" s="30">
        <v>-9.9999999999999645E-2</v>
      </c>
      <c r="AA1954" s="30">
        <v>4.0999999999999996</v>
      </c>
      <c r="AB1954" s="30">
        <v>2.7</v>
      </c>
      <c r="AC1954" s="32">
        <v>0.48892766879287519</v>
      </c>
      <c r="AD1954" s="30">
        <v>17.751112093466769</v>
      </c>
      <c r="AE1954" s="12">
        <v>300</v>
      </c>
      <c r="AF1954" s="12">
        <v>217</v>
      </c>
      <c r="AG1954" s="12">
        <v>195</v>
      </c>
      <c r="AH1954" s="33">
        <v>3.4883720930232562</v>
      </c>
      <c r="AI1954" s="34">
        <v>1280000</v>
      </c>
      <c r="AJ1954" s="34">
        <v>1165000</v>
      </c>
      <c r="AK1954" s="34">
        <v>1036000</v>
      </c>
      <c r="AL1954" s="35">
        <v>9.8712446351931327E-2</v>
      </c>
      <c r="AM1954" s="35">
        <v>0.23552123552123552</v>
      </c>
      <c r="AN1954" s="12">
        <v>2.2000000000000002</v>
      </c>
      <c r="AO1954" s="33">
        <v>0</v>
      </c>
      <c r="AP1954" s="12">
        <v>2.2000000000000002</v>
      </c>
      <c r="AQ1954" s="32">
        <v>9.6923076923076917E-2</v>
      </c>
      <c r="AR1954" s="34">
        <v>780</v>
      </c>
      <c r="AS1954" s="34">
        <v>700</v>
      </c>
      <c r="AT1954" s="31">
        <v>0.11428571428571428</v>
      </c>
      <c r="AU1954" s="32">
        <v>0.20817049835127591</v>
      </c>
      <c r="AV1954" s="36">
        <v>1329.44</v>
      </c>
      <c r="AW1954" s="30">
        <v>0.70850000000000002</v>
      </c>
      <c r="AX1954" s="30">
        <v>0.29149999999999998</v>
      </c>
      <c r="AY1954" s="30">
        <v>0.6472</v>
      </c>
      <c r="AZ1954" s="30">
        <v>8.6099999999999996E-2</v>
      </c>
      <c r="BA1954" s="30">
        <v>0.24709999999999999</v>
      </c>
      <c r="BB1954" s="30">
        <v>0.26840000000000003</v>
      </c>
      <c r="BC1954" s="30">
        <v>0.44</v>
      </c>
      <c r="BD1954" s="37">
        <v>1</v>
      </c>
      <c r="BE1954" s="29">
        <v>22</v>
      </c>
      <c r="BF1954" s="38" t="s">
        <v>4685</v>
      </c>
      <c r="BG1954" s="39">
        <v>150.972910902948</v>
      </c>
      <c r="BH1954" s="39">
        <v>-33.872782473881699</v>
      </c>
      <c r="BI1954" s="40">
        <f t="shared" si="434"/>
        <v>93</v>
      </c>
      <c r="BJ1954" s="40">
        <f t="shared" si="435"/>
        <v>80</v>
      </c>
      <c r="BK1954" s="40">
        <f t="shared" si="436"/>
        <v>82</v>
      </c>
      <c r="BL1954" s="40">
        <f t="shared" si="437"/>
        <v>31</v>
      </c>
      <c r="BM1954" s="40">
        <f t="shared" si="438"/>
        <v>50</v>
      </c>
      <c r="BN1954" s="40">
        <f t="shared" si="439"/>
        <v>100</v>
      </c>
      <c r="BO1954" s="40">
        <f t="shared" si="440"/>
        <v>100</v>
      </c>
      <c r="BP1954" s="40">
        <f t="shared" si="441"/>
        <v>44</v>
      </c>
      <c r="BQ1954" s="41">
        <f t="shared" si="442"/>
        <v>42</v>
      </c>
      <c r="BR1954" s="40">
        <f t="shared" si="443"/>
        <v>1</v>
      </c>
      <c r="BS1954" s="41">
        <f t="shared" si="444"/>
        <v>1</v>
      </c>
      <c r="BT1954" s="41">
        <f t="shared" si="445"/>
        <v>51</v>
      </c>
      <c r="BU1954" s="41">
        <f t="shared" si="446"/>
        <v>10</v>
      </c>
      <c r="BV1954" s="41">
        <f t="shared" si="447"/>
        <v>55</v>
      </c>
    </row>
    <row r="1955" spans="2:74" x14ac:dyDescent="0.3">
      <c r="B1955" s="12" t="s">
        <v>2396</v>
      </c>
      <c r="C1955" s="12">
        <v>125031481</v>
      </c>
      <c r="D1955" s="12" t="s">
        <v>1569</v>
      </c>
      <c r="E1955" s="12" t="s">
        <v>718</v>
      </c>
      <c r="F1955" s="12" t="s">
        <v>2791</v>
      </c>
      <c r="G1955" s="12" t="s">
        <v>85</v>
      </c>
      <c r="H1955" s="12" t="s">
        <v>86</v>
      </c>
      <c r="I1955" s="28">
        <v>1260000</v>
      </c>
      <c r="J1955" s="28">
        <v>1224000</v>
      </c>
      <c r="K1955" s="28">
        <v>1050000</v>
      </c>
      <c r="L1955" s="28">
        <v>1237500</v>
      </c>
      <c r="M1955" s="28">
        <v>1200000</v>
      </c>
      <c r="N1955" s="28">
        <v>1030000</v>
      </c>
      <c r="O1955" s="29">
        <v>25</v>
      </c>
      <c r="P1955" s="29">
        <v>25</v>
      </c>
      <c r="Q1955" s="29">
        <v>26</v>
      </c>
      <c r="R1955" s="28">
        <v>730</v>
      </c>
      <c r="S1955" s="28">
        <v>650</v>
      </c>
      <c r="T1955" s="30">
        <v>1.9</v>
      </c>
      <c r="U1955" s="30">
        <v>0</v>
      </c>
      <c r="V1955" s="30">
        <v>1.9</v>
      </c>
      <c r="W1955" s="30">
        <v>2.1</v>
      </c>
      <c r="X1955" s="31">
        <v>3.0126984126984127E-2</v>
      </c>
      <c r="Y1955" s="30">
        <v>4.7</v>
      </c>
      <c r="Z1955" s="30">
        <v>-0.20000000000000018</v>
      </c>
      <c r="AA1955" s="30">
        <v>4.9000000000000004</v>
      </c>
      <c r="AB1955" s="30">
        <v>3.3</v>
      </c>
      <c r="AC1955" s="32">
        <v>0.41122127084272186</v>
      </c>
      <c r="AD1955" s="30">
        <v>13.649599611744721</v>
      </c>
      <c r="AE1955" s="12">
        <v>300</v>
      </c>
      <c r="AF1955" s="12">
        <v>217</v>
      </c>
      <c r="AG1955" s="12">
        <v>195</v>
      </c>
      <c r="AH1955" s="33">
        <v>3.4883720930232562</v>
      </c>
      <c r="AI1955" s="34">
        <v>1280000</v>
      </c>
      <c r="AJ1955" s="34">
        <v>1165000</v>
      </c>
      <c r="AK1955" s="34">
        <v>1036000</v>
      </c>
      <c r="AL1955" s="35">
        <v>9.8712446351931327E-2</v>
      </c>
      <c r="AM1955" s="35">
        <v>0.23552123552123552</v>
      </c>
      <c r="AN1955" s="12">
        <v>2.2000000000000002</v>
      </c>
      <c r="AO1955" s="33">
        <v>0</v>
      </c>
      <c r="AP1955" s="12">
        <v>2.2000000000000002</v>
      </c>
      <c r="AQ1955" s="32">
        <v>9.6923076923076917E-2</v>
      </c>
      <c r="AR1955" s="34">
        <v>780</v>
      </c>
      <c r="AS1955" s="34">
        <v>700</v>
      </c>
      <c r="AT1955" s="31">
        <v>0.11428571428571428</v>
      </c>
      <c r="AU1955" s="32">
        <v>0.20817049835127591</v>
      </c>
      <c r="AV1955" s="36">
        <v>1775.2000000000003</v>
      </c>
      <c r="AW1955" s="30">
        <v>0.71689999999999998</v>
      </c>
      <c r="AX1955" s="30">
        <v>0.28310000000000002</v>
      </c>
      <c r="AY1955" s="30">
        <v>0.49709999999999999</v>
      </c>
      <c r="AZ1955" s="30">
        <v>0.1084</v>
      </c>
      <c r="BA1955" s="30">
        <v>0.21840000000000001</v>
      </c>
      <c r="BB1955" s="30">
        <v>0.26939999999999997</v>
      </c>
      <c r="BC1955" s="30">
        <v>0.46960000000000002</v>
      </c>
      <c r="BD1955" s="37">
        <v>2</v>
      </c>
      <c r="BE1955" s="29">
        <v>19</v>
      </c>
      <c r="BF1955" s="38" t="s">
        <v>4686</v>
      </c>
      <c r="BG1955" s="39">
        <v>151.00427974170401</v>
      </c>
      <c r="BH1955" s="39">
        <v>-33.840927297551502</v>
      </c>
      <c r="BI1955" s="40">
        <f t="shared" si="434"/>
        <v>85</v>
      </c>
      <c r="BJ1955" s="40">
        <f t="shared" si="435"/>
        <v>80</v>
      </c>
      <c r="BK1955" s="40">
        <f t="shared" si="436"/>
        <v>82</v>
      </c>
      <c r="BL1955" s="40">
        <f t="shared" si="437"/>
        <v>31</v>
      </c>
      <c r="BM1955" s="40">
        <f t="shared" si="438"/>
        <v>50</v>
      </c>
      <c r="BN1955" s="40">
        <f t="shared" si="439"/>
        <v>100</v>
      </c>
      <c r="BO1955" s="40">
        <f t="shared" si="440"/>
        <v>100</v>
      </c>
      <c r="BP1955" s="40">
        <f t="shared" si="441"/>
        <v>38</v>
      </c>
      <c r="BQ1955" s="41">
        <f t="shared" si="442"/>
        <v>51</v>
      </c>
      <c r="BR1955" s="40">
        <f t="shared" si="443"/>
        <v>14</v>
      </c>
      <c r="BS1955" s="41">
        <f t="shared" si="444"/>
        <v>1</v>
      </c>
      <c r="BT1955" s="41">
        <f t="shared" si="445"/>
        <v>39</v>
      </c>
      <c r="BU1955" s="41">
        <f t="shared" si="446"/>
        <v>20</v>
      </c>
      <c r="BV1955" s="41">
        <f t="shared" si="447"/>
        <v>55</v>
      </c>
    </row>
    <row r="1956" spans="2:74" x14ac:dyDescent="0.3">
      <c r="B1956" s="12" t="s">
        <v>2397</v>
      </c>
      <c r="C1956" s="12">
        <v>126011721</v>
      </c>
      <c r="D1956" s="12" t="s">
        <v>1315</v>
      </c>
      <c r="E1956" s="12" t="s">
        <v>1316</v>
      </c>
      <c r="F1956" s="12" t="s">
        <v>2791</v>
      </c>
      <c r="G1956" s="12" t="s">
        <v>85</v>
      </c>
      <c r="H1956" s="12" t="s">
        <v>86</v>
      </c>
      <c r="I1956" s="28">
        <v>2782500</v>
      </c>
      <c r="J1956" s="28">
        <v>2729500</v>
      </c>
      <c r="K1956" s="28">
        <v>2500000</v>
      </c>
      <c r="L1956" s="28">
        <v>2820000</v>
      </c>
      <c r="M1956" s="28">
        <v>2661888</v>
      </c>
      <c r="N1956" s="28">
        <v>2408000</v>
      </c>
      <c r="O1956" s="29">
        <v>25</v>
      </c>
      <c r="P1956" s="29">
        <v>24</v>
      </c>
      <c r="Q1956" s="29">
        <v>24</v>
      </c>
      <c r="R1956" s="28">
        <v>900</v>
      </c>
      <c r="S1956" s="28">
        <v>880</v>
      </c>
      <c r="T1956" s="30">
        <v>3.2</v>
      </c>
      <c r="U1956" s="30">
        <v>0</v>
      </c>
      <c r="V1956" s="30">
        <v>3.2</v>
      </c>
      <c r="W1956" s="30">
        <v>2.9</v>
      </c>
      <c r="X1956" s="31">
        <v>1.6819407008086252E-2</v>
      </c>
      <c r="Y1956" s="30">
        <v>5.8</v>
      </c>
      <c r="Z1956" s="30">
        <v>0.39999999999999947</v>
      </c>
      <c r="AA1956" s="30">
        <v>5.4</v>
      </c>
      <c r="AB1956" s="30">
        <v>4.4000000000000004</v>
      </c>
      <c r="AC1956" s="32">
        <v>0.35905783224818072</v>
      </c>
      <c r="AD1956" s="30">
        <v>21.347829449371002</v>
      </c>
      <c r="AE1956" s="12">
        <v>71</v>
      </c>
      <c r="AF1956" s="12">
        <v>42</v>
      </c>
      <c r="AG1956" s="12">
        <v>63</v>
      </c>
      <c r="AH1956" s="33">
        <v>2.0545905707196028</v>
      </c>
      <c r="AI1956" s="34">
        <v>2502000</v>
      </c>
      <c r="AJ1956" s="34">
        <v>2370000</v>
      </c>
      <c r="AK1956" s="34">
        <v>2160000</v>
      </c>
      <c r="AL1956" s="35">
        <v>5.5696202531645568E-2</v>
      </c>
      <c r="AM1956" s="35">
        <v>0.15833333333333333</v>
      </c>
      <c r="AN1956" s="12">
        <v>2.9</v>
      </c>
      <c r="AO1956" s="33">
        <v>-0.10000000000000009</v>
      </c>
      <c r="AP1956" s="12">
        <v>3</v>
      </c>
      <c r="AQ1956" s="32">
        <v>0.10016</v>
      </c>
      <c r="AR1956" s="34">
        <v>900</v>
      </c>
      <c r="AS1956" s="34">
        <v>850</v>
      </c>
      <c r="AT1956" s="31">
        <v>5.8823529411764705E-2</v>
      </c>
      <c r="AU1956" s="32">
        <v>0.21207812384948932</v>
      </c>
      <c r="AV1956" s="36">
        <v>2506.5600000000004</v>
      </c>
      <c r="AW1956" s="30">
        <v>0.79469999999999996</v>
      </c>
      <c r="AX1956" s="30">
        <v>0.20530000000000001</v>
      </c>
      <c r="AY1956" s="30">
        <v>0.48420000000000002</v>
      </c>
      <c r="AZ1956" s="30">
        <v>0.08</v>
      </c>
      <c r="BA1956" s="30">
        <v>0.28820000000000001</v>
      </c>
      <c r="BB1956" s="30">
        <v>0.29189999999999999</v>
      </c>
      <c r="BC1956" s="30">
        <v>0.39689999999999998</v>
      </c>
      <c r="BD1956" s="37">
        <v>9.5</v>
      </c>
      <c r="BE1956" s="29">
        <v>17</v>
      </c>
      <c r="BF1956" s="38" t="s">
        <v>4687</v>
      </c>
      <c r="BG1956" s="39">
        <v>151.07114992680499</v>
      </c>
      <c r="BH1956" s="39">
        <v>-33.773052448338703</v>
      </c>
      <c r="BI1956" s="40">
        <f t="shared" si="434"/>
        <v>64</v>
      </c>
      <c r="BJ1956" s="40">
        <f t="shared" si="435"/>
        <v>69</v>
      </c>
      <c r="BK1956" s="40">
        <f t="shared" si="436"/>
        <v>99</v>
      </c>
      <c r="BL1956" s="40">
        <f t="shared" si="437"/>
        <v>30</v>
      </c>
      <c r="BM1956" s="40">
        <f t="shared" si="438"/>
        <v>29</v>
      </c>
      <c r="BN1956" s="40">
        <f t="shared" si="439"/>
        <v>100</v>
      </c>
      <c r="BO1956" s="40">
        <f t="shared" si="440"/>
        <v>100</v>
      </c>
      <c r="BP1956" s="40">
        <f t="shared" si="441"/>
        <v>53</v>
      </c>
      <c r="BQ1956" s="41">
        <f t="shared" si="442"/>
        <v>7</v>
      </c>
      <c r="BR1956" s="40">
        <f t="shared" si="443"/>
        <v>1</v>
      </c>
      <c r="BS1956" s="41">
        <f t="shared" si="444"/>
        <v>28</v>
      </c>
      <c r="BT1956" s="41">
        <f t="shared" si="445"/>
        <v>21</v>
      </c>
      <c r="BU1956" s="41">
        <f t="shared" si="446"/>
        <v>95</v>
      </c>
      <c r="BV1956" s="41">
        <f t="shared" si="447"/>
        <v>55</v>
      </c>
    </row>
    <row r="1957" spans="2:74" x14ac:dyDescent="0.3">
      <c r="B1957" s="12" t="s">
        <v>2398</v>
      </c>
      <c r="C1957" s="12">
        <v>127031731</v>
      </c>
      <c r="D1957" s="12" t="s">
        <v>620</v>
      </c>
      <c r="E1957" s="12" t="s">
        <v>621</v>
      </c>
      <c r="F1957" s="12" t="s">
        <v>2791</v>
      </c>
      <c r="G1957" s="12" t="s">
        <v>85</v>
      </c>
      <c r="H1957" s="12" t="s">
        <v>86</v>
      </c>
      <c r="I1957" s="28">
        <v>900000</v>
      </c>
      <c r="J1957" s="28">
        <v>875000</v>
      </c>
      <c r="K1957" s="28">
        <v>839950</v>
      </c>
      <c r="L1957" s="28">
        <v>980000</v>
      </c>
      <c r="M1957" s="28">
        <v>964000</v>
      </c>
      <c r="N1957" s="28">
        <v>840000</v>
      </c>
      <c r="O1957" s="29">
        <v>30</v>
      </c>
      <c r="P1957" s="29">
        <v>30</v>
      </c>
      <c r="Q1957" s="29">
        <v>44</v>
      </c>
      <c r="R1957" s="28">
        <v>590</v>
      </c>
      <c r="S1957" s="28">
        <v>500</v>
      </c>
      <c r="T1957" s="30">
        <v>0.9</v>
      </c>
      <c r="U1957" s="30">
        <v>9.9999999999999978E-2</v>
      </c>
      <c r="V1957" s="30">
        <v>0.8</v>
      </c>
      <c r="W1957" s="30">
        <v>0.4</v>
      </c>
      <c r="X1957" s="31">
        <v>3.4088888888888891E-2</v>
      </c>
      <c r="Y1957" s="30">
        <v>6.5</v>
      </c>
      <c r="Z1957" s="30">
        <v>-0.59999999999999964</v>
      </c>
      <c r="AA1957" s="30">
        <v>7.1</v>
      </c>
      <c r="AB1957" s="30">
        <v>4.5</v>
      </c>
      <c r="AC1957" s="32">
        <v>0.39166224110462028</v>
      </c>
      <c r="AD1957" s="30">
        <v>11.489439928101637</v>
      </c>
      <c r="AE1957" s="12">
        <v>319</v>
      </c>
      <c r="AF1957" s="12">
        <v>306</v>
      </c>
      <c r="AG1957" s="12">
        <v>246</v>
      </c>
      <c r="AH1957" s="33">
        <v>5.3086092715231787</v>
      </c>
      <c r="AI1957" s="34">
        <v>1226000</v>
      </c>
      <c r="AJ1957" s="34">
        <v>1128880</v>
      </c>
      <c r="AK1957" s="34">
        <v>1026500</v>
      </c>
      <c r="AL1957" s="35">
        <v>8.6032173481680962E-2</v>
      </c>
      <c r="AM1957" s="35">
        <v>0.19434973209936679</v>
      </c>
      <c r="AN1957" s="12">
        <v>2.1</v>
      </c>
      <c r="AO1957" s="33">
        <v>0.10000000000000009</v>
      </c>
      <c r="AP1957" s="12">
        <v>2</v>
      </c>
      <c r="AQ1957" s="32">
        <v>0.10098360655737706</v>
      </c>
      <c r="AR1957" s="34">
        <v>750</v>
      </c>
      <c r="AS1957" s="34">
        <v>680</v>
      </c>
      <c r="AT1957" s="31">
        <v>0.10294117647058823</v>
      </c>
      <c r="AU1957" s="32">
        <v>0.12688414772027945</v>
      </c>
      <c r="AV1957" s="36">
        <v>1506.4</v>
      </c>
      <c r="AW1957" s="30">
        <v>0.63680000000000003</v>
      </c>
      <c r="AX1957" s="30">
        <v>0.36320000000000002</v>
      </c>
      <c r="AY1957" s="30">
        <v>5.2200000000000003E-2</v>
      </c>
      <c r="AZ1957" s="30">
        <v>3.1699999999999999E-2</v>
      </c>
      <c r="BA1957" s="30">
        <v>9.3200000000000005E-2</v>
      </c>
      <c r="BB1957" s="30">
        <v>0.18140000000000001</v>
      </c>
      <c r="BC1957" s="30">
        <v>0.69640000000000002</v>
      </c>
      <c r="BD1957" s="37">
        <v>1.5</v>
      </c>
      <c r="BE1957" s="29">
        <v>27</v>
      </c>
      <c r="BF1957" s="38" t="s">
        <v>4688</v>
      </c>
      <c r="BG1957" s="39">
        <v>150.921925617059</v>
      </c>
      <c r="BH1957" s="39">
        <v>-33.929499036034798</v>
      </c>
      <c r="BI1957" s="40">
        <f t="shared" si="434"/>
        <v>100</v>
      </c>
      <c r="BJ1957" s="40">
        <f t="shared" si="435"/>
        <v>82</v>
      </c>
      <c r="BK1957" s="40">
        <f t="shared" si="436"/>
        <v>59</v>
      </c>
      <c r="BL1957" s="40">
        <f t="shared" si="437"/>
        <v>58</v>
      </c>
      <c r="BM1957" s="40">
        <f t="shared" si="438"/>
        <v>44</v>
      </c>
      <c r="BN1957" s="40">
        <f t="shared" si="439"/>
        <v>100</v>
      </c>
      <c r="BO1957" s="40">
        <f t="shared" si="440"/>
        <v>100</v>
      </c>
      <c r="BP1957" s="40">
        <f t="shared" si="441"/>
        <v>11</v>
      </c>
      <c r="BQ1957" s="41">
        <f t="shared" si="442"/>
        <v>64</v>
      </c>
      <c r="BR1957" s="40">
        <f t="shared" si="443"/>
        <v>36</v>
      </c>
      <c r="BS1957" s="41">
        <f t="shared" si="444"/>
        <v>7</v>
      </c>
      <c r="BT1957" s="41">
        <f t="shared" si="445"/>
        <v>9</v>
      </c>
      <c r="BU1957" s="41">
        <f t="shared" si="446"/>
        <v>15</v>
      </c>
      <c r="BV1957" s="41">
        <f t="shared" si="447"/>
        <v>55</v>
      </c>
    </row>
    <row r="1958" spans="2:74" x14ac:dyDescent="0.3">
      <c r="B1958" s="12" t="s">
        <v>2399</v>
      </c>
      <c r="C1958" s="12">
        <v>206051134</v>
      </c>
      <c r="D1958" s="12" t="s">
        <v>1580</v>
      </c>
      <c r="E1958" s="12" t="s">
        <v>374</v>
      </c>
      <c r="F1958" s="12" t="s">
        <v>738</v>
      </c>
      <c r="G1958" s="12" t="s">
        <v>92</v>
      </c>
      <c r="H1958" s="12" t="s">
        <v>86</v>
      </c>
      <c r="I1958" s="28">
        <v>1457500</v>
      </c>
      <c r="J1958" s="28">
        <v>1430000</v>
      </c>
      <c r="K1958" s="28">
        <v>1495000</v>
      </c>
      <c r="L1958" s="28">
        <v>1300000</v>
      </c>
      <c r="M1958" s="28">
        <v>1300000</v>
      </c>
      <c r="N1958" s="28">
        <v>1456000</v>
      </c>
      <c r="O1958" s="29">
        <v>26</v>
      </c>
      <c r="P1958" s="29">
        <v>26</v>
      </c>
      <c r="Q1958" s="29">
        <v>26</v>
      </c>
      <c r="R1958" s="28">
        <v>895</v>
      </c>
      <c r="S1958" s="28">
        <v>800</v>
      </c>
      <c r="T1958" s="30">
        <v>2.5</v>
      </c>
      <c r="U1958" s="30">
        <v>0.10000000000000009</v>
      </c>
      <c r="V1958" s="30">
        <v>2.4</v>
      </c>
      <c r="W1958" s="30">
        <v>2</v>
      </c>
      <c r="X1958" s="31">
        <v>3.1931389365351628E-2</v>
      </c>
      <c r="Y1958" s="30">
        <v>5.0999999999999996</v>
      </c>
      <c r="Z1958" s="30">
        <v>-0.10000000000000053</v>
      </c>
      <c r="AA1958" s="30">
        <v>5.2</v>
      </c>
      <c r="AB1958" s="30">
        <v>3.9</v>
      </c>
      <c r="AC1958" s="32">
        <v>0.40196536361023277</v>
      </c>
      <c r="AD1958" s="30">
        <v>12.588408196431333</v>
      </c>
      <c r="AE1958" s="12">
        <v>147</v>
      </c>
      <c r="AF1958" s="12">
        <v>79</v>
      </c>
      <c r="AG1958" s="12">
        <v>155</v>
      </c>
      <c r="AH1958" s="33">
        <v>2.7955625990491284</v>
      </c>
      <c r="AI1958" s="34">
        <v>1568000</v>
      </c>
      <c r="AJ1958" s="34">
        <v>1650000</v>
      </c>
      <c r="AK1958" s="34">
        <v>1610000</v>
      </c>
      <c r="AL1958" s="35">
        <v>-4.9696969696969698E-2</v>
      </c>
      <c r="AM1958" s="35">
        <v>-2.6086956521739129E-2</v>
      </c>
      <c r="AN1958" s="12">
        <v>2.4</v>
      </c>
      <c r="AO1958" s="33">
        <v>0.19999999999999973</v>
      </c>
      <c r="AP1958" s="12">
        <v>2.2000000000000002</v>
      </c>
      <c r="AQ1958" s="32">
        <v>3.0666666666666665E-2</v>
      </c>
      <c r="AR1958" s="34">
        <v>895</v>
      </c>
      <c r="AS1958" s="34">
        <v>850</v>
      </c>
      <c r="AT1958" s="31">
        <v>5.2941176470588235E-2</v>
      </c>
      <c r="AU1958" s="32">
        <v>-0.1918280695795086</v>
      </c>
      <c r="AV1958" s="36">
        <v>2226.5600000000004</v>
      </c>
      <c r="AW1958" s="30">
        <v>0.47010000000000002</v>
      </c>
      <c r="AX1958" s="30">
        <v>0.52990000000000004</v>
      </c>
      <c r="AY1958" s="30">
        <v>0.14530000000000001</v>
      </c>
      <c r="AZ1958" s="30">
        <v>0.14599999999999999</v>
      </c>
      <c r="BA1958" s="30">
        <v>0.1797</v>
      </c>
      <c r="BB1958" s="30">
        <v>0.2878</v>
      </c>
      <c r="BC1958" s="30">
        <v>0.50690000000000002</v>
      </c>
      <c r="BD1958" s="37">
        <v>9</v>
      </c>
      <c r="BE1958" s="29">
        <v>7</v>
      </c>
      <c r="BF1958" s="38" t="s">
        <v>4689</v>
      </c>
      <c r="BG1958" s="39">
        <v>144.99432175125199</v>
      </c>
      <c r="BH1958" s="39">
        <v>-37.870514984560202</v>
      </c>
      <c r="BI1958" s="40">
        <f t="shared" si="434"/>
        <v>75</v>
      </c>
      <c r="BJ1958" s="40">
        <f t="shared" si="435"/>
        <v>77</v>
      </c>
      <c r="BK1958" s="40">
        <f t="shared" si="436"/>
        <v>90</v>
      </c>
      <c r="BL1958" s="40">
        <f t="shared" si="437"/>
        <v>100</v>
      </c>
      <c r="BM1958" s="40">
        <f t="shared" si="438"/>
        <v>1</v>
      </c>
      <c r="BN1958" s="40">
        <f t="shared" si="439"/>
        <v>32</v>
      </c>
      <c r="BO1958" s="40">
        <f t="shared" si="440"/>
        <v>100</v>
      </c>
      <c r="BP1958" s="40">
        <f t="shared" si="441"/>
        <v>30</v>
      </c>
      <c r="BQ1958" s="41">
        <f t="shared" si="442"/>
        <v>57</v>
      </c>
      <c r="BR1958" s="40">
        <f t="shared" si="443"/>
        <v>25</v>
      </c>
      <c r="BS1958" s="41">
        <f t="shared" si="444"/>
        <v>1</v>
      </c>
      <c r="BT1958" s="41">
        <f t="shared" si="445"/>
        <v>32</v>
      </c>
      <c r="BU1958" s="41">
        <f t="shared" si="446"/>
        <v>90</v>
      </c>
      <c r="BV1958" s="41">
        <f t="shared" si="447"/>
        <v>55</v>
      </c>
    </row>
    <row r="1959" spans="2:74" x14ac:dyDescent="0.3">
      <c r="B1959" s="12" t="s">
        <v>2400</v>
      </c>
      <c r="C1959" s="12">
        <v>206061138</v>
      </c>
      <c r="D1959" s="12" t="s">
        <v>2401</v>
      </c>
      <c r="E1959" s="12" t="s">
        <v>374</v>
      </c>
      <c r="F1959" s="12" t="s">
        <v>738</v>
      </c>
      <c r="G1959" s="12" t="s">
        <v>92</v>
      </c>
      <c r="H1959" s="12" t="s">
        <v>86</v>
      </c>
      <c r="I1959" s="28">
        <v>4273500</v>
      </c>
      <c r="J1959" s="28">
        <v>4547500</v>
      </c>
      <c r="K1959" s="28">
        <v>4312000</v>
      </c>
      <c r="L1959" s="28">
        <v>2900000</v>
      </c>
      <c r="M1959" s="28">
        <v>2900000</v>
      </c>
      <c r="N1959" s="28">
        <v>3790000</v>
      </c>
      <c r="O1959" s="29">
        <v>29</v>
      </c>
      <c r="P1959" s="29">
        <v>27</v>
      </c>
      <c r="Q1959" s="29">
        <v>30</v>
      </c>
      <c r="R1959" s="28">
        <v>1375</v>
      </c>
      <c r="S1959" s="28">
        <v>1250</v>
      </c>
      <c r="T1959" s="30">
        <v>3</v>
      </c>
      <c r="U1959" s="30">
        <v>0.10000000000000009</v>
      </c>
      <c r="V1959" s="30">
        <v>2.9</v>
      </c>
      <c r="W1959" s="30">
        <v>2.8</v>
      </c>
      <c r="X1959" s="31">
        <v>1.6731016731016731E-2</v>
      </c>
      <c r="Y1959" s="30">
        <v>2.7</v>
      </c>
      <c r="Z1959" s="30">
        <v>-0.5</v>
      </c>
      <c r="AA1959" s="30">
        <v>3.2</v>
      </c>
      <c r="AB1959" s="30">
        <v>2.7</v>
      </c>
      <c r="AC1959" s="32">
        <v>0.48371890127209272</v>
      </c>
      <c r="AD1959" s="30">
        <v>28.911506637570461</v>
      </c>
      <c r="AE1959" s="12">
        <v>123</v>
      </c>
      <c r="AF1959" s="12">
        <v>65</v>
      </c>
      <c r="AG1959" s="12">
        <v>116</v>
      </c>
      <c r="AH1959" s="33">
        <v>3.7793103448275862</v>
      </c>
      <c r="AI1959" s="34">
        <v>1450000</v>
      </c>
      <c r="AJ1959" s="34">
        <v>1665000</v>
      </c>
      <c r="AK1959" s="34">
        <v>1896000</v>
      </c>
      <c r="AL1959" s="35">
        <v>-0.12912912912912913</v>
      </c>
      <c r="AM1959" s="35">
        <v>-0.23523206751054854</v>
      </c>
      <c r="AN1959" s="12">
        <v>2.5</v>
      </c>
      <c r="AO1959" s="33">
        <v>0</v>
      </c>
      <c r="AP1959" s="12">
        <v>2.5</v>
      </c>
      <c r="AQ1959" s="32">
        <v>1.7408906882591092E-2</v>
      </c>
      <c r="AR1959" s="34">
        <v>895</v>
      </c>
      <c r="AS1959" s="34">
        <v>850</v>
      </c>
      <c r="AT1959" s="31">
        <v>5.2941176470588235E-2</v>
      </c>
      <c r="AU1959" s="32">
        <v>-0.19495888452957894</v>
      </c>
      <c r="AV1959" s="36">
        <v>2842.5600000000004</v>
      </c>
      <c r="AW1959" s="30">
        <v>0.59699999999999998</v>
      </c>
      <c r="AX1959" s="30">
        <v>0.40300000000000002</v>
      </c>
      <c r="AY1959" s="30">
        <v>0.30299999999999999</v>
      </c>
      <c r="AZ1959" s="30">
        <v>0.19919999999999999</v>
      </c>
      <c r="BA1959" s="30">
        <v>0.4274</v>
      </c>
      <c r="BB1959" s="30">
        <v>0.22650000000000001</v>
      </c>
      <c r="BC1959" s="30">
        <v>0.309</v>
      </c>
      <c r="BD1959" s="37">
        <v>10</v>
      </c>
      <c r="BE1959" s="29">
        <v>6</v>
      </c>
      <c r="BF1959" s="38" t="s">
        <v>4690</v>
      </c>
      <c r="BG1959" s="39">
        <v>145.01767461750799</v>
      </c>
      <c r="BH1959" s="39">
        <v>-37.844333585394899</v>
      </c>
      <c r="BI1959" s="40">
        <f t="shared" si="434"/>
        <v>67</v>
      </c>
      <c r="BJ1959" s="40">
        <f t="shared" si="435"/>
        <v>75</v>
      </c>
      <c r="BK1959" s="40">
        <f t="shared" si="436"/>
        <v>78</v>
      </c>
      <c r="BL1959" s="40">
        <f t="shared" si="437"/>
        <v>100</v>
      </c>
      <c r="BM1959" s="40">
        <f t="shared" si="438"/>
        <v>1</v>
      </c>
      <c r="BN1959" s="40">
        <f t="shared" si="439"/>
        <v>12</v>
      </c>
      <c r="BO1959" s="40">
        <f t="shared" si="440"/>
        <v>100</v>
      </c>
      <c r="BP1959" s="40">
        <f t="shared" si="441"/>
        <v>84</v>
      </c>
      <c r="BQ1959" s="41">
        <f t="shared" si="442"/>
        <v>7</v>
      </c>
      <c r="BR1959" s="40">
        <f t="shared" si="443"/>
        <v>1</v>
      </c>
      <c r="BS1959" s="41">
        <f t="shared" si="444"/>
        <v>1</v>
      </c>
      <c r="BT1959" s="41">
        <f t="shared" si="445"/>
        <v>72</v>
      </c>
      <c r="BU1959" s="41">
        <f t="shared" si="446"/>
        <v>100</v>
      </c>
      <c r="BV1959" s="41">
        <f t="shared" si="447"/>
        <v>55</v>
      </c>
    </row>
    <row r="1960" spans="2:74" x14ac:dyDescent="0.3">
      <c r="B1960" s="12" t="s">
        <v>2402</v>
      </c>
      <c r="C1960" s="12">
        <v>207011520</v>
      </c>
      <c r="D1960" s="12" t="s">
        <v>1583</v>
      </c>
      <c r="E1960" s="12" t="s">
        <v>736</v>
      </c>
      <c r="F1960" s="12" t="s">
        <v>738</v>
      </c>
      <c r="G1960" s="12" t="s">
        <v>92</v>
      </c>
      <c r="H1960" s="12" t="s">
        <v>86</v>
      </c>
      <c r="I1960" s="28">
        <v>3300000</v>
      </c>
      <c r="J1960" s="28">
        <v>3400000</v>
      </c>
      <c r="K1960" s="28">
        <v>2482300</v>
      </c>
      <c r="L1960" s="28">
        <v>3500000</v>
      </c>
      <c r="M1960" s="28">
        <v>3500000</v>
      </c>
      <c r="N1960" s="28">
        <v>1808000</v>
      </c>
      <c r="O1960" s="29">
        <v>28</v>
      </c>
      <c r="P1960" s="29">
        <v>27</v>
      </c>
      <c r="Q1960" s="29">
        <v>27</v>
      </c>
      <c r="R1960" s="28">
        <v>850</v>
      </c>
      <c r="S1960" s="28">
        <v>850</v>
      </c>
      <c r="T1960" s="30">
        <v>2.5</v>
      </c>
      <c r="U1960" s="30">
        <v>-0.10000000000000009</v>
      </c>
      <c r="V1960" s="30">
        <v>2.6</v>
      </c>
      <c r="W1960" s="30">
        <v>1.5</v>
      </c>
      <c r="X1960" s="31">
        <v>1.3393939393939394E-2</v>
      </c>
      <c r="Y1960" s="30">
        <v>3.3</v>
      </c>
      <c r="Z1960" s="30">
        <v>-0.5</v>
      </c>
      <c r="AA1960" s="30">
        <v>3.8</v>
      </c>
      <c r="AB1960" s="30">
        <v>3.5</v>
      </c>
      <c r="AC1960" s="32">
        <v>0.36930830726451158</v>
      </c>
      <c r="AD1960" s="30">
        <v>27.572792171332313</v>
      </c>
      <c r="AE1960" s="12">
        <v>286</v>
      </c>
      <c r="AF1960" s="12">
        <v>160</v>
      </c>
      <c r="AG1960" s="12">
        <v>363</v>
      </c>
      <c r="AH1960" s="33">
        <v>2.5392731535756154</v>
      </c>
      <c r="AI1960" s="34">
        <v>2260000</v>
      </c>
      <c r="AJ1960" s="34">
        <v>2466000</v>
      </c>
      <c r="AK1960" s="34">
        <v>2228000</v>
      </c>
      <c r="AL1960" s="35">
        <v>-8.3536090835360913E-2</v>
      </c>
      <c r="AM1960" s="35">
        <v>1.4362657091561939E-2</v>
      </c>
      <c r="AN1960" s="12">
        <v>3.3</v>
      </c>
      <c r="AO1960" s="33">
        <v>9.9999999999999645E-2</v>
      </c>
      <c r="AP1960" s="12">
        <v>3.2</v>
      </c>
      <c r="AQ1960" s="32">
        <v>4.5806451612903226E-2</v>
      </c>
      <c r="AR1960" s="34">
        <v>950</v>
      </c>
      <c r="AS1960" s="34">
        <v>890</v>
      </c>
      <c r="AT1960" s="31">
        <v>6.741573033707865E-2</v>
      </c>
      <c r="AU1960" s="32">
        <v>3.8035820491401036E-2</v>
      </c>
      <c r="AV1960" s="36">
        <v>2301.6000000000004</v>
      </c>
      <c r="AW1960" s="30">
        <v>0.50760000000000005</v>
      </c>
      <c r="AX1960" s="30">
        <v>0.4924</v>
      </c>
      <c r="AY1960" s="30">
        <v>0.22140000000000001</v>
      </c>
      <c r="AZ1960" s="30">
        <v>0.1167</v>
      </c>
      <c r="BA1960" s="30">
        <v>0.2505</v>
      </c>
      <c r="BB1960" s="30">
        <v>0.25</v>
      </c>
      <c r="BC1960" s="30">
        <v>0.47239999999999999</v>
      </c>
      <c r="BD1960" s="37">
        <v>9.5</v>
      </c>
      <c r="BE1960" s="29">
        <v>7</v>
      </c>
      <c r="BF1960" s="38" t="s">
        <v>4691</v>
      </c>
      <c r="BG1960" s="39">
        <v>145.034801407712</v>
      </c>
      <c r="BH1960" s="39">
        <v>-37.832743306867698</v>
      </c>
      <c r="BI1960" s="40">
        <f t="shared" si="434"/>
        <v>75</v>
      </c>
      <c r="BJ1960" s="40">
        <f t="shared" si="435"/>
        <v>62</v>
      </c>
      <c r="BK1960" s="40">
        <f t="shared" si="436"/>
        <v>93</v>
      </c>
      <c r="BL1960" s="40">
        <f t="shared" si="437"/>
        <v>87</v>
      </c>
      <c r="BM1960" s="40">
        <f t="shared" si="438"/>
        <v>1</v>
      </c>
      <c r="BN1960" s="40">
        <f t="shared" si="439"/>
        <v>56</v>
      </c>
      <c r="BO1960" s="40">
        <f t="shared" si="440"/>
        <v>100</v>
      </c>
      <c r="BP1960" s="40">
        <f t="shared" si="441"/>
        <v>45</v>
      </c>
      <c r="BQ1960" s="41">
        <f t="shared" si="442"/>
        <v>1</v>
      </c>
      <c r="BR1960" s="40">
        <f t="shared" si="443"/>
        <v>1</v>
      </c>
      <c r="BS1960" s="41">
        <f t="shared" si="444"/>
        <v>21</v>
      </c>
      <c r="BT1960" s="41">
        <f t="shared" si="445"/>
        <v>62</v>
      </c>
      <c r="BU1960" s="41">
        <f t="shared" si="446"/>
        <v>95</v>
      </c>
      <c r="BV1960" s="41">
        <f t="shared" si="447"/>
        <v>55</v>
      </c>
    </row>
    <row r="1961" spans="2:74" x14ac:dyDescent="0.3">
      <c r="B1961" s="12" t="s">
        <v>2403</v>
      </c>
      <c r="C1961" s="12">
        <v>207011522</v>
      </c>
      <c r="D1961" s="12" t="s">
        <v>1583</v>
      </c>
      <c r="E1961" s="12" t="s">
        <v>736</v>
      </c>
      <c r="F1961" s="12" t="s">
        <v>738</v>
      </c>
      <c r="G1961" s="12" t="s">
        <v>92</v>
      </c>
      <c r="H1961" s="12" t="s">
        <v>86</v>
      </c>
      <c r="I1961" s="28">
        <v>2500000</v>
      </c>
      <c r="J1961" s="28">
        <v>2500000</v>
      </c>
      <c r="K1961" s="28">
        <v>2363800</v>
      </c>
      <c r="L1961" s="28">
        <v>2166000</v>
      </c>
      <c r="M1961" s="28">
        <v>2045000</v>
      </c>
      <c r="N1961" s="28">
        <v>1910000</v>
      </c>
      <c r="O1961" s="29">
        <v>26</v>
      </c>
      <c r="P1961" s="29">
        <v>26</v>
      </c>
      <c r="Q1961" s="29">
        <v>28</v>
      </c>
      <c r="R1961" s="28">
        <v>1100</v>
      </c>
      <c r="S1961" s="28">
        <v>1000</v>
      </c>
      <c r="T1961" s="30">
        <v>3.1</v>
      </c>
      <c r="U1961" s="30">
        <v>-0.10000000000000009</v>
      </c>
      <c r="V1961" s="30">
        <v>3.2</v>
      </c>
      <c r="W1961" s="30">
        <v>3.3</v>
      </c>
      <c r="X1961" s="31">
        <v>2.2880000000000001E-2</v>
      </c>
      <c r="Y1961" s="30">
        <v>3.9</v>
      </c>
      <c r="Z1961" s="30">
        <v>0</v>
      </c>
      <c r="AA1961" s="30">
        <v>3.9</v>
      </c>
      <c r="AB1961" s="30">
        <v>3.7</v>
      </c>
      <c r="AC1961" s="32">
        <v>0.39940742462092599</v>
      </c>
      <c r="AD1961" s="30">
        <v>17.456618208956552</v>
      </c>
      <c r="AE1961" s="12">
        <v>286</v>
      </c>
      <c r="AF1961" s="12">
        <v>160</v>
      </c>
      <c r="AG1961" s="12">
        <v>363</v>
      </c>
      <c r="AH1961" s="33">
        <v>2.5392731535756154</v>
      </c>
      <c r="AI1961" s="34">
        <v>2260000</v>
      </c>
      <c r="AJ1961" s="34">
        <v>2466000</v>
      </c>
      <c r="AK1961" s="34">
        <v>2228000</v>
      </c>
      <c r="AL1961" s="35">
        <v>-8.3536090835360913E-2</v>
      </c>
      <c r="AM1961" s="35">
        <v>1.4362657091561939E-2</v>
      </c>
      <c r="AN1961" s="12">
        <v>3.3</v>
      </c>
      <c r="AO1961" s="33">
        <v>9.9999999999999645E-2</v>
      </c>
      <c r="AP1961" s="12">
        <v>3.2</v>
      </c>
      <c r="AQ1961" s="32">
        <v>4.5806451612903226E-2</v>
      </c>
      <c r="AR1961" s="34">
        <v>950</v>
      </c>
      <c r="AS1961" s="34">
        <v>890</v>
      </c>
      <c r="AT1961" s="31">
        <v>6.741573033707865E-2</v>
      </c>
      <c r="AU1961" s="32">
        <v>3.8035820491401036E-2</v>
      </c>
      <c r="AV1961" s="36">
        <v>2754.0800000000004</v>
      </c>
      <c r="AW1961" s="30">
        <v>0.67669999999999997</v>
      </c>
      <c r="AX1961" s="30">
        <v>0.32329999999999998</v>
      </c>
      <c r="AY1961" s="30">
        <v>0.49070000000000003</v>
      </c>
      <c r="AZ1961" s="30">
        <v>0.1953</v>
      </c>
      <c r="BA1961" s="30">
        <v>0.3654</v>
      </c>
      <c r="BB1961" s="30">
        <v>0.28399999999999997</v>
      </c>
      <c r="BC1961" s="30">
        <v>0.31630000000000003</v>
      </c>
      <c r="BD1961" s="37">
        <v>9</v>
      </c>
      <c r="BE1961" s="29">
        <v>6</v>
      </c>
      <c r="BF1961" s="38" t="s">
        <v>4692</v>
      </c>
      <c r="BG1961" s="39">
        <v>145.033583279629</v>
      </c>
      <c r="BH1961" s="39">
        <v>-37.800060441850597</v>
      </c>
      <c r="BI1961" s="40">
        <f t="shared" si="434"/>
        <v>65</v>
      </c>
      <c r="BJ1961" s="40">
        <f t="shared" si="435"/>
        <v>62</v>
      </c>
      <c r="BK1961" s="40">
        <f t="shared" si="436"/>
        <v>93</v>
      </c>
      <c r="BL1961" s="40">
        <f t="shared" si="437"/>
        <v>87</v>
      </c>
      <c r="BM1961" s="40">
        <f t="shared" si="438"/>
        <v>1</v>
      </c>
      <c r="BN1961" s="40">
        <f t="shared" si="439"/>
        <v>56</v>
      </c>
      <c r="BO1961" s="40">
        <f t="shared" si="440"/>
        <v>100</v>
      </c>
      <c r="BP1961" s="40">
        <f t="shared" si="441"/>
        <v>70</v>
      </c>
      <c r="BQ1961" s="41">
        <f t="shared" si="442"/>
        <v>27</v>
      </c>
      <c r="BR1961" s="40">
        <f t="shared" si="443"/>
        <v>1</v>
      </c>
      <c r="BS1961" s="41">
        <f t="shared" si="444"/>
        <v>1</v>
      </c>
      <c r="BT1961" s="41">
        <f t="shared" si="445"/>
        <v>52</v>
      </c>
      <c r="BU1961" s="41">
        <f t="shared" si="446"/>
        <v>90</v>
      </c>
      <c r="BV1961" s="41">
        <f t="shared" si="447"/>
        <v>55</v>
      </c>
    </row>
    <row r="1962" spans="2:74" x14ac:dyDescent="0.3">
      <c r="B1962" s="12" t="s">
        <v>2404</v>
      </c>
      <c r="C1962" s="12">
        <v>212011549</v>
      </c>
      <c r="D1962" s="12" t="s">
        <v>529</v>
      </c>
      <c r="E1962" s="12" t="s">
        <v>163</v>
      </c>
      <c r="F1962" s="12" t="s">
        <v>738</v>
      </c>
      <c r="G1962" s="12" t="s">
        <v>92</v>
      </c>
      <c r="H1962" s="12" t="s">
        <v>86</v>
      </c>
      <c r="I1962" s="28">
        <v>660000</v>
      </c>
      <c r="J1962" s="28">
        <v>660000</v>
      </c>
      <c r="K1962" s="28">
        <v>635000</v>
      </c>
      <c r="L1962" s="28">
        <v>655000</v>
      </c>
      <c r="M1962" s="28">
        <v>650000</v>
      </c>
      <c r="N1962" s="28">
        <v>633000</v>
      </c>
      <c r="O1962" s="29">
        <v>32</v>
      </c>
      <c r="P1962" s="29">
        <v>33</v>
      </c>
      <c r="Q1962" s="29">
        <v>32</v>
      </c>
      <c r="R1962" s="28">
        <v>550</v>
      </c>
      <c r="S1962" s="28">
        <v>480</v>
      </c>
      <c r="T1962" s="30">
        <v>4.9000000000000004</v>
      </c>
      <c r="U1962" s="30">
        <v>-9.9999999999999645E-2</v>
      </c>
      <c r="V1962" s="30">
        <v>5</v>
      </c>
      <c r="W1962" s="30">
        <v>5.2</v>
      </c>
      <c r="X1962" s="31">
        <v>4.3333333333333335E-2</v>
      </c>
      <c r="Y1962" s="30">
        <v>6.3</v>
      </c>
      <c r="Z1962" s="30">
        <v>-0.20000000000000018</v>
      </c>
      <c r="AA1962" s="30">
        <v>6.5</v>
      </c>
      <c r="AB1962" s="30">
        <v>5.2</v>
      </c>
      <c r="AC1962" s="32">
        <v>0.29743878169075016</v>
      </c>
      <c r="AD1962" s="30">
        <v>6.863971885171158</v>
      </c>
      <c r="AE1962" s="12">
        <v>965</v>
      </c>
      <c r="AF1962" s="12">
        <v>891</v>
      </c>
      <c r="AG1962" s="12">
        <v>530</v>
      </c>
      <c r="AH1962" s="33">
        <v>6.8809667673716017</v>
      </c>
      <c r="AI1962" s="34">
        <v>705000</v>
      </c>
      <c r="AJ1962" s="34">
        <v>695000</v>
      </c>
      <c r="AK1962" s="34">
        <v>700000</v>
      </c>
      <c r="AL1962" s="35">
        <v>1.4388489208633094E-2</v>
      </c>
      <c r="AM1962" s="35">
        <v>7.1428571428571426E-3</v>
      </c>
      <c r="AN1962" s="12">
        <v>3.9</v>
      </c>
      <c r="AO1962" s="33">
        <v>0.19999999999999973</v>
      </c>
      <c r="AP1962" s="12">
        <v>3.7</v>
      </c>
      <c r="AQ1962" s="32">
        <v>3.7695312500000001E-2</v>
      </c>
      <c r="AR1962" s="34">
        <v>575</v>
      </c>
      <c r="AS1962" s="34">
        <v>520</v>
      </c>
      <c r="AT1962" s="31">
        <v>0.10576923076923077</v>
      </c>
      <c r="AU1962" s="32">
        <v>-0.37026483455400133</v>
      </c>
      <c r="AV1962" s="36">
        <v>1849.1200000000001</v>
      </c>
      <c r="AW1962" s="30">
        <v>0.74509999999999998</v>
      </c>
      <c r="AX1962" s="30">
        <v>0.25490000000000002</v>
      </c>
      <c r="AY1962" s="30">
        <v>0.88260000000000005</v>
      </c>
      <c r="AZ1962" s="30">
        <v>0.1106</v>
      </c>
      <c r="BA1962" s="30">
        <v>0.17899999999999999</v>
      </c>
      <c r="BB1962" s="30">
        <v>0.48880000000000001</v>
      </c>
      <c r="BC1962" s="30">
        <v>0.2974</v>
      </c>
      <c r="BD1962" s="37">
        <v>5</v>
      </c>
      <c r="BE1962" s="29">
        <v>55</v>
      </c>
      <c r="BF1962" s="38" t="s">
        <v>4693</v>
      </c>
      <c r="BG1962" s="39">
        <v>145.50927063323701</v>
      </c>
      <c r="BH1962" s="39">
        <v>-38.049758018898402</v>
      </c>
      <c r="BI1962" s="40">
        <f t="shared" si="434"/>
        <v>36</v>
      </c>
      <c r="BJ1962" s="40">
        <f t="shared" si="435"/>
        <v>52</v>
      </c>
      <c r="BK1962" s="40">
        <f t="shared" si="436"/>
        <v>40</v>
      </c>
      <c r="BL1962" s="40">
        <f t="shared" si="437"/>
        <v>100</v>
      </c>
      <c r="BM1962" s="40">
        <f t="shared" si="438"/>
        <v>8</v>
      </c>
      <c r="BN1962" s="40">
        <f t="shared" si="439"/>
        <v>43</v>
      </c>
      <c r="BO1962" s="40">
        <f t="shared" si="440"/>
        <v>98</v>
      </c>
      <c r="BP1962" s="40">
        <f t="shared" si="441"/>
        <v>29</v>
      </c>
      <c r="BQ1962" s="41">
        <f t="shared" si="442"/>
        <v>95</v>
      </c>
      <c r="BR1962" s="40">
        <f t="shared" si="443"/>
        <v>82</v>
      </c>
      <c r="BS1962" s="41">
        <f t="shared" si="444"/>
        <v>69</v>
      </c>
      <c r="BT1962" s="41">
        <f t="shared" si="445"/>
        <v>13</v>
      </c>
      <c r="BU1962" s="41">
        <f t="shared" si="446"/>
        <v>50</v>
      </c>
      <c r="BV1962" s="41">
        <f t="shared" si="447"/>
        <v>55</v>
      </c>
    </row>
    <row r="1963" spans="2:74" x14ac:dyDescent="0.3">
      <c r="B1963" s="12" t="s">
        <v>2405</v>
      </c>
      <c r="C1963" s="12">
        <v>212011550</v>
      </c>
      <c r="D1963" s="12" t="s">
        <v>529</v>
      </c>
      <c r="E1963" s="12" t="s">
        <v>163</v>
      </c>
      <c r="F1963" s="12" t="s">
        <v>738</v>
      </c>
      <c r="G1963" s="12" t="s">
        <v>92</v>
      </c>
      <c r="H1963" s="12" t="s">
        <v>86</v>
      </c>
      <c r="I1963" s="28">
        <v>732400</v>
      </c>
      <c r="J1963" s="28">
        <v>700000</v>
      </c>
      <c r="K1963" s="28">
        <v>671000</v>
      </c>
      <c r="L1963" s="28">
        <v>648500</v>
      </c>
      <c r="M1963" s="28">
        <v>640000</v>
      </c>
      <c r="N1963" s="28">
        <v>640000</v>
      </c>
      <c r="O1963" s="29">
        <v>35</v>
      </c>
      <c r="P1963" s="29">
        <v>35</v>
      </c>
      <c r="Q1963" s="29">
        <v>36</v>
      </c>
      <c r="R1963" s="28">
        <v>580</v>
      </c>
      <c r="S1963" s="28">
        <v>520</v>
      </c>
      <c r="T1963" s="30">
        <v>3.9</v>
      </c>
      <c r="U1963" s="30">
        <v>0</v>
      </c>
      <c r="V1963" s="30">
        <v>3.9</v>
      </c>
      <c r="W1963" s="30">
        <v>4.5999999999999996</v>
      </c>
      <c r="X1963" s="31">
        <v>4.1179683233205901E-2</v>
      </c>
      <c r="Y1963" s="30">
        <v>8.9</v>
      </c>
      <c r="Z1963" s="30">
        <v>-9.9999999999999645E-2</v>
      </c>
      <c r="AA1963" s="30">
        <v>9</v>
      </c>
      <c r="AB1963" s="30">
        <v>9.5</v>
      </c>
      <c r="AC1963" s="32">
        <v>0.2744340979635097</v>
      </c>
      <c r="AD1963" s="30">
        <v>6.6643081348963698</v>
      </c>
      <c r="AE1963" s="12">
        <v>965</v>
      </c>
      <c r="AF1963" s="12">
        <v>891</v>
      </c>
      <c r="AG1963" s="12">
        <v>530</v>
      </c>
      <c r="AH1963" s="33">
        <v>6.8809667673716017</v>
      </c>
      <c r="AI1963" s="34">
        <v>705000</v>
      </c>
      <c r="AJ1963" s="34">
        <v>695000</v>
      </c>
      <c r="AK1963" s="34">
        <v>700000</v>
      </c>
      <c r="AL1963" s="35">
        <v>1.4388489208633094E-2</v>
      </c>
      <c r="AM1963" s="35">
        <v>7.1428571428571426E-3</v>
      </c>
      <c r="AN1963" s="12">
        <v>3.9</v>
      </c>
      <c r="AO1963" s="33">
        <v>0.19999999999999973</v>
      </c>
      <c r="AP1963" s="12">
        <v>3.7</v>
      </c>
      <c r="AQ1963" s="32">
        <v>3.7695312500000001E-2</v>
      </c>
      <c r="AR1963" s="34">
        <v>575</v>
      </c>
      <c r="AS1963" s="34">
        <v>520</v>
      </c>
      <c r="AT1963" s="31">
        <v>0.10576923076923077</v>
      </c>
      <c r="AU1963" s="32">
        <v>-0.37026483455400133</v>
      </c>
      <c r="AV1963" s="36">
        <v>2113.44</v>
      </c>
      <c r="AW1963" s="30">
        <v>0.81599999999999995</v>
      </c>
      <c r="AX1963" s="30">
        <v>0.184</v>
      </c>
      <c r="AY1963" s="30">
        <v>0.9486</v>
      </c>
      <c r="AZ1963" s="30">
        <v>4.6600000000000003E-2</v>
      </c>
      <c r="BA1963" s="30">
        <v>0.15859999999999999</v>
      </c>
      <c r="BB1963" s="30">
        <v>0.51910000000000001</v>
      </c>
      <c r="BC1963" s="30">
        <v>0.28660000000000002</v>
      </c>
      <c r="BD1963" s="37">
        <v>3.5</v>
      </c>
      <c r="BE1963" s="29">
        <v>50</v>
      </c>
      <c r="BF1963" s="38" t="s">
        <v>4694</v>
      </c>
      <c r="BG1963" s="39">
        <v>145.45273647591199</v>
      </c>
      <c r="BH1963" s="39">
        <v>-38.041187617817201</v>
      </c>
      <c r="BI1963" s="40">
        <f t="shared" si="434"/>
        <v>52</v>
      </c>
      <c r="BJ1963" s="40">
        <f t="shared" si="435"/>
        <v>52</v>
      </c>
      <c r="BK1963" s="40">
        <f t="shared" si="436"/>
        <v>40</v>
      </c>
      <c r="BL1963" s="40">
        <f t="shared" si="437"/>
        <v>100</v>
      </c>
      <c r="BM1963" s="40">
        <f t="shared" si="438"/>
        <v>8</v>
      </c>
      <c r="BN1963" s="40">
        <f t="shared" si="439"/>
        <v>43</v>
      </c>
      <c r="BO1963" s="40">
        <f t="shared" si="440"/>
        <v>100</v>
      </c>
      <c r="BP1963" s="40">
        <f t="shared" si="441"/>
        <v>25</v>
      </c>
      <c r="BQ1963" s="41">
        <f t="shared" si="442"/>
        <v>87</v>
      </c>
      <c r="BR1963" s="40">
        <f t="shared" si="443"/>
        <v>84</v>
      </c>
      <c r="BS1963" s="41">
        <f t="shared" si="444"/>
        <v>84</v>
      </c>
      <c r="BT1963" s="41">
        <f t="shared" si="445"/>
        <v>1</v>
      </c>
      <c r="BU1963" s="41">
        <f t="shared" si="446"/>
        <v>35</v>
      </c>
      <c r="BV1963" s="41">
        <f t="shared" si="447"/>
        <v>55</v>
      </c>
    </row>
    <row r="1964" spans="2:74" x14ac:dyDescent="0.3">
      <c r="B1964" s="12" t="s">
        <v>872</v>
      </c>
      <c r="C1964" s="12">
        <v>302021028</v>
      </c>
      <c r="D1964" s="12" t="s">
        <v>872</v>
      </c>
      <c r="E1964" s="12" t="s">
        <v>266</v>
      </c>
      <c r="F1964" s="12" t="s">
        <v>2813</v>
      </c>
      <c r="G1964" s="12" t="s">
        <v>102</v>
      </c>
      <c r="H1964" s="12" t="s">
        <v>86</v>
      </c>
      <c r="I1964" s="28">
        <v>1100000</v>
      </c>
      <c r="J1964" s="28">
        <v>1023000</v>
      </c>
      <c r="K1964" s="28">
        <v>883750</v>
      </c>
      <c r="L1964" s="28">
        <v>1095000</v>
      </c>
      <c r="M1964" s="28">
        <v>1020000</v>
      </c>
      <c r="N1964" s="28">
        <v>875000</v>
      </c>
      <c r="O1964" s="29">
        <v>28</v>
      </c>
      <c r="P1964" s="29">
        <v>26</v>
      </c>
      <c r="Q1964" s="29">
        <v>35</v>
      </c>
      <c r="R1964" s="28">
        <v>615</v>
      </c>
      <c r="S1964" s="28">
        <v>550</v>
      </c>
      <c r="T1964" s="30">
        <v>1.6</v>
      </c>
      <c r="U1964" s="30">
        <v>-9.9999999999999867E-2</v>
      </c>
      <c r="V1964" s="30">
        <v>1.7</v>
      </c>
      <c r="W1964" s="30">
        <v>2.5</v>
      </c>
      <c r="X1964" s="31">
        <v>2.9072727272727274E-2</v>
      </c>
      <c r="Y1964" s="30">
        <v>5.7</v>
      </c>
      <c r="Z1964" s="30">
        <v>-0.5</v>
      </c>
      <c r="AA1964" s="30">
        <v>6.2</v>
      </c>
      <c r="AB1964" s="30">
        <v>5.7</v>
      </c>
      <c r="AC1964" s="32">
        <v>0.38696768347931132</v>
      </c>
      <c r="AD1964" s="30">
        <v>13.310333077774937</v>
      </c>
      <c r="AE1964" s="12">
        <v>171</v>
      </c>
      <c r="AF1964" s="12">
        <v>118</v>
      </c>
      <c r="AG1964" s="12">
        <v>155</v>
      </c>
      <c r="AH1964" s="33">
        <v>2.3817787418655101</v>
      </c>
      <c r="AI1964" s="34">
        <v>1185000</v>
      </c>
      <c r="AJ1964" s="34">
        <v>1004000</v>
      </c>
      <c r="AK1964" s="34">
        <v>965000</v>
      </c>
      <c r="AL1964" s="35">
        <v>0.1802788844621514</v>
      </c>
      <c r="AM1964" s="35">
        <v>0.22797927461139897</v>
      </c>
      <c r="AN1964" s="12">
        <v>3.1</v>
      </c>
      <c r="AO1964" s="33">
        <v>0</v>
      </c>
      <c r="AP1964" s="12">
        <v>3.1</v>
      </c>
      <c r="AQ1964" s="32">
        <v>0.11545454545454545</v>
      </c>
      <c r="AR1964" s="34">
        <v>690</v>
      </c>
      <c r="AS1964" s="34">
        <v>650</v>
      </c>
      <c r="AT1964" s="31">
        <v>6.1538461538461542E-2</v>
      </c>
      <c r="AU1964" s="32">
        <v>0.33565970150057556</v>
      </c>
      <c r="AV1964" s="36">
        <v>1589.2800000000002</v>
      </c>
      <c r="AW1964" s="30">
        <v>0.50439999999999996</v>
      </c>
      <c r="AX1964" s="30">
        <v>0.49559999999999998</v>
      </c>
      <c r="AY1964" s="30">
        <v>0.214</v>
      </c>
      <c r="AZ1964" s="30">
        <v>0.19800000000000001</v>
      </c>
      <c r="BA1964" s="30">
        <v>0.15040000000000001</v>
      </c>
      <c r="BB1964" s="30">
        <v>0.1656</v>
      </c>
      <c r="BC1964" s="30">
        <v>0.62580000000000002</v>
      </c>
      <c r="BD1964" s="37">
        <v>5</v>
      </c>
      <c r="BE1964" s="29">
        <v>10</v>
      </c>
      <c r="BF1964" s="38" t="s">
        <v>4695</v>
      </c>
      <c r="BG1964" s="39">
        <v>153.03354840815501</v>
      </c>
      <c r="BH1964" s="39">
        <v>-27.384088325993702</v>
      </c>
      <c r="BI1964" s="40">
        <f t="shared" si="434"/>
        <v>90</v>
      </c>
      <c r="BJ1964" s="40">
        <f t="shared" si="435"/>
        <v>65</v>
      </c>
      <c r="BK1964" s="40">
        <f t="shared" si="436"/>
        <v>95</v>
      </c>
      <c r="BL1964" s="40">
        <f t="shared" si="437"/>
        <v>1</v>
      </c>
      <c r="BM1964" s="40">
        <f t="shared" si="438"/>
        <v>90</v>
      </c>
      <c r="BN1964" s="40">
        <f t="shared" si="439"/>
        <v>100</v>
      </c>
      <c r="BO1964" s="40">
        <f t="shared" si="440"/>
        <v>100</v>
      </c>
      <c r="BP1964" s="40">
        <f t="shared" si="441"/>
        <v>23</v>
      </c>
      <c r="BQ1964" s="41">
        <f t="shared" si="442"/>
        <v>47</v>
      </c>
      <c r="BR1964" s="40">
        <f t="shared" si="443"/>
        <v>18</v>
      </c>
      <c r="BS1964" s="41">
        <f t="shared" si="444"/>
        <v>10</v>
      </c>
      <c r="BT1964" s="41">
        <f t="shared" si="445"/>
        <v>22</v>
      </c>
      <c r="BU1964" s="41">
        <f t="shared" si="446"/>
        <v>50</v>
      </c>
      <c r="BV1964" s="41">
        <f t="shared" si="447"/>
        <v>55</v>
      </c>
    </row>
    <row r="1965" spans="2:74" x14ac:dyDescent="0.3">
      <c r="B1965" s="12" t="s">
        <v>2406</v>
      </c>
      <c r="C1965" s="12">
        <v>302041045</v>
      </c>
      <c r="D1965" s="12" t="s">
        <v>1108</v>
      </c>
      <c r="E1965" s="12" t="s">
        <v>266</v>
      </c>
      <c r="F1965" s="12" t="s">
        <v>2813</v>
      </c>
      <c r="G1965" s="12" t="s">
        <v>102</v>
      </c>
      <c r="H1965" s="12" t="s">
        <v>86</v>
      </c>
      <c r="I1965" s="28">
        <v>1010000</v>
      </c>
      <c r="J1965" s="28">
        <v>1007700</v>
      </c>
      <c r="K1965" s="28">
        <v>818100</v>
      </c>
      <c r="L1965" s="28">
        <v>865000</v>
      </c>
      <c r="M1965" s="28">
        <v>825000</v>
      </c>
      <c r="N1965" s="28">
        <v>734000</v>
      </c>
      <c r="O1965" s="29">
        <v>32</v>
      </c>
      <c r="P1965" s="29">
        <v>33</v>
      </c>
      <c r="Q1965" s="29">
        <v>39</v>
      </c>
      <c r="R1965" s="28">
        <v>625</v>
      </c>
      <c r="S1965" s="28">
        <v>600</v>
      </c>
      <c r="T1965" s="30">
        <v>3.4</v>
      </c>
      <c r="U1965" s="30">
        <v>-0.10000000000000009</v>
      </c>
      <c r="V1965" s="30">
        <v>3.5</v>
      </c>
      <c r="W1965" s="30">
        <v>2.8</v>
      </c>
      <c r="X1965" s="31">
        <v>3.2178217821782179E-2</v>
      </c>
      <c r="Y1965" s="30">
        <v>6.2</v>
      </c>
      <c r="Z1965" s="30">
        <v>-0.39999999999999947</v>
      </c>
      <c r="AA1965" s="30">
        <v>6.6</v>
      </c>
      <c r="AB1965" s="30">
        <v>6.1</v>
      </c>
      <c r="AC1965" s="32">
        <v>0.35589012390670555</v>
      </c>
      <c r="AD1965" s="30">
        <v>11.05997000448531</v>
      </c>
      <c r="AE1965" s="12">
        <v>205</v>
      </c>
      <c r="AF1965" s="12">
        <v>206</v>
      </c>
      <c r="AG1965" s="12">
        <v>164</v>
      </c>
      <c r="AH1965" s="33">
        <v>3.1629139072847683</v>
      </c>
      <c r="AI1965" s="34">
        <v>925000</v>
      </c>
      <c r="AJ1965" s="34">
        <v>806500</v>
      </c>
      <c r="AK1965" s="34">
        <v>757000</v>
      </c>
      <c r="AL1965" s="35">
        <v>0.14693118412895226</v>
      </c>
      <c r="AM1965" s="35">
        <v>0.22192866578599735</v>
      </c>
      <c r="AN1965" s="12">
        <v>3.2</v>
      </c>
      <c r="AO1965" s="33">
        <v>0.30000000000000027</v>
      </c>
      <c r="AP1965" s="12">
        <v>2.9</v>
      </c>
      <c r="AQ1965" s="32">
        <v>0.1138728323699422</v>
      </c>
      <c r="AR1965" s="34">
        <v>650</v>
      </c>
      <c r="AS1965" s="34">
        <v>600</v>
      </c>
      <c r="AT1965" s="31">
        <v>8.3333333333333329E-2</v>
      </c>
      <c r="AU1965" s="32">
        <v>0.3488674047654749</v>
      </c>
      <c r="AV1965" s="36">
        <v>1756.16</v>
      </c>
      <c r="AW1965" s="30">
        <v>0.66420000000000001</v>
      </c>
      <c r="AX1965" s="30">
        <v>0.33579999999999999</v>
      </c>
      <c r="AY1965" s="30">
        <v>0.62239999999999995</v>
      </c>
      <c r="AZ1965" s="30">
        <v>0.35110000000000002</v>
      </c>
      <c r="BA1965" s="30">
        <v>0.24179999999999999</v>
      </c>
      <c r="BB1965" s="30">
        <v>0.34620000000000001</v>
      </c>
      <c r="BC1965" s="30">
        <v>0.34639999999999999</v>
      </c>
      <c r="BD1965" s="37">
        <v>4.5</v>
      </c>
      <c r="BE1965" s="29">
        <v>15</v>
      </c>
      <c r="BF1965" s="38" t="s">
        <v>4696</v>
      </c>
      <c r="BG1965" s="39">
        <v>153.03995187688801</v>
      </c>
      <c r="BH1965" s="39">
        <v>-27.3418189039749</v>
      </c>
      <c r="BI1965" s="40">
        <f t="shared" si="434"/>
        <v>60</v>
      </c>
      <c r="BJ1965" s="40">
        <f t="shared" si="435"/>
        <v>64</v>
      </c>
      <c r="BK1965" s="40">
        <f t="shared" si="436"/>
        <v>86</v>
      </c>
      <c r="BL1965" s="40">
        <f t="shared" si="437"/>
        <v>1</v>
      </c>
      <c r="BM1965" s="40">
        <f t="shared" si="438"/>
        <v>74</v>
      </c>
      <c r="BN1965" s="40">
        <f t="shared" si="439"/>
        <v>100</v>
      </c>
      <c r="BO1965" s="40">
        <f t="shared" si="440"/>
        <v>100</v>
      </c>
      <c r="BP1965" s="40">
        <f t="shared" si="441"/>
        <v>43</v>
      </c>
      <c r="BQ1965" s="41">
        <f t="shared" si="442"/>
        <v>58</v>
      </c>
      <c r="BR1965" s="40">
        <f t="shared" si="443"/>
        <v>40</v>
      </c>
      <c r="BS1965" s="41">
        <f t="shared" si="444"/>
        <v>30</v>
      </c>
      <c r="BT1965" s="41">
        <f t="shared" si="445"/>
        <v>14</v>
      </c>
      <c r="BU1965" s="41">
        <f t="shared" si="446"/>
        <v>45</v>
      </c>
      <c r="BV1965" s="41">
        <f t="shared" si="447"/>
        <v>55</v>
      </c>
    </row>
    <row r="1966" spans="2:74" x14ac:dyDescent="0.3">
      <c r="B1966" s="12" t="s">
        <v>2407</v>
      </c>
      <c r="C1966" s="12">
        <v>306021145</v>
      </c>
      <c r="D1966" s="12" t="s">
        <v>1729</v>
      </c>
      <c r="E1966" s="12" t="s">
        <v>989</v>
      </c>
      <c r="F1966" s="12" t="s">
        <v>989</v>
      </c>
      <c r="G1966" s="12" t="s">
        <v>102</v>
      </c>
      <c r="H1966" s="12" t="s">
        <v>86</v>
      </c>
      <c r="I1966" s="28">
        <v>762200</v>
      </c>
      <c r="J1966" s="28">
        <v>740000</v>
      </c>
      <c r="K1966" s="28">
        <v>637000</v>
      </c>
      <c r="L1966" s="28">
        <v>735000</v>
      </c>
      <c r="M1966" s="28">
        <v>725000</v>
      </c>
      <c r="N1966" s="28">
        <v>593000</v>
      </c>
      <c r="O1966" s="29">
        <v>39</v>
      </c>
      <c r="P1966" s="29">
        <v>37</v>
      </c>
      <c r="Q1966" s="29">
        <v>46</v>
      </c>
      <c r="R1966" s="28">
        <v>610</v>
      </c>
      <c r="S1966" s="28">
        <v>560</v>
      </c>
      <c r="T1966" s="30">
        <v>1.7</v>
      </c>
      <c r="U1966" s="30">
        <v>9.9999999999999867E-2</v>
      </c>
      <c r="V1966" s="30">
        <v>1.6</v>
      </c>
      <c r="W1966" s="30">
        <v>1.3</v>
      </c>
      <c r="X1966" s="31">
        <v>4.1616373655208608E-2</v>
      </c>
      <c r="Y1966" s="30">
        <v>2.7</v>
      </c>
      <c r="Z1966" s="30">
        <v>-0.19999999999999973</v>
      </c>
      <c r="AA1966" s="30">
        <v>2.9</v>
      </c>
      <c r="AB1966" s="30">
        <v>2.8</v>
      </c>
      <c r="AC1966" s="32">
        <v>0.39610389610389607</v>
      </c>
      <c r="AD1966" s="30">
        <v>9.5179820179820158</v>
      </c>
      <c r="AE1966" s="12">
        <v>314</v>
      </c>
      <c r="AF1966" s="12">
        <v>264</v>
      </c>
      <c r="AG1966" s="12">
        <v>265</v>
      </c>
      <c r="AH1966" s="33">
        <v>3.2291666666666665</v>
      </c>
      <c r="AI1966" s="34">
        <v>605000</v>
      </c>
      <c r="AJ1966" s="34">
        <v>525000</v>
      </c>
      <c r="AK1966" s="34">
        <v>481000</v>
      </c>
      <c r="AL1966" s="35">
        <v>0.15238095238095239</v>
      </c>
      <c r="AM1966" s="35">
        <v>0.25779625779625781</v>
      </c>
      <c r="AN1966" s="12">
        <v>3</v>
      </c>
      <c r="AO1966" s="33">
        <v>-0.20000000000000018</v>
      </c>
      <c r="AP1966" s="12">
        <v>3.2</v>
      </c>
      <c r="AQ1966" s="32">
        <v>7.2857142857142856E-2</v>
      </c>
      <c r="AR1966" s="34">
        <v>610</v>
      </c>
      <c r="AS1966" s="34">
        <v>560</v>
      </c>
      <c r="AT1966" s="31">
        <v>8.9285714285714288E-2</v>
      </c>
      <c r="AU1966" s="32">
        <v>0.31873738818407871</v>
      </c>
      <c r="AV1966" s="36">
        <v>1540.0000000000002</v>
      </c>
      <c r="AW1966" s="30">
        <v>0.47170000000000001</v>
      </c>
      <c r="AX1966" s="30">
        <v>0.52829999999999999</v>
      </c>
      <c r="AY1966" s="30">
        <v>0.18590000000000001</v>
      </c>
      <c r="AZ1966" s="30">
        <v>0.22220000000000001</v>
      </c>
      <c r="BA1966" s="30">
        <v>0.18</v>
      </c>
      <c r="BB1966" s="30">
        <v>0.1817</v>
      </c>
      <c r="BC1966" s="30">
        <v>0.59889999999999999</v>
      </c>
      <c r="BD1966" s="37">
        <v>3</v>
      </c>
      <c r="BE1966" s="29">
        <v>1392</v>
      </c>
      <c r="BF1966" s="38" t="s">
        <v>4697</v>
      </c>
      <c r="BG1966" s="39">
        <v>145.76359905932</v>
      </c>
      <c r="BH1966" s="39">
        <v>-16.910508250369698</v>
      </c>
      <c r="BI1966" s="40">
        <f t="shared" si="434"/>
        <v>88</v>
      </c>
      <c r="BJ1966" s="40">
        <f t="shared" si="435"/>
        <v>67</v>
      </c>
      <c r="BK1966" s="40">
        <f t="shared" si="436"/>
        <v>85</v>
      </c>
      <c r="BL1966" s="40">
        <f t="shared" si="437"/>
        <v>1</v>
      </c>
      <c r="BM1966" s="40">
        <f t="shared" si="438"/>
        <v>76</v>
      </c>
      <c r="BN1966" s="40">
        <f t="shared" si="439"/>
        <v>97</v>
      </c>
      <c r="BO1966" s="40">
        <f t="shared" si="440"/>
        <v>1</v>
      </c>
      <c r="BP1966" s="40">
        <f t="shared" si="441"/>
        <v>30</v>
      </c>
      <c r="BQ1966" s="41">
        <f t="shared" si="442"/>
        <v>89</v>
      </c>
      <c r="BR1966" s="40">
        <f t="shared" si="443"/>
        <v>55</v>
      </c>
      <c r="BS1966" s="41">
        <f t="shared" si="444"/>
        <v>4</v>
      </c>
      <c r="BT1966" s="41">
        <f t="shared" si="445"/>
        <v>72</v>
      </c>
      <c r="BU1966" s="41">
        <f t="shared" si="446"/>
        <v>30</v>
      </c>
      <c r="BV1966" s="41">
        <f t="shared" si="447"/>
        <v>55</v>
      </c>
    </row>
    <row r="1967" spans="2:74" x14ac:dyDescent="0.3">
      <c r="B1967" s="12" t="s">
        <v>2408</v>
      </c>
      <c r="C1967" s="12">
        <v>306021155</v>
      </c>
      <c r="D1967" s="12" t="s">
        <v>1729</v>
      </c>
      <c r="E1967" s="12" t="s">
        <v>989</v>
      </c>
      <c r="F1967" s="12" t="s">
        <v>989</v>
      </c>
      <c r="G1967" s="12" t="s">
        <v>102</v>
      </c>
      <c r="H1967" s="12" t="s">
        <v>86</v>
      </c>
      <c r="I1967" s="28">
        <v>530400</v>
      </c>
      <c r="J1967" s="28">
        <v>515000</v>
      </c>
      <c r="K1967" s="28">
        <v>449000</v>
      </c>
      <c r="L1967" s="28">
        <v>535000</v>
      </c>
      <c r="M1967" s="28">
        <v>520000</v>
      </c>
      <c r="N1967" s="28">
        <v>459000</v>
      </c>
      <c r="O1967" s="29">
        <v>28</v>
      </c>
      <c r="P1967" s="29">
        <v>27</v>
      </c>
      <c r="Q1967" s="29">
        <v>33</v>
      </c>
      <c r="R1967" s="28">
        <v>580</v>
      </c>
      <c r="S1967" s="28">
        <v>500</v>
      </c>
      <c r="T1967" s="30">
        <v>3.2</v>
      </c>
      <c r="U1967" s="30">
        <v>-0.29999999999999982</v>
      </c>
      <c r="V1967" s="30">
        <v>3.5</v>
      </c>
      <c r="W1967" s="30">
        <v>3.4</v>
      </c>
      <c r="X1967" s="31">
        <v>5.6862745098039215E-2</v>
      </c>
      <c r="Y1967" s="30">
        <v>3.7</v>
      </c>
      <c r="Z1967" s="30">
        <v>-9.9999999999999645E-2</v>
      </c>
      <c r="AA1967" s="30">
        <v>3.8</v>
      </c>
      <c r="AB1967" s="30">
        <v>4.5</v>
      </c>
      <c r="AC1967" s="32">
        <v>0.37095783872288163</v>
      </c>
      <c r="AD1967" s="30">
        <v>6.5237413016782639</v>
      </c>
      <c r="AE1967" s="12">
        <v>314</v>
      </c>
      <c r="AF1967" s="12">
        <v>264</v>
      </c>
      <c r="AG1967" s="12">
        <v>265</v>
      </c>
      <c r="AH1967" s="33">
        <v>3.2291666666666665</v>
      </c>
      <c r="AI1967" s="34">
        <v>605000</v>
      </c>
      <c r="AJ1967" s="34">
        <v>525000</v>
      </c>
      <c r="AK1967" s="34">
        <v>481000</v>
      </c>
      <c r="AL1967" s="35">
        <v>0.15238095238095239</v>
      </c>
      <c r="AM1967" s="35">
        <v>0.25779625779625781</v>
      </c>
      <c r="AN1967" s="12">
        <v>3</v>
      </c>
      <c r="AO1967" s="33">
        <v>-0.20000000000000018</v>
      </c>
      <c r="AP1967" s="12">
        <v>3.2</v>
      </c>
      <c r="AQ1967" s="32">
        <v>7.2857142857142856E-2</v>
      </c>
      <c r="AR1967" s="34">
        <v>610</v>
      </c>
      <c r="AS1967" s="34">
        <v>560</v>
      </c>
      <c r="AT1967" s="31">
        <v>8.9285714285714288E-2</v>
      </c>
      <c r="AU1967" s="32">
        <v>0.31873738818407871</v>
      </c>
      <c r="AV1967" s="36">
        <v>1563.5200000000002</v>
      </c>
      <c r="AW1967" s="30">
        <v>0.68879999999999997</v>
      </c>
      <c r="AX1967" s="30">
        <v>0.31119999999999998</v>
      </c>
      <c r="AY1967" s="30">
        <v>0.74019999999999997</v>
      </c>
      <c r="AZ1967" s="30">
        <v>0.1389</v>
      </c>
      <c r="BA1967" s="30">
        <v>0.2306</v>
      </c>
      <c r="BB1967" s="30">
        <v>0.35399999999999998</v>
      </c>
      <c r="BC1967" s="30">
        <v>0.35880000000000001</v>
      </c>
      <c r="BD1967" s="37">
        <v>1</v>
      </c>
      <c r="BE1967" s="29">
        <v>1385</v>
      </c>
      <c r="BF1967" s="38" t="s">
        <v>4698</v>
      </c>
      <c r="BG1967" s="39">
        <v>145.75968307598799</v>
      </c>
      <c r="BH1967" s="39">
        <v>-16.977438230644399</v>
      </c>
      <c r="BI1967" s="40">
        <f t="shared" si="434"/>
        <v>64</v>
      </c>
      <c r="BJ1967" s="40">
        <f t="shared" si="435"/>
        <v>67</v>
      </c>
      <c r="BK1967" s="40">
        <f t="shared" si="436"/>
        <v>85</v>
      </c>
      <c r="BL1967" s="40">
        <f t="shared" si="437"/>
        <v>1</v>
      </c>
      <c r="BM1967" s="40">
        <f t="shared" si="438"/>
        <v>76</v>
      </c>
      <c r="BN1967" s="40">
        <f t="shared" si="439"/>
        <v>97</v>
      </c>
      <c r="BO1967" s="40">
        <f t="shared" si="440"/>
        <v>1</v>
      </c>
      <c r="BP1967" s="40">
        <f t="shared" si="441"/>
        <v>41</v>
      </c>
      <c r="BQ1967" s="41">
        <f t="shared" si="442"/>
        <v>100</v>
      </c>
      <c r="BR1967" s="40">
        <f t="shared" si="443"/>
        <v>85</v>
      </c>
      <c r="BS1967" s="41">
        <f t="shared" si="444"/>
        <v>20</v>
      </c>
      <c r="BT1967" s="41">
        <f t="shared" si="445"/>
        <v>55</v>
      </c>
      <c r="BU1967" s="41">
        <f t="shared" si="446"/>
        <v>10</v>
      </c>
      <c r="BV1967" s="41">
        <f t="shared" si="447"/>
        <v>55</v>
      </c>
    </row>
    <row r="1968" spans="2:74" x14ac:dyDescent="0.3">
      <c r="B1968" s="12" t="s">
        <v>2409</v>
      </c>
      <c r="C1968" s="12">
        <v>308031208</v>
      </c>
      <c r="D1968" s="12" t="s">
        <v>399</v>
      </c>
      <c r="E1968" s="12" t="s">
        <v>400</v>
      </c>
      <c r="F1968" s="12" t="s">
        <v>399</v>
      </c>
      <c r="G1968" s="12" t="s">
        <v>102</v>
      </c>
      <c r="H1968" s="12" t="s">
        <v>86</v>
      </c>
      <c r="I1968" s="28">
        <v>549000</v>
      </c>
      <c r="J1968" s="28">
        <v>526470</v>
      </c>
      <c r="K1968" s="28">
        <v>469650</v>
      </c>
      <c r="L1968" s="28">
        <v>550000</v>
      </c>
      <c r="M1968" s="28">
        <v>525000</v>
      </c>
      <c r="N1968" s="28">
        <v>472500</v>
      </c>
      <c r="O1968" s="29">
        <v>28</v>
      </c>
      <c r="P1968" s="29">
        <v>28</v>
      </c>
      <c r="Q1968" s="29">
        <v>33</v>
      </c>
      <c r="R1968" s="28">
        <v>525</v>
      </c>
      <c r="S1968" s="28">
        <v>520</v>
      </c>
      <c r="T1968" s="30">
        <v>5.5</v>
      </c>
      <c r="U1968" s="30">
        <v>0.20000000000000018</v>
      </c>
      <c r="V1968" s="30">
        <v>5.3</v>
      </c>
      <c r="W1968" s="30">
        <v>5</v>
      </c>
      <c r="X1968" s="31">
        <v>4.972677595628415E-2</v>
      </c>
      <c r="Y1968" s="30">
        <v>6.5</v>
      </c>
      <c r="Z1968" s="30">
        <v>-0.59999999999999964</v>
      </c>
      <c r="AA1968" s="30">
        <v>7.1</v>
      </c>
      <c r="AB1968" s="30">
        <v>6.5</v>
      </c>
      <c r="AC1968" s="32">
        <v>0.26986183074265974</v>
      </c>
      <c r="AD1968" s="30">
        <v>5.4268917610886511</v>
      </c>
      <c r="AE1968" s="12">
        <v>536</v>
      </c>
      <c r="AF1968" s="12">
        <v>487</v>
      </c>
      <c r="AG1968" s="12">
        <v>467</v>
      </c>
      <c r="AH1968" s="33">
        <v>2.8259921500218055</v>
      </c>
      <c r="AI1968" s="34">
        <v>530000</v>
      </c>
      <c r="AJ1968" s="34">
        <v>443000</v>
      </c>
      <c r="AK1968" s="34">
        <v>381000</v>
      </c>
      <c r="AL1968" s="35">
        <v>0.19638826185101579</v>
      </c>
      <c r="AM1968" s="35">
        <v>0.39107611548556431</v>
      </c>
      <c r="AN1968" s="12">
        <v>3.9</v>
      </c>
      <c r="AO1968" s="33">
        <v>-0.10000000000000009</v>
      </c>
      <c r="AP1968" s="12">
        <v>4</v>
      </c>
      <c r="AQ1968" s="32">
        <v>6.3076923076923072E-2</v>
      </c>
      <c r="AR1968" s="34">
        <v>520</v>
      </c>
      <c r="AS1968" s="34">
        <v>480</v>
      </c>
      <c r="AT1968" s="31">
        <v>8.3333333333333329E-2</v>
      </c>
      <c r="AU1968" s="32">
        <v>0.41404869301938979</v>
      </c>
      <c r="AV1968" s="36">
        <v>1945.4400000000003</v>
      </c>
      <c r="AW1968" s="30">
        <v>0.72519999999999996</v>
      </c>
      <c r="AX1968" s="30">
        <v>0.27479999999999999</v>
      </c>
      <c r="AY1968" s="30">
        <v>0.88819999999999999</v>
      </c>
      <c r="AZ1968" s="30">
        <v>2.9899999999999999E-2</v>
      </c>
      <c r="BA1968" s="30">
        <v>0.32779999999999998</v>
      </c>
      <c r="BB1968" s="30">
        <v>0.39679999999999999</v>
      </c>
      <c r="BC1968" s="30">
        <v>0.25490000000000002</v>
      </c>
      <c r="BD1968" s="37">
        <v>2</v>
      </c>
      <c r="BE1968" s="29">
        <v>522</v>
      </c>
      <c r="BF1968" s="38" t="s">
        <v>4699</v>
      </c>
      <c r="BG1968" s="39">
        <v>150.583739046067</v>
      </c>
      <c r="BH1968" s="39">
        <v>-23.328408532868099</v>
      </c>
      <c r="BI1968" s="40">
        <f t="shared" si="434"/>
        <v>26</v>
      </c>
      <c r="BJ1968" s="40">
        <f t="shared" si="435"/>
        <v>52</v>
      </c>
      <c r="BK1968" s="40">
        <f t="shared" si="436"/>
        <v>90</v>
      </c>
      <c r="BL1968" s="40">
        <f t="shared" si="437"/>
        <v>1</v>
      </c>
      <c r="BM1968" s="40">
        <f t="shared" si="438"/>
        <v>98</v>
      </c>
      <c r="BN1968" s="40">
        <f t="shared" si="439"/>
        <v>82</v>
      </c>
      <c r="BO1968" s="40">
        <f t="shared" si="440"/>
        <v>26</v>
      </c>
      <c r="BP1968" s="40">
        <f t="shared" si="441"/>
        <v>62</v>
      </c>
      <c r="BQ1968" s="41">
        <f t="shared" si="442"/>
        <v>100</v>
      </c>
      <c r="BR1968" s="40">
        <f t="shared" si="443"/>
        <v>96</v>
      </c>
      <c r="BS1968" s="41">
        <f t="shared" si="444"/>
        <v>87</v>
      </c>
      <c r="BT1968" s="41">
        <f t="shared" si="445"/>
        <v>9</v>
      </c>
      <c r="BU1968" s="41">
        <f t="shared" si="446"/>
        <v>20</v>
      </c>
      <c r="BV1968" s="41">
        <f t="shared" si="447"/>
        <v>55</v>
      </c>
    </row>
    <row r="1969" spans="2:74" x14ac:dyDescent="0.3">
      <c r="B1969" s="12" t="s">
        <v>2410</v>
      </c>
      <c r="C1969" s="12">
        <v>308031211</v>
      </c>
      <c r="D1969" s="12" t="s">
        <v>399</v>
      </c>
      <c r="E1969" s="12" t="s">
        <v>400</v>
      </c>
      <c r="F1969" s="12" t="s">
        <v>399</v>
      </c>
      <c r="G1969" s="12" t="s">
        <v>102</v>
      </c>
      <c r="H1969" s="12" t="s">
        <v>86</v>
      </c>
      <c r="I1969" s="28">
        <v>449000</v>
      </c>
      <c r="J1969" s="28">
        <v>420000</v>
      </c>
      <c r="K1969" s="28">
        <v>348500</v>
      </c>
      <c r="L1969" s="28">
        <v>460000</v>
      </c>
      <c r="M1969" s="28">
        <v>425000</v>
      </c>
      <c r="N1969" s="28">
        <v>340000</v>
      </c>
      <c r="O1969" s="29">
        <v>28</v>
      </c>
      <c r="P1969" s="29">
        <v>27</v>
      </c>
      <c r="Q1969" s="29">
        <v>50</v>
      </c>
      <c r="R1969" s="28">
        <v>480</v>
      </c>
      <c r="S1969" s="28">
        <v>440</v>
      </c>
      <c r="T1969" s="30">
        <v>4.4000000000000004</v>
      </c>
      <c r="U1969" s="30">
        <v>-0.19999999999999929</v>
      </c>
      <c r="V1969" s="30">
        <v>4.5999999999999996</v>
      </c>
      <c r="W1969" s="30">
        <v>4.7</v>
      </c>
      <c r="X1969" s="31">
        <v>5.55902004454343E-2</v>
      </c>
      <c r="Y1969" s="30">
        <v>5.0999999999999996</v>
      </c>
      <c r="Z1969" s="30">
        <v>-0.40000000000000036</v>
      </c>
      <c r="AA1969" s="30">
        <v>5.5</v>
      </c>
      <c r="AB1969" s="30">
        <v>4.5999999999999996</v>
      </c>
      <c r="AC1969" s="32">
        <v>0.31191515907673112</v>
      </c>
      <c r="AD1969" s="30">
        <v>5.6109738151222857</v>
      </c>
      <c r="AE1969" s="12">
        <v>536</v>
      </c>
      <c r="AF1969" s="12">
        <v>487</v>
      </c>
      <c r="AG1969" s="12">
        <v>467</v>
      </c>
      <c r="AH1969" s="33">
        <v>2.8259921500218055</v>
      </c>
      <c r="AI1969" s="34">
        <v>530000</v>
      </c>
      <c r="AJ1969" s="34">
        <v>443000</v>
      </c>
      <c r="AK1969" s="34">
        <v>381000</v>
      </c>
      <c r="AL1969" s="35">
        <v>0.19638826185101579</v>
      </c>
      <c r="AM1969" s="35">
        <v>0.39107611548556431</v>
      </c>
      <c r="AN1969" s="12">
        <v>3.9</v>
      </c>
      <c r="AO1969" s="33">
        <v>-0.10000000000000009</v>
      </c>
      <c r="AP1969" s="12">
        <v>4</v>
      </c>
      <c r="AQ1969" s="32">
        <v>6.3076923076923072E-2</v>
      </c>
      <c r="AR1969" s="34">
        <v>520</v>
      </c>
      <c r="AS1969" s="34">
        <v>480</v>
      </c>
      <c r="AT1969" s="31">
        <v>8.3333333333333329E-2</v>
      </c>
      <c r="AU1969" s="32">
        <v>0.41404869301938979</v>
      </c>
      <c r="AV1969" s="36">
        <v>1538.88</v>
      </c>
      <c r="AW1969" s="30">
        <v>0.67789999999999995</v>
      </c>
      <c r="AX1969" s="30">
        <v>0.3221</v>
      </c>
      <c r="AY1969" s="30">
        <v>0.88529999999999998</v>
      </c>
      <c r="AZ1969" s="30">
        <v>5.96E-2</v>
      </c>
      <c r="BA1969" s="30">
        <v>0.27139999999999997</v>
      </c>
      <c r="BB1969" s="30">
        <v>0.35299999999999998</v>
      </c>
      <c r="BC1969" s="30">
        <v>0.34250000000000003</v>
      </c>
      <c r="BD1969" s="37">
        <v>1</v>
      </c>
      <c r="BE1969" s="29">
        <v>519</v>
      </c>
      <c r="BF1969" s="38" t="s">
        <v>4700</v>
      </c>
      <c r="BG1969" s="39">
        <v>150.562822931721</v>
      </c>
      <c r="BH1969" s="39">
        <v>-23.371442856662</v>
      </c>
      <c r="BI1969" s="40">
        <f t="shared" si="434"/>
        <v>44</v>
      </c>
      <c r="BJ1969" s="40">
        <f t="shared" si="435"/>
        <v>52</v>
      </c>
      <c r="BK1969" s="40">
        <f t="shared" si="436"/>
        <v>90</v>
      </c>
      <c r="BL1969" s="40">
        <f t="shared" si="437"/>
        <v>1</v>
      </c>
      <c r="BM1969" s="40">
        <f t="shared" si="438"/>
        <v>98</v>
      </c>
      <c r="BN1969" s="40">
        <f t="shared" si="439"/>
        <v>82</v>
      </c>
      <c r="BO1969" s="40">
        <f t="shared" si="440"/>
        <v>27</v>
      </c>
      <c r="BP1969" s="40">
        <f t="shared" si="441"/>
        <v>50</v>
      </c>
      <c r="BQ1969" s="41">
        <f t="shared" si="442"/>
        <v>100</v>
      </c>
      <c r="BR1969" s="40">
        <f t="shared" si="443"/>
        <v>94</v>
      </c>
      <c r="BS1969" s="41">
        <f t="shared" si="444"/>
        <v>59</v>
      </c>
      <c r="BT1969" s="41">
        <f t="shared" si="445"/>
        <v>32</v>
      </c>
      <c r="BU1969" s="41">
        <f t="shared" si="446"/>
        <v>10</v>
      </c>
      <c r="BV1969" s="41">
        <f t="shared" si="447"/>
        <v>55</v>
      </c>
    </row>
    <row r="1970" spans="2:74" x14ac:dyDescent="0.3">
      <c r="B1970" s="12" t="s">
        <v>2411</v>
      </c>
      <c r="C1970" s="12">
        <v>308031216</v>
      </c>
      <c r="D1970" s="12" t="s">
        <v>399</v>
      </c>
      <c r="E1970" s="12" t="s">
        <v>400</v>
      </c>
      <c r="F1970" s="12" t="s">
        <v>399</v>
      </c>
      <c r="G1970" s="12" t="s">
        <v>102</v>
      </c>
      <c r="H1970" s="12" t="s">
        <v>86</v>
      </c>
      <c r="I1970" s="28">
        <v>499000</v>
      </c>
      <c r="J1970" s="28">
        <v>475000</v>
      </c>
      <c r="K1970" s="28">
        <v>399000</v>
      </c>
      <c r="L1970" s="28">
        <v>510000</v>
      </c>
      <c r="M1970" s="28">
        <v>500000</v>
      </c>
      <c r="N1970" s="28">
        <v>387000</v>
      </c>
      <c r="O1970" s="29">
        <v>30</v>
      </c>
      <c r="P1970" s="29">
        <v>33</v>
      </c>
      <c r="Q1970" s="29">
        <v>37</v>
      </c>
      <c r="R1970" s="28">
        <v>500</v>
      </c>
      <c r="S1970" s="28">
        <v>460</v>
      </c>
      <c r="T1970" s="30">
        <v>4.9000000000000004</v>
      </c>
      <c r="U1970" s="30">
        <v>0.20000000000000018</v>
      </c>
      <c r="V1970" s="30">
        <v>4.7</v>
      </c>
      <c r="W1970" s="30">
        <v>5.0999999999999996</v>
      </c>
      <c r="X1970" s="31">
        <v>5.2104208416833664E-2</v>
      </c>
      <c r="Y1970" s="30">
        <v>4.5</v>
      </c>
      <c r="Z1970" s="30">
        <v>0</v>
      </c>
      <c r="AA1970" s="30">
        <v>4.5</v>
      </c>
      <c r="AB1970" s="30">
        <v>4.7</v>
      </c>
      <c r="AC1970" s="32">
        <v>0.31706574675324672</v>
      </c>
      <c r="AD1970" s="30">
        <v>6.0852233703796204</v>
      </c>
      <c r="AE1970" s="12">
        <v>536</v>
      </c>
      <c r="AF1970" s="12">
        <v>487</v>
      </c>
      <c r="AG1970" s="12">
        <v>467</v>
      </c>
      <c r="AH1970" s="33">
        <v>2.8259921500218055</v>
      </c>
      <c r="AI1970" s="34">
        <v>530000</v>
      </c>
      <c r="AJ1970" s="34">
        <v>443000</v>
      </c>
      <c r="AK1970" s="34">
        <v>381000</v>
      </c>
      <c r="AL1970" s="35">
        <v>0.19638826185101579</v>
      </c>
      <c r="AM1970" s="35">
        <v>0.39107611548556431</v>
      </c>
      <c r="AN1970" s="12">
        <v>3.9</v>
      </c>
      <c r="AO1970" s="33">
        <v>-0.10000000000000009</v>
      </c>
      <c r="AP1970" s="12">
        <v>4</v>
      </c>
      <c r="AQ1970" s="32">
        <v>6.3076923076923072E-2</v>
      </c>
      <c r="AR1970" s="34">
        <v>520</v>
      </c>
      <c r="AS1970" s="34">
        <v>480</v>
      </c>
      <c r="AT1970" s="31">
        <v>8.3333333333333329E-2</v>
      </c>
      <c r="AU1970" s="32">
        <v>0.41404869301938979</v>
      </c>
      <c r="AV1970" s="36">
        <v>1576.96</v>
      </c>
      <c r="AW1970" s="30">
        <v>0.64149999999999996</v>
      </c>
      <c r="AX1970" s="30">
        <v>0.35849999999999999</v>
      </c>
      <c r="AY1970" s="30">
        <v>0.88770000000000004</v>
      </c>
      <c r="AZ1970" s="30">
        <v>5.9299999999999999E-2</v>
      </c>
      <c r="BA1970" s="30">
        <v>0.2888</v>
      </c>
      <c r="BB1970" s="30">
        <v>0.35060000000000002</v>
      </c>
      <c r="BC1970" s="30">
        <v>0.31969999999999998</v>
      </c>
      <c r="BD1970" s="37">
        <v>1</v>
      </c>
      <c r="BE1970" s="29">
        <v>521</v>
      </c>
      <c r="BF1970" s="38" t="s">
        <v>4701</v>
      </c>
      <c r="BG1970" s="39">
        <v>150.46125470725801</v>
      </c>
      <c r="BH1970" s="39">
        <v>-23.400447477989601</v>
      </c>
      <c r="BI1970" s="40">
        <f t="shared" si="434"/>
        <v>36</v>
      </c>
      <c r="BJ1970" s="40">
        <f t="shared" si="435"/>
        <v>52</v>
      </c>
      <c r="BK1970" s="40">
        <f t="shared" si="436"/>
        <v>90</v>
      </c>
      <c r="BL1970" s="40">
        <f t="shared" si="437"/>
        <v>1</v>
      </c>
      <c r="BM1970" s="40">
        <f t="shared" si="438"/>
        <v>98</v>
      </c>
      <c r="BN1970" s="40">
        <f t="shared" si="439"/>
        <v>82</v>
      </c>
      <c r="BO1970" s="40">
        <f t="shared" si="440"/>
        <v>26</v>
      </c>
      <c r="BP1970" s="40">
        <f t="shared" si="441"/>
        <v>54</v>
      </c>
      <c r="BQ1970" s="41">
        <f t="shared" si="442"/>
        <v>100</v>
      </c>
      <c r="BR1970" s="40">
        <f t="shared" si="443"/>
        <v>89</v>
      </c>
      <c r="BS1970" s="41">
        <f t="shared" si="444"/>
        <v>56</v>
      </c>
      <c r="BT1970" s="41">
        <f t="shared" si="445"/>
        <v>42</v>
      </c>
      <c r="BU1970" s="41">
        <f t="shared" si="446"/>
        <v>10</v>
      </c>
      <c r="BV1970" s="41">
        <f t="shared" si="447"/>
        <v>55</v>
      </c>
    </row>
    <row r="1971" spans="2:74" x14ac:dyDescent="0.3">
      <c r="B1971" s="12" t="s">
        <v>2412</v>
      </c>
      <c r="C1971" s="12">
        <v>308031223</v>
      </c>
      <c r="D1971" s="12" t="s">
        <v>399</v>
      </c>
      <c r="E1971" s="12" t="s">
        <v>400</v>
      </c>
      <c r="F1971" s="12" t="s">
        <v>2412</v>
      </c>
      <c r="G1971" s="12" t="s">
        <v>102</v>
      </c>
      <c r="H1971" s="12" t="s">
        <v>86</v>
      </c>
      <c r="I1971" s="28">
        <v>745000</v>
      </c>
      <c r="J1971" s="28">
        <v>729000</v>
      </c>
      <c r="K1971" s="28">
        <v>689000</v>
      </c>
      <c r="L1971" s="28">
        <v>700000</v>
      </c>
      <c r="M1971" s="28">
        <v>681000</v>
      </c>
      <c r="N1971" s="28">
        <v>635000</v>
      </c>
      <c r="O1971" s="29">
        <v>39</v>
      </c>
      <c r="P1971" s="29">
        <v>39</v>
      </c>
      <c r="Q1971" s="29">
        <v>36</v>
      </c>
      <c r="R1971" s="28">
        <v>600</v>
      </c>
      <c r="S1971" s="28">
        <v>580</v>
      </c>
      <c r="T1971" s="30">
        <v>3.4</v>
      </c>
      <c r="U1971" s="30">
        <v>-0.20000000000000018</v>
      </c>
      <c r="V1971" s="30">
        <v>3.6</v>
      </c>
      <c r="W1971" s="30">
        <v>3.9</v>
      </c>
      <c r="X1971" s="31">
        <v>4.1879194630872481E-2</v>
      </c>
      <c r="Y1971" s="30">
        <v>5.0999999999999996</v>
      </c>
      <c r="Z1971" s="30">
        <v>-0.10000000000000053</v>
      </c>
      <c r="AA1971" s="30">
        <v>5.2</v>
      </c>
      <c r="AB1971" s="30">
        <v>3.7</v>
      </c>
      <c r="AC1971" s="32">
        <v>0.32645599373204492</v>
      </c>
      <c r="AD1971" s="30">
        <v>7.7951831836658165</v>
      </c>
      <c r="AE1971" s="12">
        <v>536</v>
      </c>
      <c r="AF1971" s="12">
        <v>487</v>
      </c>
      <c r="AG1971" s="12">
        <v>467</v>
      </c>
      <c r="AH1971" s="33">
        <v>2.8259921500218055</v>
      </c>
      <c r="AI1971" s="34">
        <v>530000</v>
      </c>
      <c r="AJ1971" s="34">
        <v>443000</v>
      </c>
      <c r="AK1971" s="34">
        <v>381000</v>
      </c>
      <c r="AL1971" s="35">
        <v>0.19638826185101579</v>
      </c>
      <c r="AM1971" s="35">
        <v>0.39107611548556431</v>
      </c>
      <c r="AN1971" s="12">
        <v>3.9</v>
      </c>
      <c r="AO1971" s="33">
        <v>-0.10000000000000009</v>
      </c>
      <c r="AP1971" s="12">
        <v>4</v>
      </c>
      <c r="AQ1971" s="32">
        <v>6.3076923076923072E-2</v>
      </c>
      <c r="AR1971" s="34">
        <v>520</v>
      </c>
      <c r="AS1971" s="34">
        <v>480</v>
      </c>
      <c r="AT1971" s="31">
        <v>8.3333333333333329E-2</v>
      </c>
      <c r="AU1971" s="32">
        <v>0.41404869301938979</v>
      </c>
      <c r="AV1971" s="36">
        <v>1837.92</v>
      </c>
      <c r="AW1971" s="30">
        <v>0.72350000000000003</v>
      </c>
      <c r="AX1971" s="30">
        <v>0.27650000000000002</v>
      </c>
      <c r="AY1971" s="30">
        <v>0.83099999999999996</v>
      </c>
      <c r="AZ1971" s="30">
        <v>6.9000000000000006E-2</v>
      </c>
      <c r="BA1971" s="30">
        <v>0.3216</v>
      </c>
      <c r="BB1971" s="30">
        <v>0.3609</v>
      </c>
      <c r="BC1971" s="30">
        <v>0.27450000000000002</v>
      </c>
      <c r="BD1971" s="37">
        <v>1</v>
      </c>
      <c r="BE1971" s="29">
        <v>533</v>
      </c>
      <c r="BF1971" s="38" t="s">
        <v>4702</v>
      </c>
      <c r="BG1971" s="39">
        <v>150.73351655709101</v>
      </c>
      <c r="BH1971" s="39">
        <v>-23.154496173520201</v>
      </c>
      <c r="BI1971" s="40">
        <f t="shared" si="434"/>
        <v>60</v>
      </c>
      <c r="BJ1971" s="40">
        <f t="shared" si="435"/>
        <v>52</v>
      </c>
      <c r="BK1971" s="40">
        <f t="shared" si="436"/>
        <v>90</v>
      </c>
      <c r="BL1971" s="40">
        <f t="shared" si="437"/>
        <v>1</v>
      </c>
      <c r="BM1971" s="40">
        <f t="shared" si="438"/>
        <v>98</v>
      </c>
      <c r="BN1971" s="40">
        <f t="shared" si="439"/>
        <v>82</v>
      </c>
      <c r="BO1971" s="40">
        <f t="shared" si="440"/>
        <v>25</v>
      </c>
      <c r="BP1971" s="40">
        <f t="shared" si="441"/>
        <v>61</v>
      </c>
      <c r="BQ1971" s="41">
        <f t="shared" si="442"/>
        <v>90</v>
      </c>
      <c r="BR1971" s="40">
        <f t="shared" si="443"/>
        <v>72</v>
      </c>
      <c r="BS1971" s="41">
        <f t="shared" si="444"/>
        <v>50</v>
      </c>
      <c r="BT1971" s="41">
        <f t="shared" si="445"/>
        <v>32</v>
      </c>
      <c r="BU1971" s="41">
        <f t="shared" si="446"/>
        <v>10</v>
      </c>
      <c r="BV1971" s="41">
        <f t="shared" si="447"/>
        <v>55</v>
      </c>
    </row>
    <row r="1972" spans="2:74" x14ac:dyDescent="0.3">
      <c r="B1972" s="12" t="s">
        <v>2413</v>
      </c>
      <c r="C1972" s="12">
        <v>308051530</v>
      </c>
      <c r="D1972" s="12" t="s">
        <v>1367</v>
      </c>
      <c r="E1972" s="12" t="s">
        <v>400</v>
      </c>
      <c r="F1972" s="12" t="s">
        <v>2711</v>
      </c>
      <c r="G1972" s="12" t="s">
        <v>102</v>
      </c>
      <c r="H1972" s="12" t="s">
        <v>86</v>
      </c>
      <c r="I1972" s="28">
        <v>850000</v>
      </c>
      <c r="J1972" s="28">
        <v>825000</v>
      </c>
      <c r="K1972" s="28">
        <v>750000</v>
      </c>
      <c r="L1972" s="28">
        <v>625000</v>
      </c>
      <c r="M1972" s="28">
        <v>600000</v>
      </c>
      <c r="N1972" s="28">
        <v>530000</v>
      </c>
      <c r="O1972" s="29">
        <v>105</v>
      </c>
      <c r="P1972" s="29">
        <v>105</v>
      </c>
      <c r="Q1972" s="29">
        <v>92</v>
      </c>
      <c r="R1972" s="28">
        <v>650</v>
      </c>
      <c r="S1972" s="28">
        <v>600</v>
      </c>
      <c r="T1972" s="30">
        <v>2.2999999999999998</v>
      </c>
      <c r="U1972" s="30">
        <v>0.19999999999999973</v>
      </c>
      <c r="V1972" s="30">
        <v>2.1</v>
      </c>
      <c r="W1972" s="30">
        <v>2.2999999999999998</v>
      </c>
      <c r="X1972" s="31">
        <v>3.9764705882352938E-2</v>
      </c>
      <c r="Y1972" s="30">
        <v>1.5</v>
      </c>
      <c r="Z1972" s="30">
        <v>0</v>
      </c>
      <c r="AA1972" s="30">
        <v>1.5</v>
      </c>
      <c r="AB1972" s="30">
        <v>1.3</v>
      </c>
      <c r="AC1972" s="32">
        <v>0.57518051819340221</v>
      </c>
      <c r="AD1972" s="30">
        <v>14.46459883030745</v>
      </c>
      <c r="AE1972" s="12">
        <v>391</v>
      </c>
      <c r="AF1972" s="12">
        <v>342</v>
      </c>
      <c r="AG1972" s="12">
        <v>380</v>
      </c>
      <c r="AH1972" s="33">
        <v>2.7204747774480715</v>
      </c>
      <c r="AI1972" s="34">
        <v>528000</v>
      </c>
      <c r="AJ1972" s="34">
        <v>415000</v>
      </c>
      <c r="AK1972" s="34">
        <v>405000</v>
      </c>
      <c r="AL1972" s="35">
        <v>0.27228915662650605</v>
      </c>
      <c r="AM1972" s="35">
        <v>0.3037037037037037</v>
      </c>
      <c r="AN1972" s="12">
        <v>5.0999999999999996</v>
      </c>
      <c r="AO1972" s="33">
        <v>0.29999999999999982</v>
      </c>
      <c r="AP1972" s="12">
        <v>4.8</v>
      </c>
      <c r="AQ1972" s="32">
        <v>3.8947368421052633E-2</v>
      </c>
      <c r="AR1972" s="34">
        <v>520</v>
      </c>
      <c r="AS1972" s="34">
        <v>440</v>
      </c>
      <c r="AT1972" s="31">
        <v>0.18181818181818182</v>
      </c>
      <c r="AU1972" s="32">
        <v>0.61235356252021922</v>
      </c>
      <c r="AV1972" s="36">
        <v>1130.0800000000002</v>
      </c>
      <c r="AW1972" s="30">
        <v>0.68159999999999998</v>
      </c>
      <c r="AX1972" s="30">
        <v>0.31840000000000002</v>
      </c>
      <c r="AY1972" s="30">
        <v>0.91110000000000002</v>
      </c>
      <c r="AZ1972" s="30">
        <v>2.8299999999999999E-2</v>
      </c>
      <c r="BA1972" s="30">
        <v>0.4829</v>
      </c>
      <c r="BB1972" s="30">
        <v>0.30120000000000002</v>
      </c>
      <c r="BC1972" s="30">
        <v>0.15720000000000001</v>
      </c>
      <c r="BD1972" s="37">
        <v>6</v>
      </c>
      <c r="BE1972" s="29">
        <v>368</v>
      </c>
      <c r="BF1972" s="38" t="s">
        <v>4703</v>
      </c>
      <c r="BG1972" s="39">
        <v>151.702042794931</v>
      </c>
      <c r="BH1972" s="39">
        <v>-24.387073040931899</v>
      </c>
      <c r="BI1972" s="40">
        <f t="shared" si="434"/>
        <v>79</v>
      </c>
      <c r="BJ1972" s="40">
        <f t="shared" si="435"/>
        <v>32</v>
      </c>
      <c r="BK1972" s="40">
        <f t="shared" si="436"/>
        <v>91</v>
      </c>
      <c r="BL1972" s="40">
        <f t="shared" si="437"/>
        <v>1</v>
      </c>
      <c r="BM1972" s="40">
        <f t="shared" si="438"/>
        <v>100</v>
      </c>
      <c r="BN1972" s="40">
        <f t="shared" si="439"/>
        <v>45</v>
      </c>
      <c r="BO1972" s="40">
        <f t="shared" si="440"/>
        <v>45</v>
      </c>
      <c r="BP1972" s="40">
        <f t="shared" si="441"/>
        <v>96</v>
      </c>
      <c r="BQ1972" s="41">
        <f t="shared" si="442"/>
        <v>83</v>
      </c>
      <c r="BR1972" s="40">
        <f t="shared" si="443"/>
        <v>6</v>
      </c>
      <c r="BS1972" s="41">
        <f t="shared" si="444"/>
        <v>1</v>
      </c>
      <c r="BT1972" s="41">
        <f t="shared" si="445"/>
        <v>92</v>
      </c>
      <c r="BU1972" s="41">
        <f t="shared" si="446"/>
        <v>60</v>
      </c>
      <c r="BV1972" s="41">
        <f t="shared" si="447"/>
        <v>55</v>
      </c>
    </row>
    <row r="1973" spans="2:74" x14ac:dyDescent="0.3">
      <c r="B1973" s="12" t="s">
        <v>2414</v>
      </c>
      <c r="C1973" s="12">
        <v>309011225</v>
      </c>
      <c r="D1973" s="12" t="s">
        <v>2415</v>
      </c>
      <c r="E1973" s="12" t="s">
        <v>1229</v>
      </c>
      <c r="F1973" s="12" t="s">
        <v>3837</v>
      </c>
      <c r="G1973" s="12" t="s">
        <v>102</v>
      </c>
      <c r="H1973" s="12" t="s">
        <v>86</v>
      </c>
      <c r="I1973" s="28">
        <v>1736300</v>
      </c>
      <c r="J1973" s="28">
        <v>1754200</v>
      </c>
      <c r="K1973" s="28">
        <v>1750000</v>
      </c>
      <c r="L1973" s="28">
        <v>1875000</v>
      </c>
      <c r="M1973" s="28">
        <v>1800000</v>
      </c>
      <c r="N1973" s="28">
        <v>1700000</v>
      </c>
      <c r="O1973" s="29">
        <v>47</v>
      </c>
      <c r="P1973" s="29">
        <v>41</v>
      </c>
      <c r="Q1973" s="29">
        <v>41</v>
      </c>
      <c r="R1973" s="28">
        <v>1200</v>
      </c>
      <c r="S1973" s="28">
        <v>1000</v>
      </c>
      <c r="T1973" s="30">
        <v>2.1</v>
      </c>
      <c r="U1973" s="30">
        <v>0.20000000000000018</v>
      </c>
      <c r="V1973" s="30">
        <v>1.9</v>
      </c>
      <c r="W1973" s="30">
        <v>2.4</v>
      </c>
      <c r="X1973" s="31">
        <v>3.5938489892299717E-2</v>
      </c>
      <c r="Y1973" s="30">
        <v>4.8</v>
      </c>
      <c r="Z1973" s="30">
        <v>-0.20000000000000018</v>
      </c>
      <c r="AA1973" s="30">
        <v>5</v>
      </c>
      <c r="AB1973" s="30">
        <v>5.6</v>
      </c>
      <c r="AC1973" s="32">
        <v>0.66137566137566139</v>
      </c>
      <c r="AD1973" s="30">
        <v>18.402989757156423</v>
      </c>
      <c r="AE1973" s="12">
        <v>231</v>
      </c>
      <c r="AF1973" s="12">
        <v>194</v>
      </c>
      <c r="AG1973" s="12">
        <v>207</v>
      </c>
      <c r="AH1973" s="33">
        <v>4.1625544267053707</v>
      </c>
      <c r="AI1973" s="34">
        <v>1880000</v>
      </c>
      <c r="AJ1973" s="34">
        <v>1700000</v>
      </c>
      <c r="AK1973" s="34">
        <v>1650000</v>
      </c>
      <c r="AL1973" s="35">
        <v>0.10588235294117647</v>
      </c>
      <c r="AM1973" s="35">
        <v>0.1393939393939394</v>
      </c>
      <c r="AN1973" s="12">
        <v>3.7</v>
      </c>
      <c r="AO1973" s="33">
        <v>0.10000000000000009</v>
      </c>
      <c r="AP1973" s="12">
        <v>3.6</v>
      </c>
      <c r="AQ1973" s="32">
        <v>0.1776957163958641</v>
      </c>
      <c r="AR1973" s="34">
        <v>1195</v>
      </c>
      <c r="AS1973" s="34">
        <v>1100</v>
      </c>
      <c r="AT1973" s="31">
        <v>8.6363636363636365E-2</v>
      </c>
      <c r="AU1973" s="32">
        <v>0.35988733221927449</v>
      </c>
      <c r="AV1973" s="36">
        <v>1814.4</v>
      </c>
      <c r="AW1973" s="30">
        <v>0.57989999999999997</v>
      </c>
      <c r="AX1973" s="30">
        <v>0.42009999999999997</v>
      </c>
      <c r="AY1973" s="30">
        <v>0.33260000000000001</v>
      </c>
      <c r="AZ1973" s="30">
        <v>0.14749999999999999</v>
      </c>
      <c r="BA1973" s="30">
        <v>0.35210000000000002</v>
      </c>
      <c r="BB1973" s="30">
        <v>0.26550000000000001</v>
      </c>
      <c r="BC1973" s="30">
        <v>0.34739999999999999</v>
      </c>
      <c r="BD1973" s="37">
        <v>6</v>
      </c>
      <c r="BE1973" s="29">
        <v>81</v>
      </c>
      <c r="BF1973" s="38" t="s">
        <v>4704</v>
      </c>
      <c r="BG1973" s="39">
        <v>153.45089767328099</v>
      </c>
      <c r="BH1973" s="39">
        <v>-28.096832493070799</v>
      </c>
      <c r="BI1973" s="40">
        <f t="shared" si="434"/>
        <v>82</v>
      </c>
      <c r="BJ1973" s="40">
        <f t="shared" si="435"/>
        <v>55</v>
      </c>
      <c r="BK1973" s="40">
        <f t="shared" si="436"/>
        <v>73</v>
      </c>
      <c r="BL1973" s="40">
        <f t="shared" si="437"/>
        <v>1</v>
      </c>
      <c r="BM1973" s="40">
        <f t="shared" si="438"/>
        <v>53</v>
      </c>
      <c r="BN1973" s="40">
        <f t="shared" si="439"/>
        <v>100</v>
      </c>
      <c r="BO1973" s="40">
        <f t="shared" si="440"/>
        <v>90</v>
      </c>
      <c r="BP1973" s="40">
        <f t="shared" si="441"/>
        <v>67</v>
      </c>
      <c r="BQ1973" s="41">
        <f t="shared" si="442"/>
        <v>70</v>
      </c>
      <c r="BR1973" s="40">
        <f t="shared" si="443"/>
        <v>1</v>
      </c>
      <c r="BS1973" s="41">
        <f t="shared" si="444"/>
        <v>1</v>
      </c>
      <c r="BT1973" s="41">
        <f t="shared" si="445"/>
        <v>37</v>
      </c>
      <c r="BU1973" s="41">
        <f t="shared" si="446"/>
        <v>60</v>
      </c>
      <c r="BV1973" s="41">
        <f t="shared" si="447"/>
        <v>55</v>
      </c>
    </row>
    <row r="1974" spans="2:74" x14ac:dyDescent="0.3">
      <c r="B1974" s="12" t="s">
        <v>2416</v>
      </c>
      <c r="C1974" s="12">
        <v>309031239</v>
      </c>
      <c r="D1974" s="12" t="s">
        <v>2269</v>
      </c>
      <c r="E1974" s="12" t="s">
        <v>1229</v>
      </c>
      <c r="F1974" s="12" t="s">
        <v>3837</v>
      </c>
      <c r="G1974" s="12" t="s">
        <v>102</v>
      </c>
      <c r="H1974" s="12" t="s">
        <v>86</v>
      </c>
      <c r="I1974" s="28">
        <v>1782000</v>
      </c>
      <c r="J1974" s="28">
        <v>1800000</v>
      </c>
      <c r="K1974" s="28">
        <v>1504800</v>
      </c>
      <c r="L1974" s="28">
        <v>1600000</v>
      </c>
      <c r="M1974" s="28">
        <v>1425000</v>
      </c>
      <c r="N1974" s="28">
        <v>1390000</v>
      </c>
      <c r="O1974" s="29">
        <v>38</v>
      </c>
      <c r="P1974" s="29">
        <v>39</v>
      </c>
      <c r="Q1974" s="29">
        <v>44</v>
      </c>
      <c r="R1974" s="28">
        <v>850</v>
      </c>
      <c r="S1974" s="28">
        <v>890</v>
      </c>
      <c r="T1974" s="30">
        <v>3</v>
      </c>
      <c r="U1974" s="30">
        <v>0.20000000000000018</v>
      </c>
      <c r="V1974" s="30">
        <v>2.8</v>
      </c>
      <c r="W1974" s="30">
        <v>3</v>
      </c>
      <c r="X1974" s="31">
        <v>2.4803591470258138E-2</v>
      </c>
      <c r="Y1974" s="30">
        <v>4.8</v>
      </c>
      <c r="Z1974" s="30">
        <v>-0.60000000000000053</v>
      </c>
      <c r="AA1974" s="30">
        <v>5.4</v>
      </c>
      <c r="AB1974" s="30">
        <v>6</v>
      </c>
      <c r="AC1974" s="32">
        <v>0.43342579750346738</v>
      </c>
      <c r="AD1974" s="30">
        <v>17.474316089393188</v>
      </c>
      <c r="AE1974" s="12">
        <v>235</v>
      </c>
      <c r="AF1974" s="12">
        <v>236</v>
      </c>
      <c r="AG1974" s="12">
        <v>234</v>
      </c>
      <c r="AH1974" s="33">
        <v>5.9051383399209492</v>
      </c>
      <c r="AI1974" s="34">
        <v>1220000</v>
      </c>
      <c r="AJ1974" s="34">
        <v>1140000</v>
      </c>
      <c r="AK1974" s="34">
        <v>1025000</v>
      </c>
      <c r="AL1974" s="35">
        <v>7.0175438596491224E-2</v>
      </c>
      <c r="AM1974" s="35">
        <v>0.19024390243902439</v>
      </c>
      <c r="AN1974" s="12">
        <v>3</v>
      </c>
      <c r="AO1974" s="33">
        <v>0</v>
      </c>
      <c r="AP1974" s="12">
        <v>3</v>
      </c>
      <c r="AQ1974" s="32">
        <v>0.13689320388349516</v>
      </c>
      <c r="AR1974" s="34">
        <v>800</v>
      </c>
      <c r="AS1974" s="34">
        <v>750</v>
      </c>
      <c r="AT1974" s="31">
        <v>6.6666666666666666E-2</v>
      </c>
      <c r="AU1974" s="32">
        <v>0.42988830801628208</v>
      </c>
      <c r="AV1974" s="36">
        <v>1961.1200000000001</v>
      </c>
      <c r="AW1974" s="30">
        <v>0.71909999999999996</v>
      </c>
      <c r="AX1974" s="30">
        <v>0.28089999999999998</v>
      </c>
      <c r="AY1974" s="30">
        <v>0.56440000000000001</v>
      </c>
      <c r="AZ1974" s="30">
        <v>0.27800000000000002</v>
      </c>
      <c r="BA1974" s="30">
        <v>0.43209999999999998</v>
      </c>
      <c r="BB1974" s="30">
        <v>0.30199999999999999</v>
      </c>
      <c r="BC1974" s="30">
        <v>0.2432</v>
      </c>
      <c r="BD1974" s="37">
        <v>10</v>
      </c>
      <c r="BE1974" s="29">
        <v>58</v>
      </c>
      <c r="BF1974" s="38" t="s">
        <v>4705</v>
      </c>
      <c r="BG1974" s="39">
        <v>153.39035107667601</v>
      </c>
      <c r="BH1974" s="39">
        <v>-27.888620305137</v>
      </c>
      <c r="BI1974" s="40">
        <f t="shared" si="434"/>
        <v>67</v>
      </c>
      <c r="BJ1974" s="40">
        <f t="shared" si="435"/>
        <v>67</v>
      </c>
      <c r="BK1974" s="40">
        <f t="shared" si="436"/>
        <v>52</v>
      </c>
      <c r="BL1974" s="40">
        <f t="shared" si="437"/>
        <v>1</v>
      </c>
      <c r="BM1974" s="40">
        <f t="shared" si="438"/>
        <v>36</v>
      </c>
      <c r="BN1974" s="40">
        <f t="shared" si="439"/>
        <v>100</v>
      </c>
      <c r="BO1974" s="40">
        <f t="shared" si="440"/>
        <v>97</v>
      </c>
      <c r="BP1974" s="40">
        <f t="shared" si="441"/>
        <v>85</v>
      </c>
      <c r="BQ1974" s="41">
        <f t="shared" si="442"/>
        <v>33</v>
      </c>
      <c r="BR1974" s="40">
        <f t="shared" si="443"/>
        <v>1</v>
      </c>
      <c r="BS1974" s="41">
        <f t="shared" si="444"/>
        <v>1</v>
      </c>
      <c r="BT1974" s="41">
        <f t="shared" si="445"/>
        <v>37</v>
      </c>
      <c r="BU1974" s="41">
        <f t="shared" si="446"/>
        <v>100</v>
      </c>
      <c r="BV1974" s="41">
        <f t="shared" si="447"/>
        <v>55</v>
      </c>
    </row>
    <row r="1975" spans="2:74" x14ac:dyDescent="0.3">
      <c r="B1975" s="12" t="s">
        <v>2417</v>
      </c>
      <c r="C1975" s="12">
        <v>309051245</v>
      </c>
      <c r="D1975" s="12" t="s">
        <v>2068</v>
      </c>
      <c r="E1975" s="12" t="s">
        <v>1229</v>
      </c>
      <c r="F1975" s="12" t="s">
        <v>3837</v>
      </c>
      <c r="G1975" s="12" t="s">
        <v>102</v>
      </c>
      <c r="H1975" s="12" t="s">
        <v>86</v>
      </c>
      <c r="I1975" s="28">
        <v>1450000</v>
      </c>
      <c r="J1975" s="28">
        <v>1440000</v>
      </c>
      <c r="K1975" s="28">
        <v>1349000</v>
      </c>
      <c r="L1975" s="28">
        <v>1415000</v>
      </c>
      <c r="M1975" s="28">
        <v>1420000</v>
      </c>
      <c r="N1975" s="28">
        <v>1310000</v>
      </c>
      <c r="O1975" s="29">
        <v>40</v>
      </c>
      <c r="P1975" s="29">
        <v>38</v>
      </c>
      <c r="Q1975" s="29">
        <v>48</v>
      </c>
      <c r="R1975" s="28">
        <v>1150</v>
      </c>
      <c r="S1975" s="28">
        <v>1000</v>
      </c>
      <c r="T1975" s="30">
        <v>4.5</v>
      </c>
      <c r="U1975" s="30">
        <v>-0.40000000000000036</v>
      </c>
      <c r="V1975" s="30">
        <v>4.9000000000000004</v>
      </c>
      <c r="W1975" s="30">
        <v>4.8</v>
      </c>
      <c r="X1975" s="31">
        <v>4.1241379310344828E-2</v>
      </c>
      <c r="Y1975" s="30">
        <v>3.4</v>
      </c>
      <c r="Z1975" s="30">
        <v>-0.60000000000000009</v>
      </c>
      <c r="AA1975" s="30">
        <v>4</v>
      </c>
      <c r="AB1975" s="30">
        <v>3.8</v>
      </c>
      <c r="AC1975" s="32">
        <v>0.45859120780960883</v>
      </c>
      <c r="AD1975" s="30">
        <v>11.119686476988843</v>
      </c>
      <c r="AE1975" s="12">
        <v>137</v>
      </c>
      <c r="AF1975" s="12">
        <v>137</v>
      </c>
      <c r="AG1975" s="12">
        <v>115</v>
      </c>
      <c r="AH1975" s="33">
        <v>4.0361173814898423</v>
      </c>
      <c r="AI1975" s="34">
        <v>1420000</v>
      </c>
      <c r="AJ1975" s="34">
        <v>1350000</v>
      </c>
      <c r="AK1975" s="34">
        <v>1250000</v>
      </c>
      <c r="AL1975" s="35">
        <v>5.185185185185185E-2</v>
      </c>
      <c r="AM1975" s="35">
        <v>0.13600000000000001</v>
      </c>
      <c r="AN1975" s="12">
        <v>3.6</v>
      </c>
      <c r="AO1975" s="33">
        <v>0</v>
      </c>
      <c r="AP1975" s="12">
        <v>3.6</v>
      </c>
      <c r="AQ1975" s="32">
        <v>0.14273504273504273</v>
      </c>
      <c r="AR1975" s="34">
        <v>1000</v>
      </c>
      <c r="AS1975" s="34">
        <v>920</v>
      </c>
      <c r="AT1975" s="31">
        <v>8.6956521739130432E-2</v>
      </c>
      <c r="AU1975" s="32">
        <v>0.35922943703064508</v>
      </c>
      <c r="AV1975" s="36">
        <v>2507.6800000000003</v>
      </c>
      <c r="AW1975" s="30">
        <v>0.8508</v>
      </c>
      <c r="AX1975" s="30">
        <v>0.1492</v>
      </c>
      <c r="AY1975" s="30">
        <v>0.72770000000000001</v>
      </c>
      <c r="AZ1975" s="30">
        <v>0.25829999999999997</v>
      </c>
      <c r="BA1975" s="30">
        <v>0.2356</v>
      </c>
      <c r="BB1975" s="30">
        <v>0.56189999999999996</v>
      </c>
      <c r="BC1975" s="30">
        <v>0.1885</v>
      </c>
      <c r="BD1975" s="37">
        <v>7</v>
      </c>
      <c r="BE1975" s="29">
        <v>80</v>
      </c>
      <c r="BF1975" s="38" t="s">
        <v>4706</v>
      </c>
      <c r="BG1975" s="39">
        <v>153.397396502665</v>
      </c>
      <c r="BH1975" s="39">
        <v>-28.1113659902935</v>
      </c>
      <c r="BI1975" s="40">
        <f t="shared" si="434"/>
        <v>42</v>
      </c>
      <c r="BJ1975" s="40">
        <f t="shared" si="435"/>
        <v>57</v>
      </c>
      <c r="BK1975" s="40">
        <f t="shared" si="436"/>
        <v>75</v>
      </c>
      <c r="BL1975" s="40">
        <f t="shared" si="437"/>
        <v>1</v>
      </c>
      <c r="BM1975" s="40">
        <f t="shared" si="438"/>
        <v>27</v>
      </c>
      <c r="BN1975" s="40">
        <f t="shared" si="439"/>
        <v>100</v>
      </c>
      <c r="BO1975" s="40">
        <f t="shared" si="440"/>
        <v>91</v>
      </c>
      <c r="BP1975" s="40">
        <f t="shared" si="441"/>
        <v>42</v>
      </c>
      <c r="BQ1975" s="41">
        <f t="shared" si="442"/>
        <v>88</v>
      </c>
      <c r="BR1975" s="40">
        <f t="shared" si="443"/>
        <v>39</v>
      </c>
      <c r="BS1975" s="41">
        <f t="shared" si="444"/>
        <v>1</v>
      </c>
      <c r="BT1975" s="41">
        <f t="shared" si="445"/>
        <v>60</v>
      </c>
      <c r="BU1975" s="41">
        <f t="shared" si="446"/>
        <v>70</v>
      </c>
      <c r="BV1975" s="41">
        <f t="shared" si="447"/>
        <v>55</v>
      </c>
    </row>
    <row r="1976" spans="2:74" x14ac:dyDescent="0.3">
      <c r="B1976" s="12" t="s">
        <v>2418</v>
      </c>
      <c r="C1976" s="12">
        <v>309081559</v>
      </c>
      <c r="D1976" s="12" t="s">
        <v>1856</v>
      </c>
      <c r="E1976" s="12" t="s">
        <v>1229</v>
      </c>
      <c r="F1976" s="12" t="s">
        <v>3837</v>
      </c>
      <c r="G1976" s="12" t="s">
        <v>102</v>
      </c>
      <c r="H1976" s="12" t="s">
        <v>86</v>
      </c>
      <c r="I1976" s="28">
        <v>1395000</v>
      </c>
      <c r="J1976" s="28">
        <v>1383700</v>
      </c>
      <c r="K1976" s="28">
        <v>1200000</v>
      </c>
      <c r="L1976" s="28">
        <v>1405000</v>
      </c>
      <c r="M1976" s="28">
        <v>1400000</v>
      </c>
      <c r="N1976" s="28">
        <v>1220000</v>
      </c>
      <c r="O1976" s="29">
        <v>30</v>
      </c>
      <c r="P1976" s="29">
        <v>29</v>
      </c>
      <c r="Q1976" s="29">
        <v>32</v>
      </c>
      <c r="R1976" s="28">
        <v>990</v>
      </c>
      <c r="S1976" s="28">
        <v>890</v>
      </c>
      <c r="T1976" s="30">
        <v>4.5</v>
      </c>
      <c r="U1976" s="30">
        <v>0.40000000000000036</v>
      </c>
      <c r="V1976" s="30">
        <v>4.0999999999999996</v>
      </c>
      <c r="W1976" s="30">
        <v>4</v>
      </c>
      <c r="X1976" s="31">
        <v>3.6903225806451612E-2</v>
      </c>
      <c r="Y1976" s="30">
        <v>5.5</v>
      </c>
      <c r="Z1976" s="30">
        <v>-0.29999999999999982</v>
      </c>
      <c r="AA1976" s="30">
        <v>5.8</v>
      </c>
      <c r="AB1976" s="30">
        <v>5.6</v>
      </c>
      <c r="AC1976" s="32">
        <v>0.47754109747626755</v>
      </c>
      <c r="AD1976" s="30">
        <v>12.940361907136621</v>
      </c>
      <c r="AE1976" s="12">
        <v>104</v>
      </c>
      <c r="AF1976" s="12">
        <v>92</v>
      </c>
      <c r="AG1976" s="12">
        <v>84</v>
      </c>
      <c r="AH1976" s="33">
        <v>2.2275449101796405</v>
      </c>
      <c r="AI1976" s="34">
        <v>1300000</v>
      </c>
      <c r="AJ1976" s="34">
        <v>1149000</v>
      </c>
      <c r="AK1976" s="34">
        <v>1080000</v>
      </c>
      <c r="AL1976" s="35">
        <v>0.13141862489120976</v>
      </c>
      <c r="AM1976" s="35">
        <v>0.20370370370370369</v>
      </c>
      <c r="AN1976" s="12">
        <v>3.6</v>
      </c>
      <c r="AO1976" s="33">
        <v>0.10000000000000009</v>
      </c>
      <c r="AP1976" s="12">
        <v>3.5</v>
      </c>
      <c r="AQ1976" s="32">
        <v>0.14761904761904762</v>
      </c>
      <c r="AR1976" s="34">
        <v>920</v>
      </c>
      <c r="AS1976" s="34">
        <v>870</v>
      </c>
      <c r="AT1976" s="31">
        <v>5.7471264367816091E-2</v>
      </c>
      <c r="AU1976" s="32">
        <v>0.38899696751234769</v>
      </c>
      <c r="AV1976" s="36">
        <v>2073.1200000000003</v>
      </c>
      <c r="AW1976" s="30">
        <v>0.76970000000000005</v>
      </c>
      <c r="AX1976" s="30">
        <v>0.2303</v>
      </c>
      <c r="AY1976" s="30">
        <v>0.69330000000000003</v>
      </c>
      <c r="AZ1976" s="30">
        <v>0.2208</v>
      </c>
      <c r="BA1976" s="30">
        <v>0.33379999999999999</v>
      </c>
      <c r="BB1976" s="30">
        <v>0.36309999999999998</v>
      </c>
      <c r="BC1976" s="30">
        <v>0.28139999999999998</v>
      </c>
      <c r="BD1976" s="37">
        <v>7.5</v>
      </c>
      <c r="BE1976" s="29">
        <v>76</v>
      </c>
      <c r="BF1976" s="38" t="s">
        <v>4707</v>
      </c>
      <c r="BG1976" s="39">
        <v>153.407340763674</v>
      </c>
      <c r="BH1976" s="39">
        <v>-28.071542224320801</v>
      </c>
      <c r="BI1976" s="40">
        <f t="shared" si="434"/>
        <v>42</v>
      </c>
      <c r="BJ1976" s="40">
        <f t="shared" si="435"/>
        <v>57</v>
      </c>
      <c r="BK1976" s="40">
        <f t="shared" si="436"/>
        <v>97</v>
      </c>
      <c r="BL1976" s="40">
        <f t="shared" si="437"/>
        <v>1</v>
      </c>
      <c r="BM1976" s="40">
        <f t="shared" si="438"/>
        <v>66</v>
      </c>
      <c r="BN1976" s="40">
        <f t="shared" si="439"/>
        <v>100</v>
      </c>
      <c r="BO1976" s="40">
        <f t="shared" si="440"/>
        <v>92</v>
      </c>
      <c r="BP1976" s="40">
        <f t="shared" si="441"/>
        <v>63</v>
      </c>
      <c r="BQ1976" s="41">
        <f t="shared" si="442"/>
        <v>73</v>
      </c>
      <c r="BR1976" s="40">
        <f t="shared" si="443"/>
        <v>21</v>
      </c>
      <c r="BS1976" s="41">
        <f t="shared" si="444"/>
        <v>1</v>
      </c>
      <c r="BT1976" s="41">
        <f t="shared" si="445"/>
        <v>26</v>
      </c>
      <c r="BU1976" s="41">
        <f t="shared" si="446"/>
        <v>75</v>
      </c>
      <c r="BV1976" s="41">
        <f t="shared" si="447"/>
        <v>55</v>
      </c>
    </row>
    <row r="1977" spans="2:74" x14ac:dyDescent="0.3">
      <c r="B1977" s="12" t="s">
        <v>2419</v>
      </c>
      <c r="C1977" s="12">
        <v>309081560</v>
      </c>
      <c r="D1977" s="12" t="s">
        <v>1856</v>
      </c>
      <c r="E1977" s="12" t="s">
        <v>1229</v>
      </c>
      <c r="F1977" s="12" t="s">
        <v>3837</v>
      </c>
      <c r="G1977" s="12" t="s">
        <v>102</v>
      </c>
      <c r="H1977" s="12" t="s">
        <v>86</v>
      </c>
      <c r="I1977" s="28">
        <v>1200000</v>
      </c>
      <c r="J1977" s="28">
        <v>1165000</v>
      </c>
      <c r="K1977" s="28">
        <v>1049000</v>
      </c>
      <c r="L1977" s="28">
        <v>1180000</v>
      </c>
      <c r="M1977" s="28">
        <v>1170000</v>
      </c>
      <c r="N1977" s="28">
        <v>1005000</v>
      </c>
      <c r="O1977" s="29">
        <v>37</v>
      </c>
      <c r="P1977" s="29">
        <v>33</v>
      </c>
      <c r="Q1977" s="29">
        <v>39</v>
      </c>
      <c r="R1977" s="28">
        <v>895</v>
      </c>
      <c r="S1977" s="28">
        <v>820</v>
      </c>
      <c r="T1977" s="30">
        <v>3.9</v>
      </c>
      <c r="U1977" s="30">
        <v>0.19999999999999973</v>
      </c>
      <c r="V1977" s="30">
        <v>3.7</v>
      </c>
      <c r="W1977" s="30">
        <v>3</v>
      </c>
      <c r="X1977" s="31">
        <v>3.8783333333333336E-2</v>
      </c>
      <c r="Y1977" s="30">
        <v>6.3</v>
      </c>
      <c r="Z1977" s="30">
        <v>0</v>
      </c>
      <c r="AA1977" s="30">
        <v>6.3</v>
      </c>
      <c r="AB1977" s="30">
        <v>5.7</v>
      </c>
      <c r="AC1977" s="32">
        <v>0.49541670356921436</v>
      </c>
      <c r="AD1977" s="30">
        <v>12.773958837195043</v>
      </c>
      <c r="AE1977" s="12">
        <v>104</v>
      </c>
      <c r="AF1977" s="12">
        <v>92</v>
      </c>
      <c r="AG1977" s="12">
        <v>84</v>
      </c>
      <c r="AH1977" s="33">
        <v>2.2275449101796405</v>
      </c>
      <c r="AI1977" s="34">
        <v>1300000</v>
      </c>
      <c r="AJ1977" s="34">
        <v>1149000</v>
      </c>
      <c r="AK1977" s="34">
        <v>1080000</v>
      </c>
      <c r="AL1977" s="35">
        <v>0.13141862489120976</v>
      </c>
      <c r="AM1977" s="35">
        <v>0.20370370370370369</v>
      </c>
      <c r="AN1977" s="12">
        <v>3.6</v>
      </c>
      <c r="AO1977" s="33">
        <v>0.10000000000000009</v>
      </c>
      <c r="AP1977" s="12">
        <v>3.5</v>
      </c>
      <c r="AQ1977" s="32">
        <v>0.14761904761904762</v>
      </c>
      <c r="AR1977" s="34">
        <v>920</v>
      </c>
      <c r="AS1977" s="34">
        <v>870</v>
      </c>
      <c r="AT1977" s="31">
        <v>5.7471264367816091E-2</v>
      </c>
      <c r="AU1977" s="32">
        <v>0.38899696751234769</v>
      </c>
      <c r="AV1977" s="36">
        <v>1806.5600000000002</v>
      </c>
      <c r="AW1977" s="30">
        <v>0.70379999999999998</v>
      </c>
      <c r="AX1977" s="30">
        <v>0.29620000000000002</v>
      </c>
      <c r="AY1977" s="30">
        <v>0.30420000000000003</v>
      </c>
      <c r="AZ1977" s="30">
        <v>0.47120000000000001</v>
      </c>
      <c r="BA1977" s="30">
        <v>0.2913</v>
      </c>
      <c r="BB1977" s="30">
        <v>0.26429999999999998</v>
      </c>
      <c r="BC1977" s="30">
        <v>0.41239999999999999</v>
      </c>
      <c r="BD1977" s="37">
        <v>7</v>
      </c>
      <c r="BE1977" s="29">
        <v>75</v>
      </c>
      <c r="BF1977" s="38" t="s">
        <v>4708</v>
      </c>
      <c r="BG1977" s="39">
        <v>153.37879374774201</v>
      </c>
      <c r="BH1977" s="39">
        <v>-28.070844972023799</v>
      </c>
      <c r="BI1977" s="40">
        <f t="shared" si="434"/>
        <v>52</v>
      </c>
      <c r="BJ1977" s="40">
        <f t="shared" si="435"/>
        <v>57</v>
      </c>
      <c r="BK1977" s="40">
        <f t="shared" si="436"/>
        <v>97</v>
      </c>
      <c r="BL1977" s="40">
        <f t="shared" si="437"/>
        <v>1</v>
      </c>
      <c r="BM1977" s="40">
        <f t="shared" si="438"/>
        <v>66</v>
      </c>
      <c r="BN1977" s="40">
        <f t="shared" si="439"/>
        <v>100</v>
      </c>
      <c r="BO1977" s="40">
        <f t="shared" si="440"/>
        <v>92</v>
      </c>
      <c r="BP1977" s="40">
        <f t="shared" si="441"/>
        <v>54</v>
      </c>
      <c r="BQ1977" s="41">
        <f t="shared" si="442"/>
        <v>79</v>
      </c>
      <c r="BR1977" s="40">
        <f t="shared" si="443"/>
        <v>23</v>
      </c>
      <c r="BS1977" s="41">
        <f t="shared" si="444"/>
        <v>1</v>
      </c>
      <c r="BT1977" s="41">
        <f t="shared" si="445"/>
        <v>13</v>
      </c>
      <c r="BU1977" s="41">
        <f t="shared" si="446"/>
        <v>70</v>
      </c>
      <c r="BV1977" s="41">
        <f t="shared" si="447"/>
        <v>55</v>
      </c>
    </row>
    <row r="1978" spans="2:74" x14ac:dyDescent="0.3">
      <c r="B1978" s="12" t="s">
        <v>2420</v>
      </c>
      <c r="C1978" s="12">
        <v>310041566</v>
      </c>
      <c r="D1978" s="12" t="s">
        <v>554</v>
      </c>
      <c r="E1978" s="12" t="s">
        <v>549</v>
      </c>
      <c r="F1978" s="12" t="s">
        <v>2813</v>
      </c>
      <c r="G1978" s="12" t="s">
        <v>102</v>
      </c>
      <c r="H1978" s="12" t="s">
        <v>86</v>
      </c>
      <c r="I1978" s="28">
        <v>750000</v>
      </c>
      <c r="J1978" s="28">
        <v>746750</v>
      </c>
      <c r="K1978" s="28">
        <v>669000</v>
      </c>
      <c r="L1978" s="28">
        <v>740000</v>
      </c>
      <c r="M1978" s="28">
        <v>725000</v>
      </c>
      <c r="N1978" s="28">
        <v>637000</v>
      </c>
      <c r="O1978" s="29">
        <v>24</v>
      </c>
      <c r="P1978" s="29">
        <v>24</v>
      </c>
      <c r="Q1978" s="29">
        <v>29</v>
      </c>
      <c r="R1978" s="28">
        <v>550</v>
      </c>
      <c r="S1978" s="28">
        <v>525</v>
      </c>
      <c r="T1978" s="30">
        <v>4.4000000000000004</v>
      </c>
      <c r="U1978" s="30">
        <v>0</v>
      </c>
      <c r="V1978" s="30">
        <v>4.4000000000000004</v>
      </c>
      <c r="W1978" s="30">
        <v>3.5</v>
      </c>
      <c r="X1978" s="31">
        <v>3.8133333333333332E-2</v>
      </c>
      <c r="Y1978" s="30">
        <v>9.8000000000000007</v>
      </c>
      <c r="Z1978" s="30">
        <v>-1.1999999999999993</v>
      </c>
      <c r="AA1978" s="30">
        <v>11</v>
      </c>
      <c r="AB1978" s="30">
        <v>11.7</v>
      </c>
      <c r="AC1978" s="32">
        <v>0.28125511372934048</v>
      </c>
      <c r="AD1978" s="30">
        <v>7.3755711642309576</v>
      </c>
      <c r="AE1978" s="12">
        <v>486</v>
      </c>
      <c r="AF1978" s="12">
        <v>365</v>
      </c>
      <c r="AG1978" s="12">
        <v>346</v>
      </c>
      <c r="AH1978" s="33">
        <v>3.6250791640278655</v>
      </c>
      <c r="AI1978" s="34">
        <v>737000</v>
      </c>
      <c r="AJ1978" s="34">
        <v>630000</v>
      </c>
      <c r="AK1978" s="34">
        <v>575000</v>
      </c>
      <c r="AL1978" s="35">
        <v>0.16984126984126985</v>
      </c>
      <c r="AM1978" s="35">
        <v>0.2817391304347826</v>
      </c>
      <c r="AN1978" s="12">
        <v>4.4000000000000004</v>
      </c>
      <c r="AO1978" s="33">
        <v>0.30000000000000071</v>
      </c>
      <c r="AP1978" s="12">
        <v>4.0999999999999996</v>
      </c>
      <c r="AQ1978" s="32">
        <v>0.1136231884057971</v>
      </c>
      <c r="AR1978" s="34">
        <v>580</v>
      </c>
      <c r="AS1978" s="34">
        <v>540</v>
      </c>
      <c r="AT1978" s="31">
        <v>7.407407407407407E-2</v>
      </c>
      <c r="AU1978" s="32">
        <v>0.39354485072144568</v>
      </c>
      <c r="AV1978" s="36">
        <v>1955.5200000000002</v>
      </c>
      <c r="AW1978" s="30">
        <v>0.755</v>
      </c>
      <c r="AX1978" s="30">
        <v>0.245</v>
      </c>
      <c r="AY1978" s="30">
        <v>0.83909999999999996</v>
      </c>
      <c r="AZ1978" s="30">
        <v>0.15229999999999999</v>
      </c>
      <c r="BA1978" s="30">
        <v>0.14499999999999999</v>
      </c>
      <c r="BB1978" s="30">
        <v>0.39910000000000001</v>
      </c>
      <c r="BC1978" s="30">
        <v>0.43709999999999999</v>
      </c>
      <c r="BD1978" s="37">
        <v>3</v>
      </c>
      <c r="BE1978" s="29">
        <v>23</v>
      </c>
      <c r="BF1978" s="38" t="s">
        <v>4709</v>
      </c>
      <c r="BG1978" s="39">
        <v>152.88570837446599</v>
      </c>
      <c r="BH1978" s="39">
        <v>-27.638696438605901</v>
      </c>
      <c r="BI1978" s="40">
        <f t="shared" si="434"/>
        <v>44</v>
      </c>
      <c r="BJ1978" s="40">
        <f t="shared" si="435"/>
        <v>44</v>
      </c>
      <c r="BK1978" s="40">
        <f t="shared" si="436"/>
        <v>80</v>
      </c>
      <c r="BL1978" s="40">
        <f t="shared" si="437"/>
        <v>1</v>
      </c>
      <c r="BM1978" s="40">
        <f t="shared" si="438"/>
        <v>85</v>
      </c>
      <c r="BN1978" s="40">
        <f t="shared" si="439"/>
        <v>100</v>
      </c>
      <c r="BO1978" s="40">
        <f t="shared" si="440"/>
        <v>100</v>
      </c>
      <c r="BP1978" s="40">
        <f t="shared" si="441"/>
        <v>22</v>
      </c>
      <c r="BQ1978" s="41">
        <f t="shared" si="442"/>
        <v>77</v>
      </c>
      <c r="BR1978" s="40">
        <f t="shared" si="443"/>
        <v>76</v>
      </c>
      <c r="BS1978" s="41">
        <f t="shared" si="444"/>
        <v>79</v>
      </c>
      <c r="BT1978" s="41">
        <f t="shared" si="445"/>
        <v>1</v>
      </c>
      <c r="BU1978" s="41">
        <f t="shared" si="446"/>
        <v>30</v>
      </c>
      <c r="BV1978" s="41">
        <f t="shared" si="447"/>
        <v>55</v>
      </c>
    </row>
    <row r="1979" spans="2:74" x14ac:dyDescent="0.3">
      <c r="B1979" s="12" t="s">
        <v>2421</v>
      </c>
      <c r="C1979" s="12">
        <v>311051323</v>
      </c>
      <c r="D1979" s="12" t="s">
        <v>472</v>
      </c>
      <c r="E1979" s="12" t="s">
        <v>473</v>
      </c>
      <c r="F1979" s="12" t="s">
        <v>2813</v>
      </c>
      <c r="G1979" s="12" t="s">
        <v>102</v>
      </c>
      <c r="H1979" s="12" t="s">
        <v>86</v>
      </c>
      <c r="I1979" s="28">
        <v>715850</v>
      </c>
      <c r="J1979" s="28">
        <v>700000</v>
      </c>
      <c r="K1979" s="28">
        <v>618000</v>
      </c>
      <c r="L1979" s="28">
        <v>715000</v>
      </c>
      <c r="M1979" s="28">
        <v>700000</v>
      </c>
      <c r="N1979" s="28">
        <v>616000</v>
      </c>
      <c r="O1979" s="29">
        <v>22</v>
      </c>
      <c r="P1979" s="29">
        <v>22</v>
      </c>
      <c r="Q1979" s="29">
        <v>27</v>
      </c>
      <c r="R1979" s="28">
        <v>580</v>
      </c>
      <c r="S1979" s="28">
        <v>550</v>
      </c>
      <c r="T1979" s="30">
        <v>4.5</v>
      </c>
      <c r="U1979" s="30">
        <v>0.29999999999999982</v>
      </c>
      <c r="V1979" s="30">
        <v>4.2</v>
      </c>
      <c r="W1979" s="30">
        <v>4.3</v>
      </c>
      <c r="X1979" s="31">
        <v>4.2131731507997483E-2</v>
      </c>
      <c r="Y1979" s="30">
        <v>6.2</v>
      </c>
      <c r="Z1979" s="30">
        <v>0.10000000000000053</v>
      </c>
      <c r="AA1979" s="30">
        <v>6.1</v>
      </c>
      <c r="AB1979" s="30">
        <v>7.4</v>
      </c>
      <c r="AC1979" s="32">
        <v>0.39896544133832262</v>
      </c>
      <c r="AD1979" s="30">
        <v>9.4694764980781905</v>
      </c>
      <c r="AE1979" s="12">
        <v>302</v>
      </c>
      <c r="AF1979" s="12">
        <v>226</v>
      </c>
      <c r="AG1979" s="12">
        <v>138</v>
      </c>
      <c r="AH1979" s="33">
        <v>4.1532567049808433</v>
      </c>
      <c r="AI1979" s="34">
        <v>805000</v>
      </c>
      <c r="AJ1979" s="34">
        <v>700000</v>
      </c>
      <c r="AK1979" s="34">
        <v>635000</v>
      </c>
      <c r="AL1979" s="35">
        <v>0.15</v>
      </c>
      <c r="AM1979" s="35">
        <v>0.26771653543307089</v>
      </c>
      <c r="AN1979" s="12">
        <v>3.3</v>
      </c>
      <c r="AO1979" s="33">
        <v>0.29999999999999982</v>
      </c>
      <c r="AP1979" s="12">
        <v>3</v>
      </c>
      <c r="AQ1979" s="32">
        <v>0.1074742268041237</v>
      </c>
      <c r="AR1979" s="34">
        <v>580</v>
      </c>
      <c r="AS1979" s="34">
        <v>550</v>
      </c>
      <c r="AT1979" s="31">
        <v>5.4545454545454543E-2</v>
      </c>
      <c r="AU1979" s="32">
        <v>0.37782183489568266</v>
      </c>
      <c r="AV1979" s="36">
        <v>1453.7600000000002</v>
      </c>
      <c r="AW1979" s="30">
        <v>0.6794</v>
      </c>
      <c r="AX1979" s="30">
        <v>0.3206</v>
      </c>
      <c r="AY1979" s="30">
        <v>0.74590000000000001</v>
      </c>
      <c r="AZ1979" s="30">
        <v>0.2319</v>
      </c>
      <c r="BA1979" s="30">
        <v>0.29930000000000001</v>
      </c>
      <c r="BB1979" s="30">
        <v>0.29620000000000002</v>
      </c>
      <c r="BC1979" s="30">
        <v>0.36409999999999998</v>
      </c>
      <c r="BD1979" s="37">
        <v>4</v>
      </c>
      <c r="BE1979" s="29">
        <v>27</v>
      </c>
      <c r="BF1979" s="38" t="s">
        <v>4710</v>
      </c>
      <c r="BG1979" s="39">
        <v>153.15232273775101</v>
      </c>
      <c r="BH1979" s="39">
        <v>-27.695484402668299</v>
      </c>
      <c r="BI1979" s="40">
        <f t="shared" si="434"/>
        <v>42</v>
      </c>
      <c r="BJ1979" s="40">
        <f t="shared" si="435"/>
        <v>62</v>
      </c>
      <c r="BK1979" s="40">
        <f t="shared" si="436"/>
        <v>73</v>
      </c>
      <c r="BL1979" s="40">
        <f t="shared" si="437"/>
        <v>1</v>
      </c>
      <c r="BM1979" s="40">
        <f t="shared" si="438"/>
        <v>75</v>
      </c>
      <c r="BN1979" s="40">
        <f t="shared" si="439"/>
        <v>100</v>
      </c>
      <c r="BO1979" s="40">
        <f t="shared" si="440"/>
        <v>100</v>
      </c>
      <c r="BP1979" s="40">
        <f t="shared" si="441"/>
        <v>56</v>
      </c>
      <c r="BQ1979" s="41">
        <f t="shared" si="442"/>
        <v>91</v>
      </c>
      <c r="BR1979" s="40">
        <f t="shared" si="443"/>
        <v>56</v>
      </c>
      <c r="BS1979" s="41">
        <f t="shared" si="444"/>
        <v>2</v>
      </c>
      <c r="BT1979" s="41">
        <f t="shared" si="445"/>
        <v>14</v>
      </c>
      <c r="BU1979" s="41">
        <f t="shared" si="446"/>
        <v>40</v>
      </c>
      <c r="BV1979" s="41">
        <f t="shared" si="447"/>
        <v>55</v>
      </c>
    </row>
    <row r="1980" spans="2:74" x14ac:dyDescent="0.3">
      <c r="B1980" s="12" t="s">
        <v>2422</v>
      </c>
      <c r="C1980" s="12">
        <v>311051328</v>
      </c>
      <c r="D1980" s="12" t="s">
        <v>472</v>
      </c>
      <c r="E1980" s="12" t="s">
        <v>473</v>
      </c>
      <c r="F1980" s="12" t="s">
        <v>2813</v>
      </c>
      <c r="G1980" s="12" t="s">
        <v>102</v>
      </c>
      <c r="H1980" s="12" t="s">
        <v>86</v>
      </c>
      <c r="I1980" s="28">
        <v>709300</v>
      </c>
      <c r="J1980" s="28">
        <v>698180</v>
      </c>
      <c r="K1980" s="28">
        <v>596500</v>
      </c>
      <c r="L1980" s="28">
        <v>705000</v>
      </c>
      <c r="M1980" s="28">
        <v>700000</v>
      </c>
      <c r="N1980" s="28">
        <v>590000</v>
      </c>
      <c r="O1980" s="29">
        <v>23</v>
      </c>
      <c r="P1980" s="29">
        <v>23</v>
      </c>
      <c r="Q1980" s="29">
        <v>28</v>
      </c>
      <c r="R1980" s="28">
        <v>550</v>
      </c>
      <c r="S1980" s="28">
        <v>490</v>
      </c>
      <c r="T1980" s="30">
        <v>3.5</v>
      </c>
      <c r="U1980" s="30">
        <v>-0.10000000000000009</v>
      </c>
      <c r="V1980" s="30">
        <v>3.6</v>
      </c>
      <c r="W1980" s="30">
        <v>3.8</v>
      </c>
      <c r="X1980" s="31">
        <v>4.0321443676864514E-2</v>
      </c>
      <c r="Y1980" s="30">
        <v>5.4</v>
      </c>
      <c r="Z1980" s="30">
        <v>-9.9999999999999645E-2</v>
      </c>
      <c r="AA1980" s="30">
        <v>5.5</v>
      </c>
      <c r="AB1980" s="30">
        <v>6</v>
      </c>
      <c r="AC1980" s="32">
        <v>0.39066939424934649</v>
      </c>
      <c r="AD1980" s="30">
        <v>9.6888741727643861</v>
      </c>
      <c r="AE1980" s="12">
        <v>302</v>
      </c>
      <c r="AF1980" s="12">
        <v>226</v>
      </c>
      <c r="AG1980" s="12">
        <v>138</v>
      </c>
      <c r="AH1980" s="33">
        <v>4.1532567049808433</v>
      </c>
      <c r="AI1980" s="34">
        <v>805000</v>
      </c>
      <c r="AJ1980" s="34">
        <v>700000</v>
      </c>
      <c r="AK1980" s="34">
        <v>635000</v>
      </c>
      <c r="AL1980" s="35">
        <v>0.15</v>
      </c>
      <c r="AM1980" s="35">
        <v>0.26771653543307089</v>
      </c>
      <c r="AN1980" s="12">
        <v>3.3</v>
      </c>
      <c r="AO1980" s="33">
        <v>0.29999999999999982</v>
      </c>
      <c r="AP1980" s="12">
        <v>3</v>
      </c>
      <c r="AQ1980" s="32">
        <v>0.1074742268041237</v>
      </c>
      <c r="AR1980" s="34">
        <v>580</v>
      </c>
      <c r="AS1980" s="34">
        <v>550</v>
      </c>
      <c r="AT1980" s="31">
        <v>5.4545454545454543E-2</v>
      </c>
      <c r="AU1980" s="32">
        <v>0.37782183489568266</v>
      </c>
      <c r="AV1980" s="36">
        <v>1407.8400000000001</v>
      </c>
      <c r="AW1980" s="30">
        <v>0.67259999999999998</v>
      </c>
      <c r="AX1980" s="30">
        <v>0.32740000000000002</v>
      </c>
      <c r="AY1980" s="30">
        <v>0.76280000000000003</v>
      </c>
      <c r="AZ1980" s="30">
        <v>0.1885</v>
      </c>
      <c r="BA1980" s="30">
        <v>0.25019999999999998</v>
      </c>
      <c r="BB1980" s="30">
        <v>0.31040000000000001</v>
      </c>
      <c r="BC1980" s="30">
        <v>0.40060000000000001</v>
      </c>
      <c r="BD1980" s="37">
        <v>2</v>
      </c>
      <c r="BE1980" s="29">
        <v>26</v>
      </c>
      <c r="BF1980" s="38" t="s">
        <v>4711</v>
      </c>
      <c r="BG1980" s="39">
        <v>153.123095000408</v>
      </c>
      <c r="BH1980" s="39">
        <v>-27.693067309934602</v>
      </c>
      <c r="BI1980" s="40">
        <f t="shared" si="434"/>
        <v>59</v>
      </c>
      <c r="BJ1980" s="40">
        <f t="shared" si="435"/>
        <v>62</v>
      </c>
      <c r="BK1980" s="40">
        <f t="shared" si="436"/>
        <v>73</v>
      </c>
      <c r="BL1980" s="40">
        <f t="shared" si="437"/>
        <v>1</v>
      </c>
      <c r="BM1980" s="40">
        <f t="shared" si="438"/>
        <v>75</v>
      </c>
      <c r="BN1980" s="40">
        <f t="shared" si="439"/>
        <v>100</v>
      </c>
      <c r="BO1980" s="40">
        <f t="shared" si="440"/>
        <v>100</v>
      </c>
      <c r="BP1980" s="40">
        <f t="shared" si="441"/>
        <v>45</v>
      </c>
      <c r="BQ1980" s="41">
        <f t="shared" si="442"/>
        <v>85</v>
      </c>
      <c r="BR1980" s="40">
        <f t="shared" si="443"/>
        <v>54</v>
      </c>
      <c r="BS1980" s="41">
        <f t="shared" si="444"/>
        <v>7</v>
      </c>
      <c r="BT1980" s="41">
        <f t="shared" si="445"/>
        <v>27</v>
      </c>
      <c r="BU1980" s="41">
        <f t="shared" si="446"/>
        <v>20</v>
      </c>
      <c r="BV1980" s="41">
        <f t="shared" si="447"/>
        <v>55</v>
      </c>
    </row>
    <row r="1981" spans="2:74" x14ac:dyDescent="0.3">
      <c r="B1981" s="12" t="s">
        <v>2423</v>
      </c>
      <c r="C1981" s="12">
        <v>312021355</v>
      </c>
      <c r="D1981" s="12" t="s">
        <v>994</v>
      </c>
      <c r="E1981" s="12" t="s">
        <v>995</v>
      </c>
      <c r="F1981" s="12" t="s">
        <v>994</v>
      </c>
      <c r="G1981" s="12" t="s">
        <v>102</v>
      </c>
      <c r="H1981" s="12" t="s">
        <v>86</v>
      </c>
      <c r="I1981" s="28">
        <v>511680</v>
      </c>
      <c r="J1981" s="28">
        <v>499000</v>
      </c>
      <c r="K1981" s="28">
        <v>415000</v>
      </c>
      <c r="L1981" s="28">
        <v>550000</v>
      </c>
      <c r="M1981" s="28">
        <v>492000</v>
      </c>
      <c r="N1981" s="28">
        <v>410000</v>
      </c>
      <c r="O1981" s="29">
        <v>26</v>
      </c>
      <c r="P1981" s="29">
        <v>29</v>
      </c>
      <c r="Q1981" s="29">
        <v>36</v>
      </c>
      <c r="R1981" s="28">
        <v>590</v>
      </c>
      <c r="S1981" s="28">
        <v>480</v>
      </c>
      <c r="T1981" s="30">
        <v>3.8</v>
      </c>
      <c r="U1981" s="30">
        <v>-0.10000000000000009</v>
      </c>
      <c r="V1981" s="30">
        <v>3.9</v>
      </c>
      <c r="W1981" s="30">
        <v>4.3</v>
      </c>
      <c r="X1981" s="31">
        <v>5.9959349593495935E-2</v>
      </c>
      <c r="Y1981" s="30">
        <v>4.0999999999999996</v>
      </c>
      <c r="Z1981" s="30">
        <v>9.9999999999999645E-2</v>
      </c>
      <c r="AA1981" s="30">
        <v>4</v>
      </c>
      <c r="AB1981" s="30">
        <v>3.1</v>
      </c>
      <c r="AC1981" s="32">
        <v>0.34295944940476186</v>
      </c>
      <c r="AD1981" s="30">
        <v>5.7198660714285703</v>
      </c>
      <c r="AE1981" s="12">
        <v>393</v>
      </c>
      <c r="AF1981" s="12">
        <v>378</v>
      </c>
      <c r="AG1981" s="12">
        <v>419</v>
      </c>
      <c r="AH1981" s="33">
        <v>2.1787394167450613</v>
      </c>
      <c r="AI1981" s="34">
        <v>569000</v>
      </c>
      <c r="AJ1981" s="34">
        <v>470000</v>
      </c>
      <c r="AK1981" s="34">
        <v>430000</v>
      </c>
      <c r="AL1981" s="35">
        <v>0.21063829787234042</v>
      </c>
      <c r="AM1981" s="35">
        <v>0.32325581395348835</v>
      </c>
      <c r="AN1981" s="12">
        <v>3.7</v>
      </c>
      <c r="AO1981" s="33">
        <v>0.20000000000000018</v>
      </c>
      <c r="AP1981" s="12">
        <v>3.5</v>
      </c>
      <c r="AQ1981" s="32">
        <v>4.4050632911392405E-2</v>
      </c>
      <c r="AR1981" s="34">
        <v>620</v>
      </c>
      <c r="AS1981" s="34">
        <v>550</v>
      </c>
      <c r="AT1981" s="31">
        <v>0.12727272727272726</v>
      </c>
      <c r="AU1981" s="32">
        <v>0.4399362822111485</v>
      </c>
      <c r="AV1981" s="36">
        <v>1720.3200000000002</v>
      </c>
      <c r="AW1981" s="30">
        <v>0.72030000000000005</v>
      </c>
      <c r="AX1981" s="30">
        <v>0.2797</v>
      </c>
      <c r="AY1981" s="30">
        <v>0.90439999999999998</v>
      </c>
      <c r="AZ1981" s="30">
        <v>1.9400000000000001E-2</v>
      </c>
      <c r="BA1981" s="30">
        <v>0.30230000000000001</v>
      </c>
      <c r="BB1981" s="30">
        <v>0.35589999999999999</v>
      </c>
      <c r="BC1981" s="30">
        <v>0.3054</v>
      </c>
      <c r="BD1981" s="37">
        <v>4</v>
      </c>
      <c r="BE1981" s="29">
        <v>809</v>
      </c>
      <c r="BF1981" s="38" t="s">
        <v>4712</v>
      </c>
      <c r="BG1981" s="39">
        <v>149.21264634127499</v>
      </c>
      <c r="BH1981" s="39">
        <v>-21.082773309185502</v>
      </c>
      <c r="BI1981" s="40">
        <f t="shared" si="434"/>
        <v>54</v>
      </c>
      <c r="BJ1981" s="40">
        <f t="shared" si="435"/>
        <v>55</v>
      </c>
      <c r="BK1981" s="40">
        <f t="shared" si="436"/>
        <v>98</v>
      </c>
      <c r="BL1981" s="40">
        <f t="shared" si="437"/>
        <v>1</v>
      </c>
      <c r="BM1981" s="40">
        <f t="shared" si="438"/>
        <v>100</v>
      </c>
      <c r="BN1981" s="40">
        <f t="shared" si="439"/>
        <v>53</v>
      </c>
      <c r="BO1981" s="40">
        <f t="shared" si="440"/>
        <v>1</v>
      </c>
      <c r="BP1981" s="40">
        <f t="shared" si="441"/>
        <v>57</v>
      </c>
      <c r="BQ1981" s="41">
        <f t="shared" si="442"/>
        <v>100</v>
      </c>
      <c r="BR1981" s="40">
        <f t="shared" si="443"/>
        <v>93</v>
      </c>
      <c r="BS1981" s="41">
        <f t="shared" si="444"/>
        <v>39</v>
      </c>
      <c r="BT1981" s="41">
        <f t="shared" si="445"/>
        <v>49</v>
      </c>
      <c r="BU1981" s="41">
        <f t="shared" si="446"/>
        <v>40</v>
      </c>
      <c r="BV1981" s="41">
        <f t="shared" si="447"/>
        <v>55</v>
      </c>
    </row>
    <row r="1982" spans="2:74" x14ac:dyDescent="0.3">
      <c r="B1982" s="12" t="s">
        <v>2424</v>
      </c>
      <c r="C1982" s="12">
        <v>313011363</v>
      </c>
      <c r="D1982" s="12" t="s">
        <v>2278</v>
      </c>
      <c r="E1982" s="12" t="s">
        <v>557</v>
      </c>
      <c r="F1982" s="12" t="s">
        <v>2813</v>
      </c>
      <c r="G1982" s="12" t="s">
        <v>102</v>
      </c>
      <c r="H1982" s="12" t="s">
        <v>86</v>
      </c>
      <c r="I1982" s="28">
        <v>940000</v>
      </c>
      <c r="J1982" s="28">
        <v>908100</v>
      </c>
      <c r="K1982" s="28">
        <v>841500</v>
      </c>
      <c r="L1982" s="28">
        <v>870000</v>
      </c>
      <c r="M1982" s="28">
        <v>840000</v>
      </c>
      <c r="N1982" s="28">
        <v>775000</v>
      </c>
      <c r="O1982" s="29">
        <v>62</v>
      </c>
      <c r="P1982" s="29">
        <v>60</v>
      </c>
      <c r="Q1982" s="29">
        <v>65</v>
      </c>
      <c r="R1982" s="28">
        <v>650</v>
      </c>
      <c r="S1982" s="28">
        <v>580</v>
      </c>
      <c r="T1982" s="30">
        <v>3.8</v>
      </c>
      <c r="U1982" s="30">
        <v>0</v>
      </c>
      <c r="V1982" s="30">
        <v>3.8</v>
      </c>
      <c r="W1982" s="30">
        <v>3.7</v>
      </c>
      <c r="X1982" s="31">
        <v>3.5957446808510637E-2</v>
      </c>
      <c r="Y1982" s="30">
        <v>2.6</v>
      </c>
      <c r="Z1982" s="30">
        <v>0</v>
      </c>
      <c r="AA1982" s="30">
        <v>2.6</v>
      </c>
      <c r="AB1982" s="30">
        <v>2.8</v>
      </c>
      <c r="AC1982" s="32">
        <v>0.60390961795748466</v>
      </c>
      <c r="AD1982" s="30">
        <v>16.795119552663774</v>
      </c>
      <c r="AE1982" s="12">
        <v>281</v>
      </c>
      <c r="AF1982" s="12">
        <v>276</v>
      </c>
      <c r="AG1982" s="12">
        <v>239</v>
      </c>
      <c r="AH1982" s="33">
        <v>5.7461928934010151</v>
      </c>
      <c r="AI1982" s="34">
        <v>812000</v>
      </c>
      <c r="AJ1982" s="34">
        <v>750000</v>
      </c>
      <c r="AK1982" s="34">
        <v>730000</v>
      </c>
      <c r="AL1982" s="35">
        <v>8.2666666666666666E-2</v>
      </c>
      <c r="AM1982" s="35">
        <v>0.11232876712328767</v>
      </c>
      <c r="AN1982" s="12">
        <v>3.8</v>
      </c>
      <c r="AO1982" s="33">
        <v>0</v>
      </c>
      <c r="AP1982" s="12">
        <v>3.8</v>
      </c>
      <c r="AQ1982" s="32">
        <v>0.10562167637376552</v>
      </c>
      <c r="AR1982" s="34">
        <v>630</v>
      </c>
      <c r="AS1982" s="34">
        <v>580</v>
      </c>
      <c r="AT1982" s="31">
        <v>8.6206896551724144E-2</v>
      </c>
      <c r="AU1982" s="32">
        <v>0.30655754334200674</v>
      </c>
      <c r="AV1982" s="36">
        <v>1076.3200000000002</v>
      </c>
      <c r="AW1982" s="30">
        <v>0.64910000000000001</v>
      </c>
      <c r="AX1982" s="30">
        <v>0.35089999999999999</v>
      </c>
      <c r="AY1982" s="30">
        <v>0.73099999999999998</v>
      </c>
      <c r="AZ1982" s="30">
        <v>0.17829999999999999</v>
      </c>
      <c r="BA1982" s="30">
        <v>0.53710000000000002</v>
      </c>
      <c r="BB1982" s="30">
        <v>0.19309999999999999</v>
      </c>
      <c r="BC1982" s="30">
        <v>0.2258</v>
      </c>
      <c r="BD1982" s="37">
        <v>4</v>
      </c>
      <c r="BE1982" s="29">
        <v>58</v>
      </c>
      <c r="BF1982" s="38" t="s">
        <v>4713</v>
      </c>
      <c r="BG1982" s="39">
        <v>153.118764541697</v>
      </c>
      <c r="BH1982" s="39">
        <v>-26.956752446875701</v>
      </c>
      <c r="BI1982" s="40">
        <f t="shared" si="434"/>
        <v>54</v>
      </c>
      <c r="BJ1982" s="40">
        <f t="shared" si="435"/>
        <v>54</v>
      </c>
      <c r="BK1982" s="40">
        <f t="shared" si="436"/>
        <v>54</v>
      </c>
      <c r="BL1982" s="40">
        <f t="shared" si="437"/>
        <v>1</v>
      </c>
      <c r="BM1982" s="40">
        <f t="shared" si="438"/>
        <v>42</v>
      </c>
      <c r="BN1982" s="40">
        <f t="shared" si="439"/>
        <v>100</v>
      </c>
      <c r="BO1982" s="40">
        <f t="shared" si="440"/>
        <v>97</v>
      </c>
      <c r="BP1982" s="40">
        <f t="shared" si="441"/>
        <v>100</v>
      </c>
      <c r="BQ1982" s="41">
        <f t="shared" si="442"/>
        <v>70</v>
      </c>
      <c r="BR1982" s="40">
        <f t="shared" si="443"/>
        <v>1</v>
      </c>
      <c r="BS1982" s="41">
        <f t="shared" si="444"/>
        <v>1</v>
      </c>
      <c r="BT1982" s="41">
        <f t="shared" si="445"/>
        <v>74</v>
      </c>
      <c r="BU1982" s="41">
        <f t="shared" si="446"/>
        <v>40</v>
      </c>
      <c r="BV1982" s="41">
        <f t="shared" si="447"/>
        <v>55</v>
      </c>
    </row>
    <row r="1983" spans="2:74" x14ac:dyDescent="0.3">
      <c r="B1983" s="12" t="s">
        <v>2425</v>
      </c>
      <c r="C1983" s="12">
        <v>313041373</v>
      </c>
      <c r="D1983" s="12" t="s">
        <v>556</v>
      </c>
      <c r="E1983" s="12" t="s">
        <v>557</v>
      </c>
      <c r="F1983" s="12" t="s">
        <v>2813</v>
      </c>
      <c r="G1983" s="12" t="s">
        <v>102</v>
      </c>
      <c r="H1983" s="12" t="s">
        <v>86</v>
      </c>
      <c r="I1983" s="28">
        <v>730000</v>
      </c>
      <c r="J1983" s="28">
        <v>701950</v>
      </c>
      <c r="K1983" s="28">
        <v>636300</v>
      </c>
      <c r="L1983" s="28">
        <v>710000</v>
      </c>
      <c r="M1983" s="28">
        <v>690000</v>
      </c>
      <c r="N1983" s="28">
        <v>615000</v>
      </c>
      <c r="O1983" s="29">
        <v>29</v>
      </c>
      <c r="P1983" s="29">
        <v>31</v>
      </c>
      <c r="Q1983" s="29">
        <v>37</v>
      </c>
      <c r="R1983" s="28">
        <v>550</v>
      </c>
      <c r="S1983" s="28">
        <v>500</v>
      </c>
      <c r="T1983" s="30">
        <v>3.9</v>
      </c>
      <c r="U1983" s="30">
        <v>-0.10000000000000009</v>
      </c>
      <c r="V1983" s="30">
        <v>4</v>
      </c>
      <c r="W1983" s="30">
        <v>4</v>
      </c>
      <c r="X1983" s="31">
        <v>3.9178082191780823E-2</v>
      </c>
      <c r="Y1983" s="30">
        <v>7.4</v>
      </c>
      <c r="Z1983" s="30">
        <v>0</v>
      </c>
      <c r="AA1983" s="30">
        <v>7.4</v>
      </c>
      <c r="AB1983" s="30">
        <v>6.9</v>
      </c>
      <c r="AC1983" s="32">
        <v>0.40284776749091755</v>
      </c>
      <c r="AD1983" s="30">
        <v>10.282477981411532</v>
      </c>
      <c r="AE1983" s="12">
        <v>301</v>
      </c>
      <c r="AF1983" s="12">
        <v>267</v>
      </c>
      <c r="AG1983" s="12">
        <v>279</v>
      </c>
      <c r="AH1983" s="33">
        <v>4.0586245772266061</v>
      </c>
      <c r="AI1983" s="34">
        <v>835000</v>
      </c>
      <c r="AJ1983" s="34">
        <v>725000</v>
      </c>
      <c r="AK1983" s="34">
        <v>720000</v>
      </c>
      <c r="AL1983" s="35">
        <v>0.15172413793103448</v>
      </c>
      <c r="AM1983" s="35">
        <v>0.15972222222222221</v>
      </c>
      <c r="AN1983" s="12">
        <v>3.4</v>
      </c>
      <c r="AO1983" s="33">
        <v>0</v>
      </c>
      <c r="AP1983" s="12">
        <v>3.4</v>
      </c>
      <c r="AQ1983" s="32">
        <v>0.11139240506329114</v>
      </c>
      <c r="AR1983" s="34">
        <v>600</v>
      </c>
      <c r="AS1983" s="34">
        <v>550</v>
      </c>
      <c r="AT1983" s="31">
        <v>9.0909090909090912E-2</v>
      </c>
      <c r="AU1983" s="32">
        <v>0.39769171654351476</v>
      </c>
      <c r="AV1983" s="36">
        <v>1365.2800000000002</v>
      </c>
      <c r="AW1983" s="30">
        <v>0.68879999999999997</v>
      </c>
      <c r="AX1983" s="30">
        <v>0.31119999999999998</v>
      </c>
      <c r="AY1983" s="30">
        <v>0.85040000000000004</v>
      </c>
      <c r="AZ1983" s="30">
        <v>9.4799999999999995E-2</v>
      </c>
      <c r="BA1983" s="30">
        <v>0.29949999999999999</v>
      </c>
      <c r="BB1983" s="30">
        <v>0.3085</v>
      </c>
      <c r="BC1983" s="30">
        <v>0.35880000000000001</v>
      </c>
      <c r="BD1983" s="37">
        <v>6</v>
      </c>
      <c r="BE1983" s="29">
        <v>33</v>
      </c>
      <c r="BF1983" s="38" t="s">
        <v>4714</v>
      </c>
      <c r="BG1983" s="39">
        <v>153.00695075344299</v>
      </c>
      <c r="BH1983" s="39">
        <v>-27.180795448122399</v>
      </c>
      <c r="BI1983" s="40">
        <f t="shared" si="434"/>
        <v>52</v>
      </c>
      <c r="BJ1983" s="40">
        <f t="shared" si="435"/>
        <v>60</v>
      </c>
      <c r="BK1983" s="40">
        <f t="shared" si="436"/>
        <v>75</v>
      </c>
      <c r="BL1983" s="40">
        <f t="shared" si="437"/>
        <v>1</v>
      </c>
      <c r="BM1983" s="40">
        <f t="shared" si="438"/>
        <v>76</v>
      </c>
      <c r="BN1983" s="40">
        <f t="shared" si="439"/>
        <v>100</v>
      </c>
      <c r="BO1983" s="40">
        <f t="shared" si="440"/>
        <v>100</v>
      </c>
      <c r="BP1983" s="40">
        <f t="shared" si="441"/>
        <v>56</v>
      </c>
      <c r="BQ1983" s="41">
        <f t="shared" si="442"/>
        <v>81</v>
      </c>
      <c r="BR1983" s="40">
        <f t="shared" si="443"/>
        <v>48</v>
      </c>
      <c r="BS1983" s="41">
        <f t="shared" si="444"/>
        <v>1</v>
      </c>
      <c r="BT1983" s="41">
        <f t="shared" si="445"/>
        <v>1</v>
      </c>
      <c r="BU1983" s="41">
        <f t="shared" si="446"/>
        <v>60</v>
      </c>
      <c r="BV1983" s="41">
        <f t="shared" si="447"/>
        <v>55</v>
      </c>
    </row>
    <row r="1984" spans="2:74" x14ac:dyDescent="0.3">
      <c r="B1984" s="12" t="s">
        <v>2426</v>
      </c>
      <c r="C1984" s="12">
        <v>314021576</v>
      </c>
      <c r="D1984" s="12" t="s">
        <v>1967</v>
      </c>
      <c r="E1984" s="12" t="s">
        <v>403</v>
      </c>
      <c r="F1984" s="12" t="s">
        <v>2813</v>
      </c>
      <c r="G1984" s="12" t="s">
        <v>102</v>
      </c>
      <c r="H1984" s="12" t="s">
        <v>86</v>
      </c>
      <c r="I1984" s="28">
        <v>740010</v>
      </c>
      <c r="J1984" s="28">
        <v>749000</v>
      </c>
      <c r="K1984" s="28">
        <v>658332</v>
      </c>
      <c r="L1984" s="28">
        <v>810000</v>
      </c>
      <c r="M1984" s="28">
        <v>800000</v>
      </c>
      <c r="N1984" s="28">
        <v>715000</v>
      </c>
      <c r="O1984" s="29">
        <v>21</v>
      </c>
      <c r="P1984" s="29">
        <v>21</v>
      </c>
      <c r="Q1984" s="29">
        <v>28</v>
      </c>
      <c r="R1984" s="28">
        <v>570</v>
      </c>
      <c r="S1984" s="28">
        <v>520</v>
      </c>
      <c r="T1984" s="30">
        <v>3.5</v>
      </c>
      <c r="U1984" s="30">
        <v>0.39999999999999991</v>
      </c>
      <c r="V1984" s="30">
        <v>3.1</v>
      </c>
      <c r="W1984" s="30">
        <v>3.5</v>
      </c>
      <c r="X1984" s="31">
        <v>4.0053512790367694E-2</v>
      </c>
      <c r="Y1984" s="30">
        <v>8.9</v>
      </c>
      <c r="Z1984" s="30">
        <v>-1.1999999999999993</v>
      </c>
      <c r="AA1984" s="30">
        <v>10.1</v>
      </c>
      <c r="AB1984" s="30">
        <v>9.6</v>
      </c>
      <c r="AC1984" s="32">
        <v>0.30131946206546556</v>
      </c>
      <c r="AD1984" s="30">
        <v>7.5229222376202829</v>
      </c>
      <c r="AE1984" s="12">
        <v>286</v>
      </c>
      <c r="AF1984" s="12">
        <v>249</v>
      </c>
      <c r="AG1984" s="12">
        <v>229</v>
      </c>
      <c r="AH1984" s="33">
        <v>3.2020725388601035</v>
      </c>
      <c r="AI1984" s="34">
        <v>832000</v>
      </c>
      <c r="AJ1984" s="34">
        <v>741000</v>
      </c>
      <c r="AK1984" s="34">
        <v>692000</v>
      </c>
      <c r="AL1984" s="35">
        <v>0.12280701754385964</v>
      </c>
      <c r="AM1984" s="35">
        <v>0.20231213872832371</v>
      </c>
      <c r="AN1984" s="12">
        <v>4.0999999999999996</v>
      </c>
      <c r="AO1984" s="33">
        <v>0</v>
      </c>
      <c r="AP1984" s="12">
        <v>4.0999999999999996</v>
      </c>
      <c r="AQ1984" s="32">
        <v>9.8095238095238096E-2</v>
      </c>
      <c r="AR1984" s="34">
        <v>630</v>
      </c>
      <c r="AS1984" s="34">
        <v>590</v>
      </c>
      <c r="AT1984" s="31">
        <v>6.7796610169491525E-2</v>
      </c>
      <c r="AU1984" s="32">
        <v>0.4029539174700027</v>
      </c>
      <c r="AV1984" s="36">
        <v>1891.6800000000003</v>
      </c>
      <c r="AW1984" s="30">
        <v>0.7349</v>
      </c>
      <c r="AX1984" s="30">
        <v>0.2651</v>
      </c>
      <c r="AY1984" s="30">
        <v>0.57699999999999996</v>
      </c>
      <c r="AZ1984" s="30">
        <v>0.36599999999999999</v>
      </c>
      <c r="BA1984" s="30">
        <v>0.11360000000000001</v>
      </c>
      <c r="BB1984" s="30">
        <v>0.2571</v>
      </c>
      <c r="BC1984" s="30">
        <v>0.61409999999999998</v>
      </c>
      <c r="BD1984" s="37">
        <v>3</v>
      </c>
      <c r="BE1984" s="29">
        <v>28</v>
      </c>
      <c r="BF1984" s="38" t="s">
        <v>4715</v>
      </c>
      <c r="BG1984" s="39">
        <v>152.98639340471701</v>
      </c>
      <c r="BH1984" s="39">
        <v>-27.224584829156701</v>
      </c>
      <c r="BI1984" s="40">
        <f t="shared" si="434"/>
        <v>59</v>
      </c>
      <c r="BJ1984" s="40">
        <f t="shared" si="435"/>
        <v>49</v>
      </c>
      <c r="BK1984" s="40">
        <f t="shared" si="436"/>
        <v>85</v>
      </c>
      <c r="BL1984" s="40">
        <f t="shared" si="437"/>
        <v>1</v>
      </c>
      <c r="BM1984" s="40">
        <f t="shared" si="438"/>
        <v>62</v>
      </c>
      <c r="BN1984" s="40">
        <f t="shared" si="439"/>
        <v>100</v>
      </c>
      <c r="BO1984" s="40">
        <f t="shared" si="440"/>
        <v>100</v>
      </c>
      <c r="BP1984" s="40">
        <f t="shared" si="441"/>
        <v>15</v>
      </c>
      <c r="BQ1984" s="41">
        <f t="shared" si="442"/>
        <v>84</v>
      </c>
      <c r="BR1984" s="40">
        <f t="shared" si="443"/>
        <v>75</v>
      </c>
      <c r="BS1984" s="41">
        <f t="shared" si="444"/>
        <v>66</v>
      </c>
      <c r="BT1984" s="41">
        <f t="shared" si="445"/>
        <v>1</v>
      </c>
      <c r="BU1984" s="41">
        <f t="shared" si="446"/>
        <v>30</v>
      </c>
      <c r="BV1984" s="41">
        <f t="shared" si="447"/>
        <v>55</v>
      </c>
    </row>
    <row r="1985" spans="2:74" x14ac:dyDescent="0.3">
      <c r="B1985" s="12" t="s">
        <v>2427</v>
      </c>
      <c r="C1985" s="12">
        <v>315011400</v>
      </c>
      <c r="D1985" s="12" t="s">
        <v>2428</v>
      </c>
      <c r="E1985" s="12" t="s">
        <v>1000</v>
      </c>
      <c r="F1985" s="12" t="s">
        <v>2711</v>
      </c>
      <c r="G1985" s="12" t="s">
        <v>102</v>
      </c>
      <c r="H1985" s="12" t="s">
        <v>86</v>
      </c>
      <c r="I1985" s="28">
        <v>489600</v>
      </c>
      <c r="J1985" s="28">
        <v>495000</v>
      </c>
      <c r="K1985" s="28">
        <v>532000</v>
      </c>
      <c r="L1985" s="28">
        <v>510000</v>
      </c>
      <c r="M1985" s="28">
        <v>479000</v>
      </c>
      <c r="N1985" s="28">
        <v>555000</v>
      </c>
      <c r="O1985" s="29">
        <v>100</v>
      </c>
      <c r="P1985" s="29">
        <v>115</v>
      </c>
      <c r="Q1985" s="29">
        <v>72</v>
      </c>
      <c r="R1985" s="28">
        <v>500</v>
      </c>
      <c r="S1985" s="28">
        <v>450</v>
      </c>
      <c r="T1985" s="30">
        <v>1.1000000000000001</v>
      </c>
      <c r="U1985" s="30">
        <v>0.10000000000000009</v>
      </c>
      <c r="V1985" s="30">
        <v>1</v>
      </c>
      <c r="W1985" s="30">
        <v>0.6</v>
      </c>
      <c r="X1985" s="31">
        <v>5.3104575163398691E-2</v>
      </c>
      <c r="Y1985" s="30">
        <v>0.3</v>
      </c>
      <c r="Z1985" s="30">
        <v>9.9999999999999978E-2</v>
      </c>
      <c r="AA1985" s="30">
        <v>0.2</v>
      </c>
      <c r="AB1985" s="30">
        <v>0</v>
      </c>
      <c r="AC1985" s="32">
        <v>0.38123703794070996</v>
      </c>
      <c r="AD1985" s="30">
        <v>7.1789866836835232</v>
      </c>
      <c r="AE1985" s="12">
        <v>69</v>
      </c>
      <c r="AF1985" s="12">
        <v>78</v>
      </c>
      <c r="AG1985" s="12">
        <v>80</v>
      </c>
      <c r="AH1985" s="33">
        <v>9.5172413793103452</v>
      </c>
      <c r="AI1985" s="34">
        <v>479000</v>
      </c>
      <c r="AJ1985" s="34">
        <v>450000</v>
      </c>
      <c r="AK1985" s="34">
        <v>440000</v>
      </c>
      <c r="AL1985" s="35">
        <v>6.4444444444444443E-2</v>
      </c>
      <c r="AM1985" s="35">
        <v>8.8636363636363638E-2</v>
      </c>
      <c r="AN1985" s="12">
        <v>0.5</v>
      </c>
      <c r="AO1985" s="33">
        <v>9.9999999999999978E-2</v>
      </c>
      <c r="AP1985" s="12">
        <v>0.4</v>
      </c>
      <c r="AQ1985" s="32">
        <v>2.2820512820512819E-2</v>
      </c>
      <c r="AR1985" s="34">
        <v>480</v>
      </c>
      <c r="AS1985" s="34">
        <v>600</v>
      </c>
      <c r="AT1985" s="31">
        <v>-0.2</v>
      </c>
      <c r="AU1985" s="32">
        <v>0.36986223110557165</v>
      </c>
      <c r="AV1985" s="36">
        <v>1311.5200000000002</v>
      </c>
      <c r="AW1985" s="30">
        <v>0.67069999999999996</v>
      </c>
      <c r="AX1985" s="30">
        <v>0.32929999999999998</v>
      </c>
      <c r="AY1985" s="30">
        <v>0.92800000000000005</v>
      </c>
      <c r="AZ1985" s="30">
        <v>1.15E-2</v>
      </c>
      <c r="BA1985" s="30">
        <v>0.44579999999999997</v>
      </c>
      <c r="BB1985" s="30">
        <v>0.26219999999999999</v>
      </c>
      <c r="BC1985" s="30">
        <v>0.18029999999999999</v>
      </c>
      <c r="BD1985" s="37">
        <v>2.5</v>
      </c>
      <c r="BE1985" s="29">
        <v>1482</v>
      </c>
      <c r="BF1985" s="38" t="s">
        <v>4716</v>
      </c>
      <c r="BG1985" s="39">
        <v>143.924499665837</v>
      </c>
      <c r="BH1985" s="39">
        <v>-17.130163468801399</v>
      </c>
      <c r="BI1985" s="40">
        <f t="shared" si="434"/>
        <v>98</v>
      </c>
      <c r="BJ1985" s="40">
        <f t="shared" si="435"/>
        <v>100</v>
      </c>
      <c r="BK1985" s="40">
        <f t="shared" si="436"/>
        <v>7</v>
      </c>
      <c r="BL1985" s="40">
        <f t="shared" si="437"/>
        <v>1</v>
      </c>
      <c r="BM1985" s="40">
        <f t="shared" si="438"/>
        <v>33</v>
      </c>
      <c r="BN1985" s="40">
        <f t="shared" si="439"/>
        <v>21</v>
      </c>
      <c r="BO1985" s="40">
        <f t="shared" si="440"/>
        <v>1</v>
      </c>
      <c r="BP1985" s="40">
        <f t="shared" si="441"/>
        <v>88</v>
      </c>
      <c r="BQ1985" s="41">
        <f t="shared" si="442"/>
        <v>100</v>
      </c>
      <c r="BR1985" s="40">
        <f t="shared" si="443"/>
        <v>78</v>
      </c>
      <c r="BS1985" s="41">
        <f t="shared" si="444"/>
        <v>13</v>
      </c>
      <c r="BT1985" s="41">
        <f t="shared" si="445"/>
        <v>100</v>
      </c>
      <c r="BU1985" s="41">
        <f t="shared" si="446"/>
        <v>25</v>
      </c>
      <c r="BV1985" s="41">
        <f t="shared" si="447"/>
        <v>55</v>
      </c>
    </row>
    <row r="1986" spans="2:74" x14ac:dyDescent="0.3">
      <c r="B1986" s="12" t="s">
        <v>2429</v>
      </c>
      <c r="C1986" s="12">
        <v>316021581</v>
      </c>
      <c r="D1986" s="12" t="s">
        <v>1969</v>
      </c>
      <c r="E1986" s="12" t="s">
        <v>1626</v>
      </c>
      <c r="F1986" s="12" t="s">
        <v>1626</v>
      </c>
      <c r="G1986" s="12" t="s">
        <v>102</v>
      </c>
      <c r="H1986" s="12" t="s">
        <v>86</v>
      </c>
      <c r="I1986" s="28">
        <v>961000</v>
      </c>
      <c r="J1986" s="28">
        <v>954450</v>
      </c>
      <c r="K1986" s="28">
        <v>840000</v>
      </c>
      <c r="L1986" s="28">
        <v>950000</v>
      </c>
      <c r="M1986" s="28">
        <v>947000</v>
      </c>
      <c r="N1986" s="28">
        <v>847500</v>
      </c>
      <c r="O1986" s="29">
        <v>31</v>
      </c>
      <c r="P1986" s="29">
        <v>29</v>
      </c>
      <c r="Q1986" s="29">
        <v>41</v>
      </c>
      <c r="R1986" s="28">
        <v>700</v>
      </c>
      <c r="S1986" s="28">
        <v>660</v>
      </c>
      <c r="T1986" s="30">
        <v>4</v>
      </c>
      <c r="U1986" s="30">
        <v>-0.20000000000000018</v>
      </c>
      <c r="V1986" s="30">
        <v>4.2</v>
      </c>
      <c r="W1986" s="30">
        <v>3.8</v>
      </c>
      <c r="X1986" s="31">
        <v>3.7877211238293441E-2</v>
      </c>
      <c r="Y1986" s="30">
        <v>5.6</v>
      </c>
      <c r="Z1986" s="30">
        <v>-0.60000000000000053</v>
      </c>
      <c r="AA1986" s="30">
        <v>6.2</v>
      </c>
      <c r="AB1986" s="30">
        <v>6.3</v>
      </c>
      <c r="AC1986" s="32">
        <v>0.41778074866310155</v>
      </c>
      <c r="AD1986" s="30">
        <v>11.029870864429688</v>
      </c>
      <c r="AE1986" s="12">
        <v>363</v>
      </c>
      <c r="AF1986" s="12">
        <v>383</v>
      </c>
      <c r="AG1986" s="12">
        <v>301</v>
      </c>
      <c r="AH1986" s="33">
        <v>3.8379746835443038</v>
      </c>
      <c r="AI1986" s="34">
        <v>1180000</v>
      </c>
      <c r="AJ1986" s="34">
        <v>1050000</v>
      </c>
      <c r="AK1986" s="34">
        <v>977500</v>
      </c>
      <c r="AL1986" s="35">
        <v>0.12380952380952381</v>
      </c>
      <c r="AM1986" s="35">
        <v>0.20716112531969311</v>
      </c>
      <c r="AN1986" s="12">
        <v>3.7</v>
      </c>
      <c r="AO1986" s="33">
        <v>0.10000000000000009</v>
      </c>
      <c r="AP1986" s="12">
        <v>3.6</v>
      </c>
      <c r="AQ1986" s="32">
        <v>0.14329896907216494</v>
      </c>
      <c r="AR1986" s="34">
        <v>730</v>
      </c>
      <c r="AS1986" s="34">
        <v>680</v>
      </c>
      <c r="AT1986" s="31">
        <v>7.3529411764705885E-2</v>
      </c>
      <c r="AU1986" s="32">
        <v>0.35231578443178607</v>
      </c>
      <c r="AV1986" s="36">
        <v>1675.5200000000002</v>
      </c>
      <c r="AW1986" s="30">
        <v>0.73960000000000004</v>
      </c>
      <c r="AX1986" s="30">
        <v>0.26040000000000002</v>
      </c>
      <c r="AY1986" s="30">
        <v>0.79210000000000003</v>
      </c>
      <c r="AZ1986" s="30">
        <v>0.1772</v>
      </c>
      <c r="BA1986" s="30">
        <v>0.312</v>
      </c>
      <c r="BB1986" s="30">
        <v>0.35039999999999999</v>
      </c>
      <c r="BC1986" s="30">
        <v>0.26719999999999999</v>
      </c>
      <c r="BD1986" s="37">
        <v>7</v>
      </c>
      <c r="BE1986" s="29">
        <v>79</v>
      </c>
      <c r="BF1986" s="38" t="s">
        <v>4717</v>
      </c>
      <c r="BG1986" s="39">
        <v>153.08379160743399</v>
      </c>
      <c r="BH1986" s="39">
        <v>-26.765456442552001</v>
      </c>
      <c r="BI1986" s="40">
        <f t="shared" si="434"/>
        <v>51</v>
      </c>
      <c r="BJ1986" s="40">
        <f t="shared" si="435"/>
        <v>55</v>
      </c>
      <c r="BK1986" s="40">
        <f t="shared" si="436"/>
        <v>77</v>
      </c>
      <c r="BL1986" s="40">
        <f t="shared" si="437"/>
        <v>1</v>
      </c>
      <c r="BM1986" s="40">
        <f t="shared" si="438"/>
        <v>62</v>
      </c>
      <c r="BN1986" s="40">
        <f t="shared" si="439"/>
        <v>100</v>
      </c>
      <c r="BO1986" s="40">
        <f t="shared" si="440"/>
        <v>91</v>
      </c>
      <c r="BP1986" s="40">
        <f t="shared" si="441"/>
        <v>59</v>
      </c>
      <c r="BQ1986" s="41">
        <f t="shared" si="442"/>
        <v>76</v>
      </c>
      <c r="BR1986" s="40">
        <f t="shared" si="443"/>
        <v>40</v>
      </c>
      <c r="BS1986" s="41">
        <f t="shared" si="444"/>
        <v>1</v>
      </c>
      <c r="BT1986" s="41">
        <f t="shared" si="445"/>
        <v>24</v>
      </c>
      <c r="BU1986" s="41">
        <f t="shared" si="446"/>
        <v>70</v>
      </c>
      <c r="BV1986" s="41">
        <f t="shared" si="447"/>
        <v>55</v>
      </c>
    </row>
    <row r="1987" spans="2:74" x14ac:dyDescent="0.3">
      <c r="B1987" s="12" t="s">
        <v>2430</v>
      </c>
      <c r="C1987" s="12">
        <v>316081549</v>
      </c>
      <c r="D1987" s="12" t="s">
        <v>2430</v>
      </c>
      <c r="E1987" s="12" t="s">
        <v>1626</v>
      </c>
      <c r="F1987" s="12" t="s">
        <v>1626</v>
      </c>
      <c r="G1987" s="12" t="s">
        <v>102</v>
      </c>
      <c r="H1987" s="12" t="s">
        <v>86</v>
      </c>
      <c r="I1987" s="28">
        <v>1295000</v>
      </c>
      <c r="J1987" s="28">
        <v>1260000</v>
      </c>
      <c r="K1987" s="28">
        <v>1200000</v>
      </c>
      <c r="L1987" s="28">
        <v>1200000</v>
      </c>
      <c r="M1987" s="28">
        <v>1195000</v>
      </c>
      <c r="N1987" s="28">
        <v>1210000</v>
      </c>
      <c r="O1987" s="29">
        <v>52</v>
      </c>
      <c r="P1987" s="29">
        <v>56</v>
      </c>
      <c r="Q1987" s="29">
        <v>68</v>
      </c>
      <c r="R1987" s="28">
        <v>750</v>
      </c>
      <c r="S1987" s="28">
        <v>695</v>
      </c>
      <c r="T1987" s="30">
        <v>2.8</v>
      </c>
      <c r="U1987" s="30">
        <v>-0.10000000000000009</v>
      </c>
      <c r="V1987" s="30">
        <v>2.9</v>
      </c>
      <c r="W1987" s="30">
        <v>3.3</v>
      </c>
      <c r="X1987" s="31">
        <v>3.0115830115830116E-2</v>
      </c>
      <c r="Y1987" s="30">
        <v>2.2999999999999998</v>
      </c>
      <c r="Z1987" s="30">
        <v>0</v>
      </c>
      <c r="AA1987" s="30">
        <v>2.2999999999999998</v>
      </c>
      <c r="AB1987" s="30">
        <v>2</v>
      </c>
      <c r="AC1987" s="32">
        <v>0.44762223071046597</v>
      </c>
      <c r="AD1987" s="30">
        <v>14.863353558206498</v>
      </c>
      <c r="AE1987" s="12">
        <v>215</v>
      </c>
      <c r="AF1987" s="12">
        <v>210</v>
      </c>
      <c r="AG1987" s="12">
        <v>139</v>
      </c>
      <c r="AH1987" s="33">
        <v>7.645714285714285</v>
      </c>
      <c r="AI1987" s="34">
        <v>1200000</v>
      </c>
      <c r="AJ1987" s="34">
        <v>1200000</v>
      </c>
      <c r="AK1987" s="34">
        <v>1150000</v>
      </c>
      <c r="AL1987" s="35">
        <v>0</v>
      </c>
      <c r="AM1987" s="35">
        <v>4.3478260869565216E-2</v>
      </c>
      <c r="AN1987" s="12">
        <v>2.9</v>
      </c>
      <c r="AO1987" s="33">
        <v>-0.30000000000000027</v>
      </c>
      <c r="AP1987" s="12">
        <v>3.2</v>
      </c>
      <c r="AQ1987" s="32">
        <v>0.14489795918367349</v>
      </c>
      <c r="AR1987" s="34">
        <v>750</v>
      </c>
      <c r="AS1987" s="34">
        <v>695</v>
      </c>
      <c r="AT1987" s="31">
        <v>7.9136690647482008E-2</v>
      </c>
      <c r="AU1987" s="32">
        <v>0.36891769356190462</v>
      </c>
      <c r="AV1987" s="36">
        <v>1675.5200000000002</v>
      </c>
      <c r="AW1987" s="30">
        <v>0.77669999999999995</v>
      </c>
      <c r="AX1987" s="30">
        <v>0.2233</v>
      </c>
      <c r="AY1987" s="30">
        <v>0.9577</v>
      </c>
      <c r="AZ1987" s="30">
        <v>7.9000000000000008E-3</v>
      </c>
      <c r="BA1987" s="30">
        <v>0.44690000000000002</v>
      </c>
      <c r="BB1987" s="30">
        <v>0.39450000000000002</v>
      </c>
      <c r="BC1987" s="30">
        <v>0.1273</v>
      </c>
      <c r="BD1987" s="37">
        <v>8</v>
      </c>
      <c r="BE1987" s="29">
        <v>129</v>
      </c>
      <c r="BF1987" s="38" t="s">
        <v>4718</v>
      </c>
      <c r="BG1987" s="39">
        <v>152.93124185290301</v>
      </c>
      <c r="BH1987" s="39">
        <v>-26.318080818394101</v>
      </c>
      <c r="BI1987" s="40">
        <f t="shared" si="434"/>
        <v>70</v>
      </c>
      <c r="BJ1987" s="40">
        <f t="shared" si="435"/>
        <v>69</v>
      </c>
      <c r="BK1987" s="40">
        <f t="shared" si="436"/>
        <v>30</v>
      </c>
      <c r="BL1987" s="40">
        <f t="shared" si="437"/>
        <v>1</v>
      </c>
      <c r="BM1987" s="40">
        <f t="shared" si="438"/>
        <v>1</v>
      </c>
      <c r="BN1987" s="40">
        <f t="shared" si="439"/>
        <v>100</v>
      </c>
      <c r="BO1987" s="40">
        <f t="shared" si="440"/>
        <v>81</v>
      </c>
      <c r="BP1987" s="40">
        <f t="shared" si="441"/>
        <v>88</v>
      </c>
      <c r="BQ1987" s="41">
        <f t="shared" si="442"/>
        <v>51</v>
      </c>
      <c r="BR1987" s="40">
        <f t="shared" si="443"/>
        <v>2</v>
      </c>
      <c r="BS1987" s="41">
        <f t="shared" si="444"/>
        <v>1</v>
      </c>
      <c r="BT1987" s="41">
        <f t="shared" si="445"/>
        <v>79</v>
      </c>
      <c r="BU1987" s="41">
        <f t="shared" si="446"/>
        <v>80</v>
      </c>
      <c r="BV1987" s="41">
        <f t="shared" si="447"/>
        <v>55</v>
      </c>
    </row>
    <row r="1988" spans="2:74" x14ac:dyDescent="0.3">
      <c r="B1988" s="12" t="s">
        <v>2431</v>
      </c>
      <c r="C1988" s="12">
        <v>317011446</v>
      </c>
      <c r="D1988" s="12" t="s">
        <v>561</v>
      </c>
      <c r="E1988" s="12" t="s">
        <v>561</v>
      </c>
      <c r="F1988" s="12" t="s">
        <v>561</v>
      </c>
      <c r="G1988" s="12" t="s">
        <v>102</v>
      </c>
      <c r="H1988" s="12" t="s">
        <v>86</v>
      </c>
      <c r="I1988" s="28">
        <v>668100</v>
      </c>
      <c r="J1988" s="28">
        <v>649000</v>
      </c>
      <c r="K1988" s="28">
        <v>599000</v>
      </c>
      <c r="L1988" s="28">
        <v>640000</v>
      </c>
      <c r="M1988" s="28">
        <v>630000</v>
      </c>
      <c r="N1988" s="28">
        <v>575000</v>
      </c>
      <c r="O1988" s="29">
        <v>36</v>
      </c>
      <c r="P1988" s="29">
        <v>38</v>
      </c>
      <c r="Q1988" s="29">
        <v>41</v>
      </c>
      <c r="R1988" s="28">
        <v>520</v>
      </c>
      <c r="S1988" s="28">
        <v>485</v>
      </c>
      <c r="T1988" s="30">
        <v>4.0999999999999996</v>
      </c>
      <c r="U1988" s="30">
        <v>-0.20000000000000018</v>
      </c>
      <c r="V1988" s="30">
        <v>4.3</v>
      </c>
      <c r="W1988" s="30">
        <v>4.3</v>
      </c>
      <c r="X1988" s="31">
        <v>4.0472983086364316E-2</v>
      </c>
      <c r="Y1988" s="30">
        <v>6.9</v>
      </c>
      <c r="Z1988" s="30">
        <v>-0.69999999999999929</v>
      </c>
      <c r="AA1988" s="30">
        <v>7.6</v>
      </c>
      <c r="AB1988" s="30">
        <v>7.2</v>
      </c>
      <c r="AC1988" s="32">
        <v>0.33741694352159468</v>
      </c>
      <c r="AD1988" s="30">
        <v>8.3368439336825961</v>
      </c>
      <c r="AE1988" s="12">
        <v>594</v>
      </c>
      <c r="AF1988" s="12">
        <v>483</v>
      </c>
      <c r="AG1988" s="12">
        <v>522</v>
      </c>
      <c r="AH1988" s="33">
        <v>3.1578947368421053</v>
      </c>
      <c r="AI1988" s="34">
        <v>660000</v>
      </c>
      <c r="AJ1988" s="34">
        <v>590000</v>
      </c>
      <c r="AK1988" s="34">
        <v>523000</v>
      </c>
      <c r="AL1988" s="35">
        <v>0.11864406779661017</v>
      </c>
      <c r="AM1988" s="35">
        <v>0.26195028680688337</v>
      </c>
      <c r="AN1988" s="12">
        <v>3.5</v>
      </c>
      <c r="AO1988" s="33">
        <v>0</v>
      </c>
      <c r="AP1988" s="12">
        <v>3.5</v>
      </c>
      <c r="AQ1988" s="32">
        <v>8.4357541899441349E-2</v>
      </c>
      <c r="AR1988" s="34">
        <v>530</v>
      </c>
      <c r="AS1988" s="34">
        <v>490</v>
      </c>
      <c r="AT1988" s="31">
        <v>8.1632653061224483E-2</v>
      </c>
      <c r="AU1988" s="32">
        <v>0.37299773250600843</v>
      </c>
      <c r="AV1988" s="36">
        <v>1541.1200000000001</v>
      </c>
      <c r="AW1988" s="30">
        <v>0.65400000000000003</v>
      </c>
      <c r="AX1988" s="30">
        <v>0.34599999999999997</v>
      </c>
      <c r="AY1988" s="30">
        <v>0.65449999999999997</v>
      </c>
      <c r="AZ1988" s="30">
        <v>0.26190000000000002</v>
      </c>
      <c r="BA1988" s="30">
        <v>0.26469999999999999</v>
      </c>
      <c r="BB1988" s="30">
        <v>0.25800000000000001</v>
      </c>
      <c r="BC1988" s="30">
        <v>0.43240000000000001</v>
      </c>
      <c r="BD1988" s="37">
        <v>3</v>
      </c>
      <c r="BE1988" s="29">
        <v>109</v>
      </c>
      <c r="BF1988" s="38" t="s">
        <v>4719</v>
      </c>
      <c r="BG1988" s="39">
        <v>151.93365884274201</v>
      </c>
      <c r="BH1988" s="39">
        <v>-27.603254697170499</v>
      </c>
      <c r="BI1988" s="40">
        <f t="shared" ref="BI1988:BI2051" si="448">IF(T1988&lt;=1, 100, IF(T1988&gt;=7, 1, ROUND(100 - ((T1988-1)/6)*99, 0)))</f>
        <v>49</v>
      </c>
      <c r="BJ1988" s="40">
        <f t="shared" ref="BJ1988:BJ2051" si="449">IF(AN1988&lt;=1, 100, IF(AN1988&gt;=7, 1, ROUND(100 - ((AN1988-1)/6)*99, 0)))</f>
        <v>59</v>
      </c>
      <c r="BK1988" s="40">
        <f t="shared" ref="BK1988:BK2051" si="450">IF(AH1988&lt;=2, 100, IF(AH1988&gt;=10, 1, ROUND(100 - ((AH1988-2)/8)*99, 0)))</f>
        <v>86</v>
      </c>
      <c r="BL1988" s="40">
        <f t="shared" ref="BL1988:BL2051" si="451">IF(OR(ISBLANK(AU1988), AU1988=""), "", IF(AU1988&lt;=0, 100, IF(AU1988&gt;=0.3, 1, ROUND(100 - (AU1988/0.3)*99, 0))))</f>
        <v>1</v>
      </c>
      <c r="BM1988" s="40">
        <f t="shared" ref="BM1988:BM2051" si="452">IF(AL1988&lt;=0, 1, IF(AL1988&gt;=0.2, 100, ROUND(1 + (AL1988/0.2)*99, 0)))</f>
        <v>60</v>
      </c>
      <c r="BN1988" s="40">
        <f t="shared" ref="BN1988:BN2051" si="453">IF(AQ1988&lt;=0.01, 1, IF(AQ1988&gt;=0.075, 100, ROUND(1 + ((AQ1988-0.01)/0.065)*99, 0)))</f>
        <v>100</v>
      </c>
      <c r="BO1988" s="40">
        <f t="shared" ref="BO1988:BO2051" si="454">IF(BE1988&gt;=750, 1, IF(BE1988&lt;=50, 100, ROUND(100 - 99 * (((BE1988 - 50)/700)^0.75), 0)))</f>
        <v>85</v>
      </c>
      <c r="BP1988" s="40">
        <f t="shared" ref="BP1988:BP2051" si="455">IF(BA1988&gt;=0.5, 100, IF(BA1988&lt;=0.05, 1, ROUND(1 + ((BA1988-0.05)/0.45)*99, 0)))</f>
        <v>48</v>
      </c>
      <c r="BQ1988" s="41">
        <f t="shared" ref="BQ1988:BQ2051" si="456">IF(X1988&gt;=0.045, 100, IF(X1988&lt;=0.015, 1, ROUND(1 + ((X1988-0.015)/0.03)*99, 0)))</f>
        <v>85</v>
      </c>
      <c r="BR1988" s="40">
        <f t="shared" ref="BR1988:BR2051" si="457">IF(AD1988&lt;=5, 100, IF(AD1988&gt;=15, 1, ROUND(100 - ((AD1988-5)/10)*99, 0)))</f>
        <v>67</v>
      </c>
      <c r="BS1988" s="41">
        <f t="shared" ref="BS1988:BS2051" si="458">IF(AC1988&lt;=0.25, 100, IF(AC1988&gt;=0.4, 1, ROUND(100 - ((AC1988-0.25)/0.15)*99, 0)))</f>
        <v>42</v>
      </c>
      <c r="BT1988" s="41">
        <f t="shared" ref="BT1988:BT2051" si="459">IF(Y1988&lt;=1, 100, IF(Y1988&gt;=7, 1, ROUND(100 - ((Y1988-1)/6)*99, 0)))</f>
        <v>3</v>
      </c>
      <c r="BU1988" s="41">
        <f t="shared" ref="BU1988:BU2051" si="460">BD1988*10</f>
        <v>30</v>
      </c>
      <c r="BV1988" s="41">
        <f t="shared" ref="BV1988:BV2051" si="461">IF(
  (
    IF($BI$2,0.1,0) + IF($BJ$2,0.1,0) + IF($BK$2,0.05,0) + IF($BL$2,0.07,0) + IF($BM$2,0.05,0) + IF($BN$2,0.1,0) +
    IF($BO$2,0.07,0) + IF($BP$2,0.08,0) + IF($BQ$2,0.08,0) + IF($BR$2,0.07,0) + IF($BS$2,0.07,0) + IF($BT$2,0.08,0) +
    IF($BU$2,0.08,0)
  ) = 0,
  "",
  ROUND(
    (
      IF($BI$2, BI1988*0.1, 0) + IF($BJ$2, BJ1988*0.1, 0) + IF($BK$2, BK1988*0.05, 0) + IF($BL$2, BL1988*0.07, 0) +
      IF($BM$2, BM1988*0.05, 0) + IF($BN$2, BN1988*0.1, 0) + IF($BO$2, BO1988*0.07, 0) + IF($BP$2, BP1988*0.08, 0) +
      IF($BQ$2, BQ1988*0.08, 0) + IF($BR$2, BR1988*0.07, 0) + IF($BS$2, BS1988*0.07, 0) + IF($BT$2, BT1988*0.08, 0) +
      IF($BU$2, BU1988*0.08, 0)
    ) /
    (
      IF($BI$2,0.1,0) + IF($BJ$2,0.1,0) + IF($BK$2,0.05,0) + IF($BL$2,0.07,0) + IF($BM$2,0.05,0) +
      IF($BN$2,0.1,0) + IF($BO$2,0.07,0) + IF($BP$2,0.08,0) + IF($BQ$2,0.08,0) + IF($BR$2,0.07,0) +
      IF($BS$2,0.07,0) + IF($BT$2,0.08,0) + IF($BU$2,0.08,0)
    ),
  0)
)</f>
        <v>55</v>
      </c>
    </row>
    <row r="1989" spans="2:74" x14ac:dyDescent="0.3">
      <c r="B1989" s="12" t="s">
        <v>2432</v>
      </c>
      <c r="C1989" s="12">
        <v>318021469</v>
      </c>
      <c r="D1989" s="12" t="s">
        <v>772</v>
      </c>
      <c r="E1989" s="12" t="s">
        <v>772</v>
      </c>
      <c r="F1989" s="12" t="s">
        <v>772</v>
      </c>
      <c r="G1989" s="12" t="s">
        <v>102</v>
      </c>
      <c r="H1989" s="12" t="s">
        <v>86</v>
      </c>
      <c r="I1989" s="28">
        <v>750000</v>
      </c>
      <c r="J1989" s="28">
        <v>753460</v>
      </c>
      <c r="K1989" s="28">
        <v>670000</v>
      </c>
      <c r="L1989" s="28">
        <v>760000</v>
      </c>
      <c r="M1989" s="28">
        <v>740000</v>
      </c>
      <c r="N1989" s="28">
        <v>600000</v>
      </c>
      <c r="O1989" s="29">
        <v>25</v>
      </c>
      <c r="P1989" s="29">
        <v>32</v>
      </c>
      <c r="Q1989" s="29">
        <v>50</v>
      </c>
      <c r="R1989" s="28">
        <v>625</v>
      </c>
      <c r="S1989" s="28">
        <v>600</v>
      </c>
      <c r="T1989" s="30">
        <v>3.7</v>
      </c>
      <c r="U1989" s="30">
        <v>-0.5</v>
      </c>
      <c r="V1989" s="30">
        <v>4.2</v>
      </c>
      <c r="W1989" s="30">
        <v>4</v>
      </c>
      <c r="X1989" s="31">
        <v>4.3333333333333335E-2</v>
      </c>
      <c r="Y1989" s="30">
        <v>4.2</v>
      </c>
      <c r="Z1989" s="30">
        <v>-0.59999999999999964</v>
      </c>
      <c r="AA1989" s="30">
        <v>4.8</v>
      </c>
      <c r="AB1989" s="30">
        <v>3.4</v>
      </c>
      <c r="AC1989" s="32">
        <v>0.34088925735229947</v>
      </c>
      <c r="AD1989" s="30">
        <v>7.866675169668448</v>
      </c>
      <c r="AE1989" s="12">
        <v>586</v>
      </c>
      <c r="AF1989" s="12">
        <v>627</v>
      </c>
      <c r="AG1989" s="12">
        <v>525</v>
      </c>
      <c r="AH1989" s="33">
        <v>2.0263761467889907</v>
      </c>
      <c r="AI1989" s="34">
        <v>550000</v>
      </c>
      <c r="AJ1989" s="34">
        <v>430000</v>
      </c>
      <c r="AK1989" s="34">
        <v>410000</v>
      </c>
      <c r="AL1989" s="35">
        <v>0.27906976744186046</v>
      </c>
      <c r="AM1989" s="35">
        <v>0.34146341463414637</v>
      </c>
      <c r="AN1989" s="12">
        <v>4.4000000000000004</v>
      </c>
      <c r="AO1989" s="33">
        <v>-0.19999999999999929</v>
      </c>
      <c r="AP1989" s="12">
        <v>4.5999999999999996</v>
      </c>
      <c r="AQ1989" s="32">
        <v>5.4929577464788736E-2</v>
      </c>
      <c r="AR1989" s="34">
        <v>520</v>
      </c>
      <c r="AS1989" s="34">
        <v>480</v>
      </c>
      <c r="AT1989" s="31">
        <v>8.3333333333333329E-2</v>
      </c>
      <c r="AU1989" s="32">
        <v>0.4842903577560288</v>
      </c>
      <c r="AV1989" s="36">
        <v>1833.4400000000003</v>
      </c>
      <c r="AW1989" s="30">
        <v>0.59860000000000002</v>
      </c>
      <c r="AX1989" s="30">
        <v>0.40139999999999998</v>
      </c>
      <c r="AY1989" s="30">
        <v>0.65329999999999999</v>
      </c>
      <c r="AZ1989" s="30">
        <v>0.21540000000000001</v>
      </c>
      <c r="BA1989" s="30">
        <v>0.31759999999999999</v>
      </c>
      <c r="BB1989" s="30">
        <v>0.3019</v>
      </c>
      <c r="BC1989" s="30">
        <v>0.31369999999999998</v>
      </c>
      <c r="BD1989" s="37">
        <v>5.5</v>
      </c>
      <c r="BE1989" s="29">
        <v>1119</v>
      </c>
      <c r="BF1989" s="38" t="s">
        <v>4720</v>
      </c>
      <c r="BG1989" s="39">
        <v>146.75372382008501</v>
      </c>
      <c r="BH1989" s="39">
        <v>-19.216502254933999</v>
      </c>
      <c r="BI1989" s="40">
        <f t="shared" si="448"/>
        <v>55</v>
      </c>
      <c r="BJ1989" s="40">
        <f t="shared" si="449"/>
        <v>44</v>
      </c>
      <c r="BK1989" s="40">
        <f t="shared" si="450"/>
        <v>100</v>
      </c>
      <c r="BL1989" s="40">
        <f t="shared" si="451"/>
        <v>1</v>
      </c>
      <c r="BM1989" s="40">
        <f t="shared" si="452"/>
        <v>100</v>
      </c>
      <c r="BN1989" s="40">
        <f t="shared" si="453"/>
        <v>69</v>
      </c>
      <c r="BO1989" s="40">
        <f t="shared" si="454"/>
        <v>1</v>
      </c>
      <c r="BP1989" s="40">
        <f t="shared" si="455"/>
        <v>60</v>
      </c>
      <c r="BQ1989" s="41">
        <f t="shared" si="456"/>
        <v>95</v>
      </c>
      <c r="BR1989" s="40">
        <f t="shared" si="457"/>
        <v>72</v>
      </c>
      <c r="BS1989" s="41">
        <f t="shared" si="458"/>
        <v>40</v>
      </c>
      <c r="BT1989" s="41">
        <f t="shared" si="459"/>
        <v>47</v>
      </c>
      <c r="BU1989" s="41">
        <f t="shared" si="460"/>
        <v>55</v>
      </c>
      <c r="BV1989" s="41">
        <f t="shared" si="461"/>
        <v>55</v>
      </c>
    </row>
    <row r="1990" spans="2:74" x14ac:dyDescent="0.3">
      <c r="B1990" s="12" t="s">
        <v>2433</v>
      </c>
      <c r="C1990" s="12">
        <v>318021471</v>
      </c>
      <c r="D1990" s="12" t="s">
        <v>772</v>
      </c>
      <c r="E1990" s="12" t="s">
        <v>772</v>
      </c>
      <c r="F1990" s="12" t="s">
        <v>772</v>
      </c>
      <c r="G1990" s="12" t="s">
        <v>102</v>
      </c>
      <c r="H1990" s="12" t="s">
        <v>86</v>
      </c>
      <c r="I1990" s="28">
        <v>465000</v>
      </c>
      <c r="J1990" s="28">
        <v>443610</v>
      </c>
      <c r="K1990" s="28">
        <v>330000</v>
      </c>
      <c r="L1990" s="28">
        <v>455000</v>
      </c>
      <c r="M1990" s="28">
        <v>435000</v>
      </c>
      <c r="N1990" s="28">
        <v>336500</v>
      </c>
      <c r="O1990" s="29">
        <v>21</v>
      </c>
      <c r="P1990" s="29">
        <v>22</v>
      </c>
      <c r="Q1990" s="29">
        <v>33</v>
      </c>
      <c r="R1990" s="28">
        <v>460</v>
      </c>
      <c r="S1990" s="28">
        <v>430</v>
      </c>
      <c r="T1990" s="30">
        <v>4.5</v>
      </c>
      <c r="U1990" s="30">
        <v>-0.40000000000000036</v>
      </c>
      <c r="V1990" s="30">
        <v>4.9000000000000004</v>
      </c>
      <c r="W1990" s="30">
        <v>5.2</v>
      </c>
      <c r="X1990" s="31">
        <v>5.1440860215053764E-2</v>
      </c>
      <c r="Y1990" s="30">
        <v>6.4</v>
      </c>
      <c r="Z1990" s="30">
        <v>0.10000000000000053</v>
      </c>
      <c r="AA1990" s="30">
        <v>6.3</v>
      </c>
      <c r="AB1990" s="30">
        <v>4.4000000000000004</v>
      </c>
      <c r="AC1990" s="32">
        <v>0.29761904761904762</v>
      </c>
      <c r="AD1990" s="30">
        <v>5.7856545628284755</v>
      </c>
      <c r="AE1990" s="12">
        <v>586</v>
      </c>
      <c r="AF1990" s="12">
        <v>627</v>
      </c>
      <c r="AG1990" s="12">
        <v>525</v>
      </c>
      <c r="AH1990" s="33">
        <v>2.0263761467889907</v>
      </c>
      <c r="AI1990" s="34">
        <v>550000</v>
      </c>
      <c r="AJ1990" s="34">
        <v>430000</v>
      </c>
      <c r="AK1990" s="34">
        <v>410000</v>
      </c>
      <c r="AL1990" s="35">
        <v>0.27906976744186046</v>
      </c>
      <c r="AM1990" s="35">
        <v>0.34146341463414637</v>
      </c>
      <c r="AN1990" s="12">
        <v>4.4000000000000004</v>
      </c>
      <c r="AO1990" s="33">
        <v>-0.19999999999999929</v>
      </c>
      <c r="AP1990" s="12">
        <v>4.5999999999999996</v>
      </c>
      <c r="AQ1990" s="32">
        <v>5.4929577464788736E-2</v>
      </c>
      <c r="AR1990" s="34">
        <v>520</v>
      </c>
      <c r="AS1990" s="34">
        <v>480</v>
      </c>
      <c r="AT1990" s="31">
        <v>8.3333333333333329E-2</v>
      </c>
      <c r="AU1990" s="32">
        <v>0.4842903577560288</v>
      </c>
      <c r="AV1990" s="36">
        <v>1545.6000000000001</v>
      </c>
      <c r="AW1990" s="30">
        <v>0.70350000000000001</v>
      </c>
      <c r="AX1990" s="30">
        <v>0.29649999999999999</v>
      </c>
      <c r="AY1990" s="30">
        <v>0.89349999999999996</v>
      </c>
      <c r="AZ1990" s="30">
        <v>6.8199999999999997E-2</v>
      </c>
      <c r="BA1990" s="30">
        <v>0.22509999999999999</v>
      </c>
      <c r="BB1990" s="30">
        <v>0.32129999999999997</v>
      </c>
      <c r="BC1990" s="30">
        <v>0.37459999999999999</v>
      </c>
      <c r="BD1990" s="37">
        <v>7</v>
      </c>
      <c r="BE1990" s="29">
        <v>1110</v>
      </c>
      <c r="BF1990" s="38" t="s">
        <v>4721</v>
      </c>
      <c r="BG1990" s="39">
        <v>146.69235751550201</v>
      </c>
      <c r="BH1990" s="39">
        <v>-19.352877598386701</v>
      </c>
      <c r="BI1990" s="40">
        <f t="shared" si="448"/>
        <v>42</v>
      </c>
      <c r="BJ1990" s="40">
        <f t="shared" si="449"/>
        <v>44</v>
      </c>
      <c r="BK1990" s="40">
        <f t="shared" si="450"/>
        <v>100</v>
      </c>
      <c r="BL1990" s="40">
        <f t="shared" si="451"/>
        <v>1</v>
      </c>
      <c r="BM1990" s="40">
        <f t="shared" si="452"/>
        <v>100</v>
      </c>
      <c r="BN1990" s="40">
        <f t="shared" si="453"/>
        <v>69</v>
      </c>
      <c r="BO1990" s="40">
        <f t="shared" si="454"/>
        <v>1</v>
      </c>
      <c r="BP1990" s="40">
        <f t="shared" si="455"/>
        <v>40</v>
      </c>
      <c r="BQ1990" s="41">
        <f t="shared" si="456"/>
        <v>100</v>
      </c>
      <c r="BR1990" s="40">
        <f t="shared" si="457"/>
        <v>92</v>
      </c>
      <c r="BS1990" s="41">
        <f t="shared" si="458"/>
        <v>69</v>
      </c>
      <c r="BT1990" s="41">
        <f t="shared" si="459"/>
        <v>11</v>
      </c>
      <c r="BU1990" s="41">
        <f t="shared" si="460"/>
        <v>70</v>
      </c>
      <c r="BV1990" s="41">
        <f t="shared" si="461"/>
        <v>55</v>
      </c>
    </row>
    <row r="1991" spans="2:74" x14ac:dyDescent="0.3">
      <c r="B1991" s="12" t="s">
        <v>2434</v>
      </c>
      <c r="C1991" s="12">
        <v>318021484</v>
      </c>
      <c r="D1991" s="12" t="s">
        <v>772</v>
      </c>
      <c r="E1991" s="12" t="s">
        <v>772</v>
      </c>
      <c r="F1991" s="12" t="s">
        <v>772</v>
      </c>
      <c r="G1991" s="12" t="s">
        <v>102</v>
      </c>
      <c r="H1991" s="12" t="s">
        <v>86</v>
      </c>
      <c r="I1991" s="28">
        <v>580000</v>
      </c>
      <c r="J1991" s="28">
        <v>549000</v>
      </c>
      <c r="K1991" s="28">
        <v>449000</v>
      </c>
      <c r="L1991" s="28">
        <v>580500</v>
      </c>
      <c r="M1991" s="28">
        <v>555000</v>
      </c>
      <c r="N1991" s="28">
        <v>438500</v>
      </c>
      <c r="O1991" s="29">
        <v>22</v>
      </c>
      <c r="P1991" s="29">
        <v>20</v>
      </c>
      <c r="Q1991" s="29">
        <v>28</v>
      </c>
      <c r="R1991" s="28">
        <v>550</v>
      </c>
      <c r="S1991" s="28">
        <v>500</v>
      </c>
      <c r="T1991" s="30">
        <v>4.2</v>
      </c>
      <c r="U1991" s="30">
        <v>0.10000000000000053</v>
      </c>
      <c r="V1991" s="30">
        <v>4.0999999999999996</v>
      </c>
      <c r="W1991" s="30">
        <v>4.4000000000000004</v>
      </c>
      <c r="X1991" s="31">
        <v>4.9310344827586207E-2</v>
      </c>
      <c r="Y1991" s="30">
        <v>7.2</v>
      </c>
      <c r="Z1991" s="30">
        <v>-0.20000000000000018</v>
      </c>
      <c r="AA1991" s="30">
        <v>7.4</v>
      </c>
      <c r="AB1991" s="30">
        <v>6.3</v>
      </c>
      <c r="AC1991" s="32">
        <v>0.24155013702480499</v>
      </c>
      <c r="AD1991" s="30">
        <v>4.8985692123911502</v>
      </c>
      <c r="AE1991" s="12">
        <v>586</v>
      </c>
      <c r="AF1991" s="12">
        <v>627</v>
      </c>
      <c r="AG1991" s="12">
        <v>525</v>
      </c>
      <c r="AH1991" s="33">
        <v>2.0263761467889907</v>
      </c>
      <c r="AI1991" s="34">
        <v>550000</v>
      </c>
      <c r="AJ1991" s="34">
        <v>430000</v>
      </c>
      <c r="AK1991" s="34">
        <v>410000</v>
      </c>
      <c r="AL1991" s="35">
        <v>0.27906976744186046</v>
      </c>
      <c r="AM1991" s="35">
        <v>0.34146341463414637</v>
      </c>
      <c r="AN1991" s="12">
        <v>4.4000000000000004</v>
      </c>
      <c r="AO1991" s="33">
        <v>-0.19999999999999929</v>
      </c>
      <c r="AP1991" s="12">
        <v>4.5999999999999996</v>
      </c>
      <c r="AQ1991" s="32">
        <v>5.4929577464788736E-2</v>
      </c>
      <c r="AR1991" s="34">
        <v>520</v>
      </c>
      <c r="AS1991" s="34">
        <v>480</v>
      </c>
      <c r="AT1991" s="31">
        <v>8.3333333333333329E-2</v>
      </c>
      <c r="AU1991" s="32">
        <v>0.4842903577560288</v>
      </c>
      <c r="AV1991" s="36">
        <v>2276.96</v>
      </c>
      <c r="AW1991" s="30">
        <v>0.77780000000000005</v>
      </c>
      <c r="AX1991" s="30">
        <v>0.22220000000000001</v>
      </c>
      <c r="AY1991" s="30">
        <v>0.94030000000000002</v>
      </c>
      <c r="AZ1991" s="30">
        <v>4.0300000000000002E-2</v>
      </c>
      <c r="BA1991" s="30">
        <v>0.2097</v>
      </c>
      <c r="BB1991" s="30">
        <v>0.42049999999999998</v>
      </c>
      <c r="BC1991" s="30">
        <v>0.3508</v>
      </c>
      <c r="BD1991" s="37">
        <v>5</v>
      </c>
      <c r="BE1991" s="29">
        <v>1117</v>
      </c>
      <c r="BF1991" s="38" t="s">
        <v>4722</v>
      </c>
      <c r="BG1991" s="39">
        <v>146.732196713153</v>
      </c>
      <c r="BH1991" s="39">
        <v>-19.2525573357441</v>
      </c>
      <c r="BI1991" s="40">
        <f t="shared" si="448"/>
        <v>47</v>
      </c>
      <c r="BJ1991" s="40">
        <f t="shared" si="449"/>
        <v>44</v>
      </c>
      <c r="BK1991" s="40">
        <f t="shared" si="450"/>
        <v>100</v>
      </c>
      <c r="BL1991" s="40">
        <f t="shared" si="451"/>
        <v>1</v>
      </c>
      <c r="BM1991" s="40">
        <f t="shared" si="452"/>
        <v>100</v>
      </c>
      <c r="BN1991" s="40">
        <f t="shared" si="453"/>
        <v>69</v>
      </c>
      <c r="BO1991" s="40">
        <f t="shared" si="454"/>
        <v>1</v>
      </c>
      <c r="BP1991" s="40">
        <f t="shared" si="455"/>
        <v>36</v>
      </c>
      <c r="BQ1991" s="41">
        <f t="shared" si="456"/>
        <v>100</v>
      </c>
      <c r="BR1991" s="40">
        <f t="shared" si="457"/>
        <v>100</v>
      </c>
      <c r="BS1991" s="41">
        <f t="shared" si="458"/>
        <v>100</v>
      </c>
      <c r="BT1991" s="41">
        <f t="shared" si="459"/>
        <v>1</v>
      </c>
      <c r="BU1991" s="41">
        <f t="shared" si="460"/>
        <v>50</v>
      </c>
      <c r="BV1991" s="41">
        <f t="shared" si="461"/>
        <v>55</v>
      </c>
    </row>
    <row r="1992" spans="2:74" x14ac:dyDescent="0.3">
      <c r="B1992" s="12" t="s">
        <v>2435</v>
      </c>
      <c r="C1992" s="12">
        <v>319011502</v>
      </c>
      <c r="D1992" s="12" t="s">
        <v>1736</v>
      </c>
      <c r="E1992" s="12" t="s">
        <v>169</v>
      </c>
      <c r="F1992" s="12" t="s">
        <v>1736</v>
      </c>
      <c r="G1992" s="12" t="s">
        <v>102</v>
      </c>
      <c r="H1992" s="12" t="s">
        <v>86</v>
      </c>
      <c r="I1992" s="28">
        <v>499000</v>
      </c>
      <c r="J1992" s="28">
        <v>495000</v>
      </c>
      <c r="K1992" s="28">
        <v>443700</v>
      </c>
      <c r="L1992" s="28">
        <v>525000</v>
      </c>
      <c r="M1992" s="28">
        <v>500000</v>
      </c>
      <c r="N1992" s="28">
        <v>449000</v>
      </c>
      <c r="O1992" s="29">
        <v>41</v>
      </c>
      <c r="P1992" s="29">
        <v>45</v>
      </c>
      <c r="Q1992" s="29">
        <v>48</v>
      </c>
      <c r="R1992" s="28">
        <v>530</v>
      </c>
      <c r="S1992" s="28">
        <v>475</v>
      </c>
      <c r="T1992" s="30">
        <v>4.2</v>
      </c>
      <c r="U1992" s="30">
        <v>0</v>
      </c>
      <c r="V1992" s="30">
        <v>4.2</v>
      </c>
      <c r="W1992" s="30">
        <v>4.0999999999999996</v>
      </c>
      <c r="X1992" s="31">
        <v>5.5230460921843687E-2</v>
      </c>
      <c r="Y1992" s="30">
        <v>4.3</v>
      </c>
      <c r="Z1992" s="30">
        <v>-0.20000000000000018</v>
      </c>
      <c r="AA1992" s="30">
        <v>4.5</v>
      </c>
      <c r="AB1992" s="30">
        <v>3.6</v>
      </c>
      <c r="AC1992" s="32">
        <v>0.42364752525898447</v>
      </c>
      <c r="AD1992" s="30">
        <v>7.670541186655778</v>
      </c>
      <c r="AE1992" s="12">
        <v>599</v>
      </c>
      <c r="AF1992" s="12">
        <v>553</v>
      </c>
      <c r="AG1992" s="12">
        <v>524</v>
      </c>
      <c r="AH1992" s="33">
        <v>4.06993006993007</v>
      </c>
      <c r="AI1992" s="34">
        <v>579000</v>
      </c>
      <c r="AJ1992" s="34">
        <v>499950</v>
      </c>
      <c r="AK1992" s="34">
        <v>445000</v>
      </c>
      <c r="AL1992" s="35">
        <v>0.15811581158115812</v>
      </c>
      <c r="AM1992" s="35">
        <v>0.30112359550561796</v>
      </c>
      <c r="AN1992" s="12">
        <v>3.7</v>
      </c>
      <c r="AO1992" s="33">
        <v>0.10000000000000009</v>
      </c>
      <c r="AP1992" s="12">
        <v>3.6</v>
      </c>
      <c r="AQ1992" s="32">
        <v>0.10034602076124569</v>
      </c>
      <c r="AR1992" s="34">
        <v>550</v>
      </c>
      <c r="AS1992" s="34">
        <v>500</v>
      </c>
      <c r="AT1992" s="31">
        <v>0.1</v>
      </c>
      <c r="AU1992" s="32">
        <v>0.50997647258656176</v>
      </c>
      <c r="AV1992" s="36">
        <v>1251.0400000000002</v>
      </c>
      <c r="AW1992" s="30">
        <v>0.66090000000000004</v>
      </c>
      <c r="AX1992" s="30">
        <v>0.33910000000000001</v>
      </c>
      <c r="AY1992" s="30">
        <v>0.85170000000000001</v>
      </c>
      <c r="AZ1992" s="30">
        <v>4.9099999999999998E-2</v>
      </c>
      <c r="BA1992" s="30">
        <v>0.36249999999999999</v>
      </c>
      <c r="BB1992" s="30">
        <v>0.27089999999999997</v>
      </c>
      <c r="BC1992" s="30">
        <v>0.34179999999999999</v>
      </c>
      <c r="BD1992" s="37">
        <v>1</v>
      </c>
      <c r="BE1992" s="29">
        <v>294</v>
      </c>
      <c r="BF1992" s="38" t="s">
        <v>4723</v>
      </c>
      <c r="BG1992" s="39">
        <v>152.363490002205</v>
      </c>
      <c r="BH1992" s="39">
        <v>-24.899177103934701</v>
      </c>
      <c r="BI1992" s="40">
        <f t="shared" si="448"/>
        <v>47</v>
      </c>
      <c r="BJ1992" s="40">
        <f t="shared" si="449"/>
        <v>55</v>
      </c>
      <c r="BK1992" s="40">
        <f t="shared" si="450"/>
        <v>74</v>
      </c>
      <c r="BL1992" s="40">
        <f t="shared" si="451"/>
        <v>1</v>
      </c>
      <c r="BM1992" s="40">
        <f t="shared" si="452"/>
        <v>79</v>
      </c>
      <c r="BN1992" s="40">
        <f t="shared" si="453"/>
        <v>100</v>
      </c>
      <c r="BO1992" s="40">
        <f t="shared" si="454"/>
        <v>55</v>
      </c>
      <c r="BP1992" s="40">
        <f t="shared" si="455"/>
        <v>70</v>
      </c>
      <c r="BQ1992" s="41">
        <f t="shared" si="456"/>
        <v>100</v>
      </c>
      <c r="BR1992" s="40">
        <f t="shared" si="457"/>
        <v>74</v>
      </c>
      <c r="BS1992" s="41">
        <f t="shared" si="458"/>
        <v>1</v>
      </c>
      <c r="BT1992" s="41">
        <f t="shared" si="459"/>
        <v>46</v>
      </c>
      <c r="BU1992" s="41">
        <f t="shared" si="460"/>
        <v>10</v>
      </c>
      <c r="BV1992" s="41">
        <f t="shared" si="461"/>
        <v>55</v>
      </c>
    </row>
    <row r="1993" spans="2:74" x14ac:dyDescent="0.3">
      <c r="B1993" s="12" t="s">
        <v>2436</v>
      </c>
      <c r="C1993" s="12">
        <v>319031511</v>
      </c>
      <c r="D1993" s="12" t="s">
        <v>669</v>
      </c>
      <c r="E1993" s="12" t="s">
        <v>169</v>
      </c>
      <c r="F1993" s="12" t="s">
        <v>2711</v>
      </c>
      <c r="G1993" s="12" t="s">
        <v>102</v>
      </c>
      <c r="H1993" s="12" t="s">
        <v>86</v>
      </c>
      <c r="I1993" s="28">
        <v>749000</v>
      </c>
      <c r="J1993" s="28">
        <v>720300</v>
      </c>
      <c r="K1993" s="28">
        <v>654800</v>
      </c>
      <c r="L1993" s="28">
        <v>700000</v>
      </c>
      <c r="M1993" s="28">
        <v>645000</v>
      </c>
      <c r="N1993" s="28">
        <v>615000</v>
      </c>
      <c r="O1993" s="29">
        <v>84</v>
      </c>
      <c r="P1993" s="29">
        <v>77</v>
      </c>
      <c r="Q1993" s="29">
        <v>98</v>
      </c>
      <c r="R1993" s="28">
        <v>480</v>
      </c>
      <c r="S1993" s="28">
        <v>460</v>
      </c>
      <c r="T1993" s="30">
        <v>4.0999999999999996</v>
      </c>
      <c r="U1993" s="30">
        <v>0.39999999999999947</v>
      </c>
      <c r="V1993" s="30">
        <v>3.7</v>
      </c>
      <c r="W1993" s="30">
        <v>3.8</v>
      </c>
      <c r="X1993" s="31">
        <v>3.3324432576769022E-2</v>
      </c>
      <c r="Y1993" s="30">
        <v>0.9</v>
      </c>
      <c r="Z1993" s="30">
        <v>0</v>
      </c>
      <c r="AA1993" s="30">
        <v>0.9</v>
      </c>
      <c r="AB1993" s="30">
        <v>1.6</v>
      </c>
      <c r="AC1993" s="32">
        <v>0.54249547920433994</v>
      </c>
      <c r="AD1993" s="30">
        <v>16.279211295034077</v>
      </c>
      <c r="AE1993" s="12">
        <v>432</v>
      </c>
      <c r="AF1993" s="12">
        <v>392</v>
      </c>
      <c r="AG1993" s="12">
        <v>327</v>
      </c>
      <c r="AH1993" s="33">
        <v>5.5965848452508009</v>
      </c>
      <c r="AI1993" s="34">
        <v>650000</v>
      </c>
      <c r="AJ1993" s="34">
        <v>590000</v>
      </c>
      <c r="AK1993" s="34">
        <v>550000</v>
      </c>
      <c r="AL1993" s="35">
        <v>0.10169491525423729</v>
      </c>
      <c r="AM1993" s="35">
        <v>0.18181818181818182</v>
      </c>
      <c r="AN1993" s="12">
        <v>2.9</v>
      </c>
      <c r="AO1993" s="33">
        <v>0</v>
      </c>
      <c r="AP1993" s="12">
        <v>2.9</v>
      </c>
      <c r="AQ1993" s="32">
        <v>0.1280701754385965</v>
      </c>
      <c r="AR1993" s="34">
        <v>540</v>
      </c>
      <c r="AS1993" s="34">
        <v>520</v>
      </c>
      <c r="AT1993" s="31">
        <v>3.8461538461538464E-2</v>
      </c>
      <c r="AU1993" s="32">
        <v>0.43342414344995628</v>
      </c>
      <c r="AV1993" s="36">
        <v>884.80000000000007</v>
      </c>
      <c r="AW1993" s="30">
        <v>0.63619999999999999</v>
      </c>
      <c r="AX1993" s="30">
        <v>0.36380000000000001</v>
      </c>
      <c r="AY1993" s="30">
        <v>0.83550000000000002</v>
      </c>
      <c r="AZ1993" s="30">
        <v>5.3100000000000001E-2</v>
      </c>
      <c r="BA1993" s="30">
        <v>0.54610000000000003</v>
      </c>
      <c r="BB1993" s="30">
        <v>0.18859999999999999</v>
      </c>
      <c r="BC1993" s="30">
        <v>0.2172</v>
      </c>
      <c r="BD1993" s="37">
        <v>1.5</v>
      </c>
      <c r="BE1993" s="29">
        <v>165</v>
      </c>
      <c r="BF1993" s="38" t="s">
        <v>4724</v>
      </c>
      <c r="BG1993" s="39">
        <v>152.971535372087</v>
      </c>
      <c r="BH1993" s="39">
        <v>-25.995582809259499</v>
      </c>
      <c r="BI1993" s="40">
        <f t="shared" si="448"/>
        <v>49</v>
      </c>
      <c r="BJ1993" s="40">
        <f t="shared" si="449"/>
        <v>69</v>
      </c>
      <c r="BK1993" s="40">
        <f t="shared" si="450"/>
        <v>55</v>
      </c>
      <c r="BL1993" s="40">
        <f t="shared" si="451"/>
        <v>1</v>
      </c>
      <c r="BM1993" s="40">
        <f t="shared" si="452"/>
        <v>51</v>
      </c>
      <c r="BN1993" s="40">
        <f t="shared" si="453"/>
        <v>100</v>
      </c>
      <c r="BO1993" s="40">
        <f t="shared" si="454"/>
        <v>74</v>
      </c>
      <c r="BP1993" s="40">
        <f t="shared" si="455"/>
        <v>100</v>
      </c>
      <c r="BQ1993" s="41">
        <f t="shared" si="456"/>
        <v>61</v>
      </c>
      <c r="BR1993" s="40">
        <f t="shared" si="457"/>
        <v>1</v>
      </c>
      <c r="BS1993" s="41">
        <f t="shared" si="458"/>
        <v>1</v>
      </c>
      <c r="BT1993" s="41">
        <f t="shared" si="459"/>
        <v>100</v>
      </c>
      <c r="BU1993" s="41">
        <f t="shared" si="460"/>
        <v>15</v>
      </c>
      <c r="BV1993" s="41">
        <f t="shared" si="461"/>
        <v>55</v>
      </c>
    </row>
    <row r="1994" spans="2:74" x14ac:dyDescent="0.3">
      <c r="B1994" s="12" t="s">
        <v>2437</v>
      </c>
      <c r="C1994" s="12">
        <v>402021030</v>
      </c>
      <c r="D1994" s="12" t="s">
        <v>205</v>
      </c>
      <c r="E1994" s="12" t="s">
        <v>206</v>
      </c>
      <c r="F1994" s="12" t="s">
        <v>2084</v>
      </c>
      <c r="G1994" s="12" t="s">
        <v>106</v>
      </c>
      <c r="H1994" s="12" t="s">
        <v>86</v>
      </c>
      <c r="I1994" s="28">
        <v>561350</v>
      </c>
      <c r="J1994" s="28">
        <v>540100</v>
      </c>
      <c r="K1994" s="28">
        <v>428000</v>
      </c>
      <c r="L1994" s="28">
        <v>545000</v>
      </c>
      <c r="M1994" s="28">
        <v>517500</v>
      </c>
      <c r="N1994" s="28">
        <v>421000</v>
      </c>
      <c r="O1994" s="29">
        <v>23</v>
      </c>
      <c r="P1994" s="29">
        <v>25</v>
      </c>
      <c r="Q1994" s="29">
        <v>35</v>
      </c>
      <c r="R1994" s="28">
        <v>470</v>
      </c>
      <c r="S1994" s="28">
        <v>400</v>
      </c>
      <c r="T1994" s="30">
        <v>3.2</v>
      </c>
      <c r="U1994" s="30">
        <v>0.20000000000000018</v>
      </c>
      <c r="V1994" s="30">
        <v>3</v>
      </c>
      <c r="W1994" s="30">
        <v>2.4</v>
      </c>
      <c r="X1994" s="31">
        <v>4.3537899706065732E-2</v>
      </c>
      <c r="Y1994" s="30">
        <v>4.5999999999999996</v>
      </c>
      <c r="Z1994" s="30">
        <v>0.59999999999999964</v>
      </c>
      <c r="AA1994" s="30">
        <v>4</v>
      </c>
      <c r="AB1994" s="30">
        <v>3.1</v>
      </c>
      <c r="AC1994" s="32">
        <v>0.50742788046294696</v>
      </c>
      <c r="AD1994" s="30">
        <v>11.654854365706845</v>
      </c>
      <c r="AE1994" s="12">
        <v>595</v>
      </c>
      <c r="AF1994" s="12">
        <v>450</v>
      </c>
      <c r="AG1994" s="12">
        <v>361</v>
      </c>
      <c r="AH1994" s="33">
        <v>3.9043423536815611</v>
      </c>
      <c r="AI1994" s="34">
        <v>586000</v>
      </c>
      <c r="AJ1994" s="34">
        <v>480000</v>
      </c>
      <c r="AK1994" s="34">
        <v>400000</v>
      </c>
      <c r="AL1994" s="35">
        <v>0.22083333333333333</v>
      </c>
      <c r="AM1994" s="35">
        <v>0.46500000000000002</v>
      </c>
      <c r="AN1994" s="12">
        <v>3.6</v>
      </c>
      <c r="AO1994" s="33">
        <v>0.30000000000000027</v>
      </c>
      <c r="AP1994" s="12">
        <v>3.3</v>
      </c>
      <c r="AQ1994" s="32">
        <v>0.13184965380811078</v>
      </c>
      <c r="AR1994" s="34">
        <v>520</v>
      </c>
      <c r="AS1994" s="34">
        <v>460</v>
      </c>
      <c r="AT1994" s="31">
        <v>0.13043478260869565</v>
      </c>
      <c r="AU1994" s="32">
        <v>0.52197736763472502</v>
      </c>
      <c r="AV1994" s="36">
        <v>926.24000000000012</v>
      </c>
      <c r="AW1994" s="30">
        <v>0.56330000000000002</v>
      </c>
      <c r="AX1994" s="30">
        <v>0.43669999999999998</v>
      </c>
      <c r="AY1994" s="30">
        <v>0.51380000000000003</v>
      </c>
      <c r="AZ1994" s="30">
        <v>0.43909999999999999</v>
      </c>
      <c r="BA1994" s="30">
        <v>0.1802</v>
      </c>
      <c r="BB1994" s="30">
        <v>0.216</v>
      </c>
      <c r="BC1994" s="30">
        <v>0.55679999999999996</v>
      </c>
      <c r="BD1994" s="37">
        <v>1</v>
      </c>
      <c r="BE1994" s="29">
        <v>21</v>
      </c>
      <c r="BF1994" s="38" t="s">
        <v>4725</v>
      </c>
      <c r="BG1994" s="39">
        <v>138.66404919910801</v>
      </c>
      <c r="BH1994" s="39">
        <v>-34.737383975072703</v>
      </c>
      <c r="BI1994" s="40">
        <f t="shared" si="448"/>
        <v>64</v>
      </c>
      <c r="BJ1994" s="40">
        <f t="shared" si="449"/>
        <v>57</v>
      </c>
      <c r="BK1994" s="40">
        <f t="shared" si="450"/>
        <v>76</v>
      </c>
      <c r="BL1994" s="40">
        <f t="shared" si="451"/>
        <v>1</v>
      </c>
      <c r="BM1994" s="40">
        <f t="shared" si="452"/>
        <v>100</v>
      </c>
      <c r="BN1994" s="40">
        <f t="shared" si="453"/>
        <v>100</v>
      </c>
      <c r="BO1994" s="40">
        <f t="shared" si="454"/>
        <v>100</v>
      </c>
      <c r="BP1994" s="40">
        <f t="shared" si="455"/>
        <v>30</v>
      </c>
      <c r="BQ1994" s="41">
        <f t="shared" si="456"/>
        <v>95</v>
      </c>
      <c r="BR1994" s="40">
        <f t="shared" si="457"/>
        <v>34</v>
      </c>
      <c r="BS1994" s="41">
        <f t="shared" si="458"/>
        <v>1</v>
      </c>
      <c r="BT1994" s="41">
        <f t="shared" si="459"/>
        <v>41</v>
      </c>
      <c r="BU1994" s="41">
        <f t="shared" si="460"/>
        <v>10</v>
      </c>
      <c r="BV1994" s="41">
        <f t="shared" si="461"/>
        <v>55</v>
      </c>
    </row>
    <row r="1995" spans="2:74" x14ac:dyDescent="0.3">
      <c r="B1995" s="12" t="s">
        <v>2438</v>
      </c>
      <c r="C1995" s="12">
        <v>406021143</v>
      </c>
      <c r="D1995" s="12" t="s">
        <v>778</v>
      </c>
      <c r="E1995" s="12" t="s">
        <v>572</v>
      </c>
      <c r="F1995" s="12" t="s">
        <v>2713</v>
      </c>
      <c r="G1995" s="12" t="s">
        <v>106</v>
      </c>
      <c r="H1995" s="12" t="s">
        <v>86</v>
      </c>
      <c r="I1995" s="28">
        <v>279000</v>
      </c>
      <c r="J1995" s="28">
        <v>280000</v>
      </c>
      <c r="K1995" s="28">
        <v>289500</v>
      </c>
      <c r="L1995" s="28">
        <v>255000</v>
      </c>
      <c r="M1995" s="28">
        <v>252000</v>
      </c>
      <c r="N1995" s="28">
        <v>270000</v>
      </c>
      <c r="O1995" s="29">
        <v>217</v>
      </c>
      <c r="P1995" s="29">
        <v>182</v>
      </c>
      <c r="Q1995" s="29">
        <v>246</v>
      </c>
      <c r="R1995" s="28">
        <v>380</v>
      </c>
      <c r="S1995" s="28">
        <v>380</v>
      </c>
      <c r="T1995" s="30">
        <v>2.5</v>
      </c>
      <c r="U1995" s="30">
        <v>-0.20000000000000018</v>
      </c>
      <c r="V1995" s="30">
        <v>2.7</v>
      </c>
      <c r="W1995" s="30">
        <v>3.2</v>
      </c>
      <c r="X1995" s="31">
        <v>7.0824372759856632E-2</v>
      </c>
      <c r="Y1995" s="30">
        <v>10.5</v>
      </c>
      <c r="Z1995" s="30">
        <v>-0.90000000000000036</v>
      </c>
      <c r="AA1995" s="30">
        <v>11.4</v>
      </c>
      <c r="AB1995" s="30">
        <v>11.7</v>
      </c>
      <c r="AC1995" s="32">
        <v>0.10805277525022747</v>
      </c>
      <c r="AD1995" s="30">
        <v>1.5256439420452159</v>
      </c>
      <c r="AE1995" s="12">
        <v>249</v>
      </c>
      <c r="AF1995" s="12">
        <v>252</v>
      </c>
      <c r="AG1995" s="12">
        <v>258</v>
      </c>
      <c r="AH1995" s="33">
        <v>10.075085324232081</v>
      </c>
      <c r="AI1995" s="34">
        <v>253000</v>
      </c>
      <c r="AJ1995" s="34">
        <v>230500</v>
      </c>
      <c r="AK1995" s="34">
        <v>205000</v>
      </c>
      <c r="AL1995" s="35">
        <v>9.7613882863340565E-2</v>
      </c>
      <c r="AM1995" s="35">
        <v>0.23414634146341465</v>
      </c>
      <c r="AN1995" s="12">
        <v>1.3</v>
      </c>
      <c r="AO1995" s="33">
        <v>0</v>
      </c>
      <c r="AP1995" s="12">
        <v>1.3</v>
      </c>
      <c r="AQ1995" s="32">
        <v>1.2000000000000001E-3</v>
      </c>
      <c r="AR1995" s="34">
        <v>350</v>
      </c>
      <c r="AS1995" s="34">
        <v>340</v>
      </c>
      <c r="AT1995" s="31">
        <v>2.9411764705882353E-2</v>
      </c>
      <c r="AU1995" s="32">
        <v>-0.14632307799520483</v>
      </c>
      <c r="AV1995" s="36">
        <v>3516.8</v>
      </c>
      <c r="AW1995" s="30">
        <v>0.70760000000000001</v>
      </c>
      <c r="AX1995" s="30">
        <v>0.29239999999999999</v>
      </c>
      <c r="AY1995" s="30">
        <v>0.96899999999999997</v>
      </c>
      <c r="AZ1995" s="30">
        <v>0</v>
      </c>
      <c r="BA1995" s="30">
        <v>6.7799999999999999E-2</v>
      </c>
      <c r="BB1995" s="30">
        <v>0.2167</v>
      </c>
      <c r="BC1995" s="30">
        <v>0.67110000000000003</v>
      </c>
      <c r="BD1995" s="37">
        <v>4.5</v>
      </c>
      <c r="BE1995" s="29">
        <v>515</v>
      </c>
      <c r="BF1995" s="38" t="s">
        <v>4726</v>
      </c>
      <c r="BG1995" s="39">
        <v>136.883075257771</v>
      </c>
      <c r="BH1995" s="39">
        <v>-30.5150018797037</v>
      </c>
      <c r="BI1995" s="40">
        <f t="shared" si="448"/>
        <v>75</v>
      </c>
      <c r="BJ1995" s="40">
        <f t="shared" si="449"/>
        <v>95</v>
      </c>
      <c r="BK1995" s="40">
        <f t="shared" si="450"/>
        <v>1</v>
      </c>
      <c r="BL1995" s="40">
        <f t="shared" si="451"/>
        <v>100</v>
      </c>
      <c r="BM1995" s="40">
        <f t="shared" si="452"/>
        <v>49</v>
      </c>
      <c r="BN1995" s="40">
        <f t="shared" si="453"/>
        <v>1</v>
      </c>
      <c r="BO1995" s="40">
        <f t="shared" si="454"/>
        <v>27</v>
      </c>
      <c r="BP1995" s="40">
        <f t="shared" si="455"/>
        <v>5</v>
      </c>
      <c r="BQ1995" s="41">
        <f t="shared" si="456"/>
        <v>100</v>
      </c>
      <c r="BR1995" s="40">
        <f t="shared" si="457"/>
        <v>100</v>
      </c>
      <c r="BS1995" s="41">
        <f t="shared" si="458"/>
        <v>100</v>
      </c>
      <c r="BT1995" s="41">
        <f t="shared" si="459"/>
        <v>1</v>
      </c>
      <c r="BU1995" s="41">
        <f t="shared" si="460"/>
        <v>45</v>
      </c>
      <c r="BV1995" s="41">
        <f t="shared" si="461"/>
        <v>55</v>
      </c>
    </row>
    <row r="1996" spans="2:74" x14ac:dyDescent="0.3">
      <c r="B1996" s="12" t="s">
        <v>2439</v>
      </c>
      <c r="C1996" s="12">
        <v>501021008</v>
      </c>
      <c r="D1996" s="12" t="s">
        <v>216</v>
      </c>
      <c r="E1996" s="12" t="s">
        <v>216</v>
      </c>
      <c r="F1996" s="12" t="s">
        <v>216</v>
      </c>
      <c r="G1996" s="12" t="s">
        <v>120</v>
      </c>
      <c r="H1996" s="12" t="s">
        <v>86</v>
      </c>
      <c r="I1996" s="28">
        <v>499000</v>
      </c>
      <c r="J1996" s="28">
        <v>475000</v>
      </c>
      <c r="K1996" s="28">
        <v>370000</v>
      </c>
      <c r="L1996" s="28">
        <v>500000</v>
      </c>
      <c r="M1996" s="28">
        <v>440000</v>
      </c>
      <c r="N1996" s="28">
        <v>382000</v>
      </c>
      <c r="O1996" s="29">
        <v>34</v>
      </c>
      <c r="P1996" s="29">
        <v>35</v>
      </c>
      <c r="Q1996" s="29">
        <v>42</v>
      </c>
      <c r="R1996" s="28">
        <v>550</v>
      </c>
      <c r="S1996" s="28">
        <v>480</v>
      </c>
      <c r="T1996" s="30">
        <v>5</v>
      </c>
      <c r="U1996" s="30">
        <v>9.9999999999999645E-2</v>
      </c>
      <c r="V1996" s="30">
        <v>4.9000000000000004</v>
      </c>
      <c r="W1996" s="30">
        <v>4.5999999999999996</v>
      </c>
      <c r="X1996" s="31">
        <v>5.7314629258517033E-2</v>
      </c>
      <c r="Y1996" s="30">
        <v>5</v>
      </c>
      <c r="Z1996" s="30">
        <v>0.20000000000000018</v>
      </c>
      <c r="AA1996" s="30">
        <v>4.8</v>
      </c>
      <c r="AB1996" s="30">
        <v>3.5</v>
      </c>
      <c r="AC1996" s="32">
        <v>0.43767507002801115</v>
      </c>
      <c r="AD1996" s="30">
        <v>7.636358739299915</v>
      </c>
      <c r="AE1996" s="12">
        <v>462</v>
      </c>
      <c r="AF1996" s="12">
        <v>469</v>
      </c>
      <c r="AG1996" s="12">
        <v>436</v>
      </c>
      <c r="AH1996" s="33">
        <v>3.07112462006079</v>
      </c>
      <c r="AI1996" s="34">
        <v>620000</v>
      </c>
      <c r="AJ1996" s="34">
        <v>485000</v>
      </c>
      <c r="AK1996" s="34">
        <v>430000</v>
      </c>
      <c r="AL1996" s="35">
        <v>0.27835051546391754</v>
      </c>
      <c r="AM1996" s="35">
        <v>0.44186046511627908</v>
      </c>
      <c r="AN1996" s="12">
        <v>3.4</v>
      </c>
      <c r="AO1996" s="33">
        <v>0</v>
      </c>
      <c r="AP1996" s="12">
        <v>3.4</v>
      </c>
      <c r="AQ1996" s="32">
        <v>7.7142857142857152E-2</v>
      </c>
      <c r="AR1996" s="34">
        <v>600</v>
      </c>
      <c r="AS1996" s="34">
        <v>550</v>
      </c>
      <c r="AT1996" s="31">
        <v>9.0909090909090912E-2</v>
      </c>
      <c r="AU1996" s="32">
        <v>0.40859740939695754</v>
      </c>
      <c r="AV1996" s="36">
        <v>1256.6400000000001</v>
      </c>
      <c r="AW1996" s="30">
        <v>0.58979999999999999</v>
      </c>
      <c r="AX1996" s="30">
        <v>0.41020000000000001</v>
      </c>
      <c r="AY1996" s="30">
        <v>0.82820000000000005</v>
      </c>
      <c r="AZ1996" s="30">
        <v>0.17030000000000001</v>
      </c>
      <c r="BA1996" s="30">
        <v>0.2525</v>
      </c>
      <c r="BB1996" s="30">
        <v>0.30930000000000002</v>
      </c>
      <c r="BC1996" s="30">
        <v>0.41020000000000001</v>
      </c>
      <c r="BD1996" s="37">
        <v>1</v>
      </c>
      <c r="BE1996" s="29">
        <v>158</v>
      </c>
      <c r="BF1996" s="38" t="s">
        <v>4727</v>
      </c>
      <c r="BG1996" s="39">
        <v>115.656047255484</v>
      </c>
      <c r="BH1996" s="39">
        <v>-33.364583533647497</v>
      </c>
      <c r="BI1996" s="40">
        <f t="shared" si="448"/>
        <v>34</v>
      </c>
      <c r="BJ1996" s="40">
        <f t="shared" si="449"/>
        <v>60</v>
      </c>
      <c r="BK1996" s="40">
        <f t="shared" si="450"/>
        <v>87</v>
      </c>
      <c r="BL1996" s="40">
        <f t="shared" si="451"/>
        <v>1</v>
      </c>
      <c r="BM1996" s="40">
        <f t="shared" si="452"/>
        <v>100</v>
      </c>
      <c r="BN1996" s="40">
        <f t="shared" si="453"/>
        <v>100</v>
      </c>
      <c r="BO1996" s="40">
        <f t="shared" si="454"/>
        <v>76</v>
      </c>
      <c r="BP1996" s="40">
        <f t="shared" si="455"/>
        <v>46</v>
      </c>
      <c r="BQ1996" s="41">
        <f t="shared" si="456"/>
        <v>100</v>
      </c>
      <c r="BR1996" s="40">
        <f t="shared" si="457"/>
        <v>74</v>
      </c>
      <c r="BS1996" s="41">
        <f t="shared" si="458"/>
        <v>1</v>
      </c>
      <c r="BT1996" s="41">
        <f t="shared" si="459"/>
        <v>34</v>
      </c>
      <c r="BU1996" s="41">
        <f t="shared" si="460"/>
        <v>10</v>
      </c>
      <c r="BV1996" s="41">
        <f t="shared" si="461"/>
        <v>55</v>
      </c>
    </row>
    <row r="1997" spans="2:74" x14ac:dyDescent="0.3">
      <c r="B1997" s="12" t="s">
        <v>2440</v>
      </c>
      <c r="C1997" s="12">
        <v>502011023</v>
      </c>
      <c r="D1997" s="12" t="s">
        <v>1528</v>
      </c>
      <c r="E1997" s="12" t="s">
        <v>1528</v>
      </c>
      <c r="F1997" s="12" t="s">
        <v>2736</v>
      </c>
      <c r="G1997" s="12" t="s">
        <v>120</v>
      </c>
      <c r="H1997" s="12" t="s">
        <v>86</v>
      </c>
      <c r="I1997" s="28">
        <v>589000</v>
      </c>
      <c r="J1997" s="28">
        <v>578335</v>
      </c>
      <c r="K1997" s="28">
        <v>471700</v>
      </c>
      <c r="L1997" s="28">
        <v>605000</v>
      </c>
      <c r="M1997" s="28">
        <v>590000</v>
      </c>
      <c r="N1997" s="28">
        <v>462000</v>
      </c>
      <c r="O1997" s="29">
        <v>28</v>
      </c>
      <c r="P1997" s="29">
        <v>25</v>
      </c>
      <c r="Q1997" s="29">
        <v>23</v>
      </c>
      <c r="R1997" s="28">
        <v>550</v>
      </c>
      <c r="S1997" s="28">
        <v>500</v>
      </c>
      <c r="T1997" s="30">
        <v>4</v>
      </c>
      <c r="U1997" s="30">
        <v>-0.20000000000000018</v>
      </c>
      <c r="V1997" s="30">
        <v>4.2</v>
      </c>
      <c r="W1997" s="30">
        <v>4.4000000000000004</v>
      </c>
      <c r="X1997" s="31">
        <v>4.8556876061120545E-2</v>
      </c>
      <c r="Y1997" s="30">
        <v>5.0999999999999996</v>
      </c>
      <c r="Z1997" s="30">
        <v>-0.5</v>
      </c>
      <c r="AA1997" s="30">
        <v>5.6</v>
      </c>
      <c r="AB1997" s="30">
        <v>4.8</v>
      </c>
      <c r="AC1997" s="32">
        <v>0.48911496869664201</v>
      </c>
      <c r="AD1997" s="30">
        <v>10.073032047633641</v>
      </c>
      <c r="AE1997" s="12">
        <v>798</v>
      </c>
      <c r="AF1997" s="12">
        <v>674</v>
      </c>
      <c r="AG1997" s="12">
        <v>430</v>
      </c>
      <c r="AH1997" s="33">
        <v>4.149023171285779</v>
      </c>
      <c r="AI1997" s="34">
        <v>685000</v>
      </c>
      <c r="AJ1997" s="34">
        <v>565000</v>
      </c>
      <c r="AK1997" s="34">
        <v>470000</v>
      </c>
      <c r="AL1997" s="35">
        <v>0.21238938053097345</v>
      </c>
      <c r="AM1997" s="35">
        <v>0.45744680851063829</v>
      </c>
      <c r="AN1997" s="12">
        <v>4.4000000000000004</v>
      </c>
      <c r="AO1997" s="33">
        <v>-0.39999999999999947</v>
      </c>
      <c r="AP1997" s="12">
        <v>4.8</v>
      </c>
      <c r="AQ1997" s="32">
        <v>9.3229901269393511E-2</v>
      </c>
      <c r="AR1997" s="34">
        <v>590</v>
      </c>
      <c r="AS1997" s="34">
        <v>550</v>
      </c>
      <c r="AT1997" s="31">
        <v>7.2727272727272724E-2</v>
      </c>
      <c r="AU1997" s="32">
        <v>0.38636785007428381</v>
      </c>
      <c r="AV1997" s="36">
        <v>1124.48</v>
      </c>
      <c r="AW1997" s="30">
        <v>0.6431</v>
      </c>
      <c r="AX1997" s="30">
        <v>0.3569</v>
      </c>
      <c r="AY1997" s="30">
        <v>0.77569999999999995</v>
      </c>
      <c r="AZ1997" s="30">
        <v>0.21890000000000001</v>
      </c>
      <c r="BA1997" s="30">
        <v>0.30590000000000001</v>
      </c>
      <c r="BB1997" s="30">
        <v>0.33479999999999999</v>
      </c>
      <c r="BC1997" s="30">
        <v>0.23319999999999999</v>
      </c>
      <c r="BD1997" s="37">
        <v>1.5</v>
      </c>
      <c r="BE1997" s="29">
        <v>64</v>
      </c>
      <c r="BF1997" s="38" t="s">
        <v>4728</v>
      </c>
      <c r="BG1997" s="39">
        <v>115.762666776508</v>
      </c>
      <c r="BH1997" s="39">
        <v>-32.523987719725</v>
      </c>
      <c r="BI1997" s="40">
        <f t="shared" si="448"/>
        <v>51</v>
      </c>
      <c r="BJ1997" s="40">
        <f t="shared" si="449"/>
        <v>44</v>
      </c>
      <c r="BK1997" s="40">
        <f t="shared" si="450"/>
        <v>73</v>
      </c>
      <c r="BL1997" s="40">
        <f t="shared" si="451"/>
        <v>1</v>
      </c>
      <c r="BM1997" s="40">
        <f t="shared" si="452"/>
        <v>100</v>
      </c>
      <c r="BN1997" s="40">
        <f t="shared" si="453"/>
        <v>100</v>
      </c>
      <c r="BO1997" s="40">
        <f t="shared" si="454"/>
        <v>95</v>
      </c>
      <c r="BP1997" s="40">
        <f t="shared" si="455"/>
        <v>57</v>
      </c>
      <c r="BQ1997" s="41">
        <f t="shared" si="456"/>
        <v>100</v>
      </c>
      <c r="BR1997" s="40">
        <f t="shared" si="457"/>
        <v>50</v>
      </c>
      <c r="BS1997" s="41">
        <f t="shared" si="458"/>
        <v>1</v>
      </c>
      <c r="BT1997" s="41">
        <f t="shared" si="459"/>
        <v>32</v>
      </c>
      <c r="BU1997" s="41">
        <f t="shared" si="460"/>
        <v>15</v>
      </c>
      <c r="BV1997" s="41">
        <f t="shared" si="461"/>
        <v>55</v>
      </c>
    </row>
    <row r="1998" spans="2:74" x14ac:dyDescent="0.3">
      <c r="B1998" s="12" t="s">
        <v>2441</v>
      </c>
      <c r="C1998" s="12">
        <v>502011028</v>
      </c>
      <c r="D1998" s="12" t="s">
        <v>1528</v>
      </c>
      <c r="E1998" s="12" t="s">
        <v>1528</v>
      </c>
      <c r="F1998" s="12" t="s">
        <v>2736</v>
      </c>
      <c r="G1998" s="12" t="s">
        <v>120</v>
      </c>
      <c r="H1998" s="12" t="s">
        <v>86</v>
      </c>
      <c r="I1998" s="28">
        <v>599000</v>
      </c>
      <c r="J1998" s="28">
        <v>589000</v>
      </c>
      <c r="K1998" s="28">
        <v>489000</v>
      </c>
      <c r="L1998" s="28">
        <v>645000</v>
      </c>
      <c r="M1998" s="28">
        <v>640000</v>
      </c>
      <c r="N1998" s="28">
        <v>530000</v>
      </c>
      <c r="O1998" s="29">
        <v>27</v>
      </c>
      <c r="P1998" s="29">
        <v>25</v>
      </c>
      <c r="Q1998" s="29">
        <v>27</v>
      </c>
      <c r="R1998" s="28">
        <v>560</v>
      </c>
      <c r="S1998" s="28">
        <v>500</v>
      </c>
      <c r="T1998" s="30">
        <v>4.4000000000000004</v>
      </c>
      <c r="U1998" s="30">
        <v>0</v>
      </c>
      <c r="V1998" s="30">
        <v>4.4000000000000004</v>
      </c>
      <c r="W1998" s="30">
        <v>5.4</v>
      </c>
      <c r="X1998" s="31">
        <v>4.8614357262103502E-2</v>
      </c>
      <c r="Y1998" s="30">
        <v>6.7</v>
      </c>
      <c r="Z1998" s="30">
        <v>0.40000000000000036</v>
      </c>
      <c r="AA1998" s="30">
        <v>6.3</v>
      </c>
      <c r="AB1998" s="30">
        <v>4.9000000000000004</v>
      </c>
      <c r="AC1998" s="32">
        <v>0.48355899419729198</v>
      </c>
      <c r="AD1998" s="30">
        <v>9.9468350798138019</v>
      </c>
      <c r="AE1998" s="12">
        <v>798</v>
      </c>
      <c r="AF1998" s="12">
        <v>674</v>
      </c>
      <c r="AG1998" s="12">
        <v>430</v>
      </c>
      <c r="AH1998" s="33">
        <v>4.149023171285779</v>
      </c>
      <c r="AI1998" s="34">
        <v>685000</v>
      </c>
      <c r="AJ1998" s="34">
        <v>565000</v>
      </c>
      <c r="AK1998" s="34">
        <v>470000</v>
      </c>
      <c r="AL1998" s="35">
        <v>0.21238938053097345</v>
      </c>
      <c r="AM1998" s="35">
        <v>0.45744680851063829</v>
      </c>
      <c r="AN1998" s="12">
        <v>4.4000000000000004</v>
      </c>
      <c r="AO1998" s="33">
        <v>-0.39999999999999947</v>
      </c>
      <c r="AP1998" s="12">
        <v>4.8</v>
      </c>
      <c r="AQ1998" s="32">
        <v>9.3229901269393511E-2</v>
      </c>
      <c r="AR1998" s="34">
        <v>590</v>
      </c>
      <c r="AS1998" s="34">
        <v>550</v>
      </c>
      <c r="AT1998" s="31">
        <v>7.2727272727272724E-2</v>
      </c>
      <c r="AU1998" s="32">
        <v>0.38636785007428381</v>
      </c>
      <c r="AV1998" s="36">
        <v>1158.0800000000002</v>
      </c>
      <c r="AW1998" s="30">
        <v>0.64749999999999996</v>
      </c>
      <c r="AX1998" s="30">
        <v>0.35249999999999998</v>
      </c>
      <c r="AY1998" s="30">
        <v>0.85260000000000002</v>
      </c>
      <c r="AZ1998" s="30">
        <v>0.1042</v>
      </c>
      <c r="BA1998" s="30">
        <v>0.36509999999999998</v>
      </c>
      <c r="BB1998" s="30">
        <v>0.3009</v>
      </c>
      <c r="BC1998" s="30">
        <v>0.29620000000000002</v>
      </c>
      <c r="BD1998" s="37">
        <v>4</v>
      </c>
      <c r="BE1998" s="29">
        <v>68</v>
      </c>
      <c r="BF1998" s="38" t="s">
        <v>4729</v>
      </c>
      <c r="BG1998" s="39">
        <v>115.737698506934</v>
      </c>
      <c r="BH1998" s="39">
        <v>-32.556320822210203</v>
      </c>
      <c r="BI1998" s="40">
        <f t="shared" si="448"/>
        <v>44</v>
      </c>
      <c r="BJ1998" s="40">
        <f t="shared" si="449"/>
        <v>44</v>
      </c>
      <c r="BK1998" s="40">
        <f t="shared" si="450"/>
        <v>73</v>
      </c>
      <c r="BL1998" s="40">
        <f t="shared" si="451"/>
        <v>1</v>
      </c>
      <c r="BM1998" s="40">
        <f t="shared" si="452"/>
        <v>100</v>
      </c>
      <c r="BN1998" s="40">
        <f t="shared" si="453"/>
        <v>100</v>
      </c>
      <c r="BO1998" s="40">
        <f t="shared" si="454"/>
        <v>94</v>
      </c>
      <c r="BP1998" s="40">
        <f t="shared" si="455"/>
        <v>70</v>
      </c>
      <c r="BQ1998" s="41">
        <f t="shared" si="456"/>
        <v>100</v>
      </c>
      <c r="BR1998" s="40">
        <f t="shared" si="457"/>
        <v>51</v>
      </c>
      <c r="BS1998" s="41">
        <f t="shared" si="458"/>
        <v>1</v>
      </c>
      <c r="BT1998" s="41">
        <f t="shared" si="459"/>
        <v>6</v>
      </c>
      <c r="BU1998" s="41">
        <f t="shared" si="460"/>
        <v>40</v>
      </c>
      <c r="BV1998" s="41">
        <f t="shared" si="461"/>
        <v>55</v>
      </c>
    </row>
    <row r="1999" spans="2:74" x14ac:dyDescent="0.3">
      <c r="B1999" s="12" t="s">
        <v>2442</v>
      </c>
      <c r="C1999" s="12">
        <v>504011046</v>
      </c>
      <c r="D1999" s="12" t="s">
        <v>1019</v>
      </c>
      <c r="E1999" s="12" t="s">
        <v>578</v>
      </c>
      <c r="F1999" s="12" t="s">
        <v>2736</v>
      </c>
      <c r="G1999" s="12" t="s">
        <v>120</v>
      </c>
      <c r="H1999" s="12" t="s">
        <v>86</v>
      </c>
      <c r="I1999" s="28">
        <v>946575</v>
      </c>
      <c r="J1999" s="28">
        <v>893525</v>
      </c>
      <c r="K1999" s="28">
        <v>723395</v>
      </c>
      <c r="L1999" s="28">
        <v>1065000</v>
      </c>
      <c r="M1999" s="28">
        <v>1100000</v>
      </c>
      <c r="N1999" s="28">
        <v>849000</v>
      </c>
      <c r="O1999" s="29">
        <v>22</v>
      </c>
      <c r="P1999" s="29">
        <v>27</v>
      </c>
      <c r="Q1999" s="29">
        <v>43</v>
      </c>
      <c r="R1999" s="28">
        <v>680</v>
      </c>
      <c r="S1999" s="28">
        <v>600</v>
      </c>
      <c r="T1999" s="30">
        <v>2.6</v>
      </c>
      <c r="U1999" s="30">
        <v>0.20000000000000018</v>
      </c>
      <c r="V1999" s="30">
        <v>2.4</v>
      </c>
      <c r="W1999" s="30">
        <v>2.2000000000000002</v>
      </c>
      <c r="X1999" s="31">
        <v>3.7355729868209071E-2</v>
      </c>
      <c r="Y1999" s="30">
        <v>5.7</v>
      </c>
      <c r="Z1999" s="30">
        <v>0</v>
      </c>
      <c r="AA1999" s="30">
        <v>5.7</v>
      </c>
      <c r="AB1999" s="30">
        <v>5.7</v>
      </c>
      <c r="AC1999" s="32">
        <v>0.37408678813484725</v>
      </c>
      <c r="AD1999" s="30">
        <v>10.014174249964451</v>
      </c>
      <c r="AE1999" s="12">
        <v>269</v>
      </c>
      <c r="AF1999" s="12">
        <v>258</v>
      </c>
      <c r="AG1999" s="12">
        <v>211</v>
      </c>
      <c r="AH1999" s="33">
        <v>3.7304964539007091</v>
      </c>
      <c r="AI1999" s="34">
        <v>850000</v>
      </c>
      <c r="AJ1999" s="34">
        <v>691000</v>
      </c>
      <c r="AK1999" s="34">
        <v>618000</v>
      </c>
      <c r="AL1999" s="35">
        <v>0.23010130246020261</v>
      </c>
      <c r="AM1999" s="35">
        <v>0.37540453074433655</v>
      </c>
      <c r="AN1999" s="12">
        <v>2.9</v>
      </c>
      <c r="AO1999" s="33">
        <v>0</v>
      </c>
      <c r="AP1999" s="12">
        <v>2.9</v>
      </c>
      <c r="AQ1999" s="32">
        <v>4.7826086956521741E-2</v>
      </c>
      <c r="AR1999" s="34">
        <v>690</v>
      </c>
      <c r="AS1999" s="34">
        <v>600</v>
      </c>
      <c r="AT1999" s="31">
        <v>0.15</v>
      </c>
      <c r="AU1999" s="32">
        <v>0.49381091290170803</v>
      </c>
      <c r="AV1999" s="36">
        <v>1817.7600000000002</v>
      </c>
      <c r="AW1999" s="30">
        <v>0.50129999999999997</v>
      </c>
      <c r="AX1999" s="30">
        <v>0.49869999999999998</v>
      </c>
      <c r="AY1999" s="30">
        <v>0.30969999999999998</v>
      </c>
      <c r="AZ1999" s="30">
        <v>0.3322</v>
      </c>
      <c r="BA1999" s="30">
        <v>0.182</v>
      </c>
      <c r="BB1999" s="30">
        <v>0.30530000000000002</v>
      </c>
      <c r="BC1999" s="30">
        <v>0.49170000000000003</v>
      </c>
      <c r="BD1999" s="37">
        <v>5</v>
      </c>
      <c r="BE1999" s="29">
        <v>5</v>
      </c>
      <c r="BF1999" s="38" t="s">
        <v>4730</v>
      </c>
      <c r="BG1999" s="39">
        <v>115.89826477640899</v>
      </c>
      <c r="BH1999" s="39">
        <v>-31.9353037302437</v>
      </c>
      <c r="BI1999" s="40">
        <f t="shared" si="448"/>
        <v>74</v>
      </c>
      <c r="BJ1999" s="40">
        <f t="shared" si="449"/>
        <v>69</v>
      </c>
      <c r="BK1999" s="40">
        <f t="shared" si="450"/>
        <v>79</v>
      </c>
      <c r="BL1999" s="40">
        <f t="shared" si="451"/>
        <v>1</v>
      </c>
      <c r="BM1999" s="40">
        <f t="shared" si="452"/>
        <v>100</v>
      </c>
      <c r="BN1999" s="40">
        <f t="shared" si="453"/>
        <v>59</v>
      </c>
      <c r="BO1999" s="40">
        <f t="shared" si="454"/>
        <v>100</v>
      </c>
      <c r="BP1999" s="40">
        <f t="shared" si="455"/>
        <v>30</v>
      </c>
      <c r="BQ1999" s="41">
        <f t="shared" si="456"/>
        <v>75</v>
      </c>
      <c r="BR1999" s="40">
        <f t="shared" si="457"/>
        <v>50</v>
      </c>
      <c r="BS1999" s="41">
        <f t="shared" si="458"/>
        <v>18</v>
      </c>
      <c r="BT1999" s="41">
        <f t="shared" si="459"/>
        <v>22</v>
      </c>
      <c r="BU1999" s="41">
        <f t="shared" si="460"/>
        <v>50</v>
      </c>
      <c r="BV1999" s="41">
        <f t="shared" si="461"/>
        <v>55</v>
      </c>
    </row>
    <row r="2000" spans="2:74" x14ac:dyDescent="0.3">
      <c r="B2000" s="12" t="s">
        <v>2443</v>
      </c>
      <c r="C2000" s="12">
        <v>505031099</v>
      </c>
      <c r="D2000" s="12" t="s">
        <v>584</v>
      </c>
      <c r="E2000" s="12" t="s">
        <v>278</v>
      </c>
      <c r="F2000" s="12" t="s">
        <v>2736</v>
      </c>
      <c r="G2000" s="12" t="s">
        <v>120</v>
      </c>
      <c r="H2000" s="12" t="s">
        <v>86</v>
      </c>
      <c r="I2000" s="28">
        <v>680000</v>
      </c>
      <c r="J2000" s="28">
        <v>649000</v>
      </c>
      <c r="K2000" s="28">
        <v>500000</v>
      </c>
      <c r="L2000" s="28">
        <v>685000</v>
      </c>
      <c r="M2000" s="28">
        <v>658000</v>
      </c>
      <c r="N2000" s="28">
        <v>512000</v>
      </c>
      <c r="O2000" s="29">
        <v>30</v>
      </c>
      <c r="P2000" s="29">
        <v>28</v>
      </c>
      <c r="Q2000" s="29">
        <v>34</v>
      </c>
      <c r="R2000" s="28">
        <v>610</v>
      </c>
      <c r="S2000" s="28">
        <v>550</v>
      </c>
      <c r="T2000" s="30">
        <v>4.3</v>
      </c>
      <c r="U2000" s="30">
        <v>0</v>
      </c>
      <c r="V2000" s="30">
        <v>4.3</v>
      </c>
      <c r="W2000" s="30">
        <v>4.8</v>
      </c>
      <c r="X2000" s="31">
        <v>4.664705882352941E-2</v>
      </c>
      <c r="Y2000" s="30">
        <v>5.6</v>
      </c>
      <c r="Z2000" s="30">
        <v>-0.30000000000000071</v>
      </c>
      <c r="AA2000" s="30">
        <v>5.9</v>
      </c>
      <c r="AB2000" s="30">
        <v>5.7</v>
      </c>
      <c r="AC2000" s="32">
        <v>0.35320548452844169</v>
      </c>
      <c r="AD2000" s="30">
        <v>7.5718704123373373</v>
      </c>
      <c r="AE2000" s="12">
        <v>1296</v>
      </c>
      <c r="AF2000" s="12">
        <v>1020</v>
      </c>
      <c r="AG2000" s="12">
        <v>671</v>
      </c>
      <c r="AH2000" s="33">
        <v>5.2588109647561412</v>
      </c>
      <c r="AI2000" s="34">
        <v>740000</v>
      </c>
      <c r="AJ2000" s="34">
        <v>600000</v>
      </c>
      <c r="AK2000" s="34">
        <v>518000</v>
      </c>
      <c r="AL2000" s="35">
        <v>0.23333333333333334</v>
      </c>
      <c r="AM2000" s="35">
        <v>0.42857142857142855</v>
      </c>
      <c r="AN2000" s="12">
        <v>3.8</v>
      </c>
      <c r="AO2000" s="33">
        <v>-0.40000000000000036</v>
      </c>
      <c r="AP2000" s="12">
        <v>4.2</v>
      </c>
      <c r="AQ2000" s="32">
        <v>8.0487804878048783E-2</v>
      </c>
      <c r="AR2000" s="34">
        <v>650</v>
      </c>
      <c r="AS2000" s="34">
        <v>580</v>
      </c>
      <c r="AT2000" s="31">
        <v>0.1206896551724138</v>
      </c>
      <c r="AU2000" s="32">
        <v>0.34619313845333549</v>
      </c>
      <c r="AV2000" s="36">
        <v>1727.0400000000002</v>
      </c>
      <c r="AW2000" s="30">
        <v>0.74460000000000004</v>
      </c>
      <c r="AX2000" s="30">
        <v>0.25540000000000002</v>
      </c>
      <c r="AY2000" s="30">
        <v>0.9093</v>
      </c>
      <c r="AZ2000" s="30">
        <v>8.3500000000000005E-2</v>
      </c>
      <c r="BA2000" s="30">
        <v>0.1351</v>
      </c>
      <c r="BB2000" s="30">
        <v>0.48580000000000001</v>
      </c>
      <c r="BC2000" s="30">
        <v>0.30170000000000002</v>
      </c>
      <c r="BD2000" s="37">
        <v>1</v>
      </c>
      <c r="BE2000" s="29">
        <v>36</v>
      </c>
      <c r="BF2000" s="38" t="s">
        <v>4731</v>
      </c>
      <c r="BG2000" s="39">
        <v>115.71183405329801</v>
      </c>
      <c r="BH2000" s="39">
        <v>-31.653003608078901</v>
      </c>
      <c r="BI2000" s="40">
        <f t="shared" si="448"/>
        <v>46</v>
      </c>
      <c r="BJ2000" s="40">
        <f t="shared" si="449"/>
        <v>54</v>
      </c>
      <c r="BK2000" s="40">
        <f t="shared" si="450"/>
        <v>60</v>
      </c>
      <c r="BL2000" s="40">
        <f t="shared" si="451"/>
        <v>1</v>
      </c>
      <c r="BM2000" s="40">
        <f t="shared" si="452"/>
        <v>100</v>
      </c>
      <c r="BN2000" s="40">
        <f t="shared" si="453"/>
        <v>100</v>
      </c>
      <c r="BO2000" s="40">
        <f t="shared" si="454"/>
        <v>100</v>
      </c>
      <c r="BP2000" s="40">
        <f t="shared" si="455"/>
        <v>20</v>
      </c>
      <c r="BQ2000" s="41">
        <f t="shared" si="456"/>
        <v>100</v>
      </c>
      <c r="BR2000" s="40">
        <f t="shared" si="457"/>
        <v>75</v>
      </c>
      <c r="BS2000" s="41">
        <f t="shared" si="458"/>
        <v>32</v>
      </c>
      <c r="BT2000" s="41">
        <f t="shared" si="459"/>
        <v>24</v>
      </c>
      <c r="BU2000" s="41">
        <f t="shared" si="460"/>
        <v>10</v>
      </c>
      <c r="BV2000" s="41">
        <f t="shared" si="461"/>
        <v>55</v>
      </c>
    </row>
    <row r="2001" spans="2:74" x14ac:dyDescent="0.3">
      <c r="B2001" s="12" t="s">
        <v>2444</v>
      </c>
      <c r="C2001" s="12">
        <v>506071145</v>
      </c>
      <c r="D2001" s="12" t="s">
        <v>1136</v>
      </c>
      <c r="E2001" s="12" t="s">
        <v>332</v>
      </c>
      <c r="F2001" s="12" t="s">
        <v>2736</v>
      </c>
      <c r="G2001" s="12" t="s">
        <v>120</v>
      </c>
      <c r="H2001" s="12" t="s">
        <v>86</v>
      </c>
      <c r="I2001" s="28">
        <v>1310700</v>
      </c>
      <c r="J2001" s="28">
        <v>1275000</v>
      </c>
      <c r="K2001" s="28">
        <v>1010000</v>
      </c>
      <c r="L2001" s="28">
        <v>1560000</v>
      </c>
      <c r="M2001" s="28">
        <v>1555000</v>
      </c>
      <c r="N2001" s="28">
        <v>1270000</v>
      </c>
      <c r="O2001" s="29">
        <v>23</v>
      </c>
      <c r="P2001" s="29">
        <v>26</v>
      </c>
      <c r="Q2001" s="29">
        <v>28</v>
      </c>
      <c r="R2001" s="28">
        <v>795</v>
      </c>
      <c r="S2001" s="28">
        <v>700</v>
      </c>
      <c r="T2001" s="30">
        <v>2.6</v>
      </c>
      <c r="U2001" s="30">
        <v>-0.19999999999999973</v>
      </c>
      <c r="V2001" s="30">
        <v>2.8</v>
      </c>
      <c r="W2001" s="30">
        <v>2</v>
      </c>
      <c r="X2001" s="31">
        <v>3.1540398260471503E-2</v>
      </c>
      <c r="Y2001" s="30">
        <v>6.5</v>
      </c>
      <c r="Z2001" s="30">
        <v>-0.70000000000000018</v>
      </c>
      <c r="AA2001" s="30">
        <v>7.2</v>
      </c>
      <c r="AB2001" s="30">
        <v>6.9</v>
      </c>
      <c r="AC2001" s="32">
        <v>0.39347085840988277</v>
      </c>
      <c r="AD2001" s="30">
        <v>12.475139190078213</v>
      </c>
      <c r="AE2001" s="12">
        <v>144</v>
      </c>
      <c r="AF2001" s="12">
        <v>127</v>
      </c>
      <c r="AG2001" s="12">
        <v>119</v>
      </c>
      <c r="AH2001" s="33">
        <v>6.2158273381294959</v>
      </c>
      <c r="AI2001" s="34">
        <v>1500000</v>
      </c>
      <c r="AJ2001" s="34">
        <v>1280000</v>
      </c>
      <c r="AK2001" s="34">
        <v>1195000</v>
      </c>
      <c r="AL2001" s="35">
        <v>0.171875</v>
      </c>
      <c r="AM2001" s="35">
        <v>0.25523012552301255</v>
      </c>
      <c r="AN2001" s="12">
        <v>2.4</v>
      </c>
      <c r="AO2001" s="33">
        <v>0.10000000000000009</v>
      </c>
      <c r="AP2001" s="12">
        <v>2.2999999999999998</v>
      </c>
      <c r="AQ2001" s="32">
        <v>7.928301138088556E-2</v>
      </c>
      <c r="AR2001" s="34">
        <v>800</v>
      </c>
      <c r="AS2001" s="34">
        <v>700</v>
      </c>
      <c r="AT2001" s="31">
        <v>0.14285714285714285</v>
      </c>
      <c r="AU2001" s="32">
        <v>0.46525522246297751</v>
      </c>
      <c r="AV2001" s="36">
        <v>2020.4800000000002</v>
      </c>
      <c r="AW2001" s="30">
        <v>0.5786</v>
      </c>
      <c r="AX2001" s="30">
        <v>0.4214</v>
      </c>
      <c r="AY2001" s="30">
        <v>0.33160000000000001</v>
      </c>
      <c r="AZ2001" s="30">
        <v>0.52049999999999996</v>
      </c>
      <c r="BA2001" s="30">
        <v>0.27710000000000001</v>
      </c>
      <c r="BB2001" s="30">
        <v>0.28139999999999998</v>
      </c>
      <c r="BC2001" s="30">
        <v>0.40649999999999997</v>
      </c>
      <c r="BD2001" s="37">
        <v>5.5</v>
      </c>
      <c r="BE2001" s="29">
        <v>6</v>
      </c>
      <c r="BF2001" s="38" t="s">
        <v>4732</v>
      </c>
      <c r="BG2001" s="39">
        <v>115.870343755487</v>
      </c>
      <c r="BH2001" s="39">
        <v>-32.000934690536198</v>
      </c>
      <c r="BI2001" s="40">
        <f t="shared" si="448"/>
        <v>74</v>
      </c>
      <c r="BJ2001" s="40">
        <f t="shared" si="449"/>
        <v>77</v>
      </c>
      <c r="BK2001" s="40">
        <f t="shared" si="450"/>
        <v>48</v>
      </c>
      <c r="BL2001" s="40">
        <f t="shared" si="451"/>
        <v>1</v>
      </c>
      <c r="BM2001" s="40">
        <f t="shared" si="452"/>
        <v>86</v>
      </c>
      <c r="BN2001" s="40">
        <f t="shared" si="453"/>
        <v>100</v>
      </c>
      <c r="BO2001" s="40">
        <f t="shared" si="454"/>
        <v>100</v>
      </c>
      <c r="BP2001" s="40">
        <f t="shared" si="455"/>
        <v>51</v>
      </c>
      <c r="BQ2001" s="41">
        <f t="shared" si="456"/>
        <v>56</v>
      </c>
      <c r="BR2001" s="40">
        <f t="shared" si="457"/>
        <v>26</v>
      </c>
      <c r="BS2001" s="41">
        <f t="shared" si="458"/>
        <v>5</v>
      </c>
      <c r="BT2001" s="41">
        <f t="shared" si="459"/>
        <v>9</v>
      </c>
      <c r="BU2001" s="41">
        <f t="shared" si="460"/>
        <v>55</v>
      </c>
      <c r="BV2001" s="41">
        <f t="shared" si="461"/>
        <v>55</v>
      </c>
    </row>
    <row r="2002" spans="2:74" x14ac:dyDescent="0.3">
      <c r="B2002" s="12" t="s">
        <v>2445</v>
      </c>
      <c r="C2002" s="12">
        <v>507051186</v>
      </c>
      <c r="D2002" s="12" t="s">
        <v>1539</v>
      </c>
      <c r="E2002" s="12" t="s">
        <v>281</v>
      </c>
      <c r="F2002" s="12" t="s">
        <v>2736</v>
      </c>
      <c r="G2002" s="12" t="s">
        <v>120</v>
      </c>
      <c r="H2002" s="12" t="s">
        <v>86</v>
      </c>
      <c r="I2002" s="28">
        <v>599990</v>
      </c>
      <c r="J2002" s="28">
        <v>599000</v>
      </c>
      <c r="K2002" s="28">
        <v>489000</v>
      </c>
      <c r="L2002" s="28">
        <v>625000</v>
      </c>
      <c r="M2002" s="28">
        <v>610000</v>
      </c>
      <c r="N2002" s="28">
        <v>496000</v>
      </c>
      <c r="O2002" s="29">
        <v>30</v>
      </c>
      <c r="P2002" s="29">
        <v>28</v>
      </c>
      <c r="Q2002" s="29">
        <v>29</v>
      </c>
      <c r="R2002" s="28">
        <v>550</v>
      </c>
      <c r="S2002" s="28">
        <v>500</v>
      </c>
      <c r="T2002" s="30">
        <v>4.5</v>
      </c>
      <c r="U2002" s="30">
        <v>-9.9999999999999645E-2</v>
      </c>
      <c r="V2002" s="30">
        <v>4.5999999999999996</v>
      </c>
      <c r="W2002" s="30">
        <v>4.5</v>
      </c>
      <c r="X2002" s="31">
        <v>4.7667461124352072E-2</v>
      </c>
      <c r="Y2002" s="30">
        <v>7.2</v>
      </c>
      <c r="Z2002" s="30">
        <v>0</v>
      </c>
      <c r="AA2002" s="30">
        <v>7.2</v>
      </c>
      <c r="AB2002" s="30">
        <v>5.2</v>
      </c>
      <c r="AC2002" s="32">
        <v>0.39956991747064979</v>
      </c>
      <c r="AD2002" s="30">
        <v>8.3824459714410882</v>
      </c>
      <c r="AE2002" s="12">
        <v>774</v>
      </c>
      <c r="AF2002" s="12">
        <v>654</v>
      </c>
      <c r="AG2002" s="12">
        <v>434</v>
      </c>
      <c r="AH2002" s="33">
        <v>3.9794079794079793</v>
      </c>
      <c r="AI2002" s="34">
        <v>700000</v>
      </c>
      <c r="AJ2002" s="34">
        <v>565000</v>
      </c>
      <c r="AK2002" s="34">
        <v>470000</v>
      </c>
      <c r="AL2002" s="35">
        <v>0.23893805309734514</v>
      </c>
      <c r="AM2002" s="35">
        <v>0.48936170212765956</v>
      </c>
      <c r="AN2002" s="12">
        <v>4.5999999999999996</v>
      </c>
      <c r="AO2002" s="33">
        <v>-0.5</v>
      </c>
      <c r="AP2002" s="12">
        <v>5.0999999999999996</v>
      </c>
      <c r="AQ2002" s="32">
        <v>8.666666666666667E-2</v>
      </c>
      <c r="AR2002" s="34">
        <v>610</v>
      </c>
      <c r="AS2002" s="34">
        <v>550</v>
      </c>
      <c r="AT2002" s="31">
        <v>0.10909090909090909</v>
      </c>
      <c r="AU2002" s="32">
        <v>0.46877209083114707</v>
      </c>
      <c r="AV2002" s="36">
        <v>1376.48</v>
      </c>
      <c r="AW2002" s="30">
        <v>0.68189999999999995</v>
      </c>
      <c r="AX2002" s="30">
        <v>0.31809999999999999</v>
      </c>
      <c r="AY2002" s="30">
        <v>0.93259999999999998</v>
      </c>
      <c r="AZ2002" s="30">
        <v>6.0999999999999999E-2</v>
      </c>
      <c r="BA2002" s="30">
        <v>0.32090000000000002</v>
      </c>
      <c r="BB2002" s="30">
        <v>0.4002</v>
      </c>
      <c r="BC2002" s="30">
        <v>0.252</v>
      </c>
      <c r="BD2002" s="37">
        <v>4</v>
      </c>
      <c r="BE2002" s="29">
        <v>39</v>
      </c>
      <c r="BF2002" s="38" t="s">
        <v>4733</v>
      </c>
      <c r="BG2002" s="39">
        <v>115.76484448604801</v>
      </c>
      <c r="BH2002" s="39">
        <v>-32.2911005085775</v>
      </c>
      <c r="BI2002" s="40">
        <f t="shared" si="448"/>
        <v>42</v>
      </c>
      <c r="BJ2002" s="40">
        <f t="shared" si="449"/>
        <v>41</v>
      </c>
      <c r="BK2002" s="40">
        <f t="shared" si="450"/>
        <v>76</v>
      </c>
      <c r="BL2002" s="40">
        <f t="shared" si="451"/>
        <v>1</v>
      </c>
      <c r="BM2002" s="40">
        <f t="shared" si="452"/>
        <v>100</v>
      </c>
      <c r="BN2002" s="40">
        <f t="shared" si="453"/>
        <v>100</v>
      </c>
      <c r="BO2002" s="40">
        <f t="shared" si="454"/>
        <v>100</v>
      </c>
      <c r="BP2002" s="40">
        <f t="shared" si="455"/>
        <v>61</v>
      </c>
      <c r="BQ2002" s="41">
        <f t="shared" si="456"/>
        <v>100</v>
      </c>
      <c r="BR2002" s="40">
        <f t="shared" si="457"/>
        <v>67</v>
      </c>
      <c r="BS2002" s="41">
        <f t="shared" si="458"/>
        <v>1</v>
      </c>
      <c r="BT2002" s="41">
        <f t="shared" si="459"/>
        <v>1</v>
      </c>
      <c r="BU2002" s="41">
        <f t="shared" si="460"/>
        <v>40</v>
      </c>
      <c r="BV2002" s="41">
        <f t="shared" si="461"/>
        <v>55</v>
      </c>
    </row>
    <row r="2003" spans="2:74" x14ac:dyDescent="0.3">
      <c r="B2003" s="12" t="s">
        <v>1539</v>
      </c>
      <c r="C2003" s="12">
        <v>507051188</v>
      </c>
      <c r="D2003" s="12" t="s">
        <v>1539</v>
      </c>
      <c r="E2003" s="12" t="s">
        <v>281</v>
      </c>
      <c r="F2003" s="12" t="s">
        <v>2736</v>
      </c>
      <c r="G2003" s="12" t="s">
        <v>120</v>
      </c>
      <c r="H2003" s="12" t="s">
        <v>86</v>
      </c>
      <c r="I2003" s="28">
        <v>690000</v>
      </c>
      <c r="J2003" s="28">
        <v>649000</v>
      </c>
      <c r="K2003" s="28">
        <v>528320</v>
      </c>
      <c r="L2003" s="28">
        <v>692000</v>
      </c>
      <c r="M2003" s="28">
        <v>651000</v>
      </c>
      <c r="N2003" s="28">
        <v>535000</v>
      </c>
      <c r="O2003" s="29">
        <v>30</v>
      </c>
      <c r="P2003" s="29">
        <v>33</v>
      </c>
      <c r="Q2003" s="29">
        <v>35</v>
      </c>
      <c r="R2003" s="28">
        <v>575</v>
      </c>
      <c r="S2003" s="28">
        <v>500</v>
      </c>
      <c r="T2003" s="30">
        <v>3.5</v>
      </c>
      <c r="U2003" s="30">
        <v>-0.10000000000000009</v>
      </c>
      <c r="V2003" s="30">
        <v>3.6</v>
      </c>
      <c r="W2003" s="30">
        <v>4</v>
      </c>
      <c r="X2003" s="31">
        <v>4.3333333333333335E-2</v>
      </c>
      <c r="Y2003" s="30">
        <v>5.6</v>
      </c>
      <c r="Z2003" s="30">
        <v>0.29999999999999982</v>
      </c>
      <c r="AA2003" s="30">
        <v>5.3</v>
      </c>
      <c r="AB2003" s="30">
        <v>5.2</v>
      </c>
      <c r="AC2003" s="32">
        <v>0.44759621372524594</v>
      </c>
      <c r="AD2003" s="30">
        <v>10.329143393659523</v>
      </c>
      <c r="AE2003" s="12">
        <v>774</v>
      </c>
      <c r="AF2003" s="12">
        <v>654</v>
      </c>
      <c r="AG2003" s="12">
        <v>434</v>
      </c>
      <c r="AH2003" s="33">
        <v>3.9794079794079793</v>
      </c>
      <c r="AI2003" s="34">
        <v>700000</v>
      </c>
      <c r="AJ2003" s="34">
        <v>565000</v>
      </c>
      <c r="AK2003" s="34">
        <v>470000</v>
      </c>
      <c r="AL2003" s="35">
        <v>0.23893805309734514</v>
      </c>
      <c r="AM2003" s="35">
        <v>0.48936170212765956</v>
      </c>
      <c r="AN2003" s="12">
        <v>4.5999999999999996</v>
      </c>
      <c r="AO2003" s="33">
        <v>-0.5</v>
      </c>
      <c r="AP2003" s="12">
        <v>5.0999999999999996</v>
      </c>
      <c r="AQ2003" s="32">
        <v>8.666666666666667E-2</v>
      </c>
      <c r="AR2003" s="34">
        <v>610</v>
      </c>
      <c r="AS2003" s="34">
        <v>550</v>
      </c>
      <c r="AT2003" s="31">
        <v>0.10909090909090909</v>
      </c>
      <c r="AU2003" s="32">
        <v>0.46877209083114707</v>
      </c>
      <c r="AV2003" s="36">
        <v>1284.6400000000001</v>
      </c>
      <c r="AW2003" s="30">
        <v>0.56230000000000002</v>
      </c>
      <c r="AX2003" s="30">
        <v>0.43769999999999998</v>
      </c>
      <c r="AY2003" s="30">
        <v>0.63829999999999998</v>
      </c>
      <c r="AZ2003" s="30">
        <v>0.1963</v>
      </c>
      <c r="BA2003" s="30">
        <v>0.34449999999999997</v>
      </c>
      <c r="BB2003" s="30">
        <v>0.25540000000000002</v>
      </c>
      <c r="BC2003" s="30">
        <v>0.36409999999999998</v>
      </c>
      <c r="BD2003" s="37">
        <v>1</v>
      </c>
      <c r="BE2003" s="29">
        <v>37</v>
      </c>
      <c r="BF2003" s="38" t="s">
        <v>4734</v>
      </c>
      <c r="BG2003" s="39">
        <v>115.758954187236</v>
      </c>
      <c r="BH2003" s="39">
        <v>-32.2743920423069</v>
      </c>
      <c r="BI2003" s="40">
        <f t="shared" si="448"/>
        <v>59</v>
      </c>
      <c r="BJ2003" s="40">
        <f t="shared" si="449"/>
        <v>41</v>
      </c>
      <c r="BK2003" s="40">
        <f t="shared" si="450"/>
        <v>76</v>
      </c>
      <c r="BL2003" s="40">
        <f t="shared" si="451"/>
        <v>1</v>
      </c>
      <c r="BM2003" s="40">
        <f t="shared" si="452"/>
        <v>100</v>
      </c>
      <c r="BN2003" s="40">
        <f t="shared" si="453"/>
        <v>100</v>
      </c>
      <c r="BO2003" s="40">
        <f t="shared" si="454"/>
        <v>100</v>
      </c>
      <c r="BP2003" s="40">
        <f t="shared" si="455"/>
        <v>66</v>
      </c>
      <c r="BQ2003" s="41">
        <f t="shared" si="456"/>
        <v>95</v>
      </c>
      <c r="BR2003" s="40">
        <f t="shared" si="457"/>
        <v>47</v>
      </c>
      <c r="BS2003" s="41">
        <f t="shared" si="458"/>
        <v>1</v>
      </c>
      <c r="BT2003" s="41">
        <f t="shared" si="459"/>
        <v>24</v>
      </c>
      <c r="BU2003" s="41">
        <f t="shared" si="460"/>
        <v>10</v>
      </c>
      <c r="BV2003" s="41">
        <f t="shared" si="461"/>
        <v>55</v>
      </c>
    </row>
    <row r="2004" spans="2:74" x14ac:dyDescent="0.3">
      <c r="B2004" s="12" t="s">
        <v>2446</v>
      </c>
      <c r="C2004" s="12">
        <v>511041287</v>
      </c>
      <c r="D2004" s="12" t="s">
        <v>336</v>
      </c>
      <c r="E2004" s="12" t="s">
        <v>337</v>
      </c>
      <c r="F2004" s="12" t="s">
        <v>2363</v>
      </c>
      <c r="G2004" s="12" t="s">
        <v>120</v>
      </c>
      <c r="H2004" s="12" t="s">
        <v>86</v>
      </c>
      <c r="I2004" s="28">
        <v>585000</v>
      </c>
      <c r="J2004" s="28">
        <v>549450</v>
      </c>
      <c r="K2004" s="28">
        <v>460600</v>
      </c>
      <c r="L2004" s="28">
        <v>512500</v>
      </c>
      <c r="M2004" s="28">
        <v>470000</v>
      </c>
      <c r="N2004" s="28">
        <v>425000</v>
      </c>
      <c r="O2004" s="29">
        <v>41</v>
      </c>
      <c r="P2004" s="29">
        <v>47</v>
      </c>
      <c r="Q2004" s="29">
        <v>69</v>
      </c>
      <c r="R2004" s="28">
        <v>570</v>
      </c>
      <c r="S2004" s="28">
        <v>500</v>
      </c>
      <c r="T2004" s="30">
        <v>6.7</v>
      </c>
      <c r="U2004" s="30">
        <v>-9.9999999999999645E-2</v>
      </c>
      <c r="V2004" s="30">
        <v>6.8</v>
      </c>
      <c r="W2004" s="30">
        <v>5.4</v>
      </c>
      <c r="X2004" s="31">
        <v>5.0666666666666665E-2</v>
      </c>
      <c r="Y2004" s="30">
        <v>3.3</v>
      </c>
      <c r="Z2004" s="30">
        <v>-0.10000000000000009</v>
      </c>
      <c r="AA2004" s="30">
        <v>3.4</v>
      </c>
      <c r="AB2004" s="30">
        <v>2.1</v>
      </c>
      <c r="AC2004" s="32">
        <v>0.26575904513241327</v>
      </c>
      <c r="AD2004" s="30">
        <v>5.2452443118239458</v>
      </c>
      <c r="AE2004" s="12">
        <v>339</v>
      </c>
      <c r="AF2004" s="12">
        <v>350</v>
      </c>
      <c r="AG2004" s="12">
        <v>426</v>
      </c>
      <c r="AH2004" s="33">
        <v>2.9844097995545655</v>
      </c>
      <c r="AI2004" s="34">
        <v>450000</v>
      </c>
      <c r="AJ2004" s="34">
        <v>378000</v>
      </c>
      <c r="AK2004" s="34">
        <v>365000</v>
      </c>
      <c r="AL2004" s="35">
        <v>0.19047619047619047</v>
      </c>
      <c r="AM2004" s="35">
        <v>0.23287671232876711</v>
      </c>
      <c r="AN2004" s="12">
        <v>3.9</v>
      </c>
      <c r="AO2004" s="33">
        <v>0.5</v>
      </c>
      <c r="AP2004" s="12">
        <v>3.4</v>
      </c>
      <c r="AQ2004" s="32">
        <v>3.8461538461538464E-2</v>
      </c>
      <c r="AR2004" s="34">
        <v>500</v>
      </c>
      <c r="AS2004" s="34">
        <v>440</v>
      </c>
      <c r="AT2004" s="31">
        <v>0.13636363636363635</v>
      </c>
      <c r="AU2004" s="32">
        <v>0.46512603045546791</v>
      </c>
      <c r="AV2004" s="36">
        <v>2144.8000000000002</v>
      </c>
      <c r="AW2004" s="30">
        <v>0.78639999999999999</v>
      </c>
      <c r="AX2004" s="30">
        <v>0.21360000000000001</v>
      </c>
      <c r="AY2004" s="30">
        <v>0.96009999999999995</v>
      </c>
      <c r="AZ2004" s="30">
        <v>9.5999999999999992E-3</v>
      </c>
      <c r="BA2004" s="30">
        <v>0.30509999999999998</v>
      </c>
      <c r="BB2004" s="30">
        <v>0.42009999999999997</v>
      </c>
      <c r="BC2004" s="30">
        <v>0.24970000000000001</v>
      </c>
      <c r="BD2004" s="37">
        <v>2.5</v>
      </c>
      <c r="BE2004" s="29">
        <v>383</v>
      </c>
      <c r="BF2004" s="38" t="s">
        <v>4735</v>
      </c>
      <c r="BG2004" s="39">
        <v>114.646311314557</v>
      </c>
      <c r="BH2004" s="39">
        <v>-28.669260660445602</v>
      </c>
      <c r="BI2004" s="40">
        <f t="shared" si="448"/>
        <v>6</v>
      </c>
      <c r="BJ2004" s="40">
        <f t="shared" si="449"/>
        <v>52</v>
      </c>
      <c r="BK2004" s="40">
        <f t="shared" si="450"/>
        <v>88</v>
      </c>
      <c r="BL2004" s="40">
        <f t="shared" si="451"/>
        <v>1</v>
      </c>
      <c r="BM2004" s="40">
        <f t="shared" si="452"/>
        <v>95</v>
      </c>
      <c r="BN2004" s="40">
        <f t="shared" si="453"/>
        <v>44</v>
      </c>
      <c r="BO2004" s="40">
        <f t="shared" si="454"/>
        <v>43</v>
      </c>
      <c r="BP2004" s="40">
        <f t="shared" si="455"/>
        <v>57</v>
      </c>
      <c r="BQ2004" s="41">
        <f t="shared" si="456"/>
        <v>100</v>
      </c>
      <c r="BR2004" s="40">
        <f t="shared" si="457"/>
        <v>98</v>
      </c>
      <c r="BS2004" s="41">
        <f t="shared" si="458"/>
        <v>90</v>
      </c>
      <c r="BT2004" s="41">
        <f t="shared" si="459"/>
        <v>62</v>
      </c>
      <c r="BU2004" s="41">
        <f t="shared" si="460"/>
        <v>25</v>
      </c>
      <c r="BV2004" s="41">
        <f t="shared" si="461"/>
        <v>55</v>
      </c>
    </row>
    <row r="2005" spans="2:74" x14ac:dyDescent="0.3">
      <c r="B2005" s="12" t="s">
        <v>2447</v>
      </c>
      <c r="C2005" s="12">
        <v>604011075</v>
      </c>
      <c r="D2005" s="12" t="s">
        <v>806</v>
      </c>
      <c r="E2005" s="12" t="s">
        <v>807</v>
      </c>
      <c r="F2005" s="12" t="s">
        <v>3617</v>
      </c>
      <c r="G2005" s="12" t="s">
        <v>151</v>
      </c>
      <c r="H2005" s="12" t="s">
        <v>86</v>
      </c>
      <c r="I2005" s="28">
        <v>395000</v>
      </c>
      <c r="J2005" s="28">
        <v>395000</v>
      </c>
      <c r="K2005" s="28">
        <v>389000</v>
      </c>
      <c r="L2005" s="28">
        <v>400000</v>
      </c>
      <c r="M2005" s="28">
        <v>400000</v>
      </c>
      <c r="N2005" s="28">
        <v>355000</v>
      </c>
      <c r="O2005" s="29">
        <v>50</v>
      </c>
      <c r="P2005" s="29">
        <v>50</v>
      </c>
      <c r="Q2005" s="29">
        <v>40</v>
      </c>
      <c r="R2005" s="28">
        <v>395</v>
      </c>
      <c r="S2005" s="28">
        <v>370</v>
      </c>
      <c r="T2005" s="30">
        <v>4.8</v>
      </c>
      <c r="U2005" s="30">
        <v>0</v>
      </c>
      <c r="V2005" s="30">
        <v>4.8</v>
      </c>
      <c r="W2005" s="30">
        <v>4.0999999999999996</v>
      </c>
      <c r="X2005" s="31">
        <v>5.1999999999999998E-2</v>
      </c>
      <c r="Y2005" s="30">
        <v>3.9</v>
      </c>
      <c r="Z2005" s="30">
        <v>-0.60000000000000009</v>
      </c>
      <c r="AA2005" s="30">
        <v>4.5</v>
      </c>
      <c r="AB2005" s="30">
        <v>5.2</v>
      </c>
      <c r="AC2005" s="32">
        <v>0.36509168884945281</v>
      </c>
      <c r="AD2005" s="30">
        <v>7.0209940163356306</v>
      </c>
      <c r="AE2005" s="12">
        <v>302</v>
      </c>
      <c r="AF2005" s="12">
        <v>334</v>
      </c>
      <c r="AG2005" s="12">
        <v>352</v>
      </c>
      <c r="AH2005" s="33">
        <v>5.6110344827586207</v>
      </c>
      <c r="AI2005" s="34">
        <v>495000</v>
      </c>
      <c r="AJ2005" s="34">
        <v>450000</v>
      </c>
      <c r="AK2005" s="34">
        <v>470000</v>
      </c>
      <c r="AL2005" s="35">
        <v>0.1</v>
      </c>
      <c r="AM2005" s="35">
        <v>5.3191489361702128E-2</v>
      </c>
      <c r="AN2005" s="12">
        <v>3</v>
      </c>
      <c r="AO2005" s="33">
        <v>0.20000000000000018</v>
      </c>
      <c r="AP2005" s="12">
        <v>2.8</v>
      </c>
      <c r="AQ2005" s="32">
        <v>0.10625</v>
      </c>
      <c r="AR2005" s="34">
        <v>410</v>
      </c>
      <c r="AS2005" s="34">
        <v>400</v>
      </c>
      <c r="AT2005" s="31">
        <v>2.5000000000000001E-2</v>
      </c>
      <c r="AU2005" s="32">
        <v>0.31173811945723506</v>
      </c>
      <c r="AV2005" s="36">
        <v>1081.92</v>
      </c>
      <c r="AW2005" s="30">
        <v>0.5756</v>
      </c>
      <c r="AX2005" s="30">
        <v>0.4244</v>
      </c>
      <c r="AY2005" s="30">
        <v>0.8498</v>
      </c>
      <c r="AZ2005" s="30">
        <v>0.14879999999999999</v>
      </c>
      <c r="BA2005" s="30">
        <v>0.29070000000000001</v>
      </c>
      <c r="BB2005" s="30">
        <v>0.2858</v>
      </c>
      <c r="BC2005" s="30">
        <v>0.39100000000000001</v>
      </c>
      <c r="BD2005" s="37">
        <v>1</v>
      </c>
      <c r="BE2005" s="29">
        <v>234</v>
      </c>
      <c r="BF2005" s="38" t="s">
        <v>4736</v>
      </c>
      <c r="BG2005" s="39">
        <v>145.895554194467</v>
      </c>
      <c r="BH2005" s="39">
        <v>-41.074448817334698</v>
      </c>
      <c r="BI2005" s="40">
        <f t="shared" si="448"/>
        <v>37</v>
      </c>
      <c r="BJ2005" s="40">
        <f t="shared" si="449"/>
        <v>67</v>
      </c>
      <c r="BK2005" s="40">
        <f t="shared" si="450"/>
        <v>55</v>
      </c>
      <c r="BL2005" s="40">
        <f t="shared" si="451"/>
        <v>1</v>
      </c>
      <c r="BM2005" s="40">
        <f t="shared" si="452"/>
        <v>51</v>
      </c>
      <c r="BN2005" s="40">
        <f t="shared" si="453"/>
        <v>100</v>
      </c>
      <c r="BO2005" s="40">
        <f t="shared" si="454"/>
        <v>64</v>
      </c>
      <c r="BP2005" s="40">
        <f t="shared" si="455"/>
        <v>54</v>
      </c>
      <c r="BQ2005" s="41">
        <f t="shared" si="456"/>
        <v>100</v>
      </c>
      <c r="BR2005" s="40">
        <f t="shared" si="457"/>
        <v>80</v>
      </c>
      <c r="BS2005" s="41">
        <f t="shared" si="458"/>
        <v>24</v>
      </c>
      <c r="BT2005" s="41">
        <f t="shared" si="459"/>
        <v>52</v>
      </c>
      <c r="BU2005" s="41">
        <f t="shared" si="460"/>
        <v>10</v>
      </c>
      <c r="BV2005" s="41">
        <f t="shared" si="461"/>
        <v>55</v>
      </c>
    </row>
    <row r="2006" spans="2:74" x14ac:dyDescent="0.3">
      <c r="B2006" s="12" t="s">
        <v>2448</v>
      </c>
      <c r="C2006" s="12">
        <v>701011005</v>
      </c>
      <c r="D2006" s="12" t="s">
        <v>1994</v>
      </c>
      <c r="E2006" s="12" t="s">
        <v>1423</v>
      </c>
      <c r="F2006" s="12" t="s">
        <v>1423</v>
      </c>
      <c r="G2006" s="12" t="s">
        <v>1424</v>
      </c>
      <c r="H2006" s="12" t="s">
        <v>86</v>
      </c>
      <c r="I2006" s="28">
        <v>1380000</v>
      </c>
      <c r="J2006" s="28">
        <v>1400000</v>
      </c>
      <c r="K2006" s="28">
        <v>1225000</v>
      </c>
      <c r="L2006" s="28">
        <v>1035000</v>
      </c>
      <c r="M2006" s="28">
        <v>1035000</v>
      </c>
      <c r="N2006" s="28">
        <v>1100000</v>
      </c>
      <c r="O2006" s="29">
        <v>89</v>
      </c>
      <c r="P2006" s="29">
        <v>61</v>
      </c>
      <c r="Q2006" s="29">
        <v>48</v>
      </c>
      <c r="R2006" s="28">
        <v>830</v>
      </c>
      <c r="S2006" s="28">
        <v>950</v>
      </c>
      <c r="T2006" s="30">
        <v>1.4</v>
      </c>
      <c r="U2006" s="30">
        <v>9.9999999999999867E-2</v>
      </c>
      <c r="V2006" s="30">
        <v>1.3</v>
      </c>
      <c r="W2006" s="30">
        <v>0.8</v>
      </c>
      <c r="X2006" s="31">
        <v>3.127536231884058E-2</v>
      </c>
      <c r="Y2006" s="30">
        <v>3.1</v>
      </c>
      <c r="Z2006" s="30">
        <v>0</v>
      </c>
      <c r="AA2006" s="30">
        <v>3.1</v>
      </c>
      <c r="AB2006" s="30">
        <v>3.7</v>
      </c>
      <c r="AC2006" s="32">
        <v>0.31242471693567814</v>
      </c>
      <c r="AD2006" s="30">
        <v>9.9894835350147311</v>
      </c>
      <c r="AE2006" s="12">
        <v>48</v>
      </c>
      <c r="AF2006" s="12">
        <v>43</v>
      </c>
      <c r="AG2006" s="12">
        <v>47</v>
      </c>
      <c r="AH2006" s="33">
        <v>6.3092783505154637</v>
      </c>
      <c r="AI2006" s="34">
        <v>810000</v>
      </c>
      <c r="AJ2006" s="34">
        <v>900000</v>
      </c>
      <c r="AK2006" s="34">
        <v>872000</v>
      </c>
      <c r="AL2006" s="35">
        <v>-0.1</v>
      </c>
      <c r="AM2006" s="35">
        <v>-7.1100917431192664E-2</v>
      </c>
      <c r="AN2006" s="12">
        <v>1.6</v>
      </c>
      <c r="AO2006" s="33">
        <v>0</v>
      </c>
      <c r="AP2006" s="12">
        <v>1.6</v>
      </c>
      <c r="AQ2006" s="32">
        <v>1.25E-3</v>
      </c>
      <c r="AR2006" s="34">
        <v>780</v>
      </c>
      <c r="AS2006" s="34">
        <v>790</v>
      </c>
      <c r="AT2006" s="31">
        <v>-1.2658227848101266E-2</v>
      </c>
      <c r="AU2006" s="32">
        <v>0.30132090553668917</v>
      </c>
      <c r="AV2006" s="36">
        <v>2656.6400000000003</v>
      </c>
      <c r="AW2006" s="30">
        <v>0.61650000000000005</v>
      </c>
      <c r="AX2006" s="30">
        <v>0.38350000000000001</v>
      </c>
      <c r="AY2006" s="30">
        <v>0.21609999999999999</v>
      </c>
      <c r="AZ2006" s="30">
        <v>0.1133</v>
      </c>
      <c r="BA2006" s="30">
        <v>0.15359999999999999</v>
      </c>
      <c r="BB2006" s="30">
        <v>0.1668</v>
      </c>
      <c r="BC2006" s="30">
        <v>0.64839999999999998</v>
      </c>
      <c r="BD2006" s="37">
        <v>9.5</v>
      </c>
      <c r="BE2006" s="29">
        <v>2</v>
      </c>
      <c r="BF2006" s="38" t="s">
        <v>4737</v>
      </c>
      <c r="BG2006" s="39">
        <v>130.825832385523</v>
      </c>
      <c r="BH2006" s="39">
        <v>-12.453865939529001</v>
      </c>
      <c r="BI2006" s="40">
        <f t="shared" si="448"/>
        <v>93</v>
      </c>
      <c r="BJ2006" s="40">
        <f t="shared" si="449"/>
        <v>90</v>
      </c>
      <c r="BK2006" s="40">
        <f t="shared" si="450"/>
        <v>47</v>
      </c>
      <c r="BL2006" s="40">
        <f t="shared" si="451"/>
        <v>1</v>
      </c>
      <c r="BM2006" s="40">
        <f t="shared" si="452"/>
        <v>1</v>
      </c>
      <c r="BN2006" s="40">
        <f t="shared" si="453"/>
        <v>1</v>
      </c>
      <c r="BO2006" s="40">
        <f t="shared" si="454"/>
        <v>100</v>
      </c>
      <c r="BP2006" s="40">
        <f t="shared" si="455"/>
        <v>24</v>
      </c>
      <c r="BQ2006" s="41">
        <f t="shared" si="456"/>
        <v>55</v>
      </c>
      <c r="BR2006" s="40">
        <f t="shared" si="457"/>
        <v>51</v>
      </c>
      <c r="BS2006" s="41">
        <f t="shared" si="458"/>
        <v>59</v>
      </c>
      <c r="BT2006" s="41">
        <f t="shared" si="459"/>
        <v>65</v>
      </c>
      <c r="BU2006" s="41">
        <f t="shared" si="460"/>
        <v>95</v>
      </c>
      <c r="BV2006" s="41">
        <f t="shared" si="461"/>
        <v>55</v>
      </c>
    </row>
    <row r="2007" spans="2:74" x14ac:dyDescent="0.3">
      <c r="B2007" s="12" t="s">
        <v>2449</v>
      </c>
      <c r="C2007" s="12">
        <v>701021019</v>
      </c>
      <c r="D2007" s="12" t="s">
        <v>2105</v>
      </c>
      <c r="E2007" s="12" t="s">
        <v>1423</v>
      </c>
      <c r="F2007" s="12" t="s">
        <v>1423</v>
      </c>
      <c r="G2007" s="12" t="s">
        <v>1424</v>
      </c>
      <c r="H2007" s="12" t="s">
        <v>86</v>
      </c>
      <c r="I2007" s="28">
        <v>499000</v>
      </c>
      <c r="J2007" s="28">
        <v>509600</v>
      </c>
      <c r="K2007" s="28">
        <v>475000</v>
      </c>
      <c r="L2007" s="28">
        <v>490000</v>
      </c>
      <c r="M2007" s="28">
        <v>488000</v>
      </c>
      <c r="N2007" s="28">
        <v>456000</v>
      </c>
      <c r="O2007" s="29">
        <v>65</v>
      </c>
      <c r="P2007" s="29">
        <v>83</v>
      </c>
      <c r="Q2007" s="29">
        <v>64</v>
      </c>
      <c r="R2007" s="28">
        <v>580</v>
      </c>
      <c r="S2007" s="28">
        <v>570</v>
      </c>
      <c r="T2007" s="30">
        <v>2.6</v>
      </c>
      <c r="U2007" s="30">
        <v>-0.19999999999999973</v>
      </c>
      <c r="V2007" s="30">
        <v>2.8</v>
      </c>
      <c r="W2007" s="30">
        <v>2.1</v>
      </c>
      <c r="X2007" s="31">
        <v>6.0440881763527056E-2</v>
      </c>
      <c r="Y2007" s="30">
        <v>3.2</v>
      </c>
      <c r="Z2007" s="30">
        <v>0.40000000000000036</v>
      </c>
      <c r="AA2007" s="30">
        <v>2.8</v>
      </c>
      <c r="AB2007" s="30">
        <v>2.6</v>
      </c>
      <c r="AC2007" s="32">
        <v>0.29044147103597462</v>
      </c>
      <c r="AD2007" s="30">
        <v>4.8053811023524986</v>
      </c>
      <c r="AE2007" s="12">
        <v>97</v>
      </c>
      <c r="AF2007" s="12">
        <v>111</v>
      </c>
      <c r="AG2007" s="12">
        <v>147</v>
      </c>
      <c r="AH2007" s="33">
        <v>4.4091858037578291</v>
      </c>
      <c r="AI2007" s="34">
        <v>615000</v>
      </c>
      <c r="AJ2007" s="34">
        <v>620000</v>
      </c>
      <c r="AK2007" s="34">
        <v>630000</v>
      </c>
      <c r="AL2007" s="35">
        <v>-8.0645161290322578E-3</v>
      </c>
      <c r="AM2007" s="35">
        <v>-2.3809523809523808E-2</v>
      </c>
      <c r="AN2007" s="12">
        <v>2.8</v>
      </c>
      <c r="AO2007" s="33">
        <v>0.39999999999999991</v>
      </c>
      <c r="AP2007" s="12">
        <v>2.4</v>
      </c>
      <c r="AQ2007" s="32">
        <v>6.0344827586206896E-3</v>
      </c>
      <c r="AR2007" s="34">
        <v>680</v>
      </c>
      <c r="AS2007" s="34">
        <v>650</v>
      </c>
      <c r="AT2007" s="31">
        <v>4.6153846153846156E-2</v>
      </c>
      <c r="AU2007" s="32">
        <v>0.32196841855836722</v>
      </c>
      <c r="AV2007" s="36">
        <v>1996.9600000000003</v>
      </c>
      <c r="AW2007" s="30">
        <v>0.73919999999999997</v>
      </c>
      <c r="AX2007" s="30">
        <v>0.26079999999999998</v>
      </c>
      <c r="AY2007" s="30">
        <v>0.7722</v>
      </c>
      <c r="AZ2007" s="30">
        <v>0.17760000000000001</v>
      </c>
      <c r="BA2007" s="30">
        <v>0.18659999999999999</v>
      </c>
      <c r="BB2007" s="30">
        <v>0.40150000000000002</v>
      </c>
      <c r="BC2007" s="30">
        <v>0.37519999999999998</v>
      </c>
      <c r="BD2007" s="37">
        <v>2.5</v>
      </c>
      <c r="BE2007" s="29">
        <v>12</v>
      </c>
      <c r="BF2007" s="38" t="s">
        <v>4738</v>
      </c>
      <c r="BG2007" s="39">
        <v>130.915434485313</v>
      </c>
      <c r="BH2007" s="39">
        <v>-12.399243189726599</v>
      </c>
      <c r="BI2007" s="40">
        <f t="shared" si="448"/>
        <v>74</v>
      </c>
      <c r="BJ2007" s="40">
        <f t="shared" si="449"/>
        <v>70</v>
      </c>
      <c r="BK2007" s="40">
        <f t="shared" si="450"/>
        <v>70</v>
      </c>
      <c r="BL2007" s="40">
        <f t="shared" si="451"/>
        <v>1</v>
      </c>
      <c r="BM2007" s="40">
        <f t="shared" si="452"/>
        <v>1</v>
      </c>
      <c r="BN2007" s="40">
        <f t="shared" si="453"/>
        <v>1</v>
      </c>
      <c r="BO2007" s="40">
        <f t="shared" si="454"/>
        <v>100</v>
      </c>
      <c r="BP2007" s="40">
        <f t="shared" si="455"/>
        <v>31</v>
      </c>
      <c r="BQ2007" s="41">
        <f t="shared" si="456"/>
        <v>100</v>
      </c>
      <c r="BR2007" s="40">
        <f t="shared" si="457"/>
        <v>100</v>
      </c>
      <c r="BS2007" s="41">
        <f t="shared" si="458"/>
        <v>73</v>
      </c>
      <c r="BT2007" s="41">
        <f t="shared" si="459"/>
        <v>64</v>
      </c>
      <c r="BU2007" s="41">
        <f t="shared" si="460"/>
        <v>25</v>
      </c>
      <c r="BV2007" s="41">
        <f t="shared" si="461"/>
        <v>55</v>
      </c>
    </row>
    <row r="2008" spans="2:74" x14ac:dyDescent="0.3">
      <c r="B2008" s="12" t="s">
        <v>2450</v>
      </c>
      <c r="C2008" s="12">
        <v>701021021</v>
      </c>
      <c r="D2008" s="12" t="s">
        <v>2105</v>
      </c>
      <c r="E2008" s="12" t="s">
        <v>1423</v>
      </c>
      <c r="F2008" s="12" t="s">
        <v>1423</v>
      </c>
      <c r="G2008" s="12" t="s">
        <v>1424</v>
      </c>
      <c r="H2008" s="12" t="s">
        <v>86</v>
      </c>
      <c r="I2008" s="28">
        <v>795000</v>
      </c>
      <c r="J2008" s="28">
        <v>795000</v>
      </c>
      <c r="K2008" s="28">
        <v>780000</v>
      </c>
      <c r="L2008" s="28">
        <v>766000</v>
      </c>
      <c r="M2008" s="28">
        <v>775000</v>
      </c>
      <c r="N2008" s="28">
        <v>770000</v>
      </c>
      <c r="O2008" s="29">
        <v>52</v>
      </c>
      <c r="P2008" s="29">
        <v>40</v>
      </c>
      <c r="Q2008" s="29">
        <v>51</v>
      </c>
      <c r="R2008" s="28">
        <v>800</v>
      </c>
      <c r="S2008" s="28">
        <v>780</v>
      </c>
      <c r="T2008" s="30">
        <v>2.8</v>
      </c>
      <c r="U2008" s="30">
        <v>0.39999999999999991</v>
      </c>
      <c r="V2008" s="30">
        <v>2.4</v>
      </c>
      <c r="W2008" s="30">
        <v>2.4</v>
      </c>
      <c r="X2008" s="31">
        <v>5.2327044025157234E-2</v>
      </c>
      <c r="Y2008" s="30">
        <v>7.1</v>
      </c>
      <c r="Z2008" s="30">
        <v>0.29999999999999982</v>
      </c>
      <c r="AA2008" s="30">
        <v>6.8</v>
      </c>
      <c r="AB2008" s="30">
        <v>7.6</v>
      </c>
      <c r="AC2008" s="32">
        <v>0.24090580582992049</v>
      </c>
      <c r="AD2008" s="30">
        <v>4.6038489335285284</v>
      </c>
      <c r="AE2008" s="12">
        <v>97</v>
      </c>
      <c r="AF2008" s="12">
        <v>111</v>
      </c>
      <c r="AG2008" s="12">
        <v>147</v>
      </c>
      <c r="AH2008" s="33">
        <v>4.4091858037578291</v>
      </c>
      <c r="AI2008" s="34">
        <v>615000</v>
      </c>
      <c r="AJ2008" s="34">
        <v>620000</v>
      </c>
      <c r="AK2008" s="34">
        <v>630000</v>
      </c>
      <c r="AL2008" s="35">
        <v>-8.0645161290322578E-3</v>
      </c>
      <c r="AM2008" s="35">
        <v>-2.3809523809523808E-2</v>
      </c>
      <c r="AN2008" s="12">
        <v>2.8</v>
      </c>
      <c r="AO2008" s="33">
        <v>0.39999999999999991</v>
      </c>
      <c r="AP2008" s="12">
        <v>2.4</v>
      </c>
      <c r="AQ2008" s="32">
        <v>6.0344827586206896E-3</v>
      </c>
      <c r="AR2008" s="34">
        <v>680</v>
      </c>
      <c r="AS2008" s="34">
        <v>650</v>
      </c>
      <c r="AT2008" s="31">
        <v>4.6153846153846156E-2</v>
      </c>
      <c r="AU2008" s="32">
        <v>0.32196841855836722</v>
      </c>
      <c r="AV2008" s="36">
        <v>3320.8</v>
      </c>
      <c r="AW2008" s="30">
        <v>0.89339999999999997</v>
      </c>
      <c r="AX2008" s="30">
        <v>0.1066</v>
      </c>
      <c r="AY2008" s="30">
        <v>0.86960000000000004</v>
      </c>
      <c r="AZ2008" s="30">
        <v>3.6700000000000003E-2</v>
      </c>
      <c r="BA2008" s="30">
        <v>8.3799999999999999E-2</v>
      </c>
      <c r="BB2008" s="30">
        <v>0.39290000000000003</v>
      </c>
      <c r="BC2008" s="30">
        <v>0.50170000000000003</v>
      </c>
      <c r="BD2008" s="37">
        <v>9.5</v>
      </c>
      <c r="BE2008" s="29">
        <v>15</v>
      </c>
      <c r="BF2008" s="38" t="s">
        <v>4739</v>
      </c>
      <c r="BG2008" s="39">
        <v>130.89230010484499</v>
      </c>
      <c r="BH2008" s="39">
        <v>-12.3484759440934</v>
      </c>
      <c r="BI2008" s="40">
        <f t="shared" si="448"/>
        <v>70</v>
      </c>
      <c r="BJ2008" s="40">
        <f t="shared" si="449"/>
        <v>70</v>
      </c>
      <c r="BK2008" s="40">
        <f t="shared" si="450"/>
        <v>70</v>
      </c>
      <c r="BL2008" s="40">
        <f t="shared" si="451"/>
        <v>1</v>
      </c>
      <c r="BM2008" s="40">
        <f t="shared" si="452"/>
        <v>1</v>
      </c>
      <c r="BN2008" s="40">
        <f t="shared" si="453"/>
        <v>1</v>
      </c>
      <c r="BO2008" s="40">
        <f t="shared" si="454"/>
        <v>100</v>
      </c>
      <c r="BP2008" s="40">
        <f t="shared" si="455"/>
        <v>8</v>
      </c>
      <c r="BQ2008" s="41">
        <f t="shared" si="456"/>
        <v>100</v>
      </c>
      <c r="BR2008" s="40">
        <f t="shared" si="457"/>
        <v>100</v>
      </c>
      <c r="BS2008" s="41">
        <f t="shared" si="458"/>
        <v>100</v>
      </c>
      <c r="BT2008" s="41">
        <f t="shared" si="459"/>
        <v>1</v>
      </c>
      <c r="BU2008" s="41">
        <f t="shared" si="460"/>
        <v>95</v>
      </c>
      <c r="BV2008" s="41">
        <f t="shared" si="461"/>
        <v>55</v>
      </c>
    </row>
    <row r="2009" spans="2:74" x14ac:dyDescent="0.3">
      <c r="B2009" s="12" t="s">
        <v>2451</v>
      </c>
      <c r="C2009" s="12">
        <v>701021026</v>
      </c>
      <c r="D2009" s="12" t="s">
        <v>2105</v>
      </c>
      <c r="E2009" s="12" t="s">
        <v>1423</v>
      </c>
      <c r="F2009" s="12" t="s">
        <v>1423</v>
      </c>
      <c r="G2009" s="12" t="s">
        <v>1424</v>
      </c>
      <c r="H2009" s="12" t="s">
        <v>86</v>
      </c>
      <c r="I2009" s="28">
        <v>724200</v>
      </c>
      <c r="J2009" s="28">
        <v>765000</v>
      </c>
      <c r="K2009" s="28">
        <v>775000</v>
      </c>
      <c r="L2009" s="28">
        <v>800000</v>
      </c>
      <c r="M2009" s="28">
        <v>800000</v>
      </c>
      <c r="N2009" s="28">
        <v>740000</v>
      </c>
      <c r="O2009" s="29">
        <v>27</v>
      </c>
      <c r="P2009" s="29">
        <v>27</v>
      </c>
      <c r="Q2009" s="29">
        <v>28</v>
      </c>
      <c r="R2009" s="28">
        <v>690</v>
      </c>
      <c r="S2009" s="28">
        <v>650</v>
      </c>
      <c r="T2009" s="30">
        <v>3.3</v>
      </c>
      <c r="U2009" s="30">
        <v>0</v>
      </c>
      <c r="V2009" s="30">
        <v>3.3</v>
      </c>
      <c r="W2009" s="30">
        <v>2.6</v>
      </c>
      <c r="X2009" s="31">
        <v>4.9544324772162383E-2</v>
      </c>
      <c r="Y2009" s="30">
        <v>4.7</v>
      </c>
      <c r="Z2009" s="30">
        <v>0.90000000000000036</v>
      </c>
      <c r="AA2009" s="30">
        <v>3.8</v>
      </c>
      <c r="AB2009" s="30">
        <v>4.9000000000000004</v>
      </c>
      <c r="AC2009" s="32">
        <v>0.27901785714285715</v>
      </c>
      <c r="AD2009" s="30">
        <v>5.6316814978499758</v>
      </c>
      <c r="AE2009" s="12">
        <v>97</v>
      </c>
      <c r="AF2009" s="12">
        <v>111</v>
      </c>
      <c r="AG2009" s="12">
        <v>147</v>
      </c>
      <c r="AH2009" s="33">
        <v>4.4091858037578291</v>
      </c>
      <c r="AI2009" s="34">
        <v>615000</v>
      </c>
      <c r="AJ2009" s="34">
        <v>620000</v>
      </c>
      <c r="AK2009" s="34">
        <v>630000</v>
      </c>
      <c r="AL2009" s="35">
        <v>-8.0645161290322578E-3</v>
      </c>
      <c r="AM2009" s="35">
        <v>-2.3809523809523808E-2</v>
      </c>
      <c r="AN2009" s="12">
        <v>2.8</v>
      </c>
      <c r="AO2009" s="33">
        <v>0.39999999999999991</v>
      </c>
      <c r="AP2009" s="12">
        <v>2.4</v>
      </c>
      <c r="AQ2009" s="32">
        <v>6.0344827586206896E-3</v>
      </c>
      <c r="AR2009" s="34">
        <v>680</v>
      </c>
      <c r="AS2009" s="34">
        <v>650</v>
      </c>
      <c r="AT2009" s="31">
        <v>4.6153846153846156E-2</v>
      </c>
      <c r="AU2009" s="32">
        <v>0.32196841855836722</v>
      </c>
      <c r="AV2009" s="36">
        <v>2472.96</v>
      </c>
      <c r="AW2009" s="30">
        <v>0.61439999999999995</v>
      </c>
      <c r="AX2009" s="30">
        <v>0.3856</v>
      </c>
      <c r="AY2009" s="30">
        <v>0.41249999999999998</v>
      </c>
      <c r="AZ2009" s="30">
        <v>1.4500000000000001E-2</v>
      </c>
      <c r="BA2009" s="30">
        <v>0.18640000000000001</v>
      </c>
      <c r="BB2009" s="30">
        <v>0.23760000000000001</v>
      </c>
      <c r="BC2009" s="30">
        <v>0.55310000000000004</v>
      </c>
      <c r="BD2009" s="37">
        <v>6.5</v>
      </c>
      <c r="BE2009" s="29">
        <v>10</v>
      </c>
      <c r="BF2009" s="38" t="s">
        <v>4740</v>
      </c>
      <c r="BG2009" s="39">
        <v>130.859557080846</v>
      </c>
      <c r="BH2009" s="39">
        <v>-12.380201099246801</v>
      </c>
      <c r="BI2009" s="40">
        <f t="shared" si="448"/>
        <v>62</v>
      </c>
      <c r="BJ2009" s="40">
        <f t="shared" si="449"/>
        <v>70</v>
      </c>
      <c r="BK2009" s="40">
        <f t="shared" si="450"/>
        <v>70</v>
      </c>
      <c r="BL2009" s="40">
        <f t="shared" si="451"/>
        <v>1</v>
      </c>
      <c r="BM2009" s="40">
        <f t="shared" si="452"/>
        <v>1</v>
      </c>
      <c r="BN2009" s="40">
        <f t="shared" si="453"/>
        <v>1</v>
      </c>
      <c r="BO2009" s="40">
        <f t="shared" si="454"/>
        <v>100</v>
      </c>
      <c r="BP2009" s="40">
        <f t="shared" si="455"/>
        <v>31</v>
      </c>
      <c r="BQ2009" s="41">
        <f t="shared" si="456"/>
        <v>100</v>
      </c>
      <c r="BR2009" s="40">
        <f t="shared" si="457"/>
        <v>94</v>
      </c>
      <c r="BS2009" s="41">
        <f t="shared" si="458"/>
        <v>81</v>
      </c>
      <c r="BT2009" s="41">
        <f t="shared" si="459"/>
        <v>39</v>
      </c>
      <c r="BU2009" s="41">
        <f t="shared" si="460"/>
        <v>65</v>
      </c>
      <c r="BV2009" s="41">
        <f t="shared" si="461"/>
        <v>55</v>
      </c>
    </row>
    <row r="2010" spans="2:74" x14ac:dyDescent="0.3">
      <c r="B2010" s="12" t="s">
        <v>2452</v>
      </c>
      <c r="C2010" s="12">
        <v>702011049</v>
      </c>
      <c r="D2010" s="12" t="s">
        <v>2367</v>
      </c>
      <c r="E2010" s="12" t="s">
        <v>1998</v>
      </c>
      <c r="F2010" s="12" t="s">
        <v>2367</v>
      </c>
      <c r="G2010" s="12" t="s">
        <v>1424</v>
      </c>
      <c r="H2010" s="12" t="s">
        <v>86</v>
      </c>
      <c r="I2010" s="28">
        <v>689000</v>
      </c>
      <c r="J2010" s="28">
        <v>695000</v>
      </c>
      <c r="K2010" s="28">
        <v>703250</v>
      </c>
      <c r="L2010" s="28">
        <v>680000</v>
      </c>
      <c r="M2010" s="28">
        <v>655000</v>
      </c>
      <c r="N2010" s="28">
        <v>750000</v>
      </c>
      <c r="O2010" s="29">
        <v>119</v>
      </c>
      <c r="P2010" s="29">
        <v>83</v>
      </c>
      <c r="Q2010" s="29">
        <v>69</v>
      </c>
      <c r="R2010" s="28">
        <v>730</v>
      </c>
      <c r="S2010" s="28">
        <v>690</v>
      </c>
      <c r="T2010" s="30">
        <v>2.6</v>
      </c>
      <c r="U2010" s="30">
        <v>-0.29999999999999982</v>
      </c>
      <c r="V2010" s="30">
        <v>2.9</v>
      </c>
      <c r="W2010" s="30">
        <v>2.2999999999999998</v>
      </c>
      <c r="X2010" s="31">
        <v>5.5094339622641507E-2</v>
      </c>
      <c r="Y2010" s="30">
        <v>3.2</v>
      </c>
      <c r="Z2010" s="30">
        <v>-0.69999999999999973</v>
      </c>
      <c r="AA2010" s="30">
        <v>3.9</v>
      </c>
      <c r="AB2010" s="30">
        <v>5.6</v>
      </c>
      <c r="AC2010" s="32">
        <v>0.28487137862137857</v>
      </c>
      <c r="AD2010" s="30">
        <v>5.1706106393606381</v>
      </c>
      <c r="AE2010" s="12">
        <v>185</v>
      </c>
      <c r="AF2010" s="12">
        <v>180</v>
      </c>
      <c r="AG2010" s="12">
        <v>169</v>
      </c>
      <c r="AH2010" s="33">
        <v>11.11578947368421</v>
      </c>
      <c r="AI2010" s="34">
        <v>520000</v>
      </c>
      <c r="AJ2010" s="34">
        <v>505000</v>
      </c>
      <c r="AK2010" s="34">
        <v>531000</v>
      </c>
      <c r="AL2010" s="35">
        <v>2.9702970297029702E-2</v>
      </c>
      <c r="AM2010" s="35">
        <v>-2.0715630885122412E-2</v>
      </c>
      <c r="AN2010" s="12">
        <v>1.7</v>
      </c>
      <c r="AO2010" s="33">
        <v>0.30000000000000004</v>
      </c>
      <c r="AP2010" s="12">
        <v>1.4</v>
      </c>
      <c r="AQ2010" s="32">
        <v>1.5555555555555555E-2</v>
      </c>
      <c r="AR2010" s="34">
        <v>610</v>
      </c>
      <c r="AS2010" s="34">
        <v>600</v>
      </c>
      <c r="AT2010" s="31">
        <v>1.6666666666666666E-2</v>
      </c>
      <c r="AU2010" s="32">
        <v>0.15623486846951173</v>
      </c>
      <c r="AV2010" s="36">
        <v>2562.5600000000004</v>
      </c>
      <c r="AW2010" s="30">
        <v>0.63180000000000003</v>
      </c>
      <c r="AX2010" s="30">
        <v>0.36820000000000003</v>
      </c>
      <c r="AY2010" s="30">
        <v>0.4355</v>
      </c>
      <c r="AZ2010" s="30">
        <v>0.4375</v>
      </c>
      <c r="BA2010" s="30">
        <v>0.1353</v>
      </c>
      <c r="BB2010" s="30">
        <v>0.28360000000000002</v>
      </c>
      <c r="BC2010" s="30">
        <v>0.50860000000000005</v>
      </c>
      <c r="BD2010" s="37">
        <v>8</v>
      </c>
      <c r="BE2010" s="29">
        <v>1292</v>
      </c>
      <c r="BF2010" s="38" t="s">
        <v>4741</v>
      </c>
      <c r="BG2010" s="39">
        <v>133.90431060948501</v>
      </c>
      <c r="BH2010" s="39">
        <v>-23.718644094468299</v>
      </c>
      <c r="BI2010" s="40">
        <f t="shared" si="448"/>
        <v>74</v>
      </c>
      <c r="BJ2010" s="40">
        <f t="shared" si="449"/>
        <v>88</v>
      </c>
      <c r="BK2010" s="40">
        <f t="shared" si="450"/>
        <v>1</v>
      </c>
      <c r="BL2010" s="40">
        <f t="shared" si="451"/>
        <v>48</v>
      </c>
      <c r="BM2010" s="40">
        <f t="shared" si="452"/>
        <v>16</v>
      </c>
      <c r="BN2010" s="40">
        <f t="shared" si="453"/>
        <v>9</v>
      </c>
      <c r="BO2010" s="40">
        <f t="shared" si="454"/>
        <v>1</v>
      </c>
      <c r="BP2010" s="40">
        <f t="shared" si="455"/>
        <v>20</v>
      </c>
      <c r="BQ2010" s="41">
        <f t="shared" si="456"/>
        <v>100</v>
      </c>
      <c r="BR2010" s="40">
        <f t="shared" si="457"/>
        <v>98</v>
      </c>
      <c r="BS2010" s="41">
        <f t="shared" si="458"/>
        <v>77</v>
      </c>
      <c r="BT2010" s="41">
        <f t="shared" si="459"/>
        <v>64</v>
      </c>
      <c r="BU2010" s="41">
        <f t="shared" si="460"/>
        <v>80</v>
      </c>
      <c r="BV2010" s="41">
        <f t="shared" si="461"/>
        <v>55</v>
      </c>
    </row>
    <row r="2011" spans="2:74" x14ac:dyDescent="0.3">
      <c r="B2011" s="12" t="s">
        <v>2453</v>
      </c>
      <c r="C2011" s="12">
        <v>702011051</v>
      </c>
      <c r="D2011" s="12" t="s">
        <v>2367</v>
      </c>
      <c r="E2011" s="12" t="s">
        <v>1998</v>
      </c>
      <c r="F2011" s="12" t="s">
        <v>2367</v>
      </c>
      <c r="G2011" s="12" t="s">
        <v>1424</v>
      </c>
      <c r="H2011" s="12" t="s">
        <v>86</v>
      </c>
      <c r="I2011" s="28">
        <v>799000</v>
      </c>
      <c r="J2011" s="28">
        <v>799000</v>
      </c>
      <c r="K2011" s="28">
        <v>799000</v>
      </c>
      <c r="L2011" s="28">
        <v>802000</v>
      </c>
      <c r="M2011" s="28">
        <v>802000</v>
      </c>
      <c r="N2011" s="28">
        <v>950000</v>
      </c>
      <c r="O2011" s="29">
        <v>86</v>
      </c>
      <c r="P2011" s="29">
        <v>86</v>
      </c>
      <c r="Q2011" s="29">
        <v>60</v>
      </c>
      <c r="R2011" s="28">
        <v>550</v>
      </c>
      <c r="S2011" s="28">
        <v>770</v>
      </c>
      <c r="T2011" s="30">
        <v>1.3</v>
      </c>
      <c r="U2011" s="30">
        <v>0</v>
      </c>
      <c r="V2011" s="30">
        <v>1.3</v>
      </c>
      <c r="W2011" s="30">
        <v>1.7</v>
      </c>
      <c r="X2011" s="31">
        <v>3.579474342928661E-2</v>
      </c>
      <c r="Y2011" s="30">
        <v>1.3</v>
      </c>
      <c r="Z2011" s="30">
        <v>-0.19999999999999996</v>
      </c>
      <c r="AA2011" s="30">
        <v>1.5</v>
      </c>
      <c r="AB2011" s="30">
        <v>2.7</v>
      </c>
      <c r="AC2011" s="32">
        <v>0.25144466388706016</v>
      </c>
      <c r="AD2011" s="30">
        <v>7.0246254002014368</v>
      </c>
      <c r="AE2011" s="12">
        <v>185</v>
      </c>
      <c r="AF2011" s="12">
        <v>180</v>
      </c>
      <c r="AG2011" s="12">
        <v>169</v>
      </c>
      <c r="AH2011" s="33">
        <v>11.11578947368421</v>
      </c>
      <c r="AI2011" s="34">
        <v>520000</v>
      </c>
      <c r="AJ2011" s="34">
        <v>505000</v>
      </c>
      <c r="AK2011" s="34">
        <v>531000</v>
      </c>
      <c r="AL2011" s="35">
        <v>2.9702970297029702E-2</v>
      </c>
      <c r="AM2011" s="35">
        <v>-2.0715630885122412E-2</v>
      </c>
      <c r="AN2011" s="12">
        <v>1.7</v>
      </c>
      <c r="AO2011" s="33">
        <v>0.30000000000000004</v>
      </c>
      <c r="AP2011" s="12">
        <v>1.4</v>
      </c>
      <c r="AQ2011" s="32">
        <v>1.5555555555555555E-2</v>
      </c>
      <c r="AR2011" s="34">
        <v>610</v>
      </c>
      <c r="AS2011" s="34">
        <v>600</v>
      </c>
      <c r="AT2011" s="31">
        <v>1.6666666666666666E-2</v>
      </c>
      <c r="AU2011" s="32">
        <v>0.15623486846951173</v>
      </c>
      <c r="AV2011" s="36">
        <v>2187.36</v>
      </c>
      <c r="AW2011" s="30">
        <v>0.6825</v>
      </c>
      <c r="AX2011" s="30">
        <v>0.3175</v>
      </c>
      <c r="AY2011" s="30">
        <v>0.6885</v>
      </c>
      <c r="AZ2011" s="30">
        <v>7.3700000000000002E-2</v>
      </c>
      <c r="BA2011" s="30">
        <v>0.25800000000000001</v>
      </c>
      <c r="BB2011" s="30">
        <v>0.32940000000000003</v>
      </c>
      <c r="BC2011" s="30">
        <v>0.36270000000000002</v>
      </c>
      <c r="BD2011" s="37">
        <v>3</v>
      </c>
      <c r="BE2011" s="29">
        <v>1297</v>
      </c>
      <c r="BF2011" s="38" t="s">
        <v>4742</v>
      </c>
      <c r="BG2011" s="39">
        <v>133.830996153797</v>
      </c>
      <c r="BH2011" s="39">
        <v>-23.7785412391999</v>
      </c>
      <c r="BI2011" s="40">
        <f t="shared" si="448"/>
        <v>95</v>
      </c>
      <c r="BJ2011" s="40">
        <f t="shared" si="449"/>
        <v>88</v>
      </c>
      <c r="BK2011" s="40">
        <f t="shared" si="450"/>
        <v>1</v>
      </c>
      <c r="BL2011" s="40">
        <f t="shared" si="451"/>
        <v>48</v>
      </c>
      <c r="BM2011" s="40">
        <f t="shared" si="452"/>
        <v>16</v>
      </c>
      <c r="BN2011" s="40">
        <f t="shared" si="453"/>
        <v>9</v>
      </c>
      <c r="BO2011" s="40">
        <f t="shared" si="454"/>
        <v>1</v>
      </c>
      <c r="BP2011" s="40">
        <f t="shared" si="455"/>
        <v>47</v>
      </c>
      <c r="BQ2011" s="41">
        <f t="shared" si="456"/>
        <v>70</v>
      </c>
      <c r="BR2011" s="40">
        <f t="shared" si="457"/>
        <v>80</v>
      </c>
      <c r="BS2011" s="41">
        <f t="shared" si="458"/>
        <v>99</v>
      </c>
      <c r="BT2011" s="41">
        <f t="shared" si="459"/>
        <v>95</v>
      </c>
      <c r="BU2011" s="41">
        <f t="shared" si="460"/>
        <v>30</v>
      </c>
      <c r="BV2011" s="41">
        <f t="shared" si="461"/>
        <v>55</v>
      </c>
    </row>
    <row r="2012" spans="2:74" x14ac:dyDescent="0.3">
      <c r="B2012" s="12" t="s">
        <v>2454</v>
      </c>
      <c r="C2012" s="12">
        <v>102021053</v>
      </c>
      <c r="D2012" s="12" t="s">
        <v>224</v>
      </c>
      <c r="E2012" s="12" t="s">
        <v>225</v>
      </c>
      <c r="F2012" s="12" t="s">
        <v>225</v>
      </c>
      <c r="G2012" s="12" t="s">
        <v>85</v>
      </c>
      <c r="H2012" s="12" t="s">
        <v>86</v>
      </c>
      <c r="I2012" s="28">
        <v>1350000</v>
      </c>
      <c r="J2012" s="28">
        <v>1350000</v>
      </c>
      <c r="K2012" s="28">
        <v>1250000</v>
      </c>
      <c r="L2012" s="28">
        <v>1335000</v>
      </c>
      <c r="M2012" s="28">
        <v>1335000</v>
      </c>
      <c r="N2012" s="28">
        <v>1280000</v>
      </c>
      <c r="O2012" s="29">
        <v>46</v>
      </c>
      <c r="P2012" s="29">
        <v>48</v>
      </c>
      <c r="Q2012" s="29">
        <v>50</v>
      </c>
      <c r="R2012" s="28">
        <v>600</v>
      </c>
      <c r="S2012" s="28">
        <v>550</v>
      </c>
      <c r="T2012" s="30">
        <v>2.6</v>
      </c>
      <c r="U2012" s="30">
        <v>0</v>
      </c>
      <c r="V2012" s="30">
        <v>2.6</v>
      </c>
      <c r="W2012" s="30">
        <v>2.6</v>
      </c>
      <c r="X2012" s="31">
        <v>2.311111111111111E-2</v>
      </c>
      <c r="Y2012" s="30">
        <v>4.9000000000000004</v>
      </c>
      <c r="Z2012" s="30">
        <v>-0.39999999999999947</v>
      </c>
      <c r="AA2012" s="30">
        <v>5.3</v>
      </c>
      <c r="AB2012" s="30">
        <v>5.2</v>
      </c>
      <c r="AC2012" s="32">
        <v>0.45553935860058303</v>
      </c>
      <c r="AD2012" s="30">
        <v>19.710837631755997</v>
      </c>
      <c r="AE2012" s="12">
        <v>813</v>
      </c>
      <c r="AF2012" s="12">
        <v>741</v>
      </c>
      <c r="AG2012" s="12">
        <v>558</v>
      </c>
      <c r="AH2012" s="33">
        <v>4.067710537452391</v>
      </c>
      <c r="AI2012" s="34">
        <v>861000</v>
      </c>
      <c r="AJ2012" s="34">
        <v>825000</v>
      </c>
      <c r="AK2012" s="34">
        <v>820000</v>
      </c>
      <c r="AL2012" s="35">
        <v>4.363636363636364E-2</v>
      </c>
      <c r="AM2012" s="35">
        <v>0.05</v>
      </c>
      <c r="AN2012" s="12">
        <v>3.5</v>
      </c>
      <c r="AO2012" s="33">
        <v>0.20000000000000018</v>
      </c>
      <c r="AP2012" s="12">
        <v>3.3</v>
      </c>
      <c r="AQ2012" s="32">
        <v>0.11471321695760599</v>
      </c>
      <c r="AR2012" s="34">
        <v>600</v>
      </c>
      <c r="AS2012" s="34">
        <v>550</v>
      </c>
      <c r="AT2012" s="31">
        <v>9.0909090909090912E-2</v>
      </c>
      <c r="AU2012" s="32">
        <v>0.1246286821937022</v>
      </c>
      <c r="AV2012" s="36">
        <v>1317.1200000000001</v>
      </c>
      <c r="AW2012" s="30">
        <v>0.58240000000000003</v>
      </c>
      <c r="AX2012" s="30">
        <v>0.41760000000000003</v>
      </c>
      <c r="AY2012" s="30">
        <v>0.46860000000000002</v>
      </c>
      <c r="AZ2012" s="30">
        <v>0.29310000000000003</v>
      </c>
      <c r="BA2012" s="30">
        <v>0.33710000000000001</v>
      </c>
      <c r="BB2012" s="30">
        <v>0.20519999999999999</v>
      </c>
      <c r="BC2012" s="30">
        <v>0.42870000000000003</v>
      </c>
      <c r="BD2012" s="37">
        <v>6</v>
      </c>
      <c r="BE2012" s="29">
        <v>63</v>
      </c>
      <c r="BF2012" s="38" t="s">
        <v>4743</v>
      </c>
      <c r="BG2012" s="39">
        <v>151.49324696397599</v>
      </c>
      <c r="BH2012" s="39">
        <v>-33.356266314010398</v>
      </c>
      <c r="BI2012" s="40">
        <f t="shared" si="448"/>
        <v>74</v>
      </c>
      <c r="BJ2012" s="40">
        <f t="shared" si="449"/>
        <v>59</v>
      </c>
      <c r="BK2012" s="40">
        <f t="shared" si="450"/>
        <v>74</v>
      </c>
      <c r="BL2012" s="40">
        <f t="shared" si="451"/>
        <v>59</v>
      </c>
      <c r="BM2012" s="40">
        <f t="shared" si="452"/>
        <v>23</v>
      </c>
      <c r="BN2012" s="40">
        <f t="shared" si="453"/>
        <v>100</v>
      </c>
      <c r="BO2012" s="40">
        <f t="shared" si="454"/>
        <v>95</v>
      </c>
      <c r="BP2012" s="40">
        <f t="shared" si="455"/>
        <v>64</v>
      </c>
      <c r="BQ2012" s="41">
        <f t="shared" si="456"/>
        <v>28</v>
      </c>
      <c r="BR2012" s="40">
        <f t="shared" si="457"/>
        <v>1</v>
      </c>
      <c r="BS2012" s="41">
        <f t="shared" si="458"/>
        <v>1</v>
      </c>
      <c r="BT2012" s="41">
        <f t="shared" si="459"/>
        <v>36</v>
      </c>
      <c r="BU2012" s="41">
        <f t="shared" si="460"/>
        <v>60</v>
      </c>
      <c r="BV2012" s="41">
        <f t="shared" si="461"/>
        <v>54</v>
      </c>
    </row>
    <row r="2013" spans="2:74" x14ac:dyDescent="0.3">
      <c r="B2013" s="12" t="s">
        <v>224</v>
      </c>
      <c r="C2013" s="12">
        <v>102021057</v>
      </c>
      <c r="D2013" s="12" t="s">
        <v>224</v>
      </c>
      <c r="E2013" s="12" t="s">
        <v>225</v>
      </c>
      <c r="F2013" s="12" t="s">
        <v>225</v>
      </c>
      <c r="G2013" s="12" t="s">
        <v>85</v>
      </c>
      <c r="H2013" s="12" t="s">
        <v>86</v>
      </c>
      <c r="I2013" s="28">
        <v>789000</v>
      </c>
      <c r="J2013" s="28">
        <v>780000</v>
      </c>
      <c r="K2013" s="28">
        <v>750000</v>
      </c>
      <c r="L2013" s="28">
        <v>780000</v>
      </c>
      <c r="M2013" s="28">
        <v>770000</v>
      </c>
      <c r="N2013" s="28">
        <v>735000</v>
      </c>
      <c r="O2013" s="29">
        <v>37</v>
      </c>
      <c r="P2013" s="29">
        <v>37</v>
      </c>
      <c r="Q2013" s="29">
        <v>37</v>
      </c>
      <c r="R2013" s="28">
        <v>580</v>
      </c>
      <c r="S2013" s="28">
        <v>530</v>
      </c>
      <c r="T2013" s="30">
        <v>3.2</v>
      </c>
      <c r="U2013" s="30">
        <v>0.10000000000000009</v>
      </c>
      <c r="V2013" s="30">
        <v>3.1</v>
      </c>
      <c r="W2013" s="30">
        <v>3</v>
      </c>
      <c r="X2013" s="31">
        <v>3.8225602027883394E-2</v>
      </c>
      <c r="Y2013" s="30">
        <v>6</v>
      </c>
      <c r="Z2013" s="30">
        <v>9.9999999999999645E-2</v>
      </c>
      <c r="AA2013" s="30">
        <v>5.9</v>
      </c>
      <c r="AB2013" s="30">
        <v>6.1</v>
      </c>
      <c r="AC2013" s="32">
        <v>0.42657095787244054</v>
      </c>
      <c r="AD2013" s="30">
        <v>11.159299925774389</v>
      </c>
      <c r="AE2013" s="12">
        <v>813</v>
      </c>
      <c r="AF2013" s="12">
        <v>741</v>
      </c>
      <c r="AG2013" s="12">
        <v>558</v>
      </c>
      <c r="AH2013" s="33">
        <v>4.067710537452391</v>
      </c>
      <c r="AI2013" s="34">
        <v>861000</v>
      </c>
      <c r="AJ2013" s="34">
        <v>825000</v>
      </c>
      <c r="AK2013" s="34">
        <v>820000</v>
      </c>
      <c r="AL2013" s="35">
        <v>4.363636363636364E-2</v>
      </c>
      <c r="AM2013" s="35">
        <v>0.05</v>
      </c>
      <c r="AN2013" s="12">
        <v>3.5</v>
      </c>
      <c r="AO2013" s="33">
        <v>0.20000000000000018</v>
      </c>
      <c r="AP2013" s="12">
        <v>3.3</v>
      </c>
      <c r="AQ2013" s="32">
        <v>0.11471321695760599</v>
      </c>
      <c r="AR2013" s="34">
        <v>600</v>
      </c>
      <c r="AS2013" s="34">
        <v>550</v>
      </c>
      <c r="AT2013" s="31">
        <v>9.0909090909090912E-2</v>
      </c>
      <c r="AU2013" s="32">
        <v>0.1246286821937022</v>
      </c>
      <c r="AV2013" s="36">
        <v>1359.68</v>
      </c>
      <c r="AW2013" s="30">
        <v>0.66310000000000002</v>
      </c>
      <c r="AX2013" s="30">
        <v>0.33689999999999998</v>
      </c>
      <c r="AY2013" s="30">
        <v>0.79479999999999995</v>
      </c>
      <c r="AZ2013" s="30">
        <v>0.12770000000000001</v>
      </c>
      <c r="BA2013" s="30">
        <v>0.2928</v>
      </c>
      <c r="BB2013" s="30">
        <v>0.28439999999999999</v>
      </c>
      <c r="BC2013" s="30">
        <v>0.39319999999999999</v>
      </c>
      <c r="BD2013" s="37">
        <v>1.5</v>
      </c>
      <c r="BE2013" s="29">
        <v>69</v>
      </c>
      <c r="BF2013" s="38" t="s">
        <v>4744</v>
      </c>
      <c r="BG2013" s="39">
        <v>151.43792835509001</v>
      </c>
      <c r="BH2013" s="39">
        <v>-33.2798427920306</v>
      </c>
      <c r="BI2013" s="40">
        <f t="shared" si="448"/>
        <v>64</v>
      </c>
      <c r="BJ2013" s="40">
        <f t="shared" si="449"/>
        <v>59</v>
      </c>
      <c r="BK2013" s="40">
        <f t="shared" si="450"/>
        <v>74</v>
      </c>
      <c r="BL2013" s="40">
        <f t="shared" si="451"/>
        <v>59</v>
      </c>
      <c r="BM2013" s="40">
        <f t="shared" si="452"/>
        <v>23</v>
      </c>
      <c r="BN2013" s="40">
        <f t="shared" si="453"/>
        <v>100</v>
      </c>
      <c r="BO2013" s="40">
        <f t="shared" si="454"/>
        <v>93</v>
      </c>
      <c r="BP2013" s="40">
        <f t="shared" si="455"/>
        <v>54</v>
      </c>
      <c r="BQ2013" s="41">
        <f t="shared" si="456"/>
        <v>78</v>
      </c>
      <c r="BR2013" s="40">
        <f t="shared" si="457"/>
        <v>39</v>
      </c>
      <c r="BS2013" s="41">
        <f t="shared" si="458"/>
        <v>1</v>
      </c>
      <c r="BT2013" s="41">
        <f t="shared" si="459"/>
        <v>18</v>
      </c>
      <c r="BU2013" s="41">
        <f t="shared" si="460"/>
        <v>15</v>
      </c>
      <c r="BV2013" s="41">
        <f t="shared" si="461"/>
        <v>54</v>
      </c>
    </row>
    <row r="2014" spans="2:74" x14ac:dyDescent="0.3">
      <c r="B2014" s="12" t="s">
        <v>820</v>
      </c>
      <c r="C2014" s="12">
        <v>103041077</v>
      </c>
      <c r="D2014" s="12" t="s">
        <v>820</v>
      </c>
      <c r="E2014" s="12" t="s">
        <v>109</v>
      </c>
      <c r="F2014" s="12" t="s">
        <v>820</v>
      </c>
      <c r="G2014" s="12" t="s">
        <v>85</v>
      </c>
      <c r="H2014" s="12" t="s">
        <v>86</v>
      </c>
      <c r="I2014" s="28">
        <v>689000</v>
      </c>
      <c r="J2014" s="28">
        <v>680000</v>
      </c>
      <c r="K2014" s="28">
        <v>680000</v>
      </c>
      <c r="L2014" s="28">
        <v>619000</v>
      </c>
      <c r="M2014" s="28">
        <v>619000</v>
      </c>
      <c r="N2014" s="28">
        <v>640000</v>
      </c>
      <c r="O2014" s="29">
        <v>58</v>
      </c>
      <c r="P2014" s="29">
        <v>63</v>
      </c>
      <c r="Q2014" s="29">
        <v>60</v>
      </c>
      <c r="R2014" s="28">
        <v>525</v>
      </c>
      <c r="S2014" s="28">
        <v>500</v>
      </c>
      <c r="T2014" s="30">
        <v>3.2</v>
      </c>
      <c r="U2014" s="30">
        <v>0.10000000000000009</v>
      </c>
      <c r="V2014" s="30">
        <v>3.1</v>
      </c>
      <c r="W2014" s="30">
        <v>2.8</v>
      </c>
      <c r="X2014" s="31">
        <v>3.962264150943396E-2</v>
      </c>
      <c r="Y2014" s="30">
        <v>6.7</v>
      </c>
      <c r="Z2014" s="30">
        <v>-0.5</v>
      </c>
      <c r="AA2014" s="30">
        <v>7.2</v>
      </c>
      <c r="AB2014" s="30">
        <v>6.7</v>
      </c>
      <c r="AC2014" s="32">
        <v>0.34929210134128164</v>
      </c>
      <c r="AD2014" s="30">
        <v>8.8154673195656787</v>
      </c>
      <c r="AE2014" s="12">
        <v>323</v>
      </c>
      <c r="AF2014" s="12">
        <v>347</v>
      </c>
      <c r="AG2014" s="12">
        <v>338</v>
      </c>
      <c r="AH2014" s="33">
        <v>5.5095367847411447</v>
      </c>
      <c r="AI2014" s="34">
        <v>655000</v>
      </c>
      <c r="AJ2014" s="34">
        <v>660000</v>
      </c>
      <c r="AK2014" s="34">
        <v>680000</v>
      </c>
      <c r="AL2014" s="35">
        <v>-7.575757575757576E-3</v>
      </c>
      <c r="AM2014" s="35">
        <v>-3.6764705882352942E-2</v>
      </c>
      <c r="AN2014" s="12">
        <v>2.6</v>
      </c>
      <c r="AO2014" s="33">
        <v>0.30000000000000027</v>
      </c>
      <c r="AP2014" s="12">
        <v>2.2999999999999998</v>
      </c>
      <c r="AQ2014" s="32">
        <v>8.9855072463768115E-2</v>
      </c>
      <c r="AR2014" s="34">
        <v>550</v>
      </c>
      <c r="AS2014" s="34">
        <v>520</v>
      </c>
      <c r="AT2014" s="31">
        <v>5.7692307692307696E-2</v>
      </c>
      <c r="AU2014" s="32">
        <v>0.24618442769337176</v>
      </c>
      <c r="AV2014" s="36">
        <v>1503.0400000000002</v>
      </c>
      <c r="AW2014" s="30">
        <v>0.60129999999999995</v>
      </c>
      <c r="AX2014" s="30">
        <v>0.3987</v>
      </c>
      <c r="AY2014" s="30">
        <v>0.81210000000000004</v>
      </c>
      <c r="AZ2014" s="30">
        <v>0.13730000000000001</v>
      </c>
      <c r="BA2014" s="30">
        <v>0.32440000000000002</v>
      </c>
      <c r="BB2014" s="30">
        <v>0.2717</v>
      </c>
      <c r="BC2014" s="30">
        <v>0.36730000000000002</v>
      </c>
      <c r="BD2014" s="37">
        <v>3</v>
      </c>
      <c r="BE2014" s="29">
        <v>204</v>
      </c>
      <c r="BF2014" s="38" t="s">
        <v>4745</v>
      </c>
      <c r="BG2014" s="39">
        <v>149.11018689259001</v>
      </c>
      <c r="BH2014" s="39">
        <v>-33.302428460686301</v>
      </c>
      <c r="BI2014" s="40">
        <f t="shared" si="448"/>
        <v>64</v>
      </c>
      <c r="BJ2014" s="40">
        <f t="shared" si="449"/>
        <v>74</v>
      </c>
      <c r="BK2014" s="40">
        <f t="shared" si="450"/>
        <v>57</v>
      </c>
      <c r="BL2014" s="40">
        <f t="shared" si="451"/>
        <v>19</v>
      </c>
      <c r="BM2014" s="40">
        <f t="shared" si="452"/>
        <v>1</v>
      </c>
      <c r="BN2014" s="40">
        <f t="shared" si="453"/>
        <v>100</v>
      </c>
      <c r="BO2014" s="40">
        <f t="shared" si="454"/>
        <v>68</v>
      </c>
      <c r="BP2014" s="40">
        <f t="shared" si="455"/>
        <v>61</v>
      </c>
      <c r="BQ2014" s="41">
        <f t="shared" si="456"/>
        <v>82</v>
      </c>
      <c r="BR2014" s="40">
        <f t="shared" si="457"/>
        <v>62</v>
      </c>
      <c r="BS2014" s="41">
        <f t="shared" si="458"/>
        <v>34</v>
      </c>
      <c r="BT2014" s="41">
        <f t="shared" si="459"/>
        <v>6</v>
      </c>
      <c r="BU2014" s="41">
        <f t="shared" si="460"/>
        <v>30</v>
      </c>
      <c r="BV2014" s="41">
        <f t="shared" si="461"/>
        <v>54</v>
      </c>
    </row>
    <row r="2015" spans="2:74" x14ac:dyDescent="0.3">
      <c r="B2015" s="12" t="s">
        <v>2455</v>
      </c>
      <c r="C2015" s="12">
        <v>104021085</v>
      </c>
      <c r="D2015" s="12" t="s">
        <v>1162</v>
      </c>
      <c r="E2015" s="12" t="s">
        <v>1163</v>
      </c>
      <c r="F2015" s="12" t="s">
        <v>1162</v>
      </c>
      <c r="G2015" s="12" t="s">
        <v>85</v>
      </c>
      <c r="H2015" s="12" t="s">
        <v>86</v>
      </c>
      <c r="I2015" s="28">
        <v>875000</v>
      </c>
      <c r="J2015" s="28">
        <v>880729</v>
      </c>
      <c r="K2015" s="28">
        <v>841256</v>
      </c>
      <c r="L2015" s="28">
        <v>799000</v>
      </c>
      <c r="M2015" s="28">
        <v>810000</v>
      </c>
      <c r="N2015" s="28">
        <v>735000</v>
      </c>
      <c r="O2015" s="29">
        <v>59</v>
      </c>
      <c r="P2015" s="29">
        <v>64</v>
      </c>
      <c r="Q2015" s="29">
        <v>63</v>
      </c>
      <c r="R2015" s="28">
        <v>650</v>
      </c>
      <c r="S2015" s="28">
        <v>625</v>
      </c>
      <c r="T2015" s="30">
        <v>2</v>
      </c>
      <c r="U2015" s="30">
        <v>0.30000000000000004</v>
      </c>
      <c r="V2015" s="30">
        <v>1.7</v>
      </c>
      <c r="W2015" s="30">
        <v>1.7</v>
      </c>
      <c r="X2015" s="31">
        <v>3.8628571428571429E-2</v>
      </c>
      <c r="Y2015" s="30">
        <v>4.5</v>
      </c>
      <c r="Z2015" s="30">
        <v>-0.29999999999999982</v>
      </c>
      <c r="AA2015" s="30">
        <v>4.8</v>
      </c>
      <c r="AB2015" s="30">
        <v>5.0999999999999996</v>
      </c>
      <c r="AC2015" s="32">
        <v>0.47609281612562981</v>
      </c>
      <c r="AD2015" s="30">
        <v>12.324887991417931</v>
      </c>
      <c r="AE2015" s="12">
        <v>554</v>
      </c>
      <c r="AF2015" s="12">
        <v>546</v>
      </c>
      <c r="AG2015" s="12">
        <v>475</v>
      </c>
      <c r="AH2015" s="33">
        <v>7.6619718309859151</v>
      </c>
      <c r="AI2015" s="34">
        <v>820000</v>
      </c>
      <c r="AJ2015" s="34">
        <v>810000</v>
      </c>
      <c r="AK2015" s="34">
        <v>830000</v>
      </c>
      <c r="AL2015" s="35">
        <v>1.2345679012345678E-2</v>
      </c>
      <c r="AM2015" s="35">
        <v>-1.2048192771084338E-2</v>
      </c>
      <c r="AN2015" s="12">
        <v>2.2999999999999998</v>
      </c>
      <c r="AO2015" s="33">
        <v>9.9999999999999645E-2</v>
      </c>
      <c r="AP2015" s="12">
        <v>2.2000000000000002</v>
      </c>
      <c r="AQ2015" s="32">
        <v>9.5238095238095233E-2</v>
      </c>
      <c r="AR2015" s="34">
        <v>650</v>
      </c>
      <c r="AS2015" s="34">
        <v>625</v>
      </c>
      <c r="AT2015" s="31">
        <v>0.04</v>
      </c>
      <c r="AU2015" s="32">
        <v>0.1363390837338973</v>
      </c>
      <c r="AV2015" s="36">
        <v>1365.2800000000002</v>
      </c>
      <c r="AW2015" s="30">
        <v>0.61409999999999998</v>
      </c>
      <c r="AX2015" s="30">
        <v>0.38590000000000002</v>
      </c>
      <c r="AY2015" s="30">
        <v>0.56340000000000001</v>
      </c>
      <c r="AZ2015" s="30">
        <v>0.15620000000000001</v>
      </c>
      <c r="BA2015" s="30">
        <v>0.32879999999999998</v>
      </c>
      <c r="BB2015" s="30">
        <v>0.21990000000000001</v>
      </c>
      <c r="BC2015" s="30">
        <v>0.4143</v>
      </c>
      <c r="BD2015" s="37">
        <v>4</v>
      </c>
      <c r="BE2015" s="29">
        <v>432</v>
      </c>
      <c r="BF2015" s="38" t="s">
        <v>4746</v>
      </c>
      <c r="BG2015" s="39">
        <v>153.095018387511</v>
      </c>
      <c r="BH2015" s="39">
        <v>-30.3231603061679</v>
      </c>
      <c r="BI2015" s="40">
        <f t="shared" si="448"/>
        <v>84</v>
      </c>
      <c r="BJ2015" s="40">
        <f t="shared" si="449"/>
        <v>79</v>
      </c>
      <c r="BK2015" s="40">
        <f t="shared" si="450"/>
        <v>30</v>
      </c>
      <c r="BL2015" s="40">
        <f t="shared" si="451"/>
        <v>55</v>
      </c>
      <c r="BM2015" s="40">
        <f t="shared" si="452"/>
        <v>7</v>
      </c>
      <c r="BN2015" s="40">
        <f t="shared" si="453"/>
        <v>100</v>
      </c>
      <c r="BO2015" s="40">
        <f t="shared" si="454"/>
        <v>37</v>
      </c>
      <c r="BP2015" s="40">
        <f t="shared" si="455"/>
        <v>62</v>
      </c>
      <c r="BQ2015" s="41">
        <f t="shared" si="456"/>
        <v>79</v>
      </c>
      <c r="BR2015" s="40">
        <f t="shared" si="457"/>
        <v>27</v>
      </c>
      <c r="BS2015" s="41">
        <f t="shared" si="458"/>
        <v>1</v>
      </c>
      <c r="BT2015" s="41">
        <f t="shared" si="459"/>
        <v>42</v>
      </c>
      <c r="BU2015" s="41">
        <f t="shared" si="460"/>
        <v>40</v>
      </c>
      <c r="BV2015" s="41">
        <f t="shared" si="461"/>
        <v>54</v>
      </c>
    </row>
    <row r="2016" spans="2:74" x14ac:dyDescent="0.3">
      <c r="B2016" s="12" t="s">
        <v>2456</v>
      </c>
      <c r="C2016" s="12">
        <v>106011111</v>
      </c>
      <c r="D2016" s="12" t="s">
        <v>503</v>
      </c>
      <c r="E2016" s="12" t="s">
        <v>299</v>
      </c>
      <c r="F2016" s="12" t="s">
        <v>2986</v>
      </c>
      <c r="G2016" s="12" t="s">
        <v>85</v>
      </c>
      <c r="H2016" s="12" t="s">
        <v>86</v>
      </c>
      <c r="I2016" s="28">
        <v>684600</v>
      </c>
      <c r="J2016" s="28">
        <v>673200</v>
      </c>
      <c r="K2016" s="28">
        <v>630000</v>
      </c>
      <c r="L2016" s="28">
        <v>635000</v>
      </c>
      <c r="M2016" s="28">
        <v>620000</v>
      </c>
      <c r="N2016" s="28">
        <v>600000</v>
      </c>
      <c r="O2016" s="29">
        <v>31</v>
      </c>
      <c r="P2016" s="29">
        <v>30</v>
      </c>
      <c r="Q2016" s="29">
        <v>39</v>
      </c>
      <c r="R2016" s="28">
        <v>560</v>
      </c>
      <c r="S2016" s="28">
        <v>520</v>
      </c>
      <c r="T2016" s="30">
        <v>3.6</v>
      </c>
      <c r="U2016" s="30">
        <v>0</v>
      </c>
      <c r="V2016" s="30">
        <v>3.6</v>
      </c>
      <c r="W2016" s="30">
        <v>3</v>
      </c>
      <c r="X2016" s="31">
        <v>4.2535787321063397E-2</v>
      </c>
      <c r="Y2016" s="30">
        <v>5.5</v>
      </c>
      <c r="Z2016" s="30">
        <v>-0.40000000000000036</v>
      </c>
      <c r="AA2016" s="30">
        <v>5.9</v>
      </c>
      <c r="AB2016" s="30">
        <v>6.2</v>
      </c>
      <c r="AC2016" s="32">
        <v>0.34153005464480873</v>
      </c>
      <c r="AD2016" s="30">
        <v>8.0292402269861292</v>
      </c>
      <c r="AE2016" s="12">
        <v>707</v>
      </c>
      <c r="AF2016" s="12">
        <v>686</v>
      </c>
      <c r="AG2016" s="12">
        <v>463</v>
      </c>
      <c r="AH2016" s="33">
        <v>7.9747520288548239</v>
      </c>
      <c r="AI2016" s="34">
        <v>660000</v>
      </c>
      <c r="AJ2016" s="34">
        <v>625000</v>
      </c>
      <c r="AK2016" s="34">
        <v>630000</v>
      </c>
      <c r="AL2016" s="35">
        <v>5.6000000000000001E-2</v>
      </c>
      <c r="AM2016" s="35">
        <v>4.7619047619047616E-2</v>
      </c>
      <c r="AN2016" s="12">
        <v>2.5</v>
      </c>
      <c r="AO2016" s="33">
        <v>0.10000000000000009</v>
      </c>
      <c r="AP2016" s="12">
        <v>2.4</v>
      </c>
      <c r="AQ2016" s="32">
        <v>0.10183486238532109</v>
      </c>
      <c r="AR2016" s="34">
        <v>580</v>
      </c>
      <c r="AS2016" s="34">
        <v>540</v>
      </c>
      <c r="AT2016" s="31">
        <v>7.407407407407407E-2</v>
      </c>
      <c r="AU2016" s="32">
        <v>0.29054956308880897</v>
      </c>
      <c r="AV2016" s="36">
        <v>1639.68</v>
      </c>
      <c r="AW2016" s="30">
        <v>0.73040000000000005</v>
      </c>
      <c r="AX2016" s="30">
        <v>0.26960000000000001</v>
      </c>
      <c r="AY2016" s="30">
        <v>0.90920000000000001</v>
      </c>
      <c r="AZ2016" s="30">
        <v>6.9500000000000006E-2</v>
      </c>
      <c r="BA2016" s="30">
        <v>0.2974</v>
      </c>
      <c r="BB2016" s="30">
        <v>0.39169999999999999</v>
      </c>
      <c r="BC2016" s="30">
        <v>0.28720000000000001</v>
      </c>
      <c r="BD2016" s="37">
        <v>1</v>
      </c>
      <c r="BE2016" s="29">
        <v>121</v>
      </c>
      <c r="BF2016" s="38" t="s">
        <v>4747</v>
      </c>
      <c r="BG2016" s="39">
        <v>151.46596528327899</v>
      </c>
      <c r="BH2016" s="39">
        <v>-32.804709832839002</v>
      </c>
      <c r="BI2016" s="40">
        <f t="shared" si="448"/>
        <v>57</v>
      </c>
      <c r="BJ2016" s="40">
        <f t="shared" si="449"/>
        <v>75</v>
      </c>
      <c r="BK2016" s="40">
        <f t="shared" si="450"/>
        <v>26</v>
      </c>
      <c r="BL2016" s="40">
        <f t="shared" si="451"/>
        <v>4</v>
      </c>
      <c r="BM2016" s="40">
        <f t="shared" si="452"/>
        <v>29</v>
      </c>
      <c r="BN2016" s="40">
        <f t="shared" si="453"/>
        <v>100</v>
      </c>
      <c r="BO2016" s="40">
        <f t="shared" si="454"/>
        <v>82</v>
      </c>
      <c r="BP2016" s="40">
        <f t="shared" si="455"/>
        <v>55</v>
      </c>
      <c r="BQ2016" s="41">
        <f t="shared" si="456"/>
        <v>92</v>
      </c>
      <c r="BR2016" s="40">
        <f t="shared" si="457"/>
        <v>70</v>
      </c>
      <c r="BS2016" s="41">
        <f t="shared" si="458"/>
        <v>40</v>
      </c>
      <c r="BT2016" s="41">
        <f t="shared" si="459"/>
        <v>26</v>
      </c>
      <c r="BU2016" s="41">
        <f t="shared" si="460"/>
        <v>10</v>
      </c>
      <c r="BV2016" s="41">
        <f t="shared" si="461"/>
        <v>54</v>
      </c>
    </row>
    <row r="2017" spans="2:74" x14ac:dyDescent="0.3">
      <c r="B2017" s="12" t="s">
        <v>2457</v>
      </c>
      <c r="C2017" s="12">
        <v>109031184</v>
      </c>
      <c r="D2017" s="12" t="s">
        <v>607</v>
      </c>
      <c r="E2017" s="12" t="s">
        <v>360</v>
      </c>
      <c r="F2017" s="12" t="s">
        <v>4351</v>
      </c>
      <c r="G2017" s="12" t="s">
        <v>85</v>
      </c>
      <c r="H2017" s="12" t="s">
        <v>86</v>
      </c>
      <c r="I2017" s="28">
        <v>740000</v>
      </c>
      <c r="J2017" s="28">
        <v>780000</v>
      </c>
      <c r="K2017" s="28">
        <v>750000</v>
      </c>
      <c r="L2017" s="28">
        <v>628000</v>
      </c>
      <c r="M2017" s="28">
        <v>650000</v>
      </c>
      <c r="N2017" s="28">
        <v>613000</v>
      </c>
      <c r="O2017" s="29">
        <v>61</v>
      </c>
      <c r="P2017" s="29">
        <v>60</v>
      </c>
      <c r="Q2017" s="29">
        <v>58</v>
      </c>
      <c r="R2017" s="28">
        <v>600</v>
      </c>
      <c r="S2017" s="28">
        <v>1820</v>
      </c>
      <c r="T2017" s="30">
        <v>2.7</v>
      </c>
      <c r="U2017" s="30">
        <v>0.20000000000000018</v>
      </c>
      <c r="V2017" s="30">
        <v>2.5</v>
      </c>
      <c r="W2017" s="30">
        <v>2.4</v>
      </c>
      <c r="X2017" s="31">
        <v>4.2162162162162162E-2</v>
      </c>
      <c r="Y2017" s="30">
        <v>2.2999999999999998</v>
      </c>
      <c r="Z2017" s="30">
        <v>-0.40000000000000036</v>
      </c>
      <c r="AA2017" s="30">
        <v>2.7</v>
      </c>
      <c r="AB2017" s="30">
        <v>2.2999999999999998</v>
      </c>
      <c r="AC2017" s="32">
        <v>0.39741415854175494</v>
      </c>
      <c r="AD2017" s="30">
        <v>9.4258486320800845</v>
      </c>
      <c r="AE2017" s="12">
        <v>431</v>
      </c>
      <c r="AF2017" s="12">
        <v>450</v>
      </c>
      <c r="AG2017" s="12">
        <v>322</v>
      </c>
      <c r="AH2017" s="33">
        <v>10.5</v>
      </c>
      <c r="AI2017" s="34">
        <v>490000</v>
      </c>
      <c r="AJ2017" s="34">
        <v>465000</v>
      </c>
      <c r="AK2017" s="34">
        <v>455000</v>
      </c>
      <c r="AL2017" s="35">
        <v>5.3763440860215055E-2</v>
      </c>
      <c r="AM2017" s="35">
        <v>7.6923076923076927E-2</v>
      </c>
      <c r="AN2017" s="12">
        <v>1.9</v>
      </c>
      <c r="AO2017" s="33">
        <v>0</v>
      </c>
      <c r="AP2017" s="12">
        <v>1.9</v>
      </c>
      <c r="AQ2017" s="32">
        <v>8.8461538461538453E-2</v>
      </c>
      <c r="AR2017" s="34">
        <v>450</v>
      </c>
      <c r="AS2017" s="34">
        <v>420</v>
      </c>
      <c r="AT2017" s="31">
        <v>7.1428571428571425E-2</v>
      </c>
      <c r="AU2017" s="32">
        <v>0.33041319950336856</v>
      </c>
      <c r="AV2017" s="36">
        <v>1509.7600000000002</v>
      </c>
      <c r="AW2017" s="30">
        <v>0.72989999999999999</v>
      </c>
      <c r="AX2017" s="30">
        <v>0.27010000000000001</v>
      </c>
      <c r="AY2017" s="30">
        <v>0.86499999999999999</v>
      </c>
      <c r="AZ2017" s="30">
        <v>0.1159</v>
      </c>
      <c r="BA2017" s="30">
        <v>0.43840000000000001</v>
      </c>
      <c r="BB2017" s="30">
        <v>0.313</v>
      </c>
      <c r="BC2017" s="30">
        <v>0.1956</v>
      </c>
      <c r="BD2017" s="37">
        <v>2</v>
      </c>
      <c r="BE2017" s="29">
        <v>633</v>
      </c>
      <c r="BF2017" s="38" t="s">
        <v>4748</v>
      </c>
      <c r="BG2017" s="39">
        <v>144.79241027876901</v>
      </c>
      <c r="BH2017" s="39">
        <v>-36.044322893661501</v>
      </c>
      <c r="BI2017" s="40">
        <f t="shared" si="448"/>
        <v>72</v>
      </c>
      <c r="BJ2017" s="40">
        <f t="shared" si="449"/>
        <v>85</v>
      </c>
      <c r="BK2017" s="40">
        <f t="shared" si="450"/>
        <v>1</v>
      </c>
      <c r="BL2017" s="40">
        <f t="shared" si="451"/>
        <v>1</v>
      </c>
      <c r="BM2017" s="40">
        <f t="shared" si="452"/>
        <v>28</v>
      </c>
      <c r="BN2017" s="40">
        <f t="shared" si="453"/>
        <v>100</v>
      </c>
      <c r="BO2017" s="40">
        <f t="shared" si="454"/>
        <v>14</v>
      </c>
      <c r="BP2017" s="40">
        <f t="shared" si="455"/>
        <v>86</v>
      </c>
      <c r="BQ2017" s="41">
        <f t="shared" si="456"/>
        <v>91</v>
      </c>
      <c r="BR2017" s="40">
        <f t="shared" si="457"/>
        <v>56</v>
      </c>
      <c r="BS2017" s="41">
        <f t="shared" si="458"/>
        <v>3</v>
      </c>
      <c r="BT2017" s="41">
        <f t="shared" si="459"/>
        <v>79</v>
      </c>
      <c r="BU2017" s="41">
        <f t="shared" si="460"/>
        <v>20</v>
      </c>
      <c r="BV2017" s="41">
        <f t="shared" si="461"/>
        <v>54</v>
      </c>
    </row>
    <row r="2018" spans="2:74" x14ac:dyDescent="0.3">
      <c r="B2018" s="12" t="s">
        <v>2458</v>
      </c>
      <c r="C2018" s="12">
        <v>112031250</v>
      </c>
      <c r="D2018" s="12" t="s">
        <v>2310</v>
      </c>
      <c r="E2018" s="12" t="s">
        <v>933</v>
      </c>
      <c r="F2018" s="12" t="s">
        <v>3837</v>
      </c>
      <c r="G2018" s="12" t="s">
        <v>85</v>
      </c>
      <c r="H2018" s="12" t="s">
        <v>86</v>
      </c>
      <c r="I2018" s="28">
        <v>1734600</v>
      </c>
      <c r="J2018" s="28">
        <v>1690000</v>
      </c>
      <c r="K2018" s="28">
        <v>1725000</v>
      </c>
      <c r="L2018" s="28">
        <v>2000000</v>
      </c>
      <c r="M2018" s="28">
        <v>2000000</v>
      </c>
      <c r="N2018" s="28">
        <v>1820000</v>
      </c>
      <c r="O2018" s="29">
        <v>60</v>
      </c>
      <c r="P2018" s="29">
        <v>57</v>
      </c>
      <c r="Q2018" s="29">
        <v>57</v>
      </c>
      <c r="R2018" s="28">
        <v>1100</v>
      </c>
      <c r="S2018" s="28">
        <v>950</v>
      </c>
      <c r="T2018" s="30">
        <v>3.1</v>
      </c>
      <c r="U2018" s="30">
        <v>0.10000000000000009</v>
      </c>
      <c r="V2018" s="30">
        <v>3</v>
      </c>
      <c r="W2018" s="30">
        <v>3.1</v>
      </c>
      <c r="X2018" s="31">
        <v>3.2975902225296901E-2</v>
      </c>
      <c r="Y2018" s="30">
        <v>4.9000000000000004</v>
      </c>
      <c r="Z2018" s="30">
        <v>0</v>
      </c>
      <c r="AA2018" s="30">
        <v>4.9000000000000004</v>
      </c>
      <c r="AB2018" s="30">
        <v>5.9</v>
      </c>
      <c r="AC2018" s="32">
        <v>0.638999907054559</v>
      </c>
      <c r="AD2018" s="30">
        <v>19.377783894699963</v>
      </c>
      <c r="AE2018" s="12">
        <v>444</v>
      </c>
      <c r="AF2018" s="12">
        <v>428</v>
      </c>
      <c r="AG2018" s="12">
        <v>336</v>
      </c>
      <c r="AH2018" s="33">
        <v>5.9478260869565212</v>
      </c>
      <c r="AI2018" s="34">
        <v>1220000</v>
      </c>
      <c r="AJ2018" s="34">
        <v>1060000</v>
      </c>
      <c r="AK2018" s="34">
        <v>1100000</v>
      </c>
      <c r="AL2018" s="35">
        <v>0.15094339622641509</v>
      </c>
      <c r="AM2018" s="35">
        <v>0.10909090909090909</v>
      </c>
      <c r="AN2018" s="12">
        <v>2.7</v>
      </c>
      <c r="AO2018" s="33">
        <v>-0.19999999999999973</v>
      </c>
      <c r="AP2018" s="12">
        <v>2.9</v>
      </c>
      <c r="AQ2018" s="32">
        <v>0.16096256684491977</v>
      </c>
      <c r="AR2018" s="34">
        <v>830</v>
      </c>
      <c r="AS2018" s="34">
        <v>780</v>
      </c>
      <c r="AT2018" s="31">
        <v>6.4102564102564097E-2</v>
      </c>
      <c r="AU2018" s="32">
        <v>0.31300934699014171</v>
      </c>
      <c r="AV2018" s="36">
        <v>1721.44</v>
      </c>
      <c r="AW2018" s="30">
        <v>0.69279999999999997</v>
      </c>
      <c r="AX2018" s="30">
        <v>0.30719999999999997</v>
      </c>
      <c r="AY2018" s="30">
        <v>0.62909999999999999</v>
      </c>
      <c r="AZ2018" s="30">
        <v>0.14330000000000001</v>
      </c>
      <c r="BA2018" s="30">
        <v>0.437</v>
      </c>
      <c r="BB2018" s="30">
        <v>0.28220000000000001</v>
      </c>
      <c r="BC2018" s="30">
        <v>0.25319999999999998</v>
      </c>
      <c r="BD2018" s="37">
        <v>10</v>
      </c>
      <c r="BE2018" s="29">
        <v>664</v>
      </c>
      <c r="BF2018" s="38" t="s">
        <v>4749</v>
      </c>
      <c r="BG2018" s="39">
        <v>153.54707005045299</v>
      </c>
      <c r="BH2018" s="39">
        <v>-28.245123999244498</v>
      </c>
      <c r="BI2018" s="40">
        <f t="shared" si="448"/>
        <v>65</v>
      </c>
      <c r="BJ2018" s="40">
        <f t="shared" si="449"/>
        <v>72</v>
      </c>
      <c r="BK2018" s="40">
        <f t="shared" si="450"/>
        <v>51</v>
      </c>
      <c r="BL2018" s="40">
        <f t="shared" si="451"/>
        <v>1</v>
      </c>
      <c r="BM2018" s="40">
        <f t="shared" si="452"/>
        <v>76</v>
      </c>
      <c r="BN2018" s="40">
        <f t="shared" si="453"/>
        <v>100</v>
      </c>
      <c r="BO2018" s="40">
        <f t="shared" si="454"/>
        <v>10</v>
      </c>
      <c r="BP2018" s="40">
        <f t="shared" si="455"/>
        <v>86</v>
      </c>
      <c r="BQ2018" s="41">
        <f t="shared" si="456"/>
        <v>60</v>
      </c>
      <c r="BR2018" s="40">
        <f t="shared" si="457"/>
        <v>1</v>
      </c>
      <c r="BS2018" s="41">
        <f t="shared" si="458"/>
        <v>1</v>
      </c>
      <c r="BT2018" s="41">
        <f t="shared" si="459"/>
        <v>36</v>
      </c>
      <c r="BU2018" s="41">
        <f t="shared" si="460"/>
        <v>100</v>
      </c>
      <c r="BV2018" s="41">
        <f t="shared" si="461"/>
        <v>54</v>
      </c>
    </row>
    <row r="2019" spans="2:74" x14ac:dyDescent="0.3">
      <c r="B2019" s="12" t="s">
        <v>2459</v>
      </c>
      <c r="C2019" s="12">
        <v>112031251</v>
      </c>
      <c r="D2019" s="12" t="s">
        <v>2310</v>
      </c>
      <c r="E2019" s="12" t="s">
        <v>933</v>
      </c>
      <c r="F2019" s="12" t="s">
        <v>2703</v>
      </c>
      <c r="G2019" s="12" t="s">
        <v>85</v>
      </c>
      <c r="H2019" s="12" t="s">
        <v>86</v>
      </c>
      <c r="I2019" s="28">
        <v>860000</v>
      </c>
      <c r="J2019" s="28">
        <v>850000</v>
      </c>
      <c r="K2019" s="28">
        <v>792000</v>
      </c>
      <c r="L2019" s="28">
        <v>845000</v>
      </c>
      <c r="M2019" s="28">
        <v>835000</v>
      </c>
      <c r="N2019" s="28">
        <v>773000</v>
      </c>
      <c r="O2019" s="29">
        <v>44</v>
      </c>
      <c r="P2019" s="29">
        <v>44</v>
      </c>
      <c r="Q2019" s="29">
        <v>92</v>
      </c>
      <c r="R2019" s="28">
        <v>690</v>
      </c>
      <c r="S2019" s="28">
        <v>640</v>
      </c>
      <c r="T2019" s="30">
        <v>2.7</v>
      </c>
      <c r="U2019" s="30">
        <v>-0.19999999999999973</v>
      </c>
      <c r="V2019" s="30">
        <v>2.9</v>
      </c>
      <c r="W2019" s="30">
        <v>3.1</v>
      </c>
      <c r="X2019" s="31">
        <v>4.1720930232558143E-2</v>
      </c>
      <c r="Y2019" s="30">
        <v>2</v>
      </c>
      <c r="Z2019" s="30">
        <v>0</v>
      </c>
      <c r="AA2019" s="30">
        <v>2</v>
      </c>
      <c r="AB2019" s="30">
        <v>2.9</v>
      </c>
      <c r="AC2019" s="32">
        <v>0.53385739044317904</v>
      </c>
      <c r="AD2019" s="30">
        <v>12.795912925895594</v>
      </c>
      <c r="AE2019" s="12">
        <v>444</v>
      </c>
      <c r="AF2019" s="12">
        <v>428</v>
      </c>
      <c r="AG2019" s="12">
        <v>336</v>
      </c>
      <c r="AH2019" s="33">
        <v>5.9478260869565212</v>
      </c>
      <c r="AI2019" s="34">
        <v>1220000</v>
      </c>
      <c r="AJ2019" s="34">
        <v>1060000</v>
      </c>
      <c r="AK2019" s="34">
        <v>1100000</v>
      </c>
      <c r="AL2019" s="35">
        <v>0.15094339622641509</v>
      </c>
      <c r="AM2019" s="35">
        <v>0.10909090909090909</v>
      </c>
      <c r="AN2019" s="12">
        <v>2.7</v>
      </c>
      <c r="AO2019" s="33">
        <v>-0.19999999999999973</v>
      </c>
      <c r="AP2019" s="12">
        <v>2.9</v>
      </c>
      <c r="AQ2019" s="32">
        <v>0.16096256684491977</v>
      </c>
      <c r="AR2019" s="34">
        <v>830</v>
      </c>
      <c r="AS2019" s="34">
        <v>780</v>
      </c>
      <c r="AT2019" s="31">
        <v>6.4102564102564097E-2</v>
      </c>
      <c r="AU2019" s="32">
        <v>0.31300934699014171</v>
      </c>
      <c r="AV2019" s="36">
        <v>1292.48</v>
      </c>
      <c r="AW2019" s="30">
        <v>0.6603</v>
      </c>
      <c r="AX2019" s="30">
        <v>0.3397</v>
      </c>
      <c r="AY2019" s="30">
        <v>0.78649999999999998</v>
      </c>
      <c r="AZ2019" s="30">
        <v>6.2700000000000006E-2</v>
      </c>
      <c r="BA2019" s="30">
        <v>0.35120000000000001</v>
      </c>
      <c r="BB2019" s="30">
        <v>0.312</v>
      </c>
      <c r="BC2019" s="30">
        <v>0.29420000000000002</v>
      </c>
      <c r="BD2019" s="37">
        <v>2</v>
      </c>
      <c r="BE2019" s="29">
        <v>650</v>
      </c>
      <c r="BF2019" s="38" t="s">
        <v>4750</v>
      </c>
      <c r="BG2019" s="39">
        <v>153.39700295911501</v>
      </c>
      <c r="BH2019" s="39">
        <v>-28.329345994386401</v>
      </c>
      <c r="BI2019" s="40">
        <f t="shared" si="448"/>
        <v>72</v>
      </c>
      <c r="BJ2019" s="40">
        <f t="shared" si="449"/>
        <v>72</v>
      </c>
      <c r="BK2019" s="40">
        <f t="shared" si="450"/>
        <v>51</v>
      </c>
      <c r="BL2019" s="40">
        <f t="shared" si="451"/>
        <v>1</v>
      </c>
      <c r="BM2019" s="40">
        <f t="shared" si="452"/>
        <v>76</v>
      </c>
      <c r="BN2019" s="40">
        <f t="shared" si="453"/>
        <v>100</v>
      </c>
      <c r="BO2019" s="40">
        <f t="shared" si="454"/>
        <v>12</v>
      </c>
      <c r="BP2019" s="40">
        <f t="shared" si="455"/>
        <v>67</v>
      </c>
      <c r="BQ2019" s="41">
        <f t="shared" si="456"/>
        <v>89</v>
      </c>
      <c r="BR2019" s="40">
        <f t="shared" si="457"/>
        <v>23</v>
      </c>
      <c r="BS2019" s="41">
        <f t="shared" si="458"/>
        <v>1</v>
      </c>
      <c r="BT2019" s="41">
        <f t="shared" si="459"/>
        <v>84</v>
      </c>
      <c r="BU2019" s="41">
        <f t="shared" si="460"/>
        <v>20</v>
      </c>
      <c r="BV2019" s="41">
        <f t="shared" si="461"/>
        <v>54</v>
      </c>
    </row>
    <row r="2020" spans="2:74" x14ac:dyDescent="0.3">
      <c r="B2020" s="12" t="s">
        <v>2460</v>
      </c>
      <c r="C2020" s="12">
        <v>112031552</v>
      </c>
      <c r="D2020" s="12" t="s">
        <v>2310</v>
      </c>
      <c r="E2020" s="12" t="s">
        <v>933</v>
      </c>
      <c r="F2020" s="12" t="s">
        <v>3837</v>
      </c>
      <c r="G2020" s="12" t="s">
        <v>85</v>
      </c>
      <c r="H2020" s="12" t="s">
        <v>86</v>
      </c>
      <c r="I2020" s="28">
        <v>845630</v>
      </c>
      <c r="J2020" s="28">
        <v>800000</v>
      </c>
      <c r="K2020" s="28">
        <v>750000</v>
      </c>
      <c r="L2020" s="28">
        <v>990000</v>
      </c>
      <c r="M2020" s="28">
        <v>965000</v>
      </c>
      <c r="N2020" s="28">
        <v>897000</v>
      </c>
      <c r="O2020" s="29">
        <v>33</v>
      </c>
      <c r="P2020" s="29">
        <v>33</v>
      </c>
      <c r="Q2020" s="29">
        <v>37</v>
      </c>
      <c r="R2020" s="28">
        <v>780</v>
      </c>
      <c r="S2020" s="28">
        <v>750</v>
      </c>
      <c r="T2020" s="30">
        <v>2.4</v>
      </c>
      <c r="U2020" s="30">
        <v>0</v>
      </c>
      <c r="V2020" s="30">
        <v>2.4</v>
      </c>
      <c r="W2020" s="30">
        <v>2.6</v>
      </c>
      <c r="X2020" s="31">
        <v>4.7964239679292364E-2</v>
      </c>
      <c r="Y2020" s="30">
        <v>3.7</v>
      </c>
      <c r="Z2020" s="30">
        <v>0</v>
      </c>
      <c r="AA2020" s="30">
        <v>3.7</v>
      </c>
      <c r="AB2020" s="30">
        <v>3.1</v>
      </c>
      <c r="AC2020" s="32">
        <v>0.73385518590998033</v>
      </c>
      <c r="AD2020" s="30">
        <v>15.300048344700608</v>
      </c>
      <c r="AE2020" s="12">
        <v>444</v>
      </c>
      <c r="AF2020" s="12">
        <v>428</v>
      </c>
      <c r="AG2020" s="12">
        <v>336</v>
      </c>
      <c r="AH2020" s="33">
        <v>5.9478260869565212</v>
      </c>
      <c r="AI2020" s="34">
        <v>1220000</v>
      </c>
      <c r="AJ2020" s="34">
        <v>1060000</v>
      </c>
      <c r="AK2020" s="34">
        <v>1100000</v>
      </c>
      <c r="AL2020" s="35">
        <v>0.15094339622641509</v>
      </c>
      <c r="AM2020" s="35">
        <v>0.10909090909090909</v>
      </c>
      <c r="AN2020" s="12">
        <v>2.7</v>
      </c>
      <c r="AO2020" s="33">
        <v>-0.19999999999999973</v>
      </c>
      <c r="AP2020" s="12">
        <v>2.9</v>
      </c>
      <c r="AQ2020" s="32">
        <v>0.16096256684491977</v>
      </c>
      <c r="AR2020" s="34">
        <v>830</v>
      </c>
      <c r="AS2020" s="34">
        <v>780</v>
      </c>
      <c r="AT2020" s="31">
        <v>6.4102564102564097E-2</v>
      </c>
      <c r="AU2020" s="32">
        <v>0.31300934699014171</v>
      </c>
      <c r="AV2020" s="36">
        <v>1062.8800000000001</v>
      </c>
      <c r="AW2020" s="30">
        <v>0.57640000000000002</v>
      </c>
      <c r="AX2020" s="30">
        <v>0.42359999999999998</v>
      </c>
      <c r="AY2020" s="30">
        <v>0.50529999999999997</v>
      </c>
      <c r="AZ2020" s="30">
        <v>0.33410000000000001</v>
      </c>
      <c r="BA2020" s="30">
        <v>0.45350000000000001</v>
      </c>
      <c r="BB2020" s="30">
        <v>0.20860000000000001</v>
      </c>
      <c r="BC2020" s="30">
        <v>0.2883</v>
      </c>
      <c r="BD2020" s="37">
        <v>2.5</v>
      </c>
      <c r="BE2020" s="29">
        <v>668</v>
      </c>
      <c r="BF2020" s="38" t="s">
        <v>4751</v>
      </c>
      <c r="BG2020" s="39">
        <v>153.53675916378199</v>
      </c>
      <c r="BH2020" s="39">
        <v>-28.198234992622801</v>
      </c>
      <c r="BI2020" s="40">
        <f t="shared" si="448"/>
        <v>77</v>
      </c>
      <c r="BJ2020" s="40">
        <f t="shared" si="449"/>
        <v>72</v>
      </c>
      <c r="BK2020" s="40">
        <f t="shared" si="450"/>
        <v>51</v>
      </c>
      <c r="BL2020" s="40">
        <f t="shared" si="451"/>
        <v>1</v>
      </c>
      <c r="BM2020" s="40">
        <f t="shared" si="452"/>
        <v>76</v>
      </c>
      <c r="BN2020" s="40">
        <f t="shared" si="453"/>
        <v>100</v>
      </c>
      <c r="BO2020" s="40">
        <f t="shared" si="454"/>
        <v>10</v>
      </c>
      <c r="BP2020" s="40">
        <f t="shared" si="455"/>
        <v>90</v>
      </c>
      <c r="BQ2020" s="41">
        <f t="shared" si="456"/>
        <v>100</v>
      </c>
      <c r="BR2020" s="40">
        <f t="shared" si="457"/>
        <v>1</v>
      </c>
      <c r="BS2020" s="41">
        <f t="shared" si="458"/>
        <v>1</v>
      </c>
      <c r="BT2020" s="41">
        <f t="shared" si="459"/>
        <v>55</v>
      </c>
      <c r="BU2020" s="41">
        <f t="shared" si="460"/>
        <v>25</v>
      </c>
      <c r="BV2020" s="41">
        <f t="shared" si="461"/>
        <v>54</v>
      </c>
    </row>
    <row r="2021" spans="2:74" x14ac:dyDescent="0.3">
      <c r="B2021" s="12" t="s">
        <v>2461</v>
      </c>
      <c r="C2021" s="12">
        <v>118011341</v>
      </c>
      <c r="D2021" s="12" t="s">
        <v>2021</v>
      </c>
      <c r="E2021" s="12" t="s">
        <v>1683</v>
      </c>
      <c r="F2021" s="12" t="s">
        <v>2791</v>
      </c>
      <c r="G2021" s="12" t="s">
        <v>85</v>
      </c>
      <c r="H2021" s="12" t="s">
        <v>86</v>
      </c>
      <c r="I2021" s="28">
        <v>3465000</v>
      </c>
      <c r="J2021" s="28">
        <v>3564000</v>
      </c>
      <c r="K2021" s="28">
        <v>3379000</v>
      </c>
      <c r="L2021" s="28">
        <v>3290000</v>
      </c>
      <c r="M2021" s="28">
        <v>3450000</v>
      </c>
      <c r="N2021" s="28">
        <v>3125000</v>
      </c>
      <c r="O2021" s="29">
        <v>23</v>
      </c>
      <c r="P2021" s="29">
        <v>23</v>
      </c>
      <c r="Q2021" s="29">
        <v>21</v>
      </c>
      <c r="R2021" s="28">
        <v>1500</v>
      </c>
      <c r="S2021" s="28">
        <v>1600</v>
      </c>
      <c r="T2021" s="30">
        <v>2.2000000000000002</v>
      </c>
      <c r="U2021" s="30">
        <v>0</v>
      </c>
      <c r="V2021" s="30">
        <v>2.2000000000000002</v>
      </c>
      <c r="W2021" s="30">
        <v>2.2000000000000002</v>
      </c>
      <c r="X2021" s="31">
        <v>2.2510822510822513E-2</v>
      </c>
      <c r="Y2021" s="30">
        <v>4.5</v>
      </c>
      <c r="Z2021" s="30">
        <v>-0.40000000000000036</v>
      </c>
      <c r="AA2021" s="30">
        <v>4.9000000000000004</v>
      </c>
      <c r="AB2021" s="30">
        <v>4.5999999999999996</v>
      </c>
      <c r="AC2021" s="32">
        <v>0.52193519652599929</v>
      </c>
      <c r="AD2021" s="30">
        <v>23.18596738413574</v>
      </c>
      <c r="AE2021" s="12">
        <v>231</v>
      </c>
      <c r="AF2021" s="12">
        <v>93</v>
      </c>
      <c r="AG2021" s="12">
        <v>184</v>
      </c>
      <c r="AH2021" s="33">
        <v>3.4604651162790696</v>
      </c>
      <c r="AI2021" s="34">
        <v>3825000</v>
      </c>
      <c r="AJ2021" s="34">
        <v>3650000</v>
      </c>
      <c r="AK2021" s="34">
        <v>3563000</v>
      </c>
      <c r="AL2021" s="35">
        <v>4.7945205479452052E-2</v>
      </c>
      <c r="AM2021" s="35">
        <v>7.3533539152399657E-2</v>
      </c>
      <c r="AN2021" s="12">
        <v>2.9</v>
      </c>
      <c r="AO2021" s="33">
        <v>-0.10000000000000009</v>
      </c>
      <c r="AP2021" s="12">
        <v>3</v>
      </c>
      <c r="AQ2021" s="32">
        <v>0.10345744680851063</v>
      </c>
      <c r="AR2021" s="34">
        <v>1800</v>
      </c>
      <c r="AS2021" s="34">
        <v>1795</v>
      </c>
      <c r="AT2021" s="31">
        <v>2.7855153203342618E-3</v>
      </c>
      <c r="AU2021" s="32">
        <v>0.30414804722493233</v>
      </c>
      <c r="AV2021" s="36">
        <v>2873.92</v>
      </c>
      <c r="AW2021" s="30">
        <v>0.60229999999999995</v>
      </c>
      <c r="AX2021" s="30">
        <v>0.3977</v>
      </c>
      <c r="AY2021" s="30">
        <v>0.12939999999999999</v>
      </c>
      <c r="AZ2021" s="30">
        <v>0.26629999999999998</v>
      </c>
      <c r="BA2021" s="30">
        <v>0.26240000000000002</v>
      </c>
      <c r="BB2021" s="30">
        <v>0.2319</v>
      </c>
      <c r="BC2021" s="30">
        <v>0.47239999999999999</v>
      </c>
      <c r="BD2021" s="37">
        <v>9.5</v>
      </c>
      <c r="BE2021" s="29">
        <v>5</v>
      </c>
      <c r="BF2021" s="38" t="s">
        <v>4752</v>
      </c>
      <c r="BG2021" s="39">
        <v>151.25021355651501</v>
      </c>
      <c r="BH2021" s="39">
        <v>-33.9002276451385</v>
      </c>
      <c r="BI2021" s="40">
        <f t="shared" si="448"/>
        <v>80</v>
      </c>
      <c r="BJ2021" s="40">
        <f t="shared" si="449"/>
        <v>69</v>
      </c>
      <c r="BK2021" s="40">
        <f t="shared" si="450"/>
        <v>82</v>
      </c>
      <c r="BL2021" s="40">
        <f t="shared" si="451"/>
        <v>1</v>
      </c>
      <c r="BM2021" s="40">
        <f t="shared" si="452"/>
        <v>25</v>
      </c>
      <c r="BN2021" s="40">
        <f t="shared" si="453"/>
        <v>100</v>
      </c>
      <c r="BO2021" s="40">
        <f t="shared" si="454"/>
        <v>100</v>
      </c>
      <c r="BP2021" s="40">
        <f t="shared" si="455"/>
        <v>48</v>
      </c>
      <c r="BQ2021" s="41">
        <f t="shared" si="456"/>
        <v>26</v>
      </c>
      <c r="BR2021" s="40">
        <f t="shared" si="457"/>
        <v>1</v>
      </c>
      <c r="BS2021" s="41">
        <f t="shared" si="458"/>
        <v>1</v>
      </c>
      <c r="BT2021" s="41">
        <f t="shared" si="459"/>
        <v>42</v>
      </c>
      <c r="BU2021" s="41">
        <f t="shared" si="460"/>
        <v>95</v>
      </c>
      <c r="BV2021" s="41">
        <f t="shared" si="461"/>
        <v>54</v>
      </c>
    </row>
    <row r="2022" spans="2:74" x14ac:dyDescent="0.3">
      <c r="B2022" s="12" t="s">
        <v>2462</v>
      </c>
      <c r="C2022" s="12">
        <v>118011344</v>
      </c>
      <c r="D2022" s="12" t="s">
        <v>2021</v>
      </c>
      <c r="E2022" s="12" t="s">
        <v>1683</v>
      </c>
      <c r="F2022" s="12" t="s">
        <v>2791</v>
      </c>
      <c r="G2022" s="12" t="s">
        <v>85</v>
      </c>
      <c r="H2022" s="12" t="s">
        <v>86</v>
      </c>
      <c r="I2022" s="28">
        <v>5564060</v>
      </c>
      <c r="J2022" s="28">
        <v>5500000</v>
      </c>
      <c r="K2022" s="28">
        <v>4896000</v>
      </c>
      <c r="L2022" s="28">
        <v>3485000</v>
      </c>
      <c r="M2022" s="28">
        <v>4450000</v>
      </c>
      <c r="N2022" s="28">
        <v>4450000</v>
      </c>
      <c r="O2022" s="29">
        <v>29</v>
      </c>
      <c r="P2022" s="29">
        <v>28</v>
      </c>
      <c r="Q2022" s="29">
        <v>28</v>
      </c>
      <c r="R2022" s="28">
        <v>2750</v>
      </c>
      <c r="S2022" s="28">
        <v>2000</v>
      </c>
      <c r="T2022" s="30">
        <v>3.5</v>
      </c>
      <c r="U2022" s="30">
        <v>-0.10000000000000009</v>
      </c>
      <c r="V2022" s="30">
        <v>3.6</v>
      </c>
      <c r="W2022" s="30">
        <v>3.5</v>
      </c>
      <c r="X2022" s="31">
        <v>2.5700657433600643E-2</v>
      </c>
      <c r="Y2022" s="30">
        <v>4.2</v>
      </c>
      <c r="Z2022" s="30">
        <v>-0.89999999999999947</v>
      </c>
      <c r="AA2022" s="30">
        <v>5.0999999999999996</v>
      </c>
      <c r="AB2022" s="30">
        <v>5.6</v>
      </c>
      <c r="AC2022" s="32">
        <v>0.86823095574863607</v>
      </c>
      <c r="AD2022" s="30">
        <v>33.782441480019273</v>
      </c>
      <c r="AE2022" s="12">
        <v>231</v>
      </c>
      <c r="AF2022" s="12">
        <v>93</v>
      </c>
      <c r="AG2022" s="12">
        <v>184</v>
      </c>
      <c r="AH2022" s="33">
        <v>3.4604651162790696</v>
      </c>
      <c r="AI2022" s="34">
        <v>3825000</v>
      </c>
      <c r="AJ2022" s="34">
        <v>3650000</v>
      </c>
      <c r="AK2022" s="34">
        <v>3563000</v>
      </c>
      <c r="AL2022" s="35">
        <v>4.7945205479452052E-2</v>
      </c>
      <c r="AM2022" s="35">
        <v>7.3533539152399657E-2</v>
      </c>
      <c r="AN2022" s="12">
        <v>2.9</v>
      </c>
      <c r="AO2022" s="33">
        <v>-0.10000000000000009</v>
      </c>
      <c r="AP2022" s="12">
        <v>3</v>
      </c>
      <c r="AQ2022" s="32">
        <v>0.10345744680851063</v>
      </c>
      <c r="AR2022" s="34">
        <v>1800</v>
      </c>
      <c r="AS2022" s="34">
        <v>1795</v>
      </c>
      <c r="AT2022" s="31">
        <v>2.7855153203342618E-3</v>
      </c>
      <c r="AU2022" s="32">
        <v>0.30414804722493233</v>
      </c>
      <c r="AV2022" s="36">
        <v>3167.36</v>
      </c>
      <c r="AW2022" s="30">
        <v>0.71589999999999998</v>
      </c>
      <c r="AX2022" s="30">
        <v>0.28410000000000002</v>
      </c>
      <c r="AY2022" s="30">
        <v>0.3427</v>
      </c>
      <c r="AZ2022" s="30">
        <v>0.12379999999999999</v>
      </c>
      <c r="BA2022" s="30">
        <v>0.30530000000000002</v>
      </c>
      <c r="BB2022" s="30">
        <v>0.32179999999999997</v>
      </c>
      <c r="BC2022" s="30">
        <v>0.34250000000000003</v>
      </c>
      <c r="BD2022" s="37">
        <v>9.5</v>
      </c>
      <c r="BE2022" s="29">
        <v>7</v>
      </c>
      <c r="BF2022" s="38" t="s">
        <v>4753</v>
      </c>
      <c r="BG2022" s="39">
        <v>151.279875864784</v>
      </c>
      <c r="BH2022" s="39">
        <v>-33.871398348563503</v>
      </c>
      <c r="BI2022" s="40">
        <f t="shared" si="448"/>
        <v>59</v>
      </c>
      <c r="BJ2022" s="40">
        <f t="shared" si="449"/>
        <v>69</v>
      </c>
      <c r="BK2022" s="40">
        <f t="shared" si="450"/>
        <v>82</v>
      </c>
      <c r="BL2022" s="40">
        <f t="shared" si="451"/>
        <v>1</v>
      </c>
      <c r="BM2022" s="40">
        <f t="shared" si="452"/>
        <v>25</v>
      </c>
      <c r="BN2022" s="40">
        <f t="shared" si="453"/>
        <v>100</v>
      </c>
      <c r="BO2022" s="40">
        <f t="shared" si="454"/>
        <v>100</v>
      </c>
      <c r="BP2022" s="40">
        <f t="shared" si="455"/>
        <v>57</v>
      </c>
      <c r="BQ2022" s="41">
        <f t="shared" si="456"/>
        <v>36</v>
      </c>
      <c r="BR2022" s="40">
        <f t="shared" si="457"/>
        <v>1</v>
      </c>
      <c r="BS2022" s="41">
        <f t="shared" si="458"/>
        <v>1</v>
      </c>
      <c r="BT2022" s="41">
        <f t="shared" si="459"/>
        <v>47</v>
      </c>
      <c r="BU2022" s="41">
        <f t="shared" si="460"/>
        <v>95</v>
      </c>
      <c r="BV2022" s="41">
        <f t="shared" si="461"/>
        <v>54</v>
      </c>
    </row>
    <row r="2023" spans="2:74" x14ac:dyDescent="0.3">
      <c r="B2023" s="12" t="s">
        <v>2463</v>
      </c>
      <c r="C2023" s="12">
        <v>119011361</v>
      </c>
      <c r="D2023" s="12" t="s">
        <v>941</v>
      </c>
      <c r="E2023" s="12" t="s">
        <v>942</v>
      </c>
      <c r="F2023" s="12" t="s">
        <v>2791</v>
      </c>
      <c r="G2023" s="12" t="s">
        <v>85</v>
      </c>
      <c r="H2023" s="12" t="s">
        <v>86</v>
      </c>
      <c r="I2023" s="28">
        <v>1326600</v>
      </c>
      <c r="J2023" s="28">
        <v>1320000</v>
      </c>
      <c r="K2023" s="28">
        <v>1173150</v>
      </c>
      <c r="L2023" s="28">
        <v>1320000</v>
      </c>
      <c r="M2023" s="28">
        <v>1305000</v>
      </c>
      <c r="N2023" s="28">
        <v>1185000</v>
      </c>
      <c r="O2023" s="29">
        <v>26</v>
      </c>
      <c r="P2023" s="29">
        <v>26</v>
      </c>
      <c r="Q2023" s="29">
        <v>26</v>
      </c>
      <c r="R2023" s="28">
        <v>750</v>
      </c>
      <c r="S2023" s="28">
        <v>700</v>
      </c>
      <c r="T2023" s="30">
        <v>2.2999999999999998</v>
      </c>
      <c r="U2023" s="30">
        <v>0</v>
      </c>
      <c r="V2023" s="30">
        <v>2.2999999999999998</v>
      </c>
      <c r="W2023" s="30">
        <v>2.5</v>
      </c>
      <c r="X2023" s="31">
        <v>2.9398462234283131E-2</v>
      </c>
      <c r="Y2023" s="30">
        <v>4.7</v>
      </c>
      <c r="Z2023" s="30">
        <v>-0.20000000000000018</v>
      </c>
      <c r="AA2023" s="30">
        <v>4.9000000000000004</v>
      </c>
      <c r="AB2023" s="30">
        <v>4.5</v>
      </c>
      <c r="AC2023" s="32">
        <v>0.46086913774456784</v>
      </c>
      <c r="AD2023" s="30">
        <v>15.676640977742148</v>
      </c>
      <c r="AE2023" s="12">
        <v>267</v>
      </c>
      <c r="AF2023" s="12">
        <v>149</v>
      </c>
      <c r="AG2023" s="12">
        <v>237</v>
      </c>
      <c r="AH2023" s="33">
        <v>2.4620060790273555</v>
      </c>
      <c r="AI2023" s="34">
        <v>1450000</v>
      </c>
      <c r="AJ2023" s="34">
        <v>1305000</v>
      </c>
      <c r="AK2023" s="34">
        <v>1220000</v>
      </c>
      <c r="AL2023" s="35">
        <v>0.1111111111111111</v>
      </c>
      <c r="AM2023" s="35">
        <v>0.18852459016393441</v>
      </c>
      <c r="AN2023" s="12">
        <v>2.6</v>
      </c>
      <c r="AO2023" s="33">
        <v>0</v>
      </c>
      <c r="AP2023" s="12">
        <v>2.6</v>
      </c>
      <c r="AQ2023" s="32">
        <v>9.3333333333333338E-2</v>
      </c>
      <c r="AR2023" s="34">
        <v>850</v>
      </c>
      <c r="AS2023" s="34">
        <v>780</v>
      </c>
      <c r="AT2023" s="31">
        <v>8.9743589743589744E-2</v>
      </c>
      <c r="AU2023" s="32">
        <v>0.23508484752057554</v>
      </c>
      <c r="AV2023" s="36">
        <v>1627.3600000000001</v>
      </c>
      <c r="AW2023" s="30">
        <v>0.77729999999999999</v>
      </c>
      <c r="AX2023" s="30">
        <v>0.22270000000000001</v>
      </c>
      <c r="AY2023" s="30">
        <v>0.66959999999999997</v>
      </c>
      <c r="AZ2023" s="30">
        <v>0.14560000000000001</v>
      </c>
      <c r="BA2023" s="30">
        <v>0.2878</v>
      </c>
      <c r="BB2023" s="30">
        <v>0.30259999999999998</v>
      </c>
      <c r="BC2023" s="30">
        <v>0.36680000000000001</v>
      </c>
      <c r="BD2023" s="37">
        <v>2</v>
      </c>
      <c r="BE2023" s="29">
        <v>18</v>
      </c>
      <c r="BF2023" s="38" t="s">
        <v>4754</v>
      </c>
      <c r="BG2023" s="39">
        <v>151.02195723806099</v>
      </c>
      <c r="BH2023" s="39">
        <v>-33.901256200995398</v>
      </c>
      <c r="BI2023" s="40">
        <f t="shared" si="448"/>
        <v>79</v>
      </c>
      <c r="BJ2023" s="40">
        <f t="shared" si="449"/>
        <v>74</v>
      </c>
      <c r="BK2023" s="40">
        <f t="shared" si="450"/>
        <v>94</v>
      </c>
      <c r="BL2023" s="40">
        <f t="shared" si="451"/>
        <v>22</v>
      </c>
      <c r="BM2023" s="40">
        <f t="shared" si="452"/>
        <v>56</v>
      </c>
      <c r="BN2023" s="40">
        <f t="shared" si="453"/>
        <v>100</v>
      </c>
      <c r="BO2023" s="40">
        <f t="shared" si="454"/>
        <v>100</v>
      </c>
      <c r="BP2023" s="40">
        <f t="shared" si="455"/>
        <v>53</v>
      </c>
      <c r="BQ2023" s="41">
        <f t="shared" si="456"/>
        <v>49</v>
      </c>
      <c r="BR2023" s="40">
        <f t="shared" si="457"/>
        <v>1</v>
      </c>
      <c r="BS2023" s="41">
        <f t="shared" si="458"/>
        <v>1</v>
      </c>
      <c r="BT2023" s="41">
        <f t="shared" si="459"/>
        <v>39</v>
      </c>
      <c r="BU2023" s="41">
        <f t="shared" si="460"/>
        <v>20</v>
      </c>
      <c r="BV2023" s="41">
        <f t="shared" si="461"/>
        <v>54</v>
      </c>
    </row>
    <row r="2024" spans="2:74" x14ac:dyDescent="0.3">
      <c r="B2024" s="12" t="s">
        <v>2464</v>
      </c>
      <c r="C2024" s="12">
        <v>119021661</v>
      </c>
      <c r="D2024" s="12" t="s">
        <v>1929</v>
      </c>
      <c r="E2024" s="12" t="s">
        <v>942</v>
      </c>
      <c r="F2024" s="12" t="s">
        <v>2791</v>
      </c>
      <c r="G2024" s="12" t="s">
        <v>85</v>
      </c>
      <c r="H2024" s="12" t="s">
        <v>86</v>
      </c>
      <c r="I2024" s="28">
        <v>1814400</v>
      </c>
      <c r="J2024" s="28">
        <v>1814400</v>
      </c>
      <c r="K2024" s="28">
        <v>1679900</v>
      </c>
      <c r="L2024" s="28">
        <v>1750000</v>
      </c>
      <c r="M2024" s="28">
        <v>1735000</v>
      </c>
      <c r="N2024" s="28">
        <v>1600000</v>
      </c>
      <c r="O2024" s="29">
        <v>26</v>
      </c>
      <c r="P2024" s="29">
        <v>25</v>
      </c>
      <c r="Q2024" s="29">
        <v>31</v>
      </c>
      <c r="R2024" s="28">
        <v>850</v>
      </c>
      <c r="S2024" s="28">
        <v>780</v>
      </c>
      <c r="T2024" s="30">
        <v>2.1</v>
      </c>
      <c r="U2024" s="30">
        <v>0.10000000000000009</v>
      </c>
      <c r="V2024" s="30">
        <v>2</v>
      </c>
      <c r="W2024" s="30">
        <v>1.7</v>
      </c>
      <c r="X2024" s="31">
        <v>2.4360670194003526E-2</v>
      </c>
      <c r="Y2024" s="30">
        <v>4.4000000000000004</v>
      </c>
      <c r="Z2024" s="30">
        <v>-0.29999999999999982</v>
      </c>
      <c r="AA2024" s="30">
        <v>4.7</v>
      </c>
      <c r="AB2024" s="30">
        <v>3.6</v>
      </c>
      <c r="AC2024" s="32">
        <v>0.42162698412698407</v>
      </c>
      <c r="AD2024" s="30">
        <v>17.307692307692307</v>
      </c>
      <c r="AE2024" s="12">
        <v>140</v>
      </c>
      <c r="AF2024" s="12">
        <v>97</v>
      </c>
      <c r="AG2024" s="12">
        <v>121</v>
      </c>
      <c r="AH2024" s="33">
        <v>2.8296041308089501</v>
      </c>
      <c r="AI2024" s="34">
        <v>1710000</v>
      </c>
      <c r="AJ2024" s="34">
        <v>1615000</v>
      </c>
      <c r="AK2024" s="34">
        <v>1450000</v>
      </c>
      <c r="AL2024" s="35">
        <v>5.8823529411764705E-2</v>
      </c>
      <c r="AM2024" s="35">
        <v>0.1793103448275862</v>
      </c>
      <c r="AN2024" s="12">
        <v>1.8</v>
      </c>
      <c r="AO2024" s="33">
        <v>0</v>
      </c>
      <c r="AP2024" s="12">
        <v>1.8</v>
      </c>
      <c r="AQ2024" s="32">
        <v>9.6551724137931033E-2</v>
      </c>
      <c r="AR2024" s="34">
        <v>850</v>
      </c>
      <c r="AS2024" s="34">
        <v>790</v>
      </c>
      <c r="AT2024" s="31">
        <v>7.5949367088607597E-2</v>
      </c>
      <c r="AU2024" s="32">
        <v>0.27454526625990699</v>
      </c>
      <c r="AV2024" s="36">
        <v>2016.0000000000002</v>
      </c>
      <c r="AW2024" s="30">
        <v>0.6976</v>
      </c>
      <c r="AX2024" s="30">
        <v>0.3024</v>
      </c>
      <c r="AY2024" s="30">
        <v>0.3926</v>
      </c>
      <c r="AZ2024" s="30">
        <v>8.48E-2</v>
      </c>
      <c r="BA2024" s="30">
        <v>0.2331</v>
      </c>
      <c r="BB2024" s="30">
        <v>0.312</v>
      </c>
      <c r="BC2024" s="30">
        <v>0.42870000000000003</v>
      </c>
      <c r="BD2024" s="37">
        <v>5</v>
      </c>
      <c r="BE2024" s="29">
        <v>11</v>
      </c>
      <c r="BF2024" s="38" t="s">
        <v>4755</v>
      </c>
      <c r="BG2024" s="39">
        <v>151.10910783785599</v>
      </c>
      <c r="BH2024" s="39">
        <v>-33.9193177577556</v>
      </c>
      <c r="BI2024" s="40">
        <f t="shared" si="448"/>
        <v>82</v>
      </c>
      <c r="BJ2024" s="40">
        <f t="shared" si="449"/>
        <v>87</v>
      </c>
      <c r="BK2024" s="40">
        <f t="shared" si="450"/>
        <v>90</v>
      </c>
      <c r="BL2024" s="40">
        <f t="shared" si="451"/>
        <v>9</v>
      </c>
      <c r="BM2024" s="40">
        <f t="shared" si="452"/>
        <v>30</v>
      </c>
      <c r="BN2024" s="40">
        <f t="shared" si="453"/>
        <v>100</v>
      </c>
      <c r="BO2024" s="40">
        <f t="shared" si="454"/>
        <v>100</v>
      </c>
      <c r="BP2024" s="40">
        <f t="shared" si="455"/>
        <v>41</v>
      </c>
      <c r="BQ2024" s="41">
        <f t="shared" si="456"/>
        <v>32</v>
      </c>
      <c r="BR2024" s="40">
        <f t="shared" si="457"/>
        <v>1</v>
      </c>
      <c r="BS2024" s="41">
        <f t="shared" si="458"/>
        <v>1</v>
      </c>
      <c r="BT2024" s="41">
        <f t="shared" si="459"/>
        <v>44</v>
      </c>
      <c r="BU2024" s="41">
        <f t="shared" si="460"/>
        <v>50</v>
      </c>
      <c r="BV2024" s="41">
        <f t="shared" si="461"/>
        <v>54</v>
      </c>
    </row>
    <row r="2025" spans="2:74" x14ac:dyDescent="0.3">
      <c r="B2025" s="12" t="s">
        <v>2465</v>
      </c>
      <c r="C2025" s="12">
        <v>119031370</v>
      </c>
      <c r="D2025" s="12" t="s">
        <v>1455</v>
      </c>
      <c r="E2025" s="12" t="s">
        <v>942</v>
      </c>
      <c r="F2025" s="12" t="s">
        <v>2791</v>
      </c>
      <c r="G2025" s="12" t="s">
        <v>85</v>
      </c>
      <c r="H2025" s="12" t="s">
        <v>86</v>
      </c>
      <c r="I2025" s="28">
        <v>1850000</v>
      </c>
      <c r="J2025" s="28">
        <v>1921000</v>
      </c>
      <c r="K2025" s="28">
        <v>1840000</v>
      </c>
      <c r="L2025" s="28">
        <v>1740000</v>
      </c>
      <c r="M2025" s="28">
        <v>1751000</v>
      </c>
      <c r="N2025" s="28">
        <v>1515000</v>
      </c>
      <c r="O2025" s="29">
        <v>26</v>
      </c>
      <c r="P2025" s="29">
        <v>26</v>
      </c>
      <c r="Q2025" s="29">
        <v>26</v>
      </c>
      <c r="R2025" s="28">
        <v>850</v>
      </c>
      <c r="S2025" s="28">
        <v>770</v>
      </c>
      <c r="T2025" s="30">
        <v>2.4</v>
      </c>
      <c r="U2025" s="30">
        <v>0</v>
      </c>
      <c r="V2025" s="30">
        <v>2.4</v>
      </c>
      <c r="W2025" s="30">
        <v>1.8</v>
      </c>
      <c r="X2025" s="31">
        <v>2.3891891891891892E-2</v>
      </c>
      <c r="Y2025" s="30">
        <v>4.0999999999999996</v>
      </c>
      <c r="Z2025" s="30">
        <v>-0.10000000000000053</v>
      </c>
      <c r="AA2025" s="30">
        <v>4.2</v>
      </c>
      <c r="AB2025" s="30">
        <v>4</v>
      </c>
      <c r="AC2025" s="32">
        <v>0.46107446623850024</v>
      </c>
      <c r="AD2025" s="30">
        <v>19.298365668353515</v>
      </c>
      <c r="AE2025" s="12">
        <v>186</v>
      </c>
      <c r="AF2025" s="12">
        <v>98</v>
      </c>
      <c r="AG2025" s="12">
        <v>141</v>
      </c>
      <c r="AH2025" s="33">
        <v>2.2527607361963189</v>
      </c>
      <c r="AI2025" s="34">
        <v>1897000</v>
      </c>
      <c r="AJ2025" s="34">
        <v>1780000</v>
      </c>
      <c r="AK2025" s="34">
        <v>1655000</v>
      </c>
      <c r="AL2025" s="35">
        <v>6.5730337078651682E-2</v>
      </c>
      <c r="AM2025" s="35">
        <v>0.14622356495468278</v>
      </c>
      <c r="AN2025" s="12">
        <v>2.4</v>
      </c>
      <c r="AO2025" s="33">
        <v>0</v>
      </c>
      <c r="AP2025" s="12">
        <v>2.4</v>
      </c>
      <c r="AQ2025" s="32">
        <v>8.3285024154589368E-2</v>
      </c>
      <c r="AR2025" s="34">
        <v>850</v>
      </c>
      <c r="AS2025" s="34">
        <v>800</v>
      </c>
      <c r="AT2025" s="31">
        <v>6.25E-2</v>
      </c>
      <c r="AU2025" s="32">
        <v>0.19384056094318156</v>
      </c>
      <c r="AV2025" s="36">
        <v>1843.5200000000002</v>
      </c>
      <c r="AW2025" s="30">
        <v>0.73299999999999998</v>
      </c>
      <c r="AX2025" s="30">
        <v>0.26700000000000002</v>
      </c>
      <c r="AY2025" s="30">
        <v>0.57479999999999998</v>
      </c>
      <c r="AZ2025" s="30">
        <v>0.1779</v>
      </c>
      <c r="BA2025" s="30">
        <v>0.32490000000000002</v>
      </c>
      <c r="BB2025" s="30">
        <v>0.27739999999999998</v>
      </c>
      <c r="BC2025" s="30">
        <v>0.36809999999999998</v>
      </c>
      <c r="BD2025" s="37">
        <v>1</v>
      </c>
      <c r="BE2025" s="29">
        <v>15</v>
      </c>
      <c r="BF2025" s="38" t="s">
        <v>4756</v>
      </c>
      <c r="BG2025" s="39">
        <v>151.07749641757101</v>
      </c>
      <c r="BH2025" s="39">
        <v>-33.947706295111999</v>
      </c>
      <c r="BI2025" s="40">
        <f t="shared" si="448"/>
        <v>77</v>
      </c>
      <c r="BJ2025" s="40">
        <f t="shared" si="449"/>
        <v>77</v>
      </c>
      <c r="BK2025" s="40">
        <f t="shared" si="450"/>
        <v>97</v>
      </c>
      <c r="BL2025" s="40">
        <f t="shared" si="451"/>
        <v>36</v>
      </c>
      <c r="BM2025" s="40">
        <f t="shared" si="452"/>
        <v>34</v>
      </c>
      <c r="BN2025" s="40">
        <f t="shared" si="453"/>
        <v>100</v>
      </c>
      <c r="BO2025" s="40">
        <f t="shared" si="454"/>
        <v>100</v>
      </c>
      <c r="BP2025" s="40">
        <f t="shared" si="455"/>
        <v>61</v>
      </c>
      <c r="BQ2025" s="41">
        <f t="shared" si="456"/>
        <v>30</v>
      </c>
      <c r="BR2025" s="40">
        <f t="shared" si="457"/>
        <v>1</v>
      </c>
      <c r="BS2025" s="41">
        <f t="shared" si="458"/>
        <v>1</v>
      </c>
      <c r="BT2025" s="41">
        <f t="shared" si="459"/>
        <v>49</v>
      </c>
      <c r="BU2025" s="41">
        <f t="shared" si="460"/>
        <v>10</v>
      </c>
      <c r="BV2025" s="41">
        <f t="shared" si="461"/>
        <v>54</v>
      </c>
    </row>
    <row r="2026" spans="2:74" x14ac:dyDescent="0.3">
      <c r="B2026" s="12" t="s">
        <v>2466</v>
      </c>
      <c r="C2026" s="12">
        <v>119041381</v>
      </c>
      <c r="D2026" s="12" t="s">
        <v>1690</v>
      </c>
      <c r="E2026" s="12" t="s">
        <v>942</v>
      </c>
      <c r="F2026" s="12" t="s">
        <v>2791</v>
      </c>
      <c r="G2026" s="12" t="s">
        <v>85</v>
      </c>
      <c r="H2026" s="12" t="s">
        <v>86</v>
      </c>
      <c r="I2026" s="28">
        <v>1875650</v>
      </c>
      <c r="J2026" s="28">
        <v>1886000</v>
      </c>
      <c r="K2026" s="28">
        <v>1596300</v>
      </c>
      <c r="L2026" s="28">
        <v>1721000</v>
      </c>
      <c r="M2026" s="28">
        <v>1721000</v>
      </c>
      <c r="N2026" s="28">
        <v>1631000</v>
      </c>
      <c r="O2026" s="29">
        <v>25</v>
      </c>
      <c r="P2026" s="29">
        <v>25</v>
      </c>
      <c r="Q2026" s="29">
        <v>26</v>
      </c>
      <c r="R2026" s="28">
        <v>870</v>
      </c>
      <c r="S2026" s="28">
        <v>750</v>
      </c>
      <c r="T2026" s="30">
        <v>2.4</v>
      </c>
      <c r="U2026" s="30">
        <v>0.10000000000000009</v>
      </c>
      <c r="V2026" s="30">
        <v>2.2999999999999998</v>
      </c>
      <c r="W2026" s="30">
        <v>1.9</v>
      </c>
      <c r="X2026" s="31">
        <v>2.4119638525311224E-2</v>
      </c>
      <c r="Y2026" s="30">
        <v>4.2</v>
      </c>
      <c r="Z2026" s="30">
        <v>0</v>
      </c>
      <c r="AA2026" s="30">
        <v>4.2</v>
      </c>
      <c r="AB2026" s="30">
        <v>4</v>
      </c>
      <c r="AC2026" s="32">
        <v>0.40669409124906503</v>
      </c>
      <c r="AD2026" s="30">
        <v>16.861533427305677</v>
      </c>
      <c r="AE2026" s="12">
        <v>200</v>
      </c>
      <c r="AF2026" s="12">
        <v>101</v>
      </c>
      <c r="AG2026" s="12">
        <v>125</v>
      </c>
      <c r="AH2026" s="33">
        <v>3.4585152838427948</v>
      </c>
      <c r="AI2026" s="34">
        <v>1900000</v>
      </c>
      <c r="AJ2026" s="34">
        <v>1775000</v>
      </c>
      <c r="AK2026" s="34">
        <v>1601000</v>
      </c>
      <c r="AL2026" s="35">
        <v>7.0422535211267609E-2</v>
      </c>
      <c r="AM2026" s="35">
        <v>0.1867582760774516</v>
      </c>
      <c r="AN2026" s="12">
        <v>2.2000000000000002</v>
      </c>
      <c r="AO2026" s="33">
        <v>0.20000000000000018</v>
      </c>
      <c r="AP2026" s="12">
        <v>2</v>
      </c>
      <c r="AQ2026" s="32">
        <v>0.09</v>
      </c>
      <c r="AR2026" s="34">
        <v>880</v>
      </c>
      <c r="AS2026" s="34">
        <v>850</v>
      </c>
      <c r="AT2026" s="31">
        <v>3.5294117647058823E-2</v>
      </c>
      <c r="AU2026" s="32">
        <v>0.20150580496766188</v>
      </c>
      <c r="AV2026" s="36">
        <v>2139.2000000000003</v>
      </c>
      <c r="AW2026" s="30">
        <v>0.68400000000000005</v>
      </c>
      <c r="AX2026" s="30">
        <v>0.316</v>
      </c>
      <c r="AY2026" s="30">
        <v>0.33789999999999998</v>
      </c>
      <c r="AZ2026" s="30">
        <v>4.9000000000000002E-2</v>
      </c>
      <c r="BA2026" s="30">
        <v>0.24990000000000001</v>
      </c>
      <c r="BB2026" s="30">
        <v>0.2888</v>
      </c>
      <c r="BC2026" s="30">
        <v>0.43070000000000003</v>
      </c>
      <c r="BD2026" s="37">
        <v>4</v>
      </c>
      <c r="BE2026" s="29">
        <v>11</v>
      </c>
      <c r="BF2026" s="38" t="s">
        <v>4757</v>
      </c>
      <c r="BG2026" s="39">
        <v>151.14129828267701</v>
      </c>
      <c r="BH2026" s="39">
        <v>-33.951454312085701</v>
      </c>
      <c r="BI2026" s="40">
        <f t="shared" si="448"/>
        <v>77</v>
      </c>
      <c r="BJ2026" s="40">
        <f t="shared" si="449"/>
        <v>80</v>
      </c>
      <c r="BK2026" s="40">
        <f t="shared" si="450"/>
        <v>82</v>
      </c>
      <c r="BL2026" s="40">
        <f t="shared" si="451"/>
        <v>34</v>
      </c>
      <c r="BM2026" s="40">
        <f t="shared" si="452"/>
        <v>36</v>
      </c>
      <c r="BN2026" s="40">
        <f t="shared" si="453"/>
        <v>100</v>
      </c>
      <c r="BO2026" s="40">
        <f t="shared" si="454"/>
        <v>100</v>
      </c>
      <c r="BP2026" s="40">
        <f t="shared" si="455"/>
        <v>45</v>
      </c>
      <c r="BQ2026" s="41">
        <f t="shared" si="456"/>
        <v>31</v>
      </c>
      <c r="BR2026" s="40">
        <f t="shared" si="457"/>
        <v>1</v>
      </c>
      <c r="BS2026" s="41">
        <f t="shared" si="458"/>
        <v>1</v>
      </c>
      <c r="BT2026" s="41">
        <f t="shared" si="459"/>
        <v>47</v>
      </c>
      <c r="BU2026" s="41">
        <f t="shared" si="460"/>
        <v>40</v>
      </c>
      <c r="BV2026" s="41">
        <f t="shared" si="461"/>
        <v>54</v>
      </c>
    </row>
    <row r="2027" spans="2:74" x14ac:dyDescent="0.3">
      <c r="B2027" s="12" t="s">
        <v>2467</v>
      </c>
      <c r="C2027" s="12">
        <v>120011673</v>
      </c>
      <c r="D2027" s="12" t="s">
        <v>2026</v>
      </c>
      <c r="E2027" s="12" t="s">
        <v>1935</v>
      </c>
      <c r="F2027" s="12" t="s">
        <v>2791</v>
      </c>
      <c r="G2027" s="12" t="s">
        <v>85</v>
      </c>
      <c r="H2027" s="12" t="s">
        <v>86</v>
      </c>
      <c r="I2027" s="28">
        <v>3850000</v>
      </c>
      <c r="J2027" s="28">
        <v>3850000</v>
      </c>
      <c r="K2027" s="28">
        <v>3300000</v>
      </c>
      <c r="L2027" s="28">
        <v>4150000</v>
      </c>
      <c r="M2027" s="28">
        <v>4150000</v>
      </c>
      <c r="N2027" s="28">
        <v>3280000</v>
      </c>
      <c r="O2027" s="29">
        <v>146</v>
      </c>
      <c r="P2027" s="29">
        <v>21</v>
      </c>
      <c r="Q2027" s="29">
        <v>38</v>
      </c>
      <c r="R2027" s="28">
        <v>875</v>
      </c>
      <c r="S2027" s="28">
        <v>760</v>
      </c>
      <c r="T2027" s="30">
        <v>0.7</v>
      </c>
      <c r="U2027" s="30">
        <v>0</v>
      </c>
      <c r="V2027" s="30">
        <v>0.7</v>
      </c>
      <c r="W2027" s="30">
        <v>1.4</v>
      </c>
      <c r="X2027" s="31">
        <v>1.1818181818181818E-2</v>
      </c>
      <c r="Y2027" s="30">
        <v>8.6</v>
      </c>
      <c r="Z2027" s="30">
        <v>-1.0999999999999996</v>
      </c>
      <c r="AA2027" s="30">
        <v>9.6999999999999993</v>
      </c>
      <c r="AB2027" s="30">
        <v>8.6</v>
      </c>
      <c r="AC2027" s="32">
        <v>0.35787906550618415</v>
      </c>
      <c r="AD2027" s="30">
        <v>30.282074773600197</v>
      </c>
      <c r="AE2027" s="12">
        <v>122</v>
      </c>
      <c r="AF2027" s="12">
        <v>72</v>
      </c>
      <c r="AG2027" s="12">
        <v>99</v>
      </c>
      <c r="AH2027" s="33">
        <v>3.3719008264462809</v>
      </c>
      <c r="AI2027" s="34">
        <v>2950000</v>
      </c>
      <c r="AJ2027" s="34">
        <v>2800000</v>
      </c>
      <c r="AK2027" s="34">
        <v>2730000</v>
      </c>
      <c r="AL2027" s="35">
        <v>5.3571428571428568E-2</v>
      </c>
      <c r="AM2027" s="35">
        <v>8.0586080586080591E-2</v>
      </c>
      <c r="AN2027" s="12">
        <v>2.6</v>
      </c>
      <c r="AO2027" s="33">
        <v>-0.19999999999999973</v>
      </c>
      <c r="AP2027" s="12">
        <v>2.8</v>
      </c>
      <c r="AQ2027" s="32">
        <v>0.11056388294075661</v>
      </c>
      <c r="AR2027" s="34">
        <v>1100</v>
      </c>
      <c r="AS2027" s="34">
        <v>995</v>
      </c>
      <c r="AT2027" s="31">
        <v>0.10552763819095477</v>
      </c>
      <c r="AU2027" s="32">
        <v>0.18260818444137999</v>
      </c>
      <c r="AV2027" s="36">
        <v>2444.96</v>
      </c>
      <c r="AW2027" s="30">
        <v>0.65</v>
      </c>
      <c r="AX2027" s="30">
        <v>0.35</v>
      </c>
      <c r="AY2027" s="30">
        <v>3.2099999999999997E-2</v>
      </c>
      <c r="AZ2027" s="30">
        <v>1.52E-2</v>
      </c>
      <c r="BA2027" s="30">
        <v>0.105</v>
      </c>
      <c r="BB2027" s="30">
        <v>0.27650000000000002</v>
      </c>
      <c r="BC2027" s="30">
        <v>0.59230000000000005</v>
      </c>
      <c r="BD2027" s="37">
        <v>10</v>
      </c>
      <c r="BE2027" s="29">
        <v>12</v>
      </c>
      <c r="BF2027" s="38" t="s">
        <v>4758</v>
      </c>
      <c r="BG2027" s="39">
        <v>151.08733163878301</v>
      </c>
      <c r="BH2027" s="39">
        <v>-33.829395340602197</v>
      </c>
      <c r="BI2027" s="40">
        <f t="shared" si="448"/>
        <v>100</v>
      </c>
      <c r="BJ2027" s="40">
        <f t="shared" si="449"/>
        <v>74</v>
      </c>
      <c r="BK2027" s="40">
        <f t="shared" si="450"/>
        <v>83</v>
      </c>
      <c r="BL2027" s="40">
        <f t="shared" si="451"/>
        <v>40</v>
      </c>
      <c r="BM2027" s="40">
        <f t="shared" si="452"/>
        <v>28</v>
      </c>
      <c r="BN2027" s="40">
        <f t="shared" si="453"/>
        <v>100</v>
      </c>
      <c r="BO2027" s="40">
        <f t="shared" si="454"/>
        <v>100</v>
      </c>
      <c r="BP2027" s="40">
        <f t="shared" si="455"/>
        <v>13</v>
      </c>
      <c r="BQ2027" s="41">
        <f t="shared" si="456"/>
        <v>1</v>
      </c>
      <c r="BR2027" s="40">
        <f t="shared" si="457"/>
        <v>1</v>
      </c>
      <c r="BS2027" s="41">
        <f t="shared" si="458"/>
        <v>29</v>
      </c>
      <c r="BT2027" s="41">
        <f t="shared" si="459"/>
        <v>1</v>
      </c>
      <c r="BU2027" s="41">
        <f t="shared" si="460"/>
        <v>100</v>
      </c>
      <c r="BV2027" s="41">
        <f t="shared" si="461"/>
        <v>54</v>
      </c>
    </row>
    <row r="2028" spans="2:74" x14ac:dyDescent="0.3">
      <c r="B2028" s="12" t="s">
        <v>2468</v>
      </c>
      <c r="C2028" s="12">
        <v>120031680</v>
      </c>
      <c r="D2028" s="12" t="s">
        <v>2029</v>
      </c>
      <c r="E2028" s="12" t="s">
        <v>1935</v>
      </c>
      <c r="F2028" s="12" t="s">
        <v>2791</v>
      </c>
      <c r="G2028" s="12" t="s">
        <v>85</v>
      </c>
      <c r="H2028" s="12" t="s">
        <v>86</v>
      </c>
      <c r="I2028" s="28">
        <v>3950000</v>
      </c>
      <c r="J2028" s="28">
        <v>4016250</v>
      </c>
      <c r="K2028" s="28">
        <v>3774000</v>
      </c>
      <c r="L2028" s="28">
        <v>3950000</v>
      </c>
      <c r="M2028" s="28">
        <v>3965000</v>
      </c>
      <c r="N2028" s="28">
        <v>4000000</v>
      </c>
      <c r="O2028" s="29">
        <v>38</v>
      </c>
      <c r="P2028" s="29">
        <v>39</v>
      </c>
      <c r="Q2028" s="29">
        <v>37</v>
      </c>
      <c r="R2028" s="28">
        <v>1100</v>
      </c>
      <c r="S2028" s="28">
        <v>950</v>
      </c>
      <c r="T2028" s="30">
        <v>2.5</v>
      </c>
      <c r="U2028" s="30">
        <v>0.10000000000000009</v>
      </c>
      <c r="V2028" s="30">
        <v>2.4</v>
      </c>
      <c r="W2028" s="30">
        <v>2.1</v>
      </c>
      <c r="X2028" s="31">
        <v>1.4481012658227849E-2</v>
      </c>
      <c r="Y2028" s="30">
        <v>3.7</v>
      </c>
      <c r="Z2028" s="30">
        <v>-0.39999999999999947</v>
      </c>
      <c r="AA2028" s="30">
        <v>4.0999999999999996</v>
      </c>
      <c r="AB2028" s="30">
        <v>3.3</v>
      </c>
      <c r="AC2028" s="32">
        <v>0.46002007360321173</v>
      </c>
      <c r="AD2028" s="30">
        <v>31.767120467354658</v>
      </c>
      <c r="AE2028" s="12">
        <v>196</v>
      </c>
      <c r="AF2028" s="12">
        <v>133</v>
      </c>
      <c r="AG2028" s="12">
        <v>126</v>
      </c>
      <c r="AH2028" s="33">
        <v>2.961636828644501</v>
      </c>
      <c r="AI2028" s="34">
        <v>2560000</v>
      </c>
      <c r="AJ2028" s="34">
        <v>2440000</v>
      </c>
      <c r="AK2028" s="34">
        <v>2160000</v>
      </c>
      <c r="AL2028" s="35">
        <v>4.9180327868852458E-2</v>
      </c>
      <c r="AM2028" s="35">
        <v>0.18518518518518517</v>
      </c>
      <c r="AN2028" s="12">
        <v>2.4</v>
      </c>
      <c r="AO2028" s="33">
        <v>0.10000000000000009</v>
      </c>
      <c r="AP2028" s="12">
        <v>2.2999999999999998</v>
      </c>
      <c r="AQ2028" s="32">
        <v>9.5419847328244281E-2</v>
      </c>
      <c r="AR2028" s="34">
        <v>950</v>
      </c>
      <c r="AS2028" s="34">
        <v>900</v>
      </c>
      <c r="AT2028" s="31">
        <v>5.5555555555555552E-2</v>
      </c>
      <c r="AU2028" s="32">
        <v>0.22274389332642464</v>
      </c>
      <c r="AV2028" s="36">
        <v>2391.2000000000003</v>
      </c>
      <c r="AW2028" s="30">
        <v>0.61570000000000003</v>
      </c>
      <c r="AX2028" s="30">
        <v>0.38429999999999997</v>
      </c>
      <c r="AY2028" s="30">
        <v>0.27089999999999997</v>
      </c>
      <c r="AZ2028" s="30">
        <v>4.8899999999999999E-2</v>
      </c>
      <c r="BA2028" s="30">
        <v>0.21160000000000001</v>
      </c>
      <c r="BB2028" s="30">
        <v>0.17649999999999999</v>
      </c>
      <c r="BC2028" s="30">
        <v>0.56740000000000002</v>
      </c>
      <c r="BD2028" s="37">
        <v>8</v>
      </c>
      <c r="BE2028" s="29">
        <v>11</v>
      </c>
      <c r="BF2028" s="38" t="s">
        <v>4759</v>
      </c>
      <c r="BG2028" s="39">
        <v>151.09152358626599</v>
      </c>
      <c r="BH2028" s="39">
        <v>-33.878300835947798</v>
      </c>
      <c r="BI2028" s="40">
        <f t="shared" si="448"/>
        <v>75</v>
      </c>
      <c r="BJ2028" s="40">
        <f t="shared" si="449"/>
        <v>77</v>
      </c>
      <c r="BK2028" s="40">
        <f t="shared" si="450"/>
        <v>88</v>
      </c>
      <c r="BL2028" s="40">
        <f t="shared" si="451"/>
        <v>26</v>
      </c>
      <c r="BM2028" s="40">
        <f t="shared" si="452"/>
        <v>25</v>
      </c>
      <c r="BN2028" s="40">
        <f t="shared" si="453"/>
        <v>100</v>
      </c>
      <c r="BO2028" s="40">
        <f t="shared" si="454"/>
        <v>100</v>
      </c>
      <c r="BP2028" s="40">
        <f t="shared" si="455"/>
        <v>37</v>
      </c>
      <c r="BQ2028" s="41">
        <f t="shared" si="456"/>
        <v>1</v>
      </c>
      <c r="BR2028" s="40">
        <f t="shared" si="457"/>
        <v>1</v>
      </c>
      <c r="BS2028" s="41">
        <f t="shared" si="458"/>
        <v>1</v>
      </c>
      <c r="BT2028" s="41">
        <f t="shared" si="459"/>
        <v>55</v>
      </c>
      <c r="BU2028" s="41">
        <f t="shared" si="460"/>
        <v>80</v>
      </c>
      <c r="BV2028" s="41">
        <f t="shared" si="461"/>
        <v>54</v>
      </c>
    </row>
    <row r="2029" spans="2:74" x14ac:dyDescent="0.3">
      <c r="B2029" s="12" t="s">
        <v>2469</v>
      </c>
      <c r="C2029" s="12">
        <v>121011682</v>
      </c>
      <c r="D2029" s="12" t="s">
        <v>1176</v>
      </c>
      <c r="E2029" s="12" t="s">
        <v>837</v>
      </c>
      <c r="F2029" s="12" t="s">
        <v>2791</v>
      </c>
      <c r="G2029" s="12" t="s">
        <v>85</v>
      </c>
      <c r="H2029" s="12" t="s">
        <v>86</v>
      </c>
      <c r="I2029" s="28">
        <v>3455600</v>
      </c>
      <c r="J2029" s="28">
        <v>3553400</v>
      </c>
      <c r="K2029" s="28">
        <v>3460000</v>
      </c>
      <c r="L2029" s="28">
        <v>3615000</v>
      </c>
      <c r="M2029" s="28">
        <v>3660000</v>
      </c>
      <c r="N2029" s="28">
        <v>2870000</v>
      </c>
      <c r="O2029" s="29">
        <v>24</v>
      </c>
      <c r="P2029" s="29">
        <v>24</v>
      </c>
      <c r="Q2029" s="29">
        <v>26</v>
      </c>
      <c r="R2029" s="28">
        <v>1575</v>
      </c>
      <c r="S2029" s="28">
        <v>1220</v>
      </c>
      <c r="T2029" s="30">
        <v>3.2</v>
      </c>
      <c r="U2029" s="30">
        <v>0</v>
      </c>
      <c r="V2029" s="30">
        <v>3.2</v>
      </c>
      <c r="W2029" s="30">
        <v>2.8</v>
      </c>
      <c r="X2029" s="31">
        <v>2.3700659798587799E-2</v>
      </c>
      <c r="Y2029" s="30">
        <v>4.2</v>
      </c>
      <c r="Z2029" s="30">
        <v>0</v>
      </c>
      <c r="AA2029" s="30">
        <v>4.2</v>
      </c>
      <c r="AB2029" s="30">
        <v>3.9</v>
      </c>
      <c r="AC2029" s="32">
        <v>0.58109504132231404</v>
      </c>
      <c r="AD2029" s="30">
        <v>24.518095540822809</v>
      </c>
      <c r="AE2029" s="12">
        <v>135</v>
      </c>
      <c r="AF2029" s="12">
        <v>58</v>
      </c>
      <c r="AG2029" s="12">
        <v>112</v>
      </c>
      <c r="AH2029" s="33">
        <v>2.8156424581005588</v>
      </c>
      <c r="AI2029" s="34">
        <v>3508000</v>
      </c>
      <c r="AJ2029" s="34">
        <v>3355000</v>
      </c>
      <c r="AK2029" s="34">
        <v>2875000</v>
      </c>
      <c r="AL2029" s="35">
        <v>4.5603576751117737E-2</v>
      </c>
      <c r="AM2029" s="35">
        <v>0.22017391304347825</v>
      </c>
      <c r="AN2029" s="12">
        <v>1.9</v>
      </c>
      <c r="AO2029" s="33">
        <v>-0.10000000000000009</v>
      </c>
      <c r="AP2029" s="12">
        <v>2</v>
      </c>
      <c r="AQ2029" s="32">
        <v>0.10635294117647058</v>
      </c>
      <c r="AR2029" s="34">
        <v>1350</v>
      </c>
      <c r="AS2029" s="34">
        <v>1300</v>
      </c>
      <c r="AT2029" s="31">
        <v>3.8461538461538464E-2</v>
      </c>
      <c r="AU2029" s="32">
        <v>0.1901805871638555</v>
      </c>
      <c r="AV2029" s="36">
        <v>2710.4</v>
      </c>
      <c r="AW2029" s="30">
        <v>0.69330000000000003</v>
      </c>
      <c r="AX2029" s="30">
        <v>0.30669999999999997</v>
      </c>
      <c r="AY2029" s="30">
        <v>0.22620000000000001</v>
      </c>
      <c r="AZ2029" s="30">
        <v>8.7999999999999995E-2</v>
      </c>
      <c r="BA2029" s="30">
        <v>0.24740000000000001</v>
      </c>
      <c r="BB2029" s="30">
        <v>0.2301</v>
      </c>
      <c r="BC2029" s="30">
        <v>0.4985</v>
      </c>
      <c r="BD2029" s="37">
        <v>5</v>
      </c>
      <c r="BE2029" s="29">
        <v>7</v>
      </c>
      <c r="BF2029" s="38" t="s">
        <v>4760</v>
      </c>
      <c r="BG2029" s="39">
        <v>151.18601490642101</v>
      </c>
      <c r="BH2029" s="39">
        <v>-33.807696384266698</v>
      </c>
      <c r="BI2029" s="40">
        <f t="shared" si="448"/>
        <v>64</v>
      </c>
      <c r="BJ2029" s="40">
        <f t="shared" si="449"/>
        <v>85</v>
      </c>
      <c r="BK2029" s="40">
        <f t="shared" si="450"/>
        <v>90</v>
      </c>
      <c r="BL2029" s="40">
        <f t="shared" si="451"/>
        <v>37</v>
      </c>
      <c r="BM2029" s="40">
        <f t="shared" si="452"/>
        <v>24</v>
      </c>
      <c r="BN2029" s="40">
        <f t="shared" si="453"/>
        <v>100</v>
      </c>
      <c r="BO2029" s="40">
        <f t="shared" si="454"/>
        <v>100</v>
      </c>
      <c r="BP2029" s="40">
        <f t="shared" si="455"/>
        <v>44</v>
      </c>
      <c r="BQ2029" s="41">
        <f t="shared" si="456"/>
        <v>30</v>
      </c>
      <c r="BR2029" s="40">
        <f t="shared" si="457"/>
        <v>1</v>
      </c>
      <c r="BS2029" s="41">
        <f t="shared" si="458"/>
        <v>1</v>
      </c>
      <c r="BT2029" s="41">
        <f t="shared" si="459"/>
        <v>47</v>
      </c>
      <c r="BU2029" s="41">
        <f t="shared" si="460"/>
        <v>50</v>
      </c>
      <c r="BV2029" s="41">
        <f t="shared" si="461"/>
        <v>54</v>
      </c>
    </row>
    <row r="2030" spans="2:74" x14ac:dyDescent="0.3">
      <c r="B2030" s="12" t="s">
        <v>2470</v>
      </c>
      <c r="C2030" s="12">
        <v>125011583</v>
      </c>
      <c r="D2030" s="12" t="s">
        <v>2035</v>
      </c>
      <c r="E2030" s="12" t="s">
        <v>718</v>
      </c>
      <c r="F2030" s="12" t="s">
        <v>2791</v>
      </c>
      <c r="G2030" s="12" t="s">
        <v>85</v>
      </c>
      <c r="H2030" s="12" t="s">
        <v>86</v>
      </c>
      <c r="I2030" s="28">
        <v>1327000</v>
      </c>
      <c r="J2030" s="28">
        <v>1108800</v>
      </c>
      <c r="K2030" s="28">
        <v>1072820</v>
      </c>
      <c r="L2030" s="28">
        <v>1327000</v>
      </c>
      <c r="M2030" s="28">
        <v>1120000</v>
      </c>
      <c r="N2030" s="28">
        <v>942000</v>
      </c>
      <c r="O2030" s="29">
        <v>25</v>
      </c>
      <c r="P2030" s="29">
        <v>26</v>
      </c>
      <c r="Q2030" s="29">
        <v>30</v>
      </c>
      <c r="R2030" s="28">
        <v>750</v>
      </c>
      <c r="S2030" s="28">
        <v>600</v>
      </c>
      <c r="T2030" s="30">
        <v>1.6</v>
      </c>
      <c r="U2030" s="30">
        <v>-9.9999999999999867E-2</v>
      </c>
      <c r="V2030" s="30">
        <v>1.7</v>
      </c>
      <c r="W2030" s="30">
        <v>1.8</v>
      </c>
      <c r="X2030" s="31">
        <v>2.9389600602863601E-2</v>
      </c>
      <c r="Y2030" s="30">
        <v>4.3</v>
      </c>
      <c r="Z2030" s="30">
        <v>-0.60000000000000053</v>
      </c>
      <c r="AA2030" s="30">
        <v>4.9000000000000004</v>
      </c>
      <c r="AB2030" s="30">
        <v>3.6</v>
      </c>
      <c r="AC2030" s="32">
        <v>0.44852167256721842</v>
      </c>
      <c r="AD2030" s="30">
        <v>15.261237422992277</v>
      </c>
      <c r="AE2030" s="12">
        <v>90</v>
      </c>
      <c r="AF2030" s="12">
        <v>52</v>
      </c>
      <c r="AG2030" s="12">
        <v>69</v>
      </c>
      <c r="AH2030" s="33">
        <v>2.9426751592356686</v>
      </c>
      <c r="AI2030" s="34">
        <v>1610000</v>
      </c>
      <c r="AJ2030" s="34">
        <v>1391000</v>
      </c>
      <c r="AK2030" s="34">
        <v>1215000</v>
      </c>
      <c r="AL2030" s="35">
        <v>0.15744069015097054</v>
      </c>
      <c r="AM2030" s="35">
        <v>0.32510288065843623</v>
      </c>
      <c r="AN2030" s="12">
        <v>1.9</v>
      </c>
      <c r="AO2030" s="33">
        <v>-0.39999999999999991</v>
      </c>
      <c r="AP2030" s="12">
        <v>2.2999999999999998</v>
      </c>
      <c r="AQ2030" s="32">
        <v>0.10124999999999999</v>
      </c>
      <c r="AR2030" s="34">
        <v>750</v>
      </c>
      <c r="AS2030" s="34">
        <v>730</v>
      </c>
      <c r="AT2030" s="31">
        <v>2.7397260273972601E-2</v>
      </c>
      <c r="AU2030" s="32">
        <v>0.36923067157784495</v>
      </c>
      <c r="AV2030" s="36">
        <v>1672.16</v>
      </c>
      <c r="AW2030" s="30">
        <v>0.64380000000000004</v>
      </c>
      <c r="AX2030" s="30">
        <v>0.35620000000000002</v>
      </c>
      <c r="AY2030" s="30">
        <v>0.161</v>
      </c>
      <c r="AZ2030" s="30">
        <v>3.1899999999999998E-2</v>
      </c>
      <c r="BA2030" s="30">
        <v>0.16220000000000001</v>
      </c>
      <c r="BB2030" s="30">
        <v>0.17680000000000001</v>
      </c>
      <c r="BC2030" s="30">
        <v>0.6079</v>
      </c>
      <c r="BD2030" s="37">
        <v>1.5</v>
      </c>
      <c r="BE2030" s="29">
        <v>16</v>
      </c>
      <c r="BF2030" s="38" t="s">
        <v>4761</v>
      </c>
      <c r="BG2030" s="39">
        <v>151.035240235457</v>
      </c>
      <c r="BH2030" s="39">
        <v>-33.843613455605599</v>
      </c>
      <c r="BI2030" s="40">
        <f t="shared" si="448"/>
        <v>90</v>
      </c>
      <c r="BJ2030" s="40">
        <f t="shared" si="449"/>
        <v>85</v>
      </c>
      <c r="BK2030" s="40">
        <f t="shared" si="450"/>
        <v>88</v>
      </c>
      <c r="BL2030" s="40">
        <f t="shared" si="451"/>
        <v>1</v>
      </c>
      <c r="BM2030" s="40">
        <f t="shared" si="452"/>
        <v>79</v>
      </c>
      <c r="BN2030" s="40">
        <f t="shared" si="453"/>
        <v>100</v>
      </c>
      <c r="BO2030" s="40">
        <f t="shared" si="454"/>
        <v>100</v>
      </c>
      <c r="BP2030" s="40">
        <f t="shared" si="455"/>
        <v>26</v>
      </c>
      <c r="BQ2030" s="41">
        <f t="shared" si="456"/>
        <v>48</v>
      </c>
      <c r="BR2030" s="40">
        <f t="shared" si="457"/>
        <v>1</v>
      </c>
      <c r="BS2030" s="41">
        <f t="shared" si="458"/>
        <v>1</v>
      </c>
      <c r="BT2030" s="41">
        <f t="shared" si="459"/>
        <v>46</v>
      </c>
      <c r="BU2030" s="41">
        <f t="shared" si="460"/>
        <v>15</v>
      </c>
      <c r="BV2030" s="41">
        <f t="shared" si="461"/>
        <v>54</v>
      </c>
    </row>
    <row r="2031" spans="2:74" x14ac:dyDescent="0.3">
      <c r="B2031" s="12" t="s">
        <v>2471</v>
      </c>
      <c r="C2031" s="12">
        <v>125031716</v>
      </c>
      <c r="D2031" s="12" t="s">
        <v>1569</v>
      </c>
      <c r="E2031" s="12" t="s">
        <v>718</v>
      </c>
      <c r="F2031" s="12" t="s">
        <v>2791</v>
      </c>
      <c r="G2031" s="12" t="s">
        <v>85</v>
      </c>
      <c r="H2031" s="12" t="s">
        <v>86</v>
      </c>
      <c r="I2031" s="28">
        <v>1350000</v>
      </c>
      <c r="J2031" s="28">
        <v>1341300</v>
      </c>
      <c r="K2031" s="28">
        <v>1180000</v>
      </c>
      <c r="L2031" s="28">
        <v>1285000</v>
      </c>
      <c r="M2031" s="28">
        <v>1265000</v>
      </c>
      <c r="N2031" s="28">
        <v>1068000</v>
      </c>
      <c r="O2031" s="29">
        <v>28</v>
      </c>
      <c r="P2031" s="29">
        <v>27</v>
      </c>
      <c r="Q2031" s="29">
        <v>33</v>
      </c>
      <c r="R2031" s="28">
        <v>780</v>
      </c>
      <c r="S2031" s="28">
        <v>700</v>
      </c>
      <c r="T2031" s="30">
        <v>2.8</v>
      </c>
      <c r="U2031" s="30">
        <v>0.19999999999999973</v>
      </c>
      <c r="V2031" s="30">
        <v>2.6</v>
      </c>
      <c r="W2031" s="30">
        <v>2.2000000000000002</v>
      </c>
      <c r="X2031" s="31">
        <v>3.0044444444444443E-2</v>
      </c>
      <c r="Y2031" s="30">
        <v>7.5</v>
      </c>
      <c r="Z2031" s="30">
        <v>-0.20000000000000018</v>
      </c>
      <c r="AA2031" s="30">
        <v>7.7</v>
      </c>
      <c r="AB2031" s="30">
        <v>6.8</v>
      </c>
      <c r="AC2031" s="32">
        <v>0.40325916122094463</v>
      </c>
      <c r="AD2031" s="30">
        <v>13.422087466673453</v>
      </c>
      <c r="AE2031" s="12">
        <v>300</v>
      </c>
      <c r="AF2031" s="12">
        <v>217</v>
      </c>
      <c r="AG2031" s="12">
        <v>195</v>
      </c>
      <c r="AH2031" s="33">
        <v>3.4883720930232562</v>
      </c>
      <c r="AI2031" s="34">
        <v>1280000</v>
      </c>
      <c r="AJ2031" s="34">
        <v>1165000</v>
      </c>
      <c r="AK2031" s="34">
        <v>1036000</v>
      </c>
      <c r="AL2031" s="35">
        <v>9.8712446351931327E-2</v>
      </c>
      <c r="AM2031" s="35">
        <v>0.23552123552123552</v>
      </c>
      <c r="AN2031" s="12">
        <v>2.2000000000000002</v>
      </c>
      <c r="AO2031" s="33">
        <v>0</v>
      </c>
      <c r="AP2031" s="12">
        <v>2.2000000000000002</v>
      </c>
      <c r="AQ2031" s="32">
        <v>9.6923076923076917E-2</v>
      </c>
      <c r="AR2031" s="34">
        <v>780</v>
      </c>
      <c r="AS2031" s="34">
        <v>700</v>
      </c>
      <c r="AT2031" s="31">
        <v>0.11428571428571428</v>
      </c>
      <c r="AU2031" s="32">
        <v>0.20817049835127591</v>
      </c>
      <c r="AV2031" s="36">
        <v>1934.2400000000002</v>
      </c>
      <c r="AW2031" s="30">
        <v>0.76160000000000005</v>
      </c>
      <c r="AX2031" s="30">
        <v>0.2384</v>
      </c>
      <c r="AY2031" s="30">
        <v>0.61670000000000003</v>
      </c>
      <c r="AZ2031" s="30">
        <v>0.35809999999999997</v>
      </c>
      <c r="BA2031" s="30">
        <v>0.25729999999999997</v>
      </c>
      <c r="BB2031" s="30">
        <v>0.3458</v>
      </c>
      <c r="BC2031" s="30">
        <v>0.3604</v>
      </c>
      <c r="BD2031" s="37">
        <v>5.5</v>
      </c>
      <c r="BE2031" s="29">
        <v>23</v>
      </c>
      <c r="BF2031" s="38" t="s">
        <v>4762</v>
      </c>
      <c r="BG2031" s="39">
        <v>150.97047273206101</v>
      </c>
      <c r="BH2031" s="39">
        <v>-33.823684710082397</v>
      </c>
      <c r="BI2031" s="40">
        <f t="shared" si="448"/>
        <v>70</v>
      </c>
      <c r="BJ2031" s="40">
        <f t="shared" si="449"/>
        <v>80</v>
      </c>
      <c r="BK2031" s="40">
        <f t="shared" si="450"/>
        <v>82</v>
      </c>
      <c r="BL2031" s="40">
        <f t="shared" si="451"/>
        <v>31</v>
      </c>
      <c r="BM2031" s="40">
        <f t="shared" si="452"/>
        <v>50</v>
      </c>
      <c r="BN2031" s="40">
        <f t="shared" si="453"/>
        <v>100</v>
      </c>
      <c r="BO2031" s="40">
        <f t="shared" si="454"/>
        <v>100</v>
      </c>
      <c r="BP2031" s="40">
        <f t="shared" si="455"/>
        <v>47</v>
      </c>
      <c r="BQ2031" s="41">
        <f t="shared" si="456"/>
        <v>51</v>
      </c>
      <c r="BR2031" s="40">
        <f t="shared" si="457"/>
        <v>17</v>
      </c>
      <c r="BS2031" s="41">
        <f t="shared" si="458"/>
        <v>1</v>
      </c>
      <c r="BT2031" s="41">
        <f t="shared" si="459"/>
        <v>1</v>
      </c>
      <c r="BU2031" s="41">
        <f t="shared" si="460"/>
        <v>55</v>
      </c>
      <c r="BV2031" s="41">
        <f t="shared" si="461"/>
        <v>54</v>
      </c>
    </row>
    <row r="2032" spans="2:74" x14ac:dyDescent="0.3">
      <c r="B2032" s="12" t="s">
        <v>2472</v>
      </c>
      <c r="C2032" s="12">
        <v>126021501</v>
      </c>
      <c r="D2032" s="12" t="s">
        <v>1815</v>
      </c>
      <c r="E2032" s="12" t="s">
        <v>1316</v>
      </c>
      <c r="F2032" s="12" t="s">
        <v>2791</v>
      </c>
      <c r="G2032" s="12" t="s">
        <v>85</v>
      </c>
      <c r="H2032" s="12" t="s">
        <v>86</v>
      </c>
      <c r="I2032" s="28">
        <v>2550000</v>
      </c>
      <c r="J2032" s="28">
        <v>2550000</v>
      </c>
      <c r="K2032" s="28">
        <v>2486000</v>
      </c>
      <c r="L2032" s="28">
        <v>2520000</v>
      </c>
      <c r="M2032" s="28">
        <v>2500000</v>
      </c>
      <c r="N2032" s="28">
        <v>2360000</v>
      </c>
      <c r="O2032" s="29">
        <v>25</v>
      </c>
      <c r="P2032" s="29">
        <v>25</v>
      </c>
      <c r="Q2032" s="29">
        <v>24</v>
      </c>
      <c r="R2032" s="28">
        <v>1050</v>
      </c>
      <c r="S2032" s="28">
        <v>970</v>
      </c>
      <c r="T2032" s="30">
        <v>3.8</v>
      </c>
      <c r="U2032" s="30">
        <v>0</v>
      </c>
      <c r="V2032" s="30">
        <v>3.8</v>
      </c>
      <c r="W2032" s="30">
        <v>2.9</v>
      </c>
      <c r="X2032" s="31">
        <v>2.1411764705882352E-2</v>
      </c>
      <c r="Y2032" s="30">
        <v>5.4</v>
      </c>
      <c r="Z2032" s="30">
        <v>-9.9999999999999645E-2</v>
      </c>
      <c r="AA2032" s="30">
        <v>5.5</v>
      </c>
      <c r="AB2032" s="30">
        <v>4.8</v>
      </c>
      <c r="AC2032" s="32">
        <v>0.38437884378843784</v>
      </c>
      <c r="AD2032" s="30">
        <v>17.951759187921546</v>
      </c>
      <c r="AE2032" s="12">
        <v>264</v>
      </c>
      <c r="AF2032" s="12">
        <v>135</v>
      </c>
      <c r="AG2032" s="12">
        <v>208</v>
      </c>
      <c r="AH2032" s="33">
        <v>3.2142857142857144</v>
      </c>
      <c r="AI2032" s="34">
        <v>2650000</v>
      </c>
      <c r="AJ2032" s="34">
        <v>2525000</v>
      </c>
      <c r="AK2032" s="34">
        <v>2315000</v>
      </c>
      <c r="AL2032" s="35">
        <v>4.9504950495049507E-2</v>
      </c>
      <c r="AM2032" s="35">
        <v>0.1447084233261339</v>
      </c>
      <c r="AN2032" s="12">
        <v>3.1</v>
      </c>
      <c r="AO2032" s="33">
        <v>0.30000000000000027</v>
      </c>
      <c r="AP2032" s="12">
        <v>2.8</v>
      </c>
      <c r="AQ2032" s="32">
        <v>0.10384615384615385</v>
      </c>
      <c r="AR2032" s="34">
        <v>1020</v>
      </c>
      <c r="AS2032" s="34">
        <v>950</v>
      </c>
      <c r="AT2032" s="31">
        <v>7.3684210526315783E-2</v>
      </c>
      <c r="AU2032" s="32">
        <v>0.22271798394788794</v>
      </c>
      <c r="AV2032" s="36">
        <v>2731.6800000000003</v>
      </c>
      <c r="AW2032" s="30">
        <v>0.75219999999999998</v>
      </c>
      <c r="AX2032" s="30">
        <v>0.24779999999999999</v>
      </c>
      <c r="AY2032" s="30">
        <v>0.61780000000000002</v>
      </c>
      <c r="AZ2032" s="30">
        <v>0.10249999999999999</v>
      </c>
      <c r="BA2032" s="30">
        <v>0.30330000000000001</v>
      </c>
      <c r="BB2032" s="30">
        <v>0.33360000000000001</v>
      </c>
      <c r="BC2032" s="30">
        <v>0.3407</v>
      </c>
      <c r="BD2032" s="37">
        <v>10</v>
      </c>
      <c r="BE2032" s="29">
        <v>10</v>
      </c>
      <c r="BF2032" s="38" t="s">
        <v>4763</v>
      </c>
      <c r="BG2032" s="39">
        <v>151.13230148970399</v>
      </c>
      <c r="BH2032" s="39">
        <v>-33.801384975330301</v>
      </c>
      <c r="BI2032" s="40">
        <f t="shared" si="448"/>
        <v>54</v>
      </c>
      <c r="BJ2032" s="40">
        <f t="shared" si="449"/>
        <v>65</v>
      </c>
      <c r="BK2032" s="40">
        <f t="shared" si="450"/>
        <v>85</v>
      </c>
      <c r="BL2032" s="40">
        <f t="shared" si="451"/>
        <v>27</v>
      </c>
      <c r="BM2032" s="40">
        <f t="shared" si="452"/>
        <v>26</v>
      </c>
      <c r="BN2032" s="40">
        <f t="shared" si="453"/>
        <v>100</v>
      </c>
      <c r="BO2032" s="40">
        <f t="shared" si="454"/>
        <v>100</v>
      </c>
      <c r="BP2032" s="40">
        <f t="shared" si="455"/>
        <v>57</v>
      </c>
      <c r="BQ2032" s="41">
        <f t="shared" si="456"/>
        <v>22</v>
      </c>
      <c r="BR2032" s="40">
        <f t="shared" si="457"/>
        <v>1</v>
      </c>
      <c r="BS2032" s="41">
        <f t="shared" si="458"/>
        <v>11</v>
      </c>
      <c r="BT2032" s="41">
        <f t="shared" si="459"/>
        <v>27</v>
      </c>
      <c r="BU2032" s="41">
        <f t="shared" si="460"/>
        <v>100</v>
      </c>
      <c r="BV2032" s="41">
        <f t="shared" si="461"/>
        <v>54</v>
      </c>
    </row>
    <row r="2033" spans="2:74" x14ac:dyDescent="0.3">
      <c r="B2033" s="12" t="s">
        <v>2473</v>
      </c>
      <c r="C2033" s="12">
        <v>126021503</v>
      </c>
      <c r="D2033" s="12" t="s">
        <v>1815</v>
      </c>
      <c r="E2033" s="12" t="s">
        <v>1316</v>
      </c>
      <c r="F2033" s="12" t="s">
        <v>2791</v>
      </c>
      <c r="G2033" s="12" t="s">
        <v>85</v>
      </c>
      <c r="H2033" s="12" t="s">
        <v>86</v>
      </c>
      <c r="I2033" s="28">
        <v>2348400</v>
      </c>
      <c r="J2033" s="28">
        <v>2369000</v>
      </c>
      <c r="K2033" s="28">
        <v>2300000</v>
      </c>
      <c r="L2033" s="28">
        <v>2400000</v>
      </c>
      <c r="M2033" s="28">
        <v>2400000</v>
      </c>
      <c r="N2033" s="28">
        <v>2280000</v>
      </c>
      <c r="O2033" s="29">
        <v>27</v>
      </c>
      <c r="P2033" s="29">
        <v>27</v>
      </c>
      <c r="Q2033" s="29">
        <v>27</v>
      </c>
      <c r="R2033" s="28">
        <v>850</v>
      </c>
      <c r="S2033" s="28">
        <v>820</v>
      </c>
      <c r="T2033" s="30">
        <v>2.7</v>
      </c>
      <c r="U2033" s="30">
        <v>0</v>
      </c>
      <c r="V2033" s="30">
        <v>2.7</v>
      </c>
      <c r="W2033" s="30">
        <v>2.5</v>
      </c>
      <c r="X2033" s="31">
        <v>1.8821325157554081E-2</v>
      </c>
      <c r="Y2033" s="30">
        <v>4.5999999999999996</v>
      </c>
      <c r="Z2033" s="30">
        <v>-0.40000000000000036</v>
      </c>
      <c r="AA2033" s="30">
        <v>5</v>
      </c>
      <c r="AB2033" s="30">
        <v>4.2</v>
      </c>
      <c r="AC2033" s="32">
        <v>0.37589329937026811</v>
      </c>
      <c r="AD2033" s="30">
        <v>19.971670231699946</v>
      </c>
      <c r="AE2033" s="12">
        <v>264</v>
      </c>
      <c r="AF2033" s="12">
        <v>135</v>
      </c>
      <c r="AG2033" s="12">
        <v>208</v>
      </c>
      <c r="AH2033" s="33">
        <v>3.2142857142857144</v>
      </c>
      <c r="AI2033" s="34">
        <v>2650000</v>
      </c>
      <c r="AJ2033" s="34">
        <v>2525000</v>
      </c>
      <c r="AK2033" s="34">
        <v>2315000</v>
      </c>
      <c r="AL2033" s="35">
        <v>4.9504950495049507E-2</v>
      </c>
      <c r="AM2033" s="35">
        <v>0.1447084233261339</v>
      </c>
      <c r="AN2033" s="12">
        <v>3.1</v>
      </c>
      <c r="AO2033" s="33">
        <v>0.30000000000000027</v>
      </c>
      <c r="AP2033" s="12">
        <v>2.8</v>
      </c>
      <c r="AQ2033" s="32">
        <v>0.10384615384615385</v>
      </c>
      <c r="AR2033" s="34">
        <v>1020</v>
      </c>
      <c r="AS2033" s="34">
        <v>950</v>
      </c>
      <c r="AT2033" s="31">
        <v>7.3684210526315783E-2</v>
      </c>
      <c r="AU2033" s="32">
        <v>0.22271798394788794</v>
      </c>
      <c r="AV2033" s="36">
        <v>2261.2800000000002</v>
      </c>
      <c r="AW2033" s="30">
        <v>0.66579999999999995</v>
      </c>
      <c r="AX2033" s="30">
        <v>0.3342</v>
      </c>
      <c r="AY2033" s="30">
        <v>0.32219999999999999</v>
      </c>
      <c r="AZ2033" s="30">
        <v>7.4300000000000005E-2</v>
      </c>
      <c r="BA2033" s="30">
        <v>0.2273</v>
      </c>
      <c r="BB2033" s="30">
        <v>0.28460000000000002</v>
      </c>
      <c r="BC2033" s="30">
        <v>0.46429999999999999</v>
      </c>
      <c r="BD2033" s="37">
        <v>9</v>
      </c>
      <c r="BE2033" s="29">
        <v>13</v>
      </c>
      <c r="BF2033" s="38" t="s">
        <v>4764</v>
      </c>
      <c r="BG2033" s="39">
        <v>151.085650759424</v>
      </c>
      <c r="BH2033" s="39">
        <v>-33.810451251232699</v>
      </c>
      <c r="BI2033" s="40">
        <f t="shared" si="448"/>
        <v>72</v>
      </c>
      <c r="BJ2033" s="40">
        <f t="shared" si="449"/>
        <v>65</v>
      </c>
      <c r="BK2033" s="40">
        <f t="shared" si="450"/>
        <v>85</v>
      </c>
      <c r="BL2033" s="40">
        <f t="shared" si="451"/>
        <v>27</v>
      </c>
      <c r="BM2033" s="40">
        <f t="shared" si="452"/>
        <v>26</v>
      </c>
      <c r="BN2033" s="40">
        <f t="shared" si="453"/>
        <v>100</v>
      </c>
      <c r="BO2033" s="40">
        <f t="shared" si="454"/>
        <v>100</v>
      </c>
      <c r="BP2033" s="40">
        <f t="shared" si="455"/>
        <v>40</v>
      </c>
      <c r="BQ2033" s="41">
        <f t="shared" si="456"/>
        <v>14</v>
      </c>
      <c r="BR2033" s="40">
        <f t="shared" si="457"/>
        <v>1</v>
      </c>
      <c r="BS2033" s="41">
        <f t="shared" si="458"/>
        <v>17</v>
      </c>
      <c r="BT2033" s="41">
        <f t="shared" si="459"/>
        <v>41</v>
      </c>
      <c r="BU2033" s="41">
        <f t="shared" si="460"/>
        <v>90</v>
      </c>
      <c r="BV2033" s="41">
        <f t="shared" si="461"/>
        <v>54</v>
      </c>
    </row>
    <row r="2034" spans="2:74" x14ac:dyDescent="0.3">
      <c r="B2034" s="12" t="s">
        <v>720</v>
      </c>
      <c r="C2034" s="12">
        <v>127021515</v>
      </c>
      <c r="D2034" s="12" t="s">
        <v>720</v>
      </c>
      <c r="E2034" s="12" t="s">
        <v>621</v>
      </c>
      <c r="F2034" s="12" t="s">
        <v>2791</v>
      </c>
      <c r="G2034" s="12" t="s">
        <v>85</v>
      </c>
      <c r="H2034" s="12" t="s">
        <v>86</v>
      </c>
      <c r="I2034" s="28">
        <v>1190000</v>
      </c>
      <c r="J2034" s="28">
        <v>1180000</v>
      </c>
      <c r="K2034" s="28">
        <v>990000</v>
      </c>
      <c r="L2034" s="28">
        <v>1200000</v>
      </c>
      <c r="M2034" s="28">
        <v>1195000</v>
      </c>
      <c r="N2034" s="28">
        <v>966000</v>
      </c>
      <c r="O2034" s="29">
        <v>28</v>
      </c>
      <c r="P2034" s="29">
        <v>28</v>
      </c>
      <c r="Q2034" s="29">
        <v>28</v>
      </c>
      <c r="R2034" s="28">
        <v>660</v>
      </c>
      <c r="S2034" s="28">
        <v>600</v>
      </c>
      <c r="T2034" s="30">
        <v>1.8</v>
      </c>
      <c r="U2034" s="30">
        <v>0</v>
      </c>
      <c r="V2034" s="30">
        <v>1.8</v>
      </c>
      <c r="W2034" s="30">
        <v>2.1</v>
      </c>
      <c r="X2034" s="31">
        <v>2.8840336134453783E-2</v>
      </c>
      <c r="Y2034" s="30">
        <v>5.0999999999999996</v>
      </c>
      <c r="Z2034" s="30">
        <v>9.9999999999999645E-2</v>
      </c>
      <c r="AA2034" s="30">
        <v>5</v>
      </c>
      <c r="AB2034" s="30">
        <v>4.3</v>
      </c>
      <c r="AC2034" s="32">
        <v>0.54212117229596524</v>
      </c>
      <c r="AD2034" s="30">
        <v>18.797325030075719</v>
      </c>
      <c r="AE2034" s="12">
        <v>282</v>
      </c>
      <c r="AF2034" s="12">
        <v>230</v>
      </c>
      <c r="AG2034" s="12">
        <v>232</v>
      </c>
      <c r="AH2034" s="33">
        <v>3.1239193083573489</v>
      </c>
      <c r="AI2034" s="34">
        <v>1274000</v>
      </c>
      <c r="AJ2034" s="34">
        <v>1100000</v>
      </c>
      <c r="AK2034" s="34">
        <v>1050000</v>
      </c>
      <c r="AL2034" s="35">
        <v>0.15818181818181817</v>
      </c>
      <c r="AM2034" s="35">
        <v>0.21333333333333335</v>
      </c>
      <c r="AN2034" s="12">
        <v>1.9</v>
      </c>
      <c r="AO2034" s="33">
        <v>0</v>
      </c>
      <c r="AP2034" s="12">
        <v>1.9</v>
      </c>
      <c r="AQ2034" s="32">
        <v>0.11233333333333333</v>
      </c>
      <c r="AR2034" s="34">
        <v>700</v>
      </c>
      <c r="AS2034" s="34">
        <v>625</v>
      </c>
      <c r="AT2034" s="31">
        <v>0.12</v>
      </c>
      <c r="AU2034" s="32">
        <v>0.23275960264608489</v>
      </c>
      <c r="AV2034" s="36">
        <v>1217.44</v>
      </c>
      <c r="AW2034" s="30">
        <v>0.74519999999999997</v>
      </c>
      <c r="AX2034" s="30">
        <v>0.25480000000000003</v>
      </c>
      <c r="AY2034" s="30">
        <v>0.39129999999999998</v>
      </c>
      <c r="AZ2034" s="30">
        <v>0.1361</v>
      </c>
      <c r="BA2034" s="30">
        <v>0.20899999999999999</v>
      </c>
      <c r="BB2034" s="30">
        <v>0.17749999999999999</v>
      </c>
      <c r="BC2034" s="30">
        <v>0.58120000000000005</v>
      </c>
      <c r="BD2034" s="37">
        <v>1</v>
      </c>
      <c r="BE2034" s="29">
        <v>23</v>
      </c>
      <c r="BF2034" s="38" t="s">
        <v>4765</v>
      </c>
      <c r="BG2034" s="39">
        <v>150.95466017073599</v>
      </c>
      <c r="BH2034" s="39">
        <v>-33.8684158978784</v>
      </c>
      <c r="BI2034" s="40">
        <f t="shared" si="448"/>
        <v>87</v>
      </c>
      <c r="BJ2034" s="40">
        <f t="shared" si="449"/>
        <v>85</v>
      </c>
      <c r="BK2034" s="40">
        <f t="shared" si="450"/>
        <v>86</v>
      </c>
      <c r="BL2034" s="40">
        <f t="shared" si="451"/>
        <v>23</v>
      </c>
      <c r="BM2034" s="40">
        <f t="shared" si="452"/>
        <v>79</v>
      </c>
      <c r="BN2034" s="40">
        <f t="shared" si="453"/>
        <v>100</v>
      </c>
      <c r="BO2034" s="40">
        <f t="shared" si="454"/>
        <v>100</v>
      </c>
      <c r="BP2034" s="40">
        <f t="shared" si="455"/>
        <v>36</v>
      </c>
      <c r="BQ2034" s="41">
        <f t="shared" si="456"/>
        <v>47</v>
      </c>
      <c r="BR2034" s="40">
        <f t="shared" si="457"/>
        <v>1</v>
      </c>
      <c r="BS2034" s="41">
        <f t="shared" si="458"/>
        <v>1</v>
      </c>
      <c r="BT2034" s="41">
        <f t="shared" si="459"/>
        <v>32</v>
      </c>
      <c r="BU2034" s="41">
        <f t="shared" si="460"/>
        <v>10</v>
      </c>
      <c r="BV2034" s="41">
        <f t="shared" si="461"/>
        <v>54</v>
      </c>
    </row>
    <row r="2035" spans="2:74" x14ac:dyDescent="0.3">
      <c r="B2035" s="12" t="s">
        <v>2474</v>
      </c>
      <c r="C2035" s="12">
        <v>127031601</v>
      </c>
      <c r="D2035" s="12" t="s">
        <v>620</v>
      </c>
      <c r="E2035" s="12" t="s">
        <v>621</v>
      </c>
      <c r="F2035" s="12" t="s">
        <v>2791</v>
      </c>
      <c r="G2035" s="12" t="s">
        <v>85</v>
      </c>
      <c r="H2035" s="12" t="s">
        <v>86</v>
      </c>
      <c r="I2035" s="28">
        <v>897600</v>
      </c>
      <c r="J2035" s="28">
        <v>897600</v>
      </c>
      <c r="K2035" s="28">
        <v>879000</v>
      </c>
      <c r="L2035" s="28">
        <v>920000</v>
      </c>
      <c r="M2035" s="28">
        <v>910000</v>
      </c>
      <c r="N2035" s="28">
        <v>791000</v>
      </c>
      <c r="O2035" s="29">
        <v>26</v>
      </c>
      <c r="P2035" s="29">
        <v>26</v>
      </c>
      <c r="Q2035" s="29">
        <v>36</v>
      </c>
      <c r="R2035" s="28">
        <v>530</v>
      </c>
      <c r="S2035" s="28">
        <v>460</v>
      </c>
      <c r="T2035" s="30">
        <v>1</v>
      </c>
      <c r="U2035" s="30">
        <v>-0.19999999999999996</v>
      </c>
      <c r="V2035" s="30">
        <v>1.2</v>
      </c>
      <c r="W2035" s="30">
        <v>1</v>
      </c>
      <c r="X2035" s="31">
        <v>3.0704099821746881E-2</v>
      </c>
      <c r="Y2035" s="30">
        <v>5.2</v>
      </c>
      <c r="Z2035" s="30">
        <v>-0.39999999999999947</v>
      </c>
      <c r="AA2035" s="30">
        <v>5.6</v>
      </c>
      <c r="AB2035" s="30">
        <v>4.8</v>
      </c>
      <c r="AC2035" s="32">
        <v>0.42251275510204078</v>
      </c>
      <c r="AD2035" s="30">
        <v>13.76079277864992</v>
      </c>
      <c r="AE2035" s="12">
        <v>319</v>
      </c>
      <c r="AF2035" s="12">
        <v>306</v>
      </c>
      <c r="AG2035" s="12">
        <v>246</v>
      </c>
      <c r="AH2035" s="33">
        <v>5.3086092715231787</v>
      </c>
      <c r="AI2035" s="34">
        <v>1226000</v>
      </c>
      <c r="AJ2035" s="34">
        <v>1128880</v>
      </c>
      <c r="AK2035" s="34">
        <v>1026500</v>
      </c>
      <c r="AL2035" s="35">
        <v>8.6032173481680962E-2</v>
      </c>
      <c r="AM2035" s="35">
        <v>0.19434973209936679</v>
      </c>
      <c r="AN2035" s="12">
        <v>2.1</v>
      </c>
      <c r="AO2035" s="33">
        <v>0.10000000000000009</v>
      </c>
      <c r="AP2035" s="12">
        <v>2</v>
      </c>
      <c r="AQ2035" s="32">
        <v>0.10098360655737706</v>
      </c>
      <c r="AR2035" s="34">
        <v>750</v>
      </c>
      <c r="AS2035" s="34">
        <v>680</v>
      </c>
      <c r="AT2035" s="31">
        <v>0.10294117647058823</v>
      </c>
      <c r="AU2035" s="32">
        <v>0.12688414772027945</v>
      </c>
      <c r="AV2035" s="36">
        <v>1254.4000000000001</v>
      </c>
      <c r="AW2035" s="30">
        <v>0.57950000000000002</v>
      </c>
      <c r="AX2035" s="30">
        <v>0.42049999999999998</v>
      </c>
      <c r="AY2035" s="30">
        <v>0.2014</v>
      </c>
      <c r="AZ2035" s="30">
        <v>5.11E-2</v>
      </c>
      <c r="BA2035" s="30">
        <v>0.1119</v>
      </c>
      <c r="BB2035" s="30">
        <v>0.1608</v>
      </c>
      <c r="BC2035" s="30">
        <v>0.68889999999999996</v>
      </c>
      <c r="BD2035" s="37">
        <v>1</v>
      </c>
      <c r="BE2035" s="29">
        <v>26</v>
      </c>
      <c r="BF2035" s="38" t="s">
        <v>4766</v>
      </c>
      <c r="BG2035" s="39">
        <v>150.93515167180999</v>
      </c>
      <c r="BH2035" s="39">
        <v>-33.913272565313001</v>
      </c>
      <c r="BI2035" s="40">
        <f t="shared" si="448"/>
        <v>100</v>
      </c>
      <c r="BJ2035" s="40">
        <f t="shared" si="449"/>
        <v>82</v>
      </c>
      <c r="BK2035" s="40">
        <f t="shared" si="450"/>
        <v>59</v>
      </c>
      <c r="BL2035" s="40">
        <f t="shared" si="451"/>
        <v>58</v>
      </c>
      <c r="BM2035" s="40">
        <f t="shared" si="452"/>
        <v>44</v>
      </c>
      <c r="BN2035" s="40">
        <f t="shared" si="453"/>
        <v>100</v>
      </c>
      <c r="BO2035" s="40">
        <f t="shared" si="454"/>
        <v>100</v>
      </c>
      <c r="BP2035" s="40">
        <f t="shared" si="455"/>
        <v>15</v>
      </c>
      <c r="BQ2035" s="41">
        <f t="shared" si="456"/>
        <v>53</v>
      </c>
      <c r="BR2035" s="40">
        <f t="shared" si="457"/>
        <v>13</v>
      </c>
      <c r="BS2035" s="41">
        <f t="shared" si="458"/>
        <v>1</v>
      </c>
      <c r="BT2035" s="41">
        <f t="shared" si="459"/>
        <v>31</v>
      </c>
      <c r="BU2035" s="41">
        <f t="shared" si="460"/>
        <v>10</v>
      </c>
      <c r="BV2035" s="41">
        <f t="shared" si="461"/>
        <v>54</v>
      </c>
    </row>
    <row r="2036" spans="2:74" x14ac:dyDescent="0.3">
      <c r="B2036" s="12" t="s">
        <v>2475</v>
      </c>
      <c r="C2036" s="12">
        <v>206051128</v>
      </c>
      <c r="D2036" s="12" t="s">
        <v>1580</v>
      </c>
      <c r="E2036" s="12" t="s">
        <v>374</v>
      </c>
      <c r="F2036" s="12" t="s">
        <v>738</v>
      </c>
      <c r="G2036" s="12" t="s">
        <v>92</v>
      </c>
      <c r="H2036" s="12" t="s">
        <v>86</v>
      </c>
      <c r="I2036" s="28">
        <v>2300000</v>
      </c>
      <c r="J2036" s="28">
        <v>2400000</v>
      </c>
      <c r="K2036" s="28">
        <v>2172600</v>
      </c>
      <c r="L2036" s="28">
        <v>2000000</v>
      </c>
      <c r="M2036" s="28">
        <v>2020000</v>
      </c>
      <c r="N2036" s="28">
        <v>2025000</v>
      </c>
      <c r="O2036" s="29">
        <v>25</v>
      </c>
      <c r="P2036" s="29">
        <v>25</v>
      </c>
      <c r="Q2036" s="29">
        <v>25</v>
      </c>
      <c r="R2036" s="28">
        <v>950</v>
      </c>
      <c r="S2036" s="28">
        <v>900</v>
      </c>
      <c r="T2036" s="30">
        <v>3.3</v>
      </c>
      <c r="U2036" s="30">
        <v>0</v>
      </c>
      <c r="V2036" s="30">
        <v>3.3</v>
      </c>
      <c r="W2036" s="30">
        <v>2.5</v>
      </c>
      <c r="X2036" s="31">
        <v>2.1478260869565217E-2</v>
      </c>
      <c r="Y2036" s="30">
        <v>5.4</v>
      </c>
      <c r="Z2036" s="30">
        <v>-0.5</v>
      </c>
      <c r="AA2036" s="30">
        <v>5.9</v>
      </c>
      <c r="AB2036" s="30">
        <v>5.3</v>
      </c>
      <c r="AC2036" s="32">
        <v>0.36830841759196076</v>
      </c>
      <c r="AD2036" s="30">
        <v>17.147962762378743</v>
      </c>
      <c r="AE2036" s="12">
        <v>147</v>
      </c>
      <c r="AF2036" s="12">
        <v>79</v>
      </c>
      <c r="AG2036" s="12">
        <v>155</v>
      </c>
      <c r="AH2036" s="33">
        <v>2.7955625990491284</v>
      </c>
      <c r="AI2036" s="34">
        <v>1568000</v>
      </c>
      <c r="AJ2036" s="34">
        <v>1650000</v>
      </c>
      <c r="AK2036" s="34">
        <v>1610000</v>
      </c>
      <c r="AL2036" s="35">
        <v>-4.9696969696969698E-2</v>
      </c>
      <c r="AM2036" s="35">
        <v>-2.6086956521739129E-2</v>
      </c>
      <c r="AN2036" s="12">
        <v>2.4</v>
      </c>
      <c r="AO2036" s="33">
        <v>0.19999999999999973</v>
      </c>
      <c r="AP2036" s="12">
        <v>2.2000000000000002</v>
      </c>
      <c r="AQ2036" s="32">
        <v>3.0666666666666665E-2</v>
      </c>
      <c r="AR2036" s="34">
        <v>895</v>
      </c>
      <c r="AS2036" s="34">
        <v>850</v>
      </c>
      <c r="AT2036" s="31">
        <v>5.2941176470588235E-2</v>
      </c>
      <c r="AU2036" s="32">
        <v>-0.1918280695795086</v>
      </c>
      <c r="AV2036" s="36">
        <v>2579.36</v>
      </c>
      <c r="AW2036" s="30">
        <v>0.58250000000000002</v>
      </c>
      <c r="AX2036" s="30">
        <v>0.41749999999999998</v>
      </c>
      <c r="AY2036" s="30">
        <v>0.10009999999999999</v>
      </c>
      <c r="AZ2036" s="30">
        <v>0.35089999999999999</v>
      </c>
      <c r="BA2036" s="30">
        <v>0.31409999999999999</v>
      </c>
      <c r="BB2036" s="30">
        <v>0.22650000000000001</v>
      </c>
      <c r="BC2036" s="30">
        <v>0.43590000000000001</v>
      </c>
      <c r="BD2036" s="37">
        <v>9.5</v>
      </c>
      <c r="BE2036" s="29">
        <v>3</v>
      </c>
      <c r="BF2036" s="38" t="s">
        <v>4767</v>
      </c>
      <c r="BG2036" s="39">
        <v>144.96130637255499</v>
      </c>
      <c r="BH2036" s="39">
        <v>-37.8441212617685</v>
      </c>
      <c r="BI2036" s="40">
        <f t="shared" si="448"/>
        <v>62</v>
      </c>
      <c r="BJ2036" s="40">
        <f t="shared" si="449"/>
        <v>77</v>
      </c>
      <c r="BK2036" s="40">
        <f t="shared" si="450"/>
        <v>90</v>
      </c>
      <c r="BL2036" s="40">
        <f t="shared" si="451"/>
        <v>100</v>
      </c>
      <c r="BM2036" s="40">
        <f t="shared" si="452"/>
        <v>1</v>
      </c>
      <c r="BN2036" s="40">
        <f t="shared" si="453"/>
        <v>32</v>
      </c>
      <c r="BO2036" s="40">
        <f t="shared" si="454"/>
        <v>100</v>
      </c>
      <c r="BP2036" s="40">
        <f t="shared" si="455"/>
        <v>59</v>
      </c>
      <c r="BQ2036" s="41">
        <f t="shared" si="456"/>
        <v>22</v>
      </c>
      <c r="BR2036" s="40">
        <f t="shared" si="457"/>
        <v>1</v>
      </c>
      <c r="BS2036" s="41">
        <f t="shared" si="458"/>
        <v>22</v>
      </c>
      <c r="BT2036" s="41">
        <f t="shared" si="459"/>
        <v>27</v>
      </c>
      <c r="BU2036" s="41">
        <f t="shared" si="460"/>
        <v>95</v>
      </c>
      <c r="BV2036" s="41">
        <f t="shared" si="461"/>
        <v>54</v>
      </c>
    </row>
    <row r="2037" spans="2:74" x14ac:dyDescent="0.3">
      <c r="B2037" s="12" t="s">
        <v>2476</v>
      </c>
      <c r="C2037" s="12">
        <v>206051129</v>
      </c>
      <c r="D2037" s="12" t="s">
        <v>1580</v>
      </c>
      <c r="E2037" s="12" t="s">
        <v>374</v>
      </c>
      <c r="F2037" s="12" t="s">
        <v>738</v>
      </c>
      <c r="G2037" s="12" t="s">
        <v>92</v>
      </c>
      <c r="H2037" s="12" t="s">
        <v>86</v>
      </c>
      <c r="I2037" s="28">
        <v>2250000</v>
      </c>
      <c r="J2037" s="28">
        <v>2250000</v>
      </c>
      <c r="K2037" s="28">
        <v>2196750</v>
      </c>
      <c r="L2037" s="28">
        <v>2180000</v>
      </c>
      <c r="M2037" s="28">
        <v>1930000</v>
      </c>
      <c r="N2037" s="28">
        <v>1650000</v>
      </c>
      <c r="O2037" s="29">
        <v>26</v>
      </c>
      <c r="P2037" s="29">
        <v>26</v>
      </c>
      <c r="Q2037" s="29">
        <v>26</v>
      </c>
      <c r="R2037" s="28">
        <v>1000</v>
      </c>
      <c r="S2037" s="28">
        <v>995</v>
      </c>
      <c r="T2037" s="30">
        <v>2.7</v>
      </c>
      <c r="U2037" s="30">
        <v>0</v>
      </c>
      <c r="V2037" s="30">
        <v>2.7</v>
      </c>
      <c r="W2037" s="30">
        <v>2.7</v>
      </c>
      <c r="X2037" s="31">
        <v>2.311111111111111E-2</v>
      </c>
      <c r="Y2037" s="30">
        <v>3.1</v>
      </c>
      <c r="Z2037" s="30">
        <v>-0.39999999999999991</v>
      </c>
      <c r="AA2037" s="30">
        <v>3.5</v>
      </c>
      <c r="AB2037" s="30">
        <v>3</v>
      </c>
      <c r="AC2037" s="32">
        <v>0.42659204149887375</v>
      </c>
      <c r="AD2037" s="30">
        <v>18.458309487932038</v>
      </c>
      <c r="AE2037" s="12">
        <v>147</v>
      </c>
      <c r="AF2037" s="12">
        <v>79</v>
      </c>
      <c r="AG2037" s="12">
        <v>155</v>
      </c>
      <c r="AH2037" s="33">
        <v>2.7955625990491284</v>
      </c>
      <c r="AI2037" s="34">
        <v>1568000</v>
      </c>
      <c r="AJ2037" s="34">
        <v>1650000</v>
      </c>
      <c r="AK2037" s="34">
        <v>1610000</v>
      </c>
      <c r="AL2037" s="35">
        <v>-4.9696969696969698E-2</v>
      </c>
      <c r="AM2037" s="35">
        <v>-2.6086956521739129E-2</v>
      </c>
      <c r="AN2037" s="12">
        <v>2.4</v>
      </c>
      <c r="AO2037" s="33">
        <v>0.19999999999999973</v>
      </c>
      <c r="AP2037" s="12">
        <v>2.2000000000000002</v>
      </c>
      <c r="AQ2037" s="32">
        <v>3.0666666666666665E-2</v>
      </c>
      <c r="AR2037" s="34">
        <v>895</v>
      </c>
      <c r="AS2037" s="34">
        <v>850</v>
      </c>
      <c r="AT2037" s="31">
        <v>5.2941176470588235E-2</v>
      </c>
      <c r="AU2037" s="32">
        <v>-0.1918280695795086</v>
      </c>
      <c r="AV2037" s="36">
        <v>2344.1600000000003</v>
      </c>
      <c r="AW2037" s="30">
        <v>0.49159999999999998</v>
      </c>
      <c r="AX2037" s="30">
        <v>0.50839999999999996</v>
      </c>
      <c r="AY2037" s="30">
        <v>0.14299999999999999</v>
      </c>
      <c r="AZ2037" s="30">
        <v>0.13750000000000001</v>
      </c>
      <c r="BA2037" s="30">
        <v>0.20830000000000001</v>
      </c>
      <c r="BB2037" s="30">
        <v>0.26219999999999999</v>
      </c>
      <c r="BC2037" s="30">
        <v>0.51219999999999999</v>
      </c>
      <c r="BD2037" s="37">
        <v>8.5</v>
      </c>
      <c r="BE2037" s="29">
        <v>8</v>
      </c>
      <c r="BF2037" s="38" t="s">
        <v>4768</v>
      </c>
      <c r="BG2037" s="39">
        <v>144.98502672449101</v>
      </c>
      <c r="BH2037" s="39">
        <v>-37.879700523677599</v>
      </c>
      <c r="BI2037" s="40">
        <f t="shared" si="448"/>
        <v>72</v>
      </c>
      <c r="BJ2037" s="40">
        <f t="shared" si="449"/>
        <v>77</v>
      </c>
      <c r="BK2037" s="40">
        <f t="shared" si="450"/>
        <v>90</v>
      </c>
      <c r="BL2037" s="40">
        <f t="shared" si="451"/>
        <v>100</v>
      </c>
      <c r="BM2037" s="40">
        <f t="shared" si="452"/>
        <v>1</v>
      </c>
      <c r="BN2037" s="40">
        <f t="shared" si="453"/>
        <v>32</v>
      </c>
      <c r="BO2037" s="40">
        <f t="shared" si="454"/>
        <v>100</v>
      </c>
      <c r="BP2037" s="40">
        <f t="shared" si="455"/>
        <v>36</v>
      </c>
      <c r="BQ2037" s="41">
        <f t="shared" si="456"/>
        <v>28</v>
      </c>
      <c r="BR2037" s="40">
        <f t="shared" si="457"/>
        <v>1</v>
      </c>
      <c r="BS2037" s="41">
        <f t="shared" si="458"/>
        <v>1</v>
      </c>
      <c r="BT2037" s="41">
        <f t="shared" si="459"/>
        <v>65</v>
      </c>
      <c r="BU2037" s="41">
        <f t="shared" si="460"/>
        <v>85</v>
      </c>
      <c r="BV2037" s="41">
        <f t="shared" si="461"/>
        <v>54</v>
      </c>
    </row>
    <row r="2038" spans="2:74" x14ac:dyDescent="0.3">
      <c r="B2038" s="12" t="s">
        <v>413</v>
      </c>
      <c r="C2038" s="12">
        <v>206061135</v>
      </c>
      <c r="D2038" s="12" t="s">
        <v>2401</v>
      </c>
      <c r="E2038" s="12" t="s">
        <v>374</v>
      </c>
      <c r="F2038" s="12" t="s">
        <v>738</v>
      </c>
      <c r="G2038" s="12" t="s">
        <v>92</v>
      </c>
      <c r="H2038" s="12" t="s">
        <v>86</v>
      </c>
      <c r="I2038" s="28">
        <v>2200000</v>
      </c>
      <c r="J2038" s="28">
        <v>2136400</v>
      </c>
      <c r="K2038" s="28">
        <v>2100000</v>
      </c>
      <c r="L2038" s="28">
        <v>1708500</v>
      </c>
      <c r="M2038" s="28">
        <v>1925000</v>
      </c>
      <c r="N2038" s="28">
        <v>2200000</v>
      </c>
      <c r="O2038" s="29">
        <v>24</v>
      </c>
      <c r="P2038" s="29">
        <v>25</v>
      </c>
      <c r="Q2038" s="29">
        <v>25</v>
      </c>
      <c r="R2038" s="28">
        <v>900</v>
      </c>
      <c r="S2038" s="28">
        <v>900</v>
      </c>
      <c r="T2038" s="30">
        <v>2.4</v>
      </c>
      <c r="U2038" s="30">
        <v>0</v>
      </c>
      <c r="V2038" s="30">
        <v>2.4</v>
      </c>
      <c r="W2038" s="30">
        <v>2.6</v>
      </c>
      <c r="X2038" s="31">
        <v>2.1272727272727273E-2</v>
      </c>
      <c r="Y2038" s="30">
        <v>3.9</v>
      </c>
      <c r="Z2038" s="30">
        <v>0.39999999999999991</v>
      </c>
      <c r="AA2038" s="30">
        <v>3.5</v>
      </c>
      <c r="AB2038" s="30">
        <v>3.1</v>
      </c>
      <c r="AC2038" s="32">
        <v>0.3641012363259758</v>
      </c>
      <c r="AD2038" s="30">
        <v>17.115870083699715</v>
      </c>
      <c r="AE2038" s="12">
        <v>123</v>
      </c>
      <c r="AF2038" s="12">
        <v>65</v>
      </c>
      <c r="AG2038" s="12">
        <v>116</v>
      </c>
      <c r="AH2038" s="33">
        <v>3.7793103448275862</v>
      </c>
      <c r="AI2038" s="34">
        <v>1450000</v>
      </c>
      <c r="AJ2038" s="34">
        <v>1665000</v>
      </c>
      <c r="AK2038" s="34">
        <v>1896000</v>
      </c>
      <c r="AL2038" s="35">
        <v>-0.12912912912912913</v>
      </c>
      <c r="AM2038" s="35">
        <v>-0.23523206751054854</v>
      </c>
      <c r="AN2038" s="12">
        <v>2.5</v>
      </c>
      <c r="AO2038" s="33">
        <v>0</v>
      </c>
      <c r="AP2038" s="12">
        <v>2.5</v>
      </c>
      <c r="AQ2038" s="32">
        <v>1.7408906882591092E-2</v>
      </c>
      <c r="AR2038" s="34">
        <v>895</v>
      </c>
      <c r="AS2038" s="34">
        <v>850</v>
      </c>
      <c r="AT2038" s="31">
        <v>5.2941176470588235E-2</v>
      </c>
      <c r="AU2038" s="32">
        <v>-0.19495888452957894</v>
      </c>
      <c r="AV2038" s="36">
        <v>2471.84</v>
      </c>
      <c r="AW2038" s="30">
        <v>0.54400000000000004</v>
      </c>
      <c r="AX2038" s="30">
        <v>0.45600000000000002</v>
      </c>
      <c r="AY2038" s="30">
        <v>0.25530000000000003</v>
      </c>
      <c r="AZ2038" s="30">
        <v>0.1681</v>
      </c>
      <c r="BA2038" s="30">
        <v>0.29980000000000001</v>
      </c>
      <c r="BB2038" s="30">
        <v>0.23089999999999999</v>
      </c>
      <c r="BC2038" s="30">
        <v>0.443</v>
      </c>
      <c r="BD2038" s="37">
        <v>9.5</v>
      </c>
      <c r="BE2038" s="29">
        <v>7</v>
      </c>
      <c r="BF2038" s="38" t="s">
        <v>4769</v>
      </c>
      <c r="BG2038" s="39">
        <v>145.02029872397799</v>
      </c>
      <c r="BH2038" s="39">
        <v>-37.855912596587203</v>
      </c>
      <c r="BI2038" s="40">
        <f t="shared" si="448"/>
        <v>77</v>
      </c>
      <c r="BJ2038" s="40">
        <f t="shared" si="449"/>
        <v>75</v>
      </c>
      <c r="BK2038" s="40">
        <f t="shared" si="450"/>
        <v>78</v>
      </c>
      <c r="BL2038" s="40">
        <f t="shared" si="451"/>
        <v>100</v>
      </c>
      <c r="BM2038" s="40">
        <f t="shared" si="452"/>
        <v>1</v>
      </c>
      <c r="BN2038" s="40">
        <f t="shared" si="453"/>
        <v>12</v>
      </c>
      <c r="BO2038" s="40">
        <f t="shared" si="454"/>
        <v>100</v>
      </c>
      <c r="BP2038" s="40">
        <f t="shared" si="455"/>
        <v>56</v>
      </c>
      <c r="BQ2038" s="41">
        <f t="shared" si="456"/>
        <v>22</v>
      </c>
      <c r="BR2038" s="40">
        <f t="shared" si="457"/>
        <v>1</v>
      </c>
      <c r="BS2038" s="41">
        <f t="shared" si="458"/>
        <v>25</v>
      </c>
      <c r="BT2038" s="41">
        <f t="shared" si="459"/>
        <v>52</v>
      </c>
      <c r="BU2038" s="41">
        <f t="shared" si="460"/>
        <v>95</v>
      </c>
      <c r="BV2038" s="41">
        <f t="shared" si="461"/>
        <v>54</v>
      </c>
    </row>
    <row r="2039" spans="2:74" x14ac:dyDescent="0.3">
      <c r="B2039" s="12" t="s">
        <v>2477</v>
      </c>
      <c r="C2039" s="12">
        <v>207011147</v>
      </c>
      <c r="D2039" s="12" t="s">
        <v>1583</v>
      </c>
      <c r="E2039" s="12" t="s">
        <v>736</v>
      </c>
      <c r="F2039" s="12" t="s">
        <v>738</v>
      </c>
      <c r="G2039" s="12" t="s">
        <v>92</v>
      </c>
      <c r="H2039" s="12" t="s">
        <v>86</v>
      </c>
      <c r="I2039" s="28">
        <v>2970000</v>
      </c>
      <c r="J2039" s="28">
        <v>2943000</v>
      </c>
      <c r="K2039" s="28">
        <v>3091000</v>
      </c>
      <c r="L2039" s="28">
        <v>2751000</v>
      </c>
      <c r="M2039" s="28">
        <v>2730000</v>
      </c>
      <c r="N2039" s="28">
        <v>2900000</v>
      </c>
      <c r="O2039" s="29">
        <v>26</v>
      </c>
      <c r="P2039" s="29">
        <v>26</v>
      </c>
      <c r="Q2039" s="29">
        <v>25</v>
      </c>
      <c r="R2039" s="28">
        <v>1000</v>
      </c>
      <c r="S2039" s="28">
        <v>895</v>
      </c>
      <c r="T2039" s="30">
        <v>3.7</v>
      </c>
      <c r="U2039" s="30">
        <v>0</v>
      </c>
      <c r="V2039" s="30">
        <v>3.7</v>
      </c>
      <c r="W2039" s="30">
        <v>4</v>
      </c>
      <c r="X2039" s="31">
        <v>1.7508417508417508E-2</v>
      </c>
      <c r="Y2039" s="30">
        <v>3.6</v>
      </c>
      <c r="Z2039" s="30">
        <v>-0.10000000000000009</v>
      </c>
      <c r="AA2039" s="30">
        <v>3.7</v>
      </c>
      <c r="AB2039" s="30">
        <v>3.3</v>
      </c>
      <c r="AC2039" s="32">
        <v>0.44266591118351151</v>
      </c>
      <c r="AD2039" s="30">
        <v>25.283033773365947</v>
      </c>
      <c r="AE2039" s="12">
        <v>286</v>
      </c>
      <c r="AF2039" s="12">
        <v>160</v>
      </c>
      <c r="AG2039" s="12">
        <v>363</v>
      </c>
      <c r="AH2039" s="33">
        <v>2.5392731535756154</v>
      </c>
      <c r="AI2039" s="34">
        <v>2260000</v>
      </c>
      <c r="AJ2039" s="34">
        <v>2466000</v>
      </c>
      <c r="AK2039" s="34">
        <v>2228000</v>
      </c>
      <c r="AL2039" s="35">
        <v>-8.3536090835360913E-2</v>
      </c>
      <c r="AM2039" s="35">
        <v>1.4362657091561939E-2</v>
      </c>
      <c r="AN2039" s="12">
        <v>3.3</v>
      </c>
      <c r="AO2039" s="33">
        <v>9.9999999999999645E-2</v>
      </c>
      <c r="AP2039" s="12">
        <v>3.2</v>
      </c>
      <c r="AQ2039" s="32">
        <v>4.5806451612903226E-2</v>
      </c>
      <c r="AR2039" s="34">
        <v>950</v>
      </c>
      <c r="AS2039" s="34">
        <v>890</v>
      </c>
      <c r="AT2039" s="31">
        <v>6.741573033707865E-2</v>
      </c>
      <c r="AU2039" s="32">
        <v>3.8035820491401036E-2</v>
      </c>
      <c r="AV2039" s="36">
        <v>2259.0400000000004</v>
      </c>
      <c r="AW2039" s="30">
        <v>0.72230000000000005</v>
      </c>
      <c r="AX2039" s="30">
        <v>0.2777</v>
      </c>
      <c r="AY2039" s="30">
        <v>0.59630000000000005</v>
      </c>
      <c r="AZ2039" s="30">
        <v>0.25590000000000002</v>
      </c>
      <c r="BA2039" s="30">
        <v>0.42909999999999998</v>
      </c>
      <c r="BB2039" s="30">
        <v>0.2702</v>
      </c>
      <c r="BC2039" s="30">
        <v>0.25750000000000001</v>
      </c>
      <c r="BD2039" s="37">
        <v>9</v>
      </c>
      <c r="BE2039" s="29">
        <v>10</v>
      </c>
      <c r="BF2039" s="38" t="s">
        <v>4770</v>
      </c>
      <c r="BG2039" s="39">
        <v>145.082345732801</v>
      </c>
      <c r="BH2039" s="39">
        <v>-37.8083517366019</v>
      </c>
      <c r="BI2039" s="40">
        <f t="shared" si="448"/>
        <v>55</v>
      </c>
      <c r="BJ2039" s="40">
        <f t="shared" si="449"/>
        <v>62</v>
      </c>
      <c r="BK2039" s="40">
        <f t="shared" si="450"/>
        <v>93</v>
      </c>
      <c r="BL2039" s="40">
        <f t="shared" si="451"/>
        <v>87</v>
      </c>
      <c r="BM2039" s="40">
        <f t="shared" si="452"/>
        <v>1</v>
      </c>
      <c r="BN2039" s="40">
        <f t="shared" si="453"/>
        <v>56</v>
      </c>
      <c r="BO2039" s="40">
        <f t="shared" si="454"/>
        <v>100</v>
      </c>
      <c r="BP2039" s="40">
        <f t="shared" si="455"/>
        <v>84</v>
      </c>
      <c r="BQ2039" s="41">
        <f t="shared" si="456"/>
        <v>9</v>
      </c>
      <c r="BR2039" s="40">
        <f t="shared" si="457"/>
        <v>1</v>
      </c>
      <c r="BS2039" s="41">
        <f t="shared" si="458"/>
        <v>1</v>
      </c>
      <c r="BT2039" s="41">
        <f t="shared" si="459"/>
        <v>57</v>
      </c>
      <c r="BU2039" s="41">
        <f t="shared" si="460"/>
        <v>90</v>
      </c>
      <c r="BV2039" s="41">
        <f t="shared" si="461"/>
        <v>54</v>
      </c>
    </row>
    <row r="2040" spans="2:74" x14ac:dyDescent="0.3">
      <c r="B2040" s="12" t="s">
        <v>2478</v>
      </c>
      <c r="C2040" s="12">
        <v>212011551</v>
      </c>
      <c r="D2040" s="12" t="s">
        <v>529</v>
      </c>
      <c r="E2040" s="12" t="s">
        <v>163</v>
      </c>
      <c r="F2040" s="12" t="s">
        <v>738</v>
      </c>
      <c r="G2040" s="12" t="s">
        <v>92</v>
      </c>
      <c r="H2040" s="12" t="s">
        <v>86</v>
      </c>
      <c r="I2040" s="28">
        <v>620000</v>
      </c>
      <c r="J2040" s="28">
        <v>600000</v>
      </c>
      <c r="K2040" s="28">
        <v>575000</v>
      </c>
      <c r="L2040" s="28">
        <v>625000</v>
      </c>
      <c r="M2040" s="28">
        <v>620000</v>
      </c>
      <c r="N2040" s="28">
        <v>600000</v>
      </c>
      <c r="O2040" s="29">
        <v>31</v>
      </c>
      <c r="P2040" s="29">
        <v>31</v>
      </c>
      <c r="Q2040" s="29">
        <v>33</v>
      </c>
      <c r="R2040" s="28">
        <v>510</v>
      </c>
      <c r="S2040" s="28">
        <v>450</v>
      </c>
      <c r="T2040" s="30">
        <v>3.6</v>
      </c>
      <c r="U2040" s="30">
        <v>-0.10000000000000009</v>
      </c>
      <c r="V2040" s="30">
        <v>3.7</v>
      </c>
      <c r="W2040" s="30">
        <v>3.2</v>
      </c>
      <c r="X2040" s="31">
        <v>4.2774193548387095E-2</v>
      </c>
      <c r="Y2040" s="30">
        <v>6</v>
      </c>
      <c r="Z2040" s="30">
        <v>-0.20000000000000018</v>
      </c>
      <c r="AA2040" s="30">
        <v>6.2</v>
      </c>
      <c r="AB2040" s="30">
        <v>5.9</v>
      </c>
      <c r="AC2040" s="32">
        <v>0.36871023713128975</v>
      </c>
      <c r="AD2040" s="30">
        <v>8.6199225875339227</v>
      </c>
      <c r="AE2040" s="12">
        <v>965</v>
      </c>
      <c r="AF2040" s="12">
        <v>891</v>
      </c>
      <c r="AG2040" s="12">
        <v>530</v>
      </c>
      <c r="AH2040" s="33">
        <v>6.8809667673716017</v>
      </c>
      <c r="AI2040" s="34">
        <v>705000</v>
      </c>
      <c r="AJ2040" s="34">
        <v>695000</v>
      </c>
      <c r="AK2040" s="34">
        <v>700000</v>
      </c>
      <c r="AL2040" s="35">
        <v>1.4388489208633094E-2</v>
      </c>
      <c r="AM2040" s="35">
        <v>7.1428571428571426E-3</v>
      </c>
      <c r="AN2040" s="12">
        <v>3.9</v>
      </c>
      <c r="AO2040" s="33">
        <v>0.19999999999999973</v>
      </c>
      <c r="AP2040" s="12">
        <v>3.7</v>
      </c>
      <c r="AQ2040" s="32">
        <v>3.7695312500000001E-2</v>
      </c>
      <c r="AR2040" s="34">
        <v>575</v>
      </c>
      <c r="AS2040" s="34">
        <v>520</v>
      </c>
      <c r="AT2040" s="31">
        <v>0.10576923076923077</v>
      </c>
      <c r="AU2040" s="32">
        <v>-0.37026483455400133</v>
      </c>
      <c r="AV2040" s="36">
        <v>1383.2</v>
      </c>
      <c r="AW2040" s="30">
        <v>0.63829999999999998</v>
      </c>
      <c r="AX2040" s="30">
        <v>0.36170000000000002</v>
      </c>
      <c r="AY2040" s="30">
        <v>0.65900000000000003</v>
      </c>
      <c r="AZ2040" s="30">
        <v>0.30690000000000001</v>
      </c>
      <c r="BA2040" s="30">
        <v>0.21929999999999999</v>
      </c>
      <c r="BB2040" s="30">
        <v>0.29020000000000001</v>
      </c>
      <c r="BC2040" s="30">
        <v>0.39639999999999997</v>
      </c>
      <c r="BD2040" s="37">
        <v>6</v>
      </c>
      <c r="BE2040" s="29">
        <v>57</v>
      </c>
      <c r="BF2040" s="38" t="s">
        <v>4771</v>
      </c>
      <c r="BG2040" s="39">
        <v>145.51614255982599</v>
      </c>
      <c r="BH2040" s="39">
        <v>-38.089841477549498</v>
      </c>
      <c r="BI2040" s="40">
        <f t="shared" si="448"/>
        <v>57</v>
      </c>
      <c r="BJ2040" s="40">
        <f t="shared" si="449"/>
        <v>52</v>
      </c>
      <c r="BK2040" s="40">
        <f t="shared" si="450"/>
        <v>40</v>
      </c>
      <c r="BL2040" s="40">
        <f t="shared" si="451"/>
        <v>100</v>
      </c>
      <c r="BM2040" s="40">
        <f t="shared" si="452"/>
        <v>8</v>
      </c>
      <c r="BN2040" s="40">
        <f t="shared" si="453"/>
        <v>43</v>
      </c>
      <c r="BO2040" s="40">
        <f t="shared" si="454"/>
        <v>97</v>
      </c>
      <c r="BP2040" s="40">
        <f t="shared" si="455"/>
        <v>38</v>
      </c>
      <c r="BQ2040" s="41">
        <f t="shared" si="456"/>
        <v>93</v>
      </c>
      <c r="BR2040" s="40">
        <f t="shared" si="457"/>
        <v>64</v>
      </c>
      <c r="BS2040" s="41">
        <f t="shared" si="458"/>
        <v>22</v>
      </c>
      <c r="BT2040" s="41">
        <f t="shared" si="459"/>
        <v>18</v>
      </c>
      <c r="BU2040" s="41">
        <f t="shared" si="460"/>
        <v>60</v>
      </c>
      <c r="BV2040" s="41">
        <f t="shared" si="461"/>
        <v>54</v>
      </c>
    </row>
    <row r="2041" spans="2:74" x14ac:dyDescent="0.3">
      <c r="B2041" s="12" t="s">
        <v>2479</v>
      </c>
      <c r="C2041" s="12">
        <v>216031415</v>
      </c>
      <c r="D2041" s="12" t="s">
        <v>976</v>
      </c>
      <c r="E2041" s="12" t="s">
        <v>976</v>
      </c>
      <c r="F2041" s="12" t="s">
        <v>3462</v>
      </c>
      <c r="G2041" s="12" t="s">
        <v>92</v>
      </c>
      <c r="H2041" s="12" t="s">
        <v>86</v>
      </c>
      <c r="I2041" s="28">
        <v>450000</v>
      </c>
      <c r="J2041" s="28">
        <v>440000</v>
      </c>
      <c r="K2041" s="28">
        <v>424000</v>
      </c>
      <c r="L2041" s="28">
        <v>380000</v>
      </c>
      <c r="M2041" s="28">
        <v>380000</v>
      </c>
      <c r="N2041" s="28">
        <v>418000</v>
      </c>
      <c r="O2041" s="29">
        <v>71</v>
      </c>
      <c r="P2041" s="29">
        <v>70</v>
      </c>
      <c r="Q2041" s="29">
        <v>63</v>
      </c>
      <c r="R2041" s="28">
        <v>490</v>
      </c>
      <c r="S2041" s="28">
        <v>450</v>
      </c>
      <c r="T2041" s="30">
        <v>4.0999999999999996</v>
      </c>
      <c r="U2041" s="30">
        <v>-0.10000000000000053</v>
      </c>
      <c r="V2041" s="30">
        <v>4.2</v>
      </c>
      <c r="W2041" s="30">
        <v>3.4</v>
      </c>
      <c r="X2041" s="31">
        <v>5.662222222222222E-2</v>
      </c>
      <c r="Y2041" s="30">
        <v>4.4000000000000004</v>
      </c>
      <c r="Z2041" s="30">
        <v>-0.59999999999999964</v>
      </c>
      <c r="AA2041" s="30">
        <v>5</v>
      </c>
      <c r="AB2041" s="30">
        <v>4.3</v>
      </c>
      <c r="AC2041" s="32">
        <v>0.39027653880463864</v>
      </c>
      <c r="AD2041" s="30">
        <v>6.8926390291243091</v>
      </c>
      <c r="AE2041" s="12">
        <v>438</v>
      </c>
      <c r="AF2041" s="12">
        <v>425</v>
      </c>
      <c r="AG2041" s="12">
        <v>390</v>
      </c>
      <c r="AH2041" s="33">
        <v>6.5783972125435541</v>
      </c>
      <c r="AI2041" s="34">
        <v>475000</v>
      </c>
      <c r="AJ2041" s="34">
        <v>480000</v>
      </c>
      <c r="AK2041" s="34">
        <v>455000</v>
      </c>
      <c r="AL2041" s="35">
        <v>-1.0416666666666666E-2</v>
      </c>
      <c r="AM2041" s="35">
        <v>4.3956043956043959E-2</v>
      </c>
      <c r="AN2041" s="12">
        <v>3</v>
      </c>
      <c r="AO2041" s="33">
        <v>0.5</v>
      </c>
      <c r="AP2041" s="12">
        <v>2.5</v>
      </c>
      <c r="AQ2041" s="32">
        <v>8.4824902723735413E-2</v>
      </c>
      <c r="AR2041" s="34">
        <v>480</v>
      </c>
      <c r="AS2041" s="34">
        <v>450</v>
      </c>
      <c r="AT2041" s="31">
        <v>6.6666666666666666E-2</v>
      </c>
      <c r="AU2041" s="32">
        <v>0.31069969785374518</v>
      </c>
      <c r="AV2041" s="36">
        <v>1255.5200000000002</v>
      </c>
      <c r="AW2041" s="30">
        <v>0.62219999999999998</v>
      </c>
      <c r="AX2041" s="30">
        <v>0.37780000000000002</v>
      </c>
      <c r="AY2041" s="30">
        <v>0.80459999999999998</v>
      </c>
      <c r="AZ2041" s="30">
        <v>0.13159999999999999</v>
      </c>
      <c r="BA2041" s="30">
        <v>0.3473</v>
      </c>
      <c r="BB2041" s="30">
        <v>0.30259999999999998</v>
      </c>
      <c r="BC2041" s="30">
        <v>0.30690000000000001</v>
      </c>
      <c r="BD2041" s="37">
        <v>2</v>
      </c>
      <c r="BE2041" s="29">
        <v>161</v>
      </c>
      <c r="BF2041" s="38" t="s">
        <v>4772</v>
      </c>
      <c r="BG2041" s="39">
        <v>145.34081257764399</v>
      </c>
      <c r="BH2041" s="39">
        <v>-36.396426714526598</v>
      </c>
      <c r="BI2041" s="40">
        <f t="shared" si="448"/>
        <v>49</v>
      </c>
      <c r="BJ2041" s="40">
        <f t="shared" si="449"/>
        <v>67</v>
      </c>
      <c r="BK2041" s="40">
        <f t="shared" si="450"/>
        <v>43</v>
      </c>
      <c r="BL2041" s="40">
        <f t="shared" si="451"/>
        <v>1</v>
      </c>
      <c r="BM2041" s="40">
        <f t="shared" si="452"/>
        <v>1</v>
      </c>
      <c r="BN2041" s="40">
        <f t="shared" si="453"/>
        <v>100</v>
      </c>
      <c r="BO2041" s="40">
        <f t="shared" si="454"/>
        <v>75</v>
      </c>
      <c r="BP2041" s="40">
        <f t="shared" si="455"/>
        <v>66</v>
      </c>
      <c r="BQ2041" s="41">
        <f t="shared" si="456"/>
        <v>100</v>
      </c>
      <c r="BR2041" s="40">
        <f t="shared" si="457"/>
        <v>81</v>
      </c>
      <c r="BS2041" s="41">
        <f t="shared" si="458"/>
        <v>7</v>
      </c>
      <c r="BT2041" s="41">
        <f t="shared" si="459"/>
        <v>44</v>
      </c>
      <c r="BU2041" s="41">
        <f t="shared" si="460"/>
        <v>20</v>
      </c>
      <c r="BV2041" s="41">
        <f t="shared" si="461"/>
        <v>54</v>
      </c>
    </row>
    <row r="2042" spans="2:74" x14ac:dyDescent="0.3">
      <c r="B2042" s="12" t="s">
        <v>2480</v>
      </c>
      <c r="C2042" s="12">
        <v>216031594</v>
      </c>
      <c r="D2042" s="12" t="s">
        <v>976</v>
      </c>
      <c r="E2042" s="12" t="s">
        <v>976</v>
      </c>
      <c r="F2042" s="12" t="s">
        <v>3462</v>
      </c>
      <c r="G2042" s="12" t="s">
        <v>92</v>
      </c>
      <c r="H2042" s="12" t="s">
        <v>86</v>
      </c>
      <c r="I2042" s="28">
        <v>450000</v>
      </c>
      <c r="J2042" s="28">
        <v>455000</v>
      </c>
      <c r="K2042" s="28">
        <v>438000</v>
      </c>
      <c r="L2042" s="28">
        <v>440000</v>
      </c>
      <c r="M2042" s="28">
        <v>430000</v>
      </c>
      <c r="N2042" s="28">
        <v>410000</v>
      </c>
      <c r="O2042" s="29">
        <v>64</v>
      </c>
      <c r="P2042" s="29">
        <v>63</v>
      </c>
      <c r="Q2042" s="29">
        <v>61</v>
      </c>
      <c r="R2042" s="28">
        <v>460</v>
      </c>
      <c r="S2042" s="28">
        <v>410</v>
      </c>
      <c r="T2042" s="30">
        <v>3.6</v>
      </c>
      <c r="U2042" s="30">
        <v>0.30000000000000027</v>
      </c>
      <c r="V2042" s="30">
        <v>3.3</v>
      </c>
      <c r="W2042" s="30">
        <v>2.5</v>
      </c>
      <c r="X2042" s="31">
        <v>5.3155555555555553E-2</v>
      </c>
      <c r="Y2042" s="30">
        <v>4.8</v>
      </c>
      <c r="Z2042" s="30">
        <v>0.20000000000000018</v>
      </c>
      <c r="AA2042" s="30">
        <v>4.5999999999999996</v>
      </c>
      <c r="AB2042" s="30">
        <v>3.8</v>
      </c>
      <c r="AC2042" s="32">
        <v>0.35901598401598395</v>
      </c>
      <c r="AD2042" s="30">
        <v>6.7540632444478588</v>
      </c>
      <c r="AE2042" s="12">
        <v>438</v>
      </c>
      <c r="AF2042" s="12">
        <v>425</v>
      </c>
      <c r="AG2042" s="12">
        <v>390</v>
      </c>
      <c r="AH2042" s="33">
        <v>6.5783972125435541</v>
      </c>
      <c r="AI2042" s="34">
        <v>475000</v>
      </c>
      <c r="AJ2042" s="34">
        <v>480000</v>
      </c>
      <c r="AK2042" s="34">
        <v>455000</v>
      </c>
      <c r="AL2042" s="35">
        <v>-1.0416666666666666E-2</v>
      </c>
      <c r="AM2042" s="35">
        <v>4.3956043956043959E-2</v>
      </c>
      <c r="AN2042" s="12">
        <v>3</v>
      </c>
      <c r="AO2042" s="33">
        <v>0.5</v>
      </c>
      <c r="AP2042" s="12">
        <v>2.5</v>
      </c>
      <c r="AQ2042" s="32">
        <v>8.4824902723735413E-2</v>
      </c>
      <c r="AR2042" s="34">
        <v>480</v>
      </c>
      <c r="AS2042" s="34">
        <v>450</v>
      </c>
      <c r="AT2042" s="31">
        <v>6.6666666666666666E-2</v>
      </c>
      <c r="AU2042" s="32">
        <v>0.31069969785374518</v>
      </c>
      <c r="AV2042" s="36">
        <v>1281.2800000000002</v>
      </c>
      <c r="AW2042" s="30">
        <v>0.64590000000000003</v>
      </c>
      <c r="AX2042" s="30">
        <v>0.35410000000000003</v>
      </c>
      <c r="AY2042" s="30">
        <v>0.87019999999999997</v>
      </c>
      <c r="AZ2042" s="30">
        <v>0.1128</v>
      </c>
      <c r="BA2042" s="30">
        <v>0.31519999999999998</v>
      </c>
      <c r="BB2042" s="30">
        <v>0.26419999999999999</v>
      </c>
      <c r="BC2042" s="30">
        <v>0.36349999999999999</v>
      </c>
      <c r="BD2042" s="37">
        <v>1</v>
      </c>
      <c r="BE2042" s="29">
        <v>163</v>
      </c>
      <c r="BF2042" s="38" t="s">
        <v>4773</v>
      </c>
      <c r="BG2042" s="39">
        <v>145.45844457433799</v>
      </c>
      <c r="BH2042" s="39">
        <v>-36.400784847355197</v>
      </c>
      <c r="BI2042" s="40">
        <f t="shared" si="448"/>
        <v>57</v>
      </c>
      <c r="BJ2042" s="40">
        <f t="shared" si="449"/>
        <v>67</v>
      </c>
      <c r="BK2042" s="40">
        <f t="shared" si="450"/>
        <v>43</v>
      </c>
      <c r="BL2042" s="40">
        <f t="shared" si="451"/>
        <v>1</v>
      </c>
      <c r="BM2042" s="40">
        <f t="shared" si="452"/>
        <v>1</v>
      </c>
      <c r="BN2042" s="40">
        <f t="shared" si="453"/>
        <v>100</v>
      </c>
      <c r="BO2042" s="40">
        <f t="shared" si="454"/>
        <v>75</v>
      </c>
      <c r="BP2042" s="40">
        <f t="shared" si="455"/>
        <v>59</v>
      </c>
      <c r="BQ2042" s="41">
        <f t="shared" si="456"/>
        <v>100</v>
      </c>
      <c r="BR2042" s="40">
        <f t="shared" si="457"/>
        <v>83</v>
      </c>
      <c r="BS2042" s="41">
        <f t="shared" si="458"/>
        <v>28</v>
      </c>
      <c r="BT2042" s="41">
        <f t="shared" si="459"/>
        <v>37</v>
      </c>
      <c r="BU2042" s="41">
        <f t="shared" si="460"/>
        <v>10</v>
      </c>
      <c r="BV2042" s="41">
        <f t="shared" si="461"/>
        <v>54</v>
      </c>
    </row>
    <row r="2043" spans="2:74" x14ac:dyDescent="0.3">
      <c r="B2043" s="12" t="s">
        <v>2481</v>
      </c>
      <c r="C2043" s="12">
        <v>301021007</v>
      </c>
      <c r="D2043" s="12" t="s">
        <v>763</v>
      </c>
      <c r="E2043" s="12" t="s">
        <v>658</v>
      </c>
      <c r="F2043" s="12" t="s">
        <v>2813</v>
      </c>
      <c r="G2043" s="12" t="s">
        <v>102</v>
      </c>
      <c r="H2043" s="12" t="s">
        <v>86</v>
      </c>
      <c r="I2043" s="28">
        <v>1080226</v>
      </c>
      <c r="J2043" s="28">
        <v>1050000</v>
      </c>
      <c r="K2043" s="28">
        <v>940000</v>
      </c>
      <c r="L2043" s="28">
        <v>1035000</v>
      </c>
      <c r="M2043" s="28">
        <v>990000</v>
      </c>
      <c r="N2043" s="28">
        <v>900000</v>
      </c>
      <c r="O2043" s="29">
        <v>22</v>
      </c>
      <c r="P2043" s="29">
        <v>23</v>
      </c>
      <c r="Q2043" s="29">
        <v>30</v>
      </c>
      <c r="R2043" s="28">
        <v>730</v>
      </c>
      <c r="S2043" s="28">
        <v>690</v>
      </c>
      <c r="T2043" s="30">
        <v>2.9</v>
      </c>
      <c r="U2043" s="30">
        <v>-0.30000000000000027</v>
      </c>
      <c r="V2043" s="30">
        <v>3.2</v>
      </c>
      <c r="W2043" s="30">
        <v>2.8</v>
      </c>
      <c r="X2043" s="31">
        <v>3.5140794611497966E-2</v>
      </c>
      <c r="Y2043" s="30">
        <v>5.6</v>
      </c>
      <c r="Z2043" s="30">
        <v>-0.5</v>
      </c>
      <c r="AA2043" s="30">
        <v>6.1</v>
      </c>
      <c r="AB2043" s="30">
        <v>5.5</v>
      </c>
      <c r="AC2043" s="32">
        <v>0.45579420579420576</v>
      </c>
      <c r="AD2043" s="30">
        <v>12.970515061861214</v>
      </c>
      <c r="AE2043" s="12">
        <v>672</v>
      </c>
      <c r="AF2043" s="12">
        <v>605</v>
      </c>
      <c r="AG2043" s="12">
        <v>632</v>
      </c>
      <c r="AH2043" s="33">
        <v>4.48381601362862</v>
      </c>
      <c r="AI2043" s="34">
        <v>900000</v>
      </c>
      <c r="AJ2043" s="34">
        <v>810000</v>
      </c>
      <c r="AK2043" s="34">
        <v>800000</v>
      </c>
      <c r="AL2043" s="35">
        <v>0.1111111111111111</v>
      </c>
      <c r="AM2043" s="35">
        <v>0.125</v>
      </c>
      <c r="AN2043" s="12">
        <v>3.9</v>
      </c>
      <c r="AO2043" s="33">
        <v>0.5</v>
      </c>
      <c r="AP2043" s="12">
        <v>3.4</v>
      </c>
      <c r="AQ2043" s="32">
        <v>8.4049079754601227E-2</v>
      </c>
      <c r="AR2043" s="34">
        <v>695</v>
      </c>
      <c r="AS2043" s="34">
        <v>650</v>
      </c>
      <c r="AT2043" s="31">
        <v>6.9230769230769235E-2</v>
      </c>
      <c r="AU2043" s="32">
        <v>0.33733136299897465</v>
      </c>
      <c r="AV2043" s="36">
        <v>1601.6000000000001</v>
      </c>
      <c r="AW2043" s="30">
        <v>0.66890000000000005</v>
      </c>
      <c r="AX2043" s="30">
        <v>0.33110000000000001</v>
      </c>
      <c r="AY2043" s="30">
        <v>0.60419999999999996</v>
      </c>
      <c r="AZ2043" s="30">
        <v>0.1993</v>
      </c>
      <c r="BA2043" s="30">
        <v>0.3896</v>
      </c>
      <c r="BB2043" s="30">
        <v>0.27850000000000003</v>
      </c>
      <c r="BC2043" s="30">
        <v>0.29430000000000001</v>
      </c>
      <c r="BD2043" s="37">
        <v>4.5</v>
      </c>
      <c r="BE2043" s="29">
        <v>25</v>
      </c>
      <c r="BF2043" s="38" t="s">
        <v>4774</v>
      </c>
      <c r="BG2043" s="39">
        <v>153.26664414499101</v>
      </c>
      <c r="BH2043" s="39">
        <v>-27.532897181642099</v>
      </c>
      <c r="BI2043" s="40">
        <f t="shared" si="448"/>
        <v>69</v>
      </c>
      <c r="BJ2043" s="40">
        <f t="shared" si="449"/>
        <v>52</v>
      </c>
      <c r="BK2043" s="40">
        <f t="shared" si="450"/>
        <v>69</v>
      </c>
      <c r="BL2043" s="40">
        <f t="shared" si="451"/>
        <v>1</v>
      </c>
      <c r="BM2043" s="40">
        <f t="shared" si="452"/>
        <v>56</v>
      </c>
      <c r="BN2043" s="40">
        <f t="shared" si="453"/>
        <v>100</v>
      </c>
      <c r="BO2043" s="40">
        <f t="shared" si="454"/>
        <v>100</v>
      </c>
      <c r="BP2043" s="40">
        <f t="shared" si="455"/>
        <v>76</v>
      </c>
      <c r="BQ2043" s="41">
        <f t="shared" si="456"/>
        <v>67</v>
      </c>
      <c r="BR2043" s="40">
        <f t="shared" si="457"/>
        <v>21</v>
      </c>
      <c r="BS2043" s="41">
        <f t="shared" si="458"/>
        <v>1</v>
      </c>
      <c r="BT2043" s="41">
        <f t="shared" si="459"/>
        <v>24</v>
      </c>
      <c r="BU2043" s="41">
        <f t="shared" si="460"/>
        <v>45</v>
      </c>
      <c r="BV2043" s="41">
        <f t="shared" si="461"/>
        <v>54</v>
      </c>
    </row>
    <row r="2044" spans="2:74" x14ac:dyDescent="0.3">
      <c r="B2044" s="12" t="s">
        <v>2482</v>
      </c>
      <c r="C2044" s="12">
        <v>303031065</v>
      </c>
      <c r="D2044" s="12" t="s">
        <v>1606</v>
      </c>
      <c r="E2044" s="12" t="s">
        <v>875</v>
      </c>
      <c r="F2044" s="12" t="s">
        <v>2813</v>
      </c>
      <c r="G2044" s="12" t="s">
        <v>102</v>
      </c>
      <c r="H2044" s="12" t="s">
        <v>86</v>
      </c>
      <c r="I2044" s="28">
        <v>1215000</v>
      </c>
      <c r="J2044" s="28">
        <v>1170000</v>
      </c>
      <c r="K2044" s="28">
        <v>950000</v>
      </c>
      <c r="L2044" s="28">
        <v>1190000</v>
      </c>
      <c r="M2044" s="28">
        <v>1165000</v>
      </c>
      <c r="N2044" s="28">
        <v>960000</v>
      </c>
      <c r="O2044" s="29">
        <v>20</v>
      </c>
      <c r="P2044" s="29">
        <v>20</v>
      </c>
      <c r="Q2044" s="29">
        <v>22</v>
      </c>
      <c r="R2044" s="28">
        <v>650</v>
      </c>
      <c r="S2044" s="28">
        <v>615</v>
      </c>
      <c r="T2044" s="30">
        <v>2.6</v>
      </c>
      <c r="U2044" s="30">
        <v>0.20000000000000018</v>
      </c>
      <c r="V2044" s="30">
        <v>2.4</v>
      </c>
      <c r="W2044" s="30">
        <v>2.4</v>
      </c>
      <c r="X2044" s="31">
        <v>2.7818930041152264E-2</v>
      </c>
      <c r="Y2044" s="30">
        <v>7</v>
      </c>
      <c r="Z2044" s="30">
        <v>-0.40000000000000036</v>
      </c>
      <c r="AA2044" s="30">
        <v>7.4</v>
      </c>
      <c r="AB2044" s="30">
        <v>6.3</v>
      </c>
      <c r="AC2044" s="32">
        <v>0.3487723214285714</v>
      </c>
      <c r="AD2044" s="30">
        <v>12.537229897506338</v>
      </c>
      <c r="AE2044" s="12">
        <v>221</v>
      </c>
      <c r="AF2044" s="12">
        <v>175</v>
      </c>
      <c r="AG2044" s="12">
        <v>180</v>
      </c>
      <c r="AH2044" s="33">
        <v>4.4386252045826513</v>
      </c>
      <c r="AI2044" s="34">
        <v>1300000</v>
      </c>
      <c r="AJ2044" s="34">
        <v>1200000</v>
      </c>
      <c r="AK2044" s="34">
        <v>1050000</v>
      </c>
      <c r="AL2044" s="35">
        <v>8.3333333333333329E-2</v>
      </c>
      <c r="AM2044" s="35">
        <v>0.23809523809523808</v>
      </c>
      <c r="AN2044" s="12">
        <v>2.2000000000000002</v>
      </c>
      <c r="AO2044" s="33">
        <v>-9.9999999999999645E-2</v>
      </c>
      <c r="AP2044" s="12">
        <v>2.2999999999999998</v>
      </c>
      <c r="AQ2044" s="32">
        <v>0.12033898305084745</v>
      </c>
      <c r="AR2044" s="34">
        <v>730</v>
      </c>
      <c r="AS2044" s="34">
        <v>700</v>
      </c>
      <c r="AT2044" s="31">
        <v>4.2857142857142858E-2</v>
      </c>
      <c r="AU2044" s="32">
        <v>0.36664796801294863</v>
      </c>
      <c r="AV2044" s="36">
        <v>1863.6800000000003</v>
      </c>
      <c r="AW2044" s="30">
        <v>0.62929999999999997</v>
      </c>
      <c r="AX2044" s="30">
        <v>0.37069999999999997</v>
      </c>
      <c r="AY2044" s="30">
        <v>0.57850000000000001</v>
      </c>
      <c r="AZ2044" s="30">
        <v>8.2699999999999996E-2</v>
      </c>
      <c r="BA2044" s="30">
        <v>0.24329999999999999</v>
      </c>
      <c r="BB2044" s="30">
        <v>0.26919999999999999</v>
      </c>
      <c r="BC2044" s="30">
        <v>0.44259999999999999</v>
      </c>
      <c r="BD2044" s="37">
        <v>6</v>
      </c>
      <c r="BE2044" s="29">
        <v>10</v>
      </c>
      <c r="BF2044" s="38" t="s">
        <v>4775</v>
      </c>
      <c r="BG2044" s="39">
        <v>153.08066446926699</v>
      </c>
      <c r="BH2044" s="39">
        <v>-27.554965140249699</v>
      </c>
      <c r="BI2044" s="40">
        <f t="shared" si="448"/>
        <v>74</v>
      </c>
      <c r="BJ2044" s="40">
        <f t="shared" si="449"/>
        <v>80</v>
      </c>
      <c r="BK2044" s="40">
        <f t="shared" si="450"/>
        <v>70</v>
      </c>
      <c r="BL2044" s="40">
        <f t="shared" si="451"/>
        <v>1</v>
      </c>
      <c r="BM2044" s="40">
        <f t="shared" si="452"/>
        <v>42</v>
      </c>
      <c r="BN2044" s="40">
        <f t="shared" si="453"/>
        <v>100</v>
      </c>
      <c r="BO2044" s="40">
        <f t="shared" si="454"/>
        <v>100</v>
      </c>
      <c r="BP2044" s="40">
        <f t="shared" si="455"/>
        <v>44</v>
      </c>
      <c r="BQ2044" s="41">
        <f t="shared" si="456"/>
        <v>43</v>
      </c>
      <c r="BR2044" s="40">
        <f t="shared" si="457"/>
        <v>25</v>
      </c>
      <c r="BS2044" s="41">
        <f t="shared" si="458"/>
        <v>35</v>
      </c>
      <c r="BT2044" s="41">
        <f t="shared" si="459"/>
        <v>1</v>
      </c>
      <c r="BU2044" s="41">
        <f t="shared" si="460"/>
        <v>60</v>
      </c>
      <c r="BV2044" s="41">
        <f t="shared" si="461"/>
        <v>54</v>
      </c>
    </row>
    <row r="2045" spans="2:74" x14ac:dyDescent="0.3">
      <c r="B2045" s="12" t="s">
        <v>2483</v>
      </c>
      <c r="C2045" s="12">
        <v>304031097</v>
      </c>
      <c r="D2045" s="12" t="s">
        <v>546</v>
      </c>
      <c r="E2045" s="12" t="s">
        <v>326</v>
      </c>
      <c r="F2045" s="12" t="s">
        <v>2813</v>
      </c>
      <c r="G2045" s="12" t="s">
        <v>102</v>
      </c>
      <c r="H2045" s="12" t="s">
        <v>86</v>
      </c>
      <c r="I2045" s="28">
        <v>1767500</v>
      </c>
      <c r="J2045" s="28">
        <v>1726400</v>
      </c>
      <c r="K2045" s="28">
        <v>1575000</v>
      </c>
      <c r="L2045" s="28">
        <v>1695000</v>
      </c>
      <c r="M2045" s="28">
        <v>1650000</v>
      </c>
      <c r="N2045" s="28">
        <v>1500000</v>
      </c>
      <c r="O2045" s="29">
        <v>24</v>
      </c>
      <c r="P2045" s="29">
        <v>24</v>
      </c>
      <c r="Q2045" s="29">
        <v>25</v>
      </c>
      <c r="R2045" s="28">
        <v>700</v>
      </c>
      <c r="S2045" s="28">
        <v>700</v>
      </c>
      <c r="T2045" s="30">
        <v>2.4</v>
      </c>
      <c r="U2045" s="30">
        <v>0.29999999999999982</v>
      </c>
      <c r="V2045" s="30">
        <v>2.1</v>
      </c>
      <c r="W2045" s="30">
        <v>2.1</v>
      </c>
      <c r="X2045" s="31">
        <v>2.0594059405940595E-2</v>
      </c>
      <c r="Y2045" s="30">
        <v>7.4</v>
      </c>
      <c r="Z2045" s="30">
        <v>-0.79999999999999893</v>
      </c>
      <c r="AA2045" s="30">
        <v>8.1999999999999993</v>
      </c>
      <c r="AB2045" s="30">
        <v>7.1</v>
      </c>
      <c r="AC2045" s="32">
        <v>0.32705389848246991</v>
      </c>
      <c r="AD2045" s="30">
        <v>15.880982570543008</v>
      </c>
      <c r="AE2045" s="12">
        <v>119</v>
      </c>
      <c r="AF2045" s="12">
        <v>97</v>
      </c>
      <c r="AG2045" s="12">
        <v>101</v>
      </c>
      <c r="AH2045" s="33">
        <v>3.4482758620689653</v>
      </c>
      <c r="AI2045" s="34">
        <v>1644000</v>
      </c>
      <c r="AJ2045" s="34">
        <v>1480000</v>
      </c>
      <c r="AK2045" s="34">
        <v>1510000</v>
      </c>
      <c r="AL2045" s="35">
        <v>0.11081081081081082</v>
      </c>
      <c r="AM2045" s="35">
        <v>8.8741721854304637E-2</v>
      </c>
      <c r="AN2045" s="12">
        <v>2.4</v>
      </c>
      <c r="AO2045" s="33">
        <v>0.10000000000000009</v>
      </c>
      <c r="AP2045" s="12">
        <v>2.2999999999999998</v>
      </c>
      <c r="AQ2045" s="32">
        <v>0.11631578947368422</v>
      </c>
      <c r="AR2045" s="34">
        <v>790</v>
      </c>
      <c r="AS2045" s="34">
        <v>720</v>
      </c>
      <c r="AT2045" s="31">
        <v>9.7222222222222224E-2</v>
      </c>
      <c r="AU2045" s="32">
        <v>0.35171072298526634</v>
      </c>
      <c r="AV2045" s="36">
        <v>2140.3200000000002</v>
      </c>
      <c r="AW2045" s="30">
        <v>0.5665</v>
      </c>
      <c r="AX2045" s="30">
        <v>0.4335</v>
      </c>
      <c r="AY2045" s="30">
        <v>0.27889999999999998</v>
      </c>
      <c r="AZ2045" s="30">
        <v>7.6999999999999999E-2</v>
      </c>
      <c r="BA2045" s="30">
        <v>0.24740000000000001</v>
      </c>
      <c r="BB2045" s="30">
        <v>0.2387</v>
      </c>
      <c r="BC2045" s="30">
        <v>0.47899999999999998</v>
      </c>
      <c r="BD2045" s="37">
        <v>7</v>
      </c>
      <c r="BE2045" s="29">
        <v>5</v>
      </c>
      <c r="BF2045" s="38" t="s">
        <v>4776</v>
      </c>
      <c r="BG2045" s="39">
        <v>152.982161542819</v>
      </c>
      <c r="BH2045" s="39">
        <v>-27.494088929829001</v>
      </c>
      <c r="BI2045" s="40">
        <f t="shared" si="448"/>
        <v>77</v>
      </c>
      <c r="BJ2045" s="40">
        <f t="shared" si="449"/>
        <v>77</v>
      </c>
      <c r="BK2045" s="40">
        <f t="shared" si="450"/>
        <v>82</v>
      </c>
      <c r="BL2045" s="40">
        <f t="shared" si="451"/>
        <v>1</v>
      </c>
      <c r="BM2045" s="40">
        <f t="shared" si="452"/>
        <v>56</v>
      </c>
      <c r="BN2045" s="40">
        <f t="shared" si="453"/>
        <v>100</v>
      </c>
      <c r="BO2045" s="40">
        <f t="shared" si="454"/>
        <v>100</v>
      </c>
      <c r="BP2045" s="40">
        <f t="shared" si="455"/>
        <v>44</v>
      </c>
      <c r="BQ2045" s="41">
        <f t="shared" si="456"/>
        <v>19</v>
      </c>
      <c r="BR2045" s="40">
        <f t="shared" si="457"/>
        <v>1</v>
      </c>
      <c r="BS2045" s="41">
        <f t="shared" si="458"/>
        <v>49</v>
      </c>
      <c r="BT2045" s="41">
        <f t="shared" si="459"/>
        <v>1</v>
      </c>
      <c r="BU2045" s="41">
        <f t="shared" si="460"/>
        <v>70</v>
      </c>
      <c r="BV2045" s="41">
        <f t="shared" si="461"/>
        <v>54</v>
      </c>
    </row>
    <row r="2046" spans="2:74" x14ac:dyDescent="0.3">
      <c r="B2046" s="12" t="s">
        <v>2484</v>
      </c>
      <c r="C2046" s="12">
        <v>305031121</v>
      </c>
      <c r="D2046" s="12" t="s">
        <v>982</v>
      </c>
      <c r="E2046" s="12" t="s">
        <v>983</v>
      </c>
      <c r="F2046" s="12" t="s">
        <v>2813</v>
      </c>
      <c r="G2046" s="12" t="s">
        <v>102</v>
      </c>
      <c r="H2046" s="12" t="s">
        <v>86</v>
      </c>
      <c r="I2046" s="28">
        <v>2565000</v>
      </c>
      <c r="J2046" s="28">
        <v>2557500</v>
      </c>
      <c r="K2046" s="28">
        <v>2352000</v>
      </c>
      <c r="L2046" s="28">
        <v>1925750</v>
      </c>
      <c r="M2046" s="28">
        <v>2100000</v>
      </c>
      <c r="N2046" s="28">
        <v>2480000</v>
      </c>
      <c r="O2046" s="29">
        <v>33</v>
      </c>
      <c r="P2046" s="29">
        <v>33</v>
      </c>
      <c r="Q2046" s="29">
        <v>30</v>
      </c>
      <c r="R2046" s="28">
        <v>1100</v>
      </c>
      <c r="S2046" s="28">
        <v>1000</v>
      </c>
      <c r="T2046" s="30">
        <v>2</v>
      </c>
      <c r="U2046" s="30">
        <v>-0.29999999999999982</v>
      </c>
      <c r="V2046" s="30">
        <v>2.2999999999999998</v>
      </c>
      <c r="W2046" s="30">
        <v>2.2999999999999998</v>
      </c>
      <c r="X2046" s="31">
        <v>2.2300194931773879E-2</v>
      </c>
      <c r="Y2046" s="30">
        <v>5.8</v>
      </c>
      <c r="Z2046" s="30">
        <v>-0.29999999999999982</v>
      </c>
      <c r="AA2046" s="30">
        <v>6.1</v>
      </c>
      <c r="AB2046" s="30">
        <v>4.8</v>
      </c>
      <c r="AC2046" s="32">
        <v>0.44481107660455488</v>
      </c>
      <c r="AD2046" s="30">
        <v>19.946510690396561</v>
      </c>
      <c r="AE2046" s="12">
        <v>190</v>
      </c>
      <c r="AF2046" s="12">
        <v>106</v>
      </c>
      <c r="AG2046" s="12">
        <v>187</v>
      </c>
      <c r="AH2046" s="33">
        <v>2.9298701298701295</v>
      </c>
      <c r="AI2046" s="34">
        <v>1675000</v>
      </c>
      <c r="AJ2046" s="34">
        <v>1525000</v>
      </c>
      <c r="AK2046" s="34">
        <v>1505000</v>
      </c>
      <c r="AL2046" s="35">
        <v>9.8360655737704916E-2</v>
      </c>
      <c r="AM2046" s="35">
        <v>0.11295681063122924</v>
      </c>
      <c r="AN2046" s="12">
        <v>2.2999999999999998</v>
      </c>
      <c r="AO2046" s="33">
        <v>-0.10000000000000009</v>
      </c>
      <c r="AP2046" s="12">
        <v>2.4</v>
      </c>
      <c r="AQ2046" s="32">
        <v>0.12635135135135137</v>
      </c>
      <c r="AR2046" s="34">
        <v>770</v>
      </c>
      <c r="AS2046" s="34">
        <v>710</v>
      </c>
      <c r="AT2046" s="31">
        <v>8.4507042253521125E-2</v>
      </c>
      <c r="AU2046" s="32">
        <v>0.36990178905742005</v>
      </c>
      <c r="AV2046" s="36">
        <v>2472.96</v>
      </c>
      <c r="AW2046" s="30">
        <v>0.5948</v>
      </c>
      <c r="AX2046" s="30">
        <v>0.4052</v>
      </c>
      <c r="AY2046" s="30">
        <v>0.41070000000000001</v>
      </c>
      <c r="AZ2046" s="30">
        <v>9.7299999999999998E-2</v>
      </c>
      <c r="BA2046" s="30">
        <v>0.27379999999999999</v>
      </c>
      <c r="BB2046" s="30">
        <v>0.27089999999999997</v>
      </c>
      <c r="BC2046" s="30">
        <v>0.42230000000000001</v>
      </c>
      <c r="BD2046" s="37">
        <v>7.5</v>
      </c>
      <c r="BE2046" s="29">
        <v>7</v>
      </c>
      <c r="BF2046" s="38" t="s">
        <v>4777</v>
      </c>
      <c r="BG2046" s="39">
        <v>153.06834844209101</v>
      </c>
      <c r="BH2046" s="39">
        <v>-27.429726862579098</v>
      </c>
      <c r="BI2046" s="40">
        <f t="shared" si="448"/>
        <v>84</v>
      </c>
      <c r="BJ2046" s="40">
        <f t="shared" si="449"/>
        <v>79</v>
      </c>
      <c r="BK2046" s="40">
        <f t="shared" si="450"/>
        <v>88</v>
      </c>
      <c r="BL2046" s="40">
        <f t="shared" si="451"/>
        <v>1</v>
      </c>
      <c r="BM2046" s="40">
        <f t="shared" si="452"/>
        <v>50</v>
      </c>
      <c r="BN2046" s="40">
        <f t="shared" si="453"/>
        <v>100</v>
      </c>
      <c r="BO2046" s="40">
        <f t="shared" si="454"/>
        <v>100</v>
      </c>
      <c r="BP2046" s="40">
        <f t="shared" si="455"/>
        <v>50</v>
      </c>
      <c r="BQ2046" s="41">
        <f t="shared" si="456"/>
        <v>25</v>
      </c>
      <c r="BR2046" s="40">
        <f t="shared" si="457"/>
        <v>1</v>
      </c>
      <c r="BS2046" s="41">
        <f t="shared" si="458"/>
        <v>1</v>
      </c>
      <c r="BT2046" s="41">
        <f t="shared" si="459"/>
        <v>21</v>
      </c>
      <c r="BU2046" s="41">
        <f t="shared" si="460"/>
        <v>75</v>
      </c>
      <c r="BV2046" s="41">
        <f t="shared" si="461"/>
        <v>54</v>
      </c>
    </row>
    <row r="2047" spans="2:74" x14ac:dyDescent="0.3">
      <c r="B2047" s="12" t="s">
        <v>2485</v>
      </c>
      <c r="C2047" s="12">
        <v>306021156</v>
      </c>
      <c r="D2047" s="12" t="s">
        <v>1729</v>
      </c>
      <c r="E2047" s="12" t="s">
        <v>989</v>
      </c>
      <c r="F2047" s="12" t="s">
        <v>989</v>
      </c>
      <c r="G2047" s="12" t="s">
        <v>102</v>
      </c>
      <c r="H2047" s="12" t="s">
        <v>86</v>
      </c>
      <c r="I2047" s="28">
        <v>775000</v>
      </c>
      <c r="J2047" s="28">
        <v>770000</v>
      </c>
      <c r="K2047" s="28">
        <v>686000</v>
      </c>
      <c r="L2047" s="28">
        <v>760000</v>
      </c>
      <c r="M2047" s="28">
        <v>761000</v>
      </c>
      <c r="N2047" s="28">
        <v>715000</v>
      </c>
      <c r="O2047" s="29">
        <v>27</v>
      </c>
      <c r="P2047" s="29">
        <v>27</v>
      </c>
      <c r="Q2047" s="29">
        <v>29</v>
      </c>
      <c r="R2047" s="28">
        <v>675</v>
      </c>
      <c r="S2047" s="28">
        <v>630</v>
      </c>
      <c r="T2047" s="30">
        <v>3.3</v>
      </c>
      <c r="U2047" s="30">
        <v>0</v>
      </c>
      <c r="V2047" s="30">
        <v>3.3</v>
      </c>
      <c r="W2047" s="30">
        <v>3</v>
      </c>
      <c r="X2047" s="31">
        <v>4.5290322580645158E-2</v>
      </c>
      <c r="Y2047" s="30">
        <v>4.4000000000000004</v>
      </c>
      <c r="Z2047" s="30">
        <v>-0.19999999999999929</v>
      </c>
      <c r="AA2047" s="30">
        <v>4.5999999999999996</v>
      </c>
      <c r="AB2047" s="30">
        <v>4.4000000000000004</v>
      </c>
      <c r="AC2047" s="32">
        <v>0.35937899309992327</v>
      </c>
      <c r="AD2047" s="30">
        <v>7.9350062579042895</v>
      </c>
      <c r="AE2047" s="12">
        <v>314</v>
      </c>
      <c r="AF2047" s="12">
        <v>264</v>
      </c>
      <c r="AG2047" s="12">
        <v>265</v>
      </c>
      <c r="AH2047" s="33">
        <v>3.2291666666666665</v>
      </c>
      <c r="AI2047" s="34">
        <v>605000</v>
      </c>
      <c r="AJ2047" s="34">
        <v>525000</v>
      </c>
      <c r="AK2047" s="34">
        <v>481000</v>
      </c>
      <c r="AL2047" s="35">
        <v>0.15238095238095239</v>
      </c>
      <c r="AM2047" s="35">
        <v>0.25779625779625781</v>
      </c>
      <c r="AN2047" s="12">
        <v>3</v>
      </c>
      <c r="AO2047" s="33">
        <v>-0.20000000000000018</v>
      </c>
      <c r="AP2047" s="12">
        <v>3.2</v>
      </c>
      <c r="AQ2047" s="32">
        <v>7.2857142857142856E-2</v>
      </c>
      <c r="AR2047" s="34">
        <v>610</v>
      </c>
      <c r="AS2047" s="34">
        <v>560</v>
      </c>
      <c r="AT2047" s="31">
        <v>8.9285714285714288E-2</v>
      </c>
      <c r="AU2047" s="32">
        <v>0.31873738818407871</v>
      </c>
      <c r="AV2047" s="36">
        <v>1878.2400000000002</v>
      </c>
      <c r="AW2047" s="30">
        <v>0.64429999999999998</v>
      </c>
      <c r="AX2047" s="30">
        <v>0.35570000000000002</v>
      </c>
      <c r="AY2047" s="30">
        <v>0.74519999999999997</v>
      </c>
      <c r="AZ2047" s="30">
        <v>0.1298</v>
      </c>
      <c r="BA2047" s="30">
        <v>0.32269999999999999</v>
      </c>
      <c r="BB2047" s="30">
        <v>0.32090000000000002</v>
      </c>
      <c r="BC2047" s="30">
        <v>0.32900000000000001</v>
      </c>
      <c r="BD2047" s="29"/>
      <c r="BE2047" s="29">
        <v>1394</v>
      </c>
      <c r="BF2047" s="38" t="s">
        <v>4778</v>
      </c>
      <c r="BG2047" s="39">
        <v>145.73664156226801</v>
      </c>
      <c r="BH2047" s="39">
        <v>-16.9021077243452</v>
      </c>
      <c r="BI2047" s="40">
        <f t="shared" si="448"/>
        <v>62</v>
      </c>
      <c r="BJ2047" s="40">
        <f t="shared" si="449"/>
        <v>67</v>
      </c>
      <c r="BK2047" s="40">
        <f t="shared" si="450"/>
        <v>85</v>
      </c>
      <c r="BL2047" s="40">
        <f t="shared" si="451"/>
        <v>1</v>
      </c>
      <c r="BM2047" s="40">
        <f t="shared" si="452"/>
        <v>76</v>
      </c>
      <c r="BN2047" s="40">
        <f t="shared" si="453"/>
        <v>97</v>
      </c>
      <c r="BO2047" s="40">
        <f t="shared" si="454"/>
        <v>1</v>
      </c>
      <c r="BP2047" s="40">
        <f t="shared" si="455"/>
        <v>61</v>
      </c>
      <c r="BQ2047" s="41">
        <f t="shared" si="456"/>
        <v>100</v>
      </c>
      <c r="BR2047" s="40">
        <f t="shared" si="457"/>
        <v>71</v>
      </c>
      <c r="BS2047" s="41">
        <f t="shared" si="458"/>
        <v>28</v>
      </c>
      <c r="BT2047" s="41">
        <f t="shared" si="459"/>
        <v>44</v>
      </c>
      <c r="BU2047" s="41">
        <f t="shared" si="460"/>
        <v>0</v>
      </c>
      <c r="BV2047" s="41">
        <f t="shared" si="461"/>
        <v>54</v>
      </c>
    </row>
    <row r="2048" spans="2:74" x14ac:dyDescent="0.3">
      <c r="B2048" s="12" t="s">
        <v>2486</v>
      </c>
      <c r="C2048" s="12">
        <v>306041164</v>
      </c>
      <c r="D2048" s="12" t="s">
        <v>2487</v>
      </c>
      <c r="E2048" s="12" t="s">
        <v>989</v>
      </c>
      <c r="F2048" s="12" t="s">
        <v>2711</v>
      </c>
      <c r="G2048" s="12" t="s">
        <v>102</v>
      </c>
      <c r="H2048" s="12" t="s">
        <v>86</v>
      </c>
      <c r="I2048" s="28">
        <v>590000</v>
      </c>
      <c r="J2048" s="28">
        <v>590000</v>
      </c>
      <c r="K2048" s="28">
        <v>565000</v>
      </c>
      <c r="L2048" s="28">
        <v>495000</v>
      </c>
      <c r="M2048" s="28">
        <v>500000</v>
      </c>
      <c r="N2048" s="28">
        <v>510000</v>
      </c>
      <c r="O2048" s="29">
        <v>76</v>
      </c>
      <c r="P2048" s="29">
        <v>76</v>
      </c>
      <c r="Q2048" s="29">
        <v>62</v>
      </c>
      <c r="R2048" s="28">
        <v>590</v>
      </c>
      <c r="S2048" s="28">
        <v>550</v>
      </c>
      <c r="T2048" s="30">
        <v>1.7</v>
      </c>
      <c r="U2048" s="30">
        <v>9.9999999999999867E-2</v>
      </c>
      <c r="V2048" s="30">
        <v>1.6</v>
      </c>
      <c r="W2048" s="30">
        <v>2</v>
      </c>
      <c r="X2048" s="31">
        <v>5.1999999999999998E-2</v>
      </c>
      <c r="Y2048" s="30">
        <v>1.4</v>
      </c>
      <c r="Z2048" s="30">
        <v>-0.40000000000000013</v>
      </c>
      <c r="AA2048" s="30">
        <v>1.8</v>
      </c>
      <c r="AB2048" s="30">
        <v>1.8</v>
      </c>
      <c r="AC2048" s="32">
        <v>0.43862257642440822</v>
      </c>
      <c r="AD2048" s="30">
        <v>8.4350495466232349</v>
      </c>
      <c r="AE2048" s="12">
        <v>158</v>
      </c>
      <c r="AF2048" s="12">
        <v>166</v>
      </c>
      <c r="AG2048" s="12">
        <v>92</v>
      </c>
      <c r="AH2048" s="33">
        <v>18.653465346534656</v>
      </c>
      <c r="AI2048" s="34">
        <v>525000</v>
      </c>
      <c r="AJ2048" s="34">
        <v>590000</v>
      </c>
      <c r="AK2048" s="34">
        <v>580000</v>
      </c>
      <c r="AL2048" s="35">
        <v>-0.11016949152542373</v>
      </c>
      <c r="AM2048" s="35">
        <v>-9.4827586206896547E-2</v>
      </c>
      <c r="AN2048" s="12">
        <v>1.4</v>
      </c>
      <c r="AO2048" s="33">
        <v>-0.5</v>
      </c>
      <c r="AP2048" s="12">
        <v>1.9</v>
      </c>
      <c r="AQ2048" s="32">
        <v>3.375796178343949E-2</v>
      </c>
      <c r="AR2048" s="34">
        <v>690</v>
      </c>
      <c r="AS2048" s="34">
        <v>650</v>
      </c>
      <c r="AT2048" s="31">
        <v>6.1538461538461542E-2</v>
      </c>
      <c r="AU2048" s="32">
        <v>0.10197047847891413</v>
      </c>
      <c r="AV2048" s="36">
        <v>1345.1200000000001</v>
      </c>
      <c r="AW2048" s="30">
        <v>0.66679999999999995</v>
      </c>
      <c r="AX2048" s="30">
        <v>0.3332</v>
      </c>
      <c r="AY2048" s="30">
        <v>0.88870000000000005</v>
      </c>
      <c r="AZ2048" s="30">
        <v>4.02E-2</v>
      </c>
      <c r="BA2048" s="30">
        <v>0.37530000000000002</v>
      </c>
      <c r="BB2048" s="30">
        <v>0.30819999999999997</v>
      </c>
      <c r="BC2048" s="30">
        <v>0.26800000000000002</v>
      </c>
      <c r="BD2048" s="37">
        <v>2</v>
      </c>
      <c r="BE2048" s="29">
        <v>1485</v>
      </c>
      <c r="BF2048" s="38" t="s">
        <v>4779</v>
      </c>
      <c r="BG2048" s="39">
        <v>145.24605107926001</v>
      </c>
      <c r="BH2048" s="39">
        <v>-16.229819438663501</v>
      </c>
      <c r="BI2048" s="40">
        <f t="shared" si="448"/>
        <v>88</v>
      </c>
      <c r="BJ2048" s="40">
        <f t="shared" si="449"/>
        <v>93</v>
      </c>
      <c r="BK2048" s="40">
        <f t="shared" si="450"/>
        <v>1</v>
      </c>
      <c r="BL2048" s="40">
        <f t="shared" si="451"/>
        <v>66</v>
      </c>
      <c r="BM2048" s="40">
        <f t="shared" si="452"/>
        <v>1</v>
      </c>
      <c r="BN2048" s="40">
        <f t="shared" si="453"/>
        <v>37</v>
      </c>
      <c r="BO2048" s="40">
        <f t="shared" si="454"/>
        <v>1</v>
      </c>
      <c r="BP2048" s="40">
        <f t="shared" si="455"/>
        <v>73</v>
      </c>
      <c r="BQ2048" s="41">
        <f t="shared" si="456"/>
        <v>100</v>
      </c>
      <c r="BR2048" s="40">
        <f t="shared" si="457"/>
        <v>66</v>
      </c>
      <c r="BS2048" s="41">
        <f t="shared" si="458"/>
        <v>1</v>
      </c>
      <c r="BT2048" s="41">
        <f t="shared" si="459"/>
        <v>93</v>
      </c>
      <c r="BU2048" s="41">
        <f t="shared" si="460"/>
        <v>20</v>
      </c>
      <c r="BV2048" s="41">
        <f t="shared" si="461"/>
        <v>54</v>
      </c>
    </row>
    <row r="2049" spans="2:74" x14ac:dyDescent="0.3">
      <c r="B2049" s="12" t="s">
        <v>2488</v>
      </c>
      <c r="C2049" s="12">
        <v>308031214</v>
      </c>
      <c r="D2049" s="12" t="s">
        <v>399</v>
      </c>
      <c r="E2049" s="12" t="s">
        <v>400</v>
      </c>
      <c r="F2049" s="12" t="s">
        <v>399</v>
      </c>
      <c r="G2049" s="12" t="s">
        <v>102</v>
      </c>
      <c r="H2049" s="12" t="s">
        <v>86</v>
      </c>
      <c r="I2049" s="28">
        <v>449400</v>
      </c>
      <c r="J2049" s="28">
        <v>429300</v>
      </c>
      <c r="K2049" s="28">
        <v>330115</v>
      </c>
      <c r="L2049" s="28">
        <v>446600</v>
      </c>
      <c r="M2049" s="28">
        <v>431500</v>
      </c>
      <c r="N2049" s="28">
        <v>330000</v>
      </c>
      <c r="O2049" s="29">
        <v>26</v>
      </c>
      <c r="P2049" s="29">
        <v>27</v>
      </c>
      <c r="Q2049" s="29">
        <v>39</v>
      </c>
      <c r="R2049" s="28">
        <v>470</v>
      </c>
      <c r="S2049" s="28">
        <v>450</v>
      </c>
      <c r="T2049" s="30">
        <v>4.3</v>
      </c>
      <c r="U2049" s="30">
        <v>-0.29999999999999982</v>
      </c>
      <c r="V2049" s="30">
        <v>4.5999999999999996</v>
      </c>
      <c r="W2049" s="30">
        <v>4.5</v>
      </c>
      <c r="X2049" s="31">
        <v>5.4383622607921671E-2</v>
      </c>
      <c r="Y2049" s="30">
        <v>5.8</v>
      </c>
      <c r="Z2049" s="30">
        <v>-0.10000000000000053</v>
      </c>
      <c r="AA2049" s="30">
        <v>5.9</v>
      </c>
      <c r="AB2049" s="30">
        <v>4.5999999999999996</v>
      </c>
      <c r="AC2049" s="32">
        <v>0.32759005241440836</v>
      </c>
      <c r="AD2049" s="30">
        <v>6.0236894253287696</v>
      </c>
      <c r="AE2049" s="12">
        <v>536</v>
      </c>
      <c r="AF2049" s="12">
        <v>487</v>
      </c>
      <c r="AG2049" s="12">
        <v>467</v>
      </c>
      <c r="AH2049" s="33">
        <v>2.8259921500218055</v>
      </c>
      <c r="AI2049" s="34">
        <v>530000</v>
      </c>
      <c r="AJ2049" s="34">
        <v>443000</v>
      </c>
      <c r="AK2049" s="34">
        <v>381000</v>
      </c>
      <c r="AL2049" s="35">
        <v>0.19638826185101579</v>
      </c>
      <c r="AM2049" s="35">
        <v>0.39107611548556431</v>
      </c>
      <c r="AN2049" s="12">
        <v>3.9</v>
      </c>
      <c r="AO2049" s="33">
        <v>-0.10000000000000009</v>
      </c>
      <c r="AP2049" s="12">
        <v>4</v>
      </c>
      <c r="AQ2049" s="32">
        <v>6.3076923076923072E-2</v>
      </c>
      <c r="AR2049" s="34">
        <v>520</v>
      </c>
      <c r="AS2049" s="34">
        <v>480</v>
      </c>
      <c r="AT2049" s="31">
        <v>8.3333333333333329E-2</v>
      </c>
      <c r="AU2049" s="32">
        <v>0.41404869301938979</v>
      </c>
      <c r="AV2049" s="36">
        <v>1434.72</v>
      </c>
      <c r="AW2049" s="30">
        <v>0.64280000000000004</v>
      </c>
      <c r="AX2049" s="30">
        <v>0.35720000000000002</v>
      </c>
      <c r="AY2049" s="30">
        <v>0.86960000000000004</v>
      </c>
      <c r="AZ2049" s="30">
        <v>0.1007</v>
      </c>
      <c r="BA2049" s="30">
        <v>0.29530000000000001</v>
      </c>
      <c r="BB2049" s="30">
        <v>0.3412</v>
      </c>
      <c r="BC2049" s="30">
        <v>0.32840000000000003</v>
      </c>
      <c r="BD2049" s="37">
        <v>1</v>
      </c>
      <c r="BE2049" s="29">
        <v>523</v>
      </c>
      <c r="BF2049" s="38" t="s">
        <v>4780</v>
      </c>
      <c r="BG2049" s="39">
        <v>150.50884152205299</v>
      </c>
      <c r="BH2049" s="39">
        <v>-23.3590258267701</v>
      </c>
      <c r="BI2049" s="40">
        <f t="shared" si="448"/>
        <v>46</v>
      </c>
      <c r="BJ2049" s="40">
        <f t="shared" si="449"/>
        <v>52</v>
      </c>
      <c r="BK2049" s="40">
        <f t="shared" si="450"/>
        <v>90</v>
      </c>
      <c r="BL2049" s="40">
        <f t="shared" si="451"/>
        <v>1</v>
      </c>
      <c r="BM2049" s="40">
        <f t="shared" si="452"/>
        <v>98</v>
      </c>
      <c r="BN2049" s="40">
        <f t="shared" si="453"/>
        <v>82</v>
      </c>
      <c r="BO2049" s="40">
        <f t="shared" si="454"/>
        <v>26</v>
      </c>
      <c r="BP2049" s="40">
        <f t="shared" si="455"/>
        <v>55</v>
      </c>
      <c r="BQ2049" s="41">
        <f t="shared" si="456"/>
        <v>100</v>
      </c>
      <c r="BR2049" s="40">
        <f t="shared" si="457"/>
        <v>90</v>
      </c>
      <c r="BS2049" s="41">
        <f t="shared" si="458"/>
        <v>49</v>
      </c>
      <c r="BT2049" s="41">
        <f t="shared" si="459"/>
        <v>21</v>
      </c>
      <c r="BU2049" s="41">
        <f t="shared" si="460"/>
        <v>10</v>
      </c>
      <c r="BV2049" s="41">
        <f t="shared" si="461"/>
        <v>54</v>
      </c>
    </row>
    <row r="2050" spans="2:74" x14ac:dyDescent="0.3">
      <c r="B2050" s="12" t="s">
        <v>2489</v>
      </c>
      <c r="C2050" s="12">
        <v>309021230</v>
      </c>
      <c r="D2050" s="12" t="s">
        <v>2489</v>
      </c>
      <c r="E2050" s="12" t="s">
        <v>1229</v>
      </c>
      <c r="F2050" s="12" t="s">
        <v>3837</v>
      </c>
      <c r="G2050" s="12" t="s">
        <v>102</v>
      </c>
      <c r="H2050" s="12" t="s">
        <v>86</v>
      </c>
      <c r="I2050" s="28">
        <v>1800000</v>
      </c>
      <c r="J2050" s="28">
        <v>1695000</v>
      </c>
      <c r="K2050" s="28">
        <v>1519000</v>
      </c>
      <c r="L2050" s="28">
        <v>1952500</v>
      </c>
      <c r="M2050" s="28">
        <v>1575000</v>
      </c>
      <c r="N2050" s="28">
        <v>1375000</v>
      </c>
      <c r="O2050" s="29">
        <v>34</v>
      </c>
      <c r="P2050" s="29">
        <v>34</v>
      </c>
      <c r="Q2050" s="29">
        <v>30</v>
      </c>
      <c r="R2050" s="28">
        <v>900</v>
      </c>
      <c r="S2050" s="28">
        <v>875</v>
      </c>
      <c r="T2050" s="30">
        <v>1.1000000000000001</v>
      </c>
      <c r="U2050" s="30">
        <v>0.10000000000000009</v>
      </c>
      <c r="V2050" s="30">
        <v>1</v>
      </c>
      <c r="W2050" s="30">
        <v>1.2</v>
      </c>
      <c r="X2050" s="31">
        <v>2.5999999999999999E-2</v>
      </c>
      <c r="Y2050" s="30">
        <v>3.4</v>
      </c>
      <c r="Z2050" s="30">
        <v>-0.20000000000000018</v>
      </c>
      <c r="AA2050" s="30">
        <v>3.6</v>
      </c>
      <c r="AB2050" s="30">
        <v>2.9</v>
      </c>
      <c r="AC2050" s="32">
        <v>0.60373510786733919</v>
      </c>
      <c r="AD2050" s="30">
        <v>23.220581071820735</v>
      </c>
      <c r="AE2050" s="12">
        <v>138</v>
      </c>
      <c r="AF2050" s="12">
        <v>110</v>
      </c>
      <c r="AG2050" s="12">
        <v>148</v>
      </c>
      <c r="AH2050" s="33">
        <v>8.2751322751322753</v>
      </c>
      <c r="AI2050" s="34">
        <v>1510000</v>
      </c>
      <c r="AJ2050" s="34">
        <v>1350000</v>
      </c>
      <c r="AK2050" s="34">
        <v>1250000</v>
      </c>
      <c r="AL2050" s="35">
        <v>0.11851851851851852</v>
      </c>
      <c r="AM2050" s="35">
        <v>0.20799999999999999</v>
      </c>
      <c r="AN2050" s="12">
        <v>3.4</v>
      </c>
      <c r="AO2050" s="33">
        <v>0.19999999999999973</v>
      </c>
      <c r="AP2050" s="12">
        <v>3.2</v>
      </c>
      <c r="AQ2050" s="32">
        <v>0.1807996280799628</v>
      </c>
      <c r="AR2050" s="34">
        <v>1050</v>
      </c>
      <c r="AS2050" s="34">
        <v>950</v>
      </c>
      <c r="AT2050" s="31">
        <v>0.10526315789473684</v>
      </c>
      <c r="AU2050" s="32">
        <v>0.33533828629908669</v>
      </c>
      <c r="AV2050" s="36">
        <v>1490.7200000000003</v>
      </c>
      <c r="AW2050" s="30">
        <v>0.54800000000000004</v>
      </c>
      <c r="AX2050" s="30">
        <v>0.45200000000000001</v>
      </c>
      <c r="AY2050" s="30">
        <v>0.1308</v>
      </c>
      <c r="AZ2050" s="30">
        <v>7.2700000000000001E-2</v>
      </c>
      <c r="BA2050" s="30">
        <v>0.36549999999999999</v>
      </c>
      <c r="BB2050" s="30">
        <v>0.19159999999999999</v>
      </c>
      <c r="BC2050" s="30">
        <v>0.41199999999999998</v>
      </c>
      <c r="BD2050" s="37">
        <v>5.5</v>
      </c>
      <c r="BE2050" s="29">
        <v>92</v>
      </c>
      <c r="BF2050" s="38" t="s">
        <v>4781</v>
      </c>
      <c r="BG2050" s="39">
        <v>153.53082331886401</v>
      </c>
      <c r="BH2050" s="39">
        <v>-28.169955231754599</v>
      </c>
      <c r="BI2050" s="40">
        <f t="shared" si="448"/>
        <v>98</v>
      </c>
      <c r="BJ2050" s="40">
        <f t="shared" si="449"/>
        <v>60</v>
      </c>
      <c r="BK2050" s="40">
        <f t="shared" si="450"/>
        <v>22</v>
      </c>
      <c r="BL2050" s="40">
        <f t="shared" si="451"/>
        <v>1</v>
      </c>
      <c r="BM2050" s="40">
        <f t="shared" si="452"/>
        <v>60</v>
      </c>
      <c r="BN2050" s="40">
        <f t="shared" si="453"/>
        <v>100</v>
      </c>
      <c r="BO2050" s="40">
        <f t="shared" si="454"/>
        <v>88</v>
      </c>
      <c r="BP2050" s="40">
        <f t="shared" si="455"/>
        <v>70</v>
      </c>
      <c r="BQ2050" s="41">
        <f t="shared" si="456"/>
        <v>37</v>
      </c>
      <c r="BR2050" s="40">
        <f t="shared" si="457"/>
        <v>1</v>
      </c>
      <c r="BS2050" s="41">
        <f t="shared" si="458"/>
        <v>1</v>
      </c>
      <c r="BT2050" s="41">
        <f t="shared" si="459"/>
        <v>60</v>
      </c>
      <c r="BU2050" s="41">
        <f t="shared" si="460"/>
        <v>55</v>
      </c>
      <c r="BV2050" s="41">
        <f t="shared" si="461"/>
        <v>54</v>
      </c>
    </row>
    <row r="2051" spans="2:74" x14ac:dyDescent="0.3">
      <c r="B2051" s="12" t="s">
        <v>2490</v>
      </c>
      <c r="C2051" s="12">
        <v>309021233</v>
      </c>
      <c r="D2051" s="12" t="s">
        <v>2489</v>
      </c>
      <c r="E2051" s="12" t="s">
        <v>1229</v>
      </c>
      <c r="F2051" s="12" t="s">
        <v>3837</v>
      </c>
      <c r="G2051" s="12" t="s">
        <v>102</v>
      </c>
      <c r="H2051" s="12" t="s">
        <v>86</v>
      </c>
      <c r="I2051" s="28">
        <v>1300000</v>
      </c>
      <c r="J2051" s="28">
        <v>1280000</v>
      </c>
      <c r="K2051" s="28">
        <v>1208000</v>
      </c>
      <c r="L2051" s="28">
        <v>1307000</v>
      </c>
      <c r="M2051" s="28">
        <v>1300000</v>
      </c>
      <c r="N2051" s="28">
        <v>1200000</v>
      </c>
      <c r="O2051" s="29">
        <v>24</v>
      </c>
      <c r="P2051" s="29">
        <v>25</v>
      </c>
      <c r="Q2051" s="29">
        <v>31</v>
      </c>
      <c r="R2051" s="28">
        <v>1000</v>
      </c>
      <c r="S2051" s="28">
        <v>950</v>
      </c>
      <c r="T2051" s="30">
        <v>4.5</v>
      </c>
      <c r="U2051" s="30">
        <v>9.9999999999999645E-2</v>
      </c>
      <c r="V2051" s="30">
        <v>4.4000000000000004</v>
      </c>
      <c r="W2051" s="30">
        <v>4.2</v>
      </c>
      <c r="X2051" s="31">
        <v>0.04</v>
      </c>
      <c r="Y2051" s="30">
        <v>3.2</v>
      </c>
      <c r="Z2051" s="30">
        <v>-9.9999999999999645E-2</v>
      </c>
      <c r="AA2051" s="30">
        <v>3.3</v>
      </c>
      <c r="AB2051" s="30">
        <v>3.6</v>
      </c>
      <c r="AC2051" s="32">
        <v>0.51195937090432497</v>
      </c>
      <c r="AD2051" s="30">
        <v>12.798984272608124</v>
      </c>
      <c r="AE2051" s="12">
        <v>138</v>
      </c>
      <c r="AF2051" s="12">
        <v>110</v>
      </c>
      <c r="AG2051" s="12">
        <v>148</v>
      </c>
      <c r="AH2051" s="33">
        <v>8.2751322751322753</v>
      </c>
      <c r="AI2051" s="34">
        <v>1510000</v>
      </c>
      <c r="AJ2051" s="34">
        <v>1350000</v>
      </c>
      <c r="AK2051" s="34">
        <v>1250000</v>
      </c>
      <c r="AL2051" s="35">
        <v>0.11851851851851852</v>
      </c>
      <c r="AM2051" s="35">
        <v>0.20799999999999999</v>
      </c>
      <c r="AN2051" s="12">
        <v>3.4</v>
      </c>
      <c r="AO2051" s="33">
        <v>0.19999999999999973</v>
      </c>
      <c r="AP2051" s="12">
        <v>3.2</v>
      </c>
      <c r="AQ2051" s="32">
        <v>0.1807996280799628</v>
      </c>
      <c r="AR2051" s="34">
        <v>1050</v>
      </c>
      <c r="AS2051" s="34">
        <v>950</v>
      </c>
      <c r="AT2051" s="31">
        <v>0.10526315789473684</v>
      </c>
      <c r="AU2051" s="32">
        <v>0.33533828629908669</v>
      </c>
      <c r="AV2051" s="36">
        <v>1953.2800000000002</v>
      </c>
      <c r="AW2051" s="30">
        <v>0.76949999999999996</v>
      </c>
      <c r="AX2051" s="30">
        <v>0.23050000000000001</v>
      </c>
      <c r="AY2051" s="30">
        <v>0.78659999999999997</v>
      </c>
      <c r="AZ2051" s="30">
        <v>0.1706</v>
      </c>
      <c r="BA2051" s="30">
        <v>0.37769999999999998</v>
      </c>
      <c r="BB2051" s="30">
        <v>0.42730000000000001</v>
      </c>
      <c r="BC2051" s="30">
        <v>0.16900000000000001</v>
      </c>
      <c r="BD2051" s="37">
        <v>5.5</v>
      </c>
      <c r="BE2051" s="29">
        <v>84</v>
      </c>
      <c r="BF2051" s="38" t="s">
        <v>4782</v>
      </c>
      <c r="BG2051" s="39">
        <v>153.44326944558401</v>
      </c>
      <c r="BH2051" s="39">
        <v>-28.138080994103898</v>
      </c>
      <c r="BI2051" s="40">
        <f t="shared" si="448"/>
        <v>42</v>
      </c>
      <c r="BJ2051" s="40">
        <f t="shared" si="449"/>
        <v>60</v>
      </c>
      <c r="BK2051" s="40">
        <f t="shared" si="450"/>
        <v>22</v>
      </c>
      <c r="BL2051" s="40">
        <f t="shared" si="451"/>
        <v>1</v>
      </c>
      <c r="BM2051" s="40">
        <f t="shared" si="452"/>
        <v>60</v>
      </c>
      <c r="BN2051" s="40">
        <f t="shared" si="453"/>
        <v>100</v>
      </c>
      <c r="BO2051" s="40">
        <f t="shared" si="454"/>
        <v>90</v>
      </c>
      <c r="BP2051" s="40">
        <f t="shared" si="455"/>
        <v>73</v>
      </c>
      <c r="BQ2051" s="41">
        <f t="shared" si="456"/>
        <v>84</v>
      </c>
      <c r="BR2051" s="40">
        <f t="shared" si="457"/>
        <v>23</v>
      </c>
      <c r="BS2051" s="41">
        <f t="shared" si="458"/>
        <v>1</v>
      </c>
      <c r="BT2051" s="41">
        <f t="shared" si="459"/>
        <v>64</v>
      </c>
      <c r="BU2051" s="41">
        <f t="shared" si="460"/>
        <v>55</v>
      </c>
      <c r="BV2051" s="41">
        <f t="shared" si="461"/>
        <v>54</v>
      </c>
    </row>
    <row r="2052" spans="2:74" x14ac:dyDescent="0.3">
      <c r="B2052" s="12" t="s">
        <v>2491</v>
      </c>
      <c r="C2052" s="12">
        <v>309031235</v>
      </c>
      <c r="D2052" s="12" t="s">
        <v>2269</v>
      </c>
      <c r="E2052" s="12" t="s">
        <v>1229</v>
      </c>
      <c r="F2052" s="12" t="s">
        <v>3837</v>
      </c>
      <c r="G2052" s="12" t="s">
        <v>102</v>
      </c>
      <c r="H2052" s="12" t="s">
        <v>86</v>
      </c>
      <c r="I2052" s="28">
        <v>1100000</v>
      </c>
      <c r="J2052" s="28">
        <v>1060500</v>
      </c>
      <c r="K2052" s="28">
        <v>949000</v>
      </c>
      <c r="L2052" s="28">
        <v>1200000</v>
      </c>
      <c r="M2052" s="28">
        <v>1110000</v>
      </c>
      <c r="N2052" s="28">
        <v>1020000</v>
      </c>
      <c r="O2052" s="29">
        <v>43</v>
      </c>
      <c r="P2052" s="29">
        <v>41</v>
      </c>
      <c r="Q2052" s="29">
        <v>37</v>
      </c>
      <c r="R2052" s="28">
        <v>850</v>
      </c>
      <c r="S2052" s="28">
        <v>795</v>
      </c>
      <c r="T2052" s="30">
        <v>2.9</v>
      </c>
      <c r="U2052" s="30">
        <v>0</v>
      </c>
      <c r="V2052" s="30">
        <v>2.9</v>
      </c>
      <c r="W2052" s="30">
        <v>3</v>
      </c>
      <c r="X2052" s="31">
        <v>4.018181818181818E-2</v>
      </c>
      <c r="Y2052" s="30">
        <v>6</v>
      </c>
      <c r="Z2052" s="30">
        <v>-9.9999999999999645E-2</v>
      </c>
      <c r="AA2052" s="30">
        <v>6.1</v>
      </c>
      <c r="AB2052" s="30">
        <v>5.8</v>
      </c>
      <c r="AC2052" s="32">
        <v>0.45120604722269403</v>
      </c>
      <c r="AD2052" s="30">
        <v>11.229109772510485</v>
      </c>
      <c r="AE2052" s="12">
        <v>235</v>
      </c>
      <c r="AF2052" s="12">
        <v>236</v>
      </c>
      <c r="AG2052" s="12">
        <v>234</v>
      </c>
      <c r="AH2052" s="33">
        <v>5.9051383399209492</v>
      </c>
      <c r="AI2052" s="34">
        <v>1220000</v>
      </c>
      <c r="AJ2052" s="34">
        <v>1140000</v>
      </c>
      <c r="AK2052" s="34">
        <v>1025000</v>
      </c>
      <c r="AL2052" s="35">
        <v>7.0175438596491224E-2</v>
      </c>
      <c r="AM2052" s="35">
        <v>0.19024390243902439</v>
      </c>
      <c r="AN2052" s="12">
        <v>3</v>
      </c>
      <c r="AO2052" s="33">
        <v>0</v>
      </c>
      <c r="AP2052" s="12">
        <v>3</v>
      </c>
      <c r="AQ2052" s="32">
        <v>0.13689320388349516</v>
      </c>
      <c r="AR2052" s="34">
        <v>800</v>
      </c>
      <c r="AS2052" s="34">
        <v>750</v>
      </c>
      <c r="AT2052" s="31">
        <v>6.6666666666666666E-2</v>
      </c>
      <c r="AU2052" s="32">
        <v>0.42988830801628208</v>
      </c>
      <c r="AV2052" s="36">
        <v>1883.8400000000001</v>
      </c>
      <c r="AW2052" s="30">
        <v>0.77339999999999998</v>
      </c>
      <c r="AX2052" s="30">
        <v>0.2266</v>
      </c>
      <c r="AY2052" s="30">
        <v>0.82679999999999998</v>
      </c>
      <c r="AZ2052" s="30">
        <v>0.16109999999999999</v>
      </c>
      <c r="BA2052" s="30">
        <v>0.33329999999999999</v>
      </c>
      <c r="BB2052" s="30">
        <v>0.36509999999999998</v>
      </c>
      <c r="BC2052" s="30">
        <v>0.27689999999999998</v>
      </c>
      <c r="BD2052" s="37">
        <v>4</v>
      </c>
      <c r="BE2052" s="29">
        <v>61</v>
      </c>
      <c r="BF2052" s="38" t="s">
        <v>4783</v>
      </c>
      <c r="BG2052" s="39">
        <v>153.368973382951</v>
      </c>
      <c r="BH2052" s="39">
        <v>-27.935541983443802</v>
      </c>
      <c r="BI2052" s="40">
        <f t="shared" ref="BI2052:BI2115" si="462">IF(T2052&lt;=1, 100, IF(T2052&gt;=7, 1, ROUND(100 - ((T2052-1)/6)*99, 0)))</f>
        <v>69</v>
      </c>
      <c r="BJ2052" s="40">
        <f t="shared" ref="BJ2052:BJ2115" si="463">IF(AN2052&lt;=1, 100, IF(AN2052&gt;=7, 1, ROUND(100 - ((AN2052-1)/6)*99, 0)))</f>
        <v>67</v>
      </c>
      <c r="BK2052" s="40">
        <f t="shared" ref="BK2052:BK2115" si="464">IF(AH2052&lt;=2, 100, IF(AH2052&gt;=10, 1, ROUND(100 - ((AH2052-2)/8)*99, 0)))</f>
        <v>52</v>
      </c>
      <c r="BL2052" s="40">
        <f t="shared" ref="BL2052:BL2115" si="465">IF(OR(ISBLANK(AU2052), AU2052=""), "", IF(AU2052&lt;=0, 100, IF(AU2052&gt;=0.3, 1, ROUND(100 - (AU2052/0.3)*99, 0))))</f>
        <v>1</v>
      </c>
      <c r="BM2052" s="40">
        <f t="shared" ref="BM2052:BM2115" si="466">IF(AL2052&lt;=0, 1, IF(AL2052&gt;=0.2, 100, ROUND(1 + (AL2052/0.2)*99, 0)))</f>
        <v>36</v>
      </c>
      <c r="BN2052" s="40">
        <f t="shared" ref="BN2052:BN2115" si="467">IF(AQ2052&lt;=0.01, 1, IF(AQ2052&gt;=0.075, 100, ROUND(1 + ((AQ2052-0.01)/0.065)*99, 0)))</f>
        <v>100</v>
      </c>
      <c r="BO2052" s="40">
        <f t="shared" ref="BO2052:BO2115" si="468">IF(BE2052&gt;=750, 1, IF(BE2052&lt;=50, 100, ROUND(100 - 99 * (((BE2052 - 50)/700)^0.75), 0)))</f>
        <v>96</v>
      </c>
      <c r="BP2052" s="40">
        <f t="shared" ref="BP2052:BP2115" si="469">IF(BA2052&gt;=0.5, 100, IF(BA2052&lt;=0.05, 1, ROUND(1 + ((BA2052-0.05)/0.45)*99, 0)))</f>
        <v>63</v>
      </c>
      <c r="BQ2052" s="41">
        <f t="shared" ref="BQ2052:BQ2115" si="470">IF(X2052&gt;=0.045, 100, IF(X2052&lt;=0.015, 1, ROUND(1 + ((X2052-0.015)/0.03)*99, 0)))</f>
        <v>84</v>
      </c>
      <c r="BR2052" s="40">
        <f t="shared" ref="BR2052:BR2115" si="471">IF(AD2052&lt;=5, 100, IF(AD2052&gt;=15, 1, ROUND(100 - ((AD2052-5)/10)*99, 0)))</f>
        <v>38</v>
      </c>
      <c r="BS2052" s="41">
        <f t="shared" ref="BS2052:BS2115" si="472">IF(AC2052&lt;=0.25, 100, IF(AC2052&gt;=0.4, 1, ROUND(100 - ((AC2052-0.25)/0.15)*99, 0)))</f>
        <v>1</v>
      </c>
      <c r="BT2052" s="41">
        <f t="shared" ref="BT2052:BT2115" si="473">IF(Y2052&lt;=1, 100, IF(Y2052&gt;=7, 1, ROUND(100 - ((Y2052-1)/6)*99, 0)))</f>
        <v>18</v>
      </c>
      <c r="BU2052" s="41">
        <f t="shared" ref="BU2052:BU2115" si="474">BD2052*10</f>
        <v>40</v>
      </c>
      <c r="BV2052" s="41">
        <f t="shared" ref="BV2052:BV2115" si="475">IF(
  (
    IF($BI$2,0.1,0) + IF($BJ$2,0.1,0) + IF($BK$2,0.05,0) + IF($BL$2,0.07,0) + IF($BM$2,0.05,0) + IF($BN$2,0.1,0) +
    IF($BO$2,0.07,0) + IF($BP$2,0.08,0) + IF($BQ$2,0.08,0) + IF($BR$2,0.07,0) + IF($BS$2,0.07,0) + IF($BT$2,0.08,0) +
    IF($BU$2,0.08,0)
  ) = 0,
  "",
  ROUND(
    (
      IF($BI$2, BI2052*0.1, 0) + IF($BJ$2, BJ2052*0.1, 0) + IF($BK$2, BK2052*0.05, 0) + IF($BL$2, BL2052*0.07, 0) +
      IF($BM$2, BM2052*0.05, 0) + IF($BN$2, BN2052*0.1, 0) + IF($BO$2, BO2052*0.07, 0) + IF($BP$2, BP2052*0.08, 0) +
      IF($BQ$2, BQ2052*0.08, 0) + IF($BR$2, BR2052*0.07, 0) + IF($BS$2, BS2052*0.07, 0) + IF($BT$2, BT2052*0.08, 0) +
      IF($BU$2, BU2052*0.08, 0)
    ) /
    (
      IF($BI$2,0.1,0) + IF($BJ$2,0.1,0) + IF($BK$2,0.05,0) + IF($BL$2,0.07,0) + IF($BM$2,0.05,0) +
      IF($BN$2,0.1,0) + IF($BO$2,0.07,0) + IF($BP$2,0.08,0) + IF($BQ$2,0.08,0) + IF($BR$2,0.07,0) +
      IF($BS$2,0.07,0) + IF($BT$2,0.08,0) + IF($BU$2,0.08,0)
    ),
  0)
)</f>
        <v>54</v>
      </c>
    </row>
    <row r="2053" spans="2:74" x14ac:dyDescent="0.3">
      <c r="B2053" s="12" t="s">
        <v>2492</v>
      </c>
      <c r="C2053" s="12">
        <v>309031238</v>
      </c>
      <c r="D2053" s="12" t="s">
        <v>2269</v>
      </c>
      <c r="E2053" s="12" t="s">
        <v>1229</v>
      </c>
      <c r="F2053" s="12" t="s">
        <v>3837</v>
      </c>
      <c r="G2053" s="12" t="s">
        <v>102</v>
      </c>
      <c r="H2053" s="12" t="s">
        <v>86</v>
      </c>
      <c r="I2053" s="28">
        <v>800000</v>
      </c>
      <c r="J2053" s="28">
        <v>808000</v>
      </c>
      <c r="K2053" s="28">
        <v>749500</v>
      </c>
      <c r="L2053" s="28">
        <v>1050000</v>
      </c>
      <c r="M2053" s="28">
        <v>1060000</v>
      </c>
      <c r="N2053" s="28">
        <v>870000</v>
      </c>
      <c r="O2053" s="29">
        <v>41</v>
      </c>
      <c r="P2053" s="29">
        <v>37</v>
      </c>
      <c r="Q2053" s="29">
        <v>47</v>
      </c>
      <c r="R2053" s="28">
        <v>700</v>
      </c>
      <c r="S2053" s="28">
        <v>680</v>
      </c>
      <c r="T2053" s="30">
        <v>2.2999999999999998</v>
      </c>
      <c r="U2053" s="30">
        <v>-0.10000000000000009</v>
      </c>
      <c r="V2053" s="30">
        <v>2.4</v>
      </c>
      <c r="W2053" s="30">
        <v>2.9</v>
      </c>
      <c r="X2053" s="31">
        <v>4.5499999999999999E-2</v>
      </c>
      <c r="Y2053" s="30">
        <v>11.9</v>
      </c>
      <c r="Z2053" s="30">
        <v>-0.5</v>
      </c>
      <c r="AA2053" s="30">
        <v>12.4</v>
      </c>
      <c r="AB2053" s="30">
        <v>11</v>
      </c>
      <c r="AC2053" s="32">
        <v>0.52609427609427606</v>
      </c>
      <c r="AD2053" s="30">
        <v>11.562511562511562</v>
      </c>
      <c r="AE2053" s="12">
        <v>235</v>
      </c>
      <c r="AF2053" s="12">
        <v>236</v>
      </c>
      <c r="AG2053" s="12">
        <v>234</v>
      </c>
      <c r="AH2053" s="33">
        <v>5.9051383399209492</v>
      </c>
      <c r="AI2053" s="34">
        <v>1220000</v>
      </c>
      <c r="AJ2053" s="34">
        <v>1140000</v>
      </c>
      <c r="AK2053" s="34">
        <v>1025000</v>
      </c>
      <c r="AL2053" s="35">
        <v>7.0175438596491224E-2</v>
      </c>
      <c r="AM2053" s="35">
        <v>0.19024390243902439</v>
      </c>
      <c r="AN2053" s="12">
        <v>3</v>
      </c>
      <c r="AO2053" s="33">
        <v>0</v>
      </c>
      <c r="AP2053" s="12">
        <v>3</v>
      </c>
      <c r="AQ2053" s="32">
        <v>0.13689320388349516</v>
      </c>
      <c r="AR2053" s="34">
        <v>800</v>
      </c>
      <c r="AS2053" s="34">
        <v>750</v>
      </c>
      <c r="AT2053" s="31">
        <v>6.6666666666666666E-2</v>
      </c>
      <c r="AU2053" s="32">
        <v>0.42988830801628208</v>
      </c>
      <c r="AV2053" s="36">
        <v>1330.5600000000002</v>
      </c>
      <c r="AW2053" s="30">
        <v>0.55479999999999996</v>
      </c>
      <c r="AX2053" s="30">
        <v>0.44519999999999998</v>
      </c>
      <c r="AY2053" s="30">
        <v>0.19020000000000001</v>
      </c>
      <c r="AZ2053" s="30">
        <v>0.4869</v>
      </c>
      <c r="BA2053" s="30">
        <v>0.2447</v>
      </c>
      <c r="BB2053" s="30">
        <v>0.2626</v>
      </c>
      <c r="BC2053" s="30">
        <v>0.46429999999999999</v>
      </c>
      <c r="BD2053" s="37">
        <v>5</v>
      </c>
      <c r="BE2053" s="29">
        <v>64</v>
      </c>
      <c r="BF2053" s="38" t="s">
        <v>4784</v>
      </c>
      <c r="BG2053" s="39">
        <v>153.398137807713</v>
      </c>
      <c r="BH2053" s="39">
        <v>-27.945854137665499</v>
      </c>
      <c r="BI2053" s="40">
        <f t="shared" si="462"/>
        <v>79</v>
      </c>
      <c r="BJ2053" s="40">
        <f t="shared" si="463"/>
        <v>67</v>
      </c>
      <c r="BK2053" s="40">
        <f t="shared" si="464"/>
        <v>52</v>
      </c>
      <c r="BL2053" s="40">
        <f t="shared" si="465"/>
        <v>1</v>
      </c>
      <c r="BM2053" s="40">
        <f t="shared" si="466"/>
        <v>36</v>
      </c>
      <c r="BN2053" s="40">
        <f t="shared" si="467"/>
        <v>100</v>
      </c>
      <c r="BO2053" s="40">
        <f t="shared" si="468"/>
        <v>95</v>
      </c>
      <c r="BP2053" s="40">
        <f t="shared" si="469"/>
        <v>44</v>
      </c>
      <c r="BQ2053" s="41">
        <f t="shared" si="470"/>
        <v>100</v>
      </c>
      <c r="BR2053" s="40">
        <f t="shared" si="471"/>
        <v>35</v>
      </c>
      <c r="BS2053" s="41">
        <f t="shared" si="472"/>
        <v>1</v>
      </c>
      <c r="BT2053" s="41">
        <f t="shared" si="473"/>
        <v>1</v>
      </c>
      <c r="BU2053" s="41">
        <f t="shared" si="474"/>
        <v>50</v>
      </c>
      <c r="BV2053" s="41">
        <f t="shared" si="475"/>
        <v>54</v>
      </c>
    </row>
    <row r="2054" spans="2:74" x14ac:dyDescent="0.3">
      <c r="B2054" s="12" t="s">
        <v>2493</v>
      </c>
      <c r="C2054" s="12">
        <v>309071251</v>
      </c>
      <c r="D2054" s="12" t="s">
        <v>1228</v>
      </c>
      <c r="E2054" s="12" t="s">
        <v>1229</v>
      </c>
      <c r="F2054" s="12" t="s">
        <v>3837</v>
      </c>
      <c r="G2054" s="12" t="s">
        <v>102</v>
      </c>
      <c r="H2054" s="12" t="s">
        <v>86</v>
      </c>
      <c r="I2054" s="28">
        <v>878700</v>
      </c>
      <c r="J2054" s="28">
        <v>869610</v>
      </c>
      <c r="K2054" s="28">
        <v>850000</v>
      </c>
      <c r="L2054" s="28">
        <v>835000</v>
      </c>
      <c r="M2054" s="28">
        <v>830000</v>
      </c>
      <c r="N2054" s="28">
        <v>747000</v>
      </c>
      <c r="O2054" s="29">
        <v>32</v>
      </c>
      <c r="P2054" s="29">
        <v>29</v>
      </c>
      <c r="Q2054" s="29">
        <v>28</v>
      </c>
      <c r="R2054" s="28">
        <v>750</v>
      </c>
      <c r="S2054" s="28">
        <v>700</v>
      </c>
      <c r="T2054" s="30">
        <v>3.2</v>
      </c>
      <c r="U2054" s="30">
        <v>0</v>
      </c>
      <c r="V2054" s="30">
        <v>3.2</v>
      </c>
      <c r="W2054" s="30">
        <v>3.4</v>
      </c>
      <c r="X2054" s="31">
        <v>4.4383748719699558E-2</v>
      </c>
      <c r="Y2054" s="30">
        <v>16.600000000000001</v>
      </c>
      <c r="Z2054" s="30">
        <v>-9.9999999999997868E-2</v>
      </c>
      <c r="AA2054" s="30">
        <v>16.7</v>
      </c>
      <c r="AB2054" s="30">
        <v>14.3</v>
      </c>
      <c r="AC2054" s="32">
        <v>0.34696521095484822</v>
      </c>
      <c r="AD2054" s="30">
        <v>7.8173930991288501</v>
      </c>
      <c r="AE2054" s="12">
        <v>697</v>
      </c>
      <c r="AF2054" s="12">
        <v>674</v>
      </c>
      <c r="AG2054" s="12">
        <v>615</v>
      </c>
      <c r="AH2054" s="33">
        <v>4.2462462462462458</v>
      </c>
      <c r="AI2054" s="34">
        <v>950000</v>
      </c>
      <c r="AJ2054" s="34">
        <v>855000</v>
      </c>
      <c r="AK2054" s="34">
        <v>790000</v>
      </c>
      <c r="AL2054" s="35">
        <v>0.1111111111111111</v>
      </c>
      <c r="AM2054" s="35">
        <v>0.20253164556962025</v>
      </c>
      <c r="AN2054" s="12">
        <v>3.8</v>
      </c>
      <c r="AO2054" s="33">
        <v>0.29999999999999982</v>
      </c>
      <c r="AP2054" s="12">
        <v>3.5</v>
      </c>
      <c r="AQ2054" s="32">
        <v>0.10879120879120878</v>
      </c>
      <c r="AR2054" s="34">
        <v>750</v>
      </c>
      <c r="AS2054" s="34">
        <v>700</v>
      </c>
      <c r="AT2054" s="31">
        <v>7.1428571428571425E-2</v>
      </c>
      <c r="AU2054" s="32">
        <v>0.33433504714257756</v>
      </c>
      <c r="AV2054" s="36">
        <v>2161.6000000000004</v>
      </c>
      <c r="AW2054" s="30">
        <v>0.83689999999999998</v>
      </c>
      <c r="AX2054" s="30">
        <v>0.16309999999999999</v>
      </c>
      <c r="AY2054" s="30">
        <v>0.72840000000000005</v>
      </c>
      <c r="AZ2054" s="30">
        <v>0.26140000000000002</v>
      </c>
      <c r="BA2054" s="30">
        <v>0.1002</v>
      </c>
      <c r="BB2054" s="30">
        <v>0.34260000000000002</v>
      </c>
      <c r="BC2054" s="30">
        <v>0.53700000000000003</v>
      </c>
      <c r="BD2054" s="37">
        <v>3</v>
      </c>
      <c r="BE2054" s="29">
        <v>51</v>
      </c>
      <c r="BF2054" s="38" t="s">
        <v>4785</v>
      </c>
      <c r="BG2054" s="39">
        <v>153.32962168977201</v>
      </c>
      <c r="BH2054" s="39">
        <v>-27.848861991602998</v>
      </c>
      <c r="BI2054" s="40">
        <f t="shared" si="462"/>
        <v>64</v>
      </c>
      <c r="BJ2054" s="40">
        <f t="shared" si="463"/>
        <v>54</v>
      </c>
      <c r="BK2054" s="40">
        <f t="shared" si="464"/>
        <v>72</v>
      </c>
      <c r="BL2054" s="40">
        <f t="shared" si="465"/>
        <v>1</v>
      </c>
      <c r="BM2054" s="40">
        <f t="shared" si="466"/>
        <v>56</v>
      </c>
      <c r="BN2054" s="40">
        <f t="shared" si="467"/>
        <v>100</v>
      </c>
      <c r="BO2054" s="40">
        <f t="shared" si="468"/>
        <v>99</v>
      </c>
      <c r="BP2054" s="40">
        <f t="shared" si="469"/>
        <v>12</v>
      </c>
      <c r="BQ2054" s="41">
        <f t="shared" si="470"/>
        <v>98</v>
      </c>
      <c r="BR2054" s="40">
        <f t="shared" si="471"/>
        <v>72</v>
      </c>
      <c r="BS2054" s="41">
        <f t="shared" si="472"/>
        <v>36</v>
      </c>
      <c r="BT2054" s="41">
        <f t="shared" si="473"/>
        <v>1</v>
      </c>
      <c r="BU2054" s="41">
        <f t="shared" si="474"/>
        <v>30</v>
      </c>
      <c r="BV2054" s="41">
        <f t="shared" si="475"/>
        <v>54</v>
      </c>
    </row>
    <row r="2055" spans="2:74" x14ac:dyDescent="0.3">
      <c r="B2055" s="12" t="s">
        <v>2494</v>
      </c>
      <c r="C2055" s="12">
        <v>309071252</v>
      </c>
      <c r="D2055" s="12" t="s">
        <v>1228</v>
      </c>
      <c r="E2055" s="12" t="s">
        <v>1229</v>
      </c>
      <c r="F2055" s="12" t="s">
        <v>3837</v>
      </c>
      <c r="G2055" s="12" t="s">
        <v>102</v>
      </c>
      <c r="H2055" s="12" t="s">
        <v>86</v>
      </c>
      <c r="I2055" s="28">
        <v>1200000</v>
      </c>
      <c r="J2055" s="28">
        <v>1199000</v>
      </c>
      <c r="K2055" s="28">
        <v>1089000</v>
      </c>
      <c r="L2055" s="28">
        <v>1125000</v>
      </c>
      <c r="M2055" s="28">
        <v>1132500</v>
      </c>
      <c r="N2055" s="28">
        <v>1050000</v>
      </c>
      <c r="O2055" s="29">
        <v>38</v>
      </c>
      <c r="P2055" s="29">
        <v>36</v>
      </c>
      <c r="Q2055" s="29">
        <v>42</v>
      </c>
      <c r="R2055" s="28">
        <v>1000</v>
      </c>
      <c r="S2055" s="28">
        <v>950</v>
      </c>
      <c r="T2055" s="30">
        <v>4.0999999999999996</v>
      </c>
      <c r="U2055" s="30">
        <v>9.9999999999999645E-2</v>
      </c>
      <c r="V2055" s="30">
        <v>4</v>
      </c>
      <c r="W2055" s="30">
        <v>4.0999999999999996</v>
      </c>
      <c r="X2055" s="31">
        <v>4.3333333333333335E-2</v>
      </c>
      <c r="Y2055" s="30">
        <v>6.8</v>
      </c>
      <c r="Z2055" s="30">
        <v>0.20000000000000018</v>
      </c>
      <c r="AA2055" s="30">
        <v>6.6</v>
      </c>
      <c r="AB2055" s="30">
        <v>6</v>
      </c>
      <c r="AC2055" s="32">
        <v>0.44332529436799539</v>
      </c>
      <c r="AD2055" s="30">
        <v>10.23058371618451</v>
      </c>
      <c r="AE2055" s="12">
        <v>697</v>
      </c>
      <c r="AF2055" s="12">
        <v>674</v>
      </c>
      <c r="AG2055" s="12">
        <v>615</v>
      </c>
      <c r="AH2055" s="33">
        <v>4.2462462462462458</v>
      </c>
      <c r="AI2055" s="34">
        <v>950000</v>
      </c>
      <c r="AJ2055" s="34">
        <v>855000</v>
      </c>
      <c r="AK2055" s="34">
        <v>790000</v>
      </c>
      <c r="AL2055" s="35">
        <v>0.1111111111111111</v>
      </c>
      <c r="AM2055" s="35">
        <v>0.20253164556962025</v>
      </c>
      <c r="AN2055" s="12">
        <v>3.8</v>
      </c>
      <c r="AO2055" s="33">
        <v>0.29999999999999982</v>
      </c>
      <c r="AP2055" s="12">
        <v>3.5</v>
      </c>
      <c r="AQ2055" s="32">
        <v>0.10879120879120878</v>
      </c>
      <c r="AR2055" s="34">
        <v>750</v>
      </c>
      <c r="AS2055" s="34">
        <v>700</v>
      </c>
      <c r="AT2055" s="31">
        <v>7.1428571428571425E-2</v>
      </c>
      <c r="AU2055" s="32">
        <v>0.33433504714257756</v>
      </c>
      <c r="AV2055" s="36">
        <v>2255.6800000000003</v>
      </c>
      <c r="AW2055" s="30">
        <v>0.80489999999999995</v>
      </c>
      <c r="AX2055" s="30">
        <v>0.1951</v>
      </c>
      <c r="AY2055" s="30">
        <v>0.8135</v>
      </c>
      <c r="AZ2055" s="30">
        <v>0.14369999999999999</v>
      </c>
      <c r="BA2055" s="30">
        <v>0.3095</v>
      </c>
      <c r="BB2055" s="30">
        <v>0.4602</v>
      </c>
      <c r="BC2055" s="30">
        <v>0.1898</v>
      </c>
      <c r="BD2055" s="37">
        <v>5.5</v>
      </c>
      <c r="BE2055" s="29">
        <v>57</v>
      </c>
      <c r="BF2055" s="38" t="s">
        <v>4786</v>
      </c>
      <c r="BG2055" s="39">
        <v>153.33117162270301</v>
      </c>
      <c r="BH2055" s="39">
        <v>-27.906552200727599</v>
      </c>
      <c r="BI2055" s="40">
        <f t="shared" si="462"/>
        <v>49</v>
      </c>
      <c r="BJ2055" s="40">
        <f t="shared" si="463"/>
        <v>54</v>
      </c>
      <c r="BK2055" s="40">
        <f t="shared" si="464"/>
        <v>72</v>
      </c>
      <c r="BL2055" s="40">
        <f t="shared" si="465"/>
        <v>1</v>
      </c>
      <c r="BM2055" s="40">
        <f t="shared" si="466"/>
        <v>56</v>
      </c>
      <c r="BN2055" s="40">
        <f t="shared" si="467"/>
        <v>100</v>
      </c>
      <c r="BO2055" s="40">
        <f t="shared" si="468"/>
        <v>97</v>
      </c>
      <c r="BP2055" s="40">
        <f t="shared" si="469"/>
        <v>58</v>
      </c>
      <c r="BQ2055" s="41">
        <f t="shared" si="470"/>
        <v>95</v>
      </c>
      <c r="BR2055" s="40">
        <f t="shared" si="471"/>
        <v>48</v>
      </c>
      <c r="BS2055" s="41">
        <f t="shared" si="472"/>
        <v>1</v>
      </c>
      <c r="BT2055" s="41">
        <f t="shared" si="473"/>
        <v>4</v>
      </c>
      <c r="BU2055" s="41">
        <f t="shared" si="474"/>
        <v>55</v>
      </c>
      <c r="BV2055" s="41">
        <f t="shared" si="475"/>
        <v>54</v>
      </c>
    </row>
    <row r="2056" spans="2:74" x14ac:dyDescent="0.3">
      <c r="B2056" s="12" t="s">
        <v>2495</v>
      </c>
      <c r="C2056" s="12">
        <v>309071557</v>
      </c>
      <c r="D2056" s="12" t="s">
        <v>1228</v>
      </c>
      <c r="E2056" s="12" t="s">
        <v>1229</v>
      </c>
      <c r="F2056" s="12" t="s">
        <v>3837</v>
      </c>
      <c r="G2056" s="12" t="s">
        <v>102</v>
      </c>
      <c r="H2056" s="12" t="s">
        <v>86</v>
      </c>
      <c r="I2056" s="28">
        <v>903950</v>
      </c>
      <c r="J2056" s="28">
        <v>890820</v>
      </c>
      <c r="K2056" s="28">
        <v>787800</v>
      </c>
      <c r="L2056" s="28">
        <v>915000</v>
      </c>
      <c r="M2056" s="28">
        <v>910000</v>
      </c>
      <c r="N2056" s="28">
        <v>803000</v>
      </c>
      <c r="O2056" s="29">
        <v>23</v>
      </c>
      <c r="P2056" s="29">
        <v>22</v>
      </c>
      <c r="Q2056" s="29">
        <v>24</v>
      </c>
      <c r="R2056" s="28">
        <v>750</v>
      </c>
      <c r="S2056" s="28">
        <v>695</v>
      </c>
      <c r="T2056" s="30">
        <v>4.0999999999999996</v>
      </c>
      <c r="U2056" s="30">
        <v>9.9999999999999645E-2</v>
      </c>
      <c r="V2056" s="30">
        <v>4</v>
      </c>
      <c r="W2056" s="30">
        <v>4</v>
      </c>
      <c r="X2056" s="31">
        <v>4.3143979202389514E-2</v>
      </c>
      <c r="Y2056" s="30">
        <v>6.4</v>
      </c>
      <c r="Z2056" s="30">
        <v>-9.9999999999999645E-2</v>
      </c>
      <c r="AA2056" s="30">
        <v>6.5</v>
      </c>
      <c r="AB2056" s="30">
        <v>6</v>
      </c>
      <c r="AC2056" s="32">
        <v>0.35004854006422215</v>
      </c>
      <c r="AD2056" s="30">
        <v>8.1134968664372717</v>
      </c>
      <c r="AE2056" s="12">
        <v>697</v>
      </c>
      <c r="AF2056" s="12">
        <v>674</v>
      </c>
      <c r="AG2056" s="12">
        <v>615</v>
      </c>
      <c r="AH2056" s="33">
        <v>4.2462462462462458</v>
      </c>
      <c r="AI2056" s="34">
        <v>950000</v>
      </c>
      <c r="AJ2056" s="34">
        <v>855000</v>
      </c>
      <c r="AK2056" s="34">
        <v>790000</v>
      </c>
      <c r="AL2056" s="35">
        <v>0.1111111111111111</v>
      </c>
      <c r="AM2056" s="35">
        <v>0.20253164556962025</v>
      </c>
      <c r="AN2056" s="12">
        <v>3.8</v>
      </c>
      <c r="AO2056" s="33">
        <v>0.29999999999999982</v>
      </c>
      <c r="AP2056" s="12">
        <v>3.5</v>
      </c>
      <c r="AQ2056" s="32">
        <v>0.10879120879120878</v>
      </c>
      <c r="AR2056" s="34">
        <v>750</v>
      </c>
      <c r="AS2056" s="34">
        <v>700</v>
      </c>
      <c r="AT2056" s="31">
        <v>7.1428571428571425E-2</v>
      </c>
      <c r="AU2056" s="32">
        <v>0.33433504714257756</v>
      </c>
      <c r="AV2056" s="36">
        <v>2142.5600000000004</v>
      </c>
      <c r="AW2056" s="30">
        <v>0.83889999999999998</v>
      </c>
      <c r="AX2056" s="30">
        <v>0.16109999999999999</v>
      </c>
      <c r="AY2056" s="30">
        <v>0.75800000000000001</v>
      </c>
      <c r="AZ2056" s="30">
        <v>0.23019999999999999</v>
      </c>
      <c r="BA2056" s="30">
        <v>0.15629999999999999</v>
      </c>
      <c r="BB2056" s="30">
        <v>0.436</v>
      </c>
      <c r="BC2056" s="30">
        <v>0.39150000000000001</v>
      </c>
      <c r="BD2056" s="37">
        <v>3</v>
      </c>
      <c r="BE2056" s="29">
        <v>51</v>
      </c>
      <c r="BF2056" s="38" t="s">
        <v>4787</v>
      </c>
      <c r="BG2056" s="39">
        <v>153.29307558429099</v>
      </c>
      <c r="BH2056" s="39">
        <v>-27.865727970509301</v>
      </c>
      <c r="BI2056" s="40">
        <f t="shared" si="462"/>
        <v>49</v>
      </c>
      <c r="BJ2056" s="40">
        <f t="shared" si="463"/>
        <v>54</v>
      </c>
      <c r="BK2056" s="40">
        <f t="shared" si="464"/>
        <v>72</v>
      </c>
      <c r="BL2056" s="40">
        <f t="shared" si="465"/>
        <v>1</v>
      </c>
      <c r="BM2056" s="40">
        <f t="shared" si="466"/>
        <v>56</v>
      </c>
      <c r="BN2056" s="40">
        <f t="shared" si="467"/>
        <v>100</v>
      </c>
      <c r="BO2056" s="40">
        <f t="shared" si="468"/>
        <v>99</v>
      </c>
      <c r="BP2056" s="40">
        <f t="shared" si="469"/>
        <v>24</v>
      </c>
      <c r="BQ2056" s="41">
        <f t="shared" si="470"/>
        <v>94</v>
      </c>
      <c r="BR2056" s="40">
        <f t="shared" si="471"/>
        <v>69</v>
      </c>
      <c r="BS2056" s="41">
        <f t="shared" si="472"/>
        <v>34</v>
      </c>
      <c r="BT2056" s="41">
        <f t="shared" si="473"/>
        <v>11</v>
      </c>
      <c r="BU2056" s="41">
        <f t="shared" si="474"/>
        <v>30</v>
      </c>
      <c r="BV2056" s="41">
        <f t="shared" si="475"/>
        <v>54</v>
      </c>
    </row>
    <row r="2057" spans="2:74" x14ac:dyDescent="0.3">
      <c r="B2057" s="12" t="s">
        <v>2496</v>
      </c>
      <c r="C2057" s="12">
        <v>309081260</v>
      </c>
      <c r="D2057" s="12" t="s">
        <v>1856</v>
      </c>
      <c r="E2057" s="12" t="s">
        <v>1229</v>
      </c>
      <c r="F2057" s="12" t="s">
        <v>3837</v>
      </c>
      <c r="G2057" s="12" t="s">
        <v>102</v>
      </c>
      <c r="H2057" s="12" t="s">
        <v>86</v>
      </c>
      <c r="I2057" s="28">
        <v>949000</v>
      </c>
      <c r="J2057" s="28">
        <v>950000</v>
      </c>
      <c r="K2057" s="28">
        <v>875670</v>
      </c>
      <c r="L2057" s="28">
        <v>1020000</v>
      </c>
      <c r="M2057" s="28">
        <v>965000</v>
      </c>
      <c r="N2057" s="28">
        <v>935000</v>
      </c>
      <c r="O2057" s="29">
        <v>29</v>
      </c>
      <c r="P2057" s="29">
        <v>27</v>
      </c>
      <c r="Q2057" s="29">
        <v>40</v>
      </c>
      <c r="R2057" s="28">
        <v>820</v>
      </c>
      <c r="S2057" s="28">
        <v>760</v>
      </c>
      <c r="T2057" s="30">
        <v>3.3</v>
      </c>
      <c r="U2057" s="30">
        <v>9.9999999999999645E-2</v>
      </c>
      <c r="V2057" s="30">
        <v>3.2</v>
      </c>
      <c r="W2057" s="30">
        <v>4.2</v>
      </c>
      <c r="X2057" s="31">
        <v>4.4931506849315066E-2</v>
      </c>
      <c r="Y2057" s="30">
        <v>7</v>
      </c>
      <c r="Z2057" s="30">
        <v>-0.20000000000000018</v>
      </c>
      <c r="AA2057" s="30">
        <v>7.2</v>
      </c>
      <c r="AB2057" s="30">
        <v>5.9</v>
      </c>
      <c r="AC2057" s="32">
        <v>0.43347712086610835</v>
      </c>
      <c r="AD2057" s="30">
        <v>9.6475090924469242</v>
      </c>
      <c r="AE2057" s="12">
        <v>104</v>
      </c>
      <c r="AF2057" s="12">
        <v>92</v>
      </c>
      <c r="AG2057" s="12">
        <v>84</v>
      </c>
      <c r="AH2057" s="33">
        <v>2.2275449101796405</v>
      </c>
      <c r="AI2057" s="34">
        <v>1300000</v>
      </c>
      <c r="AJ2057" s="34">
        <v>1149000</v>
      </c>
      <c r="AK2057" s="34">
        <v>1080000</v>
      </c>
      <c r="AL2057" s="35">
        <v>0.13141862489120976</v>
      </c>
      <c r="AM2057" s="35">
        <v>0.20370370370370369</v>
      </c>
      <c r="AN2057" s="12">
        <v>3.6</v>
      </c>
      <c r="AO2057" s="33">
        <v>0.10000000000000009</v>
      </c>
      <c r="AP2057" s="12">
        <v>3.5</v>
      </c>
      <c r="AQ2057" s="32">
        <v>0.14761904761904762</v>
      </c>
      <c r="AR2057" s="34">
        <v>920</v>
      </c>
      <c r="AS2057" s="34">
        <v>870</v>
      </c>
      <c r="AT2057" s="31">
        <v>5.7471264367816091E-2</v>
      </c>
      <c r="AU2057" s="32">
        <v>0.38899696751234769</v>
      </c>
      <c r="AV2057" s="36">
        <v>1891.6800000000003</v>
      </c>
      <c r="AW2057" s="30">
        <v>0.73960000000000004</v>
      </c>
      <c r="AX2057" s="30">
        <v>0.26040000000000002</v>
      </c>
      <c r="AY2057" s="30">
        <v>0.48149999999999998</v>
      </c>
      <c r="AZ2057" s="30">
        <v>0.41689999999999999</v>
      </c>
      <c r="BA2057" s="30">
        <v>0.19739999999999999</v>
      </c>
      <c r="BB2057" s="30">
        <v>0.43390000000000001</v>
      </c>
      <c r="BC2057" s="30">
        <v>0.34200000000000003</v>
      </c>
      <c r="BD2057" s="37">
        <v>3</v>
      </c>
      <c r="BE2057" s="29">
        <v>73</v>
      </c>
      <c r="BF2057" s="38" t="s">
        <v>4788</v>
      </c>
      <c r="BG2057" s="39">
        <v>153.374212613087</v>
      </c>
      <c r="BH2057" s="39">
        <v>-28.051939979839698</v>
      </c>
      <c r="BI2057" s="40">
        <f t="shared" si="462"/>
        <v>62</v>
      </c>
      <c r="BJ2057" s="40">
        <f t="shared" si="463"/>
        <v>57</v>
      </c>
      <c r="BK2057" s="40">
        <f t="shared" si="464"/>
        <v>97</v>
      </c>
      <c r="BL2057" s="40">
        <f t="shared" si="465"/>
        <v>1</v>
      </c>
      <c r="BM2057" s="40">
        <f t="shared" si="466"/>
        <v>66</v>
      </c>
      <c r="BN2057" s="40">
        <f t="shared" si="467"/>
        <v>100</v>
      </c>
      <c r="BO2057" s="40">
        <f t="shared" si="468"/>
        <v>92</v>
      </c>
      <c r="BP2057" s="40">
        <f t="shared" si="469"/>
        <v>33</v>
      </c>
      <c r="BQ2057" s="41">
        <f t="shared" si="470"/>
        <v>100</v>
      </c>
      <c r="BR2057" s="40">
        <f t="shared" si="471"/>
        <v>54</v>
      </c>
      <c r="BS2057" s="41">
        <f t="shared" si="472"/>
        <v>1</v>
      </c>
      <c r="BT2057" s="41">
        <f t="shared" si="473"/>
        <v>1</v>
      </c>
      <c r="BU2057" s="41">
        <f t="shared" si="474"/>
        <v>30</v>
      </c>
      <c r="BV2057" s="41">
        <f t="shared" si="475"/>
        <v>54</v>
      </c>
    </row>
    <row r="2058" spans="2:74" x14ac:dyDescent="0.3">
      <c r="B2058" s="12" t="s">
        <v>2497</v>
      </c>
      <c r="C2058" s="12">
        <v>310031295</v>
      </c>
      <c r="D2058" s="12" t="s">
        <v>551</v>
      </c>
      <c r="E2058" s="12" t="s">
        <v>549</v>
      </c>
      <c r="F2058" s="12" t="s">
        <v>2813</v>
      </c>
      <c r="G2058" s="12" t="s">
        <v>102</v>
      </c>
      <c r="H2058" s="12" t="s">
        <v>86</v>
      </c>
      <c r="I2058" s="28">
        <v>589000</v>
      </c>
      <c r="J2058" s="28">
        <v>570620</v>
      </c>
      <c r="K2058" s="28">
        <v>449000</v>
      </c>
      <c r="L2058" s="28">
        <v>595000</v>
      </c>
      <c r="M2058" s="28">
        <v>565000</v>
      </c>
      <c r="N2058" s="28">
        <v>459000</v>
      </c>
      <c r="O2058" s="29">
        <v>35</v>
      </c>
      <c r="P2058" s="29">
        <v>33</v>
      </c>
      <c r="Q2058" s="29">
        <v>28</v>
      </c>
      <c r="R2058" s="28">
        <v>485</v>
      </c>
      <c r="S2058" s="28">
        <v>425</v>
      </c>
      <c r="T2058" s="30">
        <v>4.5</v>
      </c>
      <c r="U2058" s="30">
        <v>0.29999999999999982</v>
      </c>
      <c r="V2058" s="30">
        <v>4.2</v>
      </c>
      <c r="W2058" s="30">
        <v>3.8</v>
      </c>
      <c r="X2058" s="31">
        <v>4.2818336162988115E-2</v>
      </c>
      <c r="Y2058" s="30">
        <v>4.4000000000000004</v>
      </c>
      <c r="Z2058" s="30">
        <v>0.10000000000000053</v>
      </c>
      <c r="AA2058" s="30">
        <v>4.3</v>
      </c>
      <c r="AB2058" s="30">
        <v>4.5999999999999996</v>
      </c>
      <c r="AC2058" s="32">
        <v>0.39474540955853621</v>
      </c>
      <c r="AD2058" s="30">
        <v>9.219073998016567</v>
      </c>
      <c r="AE2058" s="12">
        <v>573</v>
      </c>
      <c r="AF2058" s="12">
        <v>529</v>
      </c>
      <c r="AG2058" s="12">
        <v>430</v>
      </c>
      <c r="AH2058" s="33">
        <v>3.4842578710644676</v>
      </c>
      <c r="AI2058" s="34">
        <v>680000</v>
      </c>
      <c r="AJ2058" s="34">
        <v>561000</v>
      </c>
      <c r="AK2058" s="34">
        <v>505000</v>
      </c>
      <c r="AL2058" s="35">
        <v>0.21212121212121213</v>
      </c>
      <c r="AM2058" s="35">
        <v>0.34653465346534651</v>
      </c>
      <c r="AN2058" s="12">
        <v>4.0999999999999996</v>
      </c>
      <c r="AO2058" s="33">
        <v>0.19999999999999973</v>
      </c>
      <c r="AP2058" s="12">
        <v>3.9</v>
      </c>
      <c r="AQ2058" s="32">
        <v>0.12666666666666665</v>
      </c>
      <c r="AR2058" s="34">
        <v>540</v>
      </c>
      <c r="AS2058" s="34">
        <v>490</v>
      </c>
      <c r="AT2058" s="31">
        <v>0.10204081632653061</v>
      </c>
      <c r="AU2058" s="32">
        <v>0.43173003932537762</v>
      </c>
      <c r="AV2058" s="36">
        <v>1228.6400000000001</v>
      </c>
      <c r="AW2058" s="30">
        <v>0.68130000000000002</v>
      </c>
      <c r="AX2058" s="30">
        <v>0.31869999999999998</v>
      </c>
      <c r="AY2058" s="30">
        <v>0.96220000000000006</v>
      </c>
      <c r="AZ2058" s="30">
        <v>3.78E-2</v>
      </c>
      <c r="BA2058" s="30">
        <v>0.22059999999999999</v>
      </c>
      <c r="BB2058" s="30">
        <v>0.25130000000000002</v>
      </c>
      <c r="BC2058" s="30">
        <v>0.49640000000000001</v>
      </c>
      <c r="BD2058" s="37">
        <v>1</v>
      </c>
      <c r="BE2058" s="29">
        <v>22</v>
      </c>
      <c r="BF2058" s="38" t="s">
        <v>4789</v>
      </c>
      <c r="BG2058" s="39">
        <v>152.84821503953299</v>
      </c>
      <c r="BH2058" s="39">
        <v>-27.5944345524432</v>
      </c>
      <c r="BI2058" s="40">
        <f t="shared" si="462"/>
        <v>42</v>
      </c>
      <c r="BJ2058" s="40">
        <f t="shared" si="463"/>
        <v>49</v>
      </c>
      <c r="BK2058" s="40">
        <f t="shared" si="464"/>
        <v>82</v>
      </c>
      <c r="BL2058" s="40">
        <f t="shared" si="465"/>
        <v>1</v>
      </c>
      <c r="BM2058" s="40">
        <f t="shared" si="466"/>
        <v>100</v>
      </c>
      <c r="BN2058" s="40">
        <f t="shared" si="467"/>
        <v>100</v>
      </c>
      <c r="BO2058" s="40">
        <f t="shared" si="468"/>
        <v>100</v>
      </c>
      <c r="BP2058" s="40">
        <f t="shared" si="469"/>
        <v>39</v>
      </c>
      <c r="BQ2058" s="41">
        <f t="shared" si="470"/>
        <v>93</v>
      </c>
      <c r="BR2058" s="40">
        <f t="shared" si="471"/>
        <v>58</v>
      </c>
      <c r="BS2058" s="41">
        <f t="shared" si="472"/>
        <v>4</v>
      </c>
      <c r="BT2058" s="41">
        <f t="shared" si="473"/>
        <v>44</v>
      </c>
      <c r="BU2058" s="41">
        <f t="shared" si="474"/>
        <v>10</v>
      </c>
      <c r="BV2058" s="41">
        <f t="shared" si="475"/>
        <v>54</v>
      </c>
    </row>
    <row r="2059" spans="2:74" x14ac:dyDescent="0.3">
      <c r="B2059" s="12" t="s">
        <v>886</v>
      </c>
      <c r="C2059" s="12">
        <v>311031312</v>
      </c>
      <c r="D2059" s="12" t="s">
        <v>886</v>
      </c>
      <c r="E2059" s="12" t="s">
        <v>473</v>
      </c>
      <c r="F2059" s="12" t="s">
        <v>2813</v>
      </c>
      <c r="G2059" s="12" t="s">
        <v>102</v>
      </c>
      <c r="H2059" s="12" t="s">
        <v>86</v>
      </c>
      <c r="I2059" s="28">
        <v>759900</v>
      </c>
      <c r="J2059" s="28">
        <v>735000</v>
      </c>
      <c r="K2059" s="28">
        <v>649000</v>
      </c>
      <c r="L2059" s="28">
        <v>759900</v>
      </c>
      <c r="M2059" s="28">
        <v>720000</v>
      </c>
      <c r="N2059" s="28">
        <v>655000</v>
      </c>
      <c r="O2059" s="29">
        <v>23</v>
      </c>
      <c r="P2059" s="29">
        <v>22</v>
      </c>
      <c r="Q2059" s="29">
        <v>21</v>
      </c>
      <c r="R2059" s="28">
        <v>550</v>
      </c>
      <c r="S2059" s="28">
        <v>550</v>
      </c>
      <c r="T2059" s="30">
        <v>3.2</v>
      </c>
      <c r="U2059" s="30">
        <v>0.10000000000000009</v>
      </c>
      <c r="V2059" s="30">
        <v>3.1</v>
      </c>
      <c r="W2059" s="30">
        <v>2.9</v>
      </c>
      <c r="X2059" s="31">
        <v>3.7636531122516123E-2</v>
      </c>
      <c r="Y2059" s="30">
        <v>8.1999999999999993</v>
      </c>
      <c r="Z2059" s="30">
        <v>0.29999999999999893</v>
      </c>
      <c r="AA2059" s="30">
        <v>7.9</v>
      </c>
      <c r="AB2059" s="30">
        <v>6.2</v>
      </c>
      <c r="AC2059" s="32">
        <v>0.33635029354207435</v>
      </c>
      <c r="AD2059" s="30">
        <v>8.9368037784133669</v>
      </c>
      <c r="AE2059" s="12">
        <v>444</v>
      </c>
      <c r="AF2059" s="12">
        <v>448</v>
      </c>
      <c r="AG2059" s="12">
        <v>215</v>
      </c>
      <c r="AH2059" s="33">
        <v>5.2064128256513023</v>
      </c>
      <c r="AI2059" s="34">
        <v>760000</v>
      </c>
      <c r="AJ2059" s="34">
        <v>650000</v>
      </c>
      <c r="AK2059" s="34">
        <v>600500</v>
      </c>
      <c r="AL2059" s="35">
        <v>0.16923076923076924</v>
      </c>
      <c r="AM2059" s="35">
        <v>0.26561199000832642</v>
      </c>
      <c r="AN2059" s="12">
        <v>3</v>
      </c>
      <c r="AO2059" s="33">
        <v>0.20000000000000018</v>
      </c>
      <c r="AP2059" s="12">
        <v>2.8</v>
      </c>
      <c r="AQ2059" s="32">
        <v>0.12485207100591715</v>
      </c>
      <c r="AR2059" s="34">
        <v>575</v>
      </c>
      <c r="AS2059" s="34">
        <v>530</v>
      </c>
      <c r="AT2059" s="31">
        <v>8.4905660377358486E-2</v>
      </c>
      <c r="AU2059" s="32">
        <v>0.38605851004809788</v>
      </c>
      <c r="AV2059" s="36">
        <v>1635.2</v>
      </c>
      <c r="AW2059" s="30">
        <v>0.75619999999999998</v>
      </c>
      <c r="AX2059" s="30">
        <v>0.24379999999999999</v>
      </c>
      <c r="AY2059" s="30">
        <v>0.81340000000000001</v>
      </c>
      <c r="AZ2059" s="30">
        <v>0.15240000000000001</v>
      </c>
      <c r="BA2059" s="30">
        <v>0.1757</v>
      </c>
      <c r="BB2059" s="30">
        <v>0.33700000000000002</v>
      </c>
      <c r="BC2059" s="30">
        <v>0.46060000000000001</v>
      </c>
      <c r="BD2059" s="37">
        <v>1</v>
      </c>
      <c r="BE2059" s="29">
        <v>22</v>
      </c>
      <c r="BF2059" s="38" t="s">
        <v>4790</v>
      </c>
      <c r="BG2059" s="39">
        <v>153.06320027916101</v>
      </c>
      <c r="BH2059" s="39">
        <v>-27.665789478364101</v>
      </c>
      <c r="BI2059" s="40">
        <f t="shared" si="462"/>
        <v>64</v>
      </c>
      <c r="BJ2059" s="40">
        <f t="shared" si="463"/>
        <v>67</v>
      </c>
      <c r="BK2059" s="40">
        <f t="shared" si="464"/>
        <v>60</v>
      </c>
      <c r="BL2059" s="40">
        <f t="shared" si="465"/>
        <v>1</v>
      </c>
      <c r="BM2059" s="40">
        <f t="shared" si="466"/>
        <v>85</v>
      </c>
      <c r="BN2059" s="40">
        <f t="shared" si="467"/>
        <v>100</v>
      </c>
      <c r="BO2059" s="40">
        <f t="shared" si="468"/>
        <v>100</v>
      </c>
      <c r="BP2059" s="40">
        <f t="shared" si="469"/>
        <v>29</v>
      </c>
      <c r="BQ2059" s="41">
        <f t="shared" si="470"/>
        <v>76</v>
      </c>
      <c r="BR2059" s="40">
        <f t="shared" si="471"/>
        <v>61</v>
      </c>
      <c r="BS2059" s="41">
        <f t="shared" si="472"/>
        <v>43</v>
      </c>
      <c r="BT2059" s="41">
        <f t="shared" si="473"/>
        <v>1</v>
      </c>
      <c r="BU2059" s="41">
        <f t="shared" si="474"/>
        <v>10</v>
      </c>
      <c r="BV2059" s="41">
        <f t="shared" si="475"/>
        <v>54</v>
      </c>
    </row>
    <row r="2060" spans="2:74" x14ac:dyDescent="0.3">
      <c r="B2060" s="12" t="s">
        <v>2498</v>
      </c>
      <c r="C2060" s="12">
        <v>311031314</v>
      </c>
      <c r="D2060" s="12" t="s">
        <v>886</v>
      </c>
      <c r="E2060" s="12" t="s">
        <v>473</v>
      </c>
      <c r="F2060" s="12" t="s">
        <v>2813</v>
      </c>
      <c r="G2060" s="12" t="s">
        <v>102</v>
      </c>
      <c r="H2060" s="12" t="s">
        <v>86</v>
      </c>
      <c r="I2060" s="28">
        <v>690000</v>
      </c>
      <c r="J2060" s="28">
        <v>670000</v>
      </c>
      <c r="K2060" s="28">
        <v>582465</v>
      </c>
      <c r="L2060" s="28">
        <v>698000</v>
      </c>
      <c r="M2060" s="28">
        <v>680000</v>
      </c>
      <c r="N2060" s="28">
        <v>582000</v>
      </c>
      <c r="O2060" s="29">
        <v>17</v>
      </c>
      <c r="P2060" s="29">
        <v>17</v>
      </c>
      <c r="Q2060" s="29">
        <v>21</v>
      </c>
      <c r="R2060" s="28">
        <v>540</v>
      </c>
      <c r="S2060" s="28">
        <v>500</v>
      </c>
      <c r="T2060" s="30">
        <v>3.9</v>
      </c>
      <c r="U2060" s="30">
        <v>-0.30000000000000027</v>
      </c>
      <c r="V2060" s="30">
        <v>4.2</v>
      </c>
      <c r="W2060" s="30">
        <v>4</v>
      </c>
      <c r="X2060" s="31">
        <v>4.0695652173913043E-2</v>
      </c>
      <c r="Y2060" s="30">
        <v>8.6</v>
      </c>
      <c r="Z2060" s="30">
        <v>-0.40000000000000036</v>
      </c>
      <c r="AA2060" s="30">
        <v>9</v>
      </c>
      <c r="AB2060" s="30">
        <v>8.6</v>
      </c>
      <c r="AC2060" s="32">
        <v>0.32754270186335399</v>
      </c>
      <c r="AD2060" s="30">
        <v>8.0485920329670328</v>
      </c>
      <c r="AE2060" s="12">
        <v>444</v>
      </c>
      <c r="AF2060" s="12">
        <v>448</v>
      </c>
      <c r="AG2060" s="12">
        <v>215</v>
      </c>
      <c r="AH2060" s="33">
        <v>5.2064128256513023</v>
      </c>
      <c r="AI2060" s="34">
        <v>760000</v>
      </c>
      <c r="AJ2060" s="34">
        <v>650000</v>
      </c>
      <c r="AK2060" s="34">
        <v>600500</v>
      </c>
      <c r="AL2060" s="35">
        <v>0.16923076923076924</v>
      </c>
      <c r="AM2060" s="35">
        <v>0.26561199000832642</v>
      </c>
      <c r="AN2060" s="12">
        <v>3</v>
      </c>
      <c r="AO2060" s="33">
        <v>0.20000000000000018</v>
      </c>
      <c r="AP2060" s="12">
        <v>2.8</v>
      </c>
      <c r="AQ2060" s="32">
        <v>0.12485207100591715</v>
      </c>
      <c r="AR2060" s="34">
        <v>575</v>
      </c>
      <c r="AS2060" s="34">
        <v>530</v>
      </c>
      <c r="AT2060" s="31">
        <v>8.4905660377358486E-2</v>
      </c>
      <c r="AU2060" s="32">
        <v>0.38605851004809788</v>
      </c>
      <c r="AV2060" s="36">
        <v>1648.64</v>
      </c>
      <c r="AW2060" s="30">
        <v>0.78480000000000005</v>
      </c>
      <c r="AX2060" s="30">
        <v>0.2152</v>
      </c>
      <c r="AY2060" s="30">
        <v>0.96240000000000003</v>
      </c>
      <c r="AZ2060" s="30">
        <v>3.4000000000000002E-2</v>
      </c>
      <c r="BA2060" s="30">
        <v>0.15609999999999999</v>
      </c>
      <c r="BB2060" s="30">
        <v>0.37409999999999999</v>
      </c>
      <c r="BC2060" s="30">
        <v>0.4466</v>
      </c>
      <c r="BD2060" s="37">
        <v>1</v>
      </c>
      <c r="BE2060" s="29">
        <v>24</v>
      </c>
      <c r="BF2060" s="38" t="s">
        <v>4791</v>
      </c>
      <c r="BG2060" s="39">
        <v>153.08298732290601</v>
      </c>
      <c r="BH2060" s="39">
        <v>-27.683667349220102</v>
      </c>
      <c r="BI2060" s="40">
        <f t="shared" si="462"/>
        <v>52</v>
      </c>
      <c r="BJ2060" s="40">
        <f t="shared" si="463"/>
        <v>67</v>
      </c>
      <c r="BK2060" s="40">
        <f t="shared" si="464"/>
        <v>60</v>
      </c>
      <c r="BL2060" s="40">
        <f t="shared" si="465"/>
        <v>1</v>
      </c>
      <c r="BM2060" s="40">
        <f t="shared" si="466"/>
        <v>85</v>
      </c>
      <c r="BN2060" s="40">
        <f t="shared" si="467"/>
        <v>100</v>
      </c>
      <c r="BO2060" s="40">
        <f t="shared" si="468"/>
        <v>100</v>
      </c>
      <c r="BP2060" s="40">
        <f t="shared" si="469"/>
        <v>24</v>
      </c>
      <c r="BQ2060" s="41">
        <f t="shared" si="470"/>
        <v>86</v>
      </c>
      <c r="BR2060" s="40">
        <f t="shared" si="471"/>
        <v>70</v>
      </c>
      <c r="BS2060" s="41">
        <f t="shared" si="472"/>
        <v>49</v>
      </c>
      <c r="BT2060" s="41">
        <f t="shared" si="473"/>
        <v>1</v>
      </c>
      <c r="BU2060" s="41">
        <f t="shared" si="474"/>
        <v>10</v>
      </c>
      <c r="BV2060" s="41">
        <f t="shared" si="475"/>
        <v>54</v>
      </c>
    </row>
    <row r="2061" spans="2:74" x14ac:dyDescent="0.3">
      <c r="B2061" s="12" t="s">
        <v>2499</v>
      </c>
      <c r="C2061" s="12">
        <v>311061333</v>
      </c>
      <c r="D2061" s="12" t="s">
        <v>1234</v>
      </c>
      <c r="E2061" s="12" t="s">
        <v>473</v>
      </c>
      <c r="F2061" s="12" t="s">
        <v>2813</v>
      </c>
      <c r="G2061" s="12" t="s">
        <v>102</v>
      </c>
      <c r="H2061" s="12" t="s">
        <v>86</v>
      </c>
      <c r="I2061" s="28">
        <v>732250</v>
      </c>
      <c r="J2061" s="28">
        <v>725000</v>
      </c>
      <c r="K2061" s="28">
        <v>599000</v>
      </c>
      <c r="L2061" s="28">
        <v>726000</v>
      </c>
      <c r="M2061" s="28">
        <v>725000</v>
      </c>
      <c r="N2061" s="28">
        <v>607000</v>
      </c>
      <c r="O2061" s="29">
        <v>22</v>
      </c>
      <c r="P2061" s="29">
        <v>23</v>
      </c>
      <c r="Q2061" s="29">
        <v>25</v>
      </c>
      <c r="R2061" s="28">
        <v>570</v>
      </c>
      <c r="S2061" s="28">
        <v>500</v>
      </c>
      <c r="T2061" s="30">
        <v>3.5</v>
      </c>
      <c r="U2061" s="30">
        <v>0.10000000000000009</v>
      </c>
      <c r="V2061" s="30">
        <v>3.4</v>
      </c>
      <c r="W2061" s="30">
        <v>3.4</v>
      </c>
      <c r="X2061" s="31">
        <v>4.0477978832365993E-2</v>
      </c>
      <c r="Y2061" s="30">
        <v>6.6</v>
      </c>
      <c r="Z2061" s="30">
        <v>-0.20000000000000018</v>
      </c>
      <c r="AA2061" s="30">
        <v>6.8</v>
      </c>
      <c r="AB2061" s="30">
        <v>5.6</v>
      </c>
      <c r="AC2061" s="32">
        <v>0.39118260678598876</v>
      </c>
      <c r="AD2061" s="30">
        <v>9.6640844743265948</v>
      </c>
      <c r="AE2061" s="12">
        <v>174</v>
      </c>
      <c r="AF2061" s="12">
        <v>174</v>
      </c>
      <c r="AG2061" s="12">
        <v>157</v>
      </c>
      <c r="AH2061" s="33">
        <v>2.3946488294314383</v>
      </c>
      <c r="AI2061" s="34">
        <v>790000</v>
      </c>
      <c r="AJ2061" s="34">
        <v>670000</v>
      </c>
      <c r="AK2061" s="34">
        <v>596000</v>
      </c>
      <c r="AL2061" s="35">
        <v>0.17910447761194029</v>
      </c>
      <c r="AM2061" s="35">
        <v>0.32550335570469796</v>
      </c>
      <c r="AN2061" s="12">
        <v>3.4</v>
      </c>
      <c r="AO2061" s="33">
        <v>0</v>
      </c>
      <c r="AP2061" s="12">
        <v>3.4</v>
      </c>
      <c r="AQ2061" s="32">
        <v>0.10789473684210527</v>
      </c>
      <c r="AR2061" s="34">
        <v>590</v>
      </c>
      <c r="AS2061" s="34">
        <v>550</v>
      </c>
      <c r="AT2061" s="31">
        <v>7.2727272727272724E-2</v>
      </c>
      <c r="AU2061" s="32">
        <v>0.32816013525330795</v>
      </c>
      <c r="AV2061" s="36">
        <v>1457.1200000000001</v>
      </c>
      <c r="AW2061" s="30">
        <v>0.68689999999999996</v>
      </c>
      <c r="AX2061" s="30">
        <v>0.31309999999999999</v>
      </c>
      <c r="AY2061" s="30">
        <v>0.78490000000000004</v>
      </c>
      <c r="AZ2061" s="30">
        <v>0.1913</v>
      </c>
      <c r="BA2061" s="30">
        <v>0.21110000000000001</v>
      </c>
      <c r="BB2061" s="30">
        <v>0.32419999999999999</v>
      </c>
      <c r="BC2061" s="30">
        <v>0.42959999999999998</v>
      </c>
      <c r="BD2061" s="37">
        <v>1.5</v>
      </c>
      <c r="BE2061" s="29">
        <v>21</v>
      </c>
      <c r="BF2061" s="38" t="s">
        <v>4792</v>
      </c>
      <c r="BG2061" s="39">
        <v>153.12914116282499</v>
      </c>
      <c r="BH2061" s="39">
        <v>-27.6393884518424</v>
      </c>
      <c r="BI2061" s="40">
        <f t="shared" si="462"/>
        <v>59</v>
      </c>
      <c r="BJ2061" s="40">
        <f t="shared" si="463"/>
        <v>60</v>
      </c>
      <c r="BK2061" s="40">
        <f t="shared" si="464"/>
        <v>95</v>
      </c>
      <c r="BL2061" s="40">
        <f t="shared" si="465"/>
        <v>1</v>
      </c>
      <c r="BM2061" s="40">
        <f t="shared" si="466"/>
        <v>90</v>
      </c>
      <c r="BN2061" s="40">
        <f t="shared" si="467"/>
        <v>100</v>
      </c>
      <c r="BO2061" s="40">
        <f t="shared" si="468"/>
        <v>100</v>
      </c>
      <c r="BP2061" s="40">
        <f t="shared" si="469"/>
        <v>36</v>
      </c>
      <c r="BQ2061" s="41">
        <f t="shared" si="470"/>
        <v>85</v>
      </c>
      <c r="BR2061" s="40">
        <f t="shared" si="471"/>
        <v>54</v>
      </c>
      <c r="BS2061" s="41">
        <f t="shared" si="472"/>
        <v>7</v>
      </c>
      <c r="BT2061" s="41">
        <f t="shared" si="473"/>
        <v>8</v>
      </c>
      <c r="BU2061" s="41">
        <f t="shared" si="474"/>
        <v>15</v>
      </c>
      <c r="BV2061" s="41">
        <f t="shared" si="475"/>
        <v>54</v>
      </c>
    </row>
    <row r="2062" spans="2:74" x14ac:dyDescent="0.3">
      <c r="B2062" s="12" t="s">
        <v>2500</v>
      </c>
      <c r="C2062" s="12">
        <v>313051377</v>
      </c>
      <c r="D2062" s="12" t="s">
        <v>2501</v>
      </c>
      <c r="E2062" s="12" t="s">
        <v>557</v>
      </c>
      <c r="F2062" s="12" t="s">
        <v>2813</v>
      </c>
      <c r="G2062" s="12" t="s">
        <v>102</v>
      </c>
      <c r="H2062" s="12" t="s">
        <v>86</v>
      </c>
      <c r="I2062" s="28">
        <v>850000</v>
      </c>
      <c r="J2062" s="28">
        <v>829000</v>
      </c>
      <c r="K2062" s="28">
        <v>750000</v>
      </c>
      <c r="L2062" s="28">
        <v>839000</v>
      </c>
      <c r="M2062" s="28">
        <v>805000</v>
      </c>
      <c r="N2062" s="28">
        <v>745000</v>
      </c>
      <c r="O2062" s="29">
        <v>37</v>
      </c>
      <c r="P2062" s="29">
        <v>37</v>
      </c>
      <c r="Q2062" s="29">
        <v>39</v>
      </c>
      <c r="R2062" s="28">
        <v>595</v>
      </c>
      <c r="S2062" s="28">
        <v>550</v>
      </c>
      <c r="T2062" s="30">
        <v>3.6</v>
      </c>
      <c r="U2062" s="30">
        <v>-0.19999999999999973</v>
      </c>
      <c r="V2062" s="30">
        <v>3.8</v>
      </c>
      <c r="W2062" s="30">
        <v>4.0999999999999996</v>
      </c>
      <c r="X2062" s="31">
        <v>3.6400000000000002E-2</v>
      </c>
      <c r="Y2062" s="30">
        <v>5.2</v>
      </c>
      <c r="Z2062" s="30">
        <v>-0.20000000000000018</v>
      </c>
      <c r="AA2062" s="30">
        <v>5.4</v>
      </c>
      <c r="AB2062" s="30">
        <v>5.5</v>
      </c>
      <c r="AC2062" s="32">
        <v>0.38246940244780414</v>
      </c>
      <c r="AD2062" s="30">
        <v>10.507401166148465</v>
      </c>
      <c r="AE2062" s="12">
        <v>308</v>
      </c>
      <c r="AF2062" s="12">
        <v>273</v>
      </c>
      <c r="AG2062" s="12">
        <v>299</v>
      </c>
      <c r="AH2062" s="33">
        <v>4.0457142857142854</v>
      </c>
      <c r="AI2062" s="34">
        <v>850000</v>
      </c>
      <c r="AJ2062" s="34">
        <v>770000</v>
      </c>
      <c r="AK2062" s="34">
        <v>740000</v>
      </c>
      <c r="AL2062" s="35">
        <v>0.1038961038961039</v>
      </c>
      <c r="AM2062" s="35">
        <v>0.14864864864864866</v>
      </c>
      <c r="AN2062" s="12">
        <v>3.8</v>
      </c>
      <c r="AO2062" s="33">
        <v>0</v>
      </c>
      <c r="AP2062" s="12">
        <v>3.8</v>
      </c>
      <c r="AQ2062" s="32">
        <v>0.11683673469387754</v>
      </c>
      <c r="AR2062" s="34">
        <v>640</v>
      </c>
      <c r="AS2062" s="34">
        <v>590</v>
      </c>
      <c r="AT2062" s="31">
        <v>8.4745762711864403E-2</v>
      </c>
      <c r="AU2062" s="32">
        <v>0.35339619262780858</v>
      </c>
      <c r="AV2062" s="36">
        <v>1555.68</v>
      </c>
      <c r="AW2062" s="30">
        <v>0.65529999999999999</v>
      </c>
      <c r="AX2062" s="30">
        <v>0.34470000000000001</v>
      </c>
      <c r="AY2062" s="30">
        <v>0.78990000000000005</v>
      </c>
      <c r="AZ2062" s="30">
        <v>7.46E-2</v>
      </c>
      <c r="BA2062" s="30">
        <v>0.30099999999999999</v>
      </c>
      <c r="BB2062" s="30">
        <v>0.33650000000000002</v>
      </c>
      <c r="BC2062" s="30">
        <v>0.33860000000000001</v>
      </c>
      <c r="BD2062" s="37">
        <v>3.5</v>
      </c>
      <c r="BE2062" s="29">
        <v>26</v>
      </c>
      <c r="BF2062" s="38" t="s">
        <v>4793</v>
      </c>
      <c r="BG2062" s="39">
        <v>153.082493820069</v>
      </c>
      <c r="BH2062" s="39">
        <v>-27.248079613961099</v>
      </c>
      <c r="BI2062" s="40">
        <f t="shared" si="462"/>
        <v>57</v>
      </c>
      <c r="BJ2062" s="40">
        <f t="shared" si="463"/>
        <v>54</v>
      </c>
      <c r="BK2062" s="40">
        <f t="shared" si="464"/>
        <v>75</v>
      </c>
      <c r="BL2062" s="40">
        <f t="shared" si="465"/>
        <v>1</v>
      </c>
      <c r="BM2062" s="40">
        <f t="shared" si="466"/>
        <v>52</v>
      </c>
      <c r="BN2062" s="40">
        <f t="shared" si="467"/>
        <v>100</v>
      </c>
      <c r="BO2062" s="40">
        <f t="shared" si="468"/>
        <v>100</v>
      </c>
      <c r="BP2062" s="40">
        <f t="shared" si="469"/>
        <v>56</v>
      </c>
      <c r="BQ2062" s="41">
        <f t="shared" si="470"/>
        <v>72</v>
      </c>
      <c r="BR2062" s="40">
        <f t="shared" si="471"/>
        <v>45</v>
      </c>
      <c r="BS2062" s="41">
        <f t="shared" si="472"/>
        <v>13</v>
      </c>
      <c r="BT2062" s="41">
        <f t="shared" si="473"/>
        <v>31</v>
      </c>
      <c r="BU2062" s="41">
        <f t="shared" si="474"/>
        <v>35</v>
      </c>
      <c r="BV2062" s="41">
        <f t="shared" si="475"/>
        <v>54</v>
      </c>
    </row>
    <row r="2063" spans="2:74" x14ac:dyDescent="0.3">
      <c r="B2063" s="12" t="s">
        <v>2502</v>
      </c>
      <c r="C2063" s="12">
        <v>313051380</v>
      </c>
      <c r="D2063" s="12" t="s">
        <v>2501</v>
      </c>
      <c r="E2063" s="12" t="s">
        <v>557</v>
      </c>
      <c r="F2063" s="12" t="s">
        <v>2813</v>
      </c>
      <c r="G2063" s="12" t="s">
        <v>102</v>
      </c>
      <c r="H2063" s="12" t="s">
        <v>86</v>
      </c>
      <c r="I2063" s="28">
        <v>780000</v>
      </c>
      <c r="J2063" s="28">
        <v>757500</v>
      </c>
      <c r="K2063" s="28">
        <v>683770</v>
      </c>
      <c r="L2063" s="28">
        <v>780000</v>
      </c>
      <c r="M2063" s="28">
        <v>765000</v>
      </c>
      <c r="N2063" s="28">
        <v>700000</v>
      </c>
      <c r="O2063" s="29">
        <v>27</v>
      </c>
      <c r="P2063" s="29">
        <v>27</v>
      </c>
      <c r="Q2063" s="29">
        <v>42</v>
      </c>
      <c r="R2063" s="28">
        <v>595</v>
      </c>
      <c r="S2063" s="28">
        <v>550</v>
      </c>
      <c r="T2063" s="30">
        <v>3.4</v>
      </c>
      <c r="U2063" s="30">
        <v>-0.10000000000000009</v>
      </c>
      <c r="V2063" s="30">
        <v>3.5</v>
      </c>
      <c r="W2063" s="30">
        <v>3.3</v>
      </c>
      <c r="X2063" s="31">
        <v>3.966666666666667E-2</v>
      </c>
      <c r="Y2063" s="30">
        <v>5.0999999999999996</v>
      </c>
      <c r="Z2063" s="30">
        <v>-0.10000000000000053</v>
      </c>
      <c r="AA2063" s="30">
        <v>5.2</v>
      </c>
      <c r="AB2063" s="30">
        <v>4.8</v>
      </c>
      <c r="AC2063" s="32">
        <v>0.40833973866256723</v>
      </c>
      <c r="AD2063" s="30">
        <v>10.294279125947073</v>
      </c>
      <c r="AE2063" s="12">
        <v>308</v>
      </c>
      <c r="AF2063" s="12">
        <v>273</v>
      </c>
      <c r="AG2063" s="12">
        <v>299</v>
      </c>
      <c r="AH2063" s="33">
        <v>4.0457142857142854</v>
      </c>
      <c r="AI2063" s="34">
        <v>850000</v>
      </c>
      <c r="AJ2063" s="34">
        <v>770000</v>
      </c>
      <c r="AK2063" s="34">
        <v>740000</v>
      </c>
      <c r="AL2063" s="35">
        <v>0.1038961038961039</v>
      </c>
      <c r="AM2063" s="35">
        <v>0.14864864864864866</v>
      </c>
      <c r="AN2063" s="12">
        <v>3.8</v>
      </c>
      <c r="AO2063" s="33">
        <v>0</v>
      </c>
      <c r="AP2063" s="12">
        <v>3.8</v>
      </c>
      <c r="AQ2063" s="32">
        <v>0.11683673469387754</v>
      </c>
      <c r="AR2063" s="34">
        <v>640</v>
      </c>
      <c r="AS2063" s="34">
        <v>590</v>
      </c>
      <c r="AT2063" s="31">
        <v>8.4745762711864403E-2</v>
      </c>
      <c r="AU2063" s="32">
        <v>0.35339619262780858</v>
      </c>
      <c r="AV2063" s="36">
        <v>1457.1200000000001</v>
      </c>
      <c r="AW2063" s="30">
        <v>0.68679999999999997</v>
      </c>
      <c r="AX2063" s="30">
        <v>0.31319999999999998</v>
      </c>
      <c r="AY2063" s="30">
        <v>0.74060000000000004</v>
      </c>
      <c r="AZ2063" s="30">
        <v>0.23380000000000001</v>
      </c>
      <c r="BA2063" s="30">
        <v>0.30580000000000002</v>
      </c>
      <c r="BB2063" s="30">
        <v>0.27529999999999999</v>
      </c>
      <c r="BC2063" s="30">
        <v>0.35820000000000002</v>
      </c>
      <c r="BD2063" s="37">
        <v>2.5</v>
      </c>
      <c r="BE2063" s="29">
        <v>29</v>
      </c>
      <c r="BF2063" s="38" t="s">
        <v>4794</v>
      </c>
      <c r="BG2063" s="39">
        <v>153.05439979230499</v>
      </c>
      <c r="BH2063" s="39">
        <v>-27.215446921652202</v>
      </c>
      <c r="BI2063" s="40">
        <f t="shared" si="462"/>
        <v>60</v>
      </c>
      <c r="BJ2063" s="40">
        <f t="shared" si="463"/>
        <v>54</v>
      </c>
      <c r="BK2063" s="40">
        <f t="shared" si="464"/>
        <v>75</v>
      </c>
      <c r="BL2063" s="40">
        <f t="shared" si="465"/>
        <v>1</v>
      </c>
      <c r="BM2063" s="40">
        <f t="shared" si="466"/>
        <v>52</v>
      </c>
      <c r="BN2063" s="40">
        <f t="shared" si="467"/>
        <v>100</v>
      </c>
      <c r="BO2063" s="40">
        <f t="shared" si="468"/>
        <v>100</v>
      </c>
      <c r="BP2063" s="40">
        <f t="shared" si="469"/>
        <v>57</v>
      </c>
      <c r="BQ2063" s="41">
        <f t="shared" si="470"/>
        <v>82</v>
      </c>
      <c r="BR2063" s="40">
        <f t="shared" si="471"/>
        <v>48</v>
      </c>
      <c r="BS2063" s="41">
        <f t="shared" si="472"/>
        <v>1</v>
      </c>
      <c r="BT2063" s="41">
        <f t="shared" si="473"/>
        <v>32</v>
      </c>
      <c r="BU2063" s="41">
        <f t="shared" si="474"/>
        <v>25</v>
      </c>
      <c r="BV2063" s="41">
        <f t="shared" si="475"/>
        <v>54</v>
      </c>
    </row>
    <row r="2064" spans="2:74" x14ac:dyDescent="0.3">
      <c r="B2064" s="12" t="s">
        <v>2503</v>
      </c>
      <c r="C2064" s="12">
        <v>314021577</v>
      </c>
      <c r="D2064" s="12" t="s">
        <v>1967</v>
      </c>
      <c r="E2064" s="12" t="s">
        <v>403</v>
      </c>
      <c r="F2064" s="12" t="s">
        <v>2813</v>
      </c>
      <c r="G2064" s="12" t="s">
        <v>102</v>
      </c>
      <c r="H2064" s="12" t="s">
        <v>86</v>
      </c>
      <c r="I2064" s="28">
        <v>746750</v>
      </c>
      <c r="J2064" s="28">
        <v>731300</v>
      </c>
      <c r="K2064" s="28">
        <v>646800</v>
      </c>
      <c r="L2064" s="28">
        <v>738500</v>
      </c>
      <c r="M2064" s="28">
        <v>720000</v>
      </c>
      <c r="N2064" s="28">
        <v>660000</v>
      </c>
      <c r="O2064" s="29">
        <v>21</v>
      </c>
      <c r="P2064" s="29">
        <v>21</v>
      </c>
      <c r="Q2064" s="29">
        <v>23</v>
      </c>
      <c r="R2064" s="28">
        <v>570</v>
      </c>
      <c r="S2064" s="28">
        <v>525</v>
      </c>
      <c r="T2064" s="30">
        <v>3.6</v>
      </c>
      <c r="U2064" s="30">
        <v>0.10000000000000009</v>
      </c>
      <c r="V2064" s="30">
        <v>3.5</v>
      </c>
      <c r="W2064" s="30">
        <v>3.8</v>
      </c>
      <c r="X2064" s="31">
        <v>3.9691998660863745E-2</v>
      </c>
      <c r="Y2064" s="30">
        <v>6.6</v>
      </c>
      <c r="Z2064" s="30">
        <v>-0.20000000000000018</v>
      </c>
      <c r="AA2064" s="30">
        <v>6.8</v>
      </c>
      <c r="AB2064" s="30">
        <v>7.1</v>
      </c>
      <c r="AC2064" s="32">
        <v>0.34953885400313967</v>
      </c>
      <c r="AD2064" s="30">
        <v>8.8062800009056854</v>
      </c>
      <c r="AE2064" s="12">
        <v>286</v>
      </c>
      <c r="AF2064" s="12">
        <v>249</v>
      </c>
      <c r="AG2064" s="12">
        <v>229</v>
      </c>
      <c r="AH2064" s="33">
        <v>3.2020725388601035</v>
      </c>
      <c r="AI2064" s="34">
        <v>832000</v>
      </c>
      <c r="AJ2064" s="34">
        <v>741000</v>
      </c>
      <c r="AK2064" s="34">
        <v>692000</v>
      </c>
      <c r="AL2064" s="35">
        <v>0.12280701754385964</v>
      </c>
      <c r="AM2064" s="35">
        <v>0.20231213872832371</v>
      </c>
      <c r="AN2064" s="12">
        <v>4.0999999999999996</v>
      </c>
      <c r="AO2064" s="33">
        <v>0</v>
      </c>
      <c r="AP2064" s="12">
        <v>4.0999999999999996</v>
      </c>
      <c r="AQ2064" s="32">
        <v>9.8095238095238096E-2</v>
      </c>
      <c r="AR2064" s="34">
        <v>630</v>
      </c>
      <c r="AS2064" s="34">
        <v>590</v>
      </c>
      <c r="AT2064" s="31">
        <v>6.7796610169491525E-2</v>
      </c>
      <c r="AU2064" s="32">
        <v>0.4029539174700027</v>
      </c>
      <c r="AV2064" s="36">
        <v>1630.7200000000003</v>
      </c>
      <c r="AW2064" s="30">
        <v>0.7006</v>
      </c>
      <c r="AX2064" s="30">
        <v>0.2994</v>
      </c>
      <c r="AY2064" s="30">
        <v>0.74239999999999995</v>
      </c>
      <c r="AZ2064" s="30">
        <v>0.22140000000000001</v>
      </c>
      <c r="BA2064" s="30">
        <v>0.2036</v>
      </c>
      <c r="BB2064" s="30">
        <v>0.34089999999999998</v>
      </c>
      <c r="BC2064" s="30">
        <v>0.42930000000000001</v>
      </c>
      <c r="BD2064" s="37">
        <v>3</v>
      </c>
      <c r="BE2064" s="29">
        <v>25</v>
      </c>
      <c r="BF2064" s="38" t="s">
        <v>4795</v>
      </c>
      <c r="BG2064" s="39">
        <v>152.99404043558201</v>
      </c>
      <c r="BH2064" s="39">
        <v>-27.250051440175</v>
      </c>
      <c r="BI2064" s="40">
        <f t="shared" si="462"/>
        <v>57</v>
      </c>
      <c r="BJ2064" s="40">
        <f t="shared" si="463"/>
        <v>49</v>
      </c>
      <c r="BK2064" s="40">
        <f t="shared" si="464"/>
        <v>85</v>
      </c>
      <c r="BL2064" s="40">
        <f t="shared" si="465"/>
        <v>1</v>
      </c>
      <c r="BM2064" s="40">
        <f t="shared" si="466"/>
        <v>62</v>
      </c>
      <c r="BN2064" s="40">
        <f t="shared" si="467"/>
        <v>100</v>
      </c>
      <c r="BO2064" s="40">
        <f t="shared" si="468"/>
        <v>100</v>
      </c>
      <c r="BP2064" s="40">
        <f t="shared" si="469"/>
        <v>35</v>
      </c>
      <c r="BQ2064" s="41">
        <f t="shared" si="470"/>
        <v>82</v>
      </c>
      <c r="BR2064" s="40">
        <f t="shared" si="471"/>
        <v>62</v>
      </c>
      <c r="BS2064" s="41">
        <f t="shared" si="472"/>
        <v>34</v>
      </c>
      <c r="BT2064" s="41">
        <f t="shared" si="473"/>
        <v>8</v>
      </c>
      <c r="BU2064" s="41">
        <f t="shared" si="474"/>
        <v>30</v>
      </c>
      <c r="BV2064" s="41">
        <f t="shared" si="475"/>
        <v>54</v>
      </c>
    </row>
    <row r="2065" spans="2:74" x14ac:dyDescent="0.3">
      <c r="B2065" s="12" t="s">
        <v>2504</v>
      </c>
      <c r="C2065" s="12">
        <v>316011415</v>
      </c>
      <c r="D2065" s="12" t="s">
        <v>2076</v>
      </c>
      <c r="E2065" s="12" t="s">
        <v>1626</v>
      </c>
      <c r="F2065" s="12" t="s">
        <v>1626</v>
      </c>
      <c r="G2065" s="12" t="s">
        <v>102</v>
      </c>
      <c r="H2065" s="12" t="s">
        <v>86</v>
      </c>
      <c r="I2065" s="28">
        <v>1050000</v>
      </c>
      <c r="J2065" s="28">
        <v>1045000</v>
      </c>
      <c r="K2065" s="28">
        <v>935000</v>
      </c>
      <c r="L2065" s="28">
        <v>1045000</v>
      </c>
      <c r="M2065" s="28">
        <v>1022000</v>
      </c>
      <c r="N2065" s="28">
        <v>930000</v>
      </c>
      <c r="O2065" s="29">
        <v>30</v>
      </c>
      <c r="P2065" s="29">
        <v>30</v>
      </c>
      <c r="Q2065" s="29">
        <v>39</v>
      </c>
      <c r="R2065" s="28">
        <v>800</v>
      </c>
      <c r="S2065" s="28">
        <v>740</v>
      </c>
      <c r="T2065" s="30">
        <v>4.5999999999999996</v>
      </c>
      <c r="U2065" s="30">
        <v>0</v>
      </c>
      <c r="V2065" s="30">
        <v>4.5999999999999996</v>
      </c>
      <c r="W2065" s="30">
        <v>4.4000000000000004</v>
      </c>
      <c r="X2065" s="31">
        <v>3.9619047619047616E-2</v>
      </c>
      <c r="Y2065" s="30">
        <v>6</v>
      </c>
      <c r="Z2065" s="30">
        <v>-0.29999999999999982</v>
      </c>
      <c r="AA2065" s="30">
        <v>6.3</v>
      </c>
      <c r="AB2065" s="30">
        <v>6.8</v>
      </c>
      <c r="AC2065" s="32">
        <v>0.37377588397996558</v>
      </c>
      <c r="AD2065" s="30">
        <v>9.4342470716097075</v>
      </c>
      <c r="AE2065" s="12">
        <v>179</v>
      </c>
      <c r="AF2065" s="12">
        <v>195</v>
      </c>
      <c r="AG2065" s="12">
        <v>205</v>
      </c>
      <c r="AH2065" s="33">
        <v>2.8714285714285714</v>
      </c>
      <c r="AI2065" s="34">
        <v>1160000</v>
      </c>
      <c r="AJ2065" s="34">
        <v>1000111</v>
      </c>
      <c r="AK2065" s="34">
        <v>1000000</v>
      </c>
      <c r="AL2065" s="35">
        <v>0.15987125429077373</v>
      </c>
      <c r="AM2065" s="35">
        <v>0.16</v>
      </c>
      <c r="AN2065" s="12">
        <v>4.3</v>
      </c>
      <c r="AO2065" s="33">
        <v>0.20000000000000018</v>
      </c>
      <c r="AP2065" s="12">
        <v>4.0999999999999996</v>
      </c>
      <c r="AQ2065" s="32">
        <v>0.12524271844660195</v>
      </c>
      <c r="AR2065" s="34">
        <v>780</v>
      </c>
      <c r="AS2065" s="34">
        <v>730</v>
      </c>
      <c r="AT2065" s="31">
        <v>6.8493150684931503E-2</v>
      </c>
      <c r="AU2065" s="32">
        <v>0.34860747379648083</v>
      </c>
      <c r="AV2065" s="36">
        <v>2140.3200000000002</v>
      </c>
      <c r="AW2065" s="30">
        <v>0.80600000000000005</v>
      </c>
      <c r="AX2065" s="30">
        <v>0.19400000000000001</v>
      </c>
      <c r="AY2065" s="30">
        <v>0.77729999999999999</v>
      </c>
      <c r="AZ2065" s="30">
        <v>6.8099999999999994E-2</v>
      </c>
      <c r="BA2065" s="30">
        <v>0.22620000000000001</v>
      </c>
      <c r="BB2065" s="30">
        <v>0.39329999999999998</v>
      </c>
      <c r="BC2065" s="30">
        <v>0.36549999999999999</v>
      </c>
      <c r="BD2065" s="37">
        <v>5</v>
      </c>
      <c r="BE2065" s="29">
        <v>86</v>
      </c>
      <c r="BF2065" s="38" t="s">
        <v>4796</v>
      </c>
      <c r="BG2065" s="39">
        <v>153.10096675909099</v>
      </c>
      <c r="BH2065" s="39">
        <v>-26.700540942844999</v>
      </c>
      <c r="BI2065" s="40">
        <f t="shared" si="462"/>
        <v>41</v>
      </c>
      <c r="BJ2065" s="40">
        <f t="shared" si="463"/>
        <v>46</v>
      </c>
      <c r="BK2065" s="40">
        <f t="shared" si="464"/>
        <v>89</v>
      </c>
      <c r="BL2065" s="40">
        <f t="shared" si="465"/>
        <v>1</v>
      </c>
      <c r="BM2065" s="40">
        <f t="shared" si="466"/>
        <v>80</v>
      </c>
      <c r="BN2065" s="40">
        <f t="shared" si="467"/>
        <v>100</v>
      </c>
      <c r="BO2065" s="40">
        <f t="shared" si="468"/>
        <v>89</v>
      </c>
      <c r="BP2065" s="40">
        <f t="shared" si="469"/>
        <v>40</v>
      </c>
      <c r="BQ2065" s="41">
        <f t="shared" si="470"/>
        <v>82</v>
      </c>
      <c r="BR2065" s="40">
        <f t="shared" si="471"/>
        <v>56</v>
      </c>
      <c r="BS2065" s="41">
        <f t="shared" si="472"/>
        <v>18</v>
      </c>
      <c r="BT2065" s="41">
        <f t="shared" si="473"/>
        <v>18</v>
      </c>
      <c r="BU2065" s="41">
        <f t="shared" si="474"/>
        <v>50</v>
      </c>
      <c r="BV2065" s="41">
        <f t="shared" si="475"/>
        <v>54</v>
      </c>
    </row>
    <row r="2066" spans="2:74" x14ac:dyDescent="0.3">
      <c r="B2066" s="12" t="s">
        <v>2505</v>
      </c>
      <c r="C2066" s="12">
        <v>316031425</v>
      </c>
      <c r="D2066" s="12" t="s">
        <v>2347</v>
      </c>
      <c r="E2066" s="12" t="s">
        <v>1626</v>
      </c>
      <c r="F2066" s="12" t="s">
        <v>1626</v>
      </c>
      <c r="G2066" s="12" t="s">
        <v>102</v>
      </c>
      <c r="H2066" s="12" t="s">
        <v>86</v>
      </c>
      <c r="I2066" s="28">
        <v>1450000</v>
      </c>
      <c r="J2066" s="28">
        <v>1425000</v>
      </c>
      <c r="K2066" s="28">
        <v>1395000</v>
      </c>
      <c r="L2066" s="28">
        <v>1330000</v>
      </c>
      <c r="M2066" s="28">
        <v>1330000</v>
      </c>
      <c r="N2066" s="28">
        <v>1314000</v>
      </c>
      <c r="O2066" s="29">
        <v>39</v>
      </c>
      <c r="P2066" s="29">
        <v>37</v>
      </c>
      <c r="Q2066" s="29">
        <v>43</v>
      </c>
      <c r="R2066" s="28">
        <v>850</v>
      </c>
      <c r="S2066" s="28">
        <v>820</v>
      </c>
      <c r="T2066" s="30">
        <v>3.3</v>
      </c>
      <c r="U2066" s="30">
        <v>0</v>
      </c>
      <c r="V2066" s="30">
        <v>3.3</v>
      </c>
      <c r="W2066" s="30">
        <v>3.3</v>
      </c>
      <c r="X2066" s="31">
        <v>3.0482758620689655E-2</v>
      </c>
      <c r="Y2066" s="30">
        <v>5.0999999999999996</v>
      </c>
      <c r="Z2066" s="30">
        <v>-0.10000000000000053</v>
      </c>
      <c r="AA2066" s="30">
        <v>5.2</v>
      </c>
      <c r="AB2066" s="30">
        <v>4.8</v>
      </c>
      <c r="AC2066" s="32">
        <v>0.44564214411542652</v>
      </c>
      <c r="AD2066" s="30">
        <v>14.619482103334128</v>
      </c>
      <c r="AE2066" s="12">
        <v>210</v>
      </c>
      <c r="AF2066" s="12">
        <v>201</v>
      </c>
      <c r="AG2066" s="12">
        <v>211</v>
      </c>
      <c r="AH2066" s="33">
        <v>4.2108731466227347</v>
      </c>
      <c r="AI2066" s="34">
        <v>1340000</v>
      </c>
      <c r="AJ2066" s="34">
        <v>1160000</v>
      </c>
      <c r="AK2066" s="34">
        <v>1155000</v>
      </c>
      <c r="AL2066" s="35">
        <v>0.15517241379310345</v>
      </c>
      <c r="AM2066" s="35">
        <v>0.16017316017316016</v>
      </c>
      <c r="AN2066" s="12">
        <v>3.1</v>
      </c>
      <c r="AO2066" s="33">
        <v>-0.10000000000000009</v>
      </c>
      <c r="AP2066" s="12">
        <v>3.2</v>
      </c>
      <c r="AQ2066" s="32">
        <v>0.16274509803921569</v>
      </c>
      <c r="AR2066" s="34">
        <v>820</v>
      </c>
      <c r="AS2066" s="34">
        <v>750</v>
      </c>
      <c r="AT2066" s="31">
        <v>9.3333333333333338E-2</v>
      </c>
      <c r="AU2066" s="32">
        <v>0.37980020281299326</v>
      </c>
      <c r="AV2066" s="36">
        <v>1907.3600000000001</v>
      </c>
      <c r="AW2066" s="30">
        <v>0.70979999999999999</v>
      </c>
      <c r="AX2066" s="30">
        <v>0.29020000000000001</v>
      </c>
      <c r="AY2066" s="30">
        <v>0.69789999999999996</v>
      </c>
      <c r="AZ2066" s="30">
        <v>0.16800000000000001</v>
      </c>
      <c r="BA2066" s="30">
        <v>0.32040000000000002</v>
      </c>
      <c r="BB2066" s="30">
        <v>0.36199999999999999</v>
      </c>
      <c r="BC2066" s="30">
        <v>0.28310000000000002</v>
      </c>
      <c r="BD2066" s="37">
        <v>7</v>
      </c>
      <c r="BE2066" s="29">
        <v>105</v>
      </c>
      <c r="BF2066" s="38" t="s">
        <v>4797</v>
      </c>
      <c r="BG2066" s="39">
        <v>153.08365717596001</v>
      </c>
      <c r="BH2066" s="39">
        <v>-26.535015934464401</v>
      </c>
      <c r="BI2066" s="40">
        <f t="shared" si="462"/>
        <v>62</v>
      </c>
      <c r="BJ2066" s="40">
        <f t="shared" si="463"/>
        <v>65</v>
      </c>
      <c r="BK2066" s="40">
        <f t="shared" si="464"/>
        <v>73</v>
      </c>
      <c r="BL2066" s="40">
        <f t="shared" si="465"/>
        <v>1</v>
      </c>
      <c r="BM2066" s="40">
        <f t="shared" si="466"/>
        <v>78</v>
      </c>
      <c r="BN2066" s="40">
        <f t="shared" si="467"/>
        <v>100</v>
      </c>
      <c r="BO2066" s="40">
        <f t="shared" si="468"/>
        <v>85</v>
      </c>
      <c r="BP2066" s="40">
        <f t="shared" si="469"/>
        <v>60</v>
      </c>
      <c r="BQ2066" s="41">
        <f t="shared" si="470"/>
        <v>52</v>
      </c>
      <c r="BR2066" s="40">
        <f t="shared" si="471"/>
        <v>5</v>
      </c>
      <c r="BS2066" s="41">
        <f t="shared" si="472"/>
        <v>1</v>
      </c>
      <c r="BT2066" s="41">
        <f t="shared" si="473"/>
        <v>32</v>
      </c>
      <c r="BU2066" s="41">
        <f t="shared" si="474"/>
        <v>70</v>
      </c>
      <c r="BV2066" s="41">
        <f t="shared" si="475"/>
        <v>54</v>
      </c>
    </row>
    <row r="2067" spans="2:74" x14ac:dyDescent="0.3">
      <c r="B2067" s="12" t="s">
        <v>2506</v>
      </c>
      <c r="C2067" s="12">
        <v>316031426</v>
      </c>
      <c r="D2067" s="12" t="s">
        <v>2347</v>
      </c>
      <c r="E2067" s="12" t="s">
        <v>1626</v>
      </c>
      <c r="F2067" s="12" t="s">
        <v>1626</v>
      </c>
      <c r="G2067" s="12" t="s">
        <v>102</v>
      </c>
      <c r="H2067" s="12" t="s">
        <v>86</v>
      </c>
      <c r="I2067" s="28">
        <v>1400000</v>
      </c>
      <c r="J2067" s="28">
        <v>1355000</v>
      </c>
      <c r="K2067" s="28">
        <v>1200000</v>
      </c>
      <c r="L2067" s="28">
        <v>1355000</v>
      </c>
      <c r="M2067" s="28">
        <v>1355000</v>
      </c>
      <c r="N2067" s="28">
        <v>1150000</v>
      </c>
      <c r="O2067" s="29">
        <v>51</v>
      </c>
      <c r="P2067" s="29">
        <v>56</v>
      </c>
      <c r="Q2067" s="29">
        <v>70</v>
      </c>
      <c r="R2067" s="28">
        <v>850</v>
      </c>
      <c r="S2067" s="28">
        <v>750</v>
      </c>
      <c r="T2067" s="30">
        <v>2.9</v>
      </c>
      <c r="U2067" s="30">
        <v>0.29999999999999982</v>
      </c>
      <c r="V2067" s="30">
        <v>2.6</v>
      </c>
      <c r="W2067" s="30">
        <v>3.1</v>
      </c>
      <c r="X2067" s="31">
        <v>3.157142857142857E-2</v>
      </c>
      <c r="Y2067" s="30">
        <v>3.8</v>
      </c>
      <c r="Z2067" s="30">
        <v>0</v>
      </c>
      <c r="AA2067" s="30">
        <v>3.8</v>
      </c>
      <c r="AB2067" s="30">
        <v>3.6</v>
      </c>
      <c r="AC2067" s="32">
        <v>0.50393663441472203</v>
      </c>
      <c r="AD2067" s="30">
        <v>15.961793850240062</v>
      </c>
      <c r="AE2067" s="12">
        <v>210</v>
      </c>
      <c r="AF2067" s="12">
        <v>201</v>
      </c>
      <c r="AG2067" s="12">
        <v>211</v>
      </c>
      <c r="AH2067" s="33">
        <v>4.2108731466227347</v>
      </c>
      <c r="AI2067" s="34">
        <v>1340000</v>
      </c>
      <c r="AJ2067" s="34">
        <v>1160000</v>
      </c>
      <c r="AK2067" s="34">
        <v>1155000</v>
      </c>
      <c r="AL2067" s="35">
        <v>0.15517241379310345</v>
      </c>
      <c r="AM2067" s="35">
        <v>0.16017316017316016</v>
      </c>
      <c r="AN2067" s="12">
        <v>3.1</v>
      </c>
      <c r="AO2067" s="33">
        <v>-0.10000000000000009</v>
      </c>
      <c r="AP2067" s="12">
        <v>3.2</v>
      </c>
      <c r="AQ2067" s="32">
        <v>0.16274509803921569</v>
      </c>
      <c r="AR2067" s="34">
        <v>820</v>
      </c>
      <c r="AS2067" s="34">
        <v>750</v>
      </c>
      <c r="AT2067" s="31">
        <v>9.3333333333333338E-2</v>
      </c>
      <c r="AU2067" s="32">
        <v>0.37980020281299326</v>
      </c>
      <c r="AV2067" s="36">
        <v>1686.7200000000003</v>
      </c>
      <c r="AW2067" s="30">
        <v>0.72230000000000005</v>
      </c>
      <c r="AX2067" s="30">
        <v>0.2777</v>
      </c>
      <c r="AY2067" s="30">
        <v>0.62290000000000001</v>
      </c>
      <c r="AZ2067" s="30">
        <v>0.2059</v>
      </c>
      <c r="BA2067" s="30">
        <v>0.3634</v>
      </c>
      <c r="BB2067" s="30">
        <v>0.31990000000000002</v>
      </c>
      <c r="BC2067" s="30">
        <v>0.27210000000000001</v>
      </c>
      <c r="BD2067" s="37">
        <v>3</v>
      </c>
      <c r="BE2067" s="29">
        <v>97</v>
      </c>
      <c r="BF2067" s="38" t="s">
        <v>4798</v>
      </c>
      <c r="BG2067" s="39">
        <v>153.077202872779</v>
      </c>
      <c r="BH2067" s="39">
        <v>-26.607890761107601</v>
      </c>
      <c r="BI2067" s="40">
        <f t="shared" si="462"/>
        <v>69</v>
      </c>
      <c r="BJ2067" s="40">
        <f t="shared" si="463"/>
        <v>65</v>
      </c>
      <c r="BK2067" s="40">
        <f t="shared" si="464"/>
        <v>73</v>
      </c>
      <c r="BL2067" s="40">
        <f t="shared" si="465"/>
        <v>1</v>
      </c>
      <c r="BM2067" s="40">
        <f t="shared" si="466"/>
        <v>78</v>
      </c>
      <c r="BN2067" s="40">
        <f t="shared" si="467"/>
        <v>100</v>
      </c>
      <c r="BO2067" s="40">
        <f t="shared" si="468"/>
        <v>87</v>
      </c>
      <c r="BP2067" s="40">
        <f t="shared" si="469"/>
        <v>70</v>
      </c>
      <c r="BQ2067" s="41">
        <f t="shared" si="470"/>
        <v>56</v>
      </c>
      <c r="BR2067" s="40">
        <f t="shared" si="471"/>
        <v>1</v>
      </c>
      <c r="BS2067" s="41">
        <f t="shared" si="472"/>
        <v>1</v>
      </c>
      <c r="BT2067" s="41">
        <f t="shared" si="473"/>
        <v>54</v>
      </c>
      <c r="BU2067" s="41">
        <f t="shared" si="474"/>
        <v>30</v>
      </c>
      <c r="BV2067" s="41">
        <f t="shared" si="475"/>
        <v>54</v>
      </c>
    </row>
    <row r="2068" spans="2:74" x14ac:dyDescent="0.3">
      <c r="B2068" s="12" t="s">
        <v>2507</v>
      </c>
      <c r="C2068" s="12">
        <v>316051435</v>
      </c>
      <c r="D2068" s="12" t="s">
        <v>2508</v>
      </c>
      <c r="E2068" s="12" t="s">
        <v>1626</v>
      </c>
      <c r="F2068" s="12" t="s">
        <v>1626</v>
      </c>
      <c r="G2068" s="12" t="s">
        <v>102</v>
      </c>
      <c r="H2068" s="12" t="s">
        <v>86</v>
      </c>
      <c r="I2068" s="28">
        <v>2000000</v>
      </c>
      <c r="J2068" s="28">
        <v>1911000</v>
      </c>
      <c r="K2068" s="28">
        <v>1700000</v>
      </c>
      <c r="L2068" s="28">
        <v>1510000</v>
      </c>
      <c r="M2068" s="28">
        <v>1400000</v>
      </c>
      <c r="N2068" s="28">
        <v>1275000</v>
      </c>
      <c r="O2068" s="29">
        <v>47</v>
      </c>
      <c r="P2068" s="29">
        <v>50</v>
      </c>
      <c r="Q2068" s="29">
        <v>49</v>
      </c>
      <c r="R2068" s="28">
        <v>1080</v>
      </c>
      <c r="S2068" s="28">
        <v>995</v>
      </c>
      <c r="T2068" s="30">
        <v>2.4</v>
      </c>
      <c r="U2068" s="30">
        <v>0</v>
      </c>
      <c r="V2068" s="30">
        <v>2.4</v>
      </c>
      <c r="W2068" s="30">
        <v>3</v>
      </c>
      <c r="X2068" s="31">
        <v>2.8080000000000001E-2</v>
      </c>
      <c r="Y2068" s="30">
        <v>5.2</v>
      </c>
      <c r="Z2068" s="30">
        <v>-9.9999999999999645E-2</v>
      </c>
      <c r="AA2068" s="30">
        <v>5.3</v>
      </c>
      <c r="AB2068" s="30">
        <v>5.4</v>
      </c>
      <c r="AC2068" s="32">
        <v>0.6937307297019526</v>
      </c>
      <c r="AD2068" s="30">
        <v>24.705510317021108</v>
      </c>
      <c r="AE2068" s="12">
        <v>288</v>
      </c>
      <c r="AF2068" s="12">
        <v>290</v>
      </c>
      <c r="AG2068" s="12">
        <v>285</v>
      </c>
      <c r="AH2068" s="33">
        <v>5.9249999999999998</v>
      </c>
      <c r="AI2068" s="34">
        <v>1350000</v>
      </c>
      <c r="AJ2068" s="34">
        <v>1250000</v>
      </c>
      <c r="AK2068" s="34">
        <v>1180000</v>
      </c>
      <c r="AL2068" s="35">
        <v>0.08</v>
      </c>
      <c r="AM2068" s="35">
        <v>0.1440677966101695</v>
      </c>
      <c r="AN2068" s="12">
        <v>3.6</v>
      </c>
      <c r="AO2068" s="33">
        <v>-0.19999999999999973</v>
      </c>
      <c r="AP2068" s="12">
        <v>3.8</v>
      </c>
      <c r="AQ2068" s="32">
        <v>0.13893805309734514</v>
      </c>
      <c r="AR2068" s="34">
        <v>950</v>
      </c>
      <c r="AS2068" s="34">
        <v>870</v>
      </c>
      <c r="AT2068" s="31">
        <v>9.1954022988505746E-2</v>
      </c>
      <c r="AU2068" s="32">
        <v>0.26160669866010339</v>
      </c>
      <c r="AV2068" s="36">
        <v>1556.8000000000002</v>
      </c>
      <c r="AW2068" s="30">
        <v>0.68059999999999998</v>
      </c>
      <c r="AX2068" s="30">
        <v>0.31940000000000002</v>
      </c>
      <c r="AY2068" s="30">
        <v>0.59530000000000005</v>
      </c>
      <c r="AZ2068" s="30">
        <v>0.27829999999999999</v>
      </c>
      <c r="BA2068" s="30">
        <v>0.46079999999999999</v>
      </c>
      <c r="BB2068" s="30">
        <v>0.22919999999999999</v>
      </c>
      <c r="BC2068" s="30">
        <v>0.23169999999999999</v>
      </c>
      <c r="BD2068" s="37">
        <v>7.5</v>
      </c>
      <c r="BE2068" s="29">
        <v>117</v>
      </c>
      <c r="BF2068" s="38" t="s">
        <v>4799</v>
      </c>
      <c r="BG2068" s="39">
        <v>153.05715674784699</v>
      </c>
      <c r="BH2068" s="39">
        <v>-26.425116944400699</v>
      </c>
      <c r="BI2068" s="40">
        <f t="shared" si="462"/>
        <v>77</v>
      </c>
      <c r="BJ2068" s="40">
        <f t="shared" si="463"/>
        <v>57</v>
      </c>
      <c r="BK2068" s="40">
        <f t="shared" si="464"/>
        <v>51</v>
      </c>
      <c r="BL2068" s="40">
        <f t="shared" si="465"/>
        <v>14</v>
      </c>
      <c r="BM2068" s="40">
        <f t="shared" si="466"/>
        <v>41</v>
      </c>
      <c r="BN2068" s="40">
        <f t="shared" si="467"/>
        <v>100</v>
      </c>
      <c r="BO2068" s="40">
        <f t="shared" si="468"/>
        <v>83</v>
      </c>
      <c r="BP2068" s="40">
        <f t="shared" si="469"/>
        <v>91</v>
      </c>
      <c r="BQ2068" s="41">
        <f t="shared" si="470"/>
        <v>44</v>
      </c>
      <c r="BR2068" s="40">
        <f t="shared" si="471"/>
        <v>1</v>
      </c>
      <c r="BS2068" s="41">
        <f t="shared" si="472"/>
        <v>1</v>
      </c>
      <c r="BT2068" s="41">
        <f t="shared" si="473"/>
        <v>31</v>
      </c>
      <c r="BU2068" s="41">
        <f t="shared" si="474"/>
        <v>75</v>
      </c>
      <c r="BV2068" s="41">
        <f t="shared" si="475"/>
        <v>54</v>
      </c>
    </row>
    <row r="2069" spans="2:74" x14ac:dyDescent="0.3">
      <c r="B2069" s="12" t="s">
        <v>2509</v>
      </c>
      <c r="C2069" s="12">
        <v>317011454</v>
      </c>
      <c r="D2069" s="12" t="s">
        <v>561</v>
      </c>
      <c r="E2069" s="12" t="s">
        <v>561</v>
      </c>
      <c r="F2069" s="12" t="s">
        <v>561</v>
      </c>
      <c r="G2069" s="12" t="s">
        <v>102</v>
      </c>
      <c r="H2069" s="12" t="s">
        <v>86</v>
      </c>
      <c r="I2069" s="28">
        <v>581400</v>
      </c>
      <c r="J2069" s="28">
        <v>566500</v>
      </c>
      <c r="K2069" s="28">
        <v>499000</v>
      </c>
      <c r="L2069" s="28">
        <v>570000</v>
      </c>
      <c r="M2069" s="28">
        <v>568000</v>
      </c>
      <c r="N2069" s="28">
        <v>509000</v>
      </c>
      <c r="O2069" s="29">
        <v>33</v>
      </c>
      <c r="P2069" s="29">
        <v>33</v>
      </c>
      <c r="Q2069" s="29">
        <v>36</v>
      </c>
      <c r="R2069" s="28">
        <v>480</v>
      </c>
      <c r="S2069" s="28">
        <v>460</v>
      </c>
      <c r="T2069" s="30">
        <v>4</v>
      </c>
      <c r="U2069" s="30">
        <v>-9.9999999999999645E-2</v>
      </c>
      <c r="V2069" s="30">
        <v>4.0999999999999996</v>
      </c>
      <c r="W2069" s="30">
        <v>3.9</v>
      </c>
      <c r="X2069" s="31">
        <v>4.2930856553147573E-2</v>
      </c>
      <c r="Y2069" s="30">
        <v>6.6</v>
      </c>
      <c r="Z2069" s="30">
        <v>9.9999999999999645E-2</v>
      </c>
      <c r="AA2069" s="30">
        <v>6.5</v>
      </c>
      <c r="AB2069" s="30">
        <v>4.9000000000000004</v>
      </c>
      <c r="AC2069" s="32">
        <v>0.34786641929499068</v>
      </c>
      <c r="AD2069" s="30">
        <v>8.1029461609818743</v>
      </c>
      <c r="AE2069" s="12">
        <v>594</v>
      </c>
      <c r="AF2069" s="12">
        <v>483</v>
      </c>
      <c r="AG2069" s="12">
        <v>522</v>
      </c>
      <c r="AH2069" s="33">
        <v>3.1578947368421053</v>
      </c>
      <c r="AI2069" s="34">
        <v>660000</v>
      </c>
      <c r="AJ2069" s="34">
        <v>590000</v>
      </c>
      <c r="AK2069" s="34">
        <v>523000</v>
      </c>
      <c r="AL2069" s="35">
        <v>0.11864406779661017</v>
      </c>
      <c r="AM2069" s="35">
        <v>0.26195028680688337</v>
      </c>
      <c r="AN2069" s="12">
        <v>3.5</v>
      </c>
      <c r="AO2069" s="33">
        <v>0</v>
      </c>
      <c r="AP2069" s="12">
        <v>3.5</v>
      </c>
      <c r="AQ2069" s="32">
        <v>8.4357541899441349E-2</v>
      </c>
      <c r="AR2069" s="34">
        <v>530</v>
      </c>
      <c r="AS2069" s="34">
        <v>490</v>
      </c>
      <c r="AT2069" s="31">
        <v>8.1632653061224483E-2</v>
      </c>
      <c r="AU2069" s="32">
        <v>0.37299773250600843</v>
      </c>
      <c r="AV2069" s="36">
        <v>1379.8400000000001</v>
      </c>
      <c r="AW2069" s="30">
        <v>0.61080000000000001</v>
      </c>
      <c r="AX2069" s="30">
        <v>0.38919999999999999</v>
      </c>
      <c r="AY2069" s="30">
        <v>0.79510000000000003</v>
      </c>
      <c r="AZ2069" s="30">
        <v>0.18079999999999999</v>
      </c>
      <c r="BA2069" s="30">
        <v>0.2366</v>
      </c>
      <c r="BB2069" s="30">
        <v>0.29149999999999998</v>
      </c>
      <c r="BC2069" s="30">
        <v>0.44790000000000002</v>
      </c>
      <c r="BD2069" s="37">
        <v>1</v>
      </c>
      <c r="BE2069" s="29">
        <v>106</v>
      </c>
      <c r="BF2069" s="38" t="s">
        <v>4800</v>
      </c>
      <c r="BG2069" s="39">
        <v>151.954206366085</v>
      </c>
      <c r="BH2069" s="39">
        <v>-27.5270290951268</v>
      </c>
      <c r="BI2069" s="40">
        <f t="shared" si="462"/>
        <v>51</v>
      </c>
      <c r="BJ2069" s="40">
        <f t="shared" si="463"/>
        <v>59</v>
      </c>
      <c r="BK2069" s="40">
        <f t="shared" si="464"/>
        <v>86</v>
      </c>
      <c r="BL2069" s="40">
        <f t="shared" si="465"/>
        <v>1</v>
      </c>
      <c r="BM2069" s="40">
        <f t="shared" si="466"/>
        <v>60</v>
      </c>
      <c r="BN2069" s="40">
        <f t="shared" si="467"/>
        <v>100</v>
      </c>
      <c r="BO2069" s="40">
        <f t="shared" si="468"/>
        <v>85</v>
      </c>
      <c r="BP2069" s="40">
        <f t="shared" si="469"/>
        <v>42</v>
      </c>
      <c r="BQ2069" s="41">
        <f t="shared" si="470"/>
        <v>93</v>
      </c>
      <c r="BR2069" s="40">
        <f t="shared" si="471"/>
        <v>69</v>
      </c>
      <c r="BS2069" s="41">
        <f t="shared" si="472"/>
        <v>35</v>
      </c>
      <c r="BT2069" s="41">
        <f t="shared" si="473"/>
        <v>8</v>
      </c>
      <c r="BU2069" s="41">
        <f t="shared" si="474"/>
        <v>10</v>
      </c>
      <c r="BV2069" s="41">
        <f t="shared" si="475"/>
        <v>54</v>
      </c>
    </row>
    <row r="2070" spans="2:74" x14ac:dyDescent="0.3">
      <c r="B2070" s="12" t="s">
        <v>2510</v>
      </c>
      <c r="C2070" s="12">
        <v>318021479</v>
      </c>
      <c r="D2070" s="12" t="s">
        <v>772</v>
      </c>
      <c r="E2070" s="12" t="s">
        <v>772</v>
      </c>
      <c r="F2070" s="12" t="s">
        <v>772</v>
      </c>
      <c r="G2070" s="12" t="s">
        <v>102</v>
      </c>
      <c r="H2070" s="12" t="s">
        <v>86</v>
      </c>
      <c r="I2070" s="28">
        <v>499000</v>
      </c>
      <c r="J2070" s="28">
        <v>465000</v>
      </c>
      <c r="K2070" s="28">
        <v>400000</v>
      </c>
      <c r="L2070" s="28">
        <v>531000</v>
      </c>
      <c r="M2070" s="28">
        <v>510000</v>
      </c>
      <c r="N2070" s="28">
        <v>430000</v>
      </c>
      <c r="O2070" s="29">
        <v>26</v>
      </c>
      <c r="P2070" s="29">
        <v>26</v>
      </c>
      <c r="Q2070" s="29">
        <v>42</v>
      </c>
      <c r="R2070" s="28">
        <v>485</v>
      </c>
      <c r="S2070" s="28">
        <v>440</v>
      </c>
      <c r="T2070" s="30">
        <v>4.7</v>
      </c>
      <c r="U2070" s="30">
        <v>0.20000000000000018</v>
      </c>
      <c r="V2070" s="30">
        <v>4.5</v>
      </c>
      <c r="W2070" s="30">
        <v>3.5</v>
      </c>
      <c r="X2070" s="31">
        <v>5.0541082164328656E-2</v>
      </c>
      <c r="Y2070" s="30">
        <v>4.4000000000000004</v>
      </c>
      <c r="Z2070" s="30">
        <v>0</v>
      </c>
      <c r="AA2070" s="30">
        <v>4.4000000000000004</v>
      </c>
      <c r="AB2070" s="30">
        <v>4.5</v>
      </c>
      <c r="AC2070" s="32">
        <v>0.33182813355227148</v>
      </c>
      <c r="AD2070" s="30">
        <v>6.5655130310302718</v>
      </c>
      <c r="AE2070" s="12">
        <v>586</v>
      </c>
      <c r="AF2070" s="12">
        <v>627</v>
      </c>
      <c r="AG2070" s="12">
        <v>525</v>
      </c>
      <c r="AH2070" s="33">
        <v>2.0263761467889907</v>
      </c>
      <c r="AI2070" s="34">
        <v>550000</v>
      </c>
      <c r="AJ2070" s="34">
        <v>430000</v>
      </c>
      <c r="AK2070" s="34">
        <v>410000</v>
      </c>
      <c r="AL2070" s="35">
        <v>0.27906976744186046</v>
      </c>
      <c r="AM2070" s="35">
        <v>0.34146341463414637</v>
      </c>
      <c r="AN2070" s="12">
        <v>4.4000000000000004</v>
      </c>
      <c r="AO2070" s="33">
        <v>-0.19999999999999929</v>
      </c>
      <c r="AP2070" s="12">
        <v>4.5999999999999996</v>
      </c>
      <c r="AQ2070" s="32">
        <v>5.4929577464788736E-2</v>
      </c>
      <c r="AR2070" s="34">
        <v>520</v>
      </c>
      <c r="AS2070" s="34">
        <v>480</v>
      </c>
      <c r="AT2070" s="31">
        <v>8.3333333333333329E-2</v>
      </c>
      <c r="AU2070" s="32">
        <v>0.4842903577560288</v>
      </c>
      <c r="AV2070" s="36">
        <v>1461.6000000000001</v>
      </c>
      <c r="AW2070" s="30">
        <v>0.54900000000000004</v>
      </c>
      <c r="AX2070" s="30">
        <v>0.45100000000000001</v>
      </c>
      <c r="AY2070" s="30">
        <v>0.53969999999999996</v>
      </c>
      <c r="AZ2070" s="30">
        <v>0.31979999999999997</v>
      </c>
      <c r="BA2070" s="30">
        <v>0.20669999999999999</v>
      </c>
      <c r="BB2070" s="30">
        <v>0.26100000000000001</v>
      </c>
      <c r="BC2070" s="30">
        <v>0.50539999999999996</v>
      </c>
      <c r="BD2070" s="37">
        <v>6</v>
      </c>
      <c r="BE2070" s="29">
        <v>1111</v>
      </c>
      <c r="BF2070" s="38" t="s">
        <v>4801</v>
      </c>
      <c r="BG2070" s="39">
        <v>146.79037109318199</v>
      </c>
      <c r="BH2070" s="39">
        <v>-19.283104140420399</v>
      </c>
      <c r="BI2070" s="40">
        <f t="shared" si="462"/>
        <v>39</v>
      </c>
      <c r="BJ2070" s="40">
        <f t="shared" si="463"/>
        <v>44</v>
      </c>
      <c r="BK2070" s="40">
        <f t="shared" si="464"/>
        <v>100</v>
      </c>
      <c r="BL2070" s="40">
        <f t="shared" si="465"/>
        <v>1</v>
      </c>
      <c r="BM2070" s="40">
        <f t="shared" si="466"/>
        <v>100</v>
      </c>
      <c r="BN2070" s="40">
        <f t="shared" si="467"/>
        <v>69</v>
      </c>
      <c r="BO2070" s="40">
        <f t="shared" si="468"/>
        <v>1</v>
      </c>
      <c r="BP2070" s="40">
        <f t="shared" si="469"/>
        <v>35</v>
      </c>
      <c r="BQ2070" s="41">
        <f t="shared" si="470"/>
        <v>100</v>
      </c>
      <c r="BR2070" s="40">
        <f t="shared" si="471"/>
        <v>85</v>
      </c>
      <c r="BS2070" s="41">
        <f t="shared" si="472"/>
        <v>46</v>
      </c>
      <c r="BT2070" s="41">
        <f t="shared" si="473"/>
        <v>44</v>
      </c>
      <c r="BU2070" s="41">
        <f t="shared" si="474"/>
        <v>60</v>
      </c>
      <c r="BV2070" s="41">
        <f t="shared" si="475"/>
        <v>54</v>
      </c>
    </row>
    <row r="2071" spans="2:74" x14ac:dyDescent="0.3">
      <c r="B2071" s="12" t="s">
        <v>2511</v>
      </c>
      <c r="C2071" s="12">
        <v>318021482</v>
      </c>
      <c r="D2071" s="12" t="s">
        <v>772</v>
      </c>
      <c r="E2071" s="12" t="s">
        <v>772</v>
      </c>
      <c r="F2071" s="12" t="s">
        <v>772</v>
      </c>
      <c r="G2071" s="12" t="s">
        <v>102</v>
      </c>
      <c r="H2071" s="12" t="s">
        <v>86</v>
      </c>
      <c r="I2071" s="28">
        <v>554400</v>
      </c>
      <c r="J2071" s="28">
        <v>525000</v>
      </c>
      <c r="K2071" s="28">
        <v>429000</v>
      </c>
      <c r="L2071" s="28">
        <v>555000</v>
      </c>
      <c r="M2071" s="28">
        <v>520000</v>
      </c>
      <c r="N2071" s="28">
        <v>431000</v>
      </c>
      <c r="O2071" s="29">
        <v>21</v>
      </c>
      <c r="P2071" s="29">
        <v>21</v>
      </c>
      <c r="Q2071" s="29">
        <v>29</v>
      </c>
      <c r="R2071" s="28">
        <v>520</v>
      </c>
      <c r="S2071" s="28">
        <v>480</v>
      </c>
      <c r="T2071" s="30">
        <v>5.0999999999999996</v>
      </c>
      <c r="U2071" s="30">
        <v>-0.10000000000000053</v>
      </c>
      <c r="V2071" s="30">
        <v>5.2</v>
      </c>
      <c r="W2071" s="30">
        <v>5.0999999999999996</v>
      </c>
      <c r="X2071" s="31">
        <v>4.8773448773448774E-2</v>
      </c>
      <c r="Y2071" s="30">
        <v>7.1</v>
      </c>
      <c r="Z2071" s="30">
        <v>-0.10000000000000053</v>
      </c>
      <c r="AA2071" s="30">
        <v>7.2</v>
      </c>
      <c r="AB2071" s="30">
        <v>5.8</v>
      </c>
      <c r="AC2071" s="32">
        <v>0.24513501282244679</v>
      </c>
      <c r="AD2071" s="30">
        <v>5.0259930143773852</v>
      </c>
      <c r="AE2071" s="12">
        <v>586</v>
      </c>
      <c r="AF2071" s="12">
        <v>627</v>
      </c>
      <c r="AG2071" s="12">
        <v>525</v>
      </c>
      <c r="AH2071" s="33">
        <v>2.0263761467889907</v>
      </c>
      <c r="AI2071" s="34">
        <v>550000</v>
      </c>
      <c r="AJ2071" s="34">
        <v>430000</v>
      </c>
      <c r="AK2071" s="34">
        <v>410000</v>
      </c>
      <c r="AL2071" s="35">
        <v>0.27906976744186046</v>
      </c>
      <c r="AM2071" s="35">
        <v>0.34146341463414637</v>
      </c>
      <c r="AN2071" s="12">
        <v>4.4000000000000004</v>
      </c>
      <c r="AO2071" s="33">
        <v>-0.19999999999999929</v>
      </c>
      <c r="AP2071" s="12">
        <v>4.5999999999999996</v>
      </c>
      <c r="AQ2071" s="32">
        <v>5.4929577464788736E-2</v>
      </c>
      <c r="AR2071" s="34">
        <v>520</v>
      </c>
      <c r="AS2071" s="34">
        <v>480</v>
      </c>
      <c r="AT2071" s="31">
        <v>8.3333333333333329E-2</v>
      </c>
      <c r="AU2071" s="32">
        <v>0.4842903577560288</v>
      </c>
      <c r="AV2071" s="36">
        <v>2121.2800000000002</v>
      </c>
      <c r="AW2071" s="30">
        <v>0.78090000000000004</v>
      </c>
      <c r="AX2071" s="30">
        <v>0.21909999999999999</v>
      </c>
      <c r="AY2071" s="30">
        <v>0.92579999999999996</v>
      </c>
      <c r="AZ2071" s="30">
        <v>6.9699999999999998E-2</v>
      </c>
      <c r="BA2071" s="30">
        <v>0.25929999999999997</v>
      </c>
      <c r="BB2071" s="30">
        <v>0.3972</v>
      </c>
      <c r="BC2071" s="30">
        <v>0.32790000000000002</v>
      </c>
      <c r="BD2071" s="37">
        <v>5</v>
      </c>
      <c r="BE2071" s="29">
        <v>1113</v>
      </c>
      <c r="BF2071" s="38" t="s">
        <v>4802</v>
      </c>
      <c r="BG2071" s="39">
        <v>146.72008538461901</v>
      </c>
      <c r="BH2071" s="39">
        <v>-19.304142835260599</v>
      </c>
      <c r="BI2071" s="40">
        <f t="shared" si="462"/>
        <v>32</v>
      </c>
      <c r="BJ2071" s="40">
        <f t="shared" si="463"/>
        <v>44</v>
      </c>
      <c r="BK2071" s="40">
        <f t="shared" si="464"/>
        <v>100</v>
      </c>
      <c r="BL2071" s="40">
        <f t="shared" si="465"/>
        <v>1</v>
      </c>
      <c r="BM2071" s="40">
        <f t="shared" si="466"/>
        <v>100</v>
      </c>
      <c r="BN2071" s="40">
        <f t="shared" si="467"/>
        <v>69</v>
      </c>
      <c r="BO2071" s="40">
        <f t="shared" si="468"/>
        <v>1</v>
      </c>
      <c r="BP2071" s="40">
        <f t="shared" si="469"/>
        <v>47</v>
      </c>
      <c r="BQ2071" s="41">
        <f t="shared" si="470"/>
        <v>100</v>
      </c>
      <c r="BR2071" s="40">
        <f t="shared" si="471"/>
        <v>100</v>
      </c>
      <c r="BS2071" s="41">
        <f t="shared" si="472"/>
        <v>100</v>
      </c>
      <c r="BT2071" s="41">
        <f t="shared" si="473"/>
        <v>1</v>
      </c>
      <c r="BU2071" s="41">
        <f t="shared" si="474"/>
        <v>50</v>
      </c>
      <c r="BV2071" s="41">
        <f t="shared" si="475"/>
        <v>54</v>
      </c>
    </row>
    <row r="2072" spans="2:74" x14ac:dyDescent="0.3">
      <c r="B2072" s="12" t="s">
        <v>2512</v>
      </c>
      <c r="C2072" s="12">
        <v>318021483</v>
      </c>
      <c r="D2072" s="12" t="s">
        <v>772</v>
      </c>
      <c r="E2072" s="12" t="s">
        <v>772</v>
      </c>
      <c r="F2072" s="12" t="s">
        <v>2711</v>
      </c>
      <c r="G2072" s="12" t="s">
        <v>102</v>
      </c>
      <c r="H2072" s="12" t="s">
        <v>86</v>
      </c>
      <c r="I2072" s="28">
        <v>699000</v>
      </c>
      <c r="J2072" s="28">
        <v>699000</v>
      </c>
      <c r="K2072" s="28">
        <v>650000</v>
      </c>
      <c r="L2072" s="28">
        <v>610000</v>
      </c>
      <c r="M2072" s="28">
        <v>580000</v>
      </c>
      <c r="N2072" s="28">
        <v>574280</v>
      </c>
      <c r="O2072" s="29">
        <v>85</v>
      </c>
      <c r="P2072" s="29">
        <v>86</v>
      </c>
      <c r="Q2072" s="29">
        <v>116</v>
      </c>
      <c r="R2072" s="28">
        <v>520</v>
      </c>
      <c r="S2072" s="28">
        <v>470</v>
      </c>
      <c r="T2072" s="30">
        <v>2.9</v>
      </c>
      <c r="U2072" s="30">
        <v>0.10000000000000009</v>
      </c>
      <c r="V2072" s="30">
        <v>2.8</v>
      </c>
      <c r="W2072" s="30">
        <v>2.2000000000000002</v>
      </c>
      <c r="X2072" s="31">
        <v>3.8683834048640918E-2</v>
      </c>
      <c r="Y2072" s="30">
        <v>1.4</v>
      </c>
      <c r="Z2072" s="30">
        <v>0</v>
      </c>
      <c r="AA2072" s="30">
        <v>1.4</v>
      </c>
      <c r="AB2072" s="30">
        <v>1</v>
      </c>
      <c r="AC2072" s="32">
        <v>0.46382189239332089</v>
      </c>
      <c r="AD2072" s="30">
        <v>11.990070369191248</v>
      </c>
      <c r="AE2072" s="12">
        <v>586</v>
      </c>
      <c r="AF2072" s="12">
        <v>627</v>
      </c>
      <c r="AG2072" s="12">
        <v>525</v>
      </c>
      <c r="AH2072" s="33">
        <v>2.0263761467889907</v>
      </c>
      <c r="AI2072" s="34">
        <v>550000</v>
      </c>
      <c r="AJ2072" s="34">
        <v>430000</v>
      </c>
      <c r="AK2072" s="34">
        <v>410000</v>
      </c>
      <c r="AL2072" s="35">
        <v>0.27906976744186046</v>
      </c>
      <c r="AM2072" s="35">
        <v>0.34146341463414637</v>
      </c>
      <c r="AN2072" s="12">
        <v>4.4000000000000004</v>
      </c>
      <c r="AO2072" s="33">
        <v>-0.19999999999999929</v>
      </c>
      <c r="AP2072" s="12">
        <v>4.5999999999999996</v>
      </c>
      <c r="AQ2072" s="32">
        <v>5.4929577464788736E-2</v>
      </c>
      <c r="AR2072" s="34">
        <v>520</v>
      </c>
      <c r="AS2072" s="34">
        <v>480</v>
      </c>
      <c r="AT2072" s="31">
        <v>8.3333333333333329E-2</v>
      </c>
      <c r="AU2072" s="32">
        <v>0.4842903577560288</v>
      </c>
      <c r="AV2072" s="36">
        <v>1121.1200000000001</v>
      </c>
      <c r="AW2072" s="30">
        <v>0.59040000000000004</v>
      </c>
      <c r="AX2072" s="30">
        <v>0.40960000000000002</v>
      </c>
      <c r="AY2072" s="30">
        <v>0.82609999999999995</v>
      </c>
      <c r="AZ2072" s="30">
        <v>9.1200000000000003E-2</v>
      </c>
      <c r="BA2072" s="30">
        <v>0.46800000000000003</v>
      </c>
      <c r="BB2072" s="30">
        <v>0.22370000000000001</v>
      </c>
      <c r="BC2072" s="30">
        <v>0.26500000000000001</v>
      </c>
      <c r="BD2072" s="37">
        <v>3</v>
      </c>
      <c r="BE2072" s="29">
        <v>1121</v>
      </c>
      <c r="BF2072" s="38" t="s">
        <v>4803</v>
      </c>
      <c r="BG2072" s="39">
        <v>146.83362483093401</v>
      </c>
      <c r="BH2072" s="39">
        <v>-19.141263340332198</v>
      </c>
      <c r="BI2072" s="40">
        <f t="shared" si="462"/>
        <v>69</v>
      </c>
      <c r="BJ2072" s="40">
        <f t="shared" si="463"/>
        <v>44</v>
      </c>
      <c r="BK2072" s="40">
        <f t="shared" si="464"/>
        <v>100</v>
      </c>
      <c r="BL2072" s="40">
        <f t="shared" si="465"/>
        <v>1</v>
      </c>
      <c r="BM2072" s="40">
        <f t="shared" si="466"/>
        <v>100</v>
      </c>
      <c r="BN2072" s="40">
        <f t="shared" si="467"/>
        <v>69</v>
      </c>
      <c r="BO2072" s="40">
        <f t="shared" si="468"/>
        <v>1</v>
      </c>
      <c r="BP2072" s="40">
        <f t="shared" si="469"/>
        <v>93</v>
      </c>
      <c r="BQ2072" s="41">
        <f t="shared" si="470"/>
        <v>79</v>
      </c>
      <c r="BR2072" s="40">
        <f t="shared" si="471"/>
        <v>31</v>
      </c>
      <c r="BS2072" s="41">
        <f t="shared" si="472"/>
        <v>1</v>
      </c>
      <c r="BT2072" s="41">
        <f t="shared" si="473"/>
        <v>93</v>
      </c>
      <c r="BU2072" s="41">
        <f t="shared" si="474"/>
        <v>30</v>
      </c>
      <c r="BV2072" s="41">
        <f t="shared" si="475"/>
        <v>54</v>
      </c>
    </row>
    <row r="2073" spans="2:74" x14ac:dyDescent="0.3">
      <c r="B2073" s="12" t="s">
        <v>2513</v>
      </c>
      <c r="C2073" s="12">
        <v>318021583</v>
      </c>
      <c r="D2073" s="12" t="s">
        <v>772</v>
      </c>
      <c r="E2073" s="12" t="s">
        <v>772</v>
      </c>
      <c r="F2073" s="12" t="s">
        <v>772</v>
      </c>
      <c r="G2073" s="12" t="s">
        <v>102</v>
      </c>
      <c r="H2073" s="12" t="s">
        <v>86</v>
      </c>
      <c r="I2073" s="28">
        <v>566500</v>
      </c>
      <c r="J2073" s="28">
        <v>535500</v>
      </c>
      <c r="K2073" s="28">
        <v>399000</v>
      </c>
      <c r="L2073" s="28">
        <v>505000</v>
      </c>
      <c r="M2073" s="28">
        <v>475000</v>
      </c>
      <c r="N2073" s="28">
        <v>380000</v>
      </c>
      <c r="O2073" s="29">
        <v>20</v>
      </c>
      <c r="P2073" s="29">
        <v>20</v>
      </c>
      <c r="Q2073" s="29">
        <v>46</v>
      </c>
      <c r="R2073" s="28">
        <v>490</v>
      </c>
      <c r="S2073" s="28">
        <v>450</v>
      </c>
      <c r="T2073" s="30">
        <v>5.4</v>
      </c>
      <c r="U2073" s="30">
        <v>-0.19999999999999929</v>
      </c>
      <c r="V2073" s="30">
        <v>5.6</v>
      </c>
      <c r="W2073" s="30">
        <v>5</v>
      </c>
      <c r="X2073" s="31">
        <v>4.4977934686672549E-2</v>
      </c>
      <c r="Y2073" s="30">
        <v>5.0999999999999996</v>
      </c>
      <c r="Z2073" s="30">
        <v>9.9999999999999645E-2</v>
      </c>
      <c r="AA2073" s="30">
        <v>5</v>
      </c>
      <c r="AB2073" s="30">
        <v>4.3</v>
      </c>
      <c r="AC2073" s="32">
        <v>0.25216138328530258</v>
      </c>
      <c r="AD2073" s="30">
        <v>5.6063353073439526</v>
      </c>
      <c r="AE2073" s="12">
        <v>586</v>
      </c>
      <c r="AF2073" s="12">
        <v>627</v>
      </c>
      <c r="AG2073" s="12">
        <v>525</v>
      </c>
      <c r="AH2073" s="33">
        <v>2.0263761467889907</v>
      </c>
      <c r="AI2073" s="34">
        <v>550000</v>
      </c>
      <c r="AJ2073" s="34">
        <v>430000</v>
      </c>
      <c r="AK2073" s="34">
        <v>410000</v>
      </c>
      <c r="AL2073" s="35">
        <v>0.27906976744186046</v>
      </c>
      <c r="AM2073" s="35">
        <v>0.34146341463414637</v>
      </c>
      <c r="AN2073" s="12">
        <v>4.4000000000000004</v>
      </c>
      <c r="AO2073" s="33">
        <v>-0.19999999999999929</v>
      </c>
      <c r="AP2073" s="12">
        <v>4.5999999999999996</v>
      </c>
      <c r="AQ2073" s="32">
        <v>5.4929577464788736E-2</v>
      </c>
      <c r="AR2073" s="34">
        <v>520</v>
      </c>
      <c r="AS2073" s="34">
        <v>480</v>
      </c>
      <c r="AT2073" s="31">
        <v>8.3333333333333329E-2</v>
      </c>
      <c r="AU2073" s="32">
        <v>0.4842903577560288</v>
      </c>
      <c r="AV2073" s="36">
        <v>1943.2000000000003</v>
      </c>
      <c r="AW2073" s="30">
        <v>0.7863</v>
      </c>
      <c r="AX2073" s="30">
        <v>0.2137</v>
      </c>
      <c r="AY2073" s="30">
        <v>0.95279999999999998</v>
      </c>
      <c r="AZ2073" s="30">
        <v>2.4299999999999999E-2</v>
      </c>
      <c r="BA2073" s="30">
        <v>0.21160000000000001</v>
      </c>
      <c r="BB2073" s="30">
        <v>0.46400000000000002</v>
      </c>
      <c r="BC2073" s="30">
        <v>0.30690000000000001</v>
      </c>
      <c r="BD2073" s="37">
        <v>3</v>
      </c>
      <c r="BE2073" s="29">
        <v>1121</v>
      </c>
      <c r="BF2073" s="38" t="s">
        <v>4804</v>
      </c>
      <c r="BG2073" s="39">
        <v>146.66122636295199</v>
      </c>
      <c r="BH2073" s="39">
        <v>-19.2538353255045</v>
      </c>
      <c r="BI2073" s="40">
        <f t="shared" si="462"/>
        <v>27</v>
      </c>
      <c r="BJ2073" s="40">
        <f t="shared" si="463"/>
        <v>44</v>
      </c>
      <c r="BK2073" s="40">
        <f t="shared" si="464"/>
        <v>100</v>
      </c>
      <c r="BL2073" s="40">
        <f t="shared" si="465"/>
        <v>1</v>
      </c>
      <c r="BM2073" s="40">
        <f t="shared" si="466"/>
        <v>100</v>
      </c>
      <c r="BN2073" s="40">
        <f t="shared" si="467"/>
        <v>69</v>
      </c>
      <c r="BO2073" s="40">
        <f t="shared" si="468"/>
        <v>1</v>
      </c>
      <c r="BP2073" s="40">
        <f t="shared" si="469"/>
        <v>37</v>
      </c>
      <c r="BQ2073" s="41">
        <f t="shared" si="470"/>
        <v>100</v>
      </c>
      <c r="BR2073" s="40">
        <f t="shared" si="471"/>
        <v>94</v>
      </c>
      <c r="BS2073" s="41">
        <f t="shared" si="472"/>
        <v>99</v>
      </c>
      <c r="BT2073" s="41">
        <f t="shared" si="473"/>
        <v>32</v>
      </c>
      <c r="BU2073" s="41">
        <f t="shared" si="474"/>
        <v>30</v>
      </c>
      <c r="BV2073" s="41">
        <f t="shared" si="475"/>
        <v>54</v>
      </c>
    </row>
    <row r="2074" spans="2:74" x14ac:dyDescent="0.3">
      <c r="B2074" s="12" t="s">
        <v>2514</v>
      </c>
      <c r="C2074" s="12">
        <v>319011500</v>
      </c>
      <c r="D2074" s="12" t="s">
        <v>1736</v>
      </c>
      <c r="E2074" s="12" t="s">
        <v>169</v>
      </c>
      <c r="F2074" s="12" t="s">
        <v>1736</v>
      </c>
      <c r="G2074" s="12" t="s">
        <v>102</v>
      </c>
      <c r="H2074" s="12" t="s">
        <v>86</v>
      </c>
      <c r="I2074" s="28">
        <v>569000</v>
      </c>
      <c r="J2074" s="28">
        <v>550800</v>
      </c>
      <c r="K2074" s="28">
        <v>469000</v>
      </c>
      <c r="L2074" s="28">
        <v>567137</v>
      </c>
      <c r="M2074" s="28">
        <v>550000</v>
      </c>
      <c r="N2074" s="28">
        <v>470000</v>
      </c>
      <c r="O2074" s="29">
        <v>45</v>
      </c>
      <c r="P2074" s="29">
        <v>46</v>
      </c>
      <c r="Q2074" s="29">
        <v>52</v>
      </c>
      <c r="R2074" s="28">
        <v>560</v>
      </c>
      <c r="S2074" s="28">
        <v>500</v>
      </c>
      <c r="T2074" s="30">
        <v>4</v>
      </c>
      <c r="U2074" s="30">
        <v>-0.20000000000000018</v>
      </c>
      <c r="V2074" s="30">
        <v>4.2</v>
      </c>
      <c r="W2074" s="30">
        <v>4.8</v>
      </c>
      <c r="X2074" s="31">
        <v>5.1177504393673114E-2</v>
      </c>
      <c r="Y2074" s="30">
        <v>4.7</v>
      </c>
      <c r="Z2074" s="30">
        <v>-0.29999999999999982</v>
      </c>
      <c r="AA2074" s="30">
        <v>5</v>
      </c>
      <c r="AB2074" s="30">
        <v>4.4000000000000004</v>
      </c>
      <c r="AC2074" s="32">
        <v>0.44923629829290201</v>
      </c>
      <c r="AD2074" s="30">
        <v>8.7780032187040256</v>
      </c>
      <c r="AE2074" s="12">
        <v>599</v>
      </c>
      <c r="AF2074" s="12">
        <v>553</v>
      </c>
      <c r="AG2074" s="12">
        <v>524</v>
      </c>
      <c r="AH2074" s="33">
        <v>4.06993006993007</v>
      </c>
      <c r="AI2074" s="34">
        <v>579000</v>
      </c>
      <c r="AJ2074" s="34">
        <v>499950</v>
      </c>
      <c r="AK2074" s="34">
        <v>445000</v>
      </c>
      <c r="AL2074" s="35">
        <v>0.15811581158115812</v>
      </c>
      <c r="AM2074" s="35">
        <v>0.30112359550561796</v>
      </c>
      <c r="AN2074" s="12">
        <v>3.7</v>
      </c>
      <c r="AO2074" s="33">
        <v>0.10000000000000009</v>
      </c>
      <c r="AP2074" s="12">
        <v>3.6</v>
      </c>
      <c r="AQ2074" s="32">
        <v>0.10034602076124569</v>
      </c>
      <c r="AR2074" s="34">
        <v>550</v>
      </c>
      <c r="AS2074" s="34">
        <v>500</v>
      </c>
      <c r="AT2074" s="31">
        <v>0.1</v>
      </c>
      <c r="AU2074" s="32">
        <v>0.50997647258656176</v>
      </c>
      <c r="AV2074" s="36">
        <v>1246.5600000000002</v>
      </c>
      <c r="AW2074" s="30">
        <v>0.66049999999999998</v>
      </c>
      <c r="AX2074" s="30">
        <v>0.33950000000000002</v>
      </c>
      <c r="AY2074" s="30">
        <v>0.76739999999999997</v>
      </c>
      <c r="AZ2074" s="30">
        <v>0.19089999999999999</v>
      </c>
      <c r="BA2074" s="30">
        <v>0.38300000000000001</v>
      </c>
      <c r="BB2074" s="30">
        <v>0.25609999999999999</v>
      </c>
      <c r="BC2074" s="30">
        <v>0.2681</v>
      </c>
      <c r="BD2074" s="37">
        <v>1</v>
      </c>
      <c r="BE2074" s="29">
        <v>297</v>
      </c>
      <c r="BF2074" s="38" t="s">
        <v>4805</v>
      </c>
      <c r="BG2074" s="39">
        <v>152.30967152579399</v>
      </c>
      <c r="BH2074" s="39">
        <v>-24.880713848456001</v>
      </c>
      <c r="BI2074" s="40">
        <f t="shared" si="462"/>
        <v>51</v>
      </c>
      <c r="BJ2074" s="40">
        <f t="shared" si="463"/>
        <v>55</v>
      </c>
      <c r="BK2074" s="40">
        <f t="shared" si="464"/>
        <v>74</v>
      </c>
      <c r="BL2074" s="40">
        <f t="shared" si="465"/>
        <v>1</v>
      </c>
      <c r="BM2074" s="40">
        <f t="shared" si="466"/>
        <v>79</v>
      </c>
      <c r="BN2074" s="40">
        <f t="shared" si="467"/>
        <v>100</v>
      </c>
      <c r="BO2074" s="40">
        <f t="shared" si="468"/>
        <v>55</v>
      </c>
      <c r="BP2074" s="40">
        <f t="shared" si="469"/>
        <v>74</v>
      </c>
      <c r="BQ2074" s="41">
        <f t="shared" si="470"/>
        <v>100</v>
      </c>
      <c r="BR2074" s="40">
        <f t="shared" si="471"/>
        <v>63</v>
      </c>
      <c r="BS2074" s="41">
        <f t="shared" si="472"/>
        <v>1</v>
      </c>
      <c r="BT2074" s="41">
        <f t="shared" si="473"/>
        <v>39</v>
      </c>
      <c r="BU2074" s="41">
        <f t="shared" si="474"/>
        <v>10</v>
      </c>
      <c r="BV2074" s="41">
        <f t="shared" si="475"/>
        <v>54</v>
      </c>
    </row>
    <row r="2075" spans="2:74" x14ac:dyDescent="0.3">
      <c r="B2075" s="12" t="s">
        <v>2515</v>
      </c>
      <c r="C2075" s="12">
        <v>319011501</v>
      </c>
      <c r="D2075" s="12" t="s">
        <v>1736</v>
      </c>
      <c r="E2075" s="12" t="s">
        <v>169</v>
      </c>
      <c r="F2075" s="12" t="s">
        <v>1736</v>
      </c>
      <c r="G2075" s="12" t="s">
        <v>102</v>
      </c>
      <c r="H2075" s="12" t="s">
        <v>86</v>
      </c>
      <c r="I2075" s="28">
        <v>499000</v>
      </c>
      <c r="J2075" s="28">
        <v>481525</v>
      </c>
      <c r="K2075" s="28">
        <v>429000</v>
      </c>
      <c r="L2075" s="28">
        <v>495000</v>
      </c>
      <c r="M2075" s="28">
        <v>475200</v>
      </c>
      <c r="N2075" s="28">
        <v>430000</v>
      </c>
      <c r="O2075" s="29">
        <v>45</v>
      </c>
      <c r="P2075" s="29">
        <v>43</v>
      </c>
      <c r="Q2075" s="29">
        <v>42</v>
      </c>
      <c r="R2075" s="28">
        <v>525</v>
      </c>
      <c r="S2075" s="28">
        <v>480</v>
      </c>
      <c r="T2075" s="30">
        <v>4.8</v>
      </c>
      <c r="U2075" s="30">
        <v>-0.20000000000000018</v>
      </c>
      <c r="V2075" s="30">
        <v>5</v>
      </c>
      <c r="W2075" s="30">
        <v>5</v>
      </c>
      <c r="X2075" s="31">
        <v>5.4709418837675348E-2</v>
      </c>
      <c r="Y2075" s="30">
        <v>4.4000000000000004</v>
      </c>
      <c r="Z2075" s="30">
        <v>-0.29999999999999982</v>
      </c>
      <c r="AA2075" s="30">
        <v>4.7</v>
      </c>
      <c r="AB2075" s="30">
        <v>4.7</v>
      </c>
      <c r="AC2075" s="32">
        <v>0.43685927306616956</v>
      </c>
      <c r="AD2075" s="30">
        <v>7.9850834161178978</v>
      </c>
      <c r="AE2075" s="12">
        <v>599</v>
      </c>
      <c r="AF2075" s="12">
        <v>553</v>
      </c>
      <c r="AG2075" s="12">
        <v>524</v>
      </c>
      <c r="AH2075" s="33">
        <v>4.06993006993007</v>
      </c>
      <c r="AI2075" s="34">
        <v>579000</v>
      </c>
      <c r="AJ2075" s="34">
        <v>499950</v>
      </c>
      <c r="AK2075" s="34">
        <v>445000</v>
      </c>
      <c r="AL2075" s="35">
        <v>0.15811581158115812</v>
      </c>
      <c r="AM2075" s="35">
        <v>0.30112359550561796</v>
      </c>
      <c r="AN2075" s="12">
        <v>3.7</v>
      </c>
      <c r="AO2075" s="33">
        <v>0.10000000000000009</v>
      </c>
      <c r="AP2075" s="12">
        <v>3.6</v>
      </c>
      <c r="AQ2075" s="32">
        <v>0.10034602076124569</v>
      </c>
      <c r="AR2075" s="34">
        <v>550</v>
      </c>
      <c r="AS2075" s="34">
        <v>500</v>
      </c>
      <c r="AT2075" s="31">
        <v>0.1</v>
      </c>
      <c r="AU2075" s="32">
        <v>0.50997647258656176</v>
      </c>
      <c r="AV2075" s="36">
        <v>1201.7600000000002</v>
      </c>
      <c r="AW2075" s="30">
        <v>0.61029999999999995</v>
      </c>
      <c r="AX2075" s="30">
        <v>0.38969999999999999</v>
      </c>
      <c r="AY2075" s="30">
        <v>0.84630000000000005</v>
      </c>
      <c r="AZ2075" s="30">
        <v>0.1469</v>
      </c>
      <c r="BA2075" s="30">
        <v>0.3478</v>
      </c>
      <c r="BB2075" s="30">
        <v>0.2702</v>
      </c>
      <c r="BC2075" s="30">
        <v>0.35749999999999998</v>
      </c>
      <c r="BD2075" s="37">
        <v>2</v>
      </c>
      <c r="BE2075" s="29">
        <v>295</v>
      </c>
      <c r="BF2075" s="38" t="s">
        <v>4806</v>
      </c>
      <c r="BG2075" s="39">
        <v>152.33886759868599</v>
      </c>
      <c r="BH2075" s="39">
        <v>-24.890550377553598</v>
      </c>
      <c r="BI2075" s="40">
        <f t="shared" si="462"/>
        <v>37</v>
      </c>
      <c r="BJ2075" s="40">
        <f t="shared" si="463"/>
        <v>55</v>
      </c>
      <c r="BK2075" s="40">
        <f t="shared" si="464"/>
        <v>74</v>
      </c>
      <c r="BL2075" s="40">
        <f t="shared" si="465"/>
        <v>1</v>
      </c>
      <c r="BM2075" s="40">
        <f t="shared" si="466"/>
        <v>79</v>
      </c>
      <c r="BN2075" s="40">
        <f t="shared" si="467"/>
        <v>100</v>
      </c>
      <c r="BO2075" s="40">
        <f t="shared" si="468"/>
        <v>55</v>
      </c>
      <c r="BP2075" s="40">
        <f t="shared" si="469"/>
        <v>67</v>
      </c>
      <c r="BQ2075" s="41">
        <f t="shared" si="470"/>
        <v>100</v>
      </c>
      <c r="BR2075" s="40">
        <f t="shared" si="471"/>
        <v>70</v>
      </c>
      <c r="BS2075" s="41">
        <f t="shared" si="472"/>
        <v>1</v>
      </c>
      <c r="BT2075" s="41">
        <f t="shared" si="473"/>
        <v>44</v>
      </c>
      <c r="BU2075" s="41">
        <f t="shared" si="474"/>
        <v>20</v>
      </c>
      <c r="BV2075" s="41">
        <f t="shared" si="475"/>
        <v>54</v>
      </c>
    </row>
    <row r="2076" spans="2:74" x14ac:dyDescent="0.3">
      <c r="B2076" s="12" t="s">
        <v>2516</v>
      </c>
      <c r="C2076" s="12">
        <v>319031512</v>
      </c>
      <c r="D2076" s="12" t="s">
        <v>669</v>
      </c>
      <c r="E2076" s="12" t="s">
        <v>169</v>
      </c>
      <c r="F2076" s="12" t="s">
        <v>4807</v>
      </c>
      <c r="G2076" s="12" t="s">
        <v>102</v>
      </c>
      <c r="H2076" s="12" t="s">
        <v>86</v>
      </c>
      <c r="I2076" s="28">
        <v>580000</v>
      </c>
      <c r="J2076" s="28">
        <v>560000</v>
      </c>
      <c r="K2076" s="28">
        <v>521100</v>
      </c>
      <c r="L2076" s="28">
        <v>560000</v>
      </c>
      <c r="M2076" s="28">
        <v>540000</v>
      </c>
      <c r="N2076" s="28">
        <v>500000</v>
      </c>
      <c r="O2076" s="29">
        <v>41</v>
      </c>
      <c r="P2076" s="29">
        <v>43</v>
      </c>
      <c r="Q2076" s="29">
        <v>50</v>
      </c>
      <c r="R2076" s="28">
        <v>500</v>
      </c>
      <c r="S2076" s="28">
        <v>490</v>
      </c>
      <c r="T2076" s="30">
        <v>3.9</v>
      </c>
      <c r="U2076" s="30">
        <v>-0.19999999999999973</v>
      </c>
      <c r="V2076" s="30">
        <v>4.0999999999999996</v>
      </c>
      <c r="W2076" s="30">
        <v>3.7</v>
      </c>
      <c r="X2076" s="31">
        <v>4.4827586206896551E-2</v>
      </c>
      <c r="Y2076" s="30">
        <v>4.4000000000000004</v>
      </c>
      <c r="Z2076" s="30">
        <v>-0.59999999999999964</v>
      </c>
      <c r="AA2076" s="30">
        <v>5</v>
      </c>
      <c r="AB2076" s="30">
        <v>4.5999999999999996</v>
      </c>
      <c r="AC2076" s="32">
        <v>0.41259572220755208</v>
      </c>
      <c r="AD2076" s="30">
        <v>9.204058418476162</v>
      </c>
      <c r="AE2076" s="12">
        <v>432</v>
      </c>
      <c r="AF2076" s="12">
        <v>392</v>
      </c>
      <c r="AG2076" s="12">
        <v>327</v>
      </c>
      <c r="AH2076" s="33">
        <v>5.5965848452508009</v>
      </c>
      <c r="AI2076" s="34">
        <v>650000</v>
      </c>
      <c r="AJ2076" s="34">
        <v>590000</v>
      </c>
      <c r="AK2076" s="34">
        <v>550000</v>
      </c>
      <c r="AL2076" s="35">
        <v>0.10169491525423729</v>
      </c>
      <c r="AM2076" s="35">
        <v>0.18181818181818182</v>
      </c>
      <c r="AN2076" s="12">
        <v>2.9</v>
      </c>
      <c r="AO2076" s="33">
        <v>0</v>
      </c>
      <c r="AP2076" s="12">
        <v>2.9</v>
      </c>
      <c r="AQ2076" s="32">
        <v>0.1280701754385965</v>
      </c>
      <c r="AR2076" s="34">
        <v>540</v>
      </c>
      <c r="AS2076" s="34">
        <v>520</v>
      </c>
      <c r="AT2076" s="31">
        <v>3.8461538461538464E-2</v>
      </c>
      <c r="AU2076" s="32">
        <v>0.43342414344995628</v>
      </c>
      <c r="AV2076" s="36">
        <v>1211.8400000000001</v>
      </c>
      <c r="AW2076" s="30">
        <v>0.64319999999999999</v>
      </c>
      <c r="AX2076" s="30">
        <v>0.35680000000000001</v>
      </c>
      <c r="AY2076" s="30">
        <v>0.87080000000000002</v>
      </c>
      <c r="AZ2076" s="30">
        <v>8.4500000000000006E-2</v>
      </c>
      <c r="BA2076" s="30">
        <v>0.33989999999999998</v>
      </c>
      <c r="BB2076" s="30">
        <v>0.29070000000000001</v>
      </c>
      <c r="BC2076" s="30">
        <v>0.33779999999999999</v>
      </c>
      <c r="BD2076" s="37">
        <v>1</v>
      </c>
      <c r="BE2076" s="29">
        <v>149</v>
      </c>
      <c r="BF2076" s="38" t="s">
        <v>4808</v>
      </c>
      <c r="BG2076" s="39">
        <v>152.67403837533001</v>
      </c>
      <c r="BH2076" s="39">
        <v>-26.176594369715701</v>
      </c>
      <c r="BI2076" s="40">
        <f t="shared" si="462"/>
        <v>52</v>
      </c>
      <c r="BJ2076" s="40">
        <f t="shared" si="463"/>
        <v>69</v>
      </c>
      <c r="BK2076" s="40">
        <f t="shared" si="464"/>
        <v>55</v>
      </c>
      <c r="BL2076" s="40">
        <f t="shared" si="465"/>
        <v>1</v>
      </c>
      <c r="BM2076" s="40">
        <f t="shared" si="466"/>
        <v>51</v>
      </c>
      <c r="BN2076" s="40">
        <f t="shared" si="467"/>
        <v>100</v>
      </c>
      <c r="BO2076" s="40">
        <f t="shared" si="468"/>
        <v>77</v>
      </c>
      <c r="BP2076" s="40">
        <f t="shared" si="469"/>
        <v>65</v>
      </c>
      <c r="BQ2076" s="41">
        <f t="shared" si="470"/>
        <v>99</v>
      </c>
      <c r="BR2076" s="40">
        <f t="shared" si="471"/>
        <v>58</v>
      </c>
      <c r="BS2076" s="41">
        <f t="shared" si="472"/>
        <v>1</v>
      </c>
      <c r="BT2076" s="41">
        <f t="shared" si="473"/>
        <v>44</v>
      </c>
      <c r="BU2076" s="41">
        <f t="shared" si="474"/>
        <v>10</v>
      </c>
      <c r="BV2076" s="41">
        <f t="shared" si="475"/>
        <v>54</v>
      </c>
    </row>
    <row r="2077" spans="2:74" x14ac:dyDescent="0.3">
      <c r="B2077" s="12" t="s">
        <v>2517</v>
      </c>
      <c r="C2077" s="12">
        <v>319031513</v>
      </c>
      <c r="D2077" s="12" t="s">
        <v>669</v>
      </c>
      <c r="E2077" s="12" t="s">
        <v>169</v>
      </c>
      <c r="F2077" s="12" t="s">
        <v>4807</v>
      </c>
      <c r="G2077" s="12" t="s">
        <v>102</v>
      </c>
      <c r="H2077" s="12" t="s">
        <v>86</v>
      </c>
      <c r="I2077" s="28">
        <v>670000</v>
      </c>
      <c r="J2077" s="28">
        <v>645000</v>
      </c>
      <c r="K2077" s="28">
        <v>597660</v>
      </c>
      <c r="L2077" s="28">
        <v>637000</v>
      </c>
      <c r="M2077" s="28">
        <v>637500</v>
      </c>
      <c r="N2077" s="28">
        <v>600000</v>
      </c>
      <c r="O2077" s="29">
        <v>45</v>
      </c>
      <c r="P2077" s="29">
        <v>46</v>
      </c>
      <c r="Q2077" s="29">
        <v>56</v>
      </c>
      <c r="R2077" s="28">
        <v>580</v>
      </c>
      <c r="S2077" s="28">
        <v>560</v>
      </c>
      <c r="T2077" s="30">
        <v>3.9</v>
      </c>
      <c r="U2077" s="30">
        <v>0</v>
      </c>
      <c r="V2077" s="30">
        <v>3.9</v>
      </c>
      <c r="W2077" s="30">
        <v>4.2</v>
      </c>
      <c r="X2077" s="31">
        <v>4.5014925373134326E-2</v>
      </c>
      <c r="Y2077" s="30">
        <v>8</v>
      </c>
      <c r="Z2077" s="30">
        <v>-0.5</v>
      </c>
      <c r="AA2077" s="30">
        <v>8.5</v>
      </c>
      <c r="AB2077" s="30">
        <v>5.6</v>
      </c>
      <c r="AC2077" s="32">
        <v>0.41594951233505445</v>
      </c>
      <c r="AD2077" s="30">
        <v>9.2402577342336372</v>
      </c>
      <c r="AE2077" s="12">
        <v>432</v>
      </c>
      <c r="AF2077" s="12">
        <v>392</v>
      </c>
      <c r="AG2077" s="12">
        <v>327</v>
      </c>
      <c r="AH2077" s="33">
        <v>5.5965848452508009</v>
      </c>
      <c r="AI2077" s="34">
        <v>650000</v>
      </c>
      <c r="AJ2077" s="34">
        <v>590000</v>
      </c>
      <c r="AK2077" s="34">
        <v>550000</v>
      </c>
      <c r="AL2077" s="35">
        <v>0.10169491525423729</v>
      </c>
      <c r="AM2077" s="35">
        <v>0.18181818181818182</v>
      </c>
      <c r="AN2077" s="12">
        <v>2.9</v>
      </c>
      <c r="AO2077" s="33">
        <v>0</v>
      </c>
      <c r="AP2077" s="12">
        <v>2.9</v>
      </c>
      <c r="AQ2077" s="32">
        <v>0.1280701754385965</v>
      </c>
      <c r="AR2077" s="34">
        <v>540</v>
      </c>
      <c r="AS2077" s="34">
        <v>520</v>
      </c>
      <c r="AT2077" s="31">
        <v>3.8461538461538464E-2</v>
      </c>
      <c r="AU2077" s="32">
        <v>0.43342414344995628</v>
      </c>
      <c r="AV2077" s="36">
        <v>1394.4</v>
      </c>
      <c r="AW2077" s="30">
        <v>0.71379999999999999</v>
      </c>
      <c r="AX2077" s="30">
        <v>0.28620000000000001</v>
      </c>
      <c r="AY2077" s="30">
        <v>0.89739999999999998</v>
      </c>
      <c r="AZ2077" s="30">
        <v>9.06E-2</v>
      </c>
      <c r="BA2077" s="30">
        <v>0.3805</v>
      </c>
      <c r="BB2077" s="30">
        <v>0.32469999999999999</v>
      </c>
      <c r="BC2077" s="30">
        <v>0.27339999999999998</v>
      </c>
      <c r="BD2077" s="37">
        <v>3.5</v>
      </c>
      <c r="BE2077" s="29">
        <v>145</v>
      </c>
      <c r="BF2077" s="38" t="s">
        <v>4809</v>
      </c>
      <c r="BG2077" s="39">
        <v>152.654024190466</v>
      </c>
      <c r="BH2077" s="39">
        <v>-26.218433895538301</v>
      </c>
      <c r="BI2077" s="40">
        <f t="shared" si="462"/>
        <v>52</v>
      </c>
      <c r="BJ2077" s="40">
        <f t="shared" si="463"/>
        <v>69</v>
      </c>
      <c r="BK2077" s="40">
        <f t="shared" si="464"/>
        <v>55</v>
      </c>
      <c r="BL2077" s="40">
        <f t="shared" si="465"/>
        <v>1</v>
      </c>
      <c r="BM2077" s="40">
        <f t="shared" si="466"/>
        <v>51</v>
      </c>
      <c r="BN2077" s="40">
        <f t="shared" si="467"/>
        <v>100</v>
      </c>
      <c r="BO2077" s="40">
        <f t="shared" si="468"/>
        <v>78</v>
      </c>
      <c r="BP2077" s="40">
        <f t="shared" si="469"/>
        <v>74</v>
      </c>
      <c r="BQ2077" s="41">
        <f t="shared" si="470"/>
        <v>100</v>
      </c>
      <c r="BR2077" s="40">
        <f t="shared" si="471"/>
        <v>58</v>
      </c>
      <c r="BS2077" s="41">
        <f t="shared" si="472"/>
        <v>1</v>
      </c>
      <c r="BT2077" s="41">
        <f t="shared" si="473"/>
        <v>1</v>
      </c>
      <c r="BU2077" s="41">
        <f t="shared" si="474"/>
        <v>35</v>
      </c>
      <c r="BV2077" s="41">
        <f t="shared" si="475"/>
        <v>54</v>
      </c>
    </row>
    <row r="2078" spans="2:74" x14ac:dyDescent="0.3">
      <c r="B2078" s="12" t="s">
        <v>2518</v>
      </c>
      <c r="C2078" s="12">
        <v>402021034</v>
      </c>
      <c r="D2078" s="12" t="s">
        <v>205</v>
      </c>
      <c r="E2078" s="12" t="s">
        <v>206</v>
      </c>
      <c r="F2078" s="12" t="s">
        <v>2084</v>
      </c>
      <c r="G2078" s="12" t="s">
        <v>106</v>
      </c>
      <c r="H2078" s="12" t="s">
        <v>86</v>
      </c>
      <c r="I2078" s="28">
        <v>532269</v>
      </c>
      <c r="J2078" s="28">
        <v>510600</v>
      </c>
      <c r="K2078" s="28">
        <v>420000</v>
      </c>
      <c r="L2078" s="28">
        <v>525000</v>
      </c>
      <c r="M2078" s="28">
        <v>511000</v>
      </c>
      <c r="N2078" s="28">
        <v>410000</v>
      </c>
      <c r="O2078" s="29">
        <v>25</v>
      </c>
      <c r="P2078" s="29">
        <v>25</v>
      </c>
      <c r="Q2078" s="29">
        <v>25</v>
      </c>
      <c r="R2078" s="28">
        <v>470</v>
      </c>
      <c r="S2078" s="28">
        <v>410</v>
      </c>
      <c r="T2078" s="30">
        <v>3.7</v>
      </c>
      <c r="U2078" s="30">
        <v>-9.9999999999999645E-2</v>
      </c>
      <c r="V2078" s="30">
        <v>3.8</v>
      </c>
      <c r="W2078" s="30">
        <v>4</v>
      </c>
      <c r="X2078" s="31">
        <v>4.5916632379492325E-2</v>
      </c>
      <c r="Y2078" s="30">
        <v>5.8</v>
      </c>
      <c r="Z2078" s="30">
        <v>9.9999999999999645E-2</v>
      </c>
      <c r="AA2078" s="30">
        <v>5.7</v>
      </c>
      <c r="AB2078" s="30">
        <v>4.5</v>
      </c>
      <c r="AC2078" s="32">
        <v>0.44690400121710022</v>
      </c>
      <c r="AD2078" s="30">
        <v>9.732943773478917</v>
      </c>
      <c r="AE2078" s="12">
        <v>595</v>
      </c>
      <c r="AF2078" s="12">
        <v>450</v>
      </c>
      <c r="AG2078" s="12">
        <v>361</v>
      </c>
      <c r="AH2078" s="33">
        <v>3.9043423536815611</v>
      </c>
      <c r="AI2078" s="34">
        <v>586000</v>
      </c>
      <c r="AJ2078" s="34">
        <v>480000</v>
      </c>
      <c r="AK2078" s="34">
        <v>400000</v>
      </c>
      <c r="AL2078" s="35">
        <v>0.22083333333333333</v>
      </c>
      <c r="AM2078" s="35">
        <v>0.46500000000000002</v>
      </c>
      <c r="AN2078" s="12">
        <v>3.6</v>
      </c>
      <c r="AO2078" s="33">
        <v>0.30000000000000027</v>
      </c>
      <c r="AP2078" s="12">
        <v>3.3</v>
      </c>
      <c r="AQ2078" s="32">
        <v>0.13184965380811078</v>
      </c>
      <c r="AR2078" s="34">
        <v>520</v>
      </c>
      <c r="AS2078" s="34">
        <v>460</v>
      </c>
      <c r="AT2078" s="31">
        <v>0.13043478260869565</v>
      </c>
      <c r="AU2078" s="32">
        <v>0.52197736763472502</v>
      </c>
      <c r="AV2078" s="36">
        <v>1051.68</v>
      </c>
      <c r="AW2078" s="30">
        <v>0.61070000000000002</v>
      </c>
      <c r="AX2078" s="30">
        <v>0.38929999999999998</v>
      </c>
      <c r="AY2078" s="30">
        <v>0.69630000000000003</v>
      </c>
      <c r="AZ2078" s="30">
        <v>0.28889999999999999</v>
      </c>
      <c r="BA2078" s="30">
        <v>0.18909999999999999</v>
      </c>
      <c r="BB2078" s="30">
        <v>0.30099999999999999</v>
      </c>
      <c r="BC2078" s="30">
        <v>0.47470000000000001</v>
      </c>
      <c r="BD2078" s="37">
        <v>1</v>
      </c>
      <c r="BE2078" s="29">
        <v>27</v>
      </c>
      <c r="BF2078" s="38" t="s">
        <v>4810</v>
      </c>
      <c r="BG2078" s="39">
        <v>138.686184319322</v>
      </c>
      <c r="BH2078" s="39">
        <v>-34.686052045525699</v>
      </c>
      <c r="BI2078" s="40">
        <f t="shared" si="462"/>
        <v>55</v>
      </c>
      <c r="BJ2078" s="40">
        <f t="shared" si="463"/>
        <v>57</v>
      </c>
      <c r="BK2078" s="40">
        <f t="shared" si="464"/>
        <v>76</v>
      </c>
      <c r="BL2078" s="40">
        <f t="shared" si="465"/>
        <v>1</v>
      </c>
      <c r="BM2078" s="40">
        <f t="shared" si="466"/>
        <v>100</v>
      </c>
      <c r="BN2078" s="40">
        <f t="shared" si="467"/>
        <v>100</v>
      </c>
      <c r="BO2078" s="40">
        <f t="shared" si="468"/>
        <v>100</v>
      </c>
      <c r="BP2078" s="40">
        <f t="shared" si="469"/>
        <v>32</v>
      </c>
      <c r="BQ2078" s="41">
        <f t="shared" si="470"/>
        <v>100</v>
      </c>
      <c r="BR2078" s="40">
        <f t="shared" si="471"/>
        <v>53</v>
      </c>
      <c r="BS2078" s="41">
        <f t="shared" si="472"/>
        <v>1</v>
      </c>
      <c r="BT2078" s="41">
        <f t="shared" si="473"/>
        <v>21</v>
      </c>
      <c r="BU2078" s="41">
        <f t="shared" si="474"/>
        <v>10</v>
      </c>
      <c r="BV2078" s="41">
        <f t="shared" si="475"/>
        <v>54</v>
      </c>
    </row>
    <row r="2079" spans="2:74" x14ac:dyDescent="0.3">
      <c r="B2079" s="12" t="s">
        <v>906</v>
      </c>
      <c r="C2079" s="12">
        <v>506041134</v>
      </c>
      <c r="D2079" s="12" t="s">
        <v>906</v>
      </c>
      <c r="E2079" s="12" t="s">
        <v>332</v>
      </c>
      <c r="F2079" s="12" t="s">
        <v>2736</v>
      </c>
      <c r="G2079" s="12" t="s">
        <v>120</v>
      </c>
      <c r="H2079" s="12" t="s">
        <v>86</v>
      </c>
      <c r="I2079" s="28">
        <v>624000</v>
      </c>
      <c r="J2079" s="28">
        <v>619000</v>
      </c>
      <c r="K2079" s="28">
        <v>469000</v>
      </c>
      <c r="L2079" s="28">
        <v>645000</v>
      </c>
      <c r="M2079" s="28">
        <v>625000</v>
      </c>
      <c r="N2079" s="28">
        <v>480000</v>
      </c>
      <c r="O2079" s="29">
        <v>28</v>
      </c>
      <c r="P2079" s="29">
        <v>27</v>
      </c>
      <c r="Q2079" s="29">
        <v>28</v>
      </c>
      <c r="R2079" s="28">
        <v>600</v>
      </c>
      <c r="S2079" s="28">
        <v>500</v>
      </c>
      <c r="T2079" s="30">
        <v>4.3</v>
      </c>
      <c r="U2079" s="30">
        <v>-0.10000000000000053</v>
      </c>
      <c r="V2079" s="30">
        <v>4.4000000000000004</v>
      </c>
      <c r="W2079" s="30">
        <v>4.4000000000000004</v>
      </c>
      <c r="X2079" s="31">
        <v>0.05</v>
      </c>
      <c r="Y2079" s="30">
        <v>6</v>
      </c>
      <c r="Z2079" s="30">
        <v>9.9999999999999645E-2</v>
      </c>
      <c r="AA2079" s="30">
        <v>5.9</v>
      </c>
      <c r="AB2079" s="30">
        <v>4.0999999999999996</v>
      </c>
      <c r="AC2079" s="32">
        <v>0.42720437457279553</v>
      </c>
      <c r="AD2079" s="30">
        <v>8.5440874914559117</v>
      </c>
      <c r="AE2079" s="12">
        <v>611</v>
      </c>
      <c r="AF2079" s="12">
        <v>506</v>
      </c>
      <c r="AG2079" s="12">
        <v>307</v>
      </c>
      <c r="AH2079" s="33">
        <v>4.7428571428571429</v>
      </c>
      <c r="AI2079" s="34">
        <v>700000</v>
      </c>
      <c r="AJ2079" s="34">
        <v>560000</v>
      </c>
      <c r="AK2079" s="34">
        <v>472650</v>
      </c>
      <c r="AL2079" s="35">
        <v>0.25</v>
      </c>
      <c r="AM2079" s="35">
        <v>0.48101131915793927</v>
      </c>
      <c r="AN2079" s="12">
        <v>3.4</v>
      </c>
      <c r="AO2079" s="33">
        <v>0</v>
      </c>
      <c r="AP2079" s="12">
        <v>3.4</v>
      </c>
      <c r="AQ2079" s="32">
        <v>6.6785799380509894E-2</v>
      </c>
      <c r="AR2079" s="34">
        <v>650</v>
      </c>
      <c r="AS2079" s="34">
        <v>580</v>
      </c>
      <c r="AT2079" s="31">
        <v>0.1206896551724138</v>
      </c>
      <c r="AU2079" s="32">
        <v>0.47344961783504674</v>
      </c>
      <c r="AV2079" s="36">
        <v>1404.4800000000002</v>
      </c>
      <c r="AW2079" s="30">
        <v>0.64480000000000004</v>
      </c>
      <c r="AX2079" s="30">
        <v>0.35520000000000002</v>
      </c>
      <c r="AY2079" s="30">
        <v>0.80969999999999998</v>
      </c>
      <c r="AZ2079" s="30">
        <v>0.15740000000000001</v>
      </c>
      <c r="BA2079" s="30">
        <v>0.25769999999999998</v>
      </c>
      <c r="BB2079" s="30">
        <v>0.38500000000000001</v>
      </c>
      <c r="BC2079" s="30">
        <v>0.31359999999999999</v>
      </c>
      <c r="BD2079" s="37">
        <v>2</v>
      </c>
      <c r="BE2079" s="29">
        <v>21</v>
      </c>
      <c r="BF2079" s="38" t="s">
        <v>4811</v>
      </c>
      <c r="BG2079" s="39">
        <v>115.995308619025</v>
      </c>
      <c r="BH2079" s="39">
        <v>-32.088229483762497</v>
      </c>
      <c r="BI2079" s="40">
        <f t="shared" si="462"/>
        <v>46</v>
      </c>
      <c r="BJ2079" s="40">
        <f t="shared" si="463"/>
        <v>60</v>
      </c>
      <c r="BK2079" s="40">
        <f t="shared" si="464"/>
        <v>66</v>
      </c>
      <c r="BL2079" s="40">
        <f t="shared" si="465"/>
        <v>1</v>
      </c>
      <c r="BM2079" s="40">
        <f t="shared" si="466"/>
        <v>100</v>
      </c>
      <c r="BN2079" s="40">
        <f t="shared" si="467"/>
        <v>87</v>
      </c>
      <c r="BO2079" s="40">
        <f t="shared" si="468"/>
        <v>100</v>
      </c>
      <c r="BP2079" s="40">
        <f t="shared" si="469"/>
        <v>47</v>
      </c>
      <c r="BQ2079" s="41">
        <f t="shared" si="470"/>
        <v>100</v>
      </c>
      <c r="BR2079" s="40">
        <f t="shared" si="471"/>
        <v>65</v>
      </c>
      <c r="BS2079" s="41">
        <f t="shared" si="472"/>
        <v>1</v>
      </c>
      <c r="BT2079" s="41">
        <f t="shared" si="473"/>
        <v>18</v>
      </c>
      <c r="BU2079" s="41">
        <f t="shared" si="474"/>
        <v>20</v>
      </c>
      <c r="BV2079" s="41">
        <f t="shared" si="475"/>
        <v>54</v>
      </c>
    </row>
    <row r="2080" spans="2:74" x14ac:dyDescent="0.3">
      <c r="B2080" s="12" t="s">
        <v>2519</v>
      </c>
      <c r="C2080" s="12">
        <v>511031279</v>
      </c>
      <c r="D2080" s="12" t="s">
        <v>2097</v>
      </c>
      <c r="E2080" s="12" t="s">
        <v>337</v>
      </c>
      <c r="F2080" s="12" t="s">
        <v>4812</v>
      </c>
      <c r="G2080" s="12" t="s">
        <v>120</v>
      </c>
      <c r="H2080" s="12" t="s">
        <v>86</v>
      </c>
      <c r="I2080" s="28">
        <v>420000</v>
      </c>
      <c r="J2080" s="28">
        <v>405000</v>
      </c>
      <c r="K2080" s="28">
        <v>389000</v>
      </c>
      <c r="L2080" s="28">
        <v>385000</v>
      </c>
      <c r="M2080" s="28">
        <v>380000</v>
      </c>
      <c r="N2080" s="28">
        <v>360000</v>
      </c>
      <c r="O2080" s="29">
        <v>41</v>
      </c>
      <c r="P2080" s="29">
        <v>50</v>
      </c>
      <c r="Q2080" s="29">
        <v>60</v>
      </c>
      <c r="R2080" s="28">
        <v>600</v>
      </c>
      <c r="S2080" s="28">
        <v>600</v>
      </c>
      <c r="T2080" s="30">
        <v>3.6</v>
      </c>
      <c r="U2080" s="30">
        <v>0</v>
      </c>
      <c r="V2080" s="30">
        <v>3.6</v>
      </c>
      <c r="W2080" s="30">
        <v>4</v>
      </c>
      <c r="X2080" s="31">
        <v>7.4285714285714288E-2</v>
      </c>
      <c r="Y2080" s="30">
        <v>4.9000000000000004</v>
      </c>
      <c r="Z2080" s="30">
        <v>-0.39999999999999947</v>
      </c>
      <c r="AA2080" s="30">
        <v>5.3</v>
      </c>
      <c r="AB2080" s="30">
        <v>5.2</v>
      </c>
      <c r="AC2080" s="32">
        <v>0.22565892405825008</v>
      </c>
      <c r="AD2080" s="30">
        <v>3.0377162853995201</v>
      </c>
      <c r="AE2080" s="12">
        <v>256</v>
      </c>
      <c r="AF2080" s="12">
        <v>239</v>
      </c>
      <c r="AG2080" s="12">
        <v>255</v>
      </c>
      <c r="AH2080" s="33">
        <v>4.7809523809523808</v>
      </c>
      <c r="AI2080" s="34">
        <v>330000</v>
      </c>
      <c r="AJ2080" s="34">
        <v>307500</v>
      </c>
      <c r="AK2080" s="34">
        <v>290000</v>
      </c>
      <c r="AL2080" s="35">
        <v>7.3170731707317069E-2</v>
      </c>
      <c r="AM2080" s="35">
        <v>0.13793103448275862</v>
      </c>
      <c r="AN2080" s="12">
        <v>3.2</v>
      </c>
      <c r="AO2080" s="33">
        <v>-9.9999999999999645E-2</v>
      </c>
      <c r="AP2080" s="12">
        <v>3.3</v>
      </c>
      <c r="AQ2080" s="32">
        <v>2.0092735703245751E-3</v>
      </c>
      <c r="AR2080" s="34">
        <v>560</v>
      </c>
      <c r="AS2080" s="34">
        <v>550</v>
      </c>
      <c r="AT2080" s="31">
        <v>1.8181818181818181E-2</v>
      </c>
      <c r="AU2080" s="32">
        <v>0.1076923076923077</v>
      </c>
      <c r="AV2080" s="36">
        <v>2658.88</v>
      </c>
      <c r="AW2080" s="30">
        <v>0.68769999999999998</v>
      </c>
      <c r="AX2080" s="30">
        <v>0.31230000000000002</v>
      </c>
      <c r="AY2080" s="30">
        <v>0.76880000000000004</v>
      </c>
      <c r="AZ2080" s="30">
        <v>0.18290000000000001</v>
      </c>
      <c r="BA2080" s="30">
        <v>0.1714</v>
      </c>
      <c r="BB2080" s="30">
        <v>0.40770000000000001</v>
      </c>
      <c r="BC2080" s="30">
        <v>0.38059999999999999</v>
      </c>
      <c r="BD2080" s="37">
        <v>4</v>
      </c>
      <c r="BE2080" s="29">
        <v>550</v>
      </c>
      <c r="BF2080" s="38" t="s">
        <v>4813</v>
      </c>
      <c r="BG2080" s="39">
        <v>121.470776834322</v>
      </c>
      <c r="BH2080" s="39">
        <v>-30.757516162105901</v>
      </c>
      <c r="BI2080" s="40">
        <f t="shared" si="462"/>
        <v>57</v>
      </c>
      <c r="BJ2080" s="40">
        <f t="shared" si="463"/>
        <v>64</v>
      </c>
      <c r="BK2080" s="40">
        <f t="shared" si="464"/>
        <v>66</v>
      </c>
      <c r="BL2080" s="40">
        <f t="shared" si="465"/>
        <v>64</v>
      </c>
      <c r="BM2080" s="40">
        <f t="shared" si="466"/>
        <v>37</v>
      </c>
      <c r="BN2080" s="40">
        <f t="shared" si="467"/>
        <v>1</v>
      </c>
      <c r="BO2080" s="40">
        <f t="shared" si="468"/>
        <v>23</v>
      </c>
      <c r="BP2080" s="40">
        <f t="shared" si="469"/>
        <v>28</v>
      </c>
      <c r="BQ2080" s="41">
        <f t="shared" si="470"/>
        <v>100</v>
      </c>
      <c r="BR2080" s="40">
        <f t="shared" si="471"/>
        <v>100</v>
      </c>
      <c r="BS2080" s="41">
        <f t="shared" si="472"/>
        <v>100</v>
      </c>
      <c r="BT2080" s="41">
        <f t="shared" si="473"/>
        <v>36</v>
      </c>
      <c r="BU2080" s="41">
        <f t="shared" si="474"/>
        <v>40</v>
      </c>
      <c r="BV2080" s="41">
        <f t="shared" si="475"/>
        <v>54</v>
      </c>
    </row>
    <row r="2081" spans="2:74" x14ac:dyDescent="0.3">
      <c r="B2081" s="12" t="s">
        <v>2520</v>
      </c>
      <c r="C2081" s="12">
        <v>602011040</v>
      </c>
      <c r="D2081" s="12" t="s">
        <v>914</v>
      </c>
      <c r="E2081" s="12" t="s">
        <v>799</v>
      </c>
      <c r="F2081" s="12" t="s">
        <v>914</v>
      </c>
      <c r="G2081" s="12" t="s">
        <v>151</v>
      </c>
      <c r="H2081" s="12" t="s">
        <v>86</v>
      </c>
      <c r="I2081" s="28">
        <v>428400</v>
      </c>
      <c r="J2081" s="28">
        <v>429000</v>
      </c>
      <c r="K2081" s="28">
        <v>429000</v>
      </c>
      <c r="L2081" s="28">
        <v>435000</v>
      </c>
      <c r="M2081" s="28">
        <v>430000</v>
      </c>
      <c r="N2081" s="28">
        <v>432100</v>
      </c>
      <c r="O2081" s="29">
        <v>42</v>
      </c>
      <c r="P2081" s="29">
        <v>44</v>
      </c>
      <c r="Q2081" s="29">
        <v>58</v>
      </c>
      <c r="R2081" s="28">
        <v>450</v>
      </c>
      <c r="S2081" s="28">
        <v>420</v>
      </c>
      <c r="T2081" s="30">
        <v>4.3</v>
      </c>
      <c r="U2081" s="30">
        <v>0.20000000000000018</v>
      </c>
      <c r="V2081" s="30">
        <v>4.0999999999999996</v>
      </c>
      <c r="W2081" s="30">
        <v>2.6</v>
      </c>
      <c r="X2081" s="31">
        <v>5.4621848739495799E-2</v>
      </c>
      <c r="Y2081" s="30">
        <v>5.3</v>
      </c>
      <c r="Z2081" s="30">
        <v>-0.20000000000000018</v>
      </c>
      <c r="AA2081" s="30">
        <v>5.5</v>
      </c>
      <c r="AB2081" s="30">
        <v>5</v>
      </c>
      <c r="AC2081" s="32">
        <v>0.35306301782575944</v>
      </c>
      <c r="AD2081" s="30">
        <v>6.4637690955792877</v>
      </c>
      <c r="AE2081" s="12">
        <v>416</v>
      </c>
      <c r="AF2081" s="12">
        <v>391</v>
      </c>
      <c r="AG2081" s="12">
        <v>439</v>
      </c>
      <c r="AH2081" s="33">
        <v>4.4754521963824292</v>
      </c>
      <c r="AI2081" s="34">
        <v>557000</v>
      </c>
      <c r="AJ2081" s="34">
        <v>550000</v>
      </c>
      <c r="AK2081" s="34">
        <v>562350</v>
      </c>
      <c r="AL2081" s="35">
        <v>1.2727272727272728E-2</v>
      </c>
      <c r="AM2081" s="35">
        <v>-9.5136480839334934E-3</v>
      </c>
      <c r="AN2081" s="12">
        <v>3</v>
      </c>
      <c r="AO2081" s="33">
        <v>0.20000000000000018</v>
      </c>
      <c r="AP2081" s="12">
        <v>2.8</v>
      </c>
      <c r="AQ2081" s="32">
        <v>0.10629629629629629</v>
      </c>
      <c r="AR2081" s="34">
        <v>480</v>
      </c>
      <c r="AS2081" s="34">
        <v>470</v>
      </c>
      <c r="AT2081" s="31">
        <v>2.1276595744680851E-2</v>
      </c>
      <c r="AU2081" s="32">
        <v>0.26044436623668121</v>
      </c>
      <c r="AV2081" s="36">
        <v>1274.5600000000002</v>
      </c>
      <c r="AW2081" s="30">
        <v>0.58850000000000002</v>
      </c>
      <c r="AX2081" s="30">
        <v>0.41149999999999998</v>
      </c>
      <c r="AY2081" s="30">
        <v>0.84599999999999997</v>
      </c>
      <c r="AZ2081" s="30">
        <v>0.1061</v>
      </c>
      <c r="BA2081" s="30">
        <v>0.24010000000000001</v>
      </c>
      <c r="BB2081" s="30">
        <v>0.22070000000000001</v>
      </c>
      <c r="BC2081" s="30">
        <v>0.48089999999999999</v>
      </c>
      <c r="BD2081" s="37">
        <v>1.5</v>
      </c>
      <c r="BE2081" s="29">
        <v>165</v>
      </c>
      <c r="BF2081" s="38" t="s">
        <v>4814</v>
      </c>
      <c r="BG2081" s="39">
        <v>147.15127220796199</v>
      </c>
      <c r="BH2081" s="39">
        <v>-41.4025520184464</v>
      </c>
      <c r="BI2081" s="40">
        <f t="shared" si="462"/>
        <v>46</v>
      </c>
      <c r="BJ2081" s="40">
        <f t="shared" si="463"/>
        <v>67</v>
      </c>
      <c r="BK2081" s="40">
        <f t="shared" si="464"/>
        <v>69</v>
      </c>
      <c r="BL2081" s="40">
        <f t="shared" si="465"/>
        <v>14</v>
      </c>
      <c r="BM2081" s="40">
        <f t="shared" si="466"/>
        <v>7</v>
      </c>
      <c r="BN2081" s="40">
        <f t="shared" si="467"/>
        <v>100</v>
      </c>
      <c r="BO2081" s="40">
        <f t="shared" si="468"/>
        <v>74</v>
      </c>
      <c r="BP2081" s="40">
        <f t="shared" si="469"/>
        <v>43</v>
      </c>
      <c r="BQ2081" s="41">
        <f t="shared" si="470"/>
        <v>100</v>
      </c>
      <c r="BR2081" s="40">
        <f t="shared" si="471"/>
        <v>86</v>
      </c>
      <c r="BS2081" s="41">
        <f t="shared" si="472"/>
        <v>32</v>
      </c>
      <c r="BT2081" s="41">
        <f t="shared" si="473"/>
        <v>29</v>
      </c>
      <c r="BU2081" s="41">
        <f t="shared" si="474"/>
        <v>15</v>
      </c>
      <c r="BV2081" s="41">
        <f t="shared" si="475"/>
        <v>54</v>
      </c>
    </row>
    <row r="2082" spans="2:74" x14ac:dyDescent="0.3">
      <c r="B2082" s="12" t="s">
        <v>2521</v>
      </c>
      <c r="C2082" s="12">
        <v>701021022</v>
      </c>
      <c r="D2082" s="12" t="s">
        <v>2105</v>
      </c>
      <c r="E2082" s="12" t="s">
        <v>1423</v>
      </c>
      <c r="F2082" s="12" t="s">
        <v>1423</v>
      </c>
      <c r="G2082" s="12" t="s">
        <v>1424</v>
      </c>
      <c r="H2082" s="12" t="s">
        <v>86</v>
      </c>
      <c r="I2082" s="28">
        <v>539000</v>
      </c>
      <c r="J2082" s="28">
        <v>525000</v>
      </c>
      <c r="K2082" s="28">
        <v>528000</v>
      </c>
      <c r="L2082" s="28">
        <v>540000</v>
      </c>
      <c r="M2082" s="28">
        <v>530000</v>
      </c>
      <c r="N2082" s="28">
        <v>560000</v>
      </c>
      <c r="O2082" s="29">
        <v>61</v>
      </c>
      <c r="P2082" s="29">
        <v>58</v>
      </c>
      <c r="Q2082" s="29">
        <v>58</v>
      </c>
      <c r="R2082" s="28">
        <v>600</v>
      </c>
      <c r="S2082" s="28">
        <v>650</v>
      </c>
      <c r="T2082" s="30">
        <v>3</v>
      </c>
      <c r="U2082" s="30">
        <v>0.10000000000000009</v>
      </c>
      <c r="V2082" s="30">
        <v>2.9</v>
      </c>
      <c r="W2082" s="30">
        <v>1.8</v>
      </c>
      <c r="X2082" s="31">
        <v>5.7884972170686458E-2</v>
      </c>
      <c r="Y2082" s="30">
        <v>4.0999999999999996</v>
      </c>
      <c r="Z2082" s="30">
        <v>-0.40000000000000036</v>
      </c>
      <c r="AA2082" s="30">
        <v>4.5</v>
      </c>
      <c r="AB2082" s="30">
        <v>4</v>
      </c>
      <c r="AC2082" s="32">
        <v>0.30198099532936057</v>
      </c>
      <c r="AD2082" s="30">
        <v>5.2169152718758127</v>
      </c>
      <c r="AE2082" s="12">
        <v>97</v>
      </c>
      <c r="AF2082" s="12">
        <v>111</v>
      </c>
      <c r="AG2082" s="12">
        <v>147</v>
      </c>
      <c r="AH2082" s="33">
        <v>4.4091858037578291</v>
      </c>
      <c r="AI2082" s="34">
        <v>615000</v>
      </c>
      <c r="AJ2082" s="34">
        <v>620000</v>
      </c>
      <c r="AK2082" s="34">
        <v>630000</v>
      </c>
      <c r="AL2082" s="35">
        <v>-8.0645161290322578E-3</v>
      </c>
      <c r="AM2082" s="35">
        <v>-2.3809523809523808E-2</v>
      </c>
      <c r="AN2082" s="12">
        <v>2.8</v>
      </c>
      <c r="AO2082" s="33">
        <v>0.39999999999999991</v>
      </c>
      <c r="AP2082" s="12">
        <v>2.4</v>
      </c>
      <c r="AQ2082" s="32">
        <v>6.0344827586206896E-3</v>
      </c>
      <c r="AR2082" s="34">
        <v>680</v>
      </c>
      <c r="AS2082" s="34">
        <v>650</v>
      </c>
      <c r="AT2082" s="31">
        <v>4.6153846153846156E-2</v>
      </c>
      <c r="AU2082" s="32">
        <v>0.32196841855836722</v>
      </c>
      <c r="AV2082" s="36">
        <v>1986.88</v>
      </c>
      <c r="AW2082" s="30">
        <v>0.68789999999999996</v>
      </c>
      <c r="AX2082" s="30">
        <v>0.31209999999999999</v>
      </c>
      <c r="AY2082" s="30">
        <v>0.63319999999999999</v>
      </c>
      <c r="AZ2082" s="30">
        <v>0.16539999999999999</v>
      </c>
      <c r="BA2082" s="30">
        <v>0.25030000000000002</v>
      </c>
      <c r="BB2082" s="30">
        <v>0.33589999999999998</v>
      </c>
      <c r="BC2082" s="30">
        <v>0.38479999999999998</v>
      </c>
      <c r="BD2082" s="37">
        <v>3</v>
      </c>
      <c r="BE2082" s="29">
        <v>10</v>
      </c>
      <c r="BF2082" s="38" t="s">
        <v>4815</v>
      </c>
      <c r="BG2082" s="39">
        <v>130.89125683422799</v>
      </c>
      <c r="BH2082" s="39">
        <v>-12.398603154554401</v>
      </c>
      <c r="BI2082" s="40">
        <f t="shared" si="462"/>
        <v>67</v>
      </c>
      <c r="BJ2082" s="40">
        <f t="shared" si="463"/>
        <v>70</v>
      </c>
      <c r="BK2082" s="40">
        <f t="shared" si="464"/>
        <v>70</v>
      </c>
      <c r="BL2082" s="40">
        <f t="shared" si="465"/>
        <v>1</v>
      </c>
      <c r="BM2082" s="40">
        <f t="shared" si="466"/>
        <v>1</v>
      </c>
      <c r="BN2082" s="40">
        <f t="shared" si="467"/>
        <v>1</v>
      </c>
      <c r="BO2082" s="40">
        <f t="shared" si="468"/>
        <v>100</v>
      </c>
      <c r="BP2082" s="40">
        <f t="shared" si="469"/>
        <v>45</v>
      </c>
      <c r="BQ2082" s="41">
        <f t="shared" si="470"/>
        <v>100</v>
      </c>
      <c r="BR2082" s="40">
        <f t="shared" si="471"/>
        <v>98</v>
      </c>
      <c r="BS2082" s="41">
        <f t="shared" si="472"/>
        <v>66</v>
      </c>
      <c r="BT2082" s="41">
        <f t="shared" si="473"/>
        <v>49</v>
      </c>
      <c r="BU2082" s="41">
        <f t="shared" si="474"/>
        <v>30</v>
      </c>
      <c r="BV2082" s="41">
        <f t="shared" si="475"/>
        <v>54</v>
      </c>
    </row>
    <row r="2083" spans="2:74" x14ac:dyDescent="0.3">
      <c r="B2083" s="12" t="s">
        <v>2522</v>
      </c>
      <c r="C2083" s="12">
        <v>701021023</v>
      </c>
      <c r="D2083" s="12" t="s">
        <v>2105</v>
      </c>
      <c r="E2083" s="12" t="s">
        <v>1423</v>
      </c>
      <c r="F2083" s="12" t="s">
        <v>1423</v>
      </c>
      <c r="G2083" s="12" t="s">
        <v>1424</v>
      </c>
      <c r="H2083" s="12" t="s">
        <v>86</v>
      </c>
      <c r="I2083" s="28">
        <v>565000</v>
      </c>
      <c r="J2083" s="28">
        <v>565000</v>
      </c>
      <c r="K2083" s="28">
        <v>646800</v>
      </c>
      <c r="L2083" s="28">
        <v>535000</v>
      </c>
      <c r="M2083" s="28">
        <v>535000</v>
      </c>
      <c r="N2083" s="28">
        <v>640000</v>
      </c>
      <c r="O2083" s="29">
        <v>37</v>
      </c>
      <c r="P2083" s="29">
        <v>37</v>
      </c>
      <c r="Q2083" s="29">
        <v>52</v>
      </c>
      <c r="R2083" s="28">
        <v>600</v>
      </c>
      <c r="S2083" s="28">
        <v>620</v>
      </c>
      <c r="T2083" s="30">
        <v>3.1</v>
      </c>
      <c r="U2083" s="30">
        <v>0</v>
      </c>
      <c r="V2083" s="30">
        <v>3.1</v>
      </c>
      <c r="W2083" s="30">
        <v>2.4</v>
      </c>
      <c r="X2083" s="31">
        <v>5.5221238938053099E-2</v>
      </c>
      <c r="Y2083" s="30">
        <v>3.7</v>
      </c>
      <c r="Z2083" s="30">
        <v>-0.19999999999999973</v>
      </c>
      <c r="AA2083" s="30">
        <v>3.9</v>
      </c>
      <c r="AB2083" s="30">
        <v>3.6</v>
      </c>
      <c r="AC2083" s="32">
        <v>0.29483449956757601</v>
      </c>
      <c r="AD2083" s="30">
        <v>5.3391503928102706</v>
      </c>
      <c r="AE2083" s="12">
        <v>97</v>
      </c>
      <c r="AF2083" s="12">
        <v>111</v>
      </c>
      <c r="AG2083" s="12">
        <v>147</v>
      </c>
      <c r="AH2083" s="33">
        <v>4.4091858037578291</v>
      </c>
      <c r="AI2083" s="34">
        <v>615000</v>
      </c>
      <c r="AJ2083" s="34">
        <v>620000</v>
      </c>
      <c r="AK2083" s="34">
        <v>630000</v>
      </c>
      <c r="AL2083" s="35">
        <v>-8.0645161290322578E-3</v>
      </c>
      <c r="AM2083" s="35">
        <v>-2.3809523809523808E-2</v>
      </c>
      <c r="AN2083" s="12">
        <v>2.8</v>
      </c>
      <c r="AO2083" s="33">
        <v>0.39999999999999991</v>
      </c>
      <c r="AP2083" s="12">
        <v>2.4</v>
      </c>
      <c r="AQ2083" s="32">
        <v>6.0344827586206896E-3</v>
      </c>
      <c r="AR2083" s="34">
        <v>680</v>
      </c>
      <c r="AS2083" s="34">
        <v>650</v>
      </c>
      <c r="AT2083" s="31">
        <v>4.6153846153846156E-2</v>
      </c>
      <c r="AU2083" s="32">
        <v>0.32196841855836722</v>
      </c>
      <c r="AV2083" s="36">
        <v>2035.0400000000002</v>
      </c>
      <c r="AW2083" s="30">
        <v>0.64880000000000004</v>
      </c>
      <c r="AX2083" s="30">
        <v>0.35120000000000001</v>
      </c>
      <c r="AY2083" s="30">
        <v>0.52529999999999999</v>
      </c>
      <c r="AZ2083" s="30">
        <v>0.1321</v>
      </c>
      <c r="BA2083" s="30">
        <v>0.20949999999999999</v>
      </c>
      <c r="BB2083" s="30">
        <v>0.2797</v>
      </c>
      <c r="BC2083" s="30">
        <v>0.47060000000000002</v>
      </c>
      <c r="BD2083" s="37">
        <v>4</v>
      </c>
      <c r="BE2083" s="29">
        <v>9</v>
      </c>
      <c r="BF2083" s="38" t="s">
        <v>4816</v>
      </c>
      <c r="BG2083" s="39">
        <v>130.862819336038</v>
      </c>
      <c r="BH2083" s="39">
        <v>-12.3922634743559</v>
      </c>
      <c r="BI2083" s="40">
        <f t="shared" si="462"/>
        <v>65</v>
      </c>
      <c r="BJ2083" s="40">
        <f t="shared" si="463"/>
        <v>70</v>
      </c>
      <c r="BK2083" s="40">
        <f t="shared" si="464"/>
        <v>70</v>
      </c>
      <c r="BL2083" s="40">
        <f t="shared" si="465"/>
        <v>1</v>
      </c>
      <c r="BM2083" s="40">
        <f t="shared" si="466"/>
        <v>1</v>
      </c>
      <c r="BN2083" s="40">
        <f t="shared" si="467"/>
        <v>1</v>
      </c>
      <c r="BO2083" s="40">
        <f t="shared" si="468"/>
        <v>100</v>
      </c>
      <c r="BP2083" s="40">
        <f t="shared" si="469"/>
        <v>36</v>
      </c>
      <c r="BQ2083" s="41">
        <f t="shared" si="470"/>
        <v>100</v>
      </c>
      <c r="BR2083" s="40">
        <f t="shared" si="471"/>
        <v>97</v>
      </c>
      <c r="BS2083" s="41">
        <f t="shared" si="472"/>
        <v>70</v>
      </c>
      <c r="BT2083" s="41">
        <f t="shared" si="473"/>
        <v>55</v>
      </c>
      <c r="BU2083" s="41">
        <f t="shared" si="474"/>
        <v>40</v>
      </c>
      <c r="BV2083" s="41">
        <f t="shared" si="475"/>
        <v>54</v>
      </c>
    </row>
    <row r="2084" spans="2:74" x14ac:dyDescent="0.3">
      <c r="B2084" s="12" t="s">
        <v>2523</v>
      </c>
      <c r="C2084" s="12">
        <v>101041017</v>
      </c>
      <c r="D2084" s="12" t="s">
        <v>1661</v>
      </c>
      <c r="E2084" s="12" t="s">
        <v>348</v>
      </c>
      <c r="F2084" s="12" t="s">
        <v>2523</v>
      </c>
      <c r="G2084" s="12" t="s">
        <v>85</v>
      </c>
      <c r="H2084" s="12" t="s">
        <v>86</v>
      </c>
      <c r="I2084" s="28">
        <v>836920</v>
      </c>
      <c r="J2084" s="28">
        <v>820000</v>
      </c>
      <c r="K2084" s="28">
        <v>795000</v>
      </c>
      <c r="L2084" s="28">
        <v>760000</v>
      </c>
      <c r="M2084" s="28">
        <v>745000</v>
      </c>
      <c r="N2084" s="28">
        <v>720000</v>
      </c>
      <c r="O2084" s="29">
        <v>57</v>
      </c>
      <c r="P2084" s="29">
        <v>63</v>
      </c>
      <c r="Q2084" s="29">
        <v>68</v>
      </c>
      <c r="R2084" s="28">
        <v>530</v>
      </c>
      <c r="S2084" s="28">
        <v>505</v>
      </c>
      <c r="T2084" s="30">
        <v>3.7</v>
      </c>
      <c r="U2084" s="30">
        <v>0.10000000000000009</v>
      </c>
      <c r="V2084" s="30">
        <v>3.6</v>
      </c>
      <c r="W2084" s="30">
        <v>3</v>
      </c>
      <c r="X2084" s="31">
        <v>3.2930268125985755E-2</v>
      </c>
      <c r="Y2084" s="30">
        <v>3.6</v>
      </c>
      <c r="Z2084" s="30">
        <v>-0.39999999999999991</v>
      </c>
      <c r="AA2084" s="30">
        <v>4</v>
      </c>
      <c r="AB2084" s="30">
        <v>4</v>
      </c>
      <c r="AC2084" s="32">
        <v>0.42251275510204078</v>
      </c>
      <c r="AD2084" s="30">
        <v>12.830528846153845</v>
      </c>
      <c r="AE2084" s="12">
        <v>845</v>
      </c>
      <c r="AF2084" s="12">
        <v>882</v>
      </c>
      <c r="AG2084" s="12">
        <v>639</v>
      </c>
      <c r="AH2084" s="33">
        <v>10.15028901734104</v>
      </c>
      <c r="AI2084" s="34">
        <v>825000</v>
      </c>
      <c r="AJ2084" s="34">
        <v>800000</v>
      </c>
      <c r="AK2084" s="34">
        <v>850000</v>
      </c>
      <c r="AL2084" s="35">
        <v>3.125E-2</v>
      </c>
      <c r="AM2084" s="35">
        <v>-2.9411764705882353E-2</v>
      </c>
      <c r="AN2084" s="12">
        <v>2.2999999999999998</v>
      </c>
      <c r="AO2084" s="33">
        <v>0.19999999999999973</v>
      </c>
      <c r="AP2084" s="12">
        <v>2.1</v>
      </c>
      <c r="AQ2084" s="32">
        <v>0.11710526315789474</v>
      </c>
      <c r="AR2084" s="34">
        <v>570</v>
      </c>
      <c r="AS2084" s="34">
        <v>550</v>
      </c>
      <c r="AT2084" s="31">
        <v>3.6363636363636362E-2</v>
      </c>
      <c r="AU2084" s="32">
        <v>0.16306986330006137</v>
      </c>
      <c r="AV2084" s="36">
        <v>1254.4000000000001</v>
      </c>
      <c r="AW2084" s="30">
        <v>0.64410000000000001</v>
      </c>
      <c r="AX2084" s="30">
        <v>0.35589999999999999</v>
      </c>
      <c r="AY2084" s="30">
        <v>0.75260000000000005</v>
      </c>
      <c r="AZ2084" s="30">
        <v>9.8000000000000004E-2</v>
      </c>
      <c r="BA2084" s="30">
        <v>0.42559999999999998</v>
      </c>
      <c r="BB2084" s="30">
        <v>0.23150000000000001</v>
      </c>
      <c r="BC2084" s="30">
        <v>0.2999</v>
      </c>
      <c r="BD2084" s="37">
        <v>4</v>
      </c>
      <c r="BE2084" s="29">
        <v>225</v>
      </c>
      <c r="BF2084" s="38" t="s">
        <v>4817</v>
      </c>
      <c r="BG2084" s="39">
        <v>150.155546008953</v>
      </c>
      <c r="BH2084" s="39">
        <v>-35.703258473214497</v>
      </c>
      <c r="BI2084" s="40">
        <f t="shared" si="462"/>
        <v>55</v>
      </c>
      <c r="BJ2084" s="40">
        <f t="shared" si="463"/>
        <v>79</v>
      </c>
      <c r="BK2084" s="40">
        <f t="shared" si="464"/>
        <v>1</v>
      </c>
      <c r="BL2084" s="40">
        <f t="shared" si="465"/>
        <v>46</v>
      </c>
      <c r="BM2084" s="40">
        <f t="shared" si="466"/>
        <v>16</v>
      </c>
      <c r="BN2084" s="40">
        <f t="shared" si="467"/>
        <v>100</v>
      </c>
      <c r="BO2084" s="40">
        <f t="shared" si="468"/>
        <v>65</v>
      </c>
      <c r="BP2084" s="40">
        <f t="shared" si="469"/>
        <v>84</v>
      </c>
      <c r="BQ2084" s="41">
        <f t="shared" si="470"/>
        <v>60</v>
      </c>
      <c r="BR2084" s="40">
        <f t="shared" si="471"/>
        <v>22</v>
      </c>
      <c r="BS2084" s="41">
        <f t="shared" si="472"/>
        <v>1</v>
      </c>
      <c r="BT2084" s="41">
        <f t="shared" si="473"/>
        <v>57</v>
      </c>
      <c r="BU2084" s="41">
        <f t="shared" si="474"/>
        <v>40</v>
      </c>
      <c r="BV2084" s="41">
        <f t="shared" si="475"/>
        <v>53</v>
      </c>
    </row>
    <row r="2085" spans="2:74" x14ac:dyDescent="0.3">
      <c r="B2085" s="12" t="s">
        <v>2524</v>
      </c>
      <c r="C2085" s="12">
        <v>101041018</v>
      </c>
      <c r="D2085" s="12" t="s">
        <v>1661</v>
      </c>
      <c r="E2085" s="12" t="s">
        <v>348</v>
      </c>
      <c r="F2085" s="12" t="s">
        <v>2523</v>
      </c>
      <c r="G2085" s="12" t="s">
        <v>85</v>
      </c>
      <c r="H2085" s="12" t="s">
        <v>86</v>
      </c>
      <c r="I2085" s="28">
        <v>930000</v>
      </c>
      <c r="J2085" s="28">
        <v>920000</v>
      </c>
      <c r="K2085" s="28">
        <v>900000</v>
      </c>
      <c r="L2085" s="28">
        <v>842500</v>
      </c>
      <c r="M2085" s="28">
        <v>815000</v>
      </c>
      <c r="N2085" s="28">
        <v>800000</v>
      </c>
      <c r="O2085" s="29">
        <v>64</v>
      </c>
      <c r="P2085" s="29">
        <v>67</v>
      </c>
      <c r="Q2085" s="29">
        <v>59</v>
      </c>
      <c r="R2085" s="28">
        <v>550</v>
      </c>
      <c r="S2085" s="28">
        <v>530</v>
      </c>
      <c r="T2085" s="30">
        <v>3.2</v>
      </c>
      <c r="U2085" s="30">
        <v>0.10000000000000009</v>
      </c>
      <c r="V2085" s="30">
        <v>3.1</v>
      </c>
      <c r="W2085" s="30">
        <v>2.6</v>
      </c>
      <c r="X2085" s="31">
        <v>3.0752688172043012E-2</v>
      </c>
      <c r="Y2085" s="30">
        <v>3.7</v>
      </c>
      <c r="Z2085" s="30">
        <v>-0.29999999999999982</v>
      </c>
      <c r="AA2085" s="30">
        <v>4</v>
      </c>
      <c r="AB2085" s="30">
        <v>3.4</v>
      </c>
      <c r="AC2085" s="32">
        <v>0.40417401528512636</v>
      </c>
      <c r="AD2085" s="30">
        <v>13.142721476054808</v>
      </c>
      <c r="AE2085" s="12">
        <v>845</v>
      </c>
      <c r="AF2085" s="12">
        <v>882</v>
      </c>
      <c r="AG2085" s="12">
        <v>639</v>
      </c>
      <c r="AH2085" s="33">
        <v>10.15028901734104</v>
      </c>
      <c r="AI2085" s="34">
        <v>825000</v>
      </c>
      <c r="AJ2085" s="34">
        <v>800000</v>
      </c>
      <c r="AK2085" s="34">
        <v>850000</v>
      </c>
      <c r="AL2085" s="35">
        <v>3.125E-2</v>
      </c>
      <c r="AM2085" s="35">
        <v>-2.9411764705882353E-2</v>
      </c>
      <c r="AN2085" s="12">
        <v>2.2999999999999998</v>
      </c>
      <c r="AO2085" s="33">
        <v>0.19999999999999973</v>
      </c>
      <c r="AP2085" s="12">
        <v>2.1</v>
      </c>
      <c r="AQ2085" s="32">
        <v>0.11710526315789474</v>
      </c>
      <c r="AR2085" s="34">
        <v>570</v>
      </c>
      <c r="AS2085" s="34">
        <v>550</v>
      </c>
      <c r="AT2085" s="31">
        <v>3.6363636363636362E-2</v>
      </c>
      <c r="AU2085" s="32">
        <v>0.16306986330006137</v>
      </c>
      <c r="AV2085" s="36">
        <v>1360.8000000000002</v>
      </c>
      <c r="AW2085" s="30">
        <v>0.67520000000000002</v>
      </c>
      <c r="AX2085" s="30">
        <v>0.32479999999999998</v>
      </c>
      <c r="AY2085" s="30">
        <v>0.8004</v>
      </c>
      <c r="AZ2085" s="30">
        <v>0.10979999999999999</v>
      </c>
      <c r="BA2085" s="30">
        <v>0.48089999999999999</v>
      </c>
      <c r="BB2085" s="30">
        <v>0.23130000000000001</v>
      </c>
      <c r="BC2085" s="30">
        <v>0.25619999999999998</v>
      </c>
      <c r="BD2085" s="37">
        <v>3</v>
      </c>
      <c r="BE2085" s="29">
        <v>231</v>
      </c>
      <c r="BF2085" s="38" t="s">
        <v>4818</v>
      </c>
      <c r="BG2085" s="39">
        <v>150.21245942554</v>
      </c>
      <c r="BH2085" s="39">
        <v>-35.780584730909197</v>
      </c>
      <c r="BI2085" s="40">
        <f t="shared" si="462"/>
        <v>64</v>
      </c>
      <c r="BJ2085" s="40">
        <f t="shared" si="463"/>
        <v>79</v>
      </c>
      <c r="BK2085" s="40">
        <f t="shared" si="464"/>
        <v>1</v>
      </c>
      <c r="BL2085" s="40">
        <f t="shared" si="465"/>
        <v>46</v>
      </c>
      <c r="BM2085" s="40">
        <f t="shared" si="466"/>
        <v>16</v>
      </c>
      <c r="BN2085" s="40">
        <f t="shared" si="467"/>
        <v>100</v>
      </c>
      <c r="BO2085" s="40">
        <f t="shared" si="468"/>
        <v>64</v>
      </c>
      <c r="BP2085" s="40">
        <f t="shared" si="469"/>
        <v>96</v>
      </c>
      <c r="BQ2085" s="41">
        <f t="shared" si="470"/>
        <v>53</v>
      </c>
      <c r="BR2085" s="40">
        <f t="shared" si="471"/>
        <v>19</v>
      </c>
      <c r="BS2085" s="41">
        <f t="shared" si="472"/>
        <v>1</v>
      </c>
      <c r="BT2085" s="41">
        <f t="shared" si="473"/>
        <v>55</v>
      </c>
      <c r="BU2085" s="41">
        <f t="shared" si="474"/>
        <v>30</v>
      </c>
      <c r="BV2085" s="41">
        <f t="shared" si="475"/>
        <v>53</v>
      </c>
    </row>
    <row r="2086" spans="2:74" x14ac:dyDescent="0.3">
      <c r="B2086" s="12" t="s">
        <v>2525</v>
      </c>
      <c r="C2086" s="12">
        <v>102021048</v>
      </c>
      <c r="D2086" s="12" t="s">
        <v>224</v>
      </c>
      <c r="E2086" s="12" t="s">
        <v>225</v>
      </c>
      <c r="F2086" s="12" t="s">
        <v>225</v>
      </c>
      <c r="G2086" s="12" t="s">
        <v>85</v>
      </c>
      <c r="H2086" s="12" t="s">
        <v>86</v>
      </c>
      <c r="I2086" s="28">
        <v>750000</v>
      </c>
      <c r="J2086" s="28">
        <v>750000</v>
      </c>
      <c r="K2086" s="28">
        <v>730000</v>
      </c>
      <c r="L2086" s="28">
        <v>750000</v>
      </c>
      <c r="M2086" s="28">
        <v>750000</v>
      </c>
      <c r="N2086" s="28">
        <v>737000</v>
      </c>
      <c r="O2086" s="29">
        <v>35</v>
      </c>
      <c r="P2086" s="29">
        <v>37</v>
      </c>
      <c r="Q2086" s="29">
        <v>36</v>
      </c>
      <c r="R2086" s="28">
        <v>550</v>
      </c>
      <c r="S2086" s="28">
        <v>500</v>
      </c>
      <c r="T2086" s="30">
        <v>3.8</v>
      </c>
      <c r="U2086" s="30">
        <v>9.9999999999999645E-2</v>
      </c>
      <c r="V2086" s="30">
        <v>3.7</v>
      </c>
      <c r="W2086" s="30">
        <v>3.3</v>
      </c>
      <c r="X2086" s="31">
        <v>3.8133333333333332E-2</v>
      </c>
      <c r="Y2086" s="30">
        <v>7.2</v>
      </c>
      <c r="Z2086" s="30">
        <v>-0.70000000000000018</v>
      </c>
      <c r="AA2086" s="30">
        <v>7.9</v>
      </c>
      <c r="AB2086" s="30">
        <v>8.6999999999999993</v>
      </c>
      <c r="AC2086" s="32">
        <v>0.39634497866943386</v>
      </c>
      <c r="AD2086" s="30">
        <v>10.393662028044595</v>
      </c>
      <c r="AE2086" s="12">
        <v>813</v>
      </c>
      <c r="AF2086" s="12">
        <v>741</v>
      </c>
      <c r="AG2086" s="12">
        <v>558</v>
      </c>
      <c r="AH2086" s="33">
        <v>4.067710537452391</v>
      </c>
      <c r="AI2086" s="34">
        <v>861000</v>
      </c>
      <c r="AJ2086" s="34">
        <v>825000</v>
      </c>
      <c r="AK2086" s="34">
        <v>820000</v>
      </c>
      <c r="AL2086" s="35">
        <v>4.363636363636364E-2</v>
      </c>
      <c r="AM2086" s="35">
        <v>0.05</v>
      </c>
      <c r="AN2086" s="12">
        <v>3.5</v>
      </c>
      <c r="AO2086" s="33">
        <v>0.20000000000000018</v>
      </c>
      <c r="AP2086" s="12">
        <v>3.3</v>
      </c>
      <c r="AQ2086" s="32">
        <v>0.11471321695760599</v>
      </c>
      <c r="AR2086" s="34">
        <v>600</v>
      </c>
      <c r="AS2086" s="34">
        <v>550</v>
      </c>
      <c r="AT2086" s="31">
        <v>9.0909090909090912E-2</v>
      </c>
      <c r="AU2086" s="32">
        <v>0.1246286821937022</v>
      </c>
      <c r="AV2086" s="36">
        <v>1387.68</v>
      </c>
      <c r="AW2086" s="30">
        <v>0.66269999999999996</v>
      </c>
      <c r="AX2086" s="30">
        <v>0.33729999999999999</v>
      </c>
      <c r="AY2086" s="30">
        <v>0.82420000000000004</v>
      </c>
      <c r="AZ2086" s="30">
        <v>7.1900000000000006E-2</v>
      </c>
      <c r="BA2086" s="30">
        <v>0.32190000000000002</v>
      </c>
      <c r="BB2086" s="30">
        <v>0.31530000000000002</v>
      </c>
      <c r="BC2086" s="30">
        <v>0.32519999999999999</v>
      </c>
      <c r="BD2086" s="37">
        <v>2</v>
      </c>
      <c r="BE2086" s="29">
        <v>73</v>
      </c>
      <c r="BF2086" s="38" t="s">
        <v>4819</v>
      </c>
      <c r="BG2086" s="39">
        <v>151.50150834966999</v>
      </c>
      <c r="BH2086" s="39">
        <v>-33.2570313261213</v>
      </c>
      <c r="BI2086" s="40">
        <f t="shared" si="462"/>
        <v>54</v>
      </c>
      <c r="BJ2086" s="40">
        <f t="shared" si="463"/>
        <v>59</v>
      </c>
      <c r="BK2086" s="40">
        <f t="shared" si="464"/>
        <v>74</v>
      </c>
      <c r="BL2086" s="40">
        <f t="shared" si="465"/>
        <v>59</v>
      </c>
      <c r="BM2086" s="40">
        <f t="shared" si="466"/>
        <v>23</v>
      </c>
      <c r="BN2086" s="40">
        <f t="shared" si="467"/>
        <v>100</v>
      </c>
      <c r="BO2086" s="40">
        <f t="shared" si="468"/>
        <v>92</v>
      </c>
      <c r="BP2086" s="40">
        <f t="shared" si="469"/>
        <v>61</v>
      </c>
      <c r="BQ2086" s="41">
        <f t="shared" si="470"/>
        <v>77</v>
      </c>
      <c r="BR2086" s="40">
        <f t="shared" si="471"/>
        <v>47</v>
      </c>
      <c r="BS2086" s="41">
        <f t="shared" si="472"/>
        <v>3</v>
      </c>
      <c r="BT2086" s="41">
        <f t="shared" si="473"/>
        <v>1</v>
      </c>
      <c r="BU2086" s="41">
        <f t="shared" si="474"/>
        <v>20</v>
      </c>
      <c r="BV2086" s="41">
        <f t="shared" si="475"/>
        <v>53</v>
      </c>
    </row>
    <row r="2087" spans="2:74" x14ac:dyDescent="0.3">
      <c r="B2087" s="12" t="s">
        <v>2526</v>
      </c>
      <c r="C2087" s="12">
        <v>103011612</v>
      </c>
      <c r="D2087" s="12" t="s">
        <v>500</v>
      </c>
      <c r="E2087" s="12" t="s">
        <v>109</v>
      </c>
      <c r="F2087" s="12" t="s">
        <v>500</v>
      </c>
      <c r="G2087" s="12" t="s">
        <v>85</v>
      </c>
      <c r="H2087" s="12" t="s">
        <v>86</v>
      </c>
      <c r="I2087" s="28">
        <v>635000</v>
      </c>
      <c r="J2087" s="28">
        <v>630000</v>
      </c>
      <c r="K2087" s="28">
        <v>619000</v>
      </c>
      <c r="L2087" s="28">
        <v>590000</v>
      </c>
      <c r="M2087" s="28">
        <v>610000</v>
      </c>
      <c r="N2087" s="28">
        <v>580000</v>
      </c>
      <c r="O2087" s="29">
        <v>71</v>
      </c>
      <c r="P2087" s="29">
        <v>71</v>
      </c>
      <c r="Q2087" s="29">
        <v>65</v>
      </c>
      <c r="R2087" s="28">
        <v>470</v>
      </c>
      <c r="S2087" s="28">
        <v>450</v>
      </c>
      <c r="T2087" s="30">
        <v>2.7</v>
      </c>
      <c r="U2087" s="30">
        <v>-9.9999999999999645E-2</v>
      </c>
      <c r="V2087" s="30">
        <v>2.8</v>
      </c>
      <c r="W2087" s="30">
        <v>2.8</v>
      </c>
      <c r="X2087" s="31">
        <v>3.848818897637795E-2</v>
      </c>
      <c r="Y2087" s="30">
        <v>8.5</v>
      </c>
      <c r="Z2087" s="30">
        <v>-0.90000000000000036</v>
      </c>
      <c r="AA2087" s="30">
        <v>9.4</v>
      </c>
      <c r="AB2087" s="30">
        <v>8.1</v>
      </c>
      <c r="AC2087" s="32">
        <v>0.35028619127116617</v>
      </c>
      <c r="AD2087" s="30">
        <v>9.1011346750077937</v>
      </c>
      <c r="AE2087" s="12">
        <v>303</v>
      </c>
      <c r="AF2087" s="12">
        <v>319</v>
      </c>
      <c r="AG2087" s="12">
        <v>306</v>
      </c>
      <c r="AH2087" s="33">
        <v>6.6735751295336785</v>
      </c>
      <c r="AI2087" s="34">
        <v>670000</v>
      </c>
      <c r="AJ2087" s="34">
        <v>640000</v>
      </c>
      <c r="AK2087" s="34">
        <v>660000</v>
      </c>
      <c r="AL2087" s="35">
        <v>4.6875E-2</v>
      </c>
      <c r="AM2087" s="35">
        <v>1.5151515151515152E-2</v>
      </c>
      <c r="AN2087" s="12">
        <v>2.6</v>
      </c>
      <c r="AO2087" s="33">
        <v>0.10000000000000009</v>
      </c>
      <c r="AP2087" s="12">
        <v>2.5</v>
      </c>
      <c r="AQ2087" s="32">
        <v>9.1428571428571428E-2</v>
      </c>
      <c r="AR2087" s="34">
        <v>495</v>
      </c>
      <c r="AS2087" s="34">
        <v>480</v>
      </c>
      <c r="AT2087" s="31">
        <v>3.125E-2</v>
      </c>
      <c r="AU2087" s="32">
        <v>0.21023245850125069</v>
      </c>
      <c r="AV2087" s="36">
        <v>1341.7600000000002</v>
      </c>
      <c r="AW2087" s="30">
        <v>0.51200000000000001</v>
      </c>
      <c r="AX2087" s="30">
        <v>0.48799999999999999</v>
      </c>
      <c r="AY2087" s="30">
        <v>0.57340000000000002</v>
      </c>
      <c r="AZ2087" s="30">
        <v>0.27079999999999999</v>
      </c>
      <c r="BA2087" s="30">
        <v>0.27560000000000001</v>
      </c>
      <c r="BB2087" s="30">
        <v>0.17760000000000001</v>
      </c>
      <c r="BC2087" s="30">
        <v>0.51070000000000004</v>
      </c>
      <c r="BD2087" s="37">
        <v>1</v>
      </c>
      <c r="BE2087" s="29">
        <v>160</v>
      </c>
      <c r="BF2087" s="38" t="s">
        <v>4820</v>
      </c>
      <c r="BG2087" s="39">
        <v>149.55221709236901</v>
      </c>
      <c r="BH2087" s="39">
        <v>-33.458568090102801</v>
      </c>
      <c r="BI2087" s="40">
        <f t="shared" si="462"/>
        <v>72</v>
      </c>
      <c r="BJ2087" s="40">
        <f t="shared" si="463"/>
        <v>74</v>
      </c>
      <c r="BK2087" s="40">
        <f t="shared" si="464"/>
        <v>42</v>
      </c>
      <c r="BL2087" s="40">
        <f t="shared" si="465"/>
        <v>31</v>
      </c>
      <c r="BM2087" s="40">
        <f t="shared" si="466"/>
        <v>24</v>
      </c>
      <c r="BN2087" s="40">
        <f t="shared" si="467"/>
        <v>100</v>
      </c>
      <c r="BO2087" s="40">
        <f t="shared" si="468"/>
        <v>75</v>
      </c>
      <c r="BP2087" s="40">
        <f t="shared" si="469"/>
        <v>51</v>
      </c>
      <c r="BQ2087" s="41">
        <f t="shared" si="470"/>
        <v>79</v>
      </c>
      <c r="BR2087" s="40">
        <f t="shared" si="471"/>
        <v>59</v>
      </c>
      <c r="BS2087" s="41">
        <f t="shared" si="472"/>
        <v>34</v>
      </c>
      <c r="BT2087" s="41">
        <f t="shared" si="473"/>
        <v>1</v>
      </c>
      <c r="BU2087" s="41">
        <f t="shared" si="474"/>
        <v>10</v>
      </c>
      <c r="BV2087" s="41">
        <f t="shared" si="475"/>
        <v>53</v>
      </c>
    </row>
    <row r="2088" spans="2:74" x14ac:dyDescent="0.3">
      <c r="B2088" s="12" t="s">
        <v>2527</v>
      </c>
      <c r="C2088" s="12">
        <v>108011152</v>
      </c>
      <c r="D2088" s="12" t="s">
        <v>1044</v>
      </c>
      <c r="E2088" s="12" t="s">
        <v>1045</v>
      </c>
      <c r="F2088" s="12" t="s">
        <v>4661</v>
      </c>
      <c r="G2088" s="12" t="s">
        <v>85</v>
      </c>
      <c r="H2088" s="12" t="s">
        <v>86</v>
      </c>
      <c r="I2088" s="28">
        <v>952178</v>
      </c>
      <c r="J2088" s="28">
        <v>975000</v>
      </c>
      <c r="K2088" s="28">
        <v>949000</v>
      </c>
      <c r="L2088" s="28">
        <v>840000</v>
      </c>
      <c r="M2088" s="28">
        <v>865000</v>
      </c>
      <c r="N2088" s="28">
        <v>850000</v>
      </c>
      <c r="O2088" s="29">
        <v>73</v>
      </c>
      <c r="P2088" s="29">
        <v>77</v>
      </c>
      <c r="Q2088" s="29">
        <v>71</v>
      </c>
      <c r="R2088" s="28">
        <v>630</v>
      </c>
      <c r="S2088" s="28">
        <v>600</v>
      </c>
      <c r="T2088" s="30">
        <v>2.9</v>
      </c>
      <c r="U2088" s="30">
        <v>0</v>
      </c>
      <c r="V2088" s="30">
        <v>2.9</v>
      </c>
      <c r="W2088" s="30">
        <v>2.9</v>
      </c>
      <c r="X2088" s="31">
        <v>3.440533177620151E-2</v>
      </c>
      <c r="Y2088" s="30">
        <v>3.9</v>
      </c>
      <c r="Z2088" s="30">
        <v>-0.39999999999999991</v>
      </c>
      <c r="AA2088" s="30">
        <v>4.3</v>
      </c>
      <c r="AB2088" s="30">
        <v>3.5</v>
      </c>
      <c r="AC2088" s="32">
        <v>0.55418719211822653</v>
      </c>
      <c r="AD2088" s="30">
        <v>16.107596221512477</v>
      </c>
      <c r="AE2088" s="12">
        <v>282</v>
      </c>
      <c r="AF2088" s="12">
        <v>302</v>
      </c>
      <c r="AG2088" s="12">
        <v>235</v>
      </c>
      <c r="AH2088" s="33">
        <v>7.5526315789473681</v>
      </c>
      <c r="AI2088" s="34">
        <v>805000</v>
      </c>
      <c r="AJ2088" s="34">
        <v>825000</v>
      </c>
      <c r="AK2088" s="34">
        <v>782500</v>
      </c>
      <c r="AL2088" s="35">
        <v>-2.4242424242424242E-2</v>
      </c>
      <c r="AM2088" s="35">
        <v>2.8753993610223641E-2</v>
      </c>
      <c r="AN2088" s="12">
        <v>2.7</v>
      </c>
      <c r="AO2088" s="33">
        <v>0.40000000000000036</v>
      </c>
      <c r="AP2088" s="12">
        <v>2.2999999999999998</v>
      </c>
      <c r="AQ2088" s="32">
        <v>0.11756756756756756</v>
      </c>
      <c r="AR2088" s="34">
        <v>600</v>
      </c>
      <c r="AS2088" s="34">
        <v>550</v>
      </c>
      <c r="AT2088" s="31">
        <v>9.0909090909090912E-2</v>
      </c>
      <c r="AU2088" s="32">
        <v>0.1228357622419058</v>
      </c>
      <c r="AV2088" s="36">
        <v>1136.8000000000002</v>
      </c>
      <c r="AW2088" s="30">
        <v>0.62219999999999998</v>
      </c>
      <c r="AX2088" s="30">
        <v>0.37780000000000002</v>
      </c>
      <c r="AY2088" s="30">
        <v>0.65700000000000003</v>
      </c>
      <c r="AZ2088" s="30">
        <v>0.14630000000000001</v>
      </c>
      <c r="BA2088" s="30">
        <v>0.4864</v>
      </c>
      <c r="BB2088" s="30">
        <v>0.1993</v>
      </c>
      <c r="BC2088" s="30">
        <v>0.2576</v>
      </c>
      <c r="BD2088" s="37">
        <v>1</v>
      </c>
      <c r="BE2088" s="29">
        <v>220</v>
      </c>
      <c r="BF2088" s="38" t="s">
        <v>4821</v>
      </c>
      <c r="BG2088" s="39">
        <v>152.54147559865899</v>
      </c>
      <c r="BH2088" s="39">
        <v>-32.236372868171102</v>
      </c>
      <c r="BI2088" s="40">
        <f t="shared" si="462"/>
        <v>69</v>
      </c>
      <c r="BJ2088" s="40">
        <f t="shared" si="463"/>
        <v>72</v>
      </c>
      <c r="BK2088" s="40">
        <f t="shared" si="464"/>
        <v>31</v>
      </c>
      <c r="BL2088" s="40">
        <f t="shared" si="465"/>
        <v>59</v>
      </c>
      <c r="BM2088" s="40">
        <f t="shared" si="466"/>
        <v>1</v>
      </c>
      <c r="BN2088" s="40">
        <f t="shared" si="467"/>
        <v>100</v>
      </c>
      <c r="BO2088" s="40">
        <f t="shared" si="468"/>
        <v>66</v>
      </c>
      <c r="BP2088" s="40">
        <f t="shared" si="469"/>
        <v>97</v>
      </c>
      <c r="BQ2088" s="41">
        <f t="shared" si="470"/>
        <v>65</v>
      </c>
      <c r="BR2088" s="40">
        <f t="shared" si="471"/>
        <v>1</v>
      </c>
      <c r="BS2088" s="41">
        <f t="shared" si="472"/>
        <v>1</v>
      </c>
      <c r="BT2088" s="41">
        <f t="shared" si="473"/>
        <v>52</v>
      </c>
      <c r="BU2088" s="41">
        <f t="shared" si="474"/>
        <v>10</v>
      </c>
      <c r="BV2088" s="41">
        <f t="shared" si="475"/>
        <v>53</v>
      </c>
    </row>
    <row r="2089" spans="2:74" x14ac:dyDescent="0.3">
      <c r="B2089" s="12" t="s">
        <v>2528</v>
      </c>
      <c r="C2089" s="12">
        <v>108051168</v>
      </c>
      <c r="D2089" s="12" t="s">
        <v>1441</v>
      </c>
      <c r="E2089" s="12" t="s">
        <v>1045</v>
      </c>
      <c r="F2089" s="12" t="s">
        <v>2703</v>
      </c>
      <c r="G2089" s="12" t="s">
        <v>85</v>
      </c>
      <c r="H2089" s="12" t="s">
        <v>86</v>
      </c>
      <c r="I2089" s="28">
        <v>899000</v>
      </c>
      <c r="J2089" s="28">
        <v>899770</v>
      </c>
      <c r="K2089" s="28">
        <v>895000</v>
      </c>
      <c r="L2089" s="28">
        <v>800000</v>
      </c>
      <c r="M2089" s="28">
        <v>805000</v>
      </c>
      <c r="N2089" s="28">
        <v>840000</v>
      </c>
      <c r="O2089" s="29">
        <v>77</v>
      </c>
      <c r="P2089" s="29">
        <v>75</v>
      </c>
      <c r="Q2089" s="29">
        <v>83</v>
      </c>
      <c r="R2089" s="28">
        <v>600</v>
      </c>
      <c r="S2089" s="28">
        <v>550</v>
      </c>
      <c r="T2089" s="30">
        <v>3.9</v>
      </c>
      <c r="U2089" s="30">
        <v>0.19999999999999973</v>
      </c>
      <c r="V2089" s="30">
        <v>3.7</v>
      </c>
      <c r="W2089" s="30">
        <v>2.5</v>
      </c>
      <c r="X2089" s="31">
        <v>3.4705228031145716E-2</v>
      </c>
      <c r="Y2089" s="30">
        <v>4.4000000000000004</v>
      </c>
      <c r="Z2089" s="30">
        <v>0.40000000000000036</v>
      </c>
      <c r="AA2089" s="30">
        <v>4</v>
      </c>
      <c r="AB2089" s="30">
        <v>3.8</v>
      </c>
      <c r="AC2089" s="32">
        <v>0.43098494425928052</v>
      </c>
      <c r="AD2089" s="30">
        <v>12.418444387470934</v>
      </c>
      <c r="AE2089" s="12">
        <v>388</v>
      </c>
      <c r="AF2089" s="12">
        <v>427</v>
      </c>
      <c r="AG2089" s="12">
        <v>283</v>
      </c>
      <c r="AH2089" s="33">
        <v>6.1042183622828778</v>
      </c>
      <c r="AI2089" s="34">
        <v>645000</v>
      </c>
      <c r="AJ2089" s="34">
        <v>620000</v>
      </c>
      <c r="AK2089" s="34">
        <v>655000</v>
      </c>
      <c r="AL2089" s="35">
        <v>4.0322580645161289E-2</v>
      </c>
      <c r="AM2089" s="35">
        <v>-1.5267175572519083E-2</v>
      </c>
      <c r="AN2089" s="12">
        <v>2.8</v>
      </c>
      <c r="AO2089" s="33">
        <v>9.9999999999999645E-2</v>
      </c>
      <c r="AP2089" s="12">
        <v>2.7</v>
      </c>
      <c r="AQ2089" s="32">
        <v>0.10476190476190476</v>
      </c>
      <c r="AR2089" s="34">
        <v>500</v>
      </c>
      <c r="AS2089" s="34">
        <v>480</v>
      </c>
      <c r="AT2089" s="31">
        <v>4.1666666666666664E-2</v>
      </c>
      <c r="AU2089" s="32">
        <v>0.22617190561333597</v>
      </c>
      <c r="AV2089" s="36">
        <v>1392.16</v>
      </c>
      <c r="AW2089" s="30">
        <v>0.71030000000000004</v>
      </c>
      <c r="AX2089" s="30">
        <v>0.28970000000000001</v>
      </c>
      <c r="AY2089" s="30">
        <v>0.86909999999999998</v>
      </c>
      <c r="AZ2089" s="30">
        <v>8.6300000000000002E-2</v>
      </c>
      <c r="BA2089" s="30">
        <v>0.4824</v>
      </c>
      <c r="BB2089" s="30">
        <v>0.26340000000000002</v>
      </c>
      <c r="BC2089" s="30">
        <v>0.18890000000000001</v>
      </c>
      <c r="BD2089" s="37">
        <v>3</v>
      </c>
      <c r="BE2089" s="29">
        <v>244</v>
      </c>
      <c r="BF2089" s="38" t="s">
        <v>4822</v>
      </c>
      <c r="BG2089" s="39">
        <v>152.525600941482</v>
      </c>
      <c r="BH2089" s="39">
        <v>-31.974190524550199</v>
      </c>
      <c r="BI2089" s="40">
        <f t="shared" si="462"/>
        <v>52</v>
      </c>
      <c r="BJ2089" s="40">
        <f t="shared" si="463"/>
        <v>70</v>
      </c>
      <c r="BK2089" s="40">
        <f t="shared" si="464"/>
        <v>49</v>
      </c>
      <c r="BL2089" s="40">
        <f t="shared" si="465"/>
        <v>25</v>
      </c>
      <c r="BM2089" s="40">
        <f t="shared" si="466"/>
        <v>21</v>
      </c>
      <c r="BN2089" s="40">
        <f t="shared" si="467"/>
        <v>100</v>
      </c>
      <c r="BO2089" s="40">
        <f t="shared" si="468"/>
        <v>62</v>
      </c>
      <c r="BP2089" s="40">
        <f t="shared" si="469"/>
        <v>96</v>
      </c>
      <c r="BQ2089" s="41">
        <f t="shared" si="470"/>
        <v>66</v>
      </c>
      <c r="BR2089" s="40">
        <f t="shared" si="471"/>
        <v>27</v>
      </c>
      <c r="BS2089" s="41">
        <f t="shared" si="472"/>
        <v>1</v>
      </c>
      <c r="BT2089" s="41">
        <f t="shared" si="473"/>
        <v>44</v>
      </c>
      <c r="BU2089" s="41">
        <f t="shared" si="474"/>
        <v>30</v>
      </c>
      <c r="BV2089" s="41">
        <f t="shared" si="475"/>
        <v>53</v>
      </c>
    </row>
    <row r="2090" spans="2:74" x14ac:dyDescent="0.3">
      <c r="B2090" s="12" t="s">
        <v>2529</v>
      </c>
      <c r="C2090" s="12">
        <v>109011176</v>
      </c>
      <c r="D2090" s="12" t="s">
        <v>1047</v>
      </c>
      <c r="E2090" s="12" t="s">
        <v>360</v>
      </c>
      <c r="F2090" s="12" t="s">
        <v>3539</v>
      </c>
      <c r="G2090" s="12" t="s">
        <v>85</v>
      </c>
      <c r="H2090" s="12" t="s">
        <v>86</v>
      </c>
      <c r="I2090" s="28">
        <v>519000</v>
      </c>
      <c r="J2090" s="28">
        <v>515000</v>
      </c>
      <c r="K2090" s="28">
        <v>505950</v>
      </c>
      <c r="L2090" s="28">
        <v>499000</v>
      </c>
      <c r="M2090" s="28">
        <v>489500</v>
      </c>
      <c r="N2090" s="28">
        <v>460000</v>
      </c>
      <c r="O2090" s="29">
        <v>41</v>
      </c>
      <c r="P2090" s="29">
        <v>44</v>
      </c>
      <c r="Q2090" s="29">
        <v>46</v>
      </c>
      <c r="R2090" s="28">
        <v>470</v>
      </c>
      <c r="S2090" s="28">
        <v>430</v>
      </c>
      <c r="T2090" s="30">
        <v>3.3</v>
      </c>
      <c r="U2090" s="30">
        <v>-0.10000000000000009</v>
      </c>
      <c r="V2090" s="30">
        <v>3.4</v>
      </c>
      <c r="W2090" s="30">
        <v>2.5</v>
      </c>
      <c r="X2090" s="31">
        <v>4.7090558766859344E-2</v>
      </c>
      <c r="Y2090" s="30">
        <v>6.3</v>
      </c>
      <c r="Z2090" s="30">
        <v>0.20000000000000018</v>
      </c>
      <c r="AA2090" s="30">
        <v>6.1</v>
      </c>
      <c r="AB2090" s="30">
        <v>5.3</v>
      </c>
      <c r="AC2090" s="32">
        <v>0.36875470750690431</v>
      </c>
      <c r="AD2090" s="30">
        <v>7.8307566774174848</v>
      </c>
      <c r="AE2090" s="12">
        <v>301</v>
      </c>
      <c r="AF2090" s="12">
        <v>267</v>
      </c>
      <c r="AG2090" s="12">
        <v>311</v>
      </c>
      <c r="AH2090" s="33">
        <v>4.5818181818181811</v>
      </c>
      <c r="AI2090" s="34">
        <v>520000</v>
      </c>
      <c r="AJ2090" s="34">
        <v>509000</v>
      </c>
      <c r="AK2090" s="34">
        <v>487500</v>
      </c>
      <c r="AL2090" s="35">
        <v>2.1611001964636542E-2</v>
      </c>
      <c r="AM2090" s="35">
        <v>6.6666666666666666E-2</v>
      </c>
      <c r="AN2090" s="12">
        <v>2.7</v>
      </c>
      <c r="AO2090" s="33">
        <v>0</v>
      </c>
      <c r="AP2090" s="12">
        <v>2.7</v>
      </c>
      <c r="AQ2090" s="32">
        <v>8.3667702740887251E-2</v>
      </c>
      <c r="AR2090" s="34">
        <v>500</v>
      </c>
      <c r="AS2090" s="34">
        <v>460</v>
      </c>
      <c r="AT2090" s="31">
        <v>8.6956521739130432E-2</v>
      </c>
      <c r="AU2090" s="32">
        <v>0.29505155296963942</v>
      </c>
      <c r="AV2090" s="36">
        <v>1274.5600000000002</v>
      </c>
      <c r="AW2090" s="30">
        <v>0.60309999999999997</v>
      </c>
      <c r="AX2090" s="30">
        <v>0.39689999999999998</v>
      </c>
      <c r="AY2090" s="30">
        <v>0.77710000000000001</v>
      </c>
      <c r="AZ2090" s="30">
        <v>0.20349999999999999</v>
      </c>
      <c r="BA2090" s="30">
        <v>0.29880000000000001</v>
      </c>
      <c r="BB2090" s="30">
        <v>0.2802</v>
      </c>
      <c r="BC2090" s="30">
        <v>0.38140000000000002</v>
      </c>
      <c r="BD2090" s="37">
        <v>4</v>
      </c>
      <c r="BE2090" s="29">
        <v>457</v>
      </c>
      <c r="BF2090" s="38" t="s">
        <v>4823</v>
      </c>
      <c r="BG2090" s="39">
        <v>146.94471764280399</v>
      </c>
      <c r="BH2090" s="39">
        <v>-36.026045469548897</v>
      </c>
      <c r="BI2090" s="40">
        <f t="shared" si="462"/>
        <v>62</v>
      </c>
      <c r="BJ2090" s="40">
        <f t="shared" si="463"/>
        <v>72</v>
      </c>
      <c r="BK2090" s="40">
        <f t="shared" si="464"/>
        <v>68</v>
      </c>
      <c r="BL2090" s="40">
        <f t="shared" si="465"/>
        <v>3</v>
      </c>
      <c r="BM2090" s="40">
        <f t="shared" si="466"/>
        <v>12</v>
      </c>
      <c r="BN2090" s="40">
        <f t="shared" si="467"/>
        <v>100</v>
      </c>
      <c r="BO2090" s="40">
        <f t="shared" si="468"/>
        <v>34</v>
      </c>
      <c r="BP2090" s="40">
        <f t="shared" si="469"/>
        <v>56</v>
      </c>
      <c r="BQ2090" s="41">
        <f t="shared" si="470"/>
        <v>100</v>
      </c>
      <c r="BR2090" s="40">
        <f t="shared" si="471"/>
        <v>72</v>
      </c>
      <c r="BS2090" s="41">
        <f t="shared" si="472"/>
        <v>22</v>
      </c>
      <c r="BT2090" s="41">
        <f t="shared" si="473"/>
        <v>13</v>
      </c>
      <c r="BU2090" s="41">
        <f t="shared" si="474"/>
        <v>40</v>
      </c>
      <c r="BV2090" s="41">
        <f t="shared" si="475"/>
        <v>53</v>
      </c>
    </row>
    <row r="2091" spans="2:74" x14ac:dyDescent="0.3">
      <c r="B2091" s="12" t="s">
        <v>2530</v>
      </c>
      <c r="C2091" s="12">
        <v>112011241</v>
      </c>
      <c r="D2091" s="12" t="s">
        <v>2227</v>
      </c>
      <c r="E2091" s="12" t="s">
        <v>933</v>
      </c>
      <c r="F2091" s="12" t="s">
        <v>2703</v>
      </c>
      <c r="G2091" s="12" t="s">
        <v>85</v>
      </c>
      <c r="H2091" s="12" t="s">
        <v>86</v>
      </c>
      <c r="I2091" s="28">
        <v>885000</v>
      </c>
      <c r="J2091" s="28">
        <v>885000</v>
      </c>
      <c r="K2091" s="28">
        <v>842800</v>
      </c>
      <c r="L2091" s="28">
        <v>990000</v>
      </c>
      <c r="M2091" s="28">
        <v>990000</v>
      </c>
      <c r="N2091" s="28">
        <v>805000</v>
      </c>
      <c r="O2091" s="29">
        <v>60</v>
      </c>
      <c r="P2091" s="29">
        <v>60</v>
      </c>
      <c r="Q2091" s="29">
        <v>81</v>
      </c>
      <c r="R2091" s="28">
        <v>580</v>
      </c>
      <c r="S2091" s="28">
        <v>550</v>
      </c>
      <c r="T2091" s="30">
        <v>1.8</v>
      </c>
      <c r="U2091" s="30">
        <v>0.10000000000000009</v>
      </c>
      <c r="V2091" s="30">
        <v>1.7</v>
      </c>
      <c r="W2091" s="30">
        <v>2.5</v>
      </c>
      <c r="X2091" s="31">
        <v>3.4079096045197738E-2</v>
      </c>
      <c r="Y2091" s="30">
        <v>2.8</v>
      </c>
      <c r="Z2091" s="30">
        <v>-0.20000000000000018</v>
      </c>
      <c r="AA2091" s="30">
        <v>3</v>
      </c>
      <c r="AB2091" s="30">
        <v>3</v>
      </c>
      <c r="AC2091" s="32">
        <v>0.45950057041450121</v>
      </c>
      <c r="AD2091" s="30">
        <v>13.48335559737512</v>
      </c>
      <c r="AE2091" s="12">
        <v>567</v>
      </c>
      <c r="AF2091" s="12">
        <v>574</v>
      </c>
      <c r="AG2091" s="12">
        <v>443</v>
      </c>
      <c r="AH2091" s="33">
        <v>8.1896361631753045</v>
      </c>
      <c r="AI2091" s="34">
        <v>1190000</v>
      </c>
      <c r="AJ2091" s="34">
        <v>1120000</v>
      </c>
      <c r="AK2091" s="34">
        <v>1230000</v>
      </c>
      <c r="AL2091" s="35">
        <v>6.25E-2</v>
      </c>
      <c r="AM2091" s="35">
        <v>-3.2520325203252036E-2</v>
      </c>
      <c r="AN2091" s="12">
        <v>2.6</v>
      </c>
      <c r="AO2091" s="33">
        <v>0.39999999999999991</v>
      </c>
      <c r="AP2091" s="12">
        <v>2.2000000000000002</v>
      </c>
      <c r="AQ2091" s="32">
        <v>0.1157751586582049</v>
      </c>
      <c r="AR2091" s="34">
        <v>850</v>
      </c>
      <c r="AS2091" s="34">
        <v>780</v>
      </c>
      <c r="AT2091" s="31">
        <v>8.9743589743589744E-2</v>
      </c>
      <c r="AU2091" s="32">
        <v>0.17659667725785103</v>
      </c>
      <c r="AV2091" s="36">
        <v>1262.24</v>
      </c>
      <c r="AW2091" s="30">
        <v>0.65290000000000004</v>
      </c>
      <c r="AX2091" s="30">
        <v>0.34710000000000002</v>
      </c>
      <c r="AY2091" s="30">
        <v>0.7026</v>
      </c>
      <c r="AZ2091" s="30">
        <v>0.2006</v>
      </c>
      <c r="BA2091" s="30">
        <v>0.42070000000000002</v>
      </c>
      <c r="BB2091" s="30">
        <v>0.2545</v>
      </c>
      <c r="BC2091" s="30">
        <v>0.2833</v>
      </c>
      <c r="BD2091" s="37">
        <v>2</v>
      </c>
      <c r="BE2091" s="29">
        <v>564</v>
      </c>
      <c r="BF2091" s="38" t="s">
        <v>4824</v>
      </c>
      <c r="BG2091" s="39">
        <v>153.30726433438701</v>
      </c>
      <c r="BH2091" s="39">
        <v>-29.126823300861702</v>
      </c>
      <c r="BI2091" s="40">
        <f t="shared" si="462"/>
        <v>87</v>
      </c>
      <c r="BJ2091" s="40">
        <f t="shared" si="463"/>
        <v>74</v>
      </c>
      <c r="BK2091" s="40">
        <f t="shared" si="464"/>
        <v>23</v>
      </c>
      <c r="BL2091" s="40">
        <f t="shared" si="465"/>
        <v>42</v>
      </c>
      <c r="BM2091" s="40">
        <f t="shared" si="466"/>
        <v>32</v>
      </c>
      <c r="BN2091" s="40">
        <f t="shared" si="467"/>
        <v>100</v>
      </c>
      <c r="BO2091" s="40">
        <f t="shared" si="468"/>
        <v>21</v>
      </c>
      <c r="BP2091" s="40">
        <f t="shared" si="469"/>
        <v>83</v>
      </c>
      <c r="BQ2091" s="41">
        <f t="shared" si="470"/>
        <v>64</v>
      </c>
      <c r="BR2091" s="40">
        <f t="shared" si="471"/>
        <v>16</v>
      </c>
      <c r="BS2091" s="41">
        <f t="shared" si="472"/>
        <v>1</v>
      </c>
      <c r="BT2091" s="41">
        <f t="shared" si="473"/>
        <v>70</v>
      </c>
      <c r="BU2091" s="41">
        <f t="shared" si="474"/>
        <v>20</v>
      </c>
      <c r="BV2091" s="41">
        <f t="shared" si="475"/>
        <v>53</v>
      </c>
    </row>
    <row r="2092" spans="2:74" x14ac:dyDescent="0.3">
      <c r="B2092" s="12" t="s">
        <v>2531</v>
      </c>
      <c r="C2092" s="12">
        <v>112031254</v>
      </c>
      <c r="D2092" s="12" t="s">
        <v>2310</v>
      </c>
      <c r="E2092" s="12" t="s">
        <v>933</v>
      </c>
      <c r="F2092" s="12" t="s">
        <v>3837</v>
      </c>
      <c r="G2092" s="12" t="s">
        <v>85</v>
      </c>
      <c r="H2092" s="12" t="s">
        <v>86</v>
      </c>
      <c r="I2092" s="28">
        <v>1090000</v>
      </c>
      <c r="J2092" s="28">
        <v>1080000</v>
      </c>
      <c r="K2092" s="28">
        <v>960000</v>
      </c>
      <c r="L2092" s="28">
        <v>1100000</v>
      </c>
      <c r="M2092" s="28">
        <v>1090000</v>
      </c>
      <c r="N2092" s="28">
        <v>1045000</v>
      </c>
      <c r="O2092" s="29">
        <v>42</v>
      </c>
      <c r="P2092" s="29">
        <v>40</v>
      </c>
      <c r="Q2092" s="29">
        <v>41</v>
      </c>
      <c r="R2092" s="28">
        <v>780</v>
      </c>
      <c r="S2092" s="28">
        <v>740</v>
      </c>
      <c r="T2092" s="30">
        <v>2.6</v>
      </c>
      <c r="U2092" s="30">
        <v>0</v>
      </c>
      <c r="V2092" s="30">
        <v>2.6</v>
      </c>
      <c r="W2092" s="30">
        <v>2.6</v>
      </c>
      <c r="X2092" s="31">
        <v>3.7211009174311929E-2</v>
      </c>
      <c r="Y2092" s="30">
        <v>3.6</v>
      </c>
      <c r="Z2092" s="30">
        <v>-0.10000000000000009</v>
      </c>
      <c r="AA2092" s="30">
        <v>3.7</v>
      </c>
      <c r="AB2092" s="30">
        <v>4.3</v>
      </c>
      <c r="AC2092" s="32">
        <v>0.58919506889050033</v>
      </c>
      <c r="AD2092" s="30">
        <v>15.833891151150032</v>
      </c>
      <c r="AE2092" s="12">
        <v>444</v>
      </c>
      <c r="AF2092" s="12">
        <v>428</v>
      </c>
      <c r="AG2092" s="12">
        <v>336</v>
      </c>
      <c r="AH2092" s="33">
        <v>5.9478260869565212</v>
      </c>
      <c r="AI2092" s="34">
        <v>1220000</v>
      </c>
      <c r="AJ2092" s="34">
        <v>1060000</v>
      </c>
      <c r="AK2092" s="34">
        <v>1100000</v>
      </c>
      <c r="AL2092" s="35">
        <v>0.15094339622641509</v>
      </c>
      <c r="AM2092" s="35">
        <v>0.10909090909090909</v>
      </c>
      <c r="AN2092" s="12">
        <v>2.7</v>
      </c>
      <c r="AO2092" s="33">
        <v>-0.19999999999999973</v>
      </c>
      <c r="AP2092" s="12">
        <v>2.9</v>
      </c>
      <c r="AQ2092" s="32">
        <v>0.16096256684491977</v>
      </c>
      <c r="AR2092" s="34">
        <v>830</v>
      </c>
      <c r="AS2092" s="34">
        <v>780</v>
      </c>
      <c r="AT2092" s="31">
        <v>6.4102564102564097E-2</v>
      </c>
      <c r="AU2092" s="32">
        <v>0.31300934699014171</v>
      </c>
      <c r="AV2092" s="36">
        <v>1323.8400000000001</v>
      </c>
      <c r="AW2092" s="30">
        <v>0.6099</v>
      </c>
      <c r="AX2092" s="30">
        <v>0.3901</v>
      </c>
      <c r="AY2092" s="30">
        <v>0.48720000000000002</v>
      </c>
      <c r="AZ2092" s="30">
        <v>0.22020000000000001</v>
      </c>
      <c r="BA2092" s="30">
        <v>0.40039999999999998</v>
      </c>
      <c r="BB2092" s="30">
        <v>0.27189999999999998</v>
      </c>
      <c r="BC2092" s="30">
        <v>0.2858</v>
      </c>
      <c r="BD2092" s="37">
        <v>6</v>
      </c>
      <c r="BE2092" s="29">
        <v>663</v>
      </c>
      <c r="BF2092" s="38" t="s">
        <v>4825</v>
      </c>
      <c r="BG2092" s="39">
        <v>153.44572894036301</v>
      </c>
      <c r="BH2092" s="39">
        <v>-28.219332503843201</v>
      </c>
      <c r="BI2092" s="40">
        <f t="shared" si="462"/>
        <v>74</v>
      </c>
      <c r="BJ2092" s="40">
        <f t="shared" si="463"/>
        <v>72</v>
      </c>
      <c r="BK2092" s="40">
        <f t="shared" si="464"/>
        <v>51</v>
      </c>
      <c r="BL2092" s="40">
        <f t="shared" si="465"/>
        <v>1</v>
      </c>
      <c r="BM2092" s="40">
        <f t="shared" si="466"/>
        <v>76</v>
      </c>
      <c r="BN2092" s="40">
        <f t="shared" si="467"/>
        <v>100</v>
      </c>
      <c r="BO2092" s="40">
        <f t="shared" si="468"/>
        <v>10</v>
      </c>
      <c r="BP2092" s="40">
        <f t="shared" si="469"/>
        <v>78</v>
      </c>
      <c r="BQ2092" s="41">
        <f t="shared" si="470"/>
        <v>74</v>
      </c>
      <c r="BR2092" s="40">
        <f t="shared" si="471"/>
        <v>1</v>
      </c>
      <c r="BS2092" s="41">
        <f t="shared" si="472"/>
        <v>1</v>
      </c>
      <c r="BT2092" s="41">
        <f t="shared" si="473"/>
        <v>57</v>
      </c>
      <c r="BU2092" s="41">
        <f t="shared" si="474"/>
        <v>60</v>
      </c>
      <c r="BV2092" s="41">
        <f t="shared" si="475"/>
        <v>53</v>
      </c>
    </row>
    <row r="2093" spans="2:74" x14ac:dyDescent="0.3">
      <c r="B2093" s="12" t="s">
        <v>2532</v>
      </c>
      <c r="C2093" s="12">
        <v>116021563</v>
      </c>
      <c r="D2093" s="12" t="s">
        <v>1678</v>
      </c>
      <c r="E2093" s="12" t="s">
        <v>833</v>
      </c>
      <c r="F2093" s="12" t="s">
        <v>2791</v>
      </c>
      <c r="G2093" s="12" t="s">
        <v>85</v>
      </c>
      <c r="H2093" s="12" t="s">
        <v>86</v>
      </c>
      <c r="I2093" s="28">
        <v>1280000</v>
      </c>
      <c r="J2093" s="28">
        <v>1223800</v>
      </c>
      <c r="K2093" s="28">
        <v>1200000</v>
      </c>
      <c r="L2093" s="28">
        <v>1290000</v>
      </c>
      <c r="M2093" s="28">
        <v>1291000</v>
      </c>
      <c r="N2093" s="28">
        <v>1195000</v>
      </c>
      <c r="O2093" s="29">
        <v>26</v>
      </c>
      <c r="P2093" s="29">
        <v>26</v>
      </c>
      <c r="Q2093" s="29">
        <v>23</v>
      </c>
      <c r="R2093" s="28">
        <v>675</v>
      </c>
      <c r="S2093" s="28">
        <v>630</v>
      </c>
      <c r="T2093" s="30">
        <v>3.4</v>
      </c>
      <c r="U2093" s="30">
        <v>-0.10000000000000009</v>
      </c>
      <c r="V2093" s="30">
        <v>3.5</v>
      </c>
      <c r="W2093" s="30">
        <v>3.6</v>
      </c>
      <c r="X2093" s="31">
        <v>2.7421874999999998E-2</v>
      </c>
      <c r="Y2093" s="30">
        <v>7.2</v>
      </c>
      <c r="Z2093" s="30">
        <v>-0.39999999999999947</v>
      </c>
      <c r="AA2093" s="30">
        <v>7.6</v>
      </c>
      <c r="AB2093" s="30">
        <v>7.6</v>
      </c>
      <c r="AC2093" s="32">
        <v>0.2511160714285714</v>
      </c>
      <c r="AD2093" s="30">
        <v>9.1575091575091552</v>
      </c>
      <c r="AE2093" s="12">
        <v>921</v>
      </c>
      <c r="AF2093" s="12">
        <v>853</v>
      </c>
      <c r="AG2093" s="12">
        <v>588</v>
      </c>
      <c r="AH2093" s="33">
        <v>10.61405197305101</v>
      </c>
      <c r="AI2093" s="34">
        <v>1440000</v>
      </c>
      <c r="AJ2093" s="34">
        <v>1400000</v>
      </c>
      <c r="AK2093" s="34">
        <v>1282500</v>
      </c>
      <c r="AL2093" s="35">
        <v>2.8571428571428571E-2</v>
      </c>
      <c r="AM2093" s="35">
        <v>0.12280701754385964</v>
      </c>
      <c r="AN2093" s="12">
        <v>2.6</v>
      </c>
      <c r="AO2093" s="33">
        <v>0</v>
      </c>
      <c r="AP2093" s="12">
        <v>2.6</v>
      </c>
      <c r="AQ2093" s="32">
        <v>0.10310296191819464</v>
      </c>
      <c r="AR2093" s="34">
        <v>795</v>
      </c>
      <c r="AS2093" s="34">
        <v>750</v>
      </c>
      <c r="AT2093" s="31">
        <v>0.06</v>
      </c>
      <c r="AU2093" s="32">
        <v>0.25466309467686482</v>
      </c>
      <c r="AV2093" s="36">
        <v>2688.0000000000005</v>
      </c>
      <c r="AW2093" s="30">
        <v>0.85440000000000005</v>
      </c>
      <c r="AX2093" s="30">
        <v>0.14560000000000001</v>
      </c>
      <c r="AY2093" s="30">
        <v>0.70399999999999996</v>
      </c>
      <c r="AZ2093" s="30">
        <v>0.23599999999999999</v>
      </c>
      <c r="BA2093" s="30">
        <v>0.20730000000000001</v>
      </c>
      <c r="BB2093" s="30">
        <v>0.4768</v>
      </c>
      <c r="BC2093" s="30">
        <v>0.30070000000000002</v>
      </c>
      <c r="BD2093" s="37">
        <v>4</v>
      </c>
      <c r="BE2093" s="29">
        <v>33</v>
      </c>
      <c r="BF2093" s="38" t="s">
        <v>4826</v>
      </c>
      <c r="BG2093" s="39">
        <v>150.89564371242099</v>
      </c>
      <c r="BH2093" s="39">
        <v>-33.723443096745697</v>
      </c>
      <c r="BI2093" s="40">
        <f t="shared" si="462"/>
        <v>60</v>
      </c>
      <c r="BJ2093" s="40">
        <f t="shared" si="463"/>
        <v>74</v>
      </c>
      <c r="BK2093" s="40">
        <f t="shared" si="464"/>
        <v>1</v>
      </c>
      <c r="BL2093" s="40">
        <f t="shared" si="465"/>
        <v>16</v>
      </c>
      <c r="BM2093" s="40">
        <f t="shared" si="466"/>
        <v>15</v>
      </c>
      <c r="BN2093" s="40">
        <f t="shared" si="467"/>
        <v>100</v>
      </c>
      <c r="BO2093" s="40">
        <f t="shared" si="468"/>
        <v>100</v>
      </c>
      <c r="BP2093" s="40">
        <f t="shared" si="469"/>
        <v>36</v>
      </c>
      <c r="BQ2093" s="41">
        <f t="shared" si="470"/>
        <v>42</v>
      </c>
      <c r="BR2093" s="40">
        <f t="shared" si="471"/>
        <v>59</v>
      </c>
      <c r="BS2093" s="41">
        <f t="shared" si="472"/>
        <v>99</v>
      </c>
      <c r="BT2093" s="41">
        <f t="shared" si="473"/>
        <v>1</v>
      </c>
      <c r="BU2093" s="41">
        <f t="shared" si="474"/>
        <v>40</v>
      </c>
      <c r="BV2093" s="41">
        <f t="shared" si="475"/>
        <v>53</v>
      </c>
    </row>
    <row r="2094" spans="2:74" x14ac:dyDescent="0.3">
      <c r="B2094" s="12" t="s">
        <v>2533</v>
      </c>
      <c r="C2094" s="12">
        <v>116021632</v>
      </c>
      <c r="D2094" s="12" t="s">
        <v>1678</v>
      </c>
      <c r="E2094" s="12" t="s">
        <v>833</v>
      </c>
      <c r="F2094" s="12" t="s">
        <v>2791</v>
      </c>
      <c r="G2094" s="12" t="s">
        <v>85</v>
      </c>
      <c r="H2094" s="12" t="s">
        <v>86</v>
      </c>
      <c r="I2094" s="28">
        <v>1362985</v>
      </c>
      <c r="J2094" s="28">
        <v>1360320</v>
      </c>
      <c r="K2094" s="28">
        <v>1341130</v>
      </c>
      <c r="L2094" s="28">
        <v>1356000</v>
      </c>
      <c r="M2094" s="28">
        <v>1375000</v>
      </c>
      <c r="N2094" s="28">
        <v>1270000</v>
      </c>
      <c r="O2094" s="29">
        <v>29</v>
      </c>
      <c r="P2094" s="29">
        <v>28</v>
      </c>
      <c r="Q2094" s="29">
        <v>24</v>
      </c>
      <c r="R2094" s="28">
        <v>800</v>
      </c>
      <c r="S2094" s="28">
        <v>750</v>
      </c>
      <c r="T2094" s="30">
        <v>2.7</v>
      </c>
      <c r="U2094" s="30">
        <v>0.10000000000000009</v>
      </c>
      <c r="V2094" s="30">
        <v>2.6</v>
      </c>
      <c r="W2094" s="30">
        <v>2.4</v>
      </c>
      <c r="X2094" s="31">
        <v>3.0521245648338021E-2</v>
      </c>
      <c r="Y2094" s="30">
        <v>16.399999999999999</v>
      </c>
      <c r="Z2094" s="30">
        <v>-1</v>
      </c>
      <c r="AA2094" s="30">
        <v>17.399999999999999</v>
      </c>
      <c r="AB2094" s="30">
        <v>16</v>
      </c>
      <c r="AC2094" s="32">
        <v>0.26632576968147437</v>
      </c>
      <c r="AD2094" s="30">
        <v>8.7259141632044326</v>
      </c>
      <c r="AE2094" s="12">
        <v>921</v>
      </c>
      <c r="AF2094" s="12">
        <v>853</v>
      </c>
      <c r="AG2094" s="12">
        <v>588</v>
      </c>
      <c r="AH2094" s="33">
        <v>10.61405197305101</v>
      </c>
      <c r="AI2094" s="34">
        <v>1440000</v>
      </c>
      <c r="AJ2094" s="34">
        <v>1400000</v>
      </c>
      <c r="AK2094" s="34">
        <v>1282500</v>
      </c>
      <c r="AL2094" s="35">
        <v>2.8571428571428571E-2</v>
      </c>
      <c r="AM2094" s="35">
        <v>0.12280701754385964</v>
      </c>
      <c r="AN2094" s="12">
        <v>2.6</v>
      </c>
      <c r="AO2094" s="33">
        <v>0</v>
      </c>
      <c r="AP2094" s="12">
        <v>2.6</v>
      </c>
      <c r="AQ2094" s="32">
        <v>0.10310296191819464</v>
      </c>
      <c r="AR2094" s="34">
        <v>795</v>
      </c>
      <c r="AS2094" s="34">
        <v>750</v>
      </c>
      <c r="AT2094" s="31">
        <v>0.06</v>
      </c>
      <c r="AU2094" s="32">
        <v>0.25466309467686482</v>
      </c>
      <c r="AV2094" s="36">
        <v>3003.84</v>
      </c>
      <c r="AW2094" s="30">
        <v>0.85670000000000002</v>
      </c>
      <c r="AX2094" s="30">
        <v>0.14330000000000001</v>
      </c>
      <c r="AY2094" s="30">
        <v>0.74590000000000001</v>
      </c>
      <c r="AZ2094" s="30">
        <v>6.9400000000000003E-2</v>
      </c>
      <c r="BA2094" s="30">
        <v>5.6399999999999999E-2</v>
      </c>
      <c r="BB2094" s="30">
        <v>0.5403</v>
      </c>
      <c r="BC2094" s="30">
        <v>0.38519999999999999</v>
      </c>
      <c r="BD2094" s="37">
        <v>5</v>
      </c>
      <c r="BE2094" s="29">
        <v>35</v>
      </c>
      <c r="BF2094" s="38" t="s">
        <v>4827</v>
      </c>
      <c r="BG2094" s="39">
        <v>150.88906865691899</v>
      </c>
      <c r="BH2094" s="39">
        <v>-33.693346900543503</v>
      </c>
      <c r="BI2094" s="40">
        <f t="shared" si="462"/>
        <v>72</v>
      </c>
      <c r="BJ2094" s="40">
        <f t="shared" si="463"/>
        <v>74</v>
      </c>
      <c r="BK2094" s="40">
        <f t="shared" si="464"/>
        <v>1</v>
      </c>
      <c r="BL2094" s="40">
        <f t="shared" si="465"/>
        <v>16</v>
      </c>
      <c r="BM2094" s="40">
        <f t="shared" si="466"/>
        <v>15</v>
      </c>
      <c r="BN2094" s="40">
        <f t="shared" si="467"/>
        <v>100</v>
      </c>
      <c r="BO2094" s="40">
        <f t="shared" si="468"/>
        <v>100</v>
      </c>
      <c r="BP2094" s="40">
        <f t="shared" si="469"/>
        <v>2</v>
      </c>
      <c r="BQ2094" s="41">
        <f t="shared" si="470"/>
        <v>52</v>
      </c>
      <c r="BR2094" s="40">
        <f t="shared" si="471"/>
        <v>63</v>
      </c>
      <c r="BS2094" s="41">
        <f t="shared" si="472"/>
        <v>89</v>
      </c>
      <c r="BT2094" s="41">
        <f t="shared" si="473"/>
        <v>1</v>
      </c>
      <c r="BU2094" s="41">
        <f t="shared" si="474"/>
        <v>50</v>
      </c>
      <c r="BV2094" s="41">
        <f t="shared" si="475"/>
        <v>53</v>
      </c>
    </row>
    <row r="2095" spans="2:74" x14ac:dyDescent="0.3">
      <c r="B2095" s="12" t="s">
        <v>2534</v>
      </c>
      <c r="C2095" s="12">
        <v>119011571</v>
      </c>
      <c r="D2095" s="12" t="s">
        <v>941</v>
      </c>
      <c r="E2095" s="12" t="s">
        <v>942</v>
      </c>
      <c r="F2095" s="12" t="s">
        <v>2791</v>
      </c>
      <c r="G2095" s="12" t="s">
        <v>85</v>
      </c>
      <c r="H2095" s="12" t="s">
        <v>86</v>
      </c>
      <c r="I2095" s="28">
        <v>1520000</v>
      </c>
      <c r="J2095" s="28">
        <v>1520000</v>
      </c>
      <c r="K2095" s="28">
        <v>1449950</v>
      </c>
      <c r="L2095" s="28">
        <v>1700000</v>
      </c>
      <c r="M2095" s="28">
        <v>1700000</v>
      </c>
      <c r="N2095" s="28">
        <v>1499000</v>
      </c>
      <c r="O2095" s="29">
        <v>28</v>
      </c>
      <c r="P2095" s="29">
        <v>29</v>
      </c>
      <c r="Q2095" s="29">
        <v>29</v>
      </c>
      <c r="R2095" s="28">
        <v>775</v>
      </c>
      <c r="S2095" s="28">
        <v>680</v>
      </c>
      <c r="T2095" s="30">
        <v>1.8</v>
      </c>
      <c r="U2095" s="30">
        <v>0</v>
      </c>
      <c r="V2095" s="30">
        <v>1.8</v>
      </c>
      <c r="W2095" s="30">
        <v>2.1</v>
      </c>
      <c r="X2095" s="31">
        <v>2.6513157894736843E-2</v>
      </c>
      <c r="Y2095" s="30">
        <v>4.4000000000000004</v>
      </c>
      <c r="Z2095" s="30">
        <v>0.10000000000000053</v>
      </c>
      <c r="AA2095" s="30">
        <v>4.3</v>
      </c>
      <c r="AB2095" s="30">
        <v>3.4</v>
      </c>
      <c r="AC2095" s="32">
        <v>0.52342230386859734</v>
      </c>
      <c r="AD2095" s="30">
        <v>19.741982676929727</v>
      </c>
      <c r="AE2095" s="12">
        <v>267</v>
      </c>
      <c r="AF2095" s="12">
        <v>149</v>
      </c>
      <c r="AG2095" s="12">
        <v>237</v>
      </c>
      <c r="AH2095" s="33">
        <v>2.4620060790273555</v>
      </c>
      <c r="AI2095" s="34">
        <v>1450000</v>
      </c>
      <c r="AJ2095" s="34">
        <v>1305000</v>
      </c>
      <c r="AK2095" s="34">
        <v>1220000</v>
      </c>
      <c r="AL2095" s="35">
        <v>0.1111111111111111</v>
      </c>
      <c r="AM2095" s="35">
        <v>0.18852459016393441</v>
      </c>
      <c r="AN2095" s="12">
        <v>2.6</v>
      </c>
      <c r="AO2095" s="33">
        <v>0</v>
      </c>
      <c r="AP2095" s="12">
        <v>2.6</v>
      </c>
      <c r="AQ2095" s="32">
        <v>9.3333333333333338E-2</v>
      </c>
      <c r="AR2095" s="34">
        <v>850</v>
      </c>
      <c r="AS2095" s="34">
        <v>780</v>
      </c>
      <c r="AT2095" s="31">
        <v>8.9743589743589744E-2</v>
      </c>
      <c r="AU2095" s="32">
        <v>0.23508484752057554</v>
      </c>
      <c r="AV2095" s="36">
        <v>1480.64</v>
      </c>
      <c r="AW2095" s="30">
        <v>0.73599999999999999</v>
      </c>
      <c r="AX2095" s="30">
        <v>0.26400000000000001</v>
      </c>
      <c r="AY2095" s="30">
        <v>0.24590000000000001</v>
      </c>
      <c r="AZ2095" s="30">
        <v>9.7900000000000001E-2</v>
      </c>
      <c r="BA2095" s="30">
        <v>0.1961</v>
      </c>
      <c r="BB2095" s="30">
        <v>0.25219999999999998</v>
      </c>
      <c r="BC2095" s="30">
        <v>0.51400000000000001</v>
      </c>
      <c r="BD2095" s="37">
        <v>2</v>
      </c>
      <c r="BE2095" s="29">
        <v>17</v>
      </c>
      <c r="BF2095" s="38" t="s">
        <v>4828</v>
      </c>
      <c r="BG2095" s="39">
        <v>151.028116369396</v>
      </c>
      <c r="BH2095" s="39">
        <v>-33.913094596811703</v>
      </c>
      <c r="BI2095" s="40">
        <f t="shared" si="462"/>
        <v>87</v>
      </c>
      <c r="BJ2095" s="40">
        <f t="shared" si="463"/>
        <v>74</v>
      </c>
      <c r="BK2095" s="40">
        <f t="shared" si="464"/>
        <v>94</v>
      </c>
      <c r="BL2095" s="40">
        <f t="shared" si="465"/>
        <v>22</v>
      </c>
      <c r="BM2095" s="40">
        <f t="shared" si="466"/>
        <v>56</v>
      </c>
      <c r="BN2095" s="40">
        <f t="shared" si="467"/>
        <v>100</v>
      </c>
      <c r="BO2095" s="40">
        <f t="shared" si="468"/>
        <v>100</v>
      </c>
      <c r="BP2095" s="40">
        <f t="shared" si="469"/>
        <v>33</v>
      </c>
      <c r="BQ2095" s="41">
        <f t="shared" si="470"/>
        <v>39</v>
      </c>
      <c r="BR2095" s="40">
        <f t="shared" si="471"/>
        <v>1</v>
      </c>
      <c r="BS2095" s="41">
        <f t="shared" si="472"/>
        <v>1</v>
      </c>
      <c r="BT2095" s="41">
        <f t="shared" si="473"/>
        <v>44</v>
      </c>
      <c r="BU2095" s="41">
        <f t="shared" si="474"/>
        <v>20</v>
      </c>
      <c r="BV2095" s="41">
        <f t="shared" si="475"/>
        <v>53</v>
      </c>
    </row>
    <row r="2096" spans="2:74" x14ac:dyDescent="0.3">
      <c r="B2096" s="12" t="s">
        <v>2535</v>
      </c>
      <c r="C2096" s="12">
        <v>119021573</v>
      </c>
      <c r="D2096" s="12" t="s">
        <v>1929</v>
      </c>
      <c r="E2096" s="12" t="s">
        <v>942</v>
      </c>
      <c r="F2096" s="12" t="s">
        <v>2791</v>
      </c>
      <c r="G2096" s="12" t="s">
        <v>85</v>
      </c>
      <c r="H2096" s="12" t="s">
        <v>86</v>
      </c>
      <c r="I2096" s="28">
        <v>1445400</v>
      </c>
      <c r="J2096" s="28">
        <v>1445400</v>
      </c>
      <c r="K2096" s="28">
        <v>1286200</v>
      </c>
      <c r="L2096" s="28">
        <v>1515000</v>
      </c>
      <c r="M2096" s="28">
        <v>1500000</v>
      </c>
      <c r="N2096" s="28">
        <v>1240000</v>
      </c>
      <c r="O2096" s="29">
        <v>30</v>
      </c>
      <c r="P2096" s="29">
        <v>29</v>
      </c>
      <c r="Q2096" s="29">
        <v>26</v>
      </c>
      <c r="R2096" s="28">
        <v>750</v>
      </c>
      <c r="S2096" s="28">
        <v>700</v>
      </c>
      <c r="T2096" s="30">
        <v>1.4</v>
      </c>
      <c r="U2096" s="30">
        <v>-0.10000000000000009</v>
      </c>
      <c r="V2096" s="30">
        <v>1.5</v>
      </c>
      <c r="W2096" s="30">
        <v>2.1</v>
      </c>
      <c r="X2096" s="31">
        <v>2.6982150269821502E-2</v>
      </c>
      <c r="Y2096" s="30">
        <v>5.0999999999999996</v>
      </c>
      <c r="Z2096" s="30">
        <v>9.9999999999999645E-2</v>
      </c>
      <c r="AA2096" s="30">
        <v>5</v>
      </c>
      <c r="AB2096" s="30">
        <v>3.6</v>
      </c>
      <c r="AC2096" s="32">
        <v>0.54575619979042955</v>
      </c>
      <c r="AD2096" s="30">
        <v>20.226564389156074</v>
      </c>
      <c r="AE2096" s="12">
        <v>140</v>
      </c>
      <c r="AF2096" s="12">
        <v>97</v>
      </c>
      <c r="AG2096" s="12">
        <v>121</v>
      </c>
      <c r="AH2096" s="33">
        <v>2.8296041308089501</v>
      </c>
      <c r="AI2096" s="34">
        <v>1710000</v>
      </c>
      <c r="AJ2096" s="34">
        <v>1615000</v>
      </c>
      <c r="AK2096" s="34">
        <v>1450000</v>
      </c>
      <c r="AL2096" s="35">
        <v>5.8823529411764705E-2</v>
      </c>
      <c r="AM2096" s="35">
        <v>0.1793103448275862</v>
      </c>
      <c r="AN2096" s="12">
        <v>1.8</v>
      </c>
      <c r="AO2096" s="33">
        <v>0</v>
      </c>
      <c r="AP2096" s="12">
        <v>1.8</v>
      </c>
      <c r="AQ2096" s="32">
        <v>9.6551724137931033E-2</v>
      </c>
      <c r="AR2096" s="34">
        <v>850</v>
      </c>
      <c r="AS2096" s="34">
        <v>790</v>
      </c>
      <c r="AT2096" s="31">
        <v>7.5949367088607597E-2</v>
      </c>
      <c r="AU2096" s="32">
        <v>0.27454526625990699</v>
      </c>
      <c r="AV2096" s="36">
        <v>1374.2400000000002</v>
      </c>
      <c r="AW2096" s="30">
        <v>0.71560000000000001</v>
      </c>
      <c r="AX2096" s="30">
        <v>0.28439999999999999</v>
      </c>
      <c r="AY2096" s="30">
        <v>0.25540000000000002</v>
      </c>
      <c r="AZ2096" s="30">
        <v>4.0599999999999997E-2</v>
      </c>
      <c r="BA2096" s="30">
        <v>0.20080000000000001</v>
      </c>
      <c r="BB2096" s="30">
        <v>0.1855</v>
      </c>
      <c r="BC2096" s="30">
        <v>0.58079999999999998</v>
      </c>
      <c r="BD2096" s="37">
        <v>3</v>
      </c>
      <c r="BE2096" s="29">
        <v>13</v>
      </c>
      <c r="BF2096" s="38" t="s">
        <v>4829</v>
      </c>
      <c r="BG2096" s="39">
        <v>151.07662503484499</v>
      </c>
      <c r="BH2096" s="39">
        <v>-33.919110239047903</v>
      </c>
      <c r="BI2096" s="40">
        <f t="shared" si="462"/>
        <v>93</v>
      </c>
      <c r="BJ2096" s="40">
        <f t="shared" si="463"/>
        <v>87</v>
      </c>
      <c r="BK2096" s="40">
        <f t="shared" si="464"/>
        <v>90</v>
      </c>
      <c r="BL2096" s="40">
        <f t="shared" si="465"/>
        <v>9</v>
      </c>
      <c r="BM2096" s="40">
        <f t="shared" si="466"/>
        <v>30</v>
      </c>
      <c r="BN2096" s="40">
        <f t="shared" si="467"/>
        <v>100</v>
      </c>
      <c r="BO2096" s="40">
        <f t="shared" si="468"/>
        <v>100</v>
      </c>
      <c r="BP2096" s="40">
        <f t="shared" si="469"/>
        <v>34</v>
      </c>
      <c r="BQ2096" s="41">
        <f t="shared" si="470"/>
        <v>41</v>
      </c>
      <c r="BR2096" s="40">
        <f t="shared" si="471"/>
        <v>1</v>
      </c>
      <c r="BS2096" s="41">
        <f t="shared" si="472"/>
        <v>1</v>
      </c>
      <c r="BT2096" s="41">
        <f t="shared" si="473"/>
        <v>32</v>
      </c>
      <c r="BU2096" s="41">
        <f t="shared" si="474"/>
        <v>30</v>
      </c>
      <c r="BV2096" s="41">
        <f t="shared" si="475"/>
        <v>53</v>
      </c>
    </row>
    <row r="2097" spans="2:74" x14ac:dyDescent="0.3">
      <c r="B2097" s="12" t="s">
        <v>2536</v>
      </c>
      <c r="C2097" s="12">
        <v>119021659</v>
      </c>
      <c r="D2097" s="12" t="s">
        <v>1929</v>
      </c>
      <c r="E2097" s="12" t="s">
        <v>942</v>
      </c>
      <c r="F2097" s="12" t="s">
        <v>2791</v>
      </c>
      <c r="G2097" s="12" t="s">
        <v>85</v>
      </c>
      <c r="H2097" s="12" t="s">
        <v>86</v>
      </c>
      <c r="I2097" s="28">
        <v>1840400</v>
      </c>
      <c r="J2097" s="28">
        <v>1790000</v>
      </c>
      <c r="K2097" s="28">
        <v>1610000</v>
      </c>
      <c r="L2097" s="28">
        <v>1720000</v>
      </c>
      <c r="M2097" s="28">
        <v>1815000</v>
      </c>
      <c r="N2097" s="28">
        <v>1680000</v>
      </c>
      <c r="O2097" s="29">
        <v>26</v>
      </c>
      <c r="P2097" s="29">
        <v>26</v>
      </c>
      <c r="Q2097" s="29">
        <v>33</v>
      </c>
      <c r="R2097" s="28">
        <v>795</v>
      </c>
      <c r="S2097" s="28">
        <v>750</v>
      </c>
      <c r="T2097" s="30">
        <v>1.7</v>
      </c>
      <c r="U2097" s="30">
        <v>-0.40000000000000013</v>
      </c>
      <c r="V2097" s="30">
        <v>2.1</v>
      </c>
      <c r="W2097" s="30">
        <v>1.7</v>
      </c>
      <c r="X2097" s="31">
        <v>2.2462508150402086E-2</v>
      </c>
      <c r="Y2097" s="30">
        <v>4.4000000000000004</v>
      </c>
      <c r="Z2097" s="30">
        <v>0.30000000000000071</v>
      </c>
      <c r="AA2097" s="30">
        <v>4.0999999999999996</v>
      </c>
      <c r="AB2097" s="30">
        <v>3</v>
      </c>
      <c r="AC2097" s="32">
        <v>0.47607070997413048</v>
      </c>
      <c r="AD2097" s="30">
        <v>21.194013900251324</v>
      </c>
      <c r="AE2097" s="12">
        <v>140</v>
      </c>
      <c r="AF2097" s="12">
        <v>97</v>
      </c>
      <c r="AG2097" s="12">
        <v>121</v>
      </c>
      <c r="AH2097" s="33">
        <v>2.8296041308089501</v>
      </c>
      <c r="AI2097" s="34">
        <v>1710000</v>
      </c>
      <c r="AJ2097" s="34">
        <v>1615000</v>
      </c>
      <c r="AK2097" s="34">
        <v>1450000</v>
      </c>
      <c r="AL2097" s="35">
        <v>5.8823529411764705E-2</v>
      </c>
      <c r="AM2097" s="35">
        <v>0.1793103448275862</v>
      </c>
      <c r="AN2097" s="12">
        <v>1.8</v>
      </c>
      <c r="AO2097" s="33">
        <v>0</v>
      </c>
      <c r="AP2097" s="12">
        <v>1.8</v>
      </c>
      <c r="AQ2097" s="32">
        <v>9.6551724137931033E-2</v>
      </c>
      <c r="AR2097" s="34">
        <v>850</v>
      </c>
      <c r="AS2097" s="34">
        <v>790</v>
      </c>
      <c r="AT2097" s="31">
        <v>7.5949367088607597E-2</v>
      </c>
      <c r="AU2097" s="32">
        <v>0.27454526625990699</v>
      </c>
      <c r="AV2097" s="36">
        <v>1669.92</v>
      </c>
      <c r="AW2097" s="30">
        <v>0.69699999999999995</v>
      </c>
      <c r="AX2097" s="30">
        <v>0.30299999999999999</v>
      </c>
      <c r="AY2097" s="30">
        <v>0.25540000000000002</v>
      </c>
      <c r="AZ2097" s="30">
        <v>0.10639999999999999</v>
      </c>
      <c r="BA2097" s="30">
        <v>0.23569999999999999</v>
      </c>
      <c r="BB2097" s="30">
        <v>0.2324</v>
      </c>
      <c r="BC2097" s="30">
        <v>0.4924</v>
      </c>
      <c r="BD2097" s="37">
        <v>4</v>
      </c>
      <c r="BE2097" s="29">
        <v>11</v>
      </c>
      <c r="BF2097" s="38" t="s">
        <v>4830</v>
      </c>
      <c r="BG2097" s="39">
        <v>151.10331458088299</v>
      </c>
      <c r="BH2097" s="39">
        <v>-33.906445447238397</v>
      </c>
      <c r="BI2097" s="40">
        <f t="shared" si="462"/>
        <v>88</v>
      </c>
      <c r="BJ2097" s="40">
        <f t="shared" si="463"/>
        <v>87</v>
      </c>
      <c r="BK2097" s="40">
        <f t="shared" si="464"/>
        <v>90</v>
      </c>
      <c r="BL2097" s="40">
        <f t="shared" si="465"/>
        <v>9</v>
      </c>
      <c r="BM2097" s="40">
        <f t="shared" si="466"/>
        <v>30</v>
      </c>
      <c r="BN2097" s="40">
        <f t="shared" si="467"/>
        <v>100</v>
      </c>
      <c r="BO2097" s="40">
        <f t="shared" si="468"/>
        <v>100</v>
      </c>
      <c r="BP2097" s="40">
        <f t="shared" si="469"/>
        <v>42</v>
      </c>
      <c r="BQ2097" s="41">
        <f t="shared" si="470"/>
        <v>26</v>
      </c>
      <c r="BR2097" s="40">
        <f t="shared" si="471"/>
        <v>1</v>
      </c>
      <c r="BS2097" s="41">
        <f t="shared" si="472"/>
        <v>1</v>
      </c>
      <c r="BT2097" s="41">
        <f t="shared" si="473"/>
        <v>44</v>
      </c>
      <c r="BU2097" s="41">
        <f t="shared" si="474"/>
        <v>40</v>
      </c>
      <c r="BV2097" s="41">
        <f t="shared" si="475"/>
        <v>53</v>
      </c>
    </row>
    <row r="2098" spans="2:74" x14ac:dyDescent="0.3">
      <c r="B2098" s="12" t="s">
        <v>2537</v>
      </c>
      <c r="C2098" s="12">
        <v>120031576</v>
      </c>
      <c r="D2098" s="12" t="s">
        <v>2029</v>
      </c>
      <c r="E2098" s="12" t="s">
        <v>1935</v>
      </c>
      <c r="F2098" s="12" t="s">
        <v>2791</v>
      </c>
      <c r="G2098" s="12" t="s">
        <v>85</v>
      </c>
      <c r="H2098" s="12" t="s">
        <v>86</v>
      </c>
      <c r="I2098" s="28">
        <v>2365000</v>
      </c>
      <c r="J2098" s="28">
        <v>2234500</v>
      </c>
      <c r="K2098" s="28">
        <v>2150000</v>
      </c>
      <c r="L2098" s="28">
        <v>2200000</v>
      </c>
      <c r="M2098" s="28">
        <v>2050000</v>
      </c>
      <c r="N2098" s="28">
        <v>2038000</v>
      </c>
      <c r="O2098" s="29">
        <v>30</v>
      </c>
      <c r="P2098" s="29">
        <v>30</v>
      </c>
      <c r="Q2098" s="29">
        <v>31</v>
      </c>
      <c r="R2098" s="28">
        <v>950</v>
      </c>
      <c r="S2098" s="28">
        <v>850</v>
      </c>
      <c r="T2098" s="30">
        <v>3.1</v>
      </c>
      <c r="U2098" s="30">
        <v>-0.10000000000000009</v>
      </c>
      <c r="V2098" s="30">
        <v>3.2</v>
      </c>
      <c r="W2098" s="30">
        <v>2.1</v>
      </c>
      <c r="X2098" s="31">
        <v>2.0887949260042282E-2</v>
      </c>
      <c r="Y2098" s="30">
        <v>3.4</v>
      </c>
      <c r="Z2098" s="30">
        <v>-0.5</v>
      </c>
      <c r="AA2098" s="30">
        <v>3.9</v>
      </c>
      <c r="AB2098" s="30">
        <v>4.3</v>
      </c>
      <c r="AC2098" s="32">
        <v>0.41477471184072651</v>
      </c>
      <c r="AD2098" s="30">
        <v>19.857129423144091</v>
      </c>
      <c r="AE2098" s="12">
        <v>196</v>
      </c>
      <c r="AF2098" s="12">
        <v>133</v>
      </c>
      <c r="AG2098" s="12">
        <v>126</v>
      </c>
      <c r="AH2098" s="33">
        <v>2.961636828644501</v>
      </c>
      <c r="AI2098" s="34">
        <v>2560000</v>
      </c>
      <c r="AJ2098" s="34">
        <v>2440000</v>
      </c>
      <c r="AK2098" s="34">
        <v>2160000</v>
      </c>
      <c r="AL2098" s="35">
        <v>4.9180327868852458E-2</v>
      </c>
      <c r="AM2098" s="35">
        <v>0.18518518518518517</v>
      </c>
      <c r="AN2098" s="12">
        <v>2.4</v>
      </c>
      <c r="AO2098" s="33">
        <v>0.10000000000000009</v>
      </c>
      <c r="AP2098" s="12">
        <v>2.2999999999999998</v>
      </c>
      <c r="AQ2098" s="32">
        <v>9.5419847328244281E-2</v>
      </c>
      <c r="AR2098" s="34">
        <v>950</v>
      </c>
      <c r="AS2098" s="34">
        <v>900</v>
      </c>
      <c r="AT2098" s="31">
        <v>5.5555555555555552E-2</v>
      </c>
      <c r="AU2098" s="32">
        <v>0.22274389332642464</v>
      </c>
      <c r="AV2098" s="36">
        <v>2290.4</v>
      </c>
      <c r="AW2098" s="30">
        <v>0.76600000000000001</v>
      </c>
      <c r="AX2098" s="30">
        <v>0.23400000000000001</v>
      </c>
      <c r="AY2098" s="30">
        <v>0.55279999999999996</v>
      </c>
      <c r="AZ2098" s="30">
        <v>0.14460000000000001</v>
      </c>
      <c r="BA2098" s="30">
        <v>0.28620000000000001</v>
      </c>
      <c r="BB2098" s="30">
        <v>0.34639999999999999</v>
      </c>
      <c r="BC2098" s="30">
        <v>0.33779999999999999</v>
      </c>
      <c r="BD2098" s="37">
        <v>4.5</v>
      </c>
      <c r="BE2098" s="29">
        <v>12</v>
      </c>
      <c r="BF2098" s="38" t="s">
        <v>4831</v>
      </c>
      <c r="BG2098" s="39">
        <v>151.07921732318499</v>
      </c>
      <c r="BH2098" s="39">
        <v>-33.894895000570102</v>
      </c>
      <c r="BI2098" s="40">
        <f t="shared" si="462"/>
        <v>65</v>
      </c>
      <c r="BJ2098" s="40">
        <f t="shared" si="463"/>
        <v>77</v>
      </c>
      <c r="BK2098" s="40">
        <f t="shared" si="464"/>
        <v>88</v>
      </c>
      <c r="BL2098" s="40">
        <f t="shared" si="465"/>
        <v>26</v>
      </c>
      <c r="BM2098" s="40">
        <f t="shared" si="466"/>
        <v>25</v>
      </c>
      <c r="BN2098" s="40">
        <f t="shared" si="467"/>
        <v>100</v>
      </c>
      <c r="BO2098" s="40">
        <f t="shared" si="468"/>
        <v>100</v>
      </c>
      <c r="BP2098" s="40">
        <f t="shared" si="469"/>
        <v>53</v>
      </c>
      <c r="BQ2098" s="41">
        <f t="shared" si="470"/>
        <v>20</v>
      </c>
      <c r="BR2098" s="40">
        <f t="shared" si="471"/>
        <v>1</v>
      </c>
      <c r="BS2098" s="41">
        <f t="shared" si="472"/>
        <v>1</v>
      </c>
      <c r="BT2098" s="41">
        <f t="shared" si="473"/>
        <v>60</v>
      </c>
      <c r="BU2098" s="41">
        <f t="shared" si="474"/>
        <v>45</v>
      </c>
      <c r="BV2098" s="41">
        <f t="shared" si="475"/>
        <v>53</v>
      </c>
    </row>
    <row r="2099" spans="2:74" x14ac:dyDescent="0.3">
      <c r="B2099" s="12" t="s">
        <v>2538</v>
      </c>
      <c r="C2099" s="12">
        <v>121021577</v>
      </c>
      <c r="D2099" s="12" t="s">
        <v>836</v>
      </c>
      <c r="E2099" s="12" t="s">
        <v>837</v>
      </c>
      <c r="F2099" s="12" t="s">
        <v>2791</v>
      </c>
      <c r="G2099" s="12" t="s">
        <v>85</v>
      </c>
      <c r="H2099" s="12" t="s">
        <v>86</v>
      </c>
      <c r="I2099" s="28">
        <v>2128000</v>
      </c>
      <c r="J2099" s="28">
        <v>1768900</v>
      </c>
      <c r="K2099" s="28">
        <v>1686830</v>
      </c>
      <c r="L2099" s="28">
        <v>1900000</v>
      </c>
      <c r="M2099" s="28">
        <v>1900000</v>
      </c>
      <c r="N2099" s="28">
        <v>1739000</v>
      </c>
      <c r="O2099" s="29">
        <v>25</v>
      </c>
      <c r="P2099" s="29">
        <v>25</v>
      </c>
      <c r="Q2099" s="29">
        <v>24</v>
      </c>
      <c r="R2099" s="28">
        <v>820</v>
      </c>
      <c r="S2099" s="28">
        <v>750</v>
      </c>
      <c r="T2099" s="30">
        <v>1.2</v>
      </c>
      <c r="U2099" s="30">
        <v>-0.10000000000000009</v>
      </c>
      <c r="V2099" s="30">
        <v>1.3</v>
      </c>
      <c r="W2099" s="30">
        <v>1.4</v>
      </c>
      <c r="X2099" s="31">
        <v>2.0037593984962406E-2</v>
      </c>
      <c r="Y2099" s="30">
        <v>4.0999999999999996</v>
      </c>
      <c r="Z2099" s="30">
        <v>-0.5</v>
      </c>
      <c r="AA2099" s="30">
        <v>4.5999999999999996</v>
      </c>
      <c r="AB2099" s="30">
        <v>5.4</v>
      </c>
      <c r="AC2099" s="32">
        <v>0.40294048274235394</v>
      </c>
      <c r="AD2099" s="30">
        <v>20.109224842301337</v>
      </c>
      <c r="AE2099" s="12">
        <v>125</v>
      </c>
      <c r="AF2099" s="12">
        <v>76</v>
      </c>
      <c r="AG2099" s="12">
        <v>116</v>
      </c>
      <c r="AH2099" s="33">
        <v>2.3454545454545452</v>
      </c>
      <c r="AI2099" s="34">
        <v>1830000</v>
      </c>
      <c r="AJ2099" s="34">
        <v>1725000</v>
      </c>
      <c r="AK2099" s="34">
        <v>1550000</v>
      </c>
      <c r="AL2099" s="35">
        <v>6.0869565217391307E-2</v>
      </c>
      <c r="AM2099" s="35">
        <v>0.18064516129032257</v>
      </c>
      <c r="AN2099" s="12">
        <v>2.9</v>
      </c>
      <c r="AO2099" s="33">
        <v>0</v>
      </c>
      <c r="AP2099" s="12">
        <v>2.9</v>
      </c>
      <c r="AQ2099" s="32">
        <v>0.10608108108108108</v>
      </c>
      <c r="AR2099" s="34">
        <v>850</v>
      </c>
      <c r="AS2099" s="34">
        <v>800</v>
      </c>
      <c r="AT2099" s="31">
        <v>6.25E-2</v>
      </c>
      <c r="AU2099" s="32">
        <v>0.25224146695707977</v>
      </c>
      <c r="AV2099" s="36">
        <v>2035.0400000000002</v>
      </c>
      <c r="AW2099" s="30">
        <v>0.64559999999999995</v>
      </c>
      <c r="AX2099" s="30">
        <v>0.35439999999999999</v>
      </c>
      <c r="AY2099" s="30">
        <v>0.1201</v>
      </c>
      <c r="AZ2099" s="30">
        <v>2.64E-2</v>
      </c>
      <c r="BA2099" s="30">
        <v>0.17299999999999999</v>
      </c>
      <c r="BB2099" s="30">
        <v>0.27960000000000002</v>
      </c>
      <c r="BC2099" s="30">
        <v>0.52600000000000002</v>
      </c>
      <c r="BD2099" s="37">
        <v>5</v>
      </c>
      <c r="BE2099" s="29">
        <v>21</v>
      </c>
      <c r="BF2099" s="38" t="s">
        <v>4832</v>
      </c>
      <c r="BG2099" s="39">
        <v>151.10077006198301</v>
      </c>
      <c r="BH2099" s="39">
        <v>-33.705078071264502</v>
      </c>
      <c r="BI2099" s="40">
        <f t="shared" si="462"/>
        <v>97</v>
      </c>
      <c r="BJ2099" s="40">
        <f t="shared" si="463"/>
        <v>69</v>
      </c>
      <c r="BK2099" s="40">
        <f t="shared" si="464"/>
        <v>96</v>
      </c>
      <c r="BL2099" s="40">
        <f t="shared" si="465"/>
        <v>17</v>
      </c>
      <c r="BM2099" s="40">
        <f t="shared" si="466"/>
        <v>31</v>
      </c>
      <c r="BN2099" s="40">
        <f t="shared" si="467"/>
        <v>100</v>
      </c>
      <c r="BO2099" s="40">
        <f t="shared" si="468"/>
        <v>100</v>
      </c>
      <c r="BP2099" s="40">
        <f t="shared" si="469"/>
        <v>28</v>
      </c>
      <c r="BQ2099" s="41">
        <f t="shared" si="470"/>
        <v>18</v>
      </c>
      <c r="BR2099" s="40">
        <f t="shared" si="471"/>
        <v>1</v>
      </c>
      <c r="BS2099" s="41">
        <f t="shared" si="472"/>
        <v>1</v>
      </c>
      <c r="BT2099" s="41">
        <f t="shared" si="473"/>
        <v>49</v>
      </c>
      <c r="BU2099" s="41">
        <f t="shared" si="474"/>
        <v>50</v>
      </c>
      <c r="BV2099" s="41">
        <f t="shared" si="475"/>
        <v>53</v>
      </c>
    </row>
    <row r="2100" spans="2:74" x14ac:dyDescent="0.3">
      <c r="B2100" s="12" t="s">
        <v>2539</v>
      </c>
      <c r="C2100" s="12">
        <v>121021579</v>
      </c>
      <c r="D2100" s="12" t="s">
        <v>836</v>
      </c>
      <c r="E2100" s="12" t="s">
        <v>837</v>
      </c>
      <c r="F2100" s="12" t="s">
        <v>2791</v>
      </c>
      <c r="G2100" s="12" t="s">
        <v>85</v>
      </c>
      <c r="H2100" s="12" t="s">
        <v>86</v>
      </c>
      <c r="I2100" s="28">
        <v>2521800</v>
      </c>
      <c r="J2100" s="28">
        <v>2559600</v>
      </c>
      <c r="K2100" s="28">
        <v>2394000</v>
      </c>
      <c r="L2100" s="28">
        <v>2392000</v>
      </c>
      <c r="M2100" s="28">
        <v>2392000</v>
      </c>
      <c r="N2100" s="28">
        <v>2320000</v>
      </c>
      <c r="O2100" s="29">
        <v>25</v>
      </c>
      <c r="P2100" s="29">
        <v>25</v>
      </c>
      <c r="Q2100" s="29">
        <v>24</v>
      </c>
      <c r="R2100" s="28">
        <v>950</v>
      </c>
      <c r="S2100" s="28">
        <v>880</v>
      </c>
      <c r="T2100" s="30">
        <v>2.4</v>
      </c>
      <c r="U2100" s="30">
        <v>0</v>
      </c>
      <c r="V2100" s="30">
        <v>2.4</v>
      </c>
      <c r="W2100" s="30">
        <v>2.7</v>
      </c>
      <c r="X2100" s="31">
        <v>1.9589182330081688E-2</v>
      </c>
      <c r="Y2100" s="30">
        <v>5.7</v>
      </c>
      <c r="Z2100" s="30">
        <v>-9.9999999999999645E-2</v>
      </c>
      <c r="AA2100" s="30">
        <v>5.8</v>
      </c>
      <c r="AB2100" s="30">
        <v>5.9</v>
      </c>
      <c r="AC2100" s="32">
        <v>0.39360291680477288</v>
      </c>
      <c r="AD2100" s="30">
        <v>20.092871165957011</v>
      </c>
      <c r="AE2100" s="12">
        <v>125</v>
      </c>
      <c r="AF2100" s="12">
        <v>76</v>
      </c>
      <c r="AG2100" s="12">
        <v>116</v>
      </c>
      <c r="AH2100" s="33">
        <v>2.3454545454545452</v>
      </c>
      <c r="AI2100" s="34">
        <v>1830000</v>
      </c>
      <c r="AJ2100" s="34">
        <v>1725000</v>
      </c>
      <c r="AK2100" s="34">
        <v>1550000</v>
      </c>
      <c r="AL2100" s="35">
        <v>6.0869565217391307E-2</v>
      </c>
      <c r="AM2100" s="35">
        <v>0.18064516129032257</v>
      </c>
      <c r="AN2100" s="12">
        <v>2.9</v>
      </c>
      <c r="AO2100" s="33">
        <v>0</v>
      </c>
      <c r="AP2100" s="12">
        <v>2.9</v>
      </c>
      <c r="AQ2100" s="32">
        <v>0.10608108108108108</v>
      </c>
      <c r="AR2100" s="34">
        <v>850</v>
      </c>
      <c r="AS2100" s="34">
        <v>800</v>
      </c>
      <c r="AT2100" s="31">
        <v>6.25E-2</v>
      </c>
      <c r="AU2100" s="32">
        <v>0.25224146695707977</v>
      </c>
      <c r="AV2100" s="36">
        <v>2413.6000000000004</v>
      </c>
      <c r="AW2100" s="30">
        <v>0.72230000000000005</v>
      </c>
      <c r="AX2100" s="30">
        <v>0.2777</v>
      </c>
      <c r="AY2100" s="30">
        <v>0.27029999999999998</v>
      </c>
      <c r="AZ2100" s="30">
        <v>4.53E-2</v>
      </c>
      <c r="BA2100" s="30">
        <v>0.22090000000000001</v>
      </c>
      <c r="BB2100" s="30">
        <v>0.32179999999999997</v>
      </c>
      <c r="BC2100" s="30">
        <v>0.41810000000000003</v>
      </c>
      <c r="BD2100" s="37">
        <v>9</v>
      </c>
      <c r="BE2100" s="29">
        <v>20</v>
      </c>
      <c r="BF2100" s="38" t="s">
        <v>4833</v>
      </c>
      <c r="BG2100" s="39">
        <v>151.109364265745</v>
      </c>
      <c r="BH2100" s="39">
        <v>-33.710455586448802</v>
      </c>
      <c r="BI2100" s="40">
        <f t="shared" si="462"/>
        <v>77</v>
      </c>
      <c r="BJ2100" s="40">
        <f t="shared" si="463"/>
        <v>69</v>
      </c>
      <c r="BK2100" s="40">
        <f t="shared" si="464"/>
        <v>96</v>
      </c>
      <c r="BL2100" s="40">
        <f t="shared" si="465"/>
        <v>17</v>
      </c>
      <c r="BM2100" s="40">
        <f t="shared" si="466"/>
        <v>31</v>
      </c>
      <c r="BN2100" s="40">
        <f t="shared" si="467"/>
        <v>100</v>
      </c>
      <c r="BO2100" s="40">
        <f t="shared" si="468"/>
        <v>100</v>
      </c>
      <c r="BP2100" s="40">
        <f t="shared" si="469"/>
        <v>39</v>
      </c>
      <c r="BQ2100" s="41">
        <f t="shared" si="470"/>
        <v>16</v>
      </c>
      <c r="BR2100" s="40">
        <f t="shared" si="471"/>
        <v>1</v>
      </c>
      <c r="BS2100" s="41">
        <f t="shared" si="472"/>
        <v>5</v>
      </c>
      <c r="BT2100" s="41">
        <f t="shared" si="473"/>
        <v>22</v>
      </c>
      <c r="BU2100" s="41">
        <f t="shared" si="474"/>
        <v>90</v>
      </c>
      <c r="BV2100" s="41">
        <f t="shared" si="475"/>
        <v>53</v>
      </c>
    </row>
    <row r="2101" spans="2:74" x14ac:dyDescent="0.3">
      <c r="B2101" s="12" t="s">
        <v>2540</v>
      </c>
      <c r="C2101" s="12">
        <v>125011582</v>
      </c>
      <c r="D2101" s="12" t="s">
        <v>2035</v>
      </c>
      <c r="E2101" s="12" t="s">
        <v>718</v>
      </c>
      <c r="F2101" s="12" t="s">
        <v>2791</v>
      </c>
      <c r="G2101" s="12" t="s">
        <v>85</v>
      </c>
      <c r="H2101" s="12" t="s">
        <v>86</v>
      </c>
      <c r="I2101" s="28">
        <v>1458600</v>
      </c>
      <c r="J2101" s="28">
        <v>1420000</v>
      </c>
      <c r="K2101" s="28">
        <v>1288700</v>
      </c>
      <c r="L2101" s="28">
        <v>1450000</v>
      </c>
      <c r="M2101" s="28">
        <v>1442000</v>
      </c>
      <c r="N2101" s="28">
        <v>1280000</v>
      </c>
      <c r="O2101" s="29">
        <v>26</v>
      </c>
      <c r="P2101" s="29">
        <v>26</v>
      </c>
      <c r="Q2101" s="29">
        <v>26</v>
      </c>
      <c r="R2101" s="28">
        <v>750</v>
      </c>
      <c r="S2101" s="28">
        <v>680</v>
      </c>
      <c r="T2101" s="30">
        <v>2</v>
      </c>
      <c r="U2101" s="30">
        <v>0</v>
      </c>
      <c r="V2101" s="30">
        <v>2</v>
      </c>
      <c r="W2101" s="30">
        <v>2.2000000000000002</v>
      </c>
      <c r="X2101" s="31">
        <v>2.6737967914438502E-2</v>
      </c>
      <c r="Y2101" s="30">
        <v>4.8</v>
      </c>
      <c r="Z2101" s="30">
        <v>-0.40000000000000036</v>
      </c>
      <c r="AA2101" s="30">
        <v>5.2</v>
      </c>
      <c r="AB2101" s="30">
        <v>4.4000000000000004</v>
      </c>
      <c r="AC2101" s="32">
        <v>0.42816039459261962</v>
      </c>
      <c r="AD2101" s="30">
        <v>16.013198757763973</v>
      </c>
      <c r="AE2101" s="12">
        <v>90</v>
      </c>
      <c r="AF2101" s="12">
        <v>52</v>
      </c>
      <c r="AG2101" s="12">
        <v>69</v>
      </c>
      <c r="AH2101" s="33">
        <v>2.9426751592356686</v>
      </c>
      <c r="AI2101" s="34">
        <v>1610000</v>
      </c>
      <c r="AJ2101" s="34">
        <v>1391000</v>
      </c>
      <c r="AK2101" s="34">
        <v>1215000</v>
      </c>
      <c r="AL2101" s="35">
        <v>0.15744069015097054</v>
      </c>
      <c r="AM2101" s="35">
        <v>0.32510288065843623</v>
      </c>
      <c r="AN2101" s="12">
        <v>1.9</v>
      </c>
      <c r="AO2101" s="33">
        <v>-0.39999999999999991</v>
      </c>
      <c r="AP2101" s="12">
        <v>2.2999999999999998</v>
      </c>
      <c r="AQ2101" s="32">
        <v>0.10124999999999999</v>
      </c>
      <c r="AR2101" s="34">
        <v>750</v>
      </c>
      <c r="AS2101" s="34">
        <v>730</v>
      </c>
      <c r="AT2101" s="31">
        <v>2.7397260273972601E-2</v>
      </c>
      <c r="AU2101" s="32">
        <v>0.36923067157784495</v>
      </c>
      <c r="AV2101" s="36">
        <v>1751.68</v>
      </c>
      <c r="AW2101" s="30">
        <v>0.73129999999999995</v>
      </c>
      <c r="AX2101" s="30">
        <v>0.26869999999999999</v>
      </c>
      <c r="AY2101" s="30">
        <v>0.44569999999999999</v>
      </c>
      <c r="AZ2101" s="30">
        <v>9.4200000000000006E-2</v>
      </c>
      <c r="BA2101" s="30">
        <v>0.217</v>
      </c>
      <c r="BB2101" s="30">
        <v>0.23549999999999999</v>
      </c>
      <c r="BC2101" s="30">
        <v>0.49480000000000002</v>
      </c>
      <c r="BD2101" s="37">
        <v>2</v>
      </c>
      <c r="BE2101" s="29">
        <v>17</v>
      </c>
      <c r="BF2101" s="38" t="s">
        <v>4834</v>
      </c>
      <c r="BG2101" s="39">
        <v>151.02582545099199</v>
      </c>
      <c r="BH2101" s="39">
        <v>-33.851690639585499</v>
      </c>
      <c r="BI2101" s="40">
        <f t="shared" si="462"/>
        <v>84</v>
      </c>
      <c r="BJ2101" s="40">
        <f t="shared" si="463"/>
        <v>85</v>
      </c>
      <c r="BK2101" s="40">
        <f t="shared" si="464"/>
        <v>88</v>
      </c>
      <c r="BL2101" s="40">
        <f t="shared" si="465"/>
        <v>1</v>
      </c>
      <c r="BM2101" s="40">
        <f t="shared" si="466"/>
        <v>79</v>
      </c>
      <c r="BN2101" s="40">
        <f t="shared" si="467"/>
        <v>100</v>
      </c>
      <c r="BO2101" s="40">
        <f t="shared" si="468"/>
        <v>100</v>
      </c>
      <c r="BP2101" s="40">
        <f t="shared" si="469"/>
        <v>38</v>
      </c>
      <c r="BQ2101" s="41">
        <f t="shared" si="470"/>
        <v>40</v>
      </c>
      <c r="BR2101" s="40">
        <f t="shared" si="471"/>
        <v>1</v>
      </c>
      <c r="BS2101" s="41">
        <f t="shared" si="472"/>
        <v>1</v>
      </c>
      <c r="BT2101" s="41">
        <f t="shared" si="473"/>
        <v>37</v>
      </c>
      <c r="BU2101" s="41">
        <f t="shared" si="474"/>
        <v>20</v>
      </c>
      <c r="BV2101" s="41">
        <f t="shared" si="475"/>
        <v>53</v>
      </c>
    </row>
    <row r="2102" spans="2:74" x14ac:dyDescent="0.3">
      <c r="B2102" s="12" t="s">
        <v>2541</v>
      </c>
      <c r="C2102" s="12">
        <v>125021477</v>
      </c>
      <c r="D2102" s="12" t="s">
        <v>2151</v>
      </c>
      <c r="E2102" s="12" t="s">
        <v>718</v>
      </c>
      <c r="F2102" s="12" t="s">
        <v>2791</v>
      </c>
      <c r="G2102" s="12" t="s">
        <v>85</v>
      </c>
      <c r="H2102" s="12" t="s">
        <v>86</v>
      </c>
      <c r="I2102" s="28">
        <v>1900000</v>
      </c>
      <c r="J2102" s="28">
        <v>1892100</v>
      </c>
      <c r="K2102" s="28">
        <v>1797800</v>
      </c>
      <c r="L2102" s="28">
        <v>1865000</v>
      </c>
      <c r="M2102" s="28">
        <v>1830000</v>
      </c>
      <c r="N2102" s="28">
        <v>1768000</v>
      </c>
      <c r="O2102" s="29">
        <v>29</v>
      </c>
      <c r="P2102" s="29">
        <v>30</v>
      </c>
      <c r="Q2102" s="29">
        <v>31</v>
      </c>
      <c r="R2102" s="28">
        <v>830</v>
      </c>
      <c r="S2102" s="28">
        <v>750</v>
      </c>
      <c r="T2102" s="30">
        <v>2.7</v>
      </c>
      <c r="U2102" s="30">
        <v>0</v>
      </c>
      <c r="V2102" s="30">
        <v>2.7</v>
      </c>
      <c r="W2102" s="30">
        <v>2.8</v>
      </c>
      <c r="X2102" s="31">
        <v>2.271578947368421E-2</v>
      </c>
      <c r="Y2102" s="30">
        <v>5.4</v>
      </c>
      <c r="Z2102" s="30">
        <v>-0.39999999999999947</v>
      </c>
      <c r="AA2102" s="30">
        <v>5.8</v>
      </c>
      <c r="AB2102" s="30">
        <v>5</v>
      </c>
      <c r="AC2102" s="32">
        <v>0.37848387567488689</v>
      </c>
      <c r="AD2102" s="30">
        <v>16.661709077439415</v>
      </c>
      <c r="AE2102" s="12">
        <v>157</v>
      </c>
      <c r="AF2102" s="12">
        <v>103</v>
      </c>
      <c r="AG2102" s="12">
        <v>122</v>
      </c>
      <c r="AH2102" s="33">
        <v>3.3684210526315788</v>
      </c>
      <c r="AI2102" s="34">
        <v>1986000</v>
      </c>
      <c r="AJ2102" s="34">
        <v>1910000</v>
      </c>
      <c r="AK2102" s="34">
        <v>1752000</v>
      </c>
      <c r="AL2102" s="35">
        <v>3.9790575916230364E-2</v>
      </c>
      <c r="AM2102" s="35">
        <v>0.13356164383561644</v>
      </c>
      <c r="AN2102" s="12">
        <v>2.7</v>
      </c>
      <c r="AO2102" s="33">
        <v>-0.39999999999999991</v>
      </c>
      <c r="AP2102" s="12">
        <v>3.1</v>
      </c>
      <c r="AQ2102" s="32">
        <v>0.11331901181525242</v>
      </c>
      <c r="AR2102" s="34">
        <v>850</v>
      </c>
      <c r="AS2102" s="34">
        <v>800</v>
      </c>
      <c r="AT2102" s="31">
        <v>6.25E-2</v>
      </c>
      <c r="AU2102" s="32">
        <v>0.15722720035803073</v>
      </c>
      <c r="AV2102" s="36">
        <v>2192.96</v>
      </c>
      <c r="AW2102" s="30">
        <v>0.75249999999999995</v>
      </c>
      <c r="AX2102" s="30">
        <v>0.2475</v>
      </c>
      <c r="AY2102" s="30">
        <v>0.56289999999999996</v>
      </c>
      <c r="AZ2102" s="30">
        <v>0.2611</v>
      </c>
      <c r="BA2102" s="30">
        <v>0.2228</v>
      </c>
      <c r="BB2102" s="30">
        <v>0.3412</v>
      </c>
      <c r="BC2102" s="30">
        <v>0.4123</v>
      </c>
      <c r="BD2102" s="37">
        <v>6</v>
      </c>
      <c r="BE2102" s="29">
        <v>16</v>
      </c>
      <c r="BF2102" s="38" t="s">
        <v>4835</v>
      </c>
      <c r="BG2102" s="39">
        <v>151.04747942591999</v>
      </c>
      <c r="BH2102" s="39">
        <v>-33.810260091288697</v>
      </c>
      <c r="BI2102" s="40">
        <f t="shared" si="462"/>
        <v>72</v>
      </c>
      <c r="BJ2102" s="40">
        <f t="shared" si="463"/>
        <v>72</v>
      </c>
      <c r="BK2102" s="40">
        <f t="shared" si="464"/>
        <v>83</v>
      </c>
      <c r="BL2102" s="40">
        <f t="shared" si="465"/>
        <v>48</v>
      </c>
      <c r="BM2102" s="40">
        <f t="shared" si="466"/>
        <v>21</v>
      </c>
      <c r="BN2102" s="40">
        <f t="shared" si="467"/>
        <v>100</v>
      </c>
      <c r="BO2102" s="40">
        <f t="shared" si="468"/>
        <v>100</v>
      </c>
      <c r="BP2102" s="40">
        <f t="shared" si="469"/>
        <v>39</v>
      </c>
      <c r="BQ2102" s="41">
        <f t="shared" si="470"/>
        <v>26</v>
      </c>
      <c r="BR2102" s="40">
        <f t="shared" si="471"/>
        <v>1</v>
      </c>
      <c r="BS2102" s="41">
        <f t="shared" si="472"/>
        <v>15</v>
      </c>
      <c r="BT2102" s="41">
        <f t="shared" si="473"/>
        <v>27</v>
      </c>
      <c r="BU2102" s="41">
        <f t="shared" si="474"/>
        <v>60</v>
      </c>
      <c r="BV2102" s="41">
        <f t="shared" si="475"/>
        <v>53</v>
      </c>
    </row>
    <row r="2103" spans="2:74" x14ac:dyDescent="0.3">
      <c r="B2103" s="12" t="s">
        <v>2542</v>
      </c>
      <c r="C2103" s="12">
        <v>125031483</v>
      </c>
      <c r="D2103" s="12" t="s">
        <v>1569</v>
      </c>
      <c r="E2103" s="12" t="s">
        <v>718</v>
      </c>
      <c r="F2103" s="12" t="s">
        <v>2791</v>
      </c>
      <c r="G2103" s="12" t="s">
        <v>85</v>
      </c>
      <c r="H2103" s="12" t="s">
        <v>86</v>
      </c>
      <c r="I2103" s="28">
        <v>1369740</v>
      </c>
      <c r="J2103" s="28">
        <v>1329000</v>
      </c>
      <c r="K2103" s="28">
        <v>1208700</v>
      </c>
      <c r="L2103" s="28">
        <v>1265000</v>
      </c>
      <c r="M2103" s="28">
        <v>1225000</v>
      </c>
      <c r="N2103" s="28">
        <v>1170000</v>
      </c>
      <c r="O2103" s="29">
        <v>26</v>
      </c>
      <c r="P2103" s="29">
        <v>26</v>
      </c>
      <c r="Q2103" s="29">
        <v>25</v>
      </c>
      <c r="R2103" s="28">
        <v>720</v>
      </c>
      <c r="S2103" s="28">
        <v>650</v>
      </c>
      <c r="T2103" s="30">
        <v>2.1</v>
      </c>
      <c r="U2103" s="30">
        <v>0.20000000000000018</v>
      </c>
      <c r="V2103" s="30">
        <v>1.9</v>
      </c>
      <c r="W2103" s="30">
        <v>1.9</v>
      </c>
      <c r="X2103" s="31">
        <v>2.7333654562179684E-2</v>
      </c>
      <c r="Y2103" s="30">
        <v>5</v>
      </c>
      <c r="Z2103" s="30">
        <v>-9.9999999999999645E-2</v>
      </c>
      <c r="AA2103" s="30">
        <v>5.0999999999999996</v>
      </c>
      <c r="AB2103" s="30">
        <v>3.9</v>
      </c>
      <c r="AC2103" s="32">
        <v>0.52563952809251246</v>
      </c>
      <c r="AD2103" s="30">
        <v>19.230488440423024</v>
      </c>
      <c r="AE2103" s="12">
        <v>300</v>
      </c>
      <c r="AF2103" s="12">
        <v>217</v>
      </c>
      <c r="AG2103" s="12">
        <v>195</v>
      </c>
      <c r="AH2103" s="33">
        <v>3.4883720930232562</v>
      </c>
      <c r="AI2103" s="34">
        <v>1280000</v>
      </c>
      <c r="AJ2103" s="34">
        <v>1165000</v>
      </c>
      <c r="AK2103" s="34">
        <v>1036000</v>
      </c>
      <c r="AL2103" s="35">
        <v>9.8712446351931327E-2</v>
      </c>
      <c r="AM2103" s="35">
        <v>0.23552123552123552</v>
      </c>
      <c r="AN2103" s="12">
        <v>2.2000000000000002</v>
      </c>
      <c r="AO2103" s="33">
        <v>0</v>
      </c>
      <c r="AP2103" s="12">
        <v>2.2000000000000002</v>
      </c>
      <c r="AQ2103" s="32">
        <v>9.6923076923076917E-2</v>
      </c>
      <c r="AR2103" s="34">
        <v>780</v>
      </c>
      <c r="AS2103" s="34">
        <v>700</v>
      </c>
      <c r="AT2103" s="31">
        <v>0.11428571428571428</v>
      </c>
      <c r="AU2103" s="32">
        <v>0.20817049835127591</v>
      </c>
      <c r="AV2103" s="36">
        <v>1369.7600000000002</v>
      </c>
      <c r="AW2103" s="30">
        <v>0.73519999999999996</v>
      </c>
      <c r="AX2103" s="30">
        <v>0.26479999999999998</v>
      </c>
      <c r="AY2103" s="30">
        <v>0.61919999999999997</v>
      </c>
      <c r="AZ2103" s="30">
        <v>0.17699999999999999</v>
      </c>
      <c r="BA2103" s="30">
        <v>0.21340000000000001</v>
      </c>
      <c r="BB2103" s="30">
        <v>0.27389999999999998</v>
      </c>
      <c r="BC2103" s="30">
        <v>0.46700000000000003</v>
      </c>
      <c r="BD2103" s="37">
        <v>2</v>
      </c>
      <c r="BE2103" s="29">
        <v>19</v>
      </c>
      <c r="BF2103" s="38" t="s">
        <v>4836</v>
      </c>
      <c r="BG2103" s="39">
        <v>151.001148406428</v>
      </c>
      <c r="BH2103" s="39">
        <v>-33.861694798694202</v>
      </c>
      <c r="BI2103" s="40">
        <f t="shared" si="462"/>
        <v>82</v>
      </c>
      <c r="BJ2103" s="40">
        <f t="shared" si="463"/>
        <v>80</v>
      </c>
      <c r="BK2103" s="40">
        <f t="shared" si="464"/>
        <v>82</v>
      </c>
      <c r="BL2103" s="40">
        <f t="shared" si="465"/>
        <v>31</v>
      </c>
      <c r="BM2103" s="40">
        <f t="shared" si="466"/>
        <v>50</v>
      </c>
      <c r="BN2103" s="40">
        <f t="shared" si="467"/>
        <v>100</v>
      </c>
      <c r="BO2103" s="40">
        <f t="shared" si="468"/>
        <v>100</v>
      </c>
      <c r="BP2103" s="40">
        <f t="shared" si="469"/>
        <v>37</v>
      </c>
      <c r="BQ2103" s="41">
        <f t="shared" si="470"/>
        <v>42</v>
      </c>
      <c r="BR2103" s="40">
        <f t="shared" si="471"/>
        <v>1</v>
      </c>
      <c r="BS2103" s="41">
        <f t="shared" si="472"/>
        <v>1</v>
      </c>
      <c r="BT2103" s="41">
        <f t="shared" si="473"/>
        <v>34</v>
      </c>
      <c r="BU2103" s="41">
        <f t="shared" si="474"/>
        <v>20</v>
      </c>
      <c r="BV2103" s="41">
        <f t="shared" si="475"/>
        <v>53</v>
      </c>
    </row>
    <row r="2104" spans="2:74" x14ac:dyDescent="0.3">
      <c r="B2104" s="12" t="s">
        <v>2543</v>
      </c>
      <c r="C2104" s="12">
        <v>126021500</v>
      </c>
      <c r="D2104" s="12" t="s">
        <v>1815</v>
      </c>
      <c r="E2104" s="12" t="s">
        <v>1316</v>
      </c>
      <c r="F2104" s="12" t="s">
        <v>2791</v>
      </c>
      <c r="G2104" s="12" t="s">
        <v>85</v>
      </c>
      <c r="H2104" s="12" t="s">
        <v>86</v>
      </c>
      <c r="I2104" s="28">
        <v>2560832</v>
      </c>
      <c r="J2104" s="28">
        <v>2524200</v>
      </c>
      <c r="K2104" s="28">
        <v>2350000</v>
      </c>
      <c r="L2104" s="28">
        <v>2705000</v>
      </c>
      <c r="M2104" s="28">
        <v>2705000</v>
      </c>
      <c r="N2104" s="28">
        <v>2415000</v>
      </c>
      <c r="O2104" s="29">
        <v>25</v>
      </c>
      <c r="P2104" s="29">
        <v>26</v>
      </c>
      <c r="Q2104" s="29">
        <v>27</v>
      </c>
      <c r="R2104" s="28">
        <v>1000</v>
      </c>
      <c r="S2104" s="28">
        <v>950</v>
      </c>
      <c r="T2104" s="30">
        <v>2.5</v>
      </c>
      <c r="U2104" s="30">
        <v>0.20000000000000018</v>
      </c>
      <c r="V2104" s="30">
        <v>2.2999999999999998</v>
      </c>
      <c r="W2104" s="30">
        <v>1.7</v>
      </c>
      <c r="X2104" s="31">
        <v>2.030590058231075E-2</v>
      </c>
      <c r="Y2104" s="30">
        <v>4.2</v>
      </c>
      <c r="Z2104" s="30">
        <v>-0.29999999999999982</v>
      </c>
      <c r="AA2104" s="30">
        <v>4.5</v>
      </c>
      <c r="AB2104" s="30">
        <v>3.8</v>
      </c>
      <c r="AC2104" s="32">
        <v>0.46406296406296405</v>
      </c>
      <c r="AD2104" s="30">
        <v>22.853601699755544</v>
      </c>
      <c r="AE2104" s="12">
        <v>264</v>
      </c>
      <c r="AF2104" s="12">
        <v>135</v>
      </c>
      <c r="AG2104" s="12">
        <v>208</v>
      </c>
      <c r="AH2104" s="33">
        <v>3.2142857142857144</v>
      </c>
      <c r="AI2104" s="34">
        <v>2650000</v>
      </c>
      <c r="AJ2104" s="34">
        <v>2525000</v>
      </c>
      <c r="AK2104" s="34">
        <v>2315000</v>
      </c>
      <c r="AL2104" s="35">
        <v>4.9504950495049507E-2</v>
      </c>
      <c r="AM2104" s="35">
        <v>0.1447084233261339</v>
      </c>
      <c r="AN2104" s="12">
        <v>3.1</v>
      </c>
      <c r="AO2104" s="33">
        <v>0.30000000000000027</v>
      </c>
      <c r="AP2104" s="12">
        <v>2.8</v>
      </c>
      <c r="AQ2104" s="32">
        <v>0.10384615384615385</v>
      </c>
      <c r="AR2104" s="34">
        <v>1020</v>
      </c>
      <c r="AS2104" s="34">
        <v>950</v>
      </c>
      <c r="AT2104" s="31">
        <v>7.3684210526315783E-2</v>
      </c>
      <c r="AU2104" s="32">
        <v>0.22271798394788794</v>
      </c>
      <c r="AV2104" s="36">
        <v>2154.88</v>
      </c>
      <c r="AW2104" s="30">
        <v>0.61670000000000003</v>
      </c>
      <c r="AX2104" s="30">
        <v>0.38329999999999997</v>
      </c>
      <c r="AY2104" s="30">
        <v>0.16189999999999999</v>
      </c>
      <c r="AZ2104" s="30">
        <v>0.28220000000000001</v>
      </c>
      <c r="BA2104" s="30">
        <v>0.19689999999999999</v>
      </c>
      <c r="BB2104" s="30">
        <v>0.2432</v>
      </c>
      <c r="BC2104" s="30">
        <v>0.51400000000000001</v>
      </c>
      <c r="BD2104" s="37">
        <v>8</v>
      </c>
      <c r="BE2104" s="29">
        <v>13</v>
      </c>
      <c r="BF2104" s="38" t="s">
        <v>4837</v>
      </c>
      <c r="BG2104" s="39">
        <v>151.11831546833801</v>
      </c>
      <c r="BH2104" s="39">
        <v>-33.779237410747598</v>
      </c>
      <c r="BI2104" s="40">
        <f t="shared" si="462"/>
        <v>75</v>
      </c>
      <c r="BJ2104" s="40">
        <f t="shared" si="463"/>
        <v>65</v>
      </c>
      <c r="BK2104" s="40">
        <f t="shared" si="464"/>
        <v>85</v>
      </c>
      <c r="BL2104" s="40">
        <f t="shared" si="465"/>
        <v>27</v>
      </c>
      <c r="BM2104" s="40">
        <f t="shared" si="466"/>
        <v>26</v>
      </c>
      <c r="BN2104" s="40">
        <f t="shared" si="467"/>
        <v>100</v>
      </c>
      <c r="BO2104" s="40">
        <f t="shared" si="468"/>
        <v>100</v>
      </c>
      <c r="BP2104" s="40">
        <f t="shared" si="469"/>
        <v>33</v>
      </c>
      <c r="BQ2104" s="41">
        <f t="shared" si="470"/>
        <v>19</v>
      </c>
      <c r="BR2104" s="40">
        <f t="shared" si="471"/>
        <v>1</v>
      </c>
      <c r="BS2104" s="41">
        <f t="shared" si="472"/>
        <v>1</v>
      </c>
      <c r="BT2104" s="41">
        <f t="shared" si="473"/>
        <v>47</v>
      </c>
      <c r="BU2104" s="41">
        <f t="shared" si="474"/>
        <v>80</v>
      </c>
      <c r="BV2104" s="41">
        <f t="shared" si="475"/>
        <v>53</v>
      </c>
    </row>
    <row r="2105" spans="2:74" x14ac:dyDescent="0.3">
      <c r="B2105" s="12" t="s">
        <v>2544</v>
      </c>
      <c r="C2105" s="12">
        <v>126021723</v>
      </c>
      <c r="D2105" s="12" t="s">
        <v>1815</v>
      </c>
      <c r="E2105" s="12" t="s">
        <v>1316</v>
      </c>
      <c r="F2105" s="12" t="s">
        <v>2791</v>
      </c>
      <c r="G2105" s="12" t="s">
        <v>85</v>
      </c>
      <c r="H2105" s="12" t="s">
        <v>86</v>
      </c>
      <c r="I2105" s="28">
        <v>2800000</v>
      </c>
      <c r="J2105" s="28">
        <v>2805000</v>
      </c>
      <c r="K2105" s="28">
        <v>2537760</v>
      </c>
      <c r="L2105" s="28">
        <v>2810000</v>
      </c>
      <c r="M2105" s="28">
        <v>2810000</v>
      </c>
      <c r="N2105" s="28">
        <v>2600000</v>
      </c>
      <c r="O2105" s="29">
        <v>26</v>
      </c>
      <c r="P2105" s="29">
        <v>26</v>
      </c>
      <c r="Q2105" s="29">
        <v>27</v>
      </c>
      <c r="R2105" s="28">
        <v>1050</v>
      </c>
      <c r="S2105" s="28">
        <v>880</v>
      </c>
      <c r="T2105" s="30">
        <v>3.3</v>
      </c>
      <c r="U2105" s="30">
        <v>0.19999999999999973</v>
      </c>
      <c r="V2105" s="30">
        <v>3.1</v>
      </c>
      <c r="W2105" s="30">
        <v>2.9</v>
      </c>
      <c r="X2105" s="31">
        <v>1.95E-2</v>
      </c>
      <c r="Y2105" s="30">
        <v>5</v>
      </c>
      <c r="Z2105" s="30">
        <v>-0.79999999999999982</v>
      </c>
      <c r="AA2105" s="30">
        <v>5.8</v>
      </c>
      <c r="AB2105" s="30">
        <v>4.5999999999999996</v>
      </c>
      <c r="AC2105" s="32">
        <v>0.48003072196620583</v>
      </c>
      <c r="AD2105" s="30">
        <v>24.616960100831069</v>
      </c>
      <c r="AE2105" s="12">
        <v>264</v>
      </c>
      <c r="AF2105" s="12">
        <v>135</v>
      </c>
      <c r="AG2105" s="12">
        <v>208</v>
      </c>
      <c r="AH2105" s="33">
        <v>3.2142857142857144</v>
      </c>
      <c r="AI2105" s="34">
        <v>2650000</v>
      </c>
      <c r="AJ2105" s="34">
        <v>2525000</v>
      </c>
      <c r="AK2105" s="34">
        <v>2315000</v>
      </c>
      <c r="AL2105" s="35">
        <v>4.9504950495049507E-2</v>
      </c>
      <c r="AM2105" s="35">
        <v>0.1447084233261339</v>
      </c>
      <c r="AN2105" s="12">
        <v>3.1</v>
      </c>
      <c r="AO2105" s="33">
        <v>0.30000000000000027</v>
      </c>
      <c r="AP2105" s="12">
        <v>2.8</v>
      </c>
      <c r="AQ2105" s="32">
        <v>0.10384615384615385</v>
      </c>
      <c r="AR2105" s="34">
        <v>1020</v>
      </c>
      <c r="AS2105" s="34">
        <v>950</v>
      </c>
      <c r="AT2105" s="31">
        <v>7.3684210526315783E-2</v>
      </c>
      <c r="AU2105" s="32">
        <v>0.22271798394788794</v>
      </c>
      <c r="AV2105" s="36">
        <v>2187.36</v>
      </c>
      <c r="AW2105" s="30">
        <v>0.75290000000000001</v>
      </c>
      <c r="AX2105" s="30">
        <v>0.24709999999999999</v>
      </c>
      <c r="AY2105" s="30">
        <v>0.53039999999999998</v>
      </c>
      <c r="AZ2105" s="30">
        <v>0.18129999999999999</v>
      </c>
      <c r="BA2105" s="30">
        <v>0.30330000000000001</v>
      </c>
      <c r="BB2105" s="30">
        <v>0.2843</v>
      </c>
      <c r="BC2105" s="30">
        <v>0.38750000000000001</v>
      </c>
      <c r="BD2105" s="37">
        <v>9</v>
      </c>
      <c r="BE2105" s="29">
        <v>14</v>
      </c>
      <c r="BF2105" s="38" t="s">
        <v>4838</v>
      </c>
      <c r="BG2105" s="39">
        <v>151.08481109031001</v>
      </c>
      <c r="BH2105" s="39">
        <v>-33.788876762871801</v>
      </c>
      <c r="BI2105" s="40">
        <f t="shared" si="462"/>
        <v>62</v>
      </c>
      <c r="BJ2105" s="40">
        <f t="shared" si="463"/>
        <v>65</v>
      </c>
      <c r="BK2105" s="40">
        <f t="shared" si="464"/>
        <v>85</v>
      </c>
      <c r="BL2105" s="40">
        <f t="shared" si="465"/>
        <v>27</v>
      </c>
      <c r="BM2105" s="40">
        <f t="shared" si="466"/>
        <v>26</v>
      </c>
      <c r="BN2105" s="40">
        <f t="shared" si="467"/>
        <v>100</v>
      </c>
      <c r="BO2105" s="40">
        <f t="shared" si="468"/>
        <v>100</v>
      </c>
      <c r="BP2105" s="40">
        <f t="shared" si="469"/>
        <v>57</v>
      </c>
      <c r="BQ2105" s="41">
        <f t="shared" si="470"/>
        <v>16</v>
      </c>
      <c r="BR2105" s="40">
        <f t="shared" si="471"/>
        <v>1</v>
      </c>
      <c r="BS2105" s="41">
        <f t="shared" si="472"/>
        <v>1</v>
      </c>
      <c r="BT2105" s="41">
        <f t="shared" si="473"/>
        <v>34</v>
      </c>
      <c r="BU2105" s="41">
        <f t="shared" si="474"/>
        <v>90</v>
      </c>
      <c r="BV2105" s="41">
        <f t="shared" si="475"/>
        <v>53</v>
      </c>
    </row>
    <row r="2106" spans="2:74" x14ac:dyDescent="0.3">
      <c r="B2106" s="12" t="s">
        <v>2545</v>
      </c>
      <c r="C2106" s="12">
        <v>126021725</v>
      </c>
      <c r="D2106" s="12" t="s">
        <v>1815</v>
      </c>
      <c r="E2106" s="12" t="s">
        <v>1316</v>
      </c>
      <c r="F2106" s="12" t="s">
        <v>2791</v>
      </c>
      <c r="G2106" s="12" t="s">
        <v>85</v>
      </c>
      <c r="H2106" s="12" t="s">
        <v>86</v>
      </c>
      <c r="I2106" s="28">
        <v>2760600</v>
      </c>
      <c r="J2106" s="28">
        <v>2597400</v>
      </c>
      <c r="K2106" s="28">
        <v>2430000</v>
      </c>
      <c r="L2106" s="28">
        <v>2660000</v>
      </c>
      <c r="M2106" s="28">
        <v>2600000</v>
      </c>
      <c r="N2106" s="28">
        <v>2250000</v>
      </c>
      <c r="O2106" s="29">
        <v>24</v>
      </c>
      <c r="P2106" s="29">
        <v>24</v>
      </c>
      <c r="Q2106" s="29">
        <v>24</v>
      </c>
      <c r="R2106" s="28">
        <v>900</v>
      </c>
      <c r="S2106" s="28">
        <v>900</v>
      </c>
      <c r="T2106" s="30">
        <v>2.4</v>
      </c>
      <c r="U2106" s="30">
        <v>-0.20000000000000018</v>
      </c>
      <c r="V2106" s="30">
        <v>2.6</v>
      </c>
      <c r="W2106" s="30">
        <v>2.6</v>
      </c>
      <c r="X2106" s="31">
        <v>1.6952836339926104E-2</v>
      </c>
      <c r="Y2106" s="30">
        <v>4.5</v>
      </c>
      <c r="Z2106" s="30">
        <v>-0.29999999999999982</v>
      </c>
      <c r="AA2106" s="30">
        <v>4.8</v>
      </c>
      <c r="AB2106" s="30">
        <v>4.8</v>
      </c>
      <c r="AC2106" s="32">
        <v>0.37236859526016153</v>
      </c>
      <c r="AD2106" s="30">
        <v>21.964973164000043</v>
      </c>
      <c r="AE2106" s="12">
        <v>264</v>
      </c>
      <c r="AF2106" s="12">
        <v>135</v>
      </c>
      <c r="AG2106" s="12">
        <v>208</v>
      </c>
      <c r="AH2106" s="33">
        <v>3.2142857142857144</v>
      </c>
      <c r="AI2106" s="34">
        <v>2650000</v>
      </c>
      <c r="AJ2106" s="34">
        <v>2525000</v>
      </c>
      <c r="AK2106" s="34">
        <v>2315000</v>
      </c>
      <c r="AL2106" s="35">
        <v>4.9504950495049507E-2</v>
      </c>
      <c r="AM2106" s="35">
        <v>0.1447084233261339</v>
      </c>
      <c r="AN2106" s="12">
        <v>3.1</v>
      </c>
      <c r="AO2106" s="33">
        <v>0.30000000000000027</v>
      </c>
      <c r="AP2106" s="12">
        <v>2.8</v>
      </c>
      <c r="AQ2106" s="32">
        <v>0.10384615384615385</v>
      </c>
      <c r="AR2106" s="34">
        <v>1020</v>
      </c>
      <c r="AS2106" s="34">
        <v>950</v>
      </c>
      <c r="AT2106" s="31">
        <v>7.3684210526315783E-2</v>
      </c>
      <c r="AU2106" s="32">
        <v>0.22271798394788794</v>
      </c>
      <c r="AV2106" s="36">
        <v>2416.96</v>
      </c>
      <c r="AW2106" s="30">
        <v>0.68530000000000002</v>
      </c>
      <c r="AX2106" s="30">
        <v>0.31469999999999998</v>
      </c>
      <c r="AY2106" s="30">
        <v>0.1893</v>
      </c>
      <c r="AZ2106" s="30">
        <v>4.65E-2</v>
      </c>
      <c r="BA2106" s="30">
        <v>0.14630000000000001</v>
      </c>
      <c r="BB2106" s="30">
        <v>0.30230000000000001</v>
      </c>
      <c r="BC2106" s="30">
        <v>0.51429999999999998</v>
      </c>
      <c r="BD2106" s="37">
        <v>9</v>
      </c>
      <c r="BE2106" s="29">
        <v>11</v>
      </c>
      <c r="BF2106" s="38" t="s">
        <v>4839</v>
      </c>
      <c r="BG2106" s="39">
        <v>151.109111897547</v>
      </c>
      <c r="BH2106" s="39">
        <v>-33.818792386056401</v>
      </c>
      <c r="BI2106" s="40">
        <f t="shared" si="462"/>
        <v>77</v>
      </c>
      <c r="BJ2106" s="40">
        <f t="shared" si="463"/>
        <v>65</v>
      </c>
      <c r="BK2106" s="40">
        <f t="shared" si="464"/>
        <v>85</v>
      </c>
      <c r="BL2106" s="40">
        <f t="shared" si="465"/>
        <v>27</v>
      </c>
      <c r="BM2106" s="40">
        <f t="shared" si="466"/>
        <v>26</v>
      </c>
      <c r="BN2106" s="40">
        <f t="shared" si="467"/>
        <v>100</v>
      </c>
      <c r="BO2106" s="40">
        <f t="shared" si="468"/>
        <v>100</v>
      </c>
      <c r="BP2106" s="40">
        <f t="shared" si="469"/>
        <v>22</v>
      </c>
      <c r="BQ2106" s="41">
        <f t="shared" si="470"/>
        <v>7</v>
      </c>
      <c r="BR2106" s="40">
        <f t="shared" si="471"/>
        <v>1</v>
      </c>
      <c r="BS2106" s="41">
        <f t="shared" si="472"/>
        <v>19</v>
      </c>
      <c r="BT2106" s="41">
        <f t="shared" si="473"/>
        <v>42</v>
      </c>
      <c r="BU2106" s="41">
        <f t="shared" si="474"/>
        <v>90</v>
      </c>
      <c r="BV2106" s="41">
        <f t="shared" si="475"/>
        <v>53</v>
      </c>
    </row>
    <row r="2107" spans="2:74" x14ac:dyDescent="0.3">
      <c r="B2107" s="12" t="s">
        <v>2546</v>
      </c>
      <c r="C2107" s="12">
        <v>127031599</v>
      </c>
      <c r="D2107" s="12" t="s">
        <v>620</v>
      </c>
      <c r="E2107" s="12" t="s">
        <v>621</v>
      </c>
      <c r="F2107" s="12" t="s">
        <v>2791</v>
      </c>
      <c r="G2107" s="12" t="s">
        <v>85</v>
      </c>
      <c r="H2107" s="12" t="s">
        <v>86</v>
      </c>
      <c r="I2107" s="28">
        <v>1000000</v>
      </c>
      <c r="J2107" s="28">
        <v>999999</v>
      </c>
      <c r="K2107" s="28">
        <v>899998</v>
      </c>
      <c r="L2107" s="28">
        <v>1000000</v>
      </c>
      <c r="M2107" s="28">
        <v>989000</v>
      </c>
      <c r="N2107" s="28">
        <v>863888</v>
      </c>
      <c r="O2107" s="29">
        <v>26</v>
      </c>
      <c r="P2107" s="29">
        <v>29</v>
      </c>
      <c r="Q2107" s="29">
        <v>29</v>
      </c>
      <c r="R2107" s="28">
        <v>630</v>
      </c>
      <c r="S2107" s="28">
        <v>550</v>
      </c>
      <c r="T2107" s="30">
        <v>2.2000000000000002</v>
      </c>
      <c r="U2107" s="30">
        <v>0.10000000000000009</v>
      </c>
      <c r="V2107" s="30">
        <v>2.1</v>
      </c>
      <c r="W2107" s="30">
        <v>2.6</v>
      </c>
      <c r="X2107" s="31">
        <v>3.2759999999999997E-2</v>
      </c>
      <c r="Y2107" s="30">
        <v>6.1</v>
      </c>
      <c r="Z2107" s="30">
        <v>0.29999999999999982</v>
      </c>
      <c r="AA2107" s="30">
        <v>5.8</v>
      </c>
      <c r="AB2107" s="30">
        <v>4.9000000000000004</v>
      </c>
      <c r="AC2107" s="32">
        <v>0.49515845070422526</v>
      </c>
      <c r="AD2107" s="30">
        <v>15.114726822473298</v>
      </c>
      <c r="AE2107" s="12">
        <v>319</v>
      </c>
      <c r="AF2107" s="12">
        <v>306</v>
      </c>
      <c r="AG2107" s="12">
        <v>246</v>
      </c>
      <c r="AH2107" s="33">
        <v>5.3086092715231787</v>
      </c>
      <c r="AI2107" s="34">
        <v>1226000</v>
      </c>
      <c r="AJ2107" s="34">
        <v>1128880</v>
      </c>
      <c r="AK2107" s="34">
        <v>1026500</v>
      </c>
      <c r="AL2107" s="35">
        <v>8.6032173481680962E-2</v>
      </c>
      <c r="AM2107" s="35">
        <v>0.19434973209936679</v>
      </c>
      <c r="AN2107" s="12">
        <v>2.1</v>
      </c>
      <c r="AO2107" s="33">
        <v>0.10000000000000009</v>
      </c>
      <c r="AP2107" s="12">
        <v>2</v>
      </c>
      <c r="AQ2107" s="32">
        <v>0.10098360655737706</v>
      </c>
      <c r="AR2107" s="34">
        <v>750</v>
      </c>
      <c r="AS2107" s="34">
        <v>680</v>
      </c>
      <c r="AT2107" s="31">
        <v>0.10294117647058823</v>
      </c>
      <c r="AU2107" s="32">
        <v>0.12688414772027945</v>
      </c>
      <c r="AV2107" s="36">
        <v>1272.3200000000002</v>
      </c>
      <c r="AW2107" s="30">
        <v>0.74409999999999998</v>
      </c>
      <c r="AX2107" s="30">
        <v>0.25590000000000002</v>
      </c>
      <c r="AY2107" s="30">
        <v>0.70960000000000001</v>
      </c>
      <c r="AZ2107" s="30">
        <v>0.17580000000000001</v>
      </c>
      <c r="BA2107" s="30">
        <v>0.22309999999999999</v>
      </c>
      <c r="BB2107" s="30">
        <v>0.27779999999999999</v>
      </c>
      <c r="BC2107" s="30">
        <v>0.4607</v>
      </c>
      <c r="BD2107" s="37">
        <v>2</v>
      </c>
      <c r="BE2107" s="29">
        <v>30</v>
      </c>
      <c r="BF2107" s="38" t="s">
        <v>4840</v>
      </c>
      <c r="BG2107" s="39">
        <v>150.897858530778</v>
      </c>
      <c r="BH2107" s="39">
        <v>-33.9333752834156</v>
      </c>
      <c r="BI2107" s="40">
        <f t="shared" si="462"/>
        <v>80</v>
      </c>
      <c r="BJ2107" s="40">
        <f t="shared" si="463"/>
        <v>82</v>
      </c>
      <c r="BK2107" s="40">
        <f t="shared" si="464"/>
        <v>59</v>
      </c>
      <c r="BL2107" s="40">
        <f t="shared" si="465"/>
        <v>58</v>
      </c>
      <c r="BM2107" s="40">
        <f t="shared" si="466"/>
        <v>44</v>
      </c>
      <c r="BN2107" s="40">
        <f t="shared" si="467"/>
        <v>100</v>
      </c>
      <c r="BO2107" s="40">
        <f t="shared" si="468"/>
        <v>100</v>
      </c>
      <c r="BP2107" s="40">
        <f t="shared" si="469"/>
        <v>39</v>
      </c>
      <c r="BQ2107" s="41">
        <f t="shared" si="470"/>
        <v>60</v>
      </c>
      <c r="BR2107" s="40">
        <f t="shared" si="471"/>
        <v>1</v>
      </c>
      <c r="BS2107" s="41">
        <f t="shared" si="472"/>
        <v>1</v>
      </c>
      <c r="BT2107" s="41">
        <f t="shared" si="473"/>
        <v>16</v>
      </c>
      <c r="BU2107" s="41">
        <f t="shared" si="474"/>
        <v>20</v>
      </c>
      <c r="BV2107" s="41">
        <f t="shared" si="475"/>
        <v>53</v>
      </c>
    </row>
    <row r="2108" spans="2:74" x14ac:dyDescent="0.3">
      <c r="B2108" s="12" t="s">
        <v>2547</v>
      </c>
      <c r="C2108" s="12">
        <v>206051513</v>
      </c>
      <c r="D2108" s="12" t="s">
        <v>1580</v>
      </c>
      <c r="E2108" s="12" t="s">
        <v>374</v>
      </c>
      <c r="F2108" s="12" t="s">
        <v>738</v>
      </c>
      <c r="G2108" s="12" t="s">
        <v>92</v>
      </c>
      <c r="H2108" s="12" t="s">
        <v>86</v>
      </c>
      <c r="I2108" s="28">
        <v>1491480</v>
      </c>
      <c r="J2108" s="28">
        <v>1491480</v>
      </c>
      <c r="K2108" s="28">
        <v>1450000</v>
      </c>
      <c r="L2108" s="28">
        <v>1230000</v>
      </c>
      <c r="M2108" s="28">
        <v>1270000</v>
      </c>
      <c r="N2108" s="28">
        <v>1600000</v>
      </c>
      <c r="O2108" s="29">
        <v>25</v>
      </c>
      <c r="P2108" s="29">
        <v>25</v>
      </c>
      <c r="Q2108" s="29">
        <v>25</v>
      </c>
      <c r="R2108" s="28">
        <v>825</v>
      </c>
      <c r="S2108" s="28">
        <v>750</v>
      </c>
      <c r="T2108" s="30">
        <v>1.8</v>
      </c>
      <c r="U2108" s="30">
        <v>-0.30000000000000004</v>
      </c>
      <c r="V2108" s="30">
        <v>2.1</v>
      </c>
      <c r="W2108" s="30">
        <v>1.9</v>
      </c>
      <c r="X2108" s="31">
        <v>2.8763375975541072E-2</v>
      </c>
      <c r="Y2108" s="30">
        <v>5.0999999999999996</v>
      </c>
      <c r="Z2108" s="30">
        <v>0</v>
      </c>
      <c r="AA2108" s="30">
        <v>5.0999999999999996</v>
      </c>
      <c r="AB2108" s="30">
        <v>4.3</v>
      </c>
      <c r="AC2108" s="32">
        <v>0.41197267497603063</v>
      </c>
      <c r="AD2108" s="30">
        <v>14.322820635740097</v>
      </c>
      <c r="AE2108" s="12">
        <v>147</v>
      </c>
      <c r="AF2108" s="12">
        <v>79</v>
      </c>
      <c r="AG2108" s="12">
        <v>155</v>
      </c>
      <c r="AH2108" s="33">
        <v>2.7955625990491284</v>
      </c>
      <c r="AI2108" s="34">
        <v>1568000</v>
      </c>
      <c r="AJ2108" s="34">
        <v>1650000</v>
      </c>
      <c r="AK2108" s="34">
        <v>1610000</v>
      </c>
      <c r="AL2108" s="35">
        <v>-4.9696969696969698E-2</v>
      </c>
      <c r="AM2108" s="35">
        <v>-2.6086956521739129E-2</v>
      </c>
      <c r="AN2108" s="12">
        <v>2.4</v>
      </c>
      <c r="AO2108" s="33">
        <v>0.19999999999999973</v>
      </c>
      <c r="AP2108" s="12">
        <v>2.2000000000000002</v>
      </c>
      <c r="AQ2108" s="32">
        <v>3.0666666666666665E-2</v>
      </c>
      <c r="AR2108" s="34">
        <v>895</v>
      </c>
      <c r="AS2108" s="34">
        <v>850</v>
      </c>
      <c r="AT2108" s="31">
        <v>5.2941176470588235E-2</v>
      </c>
      <c r="AU2108" s="32">
        <v>-0.1918280695795086</v>
      </c>
      <c r="AV2108" s="36">
        <v>2002.5600000000002</v>
      </c>
      <c r="AW2108" s="30">
        <v>0.39389999999999997</v>
      </c>
      <c r="AX2108" s="30">
        <v>0.60609999999999997</v>
      </c>
      <c r="AY2108" s="30">
        <v>5.5899999999999998E-2</v>
      </c>
      <c r="AZ2108" s="30">
        <v>9.6600000000000005E-2</v>
      </c>
      <c r="BA2108" s="30">
        <v>0.1265</v>
      </c>
      <c r="BB2108" s="30">
        <v>0.2364</v>
      </c>
      <c r="BC2108" s="30">
        <v>0.61360000000000003</v>
      </c>
      <c r="BD2108" s="37">
        <v>8</v>
      </c>
      <c r="BE2108" s="29">
        <v>6</v>
      </c>
      <c r="BF2108" s="38" t="s">
        <v>4841</v>
      </c>
      <c r="BG2108" s="39">
        <v>144.986116678109</v>
      </c>
      <c r="BH2108" s="39">
        <v>-37.865876519627903</v>
      </c>
      <c r="BI2108" s="40">
        <f t="shared" si="462"/>
        <v>87</v>
      </c>
      <c r="BJ2108" s="40">
        <f t="shared" si="463"/>
        <v>77</v>
      </c>
      <c r="BK2108" s="40">
        <f t="shared" si="464"/>
        <v>90</v>
      </c>
      <c r="BL2108" s="40">
        <f t="shared" si="465"/>
        <v>100</v>
      </c>
      <c r="BM2108" s="40">
        <f t="shared" si="466"/>
        <v>1</v>
      </c>
      <c r="BN2108" s="40">
        <f t="shared" si="467"/>
        <v>32</v>
      </c>
      <c r="BO2108" s="40">
        <f t="shared" si="468"/>
        <v>100</v>
      </c>
      <c r="BP2108" s="40">
        <f t="shared" si="469"/>
        <v>18</v>
      </c>
      <c r="BQ2108" s="41">
        <f t="shared" si="470"/>
        <v>46</v>
      </c>
      <c r="BR2108" s="40">
        <f t="shared" si="471"/>
        <v>8</v>
      </c>
      <c r="BS2108" s="41">
        <f t="shared" si="472"/>
        <v>1</v>
      </c>
      <c r="BT2108" s="41">
        <f t="shared" si="473"/>
        <v>32</v>
      </c>
      <c r="BU2108" s="41">
        <f t="shared" si="474"/>
        <v>80</v>
      </c>
      <c r="BV2108" s="41">
        <f t="shared" si="475"/>
        <v>53</v>
      </c>
    </row>
    <row r="2109" spans="2:74" x14ac:dyDescent="0.3">
      <c r="B2109" s="12" t="s">
        <v>2548</v>
      </c>
      <c r="C2109" s="12">
        <v>206061136</v>
      </c>
      <c r="D2109" s="12" t="s">
        <v>2401</v>
      </c>
      <c r="E2109" s="12" t="s">
        <v>374</v>
      </c>
      <c r="F2109" s="12" t="s">
        <v>738</v>
      </c>
      <c r="G2109" s="12" t="s">
        <v>92</v>
      </c>
      <c r="H2109" s="12" t="s">
        <v>86</v>
      </c>
      <c r="I2109" s="28">
        <v>1512000</v>
      </c>
      <c r="J2109" s="28">
        <v>1525000</v>
      </c>
      <c r="K2109" s="28">
        <v>1600000</v>
      </c>
      <c r="L2109" s="28">
        <v>1395000</v>
      </c>
      <c r="M2109" s="28">
        <v>1310000</v>
      </c>
      <c r="N2109" s="28">
        <v>1370000</v>
      </c>
      <c r="O2109" s="29">
        <v>25</v>
      </c>
      <c r="P2109" s="29">
        <v>25</v>
      </c>
      <c r="Q2109" s="29">
        <v>24</v>
      </c>
      <c r="R2109" s="28">
        <v>850</v>
      </c>
      <c r="S2109" s="28">
        <v>795</v>
      </c>
      <c r="T2109" s="30">
        <v>2.5</v>
      </c>
      <c r="U2109" s="30">
        <v>-0.10000000000000009</v>
      </c>
      <c r="V2109" s="30">
        <v>2.6</v>
      </c>
      <c r="W2109" s="30">
        <v>2.1</v>
      </c>
      <c r="X2109" s="31">
        <v>2.9232804232804232E-2</v>
      </c>
      <c r="Y2109" s="30">
        <v>6.7</v>
      </c>
      <c r="Z2109" s="30">
        <v>-0.39999999999999947</v>
      </c>
      <c r="AA2109" s="30">
        <v>7.1</v>
      </c>
      <c r="AB2109" s="30">
        <v>7</v>
      </c>
      <c r="AC2109" s="32">
        <v>0.36173907122429522</v>
      </c>
      <c r="AD2109" s="30">
        <v>12.37442252694874</v>
      </c>
      <c r="AE2109" s="12">
        <v>123</v>
      </c>
      <c r="AF2109" s="12">
        <v>65</v>
      </c>
      <c r="AG2109" s="12">
        <v>116</v>
      </c>
      <c r="AH2109" s="33">
        <v>3.7793103448275862</v>
      </c>
      <c r="AI2109" s="34">
        <v>1450000</v>
      </c>
      <c r="AJ2109" s="34">
        <v>1665000</v>
      </c>
      <c r="AK2109" s="34">
        <v>1896000</v>
      </c>
      <c r="AL2109" s="35">
        <v>-0.12912912912912913</v>
      </c>
      <c r="AM2109" s="35">
        <v>-0.23523206751054854</v>
      </c>
      <c r="AN2109" s="12">
        <v>2.5</v>
      </c>
      <c r="AO2109" s="33">
        <v>0</v>
      </c>
      <c r="AP2109" s="12">
        <v>2.5</v>
      </c>
      <c r="AQ2109" s="32">
        <v>1.7408906882591092E-2</v>
      </c>
      <c r="AR2109" s="34">
        <v>895</v>
      </c>
      <c r="AS2109" s="34">
        <v>850</v>
      </c>
      <c r="AT2109" s="31">
        <v>5.2941176470588235E-2</v>
      </c>
      <c r="AU2109" s="32">
        <v>-0.19495888452957894</v>
      </c>
      <c r="AV2109" s="36">
        <v>2349.7600000000002</v>
      </c>
      <c r="AW2109" s="30">
        <v>0.44069999999999998</v>
      </c>
      <c r="AX2109" s="30">
        <v>0.55930000000000002</v>
      </c>
      <c r="AY2109" s="30">
        <v>0.16489999999999999</v>
      </c>
      <c r="AZ2109" s="30">
        <v>0.2419</v>
      </c>
      <c r="BA2109" s="30">
        <v>0.18970000000000001</v>
      </c>
      <c r="BB2109" s="30">
        <v>0.23710000000000001</v>
      </c>
      <c r="BC2109" s="30">
        <v>0.5494</v>
      </c>
      <c r="BD2109" s="37">
        <v>10</v>
      </c>
      <c r="BE2109" s="29">
        <v>5</v>
      </c>
      <c r="BF2109" s="38" t="s">
        <v>4842</v>
      </c>
      <c r="BG2109" s="39">
        <v>144.99772707898899</v>
      </c>
      <c r="BH2109" s="39">
        <v>-37.853149029067602</v>
      </c>
      <c r="BI2109" s="40">
        <f t="shared" si="462"/>
        <v>75</v>
      </c>
      <c r="BJ2109" s="40">
        <f t="shared" si="463"/>
        <v>75</v>
      </c>
      <c r="BK2109" s="40">
        <f t="shared" si="464"/>
        <v>78</v>
      </c>
      <c r="BL2109" s="40">
        <f t="shared" si="465"/>
        <v>100</v>
      </c>
      <c r="BM2109" s="40">
        <f t="shared" si="466"/>
        <v>1</v>
      </c>
      <c r="BN2109" s="40">
        <f t="shared" si="467"/>
        <v>12</v>
      </c>
      <c r="BO2109" s="40">
        <f t="shared" si="468"/>
        <v>100</v>
      </c>
      <c r="BP2109" s="40">
        <f t="shared" si="469"/>
        <v>32</v>
      </c>
      <c r="BQ2109" s="41">
        <f t="shared" si="470"/>
        <v>48</v>
      </c>
      <c r="BR2109" s="40">
        <f t="shared" si="471"/>
        <v>27</v>
      </c>
      <c r="BS2109" s="41">
        <f t="shared" si="472"/>
        <v>26</v>
      </c>
      <c r="BT2109" s="41">
        <f t="shared" si="473"/>
        <v>6</v>
      </c>
      <c r="BU2109" s="41">
        <f t="shared" si="474"/>
        <v>100</v>
      </c>
      <c r="BV2109" s="41">
        <f t="shared" si="475"/>
        <v>53</v>
      </c>
    </row>
    <row r="2110" spans="2:74" x14ac:dyDescent="0.3">
      <c r="B2110" s="12" t="s">
        <v>1726</v>
      </c>
      <c r="C2110" s="12">
        <v>303061079</v>
      </c>
      <c r="D2110" s="12" t="s">
        <v>1726</v>
      </c>
      <c r="E2110" s="12" t="s">
        <v>875</v>
      </c>
      <c r="F2110" s="12" t="s">
        <v>2813</v>
      </c>
      <c r="G2110" s="12" t="s">
        <v>102</v>
      </c>
      <c r="H2110" s="12" t="s">
        <v>86</v>
      </c>
      <c r="I2110" s="28">
        <v>1350000</v>
      </c>
      <c r="J2110" s="28">
        <v>1300000</v>
      </c>
      <c r="K2110" s="28">
        <v>1200000</v>
      </c>
      <c r="L2110" s="28">
        <v>1350000</v>
      </c>
      <c r="M2110" s="28">
        <v>1260000</v>
      </c>
      <c r="N2110" s="28">
        <v>1150000</v>
      </c>
      <c r="O2110" s="29">
        <v>30</v>
      </c>
      <c r="P2110" s="29">
        <v>28</v>
      </c>
      <c r="Q2110" s="29">
        <v>24</v>
      </c>
      <c r="R2110" s="28">
        <v>650</v>
      </c>
      <c r="S2110" s="28">
        <v>600</v>
      </c>
      <c r="T2110" s="30">
        <v>2.2000000000000002</v>
      </c>
      <c r="U2110" s="30">
        <v>0.20000000000000018</v>
      </c>
      <c r="V2110" s="30">
        <v>2</v>
      </c>
      <c r="W2110" s="30">
        <v>2.7</v>
      </c>
      <c r="X2110" s="31">
        <v>2.5037037037037038E-2</v>
      </c>
      <c r="Y2110" s="30">
        <v>7.1</v>
      </c>
      <c r="Z2110" s="30">
        <v>-0.10000000000000053</v>
      </c>
      <c r="AA2110" s="30">
        <v>7.2</v>
      </c>
      <c r="AB2110" s="30">
        <v>6.8</v>
      </c>
      <c r="AC2110" s="32">
        <v>0.36431710160523717</v>
      </c>
      <c r="AD2110" s="30">
        <v>14.551126839262432</v>
      </c>
      <c r="AE2110" s="12">
        <v>118</v>
      </c>
      <c r="AF2110" s="12">
        <v>119</v>
      </c>
      <c r="AG2110" s="12">
        <v>118</v>
      </c>
      <c r="AH2110" s="33">
        <v>3.5091383812010442</v>
      </c>
      <c r="AI2110" s="34">
        <v>1213500</v>
      </c>
      <c r="AJ2110" s="34">
        <v>1070000</v>
      </c>
      <c r="AK2110" s="34">
        <v>882500</v>
      </c>
      <c r="AL2110" s="35">
        <v>0.13411214953271028</v>
      </c>
      <c r="AM2110" s="35">
        <v>0.37507082152974502</v>
      </c>
      <c r="AN2110" s="12">
        <v>2.2000000000000002</v>
      </c>
      <c r="AO2110" s="33">
        <v>0.10000000000000009</v>
      </c>
      <c r="AP2110" s="12">
        <v>2.1</v>
      </c>
      <c r="AQ2110" s="32">
        <v>0.11669642857142856</v>
      </c>
      <c r="AR2110" s="34">
        <v>680</v>
      </c>
      <c r="AS2110" s="34">
        <v>650</v>
      </c>
      <c r="AT2110" s="31">
        <v>4.6153846153846156E-2</v>
      </c>
      <c r="AU2110" s="32">
        <v>0.38873405282734097</v>
      </c>
      <c r="AV2110" s="36">
        <v>1784.16</v>
      </c>
      <c r="AW2110" s="30">
        <v>0.7036</v>
      </c>
      <c r="AX2110" s="30">
        <v>0.2964</v>
      </c>
      <c r="AY2110" s="30">
        <v>0.85980000000000001</v>
      </c>
      <c r="AZ2110" s="30">
        <v>0.12889999999999999</v>
      </c>
      <c r="BA2110" s="30">
        <v>0.35049999999999998</v>
      </c>
      <c r="BB2110" s="30">
        <v>0.21479999999999999</v>
      </c>
      <c r="BC2110" s="30">
        <v>0.3911</v>
      </c>
      <c r="BD2110" s="37">
        <v>2.5</v>
      </c>
      <c r="BE2110" s="29">
        <v>12</v>
      </c>
      <c r="BF2110" s="38" t="s">
        <v>4843</v>
      </c>
      <c r="BG2110" s="39">
        <v>153.059461394208</v>
      </c>
      <c r="BH2110" s="39">
        <v>-27.578577709337399</v>
      </c>
      <c r="BI2110" s="40">
        <f t="shared" si="462"/>
        <v>80</v>
      </c>
      <c r="BJ2110" s="40">
        <f t="shared" si="463"/>
        <v>80</v>
      </c>
      <c r="BK2110" s="40">
        <f t="shared" si="464"/>
        <v>81</v>
      </c>
      <c r="BL2110" s="40">
        <f t="shared" si="465"/>
        <v>1</v>
      </c>
      <c r="BM2110" s="40">
        <f t="shared" si="466"/>
        <v>67</v>
      </c>
      <c r="BN2110" s="40">
        <f t="shared" si="467"/>
        <v>100</v>
      </c>
      <c r="BO2110" s="40">
        <f t="shared" si="468"/>
        <v>100</v>
      </c>
      <c r="BP2110" s="40">
        <f t="shared" si="469"/>
        <v>67</v>
      </c>
      <c r="BQ2110" s="41">
        <f t="shared" si="470"/>
        <v>34</v>
      </c>
      <c r="BR2110" s="40">
        <f t="shared" si="471"/>
        <v>5</v>
      </c>
      <c r="BS2110" s="41">
        <f t="shared" si="472"/>
        <v>25</v>
      </c>
      <c r="BT2110" s="41">
        <f t="shared" si="473"/>
        <v>1</v>
      </c>
      <c r="BU2110" s="41">
        <f t="shared" si="474"/>
        <v>25</v>
      </c>
      <c r="BV2110" s="41">
        <f t="shared" si="475"/>
        <v>53</v>
      </c>
    </row>
    <row r="2111" spans="2:74" x14ac:dyDescent="0.3">
      <c r="B2111" s="12" t="s">
        <v>2549</v>
      </c>
      <c r="C2111" s="12">
        <v>304031096</v>
      </c>
      <c r="D2111" s="12" t="s">
        <v>546</v>
      </c>
      <c r="E2111" s="12" t="s">
        <v>326</v>
      </c>
      <c r="F2111" s="12" t="s">
        <v>2813</v>
      </c>
      <c r="G2111" s="12" t="s">
        <v>102</v>
      </c>
      <c r="H2111" s="12" t="s">
        <v>86</v>
      </c>
      <c r="I2111" s="28">
        <v>2150000</v>
      </c>
      <c r="J2111" s="28">
        <v>2100000</v>
      </c>
      <c r="K2111" s="28">
        <v>1790000</v>
      </c>
      <c r="L2111" s="28">
        <v>2050000</v>
      </c>
      <c r="M2111" s="28">
        <v>2050000</v>
      </c>
      <c r="N2111" s="28">
        <v>1675000</v>
      </c>
      <c r="O2111" s="29">
        <v>26</v>
      </c>
      <c r="P2111" s="29">
        <v>25</v>
      </c>
      <c r="Q2111" s="29">
        <v>29</v>
      </c>
      <c r="R2111" s="28">
        <v>780</v>
      </c>
      <c r="S2111" s="28">
        <v>670</v>
      </c>
      <c r="T2111" s="30">
        <v>1.7</v>
      </c>
      <c r="U2111" s="30">
        <v>0</v>
      </c>
      <c r="V2111" s="30">
        <v>1.7</v>
      </c>
      <c r="W2111" s="30">
        <v>1.8</v>
      </c>
      <c r="X2111" s="31">
        <v>1.8865116279069769E-2</v>
      </c>
      <c r="Y2111" s="30">
        <v>7.9</v>
      </c>
      <c r="Z2111" s="30">
        <v>-0.90000000000000036</v>
      </c>
      <c r="AA2111" s="30">
        <v>8.8000000000000007</v>
      </c>
      <c r="AB2111" s="30">
        <v>8.8000000000000007</v>
      </c>
      <c r="AC2111" s="32">
        <v>0.39547335118033583</v>
      </c>
      <c r="AD2111" s="30">
        <v>20.963207717892555</v>
      </c>
      <c r="AE2111" s="12">
        <v>119</v>
      </c>
      <c r="AF2111" s="12">
        <v>97</v>
      </c>
      <c r="AG2111" s="12">
        <v>101</v>
      </c>
      <c r="AH2111" s="33">
        <v>3.4482758620689653</v>
      </c>
      <c r="AI2111" s="34">
        <v>1644000</v>
      </c>
      <c r="AJ2111" s="34">
        <v>1480000</v>
      </c>
      <c r="AK2111" s="34">
        <v>1510000</v>
      </c>
      <c r="AL2111" s="35">
        <v>0.11081081081081082</v>
      </c>
      <c r="AM2111" s="35">
        <v>8.8741721854304637E-2</v>
      </c>
      <c r="AN2111" s="12">
        <v>2.4</v>
      </c>
      <c r="AO2111" s="33">
        <v>0.10000000000000009</v>
      </c>
      <c r="AP2111" s="12">
        <v>2.2999999999999998</v>
      </c>
      <c r="AQ2111" s="32">
        <v>0.11631578947368422</v>
      </c>
      <c r="AR2111" s="34">
        <v>790</v>
      </c>
      <c r="AS2111" s="34">
        <v>720</v>
      </c>
      <c r="AT2111" s="31">
        <v>9.7222222222222224E-2</v>
      </c>
      <c r="AU2111" s="32">
        <v>0.35171072298526634</v>
      </c>
      <c r="AV2111" s="36">
        <v>1972.3200000000002</v>
      </c>
      <c r="AW2111" s="30">
        <v>0.55120000000000002</v>
      </c>
      <c r="AX2111" s="30">
        <v>0.44879999999999998</v>
      </c>
      <c r="AY2111" s="30">
        <v>0.32950000000000002</v>
      </c>
      <c r="AZ2111" s="30">
        <v>6.8900000000000003E-2</v>
      </c>
      <c r="BA2111" s="30">
        <v>0.26579999999999998</v>
      </c>
      <c r="BB2111" s="30">
        <v>0.17760000000000001</v>
      </c>
      <c r="BC2111" s="30">
        <v>0.53100000000000003</v>
      </c>
      <c r="BD2111" s="37">
        <v>9.5</v>
      </c>
      <c r="BE2111" s="29">
        <v>3</v>
      </c>
      <c r="BF2111" s="38" t="s">
        <v>4844</v>
      </c>
      <c r="BG2111" s="39">
        <v>153.00530582369601</v>
      </c>
      <c r="BH2111" s="39">
        <v>-27.498963443228501</v>
      </c>
      <c r="BI2111" s="40">
        <f t="shared" si="462"/>
        <v>88</v>
      </c>
      <c r="BJ2111" s="40">
        <f t="shared" si="463"/>
        <v>77</v>
      </c>
      <c r="BK2111" s="40">
        <f t="shared" si="464"/>
        <v>82</v>
      </c>
      <c r="BL2111" s="40">
        <f t="shared" si="465"/>
        <v>1</v>
      </c>
      <c r="BM2111" s="40">
        <f t="shared" si="466"/>
        <v>56</v>
      </c>
      <c r="BN2111" s="40">
        <f t="shared" si="467"/>
        <v>100</v>
      </c>
      <c r="BO2111" s="40">
        <f t="shared" si="468"/>
        <v>100</v>
      </c>
      <c r="BP2111" s="40">
        <f t="shared" si="469"/>
        <v>48</v>
      </c>
      <c r="BQ2111" s="41">
        <f t="shared" si="470"/>
        <v>14</v>
      </c>
      <c r="BR2111" s="40">
        <f t="shared" si="471"/>
        <v>1</v>
      </c>
      <c r="BS2111" s="41">
        <f t="shared" si="472"/>
        <v>4</v>
      </c>
      <c r="BT2111" s="41">
        <f t="shared" si="473"/>
        <v>1</v>
      </c>
      <c r="BU2111" s="41">
        <f t="shared" si="474"/>
        <v>95</v>
      </c>
      <c r="BV2111" s="41">
        <f t="shared" si="475"/>
        <v>53</v>
      </c>
    </row>
    <row r="2112" spans="2:74" x14ac:dyDescent="0.3">
      <c r="B2112" s="12" t="s">
        <v>2550</v>
      </c>
      <c r="C2112" s="12">
        <v>306021151</v>
      </c>
      <c r="D2112" s="12" t="s">
        <v>1729</v>
      </c>
      <c r="E2112" s="12" t="s">
        <v>989</v>
      </c>
      <c r="F2112" s="12" t="s">
        <v>989</v>
      </c>
      <c r="G2112" s="12" t="s">
        <v>102</v>
      </c>
      <c r="H2112" s="12" t="s">
        <v>86</v>
      </c>
      <c r="I2112" s="28">
        <v>488800</v>
      </c>
      <c r="J2112" s="28">
        <v>479000</v>
      </c>
      <c r="K2112" s="28">
        <v>417150</v>
      </c>
      <c r="L2112" s="28">
        <v>485000</v>
      </c>
      <c r="M2112" s="28">
        <v>485000</v>
      </c>
      <c r="N2112" s="28">
        <v>445000</v>
      </c>
      <c r="O2112" s="29">
        <v>24</v>
      </c>
      <c r="P2112" s="29">
        <v>24</v>
      </c>
      <c r="Q2112" s="29">
        <v>33</v>
      </c>
      <c r="R2112" s="28">
        <v>520</v>
      </c>
      <c r="S2112" s="28">
        <v>460</v>
      </c>
      <c r="T2112" s="30">
        <v>2</v>
      </c>
      <c r="U2112" s="30">
        <v>0.19999999999999996</v>
      </c>
      <c r="V2112" s="30">
        <v>1.8</v>
      </c>
      <c r="W2112" s="30">
        <v>3.1</v>
      </c>
      <c r="X2112" s="31">
        <v>5.5319148936170209E-2</v>
      </c>
      <c r="Y2112" s="30">
        <v>3.6</v>
      </c>
      <c r="Z2112" s="30">
        <v>0.10000000000000009</v>
      </c>
      <c r="AA2112" s="30">
        <v>3.5</v>
      </c>
      <c r="AB2112" s="30">
        <v>2.9</v>
      </c>
      <c r="AC2112" s="32">
        <v>0.44049878015722416</v>
      </c>
      <c r="AD2112" s="30">
        <v>7.9628625643805915</v>
      </c>
      <c r="AE2112" s="12">
        <v>314</v>
      </c>
      <c r="AF2112" s="12">
        <v>264</v>
      </c>
      <c r="AG2112" s="12">
        <v>265</v>
      </c>
      <c r="AH2112" s="33">
        <v>3.2291666666666665</v>
      </c>
      <c r="AI2112" s="34">
        <v>605000</v>
      </c>
      <c r="AJ2112" s="34">
        <v>525000</v>
      </c>
      <c r="AK2112" s="34">
        <v>481000</v>
      </c>
      <c r="AL2112" s="35">
        <v>0.15238095238095239</v>
      </c>
      <c r="AM2112" s="35">
        <v>0.25779625779625781</v>
      </c>
      <c r="AN2112" s="12">
        <v>3</v>
      </c>
      <c r="AO2112" s="33">
        <v>-0.20000000000000018</v>
      </c>
      <c r="AP2112" s="12">
        <v>3.2</v>
      </c>
      <c r="AQ2112" s="32">
        <v>7.2857142857142856E-2</v>
      </c>
      <c r="AR2112" s="34">
        <v>610</v>
      </c>
      <c r="AS2112" s="34">
        <v>560</v>
      </c>
      <c r="AT2112" s="31">
        <v>8.9285714285714288E-2</v>
      </c>
      <c r="AU2112" s="32">
        <v>0.31873738818407871</v>
      </c>
      <c r="AV2112" s="36">
        <v>1180.48</v>
      </c>
      <c r="AW2112" s="30">
        <v>0.5343</v>
      </c>
      <c r="AX2112" s="30">
        <v>0.4657</v>
      </c>
      <c r="AY2112" s="30">
        <v>0.38569999999999999</v>
      </c>
      <c r="AZ2112" s="30">
        <v>0.13639999999999999</v>
      </c>
      <c r="BA2112" s="30">
        <v>0.16539999999999999</v>
      </c>
      <c r="BB2112" s="30">
        <v>0.20880000000000001</v>
      </c>
      <c r="BC2112" s="30">
        <v>0.59279999999999999</v>
      </c>
      <c r="BD2112" s="37">
        <v>1</v>
      </c>
      <c r="BE2112" s="29">
        <v>1392</v>
      </c>
      <c r="BF2112" s="38" t="s">
        <v>4845</v>
      </c>
      <c r="BG2112" s="39">
        <v>145.73666070351101</v>
      </c>
      <c r="BH2112" s="39">
        <v>-16.9193697385248</v>
      </c>
      <c r="BI2112" s="40">
        <f t="shared" si="462"/>
        <v>84</v>
      </c>
      <c r="BJ2112" s="40">
        <f t="shared" si="463"/>
        <v>67</v>
      </c>
      <c r="BK2112" s="40">
        <f t="shared" si="464"/>
        <v>85</v>
      </c>
      <c r="BL2112" s="40">
        <f t="shared" si="465"/>
        <v>1</v>
      </c>
      <c r="BM2112" s="40">
        <f t="shared" si="466"/>
        <v>76</v>
      </c>
      <c r="BN2112" s="40">
        <f t="shared" si="467"/>
        <v>97</v>
      </c>
      <c r="BO2112" s="40">
        <f t="shared" si="468"/>
        <v>1</v>
      </c>
      <c r="BP2112" s="40">
        <f t="shared" si="469"/>
        <v>26</v>
      </c>
      <c r="BQ2112" s="41">
        <f t="shared" si="470"/>
        <v>100</v>
      </c>
      <c r="BR2112" s="40">
        <f t="shared" si="471"/>
        <v>71</v>
      </c>
      <c r="BS2112" s="41">
        <f t="shared" si="472"/>
        <v>1</v>
      </c>
      <c r="BT2112" s="41">
        <f t="shared" si="473"/>
        <v>57</v>
      </c>
      <c r="BU2112" s="41">
        <f t="shared" si="474"/>
        <v>10</v>
      </c>
      <c r="BV2112" s="41">
        <f t="shared" si="475"/>
        <v>53</v>
      </c>
    </row>
    <row r="2113" spans="2:74" x14ac:dyDescent="0.3">
      <c r="B2113" s="12" t="s">
        <v>2551</v>
      </c>
      <c r="C2113" s="12">
        <v>306021152</v>
      </c>
      <c r="D2113" s="12" t="s">
        <v>1729</v>
      </c>
      <c r="E2113" s="12" t="s">
        <v>989</v>
      </c>
      <c r="F2113" s="12" t="s">
        <v>989</v>
      </c>
      <c r="G2113" s="12" t="s">
        <v>102</v>
      </c>
      <c r="H2113" s="12" t="s">
        <v>86</v>
      </c>
      <c r="I2113" s="28">
        <v>550000</v>
      </c>
      <c r="J2113" s="28">
        <v>525200</v>
      </c>
      <c r="K2113" s="28">
        <v>479000</v>
      </c>
      <c r="L2113" s="28">
        <v>548372</v>
      </c>
      <c r="M2113" s="28">
        <v>540000</v>
      </c>
      <c r="N2113" s="28">
        <v>470000</v>
      </c>
      <c r="O2113" s="29">
        <v>23</v>
      </c>
      <c r="P2113" s="29">
        <v>24</v>
      </c>
      <c r="Q2113" s="29">
        <v>28</v>
      </c>
      <c r="R2113" s="28">
        <v>550</v>
      </c>
      <c r="S2113" s="28">
        <v>470</v>
      </c>
      <c r="T2113" s="30">
        <v>3</v>
      </c>
      <c r="U2113" s="30">
        <v>-0.20000000000000018</v>
      </c>
      <c r="V2113" s="30">
        <v>3.2</v>
      </c>
      <c r="W2113" s="30">
        <v>3.1</v>
      </c>
      <c r="X2113" s="31">
        <v>5.1999999999999998E-2</v>
      </c>
      <c r="Y2113" s="30">
        <v>3.4</v>
      </c>
      <c r="Z2113" s="30">
        <v>-0.10000000000000009</v>
      </c>
      <c r="AA2113" s="30">
        <v>3.5</v>
      </c>
      <c r="AB2113" s="30">
        <v>3.1</v>
      </c>
      <c r="AC2113" s="32">
        <v>0.45937458238674322</v>
      </c>
      <c r="AD2113" s="30">
        <v>8.8341265843604457</v>
      </c>
      <c r="AE2113" s="12">
        <v>314</v>
      </c>
      <c r="AF2113" s="12">
        <v>264</v>
      </c>
      <c r="AG2113" s="12">
        <v>265</v>
      </c>
      <c r="AH2113" s="33">
        <v>3.2291666666666665</v>
      </c>
      <c r="AI2113" s="34">
        <v>605000</v>
      </c>
      <c r="AJ2113" s="34">
        <v>525000</v>
      </c>
      <c r="AK2113" s="34">
        <v>481000</v>
      </c>
      <c r="AL2113" s="35">
        <v>0.15238095238095239</v>
      </c>
      <c r="AM2113" s="35">
        <v>0.25779625779625781</v>
      </c>
      <c r="AN2113" s="12">
        <v>3</v>
      </c>
      <c r="AO2113" s="33">
        <v>-0.20000000000000018</v>
      </c>
      <c r="AP2113" s="12">
        <v>3.2</v>
      </c>
      <c r="AQ2113" s="32">
        <v>7.2857142857142856E-2</v>
      </c>
      <c r="AR2113" s="34">
        <v>610</v>
      </c>
      <c r="AS2113" s="34">
        <v>560</v>
      </c>
      <c r="AT2113" s="31">
        <v>8.9285714285714288E-2</v>
      </c>
      <c r="AU2113" s="32">
        <v>0.31873738818407871</v>
      </c>
      <c r="AV2113" s="36">
        <v>1197.2800000000002</v>
      </c>
      <c r="AW2113" s="30">
        <v>0.51539999999999997</v>
      </c>
      <c r="AX2113" s="30">
        <v>0.48459999999999998</v>
      </c>
      <c r="AY2113" s="30">
        <v>0.38650000000000001</v>
      </c>
      <c r="AZ2113" s="30">
        <v>0.1333</v>
      </c>
      <c r="BA2113" s="30">
        <v>0.20250000000000001</v>
      </c>
      <c r="BB2113" s="30">
        <v>0.2099</v>
      </c>
      <c r="BC2113" s="30">
        <v>0.55120000000000002</v>
      </c>
      <c r="BD2113" s="37">
        <v>1.5</v>
      </c>
      <c r="BE2113" s="29">
        <v>1392</v>
      </c>
      <c r="BF2113" s="38" t="s">
        <v>4846</v>
      </c>
      <c r="BG2113" s="39">
        <v>145.750553829789</v>
      </c>
      <c r="BH2113" s="39">
        <v>-16.915716710017701</v>
      </c>
      <c r="BI2113" s="40">
        <f t="shared" si="462"/>
        <v>67</v>
      </c>
      <c r="BJ2113" s="40">
        <f t="shared" si="463"/>
        <v>67</v>
      </c>
      <c r="BK2113" s="40">
        <f t="shared" si="464"/>
        <v>85</v>
      </c>
      <c r="BL2113" s="40">
        <f t="shared" si="465"/>
        <v>1</v>
      </c>
      <c r="BM2113" s="40">
        <f t="shared" si="466"/>
        <v>76</v>
      </c>
      <c r="BN2113" s="40">
        <f t="shared" si="467"/>
        <v>97</v>
      </c>
      <c r="BO2113" s="40">
        <f t="shared" si="468"/>
        <v>1</v>
      </c>
      <c r="BP2113" s="40">
        <f t="shared" si="469"/>
        <v>35</v>
      </c>
      <c r="BQ2113" s="41">
        <f t="shared" si="470"/>
        <v>100</v>
      </c>
      <c r="BR2113" s="40">
        <f t="shared" si="471"/>
        <v>62</v>
      </c>
      <c r="BS2113" s="41">
        <f t="shared" si="472"/>
        <v>1</v>
      </c>
      <c r="BT2113" s="41">
        <f t="shared" si="473"/>
        <v>60</v>
      </c>
      <c r="BU2113" s="41">
        <f t="shared" si="474"/>
        <v>15</v>
      </c>
      <c r="BV2113" s="41">
        <f t="shared" si="475"/>
        <v>53</v>
      </c>
    </row>
    <row r="2114" spans="2:74" x14ac:dyDescent="0.3">
      <c r="B2114" s="12" t="s">
        <v>2552</v>
      </c>
      <c r="C2114" s="12">
        <v>306021157</v>
      </c>
      <c r="D2114" s="12" t="s">
        <v>1729</v>
      </c>
      <c r="E2114" s="12" t="s">
        <v>989</v>
      </c>
      <c r="F2114" s="12" t="s">
        <v>989</v>
      </c>
      <c r="G2114" s="12" t="s">
        <v>102</v>
      </c>
      <c r="H2114" s="12" t="s">
        <v>86</v>
      </c>
      <c r="I2114" s="28">
        <v>569000</v>
      </c>
      <c r="J2114" s="28">
        <v>569000</v>
      </c>
      <c r="K2114" s="28">
        <v>495000</v>
      </c>
      <c r="L2114" s="28">
        <v>550000</v>
      </c>
      <c r="M2114" s="28">
        <v>552000</v>
      </c>
      <c r="N2114" s="28">
        <v>515000</v>
      </c>
      <c r="O2114" s="29">
        <v>35</v>
      </c>
      <c r="P2114" s="29">
        <v>33</v>
      </c>
      <c r="Q2114" s="29">
        <v>47</v>
      </c>
      <c r="R2114" s="28">
        <v>510</v>
      </c>
      <c r="S2114" s="28">
        <v>500</v>
      </c>
      <c r="T2114" s="30">
        <v>2.5</v>
      </c>
      <c r="U2114" s="30">
        <v>0.10000000000000009</v>
      </c>
      <c r="V2114" s="30">
        <v>2.4</v>
      </c>
      <c r="W2114" s="30">
        <v>2.8</v>
      </c>
      <c r="X2114" s="31">
        <v>4.6608084358523726E-2</v>
      </c>
      <c r="Y2114" s="30">
        <v>4.0999999999999996</v>
      </c>
      <c r="Z2114" s="30">
        <v>0.49999999999999956</v>
      </c>
      <c r="AA2114" s="30">
        <v>3.6</v>
      </c>
      <c r="AB2114" s="30">
        <v>3.7</v>
      </c>
      <c r="AC2114" s="32">
        <v>0.39527529761904756</v>
      </c>
      <c r="AD2114" s="30">
        <v>8.480831234737483</v>
      </c>
      <c r="AE2114" s="12">
        <v>314</v>
      </c>
      <c r="AF2114" s="12">
        <v>264</v>
      </c>
      <c r="AG2114" s="12">
        <v>265</v>
      </c>
      <c r="AH2114" s="33">
        <v>3.2291666666666665</v>
      </c>
      <c r="AI2114" s="34">
        <v>605000</v>
      </c>
      <c r="AJ2114" s="34">
        <v>525000</v>
      </c>
      <c r="AK2114" s="34">
        <v>481000</v>
      </c>
      <c r="AL2114" s="35">
        <v>0.15238095238095239</v>
      </c>
      <c r="AM2114" s="35">
        <v>0.25779625779625781</v>
      </c>
      <c r="AN2114" s="12">
        <v>3</v>
      </c>
      <c r="AO2114" s="33">
        <v>-0.20000000000000018</v>
      </c>
      <c r="AP2114" s="12">
        <v>3.2</v>
      </c>
      <c r="AQ2114" s="32">
        <v>7.2857142857142856E-2</v>
      </c>
      <c r="AR2114" s="34">
        <v>610</v>
      </c>
      <c r="AS2114" s="34">
        <v>560</v>
      </c>
      <c r="AT2114" s="31">
        <v>8.9285714285714288E-2</v>
      </c>
      <c r="AU2114" s="32">
        <v>0.31873738818407871</v>
      </c>
      <c r="AV2114" s="36">
        <v>1290.2400000000002</v>
      </c>
      <c r="AW2114" s="30">
        <v>0.62</v>
      </c>
      <c r="AX2114" s="30">
        <v>0.38</v>
      </c>
      <c r="AY2114" s="30">
        <v>0.48280000000000001</v>
      </c>
      <c r="AZ2114" s="30">
        <v>0.24429999999999999</v>
      </c>
      <c r="BA2114" s="30">
        <v>0.22120000000000001</v>
      </c>
      <c r="BB2114" s="30">
        <v>0.2298</v>
      </c>
      <c r="BC2114" s="30">
        <v>0.51719999999999999</v>
      </c>
      <c r="BD2114" s="37">
        <v>1</v>
      </c>
      <c r="BE2114" s="29">
        <v>1388</v>
      </c>
      <c r="BF2114" s="38" t="s">
        <v>4847</v>
      </c>
      <c r="BG2114" s="39">
        <v>145.74471080053601</v>
      </c>
      <c r="BH2114" s="39">
        <v>-16.961273284643902</v>
      </c>
      <c r="BI2114" s="40">
        <f t="shared" si="462"/>
        <v>75</v>
      </c>
      <c r="BJ2114" s="40">
        <f t="shared" si="463"/>
        <v>67</v>
      </c>
      <c r="BK2114" s="40">
        <f t="shared" si="464"/>
        <v>85</v>
      </c>
      <c r="BL2114" s="40">
        <f t="shared" si="465"/>
        <v>1</v>
      </c>
      <c r="BM2114" s="40">
        <f t="shared" si="466"/>
        <v>76</v>
      </c>
      <c r="BN2114" s="40">
        <f t="shared" si="467"/>
        <v>97</v>
      </c>
      <c r="BO2114" s="40">
        <f t="shared" si="468"/>
        <v>1</v>
      </c>
      <c r="BP2114" s="40">
        <f t="shared" si="469"/>
        <v>39</v>
      </c>
      <c r="BQ2114" s="41">
        <f t="shared" si="470"/>
        <v>100</v>
      </c>
      <c r="BR2114" s="40">
        <f t="shared" si="471"/>
        <v>66</v>
      </c>
      <c r="BS2114" s="41">
        <f t="shared" si="472"/>
        <v>4</v>
      </c>
      <c r="BT2114" s="41">
        <f t="shared" si="473"/>
        <v>49</v>
      </c>
      <c r="BU2114" s="41">
        <f t="shared" si="474"/>
        <v>10</v>
      </c>
      <c r="BV2114" s="41">
        <f t="shared" si="475"/>
        <v>53</v>
      </c>
    </row>
    <row r="2115" spans="2:74" x14ac:dyDescent="0.3">
      <c r="B2115" s="12" t="s">
        <v>2553</v>
      </c>
      <c r="C2115" s="12">
        <v>308031207</v>
      </c>
      <c r="D2115" s="12" t="s">
        <v>399</v>
      </c>
      <c r="E2115" s="12" t="s">
        <v>400</v>
      </c>
      <c r="F2115" s="12" t="s">
        <v>2711</v>
      </c>
      <c r="G2115" s="12" t="s">
        <v>102</v>
      </c>
      <c r="H2115" s="12" t="s">
        <v>86</v>
      </c>
      <c r="I2115" s="28">
        <v>695000</v>
      </c>
      <c r="J2115" s="28">
        <v>680000</v>
      </c>
      <c r="K2115" s="28">
        <v>594000</v>
      </c>
      <c r="L2115" s="28">
        <v>575000</v>
      </c>
      <c r="M2115" s="28">
        <v>568000</v>
      </c>
      <c r="N2115" s="28">
        <v>475000</v>
      </c>
      <c r="O2115" s="29">
        <v>58</v>
      </c>
      <c r="P2115" s="29">
        <v>53</v>
      </c>
      <c r="Q2115" s="29">
        <v>54</v>
      </c>
      <c r="R2115" s="28">
        <v>530</v>
      </c>
      <c r="S2115" s="28">
        <v>500</v>
      </c>
      <c r="T2115" s="30">
        <v>4.3</v>
      </c>
      <c r="U2115" s="30">
        <v>-0.29999999999999982</v>
      </c>
      <c r="V2115" s="30">
        <v>4.5999999999999996</v>
      </c>
      <c r="W2115" s="30">
        <v>4.8</v>
      </c>
      <c r="X2115" s="31">
        <v>3.9654676258992806E-2</v>
      </c>
      <c r="Y2115" s="30">
        <v>3.2</v>
      </c>
      <c r="Z2115" s="30">
        <v>-0.5</v>
      </c>
      <c r="AA2115" s="30">
        <v>3.7</v>
      </c>
      <c r="AB2115" s="30">
        <v>3.6</v>
      </c>
      <c r="AC2115" s="32">
        <v>0.39336183351145942</v>
      </c>
      <c r="AD2115" s="30">
        <v>9.9196833922519705</v>
      </c>
      <c r="AE2115" s="12">
        <v>536</v>
      </c>
      <c r="AF2115" s="12">
        <v>487</v>
      </c>
      <c r="AG2115" s="12">
        <v>467</v>
      </c>
      <c r="AH2115" s="33">
        <v>2.8259921500218055</v>
      </c>
      <c r="AI2115" s="34">
        <v>530000</v>
      </c>
      <c r="AJ2115" s="34">
        <v>443000</v>
      </c>
      <c r="AK2115" s="34">
        <v>381000</v>
      </c>
      <c r="AL2115" s="35">
        <v>0.19638826185101579</v>
      </c>
      <c r="AM2115" s="35">
        <v>0.39107611548556431</v>
      </c>
      <c r="AN2115" s="12">
        <v>3.9</v>
      </c>
      <c r="AO2115" s="33">
        <v>-0.10000000000000009</v>
      </c>
      <c r="AP2115" s="12">
        <v>4</v>
      </c>
      <c r="AQ2115" s="32">
        <v>6.3076923076923072E-2</v>
      </c>
      <c r="AR2115" s="34">
        <v>520</v>
      </c>
      <c r="AS2115" s="34">
        <v>480</v>
      </c>
      <c r="AT2115" s="31">
        <v>8.3333333333333329E-2</v>
      </c>
      <c r="AU2115" s="32">
        <v>0.41404869301938979</v>
      </c>
      <c r="AV2115" s="36">
        <v>1347.3600000000001</v>
      </c>
      <c r="AW2115" s="30">
        <v>0.70030000000000003</v>
      </c>
      <c r="AX2115" s="30">
        <v>0.29970000000000002</v>
      </c>
      <c r="AY2115" s="30">
        <v>0.87760000000000005</v>
      </c>
      <c r="AZ2115" s="30">
        <v>4.48E-2</v>
      </c>
      <c r="BA2115" s="30">
        <v>0.41460000000000002</v>
      </c>
      <c r="BB2115" s="30">
        <v>0.28149999999999997</v>
      </c>
      <c r="BC2115" s="30">
        <v>0.2712</v>
      </c>
      <c r="BD2115" s="37">
        <v>2</v>
      </c>
      <c r="BE2115" s="29">
        <v>520</v>
      </c>
      <c r="BF2115" s="38" t="s">
        <v>4848</v>
      </c>
      <c r="BG2115" s="39">
        <v>150.797774924902</v>
      </c>
      <c r="BH2115" s="39">
        <v>-23.257224197320301</v>
      </c>
      <c r="BI2115" s="40">
        <f t="shared" si="462"/>
        <v>46</v>
      </c>
      <c r="BJ2115" s="40">
        <f t="shared" si="463"/>
        <v>52</v>
      </c>
      <c r="BK2115" s="40">
        <f t="shared" si="464"/>
        <v>90</v>
      </c>
      <c r="BL2115" s="40">
        <f t="shared" si="465"/>
        <v>1</v>
      </c>
      <c r="BM2115" s="40">
        <f t="shared" si="466"/>
        <v>98</v>
      </c>
      <c r="BN2115" s="40">
        <f t="shared" si="467"/>
        <v>82</v>
      </c>
      <c r="BO2115" s="40">
        <f t="shared" si="468"/>
        <v>27</v>
      </c>
      <c r="BP2115" s="40">
        <f t="shared" si="469"/>
        <v>81</v>
      </c>
      <c r="BQ2115" s="41">
        <f t="shared" si="470"/>
        <v>82</v>
      </c>
      <c r="BR2115" s="40">
        <f t="shared" si="471"/>
        <v>51</v>
      </c>
      <c r="BS2115" s="41">
        <f t="shared" si="472"/>
        <v>5</v>
      </c>
      <c r="BT2115" s="41">
        <f t="shared" si="473"/>
        <v>64</v>
      </c>
      <c r="BU2115" s="41">
        <f t="shared" si="474"/>
        <v>20</v>
      </c>
      <c r="BV2115" s="41">
        <f t="shared" si="475"/>
        <v>53</v>
      </c>
    </row>
    <row r="2116" spans="2:74" x14ac:dyDescent="0.3">
      <c r="B2116" s="12" t="s">
        <v>2554</v>
      </c>
      <c r="C2116" s="12">
        <v>309021232</v>
      </c>
      <c r="D2116" s="12" t="s">
        <v>2489</v>
      </c>
      <c r="E2116" s="12" t="s">
        <v>1229</v>
      </c>
      <c r="F2116" s="12" t="s">
        <v>3837</v>
      </c>
      <c r="G2116" s="12" t="s">
        <v>102</v>
      </c>
      <c r="H2116" s="12" t="s">
        <v>86</v>
      </c>
      <c r="I2116" s="28">
        <v>1370000</v>
      </c>
      <c r="J2116" s="28">
        <v>1350000</v>
      </c>
      <c r="K2116" s="28">
        <v>1320000</v>
      </c>
      <c r="L2116" s="28">
        <v>1390000</v>
      </c>
      <c r="M2116" s="28">
        <v>1385000</v>
      </c>
      <c r="N2116" s="28">
        <v>1315000</v>
      </c>
      <c r="O2116" s="29">
        <v>30</v>
      </c>
      <c r="P2116" s="29">
        <v>30</v>
      </c>
      <c r="Q2116" s="29">
        <v>29</v>
      </c>
      <c r="R2116" s="28">
        <v>1000</v>
      </c>
      <c r="S2116" s="28">
        <v>920</v>
      </c>
      <c r="T2116" s="30">
        <v>3.6</v>
      </c>
      <c r="U2116" s="30">
        <v>0.10000000000000009</v>
      </c>
      <c r="V2116" s="30">
        <v>3.5</v>
      </c>
      <c r="W2116" s="30">
        <v>3.4</v>
      </c>
      <c r="X2116" s="31">
        <v>3.7956204379562042E-2</v>
      </c>
      <c r="Y2116" s="30">
        <v>2.5</v>
      </c>
      <c r="Z2116" s="30">
        <v>0</v>
      </c>
      <c r="AA2116" s="30">
        <v>2.5</v>
      </c>
      <c r="AB2116" s="30">
        <v>2.8</v>
      </c>
      <c r="AC2116" s="32">
        <v>0.54575619979042955</v>
      </c>
      <c r="AD2116" s="30">
        <v>14.378576802170931</v>
      </c>
      <c r="AE2116" s="12">
        <v>138</v>
      </c>
      <c r="AF2116" s="12">
        <v>110</v>
      </c>
      <c r="AG2116" s="12">
        <v>148</v>
      </c>
      <c r="AH2116" s="33">
        <v>8.2751322751322753</v>
      </c>
      <c r="AI2116" s="34">
        <v>1510000</v>
      </c>
      <c r="AJ2116" s="34">
        <v>1350000</v>
      </c>
      <c r="AK2116" s="34">
        <v>1250000</v>
      </c>
      <c r="AL2116" s="35">
        <v>0.11851851851851852</v>
      </c>
      <c r="AM2116" s="35">
        <v>0.20799999999999999</v>
      </c>
      <c r="AN2116" s="12">
        <v>3.4</v>
      </c>
      <c r="AO2116" s="33">
        <v>0.19999999999999973</v>
      </c>
      <c r="AP2116" s="12">
        <v>3.2</v>
      </c>
      <c r="AQ2116" s="32">
        <v>0.1807996280799628</v>
      </c>
      <c r="AR2116" s="34">
        <v>1050</v>
      </c>
      <c r="AS2116" s="34">
        <v>950</v>
      </c>
      <c r="AT2116" s="31">
        <v>0.10526315789473684</v>
      </c>
      <c r="AU2116" s="32">
        <v>0.33533828629908669</v>
      </c>
      <c r="AV2116" s="36">
        <v>1832.3200000000002</v>
      </c>
      <c r="AW2116" s="30">
        <v>0.7429</v>
      </c>
      <c r="AX2116" s="30">
        <v>0.2571</v>
      </c>
      <c r="AY2116" s="30">
        <v>0.71340000000000003</v>
      </c>
      <c r="AZ2116" s="30">
        <v>0.27589999999999998</v>
      </c>
      <c r="BA2116" s="30">
        <v>0.3427</v>
      </c>
      <c r="BB2116" s="30">
        <v>0.41139999999999999</v>
      </c>
      <c r="BC2116" s="30">
        <v>0.21729999999999999</v>
      </c>
      <c r="BD2116" s="37">
        <v>3.5</v>
      </c>
      <c r="BE2116" s="29">
        <v>87</v>
      </c>
      <c r="BF2116" s="38" t="s">
        <v>4849</v>
      </c>
      <c r="BG2116" s="39">
        <v>153.46128611882699</v>
      </c>
      <c r="BH2116" s="39">
        <v>-28.157627466823701</v>
      </c>
      <c r="BI2116" s="40">
        <f t="shared" ref="BI2116:BI2179" si="476">IF(T2116&lt;=1, 100, IF(T2116&gt;=7, 1, ROUND(100 - ((T2116-1)/6)*99, 0)))</f>
        <v>57</v>
      </c>
      <c r="BJ2116" s="40">
        <f t="shared" ref="BJ2116:BJ2179" si="477">IF(AN2116&lt;=1, 100, IF(AN2116&gt;=7, 1, ROUND(100 - ((AN2116-1)/6)*99, 0)))</f>
        <v>60</v>
      </c>
      <c r="BK2116" s="40">
        <f t="shared" ref="BK2116:BK2179" si="478">IF(AH2116&lt;=2, 100, IF(AH2116&gt;=10, 1, ROUND(100 - ((AH2116-2)/8)*99, 0)))</f>
        <v>22</v>
      </c>
      <c r="BL2116" s="40">
        <f t="shared" ref="BL2116:BL2179" si="479">IF(OR(ISBLANK(AU2116), AU2116=""), "", IF(AU2116&lt;=0, 100, IF(AU2116&gt;=0.3, 1, ROUND(100 - (AU2116/0.3)*99, 0))))</f>
        <v>1</v>
      </c>
      <c r="BM2116" s="40">
        <f t="shared" ref="BM2116:BM2179" si="480">IF(AL2116&lt;=0, 1, IF(AL2116&gt;=0.2, 100, ROUND(1 + (AL2116/0.2)*99, 0)))</f>
        <v>60</v>
      </c>
      <c r="BN2116" s="40">
        <f t="shared" ref="BN2116:BN2179" si="481">IF(AQ2116&lt;=0.01, 1, IF(AQ2116&gt;=0.075, 100, ROUND(1 + ((AQ2116-0.01)/0.065)*99, 0)))</f>
        <v>100</v>
      </c>
      <c r="BO2116" s="40">
        <f t="shared" ref="BO2116:BO2179" si="482">IF(BE2116&gt;=750, 1, IF(BE2116&lt;=50, 100, ROUND(100 - 99 * (((BE2116 - 50)/700)^0.75), 0)))</f>
        <v>89</v>
      </c>
      <c r="BP2116" s="40">
        <f t="shared" ref="BP2116:BP2179" si="483">IF(BA2116&gt;=0.5, 100, IF(BA2116&lt;=0.05, 1, ROUND(1 + ((BA2116-0.05)/0.45)*99, 0)))</f>
        <v>65</v>
      </c>
      <c r="BQ2116" s="41">
        <f t="shared" ref="BQ2116:BQ2179" si="484">IF(X2116&gt;=0.045, 100, IF(X2116&lt;=0.015, 1, ROUND(1 + ((X2116-0.015)/0.03)*99, 0)))</f>
        <v>77</v>
      </c>
      <c r="BR2116" s="40">
        <f t="shared" ref="BR2116:BR2179" si="485">IF(AD2116&lt;=5, 100, IF(AD2116&gt;=15, 1, ROUND(100 - ((AD2116-5)/10)*99, 0)))</f>
        <v>7</v>
      </c>
      <c r="BS2116" s="41">
        <f t="shared" ref="BS2116:BS2179" si="486">IF(AC2116&lt;=0.25, 100, IF(AC2116&gt;=0.4, 1, ROUND(100 - ((AC2116-0.25)/0.15)*99, 0)))</f>
        <v>1</v>
      </c>
      <c r="BT2116" s="41">
        <f t="shared" ref="BT2116:BT2179" si="487">IF(Y2116&lt;=1, 100, IF(Y2116&gt;=7, 1, ROUND(100 - ((Y2116-1)/6)*99, 0)))</f>
        <v>75</v>
      </c>
      <c r="BU2116" s="41">
        <f t="shared" ref="BU2116:BU2179" si="488">BD2116*10</f>
        <v>35</v>
      </c>
      <c r="BV2116" s="41">
        <f t="shared" ref="BV2116:BV2179" si="489">IF(
  (
    IF($BI$2,0.1,0) + IF($BJ$2,0.1,0) + IF($BK$2,0.05,0) + IF($BL$2,0.07,0) + IF($BM$2,0.05,0) + IF($BN$2,0.1,0) +
    IF($BO$2,0.07,0) + IF($BP$2,0.08,0) + IF($BQ$2,0.08,0) + IF($BR$2,0.07,0) + IF($BS$2,0.07,0) + IF($BT$2,0.08,0) +
    IF($BU$2,0.08,0)
  ) = 0,
  "",
  ROUND(
    (
      IF($BI$2, BI2116*0.1, 0) + IF($BJ$2, BJ2116*0.1, 0) + IF($BK$2, BK2116*0.05, 0) + IF($BL$2, BL2116*0.07, 0) +
      IF($BM$2, BM2116*0.05, 0) + IF($BN$2, BN2116*0.1, 0) + IF($BO$2, BO2116*0.07, 0) + IF($BP$2, BP2116*0.08, 0) +
      IF($BQ$2, BQ2116*0.08, 0) + IF($BR$2, BR2116*0.07, 0) + IF($BS$2, BS2116*0.07, 0) + IF($BT$2, BT2116*0.08, 0) +
      IF($BU$2, BU2116*0.08, 0)
    ) /
    (
      IF($BI$2,0.1,0) + IF($BJ$2,0.1,0) + IF($BK$2,0.05,0) + IF($BL$2,0.07,0) + IF($BM$2,0.05,0) +
      IF($BN$2,0.1,0) + IF($BO$2,0.07,0) + IF($BP$2,0.08,0) + IF($BQ$2,0.08,0) + IF($BR$2,0.07,0) +
      IF($BS$2,0.07,0) + IF($BT$2,0.08,0) + IF($BU$2,0.08,0)
    ),
  0)
)</f>
        <v>53</v>
      </c>
    </row>
    <row r="2117" spans="2:74" x14ac:dyDescent="0.3">
      <c r="B2117" s="12" t="s">
        <v>2555</v>
      </c>
      <c r="C2117" s="12">
        <v>309031240</v>
      </c>
      <c r="D2117" s="12" t="s">
        <v>2269</v>
      </c>
      <c r="E2117" s="12" t="s">
        <v>1229</v>
      </c>
      <c r="F2117" s="12" t="s">
        <v>3837</v>
      </c>
      <c r="G2117" s="12" t="s">
        <v>102</v>
      </c>
      <c r="H2117" s="12" t="s">
        <v>86</v>
      </c>
      <c r="I2117" s="28">
        <v>1375000</v>
      </c>
      <c r="J2117" s="28">
        <v>1350000</v>
      </c>
      <c r="K2117" s="28">
        <v>1450000</v>
      </c>
      <c r="L2117" s="28">
        <v>1700000</v>
      </c>
      <c r="M2117" s="28">
        <v>1650000</v>
      </c>
      <c r="N2117" s="28">
        <v>1668000</v>
      </c>
      <c r="O2117" s="29">
        <v>35</v>
      </c>
      <c r="P2117" s="29">
        <v>35</v>
      </c>
      <c r="Q2117" s="29">
        <v>42</v>
      </c>
      <c r="R2117" s="28">
        <v>1000</v>
      </c>
      <c r="S2117" s="28">
        <v>1100</v>
      </c>
      <c r="T2117" s="30">
        <v>3.8</v>
      </c>
      <c r="U2117" s="30">
        <v>9.9999999999999645E-2</v>
      </c>
      <c r="V2117" s="30">
        <v>3.7</v>
      </c>
      <c r="W2117" s="30">
        <v>3.5</v>
      </c>
      <c r="X2117" s="31">
        <v>3.781818181818182E-2</v>
      </c>
      <c r="Y2117" s="30">
        <v>4.9000000000000004</v>
      </c>
      <c r="Z2117" s="30">
        <v>-0.59999999999999964</v>
      </c>
      <c r="AA2117" s="30">
        <v>5.5</v>
      </c>
      <c r="AB2117" s="30">
        <v>5.3</v>
      </c>
      <c r="AC2117" s="32">
        <v>0.64606160843498028</v>
      </c>
      <c r="AD2117" s="30">
        <v>17.083359838424961</v>
      </c>
      <c r="AE2117" s="12">
        <v>235</v>
      </c>
      <c r="AF2117" s="12">
        <v>236</v>
      </c>
      <c r="AG2117" s="12">
        <v>234</v>
      </c>
      <c r="AH2117" s="33">
        <v>5.9051383399209492</v>
      </c>
      <c r="AI2117" s="34">
        <v>1220000</v>
      </c>
      <c r="AJ2117" s="34">
        <v>1140000</v>
      </c>
      <c r="AK2117" s="34">
        <v>1025000</v>
      </c>
      <c r="AL2117" s="35">
        <v>7.0175438596491224E-2</v>
      </c>
      <c r="AM2117" s="35">
        <v>0.19024390243902439</v>
      </c>
      <c r="AN2117" s="12">
        <v>3</v>
      </c>
      <c r="AO2117" s="33">
        <v>0</v>
      </c>
      <c r="AP2117" s="12">
        <v>3</v>
      </c>
      <c r="AQ2117" s="32">
        <v>0.13689320388349516</v>
      </c>
      <c r="AR2117" s="34">
        <v>800</v>
      </c>
      <c r="AS2117" s="34">
        <v>750</v>
      </c>
      <c r="AT2117" s="31">
        <v>6.6666666666666666E-2</v>
      </c>
      <c r="AU2117" s="32">
        <v>0.42988830801628208</v>
      </c>
      <c r="AV2117" s="36">
        <v>1547.8400000000001</v>
      </c>
      <c r="AW2117" s="30">
        <v>0.67649999999999999</v>
      </c>
      <c r="AX2117" s="30">
        <v>0.32350000000000001</v>
      </c>
      <c r="AY2117" s="30">
        <v>0.45250000000000001</v>
      </c>
      <c r="AZ2117" s="30">
        <v>0.26419999999999999</v>
      </c>
      <c r="BA2117" s="30">
        <v>0.43009999999999998</v>
      </c>
      <c r="BB2117" s="30">
        <v>0.27729999999999999</v>
      </c>
      <c r="BC2117" s="30">
        <v>0.24279999999999999</v>
      </c>
      <c r="BD2117" s="37">
        <v>5</v>
      </c>
      <c r="BE2117" s="29">
        <v>61</v>
      </c>
      <c r="BF2117" s="38" t="s">
        <v>4850</v>
      </c>
      <c r="BG2117" s="39">
        <v>153.39773701736499</v>
      </c>
      <c r="BH2117" s="39">
        <v>-27.914983601178701</v>
      </c>
      <c r="BI2117" s="40">
        <f t="shared" si="476"/>
        <v>54</v>
      </c>
      <c r="BJ2117" s="40">
        <f t="shared" si="477"/>
        <v>67</v>
      </c>
      <c r="BK2117" s="40">
        <f t="shared" si="478"/>
        <v>52</v>
      </c>
      <c r="BL2117" s="40">
        <f t="shared" si="479"/>
        <v>1</v>
      </c>
      <c r="BM2117" s="40">
        <f t="shared" si="480"/>
        <v>36</v>
      </c>
      <c r="BN2117" s="40">
        <f t="shared" si="481"/>
        <v>100</v>
      </c>
      <c r="BO2117" s="40">
        <f t="shared" si="482"/>
        <v>96</v>
      </c>
      <c r="BP2117" s="40">
        <f t="shared" si="483"/>
        <v>85</v>
      </c>
      <c r="BQ2117" s="41">
        <f t="shared" si="484"/>
        <v>76</v>
      </c>
      <c r="BR2117" s="40">
        <f t="shared" si="485"/>
        <v>1</v>
      </c>
      <c r="BS2117" s="41">
        <f t="shared" si="486"/>
        <v>1</v>
      </c>
      <c r="BT2117" s="41">
        <f t="shared" si="487"/>
        <v>36</v>
      </c>
      <c r="BU2117" s="41">
        <f t="shared" si="488"/>
        <v>50</v>
      </c>
      <c r="BV2117" s="41">
        <f t="shared" si="489"/>
        <v>53</v>
      </c>
    </row>
    <row r="2118" spans="2:74" x14ac:dyDescent="0.3">
      <c r="B2118" s="12" t="s">
        <v>2556</v>
      </c>
      <c r="C2118" s="12">
        <v>309071253</v>
      </c>
      <c r="D2118" s="12" t="s">
        <v>1228</v>
      </c>
      <c r="E2118" s="12" t="s">
        <v>1229</v>
      </c>
      <c r="F2118" s="12" t="s">
        <v>3837</v>
      </c>
      <c r="G2118" s="12" t="s">
        <v>102</v>
      </c>
      <c r="H2118" s="12" t="s">
        <v>86</v>
      </c>
      <c r="I2118" s="28">
        <v>1950000</v>
      </c>
      <c r="J2118" s="28">
        <v>1911000</v>
      </c>
      <c r="K2118" s="28">
        <v>1890000</v>
      </c>
      <c r="L2118" s="28">
        <v>1500000</v>
      </c>
      <c r="M2118" s="28">
        <v>1500000</v>
      </c>
      <c r="N2118" s="28">
        <v>1400000</v>
      </c>
      <c r="O2118" s="29">
        <v>62</v>
      </c>
      <c r="P2118" s="29">
        <v>58</v>
      </c>
      <c r="Q2118" s="29">
        <v>56</v>
      </c>
      <c r="R2118" s="28">
        <v>1200</v>
      </c>
      <c r="S2118" s="28">
        <v>1100</v>
      </c>
      <c r="T2118" s="30">
        <v>2.6</v>
      </c>
      <c r="U2118" s="30">
        <v>-0.10000000000000009</v>
      </c>
      <c r="V2118" s="30">
        <v>2.7</v>
      </c>
      <c r="W2118" s="30">
        <v>2.2000000000000002</v>
      </c>
      <c r="X2118" s="31">
        <v>3.2000000000000001E-2</v>
      </c>
      <c r="Y2118" s="30">
        <v>6.1</v>
      </c>
      <c r="Z2118" s="30">
        <v>-0.5</v>
      </c>
      <c r="AA2118" s="30">
        <v>6.6</v>
      </c>
      <c r="AB2118" s="30">
        <v>6.7</v>
      </c>
      <c r="AC2118" s="32">
        <v>0.55629728526924782</v>
      </c>
      <c r="AD2118" s="30">
        <v>17.384290164663994</v>
      </c>
      <c r="AE2118" s="12">
        <v>697</v>
      </c>
      <c r="AF2118" s="12">
        <v>674</v>
      </c>
      <c r="AG2118" s="12">
        <v>615</v>
      </c>
      <c r="AH2118" s="33">
        <v>4.2462462462462458</v>
      </c>
      <c r="AI2118" s="34">
        <v>950000</v>
      </c>
      <c r="AJ2118" s="34">
        <v>855000</v>
      </c>
      <c r="AK2118" s="34">
        <v>790000</v>
      </c>
      <c r="AL2118" s="35">
        <v>0.1111111111111111</v>
      </c>
      <c r="AM2118" s="35">
        <v>0.20253164556962025</v>
      </c>
      <c r="AN2118" s="12">
        <v>3.8</v>
      </c>
      <c r="AO2118" s="33">
        <v>0.29999999999999982</v>
      </c>
      <c r="AP2118" s="12">
        <v>3.5</v>
      </c>
      <c r="AQ2118" s="32">
        <v>0.10879120879120878</v>
      </c>
      <c r="AR2118" s="34">
        <v>750</v>
      </c>
      <c r="AS2118" s="34">
        <v>700</v>
      </c>
      <c r="AT2118" s="31">
        <v>7.1428571428571425E-2</v>
      </c>
      <c r="AU2118" s="32">
        <v>0.33433504714257756</v>
      </c>
      <c r="AV2118" s="36">
        <v>2157.1200000000003</v>
      </c>
      <c r="AW2118" s="30">
        <v>0.77749999999999997</v>
      </c>
      <c r="AX2118" s="30">
        <v>0.2225</v>
      </c>
      <c r="AY2118" s="30">
        <v>0.59470000000000001</v>
      </c>
      <c r="AZ2118" s="30">
        <v>0.1905</v>
      </c>
      <c r="BA2118" s="30">
        <v>0.4017</v>
      </c>
      <c r="BB2118" s="30">
        <v>0.29870000000000002</v>
      </c>
      <c r="BC2118" s="30">
        <v>0.27400000000000002</v>
      </c>
      <c r="BD2118" s="37">
        <v>5.5</v>
      </c>
      <c r="BE2118" s="29">
        <v>55</v>
      </c>
      <c r="BF2118" s="38" t="s">
        <v>4851</v>
      </c>
      <c r="BG2118" s="39">
        <v>153.36998239558699</v>
      </c>
      <c r="BH2118" s="39">
        <v>-27.8644129260821</v>
      </c>
      <c r="BI2118" s="40">
        <f t="shared" si="476"/>
        <v>74</v>
      </c>
      <c r="BJ2118" s="40">
        <f t="shared" si="477"/>
        <v>54</v>
      </c>
      <c r="BK2118" s="40">
        <f t="shared" si="478"/>
        <v>72</v>
      </c>
      <c r="BL2118" s="40">
        <f t="shared" si="479"/>
        <v>1</v>
      </c>
      <c r="BM2118" s="40">
        <f t="shared" si="480"/>
        <v>56</v>
      </c>
      <c r="BN2118" s="40">
        <f t="shared" si="481"/>
        <v>100</v>
      </c>
      <c r="BO2118" s="40">
        <f t="shared" si="482"/>
        <v>98</v>
      </c>
      <c r="BP2118" s="40">
        <f t="shared" si="483"/>
        <v>78</v>
      </c>
      <c r="BQ2118" s="41">
        <f t="shared" si="484"/>
        <v>57</v>
      </c>
      <c r="BR2118" s="40">
        <f t="shared" si="485"/>
        <v>1</v>
      </c>
      <c r="BS2118" s="41">
        <f t="shared" si="486"/>
        <v>1</v>
      </c>
      <c r="BT2118" s="41">
        <f t="shared" si="487"/>
        <v>16</v>
      </c>
      <c r="BU2118" s="41">
        <f t="shared" si="488"/>
        <v>55</v>
      </c>
      <c r="BV2118" s="41">
        <f t="shared" si="489"/>
        <v>53</v>
      </c>
    </row>
    <row r="2119" spans="2:74" x14ac:dyDescent="0.3">
      <c r="B2119" s="12" t="s">
        <v>2557</v>
      </c>
      <c r="C2119" s="12">
        <v>309081262</v>
      </c>
      <c r="D2119" s="12" t="s">
        <v>1856</v>
      </c>
      <c r="E2119" s="12" t="s">
        <v>1229</v>
      </c>
      <c r="F2119" s="12" t="s">
        <v>3837</v>
      </c>
      <c r="G2119" s="12" t="s">
        <v>102</v>
      </c>
      <c r="H2119" s="12" t="s">
        <v>86</v>
      </c>
      <c r="I2119" s="28">
        <v>1136250</v>
      </c>
      <c r="J2119" s="28">
        <v>1136250</v>
      </c>
      <c r="K2119" s="28">
        <v>980000</v>
      </c>
      <c r="L2119" s="28">
        <v>1175000</v>
      </c>
      <c r="M2119" s="28">
        <v>1183000</v>
      </c>
      <c r="N2119" s="28">
        <v>1021000</v>
      </c>
      <c r="O2119" s="29">
        <v>26</v>
      </c>
      <c r="P2119" s="29">
        <v>25</v>
      </c>
      <c r="Q2119" s="29">
        <v>29</v>
      </c>
      <c r="R2119" s="28">
        <v>895</v>
      </c>
      <c r="S2119" s="28">
        <v>850</v>
      </c>
      <c r="T2119" s="30">
        <v>3.4</v>
      </c>
      <c r="U2119" s="30">
        <v>0.29999999999999982</v>
      </c>
      <c r="V2119" s="30">
        <v>3.1</v>
      </c>
      <c r="W2119" s="30">
        <v>3</v>
      </c>
      <c r="X2119" s="31">
        <v>4.0959295929592958E-2</v>
      </c>
      <c r="Y2119" s="30">
        <v>7.3</v>
      </c>
      <c r="Z2119" s="30">
        <v>-0.29999999999999982</v>
      </c>
      <c r="AA2119" s="30">
        <v>7.6</v>
      </c>
      <c r="AB2119" s="30">
        <v>6.6</v>
      </c>
      <c r="AC2119" s="32">
        <v>0.48577941815023878</v>
      </c>
      <c r="AD2119" s="30">
        <v>11.860052940979992</v>
      </c>
      <c r="AE2119" s="12">
        <v>104</v>
      </c>
      <c r="AF2119" s="12">
        <v>92</v>
      </c>
      <c r="AG2119" s="12">
        <v>84</v>
      </c>
      <c r="AH2119" s="33">
        <v>2.2275449101796405</v>
      </c>
      <c r="AI2119" s="34">
        <v>1300000</v>
      </c>
      <c r="AJ2119" s="34">
        <v>1149000</v>
      </c>
      <c r="AK2119" s="34">
        <v>1080000</v>
      </c>
      <c r="AL2119" s="35">
        <v>0.13141862489120976</v>
      </c>
      <c r="AM2119" s="35">
        <v>0.20370370370370369</v>
      </c>
      <c r="AN2119" s="12">
        <v>3.6</v>
      </c>
      <c r="AO2119" s="33">
        <v>0.10000000000000009</v>
      </c>
      <c r="AP2119" s="12">
        <v>3.5</v>
      </c>
      <c r="AQ2119" s="32">
        <v>0.14761904761904762</v>
      </c>
      <c r="AR2119" s="34">
        <v>920</v>
      </c>
      <c r="AS2119" s="34">
        <v>870</v>
      </c>
      <c r="AT2119" s="31">
        <v>5.7471264367816091E-2</v>
      </c>
      <c r="AU2119" s="32">
        <v>0.38899696751234769</v>
      </c>
      <c r="AV2119" s="36">
        <v>1842.4</v>
      </c>
      <c r="AW2119" s="30">
        <v>0.69569999999999999</v>
      </c>
      <c r="AX2119" s="30">
        <v>0.30430000000000001</v>
      </c>
      <c r="AY2119" s="30">
        <v>0.43090000000000001</v>
      </c>
      <c r="AZ2119" s="30">
        <v>0.32929999999999998</v>
      </c>
      <c r="BA2119" s="30">
        <v>0.21029999999999999</v>
      </c>
      <c r="BB2119" s="30">
        <v>0.33700000000000002</v>
      </c>
      <c r="BC2119" s="30">
        <v>0.43109999999999998</v>
      </c>
      <c r="BD2119" s="37">
        <v>5.5</v>
      </c>
      <c r="BE2119" s="29">
        <v>78</v>
      </c>
      <c r="BF2119" s="38" t="s">
        <v>4852</v>
      </c>
      <c r="BG2119" s="39">
        <v>153.41311059302799</v>
      </c>
      <c r="BH2119" s="39">
        <v>-28.087904564058999</v>
      </c>
      <c r="BI2119" s="40">
        <f t="shared" si="476"/>
        <v>60</v>
      </c>
      <c r="BJ2119" s="40">
        <f t="shared" si="477"/>
        <v>57</v>
      </c>
      <c r="BK2119" s="40">
        <f t="shared" si="478"/>
        <v>97</v>
      </c>
      <c r="BL2119" s="40">
        <f t="shared" si="479"/>
        <v>1</v>
      </c>
      <c r="BM2119" s="40">
        <f t="shared" si="480"/>
        <v>66</v>
      </c>
      <c r="BN2119" s="40">
        <f t="shared" si="481"/>
        <v>100</v>
      </c>
      <c r="BO2119" s="40">
        <f t="shared" si="482"/>
        <v>91</v>
      </c>
      <c r="BP2119" s="40">
        <f t="shared" si="483"/>
        <v>36</v>
      </c>
      <c r="BQ2119" s="41">
        <f t="shared" si="484"/>
        <v>87</v>
      </c>
      <c r="BR2119" s="40">
        <f t="shared" si="485"/>
        <v>32</v>
      </c>
      <c r="BS2119" s="41">
        <f t="shared" si="486"/>
        <v>1</v>
      </c>
      <c r="BT2119" s="41">
        <f t="shared" si="487"/>
        <v>1</v>
      </c>
      <c r="BU2119" s="41">
        <f t="shared" si="488"/>
        <v>55</v>
      </c>
      <c r="BV2119" s="41">
        <f t="shared" si="489"/>
        <v>53</v>
      </c>
    </row>
    <row r="2120" spans="2:74" x14ac:dyDescent="0.3">
      <c r="B2120" s="12" t="s">
        <v>2558</v>
      </c>
      <c r="C2120" s="12">
        <v>310041300</v>
      </c>
      <c r="D2120" s="12" t="s">
        <v>554</v>
      </c>
      <c r="E2120" s="12" t="s">
        <v>549</v>
      </c>
      <c r="F2120" s="12" t="s">
        <v>2813</v>
      </c>
      <c r="G2120" s="12" t="s">
        <v>102</v>
      </c>
      <c r="H2120" s="12" t="s">
        <v>86</v>
      </c>
      <c r="I2120" s="28">
        <v>648900</v>
      </c>
      <c r="J2120" s="28">
        <v>630000</v>
      </c>
      <c r="K2120" s="28">
        <v>515100</v>
      </c>
      <c r="L2120" s="28">
        <v>645000</v>
      </c>
      <c r="M2120" s="28">
        <v>620000</v>
      </c>
      <c r="N2120" s="28">
        <v>515000</v>
      </c>
      <c r="O2120" s="29">
        <v>22</v>
      </c>
      <c r="P2120" s="29">
        <v>21</v>
      </c>
      <c r="Q2120" s="29">
        <v>30</v>
      </c>
      <c r="R2120" s="28">
        <v>520</v>
      </c>
      <c r="S2120" s="28">
        <v>465</v>
      </c>
      <c r="T2120" s="30">
        <v>4</v>
      </c>
      <c r="U2120" s="30">
        <v>0</v>
      </c>
      <c r="V2120" s="30">
        <v>4</v>
      </c>
      <c r="W2120" s="30">
        <v>3.9</v>
      </c>
      <c r="X2120" s="31">
        <v>4.1670519340422256E-2</v>
      </c>
      <c r="Y2120" s="30">
        <v>7.3</v>
      </c>
      <c r="Z2120" s="30">
        <v>-0.10000000000000053</v>
      </c>
      <c r="AA2120" s="30">
        <v>7.4</v>
      </c>
      <c r="AB2120" s="30">
        <v>6.8</v>
      </c>
      <c r="AC2120" s="32">
        <v>0.34391534391534384</v>
      </c>
      <c r="AD2120" s="30">
        <v>8.253205128205126</v>
      </c>
      <c r="AE2120" s="12">
        <v>486</v>
      </c>
      <c r="AF2120" s="12">
        <v>365</v>
      </c>
      <c r="AG2120" s="12">
        <v>346</v>
      </c>
      <c r="AH2120" s="33">
        <v>3.6250791640278655</v>
      </c>
      <c r="AI2120" s="34">
        <v>737000</v>
      </c>
      <c r="AJ2120" s="34">
        <v>630000</v>
      </c>
      <c r="AK2120" s="34">
        <v>575000</v>
      </c>
      <c r="AL2120" s="35">
        <v>0.16984126984126985</v>
      </c>
      <c r="AM2120" s="35">
        <v>0.2817391304347826</v>
      </c>
      <c r="AN2120" s="12">
        <v>4.4000000000000004</v>
      </c>
      <c r="AO2120" s="33">
        <v>0.30000000000000071</v>
      </c>
      <c r="AP2120" s="12">
        <v>4.0999999999999996</v>
      </c>
      <c r="AQ2120" s="32">
        <v>0.1136231884057971</v>
      </c>
      <c r="AR2120" s="34">
        <v>580</v>
      </c>
      <c r="AS2120" s="34">
        <v>540</v>
      </c>
      <c r="AT2120" s="31">
        <v>7.407407407407407E-2</v>
      </c>
      <c r="AU2120" s="32">
        <v>0.39354485072144568</v>
      </c>
      <c r="AV2120" s="36">
        <v>1512.0000000000002</v>
      </c>
      <c r="AW2120" s="30">
        <v>0.70340000000000003</v>
      </c>
      <c r="AX2120" s="30">
        <v>0.29659999999999997</v>
      </c>
      <c r="AY2120" s="30">
        <v>0.82320000000000004</v>
      </c>
      <c r="AZ2120" s="30">
        <v>0.1651</v>
      </c>
      <c r="BA2120" s="30">
        <v>0.19089999999999999</v>
      </c>
      <c r="BB2120" s="30">
        <v>0.28149999999999997</v>
      </c>
      <c r="BC2120" s="30">
        <v>0.48409999999999997</v>
      </c>
      <c r="BD2120" s="37">
        <v>1</v>
      </c>
      <c r="BE2120" s="29">
        <v>20</v>
      </c>
      <c r="BF2120" s="38" t="s">
        <v>4853</v>
      </c>
      <c r="BG2120" s="39">
        <v>152.89414657962601</v>
      </c>
      <c r="BH2120" s="39">
        <v>-27.608605207882199</v>
      </c>
      <c r="BI2120" s="40">
        <f t="shared" si="476"/>
        <v>51</v>
      </c>
      <c r="BJ2120" s="40">
        <f t="shared" si="477"/>
        <v>44</v>
      </c>
      <c r="BK2120" s="40">
        <f t="shared" si="478"/>
        <v>80</v>
      </c>
      <c r="BL2120" s="40">
        <f t="shared" si="479"/>
        <v>1</v>
      </c>
      <c r="BM2120" s="40">
        <f t="shared" si="480"/>
        <v>85</v>
      </c>
      <c r="BN2120" s="40">
        <f t="shared" si="481"/>
        <v>100</v>
      </c>
      <c r="BO2120" s="40">
        <f t="shared" si="482"/>
        <v>100</v>
      </c>
      <c r="BP2120" s="40">
        <f t="shared" si="483"/>
        <v>32</v>
      </c>
      <c r="BQ2120" s="41">
        <f t="shared" si="484"/>
        <v>89</v>
      </c>
      <c r="BR2120" s="40">
        <f t="shared" si="485"/>
        <v>68</v>
      </c>
      <c r="BS2120" s="41">
        <f t="shared" si="486"/>
        <v>38</v>
      </c>
      <c r="BT2120" s="41">
        <f t="shared" si="487"/>
        <v>1</v>
      </c>
      <c r="BU2120" s="41">
        <f t="shared" si="488"/>
        <v>10</v>
      </c>
      <c r="BV2120" s="41">
        <f t="shared" si="489"/>
        <v>53</v>
      </c>
    </row>
    <row r="2121" spans="2:74" x14ac:dyDescent="0.3">
      <c r="B2121" s="12" t="s">
        <v>2559</v>
      </c>
      <c r="C2121" s="12">
        <v>311051326</v>
      </c>
      <c r="D2121" s="12" t="s">
        <v>472</v>
      </c>
      <c r="E2121" s="12" t="s">
        <v>473</v>
      </c>
      <c r="F2121" s="12" t="s">
        <v>2813</v>
      </c>
      <c r="G2121" s="12" t="s">
        <v>102</v>
      </c>
      <c r="H2121" s="12" t="s">
        <v>86</v>
      </c>
      <c r="I2121" s="28">
        <v>775000</v>
      </c>
      <c r="J2121" s="28">
        <v>746750</v>
      </c>
      <c r="K2121" s="28">
        <v>649000</v>
      </c>
      <c r="L2121" s="28">
        <v>770000</v>
      </c>
      <c r="M2121" s="28">
        <v>740000</v>
      </c>
      <c r="N2121" s="28">
        <v>652000</v>
      </c>
      <c r="O2121" s="29">
        <v>27</v>
      </c>
      <c r="P2121" s="29">
        <v>26</v>
      </c>
      <c r="Q2121" s="29">
        <v>26</v>
      </c>
      <c r="R2121" s="28">
        <v>530</v>
      </c>
      <c r="S2121" s="28">
        <v>480</v>
      </c>
      <c r="T2121" s="30">
        <v>2.6</v>
      </c>
      <c r="U2121" s="30">
        <v>0.10000000000000009</v>
      </c>
      <c r="V2121" s="30">
        <v>2.5</v>
      </c>
      <c r="W2121" s="30">
        <v>2.7</v>
      </c>
      <c r="X2121" s="31">
        <v>3.5561290322580645E-2</v>
      </c>
      <c r="Y2121" s="30">
        <v>9.5</v>
      </c>
      <c r="Z2121" s="30">
        <v>-1</v>
      </c>
      <c r="AA2121" s="30">
        <v>10.5</v>
      </c>
      <c r="AB2121" s="30">
        <v>9.6999999999999993</v>
      </c>
      <c r="AC2121" s="32">
        <v>0.34365598091088284</v>
      </c>
      <c r="AD2121" s="30">
        <v>9.66376579121677</v>
      </c>
      <c r="AE2121" s="12">
        <v>302</v>
      </c>
      <c r="AF2121" s="12">
        <v>226</v>
      </c>
      <c r="AG2121" s="12">
        <v>138</v>
      </c>
      <c r="AH2121" s="33">
        <v>4.1532567049808433</v>
      </c>
      <c r="AI2121" s="34">
        <v>805000</v>
      </c>
      <c r="AJ2121" s="34">
        <v>700000</v>
      </c>
      <c r="AK2121" s="34">
        <v>635000</v>
      </c>
      <c r="AL2121" s="35">
        <v>0.15</v>
      </c>
      <c r="AM2121" s="35">
        <v>0.26771653543307089</v>
      </c>
      <c r="AN2121" s="12">
        <v>3.3</v>
      </c>
      <c r="AO2121" s="33">
        <v>0.29999999999999982</v>
      </c>
      <c r="AP2121" s="12">
        <v>3</v>
      </c>
      <c r="AQ2121" s="32">
        <v>0.1074742268041237</v>
      </c>
      <c r="AR2121" s="34">
        <v>580</v>
      </c>
      <c r="AS2121" s="34">
        <v>550</v>
      </c>
      <c r="AT2121" s="31">
        <v>5.4545454545454543E-2</v>
      </c>
      <c r="AU2121" s="32">
        <v>0.37782183489568266</v>
      </c>
      <c r="AV2121" s="36">
        <v>1542.2400000000002</v>
      </c>
      <c r="AW2121" s="30">
        <v>0.72140000000000004</v>
      </c>
      <c r="AX2121" s="30">
        <v>0.27860000000000001</v>
      </c>
      <c r="AY2121" s="30">
        <v>0.76680000000000004</v>
      </c>
      <c r="AZ2121" s="30">
        <v>0.14630000000000001</v>
      </c>
      <c r="BA2121" s="30">
        <v>0.1517</v>
      </c>
      <c r="BB2121" s="30">
        <v>0.26229999999999998</v>
      </c>
      <c r="BC2121" s="30">
        <v>0.55520000000000003</v>
      </c>
      <c r="BD2121" s="37">
        <v>1</v>
      </c>
      <c r="BE2121" s="29">
        <v>25</v>
      </c>
      <c r="BF2121" s="38" t="s">
        <v>4854</v>
      </c>
      <c r="BG2121" s="39">
        <v>153.139466139821</v>
      </c>
      <c r="BH2121" s="39">
        <v>-27.6732026031769</v>
      </c>
      <c r="BI2121" s="40">
        <f t="shared" si="476"/>
        <v>74</v>
      </c>
      <c r="BJ2121" s="40">
        <f t="shared" si="477"/>
        <v>62</v>
      </c>
      <c r="BK2121" s="40">
        <f t="shared" si="478"/>
        <v>73</v>
      </c>
      <c r="BL2121" s="40">
        <f t="shared" si="479"/>
        <v>1</v>
      </c>
      <c r="BM2121" s="40">
        <f t="shared" si="480"/>
        <v>75</v>
      </c>
      <c r="BN2121" s="40">
        <f t="shared" si="481"/>
        <v>100</v>
      </c>
      <c r="BO2121" s="40">
        <f t="shared" si="482"/>
        <v>100</v>
      </c>
      <c r="BP2121" s="40">
        <f t="shared" si="483"/>
        <v>23</v>
      </c>
      <c r="BQ2121" s="41">
        <f t="shared" si="484"/>
        <v>69</v>
      </c>
      <c r="BR2121" s="40">
        <f t="shared" si="485"/>
        <v>54</v>
      </c>
      <c r="BS2121" s="41">
        <f t="shared" si="486"/>
        <v>38</v>
      </c>
      <c r="BT2121" s="41">
        <f t="shared" si="487"/>
        <v>1</v>
      </c>
      <c r="BU2121" s="41">
        <f t="shared" si="488"/>
        <v>10</v>
      </c>
      <c r="BV2121" s="41">
        <f t="shared" si="489"/>
        <v>53</v>
      </c>
    </row>
    <row r="2122" spans="2:74" x14ac:dyDescent="0.3">
      <c r="B2122" s="12" t="s">
        <v>2560</v>
      </c>
      <c r="C2122" s="12">
        <v>311061330</v>
      </c>
      <c r="D2122" s="12" t="s">
        <v>1234</v>
      </c>
      <c r="E2122" s="12" t="s">
        <v>473</v>
      </c>
      <c r="F2122" s="12" t="s">
        <v>2813</v>
      </c>
      <c r="G2122" s="12" t="s">
        <v>102</v>
      </c>
      <c r="H2122" s="12" t="s">
        <v>86</v>
      </c>
      <c r="I2122" s="28">
        <v>675000</v>
      </c>
      <c r="J2122" s="28">
        <v>651450</v>
      </c>
      <c r="K2122" s="28">
        <v>530000</v>
      </c>
      <c r="L2122" s="28">
        <v>670000</v>
      </c>
      <c r="M2122" s="28">
        <v>655000</v>
      </c>
      <c r="N2122" s="28">
        <v>535000</v>
      </c>
      <c r="O2122" s="29">
        <v>26</v>
      </c>
      <c r="P2122" s="29">
        <v>25</v>
      </c>
      <c r="Q2122" s="29">
        <v>31</v>
      </c>
      <c r="R2122" s="28">
        <v>530</v>
      </c>
      <c r="S2122" s="28">
        <v>480</v>
      </c>
      <c r="T2122" s="30">
        <v>3.3</v>
      </c>
      <c r="U2122" s="30">
        <v>-0.10000000000000009</v>
      </c>
      <c r="V2122" s="30">
        <v>3.4</v>
      </c>
      <c r="W2122" s="30">
        <v>3.9</v>
      </c>
      <c r="X2122" s="31">
        <v>4.0829629629629632E-2</v>
      </c>
      <c r="Y2122" s="30">
        <v>7.3</v>
      </c>
      <c r="Z2122" s="30">
        <v>0</v>
      </c>
      <c r="AA2122" s="30">
        <v>7.3</v>
      </c>
      <c r="AB2122" s="30">
        <v>7.2</v>
      </c>
      <c r="AC2122" s="32">
        <v>0.40102905569007258</v>
      </c>
      <c r="AD2122" s="30">
        <v>9.8220106165021406</v>
      </c>
      <c r="AE2122" s="12">
        <v>174</v>
      </c>
      <c r="AF2122" s="12">
        <v>174</v>
      </c>
      <c r="AG2122" s="12">
        <v>157</v>
      </c>
      <c r="AH2122" s="33">
        <v>2.3946488294314383</v>
      </c>
      <c r="AI2122" s="34">
        <v>790000</v>
      </c>
      <c r="AJ2122" s="34">
        <v>670000</v>
      </c>
      <c r="AK2122" s="34">
        <v>596000</v>
      </c>
      <c r="AL2122" s="35">
        <v>0.17910447761194029</v>
      </c>
      <c r="AM2122" s="35">
        <v>0.32550335570469796</v>
      </c>
      <c r="AN2122" s="12">
        <v>3.4</v>
      </c>
      <c r="AO2122" s="33">
        <v>0</v>
      </c>
      <c r="AP2122" s="12">
        <v>3.4</v>
      </c>
      <c r="AQ2122" s="32">
        <v>0.10789473684210527</v>
      </c>
      <c r="AR2122" s="34">
        <v>590</v>
      </c>
      <c r="AS2122" s="34">
        <v>550</v>
      </c>
      <c r="AT2122" s="31">
        <v>7.2727272727272724E-2</v>
      </c>
      <c r="AU2122" s="32">
        <v>0.32816013525330795</v>
      </c>
      <c r="AV2122" s="36">
        <v>1321.6000000000001</v>
      </c>
      <c r="AW2122" s="30">
        <v>0.70789999999999997</v>
      </c>
      <c r="AX2122" s="30">
        <v>0.29210000000000003</v>
      </c>
      <c r="AY2122" s="30">
        <v>0.83240000000000003</v>
      </c>
      <c r="AZ2122" s="30">
        <v>0.15409999999999999</v>
      </c>
      <c r="BA2122" s="30">
        <v>0.20680000000000001</v>
      </c>
      <c r="BB2122" s="30">
        <v>0.24660000000000001</v>
      </c>
      <c r="BC2122" s="30">
        <v>0.50749999999999995</v>
      </c>
      <c r="BD2122" s="37">
        <v>1</v>
      </c>
      <c r="BE2122" s="29">
        <v>22</v>
      </c>
      <c r="BF2122" s="38" t="s">
        <v>4855</v>
      </c>
      <c r="BG2122" s="39">
        <v>153.10956885396399</v>
      </c>
      <c r="BH2122" s="39">
        <v>-27.663116440586801</v>
      </c>
      <c r="BI2122" s="40">
        <f t="shared" si="476"/>
        <v>62</v>
      </c>
      <c r="BJ2122" s="40">
        <f t="shared" si="477"/>
        <v>60</v>
      </c>
      <c r="BK2122" s="40">
        <f t="shared" si="478"/>
        <v>95</v>
      </c>
      <c r="BL2122" s="40">
        <f t="shared" si="479"/>
        <v>1</v>
      </c>
      <c r="BM2122" s="40">
        <f t="shared" si="480"/>
        <v>90</v>
      </c>
      <c r="BN2122" s="40">
        <f t="shared" si="481"/>
        <v>100</v>
      </c>
      <c r="BO2122" s="40">
        <f t="shared" si="482"/>
        <v>100</v>
      </c>
      <c r="BP2122" s="40">
        <f t="shared" si="483"/>
        <v>35</v>
      </c>
      <c r="BQ2122" s="41">
        <f t="shared" si="484"/>
        <v>86</v>
      </c>
      <c r="BR2122" s="40">
        <f t="shared" si="485"/>
        <v>52</v>
      </c>
      <c r="BS2122" s="41">
        <f t="shared" si="486"/>
        <v>1</v>
      </c>
      <c r="BT2122" s="41">
        <f t="shared" si="487"/>
        <v>1</v>
      </c>
      <c r="BU2122" s="41">
        <f t="shared" si="488"/>
        <v>10</v>
      </c>
      <c r="BV2122" s="41">
        <f t="shared" si="489"/>
        <v>53</v>
      </c>
    </row>
    <row r="2123" spans="2:74" x14ac:dyDescent="0.3">
      <c r="B2123" s="12" t="s">
        <v>2561</v>
      </c>
      <c r="C2123" s="12">
        <v>312021343</v>
      </c>
      <c r="D2123" s="12" t="s">
        <v>994</v>
      </c>
      <c r="E2123" s="12" t="s">
        <v>995</v>
      </c>
      <c r="F2123" s="12" t="s">
        <v>994</v>
      </c>
      <c r="G2123" s="12" t="s">
        <v>102</v>
      </c>
      <c r="H2123" s="12" t="s">
        <v>86</v>
      </c>
      <c r="I2123" s="28">
        <v>539000</v>
      </c>
      <c r="J2123" s="28">
        <v>539000</v>
      </c>
      <c r="K2123" s="28">
        <v>510000</v>
      </c>
      <c r="L2123" s="28">
        <v>550000</v>
      </c>
      <c r="M2123" s="28">
        <v>520000</v>
      </c>
      <c r="N2123" s="28">
        <v>510000</v>
      </c>
      <c r="O2123" s="29">
        <v>34</v>
      </c>
      <c r="P2123" s="29">
        <v>34</v>
      </c>
      <c r="Q2123" s="29">
        <v>39</v>
      </c>
      <c r="R2123" s="28">
        <v>610</v>
      </c>
      <c r="S2123" s="28">
        <v>550</v>
      </c>
      <c r="T2123" s="30">
        <v>4.8</v>
      </c>
      <c r="U2123" s="30">
        <v>-0.10000000000000053</v>
      </c>
      <c r="V2123" s="30">
        <v>4.9000000000000004</v>
      </c>
      <c r="W2123" s="30">
        <v>4</v>
      </c>
      <c r="X2123" s="31">
        <v>5.8849721706864561E-2</v>
      </c>
      <c r="Y2123" s="30">
        <v>4.0999999999999996</v>
      </c>
      <c r="Z2123" s="30">
        <v>0</v>
      </c>
      <c r="AA2123" s="30">
        <v>4.0999999999999996</v>
      </c>
      <c r="AB2123" s="30">
        <v>4.5</v>
      </c>
      <c r="AC2123" s="32">
        <v>0.31720609035693481</v>
      </c>
      <c r="AD2123" s="30">
        <v>5.3901034899870073</v>
      </c>
      <c r="AE2123" s="12">
        <v>393</v>
      </c>
      <c r="AF2123" s="12">
        <v>378</v>
      </c>
      <c r="AG2123" s="12">
        <v>419</v>
      </c>
      <c r="AH2123" s="33">
        <v>2.1787394167450613</v>
      </c>
      <c r="AI2123" s="34">
        <v>569000</v>
      </c>
      <c r="AJ2123" s="34">
        <v>470000</v>
      </c>
      <c r="AK2123" s="34">
        <v>430000</v>
      </c>
      <c r="AL2123" s="35">
        <v>0.21063829787234042</v>
      </c>
      <c r="AM2123" s="35">
        <v>0.32325581395348835</v>
      </c>
      <c r="AN2123" s="12">
        <v>3.7</v>
      </c>
      <c r="AO2123" s="33">
        <v>0.20000000000000018</v>
      </c>
      <c r="AP2123" s="12">
        <v>3.5</v>
      </c>
      <c r="AQ2123" s="32">
        <v>4.4050632911392405E-2</v>
      </c>
      <c r="AR2123" s="34">
        <v>620</v>
      </c>
      <c r="AS2123" s="34">
        <v>550</v>
      </c>
      <c r="AT2123" s="31">
        <v>0.12727272727272726</v>
      </c>
      <c r="AU2123" s="32">
        <v>0.4399362822111485</v>
      </c>
      <c r="AV2123" s="36">
        <v>1923.0400000000002</v>
      </c>
      <c r="AW2123" s="30">
        <v>0.62680000000000002</v>
      </c>
      <c r="AX2123" s="30">
        <v>0.37319999999999998</v>
      </c>
      <c r="AY2123" s="30">
        <v>0.71109999999999995</v>
      </c>
      <c r="AZ2123" s="30">
        <v>0.25459999999999999</v>
      </c>
      <c r="BA2123" s="30">
        <v>0.2742</v>
      </c>
      <c r="BB2123" s="30">
        <v>0.31559999999999999</v>
      </c>
      <c r="BC2123" s="30">
        <v>0.37169999999999997</v>
      </c>
      <c r="BD2123" s="37">
        <v>2</v>
      </c>
      <c r="BE2123" s="29">
        <v>802</v>
      </c>
      <c r="BF2123" s="38" t="s">
        <v>4856</v>
      </c>
      <c r="BG2123" s="39">
        <v>149.19640835689501</v>
      </c>
      <c r="BH2123" s="39">
        <v>-21.1609200188405</v>
      </c>
      <c r="BI2123" s="40">
        <f t="shared" si="476"/>
        <v>37</v>
      </c>
      <c r="BJ2123" s="40">
        <f t="shared" si="477"/>
        <v>55</v>
      </c>
      <c r="BK2123" s="40">
        <f t="shared" si="478"/>
        <v>98</v>
      </c>
      <c r="BL2123" s="40">
        <f t="shared" si="479"/>
        <v>1</v>
      </c>
      <c r="BM2123" s="40">
        <f t="shared" si="480"/>
        <v>100</v>
      </c>
      <c r="BN2123" s="40">
        <f t="shared" si="481"/>
        <v>53</v>
      </c>
      <c r="BO2123" s="40">
        <f t="shared" si="482"/>
        <v>1</v>
      </c>
      <c r="BP2123" s="40">
        <f t="shared" si="483"/>
        <v>50</v>
      </c>
      <c r="BQ2123" s="41">
        <f t="shared" si="484"/>
        <v>100</v>
      </c>
      <c r="BR2123" s="40">
        <f t="shared" si="485"/>
        <v>96</v>
      </c>
      <c r="BS2123" s="41">
        <f t="shared" si="486"/>
        <v>56</v>
      </c>
      <c r="BT2123" s="41">
        <f t="shared" si="487"/>
        <v>49</v>
      </c>
      <c r="BU2123" s="41">
        <f t="shared" si="488"/>
        <v>20</v>
      </c>
      <c r="BV2123" s="41">
        <f t="shared" si="489"/>
        <v>53</v>
      </c>
    </row>
    <row r="2124" spans="2:74" x14ac:dyDescent="0.3">
      <c r="B2124" s="12" t="s">
        <v>2562</v>
      </c>
      <c r="C2124" s="12">
        <v>312021356</v>
      </c>
      <c r="D2124" s="12" t="s">
        <v>994</v>
      </c>
      <c r="E2124" s="12" t="s">
        <v>995</v>
      </c>
      <c r="F2124" s="12" t="s">
        <v>994</v>
      </c>
      <c r="G2124" s="12" t="s">
        <v>102</v>
      </c>
      <c r="H2124" s="12" t="s">
        <v>86</v>
      </c>
      <c r="I2124" s="28">
        <v>499000</v>
      </c>
      <c r="J2124" s="28">
        <v>459000</v>
      </c>
      <c r="K2124" s="28">
        <v>409000</v>
      </c>
      <c r="L2124" s="28">
        <v>510000</v>
      </c>
      <c r="M2124" s="28">
        <v>455000</v>
      </c>
      <c r="N2124" s="28">
        <v>420000</v>
      </c>
      <c r="O2124" s="29">
        <v>29</v>
      </c>
      <c r="P2124" s="29">
        <v>31</v>
      </c>
      <c r="Q2124" s="29">
        <v>34</v>
      </c>
      <c r="R2124" s="28">
        <v>575</v>
      </c>
      <c r="S2124" s="28">
        <v>470</v>
      </c>
      <c r="T2124" s="30">
        <v>4.5999999999999996</v>
      </c>
      <c r="U2124" s="30">
        <v>-0.10000000000000053</v>
      </c>
      <c r="V2124" s="30">
        <v>4.7</v>
      </c>
      <c r="W2124" s="30">
        <v>4.5</v>
      </c>
      <c r="X2124" s="31">
        <v>5.9919839679358718E-2</v>
      </c>
      <c r="Y2124" s="30">
        <v>3</v>
      </c>
      <c r="Z2124" s="30">
        <v>0</v>
      </c>
      <c r="AA2124" s="30">
        <v>3</v>
      </c>
      <c r="AB2124" s="30">
        <v>2.6</v>
      </c>
      <c r="AC2124" s="32">
        <v>0.34759164329238801</v>
      </c>
      <c r="AD2124" s="30">
        <v>5.8009441472542349</v>
      </c>
      <c r="AE2124" s="12">
        <v>393</v>
      </c>
      <c r="AF2124" s="12">
        <v>378</v>
      </c>
      <c r="AG2124" s="12">
        <v>419</v>
      </c>
      <c r="AH2124" s="33">
        <v>2.1787394167450613</v>
      </c>
      <c r="AI2124" s="34">
        <v>569000</v>
      </c>
      <c r="AJ2124" s="34">
        <v>470000</v>
      </c>
      <c r="AK2124" s="34">
        <v>430000</v>
      </c>
      <c r="AL2124" s="35">
        <v>0.21063829787234042</v>
      </c>
      <c r="AM2124" s="35">
        <v>0.32325581395348835</v>
      </c>
      <c r="AN2124" s="12">
        <v>3.7</v>
      </c>
      <c r="AO2124" s="33">
        <v>0.20000000000000018</v>
      </c>
      <c r="AP2124" s="12">
        <v>3.5</v>
      </c>
      <c r="AQ2124" s="32">
        <v>4.4050632911392405E-2</v>
      </c>
      <c r="AR2124" s="34">
        <v>620</v>
      </c>
      <c r="AS2124" s="34">
        <v>550</v>
      </c>
      <c r="AT2124" s="31">
        <v>0.12727272727272726</v>
      </c>
      <c r="AU2124" s="32">
        <v>0.4399362822111485</v>
      </c>
      <c r="AV2124" s="36">
        <v>1654.2400000000002</v>
      </c>
      <c r="AW2124" s="30">
        <v>0.62729999999999997</v>
      </c>
      <c r="AX2124" s="30">
        <v>0.37269999999999998</v>
      </c>
      <c r="AY2124" s="30">
        <v>0.73360000000000003</v>
      </c>
      <c r="AZ2124" s="30">
        <v>0.245</v>
      </c>
      <c r="BA2124" s="30">
        <v>0.26819999999999999</v>
      </c>
      <c r="BB2124" s="30">
        <v>0.31769999999999998</v>
      </c>
      <c r="BC2124" s="30">
        <v>0.37680000000000002</v>
      </c>
      <c r="BD2124" s="37">
        <v>2.5</v>
      </c>
      <c r="BE2124" s="29">
        <v>803</v>
      </c>
      <c r="BF2124" s="38" t="s">
        <v>4857</v>
      </c>
      <c r="BG2124" s="39">
        <v>149.18084804528601</v>
      </c>
      <c r="BH2124" s="39">
        <v>-21.159166121889701</v>
      </c>
      <c r="BI2124" s="40">
        <f t="shared" si="476"/>
        <v>41</v>
      </c>
      <c r="BJ2124" s="40">
        <f t="shared" si="477"/>
        <v>55</v>
      </c>
      <c r="BK2124" s="40">
        <f t="shared" si="478"/>
        <v>98</v>
      </c>
      <c r="BL2124" s="40">
        <f t="shared" si="479"/>
        <v>1</v>
      </c>
      <c r="BM2124" s="40">
        <f t="shared" si="480"/>
        <v>100</v>
      </c>
      <c r="BN2124" s="40">
        <f t="shared" si="481"/>
        <v>53</v>
      </c>
      <c r="BO2124" s="40">
        <f t="shared" si="482"/>
        <v>1</v>
      </c>
      <c r="BP2124" s="40">
        <f t="shared" si="483"/>
        <v>49</v>
      </c>
      <c r="BQ2124" s="41">
        <f t="shared" si="484"/>
        <v>100</v>
      </c>
      <c r="BR2124" s="40">
        <f t="shared" si="485"/>
        <v>92</v>
      </c>
      <c r="BS2124" s="41">
        <f t="shared" si="486"/>
        <v>36</v>
      </c>
      <c r="BT2124" s="41">
        <f t="shared" si="487"/>
        <v>67</v>
      </c>
      <c r="BU2124" s="41">
        <f t="shared" si="488"/>
        <v>25</v>
      </c>
      <c r="BV2124" s="41">
        <f t="shared" si="489"/>
        <v>53</v>
      </c>
    </row>
    <row r="2125" spans="2:74" x14ac:dyDescent="0.3">
      <c r="B2125" s="12" t="s">
        <v>2563</v>
      </c>
      <c r="C2125" s="12">
        <v>316011416</v>
      </c>
      <c r="D2125" s="12" t="s">
        <v>2076</v>
      </c>
      <c r="E2125" s="12" t="s">
        <v>1626</v>
      </c>
      <c r="F2125" s="12" t="s">
        <v>1626</v>
      </c>
      <c r="G2125" s="12" t="s">
        <v>102</v>
      </c>
      <c r="H2125" s="12" t="s">
        <v>86</v>
      </c>
      <c r="I2125" s="28">
        <v>900000</v>
      </c>
      <c r="J2125" s="28">
        <v>890000</v>
      </c>
      <c r="K2125" s="28">
        <v>810000</v>
      </c>
      <c r="L2125" s="28">
        <v>915000</v>
      </c>
      <c r="M2125" s="28">
        <v>895000</v>
      </c>
      <c r="N2125" s="28">
        <v>835000</v>
      </c>
      <c r="O2125" s="29">
        <v>27</v>
      </c>
      <c r="P2125" s="29">
        <v>29</v>
      </c>
      <c r="Q2125" s="29">
        <v>35</v>
      </c>
      <c r="R2125" s="28">
        <v>720</v>
      </c>
      <c r="S2125" s="28">
        <v>680</v>
      </c>
      <c r="T2125" s="30">
        <v>4.5</v>
      </c>
      <c r="U2125" s="30">
        <v>-0.59999999999999964</v>
      </c>
      <c r="V2125" s="30">
        <v>5.0999999999999996</v>
      </c>
      <c r="W2125" s="30">
        <v>4.5999999999999996</v>
      </c>
      <c r="X2125" s="31">
        <v>4.1599999999999998E-2</v>
      </c>
      <c r="Y2125" s="30">
        <v>6.8</v>
      </c>
      <c r="Z2125" s="30">
        <v>-0.60000000000000053</v>
      </c>
      <c r="AA2125" s="30">
        <v>7.4</v>
      </c>
      <c r="AB2125" s="30">
        <v>8.1999999999999993</v>
      </c>
      <c r="AC2125" s="32">
        <v>0.43319214478244122</v>
      </c>
      <c r="AD2125" s="30">
        <v>10.413272711116376</v>
      </c>
      <c r="AE2125" s="12">
        <v>179</v>
      </c>
      <c r="AF2125" s="12">
        <v>195</v>
      </c>
      <c r="AG2125" s="12">
        <v>205</v>
      </c>
      <c r="AH2125" s="33">
        <v>2.8714285714285714</v>
      </c>
      <c r="AI2125" s="34">
        <v>1160000</v>
      </c>
      <c r="AJ2125" s="34">
        <v>1000111</v>
      </c>
      <c r="AK2125" s="34">
        <v>1000000</v>
      </c>
      <c r="AL2125" s="35">
        <v>0.15987125429077373</v>
      </c>
      <c r="AM2125" s="35">
        <v>0.16</v>
      </c>
      <c r="AN2125" s="12">
        <v>4.3</v>
      </c>
      <c r="AO2125" s="33">
        <v>0.20000000000000018</v>
      </c>
      <c r="AP2125" s="12">
        <v>4.0999999999999996</v>
      </c>
      <c r="AQ2125" s="32">
        <v>0.12524271844660195</v>
      </c>
      <c r="AR2125" s="34">
        <v>780</v>
      </c>
      <c r="AS2125" s="34">
        <v>730</v>
      </c>
      <c r="AT2125" s="31">
        <v>6.8493150684931503E-2</v>
      </c>
      <c r="AU2125" s="32">
        <v>0.34860747379648083</v>
      </c>
      <c r="AV2125" s="36">
        <v>1662.0800000000002</v>
      </c>
      <c r="AW2125" s="30">
        <v>0.70699999999999996</v>
      </c>
      <c r="AX2125" s="30">
        <v>0.29299999999999998</v>
      </c>
      <c r="AY2125" s="30">
        <v>0.64319999999999999</v>
      </c>
      <c r="AZ2125" s="30">
        <v>0.23350000000000001</v>
      </c>
      <c r="BA2125" s="30">
        <v>0.18940000000000001</v>
      </c>
      <c r="BB2125" s="30">
        <v>0.32719999999999999</v>
      </c>
      <c r="BC2125" s="30">
        <v>0.33239999999999997</v>
      </c>
      <c r="BD2125" s="37">
        <v>7</v>
      </c>
      <c r="BE2125" s="29">
        <v>84</v>
      </c>
      <c r="BF2125" s="38" t="s">
        <v>4858</v>
      </c>
      <c r="BG2125" s="39">
        <v>153.081699543214</v>
      </c>
      <c r="BH2125" s="39">
        <v>-26.724198344632001</v>
      </c>
      <c r="BI2125" s="40">
        <f t="shared" si="476"/>
        <v>42</v>
      </c>
      <c r="BJ2125" s="40">
        <f t="shared" si="477"/>
        <v>46</v>
      </c>
      <c r="BK2125" s="40">
        <f t="shared" si="478"/>
        <v>89</v>
      </c>
      <c r="BL2125" s="40">
        <f t="shared" si="479"/>
        <v>1</v>
      </c>
      <c r="BM2125" s="40">
        <f t="shared" si="480"/>
        <v>80</v>
      </c>
      <c r="BN2125" s="40">
        <f t="shared" si="481"/>
        <v>100</v>
      </c>
      <c r="BO2125" s="40">
        <f t="shared" si="482"/>
        <v>90</v>
      </c>
      <c r="BP2125" s="40">
        <f t="shared" si="483"/>
        <v>32</v>
      </c>
      <c r="BQ2125" s="41">
        <f t="shared" si="484"/>
        <v>89</v>
      </c>
      <c r="BR2125" s="40">
        <f t="shared" si="485"/>
        <v>46</v>
      </c>
      <c r="BS2125" s="41">
        <f t="shared" si="486"/>
        <v>1</v>
      </c>
      <c r="BT2125" s="41">
        <f t="shared" si="487"/>
        <v>4</v>
      </c>
      <c r="BU2125" s="41">
        <f t="shared" si="488"/>
        <v>70</v>
      </c>
      <c r="BV2125" s="41">
        <f t="shared" si="489"/>
        <v>53</v>
      </c>
    </row>
    <row r="2126" spans="2:74" x14ac:dyDescent="0.3">
      <c r="B2126" s="12" t="s">
        <v>2564</v>
      </c>
      <c r="C2126" s="12">
        <v>316051434</v>
      </c>
      <c r="D2126" s="12" t="s">
        <v>2508</v>
      </c>
      <c r="E2126" s="12" t="s">
        <v>1626</v>
      </c>
      <c r="F2126" s="12" t="s">
        <v>1626</v>
      </c>
      <c r="G2126" s="12" t="s">
        <v>102</v>
      </c>
      <c r="H2126" s="12" t="s">
        <v>86</v>
      </c>
      <c r="I2126" s="28">
        <v>2400000</v>
      </c>
      <c r="J2126" s="28">
        <v>2205000</v>
      </c>
      <c r="K2126" s="28">
        <v>2000000</v>
      </c>
      <c r="L2126" s="28">
        <v>2300000</v>
      </c>
      <c r="M2126" s="28">
        <v>2050000</v>
      </c>
      <c r="N2126" s="28">
        <v>1805000</v>
      </c>
      <c r="O2126" s="29">
        <v>47</v>
      </c>
      <c r="P2126" s="29">
        <v>57</v>
      </c>
      <c r="Q2126" s="29">
        <v>68</v>
      </c>
      <c r="R2126" s="28">
        <v>1400</v>
      </c>
      <c r="S2126" s="28">
        <v>1150</v>
      </c>
      <c r="T2126" s="30">
        <v>3.5</v>
      </c>
      <c r="U2126" s="30">
        <v>-0.39999999999999991</v>
      </c>
      <c r="V2126" s="30">
        <v>3.9</v>
      </c>
      <c r="W2126" s="30">
        <v>2.9</v>
      </c>
      <c r="X2126" s="31">
        <v>3.0333333333333334E-2</v>
      </c>
      <c r="Y2126" s="30">
        <v>5.9</v>
      </c>
      <c r="Z2126" s="30">
        <v>-9.9999999999999645E-2</v>
      </c>
      <c r="AA2126" s="30">
        <v>6</v>
      </c>
      <c r="AB2126" s="30">
        <v>6.5</v>
      </c>
      <c r="AC2126" s="32">
        <v>0.6782419967444383</v>
      </c>
      <c r="AD2126" s="30">
        <v>22.359626266300165</v>
      </c>
      <c r="AE2126" s="12">
        <v>288</v>
      </c>
      <c r="AF2126" s="12">
        <v>290</v>
      </c>
      <c r="AG2126" s="12">
        <v>285</v>
      </c>
      <c r="AH2126" s="33">
        <v>5.9249999999999998</v>
      </c>
      <c r="AI2126" s="34">
        <v>1350000</v>
      </c>
      <c r="AJ2126" s="34">
        <v>1250000</v>
      </c>
      <c r="AK2126" s="34">
        <v>1180000</v>
      </c>
      <c r="AL2126" s="35">
        <v>0.08</v>
      </c>
      <c r="AM2126" s="35">
        <v>0.1440677966101695</v>
      </c>
      <c r="AN2126" s="12">
        <v>3.6</v>
      </c>
      <c r="AO2126" s="33">
        <v>-0.19999999999999973</v>
      </c>
      <c r="AP2126" s="12">
        <v>3.8</v>
      </c>
      <c r="AQ2126" s="32">
        <v>0.13893805309734514</v>
      </c>
      <c r="AR2126" s="34">
        <v>950</v>
      </c>
      <c r="AS2126" s="34">
        <v>870</v>
      </c>
      <c r="AT2126" s="31">
        <v>9.1954022988505746E-2</v>
      </c>
      <c r="AU2126" s="32">
        <v>0.26160669866010339</v>
      </c>
      <c r="AV2126" s="36">
        <v>2064.1600000000003</v>
      </c>
      <c r="AW2126" s="30">
        <v>0.70330000000000004</v>
      </c>
      <c r="AX2126" s="30">
        <v>0.29670000000000002</v>
      </c>
      <c r="AY2126" s="30">
        <v>0.71719999999999995</v>
      </c>
      <c r="AZ2126" s="30">
        <v>8.3799999999999999E-2</v>
      </c>
      <c r="BA2126" s="30">
        <v>0.49049999999999999</v>
      </c>
      <c r="BB2126" s="30">
        <v>0.23619999999999999</v>
      </c>
      <c r="BC2126" s="30">
        <v>0.2422</v>
      </c>
      <c r="BD2126" s="37">
        <v>8</v>
      </c>
      <c r="BE2126" s="29">
        <v>120</v>
      </c>
      <c r="BF2126" s="38" t="s">
        <v>4859</v>
      </c>
      <c r="BG2126" s="39">
        <v>153.09485529642001</v>
      </c>
      <c r="BH2126" s="39">
        <v>-26.399984687964999</v>
      </c>
      <c r="BI2126" s="40">
        <f t="shared" si="476"/>
        <v>59</v>
      </c>
      <c r="BJ2126" s="40">
        <f t="shared" si="477"/>
        <v>57</v>
      </c>
      <c r="BK2126" s="40">
        <f t="shared" si="478"/>
        <v>51</v>
      </c>
      <c r="BL2126" s="40">
        <f t="shared" si="479"/>
        <v>14</v>
      </c>
      <c r="BM2126" s="40">
        <f t="shared" si="480"/>
        <v>41</v>
      </c>
      <c r="BN2126" s="40">
        <f t="shared" si="481"/>
        <v>100</v>
      </c>
      <c r="BO2126" s="40">
        <f t="shared" si="482"/>
        <v>82</v>
      </c>
      <c r="BP2126" s="40">
        <f t="shared" si="483"/>
        <v>98</v>
      </c>
      <c r="BQ2126" s="41">
        <f t="shared" si="484"/>
        <v>52</v>
      </c>
      <c r="BR2126" s="40">
        <f t="shared" si="485"/>
        <v>1</v>
      </c>
      <c r="BS2126" s="41">
        <f t="shared" si="486"/>
        <v>1</v>
      </c>
      <c r="BT2126" s="41">
        <f t="shared" si="487"/>
        <v>19</v>
      </c>
      <c r="BU2126" s="41">
        <f t="shared" si="488"/>
        <v>80</v>
      </c>
      <c r="BV2126" s="41">
        <f t="shared" si="489"/>
        <v>53</v>
      </c>
    </row>
    <row r="2127" spans="2:74" x14ac:dyDescent="0.3">
      <c r="B2127" s="12" t="s">
        <v>2565</v>
      </c>
      <c r="C2127" s="12">
        <v>318021476</v>
      </c>
      <c r="D2127" s="12" t="s">
        <v>772</v>
      </c>
      <c r="E2127" s="12" t="s">
        <v>772</v>
      </c>
      <c r="F2127" s="12" t="s">
        <v>772</v>
      </c>
      <c r="G2127" s="12" t="s">
        <v>102</v>
      </c>
      <c r="H2127" s="12" t="s">
        <v>86</v>
      </c>
      <c r="I2127" s="28">
        <v>465450</v>
      </c>
      <c r="J2127" s="28">
        <v>444050</v>
      </c>
      <c r="K2127" s="28">
        <v>348000</v>
      </c>
      <c r="L2127" s="28">
        <v>480000</v>
      </c>
      <c r="M2127" s="28">
        <v>450000</v>
      </c>
      <c r="N2127" s="28">
        <v>345750</v>
      </c>
      <c r="O2127" s="29">
        <v>26</v>
      </c>
      <c r="P2127" s="29">
        <v>26</v>
      </c>
      <c r="Q2127" s="29">
        <v>35</v>
      </c>
      <c r="R2127" s="28">
        <v>475</v>
      </c>
      <c r="S2127" s="28">
        <v>420</v>
      </c>
      <c r="T2127" s="30">
        <v>4.8</v>
      </c>
      <c r="U2127" s="30">
        <v>0.20000000000000018</v>
      </c>
      <c r="V2127" s="30">
        <v>4.5999999999999996</v>
      </c>
      <c r="W2127" s="30">
        <v>4.9000000000000004</v>
      </c>
      <c r="X2127" s="31">
        <v>5.3066924481684388E-2</v>
      </c>
      <c r="Y2127" s="30">
        <v>5.3</v>
      </c>
      <c r="Z2127" s="30">
        <v>0.20000000000000018</v>
      </c>
      <c r="AA2127" s="30">
        <v>5.0999999999999996</v>
      </c>
      <c r="AB2127" s="30">
        <v>3.5</v>
      </c>
      <c r="AC2127" s="32">
        <v>0.304674671592775</v>
      </c>
      <c r="AD2127" s="30">
        <v>5.7413289835164827</v>
      </c>
      <c r="AE2127" s="12">
        <v>586</v>
      </c>
      <c r="AF2127" s="12">
        <v>627</v>
      </c>
      <c r="AG2127" s="12">
        <v>525</v>
      </c>
      <c r="AH2127" s="33">
        <v>2.0263761467889907</v>
      </c>
      <c r="AI2127" s="34">
        <v>550000</v>
      </c>
      <c r="AJ2127" s="34">
        <v>430000</v>
      </c>
      <c r="AK2127" s="34">
        <v>410000</v>
      </c>
      <c r="AL2127" s="35">
        <v>0.27906976744186046</v>
      </c>
      <c r="AM2127" s="35">
        <v>0.34146341463414637</v>
      </c>
      <c r="AN2127" s="12">
        <v>4.4000000000000004</v>
      </c>
      <c r="AO2127" s="33">
        <v>-0.19999999999999929</v>
      </c>
      <c r="AP2127" s="12">
        <v>4.5999999999999996</v>
      </c>
      <c r="AQ2127" s="32">
        <v>5.4929577464788736E-2</v>
      </c>
      <c r="AR2127" s="34">
        <v>520</v>
      </c>
      <c r="AS2127" s="34">
        <v>480</v>
      </c>
      <c r="AT2127" s="31">
        <v>8.3333333333333329E-2</v>
      </c>
      <c r="AU2127" s="32">
        <v>0.4842903577560288</v>
      </c>
      <c r="AV2127" s="36">
        <v>1559.0400000000002</v>
      </c>
      <c r="AW2127" s="30">
        <v>0.65100000000000002</v>
      </c>
      <c r="AX2127" s="30">
        <v>0.34899999999999998</v>
      </c>
      <c r="AY2127" s="30">
        <v>0.87580000000000002</v>
      </c>
      <c r="AZ2127" s="30">
        <v>9.7000000000000003E-2</v>
      </c>
      <c r="BA2127" s="30">
        <v>0.255</v>
      </c>
      <c r="BB2127" s="30">
        <v>0.3548</v>
      </c>
      <c r="BC2127" s="30">
        <v>0.36630000000000001</v>
      </c>
      <c r="BD2127" s="37">
        <v>3</v>
      </c>
      <c r="BE2127" s="29">
        <v>1112</v>
      </c>
      <c r="BF2127" s="38" t="s">
        <v>4860</v>
      </c>
      <c r="BG2127" s="39">
        <v>146.77124794160801</v>
      </c>
      <c r="BH2127" s="39">
        <v>-19.281215844870001</v>
      </c>
      <c r="BI2127" s="40">
        <f t="shared" si="476"/>
        <v>37</v>
      </c>
      <c r="BJ2127" s="40">
        <f t="shared" si="477"/>
        <v>44</v>
      </c>
      <c r="BK2127" s="40">
        <f t="shared" si="478"/>
        <v>100</v>
      </c>
      <c r="BL2127" s="40">
        <f t="shared" si="479"/>
        <v>1</v>
      </c>
      <c r="BM2127" s="40">
        <f t="shared" si="480"/>
        <v>100</v>
      </c>
      <c r="BN2127" s="40">
        <f t="shared" si="481"/>
        <v>69</v>
      </c>
      <c r="BO2127" s="40">
        <f t="shared" si="482"/>
        <v>1</v>
      </c>
      <c r="BP2127" s="40">
        <f t="shared" si="483"/>
        <v>46</v>
      </c>
      <c r="BQ2127" s="41">
        <f t="shared" si="484"/>
        <v>100</v>
      </c>
      <c r="BR2127" s="40">
        <f t="shared" si="485"/>
        <v>93</v>
      </c>
      <c r="BS2127" s="41">
        <f t="shared" si="486"/>
        <v>64</v>
      </c>
      <c r="BT2127" s="41">
        <f t="shared" si="487"/>
        <v>29</v>
      </c>
      <c r="BU2127" s="41">
        <f t="shared" si="488"/>
        <v>30</v>
      </c>
      <c r="BV2127" s="41">
        <f t="shared" si="489"/>
        <v>53</v>
      </c>
    </row>
    <row r="2128" spans="2:74" x14ac:dyDescent="0.3">
      <c r="B2128" s="12" t="s">
        <v>2566</v>
      </c>
      <c r="C2128" s="12">
        <v>318021477</v>
      </c>
      <c r="D2128" s="12" t="s">
        <v>772</v>
      </c>
      <c r="E2128" s="12" t="s">
        <v>772</v>
      </c>
      <c r="F2128" s="12" t="s">
        <v>772</v>
      </c>
      <c r="G2128" s="12" t="s">
        <v>102</v>
      </c>
      <c r="H2128" s="12" t="s">
        <v>86</v>
      </c>
      <c r="I2128" s="28">
        <v>435000</v>
      </c>
      <c r="J2128" s="28">
        <v>420000</v>
      </c>
      <c r="K2128" s="28">
        <v>339000</v>
      </c>
      <c r="L2128" s="28">
        <v>460000</v>
      </c>
      <c r="M2128" s="28">
        <v>425000</v>
      </c>
      <c r="N2128" s="28">
        <v>337500</v>
      </c>
      <c r="O2128" s="29">
        <v>21</v>
      </c>
      <c r="P2128" s="29">
        <v>23</v>
      </c>
      <c r="Q2128" s="29">
        <v>29</v>
      </c>
      <c r="R2128" s="28">
        <v>470</v>
      </c>
      <c r="S2128" s="28">
        <v>420</v>
      </c>
      <c r="T2128" s="30">
        <v>3.6</v>
      </c>
      <c r="U2128" s="30">
        <v>-0.10000000000000009</v>
      </c>
      <c r="V2128" s="30">
        <v>3.7</v>
      </c>
      <c r="W2128" s="30">
        <v>5.3</v>
      </c>
      <c r="X2128" s="31">
        <v>5.6183908045977012E-2</v>
      </c>
      <c r="Y2128" s="30">
        <v>4.5999999999999996</v>
      </c>
      <c r="Z2128" s="30">
        <v>-0.30000000000000071</v>
      </c>
      <c r="AA2128" s="30">
        <v>4.9000000000000004</v>
      </c>
      <c r="AB2128" s="30">
        <v>4.5999999999999996</v>
      </c>
      <c r="AC2128" s="32">
        <v>0.33147145113969756</v>
      </c>
      <c r="AD2128" s="30">
        <v>5.8997578251132756</v>
      </c>
      <c r="AE2128" s="12">
        <v>586</v>
      </c>
      <c r="AF2128" s="12">
        <v>627</v>
      </c>
      <c r="AG2128" s="12">
        <v>525</v>
      </c>
      <c r="AH2128" s="33">
        <v>2.0263761467889907</v>
      </c>
      <c r="AI2128" s="34">
        <v>550000</v>
      </c>
      <c r="AJ2128" s="34">
        <v>430000</v>
      </c>
      <c r="AK2128" s="34">
        <v>410000</v>
      </c>
      <c r="AL2128" s="35">
        <v>0.27906976744186046</v>
      </c>
      <c r="AM2128" s="35">
        <v>0.34146341463414637</v>
      </c>
      <c r="AN2128" s="12">
        <v>4.4000000000000004</v>
      </c>
      <c r="AO2128" s="33">
        <v>-0.19999999999999929</v>
      </c>
      <c r="AP2128" s="12">
        <v>4.5999999999999996</v>
      </c>
      <c r="AQ2128" s="32">
        <v>5.4929577464788736E-2</v>
      </c>
      <c r="AR2128" s="34">
        <v>520</v>
      </c>
      <c r="AS2128" s="34">
        <v>480</v>
      </c>
      <c r="AT2128" s="31">
        <v>8.3333333333333329E-2</v>
      </c>
      <c r="AU2128" s="32">
        <v>0.4842903577560288</v>
      </c>
      <c r="AV2128" s="36">
        <v>1417.92</v>
      </c>
      <c r="AW2128" s="30">
        <v>0.64800000000000002</v>
      </c>
      <c r="AX2128" s="30">
        <v>0.35199999999999998</v>
      </c>
      <c r="AY2128" s="30">
        <v>0.83909999999999996</v>
      </c>
      <c r="AZ2128" s="30">
        <v>0.1603</v>
      </c>
      <c r="BA2128" s="30">
        <v>0.29089999999999999</v>
      </c>
      <c r="BB2128" s="30">
        <v>0.32119999999999999</v>
      </c>
      <c r="BC2128" s="30">
        <v>0.32779999999999998</v>
      </c>
      <c r="BD2128" s="37">
        <v>1</v>
      </c>
      <c r="BE2128" s="29">
        <v>1112</v>
      </c>
      <c r="BF2128" s="38" t="s">
        <v>4861</v>
      </c>
      <c r="BG2128" s="39">
        <v>146.75435253664199</v>
      </c>
      <c r="BH2128" s="39">
        <v>-19.289878792660598</v>
      </c>
      <c r="BI2128" s="40">
        <f t="shared" si="476"/>
        <v>57</v>
      </c>
      <c r="BJ2128" s="40">
        <f t="shared" si="477"/>
        <v>44</v>
      </c>
      <c r="BK2128" s="40">
        <f t="shared" si="478"/>
        <v>100</v>
      </c>
      <c r="BL2128" s="40">
        <f t="shared" si="479"/>
        <v>1</v>
      </c>
      <c r="BM2128" s="40">
        <f t="shared" si="480"/>
        <v>100</v>
      </c>
      <c r="BN2128" s="40">
        <f t="shared" si="481"/>
        <v>69</v>
      </c>
      <c r="BO2128" s="40">
        <f t="shared" si="482"/>
        <v>1</v>
      </c>
      <c r="BP2128" s="40">
        <f t="shared" si="483"/>
        <v>54</v>
      </c>
      <c r="BQ2128" s="41">
        <f t="shared" si="484"/>
        <v>100</v>
      </c>
      <c r="BR2128" s="40">
        <f t="shared" si="485"/>
        <v>91</v>
      </c>
      <c r="BS2128" s="41">
        <f t="shared" si="486"/>
        <v>46</v>
      </c>
      <c r="BT2128" s="41">
        <f t="shared" si="487"/>
        <v>41</v>
      </c>
      <c r="BU2128" s="41">
        <f t="shared" si="488"/>
        <v>10</v>
      </c>
      <c r="BV2128" s="41">
        <f t="shared" si="489"/>
        <v>53</v>
      </c>
    </row>
    <row r="2129" spans="2:74" x14ac:dyDescent="0.3">
      <c r="B2129" s="12" t="s">
        <v>1736</v>
      </c>
      <c r="C2129" s="12">
        <v>319011495</v>
      </c>
      <c r="D2129" s="12" t="s">
        <v>1736</v>
      </c>
      <c r="E2129" s="12" t="s">
        <v>169</v>
      </c>
      <c r="F2129" s="12" t="s">
        <v>1736</v>
      </c>
      <c r="G2129" s="12" t="s">
        <v>102</v>
      </c>
      <c r="H2129" s="12" t="s">
        <v>86</v>
      </c>
      <c r="I2129" s="28">
        <v>490000</v>
      </c>
      <c r="J2129" s="28">
        <v>489000</v>
      </c>
      <c r="K2129" s="28">
        <v>385000</v>
      </c>
      <c r="L2129" s="28">
        <v>500500</v>
      </c>
      <c r="M2129" s="28">
        <v>505000</v>
      </c>
      <c r="N2129" s="28">
        <v>385000</v>
      </c>
      <c r="O2129" s="29">
        <v>46</v>
      </c>
      <c r="P2129" s="29">
        <v>49</v>
      </c>
      <c r="Q2129" s="29">
        <v>50</v>
      </c>
      <c r="R2129" s="28">
        <v>480</v>
      </c>
      <c r="S2129" s="28">
        <v>450</v>
      </c>
      <c r="T2129" s="30">
        <v>3.4</v>
      </c>
      <c r="U2129" s="30">
        <v>0.10000000000000009</v>
      </c>
      <c r="V2129" s="30">
        <v>3.3</v>
      </c>
      <c r="W2129" s="30">
        <v>3.8</v>
      </c>
      <c r="X2129" s="31">
        <v>5.0938775510204079E-2</v>
      </c>
      <c r="Y2129" s="30">
        <v>4.3</v>
      </c>
      <c r="Z2129" s="30">
        <v>9.9999999999999645E-2</v>
      </c>
      <c r="AA2129" s="30">
        <v>4.2</v>
      </c>
      <c r="AB2129" s="30">
        <v>3.6</v>
      </c>
      <c r="AC2129" s="32">
        <v>0.44091710758377423</v>
      </c>
      <c r="AD2129" s="30">
        <v>8.6558246280468492</v>
      </c>
      <c r="AE2129" s="12">
        <v>599</v>
      </c>
      <c r="AF2129" s="12">
        <v>553</v>
      </c>
      <c r="AG2129" s="12">
        <v>524</v>
      </c>
      <c r="AH2129" s="33">
        <v>4.06993006993007</v>
      </c>
      <c r="AI2129" s="34">
        <v>579000</v>
      </c>
      <c r="AJ2129" s="34">
        <v>499950</v>
      </c>
      <c r="AK2129" s="34">
        <v>445000</v>
      </c>
      <c r="AL2129" s="35">
        <v>0.15811581158115812</v>
      </c>
      <c r="AM2129" s="35">
        <v>0.30112359550561796</v>
      </c>
      <c r="AN2129" s="12">
        <v>3.7</v>
      </c>
      <c r="AO2129" s="33">
        <v>0.10000000000000009</v>
      </c>
      <c r="AP2129" s="12">
        <v>3.6</v>
      </c>
      <c r="AQ2129" s="32">
        <v>0.10034602076124569</v>
      </c>
      <c r="AR2129" s="34">
        <v>550</v>
      </c>
      <c r="AS2129" s="34">
        <v>500</v>
      </c>
      <c r="AT2129" s="31">
        <v>0.1</v>
      </c>
      <c r="AU2129" s="32">
        <v>0.50997647258656176</v>
      </c>
      <c r="AV2129" s="36">
        <v>1088.6400000000001</v>
      </c>
      <c r="AW2129" s="30">
        <v>0.51329999999999998</v>
      </c>
      <c r="AX2129" s="30">
        <v>0.48670000000000002</v>
      </c>
      <c r="AY2129" s="30">
        <v>0.52659999999999996</v>
      </c>
      <c r="AZ2129" s="30">
        <v>0.32119999999999999</v>
      </c>
      <c r="BA2129" s="30">
        <v>0.20619999999999999</v>
      </c>
      <c r="BB2129" s="30">
        <v>0.1583</v>
      </c>
      <c r="BC2129" s="30">
        <v>0.60209999999999997</v>
      </c>
      <c r="BD2129" s="37">
        <v>1</v>
      </c>
      <c r="BE2129" s="29">
        <v>297</v>
      </c>
      <c r="BF2129" s="38" t="s">
        <v>4862</v>
      </c>
      <c r="BG2129" s="39">
        <v>152.349610012238</v>
      </c>
      <c r="BH2129" s="39">
        <v>-24.871579832242599</v>
      </c>
      <c r="BI2129" s="40">
        <f t="shared" si="476"/>
        <v>60</v>
      </c>
      <c r="BJ2129" s="40">
        <f t="shared" si="477"/>
        <v>55</v>
      </c>
      <c r="BK2129" s="40">
        <f t="shared" si="478"/>
        <v>74</v>
      </c>
      <c r="BL2129" s="40">
        <f t="shared" si="479"/>
        <v>1</v>
      </c>
      <c r="BM2129" s="40">
        <f t="shared" si="480"/>
        <v>79</v>
      </c>
      <c r="BN2129" s="40">
        <f t="shared" si="481"/>
        <v>100</v>
      </c>
      <c r="BO2129" s="40">
        <f t="shared" si="482"/>
        <v>55</v>
      </c>
      <c r="BP2129" s="40">
        <f t="shared" si="483"/>
        <v>35</v>
      </c>
      <c r="BQ2129" s="41">
        <f t="shared" si="484"/>
        <v>100</v>
      </c>
      <c r="BR2129" s="40">
        <f t="shared" si="485"/>
        <v>64</v>
      </c>
      <c r="BS2129" s="41">
        <f t="shared" si="486"/>
        <v>1</v>
      </c>
      <c r="BT2129" s="41">
        <f t="shared" si="487"/>
        <v>46</v>
      </c>
      <c r="BU2129" s="41">
        <f t="shared" si="488"/>
        <v>10</v>
      </c>
      <c r="BV2129" s="41">
        <f t="shared" si="489"/>
        <v>53</v>
      </c>
    </row>
    <row r="2130" spans="2:74" x14ac:dyDescent="0.3">
      <c r="B2130" s="12" t="s">
        <v>2567</v>
      </c>
      <c r="C2130" s="12">
        <v>319041519</v>
      </c>
      <c r="D2130" s="12" t="s">
        <v>1871</v>
      </c>
      <c r="E2130" s="12" t="s">
        <v>169</v>
      </c>
      <c r="F2130" s="12" t="s">
        <v>1871</v>
      </c>
      <c r="G2130" s="12" t="s">
        <v>102</v>
      </c>
      <c r="H2130" s="12" t="s">
        <v>86</v>
      </c>
      <c r="I2130" s="28">
        <v>669000</v>
      </c>
      <c r="J2130" s="28">
        <v>656400</v>
      </c>
      <c r="K2130" s="28">
        <v>624200</v>
      </c>
      <c r="L2130" s="28">
        <v>620000</v>
      </c>
      <c r="M2130" s="28">
        <v>620000</v>
      </c>
      <c r="N2130" s="28">
        <v>576000</v>
      </c>
      <c r="O2130" s="29">
        <v>53</v>
      </c>
      <c r="P2130" s="29">
        <v>57</v>
      </c>
      <c r="Q2130" s="29">
        <v>58</v>
      </c>
      <c r="R2130" s="28">
        <v>590</v>
      </c>
      <c r="S2130" s="28">
        <v>530</v>
      </c>
      <c r="T2130" s="30">
        <v>4.8</v>
      </c>
      <c r="U2130" s="30">
        <v>-0.10000000000000053</v>
      </c>
      <c r="V2130" s="30">
        <v>4.9000000000000004</v>
      </c>
      <c r="W2130" s="30">
        <v>4.3</v>
      </c>
      <c r="X2130" s="31">
        <v>4.585949177877429E-2</v>
      </c>
      <c r="Y2130" s="30">
        <v>4.0999999999999996</v>
      </c>
      <c r="Z2130" s="30">
        <v>-0.10000000000000053</v>
      </c>
      <c r="AA2130" s="30">
        <v>4.2</v>
      </c>
      <c r="AB2130" s="30">
        <v>4</v>
      </c>
      <c r="AC2130" s="32">
        <v>0.48912322589202811</v>
      </c>
      <c r="AD2130" s="30">
        <v>10.66569224647219</v>
      </c>
      <c r="AE2130" s="12">
        <v>444</v>
      </c>
      <c r="AF2130" s="12">
        <v>439</v>
      </c>
      <c r="AG2130" s="12">
        <v>468</v>
      </c>
      <c r="AH2130" s="33">
        <v>4.7365638766519824</v>
      </c>
      <c r="AI2130" s="34">
        <v>677000</v>
      </c>
      <c r="AJ2130" s="34">
        <v>620000</v>
      </c>
      <c r="AK2130" s="34">
        <v>605000</v>
      </c>
      <c r="AL2130" s="35">
        <v>9.1935483870967741E-2</v>
      </c>
      <c r="AM2130" s="35">
        <v>0.11900826446280992</v>
      </c>
      <c r="AN2130" s="12">
        <v>3.9</v>
      </c>
      <c r="AO2130" s="33">
        <v>0.39999999999999991</v>
      </c>
      <c r="AP2130" s="12">
        <v>3.5</v>
      </c>
      <c r="AQ2130" s="32">
        <v>0.10515151515151515</v>
      </c>
      <c r="AR2130" s="34">
        <v>600</v>
      </c>
      <c r="AS2130" s="34">
        <v>550</v>
      </c>
      <c r="AT2130" s="31">
        <v>9.0909090909090912E-2</v>
      </c>
      <c r="AU2130" s="32">
        <v>0.41420960065195206</v>
      </c>
      <c r="AV2130" s="36">
        <v>1206.24</v>
      </c>
      <c r="AW2130" s="30">
        <v>0.69410000000000005</v>
      </c>
      <c r="AX2130" s="30">
        <v>0.30590000000000001</v>
      </c>
      <c r="AY2130" s="30">
        <v>0.93440000000000001</v>
      </c>
      <c r="AZ2130" s="30">
        <v>3.8899999999999997E-2</v>
      </c>
      <c r="BA2130" s="30">
        <v>0.47460000000000002</v>
      </c>
      <c r="BB2130" s="30">
        <v>0.2485</v>
      </c>
      <c r="BC2130" s="30">
        <v>0.2515</v>
      </c>
      <c r="BD2130" s="37">
        <v>2</v>
      </c>
      <c r="BE2130" s="29">
        <v>248</v>
      </c>
      <c r="BF2130" s="38" t="s">
        <v>4863</v>
      </c>
      <c r="BG2130" s="39">
        <v>152.816551903121</v>
      </c>
      <c r="BH2130" s="39">
        <v>-25.256812421278099</v>
      </c>
      <c r="BI2130" s="40">
        <f t="shared" si="476"/>
        <v>37</v>
      </c>
      <c r="BJ2130" s="40">
        <f t="shared" si="477"/>
        <v>52</v>
      </c>
      <c r="BK2130" s="40">
        <f t="shared" si="478"/>
        <v>66</v>
      </c>
      <c r="BL2130" s="40">
        <f t="shared" si="479"/>
        <v>1</v>
      </c>
      <c r="BM2130" s="40">
        <f t="shared" si="480"/>
        <v>47</v>
      </c>
      <c r="BN2130" s="40">
        <f t="shared" si="481"/>
        <v>100</v>
      </c>
      <c r="BO2130" s="40">
        <f t="shared" si="482"/>
        <v>62</v>
      </c>
      <c r="BP2130" s="40">
        <f t="shared" si="483"/>
        <v>94</v>
      </c>
      <c r="BQ2130" s="41">
        <f t="shared" si="484"/>
        <v>100</v>
      </c>
      <c r="BR2130" s="40">
        <f t="shared" si="485"/>
        <v>44</v>
      </c>
      <c r="BS2130" s="41">
        <f t="shared" si="486"/>
        <v>1</v>
      </c>
      <c r="BT2130" s="41">
        <f t="shared" si="487"/>
        <v>49</v>
      </c>
      <c r="BU2130" s="41">
        <f t="shared" si="488"/>
        <v>20</v>
      </c>
      <c r="BV2130" s="41">
        <f t="shared" si="489"/>
        <v>53</v>
      </c>
    </row>
    <row r="2131" spans="2:74" x14ac:dyDescent="0.3">
      <c r="B2131" s="12" t="s">
        <v>2568</v>
      </c>
      <c r="C2131" s="12">
        <v>319041521</v>
      </c>
      <c r="D2131" s="12" t="s">
        <v>1871</v>
      </c>
      <c r="E2131" s="12" t="s">
        <v>169</v>
      </c>
      <c r="F2131" s="12" t="s">
        <v>1871</v>
      </c>
      <c r="G2131" s="12" t="s">
        <v>102</v>
      </c>
      <c r="H2131" s="12" t="s">
        <v>86</v>
      </c>
      <c r="I2131" s="28">
        <v>715000</v>
      </c>
      <c r="J2131" s="28">
        <v>698000</v>
      </c>
      <c r="K2131" s="28">
        <v>650000</v>
      </c>
      <c r="L2131" s="28">
        <v>681100</v>
      </c>
      <c r="M2131" s="28">
        <v>670000</v>
      </c>
      <c r="N2131" s="28">
        <v>615000</v>
      </c>
      <c r="O2131" s="29">
        <v>50</v>
      </c>
      <c r="P2131" s="29">
        <v>53</v>
      </c>
      <c r="Q2131" s="29">
        <v>58</v>
      </c>
      <c r="R2131" s="28">
        <v>580</v>
      </c>
      <c r="S2131" s="28">
        <v>540</v>
      </c>
      <c r="T2131" s="30">
        <v>3.9</v>
      </c>
      <c r="U2131" s="30">
        <v>0</v>
      </c>
      <c r="V2131" s="30">
        <v>3.9</v>
      </c>
      <c r="W2131" s="30">
        <v>3.5</v>
      </c>
      <c r="X2131" s="31">
        <v>4.2181818181818181E-2</v>
      </c>
      <c r="Y2131" s="30">
        <v>4.0999999999999996</v>
      </c>
      <c r="Z2131" s="30">
        <v>-0.10000000000000053</v>
      </c>
      <c r="AA2131" s="30">
        <v>4.2</v>
      </c>
      <c r="AB2131" s="30">
        <v>4.0999999999999996</v>
      </c>
      <c r="AC2131" s="32">
        <v>0.46695865000644077</v>
      </c>
      <c r="AD2131" s="30">
        <v>11.070140409635448</v>
      </c>
      <c r="AE2131" s="12">
        <v>444</v>
      </c>
      <c r="AF2131" s="12">
        <v>439</v>
      </c>
      <c r="AG2131" s="12">
        <v>468</v>
      </c>
      <c r="AH2131" s="33">
        <v>4.7365638766519824</v>
      </c>
      <c r="AI2131" s="34">
        <v>677000</v>
      </c>
      <c r="AJ2131" s="34">
        <v>620000</v>
      </c>
      <c r="AK2131" s="34">
        <v>605000</v>
      </c>
      <c r="AL2131" s="35">
        <v>9.1935483870967741E-2</v>
      </c>
      <c r="AM2131" s="35">
        <v>0.11900826446280992</v>
      </c>
      <c r="AN2131" s="12">
        <v>3.9</v>
      </c>
      <c r="AO2131" s="33">
        <v>0.39999999999999991</v>
      </c>
      <c r="AP2131" s="12">
        <v>3.5</v>
      </c>
      <c r="AQ2131" s="32">
        <v>0.10515151515151515</v>
      </c>
      <c r="AR2131" s="34">
        <v>600</v>
      </c>
      <c r="AS2131" s="34">
        <v>550</v>
      </c>
      <c r="AT2131" s="31">
        <v>9.0909090909090912E-2</v>
      </c>
      <c r="AU2131" s="32">
        <v>0.41420960065195206</v>
      </c>
      <c r="AV2131" s="36">
        <v>1242.0800000000002</v>
      </c>
      <c r="AW2131" s="30">
        <v>0.69720000000000004</v>
      </c>
      <c r="AX2131" s="30">
        <v>0.30280000000000001</v>
      </c>
      <c r="AY2131" s="30">
        <v>0.79800000000000004</v>
      </c>
      <c r="AZ2131" s="30">
        <v>0.13250000000000001</v>
      </c>
      <c r="BA2131" s="30">
        <v>0.43909999999999999</v>
      </c>
      <c r="BB2131" s="30">
        <v>0.26190000000000002</v>
      </c>
      <c r="BC2131" s="30">
        <v>0.27189999999999998</v>
      </c>
      <c r="BD2131" s="37">
        <v>2</v>
      </c>
      <c r="BE2131" s="29">
        <v>241</v>
      </c>
      <c r="BF2131" s="38" t="s">
        <v>4864</v>
      </c>
      <c r="BG2131" s="39">
        <v>152.875014815502</v>
      </c>
      <c r="BH2131" s="39">
        <v>-25.310644918084002</v>
      </c>
      <c r="BI2131" s="40">
        <f t="shared" si="476"/>
        <v>52</v>
      </c>
      <c r="BJ2131" s="40">
        <f t="shared" si="477"/>
        <v>52</v>
      </c>
      <c r="BK2131" s="40">
        <f t="shared" si="478"/>
        <v>66</v>
      </c>
      <c r="BL2131" s="40">
        <f t="shared" si="479"/>
        <v>1</v>
      </c>
      <c r="BM2131" s="40">
        <f t="shared" si="480"/>
        <v>47</v>
      </c>
      <c r="BN2131" s="40">
        <f t="shared" si="481"/>
        <v>100</v>
      </c>
      <c r="BO2131" s="40">
        <f t="shared" si="482"/>
        <v>63</v>
      </c>
      <c r="BP2131" s="40">
        <f t="shared" si="483"/>
        <v>87</v>
      </c>
      <c r="BQ2131" s="41">
        <f t="shared" si="484"/>
        <v>91</v>
      </c>
      <c r="BR2131" s="40">
        <f t="shared" si="485"/>
        <v>40</v>
      </c>
      <c r="BS2131" s="41">
        <f t="shared" si="486"/>
        <v>1</v>
      </c>
      <c r="BT2131" s="41">
        <f t="shared" si="487"/>
        <v>49</v>
      </c>
      <c r="BU2131" s="41">
        <f t="shared" si="488"/>
        <v>20</v>
      </c>
      <c r="BV2131" s="41">
        <f t="shared" si="489"/>
        <v>53</v>
      </c>
    </row>
    <row r="2132" spans="2:74" x14ac:dyDescent="0.3">
      <c r="B2132" s="12" t="s">
        <v>2569</v>
      </c>
      <c r="C2132" s="12">
        <v>510011262</v>
      </c>
      <c r="D2132" s="12" t="s">
        <v>2092</v>
      </c>
      <c r="E2132" s="12" t="s">
        <v>2093</v>
      </c>
      <c r="F2132" s="12" t="s">
        <v>2569</v>
      </c>
      <c r="G2132" s="12" t="s">
        <v>120</v>
      </c>
      <c r="H2132" s="12" t="s">
        <v>86</v>
      </c>
      <c r="I2132" s="28">
        <v>749000</v>
      </c>
      <c r="J2132" s="28">
        <v>725000</v>
      </c>
      <c r="K2132" s="28">
        <v>675000</v>
      </c>
      <c r="L2132" s="28">
        <v>775000</v>
      </c>
      <c r="M2132" s="28">
        <v>735000</v>
      </c>
      <c r="N2132" s="28">
        <v>665000</v>
      </c>
      <c r="O2132" s="29">
        <v>50</v>
      </c>
      <c r="P2132" s="29">
        <v>52</v>
      </c>
      <c r="Q2132" s="29">
        <v>64</v>
      </c>
      <c r="R2132" s="28">
        <v>1000</v>
      </c>
      <c r="S2132" s="28">
        <v>900</v>
      </c>
      <c r="T2132" s="30">
        <v>3.6</v>
      </c>
      <c r="U2132" s="30">
        <v>-0.19999999999999973</v>
      </c>
      <c r="V2132" s="30">
        <v>3.8</v>
      </c>
      <c r="W2132" s="30">
        <v>4</v>
      </c>
      <c r="X2132" s="31">
        <v>6.9425901201602136E-2</v>
      </c>
      <c r="Y2132" s="30">
        <v>3.8</v>
      </c>
      <c r="Z2132" s="30">
        <v>0.19999999999999973</v>
      </c>
      <c r="AA2132" s="30">
        <v>3.6</v>
      </c>
      <c r="AB2132" s="30">
        <v>2.9</v>
      </c>
      <c r="AC2132" s="32">
        <v>0.40182589687540177</v>
      </c>
      <c r="AD2132" s="30">
        <v>5.7878383992245368</v>
      </c>
      <c r="AE2132" s="12">
        <v>148</v>
      </c>
      <c r="AF2132" s="12">
        <v>151</v>
      </c>
      <c r="AG2132" s="12">
        <v>145</v>
      </c>
      <c r="AH2132" s="33">
        <v>5.440514469453376</v>
      </c>
      <c r="AI2132" s="34">
        <v>710000</v>
      </c>
      <c r="AJ2132" s="34">
        <v>645000</v>
      </c>
      <c r="AK2132" s="34">
        <v>650000</v>
      </c>
      <c r="AL2132" s="35">
        <v>0.10077519379844961</v>
      </c>
      <c r="AM2132" s="35">
        <v>9.2307692307692313E-2</v>
      </c>
      <c r="AN2132" s="12">
        <v>2.2999999999999998</v>
      </c>
      <c r="AO2132" s="33">
        <v>0</v>
      </c>
      <c r="AP2132" s="12">
        <v>2.2999999999999998</v>
      </c>
      <c r="AQ2132" s="32">
        <v>4.0039447731755426E-2</v>
      </c>
      <c r="AR2132" s="34">
        <v>900</v>
      </c>
      <c r="AS2132" s="34">
        <v>780</v>
      </c>
      <c r="AT2132" s="31">
        <v>0.15384615384615385</v>
      </c>
      <c r="AU2132" s="32">
        <v>0.40876395846441171</v>
      </c>
      <c r="AV2132" s="36">
        <v>2488.6400000000003</v>
      </c>
      <c r="AW2132" s="30">
        <v>0.70599999999999996</v>
      </c>
      <c r="AX2132" s="30">
        <v>0.29399999999999998</v>
      </c>
      <c r="AY2132" s="30">
        <v>0.76539999999999997</v>
      </c>
      <c r="AZ2132" s="30">
        <v>0.15340000000000001</v>
      </c>
      <c r="BA2132" s="30">
        <v>0.1492</v>
      </c>
      <c r="BB2132" s="30">
        <v>0.28599999999999998</v>
      </c>
      <c r="BC2132" s="30">
        <v>0.50729999999999997</v>
      </c>
      <c r="BD2132" s="37">
        <v>10</v>
      </c>
      <c r="BE2132" s="29">
        <v>1683</v>
      </c>
      <c r="BF2132" s="38" t="s">
        <v>4865</v>
      </c>
      <c r="BG2132" s="39">
        <v>122.224468420478</v>
      </c>
      <c r="BH2132" s="39">
        <v>-17.953543738579299</v>
      </c>
      <c r="BI2132" s="40">
        <f t="shared" si="476"/>
        <v>57</v>
      </c>
      <c r="BJ2132" s="40">
        <f t="shared" si="477"/>
        <v>79</v>
      </c>
      <c r="BK2132" s="40">
        <f t="shared" si="478"/>
        <v>57</v>
      </c>
      <c r="BL2132" s="40">
        <f t="shared" si="479"/>
        <v>1</v>
      </c>
      <c r="BM2132" s="40">
        <f t="shared" si="480"/>
        <v>51</v>
      </c>
      <c r="BN2132" s="40">
        <f t="shared" si="481"/>
        <v>47</v>
      </c>
      <c r="BO2132" s="40">
        <f t="shared" si="482"/>
        <v>1</v>
      </c>
      <c r="BP2132" s="40">
        <f t="shared" si="483"/>
        <v>23</v>
      </c>
      <c r="BQ2132" s="41">
        <f t="shared" si="484"/>
        <v>100</v>
      </c>
      <c r="BR2132" s="40">
        <f t="shared" si="485"/>
        <v>92</v>
      </c>
      <c r="BS2132" s="41">
        <f t="shared" si="486"/>
        <v>1</v>
      </c>
      <c r="BT2132" s="41">
        <f t="shared" si="487"/>
        <v>54</v>
      </c>
      <c r="BU2132" s="41">
        <f t="shared" si="488"/>
        <v>100</v>
      </c>
      <c r="BV2132" s="41">
        <f t="shared" si="489"/>
        <v>53</v>
      </c>
    </row>
    <row r="2133" spans="2:74" x14ac:dyDescent="0.3">
      <c r="B2133" s="12" t="s">
        <v>2570</v>
      </c>
      <c r="C2133" s="12">
        <v>511031278</v>
      </c>
      <c r="D2133" s="12" t="s">
        <v>2097</v>
      </c>
      <c r="E2133" s="12" t="s">
        <v>337</v>
      </c>
      <c r="F2133" s="12" t="s">
        <v>4812</v>
      </c>
      <c r="G2133" s="12" t="s">
        <v>120</v>
      </c>
      <c r="H2133" s="12" t="s">
        <v>86</v>
      </c>
      <c r="I2133" s="28">
        <v>319000</v>
      </c>
      <c r="J2133" s="28">
        <v>309000</v>
      </c>
      <c r="K2133" s="28">
        <v>299000</v>
      </c>
      <c r="L2133" s="28">
        <v>290000</v>
      </c>
      <c r="M2133" s="28">
        <v>289000</v>
      </c>
      <c r="N2133" s="28">
        <v>305000</v>
      </c>
      <c r="O2133" s="29">
        <v>53</v>
      </c>
      <c r="P2133" s="29">
        <v>61</v>
      </c>
      <c r="Q2133" s="29">
        <v>72</v>
      </c>
      <c r="R2133" s="28">
        <v>520</v>
      </c>
      <c r="S2133" s="28">
        <v>520</v>
      </c>
      <c r="T2133" s="30">
        <v>3.5</v>
      </c>
      <c r="U2133" s="30">
        <v>-0.10000000000000009</v>
      </c>
      <c r="V2133" s="30">
        <v>3.6</v>
      </c>
      <c r="W2133" s="30">
        <v>4.0999999999999996</v>
      </c>
      <c r="X2133" s="31">
        <v>8.4764890282131661E-2</v>
      </c>
      <c r="Y2133" s="30">
        <v>4.5999999999999996</v>
      </c>
      <c r="Z2133" s="30">
        <v>-0.20000000000000018</v>
      </c>
      <c r="AA2133" s="30">
        <v>4.8</v>
      </c>
      <c r="AB2133" s="30">
        <v>4.4000000000000004</v>
      </c>
      <c r="AC2133" s="32">
        <v>0.23202684372099661</v>
      </c>
      <c r="AD2133" s="30">
        <v>2.7372989329511066</v>
      </c>
      <c r="AE2133" s="12">
        <v>256</v>
      </c>
      <c r="AF2133" s="12">
        <v>239</v>
      </c>
      <c r="AG2133" s="12">
        <v>255</v>
      </c>
      <c r="AH2133" s="33">
        <v>4.7809523809523808</v>
      </c>
      <c r="AI2133" s="34">
        <v>330000</v>
      </c>
      <c r="AJ2133" s="34">
        <v>307500</v>
      </c>
      <c r="AK2133" s="34">
        <v>290000</v>
      </c>
      <c r="AL2133" s="35">
        <v>7.3170731707317069E-2</v>
      </c>
      <c r="AM2133" s="35">
        <v>0.13793103448275862</v>
      </c>
      <c r="AN2133" s="12">
        <v>3.2</v>
      </c>
      <c r="AO2133" s="33">
        <v>-9.9999999999999645E-2</v>
      </c>
      <c r="AP2133" s="12">
        <v>3.3</v>
      </c>
      <c r="AQ2133" s="32">
        <v>2.0092735703245751E-3</v>
      </c>
      <c r="AR2133" s="34">
        <v>560</v>
      </c>
      <c r="AS2133" s="34">
        <v>550</v>
      </c>
      <c r="AT2133" s="31">
        <v>1.8181818181818181E-2</v>
      </c>
      <c r="AU2133" s="32">
        <v>0.1076923076923077</v>
      </c>
      <c r="AV2133" s="36">
        <v>2241.1200000000003</v>
      </c>
      <c r="AW2133" s="30">
        <v>0.65410000000000001</v>
      </c>
      <c r="AX2133" s="30">
        <v>0.34589999999999999</v>
      </c>
      <c r="AY2133" s="30">
        <v>0.84330000000000005</v>
      </c>
      <c r="AZ2133" s="30">
        <v>0.1237</v>
      </c>
      <c r="BA2133" s="30">
        <v>0.21729999999999999</v>
      </c>
      <c r="BB2133" s="30">
        <v>0.41310000000000002</v>
      </c>
      <c r="BC2133" s="30">
        <v>0.32929999999999998</v>
      </c>
      <c r="BD2133" s="37">
        <v>1</v>
      </c>
      <c r="BE2133" s="29">
        <v>551</v>
      </c>
      <c r="BF2133" s="38" t="s">
        <v>4866</v>
      </c>
      <c r="BG2133" s="39">
        <v>121.49165095795</v>
      </c>
      <c r="BH2133" s="39">
        <v>-30.790569362246099</v>
      </c>
      <c r="BI2133" s="40">
        <f t="shared" si="476"/>
        <v>59</v>
      </c>
      <c r="BJ2133" s="40">
        <f t="shared" si="477"/>
        <v>64</v>
      </c>
      <c r="BK2133" s="40">
        <f t="shared" si="478"/>
        <v>66</v>
      </c>
      <c r="BL2133" s="40">
        <f t="shared" si="479"/>
        <v>64</v>
      </c>
      <c r="BM2133" s="40">
        <f t="shared" si="480"/>
        <v>37</v>
      </c>
      <c r="BN2133" s="40">
        <f t="shared" si="481"/>
        <v>1</v>
      </c>
      <c r="BO2133" s="40">
        <f t="shared" si="482"/>
        <v>23</v>
      </c>
      <c r="BP2133" s="40">
        <f t="shared" si="483"/>
        <v>38</v>
      </c>
      <c r="BQ2133" s="41">
        <f t="shared" si="484"/>
        <v>100</v>
      </c>
      <c r="BR2133" s="40">
        <f t="shared" si="485"/>
        <v>100</v>
      </c>
      <c r="BS2133" s="41">
        <f t="shared" si="486"/>
        <v>100</v>
      </c>
      <c r="BT2133" s="41">
        <f t="shared" si="487"/>
        <v>41</v>
      </c>
      <c r="BU2133" s="41">
        <f t="shared" si="488"/>
        <v>10</v>
      </c>
      <c r="BV2133" s="41">
        <f t="shared" si="489"/>
        <v>53</v>
      </c>
    </row>
    <row r="2134" spans="2:74" x14ac:dyDescent="0.3">
      <c r="B2134" s="12" t="s">
        <v>2571</v>
      </c>
      <c r="C2134" s="12">
        <v>701011008</v>
      </c>
      <c r="D2134" s="12" t="s">
        <v>1994</v>
      </c>
      <c r="E2134" s="12" t="s">
        <v>1423</v>
      </c>
      <c r="F2134" s="12" t="s">
        <v>1423</v>
      </c>
      <c r="G2134" s="12" t="s">
        <v>1424</v>
      </c>
      <c r="H2134" s="12" t="s">
        <v>86</v>
      </c>
      <c r="I2134" s="28">
        <v>899000</v>
      </c>
      <c r="J2134" s="28">
        <v>837000</v>
      </c>
      <c r="K2134" s="28">
        <v>833000</v>
      </c>
      <c r="L2134" s="28">
        <v>880000</v>
      </c>
      <c r="M2134" s="28">
        <v>805000</v>
      </c>
      <c r="N2134" s="28">
        <v>835000</v>
      </c>
      <c r="O2134" s="29">
        <v>35</v>
      </c>
      <c r="P2134" s="29">
        <v>28</v>
      </c>
      <c r="Q2134" s="29">
        <v>59</v>
      </c>
      <c r="R2134" s="28">
        <v>720</v>
      </c>
      <c r="S2134" s="28">
        <v>780</v>
      </c>
      <c r="T2134" s="30">
        <v>1.7</v>
      </c>
      <c r="U2134" s="30">
        <v>-0.19999999999999996</v>
      </c>
      <c r="V2134" s="30">
        <v>1.9</v>
      </c>
      <c r="W2134" s="30">
        <v>3</v>
      </c>
      <c r="X2134" s="31">
        <v>4.1646273637374859E-2</v>
      </c>
      <c r="Y2134" s="30">
        <v>6.8</v>
      </c>
      <c r="Z2134" s="30">
        <v>-0.70000000000000018</v>
      </c>
      <c r="AA2134" s="30">
        <v>7.5</v>
      </c>
      <c r="AB2134" s="30">
        <v>5.7</v>
      </c>
      <c r="AC2134" s="32">
        <v>0.28220243321209082</v>
      </c>
      <c r="AD2134" s="30">
        <v>6.7761748786770735</v>
      </c>
      <c r="AE2134" s="12">
        <v>48</v>
      </c>
      <c r="AF2134" s="12">
        <v>43</v>
      </c>
      <c r="AG2134" s="12">
        <v>47</v>
      </c>
      <c r="AH2134" s="33">
        <v>6.3092783505154637</v>
      </c>
      <c r="AI2134" s="34">
        <v>810000</v>
      </c>
      <c r="AJ2134" s="34">
        <v>900000</v>
      </c>
      <c r="AK2134" s="34">
        <v>872000</v>
      </c>
      <c r="AL2134" s="35">
        <v>-0.1</v>
      </c>
      <c r="AM2134" s="35">
        <v>-7.1100917431192664E-2</v>
      </c>
      <c r="AN2134" s="12">
        <v>1.6</v>
      </c>
      <c r="AO2134" s="33">
        <v>0</v>
      </c>
      <c r="AP2134" s="12">
        <v>1.6</v>
      </c>
      <c r="AQ2134" s="32">
        <v>1.25E-3</v>
      </c>
      <c r="AR2134" s="34">
        <v>780</v>
      </c>
      <c r="AS2134" s="34">
        <v>790</v>
      </c>
      <c r="AT2134" s="31">
        <v>-1.2658227848101266E-2</v>
      </c>
      <c r="AU2134" s="32">
        <v>0.30132090553668917</v>
      </c>
      <c r="AV2134" s="36">
        <v>2551.36</v>
      </c>
      <c r="AW2134" s="30">
        <v>0.6159</v>
      </c>
      <c r="AX2134" s="30">
        <v>0.3841</v>
      </c>
      <c r="AY2134" s="30">
        <v>0.2477</v>
      </c>
      <c r="AZ2134" s="30">
        <v>0.25950000000000001</v>
      </c>
      <c r="BA2134" s="30">
        <v>0.14499999999999999</v>
      </c>
      <c r="BB2134" s="30">
        <v>0.26069999999999999</v>
      </c>
      <c r="BC2134" s="30">
        <v>0.56810000000000005</v>
      </c>
      <c r="BD2134" s="37">
        <v>7</v>
      </c>
      <c r="BE2134" s="29">
        <v>3</v>
      </c>
      <c r="BF2134" s="38" t="s">
        <v>4867</v>
      </c>
      <c r="BG2134" s="39">
        <v>130.84555730411901</v>
      </c>
      <c r="BH2134" s="39">
        <v>-12.446908249644601</v>
      </c>
      <c r="BI2134" s="40">
        <f t="shared" si="476"/>
        <v>88</v>
      </c>
      <c r="BJ2134" s="40">
        <f t="shared" si="477"/>
        <v>90</v>
      </c>
      <c r="BK2134" s="40">
        <f t="shared" si="478"/>
        <v>47</v>
      </c>
      <c r="BL2134" s="40">
        <f t="shared" si="479"/>
        <v>1</v>
      </c>
      <c r="BM2134" s="40">
        <f t="shared" si="480"/>
        <v>1</v>
      </c>
      <c r="BN2134" s="40">
        <f t="shared" si="481"/>
        <v>1</v>
      </c>
      <c r="BO2134" s="40">
        <f t="shared" si="482"/>
        <v>100</v>
      </c>
      <c r="BP2134" s="40">
        <f t="shared" si="483"/>
        <v>22</v>
      </c>
      <c r="BQ2134" s="41">
        <f t="shared" si="484"/>
        <v>89</v>
      </c>
      <c r="BR2134" s="40">
        <f t="shared" si="485"/>
        <v>82</v>
      </c>
      <c r="BS2134" s="41">
        <f t="shared" si="486"/>
        <v>79</v>
      </c>
      <c r="BT2134" s="41">
        <f t="shared" si="487"/>
        <v>4</v>
      </c>
      <c r="BU2134" s="41">
        <f t="shared" si="488"/>
        <v>70</v>
      </c>
      <c r="BV2134" s="41">
        <f t="shared" si="489"/>
        <v>53</v>
      </c>
    </row>
    <row r="2135" spans="2:74" x14ac:dyDescent="0.3">
      <c r="B2135" s="12" t="s">
        <v>2572</v>
      </c>
      <c r="C2135" s="12">
        <v>701021027</v>
      </c>
      <c r="D2135" s="12" t="s">
        <v>2105</v>
      </c>
      <c r="E2135" s="12" t="s">
        <v>1423</v>
      </c>
      <c r="F2135" s="12" t="s">
        <v>1423</v>
      </c>
      <c r="G2135" s="12" t="s">
        <v>1424</v>
      </c>
      <c r="H2135" s="12" t="s">
        <v>86</v>
      </c>
      <c r="I2135" s="28">
        <v>592250</v>
      </c>
      <c r="J2135" s="28">
        <v>628300</v>
      </c>
      <c r="K2135" s="28">
        <v>554400</v>
      </c>
      <c r="L2135" s="28">
        <v>592500</v>
      </c>
      <c r="M2135" s="28">
        <v>610000</v>
      </c>
      <c r="N2135" s="28">
        <v>540000</v>
      </c>
      <c r="O2135" s="29">
        <v>22</v>
      </c>
      <c r="P2135" s="29">
        <v>22</v>
      </c>
      <c r="Q2135" s="29">
        <v>56</v>
      </c>
      <c r="R2135" s="28">
        <v>650</v>
      </c>
      <c r="S2135" s="28">
        <v>600</v>
      </c>
      <c r="T2135" s="30">
        <v>3.4</v>
      </c>
      <c r="U2135" s="30">
        <v>0.39999999999999991</v>
      </c>
      <c r="V2135" s="30">
        <v>3</v>
      </c>
      <c r="W2135" s="30">
        <v>2.5</v>
      </c>
      <c r="X2135" s="31">
        <v>5.7070493879273952E-2</v>
      </c>
      <c r="Y2135" s="30">
        <v>7</v>
      </c>
      <c r="Z2135" s="30">
        <v>0.5</v>
      </c>
      <c r="AA2135" s="30">
        <v>6.5</v>
      </c>
      <c r="AB2135" s="30">
        <v>5.0999999999999996</v>
      </c>
      <c r="AC2135" s="32">
        <v>0.28702133672460078</v>
      </c>
      <c r="AD2135" s="30">
        <v>5.0292422093238107</v>
      </c>
      <c r="AE2135" s="12">
        <v>97</v>
      </c>
      <c r="AF2135" s="12">
        <v>111</v>
      </c>
      <c r="AG2135" s="12">
        <v>147</v>
      </c>
      <c r="AH2135" s="33">
        <v>4.4091858037578291</v>
      </c>
      <c r="AI2135" s="34">
        <v>615000</v>
      </c>
      <c r="AJ2135" s="34">
        <v>620000</v>
      </c>
      <c r="AK2135" s="34">
        <v>630000</v>
      </c>
      <c r="AL2135" s="35">
        <v>-8.0645161290322578E-3</v>
      </c>
      <c r="AM2135" s="35">
        <v>-2.3809523809523808E-2</v>
      </c>
      <c r="AN2135" s="12">
        <v>2.8</v>
      </c>
      <c r="AO2135" s="33">
        <v>0.39999999999999991</v>
      </c>
      <c r="AP2135" s="12">
        <v>2.4</v>
      </c>
      <c r="AQ2135" s="32">
        <v>6.0344827586206896E-3</v>
      </c>
      <c r="AR2135" s="34">
        <v>680</v>
      </c>
      <c r="AS2135" s="34">
        <v>650</v>
      </c>
      <c r="AT2135" s="31">
        <v>4.6153846153846156E-2</v>
      </c>
      <c r="AU2135" s="32">
        <v>0.32196841855836722</v>
      </c>
      <c r="AV2135" s="36">
        <v>2264.6400000000003</v>
      </c>
      <c r="AW2135" s="30">
        <v>0.67330000000000001</v>
      </c>
      <c r="AX2135" s="30">
        <v>0.32669999999999999</v>
      </c>
      <c r="AY2135" s="30">
        <v>0.74280000000000002</v>
      </c>
      <c r="AZ2135" s="30">
        <v>0</v>
      </c>
      <c r="BA2135" s="30">
        <v>0.2447</v>
      </c>
      <c r="BB2135" s="30">
        <v>0.34379999999999999</v>
      </c>
      <c r="BC2135" s="30">
        <v>0.35260000000000002</v>
      </c>
      <c r="BD2135" s="37">
        <v>7</v>
      </c>
      <c r="BE2135" s="29">
        <v>13</v>
      </c>
      <c r="BF2135" s="38" t="s">
        <v>4868</v>
      </c>
      <c r="BG2135" s="39">
        <v>130.87709605664099</v>
      </c>
      <c r="BH2135" s="39">
        <v>-12.359734949103</v>
      </c>
      <c r="BI2135" s="40">
        <f t="shared" si="476"/>
        <v>60</v>
      </c>
      <c r="BJ2135" s="40">
        <f t="shared" si="477"/>
        <v>70</v>
      </c>
      <c r="BK2135" s="40">
        <f t="shared" si="478"/>
        <v>70</v>
      </c>
      <c r="BL2135" s="40">
        <f t="shared" si="479"/>
        <v>1</v>
      </c>
      <c r="BM2135" s="40">
        <f t="shared" si="480"/>
        <v>1</v>
      </c>
      <c r="BN2135" s="40">
        <f t="shared" si="481"/>
        <v>1</v>
      </c>
      <c r="BO2135" s="40">
        <f t="shared" si="482"/>
        <v>100</v>
      </c>
      <c r="BP2135" s="40">
        <f t="shared" si="483"/>
        <v>44</v>
      </c>
      <c r="BQ2135" s="41">
        <f t="shared" si="484"/>
        <v>100</v>
      </c>
      <c r="BR2135" s="40">
        <f t="shared" si="485"/>
        <v>100</v>
      </c>
      <c r="BS2135" s="41">
        <f t="shared" si="486"/>
        <v>76</v>
      </c>
      <c r="BT2135" s="41">
        <f t="shared" si="487"/>
        <v>1</v>
      </c>
      <c r="BU2135" s="41">
        <f t="shared" si="488"/>
        <v>70</v>
      </c>
      <c r="BV2135" s="41">
        <f t="shared" si="489"/>
        <v>53</v>
      </c>
    </row>
    <row r="2136" spans="2:74" x14ac:dyDescent="0.3">
      <c r="B2136" s="12" t="s">
        <v>2573</v>
      </c>
      <c r="C2136" s="12">
        <v>702011047</v>
      </c>
      <c r="D2136" s="12" t="s">
        <v>2367</v>
      </c>
      <c r="E2136" s="12" t="s">
        <v>1998</v>
      </c>
      <c r="F2136" s="12" t="s">
        <v>2367</v>
      </c>
      <c r="G2136" s="12" t="s">
        <v>1424</v>
      </c>
      <c r="H2136" s="12" t="s">
        <v>86</v>
      </c>
      <c r="I2136" s="28">
        <v>459000</v>
      </c>
      <c r="J2136" s="28">
        <v>459000</v>
      </c>
      <c r="K2136" s="28">
        <v>470000</v>
      </c>
      <c r="L2136" s="28">
        <v>470000</v>
      </c>
      <c r="M2136" s="28">
        <v>455000</v>
      </c>
      <c r="N2136" s="28">
        <v>469000</v>
      </c>
      <c r="O2136" s="29">
        <v>85</v>
      </c>
      <c r="P2136" s="29">
        <v>99</v>
      </c>
      <c r="Q2136" s="29">
        <v>88</v>
      </c>
      <c r="R2136" s="28">
        <v>615</v>
      </c>
      <c r="S2136" s="28">
        <v>580</v>
      </c>
      <c r="T2136" s="30">
        <v>2.5</v>
      </c>
      <c r="U2136" s="30">
        <v>-0.10000000000000009</v>
      </c>
      <c r="V2136" s="30">
        <v>2.6</v>
      </c>
      <c r="W2136" s="30">
        <v>2.7</v>
      </c>
      <c r="X2136" s="31">
        <v>6.9673202614379079E-2</v>
      </c>
      <c r="Y2136" s="30">
        <v>3.9</v>
      </c>
      <c r="Z2136" s="30">
        <v>-1.1000000000000001</v>
      </c>
      <c r="AA2136" s="30">
        <v>5</v>
      </c>
      <c r="AB2136" s="30">
        <v>5.8</v>
      </c>
      <c r="AC2136" s="32">
        <v>0.2557555392907046</v>
      </c>
      <c r="AD2136" s="30">
        <v>3.6707877590504507</v>
      </c>
      <c r="AE2136" s="12">
        <v>185</v>
      </c>
      <c r="AF2136" s="12">
        <v>180</v>
      </c>
      <c r="AG2136" s="12">
        <v>169</v>
      </c>
      <c r="AH2136" s="33">
        <v>11.11578947368421</v>
      </c>
      <c r="AI2136" s="34">
        <v>520000</v>
      </c>
      <c r="AJ2136" s="34">
        <v>505000</v>
      </c>
      <c r="AK2136" s="34">
        <v>531000</v>
      </c>
      <c r="AL2136" s="35">
        <v>2.9702970297029702E-2</v>
      </c>
      <c r="AM2136" s="35">
        <v>-2.0715630885122412E-2</v>
      </c>
      <c r="AN2136" s="12">
        <v>1.7</v>
      </c>
      <c r="AO2136" s="33">
        <v>0.30000000000000004</v>
      </c>
      <c r="AP2136" s="12">
        <v>1.4</v>
      </c>
      <c r="AQ2136" s="32">
        <v>1.5555555555555555E-2</v>
      </c>
      <c r="AR2136" s="34">
        <v>610</v>
      </c>
      <c r="AS2136" s="34">
        <v>600</v>
      </c>
      <c r="AT2136" s="31">
        <v>1.6666666666666666E-2</v>
      </c>
      <c r="AU2136" s="32">
        <v>0.15623486846951173</v>
      </c>
      <c r="AV2136" s="36">
        <v>2404.6400000000003</v>
      </c>
      <c r="AW2136" s="30">
        <v>0.71060000000000001</v>
      </c>
      <c r="AX2136" s="30">
        <v>0.28939999999999999</v>
      </c>
      <c r="AY2136" s="30">
        <v>0.69689999999999996</v>
      </c>
      <c r="AZ2136" s="30">
        <v>0.2742</v>
      </c>
      <c r="BA2136" s="30">
        <v>0.1414</v>
      </c>
      <c r="BB2136" s="30">
        <v>0.41289999999999999</v>
      </c>
      <c r="BC2136" s="30">
        <v>0.42080000000000001</v>
      </c>
      <c r="BD2136" s="37">
        <v>5.5</v>
      </c>
      <c r="BE2136" s="29">
        <v>1290</v>
      </c>
      <c r="BF2136" s="38" t="s">
        <v>4869</v>
      </c>
      <c r="BG2136" s="39">
        <v>133.84181940538099</v>
      </c>
      <c r="BH2136" s="39">
        <v>-23.7113843642719</v>
      </c>
      <c r="BI2136" s="40">
        <f t="shared" si="476"/>
        <v>75</v>
      </c>
      <c r="BJ2136" s="40">
        <f t="shared" si="477"/>
        <v>88</v>
      </c>
      <c r="BK2136" s="40">
        <f t="shared" si="478"/>
        <v>1</v>
      </c>
      <c r="BL2136" s="40">
        <f t="shared" si="479"/>
        <v>48</v>
      </c>
      <c r="BM2136" s="40">
        <f t="shared" si="480"/>
        <v>16</v>
      </c>
      <c r="BN2136" s="40">
        <f t="shared" si="481"/>
        <v>9</v>
      </c>
      <c r="BO2136" s="40">
        <f t="shared" si="482"/>
        <v>1</v>
      </c>
      <c r="BP2136" s="40">
        <f t="shared" si="483"/>
        <v>21</v>
      </c>
      <c r="BQ2136" s="41">
        <f t="shared" si="484"/>
        <v>100</v>
      </c>
      <c r="BR2136" s="40">
        <f t="shared" si="485"/>
        <v>100</v>
      </c>
      <c r="BS2136" s="41">
        <f t="shared" si="486"/>
        <v>96</v>
      </c>
      <c r="BT2136" s="41">
        <f t="shared" si="487"/>
        <v>52</v>
      </c>
      <c r="BU2136" s="41">
        <f t="shared" si="488"/>
        <v>55</v>
      </c>
      <c r="BV2136" s="41">
        <f t="shared" si="489"/>
        <v>53</v>
      </c>
    </row>
    <row r="2137" spans="2:74" x14ac:dyDescent="0.3">
      <c r="B2137" s="12" t="s">
        <v>2574</v>
      </c>
      <c r="C2137" s="12">
        <v>702011048</v>
      </c>
      <c r="D2137" s="12" t="s">
        <v>2367</v>
      </c>
      <c r="E2137" s="12" t="s">
        <v>1998</v>
      </c>
      <c r="F2137" s="12" t="s">
        <v>2367</v>
      </c>
      <c r="G2137" s="12" t="s">
        <v>1424</v>
      </c>
      <c r="H2137" s="12" t="s">
        <v>86</v>
      </c>
      <c r="I2137" s="28">
        <v>550000</v>
      </c>
      <c r="J2137" s="28">
        <v>549000</v>
      </c>
      <c r="K2137" s="28">
        <v>539000</v>
      </c>
      <c r="L2137" s="28">
        <v>529000</v>
      </c>
      <c r="M2137" s="28">
        <v>520000</v>
      </c>
      <c r="N2137" s="28">
        <v>476000</v>
      </c>
      <c r="O2137" s="29">
        <v>129</v>
      </c>
      <c r="P2137" s="29">
        <v>129</v>
      </c>
      <c r="Q2137" s="29">
        <v>113</v>
      </c>
      <c r="R2137" s="28">
        <v>680</v>
      </c>
      <c r="S2137" s="28">
        <v>610</v>
      </c>
      <c r="T2137" s="30">
        <v>2.8</v>
      </c>
      <c r="U2137" s="30">
        <v>0.39999999999999991</v>
      </c>
      <c r="V2137" s="30">
        <v>2.4</v>
      </c>
      <c r="W2137" s="30">
        <v>1.8</v>
      </c>
      <c r="X2137" s="31">
        <v>6.4290909090909093E-2</v>
      </c>
      <c r="Y2137" s="30">
        <v>4</v>
      </c>
      <c r="Z2137" s="30">
        <v>0.20000000000000018</v>
      </c>
      <c r="AA2137" s="30">
        <v>3.8</v>
      </c>
      <c r="AB2137" s="30">
        <v>5.4</v>
      </c>
      <c r="AC2137" s="32">
        <v>0.26781775789274681</v>
      </c>
      <c r="AD2137" s="30">
        <v>4.1657173880376348</v>
      </c>
      <c r="AE2137" s="12">
        <v>185</v>
      </c>
      <c r="AF2137" s="12">
        <v>180</v>
      </c>
      <c r="AG2137" s="12">
        <v>169</v>
      </c>
      <c r="AH2137" s="33">
        <v>11.11578947368421</v>
      </c>
      <c r="AI2137" s="34">
        <v>520000</v>
      </c>
      <c r="AJ2137" s="34">
        <v>505000</v>
      </c>
      <c r="AK2137" s="34">
        <v>531000</v>
      </c>
      <c r="AL2137" s="35">
        <v>2.9702970297029702E-2</v>
      </c>
      <c r="AM2137" s="35">
        <v>-2.0715630885122412E-2</v>
      </c>
      <c r="AN2137" s="12">
        <v>1.7</v>
      </c>
      <c r="AO2137" s="33">
        <v>0.30000000000000004</v>
      </c>
      <c r="AP2137" s="12">
        <v>1.4</v>
      </c>
      <c r="AQ2137" s="32">
        <v>1.5555555555555555E-2</v>
      </c>
      <c r="AR2137" s="34">
        <v>610</v>
      </c>
      <c r="AS2137" s="34">
        <v>600</v>
      </c>
      <c r="AT2137" s="31">
        <v>1.6666666666666666E-2</v>
      </c>
      <c r="AU2137" s="32">
        <v>0.15623486846951173</v>
      </c>
      <c r="AV2137" s="36">
        <v>2539.0400000000004</v>
      </c>
      <c r="AW2137" s="30">
        <v>0.69969999999999999</v>
      </c>
      <c r="AX2137" s="30">
        <v>0.30030000000000001</v>
      </c>
      <c r="AY2137" s="30">
        <v>0.71899999999999997</v>
      </c>
      <c r="AZ2137" s="30">
        <v>0.26650000000000001</v>
      </c>
      <c r="BA2137" s="30">
        <v>0.1399</v>
      </c>
      <c r="BB2137" s="30">
        <v>0.40579999999999999</v>
      </c>
      <c r="BC2137" s="30">
        <v>0.40639999999999998</v>
      </c>
      <c r="BD2137" s="37">
        <v>6</v>
      </c>
      <c r="BE2137" s="29">
        <v>1285</v>
      </c>
      <c r="BF2137" s="38" t="s">
        <v>4870</v>
      </c>
      <c r="BG2137" s="39">
        <v>133.832541265217</v>
      </c>
      <c r="BH2137" s="39">
        <v>-23.671204513830499</v>
      </c>
      <c r="BI2137" s="40">
        <f t="shared" si="476"/>
        <v>70</v>
      </c>
      <c r="BJ2137" s="40">
        <f t="shared" si="477"/>
        <v>88</v>
      </c>
      <c r="BK2137" s="40">
        <f t="shared" si="478"/>
        <v>1</v>
      </c>
      <c r="BL2137" s="40">
        <f t="shared" si="479"/>
        <v>48</v>
      </c>
      <c r="BM2137" s="40">
        <f t="shared" si="480"/>
        <v>16</v>
      </c>
      <c r="BN2137" s="40">
        <f t="shared" si="481"/>
        <v>9</v>
      </c>
      <c r="BO2137" s="40">
        <f t="shared" si="482"/>
        <v>1</v>
      </c>
      <c r="BP2137" s="40">
        <f t="shared" si="483"/>
        <v>21</v>
      </c>
      <c r="BQ2137" s="41">
        <f t="shared" si="484"/>
        <v>100</v>
      </c>
      <c r="BR2137" s="40">
        <f t="shared" si="485"/>
        <v>100</v>
      </c>
      <c r="BS2137" s="41">
        <f t="shared" si="486"/>
        <v>88</v>
      </c>
      <c r="BT2137" s="41">
        <f t="shared" si="487"/>
        <v>51</v>
      </c>
      <c r="BU2137" s="41">
        <f t="shared" si="488"/>
        <v>60</v>
      </c>
      <c r="BV2137" s="41">
        <f t="shared" si="489"/>
        <v>53</v>
      </c>
    </row>
    <row r="2138" spans="2:74" x14ac:dyDescent="0.3">
      <c r="B2138" s="12" t="s">
        <v>2575</v>
      </c>
      <c r="C2138" s="12">
        <v>104011082</v>
      </c>
      <c r="D2138" s="12" t="s">
        <v>1777</v>
      </c>
      <c r="E2138" s="12" t="s">
        <v>1163</v>
      </c>
      <c r="F2138" s="12" t="s">
        <v>2703</v>
      </c>
      <c r="G2138" s="12" t="s">
        <v>85</v>
      </c>
      <c r="H2138" s="12" t="s">
        <v>86</v>
      </c>
      <c r="I2138" s="28">
        <v>849000</v>
      </c>
      <c r="J2138" s="28">
        <v>862400</v>
      </c>
      <c r="K2138" s="28">
        <v>848750</v>
      </c>
      <c r="L2138" s="28">
        <v>810000</v>
      </c>
      <c r="M2138" s="28">
        <v>830000</v>
      </c>
      <c r="N2138" s="28">
        <v>810000</v>
      </c>
      <c r="O2138" s="29">
        <v>62</v>
      </c>
      <c r="P2138" s="29">
        <v>66</v>
      </c>
      <c r="Q2138" s="29">
        <v>81</v>
      </c>
      <c r="R2138" s="28">
        <v>580</v>
      </c>
      <c r="S2138" s="28">
        <v>550</v>
      </c>
      <c r="T2138" s="30">
        <v>3</v>
      </c>
      <c r="U2138" s="30">
        <v>0.10000000000000009</v>
      </c>
      <c r="V2138" s="30">
        <v>2.9</v>
      </c>
      <c r="W2138" s="30">
        <v>2.5</v>
      </c>
      <c r="X2138" s="31">
        <v>3.5524146054181388E-2</v>
      </c>
      <c r="Y2138" s="30">
        <v>4.2</v>
      </c>
      <c r="Z2138" s="30">
        <v>-0.29999999999999982</v>
      </c>
      <c r="AA2138" s="30">
        <v>4.5</v>
      </c>
      <c r="AB2138" s="30">
        <v>5.5</v>
      </c>
      <c r="AC2138" s="32">
        <v>0.47994174500198594</v>
      </c>
      <c r="AD2138" s="30">
        <v>13.510296469054579</v>
      </c>
      <c r="AE2138" s="12">
        <v>316</v>
      </c>
      <c r="AF2138" s="12">
        <v>334</v>
      </c>
      <c r="AG2138" s="12">
        <v>280</v>
      </c>
      <c r="AH2138" s="33">
        <v>5.321196358907673</v>
      </c>
      <c r="AI2138" s="34">
        <v>610000</v>
      </c>
      <c r="AJ2138" s="34">
        <v>630000</v>
      </c>
      <c r="AK2138" s="34">
        <v>570000</v>
      </c>
      <c r="AL2138" s="35">
        <v>-3.1746031746031744E-2</v>
      </c>
      <c r="AM2138" s="35">
        <v>7.0175438596491224E-2</v>
      </c>
      <c r="AN2138" s="12">
        <v>2.9</v>
      </c>
      <c r="AO2138" s="33">
        <v>0.60000000000000009</v>
      </c>
      <c r="AP2138" s="12">
        <v>2.2999999999999998</v>
      </c>
      <c r="AQ2138" s="32">
        <v>9.30379746835443E-2</v>
      </c>
      <c r="AR2138" s="34">
        <v>530</v>
      </c>
      <c r="AS2138" s="34">
        <v>500</v>
      </c>
      <c r="AT2138" s="31">
        <v>0.06</v>
      </c>
      <c r="AU2138" s="32">
        <v>0.18740486111251856</v>
      </c>
      <c r="AV2138" s="36">
        <v>1208.48</v>
      </c>
      <c r="AW2138" s="30">
        <v>0.67659999999999998</v>
      </c>
      <c r="AX2138" s="30">
        <v>0.32340000000000002</v>
      </c>
      <c r="AY2138" s="30">
        <v>0.82430000000000003</v>
      </c>
      <c r="AZ2138" s="30">
        <v>9.9400000000000002E-2</v>
      </c>
      <c r="BA2138" s="30">
        <v>0.50280000000000002</v>
      </c>
      <c r="BB2138" s="30">
        <v>0.2225</v>
      </c>
      <c r="BC2138" s="30">
        <v>0.23680000000000001</v>
      </c>
      <c r="BD2138" s="37">
        <v>2.5</v>
      </c>
      <c r="BE2138" s="29">
        <v>527</v>
      </c>
      <c r="BF2138" s="38" t="s">
        <v>4871</v>
      </c>
      <c r="BG2138" s="39">
        <v>153.27730027622101</v>
      </c>
      <c r="BH2138" s="39">
        <v>-29.463928550820999</v>
      </c>
      <c r="BI2138" s="40">
        <f t="shared" si="476"/>
        <v>67</v>
      </c>
      <c r="BJ2138" s="40">
        <f t="shared" si="477"/>
        <v>69</v>
      </c>
      <c r="BK2138" s="40">
        <f t="shared" si="478"/>
        <v>59</v>
      </c>
      <c r="BL2138" s="40">
        <f t="shared" si="479"/>
        <v>38</v>
      </c>
      <c r="BM2138" s="40">
        <f t="shared" si="480"/>
        <v>1</v>
      </c>
      <c r="BN2138" s="40">
        <f t="shared" si="481"/>
        <v>100</v>
      </c>
      <c r="BO2138" s="40">
        <f t="shared" si="482"/>
        <v>26</v>
      </c>
      <c r="BP2138" s="40">
        <f t="shared" si="483"/>
        <v>100</v>
      </c>
      <c r="BQ2138" s="41">
        <f t="shared" si="484"/>
        <v>69</v>
      </c>
      <c r="BR2138" s="40">
        <f t="shared" si="485"/>
        <v>16</v>
      </c>
      <c r="BS2138" s="41">
        <f t="shared" si="486"/>
        <v>1</v>
      </c>
      <c r="BT2138" s="41">
        <f t="shared" si="487"/>
        <v>47</v>
      </c>
      <c r="BU2138" s="41">
        <f t="shared" si="488"/>
        <v>25</v>
      </c>
      <c r="BV2138" s="41">
        <f t="shared" si="489"/>
        <v>52</v>
      </c>
    </row>
    <row r="2139" spans="2:74" x14ac:dyDescent="0.3">
      <c r="B2139" s="12" t="s">
        <v>2576</v>
      </c>
      <c r="C2139" s="12">
        <v>112011236</v>
      </c>
      <c r="D2139" s="12" t="s">
        <v>2227</v>
      </c>
      <c r="E2139" s="12" t="s">
        <v>933</v>
      </c>
      <c r="F2139" s="12" t="s">
        <v>2576</v>
      </c>
      <c r="G2139" s="12" t="s">
        <v>85</v>
      </c>
      <c r="H2139" s="12" t="s">
        <v>86</v>
      </c>
      <c r="I2139" s="28">
        <v>950000</v>
      </c>
      <c r="J2139" s="28">
        <v>969600</v>
      </c>
      <c r="K2139" s="28">
        <v>900000</v>
      </c>
      <c r="L2139" s="28">
        <v>960000</v>
      </c>
      <c r="M2139" s="28">
        <v>960000</v>
      </c>
      <c r="N2139" s="28">
        <v>960000</v>
      </c>
      <c r="O2139" s="29">
        <v>44</v>
      </c>
      <c r="P2139" s="29">
        <v>44</v>
      </c>
      <c r="Q2139" s="29">
        <v>48</v>
      </c>
      <c r="R2139" s="28">
        <v>700</v>
      </c>
      <c r="S2139" s="28">
        <v>680</v>
      </c>
      <c r="T2139" s="30">
        <v>2.2999999999999998</v>
      </c>
      <c r="U2139" s="30">
        <v>0</v>
      </c>
      <c r="V2139" s="30">
        <v>2.2999999999999998</v>
      </c>
      <c r="W2139" s="30">
        <v>2.2000000000000002</v>
      </c>
      <c r="X2139" s="31">
        <v>3.8315789473684213E-2</v>
      </c>
      <c r="Y2139" s="30">
        <v>3.3</v>
      </c>
      <c r="Z2139" s="30">
        <v>-0.40000000000000036</v>
      </c>
      <c r="AA2139" s="30">
        <v>3.7</v>
      </c>
      <c r="AB2139" s="30">
        <v>4.2</v>
      </c>
      <c r="AC2139" s="32">
        <v>0.54347826086956508</v>
      </c>
      <c r="AD2139" s="30">
        <v>14.184185379837551</v>
      </c>
      <c r="AE2139" s="12">
        <v>567</v>
      </c>
      <c r="AF2139" s="12">
        <v>574</v>
      </c>
      <c r="AG2139" s="12">
        <v>443</v>
      </c>
      <c r="AH2139" s="33">
        <v>8.1896361631753045</v>
      </c>
      <c r="AI2139" s="34">
        <v>1190000</v>
      </c>
      <c r="AJ2139" s="34">
        <v>1120000</v>
      </c>
      <c r="AK2139" s="34">
        <v>1230000</v>
      </c>
      <c r="AL2139" s="35">
        <v>6.25E-2</v>
      </c>
      <c r="AM2139" s="35">
        <v>-3.2520325203252036E-2</v>
      </c>
      <c r="AN2139" s="12">
        <v>2.6</v>
      </c>
      <c r="AO2139" s="33">
        <v>0.39999999999999991</v>
      </c>
      <c r="AP2139" s="12">
        <v>2.2000000000000002</v>
      </c>
      <c r="AQ2139" s="32">
        <v>0.1157751586582049</v>
      </c>
      <c r="AR2139" s="34">
        <v>850</v>
      </c>
      <c r="AS2139" s="34">
        <v>780</v>
      </c>
      <c r="AT2139" s="31">
        <v>8.9743589743589744E-2</v>
      </c>
      <c r="AU2139" s="32">
        <v>0.17659667725785103</v>
      </c>
      <c r="AV2139" s="36">
        <v>1288.0000000000002</v>
      </c>
      <c r="AW2139" s="30">
        <v>0.60019999999999996</v>
      </c>
      <c r="AX2139" s="30">
        <v>0.39979999999999999</v>
      </c>
      <c r="AY2139" s="30">
        <v>0.57430000000000003</v>
      </c>
      <c r="AZ2139" s="30">
        <v>0.30020000000000002</v>
      </c>
      <c r="BA2139" s="30">
        <v>0.4027</v>
      </c>
      <c r="BB2139" s="30">
        <v>0.20069999999999999</v>
      </c>
      <c r="BC2139" s="30">
        <v>0.32879999999999998</v>
      </c>
      <c r="BD2139" s="37">
        <v>2.5</v>
      </c>
      <c r="BE2139" s="29">
        <v>602</v>
      </c>
      <c r="BF2139" s="38" t="s">
        <v>4872</v>
      </c>
      <c r="BG2139" s="39">
        <v>153.559846995014</v>
      </c>
      <c r="BH2139" s="39">
        <v>-28.8361755127086</v>
      </c>
      <c r="BI2139" s="40">
        <f t="shared" si="476"/>
        <v>79</v>
      </c>
      <c r="BJ2139" s="40">
        <f t="shared" si="477"/>
        <v>74</v>
      </c>
      <c r="BK2139" s="40">
        <f t="shared" si="478"/>
        <v>23</v>
      </c>
      <c r="BL2139" s="40">
        <f t="shared" si="479"/>
        <v>42</v>
      </c>
      <c r="BM2139" s="40">
        <f t="shared" si="480"/>
        <v>32</v>
      </c>
      <c r="BN2139" s="40">
        <f t="shared" si="481"/>
        <v>100</v>
      </c>
      <c r="BO2139" s="40">
        <f t="shared" si="482"/>
        <v>17</v>
      </c>
      <c r="BP2139" s="40">
        <f t="shared" si="483"/>
        <v>79</v>
      </c>
      <c r="BQ2139" s="41">
        <f t="shared" si="484"/>
        <v>78</v>
      </c>
      <c r="BR2139" s="40">
        <f t="shared" si="485"/>
        <v>9</v>
      </c>
      <c r="BS2139" s="41">
        <f t="shared" si="486"/>
        <v>1</v>
      </c>
      <c r="BT2139" s="41">
        <f t="shared" si="487"/>
        <v>62</v>
      </c>
      <c r="BU2139" s="41">
        <f t="shared" si="488"/>
        <v>25</v>
      </c>
      <c r="BV2139" s="41">
        <f t="shared" si="489"/>
        <v>52</v>
      </c>
    </row>
    <row r="2140" spans="2:74" x14ac:dyDescent="0.3">
      <c r="B2140" s="12" t="s">
        <v>2577</v>
      </c>
      <c r="C2140" s="12">
        <v>112011243</v>
      </c>
      <c r="D2140" s="12" t="s">
        <v>2227</v>
      </c>
      <c r="E2140" s="12" t="s">
        <v>933</v>
      </c>
      <c r="F2140" s="12" t="s">
        <v>2703</v>
      </c>
      <c r="G2140" s="12" t="s">
        <v>85</v>
      </c>
      <c r="H2140" s="12" t="s">
        <v>86</v>
      </c>
      <c r="I2140" s="28">
        <v>1200000</v>
      </c>
      <c r="J2140" s="28">
        <v>1225000</v>
      </c>
      <c r="K2140" s="28">
        <v>1150000</v>
      </c>
      <c r="L2140" s="28">
        <v>1150000</v>
      </c>
      <c r="M2140" s="28">
        <v>1200000</v>
      </c>
      <c r="N2140" s="28">
        <v>1100000</v>
      </c>
      <c r="O2140" s="29">
        <v>72</v>
      </c>
      <c r="P2140" s="29">
        <v>84</v>
      </c>
      <c r="Q2140" s="29">
        <v>87</v>
      </c>
      <c r="R2140" s="28">
        <v>900</v>
      </c>
      <c r="S2140" s="28">
        <v>800</v>
      </c>
      <c r="T2140" s="30">
        <v>1.9</v>
      </c>
      <c r="U2140" s="30">
        <v>9.9999999999999867E-2</v>
      </c>
      <c r="V2140" s="30">
        <v>1.8</v>
      </c>
      <c r="W2140" s="30">
        <v>1.7</v>
      </c>
      <c r="X2140" s="31">
        <v>3.9E-2</v>
      </c>
      <c r="Y2140" s="30">
        <v>3.4</v>
      </c>
      <c r="Z2140" s="30">
        <v>-0.20000000000000018</v>
      </c>
      <c r="AA2140" s="30">
        <v>3.6</v>
      </c>
      <c r="AB2140" s="30">
        <v>3.8</v>
      </c>
      <c r="AC2140" s="32">
        <v>0.58912861332216171</v>
      </c>
      <c r="AD2140" s="30">
        <v>15.105861880055429</v>
      </c>
      <c r="AE2140" s="12">
        <v>567</v>
      </c>
      <c r="AF2140" s="12">
        <v>574</v>
      </c>
      <c r="AG2140" s="12">
        <v>443</v>
      </c>
      <c r="AH2140" s="33">
        <v>8.1896361631753045</v>
      </c>
      <c r="AI2140" s="34">
        <v>1190000</v>
      </c>
      <c r="AJ2140" s="34">
        <v>1120000</v>
      </c>
      <c r="AK2140" s="34">
        <v>1230000</v>
      </c>
      <c r="AL2140" s="35">
        <v>6.25E-2</v>
      </c>
      <c r="AM2140" s="35">
        <v>-3.2520325203252036E-2</v>
      </c>
      <c r="AN2140" s="12">
        <v>2.6</v>
      </c>
      <c r="AO2140" s="33">
        <v>0.39999999999999991</v>
      </c>
      <c r="AP2140" s="12">
        <v>2.2000000000000002</v>
      </c>
      <c r="AQ2140" s="32">
        <v>0.1157751586582049</v>
      </c>
      <c r="AR2140" s="34">
        <v>850</v>
      </c>
      <c r="AS2140" s="34">
        <v>780</v>
      </c>
      <c r="AT2140" s="31">
        <v>8.9743589743589744E-2</v>
      </c>
      <c r="AU2140" s="32">
        <v>0.17659667725785103</v>
      </c>
      <c r="AV2140" s="36">
        <v>1527.68</v>
      </c>
      <c r="AW2140" s="30">
        <v>0.65169999999999995</v>
      </c>
      <c r="AX2140" s="30">
        <v>0.3483</v>
      </c>
      <c r="AY2140" s="30">
        <v>0.92169999999999996</v>
      </c>
      <c r="AZ2140" s="30">
        <v>2.2800000000000001E-2</v>
      </c>
      <c r="BA2140" s="30">
        <v>0.4103</v>
      </c>
      <c r="BB2140" s="30">
        <v>0.2747</v>
      </c>
      <c r="BC2140" s="30">
        <v>0.27110000000000001</v>
      </c>
      <c r="BD2140" s="37">
        <v>2</v>
      </c>
      <c r="BE2140" s="29">
        <v>628</v>
      </c>
      <c r="BF2140" s="38" t="s">
        <v>4873</v>
      </c>
      <c r="BG2140" s="39">
        <v>153.433771386328</v>
      </c>
      <c r="BH2140" s="39">
        <v>-28.554319494906402</v>
      </c>
      <c r="BI2140" s="40">
        <f t="shared" si="476"/>
        <v>85</v>
      </c>
      <c r="BJ2140" s="40">
        <f t="shared" si="477"/>
        <v>74</v>
      </c>
      <c r="BK2140" s="40">
        <f t="shared" si="478"/>
        <v>23</v>
      </c>
      <c r="BL2140" s="40">
        <f t="shared" si="479"/>
        <v>42</v>
      </c>
      <c r="BM2140" s="40">
        <f t="shared" si="480"/>
        <v>32</v>
      </c>
      <c r="BN2140" s="40">
        <f t="shared" si="481"/>
        <v>100</v>
      </c>
      <c r="BO2140" s="40">
        <f t="shared" si="482"/>
        <v>14</v>
      </c>
      <c r="BP2140" s="40">
        <f t="shared" si="483"/>
        <v>80</v>
      </c>
      <c r="BQ2140" s="41">
        <f t="shared" si="484"/>
        <v>80</v>
      </c>
      <c r="BR2140" s="40">
        <f t="shared" si="485"/>
        <v>1</v>
      </c>
      <c r="BS2140" s="41">
        <f t="shared" si="486"/>
        <v>1</v>
      </c>
      <c r="BT2140" s="41">
        <f t="shared" si="487"/>
        <v>60</v>
      </c>
      <c r="BU2140" s="41">
        <f t="shared" si="488"/>
        <v>20</v>
      </c>
      <c r="BV2140" s="41">
        <f t="shared" si="489"/>
        <v>52</v>
      </c>
    </row>
    <row r="2141" spans="2:74" x14ac:dyDescent="0.3">
      <c r="B2141" s="12" t="s">
        <v>2578</v>
      </c>
      <c r="C2141" s="12">
        <v>113031270</v>
      </c>
      <c r="D2141" s="12" t="s">
        <v>611</v>
      </c>
      <c r="E2141" s="12" t="s">
        <v>84</v>
      </c>
      <c r="F2141" s="12" t="s">
        <v>611</v>
      </c>
      <c r="G2141" s="12" t="s">
        <v>85</v>
      </c>
      <c r="H2141" s="12" t="s">
        <v>86</v>
      </c>
      <c r="I2141" s="28">
        <v>632100</v>
      </c>
      <c r="J2141" s="28">
        <v>625240</v>
      </c>
      <c r="K2141" s="28">
        <v>592900</v>
      </c>
      <c r="L2141" s="28">
        <v>560000</v>
      </c>
      <c r="M2141" s="28">
        <v>580000</v>
      </c>
      <c r="N2141" s="28">
        <v>555000</v>
      </c>
      <c r="O2141" s="29">
        <v>46</v>
      </c>
      <c r="P2141" s="29">
        <v>58</v>
      </c>
      <c r="Q2141" s="29">
        <v>52</v>
      </c>
      <c r="R2141" s="28">
        <v>490</v>
      </c>
      <c r="S2141" s="28">
        <v>450</v>
      </c>
      <c r="T2141" s="30">
        <v>2.7</v>
      </c>
      <c r="U2141" s="30">
        <v>0</v>
      </c>
      <c r="V2141" s="30">
        <v>2.7</v>
      </c>
      <c r="W2141" s="30">
        <v>2.4</v>
      </c>
      <c r="X2141" s="31">
        <v>4.0310077519379844E-2</v>
      </c>
      <c r="Y2141" s="30">
        <v>6.5</v>
      </c>
      <c r="Z2141" s="30">
        <v>-0.29999999999999982</v>
      </c>
      <c r="AA2141" s="30">
        <v>6.8</v>
      </c>
      <c r="AB2141" s="30">
        <v>6.3</v>
      </c>
      <c r="AC2141" s="32">
        <v>0.34206411258795927</v>
      </c>
      <c r="AD2141" s="30">
        <v>8.4858212545859146</v>
      </c>
      <c r="AE2141" s="12">
        <v>642</v>
      </c>
      <c r="AF2141" s="12">
        <v>673</v>
      </c>
      <c r="AG2141" s="12">
        <v>521</v>
      </c>
      <c r="AH2141" s="33">
        <v>7.1360000000000001</v>
      </c>
      <c r="AI2141" s="34">
        <v>560000</v>
      </c>
      <c r="AJ2141" s="34">
        <v>529000</v>
      </c>
      <c r="AK2141" s="34">
        <v>485000</v>
      </c>
      <c r="AL2141" s="35">
        <v>5.8601134215500943E-2</v>
      </c>
      <c r="AM2141" s="35">
        <v>0.15463917525773196</v>
      </c>
      <c r="AN2141" s="12">
        <v>2.2000000000000002</v>
      </c>
      <c r="AO2141" s="33">
        <v>0</v>
      </c>
      <c r="AP2141" s="12">
        <v>2.2000000000000002</v>
      </c>
      <c r="AQ2141" s="32">
        <v>9.6491228070175433E-2</v>
      </c>
      <c r="AR2141" s="34">
        <v>500</v>
      </c>
      <c r="AS2141" s="34">
        <v>470</v>
      </c>
      <c r="AT2141" s="31">
        <v>6.3829787234042548E-2</v>
      </c>
      <c r="AU2141" s="32">
        <v>0.31090867831707958</v>
      </c>
      <c r="AV2141" s="36">
        <v>1432.4800000000002</v>
      </c>
      <c r="AW2141" s="30">
        <v>0.54049999999999998</v>
      </c>
      <c r="AX2141" s="30">
        <v>0.45950000000000002</v>
      </c>
      <c r="AY2141" s="30">
        <v>0.64200000000000002</v>
      </c>
      <c r="AZ2141" s="30">
        <v>0.1363</v>
      </c>
      <c r="BA2141" s="30">
        <v>0.25679999999999997</v>
      </c>
      <c r="BB2141" s="30">
        <v>0.20619999999999999</v>
      </c>
      <c r="BC2141" s="30">
        <v>0.49390000000000001</v>
      </c>
      <c r="BD2141" s="37">
        <v>3</v>
      </c>
      <c r="BE2141" s="29">
        <v>383</v>
      </c>
      <c r="BF2141" s="38" t="s">
        <v>4874</v>
      </c>
      <c r="BG2141" s="39">
        <v>147.31368539471001</v>
      </c>
      <c r="BH2141" s="39">
        <v>-35.1257103344809</v>
      </c>
      <c r="BI2141" s="40">
        <f t="shared" si="476"/>
        <v>72</v>
      </c>
      <c r="BJ2141" s="40">
        <f t="shared" si="477"/>
        <v>80</v>
      </c>
      <c r="BK2141" s="40">
        <f t="shared" si="478"/>
        <v>36</v>
      </c>
      <c r="BL2141" s="40">
        <f t="shared" si="479"/>
        <v>1</v>
      </c>
      <c r="BM2141" s="40">
        <f t="shared" si="480"/>
        <v>30</v>
      </c>
      <c r="BN2141" s="40">
        <f t="shared" si="481"/>
        <v>100</v>
      </c>
      <c r="BO2141" s="40">
        <f t="shared" si="482"/>
        <v>43</v>
      </c>
      <c r="BP2141" s="40">
        <f t="shared" si="483"/>
        <v>46</v>
      </c>
      <c r="BQ2141" s="41">
        <f t="shared" si="484"/>
        <v>85</v>
      </c>
      <c r="BR2141" s="40">
        <f t="shared" si="485"/>
        <v>65</v>
      </c>
      <c r="BS2141" s="41">
        <f t="shared" si="486"/>
        <v>39</v>
      </c>
      <c r="BT2141" s="41">
        <f t="shared" si="487"/>
        <v>9</v>
      </c>
      <c r="BU2141" s="41">
        <f t="shared" si="488"/>
        <v>30</v>
      </c>
      <c r="BV2141" s="41">
        <f t="shared" si="489"/>
        <v>52</v>
      </c>
    </row>
    <row r="2142" spans="2:74" x14ac:dyDescent="0.3">
      <c r="B2142" s="12" t="s">
        <v>2579</v>
      </c>
      <c r="C2142" s="12">
        <v>114011279</v>
      </c>
      <c r="D2142" s="12" t="s">
        <v>1292</v>
      </c>
      <c r="E2142" s="12" t="s">
        <v>1050</v>
      </c>
      <c r="F2142" s="12" t="s">
        <v>4227</v>
      </c>
      <c r="G2142" s="12" t="s">
        <v>85</v>
      </c>
      <c r="H2142" s="12" t="s">
        <v>86</v>
      </c>
      <c r="I2142" s="28">
        <v>790000</v>
      </c>
      <c r="J2142" s="28">
        <v>779100</v>
      </c>
      <c r="K2142" s="28">
        <v>740000</v>
      </c>
      <c r="L2142" s="28">
        <v>710000</v>
      </c>
      <c r="M2142" s="28">
        <v>700000</v>
      </c>
      <c r="N2142" s="28">
        <v>715000</v>
      </c>
      <c r="O2142" s="29">
        <v>65</v>
      </c>
      <c r="P2142" s="29">
        <v>64</v>
      </c>
      <c r="Q2142" s="29">
        <v>70</v>
      </c>
      <c r="R2142" s="28">
        <v>520</v>
      </c>
      <c r="S2142" s="28">
        <v>490</v>
      </c>
      <c r="T2142" s="30">
        <v>3.4</v>
      </c>
      <c r="U2142" s="30">
        <v>0</v>
      </c>
      <c r="V2142" s="30">
        <v>3.4</v>
      </c>
      <c r="W2142" s="30">
        <v>3.4</v>
      </c>
      <c r="X2142" s="31">
        <v>3.422784810126582E-2</v>
      </c>
      <c r="Y2142" s="30">
        <v>5.6</v>
      </c>
      <c r="Z2142" s="30">
        <v>0.19999999999999929</v>
      </c>
      <c r="AA2142" s="30">
        <v>5.4</v>
      </c>
      <c r="AB2142" s="30">
        <v>5.0999999999999996</v>
      </c>
      <c r="AC2142" s="32">
        <v>0.42284673432214409</v>
      </c>
      <c r="AD2142" s="30">
        <v>12.353880181749032</v>
      </c>
      <c r="AE2142" s="12">
        <v>1179</v>
      </c>
      <c r="AF2142" s="12">
        <v>1208</v>
      </c>
      <c r="AG2142" s="12">
        <v>997</v>
      </c>
      <c r="AH2142" s="33">
        <v>8.5549549549549546</v>
      </c>
      <c r="AI2142" s="34">
        <v>835000</v>
      </c>
      <c r="AJ2142" s="34">
        <v>795000</v>
      </c>
      <c r="AK2142" s="34">
        <v>820000</v>
      </c>
      <c r="AL2142" s="35">
        <v>5.0314465408805034E-2</v>
      </c>
      <c r="AM2142" s="35">
        <v>1.8292682926829267E-2</v>
      </c>
      <c r="AN2142" s="12">
        <v>2.8</v>
      </c>
      <c r="AO2142" s="33">
        <v>0.19999999999999973</v>
      </c>
      <c r="AP2142" s="12">
        <v>2.6</v>
      </c>
      <c r="AQ2142" s="32">
        <v>0.11973684210526317</v>
      </c>
      <c r="AR2142" s="34">
        <v>550</v>
      </c>
      <c r="AS2142" s="34">
        <v>520</v>
      </c>
      <c r="AT2142" s="31">
        <v>5.7692307692307696E-2</v>
      </c>
      <c r="AU2142" s="32">
        <v>8.2533748367856014E-2</v>
      </c>
      <c r="AV2142" s="36">
        <v>1229.7600000000002</v>
      </c>
      <c r="AW2142" s="30">
        <v>0.68379999999999996</v>
      </c>
      <c r="AX2142" s="30">
        <v>0.31619999999999998</v>
      </c>
      <c r="AY2142" s="30">
        <v>0.88119999999999998</v>
      </c>
      <c r="AZ2142" s="30">
        <v>9.2200000000000004E-2</v>
      </c>
      <c r="BA2142" s="30">
        <v>0.42180000000000001</v>
      </c>
      <c r="BB2142" s="30">
        <v>0.28270000000000001</v>
      </c>
      <c r="BC2142" s="30">
        <v>0.2301</v>
      </c>
      <c r="BD2142" s="37">
        <v>1</v>
      </c>
      <c r="BE2142" s="29">
        <v>147</v>
      </c>
      <c r="BF2142" s="38" t="s">
        <v>4875</v>
      </c>
      <c r="BG2142" s="39">
        <v>150.60848801593201</v>
      </c>
      <c r="BH2142" s="39">
        <v>-35.099798250046</v>
      </c>
      <c r="BI2142" s="40">
        <f t="shared" si="476"/>
        <v>60</v>
      </c>
      <c r="BJ2142" s="40">
        <f t="shared" si="477"/>
        <v>70</v>
      </c>
      <c r="BK2142" s="40">
        <f t="shared" si="478"/>
        <v>19</v>
      </c>
      <c r="BL2142" s="40">
        <f t="shared" si="479"/>
        <v>73</v>
      </c>
      <c r="BM2142" s="40">
        <f t="shared" si="480"/>
        <v>26</v>
      </c>
      <c r="BN2142" s="40">
        <f t="shared" si="481"/>
        <v>100</v>
      </c>
      <c r="BO2142" s="40">
        <f t="shared" si="482"/>
        <v>78</v>
      </c>
      <c r="BP2142" s="40">
        <f t="shared" si="483"/>
        <v>83</v>
      </c>
      <c r="BQ2142" s="41">
        <f t="shared" si="484"/>
        <v>64</v>
      </c>
      <c r="BR2142" s="40">
        <f t="shared" si="485"/>
        <v>27</v>
      </c>
      <c r="BS2142" s="41">
        <f t="shared" si="486"/>
        <v>1</v>
      </c>
      <c r="BT2142" s="41">
        <f t="shared" si="487"/>
        <v>24</v>
      </c>
      <c r="BU2142" s="41">
        <f t="shared" si="488"/>
        <v>10</v>
      </c>
      <c r="BV2142" s="41">
        <f t="shared" si="489"/>
        <v>52</v>
      </c>
    </row>
    <row r="2143" spans="2:74" x14ac:dyDescent="0.3">
      <c r="B2143" s="12" t="s">
        <v>2580</v>
      </c>
      <c r="C2143" s="12">
        <v>118011347</v>
      </c>
      <c r="D2143" s="12" t="s">
        <v>2021</v>
      </c>
      <c r="E2143" s="12" t="s">
        <v>1683</v>
      </c>
      <c r="F2143" s="12" t="s">
        <v>2791</v>
      </c>
      <c r="G2143" s="12" t="s">
        <v>85</v>
      </c>
      <c r="H2143" s="12" t="s">
        <v>86</v>
      </c>
      <c r="I2143" s="28">
        <v>3980000</v>
      </c>
      <c r="J2143" s="28">
        <v>4238000</v>
      </c>
      <c r="K2143" s="28">
        <v>4501100</v>
      </c>
      <c r="L2143" s="28">
        <v>3970000</v>
      </c>
      <c r="M2143" s="28">
        <v>3970000</v>
      </c>
      <c r="N2143" s="28">
        <v>4150000</v>
      </c>
      <c r="O2143" s="29">
        <v>26</v>
      </c>
      <c r="P2143" s="29">
        <v>26</v>
      </c>
      <c r="Q2143" s="29">
        <v>26</v>
      </c>
      <c r="R2143" s="28">
        <v>1900</v>
      </c>
      <c r="S2143" s="28">
        <v>1900</v>
      </c>
      <c r="T2143" s="30">
        <v>3.6</v>
      </c>
      <c r="U2143" s="30">
        <v>0</v>
      </c>
      <c r="V2143" s="30">
        <v>3.6</v>
      </c>
      <c r="W2143" s="30">
        <v>3.5</v>
      </c>
      <c r="X2143" s="31">
        <v>2.4824120603015077E-2</v>
      </c>
      <c r="Y2143" s="30">
        <v>6.8</v>
      </c>
      <c r="Z2143" s="30">
        <v>-0.60000000000000053</v>
      </c>
      <c r="AA2143" s="30">
        <v>7.4</v>
      </c>
      <c r="AB2143" s="30">
        <v>7.2</v>
      </c>
      <c r="AC2143" s="32">
        <v>0.56154537286612749</v>
      </c>
      <c r="AD2143" s="30">
        <v>22.620957328007968</v>
      </c>
      <c r="AE2143" s="12">
        <v>231</v>
      </c>
      <c r="AF2143" s="12">
        <v>93</v>
      </c>
      <c r="AG2143" s="12">
        <v>184</v>
      </c>
      <c r="AH2143" s="33">
        <v>3.4604651162790696</v>
      </c>
      <c r="AI2143" s="34">
        <v>3825000</v>
      </c>
      <c r="AJ2143" s="34">
        <v>3650000</v>
      </c>
      <c r="AK2143" s="34">
        <v>3563000</v>
      </c>
      <c r="AL2143" s="35">
        <v>4.7945205479452052E-2</v>
      </c>
      <c r="AM2143" s="35">
        <v>7.3533539152399657E-2</v>
      </c>
      <c r="AN2143" s="12">
        <v>2.9</v>
      </c>
      <c r="AO2143" s="33">
        <v>-0.10000000000000009</v>
      </c>
      <c r="AP2143" s="12">
        <v>3</v>
      </c>
      <c r="AQ2143" s="32">
        <v>0.10345744680851063</v>
      </c>
      <c r="AR2143" s="34">
        <v>1800</v>
      </c>
      <c r="AS2143" s="34">
        <v>1795</v>
      </c>
      <c r="AT2143" s="31">
        <v>2.7855153203342618E-3</v>
      </c>
      <c r="AU2143" s="32">
        <v>0.30414804722493233</v>
      </c>
      <c r="AV2143" s="36">
        <v>3383.5200000000004</v>
      </c>
      <c r="AW2143" s="30">
        <v>0.60329999999999995</v>
      </c>
      <c r="AX2143" s="30">
        <v>0.3967</v>
      </c>
      <c r="AY2143" s="30">
        <v>0.18229999999999999</v>
      </c>
      <c r="AZ2143" s="30">
        <v>0.32029999999999997</v>
      </c>
      <c r="BA2143" s="30">
        <v>0.36230000000000001</v>
      </c>
      <c r="BB2143" s="30">
        <v>0.2424</v>
      </c>
      <c r="BC2143" s="30">
        <v>0.34229999999999999</v>
      </c>
      <c r="BD2143" s="37">
        <v>10</v>
      </c>
      <c r="BE2143" s="29">
        <v>4</v>
      </c>
      <c r="BF2143" s="38" t="s">
        <v>4876</v>
      </c>
      <c r="BG2143" s="39">
        <v>151.24207981300199</v>
      </c>
      <c r="BH2143" s="39">
        <v>-33.8853852250855</v>
      </c>
      <c r="BI2143" s="40">
        <f t="shared" si="476"/>
        <v>57</v>
      </c>
      <c r="BJ2143" s="40">
        <f t="shared" si="477"/>
        <v>69</v>
      </c>
      <c r="BK2143" s="40">
        <f t="shared" si="478"/>
        <v>82</v>
      </c>
      <c r="BL2143" s="40">
        <f t="shared" si="479"/>
        <v>1</v>
      </c>
      <c r="BM2143" s="40">
        <f t="shared" si="480"/>
        <v>25</v>
      </c>
      <c r="BN2143" s="40">
        <f t="shared" si="481"/>
        <v>100</v>
      </c>
      <c r="BO2143" s="40">
        <f t="shared" si="482"/>
        <v>100</v>
      </c>
      <c r="BP2143" s="40">
        <f t="shared" si="483"/>
        <v>70</v>
      </c>
      <c r="BQ2143" s="41">
        <f t="shared" si="484"/>
        <v>33</v>
      </c>
      <c r="BR2143" s="40">
        <f t="shared" si="485"/>
        <v>1</v>
      </c>
      <c r="BS2143" s="41">
        <f t="shared" si="486"/>
        <v>1</v>
      </c>
      <c r="BT2143" s="41">
        <f t="shared" si="487"/>
        <v>4</v>
      </c>
      <c r="BU2143" s="41">
        <f t="shared" si="488"/>
        <v>100</v>
      </c>
      <c r="BV2143" s="41">
        <f t="shared" si="489"/>
        <v>52</v>
      </c>
    </row>
    <row r="2144" spans="2:74" x14ac:dyDescent="0.3">
      <c r="B2144" s="12" t="s">
        <v>2581</v>
      </c>
      <c r="C2144" s="12">
        <v>119031373</v>
      </c>
      <c r="D2144" s="12" t="s">
        <v>1455</v>
      </c>
      <c r="E2144" s="12" t="s">
        <v>942</v>
      </c>
      <c r="F2144" s="12" t="s">
        <v>2791</v>
      </c>
      <c r="G2144" s="12" t="s">
        <v>85</v>
      </c>
      <c r="H2144" s="12" t="s">
        <v>86</v>
      </c>
      <c r="I2144" s="28">
        <v>1582000</v>
      </c>
      <c r="J2144" s="28">
        <v>1566180</v>
      </c>
      <c r="K2144" s="28">
        <v>1484000</v>
      </c>
      <c r="L2144" s="28">
        <v>1450000</v>
      </c>
      <c r="M2144" s="28">
        <v>1423888</v>
      </c>
      <c r="N2144" s="28">
        <v>1300000</v>
      </c>
      <c r="O2144" s="29">
        <v>28</v>
      </c>
      <c r="P2144" s="29">
        <v>26</v>
      </c>
      <c r="Q2144" s="29">
        <v>24</v>
      </c>
      <c r="R2144" s="28">
        <v>750</v>
      </c>
      <c r="S2144" s="28">
        <v>700</v>
      </c>
      <c r="T2144" s="30">
        <v>2.4</v>
      </c>
      <c r="U2144" s="30">
        <v>0</v>
      </c>
      <c r="V2144" s="30">
        <v>2.4</v>
      </c>
      <c r="W2144" s="30">
        <v>2.4</v>
      </c>
      <c r="X2144" s="31">
        <v>2.4652338811630849E-2</v>
      </c>
      <c r="Y2144" s="30">
        <v>4.5999999999999996</v>
      </c>
      <c r="Z2144" s="30">
        <v>-0.60000000000000053</v>
      </c>
      <c r="AA2144" s="30">
        <v>5.2</v>
      </c>
      <c r="AB2144" s="30">
        <v>4.5999999999999996</v>
      </c>
      <c r="AC2144" s="32">
        <v>0.55434011352885526</v>
      </c>
      <c r="AD2144" s="30">
        <v>22.486309220580743</v>
      </c>
      <c r="AE2144" s="12">
        <v>186</v>
      </c>
      <c r="AF2144" s="12">
        <v>98</v>
      </c>
      <c r="AG2144" s="12">
        <v>141</v>
      </c>
      <c r="AH2144" s="33">
        <v>2.2527607361963189</v>
      </c>
      <c r="AI2144" s="34">
        <v>1897000</v>
      </c>
      <c r="AJ2144" s="34">
        <v>1780000</v>
      </c>
      <c r="AK2144" s="34">
        <v>1655000</v>
      </c>
      <c r="AL2144" s="35">
        <v>6.5730337078651682E-2</v>
      </c>
      <c r="AM2144" s="35">
        <v>0.14622356495468278</v>
      </c>
      <c r="AN2144" s="12">
        <v>2.4</v>
      </c>
      <c r="AO2144" s="33">
        <v>0</v>
      </c>
      <c r="AP2144" s="12">
        <v>2.4</v>
      </c>
      <c r="AQ2144" s="32">
        <v>8.3285024154589368E-2</v>
      </c>
      <c r="AR2144" s="34">
        <v>850</v>
      </c>
      <c r="AS2144" s="34">
        <v>800</v>
      </c>
      <c r="AT2144" s="31">
        <v>6.25E-2</v>
      </c>
      <c r="AU2144" s="32">
        <v>0.19384056094318156</v>
      </c>
      <c r="AV2144" s="36">
        <v>1352.96</v>
      </c>
      <c r="AW2144" s="30">
        <v>0.65069999999999995</v>
      </c>
      <c r="AX2144" s="30">
        <v>0.3493</v>
      </c>
      <c r="AY2144" s="30">
        <v>0.36130000000000001</v>
      </c>
      <c r="AZ2144" s="30">
        <v>0.1094</v>
      </c>
      <c r="BA2144" s="30">
        <v>0.18179999999999999</v>
      </c>
      <c r="BB2144" s="30">
        <v>0.2223</v>
      </c>
      <c r="BC2144" s="30">
        <v>0.55979999999999996</v>
      </c>
      <c r="BD2144" s="37">
        <v>3</v>
      </c>
      <c r="BE2144" s="29">
        <v>17</v>
      </c>
      <c r="BF2144" s="38" t="s">
        <v>4877</v>
      </c>
      <c r="BG2144" s="39">
        <v>151.054052028417</v>
      </c>
      <c r="BH2144" s="39">
        <v>-33.948627917971201</v>
      </c>
      <c r="BI2144" s="40">
        <f t="shared" si="476"/>
        <v>77</v>
      </c>
      <c r="BJ2144" s="40">
        <f t="shared" si="477"/>
        <v>77</v>
      </c>
      <c r="BK2144" s="40">
        <f t="shared" si="478"/>
        <v>97</v>
      </c>
      <c r="BL2144" s="40">
        <f t="shared" si="479"/>
        <v>36</v>
      </c>
      <c r="BM2144" s="40">
        <f t="shared" si="480"/>
        <v>34</v>
      </c>
      <c r="BN2144" s="40">
        <f t="shared" si="481"/>
        <v>100</v>
      </c>
      <c r="BO2144" s="40">
        <f t="shared" si="482"/>
        <v>100</v>
      </c>
      <c r="BP2144" s="40">
        <f t="shared" si="483"/>
        <v>30</v>
      </c>
      <c r="BQ2144" s="41">
        <f t="shared" si="484"/>
        <v>33</v>
      </c>
      <c r="BR2144" s="40">
        <f t="shared" si="485"/>
        <v>1</v>
      </c>
      <c r="BS2144" s="41">
        <f t="shared" si="486"/>
        <v>1</v>
      </c>
      <c r="BT2144" s="41">
        <f t="shared" si="487"/>
        <v>41</v>
      </c>
      <c r="BU2144" s="41">
        <f t="shared" si="488"/>
        <v>30</v>
      </c>
      <c r="BV2144" s="41">
        <f t="shared" si="489"/>
        <v>52</v>
      </c>
    </row>
    <row r="2145" spans="2:74" x14ac:dyDescent="0.3">
      <c r="B2145" s="12" t="s">
        <v>2582</v>
      </c>
      <c r="C2145" s="12">
        <v>125011584</v>
      </c>
      <c r="D2145" s="12" t="s">
        <v>2035</v>
      </c>
      <c r="E2145" s="12" t="s">
        <v>718</v>
      </c>
      <c r="F2145" s="12" t="s">
        <v>2791</v>
      </c>
      <c r="G2145" s="12" t="s">
        <v>85</v>
      </c>
      <c r="H2145" s="12" t="s">
        <v>86</v>
      </c>
      <c r="I2145" s="28">
        <v>1442000</v>
      </c>
      <c r="J2145" s="28">
        <v>1418040</v>
      </c>
      <c r="K2145" s="28">
        <v>1190000</v>
      </c>
      <c r="L2145" s="28">
        <v>1352000</v>
      </c>
      <c r="M2145" s="28">
        <v>1265000</v>
      </c>
      <c r="N2145" s="28">
        <v>1160000</v>
      </c>
      <c r="O2145" s="29">
        <v>29</v>
      </c>
      <c r="P2145" s="29">
        <v>32</v>
      </c>
      <c r="Q2145" s="29">
        <v>34</v>
      </c>
      <c r="R2145" s="28">
        <v>720</v>
      </c>
      <c r="S2145" s="28">
        <v>690</v>
      </c>
      <c r="T2145" s="30">
        <v>2.4</v>
      </c>
      <c r="U2145" s="30">
        <v>-0.10000000000000009</v>
      </c>
      <c r="V2145" s="30">
        <v>2.5</v>
      </c>
      <c r="W2145" s="30">
        <v>2.5</v>
      </c>
      <c r="X2145" s="31">
        <v>2.596393897364771E-2</v>
      </c>
      <c r="Y2145" s="30">
        <v>6.4</v>
      </c>
      <c r="Z2145" s="30">
        <v>-0.5</v>
      </c>
      <c r="AA2145" s="30">
        <v>6.9</v>
      </c>
      <c r="AB2145" s="30">
        <v>5.4</v>
      </c>
      <c r="AC2145" s="32">
        <v>0.42376871645164321</v>
      </c>
      <c r="AD2145" s="30">
        <v>16.321434004360832</v>
      </c>
      <c r="AE2145" s="12">
        <v>90</v>
      </c>
      <c r="AF2145" s="12">
        <v>52</v>
      </c>
      <c r="AG2145" s="12">
        <v>69</v>
      </c>
      <c r="AH2145" s="33">
        <v>2.9426751592356686</v>
      </c>
      <c r="AI2145" s="34">
        <v>1610000</v>
      </c>
      <c r="AJ2145" s="34">
        <v>1391000</v>
      </c>
      <c r="AK2145" s="34">
        <v>1215000</v>
      </c>
      <c r="AL2145" s="35">
        <v>0.15744069015097054</v>
      </c>
      <c r="AM2145" s="35">
        <v>0.32510288065843623</v>
      </c>
      <c r="AN2145" s="12">
        <v>1.9</v>
      </c>
      <c r="AO2145" s="33">
        <v>-0.39999999999999991</v>
      </c>
      <c r="AP2145" s="12">
        <v>2.2999999999999998</v>
      </c>
      <c r="AQ2145" s="32">
        <v>0.10124999999999999</v>
      </c>
      <c r="AR2145" s="34">
        <v>750</v>
      </c>
      <c r="AS2145" s="34">
        <v>730</v>
      </c>
      <c r="AT2145" s="31">
        <v>2.7397260273972601E-2</v>
      </c>
      <c r="AU2145" s="32">
        <v>0.36923067157784495</v>
      </c>
      <c r="AV2145" s="36">
        <v>1699.0400000000002</v>
      </c>
      <c r="AW2145" s="30">
        <v>0.80059999999999998</v>
      </c>
      <c r="AX2145" s="30">
        <v>0.19939999999999999</v>
      </c>
      <c r="AY2145" s="30">
        <v>0.72870000000000001</v>
      </c>
      <c r="AZ2145" s="30">
        <v>0.2094</v>
      </c>
      <c r="BA2145" s="30">
        <v>0.29759999999999998</v>
      </c>
      <c r="BB2145" s="30">
        <v>0.31259999999999999</v>
      </c>
      <c r="BC2145" s="30">
        <v>0.35470000000000002</v>
      </c>
      <c r="BD2145" s="37">
        <v>2</v>
      </c>
      <c r="BE2145" s="29">
        <v>17</v>
      </c>
      <c r="BF2145" s="38" t="s">
        <v>4878</v>
      </c>
      <c r="BG2145" s="39">
        <v>151.019462684117</v>
      </c>
      <c r="BH2145" s="39">
        <v>-33.870976099388898</v>
      </c>
      <c r="BI2145" s="40">
        <f t="shared" si="476"/>
        <v>77</v>
      </c>
      <c r="BJ2145" s="40">
        <f t="shared" si="477"/>
        <v>85</v>
      </c>
      <c r="BK2145" s="40">
        <f t="shared" si="478"/>
        <v>88</v>
      </c>
      <c r="BL2145" s="40">
        <f t="shared" si="479"/>
        <v>1</v>
      </c>
      <c r="BM2145" s="40">
        <f t="shared" si="480"/>
        <v>79</v>
      </c>
      <c r="BN2145" s="40">
        <f t="shared" si="481"/>
        <v>100</v>
      </c>
      <c r="BO2145" s="40">
        <f t="shared" si="482"/>
        <v>100</v>
      </c>
      <c r="BP2145" s="40">
        <f t="shared" si="483"/>
        <v>55</v>
      </c>
      <c r="BQ2145" s="41">
        <f t="shared" si="484"/>
        <v>37</v>
      </c>
      <c r="BR2145" s="40">
        <f t="shared" si="485"/>
        <v>1</v>
      </c>
      <c r="BS2145" s="41">
        <f t="shared" si="486"/>
        <v>1</v>
      </c>
      <c r="BT2145" s="41">
        <f t="shared" si="487"/>
        <v>11</v>
      </c>
      <c r="BU2145" s="41">
        <f t="shared" si="488"/>
        <v>20</v>
      </c>
      <c r="BV2145" s="41">
        <f t="shared" si="489"/>
        <v>52</v>
      </c>
    </row>
    <row r="2146" spans="2:74" x14ac:dyDescent="0.3">
      <c r="B2146" s="12" t="s">
        <v>2583</v>
      </c>
      <c r="C2146" s="12">
        <v>125021478</v>
      </c>
      <c r="D2146" s="12" t="s">
        <v>2151</v>
      </c>
      <c r="E2146" s="12" t="s">
        <v>718</v>
      </c>
      <c r="F2146" s="12" t="s">
        <v>2791</v>
      </c>
      <c r="G2146" s="12" t="s">
        <v>85</v>
      </c>
      <c r="H2146" s="12" t="s">
        <v>86</v>
      </c>
      <c r="I2146" s="28">
        <v>1856380</v>
      </c>
      <c r="J2146" s="28">
        <v>1868500</v>
      </c>
      <c r="K2146" s="28">
        <v>1797800</v>
      </c>
      <c r="L2146" s="28">
        <v>1900000</v>
      </c>
      <c r="M2146" s="28">
        <v>1880500</v>
      </c>
      <c r="N2146" s="28">
        <v>1800000</v>
      </c>
      <c r="O2146" s="29">
        <v>32</v>
      </c>
      <c r="P2146" s="29">
        <v>30</v>
      </c>
      <c r="Q2146" s="29">
        <v>27</v>
      </c>
      <c r="R2146" s="28">
        <v>840</v>
      </c>
      <c r="S2146" s="28">
        <v>830</v>
      </c>
      <c r="T2146" s="30">
        <v>3.2</v>
      </c>
      <c r="U2146" s="30">
        <v>0</v>
      </c>
      <c r="V2146" s="30">
        <v>3.2</v>
      </c>
      <c r="W2146" s="30">
        <v>3.3</v>
      </c>
      <c r="X2146" s="31">
        <v>2.3529665262500134E-2</v>
      </c>
      <c r="Y2146" s="30">
        <v>5.8</v>
      </c>
      <c r="Z2146" s="30">
        <v>-0.5</v>
      </c>
      <c r="AA2146" s="30">
        <v>6.3</v>
      </c>
      <c r="AB2146" s="30">
        <v>5.2</v>
      </c>
      <c r="AC2146" s="32">
        <v>0.40805223068552765</v>
      </c>
      <c r="AD2146" s="30">
        <v>17.342032967032964</v>
      </c>
      <c r="AE2146" s="12">
        <v>157</v>
      </c>
      <c r="AF2146" s="12">
        <v>103</v>
      </c>
      <c r="AG2146" s="12">
        <v>122</v>
      </c>
      <c r="AH2146" s="33">
        <v>3.3684210526315788</v>
      </c>
      <c r="AI2146" s="34">
        <v>1986000</v>
      </c>
      <c r="AJ2146" s="34">
        <v>1910000</v>
      </c>
      <c r="AK2146" s="34">
        <v>1752000</v>
      </c>
      <c r="AL2146" s="35">
        <v>3.9790575916230364E-2</v>
      </c>
      <c r="AM2146" s="35">
        <v>0.13356164383561644</v>
      </c>
      <c r="AN2146" s="12">
        <v>2.7</v>
      </c>
      <c r="AO2146" s="33">
        <v>-0.39999999999999991</v>
      </c>
      <c r="AP2146" s="12">
        <v>3.1</v>
      </c>
      <c r="AQ2146" s="32">
        <v>0.11331901181525242</v>
      </c>
      <c r="AR2146" s="34">
        <v>850</v>
      </c>
      <c r="AS2146" s="34">
        <v>800</v>
      </c>
      <c r="AT2146" s="31">
        <v>6.25E-2</v>
      </c>
      <c r="AU2146" s="32">
        <v>0.15722720035803073</v>
      </c>
      <c r="AV2146" s="36">
        <v>2058.5600000000004</v>
      </c>
      <c r="AW2146" s="30">
        <v>0.74139999999999995</v>
      </c>
      <c r="AX2146" s="30">
        <v>0.2586</v>
      </c>
      <c r="AY2146" s="30">
        <v>0.51700000000000002</v>
      </c>
      <c r="AZ2146" s="30">
        <v>0.33850000000000002</v>
      </c>
      <c r="BA2146" s="30">
        <v>0.26079999999999998</v>
      </c>
      <c r="BB2146" s="30">
        <v>0.34100000000000003</v>
      </c>
      <c r="BC2146" s="30">
        <v>0.36709999999999998</v>
      </c>
      <c r="BD2146" s="37">
        <v>6</v>
      </c>
      <c r="BE2146" s="29">
        <v>18</v>
      </c>
      <c r="BF2146" s="38" t="s">
        <v>4879</v>
      </c>
      <c r="BG2146" s="39">
        <v>151.041193565529</v>
      </c>
      <c r="BH2146" s="39">
        <v>-33.794109360407298</v>
      </c>
      <c r="BI2146" s="40">
        <f t="shared" si="476"/>
        <v>64</v>
      </c>
      <c r="BJ2146" s="40">
        <f t="shared" si="477"/>
        <v>72</v>
      </c>
      <c r="BK2146" s="40">
        <f t="shared" si="478"/>
        <v>83</v>
      </c>
      <c r="BL2146" s="40">
        <f t="shared" si="479"/>
        <v>48</v>
      </c>
      <c r="BM2146" s="40">
        <f t="shared" si="480"/>
        <v>21</v>
      </c>
      <c r="BN2146" s="40">
        <f t="shared" si="481"/>
        <v>100</v>
      </c>
      <c r="BO2146" s="40">
        <f t="shared" si="482"/>
        <v>100</v>
      </c>
      <c r="BP2146" s="40">
        <f t="shared" si="483"/>
        <v>47</v>
      </c>
      <c r="BQ2146" s="41">
        <f t="shared" si="484"/>
        <v>29</v>
      </c>
      <c r="BR2146" s="40">
        <f t="shared" si="485"/>
        <v>1</v>
      </c>
      <c r="BS2146" s="41">
        <f t="shared" si="486"/>
        <v>1</v>
      </c>
      <c r="BT2146" s="41">
        <f t="shared" si="487"/>
        <v>21</v>
      </c>
      <c r="BU2146" s="41">
        <f t="shared" si="488"/>
        <v>60</v>
      </c>
      <c r="BV2146" s="41">
        <f t="shared" si="489"/>
        <v>52</v>
      </c>
    </row>
    <row r="2147" spans="2:74" x14ac:dyDescent="0.3">
      <c r="B2147" s="12" t="s">
        <v>2584</v>
      </c>
      <c r="C2147" s="12">
        <v>125031714</v>
      </c>
      <c r="D2147" s="12" t="s">
        <v>1569</v>
      </c>
      <c r="E2147" s="12" t="s">
        <v>718</v>
      </c>
      <c r="F2147" s="12" t="s">
        <v>2791</v>
      </c>
      <c r="G2147" s="12" t="s">
        <v>85</v>
      </c>
      <c r="H2147" s="12" t="s">
        <v>86</v>
      </c>
      <c r="I2147" s="28">
        <v>1382100</v>
      </c>
      <c r="J2147" s="28">
        <v>1390000</v>
      </c>
      <c r="K2147" s="28">
        <v>1250000</v>
      </c>
      <c r="L2147" s="28">
        <v>1370000</v>
      </c>
      <c r="M2147" s="28">
        <v>1350000</v>
      </c>
      <c r="N2147" s="28">
        <v>1265000</v>
      </c>
      <c r="O2147" s="29">
        <v>26</v>
      </c>
      <c r="P2147" s="29">
        <v>26</v>
      </c>
      <c r="Q2147" s="29">
        <v>26</v>
      </c>
      <c r="R2147" s="28">
        <v>800</v>
      </c>
      <c r="S2147" s="28">
        <v>740</v>
      </c>
      <c r="T2147" s="30">
        <v>2.2000000000000002</v>
      </c>
      <c r="U2147" s="30">
        <v>-9.9999999999999645E-2</v>
      </c>
      <c r="V2147" s="30">
        <v>2.2999999999999998</v>
      </c>
      <c r="W2147" s="30">
        <v>1.9</v>
      </c>
      <c r="X2147" s="31">
        <v>3.009912452065697E-2</v>
      </c>
      <c r="Y2147" s="30">
        <v>6.9</v>
      </c>
      <c r="Z2147" s="30">
        <v>-9.9999999999999645E-2</v>
      </c>
      <c r="AA2147" s="30">
        <v>7</v>
      </c>
      <c r="AB2147" s="30">
        <v>4.7</v>
      </c>
      <c r="AC2147" s="32">
        <v>0.48890192627358947</v>
      </c>
      <c r="AD2147" s="30">
        <v>16.24306135343096</v>
      </c>
      <c r="AE2147" s="12">
        <v>300</v>
      </c>
      <c r="AF2147" s="12">
        <v>217</v>
      </c>
      <c r="AG2147" s="12">
        <v>195</v>
      </c>
      <c r="AH2147" s="33">
        <v>3.4883720930232562</v>
      </c>
      <c r="AI2147" s="34">
        <v>1280000</v>
      </c>
      <c r="AJ2147" s="34">
        <v>1165000</v>
      </c>
      <c r="AK2147" s="34">
        <v>1036000</v>
      </c>
      <c r="AL2147" s="35">
        <v>9.8712446351931327E-2</v>
      </c>
      <c r="AM2147" s="35">
        <v>0.23552123552123552</v>
      </c>
      <c r="AN2147" s="12">
        <v>2.2000000000000002</v>
      </c>
      <c r="AO2147" s="33">
        <v>0</v>
      </c>
      <c r="AP2147" s="12">
        <v>2.2000000000000002</v>
      </c>
      <c r="AQ2147" s="32">
        <v>9.6923076923076917E-2</v>
      </c>
      <c r="AR2147" s="34">
        <v>780</v>
      </c>
      <c r="AS2147" s="34">
        <v>700</v>
      </c>
      <c r="AT2147" s="31">
        <v>0.11428571428571428</v>
      </c>
      <c r="AU2147" s="32">
        <v>0.20817049835127591</v>
      </c>
      <c r="AV2147" s="36">
        <v>1636.3200000000002</v>
      </c>
      <c r="AW2147" s="30">
        <v>0.7006</v>
      </c>
      <c r="AX2147" s="30">
        <v>0.2994</v>
      </c>
      <c r="AY2147" s="30">
        <v>0.41170000000000001</v>
      </c>
      <c r="AZ2147" s="30">
        <v>0.14249999999999999</v>
      </c>
      <c r="BA2147" s="30">
        <v>0.20599999999999999</v>
      </c>
      <c r="BB2147" s="30">
        <v>0.25069999999999998</v>
      </c>
      <c r="BC2147" s="30">
        <v>0.50619999999999998</v>
      </c>
      <c r="BD2147" s="37">
        <v>4</v>
      </c>
      <c r="BE2147" s="29">
        <v>21</v>
      </c>
      <c r="BF2147" s="38" t="s">
        <v>4880</v>
      </c>
      <c r="BG2147" s="39">
        <v>150.98530723962401</v>
      </c>
      <c r="BH2147" s="39">
        <v>-33.833097894674403</v>
      </c>
      <c r="BI2147" s="40">
        <f t="shared" si="476"/>
        <v>80</v>
      </c>
      <c r="BJ2147" s="40">
        <f t="shared" si="477"/>
        <v>80</v>
      </c>
      <c r="BK2147" s="40">
        <f t="shared" si="478"/>
        <v>82</v>
      </c>
      <c r="BL2147" s="40">
        <f t="shared" si="479"/>
        <v>31</v>
      </c>
      <c r="BM2147" s="40">
        <f t="shared" si="480"/>
        <v>50</v>
      </c>
      <c r="BN2147" s="40">
        <f t="shared" si="481"/>
        <v>100</v>
      </c>
      <c r="BO2147" s="40">
        <f t="shared" si="482"/>
        <v>100</v>
      </c>
      <c r="BP2147" s="40">
        <f t="shared" si="483"/>
        <v>35</v>
      </c>
      <c r="BQ2147" s="41">
        <f t="shared" si="484"/>
        <v>51</v>
      </c>
      <c r="BR2147" s="40">
        <f t="shared" si="485"/>
        <v>1</v>
      </c>
      <c r="BS2147" s="41">
        <f t="shared" si="486"/>
        <v>1</v>
      </c>
      <c r="BT2147" s="41">
        <f t="shared" si="487"/>
        <v>3</v>
      </c>
      <c r="BU2147" s="41">
        <f t="shared" si="488"/>
        <v>40</v>
      </c>
      <c r="BV2147" s="41">
        <f t="shared" si="489"/>
        <v>52</v>
      </c>
    </row>
    <row r="2148" spans="2:74" x14ac:dyDescent="0.3">
      <c r="B2148" s="12" t="s">
        <v>2585</v>
      </c>
      <c r="C2148" s="12">
        <v>126021724</v>
      </c>
      <c r="D2148" s="12" t="s">
        <v>1815</v>
      </c>
      <c r="E2148" s="12" t="s">
        <v>1316</v>
      </c>
      <c r="F2148" s="12" t="s">
        <v>2791</v>
      </c>
      <c r="G2148" s="12" t="s">
        <v>85</v>
      </c>
      <c r="H2148" s="12" t="s">
        <v>86</v>
      </c>
      <c r="I2148" s="28">
        <v>2600000</v>
      </c>
      <c r="J2148" s="28">
        <v>2500000</v>
      </c>
      <c r="K2148" s="28">
        <v>2500000</v>
      </c>
      <c r="L2148" s="28">
        <v>2550000</v>
      </c>
      <c r="M2148" s="28">
        <v>2550000</v>
      </c>
      <c r="N2148" s="28">
        <v>2455000</v>
      </c>
      <c r="O2148" s="29">
        <v>27</v>
      </c>
      <c r="P2148" s="29">
        <v>26</v>
      </c>
      <c r="Q2148" s="29">
        <v>26</v>
      </c>
      <c r="R2148" s="28">
        <v>950</v>
      </c>
      <c r="S2148" s="28">
        <v>830</v>
      </c>
      <c r="T2148" s="30">
        <v>3.4</v>
      </c>
      <c r="U2148" s="30">
        <v>0</v>
      </c>
      <c r="V2148" s="30">
        <v>3.4</v>
      </c>
      <c r="W2148" s="30">
        <v>2.7</v>
      </c>
      <c r="X2148" s="31">
        <v>1.9E-2</v>
      </c>
      <c r="Y2148" s="30">
        <v>4.2</v>
      </c>
      <c r="Z2148" s="30">
        <v>-0.5</v>
      </c>
      <c r="AA2148" s="30">
        <v>4.7</v>
      </c>
      <c r="AB2148" s="30">
        <v>4</v>
      </c>
      <c r="AC2148" s="32">
        <v>0.44902820842471447</v>
      </c>
      <c r="AD2148" s="30">
        <v>23.633063601300762</v>
      </c>
      <c r="AE2148" s="12">
        <v>264</v>
      </c>
      <c r="AF2148" s="12">
        <v>135</v>
      </c>
      <c r="AG2148" s="12">
        <v>208</v>
      </c>
      <c r="AH2148" s="33">
        <v>3.2142857142857144</v>
      </c>
      <c r="AI2148" s="34">
        <v>2650000</v>
      </c>
      <c r="AJ2148" s="34">
        <v>2525000</v>
      </c>
      <c r="AK2148" s="34">
        <v>2315000</v>
      </c>
      <c r="AL2148" s="35">
        <v>4.9504950495049507E-2</v>
      </c>
      <c r="AM2148" s="35">
        <v>0.1447084233261339</v>
      </c>
      <c r="AN2148" s="12">
        <v>3.1</v>
      </c>
      <c r="AO2148" s="33">
        <v>0.30000000000000027</v>
      </c>
      <c r="AP2148" s="12">
        <v>2.8</v>
      </c>
      <c r="AQ2148" s="32">
        <v>0.10384615384615385</v>
      </c>
      <c r="AR2148" s="34">
        <v>1020</v>
      </c>
      <c r="AS2148" s="34">
        <v>950</v>
      </c>
      <c r="AT2148" s="31">
        <v>7.3684210526315783E-2</v>
      </c>
      <c r="AU2148" s="32">
        <v>0.22271798394788794</v>
      </c>
      <c r="AV2148" s="36">
        <v>2115.6800000000003</v>
      </c>
      <c r="AW2148" s="30">
        <v>0.68430000000000002</v>
      </c>
      <c r="AX2148" s="30">
        <v>0.31569999999999998</v>
      </c>
      <c r="AY2148" s="30">
        <v>0.48060000000000003</v>
      </c>
      <c r="AZ2148" s="30">
        <v>0.1149</v>
      </c>
      <c r="BA2148" s="30">
        <v>0.28160000000000002</v>
      </c>
      <c r="BB2148" s="30">
        <v>0.29480000000000001</v>
      </c>
      <c r="BC2148" s="30">
        <v>0.4007</v>
      </c>
      <c r="BD2148" s="37">
        <v>7</v>
      </c>
      <c r="BE2148" s="29">
        <v>11</v>
      </c>
      <c r="BF2148" s="38" t="s">
        <v>4881</v>
      </c>
      <c r="BG2148" s="39">
        <v>151.11335209031799</v>
      </c>
      <c r="BH2148" s="39">
        <v>-33.804949551365503</v>
      </c>
      <c r="BI2148" s="40">
        <f t="shared" si="476"/>
        <v>60</v>
      </c>
      <c r="BJ2148" s="40">
        <f t="shared" si="477"/>
        <v>65</v>
      </c>
      <c r="BK2148" s="40">
        <f t="shared" si="478"/>
        <v>85</v>
      </c>
      <c r="BL2148" s="40">
        <f t="shared" si="479"/>
        <v>27</v>
      </c>
      <c r="BM2148" s="40">
        <f t="shared" si="480"/>
        <v>26</v>
      </c>
      <c r="BN2148" s="40">
        <f t="shared" si="481"/>
        <v>100</v>
      </c>
      <c r="BO2148" s="40">
        <f t="shared" si="482"/>
        <v>100</v>
      </c>
      <c r="BP2148" s="40">
        <f t="shared" si="483"/>
        <v>52</v>
      </c>
      <c r="BQ2148" s="41">
        <f t="shared" si="484"/>
        <v>14</v>
      </c>
      <c r="BR2148" s="40">
        <f t="shared" si="485"/>
        <v>1</v>
      </c>
      <c r="BS2148" s="41">
        <f t="shared" si="486"/>
        <v>1</v>
      </c>
      <c r="BT2148" s="41">
        <f t="shared" si="487"/>
        <v>47</v>
      </c>
      <c r="BU2148" s="41">
        <f t="shared" si="488"/>
        <v>70</v>
      </c>
      <c r="BV2148" s="41">
        <f t="shared" si="489"/>
        <v>52</v>
      </c>
    </row>
    <row r="2149" spans="2:74" x14ac:dyDescent="0.3">
      <c r="B2149" s="12" t="s">
        <v>2586</v>
      </c>
      <c r="C2149" s="12">
        <v>127031732</v>
      </c>
      <c r="D2149" s="12" t="s">
        <v>620</v>
      </c>
      <c r="E2149" s="12" t="s">
        <v>621</v>
      </c>
      <c r="F2149" s="12" t="s">
        <v>2791</v>
      </c>
      <c r="G2149" s="12" t="s">
        <v>85</v>
      </c>
      <c r="H2149" s="12" t="s">
        <v>86</v>
      </c>
      <c r="I2149" s="28">
        <v>1071000</v>
      </c>
      <c r="J2149" s="28">
        <v>1076100</v>
      </c>
      <c r="K2149" s="28">
        <v>962000</v>
      </c>
      <c r="L2149" s="28">
        <v>1150000</v>
      </c>
      <c r="M2149" s="28">
        <v>1150000</v>
      </c>
      <c r="N2149" s="28">
        <v>985000</v>
      </c>
      <c r="O2149" s="29">
        <v>29</v>
      </c>
      <c r="P2149" s="29">
        <v>28</v>
      </c>
      <c r="Q2149" s="29">
        <v>26</v>
      </c>
      <c r="R2149" s="28">
        <v>650</v>
      </c>
      <c r="S2149" s="28">
        <v>550</v>
      </c>
      <c r="T2149" s="30">
        <v>2.2000000000000002</v>
      </c>
      <c r="U2149" s="30">
        <v>0.20000000000000018</v>
      </c>
      <c r="V2149" s="30">
        <v>2</v>
      </c>
      <c r="W2149" s="30">
        <v>2.2000000000000002</v>
      </c>
      <c r="X2149" s="31">
        <v>3.1559290382819793E-2</v>
      </c>
      <c r="Y2149" s="30">
        <v>7.3</v>
      </c>
      <c r="Z2149" s="30">
        <v>-0.20000000000000018</v>
      </c>
      <c r="AA2149" s="30">
        <v>7.5</v>
      </c>
      <c r="AB2149" s="30">
        <v>7</v>
      </c>
      <c r="AC2149" s="32">
        <v>0.47030562630238476</v>
      </c>
      <c r="AD2149" s="30">
        <v>14.90228774467024</v>
      </c>
      <c r="AE2149" s="12">
        <v>319</v>
      </c>
      <c r="AF2149" s="12">
        <v>306</v>
      </c>
      <c r="AG2149" s="12">
        <v>246</v>
      </c>
      <c r="AH2149" s="33">
        <v>5.3086092715231787</v>
      </c>
      <c r="AI2149" s="34">
        <v>1226000</v>
      </c>
      <c r="AJ2149" s="34">
        <v>1128880</v>
      </c>
      <c r="AK2149" s="34">
        <v>1026500</v>
      </c>
      <c r="AL2149" s="35">
        <v>8.6032173481680962E-2</v>
      </c>
      <c r="AM2149" s="35">
        <v>0.19434973209936679</v>
      </c>
      <c r="AN2149" s="12">
        <v>2.1</v>
      </c>
      <c r="AO2149" s="33">
        <v>0.10000000000000009</v>
      </c>
      <c r="AP2149" s="12">
        <v>2</v>
      </c>
      <c r="AQ2149" s="32">
        <v>0.10098360655737706</v>
      </c>
      <c r="AR2149" s="34">
        <v>750</v>
      </c>
      <c r="AS2149" s="34">
        <v>680</v>
      </c>
      <c r="AT2149" s="31">
        <v>0.10294117647058823</v>
      </c>
      <c r="AU2149" s="32">
        <v>0.12688414772027945</v>
      </c>
      <c r="AV2149" s="36">
        <v>1382.0800000000002</v>
      </c>
      <c r="AW2149" s="30">
        <v>0.73319999999999996</v>
      </c>
      <c r="AX2149" s="30">
        <v>0.26679999999999998</v>
      </c>
      <c r="AY2149" s="30">
        <v>0.53690000000000004</v>
      </c>
      <c r="AZ2149" s="30">
        <v>0.2084</v>
      </c>
      <c r="BA2149" s="30">
        <v>0.2389</v>
      </c>
      <c r="BB2149" s="30">
        <v>0.2296</v>
      </c>
      <c r="BC2149" s="30">
        <v>0.4889</v>
      </c>
      <c r="BD2149" s="37">
        <v>2</v>
      </c>
      <c r="BE2149" s="29">
        <v>28</v>
      </c>
      <c r="BF2149" s="38" t="s">
        <v>4882</v>
      </c>
      <c r="BG2149" s="39">
        <v>150.91106451735399</v>
      </c>
      <c r="BH2149" s="39">
        <v>-33.9211952938102</v>
      </c>
      <c r="BI2149" s="40">
        <f t="shared" si="476"/>
        <v>80</v>
      </c>
      <c r="BJ2149" s="40">
        <f t="shared" si="477"/>
        <v>82</v>
      </c>
      <c r="BK2149" s="40">
        <f t="shared" si="478"/>
        <v>59</v>
      </c>
      <c r="BL2149" s="40">
        <f t="shared" si="479"/>
        <v>58</v>
      </c>
      <c r="BM2149" s="40">
        <f t="shared" si="480"/>
        <v>44</v>
      </c>
      <c r="BN2149" s="40">
        <f t="shared" si="481"/>
        <v>100</v>
      </c>
      <c r="BO2149" s="40">
        <f t="shared" si="482"/>
        <v>100</v>
      </c>
      <c r="BP2149" s="40">
        <f t="shared" si="483"/>
        <v>43</v>
      </c>
      <c r="BQ2149" s="41">
        <f t="shared" si="484"/>
        <v>56</v>
      </c>
      <c r="BR2149" s="40">
        <f t="shared" si="485"/>
        <v>2</v>
      </c>
      <c r="BS2149" s="41">
        <f t="shared" si="486"/>
        <v>1</v>
      </c>
      <c r="BT2149" s="41">
        <f t="shared" si="487"/>
        <v>1</v>
      </c>
      <c r="BU2149" s="41">
        <f t="shared" si="488"/>
        <v>20</v>
      </c>
      <c r="BV2149" s="41">
        <f t="shared" si="489"/>
        <v>52</v>
      </c>
    </row>
    <row r="2150" spans="2:74" x14ac:dyDescent="0.3">
      <c r="B2150" s="12" t="s">
        <v>2587</v>
      </c>
      <c r="C2150" s="12">
        <v>205041096</v>
      </c>
      <c r="D2150" s="12" t="s">
        <v>1328</v>
      </c>
      <c r="E2150" s="12" t="s">
        <v>443</v>
      </c>
      <c r="F2150" s="12" t="s">
        <v>4137</v>
      </c>
      <c r="G2150" s="12" t="s">
        <v>92</v>
      </c>
      <c r="H2150" s="12" t="s">
        <v>86</v>
      </c>
      <c r="I2150" s="28">
        <v>385000</v>
      </c>
      <c r="J2150" s="28">
        <v>380000</v>
      </c>
      <c r="K2150" s="28">
        <v>367500</v>
      </c>
      <c r="L2150" s="28">
        <v>348000</v>
      </c>
      <c r="M2150" s="28">
        <v>347000</v>
      </c>
      <c r="N2150" s="28">
        <v>340000</v>
      </c>
      <c r="O2150" s="29">
        <v>69</v>
      </c>
      <c r="P2150" s="29">
        <v>77</v>
      </c>
      <c r="Q2150" s="29">
        <v>80</v>
      </c>
      <c r="R2150" s="28">
        <v>390</v>
      </c>
      <c r="S2150" s="28">
        <v>360</v>
      </c>
      <c r="T2150" s="30">
        <v>4.0999999999999996</v>
      </c>
      <c r="U2150" s="30">
        <v>9.9999999999999645E-2</v>
      </c>
      <c r="V2150" s="30">
        <v>4</v>
      </c>
      <c r="W2150" s="30">
        <v>2.7</v>
      </c>
      <c r="X2150" s="31">
        <v>5.2675324675324674E-2</v>
      </c>
      <c r="Y2150" s="30">
        <v>5.6</v>
      </c>
      <c r="Z2150" s="30">
        <v>-0.30000000000000071</v>
      </c>
      <c r="AA2150" s="30">
        <v>5.9</v>
      </c>
      <c r="AB2150" s="30">
        <v>5.9</v>
      </c>
      <c r="AC2150" s="32">
        <v>0.36965423111919921</v>
      </c>
      <c r="AD2150" s="30">
        <v>7.0175975828842061</v>
      </c>
      <c r="AE2150" s="12">
        <v>806</v>
      </c>
      <c r="AF2150" s="12">
        <v>808</v>
      </c>
      <c r="AG2150" s="12">
        <v>729</v>
      </c>
      <c r="AH2150" s="33">
        <v>7.8224299065420562</v>
      </c>
      <c r="AI2150" s="34">
        <v>420000</v>
      </c>
      <c r="AJ2150" s="34">
        <v>430000</v>
      </c>
      <c r="AK2150" s="34">
        <v>425000</v>
      </c>
      <c r="AL2150" s="35">
        <v>-2.3255813953488372E-2</v>
      </c>
      <c r="AM2150" s="35">
        <v>-1.1764705882352941E-2</v>
      </c>
      <c r="AN2150" s="12">
        <v>3.5</v>
      </c>
      <c r="AO2150" s="33">
        <v>0.5</v>
      </c>
      <c r="AP2150" s="12">
        <v>3</v>
      </c>
      <c r="AQ2150" s="32">
        <v>0.11649484536082474</v>
      </c>
      <c r="AR2150" s="34">
        <v>425</v>
      </c>
      <c r="AS2150" s="34">
        <v>390</v>
      </c>
      <c r="AT2150" s="31">
        <v>8.9743589743589744E-2</v>
      </c>
      <c r="AU2150" s="32">
        <v>0.38258940640321443</v>
      </c>
      <c r="AV2150" s="36">
        <v>1055.0400000000002</v>
      </c>
      <c r="AW2150" s="30">
        <v>0.59119999999999995</v>
      </c>
      <c r="AX2150" s="30">
        <v>0.4088</v>
      </c>
      <c r="AY2150" s="30">
        <v>0.85950000000000004</v>
      </c>
      <c r="AZ2150" s="30">
        <v>6.2799999999999995E-2</v>
      </c>
      <c r="BA2150" s="30">
        <v>0.371</v>
      </c>
      <c r="BB2150" s="30">
        <v>0.2492</v>
      </c>
      <c r="BC2150" s="30">
        <v>0.33739999999999998</v>
      </c>
      <c r="BD2150" s="37">
        <v>2</v>
      </c>
      <c r="BE2150" s="29">
        <v>135</v>
      </c>
      <c r="BF2150" s="38" t="s">
        <v>4883</v>
      </c>
      <c r="BG2150" s="39">
        <v>146.42338632936099</v>
      </c>
      <c r="BH2150" s="39">
        <v>-38.210582063728097</v>
      </c>
      <c r="BI2150" s="40">
        <f t="shared" si="476"/>
        <v>49</v>
      </c>
      <c r="BJ2150" s="40">
        <f t="shared" si="477"/>
        <v>59</v>
      </c>
      <c r="BK2150" s="40">
        <f t="shared" si="478"/>
        <v>28</v>
      </c>
      <c r="BL2150" s="40">
        <f t="shared" si="479"/>
        <v>1</v>
      </c>
      <c r="BM2150" s="40">
        <f t="shared" si="480"/>
        <v>1</v>
      </c>
      <c r="BN2150" s="40">
        <f t="shared" si="481"/>
        <v>100</v>
      </c>
      <c r="BO2150" s="40">
        <f t="shared" si="482"/>
        <v>80</v>
      </c>
      <c r="BP2150" s="40">
        <f t="shared" si="483"/>
        <v>72</v>
      </c>
      <c r="BQ2150" s="41">
        <f t="shared" si="484"/>
        <v>100</v>
      </c>
      <c r="BR2150" s="40">
        <f t="shared" si="485"/>
        <v>80</v>
      </c>
      <c r="BS2150" s="41">
        <f t="shared" si="486"/>
        <v>21</v>
      </c>
      <c r="BT2150" s="41">
        <f t="shared" si="487"/>
        <v>24</v>
      </c>
      <c r="BU2150" s="41">
        <f t="shared" si="488"/>
        <v>20</v>
      </c>
      <c r="BV2150" s="41">
        <f t="shared" si="489"/>
        <v>52</v>
      </c>
    </row>
    <row r="2151" spans="2:74" x14ac:dyDescent="0.3">
      <c r="B2151" s="12" t="s">
        <v>2588</v>
      </c>
      <c r="C2151" s="12">
        <v>212051567</v>
      </c>
      <c r="D2151" s="12" t="s">
        <v>292</v>
      </c>
      <c r="E2151" s="12" t="s">
        <v>163</v>
      </c>
      <c r="F2151" s="12" t="s">
        <v>738</v>
      </c>
      <c r="G2151" s="12" t="s">
        <v>92</v>
      </c>
      <c r="H2151" s="12" t="s">
        <v>86</v>
      </c>
      <c r="I2151" s="28">
        <v>1500000</v>
      </c>
      <c r="J2151" s="28">
        <v>1507650</v>
      </c>
      <c r="K2151" s="28">
        <v>1378600</v>
      </c>
      <c r="L2151" s="28">
        <v>1330000</v>
      </c>
      <c r="M2151" s="28">
        <v>1311000</v>
      </c>
      <c r="N2151" s="28">
        <v>1236000</v>
      </c>
      <c r="O2151" s="29">
        <v>27</v>
      </c>
      <c r="P2151" s="29">
        <v>27</v>
      </c>
      <c r="Q2151" s="29">
        <v>29</v>
      </c>
      <c r="R2151" s="28">
        <v>580</v>
      </c>
      <c r="S2151" s="28">
        <v>500</v>
      </c>
      <c r="T2151" s="30">
        <v>1.9</v>
      </c>
      <c r="U2151" s="30">
        <v>0</v>
      </c>
      <c r="V2151" s="30">
        <v>1.9</v>
      </c>
      <c r="W2151" s="30">
        <v>1.8</v>
      </c>
      <c r="X2151" s="31">
        <v>2.0106666666666665E-2</v>
      </c>
      <c r="Y2151" s="30">
        <v>6.5</v>
      </c>
      <c r="Z2151" s="30">
        <v>-0.70000000000000018</v>
      </c>
      <c r="AA2151" s="30">
        <v>7.2</v>
      </c>
      <c r="AB2151" s="30">
        <v>6.5</v>
      </c>
      <c r="AC2151" s="32">
        <v>0.40520903196959529</v>
      </c>
      <c r="AD2151" s="30">
        <v>20.152969096631068</v>
      </c>
      <c r="AE2151" s="12">
        <v>340</v>
      </c>
      <c r="AF2151" s="12">
        <v>256</v>
      </c>
      <c r="AG2151" s="12">
        <v>324</v>
      </c>
      <c r="AH2151" s="33">
        <v>2.4543784445805263</v>
      </c>
      <c r="AI2151" s="34">
        <v>1475800</v>
      </c>
      <c r="AJ2151" s="34">
        <v>1510000</v>
      </c>
      <c r="AK2151" s="34">
        <v>1420000</v>
      </c>
      <c r="AL2151" s="35">
        <v>-2.2649006622516555E-2</v>
      </c>
      <c r="AM2151" s="35">
        <v>3.9295774647887326E-2</v>
      </c>
      <c r="AN2151" s="12">
        <v>2.8</v>
      </c>
      <c r="AO2151" s="33">
        <v>9.9999999999999645E-2</v>
      </c>
      <c r="AP2151" s="12">
        <v>2.7</v>
      </c>
      <c r="AQ2151" s="32">
        <v>7.0023041474654379E-2</v>
      </c>
      <c r="AR2151" s="34">
        <v>680</v>
      </c>
      <c r="AS2151" s="34">
        <v>630</v>
      </c>
      <c r="AT2151" s="31">
        <v>7.9365079365079361E-2</v>
      </c>
      <c r="AU2151" s="32">
        <v>-9.2125228354720031E-3</v>
      </c>
      <c r="AV2151" s="36">
        <v>1431.3600000000001</v>
      </c>
      <c r="AW2151" s="30">
        <v>0.46610000000000001</v>
      </c>
      <c r="AX2151" s="30">
        <v>0.53390000000000004</v>
      </c>
      <c r="AY2151" s="30">
        <v>0.32319999999999999</v>
      </c>
      <c r="AZ2151" s="30">
        <v>0.19409999999999999</v>
      </c>
      <c r="BA2151" s="30">
        <v>0.1517</v>
      </c>
      <c r="BB2151" s="30">
        <v>0.17660000000000001</v>
      </c>
      <c r="BC2151" s="30">
        <v>0.6381</v>
      </c>
      <c r="BD2151" s="37">
        <v>5</v>
      </c>
      <c r="BE2151" s="29">
        <v>19</v>
      </c>
      <c r="BF2151" s="38" t="s">
        <v>4884</v>
      </c>
      <c r="BG2151" s="39">
        <v>145.13627725568799</v>
      </c>
      <c r="BH2151" s="39">
        <v>-37.911783684916301</v>
      </c>
      <c r="BI2151" s="40">
        <f t="shared" si="476"/>
        <v>85</v>
      </c>
      <c r="BJ2151" s="40">
        <f t="shared" si="477"/>
        <v>70</v>
      </c>
      <c r="BK2151" s="40">
        <f t="shared" si="478"/>
        <v>94</v>
      </c>
      <c r="BL2151" s="40">
        <f t="shared" si="479"/>
        <v>100</v>
      </c>
      <c r="BM2151" s="40">
        <f t="shared" si="480"/>
        <v>1</v>
      </c>
      <c r="BN2151" s="40">
        <f t="shared" si="481"/>
        <v>92</v>
      </c>
      <c r="BO2151" s="40">
        <f t="shared" si="482"/>
        <v>100</v>
      </c>
      <c r="BP2151" s="40">
        <f t="shared" si="483"/>
        <v>23</v>
      </c>
      <c r="BQ2151" s="41">
        <f t="shared" si="484"/>
        <v>18</v>
      </c>
      <c r="BR2151" s="40">
        <f t="shared" si="485"/>
        <v>1</v>
      </c>
      <c r="BS2151" s="41">
        <f t="shared" si="486"/>
        <v>1</v>
      </c>
      <c r="BT2151" s="41">
        <f t="shared" si="487"/>
        <v>9</v>
      </c>
      <c r="BU2151" s="41">
        <f t="shared" si="488"/>
        <v>50</v>
      </c>
      <c r="BV2151" s="41">
        <f t="shared" si="489"/>
        <v>52</v>
      </c>
    </row>
    <row r="2152" spans="2:74" x14ac:dyDescent="0.3">
      <c r="B2152" s="12" t="s">
        <v>2589</v>
      </c>
      <c r="C2152" s="12">
        <v>302041046</v>
      </c>
      <c r="D2152" s="12" t="s">
        <v>1108</v>
      </c>
      <c r="E2152" s="12" t="s">
        <v>266</v>
      </c>
      <c r="F2152" s="12" t="s">
        <v>2813</v>
      </c>
      <c r="G2152" s="12" t="s">
        <v>102</v>
      </c>
      <c r="H2152" s="12" t="s">
        <v>86</v>
      </c>
      <c r="I2152" s="28">
        <v>848400</v>
      </c>
      <c r="J2152" s="28">
        <v>847500</v>
      </c>
      <c r="K2152" s="28">
        <v>749000</v>
      </c>
      <c r="L2152" s="28">
        <v>865000</v>
      </c>
      <c r="M2152" s="28">
        <v>865000</v>
      </c>
      <c r="N2152" s="28">
        <v>750000</v>
      </c>
      <c r="O2152" s="29">
        <v>16</v>
      </c>
      <c r="P2152" s="29">
        <v>21</v>
      </c>
      <c r="Q2152" s="29">
        <v>26</v>
      </c>
      <c r="R2152" s="28">
        <v>600</v>
      </c>
      <c r="S2152" s="28">
        <v>550</v>
      </c>
      <c r="T2152" s="30">
        <v>3.2</v>
      </c>
      <c r="U2152" s="30">
        <v>0.10000000000000009</v>
      </c>
      <c r="V2152" s="30">
        <v>3.1</v>
      </c>
      <c r="W2152" s="30">
        <v>2.7</v>
      </c>
      <c r="X2152" s="31">
        <v>3.6775106082036775E-2</v>
      </c>
      <c r="Y2152" s="30">
        <v>6.4</v>
      </c>
      <c r="Z2152" s="30">
        <v>-9.9999999999999645E-2</v>
      </c>
      <c r="AA2152" s="30">
        <v>6.5</v>
      </c>
      <c r="AB2152" s="30">
        <v>5.9</v>
      </c>
      <c r="AC2152" s="32">
        <v>0.37567621719094368</v>
      </c>
      <c r="AD2152" s="30">
        <v>10.215503290538352</v>
      </c>
      <c r="AE2152" s="12">
        <v>205</v>
      </c>
      <c r="AF2152" s="12">
        <v>206</v>
      </c>
      <c r="AG2152" s="12">
        <v>164</v>
      </c>
      <c r="AH2152" s="33">
        <v>3.1629139072847683</v>
      </c>
      <c r="AI2152" s="34">
        <v>925000</v>
      </c>
      <c r="AJ2152" s="34">
        <v>806500</v>
      </c>
      <c r="AK2152" s="34">
        <v>757000</v>
      </c>
      <c r="AL2152" s="35">
        <v>0.14693118412895226</v>
      </c>
      <c r="AM2152" s="35">
        <v>0.22192866578599735</v>
      </c>
      <c r="AN2152" s="12">
        <v>3.2</v>
      </c>
      <c r="AO2152" s="33">
        <v>0.30000000000000027</v>
      </c>
      <c r="AP2152" s="12">
        <v>2.9</v>
      </c>
      <c r="AQ2152" s="32">
        <v>0.1138728323699422</v>
      </c>
      <c r="AR2152" s="34">
        <v>650</v>
      </c>
      <c r="AS2152" s="34">
        <v>600</v>
      </c>
      <c r="AT2152" s="31">
        <v>8.3333333333333329E-2</v>
      </c>
      <c r="AU2152" s="32">
        <v>0.3488674047654749</v>
      </c>
      <c r="AV2152" s="36">
        <v>1597.1200000000001</v>
      </c>
      <c r="AW2152" s="30">
        <v>0.6028</v>
      </c>
      <c r="AX2152" s="30">
        <v>0.3972</v>
      </c>
      <c r="AY2152" s="30">
        <v>0.54900000000000004</v>
      </c>
      <c r="AZ2152" s="30">
        <v>0.1603</v>
      </c>
      <c r="BA2152" s="30">
        <v>0.1817</v>
      </c>
      <c r="BB2152" s="30">
        <v>0.2641</v>
      </c>
      <c r="BC2152" s="30">
        <v>0.52990000000000004</v>
      </c>
      <c r="BD2152" s="37">
        <v>1</v>
      </c>
      <c r="BE2152" s="29">
        <v>13</v>
      </c>
      <c r="BF2152" s="38" t="s">
        <v>4885</v>
      </c>
      <c r="BG2152" s="39">
        <v>153.03916401577601</v>
      </c>
      <c r="BH2152" s="39">
        <v>-27.359353435335901</v>
      </c>
      <c r="BI2152" s="40">
        <f t="shared" si="476"/>
        <v>64</v>
      </c>
      <c r="BJ2152" s="40">
        <f t="shared" si="477"/>
        <v>64</v>
      </c>
      <c r="BK2152" s="40">
        <f t="shared" si="478"/>
        <v>86</v>
      </c>
      <c r="BL2152" s="40">
        <f t="shared" si="479"/>
        <v>1</v>
      </c>
      <c r="BM2152" s="40">
        <f t="shared" si="480"/>
        <v>74</v>
      </c>
      <c r="BN2152" s="40">
        <f t="shared" si="481"/>
        <v>100</v>
      </c>
      <c r="BO2152" s="40">
        <f t="shared" si="482"/>
        <v>100</v>
      </c>
      <c r="BP2152" s="40">
        <f t="shared" si="483"/>
        <v>30</v>
      </c>
      <c r="BQ2152" s="41">
        <f t="shared" si="484"/>
        <v>73</v>
      </c>
      <c r="BR2152" s="40">
        <f t="shared" si="485"/>
        <v>48</v>
      </c>
      <c r="BS2152" s="41">
        <f t="shared" si="486"/>
        <v>17</v>
      </c>
      <c r="BT2152" s="41">
        <f t="shared" si="487"/>
        <v>11</v>
      </c>
      <c r="BU2152" s="41">
        <f t="shared" si="488"/>
        <v>10</v>
      </c>
      <c r="BV2152" s="41">
        <f t="shared" si="489"/>
        <v>52</v>
      </c>
    </row>
    <row r="2153" spans="2:74" x14ac:dyDescent="0.3">
      <c r="B2153" s="12" t="s">
        <v>2590</v>
      </c>
      <c r="C2153" s="12">
        <v>303041069</v>
      </c>
      <c r="D2153" s="12" t="s">
        <v>874</v>
      </c>
      <c r="E2153" s="12" t="s">
        <v>875</v>
      </c>
      <c r="F2153" s="12" t="s">
        <v>2813</v>
      </c>
      <c r="G2153" s="12" t="s">
        <v>102</v>
      </c>
      <c r="H2153" s="12" t="s">
        <v>86</v>
      </c>
      <c r="I2153" s="28">
        <v>2180000</v>
      </c>
      <c r="J2153" s="28">
        <v>2100000</v>
      </c>
      <c r="K2153" s="28">
        <v>1900888</v>
      </c>
      <c r="L2153" s="28">
        <v>1950000</v>
      </c>
      <c r="M2153" s="28">
        <v>2013888</v>
      </c>
      <c r="N2153" s="28">
        <v>1850000</v>
      </c>
      <c r="O2153" s="29">
        <v>25</v>
      </c>
      <c r="P2153" s="29">
        <v>27</v>
      </c>
      <c r="Q2153" s="29">
        <v>48</v>
      </c>
      <c r="R2153" s="28">
        <v>800</v>
      </c>
      <c r="S2153" s="28">
        <v>730</v>
      </c>
      <c r="T2153" s="30">
        <v>1.8</v>
      </c>
      <c r="U2153" s="30">
        <v>0</v>
      </c>
      <c r="V2153" s="30">
        <v>1.8</v>
      </c>
      <c r="W2153" s="30">
        <v>1</v>
      </c>
      <c r="X2153" s="31">
        <v>1.908256880733945E-2</v>
      </c>
      <c r="Y2153" s="30">
        <v>5.9</v>
      </c>
      <c r="Z2153" s="30">
        <v>-0.69999999999999929</v>
      </c>
      <c r="AA2153" s="30">
        <v>6.6</v>
      </c>
      <c r="AB2153" s="30">
        <v>5.5</v>
      </c>
      <c r="AC2153" s="32">
        <v>0.42925824175824168</v>
      </c>
      <c r="AD2153" s="30">
        <v>22.494782861369398</v>
      </c>
      <c r="AE2153" s="12">
        <v>103</v>
      </c>
      <c r="AF2153" s="12">
        <v>71</v>
      </c>
      <c r="AG2153" s="12">
        <v>80</v>
      </c>
      <c r="AH2153" s="33">
        <v>2.7801418439716312</v>
      </c>
      <c r="AI2153" s="34">
        <v>1235000</v>
      </c>
      <c r="AJ2153" s="34">
        <v>1120000</v>
      </c>
      <c r="AK2153" s="34">
        <v>962500</v>
      </c>
      <c r="AL2153" s="35">
        <v>0.10267857142857142</v>
      </c>
      <c r="AM2153" s="35">
        <v>0.2831168831168831</v>
      </c>
      <c r="AN2153" s="12">
        <v>2.5</v>
      </c>
      <c r="AO2153" s="33">
        <v>0.20000000000000018</v>
      </c>
      <c r="AP2153" s="12">
        <v>2.2999999999999998</v>
      </c>
      <c r="AQ2153" s="32">
        <v>0.12828096118299445</v>
      </c>
      <c r="AR2153" s="34">
        <v>690</v>
      </c>
      <c r="AS2153" s="34">
        <v>650</v>
      </c>
      <c r="AT2153" s="31">
        <v>6.1538461538461542E-2</v>
      </c>
      <c r="AU2153" s="32">
        <v>0.35274484154016139</v>
      </c>
      <c r="AV2153" s="36">
        <v>1863.6800000000003</v>
      </c>
      <c r="AW2153" s="30">
        <v>0.69830000000000003</v>
      </c>
      <c r="AX2153" s="30">
        <v>0.30170000000000002</v>
      </c>
      <c r="AY2153" s="30">
        <v>0.69079999999999997</v>
      </c>
      <c r="AZ2153" s="30">
        <v>0.25080000000000002</v>
      </c>
      <c r="BA2153" s="30">
        <v>0.38600000000000001</v>
      </c>
      <c r="BB2153" s="30">
        <v>0.1862</v>
      </c>
      <c r="BC2153" s="30">
        <v>0.3448</v>
      </c>
      <c r="BD2153" s="37">
        <v>4</v>
      </c>
      <c r="BE2153" s="29">
        <v>10</v>
      </c>
      <c r="BF2153" s="38" t="s">
        <v>4886</v>
      </c>
      <c r="BG2153" s="39">
        <v>153.057402486922</v>
      </c>
      <c r="BH2153" s="39">
        <v>-27.5653274439575</v>
      </c>
      <c r="BI2153" s="40">
        <f t="shared" si="476"/>
        <v>87</v>
      </c>
      <c r="BJ2153" s="40">
        <f t="shared" si="477"/>
        <v>75</v>
      </c>
      <c r="BK2153" s="40">
        <f t="shared" si="478"/>
        <v>90</v>
      </c>
      <c r="BL2153" s="40">
        <f t="shared" si="479"/>
        <v>1</v>
      </c>
      <c r="BM2153" s="40">
        <f t="shared" si="480"/>
        <v>52</v>
      </c>
      <c r="BN2153" s="40">
        <f t="shared" si="481"/>
        <v>100</v>
      </c>
      <c r="BO2153" s="40">
        <f t="shared" si="482"/>
        <v>100</v>
      </c>
      <c r="BP2153" s="40">
        <f t="shared" si="483"/>
        <v>75</v>
      </c>
      <c r="BQ2153" s="41">
        <f t="shared" si="484"/>
        <v>14</v>
      </c>
      <c r="BR2153" s="40">
        <f t="shared" si="485"/>
        <v>1</v>
      </c>
      <c r="BS2153" s="41">
        <f t="shared" si="486"/>
        <v>1</v>
      </c>
      <c r="BT2153" s="41">
        <f t="shared" si="487"/>
        <v>19</v>
      </c>
      <c r="BU2153" s="41">
        <f t="shared" si="488"/>
        <v>40</v>
      </c>
      <c r="BV2153" s="41">
        <f t="shared" si="489"/>
        <v>52</v>
      </c>
    </row>
    <row r="2154" spans="2:74" x14ac:dyDescent="0.3">
      <c r="B2154" s="12" t="s">
        <v>2591</v>
      </c>
      <c r="C2154" s="12">
        <v>306011139</v>
      </c>
      <c r="D2154" s="12" t="s">
        <v>2063</v>
      </c>
      <c r="E2154" s="12" t="s">
        <v>989</v>
      </c>
      <c r="F2154" s="12" t="s">
        <v>989</v>
      </c>
      <c r="G2154" s="12" t="s">
        <v>102</v>
      </c>
      <c r="H2154" s="12" t="s">
        <v>86</v>
      </c>
      <c r="I2154" s="28">
        <v>845000</v>
      </c>
      <c r="J2154" s="28">
        <v>845000</v>
      </c>
      <c r="K2154" s="28">
        <v>793100</v>
      </c>
      <c r="L2154" s="28">
        <v>830000</v>
      </c>
      <c r="M2154" s="28">
        <v>780000</v>
      </c>
      <c r="N2154" s="28">
        <v>740000</v>
      </c>
      <c r="O2154" s="29">
        <v>46</v>
      </c>
      <c r="P2154" s="29">
        <v>46</v>
      </c>
      <c r="Q2154" s="29">
        <v>43</v>
      </c>
      <c r="R2154" s="28">
        <v>720</v>
      </c>
      <c r="S2154" s="28">
        <v>650</v>
      </c>
      <c r="T2154" s="30">
        <v>3.1</v>
      </c>
      <c r="U2154" s="30">
        <v>0.10000000000000009</v>
      </c>
      <c r="V2154" s="30">
        <v>3</v>
      </c>
      <c r="W2154" s="30">
        <v>3.5</v>
      </c>
      <c r="X2154" s="31">
        <v>4.4307692307692305E-2</v>
      </c>
      <c r="Y2154" s="30">
        <v>5.0999999999999996</v>
      </c>
      <c r="Z2154" s="30">
        <v>0</v>
      </c>
      <c r="AA2154" s="30">
        <v>5.0999999999999996</v>
      </c>
      <c r="AB2154" s="30">
        <v>5</v>
      </c>
      <c r="AC2154" s="32">
        <v>0.39246467817896385</v>
      </c>
      <c r="AD2154" s="30">
        <v>8.857709750566892</v>
      </c>
      <c r="AE2154" s="12">
        <v>289</v>
      </c>
      <c r="AF2154" s="12">
        <v>305</v>
      </c>
      <c r="AG2154" s="12">
        <v>238</v>
      </c>
      <c r="AH2154" s="33">
        <v>4.2719406674907292</v>
      </c>
      <c r="AI2154" s="34">
        <v>722000</v>
      </c>
      <c r="AJ2154" s="34">
        <v>690000</v>
      </c>
      <c r="AK2154" s="34">
        <v>642000</v>
      </c>
      <c r="AL2154" s="35">
        <v>4.6376811594202899E-2</v>
      </c>
      <c r="AM2154" s="35">
        <v>0.12461059190031153</v>
      </c>
      <c r="AN2154" s="12">
        <v>3.6</v>
      </c>
      <c r="AO2154" s="33">
        <v>0.10000000000000009</v>
      </c>
      <c r="AP2154" s="12">
        <v>3.5</v>
      </c>
      <c r="AQ2154" s="32">
        <v>6.5977011494252863E-2</v>
      </c>
      <c r="AR2154" s="34">
        <v>700</v>
      </c>
      <c r="AS2154" s="34">
        <v>650</v>
      </c>
      <c r="AT2154" s="31">
        <v>7.6923076923076927E-2</v>
      </c>
      <c r="AU2154" s="32">
        <v>0.27000411054187057</v>
      </c>
      <c r="AV2154" s="36">
        <v>1834.5600000000002</v>
      </c>
      <c r="AW2154" s="30">
        <v>0.73599999999999999</v>
      </c>
      <c r="AX2154" s="30">
        <v>0.26400000000000001</v>
      </c>
      <c r="AY2154" s="30">
        <v>0.79220000000000002</v>
      </c>
      <c r="AZ2154" s="30">
        <v>5.0299999999999997E-2</v>
      </c>
      <c r="BA2154" s="30">
        <v>0.34310000000000002</v>
      </c>
      <c r="BB2154" s="30">
        <v>0.35630000000000001</v>
      </c>
      <c r="BC2154" s="30">
        <v>0.28270000000000001</v>
      </c>
      <c r="BD2154" s="37">
        <v>6.5</v>
      </c>
      <c r="BE2154" s="29">
        <v>1409</v>
      </c>
      <c r="BF2154" s="38" t="s">
        <v>4887</v>
      </c>
      <c r="BG2154" s="39">
        <v>145.67051123955</v>
      </c>
      <c r="BH2154" s="39">
        <v>-16.779220983947699</v>
      </c>
      <c r="BI2154" s="40">
        <f t="shared" si="476"/>
        <v>65</v>
      </c>
      <c r="BJ2154" s="40">
        <f t="shared" si="477"/>
        <v>57</v>
      </c>
      <c r="BK2154" s="40">
        <f t="shared" si="478"/>
        <v>72</v>
      </c>
      <c r="BL2154" s="40">
        <f t="shared" si="479"/>
        <v>11</v>
      </c>
      <c r="BM2154" s="40">
        <f t="shared" si="480"/>
        <v>24</v>
      </c>
      <c r="BN2154" s="40">
        <f t="shared" si="481"/>
        <v>86</v>
      </c>
      <c r="BO2154" s="40">
        <f t="shared" si="482"/>
        <v>1</v>
      </c>
      <c r="BP2154" s="40">
        <f t="shared" si="483"/>
        <v>65</v>
      </c>
      <c r="BQ2154" s="41">
        <f t="shared" si="484"/>
        <v>98</v>
      </c>
      <c r="BR2154" s="40">
        <f t="shared" si="485"/>
        <v>62</v>
      </c>
      <c r="BS2154" s="41">
        <f t="shared" si="486"/>
        <v>6</v>
      </c>
      <c r="BT2154" s="41">
        <f t="shared" si="487"/>
        <v>32</v>
      </c>
      <c r="BU2154" s="41">
        <f t="shared" si="488"/>
        <v>65</v>
      </c>
      <c r="BV2154" s="41">
        <f t="shared" si="489"/>
        <v>52</v>
      </c>
    </row>
    <row r="2155" spans="2:74" x14ac:dyDescent="0.3">
      <c r="B2155" s="12" t="s">
        <v>2592</v>
      </c>
      <c r="C2155" s="12">
        <v>308011192</v>
      </c>
      <c r="D2155" s="12" t="s">
        <v>664</v>
      </c>
      <c r="E2155" s="12" t="s">
        <v>400</v>
      </c>
      <c r="F2155" s="12" t="s">
        <v>2592</v>
      </c>
      <c r="G2155" s="12" t="s">
        <v>102</v>
      </c>
      <c r="H2155" s="12" t="s">
        <v>86</v>
      </c>
      <c r="I2155" s="28">
        <v>415000</v>
      </c>
      <c r="J2155" s="28">
        <v>399000</v>
      </c>
      <c r="K2155" s="28">
        <v>370000</v>
      </c>
      <c r="L2155" s="28">
        <v>419500</v>
      </c>
      <c r="M2155" s="28">
        <v>400000</v>
      </c>
      <c r="N2155" s="28">
        <v>365000</v>
      </c>
      <c r="O2155" s="29">
        <v>44</v>
      </c>
      <c r="P2155" s="29">
        <v>49</v>
      </c>
      <c r="Q2155" s="29">
        <v>64</v>
      </c>
      <c r="R2155" s="28">
        <v>540</v>
      </c>
      <c r="S2155" s="28">
        <v>470</v>
      </c>
      <c r="T2155" s="30">
        <v>6</v>
      </c>
      <c r="U2155" s="30">
        <v>-0.29999999999999982</v>
      </c>
      <c r="V2155" s="30">
        <v>6.3</v>
      </c>
      <c r="W2155" s="30">
        <v>6.1</v>
      </c>
      <c r="X2155" s="31">
        <v>6.7662650602409641E-2</v>
      </c>
      <c r="Y2155" s="30">
        <v>3.5</v>
      </c>
      <c r="Z2155" s="30">
        <v>0.39999999999999991</v>
      </c>
      <c r="AA2155" s="30">
        <v>3.1</v>
      </c>
      <c r="AB2155" s="30">
        <v>3.1</v>
      </c>
      <c r="AC2155" s="32">
        <v>0.22015655577299412</v>
      </c>
      <c r="AD2155" s="30">
        <v>3.2537382708615583</v>
      </c>
      <c r="AE2155" s="12">
        <v>143</v>
      </c>
      <c r="AF2155" s="12">
        <v>144</v>
      </c>
      <c r="AG2155" s="12">
        <v>232</v>
      </c>
      <c r="AH2155" s="33">
        <v>4.1576763485477182</v>
      </c>
      <c r="AI2155" s="34">
        <v>410000</v>
      </c>
      <c r="AJ2155" s="34">
        <v>345000</v>
      </c>
      <c r="AK2155" s="34">
        <v>320000</v>
      </c>
      <c r="AL2155" s="35">
        <v>0.18840579710144928</v>
      </c>
      <c r="AM2155" s="35">
        <v>0.28125</v>
      </c>
      <c r="AN2155" s="12">
        <v>2.7</v>
      </c>
      <c r="AO2155" s="33">
        <v>-9.9999999999999645E-2</v>
      </c>
      <c r="AP2155" s="12">
        <v>2.8</v>
      </c>
      <c r="AQ2155" s="32">
        <v>2.9337539432176658E-2</v>
      </c>
      <c r="AR2155" s="34">
        <v>500</v>
      </c>
      <c r="AS2155" s="34">
        <v>440</v>
      </c>
      <c r="AT2155" s="31">
        <v>0.13636363636363635</v>
      </c>
      <c r="AU2155" s="32">
        <v>0.51742896332009958</v>
      </c>
      <c r="AV2155" s="36">
        <v>2452.8000000000002</v>
      </c>
      <c r="AW2155" s="30">
        <v>0.7319</v>
      </c>
      <c r="AX2155" s="30">
        <v>0.2681</v>
      </c>
      <c r="AY2155" s="30">
        <v>0.79649999999999999</v>
      </c>
      <c r="AZ2155" s="30">
        <v>0.10539999999999999</v>
      </c>
      <c r="BA2155" s="30">
        <v>0.15690000000000001</v>
      </c>
      <c r="BB2155" s="30">
        <v>0.36680000000000001</v>
      </c>
      <c r="BC2155" s="30">
        <v>0.44679999999999997</v>
      </c>
      <c r="BD2155" s="37">
        <v>3</v>
      </c>
      <c r="BE2155" s="29">
        <v>656</v>
      </c>
      <c r="BF2155" s="38" t="s">
        <v>4888</v>
      </c>
      <c r="BG2155" s="39">
        <v>148.16172532592901</v>
      </c>
      <c r="BH2155" s="39">
        <v>-23.529828655868201</v>
      </c>
      <c r="BI2155" s="40">
        <f t="shared" si="476"/>
        <v>18</v>
      </c>
      <c r="BJ2155" s="40">
        <f t="shared" si="477"/>
        <v>72</v>
      </c>
      <c r="BK2155" s="40">
        <f t="shared" si="478"/>
        <v>73</v>
      </c>
      <c r="BL2155" s="40">
        <f t="shared" si="479"/>
        <v>1</v>
      </c>
      <c r="BM2155" s="40">
        <f t="shared" si="480"/>
        <v>94</v>
      </c>
      <c r="BN2155" s="40">
        <f t="shared" si="481"/>
        <v>30</v>
      </c>
      <c r="BO2155" s="40">
        <f t="shared" si="482"/>
        <v>11</v>
      </c>
      <c r="BP2155" s="40">
        <f t="shared" si="483"/>
        <v>25</v>
      </c>
      <c r="BQ2155" s="41">
        <f t="shared" si="484"/>
        <v>100</v>
      </c>
      <c r="BR2155" s="40">
        <f t="shared" si="485"/>
        <v>100</v>
      </c>
      <c r="BS2155" s="41">
        <f t="shared" si="486"/>
        <v>100</v>
      </c>
      <c r="BT2155" s="41">
        <f t="shared" si="487"/>
        <v>59</v>
      </c>
      <c r="BU2155" s="41">
        <f t="shared" si="488"/>
        <v>30</v>
      </c>
      <c r="BV2155" s="41">
        <f t="shared" si="489"/>
        <v>52</v>
      </c>
    </row>
    <row r="2156" spans="2:74" x14ac:dyDescent="0.3">
      <c r="B2156" s="12" t="s">
        <v>2593</v>
      </c>
      <c r="C2156" s="12">
        <v>308051531</v>
      </c>
      <c r="D2156" s="12" t="s">
        <v>1367</v>
      </c>
      <c r="E2156" s="12" t="s">
        <v>400</v>
      </c>
      <c r="F2156" s="12" t="s">
        <v>1367</v>
      </c>
      <c r="G2156" s="12" t="s">
        <v>102</v>
      </c>
      <c r="H2156" s="12" t="s">
        <v>86</v>
      </c>
      <c r="I2156" s="28">
        <v>565000</v>
      </c>
      <c r="J2156" s="28">
        <v>539000</v>
      </c>
      <c r="K2156" s="28">
        <v>479000</v>
      </c>
      <c r="L2156" s="28">
        <v>550000</v>
      </c>
      <c r="M2156" s="28">
        <v>520000</v>
      </c>
      <c r="N2156" s="28">
        <v>468000</v>
      </c>
      <c r="O2156" s="29">
        <v>50</v>
      </c>
      <c r="P2156" s="29">
        <v>49</v>
      </c>
      <c r="Q2156" s="29">
        <v>63</v>
      </c>
      <c r="R2156" s="28">
        <v>550</v>
      </c>
      <c r="S2156" s="28">
        <v>480</v>
      </c>
      <c r="T2156" s="30">
        <v>6.5</v>
      </c>
      <c r="U2156" s="30">
        <v>9.9999999999999645E-2</v>
      </c>
      <c r="V2156" s="30">
        <v>6.4</v>
      </c>
      <c r="W2156" s="30">
        <v>5.7</v>
      </c>
      <c r="X2156" s="31">
        <v>5.0619469026548673E-2</v>
      </c>
      <c r="Y2156" s="30">
        <v>5.6</v>
      </c>
      <c r="Z2156" s="30">
        <v>9.9999999999999645E-2</v>
      </c>
      <c r="AA2156" s="30">
        <v>5.5</v>
      </c>
      <c r="AB2156" s="30">
        <v>5.2</v>
      </c>
      <c r="AC2156" s="32">
        <v>0.25209005573481957</v>
      </c>
      <c r="AD2156" s="30">
        <v>4.9801007514046516</v>
      </c>
      <c r="AE2156" s="12">
        <v>391</v>
      </c>
      <c r="AF2156" s="12">
        <v>342</v>
      </c>
      <c r="AG2156" s="12">
        <v>380</v>
      </c>
      <c r="AH2156" s="33">
        <v>2.7204747774480715</v>
      </c>
      <c r="AI2156" s="34">
        <v>528000</v>
      </c>
      <c r="AJ2156" s="34">
        <v>415000</v>
      </c>
      <c r="AK2156" s="34">
        <v>405000</v>
      </c>
      <c r="AL2156" s="35">
        <v>0.27228915662650605</v>
      </c>
      <c r="AM2156" s="35">
        <v>0.3037037037037037</v>
      </c>
      <c r="AN2156" s="12">
        <v>5.0999999999999996</v>
      </c>
      <c r="AO2156" s="33">
        <v>0.29999999999999982</v>
      </c>
      <c r="AP2156" s="12">
        <v>4.8</v>
      </c>
      <c r="AQ2156" s="32">
        <v>3.8947368421052633E-2</v>
      </c>
      <c r="AR2156" s="34">
        <v>520</v>
      </c>
      <c r="AS2156" s="34">
        <v>440</v>
      </c>
      <c r="AT2156" s="31">
        <v>0.18181818181818182</v>
      </c>
      <c r="AU2156" s="32">
        <v>0.61235356252021922</v>
      </c>
      <c r="AV2156" s="36">
        <v>2181.7600000000002</v>
      </c>
      <c r="AW2156" s="30">
        <v>0.75270000000000004</v>
      </c>
      <c r="AX2156" s="30">
        <v>0.24729999999999999</v>
      </c>
      <c r="AY2156" s="30">
        <v>0.85519999999999996</v>
      </c>
      <c r="AZ2156" s="30">
        <v>4.53E-2</v>
      </c>
      <c r="BA2156" s="30">
        <v>0.27339999999999998</v>
      </c>
      <c r="BB2156" s="30">
        <v>0.39610000000000001</v>
      </c>
      <c r="BC2156" s="30">
        <v>0.3125</v>
      </c>
      <c r="BD2156" s="37">
        <v>4</v>
      </c>
      <c r="BE2156" s="29">
        <v>425</v>
      </c>
      <c r="BF2156" s="38" t="s">
        <v>4889</v>
      </c>
      <c r="BG2156" s="39">
        <v>151.350363237902</v>
      </c>
      <c r="BH2156" s="39">
        <v>-23.9595607279084</v>
      </c>
      <c r="BI2156" s="40">
        <f t="shared" si="476"/>
        <v>9</v>
      </c>
      <c r="BJ2156" s="40">
        <f t="shared" si="477"/>
        <v>32</v>
      </c>
      <c r="BK2156" s="40">
        <f t="shared" si="478"/>
        <v>91</v>
      </c>
      <c r="BL2156" s="40">
        <f t="shared" si="479"/>
        <v>1</v>
      </c>
      <c r="BM2156" s="40">
        <f t="shared" si="480"/>
        <v>100</v>
      </c>
      <c r="BN2156" s="40">
        <f t="shared" si="481"/>
        <v>45</v>
      </c>
      <c r="BO2156" s="40">
        <f t="shared" si="482"/>
        <v>38</v>
      </c>
      <c r="BP2156" s="40">
        <f t="shared" si="483"/>
        <v>50</v>
      </c>
      <c r="BQ2156" s="41">
        <f t="shared" si="484"/>
        <v>100</v>
      </c>
      <c r="BR2156" s="40">
        <f t="shared" si="485"/>
        <v>100</v>
      </c>
      <c r="BS2156" s="41">
        <f t="shared" si="486"/>
        <v>99</v>
      </c>
      <c r="BT2156" s="41">
        <f t="shared" si="487"/>
        <v>24</v>
      </c>
      <c r="BU2156" s="41">
        <f t="shared" si="488"/>
        <v>40</v>
      </c>
      <c r="BV2156" s="41">
        <f t="shared" si="489"/>
        <v>52</v>
      </c>
    </row>
    <row r="2157" spans="2:74" x14ac:dyDescent="0.3">
      <c r="B2157" s="12" t="s">
        <v>2594</v>
      </c>
      <c r="C2157" s="12">
        <v>309101561</v>
      </c>
      <c r="D2157" s="12" t="s">
        <v>1617</v>
      </c>
      <c r="E2157" s="12" t="s">
        <v>1229</v>
      </c>
      <c r="F2157" s="12" t="s">
        <v>3837</v>
      </c>
      <c r="G2157" s="12" t="s">
        <v>102</v>
      </c>
      <c r="H2157" s="12" t="s">
        <v>86</v>
      </c>
      <c r="I2157" s="28">
        <v>4413500</v>
      </c>
      <c r="J2157" s="28">
        <v>3744000</v>
      </c>
      <c r="K2157" s="28">
        <v>2555950</v>
      </c>
      <c r="L2157" s="28">
        <v>6000000</v>
      </c>
      <c r="M2157" s="28">
        <v>2635000</v>
      </c>
      <c r="N2157" s="28">
        <v>2050000</v>
      </c>
      <c r="O2157" s="29">
        <v>39</v>
      </c>
      <c r="P2157" s="29">
        <v>39</v>
      </c>
      <c r="Q2157" s="29">
        <v>48</v>
      </c>
      <c r="R2157" s="28">
        <v>1195</v>
      </c>
      <c r="S2157" s="28">
        <v>1100</v>
      </c>
      <c r="T2157" s="30">
        <v>0.7</v>
      </c>
      <c r="U2157" s="30">
        <v>-0.10000000000000009</v>
      </c>
      <c r="V2157" s="30">
        <v>0.8</v>
      </c>
      <c r="W2157" s="30">
        <v>0.9</v>
      </c>
      <c r="X2157" s="31">
        <v>1.4079528718703976E-2</v>
      </c>
      <c r="Y2157" s="30">
        <v>4.8</v>
      </c>
      <c r="Z2157" s="30">
        <v>9.9999999999999645E-2</v>
      </c>
      <c r="AA2157" s="30">
        <v>4.7</v>
      </c>
      <c r="AB2157" s="30">
        <v>5.0999999999999996</v>
      </c>
      <c r="AC2157" s="32">
        <v>0.83617890729959687</v>
      </c>
      <c r="AD2157" s="30">
        <v>59.389694357366764</v>
      </c>
      <c r="AE2157" s="12">
        <v>68</v>
      </c>
      <c r="AF2157" s="12">
        <v>74</v>
      </c>
      <c r="AG2157" s="12">
        <v>95</v>
      </c>
      <c r="AH2157" s="33">
        <v>8.7640449438202239</v>
      </c>
      <c r="AI2157" s="34">
        <v>1600000</v>
      </c>
      <c r="AJ2157" s="34">
        <v>1450000</v>
      </c>
      <c r="AK2157" s="34">
        <v>1380000</v>
      </c>
      <c r="AL2157" s="35">
        <v>0.10344827586206896</v>
      </c>
      <c r="AM2157" s="35">
        <v>0.15942028985507245</v>
      </c>
      <c r="AN2157" s="12">
        <v>0.9</v>
      </c>
      <c r="AO2157" s="33">
        <v>-0.20000000000000007</v>
      </c>
      <c r="AP2157" s="12">
        <v>1.1000000000000001</v>
      </c>
      <c r="AQ2157" s="32">
        <v>0.10253164556962024</v>
      </c>
      <c r="AR2157" s="34">
        <v>1200</v>
      </c>
      <c r="AS2157" s="34">
        <v>1150</v>
      </c>
      <c r="AT2157" s="31">
        <v>4.3478260869565216E-2</v>
      </c>
      <c r="AU2157" s="32">
        <v>0.36248659468451189</v>
      </c>
      <c r="AV2157" s="36">
        <v>1429.1200000000001</v>
      </c>
      <c r="AW2157" s="30">
        <v>0.51329999999999998</v>
      </c>
      <c r="AX2157" s="30">
        <v>0.48670000000000002</v>
      </c>
      <c r="AY2157" s="30">
        <v>7.5999999999999998E-2</v>
      </c>
      <c r="AZ2157" s="30">
        <v>5.6099999999999997E-2</v>
      </c>
      <c r="BA2157" s="30">
        <v>0.28160000000000002</v>
      </c>
      <c r="BB2157" s="30">
        <v>0.17269999999999999</v>
      </c>
      <c r="BC2157" s="30">
        <v>0.51229999999999998</v>
      </c>
      <c r="BD2157" s="37">
        <v>5.5</v>
      </c>
      <c r="BE2157" s="29">
        <v>70</v>
      </c>
      <c r="BF2157" s="38" t="s">
        <v>4890</v>
      </c>
      <c r="BG2157" s="39">
        <v>153.42379393865701</v>
      </c>
      <c r="BH2157" s="39">
        <v>-27.9955688738867</v>
      </c>
      <c r="BI2157" s="40">
        <f t="shared" si="476"/>
        <v>100</v>
      </c>
      <c r="BJ2157" s="40">
        <f t="shared" si="477"/>
        <v>100</v>
      </c>
      <c r="BK2157" s="40">
        <f t="shared" si="478"/>
        <v>16</v>
      </c>
      <c r="BL2157" s="40">
        <f t="shared" si="479"/>
        <v>1</v>
      </c>
      <c r="BM2157" s="40">
        <f t="shared" si="480"/>
        <v>52</v>
      </c>
      <c r="BN2157" s="40">
        <f t="shared" si="481"/>
        <v>100</v>
      </c>
      <c r="BO2157" s="40">
        <f t="shared" si="482"/>
        <v>93</v>
      </c>
      <c r="BP2157" s="40">
        <f t="shared" si="483"/>
        <v>52</v>
      </c>
      <c r="BQ2157" s="41">
        <f t="shared" si="484"/>
        <v>1</v>
      </c>
      <c r="BR2157" s="40">
        <f t="shared" si="485"/>
        <v>1</v>
      </c>
      <c r="BS2157" s="41">
        <f t="shared" si="486"/>
        <v>1</v>
      </c>
      <c r="BT2157" s="41">
        <f t="shared" si="487"/>
        <v>37</v>
      </c>
      <c r="BU2157" s="41">
        <f t="shared" si="488"/>
        <v>55</v>
      </c>
      <c r="BV2157" s="41">
        <f t="shared" si="489"/>
        <v>52</v>
      </c>
    </row>
    <row r="2158" spans="2:74" x14ac:dyDescent="0.3">
      <c r="B2158" s="12" t="s">
        <v>2595</v>
      </c>
      <c r="C2158" s="12">
        <v>310031291</v>
      </c>
      <c r="D2158" s="12" t="s">
        <v>551</v>
      </c>
      <c r="E2158" s="12" t="s">
        <v>549</v>
      </c>
      <c r="F2158" s="12" t="s">
        <v>2813</v>
      </c>
      <c r="G2158" s="12" t="s">
        <v>102</v>
      </c>
      <c r="H2158" s="12" t="s">
        <v>86</v>
      </c>
      <c r="I2158" s="28">
        <v>590000</v>
      </c>
      <c r="J2158" s="28">
        <v>575000</v>
      </c>
      <c r="K2158" s="28">
        <v>479000</v>
      </c>
      <c r="L2158" s="28">
        <v>593000</v>
      </c>
      <c r="M2158" s="28">
        <v>572000</v>
      </c>
      <c r="N2158" s="28">
        <v>484000</v>
      </c>
      <c r="O2158" s="29">
        <v>28</v>
      </c>
      <c r="P2158" s="29">
        <v>26</v>
      </c>
      <c r="Q2158" s="29">
        <v>29</v>
      </c>
      <c r="R2158" s="28">
        <v>480</v>
      </c>
      <c r="S2158" s="28">
        <v>450</v>
      </c>
      <c r="T2158" s="30">
        <v>4.7</v>
      </c>
      <c r="U2158" s="30">
        <v>-9.9999999999999645E-2</v>
      </c>
      <c r="V2158" s="30">
        <v>4.8</v>
      </c>
      <c r="W2158" s="30">
        <v>5.2</v>
      </c>
      <c r="X2158" s="31">
        <v>4.2305084745762715E-2</v>
      </c>
      <c r="Y2158" s="30">
        <v>10.199999999999999</v>
      </c>
      <c r="Z2158" s="30">
        <v>0.39999999999999858</v>
      </c>
      <c r="AA2158" s="30">
        <v>9.8000000000000007</v>
      </c>
      <c r="AB2158" s="30">
        <v>8.9</v>
      </c>
      <c r="AC2158" s="32">
        <v>0.3536067892503536</v>
      </c>
      <c r="AD2158" s="30">
        <v>8.3584938164146081</v>
      </c>
      <c r="AE2158" s="12">
        <v>573</v>
      </c>
      <c r="AF2158" s="12">
        <v>529</v>
      </c>
      <c r="AG2158" s="12">
        <v>430</v>
      </c>
      <c r="AH2158" s="33">
        <v>3.4842578710644676</v>
      </c>
      <c r="AI2158" s="34">
        <v>680000</v>
      </c>
      <c r="AJ2158" s="34">
        <v>561000</v>
      </c>
      <c r="AK2158" s="34">
        <v>505000</v>
      </c>
      <c r="AL2158" s="35">
        <v>0.21212121212121213</v>
      </c>
      <c r="AM2158" s="35">
        <v>0.34653465346534651</v>
      </c>
      <c r="AN2158" s="12">
        <v>4.0999999999999996</v>
      </c>
      <c r="AO2158" s="33">
        <v>0.19999999999999973</v>
      </c>
      <c r="AP2158" s="12">
        <v>3.9</v>
      </c>
      <c r="AQ2158" s="32">
        <v>0.12666666666666665</v>
      </c>
      <c r="AR2158" s="34">
        <v>540</v>
      </c>
      <c r="AS2158" s="34">
        <v>490</v>
      </c>
      <c r="AT2158" s="31">
        <v>0.10204081632653061</v>
      </c>
      <c r="AU2158" s="32">
        <v>0.43173003932537762</v>
      </c>
      <c r="AV2158" s="36">
        <v>1357.44</v>
      </c>
      <c r="AW2158" s="30">
        <v>0.68779999999999997</v>
      </c>
      <c r="AX2158" s="30">
        <v>0.31219999999999998</v>
      </c>
      <c r="AY2158" s="30">
        <v>0.88439999999999996</v>
      </c>
      <c r="AZ2158" s="30">
        <v>9.5500000000000002E-2</v>
      </c>
      <c r="BA2158" s="30">
        <v>0.16889999999999999</v>
      </c>
      <c r="BB2158" s="30">
        <v>0.26740000000000003</v>
      </c>
      <c r="BC2158" s="30">
        <v>0.53869999999999996</v>
      </c>
      <c r="BD2158" s="37">
        <v>1</v>
      </c>
      <c r="BE2158" s="29">
        <v>34</v>
      </c>
      <c r="BF2158" s="38" t="s">
        <v>4891</v>
      </c>
      <c r="BG2158" s="39">
        <v>152.72210289679199</v>
      </c>
      <c r="BH2158" s="39">
        <v>-27.610275914109199</v>
      </c>
      <c r="BI2158" s="40">
        <f t="shared" si="476"/>
        <v>39</v>
      </c>
      <c r="BJ2158" s="40">
        <f t="shared" si="477"/>
        <v>49</v>
      </c>
      <c r="BK2158" s="40">
        <f t="shared" si="478"/>
        <v>82</v>
      </c>
      <c r="BL2158" s="40">
        <f t="shared" si="479"/>
        <v>1</v>
      </c>
      <c r="BM2158" s="40">
        <f t="shared" si="480"/>
        <v>100</v>
      </c>
      <c r="BN2158" s="40">
        <f t="shared" si="481"/>
        <v>100</v>
      </c>
      <c r="BO2158" s="40">
        <f t="shared" si="482"/>
        <v>100</v>
      </c>
      <c r="BP2158" s="40">
        <f t="shared" si="483"/>
        <v>27</v>
      </c>
      <c r="BQ2158" s="41">
        <f t="shared" si="484"/>
        <v>91</v>
      </c>
      <c r="BR2158" s="40">
        <f t="shared" si="485"/>
        <v>67</v>
      </c>
      <c r="BS2158" s="41">
        <f t="shared" si="486"/>
        <v>32</v>
      </c>
      <c r="BT2158" s="41">
        <f t="shared" si="487"/>
        <v>1</v>
      </c>
      <c r="BU2158" s="41">
        <f t="shared" si="488"/>
        <v>10</v>
      </c>
      <c r="BV2158" s="41">
        <f t="shared" si="489"/>
        <v>52</v>
      </c>
    </row>
    <row r="2159" spans="2:74" x14ac:dyDescent="0.3">
      <c r="B2159" s="12" t="s">
        <v>1862</v>
      </c>
      <c r="C2159" s="12">
        <v>311021306</v>
      </c>
      <c r="D2159" s="12" t="s">
        <v>1862</v>
      </c>
      <c r="E2159" s="12" t="s">
        <v>473</v>
      </c>
      <c r="F2159" s="12" t="s">
        <v>2813</v>
      </c>
      <c r="G2159" s="12" t="s">
        <v>102</v>
      </c>
      <c r="H2159" s="12" t="s">
        <v>86</v>
      </c>
      <c r="I2159" s="28">
        <v>687010</v>
      </c>
      <c r="J2159" s="28">
        <v>670000</v>
      </c>
      <c r="K2159" s="28">
        <v>576300</v>
      </c>
      <c r="L2159" s="28">
        <v>680000</v>
      </c>
      <c r="M2159" s="28">
        <v>670000</v>
      </c>
      <c r="N2159" s="28">
        <v>566000</v>
      </c>
      <c r="O2159" s="29">
        <v>24</v>
      </c>
      <c r="P2159" s="29">
        <v>26</v>
      </c>
      <c r="Q2159" s="29">
        <v>35</v>
      </c>
      <c r="R2159" s="28">
        <v>540</v>
      </c>
      <c r="S2159" s="28">
        <v>495</v>
      </c>
      <c r="T2159" s="30">
        <v>3.4</v>
      </c>
      <c r="U2159" s="30">
        <v>0.19999999999999973</v>
      </c>
      <c r="V2159" s="30">
        <v>3.2</v>
      </c>
      <c r="W2159" s="30">
        <v>3</v>
      </c>
      <c r="X2159" s="31">
        <v>4.087276749974527E-2</v>
      </c>
      <c r="Y2159" s="30">
        <v>5</v>
      </c>
      <c r="Z2159" s="30">
        <v>0</v>
      </c>
      <c r="AA2159" s="30">
        <v>5</v>
      </c>
      <c r="AB2159" s="30">
        <v>5.2</v>
      </c>
      <c r="AC2159" s="32">
        <v>0.41743970315398882</v>
      </c>
      <c r="AD2159" s="30">
        <v>10.2131499452928</v>
      </c>
      <c r="AE2159" s="12">
        <v>219</v>
      </c>
      <c r="AF2159" s="12">
        <v>185</v>
      </c>
      <c r="AG2159" s="12">
        <v>132</v>
      </c>
      <c r="AH2159" s="33">
        <v>4.4973730297723291</v>
      </c>
      <c r="AI2159" s="34">
        <v>738000</v>
      </c>
      <c r="AJ2159" s="34">
        <v>640000</v>
      </c>
      <c r="AK2159" s="34">
        <v>580000</v>
      </c>
      <c r="AL2159" s="35">
        <v>0.15312500000000001</v>
      </c>
      <c r="AM2159" s="35">
        <v>0.27241379310344827</v>
      </c>
      <c r="AN2159" s="12">
        <v>3.7</v>
      </c>
      <c r="AO2159" s="33">
        <v>0</v>
      </c>
      <c r="AP2159" s="12">
        <v>3.7</v>
      </c>
      <c r="AQ2159" s="32">
        <v>0.12707692307692309</v>
      </c>
      <c r="AR2159" s="34">
        <v>580</v>
      </c>
      <c r="AS2159" s="34">
        <v>550</v>
      </c>
      <c r="AT2159" s="31">
        <v>5.4545454545454543E-2</v>
      </c>
      <c r="AU2159" s="32">
        <v>0.42978935988540268</v>
      </c>
      <c r="AV2159" s="36">
        <v>1293.6000000000001</v>
      </c>
      <c r="AW2159" s="30">
        <v>0.5897</v>
      </c>
      <c r="AX2159" s="30">
        <v>0.4103</v>
      </c>
      <c r="AY2159" s="30">
        <v>0.624</v>
      </c>
      <c r="AZ2159" s="30">
        <v>0.19009999999999999</v>
      </c>
      <c r="BA2159" s="30">
        <v>0.17249999999999999</v>
      </c>
      <c r="BB2159" s="30">
        <v>0.26469999999999999</v>
      </c>
      <c r="BC2159" s="30">
        <v>0.5252</v>
      </c>
      <c r="BD2159" s="37">
        <v>1</v>
      </c>
      <c r="BE2159" s="29">
        <v>31</v>
      </c>
      <c r="BF2159" s="38" t="s">
        <v>4892</v>
      </c>
      <c r="BG2159" s="39">
        <v>153.19383409442599</v>
      </c>
      <c r="BH2159" s="39">
        <v>-27.711314950159</v>
      </c>
      <c r="BI2159" s="40">
        <f t="shared" si="476"/>
        <v>60</v>
      </c>
      <c r="BJ2159" s="40">
        <f t="shared" si="477"/>
        <v>55</v>
      </c>
      <c r="BK2159" s="40">
        <f t="shared" si="478"/>
        <v>69</v>
      </c>
      <c r="BL2159" s="40">
        <f t="shared" si="479"/>
        <v>1</v>
      </c>
      <c r="BM2159" s="40">
        <f t="shared" si="480"/>
        <v>77</v>
      </c>
      <c r="BN2159" s="40">
        <f t="shared" si="481"/>
        <v>100</v>
      </c>
      <c r="BO2159" s="40">
        <f t="shared" si="482"/>
        <v>100</v>
      </c>
      <c r="BP2159" s="40">
        <f t="shared" si="483"/>
        <v>28</v>
      </c>
      <c r="BQ2159" s="41">
        <f t="shared" si="484"/>
        <v>86</v>
      </c>
      <c r="BR2159" s="40">
        <f t="shared" si="485"/>
        <v>48</v>
      </c>
      <c r="BS2159" s="41">
        <f t="shared" si="486"/>
        <v>1</v>
      </c>
      <c r="BT2159" s="41">
        <f t="shared" si="487"/>
        <v>34</v>
      </c>
      <c r="BU2159" s="41">
        <f t="shared" si="488"/>
        <v>10</v>
      </c>
      <c r="BV2159" s="41">
        <f t="shared" si="489"/>
        <v>52</v>
      </c>
    </row>
    <row r="2160" spans="2:74" x14ac:dyDescent="0.3">
      <c r="B2160" s="12" t="s">
        <v>2596</v>
      </c>
      <c r="C2160" s="12">
        <v>311031317</v>
      </c>
      <c r="D2160" s="12" t="s">
        <v>886</v>
      </c>
      <c r="E2160" s="12" t="s">
        <v>473</v>
      </c>
      <c r="F2160" s="12" t="s">
        <v>2813</v>
      </c>
      <c r="G2160" s="12" t="s">
        <v>102</v>
      </c>
      <c r="H2160" s="12" t="s">
        <v>86</v>
      </c>
      <c r="I2160" s="28">
        <v>725220</v>
      </c>
      <c r="J2160" s="28">
        <v>705550</v>
      </c>
      <c r="K2160" s="28">
        <v>604240</v>
      </c>
      <c r="L2160" s="28">
        <v>730000</v>
      </c>
      <c r="M2160" s="28">
        <v>707000</v>
      </c>
      <c r="N2160" s="28">
        <v>621000</v>
      </c>
      <c r="O2160" s="29">
        <v>26</v>
      </c>
      <c r="P2160" s="29">
        <v>24</v>
      </c>
      <c r="Q2160" s="29">
        <v>21</v>
      </c>
      <c r="R2160" s="28">
        <v>550</v>
      </c>
      <c r="S2160" s="28">
        <v>500</v>
      </c>
      <c r="T2160" s="30">
        <v>4</v>
      </c>
      <c r="U2160" s="30">
        <v>0</v>
      </c>
      <c r="V2160" s="30">
        <v>4</v>
      </c>
      <c r="W2160" s="30">
        <v>3.5</v>
      </c>
      <c r="X2160" s="31">
        <v>3.9436308982101979E-2</v>
      </c>
      <c r="Y2160" s="30">
        <v>9.1999999999999993</v>
      </c>
      <c r="Z2160" s="30">
        <v>-0.40000000000000036</v>
      </c>
      <c r="AA2160" s="30">
        <v>9.6</v>
      </c>
      <c r="AB2160" s="30">
        <v>9.6</v>
      </c>
      <c r="AC2160" s="32">
        <v>0.34753816600950355</v>
      </c>
      <c r="AD2160" s="30">
        <v>8.8126443620074184</v>
      </c>
      <c r="AE2160" s="12">
        <v>444</v>
      </c>
      <c r="AF2160" s="12">
        <v>448</v>
      </c>
      <c r="AG2160" s="12">
        <v>215</v>
      </c>
      <c r="AH2160" s="33">
        <v>5.2064128256513023</v>
      </c>
      <c r="AI2160" s="34">
        <v>760000</v>
      </c>
      <c r="AJ2160" s="34">
        <v>650000</v>
      </c>
      <c r="AK2160" s="34">
        <v>600500</v>
      </c>
      <c r="AL2160" s="35">
        <v>0.16923076923076924</v>
      </c>
      <c r="AM2160" s="35">
        <v>0.26561199000832642</v>
      </c>
      <c r="AN2160" s="12">
        <v>3</v>
      </c>
      <c r="AO2160" s="33">
        <v>0.20000000000000018</v>
      </c>
      <c r="AP2160" s="12">
        <v>2.8</v>
      </c>
      <c r="AQ2160" s="32">
        <v>0.12485207100591715</v>
      </c>
      <c r="AR2160" s="34">
        <v>575</v>
      </c>
      <c r="AS2160" s="34">
        <v>530</v>
      </c>
      <c r="AT2160" s="31">
        <v>8.4905660377358486E-2</v>
      </c>
      <c r="AU2160" s="32">
        <v>0.38605851004809788</v>
      </c>
      <c r="AV2160" s="36">
        <v>1582.5600000000002</v>
      </c>
      <c r="AW2160" s="30">
        <v>0.77380000000000004</v>
      </c>
      <c r="AX2160" s="30">
        <v>0.22620000000000001</v>
      </c>
      <c r="AY2160" s="30">
        <v>0.78979999999999995</v>
      </c>
      <c r="AZ2160" s="30">
        <v>0.20680000000000001</v>
      </c>
      <c r="BA2160" s="30">
        <v>0.12670000000000001</v>
      </c>
      <c r="BB2160" s="30">
        <v>0.31409999999999999</v>
      </c>
      <c r="BC2160" s="30">
        <v>0.53190000000000004</v>
      </c>
      <c r="BD2160" s="37">
        <v>1</v>
      </c>
      <c r="BE2160" s="29">
        <v>23</v>
      </c>
      <c r="BF2160" s="38" t="s">
        <v>4893</v>
      </c>
      <c r="BG2160" s="39">
        <v>153.09709666182499</v>
      </c>
      <c r="BH2160" s="39">
        <v>-27.673518560808699</v>
      </c>
      <c r="BI2160" s="40">
        <f t="shared" si="476"/>
        <v>51</v>
      </c>
      <c r="BJ2160" s="40">
        <f t="shared" si="477"/>
        <v>67</v>
      </c>
      <c r="BK2160" s="40">
        <f t="shared" si="478"/>
        <v>60</v>
      </c>
      <c r="BL2160" s="40">
        <f t="shared" si="479"/>
        <v>1</v>
      </c>
      <c r="BM2160" s="40">
        <f t="shared" si="480"/>
        <v>85</v>
      </c>
      <c r="BN2160" s="40">
        <f t="shared" si="481"/>
        <v>100</v>
      </c>
      <c r="BO2160" s="40">
        <f t="shared" si="482"/>
        <v>100</v>
      </c>
      <c r="BP2160" s="40">
        <f t="shared" si="483"/>
        <v>18</v>
      </c>
      <c r="BQ2160" s="41">
        <f t="shared" si="484"/>
        <v>82</v>
      </c>
      <c r="BR2160" s="40">
        <f t="shared" si="485"/>
        <v>62</v>
      </c>
      <c r="BS2160" s="41">
        <f t="shared" si="486"/>
        <v>36</v>
      </c>
      <c r="BT2160" s="41">
        <f t="shared" si="487"/>
        <v>1</v>
      </c>
      <c r="BU2160" s="41">
        <f t="shared" si="488"/>
        <v>10</v>
      </c>
      <c r="BV2160" s="41">
        <f t="shared" si="489"/>
        <v>52</v>
      </c>
    </row>
    <row r="2161" spans="2:74" x14ac:dyDescent="0.3">
      <c r="B2161" s="12" t="s">
        <v>2597</v>
      </c>
      <c r="C2161" s="12">
        <v>311061331</v>
      </c>
      <c r="D2161" s="12" t="s">
        <v>1234</v>
      </c>
      <c r="E2161" s="12" t="s">
        <v>473</v>
      </c>
      <c r="F2161" s="12" t="s">
        <v>2813</v>
      </c>
      <c r="G2161" s="12" t="s">
        <v>102</v>
      </c>
      <c r="H2161" s="12" t="s">
        <v>86</v>
      </c>
      <c r="I2161" s="28">
        <v>651450</v>
      </c>
      <c r="J2161" s="28">
        <v>630000</v>
      </c>
      <c r="K2161" s="28">
        <v>516000</v>
      </c>
      <c r="L2161" s="28">
        <v>657000</v>
      </c>
      <c r="M2161" s="28">
        <v>637000</v>
      </c>
      <c r="N2161" s="28">
        <v>530000</v>
      </c>
      <c r="O2161" s="29">
        <v>25</v>
      </c>
      <c r="P2161" s="29">
        <v>25</v>
      </c>
      <c r="Q2161" s="29">
        <v>27</v>
      </c>
      <c r="R2161" s="28">
        <v>540</v>
      </c>
      <c r="S2161" s="28">
        <v>480</v>
      </c>
      <c r="T2161" s="30">
        <v>3.4</v>
      </c>
      <c r="U2161" s="30">
        <v>-0.30000000000000027</v>
      </c>
      <c r="V2161" s="30">
        <v>3.7</v>
      </c>
      <c r="W2161" s="30">
        <v>4.0999999999999996</v>
      </c>
      <c r="X2161" s="31">
        <v>4.3103845268247752E-2</v>
      </c>
      <c r="Y2161" s="30">
        <v>6.9</v>
      </c>
      <c r="Z2161" s="30">
        <v>-0.5</v>
      </c>
      <c r="AA2161" s="30">
        <v>7.4</v>
      </c>
      <c r="AB2161" s="30">
        <v>7</v>
      </c>
      <c r="AC2161" s="32">
        <v>0.47408343868520852</v>
      </c>
      <c r="AD2161" s="30">
        <v>10.998634477616777</v>
      </c>
      <c r="AE2161" s="12">
        <v>174</v>
      </c>
      <c r="AF2161" s="12">
        <v>174</v>
      </c>
      <c r="AG2161" s="12">
        <v>157</v>
      </c>
      <c r="AH2161" s="33">
        <v>2.3946488294314383</v>
      </c>
      <c r="AI2161" s="34">
        <v>790000</v>
      </c>
      <c r="AJ2161" s="34">
        <v>670000</v>
      </c>
      <c r="AK2161" s="34">
        <v>596000</v>
      </c>
      <c r="AL2161" s="35">
        <v>0.17910447761194029</v>
      </c>
      <c r="AM2161" s="35">
        <v>0.32550335570469796</v>
      </c>
      <c r="AN2161" s="12">
        <v>3.4</v>
      </c>
      <c r="AO2161" s="33">
        <v>0</v>
      </c>
      <c r="AP2161" s="12">
        <v>3.4</v>
      </c>
      <c r="AQ2161" s="32">
        <v>0.10789473684210527</v>
      </c>
      <c r="AR2161" s="34">
        <v>590</v>
      </c>
      <c r="AS2161" s="34">
        <v>550</v>
      </c>
      <c r="AT2161" s="31">
        <v>7.2727272727272724E-2</v>
      </c>
      <c r="AU2161" s="32">
        <v>0.32816013525330795</v>
      </c>
      <c r="AV2161" s="36">
        <v>1139.0400000000002</v>
      </c>
      <c r="AW2161" s="30">
        <v>0.6643</v>
      </c>
      <c r="AX2161" s="30">
        <v>0.3357</v>
      </c>
      <c r="AY2161" s="30">
        <v>0.6925</v>
      </c>
      <c r="AZ2161" s="30">
        <v>8.3500000000000005E-2</v>
      </c>
      <c r="BA2161" s="30">
        <v>0.1847</v>
      </c>
      <c r="BB2161" s="30">
        <v>0.1711</v>
      </c>
      <c r="BC2161" s="30">
        <v>0.60950000000000004</v>
      </c>
      <c r="BD2161" s="37">
        <v>1</v>
      </c>
      <c r="BE2161" s="29">
        <v>20</v>
      </c>
      <c r="BF2161" s="38" t="s">
        <v>4894</v>
      </c>
      <c r="BG2161" s="39">
        <v>153.10173290028999</v>
      </c>
      <c r="BH2161" s="39">
        <v>-27.645851275313898</v>
      </c>
      <c r="BI2161" s="40">
        <f t="shared" si="476"/>
        <v>60</v>
      </c>
      <c r="BJ2161" s="40">
        <f t="shared" si="477"/>
        <v>60</v>
      </c>
      <c r="BK2161" s="40">
        <f t="shared" si="478"/>
        <v>95</v>
      </c>
      <c r="BL2161" s="40">
        <f t="shared" si="479"/>
        <v>1</v>
      </c>
      <c r="BM2161" s="40">
        <f t="shared" si="480"/>
        <v>90</v>
      </c>
      <c r="BN2161" s="40">
        <f t="shared" si="481"/>
        <v>100</v>
      </c>
      <c r="BO2161" s="40">
        <f t="shared" si="482"/>
        <v>100</v>
      </c>
      <c r="BP2161" s="40">
        <f t="shared" si="483"/>
        <v>31</v>
      </c>
      <c r="BQ2161" s="41">
        <f t="shared" si="484"/>
        <v>94</v>
      </c>
      <c r="BR2161" s="40">
        <f t="shared" si="485"/>
        <v>41</v>
      </c>
      <c r="BS2161" s="41">
        <f t="shared" si="486"/>
        <v>1</v>
      </c>
      <c r="BT2161" s="41">
        <f t="shared" si="487"/>
        <v>3</v>
      </c>
      <c r="BU2161" s="41">
        <f t="shared" si="488"/>
        <v>10</v>
      </c>
      <c r="BV2161" s="41">
        <f t="shared" si="489"/>
        <v>52</v>
      </c>
    </row>
    <row r="2162" spans="2:74" x14ac:dyDescent="0.3">
      <c r="B2162" s="12" t="s">
        <v>2598</v>
      </c>
      <c r="C2162" s="12">
        <v>311061336</v>
      </c>
      <c r="D2162" s="12" t="s">
        <v>1234</v>
      </c>
      <c r="E2162" s="12" t="s">
        <v>473</v>
      </c>
      <c r="F2162" s="12" t="s">
        <v>2813</v>
      </c>
      <c r="G2162" s="12" t="s">
        <v>102</v>
      </c>
      <c r="H2162" s="12" t="s">
        <v>86</v>
      </c>
      <c r="I2162" s="28">
        <v>634785</v>
      </c>
      <c r="J2162" s="28">
        <v>610000</v>
      </c>
      <c r="K2162" s="28">
        <v>520200</v>
      </c>
      <c r="L2162" s="28">
        <v>650000</v>
      </c>
      <c r="M2162" s="28">
        <v>631000</v>
      </c>
      <c r="N2162" s="28">
        <v>530000</v>
      </c>
      <c r="O2162" s="29">
        <v>21</v>
      </c>
      <c r="P2162" s="29">
        <v>23</v>
      </c>
      <c r="Q2162" s="29">
        <v>24</v>
      </c>
      <c r="R2162" s="28">
        <v>500</v>
      </c>
      <c r="S2162" s="28">
        <v>450</v>
      </c>
      <c r="T2162" s="30">
        <v>3.8</v>
      </c>
      <c r="U2162" s="30">
        <v>-0.20000000000000018</v>
      </c>
      <c r="V2162" s="30">
        <v>4</v>
      </c>
      <c r="W2162" s="30">
        <v>4</v>
      </c>
      <c r="X2162" s="31">
        <v>4.0958749812928789E-2</v>
      </c>
      <c r="Y2162" s="30">
        <v>7.5</v>
      </c>
      <c r="Z2162" s="30">
        <v>0.20000000000000018</v>
      </c>
      <c r="AA2162" s="30">
        <v>7.3</v>
      </c>
      <c r="AB2162" s="30">
        <v>7.4</v>
      </c>
      <c r="AC2162" s="32">
        <v>0.42802355841665524</v>
      </c>
      <c r="AD2162" s="30">
        <v>10.450112866519865</v>
      </c>
      <c r="AE2162" s="12">
        <v>174</v>
      </c>
      <c r="AF2162" s="12">
        <v>174</v>
      </c>
      <c r="AG2162" s="12">
        <v>157</v>
      </c>
      <c r="AH2162" s="33">
        <v>2.3946488294314383</v>
      </c>
      <c r="AI2162" s="34">
        <v>790000</v>
      </c>
      <c r="AJ2162" s="34">
        <v>670000</v>
      </c>
      <c r="AK2162" s="34">
        <v>596000</v>
      </c>
      <c r="AL2162" s="35">
        <v>0.17910447761194029</v>
      </c>
      <c r="AM2162" s="35">
        <v>0.32550335570469796</v>
      </c>
      <c r="AN2162" s="12">
        <v>3.4</v>
      </c>
      <c r="AO2162" s="33">
        <v>0</v>
      </c>
      <c r="AP2162" s="12">
        <v>3.4</v>
      </c>
      <c r="AQ2162" s="32">
        <v>0.10789473684210527</v>
      </c>
      <c r="AR2162" s="34">
        <v>590</v>
      </c>
      <c r="AS2162" s="34">
        <v>550</v>
      </c>
      <c r="AT2162" s="31">
        <v>7.2727272727272724E-2</v>
      </c>
      <c r="AU2162" s="32">
        <v>0.32816013525330795</v>
      </c>
      <c r="AV2162" s="36">
        <v>1168.1600000000001</v>
      </c>
      <c r="AW2162" s="30">
        <v>0.63390000000000002</v>
      </c>
      <c r="AX2162" s="30">
        <v>0.36609999999999998</v>
      </c>
      <c r="AY2162" s="30">
        <v>0.60070000000000001</v>
      </c>
      <c r="AZ2162" s="30">
        <v>0.38490000000000002</v>
      </c>
      <c r="BA2162" s="30">
        <v>0.1764</v>
      </c>
      <c r="BB2162" s="30">
        <v>0.18540000000000001</v>
      </c>
      <c r="BC2162" s="30">
        <v>0.59830000000000005</v>
      </c>
      <c r="BD2162" s="37">
        <v>2</v>
      </c>
      <c r="BE2162" s="29">
        <v>19</v>
      </c>
      <c r="BF2162" s="38" t="s">
        <v>4895</v>
      </c>
      <c r="BG2162" s="39">
        <v>153.10474405773999</v>
      </c>
      <c r="BH2162" s="39">
        <v>-27.6277608394868</v>
      </c>
      <c r="BI2162" s="40">
        <f t="shared" si="476"/>
        <v>54</v>
      </c>
      <c r="BJ2162" s="40">
        <f t="shared" si="477"/>
        <v>60</v>
      </c>
      <c r="BK2162" s="40">
        <f t="shared" si="478"/>
        <v>95</v>
      </c>
      <c r="BL2162" s="40">
        <f t="shared" si="479"/>
        <v>1</v>
      </c>
      <c r="BM2162" s="40">
        <f t="shared" si="480"/>
        <v>90</v>
      </c>
      <c r="BN2162" s="40">
        <f t="shared" si="481"/>
        <v>100</v>
      </c>
      <c r="BO2162" s="40">
        <f t="shared" si="482"/>
        <v>100</v>
      </c>
      <c r="BP2162" s="40">
        <f t="shared" si="483"/>
        <v>29</v>
      </c>
      <c r="BQ2162" s="41">
        <f t="shared" si="484"/>
        <v>87</v>
      </c>
      <c r="BR2162" s="40">
        <f t="shared" si="485"/>
        <v>46</v>
      </c>
      <c r="BS2162" s="41">
        <f t="shared" si="486"/>
        <v>1</v>
      </c>
      <c r="BT2162" s="41">
        <f t="shared" si="487"/>
        <v>1</v>
      </c>
      <c r="BU2162" s="41">
        <f t="shared" si="488"/>
        <v>20</v>
      </c>
      <c r="BV2162" s="41">
        <f t="shared" si="489"/>
        <v>52</v>
      </c>
    </row>
    <row r="2163" spans="2:74" x14ac:dyDescent="0.3">
      <c r="B2163" s="12" t="s">
        <v>2599</v>
      </c>
      <c r="C2163" s="12">
        <v>312021354</v>
      </c>
      <c r="D2163" s="12" t="s">
        <v>994</v>
      </c>
      <c r="E2163" s="12" t="s">
        <v>995</v>
      </c>
      <c r="F2163" s="12" t="s">
        <v>994</v>
      </c>
      <c r="G2163" s="12" t="s">
        <v>102</v>
      </c>
      <c r="H2163" s="12" t="s">
        <v>86</v>
      </c>
      <c r="I2163" s="28">
        <v>630110</v>
      </c>
      <c r="J2163" s="28">
        <v>572985</v>
      </c>
      <c r="K2163" s="28">
        <v>479000</v>
      </c>
      <c r="L2163" s="28">
        <v>600000</v>
      </c>
      <c r="M2163" s="28">
        <v>572000</v>
      </c>
      <c r="N2163" s="28">
        <v>460000</v>
      </c>
      <c r="O2163" s="29">
        <v>27</v>
      </c>
      <c r="P2163" s="29">
        <v>28</v>
      </c>
      <c r="Q2163" s="29">
        <v>34</v>
      </c>
      <c r="R2163" s="28">
        <v>650</v>
      </c>
      <c r="S2163" s="28">
        <v>550</v>
      </c>
      <c r="T2163" s="30">
        <v>5.4</v>
      </c>
      <c r="U2163" s="30">
        <v>0</v>
      </c>
      <c r="V2163" s="30">
        <v>5.4</v>
      </c>
      <c r="W2163" s="30">
        <v>5.5</v>
      </c>
      <c r="X2163" s="31">
        <v>5.3641427687229216E-2</v>
      </c>
      <c r="Y2163" s="30">
        <v>5.7</v>
      </c>
      <c r="Z2163" s="30">
        <v>0.29999999999999982</v>
      </c>
      <c r="AA2163" s="30">
        <v>5.4</v>
      </c>
      <c r="AB2163" s="30">
        <v>4.0999999999999996</v>
      </c>
      <c r="AC2163" s="32">
        <v>0.27834874957177114</v>
      </c>
      <c r="AD2163" s="30">
        <v>5.1890630352860567</v>
      </c>
      <c r="AE2163" s="12">
        <v>393</v>
      </c>
      <c r="AF2163" s="12">
        <v>378</v>
      </c>
      <c r="AG2163" s="12">
        <v>419</v>
      </c>
      <c r="AH2163" s="33">
        <v>2.1787394167450613</v>
      </c>
      <c r="AI2163" s="34">
        <v>569000</v>
      </c>
      <c r="AJ2163" s="34">
        <v>470000</v>
      </c>
      <c r="AK2163" s="34">
        <v>430000</v>
      </c>
      <c r="AL2163" s="35">
        <v>0.21063829787234042</v>
      </c>
      <c r="AM2163" s="35">
        <v>0.32325581395348835</v>
      </c>
      <c r="AN2163" s="12">
        <v>3.7</v>
      </c>
      <c r="AO2163" s="33">
        <v>0.20000000000000018</v>
      </c>
      <c r="AP2163" s="12">
        <v>3.5</v>
      </c>
      <c r="AQ2163" s="32">
        <v>4.4050632911392405E-2</v>
      </c>
      <c r="AR2163" s="34">
        <v>620</v>
      </c>
      <c r="AS2163" s="34">
        <v>550</v>
      </c>
      <c r="AT2163" s="31">
        <v>0.12727272727272726</v>
      </c>
      <c r="AU2163" s="32">
        <v>0.4399362822111485</v>
      </c>
      <c r="AV2163" s="36">
        <v>2335.2000000000003</v>
      </c>
      <c r="AW2163" s="30">
        <v>0.79410000000000003</v>
      </c>
      <c r="AX2163" s="30">
        <v>0.2059</v>
      </c>
      <c r="AY2163" s="30">
        <v>0.90459999999999996</v>
      </c>
      <c r="AZ2163" s="30">
        <v>4.6699999999999998E-2</v>
      </c>
      <c r="BA2163" s="30">
        <v>0.23710000000000001</v>
      </c>
      <c r="BB2163" s="30">
        <v>0.44550000000000001</v>
      </c>
      <c r="BC2163" s="30">
        <v>0.29699999999999999</v>
      </c>
      <c r="BD2163" s="37">
        <v>4</v>
      </c>
      <c r="BE2163" s="29">
        <v>818</v>
      </c>
      <c r="BF2163" s="38" t="s">
        <v>4896</v>
      </c>
      <c r="BG2163" s="39">
        <v>149.144887843286</v>
      </c>
      <c r="BH2163" s="39">
        <v>-21.021632036675001</v>
      </c>
      <c r="BI2163" s="40">
        <f t="shared" si="476"/>
        <v>27</v>
      </c>
      <c r="BJ2163" s="40">
        <f t="shared" si="477"/>
        <v>55</v>
      </c>
      <c r="BK2163" s="40">
        <f t="shared" si="478"/>
        <v>98</v>
      </c>
      <c r="BL2163" s="40">
        <f t="shared" si="479"/>
        <v>1</v>
      </c>
      <c r="BM2163" s="40">
        <f t="shared" si="480"/>
        <v>100</v>
      </c>
      <c r="BN2163" s="40">
        <f t="shared" si="481"/>
        <v>53</v>
      </c>
      <c r="BO2163" s="40">
        <f t="shared" si="482"/>
        <v>1</v>
      </c>
      <c r="BP2163" s="40">
        <f t="shared" si="483"/>
        <v>42</v>
      </c>
      <c r="BQ2163" s="41">
        <f t="shared" si="484"/>
        <v>100</v>
      </c>
      <c r="BR2163" s="40">
        <f t="shared" si="485"/>
        <v>98</v>
      </c>
      <c r="BS2163" s="41">
        <f t="shared" si="486"/>
        <v>81</v>
      </c>
      <c r="BT2163" s="41">
        <f t="shared" si="487"/>
        <v>22</v>
      </c>
      <c r="BU2163" s="41">
        <f t="shared" si="488"/>
        <v>40</v>
      </c>
      <c r="BV2163" s="41">
        <f t="shared" si="489"/>
        <v>52</v>
      </c>
    </row>
    <row r="2164" spans="2:74" x14ac:dyDescent="0.3">
      <c r="B2164" s="12" t="s">
        <v>2600</v>
      </c>
      <c r="C2164" s="12">
        <v>316021418</v>
      </c>
      <c r="D2164" s="12" t="s">
        <v>1969</v>
      </c>
      <c r="E2164" s="12" t="s">
        <v>1626</v>
      </c>
      <c r="F2164" s="12" t="s">
        <v>1626</v>
      </c>
      <c r="G2164" s="12" t="s">
        <v>102</v>
      </c>
      <c r="H2164" s="12" t="s">
        <v>86</v>
      </c>
      <c r="I2164" s="28">
        <v>1600000</v>
      </c>
      <c r="J2164" s="28">
        <v>1524600</v>
      </c>
      <c r="K2164" s="28">
        <v>1584000</v>
      </c>
      <c r="L2164" s="28">
        <v>1800000</v>
      </c>
      <c r="M2164" s="28">
        <v>1600000</v>
      </c>
      <c r="N2164" s="28">
        <v>1400000</v>
      </c>
      <c r="O2164" s="29">
        <v>45</v>
      </c>
      <c r="P2164" s="29">
        <v>46</v>
      </c>
      <c r="Q2164" s="29">
        <v>59</v>
      </c>
      <c r="R2164" s="28">
        <v>900</v>
      </c>
      <c r="S2164" s="28">
        <v>820</v>
      </c>
      <c r="T2164" s="30">
        <v>4.0999999999999996</v>
      </c>
      <c r="U2164" s="30">
        <v>-0.20000000000000018</v>
      </c>
      <c r="V2164" s="30">
        <v>4.3</v>
      </c>
      <c r="W2164" s="30">
        <v>4.5999999999999996</v>
      </c>
      <c r="X2164" s="31">
        <v>2.9250000000000002E-2</v>
      </c>
      <c r="Y2164" s="30">
        <v>4.9000000000000004</v>
      </c>
      <c r="Z2164" s="30">
        <v>-0.29999999999999982</v>
      </c>
      <c r="AA2164" s="30">
        <v>5.2</v>
      </c>
      <c r="AB2164" s="30">
        <v>7.1</v>
      </c>
      <c r="AC2164" s="32">
        <v>0.46746447270007474</v>
      </c>
      <c r="AD2164" s="30">
        <v>15.98169137436153</v>
      </c>
      <c r="AE2164" s="12">
        <v>363</v>
      </c>
      <c r="AF2164" s="12">
        <v>383</v>
      </c>
      <c r="AG2164" s="12">
        <v>301</v>
      </c>
      <c r="AH2164" s="33">
        <v>3.8379746835443038</v>
      </c>
      <c r="AI2164" s="34">
        <v>1180000</v>
      </c>
      <c r="AJ2164" s="34">
        <v>1050000</v>
      </c>
      <c r="AK2164" s="34">
        <v>977500</v>
      </c>
      <c r="AL2164" s="35">
        <v>0.12380952380952381</v>
      </c>
      <c r="AM2164" s="35">
        <v>0.20716112531969311</v>
      </c>
      <c r="AN2164" s="12">
        <v>3.7</v>
      </c>
      <c r="AO2164" s="33">
        <v>0.10000000000000009</v>
      </c>
      <c r="AP2164" s="12">
        <v>3.6</v>
      </c>
      <c r="AQ2164" s="32">
        <v>0.14329896907216494</v>
      </c>
      <c r="AR2164" s="34">
        <v>730</v>
      </c>
      <c r="AS2164" s="34">
        <v>680</v>
      </c>
      <c r="AT2164" s="31">
        <v>7.3529411764705885E-2</v>
      </c>
      <c r="AU2164" s="32">
        <v>0.35231578443178607</v>
      </c>
      <c r="AV2164" s="36">
        <v>1925.2800000000002</v>
      </c>
      <c r="AW2164" s="30">
        <v>0.69730000000000003</v>
      </c>
      <c r="AX2164" s="30">
        <v>0.30270000000000002</v>
      </c>
      <c r="AY2164" s="30">
        <v>0.68969999999999998</v>
      </c>
      <c r="AZ2164" s="30">
        <v>0.1837</v>
      </c>
      <c r="BA2164" s="30">
        <v>0.42220000000000002</v>
      </c>
      <c r="BB2164" s="30">
        <v>0.2863</v>
      </c>
      <c r="BC2164" s="30">
        <v>0.27160000000000001</v>
      </c>
      <c r="BD2164" s="37">
        <v>6.5</v>
      </c>
      <c r="BE2164" s="29">
        <v>88</v>
      </c>
      <c r="BF2164" s="38" t="s">
        <v>4897</v>
      </c>
      <c r="BG2164" s="39">
        <v>153.127939423128</v>
      </c>
      <c r="BH2164" s="39">
        <v>-26.692668958255702</v>
      </c>
      <c r="BI2164" s="40">
        <f t="shared" si="476"/>
        <v>49</v>
      </c>
      <c r="BJ2164" s="40">
        <f t="shared" si="477"/>
        <v>55</v>
      </c>
      <c r="BK2164" s="40">
        <f t="shared" si="478"/>
        <v>77</v>
      </c>
      <c r="BL2164" s="40">
        <f t="shared" si="479"/>
        <v>1</v>
      </c>
      <c r="BM2164" s="40">
        <f t="shared" si="480"/>
        <v>62</v>
      </c>
      <c r="BN2164" s="40">
        <f t="shared" si="481"/>
        <v>100</v>
      </c>
      <c r="BO2164" s="40">
        <f t="shared" si="482"/>
        <v>89</v>
      </c>
      <c r="BP2164" s="40">
        <f t="shared" si="483"/>
        <v>83</v>
      </c>
      <c r="BQ2164" s="41">
        <f t="shared" si="484"/>
        <v>48</v>
      </c>
      <c r="BR2164" s="40">
        <f t="shared" si="485"/>
        <v>1</v>
      </c>
      <c r="BS2164" s="41">
        <f t="shared" si="486"/>
        <v>1</v>
      </c>
      <c r="BT2164" s="41">
        <f t="shared" si="487"/>
        <v>36</v>
      </c>
      <c r="BU2164" s="41">
        <f t="shared" si="488"/>
        <v>65</v>
      </c>
      <c r="BV2164" s="41">
        <f t="shared" si="489"/>
        <v>52</v>
      </c>
    </row>
    <row r="2165" spans="2:74" x14ac:dyDescent="0.3">
      <c r="B2165" s="12" t="s">
        <v>2601</v>
      </c>
      <c r="C2165" s="12">
        <v>316021419</v>
      </c>
      <c r="D2165" s="12" t="s">
        <v>1969</v>
      </c>
      <c r="E2165" s="12" t="s">
        <v>1626</v>
      </c>
      <c r="F2165" s="12" t="s">
        <v>1626</v>
      </c>
      <c r="G2165" s="12" t="s">
        <v>102</v>
      </c>
      <c r="H2165" s="12" t="s">
        <v>86</v>
      </c>
      <c r="I2165" s="28">
        <v>1190000</v>
      </c>
      <c r="J2165" s="28">
        <v>1150000</v>
      </c>
      <c r="K2165" s="28">
        <v>957330</v>
      </c>
      <c r="L2165" s="28">
        <v>1318800</v>
      </c>
      <c r="M2165" s="28">
        <v>1326000</v>
      </c>
      <c r="N2165" s="28">
        <v>1326000</v>
      </c>
      <c r="O2165" s="29">
        <v>57</v>
      </c>
      <c r="P2165" s="29">
        <v>59</v>
      </c>
      <c r="Q2165" s="29">
        <v>43</v>
      </c>
      <c r="R2165" s="28">
        <v>645</v>
      </c>
      <c r="S2165" s="28">
        <v>630</v>
      </c>
      <c r="T2165" s="30">
        <v>2.1</v>
      </c>
      <c r="U2165" s="30">
        <v>0.20000000000000018</v>
      </c>
      <c r="V2165" s="30">
        <v>1.9</v>
      </c>
      <c r="W2165" s="30">
        <v>1.7</v>
      </c>
      <c r="X2165" s="31">
        <v>2.8184873949579831E-2</v>
      </c>
      <c r="Y2165" s="30">
        <v>5.8</v>
      </c>
      <c r="Z2165" s="30">
        <v>-0.60000000000000053</v>
      </c>
      <c r="AA2165" s="30">
        <v>6.4</v>
      </c>
      <c r="AB2165" s="30">
        <v>5.3</v>
      </c>
      <c r="AC2165" s="32">
        <v>0.5132734912146677</v>
      </c>
      <c r="AD2165" s="30">
        <v>18.210955710955709</v>
      </c>
      <c r="AE2165" s="12">
        <v>363</v>
      </c>
      <c r="AF2165" s="12">
        <v>383</v>
      </c>
      <c r="AG2165" s="12">
        <v>301</v>
      </c>
      <c r="AH2165" s="33">
        <v>3.8379746835443038</v>
      </c>
      <c r="AI2165" s="34">
        <v>1180000</v>
      </c>
      <c r="AJ2165" s="34">
        <v>1050000</v>
      </c>
      <c r="AK2165" s="34">
        <v>977500</v>
      </c>
      <c r="AL2165" s="35">
        <v>0.12380952380952381</v>
      </c>
      <c r="AM2165" s="35">
        <v>0.20716112531969311</v>
      </c>
      <c r="AN2165" s="12">
        <v>3.7</v>
      </c>
      <c r="AO2165" s="33">
        <v>0.10000000000000009</v>
      </c>
      <c r="AP2165" s="12">
        <v>3.6</v>
      </c>
      <c r="AQ2165" s="32">
        <v>0.14329896907216494</v>
      </c>
      <c r="AR2165" s="34">
        <v>730</v>
      </c>
      <c r="AS2165" s="34">
        <v>680</v>
      </c>
      <c r="AT2165" s="31">
        <v>7.3529411764705885E-2</v>
      </c>
      <c r="AU2165" s="32">
        <v>0.35231578443178607</v>
      </c>
      <c r="AV2165" s="36">
        <v>1256.6400000000001</v>
      </c>
      <c r="AW2165" s="30">
        <v>0.54530000000000001</v>
      </c>
      <c r="AX2165" s="30">
        <v>0.45469999999999999</v>
      </c>
      <c r="AY2165" s="30">
        <v>0.1532</v>
      </c>
      <c r="AZ2165" s="30">
        <v>0.152</v>
      </c>
      <c r="BA2165" s="30">
        <v>0.37559999999999999</v>
      </c>
      <c r="BB2165" s="30">
        <v>0.15229999999999999</v>
      </c>
      <c r="BC2165" s="30">
        <v>0.44119999999999998</v>
      </c>
      <c r="BD2165" s="37">
        <v>5</v>
      </c>
      <c r="BE2165" s="29">
        <v>76</v>
      </c>
      <c r="BF2165" s="38" t="s">
        <v>4898</v>
      </c>
      <c r="BG2165" s="39">
        <v>153.12695791119199</v>
      </c>
      <c r="BH2165" s="39">
        <v>-26.796435444982801</v>
      </c>
      <c r="BI2165" s="40">
        <f t="shared" si="476"/>
        <v>82</v>
      </c>
      <c r="BJ2165" s="40">
        <f t="shared" si="477"/>
        <v>55</v>
      </c>
      <c r="BK2165" s="40">
        <f t="shared" si="478"/>
        <v>77</v>
      </c>
      <c r="BL2165" s="40">
        <f t="shared" si="479"/>
        <v>1</v>
      </c>
      <c r="BM2165" s="40">
        <f t="shared" si="480"/>
        <v>62</v>
      </c>
      <c r="BN2165" s="40">
        <f t="shared" si="481"/>
        <v>100</v>
      </c>
      <c r="BO2165" s="40">
        <f t="shared" si="482"/>
        <v>92</v>
      </c>
      <c r="BP2165" s="40">
        <f t="shared" si="483"/>
        <v>73</v>
      </c>
      <c r="BQ2165" s="41">
        <f t="shared" si="484"/>
        <v>45</v>
      </c>
      <c r="BR2165" s="40">
        <f t="shared" si="485"/>
        <v>1</v>
      </c>
      <c r="BS2165" s="41">
        <f t="shared" si="486"/>
        <v>1</v>
      </c>
      <c r="BT2165" s="41">
        <f t="shared" si="487"/>
        <v>21</v>
      </c>
      <c r="BU2165" s="41">
        <f t="shared" si="488"/>
        <v>50</v>
      </c>
      <c r="BV2165" s="41">
        <f t="shared" si="489"/>
        <v>52</v>
      </c>
    </row>
    <row r="2166" spans="2:74" x14ac:dyDescent="0.3">
      <c r="B2166" s="12" t="s">
        <v>2602</v>
      </c>
      <c r="C2166" s="12">
        <v>316021422</v>
      </c>
      <c r="D2166" s="12" t="s">
        <v>1969</v>
      </c>
      <c r="E2166" s="12" t="s">
        <v>1626</v>
      </c>
      <c r="F2166" s="12" t="s">
        <v>1626</v>
      </c>
      <c r="G2166" s="12" t="s">
        <v>102</v>
      </c>
      <c r="H2166" s="12" t="s">
        <v>86</v>
      </c>
      <c r="I2166" s="28">
        <v>1400000</v>
      </c>
      <c r="J2166" s="28">
        <v>1363000</v>
      </c>
      <c r="K2166" s="28">
        <v>1291950</v>
      </c>
      <c r="L2166" s="28">
        <v>1427500</v>
      </c>
      <c r="M2166" s="28">
        <v>1465000</v>
      </c>
      <c r="N2166" s="28">
        <v>1300000</v>
      </c>
      <c r="O2166" s="29">
        <v>43</v>
      </c>
      <c r="P2166" s="29">
        <v>43</v>
      </c>
      <c r="Q2166" s="29">
        <v>43</v>
      </c>
      <c r="R2166" s="28">
        <v>725</v>
      </c>
      <c r="S2166" s="28">
        <v>670</v>
      </c>
      <c r="T2166" s="30">
        <v>3</v>
      </c>
      <c r="U2166" s="30">
        <v>0</v>
      </c>
      <c r="V2166" s="30">
        <v>3</v>
      </c>
      <c r="W2166" s="30">
        <v>3.1</v>
      </c>
      <c r="X2166" s="31">
        <v>2.692857142857143E-2</v>
      </c>
      <c r="Y2166" s="30">
        <v>4.4000000000000004</v>
      </c>
      <c r="Z2166" s="30">
        <v>-9.9999999999999645E-2</v>
      </c>
      <c r="AA2166" s="30">
        <v>4.5</v>
      </c>
      <c r="AB2166" s="30">
        <v>4.5999999999999996</v>
      </c>
      <c r="AC2166" s="32">
        <v>0.43068624655450999</v>
      </c>
      <c r="AD2166" s="30">
        <v>15.993653718204616</v>
      </c>
      <c r="AE2166" s="12">
        <v>363</v>
      </c>
      <c r="AF2166" s="12">
        <v>383</v>
      </c>
      <c r="AG2166" s="12">
        <v>301</v>
      </c>
      <c r="AH2166" s="33">
        <v>3.8379746835443038</v>
      </c>
      <c r="AI2166" s="34">
        <v>1180000</v>
      </c>
      <c r="AJ2166" s="34">
        <v>1050000</v>
      </c>
      <c r="AK2166" s="34">
        <v>977500</v>
      </c>
      <c r="AL2166" s="35">
        <v>0.12380952380952381</v>
      </c>
      <c r="AM2166" s="35">
        <v>0.20716112531969311</v>
      </c>
      <c r="AN2166" s="12">
        <v>3.7</v>
      </c>
      <c r="AO2166" s="33">
        <v>0.10000000000000009</v>
      </c>
      <c r="AP2166" s="12">
        <v>3.6</v>
      </c>
      <c r="AQ2166" s="32">
        <v>0.14329896907216494</v>
      </c>
      <c r="AR2166" s="34">
        <v>730</v>
      </c>
      <c r="AS2166" s="34">
        <v>680</v>
      </c>
      <c r="AT2166" s="31">
        <v>7.3529411764705885E-2</v>
      </c>
      <c r="AU2166" s="32">
        <v>0.35231578443178607</v>
      </c>
      <c r="AV2166" s="36">
        <v>1683.3600000000001</v>
      </c>
      <c r="AW2166" s="30">
        <v>0.68930000000000002</v>
      </c>
      <c r="AX2166" s="30">
        <v>0.31069999999999998</v>
      </c>
      <c r="AY2166" s="30">
        <v>0.72030000000000005</v>
      </c>
      <c r="AZ2166" s="30">
        <v>0.16789999999999999</v>
      </c>
      <c r="BA2166" s="30">
        <v>0.38379999999999997</v>
      </c>
      <c r="BB2166" s="30">
        <v>0.28089999999999998</v>
      </c>
      <c r="BC2166" s="30">
        <v>0.3024</v>
      </c>
      <c r="BD2166" s="37">
        <v>5</v>
      </c>
      <c r="BE2166" s="29">
        <v>77</v>
      </c>
      <c r="BF2166" s="38" t="s">
        <v>4899</v>
      </c>
      <c r="BG2166" s="39">
        <v>153.13618201258399</v>
      </c>
      <c r="BH2166" s="39">
        <v>-26.787607460800398</v>
      </c>
      <c r="BI2166" s="40">
        <f t="shared" si="476"/>
        <v>67</v>
      </c>
      <c r="BJ2166" s="40">
        <f t="shared" si="477"/>
        <v>55</v>
      </c>
      <c r="BK2166" s="40">
        <f t="shared" si="478"/>
        <v>77</v>
      </c>
      <c r="BL2166" s="40">
        <f t="shared" si="479"/>
        <v>1</v>
      </c>
      <c r="BM2166" s="40">
        <f t="shared" si="480"/>
        <v>62</v>
      </c>
      <c r="BN2166" s="40">
        <f t="shared" si="481"/>
        <v>100</v>
      </c>
      <c r="BO2166" s="40">
        <f t="shared" si="482"/>
        <v>91</v>
      </c>
      <c r="BP2166" s="40">
        <f t="shared" si="483"/>
        <v>74</v>
      </c>
      <c r="BQ2166" s="41">
        <f t="shared" si="484"/>
        <v>40</v>
      </c>
      <c r="BR2166" s="40">
        <f t="shared" si="485"/>
        <v>1</v>
      </c>
      <c r="BS2166" s="41">
        <f t="shared" si="486"/>
        <v>1</v>
      </c>
      <c r="BT2166" s="41">
        <f t="shared" si="487"/>
        <v>44</v>
      </c>
      <c r="BU2166" s="41">
        <f t="shared" si="488"/>
        <v>50</v>
      </c>
      <c r="BV2166" s="41">
        <f t="shared" si="489"/>
        <v>52</v>
      </c>
    </row>
    <row r="2167" spans="2:74" x14ac:dyDescent="0.3">
      <c r="B2167" s="12" t="s">
        <v>2603</v>
      </c>
      <c r="C2167" s="12">
        <v>316021423</v>
      </c>
      <c r="D2167" s="12" t="s">
        <v>1969</v>
      </c>
      <c r="E2167" s="12" t="s">
        <v>1626</v>
      </c>
      <c r="F2167" s="12" t="s">
        <v>1626</v>
      </c>
      <c r="G2167" s="12" t="s">
        <v>102</v>
      </c>
      <c r="H2167" s="12" t="s">
        <v>86</v>
      </c>
      <c r="I2167" s="28">
        <v>1530000</v>
      </c>
      <c r="J2167" s="28">
        <v>1495000</v>
      </c>
      <c r="K2167" s="28">
        <v>1385000</v>
      </c>
      <c r="L2167" s="28">
        <v>1475000</v>
      </c>
      <c r="M2167" s="28">
        <v>1450000</v>
      </c>
      <c r="N2167" s="28">
        <v>1370000</v>
      </c>
      <c r="O2167" s="29">
        <v>44</v>
      </c>
      <c r="P2167" s="29">
        <v>45</v>
      </c>
      <c r="Q2167" s="29">
        <v>61</v>
      </c>
      <c r="R2167" s="28">
        <v>900</v>
      </c>
      <c r="S2167" s="28">
        <v>800</v>
      </c>
      <c r="T2167" s="30">
        <v>3.4</v>
      </c>
      <c r="U2167" s="30">
        <v>0</v>
      </c>
      <c r="V2167" s="30">
        <v>3.4</v>
      </c>
      <c r="W2167" s="30">
        <v>3.6</v>
      </c>
      <c r="X2167" s="31">
        <v>3.0588235294117649E-2</v>
      </c>
      <c r="Y2167" s="30">
        <v>8.1</v>
      </c>
      <c r="Z2167" s="30">
        <v>0.29999999999999982</v>
      </c>
      <c r="AA2167" s="30">
        <v>7.8</v>
      </c>
      <c r="AB2167" s="30">
        <v>8.1999999999999993</v>
      </c>
      <c r="AC2167" s="32">
        <v>0.50443906376109759</v>
      </c>
      <c r="AD2167" s="30">
        <v>16.491277084497423</v>
      </c>
      <c r="AE2167" s="12">
        <v>363</v>
      </c>
      <c r="AF2167" s="12">
        <v>383</v>
      </c>
      <c r="AG2167" s="12">
        <v>301</v>
      </c>
      <c r="AH2167" s="33">
        <v>3.8379746835443038</v>
      </c>
      <c r="AI2167" s="34">
        <v>1180000</v>
      </c>
      <c r="AJ2167" s="34">
        <v>1050000</v>
      </c>
      <c r="AK2167" s="34">
        <v>977500</v>
      </c>
      <c r="AL2167" s="35">
        <v>0.12380952380952381</v>
      </c>
      <c r="AM2167" s="35">
        <v>0.20716112531969311</v>
      </c>
      <c r="AN2167" s="12">
        <v>3.7</v>
      </c>
      <c r="AO2167" s="33">
        <v>0.10000000000000009</v>
      </c>
      <c r="AP2167" s="12">
        <v>3.6</v>
      </c>
      <c r="AQ2167" s="32">
        <v>0.14329896907216494</v>
      </c>
      <c r="AR2167" s="34">
        <v>730</v>
      </c>
      <c r="AS2167" s="34">
        <v>680</v>
      </c>
      <c r="AT2167" s="31">
        <v>7.3529411764705885E-2</v>
      </c>
      <c r="AU2167" s="32">
        <v>0.35231578443178607</v>
      </c>
      <c r="AV2167" s="36">
        <v>1784.16</v>
      </c>
      <c r="AW2167" s="30">
        <v>0.71250000000000002</v>
      </c>
      <c r="AX2167" s="30">
        <v>0.28749999999999998</v>
      </c>
      <c r="AY2167" s="30">
        <v>0.67379999999999995</v>
      </c>
      <c r="AZ2167" s="30">
        <v>0.17680000000000001</v>
      </c>
      <c r="BA2167" s="30">
        <v>0.37880000000000003</v>
      </c>
      <c r="BB2167" s="30">
        <v>0.30209999999999998</v>
      </c>
      <c r="BC2167" s="30">
        <v>0.2777</v>
      </c>
      <c r="BD2167" s="37">
        <v>9</v>
      </c>
      <c r="BE2167" s="29">
        <v>84</v>
      </c>
      <c r="BF2167" s="38" t="s">
        <v>4900</v>
      </c>
      <c r="BG2167" s="39">
        <v>153.12739870580899</v>
      </c>
      <c r="BH2167" s="39">
        <v>-26.723195953549599</v>
      </c>
      <c r="BI2167" s="40">
        <f t="shared" si="476"/>
        <v>60</v>
      </c>
      <c r="BJ2167" s="40">
        <f t="shared" si="477"/>
        <v>55</v>
      </c>
      <c r="BK2167" s="40">
        <f t="shared" si="478"/>
        <v>77</v>
      </c>
      <c r="BL2167" s="40">
        <f t="shared" si="479"/>
        <v>1</v>
      </c>
      <c r="BM2167" s="40">
        <f t="shared" si="480"/>
        <v>62</v>
      </c>
      <c r="BN2167" s="40">
        <f t="shared" si="481"/>
        <v>100</v>
      </c>
      <c r="BO2167" s="40">
        <f t="shared" si="482"/>
        <v>90</v>
      </c>
      <c r="BP2167" s="40">
        <f t="shared" si="483"/>
        <v>73</v>
      </c>
      <c r="BQ2167" s="41">
        <f t="shared" si="484"/>
        <v>52</v>
      </c>
      <c r="BR2167" s="40">
        <f t="shared" si="485"/>
        <v>1</v>
      </c>
      <c r="BS2167" s="41">
        <f t="shared" si="486"/>
        <v>1</v>
      </c>
      <c r="BT2167" s="41">
        <f t="shared" si="487"/>
        <v>1</v>
      </c>
      <c r="BU2167" s="41">
        <f t="shared" si="488"/>
        <v>90</v>
      </c>
      <c r="BV2167" s="41">
        <f t="shared" si="489"/>
        <v>52</v>
      </c>
    </row>
    <row r="2168" spans="2:74" x14ac:dyDescent="0.3">
      <c r="B2168" s="12" t="s">
        <v>2604</v>
      </c>
      <c r="C2168" s="12">
        <v>316031428</v>
      </c>
      <c r="D2168" s="12" t="s">
        <v>2347</v>
      </c>
      <c r="E2168" s="12" t="s">
        <v>1626</v>
      </c>
      <c r="F2168" s="12" t="s">
        <v>1626</v>
      </c>
      <c r="G2168" s="12" t="s">
        <v>102</v>
      </c>
      <c r="H2168" s="12" t="s">
        <v>86</v>
      </c>
      <c r="I2168" s="28">
        <v>1683000</v>
      </c>
      <c r="J2168" s="28">
        <v>1695000</v>
      </c>
      <c r="K2168" s="28">
        <v>1400000</v>
      </c>
      <c r="L2168" s="28">
        <v>1750000</v>
      </c>
      <c r="M2168" s="28">
        <v>1750000</v>
      </c>
      <c r="N2168" s="28">
        <v>1427000</v>
      </c>
      <c r="O2168" s="29">
        <v>35</v>
      </c>
      <c r="P2168" s="29">
        <v>37</v>
      </c>
      <c r="Q2168" s="29">
        <v>43</v>
      </c>
      <c r="R2168" s="28">
        <v>840</v>
      </c>
      <c r="S2168" s="28">
        <v>770</v>
      </c>
      <c r="T2168" s="30">
        <v>3.7</v>
      </c>
      <c r="U2168" s="30">
        <v>0.20000000000000018</v>
      </c>
      <c r="V2168" s="30">
        <v>3.5</v>
      </c>
      <c r="W2168" s="30">
        <v>3</v>
      </c>
      <c r="X2168" s="31">
        <v>2.5953654188948308E-2</v>
      </c>
      <c r="Y2168" s="30">
        <v>5.0999999999999996</v>
      </c>
      <c r="Z2168" s="30">
        <v>9.9999999999999645E-2</v>
      </c>
      <c r="AA2168" s="30">
        <v>5</v>
      </c>
      <c r="AB2168" s="30">
        <v>5.9</v>
      </c>
      <c r="AC2168" s="32">
        <v>0.48107761385503522</v>
      </c>
      <c r="AD2168" s="30">
        <v>18.536026193178213</v>
      </c>
      <c r="AE2168" s="12">
        <v>210</v>
      </c>
      <c r="AF2168" s="12">
        <v>201</v>
      </c>
      <c r="AG2168" s="12">
        <v>211</v>
      </c>
      <c r="AH2168" s="33">
        <v>4.2108731466227347</v>
      </c>
      <c r="AI2168" s="34">
        <v>1340000</v>
      </c>
      <c r="AJ2168" s="34">
        <v>1160000</v>
      </c>
      <c r="AK2168" s="34">
        <v>1155000</v>
      </c>
      <c r="AL2168" s="35">
        <v>0.15517241379310345</v>
      </c>
      <c r="AM2168" s="35">
        <v>0.16017316017316016</v>
      </c>
      <c r="AN2168" s="12">
        <v>3.1</v>
      </c>
      <c r="AO2168" s="33">
        <v>-0.10000000000000009</v>
      </c>
      <c r="AP2168" s="12">
        <v>3.2</v>
      </c>
      <c r="AQ2168" s="32">
        <v>0.16274509803921569</v>
      </c>
      <c r="AR2168" s="34">
        <v>820</v>
      </c>
      <c r="AS2168" s="34">
        <v>750</v>
      </c>
      <c r="AT2168" s="31">
        <v>9.3333333333333338E-2</v>
      </c>
      <c r="AU2168" s="32">
        <v>0.37980020281299326</v>
      </c>
      <c r="AV2168" s="36">
        <v>1746.0800000000002</v>
      </c>
      <c r="AW2168" s="30">
        <v>0.59819999999999995</v>
      </c>
      <c r="AX2168" s="30">
        <v>0.40179999999999999</v>
      </c>
      <c r="AY2168" s="30">
        <v>0.37569999999999998</v>
      </c>
      <c r="AZ2168" s="30">
        <v>0.1027</v>
      </c>
      <c r="BA2168" s="30">
        <v>0.33079999999999998</v>
      </c>
      <c r="BB2168" s="30">
        <v>0.2427</v>
      </c>
      <c r="BC2168" s="30">
        <v>0.40110000000000001</v>
      </c>
      <c r="BD2168" s="37">
        <v>6.5</v>
      </c>
      <c r="BE2168" s="29">
        <v>89</v>
      </c>
      <c r="BF2168" s="38" t="s">
        <v>4901</v>
      </c>
      <c r="BG2168" s="39">
        <v>153.11063106929399</v>
      </c>
      <c r="BH2168" s="39">
        <v>-26.679963448913998</v>
      </c>
      <c r="BI2168" s="40">
        <f t="shared" si="476"/>
        <v>55</v>
      </c>
      <c r="BJ2168" s="40">
        <f t="shared" si="477"/>
        <v>65</v>
      </c>
      <c r="BK2168" s="40">
        <f t="shared" si="478"/>
        <v>73</v>
      </c>
      <c r="BL2168" s="40">
        <f t="shared" si="479"/>
        <v>1</v>
      </c>
      <c r="BM2168" s="40">
        <f t="shared" si="480"/>
        <v>78</v>
      </c>
      <c r="BN2168" s="40">
        <f t="shared" si="481"/>
        <v>100</v>
      </c>
      <c r="BO2168" s="40">
        <f t="shared" si="482"/>
        <v>89</v>
      </c>
      <c r="BP2168" s="40">
        <f t="shared" si="483"/>
        <v>63</v>
      </c>
      <c r="BQ2168" s="41">
        <f t="shared" si="484"/>
        <v>37</v>
      </c>
      <c r="BR2168" s="40">
        <f t="shared" si="485"/>
        <v>1</v>
      </c>
      <c r="BS2168" s="41">
        <f t="shared" si="486"/>
        <v>1</v>
      </c>
      <c r="BT2168" s="41">
        <f t="shared" si="487"/>
        <v>32</v>
      </c>
      <c r="BU2168" s="41">
        <f t="shared" si="488"/>
        <v>65</v>
      </c>
      <c r="BV2168" s="41">
        <f t="shared" si="489"/>
        <v>52</v>
      </c>
    </row>
    <row r="2169" spans="2:74" x14ac:dyDescent="0.3">
      <c r="B2169" s="12" t="s">
        <v>2605</v>
      </c>
      <c r="C2169" s="12">
        <v>316051437</v>
      </c>
      <c r="D2169" s="12" t="s">
        <v>2508</v>
      </c>
      <c r="E2169" s="12" t="s">
        <v>1626</v>
      </c>
      <c r="F2169" s="12" t="s">
        <v>1626</v>
      </c>
      <c r="G2169" s="12" t="s">
        <v>102</v>
      </c>
      <c r="H2169" s="12" t="s">
        <v>86</v>
      </c>
      <c r="I2169" s="28">
        <v>2072700</v>
      </c>
      <c r="J2169" s="28">
        <v>1995280</v>
      </c>
      <c r="K2169" s="28">
        <v>1895000</v>
      </c>
      <c r="L2169" s="28">
        <v>2000000</v>
      </c>
      <c r="M2169" s="28">
        <v>1925000</v>
      </c>
      <c r="N2169" s="28">
        <v>1645000</v>
      </c>
      <c r="O2169" s="29">
        <v>56</v>
      </c>
      <c r="P2169" s="29">
        <v>56</v>
      </c>
      <c r="Q2169" s="29">
        <v>59</v>
      </c>
      <c r="R2169" s="28">
        <v>1200</v>
      </c>
      <c r="S2169" s="28">
        <v>1000</v>
      </c>
      <c r="T2169" s="30">
        <v>3.5</v>
      </c>
      <c r="U2169" s="30">
        <v>-0.29999999999999982</v>
      </c>
      <c r="V2169" s="30">
        <v>3.8</v>
      </c>
      <c r="W2169" s="30">
        <v>4.2</v>
      </c>
      <c r="X2169" s="31">
        <v>3.0105659284990594E-2</v>
      </c>
      <c r="Y2169" s="30">
        <v>5.3</v>
      </c>
      <c r="Z2169" s="30">
        <v>0</v>
      </c>
      <c r="AA2169" s="30">
        <v>5.3</v>
      </c>
      <c r="AB2169" s="30">
        <v>5.7</v>
      </c>
      <c r="AC2169" s="32">
        <v>0.58676263495540604</v>
      </c>
      <c r="AD2169" s="30">
        <v>19.490110792821635</v>
      </c>
      <c r="AE2169" s="12">
        <v>288</v>
      </c>
      <c r="AF2169" s="12">
        <v>290</v>
      </c>
      <c r="AG2169" s="12">
        <v>285</v>
      </c>
      <c r="AH2169" s="33">
        <v>5.9249999999999998</v>
      </c>
      <c r="AI2169" s="34">
        <v>1350000</v>
      </c>
      <c r="AJ2169" s="34">
        <v>1250000</v>
      </c>
      <c r="AK2169" s="34">
        <v>1180000</v>
      </c>
      <c r="AL2169" s="35">
        <v>0.08</v>
      </c>
      <c r="AM2169" s="35">
        <v>0.1440677966101695</v>
      </c>
      <c r="AN2169" s="12">
        <v>3.6</v>
      </c>
      <c r="AO2169" s="33">
        <v>-0.19999999999999973</v>
      </c>
      <c r="AP2169" s="12">
        <v>3.8</v>
      </c>
      <c r="AQ2169" s="32">
        <v>0.13893805309734514</v>
      </c>
      <c r="AR2169" s="34">
        <v>950</v>
      </c>
      <c r="AS2169" s="34">
        <v>870</v>
      </c>
      <c r="AT2169" s="31">
        <v>9.1954022988505746E-2</v>
      </c>
      <c r="AU2169" s="32">
        <v>0.26160669866010339</v>
      </c>
      <c r="AV2169" s="36">
        <v>2045.1200000000001</v>
      </c>
      <c r="AW2169" s="30">
        <v>0.7248</v>
      </c>
      <c r="AX2169" s="30">
        <v>0.2752</v>
      </c>
      <c r="AY2169" s="30">
        <v>0.6522</v>
      </c>
      <c r="AZ2169" s="30">
        <v>0.2135</v>
      </c>
      <c r="BA2169" s="30">
        <v>0.38319999999999999</v>
      </c>
      <c r="BB2169" s="30">
        <v>0.32329999999999998</v>
      </c>
      <c r="BC2169" s="30">
        <v>0.27339999999999998</v>
      </c>
      <c r="BD2169" s="37">
        <v>8</v>
      </c>
      <c r="BE2169" s="29">
        <v>118</v>
      </c>
      <c r="BF2169" s="38" t="s">
        <v>4902</v>
      </c>
      <c r="BG2169" s="39">
        <v>153.102556759691</v>
      </c>
      <c r="BH2169" s="39">
        <v>-26.4203539444112</v>
      </c>
      <c r="BI2169" s="40">
        <f t="shared" si="476"/>
        <v>59</v>
      </c>
      <c r="BJ2169" s="40">
        <f t="shared" si="477"/>
        <v>57</v>
      </c>
      <c r="BK2169" s="40">
        <f t="shared" si="478"/>
        <v>51</v>
      </c>
      <c r="BL2169" s="40">
        <f t="shared" si="479"/>
        <v>14</v>
      </c>
      <c r="BM2169" s="40">
        <f t="shared" si="480"/>
        <v>41</v>
      </c>
      <c r="BN2169" s="40">
        <f t="shared" si="481"/>
        <v>100</v>
      </c>
      <c r="BO2169" s="40">
        <f t="shared" si="482"/>
        <v>83</v>
      </c>
      <c r="BP2169" s="40">
        <f t="shared" si="483"/>
        <v>74</v>
      </c>
      <c r="BQ2169" s="41">
        <f t="shared" si="484"/>
        <v>51</v>
      </c>
      <c r="BR2169" s="40">
        <f t="shared" si="485"/>
        <v>1</v>
      </c>
      <c r="BS2169" s="41">
        <f t="shared" si="486"/>
        <v>1</v>
      </c>
      <c r="BT2169" s="41">
        <f t="shared" si="487"/>
        <v>29</v>
      </c>
      <c r="BU2169" s="41">
        <f t="shared" si="488"/>
        <v>80</v>
      </c>
      <c r="BV2169" s="41">
        <f t="shared" si="489"/>
        <v>52</v>
      </c>
    </row>
    <row r="2170" spans="2:74" x14ac:dyDescent="0.3">
      <c r="B2170" s="12" t="s">
        <v>2606</v>
      </c>
      <c r="C2170" s="12">
        <v>318021472</v>
      </c>
      <c r="D2170" s="12" t="s">
        <v>772</v>
      </c>
      <c r="E2170" s="12" t="s">
        <v>772</v>
      </c>
      <c r="F2170" s="12" t="s">
        <v>772</v>
      </c>
      <c r="G2170" s="12" t="s">
        <v>102</v>
      </c>
      <c r="H2170" s="12" t="s">
        <v>86</v>
      </c>
      <c r="I2170" s="28">
        <v>495600</v>
      </c>
      <c r="J2170" s="28">
        <v>489000</v>
      </c>
      <c r="K2170" s="28">
        <v>380000</v>
      </c>
      <c r="L2170" s="28">
        <v>500000</v>
      </c>
      <c r="M2170" s="28">
        <v>475000</v>
      </c>
      <c r="N2170" s="28">
        <v>385000</v>
      </c>
      <c r="O2170" s="29">
        <v>23</v>
      </c>
      <c r="P2170" s="29">
        <v>24</v>
      </c>
      <c r="Q2170" s="29">
        <v>40</v>
      </c>
      <c r="R2170" s="28">
        <v>490</v>
      </c>
      <c r="S2170" s="28">
        <v>440</v>
      </c>
      <c r="T2170" s="30">
        <v>5.5</v>
      </c>
      <c r="U2170" s="30">
        <v>0.40000000000000036</v>
      </c>
      <c r="V2170" s="30">
        <v>5.0999999999999996</v>
      </c>
      <c r="W2170" s="30">
        <v>5</v>
      </c>
      <c r="X2170" s="31">
        <v>5.141242937853107E-2</v>
      </c>
      <c r="Y2170" s="30">
        <v>6.4</v>
      </c>
      <c r="Z2170" s="30">
        <v>-0.19999999999999929</v>
      </c>
      <c r="AA2170" s="30">
        <v>6.6</v>
      </c>
      <c r="AB2170" s="30">
        <v>4.9000000000000004</v>
      </c>
      <c r="AC2170" s="32">
        <v>0.31249999999999994</v>
      </c>
      <c r="AD2170" s="30">
        <v>6.0782967032967026</v>
      </c>
      <c r="AE2170" s="12">
        <v>586</v>
      </c>
      <c r="AF2170" s="12">
        <v>627</v>
      </c>
      <c r="AG2170" s="12">
        <v>525</v>
      </c>
      <c r="AH2170" s="33">
        <v>2.0263761467889907</v>
      </c>
      <c r="AI2170" s="34">
        <v>550000</v>
      </c>
      <c r="AJ2170" s="34">
        <v>430000</v>
      </c>
      <c r="AK2170" s="34">
        <v>410000</v>
      </c>
      <c r="AL2170" s="35">
        <v>0.27906976744186046</v>
      </c>
      <c r="AM2170" s="35">
        <v>0.34146341463414637</v>
      </c>
      <c r="AN2170" s="12">
        <v>4.4000000000000004</v>
      </c>
      <c r="AO2170" s="33">
        <v>-0.19999999999999929</v>
      </c>
      <c r="AP2170" s="12">
        <v>4.5999999999999996</v>
      </c>
      <c r="AQ2170" s="32">
        <v>5.4929577464788736E-2</v>
      </c>
      <c r="AR2170" s="34">
        <v>520</v>
      </c>
      <c r="AS2170" s="34">
        <v>480</v>
      </c>
      <c r="AT2170" s="31">
        <v>8.3333333333333329E-2</v>
      </c>
      <c r="AU2170" s="32">
        <v>0.4842903577560288</v>
      </c>
      <c r="AV2170" s="36">
        <v>1568.0000000000002</v>
      </c>
      <c r="AW2170" s="30">
        <v>0.66649999999999998</v>
      </c>
      <c r="AX2170" s="30">
        <v>0.33350000000000002</v>
      </c>
      <c r="AY2170" s="30">
        <v>0.81499999999999995</v>
      </c>
      <c r="AZ2170" s="30">
        <v>0.16350000000000001</v>
      </c>
      <c r="BA2170" s="30">
        <v>0.33110000000000001</v>
      </c>
      <c r="BB2170" s="30">
        <v>0.30599999999999999</v>
      </c>
      <c r="BC2170" s="30">
        <v>0.3145</v>
      </c>
      <c r="BD2170" s="37">
        <v>5</v>
      </c>
      <c r="BE2170" s="29">
        <v>1111</v>
      </c>
      <c r="BF2170" s="38" t="s">
        <v>4903</v>
      </c>
      <c r="BG2170" s="39">
        <v>146.75327201056899</v>
      </c>
      <c r="BH2170" s="39">
        <v>-19.306193322694</v>
      </c>
      <c r="BI2170" s="40">
        <f t="shared" si="476"/>
        <v>26</v>
      </c>
      <c r="BJ2170" s="40">
        <f t="shared" si="477"/>
        <v>44</v>
      </c>
      <c r="BK2170" s="40">
        <f t="shared" si="478"/>
        <v>100</v>
      </c>
      <c r="BL2170" s="40">
        <f t="shared" si="479"/>
        <v>1</v>
      </c>
      <c r="BM2170" s="40">
        <f t="shared" si="480"/>
        <v>100</v>
      </c>
      <c r="BN2170" s="40">
        <f t="shared" si="481"/>
        <v>69</v>
      </c>
      <c r="BO2170" s="40">
        <f t="shared" si="482"/>
        <v>1</v>
      </c>
      <c r="BP2170" s="40">
        <f t="shared" si="483"/>
        <v>63</v>
      </c>
      <c r="BQ2170" s="41">
        <f t="shared" si="484"/>
        <v>100</v>
      </c>
      <c r="BR2170" s="40">
        <f t="shared" si="485"/>
        <v>89</v>
      </c>
      <c r="BS2170" s="41">
        <f t="shared" si="486"/>
        <v>59</v>
      </c>
      <c r="BT2170" s="41">
        <f t="shared" si="487"/>
        <v>11</v>
      </c>
      <c r="BU2170" s="41">
        <f t="shared" si="488"/>
        <v>50</v>
      </c>
      <c r="BV2170" s="41">
        <f t="shared" si="489"/>
        <v>52</v>
      </c>
    </row>
    <row r="2171" spans="2:74" x14ac:dyDescent="0.3">
      <c r="B2171" s="12" t="s">
        <v>2607</v>
      </c>
      <c r="C2171" s="12">
        <v>318021475</v>
      </c>
      <c r="D2171" s="12" t="s">
        <v>772</v>
      </c>
      <c r="E2171" s="12" t="s">
        <v>772</v>
      </c>
      <c r="F2171" s="12" t="s">
        <v>772</v>
      </c>
      <c r="G2171" s="12" t="s">
        <v>102</v>
      </c>
      <c r="H2171" s="12" t="s">
        <v>86</v>
      </c>
      <c r="I2171" s="28">
        <v>499000</v>
      </c>
      <c r="J2171" s="28">
        <v>475000</v>
      </c>
      <c r="K2171" s="28">
        <v>436250</v>
      </c>
      <c r="L2171" s="28">
        <v>512000</v>
      </c>
      <c r="M2171" s="28">
        <v>493000</v>
      </c>
      <c r="N2171" s="28">
        <v>450000</v>
      </c>
      <c r="O2171" s="29">
        <v>28</v>
      </c>
      <c r="P2171" s="29">
        <v>28</v>
      </c>
      <c r="Q2171" s="29">
        <v>35</v>
      </c>
      <c r="R2171" s="28">
        <v>495</v>
      </c>
      <c r="S2171" s="28">
        <v>450</v>
      </c>
      <c r="T2171" s="30">
        <v>3.1</v>
      </c>
      <c r="U2171" s="30">
        <v>-0.29999999999999982</v>
      </c>
      <c r="V2171" s="30">
        <v>3.4</v>
      </c>
      <c r="W2171" s="30">
        <v>3.4</v>
      </c>
      <c r="X2171" s="31">
        <v>5.1583166332665333E-2</v>
      </c>
      <c r="Y2171" s="30">
        <v>5.4</v>
      </c>
      <c r="Z2171" s="30">
        <v>-0.29999999999999982</v>
      </c>
      <c r="AA2171" s="30">
        <v>5.7</v>
      </c>
      <c r="AB2171" s="30">
        <v>5</v>
      </c>
      <c r="AC2171" s="32">
        <v>0.34260797342192689</v>
      </c>
      <c r="AD2171" s="30">
        <v>6.6418562058096935</v>
      </c>
      <c r="AE2171" s="12">
        <v>586</v>
      </c>
      <c r="AF2171" s="12">
        <v>627</v>
      </c>
      <c r="AG2171" s="12">
        <v>525</v>
      </c>
      <c r="AH2171" s="33">
        <v>2.0263761467889907</v>
      </c>
      <c r="AI2171" s="34">
        <v>550000</v>
      </c>
      <c r="AJ2171" s="34">
        <v>430000</v>
      </c>
      <c r="AK2171" s="34">
        <v>410000</v>
      </c>
      <c r="AL2171" s="35">
        <v>0.27906976744186046</v>
      </c>
      <c r="AM2171" s="35">
        <v>0.34146341463414637</v>
      </c>
      <c r="AN2171" s="12">
        <v>4.4000000000000004</v>
      </c>
      <c r="AO2171" s="33">
        <v>-0.19999999999999929</v>
      </c>
      <c r="AP2171" s="12">
        <v>4.5999999999999996</v>
      </c>
      <c r="AQ2171" s="32">
        <v>5.4929577464788736E-2</v>
      </c>
      <c r="AR2171" s="34">
        <v>520</v>
      </c>
      <c r="AS2171" s="34">
        <v>480</v>
      </c>
      <c r="AT2171" s="31">
        <v>8.3333333333333329E-2</v>
      </c>
      <c r="AU2171" s="32">
        <v>0.4842903577560288</v>
      </c>
      <c r="AV2171" s="36">
        <v>1444.8000000000002</v>
      </c>
      <c r="AW2171" s="30">
        <v>0.49840000000000001</v>
      </c>
      <c r="AX2171" s="30">
        <v>0.50160000000000005</v>
      </c>
      <c r="AY2171" s="30">
        <v>0.54039999999999999</v>
      </c>
      <c r="AZ2171" s="30">
        <v>0.37540000000000001</v>
      </c>
      <c r="BA2171" s="30">
        <v>0.18079999999999999</v>
      </c>
      <c r="BB2171" s="30">
        <v>0.25629999999999997</v>
      </c>
      <c r="BC2171" s="30">
        <v>0.52559999999999996</v>
      </c>
      <c r="BD2171" s="37">
        <v>3</v>
      </c>
      <c r="BE2171" s="29">
        <v>1114</v>
      </c>
      <c r="BF2171" s="38" t="s">
        <v>4904</v>
      </c>
      <c r="BG2171" s="39">
        <v>146.77213706004</v>
      </c>
      <c r="BH2171" s="39">
        <v>-19.255948835078499</v>
      </c>
      <c r="BI2171" s="40">
        <f t="shared" si="476"/>
        <v>65</v>
      </c>
      <c r="BJ2171" s="40">
        <f t="shared" si="477"/>
        <v>44</v>
      </c>
      <c r="BK2171" s="40">
        <f t="shared" si="478"/>
        <v>100</v>
      </c>
      <c r="BL2171" s="40">
        <f t="shared" si="479"/>
        <v>1</v>
      </c>
      <c r="BM2171" s="40">
        <f t="shared" si="480"/>
        <v>100</v>
      </c>
      <c r="BN2171" s="40">
        <f t="shared" si="481"/>
        <v>69</v>
      </c>
      <c r="BO2171" s="40">
        <f t="shared" si="482"/>
        <v>1</v>
      </c>
      <c r="BP2171" s="40">
        <f t="shared" si="483"/>
        <v>30</v>
      </c>
      <c r="BQ2171" s="41">
        <f t="shared" si="484"/>
        <v>100</v>
      </c>
      <c r="BR2171" s="40">
        <f t="shared" si="485"/>
        <v>84</v>
      </c>
      <c r="BS2171" s="41">
        <f t="shared" si="486"/>
        <v>39</v>
      </c>
      <c r="BT2171" s="41">
        <f t="shared" si="487"/>
        <v>27</v>
      </c>
      <c r="BU2171" s="41">
        <f t="shared" si="488"/>
        <v>30</v>
      </c>
      <c r="BV2171" s="41">
        <f t="shared" si="489"/>
        <v>52</v>
      </c>
    </row>
    <row r="2172" spans="2:74" x14ac:dyDescent="0.3">
      <c r="B2172" s="12" t="s">
        <v>2608</v>
      </c>
      <c r="C2172" s="12">
        <v>318021582</v>
      </c>
      <c r="D2172" s="12" t="s">
        <v>772</v>
      </c>
      <c r="E2172" s="12" t="s">
        <v>772</v>
      </c>
      <c r="F2172" s="12" t="s">
        <v>772</v>
      </c>
      <c r="G2172" s="12" t="s">
        <v>102</v>
      </c>
      <c r="H2172" s="12" t="s">
        <v>86</v>
      </c>
      <c r="I2172" s="28">
        <v>600000</v>
      </c>
      <c r="J2172" s="28">
        <v>572900</v>
      </c>
      <c r="K2172" s="28">
        <v>500000</v>
      </c>
      <c r="L2172" s="28">
        <v>585000</v>
      </c>
      <c r="M2172" s="28">
        <v>551200</v>
      </c>
      <c r="N2172" s="28">
        <v>472000</v>
      </c>
      <c r="O2172" s="29">
        <v>21</v>
      </c>
      <c r="P2172" s="29">
        <v>22</v>
      </c>
      <c r="Q2172" s="29">
        <v>29</v>
      </c>
      <c r="R2172" s="28">
        <v>560</v>
      </c>
      <c r="S2172" s="28">
        <v>510</v>
      </c>
      <c r="T2172" s="30">
        <v>6.1</v>
      </c>
      <c r="U2172" s="30">
        <v>-0.20000000000000018</v>
      </c>
      <c r="V2172" s="30">
        <v>6.3</v>
      </c>
      <c r="W2172" s="30">
        <v>7.4</v>
      </c>
      <c r="X2172" s="31">
        <v>4.8533333333333331E-2</v>
      </c>
      <c r="Y2172" s="30">
        <v>9.5</v>
      </c>
      <c r="Z2172" s="30">
        <v>9.9999999999999645E-2</v>
      </c>
      <c r="AA2172" s="30">
        <v>9.4</v>
      </c>
      <c r="AB2172" s="30">
        <v>8.1999999999999993</v>
      </c>
      <c r="AC2172" s="32">
        <v>0.22192632046160674</v>
      </c>
      <c r="AD2172" s="30">
        <v>4.5726577018188204</v>
      </c>
      <c r="AE2172" s="12">
        <v>586</v>
      </c>
      <c r="AF2172" s="12">
        <v>627</v>
      </c>
      <c r="AG2172" s="12">
        <v>525</v>
      </c>
      <c r="AH2172" s="33">
        <v>2.0263761467889907</v>
      </c>
      <c r="AI2172" s="34">
        <v>550000</v>
      </c>
      <c r="AJ2172" s="34">
        <v>430000</v>
      </c>
      <c r="AK2172" s="34">
        <v>410000</v>
      </c>
      <c r="AL2172" s="35">
        <v>0.27906976744186046</v>
      </c>
      <c r="AM2172" s="35">
        <v>0.34146341463414637</v>
      </c>
      <c r="AN2172" s="12">
        <v>4.4000000000000004</v>
      </c>
      <c r="AO2172" s="33">
        <v>-0.19999999999999929</v>
      </c>
      <c r="AP2172" s="12">
        <v>4.5999999999999996</v>
      </c>
      <c r="AQ2172" s="32">
        <v>5.4929577464788736E-2</v>
      </c>
      <c r="AR2172" s="34">
        <v>520</v>
      </c>
      <c r="AS2172" s="34">
        <v>480</v>
      </c>
      <c r="AT2172" s="31">
        <v>8.3333333333333329E-2</v>
      </c>
      <c r="AU2172" s="32">
        <v>0.4842903577560288</v>
      </c>
      <c r="AV2172" s="36">
        <v>2523.36</v>
      </c>
      <c r="AW2172" s="30">
        <v>0.8347</v>
      </c>
      <c r="AX2172" s="30">
        <v>0.1653</v>
      </c>
      <c r="AY2172" s="30">
        <v>0.97699999999999998</v>
      </c>
      <c r="AZ2172" s="30">
        <v>2.1100000000000001E-2</v>
      </c>
      <c r="BA2172" s="30">
        <v>0.1434</v>
      </c>
      <c r="BB2172" s="30">
        <v>0.47949999999999998</v>
      </c>
      <c r="BC2172" s="30">
        <v>0.36280000000000001</v>
      </c>
      <c r="BD2172" s="37">
        <v>7</v>
      </c>
      <c r="BE2172" s="29">
        <v>1123</v>
      </c>
      <c r="BF2172" s="38" t="s">
        <v>4905</v>
      </c>
      <c r="BG2172" s="39">
        <v>146.67375314353001</v>
      </c>
      <c r="BH2172" s="39">
        <v>-19.219331320967498</v>
      </c>
      <c r="BI2172" s="40">
        <f t="shared" si="476"/>
        <v>16</v>
      </c>
      <c r="BJ2172" s="40">
        <f t="shared" si="477"/>
        <v>44</v>
      </c>
      <c r="BK2172" s="40">
        <f t="shared" si="478"/>
        <v>100</v>
      </c>
      <c r="BL2172" s="40">
        <f t="shared" si="479"/>
        <v>1</v>
      </c>
      <c r="BM2172" s="40">
        <f t="shared" si="480"/>
        <v>100</v>
      </c>
      <c r="BN2172" s="40">
        <f t="shared" si="481"/>
        <v>69</v>
      </c>
      <c r="BO2172" s="40">
        <f t="shared" si="482"/>
        <v>1</v>
      </c>
      <c r="BP2172" s="40">
        <f t="shared" si="483"/>
        <v>22</v>
      </c>
      <c r="BQ2172" s="41">
        <f t="shared" si="484"/>
        <v>100</v>
      </c>
      <c r="BR2172" s="40">
        <f t="shared" si="485"/>
        <v>100</v>
      </c>
      <c r="BS2172" s="41">
        <f t="shared" si="486"/>
        <v>100</v>
      </c>
      <c r="BT2172" s="41">
        <f t="shared" si="487"/>
        <v>1</v>
      </c>
      <c r="BU2172" s="41">
        <f t="shared" si="488"/>
        <v>70</v>
      </c>
      <c r="BV2172" s="41">
        <f t="shared" si="489"/>
        <v>52</v>
      </c>
    </row>
    <row r="2173" spans="2:74" x14ac:dyDescent="0.3">
      <c r="B2173" s="12" t="s">
        <v>2609</v>
      </c>
      <c r="C2173" s="12">
        <v>319011493</v>
      </c>
      <c r="D2173" s="12" t="s">
        <v>1736</v>
      </c>
      <c r="E2173" s="12" t="s">
        <v>169</v>
      </c>
      <c r="F2173" s="12" t="s">
        <v>1736</v>
      </c>
      <c r="G2173" s="12" t="s">
        <v>102</v>
      </c>
      <c r="H2173" s="12" t="s">
        <v>86</v>
      </c>
      <c r="I2173" s="28">
        <v>767000</v>
      </c>
      <c r="J2173" s="28">
        <v>759000</v>
      </c>
      <c r="K2173" s="28">
        <v>700000</v>
      </c>
      <c r="L2173" s="28">
        <v>735000</v>
      </c>
      <c r="M2173" s="28">
        <v>720000</v>
      </c>
      <c r="N2173" s="28">
        <v>615000</v>
      </c>
      <c r="O2173" s="29">
        <v>60</v>
      </c>
      <c r="P2173" s="29">
        <v>61</v>
      </c>
      <c r="Q2173" s="29">
        <v>57</v>
      </c>
      <c r="R2173" s="28">
        <v>600</v>
      </c>
      <c r="S2173" s="28">
        <v>550</v>
      </c>
      <c r="T2173" s="30">
        <v>4.3</v>
      </c>
      <c r="U2173" s="30">
        <v>-0.10000000000000053</v>
      </c>
      <c r="V2173" s="30">
        <v>4.4000000000000004</v>
      </c>
      <c r="W2173" s="30">
        <v>3.9</v>
      </c>
      <c r="X2173" s="31">
        <v>4.0677966101694912E-2</v>
      </c>
      <c r="Y2173" s="30">
        <v>5.2</v>
      </c>
      <c r="Z2173" s="30">
        <v>-0.29999999999999982</v>
      </c>
      <c r="AA2173" s="30">
        <v>5.5</v>
      </c>
      <c r="AB2173" s="30">
        <v>4.5</v>
      </c>
      <c r="AC2173" s="32">
        <v>0.40894220283533261</v>
      </c>
      <c r="AD2173" s="30">
        <v>10.053162486368592</v>
      </c>
      <c r="AE2173" s="12">
        <v>599</v>
      </c>
      <c r="AF2173" s="12">
        <v>553</v>
      </c>
      <c r="AG2173" s="12">
        <v>524</v>
      </c>
      <c r="AH2173" s="33">
        <v>4.06993006993007</v>
      </c>
      <c r="AI2173" s="34">
        <v>579000</v>
      </c>
      <c r="AJ2173" s="34">
        <v>499950</v>
      </c>
      <c r="AK2173" s="34">
        <v>445000</v>
      </c>
      <c r="AL2173" s="35">
        <v>0.15811581158115812</v>
      </c>
      <c r="AM2173" s="35">
        <v>0.30112359550561796</v>
      </c>
      <c r="AN2173" s="12">
        <v>3.7</v>
      </c>
      <c r="AO2173" s="33">
        <v>0.10000000000000009</v>
      </c>
      <c r="AP2173" s="12">
        <v>3.6</v>
      </c>
      <c r="AQ2173" s="32">
        <v>0.10034602076124569</v>
      </c>
      <c r="AR2173" s="34">
        <v>550</v>
      </c>
      <c r="AS2173" s="34">
        <v>500</v>
      </c>
      <c r="AT2173" s="31">
        <v>0.1</v>
      </c>
      <c r="AU2173" s="32">
        <v>0.50997647258656176</v>
      </c>
      <c r="AV2173" s="36">
        <v>1467.2</v>
      </c>
      <c r="AW2173" s="30">
        <v>0.72970000000000002</v>
      </c>
      <c r="AX2173" s="30">
        <v>0.27029999999999998</v>
      </c>
      <c r="AY2173" s="30">
        <v>0.87160000000000004</v>
      </c>
      <c r="AZ2173" s="30">
        <v>4.8099999999999997E-2</v>
      </c>
      <c r="BA2173" s="30">
        <v>0.44169999999999998</v>
      </c>
      <c r="BB2173" s="30">
        <v>0.28899999999999998</v>
      </c>
      <c r="BC2173" s="30">
        <v>0.2258</v>
      </c>
      <c r="BD2173" s="37">
        <v>1</v>
      </c>
      <c r="BE2173" s="29">
        <v>298</v>
      </c>
      <c r="BF2173" s="38" t="s">
        <v>4906</v>
      </c>
      <c r="BG2173" s="39">
        <v>152.439182231682</v>
      </c>
      <c r="BH2173" s="39">
        <v>-24.848943874673601</v>
      </c>
      <c r="BI2173" s="40">
        <f t="shared" si="476"/>
        <v>46</v>
      </c>
      <c r="BJ2173" s="40">
        <f t="shared" si="477"/>
        <v>55</v>
      </c>
      <c r="BK2173" s="40">
        <f t="shared" si="478"/>
        <v>74</v>
      </c>
      <c r="BL2173" s="40">
        <f t="shared" si="479"/>
        <v>1</v>
      </c>
      <c r="BM2173" s="40">
        <f t="shared" si="480"/>
        <v>79</v>
      </c>
      <c r="BN2173" s="40">
        <f t="shared" si="481"/>
        <v>100</v>
      </c>
      <c r="BO2173" s="40">
        <f t="shared" si="482"/>
        <v>55</v>
      </c>
      <c r="BP2173" s="40">
        <f t="shared" si="483"/>
        <v>87</v>
      </c>
      <c r="BQ2173" s="41">
        <f t="shared" si="484"/>
        <v>86</v>
      </c>
      <c r="BR2173" s="40">
        <f t="shared" si="485"/>
        <v>50</v>
      </c>
      <c r="BS2173" s="41">
        <f t="shared" si="486"/>
        <v>1</v>
      </c>
      <c r="BT2173" s="41">
        <f t="shared" si="487"/>
        <v>31</v>
      </c>
      <c r="BU2173" s="41">
        <f t="shared" si="488"/>
        <v>10</v>
      </c>
      <c r="BV2173" s="41">
        <f t="shared" si="489"/>
        <v>52</v>
      </c>
    </row>
    <row r="2174" spans="2:74" x14ac:dyDescent="0.3">
      <c r="B2174" s="12" t="s">
        <v>2610</v>
      </c>
      <c r="C2174" s="12">
        <v>402021029</v>
      </c>
      <c r="D2174" s="12" t="s">
        <v>205</v>
      </c>
      <c r="E2174" s="12" t="s">
        <v>206</v>
      </c>
      <c r="F2174" s="12" t="s">
        <v>2084</v>
      </c>
      <c r="G2174" s="12" t="s">
        <v>106</v>
      </c>
      <c r="H2174" s="12" t="s">
        <v>86</v>
      </c>
      <c r="I2174" s="28">
        <v>550800</v>
      </c>
      <c r="J2174" s="28">
        <v>535000</v>
      </c>
      <c r="K2174" s="28">
        <v>460000</v>
      </c>
      <c r="L2174" s="28">
        <v>542500</v>
      </c>
      <c r="M2174" s="28">
        <v>520000</v>
      </c>
      <c r="N2174" s="28">
        <v>455000</v>
      </c>
      <c r="O2174" s="29">
        <v>22</v>
      </c>
      <c r="P2174" s="29">
        <v>22</v>
      </c>
      <c r="Q2174" s="29">
        <v>27</v>
      </c>
      <c r="R2174" s="28">
        <v>500</v>
      </c>
      <c r="S2174" s="28">
        <v>435</v>
      </c>
      <c r="T2174" s="30">
        <v>4.4000000000000004</v>
      </c>
      <c r="U2174" s="30">
        <v>-0.19999999999999929</v>
      </c>
      <c r="V2174" s="30">
        <v>4.5999999999999996</v>
      </c>
      <c r="W2174" s="30">
        <v>4.2</v>
      </c>
      <c r="X2174" s="31">
        <v>4.7204066811909952E-2</v>
      </c>
      <c r="Y2174" s="30">
        <v>7.9</v>
      </c>
      <c r="Z2174" s="30">
        <v>0</v>
      </c>
      <c r="AA2174" s="30">
        <v>7.9</v>
      </c>
      <c r="AB2174" s="30">
        <v>6.1</v>
      </c>
      <c r="AC2174" s="32">
        <v>0.38452073335794262</v>
      </c>
      <c r="AD2174" s="30">
        <v>8.1459238435982613</v>
      </c>
      <c r="AE2174" s="12">
        <v>595</v>
      </c>
      <c r="AF2174" s="12">
        <v>450</v>
      </c>
      <c r="AG2174" s="12">
        <v>361</v>
      </c>
      <c r="AH2174" s="33">
        <v>3.9043423536815611</v>
      </c>
      <c r="AI2174" s="34">
        <v>586000</v>
      </c>
      <c r="AJ2174" s="34">
        <v>480000</v>
      </c>
      <c r="AK2174" s="34">
        <v>400000</v>
      </c>
      <c r="AL2174" s="35">
        <v>0.22083333333333333</v>
      </c>
      <c r="AM2174" s="35">
        <v>0.46500000000000002</v>
      </c>
      <c r="AN2174" s="12">
        <v>3.6</v>
      </c>
      <c r="AO2174" s="33">
        <v>0.30000000000000027</v>
      </c>
      <c r="AP2174" s="12">
        <v>3.3</v>
      </c>
      <c r="AQ2174" s="32">
        <v>0.13184965380811078</v>
      </c>
      <c r="AR2174" s="34">
        <v>520</v>
      </c>
      <c r="AS2174" s="34">
        <v>460</v>
      </c>
      <c r="AT2174" s="31">
        <v>0.13043478260869565</v>
      </c>
      <c r="AU2174" s="32">
        <v>0.52197736763472502</v>
      </c>
      <c r="AV2174" s="36">
        <v>1300.3200000000002</v>
      </c>
      <c r="AW2174" s="30">
        <v>0.69789999999999996</v>
      </c>
      <c r="AX2174" s="30">
        <v>0.30209999999999998</v>
      </c>
      <c r="AY2174" s="30">
        <v>0.84040000000000004</v>
      </c>
      <c r="AZ2174" s="30">
        <v>0.13930000000000001</v>
      </c>
      <c r="BA2174" s="30">
        <v>0.14599999999999999</v>
      </c>
      <c r="BB2174" s="30">
        <v>0.38400000000000001</v>
      </c>
      <c r="BC2174" s="30">
        <v>0.44090000000000001</v>
      </c>
      <c r="BD2174" s="37">
        <v>1</v>
      </c>
      <c r="BE2174" s="29">
        <v>26</v>
      </c>
      <c r="BF2174" s="38" t="s">
        <v>4907</v>
      </c>
      <c r="BG2174" s="39">
        <v>138.667492945416</v>
      </c>
      <c r="BH2174" s="39">
        <v>-34.692932425019897</v>
      </c>
      <c r="BI2174" s="40">
        <f t="shared" si="476"/>
        <v>44</v>
      </c>
      <c r="BJ2174" s="40">
        <f t="shared" si="477"/>
        <v>57</v>
      </c>
      <c r="BK2174" s="40">
        <f t="shared" si="478"/>
        <v>76</v>
      </c>
      <c r="BL2174" s="40">
        <f t="shared" si="479"/>
        <v>1</v>
      </c>
      <c r="BM2174" s="40">
        <f t="shared" si="480"/>
        <v>100</v>
      </c>
      <c r="BN2174" s="40">
        <f t="shared" si="481"/>
        <v>100</v>
      </c>
      <c r="BO2174" s="40">
        <f t="shared" si="482"/>
        <v>100</v>
      </c>
      <c r="BP2174" s="40">
        <f t="shared" si="483"/>
        <v>22</v>
      </c>
      <c r="BQ2174" s="41">
        <f t="shared" si="484"/>
        <v>100</v>
      </c>
      <c r="BR2174" s="40">
        <f t="shared" si="485"/>
        <v>69</v>
      </c>
      <c r="BS2174" s="41">
        <f t="shared" si="486"/>
        <v>11</v>
      </c>
      <c r="BT2174" s="41">
        <f t="shared" si="487"/>
        <v>1</v>
      </c>
      <c r="BU2174" s="41">
        <f t="shared" si="488"/>
        <v>10</v>
      </c>
      <c r="BV2174" s="41">
        <f t="shared" si="489"/>
        <v>52</v>
      </c>
    </row>
    <row r="2175" spans="2:74" x14ac:dyDescent="0.3">
      <c r="B2175" s="12" t="s">
        <v>1528</v>
      </c>
      <c r="C2175" s="12">
        <v>502011025</v>
      </c>
      <c r="D2175" s="12" t="s">
        <v>1528</v>
      </c>
      <c r="E2175" s="12" t="s">
        <v>1528</v>
      </c>
      <c r="F2175" s="12" t="s">
        <v>2736</v>
      </c>
      <c r="G2175" s="12" t="s">
        <v>120</v>
      </c>
      <c r="H2175" s="12" t="s">
        <v>86</v>
      </c>
      <c r="I2175" s="28">
        <v>551250</v>
      </c>
      <c r="J2175" s="28">
        <v>539000</v>
      </c>
      <c r="K2175" s="28">
        <v>418200</v>
      </c>
      <c r="L2175" s="28">
        <v>540000</v>
      </c>
      <c r="M2175" s="28">
        <v>540000</v>
      </c>
      <c r="N2175" s="28">
        <v>430000</v>
      </c>
      <c r="O2175" s="29">
        <v>26</v>
      </c>
      <c r="P2175" s="29">
        <v>26</v>
      </c>
      <c r="Q2175" s="29">
        <v>34</v>
      </c>
      <c r="R2175" s="28">
        <v>520</v>
      </c>
      <c r="S2175" s="28">
        <v>460</v>
      </c>
      <c r="T2175" s="30">
        <v>4</v>
      </c>
      <c r="U2175" s="30">
        <v>-0.20000000000000018</v>
      </c>
      <c r="V2175" s="30">
        <v>4.2</v>
      </c>
      <c r="W2175" s="30">
        <v>4.0999999999999996</v>
      </c>
      <c r="X2175" s="31">
        <v>4.9052154195011341E-2</v>
      </c>
      <c r="Y2175" s="30">
        <v>6.7</v>
      </c>
      <c r="Z2175" s="30">
        <v>-0.20000000000000018</v>
      </c>
      <c r="AA2175" s="30">
        <v>6.9</v>
      </c>
      <c r="AB2175" s="30">
        <v>5.4</v>
      </c>
      <c r="AC2175" s="32">
        <v>0.51530045980656403</v>
      </c>
      <c r="AD2175" s="30">
        <v>10.505154529155638</v>
      </c>
      <c r="AE2175" s="12">
        <v>798</v>
      </c>
      <c r="AF2175" s="12">
        <v>674</v>
      </c>
      <c r="AG2175" s="12">
        <v>430</v>
      </c>
      <c r="AH2175" s="33">
        <v>4.149023171285779</v>
      </c>
      <c r="AI2175" s="34">
        <v>685000</v>
      </c>
      <c r="AJ2175" s="34">
        <v>565000</v>
      </c>
      <c r="AK2175" s="34">
        <v>470000</v>
      </c>
      <c r="AL2175" s="35">
        <v>0.21238938053097345</v>
      </c>
      <c r="AM2175" s="35">
        <v>0.45744680851063829</v>
      </c>
      <c r="AN2175" s="12">
        <v>4.4000000000000004</v>
      </c>
      <c r="AO2175" s="33">
        <v>-0.39999999999999947</v>
      </c>
      <c r="AP2175" s="12">
        <v>4.8</v>
      </c>
      <c r="AQ2175" s="32">
        <v>9.3229901269393511E-2</v>
      </c>
      <c r="AR2175" s="34">
        <v>590</v>
      </c>
      <c r="AS2175" s="34">
        <v>550</v>
      </c>
      <c r="AT2175" s="31">
        <v>7.2727272727272724E-2</v>
      </c>
      <c r="AU2175" s="32">
        <v>0.38636785007428381</v>
      </c>
      <c r="AV2175" s="36">
        <v>1009.1200000000001</v>
      </c>
      <c r="AW2175" s="30">
        <v>0.52070000000000005</v>
      </c>
      <c r="AX2175" s="30">
        <v>0.4793</v>
      </c>
      <c r="AY2175" s="30">
        <v>0.52100000000000002</v>
      </c>
      <c r="AZ2175" s="30">
        <v>0.33210000000000001</v>
      </c>
      <c r="BA2175" s="30">
        <v>0.28670000000000001</v>
      </c>
      <c r="BB2175" s="30">
        <v>0.17899999999999999</v>
      </c>
      <c r="BC2175" s="30">
        <v>0.49270000000000003</v>
      </c>
      <c r="BD2175" s="37">
        <v>1</v>
      </c>
      <c r="BE2175" s="29">
        <v>64</v>
      </c>
      <c r="BF2175" s="38" t="s">
        <v>4908</v>
      </c>
      <c r="BG2175" s="39">
        <v>115.733178445581</v>
      </c>
      <c r="BH2175" s="39">
        <v>-32.520599922192801</v>
      </c>
      <c r="BI2175" s="40">
        <f t="shared" si="476"/>
        <v>51</v>
      </c>
      <c r="BJ2175" s="40">
        <f t="shared" si="477"/>
        <v>44</v>
      </c>
      <c r="BK2175" s="40">
        <f t="shared" si="478"/>
        <v>73</v>
      </c>
      <c r="BL2175" s="40">
        <f t="shared" si="479"/>
        <v>1</v>
      </c>
      <c r="BM2175" s="40">
        <f t="shared" si="480"/>
        <v>100</v>
      </c>
      <c r="BN2175" s="40">
        <f t="shared" si="481"/>
        <v>100</v>
      </c>
      <c r="BO2175" s="40">
        <f t="shared" si="482"/>
        <v>95</v>
      </c>
      <c r="BP2175" s="40">
        <f t="shared" si="483"/>
        <v>53</v>
      </c>
      <c r="BQ2175" s="41">
        <f t="shared" si="484"/>
        <v>100</v>
      </c>
      <c r="BR2175" s="40">
        <f t="shared" si="485"/>
        <v>45</v>
      </c>
      <c r="BS2175" s="41">
        <f t="shared" si="486"/>
        <v>1</v>
      </c>
      <c r="BT2175" s="41">
        <f t="shared" si="487"/>
        <v>6</v>
      </c>
      <c r="BU2175" s="41">
        <f t="shared" si="488"/>
        <v>10</v>
      </c>
      <c r="BV2175" s="41">
        <f t="shared" si="489"/>
        <v>52</v>
      </c>
    </row>
    <row r="2176" spans="2:74" x14ac:dyDescent="0.3">
      <c r="B2176" s="12" t="s">
        <v>2611</v>
      </c>
      <c r="C2176" s="12">
        <v>510031271</v>
      </c>
      <c r="D2176" s="12" t="s">
        <v>2095</v>
      </c>
      <c r="E2176" s="12" t="s">
        <v>2093</v>
      </c>
      <c r="F2176" s="12" t="s">
        <v>2720</v>
      </c>
      <c r="G2176" s="12" t="s">
        <v>120</v>
      </c>
      <c r="H2176" s="12" t="s">
        <v>86</v>
      </c>
      <c r="I2176" s="28">
        <v>649000</v>
      </c>
      <c r="J2176" s="28">
        <v>639000</v>
      </c>
      <c r="K2176" s="28">
        <v>600000</v>
      </c>
      <c r="L2176" s="28">
        <v>680000</v>
      </c>
      <c r="M2176" s="28">
        <v>630000</v>
      </c>
      <c r="N2176" s="28">
        <v>590000</v>
      </c>
      <c r="O2176" s="29">
        <v>97</v>
      </c>
      <c r="P2176" s="29">
        <v>100</v>
      </c>
      <c r="Q2176" s="29">
        <v>124</v>
      </c>
      <c r="R2176" s="28">
        <v>1500</v>
      </c>
      <c r="S2176" s="28">
        <v>1300</v>
      </c>
      <c r="T2176" s="30">
        <v>0.4</v>
      </c>
      <c r="U2176" s="30">
        <v>0.10000000000000003</v>
      </c>
      <c r="V2176" s="30">
        <v>0.3</v>
      </c>
      <c r="W2176" s="30">
        <v>0.2</v>
      </c>
      <c r="X2176" s="31">
        <v>0.12018489984591679</v>
      </c>
      <c r="Y2176" s="30">
        <v>0.8</v>
      </c>
      <c r="Z2176" s="30">
        <v>0.10000000000000009</v>
      </c>
      <c r="AA2176" s="30">
        <v>0.7</v>
      </c>
      <c r="AB2176" s="30">
        <v>0.7</v>
      </c>
      <c r="AC2176" s="32">
        <v>0.45600466948781548</v>
      </c>
      <c r="AD2176" s="30">
        <v>3.79419269868708</v>
      </c>
      <c r="AE2176" s="12">
        <v>107</v>
      </c>
      <c r="AF2176" s="12">
        <v>127</v>
      </c>
      <c r="AG2176" s="12">
        <v>133</v>
      </c>
      <c r="AH2176" s="33">
        <v>3.7840909090909092</v>
      </c>
      <c r="AI2176" s="34">
        <v>625000</v>
      </c>
      <c r="AJ2176" s="34">
        <v>560000</v>
      </c>
      <c r="AK2176" s="34">
        <v>572500</v>
      </c>
      <c r="AL2176" s="35">
        <v>0.11607142857142858</v>
      </c>
      <c r="AM2176" s="35">
        <v>9.1703056768558958E-2</v>
      </c>
      <c r="AN2176" s="12">
        <v>2.4</v>
      </c>
      <c r="AO2176" s="33">
        <v>0.19999999999999973</v>
      </c>
      <c r="AP2176" s="12">
        <v>2.2000000000000002</v>
      </c>
      <c r="AQ2176" s="32">
        <v>1.3636363636363636E-2</v>
      </c>
      <c r="AR2176" s="34">
        <v>1100</v>
      </c>
      <c r="AS2176" s="34">
        <v>1060</v>
      </c>
      <c r="AT2176" s="31">
        <v>3.7735849056603772E-2</v>
      </c>
      <c r="AU2176" s="32">
        <v>0.6559385354252476</v>
      </c>
      <c r="AV2176" s="36">
        <v>3289.4400000000005</v>
      </c>
      <c r="AW2176" s="30">
        <v>0.73699999999999999</v>
      </c>
      <c r="AX2176" s="30">
        <v>0.26300000000000001</v>
      </c>
      <c r="AY2176" s="30">
        <v>0.86650000000000005</v>
      </c>
      <c r="AZ2176" s="30">
        <v>5.1200000000000002E-2</v>
      </c>
      <c r="BA2176" s="30">
        <v>7.3999999999999996E-2</v>
      </c>
      <c r="BB2176" s="30">
        <v>3.1600000000000003E-2</v>
      </c>
      <c r="BC2176" s="30">
        <v>0.75960000000000005</v>
      </c>
      <c r="BD2176" s="37">
        <v>4</v>
      </c>
      <c r="BE2176" s="29">
        <v>1052</v>
      </c>
      <c r="BF2176" s="38" t="s">
        <v>4909</v>
      </c>
      <c r="BG2176" s="39">
        <v>116.82474286597299</v>
      </c>
      <c r="BH2176" s="39">
        <v>-22.5252241864161</v>
      </c>
      <c r="BI2176" s="40">
        <f t="shared" si="476"/>
        <v>100</v>
      </c>
      <c r="BJ2176" s="40">
        <f t="shared" si="477"/>
        <v>77</v>
      </c>
      <c r="BK2176" s="40">
        <f t="shared" si="478"/>
        <v>78</v>
      </c>
      <c r="BL2176" s="40">
        <f t="shared" si="479"/>
        <v>1</v>
      </c>
      <c r="BM2176" s="40">
        <f t="shared" si="480"/>
        <v>58</v>
      </c>
      <c r="BN2176" s="40">
        <f t="shared" si="481"/>
        <v>7</v>
      </c>
      <c r="BO2176" s="40">
        <f t="shared" si="482"/>
        <v>1</v>
      </c>
      <c r="BP2176" s="40">
        <f t="shared" si="483"/>
        <v>6</v>
      </c>
      <c r="BQ2176" s="41">
        <f t="shared" si="484"/>
        <v>100</v>
      </c>
      <c r="BR2176" s="40">
        <f t="shared" si="485"/>
        <v>100</v>
      </c>
      <c r="BS2176" s="41">
        <f t="shared" si="486"/>
        <v>1</v>
      </c>
      <c r="BT2176" s="41">
        <f t="shared" si="487"/>
        <v>100</v>
      </c>
      <c r="BU2176" s="41">
        <f t="shared" si="488"/>
        <v>40</v>
      </c>
      <c r="BV2176" s="41">
        <f t="shared" si="489"/>
        <v>52</v>
      </c>
    </row>
    <row r="2177" spans="2:74" x14ac:dyDescent="0.3">
      <c r="B2177" s="12" t="s">
        <v>2612</v>
      </c>
      <c r="C2177" s="12">
        <v>701011004</v>
      </c>
      <c r="D2177" s="12" t="s">
        <v>1994</v>
      </c>
      <c r="E2177" s="12" t="s">
        <v>1423</v>
      </c>
      <c r="F2177" s="12" t="s">
        <v>1423</v>
      </c>
      <c r="G2177" s="12" t="s">
        <v>1424</v>
      </c>
      <c r="H2177" s="12" t="s">
        <v>86</v>
      </c>
      <c r="I2177" s="28">
        <v>1150000</v>
      </c>
      <c r="J2177" s="28">
        <v>1284000</v>
      </c>
      <c r="K2177" s="28">
        <v>1300000</v>
      </c>
      <c r="L2177" s="28">
        <v>1230000</v>
      </c>
      <c r="M2177" s="28">
        <v>1100000</v>
      </c>
      <c r="N2177" s="28">
        <v>1560000</v>
      </c>
      <c r="O2177" s="29">
        <v>34</v>
      </c>
      <c r="P2177" s="29">
        <v>38</v>
      </c>
      <c r="Q2177" s="29">
        <v>36</v>
      </c>
      <c r="R2177" s="28">
        <v>780</v>
      </c>
      <c r="S2177" s="28">
        <v>860</v>
      </c>
      <c r="T2177" s="30">
        <v>1.6</v>
      </c>
      <c r="U2177" s="30">
        <v>-0.29999999999999982</v>
      </c>
      <c r="V2177" s="30">
        <v>1.9</v>
      </c>
      <c r="W2177" s="30">
        <v>2</v>
      </c>
      <c r="X2177" s="31">
        <v>3.5269565217391302E-2</v>
      </c>
      <c r="Y2177" s="30">
        <v>9.8000000000000007</v>
      </c>
      <c r="Z2177" s="30">
        <v>-9.9999999999999645E-2</v>
      </c>
      <c r="AA2177" s="30">
        <v>9.9</v>
      </c>
      <c r="AB2177" s="30">
        <v>8.1999999999999993</v>
      </c>
      <c r="AC2177" s="32">
        <v>0.31699070160608617</v>
      </c>
      <c r="AD2177" s="30">
        <v>8.987655494255403</v>
      </c>
      <c r="AE2177" s="12">
        <v>48</v>
      </c>
      <c r="AF2177" s="12">
        <v>43</v>
      </c>
      <c r="AG2177" s="12">
        <v>47</v>
      </c>
      <c r="AH2177" s="33">
        <v>6.3092783505154637</v>
      </c>
      <c r="AI2177" s="34">
        <v>810000</v>
      </c>
      <c r="AJ2177" s="34">
        <v>900000</v>
      </c>
      <c r="AK2177" s="34">
        <v>872000</v>
      </c>
      <c r="AL2177" s="35">
        <v>-0.1</v>
      </c>
      <c r="AM2177" s="35">
        <v>-7.1100917431192664E-2</v>
      </c>
      <c r="AN2177" s="12">
        <v>1.6</v>
      </c>
      <c r="AO2177" s="33">
        <v>0</v>
      </c>
      <c r="AP2177" s="12">
        <v>1.6</v>
      </c>
      <c r="AQ2177" s="32">
        <v>1.25E-3</v>
      </c>
      <c r="AR2177" s="34">
        <v>780</v>
      </c>
      <c r="AS2177" s="34">
        <v>790</v>
      </c>
      <c r="AT2177" s="31">
        <v>-1.2658227848101266E-2</v>
      </c>
      <c r="AU2177" s="32">
        <v>0.30132090553668917</v>
      </c>
      <c r="AV2177" s="36">
        <v>2460.6400000000003</v>
      </c>
      <c r="AW2177" s="30">
        <v>0.61329999999999996</v>
      </c>
      <c r="AX2177" s="30">
        <v>0.38669999999999999</v>
      </c>
      <c r="AY2177" s="30">
        <v>0.28299999999999997</v>
      </c>
      <c r="AZ2177" s="30">
        <v>0.52249999999999996</v>
      </c>
      <c r="BA2177" s="30">
        <v>0.21379999999999999</v>
      </c>
      <c r="BB2177" s="30">
        <v>0.21940000000000001</v>
      </c>
      <c r="BC2177" s="30">
        <v>0.51559999999999995</v>
      </c>
      <c r="BD2177" s="37">
        <v>10</v>
      </c>
      <c r="BE2177" s="29">
        <v>3</v>
      </c>
      <c r="BF2177" s="38" t="s">
        <v>4910</v>
      </c>
      <c r="BG2177" s="39">
        <v>130.83626502229899</v>
      </c>
      <c r="BH2177" s="39">
        <v>-12.435559994464301</v>
      </c>
      <c r="BI2177" s="40">
        <f t="shared" si="476"/>
        <v>90</v>
      </c>
      <c r="BJ2177" s="40">
        <f t="shared" si="477"/>
        <v>90</v>
      </c>
      <c r="BK2177" s="40">
        <f t="shared" si="478"/>
        <v>47</v>
      </c>
      <c r="BL2177" s="40">
        <f t="shared" si="479"/>
        <v>1</v>
      </c>
      <c r="BM2177" s="40">
        <f t="shared" si="480"/>
        <v>1</v>
      </c>
      <c r="BN2177" s="40">
        <f t="shared" si="481"/>
        <v>1</v>
      </c>
      <c r="BO2177" s="40">
        <f t="shared" si="482"/>
        <v>100</v>
      </c>
      <c r="BP2177" s="40">
        <f t="shared" si="483"/>
        <v>37</v>
      </c>
      <c r="BQ2177" s="41">
        <f t="shared" si="484"/>
        <v>68</v>
      </c>
      <c r="BR2177" s="40">
        <f t="shared" si="485"/>
        <v>61</v>
      </c>
      <c r="BS2177" s="41">
        <f t="shared" si="486"/>
        <v>56</v>
      </c>
      <c r="BT2177" s="41">
        <f t="shared" si="487"/>
        <v>1</v>
      </c>
      <c r="BU2177" s="41">
        <f t="shared" si="488"/>
        <v>100</v>
      </c>
      <c r="BV2177" s="41">
        <f t="shared" si="489"/>
        <v>52</v>
      </c>
    </row>
    <row r="2178" spans="2:74" x14ac:dyDescent="0.3">
      <c r="B2178" s="12" t="s">
        <v>2613</v>
      </c>
      <c r="C2178" s="12">
        <v>701021028</v>
      </c>
      <c r="D2178" s="12" t="s">
        <v>2105</v>
      </c>
      <c r="E2178" s="12" t="s">
        <v>1423</v>
      </c>
      <c r="F2178" s="12" t="s">
        <v>1423</v>
      </c>
      <c r="G2178" s="12" t="s">
        <v>1424</v>
      </c>
      <c r="H2178" s="12" t="s">
        <v>86</v>
      </c>
      <c r="I2178" s="28">
        <v>550000</v>
      </c>
      <c r="J2178" s="28">
        <v>520000</v>
      </c>
      <c r="K2178" s="28">
        <v>480000</v>
      </c>
      <c r="L2178" s="28">
        <v>520000</v>
      </c>
      <c r="M2178" s="28">
        <v>490000</v>
      </c>
      <c r="N2178" s="28">
        <v>470000</v>
      </c>
      <c r="O2178" s="29">
        <v>29</v>
      </c>
      <c r="P2178" s="29">
        <v>31</v>
      </c>
      <c r="Q2178" s="29">
        <v>45</v>
      </c>
      <c r="R2178" s="28">
        <v>650</v>
      </c>
      <c r="S2178" s="28">
        <v>600</v>
      </c>
      <c r="T2178" s="30">
        <v>5.3</v>
      </c>
      <c r="U2178" s="30">
        <v>0.89999999999999947</v>
      </c>
      <c r="V2178" s="30">
        <v>4.4000000000000004</v>
      </c>
      <c r="W2178" s="30">
        <v>3.5</v>
      </c>
      <c r="X2178" s="31">
        <v>6.1454545454545456E-2</v>
      </c>
      <c r="Y2178" s="30">
        <v>3.9</v>
      </c>
      <c r="Z2178" s="30">
        <v>0.39999999999999991</v>
      </c>
      <c r="AA2178" s="30">
        <v>3.5</v>
      </c>
      <c r="AB2178" s="30">
        <v>3.9</v>
      </c>
      <c r="AC2178" s="32">
        <v>0.27861600713256979</v>
      </c>
      <c r="AD2178" s="30">
        <v>4.5336924237548342</v>
      </c>
      <c r="AE2178" s="12">
        <v>97</v>
      </c>
      <c r="AF2178" s="12">
        <v>111</v>
      </c>
      <c r="AG2178" s="12">
        <v>147</v>
      </c>
      <c r="AH2178" s="33">
        <v>4.4091858037578291</v>
      </c>
      <c r="AI2178" s="34">
        <v>615000</v>
      </c>
      <c r="AJ2178" s="34">
        <v>620000</v>
      </c>
      <c r="AK2178" s="34">
        <v>630000</v>
      </c>
      <c r="AL2178" s="35">
        <v>-8.0645161290322578E-3</v>
      </c>
      <c r="AM2178" s="35">
        <v>-2.3809523809523808E-2</v>
      </c>
      <c r="AN2178" s="12">
        <v>2.8</v>
      </c>
      <c r="AO2178" s="33">
        <v>0.39999999999999991</v>
      </c>
      <c r="AP2178" s="12">
        <v>2.4</v>
      </c>
      <c r="AQ2178" s="32">
        <v>6.0344827586206896E-3</v>
      </c>
      <c r="AR2178" s="34">
        <v>680</v>
      </c>
      <c r="AS2178" s="34">
        <v>650</v>
      </c>
      <c r="AT2178" s="31">
        <v>4.6153846153846156E-2</v>
      </c>
      <c r="AU2178" s="32">
        <v>0.32196841855836722</v>
      </c>
      <c r="AV2178" s="36">
        <v>2332.96</v>
      </c>
      <c r="AW2178" s="30">
        <v>0.76719999999999999</v>
      </c>
      <c r="AX2178" s="30">
        <v>0.23280000000000001</v>
      </c>
      <c r="AY2178" s="30">
        <v>0.80369999999999997</v>
      </c>
      <c r="AZ2178" s="30">
        <v>0.1729</v>
      </c>
      <c r="BA2178" s="30">
        <v>0.2165</v>
      </c>
      <c r="BB2178" s="30">
        <v>0.33639999999999998</v>
      </c>
      <c r="BC2178" s="30">
        <v>0.40189999999999998</v>
      </c>
      <c r="BD2178" s="37">
        <v>4</v>
      </c>
      <c r="BE2178" s="29">
        <v>11</v>
      </c>
      <c r="BF2178" s="38" t="s">
        <v>4911</v>
      </c>
      <c r="BG2178" s="39">
        <v>130.885102170083</v>
      </c>
      <c r="BH2178" s="39">
        <v>-12.3829789343801</v>
      </c>
      <c r="BI2178" s="40">
        <f t="shared" si="476"/>
        <v>29</v>
      </c>
      <c r="BJ2178" s="40">
        <f t="shared" si="477"/>
        <v>70</v>
      </c>
      <c r="BK2178" s="40">
        <f t="shared" si="478"/>
        <v>70</v>
      </c>
      <c r="BL2178" s="40">
        <f t="shared" si="479"/>
        <v>1</v>
      </c>
      <c r="BM2178" s="40">
        <f t="shared" si="480"/>
        <v>1</v>
      </c>
      <c r="BN2178" s="40">
        <f t="shared" si="481"/>
        <v>1</v>
      </c>
      <c r="BO2178" s="40">
        <f t="shared" si="482"/>
        <v>100</v>
      </c>
      <c r="BP2178" s="40">
        <f t="shared" si="483"/>
        <v>38</v>
      </c>
      <c r="BQ2178" s="41">
        <f t="shared" si="484"/>
        <v>100</v>
      </c>
      <c r="BR2178" s="40">
        <f t="shared" si="485"/>
        <v>100</v>
      </c>
      <c r="BS2178" s="41">
        <f t="shared" si="486"/>
        <v>81</v>
      </c>
      <c r="BT2178" s="41">
        <f t="shared" si="487"/>
        <v>52</v>
      </c>
      <c r="BU2178" s="41">
        <f t="shared" si="488"/>
        <v>40</v>
      </c>
      <c r="BV2178" s="41">
        <f t="shared" si="489"/>
        <v>52</v>
      </c>
    </row>
    <row r="2179" spans="2:74" x14ac:dyDescent="0.3">
      <c r="B2179" s="12" t="s">
        <v>2614</v>
      </c>
      <c r="C2179" s="12">
        <v>102011040</v>
      </c>
      <c r="D2179" s="12" t="s">
        <v>294</v>
      </c>
      <c r="E2179" s="12" t="s">
        <v>225</v>
      </c>
      <c r="F2179" s="12" t="s">
        <v>225</v>
      </c>
      <c r="G2179" s="12" t="s">
        <v>85</v>
      </c>
      <c r="H2179" s="12" t="s">
        <v>86</v>
      </c>
      <c r="I2179" s="28">
        <v>1200000</v>
      </c>
      <c r="J2179" s="28">
        <v>1150000</v>
      </c>
      <c r="K2179" s="28">
        <v>1150000</v>
      </c>
      <c r="L2179" s="28">
        <v>1220000</v>
      </c>
      <c r="M2179" s="28">
        <v>1150000</v>
      </c>
      <c r="N2179" s="28">
        <v>1100000</v>
      </c>
      <c r="O2179" s="29">
        <v>44</v>
      </c>
      <c r="P2179" s="29">
        <v>44</v>
      </c>
      <c r="Q2179" s="29">
        <v>43</v>
      </c>
      <c r="R2179" s="28">
        <v>600</v>
      </c>
      <c r="S2179" s="28">
        <v>550</v>
      </c>
      <c r="T2179" s="30">
        <v>3.6</v>
      </c>
      <c r="U2179" s="30">
        <v>0.10000000000000009</v>
      </c>
      <c r="V2179" s="30">
        <v>3.5</v>
      </c>
      <c r="W2179" s="30">
        <v>3.1</v>
      </c>
      <c r="X2179" s="31">
        <v>2.5999999999999999E-2</v>
      </c>
      <c r="Y2179" s="30">
        <v>5.9</v>
      </c>
      <c r="Z2179" s="30">
        <v>-0.69999999999999929</v>
      </c>
      <c r="AA2179" s="30">
        <v>6.6</v>
      </c>
      <c r="AB2179" s="30">
        <v>7.7</v>
      </c>
      <c r="AC2179" s="32">
        <v>0.40309577555627213</v>
      </c>
      <c r="AD2179" s="30">
        <v>15.503683675241236</v>
      </c>
      <c r="AE2179" s="12">
        <v>713</v>
      </c>
      <c r="AF2179" s="12">
        <v>625</v>
      </c>
      <c r="AG2179" s="12">
        <v>524</v>
      </c>
      <c r="AH2179" s="33">
        <v>3.9169811320754717</v>
      </c>
      <c r="AI2179" s="34">
        <v>1151000</v>
      </c>
      <c r="AJ2179" s="34">
        <v>1120000</v>
      </c>
      <c r="AK2179" s="34">
        <v>1080000</v>
      </c>
      <c r="AL2179" s="35">
        <v>2.7678571428571427E-2</v>
      </c>
      <c r="AM2179" s="35">
        <v>6.5740740740740738E-2</v>
      </c>
      <c r="AN2179" s="12">
        <v>3</v>
      </c>
      <c r="AO2179" s="33">
        <v>0</v>
      </c>
      <c r="AP2179" s="12">
        <v>3</v>
      </c>
      <c r="AQ2179" s="32">
        <v>0.11314814814814815</v>
      </c>
      <c r="AR2179" s="34">
        <v>690</v>
      </c>
      <c r="AS2179" s="34">
        <v>620</v>
      </c>
      <c r="AT2179" s="31">
        <v>0.11290322580645161</v>
      </c>
      <c r="AU2179" s="32">
        <v>8.9409142817512416E-2</v>
      </c>
      <c r="AV2179" s="36">
        <v>1488.4800000000002</v>
      </c>
      <c r="AW2179" s="30">
        <v>0.63959999999999995</v>
      </c>
      <c r="AX2179" s="30">
        <v>0.3604</v>
      </c>
      <c r="AY2179" s="30">
        <v>0.69579999999999997</v>
      </c>
      <c r="AZ2179" s="30">
        <v>0.20180000000000001</v>
      </c>
      <c r="BA2179" s="30">
        <v>0.37519999999999998</v>
      </c>
      <c r="BB2179" s="30">
        <v>0.2576</v>
      </c>
      <c r="BC2179" s="30">
        <v>0.33360000000000001</v>
      </c>
      <c r="BD2179" s="37">
        <v>2</v>
      </c>
      <c r="BE2179" s="29">
        <v>39</v>
      </c>
      <c r="BF2179" s="38" t="s">
        <v>4912</v>
      </c>
      <c r="BG2179" s="39">
        <v>151.28956325936301</v>
      </c>
      <c r="BH2179" s="39">
        <v>-33.529027816937699</v>
      </c>
      <c r="BI2179" s="40">
        <f t="shared" si="476"/>
        <v>57</v>
      </c>
      <c r="BJ2179" s="40">
        <f t="shared" si="477"/>
        <v>67</v>
      </c>
      <c r="BK2179" s="40">
        <f t="shared" si="478"/>
        <v>76</v>
      </c>
      <c r="BL2179" s="40">
        <f t="shared" si="479"/>
        <v>70</v>
      </c>
      <c r="BM2179" s="40">
        <f t="shared" si="480"/>
        <v>15</v>
      </c>
      <c r="BN2179" s="40">
        <f t="shared" si="481"/>
        <v>100</v>
      </c>
      <c r="BO2179" s="40">
        <f t="shared" si="482"/>
        <v>100</v>
      </c>
      <c r="BP2179" s="40">
        <f t="shared" si="483"/>
        <v>73</v>
      </c>
      <c r="BQ2179" s="41">
        <f t="shared" si="484"/>
        <v>37</v>
      </c>
      <c r="BR2179" s="40">
        <f t="shared" si="485"/>
        <v>1</v>
      </c>
      <c r="BS2179" s="41">
        <f t="shared" si="486"/>
        <v>1</v>
      </c>
      <c r="BT2179" s="41">
        <f t="shared" si="487"/>
        <v>19</v>
      </c>
      <c r="BU2179" s="41">
        <f t="shared" si="488"/>
        <v>20</v>
      </c>
      <c r="BV2179" s="41">
        <f t="shared" si="489"/>
        <v>51</v>
      </c>
    </row>
    <row r="2180" spans="2:74" x14ac:dyDescent="0.3">
      <c r="B2180" s="12" t="s">
        <v>2615</v>
      </c>
      <c r="C2180" s="12">
        <v>106021616</v>
      </c>
      <c r="D2180" s="12" t="s">
        <v>1165</v>
      </c>
      <c r="E2180" s="12" t="s">
        <v>299</v>
      </c>
      <c r="F2180" s="12" t="s">
        <v>2986</v>
      </c>
      <c r="G2180" s="12" t="s">
        <v>85</v>
      </c>
      <c r="H2180" s="12" t="s">
        <v>86</v>
      </c>
      <c r="I2180" s="28">
        <v>700000</v>
      </c>
      <c r="J2180" s="28">
        <v>699000</v>
      </c>
      <c r="K2180" s="28">
        <v>688000</v>
      </c>
      <c r="L2180" s="28">
        <v>639000</v>
      </c>
      <c r="M2180" s="28">
        <v>630000</v>
      </c>
      <c r="N2180" s="28">
        <v>608000</v>
      </c>
      <c r="O2180" s="29">
        <v>36</v>
      </c>
      <c r="P2180" s="29">
        <v>36</v>
      </c>
      <c r="Q2180" s="29">
        <v>45</v>
      </c>
      <c r="R2180" s="28">
        <v>580</v>
      </c>
      <c r="S2180" s="28">
        <v>530</v>
      </c>
      <c r="T2180" s="30">
        <v>3.9</v>
      </c>
      <c r="U2180" s="30">
        <v>-0.30000000000000027</v>
      </c>
      <c r="V2180" s="30">
        <v>4.2</v>
      </c>
      <c r="W2180" s="30">
        <v>3.6</v>
      </c>
      <c r="X2180" s="31">
        <v>4.3085714285714283E-2</v>
      </c>
      <c r="Y2180" s="30">
        <v>9.5</v>
      </c>
      <c r="Z2180" s="30">
        <v>-0.19999999999999929</v>
      </c>
      <c r="AA2180" s="30">
        <v>9.6999999999999993</v>
      </c>
      <c r="AB2180" s="30">
        <v>8.6999999999999993</v>
      </c>
      <c r="AC2180" s="32">
        <v>0.35228377065111754</v>
      </c>
      <c r="AD2180" s="30">
        <v>8.1763474620617469</v>
      </c>
      <c r="AE2180" s="12">
        <v>653</v>
      </c>
      <c r="AF2180" s="12">
        <v>613</v>
      </c>
      <c r="AG2180" s="12">
        <v>487</v>
      </c>
      <c r="AH2180" s="33">
        <v>6.8359788359788363</v>
      </c>
      <c r="AI2180" s="34">
        <v>750000</v>
      </c>
      <c r="AJ2180" s="34">
        <v>727500</v>
      </c>
      <c r="AK2180" s="34">
        <v>710000</v>
      </c>
      <c r="AL2180" s="35">
        <v>3.0927835051546393E-2</v>
      </c>
      <c r="AM2180" s="35">
        <v>5.6338028169014086E-2</v>
      </c>
      <c r="AN2180" s="12">
        <v>3.5</v>
      </c>
      <c r="AO2180" s="33">
        <v>0.39999999999999991</v>
      </c>
      <c r="AP2180" s="12">
        <v>3.1</v>
      </c>
      <c r="AQ2180" s="32">
        <v>9.3798449612403106E-2</v>
      </c>
      <c r="AR2180" s="34">
        <v>610</v>
      </c>
      <c r="AS2180" s="34">
        <v>570</v>
      </c>
      <c r="AT2180" s="31">
        <v>7.0175438596491224E-2</v>
      </c>
      <c r="AU2180" s="32">
        <v>0.24129191378906681</v>
      </c>
      <c r="AV2180" s="36">
        <v>1646.4</v>
      </c>
      <c r="AW2180" s="30">
        <v>0.70699999999999996</v>
      </c>
      <c r="AX2180" s="30">
        <v>0.29299999999999998</v>
      </c>
      <c r="AY2180" s="30">
        <v>0.88780000000000003</v>
      </c>
      <c r="AZ2180" s="30">
        <v>8.5000000000000006E-2</v>
      </c>
      <c r="BA2180" s="30">
        <v>0.25230000000000002</v>
      </c>
      <c r="BB2180" s="30">
        <v>0.3831</v>
      </c>
      <c r="BC2180" s="30">
        <v>0.33400000000000002</v>
      </c>
      <c r="BD2180" s="37">
        <v>2</v>
      </c>
      <c r="BE2180" s="29">
        <v>129</v>
      </c>
      <c r="BF2180" s="38" t="s">
        <v>4913</v>
      </c>
      <c r="BG2180" s="39">
        <v>151.504371853545</v>
      </c>
      <c r="BH2180" s="39">
        <v>-32.731415635122602</v>
      </c>
      <c r="BI2180" s="40">
        <f t="shared" ref="BI2180:BI2243" si="490">IF(T2180&lt;=1, 100, IF(T2180&gt;=7, 1, ROUND(100 - ((T2180-1)/6)*99, 0)))</f>
        <v>52</v>
      </c>
      <c r="BJ2180" s="40">
        <f t="shared" ref="BJ2180:BJ2243" si="491">IF(AN2180&lt;=1, 100, IF(AN2180&gt;=7, 1, ROUND(100 - ((AN2180-1)/6)*99, 0)))</f>
        <v>59</v>
      </c>
      <c r="BK2180" s="40">
        <f t="shared" ref="BK2180:BK2243" si="492">IF(AH2180&lt;=2, 100, IF(AH2180&gt;=10, 1, ROUND(100 - ((AH2180-2)/8)*99, 0)))</f>
        <v>40</v>
      </c>
      <c r="BL2180" s="40">
        <f t="shared" ref="BL2180:BL2243" si="493">IF(OR(ISBLANK(AU2180), AU2180=""), "", IF(AU2180&lt;=0, 100, IF(AU2180&gt;=0.3, 1, ROUND(100 - (AU2180/0.3)*99, 0))))</f>
        <v>20</v>
      </c>
      <c r="BM2180" s="40">
        <f t="shared" ref="BM2180:BM2243" si="494">IF(AL2180&lt;=0, 1, IF(AL2180&gt;=0.2, 100, ROUND(1 + (AL2180/0.2)*99, 0)))</f>
        <v>16</v>
      </c>
      <c r="BN2180" s="40">
        <f t="shared" ref="BN2180:BN2243" si="495">IF(AQ2180&lt;=0.01, 1, IF(AQ2180&gt;=0.075, 100, ROUND(1 + ((AQ2180-0.01)/0.065)*99, 0)))</f>
        <v>100</v>
      </c>
      <c r="BO2180" s="40">
        <f t="shared" ref="BO2180:BO2243" si="496">IF(BE2180&gt;=750, 1, IF(BE2180&lt;=50, 100, ROUND(100 - 99 * (((BE2180 - 50)/700)^0.75), 0)))</f>
        <v>81</v>
      </c>
      <c r="BP2180" s="40">
        <f t="shared" ref="BP2180:BP2243" si="497">IF(BA2180&gt;=0.5, 100, IF(BA2180&lt;=0.05, 1, ROUND(1 + ((BA2180-0.05)/0.45)*99, 0)))</f>
        <v>46</v>
      </c>
      <c r="BQ2180" s="41">
        <f t="shared" ref="BQ2180:BQ2243" si="498">IF(X2180&gt;=0.045, 100, IF(X2180&lt;=0.015, 1, ROUND(1 + ((X2180-0.015)/0.03)*99, 0)))</f>
        <v>94</v>
      </c>
      <c r="BR2180" s="40">
        <f t="shared" ref="BR2180:BR2243" si="499">IF(AD2180&lt;=5, 100, IF(AD2180&gt;=15, 1, ROUND(100 - ((AD2180-5)/10)*99, 0)))</f>
        <v>69</v>
      </c>
      <c r="BS2180" s="41">
        <f t="shared" ref="BS2180:BS2243" si="500">IF(AC2180&lt;=0.25, 100, IF(AC2180&gt;=0.4, 1, ROUND(100 - ((AC2180-0.25)/0.15)*99, 0)))</f>
        <v>32</v>
      </c>
      <c r="BT2180" s="41">
        <f t="shared" ref="BT2180:BT2243" si="501">IF(Y2180&lt;=1, 100, IF(Y2180&gt;=7, 1, ROUND(100 - ((Y2180-1)/6)*99, 0)))</f>
        <v>1</v>
      </c>
      <c r="BU2180" s="41">
        <f t="shared" ref="BU2180:BU2243" si="502">BD2180*10</f>
        <v>20</v>
      </c>
      <c r="BV2180" s="41">
        <f t="shared" ref="BV2180:BV2243" si="503">IF(
  (
    IF($BI$2,0.1,0) + IF($BJ$2,0.1,0) + IF($BK$2,0.05,0) + IF($BL$2,0.07,0) + IF($BM$2,0.05,0) + IF($BN$2,0.1,0) +
    IF($BO$2,0.07,0) + IF($BP$2,0.08,0) + IF($BQ$2,0.08,0) + IF($BR$2,0.07,0) + IF($BS$2,0.07,0) + IF($BT$2,0.08,0) +
    IF($BU$2,0.08,0)
  ) = 0,
  "",
  ROUND(
    (
      IF($BI$2, BI2180*0.1, 0) + IF($BJ$2, BJ2180*0.1, 0) + IF($BK$2, BK2180*0.05, 0) + IF($BL$2, BL2180*0.07, 0) +
      IF($BM$2, BM2180*0.05, 0) + IF($BN$2, BN2180*0.1, 0) + IF($BO$2, BO2180*0.07, 0) + IF($BP$2, BP2180*0.08, 0) +
      IF($BQ$2, BQ2180*0.08, 0) + IF($BR$2, BR2180*0.07, 0) + IF($BS$2, BS2180*0.07, 0) + IF($BT$2, BT2180*0.08, 0) +
      IF($BU$2, BU2180*0.08, 0)
    ) /
    (
      IF($BI$2,0.1,0) + IF($BJ$2,0.1,0) + IF($BK$2,0.05,0) + IF($BL$2,0.07,0) + IF($BM$2,0.05,0) +
      IF($BN$2,0.1,0) + IF($BO$2,0.07,0) + IF($BP$2,0.08,0) + IF($BQ$2,0.08,0) + IF($BR$2,0.07,0) +
      IF($BS$2,0.07,0) + IF($BT$2,0.08,0) + IF($BU$2,0.08,0)
    ),
  0)
)</f>
        <v>51</v>
      </c>
    </row>
    <row r="2181" spans="2:74" x14ac:dyDescent="0.3">
      <c r="B2181" s="12" t="s">
        <v>2616</v>
      </c>
      <c r="C2181" s="12">
        <v>108021158</v>
      </c>
      <c r="D2181" s="12" t="s">
        <v>2116</v>
      </c>
      <c r="E2181" s="12" t="s">
        <v>1045</v>
      </c>
      <c r="F2181" s="12" t="s">
        <v>2703</v>
      </c>
      <c r="G2181" s="12" t="s">
        <v>85</v>
      </c>
      <c r="H2181" s="12" t="s">
        <v>86</v>
      </c>
      <c r="I2181" s="28">
        <v>700000</v>
      </c>
      <c r="J2181" s="28">
        <v>699000</v>
      </c>
      <c r="K2181" s="28">
        <v>686000</v>
      </c>
      <c r="L2181" s="28">
        <v>700000</v>
      </c>
      <c r="M2181" s="28">
        <v>700000</v>
      </c>
      <c r="N2181" s="28">
        <v>701000</v>
      </c>
      <c r="O2181" s="29">
        <v>92</v>
      </c>
      <c r="P2181" s="29">
        <v>91</v>
      </c>
      <c r="Q2181" s="29">
        <v>85</v>
      </c>
      <c r="R2181" s="28">
        <v>520</v>
      </c>
      <c r="S2181" s="28">
        <v>520</v>
      </c>
      <c r="T2181" s="30">
        <v>3</v>
      </c>
      <c r="U2181" s="30">
        <v>0.10000000000000009</v>
      </c>
      <c r="V2181" s="30">
        <v>2.9</v>
      </c>
      <c r="W2181" s="30">
        <v>2.2000000000000002</v>
      </c>
      <c r="X2181" s="31">
        <v>3.8628571428571429E-2</v>
      </c>
      <c r="Y2181" s="30">
        <v>3</v>
      </c>
      <c r="Z2181" s="30">
        <v>-0.20000000000000018</v>
      </c>
      <c r="AA2181" s="30">
        <v>3.2</v>
      </c>
      <c r="AB2181" s="30">
        <v>3.9</v>
      </c>
      <c r="AC2181" s="32">
        <v>0.54621848739495793</v>
      </c>
      <c r="AD2181" s="30">
        <v>14.140271493212667</v>
      </c>
      <c r="AE2181" s="12">
        <v>418</v>
      </c>
      <c r="AF2181" s="12">
        <v>391</v>
      </c>
      <c r="AG2181" s="12">
        <v>336</v>
      </c>
      <c r="AH2181" s="33">
        <v>8.1921097770154372</v>
      </c>
      <c r="AI2181" s="34">
        <v>665000</v>
      </c>
      <c r="AJ2181" s="34">
        <v>665000</v>
      </c>
      <c r="AK2181" s="34">
        <v>685000</v>
      </c>
      <c r="AL2181" s="35">
        <v>0</v>
      </c>
      <c r="AM2181" s="35">
        <v>-2.9197080291970802E-2</v>
      </c>
      <c r="AN2181" s="12">
        <v>2.2999999999999998</v>
      </c>
      <c r="AO2181" s="33">
        <v>0.59999999999999987</v>
      </c>
      <c r="AP2181" s="12">
        <v>1.7</v>
      </c>
      <c r="AQ2181" s="32">
        <v>0.12166666666666666</v>
      </c>
      <c r="AR2181" s="34">
        <v>520</v>
      </c>
      <c r="AS2181" s="34">
        <v>480</v>
      </c>
      <c r="AT2181" s="31">
        <v>8.3333333333333329E-2</v>
      </c>
      <c r="AU2181" s="32">
        <v>0.27637781866595351</v>
      </c>
      <c r="AV2181" s="36">
        <v>952.00000000000011</v>
      </c>
      <c r="AW2181" s="30">
        <v>0.55320000000000003</v>
      </c>
      <c r="AX2181" s="30">
        <v>0.44679999999999997</v>
      </c>
      <c r="AY2181" s="30">
        <v>0.73650000000000004</v>
      </c>
      <c r="AZ2181" s="30">
        <v>0.1222</v>
      </c>
      <c r="BA2181" s="30">
        <v>0.45929999999999999</v>
      </c>
      <c r="BB2181" s="30">
        <v>0.16739999999999999</v>
      </c>
      <c r="BC2181" s="30">
        <v>0.32750000000000001</v>
      </c>
      <c r="BD2181" s="37">
        <v>2.5</v>
      </c>
      <c r="BE2181" s="29">
        <v>396</v>
      </c>
      <c r="BF2181" s="38" t="s">
        <v>4914</v>
      </c>
      <c r="BG2181" s="39">
        <v>152.98945296413001</v>
      </c>
      <c r="BH2181" s="39">
        <v>-30.642127965964601</v>
      </c>
      <c r="BI2181" s="40">
        <f t="shared" si="490"/>
        <v>67</v>
      </c>
      <c r="BJ2181" s="40">
        <f t="shared" si="491"/>
        <v>79</v>
      </c>
      <c r="BK2181" s="40">
        <f t="shared" si="492"/>
        <v>23</v>
      </c>
      <c r="BL2181" s="40">
        <f t="shared" si="493"/>
        <v>9</v>
      </c>
      <c r="BM2181" s="40">
        <f t="shared" si="494"/>
        <v>1</v>
      </c>
      <c r="BN2181" s="40">
        <f t="shared" si="495"/>
        <v>100</v>
      </c>
      <c r="BO2181" s="40">
        <f t="shared" si="496"/>
        <v>42</v>
      </c>
      <c r="BP2181" s="40">
        <f t="shared" si="497"/>
        <v>91</v>
      </c>
      <c r="BQ2181" s="41">
        <f t="shared" si="498"/>
        <v>79</v>
      </c>
      <c r="BR2181" s="40">
        <f t="shared" si="499"/>
        <v>10</v>
      </c>
      <c r="BS2181" s="41">
        <f t="shared" si="500"/>
        <v>1</v>
      </c>
      <c r="BT2181" s="41">
        <f t="shared" si="501"/>
        <v>67</v>
      </c>
      <c r="BU2181" s="41">
        <f t="shared" si="502"/>
        <v>25</v>
      </c>
      <c r="BV2181" s="41">
        <f t="shared" si="503"/>
        <v>51</v>
      </c>
    </row>
    <row r="2182" spans="2:74" x14ac:dyDescent="0.3">
      <c r="B2182" s="12" t="s">
        <v>2617</v>
      </c>
      <c r="C2182" s="12">
        <v>112011242</v>
      </c>
      <c r="D2182" s="12" t="s">
        <v>2227</v>
      </c>
      <c r="E2182" s="12" t="s">
        <v>933</v>
      </c>
      <c r="F2182" s="12" t="s">
        <v>2576</v>
      </c>
      <c r="G2182" s="12" t="s">
        <v>85</v>
      </c>
      <c r="H2182" s="12" t="s">
        <v>86</v>
      </c>
      <c r="I2182" s="28">
        <v>1550000</v>
      </c>
      <c r="J2182" s="28">
        <v>1500000</v>
      </c>
      <c r="K2182" s="28">
        <v>1390000</v>
      </c>
      <c r="L2182" s="28">
        <v>1632000</v>
      </c>
      <c r="M2182" s="28">
        <v>1680000</v>
      </c>
      <c r="N2182" s="28">
        <v>1505000</v>
      </c>
      <c r="O2182" s="29">
        <v>53</v>
      </c>
      <c r="P2182" s="29">
        <v>54</v>
      </c>
      <c r="Q2182" s="29">
        <v>48</v>
      </c>
      <c r="R2182" s="28">
        <v>895</v>
      </c>
      <c r="S2182" s="28">
        <v>850</v>
      </c>
      <c r="T2182" s="30">
        <v>3</v>
      </c>
      <c r="U2182" s="30">
        <v>-0.10000000000000009</v>
      </c>
      <c r="V2182" s="30">
        <v>3.1</v>
      </c>
      <c r="W2182" s="30">
        <v>1.9</v>
      </c>
      <c r="X2182" s="31">
        <v>3.0025806451612902E-2</v>
      </c>
      <c r="Y2182" s="30">
        <v>6</v>
      </c>
      <c r="Z2182" s="30">
        <v>0</v>
      </c>
      <c r="AA2182" s="30">
        <v>6</v>
      </c>
      <c r="AB2182" s="30">
        <v>6.4</v>
      </c>
      <c r="AC2182" s="32">
        <v>0.39268164268164263</v>
      </c>
      <c r="AD2182" s="30">
        <v>13.078138078138076</v>
      </c>
      <c r="AE2182" s="12">
        <v>567</v>
      </c>
      <c r="AF2182" s="12">
        <v>574</v>
      </c>
      <c r="AG2182" s="12">
        <v>443</v>
      </c>
      <c r="AH2182" s="33">
        <v>8.1896361631753045</v>
      </c>
      <c r="AI2182" s="34">
        <v>1190000</v>
      </c>
      <c r="AJ2182" s="34">
        <v>1120000</v>
      </c>
      <c r="AK2182" s="34">
        <v>1230000</v>
      </c>
      <c r="AL2182" s="35">
        <v>6.25E-2</v>
      </c>
      <c r="AM2182" s="35">
        <v>-3.2520325203252036E-2</v>
      </c>
      <c r="AN2182" s="12">
        <v>2.6</v>
      </c>
      <c r="AO2182" s="33">
        <v>0.39999999999999991</v>
      </c>
      <c r="AP2182" s="12">
        <v>2.2000000000000002</v>
      </c>
      <c r="AQ2182" s="32">
        <v>0.1157751586582049</v>
      </c>
      <c r="AR2182" s="34">
        <v>850</v>
      </c>
      <c r="AS2182" s="34">
        <v>780</v>
      </c>
      <c r="AT2182" s="31">
        <v>8.9743589743589744E-2</v>
      </c>
      <c r="AU2182" s="32">
        <v>0.17659667725785103</v>
      </c>
      <c r="AV2182" s="36">
        <v>2279.2000000000003</v>
      </c>
      <c r="AW2182" s="30">
        <v>0.75739999999999996</v>
      </c>
      <c r="AX2182" s="30">
        <v>0.24260000000000001</v>
      </c>
      <c r="AY2182" s="30">
        <v>0.7641</v>
      </c>
      <c r="AZ2182" s="30">
        <v>0.19070000000000001</v>
      </c>
      <c r="BA2182" s="30">
        <v>0.4123</v>
      </c>
      <c r="BB2182" s="30">
        <v>0.34760000000000002</v>
      </c>
      <c r="BC2182" s="30">
        <v>0.22159999999999999</v>
      </c>
      <c r="BD2182" s="37">
        <v>7.5</v>
      </c>
      <c r="BE2182" s="29">
        <v>608</v>
      </c>
      <c r="BF2182" s="38" t="s">
        <v>4915</v>
      </c>
      <c r="BG2182" s="39">
        <v>153.57860229630001</v>
      </c>
      <c r="BH2182" s="39">
        <v>-28.7882546548108</v>
      </c>
      <c r="BI2182" s="40">
        <f t="shared" si="490"/>
        <v>67</v>
      </c>
      <c r="BJ2182" s="40">
        <f t="shared" si="491"/>
        <v>74</v>
      </c>
      <c r="BK2182" s="40">
        <f t="shared" si="492"/>
        <v>23</v>
      </c>
      <c r="BL2182" s="40">
        <f t="shared" si="493"/>
        <v>42</v>
      </c>
      <c r="BM2182" s="40">
        <f t="shared" si="494"/>
        <v>32</v>
      </c>
      <c r="BN2182" s="40">
        <f t="shared" si="495"/>
        <v>100</v>
      </c>
      <c r="BO2182" s="40">
        <f t="shared" si="496"/>
        <v>16</v>
      </c>
      <c r="BP2182" s="40">
        <f t="shared" si="497"/>
        <v>81</v>
      </c>
      <c r="BQ2182" s="41">
        <f t="shared" si="498"/>
        <v>51</v>
      </c>
      <c r="BR2182" s="40">
        <f t="shared" si="499"/>
        <v>20</v>
      </c>
      <c r="BS2182" s="41">
        <f t="shared" si="500"/>
        <v>6</v>
      </c>
      <c r="BT2182" s="41">
        <f t="shared" si="501"/>
        <v>18</v>
      </c>
      <c r="BU2182" s="41">
        <f t="shared" si="502"/>
        <v>75</v>
      </c>
      <c r="BV2182" s="41">
        <f t="shared" si="503"/>
        <v>51</v>
      </c>
    </row>
    <row r="2183" spans="2:74" x14ac:dyDescent="0.3">
      <c r="B2183" s="12" t="s">
        <v>2618</v>
      </c>
      <c r="C2183" s="12">
        <v>112031550</v>
      </c>
      <c r="D2183" s="12" t="s">
        <v>2310</v>
      </c>
      <c r="E2183" s="12" t="s">
        <v>933</v>
      </c>
      <c r="F2183" s="12" t="s">
        <v>3837</v>
      </c>
      <c r="G2183" s="12" t="s">
        <v>85</v>
      </c>
      <c r="H2183" s="12" t="s">
        <v>86</v>
      </c>
      <c r="I2183" s="28">
        <v>1100000</v>
      </c>
      <c r="J2183" s="28">
        <v>1050000</v>
      </c>
      <c r="K2183" s="28">
        <v>925000</v>
      </c>
      <c r="L2183" s="28">
        <v>1160000</v>
      </c>
      <c r="M2183" s="28">
        <v>1090000</v>
      </c>
      <c r="N2183" s="28">
        <v>960000</v>
      </c>
      <c r="O2183" s="29">
        <v>29</v>
      </c>
      <c r="P2183" s="29">
        <v>29</v>
      </c>
      <c r="Q2183" s="29">
        <v>31</v>
      </c>
      <c r="R2183" s="28">
        <v>800</v>
      </c>
      <c r="S2183" s="28">
        <v>800</v>
      </c>
      <c r="T2183" s="30">
        <v>3.8</v>
      </c>
      <c r="U2183" s="30">
        <v>-0.10000000000000009</v>
      </c>
      <c r="V2183" s="30">
        <v>3.9</v>
      </c>
      <c r="W2183" s="30">
        <v>4</v>
      </c>
      <c r="X2183" s="31">
        <v>3.781818181818182E-2</v>
      </c>
      <c r="Y2183" s="30">
        <v>3.2</v>
      </c>
      <c r="Z2183" s="30">
        <v>-0.19999999999999973</v>
      </c>
      <c r="AA2183" s="30">
        <v>3.4</v>
      </c>
      <c r="AB2183" s="30">
        <v>3.8</v>
      </c>
      <c r="AC2183" s="32">
        <v>0.54277029960920531</v>
      </c>
      <c r="AD2183" s="30">
        <v>14.352099268512642</v>
      </c>
      <c r="AE2183" s="12">
        <v>444</v>
      </c>
      <c r="AF2183" s="12">
        <v>428</v>
      </c>
      <c r="AG2183" s="12">
        <v>336</v>
      </c>
      <c r="AH2183" s="33">
        <v>5.9478260869565212</v>
      </c>
      <c r="AI2183" s="34">
        <v>1220000</v>
      </c>
      <c r="AJ2183" s="34">
        <v>1060000</v>
      </c>
      <c r="AK2183" s="34">
        <v>1100000</v>
      </c>
      <c r="AL2183" s="35">
        <v>0.15094339622641509</v>
      </c>
      <c r="AM2183" s="35">
        <v>0.10909090909090909</v>
      </c>
      <c r="AN2183" s="12">
        <v>2.7</v>
      </c>
      <c r="AO2183" s="33">
        <v>-0.19999999999999973</v>
      </c>
      <c r="AP2183" s="12">
        <v>2.9</v>
      </c>
      <c r="AQ2183" s="32">
        <v>0.16096256684491977</v>
      </c>
      <c r="AR2183" s="34">
        <v>830</v>
      </c>
      <c r="AS2183" s="34">
        <v>780</v>
      </c>
      <c r="AT2183" s="31">
        <v>6.4102564102564097E-2</v>
      </c>
      <c r="AU2183" s="32">
        <v>0.31300934699014171</v>
      </c>
      <c r="AV2183" s="36">
        <v>1473.92</v>
      </c>
      <c r="AW2183" s="30">
        <v>0.70599999999999996</v>
      </c>
      <c r="AX2183" s="30">
        <v>0.29399999999999998</v>
      </c>
      <c r="AY2183" s="30">
        <v>0.6321</v>
      </c>
      <c r="AZ2183" s="30">
        <v>0.33410000000000001</v>
      </c>
      <c r="BA2183" s="30">
        <v>0.43880000000000002</v>
      </c>
      <c r="BB2183" s="30">
        <v>0.32740000000000002</v>
      </c>
      <c r="BC2183" s="30">
        <v>0.18970000000000001</v>
      </c>
      <c r="BD2183" s="37">
        <v>3</v>
      </c>
      <c r="BE2183" s="29">
        <v>666</v>
      </c>
      <c r="BF2183" s="38" t="s">
        <v>4916</v>
      </c>
      <c r="BG2183" s="39">
        <v>153.537713870776</v>
      </c>
      <c r="BH2183" s="39">
        <v>-28.225189549267</v>
      </c>
      <c r="BI2183" s="40">
        <f t="shared" si="490"/>
        <v>54</v>
      </c>
      <c r="BJ2183" s="40">
        <f t="shared" si="491"/>
        <v>72</v>
      </c>
      <c r="BK2183" s="40">
        <f t="shared" si="492"/>
        <v>51</v>
      </c>
      <c r="BL2183" s="40">
        <f t="shared" si="493"/>
        <v>1</v>
      </c>
      <c r="BM2183" s="40">
        <f t="shared" si="494"/>
        <v>76</v>
      </c>
      <c r="BN2183" s="40">
        <f t="shared" si="495"/>
        <v>100</v>
      </c>
      <c r="BO2183" s="40">
        <f t="shared" si="496"/>
        <v>10</v>
      </c>
      <c r="BP2183" s="40">
        <f t="shared" si="497"/>
        <v>87</v>
      </c>
      <c r="BQ2183" s="41">
        <f t="shared" si="498"/>
        <v>76</v>
      </c>
      <c r="BR2183" s="40">
        <f t="shared" si="499"/>
        <v>7</v>
      </c>
      <c r="BS2183" s="41">
        <f t="shared" si="500"/>
        <v>1</v>
      </c>
      <c r="BT2183" s="41">
        <f t="shared" si="501"/>
        <v>64</v>
      </c>
      <c r="BU2183" s="41">
        <f t="shared" si="502"/>
        <v>30</v>
      </c>
      <c r="BV2183" s="41">
        <f t="shared" si="503"/>
        <v>51</v>
      </c>
    </row>
    <row r="2184" spans="2:74" x14ac:dyDescent="0.3">
      <c r="B2184" s="12" t="s">
        <v>2619</v>
      </c>
      <c r="C2184" s="12">
        <v>118011339</v>
      </c>
      <c r="D2184" s="12" t="s">
        <v>2021</v>
      </c>
      <c r="E2184" s="12" t="s">
        <v>1683</v>
      </c>
      <c r="F2184" s="12" t="s">
        <v>2791</v>
      </c>
      <c r="G2184" s="12" t="s">
        <v>85</v>
      </c>
      <c r="H2184" s="12" t="s">
        <v>86</v>
      </c>
      <c r="I2184" s="28">
        <v>5575600</v>
      </c>
      <c r="J2184" s="28">
        <v>5035000</v>
      </c>
      <c r="K2184" s="28">
        <v>4926800</v>
      </c>
      <c r="L2184" s="28">
        <v>4320000</v>
      </c>
      <c r="M2184" s="28">
        <v>4300000</v>
      </c>
      <c r="N2184" s="28">
        <v>4850000</v>
      </c>
      <c r="O2184" s="29">
        <v>22</v>
      </c>
      <c r="P2184" s="29">
        <v>22</v>
      </c>
      <c r="Q2184" s="29">
        <v>23</v>
      </c>
      <c r="R2184" s="28">
        <v>1995</v>
      </c>
      <c r="S2184" s="28">
        <v>1840</v>
      </c>
      <c r="T2184" s="30">
        <v>2.8</v>
      </c>
      <c r="U2184" s="30">
        <v>-0.20000000000000018</v>
      </c>
      <c r="V2184" s="30">
        <v>3</v>
      </c>
      <c r="W2184" s="30">
        <v>3.8</v>
      </c>
      <c r="X2184" s="31">
        <v>1.8606069301958534E-2</v>
      </c>
      <c r="Y2184" s="30">
        <v>5.6</v>
      </c>
      <c r="Z2184" s="30">
        <v>-0.30000000000000071</v>
      </c>
      <c r="AA2184" s="30">
        <v>5.9</v>
      </c>
      <c r="AB2184" s="30">
        <v>4.5</v>
      </c>
      <c r="AC2184" s="32">
        <v>0.6036089461199593</v>
      </c>
      <c r="AD2184" s="30">
        <v>32.441508000640496</v>
      </c>
      <c r="AE2184" s="12">
        <v>231</v>
      </c>
      <c r="AF2184" s="12">
        <v>93</v>
      </c>
      <c r="AG2184" s="12">
        <v>184</v>
      </c>
      <c r="AH2184" s="33">
        <v>3.4604651162790696</v>
      </c>
      <c r="AI2184" s="34">
        <v>3825000</v>
      </c>
      <c r="AJ2184" s="34">
        <v>3650000</v>
      </c>
      <c r="AK2184" s="34">
        <v>3563000</v>
      </c>
      <c r="AL2184" s="35">
        <v>4.7945205479452052E-2</v>
      </c>
      <c r="AM2184" s="35">
        <v>7.3533539152399657E-2</v>
      </c>
      <c r="AN2184" s="12">
        <v>2.9</v>
      </c>
      <c r="AO2184" s="33">
        <v>-0.10000000000000009</v>
      </c>
      <c r="AP2184" s="12">
        <v>3</v>
      </c>
      <c r="AQ2184" s="32">
        <v>0.10345744680851063</v>
      </c>
      <c r="AR2184" s="34">
        <v>1800</v>
      </c>
      <c r="AS2184" s="34">
        <v>1795</v>
      </c>
      <c r="AT2184" s="31">
        <v>2.7855153203342618E-3</v>
      </c>
      <c r="AU2184" s="32">
        <v>0.30414804722493233</v>
      </c>
      <c r="AV2184" s="36">
        <v>3305.1200000000003</v>
      </c>
      <c r="AW2184" s="30">
        <v>0.59150000000000003</v>
      </c>
      <c r="AX2184" s="30">
        <v>0.40849999999999997</v>
      </c>
      <c r="AY2184" s="30">
        <v>0.15970000000000001</v>
      </c>
      <c r="AZ2184" s="30">
        <v>0.1457</v>
      </c>
      <c r="BA2184" s="30">
        <v>0.24540000000000001</v>
      </c>
      <c r="BB2184" s="30">
        <v>0.22720000000000001</v>
      </c>
      <c r="BC2184" s="30">
        <v>0.49769999999999998</v>
      </c>
      <c r="BD2184" s="37">
        <v>10</v>
      </c>
      <c r="BE2184" s="29">
        <v>6</v>
      </c>
      <c r="BF2184" s="38" t="s">
        <v>4917</v>
      </c>
      <c r="BG2184" s="39">
        <v>151.26504972473401</v>
      </c>
      <c r="BH2184" s="39">
        <v>-33.900512327922399</v>
      </c>
      <c r="BI2184" s="40">
        <f t="shared" si="490"/>
        <v>70</v>
      </c>
      <c r="BJ2184" s="40">
        <f t="shared" si="491"/>
        <v>69</v>
      </c>
      <c r="BK2184" s="40">
        <f t="shared" si="492"/>
        <v>82</v>
      </c>
      <c r="BL2184" s="40">
        <f t="shared" si="493"/>
        <v>1</v>
      </c>
      <c r="BM2184" s="40">
        <f t="shared" si="494"/>
        <v>25</v>
      </c>
      <c r="BN2184" s="40">
        <f t="shared" si="495"/>
        <v>100</v>
      </c>
      <c r="BO2184" s="40">
        <f t="shared" si="496"/>
        <v>100</v>
      </c>
      <c r="BP2184" s="40">
        <f t="shared" si="497"/>
        <v>44</v>
      </c>
      <c r="BQ2184" s="41">
        <f t="shared" si="498"/>
        <v>13</v>
      </c>
      <c r="BR2184" s="40">
        <f t="shared" si="499"/>
        <v>1</v>
      </c>
      <c r="BS2184" s="41">
        <f t="shared" si="500"/>
        <v>1</v>
      </c>
      <c r="BT2184" s="41">
        <f t="shared" si="501"/>
        <v>24</v>
      </c>
      <c r="BU2184" s="41">
        <f t="shared" si="502"/>
        <v>100</v>
      </c>
      <c r="BV2184" s="41">
        <f t="shared" si="503"/>
        <v>51</v>
      </c>
    </row>
    <row r="2185" spans="2:74" x14ac:dyDescent="0.3">
      <c r="B2185" s="12" t="s">
        <v>2620</v>
      </c>
      <c r="C2185" s="12">
        <v>118011340</v>
      </c>
      <c r="D2185" s="12" t="s">
        <v>2021</v>
      </c>
      <c r="E2185" s="12" t="s">
        <v>1683</v>
      </c>
      <c r="F2185" s="12" t="s">
        <v>2791</v>
      </c>
      <c r="G2185" s="12" t="s">
        <v>85</v>
      </c>
      <c r="H2185" s="12" t="s">
        <v>86</v>
      </c>
      <c r="I2185" s="28">
        <v>4735800</v>
      </c>
      <c r="J2185" s="28">
        <v>4562900</v>
      </c>
      <c r="K2185" s="28">
        <v>4200000</v>
      </c>
      <c r="L2185" s="28">
        <v>4850000</v>
      </c>
      <c r="M2185" s="28">
        <v>4850000</v>
      </c>
      <c r="N2185" s="28">
        <v>4275000</v>
      </c>
      <c r="O2185" s="29">
        <v>25</v>
      </c>
      <c r="P2185" s="29">
        <v>25</v>
      </c>
      <c r="Q2185" s="29">
        <v>24</v>
      </c>
      <c r="R2185" s="28">
        <v>1980</v>
      </c>
      <c r="S2185" s="28">
        <v>1900</v>
      </c>
      <c r="T2185" s="30">
        <v>2.9</v>
      </c>
      <c r="U2185" s="30">
        <v>0</v>
      </c>
      <c r="V2185" s="30">
        <v>2.9</v>
      </c>
      <c r="W2185" s="30">
        <v>2.6</v>
      </c>
      <c r="X2185" s="31">
        <v>2.1740782972253896E-2</v>
      </c>
      <c r="Y2185" s="30">
        <v>5.8</v>
      </c>
      <c r="Z2185" s="30">
        <v>-0.5</v>
      </c>
      <c r="AA2185" s="30">
        <v>6.3</v>
      </c>
      <c r="AB2185" s="30">
        <v>6</v>
      </c>
      <c r="AC2185" s="32">
        <v>0.58674316058982501</v>
      </c>
      <c r="AD2185" s="30">
        <v>26.988133837619397</v>
      </c>
      <c r="AE2185" s="12">
        <v>231</v>
      </c>
      <c r="AF2185" s="12">
        <v>93</v>
      </c>
      <c r="AG2185" s="12">
        <v>184</v>
      </c>
      <c r="AH2185" s="33">
        <v>3.4604651162790696</v>
      </c>
      <c r="AI2185" s="34">
        <v>3825000</v>
      </c>
      <c r="AJ2185" s="34">
        <v>3650000</v>
      </c>
      <c r="AK2185" s="34">
        <v>3563000</v>
      </c>
      <c r="AL2185" s="35">
        <v>4.7945205479452052E-2</v>
      </c>
      <c r="AM2185" s="35">
        <v>7.3533539152399657E-2</v>
      </c>
      <c r="AN2185" s="12">
        <v>2.9</v>
      </c>
      <c r="AO2185" s="33">
        <v>-0.10000000000000009</v>
      </c>
      <c r="AP2185" s="12">
        <v>3</v>
      </c>
      <c r="AQ2185" s="32">
        <v>0.10345744680851063</v>
      </c>
      <c r="AR2185" s="34">
        <v>1800</v>
      </c>
      <c r="AS2185" s="34">
        <v>1795</v>
      </c>
      <c r="AT2185" s="31">
        <v>2.7855153203342618E-3</v>
      </c>
      <c r="AU2185" s="32">
        <v>0.30414804722493233</v>
      </c>
      <c r="AV2185" s="36">
        <v>3374.5600000000004</v>
      </c>
      <c r="AW2185" s="30">
        <v>0.56389999999999996</v>
      </c>
      <c r="AX2185" s="30">
        <v>0.43609999999999999</v>
      </c>
      <c r="AY2185" s="30">
        <v>9.9299999999999999E-2</v>
      </c>
      <c r="AZ2185" s="30">
        <v>0.1694</v>
      </c>
      <c r="BA2185" s="30">
        <v>0.19320000000000001</v>
      </c>
      <c r="BB2185" s="30">
        <v>0.2137</v>
      </c>
      <c r="BC2185" s="30">
        <v>0.56859999999999999</v>
      </c>
      <c r="BD2185" s="37">
        <v>10</v>
      </c>
      <c r="BE2185" s="29">
        <v>6</v>
      </c>
      <c r="BF2185" s="38" t="s">
        <v>4918</v>
      </c>
      <c r="BG2185" s="39">
        <v>151.27501761323501</v>
      </c>
      <c r="BH2185" s="39">
        <v>-33.887058018043099</v>
      </c>
      <c r="BI2185" s="40">
        <f t="shared" si="490"/>
        <v>69</v>
      </c>
      <c r="BJ2185" s="40">
        <f t="shared" si="491"/>
        <v>69</v>
      </c>
      <c r="BK2185" s="40">
        <f t="shared" si="492"/>
        <v>82</v>
      </c>
      <c r="BL2185" s="40">
        <f t="shared" si="493"/>
        <v>1</v>
      </c>
      <c r="BM2185" s="40">
        <f t="shared" si="494"/>
        <v>25</v>
      </c>
      <c r="BN2185" s="40">
        <f t="shared" si="495"/>
        <v>100</v>
      </c>
      <c r="BO2185" s="40">
        <f t="shared" si="496"/>
        <v>100</v>
      </c>
      <c r="BP2185" s="40">
        <f t="shared" si="497"/>
        <v>33</v>
      </c>
      <c r="BQ2185" s="41">
        <f t="shared" si="498"/>
        <v>23</v>
      </c>
      <c r="BR2185" s="40">
        <f t="shared" si="499"/>
        <v>1</v>
      </c>
      <c r="BS2185" s="41">
        <f t="shared" si="500"/>
        <v>1</v>
      </c>
      <c r="BT2185" s="41">
        <f t="shared" si="501"/>
        <v>21</v>
      </c>
      <c r="BU2185" s="41">
        <f t="shared" si="502"/>
        <v>100</v>
      </c>
      <c r="BV2185" s="41">
        <f t="shared" si="503"/>
        <v>51</v>
      </c>
    </row>
    <row r="2186" spans="2:74" x14ac:dyDescent="0.3">
      <c r="B2186" s="12" t="s">
        <v>2621</v>
      </c>
      <c r="C2186" s="12">
        <v>120031396</v>
      </c>
      <c r="D2186" s="12" t="s">
        <v>2029</v>
      </c>
      <c r="E2186" s="12" t="s">
        <v>1935</v>
      </c>
      <c r="F2186" s="12" t="s">
        <v>2791</v>
      </c>
      <c r="G2186" s="12" t="s">
        <v>85</v>
      </c>
      <c r="H2186" s="12" t="s">
        <v>86</v>
      </c>
      <c r="I2186" s="28">
        <v>2650000</v>
      </c>
      <c r="J2186" s="28">
        <v>2354000</v>
      </c>
      <c r="K2186" s="28">
        <v>2080000</v>
      </c>
      <c r="L2186" s="28">
        <v>2900000</v>
      </c>
      <c r="M2186" s="28">
        <v>2900000</v>
      </c>
      <c r="N2186" s="28">
        <v>2970000</v>
      </c>
      <c r="O2186" s="29">
        <v>34</v>
      </c>
      <c r="P2186" s="29">
        <v>34</v>
      </c>
      <c r="Q2186" s="29">
        <v>30</v>
      </c>
      <c r="R2186" s="28">
        <v>850</v>
      </c>
      <c r="S2186" s="28">
        <v>750</v>
      </c>
      <c r="T2186" s="30">
        <v>1.6</v>
      </c>
      <c r="U2186" s="30">
        <v>0</v>
      </c>
      <c r="V2186" s="30">
        <v>1.6</v>
      </c>
      <c r="W2186" s="30">
        <v>1.2</v>
      </c>
      <c r="X2186" s="31">
        <v>1.6679245283018868E-2</v>
      </c>
      <c r="Y2186" s="30">
        <v>4.2</v>
      </c>
      <c r="Z2186" s="30">
        <v>-0.29999999999999982</v>
      </c>
      <c r="AA2186" s="30">
        <v>4.5</v>
      </c>
      <c r="AB2186" s="30">
        <v>4.4000000000000004</v>
      </c>
      <c r="AC2186" s="32">
        <v>0.37257170909600951</v>
      </c>
      <c r="AD2186" s="30">
        <v>22.337444097385188</v>
      </c>
      <c r="AE2186" s="12">
        <v>196</v>
      </c>
      <c r="AF2186" s="12">
        <v>133</v>
      </c>
      <c r="AG2186" s="12">
        <v>126</v>
      </c>
      <c r="AH2186" s="33">
        <v>2.961636828644501</v>
      </c>
      <c r="AI2186" s="34">
        <v>2560000</v>
      </c>
      <c r="AJ2186" s="34">
        <v>2440000</v>
      </c>
      <c r="AK2186" s="34">
        <v>2160000</v>
      </c>
      <c r="AL2186" s="35">
        <v>4.9180327868852458E-2</v>
      </c>
      <c r="AM2186" s="35">
        <v>0.18518518518518517</v>
      </c>
      <c r="AN2186" s="12">
        <v>2.4</v>
      </c>
      <c r="AO2186" s="33">
        <v>0.10000000000000009</v>
      </c>
      <c r="AP2186" s="12">
        <v>2.2999999999999998</v>
      </c>
      <c r="AQ2186" s="32">
        <v>9.5419847328244281E-2</v>
      </c>
      <c r="AR2186" s="34">
        <v>950</v>
      </c>
      <c r="AS2186" s="34">
        <v>900</v>
      </c>
      <c r="AT2186" s="31">
        <v>5.5555555555555552E-2</v>
      </c>
      <c r="AU2186" s="32">
        <v>0.22274389332642464</v>
      </c>
      <c r="AV2186" s="36">
        <v>2281.44</v>
      </c>
      <c r="AW2186" s="30">
        <v>0.67669999999999997</v>
      </c>
      <c r="AX2186" s="30">
        <v>0.32329999999999998</v>
      </c>
      <c r="AY2186" s="30">
        <v>0.1011</v>
      </c>
      <c r="AZ2186" s="30">
        <v>3.56E-2</v>
      </c>
      <c r="BA2186" s="30">
        <v>0.1043</v>
      </c>
      <c r="BB2186" s="30">
        <v>0.28949999999999998</v>
      </c>
      <c r="BC2186" s="30">
        <v>0.57799999999999996</v>
      </c>
      <c r="BD2186" s="37">
        <v>4</v>
      </c>
      <c r="BE2186" s="29">
        <v>12</v>
      </c>
      <c r="BF2186" s="38" t="s">
        <v>4919</v>
      </c>
      <c r="BG2186" s="39">
        <v>151.07352510278599</v>
      </c>
      <c r="BH2186" s="39">
        <v>-33.862199807990898</v>
      </c>
      <c r="BI2186" s="40">
        <f t="shared" si="490"/>
        <v>90</v>
      </c>
      <c r="BJ2186" s="40">
        <f t="shared" si="491"/>
        <v>77</v>
      </c>
      <c r="BK2186" s="40">
        <f t="shared" si="492"/>
        <v>88</v>
      </c>
      <c r="BL2186" s="40">
        <f t="shared" si="493"/>
        <v>26</v>
      </c>
      <c r="BM2186" s="40">
        <f t="shared" si="494"/>
        <v>25</v>
      </c>
      <c r="BN2186" s="40">
        <f t="shared" si="495"/>
        <v>100</v>
      </c>
      <c r="BO2186" s="40">
        <f t="shared" si="496"/>
        <v>100</v>
      </c>
      <c r="BP2186" s="40">
        <f t="shared" si="497"/>
        <v>13</v>
      </c>
      <c r="BQ2186" s="41">
        <f t="shared" si="498"/>
        <v>7</v>
      </c>
      <c r="BR2186" s="40">
        <f t="shared" si="499"/>
        <v>1</v>
      </c>
      <c r="BS2186" s="41">
        <f t="shared" si="500"/>
        <v>19</v>
      </c>
      <c r="BT2186" s="41">
        <f t="shared" si="501"/>
        <v>47</v>
      </c>
      <c r="BU2186" s="41">
        <f t="shared" si="502"/>
        <v>40</v>
      </c>
      <c r="BV2186" s="41">
        <f t="shared" si="503"/>
        <v>51</v>
      </c>
    </row>
    <row r="2187" spans="2:74" x14ac:dyDescent="0.3">
      <c r="B2187" s="12" t="s">
        <v>2622</v>
      </c>
      <c r="C2187" s="12">
        <v>120031678</v>
      </c>
      <c r="D2187" s="12" t="s">
        <v>2029</v>
      </c>
      <c r="E2187" s="12" t="s">
        <v>1935</v>
      </c>
      <c r="F2187" s="12" t="s">
        <v>2791</v>
      </c>
      <c r="G2187" s="12" t="s">
        <v>85</v>
      </c>
      <c r="H2187" s="12" t="s">
        <v>86</v>
      </c>
      <c r="I2187" s="28">
        <v>2925000</v>
      </c>
      <c r="J2187" s="28">
        <v>2961000</v>
      </c>
      <c r="K2187" s="28">
        <v>3500000</v>
      </c>
      <c r="L2187" s="28">
        <v>3350000</v>
      </c>
      <c r="M2187" s="28">
        <v>2961000</v>
      </c>
      <c r="N2187" s="28">
        <v>2920000</v>
      </c>
      <c r="O2187" s="29">
        <v>33</v>
      </c>
      <c r="P2187" s="29">
        <v>33</v>
      </c>
      <c r="Q2187" s="29">
        <v>33</v>
      </c>
      <c r="R2187" s="28">
        <v>860</v>
      </c>
      <c r="S2187" s="28">
        <v>900</v>
      </c>
      <c r="T2187" s="30">
        <v>1.6</v>
      </c>
      <c r="U2187" s="30">
        <v>-9.9999999999999867E-2</v>
      </c>
      <c r="V2187" s="30">
        <v>1.7</v>
      </c>
      <c r="W2187" s="30">
        <v>1.8</v>
      </c>
      <c r="X2187" s="31">
        <v>1.5288888888888888E-2</v>
      </c>
      <c r="Y2187" s="30">
        <v>4.4000000000000004</v>
      </c>
      <c r="Z2187" s="30">
        <v>0.10000000000000053</v>
      </c>
      <c r="AA2187" s="30">
        <v>4.3</v>
      </c>
      <c r="AB2187" s="30">
        <v>3.2</v>
      </c>
      <c r="AC2187" s="32">
        <v>0.46200790785628326</v>
      </c>
      <c r="AD2187" s="30">
        <v>30.218540484785965</v>
      </c>
      <c r="AE2187" s="12">
        <v>196</v>
      </c>
      <c r="AF2187" s="12">
        <v>133</v>
      </c>
      <c r="AG2187" s="12">
        <v>126</v>
      </c>
      <c r="AH2187" s="33">
        <v>2.961636828644501</v>
      </c>
      <c r="AI2187" s="34">
        <v>2560000</v>
      </c>
      <c r="AJ2187" s="34">
        <v>2440000</v>
      </c>
      <c r="AK2187" s="34">
        <v>2160000</v>
      </c>
      <c r="AL2187" s="35">
        <v>4.9180327868852458E-2</v>
      </c>
      <c r="AM2187" s="35">
        <v>0.18518518518518517</v>
      </c>
      <c r="AN2187" s="12">
        <v>2.4</v>
      </c>
      <c r="AO2187" s="33">
        <v>0.10000000000000009</v>
      </c>
      <c r="AP2187" s="12">
        <v>2.2999999999999998</v>
      </c>
      <c r="AQ2187" s="32">
        <v>9.5419847328244281E-2</v>
      </c>
      <c r="AR2187" s="34">
        <v>950</v>
      </c>
      <c r="AS2187" s="34">
        <v>900</v>
      </c>
      <c r="AT2187" s="31">
        <v>5.5555555555555552E-2</v>
      </c>
      <c r="AU2187" s="32">
        <v>0.22274389332642464</v>
      </c>
      <c r="AV2187" s="36">
        <v>1861.4400000000003</v>
      </c>
      <c r="AW2187" s="30">
        <v>0.59670000000000001</v>
      </c>
      <c r="AX2187" s="30">
        <v>0.40329999999999999</v>
      </c>
      <c r="AY2187" s="30">
        <v>0.16619999999999999</v>
      </c>
      <c r="AZ2187" s="30">
        <v>7.9399999999999998E-2</v>
      </c>
      <c r="BA2187" s="30">
        <v>0.17460000000000001</v>
      </c>
      <c r="BB2187" s="30">
        <v>0.1681</v>
      </c>
      <c r="BC2187" s="30">
        <v>0.6179</v>
      </c>
      <c r="BD2187" s="37">
        <v>5</v>
      </c>
      <c r="BE2187" s="29">
        <v>10</v>
      </c>
      <c r="BF2187" s="38" t="s">
        <v>4920</v>
      </c>
      <c r="BG2187" s="39">
        <v>151.10221760711099</v>
      </c>
      <c r="BH2187" s="39">
        <v>-33.877654736929301</v>
      </c>
      <c r="BI2187" s="40">
        <f t="shared" si="490"/>
        <v>90</v>
      </c>
      <c r="BJ2187" s="40">
        <f t="shared" si="491"/>
        <v>77</v>
      </c>
      <c r="BK2187" s="40">
        <f t="shared" si="492"/>
        <v>88</v>
      </c>
      <c r="BL2187" s="40">
        <f t="shared" si="493"/>
        <v>26</v>
      </c>
      <c r="BM2187" s="40">
        <f t="shared" si="494"/>
        <v>25</v>
      </c>
      <c r="BN2187" s="40">
        <f t="shared" si="495"/>
        <v>100</v>
      </c>
      <c r="BO2187" s="40">
        <f t="shared" si="496"/>
        <v>100</v>
      </c>
      <c r="BP2187" s="40">
        <f t="shared" si="497"/>
        <v>28</v>
      </c>
      <c r="BQ2187" s="41">
        <f t="shared" si="498"/>
        <v>2</v>
      </c>
      <c r="BR2187" s="40">
        <f t="shared" si="499"/>
        <v>1</v>
      </c>
      <c r="BS2187" s="41">
        <f t="shared" si="500"/>
        <v>1</v>
      </c>
      <c r="BT2187" s="41">
        <f t="shared" si="501"/>
        <v>44</v>
      </c>
      <c r="BU2187" s="41">
        <f t="shared" si="502"/>
        <v>50</v>
      </c>
      <c r="BV2187" s="41">
        <f t="shared" si="503"/>
        <v>51</v>
      </c>
    </row>
    <row r="2188" spans="2:74" x14ac:dyDescent="0.3">
      <c r="B2188" s="12" t="s">
        <v>2623</v>
      </c>
      <c r="C2188" s="12">
        <v>306011143</v>
      </c>
      <c r="D2188" s="12" t="s">
        <v>2063</v>
      </c>
      <c r="E2188" s="12" t="s">
        <v>989</v>
      </c>
      <c r="F2188" s="12" t="s">
        <v>989</v>
      </c>
      <c r="G2188" s="12" t="s">
        <v>102</v>
      </c>
      <c r="H2188" s="12" t="s">
        <v>86</v>
      </c>
      <c r="I2188" s="28">
        <v>621150</v>
      </c>
      <c r="J2188" s="28">
        <v>621150</v>
      </c>
      <c r="K2188" s="28">
        <v>580000</v>
      </c>
      <c r="L2188" s="28">
        <v>615000</v>
      </c>
      <c r="M2188" s="28">
        <v>610000</v>
      </c>
      <c r="N2188" s="28">
        <v>550000</v>
      </c>
      <c r="O2188" s="29">
        <v>33</v>
      </c>
      <c r="P2188" s="29">
        <v>38</v>
      </c>
      <c r="Q2188" s="29">
        <v>53</v>
      </c>
      <c r="R2188" s="28">
        <v>595</v>
      </c>
      <c r="S2188" s="28">
        <v>550</v>
      </c>
      <c r="T2188" s="30">
        <v>3</v>
      </c>
      <c r="U2188" s="30">
        <v>0.10000000000000009</v>
      </c>
      <c r="V2188" s="30">
        <v>2.9</v>
      </c>
      <c r="W2188" s="30">
        <v>3.1</v>
      </c>
      <c r="X2188" s="31">
        <v>4.9810834742010784E-2</v>
      </c>
      <c r="Y2188" s="30">
        <v>4.3</v>
      </c>
      <c r="Z2188" s="30">
        <v>0.39999999999999991</v>
      </c>
      <c r="AA2188" s="30">
        <v>3.9</v>
      </c>
      <c r="AB2188" s="30">
        <v>3.1</v>
      </c>
      <c r="AC2188" s="32">
        <v>0.40033911077618684</v>
      </c>
      <c r="AD2188" s="30">
        <v>8.0371893554824965</v>
      </c>
      <c r="AE2188" s="12">
        <v>289</v>
      </c>
      <c r="AF2188" s="12">
        <v>305</v>
      </c>
      <c r="AG2188" s="12">
        <v>238</v>
      </c>
      <c r="AH2188" s="33">
        <v>4.2719406674907292</v>
      </c>
      <c r="AI2188" s="34">
        <v>722000</v>
      </c>
      <c r="AJ2188" s="34">
        <v>690000</v>
      </c>
      <c r="AK2188" s="34">
        <v>642000</v>
      </c>
      <c r="AL2188" s="35">
        <v>4.6376811594202899E-2</v>
      </c>
      <c r="AM2188" s="35">
        <v>0.12461059190031153</v>
      </c>
      <c r="AN2188" s="12">
        <v>3.6</v>
      </c>
      <c r="AO2188" s="33">
        <v>0.10000000000000009</v>
      </c>
      <c r="AP2188" s="12">
        <v>3.5</v>
      </c>
      <c r="AQ2188" s="32">
        <v>6.5977011494252863E-2</v>
      </c>
      <c r="AR2188" s="34">
        <v>700</v>
      </c>
      <c r="AS2188" s="34">
        <v>650</v>
      </c>
      <c r="AT2188" s="31">
        <v>7.6923076923076927E-2</v>
      </c>
      <c r="AU2188" s="32">
        <v>0.27000411054187057</v>
      </c>
      <c r="AV2188" s="36">
        <v>1486.2400000000002</v>
      </c>
      <c r="AW2188" s="30">
        <v>0.57389999999999997</v>
      </c>
      <c r="AX2188" s="30">
        <v>0.42609999999999998</v>
      </c>
      <c r="AY2188" s="30">
        <v>0.54310000000000003</v>
      </c>
      <c r="AZ2188" s="30">
        <v>0.318</v>
      </c>
      <c r="BA2188" s="30">
        <v>0.27150000000000002</v>
      </c>
      <c r="BB2188" s="30">
        <v>0.3044</v>
      </c>
      <c r="BC2188" s="30">
        <v>0.39729999999999999</v>
      </c>
      <c r="BD2188" s="37">
        <v>5</v>
      </c>
      <c r="BE2188" s="29">
        <v>1401</v>
      </c>
      <c r="BF2188" s="38" t="s">
        <v>4921</v>
      </c>
      <c r="BG2188" s="39">
        <v>145.72121912543801</v>
      </c>
      <c r="BH2188" s="39">
        <v>-16.835408735460899</v>
      </c>
      <c r="BI2188" s="40">
        <f t="shared" si="490"/>
        <v>67</v>
      </c>
      <c r="BJ2188" s="40">
        <f t="shared" si="491"/>
        <v>57</v>
      </c>
      <c r="BK2188" s="40">
        <f t="shared" si="492"/>
        <v>72</v>
      </c>
      <c r="BL2188" s="40">
        <f t="shared" si="493"/>
        <v>11</v>
      </c>
      <c r="BM2188" s="40">
        <f t="shared" si="494"/>
        <v>24</v>
      </c>
      <c r="BN2188" s="40">
        <f t="shared" si="495"/>
        <v>86</v>
      </c>
      <c r="BO2188" s="40">
        <f t="shared" si="496"/>
        <v>1</v>
      </c>
      <c r="BP2188" s="40">
        <f t="shared" si="497"/>
        <v>50</v>
      </c>
      <c r="BQ2188" s="41">
        <f t="shared" si="498"/>
        <v>100</v>
      </c>
      <c r="BR2188" s="40">
        <f t="shared" si="499"/>
        <v>70</v>
      </c>
      <c r="BS2188" s="41">
        <f t="shared" si="500"/>
        <v>1</v>
      </c>
      <c r="BT2188" s="41">
        <f t="shared" si="501"/>
        <v>46</v>
      </c>
      <c r="BU2188" s="41">
        <f t="shared" si="502"/>
        <v>50</v>
      </c>
      <c r="BV2188" s="41">
        <f t="shared" si="503"/>
        <v>51</v>
      </c>
    </row>
    <row r="2189" spans="2:74" x14ac:dyDescent="0.3">
      <c r="B2189" s="12" t="s">
        <v>2624</v>
      </c>
      <c r="C2189" s="12">
        <v>309031236</v>
      </c>
      <c r="D2189" s="12" t="s">
        <v>2269</v>
      </c>
      <c r="E2189" s="12" t="s">
        <v>1229</v>
      </c>
      <c r="F2189" s="12" t="s">
        <v>3837</v>
      </c>
      <c r="G2189" s="12" t="s">
        <v>102</v>
      </c>
      <c r="H2189" s="12" t="s">
        <v>86</v>
      </c>
      <c r="I2189" s="28">
        <v>1150000</v>
      </c>
      <c r="J2189" s="28">
        <v>1150000</v>
      </c>
      <c r="K2189" s="28">
        <v>1200000</v>
      </c>
      <c r="L2189" s="28">
        <v>1150000</v>
      </c>
      <c r="M2189" s="28">
        <v>1228000</v>
      </c>
      <c r="N2189" s="28">
        <v>1285000</v>
      </c>
      <c r="O2189" s="29">
        <v>39</v>
      </c>
      <c r="P2189" s="29">
        <v>46</v>
      </c>
      <c r="Q2189" s="29">
        <v>59</v>
      </c>
      <c r="R2189" s="28">
        <v>820</v>
      </c>
      <c r="S2189" s="28">
        <v>750</v>
      </c>
      <c r="T2189" s="30">
        <v>1.9</v>
      </c>
      <c r="U2189" s="30">
        <v>-0.10000000000000009</v>
      </c>
      <c r="V2189" s="30">
        <v>2</v>
      </c>
      <c r="W2189" s="30">
        <v>2.8</v>
      </c>
      <c r="X2189" s="31">
        <v>3.707826086956522E-2</v>
      </c>
      <c r="Y2189" s="30">
        <v>7.5</v>
      </c>
      <c r="Z2189" s="30">
        <v>0</v>
      </c>
      <c r="AA2189" s="30">
        <v>7.5</v>
      </c>
      <c r="AB2189" s="30">
        <v>7.2</v>
      </c>
      <c r="AC2189" s="32">
        <v>0.55718634485757768</v>
      </c>
      <c r="AD2189" s="30">
        <v>15.027305267031295</v>
      </c>
      <c r="AE2189" s="12">
        <v>235</v>
      </c>
      <c r="AF2189" s="12">
        <v>236</v>
      </c>
      <c r="AG2189" s="12">
        <v>234</v>
      </c>
      <c r="AH2189" s="33">
        <v>5.9051383399209492</v>
      </c>
      <c r="AI2189" s="34">
        <v>1220000</v>
      </c>
      <c r="AJ2189" s="34">
        <v>1140000</v>
      </c>
      <c r="AK2189" s="34">
        <v>1025000</v>
      </c>
      <c r="AL2189" s="35">
        <v>7.0175438596491224E-2</v>
      </c>
      <c r="AM2189" s="35">
        <v>0.19024390243902439</v>
      </c>
      <c r="AN2189" s="12">
        <v>3</v>
      </c>
      <c r="AO2189" s="33">
        <v>0</v>
      </c>
      <c r="AP2189" s="12">
        <v>3</v>
      </c>
      <c r="AQ2189" s="32">
        <v>0.13689320388349516</v>
      </c>
      <c r="AR2189" s="34">
        <v>800</v>
      </c>
      <c r="AS2189" s="34">
        <v>750</v>
      </c>
      <c r="AT2189" s="31">
        <v>6.6666666666666666E-2</v>
      </c>
      <c r="AU2189" s="32">
        <v>0.42988830801628208</v>
      </c>
      <c r="AV2189" s="36">
        <v>1471.68</v>
      </c>
      <c r="AW2189" s="30">
        <v>0.59650000000000003</v>
      </c>
      <c r="AX2189" s="30">
        <v>0.40350000000000003</v>
      </c>
      <c r="AY2189" s="30">
        <v>0.20380000000000001</v>
      </c>
      <c r="AZ2189" s="30">
        <v>0.18679999999999999</v>
      </c>
      <c r="BA2189" s="30">
        <v>0.2606</v>
      </c>
      <c r="BB2189" s="30">
        <v>0.2407</v>
      </c>
      <c r="BC2189" s="30">
        <v>0.46910000000000002</v>
      </c>
      <c r="BD2189" s="37">
        <v>6</v>
      </c>
      <c r="BE2189" s="29">
        <v>62</v>
      </c>
      <c r="BF2189" s="38" t="s">
        <v>4922</v>
      </c>
      <c r="BG2189" s="39">
        <v>153.39037441301701</v>
      </c>
      <c r="BH2189" s="39">
        <v>-27.929772488928101</v>
      </c>
      <c r="BI2189" s="40">
        <f t="shared" si="490"/>
        <v>85</v>
      </c>
      <c r="BJ2189" s="40">
        <f t="shared" si="491"/>
        <v>67</v>
      </c>
      <c r="BK2189" s="40">
        <f t="shared" si="492"/>
        <v>52</v>
      </c>
      <c r="BL2189" s="40">
        <f t="shared" si="493"/>
        <v>1</v>
      </c>
      <c r="BM2189" s="40">
        <f t="shared" si="494"/>
        <v>36</v>
      </c>
      <c r="BN2189" s="40">
        <f t="shared" si="495"/>
        <v>100</v>
      </c>
      <c r="BO2189" s="40">
        <f t="shared" si="496"/>
        <v>95</v>
      </c>
      <c r="BP2189" s="40">
        <f t="shared" si="497"/>
        <v>47</v>
      </c>
      <c r="BQ2189" s="41">
        <f t="shared" si="498"/>
        <v>74</v>
      </c>
      <c r="BR2189" s="40">
        <f t="shared" si="499"/>
        <v>1</v>
      </c>
      <c r="BS2189" s="41">
        <f t="shared" si="500"/>
        <v>1</v>
      </c>
      <c r="BT2189" s="41">
        <f t="shared" si="501"/>
        <v>1</v>
      </c>
      <c r="BU2189" s="41">
        <f t="shared" si="502"/>
        <v>60</v>
      </c>
      <c r="BV2189" s="41">
        <f t="shared" si="503"/>
        <v>51</v>
      </c>
    </row>
    <row r="2190" spans="2:74" x14ac:dyDescent="0.3">
      <c r="B2190" s="12" t="s">
        <v>2625</v>
      </c>
      <c r="C2190" s="12">
        <v>309091540</v>
      </c>
      <c r="D2190" s="12" t="s">
        <v>2182</v>
      </c>
      <c r="E2190" s="12" t="s">
        <v>1229</v>
      </c>
      <c r="F2190" s="12" t="s">
        <v>3837</v>
      </c>
      <c r="G2190" s="12" t="s">
        <v>102</v>
      </c>
      <c r="H2190" s="12" t="s">
        <v>86</v>
      </c>
      <c r="I2190" s="28">
        <v>992460</v>
      </c>
      <c r="J2190" s="28">
        <v>982730</v>
      </c>
      <c r="K2190" s="28">
        <v>880000</v>
      </c>
      <c r="L2190" s="28">
        <v>1075000</v>
      </c>
      <c r="M2190" s="28">
        <v>1050000</v>
      </c>
      <c r="N2190" s="28">
        <v>890000</v>
      </c>
      <c r="O2190" s="29">
        <v>35</v>
      </c>
      <c r="P2190" s="29">
        <v>33</v>
      </c>
      <c r="Q2190" s="29">
        <v>38</v>
      </c>
      <c r="R2190" s="28">
        <v>700</v>
      </c>
      <c r="S2190" s="28">
        <v>680</v>
      </c>
      <c r="T2190" s="30">
        <v>1.6</v>
      </c>
      <c r="U2190" s="30">
        <v>-0.29999999999999982</v>
      </c>
      <c r="V2190" s="30">
        <v>1.9</v>
      </c>
      <c r="W2190" s="30">
        <v>1.4</v>
      </c>
      <c r="X2190" s="31">
        <v>3.667654112004514E-2</v>
      </c>
      <c r="Y2190" s="30">
        <v>6.4</v>
      </c>
      <c r="Z2190" s="30">
        <v>-0.59999999999999964</v>
      </c>
      <c r="AA2190" s="30">
        <v>7</v>
      </c>
      <c r="AB2190" s="30">
        <v>6.3</v>
      </c>
      <c r="AC2190" s="32">
        <v>0.52388935456831509</v>
      </c>
      <c r="AD2190" s="30">
        <v>14.284044748210714</v>
      </c>
      <c r="AE2190" s="12">
        <v>153</v>
      </c>
      <c r="AF2190" s="12">
        <v>158</v>
      </c>
      <c r="AG2190" s="12">
        <v>130</v>
      </c>
      <c r="AH2190" s="33">
        <v>4.0396039603960396</v>
      </c>
      <c r="AI2190" s="34">
        <v>1115000</v>
      </c>
      <c r="AJ2190" s="34">
        <v>980000</v>
      </c>
      <c r="AK2190" s="34">
        <v>920000</v>
      </c>
      <c r="AL2190" s="35">
        <v>0.13775510204081631</v>
      </c>
      <c r="AM2190" s="35">
        <v>0.21195652173913043</v>
      </c>
      <c r="AN2190" s="12">
        <v>2.9</v>
      </c>
      <c r="AO2190" s="33">
        <v>0.10000000000000009</v>
      </c>
      <c r="AP2190" s="12">
        <v>2.8</v>
      </c>
      <c r="AQ2190" s="32">
        <v>0.13229166666666667</v>
      </c>
      <c r="AR2190" s="34">
        <v>830</v>
      </c>
      <c r="AS2190" s="34">
        <v>780</v>
      </c>
      <c r="AT2190" s="31">
        <v>6.4102564102564097E-2</v>
      </c>
      <c r="AU2190" s="32">
        <v>0.34421693572074302</v>
      </c>
      <c r="AV2190" s="36">
        <v>1336.16</v>
      </c>
      <c r="AW2190" s="30">
        <v>0.50549999999999995</v>
      </c>
      <c r="AX2190" s="30">
        <v>0.4945</v>
      </c>
      <c r="AY2190" s="30">
        <v>0.1343</v>
      </c>
      <c r="AZ2190" s="30">
        <v>0.15090000000000001</v>
      </c>
      <c r="BA2190" s="30">
        <v>0.15540000000000001</v>
      </c>
      <c r="BB2190" s="30">
        <v>0.1273</v>
      </c>
      <c r="BC2190" s="30">
        <v>0.68049999999999999</v>
      </c>
      <c r="BD2190" s="37">
        <v>2</v>
      </c>
      <c r="BE2190" s="29">
        <v>66</v>
      </c>
      <c r="BF2190" s="38" t="s">
        <v>4923</v>
      </c>
      <c r="BG2190" s="39">
        <v>153.39732607785601</v>
      </c>
      <c r="BH2190" s="39">
        <v>-27.966654479369399</v>
      </c>
      <c r="BI2190" s="40">
        <f t="shared" si="490"/>
        <v>90</v>
      </c>
      <c r="BJ2190" s="40">
        <f t="shared" si="491"/>
        <v>69</v>
      </c>
      <c r="BK2190" s="40">
        <f t="shared" si="492"/>
        <v>75</v>
      </c>
      <c r="BL2190" s="40">
        <f t="shared" si="493"/>
        <v>1</v>
      </c>
      <c r="BM2190" s="40">
        <f t="shared" si="494"/>
        <v>69</v>
      </c>
      <c r="BN2190" s="40">
        <f t="shared" si="495"/>
        <v>100</v>
      </c>
      <c r="BO2190" s="40">
        <f t="shared" si="496"/>
        <v>94</v>
      </c>
      <c r="BP2190" s="40">
        <f t="shared" si="497"/>
        <v>24</v>
      </c>
      <c r="BQ2190" s="41">
        <f t="shared" si="498"/>
        <v>73</v>
      </c>
      <c r="BR2190" s="40">
        <f t="shared" si="499"/>
        <v>8</v>
      </c>
      <c r="BS2190" s="41">
        <f t="shared" si="500"/>
        <v>1</v>
      </c>
      <c r="BT2190" s="41">
        <f t="shared" si="501"/>
        <v>11</v>
      </c>
      <c r="BU2190" s="41">
        <f t="shared" si="502"/>
        <v>20</v>
      </c>
      <c r="BV2190" s="41">
        <f t="shared" si="503"/>
        <v>51</v>
      </c>
    </row>
    <row r="2191" spans="2:74" x14ac:dyDescent="0.3">
      <c r="B2191" s="12" t="s">
        <v>2626</v>
      </c>
      <c r="C2191" s="12">
        <v>310041302</v>
      </c>
      <c r="D2191" s="12" t="s">
        <v>554</v>
      </c>
      <c r="E2191" s="12" t="s">
        <v>549</v>
      </c>
      <c r="F2191" s="12" t="s">
        <v>2813</v>
      </c>
      <c r="G2191" s="12" t="s">
        <v>102</v>
      </c>
      <c r="H2191" s="12" t="s">
        <v>86</v>
      </c>
      <c r="I2191" s="28">
        <v>679000</v>
      </c>
      <c r="J2191" s="28">
        <v>664350</v>
      </c>
      <c r="K2191" s="28">
        <v>571200</v>
      </c>
      <c r="L2191" s="28">
        <v>670000</v>
      </c>
      <c r="M2191" s="28">
        <v>650000</v>
      </c>
      <c r="N2191" s="28">
        <v>554800</v>
      </c>
      <c r="O2191" s="29">
        <v>27</v>
      </c>
      <c r="P2191" s="29">
        <v>27</v>
      </c>
      <c r="Q2191" s="29">
        <v>28</v>
      </c>
      <c r="R2191" s="28">
        <v>550</v>
      </c>
      <c r="S2191" s="28">
        <v>500</v>
      </c>
      <c r="T2191" s="30">
        <v>5.5</v>
      </c>
      <c r="U2191" s="30">
        <v>0</v>
      </c>
      <c r="V2191" s="30">
        <v>5.5</v>
      </c>
      <c r="W2191" s="30">
        <v>5.0999999999999996</v>
      </c>
      <c r="X2191" s="31">
        <v>4.2120765832106041E-2</v>
      </c>
      <c r="Y2191" s="30">
        <v>15.6</v>
      </c>
      <c r="Z2191" s="30">
        <v>-1.0999999999999996</v>
      </c>
      <c r="AA2191" s="30">
        <v>16.7</v>
      </c>
      <c r="AB2191" s="30">
        <v>15.4</v>
      </c>
      <c r="AC2191" s="32">
        <v>0.32392574444025629</v>
      </c>
      <c r="AD2191" s="30">
        <v>7.6904049117109805</v>
      </c>
      <c r="AE2191" s="12">
        <v>486</v>
      </c>
      <c r="AF2191" s="12">
        <v>365</v>
      </c>
      <c r="AG2191" s="12">
        <v>346</v>
      </c>
      <c r="AH2191" s="33">
        <v>3.6250791640278655</v>
      </c>
      <c r="AI2191" s="34">
        <v>737000</v>
      </c>
      <c r="AJ2191" s="34">
        <v>630000</v>
      </c>
      <c r="AK2191" s="34">
        <v>575000</v>
      </c>
      <c r="AL2191" s="35">
        <v>0.16984126984126985</v>
      </c>
      <c r="AM2191" s="35">
        <v>0.2817391304347826</v>
      </c>
      <c r="AN2191" s="12">
        <v>4.4000000000000004</v>
      </c>
      <c r="AO2191" s="33">
        <v>0.30000000000000071</v>
      </c>
      <c r="AP2191" s="12">
        <v>4.0999999999999996</v>
      </c>
      <c r="AQ2191" s="32">
        <v>0.1136231884057971</v>
      </c>
      <c r="AR2191" s="34">
        <v>580</v>
      </c>
      <c r="AS2191" s="34">
        <v>540</v>
      </c>
      <c r="AT2191" s="31">
        <v>7.407407407407407E-2</v>
      </c>
      <c r="AU2191" s="32">
        <v>0.39354485072144568</v>
      </c>
      <c r="AV2191" s="36">
        <v>1697.92</v>
      </c>
      <c r="AW2191" s="30">
        <v>0.77080000000000004</v>
      </c>
      <c r="AX2191" s="30">
        <v>0.22919999999999999</v>
      </c>
      <c r="AY2191" s="30">
        <v>0.85340000000000005</v>
      </c>
      <c r="AZ2191" s="30">
        <v>0.12989999999999999</v>
      </c>
      <c r="BA2191" s="30">
        <v>0.1075</v>
      </c>
      <c r="BB2191" s="30">
        <v>0.29049999999999998</v>
      </c>
      <c r="BC2191" s="30">
        <v>0.57809999999999995</v>
      </c>
      <c r="BD2191" s="37">
        <v>2</v>
      </c>
      <c r="BE2191" s="29">
        <v>26</v>
      </c>
      <c r="BF2191" s="38" t="s">
        <v>4924</v>
      </c>
      <c r="BG2191" s="39">
        <v>152.84757945367099</v>
      </c>
      <c r="BH2191" s="39">
        <v>-27.652693891348399</v>
      </c>
      <c r="BI2191" s="40">
        <f t="shared" si="490"/>
        <v>26</v>
      </c>
      <c r="BJ2191" s="40">
        <f t="shared" si="491"/>
        <v>44</v>
      </c>
      <c r="BK2191" s="40">
        <f t="shared" si="492"/>
        <v>80</v>
      </c>
      <c r="BL2191" s="40">
        <f t="shared" si="493"/>
        <v>1</v>
      </c>
      <c r="BM2191" s="40">
        <f t="shared" si="494"/>
        <v>85</v>
      </c>
      <c r="BN2191" s="40">
        <f t="shared" si="495"/>
        <v>100</v>
      </c>
      <c r="BO2191" s="40">
        <f t="shared" si="496"/>
        <v>100</v>
      </c>
      <c r="BP2191" s="40">
        <f t="shared" si="497"/>
        <v>14</v>
      </c>
      <c r="BQ2191" s="41">
        <f t="shared" si="498"/>
        <v>90</v>
      </c>
      <c r="BR2191" s="40">
        <f t="shared" si="499"/>
        <v>73</v>
      </c>
      <c r="BS2191" s="41">
        <f t="shared" si="500"/>
        <v>51</v>
      </c>
      <c r="BT2191" s="41">
        <f t="shared" si="501"/>
        <v>1</v>
      </c>
      <c r="BU2191" s="41">
        <f t="shared" si="502"/>
        <v>20</v>
      </c>
      <c r="BV2191" s="41">
        <f t="shared" si="503"/>
        <v>51</v>
      </c>
    </row>
    <row r="2192" spans="2:74" x14ac:dyDescent="0.3">
      <c r="B2192" s="12" t="s">
        <v>2627</v>
      </c>
      <c r="C2192" s="12">
        <v>311021307</v>
      </c>
      <c r="D2192" s="12" t="s">
        <v>1862</v>
      </c>
      <c r="E2192" s="12" t="s">
        <v>473</v>
      </c>
      <c r="F2192" s="12" t="s">
        <v>2813</v>
      </c>
      <c r="G2192" s="12" t="s">
        <v>102</v>
      </c>
      <c r="H2192" s="12" t="s">
        <v>86</v>
      </c>
      <c r="I2192" s="28">
        <v>660450</v>
      </c>
      <c r="J2192" s="28">
        <v>630000</v>
      </c>
      <c r="K2192" s="28">
        <v>515000</v>
      </c>
      <c r="L2192" s="28">
        <v>695000</v>
      </c>
      <c r="M2192" s="28">
        <v>663000</v>
      </c>
      <c r="N2192" s="28">
        <v>540000</v>
      </c>
      <c r="O2192" s="29">
        <v>27</v>
      </c>
      <c r="P2192" s="29">
        <v>25</v>
      </c>
      <c r="Q2192" s="29">
        <v>23</v>
      </c>
      <c r="R2192" s="28">
        <v>530</v>
      </c>
      <c r="S2192" s="28">
        <v>500</v>
      </c>
      <c r="T2192" s="30">
        <v>3.5</v>
      </c>
      <c r="U2192" s="30">
        <v>0.20000000000000018</v>
      </c>
      <c r="V2192" s="30">
        <v>3.3</v>
      </c>
      <c r="W2192" s="30">
        <v>3.6</v>
      </c>
      <c r="X2192" s="31">
        <v>4.1729124082065257E-2</v>
      </c>
      <c r="Y2192" s="30">
        <v>7.2</v>
      </c>
      <c r="Z2192" s="30">
        <v>-0.5</v>
      </c>
      <c r="AA2192" s="30">
        <v>7.7</v>
      </c>
      <c r="AB2192" s="30">
        <v>7.4</v>
      </c>
      <c r="AC2192" s="32">
        <v>0.43694763223849092</v>
      </c>
      <c r="AD2192" s="30">
        <v>10.471047304496059</v>
      </c>
      <c r="AE2192" s="12">
        <v>219</v>
      </c>
      <c r="AF2192" s="12">
        <v>185</v>
      </c>
      <c r="AG2192" s="12">
        <v>132</v>
      </c>
      <c r="AH2192" s="33">
        <v>4.4973730297723291</v>
      </c>
      <c r="AI2192" s="34">
        <v>738000</v>
      </c>
      <c r="AJ2192" s="34">
        <v>640000</v>
      </c>
      <c r="AK2192" s="34">
        <v>580000</v>
      </c>
      <c r="AL2192" s="35">
        <v>0.15312500000000001</v>
      </c>
      <c r="AM2192" s="35">
        <v>0.27241379310344827</v>
      </c>
      <c r="AN2192" s="12">
        <v>3.7</v>
      </c>
      <c r="AO2192" s="33">
        <v>0</v>
      </c>
      <c r="AP2192" s="12">
        <v>3.7</v>
      </c>
      <c r="AQ2192" s="32">
        <v>0.12707692307692309</v>
      </c>
      <c r="AR2192" s="34">
        <v>580</v>
      </c>
      <c r="AS2192" s="34">
        <v>550</v>
      </c>
      <c r="AT2192" s="31">
        <v>5.4545454545454543E-2</v>
      </c>
      <c r="AU2192" s="32">
        <v>0.42978935988540268</v>
      </c>
      <c r="AV2192" s="36">
        <v>1212.96</v>
      </c>
      <c r="AW2192" s="30">
        <v>0.64490000000000003</v>
      </c>
      <c r="AX2192" s="30">
        <v>0.35510000000000003</v>
      </c>
      <c r="AY2192" s="30">
        <v>0.75529999999999997</v>
      </c>
      <c r="AZ2192" s="30">
        <v>0.16439999999999999</v>
      </c>
      <c r="BA2192" s="30">
        <v>0.28439999999999999</v>
      </c>
      <c r="BB2192" s="30">
        <v>0.2258</v>
      </c>
      <c r="BC2192" s="30">
        <v>0.45300000000000001</v>
      </c>
      <c r="BD2192" s="37">
        <v>1</v>
      </c>
      <c r="BE2192" s="29">
        <v>31</v>
      </c>
      <c r="BF2192" s="38" t="s">
        <v>4925</v>
      </c>
      <c r="BG2192" s="39">
        <v>153.21724009872099</v>
      </c>
      <c r="BH2192" s="39">
        <v>-27.702038971128399</v>
      </c>
      <c r="BI2192" s="40">
        <f t="shared" si="490"/>
        <v>59</v>
      </c>
      <c r="BJ2192" s="40">
        <f t="shared" si="491"/>
        <v>55</v>
      </c>
      <c r="BK2192" s="40">
        <f t="shared" si="492"/>
        <v>69</v>
      </c>
      <c r="BL2192" s="40">
        <f t="shared" si="493"/>
        <v>1</v>
      </c>
      <c r="BM2192" s="40">
        <f t="shared" si="494"/>
        <v>77</v>
      </c>
      <c r="BN2192" s="40">
        <f t="shared" si="495"/>
        <v>100</v>
      </c>
      <c r="BO2192" s="40">
        <f t="shared" si="496"/>
        <v>100</v>
      </c>
      <c r="BP2192" s="40">
        <f t="shared" si="497"/>
        <v>53</v>
      </c>
      <c r="BQ2192" s="41">
        <f t="shared" si="498"/>
        <v>89</v>
      </c>
      <c r="BR2192" s="40">
        <f t="shared" si="499"/>
        <v>46</v>
      </c>
      <c r="BS2192" s="41">
        <f t="shared" si="500"/>
        <v>1</v>
      </c>
      <c r="BT2192" s="41">
        <f t="shared" si="501"/>
        <v>1</v>
      </c>
      <c r="BU2192" s="41">
        <f t="shared" si="502"/>
        <v>10</v>
      </c>
      <c r="BV2192" s="41">
        <f t="shared" si="503"/>
        <v>51</v>
      </c>
    </row>
    <row r="2193" spans="2:74" x14ac:dyDescent="0.3">
      <c r="B2193" s="12" t="s">
        <v>2628</v>
      </c>
      <c r="C2193" s="12">
        <v>311041571</v>
      </c>
      <c r="D2193" s="12" t="s">
        <v>667</v>
      </c>
      <c r="E2193" s="12" t="s">
        <v>473</v>
      </c>
      <c r="F2193" s="12" t="s">
        <v>2813</v>
      </c>
      <c r="G2193" s="12" t="s">
        <v>102</v>
      </c>
      <c r="H2193" s="12" t="s">
        <v>86</v>
      </c>
      <c r="I2193" s="28">
        <v>683400</v>
      </c>
      <c r="J2193" s="28">
        <v>668100</v>
      </c>
      <c r="K2193" s="28">
        <v>575700</v>
      </c>
      <c r="L2193" s="28">
        <v>680000</v>
      </c>
      <c r="M2193" s="28">
        <v>660000</v>
      </c>
      <c r="N2193" s="28">
        <v>575000</v>
      </c>
      <c r="O2193" s="29">
        <v>30</v>
      </c>
      <c r="P2193" s="29">
        <v>29</v>
      </c>
      <c r="Q2193" s="29">
        <v>34</v>
      </c>
      <c r="R2193" s="28">
        <v>580</v>
      </c>
      <c r="S2193" s="28">
        <v>540</v>
      </c>
      <c r="T2193" s="30">
        <v>5.6</v>
      </c>
      <c r="U2193" s="30">
        <v>9.9999999999999645E-2</v>
      </c>
      <c r="V2193" s="30">
        <v>5.5</v>
      </c>
      <c r="W2193" s="30">
        <v>7</v>
      </c>
      <c r="X2193" s="31">
        <v>4.4132279777582675E-2</v>
      </c>
      <c r="Y2193" s="30">
        <v>22.4</v>
      </c>
      <c r="Z2193" s="30">
        <v>0.5</v>
      </c>
      <c r="AA2193" s="30">
        <v>21.9</v>
      </c>
      <c r="AB2193" s="30">
        <v>18</v>
      </c>
      <c r="AC2193" s="32">
        <v>0.32305498618661438</v>
      </c>
      <c r="AD2193" s="30">
        <v>7.3201517758598236</v>
      </c>
      <c r="AE2193" s="12">
        <v>398</v>
      </c>
      <c r="AF2193" s="12">
        <v>386</v>
      </c>
      <c r="AG2193" s="12">
        <v>257</v>
      </c>
      <c r="AH2193" s="33">
        <v>7.3991416309012878</v>
      </c>
      <c r="AI2193" s="34">
        <v>951000</v>
      </c>
      <c r="AJ2193" s="34">
        <v>813000</v>
      </c>
      <c r="AK2193" s="34">
        <v>790000</v>
      </c>
      <c r="AL2193" s="35">
        <v>0.16974169741697417</v>
      </c>
      <c r="AM2193" s="35">
        <v>0.20379746835443038</v>
      </c>
      <c r="AN2193" s="12">
        <v>2.5</v>
      </c>
      <c r="AO2193" s="33">
        <v>0</v>
      </c>
      <c r="AP2193" s="12">
        <v>2.5</v>
      </c>
      <c r="AQ2193" s="32">
        <v>0.10234042553191489</v>
      </c>
      <c r="AR2193" s="34">
        <v>600</v>
      </c>
      <c r="AS2193" s="34">
        <v>550</v>
      </c>
      <c r="AT2193" s="31">
        <v>9.0909090909090912E-2</v>
      </c>
      <c r="AU2193" s="32">
        <v>0.40293464823234004</v>
      </c>
      <c r="AV2193" s="36">
        <v>1795.3600000000001</v>
      </c>
      <c r="AW2193" s="30">
        <v>0.82469999999999999</v>
      </c>
      <c r="AX2193" s="30">
        <v>0.17530000000000001</v>
      </c>
      <c r="AY2193" s="30">
        <v>0.92789999999999995</v>
      </c>
      <c r="AZ2193" s="30">
        <v>6.9099999999999995E-2</v>
      </c>
      <c r="BA2193" s="30">
        <v>7.0599999999999996E-2</v>
      </c>
      <c r="BB2193" s="30">
        <v>0.3261</v>
      </c>
      <c r="BC2193" s="30">
        <v>0.58379999999999999</v>
      </c>
      <c r="BD2193" s="37">
        <v>1.5</v>
      </c>
      <c r="BE2193" s="29">
        <v>41</v>
      </c>
      <c r="BF2193" s="38" t="s">
        <v>4926</v>
      </c>
      <c r="BG2193" s="39">
        <v>153.14099270179301</v>
      </c>
      <c r="BH2193" s="39">
        <v>-27.8276934643436</v>
      </c>
      <c r="BI2193" s="40">
        <f t="shared" si="490"/>
        <v>24</v>
      </c>
      <c r="BJ2193" s="40">
        <f t="shared" si="491"/>
        <v>75</v>
      </c>
      <c r="BK2193" s="40">
        <f t="shared" si="492"/>
        <v>33</v>
      </c>
      <c r="BL2193" s="40">
        <f t="shared" si="493"/>
        <v>1</v>
      </c>
      <c r="BM2193" s="40">
        <f t="shared" si="494"/>
        <v>85</v>
      </c>
      <c r="BN2193" s="40">
        <f t="shared" si="495"/>
        <v>100</v>
      </c>
      <c r="BO2193" s="40">
        <f t="shared" si="496"/>
        <v>100</v>
      </c>
      <c r="BP2193" s="40">
        <f t="shared" si="497"/>
        <v>6</v>
      </c>
      <c r="BQ2193" s="41">
        <f t="shared" si="498"/>
        <v>97</v>
      </c>
      <c r="BR2193" s="40">
        <f t="shared" si="499"/>
        <v>77</v>
      </c>
      <c r="BS2193" s="41">
        <f t="shared" si="500"/>
        <v>52</v>
      </c>
      <c r="BT2193" s="41">
        <f t="shared" si="501"/>
        <v>1</v>
      </c>
      <c r="BU2193" s="41">
        <f t="shared" si="502"/>
        <v>15</v>
      </c>
      <c r="BV2193" s="41">
        <f t="shared" si="503"/>
        <v>51</v>
      </c>
    </row>
    <row r="2194" spans="2:74" x14ac:dyDescent="0.3">
      <c r="B2194" s="12" t="s">
        <v>2629</v>
      </c>
      <c r="C2194" s="12">
        <v>312011338</v>
      </c>
      <c r="D2194" s="12" t="s">
        <v>2276</v>
      </c>
      <c r="E2194" s="12" t="s">
        <v>995</v>
      </c>
      <c r="F2194" s="12" t="s">
        <v>2711</v>
      </c>
      <c r="G2194" s="12" t="s">
        <v>102</v>
      </c>
      <c r="H2194" s="12" t="s">
        <v>86</v>
      </c>
      <c r="I2194" s="28">
        <v>249000</v>
      </c>
      <c r="J2194" s="28">
        <v>249000</v>
      </c>
      <c r="K2194" s="28">
        <v>239040</v>
      </c>
      <c r="L2194" s="28">
        <v>215000</v>
      </c>
      <c r="M2194" s="28">
        <v>225000</v>
      </c>
      <c r="N2194" s="28">
        <v>225000</v>
      </c>
      <c r="O2194" s="29">
        <v>83</v>
      </c>
      <c r="P2194" s="29">
        <v>113</v>
      </c>
      <c r="Q2194" s="29">
        <v>110</v>
      </c>
      <c r="R2194" s="28">
        <v>425</v>
      </c>
      <c r="S2194" s="28">
        <v>380</v>
      </c>
      <c r="T2194" s="30">
        <v>1.9</v>
      </c>
      <c r="U2194" s="30">
        <v>0</v>
      </c>
      <c r="V2194" s="30">
        <v>1.9</v>
      </c>
      <c r="W2194" s="30">
        <v>1.7</v>
      </c>
      <c r="X2194" s="31">
        <v>8.8755020080321281E-2</v>
      </c>
      <c r="Y2194" s="30">
        <v>3.3</v>
      </c>
      <c r="Z2194" s="30">
        <v>-0.30000000000000027</v>
      </c>
      <c r="AA2194" s="30">
        <v>3.6</v>
      </c>
      <c r="AB2194" s="30">
        <v>2.9</v>
      </c>
      <c r="AC2194" s="32">
        <v>0.17193669493171079</v>
      </c>
      <c r="AD2194" s="30">
        <v>1.9372052958369224</v>
      </c>
      <c r="AE2194" s="12">
        <v>345</v>
      </c>
      <c r="AF2194" s="12">
        <v>354</v>
      </c>
      <c r="AG2194" s="12">
        <v>399</v>
      </c>
      <c r="AH2194" s="33">
        <v>5.3831775700934585</v>
      </c>
      <c r="AI2194" s="34">
        <v>335000</v>
      </c>
      <c r="AJ2194" s="34">
        <v>320000</v>
      </c>
      <c r="AK2194" s="34">
        <v>300000</v>
      </c>
      <c r="AL2194" s="35">
        <v>4.6875E-2</v>
      </c>
      <c r="AM2194" s="35">
        <v>0.11666666666666667</v>
      </c>
      <c r="AN2194" s="12">
        <v>3.2</v>
      </c>
      <c r="AO2194" s="33">
        <v>0.5</v>
      </c>
      <c r="AP2194" s="12">
        <v>2.7</v>
      </c>
      <c r="AQ2194" s="32">
        <v>1.1666666666666667E-2</v>
      </c>
      <c r="AR2194" s="34">
        <v>580</v>
      </c>
      <c r="AS2194" s="34">
        <v>495</v>
      </c>
      <c r="AT2194" s="31">
        <v>0.17171717171717171</v>
      </c>
      <c r="AU2194" s="32">
        <v>0.50400892721619239</v>
      </c>
      <c r="AV2194" s="36">
        <v>2471.84</v>
      </c>
      <c r="AW2194" s="30">
        <v>0.68159999999999998</v>
      </c>
      <c r="AX2194" s="30">
        <v>0.31840000000000002</v>
      </c>
      <c r="AY2194" s="30">
        <v>0.90290000000000004</v>
      </c>
      <c r="AZ2194" s="30">
        <v>5.0900000000000001E-2</v>
      </c>
      <c r="BA2194" s="30">
        <v>0.23680000000000001</v>
      </c>
      <c r="BB2194" s="30">
        <v>0.14299999999999999</v>
      </c>
      <c r="BC2194" s="30">
        <v>0.5202</v>
      </c>
      <c r="BD2194" s="37">
        <v>1.5</v>
      </c>
      <c r="BE2194" s="29">
        <v>714</v>
      </c>
      <c r="BF2194" s="38" t="s">
        <v>4927</v>
      </c>
      <c r="BG2194" s="39">
        <v>148.915493161993</v>
      </c>
      <c r="BH2194" s="39">
        <v>-22.245629254832998</v>
      </c>
      <c r="BI2194" s="40">
        <f t="shared" si="490"/>
        <v>85</v>
      </c>
      <c r="BJ2194" s="40">
        <f t="shared" si="491"/>
        <v>64</v>
      </c>
      <c r="BK2194" s="40">
        <f t="shared" si="492"/>
        <v>58</v>
      </c>
      <c r="BL2194" s="40">
        <f t="shared" si="493"/>
        <v>1</v>
      </c>
      <c r="BM2194" s="40">
        <f t="shared" si="494"/>
        <v>24</v>
      </c>
      <c r="BN2194" s="40">
        <f t="shared" si="495"/>
        <v>4</v>
      </c>
      <c r="BO2194" s="40">
        <f t="shared" si="496"/>
        <v>5</v>
      </c>
      <c r="BP2194" s="40">
        <f t="shared" si="497"/>
        <v>42</v>
      </c>
      <c r="BQ2194" s="41">
        <f t="shared" si="498"/>
        <v>100</v>
      </c>
      <c r="BR2194" s="40">
        <f t="shared" si="499"/>
        <v>100</v>
      </c>
      <c r="BS2194" s="41">
        <f t="shared" si="500"/>
        <v>100</v>
      </c>
      <c r="BT2194" s="41">
        <f t="shared" si="501"/>
        <v>62</v>
      </c>
      <c r="BU2194" s="41">
        <f t="shared" si="502"/>
        <v>15</v>
      </c>
      <c r="BV2194" s="41">
        <f t="shared" si="503"/>
        <v>51</v>
      </c>
    </row>
    <row r="2195" spans="2:74" x14ac:dyDescent="0.3">
      <c r="B2195" s="12" t="s">
        <v>2630</v>
      </c>
      <c r="C2195" s="12">
        <v>312021342</v>
      </c>
      <c r="D2195" s="12" t="s">
        <v>994</v>
      </c>
      <c r="E2195" s="12" t="s">
        <v>995</v>
      </c>
      <c r="F2195" s="12" t="s">
        <v>994</v>
      </c>
      <c r="G2195" s="12" t="s">
        <v>102</v>
      </c>
      <c r="H2195" s="12" t="s">
        <v>86</v>
      </c>
      <c r="I2195" s="28">
        <v>559000</v>
      </c>
      <c r="J2195" s="28">
        <v>549000</v>
      </c>
      <c r="K2195" s="28">
        <v>499000</v>
      </c>
      <c r="L2195" s="28">
        <v>549000</v>
      </c>
      <c r="M2195" s="28">
        <v>528000</v>
      </c>
      <c r="N2195" s="28">
        <v>460000</v>
      </c>
      <c r="O2195" s="29">
        <v>27</v>
      </c>
      <c r="P2195" s="29">
        <v>27</v>
      </c>
      <c r="Q2195" s="29">
        <v>31</v>
      </c>
      <c r="R2195" s="28">
        <v>640</v>
      </c>
      <c r="S2195" s="28">
        <v>530</v>
      </c>
      <c r="T2195" s="30">
        <v>4.8</v>
      </c>
      <c r="U2195" s="30">
        <v>0</v>
      </c>
      <c r="V2195" s="30">
        <v>4.8</v>
      </c>
      <c r="W2195" s="30">
        <v>4.0999999999999996</v>
      </c>
      <c r="X2195" s="31">
        <v>5.9534883720930236E-2</v>
      </c>
      <c r="Y2195" s="30">
        <v>5</v>
      </c>
      <c r="Z2195" s="30">
        <v>9.9999999999999645E-2</v>
      </c>
      <c r="AA2195" s="30">
        <v>4.9000000000000004</v>
      </c>
      <c r="AB2195" s="30">
        <v>3.9</v>
      </c>
      <c r="AC2195" s="32">
        <v>0.32992411745298578</v>
      </c>
      <c r="AD2195" s="30">
        <v>5.5416941603431207</v>
      </c>
      <c r="AE2195" s="12">
        <v>393</v>
      </c>
      <c r="AF2195" s="12">
        <v>378</v>
      </c>
      <c r="AG2195" s="12">
        <v>419</v>
      </c>
      <c r="AH2195" s="33">
        <v>2.1787394167450613</v>
      </c>
      <c r="AI2195" s="34">
        <v>569000</v>
      </c>
      <c r="AJ2195" s="34">
        <v>470000</v>
      </c>
      <c r="AK2195" s="34">
        <v>430000</v>
      </c>
      <c r="AL2195" s="35">
        <v>0.21063829787234042</v>
      </c>
      <c r="AM2195" s="35">
        <v>0.32325581395348835</v>
      </c>
      <c r="AN2195" s="12">
        <v>3.7</v>
      </c>
      <c r="AO2195" s="33">
        <v>0.20000000000000018</v>
      </c>
      <c r="AP2195" s="12">
        <v>3.5</v>
      </c>
      <c r="AQ2195" s="32">
        <v>4.4050632911392405E-2</v>
      </c>
      <c r="AR2195" s="34">
        <v>620</v>
      </c>
      <c r="AS2195" s="34">
        <v>550</v>
      </c>
      <c r="AT2195" s="31">
        <v>0.12727272727272726</v>
      </c>
      <c r="AU2195" s="32">
        <v>0.4399362822111485</v>
      </c>
      <c r="AV2195" s="36">
        <v>1939.8400000000001</v>
      </c>
      <c r="AW2195" s="30">
        <v>0.7258</v>
      </c>
      <c r="AX2195" s="30">
        <v>0.2742</v>
      </c>
      <c r="AY2195" s="30">
        <v>0.84189999999999998</v>
      </c>
      <c r="AZ2195" s="30">
        <v>0.10780000000000001</v>
      </c>
      <c r="BA2195" s="30">
        <v>0.25440000000000002</v>
      </c>
      <c r="BB2195" s="30">
        <v>0.39660000000000001</v>
      </c>
      <c r="BC2195" s="30">
        <v>0.30330000000000001</v>
      </c>
      <c r="BD2195" s="37">
        <v>2.5</v>
      </c>
      <c r="BE2195" s="29">
        <v>810</v>
      </c>
      <c r="BF2195" s="38" t="s">
        <v>4928</v>
      </c>
      <c r="BG2195" s="39">
        <v>149.17678069400301</v>
      </c>
      <c r="BH2195" s="39">
        <v>-21.090132524658198</v>
      </c>
      <c r="BI2195" s="40">
        <f t="shared" si="490"/>
        <v>37</v>
      </c>
      <c r="BJ2195" s="40">
        <f t="shared" si="491"/>
        <v>55</v>
      </c>
      <c r="BK2195" s="40">
        <f t="shared" si="492"/>
        <v>98</v>
      </c>
      <c r="BL2195" s="40">
        <f t="shared" si="493"/>
        <v>1</v>
      </c>
      <c r="BM2195" s="40">
        <f t="shared" si="494"/>
        <v>100</v>
      </c>
      <c r="BN2195" s="40">
        <f t="shared" si="495"/>
        <v>53</v>
      </c>
      <c r="BO2195" s="40">
        <f t="shared" si="496"/>
        <v>1</v>
      </c>
      <c r="BP2195" s="40">
        <f t="shared" si="497"/>
        <v>46</v>
      </c>
      <c r="BQ2195" s="41">
        <f t="shared" si="498"/>
        <v>100</v>
      </c>
      <c r="BR2195" s="40">
        <f t="shared" si="499"/>
        <v>95</v>
      </c>
      <c r="BS2195" s="41">
        <f t="shared" si="500"/>
        <v>47</v>
      </c>
      <c r="BT2195" s="41">
        <f t="shared" si="501"/>
        <v>34</v>
      </c>
      <c r="BU2195" s="41">
        <f t="shared" si="502"/>
        <v>25</v>
      </c>
      <c r="BV2195" s="41">
        <f t="shared" si="503"/>
        <v>51</v>
      </c>
    </row>
    <row r="2196" spans="2:74" x14ac:dyDescent="0.3">
      <c r="B2196" s="12" t="s">
        <v>2631</v>
      </c>
      <c r="C2196" s="12">
        <v>312021349</v>
      </c>
      <c r="D2196" s="12" t="s">
        <v>994</v>
      </c>
      <c r="E2196" s="12" t="s">
        <v>995</v>
      </c>
      <c r="F2196" s="12" t="s">
        <v>994</v>
      </c>
      <c r="G2196" s="12" t="s">
        <v>102</v>
      </c>
      <c r="H2196" s="12" t="s">
        <v>86</v>
      </c>
      <c r="I2196" s="28">
        <v>479000</v>
      </c>
      <c r="J2196" s="28">
        <v>459000</v>
      </c>
      <c r="K2196" s="28">
        <v>399000</v>
      </c>
      <c r="L2196" s="28">
        <v>498000</v>
      </c>
      <c r="M2196" s="28">
        <v>487000</v>
      </c>
      <c r="N2196" s="28">
        <v>375000</v>
      </c>
      <c r="O2196" s="29">
        <v>28</v>
      </c>
      <c r="P2196" s="29">
        <v>28</v>
      </c>
      <c r="Q2196" s="29">
        <v>42</v>
      </c>
      <c r="R2196" s="28">
        <v>550</v>
      </c>
      <c r="S2196" s="28">
        <v>475</v>
      </c>
      <c r="T2196" s="30">
        <v>4.8</v>
      </c>
      <c r="U2196" s="30">
        <v>0</v>
      </c>
      <c r="V2196" s="30">
        <v>4.8</v>
      </c>
      <c r="W2196" s="30">
        <v>3.9</v>
      </c>
      <c r="X2196" s="31">
        <v>5.9707724425887267E-2</v>
      </c>
      <c r="Y2196" s="30">
        <v>3.9</v>
      </c>
      <c r="Z2196" s="30">
        <v>0.29999999999999982</v>
      </c>
      <c r="AA2196" s="30">
        <v>3.6</v>
      </c>
      <c r="AB2196" s="30">
        <v>2.8</v>
      </c>
      <c r="AC2196" s="32">
        <v>0.35792378175760098</v>
      </c>
      <c r="AD2196" s="30">
        <v>5.9945976035626183</v>
      </c>
      <c r="AE2196" s="12">
        <v>393</v>
      </c>
      <c r="AF2196" s="12">
        <v>378</v>
      </c>
      <c r="AG2196" s="12">
        <v>419</v>
      </c>
      <c r="AH2196" s="33">
        <v>2.1787394167450613</v>
      </c>
      <c r="AI2196" s="34">
        <v>569000</v>
      </c>
      <c r="AJ2196" s="34">
        <v>470000</v>
      </c>
      <c r="AK2196" s="34">
        <v>430000</v>
      </c>
      <c r="AL2196" s="35">
        <v>0.21063829787234042</v>
      </c>
      <c r="AM2196" s="35">
        <v>0.32325581395348835</v>
      </c>
      <c r="AN2196" s="12">
        <v>3.7</v>
      </c>
      <c r="AO2196" s="33">
        <v>0.20000000000000018</v>
      </c>
      <c r="AP2196" s="12">
        <v>3.5</v>
      </c>
      <c r="AQ2196" s="32">
        <v>4.4050632911392405E-2</v>
      </c>
      <c r="AR2196" s="34">
        <v>620</v>
      </c>
      <c r="AS2196" s="34">
        <v>550</v>
      </c>
      <c r="AT2196" s="31">
        <v>0.12727272727272726</v>
      </c>
      <c r="AU2196" s="32">
        <v>0.4399362822111485</v>
      </c>
      <c r="AV2196" s="36">
        <v>1536.64</v>
      </c>
      <c r="AW2196" s="30">
        <v>0.61660000000000004</v>
      </c>
      <c r="AX2196" s="30">
        <v>0.38340000000000002</v>
      </c>
      <c r="AY2196" s="30">
        <v>0.75860000000000005</v>
      </c>
      <c r="AZ2196" s="30">
        <v>7.1800000000000003E-2</v>
      </c>
      <c r="BA2196" s="30">
        <v>0.26829999999999998</v>
      </c>
      <c r="BB2196" s="30">
        <v>0.29170000000000001</v>
      </c>
      <c r="BC2196" s="30">
        <v>0.36470000000000002</v>
      </c>
      <c r="BD2196" s="37">
        <v>3</v>
      </c>
      <c r="BE2196" s="29">
        <v>807</v>
      </c>
      <c r="BF2196" s="38" t="s">
        <v>4929</v>
      </c>
      <c r="BG2196" s="39">
        <v>149.181589335935</v>
      </c>
      <c r="BH2196" s="39">
        <v>-21.122500648143799</v>
      </c>
      <c r="BI2196" s="40">
        <f t="shared" si="490"/>
        <v>37</v>
      </c>
      <c r="BJ2196" s="40">
        <f t="shared" si="491"/>
        <v>55</v>
      </c>
      <c r="BK2196" s="40">
        <f t="shared" si="492"/>
        <v>98</v>
      </c>
      <c r="BL2196" s="40">
        <f t="shared" si="493"/>
        <v>1</v>
      </c>
      <c r="BM2196" s="40">
        <f t="shared" si="494"/>
        <v>100</v>
      </c>
      <c r="BN2196" s="40">
        <f t="shared" si="495"/>
        <v>53</v>
      </c>
      <c r="BO2196" s="40">
        <f t="shared" si="496"/>
        <v>1</v>
      </c>
      <c r="BP2196" s="40">
        <f t="shared" si="497"/>
        <v>49</v>
      </c>
      <c r="BQ2196" s="41">
        <f t="shared" si="498"/>
        <v>100</v>
      </c>
      <c r="BR2196" s="40">
        <f t="shared" si="499"/>
        <v>90</v>
      </c>
      <c r="BS2196" s="41">
        <f t="shared" si="500"/>
        <v>29</v>
      </c>
      <c r="BT2196" s="41">
        <f t="shared" si="501"/>
        <v>52</v>
      </c>
      <c r="BU2196" s="41">
        <f t="shared" si="502"/>
        <v>30</v>
      </c>
      <c r="BV2196" s="41">
        <f t="shared" si="503"/>
        <v>51</v>
      </c>
    </row>
    <row r="2197" spans="2:74" x14ac:dyDescent="0.3">
      <c r="B2197" s="12" t="s">
        <v>2632</v>
      </c>
      <c r="C2197" s="12">
        <v>313021368</v>
      </c>
      <c r="D2197" s="12" t="s">
        <v>1237</v>
      </c>
      <c r="E2197" s="12" t="s">
        <v>557</v>
      </c>
      <c r="F2197" s="12" t="s">
        <v>2813</v>
      </c>
      <c r="G2197" s="12" t="s">
        <v>102</v>
      </c>
      <c r="H2197" s="12" t="s">
        <v>86</v>
      </c>
      <c r="I2197" s="28">
        <v>714000</v>
      </c>
      <c r="J2197" s="28">
        <v>700740</v>
      </c>
      <c r="K2197" s="28">
        <v>630000</v>
      </c>
      <c r="L2197" s="28">
        <v>718000</v>
      </c>
      <c r="M2197" s="28">
        <v>699900</v>
      </c>
      <c r="N2197" s="28">
        <v>625000</v>
      </c>
      <c r="O2197" s="29">
        <v>37</v>
      </c>
      <c r="P2197" s="29">
        <v>36</v>
      </c>
      <c r="Q2197" s="29">
        <v>42</v>
      </c>
      <c r="R2197" s="28">
        <v>565</v>
      </c>
      <c r="S2197" s="28">
        <v>530</v>
      </c>
      <c r="T2197" s="30">
        <v>4.4000000000000004</v>
      </c>
      <c r="U2197" s="30">
        <v>0.10000000000000053</v>
      </c>
      <c r="V2197" s="30">
        <v>4.3</v>
      </c>
      <c r="W2197" s="30">
        <v>3.5</v>
      </c>
      <c r="X2197" s="31">
        <v>4.11484593837535E-2</v>
      </c>
      <c r="Y2197" s="30">
        <v>12</v>
      </c>
      <c r="Z2197" s="30">
        <v>0.30000000000000071</v>
      </c>
      <c r="AA2197" s="30">
        <v>11.7</v>
      </c>
      <c r="AB2197" s="30">
        <v>10.6</v>
      </c>
      <c r="AC2197" s="32">
        <v>0.34039425486793906</v>
      </c>
      <c r="AD2197" s="30">
        <v>8.2723450638430389</v>
      </c>
      <c r="AE2197" s="12">
        <v>649</v>
      </c>
      <c r="AF2197" s="12">
        <v>553</v>
      </c>
      <c r="AG2197" s="12">
        <v>293</v>
      </c>
      <c r="AH2197" s="33">
        <v>7.3377990430622013</v>
      </c>
      <c r="AI2197" s="34">
        <v>720000</v>
      </c>
      <c r="AJ2197" s="34">
        <v>635000</v>
      </c>
      <c r="AK2197" s="34">
        <v>575000</v>
      </c>
      <c r="AL2197" s="35">
        <v>0.13385826771653545</v>
      </c>
      <c r="AM2197" s="35">
        <v>0.25217391304347825</v>
      </c>
      <c r="AN2197" s="12">
        <v>3.6</v>
      </c>
      <c r="AO2197" s="33">
        <v>0.20000000000000018</v>
      </c>
      <c r="AP2197" s="12">
        <v>3.4</v>
      </c>
      <c r="AQ2197" s="32">
        <v>0.125</v>
      </c>
      <c r="AR2197" s="34">
        <v>570</v>
      </c>
      <c r="AS2197" s="34">
        <v>530</v>
      </c>
      <c r="AT2197" s="31">
        <v>7.5471698113207544E-2</v>
      </c>
      <c r="AU2197" s="32">
        <v>0.44126231869238675</v>
      </c>
      <c r="AV2197" s="36">
        <v>1659.8400000000001</v>
      </c>
      <c r="AW2197" s="30">
        <v>0.76259999999999994</v>
      </c>
      <c r="AX2197" s="30">
        <v>0.2374</v>
      </c>
      <c r="AY2197" s="30">
        <v>0.84540000000000004</v>
      </c>
      <c r="AZ2197" s="30">
        <v>0.1462</v>
      </c>
      <c r="BA2197" s="30">
        <v>0.18240000000000001</v>
      </c>
      <c r="BB2197" s="30">
        <v>0.3599</v>
      </c>
      <c r="BC2197" s="30">
        <v>0.42020000000000002</v>
      </c>
      <c r="BD2197" s="37">
        <v>2</v>
      </c>
      <c r="BE2197" s="29">
        <v>41</v>
      </c>
      <c r="BF2197" s="38" t="s">
        <v>4930</v>
      </c>
      <c r="BG2197" s="39">
        <v>152.964495553738</v>
      </c>
      <c r="BH2197" s="39">
        <v>-27.109225404841201</v>
      </c>
      <c r="BI2197" s="40">
        <f t="shared" si="490"/>
        <v>44</v>
      </c>
      <c r="BJ2197" s="40">
        <f t="shared" si="491"/>
        <v>57</v>
      </c>
      <c r="BK2197" s="40">
        <f t="shared" si="492"/>
        <v>34</v>
      </c>
      <c r="BL2197" s="40">
        <f t="shared" si="493"/>
        <v>1</v>
      </c>
      <c r="BM2197" s="40">
        <f t="shared" si="494"/>
        <v>67</v>
      </c>
      <c r="BN2197" s="40">
        <f t="shared" si="495"/>
        <v>100</v>
      </c>
      <c r="BO2197" s="40">
        <f t="shared" si="496"/>
        <v>100</v>
      </c>
      <c r="BP2197" s="40">
        <f t="shared" si="497"/>
        <v>30</v>
      </c>
      <c r="BQ2197" s="41">
        <f t="shared" si="498"/>
        <v>87</v>
      </c>
      <c r="BR2197" s="40">
        <f t="shared" si="499"/>
        <v>68</v>
      </c>
      <c r="BS2197" s="41">
        <f t="shared" si="500"/>
        <v>40</v>
      </c>
      <c r="BT2197" s="41">
        <f t="shared" si="501"/>
        <v>1</v>
      </c>
      <c r="BU2197" s="41">
        <f t="shared" si="502"/>
        <v>20</v>
      </c>
      <c r="BV2197" s="41">
        <f t="shared" si="503"/>
        <v>51</v>
      </c>
    </row>
    <row r="2198" spans="2:74" x14ac:dyDescent="0.3">
      <c r="B2198" s="12" t="s">
        <v>2633</v>
      </c>
      <c r="C2198" s="12">
        <v>316051438</v>
      </c>
      <c r="D2198" s="12" t="s">
        <v>2508</v>
      </c>
      <c r="E2198" s="12" t="s">
        <v>1626</v>
      </c>
      <c r="F2198" s="12" t="s">
        <v>1626</v>
      </c>
      <c r="G2198" s="12" t="s">
        <v>102</v>
      </c>
      <c r="H2198" s="12" t="s">
        <v>86</v>
      </c>
      <c r="I2198" s="28">
        <v>1150000</v>
      </c>
      <c r="J2198" s="28">
        <v>1135000</v>
      </c>
      <c r="K2198" s="28">
        <v>1019700</v>
      </c>
      <c r="L2198" s="28">
        <v>1077500</v>
      </c>
      <c r="M2198" s="28">
        <v>1075000</v>
      </c>
      <c r="N2198" s="28">
        <v>980000</v>
      </c>
      <c r="O2198" s="29">
        <v>40</v>
      </c>
      <c r="P2198" s="29">
        <v>35</v>
      </c>
      <c r="Q2198" s="29">
        <v>47</v>
      </c>
      <c r="R2198" s="28">
        <v>850</v>
      </c>
      <c r="S2198" s="28">
        <v>725</v>
      </c>
      <c r="T2198" s="30">
        <v>4.4000000000000004</v>
      </c>
      <c r="U2198" s="30">
        <v>0.20000000000000018</v>
      </c>
      <c r="V2198" s="30">
        <v>4.2</v>
      </c>
      <c r="W2198" s="30">
        <v>3.8</v>
      </c>
      <c r="X2198" s="31">
        <v>3.843478260869565E-2</v>
      </c>
      <c r="Y2198" s="30">
        <v>4.0999999999999996</v>
      </c>
      <c r="Z2198" s="30">
        <v>9.9999999999999645E-2</v>
      </c>
      <c r="AA2198" s="30">
        <v>4</v>
      </c>
      <c r="AB2198" s="30">
        <v>4.0999999999999996</v>
      </c>
      <c r="AC2198" s="32">
        <v>0.60184660700124615</v>
      </c>
      <c r="AD2198" s="30">
        <v>15.658904933290339</v>
      </c>
      <c r="AE2198" s="12">
        <v>288</v>
      </c>
      <c r="AF2198" s="12">
        <v>290</v>
      </c>
      <c r="AG2198" s="12">
        <v>285</v>
      </c>
      <c r="AH2198" s="33">
        <v>5.9249999999999998</v>
      </c>
      <c r="AI2198" s="34">
        <v>1350000</v>
      </c>
      <c r="AJ2198" s="34">
        <v>1250000</v>
      </c>
      <c r="AK2198" s="34">
        <v>1180000</v>
      </c>
      <c r="AL2198" s="35">
        <v>0.08</v>
      </c>
      <c r="AM2198" s="35">
        <v>0.1440677966101695</v>
      </c>
      <c r="AN2198" s="12">
        <v>3.6</v>
      </c>
      <c r="AO2198" s="33">
        <v>-0.19999999999999973</v>
      </c>
      <c r="AP2198" s="12">
        <v>3.8</v>
      </c>
      <c r="AQ2198" s="32">
        <v>0.13893805309734514</v>
      </c>
      <c r="AR2198" s="34">
        <v>950</v>
      </c>
      <c r="AS2198" s="34">
        <v>870</v>
      </c>
      <c r="AT2198" s="31">
        <v>9.1954022988505746E-2</v>
      </c>
      <c r="AU2198" s="32">
        <v>0.26160669866010339</v>
      </c>
      <c r="AV2198" s="36">
        <v>1412.3200000000002</v>
      </c>
      <c r="AW2198" s="30">
        <v>0.68759999999999999</v>
      </c>
      <c r="AX2198" s="30">
        <v>0.31240000000000001</v>
      </c>
      <c r="AY2198" s="30">
        <v>0.84789999999999999</v>
      </c>
      <c r="AZ2198" s="30">
        <v>0.1028</v>
      </c>
      <c r="BA2198" s="30">
        <v>0.41489999999999999</v>
      </c>
      <c r="BB2198" s="30">
        <v>0.28310000000000002</v>
      </c>
      <c r="BC2198" s="30">
        <v>0.24560000000000001</v>
      </c>
      <c r="BD2198" s="37">
        <v>3</v>
      </c>
      <c r="BE2198" s="29">
        <v>120</v>
      </c>
      <c r="BF2198" s="38" t="s">
        <v>4931</v>
      </c>
      <c r="BG2198" s="39">
        <v>153.016614186352</v>
      </c>
      <c r="BH2198" s="39">
        <v>-26.3913704306852</v>
      </c>
      <c r="BI2198" s="40">
        <f t="shared" si="490"/>
        <v>44</v>
      </c>
      <c r="BJ2198" s="40">
        <f t="shared" si="491"/>
        <v>57</v>
      </c>
      <c r="BK2198" s="40">
        <f t="shared" si="492"/>
        <v>51</v>
      </c>
      <c r="BL2198" s="40">
        <f t="shared" si="493"/>
        <v>14</v>
      </c>
      <c r="BM2198" s="40">
        <f t="shared" si="494"/>
        <v>41</v>
      </c>
      <c r="BN2198" s="40">
        <f t="shared" si="495"/>
        <v>100</v>
      </c>
      <c r="BO2198" s="40">
        <f t="shared" si="496"/>
        <v>82</v>
      </c>
      <c r="BP2198" s="40">
        <f t="shared" si="497"/>
        <v>81</v>
      </c>
      <c r="BQ2198" s="41">
        <f t="shared" si="498"/>
        <v>78</v>
      </c>
      <c r="BR2198" s="40">
        <f t="shared" si="499"/>
        <v>1</v>
      </c>
      <c r="BS2198" s="41">
        <f t="shared" si="500"/>
        <v>1</v>
      </c>
      <c r="BT2198" s="41">
        <f t="shared" si="501"/>
        <v>49</v>
      </c>
      <c r="BU2198" s="41">
        <f t="shared" si="502"/>
        <v>30</v>
      </c>
      <c r="BV2198" s="41">
        <f t="shared" si="503"/>
        <v>51</v>
      </c>
    </row>
    <row r="2199" spans="2:74" x14ac:dyDescent="0.3">
      <c r="B2199" s="12" t="s">
        <v>2634</v>
      </c>
      <c r="C2199" s="12">
        <v>317011453</v>
      </c>
      <c r="D2199" s="12" t="s">
        <v>561</v>
      </c>
      <c r="E2199" s="12" t="s">
        <v>561</v>
      </c>
      <c r="F2199" s="12" t="s">
        <v>561</v>
      </c>
      <c r="G2199" s="12" t="s">
        <v>102</v>
      </c>
      <c r="H2199" s="12" t="s">
        <v>86</v>
      </c>
      <c r="I2199" s="28">
        <v>572000</v>
      </c>
      <c r="J2199" s="28">
        <v>559000</v>
      </c>
      <c r="K2199" s="28">
        <v>495000</v>
      </c>
      <c r="L2199" s="28">
        <v>570000</v>
      </c>
      <c r="M2199" s="28">
        <v>560000</v>
      </c>
      <c r="N2199" s="28">
        <v>492500</v>
      </c>
      <c r="O2199" s="29">
        <v>29</v>
      </c>
      <c r="P2199" s="29">
        <v>30</v>
      </c>
      <c r="Q2199" s="29">
        <v>32</v>
      </c>
      <c r="R2199" s="28">
        <v>490</v>
      </c>
      <c r="S2199" s="28">
        <v>450</v>
      </c>
      <c r="T2199" s="30">
        <v>5.0999999999999996</v>
      </c>
      <c r="U2199" s="30">
        <v>-0.20000000000000018</v>
      </c>
      <c r="V2199" s="30">
        <v>5.3</v>
      </c>
      <c r="W2199" s="30">
        <v>4.9000000000000004</v>
      </c>
      <c r="X2199" s="31">
        <v>4.4545454545454548E-2</v>
      </c>
      <c r="Y2199" s="30">
        <v>7.1</v>
      </c>
      <c r="Z2199" s="30">
        <v>-0.90000000000000036</v>
      </c>
      <c r="AA2199" s="30">
        <v>8</v>
      </c>
      <c r="AB2199" s="30">
        <v>8.3000000000000007</v>
      </c>
      <c r="AC2199" s="32">
        <v>0.36458333333333326</v>
      </c>
      <c r="AD2199" s="30">
        <v>8.1845238095238084</v>
      </c>
      <c r="AE2199" s="12">
        <v>594</v>
      </c>
      <c r="AF2199" s="12">
        <v>483</v>
      </c>
      <c r="AG2199" s="12">
        <v>522</v>
      </c>
      <c r="AH2199" s="33">
        <v>3.1578947368421053</v>
      </c>
      <c r="AI2199" s="34">
        <v>660000</v>
      </c>
      <c r="AJ2199" s="34">
        <v>590000</v>
      </c>
      <c r="AK2199" s="34">
        <v>523000</v>
      </c>
      <c r="AL2199" s="35">
        <v>0.11864406779661017</v>
      </c>
      <c r="AM2199" s="35">
        <v>0.26195028680688337</v>
      </c>
      <c r="AN2199" s="12">
        <v>3.5</v>
      </c>
      <c r="AO2199" s="33">
        <v>0</v>
      </c>
      <c r="AP2199" s="12">
        <v>3.5</v>
      </c>
      <c r="AQ2199" s="32">
        <v>8.4357541899441349E-2</v>
      </c>
      <c r="AR2199" s="34">
        <v>530</v>
      </c>
      <c r="AS2199" s="34">
        <v>490</v>
      </c>
      <c r="AT2199" s="31">
        <v>8.1632653061224483E-2</v>
      </c>
      <c r="AU2199" s="32">
        <v>0.37299773250600843</v>
      </c>
      <c r="AV2199" s="36">
        <v>1344.0000000000002</v>
      </c>
      <c r="AW2199" s="30">
        <v>0.57269999999999999</v>
      </c>
      <c r="AX2199" s="30">
        <v>0.42730000000000001</v>
      </c>
      <c r="AY2199" s="30">
        <v>0.70860000000000001</v>
      </c>
      <c r="AZ2199" s="30">
        <v>0.192</v>
      </c>
      <c r="BA2199" s="30">
        <v>0.23749999999999999</v>
      </c>
      <c r="BB2199" s="30">
        <v>0.2651</v>
      </c>
      <c r="BC2199" s="30">
        <v>0.47149999999999997</v>
      </c>
      <c r="BD2199" s="37">
        <v>1</v>
      </c>
      <c r="BE2199" s="29">
        <v>109</v>
      </c>
      <c r="BF2199" s="38" t="s">
        <v>4932</v>
      </c>
      <c r="BG2199" s="39">
        <v>151.929789543081</v>
      </c>
      <c r="BH2199" s="39">
        <v>-27.559058847338399</v>
      </c>
      <c r="BI2199" s="40">
        <f t="shared" si="490"/>
        <v>32</v>
      </c>
      <c r="BJ2199" s="40">
        <f t="shared" si="491"/>
        <v>59</v>
      </c>
      <c r="BK2199" s="40">
        <f t="shared" si="492"/>
        <v>86</v>
      </c>
      <c r="BL2199" s="40">
        <f t="shared" si="493"/>
        <v>1</v>
      </c>
      <c r="BM2199" s="40">
        <f t="shared" si="494"/>
        <v>60</v>
      </c>
      <c r="BN2199" s="40">
        <f t="shared" si="495"/>
        <v>100</v>
      </c>
      <c r="BO2199" s="40">
        <f t="shared" si="496"/>
        <v>85</v>
      </c>
      <c r="BP2199" s="40">
        <f t="shared" si="497"/>
        <v>42</v>
      </c>
      <c r="BQ2199" s="41">
        <f t="shared" si="498"/>
        <v>99</v>
      </c>
      <c r="BR2199" s="40">
        <f t="shared" si="499"/>
        <v>68</v>
      </c>
      <c r="BS2199" s="41">
        <f t="shared" si="500"/>
        <v>24</v>
      </c>
      <c r="BT2199" s="41">
        <f t="shared" si="501"/>
        <v>1</v>
      </c>
      <c r="BU2199" s="41">
        <f t="shared" si="502"/>
        <v>10</v>
      </c>
      <c r="BV2199" s="41">
        <f t="shared" si="503"/>
        <v>51</v>
      </c>
    </row>
    <row r="2200" spans="2:74" x14ac:dyDescent="0.3">
      <c r="B2200" s="12" t="s">
        <v>2635</v>
      </c>
      <c r="C2200" s="12">
        <v>318021480</v>
      </c>
      <c r="D2200" s="12" t="s">
        <v>772</v>
      </c>
      <c r="E2200" s="12" t="s">
        <v>772</v>
      </c>
      <c r="F2200" s="12" t="s">
        <v>772</v>
      </c>
      <c r="G2200" s="12" t="s">
        <v>102</v>
      </c>
      <c r="H2200" s="12" t="s">
        <v>86</v>
      </c>
      <c r="I2200" s="28">
        <v>475000</v>
      </c>
      <c r="J2200" s="28">
        <v>445000</v>
      </c>
      <c r="K2200" s="28">
        <v>365000</v>
      </c>
      <c r="L2200" s="28">
        <v>475000</v>
      </c>
      <c r="M2200" s="28">
        <v>450000</v>
      </c>
      <c r="N2200" s="28">
        <v>370000</v>
      </c>
      <c r="O2200" s="29">
        <v>25</v>
      </c>
      <c r="P2200" s="29">
        <v>25</v>
      </c>
      <c r="Q2200" s="29">
        <v>29</v>
      </c>
      <c r="R2200" s="28">
        <v>480</v>
      </c>
      <c r="S2200" s="28">
        <v>430</v>
      </c>
      <c r="T2200" s="30">
        <v>5.7</v>
      </c>
      <c r="U2200" s="30">
        <v>-0.20000000000000018</v>
      </c>
      <c r="V2200" s="30">
        <v>5.9</v>
      </c>
      <c r="W2200" s="30">
        <v>5.7</v>
      </c>
      <c r="X2200" s="31">
        <v>5.2547368421052634E-2</v>
      </c>
      <c r="Y2200" s="30">
        <v>6.5</v>
      </c>
      <c r="Z2200" s="30">
        <v>0.29999999999999982</v>
      </c>
      <c r="AA2200" s="30">
        <v>6.2</v>
      </c>
      <c r="AB2200" s="30">
        <v>5</v>
      </c>
      <c r="AC2200" s="32">
        <v>0.26276605062625907</v>
      </c>
      <c r="AD2200" s="30">
        <v>5.0005558512609394</v>
      </c>
      <c r="AE2200" s="12">
        <v>586</v>
      </c>
      <c r="AF2200" s="12">
        <v>627</v>
      </c>
      <c r="AG2200" s="12">
        <v>525</v>
      </c>
      <c r="AH2200" s="33">
        <v>2.0263761467889907</v>
      </c>
      <c r="AI2200" s="34">
        <v>550000</v>
      </c>
      <c r="AJ2200" s="34">
        <v>430000</v>
      </c>
      <c r="AK2200" s="34">
        <v>410000</v>
      </c>
      <c r="AL2200" s="35">
        <v>0.27906976744186046</v>
      </c>
      <c r="AM2200" s="35">
        <v>0.34146341463414637</v>
      </c>
      <c r="AN2200" s="12">
        <v>4.4000000000000004</v>
      </c>
      <c r="AO2200" s="33">
        <v>-0.19999999999999929</v>
      </c>
      <c r="AP2200" s="12">
        <v>4.5999999999999996</v>
      </c>
      <c r="AQ2200" s="32">
        <v>5.4929577464788736E-2</v>
      </c>
      <c r="AR2200" s="34">
        <v>520</v>
      </c>
      <c r="AS2200" s="34">
        <v>480</v>
      </c>
      <c r="AT2200" s="31">
        <v>8.3333333333333329E-2</v>
      </c>
      <c r="AU2200" s="32">
        <v>0.4842903577560288</v>
      </c>
      <c r="AV2200" s="36">
        <v>1826.7200000000003</v>
      </c>
      <c r="AW2200" s="30">
        <v>0.78779999999999994</v>
      </c>
      <c r="AX2200" s="30">
        <v>0.2122</v>
      </c>
      <c r="AY2200" s="30">
        <v>0.97799999999999998</v>
      </c>
      <c r="AZ2200" s="30">
        <v>1.6E-2</v>
      </c>
      <c r="BA2200" s="30">
        <v>0.23150000000000001</v>
      </c>
      <c r="BB2200" s="30">
        <v>0.42820000000000003</v>
      </c>
      <c r="BC2200" s="30">
        <v>0.31850000000000001</v>
      </c>
      <c r="BD2200" s="37">
        <v>2.5</v>
      </c>
      <c r="BE2200" s="29">
        <v>1103</v>
      </c>
      <c r="BF2200" s="38" t="s">
        <v>4933</v>
      </c>
      <c r="BG2200" s="39">
        <v>146.68880569495099</v>
      </c>
      <c r="BH2200" s="39">
        <v>-19.4350453290057</v>
      </c>
      <c r="BI2200" s="40">
        <f t="shared" si="490"/>
        <v>22</v>
      </c>
      <c r="BJ2200" s="40">
        <f t="shared" si="491"/>
        <v>44</v>
      </c>
      <c r="BK2200" s="40">
        <f t="shared" si="492"/>
        <v>100</v>
      </c>
      <c r="BL2200" s="40">
        <f t="shared" si="493"/>
        <v>1</v>
      </c>
      <c r="BM2200" s="40">
        <f t="shared" si="494"/>
        <v>100</v>
      </c>
      <c r="BN2200" s="40">
        <f t="shared" si="495"/>
        <v>69</v>
      </c>
      <c r="BO2200" s="40">
        <f t="shared" si="496"/>
        <v>1</v>
      </c>
      <c r="BP2200" s="40">
        <f t="shared" si="497"/>
        <v>41</v>
      </c>
      <c r="BQ2200" s="41">
        <f t="shared" si="498"/>
        <v>100</v>
      </c>
      <c r="BR2200" s="40">
        <f t="shared" si="499"/>
        <v>100</v>
      </c>
      <c r="BS2200" s="41">
        <f t="shared" si="500"/>
        <v>92</v>
      </c>
      <c r="BT2200" s="41">
        <f t="shared" si="501"/>
        <v>9</v>
      </c>
      <c r="BU2200" s="41">
        <f t="shared" si="502"/>
        <v>25</v>
      </c>
      <c r="BV2200" s="41">
        <f t="shared" si="503"/>
        <v>51</v>
      </c>
    </row>
    <row r="2201" spans="2:74" x14ac:dyDescent="0.3">
      <c r="B2201" s="12" t="s">
        <v>2636</v>
      </c>
      <c r="C2201" s="12">
        <v>319041518</v>
      </c>
      <c r="D2201" s="12" t="s">
        <v>1871</v>
      </c>
      <c r="E2201" s="12" t="s">
        <v>169</v>
      </c>
      <c r="F2201" s="12" t="s">
        <v>1871</v>
      </c>
      <c r="G2201" s="12" t="s">
        <v>102</v>
      </c>
      <c r="H2201" s="12" t="s">
        <v>86</v>
      </c>
      <c r="I2201" s="28">
        <v>699000</v>
      </c>
      <c r="J2201" s="28">
        <v>685000</v>
      </c>
      <c r="K2201" s="28">
        <v>640000</v>
      </c>
      <c r="L2201" s="28">
        <v>671500</v>
      </c>
      <c r="M2201" s="28">
        <v>645000</v>
      </c>
      <c r="N2201" s="28">
        <v>600000</v>
      </c>
      <c r="O2201" s="29">
        <v>49</v>
      </c>
      <c r="P2201" s="29">
        <v>51</v>
      </c>
      <c r="Q2201" s="29">
        <v>60</v>
      </c>
      <c r="R2201" s="28">
        <v>600</v>
      </c>
      <c r="S2201" s="28">
        <v>570</v>
      </c>
      <c r="T2201" s="30">
        <v>4.2</v>
      </c>
      <c r="U2201" s="30">
        <v>0.20000000000000018</v>
      </c>
      <c r="V2201" s="30">
        <v>4</v>
      </c>
      <c r="W2201" s="30">
        <v>4</v>
      </c>
      <c r="X2201" s="31">
        <v>4.4635193133047209E-2</v>
      </c>
      <c r="Y2201" s="30">
        <v>4.7</v>
      </c>
      <c r="Z2201" s="30">
        <v>-9.9999999999999645E-2</v>
      </c>
      <c r="AA2201" s="30">
        <v>4.8</v>
      </c>
      <c r="AB2201" s="30">
        <v>4.5999999999999996</v>
      </c>
      <c r="AC2201" s="32">
        <v>0.5283178360101437</v>
      </c>
      <c r="AD2201" s="30">
        <v>11.836351518304181</v>
      </c>
      <c r="AE2201" s="12">
        <v>444</v>
      </c>
      <c r="AF2201" s="12">
        <v>439</v>
      </c>
      <c r="AG2201" s="12">
        <v>468</v>
      </c>
      <c r="AH2201" s="33">
        <v>4.7365638766519824</v>
      </c>
      <c r="AI2201" s="34">
        <v>677000</v>
      </c>
      <c r="AJ2201" s="34">
        <v>620000</v>
      </c>
      <c r="AK2201" s="34">
        <v>605000</v>
      </c>
      <c r="AL2201" s="35">
        <v>9.1935483870967741E-2</v>
      </c>
      <c r="AM2201" s="35">
        <v>0.11900826446280992</v>
      </c>
      <c r="AN2201" s="12">
        <v>3.9</v>
      </c>
      <c r="AO2201" s="33">
        <v>0.39999999999999991</v>
      </c>
      <c r="AP2201" s="12">
        <v>3.5</v>
      </c>
      <c r="AQ2201" s="32">
        <v>0.10515151515151515</v>
      </c>
      <c r="AR2201" s="34">
        <v>600</v>
      </c>
      <c r="AS2201" s="34">
        <v>550</v>
      </c>
      <c r="AT2201" s="31">
        <v>9.0909090909090912E-2</v>
      </c>
      <c r="AU2201" s="32">
        <v>0.41420960065195206</v>
      </c>
      <c r="AV2201" s="36">
        <v>1135.68</v>
      </c>
      <c r="AW2201" s="30">
        <v>0.68440000000000001</v>
      </c>
      <c r="AX2201" s="30">
        <v>0.31559999999999999</v>
      </c>
      <c r="AY2201" s="30">
        <v>0.8478</v>
      </c>
      <c r="AZ2201" s="30">
        <v>0.1249</v>
      </c>
      <c r="BA2201" s="30">
        <v>0.44619999999999999</v>
      </c>
      <c r="BB2201" s="30">
        <v>0.20669999999999999</v>
      </c>
      <c r="BC2201" s="30">
        <v>0.28079999999999999</v>
      </c>
      <c r="BD2201" s="37">
        <v>1</v>
      </c>
      <c r="BE2201" s="29">
        <v>244</v>
      </c>
      <c r="BF2201" s="38" t="s">
        <v>4934</v>
      </c>
      <c r="BG2201" s="39">
        <v>152.82493355317101</v>
      </c>
      <c r="BH2201" s="39">
        <v>-25.2859589101711</v>
      </c>
      <c r="BI2201" s="40">
        <f t="shared" si="490"/>
        <v>47</v>
      </c>
      <c r="BJ2201" s="40">
        <f t="shared" si="491"/>
        <v>52</v>
      </c>
      <c r="BK2201" s="40">
        <f t="shared" si="492"/>
        <v>66</v>
      </c>
      <c r="BL2201" s="40">
        <f t="shared" si="493"/>
        <v>1</v>
      </c>
      <c r="BM2201" s="40">
        <f t="shared" si="494"/>
        <v>47</v>
      </c>
      <c r="BN2201" s="40">
        <f t="shared" si="495"/>
        <v>100</v>
      </c>
      <c r="BO2201" s="40">
        <f t="shared" si="496"/>
        <v>62</v>
      </c>
      <c r="BP2201" s="40">
        <f t="shared" si="497"/>
        <v>88</v>
      </c>
      <c r="BQ2201" s="41">
        <f t="shared" si="498"/>
        <v>99</v>
      </c>
      <c r="BR2201" s="40">
        <f t="shared" si="499"/>
        <v>32</v>
      </c>
      <c r="BS2201" s="41">
        <f t="shared" si="500"/>
        <v>1</v>
      </c>
      <c r="BT2201" s="41">
        <f t="shared" si="501"/>
        <v>39</v>
      </c>
      <c r="BU2201" s="41">
        <f t="shared" si="502"/>
        <v>10</v>
      </c>
      <c r="BV2201" s="41">
        <f t="shared" si="503"/>
        <v>51</v>
      </c>
    </row>
    <row r="2202" spans="2:74" x14ac:dyDescent="0.3">
      <c r="B2202" s="12" t="s">
        <v>2637</v>
      </c>
      <c r="C2202" s="12">
        <v>319041520</v>
      </c>
      <c r="D2202" s="12" t="s">
        <v>1871</v>
      </c>
      <c r="E2202" s="12" t="s">
        <v>169</v>
      </c>
      <c r="F2202" s="12" t="s">
        <v>1871</v>
      </c>
      <c r="G2202" s="12" t="s">
        <v>102</v>
      </c>
      <c r="H2202" s="12" t="s">
        <v>86</v>
      </c>
      <c r="I2202" s="28">
        <v>672000</v>
      </c>
      <c r="J2202" s="28">
        <v>663300</v>
      </c>
      <c r="K2202" s="28">
        <v>625000</v>
      </c>
      <c r="L2202" s="28">
        <v>645000</v>
      </c>
      <c r="M2202" s="28">
        <v>628000</v>
      </c>
      <c r="N2202" s="28">
        <v>600000</v>
      </c>
      <c r="O2202" s="29">
        <v>45</v>
      </c>
      <c r="P2202" s="29">
        <v>47</v>
      </c>
      <c r="Q2202" s="29">
        <v>51</v>
      </c>
      <c r="R2202" s="28">
        <v>550</v>
      </c>
      <c r="S2202" s="28">
        <v>490</v>
      </c>
      <c r="T2202" s="30">
        <v>4.0999999999999996</v>
      </c>
      <c r="U2202" s="30">
        <v>9.9999999999999645E-2</v>
      </c>
      <c r="V2202" s="30">
        <v>4</v>
      </c>
      <c r="W2202" s="30">
        <v>3.3</v>
      </c>
      <c r="X2202" s="31">
        <v>4.2559523809523811E-2</v>
      </c>
      <c r="Y2202" s="30">
        <v>3.8</v>
      </c>
      <c r="Z2202" s="30">
        <v>9.9999999999999645E-2</v>
      </c>
      <c r="AA2202" s="30">
        <v>3.7</v>
      </c>
      <c r="AB2202" s="30">
        <v>3.6</v>
      </c>
      <c r="AC2202" s="32">
        <v>0.49009124607927002</v>
      </c>
      <c r="AD2202" s="30">
        <v>11.515430677107323</v>
      </c>
      <c r="AE2202" s="12">
        <v>444</v>
      </c>
      <c r="AF2202" s="12">
        <v>439</v>
      </c>
      <c r="AG2202" s="12">
        <v>468</v>
      </c>
      <c r="AH2202" s="33">
        <v>4.7365638766519824</v>
      </c>
      <c r="AI2202" s="34">
        <v>677000</v>
      </c>
      <c r="AJ2202" s="34">
        <v>620000</v>
      </c>
      <c r="AK2202" s="34">
        <v>605000</v>
      </c>
      <c r="AL2202" s="35">
        <v>9.1935483870967741E-2</v>
      </c>
      <c r="AM2202" s="35">
        <v>0.11900826446280992</v>
      </c>
      <c r="AN2202" s="12">
        <v>3.9</v>
      </c>
      <c r="AO2202" s="33">
        <v>0.39999999999999991</v>
      </c>
      <c r="AP2202" s="12">
        <v>3.5</v>
      </c>
      <c r="AQ2202" s="32">
        <v>0.10515151515151515</v>
      </c>
      <c r="AR2202" s="34">
        <v>600</v>
      </c>
      <c r="AS2202" s="34">
        <v>550</v>
      </c>
      <c r="AT2202" s="31">
        <v>9.0909090909090912E-2</v>
      </c>
      <c r="AU2202" s="32">
        <v>0.41420960065195206</v>
      </c>
      <c r="AV2202" s="36">
        <v>1122.24</v>
      </c>
      <c r="AW2202" s="30">
        <v>0.62980000000000003</v>
      </c>
      <c r="AX2202" s="30">
        <v>0.37019999999999997</v>
      </c>
      <c r="AY2202" s="30">
        <v>0.72860000000000003</v>
      </c>
      <c r="AZ2202" s="30">
        <v>0.1837</v>
      </c>
      <c r="BA2202" s="30">
        <v>0.39219999999999999</v>
      </c>
      <c r="BB2202" s="30">
        <v>0.2145</v>
      </c>
      <c r="BC2202" s="30">
        <v>0.34089999999999998</v>
      </c>
      <c r="BD2202" s="37">
        <v>1</v>
      </c>
      <c r="BE2202" s="29">
        <v>242</v>
      </c>
      <c r="BF2202" s="38" t="s">
        <v>4935</v>
      </c>
      <c r="BG2202" s="39">
        <v>152.84725618733799</v>
      </c>
      <c r="BH2202" s="39">
        <v>-25.3018279017185</v>
      </c>
      <c r="BI2202" s="40">
        <f t="shared" si="490"/>
        <v>49</v>
      </c>
      <c r="BJ2202" s="40">
        <f t="shared" si="491"/>
        <v>52</v>
      </c>
      <c r="BK2202" s="40">
        <f t="shared" si="492"/>
        <v>66</v>
      </c>
      <c r="BL2202" s="40">
        <f t="shared" si="493"/>
        <v>1</v>
      </c>
      <c r="BM2202" s="40">
        <f t="shared" si="494"/>
        <v>47</v>
      </c>
      <c r="BN2202" s="40">
        <f t="shared" si="495"/>
        <v>100</v>
      </c>
      <c r="BO2202" s="40">
        <f t="shared" si="496"/>
        <v>62</v>
      </c>
      <c r="BP2202" s="40">
        <f t="shared" si="497"/>
        <v>76</v>
      </c>
      <c r="BQ2202" s="41">
        <f t="shared" si="498"/>
        <v>92</v>
      </c>
      <c r="BR2202" s="40">
        <f t="shared" si="499"/>
        <v>35</v>
      </c>
      <c r="BS2202" s="41">
        <f t="shared" si="500"/>
        <v>1</v>
      </c>
      <c r="BT2202" s="41">
        <f t="shared" si="501"/>
        <v>54</v>
      </c>
      <c r="BU2202" s="41">
        <f t="shared" si="502"/>
        <v>10</v>
      </c>
      <c r="BV2202" s="41">
        <f t="shared" si="503"/>
        <v>51</v>
      </c>
    </row>
    <row r="2203" spans="2:74" x14ac:dyDescent="0.3">
      <c r="B2203" s="12" t="s">
        <v>2638</v>
      </c>
      <c r="C2203" s="12">
        <v>506011112</v>
      </c>
      <c r="D2203" s="12" t="s">
        <v>413</v>
      </c>
      <c r="E2203" s="12" t="s">
        <v>332</v>
      </c>
      <c r="F2203" s="12" t="s">
        <v>2736</v>
      </c>
      <c r="G2203" s="12" t="s">
        <v>120</v>
      </c>
      <c r="H2203" s="12" t="s">
        <v>86</v>
      </c>
      <c r="I2203" s="28">
        <v>599000</v>
      </c>
      <c r="J2203" s="28">
        <v>579000</v>
      </c>
      <c r="K2203" s="28">
        <v>449000</v>
      </c>
      <c r="L2203" s="28">
        <v>600000</v>
      </c>
      <c r="M2203" s="28">
        <v>581000</v>
      </c>
      <c r="N2203" s="28">
        <v>473500</v>
      </c>
      <c r="O2203" s="29">
        <v>27</v>
      </c>
      <c r="P2203" s="29">
        <v>24</v>
      </c>
      <c r="Q2203" s="29">
        <v>22</v>
      </c>
      <c r="R2203" s="28">
        <v>595</v>
      </c>
      <c r="S2203" s="28">
        <v>500</v>
      </c>
      <c r="T2203" s="30">
        <v>5.2</v>
      </c>
      <c r="U2203" s="30">
        <v>-0.20000000000000018</v>
      </c>
      <c r="V2203" s="30">
        <v>5.4</v>
      </c>
      <c r="W2203" s="30">
        <v>4.3</v>
      </c>
      <c r="X2203" s="31">
        <v>5.1652754590984978E-2</v>
      </c>
      <c r="Y2203" s="30">
        <v>7.8</v>
      </c>
      <c r="Z2203" s="30">
        <v>-0.10000000000000053</v>
      </c>
      <c r="AA2203" s="30">
        <v>7.9</v>
      </c>
      <c r="AB2203" s="30">
        <v>4.9000000000000004</v>
      </c>
      <c r="AC2203" s="32">
        <v>0.38720845481049559</v>
      </c>
      <c r="AD2203" s="30">
        <v>7.496375708839266</v>
      </c>
      <c r="AE2203" s="12">
        <v>604</v>
      </c>
      <c r="AF2203" s="12">
        <v>570</v>
      </c>
      <c r="AG2203" s="12">
        <v>313</v>
      </c>
      <c r="AH2203" s="33">
        <v>4.5500340367597003</v>
      </c>
      <c r="AI2203" s="34">
        <v>675000</v>
      </c>
      <c r="AJ2203" s="34">
        <v>537000</v>
      </c>
      <c r="AK2203" s="34">
        <v>435000</v>
      </c>
      <c r="AL2203" s="35">
        <v>0.25698324022346369</v>
      </c>
      <c r="AM2203" s="35">
        <v>0.55172413793103448</v>
      </c>
      <c r="AN2203" s="12">
        <v>4.5</v>
      </c>
      <c r="AO2203" s="33">
        <v>0</v>
      </c>
      <c r="AP2203" s="12">
        <v>4.5</v>
      </c>
      <c r="AQ2203" s="32">
        <v>9.9115044247787609E-2</v>
      </c>
      <c r="AR2203" s="34">
        <v>650</v>
      </c>
      <c r="AS2203" s="34">
        <v>580</v>
      </c>
      <c r="AT2203" s="31">
        <v>0.1206896551724138</v>
      </c>
      <c r="AU2203" s="32">
        <v>0.40845920082928722</v>
      </c>
      <c r="AV2203" s="36">
        <v>1536.64</v>
      </c>
      <c r="AW2203" s="30">
        <v>0.70679999999999998</v>
      </c>
      <c r="AX2203" s="30">
        <v>0.29320000000000002</v>
      </c>
      <c r="AY2203" s="30">
        <v>0.94979999999999998</v>
      </c>
      <c r="AZ2203" s="30">
        <v>3.3599999999999998E-2</v>
      </c>
      <c r="BA2203" s="30">
        <v>0.26679999999999998</v>
      </c>
      <c r="BB2203" s="30">
        <v>0.44600000000000001</v>
      </c>
      <c r="BC2203" s="30">
        <v>0.24979999999999999</v>
      </c>
      <c r="BD2203" s="37">
        <v>1</v>
      </c>
      <c r="BE2203" s="29">
        <v>23</v>
      </c>
      <c r="BF2203" s="38" t="s">
        <v>4936</v>
      </c>
      <c r="BG2203" s="39">
        <v>115.991544499394</v>
      </c>
      <c r="BH2203" s="39">
        <v>-32.118417600606399</v>
      </c>
      <c r="BI2203" s="40">
        <f t="shared" si="490"/>
        <v>31</v>
      </c>
      <c r="BJ2203" s="40">
        <f t="shared" si="491"/>
        <v>42</v>
      </c>
      <c r="BK2203" s="40">
        <f t="shared" si="492"/>
        <v>68</v>
      </c>
      <c r="BL2203" s="40">
        <f t="shared" si="493"/>
        <v>1</v>
      </c>
      <c r="BM2203" s="40">
        <f t="shared" si="494"/>
        <v>100</v>
      </c>
      <c r="BN2203" s="40">
        <f t="shared" si="495"/>
        <v>100</v>
      </c>
      <c r="BO2203" s="40">
        <f t="shared" si="496"/>
        <v>100</v>
      </c>
      <c r="BP2203" s="40">
        <f t="shared" si="497"/>
        <v>49</v>
      </c>
      <c r="BQ2203" s="41">
        <f t="shared" si="498"/>
        <v>100</v>
      </c>
      <c r="BR2203" s="40">
        <f t="shared" si="499"/>
        <v>75</v>
      </c>
      <c r="BS2203" s="41">
        <f t="shared" si="500"/>
        <v>9</v>
      </c>
      <c r="BT2203" s="41">
        <f t="shared" si="501"/>
        <v>1</v>
      </c>
      <c r="BU2203" s="41">
        <f t="shared" si="502"/>
        <v>10</v>
      </c>
      <c r="BV2203" s="41">
        <f t="shared" si="503"/>
        <v>51</v>
      </c>
    </row>
    <row r="2204" spans="2:74" x14ac:dyDescent="0.3">
      <c r="B2204" s="12" t="s">
        <v>2639</v>
      </c>
      <c r="C2204" s="12">
        <v>507031174</v>
      </c>
      <c r="D2204" s="12" t="s">
        <v>1761</v>
      </c>
      <c r="E2204" s="12" t="s">
        <v>281</v>
      </c>
      <c r="F2204" s="12" t="s">
        <v>2736</v>
      </c>
      <c r="G2204" s="12" t="s">
        <v>120</v>
      </c>
      <c r="H2204" s="12" t="s">
        <v>86</v>
      </c>
      <c r="I2204" s="28">
        <v>600000</v>
      </c>
      <c r="J2204" s="28">
        <v>599000</v>
      </c>
      <c r="K2204" s="28">
        <v>456750</v>
      </c>
      <c r="L2204" s="28">
        <v>590000</v>
      </c>
      <c r="M2204" s="28">
        <v>571000</v>
      </c>
      <c r="N2204" s="28">
        <v>449000</v>
      </c>
      <c r="O2204" s="29">
        <v>29</v>
      </c>
      <c r="P2204" s="29">
        <v>27</v>
      </c>
      <c r="Q2204" s="29">
        <v>27</v>
      </c>
      <c r="R2204" s="28">
        <v>560</v>
      </c>
      <c r="S2204" s="28">
        <v>495</v>
      </c>
      <c r="T2204" s="30">
        <v>4.2</v>
      </c>
      <c r="U2204" s="30">
        <v>-0.20000000000000018</v>
      </c>
      <c r="V2204" s="30">
        <v>4.4000000000000004</v>
      </c>
      <c r="W2204" s="30">
        <v>5.0999999999999996</v>
      </c>
      <c r="X2204" s="31">
        <v>4.8533333333333331E-2</v>
      </c>
      <c r="Y2204" s="30">
        <v>7.4</v>
      </c>
      <c r="Z2204" s="30">
        <v>-9.9999999999999645E-2</v>
      </c>
      <c r="AA2204" s="30">
        <v>7.5</v>
      </c>
      <c r="AB2204" s="30">
        <v>6.3</v>
      </c>
      <c r="AC2204" s="32">
        <v>0.38669760247486462</v>
      </c>
      <c r="AD2204" s="30">
        <v>7.967670380663419</v>
      </c>
      <c r="AE2204" s="12">
        <v>421</v>
      </c>
      <c r="AF2204" s="12">
        <v>288</v>
      </c>
      <c r="AG2204" s="12">
        <v>148</v>
      </c>
      <c r="AH2204" s="33">
        <v>5.7884130982367754</v>
      </c>
      <c r="AI2204" s="34">
        <v>645000</v>
      </c>
      <c r="AJ2204" s="34">
        <v>500000</v>
      </c>
      <c r="AK2204" s="34">
        <v>415000</v>
      </c>
      <c r="AL2204" s="35">
        <v>0.28999999999999998</v>
      </c>
      <c r="AM2204" s="35">
        <v>0.55421686746987953</v>
      </c>
      <c r="AN2204" s="12">
        <v>4.7</v>
      </c>
      <c r="AO2204" s="33">
        <v>0</v>
      </c>
      <c r="AP2204" s="12">
        <v>4.7</v>
      </c>
      <c r="AQ2204" s="32">
        <v>0.11864406779661016</v>
      </c>
      <c r="AR2204" s="34">
        <v>610</v>
      </c>
      <c r="AS2204" s="34">
        <v>550</v>
      </c>
      <c r="AT2204" s="31">
        <v>0.10909090909090909</v>
      </c>
      <c r="AU2204" s="32">
        <v>0.4814533551880974</v>
      </c>
      <c r="AV2204" s="36">
        <v>1448.16</v>
      </c>
      <c r="AW2204" s="30">
        <v>0.66539999999999999</v>
      </c>
      <c r="AX2204" s="30">
        <v>0.33460000000000001</v>
      </c>
      <c r="AY2204" s="30">
        <v>0.89449999999999996</v>
      </c>
      <c r="AZ2204" s="30">
        <v>3.2500000000000001E-2</v>
      </c>
      <c r="BA2204" s="30">
        <v>0.2258</v>
      </c>
      <c r="BB2204" s="30">
        <v>0.44180000000000003</v>
      </c>
      <c r="BC2204" s="30">
        <v>0.30590000000000001</v>
      </c>
      <c r="BD2204" s="37">
        <v>1</v>
      </c>
      <c r="BE2204" s="29">
        <v>33</v>
      </c>
      <c r="BF2204" s="38" t="s">
        <v>4937</v>
      </c>
      <c r="BG2204" s="39">
        <v>115.825370899525</v>
      </c>
      <c r="BH2204" s="39">
        <v>-32.243232855030499</v>
      </c>
      <c r="BI2204" s="40">
        <f t="shared" si="490"/>
        <v>47</v>
      </c>
      <c r="BJ2204" s="40">
        <f t="shared" si="491"/>
        <v>39</v>
      </c>
      <c r="BK2204" s="40">
        <f t="shared" si="492"/>
        <v>53</v>
      </c>
      <c r="BL2204" s="40">
        <f t="shared" si="493"/>
        <v>1</v>
      </c>
      <c r="BM2204" s="40">
        <f t="shared" si="494"/>
        <v>100</v>
      </c>
      <c r="BN2204" s="40">
        <f t="shared" si="495"/>
        <v>100</v>
      </c>
      <c r="BO2204" s="40">
        <f t="shared" si="496"/>
        <v>100</v>
      </c>
      <c r="BP2204" s="40">
        <f t="shared" si="497"/>
        <v>40</v>
      </c>
      <c r="BQ2204" s="41">
        <f t="shared" si="498"/>
        <v>100</v>
      </c>
      <c r="BR2204" s="40">
        <f t="shared" si="499"/>
        <v>71</v>
      </c>
      <c r="BS2204" s="41">
        <f t="shared" si="500"/>
        <v>10</v>
      </c>
      <c r="BT2204" s="41">
        <f t="shared" si="501"/>
        <v>1</v>
      </c>
      <c r="BU2204" s="41">
        <f t="shared" si="502"/>
        <v>10</v>
      </c>
      <c r="BV2204" s="41">
        <f t="shared" si="503"/>
        <v>51</v>
      </c>
    </row>
    <row r="2205" spans="2:74" x14ac:dyDescent="0.3">
      <c r="B2205" s="12" t="s">
        <v>2640</v>
      </c>
      <c r="C2205" s="12">
        <v>511031280</v>
      </c>
      <c r="D2205" s="12" t="s">
        <v>2097</v>
      </c>
      <c r="E2205" s="12" t="s">
        <v>337</v>
      </c>
      <c r="F2205" s="12" t="s">
        <v>4812</v>
      </c>
      <c r="G2205" s="12" t="s">
        <v>120</v>
      </c>
      <c r="H2205" s="12" t="s">
        <v>86</v>
      </c>
      <c r="I2205" s="28">
        <v>440000</v>
      </c>
      <c r="J2205" s="28">
        <v>435000</v>
      </c>
      <c r="K2205" s="28">
        <v>415000</v>
      </c>
      <c r="L2205" s="28">
        <v>425000</v>
      </c>
      <c r="M2205" s="28">
        <v>420000</v>
      </c>
      <c r="N2205" s="28">
        <v>425000</v>
      </c>
      <c r="O2205" s="29">
        <v>49</v>
      </c>
      <c r="P2205" s="29">
        <v>56</v>
      </c>
      <c r="Q2205" s="29">
        <v>61</v>
      </c>
      <c r="R2205" s="28">
        <v>670</v>
      </c>
      <c r="S2205" s="28">
        <v>620</v>
      </c>
      <c r="T2205" s="30">
        <v>6.1</v>
      </c>
      <c r="U2205" s="30">
        <v>0.29999999999999982</v>
      </c>
      <c r="V2205" s="30">
        <v>5.8</v>
      </c>
      <c r="W2205" s="30">
        <v>5.4</v>
      </c>
      <c r="X2205" s="31">
        <v>7.9181818181818187E-2</v>
      </c>
      <c r="Y2205" s="30">
        <v>6.7</v>
      </c>
      <c r="Z2205" s="30">
        <v>-0.79999999999999982</v>
      </c>
      <c r="AA2205" s="30">
        <v>7.5</v>
      </c>
      <c r="AB2205" s="30">
        <v>6.5</v>
      </c>
      <c r="AC2205" s="32">
        <v>0.23795317649732922</v>
      </c>
      <c r="AD2205" s="30">
        <v>3.0051491865334343</v>
      </c>
      <c r="AE2205" s="12">
        <v>256</v>
      </c>
      <c r="AF2205" s="12">
        <v>239</v>
      </c>
      <c r="AG2205" s="12">
        <v>255</v>
      </c>
      <c r="AH2205" s="33">
        <v>4.7809523809523808</v>
      </c>
      <c r="AI2205" s="34">
        <v>330000</v>
      </c>
      <c r="AJ2205" s="34">
        <v>307500</v>
      </c>
      <c r="AK2205" s="34">
        <v>290000</v>
      </c>
      <c r="AL2205" s="35">
        <v>7.3170731707317069E-2</v>
      </c>
      <c r="AM2205" s="35">
        <v>0.13793103448275862</v>
      </c>
      <c r="AN2205" s="12">
        <v>3.2</v>
      </c>
      <c r="AO2205" s="33">
        <v>-9.9999999999999645E-2</v>
      </c>
      <c r="AP2205" s="12">
        <v>3.3</v>
      </c>
      <c r="AQ2205" s="32">
        <v>2.0092735703245751E-3</v>
      </c>
      <c r="AR2205" s="34">
        <v>560</v>
      </c>
      <c r="AS2205" s="34">
        <v>550</v>
      </c>
      <c r="AT2205" s="31">
        <v>1.8181818181818181E-2</v>
      </c>
      <c r="AU2205" s="32">
        <v>0.1076923076923077</v>
      </c>
      <c r="AV2205" s="36">
        <v>2815.6800000000003</v>
      </c>
      <c r="AW2205" s="30">
        <v>0.7228</v>
      </c>
      <c r="AX2205" s="30">
        <v>0.2772</v>
      </c>
      <c r="AY2205" s="30">
        <v>0.85209999999999997</v>
      </c>
      <c r="AZ2205" s="30">
        <v>0.1447</v>
      </c>
      <c r="BA2205" s="30">
        <v>0.17269999999999999</v>
      </c>
      <c r="BB2205" s="30">
        <v>0.41880000000000001</v>
      </c>
      <c r="BC2205" s="30">
        <v>0.37730000000000002</v>
      </c>
      <c r="BD2205" s="37">
        <v>9</v>
      </c>
      <c r="BE2205" s="29">
        <v>548</v>
      </c>
      <c r="BF2205" s="38" t="s">
        <v>4938</v>
      </c>
      <c r="BG2205" s="39">
        <v>121.44744829602099</v>
      </c>
      <c r="BH2205" s="39">
        <v>-30.7394112169079</v>
      </c>
      <c r="BI2205" s="40">
        <f t="shared" si="490"/>
        <v>16</v>
      </c>
      <c r="BJ2205" s="40">
        <f t="shared" si="491"/>
        <v>64</v>
      </c>
      <c r="BK2205" s="40">
        <f t="shared" si="492"/>
        <v>66</v>
      </c>
      <c r="BL2205" s="40">
        <f t="shared" si="493"/>
        <v>64</v>
      </c>
      <c r="BM2205" s="40">
        <f t="shared" si="494"/>
        <v>37</v>
      </c>
      <c r="BN2205" s="40">
        <f t="shared" si="495"/>
        <v>1</v>
      </c>
      <c r="BO2205" s="40">
        <f t="shared" si="496"/>
        <v>23</v>
      </c>
      <c r="BP2205" s="40">
        <f t="shared" si="497"/>
        <v>28</v>
      </c>
      <c r="BQ2205" s="41">
        <f t="shared" si="498"/>
        <v>100</v>
      </c>
      <c r="BR2205" s="40">
        <f t="shared" si="499"/>
        <v>100</v>
      </c>
      <c r="BS2205" s="41">
        <f t="shared" si="500"/>
        <v>100</v>
      </c>
      <c r="BT2205" s="41">
        <f t="shared" si="501"/>
        <v>6</v>
      </c>
      <c r="BU2205" s="41">
        <f t="shared" si="502"/>
        <v>90</v>
      </c>
      <c r="BV2205" s="41">
        <f t="shared" si="503"/>
        <v>51</v>
      </c>
    </row>
    <row r="2206" spans="2:74" x14ac:dyDescent="0.3">
      <c r="B2206" s="12" t="s">
        <v>2641</v>
      </c>
      <c r="C2206" s="12">
        <v>701041038</v>
      </c>
      <c r="D2206" s="12" t="s">
        <v>696</v>
      </c>
      <c r="E2206" s="12" t="s">
        <v>1423</v>
      </c>
      <c r="F2206" s="12" t="s">
        <v>1423</v>
      </c>
      <c r="G2206" s="12" t="s">
        <v>1424</v>
      </c>
      <c r="H2206" s="12" t="s">
        <v>86</v>
      </c>
      <c r="I2206" s="28">
        <v>570360</v>
      </c>
      <c r="J2206" s="28">
        <v>567420</v>
      </c>
      <c r="K2206" s="28">
        <v>585000</v>
      </c>
      <c r="L2206" s="28">
        <v>579000</v>
      </c>
      <c r="M2206" s="28">
        <v>575000</v>
      </c>
      <c r="N2206" s="28">
        <v>605000</v>
      </c>
      <c r="O2206" s="29">
        <v>48</v>
      </c>
      <c r="P2206" s="29">
        <v>49</v>
      </c>
      <c r="Q2206" s="29">
        <v>50</v>
      </c>
      <c r="R2206" s="28">
        <v>680</v>
      </c>
      <c r="S2206" s="28">
        <v>650</v>
      </c>
      <c r="T2206" s="30">
        <v>5.8</v>
      </c>
      <c r="U2206" s="30">
        <v>0.79999999999999982</v>
      </c>
      <c r="V2206" s="30">
        <v>5</v>
      </c>
      <c r="W2206" s="30">
        <v>3.5</v>
      </c>
      <c r="X2206" s="31">
        <v>6.1995932393575988E-2</v>
      </c>
      <c r="Y2206" s="30">
        <v>9.6999999999999993</v>
      </c>
      <c r="Z2206" s="30">
        <v>0.29999999999999893</v>
      </c>
      <c r="AA2206" s="30">
        <v>9.4</v>
      </c>
      <c r="AB2206" s="30">
        <v>10.6</v>
      </c>
      <c r="AC2206" s="32">
        <v>0.23605865363252607</v>
      </c>
      <c r="AD2206" s="30">
        <v>3.8076474458667295</v>
      </c>
      <c r="AE2206" s="12">
        <v>86</v>
      </c>
      <c r="AF2206" s="12">
        <v>118</v>
      </c>
      <c r="AG2206" s="12">
        <v>232</v>
      </c>
      <c r="AH2206" s="33">
        <v>1.6715542521994133</v>
      </c>
      <c r="AI2206" s="34">
        <v>547500</v>
      </c>
      <c r="AJ2206" s="34">
        <v>520000</v>
      </c>
      <c r="AK2206" s="34">
        <v>524000</v>
      </c>
      <c r="AL2206" s="35">
        <v>5.2884615384615384E-2</v>
      </c>
      <c r="AM2206" s="35">
        <v>4.4847328244274808E-2</v>
      </c>
      <c r="AN2206" s="12">
        <v>5.5</v>
      </c>
      <c r="AO2206" s="33">
        <v>1.7999999999999998</v>
      </c>
      <c r="AP2206" s="12">
        <v>3.7</v>
      </c>
      <c r="AQ2206" s="32">
        <v>1.9803063457330416E-2</v>
      </c>
      <c r="AR2206" s="34">
        <v>650</v>
      </c>
      <c r="AS2206" s="34">
        <v>620</v>
      </c>
      <c r="AT2206" s="31">
        <v>4.8387096774193547E-2</v>
      </c>
      <c r="AU2206" s="32">
        <v>0.27734020367999185</v>
      </c>
      <c r="AV2206" s="36">
        <v>2880.6400000000003</v>
      </c>
      <c r="AW2206" s="30">
        <v>0.80879999999999996</v>
      </c>
      <c r="AX2206" s="30">
        <v>0.19120000000000001</v>
      </c>
      <c r="AY2206" s="30">
        <v>0.95450000000000002</v>
      </c>
      <c r="AZ2206" s="30">
        <v>2.2700000000000001E-2</v>
      </c>
      <c r="BA2206" s="30">
        <v>0.13439999999999999</v>
      </c>
      <c r="BB2206" s="30">
        <v>0.43780000000000002</v>
      </c>
      <c r="BC2206" s="30">
        <v>0.3997</v>
      </c>
      <c r="BD2206" s="37">
        <v>9</v>
      </c>
      <c r="BE2206" s="29">
        <v>15</v>
      </c>
      <c r="BF2206" s="38" t="s">
        <v>4939</v>
      </c>
      <c r="BG2206" s="39">
        <v>130.97116004635001</v>
      </c>
      <c r="BH2206" s="39">
        <v>-12.47879612577</v>
      </c>
      <c r="BI2206" s="40">
        <f t="shared" si="490"/>
        <v>21</v>
      </c>
      <c r="BJ2206" s="40">
        <f t="shared" si="491"/>
        <v>26</v>
      </c>
      <c r="BK2206" s="40">
        <f t="shared" si="492"/>
        <v>100</v>
      </c>
      <c r="BL2206" s="40">
        <f t="shared" si="493"/>
        <v>8</v>
      </c>
      <c r="BM2206" s="40">
        <f t="shared" si="494"/>
        <v>27</v>
      </c>
      <c r="BN2206" s="40">
        <f t="shared" si="495"/>
        <v>16</v>
      </c>
      <c r="BO2206" s="40">
        <f t="shared" si="496"/>
        <v>100</v>
      </c>
      <c r="BP2206" s="40">
        <f t="shared" si="497"/>
        <v>20</v>
      </c>
      <c r="BQ2206" s="41">
        <f t="shared" si="498"/>
        <v>100</v>
      </c>
      <c r="BR2206" s="40">
        <f t="shared" si="499"/>
        <v>100</v>
      </c>
      <c r="BS2206" s="41">
        <f t="shared" si="500"/>
        <v>100</v>
      </c>
      <c r="BT2206" s="41">
        <f t="shared" si="501"/>
        <v>1</v>
      </c>
      <c r="BU2206" s="41">
        <f t="shared" si="502"/>
        <v>90</v>
      </c>
      <c r="BV2206" s="41">
        <f t="shared" si="503"/>
        <v>51</v>
      </c>
    </row>
    <row r="2207" spans="2:74" x14ac:dyDescent="0.3">
      <c r="B2207" s="12" t="s">
        <v>2642</v>
      </c>
      <c r="C2207" s="12">
        <v>701041042</v>
      </c>
      <c r="D2207" s="12" t="s">
        <v>696</v>
      </c>
      <c r="E2207" s="12" t="s">
        <v>1423</v>
      </c>
      <c r="F2207" s="12" t="s">
        <v>1423</v>
      </c>
      <c r="G2207" s="12" t="s">
        <v>1424</v>
      </c>
      <c r="H2207" s="12" t="s">
        <v>86</v>
      </c>
      <c r="I2207" s="28">
        <v>597800</v>
      </c>
      <c r="J2207" s="28">
        <v>590000</v>
      </c>
      <c r="K2207" s="28">
        <v>588000</v>
      </c>
      <c r="L2207" s="28">
        <v>600000</v>
      </c>
      <c r="M2207" s="28">
        <v>585000</v>
      </c>
      <c r="N2207" s="28">
        <v>600000</v>
      </c>
      <c r="O2207" s="29">
        <v>48</v>
      </c>
      <c r="P2207" s="29">
        <v>50</v>
      </c>
      <c r="Q2207" s="29">
        <v>49</v>
      </c>
      <c r="R2207" s="28">
        <v>720</v>
      </c>
      <c r="S2207" s="28">
        <v>700</v>
      </c>
      <c r="T2207" s="30">
        <v>4</v>
      </c>
      <c r="U2207" s="30">
        <v>0.10000000000000009</v>
      </c>
      <c r="V2207" s="30">
        <v>3.9</v>
      </c>
      <c r="W2207" s="30">
        <v>3.6</v>
      </c>
      <c r="X2207" s="31">
        <v>6.2629642020742726E-2</v>
      </c>
      <c r="Y2207" s="30">
        <v>11.9</v>
      </c>
      <c r="Z2207" s="30">
        <v>0.30000000000000071</v>
      </c>
      <c r="AA2207" s="30">
        <v>11.6</v>
      </c>
      <c r="AB2207" s="30">
        <v>10.9</v>
      </c>
      <c r="AC2207" s="32">
        <v>0.25439538696364972</v>
      </c>
      <c r="AD2207" s="30">
        <v>4.061900703174941</v>
      </c>
      <c r="AE2207" s="12">
        <v>86</v>
      </c>
      <c r="AF2207" s="12">
        <v>118</v>
      </c>
      <c r="AG2207" s="12">
        <v>232</v>
      </c>
      <c r="AH2207" s="33">
        <v>1.6715542521994133</v>
      </c>
      <c r="AI2207" s="34">
        <v>547500</v>
      </c>
      <c r="AJ2207" s="34">
        <v>520000</v>
      </c>
      <c r="AK2207" s="34">
        <v>524000</v>
      </c>
      <c r="AL2207" s="35">
        <v>5.2884615384615384E-2</v>
      </c>
      <c r="AM2207" s="35">
        <v>4.4847328244274808E-2</v>
      </c>
      <c r="AN2207" s="12">
        <v>5.5</v>
      </c>
      <c r="AO2207" s="33">
        <v>1.7999999999999998</v>
      </c>
      <c r="AP2207" s="12">
        <v>3.7</v>
      </c>
      <c r="AQ2207" s="32">
        <v>1.9803063457330416E-2</v>
      </c>
      <c r="AR2207" s="34">
        <v>650</v>
      </c>
      <c r="AS2207" s="34">
        <v>620</v>
      </c>
      <c r="AT2207" s="31">
        <v>4.8387096774193547E-2</v>
      </c>
      <c r="AU2207" s="32">
        <v>0.27734020367999185</v>
      </c>
      <c r="AV2207" s="36">
        <v>2830.2400000000002</v>
      </c>
      <c r="AW2207" s="30">
        <v>0.80430000000000001</v>
      </c>
      <c r="AX2207" s="30">
        <v>0.19570000000000001</v>
      </c>
      <c r="AY2207" s="30">
        <v>0.81279999999999997</v>
      </c>
      <c r="AZ2207" s="30">
        <v>9.6699999999999994E-2</v>
      </c>
      <c r="BA2207" s="30">
        <v>2.53E-2</v>
      </c>
      <c r="BB2207" s="30">
        <v>0.57410000000000005</v>
      </c>
      <c r="BC2207" s="30">
        <v>0.38550000000000001</v>
      </c>
      <c r="BD2207" s="37">
        <v>7</v>
      </c>
      <c r="BE2207" s="29">
        <v>15</v>
      </c>
      <c r="BF2207" s="38" t="s">
        <v>4940</v>
      </c>
      <c r="BG2207" s="39">
        <v>130.958136080587</v>
      </c>
      <c r="BH2207" s="39">
        <v>-12.514155625976301</v>
      </c>
      <c r="BI2207" s="40">
        <f t="shared" si="490"/>
        <v>51</v>
      </c>
      <c r="BJ2207" s="40">
        <f t="shared" si="491"/>
        <v>26</v>
      </c>
      <c r="BK2207" s="40">
        <f t="shared" si="492"/>
        <v>100</v>
      </c>
      <c r="BL2207" s="40">
        <f t="shared" si="493"/>
        <v>8</v>
      </c>
      <c r="BM2207" s="40">
        <f t="shared" si="494"/>
        <v>27</v>
      </c>
      <c r="BN2207" s="40">
        <f t="shared" si="495"/>
        <v>16</v>
      </c>
      <c r="BO2207" s="40">
        <f t="shared" si="496"/>
        <v>100</v>
      </c>
      <c r="BP2207" s="40">
        <f t="shared" si="497"/>
        <v>1</v>
      </c>
      <c r="BQ2207" s="41">
        <f t="shared" si="498"/>
        <v>100</v>
      </c>
      <c r="BR2207" s="40">
        <f t="shared" si="499"/>
        <v>100</v>
      </c>
      <c r="BS2207" s="41">
        <f t="shared" si="500"/>
        <v>97</v>
      </c>
      <c r="BT2207" s="41">
        <f t="shared" si="501"/>
        <v>1</v>
      </c>
      <c r="BU2207" s="41">
        <f t="shared" si="502"/>
        <v>70</v>
      </c>
      <c r="BV2207" s="41">
        <f t="shared" si="503"/>
        <v>51</v>
      </c>
    </row>
    <row r="2208" spans="2:74" x14ac:dyDescent="0.3">
      <c r="B2208" s="12" t="s">
        <v>2643</v>
      </c>
      <c r="C2208" s="12">
        <v>106011108</v>
      </c>
      <c r="D2208" s="12" t="s">
        <v>503</v>
      </c>
      <c r="E2208" s="12" t="s">
        <v>299</v>
      </c>
      <c r="F2208" s="12" t="s">
        <v>2986</v>
      </c>
      <c r="G2208" s="12" t="s">
        <v>85</v>
      </c>
      <c r="H2208" s="12" t="s">
        <v>86</v>
      </c>
      <c r="I2208" s="28">
        <v>670000</v>
      </c>
      <c r="J2208" s="28">
        <v>670000</v>
      </c>
      <c r="K2208" s="28">
        <v>635000</v>
      </c>
      <c r="L2208" s="28">
        <v>620000</v>
      </c>
      <c r="M2208" s="28">
        <v>612500</v>
      </c>
      <c r="N2208" s="28">
        <v>590000</v>
      </c>
      <c r="O2208" s="29">
        <v>38</v>
      </c>
      <c r="P2208" s="29">
        <v>40</v>
      </c>
      <c r="Q2208" s="29">
        <v>42</v>
      </c>
      <c r="R2208" s="28">
        <v>530</v>
      </c>
      <c r="S2208" s="28">
        <v>500</v>
      </c>
      <c r="T2208" s="30">
        <v>3.7</v>
      </c>
      <c r="U2208" s="30">
        <v>0</v>
      </c>
      <c r="V2208" s="30">
        <v>3.7</v>
      </c>
      <c r="W2208" s="30">
        <v>3.8</v>
      </c>
      <c r="X2208" s="31">
        <v>4.1134328358208953E-2</v>
      </c>
      <c r="Y2208" s="30">
        <v>7.4</v>
      </c>
      <c r="Z2208" s="30">
        <v>-0.29999999999999982</v>
      </c>
      <c r="AA2208" s="30">
        <v>7.7</v>
      </c>
      <c r="AB2208" s="30">
        <v>6.8</v>
      </c>
      <c r="AC2208" s="32">
        <v>0.37616397910515559</v>
      </c>
      <c r="AD2208" s="30">
        <v>9.1447701741819394</v>
      </c>
      <c r="AE2208" s="12">
        <v>707</v>
      </c>
      <c r="AF2208" s="12">
        <v>686</v>
      </c>
      <c r="AG2208" s="12">
        <v>463</v>
      </c>
      <c r="AH2208" s="33">
        <v>7.9747520288548239</v>
      </c>
      <c r="AI2208" s="34">
        <v>660000</v>
      </c>
      <c r="AJ2208" s="34">
        <v>625000</v>
      </c>
      <c r="AK2208" s="34">
        <v>630000</v>
      </c>
      <c r="AL2208" s="35">
        <v>5.6000000000000001E-2</v>
      </c>
      <c r="AM2208" s="35">
        <v>4.7619047619047616E-2</v>
      </c>
      <c r="AN2208" s="12">
        <v>2.5</v>
      </c>
      <c r="AO2208" s="33">
        <v>0.10000000000000009</v>
      </c>
      <c r="AP2208" s="12">
        <v>2.4</v>
      </c>
      <c r="AQ2208" s="32">
        <v>0.10183486238532109</v>
      </c>
      <c r="AR2208" s="34">
        <v>580</v>
      </c>
      <c r="AS2208" s="34">
        <v>540</v>
      </c>
      <c r="AT2208" s="31">
        <v>7.407407407407407E-2</v>
      </c>
      <c r="AU2208" s="32">
        <v>0.29054956308880897</v>
      </c>
      <c r="AV2208" s="36">
        <v>1408.96</v>
      </c>
      <c r="AW2208" s="30">
        <v>0.68820000000000003</v>
      </c>
      <c r="AX2208" s="30">
        <v>0.31180000000000002</v>
      </c>
      <c r="AY2208" s="30">
        <v>0.85460000000000003</v>
      </c>
      <c r="AZ2208" s="30">
        <v>0.1201</v>
      </c>
      <c r="BA2208" s="30">
        <v>0.31719999999999998</v>
      </c>
      <c r="BB2208" s="30">
        <v>0.31140000000000001</v>
      </c>
      <c r="BC2208" s="30">
        <v>0.33829999999999999</v>
      </c>
      <c r="BD2208" s="37">
        <v>1</v>
      </c>
      <c r="BE2208" s="29">
        <v>117</v>
      </c>
      <c r="BF2208" s="38" t="s">
        <v>4941</v>
      </c>
      <c r="BG2208" s="39">
        <v>151.360262001905</v>
      </c>
      <c r="BH2208" s="39">
        <v>-32.828444319342303</v>
      </c>
      <c r="BI2208" s="40">
        <f t="shared" si="490"/>
        <v>55</v>
      </c>
      <c r="BJ2208" s="40">
        <f t="shared" si="491"/>
        <v>75</v>
      </c>
      <c r="BK2208" s="40">
        <f t="shared" si="492"/>
        <v>26</v>
      </c>
      <c r="BL2208" s="40">
        <f t="shared" si="493"/>
        <v>4</v>
      </c>
      <c r="BM2208" s="40">
        <f t="shared" si="494"/>
        <v>29</v>
      </c>
      <c r="BN2208" s="40">
        <f t="shared" si="495"/>
        <v>100</v>
      </c>
      <c r="BO2208" s="40">
        <f t="shared" si="496"/>
        <v>83</v>
      </c>
      <c r="BP2208" s="40">
        <f t="shared" si="497"/>
        <v>60</v>
      </c>
      <c r="BQ2208" s="41">
        <f t="shared" si="498"/>
        <v>87</v>
      </c>
      <c r="BR2208" s="40">
        <f t="shared" si="499"/>
        <v>59</v>
      </c>
      <c r="BS2208" s="41">
        <f t="shared" si="500"/>
        <v>17</v>
      </c>
      <c r="BT2208" s="41">
        <f t="shared" si="501"/>
        <v>1</v>
      </c>
      <c r="BU2208" s="41">
        <f t="shared" si="502"/>
        <v>10</v>
      </c>
      <c r="BV2208" s="41">
        <f t="shared" si="503"/>
        <v>50</v>
      </c>
    </row>
    <row r="2209" spans="2:74" x14ac:dyDescent="0.3">
      <c r="B2209" s="12" t="s">
        <v>2644</v>
      </c>
      <c r="C2209" s="12">
        <v>108041164</v>
      </c>
      <c r="D2209" s="12" t="s">
        <v>1284</v>
      </c>
      <c r="E2209" s="12" t="s">
        <v>1045</v>
      </c>
      <c r="F2209" s="12" t="s">
        <v>1284</v>
      </c>
      <c r="G2209" s="12" t="s">
        <v>85</v>
      </c>
      <c r="H2209" s="12" t="s">
        <v>86</v>
      </c>
      <c r="I2209" s="28">
        <v>830000</v>
      </c>
      <c r="J2209" s="28">
        <v>830000</v>
      </c>
      <c r="K2209" s="28">
        <v>830000</v>
      </c>
      <c r="L2209" s="28">
        <v>830000</v>
      </c>
      <c r="M2209" s="28">
        <v>800000</v>
      </c>
      <c r="N2209" s="28">
        <v>759000</v>
      </c>
      <c r="O2209" s="29">
        <v>47</v>
      </c>
      <c r="P2209" s="29">
        <v>46</v>
      </c>
      <c r="Q2209" s="29">
        <v>43</v>
      </c>
      <c r="R2209" s="28">
        <v>650</v>
      </c>
      <c r="S2209" s="28">
        <v>600</v>
      </c>
      <c r="T2209" s="30">
        <v>3.2</v>
      </c>
      <c r="U2209" s="30">
        <v>0.10000000000000009</v>
      </c>
      <c r="V2209" s="30">
        <v>3.1</v>
      </c>
      <c r="W2209" s="30">
        <v>2.7</v>
      </c>
      <c r="X2209" s="31">
        <v>4.072289156626506E-2</v>
      </c>
      <c r="Y2209" s="30">
        <v>7.7</v>
      </c>
      <c r="Z2209" s="30">
        <v>-0.29999999999999982</v>
      </c>
      <c r="AA2209" s="30">
        <v>8</v>
      </c>
      <c r="AB2209" s="30">
        <v>7.2</v>
      </c>
      <c r="AC2209" s="32">
        <v>0.48646868638486407</v>
      </c>
      <c r="AD2209" s="30">
        <v>11.94582868933246</v>
      </c>
      <c r="AE2209" s="12">
        <v>481</v>
      </c>
      <c r="AF2209" s="12">
        <v>499</v>
      </c>
      <c r="AG2209" s="12">
        <v>345</v>
      </c>
      <c r="AH2209" s="33">
        <v>5.9706744868035191</v>
      </c>
      <c r="AI2209" s="34">
        <v>835000</v>
      </c>
      <c r="AJ2209" s="34">
        <v>800000</v>
      </c>
      <c r="AK2209" s="34">
        <v>820000</v>
      </c>
      <c r="AL2209" s="35">
        <v>4.3749999999999997E-2</v>
      </c>
      <c r="AM2209" s="35">
        <v>1.8292682926829267E-2</v>
      </c>
      <c r="AN2209" s="12">
        <v>3</v>
      </c>
      <c r="AO2209" s="33">
        <v>0.29999999999999982</v>
      </c>
      <c r="AP2209" s="12">
        <v>2.7</v>
      </c>
      <c r="AQ2209" s="32">
        <v>9.4186046511627902E-2</v>
      </c>
      <c r="AR2209" s="34">
        <v>645</v>
      </c>
      <c r="AS2209" s="34">
        <v>595</v>
      </c>
      <c r="AT2209" s="31">
        <v>8.4033613445378158E-2</v>
      </c>
      <c r="AU2209" s="32">
        <v>0.14594116496286158</v>
      </c>
      <c r="AV2209" s="36">
        <v>1336.16</v>
      </c>
      <c r="AW2209" s="30">
        <v>0.63400000000000001</v>
      </c>
      <c r="AX2209" s="30">
        <v>0.36599999999999999</v>
      </c>
      <c r="AY2209" s="30">
        <v>0.64180000000000004</v>
      </c>
      <c r="AZ2209" s="30">
        <v>0.2011</v>
      </c>
      <c r="BA2209" s="30">
        <v>0.3624</v>
      </c>
      <c r="BB2209" s="30">
        <v>0.23480000000000001</v>
      </c>
      <c r="BC2209" s="30">
        <v>0.3372</v>
      </c>
      <c r="BD2209" s="37">
        <v>1.5</v>
      </c>
      <c r="BE2209" s="29">
        <v>311</v>
      </c>
      <c r="BF2209" s="38" t="s">
        <v>4942</v>
      </c>
      <c r="BG2209" s="39">
        <v>152.86323459083499</v>
      </c>
      <c r="BH2209" s="39">
        <v>-31.440681528128199</v>
      </c>
      <c r="BI2209" s="40">
        <f t="shared" si="490"/>
        <v>64</v>
      </c>
      <c r="BJ2209" s="40">
        <f t="shared" si="491"/>
        <v>67</v>
      </c>
      <c r="BK2209" s="40">
        <f t="shared" si="492"/>
        <v>51</v>
      </c>
      <c r="BL2209" s="40">
        <f t="shared" si="493"/>
        <v>52</v>
      </c>
      <c r="BM2209" s="40">
        <f t="shared" si="494"/>
        <v>23</v>
      </c>
      <c r="BN2209" s="40">
        <f t="shared" si="495"/>
        <v>100</v>
      </c>
      <c r="BO2209" s="40">
        <f t="shared" si="496"/>
        <v>53</v>
      </c>
      <c r="BP2209" s="40">
        <f t="shared" si="497"/>
        <v>70</v>
      </c>
      <c r="BQ2209" s="41">
        <f t="shared" si="498"/>
        <v>86</v>
      </c>
      <c r="BR2209" s="40">
        <f t="shared" si="499"/>
        <v>31</v>
      </c>
      <c r="BS2209" s="41">
        <f t="shared" si="500"/>
        <v>1</v>
      </c>
      <c r="BT2209" s="41">
        <f t="shared" si="501"/>
        <v>1</v>
      </c>
      <c r="BU2209" s="41">
        <f t="shared" si="502"/>
        <v>15</v>
      </c>
      <c r="BV2209" s="41">
        <f t="shared" si="503"/>
        <v>50</v>
      </c>
    </row>
    <row r="2210" spans="2:74" x14ac:dyDescent="0.3">
      <c r="B2210" s="12" t="s">
        <v>2645</v>
      </c>
      <c r="C2210" s="12">
        <v>112031253</v>
      </c>
      <c r="D2210" s="12" t="s">
        <v>2310</v>
      </c>
      <c r="E2210" s="12" t="s">
        <v>933</v>
      </c>
      <c r="F2210" s="12" t="s">
        <v>3837</v>
      </c>
      <c r="G2210" s="12" t="s">
        <v>85</v>
      </c>
      <c r="H2210" s="12" t="s">
        <v>86</v>
      </c>
      <c r="I2210" s="28">
        <v>1495000</v>
      </c>
      <c r="J2210" s="28">
        <v>1399000</v>
      </c>
      <c r="K2210" s="28">
        <v>1250000</v>
      </c>
      <c r="L2210" s="28">
        <v>1460000</v>
      </c>
      <c r="M2210" s="28">
        <v>1420000</v>
      </c>
      <c r="N2210" s="28">
        <v>1320000</v>
      </c>
      <c r="O2210" s="29">
        <v>57</v>
      </c>
      <c r="P2210" s="29">
        <v>56</v>
      </c>
      <c r="Q2210" s="29">
        <v>64</v>
      </c>
      <c r="R2210" s="28">
        <v>850</v>
      </c>
      <c r="S2210" s="28">
        <v>795</v>
      </c>
      <c r="T2210" s="30">
        <v>2.4</v>
      </c>
      <c r="U2210" s="30">
        <v>-0.20000000000000018</v>
      </c>
      <c r="V2210" s="30">
        <v>2.6</v>
      </c>
      <c r="W2210" s="30">
        <v>2.5</v>
      </c>
      <c r="X2210" s="31">
        <v>2.9565217391304348E-2</v>
      </c>
      <c r="Y2210" s="30">
        <v>4.5</v>
      </c>
      <c r="Z2210" s="30">
        <v>-0.5</v>
      </c>
      <c r="AA2210" s="30">
        <v>5</v>
      </c>
      <c r="AB2210" s="30">
        <v>4.8</v>
      </c>
      <c r="AC2210" s="32">
        <v>0.51768661079711553</v>
      </c>
      <c r="AD2210" s="30">
        <v>17.509988306373028</v>
      </c>
      <c r="AE2210" s="12">
        <v>444</v>
      </c>
      <c r="AF2210" s="12">
        <v>428</v>
      </c>
      <c r="AG2210" s="12">
        <v>336</v>
      </c>
      <c r="AH2210" s="33">
        <v>5.9478260869565212</v>
      </c>
      <c r="AI2210" s="34">
        <v>1220000</v>
      </c>
      <c r="AJ2210" s="34">
        <v>1060000</v>
      </c>
      <c r="AK2210" s="34">
        <v>1100000</v>
      </c>
      <c r="AL2210" s="35">
        <v>0.15094339622641509</v>
      </c>
      <c r="AM2210" s="35">
        <v>0.10909090909090909</v>
      </c>
      <c r="AN2210" s="12">
        <v>2.7</v>
      </c>
      <c r="AO2210" s="33">
        <v>-0.19999999999999973</v>
      </c>
      <c r="AP2210" s="12">
        <v>2.9</v>
      </c>
      <c r="AQ2210" s="32">
        <v>0.16096256684491977</v>
      </c>
      <c r="AR2210" s="34">
        <v>830</v>
      </c>
      <c r="AS2210" s="34">
        <v>780</v>
      </c>
      <c r="AT2210" s="31">
        <v>6.4102564102564097E-2</v>
      </c>
      <c r="AU2210" s="32">
        <v>0.31300934699014171</v>
      </c>
      <c r="AV2210" s="36">
        <v>1641.92</v>
      </c>
      <c r="AW2210" s="30">
        <v>0.73560000000000003</v>
      </c>
      <c r="AX2210" s="30">
        <v>0.26440000000000002</v>
      </c>
      <c r="AY2210" s="30">
        <v>0.76049999999999995</v>
      </c>
      <c r="AZ2210" s="30">
        <v>0.15740000000000001</v>
      </c>
      <c r="BA2210" s="30">
        <v>0.37480000000000002</v>
      </c>
      <c r="BB2210" s="30">
        <v>0.35020000000000001</v>
      </c>
      <c r="BC2210" s="30">
        <v>0.24110000000000001</v>
      </c>
      <c r="BD2210" s="37">
        <v>6</v>
      </c>
      <c r="BE2210" s="29">
        <v>650</v>
      </c>
      <c r="BF2210" s="38" t="s">
        <v>4943</v>
      </c>
      <c r="BG2210" s="39">
        <v>153.53548677315399</v>
      </c>
      <c r="BH2210" s="39">
        <v>-28.377022499712599</v>
      </c>
      <c r="BI2210" s="40">
        <f t="shared" si="490"/>
        <v>77</v>
      </c>
      <c r="BJ2210" s="40">
        <f t="shared" si="491"/>
        <v>72</v>
      </c>
      <c r="BK2210" s="40">
        <f t="shared" si="492"/>
        <v>51</v>
      </c>
      <c r="BL2210" s="40">
        <f t="shared" si="493"/>
        <v>1</v>
      </c>
      <c r="BM2210" s="40">
        <f t="shared" si="494"/>
        <v>76</v>
      </c>
      <c r="BN2210" s="40">
        <f t="shared" si="495"/>
        <v>100</v>
      </c>
      <c r="BO2210" s="40">
        <f t="shared" si="496"/>
        <v>12</v>
      </c>
      <c r="BP2210" s="40">
        <f t="shared" si="497"/>
        <v>72</v>
      </c>
      <c r="BQ2210" s="41">
        <f t="shared" si="498"/>
        <v>49</v>
      </c>
      <c r="BR2210" s="40">
        <f t="shared" si="499"/>
        <v>1</v>
      </c>
      <c r="BS2210" s="41">
        <f t="shared" si="500"/>
        <v>1</v>
      </c>
      <c r="BT2210" s="41">
        <f t="shared" si="501"/>
        <v>42</v>
      </c>
      <c r="BU2210" s="41">
        <f t="shared" si="502"/>
        <v>60</v>
      </c>
      <c r="BV2210" s="41">
        <f t="shared" si="503"/>
        <v>50</v>
      </c>
    </row>
    <row r="2211" spans="2:74" x14ac:dyDescent="0.3">
      <c r="B2211" s="12" t="s">
        <v>2646</v>
      </c>
      <c r="C2211" s="12">
        <v>117031642</v>
      </c>
      <c r="D2211" s="12" t="s">
        <v>1301</v>
      </c>
      <c r="E2211" s="12" t="s">
        <v>1055</v>
      </c>
      <c r="F2211" s="12" t="s">
        <v>2791</v>
      </c>
      <c r="G2211" s="12" t="s">
        <v>85</v>
      </c>
      <c r="H2211" s="12" t="s">
        <v>86</v>
      </c>
      <c r="I2211" s="28">
        <v>2044000</v>
      </c>
      <c r="J2211" s="28">
        <v>2000000</v>
      </c>
      <c r="K2211" s="28">
        <v>1800000</v>
      </c>
      <c r="L2211" s="28">
        <v>1945000</v>
      </c>
      <c r="M2211" s="28">
        <v>1900000</v>
      </c>
      <c r="N2211" s="28">
        <v>1652000</v>
      </c>
      <c r="O2211" s="29">
        <v>22</v>
      </c>
      <c r="P2211" s="29">
        <v>22</v>
      </c>
      <c r="Q2211" s="29">
        <v>22</v>
      </c>
      <c r="R2211" s="28">
        <v>1100</v>
      </c>
      <c r="S2211" s="28">
        <v>1050</v>
      </c>
      <c r="T2211" s="30">
        <v>2.9</v>
      </c>
      <c r="U2211" s="30">
        <v>0.10000000000000009</v>
      </c>
      <c r="V2211" s="30">
        <v>2.8</v>
      </c>
      <c r="W2211" s="30">
        <v>2.8</v>
      </c>
      <c r="X2211" s="31">
        <v>2.7984344422700588E-2</v>
      </c>
      <c r="Y2211" s="30">
        <v>7.5</v>
      </c>
      <c r="Z2211" s="30">
        <v>9.9999999999999645E-2</v>
      </c>
      <c r="AA2211" s="30">
        <v>7.4</v>
      </c>
      <c r="AB2211" s="30">
        <v>6.8</v>
      </c>
      <c r="AC2211" s="32">
        <v>0.46415068863083986</v>
      </c>
      <c r="AD2211" s="30">
        <v>16.586084048276867</v>
      </c>
      <c r="AE2211" s="12">
        <v>162</v>
      </c>
      <c r="AF2211" s="12">
        <v>81</v>
      </c>
      <c r="AG2211" s="12">
        <v>121</v>
      </c>
      <c r="AH2211" s="33">
        <v>2.4031209362808843</v>
      </c>
      <c r="AI2211" s="34">
        <v>1975000</v>
      </c>
      <c r="AJ2211" s="34">
        <v>1910000</v>
      </c>
      <c r="AK2211" s="34">
        <v>1760000</v>
      </c>
      <c r="AL2211" s="35">
        <v>3.4031413612565446E-2</v>
      </c>
      <c r="AM2211" s="35">
        <v>0.12215909090909091</v>
      </c>
      <c r="AN2211" s="12">
        <v>1.5</v>
      </c>
      <c r="AO2211" s="33">
        <v>0.10000000000000009</v>
      </c>
      <c r="AP2211" s="12">
        <v>1.4</v>
      </c>
      <c r="AQ2211" s="32">
        <v>7.1739130434782611E-2</v>
      </c>
      <c r="AR2211" s="34">
        <v>1080</v>
      </c>
      <c r="AS2211" s="34">
        <v>1025</v>
      </c>
      <c r="AT2211" s="31">
        <v>5.3658536585365853E-2</v>
      </c>
      <c r="AU2211" s="32">
        <v>4.160676710522216E-2</v>
      </c>
      <c r="AV2211" s="36">
        <v>2369.92</v>
      </c>
      <c r="AW2211" s="30">
        <v>0.4531</v>
      </c>
      <c r="AX2211" s="30">
        <v>0.54690000000000005</v>
      </c>
      <c r="AY2211" s="30">
        <v>1.35E-2</v>
      </c>
      <c r="AZ2211" s="30">
        <v>0.27889999999999998</v>
      </c>
      <c r="BA2211" s="30">
        <v>0.1419</v>
      </c>
      <c r="BB2211" s="30">
        <v>0.20269999999999999</v>
      </c>
      <c r="BC2211" s="30">
        <v>0.62390000000000001</v>
      </c>
      <c r="BD2211" s="37">
        <v>1</v>
      </c>
      <c r="BE2211" s="29">
        <v>3</v>
      </c>
      <c r="BF2211" s="38" t="s">
        <v>4944</v>
      </c>
      <c r="BG2211" s="39">
        <v>151.20450143602801</v>
      </c>
      <c r="BH2211" s="39">
        <v>-33.893051441442203</v>
      </c>
      <c r="BI2211" s="40">
        <f t="shared" si="490"/>
        <v>69</v>
      </c>
      <c r="BJ2211" s="40">
        <f t="shared" si="491"/>
        <v>92</v>
      </c>
      <c r="BK2211" s="40">
        <f t="shared" si="492"/>
        <v>95</v>
      </c>
      <c r="BL2211" s="40">
        <f t="shared" si="493"/>
        <v>86</v>
      </c>
      <c r="BM2211" s="40">
        <f t="shared" si="494"/>
        <v>18</v>
      </c>
      <c r="BN2211" s="40">
        <f t="shared" si="495"/>
        <v>95</v>
      </c>
      <c r="BO2211" s="40">
        <f t="shared" si="496"/>
        <v>100</v>
      </c>
      <c r="BP2211" s="40">
        <f t="shared" si="497"/>
        <v>21</v>
      </c>
      <c r="BQ2211" s="41">
        <f t="shared" si="498"/>
        <v>44</v>
      </c>
      <c r="BR2211" s="40">
        <f t="shared" si="499"/>
        <v>1</v>
      </c>
      <c r="BS2211" s="41">
        <f t="shared" si="500"/>
        <v>1</v>
      </c>
      <c r="BT2211" s="41">
        <f t="shared" si="501"/>
        <v>1</v>
      </c>
      <c r="BU2211" s="41">
        <f t="shared" si="502"/>
        <v>10</v>
      </c>
      <c r="BV2211" s="41">
        <f t="shared" si="503"/>
        <v>50</v>
      </c>
    </row>
    <row r="2212" spans="2:74" x14ac:dyDescent="0.3">
      <c r="B2212" s="12" t="s">
        <v>2647</v>
      </c>
      <c r="C2212" s="12">
        <v>309011226</v>
      </c>
      <c r="D2212" s="12" t="s">
        <v>2415</v>
      </c>
      <c r="E2212" s="12" t="s">
        <v>1229</v>
      </c>
      <c r="F2212" s="12" t="s">
        <v>3837</v>
      </c>
      <c r="G2212" s="12" t="s">
        <v>102</v>
      </c>
      <c r="H2212" s="12" t="s">
        <v>86</v>
      </c>
      <c r="I2212" s="28">
        <v>1620000</v>
      </c>
      <c r="J2212" s="28">
        <v>1595000</v>
      </c>
      <c r="K2212" s="28">
        <v>1465000</v>
      </c>
      <c r="L2212" s="28">
        <v>1600000</v>
      </c>
      <c r="M2212" s="28">
        <v>1550000</v>
      </c>
      <c r="N2212" s="28">
        <v>1465000</v>
      </c>
      <c r="O2212" s="29">
        <v>31</v>
      </c>
      <c r="P2212" s="29">
        <v>31</v>
      </c>
      <c r="Q2212" s="29">
        <v>34</v>
      </c>
      <c r="R2212" s="28">
        <v>1100</v>
      </c>
      <c r="S2212" s="28">
        <v>980</v>
      </c>
      <c r="T2212" s="30">
        <v>4.7</v>
      </c>
      <c r="U2212" s="30">
        <v>0.20000000000000018</v>
      </c>
      <c r="V2212" s="30">
        <v>4.5</v>
      </c>
      <c r="W2212" s="30">
        <v>3.9</v>
      </c>
      <c r="X2212" s="31">
        <v>3.5308641975308641E-2</v>
      </c>
      <c r="Y2212" s="30">
        <v>5.7</v>
      </c>
      <c r="Z2212" s="30">
        <v>0</v>
      </c>
      <c r="AA2212" s="30">
        <v>5.7</v>
      </c>
      <c r="AB2212" s="30">
        <v>5.6</v>
      </c>
      <c r="AC2212" s="32">
        <v>0.56542478822271558</v>
      </c>
      <c r="AD2212" s="30">
        <v>16.013778967146841</v>
      </c>
      <c r="AE2212" s="12">
        <v>231</v>
      </c>
      <c r="AF2212" s="12">
        <v>194</v>
      </c>
      <c r="AG2212" s="12">
        <v>207</v>
      </c>
      <c r="AH2212" s="33">
        <v>4.1625544267053707</v>
      </c>
      <c r="AI2212" s="34">
        <v>1880000</v>
      </c>
      <c r="AJ2212" s="34">
        <v>1700000</v>
      </c>
      <c r="AK2212" s="34">
        <v>1650000</v>
      </c>
      <c r="AL2212" s="35">
        <v>0.10588235294117647</v>
      </c>
      <c r="AM2212" s="35">
        <v>0.1393939393939394</v>
      </c>
      <c r="AN2212" s="12">
        <v>3.7</v>
      </c>
      <c r="AO2212" s="33">
        <v>0.10000000000000009</v>
      </c>
      <c r="AP2212" s="12">
        <v>3.6</v>
      </c>
      <c r="AQ2212" s="32">
        <v>0.1776957163958641</v>
      </c>
      <c r="AR2212" s="34">
        <v>1195</v>
      </c>
      <c r="AS2212" s="34">
        <v>1100</v>
      </c>
      <c r="AT2212" s="31">
        <v>8.6363636363636365E-2</v>
      </c>
      <c r="AU2212" s="32">
        <v>0.35988733221927449</v>
      </c>
      <c r="AV2212" s="36">
        <v>1945.4400000000003</v>
      </c>
      <c r="AW2212" s="30">
        <v>0.73740000000000006</v>
      </c>
      <c r="AX2212" s="30">
        <v>0.2626</v>
      </c>
      <c r="AY2212" s="30">
        <v>0.71009999999999995</v>
      </c>
      <c r="AZ2212" s="30">
        <v>0.26369999999999999</v>
      </c>
      <c r="BA2212" s="30">
        <v>0.38800000000000001</v>
      </c>
      <c r="BB2212" s="30">
        <v>0.38819999999999999</v>
      </c>
      <c r="BC2212" s="30">
        <v>0.20119999999999999</v>
      </c>
      <c r="BD2212" s="37">
        <v>6</v>
      </c>
      <c r="BE2212" s="29">
        <v>79</v>
      </c>
      <c r="BF2212" s="38" t="s">
        <v>4945</v>
      </c>
      <c r="BG2212" s="39">
        <v>153.43540979740499</v>
      </c>
      <c r="BH2212" s="39">
        <v>-28.084610476344299</v>
      </c>
      <c r="BI2212" s="40">
        <f t="shared" si="490"/>
        <v>39</v>
      </c>
      <c r="BJ2212" s="40">
        <f t="shared" si="491"/>
        <v>55</v>
      </c>
      <c r="BK2212" s="40">
        <f t="shared" si="492"/>
        <v>73</v>
      </c>
      <c r="BL2212" s="40">
        <f t="shared" si="493"/>
        <v>1</v>
      </c>
      <c r="BM2212" s="40">
        <f t="shared" si="494"/>
        <v>53</v>
      </c>
      <c r="BN2212" s="40">
        <f t="shared" si="495"/>
        <v>100</v>
      </c>
      <c r="BO2212" s="40">
        <f t="shared" si="496"/>
        <v>91</v>
      </c>
      <c r="BP2212" s="40">
        <f t="shared" si="497"/>
        <v>75</v>
      </c>
      <c r="BQ2212" s="41">
        <f t="shared" si="498"/>
        <v>68</v>
      </c>
      <c r="BR2212" s="40">
        <f t="shared" si="499"/>
        <v>1</v>
      </c>
      <c r="BS2212" s="41">
        <f t="shared" si="500"/>
        <v>1</v>
      </c>
      <c r="BT2212" s="41">
        <f t="shared" si="501"/>
        <v>22</v>
      </c>
      <c r="BU2212" s="41">
        <f t="shared" si="502"/>
        <v>60</v>
      </c>
      <c r="BV2212" s="41">
        <f t="shared" si="503"/>
        <v>50</v>
      </c>
    </row>
    <row r="2213" spans="2:74" x14ac:dyDescent="0.3">
      <c r="B2213" s="12" t="s">
        <v>2648</v>
      </c>
      <c r="C2213" s="12">
        <v>309011228</v>
      </c>
      <c r="D2213" s="12" t="s">
        <v>2415</v>
      </c>
      <c r="E2213" s="12" t="s">
        <v>1229</v>
      </c>
      <c r="F2213" s="12" t="s">
        <v>3837</v>
      </c>
      <c r="G2213" s="12" t="s">
        <v>102</v>
      </c>
      <c r="H2213" s="12" t="s">
        <v>86</v>
      </c>
      <c r="I2213" s="28">
        <v>1850000</v>
      </c>
      <c r="J2213" s="28">
        <v>1850000</v>
      </c>
      <c r="K2213" s="28">
        <v>1750000</v>
      </c>
      <c r="L2213" s="28">
        <v>1850000</v>
      </c>
      <c r="M2213" s="28">
        <v>1850000</v>
      </c>
      <c r="N2213" s="28">
        <v>1750000</v>
      </c>
      <c r="O2213" s="29">
        <v>30</v>
      </c>
      <c r="P2213" s="29">
        <v>29</v>
      </c>
      <c r="Q2213" s="29">
        <v>31</v>
      </c>
      <c r="R2213" s="28">
        <v>1300</v>
      </c>
      <c r="S2213" s="28">
        <v>1150</v>
      </c>
      <c r="T2213" s="30">
        <v>4.5999999999999996</v>
      </c>
      <c r="U2213" s="30">
        <v>-0.10000000000000053</v>
      </c>
      <c r="V2213" s="30">
        <v>4.7</v>
      </c>
      <c r="W2213" s="30">
        <v>4.2</v>
      </c>
      <c r="X2213" s="31">
        <v>3.6540540540540539E-2</v>
      </c>
      <c r="Y2213" s="30">
        <v>7.3</v>
      </c>
      <c r="Z2213" s="30">
        <v>9.9999999999999645E-2</v>
      </c>
      <c r="AA2213" s="30">
        <v>7.2</v>
      </c>
      <c r="AB2213" s="30">
        <v>7.3</v>
      </c>
      <c r="AC2213" s="32">
        <v>0.66213022573547387</v>
      </c>
      <c r="AD2213" s="30">
        <v>18.120427775305128</v>
      </c>
      <c r="AE2213" s="12">
        <v>231</v>
      </c>
      <c r="AF2213" s="12">
        <v>194</v>
      </c>
      <c r="AG2213" s="12">
        <v>207</v>
      </c>
      <c r="AH2213" s="33">
        <v>4.1625544267053707</v>
      </c>
      <c r="AI2213" s="34">
        <v>1880000</v>
      </c>
      <c r="AJ2213" s="34">
        <v>1700000</v>
      </c>
      <c r="AK2213" s="34">
        <v>1650000</v>
      </c>
      <c r="AL2213" s="35">
        <v>0.10588235294117647</v>
      </c>
      <c r="AM2213" s="35">
        <v>0.1393939393939394</v>
      </c>
      <c r="AN2213" s="12">
        <v>3.7</v>
      </c>
      <c r="AO2213" s="33">
        <v>0.10000000000000009</v>
      </c>
      <c r="AP2213" s="12">
        <v>3.6</v>
      </c>
      <c r="AQ2213" s="32">
        <v>0.1776957163958641</v>
      </c>
      <c r="AR2213" s="34">
        <v>1195</v>
      </c>
      <c r="AS2213" s="34">
        <v>1100</v>
      </c>
      <c r="AT2213" s="31">
        <v>8.6363636363636365E-2</v>
      </c>
      <c r="AU2213" s="32">
        <v>0.35988733221927449</v>
      </c>
      <c r="AV2213" s="36">
        <v>1963.3600000000001</v>
      </c>
      <c r="AW2213" s="30">
        <v>0.69330000000000003</v>
      </c>
      <c r="AX2213" s="30">
        <v>0.30669999999999997</v>
      </c>
      <c r="AY2213" s="30">
        <v>0.58689999999999998</v>
      </c>
      <c r="AZ2213" s="30">
        <v>0.32740000000000002</v>
      </c>
      <c r="BA2213" s="30">
        <v>0.34250000000000003</v>
      </c>
      <c r="BB2213" s="30">
        <v>0.3392</v>
      </c>
      <c r="BC2213" s="30">
        <v>0.29220000000000002</v>
      </c>
      <c r="BD2213" s="37">
        <v>8.5</v>
      </c>
      <c r="BE2213" s="29">
        <v>75</v>
      </c>
      <c r="BF2213" s="38" t="s">
        <v>4946</v>
      </c>
      <c r="BG2213" s="39">
        <v>153.423479957339</v>
      </c>
      <c r="BH2213" s="39">
        <v>-28.054635988618799</v>
      </c>
      <c r="BI2213" s="40">
        <f t="shared" si="490"/>
        <v>41</v>
      </c>
      <c r="BJ2213" s="40">
        <f t="shared" si="491"/>
        <v>55</v>
      </c>
      <c r="BK2213" s="40">
        <f t="shared" si="492"/>
        <v>73</v>
      </c>
      <c r="BL2213" s="40">
        <f t="shared" si="493"/>
        <v>1</v>
      </c>
      <c r="BM2213" s="40">
        <f t="shared" si="494"/>
        <v>53</v>
      </c>
      <c r="BN2213" s="40">
        <f t="shared" si="495"/>
        <v>100</v>
      </c>
      <c r="BO2213" s="40">
        <f t="shared" si="496"/>
        <v>92</v>
      </c>
      <c r="BP2213" s="40">
        <f t="shared" si="497"/>
        <v>65</v>
      </c>
      <c r="BQ2213" s="41">
        <f t="shared" si="498"/>
        <v>72</v>
      </c>
      <c r="BR2213" s="40">
        <f t="shared" si="499"/>
        <v>1</v>
      </c>
      <c r="BS2213" s="41">
        <f t="shared" si="500"/>
        <v>1</v>
      </c>
      <c r="BT2213" s="41">
        <f t="shared" si="501"/>
        <v>1</v>
      </c>
      <c r="BU2213" s="41">
        <f t="shared" si="502"/>
        <v>85</v>
      </c>
      <c r="BV2213" s="41">
        <f t="shared" si="503"/>
        <v>50</v>
      </c>
    </row>
    <row r="2214" spans="2:74" x14ac:dyDescent="0.3">
      <c r="B2214" s="12" t="s">
        <v>2649</v>
      </c>
      <c r="C2214" s="12">
        <v>309071555</v>
      </c>
      <c r="D2214" s="12" t="s">
        <v>1228</v>
      </c>
      <c r="E2214" s="12" t="s">
        <v>1229</v>
      </c>
      <c r="F2214" s="12" t="s">
        <v>3837</v>
      </c>
      <c r="G2214" s="12" t="s">
        <v>102</v>
      </c>
      <c r="H2214" s="12" t="s">
        <v>86</v>
      </c>
      <c r="I2214" s="28">
        <v>794870</v>
      </c>
      <c r="J2214" s="28">
        <v>777700</v>
      </c>
      <c r="K2214" s="28">
        <v>695000</v>
      </c>
      <c r="L2214" s="28">
        <v>785000</v>
      </c>
      <c r="M2214" s="28">
        <v>770000</v>
      </c>
      <c r="N2214" s="28">
        <v>680000</v>
      </c>
      <c r="O2214" s="29">
        <v>22</v>
      </c>
      <c r="P2214" s="29">
        <v>23</v>
      </c>
      <c r="Q2214" s="29">
        <v>33</v>
      </c>
      <c r="R2214" s="28">
        <v>690</v>
      </c>
      <c r="S2214" s="28">
        <v>650</v>
      </c>
      <c r="T2214" s="30">
        <v>5.9</v>
      </c>
      <c r="U2214" s="30">
        <v>-0.29999999999999982</v>
      </c>
      <c r="V2214" s="30">
        <v>6.2</v>
      </c>
      <c r="W2214" s="30">
        <v>5.0999999999999996</v>
      </c>
      <c r="X2214" s="31">
        <v>4.5139456766515276E-2</v>
      </c>
      <c r="Y2214" s="30">
        <v>20.6</v>
      </c>
      <c r="Z2214" s="30">
        <v>-0.19999999999999929</v>
      </c>
      <c r="AA2214" s="30">
        <v>20.8</v>
      </c>
      <c r="AB2214" s="30">
        <v>20.399999999999999</v>
      </c>
      <c r="AC2214" s="32">
        <v>0.33500349568865062</v>
      </c>
      <c r="AD2214" s="30">
        <v>7.4215225367346074</v>
      </c>
      <c r="AE2214" s="12">
        <v>697</v>
      </c>
      <c r="AF2214" s="12">
        <v>674</v>
      </c>
      <c r="AG2214" s="12">
        <v>615</v>
      </c>
      <c r="AH2214" s="33">
        <v>4.2462462462462458</v>
      </c>
      <c r="AI2214" s="34">
        <v>950000</v>
      </c>
      <c r="AJ2214" s="34">
        <v>855000</v>
      </c>
      <c r="AK2214" s="34">
        <v>790000</v>
      </c>
      <c r="AL2214" s="35">
        <v>0.1111111111111111</v>
      </c>
      <c r="AM2214" s="35">
        <v>0.20253164556962025</v>
      </c>
      <c r="AN2214" s="12">
        <v>3.8</v>
      </c>
      <c r="AO2214" s="33">
        <v>0.29999999999999982</v>
      </c>
      <c r="AP2214" s="12">
        <v>3.5</v>
      </c>
      <c r="AQ2214" s="32">
        <v>0.10879120879120878</v>
      </c>
      <c r="AR2214" s="34">
        <v>750</v>
      </c>
      <c r="AS2214" s="34">
        <v>700</v>
      </c>
      <c r="AT2214" s="31">
        <v>7.1428571428571425E-2</v>
      </c>
      <c r="AU2214" s="32">
        <v>0.33433504714257756</v>
      </c>
      <c r="AV2214" s="36">
        <v>2059.6800000000003</v>
      </c>
      <c r="AW2214" s="30">
        <v>0.84260000000000002</v>
      </c>
      <c r="AX2214" s="30">
        <v>0.15740000000000001</v>
      </c>
      <c r="AY2214" s="30">
        <v>0.85650000000000004</v>
      </c>
      <c r="AZ2214" s="30">
        <v>0.13830000000000001</v>
      </c>
      <c r="BA2214" s="30">
        <v>3.3399999999999999E-2</v>
      </c>
      <c r="BB2214" s="30">
        <v>0.25790000000000002</v>
      </c>
      <c r="BC2214" s="30">
        <v>0.69289999999999996</v>
      </c>
      <c r="BD2214" s="37">
        <v>3</v>
      </c>
      <c r="BE2214" s="29">
        <v>48</v>
      </c>
      <c r="BF2214" s="38" t="s">
        <v>4947</v>
      </c>
      <c r="BG2214" s="39">
        <v>153.314874661142</v>
      </c>
      <c r="BH2214" s="39">
        <v>-27.828371487079799</v>
      </c>
      <c r="BI2214" s="40">
        <f t="shared" si="490"/>
        <v>19</v>
      </c>
      <c r="BJ2214" s="40">
        <f t="shared" si="491"/>
        <v>54</v>
      </c>
      <c r="BK2214" s="40">
        <f t="shared" si="492"/>
        <v>72</v>
      </c>
      <c r="BL2214" s="40">
        <f t="shared" si="493"/>
        <v>1</v>
      </c>
      <c r="BM2214" s="40">
        <f t="shared" si="494"/>
        <v>56</v>
      </c>
      <c r="BN2214" s="40">
        <f t="shared" si="495"/>
        <v>100</v>
      </c>
      <c r="BO2214" s="40">
        <f t="shared" si="496"/>
        <v>100</v>
      </c>
      <c r="BP2214" s="40">
        <f t="shared" si="497"/>
        <v>1</v>
      </c>
      <c r="BQ2214" s="41">
        <f t="shared" si="498"/>
        <v>100</v>
      </c>
      <c r="BR2214" s="40">
        <f t="shared" si="499"/>
        <v>76</v>
      </c>
      <c r="BS2214" s="41">
        <f t="shared" si="500"/>
        <v>44</v>
      </c>
      <c r="BT2214" s="41">
        <f t="shared" si="501"/>
        <v>1</v>
      </c>
      <c r="BU2214" s="41">
        <f t="shared" si="502"/>
        <v>30</v>
      </c>
      <c r="BV2214" s="41">
        <f t="shared" si="503"/>
        <v>50</v>
      </c>
    </row>
    <row r="2215" spans="2:74" x14ac:dyDescent="0.3">
      <c r="B2215" s="12" t="s">
        <v>2650</v>
      </c>
      <c r="C2215" s="12">
        <v>309091541</v>
      </c>
      <c r="D2215" s="12" t="s">
        <v>2182</v>
      </c>
      <c r="E2215" s="12" t="s">
        <v>1229</v>
      </c>
      <c r="F2215" s="12" t="s">
        <v>3837</v>
      </c>
      <c r="G2215" s="12" t="s">
        <v>102</v>
      </c>
      <c r="H2215" s="12" t="s">
        <v>86</v>
      </c>
      <c r="I2215" s="28">
        <v>1100000</v>
      </c>
      <c r="J2215" s="28">
        <v>1095000</v>
      </c>
      <c r="K2215" s="28">
        <v>950000</v>
      </c>
      <c r="L2215" s="28">
        <v>1100000</v>
      </c>
      <c r="M2215" s="28">
        <v>1062500</v>
      </c>
      <c r="N2215" s="28">
        <v>975000</v>
      </c>
      <c r="O2215" s="29">
        <v>39</v>
      </c>
      <c r="P2215" s="29">
        <v>39</v>
      </c>
      <c r="Q2215" s="29">
        <v>38</v>
      </c>
      <c r="R2215" s="28">
        <v>825</v>
      </c>
      <c r="S2215" s="28">
        <v>750</v>
      </c>
      <c r="T2215" s="30">
        <v>3.4</v>
      </c>
      <c r="U2215" s="30">
        <v>0.10000000000000009</v>
      </c>
      <c r="V2215" s="30">
        <v>3.3</v>
      </c>
      <c r="W2215" s="30">
        <v>3.6</v>
      </c>
      <c r="X2215" s="31">
        <v>3.9E-2</v>
      </c>
      <c r="Y2215" s="30">
        <v>9</v>
      </c>
      <c r="Z2215" s="30">
        <v>9.9999999999999645E-2</v>
      </c>
      <c r="AA2215" s="30">
        <v>8.9</v>
      </c>
      <c r="AB2215" s="30">
        <v>7.9</v>
      </c>
      <c r="AC2215" s="32">
        <v>0.54082756450597858</v>
      </c>
      <c r="AD2215" s="30">
        <v>13.867373448871245</v>
      </c>
      <c r="AE2215" s="12">
        <v>153</v>
      </c>
      <c r="AF2215" s="12">
        <v>158</v>
      </c>
      <c r="AG2215" s="12">
        <v>130</v>
      </c>
      <c r="AH2215" s="33">
        <v>4.0396039603960396</v>
      </c>
      <c r="AI2215" s="34">
        <v>1115000</v>
      </c>
      <c r="AJ2215" s="34">
        <v>980000</v>
      </c>
      <c r="AK2215" s="34">
        <v>920000</v>
      </c>
      <c r="AL2215" s="35">
        <v>0.13775510204081631</v>
      </c>
      <c r="AM2215" s="35">
        <v>0.21195652173913043</v>
      </c>
      <c r="AN2215" s="12">
        <v>2.9</v>
      </c>
      <c r="AO2215" s="33">
        <v>0.10000000000000009</v>
      </c>
      <c r="AP2215" s="12">
        <v>2.8</v>
      </c>
      <c r="AQ2215" s="32">
        <v>0.13229166666666667</v>
      </c>
      <c r="AR2215" s="34">
        <v>830</v>
      </c>
      <c r="AS2215" s="34">
        <v>780</v>
      </c>
      <c r="AT2215" s="31">
        <v>6.4102564102564097E-2</v>
      </c>
      <c r="AU2215" s="32">
        <v>0.34421693572074302</v>
      </c>
      <c r="AV2215" s="36">
        <v>1525.44</v>
      </c>
      <c r="AW2215" s="30">
        <v>0.58889999999999998</v>
      </c>
      <c r="AX2215" s="30">
        <v>0.41110000000000002</v>
      </c>
      <c r="AY2215" s="30">
        <v>0.34470000000000001</v>
      </c>
      <c r="AZ2215" s="30">
        <v>0.26989999999999997</v>
      </c>
      <c r="BA2215" s="30">
        <v>0.25390000000000001</v>
      </c>
      <c r="BB2215" s="30">
        <v>0.2321</v>
      </c>
      <c r="BC2215" s="30">
        <v>0.47520000000000001</v>
      </c>
      <c r="BD2215" s="37">
        <v>3</v>
      </c>
      <c r="BE2215" s="29">
        <v>68</v>
      </c>
      <c r="BF2215" s="38" t="s">
        <v>4948</v>
      </c>
      <c r="BG2215" s="39">
        <v>153.40461282623201</v>
      </c>
      <c r="BH2215" s="39">
        <v>-27.984144987366701</v>
      </c>
      <c r="BI2215" s="40">
        <f t="shared" si="490"/>
        <v>60</v>
      </c>
      <c r="BJ2215" s="40">
        <f t="shared" si="491"/>
        <v>69</v>
      </c>
      <c r="BK2215" s="40">
        <f t="shared" si="492"/>
        <v>75</v>
      </c>
      <c r="BL2215" s="40">
        <f t="shared" si="493"/>
        <v>1</v>
      </c>
      <c r="BM2215" s="40">
        <f t="shared" si="494"/>
        <v>69</v>
      </c>
      <c r="BN2215" s="40">
        <f t="shared" si="495"/>
        <v>100</v>
      </c>
      <c r="BO2215" s="40">
        <f t="shared" si="496"/>
        <v>94</v>
      </c>
      <c r="BP2215" s="40">
        <f t="shared" si="497"/>
        <v>46</v>
      </c>
      <c r="BQ2215" s="41">
        <f t="shared" si="498"/>
        <v>80</v>
      </c>
      <c r="BR2215" s="40">
        <f t="shared" si="499"/>
        <v>12</v>
      </c>
      <c r="BS2215" s="41">
        <f t="shared" si="500"/>
        <v>1</v>
      </c>
      <c r="BT2215" s="41">
        <f t="shared" si="501"/>
        <v>1</v>
      </c>
      <c r="BU2215" s="41">
        <f t="shared" si="502"/>
        <v>30</v>
      </c>
      <c r="BV2215" s="41">
        <f t="shared" si="503"/>
        <v>50</v>
      </c>
    </row>
    <row r="2216" spans="2:74" x14ac:dyDescent="0.3">
      <c r="B2216" s="12" t="s">
        <v>2651</v>
      </c>
      <c r="C2216" s="12">
        <v>309101562</v>
      </c>
      <c r="D2216" s="12" t="s">
        <v>1617</v>
      </c>
      <c r="E2216" s="12" t="s">
        <v>1229</v>
      </c>
      <c r="F2216" s="12" t="s">
        <v>3837</v>
      </c>
      <c r="G2216" s="12" t="s">
        <v>102</v>
      </c>
      <c r="H2216" s="12" t="s">
        <v>86</v>
      </c>
      <c r="I2216" s="28">
        <v>2600000</v>
      </c>
      <c r="J2216" s="28">
        <v>2800000</v>
      </c>
      <c r="K2216" s="28">
        <v>2700000</v>
      </c>
      <c r="L2216" s="28">
        <v>1315000</v>
      </c>
      <c r="M2216" s="28">
        <v>3400000</v>
      </c>
      <c r="N2216" s="28">
        <v>1850000</v>
      </c>
      <c r="O2216" s="29">
        <v>42</v>
      </c>
      <c r="P2216" s="29">
        <v>45</v>
      </c>
      <c r="Q2216" s="29">
        <v>36</v>
      </c>
      <c r="R2216" s="28">
        <v>1075</v>
      </c>
      <c r="S2216" s="28">
        <v>950</v>
      </c>
      <c r="T2216" s="30">
        <v>0.5</v>
      </c>
      <c r="U2216" s="30">
        <v>-9.9999999999999978E-2</v>
      </c>
      <c r="V2216" s="30">
        <v>0.6</v>
      </c>
      <c r="W2216" s="30">
        <v>0.7</v>
      </c>
      <c r="X2216" s="31">
        <v>2.1499999999999998E-2</v>
      </c>
      <c r="Y2216" s="30">
        <v>9.4</v>
      </c>
      <c r="Z2216" s="30">
        <v>-0.40000000000000036</v>
      </c>
      <c r="AA2216" s="30">
        <v>9.8000000000000007</v>
      </c>
      <c r="AB2216" s="30">
        <v>8.1999999999999993</v>
      </c>
      <c r="AC2216" s="32">
        <v>0.70575105042016806</v>
      </c>
      <c r="AD2216" s="30">
        <v>32.825630252100837</v>
      </c>
      <c r="AE2216" s="12">
        <v>68</v>
      </c>
      <c r="AF2216" s="12">
        <v>74</v>
      </c>
      <c r="AG2216" s="12">
        <v>95</v>
      </c>
      <c r="AH2216" s="33">
        <v>8.7640449438202239</v>
      </c>
      <c r="AI2216" s="34">
        <v>1600000</v>
      </c>
      <c r="AJ2216" s="34">
        <v>1450000</v>
      </c>
      <c r="AK2216" s="34">
        <v>1380000</v>
      </c>
      <c r="AL2216" s="35">
        <v>0.10344827586206896</v>
      </c>
      <c r="AM2216" s="35">
        <v>0.15942028985507245</v>
      </c>
      <c r="AN2216" s="12">
        <v>0.9</v>
      </c>
      <c r="AO2216" s="33">
        <v>-0.20000000000000007</v>
      </c>
      <c r="AP2216" s="12">
        <v>1.1000000000000001</v>
      </c>
      <c r="AQ2216" s="32">
        <v>0.10253164556962024</v>
      </c>
      <c r="AR2216" s="34">
        <v>1200</v>
      </c>
      <c r="AS2216" s="34">
        <v>1150</v>
      </c>
      <c r="AT2216" s="31">
        <v>4.3478260869565216E-2</v>
      </c>
      <c r="AU2216" s="32">
        <v>0.36248659468451189</v>
      </c>
      <c r="AV2216" s="36">
        <v>1523.2</v>
      </c>
      <c r="AW2216" s="30">
        <v>0.505</v>
      </c>
      <c r="AX2216" s="30">
        <v>0.495</v>
      </c>
      <c r="AY2216" s="30">
        <v>0.1222</v>
      </c>
      <c r="AZ2216" s="30">
        <v>8.9899999999999994E-2</v>
      </c>
      <c r="BA2216" s="30">
        <v>0.25530000000000003</v>
      </c>
      <c r="BB2216" s="30">
        <v>0.191</v>
      </c>
      <c r="BC2216" s="30">
        <v>0.51170000000000004</v>
      </c>
      <c r="BD2216" s="37">
        <v>6</v>
      </c>
      <c r="BE2216" s="29">
        <v>71</v>
      </c>
      <c r="BF2216" s="38" t="s">
        <v>4949</v>
      </c>
      <c r="BG2216" s="39">
        <v>153.42245891651299</v>
      </c>
      <c r="BH2216" s="39">
        <v>-28.009878884302001</v>
      </c>
      <c r="BI2216" s="40">
        <f t="shared" si="490"/>
        <v>100</v>
      </c>
      <c r="BJ2216" s="40">
        <f t="shared" si="491"/>
        <v>100</v>
      </c>
      <c r="BK2216" s="40">
        <f t="shared" si="492"/>
        <v>16</v>
      </c>
      <c r="BL2216" s="40">
        <f t="shared" si="493"/>
        <v>1</v>
      </c>
      <c r="BM2216" s="40">
        <f t="shared" si="494"/>
        <v>52</v>
      </c>
      <c r="BN2216" s="40">
        <f t="shared" si="495"/>
        <v>100</v>
      </c>
      <c r="BO2216" s="40">
        <f t="shared" si="496"/>
        <v>93</v>
      </c>
      <c r="BP2216" s="40">
        <f t="shared" si="497"/>
        <v>46</v>
      </c>
      <c r="BQ2216" s="41">
        <f t="shared" si="498"/>
        <v>22</v>
      </c>
      <c r="BR2216" s="40">
        <f t="shared" si="499"/>
        <v>1</v>
      </c>
      <c r="BS2216" s="41">
        <f t="shared" si="500"/>
        <v>1</v>
      </c>
      <c r="BT2216" s="41">
        <f t="shared" si="501"/>
        <v>1</v>
      </c>
      <c r="BU2216" s="41">
        <f t="shared" si="502"/>
        <v>60</v>
      </c>
      <c r="BV2216" s="41">
        <f t="shared" si="503"/>
        <v>50</v>
      </c>
    </row>
    <row r="2217" spans="2:74" x14ac:dyDescent="0.3">
      <c r="B2217" s="12" t="s">
        <v>2652</v>
      </c>
      <c r="C2217" s="12">
        <v>312021344</v>
      </c>
      <c r="D2217" s="12" t="s">
        <v>994</v>
      </c>
      <c r="E2217" s="12" t="s">
        <v>995</v>
      </c>
      <c r="F2217" s="12" t="s">
        <v>994</v>
      </c>
      <c r="G2217" s="12" t="s">
        <v>102</v>
      </c>
      <c r="H2217" s="12" t="s">
        <v>86</v>
      </c>
      <c r="I2217" s="28">
        <v>599000</v>
      </c>
      <c r="J2217" s="28">
        <v>561000</v>
      </c>
      <c r="K2217" s="28">
        <v>499000</v>
      </c>
      <c r="L2217" s="28">
        <v>575000</v>
      </c>
      <c r="M2217" s="28">
        <v>540000</v>
      </c>
      <c r="N2217" s="28">
        <v>470000</v>
      </c>
      <c r="O2217" s="29">
        <v>29</v>
      </c>
      <c r="P2217" s="29">
        <v>31</v>
      </c>
      <c r="Q2217" s="29">
        <v>37</v>
      </c>
      <c r="R2217" s="28">
        <v>630</v>
      </c>
      <c r="S2217" s="28">
        <v>560</v>
      </c>
      <c r="T2217" s="30">
        <v>7.6</v>
      </c>
      <c r="U2217" s="30">
        <v>-0.20000000000000018</v>
      </c>
      <c r="V2217" s="30">
        <v>7.8</v>
      </c>
      <c r="W2217" s="30">
        <v>6.3</v>
      </c>
      <c r="X2217" s="31">
        <v>5.4691151919866447E-2</v>
      </c>
      <c r="Y2217" s="30">
        <v>8.1</v>
      </c>
      <c r="Z2217" s="30">
        <v>9.9999999999999645E-2</v>
      </c>
      <c r="AA2217" s="30">
        <v>8</v>
      </c>
      <c r="AB2217" s="30">
        <v>6.3</v>
      </c>
      <c r="AC2217" s="32">
        <v>0.24445893089960882</v>
      </c>
      <c r="AD2217" s="30">
        <v>4.4698076803683051</v>
      </c>
      <c r="AE2217" s="12">
        <v>393</v>
      </c>
      <c r="AF2217" s="12">
        <v>378</v>
      </c>
      <c r="AG2217" s="12">
        <v>419</v>
      </c>
      <c r="AH2217" s="33">
        <v>2.1787394167450613</v>
      </c>
      <c r="AI2217" s="34">
        <v>569000</v>
      </c>
      <c r="AJ2217" s="34">
        <v>470000</v>
      </c>
      <c r="AK2217" s="34">
        <v>430000</v>
      </c>
      <c r="AL2217" s="35">
        <v>0.21063829787234042</v>
      </c>
      <c r="AM2217" s="35">
        <v>0.32325581395348835</v>
      </c>
      <c r="AN2217" s="12">
        <v>3.7</v>
      </c>
      <c r="AO2217" s="33">
        <v>0.20000000000000018</v>
      </c>
      <c r="AP2217" s="12">
        <v>3.5</v>
      </c>
      <c r="AQ2217" s="32">
        <v>4.4050632911392405E-2</v>
      </c>
      <c r="AR2217" s="34">
        <v>620</v>
      </c>
      <c r="AS2217" s="34">
        <v>550</v>
      </c>
      <c r="AT2217" s="31">
        <v>0.12727272727272726</v>
      </c>
      <c r="AU2217" s="32">
        <v>0.4399362822111485</v>
      </c>
      <c r="AV2217" s="36">
        <v>2577.1200000000003</v>
      </c>
      <c r="AW2217" s="30">
        <v>0.80800000000000005</v>
      </c>
      <c r="AX2217" s="30">
        <v>0.192</v>
      </c>
      <c r="AY2217" s="30">
        <v>0.92020000000000002</v>
      </c>
      <c r="AZ2217" s="30">
        <v>7.1800000000000003E-2</v>
      </c>
      <c r="BA2217" s="30">
        <v>0.1943</v>
      </c>
      <c r="BB2217" s="30">
        <v>0.43580000000000002</v>
      </c>
      <c r="BC2217" s="30">
        <v>0.35460000000000003</v>
      </c>
      <c r="BD2217" s="37">
        <v>5</v>
      </c>
      <c r="BE2217" s="29">
        <v>814</v>
      </c>
      <c r="BF2217" s="38" t="s">
        <v>4950</v>
      </c>
      <c r="BG2217" s="39">
        <v>149.162345787021</v>
      </c>
      <c r="BH2217" s="39">
        <v>-21.057334549723201</v>
      </c>
      <c r="BI2217" s="40">
        <f t="shared" si="490"/>
        <v>1</v>
      </c>
      <c r="BJ2217" s="40">
        <f t="shared" si="491"/>
        <v>55</v>
      </c>
      <c r="BK2217" s="40">
        <f t="shared" si="492"/>
        <v>98</v>
      </c>
      <c r="BL2217" s="40">
        <f t="shared" si="493"/>
        <v>1</v>
      </c>
      <c r="BM2217" s="40">
        <f t="shared" si="494"/>
        <v>100</v>
      </c>
      <c r="BN2217" s="40">
        <f t="shared" si="495"/>
        <v>53</v>
      </c>
      <c r="BO2217" s="40">
        <f t="shared" si="496"/>
        <v>1</v>
      </c>
      <c r="BP2217" s="40">
        <f t="shared" si="497"/>
        <v>33</v>
      </c>
      <c r="BQ2217" s="41">
        <f t="shared" si="498"/>
        <v>100</v>
      </c>
      <c r="BR2217" s="40">
        <f t="shared" si="499"/>
        <v>100</v>
      </c>
      <c r="BS2217" s="41">
        <f t="shared" si="500"/>
        <v>100</v>
      </c>
      <c r="BT2217" s="41">
        <f t="shared" si="501"/>
        <v>1</v>
      </c>
      <c r="BU2217" s="41">
        <f t="shared" si="502"/>
        <v>50</v>
      </c>
      <c r="BV2217" s="41">
        <f t="shared" si="503"/>
        <v>50</v>
      </c>
    </row>
    <row r="2218" spans="2:74" x14ac:dyDescent="0.3">
      <c r="B2218" s="12" t="s">
        <v>2653</v>
      </c>
      <c r="C2218" s="12">
        <v>313021572</v>
      </c>
      <c r="D2218" s="12" t="s">
        <v>1237</v>
      </c>
      <c r="E2218" s="12" t="s">
        <v>557</v>
      </c>
      <c r="F2218" s="12" t="s">
        <v>2813</v>
      </c>
      <c r="G2218" s="12" t="s">
        <v>102</v>
      </c>
      <c r="H2218" s="12" t="s">
        <v>86</v>
      </c>
      <c r="I2218" s="28">
        <v>713468</v>
      </c>
      <c r="J2218" s="28">
        <v>699000</v>
      </c>
      <c r="K2218" s="28">
        <v>620000</v>
      </c>
      <c r="L2218" s="28">
        <v>720000</v>
      </c>
      <c r="M2218" s="28">
        <v>710000</v>
      </c>
      <c r="N2218" s="28">
        <v>635000</v>
      </c>
      <c r="O2218" s="29">
        <v>36</v>
      </c>
      <c r="P2218" s="29">
        <v>37</v>
      </c>
      <c r="Q2218" s="29">
        <v>43</v>
      </c>
      <c r="R2218" s="28">
        <v>550</v>
      </c>
      <c r="S2218" s="28">
        <v>500</v>
      </c>
      <c r="T2218" s="30">
        <v>4.0999999999999996</v>
      </c>
      <c r="U2218" s="30">
        <v>0</v>
      </c>
      <c r="V2218" s="30">
        <v>4.0999999999999996</v>
      </c>
      <c r="W2218" s="30">
        <v>3.7</v>
      </c>
      <c r="X2218" s="31">
        <v>4.0085890327246632E-2</v>
      </c>
      <c r="Y2218" s="30">
        <v>9.1</v>
      </c>
      <c r="Z2218" s="30">
        <v>0</v>
      </c>
      <c r="AA2218" s="30">
        <v>9.1</v>
      </c>
      <c r="AB2218" s="30">
        <v>8.1999999999999993</v>
      </c>
      <c r="AC2218" s="32">
        <v>0.37230585941730743</v>
      </c>
      <c r="AD2218" s="30">
        <v>9.2877033883478148</v>
      </c>
      <c r="AE2218" s="12">
        <v>649</v>
      </c>
      <c r="AF2218" s="12">
        <v>553</v>
      </c>
      <c r="AG2218" s="12">
        <v>293</v>
      </c>
      <c r="AH2218" s="33">
        <v>7.3377990430622013</v>
      </c>
      <c r="AI2218" s="34">
        <v>720000</v>
      </c>
      <c r="AJ2218" s="34">
        <v>635000</v>
      </c>
      <c r="AK2218" s="34">
        <v>575000</v>
      </c>
      <c r="AL2218" s="35">
        <v>0.13385826771653545</v>
      </c>
      <c r="AM2218" s="35">
        <v>0.25217391304347825</v>
      </c>
      <c r="AN2218" s="12">
        <v>3.6</v>
      </c>
      <c r="AO2218" s="33">
        <v>0.20000000000000018</v>
      </c>
      <c r="AP2218" s="12">
        <v>3.4</v>
      </c>
      <c r="AQ2218" s="32">
        <v>0.125</v>
      </c>
      <c r="AR2218" s="34">
        <v>570</v>
      </c>
      <c r="AS2218" s="34">
        <v>530</v>
      </c>
      <c r="AT2218" s="31">
        <v>7.5471698113207544E-2</v>
      </c>
      <c r="AU2218" s="32">
        <v>0.44126231869238675</v>
      </c>
      <c r="AV2218" s="36">
        <v>1477.2800000000002</v>
      </c>
      <c r="AW2218" s="30">
        <v>0.70199999999999996</v>
      </c>
      <c r="AX2218" s="30">
        <v>0.29799999999999999</v>
      </c>
      <c r="AY2218" s="30">
        <v>0.7349</v>
      </c>
      <c r="AZ2218" s="30">
        <v>0.22989999999999999</v>
      </c>
      <c r="BA2218" s="30">
        <v>0.18410000000000001</v>
      </c>
      <c r="BB2218" s="30">
        <v>0.30509999999999998</v>
      </c>
      <c r="BC2218" s="30">
        <v>0.48309999999999997</v>
      </c>
      <c r="BD2218" s="37">
        <v>3</v>
      </c>
      <c r="BE2218" s="29">
        <v>46</v>
      </c>
      <c r="BF2218" s="38" t="s">
        <v>4951</v>
      </c>
      <c r="BG2218" s="39">
        <v>152.988779394825</v>
      </c>
      <c r="BH2218" s="39">
        <v>-27.065570442526099</v>
      </c>
      <c r="BI2218" s="40">
        <f t="shared" si="490"/>
        <v>49</v>
      </c>
      <c r="BJ2218" s="40">
        <f t="shared" si="491"/>
        <v>57</v>
      </c>
      <c r="BK2218" s="40">
        <f t="shared" si="492"/>
        <v>34</v>
      </c>
      <c r="BL2218" s="40">
        <f t="shared" si="493"/>
        <v>1</v>
      </c>
      <c r="BM2218" s="40">
        <f t="shared" si="494"/>
        <v>67</v>
      </c>
      <c r="BN2218" s="40">
        <f t="shared" si="495"/>
        <v>100</v>
      </c>
      <c r="BO2218" s="40">
        <f t="shared" si="496"/>
        <v>100</v>
      </c>
      <c r="BP2218" s="40">
        <f t="shared" si="497"/>
        <v>31</v>
      </c>
      <c r="BQ2218" s="41">
        <f t="shared" si="498"/>
        <v>84</v>
      </c>
      <c r="BR2218" s="40">
        <f t="shared" si="499"/>
        <v>58</v>
      </c>
      <c r="BS2218" s="41">
        <f t="shared" si="500"/>
        <v>19</v>
      </c>
      <c r="BT2218" s="41">
        <f t="shared" si="501"/>
        <v>1</v>
      </c>
      <c r="BU2218" s="41">
        <f t="shared" si="502"/>
        <v>30</v>
      </c>
      <c r="BV2218" s="41">
        <f t="shared" si="503"/>
        <v>50</v>
      </c>
    </row>
    <row r="2219" spans="2:74" x14ac:dyDescent="0.3">
      <c r="B2219" s="12" t="s">
        <v>2654</v>
      </c>
      <c r="C2219" s="12">
        <v>313021573</v>
      </c>
      <c r="D2219" s="12" t="s">
        <v>1237</v>
      </c>
      <c r="E2219" s="12" t="s">
        <v>557</v>
      </c>
      <c r="F2219" s="12" t="s">
        <v>2813</v>
      </c>
      <c r="G2219" s="12" t="s">
        <v>102</v>
      </c>
      <c r="H2219" s="12" t="s">
        <v>86</v>
      </c>
      <c r="I2219" s="28">
        <v>742350</v>
      </c>
      <c r="J2219" s="28">
        <v>724200</v>
      </c>
      <c r="K2219" s="28">
        <v>665000</v>
      </c>
      <c r="L2219" s="28">
        <v>692000</v>
      </c>
      <c r="M2219" s="28">
        <v>650000</v>
      </c>
      <c r="N2219" s="28">
        <v>590000</v>
      </c>
      <c r="O2219" s="29">
        <v>42</v>
      </c>
      <c r="P2219" s="29">
        <v>40</v>
      </c>
      <c r="Q2219" s="29">
        <v>38</v>
      </c>
      <c r="R2219" s="28">
        <v>550</v>
      </c>
      <c r="S2219" s="28">
        <v>500</v>
      </c>
      <c r="T2219" s="30">
        <v>3.4</v>
      </c>
      <c r="U2219" s="30">
        <v>0</v>
      </c>
      <c r="V2219" s="30">
        <v>3.4</v>
      </c>
      <c r="W2219" s="30">
        <v>3.3</v>
      </c>
      <c r="X2219" s="31">
        <v>3.852630160975281E-2</v>
      </c>
      <c r="Y2219" s="30">
        <v>6.4</v>
      </c>
      <c r="Z2219" s="30">
        <v>0.60000000000000053</v>
      </c>
      <c r="AA2219" s="30">
        <v>5.8</v>
      </c>
      <c r="AB2219" s="30">
        <v>4.5</v>
      </c>
      <c r="AC2219" s="32">
        <v>0.37774725274725268</v>
      </c>
      <c r="AD2219" s="30">
        <v>9.8049186390532519</v>
      </c>
      <c r="AE2219" s="12">
        <v>649</v>
      </c>
      <c r="AF2219" s="12">
        <v>553</v>
      </c>
      <c r="AG2219" s="12">
        <v>293</v>
      </c>
      <c r="AH2219" s="33">
        <v>7.3377990430622013</v>
      </c>
      <c r="AI2219" s="34">
        <v>720000</v>
      </c>
      <c r="AJ2219" s="34">
        <v>635000</v>
      </c>
      <c r="AK2219" s="34">
        <v>575000</v>
      </c>
      <c r="AL2219" s="35">
        <v>0.13385826771653545</v>
      </c>
      <c r="AM2219" s="35">
        <v>0.25217391304347825</v>
      </c>
      <c r="AN2219" s="12">
        <v>3.6</v>
      </c>
      <c r="AO2219" s="33">
        <v>0.20000000000000018</v>
      </c>
      <c r="AP2219" s="12">
        <v>3.4</v>
      </c>
      <c r="AQ2219" s="32">
        <v>0.125</v>
      </c>
      <c r="AR2219" s="34">
        <v>570</v>
      </c>
      <c r="AS2219" s="34">
        <v>530</v>
      </c>
      <c r="AT2219" s="31">
        <v>7.5471698113207544E-2</v>
      </c>
      <c r="AU2219" s="32">
        <v>0.44126231869238675</v>
      </c>
      <c r="AV2219" s="36">
        <v>1456.0000000000002</v>
      </c>
      <c r="AW2219" s="30">
        <v>0.68720000000000003</v>
      </c>
      <c r="AX2219" s="30">
        <v>0.31280000000000002</v>
      </c>
      <c r="AY2219" s="30">
        <v>0.83240000000000003</v>
      </c>
      <c r="AZ2219" s="30">
        <v>0.1459</v>
      </c>
      <c r="BA2219" s="30">
        <v>0.246</v>
      </c>
      <c r="BB2219" s="30">
        <v>0.3861</v>
      </c>
      <c r="BC2219" s="30">
        <v>0.3251</v>
      </c>
      <c r="BD2219" s="37">
        <v>1</v>
      </c>
      <c r="BE2219" s="29">
        <v>47</v>
      </c>
      <c r="BF2219" s="38" t="s">
        <v>4952</v>
      </c>
      <c r="BG2219" s="39">
        <v>152.92463269393701</v>
      </c>
      <c r="BH2219" s="39">
        <v>-27.057950299234101</v>
      </c>
      <c r="BI2219" s="40">
        <f t="shared" si="490"/>
        <v>60</v>
      </c>
      <c r="BJ2219" s="40">
        <f t="shared" si="491"/>
        <v>57</v>
      </c>
      <c r="BK2219" s="40">
        <f t="shared" si="492"/>
        <v>34</v>
      </c>
      <c r="BL2219" s="40">
        <f t="shared" si="493"/>
        <v>1</v>
      </c>
      <c r="BM2219" s="40">
        <f t="shared" si="494"/>
        <v>67</v>
      </c>
      <c r="BN2219" s="40">
        <f t="shared" si="495"/>
        <v>100</v>
      </c>
      <c r="BO2219" s="40">
        <f t="shared" si="496"/>
        <v>100</v>
      </c>
      <c r="BP2219" s="40">
        <f t="shared" si="497"/>
        <v>44</v>
      </c>
      <c r="BQ2219" s="41">
        <f t="shared" si="498"/>
        <v>79</v>
      </c>
      <c r="BR2219" s="40">
        <f t="shared" si="499"/>
        <v>52</v>
      </c>
      <c r="BS2219" s="41">
        <f t="shared" si="500"/>
        <v>16</v>
      </c>
      <c r="BT2219" s="41">
        <f t="shared" si="501"/>
        <v>11</v>
      </c>
      <c r="BU2219" s="41">
        <f t="shared" si="502"/>
        <v>10</v>
      </c>
      <c r="BV2219" s="41">
        <f t="shared" si="503"/>
        <v>50</v>
      </c>
    </row>
    <row r="2220" spans="2:74" x14ac:dyDescent="0.3">
      <c r="B2220" s="12" t="s">
        <v>2655</v>
      </c>
      <c r="C2220" s="12">
        <v>313051378</v>
      </c>
      <c r="D2220" s="12" t="s">
        <v>2501</v>
      </c>
      <c r="E2220" s="12" t="s">
        <v>557</v>
      </c>
      <c r="F2220" s="12" t="s">
        <v>2813</v>
      </c>
      <c r="G2220" s="12" t="s">
        <v>102</v>
      </c>
      <c r="H2220" s="12" t="s">
        <v>86</v>
      </c>
      <c r="I2220" s="28">
        <v>850000</v>
      </c>
      <c r="J2220" s="28">
        <v>850000</v>
      </c>
      <c r="K2220" s="28">
        <v>799000</v>
      </c>
      <c r="L2220" s="28">
        <v>848000</v>
      </c>
      <c r="M2220" s="28">
        <v>850000</v>
      </c>
      <c r="N2220" s="28">
        <v>775000</v>
      </c>
      <c r="O2220" s="29">
        <v>40</v>
      </c>
      <c r="P2220" s="29">
        <v>40</v>
      </c>
      <c r="Q2220" s="29">
        <v>44</v>
      </c>
      <c r="R2220" s="28">
        <v>595</v>
      </c>
      <c r="S2220" s="28">
        <v>550</v>
      </c>
      <c r="T2220" s="30">
        <v>4.5999999999999996</v>
      </c>
      <c r="U2220" s="30">
        <v>-0.40000000000000036</v>
      </c>
      <c r="V2220" s="30">
        <v>5</v>
      </c>
      <c r="W2220" s="30">
        <v>4.4000000000000004</v>
      </c>
      <c r="X2220" s="31">
        <v>3.6400000000000002E-2</v>
      </c>
      <c r="Y2220" s="30">
        <v>5.8</v>
      </c>
      <c r="Z2220" s="30">
        <v>-0.10000000000000053</v>
      </c>
      <c r="AA2220" s="30">
        <v>5.9</v>
      </c>
      <c r="AB2220" s="30">
        <v>6</v>
      </c>
      <c r="AC2220" s="32">
        <v>0.43367346938775503</v>
      </c>
      <c r="AD2220" s="30">
        <v>11.914106301861402</v>
      </c>
      <c r="AE2220" s="12">
        <v>308</v>
      </c>
      <c r="AF2220" s="12">
        <v>273</v>
      </c>
      <c r="AG2220" s="12">
        <v>299</v>
      </c>
      <c r="AH2220" s="33">
        <v>4.0457142857142854</v>
      </c>
      <c r="AI2220" s="34">
        <v>850000</v>
      </c>
      <c r="AJ2220" s="34">
        <v>770000</v>
      </c>
      <c r="AK2220" s="34">
        <v>740000</v>
      </c>
      <c r="AL2220" s="35">
        <v>0.1038961038961039</v>
      </c>
      <c r="AM2220" s="35">
        <v>0.14864864864864866</v>
      </c>
      <c r="AN2220" s="12">
        <v>3.8</v>
      </c>
      <c r="AO2220" s="33">
        <v>0</v>
      </c>
      <c r="AP2220" s="12">
        <v>3.8</v>
      </c>
      <c r="AQ2220" s="32">
        <v>0.11683673469387754</v>
      </c>
      <c r="AR2220" s="34">
        <v>640</v>
      </c>
      <c r="AS2220" s="34">
        <v>590</v>
      </c>
      <c r="AT2220" s="31">
        <v>8.4745762711864403E-2</v>
      </c>
      <c r="AU2220" s="32">
        <v>0.35339619262780858</v>
      </c>
      <c r="AV2220" s="36">
        <v>1372.0000000000002</v>
      </c>
      <c r="AW2220" s="30">
        <v>0.58350000000000002</v>
      </c>
      <c r="AX2220" s="30">
        <v>0.41649999999999998</v>
      </c>
      <c r="AY2220" s="30">
        <v>0.64390000000000003</v>
      </c>
      <c r="AZ2220" s="30">
        <v>7.2099999999999997E-2</v>
      </c>
      <c r="BA2220" s="30">
        <v>0.29859999999999998</v>
      </c>
      <c r="BB2220" s="30">
        <v>0.27050000000000002</v>
      </c>
      <c r="BC2220" s="30">
        <v>0.40799999999999997</v>
      </c>
      <c r="BD2220" s="37">
        <v>4</v>
      </c>
      <c r="BE2220" s="29">
        <v>26</v>
      </c>
      <c r="BF2220" s="38" t="s">
        <v>4953</v>
      </c>
      <c r="BG2220" s="39">
        <v>153.10213995057401</v>
      </c>
      <c r="BH2220" s="39">
        <v>-27.250875700158002</v>
      </c>
      <c r="BI2220" s="40">
        <f t="shared" si="490"/>
        <v>41</v>
      </c>
      <c r="BJ2220" s="40">
        <f t="shared" si="491"/>
        <v>54</v>
      </c>
      <c r="BK2220" s="40">
        <f t="shared" si="492"/>
        <v>75</v>
      </c>
      <c r="BL2220" s="40">
        <f t="shared" si="493"/>
        <v>1</v>
      </c>
      <c r="BM2220" s="40">
        <f t="shared" si="494"/>
        <v>52</v>
      </c>
      <c r="BN2220" s="40">
        <f t="shared" si="495"/>
        <v>100</v>
      </c>
      <c r="BO2220" s="40">
        <f t="shared" si="496"/>
        <v>100</v>
      </c>
      <c r="BP2220" s="40">
        <f t="shared" si="497"/>
        <v>56</v>
      </c>
      <c r="BQ2220" s="41">
        <f t="shared" si="498"/>
        <v>72</v>
      </c>
      <c r="BR2220" s="40">
        <f t="shared" si="499"/>
        <v>32</v>
      </c>
      <c r="BS2220" s="41">
        <f t="shared" si="500"/>
        <v>1</v>
      </c>
      <c r="BT2220" s="41">
        <f t="shared" si="501"/>
        <v>21</v>
      </c>
      <c r="BU2220" s="41">
        <f t="shared" si="502"/>
        <v>40</v>
      </c>
      <c r="BV2220" s="41">
        <f t="shared" si="503"/>
        <v>50</v>
      </c>
    </row>
    <row r="2221" spans="2:74" x14ac:dyDescent="0.3">
      <c r="B2221" s="12" t="s">
        <v>2656</v>
      </c>
      <c r="C2221" s="12">
        <v>313051575</v>
      </c>
      <c r="D2221" s="12" t="s">
        <v>2501</v>
      </c>
      <c r="E2221" s="12" t="s">
        <v>557</v>
      </c>
      <c r="F2221" s="12" t="s">
        <v>2813</v>
      </c>
      <c r="G2221" s="12" t="s">
        <v>102</v>
      </c>
      <c r="H2221" s="12" t="s">
        <v>86</v>
      </c>
      <c r="I2221" s="28">
        <v>1300000</v>
      </c>
      <c r="J2221" s="28">
        <v>1289163</v>
      </c>
      <c r="K2221" s="28">
        <v>1199000</v>
      </c>
      <c r="L2221" s="28">
        <v>1170000</v>
      </c>
      <c r="M2221" s="28">
        <v>1150000</v>
      </c>
      <c r="N2221" s="28">
        <v>1120000</v>
      </c>
      <c r="O2221" s="29">
        <v>50</v>
      </c>
      <c r="P2221" s="29">
        <v>48</v>
      </c>
      <c r="Q2221" s="29">
        <v>53</v>
      </c>
      <c r="R2221" s="28">
        <v>710</v>
      </c>
      <c r="S2221" s="28">
        <v>670</v>
      </c>
      <c r="T2221" s="30">
        <v>3.8</v>
      </c>
      <c r="U2221" s="30">
        <v>-0.10000000000000009</v>
      </c>
      <c r="V2221" s="30">
        <v>3.9</v>
      </c>
      <c r="W2221" s="30">
        <v>3.7</v>
      </c>
      <c r="X2221" s="31">
        <v>2.8400000000000002E-2</v>
      </c>
      <c r="Y2221" s="30">
        <v>9.3000000000000007</v>
      </c>
      <c r="Z2221" s="30">
        <v>-0.39999999999999858</v>
      </c>
      <c r="AA2221" s="30">
        <v>9.6999999999999993</v>
      </c>
      <c r="AB2221" s="30">
        <v>9.4</v>
      </c>
      <c r="AC2221" s="32">
        <v>0.38234533861795617</v>
      </c>
      <c r="AD2221" s="30">
        <v>13.462864035843527</v>
      </c>
      <c r="AE2221" s="12">
        <v>308</v>
      </c>
      <c r="AF2221" s="12">
        <v>273</v>
      </c>
      <c r="AG2221" s="12">
        <v>299</v>
      </c>
      <c r="AH2221" s="33">
        <v>4.0457142857142854</v>
      </c>
      <c r="AI2221" s="34">
        <v>850000</v>
      </c>
      <c r="AJ2221" s="34">
        <v>770000</v>
      </c>
      <c r="AK2221" s="34">
        <v>740000</v>
      </c>
      <c r="AL2221" s="35">
        <v>0.1038961038961039</v>
      </c>
      <c r="AM2221" s="35">
        <v>0.14864864864864866</v>
      </c>
      <c r="AN2221" s="12">
        <v>3.8</v>
      </c>
      <c r="AO2221" s="33">
        <v>0</v>
      </c>
      <c r="AP2221" s="12">
        <v>3.8</v>
      </c>
      <c r="AQ2221" s="32">
        <v>0.11683673469387754</v>
      </c>
      <c r="AR2221" s="34">
        <v>640</v>
      </c>
      <c r="AS2221" s="34">
        <v>590</v>
      </c>
      <c r="AT2221" s="31">
        <v>8.4745762711864403E-2</v>
      </c>
      <c r="AU2221" s="32">
        <v>0.35339619262780858</v>
      </c>
      <c r="AV2221" s="36">
        <v>1856.9600000000003</v>
      </c>
      <c r="AW2221" s="30">
        <v>0.71319999999999995</v>
      </c>
      <c r="AX2221" s="30">
        <v>0.2868</v>
      </c>
      <c r="AY2221" s="30">
        <v>0.7177</v>
      </c>
      <c r="AZ2221" s="30">
        <v>6.3600000000000004E-2</v>
      </c>
      <c r="BA2221" s="30">
        <v>0.38040000000000002</v>
      </c>
      <c r="BB2221" s="30">
        <v>0.29959999999999998</v>
      </c>
      <c r="BC2221" s="30">
        <v>0.27079999999999999</v>
      </c>
      <c r="BD2221" s="37">
        <v>5.5</v>
      </c>
      <c r="BE2221" s="29">
        <v>31</v>
      </c>
      <c r="BF2221" s="38" t="s">
        <v>4954</v>
      </c>
      <c r="BG2221" s="39">
        <v>153.102966706828</v>
      </c>
      <c r="BH2221" s="39">
        <v>-27.205131939048201</v>
      </c>
      <c r="BI2221" s="40">
        <f t="shared" si="490"/>
        <v>54</v>
      </c>
      <c r="BJ2221" s="40">
        <f t="shared" si="491"/>
        <v>54</v>
      </c>
      <c r="BK2221" s="40">
        <f t="shared" si="492"/>
        <v>75</v>
      </c>
      <c r="BL2221" s="40">
        <f t="shared" si="493"/>
        <v>1</v>
      </c>
      <c r="BM2221" s="40">
        <f t="shared" si="494"/>
        <v>52</v>
      </c>
      <c r="BN2221" s="40">
        <f t="shared" si="495"/>
        <v>100</v>
      </c>
      <c r="BO2221" s="40">
        <f t="shared" si="496"/>
        <v>100</v>
      </c>
      <c r="BP2221" s="40">
        <f t="shared" si="497"/>
        <v>74</v>
      </c>
      <c r="BQ2221" s="41">
        <f t="shared" si="498"/>
        <v>45</v>
      </c>
      <c r="BR2221" s="40">
        <f t="shared" si="499"/>
        <v>16</v>
      </c>
      <c r="BS2221" s="41">
        <f t="shared" si="500"/>
        <v>13</v>
      </c>
      <c r="BT2221" s="41">
        <f t="shared" si="501"/>
        <v>1</v>
      </c>
      <c r="BU2221" s="41">
        <f t="shared" si="502"/>
        <v>55</v>
      </c>
      <c r="BV2221" s="41">
        <f t="shared" si="503"/>
        <v>50</v>
      </c>
    </row>
    <row r="2222" spans="2:74" x14ac:dyDescent="0.3">
      <c r="B2222" s="12" t="s">
        <v>2657</v>
      </c>
      <c r="C2222" s="12">
        <v>315011396</v>
      </c>
      <c r="D2222" s="12" t="s">
        <v>2428</v>
      </c>
      <c r="E2222" s="12" t="s">
        <v>1000</v>
      </c>
      <c r="F2222" s="12" t="s">
        <v>2711</v>
      </c>
      <c r="G2222" s="12" t="s">
        <v>102</v>
      </c>
      <c r="H2222" s="12" t="s">
        <v>86</v>
      </c>
      <c r="I2222" s="28">
        <v>489000</v>
      </c>
      <c r="J2222" s="28">
        <v>460000</v>
      </c>
      <c r="K2222" s="28">
        <v>423200</v>
      </c>
      <c r="L2222" s="28">
        <v>435000</v>
      </c>
      <c r="M2222" s="28">
        <v>350000</v>
      </c>
      <c r="N2222" s="28">
        <v>220000</v>
      </c>
      <c r="O2222" s="29">
        <v>184</v>
      </c>
      <c r="P2222" s="29">
        <v>184</v>
      </c>
      <c r="Q2222" s="29">
        <v>135</v>
      </c>
      <c r="R2222" s="28">
        <v>480</v>
      </c>
      <c r="S2222" s="28">
        <v>600</v>
      </c>
      <c r="T2222" s="30">
        <v>0.7</v>
      </c>
      <c r="U2222" s="30">
        <v>-0.10000000000000009</v>
      </c>
      <c r="V2222" s="30">
        <v>0.8</v>
      </c>
      <c r="W2222" s="30">
        <v>0.6</v>
      </c>
      <c r="X2222" s="31">
        <v>5.1042944785276073E-2</v>
      </c>
      <c r="Y2222" s="30">
        <v>0.1</v>
      </c>
      <c r="Z2222" s="30">
        <v>0</v>
      </c>
      <c r="AA2222" s="30">
        <v>0.1</v>
      </c>
      <c r="AB2222" s="30">
        <v>0</v>
      </c>
      <c r="AC2222" s="32">
        <v>0.40317161671818297</v>
      </c>
      <c r="AD2222" s="30">
        <v>7.8986747025317099</v>
      </c>
      <c r="AE2222" s="12">
        <v>69</v>
      </c>
      <c r="AF2222" s="12">
        <v>78</v>
      </c>
      <c r="AG2222" s="12">
        <v>80</v>
      </c>
      <c r="AH2222" s="33">
        <v>9.5172413793103452</v>
      </c>
      <c r="AI2222" s="34">
        <v>479000</v>
      </c>
      <c r="AJ2222" s="34">
        <v>450000</v>
      </c>
      <c r="AK2222" s="34">
        <v>440000</v>
      </c>
      <c r="AL2222" s="35">
        <v>6.4444444444444443E-2</v>
      </c>
      <c r="AM2222" s="35">
        <v>8.8636363636363638E-2</v>
      </c>
      <c r="AN2222" s="12">
        <v>0.5</v>
      </c>
      <c r="AO2222" s="33">
        <v>9.9999999999999978E-2</v>
      </c>
      <c r="AP2222" s="12">
        <v>0.4</v>
      </c>
      <c r="AQ2222" s="32">
        <v>2.2820512820512819E-2</v>
      </c>
      <c r="AR2222" s="34">
        <v>480</v>
      </c>
      <c r="AS2222" s="34">
        <v>600</v>
      </c>
      <c r="AT2222" s="31">
        <v>-0.2</v>
      </c>
      <c r="AU2222" s="32">
        <v>0.36986223110557165</v>
      </c>
      <c r="AV2222" s="36">
        <v>1190.5600000000002</v>
      </c>
      <c r="AW2222" s="30">
        <v>0.66339999999999999</v>
      </c>
      <c r="AX2222" s="30">
        <v>0.33660000000000001</v>
      </c>
      <c r="AY2222" s="30">
        <v>0.85070000000000001</v>
      </c>
      <c r="AZ2222" s="30">
        <v>5.2200000000000003E-2</v>
      </c>
      <c r="BA2222" s="30">
        <v>0.2465</v>
      </c>
      <c r="BB2222" s="30">
        <v>0.12540000000000001</v>
      </c>
      <c r="BC2222" s="30">
        <v>0.51949999999999996</v>
      </c>
      <c r="BD2222" s="37">
        <v>1</v>
      </c>
      <c r="BE2222" s="29">
        <v>1867</v>
      </c>
      <c r="BF2222" s="38" t="s">
        <v>4955</v>
      </c>
      <c r="BG2222" s="39">
        <v>142.76126684480701</v>
      </c>
      <c r="BH2222" s="39">
        <v>-13.683615061559699</v>
      </c>
      <c r="BI2222" s="40">
        <f t="shared" si="490"/>
        <v>100</v>
      </c>
      <c r="BJ2222" s="40">
        <f t="shared" si="491"/>
        <v>100</v>
      </c>
      <c r="BK2222" s="40">
        <f t="shared" si="492"/>
        <v>7</v>
      </c>
      <c r="BL2222" s="40">
        <f t="shared" si="493"/>
        <v>1</v>
      </c>
      <c r="BM2222" s="40">
        <f t="shared" si="494"/>
        <v>33</v>
      </c>
      <c r="BN2222" s="40">
        <f t="shared" si="495"/>
        <v>21</v>
      </c>
      <c r="BO2222" s="40">
        <f t="shared" si="496"/>
        <v>1</v>
      </c>
      <c r="BP2222" s="40">
        <f t="shared" si="497"/>
        <v>44</v>
      </c>
      <c r="BQ2222" s="41">
        <f t="shared" si="498"/>
        <v>100</v>
      </c>
      <c r="BR2222" s="40">
        <f t="shared" si="499"/>
        <v>71</v>
      </c>
      <c r="BS2222" s="41">
        <f t="shared" si="500"/>
        <v>1</v>
      </c>
      <c r="BT2222" s="41">
        <f t="shared" si="501"/>
        <v>100</v>
      </c>
      <c r="BU2222" s="41">
        <f t="shared" si="502"/>
        <v>10</v>
      </c>
      <c r="BV2222" s="41">
        <f t="shared" si="503"/>
        <v>50</v>
      </c>
    </row>
    <row r="2223" spans="2:74" x14ac:dyDescent="0.3">
      <c r="B2223" s="12" t="s">
        <v>2658</v>
      </c>
      <c r="C2223" s="12">
        <v>507031170</v>
      </c>
      <c r="D2223" s="12" t="s">
        <v>1761</v>
      </c>
      <c r="E2223" s="12" t="s">
        <v>281</v>
      </c>
      <c r="F2223" s="12" t="s">
        <v>2736</v>
      </c>
      <c r="G2223" s="12" t="s">
        <v>120</v>
      </c>
      <c r="H2223" s="12" t="s">
        <v>86</v>
      </c>
      <c r="I2223" s="28">
        <v>599000</v>
      </c>
      <c r="J2223" s="28">
        <v>585360</v>
      </c>
      <c r="K2223" s="28">
        <v>424000</v>
      </c>
      <c r="L2223" s="28">
        <v>586000</v>
      </c>
      <c r="M2223" s="28">
        <v>565000</v>
      </c>
      <c r="N2223" s="28">
        <v>420000</v>
      </c>
      <c r="O2223" s="29">
        <v>28</v>
      </c>
      <c r="P2223" s="29">
        <v>28</v>
      </c>
      <c r="Q2223" s="29">
        <v>27</v>
      </c>
      <c r="R2223" s="28">
        <v>550</v>
      </c>
      <c r="S2223" s="28">
        <v>475</v>
      </c>
      <c r="T2223" s="30">
        <v>5.4</v>
      </c>
      <c r="U2223" s="30">
        <v>0.30000000000000071</v>
      </c>
      <c r="V2223" s="30">
        <v>5.0999999999999996</v>
      </c>
      <c r="W2223" s="30">
        <v>4.7</v>
      </c>
      <c r="X2223" s="31">
        <v>4.7746243739565944E-2</v>
      </c>
      <c r="Y2223" s="30">
        <v>6</v>
      </c>
      <c r="Z2223" s="30">
        <v>-9.9999999999999645E-2</v>
      </c>
      <c r="AA2223" s="30">
        <v>6.1</v>
      </c>
      <c r="AB2223" s="30">
        <v>5.2</v>
      </c>
      <c r="AC2223" s="32">
        <v>0.40484041926745962</v>
      </c>
      <c r="AD2223" s="30">
        <v>8.4790003895527377</v>
      </c>
      <c r="AE2223" s="12">
        <v>421</v>
      </c>
      <c r="AF2223" s="12">
        <v>288</v>
      </c>
      <c r="AG2223" s="12">
        <v>148</v>
      </c>
      <c r="AH2223" s="33">
        <v>5.7884130982367754</v>
      </c>
      <c r="AI2223" s="34">
        <v>645000</v>
      </c>
      <c r="AJ2223" s="34">
        <v>500000</v>
      </c>
      <c r="AK2223" s="34">
        <v>415000</v>
      </c>
      <c r="AL2223" s="35">
        <v>0.28999999999999998</v>
      </c>
      <c r="AM2223" s="35">
        <v>0.55421686746987953</v>
      </c>
      <c r="AN2223" s="12">
        <v>4.7</v>
      </c>
      <c r="AO2223" s="33">
        <v>0</v>
      </c>
      <c r="AP2223" s="12">
        <v>4.7</v>
      </c>
      <c r="AQ2223" s="32">
        <v>0.11864406779661016</v>
      </c>
      <c r="AR2223" s="34">
        <v>610</v>
      </c>
      <c r="AS2223" s="34">
        <v>550</v>
      </c>
      <c r="AT2223" s="31">
        <v>0.10909090909090909</v>
      </c>
      <c r="AU2223" s="32">
        <v>0.4814533551880974</v>
      </c>
      <c r="AV2223" s="36">
        <v>1358.5600000000002</v>
      </c>
      <c r="AW2223" s="30">
        <v>0.62609999999999999</v>
      </c>
      <c r="AX2223" s="30">
        <v>0.37390000000000001</v>
      </c>
      <c r="AY2223" s="30">
        <v>0.87580000000000002</v>
      </c>
      <c r="AZ2223" s="30">
        <v>8.77E-2</v>
      </c>
      <c r="BA2223" s="30">
        <v>0.2175</v>
      </c>
      <c r="BB2223" s="30">
        <v>0.43009999999999998</v>
      </c>
      <c r="BC2223" s="30">
        <v>0.31769999999999998</v>
      </c>
      <c r="BD2223" s="37">
        <v>2</v>
      </c>
      <c r="BE2223" s="29">
        <v>34</v>
      </c>
      <c r="BF2223" s="38" t="s">
        <v>4956</v>
      </c>
      <c r="BG2223" s="39">
        <v>115.79803723673599</v>
      </c>
      <c r="BH2223" s="39">
        <v>-32.2560454008809</v>
      </c>
      <c r="BI2223" s="40">
        <f t="shared" si="490"/>
        <v>27</v>
      </c>
      <c r="BJ2223" s="40">
        <f t="shared" si="491"/>
        <v>39</v>
      </c>
      <c r="BK2223" s="40">
        <f t="shared" si="492"/>
        <v>53</v>
      </c>
      <c r="BL2223" s="40">
        <f t="shared" si="493"/>
        <v>1</v>
      </c>
      <c r="BM2223" s="40">
        <f t="shared" si="494"/>
        <v>100</v>
      </c>
      <c r="BN2223" s="40">
        <f t="shared" si="495"/>
        <v>100</v>
      </c>
      <c r="BO2223" s="40">
        <f t="shared" si="496"/>
        <v>100</v>
      </c>
      <c r="BP2223" s="40">
        <f t="shared" si="497"/>
        <v>38</v>
      </c>
      <c r="BQ2223" s="41">
        <f t="shared" si="498"/>
        <v>100</v>
      </c>
      <c r="BR2223" s="40">
        <f t="shared" si="499"/>
        <v>66</v>
      </c>
      <c r="BS2223" s="41">
        <f t="shared" si="500"/>
        <v>1</v>
      </c>
      <c r="BT2223" s="41">
        <f t="shared" si="501"/>
        <v>18</v>
      </c>
      <c r="BU2223" s="41">
        <f t="shared" si="502"/>
        <v>20</v>
      </c>
      <c r="BV2223" s="41">
        <f t="shared" si="503"/>
        <v>50</v>
      </c>
    </row>
    <row r="2224" spans="2:74" x14ac:dyDescent="0.3">
      <c r="B2224" s="12" t="s">
        <v>2659</v>
      </c>
      <c r="C2224" s="12">
        <v>701021025</v>
      </c>
      <c r="D2224" s="12" t="s">
        <v>2105</v>
      </c>
      <c r="E2224" s="12" t="s">
        <v>1423</v>
      </c>
      <c r="F2224" s="12" t="s">
        <v>1423</v>
      </c>
      <c r="G2224" s="12" t="s">
        <v>1424</v>
      </c>
      <c r="H2224" s="12" t="s">
        <v>86</v>
      </c>
      <c r="I2224" s="28">
        <v>1050000</v>
      </c>
      <c r="J2224" s="28">
        <v>989400</v>
      </c>
      <c r="K2224" s="28">
        <v>850000</v>
      </c>
      <c r="L2224" s="28">
        <v>1150000</v>
      </c>
      <c r="M2224" s="28">
        <v>975000</v>
      </c>
      <c r="N2224" s="28">
        <v>930000</v>
      </c>
      <c r="O2224" s="29">
        <v>51</v>
      </c>
      <c r="P2224" s="29">
        <v>49</v>
      </c>
      <c r="Q2224" s="29">
        <v>29</v>
      </c>
      <c r="R2224" s="28">
        <v>700</v>
      </c>
      <c r="S2224" s="28">
        <v>650</v>
      </c>
      <c r="T2224" s="30">
        <v>2.7</v>
      </c>
      <c r="U2224" s="30">
        <v>0.30000000000000027</v>
      </c>
      <c r="V2224" s="30">
        <v>2.4</v>
      </c>
      <c r="W2224" s="30">
        <v>1.9</v>
      </c>
      <c r="X2224" s="31">
        <v>3.4666666666666665E-2</v>
      </c>
      <c r="Y2224" s="30">
        <v>5</v>
      </c>
      <c r="Z2224" s="30">
        <v>0</v>
      </c>
      <c r="AA2224" s="30">
        <v>5</v>
      </c>
      <c r="AB2224" s="30">
        <v>5.3</v>
      </c>
      <c r="AC2224" s="32">
        <v>0.3047294002925402</v>
      </c>
      <c r="AD2224" s="30">
        <v>8.790271162284812</v>
      </c>
      <c r="AE2224" s="12">
        <v>97</v>
      </c>
      <c r="AF2224" s="12">
        <v>111</v>
      </c>
      <c r="AG2224" s="12">
        <v>147</v>
      </c>
      <c r="AH2224" s="33">
        <v>4.4091858037578291</v>
      </c>
      <c r="AI2224" s="34">
        <v>615000</v>
      </c>
      <c r="AJ2224" s="34">
        <v>620000</v>
      </c>
      <c r="AK2224" s="34">
        <v>630000</v>
      </c>
      <c r="AL2224" s="35">
        <v>-8.0645161290322578E-3</v>
      </c>
      <c r="AM2224" s="35">
        <v>-2.3809523809523808E-2</v>
      </c>
      <c r="AN2224" s="12">
        <v>2.8</v>
      </c>
      <c r="AO2224" s="33">
        <v>0.39999999999999991</v>
      </c>
      <c r="AP2224" s="12">
        <v>2.4</v>
      </c>
      <c r="AQ2224" s="32">
        <v>6.0344827586206896E-3</v>
      </c>
      <c r="AR2224" s="34">
        <v>680</v>
      </c>
      <c r="AS2224" s="34">
        <v>650</v>
      </c>
      <c r="AT2224" s="31">
        <v>4.6153846153846156E-2</v>
      </c>
      <c r="AU2224" s="32">
        <v>0.32196841855836722</v>
      </c>
      <c r="AV2224" s="36">
        <v>2297.1200000000003</v>
      </c>
      <c r="AW2224" s="30">
        <v>0.60950000000000004</v>
      </c>
      <c r="AX2224" s="30">
        <v>0.39050000000000001</v>
      </c>
      <c r="AY2224" s="30">
        <v>0.35809999999999997</v>
      </c>
      <c r="AZ2224" s="30">
        <v>0.09</v>
      </c>
      <c r="BA2224" s="30">
        <v>0.19450000000000001</v>
      </c>
      <c r="BB2224" s="30">
        <v>0.24510000000000001</v>
      </c>
      <c r="BC2224" s="30">
        <v>0.54400000000000004</v>
      </c>
      <c r="BD2224" s="37">
        <v>7.5</v>
      </c>
      <c r="BE2224" s="29">
        <v>9</v>
      </c>
      <c r="BF2224" s="38" t="s">
        <v>4957</v>
      </c>
      <c r="BG2224" s="39">
        <v>130.84813079388499</v>
      </c>
      <c r="BH2224" s="39">
        <v>-12.382840509145501</v>
      </c>
      <c r="BI2224" s="40">
        <f t="shared" si="490"/>
        <v>72</v>
      </c>
      <c r="BJ2224" s="40">
        <f t="shared" si="491"/>
        <v>70</v>
      </c>
      <c r="BK2224" s="40">
        <f t="shared" si="492"/>
        <v>70</v>
      </c>
      <c r="BL2224" s="40">
        <f t="shared" si="493"/>
        <v>1</v>
      </c>
      <c r="BM2224" s="40">
        <f t="shared" si="494"/>
        <v>1</v>
      </c>
      <c r="BN2224" s="40">
        <f t="shared" si="495"/>
        <v>1</v>
      </c>
      <c r="BO2224" s="40">
        <f t="shared" si="496"/>
        <v>100</v>
      </c>
      <c r="BP2224" s="40">
        <f t="shared" si="497"/>
        <v>33</v>
      </c>
      <c r="BQ2224" s="41">
        <f t="shared" si="498"/>
        <v>66</v>
      </c>
      <c r="BR2224" s="40">
        <f t="shared" si="499"/>
        <v>62</v>
      </c>
      <c r="BS2224" s="41">
        <f t="shared" si="500"/>
        <v>64</v>
      </c>
      <c r="BT2224" s="41">
        <f t="shared" si="501"/>
        <v>34</v>
      </c>
      <c r="BU2224" s="41">
        <f t="shared" si="502"/>
        <v>75</v>
      </c>
      <c r="BV2224" s="41">
        <f t="shared" si="503"/>
        <v>50</v>
      </c>
    </row>
    <row r="2225" spans="2:74" x14ac:dyDescent="0.3">
      <c r="B2225" s="12" t="s">
        <v>2660</v>
      </c>
      <c r="C2225" s="12">
        <v>701041037</v>
      </c>
      <c r="D2225" s="12" t="s">
        <v>696</v>
      </c>
      <c r="E2225" s="12" t="s">
        <v>1423</v>
      </c>
      <c r="F2225" s="12" t="s">
        <v>1423</v>
      </c>
      <c r="G2225" s="12" t="s">
        <v>1424</v>
      </c>
      <c r="H2225" s="12" t="s">
        <v>86</v>
      </c>
      <c r="I2225" s="28">
        <v>464600</v>
      </c>
      <c r="J2225" s="28">
        <v>475000</v>
      </c>
      <c r="K2225" s="28">
        <v>475000</v>
      </c>
      <c r="L2225" s="28">
        <v>455000</v>
      </c>
      <c r="M2225" s="28">
        <v>475000</v>
      </c>
      <c r="N2225" s="28">
        <v>435000</v>
      </c>
      <c r="O2225" s="29">
        <v>45</v>
      </c>
      <c r="P2225" s="29">
        <v>61</v>
      </c>
      <c r="Q2225" s="29">
        <v>93</v>
      </c>
      <c r="R2225" s="28">
        <v>570</v>
      </c>
      <c r="S2225" s="28">
        <v>540</v>
      </c>
      <c r="T2225" s="30">
        <v>4.5</v>
      </c>
      <c r="U2225" s="30">
        <v>0.40000000000000036</v>
      </c>
      <c r="V2225" s="30">
        <v>4.0999999999999996</v>
      </c>
      <c r="W2225" s="30">
        <v>3.1</v>
      </c>
      <c r="X2225" s="31">
        <v>6.3796814464055107E-2</v>
      </c>
      <c r="Y2225" s="30">
        <v>5.7</v>
      </c>
      <c r="Z2225" s="30">
        <v>0.29999999999999982</v>
      </c>
      <c r="AA2225" s="30">
        <v>5.4</v>
      </c>
      <c r="AB2225" s="30">
        <v>6.8</v>
      </c>
      <c r="AC2225" s="32">
        <v>0.25651641705069123</v>
      </c>
      <c r="AD2225" s="30">
        <v>4.0208342564693362</v>
      </c>
      <c r="AE2225" s="12">
        <v>86</v>
      </c>
      <c r="AF2225" s="12">
        <v>118</v>
      </c>
      <c r="AG2225" s="12">
        <v>232</v>
      </c>
      <c r="AH2225" s="33">
        <v>1.6715542521994133</v>
      </c>
      <c r="AI2225" s="34">
        <v>547500</v>
      </c>
      <c r="AJ2225" s="34">
        <v>520000</v>
      </c>
      <c r="AK2225" s="34">
        <v>524000</v>
      </c>
      <c r="AL2225" s="35">
        <v>5.2884615384615384E-2</v>
      </c>
      <c r="AM2225" s="35">
        <v>4.4847328244274808E-2</v>
      </c>
      <c r="AN2225" s="12">
        <v>5.5</v>
      </c>
      <c r="AO2225" s="33">
        <v>1.7999999999999998</v>
      </c>
      <c r="AP2225" s="12">
        <v>3.7</v>
      </c>
      <c r="AQ2225" s="32">
        <v>1.9803063457330416E-2</v>
      </c>
      <c r="AR2225" s="34">
        <v>650</v>
      </c>
      <c r="AS2225" s="34">
        <v>620</v>
      </c>
      <c r="AT2225" s="31">
        <v>4.8387096774193547E-2</v>
      </c>
      <c r="AU2225" s="32">
        <v>0.27734020367999185</v>
      </c>
      <c r="AV2225" s="36">
        <v>2222.0800000000004</v>
      </c>
      <c r="AW2225" s="30">
        <v>0.73619999999999997</v>
      </c>
      <c r="AX2225" s="30">
        <v>0.26379999999999998</v>
      </c>
      <c r="AY2225" s="30">
        <v>0.65849999999999997</v>
      </c>
      <c r="AZ2225" s="30">
        <v>5.21E-2</v>
      </c>
      <c r="BA2225" s="30">
        <v>0.13089999999999999</v>
      </c>
      <c r="BB2225" s="30">
        <v>0.38400000000000001</v>
      </c>
      <c r="BC2225" s="30">
        <v>0.46060000000000001</v>
      </c>
      <c r="BD2225" s="37">
        <v>3</v>
      </c>
      <c r="BE2225" s="29">
        <v>15</v>
      </c>
      <c r="BF2225" s="38" t="s">
        <v>4958</v>
      </c>
      <c r="BG2225" s="39">
        <v>130.97360751720601</v>
      </c>
      <c r="BH2225" s="39">
        <v>-12.4874604807958</v>
      </c>
      <c r="BI2225" s="40">
        <f t="shared" si="490"/>
        <v>42</v>
      </c>
      <c r="BJ2225" s="40">
        <f t="shared" si="491"/>
        <v>26</v>
      </c>
      <c r="BK2225" s="40">
        <f t="shared" si="492"/>
        <v>100</v>
      </c>
      <c r="BL2225" s="40">
        <f t="shared" si="493"/>
        <v>8</v>
      </c>
      <c r="BM2225" s="40">
        <f t="shared" si="494"/>
        <v>27</v>
      </c>
      <c r="BN2225" s="40">
        <f t="shared" si="495"/>
        <v>16</v>
      </c>
      <c r="BO2225" s="40">
        <f t="shared" si="496"/>
        <v>100</v>
      </c>
      <c r="BP2225" s="40">
        <f t="shared" si="497"/>
        <v>19</v>
      </c>
      <c r="BQ2225" s="41">
        <f t="shared" si="498"/>
        <v>100</v>
      </c>
      <c r="BR2225" s="40">
        <f t="shared" si="499"/>
        <v>100</v>
      </c>
      <c r="BS2225" s="41">
        <f t="shared" si="500"/>
        <v>96</v>
      </c>
      <c r="BT2225" s="41">
        <f t="shared" si="501"/>
        <v>22</v>
      </c>
      <c r="BU2225" s="41">
        <f t="shared" si="502"/>
        <v>30</v>
      </c>
      <c r="BV2225" s="41">
        <f t="shared" si="503"/>
        <v>50</v>
      </c>
    </row>
    <row r="2226" spans="2:74" x14ac:dyDescent="0.3">
      <c r="B2226" s="12" t="s">
        <v>2661</v>
      </c>
      <c r="C2226" s="12">
        <v>701041041</v>
      </c>
      <c r="D2226" s="12" t="s">
        <v>696</v>
      </c>
      <c r="E2226" s="12" t="s">
        <v>1423</v>
      </c>
      <c r="F2226" s="12" t="s">
        <v>1423</v>
      </c>
      <c r="G2226" s="12" t="s">
        <v>1424</v>
      </c>
      <c r="H2226" s="12" t="s">
        <v>86</v>
      </c>
      <c r="I2226" s="28">
        <v>550000</v>
      </c>
      <c r="J2226" s="28">
        <v>550000</v>
      </c>
      <c r="K2226" s="28">
        <v>539000</v>
      </c>
      <c r="L2226" s="28">
        <v>545000</v>
      </c>
      <c r="M2226" s="28">
        <v>545000</v>
      </c>
      <c r="N2226" s="28">
        <v>500000</v>
      </c>
      <c r="O2226" s="29">
        <v>63</v>
      </c>
      <c r="P2226" s="29">
        <v>61</v>
      </c>
      <c r="Q2226" s="29">
        <v>62</v>
      </c>
      <c r="R2226" s="28">
        <v>650</v>
      </c>
      <c r="S2226" s="28">
        <v>600</v>
      </c>
      <c r="T2226" s="30">
        <v>5.3</v>
      </c>
      <c r="U2226" s="30">
        <v>0.20000000000000018</v>
      </c>
      <c r="V2226" s="30">
        <v>5.0999999999999996</v>
      </c>
      <c r="W2226" s="30">
        <v>4</v>
      </c>
      <c r="X2226" s="31">
        <v>6.1454545454545456E-2</v>
      </c>
      <c r="Y2226" s="30">
        <v>8.3000000000000007</v>
      </c>
      <c r="Z2226" s="30">
        <v>-0.59999999999999964</v>
      </c>
      <c r="AA2226" s="30">
        <v>8.9</v>
      </c>
      <c r="AB2226" s="30">
        <v>9.6999999999999993</v>
      </c>
      <c r="AC2226" s="32">
        <v>0.2373648846041484</v>
      </c>
      <c r="AD2226" s="30">
        <v>3.8624463471089232</v>
      </c>
      <c r="AE2226" s="12">
        <v>86</v>
      </c>
      <c r="AF2226" s="12">
        <v>118</v>
      </c>
      <c r="AG2226" s="12">
        <v>232</v>
      </c>
      <c r="AH2226" s="33">
        <v>1.6715542521994133</v>
      </c>
      <c r="AI2226" s="34">
        <v>547500</v>
      </c>
      <c r="AJ2226" s="34">
        <v>520000</v>
      </c>
      <c r="AK2226" s="34">
        <v>524000</v>
      </c>
      <c r="AL2226" s="35">
        <v>5.2884615384615384E-2</v>
      </c>
      <c r="AM2226" s="35">
        <v>4.4847328244274808E-2</v>
      </c>
      <c r="AN2226" s="12">
        <v>5.5</v>
      </c>
      <c r="AO2226" s="33">
        <v>1.7999999999999998</v>
      </c>
      <c r="AP2226" s="12">
        <v>3.7</v>
      </c>
      <c r="AQ2226" s="32">
        <v>1.9803063457330416E-2</v>
      </c>
      <c r="AR2226" s="34">
        <v>650</v>
      </c>
      <c r="AS2226" s="34">
        <v>620</v>
      </c>
      <c r="AT2226" s="31">
        <v>4.8387096774193547E-2</v>
      </c>
      <c r="AU2226" s="32">
        <v>0.27734020367999185</v>
      </c>
      <c r="AV2226" s="36">
        <v>2738.4</v>
      </c>
      <c r="AW2226" s="30">
        <v>0.79749999999999999</v>
      </c>
      <c r="AX2226" s="30">
        <v>0.20250000000000001</v>
      </c>
      <c r="AY2226" s="30">
        <v>0.86450000000000005</v>
      </c>
      <c r="AZ2226" s="30">
        <v>7.6100000000000001E-2</v>
      </c>
      <c r="BA2226" s="30">
        <v>0.11310000000000001</v>
      </c>
      <c r="BB2226" s="30">
        <v>0.42459999999999998</v>
      </c>
      <c r="BC2226" s="30">
        <v>0.4365</v>
      </c>
      <c r="BD2226" s="37">
        <v>7</v>
      </c>
      <c r="BE2226" s="29">
        <v>17</v>
      </c>
      <c r="BF2226" s="38" t="s">
        <v>4959</v>
      </c>
      <c r="BG2226" s="39">
        <v>130.993661093486</v>
      </c>
      <c r="BH2226" s="39">
        <v>-12.4799377158855</v>
      </c>
      <c r="BI2226" s="40">
        <f t="shared" si="490"/>
        <v>29</v>
      </c>
      <c r="BJ2226" s="40">
        <f t="shared" si="491"/>
        <v>26</v>
      </c>
      <c r="BK2226" s="40">
        <f t="shared" si="492"/>
        <v>100</v>
      </c>
      <c r="BL2226" s="40">
        <f t="shared" si="493"/>
        <v>8</v>
      </c>
      <c r="BM2226" s="40">
        <f t="shared" si="494"/>
        <v>27</v>
      </c>
      <c r="BN2226" s="40">
        <f t="shared" si="495"/>
        <v>16</v>
      </c>
      <c r="BO2226" s="40">
        <f t="shared" si="496"/>
        <v>100</v>
      </c>
      <c r="BP2226" s="40">
        <f t="shared" si="497"/>
        <v>15</v>
      </c>
      <c r="BQ2226" s="41">
        <f t="shared" si="498"/>
        <v>100</v>
      </c>
      <c r="BR2226" s="40">
        <f t="shared" si="499"/>
        <v>100</v>
      </c>
      <c r="BS2226" s="41">
        <f t="shared" si="500"/>
        <v>100</v>
      </c>
      <c r="BT2226" s="41">
        <f t="shared" si="501"/>
        <v>1</v>
      </c>
      <c r="BU2226" s="41">
        <f t="shared" si="502"/>
        <v>70</v>
      </c>
      <c r="BV2226" s="41">
        <f t="shared" si="503"/>
        <v>50</v>
      </c>
    </row>
    <row r="2227" spans="2:74" x14ac:dyDescent="0.3">
      <c r="B2227" s="12" t="s">
        <v>2662</v>
      </c>
      <c r="C2227" s="12">
        <v>112011238</v>
      </c>
      <c r="D2227" s="12" t="s">
        <v>2227</v>
      </c>
      <c r="E2227" s="12" t="s">
        <v>933</v>
      </c>
      <c r="F2227" s="12" t="s">
        <v>2703</v>
      </c>
      <c r="G2227" s="12" t="s">
        <v>85</v>
      </c>
      <c r="H2227" s="12" t="s">
        <v>86</v>
      </c>
      <c r="I2227" s="28">
        <v>1950000</v>
      </c>
      <c r="J2227" s="28">
        <v>1975000</v>
      </c>
      <c r="K2227" s="28">
        <v>2000000</v>
      </c>
      <c r="L2227" s="28">
        <v>1400000</v>
      </c>
      <c r="M2227" s="28">
        <v>1600000</v>
      </c>
      <c r="N2227" s="28">
        <v>1670000</v>
      </c>
      <c r="O2227" s="29">
        <v>68</v>
      </c>
      <c r="P2227" s="29">
        <v>61</v>
      </c>
      <c r="Q2227" s="29">
        <v>65</v>
      </c>
      <c r="R2227" s="28">
        <v>1000</v>
      </c>
      <c r="S2227" s="28">
        <v>990</v>
      </c>
      <c r="T2227" s="30">
        <v>2.5</v>
      </c>
      <c r="U2227" s="30">
        <v>-0.10000000000000009</v>
      </c>
      <c r="V2227" s="30">
        <v>2.6</v>
      </c>
      <c r="W2227" s="30">
        <v>2.2999999999999998</v>
      </c>
      <c r="X2227" s="31">
        <v>2.6666666666666668E-2</v>
      </c>
      <c r="Y2227" s="30">
        <v>6.1</v>
      </c>
      <c r="Z2227" s="30">
        <v>-0.30000000000000071</v>
      </c>
      <c r="AA2227" s="30">
        <v>6.4</v>
      </c>
      <c r="AB2227" s="30">
        <v>6.9</v>
      </c>
      <c r="AC2227" s="32">
        <v>0.42395875729209059</v>
      </c>
      <c r="AD2227" s="30">
        <v>15.898453398453396</v>
      </c>
      <c r="AE2227" s="12">
        <v>567</v>
      </c>
      <c r="AF2227" s="12">
        <v>574</v>
      </c>
      <c r="AG2227" s="12">
        <v>443</v>
      </c>
      <c r="AH2227" s="33">
        <v>8.1896361631753045</v>
      </c>
      <c r="AI2227" s="34">
        <v>1190000</v>
      </c>
      <c r="AJ2227" s="34">
        <v>1120000</v>
      </c>
      <c r="AK2227" s="34">
        <v>1230000</v>
      </c>
      <c r="AL2227" s="35">
        <v>6.25E-2</v>
      </c>
      <c r="AM2227" s="35">
        <v>-3.2520325203252036E-2</v>
      </c>
      <c r="AN2227" s="12">
        <v>2.6</v>
      </c>
      <c r="AO2227" s="33">
        <v>0.39999999999999991</v>
      </c>
      <c r="AP2227" s="12">
        <v>2.2000000000000002</v>
      </c>
      <c r="AQ2227" s="32">
        <v>0.1157751586582049</v>
      </c>
      <c r="AR2227" s="34">
        <v>850</v>
      </c>
      <c r="AS2227" s="34">
        <v>780</v>
      </c>
      <c r="AT2227" s="31">
        <v>8.9743589743589744E-2</v>
      </c>
      <c r="AU2227" s="32">
        <v>0.17659667725785103</v>
      </c>
      <c r="AV2227" s="36">
        <v>2358.7200000000003</v>
      </c>
      <c r="AW2227" s="30">
        <v>0.751</v>
      </c>
      <c r="AX2227" s="30">
        <v>0.249</v>
      </c>
      <c r="AY2227" s="30">
        <v>0.95899999999999996</v>
      </c>
      <c r="AZ2227" s="30">
        <v>1.5900000000000001E-2</v>
      </c>
      <c r="BA2227" s="30">
        <v>0.3826</v>
      </c>
      <c r="BB2227" s="30">
        <v>0.33410000000000001</v>
      </c>
      <c r="BC2227" s="30">
        <v>0.24399999999999999</v>
      </c>
      <c r="BD2227" s="37">
        <v>8</v>
      </c>
      <c r="BE2227" s="29">
        <v>617</v>
      </c>
      <c r="BF2227" s="38" t="s">
        <v>4960</v>
      </c>
      <c r="BG2227" s="39">
        <v>153.51249881788701</v>
      </c>
      <c r="BH2227" s="39">
        <v>-28.679456999639498</v>
      </c>
      <c r="BI2227" s="40">
        <f t="shared" si="490"/>
        <v>75</v>
      </c>
      <c r="BJ2227" s="40">
        <f t="shared" si="491"/>
        <v>74</v>
      </c>
      <c r="BK2227" s="40">
        <f t="shared" si="492"/>
        <v>23</v>
      </c>
      <c r="BL2227" s="40">
        <f t="shared" si="493"/>
        <v>42</v>
      </c>
      <c r="BM2227" s="40">
        <f t="shared" si="494"/>
        <v>32</v>
      </c>
      <c r="BN2227" s="40">
        <f t="shared" si="495"/>
        <v>100</v>
      </c>
      <c r="BO2227" s="40">
        <f t="shared" si="496"/>
        <v>15</v>
      </c>
      <c r="BP2227" s="40">
        <f t="shared" si="497"/>
        <v>74</v>
      </c>
      <c r="BQ2227" s="41">
        <f t="shared" si="498"/>
        <v>40</v>
      </c>
      <c r="BR2227" s="40">
        <f t="shared" si="499"/>
        <v>1</v>
      </c>
      <c r="BS2227" s="41">
        <f t="shared" si="500"/>
        <v>1</v>
      </c>
      <c r="BT2227" s="41">
        <f t="shared" si="501"/>
        <v>16</v>
      </c>
      <c r="BU2227" s="41">
        <f t="shared" si="502"/>
        <v>80</v>
      </c>
      <c r="BV2227" s="41">
        <f t="shared" si="503"/>
        <v>49</v>
      </c>
    </row>
    <row r="2228" spans="2:74" x14ac:dyDescent="0.3">
      <c r="B2228" s="12" t="s">
        <v>2663</v>
      </c>
      <c r="C2228" s="12">
        <v>112011239</v>
      </c>
      <c r="D2228" s="12" t="s">
        <v>2227</v>
      </c>
      <c r="E2228" s="12" t="s">
        <v>933</v>
      </c>
      <c r="F2228" s="12" t="s">
        <v>2703</v>
      </c>
      <c r="G2228" s="12" t="s">
        <v>85</v>
      </c>
      <c r="H2228" s="12" t="s">
        <v>86</v>
      </c>
      <c r="I2228" s="28">
        <v>1295000</v>
      </c>
      <c r="J2228" s="28">
        <v>1295000</v>
      </c>
      <c r="K2228" s="28">
        <v>1285000</v>
      </c>
      <c r="L2228" s="28">
        <v>1300000</v>
      </c>
      <c r="M2228" s="28">
        <v>1300000</v>
      </c>
      <c r="N2228" s="28">
        <v>1200000</v>
      </c>
      <c r="O2228" s="29">
        <v>76</v>
      </c>
      <c r="P2228" s="29">
        <v>72</v>
      </c>
      <c r="Q2228" s="29">
        <v>75</v>
      </c>
      <c r="R2228" s="28">
        <v>850</v>
      </c>
      <c r="S2228" s="28">
        <v>830</v>
      </c>
      <c r="T2228" s="30">
        <v>3.1</v>
      </c>
      <c r="U2228" s="30">
        <v>0.30000000000000027</v>
      </c>
      <c r="V2228" s="30">
        <v>2.8</v>
      </c>
      <c r="W2228" s="30">
        <v>2.7</v>
      </c>
      <c r="X2228" s="31">
        <v>3.4131274131274134E-2</v>
      </c>
      <c r="Y2228" s="30">
        <v>4.3</v>
      </c>
      <c r="Z2228" s="30">
        <v>-0.40000000000000036</v>
      </c>
      <c r="AA2228" s="30">
        <v>4.7</v>
      </c>
      <c r="AB2228" s="30">
        <v>4.7</v>
      </c>
      <c r="AC2228" s="32">
        <v>0.51910299003322258</v>
      </c>
      <c r="AD2228" s="30">
        <v>15.209012943281069</v>
      </c>
      <c r="AE2228" s="12">
        <v>567</v>
      </c>
      <c r="AF2228" s="12">
        <v>574</v>
      </c>
      <c r="AG2228" s="12">
        <v>443</v>
      </c>
      <c r="AH2228" s="33">
        <v>8.1896361631753045</v>
      </c>
      <c r="AI2228" s="34">
        <v>1190000</v>
      </c>
      <c r="AJ2228" s="34">
        <v>1120000</v>
      </c>
      <c r="AK2228" s="34">
        <v>1230000</v>
      </c>
      <c r="AL2228" s="35">
        <v>6.25E-2</v>
      </c>
      <c r="AM2228" s="35">
        <v>-3.2520325203252036E-2</v>
      </c>
      <c r="AN2228" s="12">
        <v>2.6</v>
      </c>
      <c r="AO2228" s="33">
        <v>0.39999999999999991</v>
      </c>
      <c r="AP2228" s="12">
        <v>2.2000000000000002</v>
      </c>
      <c r="AQ2228" s="32">
        <v>0.1157751586582049</v>
      </c>
      <c r="AR2228" s="34">
        <v>850</v>
      </c>
      <c r="AS2228" s="34">
        <v>780</v>
      </c>
      <c r="AT2228" s="31">
        <v>8.9743589743589744E-2</v>
      </c>
      <c r="AU2228" s="32">
        <v>0.17659667725785103</v>
      </c>
      <c r="AV2228" s="36">
        <v>1637.44</v>
      </c>
      <c r="AW2228" s="30">
        <v>0.63580000000000003</v>
      </c>
      <c r="AX2228" s="30">
        <v>0.36420000000000002</v>
      </c>
      <c r="AY2228" s="30">
        <v>0.79259999999999997</v>
      </c>
      <c r="AZ2228" s="30">
        <v>7.6999999999999999E-2</v>
      </c>
      <c r="BA2228" s="30">
        <v>0.37340000000000001</v>
      </c>
      <c r="BB2228" s="30">
        <v>0.29530000000000001</v>
      </c>
      <c r="BC2228" s="30">
        <v>0.29780000000000001</v>
      </c>
      <c r="BD2228" s="37">
        <v>5</v>
      </c>
      <c r="BE2228" s="29">
        <v>632</v>
      </c>
      <c r="BF2228" s="38" t="s">
        <v>4961</v>
      </c>
      <c r="BG2228" s="39">
        <v>153.54292080126501</v>
      </c>
      <c r="BH2228" s="39">
        <v>-28.5456789908609</v>
      </c>
      <c r="BI2228" s="40">
        <f t="shared" si="490"/>
        <v>65</v>
      </c>
      <c r="BJ2228" s="40">
        <f t="shared" si="491"/>
        <v>74</v>
      </c>
      <c r="BK2228" s="40">
        <f t="shared" si="492"/>
        <v>23</v>
      </c>
      <c r="BL2228" s="40">
        <f t="shared" si="493"/>
        <v>42</v>
      </c>
      <c r="BM2228" s="40">
        <f t="shared" si="494"/>
        <v>32</v>
      </c>
      <c r="BN2228" s="40">
        <f t="shared" si="495"/>
        <v>100</v>
      </c>
      <c r="BO2228" s="40">
        <f t="shared" si="496"/>
        <v>14</v>
      </c>
      <c r="BP2228" s="40">
        <f t="shared" si="497"/>
        <v>72</v>
      </c>
      <c r="BQ2228" s="41">
        <f t="shared" si="498"/>
        <v>64</v>
      </c>
      <c r="BR2228" s="40">
        <f t="shared" si="499"/>
        <v>1</v>
      </c>
      <c r="BS2228" s="41">
        <f t="shared" si="500"/>
        <v>1</v>
      </c>
      <c r="BT2228" s="41">
        <f t="shared" si="501"/>
        <v>46</v>
      </c>
      <c r="BU2228" s="41">
        <f t="shared" si="502"/>
        <v>50</v>
      </c>
      <c r="BV2228" s="41">
        <f t="shared" si="503"/>
        <v>49</v>
      </c>
    </row>
    <row r="2229" spans="2:74" x14ac:dyDescent="0.3">
      <c r="B2229" s="12" t="s">
        <v>2664</v>
      </c>
      <c r="C2229" s="12">
        <v>306011142</v>
      </c>
      <c r="D2229" s="12" t="s">
        <v>2063</v>
      </c>
      <c r="E2229" s="12" t="s">
        <v>989</v>
      </c>
      <c r="F2229" s="12" t="s">
        <v>989</v>
      </c>
      <c r="G2229" s="12" t="s">
        <v>102</v>
      </c>
      <c r="H2229" s="12" t="s">
        <v>86</v>
      </c>
      <c r="I2229" s="28">
        <v>732250</v>
      </c>
      <c r="J2229" s="28">
        <v>722150</v>
      </c>
      <c r="K2229" s="28">
        <v>685790</v>
      </c>
      <c r="L2229" s="28">
        <v>715000</v>
      </c>
      <c r="M2229" s="28">
        <v>715000</v>
      </c>
      <c r="N2229" s="28">
        <v>660000</v>
      </c>
      <c r="O2229" s="29">
        <v>33</v>
      </c>
      <c r="P2229" s="29">
        <v>36</v>
      </c>
      <c r="Q2229" s="29">
        <v>39</v>
      </c>
      <c r="R2229" s="28">
        <v>700</v>
      </c>
      <c r="S2229" s="28">
        <v>650</v>
      </c>
      <c r="T2229" s="30">
        <v>3.9</v>
      </c>
      <c r="U2229" s="30">
        <v>0.10000000000000009</v>
      </c>
      <c r="V2229" s="30">
        <v>3.8</v>
      </c>
      <c r="W2229" s="30">
        <v>4</v>
      </c>
      <c r="X2229" s="31">
        <v>4.9709798566063501E-2</v>
      </c>
      <c r="Y2229" s="30">
        <v>6.9</v>
      </c>
      <c r="Z2229" s="30">
        <v>-9.9999999999999645E-2</v>
      </c>
      <c r="AA2229" s="30">
        <v>7</v>
      </c>
      <c r="AB2229" s="30">
        <v>6.4</v>
      </c>
      <c r="AC2229" s="32">
        <v>0.34722222222222221</v>
      </c>
      <c r="AD2229" s="30">
        <v>6.9849855006104997</v>
      </c>
      <c r="AE2229" s="12">
        <v>289</v>
      </c>
      <c r="AF2229" s="12">
        <v>305</v>
      </c>
      <c r="AG2229" s="12">
        <v>238</v>
      </c>
      <c r="AH2229" s="33">
        <v>4.2719406674907292</v>
      </c>
      <c r="AI2229" s="34">
        <v>722000</v>
      </c>
      <c r="AJ2229" s="34">
        <v>690000</v>
      </c>
      <c r="AK2229" s="34">
        <v>642000</v>
      </c>
      <c r="AL2229" s="35">
        <v>4.6376811594202899E-2</v>
      </c>
      <c r="AM2229" s="35">
        <v>0.12461059190031153</v>
      </c>
      <c r="AN2229" s="12">
        <v>3.6</v>
      </c>
      <c r="AO2229" s="33">
        <v>0.10000000000000009</v>
      </c>
      <c r="AP2229" s="12">
        <v>3.5</v>
      </c>
      <c r="AQ2229" s="32">
        <v>6.5977011494252863E-2</v>
      </c>
      <c r="AR2229" s="34">
        <v>700</v>
      </c>
      <c r="AS2229" s="34">
        <v>650</v>
      </c>
      <c r="AT2229" s="31">
        <v>7.6923076923076927E-2</v>
      </c>
      <c r="AU2229" s="32">
        <v>0.27000411054187057</v>
      </c>
      <c r="AV2229" s="36">
        <v>2016.0000000000002</v>
      </c>
      <c r="AW2229" s="30">
        <v>0.74350000000000005</v>
      </c>
      <c r="AX2229" s="30">
        <v>0.25650000000000001</v>
      </c>
      <c r="AY2229" s="30">
        <v>0.82250000000000001</v>
      </c>
      <c r="AZ2229" s="30">
        <v>7.2499999999999995E-2</v>
      </c>
      <c r="BA2229" s="30">
        <v>0.24909999999999999</v>
      </c>
      <c r="BB2229" s="30">
        <v>0.41189999999999999</v>
      </c>
      <c r="BC2229" s="30">
        <v>0.3196</v>
      </c>
      <c r="BD2229" s="37">
        <v>5</v>
      </c>
      <c r="BE2229" s="29">
        <v>1405</v>
      </c>
      <c r="BF2229" s="38" t="s">
        <v>4962</v>
      </c>
      <c r="BG2229" s="39">
        <v>145.691875323624</v>
      </c>
      <c r="BH2229" s="39">
        <v>-16.812076775868601</v>
      </c>
      <c r="BI2229" s="40">
        <f t="shared" si="490"/>
        <v>52</v>
      </c>
      <c r="BJ2229" s="40">
        <f t="shared" si="491"/>
        <v>57</v>
      </c>
      <c r="BK2229" s="40">
        <f t="shared" si="492"/>
        <v>72</v>
      </c>
      <c r="BL2229" s="40">
        <f t="shared" si="493"/>
        <v>11</v>
      </c>
      <c r="BM2229" s="40">
        <f t="shared" si="494"/>
        <v>24</v>
      </c>
      <c r="BN2229" s="40">
        <f t="shared" si="495"/>
        <v>86</v>
      </c>
      <c r="BO2229" s="40">
        <f t="shared" si="496"/>
        <v>1</v>
      </c>
      <c r="BP2229" s="40">
        <f t="shared" si="497"/>
        <v>45</v>
      </c>
      <c r="BQ2229" s="41">
        <f t="shared" si="498"/>
        <v>100</v>
      </c>
      <c r="BR2229" s="40">
        <f t="shared" si="499"/>
        <v>80</v>
      </c>
      <c r="BS2229" s="41">
        <f t="shared" si="500"/>
        <v>36</v>
      </c>
      <c r="BT2229" s="41">
        <f t="shared" si="501"/>
        <v>3</v>
      </c>
      <c r="BU2229" s="41">
        <f t="shared" si="502"/>
        <v>50</v>
      </c>
      <c r="BV2229" s="41">
        <f t="shared" si="503"/>
        <v>49</v>
      </c>
    </row>
    <row r="2230" spans="2:74" x14ac:dyDescent="0.3">
      <c r="B2230" s="12" t="s">
        <v>2665</v>
      </c>
      <c r="C2230" s="12">
        <v>309021231</v>
      </c>
      <c r="D2230" s="12" t="s">
        <v>2489</v>
      </c>
      <c r="E2230" s="12" t="s">
        <v>1229</v>
      </c>
      <c r="F2230" s="12" t="s">
        <v>3837</v>
      </c>
      <c r="G2230" s="12" t="s">
        <v>102</v>
      </c>
      <c r="H2230" s="12" t="s">
        <v>86</v>
      </c>
      <c r="I2230" s="28">
        <v>1495000</v>
      </c>
      <c r="J2230" s="28">
        <v>1495000</v>
      </c>
      <c r="K2230" s="28">
        <v>1350000</v>
      </c>
      <c r="L2230" s="28">
        <v>1495000</v>
      </c>
      <c r="M2230" s="28">
        <v>1490000</v>
      </c>
      <c r="N2230" s="28">
        <v>1350000</v>
      </c>
      <c r="O2230" s="29">
        <v>30</v>
      </c>
      <c r="P2230" s="29">
        <v>34</v>
      </c>
      <c r="Q2230" s="29">
        <v>28</v>
      </c>
      <c r="R2230" s="28">
        <v>1000</v>
      </c>
      <c r="S2230" s="28">
        <v>900</v>
      </c>
      <c r="T2230" s="30">
        <v>2.7</v>
      </c>
      <c r="U2230" s="30">
        <v>-9.9999999999999645E-2</v>
      </c>
      <c r="V2230" s="30">
        <v>2.8</v>
      </c>
      <c r="W2230" s="30">
        <v>2.7</v>
      </c>
      <c r="X2230" s="31">
        <v>3.4782608695652174E-2</v>
      </c>
      <c r="Y2230" s="30">
        <v>5.0999999999999996</v>
      </c>
      <c r="Z2230" s="30">
        <v>-0.30000000000000071</v>
      </c>
      <c r="AA2230" s="30">
        <v>5.4</v>
      </c>
      <c r="AB2230" s="30">
        <v>5.4</v>
      </c>
      <c r="AC2230" s="32">
        <v>0.52644878706199461</v>
      </c>
      <c r="AD2230" s="30">
        <v>15.135402628032343</v>
      </c>
      <c r="AE2230" s="12">
        <v>138</v>
      </c>
      <c r="AF2230" s="12">
        <v>110</v>
      </c>
      <c r="AG2230" s="12">
        <v>148</v>
      </c>
      <c r="AH2230" s="33">
        <v>8.2751322751322753</v>
      </c>
      <c r="AI2230" s="34">
        <v>1510000</v>
      </c>
      <c r="AJ2230" s="34">
        <v>1350000</v>
      </c>
      <c r="AK2230" s="34">
        <v>1250000</v>
      </c>
      <c r="AL2230" s="35">
        <v>0.11851851851851852</v>
      </c>
      <c r="AM2230" s="35">
        <v>0.20799999999999999</v>
      </c>
      <c r="AN2230" s="12">
        <v>3.4</v>
      </c>
      <c r="AO2230" s="33">
        <v>0.19999999999999973</v>
      </c>
      <c r="AP2230" s="12">
        <v>3.2</v>
      </c>
      <c r="AQ2230" s="32">
        <v>0.1807996280799628</v>
      </c>
      <c r="AR2230" s="34">
        <v>1050</v>
      </c>
      <c r="AS2230" s="34">
        <v>950</v>
      </c>
      <c r="AT2230" s="31">
        <v>0.10526315789473684</v>
      </c>
      <c r="AU2230" s="32">
        <v>0.33533828629908669</v>
      </c>
      <c r="AV2230" s="36">
        <v>1899.5200000000002</v>
      </c>
      <c r="AW2230" s="30">
        <v>0.64929999999999999</v>
      </c>
      <c r="AX2230" s="30">
        <v>0.35070000000000001</v>
      </c>
      <c r="AY2230" s="30">
        <v>0.42180000000000001</v>
      </c>
      <c r="AZ2230" s="30">
        <v>0.21149999999999999</v>
      </c>
      <c r="BA2230" s="30">
        <v>0.30769999999999997</v>
      </c>
      <c r="BB2230" s="30">
        <v>0.33710000000000001</v>
      </c>
      <c r="BC2230" s="30">
        <v>0.33029999999999998</v>
      </c>
      <c r="BD2230" s="37">
        <v>3</v>
      </c>
      <c r="BE2230" s="29">
        <v>88</v>
      </c>
      <c r="BF2230" s="38" t="s">
        <v>4963</v>
      </c>
      <c r="BG2230" s="39">
        <v>153.491149099485</v>
      </c>
      <c r="BH2230" s="39">
        <v>-28.149658972473599</v>
      </c>
      <c r="BI2230" s="40">
        <f t="shared" si="490"/>
        <v>72</v>
      </c>
      <c r="BJ2230" s="40">
        <f t="shared" si="491"/>
        <v>60</v>
      </c>
      <c r="BK2230" s="40">
        <f t="shared" si="492"/>
        <v>22</v>
      </c>
      <c r="BL2230" s="40">
        <f t="shared" si="493"/>
        <v>1</v>
      </c>
      <c r="BM2230" s="40">
        <f t="shared" si="494"/>
        <v>60</v>
      </c>
      <c r="BN2230" s="40">
        <f t="shared" si="495"/>
        <v>100</v>
      </c>
      <c r="BO2230" s="40">
        <f t="shared" si="496"/>
        <v>89</v>
      </c>
      <c r="BP2230" s="40">
        <f t="shared" si="497"/>
        <v>58</v>
      </c>
      <c r="BQ2230" s="41">
        <f t="shared" si="498"/>
        <v>66</v>
      </c>
      <c r="BR2230" s="40">
        <f t="shared" si="499"/>
        <v>1</v>
      </c>
      <c r="BS2230" s="41">
        <f t="shared" si="500"/>
        <v>1</v>
      </c>
      <c r="BT2230" s="41">
        <f t="shared" si="501"/>
        <v>32</v>
      </c>
      <c r="BU2230" s="41">
        <f t="shared" si="502"/>
        <v>30</v>
      </c>
      <c r="BV2230" s="41">
        <f t="shared" si="503"/>
        <v>49</v>
      </c>
    </row>
    <row r="2231" spans="2:74" x14ac:dyDescent="0.3">
      <c r="B2231" s="12" t="s">
        <v>994</v>
      </c>
      <c r="C2231" s="12">
        <v>312021346</v>
      </c>
      <c r="D2231" s="12" t="s">
        <v>994</v>
      </c>
      <c r="E2231" s="12" t="s">
        <v>995</v>
      </c>
      <c r="F2231" s="12" t="s">
        <v>994</v>
      </c>
      <c r="G2231" s="12" t="s">
        <v>102</v>
      </c>
      <c r="H2231" s="12" t="s">
        <v>86</v>
      </c>
      <c r="I2231" s="28">
        <v>476720</v>
      </c>
      <c r="J2231" s="28">
        <v>465000</v>
      </c>
      <c r="K2231" s="28">
        <v>379000</v>
      </c>
      <c r="L2231" s="28">
        <v>471000</v>
      </c>
      <c r="M2231" s="28">
        <v>430000</v>
      </c>
      <c r="N2231" s="28">
        <v>400000</v>
      </c>
      <c r="O2231" s="29">
        <v>37</v>
      </c>
      <c r="P2231" s="29">
        <v>35</v>
      </c>
      <c r="Q2231" s="29">
        <v>54</v>
      </c>
      <c r="R2231" s="28">
        <v>500</v>
      </c>
      <c r="S2231" s="28">
        <v>450</v>
      </c>
      <c r="T2231" s="30">
        <v>3.5</v>
      </c>
      <c r="U2231" s="30">
        <v>0.39999999999999991</v>
      </c>
      <c r="V2231" s="30">
        <v>3.1</v>
      </c>
      <c r="W2231" s="30">
        <v>2</v>
      </c>
      <c r="X2231" s="31">
        <v>5.4539352240308779E-2</v>
      </c>
      <c r="Y2231" s="30">
        <v>4.7</v>
      </c>
      <c r="Z2231" s="30">
        <v>0.29999999999999982</v>
      </c>
      <c r="AA2231" s="30">
        <v>4.4000000000000004</v>
      </c>
      <c r="AB2231" s="30">
        <v>4.5</v>
      </c>
      <c r="AC2231" s="32">
        <v>0.36031361697221259</v>
      </c>
      <c r="AD2231" s="30">
        <v>6.6064887493458926</v>
      </c>
      <c r="AE2231" s="12">
        <v>393</v>
      </c>
      <c r="AF2231" s="12">
        <v>378</v>
      </c>
      <c r="AG2231" s="12">
        <v>419</v>
      </c>
      <c r="AH2231" s="33">
        <v>2.1787394167450613</v>
      </c>
      <c r="AI2231" s="34">
        <v>569000</v>
      </c>
      <c r="AJ2231" s="34">
        <v>470000</v>
      </c>
      <c r="AK2231" s="34">
        <v>430000</v>
      </c>
      <c r="AL2231" s="35">
        <v>0.21063829787234042</v>
      </c>
      <c r="AM2231" s="35">
        <v>0.32325581395348835</v>
      </c>
      <c r="AN2231" s="12">
        <v>3.7</v>
      </c>
      <c r="AO2231" s="33">
        <v>0.20000000000000018</v>
      </c>
      <c r="AP2231" s="12">
        <v>3.5</v>
      </c>
      <c r="AQ2231" s="32">
        <v>4.4050632911392405E-2</v>
      </c>
      <c r="AR2231" s="34">
        <v>620</v>
      </c>
      <c r="AS2231" s="34">
        <v>550</v>
      </c>
      <c r="AT2231" s="31">
        <v>0.12727272727272726</v>
      </c>
      <c r="AU2231" s="32">
        <v>0.4399362822111485</v>
      </c>
      <c r="AV2231" s="36">
        <v>1387.68</v>
      </c>
      <c r="AW2231" s="30">
        <v>0.45800000000000002</v>
      </c>
      <c r="AX2231" s="30">
        <v>0.54200000000000004</v>
      </c>
      <c r="AY2231" s="30">
        <v>0.26140000000000002</v>
      </c>
      <c r="AZ2231" s="30">
        <v>0.42709999999999998</v>
      </c>
      <c r="BA2231" s="30">
        <v>0.16189999999999999</v>
      </c>
      <c r="BB2231" s="30">
        <v>0.14460000000000001</v>
      </c>
      <c r="BC2231" s="30">
        <v>0.64459999999999995</v>
      </c>
      <c r="BD2231" s="37">
        <v>2</v>
      </c>
      <c r="BE2231" s="29">
        <v>804</v>
      </c>
      <c r="BF2231" s="38" t="s">
        <v>4964</v>
      </c>
      <c r="BG2231" s="39">
        <v>149.185499938878</v>
      </c>
      <c r="BH2231" s="39">
        <v>-21.142561036298101</v>
      </c>
      <c r="BI2231" s="40">
        <f t="shared" si="490"/>
        <v>59</v>
      </c>
      <c r="BJ2231" s="40">
        <f t="shared" si="491"/>
        <v>55</v>
      </c>
      <c r="BK2231" s="40">
        <f t="shared" si="492"/>
        <v>98</v>
      </c>
      <c r="BL2231" s="40">
        <f t="shared" si="493"/>
        <v>1</v>
      </c>
      <c r="BM2231" s="40">
        <f t="shared" si="494"/>
        <v>100</v>
      </c>
      <c r="BN2231" s="40">
        <f t="shared" si="495"/>
        <v>53</v>
      </c>
      <c r="BO2231" s="40">
        <f t="shared" si="496"/>
        <v>1</v>
      </c>
      <c r="BP2231" s="40">
        <f t="shared" si="497"/>
        <v>26</v>
      </c>
      <c r="BQ2231" s="41">
        <f t="shared" si="498"/>
        <v>100</v>
      </c>
      <c r="BR2231" s="40">
        <f t="shared" si="499"/>
        <v>84</v>
      </c>
      <c r="BS2231" s="41">
        <f t="shared" si="500"/>
        <v>27</v>
      </c>
      <c r="BT2231" s="41">
        <f t="shared" si="501"/>
        <v>39</v>
      </c>
      <c r="BU2231" s="41">
        <f t="shared" si="502"/>
        <v>20</v>
      </c>
      <c r="BV2231" s="41">
        <f t="shared" si="503"/>
        <v>49</v>
      </c>
    </row>
    <row r="2232" spans="2:74" x14ac:dyDescent="0.3">
      <c r="B2232" s="12" t="s">
        <v>2501</v>
      </c>
      <c r="C2232" s="12">
        <v>313051379</v>
      </c>
      <c r="D2232" s="12" t="s">
        <v>2501</v>
      </c>
      <c r="E2232" s="12" t="s">
        <v>557</v>
      </c>
      <c r="F2232" s="12" t="s">
        <v>2813</v>
      </c>
      <c r="G2232" s="12" t="s">
        <v>102</v>
      </c>
      <c r="H2232" s="12" t="s">
        <v>86</v>
      </c>
      <c r="I2232" s="28">
        <v>837500</v>
      </c>
      <c r="J2232" s="28">
        <v>833250</v>
      </c>
      <c r="K2232" s="28">
        <v>789000</v>
      </c>
      <c r="L2232" s="28">
        <v>815000</v>
      </c>
      <c r="M2232" s="28">
        <v>808000</v>
      </c>
      <c r="N2232" s="28">
        <v>755000</v>
      </c>
      <c r="O2232" s="29">
        <v>39</v>
      </c>
      <c r="P2232" s="29">
        <v>40</v>
      </c>
      <c r="Q2232" s="29">
        <v>44</v>
      </c>
      <c r="R2232" s="28">
        <v>600</v>
      </c>
      <c r="S2232" s="28">
        <v>550</v>
      </c>
      <c r="T2232" s="30">
        <v>4.0999999999999996</v>
      </c>
      <c r="U2232" s="30">
        <v>-0.10000000000000053</v>
      </c>
      <c r="V2232" s="30">
        <v>4.2</v>
      </c>
      <c r="W2232" s="30">
        <v>3.8</v>
      </c>
      <c r="X2232" s="31">
        <v>3.725373134328358E-2</v>
      </c>
      <c r="Y2232" s="30">
        <v>6.4</v>
      </c>
      <c r="Z2232" s="30">
        <v>-0.19999999999999929</v>
      </c>
      <c r="AA2232" s="30">
        <v>6.6</v>
      </c>
      <c r="AB2232" s="30">
        <v>6.3</v>
      </c>
      <c r="AC2232" s="32">
        <v>0.48219107625048213</v>
      </c>
      <c r="AD2232" s="30">
        <v>12.943430332044192</v>
      </c>
      <c r="AE2232" s="12">
        <v>308</v>
      </c>
      <c r="AF2232" s="12">
        <v>273</v>
      </c>
      <c r="AG2232" s="12">
        <v>299</v>
      </c>
      <c r="AH2232" s="33">
        <v>4.0457142857142854</v>
      </c>
      <c r="AI2232" s="34">
        <v>850000</v>
      </c>
      <c r="AJ2232" s="34">
        <v>770000</v>
      </c>
      <c r="AK2232" s="34">
        <v>740000</v>
      </c>
      <c r="AL2232" s="35">
        <v>0.1038961038961039</v>
      </c>
      <c r="AM2232" s="35">
        <v>0.14864864864864866</v>
      </c>
      <c r="AN2232" s="12">
        <v>3.8</v>
      </c>
      <c r="AO2232" s="33">
        <v>0</v>
      </c>
      <c r="AP2232" s="12">
        <v>3.8</v>
      </c>
      <c r="AQ2232" s="32">
        <v>0.11683673469387754</v>
      </c>
      <c r="AR2232" s="34">
        <v>640</v>
      </c>
      <c r="AS2232" s="34">
        <v>590</v>
      </c>
      <c r="AT2232" s="31">
        <v>8.4745762711864403E-2</v>
      </c>
      <c r="AU2232" s="32">
        <v>0.35339619262780858</v>
      </c>
      <c r="AV2232" s="36">
        <v>1244.3200000000002</v>
      </c>
      <c r="AW2232" s="30">
        <v>0.5635</v>
      </c>
      <c r="AX2232" s="30">
        <v>0.4365</v>
      </c>
      <c r="AY2232" s="30">
        <v>0.51490000000000002</v>
      </c>
      <c r="AZ2232" s="30">
        <v>0.108</v>
      </c>
      <c r="BA2232" s="30">
        <v>0.31819999999999998</v>
      </c>
      <c r="BB2232" s="30">
        <v>0.21740000000000001</v>
      </c>
      <c r="BC2232" s="30">
        <v>0.42430000000000001</v>
      </c>
      <c r="BD2232" s="37">
        <v>3</v>
      </c>
      <c r="BE2232" s="29">
        <v>29</v>
      </c>
      <c r="BF2232" s="38" t="s">
        <v>4965</v>
      </c>
      <c r="BG2232" s="39">
        <v>153.10705021266099</v>
      </c>
      <c r="BH2232" s="39">
        <v>-27.223325941262502</v>
      </c>
      <c r="BI2232" s="40">
        <f t="shared" si="490"/>
        <v>49</v>
      </c>
      <c r="BJ2232" s="40">
        <f t="shared" si="491"/>
        <v>54</v>
      </c>
      <c r="BK2232" s="40">
        <f t="shared" si="492"/>
        <v>75</v>
      </c>
      <c r="BL2232" s="40">
        <f t="shared" si="493"/>
        <v>1</v>
      </c>
      <c r="BM2232" s="40">
        <f t="shared" si="494"/>
        <v>52</v>
      </c>
      <c r="BN2232" s="40">
        <f t="shared" si="495"/>
        <v>100</v>
      </c>
      <c r="BO2232" s="40">
        <f t="shared" si="496"/>
        <v>100</v>
      </c>
      <c r="BP2232" s="40">
        <f t="shared" si="497"/>
        <v>60</v>
      </c>
      <c r="BQ2232" s="41">
        <f t="shared" si="498"/>
        <v>74</v>
      </c>
      <c r="BR2232" s="40">
        <f t="shared" si="499"/>
        <v>21</v>
      </c>
      <c r="BS2232" s="41">
        <f t="shared" si="500"/>
        <v>1</v>
      </c>
      <c r="BT2232" s="41">
        <f t="shared" si="501"/>
        <v>11</v>
      </c>
      <c r="BU2232" s="41">
        <f t="shared" si="502"/>
        <v>30</v>
      </c>
      <c r="BV2232" s="41">
        <f t="shared" si="503"/>
        <v>49</v>
      </c>
    </row>
    <row r="2233" spans="2:74" x14ac:dyDescent="0.3">
      <c r="B2233" s="12" t="s">
        <v>2666</v>
      </c>
      <c r="C2233" s="12">
        <v>316021421</v>
      </c>
      <c r="D2233" s="12" t="s">
        <v>1969</v>
      </c>
      <c r="E2233" s="12" t="s">
        <v>1626</v>
      </c>
      <c r="F2233" s="12" t="s">
        <v>1626</v>
      </c>
      <c r="G2233" s="12" t="s">
        <v>102</v>
      </c>
      <c r="H2233" s="12" t="s">
        <v>86</v>
      </c>
      <c r="I2233" s="28">
        <v>1350000</v>
      </c>
      <c r="J2233" s="28">
        <v>1353400</v>
      </c>
      <c r="K2233" s="28">
        <v>1250000</v>
      </c>
      <c r="L2233" s="28">
        <v>1300000</v>
      </c>
      <c r="M2233" s="28">
        <v>1260000</v>
      </c>
      <c r="N2233" s="28">
        <v>1196000</v>
      </c>
      <c r="O2233" s="29">
        <v>43</v>
      </c>
      <c r="P2233" s="29">
        <v>42</v>
      </c>
      <c r="Q2233" s="29">
        <v>42</v>
      </c>
      <c r="R2233" s="28">
        <v>775</v>
      </c>
      <c r="S2233" s="28">
        <v>740</v>
      </c>
      <c r="T2233" s="30">
        <v>5</v>
      </c>
      <c r="U2233" s="30">
        <v>0.29999999999999982</v>
      </c>
      <c r="V2233" s="30">
        <v>4.7</v>
      </c>
      <c r="W2233" s="30">
        <v>4.5</v>
      </c>
      <c r="X2233" s="31">
        <v>2.9851851851851852E-2</v>
      </c>
      <c r="Y2233" s="30">
        <v>5.3</v>
      </c>
      <c r="Z2233" s="30">
        <v>9.9999999999999645E-2</v>
      </c>
      <c r="AA2233" s="30">
        <v>5.2</v>
      </c>
      <c r="AB2233" s="30">
        <v>4.5</v>
      </c>
      <c r="AC2233" s="32">
        <v>0.51370771025559436</v>
      </c>
      <c r="AD2233" s="30">
        <v>17.208570939083188</v>
      </c>
      <c r="AE2233" s="12">
        <v>363</v>
      </c>
      <c r="AF2233" s="12">
        <v>383</v>
      </c>
      <c r="AG2233" s="12">
        <v>301</v>
      </c>
      <c r="AH2233" s="33">
        <v>3.8379746835443038</v>
      </c>
      <c r="AI2233" s="34">
        <v>1180000</v>
      </c>
      <c r="AJ2233" s="34">
        <v>1050000</v>
      </c>
      <c r="AK2233" s="34">
        <v>977500</v>
      </c>
      <c r="AL2233" s="35">
        <v>0.12380952380952381</v>
      </c>
      <c r="AM2233" s="35">
        <v>0.20716112531969311</v>
      </c>
      <c r="AN2233" s="12">
        <v>3.7</v>
      </c>
      <c r="AO2233" s="33">
        <v>0.10000000000000009</v>
      </c>
      <c r="AP2233" s="12">
        <v>3.6</v>
      </c>
      <c r="AQ2233" s="32">
        <v>0.14329896907216494</v>
      </c>
      <c r="AR2233" s="34">
        <v>730</v>
      </c>
      <c r="AS2233" s="34">
        <v>680</v>
      </c>
      <c r="AT2233" s="31">
        <v>7.3529411764705885E-2</v>
      </c>
      <c r="AU2233" s="32">
        <v>0.35231578443178607</v>
      </c>
      <c r="AV2233" s="36">
        <v>1508.64</v>
      </c>
      <c r="AW2233" s="30">
        <v>0.73499999999999999</v>
      </c>
      <c r="AX2233" s="30">
        <v>0.26500000000000001</v>
      </c>
      <c r="AY2233" s="30">
        <v>0.72789999999999999</v>
      </c>
      <c r="AZ2233" s="30">
        <v>9.5000000000000001E-2</v>
      </c>
      <c r="BA2233" s="30">
        <v>0.5141</v>
      </c>
      <c r="BB2233" s="30">
        <v>0.2407</v>
      </c>
      <c r="BC2233" s="30">
        <v>0.21560000000000001</v>
      </c>
      <c r="BD2233" s="37">
        <v>2.5</v>
      </c>
      <c r="BE2233" s="29">
        <v>73</v>
      </c>
      <c r="BF2233" s="38" t="s">
        <v>4966</v>
      </c>
      <c r="BG2233" s="39">
        <v>153.110047517856</v>
      </c>
      <c r="BH2233" s="39">
        <v>-26.826562948357498</v>
      </c>
      <c r="BI2233" s="40">
        <f t="shared" si="490"/>
        <v>34</v>
      </c>
      <c r="BJ2233" s="40">
        <f t="shared" si="491"/>
        <v>55</v>
      </c>
      <c r="BK2233" s="40">
        <f t="shared" si="492"/>
        <v>77</v>
      </c>
      <c r="BL2233" s="40">
        <f t="shared" si="493"/>
        <v>1</v>
      </c>
      <c r="BM2233" s="40">
        <f t="shared" si="494"/>
        <v>62</v>
      </c>
      <c r="BN2233" s="40">
        <f t="shared" si="495"/>
        <v>100</v>
      </c>
      <c r="BO2233" s="40">
        <f t="shared" si="496"/>
        <v>92</v>
      </c>
      <c r="BP2233" s="40">
        <f t="shared" si="497"/>
        <v>100</v>
      </c>
      <c r="BQ2233" s="41">
        <f t="shared" si="498"/>
        <v>50</v>
      </c>
      <c r="BR2233" s="40">
        <f t="shared" si="499"/>
        <v>1</v>
      </c>
      <c r="BS2233" s="41">
        <f t="shared" si="500"/>
        <v>1</v>
      </c>
      <c r="BT2233" s="41">
        <f t="shared" si="501"/>
        <v>29</v>
      </c>
      <c r="BU2233" s="41">
        <f t="shared" si="502"/>
        <v>25</v>
      </c>
      <c r="BV2233" s="41">
        <f t="shared" si="503"/>
        <v>49</v>
      </c>
    </row>
    <row r="2234" spans="2:74" x14ac:dyDescent="0.3">
      <c r="B2234" s="12" t="s">
        <v>2667</v>
      </c>
      <c r="C2234" s="12">
        <v>316021424</v>
      </c>
      <c r="D2234" s="12" t="s">
        <v>1969</v>
      </c>
      <c r="E2234" s="12" t="s">
        <v>1626</v>
      </c>
      <c r="F2234" s="12" t="s">
        <v>1626</v>
      </c>
      <c r="G2234" s="12" t="s">
        <v>102</v>
      </c>
      <c r="H2234" s="12" t="s">
        <v>86</v>
      </c>
      <c r="I2234" s="28">
        <v>1175000</v>
      </c>
      <c r="J2234" s="28">
        <v>1175000</v>
      </c>
      <c r="K2234" s="28">
        <v>1120000</v>
      </c>
      <c r="L2234" s="28">
        <v>1152000</v>
      </c>
      <c r="M2234" s="28">
        <v>1145000</v>
      </c>
      <c r="N2234" s="28">
        <v>1120000</v>
      </c>
      <c r="O2234" s="29">
        <v>35</v>
      </c>
      <c r="P2234" s="29">
        <v>41</v>
      </c>
      <c r="Q2234" s="29">
        <v>46</v>
      </c>
      <c r="R2234" s="28">
        <v>785</v>
      </c>
      <c r="S2234" s="28">
        <v>730</v>
      </c>
      <c r="T2234" s="30">
        <v>4</v>
      </c>
      <c r="U2234" s="30">
        <v>0.29999999999999982</v>
      </c>
      <c r="V2234" s="30">
        <v>3.7</v>
      </c>
      <c r="W2234" s="30">
        <v>3.7</v>
      </c>
      <c r="X2234" s="31">
        <v>3.4740425531914892E-2</v>
      </c>
      <c r="Y2234" s="30">
        <v>9.5</v>
      </c>
      <c r="Z2234" s="30">
        <v>-1.0999999999999996</v>
      </c>
      <c r="AA2234" s="30">
        <v>10.6</v>
      </c>
      <c r="AB2234" s="30">
        <v>10.1</v>
      </c>
      <c r="AC2234" s="32">
        <v>0.39398136995101579</v>
      </c>
      <c r="AD2234" s="30">
        <v>11.340718022842811</v>
      </c>
      <c r="AE2234" s="12">
        <v>363</v>
      </c>
      <c r="AF2234" s="12">
        <v>383</v>
      </c>
      <c r="AG2234" s="12">
        <v>301</v>
      </c>
      <c r="AH2234" s="33">
        <v>3.8379746835443038</v>
      </c>
      <c r="AI2234" s="34">
        <v>1180000</v>
      </c>
      <c r="AJ2234" s="34">
        <v>1050000</v>
      </c>
      <c r="AK2234" s="34">
        <v>977500</v>
      </c>
      <c r="AL2234" s="35">
        <v>0.12380952380952381</v>
      </c>
      <c r="AM2234" s="35">
        <v>0.20716112531969311</v>
      </c>
      <c r="AN2234" s="12">
        <v>3.7</v>
      </c>
      <c r="AO2234" s="33">
        <v>0.10000000000000009</v>
      </c>
      <c r="AP2234" s="12">
        <v>3.6</v>
      </c>
      <c r="AQ2234" s="32">
        <v>0.14329896907216494</v>
      </c>
      <c r="AR2234" s="34">
        <v>730</v>
      </c>
      <c r="AS2234" s="34">
        <v>680</v>
      </c>
      <c r="AT2234" s="31">
        <v>7.3529411764705885E-2</v>
      </c>
      <c r="AU2234" s="32">
        <v>0.35231578443178607</v>
      </c>
      <c r="AV2234" s="36">
        <v>1992.4800000000002</v>
      </c>
      <c r="AW2234" s="30">
        <v>0.70309999999999995</v>
      </c>
      <c r="AX2234" s="30">
        <v>0.2969</v>
      </c>
      <c r="AY2234" s="30">
        <v>0.6643</v>
      </c>
      <c r="AZ2234" s="30">
        <v>0.1241</v>
      </c>
      <c r="BA2234" s="30">
        <v>0.2626</v>
      </c>
      <c r="BB2234" s="30">
        <v>0.28660000000000002</v>
      </c>
      <c r="BC2234" s="30">
        <v>0.41789999999999999</v>
      </c>
      <c r="BD2234" s="37">
        <v>4</v>
      </c>
      <c r="BE2234" s="29">
        <v>81</v>
      </c>
      <c r="BF2234" s="38" t="s">
        <v>4967</v>
      </c>
      <c r="BG2234" s="39">
        <v>153.12380848246301</v>
      </c>
      <c r="BH2234" s="39">
        <v>-26.750034458750999</v>
      </c>
      <c r="BI2234" s="40">
        <f t="shared" si="490"/>
        <v>51</v>
      </c>
      <c r="BJ2234" s="40">
        <f t="shared" si="491"/>
        <v>55</v>
      </c>
      <c r="BK2234" s="40">
        <f t="shared" si="492"/>
        <v>77</v>
      </c>
      <c r="BL2234" s="40">
        <f t="shared" si="493"/>
        <v>1</v>
      </c>
      <c r="BM2234" s="40">
        <f t="shared" si="494"/>
        <v>62</v>
      </c>
      <c r="BN2234" s="40">
        <f t="shared" si="495"/>
        <v>100</v>
      </c>
      <c r="BO2234" s="40">
        <f t="shared" si="496"/>
        <v>90</v>
      </c>
      <c r="BP2234" s="40">
        <f t="shared" si="497"/>
        <v>48</v>
      </c>
      <c r="BQ2234" s="41">
        <f t="shared" si="498"/>
        <v>66</v>
      </c>
      <c r="BR2234" s="40">
        <f t="shared" si="499"/>
        <v>37</v>
      </c>
      <c r="BS2234" s="41">
        <f t="shared" si="500"/>
        <v>5</v>
      </c>
      <c r="BT2234" s="41">
        <f t="shared" si="501"/>
        <v>1</v>
      </c>
      <c r="BU2234" s="41">
        <f t="shared" si="502"/>
        <v>40</v>
      </c>
      <c r="BV2234" s="41">
        <f t="shared" si="503"/>
        <v>49</v>
      </c>
    </row>
    <row r="2235" spans="2:74" x14ac:dyDescent="0.3">
      <c r="B2235" s="12" t="s">
        <v>2668</v>
      </c>
      <c r="C2235" s="12">
        <v>316051543</v>
      </c>
      <c r="D2235" s="12" t="s">
        <v>2508</v>
      </c>
      <c r="E2235" s="12" t="s">
        <v>1626</v>
      </c>
      <c r="F2235" s="12" t="s">
        <v>1626</v>
      </c>
      <c r="G2235" s="12" t="s">
        <v>102</v>
      </c>
      <c r="H2235" s="12" t="s">
        <v>86</v>
      </c>
      <c r="I2235" s="28">
        <v>1988500</v>
      </c>
      <c r="J2235" s="28">
        <v>2000000</v>
      </c>
      <c r="K2235" s="28">
        <v>2016000</v>
      </c>
      <c r="L2235" s="28">
        <v>1800000</v>
      </c>
      <c r="M2235" s="28">
        <v>1630000</v>
      </c>
      <c r="N2235" s="28">
        <v>1629000</v>
      </c>
      <c r="O2235" s="29">
        <v>64</v>
      </c>
      <c r="P2235" s="29">
        <v>60</v>
      </c>
      <c r="Q2235" s="29">
        <v>50</v>
      </c>
      <c r="R2235" s="28">
        <v>950</v>
      </c>
      <c r="S2235" s="28">
        <v>900</v>
      </c>
      <c r="T2235" s="30">
        <v>3.7</v>
      </c>
      <c r="U2235" s="30">
        <v>-0.39999999999999947</v>
      </c>
      <c r="V2235" s="30">
        <v>4.0999999999999996</v>
      </c>
      <c r="W2235" s="30">
        <v>3.5</v>
      </c>
      <c r="X2235" s="31">
        <v>2.4842846366607996E-2</v>
      </c>
      <c r="Y2235" s="30">
        <v>5.6</v>
      </c>
      <c r="Z2235" s="30">
        <v>9.9999999999999645E-2</v>
      </c>
      <c r="AA2235" s="30">
        <v>5.5</v>
      </c>
      <c r="AB2235" s="30">
        <v>5</v>
      </c>
      <c r="AC2235" s="32">
        <v>0.48331298331298328</v>
      </c>
      <c r="AD2235" s="30">
        <v>19.454815127892047</v>
      </c>
      <c r="AE2235" s="12">
        <v>288</v>
      </c>
      <c r="AF2235" s="12">
        <v>290</v>
      </c>
      <c r="AG2235" s="12">
        <v>285</v>
      </c>
      <c r="AH2235" s="33">
        <v>5.9249999999999998</v>
      </c>
      <c r="AI2235" s="34">
        <v>1350000</v>
      </c>
      <c r="AJ2235" s="34">
        <v>1250000</v>
      </c>
      <c r="AK2235" s="34">
        <v>1180000</v>
      </c>
      <c r="AL2235" s="35">
        <v>0.08</v>
      </c>
      <c r="AM2235" s="35">
        <v>0.1440677966101695</v>
      </c>
      <c r="AN2235" s="12">
        <v>3.6</v>
      </c>
      <c r="AO2235" s="33">
        <v>-0.19999999999999973</v>
      </c>
      <c r="AP2235" s="12">
        <v>3.8</v>
      </c>
      <c r="AQ2235" s="32">
        <v>0.13893805309734514</v>
      </c>
      <c r="AR2235" s="34">
        <v>950</v>
      </c>
      <c r="AS2235" s="34">
        <v>870</v>
      </c>
      <c r="AT2235" s="31">
        <v>9.1954022988505746E-2</v>
      </c>
      <c r="AU2235" s="32">
        <v>0.26160669866010339</v>
      </c>
      <c r="AV2235" s="36">
        <v>1965.6000000000001</v>
      </c>
      <c r="AW2235" s="30">
        <v>0.71150000000000002</v>
      </c>
      <c r="AX2235" s="30">
        <v>0.28849999999999998</v>
      </c>
      <c r="AY2235" s="30">
        <v>0.753</v>
      </c>
      <c r="AZ2235" s="30">
        <v>0.1628</v>
      </c>
      <c r="BA2235" s="30">
        <v>0.39279999999999998</v>
      </c>
      <c r="BB2235" s="30">
        <v>0.32500000000000001</v>
      </c>
      <c r="BC2235" s="30">
        <v>0.26019999999999999</v>
      </c>
      <c r="BD2235" s="37">
        <v>7.5</v>
      </c>
      <c r="BE2235" s="29">
        <v>112</v>
      </c>
      <c r="BF2235" s="38" t="s">
        <v>4968</v>
      </c>
      <c r="BG2235" s="39">
        <v>153.08875534984901</v>
      </c>
      <c r="BH2235" s="39">
        <v>-26.4684699484052</v>
      </c>
      <c r="BI2235" s="40">
        <f t="shared" si="490"/>
        <v>55</v>
      </c>
      <c r="BJ2235" s="40">
        <f t="shared" si="491"/>
        <v>57</v>
      </c>
      <c r="BK2235" s="40">
        <f t="shared" si="492"/>
        <v>51</v>
      </c>
      <c r="BL2235" s="40">
        <f t="shared" si="493"/>
        <v>14</v>
      </c>
      <c r="BM2235" s="40">
        <f t="shared" si="494"/>
        <v>41</v>
      </c>
      <c r="BN2235" s="40">
        <f t="shared" si="495"/>
        <v>100</v>
      </c>
      <c r="BO2235" s="40">
        <f t="shared" si="496"/>
        <v>84</v>
      </c>
      <c r="BP2235" s="40">
        <f t="shared" si="497"/>
        <v>76</v>
      </c>
      <c r="BQ2235" s="41">
        <f t="shared" si="498"/>
        <v>33</v>
      </c>
      <c r="BR2235" s="40">
        <f t="shared" si="499"/>
        <v>1</v>
      </c>
      <c r="BS2235" s="41">
        <f t="shared" si="500"/>
        <v>1</v>
      </c>
      <c r="BT2235" s="41">
        <f t="shared" si="501"/>
        <v>24</v>
      </c>
      <c r="BU2235" s="41">
        <f t="shared" si="502"/>
        <v>75</v>
      </c>
      <c r="BV2235" s="41">
        <f t="shared" si="503"/>
        <v>49</v>
      </c>
    </row>
    <row r="2236" spans="2:74" x14ac:dyDescent="0.3">
      <c r="B2236" s="12" t="s">
        <v>2669</v>
      </c>
      <c r="C2236" s="12">
        <v>316051544</v>
      </c>
      <c r="D2236" s="12" t="s">
        <v>2508</v>
      </c>
      <c r="E2236" s="12" t="s">
        <v>1626</v>
      </c>
      <c r="F2236" s="12" t="s">
        <v>1626</v>
      </c>
      <c r="G2236" s="12" t="s">
        <v>102</v>
      </c>
      <c r="H2236" s="12" t="s">
        <v>86</v>
      </c>
      <c r="I2236" s="28">
        <v>1250000</v>
      </c>
      <c r="J2236" s="28">
        <v>1250000</v>
      </c>
      <c r="K2236" s="28">
        <v>1200000</v>
      </c>
      <c r="L2236" s="28">
        <v>1150000</v>
      </c>
      <c r="M2236" s="28">
        <v>1220000</v>
      </c>
      <c r="N2236" s="28">
        <v>1110000</v>
      </c>
      <c r="O2236" s="29">
        <v>46</v>
      </c>
      <c r="P2236" s="29">
        <v>43</v>
      </c>
      <c r="Q2236" s="29">
        <v>47</v>
      </c>
      <c r="R2236" s="28">
        <v>820</v>
      </c>
      <c r="S2236" s="28">
        <v>770</v>
      </c>
      <c r="T2236" s="30">
        <v>4.3</v>
      </c>
      <c r="U2236" s="30">
        <v>-0.29999999999999982</v>
      </c>
      <c r="V2236" s="30">
        <v>4.5999999999999996</v>
      </c>
      <c r="W2236" s="30">
        <v>4.9000000000000004</v>
      </c>
      <c r="X2236" s="31">
        <v>3.4112000000000003E-2</v>
      </c>
      <c r="Y2236" s="30">
        <v>8.9</v>
      </c>
      <c r="Z2236" s="30">
        <v>-0.79999999999999893</v>
      </c>
      <c r="AA2236" s="30">
        <v>9.6999999999999993</v>
      </c>
      <c r="AB2236" s="30">
        <v>9.6</v>
      </c>
      <c r="AC2236" s="32">
        <v>0.39278050275904347</v>
      </c>
      <c r="AD2236" s="30">
        <v>11.514437815403479</v>
      </c>
      <c r="AE2236" s="12">
        <v>288</v>
      </c>
      <c r="AF2236" s="12">
        <v>290</v>
      </c>
      <c r="AG2236" s="12">
        <v>285</v>
      </c>
      <c r="AH2236" s="33">
        <v>5.9249999999999998</v>
      </c>
      <c r="AI2236" s="34">
        <v>1350000</v>
      </c>
      <c r="AJ2236" s="34">
        <v>1250000</v>
      </c>
      <c r="AK2236" s="34">
        <v>1180000</v>
      </c>
      <c r="AL2236" s="35">
        <v>0.08</v>
      </c>
      <c r="AM2236" s="35">
        <v>0.1440677966101695</v>
      </c>
      <c r="AN2236" s="12">
        <v>3.6</v>
      </c>
      <c r="AO2236" s="33">
        <v>-0.19999999999999973</v>
      </c>
      <c r="AP2236" s="12">
        <v>3.8</v>
      </c>
      <c r="AQ2236" s="32">
        <v>0.13893805309734514</v>
      </c>
      <c r="AR2236" s="34">
        <v>950</v>
      </c>
      <c r="AS2236" s="34">
        <v>870</v>
      </c>
      <c r="AT2236" s="31">
        <v>9.1954022988505746E-2</v>
      </c>
      <c r="AU2236" s="32">
        <v>0.26160669866010339</v>
      </c>
      <c r="AV2236" s="36">
        <v>2087.6800000000003</v>
      </c>
      <c r="AW2236" s="30">
        <v>0.82220000000000004</v>
      </c>
      <c r="AX2236" s="30">
        <v>0.17780000000000001</v>
      </c>
      <c r="AY2236" s="30">
        <v>0.80279999999999996</v>
      </c>
      <c r="AZ2236" s="30">
        <v>0.1832</v>
      </c>
      <c r="BA2236" s="30">
        <v>0.2641</v>
      </c>
      <c r="BB2236" s="30">
        <v>0.33700000000000002</v>
      </c>
      <c r="BC2236" s="30">
        <v>0.3629</v>
      </c>
      <c r="BD2236" s="37">
        <v>6</v>
      </c>
      <c r="BE2236" s="29">
        <v>109</v>
      </c>
      <c r="BF2236" s="38" t="s">
        <v>4969</v>
      </c>
      <c r="BG2236" s="39">
        <v>153.07072884818299</v>
      </c>
      <c r="BH2236" s="39">
        <v>-26.493778376722499</v>
      </c>
      <c r="BI2236" s="40">
        <f t="shared" si="490"/>
        <v>46</v>
      </c>
      <c r="BJ2236" s="40">
        <f t="shared" si="491"/>
        <v>57</v>
      </c>
      <c r="BK2236" s="40">
        <f t="shared" si="492"/>
        <v>51</v>
      </c>
      <c r="BL2236" s="40">
        <f t="shared" si="493"/>
        <v>14</v>
      </c>
      <c r="BM2236" s="40">
        <f t="shared" si="494"/>
        <v>41</v>
      </c>
      <c r="BN2236" s="40">
        <f t="shared" si="495"/>
        <v>100</v>
      </c>
      <c r="BO2236" s="40">
        <f t="shared" si="496"/>
        <v>85</v>
      </c>
      <c r="BP2236" s="40">
        <f t="shared" si="497"/>
        <v>48</v>
      </c>
      <c r="BQ2236" s="41">
        <f t="shared" si="498"/>
        <v>64</v>
      </c>
      <c r="BR2236" s="40">
        <f t="shared" si="499"/>
        <v>36</v>
      </c>
      <c r="BS2236" s="41">
        <f t="shared" si="500"/>
        <v>6</v>
      </c>
      <c r="BT2236" s="41">
        <f t="shared" si="501"/>
        <v>1</v>
      </c>
      <c r="BU2236" s="41">
        <f t="shared" si="502"/>
        <v>60</v>
      </c>
      <c r="BV2236" s="41">
        <f t="shared" si="503"/>
        <v>49</v>
      </c>
    </row>
    <row r="2237" spans="2:74" x14ac:dyDescent="0.3">
      <c r="B2237" s="12" t="s">
        <v>2670</v>
      </c>
      <c r="C2237" s="12">
        <v>506011110</v>
      </c>
      <c r="D2237" s="12" t="s">
        <v>413</v>
      </c>
      <c r="E2237" s="12" t="s">
        <v>332</v>
      </c>
      <c r="F2237" s="12" t="s">
        <v>2736</v>
      </c>
      <c r="G2237" s="12" t="s">
        <v>120</v>
      </c>
      <c r="H2237" s="12" t="s">
        <v>86</v>
      </c>
      <c r="I2237" s="28">
        <v>590000</v>
      </c>
      <c r="J2237" s="28">
        <v>571000</v>
      </c>
      <c r="K2237" s="28">
        <v>449000</v>
      </c>
      <c r="L2237" s="28">
        <v>600000</v>
      </c>
      <c r="M2237" s="28">
        <v>580000</v>
      </c>
      <c r="N2237" s="28">
        <v>440000</v>
      </c>
      <c r="O2237" s="29">
        <v>27</v>
      </c>
      <c r="P2237" s="29">
        <v>25</v>
      </c>
      <c r="Q2237" s="29">
        <v>25</v>
      </c>
      <c r="R2237" s="28">
        <v>600</v>
      </c>
      <c r="S2237" s="28">
        <v>500</v>
      </c>
      <c r="T2237" s="30">
        <v>5.4</v>
      </c>
      <c r="U2237" s="30">
        <v>-9.9999999999999645E-2</v>
      </c>
      <c r="V2237" s="30">
        <v>5.5</v>
      </c>
      <c r="W2237" s="30">
        <v>5.2</v>
      </c>
      <c r="X2237" s="31">
        <v>5.2881355932203389E-2</v>
      </c>
      <c r="Y2237" s="30">
        <v>8.6999999999999993</v>
      </c>
      <c r="Z2237" s="30">
        <v>0.19999999999999929</v>
      </c>
      <c r="AA2237" s="30">
        <v>8.5</v>
      </c>
      <c r="AB2237" s="30">
        <v>5.3</v>
      </c>
      <c r="AC2237" s="32">
        <v>0.4101947057536644</v>
      </c>
      <c r="AD2237" s="30">
        <v>7.7568870639314742</v>
      </c>
      <c r="AE2237" s="12">
        <v>604</v>
      </c>
      <c r="AF2237" s="12">
        <v>570</v>
      </c>
      <c r="AG2237" s="12">
        <v>313</v>
      </c>
      <c r="AH2237" s="33">
        <v>4.5500340367597003</v>
      </c>
      <c r="AI2237" s="34">
        <v>675000</v>
      </c>
      <c r="AJ2237" s="34">
        <v>537000</v>
      </c>
      <c r="AK2237" s="34">
        <v>435000</v>
      </c>
      <c r="AL2237" s="35">
        <v>0.25698324022346369</v>
      </c>
      <c r="AM2237" s="35">
        <v>0.55172413793103448</v>
      </c>
      <c r="AN2237" s="12">
        <v>4.5</v>
      </c>
      <c r="AO2237" s="33">
        <v>0</v>
      </c>
      <c r="AP2237" s="12">
        <v>4.5</v>
      </c>
      <c r="AQ2237" s="32">
        <v>9.9115044247787609E-2</v>
      </c>
      <c r="AR2237" s="34">
        <v>650</v>
      </c>
      <c r="AS2237" s="34">
        <v>580</v>
      </c>
      <c r="AT2237" s="31">
        <v>0.1206896551724138</v>
      </c>
      <c r="AU2237" s="32">
        <v>0.40845920082928722</v>
      </c>
      <c r="AV2237" s="36">
        <v>1462.72</v>
      </c>
      <c r="AW2237" s="30">
        <v>0.6633</v>
      </c>
      <c r="AX2237" s="30">
        <v>0.3367</v>
      </c>
      <c r="AY2237" s="30">
        <v>0.79069999999999996</v>
      </c>
      <c r="AZ2237" s="30">
        <v>0.19700000000000001</v>
      </c>
      <c r="BA2237" s="30">
        <v>0.1845</v>
      </c>
      <c r="BB2237" s="30">
        <v>0.45240000000000002</v>
      </c>
      <c r="BC2237" s="30">
        <v>0.32240000000000002</v>
      </c>
      <c r="BD2237" s="37">
        <v>1</v>
      </c>
      <c r="BE2237" s="29">
        <v>27</v>
      </c>
      <c r="BF2237" s="38" t="s">
        <v>4970</v>
      </c>
      <c r="BG2237" s="39">
        <v>115.988366772639</v>
      </c>
      <c r="BH2237" s="39">
        <v>-32.165949312234098</v>
      </c>
      <c r="BI2237" s="40">
        <f t="shared" si="490"/>
        <v>27</v>
      </c>
      <c r="BJ2237" s="40">
        <f t="shared" si="491"/>
        <v>42</v>
      </c>
      <c r="BK2237" s="40">
        <f t="shared" si="492"/>
        <v>68</v>
      </c>
      <c r="BL2237" s="40">
        <f t="shared" si="493"/>
        <v>1</v>
      </c>
      <c r="BM2237" s="40">
        <f t="shared" si="494"/>
        <v>100</v>
      </c>
      <c r="BN2237" s="40">
        <f t="shared" si="495"/>
        <v>100</v>
      </c>
      <c r="BO2237" s="40">
        <f t="shared" si="496"/>
        <v>100</v>
      </c>
      <c r="BP2237" s="40">
        <f t="shared" si="497"/>
        <v>31</v>
      </c>
      <c r="BQ2237" s="41">
        <f t="shared" si="498"/>
        <v>100</v>
      </c>
      <c r="BR2237" s="40">
        <f t="shared" si="499"/>
        <v>73</v>
      </c>
      <c r="BS2237" s="41">
        <f t="shared" si="500"/>
        <v>1</v>
      </c>
      <c r="BT2237" s="41">
        <f t="shared" si="501"/>
        <v>1</v>
      </c>
      <c r="BU2237" s="41">
        <f t="shared" si="502"/>
        <v>10</v>
      </c>
      <c r="BV2237" s="41">
        <f t="shared" si="503"/>
        <v>49</v>
      </c>
    </row>
    <row r="2238" spans="2:74" x14ac:dyDescent="0.3">
      <c r="B2238" s="12" t="s">
        <v>2671</v>
      </c>
      <c r="C2238" s="12">
        <v>701011007</v>
      </c>
      <c r="D2238" s="12" t="s">
        <v>1994</v>
      </c>
      <c r="E2238" s="12" t="s">
        <v>1423</v>
      </c>
      <c r="F2238" s="12" t="s">
        <v>1423</v>
      </c>
      <c r="G2238" s="12" t="s">
        <v>1424</v>
      </c>
      <c r="H2238" s="12" t="s">
        <v>86</v>
      </c>
      <c r="I2238" s="28">
        <v>865000</v>
      </c>
      <c r="J2238" s="28">
        <v>850000</v>
      </c>
      <c r="K2238" s="28">
        <v>925650</v>
      </c>
      <c r="L2238" s="28">
        <v>945000</v>
      </c>
      <c r="M2238" s="28">
        <v>865000</v>
      </c>
      <c r="N2238" s="28">
        <v>935000</v>
      </c>
      <c r="O2238" s="29">
        <v>54</v>
      </c>
      <c r="P2238" s="29">
        <v>49</v>
      </c>
      <c r="Q2238" s="29">
        <v>32</v>
      </c>
      <c r="R2238" s="28">
        <v>830</v>
      </c>
      <c r="S2238" s="28">
        <v>790</v>
      </c>
      <c r="T2238" s="30">
        <v>3</v>
      </c>
      <c r="U2238" s="30">
        <v>0.60000000000000009</v>
      </c>
      <c r="V2238" s="30">
        <v>2.4</v>
      </c>
      <c r="W2238" s="30">
        <v>3</v>
      </c>
      <c r="X2238" s="31">
        <v>4.9895953757225435E-2</v>
      </c>
      <c r="Y2238" s="30">
        <v>6.8</v>
      </c>
      <c r="Z2238" s="30">
        <v>-1.1000000000000005</v>
      </c>
      <c r="AA2238" s="30">
        <v>7.9</v>
      </c>
      <c r="AB2238" s="30">
        <v>7.3</v>
      </c>
      <c r="AC2238" s="32">
        <v>0.33217007107639107</v>
      </c>
      <c r="AD2238" s="30">
        <v>6.6572546682362903</v>
      </c>
      <c r="AE2238" s="12">
        <v>48</v>
      </c>
      <c r="AF2238" s="12">
        <v>43</v>
      </c>
      <c r="AG2238" s="12">
        <v>47</v>
      </c>
      <c r="AH2238" s="33">
        <v>6.3092783505154637</v>
      </c>
      <c r="AI2238" s="34">
        <v>810000</v>
      </c>
      <c r="AJ2238" s="34">
        <v>900000</v>
      </c>
      <c r="AK2238" s="34">
        <v>872000</v>
      </c>
      <c r="AL2238" s="35">
        <v>-0.1</v>
      </c>
      <c r="AM2238" s="35">
        <v>-7.1100917431192664E-2</v>
      </c>
      <c r="AN2238" s="12">
        <v>1.6</v>
      </c>
      <c r="AO2238" s="33">
        <v>0</v>
      </c>
      <c r="AP2238" s="12">
        <v>1.6</v>
      </c>
      <c r="AQ2238" s="32">
        <v>1.25E-3</v>
      </c>
      <c r="AR2238" s="34">
        <v>780</v>
      </c>
      <c r="AS2238" s="34">
        <v>790</v>
      </c>
      <c r="AT2238" s="31">
        <v>-1.2658227848101266E-2</v>
      </c>
      <c r="AU2238" s="32">
        <v>0.30132090553668917</v>
      </c>
      <c r="AV2238" s="36">
        <v>2498.7200000000003</v>
      </c>
      <c r="AW2238" s="30">
        <v>0.60070000000000001</v>
      </c>
      <c r="AX2238" s="30">
        <v>0.39929999999999999</v>
      </c>
      <c r="AY2238" s="30">
        <v>0.3075</v>
      </c>
      <c r="AZ2238" s="30">
        <v>0.10340000000000001</v>
      </c>
      <c r="BA2238" s="30">
        <v>0.1283</v>
      </c>
      <c r="BB2238" s="30">
        <v>0.2326</v>
      </c>
      <c r="BC2238" s="30">
        <v>0.61409999999999998</v>
      </c>
      <c r="BD2238" s="37">
        <v>5.5</v>
      </c>
      <c r="BE2238" s="29">
        <v>4</v>
      </c>
      <c r="BF2238" s="38" t="s">
        <v>4971</v>
      </c>
      <c r="BG2238" s="39">
        <v>130.84218786006301</v>
      </c>
      <c r="BH2238" s="39">
        <v>-12.4356715395196</v>
      </c>
      <c r="BI2238" s="40">
        <f t="shared" si="490"/>
        <v>67</v>
      </c>
      <c r="BJ2238" s="40">
        <f t="shared" si="491"/>
        <v>90</v>
      </c>
      <c r="BK2238" s="40">
        <f t="shared" si="492"/>
        <v>47</v>
      </c>
      <c r="BL2238" s="40">
        <f t="shared" si="493"/>
        <v>1</v>
      </c>
      <c r="BM2238" s="40">
        <f t="shared" si="494"/>
        <v>1</v>
      </c>
      <c r="BN2238" s="40">
        <f t="shared" si="495"/>
        <v>1</v>
      </c>
      <c r="BO2238" s="40">
        <f t="shared" si="496"/>
        <v>100</v>
      </c>
      <c r="BP2238" s="40">
        <f t="shared" si="497"/>
        <v>18</v>
      </c>
      <c r="BQ2238" s="41">
        <f t="shared" si="498"/>
        <v>100</v>
      </c>
      <c r="BR2238" s="40">
        <f t="shared" si="499"/>
        <v>84</v>
      </c>
      <c r="BS2238" s="41">
        <f t="shared" si="500"/>
        <v>46</v>
      </c>
      <c r="BT2238" s="41">
        <f t="shared" si="501"/>
        <v>4</v>
      </c>
      <c r="BU2238" s="41">
        <f t="shared" si="502"/>
        <v>55</v>
      </c>
      <c r="BV2238" s="41">
        <f t="shared" si="503"/>
        <v>49</v>
      </c>
    </row>
    <row r="2239" spans="2:74" x14ac:dyDescent="0.3">
      <c r="B2239" s="12" t="s">
        <v>2672</v>
      </c>
      <c r="C2239" s="12">
        <v>701041036</v>
      </c>
      <c r="D2239" s="12" t="s">
        <v>696</v>
      </c>
      <c r="E2239" s="12" t="s">
        <v>1423</v>
      </c>
      <c r="F2239" s="12" t="s">
        <v>1423</v>
      </c>
      <c r="G2239" s="12" t="s">
        <v>1424</v>
      </c>
      <c r="H2239" s="12" t="s">
        <v>86</v>
      </c>
      <c r="I2239" s="28">
        <v>480000</v>
      </c>
      <c r="J2239" s="28">
        <v>482090</v>
      </c>
      <c r="K2239" s="28">
        <v>490000</v>
      </c>
      <c r="L2239" s="28">
        <v>485000</v>
      </c>
      <c r="M2239" s="28">
        <v>480000</v>
      </c>
      <c r="N2239" s="28">
        <v>495000</v>
      </c>
      <c r="O2239" s="29">
        <v>57</v>
      </c>
      <c r="P2239" s="29">
        <v>62</v>
      </c>
      <c r="Q2239" s="29">
        <v>78</v>
      </c>
      <c r="R2239" s="28">
        <v>570</v>
      </c>
      <c r="S2239" s="28">
        <v>550</v>
      </c>
      <c r="T2239" s="30">
        <v>4.8</v>
      </c>
      <c r="U2239" s="30">
        <v>-0.10000000000000053</v>
      </c>
      <c r="V2239" s="30">
        <v>4.9000000000000004</v>
      </c>
      <c r="W2239" s="30">
        <v>3.2</v>
      </c>
      <c r="X2239" s="31">
        <v>6.1749999999999999E-2</v>
      </c>
      <c r="Y2239" s="30">
        <v>6.2</v>
      </c>
      <c r="Z2239" s="30">
        <v>-0.39999999999999947</v>
      </c>
      <c r="AA2239" s="30">
        <v>6.6</v>
      </c>
      <c r="AB2239" s="30">
        <v>7.9</v>
      </c>
      <c r="AC2239" s="32">
        <v>0.26032151991231273</v>
      </c>
      <c r="AD2239" s="30">
        <v>4.2157331159888702</v>
      </c>
      <c r="AE2239" s="12">
        <v>86</v>
      </c>
      <c r="AF2239" s="12">
        <v>118</v>
      </c>
      <c r="AG2239" s="12">
        <v>232</v>
      </c>
      <c r="AH2239" s="33">
        <v>1.6715542521994133</v>
      </c>
      <c r="AI2239" s="34">
        <v>547500</v>
      </c>
      <c r="AJ2239" s="34">
        <v>520000</v>
      </c>
      <c r="AK2239" s="34">
        <v>524000</v>
      </c>
      <c r="AL2239" s="35">
        <v>5.2884615384615384E-2</v>
      </c>
      <c r="AM2239" s="35">
        <v>4.4847328244274808E-2</v>
      </c>
      <c r="AN2239" s="12">
        <v>5.5</v>
      </c>
      <c r="AO2239" s="33">
        <v>1.7999999999999998</v>
      </c>
      <c r="AP2239" s="12">
        <v>3.7</v>
      </c>
      <c r="AQ2239" s="32">
        <v>1.9803063457330416E-2</v>
      </c>
      <c r="AR2239" s="34">
        <v>650</v>
      </c>
      <c r="AS2239" s="34">
        <v>620</v>
      </c>
      <c r="AT2239" s="31">
        <v>4.8387096774193547E-2</v>
      </c>
      <c r="AU2239" s="32">
        <v>0.27734020367999185</v>
      </c>
      <c r="AV2239" s="36">
        <v>2189.6000000000004</v>
      </c>
      <c r="AW2239" s="30">
        <v>0.69969999999999999</v>
      </c>
      <c r="AX2239" s="30">
        <v>0.30030000000000001</v>
      </c>
      <c r="AY2239" s="30">
        <v>0.54300000000000004</v>
      </c>
      <c r="AZ2239" s="30">
        <v>0.13420000000000001</v>
      </c>
      <c r="BA2239" s="30">
        <v>0.1053</v>
      </c>
      <c r="BB2239" s="30">
        <v>0.4158</v>
      </c>
      <c r="BC2239" s="30">
        <v>0.45610000000000001</v>
      </c>
      <c r="BD2239" s="37">
        <v>4</v>
      </c>
      <c r="BE2239" s="29">
        <v>18</v>
      </c>
      <c r="BF2239" s="38" t="s">
        <v>4972</v>
      </c>
      <c r="BG2239" s="39">
        <v>130.99314075176201</v>
      </c>
      <c r="BH2239" s="39">
        <v>-12.4955879309497</v>
      </c>
      <c r="BI2239" s="40">
        <f t="shared" si="490"/>
        <v>37</v>
      </c>
      <c r="BJ2239" s="40">
        <f t="shared" si="491"/>
        <v>26</v>
      </c>
      <c r="BK2239" s="40">
        <f t="shared" si="492"/>
        <v>100</v>
      </c>
      <c r="BL2239" s="40">
        <f t="shared" si="493"/>
        <v>8</v>
      </c>
      <c r="BM2239" s="40">
        <f t="shared" si="494"/>
        <v>27</v>
      </c>
      <c r="BN2239" s="40">
        <f t="shared" si="495"/>
        <v>16</v>
      </c>
      <c r="BO2239" s="40">
        <f t="shared" si="496"/>
        <v>100</v>
      </c>
      <c r="BP2239" s="40">
        <f t="shared" si="497"/>
        <v>13</v>
      </c>
      <c r="BQ2239" s="41">
        <f t="shared" si="498"/>
        <v>100</v>
      </c>
      <c r="BR2239" s="40">
        <f t="shared" si="499"/>
        <v>100</v>
      </c>
      <c r="BS2239" s="41">
        <f t="shared" si="500"/>
        <v>93</v>
      </c>
      <c r="BT2239" s="41">
        <f t="shared" si="501"/>
        <v>14</v>
      </c>
      <c r="BU2239" s="41">
        <f t="shared" si="502"/>
        <v>40</v>
      </c>
      <c r="BV2239" s="41">
        <f t="shared" si="503"/>
        <v>49</v>
      </c>
    </row>
    <row r="2240" spans="2:74" x14ac:dyDescent="0.3">
      <c r="B2240" s="12" t="s">
        <v>2673</v>
      </c>
      <c r="C2240" s="12">
        <v>206061516</v>
      </c>
      <c r="D2240" s="12" t="s">
        <v>2401</v>
      </c>
      <c r="E2240" s="12" t="s">
        <v>374</v>
      </c>
      <c r="F2240" s="12" t="s">
        <v>738</v>
      </c>
      <c r="G2240" s="12" t="s">
        <v>92</v>
      </c>
      <c r="H2240" s="12" t="s">
        <v>86</v>
      </c>
      <c r="I2240" s="28">
        <v>1751000</v>
      </c>
      <c r="J2240" s="28">
        <v>1700000</v>
      </c>
      <c r="K2240" s="28">
        <v>1963450</v>
      </c>
      <c r="L2240" s="28">
        <v>1490000</v>
      </c>
      <c r="M2240" s="28">
        <v>1280000</v>
      </c>
      <c r="N2240" s="28">
        <v>1550000</v>
      </c>
      <c r="O2240" s="29">
        <v>26</v>
      </c>
      <c r="P2240" s="29">
        <v>26</v>
      </c>
      <c r="Q2240" s="29">
        <v>25</v>
      </c>
      <c r="R2240" s="28">
        <v>950</v>
      </c>
      <c r="S2240" s="28">
        <v>875</v>
      </c>
      <c r="T2240" s="30">
        <v>2.7</v>
      </c>
      <c r="U2240" s="30">
        <v>-0.19999999999999973</v>
      </c>
      <c r="V2240" s="30">
        <v>2.9</v>
      </c>
      <c r="W2240" s="30">
        <v>2.8</v>
      </c>
      <c r="X2240" s="31">
        <v>2.821245002855511E-2</v>
      </c>
      <c r="Y2240" s="30">
        <v>6.9</v>
      </c>
      <c r="Z2240" s="30">
        <v>-0.5</v>
      </c>
      <c r="AA2240" s="30">
        <v>7.4</v>
      </c>
      <c r="AB2240" s="30">
        <v>6.6</v>
      </c>
      <c r="AC2240" s="32">
        <v>0.42389519525951302</v>
      </c>
      <c r="AD2240" s="30">
        <v>15.025111070838205</v>
      </c>
      <c r="AE2240" s="12">
        <v>123</v>
      </c>
      <c r="AF2240" s="12">
        <v>65</v>
      </c>
      <c r="AG2240" s="12">
        <v>116</v>
      </c>
      <c r="AH2240" s="33">
        <v>3.7793103448275862</v>
      </c>
      <c r="AI2240" s="34">
        <v>1450000</v>
      </c>
      <c r="AJ2240" s="34">
        <v>1665000</v>
      </c>
      <c r="AK2240" s="34">
        <v>1896000</v>
      </c>
      <c r="AL2240" s="35">
        <v>-0.12912912912912913</v>
      </c>
      <c r="AM2240" s="35">
        <v>-0.23523206751054854</v>
      </c>
      <c r="AN2240" s="12">
        <v>2.5</v>
      </c>
      <c r="AO2240" s="33">
        <v>0</v>
      </c>
      <c r="AP2240" s="12">
        <v>2.5</v>
      </c>
      <c r="AQ2240" s="32">
        <v>1.7408906882591092E-2</v>
      </c>
      <c r="AR2240" s="34">
        <v>895</v>
      </c>
      <c r="AS2240" s="34">
        <v>850</v>
      </c>
      <c r="AT2240" s="31">
        <v>5.2941176470588235E-2</v>
      </c>
      <c r="AU2240" s="32">
        <v>-0.19495888452957894</v>
      </c>
      <c r="AV2240" s="36">
        <v>2241.1200000000003</v>
      </c>
      <c r="AW2240" s="30">
        <v>0.44190000000000002</v>
      </c>
      <c r="AX2240" s="30">
        <v>0.55810000000000004</v>
      </c>
      <c r="AY2240" s="30">
        <v>0.12540000000000001</v>
      </c>
      <c r="AZ2240" s="30">
        <v>0.2407</v>
      </c>
      <c r="BA2240" s="30">
        <v>0.185</v>
      </c>
      <c r="BB2240" s="30">
        <v>0.19520000000000001</v>
      </c>
      <c r="BC2240" s="30">
        <v>0.59360000000000002</v>
      </c>
      <c r="BD2240" s="37">
        <v>10</v>
      </c>
      <c r="BE2240" s="29">
        <v>4</v>
      </c>
      <c r="BF2240" s="38" t="s">
        <v>4973</v>
      </c>
      <c r="BG2240" s="39">
        <v>144.994869911818</v>
      </c>
      <c r="BH2240" s="39">
        <v>-37.843126049765502</v>
      </c>
      <c r="BI2240" s="40">
        <f t="shared" si="490"/>
        <v>72</v>
      </c>
      <c r="BJ2240" s="40">
        <f t="shared" si="491"/>
        <v>75</v>
      </c>
      <c r="BK2240" s="40">
        <f t="shared" si="492"/>
        <v>78</v>
      </c>
      <c r="BL2240" s="40">
        <f t="shared" si="493"/>
        <v>100</v>
      </c>
      <c r="BM2240" s="40">
        <f t="shared" si="494"/>
        <v>1</v>
      </c>
      <c r="BN2240" s="40">
        <f t="shared" si="495"/>
        <v>12</v>
      </c>
      <c r="BO2240" s="40">
        <f t="shared" si="496"/>
        <v>100</v>
      </c>
      <c r="BP2240" s="40">
        <f t="shared" si="497"/>
        <v>31</v>
      </c>
      <c r="BQ2240" s="41">
        <f t="shared" si="498"/>
        <v>45</v>
      </c>
      <c r="BR2240" s="40">
        <f t="shared" si="499"/>
        <v>1</v>
      </c>
      <c r="BS2240" s="41">
        <f t="shared" si="500"/>
        <v>1</v>
      </c>
      <c r="BT2240" s="41">
        <f t="shared" si="501"/>
        <v>3</v>
      </c>
      <c r="BU2240" s="41">
        <f t="shared" si="502"/>
        <v>100</v>
      </c>
      <c r="BV2240" s="41">
        <f t="shared" si="503"/>
        <v>48</v>
      </c>
    </row>
    <row r="2241" spans="2:74" x14ac:dyDescent="0.3">
      <c r="B2241" s="12" t="s">
        <v>2674</v>
      </c>
      <c r="C2241" s="12">
        <v>308031205</v>
      </c>
      <c r="D2241" s="12" t="s">
        <v>399</v>
      </c>
      <c r="E2241" s="12" t="s">
        <v>400</v>
      </c>
      <c r="F2241" s="12" t="s">
        <v>399</v>
      </c>
      <c r="G2241" s="12" t="s">
        <v>102</v>
      </c>
      <c r="H2241" s="12" t="s">
        <v>86</v>
      </c>
      <c r="I2241" s="28">
        <v>399000</v>
      </c>
      <c r="J2241" s="28">
        <v>380000</v>
      </c>
      <c r="K2241" s="28">
        <v>300000</v>
      </c>
      <c r="L2241" s="28">
        <v>400000</v>
      </c>
      <c r="M2241" s="28">
        <v>390000</v>
      </c>
      <c r="N2241" s="28">
        <v>315000</v>
      </c>
      <c r="O2241" s="29">
        <v>31</v>
      </c>
      <c r="P2241" s="29">
        <v>33</v>
      </c>
      <c r="Q2241" s="29">
        <v>35</v>
      </c>
      <c r="R2241" s="28">
        <v>470</v>
      </c>
      <c r="S2241" s="28">
        <v>420</v>
      </c>
      <c r="T2241" s="30">
        <v>5.7</v>
      </c>
      <c r="U2241" s="30">
        <v>0.10000000000000053</v>
      </c>
      <c r="V2241" s="30">
        <v>5.6</v>
      </c>
      <c r="W2241" s="30">
        <v>5.0999999999999996</v>
      </c>
      <c r="X2241" s="31">
        <v>6.1253132832080198E-2</v>
      </c>
      <c r="Y2241" s="30">
        <v>6.9</v>
      </c>
      <c r="Z2241" s="30">
        <v>-9.9999999999999645E-2</v>
      </c>
      <c r="AA2241" s="30">
        <v>7</v>
      </c>
      <c r="AB2241" s="30">
        <v>5.7</v>
      </c>
      <c r="AC2241" s="32">
        <v>0.35805704534373473</v>
      </c>
      <c r="AD2241" s="30">
        <v>5.8455303229194016</v>
      </c>
      <c r="AE2241" s="12">
        <v>536</v>
      </c>
      <c r="AF2241" s="12">
        <v>487</v>
      </c>
      <c r="AG2241" s="12">
        <v>467</v>
      </c>
      <c r="AH2241" s="33">
        <v>2.8259921500218055</v>
      </c>
      <c r="AI2241" s="34">
        <v>530000</v>
      </c>
      <c r="AJ2241" s="34">
        <v>443000</v>
      </c>
      <c r="AK2241" s="34">
        <v>381000</v>
      </c>
      <c r="AL2241" s="35">
        <v>0.19638826185101579</v>
      </c>
      <c r="AM2241" s="35">
        <v>0.39107611548556431</v>
      </c>
      <c r="AN2241" s="12">
        <v>3.9</v>
      </c>
      <c r="AO2241" s="33">
        <v>-0.10000000000000009</v>
      </c>
      <c r="AP2241" s="12">
        <v>4</v>
      </c>
      <c r="AQ2241" s="32">
        <v>6.3076923076923072E-2</v>
      </c>
      <c r="AR2241" s="34">
        <v>520</v>
      </c>
      <c r="AS2241" s="34">
        <v>480</v>
      </c>
      <c r="AT2241" s="31">
        <v>8.3333333333333329E-2</v>
      </c>
      <c r="AU2241" s="32">
        <v>0.41404869301938979</v>
      </c>
      <c r="AV2241" s="36">
        <v>1312.64</v>
      </c>
      <c r="AW2241" s="30">
        <v>0.6048</v>
      </c>
      <c r="AX2241" s="30">
        <v>0.3952</v>
      </c>
      <c r="AY2241" s="30">
        <v>0.80879999999999996</v>
      </c>
      <c r="AZ2241" s="30">
        <v>0.14000000000000001</v>
      </c>
      <c r="BA2241" s="30">
        <v>0.24610000000000001</v>
      </c>
      <c r="BB2241" s="30">
        <v>0.30380000000000001</v>
      </c>
      <c r="BC2241" s="30">
        <v>0.41899999999999998</v>
      </c>
      <c r="BD2241" s="37">
        <v>1.5</v>
      </c>
      <c r="BE2241" s="29">
        <v>521</v>
      </c>
      <c r="BF2241" s="38" t="s">
        <v>4974</v>
      </c>
      <c r="BG2241" s="39">
        <v>150.52726262064101</v>
      </c>
      <c r="BH2241" s="39">
        <v>-23.373105673600399</v>
      </c>
      <c r="BI2241" s="40">
        <f t="shared" si="490"/>
        <v>22</v>
      </c>
      <c r="BJ2241" s="40">
        <f t="shared" si="491"/>
        <v>52</v>
      </c>
      <c r="BK2241" s="40">
        <f t="shared" si="492"/>
        <v>90</v>
      </c>
      <c r="BL2241" s="40">
        <f t="shared" si="493"/>
        <v>1</v>
      </c>
      <c r="BM2241" s="40">
        <f t="shared" si="494"/>
        <v>98</v>
      </c>
      <c r="BN2241" s="40">
        <f t="shared" si="495"/>
        <v>82</v>
      </c>
      <c r="BO2241" s="40">
        <f t="shared" si="496"/>
        <v>26</v>
      </c>
      <c r="BP2241" s="40">
        <f t="shared" si="497"/>
        <v>44</v>
      </c>
      <c r="BQ2241" s="41">
        <f t="shared" si="498"/>
        <v>100</v>
      </c>
      <c r="BR2241" s="40">
        <f t="shared" si="499"/>
        <v>92</v>
      </c>
      <c r="BS2241" s="41">
        <f t="shared" si="500"/>
        <v>29</v>
      </c>
      <c r="BT2241" s="41">
        <f t="shared" si="501"/>
        <v>3</v>
      </c>
      <c r="BU2241" s="41">
        <f t="shared" si="502"/>
        <v>15</v>
      </c>
      <c r="BV2241" s="41">
        <f t="shared" si="503"/>
        <v>48</v>
      </c>
    </row>
    <row r="2242" spans="2:74" x14ac:dyDescent="0.3">
      <c r="B2242" s="12" t="s">
        <v>2675</v>
      </c>
      <c r="C2242" s="12">
        <v>308051536</v>
      </c>
      <c r="D2242" s="12" t="s">
        <v>1367</v>
      </c>
      <c r="E2242" s="12" t="s">
        <v>400</v>
      </c>
      <c r="F2242" s="12" t="s">
        <v>1367</v>
      </c>
      <c r="G2242" s="12" t="s">
        <v>102</v>
      </c>
      <c r="H2242" s="12" t="s">
        <v>86</v>
      </c>
      <c r="I2242" s="28">
        <v>468000</v>
      </c>
      <c r="J2242" s="28">
        <v>443467</v>
      </c>
      <c r="K2242" s="28">
        <v>369000</v>
      </c>
      <c r="L2242" s="28">
        <v>465100</v>
      </c>
      <c r="M2242" s="28">
        <v>430000</v>
      </c>
      <c r="N2242" s="28">
        <v>364000</v>
      </c>
      <c r="O2242" s="29">
        <v>38</v>
      </c>
      <c r="P2242" s="29">
        <v>40</v>
      </c>
      <c r="Q2242" s="29">
        <v>55</v>
      </c>
      <c r="R2242" s="28">
        <v>500</v>
      </c>
      <c r="S2242" s="28">
        <v>420</v>
      </c>
      <c r="T2242" s="30">
        <v>8.5</v>
      </c>
      <c r="U2242" s="30">
        <v>-9.9999999999999645E-2</v>
      </c>
      <c r="V2242" s="30">
        <v>8.6</v>
      </c>
      <c r="W2242" s="30">
        <v>6.4</v>
      </c>
      <c r="X2242" s="31">
        <v>5.5555555555555552E-2</v>
      </c>
      <c r="Y2242" s="30">
        <v>6.3</v>
      </c>
      <c r="Z2242" s="30">
        <v>0.20000000000000018</v>
      </c>
      <c r="AA2242" s="30">
        <v>6.1</v>
      </c>
      <c r="AB2242" s="30">
        <v>5.4</v>
      </c>
      <c r="AC2242" s="32">
        <v>0.26541532189570238</v>
      </c>
      <c r="AD2242" s="30">
        <v>4.7774757941226431</v>
      </c>
      <c r="AE2242" s="12">
        <v>391</v>
      </c>
      <c r="AF2242" s="12">
        <v>342</v>
      </c>
      <c r="AG2242" s="12">
        <v>380</v>
      </c>
      <c r="AH2242" s="33">
        <v>2.7204747774480715</v>
      </c>
      <c r="AI2242" s="34">
        <v>528000</v>
      </c>
      <c r="AJ2242" s="34">
        <v>415000</v>
      </c>
      <c r="AK2242" s="34">
        <v>405000</v>
      </c>
      <c r="AL2242" s="35">
        <v>0.27228915662650605</v>
      </c>
      <c r="AM2242" s="35">
        <v>0.3037037037037037</v>
      </c>
      <c r="AN2242" s="12">
        <v>5.0999999999999996</v>
      </c>
      <c r="AO2242" s="33">
        <v>0.29999999999999982</v>
      </c>
      <c r="AP2242" s="12">
        <v>4.8</v>
      </c>
      <c r="AQ2242" s="32">
        <v>3.8947368421052633E-2</v>
      </c>
      <c r="AR2242" s="34">
        <v>520</v>
      </c>
      <c r="AS2242" s="34">
        <v>440</v>
      </c>
      <c r="AT2242" s="31">
        <v>0.18181818181818182</v>
      </c>
      <c r="AU2242" s="32">
        <v>0.61235356252021922</v>
      </c>
      <c r="AV2242" s="36">
        <v>1883.8400000000001</v>
      </c>
      <c r="AW2242" s="30">
        <v>0.7429</v>
      </c>
      <c r="AX2242" s="30">
        <v>0.2571</v>
      </c>
      <c r="AY2242" s="30">
        <v>0.94269999999999998</v>
      </c>
      <c r="AZ2242" s="30">
        <v>4.2000000000000003E-2</v>
      </c>
      <c r="BA2242" s="30">
        <v>0.28570000000000001</v>
      </c>
      <c r="BB2242" s="30">
        <v>0.41020000000000001</v>
      </c>
      <c r="BC2242" s="30">
        <v>0.27960000000000002</v>
      </c>
      <c r="BD2242" s="37">
        <v>2</v>
      </c>
      <c r="BE2242" s="29">
        <v>438</v>
      </c>
      <c r="BF2242" s="38" t="s">
        <v>4975</v>
      </c>
      <c r="BG2242" s="39">
        <v>151.25044444080399</v>
      </c>
      <c r="BH2242" s="39">
        <v>-23.876147728138701</v>
      </c>
      <c r="BI2242" s="40">
        <f t="shared" si="490"/>
        <v>1</v>
      </c>
      <c r="BJ2242" s="40">
        <f t="shared" si="491"/>
        <v>32</v>
      </c>
      <c r="BK2242" s="40">
        <f t="shared" si="492"/>
        <v>91</v>
      </c>
      <c r="BL2242" s="40">
        <f t="shared" si="493"/>
        <v>1</v>
      </c>
      <c r="BM2242" s="40">
        <f t="shared" si="494"/>
        <v>100</v>
      </c>
      <c r="BN2242" s="40">
        <f t="shared" si="495"/>
        <v>45</v>
      </c>
      <c r="BO2242" s="40">
        <f t="shared" si="496"/>
        <v>36</v>
      </c>
      <c r="BP2242" s="40">
        <f t="shared" si="497"/>
        <v>53</v>
      </c>
      <c r="BQ2242" s="41">
        <f t="shared" si="498"/>
        <v>100</v>
      </c>
      <c r="BR2242" s="40">
        <f t="shared" si="499"/>
        <v>100</v>
      </c>
      <c r="BS2242" s="41">
        <f t="shared" si="500"/>
        <v>90</v>
      </c>
      <c r="BT2242" s="41">
        <f t="shared" si="501"/>
        <v>13</v>
      </c>
      <c r="BU2242" s="41">
        <f t="shared" si="502"/>
        <v>20</v>
      </c>
      <c r="BV2242" s="41">
        <f t="shared" si="503"/>
        <v>48</v>
      </c>
    </row>
    <row r="2243" spans="2:74" x14ac:dyDescent="0.3">
      <c r="B2243" s="12" t="s">
        <v>2676</v>
      </c>
      <c r="C2243" s="12">
        <v>308051538</v>
      </c>
      <c r="D2243" s="12" t="s">
        <v>1367</v>
      </c>
      <c r="E2243" s="12" t="s">
        <v>400</v>
      </c>
      <c r="F2243" s="12" t="s">
        <v>1367</v>
      </c>
      <c r="G2243" s="12" t="s">
        <v>102</v>
      </c>
      <c r="H2243" s="12" t="s">
        <v>86</v>
      </c>
      <c r="I2243" s="28">
        <v>499000</v>
      </c>
      <c r="J2243" s="28">
        <v>475000</v>
      </c>
      <c r="K2243" s="28">
        <v>410000</v>
      </c>
      <c r="L2243" s="28">
        <v>499000</v>
      </c>
      <c r="M2243" s="28">
        <v>465000</v>
      </c>
      <c r="N2243" s="28">
        <v>400000</v>
      </c>
      <c r="O2243" s="29">
        <v>41</v>
      </c>
      <c r="P2243" s="29">
        <v>43</v>
      </c>
      <c r="Q2243" s="29">
        <v>51</v>
      </c>
      <c r="R2243" s="28">
        <v>510</v>
      </c>
      <c r="S2243" s="28">
        <v>440</v>
      </c>
      <c r="T2243" s="30">
        <v>7.2</v>
      </c>
      <c r="U2243" s="30">
        <v>-9.9999999999999645E-2</v>
      </c>
      <c r="V2243" s="30">
        <v>7.3</v>
      </c>
      <c r="W2243" s="30">
        <v>5.9</v>
      </c>
      <c r="X2243" s="31">
        <v>5.314629258517034E-2</v>
      </c>
      <c r="Y2243" s="30">
        <v>7.7</v>
      </c>
      <c r="Z2243" s="30">
        <v>-0.29999999999999982</v>
      </c>
      <c r="AA2243" s="30">
        <v>8</v>
      </c>
      <c r="AB2243" s="30">
        <v>6.8</v>
      </c>
      <c r="AC2243" s="32">
        <v>0.23472017673048598</v>
      </c>
      <c r="AD2243" s="30">
        <v>4.4164920131414975</v>
      </c>
      <c r="AE2243" s="12">
        <v>391</v>
      </c>
      <c r="AF2243" s="12">
        <v>342</v>
      </c>
      <c r="AG2243" s="12">
        <v>380</v>
      </c>
      <c r="AH2243" s="33">
        <v>2.7204747774480715</v>
      </c>
      <c r="AI2243" s="34">
        <v>528000</v>
      </c>
      <c r="AJ2243" s="34">
        <v>415000</v>
      </c>
      <c r="AK2243" s="34">
        <v>405000</v>
      </c>
      <c r="AL2243" s="35">
        <v>0.27228915662650605</v>
      </c>
      <c r="AM2243" s="35">
        <v>0.3037037037037037</v>
      </c>
      <c r="AN2243" s="12">
        <v>5.0999999999999996</v>
      </c>
      <c r="AO2243" s="33">
        <v>0.29999999999999982</v>
      </c>
      <c r="AP2243" s="12">
        <v>4.8</v>
      </c>
      <c r="AQ2243" s="32">
        <v>3.8947368421052633E-2</v>
      </c>
      <c r="AR2243" s="34">
        <v>520</v>
      </c>
      <c r="AS2243" s="34">
        <v>440</v>
      </c>
      <c r="AT2243" s="31">
        <v>0.18181818181818182</v>
      </c>
      <c r="AU2243" s="32">
        <v>0.61235356252021922</v>
      </c>
      <c r="AV2243" s="36">
        <v>2172.8000000000002</v>
      </c>
      <c r="AW2243" s="30">
        <v>0.76570000000000005</v>
      </c>
      <c r="AX2243" s="30">
        <v>0.23430000000000001</v>
      </c>
      <c r="AY2243" s="30">
        <v>0.91990000000000005</v>
      </c>
      <c r="AZ2243" s="30">
        <v>4.0899999999999999E-2</v>
      </c>
      <c r="BA2243" s="30">
        <v>0.22270000000000001</v>
      </c>
      <c r="BB2243" s="30">
        <v>0.40529999999999999</v>
      </c>
      <c r="BC2243" s="30">
        <v>0.35399999999999998</v>
      </c>
      <c r="BD2243" s="37">
        <v>3.5</v>
      </c>
      <c r="BE2243" s="29">
        <v>433</v>
      </c>
      <c r="BF2243" s="38" t="s">
        <v>4976</v>
      </c>
      <c r="BG2243" s="39">
        <v>151.26801031617401</v>
      </c>
      <c r="BH2243" s="39">
        <v>-23.912954731104499</v>
      </c>
      <c r="BI2243" s="40">
        <f t="shared" si="490"/>
        <v>1</v>
      </c>
      <c r="BJ2243" s="40">
        <f t="shared" si="491"/>
        <v>32</v>
      </c>
      <c r="BK2243" s="40">
        <f t="shared" si="492"/>
        <v>91</v>
      </c>
      <c r="BL2243" s="40">
        <f t="shared" si="493"/>
        <v>1</v>
      </c>
      <c r="BM2243" s="40">
        <f t="shared" si="494"/>
        <v>100</v>
      </c>
      <c r="BN2243" s="40">
        <f t="shared" si="495"/>
        <v>45</v>
      </c>
      <c r="BO2243" s="40">
        <f t="shared" si="496"/>
        <v>37</v>
      </c>
      <c r="BP2243" s="40">
        <f t="shared" si="497"/>
        <v>39</v>
      </c>
      <c r="BQ2243" s="41">
        <f t="shared" si="498"/>
        <v>100</v>
      </c>
      <c r="BR2243" s="40">
        <f t="shared" si="499"/>
        <v>100</v>
      </c>
      <c r="BS2243" s="41">
        <f t="shared" si="500"/>
        <v>100</v>
      </c>
      <c r="BT2243" s="41">
        <f t="shared" si="501"/>
        <v>1</v>
      </c>
      <c r="BU2243" s="41">
        <f t="shared" si="502"/>
        <v>35</v>
      </c>
      <c r="BV2243" s="41">
        <f t="shared" si="503"/>
        <v>48</v>
      </c>
    </row>
    <row r="2244" spans="2:74" x14ac:dyDescent="0.3">
      <c r="B2244" s="12" t="s">
        <v>2677</v>
      </c>
      <c r="C2244" s="12">
        <v>309011224</v>
      </c>
      <c r="D2244" s="12" t="s">
        <v>2415</v>
      </c>
      <c r="E2244" s="12" t="s">
        <v>1229</v>
      </c>
      <c r="F2244" s="12" t="s">
        <v>3837</v>
      </c>
      <c r="G2244" s="12" t="s">
        <v>102</v>
      </c>
      <c r="H2244" s="12" t="s">
        <v>86</v>
      </c>
      <c r="I2244" s="28">
        <v>2401000</v>
      </c>
      <c r="J2244" s="28">
        <v>2254000</v>
      </c>
      <c r="K2244" s="28">
        <v>2035200</v>
      </c>
      <c r="L2244" s="28">
        <v>2200000</v>
      </c>
      <c r="M2244" s="28">
        <v>2150000</v>
      </c>
      <c r="N2244" s="28">
        <v>2110000</v>
      </c>
      <c r="O2244" s="29">
        <v>36</v>
      </c>
      <c r="P2244" s="29">
        <v>37</v>
      </c>
      <c r="Q2244" s="29">
        <v>40</v>
      </c>
      <c r="R2244" s="28">
        <v>1350</v>
      </c>
      <c r="S2244" s="28">
        <v>1400</v>
      </c>
      <c r="T2244" s="30">
        <v>5.2</v>
      </c>
      <c r="U2244" s="30">
        <v>-0.59999999999999964</v>
      </c>
      <c r="V2244" s="30">
        <v>5.8</v>
      </c>
      <c r="W2244" s="30">
        <v>5.7</v>
      </c>
      <c r="X2244" s="31">
        <v>2.9237817576009996E-2</v>
      </c>
      <c r="Y2244" s="30">
        <v>7.4</v>
      </c>
      <c r="Z2244" s="30">
        <v>-0.5</v>
      </c>
      <c r="AA2244" s="30">
        <v>7.9</v>
      </c>
      <c r="AB2244" s="30">
        <v>7.8</v>
      </c>
      <c r="AC2244" s="32">
        <v>0.58173607280750128</v>
      </c>
      <c r="AD2244" s="30">
        <v>19.896699584199581</v>
      </c>
      <c r="AE2244" s="12">
        <v>231</v>
      </c>
      <c r="AF2244" s="12">
        <v>194</v>
      </c>
      <c r="AG2244" s="12">
        <v>207</v>
      </c>
      <c r="AH2244" s="33">
        <v>4.1625544267053707</v>
      </c>
      <c r="AI2244" s="34">
        <v>1880000</v>
      </c>
      <c r="AJ2244" s="34">
        <v>1700000</v>
      </c>
      <c r="AK2244" s="34">
        <v>1650000</v>
      </c>
      <c r="AL2244" s="35">
        <v>0.10588235294117647</v>
      </c>
      <c r="AM2244" s="35">
        <v>0.1393939393939394</v>
      </c>
      <c r="AN2244" s="12">
        <v>3.7</v>
      </c>
      <c r="AO2244" s="33">
        <v>0.10000000000000009</v>
      </c>
      <c r="AP2244" s="12">
        <v>3.6</v>
      </c>
      <c r="AQ2244" s="32">
        <v>0.1776957163958641</v>
      </c>
      <c r="AR2244" s="34">
        <v>1195</v>
      </c>
      <c r="AS2244" s="34">
        <v>1100</v>
      </c>
      <c r="AT2244" s="31">
        <v>8.6363636363636365E-2</v>
      </c>
      <c r="AU2244" s="32">
        <v>0.35988733221927449</v>
      </c>
      <c r="AV2244" s="36">
        <v>2320.6400000000003</v>
      </c>
      <c r="AW2244" s="30">
        <v>0.71550000000000002</v>
      </c>
      <c r="AX2244" s="30">
        <v>0.28449999999999998</v>
      </c>
      <c r="AY2244" s="30">
        <v>0.78320000000000001</v>
      </c>
      <c r="AZ2244" s="30">
        <v>6.4500000000000002E-2</v>
      </c>
      <c r="BA2244" s="30">
        <v>0.3926</v>
      </c>
      <c r="BB2244" s="30">
        <v>0.35470000000000002</v>
      </c>
      <c r="BC2244" s="30">
        <v>0.22539999999999999</v>
      </c>
      <c r="BD2244" s="37">
        <v>8</v>
      </c>
      <c r="BE2244" s="29">
        <v>72</v>
      </c>
      <c r="BF2244" s="38" t="s">
        <v>4977</v>
      </c>
      <c r="BG2244" s="39">
        <v>153.41721275705601</v>
      </c>
      <c r="BH2244" s="39">
        <v>-28.027142987135001</v>
      </c>
      <c r="BI2244" s="40">
        <f t="shared" ref="BI2244:BI2270" si="504">IF(T2244&lt;=1, 100, IF(T2244&gt;=7, 1, ROUND(100 - ((T2244-1)/6)*99, 0)))</f>
        <v>31</v>
      </c>
      <c r="BJ2244" s="40">
        <f t="shared" ref="BJ2244:BJ2270" si="505">IF(AN2244&lt;=1, 100, IF(AN2244&gt;=7, 1, ROUND(100 - ((AN2244-1)/6)*99, 0)))</f>
        <v>55</v>
      </c>
      <c r="BK2244" s="40">
        <f t="shared" ref="BK2244:BK2270" si="506">IF(AH2244&lt;=2, 100, IF(AH2244&gt;=10, 1, ROUND(100 - ((AH2244-2)/8)*99, 0)))</f>
        <v>73</v>
      </c>
      <c r="BL2244" s="40">
        <f t="shared" ref="BL2244:BL2270" si="507">IF(OR(ISBLANK(AU2244), AU2244=""), "", IF(AU2244&lt;=0, 100, IF(AU2244&gt;=0.3, 1, ROUND(100 - (AU2244/0.3)*99, 0))))</f>
        <v>1</v>
      </c>
      <c r="BM2244" s="40">
        <f t="shared" ref="BM2244:BM2270" si="508">IF(AL2244&lt;=0, 1, IF(AL2244&gt;=0.2, 100, ROUND(1 + (AL2244/0.2)*99, 0)))</f>
        <v>53</v>
      </c>
      <c r="BN2244" s="40">
        <f t="shared" ref="BN2244:BN2270" si="509">IF(AQ2244&lt;=0.01, 1, IF(AQ2244&gt;=0.075, 100, ROUND(1 + ((AQ2244-0.01)/0.065)*99, 0)))</f>
        <v>100</v>
      </c>
      <c r="BO2244" s="40">
        <f t="shared" ref="BO2244:BO2270" si="510">IF(BE2244&gt;=750, 1, IF(BE2244&lt;=50, 100, ROUND(100 - 99 * (((BE2244 - 50)/700)^0.75), 0)))</f>
        <v>93</v>
      </c>
      <c r="BP2244" s="40">
        <f t="shared" ref="BP2244:BP2270" si="511">IF(BA2244&gt;=0.5, 100, IF(BA2244&lt;=0.05, 1, ROUND(1 + ((BA2244-0.05)/0.45)*99, 0)))</f>
        <v>76</v>
      </c>
      <c r="BQ2244" s="41">
        <f t="shared" ref="BQ2244:BQ2270" si="512">IF(X2244&gt;=0.045, 100, IF(X2244&lt;=0.015, 1, ROUND(1 + ((X2244-0.015)/0.03)*99, 0)))</f>
        <v>48</v>
      </c>
      <c r="BR2244" s="40">
        <f t="shared" ref="BR2244:BR2270" si="513">IF(AD2244&lt;=5, 100, IF(AD2244&gt;=15, 1, ROUND(100 - ((AD2244-5)/10)*99, 0)))</f>
        <v>1</v>
      </c>
      <c r="BS2244" s="41">
        <f t="shared" ref="BS2244:BS2270" si="514">IF(AC2244&lt;=0.25, 100, IF(AC2244&gt;=0.4, 1, ROUND(100 - ((AC2244-0.25)/0.15)*99, 0)))</f>
        <v>1</v>
      </c>
      <c r="BT2244" s="41">
        <f t="shared" ref="BT2244:BT2270" si="515">IF(Y2244&lt;=1, 100, IF(Y2244&gt;=7, 1, ROUND(100 - ((Y2244-1)/6)*99, 0)))</f>
        <v>1</v>
      </c>
      <c r="BU2244" s="41">
        <f t="shared" ref="BU2244:BU2270" si="516">BD2244*10</f>
        <v>80</v>
      </c>
      <c r="BV2244" s="41">
        <f t="shared" ref="BV2244:BV2270" si="517">IF(
  (
    IF($BI$2,0.1,0) + IF($BJ$2,0.1,0) + IF($BK$2,0.05,0) + IF($BL$2,0.07,0) + IF($BM$2,0.05,0) + IF($BN$2,0.1,0) +
    IF($BO$2,0.07,0) + IF($BP$2,0.08,0) + IF($BQ$2,0.08,0) + IF($BR$2,0.07,0) + IF($BS$2,0.07,0) + IF($BT$2,0.08,0) +
    IF($BU$2,0.08,0)
  ) = 0,
  "",
  ROUND(
    (
      IF($BI$2, BI2244*0.1, 0) + IF($BJ$2, BJ2244*0.1, 0) + IF($BK$2, BK2244*0.05, 0) + IF($BL$2, BL2244*0.07, 0) +
      IF($BM$2, BM2244*0.05, 0) + IF($BN$2, BN2244*0.1, 0) + IF($BO$2, BO2244*0.07, 0) + IF($BP$2, BP2244*0.08, 0) +
      IF($BQ$2, BQ2244*0.08, 0) + IF($BR$2, BR2244*0.07, 0) + IF($BS$2, BS2244*0.07, 0) + IF($BT$2, BT2244*0.08, 0) +
      IF($BU$2, BU2244*0.08, 0)
    ) /
    (
      IF($BI$2,0.1,0) + IF($BJ$2,0.1,0) + IF($BK$2,0.05,0) + IF($BL$2,0.07,0) + IF($BM$2,0.05,0) +
      IF($BN$2,0.1,0) + IF($BO$2,0.07,0) + IF($BP$2,0.08,0) + IF($BQ$2,0.08,0) + IF($BR$2,0.07,0) +
      IF($BS$2,0.07,0) + IF($BT$2,0.08,0) + IF($BU$2,0.08,0)
    ),
  0)
)</f>
        <v>48</v>
      </c>
    </row>
    <row r="2245" spans="2:74" x14ac:dyDescent="0.3">
      <c r="B2245" s="12" t="s">
        <v>2678</v>
      </c>
      <c r="C2245" s="12">
        <v>309011227</v>
      </c>
      <c r="D2245" s="12" t="s">
        <v>2415</v>
      </c>
      <c r="E2245" s="12" t="s">
        <v>1229</v>
      </c>
      <c r="F2245" s="12" t="s">
        <v>3837</v>
      </c>
      <c r="G2245" s="12" t="s">
        <v>102</v>
      </c>
      <c r="H2245" s="12" t="s">
        <v>86</v>
      </c>
      <c r="I2245" s="28">
        <v>3007000</v>
      </c>
      <c r="J2245" s="28">
        <v>3346500</v>
      </c>
      <c r="K2245" s="28">
        <v>2450000</v>
      </c>
      <c r="L2245" s="28">
        <v>3400000</v>
      </c>
      <c r="M2245" s="28">
        <v>3450000</v>
      </c>
      <c r="N2245" s="28">
        <v>2855000</v>
      </c>
      <c r="O2245" s="29">
        <v>30</v>
      </c>
      <c r="P2245" s="29">
        <v>32</v>
      </c>
      <c r="Q2245" s="29">
        <v>31</v>
      </c>
      <c r="R2245" s="28">
        <v>950</v>
      </c>
      <c r="S2245" s="28">
        <v>990</v>
      </c>
      <c r="T2245" s="30">
        <v>1.9</v>
      </c>
      <c r="U2245" s="30">
        <v>0.19999999999999996</v>
      </c>
      <c r="V2245" s="30">
        <v>1.7</v>
      </c>
      <c r="W2245" s="30">
        <v>1</v>
      </c>
      <c r="X2245" s="31">
        <v>1.6428333887595611E-2</v>
      </c>
      <c r="Y2245" s="30">
        <v>6.2</v>
      </c>
      <c r="Z2245" s="30">
        <v>-0.29999999999999982</v>
      </c>
      <c r="AA2245" s="30">
        <v>6.5</v>
      </c>
      <c r="AB2245" s="30">
        <v>8</v>
      </c>
      <c r="AC2245" s="32">
        <v>0.51783533926391068</v>
      </c>
      <c r="AD2245" s="30">
        <v>31.520867715922659</v>
      </c>
      <c r="AE2245" s="12">
        <v>231</v>
      </c>
      <c r="AF2245" s="12">
        <v>194</v>
      </c>
      <c r="AG2245" s="12">
        <v>207</v>
      </c>
      <c r="AH2245" s="33">
        <v>4.1625544267053707</v>
      </c>
      <c r="AI2245" s="34">
        <v>1880000</v>
      </c>
      <c r="AJ2245" s="34">
        <v>1700000</v>
      </c>
      <c r="AK2245" s="34">
        <v>1650000</v>
      </c>
      <c r="AL2245" s="35">
        <v>0.10588235294117647</v>
      </c>
      <c r="AM2245" s="35">
        <v>0.1393939393939394</v>
      </c>
      <c r="AN2245" s="12">
        <v>3.7</v>
      </c>
      <c r="AO2245" s="33">
        <v>0.10000000000000009</v>
      </c>
      <c r="AP2245" s="12">
        <v>3.6</v>
      </c>
      <c r="AQ2245" s="32">
        <v>0.1776957163958641</v>
      </c>
      <c r="AR2245" s="34">
        <v>1195</v>
      </c>
      <c r="AS2245" s="34">
        <v>1100</v>
      </c>
      <c r="AT2245" s="31">
        <v>8.6363636363636365E-2</v>
      </c>
      <c r="AU2245" s="32">
        <v>0.35988733221927449</v>
      </c>
      <c r="AV2245" s="36">
        <v>1834.5600000000002</v>
      </c>
      <c r="AW2245" s="30">
        <v>0.54400000000000004</v>
      </c>
      <c r="AX2245" s="30">
        <v>0.45600000000000002</v>
      </c>
      <c r="AY2245" s="30">
        <v>9.8100000000000007E-2</v>
      </c>
      <c r="AZ2245" s="30">
        <v>9.1499999999999998E-2</v>
      </c>
      <c r="BA2245" s="30">
        <v>0.26840000000000003</v>
      </c>
      <c r="BB2245" s="30">
        <v>0.22189999999999999</v>
      </c>
      <c r="BC2245" s="30">
        <v>0.4783</v>
      </c>
      <c r="BD2245" s="37">
        <v>7.5</v>
      </c>
      <c r="BE2245" s="29">
        <v>74</v>
      </c>
      <c r="BF2245" s="38" t="s">
        <v>4978</v>
      </c>
      <c r="BG2245" s="39">
        <v>153.43420243576799</v>
      </c>
      <c r="BH2245" s="39">
        <v>-28.039452160843101</v>
      </c>
      <c r="BI2245" s="40">
        <f t="shared" si="504"/>
        <v>85</v>
      </c>
      <c r="BJ2245" s="40">
        <f t="shared" si="505"/>
        <v>55</v>
      </c>
      <c r="BK2245" s="40">
        <f t="shared" si="506"/>
        <v>73</v>
      </c>
      <c r="BL2245" s="40">
        <f t="shared" si="507"/>
        <v>1</v>
      </c>
      <c r="BM2245" s="40">
        <f t="shared" si="508"/>
        <v>53</v>
      </c>
      <c r="BN2245" s="40">
        <f t="shared" si="509"/>
        <v>100</v>
      </c>
      <c r="BO2245" s="40">
        <f t="shared" si="510"/>
        <v>92</v>
      </c>
      <c r="BP2245" s="40">
        <f t="shared" si="511"/>
        <v>49</v>
      </c>
      <c r="BQ2245" s="41">
        <f t="shared" si="512"/>
        <v>6</v>
      </c>
      <c r="BR2245" s="40">
        <f t="shared" si="513"/>
        <v>1</v>
      </c>
      <c r="BS2245" s="41">
        <f t="shared" si="514"/>
        <v>1</v>
      </c>
      <c r="BT2245" s="41">
        <f t="shared" si="515"/>
        <v>14</v>
      </c>
      <c r="BU2245" s="41">
        <f t="shared" si="516"/>
        <v>75</v>
      </c>
      <c r="BV2245" s="41">
        <f t="shared" si="517"/>
        <v>48</v>
      </c>
    </row>
    <row r="2246" spans="2:74" x14ac:dyDescent="0.3">
      <c r="B2246" s="12" t="s">
        <v>2679</v>
      </c>
      <c r="C2246" s="12">
        <v>309011229</v>
      </c>
      <c r="D2246" s="12" t="s">
        <v>2415</v>
      </c>
      <c r="E2246" s="12" t="s">
        <v>1229</v>
      </c>
      <c r="F2246" s="12" t="s">
        <v>3837</v>
      </c>
      <c r="G2246" s="12" t="s">
        <v>102</v>
      </c>
      <c r="H2246" s="12" t="s">
        <v>86</v>
      </c>
      <c r="I2246" s="28">
        <v>1599000</v>
      </c>
      <c r="J2246" s="28">
        <v>1570000</v>
      </c>
      <c r="K2246" s="28">
        <v>1490000</v>
      </c>
      <c r="L2246" s="28">
        <v>1882000</v>
      </c>
      <c r="M2246" s="28">
        <v>1920000</v>
      </c>
      <c r="N2246" s="28">
        <v>1450000</v>
      </c>
      <c r="O2246" s="29">
        <v>45</v>
      </c>
      <c r="P2246" s="29">
        <v>42</v>
      </c>
      <c r="Q2246" s="29">
        <v>33</v>
      </c>
      <c r="R2246" s="28">
        <v>950</v>
      </c>
      <c r="S2246" s="28">
        <v>900</v>
      </c>
      <c r="T2246" s="30">
        <v>2.7</v>
      </c>
      <c r="U2246" s="30">
        <v>0</v>
      </c>
      <c r="V2246" s="30">
        <v>2.7</v>
      </c>
      <c r="W2246" s="30">
        <v>3.3</v>
      </c>
      <c r="X2246" s="31">
        <v>3.0894308943089432E-2</v>
      </c>
      <c r="Y2246" s="30">
        <v>10.3</v>
      </c>
      <c r="Z2246" s="30">
        <v>1.3000000000000007</v>
      </c>
      <c r="AA2246" s="30">
        <v>9</v>
      </c>
      <c r="AB2246" s="30">
        <v>8.8000000000000007</v>
      </c>
      <c r="AC2246" s="32">
        <v>0.46325193102910189</v>
      </c>
      <c r="AD2246" s="30">
        <v>14.994733556994614</v>
      </c>
      <c r="AE2246" s="12">
        <v>231</v>
      </c>
      <c r="AF2246" s="12">
        <v>194</v>
      </c>
      <c r="AG2246" s="12">
        <v>207</v>
      </c>
      <c r="AH2246" s="33">
        <v>4.1625544267053707</v>
      </c>
      <c r="AI2246" s="34">
        <v>1880000</v>
      </c>
      <c r="AJ2246" s="34">
        <v>1700000</v>
      </c>
      <c r="AK2246" s="34">
        <v>1650000</v>
      </c>
      <c r="AL2246" s="35">
        <v>0.10588235294117647</v>
      </c>
      <c r="AM2246" s="35">
        <v>0.1393939393939394</v>
      </c>
      <c r="AN2246" s="12">
        <v>3.7</v>
      </c>
      <c r="AO2246" s="33">
        <v>0.10000000000000009</v>
      </c>
      <c r="AP2246" s="12">
        <v>3.6</v>
      </c>
      <c r="AQ2246" s="32">
        <v>0.1776957163958641</v>
      </c>
      <c r="AR2246" s="34">
        <v>1195</v>
      </c>
      <c r="AS2246" s="34">
        <v>1100</v>
      </c>
      <c r="AT2246" s="31">
        <v>8.6363636363636365E-2</v>
      </c>
      <c r="AU2246" s="32">
        <v>0.35988733221927449</v>
      </c>
      <c r="AV2246" s="36">
        <v>2050.7200000000003</v>
      </c>
      <c r="AW2246" s="30">
        <v>0.60609999999999997</v>
      </c>
      <c r="AX2246" s="30">
        <v>0.39389999999999997</v>
      </c>
      <c r="AY2246" s="30">
        <v>0.31409999999999999</v>
      </c>
      <c r="AZ2246" s="30">
        <v>0.31509999999999999</v>
      </c>
      <c r="BA2246" s="30">
        <v>0.24940000000000001</v>
      </c>
      <c r="BB2246" s="30">
        <v>0.3281</v>
      </c>
      <c r="BC2246" s="30">
        <v>0.39250000000000002</v>
      </c>
      <c r="BD2246" s="37">
        <v>6</v>
      </c>
      <c r="BE2246" s="29">
        <v>77</v>
      </c>
      <c r="BF2246" s="38" t="s">
        <v>4979</v>
      </c>
      <c r="BG2246" s="39">
        <v>153.43536664630301</v>
      </c>
      <c r="BH2246" s="39">
        <v>-28.070278720147002</v>
      </c>
      <c r="BI2246" s="40">
        <f t="shared" si="504"/>
        <v>72</v>
      </c>
      <c r="BJ2246" s="40">
        <f t="shared" si="505"/>
        <v>55</v>
      </c>
      <c r="BK2246" s="40">
        <f t="shared" si="506"/>
        <v>73</v>
      </c>
      <c r="BL2246" s="40">
        <f t="shared" si="507"/>
        <v>1</v>
      </c>
      <c r="BM2246" s="40">
        <f t="shared" si="508"/>
        <v>53</v>
      </c>
      <c r="BN2246" s="40">
        <f t="shared" si="509"/>
        <v>100</v>
      </c>
      <c r="BO2246" s="40">
        <f t="shared" si="510"/>
        <v>91</v>
      </c>
      <c r="BP2246" s="40">
        <f t="shared" si="511"/>
        <v>45</v>
      </c>
      <c r="BQ2246" s="41">
        <f t="shared" si="512"/>
        <v>53</v>
      </c>
      <c r="BR2246" s="40">
        <f t="shared" si="513"/>
        <v>1</v>
      </c>
      <c r="BS2246" s="41">
        <f t="shared" si="514"/>
        <v>1</v>
      </c>
      <c r="BT2246" s="41">
        <f t="shared" si="515"/>
        <v>1</v>
      </c>
      <c r="BU2246" s="41">
        <f t="shared" si="516"/>
        <v>60</v>
      </c>
      <c r="BV2246" s="41">
        <f t="shared" si="517"/>
        <v>48</v>
      </c>
    </row>
    <row r="2247" spans="2:74" x14ac:dyDescent="0.3">
      <c r="B2247" s="12" t="s">
        <v>2680</v>
      </c>
      <c r="C2247" s="12">
        <v>309021234</v>
      </c>
      <c r="D2247" s="12" t="s">
        <v>2489</v>
      </c>
      <c r="E2247" s="12" t="s">
        <v>1229</v>
      </c>
      <c r="F2247" s="12" t="s">
        <v>3837</v>
      </c>
      <c r="G2247" s="12" t="s">
        <v>102</v>
      </c>
      <c r="H2247" s="12" t="s">
        <v>86</v>
      </c>
      <c r="I2247" s="28">
        <v>1750000</v>
      </c>
      <c r="J2247" s="28">
        <v>1750000</v>
      </c>
      <c r="K2247" s="28">
        <v>1590000</v>
      </c>
      <c r="L2247" s="28">
        <v>1734000</v>
      </c>
      <c r="M2247" s="28">
        <v>1750000</v>
      </c>
      <c r="N2247" s="28">
        <v>1700000</v>
      </c>
      <c r="O2247" s="29">
        <v>26</v>
      </c>
      <c r="P2247" s="29">
        <v>28</v>
      </c>
      <c r="Q2247" s="29">
        <v>31</v>
      </c>
      <c r="R2247" s="28">
        <v>1100</v>
      </c>
      <c r="S2247" s="28">
        <v>1000</v>
      </c>
      <c r="T2247" s="30">
        <v>3.6</v>
      </c>
      <c r="U2247" s="30">
        <v>-0.10000000000000009</v>
      </c>
      <c r="V2247" s="30">
        <v>3.7</v>
      </c>
      <c r="W2247" s="30">
        <v>3.3</v>
      </c>
      <c r="X2247" s="31">
        <v>3.2685714285714283E-2</v>
      </c>
      <c r="Y2247" s="30">
        <v>7.7</v>
      </c>
      <c r="Z2247" s="30">
        <v>-0.29999999999999982</v>
      </c>
      <c r="AA2247" s="30">
        <v>8</v>
      </c>
      <c r="AB2247" s="30">
        <v>7.8</v>
      </c>
      <c r="AC2247" s="32">
        <v>0.57068149746824925</v>
      </c>
      <c r="AD2247" s="30">
        <v>17.459661198766369</v>
      </c>
      <c r="AE2247" s="12">
        <v>138</v>
      </c>
      <c r="AF2247" s="12">
        <v>110</v>
      </c>
      <c r="AG2247" s="12">
        <v>148</v>
      </c>
      <c r="AH2247" s="33">
        <v>8.2751322751322753</v>
      </c>
      <c r="AI2247" s="34">
        <v>1510000</v>
      </c>
      <c r="AJ2247" s="34">
        <v>1350000</v>
      </c>
      <c r="AK2247" s="34">
        <v>1250000</v>
      </c>
      <c r="AL2247" s="35">
        <v>0.11851851851851852</v>
      </c>
      <c r="AM2247" s="35">
        <v>0.20799999999999999</v>
      </c>
      <c r="AN2247" s="12">
        <v>3.4</v>
      </c>
      <c r="AO2247" s="33">
        <v>0.19999999999999973</v>
      </c>
      <c r="AP2247" s="12">
        <v>3.2</v>
      </c>
      <c r="AQ2247" s="32">
        <v>0.1807996280799628</v>
      </c>
      <c r="AR2247" s="34">
        <v>1050</v>
      </c>
      <c r="AS2247" s="34">
        <v>950</v>
      </c>
      <c r="AT2247" s="31">
        <v>0.10526315789473684</v>
      </c>
      <c r="AU2247" s="32">
        <v>0.33533828629908669</v>
      </c>
      <c r="AV2247" s="36">
        <v>1927.5200000000002</v>
      </c>
      <c r="AW2247" s="30">
        <v>0.63170000000000004</v>
      </c>
      <c r="AX2247" s="30">
        <v>0.36830000000000002</v>
      </c>
      <c r="AY2247" s="30">
        <v>0.40920000000000001</v>
      </c>
      <c r="AZ2247" s="30">
        <v>0.19789999999999999</v>
      </c>
      <c r="BA2247" s="30">
        <v>0.28510000000000002</v>
      </c>
      <c r="BB2247" s="30">
        <v>0.32090000000000002</v>
      </c>
      <c r="BC2247" s="30">
        <v>0.36969999999999997</v>
      </c>
      <c r="BD2247" s="37">
        <v>8.5</v>
      </c>
      <c r="BE2247" s="29">
        <v>83</v>
      </c>
      <c r="BF2247" s="38" t="s">
        <v>4980</v>
      </c>
      <c r="BG2247" s="39">
        <v>153.46047480643401</v>
      </c>
      <c r="BH2247" s="39">
        <v>-28.116424198820901</v>
      </c>
      <c r="BI2247" s="40">
        <f t="shared" si="504"/>
        <v>57</v>
      </c>
      <c r="BJ2247" s="40">
        <f t="shared" si="505"/>
        <v>60</v>
      </c>
      <c r="BK2247" s="40">
        <f t="shared" si="506"/>
        <v>22</v>
      </c>
      <c r="BL2247" s="40">
        <f t="shared" si="507"/>
        <v>1</v>
      </c>
      <c r="BM2247" s="40">
        <f t="shared" si="508"/>
        <v>60</v>
      </c>
      <c r="BN2247" s="40">
        <f t="shared" si="509"/>
        <v>100</v>
      </c>
      <c r="BO2247" s="40">
        <f t="shared" si="510"/>
        <v>90</v>
      </c>
      <c r="BP2247" s="40">
        <f t="shared" si="511"/>
        <v>53</v>
      </c>
      <c r="BQ2247" s="41">
        <f t="shared" si="512"/>
        <v>59</v>
      </c>
      <c r="BR2247" s="40">
        <f t="shared" si="513"/>
        <v>1</v>
      </c>
      <c r="BS2247" s="41">
        <f t="shared" si="514"/>
        <v>1</v>
      </c>
      <c r="BT2247" s="41">
        <f t="shared" si="515"/>
        <v>1</v>
      </c>
      <c r="BU2247" s="41">
        <f t="shared" si="516"/>
        <v>85</v>
      </c>
      <c r="BV2247" s="41">
        <f t="shared" si="517"/>
        <v>48</v>
      </c>
    </row>
    <row r="2248" spans="2:74" x14ac:dyDescent="0.3">
      <c r="B2248" s="12" t="s">
        <v>2681</v>
      </c>
      <c r="C2248" s="12">
        <v>313021366</v>
      </c>
      <c r="D2248" s="12" t="s">
        <v>1237</v>
      </c>
      <c r="E2248" s="12" t="s">
        <v>557</v>
      </c>
      <c r="F2248" s="12" t="s">
        <v>2813</v>
      </c>
      <c r="G2248" s="12" t="s">
        <v>102</v>
      </c>
      <c r="H2248" s="12" t="s">
        <v>86</v>
      </c>
      <c r="I2248" s="28">
        <v>699000</v>
      </c>
      <c r="J2248" s="28">
        <v>679000</v>
      </c>
      <c r="K2248" s="28">
        <v>599000</v>
      </c>
      <c r="L2248" s="28">
        <v>699900</v>
      </c>
      <c r="M2248" s="28">
        <v>670000</v>
      </c>
      <c r="N2248" s="28">
        <v>600000</v>
      </c>
      <c r="O2248" s="29">
        <v>34</v>
      </c>
      <c r="P2248" s="29">
        <v>33</v>
      </c>
      <c r="Q2248" s="29">
        <v>37</v>
      </c>
      <c r="R2248" s="28">
        <v>550</v>
      </c>
      <c r="S2248" s="28">
        <v>510</v>
      </c>
      <c r="T2248" s="30">
        <v>4.3</v>
      </c>
      <c r="U2248" s="30">
        <v>-0.10000000000000053</v>
      </c>
      <c r="V2248" s="30">
        <v>4.4000000000000004</v>
      </c>
      <c r="W2248" s="30">
        <v>4.3</v>
      </c>
      <c r="X2248" s="31">
        <v>4.0915593705293275E-2</v>
      </c>
      <c r="Y2248" s="30">
        <v>9.8000000000000007</v>
      </c>
      <c r="Z2248" s="30">
        <v>-0.39999999999999858</v>
      </c>
      <c r="AA2248" s="30">
        <v>10.199999999999999</v>
      </c>
      <c r="AB2248" s="30">
        <v>10</v>
      </c>
      <c r="AC2248" s="32">
        <v>0.38455084461349137</v>
      </c>
      <c r="AD2248" s="30">
        <v>9.3986377756933734</v>
      </c>
      <c r="AE2248" s="12">
        <v>649</v>
      </c>
      <c r="AF2248" s="12">
        <v>553</v>
      </c>
      <c r="AG2248" s="12">
        <v>293</v>
      </c>
      <c r="AH2248" s="33">
        <v>7.3377990430622013</v>
      </c>
      <c r="AI2248" s="34">
        <v>720000</v>
      </c>
      <c r="AJ2248" s="34">
        <v>635000</v>
      </c>
      <c r="AK2248" s="34">
        <v>575000</v>
      </c>
      <c r="AL2248" s="35">
        <v>0.13385826771653545</v>
      </c>
      <c r="AM2248" s="35">
        <v>0.25217391304347825</v>
      </c>
      <c r="AN2248" s="12">
        <v>3.6</v>
      </c>
      <c r="AO2248" s="33">
        <v>0.20000000000000018</v>
      </c>
      <c r="AP2248" s="12">
        <v>3.4</v>
      </c>
      <c r="AQ2248" s="32">
        <v>0.125</v>
      </c>
      <c r="AR2248" s="34">
        <v>570</v>
      </c>
      <c r="AS2248" s="34">
        <v>530</v>
      </c>
      <c r="AT2248" s="31">
        <v>7.5471698113207544E-2</v>
      </c>
      <c r="AU2248" s="32">
        <v>0.44126231869238675</v>
      </c>
      <c r="AV2248" s="36">
        <v>1430.2400000000002</v>
      </c>
      <c r="AW2248" s="30">
        <v>0.72009999999999996</v>
      </c>
      <c r="AX2248" s="30">
        <v>0.27989999999999998</v>
      </c>
      <c r="AY2248" s="30">
        <v>0.8266</v>
      </c>
      <c r="AZ2248" s="30">
        <v>0.1593</v>
      </c>
      <c r="BA2248" s="30">
        <v>0.2215</v>
      </c>
      <c r="BB2248" s="30">
        <v>0.2883</v>
      </c>
      <c r="BC2248" s="30">
        <v>0.4677</v>
      </c>
      <c r="BD2248" s="37">
        <v>1</v>
      </c>
      <c r="BE2248" s="29">
        <v>42</v>
      </c>
      <c r="BF2248" s="38" t="s">
        <v>4981</v>
      </c>
      <c r="BG2248" s="39">
        <v>152.931994602282</v>
      </c>
      <c r="BH2248" s="39">
        <v>-27.103571575706798</v>
      </c>
      <c r="BI2248" s="40">
        <f t="shared" si="504"/>
        <v>46</v>
      </c>
      <c r="BJ2248" s="40">
        <f t="shared" si="505"/>
        <v>57</v>
      </c>
      <c r="BK2248" s="40">
        <f t="shared" si="506"/>
        <v>34</v>
      </c>
      <c r="BL2248" s="40">
        <f t="shared" si="507"/>
        <v>1</v>
      </c>
      <c r="BM2248" s="40">
        <f t="shared" si="508"/>
        <v>67</v>
      </c>
      <c r="BN2248" s="40">
        <f t="shared" si="509"/>
        <v>100</v>
      </c>
      <c r="BO2248" s="40">
        <f t="shared" si="510"/>
        <v>100</v>
      </c>
      <c r="BP2248" s="40">
        <f t="shared" si="511"/>
        <v>39</v>
      </c>
      <c r="BQ2248" s="41">
        <f t="shared" si="512"/>
        <v>87</v>
      </c>
      <c r="BR2248" s="40">
        <f t="shared" si="513"/>
        <v>56</v>
      </c>
      <c r="BS2248" s="41">
        <f t="shared" si="514"/>
        <v>11</v>
      </c>
      <c r="BT2248" s="41">
        <f t="shared" si="515"/>
        <v>1</v>
      </c>
      <c r="BU2248" s="41">
        <f t="shared" si="516"/>
        <v>10</v>
      </c>
      <c r="BV2248" s="41">
        <f t="shared" si="517"/>
        <v>48</v>
      </c>
    </row>
    <row r="2249" spans="2:74" x14ac:dyDescent="0.3">
      <c r="B2249" s="12" t="s">
        <v>2682</v>
      </c>
      <c r="C2249" s="12">
        <v>701021016</v>
      </c>
      <c r="D2249" s="12" t="s">
        <v>2105</v>
      </c>
      <c r="E2249" s="12" t="s">
        <v>1423</v>
      </c>
      <c r="F2249" s="12" t="s">
        <v>1423</v>
      </c>
      <c r="G2249" s="12" t="s">
        <v>1424</v>
      </c>
      <c r="H2249" s="12" t="s">
        <v>86</v>
      </c>
      <c r="I2249" s="28">
        <v>649999</v>
      </c>
      <c r="J2249" s="28">
        <v>640200</v>
      </c>
      <c r="K2249" s="28">
        <v>649999</v>
      </c>
      <c r="L2249" s="28">
        <v>689000</v>
      </c>
      <c r="M2249" s="28">
        <v>675000</v>
      </c>
      <c r="N2249" s="28">
        <v>660000</v>
      </c>
      <c r="O2249" s="29">
        <v>54</v>
      </c>
      <c r="P2249" s="29">
        <v>68</v>
      </c>
      <c r="Q2249" s="29">
        <v>30</v>
      </c>
      <c r="R2249" s="28">
        <v>705</v>
      </c>
      <c r="S2249" s="28">
        <v>690</v>
      </c>
      <c r="T2249" s="30">
        <v>2.9</v>
      </c>
      <c r="U2249" s="30">
        <v>0.19999999999999973</v>
      </c>
      <c r="V2249" s="30">
        <v>2.7</v>
      </c>
      <c r="W2249" s="30">
        <v>2.2999999999999998</v>
      </c>
      <c r="X2249" s="31">
        <v>5.6400086769364262E-2</v>
      </c>
      <c r="Y2249" s="30">
        <v>4.2</v>
      </c>
      <c r="Z2249" s="30">
        <v>-0.29999999999999982</v>
      </c>
      <c r="AA2249" s="30">
        <v>4.5</v>
      </c>
      <c r="AB2249" s="30">
        <v>3</v>
      </c>
      <c r="AC2249" s="32">
        <v>0.40636816379230839</v>
      </c>
      <c r="AD2249" s="30">
        <v>7.2050982023141472</v>
      </c>
      <c r="AE2249" s="12">
        <v>97</v>
      </c>
      <c r="AF2249" s="12">
        <v>111</v>
      </c>
      <c r="AG2249" s="12">
        <v>147</v>
      </c>
      <c r="AH2249" s="33">
        <v>4.4091858037578291</v>
      </c>
      <c r="AI2249" s="34">
        <v>615000</v>
      </c>
      <c r="AJ2249" s="34">
        <v>620000</v>
      </c>
      <c r="AK2249" s="34">
        <v>630000</v>
      </c>
      <c r="AL2249" s="35">
        <v>-8.0645161290322578E-3</v>
      </c>
      <c r="AM2249" s="35">
        <v>-2.3809523809523808E-2</v>
      </c>
      <c r="AN2249" s="12">
        <v>2.8</v>
      </c>
      <c r="AO2249" s="33">
        <v>0.39999999999999991</v>
      </c>
      <c r="AP2249" s="12">
        <v>2.4</v>
      </c>
      <c r="AQ2249" s="32">
        <v>6.0344827586206896E-3</v>
      </c>
      <c r="AR2249" s="34">
        <v>680</v>
      </c>
      <c r="AS2249" s="34">
        <v>650</v>
      </c>
      <c r="AT2249" s="31">
        <v>4.6153846153846156E-2</v>
      </c>
      <c r="AU2249" s="32">
        <v>0.32196841855836722</v>
      </c>
      <c r="AV2249" s="36">
        <v>1734.88</v>
      </c>
      <c r="AW2249" s="30">
        <v>0.56169999999999998</v>
      </c>
      <c r="AX2249" s="30">
        <v>0.43830000000000002</v>
      </c>
      <c r="AY2249" s="30">
        <v>0.2354</v>
      </c>
      <c r="AZ2249" s="30">
        <v>0.45600000000000002</v>
      </c>
      <c r="BA2249" s="30">
        <v>0.1449</v>
      </c>
      <c r="BB2249" s="30">
        <v>0.21809999999999999</v>
      </c>
      <c r="BC2249" s="30">
        <v>0.60660000000000003</v>
      </c>
      <c r="BD2249" s="37">
        <v>5</v>
      </c>
      <c r="BE2249" s="29">
        <v>8</v>
      </c>
      <c r="BF2249" s="38" t="s">
        <v>4982</v>
      </c>
      <c r="BG2249" s="39">
        <v>130.85194101744699</v>
      </c>
      <c r="BH2249" s="39">
        <v>-12.394382914257699</v>
      </c>
      <c r="BI2249" s="40">
        <f t="shared" si="504"/>
        <v>69</v>
      </c>
      <c r="BJ2249" s="40">
        <f t="shared" si="505"/>
        <v>70</v>
      </c>
      <c r="BK2249" s="40">
        <f t="shared" si="506"/>
        <v>70</v>
      </c>
      <c r="BL2249" s="40">
        <f t="shared" si="507"/>
        <v>1</v>
      </c>
      <c r="BM2249" s="40">
        <f t="shared" si="508"/>
        <v>1</v>
      </c>
      <c r="BN2249" s="40">
        <f t="shared" si="509"/>
        <v>1</v>
      </c>
      <c r="BO2249" s="40">
        <f t="shared" si="510"/>
        <v>100</v>
      </c>
      <c r="BP2249" s="40">
        <f t="shared" si="511"/>
        <v>22</v>
      </c>
      <c r="BQ2249" s="41">
        <f t="shared" si="512"/>
        <v>100</v>
      </c>
      <c r="BR2249" s="40">
        <f t="shared" si="513"/>
        <v>78</v>
      </c>
      <c r="BS2249" s="41">
        <f t="shared" si="514"/>
        <v>1</v>
      </c>
      <c r="BT2249" s="41">
        <f t="shared" si="515"/>
        <v>47</v>
      </c>
      <c r="BU2249" s="41">
        <f t="shared" si="516"/>
        <v>50</v>
      </c>
      <c r="BV2249" s="41">
        <f t="shared" si="517"/>
        <v>48</v>
      </c>
    </row>
    <row r="2250" spans="2:74" x14ac:dyDescent="0.3">
      <c r="B2250" s="12" t="s">
        <v>2683</v>
      </c>
      <c r="C2250" s="12">
        <v>701041043</v>
      </c>
      <c r="D2250" s="12" t="s">
        <v>696</v>
      </c>
      <c r="E2250" s="12" t="s">
        <v>1423</v>
      </c>
      <c r="F2250" s="12" t="s">
        <v>1423</v>
      </c>
      <c r="G2250" s="12" t="s">
        <v>1424</v>
      </c>
      <c r="H2250" s="12" t="s">
        <v>86</v>
      </c>
      <c r="I2250" s="28">
        <v>597800</v>
      </c>
      <c r="J2250" s="28">
        <v>595350</v>
      </c>
      <c r="K2250" s="28">
        <v>582000</v>
      </c>
      <c r="L2250" s="28">
        <v>607000</v>
      </c>
      <c r="M2250" s="28">
        <v>600000</v>
      </c>
      <c r="N2250" s="28">
        <v>600000</v>
      </c>
      <c r="O2250" s="29">
        <v>54</v>
      </c>
      <c r="P2250" s="29">
        <v>57</v>
      </c>
      <c r="Q2250" s="29">
        <v>70</v>
      </c>
      <c r="R2250" s="28">
        <v>690</v>
      </c>
      <c r="S2250" s="28">
        <v>650</v>
      </c>
      <c r="T2250" s="30">
        <v>6.4</v>
      </c>
      <c r="U2250" s="30">
        <v>0.80000000000000071</v>
      </c>
      <c r="V2250" s="30">
        <v>5.6</v>
      </c>
      <c r="W2250" s="30">
        <v>4.2</v>
      </c>
      <c r="X2250" s="31">
        <v>6.0020073603211779E-2</v>
      </c>
      <c r="Y2250" s="30">
        <v>11.4</v>
      </c>
      <c r="Z2250" s="30">
        <v>0.5</v>
      </c>
      <c r="AA2250" s="30">
        <v>10.9</v>
      </c>
      <c r="AB2250" s="30">
        <v>10.3</v>
      </c>
      <c r="AC2250" s="32">
        <v>0.25928932178932174</v>
      </c>
      <c r="AD2250" s="30">
        <v>4.3200433825433819</v>
      </c>
      <c r="AE2250" s="12">
        <v>86</v>
      </c>
      <c r="AF2250" s="12">
        <v>118</v>
      </c>
      <c r="AG2250" s="12">
        <v>232</v>
      </c>
      <c r="AH2250" s="33">
        <v>1.6715542521994133</v>
      </c>
      <c r="AI2250" s="34">
        <v>547500</v>
      </c>
      <c r="AJ2250" s="34">
        <v>520000</v>
      </c>
      <c r="AK2250" s="34">
        <v>524000</v>
      </c>
      <c r="AL2250" s="35">
        <v>5.2884615384615384E-2</v>
      </c>
      <c r="AM2250" s="35">
        <v>4.4847328244274808E-2</v>
      </c>
      <c r="AN2250" s="12">
        <v>5.5</v>
      </c>
      <c r="AO2250" s="33">
        <v>1.7999999999999998</v>
      </c>
      <c r="AP2250" s="12">
        <v>3.7</v>
      </c>
      <c r="AQ2250" s="32">
        <v>1.9803063457330416E-2</v>
      </c>
      <c r="AR2250" s="34">
        <v>650</v>
      </c>
      <c r="AS2250" s="34">
        <v>620</v>
      </c>
      <c r="AT2250" s="31">
        <v>4.8387096774193547E-2</v>
      </c>
      <c r="AU2250" s="32">
        <v>0.27734020367999185</v>
      </c>
      <c r="AV2250" s="36">
        <v>2661.1200000000003</v>
      </c>
      <c r="AW2250" s="30">
        <v>0.77949999999999997</v>
      </c>
      <c r="AX2250" s="30">
        <v>0.2205</v>
      </c>
      <c r="AY2250" s="30">
        <v>0.69740000000000002</v>
      </c>
      <c r="AZ2250" s="30">
        <v>0.16320000000000001</v>
      </c>
      <c r="BA2250" s="30">
        <v>6.8500000000000005E-2</v>
      </c>
      <c r="BB2250" s="30">
        <v>0.35649999999999998</v>
      </c>
      <c r="BC2250" s="30">
        <v>0.54249999999999998</v>
      </c>
      <c r="BD2250" s="37">
        <v>8</v>
      </c>
      <c r="BE2250" s="29">
        <v>18</v>
      </c>
      <c r="BF2250" s="38" t="s">
        <v>4983</v>
      </c>
      <c r="BG2250" s="39">
        <v>130.98850414058899</v>
      </c>
      <c r="BH2250" s="39">
        <v>-12.5106521260762</v>
      </c>
      <c r="BI2250" s="40">
        <f t="shared" si="504"/>
        <v>11</v>
      </c>
      <c r="BJ2250" s="40">
        <f t="shared" si="505"/>
        <v>26</v>
      </c>
      <c r="BK2250" s="40">
        <f t="shared" si="506"/>
        <v>100</v>
      </c>
      <c r="BL2250" s="40">
        <f t="shared" si="507"/>
        <v>8</v>
      </c>
      <c r="BM2250" s="40">
        <f t="shared" si="508"/>
        <v>27</v>
      </c>
      <c r="BN2250" s="40">
        <f t="shared" si="509"/>
        <v>16</v>
      </c>
      <c r="BO2250" s="40">
        <f t="shared" si="510"/>
        <v>100</v>
      </c>
      <c r="BP2250" s="40">
        <f t="shared" si="511"/>
        <v>5</v>
      </c>
      <c r="BQ2250" s="41">
        <f t="shared" si="512"/>
        <v>100</v>
      </c>
      <c r="BR2250" s="40">
        <f t="shared" si="513"/>
        <v>100</v>
      </c>
      <c r="BS2250" s="41">
        <f t="shared" si="514"/>
        <v>94</v>
      </c>
      <c r="BT2250" s="41">
        <f t="shared" si="515"/>
        <v>1</v>
      </c>
      <c r="BU2250" s="41">
        <f t="shared" si="516"/>
        <v>80</v>
      </c>
      <c r="BV2250" s="41">
        <f t="shared" si="517"/>
        <v>48</v>
      </c>
    </row>
    <row r="2251" spans="2:74" x14ac:dyDescent="0.3">
      <c r="B2251" s="12" t="s">
        <v>2684</v>
      </c>
      <c r="C2251" s="12">
        <v>118011345</v>
      </c>
      <c r="D2251" s="12" t="s">
        <v>2021</v>
      </c>
      <c r="E2251" s="12" t="s">
        <v>1683</v>
      </c>
      <c r="F2251" s="12" t="s">
        <v>2791</v>
      </c>
      <c r="G2251" s="12" t="s">
        <v>85</v>
      </c>
      <c r="H2251" s="12" t="s">
        <v>86</v>
      </c>
      <c r="I2251" s="28">
        <v>3600000</v>
      </c>
      <c r="J2251" s="28">
        <v>3488000</v>
      </c>
      <c r="K2251" s="28">
        <v>3240000</v>
      </c>
      <c r="L2251" s="28">
        <v>3075000</v>
      </c>
      <c r="M2251" s="28">
        <v>3000000</v>
      </c>
      <c r="N2251" s="28">
        <v>2820000</v>
      </c>
      <c r="O2251" s="29">
        <v>23</v>
      </c>
      <c r="P2251" s="29">
        <v>23</v>
      </c>
      <c r="Q2251" s="29">
        <v>23</v>
      </c>
      <c r="R2251" s="28">
        <v>1450</v>
      </c>
      <c r="S2251" s="28">
        <v>1400</v>
      </c>
      <c r="T2251" s="30">
        <v>3.9</v>
      </c>
      <c r="U2251" s="30">
        <v>-0.30000000000000027</v>
      </c>
      <c r="V2251" s="30">
        <v>4.2</v>
      </c>
      <c r="W2251" s="30">
        <v>3.9</v>
      </c>
      <c r="X2251" s="31">
        <v>2.0944444444444446E-2</v>
      </c>
      <c r="Y2251" s="30">
        <v>8.3000000000000007</v>
      </c>
      <c r="Z2251" s="30">
        <v>-0.5</v>
      </c>
      <c r="AA2251" s="30">
        <v>8.8000000000000007</v>
      </c>
      <c r="AB2251" s="30">
        <v>8.8000000000000007</v>
      </c>
      <c r="AC2251" s="32">
        <v>0.46072699542450429</v>
      </c>
      <c r="AD2251" s="30">
        <v>21.997575378358292</v>
      </c>
      <c r="AE2251" s="12">
        <v>231</v>
      </c>
      <c r="AF2251" s="12">
        <v>93</v>
      </c>
      <c r="AG2251" s="12">
        <v>184</v>
      </c>
      <c r="AH2251" s="33">
        <v>3.4604651162790696</v>
      </c>
      <c r="AI2251" s="34">
        <v>3825000</v>
      </c>
      <c r="AJ2251" s="34">
        <v>3650000</v>
      </c>
      <c r="AK2251" s="34">
        <v>3563000</v>
      </c>
      <c r="AL2251" s="35">
        <v>4.7945205479452052E-2</v>
      </c>
      <c r="AM2251" s="35">
        <v>7.3533539152399657E-2</v>
      </c>
      <c r="AN2251" s="12">
        <v>2.9</v>
      </c>
      <c r="AO2251" s="33">
        <v>-0.10000000000000009</v>
      </c>
      <c r="AP2251" s="12">
        <v>3</v>
      </c>
      <c r="AQ2251" s="32">
        <v>0.10345744680851063</v>
      </c>
      <c r="AR2251" s="34">
        <v>1800</v>
      </c>
      <c r="AS2251" s="34">
        <v>1795</v>
      </c>
      <c r="AT2251" s="31">
        <v>2.7855153203342618E-3</v>
      </c>
      <c r="AU2251" s="32">
        <v>0.30414804722493233</v>
      </c>
      <c r="AV2251" s="36">
        <v>3147.2000000000003</v>
      </c>
      <c r="AW2251" s="30">
        <v>0.53169999999999995</v>
      </c>
      <c r="AX2251" s="30">
        <v>0.46829999999999999</v>
      </c>
      <c r="AY2251" s="30">
        <v>6.9500000000000006E-2</v>
      </c>
      <c r="AZ2251" s="30">
        <v>0.52669999999999995</v>
      </c>
      <c r="BA2251" s="30">
        <v>0.26090000000000002</v>
      </c>
      <c r="BB2251" s="30">
        <v>0.2482</v>
      </c>
      <c r="BC2251" s="30">
        <v>0.46479999999999999</v>
      </c>
      <c r="BD2251" s="37">
        <v>9</v>
      </c>
      <c r="BE2251" s="29">
        <v>3</v>
      </c>
      <c r="BF2251" s="38" t="s">
        <v>4984</v>
      </c>
      <c r="BG2251" s="39">
        <v>151.22497094119899</v>
      </c>
      <c r="BH2251" s="39">
        <v>-33.890846818501302</v>
      </c>
      <c r="BI2251" s="40">
        <f t="shared" si="504"/>
        <v>52</v>
      </c>
      <c r="BJ2251" s="40">
        <f t="shared" si="505"/>
        <v>69</v>
      </c>
      <c r="BK2251" s="40">
        <f t="shared" si="506"/>
        <v>82</v>
      </c>
      <c r="BL2251" s="40">
        <f t="shared" si="507"/>
        <v>1</v>
      </c>
      <c r="BM2251" s="40">
        <f t="shared" si="508"/>
        <v>25</v>
      </c>
      <c r="BN2251" s="40">
        <f t="shared" si="509"/>
        <v>100</v>
      </c>
      <c r="BO2251" s="40">
        <f t="shared" si="510"/>
        <v>100</v>
      </c>
      <c r="BP2251" s="40">
        <f t="shared" si="511"/>
        <v>47</v>
      </c>
      <c r="BQ2251" s="41">
        <f t="shared" si="512"/>
        <v>21</v>
      </c>
      <c r="BR2251" s="40">
        <f t="shared" si="513"/>
        <v>1</v>
      </c>
      <c r="BS2251" s="41">
        <f t="shared" si="514"/>
        <v>1</v>
      </c>
      <c r="BT2251" s="41">
        <f t="shared" si="515"/>
        <v>1</v>
      </c>
      <c r="BU2251" s="41">
        <f t="shared" si="516"/>
        <v>90</v>
      </c>
      <c r="BV2251" s="41">
        <f t="shared" si="517"/>
        <v>47</v>
      </c>
    </row>
    <row r="2252" spans="2:74" x14ac:dyDescent="0.3">
      <c r="B2252" s="12" t="s">
        <v>2685</v>
      </c>
      <c r="C2252" s="12">
        <v>127011504</v>
      </c>
      <c r="D2252" s="12" t="s">
        <v>1061</v>
      </c>
      <c r="E2252" s="12" t="s">
        <v>621</v>
      </c>
      <c r="F2252" s="12" t="s">
        <v>2791</v>
      </c>
      <c r="G2252" s="12" t="s">
        <v>85</v>
      </c>
      <c r="H2252" s="12" t="s">
        <v>86</v>
      </c>
      <c r="I2252" s="28">
        <v>913500</v>
      </c>
      <c r="J2252" s="28">
        <v>894040</v>
      </c>
      <c r="K2252" s="28">
        <v>808000</v>
      </c>
      <c r="L2252" s="28">
        <v>900000</v>
      </c>
      <c r="M2252" s="28">
        <v>890000</v>
      </c>
      <c r="N2252" s="28">
        <v>800000</v>
      </c>
      <c r="O2252" s="29">
        <v>28</v>
      </c>
      <c r="P2252" s="29">
        <v>28</v>
      </c>
      <c r="Q2252" s="29">
        <v>28</v>
      </c>
      <c r="R2252" s="28">
        <v>580</v>
      </c>
      <c r="S2252" s="28">
        <v>495</v>
      </c>
      <c r="T2252" s="30">
        <v>2.7</v>
      </c>
      <c r="U2252" s="30">
        <v>0</v>
      </c>
      <c r="V2252" s="30">
        <v>2.7</v>
      </c>
      <c r="W2252" s="30">
        <v>2.2999999999999998</v>
      </c>
      <c r="X2252" s="31">
        <v>3.3015873015873019E-2</v>
      </c>
      <c r="Y2252" s="30">
        <v>6</v>
      </c>
      <c r="Z2252" s="30">
        <v>9.9999999999999645E-2</v>
      </c>
      <c r="AA2252" s="30">
        <v>5.9</v>
      </c>
      <c r="AB2252" s="30">
        <v>5</v>
      </c>
      <c r="AC2252" s="32">
        <v>0.5042425928501878</v>
      </c>
      <c r="AD2252" s="30">
        <v>15.272732379597032</v>
      </c>
      <c r="AE2252" s="12">
        <v>1979</v>
      </c>
      <c r="AF2252" s="12">
        <v>1899</v>
      </c>
      <c r="AG2252" s="12">
        <v>652</v>
      </c>
      <c r="AH2252" s="33">
        <v>25.670235546038544</v>
      </c>
      <c r="AI2252" s="34">
        <v>1120000</v>
      </c>
      <c r="AJ2252" s="34">
        <v>1050000</v>
      </c>
      <c r="AK2252" s="34">
        <v>1050000</v>
      </c>
      <c r="AL2252" s="35">
        <v>6.6666666666666666E-2</v>
      </c>
      <c r="AM2252" s="35">
        <v>6.6666666666666666E-2</v>
      </c>
      <c r="AN2252" s="12">
        <v>2.2000000000000002</v>
      </c>
      <c r="AO2252" s="33">
        <v>0.20000000000000018</v>
      </c>
      <c r="AP2252" s="12">
        <v>2</v>
      </c>
      <c r="AQ2252" s="32">
        <v>8.8235294117647051E-2</v>
      </c>
      <c r="AR2252" s="34">
        <v>750</v>
      </c>
      <c r="AS2252" s="34">
        <v>695</v>
      </c>
      <c r="AT2252" s="31">
        <v>7.9136690647482008E-2</v>
      </c>
      <c r="AU2252" s="32">
        <v>0.13965141741085318</v>
      </c>
      <c r="AV2252" s="36">
        <v>1150.24</v>
      </c>
      <c r="AW2252" s="30">
        <v>0.7238</v>
      </c>
      <c r="AX2252" s="30">
        <v>0.2762</v>
      </c>
      <c r="AY2252" s="30">
        <v>0.80830000000000002</v>
      </c>
      <c r="AZ2252" s="30">
        <v>4.82E-2</v>
      </c>
      <c r="BA2252" s="30">
        <v>0.192</v>
      </c>
      <c r="BB2252" s="30">
        <v>0.2311</v>
      </c>
      <c r="BC2252" s="30">
        <v>0.53580000000000005</v>
      </c>
      <c r="BD2252" s="37">
        <v>1</v>
      </c>
      <c r="BE2252" s="29">
        <v>30</v>
      </c>
      <c r="BF2252" s="38" t="s">
        <v>4985</v>
      </c>
      <c r="BG2252" s="39">
        <v>150.890133064195</v>
      </c>
      <c r="BH2252" s="39">
        <v>-33.914678294028299</v>
      </c>
      <c r="BI2252" s="40">
        <f t="shared" si="504"/>
        <v>72</v>
      </c>
      <c r="BJ2252" s="40">
        <f t="shared" si="505"/>
        <v>80</v>
      </c>
      <c r="BK2252" s="40">
        <f t="shared" si="506"/>
        <v>1</v>
      </c>
      <c r="BL2252" s="40">
        <f t="shared" si="507"/>
        <v>54</v>
      </c>
      <c r="BM2252" s="40">
        <f t="shared" si="508"/>
        <v>34</v>
      </c>
      <c r="BN2252" s="40">
        <f t="shared" si="509"/>
        <v>100</v>
      </c>
      <c r="BO2252" s="40">
        <f t="shared" si="510"/>
        <v>100</v>
      </c>
      <c r="BP2252" s="40">
        <f t="shared" si="511"/>
        <v>32</v>
      </c>
      <c r="BQ2252" s="41">
        <f t="shared" si="512"/>
        <v>60</v>
      </c>
      <c r="BR2252" s="40">
        <f t="shared" si="513"/>
        <v>1</v>
      </c>
      <c r="BS2252" s="41">
        <f t="shared" si="514"/>
        <v>1</v>
      </c>
      <c r="BT2252" s="41">
        <f t="shared" si="515"/>
        <v>18</v>
      </c>
      <c r="BU2252" s="41">
        <f t="shared" si="516"/>
        <v>10</v>
      </c>
      <c r="BV2252" s="41">
        <f t="shared" si="517"/>
        <v>47</v>
      </c>
    </row>
    <row r="2253" spans="2:74" x14ac:dyDescent="0.3">
      <c r="B2253" s="12" t="s">
        <v>2686</v>
      </c>
      <c r="C2253" s="12">
        <v>308051533</v>
      </c>
      <c r="D2253" s="12" t="s">
        <v>1367</v>
      </c>
      <c r="E2253" s="12" t="s">
        <v>400</v>
      </c>
      <c r="F2253" s="12" t="s">
        <v>1367</v>
      </c>
      <c r="G2253" s="12" t="s">
        <v>102</v>
      </c>
      <c r="H2253" s="12" t="s">
        <v>86</v>
      </c>
      <c r="I2253" s="28">
        <v>525000</v>
      </c>
      <c r="J2253" s="28">
        <v>495000</v>
      </c>
      <c r="K2253" s="28">
        <v>429000</v>
      </c>
      <c r="L2253" s="28">
        <v>535000</v>
      </c>
      <c r="M2253" s="28">
        <v>500000</v>
      </c>
      <c r="N2253" s="28">
        <v>419000</v>
      </c>
      <c r="O2253" s="29">
        <v>39</v>
      </c>
      <c r="P2253" s="29">
        <v>41</v>
      </c>
      <c r="Q2253" s="29">
        <v>59</v>
      </c>
      <c r="R2253" s="28">
        <v>520</v>
      </c>
      <c r="S2253" s="28">
        <v>445</v>
      </c>
      <c r="T2253" s="30">
        <v>8</v>
      </c>
      <c r="U2253" s="30">
        <v>0</v>
      </c>
      <c r="V2253" s="30">
        <v>8</v>
      </c>
      <c r="W2253" s="30">
        <v>7.1</v>
      </c>
      <c r="X2253" s="31">
        <v>5.1504761904761907E-2</v>
      </c>
      <c r="Y2253" s="30">
        <v>9.3000000000000007</v>
      </c>
      <c r="Z2253" s="30">
        <v>0.30000000000000071</v>
      </c>
      <c r="AA2253" s="30">
        <v>9</v>
      </c>
      <c r="AB2253" s="30">
        <v>8.1999999999999993</v>
      </c>
      <c r="AC2253" s="32">
        <v>0.24565381708238848</v>
      </c>
      <c r="AD2253" s="30">
        <v>4.7695360195360195</v>
      </c>
      <c r="AE2253" s="12">
        <v>391</v>
      </c>
      <c r="AF2253" s="12">
        <v>342</v>
      </c>
      <c r="AG2253" s="12">
        <v>380</v>
      </c>
      <c r="AH2253" s="33">
        <v>2.7204747774480715</v>
      </c>
      <c r="AI2253" s="34">
        <v>528000</v>
      </c>
      <c r="AJ2253" s="34">
        <v>415000</v>
      </c>
      <c r="AK2253" s="34">
        <v>405000</v>
      </c>
      <c r="AL2253" s="35">
        <v>0.27228915662650605</v>
      </c>
      <c r="AM2253" s="35">
        <v>0.3037037037037037</v>
      </c>
      <c r="AN2253" s="12">
        <v>5.0999999999999996</v>
      </c>
      <c r="AO2253" s="33">
        <v>0.29999999999999982</v>
      </c>
      <c r="AP2253" s="12">
        <v>4.8</v>
      </c>
      <c r="AQ2253" s="32">
        <v>3.8947368421052633E-2</v>
      </c>
      <c r="AR2253" s="34">
        <v>520</v>
      </c>
      <c r="AS2253" s="34">
        <v>440</v>
      </c>
      <c r="AT2253" s="31">
        <v>0.18181818181818182</v>
      </c>
      <c r="AU2253" s="32">
        <v>0.61235356252021922</v>
      </c>
      <c r="AV2253" s="36">
        <v>2116.8000000000002</v>
      </c>
      <c r="AW2253" s="30">
        <v>0.74380000000000002</v>
      </c>
      <c r="AX2253" s="30">
        <v>0.25619999999999998</v>
      </c>
      <c r="AY2253" s="30">
        <v>0.90549999999999997</v>
      </c>
      <c r="AZ2253" s="30">
        <v>7.17E-2</v>
      </c>
      <c r="BA2253" s="30">
        <v>0.19070000000000001</v>
      </c>
      <c r="BB2253" s="30">
        <v>0.3911</v>
      </c>
      <c r="BC2253" s="30">
        <v>0.40260000000000001</v>
      </c>
      <c r="BD2253" s="37">
        <v>3</v>
      </c>
      <c r="BE2253" s="29">
        <v>438</v>
      </c>
      <c r="BF2253" s="38" t="s">
        <v>4986</v>
      </c>
      <c r="BG2253" s="39">
        <v>151.221588983131</v>
      </c>
      <c r="BH2253" s="39">
        <v>-23.888921991455302</v>
      </c>
      <c r="BI2253" s="40">
        <f t="shared" si="504"/>
        <v>1</v>
      </c>
      <c r="BJ2253" s="40">
        <f t="shared" si="505"/>
        <v>32</v>
      </c>
      <c r="BK2253" s="40">
        <f t="shared" si="506"/>
        <v>91</v>
      </c>
      <c r="BL2253" s="40">
        <f t="shared" si="507"/>
        <v>1</v>
      </c>
      <c r="BM2253" s="40">
        <f t="shared" si="508"/>
        <v>100</v>
      </c>
      <c r="BN2253" s="40">
        <f t="shared" si="509"/>
        <v>45</v>
      </c>
      <c r="BO2253" s="40">
        <f t="shared" si="510"/>
        <v>36</v>
      </c>
      <c r="BP2253" s="40">
        <f t="shared" si="511"/>
        <v>32</v>
      </c>
      <c r="BQ2253" s="41">
        <f t="shared" si="512"/>
        <v>100</v>
      </c>
      <c r="BR2253" s="40">
        <f t="shared" si="513"/>
        <v>100</v>
      </c>
      <c r="BS2253" s="41">
        <f t="shared" si="514"/>
        <v>100</v>
      </c>
      <c r="BT2253" s="41">
        <f t="shared" si="515"/>
        <v>1</v>
      </c>
      <c r="BU2253" s="41">
        <f t="shared" si="516"/>
        <v>30</v>
      </c>
      <c r="BV2253" s="41">
        <f t="shared" si="517"/>
        <v>47</v>
      </c>
    </row>
    <row r="2254" spans="2:74" x14ac:dyDescent="0.3">
      <c r="B2254" s="12" t="s">
        <v>1367</v>
      </c>
      <c r="C2254" s="12">
        <v>308051534</v>
      </c>
      <c r="D2254" s="12" t="s">
        <v>1367</v>
      </c>
      <c r="E2254" s="12" t="s">
        <v>400</v>
      </c>
      <c r="F2254" s="12" t="s">
        <v>1367</v>
      </c>
      <c r="G2254" s="12" t="s">
        <v>102</v>
      </c>
      <c r="H2254" s="12" t="s">
        <v>86</v>
      </c>
      <c r="I2254" s="28">
        <v>425000</v>
      </c>
      <c r="J2254" s="28">
        <v>399000</v>
      </c>
      <c r="K2254" s="28">
        <v>330000</v>
      </c>
      <c r="L2254" s="28">
        <v>426666</v>
      </c>
      <c r="M2254" s="28">
        <v>380000</v>
      </c>
      <c r="N2254" s="28">
        <v>325000</v>
      </c>
      <c r="O2254" s="29">
        <v>41</v>
      </c>
      <c r="P2254" s="29">
        <v>48</v>
      </c>
      <c r="Q2254" s="29">
        <v>62</v>
      </c>
      <c r="R2254" s="28">
        <v>450</v>
      </c>
      <c r="S2254" s="28">
        <v>380</v>
      </c>
      <c r="T2254" s="30">
        <v>4.9000000000000004</v>
      </c>
      <c r="U2254" s="30">
        <v>-0.19999999999999929</v>
      </c>
      <c r="V2254" s="30">
        <v>5.0999999999999996</v>
      </c>
      <c r="W2254" s="30">
        <v>5.2</v>
      </c>
      <c r="X2254" s="31">
        <v>5.5058823529411764E-2</v>
      </c>
      <c r="Y2254" s="30">
        <v>6.1</v>
      </c>
      <c r="Z2254" s="30">
        <v>-0.10000000000000053</v>
      </c>
      <c r="AA2254" s="30">
        <v>6.2</v>
      </c>
      <c r="AB2254" s="30">
        <v>6.5</v>
      </c>
      <c r="AC2254" s="32">
        <v>0.32879354687865325</v>
      </c>
      <c r="AD2254" s="30">
        <v>5.9716776676678478</v>
      </c>
      <c r="AE2254" s="12">
        <v>391</v>
      </c>
      <c r="AF2254" s="12">
        <v>342</v>
      </c>
      <c r="AG2254" s="12">
        <v>380</v>
      </c>
      <c r="AH2254" s="33">
        <v>2.7204747774480715</v>
      </c>
      <c r="AI2254" s="34">
        <v>528000</v>
      </c>
      <c r="AJ2254" s="34">
        <v>415000</v>
      </c>
      <c r="AK2254" s="34">
        <v>405000</v>
      </c>
      <c r="AL2254" s="35">
        <v>0.27228915662650605</v>
      </c>
      <c r="AM2254" s="35">
        <v>0.3037037037037037</v>
      </c>
      <c r="AN2254" s="12">
        <v>5.0999999999999996</v>
      </c>
      <c r="AO2254" s="33">
        <v>0.29999999999999982</v>
      </c>
      <c r="AP2254" s="12">
        <v>4.8</v>
      </c>
      <c r="AQ2254" s="32">
        <v>3.8947368421052633E-2</v>
      </c>
      <c r="AR2254" s="34">
        <v>520</v>
      </c>
      <c r="AS2254" s="34">
        <v>440</v>
      </c>
      <c r="AT2254" s="31">
        <v>0.18181818181818182</v>
      </c>
      <c r="AU2254" s="32">
        <v>0.61235356252021922</v>
      </c>
      <c r="AV2254" s="36">
        <v>1368.64</v>
      </c>
      <c r="AW2254" s="30">
        <v>0.52790000000000004</v>
      </c>
      <c r="AX2254" s="30">
        <v>0.47210000000000002</v>
      </c>
      <c r="AY2254" s="30">
        <v>0.5756</v>
      </c>
      <c r="AZ2254" s="30">
        <v>0.1613</v>
      </c>
      <c r="BA2254" s="30">
        <v>0.21029999999999999</v>
      </c>
      <c r="BB2254" s="30">
        <v>0.2213</v>
      </c>
      <c r="BC2254" s="30">
        <v>0.53300000000000003</v>
      </c>
      <c r="BD2254" s="37">
        <v>2</v>
      </c>
      <c r="BE2254" s="29">
        <v>439</v>
      </c>
      <c r="BF2254" s="38" t="s">
        <v>4987</v>
      </c>
      <c r="BG2254" s="39">
        <v>151.26750051988</v>
      </c>
      <c r="BH2254" s="39">
        <v>-23.857753625457999</v>
      </c>
      <c r="BI2254" s="40">
        <f t="shared" si="504"/>
        <v>36</v>
      </c>
      <c r="BJ2254" s="40">
        <f t="shared" si="505"/>
        <v>32</v>
      </c>
      <c r="BK2254" s="40">
        <f t="shared" si="506"/>
        <v>91</v>
      </c>
      <c r="BL2254" s="40">
        <f t="shared" si="507"/>
        <v>1</v>
      </c>
      <c r="BM2254" s="40">
        <f t="shared" si="508"/>
        <v>100</v>
      </c>
      <c r="BN2254" s="40">
        <f t="shared" si="509"/>
        <v>45</v>
      </c>
      <c r="BO2254" s="40">
        <f t="shared" si="510"/>
        <v>36</v>
      </c>
      <c r="BP2254" s="40">
        <f t="shared" si="511"/>
        <v>36</v>
      </c>
      <c r="BQ2254" s="41">
        <f t="shared" si="512"/>
        <v>100</v>
      </c>
      <c r="BR2254" s="40">
        <f t="shared" si="513"/>
        <v>90</v>
      </c>
      <c r="BS2254" s="41">
        <f t="shared" si="514"/>
        <v>48</v>
      </c>
      <c r="BT2254" s="41">
        <f t="shared" si="515"/>
        <v>16</v>
      </c>
      <c r="BU2254" s="41">
        <f t="shared" si="516"/>
        <v>20</v>
      </c>
      <c r="BV2254" s="41">
        <f t="shared" si="517"/>
        <v>47</v>
      </c>
    </row>
    <row r="2255" spans="2:74" x14ac:dyDescent="0.3">
      <c r="B2255" s="12" t="s">
        <v>2687</v>
      </c>
      <c r="C2255" s="12">
        <v>510031272</v>
      </c>
      <c r="D2255" s="12" t="s">
        <v>2095</v>
      </c>
      <c r="E2255" s="12" t="s">
        <v>2093</v>
      </c>
      <c r="F2255" s="12" t="s">
        <v>2687</v>
      </c>
      <c r="G2255" s="12" t="s">
        <v>120</v>
      </c>
      <c r="H2255" s="12" t="s">
        <v>86</v>
      </c>
      <c r="I2255" s="28">
        <v>569000</v>
      </c>
      <c r="J2255" s="28">
        <v>575000</v>
      </c>
      <c r="K2255" s="28">
        <v>553700</v>
      </c>
      <c r="L2255" s="28">
        <v>610000</v>
      </c>
      <c r="M2255" s="28">
        <v>580000</v>
      </c>
      <c r="N2255" s="28">
        <v>560000</v>
      </c>
      <c r="O2255" s="29">
        <v>58</v>
      </c>
      <c r="P2255" s="29">
        <v>59</v>
      </c>
      <c r="Q2255" s="29">
        <v>72</v>
      </c>
      <c r="R2255" s="28">
        <v>1050</v>
      </c>
      <c r="S2255" s="28">
        <v>1020</v>
      </c>
      <c r="T2255" s="30">
        <v>4.8</v>
      </c>
      <c r="U2255" s="30">
        <v>0.39999999999999947</v>
      </c>
      <c r="V2255" s="30">
        <v>4.4000000000000004</v>
      </c>
      <c r="W2255" s="30">
        <v>4.2</v>
      </c>
      <c r="X2255" s="31">
        <v>9.5957820738137078E-2</v>
      </c>
      <c r="Y2255" s="30">
        <v>6.7</v>
      </c>
      <c r="Z2255" s="30">
        <v>-0.5</v>
      </c>
      <c r="AA2255" s="30">
        <v>7.2</v>
      </c>
      <c r="AB2255" s="30">
        <v>7.2</v>
      </c>
      <c r="AC2255" s="32">
        <v>0.29351909830932998</v>
      </c>
      <c r="AD2255" s="30">
        <v>3.0588345593041897</v>
      </c>
      <c r="AE2255" s="12">
        <v>107</v>
      </c>
      <c r="AF2255" s="12">
        <v>127</v>
      </c>
      <c r="AG2255" s="12">
        <v>133</v>
      </c>
      <c r="AH2255" s="33">
        <v>3.7840909090909092</v>
      </c>
      <c r="AI2255" s="34">
        <v>625000</v>
      </c>
      <c r="AJ2255" s="34">
        <v>560000</v>
      </c>
      <c r="AK2255" s="34">
        <v>572500</v>
      </c>
      <c r="AL2255" s="35">
        <v>0.11607142857142858</v>
      </c>
      <c r="AM2255" s="35">
        <v>9.1703056768558958E-2</v>
      </c>
      <c r="AN2255" s="12">
        <v>2.4</v>
      </c>
      <c r="AO2255" s="33">
        <v>0.19999999999999973</v>
      </c>
      <c r="AP2255" s="12">
        <v>2.2000000000000002</v>
      </c>
      <c r="AQ2255" s="32">
        <v>1.3636363636363636E-2</v>
      </c>
      <c r="AR2255" s="34">
        <v>1100</v>
      </c>
      <c r="AS2255" s="34">
        <v>1060</v>
      </c>
      <c r="AT2255" s="31">
        <v>3.7735849056603772E-2</v>
      </c>
      <c r="AU2255" s="32">
        <v>0.6559385354252476</v>
      </c>
      <c r="AV2255" s="36">
        <v>3577.28</v>
      </c>
      <c r="AW2255" s="30">
        <v>0.74560000000000004</v>
      </c>
      <c r="AX2255" s="30">
        <v>0.25440000000000002</v>
      </c>
      <c r="AY2255" s="30">
        <v>0.79320000000000002</v>
      </c>
      <c r="AZ2255" s="30">
        <v>0.13350000000000001</v>
      </c>
      <c r="BA2255" s="30">
        <v>6.2199999999999998E-2</v>
      </c>
      <c r="BB2255" s="30">
        <v>0.25390000000000001</v>
      </c>
      <c r="BC2255" s="30">
        <v>0.59960000000000002</v>
      </c>
      <c r="BD2255" s="37">
        <v>9</v>
      </c>
      <c r="BE2255" s="29">
        <v>1249</v>
      </c>
      <c r="BF2255" s="38" t="s">
        <v>4988</v>
      </c>
      <c r="BG2255" s="39">
        <v>116.833558422034</v>
      </c>
      <c r="BH2255" s="39">
        <v>-20.750903000126101</v>
      </c>
      <c r="BI2255" s="40">
        <f t="shared" si="504"/>
        <v>37</v>
      </c>
      <c r="BJ2255" s="40">
        <f t="shared" si="505"/>
        <v>77</v>
      </c>
      <c r="BK2255" s="40">
        <f t="shared" si="506"/>
        <v>78</v>
      </c>
      <c r="BL2255" s="40">
        <f t="shared" si="507"/>
        <v>1</v>
      </c>
      <c r="BM2255" s="40">
        <f t="shared" si="508"/>
        <v>58</v>
      </c>
      <c r="BN2255" s="40">
        <f t="shared" si="509"/>
        <v>7</v>
      </c>
      <c r="BO2255" s="40">
        <f t="shared" si="510"/>
        <v>1</v>
      </c>
      <c r="BP2255" s="40">
        <f t="shared" si="511"/>
        <v>4</v>
      </c>
      <c r="BQ2255" s="41">
        <f t="shared" si="512"/>
        <v>100</v>
      </c>
      <c r="BR2255" s="40">
        <f t="shared" si="513"/>
        <v>100</v>
      </c>
      <c r="BS2255" s="41">
        <f t="shared" si="514"/>
        <v>71</v>
      </c>
      <c r="BT2255" s="41">
        <f t="shared" si="515"/>
        <v>6</v>
      </c>
      <c r="BU2255" s="41">
        <f t="shared" si="516"/>
        <v>90</v>
      </c>
      <c r="BV2255" s="41">
        <f t="shared" si="517"/>
        <v>47</v>
      </c>
    </row>
    <row r="2256" spans="2:74" x14ac:dyDescent="0.3">
      <c r="B2256" s="12" t="s">
        <v>2688</v>
      </c>
      <c r="C2256" s="12">
        <v>112011240</v>
      </c>
      <c r="D2256" s="12" t="s">
        <v>2227</v>
      </c>
      <c r="E2256" s="12" t="s">
        <v>933</v>
      </c>
      <c r="F2256" s="12" t="s">
        <v>2688</v>
      </c>
      <c r="G2256" s="12" t="s">
        <v>85</v>
      </c>
      <c r="H2256" s="12" t="s">
        <v>86</v>
      </c>
      <c r="I2256" s="28">
        <v>2250000</v>
      </c>
      <c r="J2256" s="28">
        <v>2300000</v>
      </c>
      <c r="K2256" s="28">
        <v>1900000</v>
      </c>
      <c r="L2256" s="28">
        <v>2600000</v>
      </c>
      <c r="M2256" s="28">
        <v>3150000</v>
      </c>
      <c r="N2256" s="28">
        <v>2325000</v>
      </c>
      <c r="O2256" s="29">
        <v>69</v>
      </c>
      <c r="P2256" s="29">
        <v>69</v>
      </c>
      <c r="Q2256" s="29">
        <v>82</v>
      </c>
      <c r="R2256" s="28">
        <v>1200</v>
      </c>
      <c r="S2256" s="28">
        <v>1190</v>
      </c>
      <c r="T2256" s="30">
        <v>3.1</v>
      </c>
      <c r="U2256" s="30">
        <v>0</v>
      </c>
      <c r="V2256" s="30">
        <v>3.1</v>
      </c>
      <c r="W2256" s="30">
        <v>2.2000000000000002</v>
      </c>
      <c r="X2256" s="31">
        <v>2.7733333333333332E-2</v>
      </c>
      <c r="Y2256" s="30">
        <v>7.4</v>
      </c>
      <c r="Z2256" s="30">
        <v>-9.9999999999999645E-2</v>
      </c>
      <c r="AA2256" s="30">
        <v>7.5</v>
      </c>
      <c r="AB2256" s="30">
        <v>7.4</v>
      </c>
      <c r="AC2256" s="32">
        <v>0.61294540699575017</v>
      </c>
      <c r="AD2256" s="30">
        <v>22.101396886865992</v>
      </c>
      <c r="AE2256" s="12">
        <v>567</v>
      </c>
      <c r="AF2256" s="12">
        <v>574</v>
      </c>
      <c r="AG2256" s="12">
        <v>443</v>
      </c>
      <c r="AH2256" s="33">
        <v>8.1896361631753045</v>
      </c>
      <c r="AI2256" s="34">
        <v>1190000</v>
      </c>
      <c r="AJ2256" s="34">
        <v>1120000</v>
      </c>
      <c r="AK2256" s="34">
        <v>1230000</v>
      </c>
      <c r="AL2256" s="35">
        <v>6.25E-2</v>
      </c>
      <c r="AM2256" s="35">
        <v>-3.2520325203252036E-2</v>
      </c>
      <c r="AN2256" s="12">
        <v>2.6</v>
      </c>
      <c r="AO2256" s="33">
        <v>0.39999999999999991</v>
      </c>
      <c r="AP2256" s="12">
        <v>2.2000000000000002</v>
      </c>
      <c r="AQ2256" s="32">
        <v>0.1157751586582049</v>
      </c>
      <c r="AR2256" s="34">
        <v>850</v>
      </c>
      <c r="AS2256" s="34">
        <v>780</v>
      </c>
      <c r="AT2256" s="31">
        <v>8.9743589743589744E-2</v>
      </c>
      <c r="AU2256" s="32">
        <v>0.17659667725785103</v>
      </c>
      <c r="AV2256" s="36">
        <v>1957.7600000000002</v>
      </c>
      <c r="AW2256" s="30">
        <v>0.58360000000000001</v>
      </c>
      <c r="AX2256" s="30">
        <v>0.41639999999999999</v>
      </c>
      <c r="AY2256" s="30">
        <v>0.61609999999999998</v>
      </c>
      <c r="AZ2256" s="30">
        <v>0.25230000000000002</v>
      </c>
      <c r="BA2256" s="30">
        <v>0.34720000000000001</v>
      </c>
      <c r="BB2256" s="30">
        <v>0.2429</v>
      </c>
      <c r="BC2256" s="30">
        <v>0.3679</v>
      </c>
      <c r="BD2256" s="37">
        <v>8</v>
      </c>
      <c r="BE2256" s="29">
        <v>620</v>
      </c>
      <c r="BF2256" s="38" t="s">
        <v>4989</v>
      </c>
      <c r="BG2256" s="39">
        <v>153.608328135227</v>
      </c>
      <c r="BH2256" s="39">
        <v>-28.6796560036484</v>
      </c>
      <c r="BI2256" s="40">
        <f t="shared" si="504"/>
        <v>65</v>
      </c>
      <c r="BJ2256" s="40">
        <f t="shared" si="505"/>
        <v>74</v>
      </c>
      <c r="BK2256" s="40">
        <f t="shared" si="506"/>
        <v>23</v>
      </c>
      <c r="BL2256" s="40">
        <f t="shared" si="507"/>
        <v>42</v>
      </c>
      <c r="BM2256" s="40">
        <f t="shared" si="508"/>
        <v>32</v>
      </c>
      <c r="BN2256" s="40">
        <f t="shared" si="509"/>
        <v>100</v>
      </c>
      <c r="BO2256" s="40">
        <f t="shared" si="510"/>
        <v>15</v>
      </c>
      <c r="BP2256" s="40">
        <f t="shared" si="511"/>
        <v>66</v>
      </c>
      <c r="BQ2256" s="41">
        <f t="shared" si="512"/>
        <v>43</v>
      </c>
      <c r="BR2256" s="40">
        <f t="shared" si="513"/>
        <v>1</v>
      </c>
      <c r="BS2256" s="41">
        <f t="shared" si="514"/>
        <v>1</v>
      </c>
      <c r="BT2256" s="41">
        <f t="shared" si="515"/>
        <v>1</v>
      </c>
      <c r="BU2256" s="41">
        <f t="shared" si="516"/>
        <v>80</v>
      </c>
      <c r="BV2256" s="41">
        <f t="shared" si="517"/>
        <v>46</v>
      </c>
    </row>
    <row r="2257" spans="2:74" x14ac:dyDescent="0.3">
      <c r="B2257" s="12" t="s">
        <v>2689</v>
      </c>
      <c r="C2257" s="12">
        <v>312031359</v>
      </c>
      <c r="D2257" s="12" t="s">
        <v>2186</v>
      </c>
      <c r="E2257" s="12" t="s">
        <v>995</v>
      </c>
      <c r="F2257" s="12" t="s">
        <v>4990</v>
      </c>
      <c r="G2257" s="12" t="s">
        <v>102</v>
      </c>
      <c r="H2257" s="12" t="s">
        <v>86</v>
      </c>
      <c r="I2257" s="28">
        <v>785000</v>
      </c>
      <c r="J2257" s="28">
        <v>777150</v>
      </c>
      <c r="K2257" s="28">
        <v>744800</v>
      </c>
      <c r="L2257" s="28">
        <v>732000</v>
      </c>
      <c r="M2257" s="28">
        <v>715000</v>
      </c>
      <c r="N2257" s="28">
        <v>690000</v>
      </c>
      <c r="O2257" s="29">
        <v>35</v>
      </c>
      <c r="P2257" s="29">
        <v>35</v>
      </c>
      <c r="Q2257" s="29">
        <v>42</v>
      </c>
      <c r="R2257" s="28">
        <v>750</v>
      </c>
      <c r="S2257" s="28">
        <v>730</v>
      </c>
      <c r="T2257" s="30">
        <v>4.4000000000000004</v>
      </c>
      <c r="U2257" s="30">
        <v>0.50000000000000044</v>
      </c>
      <c r="V2257" s="30">
        <v>3.9</v>
      </c>
      <c r="W2257" s="30">
        <v>4</v>
      </c>
      <c r="X2257" s="31">
        <v>4.9681528662420385E-2</v>
      </c>
      <c r="Y2257" s="30">
        <v>5.7</v>
      </c>
      <c r="Z2257" s="30">
        <v>-0.29999999999999982</v>
      </c>
      <c r="AA2257" s="30">
        <v>6</v>
      </c>
      <c r="AB2257" s="30">
        <v>4.7</v>
      </c>
      <c r="AC2257" s="32">
        <v>0.40002560163850487</v>
      </c>
      <c r="AD2257" s="30">
        <v>8.0517973663134939</v>
      </c>
      <c r="AE2257" s="12">
        <v>95</v>
      </c>
      <c r="AF2257" s="12">
        <v>104</v>
      </c>
      <c r="AG2257" s="12">
        <v>90</v>
      </c>
      <c r="AH2257" s="33">
        <v>3.4698795180722892</v>
      </c>
      <c r="AI2257" s="34">
        <v>670000</v>
      </c>
      <c r="AJ2257" s="34">
        <v>650000</v>
      </c>
      <c r="AK2257" s="34">
        <v>562500</v>
      </c>
      <c r="AL2257" s="35">
        <v>3.0769230769230771E-2</v>
      </c>
      <c r="AM2257" s="35">
        <v>0.19111111111111112</v>
      </c>
      <c r="AN2257" s="12">
        <v>3.1</v>
      </c>
      <c r="AO2257" s="33">
        <v>0.10000000000000009</v>
      </c>
      <c r="AP2257" s="12">
        <v>3</v>
      </c>
      <c r="AQ2257" s="32">
        <v>6.3414634146341464E-2</v>
      </c>
      <c r="AR2257" s="34">
        <v>750</v>
      </c>
      <c r="AS2257" s="34">
        <v>700</v>
      </c>
      <c r="AT2257" s="31">
        <v>7.1428571428571425E-2</v>
      </c>
      <c r="AU2257" s="32">
        <v>0.36740512346597481</v>
      </c>
      <c r="AV2257" s="36">
        <v>1874.88</v>
      </c>
      <c r="AW2257" s="30">
        <v>0.66769999999999996</v>
      </c>
      <c r="AX2257" s="30">
        <v>0.33229999999999998</v>
      </c>
      <c r="AY2257" s="30">
        <v>0.62509999999999999</v>
      </c>
      <c r="AZ2257" s="30">
        <v>0.10489999999999999</v>
      </c>
      <c r="BA2257" s="30">
        <v>0.23780000000000001</v>
      </c>
      <c r="BB2257" s="30">
        <v>0.33279999999999998</v>
      </c>
      <c r="BC2257" s="30">
        <v>0.4022</v>
      </c>
      <c r="BD2257" s="37">
        <v>5</v>
      </c>
      <c r="BE2257" s="29">
        <v>919</v>
      </c>
      <c r="BF2257" s="38" t="s">
        <v>4991</v>
      </c>
      <c r="BG2257" s="39">
        <v>148.913527155922</v>
      </c>
      <c r="BH2257" s="39">
        <v>-20.119286975784899</v>
      </c>
      <c r="BI2257" s="40">
        <f t="shared" si="504"/>
        <v>44</v>
      </c>
      <c r="BJ2257" s="40">
        <f t="shared" si="505"/>
        <v>65</v>
      </c>
      <c r="BK2257" s="40">
        <f t="shared" si="506"/>
        <v>82</v>
      </c>
      <c r="BL2257" s="40">
        <f t="shared" si="507"/>
        <v>1</v>
      </c>
      <c r="BM2257" s="40">
        <f t="shared" si="508"/>
        <v>16</v>
      </c>
      <c r="BN2257" s="40">
        <f t="shared" si="509"/>
        <v>82</v>
      </c>
      <c r="BO2257" s="40">
        <f t="shared" si="510"/>
        <v>1</v>
      </c>
      <c r="BP2257" s="40">
        <f t="shared" si="511"/>
        <v>42</v>
      </c>
      <c r="BQ2257" s="41">
        <f t="shared" si="512"/>
        <v>100</v>
      </c>
      <c r="BR2257" s="40">
        <f t="shared" si="513"/>
        <v>70</v>
      </c>
      <c r="BS2257" s="41">
        <f t="shared" si="514"/>
        <v>1</v>
      </c>
      <c r="BT2257" s="41">
        <f t="shared" si="515"/>
        <v>22</v>
      </c>
      <c r="BU2257" s="41">
        <f t="shared" si="516"/>
        <v>50</v>
      </c>
      <c r="BV2257" s="41">
        <f t="shared" si="517"/>
        <v>46</v>
      </c>
    </row>
    <row r="2258" spans="2:74" x14ac:dyDescent="0.3">
      <c r="B2258" s="12" t="s">
        <v>2690</v>
      </c>
      <c r="C2258" s="12">
        <v>318021478</v>
      </c>
      <c r="D2258" s="12" t="s">
        <v>772</v>
      </c>
      <c r="E2258" s="12" t="s">
        <v>772</v>
      </c>
      <c r="F2258" s="12" t="s">
        <v>772</v>
      </c>
      <c r="G2258" s="12" t="s">
        <v>102</v>
      </c>
      <c r="H2258" s="12" t="s">
        <v>86</v>
      </c>
      <c r="I2258" s="28">
        <v>576800</v>
      </c>
      <c r="J2258" s="28">
        <v>549000</v>
      </c>
      <c r="K2258" s="28">
        <v>475000</v>
      </c>
      <c r="L2258" s="28">
        <v>563000</v>
      </c>
      <c r="M2258" s="28">
        <v>555000</v>
      </c>
      <c r="N2258" s="28">
        <v>462500</v>
      </c>
      <c r="O2258" s="29">
        <v>25</v>
      </c>
      <c r="P2258" s="29">
        <v>28</v>
      </c>
      <c r="Q2258" s="29">
        <v>41</v>
      </c>
      <c r="R2258" s="28">
        <v>470</v>
      </c>
      <c r="S2258" s="28">
        <v>400</v>
      </c>
      <c r="T2258" s="30">
        <v>6.3</v>
      </c>
      <c r="U2258" s="30">
        <v>0.29999999999999982</v>
      </c>
      <c r="V2258" s="30">
        <v>6</v>
      </c>
      <c r="W2258" s="30">
        <v>5.3</v>
      </c>
      <c r="X2258" s="31">
        <v>4.2371705963938973E-2</v>
      </c>
      <c r="Y2258" s="30">
        <v>5.4</v>
      </c>
      <c r="Z2258" s="30">
        <v>0</v>
      </c>
      <c r="AA2258" s="30">
        <v>5.4</v>
      </c>
      <c r="AB2258" s="30">
        <v>5.4</v>
      </c>
      <c r="AC2258" s="32">
        <v>0.30810782462764841</v>
      </c>
      <c r="AD2258" s="30">
        <v>7.2715463684626673</v>
      </c>
      <c r="AE2258" s="12">
        <v>586</v>
      </c>
      <c r="AF2258" s="12">
        <v>627</v>
      </c>
      <c r="AG2258" s="12">
        <v>525</v>
      </c>
      <c r="AH2258" s="33">
        <v>2.0263761467889907</v>
      </c>
      <c r="AI2258" s="34">
        <v>550000</v>
      </c>
      <c r="AJ2258" s="34">
        <v>430000</v>
      </c>
      <c r="AK2258" s="34">
        <v>410000</v>
      </c>
      <c r="AL2258" s="35">
        <v>0.27906976744186046</v>
      </c>
      <c r="AM2258" s="35">
        <v>0.34146341463414637</v>
      </c>
      <c r="AN2258" s="12">
        <v>4.4000000000000004</v>
      </c>
      <c r="AO2258" s="33">
        <v>-0.19999999999999929</v>
      </c>
      <c r="AP2258" s="12">
        <v>4.5999999999999996</v>
      </c>
      <c r="AQ2258" s="32">
        <v>5.4929577464788736E-2</v>
      </c>
      <c r="AR2258" s="34">
        <v>520</v>
      </c>
      <c r="AS2258" s="34">
        <v>480</v>
      </c>
      <c r="AT2258" s="31">
        <v>8.3333333333333329E-2</v>
      </c>
      <c r="AU2258" s="32">
        <v>0.4842903577560288</v>
      </c>
      <c r="AV2258" s="36">
        <v>1525.44</v>
      </c>
      <c r="AW2258" s="30">
        <v>0.54920000000000002</v>
      </c>
      <c r="AX2258" s="30">
        <v>0.45079999999999998</v>
      </c>
      <c r="AY2258" s="30">
        <v>0.46750000000000003</v>
      </c>
      <c r="AZ2258" s="30">
        <v>0.38300000000000001</v>
      </c>
      <c r="BA2258" s="30">
        <v>0.19550000000000001</v>
      </c>
      <c r="BB2258" s="30">
        <v>0.26219999999999999</v>
      </c>
      <c r="BC2258" s="30">
        <v>0.51219999999999999</v>
      </c>
      <c r="BD2258" s="37">
        <v>2</v>
      </c>
      <c r="BE2258" s="29">
        <v>1110</v>
      </c>
      <c r="BF2258" s="38" t="s">
        <v>4992</v>
      </c>
      <c r="BG2258" s="39">
        <v>146.800090065078</v>
      </c>
      <c r="BH2258" s="39">
        <v>-19.289329161022199</v>
      </c>
      <c r="BI2258" s="40">
        <f t="shared" si="504"/>
        <v>13</v>
      </c>
      <c r="BJ2258" s="40">
        <f t="shared" si="505"/>
        <v>44</v>
      </c>
      <c r="BK2258" s="40">
        <f t="shared" si="506"/>
        <v>100</v>
      </c>
      <c r="BL2258" s="40">
        <f t="shared" si="507"/>
        <v>1</v>
      </c>
      <c r="BM2258" s="40">
        <f t="shared" si="508"/>
        <v>100</v>
      </c>
      <c r="BN2258" s="40">
        <f t="shared" si="509"/>
        <v>69</v>
      </c>
      <c r="BO2258" s="40">
        <f t="shared" si="510"/>
        <v>1</v>
      </c>
      <c r="BP2258" s="40">
        <f t="shared" si="511"/>
        <v>33</v>
      </c>
      <c r="BQ2258" s="41">
        <f t="shared" si="512"/>
        <v>91</v>
      </c>
      <c r="BR2258" s="40">
        <f t="shared" si="513"/>
        <v>78</v>
      </c>
      <c r="BS2258" s="41">
        <f t="shared" si="514"/>
        <v>62</v>
      </c>
      <c r="BT2258" s="41">
        <f t="shared" si="515"/>
        <v>27</v>
      </c>
      <c r="BU2258" s="41">
        <f t="shared" si="516"/>
        <v>20</v>
      </c>
      <c r="BV2258" s="41">
        <f t="shared" si="517"/>
        <v>46</v>
      </c>
    </row>
    <row r="2259" spans="2:74" x14ac:dyDescent="0.3">
      <c r="B2259" s="12" t="s">
        <v>2691</v>
      </c>
      <c r="C2259" s="12">
        <v>318021481</v>
      </c>
      <c r="D2259" s="12" t="s">
        <v>772</v>
      </c>
      <c r="E2259" s="12" t="s">
        <v>772</v>
      </c>
      <c r="F2259" s="12" t="s">
        <v>772</v>
      </c>
      <c r="G2259" s="12" t="s">
        <v>102</v>
      </c>
      <c r="H2259" s="12" t="s">
        <v>86</v>
      </c>
      <c r="I2259" s="28">
        <v>492900</v>
      </c>
      <c r="J2259" s="28">
        <v>469000</v>
      </c>
      <c r="K2259" s="28">
        <v>360000</v>
      </c>
      <c r="L2259" s="28">
        <v>493500</v>
      </c>
      <c r="M2259" s="28">
        <v>470000</v>
      </c>
      <c r="N2259" s="28">
        <v>353000</v>
      </c>
      <c r="O2259" s="29">
        <v>16</v>
      </c>
      <c r="P2259" s="29">
        <v>16</v>
      </c>
      <c r="Q2259" s="29">
        <v>27</v>
      </c>
      <c r="R2259" s="28">
        <v>490</v>
      </c>
      <c r="S2259" s="28">
        <v>440</v>
      </c>
      <c r="T2259" s="30">
        <v>5.4</v>
      </c>
      <c r="U2259" s="30">
        <v>0.20000000000000018</v>
      </c>
      <c r="V2259" s="30">
        <v>5.2</v>
      </c>
      <c r="W2259" s="30">
        <v>5</v>
      </c>
      <c r="X2259" s="31">
        <v>5.1694055589369042E-2</v>
      </c>
      <c r="Y2259" s="30">
        <v>7.2</v>
      </c>
      <c r="Z2259" s="30">
        <v>0.10000000000000053</v>
      </c>
      <c r="AA2259" s="30">
        <v>7.1</v>
      </c>
      <c r="AB2259" s="30">
        <v>5.0999999999999996</v>
      </c>
      <c r="AC2259" s="32">
        <v>0.3380989180834621</v>
      </c>
      <c r="AD2259" s="30">
        <v>6.540382916928511</v>
      </c>
      <c r="AE2259" s="12">
        <v>586</v>
      </c>
      <c r="AF2259" s="12">
        <v>627</v>
      </c>
      <c r="AG2259" s="12">
        <v>525</v>
      </c>
      <c r="AH2259" s="33">
        <v>2.0263761467889907</v>
      </c>
      <c r="AI2259" s="34">
        <v>550000</v>
      </c>
      <c r="AJ2259" s="34">
        <v>430000</v>
      </c>
      <c r="AK2259" s="34">
        <v>410000</v>
      </c>
      <c r="AL2259" s="35">
        <v>0.27906976744186046</v>
      </c>
      <c r="AM2259" s="35">
        <v>0.34146341463414637</v>
      </c>
      <c r="AN2259" s="12">
        <v>4.4000000000000004</v>
      </c>
      <c r="AO2259" s="33">
        <v>-0.19999999999999929</v>
      </c>
      <c r="AP2259" s="12">
        <v>4.5999999999999996</v>
      </c>
      <c r="AQ2259" s="32">
        <v>5.4929577464788736E-2</v>
      </c>
      <c r="AR2259" s="34">
        <v>520</v>
      </c>
      <c r="AS2259" s="34">
        <v>480</v>
      </c>
      <c r="AT2259" s="31">
        <v>8.3333333333333329E-2</v>
      </c>
      <c r="AU2259" s="32">
        <v>0.4842903577560288</v>
      </c>
      <c r="AV2259" s="36">
        <v>1449.2800000000002</v>
      </c>
      <c r="AW2259" s="30">
        <v>0.67920000000000003</v>
      </c>
      <c r="AX2259" s="30">
        <v>0.32079999999999997</v>
      </c>
      <c r="AY2259" s="30">
        <v>0.83530000000000004</v>
      </c>
      <c r="AZ2259" s="30">
        <v>0.1421</v>
      </c>
      <c r="BA2259" s="30">
        <v>0.28029999999999999</v>
      </c>
      <c r="BB2259" s="30">
        <v>0.32400000000000001</v>
      </c>
      <c r="BC2259" s="30">
        <v>0.3609</v>
      </c>
      <c r="BD2259" s="37">
        <v>1.5</v>
      </c>
      <c r="BE2259" s="29">
        <v>1112</v>
      </c>
      <c r="BF2259" s="38" t="s">
        <v>4993</v>
      </c>
      <c r="BG2259" s="39">
        <v>146.740482065143</v>
      </c>
      <c r="BH2259" s="39">
        <v>-19.302718326722498</v>
      </c>
      <c r="BI2259" s="40">
        <f t="shared" si="504"/>
        <v>27</v>
      </c>
      <c r="BJ2259" s="40">
        <f t="shared" si="505"/>
        <v>44</v>
      </c>
      <c r="BK2259" s="40">
        <f t="shared" si="506"/>
        <v>100</v>
      </c>
      <c r="BL2259" s="40">
        <f t="shared" si="507"/>
        <v>1</v>
      </c>
      <c r="BM2259" s="40">
        <f t="shared" si="508"/>
        <v>100</v>
      </c>
      <c r="BN2259" s="40">
        <f t="shared" si="509"/>
        <v>69</v>
      </c>
      <c r="BO2259" s="40">
        <f t="shared" si="510"/>
        <v>1</v>
      </c>
      <c r="BP2259" s="40">
        <f t="shared" si="511"/>
        <v>52</v>
      </c>
      <c r="BQ2259" s="41">
        <f t="shared" si="512"/>
        <v>100</v>
      </c>
      <c r="BR2259" s="40">
        <f t="shared" si="513"/>
        <v>85</v>
      </c>
      <c r="BS2259" s="41">
        <f t="shared" si="514"/>
        <v>42</v>
      </c>
      <c r="BT2259" s="41">
        <f t="shared" si="515"/>
        <v>1</v>
      </c>
      <c r="BU2259" s="41">
        <f t="shared" si="516"/>
        <v>15</v>
      </c>
      <c r="BV2259" s="41">
        <f t="shared" si="517"/>
        <v>46</v>
      </c>
    </row>
    <row r="2260" spans="2:74" x14ac:dyDescent="0.3">
      <c r="B2260" s="12" t="s">
        <v>2692</v>
      </c>
      <c r="C2260" s="12">
        <v>510021269</v>
      </c>
      <c r="D2260" s="12" t="s">
        <v>2693</v>
      </c>
      <c r="E2260" s="12" t="s">
        <v>2093</v>
      </c>
      <c r="F2260" s="12" t="s">
        <v>2692</v>
      </c>
      <c r="G2260" s="12" t="s">
        <v>120</v>
      </c>
      <c r="H2260" s="12" t="s">
        <v>86</v>
      </c>
      <c r="I2260" s="28">
        <v>774200</v>
      </c>
      <c r="J2260" s="28">
        <v>771150</v>
      </c>
      <c r="K2260" s="28">
        <v>719000</v>
      </c>
      <c r="L2260" s="28">
        <v>788000</v>
      </c>
      <c r="M2260" s="28">
        <v>788000</v>
      </c>
      <c r="N2260" s="28">
        <v>719000</v>
      </c>
      <c r="O2260" s="29">
        <v>110</v>
      </c>
      <c r="P2260" s="29">
        <v>111</v>
      </c>
      <c r="Q2260" s="29">
        <v>97</v>
      </c>
      <c r="R2260" s="28">
        <v>1400</v>
      </c>
      <c r="S2260" s="28">
        <v>1200</v>
      </c>
      <c r="T2260" s="30">
        <v>1.7</v>
      </c>
      <c r="U2260" s="30">
        <v>0.19999999999999996</v>
      </c>
      <c r="V2260" s="30">
        <v>1.5</v>
      </c>
      <c r="W2260" s="30">
        <v>1.7</v>
      </c>
      <c r="X2260" s="31">
        <v>9.403254972875226E-2</v>
      </c>
      <c r="Y2260" s="30">
        <v>4.3</v>
      </c>
      <c r="Z2260" s="30">
        <v>9.9999999999999645E-2</v>
      </c>
      <c r="AA2260" s="30">
        <v>4.2</v>
      </c>
      <c r="AB2260" s="30">
        <v>5</v>
      </c>
      <c r="AC2260" s="32">
        <v>0.3674309229864785</v>
      </c>
      <c r="AD2260" s="30">
        <v>3.9074865463754351</v>
      </c>
      <c r="AE2260" s="12">
        <v>145</v>
      </c>
      <c r="AF2260" s="12">
        <v>151</v>
      </c>
      <c r="AG2260" s="12">
        <v>133</v>
      </c>
      <c r="AH2260" s="33">
        <v>5.5167785234899336</v>
      </c>
      <c r="AI2260" s="34">
        <v>475000</v>
      </c>
      <c r="AJ2260" s="34">
        <v>499000</v>
      </c>
      <c r="AK2260" s="34">
        <v>415000</v>
      </c>
      <c r="AL2260" s="35">
        <v>-4.8096192384769539E-2</v>
      </c>
      <c r="AM2260" s="35">
        <v>0.14457831325301204</v>
      </c>
      <c r="AN2260" s="12">
        <v>3.1</v>
      </c>
      <c r="AO2260" s="33">
        <v>0.39999999999999991</v>
      </c>
      <c r="AP2260" s="12">
        <v>2.7</v>
      </c>
      <c r="AQ2260" s="32">
        <v>-5.9405940594059407E-3</v>
      </c>
      <c r="AR2260" s="34">
        <v>850</v>
      </c>
      <c r="AS2260" s="34">
        <v>750</v>
      </c>
      <c r="AT2260" s="31">
        <v>0.13333333333333333</v>
      </c>
      <c r="AU2260" s="32">
        <v>0.79419996031015527</v>
      </c>
      <c r="AV2260" s="36">
        <v>3810.2400000000002</v>
      </c>
      <c r="AW2260" s="30">
        <v>0.68710000000000004</v>
      </c>
      <c r="AX2260" s="30">
        <v>0.31290000000000001</v>
      </c>
      <c r="AY2260" s="30">
        <v>0.67030000000000001</v>
      </c>
      <c r="AZ2260" s="30">
        <v>0.1174</v>
      </c>
      <c r="BA2260" s="30">
        <v>8.2100000000000006E-2</v>
      </c>
      <c r="BB2260" s="30">
        <v>0.12959999999999999</v>
      </c>
      <c r="BC2260" s="30">
        <v>0.67030000000000001</v>
      </c>
      <c r="BD2260" s="37">
        <v>8</v>
      </c>
      <c r="BE2260" s="29">
        <v>1320</v>
      </c>
      <c r="BF2260" s="38" t="s">
        <v>4994</v>
      </c>
      <c r="BG2260" s="39">
        <v>118.64294283525599</v>
      </c>
      <c r="BH2260" s="39">
        <v>-20.3444918254744</v>
      </c>
      <c r="BI2260" s="40">
        <f t="shared" si="504"/>
        <v>88</v>
      </c>
      <c r="BJ2260" s="40">
        <f t="shared" si="505"/>
        <v>65</v>
      </c>
      <c r="BK2260" s="40">
        <f t="shared" si="506"/>
        <v>56</v>
      </c>
      <c r="BL2260" s="40">
        <f t="shared" si="507"/>
        <v>1</v>
      </c>
      <c r="BM2260" s="40">
        <f t="shared" si="508"/>
        <v>1</v>
      </c>
      <c r="BN2260" s="40">
        <f t="shared" si="509"/>
        <v>1</v>
      </c>
      <c r="BO2260" s="40">
        <f t="shared" si="510"/>
        <v>1</v>
      </c>
      <c r="BP2260" s="40">
        <f t="shared" si="511"/>
        <v>8</v>
      </c>
      <c r="BQ2260" s="41">
        <f t="shared" si="512"/>
        <v>100</v>
      </c>
      <c r="BR2260" s="40">
        <f t="shared" si="513"/>
        <v>100</v>
      </c>
      <c r="BS2260" s="41">
        <f t="shared" si="514"/>
        <v>22</v>
      </c>
      <c r="BT2260" s="41">
        <f t="shared" si="515"/>
        <v>46</v>
      </c>
      <c r="BU2260" s="41">
        <f t="shared" si="516"/>
        <v>80</v>
      </c>
      <c r="BV2260" s="41">
        <f t="shared" si="517"/>
        <v>46</v>
      </c>
    </row>
    <row r="2261" spans="2:74" x14ac:dyDescent="0.3">
      <c r="B2261" s="12" t="s">
        <v>2694</v>
      </c>
      <c r="C2261" s="12">
        <v>701041044</v>
      </c>
      <c r="D2261" s="12" t="s">
        <v>696</v>
      </c>
      <c r="E2261" s="12" t="s">
        <v>1423</v>
      </c>
      <c r="F2261" s="12" t="s">
        <v>1423</v>
      </c>
      <c r="G2261" s="12" t="s">
        <v>1424</v>
      </c>
      <c r="H2261" s="12" t="s">
        <v>86</v>
      </c>
      <c r="I2261" s="28">
        <v>450800</v>
      </c>
      <c r="J2261" s="28">
        <v>450000</v>
      </c>
      <c r="K2261" s="28">
        <v>450000</v>
      </c>
      <c r="L2261" s="28">
        <v>455000</v>
      </c>
      <c r="M2261" s="28">
        <v>450000</v>
      </c>
      <c r="N2261" s="28">
        <v>450000</v>
      </c>
      <c r="O2261" s="29">
        <v>85</v>
      </c>
      <c r="P2261" s="29">
        <v>99</v>
      </c>
      <c r="Q2261" s="29">
        <v>71</v>
      </c>
      <c r="R2261" s="28">
        <v>565</v>
      </c>
      <c r="S2261" s="28">
        <v>550</v>
      </c>
      <c r="T2261" s="30">
        <v>5.6</v>
      </c>
      <c r="U2261" s="30">
        <v>0.89999999999999947</v>
      </c>
      <c r="V2261" s="30">
        <v>4.7</v>
      </c>
      <c r="W2261" s="30">
        <v>3.9</v>
      </c>
      <c r="X2261" s="31">
        <v>6.5173025732031944E-2</v>
      </c>
      <c r="Y2261" s="30">
        <v>8.1</v>
      </c>
      <c r="Z2261" s="30">
        <v>0.19999999999999929</v>
      </c>
      <c r="AA2261" s="30">
        <v>7.9</v>
      </c>
      <c r="AB2261" s="30">
        <v>8.1999999999999993</v>
      </c>
      <c r="AC2261" s="32">
        <v>0.26677117171564552</v>
      </c>
      <c r="AD2261" s="30">
        <v>4.093275841028353</v>
      </c>
      <c r="AE2261" s="12">
        <v>86</v>
      </c>
      <c r="AF2261" s="12">
        <v>118</v>
      </c>
      <c r="AG2261" s="12">
        <v>232</v>
      </c>
      <c r="AH2261" s="33">
        <v>1.6715542521994133</v>
      </c>
      <c r="AI2261" s="34">
        <v>547500</v>
      </c>
      <c r="AJ2261" s="34">
        <v>520000</v>
      </c>
      <c r="AK2261" s="34">
        <v>524000</v>
      </c>
      <c r="AL2261" s="35">
        <v>5.2884615384615384E-2</v>
      </c>
      <c r="AM2261" s="35">
        <v>4.4847328244274808E-2</v>
      </c>
      <c r="AN2261" s="12">
        <v>5.5</v>
      </c>
      <c r="AO2261" s="33">
        <v>1.7999999999999998</v>
      </c>
      <c r="AP2261" s="12">
        <v>3.7</v>
      </c>
      <c r="AQ2261" s="32">
        <v>1.9803063457330416E-2</v>
      </c>
      <c r="AR2261" s="34">
        <v>650</v>
      </c>
      <c r="AS2261" s="34">
        <v>620</v>
      </c>
      <c r="AT2261" s="31">
        <v>4.8387096774193547E-2</v>
      </c>
      <c r="AU2261" s="32">
        <v>0.27734020367999185</v>
      </c>
      <c r="AV2261" s="36">
        <v>2117.92</v>
      </c>
      <c r="AW2261" s="30">
        <v>0.71679999999999999</v>
      </c>
      <c r="AX2261" s="30">
        <v>0.28320000000000001</v>
      </c>
      <c r="AY2261" s="30">
        <v>0.80640000000000001</v>
      </c>
      <c r="AZ2261" s="30">
        <v>0.19089999999999999</v>
      </c>
      <c r="BA2261" s="30">
        <v>0.12640000000000001</v>
      </c>
      <c r="BB2261" s="30">
        <v>0.43269999999999997</v>
      </c>
      <c r="BC2261" s="30">
        <v>0.41270000000000001</v>
      </c>
      <c r="BD2261" s="37">
        <v>4</v>
      </c>
      <c r="BE2261" s="29">
        <v>16</v>
      </c>
      <c r="BF2261" s="38" t="s">
        <v>4995</v>
      </c>
      <c r="BG2261" s="39">
        <v>130.98026928999801</v>
      </c>
      <c r="BH2261" s="39">
        <v>-12.501747155951101</v>
      </c>
      <c r="BI2261" s="40">
        <f t="shared" si="504"/>
        <v>24</v>
      </c>
      <c r="BJ2261" s="40">
        <f t="shared" si="505"/>
        <v>26</v>
      </c>
      <c r="BK2261" s="40">
        <f t="shared" si="506"/>
        <v>100</v>
      </c>
      <c r="BL2261" s="40">
        <f t="shared" si="507"/>
        <v>8</v>
      </c>
      <c r="BM2261" s="40">
        <f t="shared" si="508"/>
        <v>27</v>
      </c>
      <c r="BN2261" s="40">
        <f t="shared" si="509"/>
        <v>16</v>
      </c>
      <c r="BO2261" s="40">
        <f t="shared" si="510"/>
        <v>100</v>
      </c>
      <c r="BP2261" s="40">
        <f t="shared" si="511"/>
        <v>18</v>
      </c>
      <c r="BQ2261" s="41">
        <f t="shared" si="512"/>
        <v>100</v>
      </c>
      <c r="BR2261" s="40">
        <f t="shared" si="513"/>
        <v>100</v>
      </c>
      <c r="BS2261" s="41">
        <f t="shared" si="514"/>
        <v>89</v>
      </c>
      <c r="BT2261" s="41">
        <f t="shared" si="515"/>
        <v>1</v>
      </c>
      <c r="BU2261" s="41">
        <f t="shared" si="516"/>
        <v>40</v>
      </c>
      <c r="BV2261" s="41">
        <f t="shared" si="517"/>
        <v>46</v>
      </c>
    </row>
    <row r="2262" spans="2:74" x14ac:dyDescent="0.3">
      <c r="B2262" s="12" t="s">
        <v>2695</v>
      </c>
      <c r="C2262" s="12">
        <v>306041165</v>
      </c>
      <c r="D2262" s="12" t="s">
        <v>2487</v>
      </c>
      <c r="E2262" s="12" t="s">
        <v>989</v>
      </c>
      <c r="F2262" s="12" t="s">
        <v>2711</v>
      </c>
      <c r="G2262" s="12" t="s">
        <v>102</v>
      </c>
      <c r="H2262" s="12" t="s">
        <v>86</v>
      </c>
      <c r="I2262" s="28">
        <v>1250000</v>
      </c>
      <c r="J2262" s="28">
        <v>1200000</v>
      </c>
      <c r="K2262" s="28">
        <v>1150000</v>
      </c>
      <c r="L2262" s="28">
        <v>885000</v>
      </c>
      <c r="M2262" s="28">
        <v>885000</v>
      </c>
      <c r="N2262" s="28">
        <v>950000</v>
      </c>
      <c r="O2262" s="29">
        <v>56</v>
      </c>
      <c r="P2262" s="29">
        <v>61</v>
      </c>
      <c r="Q2262" s="29">
        <v>52</v>
      </c>
      <c r="R2262" s="28">
        <v>750</v>
      </c>
      <c r="S2262" s="28">
        <v>750</v>
      </c>
      <c r="T2262" s="30">
        <v>1.1000000000000001</v>
      </c>
      <c r="U2262" s="30">
        <v>-9.9999999999999867E-2</v>
      </c>
      <c r="V2262" s="30">
        <v>1.2</v>
      </c>
      <c r="W2262" s="30">
        <v>2.1</v>
      </c>
      <c r="X2262" s="31">
        <v>3.1199999999999999E-2</v>
      </c>
      <c r="Y2262" s="30">
        <v>3.9</v>
      </c>
      <c r="Z2262" s="30">
        <v>-0.10000000000000009</v>
      </c>
      <c r="AA2262" s="30">
        <v>4</v>
      </c>
      <c r="AB2262" s="30">
        <v>2.6</v>
      </c>
      <c r="AC2262" s="32">
        <v>0.4647070486765143</v>
      </c>
      <c r="AD2262" s="30">
        <v>14.894456688349818</v>
      </c>
      <c r="AE2262" s="12">
        <v>158</v>
      </c>
      <c r="AF2262" s="12">
        <v>166</v>
      </c>
      <c r="AG2262" s="12">
        <v>92</v>
      </c>
      <c r="AH2262" s="33">
        <v>18.653465346534656</v>
      </c>
      <c r="AI2262" s="34">
        <v>525000</v>
      </c>
      <c r="AJ2262" s="34">
        <v>590000</v>
      </c>
      <c r="AK2262" s="34">
        <v>580000</v>
      </c>
      <c r="AL2262" s="35">
        <v>-0.11016949152542373</v>
      </c>
      <c r="AM2262" s="35">
        <v>-9.4827586206896547E-2</v>
      </c>
      <c r="AN2262" s="12">
        <v>1.4</v>
      </c>
      <c r="AO2262" s="33">
        <v>-0.5</v>
      </c>
      <c r="AP2262" s="12">
        <v>1.9</v>
      </c>
      <c r="AQ2262" s="32">
        <v>3.375796178343949E-2</v>
      </c>
      <c r="AR2262" s="34">
        <v>690</v>
      </c>
      <c r="AS2262" s="34">
        <v>650</v>
      </c>
      <c r="AT2262" s="31">
        <v>6.1538461538461542E-2</v>
      </c>
      <c r="AU2262" s="32">
        <v>0.10197047847891413</v>
      </c>
      <c r="AV2262" s="36">
        <v>1613.92</v>
      </c>
      <c r="AW2262" s="30">
        <v>0.6411</v>
      </c>
      <c r="AX2262" s="30">
        <v>0.3589</v>
      </c>
      <c r="AY2262" s="30">
        <v>0.53649999999999998</v>
      </c>
      <c r="AZ2262" s="30">
        <v>0.2203</v>
      </c>
      <c r="BA2262" s="30">
        <v>0.30819999999999997</v>
      </c>
      <c r="BB2262" s="30">
        <v>0.30220000000000002</v>
      </c>
      <c r="BC2262" s="30">
        <v>0.36180000000000001</v>
      </c>
      <c r="BD2262" s="37">
        <v>5</v>
      </c>
      <c r="BE2262" s="29">
        <v>1438</v>
      </c>
      <c r="BF2262" s="38" t="s">
        <v>4996</v>
      </c>
      <c r="BG2262" s="39">
        <v>145.48304234515601</v>
      </c>
      <c r="BH2262" s="39">
        <v>-16.5904258579768</v>
      </c>
      <c r="BI2262" s="40">
        <f t="shared" si="504"/>
        <v>98</v>
      </c>
      <c r="BJ2262" s="40">
        <f t="shared" si="505"/>
        <v>93</v>
      </c>
      <c r="BK2262" s="40">
        <f t="shared" si="506"/>
        <v>1</v>
      </c>
      <c r="BL2262" s="40">
        <f t="shared" si="507"/>
        <v>66</v>
      </c>
      <c r="BM2262" s="40">
        <f t="shared" si="508"/>
        <v>1</v>
      </c>
      <c r="BN2262" s="40">
        <f t="shared" si="509"/>
        <v>37</v>
      </c>
      <c r="BO2262" s="40">
        <f t="shared" si="510"/>
        <v>1</v>
      </c>
      <c r="BP2262" s="40">
        <f t="shared" si="511"/>
        <v>58</v>
      </c>
      <c r="BQ2262" s="41">
        <f t="shared" si="512"/>
        <v>54</v>
      </c>
      <c r="BR2262" s="40">
        <f t="shared" si="513"/>
        <v>2</v>
      </c>
      <c r="BS2262" s="41">
        <f t="shared" si="514"/>
        <v>1</v>
      </c>
      <c r="BT2262" s="41">
        <f t="shared" si="515"/>
        <v>52</v>
      </c>
      <c r="BU2262" s="41">
        <f t="shared" si="516"/>
        <v>50</v>
      </c>
      <c r="BV2262" s="41">
        <f t="shared" si="517"/>
        <v>45</v>
      </c>
    </row>
    <row r="2263" spans="2:74" x14ac:dyDescent="0.3">
      <c r="B2263" s="12" t="s">
        <v>2696</v>
      </c>
      <c r="C2263" s="12">
        <v>701041040</v>
      </c>
      <c r="D2263" s="12" t="s">
        <v>696</v>
      </c>
      <c r="E2263" s="12" t="s">
        <v>1423</v>
      </c>
      <c r="F2263" s="12" t="s">
        <v>1423</v>
      </c>
      <c r="G2263" s="12" t="s">
        <v>1424</v>
      </c>
      <c r="H2263" s="12" t="s">
        <v>86</v>
      </c>
      <c r="I2263" s="28">
        <v>412250</v>
      </c>
      <c r="J2263" s="28">
        <v>402550</v>
      </c>
      <c r="K2263" s="28">
        <v>399000</v>
      </c>
      <c r="L2263" s="28">
        <v>420000</v>
      </c>
      <c r="M2263" s="28">
        <v>420000</v>
      </c>
      <c r="N2263" s="28">
        <v>390000</v>
      </c>
      <c r="O2263" s="29">
        <v>84</v>
      </c>
      <c r="P2263" s="29">
        <v>87</v>
      </c>
      <c r="Q2263" s="29">
        <v>97</v>
      </c>
      <c r="R2263" s="28">
        <v>520</v>
      </c>
      <c r="S2263" s="28">
        <v>500</v>
      </c>
      <c r="T2263" s="30">
        <v>5.0999999999999996</v>
      </c>
      <c r="U2263" s="30">
        <v>0.69999999999999929</v>
      </c>
      <c r="V2263" s="30">
        <v>4.4000000000000004</v>
      </c>
      <c r="W2263" s="30">
        <v>3.1</v>
      </c>
      <c r="X2263" s="31">
        <v>6.5591267434808975E-2</v>
      </c>
      <c r="Y2263" s="30">
        <v>6.1</v>
      </c>
      <c r="Z2263" s="30">
        <v>0.5</v>
      </c>
      <c r="AA2263" s="30">
        <v>5.6</v>
      </c>
      <c r="AB2263" s="30">
        <v>4.9000000000000004</v>
      </c>
      <c r="AC2263" s="32">
        <v>0.3064592173503064</v>
      </c>
      <c r="AD2263" s="30">
        <v>4.6722563739890468</v>
      </c>
      <c r="AE2263" s="12">
        <v>86</v>
      </c>
      <c r="AF2263" s="12">
        <v>118</v>
      </c>
      <c r="AG2263" s="12">
        <v>232</v>
      </c>
      <c r="AH2263" s="33">
        <v>1.6715542521994133</v>
      </c>
      <c r="AI2263" s="34">
        <v>547500</v>
      </c>
      <c r="AJ2263" s="34">
        <v>520000</v>
      </c>
      <c r="AK2263" s="34">
        <v>524000</v>
      </c>
      <c r="AL2263" s="35">
        <v>5.2884615384615384E-2</v>
      </c>
      <c r="AM2263" s="35">
        <v>4.4847328244274808E-2</v>
      </c>
      <c r="AN2263" s="12">
        <v>5.5</v>
      </c>
      <c r="AO2263" s="33">
        <v>1.7999999999999998</v>
      </c>
      <c r="AP2263" s="12">
        <v>3.7</v>
      </c>
      <c r="AQ2263" s="32">
        <v>1.9803063457330416E-2</v>
      </c>
      <c r="AR2263" s="34">
        <v>650</v>
      </c>
      <c r="AS2263" s="34">
        <v>620</v>
      </c>
      <c r="AT2263" s="31">
        <v>4.8387096774193547E-2</v>
      </c>
      <c r="AU2263" s="32">
        <v>0.27734020367999185</v>
      </c>
      <c r="AV2263" s="36">
        <v>1696.8000000000002</v>
      </c>
      <c r="AW2263" s="30">
        <v>0.68420000000000003</v>
      </c>
      <c r="AX2263" s="30">
        <v>0.31580000000000003</v>
      </c>
      <c r="AY2263" s="30">
        <v>0.80320000000000003</v>
      </c>
      <c r="AZ2263" s="30">
        <v>5.8900000000000001E-2</v>
      </c>
      <c r="BA2263" s="30">
        <v>0.11260000000000001</v>
      </c>
      <c r="BB2263" s="30">
        <v>0.4168</v>
      </c>
      <c r="BC2263" s="30">
        <v>0.44419999999999998</v>
      </c>
      <c r="BD2263" s="37">
        <v>2.5</v>
      </c>
      <c r="BE2263" s="29">
        <v>16</v>
      </c>
      <c r="BF2263" s="38" t="s">
        <v>4997</v>
      </c>
      <c r="BG2263" s="39">
        <v>130.97242134424499</v>
      </c>
      <c r="BH2263" s="39">
        <v>-12.505013255943</v>
      </c>
      <c r="BI2263" s="40">
        <f t="shared" si="504"/>
        <v>32</v>
      </c>
      <c r="BJ2263" s="40">
        <f t="shared" si="505"/>
        <v>26</v>
      </c>
      <c r="BK2263" s="40">
        <f t="shared" si="506"/>
        <v>100</v>
      </c>
      <c r="BL2263" s="40">
        <f t="shared" si="507"/>
        <v>8</v>
      </c>
      <c r="BM2263" s="40">
        <f t="shared" si="508"/>
        <v>27</v>
      </c>
      <c r="BN2263" s="40">
        <f t="shared" si="509"/>
        <v>16</v>
      </c>
      <c r="BO2263" s="40">
        <f t="shared" si="510"/>
        <v>100</v>
      </c>
      <c r="BP2263" s="40">
        <f t="shared" si="511"/>
        <v>15</v>
      </c>
      <c r="BQ2263" s="41">
        <f t="shared" si="512"/>
        <v>100</v>
      </c>
      <c r="BR2263" s="40">
        <f t="shared" si="513"/>
        <v>100</v>
      </c>
      <c r="BS2263" s="41">
        <f t="shared" si="514"/>
        <v>63</v>
      </c>
      <c r="BT2263" s="41">
        <f t="shared" si="515"/>
        <v>16</v>
      </c>
      <c r="BU2263" s="41">
        <f t="shared" si="516"/>
        <v>25</v>
      </c>
      <c r="BV2263" s="41">
        <f t="shared" si="517"/>
        <v>45</v>
      </c>
    </row>
    <row r="2264" spans="2:74" x14ac:dyDescent="0.3">
      <c r="B2264" s="12" t="s">
        <v>2697</v>
      </c>
      <c r="C2264" s="12">
        <v>308051539</v>
      </c>
      <c r="D2264" s="12" t="s">
        <v>1367</v>
      </c>
      <c r="E2264" s="12" t="s">
        <v>400</v>
      </c>
      <c r="F2264" s="12" t="s">
        <v>1367</v>
      </c>
      <c r="G2264" s="12" t="s">
        <v>102</v>
      </c>
      <c r="H2264" s="12" t="s">
        <v>86</v>
      </c>
      <c r="I2264" s="28">
        <v>430000</v>
      </c>
      <c r="J2264" s="28">
        <v>410000</v>
      </c>
      <c r="K2264" s="28">
        <v>341550</v>
      </c>
      <c r="L2264" s="28">
        <v>438335</v>
      </c>
      <c r="M2264" s="28">
        <v>414000</v>
      </c>
      <c r="N2264" s="28">
        <v>330000</v>
      </c>
      <c r="O2264" s="29">
        <v>49</v>
      </c>
      <c r="P2264" s="29">
        <v>50</v>
      </c>
      <c r="Q2264" s="29">
        <v>55</v>
      </c>
      <c r="R2264" s="28">
        <v>470</v>
      </c>
      <c r="S2264" s="28">
        <v>400</v>
      </c>
      <c r="T2264" s="30">
        <v>7.5</v>
      </c>
      <c r="U2264" s="30">
        <v>0.20000000000000018</v>
      </c>
      <c r="V2264" s="30">
        <v>7.3</v>
      </c>
      <c r="W2264" s="30">
        <v>6.9</v>
      </c>
      <c r="X2264" s="31">
        <v>5.6837209302325581E-2</v>
      </c>
      <c r="Y2264" s="30">
        <v>6.6</v>
      </c>
      <c r="Z2264" s="30">
        <v>9.9999999999999645E-2</v>
      </c>
      <c r="AA2264" s="30">
        <v>6.5</v>
      </c>
      <c r="AB2264" s="30">
        <v>7</v>
      </c>
      <c r="AC2264" s="32">
        <v>0.31575835751907982</v>
      </c>
      <c r="AD2264" s="30">
        <v>5.5554866502947764</v>
      </c>
      <c r="AE2264" s="12">
        <v>391</v>
      </c>
      <c r="AF2264" s="12">
        <v>342</v>
      </c>
      <c r="AG2264" s="12">
        <v>380</v>
      </c>
      <c r="AH2264" s="33">
        <v>2.7204747774480715</v>
      </c>
      <c r="AI2264" s="34">
        <v>528000</v>
      </c>
      <c r="AJ2264" s="34">
        <v>415000</v>
      </c>
      <c r="AK2264" s="34">
        <v>405000</v>
      </c>
      <c r="AL2264" s="35">
        <v>0.27228915662650605</v>
      </c>
      <c r="AM2264" s="35">
        <v>0.3037037037037037</v>
      </c>
      <c r="AN2264" s="12">
        <v>5.0999999999999996</v>
      </c>
      <c r="AO2264" s="33">
        <v>0.29999999999999982</v>
      </c>
      <c r="AP2264" s="12">
        <v>4.8</v>
      </c>
      <c r="AQ2264" s="32">
        <v>3.8947368421052633E-2</v>
      </c>
      <c r="AR2264" s="34">
        <v>520</v>
      </c>
      <c r="AS2264" s="34">
        <v>440</v>
      </c>
      <c r="AT2264" s="31">
        <v>0.18181818181818182</v>
      </c>
      <c r="AU2264" s="32">
        <v>0.61235356252021922</v>
      </c>
      <c r="AV2264" s="36">
        <v>1488.4800000000002</v>
      </c>
      <c r="AW2264" s="30">
        <v>0.58730000000000004</v>
      </c>
      <c r="AX2264" s="30">
        <v>0.41270000000000001</v>
      </c>
      <c r="AY2264" s="30">
        <v>0.75019999999999998</v>
      </c>
      <c r="AZ2264" s="30">
        <v>4.99E-2</v>
      </c>
      <c r="BA2264" s="30">
        <v>0.2581</v>
      </c>
      <c r="BB2264" s="30">
        <v>0.27810000000000001</v>
      </c>
      <c r="BC2264" s="30">
        <v>0.44040000000000001</v>
      </c>
      <c r="BD2264" s="37">
        <v>1.5</v>
      </c>
      <c r="BE2264" s="29">
        <v>440</v>
      </c>
      <c r="BF2264" s="38" t="s">
        <v>4998</v>
      </c>
      <c r="BG2264" s="39">
        <v>151.24776352375699</v>
      </c>
      <c r="BH2264" s="39">
        <v>-23.858663737493998</v>
      </c>
      <c r="BI2264" s="40">
        <f t="shared" si="504"/>
        <v>1</v>
      </c>
      <c r="BJ2264" s="40">
        <f t="shared" si="505"/>
        <v>32</v>
      </c>
      <c r="BK2264" s="40">
        <f t="shared" si="506"/>
        <v>91</v>
      </c>
      <c r="BL2264" s="40">
        <f t="shared" si="507"/>
        <v>1</v>
      </c>
      <c r="BM2264" s="40">
        <f t="shared" si="508"/>
        <v>100</v>
      </c>
      <c r="BN2264" s="40">
        <f t="shared" si="509"/>
        <v>45</v>
      </c>
      <c r="BO2264" s="40">
        <f t="shared" si="510"/>
        <v>36</v>
      </c>
      <c r="BP2264" s="40">
        <f t="shared" si="511"/>
        <v>47</v>
      </c>
      <c r="BQ2264" s="41">
        <f t="shared" si="512"/>
        <v>100</v>
      </c>
      <c r="BR2264" s="40">
        <f t="shared" si="513"/>
        <v>95</v>
      </c>
      <c r="BS2264" s="41">
        <f t="shared" si="514"/>
        <v>57</v>
      </c>
      <c r="BT2264" s="41">
        <f t="shared" si="515"/>
        <v>8</v>
      </c>
      <c r="BU2264" s="41">
        <f t="shared" si="516"/>
        <v>15</v>
      </c>
      <c r="BV2264" s="41">
        <f t="shared" si="517"/>
        <v>44</v>
      </c>
    </row>
    <row r="2265" spans="2:74" x14ac:dyDescent="0.3">
      <c r="B2265" s="12" t="s">
        <v>2698</v>
      </c>
      <c r="C2265" s="12">
        <v>312011337</v>
      </c>
      <c r="D2265" s="12" t="s">
        <v>2276</v>
      </c>
      <c r="E2265" s="12" t="s">
        <v>995</v>
      </c>
      <c r="F2265" s="12" t="s">
        <v>2711</v>
      </c>
      <c r="G2265" s="12" t="s">
        <v>102</v>
      </c>
      <c r="H2265" s="12" t="s">
        <v>86</v>
      </c>
      <c r="I2265" s="28">
        <v>495000</v>
      </c>
      <c r="J2265" s="28">
        <v>479000</v>
      </c>
      <c r="K2265" s="28">
        <v>435000</v>
      </c>
      <c r="L2265" s="28">
        <v>422000</v>
      </c>
      <c r="M2265" s="28">
        <v>420000</v>
      </c>
      <c r="N2265" s="28">
        <v>400000</v>
      </c>
      <c r="O2265" s="29">
        <v>64</v>
      </c>
      <c r="P2265" s="29">
        <v>63</v>
      </c>
      <c r="Q2265" s="29">
        <v>61</v>
      </c>
      <c r="R2265" s="28">
        <v>550</v>
      </c>
      <c r="S2265" s="28">
        <v>495</v>
      </c>
      <c r="T2265" s="30">
        <v>4.4000000000000004</v>
      </c>
      <c r="U2265" s="30">
        <v>0.20000000000000018</v>
      </c>
      <c r="V2265" s="30">
        <v>4.2</v>
      </c>
      <c r="W2265" s="30">
        <v>3.9</v>
      </c>
      <c r="X2265" s="31">
        <v>5.7777777777777775E-2</v>
      </c>
      <c r="Y2265" s="30">
        <v>2</v>
      </c>
      <c r="Z2265" s="30">
        <v>-0.29999999999999982</v>
      </c>
      <c r="AA2265" s="30">
        <v>2.2999999999999998</v>
      </c>
      <c r="AB2265" s="30">
        <v>2.5</v>
      </c>
      <c r="AC2265" s="32">
        <v>0.37146098984223036</v>
      </c>
      <c r="AD2265" s="30">
        <v>6.4291325165001414</v>
      </c>
      <c r="AE2265" s="12">
        <v>345</v>
      </c>
      <c r="AF2265" s="12">
        <v>354</v>
      </c>
      <c r="AG2265" s="12">
        <v>399</v>
      </c>
      <c r="AH2265" s="33">
        <v>5.3831775700934585</v>
      </c>
      <c r="AI2265" s="34">
        <v>335000</v>
      </c>
      <c r="AJ2265" s="34">
        <v>320000</v>
      </c>
      <c r="AK2265" s="34">
        <v>300000</v>
      </c>
      <c r="AL2265" s="35">
        <v>4.6875E-2</v>
      </c>
      <c r="AM2265" s="35">
        <v>0.11666666666666667</v>
      </c>
      <c r="AN2265" s="12">
        <v>3.2</v>
      </c>
      <c r="AO2265" s="33">
        <v>0.5</v>
      </c>
      <c r="AP2265" s="12">
        <v>2.7</v>
      </c>
      <c r="AQ2265" s="32">
        <v>1.1666666666666667E-2</v>
      </c>
      <c r="AR2265" s="34">
        <v>580</v>
      </c>
      <c r="AS2265" s="34">
        <v>495</v>
      </c>
      <c r="AT2265" s="31">
        <v>0.17171717171717171</v>
      </c>
      <c r="AU2265" s="32">
        <v>0.50400892721619239</v>
      </c>
      <c r="AV2265" s="36">
        <v>1480.64</v>
      </c>
      <c r="AW2265" s="30">
        <v>0.65329999999999999</v>
      </c>
      <c r="AX2265" s="30">
        <v>0.34670000000000001</v>
      </c>
      <c r="AY2265" s="30">
        <v>0.81259999999999999</v>
      </c>
      <c r="AZ2265" s="30">
        <v>0.1474</v>
      </c>
      <c r="BA2265" s="30">
        <v>0.32369999999999999</v>
      </c>
      <c r="BB2265" s="30">
        <v>0.24210000000000001</v>
      </c>
      <c r="BC2265" s="30">
        <v>0.39639999999999997</v>
      </c>
      <c r="BD2265" s="37">
        <v>2</v>
      </c>
      <c r="BE2265" s="29">
        <v>962</v>
      </c>
      <c r="BF2265" s="38" t="s">
        <v>4999</v>
      </c>
      <c r="BG2265" s="39">
        <v>148.23412354111801</v>
      </c>
      <c r="BH2265" s="39">
        <v>-20.018518436379701</v>
      </c>
      <c r="BI2265" s="40">
        <f t="shared" si="504"/>
        <v>44</v>
      </c>
      <c r="BJ2265" s="40">
        <f t="shared" si="505"/>
        <v>64</v>
      </c>
      <c r="BK2265" s="40">
        <f t="shared" si="506"/>
        <v>58</v>
      </c>
      <c r="BL2265" s="40">
        <f t="shared" si="507"/>
        <v>1</v>
      </c>
      <c r="BM2265" s="40">
        <f t="shared" si="508"/>
        <v>24</v>
      </c>
      <c r="BN2265" s="40">
        <f t="shared" si="509"/>
        <v>4</v>
      </c>
      <c r="BO2265" s="40">
        <f t="shared" si="510"/>
        <v>1</v>
      </c>
      <c r="BP2265" s="40">
        <f t="shared" si="511"/>
        <v>61</v>
      </c>
      <c r="BQ2265" s="41">
        <f t="shared" si="512"/>
        <v>100</v>
      </c>
      <c r="BR2265" s="40">
        <f t="shared" si="513"/>
        <v>86</v>
      </c>
      <c r="BS2265" s="41">
        <f t="shared" si="514"/>
        <v>20</v>
      </c>
      <c r="BT2265" s="41">
        <f t="shared" si="515"/>
        <v>84</v>
      </c>
      <c r="BU2265" s="41">
        <f t="shared" si="516"/>
        <v>20</v>
      </c>
      <c r="BV2265" s="41">
        <f t="shared" si="517"/>
        <v>44</v>
      </c>
    </row>
    <row r="2266" spans="2:74" x14ac:dyDescent="0.3">
      <c r="B2266" s="12" t="s">
        <v>2699</v>
      </c>
      <c r="C2266" s="12">
        <v>510021268</v>
      </c>
      <c r="D2266" s="12" t="s">
        <v>2693</v>
      </c>
      <c r="E2266" s="12" t="s">
        <v>2093</v>
      </c>
      <c r="F2266" s="12" t="s">
        <v>2720</v>
      </c>
      <c r="G2266" s="12" t="s">
        <v>120</v>
      </c>
      <c r="H2266" s="12" t="s">
        <v>86</v>
      </c>
      <c r="I2266" s="28">
        <v>350000</v>
      </c>
      <c r="J2266" s="28">
        <v>349000</v>
      </c>
      <c r="K2266" s="28">
        <v>349000</v>
      </c>
      <c r="L2266" s="28">
        <v>340000</v>
      </c>
      <c r="M2266" s="28">
        <v>350000</v>
      </c>
      <c r="N2266" s="28">
        <v>330000</v>
      </c>
      <c r="O2266" s="29">
        <v>104</v>
      </c>
      <c r="P2266" s="29">
        <v>110</v>
      </c>
      <c r="Q2266" s="29">
        <v>133</v>
      </c>
      <c r="R2266" s="28">
        <v>650</v>
      </c>
      <c r="S2266" s="28">
        <v>600</v>
      </c>
      <c r="T2266" s="30">
        <v>2.5</v>
      </c>
      <c r="U2266" s="30">
        <v>-0.29999999999999982</v>
      </c>
      <c r="V2266" s="30">
        <v>2.8</v>
      </c>
      <c r="W2266" s="30">
        <v>1.6</v>
      </c>
      <c r="X2266" s="31">
        <v>9.6571428571428572E-2</v>
      </c>
      <c r="Y2266" s="30">
        <v>5.6</v>
      </c>
      <c r="Z2266" s="30">
        <v>-0.10000000000000053</v>
      </c>
      <c r="AA2266" s="30">
        <v>5.7</v>
      </c>
      <c r="AB2266" s="30">
        <v>6.4</v>
      </c>
      <c r="AC2266" s="32">
        <v>0.19377533985213446</v>
      </c>
      <c r="AD2266" s="30">
        <v>2.0065493771670733</v>
      </c>
      <c r="AE2266" s="12">
        <v>145</v>
      </c>
      <c r="AF2266" s="12">
        <v>151</v>
      </c>
      <c r="AG2266" s="12">
        <v>133</v>
      </c>
      <c r="AH2266" s="33">
        <v>5.5167785234899336</v>
      </c>
      <c r="AI2266" s="34">
        <v>475000</v>
      </c>
      <c r="AJ2266" s="34">
        <v>499000</v>
      </c>
      <c r="AK2266" s="34">
        <v>415000</v>
      </c>
      <c r="AL2266" s="35">
        <v>-4.8096192384769539E-2</v>
      </c>
      <c r="AM2266" s="35">
        <v>0.14457831325301204</v>
      </c>
      <c r="AN2266" s="12">
        <v>3.1</v>
      </c>
      <c r="AO2266" s="33">
        <v>0.39999999999999991</v>
      </c>
      <c r="AP2266" s="12">
        <v>2.7</v>
      </c>
      <c r="AQ2266" s="32">
        <v>-5.9405940594059407E-3</v>
      </c>
      <c r="AR2266" s="34">
        <v>850</v>
      </c>
      <c r="AS2266" s="34">
        <v>750</v>
      </c>
      <c r="AT2266" s="31">
        <v>0.13333333333333333</v>
      </c>
      <c r="AU2266" s="32">
        <v>0.79419996031015527</v>
      </c>
      <c r="AV2266" s="36">
        <v>3354.4000000000005</v>
      </c>
      <c r="AW2266" s="30">
        <v>0.72350000000000003</v>
      </c>
      <c r="AX2266" s="30">
        <v>0.27650000000000002</v>
      </c>
      <c r="AY2266" s="30">
        <v>0.92949999999999999</v>
      </c>
      <c r="AZ2266" s="30">
        <v>3.9800000000000002E-2</v>
      </c>
      <c r="BA2266" s="30">
        <v>5.9799999999999999E-2</v>
      </c>
      <c r="BB2266" s="30">
        <v>5.5199999999999999E-2</v>
      </c>
      <c r="BC2266" s="30">
        <v>0.76480000000000004</v>
      </c>
      <c r="BD2266" s="37">
        <v>4</v>
      </c>
      <c r="BE2266" s="29">
        <v>1028</v>
      </c>
      <c r="BF2266" s="38" t="s">
        <v>5000</v>
      </c>
      <c r="BG2266" s="39">
        <v>119.735516399671</v>
      </c>
      <c r="BH2266" s="39">
        <v>-23.362201378821698</v>
      </c>
      <c r="BI2266" s="40">
        <f t="shared" si="504"/>
        <v>75</v>
      </c>
      <c r="BJ2266" s="40">
        <f t="shared" si="505"/>
        <v>65</v>
      </c>
      <c r="BK2266" s="40">
        <f t="shared" si="506"/>
        <v>56</v>
      </c>
      <c r="BL2266" s="40">
        <f t="shared" si="507"/>
        <v>1</v>
      </c>
      <c r="BM2266" s="40">
        <f t="shared" si="508"/>
        <v>1</v>
      </c>
      <c r="BN2266" s="40">
        <f t="shared" si="509"/>
        <v>1</v>
      </c>
      <c r="BO2266" s="40">
        <f t="shared" si="510"/>
        <v>1</v>
      </c>
      <c r="BP2266" s="40">
        <f t="shared" si="511"/>
        <v>3</v>
      </c>
      <c r="BQ2266" s="41">
        <f t="shared" si="512"/>
        <v>100</v>
      </c>
      <c r="BR2266" s="40">
        <f t="shared" si="513"/>
        <v>100</v>
      </c>
      <c r="BS2266" s="41">
        <f t="shared" si="514"/>
        <v>100</v>
      </c>
      <c r="BT2266" s="41">
        <f t="shared" si="515"/>
        <v>24</v>
      </c>
      <c r="BU2266" s="41">
        <f t="shared" si="516"/>
        <v>40</v>
      </c>
      <c r="BV2266" s="41">
        <f t="shared" si="517"/>
        <v>44</v>
      </c>
    </row>
    <row r="2267" spans="2:74" x14ac:dyDescent="0.3">
      <c r="B2267" s="12" t="s">
        <v>2700</v>
      </c>
      <c r="C2267" s="12">
        <v>701041039</v>
      </c>
      <c r="D2267" s="12" t="s">
        <v>696</v>
      </c>
      <c r="E2267" s="12" t="s">
        <v>1423</v>
      </c>
      <c r="F2267" s="12" t="s">
        <v>1423</v>
      </c>
      <c r="G2267" s="12" t="s">
        <v>1424</v>
      </c>
      <c r="H2267" s="12" t="s">
        <v>86</v>
      </c>
      <c r="I2267" s="28">
        <v>411600</v>
      </c>
      <c r="J2267" s="28">
        <v>406700</v>
      </c>
      <c r="K2267" s="28">
        <v>399000</v>
      </c>
      <c r="L2267" s="28">
        <v>410000</v>
      </c>
      <c r="M2267" s="28">
        <v>410000</v>
      </c>
      <c r="N2267" s="28">
        <v>400000</v>
      </c>
      <c r="O2267" s="29">
        <v>51</v>
      </c>
      <c r="P2267" s="29">
        <v>51</v>
      </c>
      <c r="Q2267" s="29">
        <v>73</v>
      </c>
      <c r="R2267" s="28">
        <v>540</v>
      </c>
      <c r="S2267" s="28">
        <v>540</v>
      </c>
      <c r="T2267" s="30">
        <v>4.5</v>
      </c>
      <c r="U2267" s="30">
        <v>0.60000000000000009</v>
      </c>
      <c r="V2267" s="30">
        <v>3.9</v>
      </c>
      <c r="W2267" s="30">
        <v>3.4</v>
      </c>
      <c r="X2267" s="31">
        <v>6.8221574344023317E-2</v>
      </c>
      <c r="Y2267" s="30">
        <v>6.6</v>
      </c>
      <c r="Z2267" s="30">
        <v>9.9999999999999645E-2</v>
      </c>
      <c r="AA2267" s="30">
        <v>6.5</v>
      </c>
      <c r="AB2267" s="30">
        <v>6.8</v>
      </c>
      <c r="AC2267" s="32">
        <v>0.32599246595189796</v>
      </c>
      <c r="AD2267" s="30">
        <v>4.7784365735684187</v>
      </c>
      <c r="AE2267" s="12">
        <v>86</v>
      </c>
      <c r="AF2267" s="12">
        <v>118</v>
      </c>
      <c r="AG2267" s="12">
        <v>232</v>
      </c>
      <c r="AH2267" s="33">
        <v>1.6715542521994133</v>
      </c>
      <c r="AI2267" s="34">
        <v>547500</v>
      </c>
      <c r="AJ2267" s="34">
        <v>520000</v>
      </c>
      <c r="AK2267" s="34">
        <v>524000</v>
      </c>
      <c r="AL2267" s="35">
        <v>5.2884615384615384E-2</v>
      </c>
      <c r="AM2267" s="35">
        <v>4.4847328244274808E-2</v>
      </c>
      <c r="AN2267" s="12">
        <v>5.5</v>
      </c>
      <c r="AO2267" s="33">
        <v>1.7999999999999998</v>
      </c>
      <c r="AP2267" s="12">
        <v>3.7</v>
      </c>
      <c r="AQ2267" s="32">
        <v>1.9803063457330416E-2</v>
      </c>
      <c r="AR2267" s="34">
        <v>650</v>
      </c>
      <c r="AS2267" s="34">
        <v>620</v>
      </c>
      <c r="AT2267" s="31">
        <v>4.8387096774193547E-2</v>
      </c>
      <c r="AU2267" s="32">
        <v>0.27734020367999185</v>
      </c>
      <c r="AV2267" s="36">
        <v>1656.4800000000002</v>
      </c>
      <c r="AW2267" s="30">
        <v>0.63500000000000001</v>
      </c>
      <c r="AX2267" s="30">
        <v>0.36499999999999999</v>
      </c>
      <c r="AY2267" s="30">
        <v>0.59770000000000001</v>
      </c>
      <c r="AZ2267" s="30">
        <v>1.32E-2</v>
      </c>
      <c r="BA2267" s="30">
        <v>0.1197</v>
      </c>
      <c r="BB2267" s="30">
        <v>0.34599999999999997</v>
      </c>
      <c r="BC2267" s="30">
        <v>0.50180000000000002</v>
      </c>
      <c r="BD2267" s="37">
        <v>2</v>
      </c>
      <c r="BE2267" s="29">
        <v>16</v>
      </c>
      <c r="BF2267" s="38" t="s">
        <v>5001</v>
      </c>
      <c r="BG2267" s="39">
        <v>130.98193271027401</v>
      </c>
      <c r="BH2267" s="39">
        <v>-12.489689320868999</v>
      </c>
      <c r="BI2267" s="40">
        <f t="shared" si="504"/>
        <v>42</v>
      </c>
      <c r="BJ2267" s="40">
        <f t="shared" si="505"/>
        <v>26</v>
      </c>
      <c r="BK2267" s="40">
        <f t="shared" si="506"/>
        <v>100</v>
      </c>
      <c r="BL2267" s="40">
        <f t="shared" si="507"/>
        <v>8</v>
      </c>
      <c r="BM2267" s="40">
        <f t="shared" si="508"/>
        <v>27</v>
      </c>
      <c r="BN2267" s="40">
        <f t="shared" si="509"/>
        <v>16</v>
      </c>
      <c r="BO2267" s="40">
        <f t="shared" si="510"/>
        <v>100</v>
      </c>
      <c r="BP2267" s="40">
        <f t="shared" si="511"/>
        <v>16</v>
      </c>
      <c r="BQ2267" s="41">
        <f t="shared" si="512"/>
        <v>100</v>
      </c>
      <c r="BR2267" s="40">
        <f t="shared" si="513"/>
        <v>100</v>
      </c>
      <c r="BS2267" s="41">
        <f t="shared" si="514"/>
        <v>50</v>
      </c>
      <c r="BT2267" s="41">
        <f t="shared" si="515"/>
        <v>8</v>
      </c>
      <c r="BU2267" s="41">
        <f t="shared" si="516"/>
        <v>20</v>
      </c>
      <c r="BV2267" s="41">
        <f t="shared" si="517"/>
        <v>44</v>
      </c>
    </row>
    <row r="2268" spans="2:74" x14ac:dyDescent="0.3">
      <c r="B2268" s="12" t="s">
        <v>2701</v>
      </c>
      <c r="C2268" s="12">
        <v>312011341</v>
      </c>
      <c r="D2268" s="12" t="s">
        <v>2276</v>
      </c>
      <c r="E2268" s="12" t="s">
        <v>995</v>
      </c>
      <c r="F2268" s="12" t="s">
        <v>2711</v>
      </c>
      <c r="G2268" s="12" t="s">
        <v>102</v>
      </c>
      <c r="H2268" s="12" t="s">
        <v>86</v>
      </c>
      <c r="I2268" s="28">
        <v>378000</v>
      </c>
      <c r="J2268" s="28">
        <v>369000</v>
      </c>
      <c r="K2268" s="28">
        <v>339000</v>
      </c>
      <c r="L2268" s="28">
        <v>365000</v>
      </c>
      <c r="M2268" s="28">
        <v>350000</v>
      </c>
      <c r="N2268" s="28">
        <v>325000</v>
      </c>
      <c r="O2268" s="29">
        <v>77</v>
      </c>
      <c r="P2268" s="29">
        <v>77</v>
      </c>
      <c r="Q2268" s="29">
        <v>119</v>
      </c>
      <c r="R2268" s="28">
        <v>685</v>
      </c>
      <c r="S2268" s="28">
        <v>600</v>
      </c>
      <c r="T2268" s="30">
        <v>4.9000000000000004</v>
      </c>
      <c r="U2268" s="30">
        <v>-0.19999999999999929</v>
      </c>
      <c r="V2268" s="30">
        <v>5.0999999999999996</v>
      </c>
      <c r="W2268" s="30">
        <v>4.0999999999999996</v>
      </c>
      <c r="X2268" s="31">
        <v>9.4232804232804238E-2</v>
      </c>
      <c r="Y2268" s="30">
        <v>9.4</v>
      </c>
      <c r="Z2268" s="30">
        <v>-0.5</v>
      </c>
      <c r="AA2268" s="30">
        <v>9.9</v>
      </c>
      <c r="AB2268" s="30">
        <v>8.5</v>
      </c>
      <c r="AC2268" s="32">
        <v>0.19863824061615551</v>
      </c>
      <c r="AD2268" s="30">
        <v>2.10795213231069</v>
      </c>
      <c r="AE2268" s="12">
        <v>345</v>
      </c>
      <c r="AF2268" s="12">
        <v>354</v>
      </c>
      <c r="AG2268" s="12">
        <v>399</v>
      </c>
      <c r="AH2268" s="33">
        <v>5.3831775700934585</v>
      </c>
      <c r="AI2268" s="34">
        <v>335000</v>
      </c>
      <c r="AJ2268" s="34">
        <v>320000</v>
      </c>
      <c r="AK2268" s="34">
        <v>300000</v>
      </c>
      <c r="AL2268" s="35">
        <v>4.6875E-2</v>
      </c>
      <c r="AM2268" s="35">
        <v>0.11666666666666667</v>
      </c>
      <c r="AN2268" s="12">
        <v>3.2</v>
      </c>
      <c r="AO2268" s="33">
        <v>0.5</v>
      </c>
      <c r="AP2268" s="12">
        <v>2.7</v>
      </c>
      <c r="AQ2268" s="32">
        <v>1.1666666666666667E-2</v>
      </c>
      <c r="AR2268" s="34">
        <v>580</v>
      </c>
      <c r="AS2268" s="34">
        <v>495</v>
      </c>
      <c r="AT2268" s="31">
        <v>0.17171717171717171</v>
      </c>
      <c r="AU2268" s="32">
        <v>0.50400892721619239</v>
      </c>
      <c r="AV2268" s="36">
        <v>3448.4800000000005</v>
      </c>
      <c r="AW2268" s="30">
        <v>0.75460000000000005</v>
      </c>
      <c r="AX2268" s="30">
        <v>0.24540000000000001</v>
      </c>
      <c r="AY2268" s="30">
        <v>0.81850000000000001</v>
      </c>
      <c r="AZ2268" s="30">
        <v>0.16589999999999999</v>
      </c>
      <c r="BA2268" s="30">
        <v>8.3900000000000002E-2</v>
      </c>
      <c r="BB2268" s="30">
        <v>0.18870000000000001</v>
      </c>
      <c r="BC2268" s="30">
        <v>0.67920000000000003</v>
      </c>
      <c r="BD2268" s="37">
        <v>4</v>
      </c>
      <c r="BE2268" s="29">
        <v>805</v>
      </c>
      <c r="BF2268" s="38" t="s">
        <v>5002</v>
      </c>
      <c r="BG2268" s="39">
        <v>147.88055023039399</v>
      </c>
      <c r="BH2268" s="39">
        <v>-21.945203937180199</v>
      </c>
      <c r="BI2268" s="40">
        <f t="shared" si="504"/>
        <v>36</v>
      </c>
      <c r="BJ2268" s="40">
        <f t="shared" si="505"/>
        <v>64</v>
      </c>
      <c r="BK2268" s="40">
        <f t="shared" si="506"/>
        <v>58</v>
      </c>
      <c r="BL2268" s="40">
        <f t="shared" si="507"/>
        <v>1</v>
      </c>
      <c r="BM2268" s="40">
        <f t="shared" si="508"/>
        <v>24</v>
      </c>
      <c r="BN2268" s="40">
        <f t="shared" si="509"/>
        <v>4</v>
      </c>
      <c r="BO2268" s="40">
        <f t="shared" si="510"/>
        <v>1</v>
      </c>
      <c r="BP2268" s="40">
        <f t="shared" si="511"/>
        <v>8</v>
      </c>
      <c r="BQ2268" s="41">
        <f t="shared" si="512"/>
        <v>100</v>
      </c>
      <c r="BR2268" s="40">
        <f t="shared" si="513"/>
        <v>100</v>
      </c>
      <c r="BS2268" s="41">
        <f t="shared" si="514"/>
        <v>100</v>
      </c>
      <c r="BT2268" s="41">
        <f t="shared" si="515"/>
        <v>1</v>
      </c>
      <c r="BU2268" s="41">
        <f t="shared" si="516"/>
        <v>40</v>
      </c>
      <c r="BV2268" s="41">
        <f t="shared" si="517"/>
        <v>41</v>
      </c>
    </row>
    <row r="2269" spans="2:74" x14ac:dyDescent="0.3">
      <c r="B2269" s="12" t="s">
        <v>2693</v>
      </c>
      <c r="C2269" s="12">
        <v>510021267</v>
      </c>
      <c r="D2269" s="12" t="s">
        <v>2693</v>
      </c>
      <c r="E2269" s="12" t="s">
        <v>2093</v>
      </c>
      <c r="F2269" s="12" t="s">
        <v>2720</v>
      </c>
      <c r="G2269" s="12" t="s">
        <v>120</v>
      </c>
      <c r="H2269" s="12" t="s">
        <v>86</v>
      </c>
      <c r="I2269" s="28">
        <v>799000</v>
      </c>
      <c r="J2269" s="28">
        <v>799000</v>
      </c>
      <c r="K2269" s="28">
        <v>655500</v>
      </c>
      <c r="L2269" s="28">
        <v>650000</v>
      </c>
      <c r="M2269" s="28">
        <v>0</v>
      </c>
      <c r="N2269" s="28">
        <v>620000</v>
      </c>
      <c r="O2269" s="29">
        <v>102</v>
      </c>
      <c r="P2269" s="29">
        <v>54</v>
      </c>
      <c r="Q2269" s="29">
        <v>191</v>
      </c>
      <c r="R2269" s="28">
        <v>1600</v>
      </c>
      <c r="S2269" s="28">
        <v>1300</v>
      </c>
      <c r="T2269" s="30">
        <v>0.2</v>
      </c>
      <c r="U2269" s="30">
        <v>0</v>
      </c>
      <c r="V2269" s="30">
        <v>0.2</v>
      </c>
      <c r="W2269" s="30">
        <v>0.6</v>
      </c>
      <c r="X2269" s="31">
        <v>0.10413016270337923</v>
      </c>
      <c r="Y2269" s="30">
        <v>0.2</v>
      </c>
      <c r="Z2269" s="30">
        <v>0</v>
      </c>
      <c r="AA2269" s="30">
        <v>0.2</v>
      </c>
      <c r="AB2269" s="30">
        <v>0.8</v>
      </c>
      <c r="AC2269" s="32">
        <v>1.2325896708985578</v>
      </c>
      <c r="AD2269" s="30">
        <v>11.837008978941679</v>
      </c>
      <c r="AE2269" s="12">
        <v>145</v>
      </c>
      <c r="AF2269" s="12">
        <v>151</v>
      </c>
      <c r="AG2269" s="12">
        <v>133</v>
      </c>
      <c r="AH2269" s="33">
        <v>5.5167785234899336</v>
      </c>
      <c r="AI2269" s="34">
        <v>475000</v>
      </c>
      <c r="AJ2269" s="34">
        <v>499000</v>
      </c>
      <c r="AK2269" s="34">
        <v>415000</v>
      </c>
      <c r="AL2269" s="35">
        <v>-4.8096192384769539E-2</v>
      </c>
      <c r="AM2269" s="35">
        <v>0.14457831325301204</v>
      </c>
      <c r="AN2269" s="12">
        <v>3.1</v>
      </c>
      <c r="AO2269" s="33">
        <v>0.39999999999999991</v>
      </c>
      <c r="AP2269" s="12">
        <v>2.7</v>
      </c>
      <c r="AQ2269" s="32">
        <v>-5.9405940594059407E-3</v>
      </c>
      <c r="AR2269" s="34">
        <v>850</v>
      </c>
      <c r="AS2269" s="34">
        <v>750</v>
      </c>
      <c r="AT2269" s="31">
        <v>0.13333333333333333</v>
      </c>
      <c r="AU2269" s="32">
        <v>0.79419996031015527</v>
      </c>
      <c r="AV2269" s="36">
        <v>1298.0800000000002</v>
      </c>
      <c r="AW2269" s="30">
        <v>0.68189999999999995</v>
      </c>
      <c r="AX2269" s="30">
        <v>0.31809999999999999</v>
      </c>
      <c r="AY2269" s="30">
        <v>0.79859999999999998</v>
      </c>
      <c r="AZ2269" s="30">
        <v>1.37E-2</v>
      </c>
      <c r="BA2269" s="30">
        <v>0.11210000000000001</v>
      </c>
      <c r="BB2269" s="30">
        <v>8.9200000000000002E-2</v>
      </c>
      <c r="BC2269" s="30">
        <v>0.61560000000000004</v>
      </c>
      <c r="BD2269" s="37">
        <v>1</v>
      </c>
      <c r="BE2269" s="29">
        <v>1382</v>
      </c>
      <c r="BF2269" s="38" t="s">
        <v>5003</v>
      </c>
      <c r="BG2269" s="39">
        <v>123.62701052179</v>
      </c>
      <c r="BH2269" s="39">
        <v>-21.632844008746599</v>
      </c>
      <c r="BI2269" s="40">
        <f t="shared" si="504"/>
        <v>100</v>
      </c>
      <c r="BJ2269" s="40">
        <f t="shared" si="505"/>
        <v>65</v>
      </c>
      <c r="BK2269" s="40">
        <f t="shared" si="506"/>
        <v>56</v>
      </c>
      <c r="BL2269" s="40">
        <f t="shared" si="507"/>
        <v>1</v>
      </c>
      <c r="BM2269" s="40">
        <f t="shared" si="508"/>
        <v>1</v>
      </c>
      <c r="BN2269" s="40">
        <f t="shared" si="509"/>
        <v>1</v>
      </c>
      <c r="BO2269" s="40">
        <f t="shared" si="510"/>
        <v>1</v>
      </c>
      <c r="BP2269" s="40">
        <f t="shared" si="511"/>
        <v>15</v>
      </c>
      <c r="BQ2269" s="41">
        <f t="shared" si="512"/>
        <v>100</v>
      </c>
      <c r="BR2269" s="40">
        <f t="shared" si="513"/>
        <v>32</v>
      </c>
      <c r="BS2269" s="41">
        <f t="shared" si="514"/>
        <v>1</v>
      </c>
      <c r="BT2269" s="41">
        <f t="shared" si="515"/>
        <v>100</v>
      </c>
      <c r="BU2269" s="41">
        <f t="shared" si="516"/>
        <v>10</v>
      </c>
      <c r="BV2269" s="41">
        <f t="shared" si="517"/>
        <v>40</v>
      </c>
    </row>
    <row r="2270" spans="2:74" x14ac:dyDescent="0.3">
      <c r="B2270" s="12" t="s">
        <v>2702</v>
      </c>
      <c r="C2270" s="12">
        <v>510021270</v>
      </c>
      <c r="D2270" s="12" t="s">
        <v>2693</v>
      </c>
      <c r="E2270" s="12" t="s">
        <v>2093</v>
      </c>
      <c r="F2270" s="12" t="s">
        <v>2692</v>
      </c>
      <c r="G2270" s="12" t="s">
        <v>120</v>
      </c>
      <c r="H2270" s="12" t="s">
        <v>86</v>
      </c>
      <c r="I2270" s="28">
        <v>494010</v>
      </c>
      <c r="J2270" s="28">
        <v>490000</v>
      </c>
      <c r="K2270" s="28">
        <v>445000</v>
      </c>
      <c r="L2270" s="28">
        <v>495000</v>
      </c>
      <c r="M2270" s="28">
        <v>499000</v>
      </c>
      <c r="N2270" s="28">
        <v>485000</v>
      </c>
      <c r="O2270" s="29">
        <v>71</v>
      </c>
      <c r="P2270" s="29">
        <v>73</v>
      </c>
      <c r="Q2270" s="29">
        <v>83</v>
      </c>
      <c r="R2270" s="28">
        <v>875</v>
      </c>
      <c r="S2270" s="28">
        <v>780</v>
      </c>
      <c r="T2270" s="30">
        <v>4.7</v>
      </c>
      <c r="U2270" s="30">
        <v>0.10000000000000053</v>
      </c>
      <c r="V2270" s="30">
        <v>4.5999999999999996</v>
      </c>
      <c r="W2270" s="30">
        <v>4.4000000000000004</v>
      </c>
      <c r="X2270" s="31">
        <v>9.2103398716625165E-2</v>
      </c>
      <c r="Y2270" s="30">
        <v>8.6999999999999993</v>
      </c>
      <c r="Z2270" s="30">
        <v>-0.5</v>
      </c>
      <c r="AA2270" s="30">
        <v>9.1999999999999993</v>
      </c>
      <c r="AB2270" s="30">
        <v>8.6999999999999993</v>
      </c>
      <c r="AC2270" s="32">
        <v>0.30210750193348801</v>
      </c>
      <c r="AD2270" s="30">
        <v>3.2800907039596132</v>
      </c>
      <c r="AE2270" s="12">
        <v>145</v>
      </c>
      <c r="AF2270" s="12">
        <v>151</v>
      </c>
      <c r="AG2270" s="12">
        <v>133</v>
      </c>
      <c r="AH2270" s="33">
        <v>5.5167785234899336</v>
      </c>
      <c r="AI2270" s="34">
        <v>475000</v>
      </c>
      <c r="AJ2270" s="34">
        <v>499000</v>
      </c>
      <c r="AK2270" s="34">
        <v>415000</v>
      </c>
      <c r="AL2270" s="35">
        <v>-4.8096192384769539E-2</v>
      </c>
      <c r="AM2270" s="35">
        <v>0.14457831325301204</v>
      </c>
      <c r="AN2270" s="12">
        <v>3.1</v>
      </c>
      <c r="AO2270" s="33">
        <v>0.39999999999999991</v>
      </c>
      <c r="AP2270" s="12">
        <v>2.7</v>
      </c>
      <c r="AQ2270" s="32">
        <v>-5.9405940594059407E-3</v>
      </c>
      <c r="AR2270" s="34">
        <v>850</v>
      </c>
      <c r="AS2270" s="34">
        <v>750</v>
      </c>
      <c r="AT2270" s="31">
        <v>0.13333333333333333</v>
      </c>
      <c r="AU2270" s="32">
        <v>0.79419996031015527</v>
      </c>
      <c r="AV2270" s="36">
        <v>2896.32</v>
      </c>
      <c r="AW2270" s="30">
        <v>0.71389999999999998</v>
      </c>
      <c r="AX2270" s="30">
        <v>0.28610000000000002</v>
      </c>
      <c r="AY2270" s="30">
        <v>0.7157</v>
      </c>
      <c r="AZ2270" s="30">
        <v>0.21290000000000001</v>
      </c>
      <c r="BA2270" s="30">
        <v>6.9000000000000006E-2</v>
      </c>
      <c r="BB2270" s="30">
        <v>0.18890000000000001</v>
      </c>
      <c r="BC2270" s="30">
        <v>0.6734</v>
      </c>
      <c r="BD2270" s="37">
        <v>4</v>
      </c>
      <c r="BE2270" s="29">
        <v>1312</v>
      </c>
      <c r="BF2270" s="38" t="s">
        <v>5004</v>
      </c>
      <c r="BG2270" s="39">
        <v>118.59936922220599</v>
      </c>
      <c r="BH2270" s="39">
        <v>-20.407527916729801</v>
      </c>
      <c r="BI2270" s="40">
        <f t="shared" si="504"/>
        <v>39</v>
      </c>
      <c r="BJ2270" s="40">
        <f t="shared" si="505"/>
        <v>65</v>
      </c>
      <c r="BK2270" s="40">
        <f t="shared" si="506"/>
        <v>56</v>
      </c>
      <c r="BL2270" s="40">
        <f t="shared" si="507"/>
        <v>1</v>
      </c>
      <c r="BM2270" s="40">
        <f t="shared" si="508"/>
        <v>1</v>
      </c>
      <c r="BN2270" s="40">
        <f t="shared" si="509"/>
        <v>1</v>
      </c>
      <c r="BO2270" s="40">
        <f t="shared" si="510"/>
        <v>1</v>
      </c>
      <c r="BP2270" s="40">
        <f t="shared" si="511"/>
        <v>5</v>
      </c>
      <c r="BQ2270" s="41">
        <f t="shared" si="512"/>
        <v>100</v>
      </c>
      <c r="BR2270" s="40">
        <f t="shared" si="513"/>
        <v>100</v>
      </c>
      <c r="BS2270" s="41">
        <f t="shared" si="514"/>
        <v>66</v>
      </c>
      <c r="BT2270" s="41">
        <f t="shared" si="515"/>
        <v>1</v>
      </c>
      <c r="BU2270" s="41">
        <f t="shared" si="516"/>
        <v>40</v>
      </c>
      <c r="BV2270" s="41">
        <f t="shared" si="517"/>
        <v>37</v>
      </c>
    </row>
    <row r="2271" spans="2:74" x14ac:dyDescent="0.3">
      <c r="AO2271" s="43"/>
      <c r="AP2271" s="43"/>
    </row>
    <row r="2272" spans="2:74" x14ac:dyDescent="0.3">
      <c r="AO2272" s="43"/>
      <c r="AP2272" s="43"/>
    </row>
    <row r="2273" spans="41:42" x14ac:dyDescent="0.3">
      <c r="AO2273" s="43"/>
      <c r="AP2273" s="43"/>
    </row>
    <row r="2274" spans="41:42" x14ac:dyDescent="0.3">
      <c r="AO2274" s="43"/>
      <c r="AP2274" s="43"/>
    </row>
    <row r="2275" spans="41:42" x14ac:dyDescent="0.3">
      <c r="AO2275" s="43"/>
      <c r="AP2275" s="43"/>
    </row>
    <row r="2276" spans="41:42" x14ac:dyDescent="0.3">
      <c r="AO2276" s="43"/>
      <c r="AP2276" s="43"/>
    </row>
    <row r="2277" spans="41:42" x14ac:dyDescent="0.3">
      <c r="AO2277" s="43"/>
      <c r="AP2277" s="43"/>
    </row>
    <row r="2278" spans="41:42" x14ac:dyDescent="0.3">
      <c r="AO2278" s="43"/>
      <c r="AP2278" s="43"/>
    </row>
    <row r="2279" spans="41:42" x14ac:dyDescent="0.3">
      <c r="AO2279" s="43"/>
      <c r="AP2279" s="43"/>
    </row>
  </sheetData>
  <autoFilter ref="B3:BV2270" xr:uid="{02D8B32A-D2FD-D744-9D17-9FA867853FAD}"/>
  <mergeCells count="5">
    <mergeCell ref="B1:E1"/>
    <mergeCell ref="H1:AA1"/>
    <mergeCell ref="AL1:AT1"/>
    <mergeCell ref="AV1:BC1"/>
    <mergeCell ref="BI1:BV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F3679-ACCB-BB4C-9E08-20D65E0258AB}">
  <dimension ref="B1:BT1867"/>
  <sheetViews>
    <sheetView topLeftCell="BD1" workbookViewId="0">
      <selection activeCell="BG13" sqref="BG13"/>
    </sheetView>
  </sheetViews>
  <sheetFormatPr defaultColWidth="5.83203125" defaultRowHeight="12" x14ac:dyDescent="0.3"/>
  <cols>
    <col min="1" max="1" width="3.1640625" style="12" customWidth="1"/>
    <col min="2" max="2" width="47.33203125" style="12" bestFit="1" customWidth="1"/>
    <col min="3" max="3" width="10.33203125" style="12" bestFit="1" customWidth="1"/>
    <col min="4" max="4" width="24.83203125" style="12" bestFit="1" customWidth="1"/>
    <col min="5" max="5" width="28.1640625" style="12" bestFit="1" customWidth="1"/>
    <col min="6" max="6" width="28.1640625" style="12" customWidth="1"/>
    <col min="7" max="7" width="9.5" style="12" bestFit="1" customWidth="1"/>
    <col min="8" max="8" width="14.5" style="12" bestFit="1" customWidth="1"/>
    <col min="9" max="10" width="14.33203125" style="36" bestFit="1" customWidth="1"/>
    <col min="11" max="11" width="13.5" style="36" bestFit="1" customWidth="1"/>
    <col min="12" max="13" width="13.33203125" style="36" bestFit="1" customWidth="1"/>
    <col min="14" max="14" width="14.33203125" style="36" bestFit="1" customWidth="1"/>
    <col min="15" max="16" width="12.5" style="41" bestFit="1" customWidth="1"/>
    <col min="17" max="17" width="13.5" style="41" bestFit="1" customWidth="1"/>
    <col min="18" max="18" width="12.5" style="36" bestFit="1" customWidth="1"/>
    <col min="19" max="19" width="13.5" style="36" bestFit="1" customWidth="1"/>
    <col min="20" max="24" width="15.83203125" style="42" customWidth="1"/>
    <col min="25" max="25" width="15.83203125" style="12" customWidth="1"/>
    <col min="26" max="30" width="15.83203125" style="43" customWidth="1"/>
    <col min="31" max="31" width="14.1640625" style="12" bestFit="1" customWidth="1"/>
    <col min="32" max="32" width="14.5" style="12" customWidth="1"/>
    <col min="33" max="33" width="14.5" style="12" bestFit="1" customWidth="1"/>
    <col min="34" max="37" width="14.5" style="12" customWidth="1"/>
    <col min="38" max="39" width="17.1640625" style="42" bestFit="1" customWidth="1"/>
    <col min="40" max="40" width="17.5" style="12" bestFit="1" customWidth="1"/>
    <col min="41" max="42" width="15.5" style="45" bestFit="1" customWidth="1"/>
    <col min="43" max="44" width="20.6640625" style="42" customWidth="1"/>
    <col min="45" max="45" width="17.5" style="42" bestFit="1" customWidth="1"/>
    <col min="46" max="46" width="15" style="36" bestFit="1" customWidth="1"/>
    <col min="47" max="47" width="12.83203125" style="42" bestFit="1" customWidth="1"/>
    <col min="48" max="49" width="15" style="12" bestFit="1" customWidth="1"/>
    <col min="50" max="50" width="15" style="32" bestFit="1" customWidth="1"/>
    <col min="51" max="51" width="12.83203125" style="12" bestFit="1" customWidth="1"/>
    <col min="52" max="52" width="15" style="12" bestFit="1" customWidth="1"/>
    <col min="53" max="53" width="10.6640625" style="12" bestFit="1" customWidth="1"/>
    <col min="54" max="54" width="12.83203125" style="12" bestFit="1" customWidth="1"/>
    <col min="55" max="55" width="15.1640625" style="42" bestFit="1" customWidth="1"/>
    <col min="56" max="56" width="53.83203125" style="42" bestFit="1" customWidth="1"/>
    <col min="57" max="57" width="13.33203125" style="12" bestFit="1" customWidth="1"/>
    <col min="58" max="58" width="12.33203125" style="12" bestFit="1" customWidth="1"/>
    <col min="59" max="67" width="15.83203125" style="40" customWidth="1"/>
    <col min="68" max="70" width="15.83203125" style="12" customWidth="1"/>
    <col min="71" max="71" width="17.33203125" style="12" customWidth="1"/>
    <col min="72" max="16384" width="5.83203125" style="12"/>
  </cols>
  <sheetData>
    <row r="1" spans="2:70" x14ac:dyDescent="0.3">
      <c r="B1" s="62"/>
      <c r="C1" s="62"/>
      <c r="D1" s="62"/>
      <c r="E1" s="62"/>
      <c r="F1" s="7"/>
      <c r="G1" s="7"/>
      <c r="H1" s="62" t="s">
        <v>6</v>
      </c>
      <c r="I1" s="62"/>
      <c r="J1" s="62"/>
      <c r="K1" s="62"/>
      <c r="L1" s="62"/>
      <c r="M1" s="62"/>
      <c r="N1" s="62"/>
      <c r="O1" s="62"/>
      <c r="P1" s="62"/>
      <c r="Q1" s="62"/>
      <c r="R1" s="62"/>
      <c r="S1" s="62"/>
      <c r="T1" s="62"/>
      <c r="U1" s="62"/>
      <c r="V1" s="62"/>
      <c r="W1" s="62"/>
      <c r="X1" s="62"/>
      <c r="Y1" s="62"/>
      <c r="Z1" s="62"/>
      <c r="AA1" s="62"/>
      <c r="AB1" s="7"/>
      <c r="AC1" s="8"/>
      <c r="AD1" s="8"/>
      <c r="AE1" s="8"/>
      <c r="AF1" s="8"/>
      <c r="AG1" s="8"/>
      <c r="AH1" s="8"/>
      <c r="AI1" s="8"/>
      <c r="AJ1" s="8"/>
      <c r="AK1" s="8"/>
      <c r="AL1" s="62"/>
      <c r="AM1" s="62"/>
      <c r="AN1" s="62"/>
      <c r="AO1" s="62"/>
      <c r="AP1" s="62"/>
      <c r="AQ1" s="62"/>
      <c r="AR1" s="62"/>
      <c r="AS1" s="62"/>
      <c r="AT1" s="62" t="s">
        <v>7</v>
      </c>
      <c r="AU1" s="62"/>
      <c r="AV1" s="62"/>
      <c r="AW1" s="62"/>
      <c r="AX1" s="62"/>
      <c r="AY1" s="62"/>
      <c r="AZ1" s="62"/>
      <c r="BA1" s="62"/>
      <c r="BB1" s="7"/>
      <c r="BC1" s="10"/>
      <c r="BD1" s="10"/>
      <c r="BE1" s="11"/>
      <c r="BF1" s="11"/>
      <c r="BG1" s="63" t="s">
        <v>8</v>
      </c>
      <c r="BH1" s="63"/>
      <c r="BI1" s="63"/>
      <c r="BJ1" s="63"/>
      <c r="BK1" s="63"/>
      <c r="BL1" s="63"/>
      <c r="BM1" s="63"/>
      <c r="BN1" s="63"/>
      <c r="BO1" s="63"/>
      <c r="BP1" s="63"/>
      <c r="BQ1" s="63"/>
      <c r="BR1" s="63"/>
    </row>
    <row r="2" spans="2:70" x14ac:dyDescent="0.3">
      <c r="B2" s="7"/>
      <c r="C2" s="7"/>
      <c r="D2" s="7"/>
      <c r="E2" s="7"/>
      <c r="F2" s="7"/>
      <c r="G2" s="7"/>
      <c r="H2" s="7"/>
      <c r="I2" s="7"/>
      <c r="J2" s="7"/>
      <c r="K2" s="7"/>
      <c r="L2" s="7"/>
      <c r="M2" s="7"/>
      <c r="N2" s="7"/>
      <c r="O2" s="7"/>
      <c r="P2" s="7"/>
      <c r="Q2" s="7"/>
      <c r="R2" s="7"/>
      <c r="S2" s="7"/>
      <c r="T2" s="7"/>
      <c r="U2" s="7"/>
      <c r="V2" s="7"/>
      <c r="W2" s="7"/>
      <c r="X2" s="7"/>
      <c r="Y2" s="7"/>
      <c r="Z2" s="7"/>
      <c r="AA2" s="7"/>
      <c r="AB2" s="7"/>
      <c r="AC2" s="8"/>
      <c r="AD2" s="8"/>
      <c r="AE2" s="8"/>
      <c r="AF2" s="8"/>
      <c r="AG2" s="8"/>
      <c r="AH2" s="8"/>
      <c r="AI2" s="8"/>
      <c r="AJ2" s="8"/>
      <c r="AK2" s="8"/>
      <c r="AL2" s="7"/>
      <c r="AM2" s="7"/>
      <c r="AN2" s="7"/>
      <c r="AO2" s="7"/>
      <c r="AP2" s="7"/>
      <c r="AQ2" s="7"/>
      <c r="AR2" s="7"/>
      <c r="AS2" s="7"/>
      <c r="AT2" s="7"/>
      <c r="AU2" s="7"/>
      <c r="AV2" s="7"/>
      <c r="AW2" s="7"/>
      <c r="AX2" s="7"/>
      <c r="AY2" s="7"/>
      <c r="AZ2" s="7"/>
      <c r="BA2" s="7"/>
      <c r="BB2" s="7"/>
      <c r="BC2" s="10"/>
      <c r="BD2" s="10"/>
      <c r="BE2" s="11"/>
      <c r="BF2" s="11"/>
      <c r="BG2" s="13" t="b">
        <v>1</v>
      </c>
      <c r="BH2" s="13" t="b">
        <v>1</v>
      </c>
      <c r="BI2" s="13" t="b">
        <v>1</v>
      </c>
      <c r="BJ2" s="13" t="b">
        <v>1</v>
      </c>
      <c r="BK2" s="13" t="b">
        <v>1</v>
      </c>
      <c r="BL2" s="13" t="b">
        <v>1</v>
      </c>
      <c r="BM2" s="13" t="b">
        <v>1</v>
      </c>
      <c r="BN2" s="13" t="b">
        <v>1</v>
      </c>
      <c r="BO2" s="13" t="b">
        <v>1</v>
      </c>
      <c r="BP2" s="13" t="b">
        <v>1</v>
      </c>
      <c r="BQ2" s="13" t="b">
        <v>1</v>
      </c>
      <c r="BR2" s="7"/>
    </row>
    <row r="3" spans="2:70" s="27" customFormat="1" ht="48" x14ac:dyDescent="0.3">
      <c r="B3" s="14" t="s">
        <v>9</v>
      </c>
      <c r="C3" s="14" t="s">
        <v>10</v>
      </c>
      <c r="D3" s="14" t="s">
        <v>11</v>
      </c>
      <c r="E3" s="14" t="s">
        <v>12</v>
      </c>
      <c r="F3" s="14" t="s">
        <v>13</v>
      </c>
      <c r="G3" s="14" t="s">
        <v>14</v>
      </c>
      <c r="H3" s="15" t="s">
        <v>15</v>
      </c>
      <c r="I3" s="16" t="s">
        <v>16</v>
      </c>
      <c r="J3" s="16" t="s">
        <v>17</v>
      </c>
      <c r="K3" s="16" t="s">
        <v>18</v>
      </c>
      <c r="L3" s="16" t="s">
        <v>19</v>
      </c>
      <c r="M3" s="16" t="s">
        <v>20</v>
      </c>
      <c r="N3" s="16" t="s">
        <v>21</v>
      </c>
      <c r="O3" s="17" t="s">
        <v>22</v>
      </c>
      <c r="P3" s="17" t="s">
        <v>23</v>
      </c>
      <c r="Q3" s="17" t="s">
        <v>24</v>
      </c>
      <c r="R3" s="16" t="s">
        <v>25</v>
      </c>
      <c r="S3" s="16" t="s">
        <v>26</v>
      </c>
      <c r="T3" s="18" t="s">
        <v>27</v>
      </c>
      <c r="U3" s="18" t="s">
        <v>28</v>
      </c>
      <c r="V3" s="18" t="s">
        <v>29</v>
      </c>
      <c r="W3" s="18" t="s">
        <v>30</v>
      </c>
      <c r="X3" s="18" t="s">
        <v>31</v>
      </c>
      <c r="Y3" s="15" t="s">
        <v>32</v>
      </c>
      <c r="Z3" s="18" t="s">
        <v>33</v>
      </c>
      <c r="AA3" s="18" t="s">
        <v>34</v>
      </c>
      <c r="AB3" s="18" t="s">
        <v>35</v>
      </c>
      <c r="AC3" s="18" t="s">
        <v>36</v>
      </c>
      <c r="AD3" s="19" t="s">
        <v>37</v>
      </c>
      <c r="AE3" s="20" t="s">
        <v>38</v>
      </c>
      <c r="AF3" s="20" t="s">
        <v>5005</v>
      </c>
      <c r="AG3" s="20" t="s">
        <v>5006</v>
      </c>
      <c r="AH3" s="20" t="s">
        <v>41</v>
      </c>
      <c r="AI3" s="20" t="s">
        <v>5007</v>
      </c>
      <c r="AJ3" s="20" t="s">
        <v>5008</v>
      </c>
      <c r="AK3" s="20" t="s">
        <v>5009</v>
      </c>
      <c r="AL3" s="21" t="s">
        <v>45</v>
      </c>
      <c r="AM3" s="21" t="s">
        <v>46</v>
      </c>
      <c r="AN3" s="20" t="s">
        <v>47</v>
      </c>
      <c r="AO3" s="22" t="s">
        <v>48</v>
      </c>
      <c r="AP3" s="20" t="s">
        <v>49</v>
      </c>
      <c r="AQ3" s="20" t="s">
        <v>5010</v>
      </c>
      <c r="AR3" s="20" t="s">
        <v>5011</v>
      </c>
      <c r="AS3" s="21" t="s">
        <v>53</v>
      </c>
      <c r="AT3" s="15" t="s">
        <v>55</v>
      </c>
      <c r="AU3" s="18" t="s">
        <v>56</v>
      </c>
      <c r="AV3" s="15" t="s">
        <v>57</v>
      </c>
      <c r="AW3" s="15" t="s">
        <v>58</v>
      </c>
      <c r="AX3" s="15" t="s">
        <v>59</v>
      </c>
      <c r="AY3" s="15" t="s">
        <v>60</v>
      </c>
      <c r="AZ3" s="15" t="s">
        <v>61</v>
      </c>
      <c r="BA3" s="15" t="s">
        <v>62</v>
      </c>
      <c r="BB3" s="15" t="s">
        <v>63</v>
      </c>
      <c r="BC3" s="18" t="s">
        <v>64</v>
      </c>
      <c r="BD3" s="18" t="s">
        <v>5012</v>
      </c>
      <c r="BE3" s="24" t="s">
        <v>67</v>
      </c>
      <c r="BF3" s="24" t="s">
        <v>66</v>
      </c>
      <c r="BG3" s="25" t="s">
        <v>68</v>
      </c>
      <c r="BH3" s="25" t="s">
        <v>69</v>
      </c>
      <c r="BI3" s="25" t="s">
        <v>70</v>
      </c>
      <c r="BJ3" s="25" t="s">
        <v>72</v>
      </c>
      <c r="BK3" s="25" t="s">
        <v>74</v>
      </c>
      <c r="BL3" s="25" t="s">
        <v>75</v>
      </c>
      <c r="BM3" s="25" t="s">
        <v>76</v>
      </c>
      <c r="BN3" s="25" t="s">
        <v>77</v>
      </c>
      <c r="BO3" s="25" t="s">
        <v>78</v>
      </c>
      <c r="BP3" s="25" t="s">
        <v>79</v>
      </c>
      <c r="BQ3" s="25" t="s">
        <v>80</v>
      </c>
      <c r="BR3" s="26" t="s">
        <v>81</v>
      </c>
    </row>
    <row r="4" spans="2:70" x14ac:dyDescent="0.3">
      <c r="B4" s="12" t="s">
        <v>699</v>
      </c>
      <c r="C4" s="12">
        <v>101021008</v>
      </c>
      <c r="D4" s="12" t="s">
        <v>700</v>
      </c>
      <c r="E4" s="12" t="s">
        <v>348</v>
      </c>
      <c r="F4" s="12" t="s">
        <v>2740</v>
      </c>
      <c r="G4" s="12" t="s">
        <v>85</v>
      </c>
      <c r="H4" s="12" t="s">
        <v>5013</v>
      </c>
      <c r="I4" s="28">
        <v>575000</v>
      </c>
      <c r="J4" s="28">
        <v>575000</v>
      </c>
      <c r="K4" s="28">
        <v>550000</v>
      </c>
      <c r="L4" s="28">
        <v>605000</v>
      </c>
      <c r="M4" s="28">
        <v>605000</v>
      </c>
      <c r="N4" s="28">
        <v>600000</v>
      </c>
      <c r="O4" s="29">
        <v>44</v>
      </c>
      <c r="P4" s="29">
        <v>45</v>
      </c>
      <c r="Q4" s="29">
        <v>44</v>
      </c>
      <c r="R4" s="28">
        <v>500</v>
      </c>
      <c r="S4" s="28">
        <v>410</v>
      </c>
      <c r="T4" s="30">
        <v>1.8</v>
      </c>
      <c r="U4" s="30">
        <v>0</v>
      </c>
      <c r="V4" s="30">
        <v>1.8</v>
      </c>
      <c r="W4" s="30">
        <v>1</v>
      </c>
      <c r="X4" s="31">
        <v>4.5217391304347827E-2</v>
      </c>
      <c r="Y4" s="30">
        <v>7.1</v>
      </c>
      <c r="Z4" s="30">
        <v>0.39999999999999947</v>
      </c>
      <c r="AA4" s="30">
        <v>6.7</v>
      </c>
      <c r="AB4" s="30">
        <v>6.6</v>
      </c>
      <c r="AC4" s="32">
        <v>0.22444875386051855</v>
      </c>
      <c r="AD4" s="30">
        <v>4.9637705180691603</v>
      </c>
      <c r="AE4" s="12">
        <v>96</v>
      </c>
      <c r="AF4" s="12">
        <v>84</v>
      </c>
      <c r="AG4" s="12">
        <v>94</v>
      </c>
      <c r="AH4" s="33">
        <v>5.0943396226415087</v>
      </c>
      <c r="AI4" s="34">
        <v>495000</v>
      </c>
      <c r="AJ4" s="34">
        <v>480000</v>
      </c>
      <c r="AK4" s="34">
        <v>410000</v>
      </c>
      <c r="AL4" s="35">
        <v>3.125E-2</v>
      </c>
      <c r="AM4" s="35">
        <v>0.2073170731707317</v>
      </c>
      <c r="AN4" s="12">
        <v>2</v>
      </c>
      <c r="AO4" s="33">
        <v>0.30000000000000004</v>
      </c>
      <c r="AP4" s="12">
        <v>1.7</v>
      </c>
      <c r="AQ4" s="34">
        <v>450</v>
      </c>
      <c r="AR4" s="34">
        <v>440</v>
      </c>
      <c r="AS4" s="31">
        <v>2.2727272727272728E-2</v>
      </c>
      <c r="AT4" s="36">
        <v>2227.6800000000003</v>
      </c>
      <c r="AU4" s="30">
        <v>0.73080000000000001</v>
      </c>
      <c r="AV4" s="30">
        <v>0.26919999999999999</v>
      </c>
      <c r="AW4" s="30">
        <v>0.80389999999999995</v>
      </c>
      <c r="AX4" s="30">
        <v>0.16850000000000001</v>
      </c>
      <c r="AY4" s="30">
        <v>0.29110000000000003</v>
      </c>
      <c r="AZ4" s="30">
        <v>0.40229999999999999</v>
      </c>
      <c r="BA4" s="30">
        <v>0.28549999999999998</v>
      </c>
      <c r="BB4" s="37">
        <v>8.5</v>
      </c>
      <c r="BC4" s="29">
        <v>247</v>
      </c>
      <c r="BD4" s="38" t="s">
        <v>3140</v>
      </c>
      <c r="BE4" s="39">
        <v>149.233968413128</v>
      </c>
      <c r="BF4" s="39">
        <v>-35.378216156801599</v>
      </c>
      <c r="BG4" s="40">
        <f t="shared" ref="BG4:BG67" si="0">IF(T4&lt;=1, 100, IF(T4&gt;=7, 1, ROUND(100 - ((T4-1)/6)*99, 0)))</f>
        <v>87</v>
      </c>
      <c r="BH4" s="40">
        <f t="shared" ref="BH4:BH67" si="1">IF(AN4&lt;=1, 100, IF(AN4&gt;=7, 1, ROUND(100 - ((AN4-1)/6)*99, 0)))</f>
        <v>84</v>
      </c>
      <c r="BI4" s="40">
        <f t="shared" ref="BI4:BI67" si="2">IF(AH4&lt;=2, 100, IF(AH4&gt;=10, 1, ROUND(100 - ((AH4-2)/8)*99, 0)))</f>
        <v>62</v>
      </c>
      <c r="BJ4" s="40">
        <f t="shared" ref="BJ4:BJ67" si="3">IF(AL4&lt;=0, 1, IF(AL4&gt;=0.2, 100, ROUND(1 + (AL4/0.2)*99, 0)))</f>
        <v>16</v>
      </c>
      <c r="BK4" s="40">
        <f t="shared" ref="BK4:BK67" si="4">IF(BC4&gt;=750, 1, IF(BC4&lt;=50, 100, ROUND(100 - 99 * (((BC4 - 50)/700)^0.75), 0)))</f>
        <v>62</v>
      </c>
      <c r="BL4" s="40">
        <f t="shared" ref="BL4:BL67" si="5">IF(AY4&gt;=0.5, 100, IF(AY4&lt;=0.05, 1, ROUND(1 + ((AY4-0.05)/0.45)*99, 0)))</f>
        <v>54</v>
      </c>
      <c r="BM4" s="41">
        <f t="shared" ref="BM4:BM67" si="6">IF(X4&gt;=0.045, 100, IF(X4&lt;=0.015, 1, ROUND(1 + ((X4-0.015)/0.03)*99, 0)))</f>
        <v>100</v>
      </c>
      <c r="BN4" s="40">
        <f t="shared" ref="BN4:BN67" si="7">IF(AD4&lt;=5, 100, IF(AD4&gt;=15, 1, ROUND(100 - ((AD4-5)/10)*99, 0)))</f>
        <v>100</v>
      </c>
      <c r="BO4" s="41">
        <f t="shared" ref="BO4:BO67" si="8">IF(AC4&lt;=0.25, 100, IF(AC4&gt;=0.4, 1, ROUND(100 - ((AC4-0.25)/0.15)*99, 0)))</f>
        <v>100</v>
      </c>
      <c r="BP4" s="41">
        <f t="shared" ref="BP4:BP67" si="9">IF(Y4&lt;=1, 100, IF(Y4&gt;=7, 1, ROUND(100 - ((Y4-1)/6)*99, 0)))</f>
        <v>1</v>
      </c>
      <c r="BQ4" s="41">
        <f t="shared" ref="BQ4:BQ67" si="10">BB4*10</f>
        <v>85</v>
      </c>
      <c r="BR4" s="41">
        <f t="shared" ref="BR4:BR67" si="11">IF(
  (
    IF($BG$2,0.1,0) + IF($BH$2,0.1,0) + IF($BI$2,0.05,0) + IF($BJ$2,0.05,0) +
    IF($BK$2,0.07,0) + IF($BL$2,0.08,0) + IF($BM$2,0.08,0) + IF($BN$2,0.07,0) +
    IF($BO$2,0.07,0) + IF($BP$2,0.08,0) + IF($BQ$2,0.08,0)
  ) = 0,
  "",
  ROUND(
    (
      IF($BG$2, BG4*0.1, 0) + IF($BH$2, BH4*0.1, 0) + IF($BI$2, BI4*0.05, 0) + IF($BJ$2, BJ4*0.05, 0) +
      IF($BK$2, BK4*0.07, 0) + IF($BL$2, BL4*0.08, 0) + IF($BM$2, BM4*0.08, 0) + IF($BN$2, BN4*0.07, 0) +
      IF($BO$2, BO4*0.07, 0) + IF($BP$2, BP4*0.08, 0) + IF($BQ$2, BQ4*0.08, 0)
    ) /
    (
      IF($BG$2,0.1,0) + IF($BH$2,0.1,0) + IF($BI$2,0.05,0) + IF($BJ$2,0.05,0) +
      IF($BK$2,0.07,0) + IF($BL$2,0.08,0) + IF($BM$2,0.08,0) + IF($BN$2,0.07,0) +
      IF($BO$2,0.07,0) + IF($BP$2,0.08,0) + IF($BQ$2,0.08,0)
    ) * 0.8,
  0)
)</f>
        <v>56</v>
      </c>
    </row>
    <row r="5" spans="2:70" x14ac:dyDescent="0.3">
      <c r="B5" s="12" t="s">
        <v>700</v>
      </c>
      <c r="C5" s="12">
        <v>101021009</v>
      </c>
      <c r="D5" s="12" t="s">
        <v>700</v>
      </c>
      <c r="E5" s="12" t="s">
        <v>348</v>
      </c>
      <c r="F5" s="12" t="s">
        <v>2740</v>
      </c>
      <c r="G5" s="12" t="s">
        <v>85</v>
      </c>
      <c r="H5" s="12" t="s">
        <v>5013</v>
      </c>
      <c r="I5" s="28">
        <v>440000</v>
      </c>
      <c r="J5" s="28">
        <v>430000</v>
      </c>
      <c r="K5" s="28">
        <v>400000</v>
      </c>
      <c r="L5" s="28">
        <v>390000</v>
      </c>
      <c r="M5" s="28">
        <v>390000</v>
      </c>
      <c r="N5" s="28">
        <v>380000</v>
      </c>
      <c r="O5" s="29">
        <v>36</v>
      </c>
      <c r="P5" s="29">
        <v>36</v>
      </c>
      <c r="Q5" s="29">
        <v>40</v>
      </c>
      <c r="R5" s="28">
        <v>440</v>
      </c>
      <c r="S5" s="28">
        <v>430</v>
      </c>
      <c r="T5" s="30">
        <v>2.4</v>
      </c>
      <c r="U5" s="30">
        <v>0.10000000000000009</v>
      </c>
      <c r="V5" s="30">
        <v>2.2999999999999998</v>
      </c>
      <c r="W5" s="30">
        <v>2.1</v>
      </c>
      <c r="X5" s="31">
        <v>5.1999999999999998E-2</v>
      </c>
      <c r="Y5" s="30">
        <v>8.3000000000000007</v>
      </c>
      <c r="Z5" s="30">
        <v>-9.9999999999999645E-2</v>
      </c>
      <c r="AA5" s="30">
        <v>8.4</v>
      </c>
      <c r="AB5" s="30">
        <v>8.3000000000000007</v>
      </c>
      <c r="AC5" s="32">
        <v>0.23068534518916198</v>
      </c>
      <c r="AD5" s="30">
        <v>4.4362566382531154</v>
      </c>
      <c r="AE5" s="12">
        <v>96</v>
      </c>
      <c r="AF5" s="12">
        <v>84</v>
      </c>
      <c r="AG5" s="12">
        <v>94</v>
      </c>
      <c r="AH5" s="33">
        <v>5.0943396226415087</v>
      </c>
      <c r="AI5" s="34">
        <v>495000</v>
      </c>
      <c r="AJ5" s="34">
        <v>480000</v>
      </c>
      <c r="AK5" s="34">
        <v>410000</v>
      </c>
      <c r="AL5" s="35">
        <v>3.125E-2</v>
      </c>
      <c r="AM5" s="35">
        <v>0.2073170731707317</v>
      </c>
      <c r="AN5" s="12">
        <v>2</v>
      </c>
      <c r="AO5" s="33">
        <v>0.30000000000000004</v>
      </c>
      <c r="AP5" s="12">
        <v>1.7</v>
      </c>
      <c r="AQ5" s="34">
        <v>450</v>
      </c>
      <c r="AR5" s="34">
        <v>440</v>
      </c>
      <c r="AS5" s="31">
        <v>2.2727272727272728E-2</v>
      </c>
      <c r="AT5" s="36">
        <v>1907.3600000000001</v>
      </c>
      <c r="AU5" s="30">
        <v>0.54679999999999995</v>
      </c>
      <c r="AV5" s="30">
        <v>0.45319999999999999</v>
      </c>
      <c r="AW5" s="30">
        <v>0.41739999999999999</v>
      </c>
      <c r="AX5" s="30">
        <v>0.2329</v>
      </c>
      <c r="AY5" s="30">
        <v>0.22600000000000001</v>
      </c>
      <c r="AZ5" s="30">
        <v>0.3155</v>
      </c>
      <c r="BA5" s="30">
        <v>0.43099999999999999</v>
      </c>
      <c r="BB5" s="37">
        <v>4.5</v>
      </c>
      <c r="BC5" s="29">
        <v>245</v>
      </c>
      <c r="BD5" s="38" t="s">
        <v>4302</v>
      </c>
      <c r="BE5" s="39">
        <v>149.225559261363</v>
      </c>
      <c r="BF5" s="39">
        <v>-35.352659655619902</v>
      </c>
      <c r="BG5" s="40">
        <f t="shared" si="0"/>
        <v>77</v>
      </c>
      <c r="BH5" s="40">
        <f t="shared" si="1"/>
        <v>84</v>
      </c>
      <c r="BI5" s="40">
        <f t="shared" si="2"/>
        <v>62</v>
      </c>
      <c r="BJ5" s="40">
        <f t="shared" si="3"/>
        <v>16</v>
      </c>
      <c r="BK5" s="40">
        <f t="shared" si="4"/>
        <v>62</v>
      </c>
      <c r="BL5" s="40">
        <f t="shared" si="5"/>
        <v>40</v>
      </c>
      <c r="BM5" s="41">
        <f t="shared" si="6"/>
        <v>100</v>
      </c>
      <c r="BN5" s="40">
        <f t="shared" si="7"/>
        <v>100</v>
      </c>
      <c r="BO5" s="41">
        <f t="shared" si="8"/>
        <v>100</v>
      </c>
      <c r="BP5" s="41">
        <f t="shared" si="9"/>
        <v>1</v>
      </c>
      <c r="BQ5" s="41">
        <f t="shared" si="10"/>
        <v>45</v>
      </c>
      <c r="BR5" s="41">
        <f t="shared" si="11"/>
        <v>51</v>
      </c>
    </row>
    <row r="6" spans="2:70" x14ac:dyDescent="0.3">
      <c r="B6" s="12" t="s">
        <v>1547</v>
      </c>
      <c r="C6" s="12">
        <v>101021010</v>
      </c>
      <c r="D6" s="12" t="s">
        <v>700</v>
      </c>
      <c r="E6" s="12" t="s">
        <v>348</v>
      </c>
      <c r="F6" s="12" t="s">
        <v>2740</v>
      </c>
      <c r="G6" s="12" t="s">
        <v>85</v>
      </c>
      <c r="H6" s="12" t="s">
        <v>5013</v>
      </c>
      <c r="I6" s="28">
        <v>485000</v>
      </c>
      <c r="J6" s="28">
        <v>480000</v>
      </c>
      <c r="K6" s="28">
        <v>495000</v>
      </c>
      <c r="L6" s="28">
        <v>455000</v>
      </c>
      <c r="M6" s="28">
        <v>404000</v>
      </c>
      <c r="N6" s="28">
        <v>487500</v>
      </c>
      <c r="O6" s="29">
        <v>42</v>
      </c>
      <c r="P6" s="29">
        <v>36</v>
      </c>
      <c r="Q6" s="29">
        <v>39</v>
      </c>
      <c r="R6" s="28">
        <v>430</v>
      </c>
      <c r="S6" s="28">
        <v>420</v>
      </c>
      <c r="T6" s="30">
        <v>1.3</v>
      </c>
      <c r="U6" s="30">
        <v>-9.9999999999999867E-2</v>
      </c>
      <c r="V6" s="30">
        <v>1.4</v>
      </c>
      <c r="W6" s="30">
        <v>1</v>
      </c>
      <c r="X6" s="31">
        <v>4.6103092783505155E-2</v>
      </c>
      <c r="Y6" s="30">
        <v>8.6</v>
      </c>
      <c r="Z6" s="30">
        <v>-9.9999999999999645E-2</v>
      </c>
      <c r="AA6" s="30">
        <v>8.6999999999999993</v>
      </c>
      <c r="AB6" s="30">
        <v>7.6</v>
      </c>
      <c r="AC6" s="32">
        <v>0.21376869233216669</v>
      </c>
      <c r="AD6" s="30">
        <v>4.6367538363640808</v>
      </c>
      <c r="AE6" s="12">
        <v>96</v>
      </c>
      <c r="AF6" s="12">
        <v>84</v>
      </c>
      <c r="AG6" s="12">
        <v>94</v>
      </c>
      <c r="AH6" s="33">
        <v>5.0943396226415087</v>
      </c>
      <c r="AI6" s="34">
        <v>495000</v>
      </c>
      <c r="AJ6" s="34">
        <v>480000</v>
      </c>
      <c r="AK6" s="34">
        <v>410000</v>
      </c>
      <c r="AL6" s="35">
        <v>3.125E-2</v>
      </c>
      <c r="AM6" s="35">
        <v>0.2073170731707317</v>
      </c>
      <c r="AN6" s="12">
        <v>2</v>
      </c>
      <c r="AO6" s="33">
        <v>0.30000000000000004</v>
      </c>
      <c r="AP6" s="12">
        <v>1.7</v>
      </c>
      <c r="AQ6" s="34">
        <v>450</v>
      </c>
      <c r="AR6" s="34">
        <v>440</v>
      </c>
      <c r="AS6" s="31">
        <v>2.2727272727272728E-2</v>
      </c>
      <c r="AT6" s="36">
        <v>2011.5200000000002</v>
      </c>
      <c r="AU6" s="30">
        <v>0.55369999999999997</v>
      </c>
      <c r="AV6" s="30">
        <v>0.44629999999999997</v>
      </c>
      <c r="AW6" s="30">
        <v>0.36559999999999998</v>
      </c>
      <c r="AX6" s="30">
        <v>0.30669999999999997</v>
      </c>
      <c r="AY6" s="30">
        <v>0.2293</v>
      </c>
      <c r="AZ6" s="30">
        <v>0.31280000000000002</v>
      </c>
      <c r="BA6" s="30">
        <v>0.43190000000000001</v>
      </c>
      <c r="BB6" s="37">
        <v>4.5</v>
      </c>
      <c r="BC6" s="29">
        <v>244</v>
      </c>
      <c r="BD6" s="38" t="s">
        <v>3873</v>
      </c>
      <c r="BE6" s="39">
        <v>149.25119055438</v>
      </c>
      <c r="BF6" s="39">
        <v>-35.359380186776498</v>
      </c>
      <c r="BG6" s="40">
        <f t="shared" si="0"/>
        <v>95</v>
      </c>
      <c r="BH6" s="40">
        <f t="shared" si="1"/>
        <v>84</v>
      </c>
      <c r="BI6" s="40">
        <f t="shared" si="2"/>
        <v>62</v>
      </c>
      <c r="BJ6" s="40">
        <f t="shared" si="3"/>
        <v>16</v>
      </c>
      <c r="BK6" s="40">
        <f t="shared" si="4"/>
        <v>62</v>
      </c>
      <c r="BL6" s="40">
        <f t="shared" si="5"/>
        <v>40</v>
      </c>
      <c r="BM6" s="41">
        <f t="shared" si="6"/>
        <v>100</v>
      </c>
      <c r="BN6" s="40">
        <f t="shared" si="7"/>
        <v>100</v>
      </c>
      <c r="BO6" s="41">
        <f t="shared" si="8"/>
        <v>100</v>
      </c>
      <c r="BP6" s="41">
        <f t="shared" si="9"/>
        <v>1</v>
      </c>
      <c r="BQ6" s="41">
        <f t="shared" si="10"/>
        <v>45</v>
      </c>
      <c r="BR6" s="41">
        <f t="shared" si="11"/>
        <v>53</v>
      </c>
    </row>
    <row r="7" spans="2:70" x14ac:dyDescent="0.3">
      <c r="B7" s="12" t="s">
        <v>923</v>
      </c>
      <c r="C7" s="12">
        <v>101021012</v>
      </c>
      <c r="D7" s="12" t="s">
        <v>700</v>
      </c>
      <c r="E7" s="12" t="s">
        <v>348</v>
      </c>
      <c r="F7" s="12" t="s">
        <v>2740</v>
      </c>
      <c r="G7" s="12" t="s">
        <v>85</v>
      </c>
      <c r="H7" s="12" t="s">
        <v>5013</v>
      </c>
      <c r="I7" s="28">
        <v>615000</v>
      </c>
      <c r="J7" s="28">
        <v>590850</v>
      </c>
      <c r="K7" s="28">
        <v>590850</v>
      </c>
      <c r="L7" s="28">
        <v>621000</v>
      </c>
      <c r="M7" s="28">
        <v>629000</v>
      </c>
      <c r="N7" s="28">
        <v>629000</v>
      </c>
      <c r="O7" s="29">
        <v>47</v>
      </c>
      <c r="P7" s="29">
        <v>42</v>
      </c>
      <c r="Q7" s="29">
        <v>35</v>
      </c>
      <c r="R7" s="28">
        <v>550</v>
      </c>
      <c r="S7" s="28">
        <v>530</v>
      </c>
      <c r="T7" s="30">
        <v>2.2999999999999998</v>
      </c>
      <c r="U7" s="30">
        <v>-0.40000000000000036</v>
      </c>
      <c r="V7" s="30">
        <v>2.7</v>
      </c>
      <c r="W7" s="30">
        <v>2.2000000000000002</v>
      </c>
      <c r="X7" s="31">
        <v>4.6504065040650404E-2</v>
      </c>
      <c r="Y7" s="30">
        <v>6.7</v>
      </c>
      <c r="Z7" s="30">
        <v>-9.9999999999999645E-2</v>
      </c>
      <c r="AA7" s="30">
        <v>6.8</v>
      </c>
      <c r="AB7" s="30">
        <v>7.2</v>
      </c>
      <c r="AC7" s="32">
        <v>0.16293013555787278</v>
      </c>
      <c r="AD7" s="30">
        <v>3.5035676002829286</v>
      </c>
      <c r="AE7" s="12">
        <v>96</v>
      </c>
      <c r="AF7" s="12">
        <v>84</v>
      </c>
      <c r="AG7" s="12">
        <v>94</v>
      </c>
      <c r="AH7" s="33">
        <v>5.0943396226415087</v>
      </c>
      <c r="AI7" s="34">
        <v>495000</v>
      </c>
      <c r="AJ7" s="34">
        <v>480000</v>
      </c>
      <c r="AK7" s="34">
        <v>410000</v>
      </c>
      <c r="AL7" s="35">
        <v>3.125E-2</v>
      </c>
      <c r="AM7" s="35">
        <v>0.2073170731707317</v>
      </c>
      <c r="AN7" s="12">
        <v>2</v>
      </c>
      <c r="AO7" s="33">
        <v>0.30000000000000004</v>
      </c>
      <c r="AP7" s="12">
        <v>1.7</v>
      </c>
      <c r="AQ7" s="34">
        <v>450</v>
      </c>
      <c r="AR7" s="34">
        <v>440</v>
      </c>
      <c r="AS7" s="31">
        <v>2.2727272727272728E-2</v>
      </c>
      <c r="AT7" s="36">
        <v>3375.6800000000003</v>
      </c>
      <c r="AU7" s="30">
        <v>0.81510000000000005</v>
      </c>
      <c r="AV7" s="30">
        <v>0.18490000000000001</v>
      </c>
      <c r="AW7" s="30">
        <v>0.82110000000000005</v>
      </c>
      <c r="AX7" s="30">
        <v>0.15379999999999999</v>
      </c>
      <c r="AY7" s="30">
        <v>0.28549999999999998</v>
      </c>
      <c r="AZ7" s="30">
        <v>0.4713</v>
      </c>
      <c r="BA7" s="30">
        <v>0.22950000000000001</v>
      </c>
      <c r="BB7" s="37">
        <v>8.5</v>
      </c>
      <c r="BC7" s="29">
        <v>248</v>
      </c>
      <c r="BD7" s="38" t="s">
        <v>3317</v>
      </c>
      <c r="BE7" s="39">
        <v>149.202753929115</v>
      </c>
      <c r="BF7" s="39">
        <v>-35.375089672688098</v>
      </c>
      <c r="BG7" s="40">
        <f t="shared" si="0"/>
        <v>79</v>
      </c>
      <c r="BH7" s="40">
        <f t="shared" si="1"/>
        <v>84</v>
      </c>
      <c r="BI7" s="40">
        <f t="shared" si="2"/>
        <v>62</v>
      </c>
      <c r="BJ7" s="40">
        <f t="shared" si="3"/>
        <v>16</v>
      </c>
      <c r="BK7" s="40">
        <f t="shared" si="4"/>
        <v>62</v>
      </c>
      <c r="BL7" s="40">
        <f t="shared" si="5"/>
        <v>53</v>
      </c>
      <c r="BM7" s="41">
        <f t="shared" si="6"/>
        <v>100</v>
      </c>
      <c r="BN7" s="40">
        <f t="shared" si="7"/>
        <v>100</v>
      </c>
      <c r="BO7" s="41">
        <f t="shared" si="8"/>
        <v>100</v>
      </c>
      <c r="BP7" s="41">
        <f t="shared" si="9"/>
        <v>6</v>
      </c>
      <c r="BQ7" s="41">
        <f t="shared" si="10"/>
        <v>85</v>
      </c>
      <c r="BR7" s="41">
        <f t="shared" si="11"/>
        <v>56</v>
      </c>
    </row>
    <row r="8" spans="2:70" x14ac:dyDescent="0.3">
      <c r="B8" s="12" t="s">
        <v>1771</v>
      </c>
      <c r="C8" s="12">
        <v>101021610</v>
      </c>
      <c r="D8" s="12" t="s">
        <v>700</v>
      </c>
      <c r="E8" s="12" t="s">
        <v>348</v>
      </c>
      <c r="F8" s="12" t="s">
        <v>2703</v>
      </c>
      <c r="G8" s="12" t="s">
        <v>85</v>
      </c>
      <c r="H8" s="12" t="s">
        <v>5013</v>
      </c>
      <c r="I8" s="28">
        <v>720000</v>
      </c>
      <c r="J8" s="28">
        <v>729000</v>
      </c>
      <c r="K8" s="28">
        <v>695000</v>
      </c>
      <c r="L8" s="28">
        <v>730000</v>
      </c>
      <c r="M8" s="28">
        <v>730000</v>
      </c>
      <c r="N8" s="28">
        <v>630000</v>
      </c>
      <c r="O8" s="29">
        <v>33</v>
      </c>
      <c r="P8" s="29">
        <v>34</v>
      </c>
      <c r="Q8" s="29">
        <v>54</v>
      </c>
      <c r="R8" s="28">
        <v>570</v>
      </c>
      <c r="S8" s="28">
        <v>560</v>
      </c>
      <c r="T8" s="30">
        <v>4.3</v>
      </c>
      <c r="U8" s="30">
        <v>0</v>
      </c>
      <c r="V8" s="30">
        <v>4.3</v>
      </c>
      <c r="W8" s="30">
        <v>6.4</v>
      </c>
      <c r="X8" s="31">
        <v>4.1166666666666664E-2</v>
      </c>
      <c r="Y8" s="30">
        <v>166</v>
      </c>
      <c r="Z8" s="30">
        <v>-19.099999999999994</v>
      </c>
      <c r="AA8" s="30">
        <v>185.1</v>
      </c>
      <c r="AB8" s="30">
        <v>80.900000000000006</v>
      </c>
      <c r="AC8" s="32">
        <v>0.1513317191283293</v>
      </c>
      <c r="AD8" s="30">
        <v>3.6760741488662982</v>
      </c>
      <c r="AE8" s="12">
        <v>96</v>
      </c>
      <c r="AF8" s="12">
        <v>84</v>
      </c>
      <c r="AG8" s="12">
        <v>94</v>
      </c>
      <c r="AH8" s="33">
        <v>5.0943396226415087</v>
      </c>
      <c r="AI8" s="34">
        <v>495000</v>
      </c>
      <c r="AJ8" s="34">
        <v>480000</v>
      </c>
      <c r="AK8" s="34">
        <v>410000</v>
      </c>
      <c r="AL8" s="35">
        <v>3.125E-2</v>
      </c>
      <c r="AM8" s="35">
        <v>0.2073170731707317</v>
      </c>
      <c r="AN8" s="12">
        <v>2</v>
      </c>
      <c r="AO8" s="33">
        <v>0.30000000000000004</v>
      </c>
      <c r="AP8" s="12">
        <v>1.7</v>
      </c>
      <c r="AQ8" s="34">
        <v>450</v>
      </c>
      <c r="AR8" s="34">
        <v>440</v>
      </c>
      <c r="AS8" s="31">
        <v>2.2727272727272728E-2</v>
      </c>
      <c r="AT8" s="36">
        <v>3766.5600000000004</v>
      </c>
      <c r="AU8" s="30">
        <v>0.90480000000000005</v>
      </c>
      <c r="AV8" s="30">
        <v>9.5200000000000007E-2</v>
      </c>
      <c r="AW8" s="30">
        <v>0.93110000000000004</v>
      </c>
      <c r="AX8" s="30">
        <v>5.5500000000000001E-2</v>
      </c>
      <c r="AY8" s="30">
        <v>6.6900000000000001E-2</v>
      </c>
      <c r="AZ8" s="30">
        <v>0.71589999999999998</v>
      </c>
      <c r="BA8" s="30">
        <v>0.20530000000000001</v>
      </c>
      <c r="BB8" s="37">
        <v>9</v>
      </c>
      <c r="BC8" s="29">
        <v>250</v>
      </c>
      <c r="BD8" s="38" t="s">
        <v>4084</v>
      </c>
      <c r="BE8" s="39">
        <v>149.23586860322101</v>
      </c>
      <c r="BF8" s="39">
        <v>-35.428590175962903</v>
      </c>
      <c r="BG8" s="40">
        <f t="shared" si="0"/>
        <v>46</v>
      </c>
      <c r="BH8" s="40">
        <f t="shared" si="1"/>
        <v>84</v>
      </c>
      <c r="BI8" s="40">
        <f t="shared" si="2"/>
        <v>62</v>
      </c>
      <c r="BJ8" s="40">
        <f t="shared" si="3"/>
        <v>16</v>
      </c>
      <c r="BK8" s="40">
        <f t="shared" si="4"/>
        <v>61</v>
      </c>
      <c r="BL8" s="40">
        <f t="shared" si="5"/>
        <v>5</v>
      </c>
      <c r="BM8" s="41">
        <f t="shared" si="6"/>
        <v>87</v>
      </c>
      <c r="BN8" s="40">
        <f t="shared" si="7"/>
        <v>100</v>
      </c>
      <c r="BO8" s="41">
        <f t="shared" si="8"/>
        <v>100</v>
      </c>
      <c r="BP8" s="41">
        <f t="shared" si="9"/>
        <v>1</v>
      </c>
      <c r="BQ8" s="41">
        <f t="shared" si="10"/>
        <v>90</v>
      </c>
      <c r="BR8" s="41">
        <f t="shared" si="11"/>
        <v>48</v>
      </c>
    </row>
    <row r="9" spans="2:70" x14ac:dyDescent="0.3">
      <c r="B9" s="12" t="s">
        <v>817</v>
      </c>
      <c r="C9" s="12">
        <v>101021611</v>
      </c>
      <c r="D9" s="12" t="s">
        <v>700</v>
      </c>
      <c r="E9" s="12" t="s">
        <v>348</v>
      </c>
      <c r="F9" s="12" t="s">
        <v>2703</v>
      </c>
      <c r="G9" s="12" t="s">
        <v>85</v>
      </c>
      <c r="H9" s="12" t="s">
        <v>5013</v>
      </c>
      <c r="I9" s="28">
        <v>690000</v>
      </c>
      <c r="J9" s="28">
        <v>690000</v>
      </c>
      <c r="K9" s="28">
        <v>650000</v>
      </c>
      <c r="L9" s="28">
        <v>650000</v>
      </c>
      <c r="M9" s="28">
        <v>650000</v>
      </c>
      <c r="N9" s="28">
        <v>1075</v>
      </c>
      <c r="O9" s="29">
        <v>89</v>
      </c>
      <c r="P9" s="29">
        <v>89</v>
      </c>
      <c r="Q9" s="29">
        <v>63</v>
      </c>
      <c r="R9" s="28">
        <v>680</v>
      </c>
      <c r="S9" s="28">
        <v>640</v>
      </c>
      <c r="T9" s="30">
        <v>0.9</v>
      </c>
      <c r="U9" s="30">
        <v>0</v>
      </c>
      <c r="V9" s="30">
        <v>0.9</v>
      </c>
      <c r="W9" s="30">
        <v>0.9</v>
      </c>
      <c r="X9" s="31">
        <v>5.1246376811594205E-2</v>
      </c>
      <c r="Y9" s="30">
        <v>9.4</v>
      </c>
      <c r="Z9" s="30">
        <v>0.30000000000000071</v>
      </c>
      <c r="AA9" s="30">
        <v>9.1</v>
      </c>
      <c r="AB9" s="30">
        <v>4.5</v>
      </c>
      <c r="AC9" s="32">
        <v>0.20749926764964358</v>
      </c>
      <c r="AD9" s="30">
        <v>4.0490524513080901</v>
      </c>
      <c r="AE9" s="12">
        <v>96</v>
      </c>
      <c r="AF9" s="12">
        <v>84</v>
      </c>
      <c r="AG9" s="12">
        <v>94</v>
      </c>
      <c r="AH9" s="33">
        <v>5.0943396226415087</v>
      </c>
      <c r="AI9" s="34">
        <v>495000</v>
      </c>
      <c r="AJ9" s="34">
        <v>480000</v>
      </c>
      <c r="AK9" s="34">
        <v>410000</v>
      </c>
      <c r="AL9" s="35">
        <v>3.125E-2</v>
      </c>
      <c r="AM9" s="35">
        <v>0.2073170731707317</v>
      </c>
      <c r="AN9" s="12">
        <v>2</v>
      </c>
      <c r="AO9" s="33">
        <v>0.30000000000000004</v>
      </c>
      <c r="AP9" s="12">
        <v>1.7</v>
      </c>
      <c r="AQ9" s="34">
        <v>450</v>
      </c>
      <c r="AR9" s="34">
        <v>440</v>
      </c>
      <c r="AS9" s="31">
        <v>2.2727272727272728E-2</v>
      </c>
      <c r="AT9" s="36">
        <v>3277.1200000000003</v>
      </c>
      <c r="AU9" s="30">
        <v>0.84640000000000004</v>
      </c>
      <c r="AV9" s="30">
        <v>0.15359999999999999</v>
      </c>
      <c r="AW9" s="30">
        <v>0.97970000000000002</v>
      </c>
      <c r="AX9" s="30">
        <v>1.23E-2</v>
      </c>
      <c r="AY9" s="30">
        <v>0.35</v>
      </c>
      <c r="AZ9" s="30">
        <v>0.52869999999999995</v>
      </c>
      <c r="BA9" s="30">
        <v>9.8299999999999998E-2</v>
      </c>
      <c r="BB9" s="37">
        <v>7.5</v>
      </c>
      <c r="BC9" s="29">
        <v>238</v>
      </c>
      <c r="BD9" s="38" t="s">
        <v>3230</v>
      </c>
      <c r="BE9" s="39">
        <v>149.42356343510701</v>
      </c>
      <c r="BF9" s="39">
        <v>-35.421145780859398</v>
      </c>
      <c r="BG9" s="40">
        <f t="shared" si="0"/>
        <v>100</v>
      </c>
      <c r="BH9" s="40">
        <f t="shared" si="1"/>
        <v>84</v>
      </c>
      <c r="BI9" s="40">
        <f t="shared" si="2"/>
        <v>62</v>
      </c>
      <c r="BJ9" s="40">
        <f t="shared" si="3"/>
        <v>16</v>
      </c>
      <c r="BK9" s="40">
        <f t="shared" si="4"/>
        <v>63</v>
      </c>
      <c r="BL9" s="40">
        <f t="shared" si="5"/>
        <v>67</v>
      </c>
      <c r="BM9" s="41">
        <f t="shared" si="6"/>
        <v>100</v>
      </c>
      <c r="BN9" s="40">
        <f t="shared" si="7"/>
        <v>100</v>
      </c>
      <c r="BO9" s="41">
        <f t="shared" si="8"/>
        <v>100</v>
      </c>
      <c r="BP9" s="41">
        <f t="shared" si="9"/>
        <v>1</v>
      </c>
      <c r="BQ9" s="41">
        <f t="shared" si="10"/>
        <v>75</v>
      </c>
      <c r="BR9" s="41">
        <f t="shared" si="11"/>
        <v>58</v>
      </c>
    </row>
    <row r="10" spans="2:70" x14ac:dyDescent="0.3">
      <c r="B10" s="12" t="s">
        <v>2109</v>
      </c>
      <c r="C10" s="12">
        <v>101031016</v>
      </c>
      <c r="D10" s="12" t="s">
        <v>347</v>
      </c>
      <c r="E10" s="12" t="s">
        <v>348</v>
      </c>
      <c r="F10" s="12" t="s">
        <v>2703</v>
      </c>
      <c r="G10" s="12" t="s">
        <v>85</v>
      </c>
      <c r="H10" s="12" t="s">
        <v>5013</v>
      </c>
      <c r="I10" s="28">
        <v>765000</v>
      </c>
      <c r="J10" s="28">
        <v>750000</v>
      </c>
      <c r="K10" s="28">
        <v>745000</v>
      </c>
      <c r="L10" s="28">
        <v>675000</v>
      </c>
      <c r="M10" s="28">
        <v>650000</v>
      </c>
      <c r="N10" s="28">
        <v>725000</v>
      </c>
      <c r="O10" s="29">
        <v>73</v>
      </c>
      <c r="P10" s="29">
        <v>69</v>
      </c>
      <c r="Q10" s="29">
        <v>40</v>
      </c>
      <c r="R10" s="28">
        <v>550</v>
      </c>
      <c r="S10" s="28">
        <v>525</v>
      </c>
      <c r="T10" s="30">
        <v>1.3</v>
      </c>
      <c r="U10" s="30">
        <v>0</v>
      </c>
      <c r="V10" s="30">
        <v>1.3</v>
      </c>
      <c r="W10" s="30">
        <v>1.5</v>
      </c>
      <c r="X10" s="31">
        <v>3.7385620915032683E-2</v>
      </c>
      <c r="Y10" s="30">
        <v>5.6</v>
      </c>
      <c r="Z10" s="30">
        <v>-0.30000000000000071</v>
      </c>
      <c r="AA10" s="30">
        <v>5.9</v>
      </c>
      <c r="AB10" s="30">
        <v>3.7</v>
      </c>
      <c r="AC10" s="32">
        <v>0.25697092023622636</v>
      </c>
      <c r="AD10" s="30">
        <v>6.8735228664585017</v>
      </c>
      <c r="AE10" s="12">
        <v>53</v>
      </c>
      <c r="AF10" s="12">
        <v>43</v>
      </c>
      <c r="AG10" s="12">
        <v>31</v>
      </c>
      <c r="AH10" s="33">
        <v>9.0566037735849054</v>
      </c>
      <c r="AI10" s="34">
        <v>675000</v>
      </c>
      <c r="AJ10" s="34">
        <v>716000</v>
      </c>
      <c r="AK10" s="34">
        <v>800000</v>
      </c>
      <c r="AL10" s="35">
        <v>-5.7262569832402237E-2</v>
      </c>
      <c r="AM10" s="35">
        <v>-0.15625</v>
      </c>
      <c r="AN10" s="12">
        <v>1.1000000000000001</v>
      </c>
      <c r="AO10" s="33">
        <v>-9.9999999999999867E-2</v>
      </c>
      <c r="AP10" s="12">
        <v>1.2</v>
      </c>
      <c r="AQ10" s="34">
        <v>475</v>
      </c>
      <c r="AR10" s="34">
        <v>450</v>
      </c>
      <c r="AS10" s="31">
        <v>5.5555555555555552E-2</v>
      </c>
      <c r="AT10" s="36">
        <v>2140.3200000000002</v>
      </c>
      <c r="AU10" s="30">
        <v>0.65900000000000003</v>
      </c>
      <c r="AV10" s="30">
        <v>0.34100000000000003</v>
      </c>
      <c r="AW10" s="30">
        <v>0.75590000000000002</v>
      </c>
      <c r="AX10" s="30">
        <v>7.0400000000000004E-2</v>
      </c>
      <c r="AY10" s="30">
        <v>0.34799999999999998</v>
      </c>
      <c r="AZ10" s="30">
        <v>0.31119999999999998</v>
      </c>
      <c r="BA10" s="30">
        <v>0.29409999999999997</v>
      </c>
      <c r="BB10" s="37">
        <v>7</v>
      </c>
      <c r="BC10" s="29">
        <v>376</v>
      </c>
      <c r="BD10" s="38" t="s">
        <v>4403</v>
      </c>
      <c r="BE10" s="39">
        <v>148.571574064478</v>
      </c>
      <c r="BF10" s="39">
        <v>-36.477443141970198</v>
      </c>
      <c r="BG10" s="40">
        <f t="shared" si="0"/>
        <v>95</v>
      </c>
      <c r="BH10" s="40">
        <f t="shared" si="1"/>
        <v>98</v>
      </c>
      <c r="BI10" s="40">
        <f t="shared" si="2"/>
        <v>13</v>
      </c>
      <c r="BJ10" s="40">
        <f t="shared" si="3"/>
        <v>1</v>
      </c>
      <c r="BK10" s="40">
        <f t="shared" si="4"/>
        <v>44</v>
      </c>
      <c r="BL10" s="40">
        <f t="shared" si="5"/>
        <v>67</v>
      </c>
      <c r="BM10" s="41">
        <f t="shared" si="6"/>
        <v>75</v>
      </c>
      <c r="BN10" s="40">
        <f t="shared" si="7"/>
        <v>81</v>
      </c>
      <c r="BO10" s="41">
        <f t="shared" si="8"/>
        <v>95</v>
      </c>
      <c r="BP10" s="41">
        <f t="shared" si="9"/>
        <v>24</v>
      </c>
      <c r="BQ10" s="41">
        <f t="shared" si="10"/>
        <v>70</v>
      </c>
      <c r="BR10" s="41">
        <f t="shared" si="11"/>
        <v>52</v>
      </c>
    </row>
    <row r="11" spans="2:70" x14ac:dyDescent="0.3">
      <c r="B11" s="12" t="s">
        <v>2523</v>
      </c>
      <c r="C11" s="12">
        <v>101041017</v>
      </c>
      <c r="D11" s="12" t="s">
        <v>1661</v>
      </c>
      <c r="E11" s="12" t="s">
        <v>348</v>
      </c>
      <c r="F11" s="12" t="s">
        <v>2523</v>
      </c>
      <c r="G11" s="12" t="s">
        <v>85</v>
      </c>
      <c r="H11" s="12" t="s">
        <v>5013</v>
      </c>
      <c r="I11" s="28">
        <v>599950</v>
      </c>
      <c r="J11" s="28">
        <v>585000</v>
      </c>
      <c r="K11" s="28">
        <v>559000</v>
      </c>
      <c r="L11" s="28">
        <v>595000</v>
      </c>
      <c r="M11" s="28">
        <v>510000</v>
      </c>
      <c r="N11" s="28">
        <v>495000</v>
      </c>
      <c r="O11" s="29">
        <v>82</v>
      </c>
      <c r="P11" s="29">
        <v>89</v>
      </c>
      <c r="Q11" s="29">
        <v>77</v>
      </c>
      <c r="R11" s="28">
        <v>420</v>
      </c>
      <c r="S11" s="28">
        <v>420</v>
      </c>
      <c r="T11" s="30">
        <v>1.4</v>
      </c>
      <c r="U11" s="30">
        <v>9.9999999999999867E-2</v>
      </c>
      <c r="V11" s="30">
        <v>1.3</v>
      </c>
      <c r="W11" s="30">
        <v>1.6</v>
      </c>
      <c r="X11" s="31">
        <v>3.6403033586132179E-2</v>
      </c>
      <c r="Y11" s="30">
        <v>3.6</v>
      </c>
      <c r="Z11" s="30">
        <v>-0.39999999999999991</v>
      </c>
      <c r="AA11" s="30">
        <v>4</v>
      </c>
      <c r="AB11" s="30">
        <v>3.2</v>
      </c>
      <c r="AC11" s="32">
        <v>0.33482142857142855</v>
      </c>
      <c r="AD11" s="30">
        <v>9.1976243622448983</v>
      </c>
      <c r="AE11" s="12">
        <v>163</v>
      </c>
      <c r="AF11" s="12">
        <v>167</v>
      </c>
      <c r="AG11" s="12">
        <v>165</v>
      </c>
      <c r="AH11" s="33">
        <v>6.0970873786407767</v>
      </c>
      <c r="AI11" s="34">
        <v>530000</v>
      </c>
      <c r="AJ11" s="34">
        <v>530000</v>
      </c>
      <c r="AK11" s="34">
        <v>525000</v>
      </c>
      <c r="AL11" s="35">
        <v>0</v>
      </c>
      <c r="AM11" s="35">
        <v>9.5238095238095247E-3</v>
      </c>
      <c r="AN11" s="12">
        <v>1.8</v>
      </c>
      <c r="AO11" s="33">
        <v>0.19999999999999996</v>
      </c>
      <c r="AP11" s="12">
        <v>1.6</v>
      </c>
      <c r="AQ11" s="34">
        <v>440</v>
      </c>
      <c r="AR11" s="34">
        <v>420</v>
      </c>
      <c r="AS11" s="31">
        <v>4.7619047619047616E-2</v>
      </c>
      <c r="AT11" s="36">
        <v>1254.4000000000001</v>
      </c>
      <c r="AU11" s="30">
        <v>0.64410000000000001</v>
      </c>
      <c r="AV11" s="30">
        <v>0.35589999999999999</v>
      </c>
      <c r="AW11" s="30">
        <v>0.75260000000000005</v>
      </c>
      <c r="AX11" s="30">
        <v>9.8000000000000004E-2</v>
      </c>
      <c r="AY11" s="30">
        <v>0.42559999999999998</v>
      </c>
      <c r="AZ11" s="30">
        <v>0.23150000000000001</v>
      </c>
      <c r="BA11" s="30">
        <v>0.2999</v>
      </c>
      <c r="BB11" s="37">
        <v>4</v>
      </c>
      <c r="BC11" s="29">
        <v>225</v>
      </c>
      <c r="BD11" s="38" t="s">
        <v>4817</v>
      </c>
      <c r="BE11" s="39">
        <v>150.155546008953</v>
      </c>
      <c r="BF11" s="39">
        <v>-35.703258473214497</v>
      </c>
      <c r="BG11" s="40">
        <f t="shared" si="0"/>
        <v>93</v>
      </c>
      <c r="BH11" s="40">
        <f t="shared" si="1"/>
        <v>87</v>
      </c>
      <c r="BI11" s="40">
        <f t="shared" si="2"/>
        <v>49</v>
      </c>
      <c r="BJ11" s="40">
        <f t="shared" si="3"/>
        <v>1</v>
      </c>
      <c r="BK11" s="40">
        <f t="shared" si="4"/>
        <v>65</v>
      </c>
      <c r="BL11" s="40">
        <f t="shared" si="5"/>
        <v>84</v>
      </c>
      <c r="BM11" s="41">
        <f t="shared" si="6"/>
        <v>72</v>
      </c>
      <c r="BN11" s="40">
        <f t="shared" si="7"/>
        <v>58</v>
      </c>
      <c r="BO11" s="41">
        <f t="shared" si="8"/>
        <v>44</v>
      </c>
      <c r="BP11" s="41">
        <f t="shared" si="9"/>
        <v>57</v>
      </c>
      <c r="BQ11" s="41">
        <f t="shared" si="10"/>
        <v>40</v>
      </c>
      <c r="BR11" s="41">
        <f t="shared" si="11"/>
        <v>51</v>
      </c>
    </row>
    <row r="12" spans="2:70" x14ac:dyDescent="0.3">
      <c r="B12" s="12" t="s">
        <v>2524</v>
      </c>
      <c r="C12" s="12">
        <v>101041018</v>
      </c>
      <c r="D12" s="12" t="s">
        <v>1661</v>
      </c>
      <c r="E12" s="12" t="s">
        <v>348</v>
      </c>
      <c r="F12" s="12" t="s">
        <v>2523</v>
      </c>
      <c r="G12" s="12" t="s">
        <v>85</v>
      </c>
      <c r="H12" s="12" t="s">
        <v>5013</v>
      </c>
      <c r="I12" s="28">
        <v>545000</v>
      </c>
      <c r="J12" s="28">
        <v>550000</v>
      </c>
      <c r="K12" s="28">
        <v>550000</v>
      </c>
      <c r="L12" s="28">
        <v>505000</v>
      </c>
      <c r="M12" s="28">
        <v>560000</v>
      </c>
      <c r="N12" s="28">
        <v>560000</v>
      </c>
      <c r="O12" s="29">
        <v>73</v>
      </c>
      <c r="P12" s="29">
        <v>71</v>
      </c>
      <c r="Q12" s="29">
        <v>65</v>
      </c>
      <c r="R12" s="28">
        <v>420</v>
      </c>
      <c r="S12" s="28">
        <v>400</v>
      </c>
      <c r="T12" s="30">
        <v>1.5</v>
      </c>
      <c r="U12" s="30">
        <v>-0.10000000000000009</v>
      </c>
      <c r="V12" s="30">
        <v>1.6</v>
      </c>
      <c r="W12" s="30">
        <v>2.1</v>
      </c>
      <c r="X12" s="31">
        <v>4.0073394495412841E-2</v>
      </c>
      <c r="Y12" s="30">
        <v>4.7</v>
      </c>
      <c r="Z12" s="30">
        <v>0</v>
      </c>
      <c r="AA12" s="30">
        <v>4.7</v>
      </c>
      <c r="AB12" s="30">
        <v>4.5999999999999996</v>
      </c>
      <c r="AC12" s="32">
        <v>0.30864197530864196</v>
      </c>
      <c r="AD12" s="30">
        <v>7.701917424139646</v>
      </c>
      <c r="AE12" s="12">
        <v>163</v>
      </c>
      <c r="AF12" s="12">
        <v>167</v>
      </c>
      <c r="AG12" s="12">
        <v>165</v>
      </c>
      <c r="AH12" s="33">
        <v>6.0970873786407767</v>
      </c>
      <c r="AI12" s="34">
        <v>530000</v>
      </c>
      <c r="AJ12" s="34">
        <v>530000</v>
      </c>
      <c r="AK12" s="34">
        <v>525000</v>
      </c>
      <c r="AL12" s="35">
        <v>0</v>
      </c>
      <c r="AM12" s="35">
        <v>9.5238095238095247E-3</v>
      </c>
      <c r="AN12" s="12">
        <v>1.8</v>
      </c>
      <c r="AO12" s="33">
        <v>0.19999999999999996</v>
      </c>
      <c r="AP12" s="12">
        <v>1.6</v>
      </c>
      <c r="AQ12" s="34">
        <v>440</v>
      </c>
      <c r="AR12" s="34">
        <v>420</v>
      </c>
      <c r="AS12" s="31">
        <v>4.7619047619047616E-2</v>
      </c>
      <c r="AT12" s="36">
        <v>1360.8000000000002</v>
      </c>
      <c r="AU12" s="30">
        <v>0.67520000000000002</v>
      </c>
      <c r="AV12" s="30">
        <v>0.32479999999999998</v>
      </c>
      <c r="AW12" s="30">
        <v>0.8004</v>
      </c>
      <c r="AX12" s="30">
        <v>0.10979999999999999</v>
      </c>
      <c r="AY12" s="30">
        <v>0.48089999999999999</v>
      </c>
      <c r="AZ12" s="30">
        <v>0.23130000000000001</v>
      </c>
      <c r="BA12" s="30">
        <v>0.25619999999999998</v>
      </c>
      <c r="BB12" s="37">
        <v>3</v>
      </c>
      <c r="BC12" s="29">
        <v>231</v>
      </c>
      <c r="BD12" s="38" t="s">
        <v>4818</v>
      </c>
      <c r="BE12" s="39">
        <v>150.21245942554</v>
      </c>
      <c r="BF12" s="39">
        <v>-35.780584730909197</v>
      </c>
      <c r="BG12" s="40">
        <f t="shared" si="0"/>
        <v>92</v>
      </c>
      <c r="BH12" s="40">
        <f t="shared" si="1"/>
        <v>87</v>
      </c>
      <c r="BI12" s="40">
        <f t="shared" si="2"/>
        <v>49</v>
      </c>
      <c r="BJ12" s="40">
        <f t="shared" si="3"/>
        <v>1</v>
      </c>
      <c r="BK12" s="40">
        <f t="shared" si="4"/>
        <v>64</v>
      </c>
      <c r="BL12" s="40">
        <f t="shared" si="5"/>
        <v>96</v>
      </c>
      <c r="BM12" s="41">
        <f t="shared" si="6"/>
        <v>84</v>
      </c>
      <c r="BN12" s="40">
        <f t="shared" si="7"/>
        <v>73</v>
      </c>
      <c r="BO12" s="41">
        <f t="shared" si="8"/>
        <v>61</v>
      </c>
      <c r="BP12" s="41">
        <f t="shared" si="9"/>
        <v>39</v>
      </c>
      <c r="BQ12" s="41">
        <f t="shared" si="10"/>
        <v>30</v>
      </c>
      <c r="BR12" s="41">
        <f t="shared" si="11"/>
        <v>52</v>
      </c>
    </row>
    <row r="13" spans="2:70" x14ac:dyDescent="0.3">
      <c r="B13" s="12" t="s">
        <v>1899</v>
      </c>
      <c r="C13" s="12">
        <v>101041019</v>
      </c>
      <c r="D13" s="12" t="s">
        <v>1661</v>
      </c>
      <c r="E13" s="12" t="s">
        <v>348</v>
      </c>
      <c r="F13" s="12" t="s">
        <v>2703</v>
      </c>
      <c r="G13" s="12" t="s">
        <v>85</v>
      </c>
      <c r="H13" s="12" t="s">
        <v>5013</v>
      </c>
      <c r="I13" s="28">
        <v>650000</v>
      </c>
      <c r="J13" s="28">
        <v>650000</v>
      </c>
      <c r="K13" s="28">
        <v>675000</v>
      </c>
      <c r="L13" s="28">
        <v>630000</v>
      </c>
      <c r="M13" s="28">
        <v>630000</v>
      </c>
      <c r="N13" s="28">
        <v>521000</v>
      </c>
      <c r="O13" s="29">
        <v>46</v>
      </c>
      <c r="P13" s="29">
        <v>46</v>
      </c>
      <c r="Q13" s="29">
        <v>96</v>
      </c>
      <c r="R13" s="28">
        <v>400</v>
      </c>
      <c r="S13" s="28">
        <v>400</v>
      </c>
      <c r="T13" s="30">
        <v>1.1000000000000001</v>
      </c>
      <c r="U13" s="30">
        <v>0.10000000000000009</v>
      </c>
      <c r="V13" s="30">
        <v>1</v>
      </c>
      <c r="W13" s="30">
        <v>0.6</v>
      </c>
      <c r="X13" s="31">
        <v>3.2000000000000001E-2</v>
      </c>
      <c r="Y13" s="30">
        <v>3.1</v>
      </c>
      <c r="Z13" s="30">
        <v>-0.19999999999999973</v>
      </c>
      <c r="AA13" s="30">
        <v>3.3</v>
      </c>
      <c r="AB13" s="30">
        <v>3.1</v>
      </c>
      <c r="AC13" s="32">
        <v>0.27989252127183162</v>
      </c>
      <c r="AD13" s="30">
        <v>8.746641289744737</v>
      </c>
      <c r="AE13" s="12">
        <v>163</v>
      </c>
      <c r="AF13" s="12">
        <v>167</v>
      </c>
      <c r="AG13" s="12">
        <v>165</v>
      </c>
      <c r="AH13" s="33">
        <v>6.0970873786407767</v>
      </c>
      <c r="AI13" s="34">
        <v>530000</v>
      </c>
      <c r="AJ13" s="34">
        <v>530000</v>
      </c>
      <c r="AK13" s="34">
        <v>525000</v>
      </c>
      <c r="AL13" s="35">
        <v>0</v>
      </c>
      <c r="AM13" s="35">
        <v>9.5238095238095247E-3</v>
      </c>
      <c r="AN13" s="12">
        <v>1.8</v>
      </c>
      <c r="AO13" s="33">
        <v>0.19999999999999996</v>
      </c>
      <c r="AP13" s="12">
        <v>1.6</v>
      </c>
      <c r="AQ13" s="34">
        <v>440</v>
      </c>
      <c r="AR13" s="34">
        <v>420</v>
      </c>
      <c r="AS13" s="31">
        <v>4.7619047619047616E-2</v>
      </c>
      <c r="AT13" s="36">
        <v>1429.1200000000001</v>
      </c>
      <c r="AU13" s="30">
        <v>0.65920000000000001</v>
      </c>
      <c r="AV13" s="30">
        <v>0.34079999999999999</v>
      </c>
      <c r="AW13" s="30">
        <v>0.87470000000000003</v>
      </c>
      <c r="AX13" s="30">
        <v>8.7099999999999997E-2</v>
      </c>
      <c r="AY13" s="30">
        <v>0.42120000000000002</v>
      </c>
      <c r="AZ13" s="30">
        <v>0.27989999999999998</v>
      </c>
      <c r="BA13" s="30">
        <v>0.2616</v>
      </c>
      <c r="BB13" s="37">
        <v>5</v>
      </c>
      <c r="BC13" s="29">
        <v>340</v>
      </c>
      <c r="BD13" s="38" t="s">
        <v>4208</v>
      </c>
      <c r="BE13" s="39">
        <v>149.907837775747</v>
      </c>
      <c r="BF13" s="39">
        <v>-36.737160223029903</v>
      </c>
      <c r="BG13" s="40">
        <f t="shared" si="0"/>
        <v>98</v>
      </c>
      <c r="BH13" s="40">
        <f t="shared" si="1"/>
        <v>87</v>
      </c>
      <c r="BI13" s="40">
        <f t="shared" si="2"/>
        <v>49</v>
      </c>
      <c r="BJ13" s="40">
        <f t="shared" si="3"/>
        <v>1</v>
      </c>
      <c r="BK13" s="40">
        <f t="shared" si="4"/>
        <v>49</v>
      </c>
      <c r="BL13" s="40">
        <f t="shared" si="5"/>
        <v>83</v>
      </c>
      <c r="BM13" s="41">
        <f t="shared" si="6"/>
        <v>57</v>
      </c>
      <c r="BN13" s="40">
        <f t="shared" si="7"/>
        <v>63</v>
      </c>
      <c r="BO13" s="41">
        <f t="shared" si="8"/>
        <v>80</v>
      </c>
      <c r="BP13" s="41">
        <f t="shared" si="9"/>
        <v>65</v>
      </c>
      <c r="BQ13" s="41">
        <f t="shared" si="10"/>
        <v>50</v>
      </c>
      <c r="BR13" s="41">
        <f t="shared" si="11"/>
        <v>53</v>
      </c>
    </row>
    <row r="14" spans="2:70" x14ac:dyDescent="0.3">
      <c r="B14" s="12" t="s">
        <v>2110</v>
      </c>
      <c r="C14" s="12">
        <v>101041021</v>
      </c>
      <c r="D14" s="12" t="s">
        <v>1661</v>
      </c>
      <c r="E14" s="12" t="s">
        <v>348</v>
      </c>
      <c r="F14" s="12" t="s">
        <v>2703</v>
      </c>
      <c r="G14" s="12" t="s">
        <v>85</v>
      </c>
      <c r="H14" s="12" t="s">
        <v>5013</v>
      </c>
      <c r="I14" s="28">
        <v>289000</v>
      </c>
      <c r="J14" s="28">
        <v>195000</v>
      </c>
      <c r="K14" s="28">
        <v>375000</v>
      </c>
      <c r="L14" s="28">
        <v>275000</v>
      </c>
      <c r="M14" s="28">
        <v>275000</v>
      </c>
      <c r="N14" s="28">
        <v>164000</v>
      </c>
      <c r="O14" s="29">
        <v>45</v>
      </c>
      <c r="P14" s="29">
        <v>45</v>
      </c>
      <c r="Q14" s="29">
        <v>94</v>
      </c>
      <c r="R14" s="28">
        <v>470</v>
      </c>
      <c r="S14" s="28">
        <v>460</v>
      </c>
      <c r="T14" s="30">
        <v>2</v>
      </c>
      <c r="U14" s="30">
        <v>0.19999999999999996</v>
      </c>
      <c r="V14" s="30">
        <v>1.8</v>
      </c>
      <c r="W14" s="30">
        <v>1.6</v>
      </c>
      <c r="X14" s="31">
        <v>8.4567474048442906E-2</v>
      </c>
      <c r="Y14" s="30">
        <v>1.5</v>
      </c>
      <c r="Z14" s="30">
        <v>-0.70000000000000018</v>
      </c>
      <c r="AA14" s="30">
        <v>2.2000000000000002</v>
      </c>
      <c r="AB14" s="30">
        <v>2.6</v>
      </c>
      <c r="AC14" s="32">
        <v>0.30453037528509225</v>
      </c>
      <c r="AD14" s="30">
        <v>3.6010343067672532</v>
      </c>
      <c r="AE14" s="12">
        <v>163</v>
      </c>
      <c r="AF14" s="12">
        <v>167</v>
      </c>
      <c r="AG14" s="12">
        <v>165</v>
      </c>
      <c r="AH14" s="33">
        <v>6.0970873786407767</v>
      </c>
      <c r="AI14" s="34">
        <v>530000</v>
      </c>
      <c r="AJ14" s="34">
        <v>530000</v>
      </c>
      <c r="AK14" s="34">
        <v>525000</v>
      </c>
      <c r="AL14" s="35">
        <v>0</v>
      </c>
      <c r="AM14" s="35">
        <v>9.5238095238095247E-3</v>
      </c>
      <c r="AN14" s="12">
        <v>1.8</v>
      </c>
      <c r="AO14" s="33">
        <v>0.19999999999999996</v>
      </c>
      <c r="AP14" s="12">
        <v>1.6</v>
      </c>
      <c r="AQ14" s="34">
        <v>440</v>
      </c>
      <c r="AR14" s="34">
        <v>420</v>
      </c>
      <c r="AS14" s="31">
        <v>4.7619047619047616E-2</v>
      </c>
      <c r="AT14" s="36">
        <v>1543.3600000000001</v>
      </c>
      <c r="AU14" s="30">
        <v>0.68540000000000001</v>
      </c>
      <c r="AV14" s="30">
        <v>0.31459999999999999</v>
      </c>
      <c r="AW14" s="30">
        <v>0.80710000000000004</v>
      </c>
      <c r="AX14" s="30">
        <v>0.11890000000000001</v>
      </c>
      <c r="AY14" s="30">
        <v>0.47489999999999999</v>
      </c>
      <c r="AZ14" s="30">
        <v>0.25430000000000003</v>
      </c>
      <c r="BA14" s="30">
        <v>0.19350000000000001</v>
      </c>
      <c r="BB14" s="37">
        <v>4.5</v>
      </c>
      <c r="BC14" s="29">
        <v>240</v>
      </c>
      <c r="BD14" s="38" t="s">
        <v>4404</v>
      </c>
      <c r="BE14" s="39">
        <v>150.15474804304199</v>
      </c>
      <c r="BF14" s="39">
        <v>-35.846343741155898</v>
      </c>
      <c r="BG14" s="40">
        <f t="shared" si="0"/>
        <v>84</v>
      </c>
      <c r="BH14" s="40">
        <f t="shared" si="1"/>
        <v>87</v>
      </c>
      <c r="BI14" s="40">
        <f t="shared" si="2"/>
        <v>49</v>
      </c>
      <c r="BJ14" s="40">
        <f t="shared" si="3"/>
        <v>1</v>
      </c>
      <c r="BK14" s="40">
        <f t="shared" si="4"/>
        <v>63</v>
      </c>
      <c r="BL14" s="40">
        <f t="shared" si="5"/>
        <v>94</v>
      </c>
      <c r="BM14" s="41">
        <f t="shared" si="6"/>
        <v>100</v>
      </c>
      <c r="BN14" s="40">
        <f t="shared" si="7"/>
        <v>100</v>
      </c>
      <c r="BO14" s="41">
        <f t="shared" si="8"/>
        <v>64</v>
      </c>
      <c r="BP14" s="41">
        <f t="shared" si="9"/>
        <v>92</v>
      </c>
      <c r="BQ14" s="41">
        <f t="shared" si="10"/>
        <v>45</v>
      </c>
      <c r="BR14" s="41">
        <f t="shared" si="11"/>
        <v>60</v>
      </c>
    </row>
    <row r="15" spans="2:70" x14ac:dyDescent="0.3">
      <c r="B15" s="12" t="s">
        <v>2298</v>
      </c>
      <c r="C15" s="12">
        <v>101041023</v>
      </c>
      <c r="D15" s="12" t="s">
        <v>1661</v>
      </c>
      <c r="E15" s="12" t="s">
        <v>348</v>
      </c>
      <c r="F15" s="12" t="s">
        <v>2703</v>
      </c>
      <c r="G15" s="12" t="s">
        <v>85</v>
      </c>
      <c r="H15" s="12" t="s">
        <v>5013</v>
      </c>
      <c r="I15" s="28">
        <v>458000</v>
      </c>
      <c r="J15" s="28">
        <v>458000</v>
      </c>
      <c r="K15" s="28">
        <v>475000</v>
      </c>
      <c r="L15" s="28">
        <v>455000</v>
      </c>
      <c r="M15" s="28">
        <v>470000</v>
      </c>
      <c r="N15" s="28">
        <v>435000</v>
      </c>
      <c r="O15" s="29">
        <v>160</v>
      </c>
      <c r="P15" s="29">
        <v>140</v>
      </c>
      <c r="Q15" s="29">
        <v>105</v>
      </c>
      <c r="R15" s="28">
        <v>390</v>
      </c>
      <c r="S15" s="28">
        <v>380</v>
      </c>
      <c r="T15" s="30">
        <v>1.1000000000000001</v>
      </c>
      <c r="U15" s="30">
        <v>-9.9999999999999867E-2</v>
      </c>
      <c r="V15" s="30">
        <v>1.2</v>
      </c>
      <c r="W15" s="30">
        <v>0.8</v>
      </c>
      <c r="X15" s="31">
        <v>4.4279475982532748E-2</v>
      </c>
      <c r="Y15" s="30">
        <v>1.9</v>
      </c>
      <c r="Z15" s="30">
        <v>-0.60000000000000009</v>
      </c>
      <c r="AA15" s="30">
        <v>2.5</v>
      </c>
      <c r="AB15" s="30">
        <v>3</v>
      </c>
      <c r="AC15" s="32">
        <v>0.34374559300521784</v>
      </c>
      <c r="AD15" s="30">
        <v>7.7630908085004817</v>
      </c>
      <c r="AE15" s="12">
        <v>163</v>
      </c>
      <c r="AF15" s="12">
        <v>167</v>
      </c>
      <c r="AG15" s="12">
        <v>165</v>
      </c>
      <c r="AH15" s="33">
        <v>6.0970873786407767</v>
      </c>
      <c r="AI15" s="34">
        <v>530000</v>
      </c>
      <c r="AJ15" s="34">
        <v>530000</v>
      </c>
      <c r="AK15" s="34">
        <v>525000</v>
      </c>
      <c r="AL15" s="35">
        <v>0</v>
      </c>
      <c r="AM15" s="35">
        <v>9.5238095238095247E-3</v>
      </c>
      <c r="AN15" s="12">
        <v>1.8</v>
      </c>
      <c r="AO15" s="33">
        <v>0.19999999999999996</v>
      </c>
      <c r="AP15" s="12">
        <v>1.6</v>
      </c>
      <c r="AQ15" s="34">
        <v>440</v>
      </c>
      <c r="AR15" s="34">
        <v>420</v>
      </c>
      <c r="AS15" s="31">
        <v>4.7619047619047616E-2</v>
      </c>
      <c r="AT15" s="36">
        <v>1134.5600000000002</v>
      </c>
      <c r="AU15" s="30">
        <v>0.63439999999999996</v>
      </c>
      <c r="AV15" s="30">
        <v>0.36559999999999998</v>
      </c>
      <c r="AW15" s="30">
        <v>0.78959999999999997</v>
      </c>
      <c r="AX15" s="30">
        <v>0.1226</v>
      </c>
      <c r="AY15" s="30">
        <v>0.4456</v>
      </c>
      <c r="AZ15" s="30">
        <v>0.19589999999999999</v>
      </c>
      <c r="BA15" s="30">
        <v>0.29749999999999999</v>
      </c>
      <c r="BB15" s="37">
        <v>2</v>
      </c>
      <c r="BC15" s="29">
        <v>371</v>
      </c>
      <c r="BD15" s="38" t="s">
        <v>4587</v>
      </c>
      <c r="BE15" s="39">
        <v>149.89176873702499</v>
      </c>
      <c r="BF15" s="39">
        <v>-37.029344218557704</v>
      </c>
      <c r="BG15" s="40">
        <f t="shared" si="0"/>
        <v>98</v>
      </c>
      <c r="BH15" s="40">
        <f t="shared" si="1"/>
        <v>87</v>
      </c>
      <c r="BI15" s="40">
        <f t="shared" si="2"/>
        <v>49</v>
      </c>
      <c r="BJ15" s="40">
        <f t="shared" si="3"/>
        <v>1</v>
      </c>
      <c r="BK15" s="40">
        <f t="shared" si="4"/>
        <v>45</v>
      </c>
      <c r="BL15" s="40">
        <f t="shared" si="5"/>
        <v>88</v>
      </c>
      <c r="BM15" s="41">
        <f t="shared" si="6"/>
        <v>98</v>
      </c>
      <c r="BN15" s="40">
        <f t="shared" si="7"/>
        <v>73</v>
      </c>
      <c r="BO15" s="41">
        <f t="shared" si="8"/>
        <v>38</v>
      </c>
      <c r="BP15" s="41">
        <f t="shared" si="9"/>
        <v>85</v>
      </c>
      <c r="BQ15" s="41">
        <f t="shared" si="10"/>
        <v>20</v>
      </c>
      <c r="BR15" s="41">
        <f t="shared" si="11"/>
        <v>53</v>
      </c>
    </row>
    <row r="16" spans="2:70" x14ac:dyDescent="0.3">
      <c r="B16" s="12" t="s">
        <v>2299</v>
      </c>
      <c r="C16" s="12">
        <v>101041025</v>
      </c>
      <c r="D16" s="12" t="s">
        <v>1661</v>
      </c>
      <c r="E16" s="12" t="s">
        <v>348</v>
      </c>
      <c r="F16" s="12" t="s">
        <v>2703</v>
      </c>
      <c r="G16" s="12" t="s">
        <v>85</v>
      </c>
      <c r="H16" s="12" t="s">
        <v>5013</v>
      </c>
      <c r="I16" s="28">
        <v>560000</v>
      </c>
      <c r="J16" s="28">
        <v>575000</v>
      </c>
      <c r="K16" s="28">
        <v>595000</v>
      </c>
      <c r="L16" s="28">
        <v>555000</v>
      </c>
      <c r="M16" s="28">
        <v>557000</v>
      </c>
      <c r="N16" s="28">
        <v>560000</v>
      </c>
      <c r="O16" s="29">
        <v>83</v>
      </c>
      <c r="P16" s="29">
        <v>93</v>
      </c>
      <c r="Q16" s="29">
        <v>81</v>
      </c>
      <c r="R16" s="28">
        <v>485</v>
      </c>
      <c r="S16" s="28">
        <v>450</v>
      </c>
      <c r="T16" s="30">
        <v>2.6</v>
      </c>
      <c r="U16" s="30">
        <v>0.20000000000000018</v>
      </c>
      <c r="V16" s="30">
        <v>2.4</v>
      </c>
      <c r="W16" s="30">
        <v>2.1</v>
      </c>
      <c r="X16" s="31">
        <v>4.5035714285714283E-2</v>
      </c>
      <c r="Y16" s="30">
        <v>4</v>
      </c>
      <c r="Z16" s="30">
        <v>-0.29999999999999982</v>
      </c>
      <c r="AA16" s="30">
        <v>4.3</v>
      </c>
      <c r="AB16" s="30">
        <v>3.4</v>
      </c>
      <c r="AC16" s="32">
        <v>0.35063620589936378</v>
      </c>
      <c r="AD16" s="30">
        <v>7.7857365306758011</v>
      </c>
      <c r="AE16" s="12">
        <v>163</v>
      </c>
      <c r="AF16" s="12">
        <v>167</v>
      </c>
      <c r="AG16" s="12">
        <v>165</v>
      </c>
      <c r="AH16" s="33">
        <v>6.0970873786407767</v>
      </c>
      <c r="AI16" s="34">
        <v>530000</v>
      </c>
      <c r="AJ16" s="34">
        <v>530000</v>
      </c>
      <c r="AK16" s="34">
        <v>525000</v>
      </c>
      <c r="AL16" s="35">
        <v>0</v>
      </c>
      <c r="AM16" s="35">
        <v>9.5238095238095247E-3</v>
      </c>
      <c r="AN16" s="12">
        <v>1.8</v>
      </c>
      <c r="AO16" s="33">
        <v>0.19999999999999996</v>
      </c>
      <c r="AP16" s="12">
        <v>1.6</v>
      </c>
      <c r="AQ16" s="34">
        <v>440</v>
      </c>
      <c r="AR16" s="34">
        <v>420</v>
      </c>
      <c r="AS16" s="31">
        <v>4.7619047619047616E-2</v>
      </c>
      <c r="AT16" s="36">
        <v>1383.2</v>
      </c>
      <c r="AU16" s="30">
        <v>0.64949999999999997</v>
      </c>
      <c r="AV16" s="30">
        <v>0.35049999999999998</v>
      </c>
      <c r="AW16" s="30">
        <v>0.74070000000000003</v>
      </c>
      <c r="AX16" s="30">
        <v>0.14249999999999999</v>
      </c>
      <c r="AY16" s="30">
        <v>0.49270000000000003</v>
      </c>
      <c r="AZ16" s="30">
        <v>0.25419999999999998</v>
      </c>
      <c r="BA16" s="30">
        <v>0.21590000000000001</v>
      </c>
      <c r="BB16" s="37">
        <v>5</v>
      </c>
      <c r="BC16" s="29">
        <v>359</v>
      </c>
      <c r="BD16" s="38" t="s">
        <v>4588</v>
      </c>
      <c r="BE16" s="39">
        <v>149.86290759411401</v>
      </c>
      <c r="BF16" s="39">
        <v>-36.905834710253302</v>
      </c>
      <c r="BG16" s="40">
        <f t="shared" si="0"/>
        <v>74</v>
      </c>
      <c r="BH16" s="40">
        <f t="shared" si="1"/>
        <v>87</v>
      </c>
      <c r="BI16" s="40">
        <f t="shared" si="2"/>
        <v>49</v>
      </c>
      <c r="BJ16" s="40">
        <f t="shared" si="3"/>
        <v>1</v>
      </c>
      <c r="BK16" s="40">
        <f t="shared" si="4"/>
        <v>46</v>
      </c>
      <c r="BL16" s="40">
        <f t="shared" si="5"/>
        <v>98</v>
      </c>
      <c r="BM16" s="41">
        <f t="shared" si="6"/>
        <v>100</v>
      </c>
      <c r="BN16" s="40">
        <f t="shared" si="7"/>
        <v>72</v>
      </c>
      <c r="BO16" s="41">
        <f t="shared" si="8"/>
        <v>34</v>
      </c>
      <c r="BP16" s="41">
        <f t="shared" si="9"/>
        <v>51</v>
      </c>
      <c r="BQ16" s="41">
        <f t="shared" si="10"/>
        <v>50</v>
      </c>
      <c r="BR16" s="41">
        <f t="shared" si="11"/>
        <v>51</v>
      </c>
    </row>
    <row r="17" spans="2:70" x14ac:dyDescent="0.3">
      <c r="B17" s="12" t="s">
        <v>1901</v>
      </c>
      <c r="C17" s="12">
        <v>101041026</v>
      </c>
      <c r="D17" s="12" t="s">
        <v>1661</v>
      </c>
      <c r="E17" s="12" t="s">
        <v>348</v>
      </c>
      <c r="F17" s="12" t="s">
        <v>2703</v>
      </c>
      <c r="G17" s="12" t="s">
        <v>85</v>
      </c>
      <c r="H17" s="12" t="s">
        <v>5013</v>
      </c>
      <c r="I17" s="28">
        <v>450000</v>
      </c>
      <c r="J17" s="28">
        <v>440000</v>
      </c>
      <c r="K17" s="28">
        <v>490000</v>
      </c>
      <c r="L17" s="28">
        <v>470000</v>
      </c>
      <c r="M17" s="28">
        <v>450000</v>
      </c>
      <c r="N17" s="28">
        <v>284000</v>
      </c>
      <c r="O17" s="29">
        <v>76</v>
      </c>
      <c r="P17" s="29">
        <v>76</v>
      </c>
      <c r="Q17" s="29">
        <v>185</v>
      </c>
      <c r="R17" s="28">
        <v>400</v>
      </c>
      <c r="S17" s="28">
        <v>390</v>
      </c>
      <c r="T17" s="30">
        <v>1</v>
      </c>
      <c r="U17" s="30">
        <v>0</v>
      </c>
      <c r="V17" s="30">
        <v>1</v>
      </c>
      <c r="W17" s="30">
        <v>0.6</v>
      </c>
      <c r="X17" s="31">
        <v>4.622222222222222E-2</v>
      </c>
      <c r="Y17" s="30">
        <v>1</v>
      </c>
      <c r="Z17" s="30">
        <v>9.9999999999999978E-2</v>
      </c>
      <c r="AA17" s="30">
        <v>0.9</v>
      </c>
      <c r="AB17" s="30">
        <v>0.9</v>
      </c>
      <c r="AC17" s="32">
        <v>0.31055900621118004</v>
      </c>
      <c r="AD17" s="30">
        <v>6.7188246536072604</v>
      </c>
      <c r="AE17" s="12">
        <v>163</v>
      </c>
      <c r="AF17" s="12">
        <v>167</v>
      </c>
      <c r="AG17" s="12">
        <v>165</v>
      </c>
      <c r="AH17" s="33">
        <v>6.0970873786407767</v>
      </c>
      <c r="AI17" s="34">
        <v>530000</v>
      </c>
      <c r="AJ17" s="34">
        <v>530000</v>
      </c>
      <c r="AK17" s="34">
        <v>525000</v>
      </c>
      <c r="AL17" s="35">
        <v>0</v>
      </c>
      <c r="AM17" s="35">
        <v>9.5238095238095247E-3</v>
      </c>
      <c r="AN17" s="12">
        <v>1.8</v>
      </c>
      <c r="AO17" s="33">
        <v>0.19999999999999996</v>
      </c>
      <c r="AP17" s="12">
        <v>1.6</v>
      </c>
      <c r="AQ17" s="34">
        <v>440</v>
      </c>
      <c r="AR17" s="34">
        <v>420</v>
      </c>
      <c r="AS17" s="31">
        <v>4.7619047619047616E-2</v>
      </c>
      <c r="AT17" s="36">
        <v>1288.0000000000002</v>
      </c>
      <c r="AU17" s="30">
        <v>0.66930000000000001</v>
      </c>
      <c r="AV17" s="30">
        <v>0.33069999999999999</v>
      </c>
      <c r="AW17" s="30">
        <v>0.91439999999999999</v>
      </c>
      <c r="AX17" s="30">
        <v>6.3600000000000004E-2</v>
      </c>
      <c r="AY17" s="30">
        <v>0.51670000000000005</v>
      </c>
      <c r="AZ17" s="30">
        <v>0.25740000000000002</v>
      </c>
      <c r="BA17" s="30">
        <v>0.18770000000000001</v>
      </c>
      <c r="BB17" s="37">
        <v>5</v>
      </c>
      <c r="BC17" s="29">
        <v>253</v>
      </c>
      <c r="BD17" s="38" t="s">
        <v>4210</v>
      </c>
      <c r="BE17" s="39">
        <v>150.105910513396</v>
      </c>
      <c r="BF17" s="39">
        <v>-35.956295770520804</v>
      </c>
      <c r="BG17" s="40">
        <f t="shared" si="0"/>
        <v>100</v>
      </c>
      <c r="BH17" s="40">
        <f t="shared" si="1"/>
        <v>87</v>
      </c>
      <c r="BI17" s="40">
        <f t="shared" si="2"/>
        <v>49</v>
      </c>
      <c r="BJ17" s="40">
        <f t="shared" si="3"/>
        <v>1</v>
      </c>
      <c r="BK17" s="40">
        <f t="shared" si="4"/>
        <v>61</v>
      </c>
      <c r="BL17" s="40">
        <f t="shared" si="5"/>
        <v>100</v>
      </c>
      <c r="BM17" s="41">
        <f t="shared" si="6"/>
        <v>100</v>
      </c>
      <c r="BN17" s="40">
        <f t="shared" si="7"/>
        <v>83</v>
      </c>
      <c r="BO17" s="41">
        <f t="shared" si="8"/>
        <v>60</v>
      </c>
      <c r="BP17" s="41">
        <f t="shared" si="9"/>
        <v>100</v>
      </c>
      <c r="BQ17" s="41">
        <f t="shared" si="10"/>
        <v>50</v>
      </c>
      <c r="BR17" s="41">
        <f t="shared" si="11"/>
        <v>61</v>
      </c>
    </row>
    <row r="18" spans="2:70" x14ac:dyDescent="0.3">
      <c r="B18" s="12" t="s">
        <v>2300</v>
      </c>
      <c r="C18" s="12">
        <v>101041027</v>
      </c>
      <c r="D18" s="12" t="s">
        <v>1661</v>
      </c>
      <c r="E18" s="12" t="s">
        <v>348</v>
      </c>
      <c r="F18" s="12" t="s">
        <v>2703</v>
      </c>
      <c r="G18" s="12" t="s">
        <v>85</v>
      </c>
      <c r="H18" s="12" t="s">
        <v>5013</v>
      </c>
      <c r="I18" s="28">
        <v>565000</v>
      </c>
      <c r="J18" s="28">
        <v>565000</v>
      </c>
      <c r="K18" s="28">
        <v>595000</v>
      </c>
      <c r="L18" s="28">
        <v>515000</v>
      </c>
      <c r="M18" s="28">
        <v>565000</v>
      </c>
      <c r="N18" s="28">
        <v>595000</v>
      </c>
      <c r="O18" s="29">
        <v>122</v>
      </c>
      <c r="P18" s="29">
        <v>122</v>
      </c>
      <c r="Q18" s="29">
        <v>71</v>
      </c>
      <c r="R18" s="28">
        <v>410</v>
      </c>
      <c r="S18" s="28">
        <v>400</v>
      </c>
      <c r="T18" s="30">
        <v>2.7</v>
      </c>
      <c r="U18" s="30">
        <v>0.5</v>
      </c>
      <c r="V18" s="30">
        <v>2.2000000000000002</v>
      </c>
      <c r="W18" s="30">
        <v>1.6</v>
      </c>
      <c r="X18" s="31">
        <v>3.773451327433628E-2</v>
      </c>
      <c r="Y18" s="30">
        <v>1.6</v>
      </c>
      <c r="Z18" s="30">
        <v>-9.9999999999999867E-2</v>
      </c>
      <c r="AA18" s="30">
        <v>1.7</v>
      </c>
      <c r="AB18" s="30">
        <v>1.2</v>
      </c>
      <c r="AC18" s="32">
        <v>0.35995224048321389</v>
      </c>
      <c r="AD18" s="30">
        <v>9.5390720390720372</v>
      </c>
      <c r="AE18" s="12">
        <v>163</v>
      </c>
      <c r="AF18" s="12">
        <v>167</v>
      </c>
      <c r="AG18" s="12">
        <v>165</v>
      </c>
      <c r="AH18" s="33">
        <v>6.0970873786407767</v>
      </c>
      <c r="AI18" s="34">
        <v>530000</v>
      </c>
      <c r="AJ18" s="34">
        <v>530000</v>
      </c>
      <c r="AK18" s="34">
        <v>525000</v>
      </c>
      <c r="AL18" s="35">
        <v>0</v>
      </c>
      <c r="AM18" s="35">
        <v>9.5238095238095247E-3</v>
      </c>
      <c r="AN18" s="12">
        <v>1.8</v>
      </c>
      <c r="AO18" s="33">
        <v>0.19999999999999996</v>
      </c>
      <c r="AP18" s="12">
        <v>1.6</v>
      </c>
      <c r="AQ18" s="34">
        <v>440</v>
      </c>
      <c r="AR18" s="34">
        <v>420</v>
      </c>
      <c r="AS18" s="31">
        <v>4.7619047619047616E-2</v>
      </c>
      <c r="AT18" s="36">
        <v>1139.0400000000002</v>
      </c>
      <c r="AU18" s="30">
        <v>0.64039999999999997</v>
      </c>
      <c r="AV18" s="30">
        <v>0.35959999999999998</v>
      </c>
      <c r="AW18" s="30">
        <v>0.83069999999999999</v>
      </c>
      <c r="AX18" s="30">
        <v>7.1999999999999995E-2</v>
      </c>
      <c r="AY18" s="30">
        <v>0.56210000000000004</v>
      </c>
      <c r="AZ18" s="30">
        <v>0.19919999999999999</v>
      </c>
      <c r="BA18" s="30">
        <v>0.2014</v>
      </c>
      <c r="BB18" s="37">
        <v>3</v>
      </c>
      <c r="BC18" s="29">
        <v>293</v>
      </c>
      <c r="BD18" s="38" t="s">
        <v>4589</v>
      </c>
      <c r="BE18" s="39">
        <v>150.06661349745801</v>
      </c>
      <c r="BF18" s="39">
        <v>-36.329724728632598</v>
      </c>
      <c r="BG18" s="40">
        <f t="shared" si="0"/>
        <v>72</v>
      </c>
      <c r="BH18" s="40">
        <f t="shared" si="1"/>
        <v>87</v>
      </c>
      <c r="BI18" s="40">
        <f t="shared" si="2"/>
        <v>49</v>
      </c>
      <c r="BJ18" s="40">
        <f t="shared" si="3"/>
        <v>1</v>
      </c>
      <c r="BK18" s="40">
        <f t="shared" si="4"/>
        <v>55</v>
      </c>
      <c r="BL18" s="40">
        <f t="shared" si="5"/>
        <v>100</v>
      </c>
      <c r="BM18" s="41">
        <f t="shared" si="6"/>
        <v>76</v>
      </c>
      <c r="BN18" s="40">
        <f t="shared" si="7"/>
        <v>55</v>
      </c>
      <c r="BO18" s="41">
        <f t="shared" si="8"/>
        <v>27</v>
      </c>
      <c r="BP18" s="41">
        <f t="shared" si="9"/>
        <v>90</v>
      </c>
      <c r="BQ18" s="41">
        <f t="shared" si="10"/>
        <v>30</v>
      </c>
      <c r="BR18" s="41">
        <f t="shared" si="11"/>
        <v>50</v>
      </c>
    </row>
    <row r="19" spans="2:70" x14ac:dyDescent="0.3">
      <c r="B19" s="12" t="s">
        <v>1772</v>
      </c>
      <c r="C19" s="12">
        <v>101051539</v>
      </c>
      <c r="D19" s="12" t="s">
        <v>351</v>
      </c>
      <c r="E19" s="12" t="s">
        <v>348</v>
      </c>
      <c r="F19" s="12" t="s">
        <v>1772</v>
      </c>
      <c r="G19" s="12" t="s">
        <v>85</v>
      </c>
      <c r="H19" s="12" t="s">
        <v>5013</v>
      </c>
      <c r="I19" s="28">
        <v>391020</v>
      </c>
      <c r="J19" s="28">
        <v>400820</v>
      </c>
      <c r="K19" s="28">
        <v>400000</v>
      </c>
      <c r="L19" s="28">
        <v>370000</v>
      </c>
      <c r="M19" s="28">
        <v>409000</v>
      </c>
      <c r="N19" s="28">
        <v>400000</v>
      </c>
      <c r="O19" s="29">
        <v>70</v>
      </c>
      <c r="P19" s="29">
        <v>120</v>
      </c>
      <c r="Q19" s="29">
        <v>37</v>
      </c>
      <c r="R19" s="28">
        <v>370</v>
      </c>
      <c r="S19" s="28">
        <v>360</v>
      </c>
      <c r="T19" s="30">
        <v>1.3</v>
      </c>
      <c r="U19" s="30">
        <v>0.10000000000000009</v>
      </c>
      <c r="V19" s="30">
        <v>1.2</v>
      </c>
      <c r="W19" s="30">
        <v>1.5</v>
      </c>
      <c r="X19" s="31">
        <v>4.9204644263720523E-2</v>
      </c>
      <c r="Y19" s="30">
        <v>5.9</v>
      </c>
      <c r="Z19" s="30">
        <v>-0.59999999999999964</v>
      </c>
      <c r="AA19" s="30">
        <v>6.5</v>
      </c>
      <c r="AB19" s="30">
        <v>8.3000000000000007</v>
      </c>
      <c r="AC19" s="32">
        <v>0.23297400765665927</v>
      </c>
      <c r="AD19" s="30">
        <v>4.7347971140284253</v>
      </c>
      <c r="AE19" s="12">
        <v>10</v>
      </c>
      <c r="AF19" s="12">
        <v>8</v>
      </c>
      <c r="AG19" s="12">
        <v>16</v>
      </c>
      <c r="AH19" s="33">
        <v>2.32258064516129</v>
      </c>
      <c r="AI19" s="34">
        <v>399000</v>
      </c>
      <c r="AJ19" s="34">
        <v>400000</v>
      </c>
      <c r="AK19" s="34">
        <v>379000</v>
      </c>
      <c r="AL19" s="35">
        <v>-2.5000000000000001E-3</v>
      </c>
      <c r="AM19" s="35">
        <v>5.2770448548812667E-2</v>
      </c>
      <c r="AN19" s="12">
        <v>1.3</v>
      </c>
      <c r="AO19" s="33">
        <v>-9.9999999999999867E-2</v>
      </c>
      <c r="AP19" s="12">
        <v>1.4</v>
      </c>
      <c r="AQ19" s="34">
        <v>370</v>
      </c>
      <c r="AR19" s="34">
        <v>370</v>
      </c>
      <c r="AS19" s="31">
        <v>0</v>
      </c>
      <c r="AT19" s="36">
        <v>1588.16</v>
      </c>
      <c r="AU19" s="30">
        <v>0.64600000000000002</v>
      </c>
      <c r="AV19" s="30">
        <v>0.35399999999999998</v>
      </c>
      <c r="AW19" s="30">
        <v>0.84360000000000002</v>
      </c>
      <c r="AX19" s="30">
        <v>0.10829999999999999</v>
      </c>
      <c r="AY19" s="30">
        <v>0.33</v>
      </c>
      <c r="AZ19" s="30">
        <v>0.30420000000000003</v>
      </c>
      <c r="BA19" s="30">
        <v>0.33479999999999999</v>
      </c>
      <c r="BB19" s="37">
        <v>4</v>
      </c>
      <c r="BC19" s="29">
        <v>167</v>
      </c>
      <c r="BD19" s="38" t="s">
        <v>4085</v>
      </c>
      <c r="BE19" s="39">
        <v>149.72776761650499</v>
      </c>
      <c r="BF19" s="39">
        <v>-34.740728485466001</v>
      </c>
      <c r="BG19" s="40">
        <f t="shared" si="0"/>
        <v>95</v>
      </c>
      <c r="BH19" s="40">
        <f t="shared" si="1"/>
        <v>95</v>
      </c>
      <c r="BI19" s="40">
        <f t="shared" si="2"/>
        <v>96</v>
      </c>
      <c r="BJ19" s="40">
        <f t="shared" si="3"/>
        <v>1</v>
      </c>
      <c r="BK19" s="40">
        <f t="shared" si="4"/>
        <v>74</v>
      </c>
      <c r="BL19" s="40">
        <f t="shared" si="5"/>
        <v>63</v>
      </c>
      <c r="BM19" s="41">
        <f t="shared" si="6"/>
        <v>100</v>
      </c>
      <c r="BN19" s="40">
        <f t="shared" si="7"/>
        <v>100</v>
      </c>
      <c r="BO19" s="41">
        <f t="shared" si="8"/>
        <v>100</v>
      </c>
      <c r="BP19" s="41">
        <f t="shared" si="9"/>
        <v>19</v>
      </c>
      <c r="BQ19" s="41">
        <f t="shared" si="10"/>
        <v>40</v>
      </c>
      <c r="BR19" s="41">
        <f t="shared" si="11"/>
        <v>59</v>
      </c>
    </row>
    <row r="20" spans="2:70" x14ac:dyDescent="0.3">
      <c r="B20" s="12" t="s">
        <v>350</v>
      </c>
      <c r="C20" s="12">
        <v>101051540</v>
      </c>
      <c r="D20" s="12" t="s">
        <v>351</v>
      </c>
      <c r="E20" s="12" t="s">
        <v>348</v>
      </c>
      <c r="F20" s="12" t="s">
        <v>2703</v>
      </c>
      <c r="G20" s="12" t="s">
        <v>85</v>
      </c>
      <c r="H20" s="12" t="s">
        <v>5013</v>
      </c>
      <c r="I20" s="28">
        <v>560000</v>
      </c>
      <c r="J20" s="28">
        <v>560000</v>
      </c>
      <c r="K20" s="28">
        <v>400900</v>
      </c>
      <c r="L20" s="28">
        <v>435000</v>
      </c>
      <c r="M20" s="28">
        <v>435000</v>
      </c>
      <c r="N20" s="28">
        <v>330000</v>
      </c>
      <c r="O20" s="29">
        <v>28</v>
      </c>
      <c r="P20" s="29">
        <v>28</v>
      </c>
      <c r="Q20" s="29">
        <v>59</v>
      </c>
      <c r="R20" s="28">
        <v>380</v>
      </c>
      <c r="S20" s="28">
        <v>310</v>
      </c>
      <c r="T20" s="30">
        <v>1</v>
      </c>
      <c r="U20" s="30">
        <v>0</v>
      </c>
      <c r="V20" s="30">
        <v>1</v>
      </c>
      <c r="W20" s="30">
        <v>1</v>
      </c>
      <c r="X20" s="31">
        <v>3.5285714285714288E-2</v>
      </c>
      <c r="Y20" s="30">
        <v>4.8</v>
      </c>
      <c r="Z20" s="30">
        <v>0</v>
      </c>
      <c r="AA20" s="30">
        <v>4.8</v>
      </c>
      <c r="AB20" s="30">
        <v>2.4</v>
      </c>
      <c r="AC20" s="32">
        <v>0.22380324161326798</v>
      </c>
      <c r="AD20" s="30">
        <v>6.3426019890399843</v>
      </c>
      <c r="AE20" s="12">
        <v>10</v>
      </c>
      <c r="AF20" s="12">
        <v>8</v>
      </c>
      <c r="AG20" s="12">
        <v>16</v>
      </c>
      <c r="AH20" s="33">
        <v>2.32258064516129</v>
      </c>
      <c r="AI20" s="34">
        <v>399000</v>
      </c>
      <c r="AJ20" s="34">
        <v>400000</v>
      </c>
      <c r="AK20" s="34">
        <v>379000</v>
      </c>
      <c r="AL20" s="35">
        <v>-2.5000000000000001E-3</v>
      </c>
      <c r="AM20" s="35">
        <v>5.2770448548812667E-2</v>
      </c>
      <c r="AN20" s="12">
        <v>1.3</v>
      </c>
      <c r="AO20" s="33">
        <v>-9.9999999999999867E-2</v>
      </c>
      <c r="AP20" s="12">
        <v>1.4</v>
      </c>
      <c r="AQ20" s="34">
        <v>370</v>
      </c>
      <c r="AR20" s="34">
        <v>370</v>
      </c>
      <c r="AS20" s="31">
        <v>0</v>
      </c>
      <c r="AT20" s="36">
        <v>1697.92</v>
      </c>
      <c r="AU20" s="30">
        <v>0.72970000000000002</v>
      </c>
      <c r="AV20" s="30">
        <v>0.27029999999999998</v>
      </c>
      <c r="AW20" s="30">
        <v>0.97799999999999998</v>
      </c>
      <c r="AX20" s="30">
        <v>1.21E-2</v>
      </c>
      <c r="AY20" s="30">
        <v>0.48459999999999998</v>
      </c>
      <c r="AZ20" s="30">
        <v>0.33339999999999997</v>
      </c>
      <c r="BA20" s="30">
        <v>0.126</v>
      </c>
      <c r="BB20" s="37">
        <v>6</v>
      </c>
      <c r="BC20" s="29">
        <v>163</v>
      </c>
      <c r="BD20" s="38" t="s">
        <v>2873</v>
      </c>
      <c r="BE20" s="39">
        <v>149.613317025008</v>
      </c>
      <c r="BF20" s="39">
        <v>-34.498668172736799</v>
      </c>
      <c r="BG20" s="40">
        <f t="shared" si="0"/>
        <v>100</v>
      </c>
      <c r="BH20" s="40">
        <f t="shared" si="1"/>
        <v>95</v>
      </c>
      <c r="BI20" s="40">
        <f t="shared" si="2"/>
        <v>96</v>
      </c>
      <c r="BJ20" s="40">
        <f t="shared" si="3"/>
        <v>1</v>
      </c>
      <c r="BK20" s="40">
        <f t="shared" si="4"/>
        <v>75</v>
      </c>
      <c r="BL20" s="40">
        <f t="shared" si="5"/>
        <v>97</v>
      </c>
      <c r="BM20" s="41">
        <f t="shared" si="6"/>
        <v>68</v>
      </c>
      <c r="BN20" s="40">
        <f t="shared" si="7"/>
        <v>87</v>
      </c>
      <c r="BO20" s="41">
        <f t="shared" si="8"/>
        <v>100</v>
      </c>
      <c r="BP20" s="41">
        <f t="shared" si="9"/>
        <v>37</v>
      </c>
      <c r="BQ20" s="41">
        <f t="shared" si="10"/>
        <v>60</v>
      </c>
      <c r="BR20" s="41">
        <f t="shared" si="11"/>
        <v>61</v>
      </c>
    </row>
    <row r="21" spans="2:70" x14ac:dyDescent="0.3">
      <c r="B21" s="12" t="s">
        <v>1037</v>
      </c>
      <c r="C21" s="12">
        <v>101061541</v>
      </c>
      <c r="D21" s="12" t="s">
        <v>498</v>
      </c>
      <c r="E21" s="12" t="s">
        <v>348</v>
      </c>
      <c r="F21" s="12" t="s">
        <v>2703</v>
      </c>
      <c r="G21" s="12" t="s">
        <v>85</v>
      </c>
      <c r="H21" s="12" t="s">
        <v>5013</v>
      </c>
      <c r="I21" s="28">
        <v>589000</v>
      </c>
      <c r="J21" s="28">
        <v>575000</v>
      </c>
      <c r="K21" s="28">
        <v>575000</v>
      </c>
      <c r="L21" s="28">
        <v>470000</v>
      </c>
      <c r="M21" s="28">
        <v>540000</v>
      </c>
      <c r="N21" s="28">
        <v>729000</v>
      </c>
      <c r="O21" s="29">
        <v>71</v>
      </c>
      <c r="P21" s="29">
        <v>51</v>
      </c>
      <c r="Q21" s="29">
        <v>51</v>
      </c>
      <c r="R21" s="28">
        <v>430</v>
      </c>
      <c r="S21" s="28">
        <v>410</v>
      </c>
      <c r="T21" s="30">
        <v>1.5</v>
      </c>
      <c r="U21" s="30">
        <v>0</v>
      </c>
      <c r="V21" s="30">
        <v>1.5</v>
      </c>
      <c r="W21" s="30">
        <v>0.4</v>
      </c>
      <c r="X21" s="31">
        <v>3.7962648556876061E-2</v>
      </c>
      <c r="Y21" s="30">
        <v>6.2</v>
      </c>
      <c r="Z21" s="30">
        <v>0</v>
      </c>
      <c r="AA21" s="30">
        <v>6.2</v>
      </c>
      <c r="AB21" s="30">
        <v>4.2</v>
      </c>
      <c r="AC21" s="32">
        <v>0.22077548673293351</v>
      </c>
      <c r="AD21" s="30">
        <v>5.8155975709167187</v>
      </c>
      <c r="AE21" s="12">
        <v>4</v>
      </c>
      <c r="AF21" s="12">
        <v>6</v>
      </c>
      <c r="AG21" s="12">
        <v>11</v>
      </c>
      <c r="AH21" s="33">
        <v>3.2307692307692308</v>
      </c>
      <c r="AI21" s="34">
        <v>325000</v>
      </c>
      <c r="AJ21" s="34">
        <v>300000</v>
      </c>
      <c r="AK21" s="34">
        <v>490000</v>
      </c>
      <c r="AL21" s="35">
        <v>8.3333333333333329E-2</v>
      </c>
      <c r="AM21" s="35">
        <v>-0.33673469387755101</v>
      </c>
      <c r="AN21" s="12">
        <v>1.3</v>
      </c>
      <c r="AO21" s="33">
        <v>0.30000000000000004</v>
      </c>
      <c r="AP21" s="12">
        <v>1</v>
      </c>
      <c r="AQ21" s="34">
        <v>320</v>
      </c>
      <c r="AR21" s="34">
        <v>300</v>
      </c>
      <c r="AS21" s="31">
        <v>6.6666666666666666E-2</v>
      </c>
      <c r="AT21" s="36">
        <v>1947.6800000000003</v>
      </c>
      <c r="AU21" s="30">
        <v>0.71030000000000004</v>
      </c>
      <c r="AV21" s="30">
        <v>0.28970000000000001</v>
      </c>
      <c r="AW21" s="30">
        <v>0.88470000000000004</v>
      </c>
      <c r="AX21" s="30">
        <v>7.6499999999999999E-2</v>
      </c>
      <c r="AY21" s="30">
        <v>0.33119999999999999</v>
      </c>
      <c r="AZ21" s="30">
        <v>0.39860000000000001</v>
      </c>
      <c r="BA21" s="30">
        <v>0.2349</v>
      </c>
      <c r="BB21" s="37">
        <v>7</v>
      </c>
      <c r="BC21" s="29">
        <v>236</v>
      </c>
      <c r="BD21" s="38" t="s">
        <v>3409</v>
      </c>
      <c r="BE21" s="39">
        <v>148.90901467330801</v>
      </c>
      <c r="BF21" s="39">
        <v>-34.822722634568301</v>
      </c>
      <c r="BG21" s="40">
        <f t="shared" si="0"/>
        <v>92</v>
      </c>
      <c r="BH21" s="40">
        <f t="shared" si="1"/>
        <v>95</v>
      </c>
      <c r="BI21" s="40">
        <f t="shared" si="2"/>
        <v>85</v>
      </c>
      <c r="BJ21" s="40">
        <f t="shared" si="3"/>
        <v>42</v>
      </c>
      <c r="BK21" s="40">
        <f t="shared" si="4"/>
        <v>63</v>
      </c>
      <c r="BL21" s="40">
        <f t="shared" si="5"/>
        <v>63</v>
      </c>
      <c r="BM21" s="41">
        <f t="shared" si="6"/>
        <v>77</v>
      </c>
      <c r="BN21" s="40">
        <f t="shared" si="7"/>
        <v>92</v>
      </c>
      <c r="BO21" s="41">
        <f t="shared" si="8"/>
        <v>100</v>
      </c>
      <c r="BP21" s="41">
        <f t="shared" si="9"/>
        <v>14</v>
      </c>
      <c r="BQ21" s="41">
        <f t="shared" si="10"/>
        <v>70</v>
      </c>
      <c r="BR21" s="41">
        <f t="shared" si="11"/>
        <v>59</v>
      </c>
    </row>
    <row r="22" spans="2:70" x14ac:dyDescent="0.3">
      <c r="B22" s="12" t="s">
        <v>1158</v>
      </c>
      <c r="C22" s="12">
        <v>101061543</v>
      </c>
      <c r="D22" s="12" t="s">
        <v>498</v>
      </c>
      <c r="E22" s="12" t="s">
        <v>348</v>
      </c>
      <c r="F22" s="12" t="s">
        <v>2703</v>
      </c>
      <c r="G22" s="12" t="s">
        <v>85</v>
      </c>
      <c r="H22" s="12" t="s">
        <v>5013</v>
      </c>
      <c r="I22" s="28">
        <v>346775</v>
      </c>
      <c r="J22" s="28">
        <v>325000</v>
      </c>
      <c r="K22" s="28">
        <v>320000</v>
      </c>
      <c r="L22" s="28">
        <v>325000</v>
      </c>
      <c r="M22" s="28">
        <v>315000</v>
      </c>
      <c r="N22" s="28">
        <v>248000</v>
      </c>
      <c r="O22" s="29">
        <v>36</v>
      </c>
      <c r="P22" s="29">
        <v>42</v>
      </c>
      <c r="Q22" s="29">
        <v>79</v>
      </c>
      <c r="R22" s="28">
        <v>290</v>
      </c>
      <c r="S22" s="28">
        <v>280</v>
      </c>
      <c r="T22" s="30">
        <v>1.7</v>
      </c>
      <c r="U22" s="30">
        <v>0</v>
      </c>
      <c r="V22" s="30">
        <v>1.7</v>
      </c>
      <c r="W22" s="30">
        <v>1.3</v>
      </c>
      <c r="X22" s="31">
        <v>4.3486410496719773E-2</v>
      </c>
      <c r="Y22" s="30">
        <v>2.8</v>
      </c>
      <c r="Z22" s="30">
        <v>-0.20000000000000018</v>
      </c>
      <c r="AA22" s="30">
        <v>3</v>
      </c>
      <c r="AB22" s="30">
        <v>3.4</v>
      </c>
      <c r="AC22" s="32">
        <v>0.2213064713064713</v>
      </c>
      <c r="AD22" s="30">
        <v>5.0890949328449322</v>
      </c>
      <c r="AE22" s="12">
        <v>4</v>
      </c>
      <c r="AF22" s="12">
        <v>6</v>
      </c>
      <c r="AG22" s="12">
        <v>11</v>
      </c>
      <c r="AH22" s="33">
        <v>3.2307692307692308</v>
      </c>
      <c r="AI22" s="34">
        <v>325000</v>
      </c>
      <c r="AJ22" s="34">
        <v>300000</v>
      </c>
      <c r="AK22" s="34">
        <v>490000</v>
      </c>
      <c r="AL22" s="35">
        <v>8.3333333333333329E-2</v>
      </c>
      <c r="AM22" s="35">
        <v>-0.33673469387755101</v>
      </c>
      <c r="AN22" s="12">
        <v>1.3</v>
      </c>
      <c r="AO22" s="33">
        <v>0.30000000000000004</v>
      </c>
      <c r="AP22" s="12">
        <v>1</v>
      </c>
      <c r="AQ22" s="34">
        <v>320</v>
      </c>
      <c r="AR22" s="34">
        <v>300</v>
      </c>
      <c r="AS22" s="31">
        <v>6.6666666666666666E-2</v>
      </c>
      <c r="AT22" s="36">
        <v>1310.4000000000001</v>
      </c>
      <c r="AU22" s="30">
        <v>0.66520000000000001</v>
      </c>
      <c r="AV22" s="30">
        <v>0.33479999999999999</v>
      </c>
      <c r="AW22" s="30">
        <v>0.87760000000000005</v>
      </c>
      <c r="AX22" s="30">
        <v>8.7900000000000006E-2</v>
      </c>
      <c r="AY22" s="30">
        <v>0.38159999999999999</v>
      </c>
      <c r="AZ22" s="30">
        <v>0.28649999999999998</v>
      </c>
      <c r="BA22" s="30">
        <v>0.28720000000000001</v>
      </c>
      <c r="BB22" s="37">
        <v>3</v>
      </c>
      <c r="BC22" s="29">
        <v>269</v>
      </c>
      <c r="BD22" s="38" t="s">
        <v>3514</v>
      </c>
      <c r="BE22" s="39">
        <v>148.34236832817999</v>
      </c>
      <c r="BF22" s="39">
        <v>-34.318662068623297</v>
      </c>
      <c r="BG22" s="40">
        <f t="shared" si="0"/>
        <v>88</v>
      </c>
      <c r="BH22" s="40">
        <f t="shared" si="1"/>
        <v>95</v>
      </c>
      <c r="BI22" s="40">
        <f t="shared" si="2"/>
        <v>85</v>
      </c>
      <c r="BJ22" s="40">
        <f t="shared" si="3"/>
        <v>42</v>
      </c>
      <c r="BK22" s="40">
        <f t="shared" si="4"/>
        <v>59</v>
      </c>
      <c r="BL22" s="40">
        <f t="shared" si="5"/>
        <v>74</v>
      </c>
      <c r="BM22" s="41">
        <f t="shared" si="6"/>
        <v>95</v>
      </c>
      <c r="BN22" s="40">
        <f t="shared" si="7"/>
        <v>99</v>
      </c>
      <c r="BO22" s="41">
        <f t="shared" si="8"/>
        <v>100</v>
      </c>
      <c r="BP22" s="41">
        <f t="shared" si="9"/>
        <v>70</v>
      </c>
      <c r="BQ22" s="41">
        <f t="shared" si="10"/>
        <v>30</v>
      </c>
      <c r="BR22" s="41">
        <f t="shared" si="11"/>
        <v>62</v>
      </c>
    </row>
    <row r="23" spans="2:70" x14ac:dyDescent="0.3">
      <c r="B23" s="12" t="s">
        <v>1429</v>
      </c>
      <c r="C23" s="12">
        <v>102011028</v>
      </c>
      <c r="D23" s="12" t="s">
        <v>294</v>
      </c>
      <c r="E23" s="12" t="s">
        <v>225</v>
      </c>
      <c r="F23" s="12" t="s">
        <v>225</v>
      </c>
      <c r="G23" s="12" t="s">
        <v>85</v>
      </c>
      <c r="H23" s="12" t="s">
        <v>5013</v>
      </c>
      <c r="I23" s="28">
        <v>1100000</v>
      </c>
      <c r="J23" s="28">
        <v>1065000</v>
      </c>
      <c r="K23" s="28">
        <v>1390500</v>
      </c>
      <c r="L23" s="28">
        <v>1150000</v>
      </c>
      <c r="M23" s="28">
        <v>1150000</v>
      </c>
      <c r="N23" s="28">
        <v>1425000</v>
      </c>
      <c r="O23" s="29">
        <v>46</v>
      </c>
      <c r="P23" s="29">
        <v>66</v>
      </c>
      <c r="Q23" s="29">
        <v>31</v>
      </c>
      <c r="R23" s="28">
        <v>625</v>
      </c>
      <c r="S23" s="28">
        <v>600</v>
      </c>
      <c r="T23" s="30">
        <v>2.5</v>
      </c>
      <c r="U23" s="30">
        <v>0.10000000000000009</v>
      </c>
      <c r="V23" s="30">
        <v>2.4</v>
      </c>
      <c r="W23" s="30">
        <v>2.1</v>
      </c>
      <c r="X23" s="31">
        <v>2.9545454545454545E-2</v>
      </c>
      <c r="Y23" s="30">
        <v>7.7</v>
      </c>
      <c r="Z23" s="30">
        <v>0.20000000000000018</v>
      </c>
      <c r="AA23" s="30">
        <v>7.5</v>
      </c>
      <c r="AB23" s="30">
        <v>9</v>
      </c>
      <c r="AC23" s="32">
        <v>0.24518265126788849</v>
      </c>
      <c r="AD23" s="30">
        <v>8.2984897352208407</v>
      </c>
      <c r="AE23" s="12">
        <v>225</v>
      </c>
      <c r="AF23" s="12">
        <v>207</v>
      </c>
      <c r="AG23" s="12">
        <v>251</v>
      </c>
      <c r="AH23" s="33">
        <v>3.3157894736842102</v>
      </c>
      <c r="AI23" s="34">
        <v>725000</v>
      </c>
      <c r="AJ23" s="34">
        <v>720000</v>
      </c>
      <c r="AK23" s="34">
        <v>690000</v>
      </c>
      <c r="AL23" s="35">
        <v>6.9444444444444441E-3</v>
      </c>
      <c r="AM23" s="35">
        <v>5.0724637681159424E-2</v>
      </c>
      <c r="AN23" s="12">
        <v>2.1</v>
      </c>
      <c r="AO23" s="33">
        <v>0.20000000000000018</v>
      </c>
      <c r="AP23" s="12">
        <v>1.9</v>
      </c>
      <c r="AQ23" s="34">
        <v>550</v>
      </c>
      <c r="AR23" s="34">
        <v>510</v>
      </c>
      <c r="AS23" s="31">
        <v>7.8431372549019607E-2</v>
      </c>
      <c r="AT23" s="36">
        <v>2549.1200000000003</v>
      </c>
      <c r="AU23" s="30">
        <v>0.81689999999999996</v>
      </c>
      <c r="AV23" s="30">
        <v>0.18310000000000001</v>
      </c>
      <c r="AW23" s="30">
        <v>0.89639999999999997</v>
      </c>
      <c r="AX23" s="30">
        <v>4.5100000000000001E-2</v>
      </c>
      <c r="AY23" s="30">
        <v>0.36799999999999999</v>
      </c>
      <c r="AZ23" s="30">
        <v>0.42570000000000002</v>
      </c>
      <c r="BA23" s="30">
        <v>0.18890000000000001</v>
      </c>
      <c r="BB23" s="37">
        <v>9</v>
      </c>
      <c r="BC23" s="29">
        <v>48</v>
      </c>
      <c r="BD23" s="38" t="s">
        <v>3762</v>
      </c>
      <c r="BE23" s="39">
        <v>151.427489594766</v>
      </c>
      <c r="BF23" s="39">
        <v>-33.473866059508701</v>
      </c>
      <c r="BG23" s="40">
        <f t="shared" si="0"/>
        <v>75</v>
      </c>
      <c r="BH23" s="40">
        <f t="shared" si="1"/>
        <v>82</v>
      </c>
      <c r="BI23" s="40">
        <f t="shared" si="2"/>
        <v>84</v>
      </c>
      <c r="BJ23" s="40">
        <f t="shared" si="3"/>
        <v>4</v>
      </c>
      <c r="BK23" s="40">
        <f t="shared" si="4"/>
        <v>100</v>
      </c>
      <c r="BL23" s="40">
        <f t="shared" si="5"/>
        <v>71</v>
      </c>
      <c r="BM23" s="41">
        <f t="shared" si="6"/>
        <v>49</v>
      </c>
      <c r="BN23" s="40">
        <f t="shared" si="7"/>
        <v>67</v>
      </c>
      <c r="BO23" s="41">
        <f t="shared" si="8"/>
        <v>100</v>
      </c>
      <c r="BP23" s="41">
        <f t="shared" si="9"/>
        <v>1</v>
      </c>
      <c r="BQ23" s="41">
        <f t="shared" si="10"/>
        <v>90</v>
      </c>
      <c r="BR23" s="41">
        <f t="shared" si="11"/>
        <v>54</v>
      </c>
    </row>
    <row r="24" spans="2:70" x14ac:dyDescent="0.3">
      <c r="B24" s="12" t="s">
        <v>1430</v>
      </c>
      <c r="C24" s="12">
        <v>102011029</v>
      </c>
      <c r="D24" s="12" t="s">
        <v>294</v>
      </c>
      <c r="E24" s="12" t="s">
        <v>225</v>
      </c>
      <c r="F24" s="12" t="s">
        <v>225</v>
      </c>
      <c r="G24" s="12" t="s">
        <v>85</v>
      </c>
      <c r="H24" s="12" t="s">
        <v>5013</v>
      </c>
      <c r="I24" s="28">
        <v>895000</v>
      </c>
      <c r="J24" s="28">
        <v>830000</v>
      </c>
      <c r="K24" s="28">
        <v>830000</v>
      </c>
      <c r="L24" s="28">
        <v>760000</v>
      </c>
      <c r="M24" s="28">
        <v>760000</v>
      </c>
      <c r="N24" s="28">
        <v>800000</v>
      </c>
      <c r="O24" s="29">
        <v>29</v>
      </c>
      <c r="P24" s="29">
        <v>29</v>
      </c>
      <c r="Q24" s="29">
        <v>60</v>
      </c>
      <c r="R24" s="28">
        <v>490</v>
      </c>
      <c r="S24" s="28">
        <v>460</v>
      </c>
      <c r="T24" s="30">
        <v>1.4</v>
      </c>
      <c r="U24" s="30">
        <v>-0.30000000000000004</v>
      </c>
      <c r="V24" s="30">
        <v>1.7</v>
      </c>
      <c r="W24" s="30">
        <v>1.1000000000000001</v>
      </c>
      <c r="X24" s="31">
        <v>2.8469273743016759E-2</v>
      </c>
      <c r="Y24" s="30">
        <v>2.2000000000000002</v>
      </c>
      <c r="Z24" s="30">
        <v>-9.9999999999999645E-2</v>
      </c>
      <c r="AA24" s="30">
        <v>2.2999999999999998</v>
      </c>
      <c r="AB24" s="30">
        <v>2.8</v>
      </c>
      <c r="AC24" s="32">
        <v>0.2464788732394366</v>
      </c>
      <c r="AD24" s="30">
        <v>8.6577155239127066</v>
      </c>
      <c r="AE24" s="12">
        <v>225</v>
      </c>
      <c r="AF24" s="12">
        <v>207</v>
      </c>
      <c r="AG24" s="12">
        <v>251</v>
      </c>
      <c r="AH24" s="33">
        <v>3.3157894736842102</v>
      </c>
      <c r="AI24" s="34">
        <v>725000</v>
      </c>
      <c r="AJ24" s="34">
        <v>720000</v>
      </c>
      <c r="AK24" s="34">
        <v>690000</v>
      </c>
      <c r="AL24" s="35">
        <v>6.9444444444444441E-3</v>
      </c>
      <c r="AM24" s="35">
        <v>5.0724637681159424E-2</v>
      </c>
      <c r="AN24" s="12">
        <v>2.1</v>
      </c>
      <c r="AO24" s="33">
        <v>0.20000000000000018</v>
      </c>
      <c r="AP24" s="12">
        <v>1.9</v>
      </c>
      <c r="AQ24" s="34">
        <v>550</v>
      </c>
      <c r="AR24" s="34">
        <v>510</v>
      </c>
      <c r="AS24" s="31">
        <v>7.8431372549019607E-2</v>
      </c>
      <c r="AT24" s="36">
        <v>1988.0000000000002</v>
      </c>
      <c r="AU24" s="30">
        <v>0.74590000000000001</v>
      </c>
      <c r="AV24" s="30">
        <v>0.25409999999999999</v>
      </c>
      <c r="AW24" s="30">
        <v>0.92110000000000003</v>
      </c>
      <c r="AX24" s="30">
        <v>2.3E-2</v>
      </c>
      <c r="AY24" s="30">
        <v>0.49059999999999998</v>
      </c>
      <c r="AZ24" s="30">
        <v>0.3594</v>
      </c>
      <c r="BA24" s="30">
        <v>0.1177</v>
      </c>
      <c r="BB24" s="37">
        <v>8.5</v>
      </c>
      <c r="BC24" s="29">
        <v>43</v>
      </c>
      <c r="BD24" s="38" t="s">
        <v>3763</v>
      </c>
      <c r="BE24" s="39">
        <v>151.387719192958</v>
      </c>
      <c r="BF24" s="39">
        <v>-33.508534320833398</v>
      </c>
      <c r="BG24" s="40">
        <f t="shared" si="0"/>
        <v>93</v>
      </c>
      <c r="BH24" s="40">
        <f t="shared" si="1"/>
        <v>82</v>
      </c>
      <c r="BI24" s="40">
        <f t="shared" si="2"/>
        <v>84</v>
      </c>
      <c r="BJ24" s="40">
        <f t="shared" si="3"/>
        <v>4</v>
      </c>
      <c r="BK24" s="40">
        <f t="shared" si="4"/>
        <v>100</v>
      </c>
      <c r="BL24" s="40">
        <f t="shared" si="5"/>
        <v>98</v>
      </c>
      <c r="BM24" s="41">
        <f t="shared" si="6"/>
        <v>45</v>
      </c>
      <c r="BN24" s="40">
        <f t="shared" si="7"/>
        <v>64</v>
      </c>
      <c r="BO24" s="41">
        <f t="shared" si="8"/>
        <v>100</v>
      </c>
      <c r="BP24" s="41">
        <f t="shared" si="9"/>
        <v>80</v>
      </c>
      <c r="BQ24" s="41">
        <f t="shared" si="10"/>
        <v>85</v>
      </c>
      <c r="BR24" s="41">
        <f t="shared" si="11"/>
        <v>63</v>
      </c>
    </row>
    <row r="25" spans="2:70" x14ac:dyDescent="0.3">
      <c r="B25" s="12" t="s">
        <v>1279</v>
      </c>
      <c r="C25" s="12">
        <v>102011031</v>
      </c>
      <c r="D25" s="12" t="s">
        <v>294</v>
      </c>
      <c r="E25" s="12" t="s">
        <v>225</v>
      </c>
      <c r="F25" s="12" t="s">
        <v>225</v>
      </c>
      <c r="G25" s="12" t="s">
        <v>85</v>
      </c>
      <c r="H25" s="12" t="s">
        <v>5013</v>
      </c>
      <c r="I25" s="28">
        <v>610000</v>
      </c>
      <c r="J25" s="28">
        <v>650000</v>
      </c>
      <c r="K25" s="28">
        <v>683400</v>
      </c>
      <c r="L25" s="28">
        <v>820000</v>
      </c>
      <c r="M25" s="28">
        <v>828000</v>
      </c>
      <c r="N25" s="28">
        <v>775000</v>
      </c>
      <c r="O25" s="29">
        <v>52</v>
      </c>
      <c r="P25" s="29">
        <v>42</v>
      </c>
      <c r="Q25" s="29">
        <v>41</v>
      </c>
      <c r="R25" s="28">
        <v>460</v>
      </c>
      <c r="S25" s="28">
        <v>480</v>
      </c>
      <c r="T25" s="30">
        <v>2.2000000000000002</v>
      </c>
      <c r="U25" s="30">
        <v>0.10000000000000009</v>
      </c>
      <c r="V25" s="30">
        <v>2.1</v>
      </c>
      <c r="W25" s="30">
        <v>1.3</v>
      </c>
      <c r="X25" s="31">
        <v>3.921311475409836E-2</v>
      </c>
      <c r="Y25" s="30">
        <v>1</v>
      </c>
      <c r="Z25" s="30">
        <v>0</v>
      </c>
      <c r="AA25" s="30">
        <v>1</v>
      </c>
      <c r="AB25" s="30">
        <v>1.7</v>
      </c>
      <c r="AC25" s="32">
        <v>0.28641163578402068</v>
      </c>
      <c r="AD25" s="30">
        <v>7.3039756617162475</v>
      </c>
      <c r="AE25" s="12">
        <v>225</v>
      </c>
      <c r="AF25" s="12">
        <v>207</v>
      </c>
      <c r="AG25" s="12">
        <v>251</v>
      </c>
      <c r="AH25" s="33">
        <v>3.3157894736842102</v>
      </c>
      <c r="AI25" s="34">
        <v>725000</v>
      </c>
      <c r="AJ25" s="34">
        <v>720000</v>
      </c>
      <c r="AK25" s="34">
        <v>690000</v>
      </c>
      <c r="AL25" s="35">
        <v>6.9444444444444441E-3</v>
      </c>
      <c r="AM25" s="35">
        <v>5.0724637681159424E-2</v>
      </c>
      <c r="AN25" s="12">
        <v>2.1</v>
      </c>
      <c r="AO25" s="33">
        <v>0.20000000000000018</v>
      </c>
      <c r="AP25" s="12">
        <v>1.9</v>
      </c>
      <c r="AQ25" s="34">
        <v>550</v>
      </c>
      <c r="AR25" s="34">
        <v>510</v>
      </c>
      <c r="AS25" s="31">
        <v>7.8431372549019607E-2</v>
      </c>
      <c r="AT25" s="36">
        <v>1606.0800000000002</v>
      </c>
      <c r="AU25" s="30">
        <v>0.68659999999999999</v>
      </c>
      <c r="AV25" s="30">
        <v>0.31340000000000001</v>
      </c>
      <c r="AW25" s="30">
        <v>0.83350000000000002</v>
      </c>
      <c r="AX25" s="30">
        <v>0.1125</v>
      </c>
      <c r="AY25" s="30">
        <v>0.44540000000000002</v>
      </c>
      <c r="AZ25" s="30">
        <v>0.30499999999999999</v>
      </c>
      <c r="BA25" s="30">
        <v>0.17130000000000001</v>
      </c>
      <c r="BB25" s="37">
        <v>9</v>
      </c>
      <c r="BC25" s="29">
        <v>53</v>
      </c>
      <c r="BD25" s="38" t="s">
        <v>3626</v>
      </c>
      <c r="BE25" s="39">
        <v>151.40282932948199</v>
      </c>
      <c r="BF25" s="39">
        <v>-33.4243042250827</v>
      </c>
      <c r="BG25" s="40">
        <f t="shared" si="0"/>
        <v>80</v>
      </c>
      <c r="BH25" s="40">
        <f t="shared" si="1"/>
        <v>82</v>
      </c>
      <c r="BI25" s="40">
        <f t="shared" si="2"/>
        <v>84</v>
      </c>
      <c r="BJ25" s="40">
        <f t="shared" si="3"/>
        <v>4</v>
      </c>
      <c r="BK25" s="40">
        <f t="shared" si="4"/>
        <v>98</v>
      </c>
      <c r="BL25" s="40">
        <f t="shared" si="5"/>
        <v>88</v>
      </c>
      <c r="BM25" s="41">
        <f t="shared" si="6"/>
        <v>81</v>
      </c>
      <c r="BN25" s="40">
        <f t="shared" si="7"/>
        <v>77</v>
      </c>
      <c r="BO25" s="41">
        <f t="shared" si="8"/>
        <v>76</v>
      </c>
      <c r="BP25" s="41">
        <f t="shared" si="9"/>
        <v>100</v>
      </c>
      <c r="BQ25" s="41">
        <f t="shared" si="10"/>
        <v>90</v>
      </c>
      <c r="BR25" s="41">
        <f t="shared" si="11"/>
        <v>64</v>
      </c>
    </row>
    <row r="26" spans="2:70" x14ac:dyDescent="0.3">
      <c r="B26" s="12" t="s">
        <v>1902</v>
      </c>
      <c r="C26" s="12">
        <v>102011032</v>
      </c>
      <c r="D26" s="12" t="s">
        <v>294</v>
      </c>
      <c r="E26" s="12" t="s">
        <v>225</v>
      </c>
      <c r="F26" s="12" t="s">
        <v>225</v>
      </c>
      <c r="G26" s="12" t="s">
        <v>85</v>
      </c>
      <c r="H26" s="12" t="s">
        <v>5013</v>
      </c>
      <c r="I26" s="28">
        <v>621150</v>
      </c>
      <c r="J26" s="28">
        <v>615090</v>
      </c>
      <c r="K26" s="28">
        <v>600000</v>
      </c>
      <c r="L26" s="28">
        <v>620000</v>
      </c>
      <c r="M26" s="28">
        <v>625000</v>
      </c>
      <c r="N26" s="28">
        <v>590000</v>
      </c>
      <c r="O26" s="29">
        <v>35</v>
      </c>
      <c r="P26" s="29">
        <v>34</v>
      </c>
      <c r="Q26" s="29">
        <v>34</v>
      </c>
      <c r="R26" s="28">
        <v>550</v>
      </c>
      <c r="S26" s="28">
        <v>500</v>
      </c>
      <c r="T26" s="30">
        <v>2.9</v>
      </c>
      <c r="U26" s="30">
        <v>0.10000000000000009</v>
      </c>
      <c r="V26" s="30">
        <v>2.8</v>
      </c>
      <c r="W26" s="30">
        <v>2.2000000000000002</v>
      </c>
      <c r="X26" s="31">
        <v>4.6043628753119216E-2</v>
      </c>
      <c r="Y26" s="30">
        <v>7.9</v>
      </c>
      <c r="Z26" s="30">
        <v>-0.59999999999999964</v>
      </c>
      <c r="AA26" s="30">
        <v>8.5</v>
      </c>
      <c r="AB26" s="30">
        <v>9.1999999999999993</v>
      </c>
      <c r="AC26" s="32">
        <v>0.33635029354207435</v>
      </c>
      <c r="AD26" s="30">
        <v>7.3050344347433382</v>
      </c>
      <c r="AE26" s="12">
        <v>225</v>
      </c>
      <c r="AF26" s="12">
        <v>207</v>
      </c>
      <c r="AG26" s="12">
        <v>251</v>
      </c>
      <c r="AH26" s="33">
        <v>3.3157894736842102</v>
      </c>
      <c r="AI26" s="34">
        <v>725000</v>
      </c>
      <c r="AJ26" s="34">
        <v>720000</v>
      </c>
      <c r="AK26" s="34">
        <v>690000</v>
      </c>
      <c r="AL26" s="35">
        <v>6.9444444444444441E-3</v>
      </c>
      <c r="AM26" s="35">
        <v>5.0724637681159424E-2</v>
      </c>
      <c r="AN26" s="12">
        <v>2.1</v>
      </c>
      <c r="AO26" s="33">
        <v>0.20000000000000018</v>
      </c>
      <c r="AP26" s="12">
        <v>1.9</v>
      </c>
      <c r="AQ26" s="34">
        <v>550</v>
      </c>
      <c r="AR26" s="34">
        <v>510</v>
      </c>
      <c r="AS26" s="31">
        <v>7.8431372549019607E-2</v>
      </c>
      <c r="AT26" s="36">
        <v>1635.2</v>
      </c>
      <c r="AU26" s="30">
        <v>0.59140000000000004</v>
      </c>
      <c r="AV26" s="30">
        <v>0.40860000000000002</v>
      </c>
      <c r="AW26" s="30">
        <v>0.39789999999999998</v>
      </c>
      <c r="AX26" s="30">
        <v>0.1643</v>
      </c>
      <c r="AY26" s="30">
        <v>0.22689999999999999</v>
      </c>
      <c r="AZ26" s="30">
        <v>0.26519999999999999</v>
      </c>
      <c r="BA26" s="30">
        <v>0.4768</v>
      </c>
      <c r="BB26" s="37">
        <v>4</v>
      </c>
      <c r="BC26" s="29">
        <v>51</v>
      </c>
      <c r="BD26" s="38" t="s">
        <v>4211</v>
      </c>
      <c r="BE26" s="39">
        <v>151.36430991795299</v>
      </c>
      <c r="BF26" s="39">
        <v>-33.429274254437303</v>
      </c>
      <c r="BG26" s="40">
        <f t="shared" si="0"/>
        <v>69</v>
      </c>
      <c r="BH26" s="40">
        <f t="shared" si="1"/>
        <v>82</v>
      </c>
      <c r="BI26" s="40">
        <f t="shared" si="2"/>
        <v>84</v>
      </c>
      <c r="BJ26" s="40">
        <f t="shared" si="3"/>
        <v>4</v>
      </c>
      <c r="BK26" s="40">
        <f t="shared" si="4"/>
        <v>99</v>
      </c>
      <c r="BL26" s="40">
        <f t="shared" si="5"/>
        <v>40</v>
      </c>
      <c r="BM26" s="41">
        <f t="shared" si="6"/>
        <v>100</v>
      </c>
      <c r="BN26" s="40">
        <f t="shared" si="7"/>
        <v>77</v>
      </c>
      <c r="BO26" s="41">
        <f t="shared" si="8"/>
        <v>43</v>
      </c>
      <c r="BP26" s="41">
        <f t="shared" si="9"/>
        <v>1</v>
      </c>
      <c r="BQ26" s="41">
        <f t="shared" si="10"/>
        <v>40</v>
      </c>
      <c r="BR26" s="41">
        <f t="shared" si="11"/>
        <v>48</v>
      </c>
    </row>
    <row r="27" spans="2:70" x14ac:dyDescent="0.3">
      <c r="B27" s="12" t="s">
        <v>818</v>
      </c>
      <c r="C27" s="12">
        <v>102011033</v>
      </c>
      <c r="D27" s="12" t="s">
        <v>294</v>
      </c>
      <c r="E27" s="12" t="s">
        <v>225</v>
      </c>
      <c r="F27" s="12" t="s">
        <v>225</v>
      </c>
      <c r="G27" s="12" t="s">
        <v>85</v>
      </c>
      <c r="H27" s="12" t="s">
        <v>5013</v>
      </c>
      <c r="I27" s="28">
        <v>720000</v>
      </c>
      <c r="J27" s="28">
        <v>650000</v>
      </c>
      <c r="K27" s="28">
        <v>620000</v>
      </c>
      <c r="L27" s="28">
        <v>710000</v>
      </c>
      <c r="M27" s="28">
        <v>682500</v>
      </c>
      <c r="N27" s="28">
        <v>640000</v>
      </c>
      <c r="O27" s="29">
        <v>22</v>
      </c>
      <c r="P27" s="29">
        <v>33</v>
      </c>
      <c r="Q27" s="29">
        <v>33</v>
      </c>
      <c r="R27" s="28">
        <v>470</v>
      </c>
      <c r="S27" s="28">
        <v>460</v>
      </c>
      <c r="T27" s="30">
        <v>2.6</v>
      </c>
      <c r="U27" s="30">
        <v>0.70000000000000018</v>
      </c>
      <c r="V27" s="30">
        <v>1.9</v>
      </c>
      <c r="W27" s="30">
        <v>0.4</v>
      </c>
      <c r="X27" s="31">
        <v>3.3944444444444444E-2</v>
      </c>
      <c r="Y27" s="30">
        <v>5.2</v>
      </c>
      <c r="Z27" s="30">
        <v>0</v>
      </c>
      <c r="AA27" s="30">
        <v>5.2</v>
      </c>
      <c r="AB27" s="30">
        <v>6.7</v>
      </c>
      <c r="AC27" s="32">
        <v>0.19074675324675322</v>
      </c>
      <c r="AD27" s="30">
        <v>5.6193806193806184</v>
      </c>
      <c r="AE27" s="12">
        <v>225</v>
      </c>
      <c r="AF27" s="12">
        <v>207</v>
      </c>
      <c r="AG27" s="12">
        <v>251</v>
      </c>
      <c r="AH27" s="33">
        <v>3.3157894736842102</v>
      </c>
      <c r="AI27" s="34">
        <v>725000</v>
      </c>
      <c r="AJ27" s="34">
        <v>720000</v>
      </c>
      <c r="AK27" s="34">
        <v>690000</v>
      </c>
      <c r="AL27" s="35">
        <v>6.9444444444444441E-3</v>
      </c>
      <c r="AM27" s="35">
        <v>5.0724637681159424E-2</v>
      </c>
      <c r="AN27" s="12">
        <v>2.1</v>
      </c>
      <c r="AO27" s="33">
        <v>0.20000000000000018</v>
      </c>
      <c r="AP27" s="12">
        <v>1.9</v>
      </c>
      <c r="AQ27" s="34">
        <v>550</v>
      </c>
      <c r="AR27" s="34">
        <v>510</v>
      </c>
      <c r="AS27" s="31">
        <v>7.8431372549019607E-2</v>
      </c>
      <c r="AT27" s="36">
        <v>2464.0000000000005</v>
      </c>
      <c r="AU27" s="30">
        <v>0.82940000000000003</v>
      </c>
      <c r="AV27" s="30">
        <v>0.1706</v>
      </c>
      <c r="AW27" s="30">
        <v>0.91930000000000001</v>
      </c>
      <c r="AX27" s="30">
        <v>7.17E-2</v>
      </c>
      <c r="AY27" s="30">
        <v>0.24510000000000001</v>
      </c>
      <c r="AZ27" s="30">
        <v>0.51170000000000004</v>
      </c>
      <c r="BA27" s="30">
        <v>0.22409999999999999</v>
      </c>
      <c r="BB27" s="37">
        <v>6</v>
      </c>
      <c r="BC27" s="29">
        <v>49</v>
      </c>
      <c r="BD27" s="38" t="s">
        <v>3231</v>
      </c>
      <c r="BE27" s="39">
        <v>151.294376812194</v>
      </c>
      <c r="BF27" s="39">
        <v>-33.437288631680197</v>
      </c>
      <c r="BG27" s="40">
        <f t="shared" si="0"/>
        <v>74</v>
      </c>
      <c r="BH27" s="40">
        <f t="shared" si="1"/>
        <v>82</v>
      </c>
      <c r="BI27" s="40">
        <f t="shared" si="2"/>
        <v>84</v>
      </c>
      <c r="BJ27" s="40">
        <f t="shared" si="3"/>
        <v>4</v>
      </c>
      <c r="BK27" s="40">
        <f t="shared" si="4"/>
        <v>100</v>
      </c>
      <c r="BL27" s="40">
        <f t="shared" si="5"/>
        <v>44</v>
      </c>
      <c r="BM27" s="41">
        <f t="shared" si="6"/>
        <v>64</v>
      </c>
      <c r="BN27" s="40">
        <f t="shared" si="7"/>
        <v>94</v>
      </c>
      <c r="BO27" s="41">
        <f t="shared" si="8"/>
        <v>100</v>
      </c>
      <c r="BP27" s="41">
        <f t="shared" si="9"/>
        <v>31</v>
      </c>
      <c r="BQ27" s="41">
        <f t="shared" si="10"/>
        <v>60</v>
      </c>
      <c r="BR27" s="41">
        <f t="shared" si="11"/>
        <v>54</v>
      </c>
    </row>
    <row r="28" spans="2:70" x14ac:dyDescent="0.3">
      <c r="B28" s="12" t="s">
        <v>1999</v>
      </c>
      <c r="C28" s="12">
        <v>102011034</v>
      </c>
      <c r="D28" s="12" t="s">
        <v>294</v>
      </c>
      <c r="E28" s="12" t="s">
        <v>225</v>
      </c>
      <c r="F28" s="12" t="s">
        <v>225</v>
      </c>
      <c r="G28" s="12" t="s">
        <v>85</v>
      </c>
      <c r="H28" s="12" t="s">
        <v>5013</v>
      </c>
      <c r="I28" s="28">
        <v>720000</v>
      </c>
      <c r="J28" s="28">
        <v>676000</v>
      </c>
      <c r="K28" s="28">
        <v>588000</v>
      </c>
      <c r="L28" s="28">
        <v>650000</v>
      </c>
      <c r="M28" s="28">
        <v>615000</v>
      </c>
      <c r="N28" s="28">
        <v>600000</v>
      </c>
      <c r="O28" s="29">
        <v>22</v>
      </c>
      <c r="P28" s="29">
        <v>21</v>
      </c>
      <c r="Q28" s="29">
        <v>21</v>
      </c>
      <c r="R28" s="28">
        <v>500</v>
      </c>
      <c r="S28" s="28">
        <v>450</v>
      </c>
      <c r="T28" s="30">
        <v>1.1000000000000001</v>
      </c>
      <c r="U28" s="30">
        <v>0.10000000000000009</v>
      </c>
      <c r="V28" s="30">
        <v>1</v>
      </c>
      <c r="W28" s="30">
        <v>0.4</v>
      </c>
      <c r="X28" s="31">
        <v>3.6111111111111108E-2</v>
      </c>
      <c r="Y28" s="30">
        <v>0.6</v>
      </c>
      <c r="Z28" s="30">
        <v>-9.9999999999999978E-2</v>
      </c>
      <c r="AA28" s="30">
        <v>0.7</v>
      </c>
      <c r="AB28" s="30">
        <v>0.8</v>
      </c>
      <c r="AC28" s="32">
        <v>0.33241144559089458</v>
      </c>
      <c r="AD28" s="30">
        <v>9.2052400317478487</v>
      </c>
      <c r="AE28" s="12">
        <v>225</v>
      </c>
      <c r="AF28" s="12">
        <v>207</v>
      </c>
      <c r="AG28" s="12">
        <v>251</v>
      </c>
      <c r="AH28" s="33">
        <v>3.3157894736842102</v>
      </c>
      <c r="AI28" s="34">
        <v>725000</v>
      </c>
      <c r="AJ28" s="34">
        <v>720000</v>
      </c>
      <c r="AK28" s="34">
        <v>690000</v>
      </c>
      <c r="AL28" s="35">
        <v>6.9444444444444441E-3</v>
      </c>
      <c r="AM28" s="35">
        <v>5.0724637681159424E-2</v>
      </c>
      <c r="AN28" s="12">
        <v>2.1</v>
      </c>
      <c r="AO28" s="33">
        <v>0.20000000000000018</v>
      </c>
      <c r="AP28" s="12">
        <v>1.9</v>
      </c>
      <c r="AQ28" s="34">
        <v>550</v>
      </c>
      <c r="AR28" s="34">
        <v>510</v>
      </c>
      <c r="AS28" s="31">
        <v>7.8431372549019607E-2</v>
      </c>
      <c r="AT28" s="36">
        <v>1504.16</v>
      </c>
      <c r="AU28" s="30">
        <v>0.66710000000000003</v>
      </c>
      <c r="AV28" s="30">
        <v>0.33289999999999997</v>
      </c>
      <c r="AW28" s="30">
        <v>0.66239999999999999</v>
      </c>
      <c r="AX28" s="30">
        <v>0.29320000000000002</v>
      </c>
      <c r="AY28" s="30">
        <v>0.32090000000000002</v>
      </c>
      <c r="AZ28" s="30">
        <v>0.32519999999999999</v>
      </c>
      <c r="BA28" s="30">
        <v>0.17660000000000001</v>
      </c>
      <c r="BB28" s="37">
        <v>7</v>
      </c>
      <c r="BC28" s="29">
        <v>48</v>
      </c>
      <c r="BD28" s="38" t="s">
        <v>4303</v>
      </c>
      <c r="BE28" s="39">
        <v>151.39776430097999</v>
      </c>
      <c r="BF28" s="39">
        <v>-33.470999784654303</v>
      </c>
      <c r="BG28" s="40">
        <f t="shared" si="0"/>
        <v>98</v>
      </c>
      <c r="BH28" s="40">
        <f t="shared" si="1"/>
        <v>82</v>
      </c>
      <c r="BI28" s="40">
        <f t="shared" si="2"/>
        <v>84</v>
      </c>
      <c r="BJ28" s="40">
        <f t="shared" si="3"/>
        <v>4</v>
      </c>
      <c r="BK28" s="40">
        <f t="shared" si="4"/>
        <v>100</v>
      </c>
      <c r="BL28" s="40">
        <f t="shared" si="5"/>
        <v>61</v>
      </c>
      <c r="BM28" s="41">
        <f t="shared" si="6"/>
        <v>71</v>
      </c>
      <c r="BN28" s="40">
        <f t="shared" si="7"/>
        <v>58</v>
      </c>
      <c r="BO28" s="41">
        <f t="shared" si="8"/>
        <v>46</v>
      </c>
      <c r="BP28" s="41">
        <f t="shared" si="9"/>
        <v>100</v>
      </c>
      <c r="BQ28" s="41">
        <f t="shared" si="10"/>
        <v>70</v>
      </c>
      <c r="BR28" s="41">
        <f t="shared" si="11"/>
        <v>59</v>
      </c>
    </row>
    <row r="29" spans="2:70" x14ac:dyDescent="0.3">
      <c r="B29" s="12" t="s">
        <v>1038</v>
      </c>
      <c r="C29" s="12">
        <v>102011035</v>
      </c>
      <c r="D29" s="12" t="s">
        <v>294</v>
      </c>
      <c r="E29" s="12" t="s">
        <v>225</v>
      </c>
      <c r="F29" s="12" t="s">
        <v>225</v>
      </c>
      <c r="G29" s="12" t="s">
        <v>85</v>
      </c>
      <c r="H29" s="12" t="s">
        <v>5013</v>
      </c>
      <c r="I29" s="28">
        <v>639600</v>
      </c>
      <c r="J29" s="28">
        <v>629200</v>
      </c>
      <c r="K29" s="28">
        <v>640000</v>
      </c>
      <c r="L29" s="28">
        <v>615000</v>
      </c>
      <c r="M29" s="28">
        <v>615000</v>
      </c>
      <c r="N29" s="28">
        <v>635000</v>
      </c>
      <c r="O29" s="29">
        <v>20</v>
      </c>
      <c r="P29" s="29">
        <v>20</v>
      </c>
      <c r="Q29" s="29">
        <v>27</v>
      </c>
      <c r="R29" s="28">
        <v>550</v>
      </c>
      <c r="S29" s="28">
        <v>480</v>
      </c>
      <c r="T29" s="30">
        <v>2.4</v>
      </c>
      <c r="U29" s="30">
        <v>0</v>
      </c>
      <c r="V29" s="30">
        <v>2.4</v>
      </c>
      <c r="W29" s="30">
        <v>3.8</v>
      </c>
      <c r="X29" s="31">
        <v>4.4715447154471545E-2</v>
      </c>
      <c r="Y29" s="30">
        <v>2.6</v>
      </c>
      <c r="Z29" s="30">
        <v>-0.79999999999999982</v>
      </c>
      <c r="AA29" s="30">
        <v>3.4</v>
      </c>
      <c r="AB29" s="30">
        <v>4.3</v>
      </c>
      <c r="AC29" s="32">
        <v>0.25183150183150182</v>
      </c>
      <c r="AD29" s="30">
        <v>5.6318681318681323</v>
      </c>
      <c r="AE29" s="12">
        <v>225</v>
      </c>
      <c r="AF29" s="12">
        <v>207</v>
      </c>
      <c r="AG29" s="12">
        <v>251</v>
      </c>
      <c r="AH29" s="33">
        <v>3.3157894736842102</v>
      </c>
      <c r="AI29" s="34">
        <v>725000</v>
      </c>
      <c r="AJ29" s="34">
        <v>720000</v>
      </c>
      <c r="AK29" s="34">
        <v>690000</v>
      </c>
      <c r="AL29" s="35">
        <v>6.9444444444444441E-3</v>
      </c>
      <c r="AM29" s="35">
        <v>5.0724637681159424E-2</v>
      </c>
      <c r="AN29" s="12">
        <v>2.1</v>
      </c>
      <c r="AO29" s="33">
        <v>0.20000000000000018</v>
      </c>
      <c r="AP29" s="12">
        <v>1.9</v>
      </c>
      <c r="AQ29" s="34">
        <v>550</v>
      </c>
      <c r="AR29" s="34">
        <v>510</v>
      </c>
      <c r="AS29" s="31">
        <v>7.8431372549019607E-2</v>
      </c>
      <c r="AT29" s="36">
        <v>2184</v>
      </c>
      <c r="AU29" s="30">
        <v>0.7833</v>
      </c>
      <c r="AV29" s="30">
        <v>0.2167</v>
      </c>
      <c r="AW29" s="30">
        <v>0.88519999999999999</v>
      </c>
      <c r="AX29" s="30">
        <v>0.10639999999999999</v>
      </c>
      <c r="AY29" s="30">
        <v>0.32040000000000002</v>
      </c>
      <c r="AZ29" s="30">
        <v>0.4627</v>
      </c>
      <c r="BA29" s="30">
        <v>0.2001</v>
      </c>
      <c r="BB29" s="37">
        <v>6</v>
      </c>
      <c r="BC29" s="29">
        <v>54</v>
      </c>
      <c r="BD29" s="38" t="s">
        <v>3410</v>
      </c>
      <c r="BE29" s="39">
        <v>151.33299371720301</v>
      </c>
      <c r="BF29" s="39">
        <v>-33.3965013651327</v>
      </c>
      <c r="BG29" s="40">
        <f t="shared" si="0"/>
        <v>77</v>
      </c>
      <c r="BH29" s="40">
        <f t="shared" si="1"/>
        <v>82</v>
      </c>
      <c r="BI29" s="40">
        <f t="shared" si="2"/>
        <v>84</v>
      </c>
      <c r="BJ29" s="40">
        <f t="shared" si="3"/>
        <v>4</v>
      </c>
      <c r="BK29" s="40">
        <f t="shared" si="4"/>
        <v>98</v>
      </c>
      <c r="BL29" s="40">
        <f t="shared" si="5"/>
        <v>60</v>
      </c>
      <c r="BM29" s="41">
        <f t="shared" si="6"/>
        <v>99</v>
      </c>
      <c r="BN29" s="40">
        <f t="shared" si="7"/>
        <v>94</v>
      </c>
      <c r="BO29" s="41">
        <f t="shared" si="8"/>
        <v>99</v>
      </c>
      <c r="BP29" s="41">
        <f t="shared" si="9"/>
        <v>74</v>
      </c>
      <c r="BQ29" s="41">
        <f t="shared" si="10"/>
        <v>60</v>
      </c>
      <c r="BR29" s="41">
        <f t="shared" si="11"/>
        <v>62</v>
      </c>
    </row>
    <row r="30" spans="2:70" x14ac:dyDescent="0.3">
      <c r="B30" s="12" t="s">
        <v>924</v>
      </c>
      <c r="C30" s="12">
        <v>102011036</v>
      </c>
      <c r="D30" s="12" t="s">
        <v>294</v>
      </c>
      <c r="E30" s="12" t="s">
        <v>225</v>
      </c>
      <c r="F30" s="12" t="s">
        <v>225</v>
      </c>
      <c r="G30" s="12" t="s">
        <v>85</v>
      </c>
      <c r="H30" s="12" t="s">
        <v>5013</v>
      </c>
      <c r="I30" s="28">
        <v>700000</v>
      </c>
      <c r="J30" s="28">
        <v>684950</v>
      </c>
      <c r="K30" s="28">
        <v>650000</v>
      </c>
      <c r="L30" s="28">
        <v>715000</v>
      </c>
      <c r="M30" s="28">
        <v>715000</v>
      </c>
      <c r="N30" s="28">
        <v>640000</v>
      </c>
      <c r="O30" s="29">
        <v>29</v>
      </c>
      <c r="P30" s="29">
        <v>29</v>
      </c>
      <c r="Q30" s="29">
        <v>22</v>
      </c>
      <c r="R30" s="28">
        <v>530</v>
      </c>
      <c r="S30" s="28">
        <v>500</v>
      </c>
      <c r="T30" s="30">
        <v>2.4</v>
      </c>
      <c r="U30" s="30">
        <v>0</v>
      </c>
      <c r="V30" s="30">
        <v>2.4</v>
      </c>
      <c r="W30" s="30">
        <v>2.4</v>
      </c>
      <c r="X30" s="31">
        <v>3.9371428571428571E-2</v>
      </c>
      <c r="Y30" s="30">
        <v>4</v>
      </c>
      <c r="Z30" s="30">
        <v>-0.40000000000000036</v>
      </c>
      <c r="AA30" s="30">
        <v>4.4000000000000004</v>
      </c>
      <c r="AB30" s="30">
        <v>3.9</v>
      </c>
      <c r="AC30" s="32">
        <v>0.23815515134085843</v>
      </c>
      <c r="AD30" s="30">
        <v>6.0489334520537339</v>
      </c>
      <c r="AE30" s="12">
        <v>225</v>
      </c>
      <c r="AF30" s="12">
        <v>207</v>
      </c>
      <c r="AG30" s="12">
        <v>251</v>
      </c>
      <c r="AH30" s="33">
        <v>3.3157894736842102</v>
      </c>
      <c r="AI30" s="34">
        <v>725000</v>
      </c>
      <c r="AJ30" s="34">
        <v>720000</v>
      </c>
      <c r="AK30" s="34">
        <v>690000</v>
      </c>
      <c r="AL30" s="35">
        <v>6.9444444444444441E-3</v>
      </c>
      <c r="AM30" s="35">
        <v>5.0724637681159424E-2</v>
      </c>
      <c r="AN30" s="12">
        <v>2.1</v>
      </c>
      <c r="AO30" s="33">
        <v>0.20000000000000018</v>
      </c>
      <c r="AP30" s="12">
        <v>1.9</v>
      </c>
      <c r="AQ30" s="34">
        <v>550</v>
      </c>
      <c r="AR30" s="34">
        <v>510</v>
      </c>
      <c r="AS30" s="31">
        <v>7.8431372549019607E-2</v>
      </c>
      <c r="AT30" s="36">
        <v>2225.44</v>
      </c>
      <c r="AU30" s="30">
        <v>0.79300000000000004</v>
      </c>
      <c r="AV30" s="30">
        <v>0.20699999999999999</v>
      </c>
      <c r="AW30" s="30">
        <v>0.84450000000000003</v>
      </c>
      <c r="AX30" s="30">
        <v>0.14910000000000001</v>
      </c>
      <c r="AY30" s="30">
        <v>0.31850000000000001</v>
      </c>
      <c r="AZ30" s="30">
        <v>0.47789999999999999</v>
      </c>
      <c r="BA30" s="30">
        <v>0.17510000000000001</v>
      </c>
      <c r="BB30" s="37">
        <v>3</v>
      </c>
      <c r="BC30" s="29">
        <v>56</v>
      </c>
      <c r="BD30" s="38" t="s">
        <v>3318</v>
      </c>
      <c r="BE30" s="39">
        <v>151.38062565706699</v>
      </c>
      <c r="BF30" s="39">
        <v>-33.387398774532798</v>
      </c>
      <c r="BG30" s="40">
        <f t="shared" si="0"/>
        <v>77</v>
      </c>
      <c r="BH30" s="40">
        <f t="shared" si="1"/>
        <v>82</v>
      </c>
      <c r="BI30" s="40">
        <f t="shared" si="2"/>
        <v>84</v>
      </c>
      <c r="BJ30" s="40">
        <f t="shared" si="3"/>
        <v>4</v>
      </c>
      <c r="BK30" s="40">
        <f t="shared" si="4"/>
        <v>97</v>
      </c>
      <c r="BL30" s="40">
        <f t="shared" si="5"/>
        <v>60</v>
      </c>
      <c r="BM30" s="41">
        <f t="shared" si="6"/>
        <v>81</v>
      </c>
      <c r="BN30" s="40">
        <f t="shared" si="7"/>
        <v>90</v>
      </c>
      <c r="BO30" s="41">
        <f t="shared" si="8"/>
        <v>100</v>
      </c>
      <c r="BP30" s="41">
        <f t="shared" si="9"/>
        <v>51</v>
      </c>
      <c r="BQ30" s="41">
        <f t="shared" si="10"/>
        <v>30</v>
      </c>
      <c r="BR30" s="41">
        <f t="shared" si="11"/>
        <v>56</v>
      </c>
    </row>
    <row r="31" spans="2:70" x14ac:dyDescent="0.3">
      <c r="B31" s="12" t="s">
        <v>1280</v>
      </c>
      <c r="C31" s="12">
        <v>102011037</v>
      </c>
      <c r="D31" s="12" t="s">
        <v>294</v>
      </c>
      <c r="E31" s="12" t="s">
        <v>225</v>
      </c>
      <c r="F31" s="12" t="s">
        <v>225</v>
      </c>
      <c r="G31" s="12" t="s">
        <v>85</v>
      </c>
      <c r="H31" s="12" t="s">
        <v>5013</v>
      </c>
      <c r="I31" s="28">
        <v>650000</v>
      </c>
      <c r="J31" s="28">
        <v>650000</v>
      </c>
      <c r="K31" s="28">
        <v>595000</v>
      </c>
      <c r="L31" s="28">
        <v>650000</v>
      </c>
      <c r="M31" s="28">
        <v>550000</v>
      </c>
      <c r="N31" s="28">
        <v>610000</v>
      </c>
      <c r="O31" s="29">
        <v>20</v>
      </c>
      <c r="P31" s="29">
        <v>14</v>
      </c>
      <c r="Q31" s="29">
        <v>35</v>
      </c>
      <c r="R31" s="28">
        <v>460</v>
      </c>
      <c r="S31" s="28">
        <v>400</v>
      </c>
      <c r="T31" s="30">
        <v>1.4</v>
      </c>
      <c r="U31" s="30">
        <v>0.29999999999999982</v>
      </c>
      <c r="V31" s="30">
        <v>1.1000000000000001</v>
      </c>
      <c r="W31" s="30">
        <v>2</v>
      </c>
      <c r="X31" s="31">
        <v>3.6799999999999999E-2</v>
      </c>
      <c r="Y31" s="30">
        <v>3</v>
      </c>
      <c r="Z31" s="30">
        <v>-0.89999999999999991</v>
      </c>
      <c r="AA31" s="30">
        <v>3.9</v>
      </c>
      <c r="AB31" s="30">
        <v>4.4000000000000004</v>
      </c>
      <c r="AC31" s="32">
        <v>0.23920459272818037</v>
      </c>
      <c r="AD31" s="30">
        <v>6.500124802396205</v>
      </c>
      <c r="AE31" s="12">
        <v>225</v>
      </c>
      <c r="AF31" s="12">
        <v>207</v>
      </c>
      <c r="AG31" s="12">
        <v>251</v>
      </c>
      <c r="AH31" s="33">
        <v>3.3157894736842102</v>
      </c>
      <c r="AI31" s="34">
        <v>725000</v>
      </c>
      <c r="AJ31" s="34">
        <v>720000</v>
      </c>
      <c r="AK31" s="34">
        <v>690000</v>
      </c>
      <c r="AL31" s="35">
        <v>6.9444444444444441E-3</v>
      </c>
      <c r="AM31" s="35">
        <v>5.0724637681159424E-2</v>
      </c>
      <c r="AN31" s="12">
        <v>2.1</v>
      </c>
      <c r="AO31" s="33">
        <v>0.20000000000000018</v>
      </c>
      <c r="AP31" s="12">
        <v>1.9</v>
      </c>
      <c r="AQ31" s="34">
        <v>550</v>
      </c>
      <c r="AR31" s="34">
        <v>510</v>
      </c>
      <c r="AS31" s="31">
        <v>7.8431372549019607E-2</v>
      </c>
      <c r="AT31" s="36">
        <v>1923.0400000000002</v>
      </c>
      <c r="AU31" s="30">
        <v>0.70320000000000005</v>
      </c>
      <c r="AV31" s="30">
        <v>0.29680000000000001</v>
      </c>
      <c r="AW31" s="30">
        <v>0.89219999999999999</v>
      </c>
      <c r="AX31" s="30">
        <v>5.9299999999999999E-2</v>
      </c>
      <c r="AY31" s="30">
        <v>0.37290000000000001</v>
      </c>
      <c r="AZ31" s="30">
        <v>0.36930000000000002</v>
      </c>
      <c r="BA31" s="30">
        <v>0.23960000000000001</v>
      </c>
      <c r="BB31" s="37">
        <v>7</v>
      </c>
      <c r="BC31" s="29">
        <v>47</v>
      </c>
      <c r="BD31" s="38" t="s">
        <v>3627</v>
      </c>
      <c r="BE31" s="39">
        <v>151.31183894165699</v>
      </c>
      <c r="BF31" s="39">
        <v>-33.454971168130001</v>
      </c>
      <c r="BG31" s="40">
        <f t="shared" si="0"/>
        <v>93</v>
      </c>
      <c r="BH31" s="40">
        <f t="shared" si="1"/>
        <v>82</v>
      </c>
      <c r="BI31" s="40">
        <f t="shared" si="2"/>
        <v>84</v>
      </c>
      <c r="BJ31" s="40">
        <f t="shared" si="3"/>
        <v>4</v>
      </c>
      <c r="BK31" s="40">
        <f t="shared" si="4"/>
        <v>100</v>
      </c>
      <c r="BL31" s="40">
        <f t="shared" si="5"/>
        <v>72</v>
      </c>
      <c r="BM31" s="41">
        <f t="shared" si="6"/>
        <v>73</v>
      </c>
      <c r="BN31" s="40">
        <f t="shared" si="7"/>
        <v>85</v>
      </c>
      <c r="BO31" s="41">
        <f t="shared" si="8"/>
        <v>100</v>
      </c>
      <c r="BP31" s="41">
        <f t="shared" si="9"/>
        <v>67</v>
      </c>
      <c r="BQ31" s="41">
        <f t="shared" si="10"/>
        <v>70</v>
      </c>
      <c r="BR31" s="41">
        <f t="shared" si="11"/>
        <v>62</v>
      </c>
    </row>
    <row r="32" spans="2:70" x14ac:dyDescent="0.3">
      <c r="B32" s="12" t="s">
        <v>1431</v>
      </c>
      <c r="C32" s="12">
        <v>102011038</v>
      </c>
      <c r="D32" s="12" t="s">
        <v>294</v>
      </c>
      <c r="E32" s="12" t="s">
        <v>225</v>
      </c>
      <c r="F32" s="12" t="s">
        <v>225</v>
      </c>
      <c r="G32" s="12" t="s">
        <v>85</v>
      </c>
      <c r="H32" s="12" t="s">
        <v>5013</v>
      </c>
      <c r="I32" s="28">
        <v>730000</v>
      </c>
      <c r="J32" s="28">
        <v>730000</v>
      </c>
      <c r="K32" s="28">
        <v>700000</v>
      </c>
      <c r="L32" s="28">
        <v>1060000</v>
      </c>
      <c r="M32" s="28">
        <v>1060000</v>
      </c>
      <c r="N32" s="28">
        <v>775000</v>
      </c>
      <c r="O32" s="29">
        <v>66</v>
      </c>
      <c r="P32" s="29">
        <v>66</v>
      </c>
      <c r="Q32" s="29">
        <v>36</v>
      </c>
      <c r="R32" s="28">
        <v>460</v>
      </c>
      <c r="S32" s="28">
        <v>400</v>
      </c>
      <c r="T32" s="30">
        <v>0.8</v>
      </c>
      <c r="U32" s="30">
        <v>0</v>
      </c>
      <c r="V32" s="30">
        <v>0.8</v>
      </c>
      <c r="W32" s="30">
        <v>1.3</v>
      </c>
      <c r="X32" s="31">
        <v>3.2767123287671236E-2</v>
      </c>
      <c r="Y32" s="30">
        <v>3.5</v>
      </c>
      <c r="Z32" s="30">
        <v>-0.20000000000000018</v>
      </c>
      <c r="AA32" s="30">
        <v>3.7</v>
      </c>
      <c r="AB32" s="30">
        <v>2.1</v>
      </c>
      <c r="AC32" s="32">
        <v>0.23336038961038957</v>
      </c>
      <c r="AD32" s="30">
        <v>7.1217844655344651</v>
      </c>
      <c r="AE32" s="12">
        <v>225</v>
      </c>
      <c r="AF32" s="12">
        <v>207</v>
      </c>
      <c r="AG32" s="12">
        <v>251</v>
      </c>
      <c r="AH32" s="33">
        <v>3.3157894736842102</v>
      </c>
      <c r="AI32" s="34">
        <v>725000</v>
      </c>
      <c r="AJ32" s="34">
        <v>720000</v>
      </c>
      <c r="AK32" s="34">
        <v>690000</v>
      </c>
      <c r="AL32" s="35">
        <v>6.9444444444444441E-3</v>
      </c>
      <c r="AM32" s="35">
        <v>5.0724637681159424E-2</v>
      </c>
      <c r="AN32" s="12">
        <v>2.1</v>
      </c>
      <c r="AO32" s="33">
        <v>0.20000000000000018</v>
      </c>
      <c r="AP32" s="12">
        <v>1.9</v>
      </c>
      <c r="AQ32" s="34">
        <v>550</v>
      </c>
      <c r="AR32" s="34">
        <v>510</v>
      </c>
      <c r="AS32" s="31">
        <v>7.8431372549019607E-2</v>
      </c>
      <c r="AT32" s="36">
        <v>1971.2000000000003</v>
      </c>
      <c r="AU32" s="30">
        <v>0.74439999999999995</v>
      </c>
      <c r="AV32" s="30">
        <v>0.25559999999999999</v>
      </c>
      <c r="AW32" s="30">
        <v>0.86650000000000005</v>
      </c>
      <c r="AX32" s="30">
        <v>4.9200000000000001E-2</v>
      </c>
      <c r="AY32" s="30">
        <v>0.38030000000000003</v>
      </c>
      <c r="AZ32" s="30">
        <v>0.4128</v>
      </c>
      <c r="BA32" s="30">
        <v>0.14910000000000001</v>
      </c>
      <c r="BB32" s="37">
        <v>7</v>
      </c>
      <c r="BC32" s="29">
        <v>45</v>
      </c>
      <c r="BD32" s="38" t="s">
        <v>3764</v>
      </c>
      <c r="BE32" s="39">
        <v>151.35221629725899</v>
      </c>
      <c r="BF32" s="39">
        <v>-33.478774252881102</v>
      </c>
      <c r="BG32" s="40">
        <f t="shared" si="0"/>
        <v>100</v>
      </c>
      <c r="BH32" s="40">
        <f t="shared" si="1"/>
        <v>82</v>
      </c>
      <c r="BI32" s="40">
        <f t="shared" si="2"/>
        <v>84</v>
      </c>
      <c r="BJ32" s="40">
        <f t="shared" si="3"/>
        <v>4</v>
      </c>
      <c r="BK32" s="40">
        <f t="shared" si="4"/>
        <v>100</v>
      </c>
      <c r="BL32" s="40">
        <f t="shared" si="5"/>
        <v>74</v>
      </c>
      <c r="BM32" s="41">
        <f t="shared" si="6"/>
        <v>60</v>
      </c>
      <c r="BN32" s="40">
        <f t="shared" si="7"/>
        <v>79</v>
      </c>
      <c r="BO32" s="41">
        <f t="shared" si="8"/>
        <v>100</v>
      </c>
      <c r="BP32" s="41">
        <f t="shared" si="9"/>
        <v>59</v>
      </c>
      <c r="BQ32" s="41">
        <f t="shared" si="10"/>
        <v>70</v>
      </c>
      <c r="BR32" s="41">
        <f t="shared" si="11"/>
        <v>61</v>
      </c>
    </row>
    <row r="33" spans="2:70" x14ac:dyDescent="0.3">
      <c r="B33" s="12" t="s">
        <v>1773</v>
      </c>
      <c r="C33" s="12">
        <v>102011039</v>
      </c>
      <c r="D33" s="12" t="s">
        <v>294</v>
      </c>
      <c r="E33" s="12" t="s">
        <v>225</v>
      </c>
      <c r="F33" s="12" t="s">
        <v>225</v>
      </c>
      <c r="G33" s="12" t="s">
        <v>85</v>
      </c>
      <c r="H33" s="12" t="s">
        <v>5013</v>
      </c>
      <c r="I33" s="28">
        <v>1257000</v>
      </c>
      <c r="J33" s="28">
        <v>1250000</v>
      </c>
      <c r="K33" s="28">
        <v>1130000</v>
      </c>
      <c r="L33" s="28">
        <v>1165000</v>
      </c>
      <c r="M33" s="28">
        <v>1200000</v>
      </c>
      <c r="N33" s="28">
        <v>1150000</v>
      </c>
      <c r="O33" s="29">
        <v>48</v>
      </c>
      <c r="P33" s="29">
        <v>48</v>
      </c>
      <c r="Q33" s="29">
        <v>38</v>
      </c>
      <c r="R33" s="28">
        <v>695</v>
      </c>
      <c r="S33" s="28">
        <v>650</v>
      </c>
      <c r="T33" s="30">
        <v>1.9</v>
      </c>
      <c r="U33" s="30">
        <v>-0.10000000000000009</v>
      </c>
      <c r="V33" s="30">
        <v>2</v>
      </c>
      <c r="W33" s="30">
        <v>2.6</v>
      </c>
      <c r="X33" s="31">
        <v>2.8750994431185364E-2</v>
      </c>
      <c r="Y33" s="30">
        <v>7.2</v>
      </c>
      <c r="Z33" s="30">
        <v>-0.29999999999999982</v>
      </c>
      <c r="AA33" s="30">
        <v>7.5</v>
      </c>
      <c r="AB33" s="30">
        <v>9.1</v>
      </c>
      <c r="AC33" s="32">
        <v>0.29133132126089867</v>
      </c>
      <c r="AD33" s="30">
        <v>10.1329128617861</v>
      </c>
      <c r="AE33" s="12">
        <v>225</v>
      </c>
      <c r="AF33" s="12">
        <v>207</v>
      </c>
      <c r="AG33" s="12">
        <v>251</v>
      </c>
      <c r="AH33" s="33">
        <v>3.3157894736842102</v>
      </c>
      <c r="AI33" s="34">
        <v>725000</v>
      </c>
      <c r="AJ33" s="34">
        <v>720000</v>
      </c>
      <c r="AK33" s="34">
        <v>690000</v>
      </c>
      <c r="AL33" s="35">
        <v>6.9444444444444441E-3</v>
      </c>
      <c r="AM33" s="35">
        <v>5.0724637681159424E-2</v>
      </c>
      <c r="AN33" s="12">
        <v>2.1</v>
      </c>
      <c r="AO33" s="33">
        <v>0.20000000000000018</v>
      </c>
      <c r="AP33" s="12">
        <v>1.9</v>
      </c>
      <c r="AQ33" s="34">
        <v>550</v>
      </c>
      <c r="AR33" s="34">
        <v>510</v>
      </c>
      <c r="AS33" s="31">
        <v>7.8431372549019607E-2</v>
      </c>
      <c r="AT33" s="36">
        <v>2385.6000000000004</v>
      </c>
      <c r="AU33" s="30">
        <v>0.75070000000000003</v>
      </c>
      <c r="AV33" s="30">
        <v>0.24929999999999999</v>
      </c>
      <c r="AW33" s="30">
        <v>0.73609999999999998</v>
      </c>
      <c r="AX33" s="30">
        <v>6.7900000000000002E-2</v>
      </c>
      <c r="AY33" s="30">
        <v>0.38969999999999999</v>
      </c>
      <c r="AZ33" s="30">
        <v>0.36130000000000001</v>
      </c>
      <c r="BA33" s="30">
        <v>0.22750000000000001</v>
      </c>
      <c r="BB33" s="37">
        <v>6.5</v>
      </c>
      <c r="BC33" s="29">
        <v>51</v>
      </c>
      <c r="BD33" s="38" t="s">
        <v>4086</v>
      </c>
      <c r="BE33" s="39">
        <v>151.42702748567399</v>
      </c>
      <c r="BF33" s="39">
        <v>-33.445559327606198</v>
      </c>
      <c r="BG33" s="40">
        <f t="shared" si="0"/>
        <v>85</v>
      </c>
      <c r="BH33" s="40">
        <f t="shared" si="1"/>
        <v>82</v>
      </c>
      <c r="BI33" s="40">
        <f t="shared" si="2"/>
        <v>84</v>
      </c>
      <c r="BJ33" s="40">
        <f t="shared" si="3"/>
        <v>4</v>
      </c>
      <c r="BK33" s="40">
        <f t="shared" si="4"/>
        <v>99</v>
      </c>
      <c r="BL33" s="40">
        <f t="shared" si="5"/>
        <v>76</v>
      </c>
      <c r="BM33" s="41">
        <f t="shared" si="6"/>
        <v>46</v>
      </c>
      <c r="BN33" s="40">
        <f t="shared" si="7"/>
        <v>49</v>
      </c>
      <c r="BO33" s="41">
        <f t="shared" si="8"/>
        <v>73</v>
      </c>
      <c r="BP33" s="41">
        <f t="shared" si="9"/>
        <v>1</v>
      </c>
      <c r="BQ33" s="41">
        <f t="shared" si="10"/>
        <v>65</v>
      </c>
      <c r="BR33" s="41">
        <f t="shared" si="11"/>
        <v>50</v>
      </c>
    </row>
    <row r="34" spans="2:70" x14ac:dyDescent="0.3">
      <c r="B34" s="12" t="s">
        <v>2614</v>
      </c>
      <c r="C34" s="12">
        <v>102011040</v>
      </c>
      <c r="D34" s="12" t="s">
        <v>294</v>
      </c>
      <c r="E34" s="12" t="s">
        <v>225</v>
      </c>
      <c r="F34" s="12" t="s">
        <v>225</v>
      </c>
      <c r="G34" s="12" t="s">
        <v>85</v>
      </c>
      <c r="H34" s="12" t="s">
        <v>5013</v>
      </c>
      <c r="I34" s="28">
        <v>900000</v>
      </c>
      <c r="J34" s="28">
        <v>900000</v>
      </c>
      <c r="K34" s="28">
        <v>870000</v>
      </c>
      <c r="L34" s="28">
        <v>850000</v>
      </c>
      <c r="M34" s="28">
        <v>850000</v>
      </c>
      <c r="N34" s="28">
        <v>826000</v>
      </c>
      <c r="O34" s="29">
        <v>49</v>
      </c>
      <c r="P34" s="29">
        <v>54</v>
      </c>
      <c r="Q34" s="29">
        <v>60</v>
      </c>
      <c r="R34" s="28">
        <v>530</v>
      </c>
      <c r="S34" s="28">
        <v>495</v>
      </c>
      <c r="T34" s="30">
        <v>2.5</v>
      </c>
      <c r="U34" s="30">
        <v>-0.10000000000000009</v>
      </c>
      <c r="V34" s="30">
        <v>2.6</v>
      </c>
      <c r="W34" s="30">
        <v>2.4</v>
      </c>
      <c r="X34" s="31">
        <v>3.0622222222222221E-2</v>
      </c>
      <c r="Y34" s="30">
        <v>4.7</v>
      </c>
      <c r="Z34" s="30">
        <v>-0.5</v>
      </c>
      <c r="AA34" s="30">
        <v>5.2</v>
      </c>
      <c r="AB34" s="30">
        <v>5.9</v>
      </c>
      <c r="AC34" s="32">
        <v>0.35606793507470702</v>
      </c>
      <c r="AD34" s="30">
        <v>11.627762756430927</v>
      </c>
      <c r="AE34" s="12">
        <v>225</v>
      </c>
      <c r="AF34" s="12">
        <v>207</v>
      </c>
      <c r="AG34" s="12">
        <v>251</v>
      </c>
      <c r="AH34" s="33">
        <v>3.3157894736842102</v>
      </c>
      <c r="AI34" s="34">
        <v>725000</v>
      </c>
      <c r="AJ34" s="34">
        <v>720000</v>
      </c>
      <c r="AK34" s="34">
        <v>690000</v>
      </c>
      <c r="AL34" s="35">
        <v>6.9444444444444441E-3</v>
      </c>
      <c r="AM34" s="35">
        <v>5.0724637681159424E-2</v>
      </c>
      <c r="AN34" s="12">
        <v>2.1</v>
      </c>
      <c r="AO34" s="33">
        <v>0.20000000000000018</v>
      </c>
      <c r="AP34" s="12">
        <v>1.9</v>
      </c>
      <c r="AQ34" s="34">
        <v>550</v>
      </c>
      <c r="AR34" s="34">
        <v>510</v>
      </c>
      <c r="AS34" s="31">
        <v>7.8431372549019607E-2</v>
      </c>
      <c r="AT34" s="36">
        <v>1488.4800000000002</v>
      </c>
      <c r="AU34" s="30">
        <v>0.63959999999999995</v>
      </c>
      <c r="AV34" s="30">
        <v>0.3604</v>
      </c>
      <c r="AW34" s="30">
        <v>0.69579999999999997</v>
      </c>
      <c r="AX34" s="30">
        <v>0.20180000000000001</v>
      </c>
      <c r="AY34" s="30">
        <v>0.37519999999999998</v>
      </c>
      <c r="AZ34" s="30">
        <v>0.2576</v>
      </c>
      <c r="BA34" s="30">
        <v>0.33360000000000001</v>
      </c>
      <c r="BB34" s="37">
        <v>2</v>
      </c>
      <c r="BC34" s="29">
        <v>39</v>
      </c>
      <c r="BD34" s="38" t="s">
        <v>4912</v>
      </c>
      <c r="BE34" s="39">
        <v>151.28956325936301</v>
      </c>
      <c r="BF34" s="39">
        <v>-33.529027816937699</v>
      </c>
      <c r="BG34" s="40">
        <f t="shared" si="0"/>
        <v>75</v>
      </c>
      <c r="BH34" s="40">
        <f t="shared" si="1"/>
        <v>82</v>
      </c>
      <c r="BI34" s="40">
        <f t="shared" si="2"/>
        <v>84</v>
      </c>
      <c r="BJ34" s="40">
        <f t="shared" si="3"/>
        <v>4</v>
      </c>
      <c r="BK34" s="40">
        <f t="shared" si="4"/>
        <v>100</v>
      </c>
      <c r="BL34" s="40">
        <f t="shared" si="5"/>
        <v>73</v>
      </c>
      <c r="BM34" s="41">
        <f t="shared" si="6"/>
        <v>53</v>
      </c>
      <c r="BN34" s="40">
        <f t="shared" si="7"/>
        <v>34</v>
      </c>
      <c r="BO34" s="41">
        <f t="shared" si="8"/>
        <v>30</v>
      </c>
      <c r="BP34" s="41">
        <f t="shared" si="9"/>
        <v>39</v>
      </c>
      <c r="BQ34" s="41">
        <f t="shared" si="10"/>
        <v>20</v>
      </c>
      <c r="BR34" s="41">
        <f t="shared" si="11"/>
        <v>45</v>
      </c>
    </row>
    <row r="35" spans="2:70" x14ac:dyDescent="0.3">
      <c r="B35" s="12" t="s">
        <v>1432</v>
      </c>
      <c r="C35" s="12">
        <v>102011041</v>
      </c>
      <c r="D35" s="12" t="s">
        <v>294</v>
      </c>
      <c r="E35" s="12" t="s">
        <v>225</v>
      </c>
      <c r="F35" s="12" t="s">
        <v>225</v>
      </c>
      <c r="G35" s="12" t="s">
        <v>85</v>
      </c>
      <c r="H35" s="12" t="s">
        <v>5013</v>
      </c>
      <c r="I35" s="28">
        <v>980000</v>
      </c>
      <c r="J35" s="28">
        <v>970000</v>
      </c>
      <c r="K35" s="28">
        <v>850000</v>
      </c>
      <c r="L35" s="28">
        <v>990000</v>
      </c>
      <c r="M35" s="28">
        <v>1000000</v>
      </c>
      <c r="N35" s="28">
        <v>880000</v>
      </c>
      <c r="O35" s="29">
        <v>56</v>
      </c>
      <c r="P35" s="29">
        <v>36</v>
      </c>
      <c r="Q35" s="29">
        <v>26</v>
      </c>
      <c r="R35" s="28">
        <v>575</v>
      </c>
      <c r="S35" s="28">
        <v>480</v>
      </c>
      <c r="T35" s="30">
        <v>1.2</v>
      </c>
      <c r="U35" s="30">
        <v>-0.10000000000000009</v>
      </c>
      <c r="V35" s="30">
        <v>1.3</v>
      </c>
      <c r="W35" s="30">
        <v>2</v>
      </c>
      <c r="X35" s="31">
        <v>3.0510204081632655E-2</v>
      </c>
      <c r="Y35" s="30">
        <v>6.2</v>
      </c>
      <c r="Z35" s="30">
        <v>0.10000000000000053</v>
      </c>
      <c r="AA35" s="30">
        <v>6.1</v>
      </c>
      <c r="AB35" s="30">
        <v>6.5</v>
      </c>
      <c r="AC35" s="32">
        <v>0.23464024549490725</v>
      </c>
      <c r="AD35" s="30">
        <v>7.6905498523414417</v>
      </c>
      <c r="AE35" s="12">
        <v>225</v>
      </c>
      <c r="AF35" s="12">
        <v>207</v>
      </c>
      <c r="AG35" s="12">
        <v>251</v>
      </c>
      <c r="AH35" s="33">
        <v>3.3157894736842102</v>
      </c>
      <c r="AI35" s="34">
        <v>725000</v>
      </c>
      <c r="AJ35" s="34">
        <v>720000</v>
      </c>
      <c r="AK35" s="34">
        <v>690000</v>
      </c>
      <c r="AL35" s="35">
        <v>6.9444444444444441E-3</v>
      </c>
      <c r="AM35" s="35">
        <v>5.0724637681159424E-2</v>
      </c>
      <c r="AN35" s="12">
        <v>2.1</v>
      </c>
      <c r="AO35" s="33">
        <v>0.20000000000000018</v>
      </c>
      <c r="AP35" s="12">
        <v>1.9</v>
      </c>
      <c r="AQ35" s="34">
        <v>550</v>
      </c>
      <c r="AR35" s="34">
        <v>510</v>
      </c>
      <c r="AS35" s="31">
        <v>7.8431372549019607E-2</v>
      </c>
      <c r="AT35" s="36">
        <v>2450.5600000000004</v>
      </c>
      <c r="AU35" s="30">
        <v>0.78859999999999997</v>
      </c>
      <c r="AV35" s="30">
        <v>0.2114</v>
      </c>
      <c r="AW35" s="30">
        <v>0.84889999999999999</v>
      </c>
      <c r="AX35" s="30">
        <v>9.5000000000000001E-2</v>
      </c>
      <c r="AY35" s="30">
        <v>0.36459999999999998</v>
      </c>
      <c r="AZ35" s="30">
        <v>0.40839999999999999</v>
      </c>
      <c r="BA35" s="30">
        <v>0.1593</v>
      </c>
      <c r="BB35" s="37">
        <v>10</v>
      </c>
      <c r="BC35" s="29">
        <v>56</v>
      </c>
      <c r="BD35" s="38" t="s">
        <v>3765</v>
      </c>
      <c r="BE35" s="39">
        <v>151.45783668637699</v>
      </c>
      <c r="BF35" s="39">
        <v>-33.408644828346503</v>
      </c>
      <c r="BG35" s="40">
        <f t="shared" si="0"/>
        <v>97</v>
      </c>
      <c r="BH35" s="40">
        <f t="shared" si="1"/>
        <v>82</v>
      </c>
      <c r="BI35" s="40">
        <f t="shared" si="2"/>
        <v>84</v>
      </c>
      <c r="BJ35" s="40">
        <f t="shared" si="3"/>
        <v>4</v>
      </c>
      <c r="BK35" s="40">
        <f t="shared" si="4"/>
        <v>97</v>
      </c>
      <c r="BL35" s="40">
        <f t="shared" si="5"/>
        <v>70</v>
      </c>
      <c r="BM35" s="41">
        <f t="shared" si="6"/>
        <v>52</v>
      </c>
      <c r="BN35" s="40">
        <f t="shared" si="7"/>
        <v>73</v>
      </c>
      <c r="BO35" s="41">
        <f t="shared" si="8"/>
        <v>100</v>
      </c>
      <c r="BP35" s="41">
        <f t="shared" si="9"/>
        <v>14</v>
      </c>
      <c r="BQ35" s="41">
        <f t="shared" si="10"/>
        <v>100</v>
      </c>
      <c r="BR35" s="41">
        <f t="shared" si="11"/>
        <v>58</v>
      </c>
    </row>
    <row r="36" spans="2:70" x14ac:dyDescent="0.3">
      <c r="B36" s="12" t="s">
        <v>2369</v>
      </c>
      <c r="C36" s="12">
        <v>102011042</v>
      </c>
      <c r="D36" s="12" t="s">
        <v>294</v>
      </c>
      <c r="E36" s="12" t="s">
        <v>225</v>
      </c>
      <c r="F36" s="12" t="s">
        <v>225</v>
      </c>
      <c r="G36" s="12" t="s">
        <v>85</v>
      </c>
      <c r="H36" s="12" t="s">
        <v>5013</v>
      </c>
      <c r="I36" s="28">
        <v>690000</v>
      </c>
      <c r="J36" s="28">
        <v>695000</v>
      </c>
      <c r="K36" s="28">
        <v>690000</v>
      </c>
      <c r="L36" s="28">
        <v>700000</v>
      </c>
      <c r="M36" s="28">
        <v>700000</v>
      </c>
      <c r="N36" s="28">
        <v>700000</v>
      </c>
      <c r="O36" s="29">
        <v>40</v>
      </c>
      <c r="P36" s="29">
        <v>40</v>
      </c>
      <c r="Q36" s="29">
        <v>44</v>
      </c>
      <c r="R36" s="28">
        <v>500</v>
      </c>
      <c r="S36" s="28">
        <v>460</v>
      </c>
      <c r="T36" s="30">
        <v>2.2999999999999998</v>
      </c>
      <c r="U36" s="30">
        <v>0.19999999999999973</v>
      </c>
      <c r="V36" s="30">
        <v>2.1</v>
      </c>
      <c r="W36" s="30">
        <v>2.4</v>
      </c>
      <c r="X36" s="31">
        <v>3.7681159420289857E-2</v>
      </c>
      <c r="Y36" s="30">
        <v>4.4000000000000004</v>
      </c>
      <c r="Z36" s="30">
        <v>-0.39999999999999947</v>
      </c>
      <c r="AA36" s="30">
        <v>4.8</v>
      </c>
      <c r="AB36" s="30">
        <v>5.6</v>
      </c>
      <c r="AC36" s="32">
        <v>0.35402741588308595</v>
      </c>
      <c r="AD36" s="30">
        <v>9.3953429599742027</v>
      </c>
      <c r="AE36" s="12">
        <v>225</v>
      </c>
      <c r="AF36" s="12">
        <v>207</v>
      </c>
      <c r="AG36" s="12">
        <v>251</v>
      </c>
      <c r="AH36" s="33">
        <v>3.3157894736842102</v>
      </c>
      <c r="AI36" s="34">
        <v>725000</v>
      </c>
      <c r="AJ36" s="34">
        <v>720000</v>
      </c>
      <c r="AK36" s="34">
        <v>690000</v>
      </c>
      <c r="AL36" s="35">
        <v>6.9444444444444441E-3</v>
      </c>
      <c r="AM36" s="35">
        <v>5.0724637681159424E-2</v>
      </c>
      <c r="AN36" s="12">
        <v>2.1</v>
      </c>
      <c r="AO36" s="33">
        <v>0.20000000000000018</v>
      </c>
      <c r="AP36" s="12">
        <v>1.9</v>
      </c>
      <c r="AQ36" s="34">
        <v>550</v>
      </c>
      <c r="AR36" s="34">
        <v>510</v>
      </c>
      <c r="AS36" s="31">
        <v>7.8431372549019607E-2</v>
      </c>
      <c r="AT36" s="36">
        <v>1412.3200000000002</v>
      </c>
      <c r="AU36" s="30">
        <v>0.61450000000000005</v>
      </c>
      <c r="AV36" s="30">
        <v>0.38550000000000001</v>
      </c>
      <c r="AW36" s="30">
        <v>0.66200000000000003</v>
      </c>
      <c r="AX36" s="30">
        <v>0.25769999999999998</v>
      </c>
      <c r="AY36" s="30">
        <v>0.34420000000000001</v>
      </c>
      <c r="AZ36" s="30">
        <v>0.26490000000000002</v>
      </c>
      <c r="BA36" s="30">
        <v>0.3533</v>
      </c>
      <c r="BB36" s="37">
        <v>2</v>
      </c>
      <c r="BC36" s="29">
        <v>44</v>
      </c>
      <c r="BD36" s="38" t="s">
        <v>4656</v>
      </c>
      <c r="BE36" s="39">
        <v>151.29921415664401</v>
      </c>
      <c r="BF36" s="39">
        <v>-33.483823482918297</v>
      </c>
      <c r="BG36" s="40">
        <f t="shared" si="0"/>
        <v>79</v>
      </c>
      <c r="BH36" s="40">
        <f t="shared" si="1"/>
        <v>82</v>
      </c>
      <c r="BI36" s="40">
        <f t="shared" si="2"/>
        <v>84</v>
      </c>
      <c r="BJ36" s="40">
        <f t="shared" si="3"/>
        <v>4</v>
      </c>
      <c r="BK36" s="40">
        <f t="shared" si="4"/>
        <v>100</v>
      </c>
      <c r="BL36" s="40">
        <f t="shared" si="5"/>
        <v>66</v>
      </c>
      <c r="BM36" s="41">
        <f t="shared" si="6"/>
        <v>76</v>
      </c>
      <c r="BN36" s="40">
        <f t="shared" si="7"/>
        <v>56</v>
      </c>
      <c r="BO36" s="41">
        <f t="shared" si="8"/>
        <v>31</v>
      </c>
      <c r="BP36" s="41">
        <f t="shared" si="9"/>
        <v>44</v>
      </c>
      <c r="BQ36" s="41">
        <f t="shared" si="10"/>
        <v>20</v>
      </c>
      <c r="BR36" s="41">
        <f t="shared" si="11"/>
        <v>48</v>
      </c>
    </row>
    <row r="37" spans="2:70" x14ac:dyDescent="0.3">
      <c r="B37" s="12" t="s">
        <v>2111</v>
      </c>
      <c r="C37" s="12">
        <v>102011043</v>
      </c>
      <c r="D37" s="12" t="s">
        <v>294</v>
      </c>
      <c r="E37" s="12" t="s">
        <v>225</v>
      </c>
      <c r="F37" s="12" t="s">
        <v>225</v>
      </c>
      <c r="G37" s="12" t="s">
        <v>85</v>
      </c>
      <c r="H37" s="12" t="s">
        <v>5013</v>
      </c>
      <c r="I37" s="28">
        <v>606000</v>
      </c>
      <c r="J37" s="28">
        <v>644885</v>
      </c>
      <c r="K37" s="28">
        <v>625000</v>
      </c>
      <c r="L37" s="28">
        <v>635000</v>
      </c>
      <c r="M37" s="28">
        <v>638500</v>
      </c>
      <c r="N37" s="28">
        <v>625000</v>
      </c>
      <c r="O37" s="29">
        <v>28</v>
      </c>
      <c r="P37" s="29">
        <v>26</v>
      </c>
      <c r="Q37" s="29">
        <v>27</v>
      </c>
      <c r="R37" s="28">
        <v>470</v>
      </c>
      <c r="S37" s="28">
        <v>450</v>
      </c>
      <c r="T37" s="30">
        <v>1.4</v>
      </c>
      <c r="U37" s="30">
        <v>0.19999999999999996</v>
      </c>
      <c r="V37" s="30">
        <v>1.2</v>
      </c>
      <c r="W37" s="30">
        <v>1.1000000000000001</v>
      </c>
      <c r="X37" s="31">
        <v>4.0330033003300333E-2</v>
      </c>
      <c r="Y37" s="30">
        <v>3.3</v>
      </c>
      <c r="Z37" s="30">
        <v>0.19999999999999973</v>
      </c>
      <c r="AA37" s="30">
        <v>3.1</v>
      </c>
      <c r="AB37" s="30">
        <v>2.9</v>
      </c>
      <c r="AC37" s="32">
        <v>0.29345654345654343</v>
      </c>
      <c r="AD37" s="30">
        <v>7.2763774686851601</v>
      </c>
      <c r="AE37" s="12">
        <v>225</v>
      </c>
      <c r="AF37" s="12">
        <v>207</v>
      </c>
      <c r="AG37" s="12">
        <v>251</v>
      </c>
      <c r="AH37" s="33">
        <v>3.3157894736842102</v>
      </c>
      <c r="AI37" s="34">
        <v>725000</v>
      </c>
      <c r="AJ37" s="34">
        <v>720000</v>
      </c>
      <c r="AK37" s="34">
        <v>690000</v>
      </c>
      <c r="AL37" s="35">
        <v>6.9444444444444441E-3</v>
      </c>
      <c r="AM37" s="35">
        <v>5.0724637681159424E-2</v>
      </c>
      <c r="AN37" s="12">
        <v>2.1</v>
      </c>
      <c r="AO37" s="33">
        <v>0.20000000000000018</v>
      </c>
      <c r="AP37" s="12">
        <v>1.9</v>
      </c>
      <c r="AQ37" s="34">
        <v>550</v>
      </c>
      <c r="AR37" s="34">
        <v>510</v>
      </c>
      <c r="AS37" s="31">
        <v>7.8431372549019607E-2</v>
      </c>
      <c r="AT37" s="36">
        <v>1601.6000000000001</v>
      </c>
      <c r="AU37" s="30">
        <v>0.69130000000000003</v>
      </c>
      <c r="AV37" s="30">
        <v>0.30869999999999997</v>
      </c>
      <c r="AW37" s="30">
        <v>0.77380000000000004</v>
      </c>
      <c r="AX37" s="30">
        <v>0.19420000000000001</v>
      </c>
      <c r="AY37" s="30">
        <v>0.28360000000000002</v>
      </c>
      <c r="AZ37" s="30">
        <v>0.37919999999999998</v>
      </c>
      <c r="BA37" s="30">
        <v>0.2447</v>
      </c>
      <c r="BB37" s="37">
        <v>2</v>
      </c>
      <c r="BC37" s="29">
        <v>53</v>
      </c>
      <c r="BD37" s="38" t="s">
        <v>4405</v>
      </c>
      <c r="BE37" s="39">
        <v>151.36440457061801</v>
      </c>
      <c r="BF37" s="39">
        <v>-33.406119168124803</v>
      </c>
      <c r="BG37" s="40">
        <f t="shared" si="0"/>
        <v>93</v>
      </c>
      <c r="BH37" s="40">
        <f t="shared" si="1"/>
        <v>82</v>
      </c>
      <c r="BI37" s="40">
        <f t="shared" si="2"/>
        <v>84</v>
      </c>
      <c r="BJ37" s="40">
        <f t="shared" si="3"/>
        <v>4</v>
      </c>
      <c r="BK37" s="40">
        <f t="shared" si="4"/>
        <v>98</v>
      </c>
      <c r="BL37" s="40">
        <f t="shared" si="5"/>
        <v>52</v>
      </c>
      <c r="BM37" s="41">
        <f t="shared" si="6"/>
        <v>85</v>
      </c>
      <c r="BN37" s="40">
        <f t="shared" si="7"/>
        <v>77</v>
      </c>
      <c r="BO37" s="41">
        <f t="shared" si="8"/>
        <v>71</v>
      </c>
      <c r="BP37" s="41">
        <f t="shared" si="9"/>
        <v>62</v>
      </c>
      <c r="BQ37" s="41">
        <f t="shared" si="10"/>
        <v>20</v>
      </c>
      <c r="BR37" s="41">
        <f t="shared" si="11"/>
        <v>55</v>
      </c>
    </row>
    <row r="38" spans="2:70" x14ac:dyDescent="0.3">
      <c r="B38" s="12" t="s">
        <v>2112</v>
      </c>
      <c r="C38" s="12">
        <v>102021044</v>
      </c>
      <c r="D38" s="12" t="s">
        <v>224</v>
      </c>
      <c r="E38" s="12" t="s">
        <v>225</v>
      </c>
      <c r="F38" s="12" t="s">
        <v>225</v>
      </c>
      <c r="G38" s="12" t="s">
        <v>85</v>
      </c>
      <c r="H38" s="12" t="s">
        <v>5013</v>
      </c>
      <c r="I38" s="28">
        <v>690000</v>
      </c>
      <c r="J38" s="28">
        <v>690000</v>
      </c>
      <c r="K38" s="28">
        <v>650000</v>
      </c>
      <c r="L38" s="28">
        <v>700000</v>
      </c>
      <c r="M38" s="28">
        <v>760000</v>
      </c>
      <c r="N38" s="28">
        <v>660000</v>
      </c>
      <c r="O38" s="29">
        <v>36</v>
      </c>
      <c r="P38" s="29">
        <v>31</v>
      </c>
      <c r="Q38" s="29">
        <v>36</v>
      </c>
      <c r="R38" s="28">
        <v>480</v>
      </c>
      <c r="S38" s="28">
        <v>460</v>
      </c>
      <c r="T38" s="30">
        <v>1.6</v>
      </c>
      <c r="U38" s="30">
        <v>-0.39999999999999991</v>
      </c>
      <c r="V38" s="30">
        <v>2</v>
      </c>
      <c r="W38" s="30">
        <v>2.2999999999999998</v>
      </c>
      <c r="X38" s="31">
        <v>3.6173913043478258E-2</v>
      </c>
      <c r="Y38" s="30">
        <v>3.4</v>
      </c>
      <c r="Z38" s="30">
        <v>-0.20000000000000018</v>
      </c>
      <c r="AA38" s="30">
        <v>3.6</v>
      </c>
      <c r="AB38" s="30">
        <v>2.9</v>
      </c>
      <c r="AC38" s="32">
        <v>0.28288543140028283</v>
      </c>
      <c r="AD38" s="30">
        <v>7.8201501468828196</v>
      </c>
      <c r="AE38" s="12">
        <v>128</v>
      </c>
      <c r="AF38" s="12">
        <v>135</v>
      </c>
      <c r="AG38" s="12">
        <v>121</v>
      </c>
      <c r="AH38" s="33">
        <v>2.6842105263157894</v>
      </c>
      <c r="AI38" s="34">
        <v>614990</v>
      </c>
      <c r="AJ38" s="34">
        <v>605000</v>
      </c>
      <c r="AK38" s="34">
        <v>575000</v>
      </c>
      <c r="AL38" s="35">
        <v>1.6512396694214875E-2</v>
      </c>
      <c r="AM38" s="35">
        <v>6.9547826086956518E-2</v>
      </c>
      <c r="AN38" s="12">
        <v>2</v>
      </c>
      <c r="AO38" s="33">
        <v>0</v>
      </c>
      <c r="AP38" s="12">
        <v>2</v>
      </c>
      <c r="AQ38" s="34">
        <v>490</v>
      </c>
      <c r="AR38" s="34">
        <v>450</v>
      </c>
      <c r="AS38" s="31">
        <v>8.8888888888888892E-2</v>
      </c>
      <c r="AT38" s="36">
        <v>1696.8000000000002</v>
      </c>
      <c r="AU38" s="30">
        <v>0.7258</v>
      </c>
      <c r="AV38" s="30">
        <v>0.2742</v>
      </c>
      <c r="AW38" s="30">
        <v>0.85060000000000002</v>
      </c>
      <c r="AX38" s="30">
        <v>9.4399999999999998E-2</v>
      </c>
      <c r="AY38" s="30">
        <v>0.33339999999999997</v>
      </c>
      <c r="AZ38" s="30">
        <v>0.37769999999999998</v>
      </c>
      <c r="BA38" s="30">
        <v>0.24779999999999999</v>
      </c>
      <c r="BB38" s="37">
        <v>4.5</v>
      </c>
      <c r="BC38" s="29">
        <v>60</v>
      </c>
      <c r="BD38" s="38" t="s">
        <v>4406</v>
      </c>
      <c r="BE38" s="39">
        <v>151.46993938001901</v>
      </c>
      <c r="BF38" s="39">
        <v>-33.376749344450701</v>
      </c>
      <c r="BG38" s="40">
        <f t="shared" si="0"/>
        <v>90</v>
      </c>
      <c r="BH38" s="40">
        <f t="shared" si="1"/>
        <v>84</v>
      </c>
      <c r="BI38" s="40">
        <f t="shared" si="2"/>
        <v>92</v>
      </c>
      <c r="BJ38" s="40">
        <f t="shared" si="3"/>
        <v>9</v>
      </c>
      <c r="BK38" s="40">
        <f t="shared" si="4"/>
        <v>96</v>
      </c>
      <c r="BL38" s="40">
        <f t="shared" si="5"/>
        <v>63</v>
      </c>
      <c r="BM38" s="41">
        <f t="shared" si="6"/>
        <v>71</v>
      </c>
      <c r="BN38" s="40">
        <f t="shared" si="7"/>
        <v>72</v>
      </c>
      <c r="BO38" s="41">
        <f t="shared" si="8"/>
        <v>78</v>
      </c>
      <c r="BP38" s="41">
        <f t="shared" si="9"/>
        <v>60</v>
      </c>
      <c r="BQ38" s="41">
        <f t="shared" si="10"/>
        <v>45</v>
      </c>
      <c r="BR38" s="41">
        <f t="shared" si="11"/>
        <v>57</v>
      </c>
    </row>
    <row r="39" spans="2:70" x14ac:dyDescent="0.3">
      <c r="B39" s="12" t="s">
        <v>2216</v>
      </c>
      <c r="C39" s="12">
        <v>102021045</v>
      </c>
      <c r="D39" s="12" t="s">
        <v>224</v>
      </c>
      <c r="E39" s="12" t="s">
        <v>225</v>
      </c>
      <c r="F39" s="12" t="s">
        <v>225</v>
      </c>
      <c r="G39" s="12" t="s">
        <v>85</v>
      </c>
      <c r="H39" s="12" t="s">
        <v>5013</v>
      </c>
      <c r="I39" s="28">
        <v>430000</v>
      </c>
      <c r="J39" s="28">
        <v>460000</v>
      </c>
      <c r="K39" s="28">
        <v>410000</v>
      </c>
      <c r="L39" s="28">
        <v>520000</v>
      </c>
      <c r="M39" s="28">
        <v>775000</v>
      </c>
      <c r="N39" s="28">
        <v>775000</v>
      </c>
      <c r="O39" s="29">
        <v>36</v>
      </c>
      <c r="P39" s="29">
        <v>36</v>
      </c>
      <c r="Q39" s="29">
        <v>79</v>
      </c>
      <c r="R39" s="28">
        <v>450</v>
      </c>
      <c r="S39" s="28">
        <v>400</v>
      </c>
      <c r="T39" s="30">
        <v>2</v>
      </c>
      <c r="U39" s="30">
        <v>0</v>
      </c>
      <c r="V39" s="30">
        <v>2</v>
      </c>
      <c r="W39" s="30">
        <v>2</v>
      </c>
      <c r="X39" s="31">
        <v>5.4418604651162793E-2</v>
      </c>
      <c r="Y39" s="30">
        <v>15.1</v>
      </c>
      <c r="Z39" s="30">
        <v>-1.2999999999999989</v>
      </c>
      <c r="AA39" s="30">
        <v>16.399999999999999</v>
      </c>
      <c r="AB39" s="30">
        <v>17.8</v>
      </c>
      <c r="AC39" s="32">
        <v>0.26839393071857998</v>
      </c>
      <c r="AD39" s="30">
        <v>4.9320252226063852</v>
      </c>
      <c r="AE39" s="12">
        <v>128</v>
      </c>
      <c r="AF39" s="12">
        <v>135</v>
      </c>
      <c r="AG39" s="12">
        <v>121</v>
      </c>
      <c r="AH39" s="33">
        <v>2.6842105263157894</v>
      </c>
      <c r="AI39" s="34">
        <v>614990</v>
      </c>
      <c r="AJ39" s="34">
        <v>605000</v>
      </c>
      <c r="AK39" s="34">
        <v>575000</v>
      </c>
      <c r="AL39" s="35">
        <v>1.6512396694214875E-2</v>
      </c>
      <c r="AM39" s="35">
        <v>6.9547826086956518E-2</v>
      </c>
      <c r="AN39" s="12">
        <v>2</v>
      </c>
      <c r="AO39" s="33">
        <v>0</v>
      </c>
      <c r="AP39" s="12">
        <v>2</v>
      </c>
      <c r="AQ39" s="34">
        <v>490</v>
      </c>
      <c r="AR39" s="34">
        <v>450</v>
      </c>
      <c r="AS39" s="31">
        <v>8.8888888888888892E-2</v>
      </c>
      <c r="AT39" s="36">
        <v>1676.64</v>
      </c>
      <c r="AU39" s="30">
        <v>0.76800000000000002</v>
      </c>
      <c r="AV39" s="30">
        <v>0.23200000000000001</v>
      </c>
      <c r="AW39" s="30">
        <v>0.9647</v>
      </c>
      <c r="AX39" s="30">
        <v>2.3E-2</v>
      </c>
      <c r="AY39" s="30">
        <v>0.25679999999999997</v>
      </c>
      <c r="AZ39" s="30">
        <v>0.40250000000000002</v>
      </c>
      <c r="BA39" s="30">
        <v>0.31690000000000002</v>
      </c>
      <c r="BB39" s="37">
        <v>2</v>
      </c>
      <c r="BC39" s="29">
        <v>80</v>
      </c>
      <c r="BD39" s="38" t="s">
        <v>4507</v>
      </c>
      <c r="BE39" s="39">
        <v>151.52410021245899</v>
      </c>
      <c r="BF39" s="39">
        <v>-33.2027663250473</v>
      </c>
      <c r="BG39" s="40">
        <f t="shared" si="0"/>
        <v>84</v>
      </c>
      <c r="BH39" s="40">
        <f t="shared" si="1"/>
        <v>84</v>
      </c>
      <c r="BI39" s="40">
        <f t="shared" si="2"/>
        <v>92</v>
      </c>
      <c r="BJ39" s="40">
        <f t="shared" si="3"/>
        <v>9</v>
      </c>
      <c r="BK39" s="40">
        <f t="shared" si="4"/>
        <v>91</v>
      </c>
      <c r="BL39" s="40">
        <f t="shared" si="5"/>
        <v>46</v>
      </c>
      <c r="BM39" s="41">
        <f t="shared" si="6"/>
        <v>100</v>
      </c>
      <c r="BN39" s="40">
        <f t="shared" si="7"/>
        <v>100</v>
      </c>
      <c r="BO39" s="41">
        <f t="shared" si="8"/>
        <v>88</v>
      </c>
      <c r="BP39" s="41">
        <f t="shared" si="9"/>
        <v>1</v>
      </c>
      <c r="BQ39" s="41">
        <f t="shared" si="10"/>
        <v>20</v>
      </c>
      <c r="BR39" s="41">
        <f t="shared" si="11"/>
        <v>53</v>
      </c>
    </row>
    <row r="40" spans="2:70" x14ac:dyDescent="0.3">
      <c r="B40" s="12" t="s">
        <v>2217</v>
      </c>
      <c r="C40" s="12">
        <v>102021046</v>
      </c>
      <c r="D40" s="12" t="s">
        <v>224</v>
      </c>
      <c r="E40" s="12" t="s">
        <v>225</v>
      </c>
      <c r="F40" s="12" t="s">
        <v>225</v>
      </c>
      <c r="G40" s="12" t="s">
        <v>85</v>
      </c>
      <c r="H40" s="12" t="s">
        <v>5013</v>
      </c>
      <c r="I40" s="28">
        <v>576300</v>
      </c>
      <c r="J40" s="28">
        <v>620000</v>
      </c>
      <c r="K40" s="28">
        <v>620000</v>
      </c>
      <c r="L40" s="28">
        <v>530000</v>
      </c>
      <c r="M40" s="28">
        <v>528000</v>
      </c>
      <c r="N40" s="28">
        <v>528000</v>
      </c>
      <c r="O40" s="29">
        <v>7</v>
      </c>
      <c r="P40" s="29">
        <v>70</v>
      </c>
      <c r="Q40" s="29">
        <v>93</v>
      </c>
      <c r="R40" s="28">
        <v>450</v>
      </c>
      <c r="S40" s="28">
        <v>395</v>
      </c>
      <c r="T40" s="30">
        <v>3.2</v>
      </c>
      <c r="U40" s="30">
        <v>-9.9999999999999645E-2</v>
      </c>
      <c r="V40" s="30">
        <v>3.3</v>
      </c>
      <c r="W40" s="30">
        <v>3</v>
      </c>
      <c r="X40" s="31">
        <v>4.0603852160333159E-2</v>
      </c>
      <c r="Y40" s="30">
        <v>2.5</v>
      </c>
      <c r="Z40" s="30">
        <v>0.10000000000000009</v>
      </c>
      <c r="AA40" s="30">
        <v>2.4</v>
      </c>
      <c r="AB40" s="30">
        <v>1.7</v>
      </c>
      <c r="AC40" s="32">
        <v>0.32612476808905377</v>
      </c>
      <c r="AD40" s="30">
        <v>8.0318676858855422</v>
      </c>
      <c r="AE40" s="12">
        <v>128</v>
      </c>
      <c r="AF40" s="12">
        <v>135</v>
      </c>
      <c r="AG40" s="12">
        <v>121</v>
      </c>
      <c r="AH40" s="33">
        <v>2.6842105263157894</v>
      </c>
      <c r="AI40" s="34">
        <v>614990</v>
      </c>
      <c r="AJ40" s="34">
        <v>605000</v>
      </c>
      <c r="AK40" s="34">
        <v>575000</v>
      </c>
      <c r="AL40" s="35">
        <v>1.6512396694214875E-2</v>
      </c>
      <c r="AM40" s="35">
        <v>6.9547826086956518E-2</v>
      </c>
      <c r="AN40" s="12">
        <v>2</v>
      </c>
      <c r="AO40" s="33">
        <v>0</v>
      </c>
      <c r="AP40" s="12">
        <v>2</v>
      </c>
      <c r="AQ40" s="34">
        <v>490</v>
      </c>
      <c r="AR40" s="34">
        <v>450</v>
      </c>
      <c r="AS40" s="31">
        <v>8.8888888888888892E-2</v>
      </c>
      <c r="AT40" s="36">
        <v>1379.8400000000001</v>
      </c>
      <c r="AU40" s="30">
        <v>0.64780000000000004</v>
      </c>
      <c r="AV40" s="30">
        <v>0.35220000000000001</v>
      </c>
      <c r="AW40" s="30">
        <v>0.91739999999999999</v>
      </c>
      <c r="AX40" s="30">
        <v>1.7999999999999999E-2</v>
      </c>
      <c r="AY40" s="30">
        <v>0.40660000000000002</v>
      </c>
      <c r="AZ40" s="30">
        <v>0.32579999999999998</v>
      </c>
      <c r="BA40" s="30">
        <v>0.2394</v>
      </c>
      <c r="BB40" s="37">
        <v>2</v>
      </c>
      <c r="BC40" s="29">
        <v>78</v>
      </c>
      <c r="BD40" s="38" t="s">
        <v>4508</v>
      </c>
      <c r="BE40" s="39">
        <v>151.53151583323901</v>
      </c>
      <c r="BF40" s="39">
        <v>-33.221690622902898</v>
      </c>
      <c r="BG40" s="40">
        <f t="shared" si="0"/>
        <v>64</v>
      </c>
      <c r="BH40" s="40">
        <f t="shared" si="1"/>
        <v>84</v>
      </c>
      <c r="BI40" s="40">
        <f t="shared" si="2"/>
        <v>92</v>
      </c>
      <c r="BJ40" s="40">
        <f t="shared" si="3"/>
        <v>9</v>
      </c>
      <c r="BK40" s="40">
        <f t="shared" si="4"/>
        <v>91</v>
      </c>
      <c r="BL40" s="40">
        <f t="shared" si="5"/>
        <v>79</v>
      </c>
      <c r="BM40" s="41">
        <f t="shared" si="6"/>
        <v>85</v>
      </c>
      <c r="BN40" s="40">
        <f t="shared" si="7"/>
        <v>70</v>
      </c>
      <c r="BO40" s="41">
        <f t="shared" si="8"/>
        <v>50</v>
      </c>
      <c r="BP40" s="41">
        <f t="shared" si="9"/>
        <v>75</v>
      </c>
      <c r="BQ40" s="41">
        <f t="shared" si="10"/>
        <v>20</v>
      </c>
      <c r="BR40" s="41">
        <f t="shared" si="11"/>
        <v>53</v>
      </c>
    </row>
    <row r="41" spans="2:70" x14ac:dyDescent="0.3">
      <c r="B41" s="12" t="s">
        <v>1774</v>
      </c>
      <c r="C41" s="12">
        <v>102021047</v>
      </c>
      <c r="D41" s="12" t="s">
        <v>224</v>
      </c>
      <c r="E41" s="12" t="s">
        <v>225</v>
      </c>
      <c r="F41" s="12" t="s">
        <v>225</v>
      </c>
      <c r="G41" s="12" t="s">
        <v>85</v>
      </c>
      <c r="H41" s="12" t="s">
        <v>5013</v>
      </c>
      <c r="I41" s="28">
        <v>410000</v>
      </c>
      <c r="J41" s="28">
        <v>340000</v>
      </c>
      <c r="K41" s="28">
        <v>370000</v>
      </c>
      <c r="L41" s="28">
        <v>470000</v>
      </c>
      <c r="M41" s="28">
        <v>425000</v>
      </c>
      <c r="N41" s="28">
        <v>370000</v>
      </c>
      <c r="O41" s="29">
        <v>31</v>
      </c>
      <c r="P41" s="29">
        <v>42</v>
      </c>
      <c r="Q41" s="29">
        <v>58</v>
      </c>
      <c r="R41" s="28">
        <v>450</v>
      </c>
      <c r="S41" s="28">
        <v>440</v>
      </c>
      <c r="T41" s="30">
        <v>2.1</v>
      </c>
      <c r="U41" s="30">
        <v>0.10000000000000009</v>
      </c>
      <c r="V41" s="30">
        <v>2</v>
      </c>
      <c r="W41" s="30">
        <v>1.6</v>
      </c>
      <c r="X41" s="31">
        <v>5.7073170731707319E-2</v>
      </c>
      <c r="Y41" s="30">
        <v>2.9</v>
      </c>
      <c r="Z41" s="30">
        <v>-0.30000000000000027</v>
      </c>
      <c r="AA41" s="30">
        <v>3.2</v>
      </c>
      <c r="AB41" s="30">
        <v>2.8</v>
      </c>
      <c r="AC41" s="32">
        <v>0.22284288091276441</v>
      </c>
      <c r="AD41" s="30">
        <v>3.9045120159928812</v>
      </c>
      <c r="AE41" s="12">
        <v>128</v>
      </c>
      <c r="AF41" s="12">
        <v>135</v>
      </c>
      <c r="AG41" s="12">
        <v>121</v>
      </c>
      <c r="AH41" s="33">
        <v>2.6842105263157894</v>
      </c>
      <c r="AI41" s="34">
        <v>614990</v>
      </c>
      <c r="AJ41" s="34">
        <v>605000</v>
      </c>
      <c r="AK41" s="34">
        <v>575000</v>
      </c>
      <c r="AL41" s="35">
        <v>1.6512396694214875E-2</v>
      </c>
      <c r="AM41" s="35">
        <v>6.9547826086956518E-2</v>
      </c>
      <c r="AN41" s="12">
        <v>2</v>
      </c>
      <c r="AO41" s="33">
        <v>0</v>
      </c>
      <c r="AP41" s="12">
        <v>2</v>
      </c>
      <c r="AQ41" s="34">
        <v>490</v>
      </c>
      <c r="AR41" s="34">
        <v>450</v>
      </c>
      <c r="AS41" s="31">
        <v>8.8888888888888892E-2</v>
      </c>
      <c r="AT41" s="36">
        <v>2019.3600000000001</v>
      </c>
      <c r="AU41" s="30">
        <v>0.76819999999999999</v>
      </c>
      <c r="AV41" s="30">
        <v>0.23180000000000001</v>
      </c>
      <c r="AW41" s="30">
        <v>0.87909999999999999</v>
      </c>
      <c r="AX41" s="30">
        <v>7.7100000000000002E-2</v>
      </c>
      <c r="AY41" s="30">
        <v>0.33079999999999998</v>
      </c>
      <c r="AZ41" s="30">
        <v>0.44340000000000002</v>
      </c>
      <c r="BA41" s="30">
        <v>0.1769</v>
      </c>
      <c r="BB41" s="37">
        <v>3</v>
      </c>
      <c r="BC41" s="29">
        <v>61</v>
      </c>
      <c r="BD41" s="38" t="s">
        <v>4087</v>
      </c>
      <c r="BE41" s="39">
        <v>151.42916941713401</v>
      </c>
      <c r="BF41" s="39">
        <v>-33.353175023866299</v>
      </c>
      <c r="BG41" s="40">
        <f t="shared" si="0"/>
        <v>82</v>
      </c>
      <c r="BH41" s="40">
        <f t="shared" si="1"/>
        <v>84</v>
      </c>
      <c r="BI41" s="40">
        <f t="shared" si="2"/>
        <v>92</v>
      </c>
      <c r="BJ41" s="40">
        <f t="shared" si="3"/>
        <v>9</v>
      </c>
      <c r="BK41" s="40">
        <f t="shared" si="4"/>
        <v>96</v>
      </c>
      <c r="BL41" s="40">
        <f t="shared" si="5"/>
        <v>63</v>
      </c>
      <c r="BM41" s="41">
        <f t="shared" si="6"/>
        <v>100</v>
      </c>
      <c r="BN41" s="40">
        <f t="shared" si="7"/>
        <v>100</v>
      </c>
      <c r="BO41" s="41">
        <f t="shared" si="8"/>
        <v>100</v>
      </c>
      <c r="BP41" s="41">
        <f t="shared" si="9"/>
        <v>69</v>
      </c>
      <c r="BQ41" s="41">
        <f t="shared" si="10"/>
        <v>30</v>
      </c>
      <c r="BR41" s="41">
        <f t="shared" si="11"/>
        <v>61</v>
      </c>
    </row>
    <row r="42" spans="2:70" x14ac:dyDescent="0.3">
      <c r="B42" s="12" t="s">
        <v>2525</v>
      </c>
      <c r="C42" s="12">
        <v>102021048</v>
      </c>
      <c r="D42" s="12" t="s">
        <v>224</v>
      </c>
      <c r="E42" s="12" t="s">
        <v>225</v>
      </c>
      <c r="F42" s="12" t="s">
        <v>225</v>
      </c>
      <c r="G42" s="12" t="s">
        <v>85</v>
      </c>
      <c r="H42" s="12" t="s">
        <v>5013</v>
      </c>
      <c r="I42" s="28">
        <v>520000</v>
      </c>
      <c r="J42" s="28">
        <v>530000</v>
      </c>
      <c r="K42" s="28">
        <v>530450</v>
      </c>
      <c r="L42" s="28">
        <v>535000</v>
      </c>
      <c r="M42" s="28">
        <v>535000</v>
      </c>
      <c r="N42" s="28">
        <v>515000</v>
      </c>
      <c r="O42" s="29">
        <v>30</v>
      </c>
      <c r="P42" s="29">
        <v>33</v>
      </c>
      <c r="Q42" s="29">
        <v>49</v>
      </c>
      <c r="R42" s="28">
        <v>450</v>
      </c>
      <c r="S42" s="28">
        <v>430</v>
      </c>
      <c r="T42" s="30">
        <v>1.6</v>
      </c>
      <c r="U42" s="30">
        <v>-0.19999999999999996</v>
      </c>
      <c r="V42" s="30">
        <v>1.8</v>
      </c>
      <c r="W42" s="30">
        <v>1.6</v>
      </c>
      <c r="X42" s="31">
        <v>4.4999999999999998E-2</v>
      </c>
      <c r="Y42" s="30">
        <v>2.8</v>
      </c>
      <c r="Z42" s="30">
        <v>-0.40000000000000036</v>
      </c>
      <c r="AA42" s="30">
        <v>3.2</v>
      </c>
      <c r="AB42" s="30">
        <v>3.9</v>
      </c>
      <c r="AC42" s="32">
        <v>0.32428225527499133</v>
      </c>
      <c r="AD42" s="30">
        <v>7.2062723394442525</v>
      </c>
      <c r="AE42" s="12">
        <v>128</v>
      </c>
      <c r="AF42" s="12">
        <v>135</v>
      </c>
      <c r="AG42" s="12">
        <v>121</v>
      </c>
      <c r="AH42" s="33">
        <v>2.6842105263157894</v>
      </c>
      <c r="AI42" s="34">
        <v>614990</v>
      </c>
      <c r="AJ42" s="34">
        <v>605000</v>
      </c>
      <c r="AK42" s="34">
        <v>575000</v>
      </c>
      <c r="AL42" s="35">
        <v>1.6512396694214875E-2</v>
      </c>
      <c r="AM42" s="35">
        <v>6.9547826086956518E-2</v>
      </c>
      <c r="AN42" s="12">
        <v>2</v>
      </c>
      <c r="AO42" s="33">
        <v>0</v>
      </c>
      <c r="AP42" s="12">
        <v>2</v>
      </c>
      <c r="AQ42" s="34">
        <v>490</v>
      </c>
      <c r="AR42" s="34">
        <v>450</v>
      </c>
      <c r="AS42" s="31">
        <v>8.8888888888888892E-2</v>
      </c>
      <c r="AT42" s="36">
        <v>1387.68</v>
      </c>
      <c r="AU42" s="30">
        <v>0.66269999999999996</v>
      </c>
      <c r="AV42" s="30">
        <v>0.33729999999999999</v>
      </c>
      <c r="AW42" s="30">
        <v>0.82420000000000004</v>
      </c>
      <c r="AX42" s="30">
        <v>7.1900000000000006E-2</v>
      </c>
      <c r="AY42" s="30">
        <v>0.32190000000000002</v>
      </c>
      <c r="AZ42" s="30">
        <v>0.31530000000000002</v>
      </c>
      <c r="BA42" s="30">
        <v>0.32519999999999999</v>
      </c>
      <c r="BB42" s="37">
        <v>2</v>
      </c>
      <c r="BC42" s="29">
        <v>73</v>
      </c>
      <c r="BD42" s="38" t="s">
        <v>4819</v>
      </c>
      <c r="BE42" s="39">
        <v>151.50150834966999</v>
      </c>
      <c r="BF42" s="39">
        <v>-33.2570313261213</v>
      </c>
      <c r="BG42" s="40">
        <f t="shared" si="0"/>
        <v>90</v>
      </c>
      <c r="BH42" s="40">
        <f t="shared" si="1"/>
        <v>84</v>
      </c>
      <c r="BI42" s="40">
        <f t="shared" si="2"/>
        <v>92</v>
      </c>
      <c r="BJ42" s="40">
        <f t="shared" si="3"/>
        <v>9</v>
      </c>
      <c r="BK42" s="40">
        <f t="shared" si="4"/>
        <v>92</v>
      </c>
      <c r="BL42" s="40">
        <f t="shared" si="5"/>
        <v>61</v>
      </c>
      <c r="BM42" s="41">
        <f t="shared" si="6"/>
        <v>100</v>
      </c>
      <c r="BN42" s="40">
        <f t="shared" si="7"/>
        <v>78</v>
      </c>
      <c r="BO42" s="41">
        <f t="shared" si="8"/>
        <v>51</v>
      </c>
      <c r="BP42" s="41">
        <f t="shared" si="9"/>
        <v>70</v>
      </c>
      <c r="BQ42" s="41">
        <f t="shared" si="10"/>
        <v>20</v>
      </c>
      <c r="BR42" s="41">
        <f t="shared" si="11"/>
        <v>56</v>
      </c>
    </row>
    <row r="43" spans="2:70" x14ac:dyDescent="0.3">
      <c r="B43" s="12" t="s">
        <v>2000</v>
      </c>
      <c r="C43" s="12">
        <v>102021050</v>
      </c>
      <c r="D43" s="12" t="s">
        <v>224</v>
      </c>
      <c r="E43" s="12" t="s">
        <v>225</v>
      </c>
      <c r="F43" s="12" t="s">
        <v>225</v>
      </c>
      <c r="G43" s="12" t="s">
        <v>85</v>
      </c>
      <c r="H43" s="12" t="s">
        <v>5013</v>
      </c>
      <c r="I43" s="28">
        <v>408000</v>
      </c>
      <c r="J43" s="28">
        <v>408000</v>
      </c>
      <c r="K43" s="28">
        <v>289000</v>
      </c>
      <c r="L43" s="28">
        <v>499000</v>
      </c>
      <c r="M43" s="28">
        <v>470000</v>
      </c>
      <c r="N43" s="28">
        <v>350000</v>
      </c>
      <c r="O43" s="29">
        <v>36</v>
      </c>
      <c r="P43" s="29">
        <v>50</v>
      </c>
      <c r="Q43" s="29">
        <v>131</v>
      </c>
      <c r="R43" s="28">
        <v>425</v>
      </c>
      <c r="S43" s="28">
        <v>400</v>
      </c>
      <c r="T43" s="30">
        <v>2.2999999999999998</v>
      </c>
      <c r="U43" s="30">
        <v>0</v>
      </c>
      <c r="V43" s="30">
        <v>2.2999999999999998</v>
      </c>
      <c r="W43" s="30">
        <v>1.4</v>
      </c>
      <c r="X43" s="31">
        <v>5.4166666666666669E-2</v>
      </c>
      <c r="Y43" s="30">
        <v>0.5</v>
      </c>
      <c r="Z43" s="30">
        <v>9.9999999999999978E-2</v>
      </c>
      <c r="AA43" s="30">
        <v>0.4</v>
      </c>
      <c r="AB43" s="30">
        <v>0.4</v>
      </c>
      <c r="AC43" s="32">
        <v>0.35168145107904142</v>
      </c>
      <c r="AD43" s="30">
        <v>6.4925806353053801</v>
      </c>
      <c r="AE43" s="12">
        <v>128</v>
      </c>
      <c r="AF43" s="12">
        <v>135</v>
      </c>
      <c r="AG43" s="12">
        <v>121</v>
      </c>
      <c r="AH43" s="33">
        <v>2.6842105263157894</v>
      </c>
      <c r="AI43" s="34">
        <v>614990</v>
      </c>
      <c r="AJ43" s="34">
        <v>605000</v>
      </c>
      <c r="AK43" s="34">
        <v>575000</v>
      </c>
      <c r="AL43" s="35">
        <v>1.6512396694214875E-2</v>
      </c>
      <c r="AM43" s="35">
        <v>6.9547826086956518E-2</v>
      </c>
      <c r="AN43" s="12">
        <v>2</v>
      </c>
      <c r="AO43" s="33">
        <v>0</v>
      </c>
      <c r="AP43" s="12">
        <v>2</v>
      </c>
      <c r="AQ43" s="34">
        <v>490</v>
      </c>
      <c r="AR43" s="34">
        <v>450</v>
      </c>
      <c r="AS43" s="31">
        <v>8.8888888888888892E-2</v>
      </c>
      <c r="AT43" s="36">
        <v>1208.48</v>
      </c>
      <c r="AU43" s="30">
        <v>0.65569999999999995</v>
      </c>
      <c r="AV43" s="30">
        <v>0.34429999999999999</v>
      </c>
      <c r="AW43" s="30">
        <v>0.94130000000000003</v>
      </c>
      <c r="AX43" s="30">
        <v>3.6999999999999998E-2</v>
      </c>
      <c r="AY43" s="30">
        <v>0.51659999999999995</v>
      </c>
      <c r="AZ43" s="30">
        <v>0.28249999999999997</v>
      </c>
      <c r="BA43" s="30">
        <v>0.17050000000000001</v>
      </c>
      <c r="BB43" s="37">
        <v>2</v>
      </c>
      <c r="BC43" s="29">
        <v>84</v>
      </c>
      <c r="BD43" s="38" t="s">
        <v>4304</v>
      </c>
      <c r="BE43" s="39">
        <v>151.575217858352</v>
      </c>
      <c r="BF43" s="39">
        <v>-33.1760783886631</v>
      </c>
      <c r="BG43" s="40">
        <f t="shared" si="0"/>
        <v>79</v>
      </c>
      <c r="BH43" s="40">
        <f t="shared" si="1"/>
        <v>84</v>
      </c>
      <c r="BI43" s="40">
        <f t="shared" si="2"/>
        <v>92</v>
      </c>
      <c r="BJ43" s="40">
        <f t="shared" si="3"/>
        <v>9</v>
      </c>
      <c r="BK43" s="40">
        <f t="shared" si="4"/>
        <v>90</v>
      </c>
      <c r="BL43" s="40">
        <f t="shared" si="5"/>
        <v>100</v>
      </c>
      <c r="BM43" s="41">
        <f t="shared" si="6"/>
        <v>100</v>
      </c>
      <c r="BN43" s="40">
        <f t="shared" si="7"/>
        <v>85</v>
      </c>
      <c r="BO43" s="41">
        <f t="shared" si="8"/>
        <v>33</v>
      </c>
      <c r="BP43" s="41">
        <f t="shared" si="9"/>
        <v>100</v>
      </c>
      <c r="BQ43" s="41">
        <f t="shared" si="10"/>
        <v>20</v>
      </c>
      <c r="BR43" s="41">
        <f t="shared" si="11"/>
        <v>59</v>
      </c>
    </row>
    <row r="44" spans="2:70" x14ac:dyDescent="0.3">
      <c r="B44" s="12" t="s">
        <v>925</v>
      </c>
      <c r="C44" s="12">
        <v>102021051</v>
      </c>
      <c r="D44" s="12" t="s">
        <v>224</v>
      </c>
      <c r="E44" s="12" t="s">
        <v>225</v>
      </c>
      <c r="F44" s="12" t="s">
        <v>225</v>
      </c>
      <c r="G44" s="12" t="s">
        <v>85</v>
      </c>
      <c r="H44" s="12" t="s">
        <v>5013</v>
      </c>
      <c r="I44" s="28">
        <v>653400</v>
      </c>
      <c r="J44" s="28">
        <v>612000</v>
      </c>
      <c r="K44" s="28">
        <v>569000</v>
      </c>
      <c r="L44" s="28">
        <v>600000</v>
      </c>
      <c r="M44" s="28">
        <v>600000</v>
      </c>
      <c r="N44" s="28">
        <v>620000</v>
      </c>
      <c r="O44" s="29">
        <v>20</v>
      </c>
      <c r="P44" s="29">
        <v>20</v>
      </c>
      <c r="Q44" s="29">
        <v>47</v>
      </c>
      <c r="R44" s="28">
        <v>510</v>
      </c>
      <c r="S44" s="28">
        <v>530</v>
      </c>
      <c r="T44" s="30">
        <v>2.1</v>
      </c>
      <c r="U44" s="30">
        <v>0.5</v>
      </c>
      <c r="V44" s="30">
        <v>1.6</v>
      </c>
      <c r="W44" s="30">
        <v>1.9</v>
      </c>
      <c r="X44" s="31">
        <v>4.0587695133149679E-2</v>
      </c>
      <c r="Y44" s="30">
        <v>4</v>
      </c>
      <c r="Z44" s="30">
        <v>-9.9999999999999645E-2</v>
      </c>
      <c r="AA44" s="30">
        <v>4.0999999999999996</v>
      </c>
      <c r="AB44" s="30">
        <v>3.6</v>
      </c>
      <c r="AC44" s="32">
        <v>0.22643318888967817</v>
      </c>
      <c r="AD44" s="30">
        <v>5.5788629570330208</v>
      </c>
      <c r="AE44" s="12">
        <v>128</v>
      </c>
      <c r="AF44" s="12">
        <v>135</v>
      </c>
      <c r="AG44" s="12">
        <v>121</v>
      </c>
      <c r="AH44" s="33">
        <v>2.6842105263157894</v>
      </c>
      <c r="AI44" s="34">
        <v>614990</v>
      </c>
      <c r="AJ44" s="34">
        <v>605000</v>
      </c>
      <c r="AK44" s="34">
        <v>575000</v>
      </c>
      <c r="AL44" s="35">
        <v>1.6512396694214875E-2</v>
      </c>
      <c r="AM44" s="35">
        <v>6.9547826086956518E-2</v>
      </c>
      <c r="AN44" s="12">
        <v>2</v>
      </c>
      <c r="AO44" s="33">
        <v>0</v>
      </c>
      <c r="AP44" s="12">
        <v>2</v>
      </c>
      <c r="AQ44" s="34">
        <v>490</v>
      </c>
      <c r="AR44" s="34">
        <v>450</v>
      </c>
      <c r="AS44" s="31">
        <v>8.8888888888888892E-2</v>
      </c>
      <c r="AT44" s="36">
        <v>2252.3200000000002</v>
      </c>
      <c r="AU44" s="30">
        <v>0.78749999999999998</v>
      </c>
      <c r="AV44" s="30">
        <v>0.21249999999999999</v>
      </c>
      <c r="AW44" s="30">
        <v>0.79720000000000002</v>
      </c>
      <c r="AX44" s="30">
        <v>0.1888</v>
      </c>
      <c r="AY44" s="30">
        <v>0.34310000000000002</v>
      </c>
      <c r="AZ44" s="30">
        <v>0.4284</v>
      </c>
      <c r="BA44" s="30">
        <v>0.2034</v>
      </c>
      <c r="BB44" s="37">
        <v>6</v>
      </c>
      <c r="BC44" s="29">
        <v>63</v>
      </c>
      <c r="BD44" s="38" t="s">
        <v>3319</v>
      </c>
      <c r="BE44" s="39">
        <v>151.33256299345399</v>
      </c>
      <c r="BF44" s="39">
        <v>-33.313844829313197</v>
      </c>
      <c r="BG44" s="40">
        <f t="shared" si="0"/>
        <v>82</v>
      </c>
      <c r="BH44" s="40">
        <f t="shared" si="1"/>
        <v>84</v>
      </c>
      <c r="BI44" s="40">
        <f t="shared" si="2"/>
        <v>92</v>
      </c>
      <c r="BJ44" s="40">
        <f t="shared" si="3"/>
        <v>9</v>
      </c>
      <c r="BK44" s="40">
        <f t="shared" si="4"/>
        <v>95</v>
      </c>
      <c r="BL44" s="40">
        <f t="shared" si="5"/>
        <v>65</v>
      </c>
      <c r="BM44" s="41">
        <f t="shared" si="6"/>
        <v>85</v>
      </c>
      <c r="BN44" s="40">
        <f t="shared" si="7"/>
        <v>94</v>
      </c>
      <c r="BO44" s="41">
        <f t="shared" si="8"/>
        <v>100</v>
      </c>
      <c r="BP44" s="41">
        <f t="shared" si="9"/>
        <v>51</v>
      </c>
      <c r="BQ44" s="41">
        <f t="shared" si="10"/>
        <v>60</v>
      </c>
      <c r="BR44" s="41">
        <f t="shared" si="11"/>
        <v>60</v>
      </c>
    </row>
    <row r="45" spans="2:70" x14ac:dyDescent="0.3">
      <c r="B45" s="12" t="s">
        <v>2454</v>
      </c>
      <c r="C45" s="12">
        <v>102021053</v>
      </c>
      <c r="D45" s="12" t="s">
        <v>224</v>
      </c>
      <c r="E45" s="12" t="s">
        <v>225</v>
      </c>
      <c r="F45" s="12" t="s">
        <v>225</v>
      </c>
      <c r="G45" s="12" t="s">
        <v>85</v>
      </c>
      <c r="H45" s="12" t="s">
        <v>5013</v>
      </c>
      <c r="I45" s="28">
        <v>719000</v>
      </c>
      <c r="J45" s="28">
        <v>700000</v>
      </c>
      <c r="K45" s="28">
        <v>695000</v>
      </c>
      <c r="L45" s="28">
        <v>680000</v>
      </c>
      <c r="M45" s="28">
        <v>665000</v>
      </c>
      <c r="N45" s="28">
        <v>680000</v>
      </c>
      <c r="O45" s="29">
        <v>42</v>
      </c>
      <c r="P45" s="29">
        <v>44</v>
      </c>
      <c r="Q45" s="29">
        <v>49</v>
      </c>
      <c r="R45" s="28">
        <v>500</v>
      </c>
      <c r="S45" s="28">
        <v>460</v>
      </c>
      <c r="T45" s="30">
        <v>2.4</v>
      </c>
      <c r="U45" s="30">
        <v>-0.10000000000000009</v>
      </c>
      <c r="V45" s="30">
        <v>2.5</v>
      </c>
      <c r="W45" s="30">
        <v>2.2999999999999998</v>
      </c>
      <c r="X45" s="31">
        <v>3.6161335187760782E-2</v>
      </c>
      <c r="Y45" s="30">
        <v>5.4</v>
      </c>
      <c r="Z45" s="30">
        <v>-9.9999999999999645E-2</v>
      </c>
      <c r="AA45" s="30">
        <v>5.5</v>
      </c>
      <c r="AB45" s="30">
        <v>5.4</v>
      </c>
      <c r="AC45" s="32">
        <v>0.37961613216715256</v>
      </c>
      <c r="AD45" s="30">
        <v>10.497846116468565</v>
      </c>
      <c r="AE45" s="12">
        <v>128</v>
      </c>
      <c r="AF45" s="12">
        <v>135</v>
      </c>
      <c r="AG45" s="12">
        <v>121</v>
      </c>
      <c r="AH45" s="33">
        <v>2.6842105263157894</v>
      </c>
      <c r="AI45" s="34">
        <v>614990</v>
      </c>
      <c r="AJ45" s="34">
        <v>605000</v>
      </c>
      <c r="AK45" s="34">
        <v>575000</v>
      </c>
      <c r="AL45" s="35">
        <v>1.6512396694214875E-2</v>
      </c>
      <c r="AM45" s="35">
        <v>6.9547826086956518E-2</v>
      </c>
      <c r="AN45" s="12">
        <v>2</v>
      </c>
      <c r="AO45" s="33">
        <v>0</v>
      </c>
      <c r="AP45" s="12">
        <v>2</v>
      </c>
      <c r="AQ45" s="34">
        <v>490</v>
      </c>
      <c r="AR45" s="34">
        <v>450</v>
      </c>
      <c r="AS45" s="31">
        <v>8.8888888888888892E-2</v>
      </c>
      <c r="AT45" s="36">
        <v>1317.1200000000001</v>
      </c>
      <c r="AU45" s="30">
        <v>0.58240000000000003</v>
      </c>
      <c r="AV45" s="30">
        <v>0.41760000000000003</v>
      </c>
      <c r="AW45" s="30">
        <v>0.46860000000000002</v>
      </c>
      <c r="AX45" s="30">
        <v>0.29310000000000003</v>
      </c>
      <c r="AY45" s="30">
        <v>0.33710000000000001</v>
      </c>
      <c r="AZ45" s="30">
        <v>0.20519999999999999</v>
      </c>
      <c r="BA45" s="30">
        <v>0.42870000000000003</v>
      </c>
      <c r="BB45" s="37">
        <v>6</v>
      </c>
      <c r="BC45" s="29">
        <v>63</v>
      </c>
      <c r="BD45" s="38" t="s">
        <v>4743</v>
      </c>
      <c r="BE45" s="39">
        <v>151.49324696397599</v>
      </c>
      <c r="BF45" s="39">
        <v>-33.356266314010398</v>
      </c>
      <c r="BG45" s="40">
        <f t="shared" si="0"/>
        <v>77</v>
      </c>
      <c r="BH45" s="40">
        <f t="shared" si="1"/>
        <v>84</v>
      </c>
      <c r="BI45" s="40">
        <f t="shared" si="2"/>
        <v>92</v>
      </c>
      <c r="BJ45" s="40">
        <f t="shared" si="3"/>
        <v>9</v>
      </c>
      <c r="BK45" s="40">
        <f t="shared" si="4"/>
        <v>95</v>
      </c>
      <c r="BL45" s="40">
        <f t="shared" si="5"/>
        <v>64</v>
      </c>
      <c r="BM45" s="41">
        <f t="shared" si="6"/>
        <v>71</v>
      </c>
      <c r="BN45" s="40">
        <f t="shared" si="7"/>
        <v>46</v>
      </c>
      <c r="BO45" s="41">
        <f t="shared" si="8"/>
        <v>14</v>
      </c>
      <c r="BP45" s="41">
        <f t="shared" si="9"/>
        <v>27</v>
      </c>
      <c r="BQ45" s="41">
        <f t="shared" si="10"/>
        <v>60</v>
      </c>
      <c r="BR45" s="41">
        <f t="shared" si="11"/>
        <v>48</v>
      </c>
    </row>
    <row r="46" spans="2:70" x14ac:dyDescent="0.3">
      <c r="B46" s="12" t="s">
        <v>2301</v>
      </c>
      <c r="C46" s="12">
        <v>102021054</v>
      </c>
      <c r="D46" s="12" t="s">
        <v>224</v>
      </c>
      <c r="E46" s="12" t="s">
        <v>225</v>
      </c>
      <c r="F46" s="12" t="s">
        <v>225</v>
      </c>
      <c r="G46" s="12" t="s">
        <v>85</v>
      </c>
      <c r="H46" s="12" t="s">
        <v>5013</v>
      </c>
      <c r="I46" s="28">
        <v>595000</v>
      </c>
      <c r="J46" s="28">
        <v>590000</v>
      </c>
      <c r="K46" s="28">
        <v>491870</v>
      </c>
      <c r="L46" s="28">
        <v>560000</v>
      </c>
      <c r="M46" s="28">
        <v>560000</v>
      </c>
      <c r="N46" s="28">
        <v>540000</v>
      </c>
      <c r="O46" s="29">
        <v>64</v>
      </c>
      <c r="P46" s="29">
        <v>62</v>
      </c>
      <c r="Q46" s="29">
        <v>47</v>
      </c>
      <c r="R46" s="28">
        <v>430</v>
      </c>
      <c r="S46" s="28">
        <v>400</v>
      </c>
      <c r="T46" s="30">
        <v>1.1000000000000001</v>
      </c>
      <c r="U46" s="30">
        <v>0</v>
      </c>
      <c r="V46" s="30">
        <v>1.1000000000000001</v>
      </c>
      <c r="W46" s="30">
        <v>1.3</v>
      </c>
      <c r="X46" s="31">
        <v>3.757983193277311E-2</v>
      </c>
      <c r="Y46" s="30">
        <v>2.2000000000000002</v>
      </c>
      <c r="Z46" s="30">
        <v>0</v>
      </c>
      <c r="AA46" s="30">
        <v>2.2000000000000002</v>
      </c>
      <c r="AB46" s="30">
        <v>2.2000000000000002</v>
      </c>
      <c r="AC46" s="32">
        <v>0.33183109025805652</v>
      </c>
      <c r="AD46" s="30">
        <v>8.830031247922344</v>
      </c>
      <c r="AE46" s="12">
        <v>128</v>
      </c>
      <c r="AF46" s="12">
        <v>135</v>
      </c>
      <c r="AG46" s="12">
        <v>121</v>
      </c>
      <c r="AH46" s="33">
        <v>2.6842105263157894</v>
      </c>
      <c r="AI46" s="34">
        <v>614990</v>
      </c>
      <c r="AJ46" s="34">
        <v>605000</v>
      </c>
      <c r="AK46" s="34">
        <v>575000</v>
      </c>
      <c r="AL46" s="35">
        <v>1.6512396694214875E-2</v>
      </c>
      <c r="AM46" s="35">
        <v>6.9547826086956518E-2</v>
      </c>
      <c r="AN46" s="12">
        <v>2</v>
      </c>
      <c r="AO46" s="33">
        <v>0</v>
      </c>
      <c r="AP46" s="12">
        <v>2</v>
      </c>
      <c r="AQ46" s="34">
        <v>490</v>
      </c>
      <c r="AR46" s="34">
        <v>450</v>
      </c>
      <c r="AS46" s="31">
        <v>8.8888888888888892E-2</v>
      </c>
      <c r="AT46" s="36">
        <v>1295.8400000000001</v>
      </c>
      <c r="AU46" s="30">
        <v>0.60850000000000004</v>
      </c>
      <c r="AV46" s="30">
        <v>0.39150000000000001</v>
      </c>
      <c r="AW46" s="30">
        <v>0.78849999999999998</v>
      </c>
      <c r="AX46" s="30">
        <v>0.1159</v>
      </c>
      <c r="AY46" s="30">
        <v>0.37440000000000001</v>
      </c>
      <c r="AZ46" s="30">
        <v>0.25009999999999999</v>
      </c>
      <c r="BA46" s="30">
        <v>0.34039999999999998</v>
      </c>
      <c r="BB46" s="37">
        <v>5.5</v>
      </c>
      <c r="BC46" s="29">
        <v>74</v>
      </c>
      <c r="BD46" s="38" t="s">
        <v>4590</v>
      </c>
      <c r="BE46" s="39">
        <v>151.554834163961</v>
      </c>
      <c r="BF46" s="39">
        <v>-33.273718845141403</v>
      </c>
      <c r="BG46" s="40">
        <f t="shared" si="0"/>
        <v>98</v>
      </c>
      <c r="BH46" s="40">
        <f t="shared" si="1"/>
        <v>84</v>
      </c>
      <c r="BI46" s="40">
        <f t="shared" si="2"/>
        <v>92</v>
      </c>
      <c r="BJ46" s="40">
        <f t="shared" si="3"/>
        <v>9</v>
      </c>
      <c r="BK46" s="40">
        <f t="shared" si="4"/>
        <v>92</v>
      </c>
      <c r="BL46" s="40">
        <f t="shared" si="5"/>
        <v>72</v>
      </c>
      <c r="BM46" s="41">
        <f t="shared" si="6"/>
        <v>76</v>
      </c>
      <c r="BN46" s="40">
        <f t="shared" si="7"/>
        <v>62</v>
      </c>
      <c r="BO46" s="41">
        <f t="shared" si="8"/>
        <v>46</v>
      </c>
      <c r="BP46" s="41">
        <f t="shared" si="9"/>
        <v>80</v>
      </c>
      <c r="BQ46" s="41">
        <f t="shared" si="10"/>
        <v>55</v>
      </c>
      <c r="BR46" s="41">
        <f t="shared" si="11"/>
        <v>58</v>
      </c>
    </row>
    <row r="47" spans="2:70" x14ac:dyDescent="0.3">
      <c r="B47" s="12" t="s">
        <v>1433</v>
      </c>
      <c r="C47" s="12">
        <v>102021055</v>
      </c>
      <c r="D47" s="12" t="s">
        <v>224</v>
      </c>
      <c r="E47" s="12" t="s">
        <v>225</v>
      </c>
      <c r="F47" s="12" t="s">
        <v>225</v>
      </c>
      <c r="G47" s="12" t="s">
        <v>85</v>
      </c>
      <c r="H47" s="12" t="s">
        <v>5013</v>
      </c>
      <c r="I47" s="28">
        <v>620000</v>
      </c>
      <c r="J47" s="28">
        <v>610000</v>
      </c>
      <c r="K47" s="28">
        <v>585000</v>
      </c>
      <c r="L47" s="28">
        <v>630000</v>
      </c>
      <c r="M47" s="28">
        <v>615000</v>
      </c>
      <c r="N47" s="28">
        <v>590000</v>
      </c>
      <c r="O47" s="29">
        <v>26</v>
      </c>
      <c r="P47" s="29">
        <v>19</v>
      </c>
      <c r="Q47" s="29">
        <v>65</v>
      </c>
      <c r="R47" s="28">
        <v>520</v>
      </c>
      <c r="S47" s="28">
        <v>500</v>
      </c>
      <c r="T47" s="30">
        <v>1.2</v>
      </c>
      <c r="U47" s="30">
        <v>-0.30000000000000004</v>
      </c>
      <c r="V47" s="30">
        <v>1.5</v>
      </c>
      <c r="W47" s="30">
        <v>1.7</v>
      </c>
      <c r="X47" s="31">
        <v>4.3612903225806451E-2</v>
      </c>
      <c r="Y47" s="30">
        <v>1.8</v>
      </c>
      <c r="Z47" s="30">
        <v>-0.30000000000000004</v>
      </c>
      <c r="AA47" s="30">
        <v>2.1</v>
      </c>
      <c r="AB47" s="30">
        <v>1.8</v>
      </c>
      <c r="AC47" s="32">
        <v>0.25865499403103859</v>
      </c>
      <c r="AD47" s="30">
        <v>5.9306988276347603</v>
      </c>
      <c r="AE47" s="12">
        <v>128</v>
      </c>
      <c r="AF47" s="12">
        <v>135</v>
      </c>
      <c r="AG47" s="12">
        <v>121</v>
      </c>
      <c r="AH47" s="33">
        <v>2.6842105263157894</v>
      </c>
      <c r="AI47" s="34">
        <v>614990</v>
      </c>
      <c r="AJ47" s="34">
        <v>605000</v>
      </c>
      <c r="AK47" s="34">
        <v>575000</v>
      </c>
      <c r="AL47" s="35">
        <v>1.6512396694214875E-2</v>
      </c>
      <c r="AM47" s="35">
        <v>6.9547826086956518E-2</v>
      </c>
      <c r="AN47" s="12">
        <v>2</v>
      </c>
      <c r="AO47" s="33">
        <v>0</v>
      </c>
      <c r="AP47" s="12">
        <v>2</v>
      </c>
      <c r="AQ47" s="34">
        <v>490</v>
      </c>
      <c r="AR47" s="34">
        <v>450</v>
      </c>
      <c r="AS47" s="31">
        <v>8.8888888888888892E-2</v>
      </c>
      <c r="AT47" s="36">
        <v>2010.4</v>
      </c>
      <c r="AU47" s="30">
        <v>0.76359999999999995</v>
      </c>
      <c r="AV47" s="30">
        <v>0.2364</v>
      </c>
      <c r="AW47" s="30">
        <v>0.80030000000000001</v>
      </c>
      <c r="AX47" s="30">
        <v>0.18029999999999999</v>
      </c>
      <c r="AY47" s="30">
        <v>0.3019</v>
      </c>
      <c r="AZ47" s="30">
        <v>0.38109999999999999</v>
      </c>
      <c r="BA47" s="30">
        <v>0.29120000000000001</v>
      </c>
      <c r="BB47" s="37">
        <v>4</v>
      </c>
      <c r="BC47" s="29">
        <v>66</v>
      </c>
      <c r="BD47" s="38" t="s">
        <v>3766</v>
      </c>
      <c r="BE47" s="39">
        <v>151.41139264401301</v>
      </c>
      <c r="BF47" s="39">
        <v>-33.3041108150247</v>
      </c>
      <c r="BG47" s="40">
        <f t="shared" si="0"/>
        <v>97</v>
      </c>
      <c r="BH47" s="40">
        <f t="shared" si="1"/>
        <v>84</v>
      </c>
      <c r="BI47" s="40">
        <f t="shared" si="2"/>
        <v>92</v>
      </c>
      <c r="BJ47" s="40">
        <f t="shared" si="3"/>
        <v>9</v>
      </c>
      <c r="BK47" s="40">
        <f t="shared" si="4"/>
        <v>94</v>
      </c>
      <c r="BL47" s="40">
        <f t="shared" si="5"/>
        <v>56</v>
      </c>
      <c r="BM47" s="41">
        <f t="shared" si="6"/>
        <v>95</v>
      </c>
      <c r="BN47" s="40">
        <f t="shared" si="7"/>
        <v>91</v>
      </c>
      <c r="BO47" s="41">
        <f t="shared" si="8"/>
        <v>94</v>
      </c>
      <c r="BP47" s="41">
        <f t="shared" si="9"/>
        <v>87</v>
      </c>
      <c r="BQ47" s="41">
        <f t="shared" si="10"/>
        <v>40</v>
      </c>
      <c r="BR47" s="41">
        <f t="shared" si="11"/>
        <v>63</v>
      </c>
    </row>
    <row r="48" spans="2:70" x14ac:dyDescent="0.3">
      <c r="B48" s="12" t="s">
        <v>1903</v>
      </c>
      <c r="C48" s="12">
        <v>102021056</v>
      </c>
      <c r="D48" s="12" t="s">
        <v>224</v>
      </c>
      <c r="E48" s="12" t="s">
        <v>225</v>
      </c>
      <c r="F48" s="12" t="s">
        <v>225</v>
      </c>
      <c r="G48" s="12" t="s">
        <v>85</v>
      </c>
      <c r="H48" s="12" t="s">
        <v>5013</v>
      </c>
      <c r="I48" s="28">
        <v>648000</v>
      </c>
      <c r="J48" s="28">
        <v>616100</v>
      </c>
      <c r="K48" s="28">
        <v>640000</v>
      </c>
      <c r="L48" s="28">
        <v>650000</v>
      </c>
      <c r="M48" s="28">
        <v>613000</v>
      </c>
      <c r="N48" s="28">
        <v>605000</v>
      </c>
      <c r="O48" s="29">
        <v>36</v>
      </c>
      <c r="P48" s="29">
        <v>52</v>
      </c>
      <c r="Q48" s="29">
        <v>33</v>
      </c>
      <c r="R48" s="28">
        <v>490</v>
      </c>
      <c r="S48" s="28">
        <v>550</v>
      </c>
      <c r="T48" s="30">
        <v>3.4</v>
      </c>
      <c r="U48" s="30">
        <v>-0.69999999999999973</v>
      </c>
      <c r="V48" s="30">
        <v>4.0999999999999996</v>
      </c>
      <c r="W48" s="30">
        <v>2.2000000000000002</v>
      </c>
      <c r="X48" s="31">
        <v>3.9320987654320988E-2</v>
      </c>
      <c r="Y48" s="30">
        <v>5.3</v>
      </c>
      <c r="Z48" s="30">
        <v>-1</v>
      </c>
      <c r="AA48" s="30">
        <v>6.3</v>
      </c>
      <c r="AB48" s="30">
        <v>6.3</v>
      </c>
      <c r="AC48" s="32">
        <v>0.21636993076162211</v>
      </c>
      <c r="AD48" s="30">
        <v>5.5026575798089148</v>
      </c>
      <c r="AE48" s="12">
        <v>128</v>
      </c>
      <c r="AF48" s="12">
        <v>135</v>
      </c>
      <c r="AG48" s="12">
        <v>121</v>
      </c>
      <c r="AH48" s="33">
        <v>2.6842105263157894</v>
      </c>
      <c r="AI48" s="34">
        <v>614990</v>
      </c>
      <c r="AJ48" s="34">
        <v>605000</v>
      </c>
      <c r="AK48" s="34">
        <v>575000</v>
      </c>
      <c r="AL48" s="35">
        <v>1.6512396694214875E-2</v>
      </c>
      <c r="AM48" s="35">
        <v>6.9547826086956518E-2</v>
      </c>
      <c r="AN48" s="12">
        <v>2</v>
      </c>
      <c r="AO48" s="33">
        <v>0</v>
      </c>
      <c r="AP48" s="12">
        <v>2</v>
      </c>
      <c r="AQ48" s="34">
        <v>490</v>
      </c>
      <c r="AR48" s="34">
        <v>450</v>
      </c>
      <c r="AS48" s="31">
        <v>8.8888888888888892E-2</v>
      </c>
      <c r="AT48" s="36">
        <v>2264.6400000000003</v>
      </c>
      <c r="AU48" s="30">
        <v>0.82479999999999998</v>
      </c>
      <c r="AV48" s="30">
        <v>0.17519999999999999</v>
      </c>
      <c r="AW48" s="30">
        <v>0.94210000000000005</v>
      </c>
      <c r="AX48" s="30">
        <v>5.3600000000000002E-2</v>
      </c>
      <c r="AY48" s="30">
        <v>0.24690000000000001</v>
      </c>
      <c r="AZ48" s="30">
        <v>0.41470000000000001</v>
      </c>
      <c r="BA48" s="30">
        <v>0.31269999999999998</v>
      </c>
      <c r="BB48" s="37">
        <v>4</v>
      </c>
      <c r="BC48" s="29">
        <v>73</v>
      </c>
      <c r="BD48" s="38" t="s">
        <v>4212</v>
      </c>
      <c r="BE48" s="39">
        <v>151.44991987492699</v>
      </c>
      <c r="BF48" s="39">
        <v>-33.248025479092902</v>
      </c>
      <c r="BG48" s="40">
        <f t="shared" si="0"/>
        <v>60</v>
      </c>
      <c r="BH48" s="40">
        <f t="shared" si="1"/>
        <v>84</v>
      </c>
      <c r="BI48" s="40">
        <f t="shared" si="2"/>
        <v>92</v>
      </c>
      <c r="BJ48" s="40">
        <f t="shared" si="3"/>
        <v>9</v>
      </c>
      <c r="BK48" s="40">
        <f t="shared" si="4"/>
        <v>92</v>
      </c>
      <c r="BL48" s="40">
        <f t="shared" si="5"/>
        <v>44</v>
      </c>
      <c r="BM48" s="41">
        <f t="shared" si="6"/>
        <v>81</v>
      </c>
      <c r="BN48" s="40">
        <f t="shared" si="7"/>
        <v>95</v>
      </c>
      <c r="BO48" s="41">
        <f t="shared" si="8"/>
        <v>100</v>
      </c>
      <c r="BP48" s="41">
        <f t="shared" si="9"/>
        <v>29</v>
      </c>
      <c r="BQ48" s="41">
        <f t="shared" si="10"/>
        <v>40</v>
      </c>
      <c r="BR48" s="41">
        <f t="shared" si="11"/>
        <v>53</v>
      </c>
    </row>
    <row r="49" spans="2:70" x14ac:dyDescent="0.3">
      <c r="B49" s="12" t="s">
        <v>224</v>
      </c>
      <c r="C49" s="12">
        <v>102021057</v>
      </c>
      <c r="D49" s="12" t="s">
        <v>224</v>
      </c>
      <c r="E49" s="12" t="s">
        <v>225</v>
      </c>
      <c r="F49" s="12" t="s">
        <v>225</v>
      </c>
      <c r="G49" s="12" t="s">
        <v>85</v>
      </c>
      <c r="H49" s="12" t="s">
        <v>5013</v>
      </c>
      <c r="I49" s="28">
        <v>490000</v>
      </c>
      <c r="J49" s="28">
        <v>449000</v>
      </c>
      <c r="K49" s="28">
        <v>545000</v>
      </c>
      <c r="L49" s="28">
        <v>480000</v>
      </c>
      <c r="M49" s="28">
        <v>500000</v>
      </c>
      <c r="N49" s="28">
        <v>520000</v>
      </c>
      <c r="O49" s="29">
        <v>44</v>
      </c>
      <c r="P49" s="29">
        <v>41</v>
      </c>
      <c r="Q49" s="29">
        <v>40</v>
      </c>
      <c r="R49" s="28">
        <v>480</v>
      </c>
      <c r="S49" s="28">
        <v>450</v>
      </c>
      <c r="T49" s="30">
        <v>1.7</v>
      </c>
      <c r="U49" s="30">
        <v>-0.19999999999999996</v>
      </c>
      <c r="V49" s="30">
        <v>1.9</v>
      </c>
      <c r="W49" s="30">
        <v>1.9</v>
      </c>
      <c r="X49" s="31">
        <v>5.0938775510204079E-2</v>
      </c>
      <c r="Y49" s="30">
        <v>3.2</v>
      </c>
      <c r="Z49" s="30">
        <v>-0.19999999999999973</v>
      </c>
      <c r="AA49" s="30">
        <v>3.4</v>
      </c>
      <c r="AB49" s="30">
        <v>4.0999999999999996</v>
      </c>
      <c r="AC49" s="32">
        <v>0.35302424099788182</v>
      </c>
      <c r="AD49" s="30">
        <v>6.930363705487264</v>
      </c>
      <c r="AE49" s="12">
        <v>128</v>
      </c>
      <c r="AF49" s="12">
        <v>135</v>
      </c>
      <c r="AG49" s="12">
        <v>121</v>
      </c>
      <c r="AH49" s="33">
        <v>2.6842105263157894</v>
      </c>
      <c r="AI49" s="34">
        <v>614990</v>
      </c>
      <c r="AJ49" s="34">
        <v>605000</v>
      </c>
      <c r="AK49" s="34">
        <v>575000</v>
      </c>
      <c r="AL49" s="35">
        <v>1.6512396694214875E-2</v>
      </c>
      <c r="AM49" s="35">
        <v>6.9547826086956518E-2</v>
      </c>
      <c r="AN49" s="12">
        <v>2</v>
      </c>
      <c r="AO49" s="33">
        <v>0</v>
      </c>
      <c r="AP49" s="12">
        <v>2</v>
      </c>
      <c r="AQ49" s="34">
        <v>490</v>
      </c>
      <c r="AR49" s="34">
        <v>450</v>
      </c>
      <c r="AS49" s="31">
        <v>8.8888888888888892E-2</v>
      </c>
      <c r="AT49" s="36">
        <v>1359.68</v>
      </c>
      <c r="AU49" s="30">
        <v>0.66310000000000002</v>
      </c>
      <c r="AV49" s="30">
        <v>0.33689999999999998</v>
      </c>
      <c r="AW49" s="30">
        <v>0.79479999999999995</v>
      </c>
      <c r="AX49" s="30">
        <v>0.12770000000000001</v>
      </c>
      <c r="AY49" s="30">
        <v>0.2928</v>
      </c>
      <c r="AZ49" s="30">
        <v>0.28439999999999999</v>
      </c>
      <c r="BA49" s="30">
        <v>0.39319999999999999</v>
      </c>
      <c r="BB49" s="37">
        <v>1.5</v>
      </c>
      <c r="BC49" s="29">
        <v>69</v>
      </c>
      <c r="BD49" s="38" t="s">
        <v>4744</v>
      </c>
      <c r="BE49" s="39">
        <v>151.43792835509001</v>
      </c>
      <c r="BF49" s="39">
        <v>-33.2798427920306</v>
      </c>
      <c r="BG49" s="40">
        <f t="shared" si="0"/>
        <v>88</v>
      </c>
      <c r="BH49" s="40">
        <f t="shared" si="1"/>
        <v>84</v>
      </c>
      <c r="BI49" s="40">
        <f t="shared" si="2"/>
        <v>92</v>
      </c>
      <c r="BJ49" s="40">
        <f t="shared" si="3"/>
        <v>9</v>
      </c>
      <c r="BK49" s="40">
        <f t="shared" si="4"/>
        <v>93</v>
      </c>
      <c r="BL49" s="40">
        <f t="shared" si="5"/>
        <v>54</v>
      </c>
      <c r="BM49" s="41">
        <f t="shared" si="6"/>
        <v>100</v>
      </c>
      <c r="BN49" s="40">
        <f t="shared" si="7"/>
        <v>81</v>
      </c>
      <c r="BO49" s="41">
        <f t="shared" si="8"/>
        <v>32</v>
      </c>
      <c r="BP49" s="41">
        <f t="shared" si="9"/>
        <v>64</v>
      </c>
      <c r="BQ49" s="41">
        <f t="shared" si="10"/>
        <v>15</v>
      </c>
      <c r="BR49" s="41">
        <f t="shared" si="11"/>
        <v>53</v>
      </c>
    </row>
    <row r="50" spans="2:70" x14ac:dyDescent="0.3">
      <c r="B50" s="12" t="s">
        <v>1434</v>
      </c>
      <c r="C50" s="12">
        <v>103011059</v>
      </c>
      <c r="D50" s="12" t="s">
        <v>500</v>
      </c>
      <c r="E50" s="12" t="s">
        <v>109</v>
      </c>
      <c r="F50" s="12" t="s">
        <v>500</v>
      </c>
      <c r="G50" s="12" t="s">
        <v>85</v>
      </c>
      <c r="H50" s="12" t="s">
        <v>5013</v>
      </c>
      <c r="I50" s="28">
        <v>299000</v>
      </c>
      <c r="J50" s="28">
        <v>300000</v>
      </c>
      <c r="K50" s="28">
        <v>299000</v>
      </c>
      <c r="L50" s="28">
        <v>280000</v>
      </c>
      <c r="M50" s="28">
        <v>550000</v>
      </c>
      <c r="N50" s="28">
        <v>320000</v>
      </c>
      <c r="O50" s="29">
        <v>42</v>
      </c>
      <c r="P50" s="29">
        <v>42</v>
      </c>
      <c r="Q50" s="29">
        <v>36</v>
      </c>
      <c r="R50" s="28">
        <v>420</v>
      </c>
      <c r="S50" s="28">
        <v>380</v>
      </c>
      <c r="T50" s="30">
        <v>1.7</v>
      </c>
      <c r="U50" s="30">
        <v>0.30000000000000004</v>
      </c>
      <c r="V50" s="30">
        <v>1.4</v>
      </c>
      <c r="W50" s="30">
        <v>0.8</v>
      </c>
      <c r="X50" s="31">
        <v>7.3043478260869571E-2</v>
      </c>
      <c r="Y50" s="30">
        <v>2</v>
      </c>
      <c r="Z50" s="30">
        <v>-0.20000000000000018</v>
      </c>
      <c r="AA50" s="30">
        <v>2.2000000000000002</v>
      </c>
      <c r="AB50" s="30">
        <v>1.9</v>
      </c>
      <c r="AC50" s="32">
        <v>0.20973154362416105</v>
      </c>
      <c r="AD50" s="30">
        <v>2.8713247043783956</v>
      </c>
      <c r="AE50" s="12">
        <v>15</v>
      </c>
      <c r="AF50" s="12">
        <v>20</v>
      </c>
      <c r="AG50" s="12">
        <v>17</v>
      </c>
      <c r="AH50" s="33">
        <v>2.2857142857142856</v>
      </c>
      <c r="AI50" s="34">
        <v>470000</v>
      </c>
      <c r="AJ50" s="34">
        <v>445000</v>
      </c>
      <c r="AK50" s="34">
        <v>420000</v>
      </c>
      <c r="AL50" s="35">
        <v>5.6179775280898875E-2</v>
      </c>
      <c r="AM50" s="35">
        <v>0.11904761904761904</v>
      </c>
      <c r="AN50" s="12">
        <v>1.9</v>
      </c>
      <c r="AO50" s="33">
        <v>0.29999999999999982</v>
      </c>
      <c r="AP50" s="12">
        <v>1.6</v>
      </c>
      <c r="AQ50" s="34">
        <v>390</v>
      </c>
      <c r="AR50" s="34">
        <v>360</v>
      </c>
      <c r="AS50" s="31">
        <v>8.3333333333333329E-2</v>
      </c>
      <c r="AT50" s="36">
        <v>2002.5600000000002</v>
      </c>
      <c r="AU50" s="30">
        <v>0.77980000000000005</v>
      </c>
      <c r="AV50" s="30">
        <v>0.22020000000000001</v>
      </c>
      <c r="AW50" s="30">
        <v>0.9355</v>
      </c>
      <c r="AX50" s="30">
        <v>5.33E-2</v>
      </c>
      <c r="AY50" s="30">
        <v>0.3306</v>
      </c>
      <c r="AZ50" s="30">
        <v>0.39489999999999997</v>
      </c>
      <c r="BA50" s="30">
        <v>0.2485</v>
      </c>
      <c r="BB50" s="37">
        <v>5.5</v>
      </c>
      <c r="BC50" s="29">
        <v>154</v>
      </c>
      <c r="BD50" s="38" t="s">
        <v>3767</v>
      </c>
      <c r="BE50" s="39">
        <v>149.63299096596899</v>
      </c>
      <c r="BF50" s="39">
        <v>-33.416293167863003</v>
      </c>
      <c r="BG50" s="40">
        <f t="shared" si="0"/>
        <v>88</v>
      </c>
      <c r="BH50" s="40">
        <f t="shared" si="1"/>
        <v>85</v>
      </c>
      <c r="BI50" s="40">
        <f t="shared" si="2"/>
        <v>96</v>
      </c>
      <c r="BJ50" s="40">
        <f t="shared" si="3"/>
        <v>29</v>
      </c>
      <c r="BK50" s="40">
        <f t="shared" si="4"/>
        <v>76</v>
      </c>
      <c r="BL50" s="40">
        <f t="shared" si="5"/>
        <v>63</v>
      </c>
      <c r="BM50" s="41">
        <f t="shared" si="6"/>
        <v>100</v>
      </c>
      <c r="BN50" s="40">
        <f t="shared" si="7"/>
        <v>100</v>
      </c>
      <c r="BO50" s="41">
        <f t="shared" si="8"/>
        <v>100</v>
      </c>
      <c r="BP50" s="41">
        <f t="shared" si="9"/>
        <v>84</v>
      </c>
      <c r="BQ50" s="41">
        <f t="shared" si="10"/>
        <v>55</v>
      </c>
      <c r="BR50" s="41">
        <f t="shared" si="11"/>
        <v>65</v>
      </c>
    </row>
    <row r="51" spans="2:70" x14ac:dyDescent="0.3">
      <c r="B51" s="12" t="s">
        <v>926</v>
      </c>
      <c r="C51" s="12">
        <v>103011061</v>
      </c>
      <c r="D51" s="12" t="s">
        <v>500</v>
      </c>
      <c r="E51" s="12" t="s">
        <v>109</v>
      </c>
      <c r="F51" s="12" t="s">
        <v>2703</v>
      </c>
      <c r="G51" s="12" t="s">
        <v>85</v>
      </c>
      <c r="H51" s="12" t="s">
        <v>5013</v>
      </c>
      <c r="I51" s="28">
        <v>425000</v>
      </c>
      <c r="J51" s="28">
        <v>425000</v>
      </c>
      <c r="K51" s="28">
        <v>369000</v>
      </c>
      <c r="L51" s="28">
        <v>350000</v>
      </c>
      <c r="M51" s="28">
        <v>430000</v>
      </c>
      <c r="N51" s="28">
        <v>430000</v>
      </c>
      <c r="O51" s="29">
        <v>27</v>
      </c>
      <c r="P51" s="29">
        <v>0</v>
      </c>
      <c r="Q51" s="29">
        <v>102</v>
      </c>
      <c r="R51" s="28">
        <v>350</v>
      </c>
      <c r="S51" s="28">
        <v>320</v>
      </c>
      <c r="T51" s="30">
        <v>0.8</v>
      </c>
      <c r="U51" s="30">
        <v>0</v>
      </c>
      <c r="V51" s="30">
        <v>0.8</v>
      </c>
      <c r="W51" s="30">
        <v>0.5</v>
      </c>
      <c r="X51" s="31">
        <v>4.2823529411764705E-2</v>
      </c>
      <c r="Y51" s="30">
        <v>3.5</v>
      </c>
      <c r="Z51" s="30">
        <v>-1</v>
      </c>
      <c r="AA51" s="30">
        <v>4.5</v>
      </c>
      <c r="AB51" s="30">
        <v>7.3</v>
      </c>
      <c r="AC51" s="32">
        <v>0.22628530050687903</v>
      </c>
      <c r="AD51" s="30">
        <v>5.2841347645837136</v>
      </c>
      <c r="AE51" s="12">
        <v>15</v>
      </c>
      <c r="AF51" s="12">
        <v>20</v>
      </c>
      <c r="AG51" s="12">
        <v>17</v>
      </c>
      <c r="AH51" s="33">
        <v>2.2857142857142856</v>
      </c>
      <c r="AI51" s="34">
        <v>470000</v>
      </c>
      <c r="AJ51" s="34">
        <v>445000</v>
      </c>
      <c r="AK51" s="34">
        <v>420000</v>
      </c>
      <c r="AL51" s="35">
        <v>5.6179775280898875E-2</v>
      </c>
      <c r="AM51" s="35">
        <v>0.11904761904761904</v>
      </c>
      <c r="AN51" s="12">
        <v>1.9</v>
      </c>
      <c r="AO51" s="33">
        <v>0.29999999999999982</v>
      </c>
      <c r="AP51" s="12">
        <v>1.6</v>
      </c>
      <c r="AQ51" s="34">
        <v>390</v>
      </c>
      <c r="AR51" s="34">
        <v>360</v>
      </c>
      <c r="AS51" s="31">
        <v>8.3333333333333329E-2</v>
      </c>
      <c r="AT51" s="36">
        <v>1546.7200000000003</v>
      </c>
      <c r="AU51" s="30">
        <v>0.67130000000000001</v>
      </c>
      <c r="AV51" s="30">
        <v>0.32869999999999999</v>
      </c>
      <c r="AW51" s="30">
        <v>0.93259999999999998</v>
      </c>
      <c r="AX51" s="30">
        <v>4.5699999999999998E-2</v>
      </c>
      <c r="AY51" s="30">
        <v>0.42670000000000002</v>
      </c>
      <c r="AZ51" s="30">
        <v>0.29530000000000001</v>
      </c>
      <c r="BA51" s="30">
        <v>0.22509999999999999</v>
      </c>
      <c r="BB51" s="37">
        <v>1</v>
      </c>
      <c r="BC51" s="29">
        <v>133</v>
      </c>
      <c r="BD51" s="38" t="s">
        <v>3320</v>
      </c>
      <c r="BE51" s="39">
        <v>149.769627025197</v>
      </c>
      <c r="BF51" s="39">
        <v>-33.8624951879994</v>
      </c>
      <c r="BG51" s="40">
        <f t="shared" si="0"/>
        <v>100</v>
      </c>
      <c r="BH51" s="40">
        <f t="shared" si="1"/>
        <v>85</v>
      </c>
      <c r="BI51" s="40">
        <f t="shared" si="2"/>
        <v>96</v>
      </c>
      <c r="BJ51" s="40">
        <f t="shared" si="3"/>
        <v>29</v>
      </c>
      <c r="BK51" s="40">
        <f t="shared" si="4"/>
        <v>80</v>
      </c>
      <c r="BL51" s="40">
        <f t="shared" si="5"/>
        <v>84</v>
      </c>
      <c r="BM51" s="41">
        <f t="shared" si="6"/>
        <v>93</v>
      </c>
      <c r="BN51" s="40">
        <f t="shared" si="7"/>
        <v>97</v>
      </c>
      <c r="BO51" s="41">
        <f t="shared" si="8"/>
        <v>100</v>
      </c>
      <c r="BP51" s="41">
        <f t="shared" si="9"/>
        <v>59</v>
      </c>
      <c r="BQ51" s="41">
        <f t="shared" si="10"/>
        <v>10</v>
      </c>
      <c r="BR51" s="41">
        <f t="shared" si="11"/>
        <v>62</v>
      </c>
    </row>
    <row r="52" spans="2:70" x14ac:dyDescent="0.3">
      <c r="B52" s="12" t="s">
        <v>2526</v>
      </c>
      <c r="C52" s="12">
        <v>103011612</v>
      </c>
      <c r="D52" s="12" t="s">
        <v>500</v>
      </c>
      <c r="E52" s="12" t="s">
        <v>109</v>
      </c>
      <c r="F52" s="12" t="s">
        <v>500</v>
      </c>
      <c r="G52" s="12" t="s">
        <v>85</v>
      </c>
      <c r="H52" s="12" t="s">
        <v>5013</v>
      </c>
      <c r="I52" s="28">
        <v>500000</v>
      </c>
      <c r="J52" s="28">
        <v>499000</v>
      </c>
      <c r="K52" s="28">
        <v>459000</v>
      </c>
      <c r="L52" s="28">
        <v>480000</v>
      </c>
      <c r="M52" s="28">
        <v>479000</v>
      </c>
      <c r="N52" s="28">
        <v>440000</v>
      </c>
      <c r="O52" s="29">
        <v>54</v>
      </c>
      <c r="P52" s="29">
        <v>56</v>
      </c>
      <c r="Q52" s="29">
        <v>67</v>
      </c>
      <c r="R52" s="28">
        <v>390</v>
      </c>
      <c r="S52" s="28">
        <v>360</v>
      </c>
      <c r="T52" s="30">
        <v>1.8</v>
      </c>
      <c r="U52" s="30">
        <v>0</v>
      </c>
      <c r="V52" s="30">
        <v>1.8</v>
      </c>
      <c r="W52" s="30">
        <v>1.7</v>
      </c>
      <c r="X52" s="31">
        <v>4.0559999999999999E-2</v>
      </c>
      <c r="Y52" s="30">
        <v>10.1</v>
      </c>
      <c r="Z52" s="30">
        <v>-0.90000000000000036</v>
      </c>
      <c r="AA52" s="30">
        <v>11</v>
      </c>
      <c r="AB52" s="30">
        <v>9.6999999999999993</v>
      </c>
      <c r="AC52" s="32">
        <v>0.2906630097782017</v>
      </c>
      <c r="AD52" s="30">
        <v>7.1662477755966885</v>
      </c>
      <c r="AE52" s="12">
        <v>15</v>
      </c>
      <c r="AF52" s="12">
        <v>20</v>
      </c>
      <c r="AG52" s="12">
        <v>17</v>
      </c>
      <c r="AH52" s="33">
        <v>2.2857142857142856</v>
      </c>
      <c r="AI52" s="34">
        <v>470000</v>
      </c>
      <c r="AJ52" s="34">
        <v>445000</v>
      </c>
      <c r="AK52" s="34">
        <v>420000</v>
      </c>
      <c r="AL52" s="35">
        <v>5.6179775280898875E-2</v>
      </c>
      <c r="AM52" s="35">
        <v>0.11904761904761904</v>
      </c>
      <c r="AN52" s="12">
        <v>1.9</v>
      </c>
      <c r="AO52" s="33">
        <v>0.29999999999999982</v>
      </c>
      <c r="AP52" s="12">
        <v>1.6</v>
      </c>
      <c r="AQ52" s="34">
        <v>390</v>
      </c>
      <c r="AR52" s="34">
        <v>360</v>
      </c>
      <c r="AS52" s="31">
        <v>8.3333333333333329E-2</v>
      </c>
      <c r="AT52" s="36">
        <v>1341.7600000000002</v>
      </c>
      <c r="AU52" s="30">
        <v>0.51200000000000001</v>
      </c>
      <c r="AV52" s="30">
        <v>0.48799999999999999</v>
      </c>
      <c r="AW52" s="30">
        <v>0.57340000000000002</v>
      </c>
      <c r="AX52" s="30">
        <v>0.27079999999999999</v>
      </c>
      <c r="AY52" s="30">
        <v>0.27560000000000001</v>
      </c>
      <c r="AZ52" s="30">
        <v>0.17760000000000001</v>
      </c>
      <c r="BA52" s="30">
        <v>0.51070000000000004</v>
      </c>
      <c r="BB52" s="37">
        <v>1</v>
      </c>
      <c r="BC52" s="29">
        <v>160</v>
      </c>
      <c r="BD52" s="38" t="s">
        <v>4820</v>
      </c>
      <c r="BE52" s="39">
        <v>149.55221709236901</v>
      </c>
      <c r="BF52" s="39">
        <v>-33.458568090102801</v>
      </c>
      <c r="BG52" s="40">
        <f t="shared" si="0"/>
        <v>87</v>
      </c>
      <c r="BH52" s="40">
        <f t="shared" si="1"/>
        <v>85</v>
      </c>
      <c r="BI52" s="40">
        <f t="shared" si="2"/>
        <v>96</v>
      </c>
      <c r="BJ52" s="40">
        <f t="shared" si="3"/>
        <v>29</v>
      </c>
      <c r="BK52" s="40">
        <f t="shared" si="4"/>
        <v>75</v>
      </c>
      <c r="BL52" s="40">
        <f t="shared" si="5"/>
        <v>51</v>
      </c>
      <c r="BM52" s="41">
        <f t="shared" si="6"/>
        <v>85</v>
      </c>
      <c r="BN52" s="40">
        <f t="shared" si="7"/>
        <v>79</v>
      </c>
      <c r="BO52" s="41">
        <f t="shared" si="8"/>
        <v>73</v>
      </c>
      <c r="BP52" s="41">
        <f t="shared" si="9"/>
        <v>1</v>
      </c>
      <c r="BQ52" s="41">
        <f t="shared" si="10"/>
        <v>10</v>
      </c>
      <c r="BR52" s="41">
        <f t="shared" si="11"/>
        <v>49</v>
      </c>
    </row>
    <row r="53" spans="2:70" x14ac:dyDescent="0.3">
      <c r="B53" s="12" t="s">
        <v>1435</v>
      </c>
      <c r="C53" s="12">
        <v>103011613</v>
      </c>
      <c r="D53" s="12" t="s">
        <v>500</v>
      </c>
      <c r="E53" s="12" t="s">
        <v>109</v>
      </c>
      <c r="F53" s="12" t="s">
        <v>500</v>
      </c>
      <c r="G53" s="12" t="s">
        <v>85</v>
      </c>
      <c r="H53" s="12" t="s">
        <v>5013</v>
      </c>
      <c r="I53" s="28">
        <v>376000</v>
      </c>
      <c r="J53" s="28">
        <v>376000</v>
      </c>
      <c r="K53" s="28">
        <v>350000</v>
      </c>
      <c r="L53" s="28">
        <v>438000</v>
      </c>
      <c r="M53" s="28">
        <v>405000</v>
      </c>
      <c r="N53" s="28">
        <v>510000</v>
      </c>
      <c r="O53" s="29">
        <v>83</v>
      </c>
      <c r="P53" s="29">
        <v>65</v>
      </c>
      <c r="Q53" s="29">
        <v>50</v>
      </c>
      <c r="R53" s="28">
        <v>420</v>
      </c>
      <c r="S53" s="28">
        <v>390</v>
      </c>
      <c r="T53" s="30">
        <v>2.8</v>
      </c>
      <c r="U53" s="30">
        <v>0.59999999999999964</v>
      </c>
      <c r="V53" s="30">
        <v>2.2000000000000002</v>
      </c>
      <c r="W53" s="30">
        <v>2.2000000000000002</v>
      </c>
      <c r="X53" s="31">
        <v>5.8085106382978723E-2</v>
      </c>
      <c r="Y53" s="30">
        <v>10.6</v>
      </c>
      <c r="Z53" s="30">
        <v>0.59999999999999964</v>
      </c>
      <c r="AA53" s="30">
        <v>10</v>
      </c>
      <c r="AB53" s="30">
        <v>8.3000000000000007</v>
      </c>
      <c r="AC53" s="32">
        <v>0.20973154362416105</v>
      </c>
      <c r="AD53" s="30">
        <v>3.610762838950758</v>
      </c>
      <c r="AE53" s="12">
        <v>15</v>
      </c>
      <c r="AF53" s="12">
        <v>20</v>
      </c>
      <c r="AG53" s="12">
        <v>17</v>
      </c>
      <c r="AH53" s="33">
        <v>2.2857142857142856</v>
      </c>
      <c r="AI53" s="34">
        <v>470000</v>
      </c>
      <c r="AJ53" s="34">
        <v>445000</v>
      </c>
      <c r="AK53" s="34">
        <v>420000</v>
      </c>
      <c r="AL53" s="35">
        <v>5.6179775280898875E-2</v>
      </c>
      <c r="AM53" s="35">
        <v>0.11904761904761904</v>
      </c>
      <c r="AN53" s="12">
        <v>1.9</v>
      </c>
      <c r="AO53" s="33">
        <v>0.29999999999999982</v>
      </c>
      <c r="AP53" s="12">
        <v>1.6</v>
      </c>
      <c r="AQ53" s="34">
        <v>390</v>
      </c>
      <c r="AR53" s="34">
        <v>360</v>
      </c>
      <c r="AS53" s="31">
        <v>8.3333333333333329E-2</v>
      </c>
      <c r="AT53" s="36">
        <v>2002.5600000000002</v>
      </c>
      <c r="AU53" s="30">
        <v>0.73850000000000005</v>
      </c>
      <c r="AV53" s="30">
        <v>0.26150000000000001</v>
      </c>
      <c r="AW53" s="30">
        <v>0.95189999999999997</v>
      </c>
      <c r="AX53" s="30">
        <v>4.1599999999999998E-2</v>
      </c>
      <c r="AY53" s="30">
        <v>0.34610000000000002</v>
      </c>
      <c r="AZ53" s="30">
        <v>0.3785</v>
      </c>
      <c r="BA53" s="30">
        <v>0.25769999999999998</v>
      </c>
      <c r="BB53" s="37">
        <v>4</v>
      </c>
      <c r="BC53" s="29">
        <v>163</v>
      </c>
      <c r="BD53" s="38" t="s">
        <v>3768</v>
      </c>
      <c r="BE53" s="39">
        <v>149.55433831382899</v>
      </c>
      <c r="BF53" s="39">
        <v>-33.3787122877496</v>
      </c>
      <c r="BG53" s="40">
        <f t="shared" si="0"/>
        <v>70</v>
      </c>
      <c r="BH53" s="40">
        <f t="shared" si="1"/>
        <v>85</v>
      </c>
      <c r="BI53" s="40">
        <f t="shared" si="2"/>
        <v>96</v>
      </c>
      <c r="BJ53" s="40">
        <f t="shared" si="3"/>
        <v>29</v>
      </c>
      <c r="BK53" s="40">
        <f t="shared" si="4"/>
        <v>75</v>
      </c>
      <c r="BL53" s="40">
        <f t="shared" si="5"/>
        <v>66</v>
      </c>
      <c r="BM53" s="41">
        <f t="shared" si="6"/>
        <v>100</v>
      </c>
      <c r="BN53" s="40">
        <f t="shared" si="7"/>
        <v>100</v>
      </c>
      <c r="BO53" s="41">
        <f t="shared" si="8"/>
        <v>100</v>
      </c>
      <c r="BP53" s="41">
        <f t="shared" si="9"/>
        <v>1</v>
      </c>
      <c r="BQ53" s="41">
        <f t="shared" si="10"/>
        <v>40</v>
      </c>
      <c r="BR53" s="41">
        <f t="shared" si="11"/>
        <v>55</v>
      </c>
    </row>
    <row r="54" spans="2:70" x14ac:dyDescent="0.3">
      <c r="B54" s="12" t="s">
        <v>1039</v>
      </c>
      <c r="C54" s="12">
        <v>103021063</v>
      </c>
      <c r="D54" s="12" t="s">
        <v>108</v>
      </c>
      <c r="E54" s="12" t="s">
        <v>109</v>
      </c>
      <c r="F54" s="12" t="s">
        <v>2703</v>
      </c>
      <c r="G54" s="12" t="s">
        <v>85</v>
      </c>
      <c r="H54" s="12" t="s">
        <v>5013</v>
      </c>
      <c r="I54" s="28">
        <v>265000</v>
      </c>
      <c r="J54" s="28">
        <v>265000</v>
      </c>
      <c r="K54" s="28">
        <v>250000</v>
      </c>
      <c r="L54" s="28">
        <v>220000</v>
      </c>
      <c r="M54" s="28">
        <v>262000</v>
      </c>
      <c r="N54" s="28">
        <v>430000</v>
      </c>
      <c r="O54" s="29">
        <v>41</v>
      </c>
      <c r="P54" s="29">
        <v>43</v>
      </c>
      <c r="Q54" s="29">
        <v>105</v>
      </c>
      <c r="R54" s="28">
        <v>235</v>
      </c>
      <c r="S54" s="28">
        <v>230</v>
      </c>
      <c r="T54" s="30">
        <v>0.9</v>
      </c>
      <c r="U54" s="30">
        <v>-0.20000000000000007</v>
      </c>
      <c r="V54" s="30">
        <v>1.1000000000000001</v>
      </c>
      <c r="W54" s="30">
        <v>1.3</v>
      </c>
      <c r="X54" s="31">
        <v>4.6113207547169813E-2</v>
      </c>
      <c r="Y54" s="30">
        <v>4.5999999999999996</v>
      </c>
      <c r="Z54" s="30">
        <v>-0.20000000000000018</v>
      </c>
      <c r="AA54" s="30">
        <v>4.8</v>
      </c>
      <c r="AB54" s="30">
        <v>4.4000000000000004</v>
      </c>
      <c r="AC54" s="32">
        <v>0.19463954412934004</v>
      </c>
      <c r="AD54" s="30">
        <v>4.2209066443760319</v>
      </c>
      <c r="AE54" s="12">
        <v>6</v>
      </c>
      <c r="AF54" s="12">
        <v>5</v>
      </c>
      <c r="AG54" s="12">
        <v>8</v>
      </c>
      <c r="AH54" s="33">
        <v>2.6666666666666665</v>
      </c>
      <c r="AI54" s="34">
        <v>390000</v>
      </c>
      <c r="AJ54" s="34">
        <v>380000</v>
      </c>
      <c r="AK54" s="34">
        <v>382500</v>
      </c>
      <c r="AL54" s="35">
        <v>2.6315789473684209E-2</v>
      </c>
      <c r="AM54" s="35">
        <v>1.9607843137254902E-2</v>
      </c>
      <c r="AN54" s="12">
        <v>0.5</v>
      </c>
      <c r="AO54" s="33">
        <v>-9.9999999999999978E-2</v>
      </c>
      <c r="AP54" s="12">
        <v>0.6</v>
      </c>
      <c r="AQ54" s="34">
        <v>280</v>
      </c>
      <c r="AR54" s="34">
        <v>250</v>
      </c>
      <c r="AS54" s="31">
        <v>0.12</v>
      </c>
      <c r="AT54" s="36">
        <v>1207.3600000000001</v>
      </c>
      <c r="AU54" s="30">
        <v>0.63149999999999995</v>
      </c>
      <c r="AV54" s="30">
        <v>0.36849999999999999</v>
      </c>
      <c r="AW54" s="30">
        <v>0.89949999999999997</v>
      </c>
      <c r="AX54" s="30">
        <v>6.9900000000000004E-2</v>
      </c>
      <c r="AY54" s="30">
        <v>0.4098</v>
      </c>
      <c r="AZ54" s="30">
        <v>0.25509999999999999</v>
      </c>
      <c r="BA54" s="30">
        <v>0.29549999999999998</v>
      </c>
      <c r="BB54" s="37">
        <v>2</v>
      </c>
      <c r="BC54" s="29">
        <v>237</v>
      </c>
      <c r="BD54" s="38" t="s">
        <v>3411</v>
      </c>
      <c r="BE54" s="39">
        <v>148.64608098755801</v>
      </c>
      <c r="BF54" s="39">
        <v>-33.789080766770198</v>
      </c>
      <c r="BG54" s="40">
        <f t="shared" si="0"/>
        <v>100</v>
      </c>
      <c r="BH54" s="40">
        <f t="shared" si="1"/>
        <v>100</v>
      </c>
      <c r="BI54" s="40">
        <f t="shared" si="2"/>
        <v>92</v>
      </c>
      <c r="BJ54" s="40">
        <f t="shared" si="3"/>
        <v>14</v>
      </c>
      <c r="BK54" s="40">
        <f t="shared" si="4"/>
        <v>63</v>
      </c>
      <c r="BL54" s="40">
        <f t="shared" si="5"/>
        <v>80</v>
      </c>
      <c r="BM54" s="41">
        <f t="shared" si="6"/>
        <v>100</v>
      </c>
      <c r="BN54" s="40">
        <f t="shared" si="7"/>
        <v>100</v>
      </c>
      <c r="BO54" s="41">
        <f t="shared" si="8"/>
        <v>100</v>
      </c>
      <c r="BP54" s="41">
        <f t="shared" si="9"/>
        <v>41</v>
      </c>
      <c r="BQ54" s="41">
        <f t="shared" si="10"/>
        <v>20</v>
      </c>
      <c r="BR54" s="41">
        <f t="shared" si="11"/>
        <v>61</v>
      </c>
    </row>
    <row r="55" spans="2:70" x14ac:dyDescent="0.3">
      <c r="B55" s="12" t="s">
        <v>1040</v>
      </c>
      <c r="C55" s="12">
        <v>103021065</v>
      </c>
      <c r="D55" s="12" t="s">
        <v>108</v>
      </c>
      <c r="E55" s="12" t="s">
        <v>109</v>
      </c>
      <c r="F55" s="12" t="s">
        <v>2703</v>
      </c>
      <c r="G55" s="12" t="s">
        <v>85</v>
      </c>
      <c r="H55" s="12" t="s">
        <v>5013</v>
      </c>
      <c r="I55" s="28">
        <v>345000</v>
      </c>
      <c r="J55" s="28">
        <v>371250</v>
      </c>
      <c r="K55" s="28">
        <v>290000</v>
      </c>
      <c r="L55" s="28">
        <v>279000</v>
      </c>
      <c r="M55" s="28">
        <v>395000</v>
      </c>
      <c r="N55" s="28">
        <v>221000</v>
      </c>
      <c r="O55" s="29">
        <v>30</v>
      </c>
      <c r="P55" s="29">
        <v>30</v>
      </c>
      <c r="Q55" s="29">
        <v>63</v>
      </c>
      <c r="R55" s="28">
        <v>320</v>
      </c>
      <c r="S55" s="28">
        <v>265</v>
      </c>
      <c r="T55" s="30">
        <v>0.6</v>
      </c>
      <c r="U55" s="30">
        <v>0.19999999999999996</v>
      </c>
      <c r="V55" s="30">
        <v>0.4</v>
      </c>
      <c r="W55" s="30">
        <v>0.1</v>
      </c>
      <c r="X55" s="31">
        <v>4.8231884057971013E-2</v>
      </c>
      <c r="Y55" s="30">
        <v>9.3000000000000007</v>
      </c>
      <c r="Z55" s="30">
        <v>0.60000000000000142</v>
      </c>
      <c r="AA55" s="30">
        <v>8.6999999999999993</v>
      </c>
      <c r="AB55" s="30">
        <v>6.3</v>
      </c>
      <c r="AC55" s="32">
        <v>0.22729855665416523</v>
      </c>
      <c r="AD55" s="30">
        <v>4.712620315245613</v>
      </c>
      <c r="AE55" s="12">
        <v>6</v>
      </c>
      <c r="AF55" s="12">
        <v>5</v>
      </c>
      <c r="AG55" s="12">
        <v>8</v>
      </c>
      <c r="AH55" s="33">
        <v>2.6666666666666665</v>
      </c>
      <c r="AI55" s="34">
        <v>390000</v>
      </c>
      <c r="AJ55" s="34">
        <v>380000</v>
      </c>
      <c r="AK55" s="34">
        <v>382500</v>
      </c>
      <c r="AL55" s="35">
        <v>2.6315789473684209E-2</v>
      </c>
      <c r="AM55" s="35">
        <v>1.9607843137254902E-2</v>
      </c>
      <c r="AN55" s="12">
        <v>0.5</v>
      </c>
      <c r="AO55" s="33">
        <v>-9.9999999999999978E-2</v>
      </c>
      <c r="AP55" s="12">
        <v>0.6</v>
      </c>
      <c r="AQ55" s="34">
        <v>280</v>
      </c>
      <c r="AR55" s="34">
        <v>250</v>
      </c>
      <c r="AS55" s="31">
        <v>0.12</v>
      </c>
      <c r="AT55" s="36">
        <v>1407.8400000000001</v>
      </c>
      <c r="AU55" s="30">
        <v>0.6673</v>
      </c>
      <c r="AV55" s="30">
        <v>0.3327</v>
      </c>
      <c r="AW55" s="30">
        <v>0.90139999999999998</v>
      </c>
      <c r="AX55" s="30">
        <v>4.2599999999999999E-2</v>
      </c>
      <c r="AY55" s="30">
        <v>0.38629999999999998</v>
      </c>
      <c r="AZ55" s="30">
        <v>0.29459999999999997</v>
      </c>
      <c r="BA55" s="30">
        <v>0.26150000000000001</v>
      </c>
      <c r="BB55" s="37">
        <v>2</v>
      </c>
      <c r="BC55" s="29">
        <v>305</v>
      </c>
      <c r="BD55" s="38" t="s">
        <v>3412</v>
      </c>
      <c r="BE55" s="39">
        <v>147.946235256157</v>
      </c>
      <c r="BF55" s="39">
        <v>-33.453235526064603</v>
      </c>
      <c r="BG55" s="40">
        <f t="shared" si="0"/>
        <v>100</v>
      </c>
      <c r="BH55" s="40">
        <f t="shared" si="1"/>
        <v>100</v>
      </c>
      <c r="BI55" s="40">
        <f t="shared" si="2"/>
        <v>92</v>
      </c>
      <c r="BJ55" s="40">
        <f t="shared" si="3"/>
        <v>14</v>
      </c>
      <c r="BK55" s="40">
        <f t="shared" si="4"/>
        <v>54</v>
      </c>
      <c r="BL55" s="40">
        <f t="shared" si="5"/>
        <v>75</v>
      </c>
      <c r="BM55" s="41">
        <f t="shared" si="6"/>
        <v>100</v>
      </c>
      <c r="BN55" s="40">
        <f t="shared" si="7"/>
        <v>100</v>
      </c>
      <c r="BO55" s="41">
        <f t="shared" si="8"/>
        <v>100</v>
      </c>
      <c r="BP55" s="41">
        <f t="shared" si="9"/>
        <v>1</v>
      </c>
      <c r="BQ55" s="41">
        <f t="shared" si="10"/>
        <v>20</v>
      </c>
      <c r="BR55" s="41">
        <f t="shared" si="11"/>
        <v>57</v>
      </c>
    </row>
    <row r="56" spans="2:70" x14ac:dyDescent="0.3">
      <c r="B56" s="12" t="s">
        <v>1159</v>
      </c>
      <c r="C56" s="12">
        <v>103021067</v>
      </c>
      <c r="D56" s="12" t="s">
        <v>108</v>
      </c>
      <c r="E56" s="12" t="s">
        <v>109</v>
      </c>
      <c r="F56" s="12" t="s">
        <v>2703</v>
      </c>
      <c r="G56" s="12" t="s">
        <v>85</v>
      </c>
      <c r="H56" s="12" t="s">
        <v>5013</v>
      </c>
      <c r="I56" s="28">
        <v>380000</v>
      </c>
      <c r="J56" s="28">
        <v>380000</v>
      </c>
      <c r="K56" s="28">
        <v>380000</v>
      </c>
      <c r="L56" s="28">
        <v>360000</v>
      </c>
      <c r="M56" s="28">
        <v>390000</v>
      </c>
      <c r="N56" s="28">
        <v>380000</v>
      </c>
      <c r="O56" s="29">
        <v>33</v>
      </c>
      <c r="P56" s="29">
        <v>33</v>
      </c>
      <c r="Q56" s="29">
        <v>45</v>
      </c>
      <c r="R56" s="28">
        <v>270</v>
      </c>
      <c r="S56" s="28">
        <v>260</v>
      </c>
      <c r="T56" s="30">
        <v>0.4</v>
      </c>
      <c r="U56" s="30">
        <v>-9.9999999999999978E-2</v>
      </c>
      <c r="V56" s="30">
        <v>0.5</v>
      </c>
      <c r="W56" s="30">
        <v>0.8</v>
      </c>
      <c r="X56" s="31">
        <v>3.6947368421052632E-2</v>
      </c>
      <c r="Y56" s="30">
        <v>7.8</v>
      </c>
      <c r="Z56" s="30">
        <v>-0.50000000000000089</v>
      </c>
      <c r="AA56" s="30">
        <v>8.3000000000000007</v>
      </c>
      <c r="AB56" s="30">
        <v>7.5</v>
      </c>
      <c r="AC56" s="32">
        <v>0.17355754396791112</v>
      </c>
      <c r="AD56" s="30">
        <v>4.6974264036899029</v>
      </c>
      <c r="AE56" s="12">
        <v>6</v>
      </c>
      <c r="AF56" s="12">
        <v>5</v>
      </c>
      <c r="AG56" s="12">
        <v>8</v>
      </c>
      <c r="AH56" s="33">
        <v>2.6666666666666665</v>
      </c>
      <c r="AI56" s="34">
        <v>390000</v>
      </c>
      <c r="AJ56" s="34">
        <v>380000</v>
      </c>
      <c r="AK56" s="34">
        <v>382500</v>
      </c>
      <c r="AL56" s="35">
        <v>2.6315789473684209E-2</v>
      </c>
      <c r="AM56" s="35">
        <v>1.9607843137254902E-2</v>
      </c>
      <c r="AN56" s="12">
        <v>0.5</v>
      </c>
      <c r="AO56" s="33">
        <v>-9.9999999999999978E-2</v>
      </c>
      <c r="AP56" s="12">
        <v>0.6</v>
      </c>
      <c r="AQ56" s="34">
        <v>280</v>
      </c>
      <c r="AR56" s="34">
        <v>250</v>
      </c>
      <c r="AS56" s="31">
        <v>0.12</v>
      </c>
      <c r="AT56" s="36">
        <v>1555.68</v>
      </c>
      <c r="AU56" s="30">
        <v>0.66620000000000001</v>
      </c>
      <c r="AV56" s="30">
        <v>0.33379999999999999</v>
      </c>
      <c r="AW56" s="30">
        <v>0.87990000000000002</v>
      </c>
      <c r="AX56" s="30">
        <v>4.0500000000000001E-2</v>
      </c>
      <c r="AY56" s="30">
        <v>0.33410000000000001</v>
      </c>
      <c r="AZ56" s="30">
        <v>0.32690000000000002</v>
      </c>
      <c r="BA56" s="30">
        <v>0.29730000000000001</v>
      </c>
      <c r="BB56" s="37">
        <v>5</v>
      </c>
      <c r="BC56" s="29">
        <v>291</v>
      </c>
      <c r="BD56" s="38" t="s">
        <v>3515</v>
      </c>
      <c r="BE56" s="39">
        <v>148.17908253148701</v>
      </c>
      <c r="BF56" s="39">
        <v>-33.173714054354797</v>
      </c>
      <c r="BG56" s="40">
        <f t="shared" si="0"/>
        <v>100</v>
      </c>
      <c r="BH56" s="40">
        <f t="shared" si="1"/>
        <v>100</v>
      </c>
      <c r="BI56" s="40">
        <f t="shared" si="2"/>
        <v>92</v>
      </c>
      <c r="BJ56" s="40">
        <f t="shared" si="3"/>
        <v>14</v>
      </c>
      <c r="BK56" s="40">
        <f t="shared" si="4"/>
        <v>56</v>
      </c>
      <c r="BL56" s="40">
        <f t="shared" si="5"/>
        <v>64</v>
      </c>
      <c r="BM56" s="41">
        <f t="shared" si="6"/>
        <v>73</v>
      </c>
      <c r="BN56" s="40">
        <f t="shared" si="7"/>
        <v>100</v>
      </c>
      <c r="BO56" s="41">
        <f t="shared" si="8"/>
        <v>100</v>
      </c>
      <c r="BP56" s="41">
        <f t="shared" si="9"/>
        <v>1</v>
      </c>
      <c r="BQ56" s="41">
        <f t="shared" si="10"/>
        <v>50</v>
      </c>
      <c r="BR56" s="41">
        <f t="shared" si="11"/>
        <v>56</v>
      </c>
    </row>
    <row r="57" spans="2:70" x14ac:dyDescent="0.3">
      <c r="B57" s="12" t="s">
        <v>2302</v>
      </c>
      <c r="C57" s="12">
        <v>103031072</v>
      </c>
      <c r="D57" s="12" t="s">
        <v>702</v>
      </c>
      <c r="E57" s="12" t="s">
        <v>109</v>
      </c>
      <c r="F57" s="12" t="s">
        <v>2302</v>
      </c>
      <c r="G57" s="12" t="s">
        <v>85</v>
      </c>
      <c r="H57" s="12" t="s">
        <v>5013</v>
      </c>
      <c r="I57" s="28">
        <v>530000</v>
      </c>
      <c r="J57" s="28">
        <v>515000</v>
      </c>
      <c r="K57" s="28">
        <v>500000</v>
      </c>
      <c r="L57" s="28">
        <v>510000</v>
      </c>
      <c r="M57" s="28">
        <v>510000</v>
      </c>
      <c r="N57" s="28">
        <v>495000</v>
      </c>
      <c r="O57" s="29">
        <v>35</v>
      </c>
      <c r="P57" s="29">
        <v>48</v>
      </c>
      <c r="Q57" s="29">
        <v>48</v>
      </c>
      <c r="R57" s="28">
        <v>450</v>
      </c>
      <c r="S57" s="28">
        <v>430</v>
      </c>
      <c r="T57" s="30">
        <v>1.5</v>
      </c>
      <c r="U57" s="30">
        <v>0.19999999999999996</v>
      </c>
      <c r="V57" s="30">
        <v>1.3</v>
      </c>
      <c r="W57" s="30">
        <v>1.7</v>
      </c>
      <c r="X57" s="31">
        <v>4.4150943396226418E-2</v>
      </c>
      <c r="Y57" s="30">
        <v>6.9</v>
      </c>
      <c r="Z57" s="30">
        <v>-0.89999999999999947</v>
      </c>
      <c r="AA57" s="30">
        <v>7.8</v>
      </c>
      <c r="AB57" s="30">
        <v>8.6</v>
      </c>
      <c r="AC57" s="32">
        <v>0.23064621945218958</v>
      </c>
      <c r="AD57" s="30">
        <v>5.2240383038316436</v>
      </c>
      <c r="AE57" s="12">
        <v>16</v>
      </c>
      <c r="AF57" s="12">
        <v>15</v>
      </c>
      <c r="AG57" s="12">
        <v>14</v>
      </c>
      <c r="AH57" s="33">
        <v>6.4</v>
      </c>
      <c r="AI57" s="34">
        <v>518000</v>
      </c>
      <c r="AJ57" s="34">
        <v>495000</v>
      </c>
      <c r="AK57" s="34">
        <v>515000</v>
      </c>
      <c r="AL57" s="35">
        <v>4.6464646464646465E-2</v>
      </c>
      <c r="AM57" s="35">
        <v>5.8252427184466021E-3</v>
      </c>
      <c r="AN57" s="12">
        <v>1</v>
      </c>
      <c r="AO57" s="33">
        <v>0</v>
      </c>
      <c r="AP57" s="12">
        <v>1</v>
      </c>
      <c r="AQ57" s="34">
        <v>415</v>
      </c>
      <c r="AR57" s="34">
        <v>390</v>
      </c>
      <c r="AS57" s="31">
        <v>6.4102564102564097E-2</v>
      </c>
      <c r="AT57" s="36">
        <v>1951.0400000000002</v>
      </c>
      <c r="AU57" s="30">
        <v>0.69040000000000001</v>
      </c>
      <c r="AV57" s="30">
        <v>0.30959999999999999</v>
      </c>
      <c r="AW57" s="30">
        <v>0.85609999999999997</v>
      </c>
      <c r="AX57" s="30">
        <v>0.1176</v>
      </c>
      <c r="AY57" s="30">
        <v>0.311</v>
      </c>
      <c r="AZ57" s="30">
        <v>0.32300000000000001</v>
      </c>
      <c r="BA57" s="30">
        <v>0.3357</v>
      </c>
      <c r="BB57" s="37">
        <v>3</v>
      </c>
      <c r="BC57" s="29">
        <v>206</v>
      </c>
      <c r="BD57" s="38" t="s">
        <v>4591</v>
      </c>
      <c r="BE57" s="39">
        <v>149.5886810113</v>
      </c>
      <c r="BF57" s="39">
        <v>-32.611542652180297</v>
      </c>
      <c r="BG57" s="40">
        <f t="shared" si="0"/>
        <v>92</v>
      </c>
      <c r="BH57" s="40">
        <f t="shared" si="1"/>
        <v>100</v>
      </c>
      <c r="BI57" s="40">
        <f t="shared" si="2"/>
        <v>46</v>
      </c>
      <c r="BJ57" s="40">
        <f t="shared" si="3"/>
        <v>24</v>
      </c>
      <c r="BK57" s="40">
        <f t="shared" si="4"/>
        <v>68</v>
      </c>
      <c r="BL57" s="40">
        <f t="shared" si="5"/>
        <v>58</v>
      </c>
      <c r="BM57" s="41">
        <f t="shared" si="6"/>
        <v>97</v>
      </c>
      <c r="BN57" s="40">
        <f t="shared" si="7"/>
        <v>98</v>
      </c>
      <c r="BO57" s="41">
        <f t="shared" si="8"/>
        <v>100</v>
      </c>
      <c r="BP57" s="41">
        <f t="shared" si="9"/>
        <v>3</v>
      </c>
      <c r="BQ57" s="41">
        <f t="shared" si="10"/>
        <v>30</v>
      </c>
      <c r="BR57" s="41">
        <f t="shared" si="11"/>
        <v>54</v>
      </c>
    </row>
    <row r="58" spans="2:70" x14ac:dyDescent="0.3">
      <c r="B58" s="12" t="s">
        <v>820</v>
      </c>
      <c r="C58" s="12">
        <v>103041077</v>
      </c>
      <c r="D58" s="12" t="s">
        <v>820</v>
      </c>
      <c r="E58" s="12" t="s">
        <v>109</v>
      </c>
      <c r="F58" s="12" t="s">
        <v>820</v>
      </c>
      <c r="G58" s="12" t="s">
        <v>85</v>
      </c>
      <c r="H58" s="12" t="s">
        <v>5013</v>
      </c>
      <c r="I58" s="28">
        <v>539000</v>
      </c>
      <c r="J58" s="28">
        <v>509000</v>
      </c>
      <c r="K58" s="28">
        <v>530000</v>
      </c>
      <c r="L58" s="28">
        <v>455000</v>
      </c>
      <c r="M58" s="28">
        <v>445000</v>
      </c>
      <c r="N58" s="28">
        <v>515000</v>
      </c>
      <c r="O58" s="29">
        <v>61</v>
      </c>
      <c r="P58" s="29">
        <v>72</v>
      </c>
      <c r="Q58" s="29">
        <v>55</v>
      </c>
      <c r="R58" s="28">
        <v>440</v>
      </c>
      <c r="S58" s="28">
        <v>410</v>
      </c>
      <c r="T58" s="30">
        <v>0.7</v>
      </c>
      <c r="U58" s="30">
        <v>0</v>
      </c>
      <c r="V58" s="30">
        <v>0.7</v>
      </c>
      <c r="W58" s="30">
        <v>0.8</v>
      </c>
      <c r="X58" s="31">
        <v>4.2448979591836737E-2</v>
      </c>
      <c r="Y58" s="30">
        <v>5.8</v>
      </c>
      <c r="Z58" s="30">
        <v>-0.79999999999999982</v>
      </c>
      <c r="AA58" s="30">
        <v>6.6</v>
      </c>
      <c r="AB58" s="30">
        <v>7.7</v>
      </c>
      <c r="AC58" s="32">
        <v>0.29274004683840743</v>
      </c>
      <c r="AD58" s="30">
        <v>6.8962799495586369</v>
      </c>
      <c r="AE58" s="12">
        <v>15</v>
      </c>
      <c r="AF58" s="12">
        <v>15</v>
      </c>
      <c r="AG58" s="12">
        <v>35</v>
      </c>
      <c r="AH58" s="33">
        <v>2.4</v>
      </c>
      <c r="AI58" s="34">
        <v>460000</v>
      </c>
      <c r="AJ58" s="34">
        <v>510000</v>
      </c>
      <c r="AK58" s="34">
        <v>490000</v>
      </c>
      <c r="AL58" s="35">
        <v>-9.8039215686274508E-2</v>
      </c>
      <c r="AM58" s="35">
        <v>-6.1224489795918366E-2</v>
      </c>
      <c r="AN58" s="12">
        <v>1.1000000000000001</v>
      </c>
      <c r="AO58" s="33">
        <v>0.20000000000000007</v>
      </c>
      <c r="AP58" s="12">
        <v>0.9</v>
      </c>
      <c r="AQ58" s="34">
        <v>430</v>
      </c>
      <c r="AR58" s="34">
        <v>410</v>
      </c>
      <c r="AS58" s="31">
        <v>4.878048780487805E-2</v>
      </c>
      <c r="AT58" s="36">
        <v>1503.0400000000002</v>
      </c>
      <c r="AU58" s="30">
        <v>0.60129999999999995</v>
      </c>
      <c r="AV58" s="30">
        <v>0.3987</v>
      </c>
      <c r="AW58" s="30">
        <v>0.81210000000000004</v>
      </c>
      <c r="AX58" s="30">
        <v>0.13730000000000001</v>
      </c>
      <c r="AY58" s="30">
        <v>0.32440000000000002</v>
      </c>
      <c r="AZ58" s="30">
        <v>0.2717</v>
      </c>
      <c r="BA58" s="30">
        <v>0.36730000000000002</v>
      </c>
      <c r="BB58" s="37">
        <v>3</v>
      </c>
      <c r="BC58" s="29">
        <v>204</v>
      </c>
      <c r="BD58" s="38" t="s">
        <v>4745</v>
      </c>
      <c r="BE58" s="39">
        <v>149.11018689259001</v>
      </c>
      <c r="BF58" s="39">
        <v>-33.302428460686301</v>
      </c>
      <c r="BG58" s="40">
        <f t="shared" si="0"/>
        <v>100</v>
      </c>
      <c r="BH58" s="40">
        <f t="shared" si="1"/>
        <v>98</v>
      </c>
      <c r="BI58" s="40">
        <f t="shared" si="2"/>
        <v>95</v>
      </c>
      <c r="BJ58" s="40">
        <f t="shared" si="3"/>
        <v>1</v>
      </c>
      <c r="BK58" s="40">
        <f t="shared" si="4"/>
        <v>68</v>
      </c>
      <c r="BL58" s="40">
        <f t="shared" si="5"/>
        <v>61</v>
      </c>
      <c r="BM58" s="41">
        <f t="shared" si="6"/>
        <v>92</v>
      </c>
      <c r="BN58" s="40">
        <f t="shared" si="7"/>
        <v>81</v>
      </c>
      <c r="BO58" s="41">
        <f t="shared" si="8"/>
        <v>72</v>
      </c>
      <c r="BP58" s="41">
        <f t="shared" si="9"/>
        <v>21</v>
      </c>
      <c r="BQ58" s="41">
        <f t="shared" si="10"/>
        <v>30</v>
      </c>
      <c r="BR58" s="41">
        <f t="shared" si="11"/>
        <v>54</v>
      </c>
    </row>
    <row r="59" spans="2:70" x14ac:dyDescent="0.3">
      <c r="B59" s="12" t="s">
        <v>1904</v>
      </c>
      <c r="C59" s="12">
        <v>103041078</v>
      </c>
      <c r="D59" s="12" t="s">
        <v>820</v>
      </c>
      <c r="E59" s="12" t="s">
        <v>109</v>
      </c>
      <c r="F59" s="12" t="s">
        <v>820</v>
      </c>
      <c r="G59" s="12" t="s">
        <v>85</v>
      </c>
      <c r="H59" s="12" t="s">
        <v>5013</v>
      </c>
      <c r="I59" s="28">
        <v>525000</v>
      </c>
      <c r="J59" s="28">
        <v>544500</v>
      </c>
      <c r="K59" s="28">
        <v>540000</v>
      </c>
      <c r="L59" s="28">
        <v>470000</v>
      </c>
      <c r="M59" s="28">
        <v>470000</v>
      </c>
      <c r="N59" s="28">
        <v>535000</v>
      </c>
      <c r="O59" s="29">
        <v>71</v>
      </c>
      <c r="P59" s="29">
        <v>96</v>
      </c>
      <c r="Q59" s="29">
        <v>85</v>
      </c>
      <c r="R59" s="28">
        <v>450</v>
      </c>
      <c r="S59" s="28">
        <v>420</v>
      </c>
      <c r="T59" s="30">
        <v>2.1</v>
      </c>
      <c r="U59" s="30">
        <v>0.10000000000000009</v>
      </c>
      <c r="V59" s="30">
        <v>2</v>
      </c>
      <c r="W59" s="30">
        <v>1.3</v>
      </c>
      <c r="X59" s="31">
        <v>4.4571428571428574E-2</v>
      </c>
      <c r="Y59" s="30">
        <v>8.6</v>
      </c>
      <c r="Z59" s="30">
        <v>-1.5999999999999996</v>
      </c>
      <c r="AA59" s="30">
        <v>10.199999999999999</v>
      </c>
      <c r="AB59" s="30">
        <v>9.6</v>
      </c>
      <c r="AC59" s="32">
        <v>0.20069216497787926</v>
      </c>
      <c r="AD59" s="30">
        <v>4.5027088296319064</v>
      </c>
      <c r="AE59" s="12">
        <v>15</v>
      </c>
      <c r="AF59" s="12">
        <v>15</v>
      </c>
      <c r="AG59" s="12">
        <v>35</v>
      </c>
      <c r="AH59" s="33">
        <v>2.4</v>
      </c>
      <c r="AI59" s="34">
        <v>460000</v>
      </c>
      <c r="AJ59" s="34">
        <v>510000</v>
      </c>
      <c r="AK59" s="34">
        <v>490000</v>
      </c>
      <c r="AL59" s="35">
        <v>-9.8039215686274508E-2</v>
      </c>
      <c r="AM59" s="35">
        <v>-6.1224489795918366E-2</v>
      </c>
      <c r="AN59" s="12">
        <v>1.1000000000000001</v>
      </c>
      <c r="AO59" s="33">
        <v>0.20000000000000007</v>
      </c>
      <c r="AP59" s="12">
        <v>0.9</v>
      </c>
      <c r="AQ59" s="34">
        <v>430</v>
      </c>
      <c r="AR59" s="34">
        <v>410</v>
      </c>
      <c r="AS59" s="31">
        <v>4.878048780487805E-2</v>
      </c>
      <c r="AT59" s="36">
        <v>2242.2400000000002</v>
      </c>
      <c r="AU59" s="30">
        <v>0.74519999999999997</v>
      </c>
      <c r="AV59" s="30">
        <v>0.25480000000000003</v>
      </c>
      <c r="AW59" s="30">
        <v>0.90200000000000002</v>
      </c>
      <c r="AX59" s="30">
        <v>6.4299999999999996E-2</v>
      </c>
      <c r="AY59" s="30">
        <v>0.28339999999999999</v>
      </c>
      <c r="AZ59" s="30">
        <v>0.39379999999999998</v>
      </c>
      <c r="BA59" s="30">
        <v>0.30049999999999999</v>
      </c>
      <c r="BB59" s="37">
        <v>3</v>
      </c>
      <c r="BC59" s="29">
        <v>205</v>
      </c>
      <c r="BD59" s="38" t="s">
        <v>4213</v>
      </c>
      <c r="BE59" s="39">
        <v>149.12946607528701</v>
      </c>
      <c r="BF59" s="39">
        <v>-33.249179134407797</v>
      </c>
      <c r="BG59" s="40">
        <f t="shared" si="0"/>
        <v>82</v>
      </c>
      <c r="BH59" s="40">
        <f t="shared" si="1"/>
        <v>98</v>
      </c>
      <c r="BI59" s="40">
        <f t="shared" si="2"/>
        <v>95</v>
      </c>
      <c r="BJ59" s="40">
        <f t="shared" si="3"/>
        <v>1</v>
      </c>
      <c r="BK59" s="40">
        <f t="shared" si="4"/>
        <v>68</v>
      </c>
      <c r="BL59" s="40">
        <f t="shared" si="5"/>
        <v>52</v>
      </c>
      <c r="BM59" s="41">
        <f t="shared" si="6"/>
        <v>99</v>
      </c>
      <c r="BN59" s="40">
        <f t="shared" si="7"/>
        <v>100</v>
      </c>
      <c r="BO59" s="41">
        <f t="shared" si="8"/>
        <v>100</v>
      </c>
      <c r="BP59" s="41">
        <f t="shared" si="9"/>
        <v>1</v>
      </c>
      <c r="BQ59" s="41">
        <f t="shared" si="10"/>
        <v>30</v>
      </c>
      <c r="BR59" s="41">
        <f t="shared" si="11"/>
        <v>54</v>
      </c>
    </row>
    <row r="60" spans="2:70" x14ac:dyDescent="0.3">
      <c r="B60" s="12" t="s">
        <v>1905</v>
      </c>
      <c r="C60" s="12">
        <v>104011080</v>
      </c>
      <c r="D60" s="12" t="s">
        <v>1777</v>
      </c>
      <c r="E60" s="12" t="s">
        <v>1163</v>
      </c>
      <c r="F60" s="12" t="s">
        <v>1905</v>
      </c>
      <c r="G60" s="12" t="s">
        <v>85</v>
      </c>
      <c r="H60" s="12" t="s">
        <v>5013</v>
      </c>
      <c r="I60" s="28">
        <v>358900</v>
      </c>
      <c r="J60" s="28">
        <v>359000</v>
      </c>
      <c r="K60" s="28">
        <v>360000</v>
      </c>
      <c r="L60" s="28">
        <v>370000</v>
      </c>
      <c r="M60" s="28">
        <v>365000</v>
      </c>
      <c r="N60" s="28">
        <v>349000</v>
      </c>
      <c r="O60" s="29">
        <v>56</v>
      </c>
      <c r="P60" s="29">
        <v>62</v>
      </c>
      <c r="Q60" s="29">
        <v>37</v>
      </c>
      <c r="R60" s="28">
        <v>400</v>
      </c>
      <c r="S60" s="28">
        <v>380</v>
      </c>
      <c r="T60" s="30">
        <v>2.2000000000000002</v>
      </c>
      <c r="U60" s="30">
        <v>0.20000000000000018</v>
      </c>
      <c r="V60" s="30">
        <v>2</v>
      </c>
      <c r="W60" s="30">
        <v>1.1000000000000001</v>
      </c>
      <c r="X60" s="31">
        <v>5.7954862078573421E-2</v>
      </c>
      <c r="Y60" s="30">
        <v>5.0999999999999996</v>
      </c>
      <c r="Z60" s="30">
        <v>-0.40000000000000036</v>
      </c>
      <c r="AA60" s="30">
        <v>5.5</v>
      </c>
      <c r="AB60" s="30">
        <v>6.1</v>
      </c>
      <c r="AC60" s="32">
        <v>0.31746031746031739</v>
      </c>
      <c r="AD60" s="30">
        <v>5.4777167277167269</v>
      </c>
      <c r="AE60" s="12">
        <v>38</v>
      </c>
      <c r="AF60" s="12">
        <v>33</v>
      </c>
      <c r="AG60" s="12">
        <v>43</v>
      </c>
      <c r="AH60" s="33">
        <v>2.7123287671232879</v>
      </c>
      <c r="AI60" s="34">
        <v>470000</v>
      </c>
      <c r="AJ60" s="34">
        <v>560000</v>
      </c>
      <c r="AK60" s="34">
        <v>562500</v>
      </c>
      <c r="AL60" s="35">
        <v>-0.16071428571428573</v>
      </c>
      <c r="AM60" s="35">
        <v>-0.16444444444444445</v>
      </c>
      <c r="AN60" s="12">
        <v>2</v>
      </c>
      <c r="AO60" s="33">
        <v>0.60000000000000009</v>
      </c>
      <c r="AP60" s="12">
        <v>1.4</v>
      </c>
      <c r="AQ60" s="34">
        <v>430</v>
      </c>
      <c r="AR60" s="34">
        <v>420</v>
      </c>
      <c r="AS60" s="31">
        <v>2.3809523809523808E-2</v>
      </c>
      <c r="AT60" s="36">
        <v>1260.0000000000002</v>
      </c>
      <c r="AU60" s="30">
        <v>0.63829999999999998</v>
      </c>
      <c r="AV60" s="30">
        <v>0.36170000000000002</v>
      </c>
      <c r="AW60" s="30">
        <v>0.8226</v>
      </c>
      <c r="AX60" s="30">
        <v>7.46E-2</v>
      </c>
      <c r="AY60" s="30">
        <v>0.36609999999999998</v>
      </c>
      <c r="AZ60" s="30">
        <v>0.27310000000000001</v>
      </c>
      <c r="BA60" s="30">
        <v>0.32929999999999998</v>
      </c>
      <c r="BB60" s="37">
        <v>5</v>
      </c>
      <c r="BC60" s="29">
        <v>493</v>
      </c>
      <c r="BD60" s="38" t="s">
        <v>4214</v>
      </c>
      <c r="BE60" s="39">
        <v>152.923720656147</v>
      </c>
      <c r="BF60" s="39">
        <v>-29.683804960143799</v>
      </c>
      <c r="BG60" s="40">
        <f t="shared" si="0"/>
        <v>80</v>
      </c>
      <c r="BH60" s="40">
        <f t="shared" si="1"/>
        <v>84</v>
      </c>
      <c r="BI60" s="40">
        <f t="shared" si="2"/>
        <v>91</v>
      </c>
      <c r="BJ60" s="40">
        <f t="shared" si="3"/>
        <v>1</v>
      </c>
      <c r="BK60" s="40">
        <f t="shared" si="4"/>
        <v>30</v>
      </c>
      <c r="BL60" s="40">
        <f t="shared" si="5"/>
        <v>71</v>
      </c>
      <c r="BM60" s="41">
        <f t="shared" si="6"/>
        <v>100</v>
      </c>
      <c r="BN60" s="40">
        <f t="shared" si="7"/>
        <v>95</v>
      </c>
      <c r="BO60" s="41">
        <f t="shared" si="8"/>
        <v>55</v>
      </c>
      <c r="BP60" s="41">
        <f t="shared" si="9"/>
        <v>32</v>
      </c>
      <c r="BQ60" s="41">
        <f t="shared" si="10"/>
        <v>50</v>
      </c>
      <c r="BR60" s="41">
        <f t="shared" si="11"/>
        <v>52</v>
      </c>
    </row>
    <row r="61" spans="2:70" x14ac:dyDescent="0.3">
      <c r="B61" s="12" t="s">
        <v>1776</v>
      </c>
      <c r="C61" s="12">
        <v>104011081</v>
      </c>
      <c r="D61" s="12" t="s">
        <v>1777</v>
      </c>
      <c r="E61" s="12" t="s">
        <v>1163</v>
      </c>
      <c r="F61" s="12" t="s">
        <v>2703</v>
      </c>
      <c r="G61" s="12" t="s">
        <v>85</v>
      </c>
      <c r="H61" s="12" t="s">
        <v>5013</v>
      </c>
      <c r="I61" s="28">
        <v>330000</v>
      </c>
      <c r="J61" s="28">
        <v>330000</v>
      </c>
      <c r="K61" s="28">
        <v>300000</v>
      </c>
      <c r="L61" s="28">
        <v>168500</v>
      </c>
      <c r="M61" s="28">
        <v>168500</v>
      </c>
      <c r="N61" s="28">
        <v>300000</v>
      </c>
      <c r="O61" s="29">
        <v>262</v>
      </c>
      <c r="P61" s="29">
        <v>262</v>
      </c>
      <c r="Q61" s="29">
        <v>412</v>
      </c>
      <c r="R61" s="28">
        <v>330</v>
      </c>
      <c r="S61" s="28">
        <v>350</v>
      </c>
      <c r="T61" s="30">
        <v>1.8</v>
      </c>
      <c r="U61" s="30">
        <v>0.30000000000000004</v>
      </c>
      <c r="V61" s="30">
        <v>1.5</v>
      </c>
      <c r="W61" s="30">
        <v>1.5</v>
      </c>
      <c r="X61" s="31">
        <v>5.1999999999999998E-2</v>
      </c>
      <c r="Y61" s="30">
        <v>2.5</v>
      </c>
      <c r="Z61" s="30">
        <v>-0.5</v>
      </c>
      <c r="AA61" s="30">
        <v>3</v>
      </c>
      <c r="AB61" s="30">
        <v>3.6</v>
      </c>
      <c r="AC61" s="32">
        <v>0.24697641001077714</v>
      </c>
      <c r="AD61" s="30">
        <v>4.7495463463610985</v>
      </c>
      <c r="AE61" s="12">
        <v>38</v>
      </c>
      <c r="AF61" s="12">
        <v>33</v>
      </c>
      <c r="AG61" s="12">
        <v>43</v>
      </c>
      <c r="AH61" s="33">
        <v>2.7123287671232879</v>
      </c>
      <c r="AI61" s="34">
        <v>470000</v>
      </c>
      <c r="AJ61" s="34">
        <v>560000</v>
      </c>
      <c r="AK61" s="34">
        <v>562500</v>
      </c>
      <c r="AL61" s="35">
        <v>-0.16071428571428573</v>
      </c>
      <c r="AM61" s="35">
        <v>-0.16444444444444445</v>
      </c>
      <c r="AN61" s="12">
        <v>2</v>
      </c>
      <c r="AO61" s="33">
        <v>0.60000000000000009</v>
      </c>
      <c r="AP61" s="12">
        <v>1.4</v>
      </c>
      <c r="AQ61" s="34">
        <v>430</v>
      </c>
      <c r="AR61" s="34">
        <v>420</v>
      </c>
      <c r="AS61" s="31">
        <v>2.3809523809523808E-2</v>
      </c>
      <c r="AT61" s="36">
        <v>1336.16</v>
      </c>
      <c r="AU61" s="30">
        <v>0.7339</v>
      </c>
      <c r="AV61" s="30">
        <v>0.2661</v>
      </c>
      <c r="AW61" s="30">
        <v>0.95599999999999996</v>
      </c>
      <c r="AX61" s="30">
        <v>8.2000000000000007E-3</v>
      </c>
      <c r="AY61" s="30">
        <v>0.50019999999999998</v>
      </c>
      <c r="AZ61" s="30">
        <v>0.34129999999999999</v>
      </c>
      <c r="BA61" s="30">
        <v>0.1196</v>
      </c>
      <c r="BB61" s="37">
        <v>4</v>
      </c>
      <c r="BC61" s="29">
        <v>500</v>
      </c>
      <c r="BD61" s="38" t="s">
        <v>4089</v>
      </c>
      <c r="BE61" s="39">
        <v>152.799558962128</v>
      </c>
      <c r="BF61" s="39">
        <v>-29.5783729791608</v>
      </c>
      <c r="BG61" s="40">
        <f t="shared" si="0"/>
        <v>87</v>
      </c>
      <c r="BH61" s="40">
        <f t="shared" si="1"/>
        <v>84</v>
      </c>
      <c r="BI61" s="40">
        <f t="shared" si="2"/>
        <v>91</v>
      </c>
      <c r="BJ61" s="40">
        <f t="shared" si="3"/>
        <v>1</v>
      </c>
      <c r="BK61" s="40">
        <f t="shared" si="4"/>
        <v>29</v>
      </c>
      <c r="BL61" s="40">
        <f t="shared" si="5"/>
        <v>100</v>
      </c>
      <c r="BM61" s="41">
        <f t="shared" si="6"/>
        <v>100</v>
      </c>
      <c r="BN61" s="40">
        <f t="shared" si="7"/>
        <v>100</v>
      </c>
      <c r="BO61" s="41">
        <f t="shared" si="8"/>
        <v>100</v>
      </c>
      <c r="BP61" s="41">
        <f t="shared" si="9"/>
        <v>75</v>
      </c>
      <c r="BQ61" s="41">
        <f t="shared" si="10"/>
        <v>40</v>
      </c>
      <c r="BR61" s="41">
        <f t="shared" si="11"/>
        <v>61</v>
      </c>
    </row>
    <row r="62" spans="2:70" x14ac:dyDescent="0.3">
      <c r="B62" s="12" t="s">
        <v>2575</v>
      </c>
      <c r="C62" s="12">
        <v>104011082</v>
      </c>
      <c r="D62" s="12" t="s">
        <v>1777</v>
      </c>
      <c r="E62" s="12" t="s">
        <v>1163</v>
      </c>
      <c r="F62" s="12" t="s">
        <v>2703</v>
      </c>
      <c r="G62" s="12" t="s">
        <v>85</v>
      </c>
      <c r="H62" s="12" t="s">
        <v>5013</v>
      </c>
      <c r="I62" s="28">
        <v>595000</v>
      </c>
      <c r="J62" s="28">
        <v>595000</v>
      </c>
      <c r="K62" s="28">
        <v>595000</v>
      </c>
      <c r="L62" s="28">
        <v>600000</v>
      </c>
      <c r="M62" s="28">
        <v>590000</v>
      </c>
      <c r="N62" s="28">
        <v>625000</v>
      </c>
      <c r="O62" s="29">
        <v>49</v>
      </c>
      <c r="P62" s="29">
        <v>49</v>
      </c>
      <c r="Q62" s="29">
        <v>66</v>
      </c>
      <c r="R62" s="28">
        <v>480</v>
      </c>
      <c r="S62" s="28">
        <v>460</v>
      </c>
      <c r="T62" s="30">
        <v>1.9</v>
      </c>
      <c r="U62" s="30">
        <v>0</v>
      </c>
      <c r="V62" s="30">
        <v>1.9</v>
      </c>
      <c r="W62" s="30">
        <v>1.8</v>
      </c>
      <c r="X62" s="31">
        <v>4.1949579831932773E-2</v>
      </c>
      <c r="Y62" s="30">
        <v>3.9</v>
      </c>
      <c r="Z62" s="30">
        <v>-0.39999999999999991</v>
      </c>
      <c r="AA62" s="30">
        <v>4.3</v>
      </c>
      <c r="AB62" s="30">
        <v>4.8</v>
      </c>
      <c r="AC62" s="32">
        <v>0.39719316827750561</v>
      </c>
      <c r="AD62" s="30">
        <v>9.4683467598203475</v>
      </c>
      <c r="AE62" s="12">
        <v>38</v>
      </c>
      <c r="AF62" s="12">
        <v>33</v>
      </c>
      <c r="AG62" s="12">
        <v>43</v>
      </c>
      <c r="AH62" s="33">
        <v>2.7123287671232879</v>
      </c>
      <c r="AI62" s="34">
        <v>470000</v>
      </c>
      <c r="AJ62" s="34">
        <v>560000</v>
      </c>
      <c r="AK62" s="34">
        <v>562500</v>
      </c>
      <c r="AL62" s="35">
        <v>-0.16071428571428573</v>
      </c>
      <c r="AM62" s="35">
        <v>-0.16444444444444445</v>
      </c>
      <c r="AN62" s="12">
        <v>2</v>
      </c>
      <c r="AO62" s="33">
        <v>0.60000000000000009</v>
      </c>
      <c r="AP62" s="12">
        <v>1.4</v>
      </c>
      <c r="AQ62" s="34">
        <v>430</v>
      </c>
      <c r="AR62" s="34">
        <v>420</v>
      </c>
      <c r="AS62" s="31">
        <v>2.3809523809523808E-2</v>
      </c>
      <c r="AT62" s="36">
        <v>1208.48</v>
      </c>
      <c r="AU62" s="30">
        <v>0.67659999999999998</v>
      </c>
      <c r="AV62" s="30">
        <v>0.32340000000000002</v>
      </c>
      <c r="AW62" s="30">
        <v>0.82430000000000003</v>
      </c>
      <c r="AX62" s="30">
        <v>9.9400000000000002E-2</v>
      </c>
      <c r="AY62" s="30">
        <v>0.50280000000000002</v>
      </c>
      <c r="AZ62" s="30">
        <v>0.2225</v>
      </c>
      <c r="BA62" s="30">
        <v>0.23680000000000001</v>
      </c>
      <c r="BB62" s="37">
        <v>2.5</v>
      </c>
      <c r="BC62" s="29">
        <v>527</v>
      </c>
      <c r="BD62" s="38" t="s">
        <v>4871</v>
      </c>
      <c r="BE62" s="39">
        <v>153.27730027622101</v>
      </c>
      <c r="BF62" s="39">
        <v>-29.463928550820999</v>
      </c>
      <c r="BG62" s="40">
        <f t="shared" si="0"/>
        <v>85</v>
      </c>
      <c r="BH62" s="40">
        <f t="shared" si="1"/>
        <v>84</v>
      </c>
      <c r="BI62" s="40">
        <f t="shared" si="2"/>
        <v>91</v>
      </c>
      <c r="BJ62" s="40">
        <f t="shared" si="3"/>
        <v>1</v>
      </c>
      <c r="BK62" s="40">
        <f t="shared" si="4"/>
        <v>26</v>
      </c>
      <c r="BL62" s="40">
        <f t="shared" si="5"/>
        <v>100</v>
      </c>
      <c r="BM62" s="41">
        <f t="shared" si="6"/>
        <v>90</v>
      </c>
      <c r="BN62" s="40">
        <f t="shared" si="7"/>
        <v>56</v>
      </c>
      <c r="BO62" s="41">
        <f t="shared" si="8"/>
        <v>3</v>
      </c>
      <c r="BP62" s="41">
        <f t="shared" si="9"/>
        <v>52</v>
      </c>
      <c r="BQ62" s="41">
        <f t="shared" si="10"/>
        <v>25</v>
      </c>
      <c r="BR62" s="41">
        <f t="shared" si="11"/>
        <v>47</v>
      </c>
    </row>
    <row r="63" spans="2:70" x14ac:dyDescent="0.3">
      <c r="B63" s="12" t="s">
        <v>2371</v>
      </c>
      <c r="C63" s="12">
        <v>104021084</v>
      </c>
      <c r="D63" s="12" t="s">
        <v>1162</v>
      </c>
      <c r="E63" s="12" t="s">
        <v>1163</v>
      </c>
      <c r="F63" s="12" t="s">
        <v>1162</v>
      </c>
      <c r="G63" s="12" t="s">
        <v>85</v>
      </c>
      <c r="H63" s="12" t="s">
        <v>5013</v>
      </c>
      <c r="I63" s="28">
        <v>565000</v>
      </c>
      <c r="J63" s="28">
        <v>569000</v>
      </c>
      <c r="K63" s="28">
        <v>569500</v>
      </c>
      <c r="L63" s="28">
        <v>518000</v>
      </c>
      <c r="M63" s="28">
        <v>525000</v>
      </c>
      <c r="N63" s="28">
        <v>535000</v>
      </c>
      <c r="O63" s="29">
        <v>65</v>
      </c>
      <c r="P63" s="29">
        <v>63</v>
      </c>
      <c r="Q63" s="29">
        <v>49</v>
      </c>
      <c r="R63" s="28">
        <v>500</v>
      </c>
      <c r="S63" s="28">
        <v>475</v>
      </c>
      <c r="T63" s="30">
        <v>2.4</v>
      </c>
      <c r="U63" s="30">
        <v>0</v>
      </c>
      <c r="V63" s="30">
        <v>2.4</v>
      </c>
      <c r="W63" s="30">
        <v>2</v>
      </c>
      <c r="X63" s="31">
        <v>4.6017699115044247E-2</v>
      </c>
      <c r="Y63" s="30">
        <v>7.4</v>
      </c>
      <c r="Z63" s="30">
        <v>-0.69999999999999929</v>
      </c>
      <c r="AA63" s="30">
        <v>8.1</v>
      </c>
      <c r="AB63" s="30">
        <v>8.5</v>
      </c>
      <c r="AC63" s="32">
        <v>0.35515399477213316</v>
      </c>
      <c r="AD63" s="30">
        <v>7.7177695017790473</v>
      </c>
      <c r="AE63" s="12">
        <v>132</v>
      </c>
      <c r="AF63" s="12">
        <v>141</v>
      </c>
      <c r="AG63" s="12">
        <v>153</v>
      </c>
      <c r="AH63" s="33">
        <v>5.4782608695652177</v>
      </c>
      <c r="AI63" s="34">
        <v>565000</v>
      </c>
      <c r="AJ63" s="34">
        <v>555000</v>
      </c>
      <c r="AK63" s="34">
        <v>535000</v>
      </c>
      <c r="AL63" s="35">
        <v>1.8018018018018018E-2</v>
      </c>
      <c r="AM63" s="35">
        <v>5.6074766355140186E-2</v>
      </c>
      <c r="AN63" s="12">
        <v>1.8</v>
      </c>
      <c r="AO63" s="33">
        <v>0.10000000000000009</v>
      </c>
      <c r="AP63" s="12">
        <v>1.7</v>
      </c>
      <c r="AQ63" s="34">
        <v>500</v>
      </c>
      <c r="AR63" s="34">
        <v>480</v>
      </c>
      <c r="AS63" s="31">
        <v>4.1666666666666664E-2</v>
      </c>
      <c r="AT63" s="36">
        <v>1407.8400000000001</v>
      </c>
      <c r="AU63" s="30">
        <v>0.64029999999999998</v>
      </c>
      <c r="AV63" s="30">
        <v>0.35970000000000002</v>
      </c>
      <c r="AW63" s="30">
        <v>0.65569999999999995</v>
      </c>
      <c r="AX63" s="30">
        <v>0.1686</v>
      </c>
      <c r="AY63" s="30">
        <v>0.34289999999999998</v>
      </c>
      <c r="AZ63" s="30">
        <v>0.26279999999999998</v>
      </c>
      <c r="BA63" s="30">
        <v>0.36080000000000001</v>
      </c>
      <c r="BB63" s="37">
        <v>4</v>
      </c>
      <c r="BC63" s="29">
        <v>437</v>
      </c>
      <c r="BD63" s="38" t="s">
        <v>4658</v>
      </c>
      <c r="BE63" s="39">
        <v>153.10446678628099</v>
      </c>
      <c r="BF63" s="39">
        <v>-30.283477199690498</v>
      </c>
      <c r="BG63" s="40">
        <f t="shared" si="0"/>
        <v>77</v>
      </c>
      <c r="BH63" s="40">
        <f t="shared" si="1"/>
        <v>87</v>
      </c>
      <c r="BI63" s="40">
        <f t="shared" si="2"/>
        <v>57</v>
      </c>
      <c r="BJ63" s="40">
        <f t="shared" si="3"/>
        <v>10</v>
      </c>
      <c r="BK63" s="40">
        <f t="shared" si="4"/>
        <v>37</v>
      </c>
      <c r="BL63" s="40">
        <f t="shared" si="5"/>
        <v>65</v>
      </c>
      <c r="BM63" s="41">
        <f t="shared" si="6"/>
        <v>100</v>
      </c>
      <c r="BN63" s="40">
        <f t="shared" si="7"/>
        <v>73</v>
      </c>
      <c r="BO63" s="41">
        <f t="shared" si="8"/>
        <v>31</v>
      </c>
      <c r="BP63" s="41">
        <f t="shared" si="9"/>
        <v>1</v>
      </c>
      <c r="BQ63" s="41">
        <f t="shared" si="10"/>
        <v>40</v>
      </c>
      <c r="BR63" s="41">
        <f t="shared" si="11"/>
        <v>44</v>
      </c>
    </row>
    <row r="64" spans="2:70" x14ac:dyDescent="0.3">
      <c r="B64" s="12" t="s">
        <v>2455</v>
      </c>
      <c r="C64" s="12">
        <v>104021085</v>
      </c>
      <c r="D64" s="12" t="s">
        <v>1162</v>
      </c>
      <c r="E64" s="12" t="s">
        <v>1163</v>
      </c>
      <c r="F64" s="12" t="s">
        <v>1162</v>
      </c>
      <c r="G64" s="12" t="s">
        <v>85</v>
      </c>
      <c r="H64" s="12" t="s">
        <v>5013</v>
      </c>
      <c r="I64" s="28">
        <v>699000</v>
      </c>
      <c r="J64" s="28">
        <v>699000</v>
      </c>
      <c r="K64" s="28">
        <v>599000</v>
      </c>
      <c r="L64" s="28">
        <v>592000</v>
      </c>
      <c r="M64" s="28">
        <v>592000</v>
      </c>
      <c r="N64" s="28">
        <v>552000</v>
      </c>
      <c r="O64" s="29">
        <v>63</v>
      </c>
      <c r="P64" s="29">
        <v>63</v>
      </c>
      <c r="Q64" s="29">
        <v>57</v>
      </c>
      <c r="R64" s="28">
        <v>540</v>
      </c>
      <c r="S64" s="28">
        <v>500</v>
      </c>
      <c r="T64" s="30">
        <v>2</v>
      </c>
      <c r="U64" s="30">
        <v>-0.10000000000000009</v>
      </c>
      <c r="V64" s="30">
        <v>2.1</v>
      </c>
      <c r="W64" s="30">
        <v>2</v>
      </c>
      <c r="X64" s="31">
        <v>4.0171673819742487E-2</v>
      </c>
      <c r="Y64" s="30">
        <v>6</v>
      </c>
      <c r="Z64" s="30">
        <v>-0.70000000000000018</v>
      </c>
      <c r="AA64" s="30">
        <v>6.7</v>
      </c>
      <c r="AB64" s="30">
        <v>7.1</v>
      </c>
      <c r="AC64" s="32">
        <v>0.3955232626274463</v>
      </c>
      <c r="AD64" s="30">
        <v>9.84582480685844</v>
      </c>
      <c r="AE64" s="12">
        <v>132</v>
      </c>
      <c r="AF64" s="12">
        <v>141</v>
      </c>
      <c r="AG64" s="12">
        <v>153</v>
      </c>
      <c r="AH64" s="33">
        <v>5.4782608695652177</v>
      </c>
      <c r="AI64" s="34">
        <v>565000</v>
      </c>
      <c r="AJ64" s="34">
        <v>555000</v>
      </c>
      <c r="AK64" s="34">
        <v>535000</v>
      </c>
      <c r="AL64" s="35">
        <v>1.8018018018018018E-2</v>
      </c>
      <c r="AM64" s="35">
        <v>5.6074766355140186E-2</v>
      </c>
      <c r="AN64" s="12">
        <v>1.8</v>
      </c>
      <c r="AO64" s="33">
        <v>0.10000000000000009</v>
      </c>
      <c r="AP64" s="12">
        <v>1.7</v>
      </c>
      <c r="AQ64" s="34">
        <v>500</v>
      </c>
      <c r="AR64" s="34">
        <v>480</v>
      </c>
      <c r="AS64" s="31">
        <v>4.1666666666666664E-2</v>
      </c>
      <c r="AT64" s="36">
        <v>1365.2800000000002</v>
      </c>
      <c r="AU64" s="30">
        <v>0.61409999999999998</v>
      </c>
      <c r="AV64" s="30">
        <v>0.38590000000000002</v>
      </c>
      <c r="AW64" s="30">
        <v>0.56340000000000001</v>
      </c>
      <c r="AX64" s="30">
        <v>0.15620000000000001</v>
      </c>
      <c r="AY64" s="30">
        <v>0.32879999999999998</v>
      </c>
      <c r="AZ64" s="30">
        <v>0.21990000000000001</v>
      </c>
      <c r="BA64" s="30">
        <v>0.4143</v>
      </c>
      <c r="BB64" s="37">
        <v>4</v>
      </c>
      <c r="BC64" s="29">
        <v>432</v>
      </c>
      <c r="BD64" s="38" t="s">
        <v>4746</v>
      </c>
      <c r="BE64" s="39">
        <v>153.095018387511</v>
      </c>
      <c r="BF64" s="39">
        <v>-30.3231603061679</v>
      </c>
      <c r="BG64" s="40">
        <f t="shared" si="0"/>
        <v>84</v>
      </c>
      <c r="BH64" s="40">
        <f t="shared" si="1"/>
        <v>87</v>
      </c>
      <c r="BI64" s="40">
        <f t="shared" si="2"/>
        <v>57</v>
      </c>
      <c r="BJ64" s="40">
        <f t="shared" si="3"/>
        <v>10</v>
      </c>
      <c r="BK64" s="40">
        <f t="shared" si="4"/>
        <v>37</v>
      </c>
      <c r="BL64" s="40">
        <f t="shared" si="5"/>
        <v>62</v>
      </c>
      <c r="BM64" s="41">
        <f t="shared" si="6"/>
        <v>84</v>
      </c>
      <c r="BN64" s="40">
        <f t="shared" si="7"/>
        <v>52</v>
      </c>
      <c r="BO64" s="41">
        <f t="shared" si="8"/>
        <v>4</v>
      </c>
      <c r="BP64" s="41">
        <f t="shared" si="9"/>
        <v>18</v>
      </c>
      <c r="BQ64" s="41">
        <f t="shared" si="10"/>
        <v>40</v>
      </c>
      <c r="BR64" s="41">
        <f t="shared" si="11"/>
        <v>42</v>
      </c>
    </row>
    <row r="65" spans="2:70" x14ac:dyDescent="0.3">
      <c r="B65" s="12" t="s">
        <v>2303</v>
      </c>
      <c r="C65" s="12">
        <v>104021088</v>
      </c>
      <c r="D65" s="12" t="s">
        <v>1162</v>
      </c>
      <c r="E65" s="12" t="s">
        <v>1163</v>
      </c>
      <c r="F65" s="12" t="s">
        <v>1162</v>
      </c>
      <c r="G65" s="12" t="s">
        <v>85</v>
      </c>
      <c r="H65" s="12" t="s">
        <v>5013</v>
      </c>
      <c r="I65" s="28">
        <v>620000</v>
      </c>
      <c r="J65" s="28">
        <v>599000</v>
      </c>
      <c r="K65" s="28">
        <v>705600</v>
      </c>
      <c r="L65" s="28">
        <v>560000</v>
      </c>
      <c r="M65" s="28">
        <v>735000</v>
      </c>
      <c r="N65" s="28">
        <v>740000</v>
      </c>
      <c r="O65" s="29">
        <v>90</v>
      </c>
      <c r="P65" s="29">
        <v>119</v>
      </c>
      <c r="Q65" s="29">
        <v>64</v>
      </c>
      <c r="R65" s="28">
        <v>500</v>
      </c>
      <c r="S65" s="28">
        <v>500</v>
      </c>
      <c r="T65" s="30">
        <v>2</v>
      </c>
      <c r="U65" s="30">
        <v>0.10000000000000009</v>
      </c>
      <c r="V65" s="30">
        <v>1.9</v>
      </c>
      <c r="W65" s="30">
        <v>2.1</v>
      </c>
      <c r="X65" s="31">
        <v>4.1935483870967745E-2</v>
      </c>
      <c r="Y65" s="30">
        <v>7.8</v>
      </c>
      <c r="Z65" s="30">
        <v>-0.20000000000000018</v>
      </c>
      <c r="AA65" s="30">
        <v>8</v>
      </c>
      <c r="AB65" s="30">
        <v>8.4</v>
      </c>
      <c r="AC65" s="32">
        <v>0.23708368105606553</v>
      </c>
      <c r="AD65" s="30">
        <v>5.6535339328754093</v>
      </c>
      <c r="AE65" s="12">
        <v>132</v>
      </c>
      <c r="AF65" s="12">
        <v>141</v>
      </c>
      <c r="AG65" s="12">
        <v>153</v>
      </c>
      <c r="AH65" s="33">
        <v>5.4782608695652177</v>
      </c>
      <c r="AI65" s="34">
        <v>565000</v>
      </c>
      <c r="AJ65" s="34">
        <v>555000</v>
      </c>
      <c r="AK65" s="34">
        <v>535000</v>
      </c>
      <c r="AL65" s="35">
        <v>1.8018018018018018E-2</v>
      </c>
      <c r="AM65" s="35">
        <v>5.6074766355140186E-2</v>
      </c>
      <c r="AN65" s="12">
        <v>1.8</v>
      </c>
      <c r="AO65" s="33">
        <v>0.10000000000000009</v>
      </c>
      <c r="AP65" s="12">
        <v>1.7</v>
      </c>
      <c r="AQ65" s="34">
        <v>500</v>
      </c>
      <c r="AR65" s="34">
        <v>480</v>
      </c>
      <c r="AS65" s="31">
        <v>4.1666666666666664E-2</v>
      </c>
      <c r="AT65" s="36">
        <v>2108.96</v>
      </c>
      <c r="AU65" s="30">
        <v>0.8004</v>
      </c>
      <c r="AV65" s="30">
        <v>0.1996</v>
      </c>
      <c r="AW65" s="30">
        <v>0.86140000000000005</v>
      </c>
      <c r="AX65" s="30">
        <v>8.1600000000000006E-2</v>
      </c>
      <c r="AY65" s="30">
        <v>0.40939999999999999</v>
      </c>
      <c r="AZ65" s="30">
        <v>0.37509999999999999</v>
      </c>
      <c r="BA65" s="30">
        <v>0.19939999999999999</v>
      </c>
      <c r="BB65" s="37">
        <v>4</v>
      </c>
      <c r="BC65" s="29">
        <v>447</v>
      </c>
      <c r="BD65" s="38" t="s">
        <v>4592</v>
      </c>
      <c r="BE65" s="39">
        <v>153.14796391241001</v>
      </c>
      <c r="BF65" s="39">
        <v>-30.204708033445499</v>
      </c>
      <c r="BG65" s="40">
        <f t="shared" si="0"/>
        <v>84</v>
      </c>
      <c r="BH65" s="40">
        <f t="shared" si="1"/>
        <v>87</v>
      </c>
      <c r="BI65" s="40">
        <f t="shared" si="2"/>
        <v>57</v>
      </c>
      <c r="BJ65" s="40">
        <f t="shared" si="3"/>
        <v>10</v>
      </c>
      <c r="BK65" s="40">
        <f t="shared" si="4"/>
        <v>35</v>
      </c>
      <c r="BL65" s="40">
        <f t="shared" si="5"/>
        <v>80</v>
      </c>
      <c r="BM65" s="41">
        <f t="shared" si="6"/>
        <v>90</v>
      </c>
      <c r="BN65" s="40">
        <f t="shared" si="7"/>
        <v>94</v>
      </c>
      <c r="BO65" s="41">
        <f t="shared" si="8"/>
        <v>100</v>
      </c>
      <c r="BP65" s="41">
        <f t="shared" si="9"/>
        <v>1</v>
      </c>
      <c r="BQ65" s="41">
        <f t="shared" si="10"/>
        <v>40</v>
      </c>
      <c r="BR65" s="41">
        <f t="shared" si="11"/>
        <v>51</v>
      </c>
    </row>
    <row r="66" spans="2:70" x14ac:dyDescent="0.3">
      <c r="B66" s="12" t="s">
        <v>2372</v>
      </c>
      <c r="C66" s="12">
        <v>104021089</v>
      </c>
      <c r="D66" s="12" t="s">
        <v>1162</v>
      </c>
      <c r="E66" s="12" t="s">
        <v>1163</v>
      </c>
      <c r="F66" s="12" t="s">
        <v>1162</v>
      </c>
      <c r="G66" s="12" t="s">
        <v>85</v>
      </c>
      <c r="H66" s="12" t="s">
        <v>5013</v>
      </c>
      <c r="I66" s="28">
        <v>639000</v>
      </c>
      <c r="J66" s="28">
        <v>613800</v>
      </c>
      <c r="K66" s="28">
        <v>595000</v>
      </c>
      <c r="L66" s="28">
        <v>599000</v>
      </c>
      <c r="M66" s="28">
        <v>599000</v>
      </c>
      <c r="N66" s="28">
        <v>600000</v>
      </c>
      <c r="O66" s="29">
        <v>56</v>
      </c>
      <c r="P66" s="29">
        <v>56</v>
      </c>
      <c r="Q66" s="29">
        <v>55</v>
      </c>
      <c r="R66" s="28">
        <v>480</v>
      </c>
      <c r="S66" s="28">
        <v>475</v>
      </c>
      <c r="T66" s="30">
        <v>1.6</v>
      </c>
      <c r="U66" s="30">
        <v>0</v>
      </c>
      <c r="V66" s="30">
        <v>1.6</v>
      </c>
      <c r="W66" s="30">
        <v>1.4</v>
      </c>
      <c r="X66" s="31">
        <v>3.9061032863849765E-2</v>
      </c>
      <c r="Y66" s="30">
        <v>4.5</v>
      </c>
      <c r="Z66" s="30">
        <v>-0.40000000000000036</v>
      </c>
      <c r="AA66" s="30">
        <v>4.9000000000000004</v>
      </c>
      <c r="AB66" s="30">
        <v>6</v>
      </c>
      <c r="AC66" s="32">
        <v>0.31699070160608617</v>
      </c>
      <c r="AD66" s="30">
        <v>8.1152667598673514</v>
      </c>
      <c r="AE66" s="12">
        <v>132</v>
      </c>
      <c r="AF66" s="12">
        <v>141</v>
      </c>
      <c r="AG66" s="12">
        <v>153</v>
      </c>
      <c r="AH66" s="33">
        <v>5.4782608695652177</v>
      </c>
      <c r="AI66" s="34">
        <v>565000</v>
      </c>
      <c r="AJ66" s="34">
        <v>555000</v>
      </c>
      <c r="AK66" s="34">
        <v>535000</v>
      </c>
      <c r="AL66" s="35">
        <v>1.8018018018018018E-2</v>
      </c>
      <c r="AM66" s="35">
        <v>5.6074766355140186E-2</v>
      </c>
      <c r="AN66" s="12">
        <v>1.8</v>
      </c>
      <c r="AO66" s="33">
        <v>0.10000000000000009</v>
      </c>
      <c r="AP66" s="12">
        <v>1.7</v>
      </c>
      <c r="AQ66" s="34">
        <v>500</v>
      </c>
      <c r="AR66" s="34">
        <v>480</v>
      </c>
      <c r="AS66" s="31">
        <v>4.1666666666666664E-2</v>
      </c>
      <c r="AT66" s="36">
        <v>1514.2400000000002</v>
      </c>
      <c r="AU66" s="30">
        <v>0.69630000000000003</v>
      </c>
      <c r="AV66" s="30">
        <v>0.30370000000000003</v>
      </c>
      <c r="AW66" s="30">
        <v>0.77180000000000004</v>
      </c>
      <c r="AX66" s="30">
        <v>0.12690000000000001</v>
      </c>
      <c r="AY66" s="30">
        <v>0.37159999999999999</v>
      </c>
      <c r="AZ66" s="30">
        <v>0.31340000000000001</v>
      </c>
      <c r="BA66" s="30">
        <v>0.26840000000000003</v>
      </c>
      <c r="BB66" s="37">
        <v>1</v>
      </c>
      <c r="BC66" s="29">
        <v>424</v>
      </c>
      <c r="BD66" s="38" t="s">
        <v>4659</v>
      </c>
      <c r="BE66" s="39">
        <v>153.029051127976</v>
      </c>
      <c r="BF66" s="39">
        <v>-30.379300469979199</v>
      </c>
      <c r="BG66" s="40">
        <f t="shared" si="0"/>
        <v>90</v>
      </c>
      <c r="BH66" s="40">
        <f t="shared" si="1"/>
        <v>87</v>
      </c>
      <c r="BI66" s="40">
        <f t="shared" si="2"/>
        <v>57</v>
      </c>
      <c r="BJ66" s="40">
        <f t="shared" si="3"/>
        <v>10</v>
      </c>
      <c r="BK66" s="40">
        <f t="shared" si="4"/>
        <v>38</v>
      </c>
      <c r="BL66" s="40">
        <f t="shared" si="5"/>
        <v>72</v>
      </c>
      <c r="BM66" s="41">
        <f t="shared" si="6"/>
        <v>80</v>
      </c>
      <c r="BN66" s="40">
        <f t="shared" si="7"/>
        <v>69</v>
      </c>
      <c r="BO66" s="41">
        <f t="shared" si="8"/>
        <v>56</v>
      </c>
      <c r="BP66" s="41">
        <f t="shared" si="9"/>
        <v>42</v>
      </c>
      <c r="BQ66" s="41">
        <f t="shared" si="10"/>
        <v>10</v>
      </c>
      <c r="BR66" s="41">
        <f t="shared" si="11"/>
        <v>47</v>
      </c>
    </row>
    <row r="67" spans="2:70" x14ac:dyDescent="0.3">
      <c r="B67" s="12" t="s">
        <v>2001</v>
      </c>
      <c r="C67" s="12">
        <v>104021090</v>
      </c>
      <c r="D67" s="12" t="s">
        <v>1162</v>
      </c>
      <c r="E67" s="12" t="s">
        <v>1163</v>
      </c>
      <c r="F67" s="12" t="s">
        <v>2703</v>
      </c>
      <c r="G67" s="12" t="s">
        <v>85</v>
      </c>
      <c r="H67" s="12" t="s">
        <v>5013</v>
      </c>
      <c r="I67" s="28">
        <v>495000</v>
      </c>
      <c r="J67" s="28">
        <v>495000</v>
      </c>
      <c r="K67" s="28">
        <v>550000</v>
      </c>
      <c r="L67" s="28">
        <v>475000</v>
      </c>
      <c r="M67" s="28">
        <v>479000</v>
      </c>
      <c r="N67" s="28">
        <v>567000</v>
      </c>
      <c r="O67" s="29">
        <v>50</v>
      </c>
      <c r="P67" s="29">
        <v>47</v>
      </c>
      <c r="Q67" s="29">
        <v>28</v>
      </c>
      <c r="R67" s="28">
        <v>400</v>
      </c>
      <c r="S67" s="28">
        <v>380</v>
      </c>
      <c r="T67" s="30">
        <v>0.8</v>
      </c>
      <c r="U67" s="30">
        <v>0.10000000000000009</v>
      </c>
      <c r="V67" s="30">
        <v>0.7</v>
      </c>
      <c r="W67" s="30">
        <v>0.6</v>
      </c>
      <c r="X67" s="31">
        <v>4.202020202020202E-2</v>
      </c>
      <c r="Y67" s="30">
        <v>3.2</v>
      </c>
      <c r="Z67" s="30">
        <v>-0.79999999999999982</v>
      </c>
      <c r="AA67" s="30">
        <v>4</v>
      </c>
      <c r="AB67" s="30">
        <v>4.2</v>
      </c>
      <c r="AC67" s="32">
        <v>0.30317729808391947</v>
      </c>
      <c r="AD67" s="30">
        <v>7.2150366611317374</v>
      </c>
      <c r="AE67" s="12">
        <v>132</v>
      </c>
      <c r="AF67" s="12">
        <v>141</v>
      </c>
      <c r="AG67" s="12">
        <v>153</v>
      </c>
      <c r="AH67" s="33">
        <v>5.4782608695652177</v>
      </c>
      <c r="AI67" s="34">
        <v>565000</v>
      </c>
      <c r="AJ67" s="34">
        <v>555000</v>
      </c>
      <c r="AK67" s="34">
        <v>535000</v>
      </c>
      <c r="AL67" s="35">
        <v>1.8018018018018018E-2</v>
      </c>
      <c r="AM67" s="35">
        <v>5.6074766355140186E-2</v>
      </c>
      <c r="AN67" s="12">
        <v>1.8</v>
      </c>
      <c r="AO67" s="33">
        <v>0.10000000000000009</v>
      </c>
      <c r="AP67" s="12">
        <v>1.7</v>
      </c>
      <c r="AQ67" s="34">
        <v>500</v>
      </c>
      <c r="AR67" s="34">
        <v>480</v>
      </c>
      <c r="AS67" s="31">
        <v>4.1666666666666664E-2</v>
      </c>
      <c r="AT67" s="36">
        <v>1319.3600000000001</v>
      </c>
      <c r="AU67" s="30">
        <v>0.66800000000000004</v>
      </c>
      <c r="AV67" s="30">
        <v>0.33200000000000002</v>
      </c>
      <c r="AW67" s="30">
        <v>0.83930000000000005</v>
      </c>
      <c r="AX67" s="30">
        <v>5.1400000000000001E-2</v>
      </c>
      <c r="AY67" s="30">
        <v>0.48120000000000002</v>
      </c>
      <c r="AZ67" s="30">
        <v>0.25030000000000002</v>
      </c>
      <c r="BA67" s="30">
        <v>0.24210000000000001</v>
      </c>
      <c r="BB67" s="37">
        <v>3.5</v>
      </c>
      <c r="BC67" s="29">
        <v>411</v>
      </c>
      <c r="BD67" s="38" t="s">
        <v>4305</v>
      </c>
      <c r="BE67" s="39">
        <v>152.990313616137</v>
      </c>
      <c r="BF67" s="39">
        <v>-30.4957649805914</v>
      </c>
      <c r="BG67" s="40">
        <f t="shared" si="0"/>
        <v>100</v>
      </c>
      <c r="BH67" s="40">
        <f t="shared" si="1"/>
        <v>87</v>
      </c>
      <c r="BI67" s="40">
        <f t="shared" si="2"/>
        <v>57</v>
      </c>
      <c r="BJ67" s="40">
        <f t="shared" si="3"/>
        <v>10</v>
      </c>
      <c r="BK67" s="40">
        <f t="shared" si="4"/>
        <v>40</v>
      </c>
      <c r="BL67" s="40">
        <f t="shared" si="5"/>
        <v>96</v>
      </c>
      <c r="BM67" s="41">
        <f t="shared" si="6"/>
        <v>90</v>
      </c>
      <c r="BN67" s="40">
        <f t="shared" si="7"/>
        <v>78</v>
      </c>
      <c r="BO67" s="41">
        <f t="shared" si="8"/>
        <v>65</v>
      </c>
      <c r="BP67" s="41">
        <f t="shared" si="9"/>
        <v>64</v>
      </c>
      <c r="BQ67" s="41">
        <f t="shared" si="10"/>
        <v>35</v>
      </c>
      <c r="BR67" s="41">
        <f t="shared" si="11"/>
        <v>56</v>
      </c>
    </row>
    <row r="68" spans="2:70" x14ac:dyDescent="0.3">
      <c r="B68" s="12" t="s">
        <v>2113</v>
      </c>
      <c r="C68" s="12">
        <v>104021091</v>
      </c>
      <c r="D68" s="12" t="s">
        <v>1162</v>
      </c>
      <c r="E68" s="12" t="s">
        <v>1163</v>
      </c>
      <c r="F68" s="12" t="s">
        <v>1162</v>
      </c>
      <c r="G68" s="12" t="s">
        <v>85</v>
      </c>
      <c r="H68" s="12" t="s">
        <v>5013</v>
      </c>
      <c r="I68" s="28">
        <v>760000</v>
      </c>
      <c r="J68" s="28">
        <v>750000</v>
      </c>
      <c r="K68" s="28">
        <v>679000</v>
      </c>
      <c r="L68" s="28">
        <v>665000</v>
      </c>
      <c r="M68" s="28">
        <v>610000</v>
      </c>
      <c r="N68" s="28">
        <v>560000</v>
      </c>
      <c r="O68" s="29">
        <v>69</v>
      </c>
      <c r="P68" s="29">
        <v>35</v>
      </c>
      <c r="Q68" s="29">
        <v>32</v>
      </c>
      <c r="R68" s="28">
        <v>450</v>
      </c>
      <c r="S68" s="28">
        <v>480</v>
      </c>
      <c r="T68" s="30">
        <v>0.7</v>
      </c>
      <c r="U68" s="30">
        <v>0</v>
      </c>
      <c r="V68" s="30">
        <v>0.7</v>
      </c>
      <c r="W68" s="30">
        <v>0.6</v>
      </c>
      <c r="X68" s="31">
        <v>3.0789473684210526E-2</v>
      </c>
      <c r="Y68" s="30">
        <v>3.2</v>
      </c>
      <c r="Z68" s="30">
        <v>-0.39999999999999991</v>
      </c>
      <c r="AA68" s="30">
        <v>3.6</v>
      </c>
      <c r="AB68" s="30">
        <v>3.3</v>
      </c>
      <c r="AC68" s="32">
        <v>0.29850350244109525</v>
      </c>
      <c r="AD68" s="30">
        <v>9.6949855493689068</v>
      </c>
      <c r="AE68" s="12">
        <v>132</v>
      </c>
      <c r="AF68" s="12">
        <v>141</v>
      </c>
      <c r="AG68" s="12">
        <v>153</v>
      </c>
      <c r="AH68" s="33">
        <v>5.4782608695652177</v>
      </c>
      <c r="AI68" s="34">
        <v>565000</v>
      </c>
      <c r="AJ68" s="34">
        <v>555000</v>
      </c>
      <c r="AK68" s="34">
        <v>535000</v>
      </c>
      <c r="AL68" s="35">
        <v>1.8018018018018018E-2</v>
      </c>
      <c r="AM68" s="35">
        <v>5.6074766355140186E-2</v>
      </c>
      <c r="AN68" s="12">
        <v>1.8</v>
      </c>
      <c r="AO68" s="33">
        <v>0.10000000000000009</v>
      </c>
      <c r="AP68" s="12">
        <v>1.7</v>
      </c>
      <c r="AQ68" s="34">
        <v>500</v>
      </c>
      <c r="AR68" s="34">
        <v>480</v>
      </c>
      <c r="AS68" s="31">
        <v>4.1666666666666664E-2</v>
      </c>
      <c r="AT68" s="36">
        <v>1507.5200000000002</v>
      </c>
      <c r="AU68" s="30">
        <v>0.70689999999999997</v>
      </c>
      <c r="AV68" s="30">
        <v>0.29310000000000003</v>
      </c>
      <c r="AW68" s="30">
        <v>0.89429999999999998</v>
      </c>
      <c r="AX68" s="30">
        <v>6.3200000000000006E-2</v>
      </c>
      <c r="AY68" s="30">
        <v>0.4199</v>
      </c>
      <c r="AZ68" s="30">
        <v>0.29320000000000002</v>
      </c>
      <c r="BA68" s="30">
        <v>0.24829999999999999</v>
      </c>
      <c r="BB68" s="37">
        <v>4</v>
      </c>
      <c r="BC68" s="29">
        <v>464</v>
      </c>
      <c r="BD68" s="38" t="s">
        <v>4407</v>
      </c>
      <c r="BE68" s="39">
        <v>153.1502190624</v>
      </c>
      <c r="BF68" s="39">
        <v>-30.0302334671305</v>
      </c>
      <c r="BG68" s="40">
        <f t="shared" ref="BG68:BG131" si="12">IF(T68&lt;=1, 100, IF(T68&gt;=7, 1, ROUND(100 - ((T68-1)/6)*99, 0)))</f>
        <v>100</v>
      </c>
      <c r="BH68" s="40">
        <f t="shared" ref="BH68:BH131" si="13">IF(AN68&lt;=1, 100, IF(AN68&gt;=7, 1, ROUND(100 - ((AN68-1)/6)*99, 0)))</f>
        <v>87</v>
      </c>
      <c r="BI68" s="40">
        <f t="shared" ref="BI68:BI131" si="14">IF(AH68&lt;=2, 100, IF(AH68&gt;=10, 1, ROUND(100 - ((AH68-2)/8)*99, 0)))</f>
        <v>57</v>
      </c>
      <c r="BJ68" s="40">
        <f t="shared" ref="BJ68:BJ131" si="15">IF(AL68&lt;=0, 1, IF(AL68&gt;=0.2, 100, ROUND(1 + (AL68/0.2)*99, 0)))</f>
        <v>10</v>
      </c>
      <c r="BK68" s="40">
        <f t="shared" ref="BK68:BK131" si="16">IF(BC68&gt;=750, 1, IF(BC68&lt;=50, 100, ROUND(100 - 99 * (((BC68 - 50)/700)^0.75), 0)))</f>
        <v>33</v>
      </c>
      <c r="BL68" s="40">
        <f t="shared" ref="BL68:BL131" si="17">IF(AY68&gt;=0.5, 100, IF(AY68&lt;=0.05, 1, ROUND(1 + ((AY68-0.05)/0.45)*99, 0)))</f>
        <v>82</v>
      </c>
      <c r="BM68" s="41">
        <f t="shared" ref="BM68:BM131" si="18">IF(X68&gt;=0.045, 100, IF(X68&lt;=0.015, 1, ROUND(1 + ((X68-0.015)/0.03)*99, 0)))</f>
        <v>53</v>
      </c>
      <c r="BN68" s="40">
        <f t="shared" ref="BN68:BN131" si="19">IF(AD68&lt;=5, 100, IF(AD68&gt;=15, 1, ROUND(100 - ((AD68-5)/10)*99, 0)))</f>
        <v>54</v>
      </c>
      <c r="BO68" s="41">
        <f t="shared" ref="BO68:BO131" si="20">IF(AC68&lt;=0.25, 100, IF(AC68&gt;=0.4, 1, ROUND(100 - ((AC68-0.25)/0.15)*99, 0)))</f>
        <v>68</v>
      </c>
      <c r="BP68" s="41">
        <f t="shared" ref="BP68:BP131" si="21">IF(Y68&lt;=1, 100, IF(Y68&gt;=7, 1, ROUND(100 - ((Y68-1)/6)*99, 0)))</f>
        <v>64</v>
      </c>
      <c r="BQ68" s="41">
        <f t="shared" ref="BQ68:BQ131" si="22">BB68*10</f>
        <v>40</v>
      </c>
      <c r="BR68" s="41">
        <f t="shared" ref="BR68:BR131" si="23">IF(
  (
    IF($BG$2,0.1,0) + IF($BH$2,0.1,0) + IF($BI$2,0.05,0) + IF($BJ$2,0.05,0) +
    IF($BK$2,0.07,0) + IF($BL$2,0.08,0) + IF($BM$2,0.08,0) + IF($BN$2,0.07,0) +
    IF($BO$2,0.07,0) + IF($BP$2,0.08,0) + IF($BQ$2,0.08,0)
  ) = 0,
  "",
  ROUND(
    (
      IF($BG$2, BG68*0.1, 0) + IF($BH$2, BH68*0.1, 0) + IF($BI$2, BI68*0.05, 0) + IF($BJ$2, BJ68*0.05, 0) +
      IF($BK$2, BK68*0.07, 0) + IF($BL$2, BL68*0.08, 0) + IF($BM$2, BM68*0.08, 0) + IF($BN$2, BN68*0.07, 0) +
      IF($BO$2, BO68*0.07, 0) + IF($BP$2, BP68*0.08, 0) + IF($BQ$2, BQ68*0.08, 0)
    ) /
    (
      IF($BG$2,0.1,0) + IF($BH$2,0.1,0) + IF($BI$2,0.05,0) + IF($BJ$2,0.05,0) +
      IF($BK$2,0.07,0) + IF($BL$2,0.08,0) + IF($BM$2,0.08,0) + IF($BN$2,0.07,0) +
      IF($BO$2,0.07,0) + IF($BP$2,0.08,0) + IF($BQ$2,0.08,0)
    ) * 0.8,
  0)
)</f>
        <v>50</v>
      </c>
    </row>
    <row r="69" spans="2:70" x14ac:dyDescent="0.3">
      <c r="B69" s="12" t="s">
        <v>1041</v>
      </c>
      <c r="C69" s="12">
        <v>105031100</v>
      </c>
      <c r="D69" s="12" t="s">
        <v>122</v>
      </c>
      <c r="E69" s="12" t="s">
        <v>123</v>
      </c>
      <c r="F69" s="12" t="s">
        <v>122</v>
      </c>
      <c r="G69" s="12" t="s">
        <v>85</v>
      </c>
      <c r="H69" s="12" t="s">
        <v>5013</v>
      </c>
      <c r="I69" s="28">
        <v>290000</v>
      </c>
      <c r="J69" s="28">
        <v>290000</v>
      </c>
      <c r="K69" s="28">
        <v>290000</v>
      </c>
      <c r="L69" s="28">
        <v>300000</v>
      </c>
      <c r="M69" s="28">
        <v>300000</v>
      </c>
      <c r="N69" s="28">
        <v>455000</v>
      </c>
      <c r="O69" s="29">
        <v>37</v>
      </c>
      <c r="P69" s="29">
        <v>29</v>
      </c>
      <c r="Q69" s="29">
        <v>57</v>
      </c>
      <c r="R69" s="28">
        <v>360</v>
      </c>
      <c r="S69" s="28">
        <v>340</v>
      </c>
      <c r="T69" s="30">
        <v>0.8</v>
      </c>
      <c r="U69" s="30">
        <v>0</v>
      </c>
      <c r="V69" s="30">
        <v>0.8</v>
      </c>
      <c r="W69" s="30">
        <v>0.8</v>
      </c>
      <c r="X69" s="31">
        <v>6.4551724137931032E-2</v>
      </c>
      <c r="Y69" s="30">
        <v>6.4</v>
      </c>
      <c r="Z69" s="30">
        <v>-0.69999999999999929</v>
      </c>
      <c r="AA69" s="30">
        <v>7.1</v>
      </c>
      <c r="AB69" s="30">
        <v>5.6</v>
      </c>
      <c r="AC69" s="32">
        <v>0.19144048328086444</v>
      </c>
      <c r="AD69" s="30">
        <v>2.965691247406554</v>
      </c>
      <c r="AE69" s="12">
        <v>10</v>
      </c>
      <c r="AF69" s="12">
        <v>18</v>
      </c>
      <c r="AG69" s="12">
        <v>17</v>
      </c>
      <c r="AH69" s="33">
        <v>3.2</v>
      </c>
      <c r="AI69" s="34">
        <v>360000</v>
      </c>
      <c r="AJ69" s="34">
        <v>400000</v>
      </c>
      <c r="AK69" s="34">
        <v>395000</v>
      </c>
      <c r="AL69" s="35">
        <v>-0.1</v>
      </c>
      <c r="AM69" s="35">
        <v>-8.8607594936708861E-2</v>
      </c>
      <c r="AN69" s="12">
        <v>0.8</v>
      </c>
      <c r="AO69" s="33">
        <v>0.20000000000000007</v>
      </c>
      <c r="AP69" s="12">
        <v>0.6</v>
      </c>
      <c r="AQ69" s="34">
        <v>350</v>
      </c>
      <c r="AR69" s="34">
        <v>330</v>
      </c>
      <c r="AS69" s="31">
        <v>6.0606060606060608E-2</v>
      </c>
      <c r="AT69" s="36">
        <v>1880.4800000000002</v>
      </c>
      <c r="AU69" s="30">
        <v>0.71679999999999999</v>
      </c>
      <c r="AV69" s="30">
        <v>0.28320000000000001</v>
      </c>
      <c r="AW69" s="30">
        <v>0.82630000000000003</v>
      </c>
      <c r="AX69" s="30">
        <v>0.1396</v>
      </c>
      <c r="AY69" s="30">
        <v>0.2712</v>
      </c>
      <c r="AZ69" s="30">
        <v>0.34200000000000003</v>
      </c>
      <c r="BA69" s="30">
        <v>0.36249999999999999</v>
      </c>
      <c r="BB69" s="37">
        <v>3.5</v>
      </c>
      <c r="BC69" s="29">
        <v>296</v>
      </c>
      <c r="BD69" s="38" t="s">
        <v>3413</v>
      </c>
      <c r="BE69" s="39">
        <v>148.67904736368999</v>
      </c>
      <c r="BF69" s="39">
        <v>-32.251754737052003</v>
      </c>
      <c r="BG69" s="40">
        <f t="shared" si="12"/>
        <v>100</v>
      </c>
      <c r="BH69" s="40">
        <f t="shared" si="13"/>
        <v>100</v>
      </c>
      <c r="BI69" s="40">
        <f t="shared" si="14"/>
        <v>85</v>
      </c>
      <c r="BJ69" s="40">
        <f t="shared" si="15"/>
        <v>1</v>
      </c>
      <c r="BK69" s="40">
        <f t="shared" si="16"/>
        <v>55</v>
      </c>
      <c r="BL69" s="40">
        <f t="shared" si="17"/>
        <v>50</v>
      </c>
      <c r="BM69" s="41">
        <f t="shared" si="18"/>
        <v>100</v>
      </c>
      <c r="BN69" s="40">
        <f t="shared" si="19"/>
        <v>100</v>
      </c>
      <c r="BO69" s="41">
        <f t="shared" si="20"/>
        <v>100</v>
      </c>
      <c r="BP69" s="41">
        <f t="shared" si="21"/>
        <v>11</v>
      </c>
      <c r="BQ69" s="41">
        <f t="shared" si="22"/>
        <v>35</v>
      </c>
      <c r="BR69" s="41">
        <f t="shared" si="23"/>
        <v>56</v>
      </c>
    </row>
    <row r="70" spans="2:70" x14ac:dyDescent="0.3">
      <c r="B70" s="12" t="s">
        <v>1781</v>
      </c>
      <c r="C70" s="12">
        <v>105031101</v>
      </c>
      <c r="D70" s="12" t="s">
        <v>122</v>
      </c>
      <c r="E70" s="12" t="s">
        <v>123</v>
      </c>
      <c r="F70" s="12" t="s">
        <v>122</v>
      </c>
      <c r="G70" s="12" t="s">
        <v>85</v>
      </c>
      <c r="H70" s="12" t="s">
        <v>5013</v>
      </c>
      <c r="I70" s="28">
        <v>365000</v>
      </c>
      <c r="J70" s="28">
        <v>375000</v>
      </c>
      <c r="K70" s="28">
        <v>399000</v>
      </c>
      <c r="L70" s="28">
        <v>421000</v>
      </c>
      <c r="M70" s="28">
        <v>421000</v>
      </c>
      <c r="N70" s="28">
        <v>335000</v>
      </c>
      <c r="O70" s="29">
        <v>34</v>
      </c>
      <c r="P70" s="29">
        <v>29</v>
      </c>
      <c r="Q70" s="29">
        <v>31</v>
      </c>
      <c r="R70" s="28">
        <v>350</v>
      </c>
      <c r="S70" s="28">
        <v>330</v>
      </c>
      <c r="T70" s="30">
        <v>1</v>
      </c>
      <c r="U70" s="30">
        <v>0</v>
      </c>
      <c r="V70" s="30">
        <v>1</v>
      </c>
      <c r="W70" s="30">
        <v>0.7</v>
      </c>
      <c r="X70" s="31">
        <v>4.9863013698630138E-2</v>
      </c>
      <c r="Y70" s="30">
        <v>8.1</v>
      </c>
      <c r="Z70" s="30">
        <v>-0.20000000000000107</v>
      </c>
      <c r="AA70" s="30">
        <v>8.3000000000000007</v>
      </c>
      <c r="AB70" s="30">
        <v>9</v>
      </c>
      <c r="AC70" s="32">
        <v>0.18802647412755713</v>
      </c>
      <c r="AD70" s="30">
        <v>3.7708606075032058</v>
      </c>
      <c r="AE70" s="12">
        <v>10</v>
      </c>
      <c r="AF70" s="12">
        <v>18</v>
      </c>
      <c r="AG70" s="12">
        <v>17</v>
      </c>
      <c r="AH70" s="33">
        <v>3.2</v>
      </c>
      <c r="AI70" s="34">
        <v>360000</v>
      </c>
      <c r="AJ70" s="34">
        <v>400000</v>
      </c>
      <c r="AK70" s="34">
        <v>395000</v>
      </c>
      <c r="AL70" s="35">
        <v>-0.1</v>
      </c>
      <c r="AM70" s="35">
        <v>-8.8607594936708861E-2</v>
      </c>
      <c r="AN70" s="12">
        <v>0.8</v>
      </c>
      <c r="AO70" s="33">
        <v>0.20000000000000007</v>
      </c>
      <c r="AP70" s="12">
        <v>0.6</v>
      </c>
      <c r="AQ70" s="34">
        <v>350</v>
      </c>
      <c r="AR70" s="34">
        <v>330</v>
      </c>
      <c r="AS70" s="31">
        <v>6.0606060606060608E-2</v>
      </c>
      <c r="AT70" s="36">
        <v>1861.4400000000003</v>
      </c>
      <c r="AU70" s="30">
        <v>0.65790000000000004</v>
      </c>
      <c r="AV70" s="30">
        <v>0.34210000000000002</v>
      </c>
      <c r="AW70" s="30">
        <v>0.8044</v>
      </c>
      <c r="AX70" s="30">
        <v>7.9000000000000001E-2</v>
      </c>
      <c r="AY70" s="30">
        <v>0.26779999999999998</v>
      </c>
      <c r="AZ70" s="30">
        <v>0.32290000000000002</v>
      </c>
      <c r="BA70" s="30">
        <v>0.37180000000000002</v>
      </c>
      <c r="BB70" s="37">
        <v>2.5</v>
      </c>
      <c r="BC70" s="29">
        <v>299</v>
      </c>
      <c r="BD70" s="38" t="s">
        <v>4092</v>
      </c>
      <c r="BE70" s="39">
        <v>148.62967295934001</v>
      </c>
      <c r="BF70" s="39">
        <v>-32.267091097956701</v>
      </c>
      <c r="BG70" s="40">
        <f t="shared" si="12"/>
        <v>100</v>
      </c>
      <c r="BH70" s="40">
        <f t="shared" si="13"/>
        <v>100</v>
      </c>
      <c r="BI70" s="40">
        <f t="shared" si="14"/>
        <v>85</v>
      </c>
      <c r="BJ70" s="40">
        <f t="shared" si="15"/>
        <v>1</v>
      </c>
      <c r="BK70" s="40">
        <f t="shared" si="16"/>
        <v>54</v>
      </c>
      <c r="BL70" s="40">
        <f t="shared" si="17"/>
        <v>49</v>
      </c>
      <c r="BM70" s="41">
        <f t="shared" si="18"/>
        <v>100</v>
      </c>
      <c r="BN70" s="40">
        <f t="shared" si="19"/>
        <v>100</v>
      </c>
      <c r="BO70" s="41">
        <f t="shared" si="20"/>
        <v>100</v>
      </c>
      <c r="BP70" s="41">
        <f t="shared" si="21"/>
        <v>1</v>
      </c>
      <c r="BQ70" s="41">
        <f t="shared" si="22"/>
        <v>25</v>
      </c>
      <c r="BR70" s="41">
        <f t="shared" si="23"/>
        <v>54</v>
      </c>
    </row>
    <row r="71" spans="2:70" x14ac:dyDescent="0.3">
      <c r="B71" s="12" t="s">
        <v>1436</v>
      </c>
      <c r="C71" s="12">
        <v>105031102</v>
      </c>
      <c r="D71" s="12" t="s">
        <v>122</v>
      </c>
      <c r="E71" s="12" t="s">
        <v>123</v>
      </c>
      <c r="F71" s="12" t="s">
        <v>122</v>
      </c>
      <c r="G71" s="12" t="s">
        <v>85</v>
      </c>
      <c r="H71" s="12" t="s">
        <v>5013</v>
      </c>
      <c r="I71" s="28">
        <v>310000</v>
      </c>
      <c r="J71" s="28">
        <v>315000</v>
      </c>
      <c r="K71" s="28">
        <v>499000</v>
      </c>
      <c r="L71" s="28">
        <v>330000</v>
      </c>
      <c r="M71" s="28">
        <v>335000</v>
      </c>
      <c r="N71" s="28">
        <v>495000</v>
      </c>
      <c r="O71" s="29">
        <v>36</v>
      </c>
      <c r="P71" s="29">
        <v>36</v>
      </c>
      <c r="Q71" s="29">
        <v>28</v>
      </c>
      <c r="R71" s="28">
        <v>350</v>
      </c>
      <c r="S71" s="28">
        <v>320</v>
      </c>
      <c r="T71" s="30">
        <v>0.5</v>
      </c>
      <c r="U71" s="30">
        <v>0</v>
      </c>
      <c r="V71" s="30">
        <v>0.5</v>
      </c>
      <c r="W71" s="30">
        <v>0.6</v>
      </c>
      <c r="X71" s="31">
        <v>5.8709677419354837E-2</v>
      </c>
      <c r="Y71" s="30">
        <v>4.5999999999999996</v>
      </c>
      <c r="Z71" s="30">
        <v>-1</v>
      </c>
      <c r="AA71" s="30">
        <v>5.6</v>
      </c>
      <c r="AB71" s="30">
        <v>6.1</v>
      </c>
      <c r="AC71" s="32">
        <v>0.19218942189421892</v>
      </c>
      <c r="AD71" s="30">
        <v>3.2735560872092235</v>
      </c>
      <c r="AE71" s="12">
        <v>10</v>
      </c>
      <c r="AF71" s="12">
        <v>18</v>
      </c>
      <c r="AG71" s="12">
        <v>17</v>
      </c>
      <c r="AH71" s="33">
        <v>3.2</v>
      </c>
      <c r="AI71" s="34">
        <v>360000</v>
      </c>
      <c r="AJ71" s="34">
        <v>400000</v>
      </c>
      <c r="AK71" s="34">
        <v>395000</v>
      </c>
      <c r="AL71" s="35">
        <v>-0.1</v>
      </c>
      <c r="AM71" s="35">
        <v>-8.8607594936708861E-2</v>
      </c>
      <c r="AN71" s="12">
        <v>0.8</v>
      </c>
      <c r="AO71" s="33">
        <v>0.20000000000000007</v>
      </c>
      <c r="AP71" s="12">
        <v>0.6</v>
      </c>
      <c r="AQ71" s="34">
        <v>350</v>
      </c>
      <c r="AR71" s="34">
        <v>330</v>
      </c>
      <c r="AS71" s="31">
        <v>6.0606060606060608E-2</v>
      </c>
      <c r="AT71" s="36">
        <v>1821.1200000000001</v>
      </c>
      <c r="AU71" s="30">
        <v>0.71360000000000001</v>
      </c>
      <c r="AV71" s="30">
        <v>0.28639999999999999</v>
      </c>
      <c r="AW71" s="30">
        <v>0.85919999999999996</v>
      </c>
      <c r="AX71" s="30">
        <v>8.1199999999999994E-2</v>
      </c>
      <c r="AY71" s="30">
        <v>0.27550000000000002</v>
      </c>
      <c r="AZ71" s="30">
        <v>0.35830000000000001</v>
      </c>
      <c r="BA71" s="30">
        <v>0.30940000000000001</v>
      </c>
      <c r="BB71" s="37">
        <v>7</v>
      </c>
      <c r="BC71" s="29">
        <v>305</v>
      </c>
      <c r="BD71" s="38" t="s">
        <v>3769</v>
      </c>
      <c r="BE71" s="39">
        <v>148.58319747914399</v>
      </c>
      <c r="BF71" s="39">
        <v>-32.232780708779899</v>
      </c>
      <c r="BG71" s="40">
        <f t="shared" si="12"/>
        <v>100</v>
      </c>
      <c r="BH71" s="40">
        <f t="shared" si="13"/>
        <v>100</v>
      </c>
      <c r="BI71" s="40">
        <f t="shared" si="14"/>
        <v>85</v>
      </c>
      <c r="BJ71" s="40">
        <f t="shared" si="15"/>
        <v>1</v>
      </c>
      <c r="BK71" s="40">
        <f t="shared" si="16"/>
        <v>54</v>
      </c>
      <c r="BL71" s="40">
        <f t="shared" si="17"/>
        <v>51</v>
      </c>
      <c r="BM71" s="41">
        <f t="shared" si="18"/>
        <v>100</v>
      </c>
      <c r="BN71" s="40">
        <f t="shared" si="19"/>
        <v>100</v>
      </c>
      <c r="BO71" s="41">
        <f t="shared" si="20"/>
        <v>100</v>
      </c>
      <c r="BP71" s="41">
        <f t="shared" si="21"/>
        <v>41</v>
      </c>
      <c r="BQ71" s="41">
        <f t="shared" si="22"/>
        <v>70</v>
      </c>
      <c r="BR71" s="41">
        <f t="shared" si="23"/>
        <v>61</v>
      </c>
    </row>
    <row r="72" spans="2:70" x14ac:dyDescent="0.3">
      <c r="B72" s="12" t="s">
        <v>1663</v>
      </c>
      <c r="C72" s="12">
        <v>106011107</v>
      </c>
      <c r="D72" s="12" t="s">
        <v>503</v>
      </c>
      <c r="E72" s="12" t="s">
        <v>299</v>
      </c>
      <c r="F72" s="12" t="s">
        <v>2703</v>
      </c>
      <c r="G72" s="12" t="s">
        <v>85</v>
      </c>
      <c r="H72" s="12" t="s">
        <v>5013</v>
      </c>
      <c r="I72" s="28">
        <v>420000</v>
      </c>
      <c r="J72" s="28">
        <v>419000</v>
      </c>
      <c r="K72" s="28">
        <v>419000</v>
      </c>
      <c r="L72" s="28">
        <v>440000</v>
      </c>
      <c r="M72" s="28">
        <v>440000</v>
      </c>
      <c r="N72" s="28">
        <v>426000</v>
      </c>
      <c r="O72" s="29">
        <v>44</v>
      </c>
      <c r="P72" s="29">
        <v>53</v>
      </c>
      <c r="Q72" s="29">
        <v>70</v>
      </c>
      <c r="R72" s="28">
        <v>450</v>
      </c>
      <c r="S72" s="28">
        <v>420</v>
      </c>
      <c r="T72" s="30">
        <v>2.7</v>
      </c>
      <c r="U72" s="30">
        <v>-0.39999999999999991</v>
      </c>
      <c r="V72" s="30">
        <v>3.1</v>
      </c>
      <c r="W72" s="30">
        <v>2.1</v>
      </c>
      <c r="X72" s="31">
        <v>5.5714285714285716E-2</v>
      </c>
      <c r="Y72" s="30">
        <v>6.9</v>
      </c>
      <c r="Z72" s="30">
        <v>-1.0999999999999996</v>
      </c>
      <c r="AA72" s="30">
        <v>8</v>
      </c>
      <c r="AB72" s="30">
        <v>8</v>
      </c>
      <c r="AC72" s="32">
        <v>0.18880907626208376</v>
      </c>
      <c r="AD72" s="30">
        <v>3.3888808559861192</v>
      </c>
      <c r="AE72" s="12">
        <v>33</v>
      </c>
      <c r="AF72" s="12">
        <v>21</v>
      </c>
      <c r="AG72" s="12">
        <v>23</v>
      </c>
      <c r="AH72" s="33">
        <v>2.4793388429752063</v>
      </c>
      <c r="AI72" s="34">
        <v>465077</v>
      </c>
      <c r="AJ72" s="34">
        <v>440000</v>
      </c>
      <c r="AK72" s="34">
        <v>440000</v>
      </c>
      <c r="AL72" s="35">
        <v>5.6993181818181818E-2</v>
      </c>
      <c r="AM72" s="35">
        <v>5.6993181818181818E-2</v>
      </c>
      <c r="AN72" s="12">
        <v>1.7</v>
      </c>
      <c r="AO72" s="33">
        <v>9.9999999999999867E-2</v>
      </c>
      <c r="AP72" s="12">
        <v>1.6</v>
      </c>
      <c r="AQ72" s="34">
        <v>450</v>
      </c>
      <c r="AR72" s="34">
        <v>400</v>
      </c>
      <c r="AS72" s="31">
        <v>0.125</v>
      </c>
      <c r="AT72" s="36">
        <v>2383.36</v>
      </c>
      <c r="AU72" s="30">
        <v>0.80069999999999997</v>
      </c>
      <c r="AV72" s="30">
        <v>0.1993</v>
      </c>
      <c r="AW72" s="30">
        <v>0.94420000000000004</v>
      </c>
      <c r="AX72" s="30">
        <v>4.7E-2</v>
      </c>
      <c r="AY72" s="30">
        <v>0.28439999999999999</v>
      </c>
      <c r="AZ72" s="30">
        <v>0.48070000000000002</v>
      </c>
      <c r="BA72" s="30">
        <v>0.21279999999999999</v>
      </c>
      <c r="BB72" s="37">
        <v>6</v>
      </c>
      <c r="BC72" s="29">
        <v>130</v>
      </c>
      <c r="BD72" s="38" t="s">
        <v>3982</v>
      </c>
      <c r="BE72" s="39">
        <v>151.33358731953601</v>
      </c>
      <c r="BF72" s="39">
        <v>-32.707007328996397</v>
      </c>
      <c r="BG72" s="40">
        <f t="shared" si="12"/>
        <v>72</v>
      </c>
      <c r="BH72" s="40">
        <f t="shared" si="13"/>
        <v>88</v>
      </c>
      <c r="BI72" s="40">
        <f t="shared" si="14"/>
        <v>94</v>
      </c>
      <c r="BJ72" s="40">
        <f t="shared" si="15"/>
        <v>29</v>
      </c>
      <c r="BK72" s="40">
        <f t="shared" si="16"/>
        <v>81</v>
      </c>
      <c r="BL72" s="40">
        <f t="shared" si="17"/>
        <v>53</v>
      </c>
      <c r="BM72" s="41">
        <f t="shared" si="18"/>
        <v>100</v>
      </c>
      <c r="BN72" s="40">
        <f t="shared" si="19"/>
        <v>100</v>
      </c>
      <c r="BO72" s="41">
        <f t="shared" si="20"/>
        <v>100</v>
      </c>
      <c r="BP72" s="41">
        <f t="shared" si="21"/>
        <v>3</v>
      </c>
      <c r="BQ72" s="41">
        <f t="shared" si="22"/>
        <v>60</v>
      </c>
      <c r="BR72" s="41">
        <f t="shared" si="23"/>
        <v>57</v>
      </c>
    </row>
    <row r="73" spans="2:70" x14ac:dyDescent="0.3">
      <c r="B73" s="12" t="s">
        <v>2643</v>
      </c>
      <c r="C73" s="12">
        <v>106011108</v>
      </c>
      <c r="D73" s="12" t="s">
        <v>503</v>
      </c>
      <c r="E73" s="12" t="s">
        <v>299</v>
      </c>
      <c r="F73" s="12" t="s">
        <v>2986</v>
      </c>
      <c r="G73" s="12" t="s">
        <v>85</v>
      </c>
      <c r="H73" s="12" t="s">
        <v>5013</v>
      </c>
      <c r="I73" s="28">
        <v>475000</v>
      </c>
      <c r="J73" s="28">
        <v>475000</v>
      </c>
      <c r="K73" s="28">
        <v>459000</v>
      </c>
      <c r="L73" s="28">
        <v>470000</v>
      </c>
      <c r="M73" s="28">
        <v>465077</v>
      </c>
      <c r="N73" s="28">
        <v>475000</v>
      </c>
      <c r="O73" s="29">
        <v>38</v>
      </c>
      <c r="P73" s="29">
        <v>40</v>
      </c>
      <c r="Q73" s="29">
        <v>34</v>
      </c>
      <c r="R73" s="28">
        <v>440</v>
      </c>
      <c r="S73" s="28">
        <v>390</v>
      </c>
      <c r="T73" s="30">
        <v>2</v>
      </c>
      <c r="U73" s="30">
        <v>0</v>
      </c>
      <c r="V73" s="30">
        <v>2</v>
      </c>
      <c r="W73" s="30">
        <v>1.7</v>
      </c>
      <c r="X73" s="31">
        <v>4.8168421052631576E-2</v>
      </c>
      <c r="Y73" s="30">
        <v>5.9</v>
      </c>
      <c r="Z73" s="30">
        <v>0.10000000000000053</v>
      </c>
      <c r="AA73" s="30">
        <v>5.8</v>
      </c>
      <c r="AB73" s="30">
        <v>4.0999999999999996</v>
      </c>
      <c r="AC73" s="32">
        <v>0.31228707699295932</v>
      </c>
      <c r="AD73" s="30">
        <v>6.483232586173763</v>
      </c>
      <c r="AE73" s="12">
        <v>33</v>
      </c>
      <c r="AF73" s="12">
        <v>21</v>
      </c>
      <c r="AG73" s="12">
        <v>23</v>
      </c>
      <c r="AH73" s="33">
        <v>2.4793388429752063</v>
      </c>
      <c r="AI73" s="34">
        <v>465077</v>
      </c>
      <c r="AJ73" s="34">
        <v>440000</v>
      </c>
      <c r="AK73" s="34">
        <v>440000</v>
      </c>
      <c r="AL73" s="35">
        <v>5.6993181818181818E-2</v>
      </c>
      <c r="AM73" s="35">
        <v>5.6993181818181818E-2</v>
      </c>
      <c r="AN73" s="12">
        <v>1.7</v>
      </c>
      <c r="AO73" s="33">
        <v>9.9999999999999867E-2</v>
      </c>
      <c r="AP73" s="12">
        <v>1.6</v>
      </c>
      <c r="AQ73" s="34">
        <v>450</v>
      </c>
      <c r="AR73" s="34">
        <v>400</v>
      </c>
      <c r="AS73" s="31">
        <v>0.125</v>
      </c>
      <c r="AT73" s="36">
        <v>1408.96</v>
      </c>
      <c r="AU73" s="30">
        <v>0.68820000000000003</v>
      </c>
      <c r="AV73" s="30">
        <v>0.31180000000000002</v>
      </c>
      <c r="AW73" s="30">
        <v>0.85460000000000003</v>
      </c>
      <c r="AX73" s="30">
        <v>0.1201</v>
      </c>
      <c r="AY73" s="30">
        <v>0.31719999999999998</v>
      </c>
      <c r="AZ73" s="30">
        <v>0.31140000000000001</v>
      </c>
      <c r="BA73" s="30">
        <v>0.33829999999999999</v>
      </c>
      <c r="BB73" s="37">
        <v>1</v>
      </c>
      <c r="BC73" s="29">
        <v>117</v>
      </c>
      <c r="BD73" s="38" t="s">
        <v>4941</v>
      </c>
      <c r="BE73" s="39">
        <v>151.360262001905</v>
      </c>
      <c r="BF73" s="39">
        <v>-32.828444319342303</v>
      </c>
      <c r="BG73" s="40">
        <f t="shared" si="12"/>
        <v>84</v>
      </c>
      <c r="BH73" s="40">
        <f t="shared" si="13"/>
        <v>88</v>
      </c>
      <c r="BI73" s="40">
        <f t="shared" si="14"/>
        <v>94</v>
      </c>
      <c r="BJ73" s="40">
        <f t="shared" si="15"/>
        <v>29</v>
      </c>
      <c r="BK73" s="40">
        <f t="shared" si="16"/>
        <v>83</v>
      </c>
      <c r="BL73" s="40">
        <f t="shared" si="17"/>
        <v>60</v>
      </c>
      <c r="BM73" s="41">
        <f t="shared" si="18"/>
        <v>100</v>
      </c>
      <c r="BN73" s="40">
        <f t="shared" si="19"/>
        <v>85</v>
      </c>
      <c r="BO73" s="41">
        <f t="shared" si="20"/>
        <v>59</v>
      </c>
      <c r="BP73" s="41">
        <f t="shared" si="21"/>
        <v>19</v>
      </c>
      <c r="BQ73" s="41">
        <f t="shared" si="22"/>
        <v>10</v>
      </c>
      <c r="BR73" s="41">
        <f t="shared" si="23"/>
        <v>52</v>
      </c>
    </row>
    <row r="74" spans="2:70" x14ac:dyDescent="0.3">
      <c r="B74" s="12" t="s">
        <v>2456</v>
      </c>
      <c r="C74" s="12">
        <v>106011111</v>
      </c>
      <c r="D74" s="12" t="s">
        <v>503</v>
      </c>
      <c r="E74" s="12" t="s">
        <v>299</v>
      </c>
      <c r="F74" s="12" t="s">
        <v>2986</v>
      </c>
      <c r="G74" s="12" t="s">
        <v>85</v>
      </c>
      <c r="H74" s="12" t="s">
        <v>5013</v>
      </c>
      <c r="I74" s="28">
        <v>440000</v>
      </c>
      <c r="J74" s="28">
        <v>430000</v>
      </c>
      <c r="K74" s="28">
        <v>413100</v>
      </c>
      <c r="L74" s="28">
        <v>440000</v>
      </c>
      <c r="M74" s="28">
        <v>435000</v>
      </c>
      <c r="N74" s="28">
        <v>430000</v>
      </c>
      <c r="O74" s="29">
        <v>22</v>
      </c>
      <c r="P74" s="29">
        <v>21</v>
      </c>
      <c r="Q74" s="29">
        <v>38</v>
      </c>
      <c r="R74" s="28">
        <v>420</v>
      </c>
      <c r="S74" s="28">
        <v>390</v>
      </c>
      <c r="T74" s="30">
        <v>2.1</v>
      </c>
      <c r="U74" s="30">
        <v>-0.39999999999999991</v>
      </c>
      <c r="V74" s="30">
        <v>2.5</v>
      </c>
      <c r="W74" s="30">
        <v>2.2000000000000002</v>
      </c>
      <c r="X74" s="31">
        <v>4.9636363636363638E-2</v>
      </c>
      <c r="Y74" s="30">
        <v>6.2</v>
      </c>
      <c r="Z74" s="30">
        <v>-0.5</v>
      </c>
      <c r="AA74" s="30">
        <v>6.7</v>
      </c>
      <c r="AB74" s="30">
        <v>7.3</v>
      </c>
      <c r="AC74" s="32">
        <v>0.25614754098360654</v>
      </c>
      <c r="AD74" s="30">
        <v>5.1604815949078242</v>
      </c>
      <c r="AE74" s="12">
        <v>33</v>
      </c>
      <c r="AF74" s="12">
        <v>21</v>
      </c>
      <c r="AG74" s="12">
        <v>23</v>
      </c>
      <c r="AH74" s="33">
        <v>2.4793388429752063</v>
      </c>
      <c r="AI74" s="34">
        <v>465077</v>
      </c>
      <c r="AJ74" s="34">
        <v>440000</v>
      </c>
      <c r="AK74" s="34">
        <v>440000</v>
      </c>
      <c r="AL74" s="35">
        <v>5.6993181818181818E-2</v>
      </c>
      <c r="AM74" s="35">
        <v>5.6993181818181818E-2</v>
      </c>
      <c r="AN74" s="12">
        <v>1.7</v>
      </c>
      <c r="AO74" s="33">
        <v>9.9999999999999867E-2</v>
      </c>
      <c r="AP74" s="12">
        <v>1.6</v>
      </c>
      <c r="AQ74" s="34">
        <v>450</v>
      </c>
      <c r="AR74" s="34">
        <v>400</v>
      </c>
      <c r="AS74" s="31">
        <v>0.125</v>
      </c>
      <c r="AT74" s="36">
        <v>1639.68</v>
      </c>
      <c r="AU74" s="30">
        <v>0.73040000000000005</v>
      </c>
      <c r="AV74" s="30">
        <v>0.26960000000000001</v>
      </c>
      <c r="AW74" s="30">
        <v>0.90920000000000001</v>
      </c>
      <c r="AX74" s="30">
        <v>6.9500000000000006E-2</v>
      </c>
      <c r="AY74" s="30">
        <v>0.2974</v>
      </c>
      <c r="AZ74" s="30">
        <v>0.39169999999999999</v>
      </c>
      <c r="BA74" s="30">
        <v>0.28720000000000001</v>
      </c>
      <c r="BB74" s="37">
        <v>1</v>
      </c>
      <c r="BC74" s="29">
        <v>121</v>
      </c>
      <c r="BD74" s="38" t="s">
        <v>4747</v>
      </c>
      <c r="BE74" s="39">
        <v>151.46596528327899</v>
      </c>
      <c r="BF74" s="39">
        <v>-32.804709832839002</v>
      </c>
      <c r="BG74" s="40">
        <f t="shared" si="12"/>
        <v>82</v>
      </c>
      <c r="BH74" s="40">
        <f t="shared" si="13"/>
        <v>88</v>
      </c>
      <c r="BI74" s="40">
        <f t="shared" si="14"/>
        <v>94</v>
      </c>
      <c r="BJ74" s="40">
        <f t="shared" si="15"/>
        <v>29</v>
      </c>
      <c r="BK74" s="40">
        <f t="shared" si="16"/>
        <v>82</v>
      </c>
      <c r="BL74" s="40">
        <f t="shared" si="17"/>
        <v>55</v>
      </c>
      <c r="BM74" s="41">
        <f t="shared" si="18"/>
        <v>100</v>
      </c>
      <c r="BN74" s="40">
        <f t="shared" si="19"/>
        <v>98</v>
      </c>
      <c r="BO74" s="41">
        <f t="shared" si="20"/>
        <v>96</v>
      </c>
      <c r="BP74" s="41">
        <f t="shared" si="21"/>
        <v>14</v>
      </c>
      <c r="BQ74" s="41">
        <f t="shared" si="22"/>
        <v>10</v>
      </c>
      <c r="BR74" s="41">
        <f t="shared" si="23"/>
        <v>55</v>
      </c>
    </row>
    <row r="75" spans="2:70" x14ac:dyDescent="0.3">
      <c r="B75" s="12" t="s">
        <v>822</v>
      </c>
      <c r="C75" s="12">
        <v>106011112</v>
      </c>
      <c r="D75" s="12" t="s">
        <v>503</v>
      </c>
      <c r="E75" s="12" t="s">
        <v>299</v>
      </c>
      <c r="F75" s="12" t="s">
        <v>822</v>
      </c>
      <c r="G75" s="12" t="s">
        <v>85</v>
      </c>
      <c r="H75" s="12" t="s">
        <v>5013</v>
      </c>
      <c r="I75" s="28">
        <v>435000</v>
      </c>
      <c r="J75" s="28">
        <v>429999</v>
      </c>
      <c r="K75" s="28">
        <v>395000</v>
      </c>
      <c r="L75" s="28">
        <v>465000</v>
      </c>
      <c r="M75" s="28">
        <v>420000</v>
      </c>
      <c r="N75" s="28">
        <v>430000</v>
      </c>
      <c r="O75" s="29">
        <v>48</v>
      </c>
      <c r="P75" s="29">
        <v>38</v>
      </c>
      <c r="Q75" s="29">
        <v>47</v>
      </c>
      <c r="R75" s="28">
        <v>465</v>
      </c>
      <c r="S75" s="28">
        <v>420</v>
      </c>
      <c r="T75" s="30">
        <v>0.8</v>
      </c>
      <c r="U75" s="30">
        <v>-9.9999999999999978E-2</v>
      </c>
      <c r="V75" s="30">
        <v>0.9</v>
      </c>
      <c r="W75" s="30">
        <v>1.1000000000000001</v>
      </c>
      <c r="X75" s="31">
        <v>5.5586206896551721E-2</v>
      </c>
      <c r="Y75" s="30">
        <v>6.3</v>
      </c>
      <c r="Z75" s="30">
        <v>9.9999999999999645E-2</v>
      </c>
      <c r="AA75" s="30">
        <v>6.2</v>
      </c>
      <c r="AB75" s="30">
        <v>6.2</v>
      </c>
      <c r="AC75" s="32">
        <v>0.21456256921373199</v>
      </c>
      <c r="AD75" s="30">
        <v>3.8599965925547317</v>
      </c>
      <c r="AE75" s="12">
        <v>33</v>
      </c>
      <c r="AF75" s="12">
        <v>21</v>
      </c>
      <c r="AG75" s="12">
        <v>23</v>
      </c>
      <c r="AH75" s="33">
        <v>2.4793388429752063</v>
      </c>
      <c r="AI75" s="34">
        <v>465077</v>
      </c>
      <c r="AJ75" s="34">
        <v>440000</v>
      </c>
      <c r="AK75" s="34">
        <v>440000</v>
      </c>
      <c r="AL75" s="35">
        <v>5.6993181818181818E-2</v>
      </c>
      <c r="AM75" s="35">
        <v>5.6993181818181818E-2</v>
      </c>
      <c r="AN75" s="12">
        <v>1.7</v>
      </c>
      <c r="AO75" s="33">
        <v>9.9999999999999867E-2</v>
      </c>
      <c r="AP75" s="12">
        <v>1.6</v>
      </c>
      <c r="AQ75" s="34">
        <v>450</v>
      </c>
      <c r="AR75" s="34">
        <v>400</v>
      </c>
      <c r="AS75" s="31">
        <v>0.125</v>
      </c>
      <c r="AT75" s="36">
        <v>2167.2000000000003</v>
      </c>
      <c r="AU75" s="30">
        <v>0.7218</v>
      </c>
      <c r="AV75" s="30">
        <v>0.2782</v>
      </c>
      <c r="AW75" s="30">
        <v>0.84499999999999997</v>
      </c>
      <c r="AX75" s="30">
        <v>0.10150000000000001</v>
      </c>
      <c r="AY75" s="30">
        <v>0.28989999999999999</v>
      </c>
      <c r="AZ75" s="30">
        <v>0.39800000000000002</v>
      </c>
      <c r="BA75" s="30">
        <v>0.28770000000000001</v>
      </c>
      <c r="BB75" s="37">
        <v>7</v>
      </c>
      <c r="BC75" s="29">
        <v>143</v>
      </c>
      <c r="BD75" s="38" t="s">
        <v>3234</v>
      </c>
      <c r="BE75" s="39">
        <v>151.15209973963101</v>
      </c>
      <c r="BF75" s="39">
        <v>-32.581802307308699</v>
      </c>
      <c r="BG75" s="40">
        <f t="shared" si="12"/>
        <v>100</v>
      </c>
      <c r="BH75" s="40">
        <f t="shared" si="13"/>
        <v>88</v>
      </c>
      <c r="BI75" s="40">
        <f t="shared" si="14"/>
        <v>94</v>
      </c>
      <c r="BJ75" s="40">
        <f t="shared" si="15"/>
        <v>29</v>
      </c>
      <c r="BK75" s="40">
        <f t="shared" si="16"/>
        <v>78</v>
      </c>
      <c r="BL75" s="40">
        <f t="shared" si="17"/>
        <v>54</v>
      </c>
      <c r="BM75" s="41">
        <f t="shared" si="18"/>
        <v>100</v>
      </c>
      <c r="BN75" s="40">
        <f t="shared" si="19"/>
        <v>100</v>
      </c>
      <c r="BO75" s="41">
        <f t="shared" si="20"/>
        <v>100</v>
      </c>
      <c r="BP75" s="41">
        <f t="shared" si="21"/>
        <v>13</v>
      </c>
      <c r="BQ75" s="41">
        <f t="shared" si="22"/>
        <v>70</v>
      </c>
      <c r="BR75" s="41">
        <f t="shared" si="23"/>
        <v>61</v>
      </c>
    </row>
    <row r="76" spans="2:70" x14ac:dyDescent="0.3">
      <c r="B76" s="12" t="s">
        <v>1165</v>
      </c>
      <c r="C76" s="12">
        <v>106021114</v>
      </c>
      <c r="D76" s="12" t="s">
        <v>1165</v>
      </c>
      <c r="E76" s="12" t="s">
        <v>299</v>
      </c>
      <c r="F76" s="12" t="s">
        <v>2986</v>
      </c>
      <c r="G76" s="12" t="s">
        <v>85</v>
      </c>
      <c r="H76" s="12" t="s">
        <v>5013</v>
      </c>
      <c r="I76" s="28">
        <v>449000</v>
      </c>
      <c r="J76" s="28">
        <v>449000</v>
      </c>
      <c r="K76" s="28">
        <v>475000</v>
      </c>
      <c r="L76" s="28">
        <v>455000</v>
      </c>
      <c r="M76" s="28">
        <v>455000</v>
      </c>
      <c r="N76" s="28">
        <v>512000</v>
      </c>
      <c r="O76" s="29">
        <v>50</v>
      </c>
      <c r="P76" s="29">
        <v>50</v>
      </c>
      <c r="Q76" s="29">
        <v>60</v>
      </c>
      <c r="R76" s="28">
        <v>470</v>
      </c>
      <c r="S76" s="28">
        <v>420</v>
      </c>
      <c r="T76" s="30">
        <v>1.6</v>
      </c>
      <c r="U76" s="30">
        <v>0.10000000000000009</v>
      </c>
      <c r="V76" s="30">
        <v>1.5</v>
      </c>
      <c r="W76" s="30">
        <v>1.1000000000000001</v>
      </c>
      <c r="X76" s="31">
        <v>5.443207126948775E-2</v>
      </c>
      <c r="Y76" s="30">
        <v>7</v>
      </c>
      <c r="Z76" s="30">
        <v>-0.20000000000000018</v>
      </c>
      <c r="AA76" s="30">
        <v>7.2</v>
      </c>
      <c r="AB76" s="30">
        <v>5.2</v>
      </c>
      <c r="AC76" s="32">
        <v>0.23897657012691179</v>
      </c>
      <c r="AD76" s="30">
        <v>4.3903633382562761</v>
      </c>
      <c r="AE76" s="12">
        <v>21</v>
      </c>
      <c r="AF76" s="12">
        <v>17</v>
      </c>
      <c r="AG76" s="12">
        <v>37</v>
      </c>
      <c r="AH76" s="33">
        <v>1.5616438356164384</v>
      </c>
      <c r="AI76" s="34">
        <v>520000</v>
      </c>
      <c r="AJ76" s="34">
        <v>505000</v>
      </c>
      <c r="AK76" s="34">
        <v>505000</v>
      </c>
      <c r="AL76" s="35">
        <v>2.9702970297029702E-2</v>
      </c>
      <c r="AM76" s="35">
        <v>2.9702970297029702E-2</v>
      </c>
      <c r="AN76" s="12">
        <v>2</v>
      </c>
      <c r="AO76" s="33">
        <v>0.19999999999999996</v>
      </c>
      <c r="AP76" s="12">
        <v>1.8</v>
      </c>
      <c r="AQ76" s="34">
        <v>460</v>
      </c>
      <c r="AR76" s="34">
        <v>430</v>
      </c>
      <c r="AS76" s="31">
        <v>6.9767441860465115E-2</v>
      </c>
      <c r="AT76" s="36">
        <v>1966.7200000000003</v>
      </c>
      <c r="AU76" s="30">
        <v>0.73029999999999995</v>
      </c>
      <c r="AV76" s="30">
        <v>0.2697</v>
      </c>
      <c r="AW76" s="30">
        <v>0.81630000000000003</v>
      </c>
      <c r="AX76" s="30">
        <v>9.0399999999999994E-2</v>
      </c>
      <c r="AY76" s="30">
        <v>0.23449999999999999</v>
      </c>
      <c r="AZ76" s="30">
        <v>0.38529999999999998</v>
      </c>
      <c r="BA76" s="30">
        <v>0.35049999999999998</v>
      </c>
      <c r="BB76" s="37">
        <v>4</v>
      </c>
      <c r="BC76" s="29">
        <v>127</v>
      </c>
      <c r="BD76" s="38" t="s">
        <v>4593</v>
      </c>
      <c r="BE76" s="39">
        <v>151.53687212018099</v>
      </c>
      <c r="BF76" s="39">
        <v>-32.758118340308698</v>
      </c>
      <c r="BG76" s="40">
        <f t="shared" si="12"/>
        <v>90</v>
      </c>
      <c r="BH76" s="40">
        <f t="shared" si="13"/>
        <v>84</v>
      </c>
      <c r="BI76" s="40">
        <f t="shared" si="14"/>
        <v>100</v>
      </c>
      <c r="BJ76" s="40">
        <f t="shared" si="15"/>
        <v>16</v>
      </c>
      <c r="BK76" s="40">
        <f t="shared" si="16"/>
        <v>81</v>
      </c>
      <c r="BL76" s="40">
        <f t="shared" si="17"/>
        <v>42</v>
      </c>
      <c r="BM76" s="41">
        <f t="shared" si="18"/>
        <v>100</v>
      </c>
      <c r="BN76" s="40">
        <f t="shared" si="19"/>
        <v>100</v>
      </c>
      <c r="BO76" s="41">
        <f t="shared" si="20"/>
        <v>100</v>
      </c>
      <c r="BP76" s="41">
        <f t="shared" si="21"/>
        <v>1</v>
      </c>
      <c r="BQ76" s="41">
        <f t="shared" si="22"/>
        <v>40</v>
      </c>
      <c r="BR76" s="41">
        <f t="shared" si="23"/>
        <v>55</v>
      </c>
    </row>
    <row r="77" spans="2:70" x14ac:dyDescent="0.3">
      <c r="B77" s="12" t="s">
        <v>1164</v>
      </c>
      <c r="C77" s="12">
        <v>106021116</v>
      </c>
      <c r="D77" s="12" t="s">
        <v>1165</v>
      </c>
      <c r="E77" s="12" t="s">
        <v>299</v>
      </c>
      <c r="F77" s="12" t="s">
        <v>2986</v>
      </c>
      <c r="G77" s="12" t="s">
        <v>85</v>
      </c>
      <c r="H77" s="12" t="s">
        <v>5013</v>
      </c>
      <c r="I77" s="28">
        <v>656500</v>
      </c>
      <c r="J77" s="28">
        <v>650000</v>
      </c>
      <c r="K77" s="28">
        <v>549000</v>
      </c>
      <c r="L77" s="28">
        <v>570000</v>
      </c>
      <c r="M77" s="28">
        <v>570000</v>
      </c>
      <c r="N77" s="28">
        <v>570000</v>
      </c>
      <c r="O77" s="29">
        <v>21</v>
      </c>
      <c r="P77" s="29">
        <v>22</v>
      </c>
      <c r="Q77" s="29">
        <v>21</v>
      </c>
      <c r="R77" s="28">
        <v>460</v>
      </c>
      <c r="S77" s="28">
        <v>440</v>
      </c>
      <c r="T77" s="30">
        <v>2.2000000000000002</v>
      </c>
      <c r="U77" s="30">
        <v>-0.69999999999999973</v>
      </c>
      <c r="V77" s="30">
        <v>2.9</v>
      </c>
      <c r="W77" s="30">
        <v>3.5</v>
      </c>
      <c r="X77" s="31">
        <v>3.6435643564356433E-2</v>
      </c>
      <c r="Y77" s="30">
        <v>5.8</v>
      </c>
      <c r="Z77" s="30">
        <v>0</v>
      </c>
      <c r="AA77" s="30">
        <v>5.8</v>
      </c>
      <c r="AB77" s="30">
        <v>4.8</v>
      </c>
      <c r="AC77" s="32">
        <v>0.17974366989684273</v>
      </c>
      <c r="AD77" s="30">
        <v>4.9331822444513902</v>
      </c>
      <c r="AE77" s="12">
        <v>21</v>
      </c>
      <c r="AF77" s="12">
        <v>17</v>
      </c>
      <c r="AG77" s="12">
        <v>37</v>
      </c>
      <c r="AH77" s="33">
        <v>1.5616438356164384</v>
      </c>
      <c r="AI77" s="34">
        <v>520000</v>
      </c>
      <c r="AJ77" s="34">
        <v>505000</v>
      </c>
      <c r="AK77" s="34">
        <v>505000</v>
      </c>
      <c r="AL77" s="35">
        <v>2.9702970297029702E-2</v>
      </c>
      <c r="AM77" s="35">
        <v>2.9702970297029702E-2</v>
      </c>
      <c r="AN77" s="12">
        <v>2</v>
      </c>
      <c r="AO77" s="33">
        <v>0.19999999999999996</v>
      </c>
      <c r="AP77" s="12">
        <v>1.8</v>
      </c>
      <c r="AQ77" s="34">
        <v>460</v>
      </c>
      <c r="AR77" s="34">
        <v>430</v>
      </c>
      <c r="AS77" s="31">
        <v>6.9767441860465115E-2</v>
      </c>
      <c r="AT77" s="36">
        <v>2559.2000000000003</v>
      </c>
      <c r="AU77" s="30">
        <v>0.8206</v>
      </c>
      <c r="AV77" s="30">
        <v>0.1794</v>
      </c>
      <c r="AW77" s="30">
        <v>0.94499999999999995</v>
      </c>
      <c r="AX77" s="30">
        <v>5.0299999999999997E-2</v>
      </c>
      <c r="AY77" s="30">
        <v>0.37740000000000001</v>
      </c>
      <c r="AZ77" s="30">
        <v>0.47210000000000002</v>
      </c>
      <c r="BA77" s="30">
        <v>0.13150000000000001</v>
      </c>
      <c r="BB77" s="37">
        <v>8</v>
      </c>
      <c r="BC77" s="29">
        <v>137</v>
      </c>
      <c r="BD77" s="38" t="s">
        <v>3518</v>
      </c>
      <c r="BE77" s="39">
        <v>151.57448487900001</v>
      </c>
      <c r="BF77" s="39">
        <v>-32.678695334343601</v>
      </c>
      <c r="BG77" s="40">
        <f t="shared" si="12"/>
        <v>80</v>
      </c>
      <c r="BH77" s="40">
        <f t="shared" si="13"/>
        <v>84</v>
      </c>
      <c r="BI77" s="40">
        <f t="shared" si="14"/>
        <v>100</v>
      </c>
      <c r="BJ77" s="40">
        <f t="shared" si="15"/>
        <v>16</v>
      </c>
      <c r="BK77" s="40">
        <f t="shared" si="16"/>
        <v>79</v>
      </c>
      <c r="BL77" s="40">
        <f t="shared" si="17"/>
        <v>73</v>
      </c>
      <c r="BM77" s="41">
        <f t="shared" si="18"/>
        <v>72</v>
      </c>
      <c r="BN77" s="40">
        <f t="shared" si="19"/>
        <v>100</v>
      </c>
      <c r="BO77" s="41">
        <f t="shared" si="20"/>
        <v>100</v>
      </c>
      <c r="BP77" s="41">
        <f t="shared" si="21"/>
        <v>21</v>
      </c>
      <c r="BQ77" s="41">
        <f t="shared" si="22"/>
        <v>80</v>
      </c>
      <c r="BR77" s="41">
        <f t="shared" si="23"/>
        <v>59</v>
      </c>
    </row>
    <row r="78" spans="2:70" x14ac:dyDescent="0.3">
      <c r="B78" s="12" t="s">
        <v>2304</v>
      </c>
      <c r="C78" s="12">
        <v>106021614</v>
      </c>
      <c r="D78" s="12" t="s">
        <v>1165</v>
      </c>
      <c r="E78" s="12" t="s">
        <v>299</v>
      </c>
      <c r="F78" s="12" t="s">
        <v>2986</v>
      </c>
      <c r="G78" s="12" t="s">
        <v>85</v>
      </c>
      <c r="H78" s="12" t="s">
        <v>5013</v>
      </c>
      <c r="I78" s="28">
        <v>495000</v>
      </c>
      <c r="J78" s="28">
        <v>499000</v>
      </c>
      <c r="K78" s="28">
        <v>490000</v>
      </c>
      <c r="L78" s="28">
        <v>500000</v>
      </c>
      <c r="M78" s="28">
        <v>510000</v>
      </c>
      <c r="N78" s="28">
        <v>520000</v>
      </c>
      <c r="O78" s="29">
        <v>43</v>
      </c>
      <c r="P78" s="29">
        <v>43</v>
      </c>
      <c r="Q78" s="29">
        <v>37</v>
      </c>
      <c r="R78" s="28">
        <v>450</v>
      </c>
      <c r="S78" s="28">
        <v>420</v>
      </c>
      <c r="T78" s="30">
        <v>2.1</v>
      </c>
      <c r="U78" s="30">
        <v>0</v>
      </c>
      <c r="V78" s="30">
        <v>2.1</v>
      </c>
      <c r="W78" s="30">
        <v>1.9</v>
      </c>
      <c r="X78" s="31">
        <v>4.7272727272727272E-2</v>
      </c>
      <c r="Y78" s="30">
        <v>6</v>
      </c>
      <c r="Z78" s="30">
        <v>-0.29999999999999982</v>
      </c>
      <c r="AA78" s="30">
        <v>6.3</v>
      </c>
      <c r="AB78" s="30">
        <v>6.9</v>
      </c>
      <c r="AC78" s="32">
        <v>0.2526954177897574</v>
      </c>
      <c r="AD78" s="30">
        <v>5.3454799917064069</v>
      </c>
      <c r="AE78" s="12">
        <v>21</v>
      </c>
      <c r="AF78" s="12">
        <v>17</v>
      </c>
      <c r="AG78" s="12">
        <v>37</v>
      </c>
      <c r="AH78" s="33">
        <v>1.5616438356164384</v>
      </c>
      <c r="AI78" s="34">
        <v>520000</v>
      </c>
      <c r="AJ78" s="34">
        <v>505000</v>
      </c>
      <c r="AK78" s="34">
        <v>505000</v>
      </c>
      <c r="AL78" s="35">
        <v>2.9702970297029702E-2</v>
      </c>
      <c r="AM78" s="35">
        <v>2.9702970297029702E-2</v>
      </c>
      <c r="AN78" s="12">
        <v>2</v>
      </c>
      <c r="AO78" s="33">
        <v>0.19999999999999996</v>
      </c>
      <c r="AP78" s="12">
        <v>1.8</v>
      </c>
      <c r="AQ78" s="34">
        <v>460</v>
      </c>
      <c r="AR78" s="34">
        <v>430</v>
      </c>
      <c r="AS78" s="31">
        <v>6.9767441860465115E-2</v>
      </c>
      <c r="AT78" s="36">
        <v>1780.8000000000002</v>
      </c>
      <c r="AU78" s="30">
        <v>0.70350000000000001</v>
      </c>
      <c r="AV78" s="30">
        <v>0.29649999999999999</v>
      </c>
      <c r="AW78" s="30">
        <v>0.81020000000000003</v>
      </c>
      <c r="AX78" s="30">
        <v>0.13800000000000001</v>
      </c>
      <c r="AY78" s="30">
        <v>0.29139999999999999</v>
      </c>
      <c r="AZ78" s="30">
        <v>0.3422</v>
      </c>
      <c r="BA78" s="30">
        <v>0.3397</v>
      </c>
      <c r="BB78" s="37">
        <v>2.5</v>
      </c>
      <c r="BC78" s="29">
        <v>127</v>
      </c>
      <c r="BD78" s="38" t="s">
        <v>4594</v>
      </c>
      <c r="BE78" s="39">
        <v>151.590329507467</v>
      </c>
      <c r="BF78" s="39">
        <v>-32.771968467653501</v>
      </c>
      <c r="BG78" s="40">
        <f t="shared" si="12"/>
        <v>82</v>
      </c>
      <c r="BH78" s="40">
        <f t="shared" si="13"/>
        <v>84</v>
      </c>
      <c r="BI78" s="40">
        <f t="shared" si="14"/>
        <v>100</v>
      </c>
      <c r="BJ78" s="40">
        <f t="shared" si="15"/>
        <v>16</v>
      </c>
      <c r="BK78" s="40">
        <f t="shared" si="16"/>
        <v>81</v>
      </c>
      <c r="BL78" s="40">
        <f t="shared" si="17"/>
        <v>54</v>
      </c>
      <c r="BM78" s="41">
        <f t="shared" si="18"/>
        <v>100</v>
      </c>
      <c r="BN78" s="40">
        <f t="shared" si="19"/>
        <v>97</v>
      </c>
      <c r="BO78" s="41">
        <f t="shared" si="20"/>
        <v>98</v>
      </c>
      <c r="BP78" s="41">
        <f t="shared" si="21"/>
        <v>18</v>
      </c>
      <c r="BQ78" s="41">
        <f t="shared" si="22"/>
        <v>25</v>
      </c>
      <c r="BR78" s="41">
        <f t="shared" si="23"/>
        <v>55</v>
      </c>
    </row>
    <row r="79" spans="2:70" x14ac:dyDescent="0.3">
      <c r="B79" s="12" t="s">
        <v>2305</v>
      </c>
      <c r="C79" s="12">
        <v>106021615</v>
      </c>
      <c r="D79" s="12" t="s">
        <v>1165</v>
      </c>
      <c r="E79" s="12" t="s">
        <v>299</v>
      </c>
      <c r="F79" s="12" t="s">
        <v>2986</v>
      </c>
      <c r="G79" s="12" t="s">
        <v>85</v>
      </c>
      <c r="H79" s="12" t="s">
        <v>5013</v>
      </c>
      <c r="I79" s="28">
        <v>525000</v>
      </c>
      <c r="J79" s="28">
        <v>500000</v>
      </c>
      <c r="K79" s="28">
        <v>515000</v>
      </c>
      <c r="L79" s="28">
        <v>525000</v>
      </c>
      <c r="M79" s="28">
        <v>520000</v>
      </c>
      <c r="N79" s="28">
        <v>505000</v>
      </c>
      <c r="O79" s="29">
        <v>44</v>
      </c>
      <c r="P79" s="29">
        <v>44</v>
      </c>
      <c r="Q79" s="29">
        <v>51</v>
      </c>
      <c r="R79" s="28">
        <v>460</v>
      </c>
      <c r="S79" s="28">
        <v>420</v>
      </c>
      <c r="T79" s="30">
        <v>3.5</v>
      </c>
      <c r="U79" s="30">
        <v>0.20000000000000018</v>
      </c>
      <c r="V79" s="30">
        <v>3.3</v>
      </c>
      <c r="W79" s="30">
        <v>2.5</v>
      </c>
      <c r="X79" s="31">
        <v>4.5561904761904762E-2</v>
      </c>
      <c r="Y79" s="30">
        <v>6.8</v>
      </c>
      <c r="Z79" s="30">
        <v>-0.5</v>
      </c>
      <c r="AA79" s="30">
        <v>7.3</v>
      </c>
      <c r="AB79" s="30">
        <v>8.3000000000000007</v>
      </c>
      <c r="AC79" s="32">
        <v>0.22382249902685866</v>
      </c>
      <c r="AD79" s="30">
        <v>4.9124921400125752</v>
      </c>
      <c r="AE79" s="12">
        <v>21</v>
      </c>
      <c r="AF79" s="12">
        <v>17</v>
      </c>
      <c r="AG79" s="12">
        <v>37</v>
      </c>
      <c r="AH79" s="33">
        <v>1.5616438356164384</v>
      </c>
      <c r="AI79" s="34">
        <v>520000</v>
      </c>
      <c r="AJ79" s="34">
        <v>505000</v>
      </c>
      <c r="AK79" s="34">
        <v>505000</v>
      </c>
      <c r="AL79" s="35">
        <v>2.9702970297029702E-2</v>
      </c>
      <c r="AM79" s="35">
        <v>2.9702970297029702E-2</v>
      </c>
      <c r="AN79" s="12">
        <v>2</v>
      </c>
      <c r="AO79" s="33">
        <v>0.19999999999999996</v>
      </c>
      <c r="AP79" s="12">
        <v>1.8</v>
      </c>
      <c r="AQ79" s="34">
        <v>460</v>
      </c>
      <c r="AR79" s="34">
        <v>430</v>
      </c>
      <c r="AS79" s="31">
        <v>6.9767441860465115E-2</v>
      </c>
      <c r="AT79" s="36">
        <v>2055.2000000000003</v>
      </c>
      <c r="AU79" s="30">
        <v>0.77839999999999998</v>
      </c>
      <c r="AV79" s="30">
        <v>0.22159999999999999</v>
      </c>
      <c r="AW79" s="30">
        <v>0.89670000000000005</v>
      </c>
      <c r="AX79" s="30">
        <v>9.06E-2</v>
      </c>
      <c r="AY79" s="30">
        <v>0.25669999999999998</v>
      </c>
      <c r="AZ79" s="30">
        <v>0.40239999999999998</v>
      </c>
      <c r="BA79" s="30">
        <v>0.2974</v>
      </c>
      <c r="BB79" s="37">
        <v>6</v>
      </c>
      <c r="BC79" s="29">
        <v>135</v>
      </c>
      <c r="BD79" s="38" t="s">
        <v>4595</v>
      </c>
      <c r="BE79" s="39">
        <v>151.46658605752799</v>
      </c>
      <c r="BF79" s="39">
        <v>-32.673509837481099</v>
      </c>
      <c r="BG79" s="40">
        <f t="shared" si="12"/>
        <v>59</v>
      </c>
      <c r="BH79" s="40">
        <f t="shared" si="13"/>
        <v>84</v>
      </c>
      <c r="BI79" s="40">
        <f t="shared" si="14"/>
        <v>100</v>
      </c>
      <c r="BJ79" s="40">
        <f t="shared" si="15"/>
        <v>16</v>
      </c>
      <c r="BK79" s="40">
        <f t="shared" si="16"/>
        <v>80</v>
      </c>
      <c r="BL79" s="40">
        <f t="shared" si="17"/>
        <v>46</v>
      </c>
      <c r="BM79" s="41">
        <f t="shared" si="18"/>
        <v>100</v>
      </c>
      <c r="BN79" s="40">
        <f t="shared" si="19"/>
        <v>100</v>
      </c>
      <c r="BO79" s="41">
        <f t="shared" si="20"/>
        <v>100</v>
      </c>
      <c r="BP79" s="41">
        <f t="shared" si="21"/>
        <v>4</v>
      </c>
      <c r="BQ79" s="41">
        <f t="shared" si="22"/>
        <v>60</v>
      </c>
      <c r="BR79" s="41">
        <f t="shared" si="23"/>
        <v>54</v>
      </c>
    </row>
    <row r="80" spans="2:70" x14ac:dyDescent="0.3">
      <c r="B80" s="12" t="s">
        <v>2615</v>
      </c>
      <c r="C80" s="12">
        <v>106021616</v>
      </c>
      <c r="D80" s="12" t="s">
        <v>1165</v>
      </c>
      <c r="E80" s="12" t="s">
        <v>299</v>
      </c>
      <c r="F80" s="12" t="s">
        <v>2986</v>
      </c>
      <c r="G80" s="12" t="s">
        <v>85</v>
      </c>
      <c r="H80" s="12" t="s">
        <v>5013</v>
      </c>
      <c r="I80" s="28">
        <v>475000</v>
      </c>
      <c r="J80" s="28">
        <v>441000</v>
      </c>
      <c r="K80" s="28">
        <v>450000</v>
      </c>
      <c r="L80" s="28">
        <v>510000</v>
      </c>
      <c r="M80" s="28">
        <v>450000</v>
      </c>
      <c r="N80" s="28">
        <v>440000</v>
      </c>
      <c r="O80" s="29">
        <v>37</v>
      </c>
      <c r="P80" s="29">
        <v>39</v>
      </c>
      <c r="Q80" s="29">
        <v>61</v>
      </c>
      <c r="R80" s="28">
        <v>460</v>
      </c>
      <c r="S80" s="28">
        <v>430</v>
      </c>
      <c r="T80" s="30">
        <v>1.4</v>
      </c>
      <c r="U80" s="30">
        <v>-0.30000000000000004</v>
      </c>
      <c r="V80" s="30">
        <v>1.7</v>
      </c>
      <c r="W80" s="30">
        <v>1.3</v>
      </c>
      <c r="X80" s="31">
        <v>5.0357894736842108E-2</v>
      </c>
      <c r="Y80" s="30">
        <v>7.2</v>
      </c>
      <c r="Z80" s="30">
        <v>-9.9999999999999645E-2</v>
      </c>
      <c r="AA80" s="30">
        <v>7.3</v>
      </c>
      <c r="AB80" s="30">
        <v>5.6</v>
      </c>
      <c r="AC80" s="32">
        <v>0.27939747327502429</v>
      </c>
      <c r="AD80" s="30">
        <v>5.5482357778276148</v>
      </c>
      <c r="AE80" s="12">
        <v>21</v>
      </c>
      <c r="AF80" s="12">
        <v>17</v>
      </c>
      <c r="AG80" s="12">
        <v>37</v>
      </c>
      <c r="AH80" s="33">
        <v>1.5616438356164384</v>
      </c>
      <c r="AI80" s="34">
        <v>520000</v>
      </c>
      <c r="AJ80" s="34">
        <v>505000</v>
      </c>
      <c r="AK80" s="34">
        <v>505000</v>
      </c>
      <c r="AL80" s="35">
        <v>2.9702970297029702E-2</v>
      </c>
      <c r="AM80" s="35">
        <v>2.9702970297029702E-2</v>
      </c>
      <c r="AN80" s="12">
        <v>2</v>
      </c>
      <c r="AO80" s="33">
        <v>0.19999999999999996</v>
      </c>
      <c r="AP80" s="12">
        <v>1.8</v>
      </c>
      <c r="AQ80" s="34">
        <v>460</v>
      </c>
      <c r="AR80" s="34">
        <v>430</v>
      </c>
      <c r="AS80" s="31">
        <v>6.9767441860465115E-2</v>
      </c>
      <c r="AT80" s="36">
        <v>1646.4</v>
      </c>
      <c r="AU80" s="30">
        <v>0.70699999999999996</v>
      </c>
      <c r="AV80" s="30">
        <v>0.29299999999999998</v>
      </c>
      <c r="AW80" s="30">
        <v>0.88780000000000003</v>
      </c>
      <c r="AX80" s="30">
        <v>8.5000000000000006E-2</v>
      </c>
      <c r="AY80" s="30">
        <v>0.25230000000000002</v>
      </c>
      <c r="AZ80" s="30">
        <v>0.3831</v>
      </c>
      <c r="BA80" s="30">
        <v>0.33400000000000002</v>
      </c>
      <c r="BB80" s="37">
        <v>2</v>
      </c>
      <c r="BC80" s="29">
        <v>129</v>
      </c>
      <c r="BD80" s="38" t="s">
        <v>4913</v>
      </c>
      <c r="BE80" s="39">
        <v>151.504371853545</v>
      </c>
      <c r="BF80" s="39">
        <v>-32.731415635122602</v>
      </c>
      <c r="BG80" s="40">
        <f t="shared" si="12"/>
        <v>93</v>
      </c>
      <c r="BH80" s="40">
        <f t="shared" si="13"/>
        <v>84</v>
      </c>
      <c r="BI80" s="40">
        <f t="shared" si="14"/>
        <v>100</v>
      </c>
      <c r="BJ80" s="40">
        <f t="shared" si="15"/>
        <v>16</v>
      </c>
      <c r="BK80" s="40">
        <f t="shared" si="16"/>
        <v>81</v>
      </c>
      <c r="BL80" s="40">
        <f t="shared" si="17"/>
        <v>46</v>
      </c>
      <c r="BM80" s="41">
        <f t="shared" si="18"/>
        <v>100</v>
      </c>
      <c r="BN80" s="40">
        <f t="shared" si="19"/>
        <v>95</v>
      </c>
      <c r="BO80" s="41">
        <f t="shared" si="20"/>
        <v>81</v>
      </c>
      <c r="BP80" s="41">
        <f t="shared" si="21"/>
        <v>1</v>
      </c>
      <c r="BQ80" s="41">
        <f t="shared" si="22"/>
        <v>20</v>
      </c>
      <c r="BR80" s="41">
        <f t="shared" si="23"/>
        <v>53</v>
      </c>
    </row>
    <row r="81" spans="2:70" x14ac:dyDescent="0.3">
      <c r="B81" s="12" t="s">
        <v>2373</v>
      </c>
      <c r="C81" s="12">
        <v>106021617</v>
      </c>
      <c r="D81" s="12" t="s">
        <v>1165</v>
      </c>
      <c r="E81" s="12" t="s">
        <v>299</v>
      </c>
      <c r="F81" s="12" t="s">
        <v>2986</v>
      </c>
      <c r="G81" s="12" t="s">
        <v>85</v>
      </c>
      <c r="H81" s="12" t="s">
        <v>5013</v>
      </c>
      <c r="I81" s="28">
        <v>569000</v>
      </c>
      <c r="J81" s="28">
        <v>569000</v>
      </c>
      <c r="K81" s="28">
        <v>540000</v>
      </c>
      <c r="L81" s="28">
        <v>565000</v>
      </c>
      <c r="M81" s="28">
        <v>520000</v>
      </c>
      <c r="N81" s="28">
        <v>540498</v>
      </c>
      <c r="O81" s="29">
        <v>30</v>
      </c>
      <c r="P81" s="29">
        <v>34</v>
      </c>
      <c r="Q81" s="29">
        <v>41</v>
      </c>
      <c r="R81" s="28">
        <v>475</v>
      </c>
      <c r="S81" s="28">
        <v>470</v>
      </c>
      <c r="T81" s="30">
        <v>1.9</v>
      </c>
      <c r="U81" s="30">
        <v>0</v>
      </c>
      <c r="V81" s="30">
        <v>1.9</v>
      </c>
      <c r="W81" s="30">
        <v>1.5</v>
      </c>
      <c r="X81" s="31">
        <v>4.3409490333919158E-2</v>
      </c>
      <c r="Y81" s="30">
        <v>5.5</v>
      </c>
      <c r="Z81" s="30">
        <v>0.40000000000000036</v>
      </c>
      <c r="AA81" s="30">
        <v>5.0999999999999996</v>
      </c>
      <c r="AB81" s="30">
        <v>5.3</v>
      </c>
      <c r="AC81" s="32">
        <v>0.29741033860949706</v>
      </c>
      <c r="AD81" s="30">
        <v>6.8512746019758639</v>
      </c>
      <c r="AE81" s="12">
        <v>21</v>
      </c>
      <c r="AF81" s="12">
        <v>17</v>
      </c>
      <c r="AG81" s="12">
        <v>37</v>
      </c>
      <c r="AH81" s="33">
        <v>1.5616438356164384</v>
      </c>
      <c r="AI81" s="34">
        <v>520000</v>
      </c>
      <c r="AJ81" s="34">
        <v>505000</v>
      </c>
      <c r="AK81" s="34">
        <v>505000</v>
      </c>
      <c r="AL81" s="35">
        <v>2.9702970297029702E-2</v>
      </c>
      <c r="AM81" s="35">
        <v>2.9702970297029702E-2</v>
      </c>
      <c r="AN81" s="12">
        <v>2</v>
      </c>
      <c r="AO81" s="33">
        <v>0.19999999999999996</v>
      </c>
      <c r="AP81" s="12">
        <v>1.8</v>
      </c>
      <c r="AQ81" s="34">
        <v>460</v>
      </c>
      <c r="AR81" s="34">
        <v>430</v>
      </c>
      <c r="AS81" s="31">
        <v>6.9767441860465115E-2</v>
      </c>
      <c r="AT81" s="36">
        <v>1597.1200000000001</v>
      </c>
      <c r="AU81" s="30">
        <v>0.68710000000000004</v>
      </c>
      <c r="AV81" s="30">
        <v>0.31290000000000001</v>
      </c>
      <c r="AW81" s="30">
        <v>0.80120000000000002</v>
      </c>
      <c r="AX81" s="30">
        <v>0.1651</v>
      </c>
      <c r="AY81" s="30">
        <v>0.33429999999999999</v>
      </c>
      <c r="AZ81" s="30">
        <v>0.3236</v>
      </c>
      <c r="BA81" s="30">
        <v>0.28270000000000001</v>
      </c>
      <c r="BB81" s="37">
        <v>3.5</v>
      </c>
      <c r="BC81" s="29">
        <v>131</v>
      </c>
      <c r="BD81" s="38" t="s">
        <v>4660</v>
      </c>
      <c r="BE81" s="39">
        <v>151.60421069186901</v>
      </c>
      <c r="BF81" s="39">
        <v>-32.7378044336564</v>
      </c>
      <c r="BG81" s="40">
        <f t="shared" si="12"/>
        <v>85</v>
      </c>
      <c r="BH81" s="40">
        <f t="shared" si="13"/>
        <v>84</v>
      </c>
      <c r="BI81" s="40">
        <f t="shared" si="14"/>
        <v>100</v>
      </c>
      <c r="BJ81" s="40">
        <f t="shared" si="15"/>
        <v>16</v>
      </c>
      <c r="BK81" s="40">
        <f t="shared" si="16"/>
        <v>80</v>
      </c>
      <c r="BL81" s="40">
        <f t="shared" si="17"/>
        <v>64</v>
      </c>
      <c r="BM81" s="41">
        <f t="shared" si="18"/>
        <v>95</v>
      </c>
      <c r="BN81" s="40">
        <f t="shared" si="19"/>
        <v>82</v>
      </c>
      <c r="BO81" s="41">
        <f t="shared" si="20"/>
        <v>69</v>
      </c>
      <c r="BP81" s="41">
        <f t="shared" si="21"/>
        <v>26</v>
      </c>
      <c r="BQ81" s="41">
        <f t="shared" si="22"/>
        <v>35</v>
      </c>
      <c r="BR81" s="41">
        <f t="shared" si="23"/>
        <v>54</v>
      </c>
    </row>
    <row r="82" spans="2:70" x14ac:dyDescent="0.3">
      <c r="B82" s="12" t="s">
        <v>2114</v>
      </c>
      <c r="C82" s="12">
        <v>106021618</v>
      </c>
      <c r="D82" s="12" t="s">
        <v>1165</v>
      </c>
      <c r="E82" s="12" t="s">
        <v>299</v>
      </c>
      <c r="F82" s="12" t="s">
        <v>2986</v>
      </c>
      <c r="G82" s="12" t="s">
        <v>85</v>
      </c>
      <c r="H82" s="12" t="s">
        <v>5013</v>
      </c>
      <c r="I82" s="28">
        <v>540000</v>
      </c>
      <c r="J82" s="28">
        <v>530000</v>
      </c>
      <c r="K82" s="28">
        <v>525000</v>
      </c>
      <c r="L82" s="28">
        <v>535000</v>
      </c>
      <c r="M82" s="28">
        <v>525000</v>
      </c>
      <c r="N82" s="28">
        <v>530000</v>
      </c>
      <c r="O82" s="29">
        <v>29</v>
      </c>
      <c r="P82" s="29">
        <v>35</v>
      </c>
      <c r="Q82" s="29">
        <v>47</v>
      </c>
      <c r="R82" s="28">
        <v>450</v>
      </c>
      <c r="S82" s="28">
        <v>460</v>
      </c>
      <c r="T82" s="30">
        <v>2.9</v>
      </c>
      <c r="U82" s="30">
        <v>0</v>
      </c>
      <c r="V82" s="30">
        <v>2.9</v>
      </c>
      <c r="W82" s="30">
        <v>1.6</v>
      </c>
      <c r="X82" s="31">
        <v>4.3333333333333335E-2</v>
      </c>
      <c r="Y82" s="30">
        <v>13.5</v>
      </c>
      <c r="Z82" s="30">
        <v>0.19999999999999929</v>
      </c>
      <c r="AA82" s="30">
        <v>13.3</v>
      </c>
      <c r="AB82" s="30">
        <v>9.6999999999999993</v>
      </c>
      <c r="AC82" s="32">
        <v>0.18188579189031881</v>
      </c>
      <c r="AD82" s="30">
        <v>4.1973644282381262</v>
      </c>
      <c r="AE82" s="12">
        <v>21</v>
      </c>
      <c r="AF82" s="12">
        <v>17</v>
      </c>
      <c r="AG82" s="12">
        <v>37</v>
      </c>
      <c r="AH82" s="33">
        <v>1.5616438356164384</v>
      </c>
      <c r="AI82" s="34">
        <v>520000</v>
      </c>
      <c r="AJ82" s="34">
        <v>505000</v>
      </c>
      <c r="AK82" s="34">
        <v>505000</v>
      </c>
      <c r="AL82" s="35">
        <v>2.9702970297029702E-2</v>
      </c>
      <c r="AM82" s="35">
        <v>2.9702970297029702E-2</v>
      </c>
      <c r="AN82" s="12">
        <v>2</v>
      </c>
      <c r="AO82" s="33">
        <v>0.19999999999999996</v>
      </c>
      <c r="AP82" s="12">
        <v>1.8</v>
      </c>
      <c r="AQ82" s="34">
        <v>460</v>
      </c>
      <c r="AR82" s="34">
        <v>430</v>
      </c>
      <c r="AS82" s="31">
        <v>6.9767441860465115E-2</v>
      </c>
      <c r="AT82" s="36">
        <v>2474.0800000000004</v>
      </c>
      <c r="AU82" s="30">
        <v>0.84450000000000003</v>
      </c>
      <c r="AV82" s="30">
        <v>0.1555</v>
      </c>
      <c r="AW82" s="30">
        <v>0.94669999999999999</v>
      </c>
      <c r="AX82" s="30">
        <v>4.3700000000000003E-2</v>
      </c>
      <c r="AY82" s="30">
        <v>0.23369999999999999</v>
      </c>
      <c r="AZ82" s="30">
        <v>0.4551</v>
      </c>
      <c r="BA82" s="30">
        <v>0.29409999999999997</v>
      </c>
      <c r="BB82" s="37">
        <v>6</v>
      </c>
      <c r="BC82" s="29">
        <v>130</v>
      </c>
      <c r="BD82" s="38" t="s">
        <v>4408</v>
      </c>
      <c r="BE82" s="39">
        <v>151.674090295101</v>
      </c>
      <c r="BF82" s="39">
        <v>-32.769455757669697</v>
      </c>
      <c r="BG82" s="40">
        <f t="shared" si="12"/>
        <v>69</v>
      </c>
      <c r="BH82" s="40">
        <f t="shared" si="13"/>
        <v>84</v>
      </c>
      <c r="BI82" s="40">
        <f t="shared" si="14"/>
        <v>100</v>
      </c>
      <c r="BJ82" s="40">
        <f t="shared" si="15"/>
        <v>16</v>
      </c>
      <c r="BK82" s="40">
        <f t="shared" si="16"/>
        <v>81</v>
      </c>
      <c r="BL82" s="40">
        <f t="shared" si="17"/>
        <v>41</v>
      </c>
      <c r="BM82" s="41">
        <f t="shared" si="18"/>
        <v>95</v>
      </c>
      <c r="BN82" s="40">
        <f t="shared" si="19"/>
        <v>100</v>
      </c>
      <c r="BO82" s="41">
        <f t="shared" si="20"/>
        <v>100</v>
      </c>
      <c r="BP82" s="41">
        <f t="shared" si="21"/>
        <v>1</v>
      </c>
      <c r="BQ82" s="41">
        <f t="shared" si="22"/>
        <v>60</v>
      </c>
      <c r="BR82" s="41">
        <f t="shared" si="23"/>
        <v>54</v>
      </c>
    </row>
    <row r="83" spans="2:70" x14ac:dyDescent="0.3">
      <c r="B83" s="12" t="s">
        <v>1664</v>
      </c>
      <c r="C83" s="12">
        <v>106031119</v>
      </c>
      <c r="D83" s="12" t="s">
        <v>354</v>
      </c>
      <c r="E83" s="12" t="s">
        <v>299</v>
      </c>
      <c r="F83" s="12" t="s">
        <v>3983</v>
      </c>
      <c r="G83" s="12" t="s">
        <v>85</v>
      </c>
      <c r="H83" s="12" t="s">
        <v>5013</v>
      </c>
      <c r="I83" s="28">
        <v>465000</v>
      </c>
      <c r="J83" s="28">
        <v>580000</v>
      </c>
      <c r="K83" s="28">
        <v>550000</v>
      </c>
      <c r="L83" s="28">
        <v>550000</v>
      </c>
      <c r="M83" s="28">
        <v>520000</v>
      </c>
      <c r="N83" s="28">
        <v>570000</v>
      </c>
      <c r="O83" s="29">
        <v>38</v>
      </c>
      <c r="P83" s="29">
        <v>42</v>
      </c>
      <c r="Q83" s="29">
        <v>42</v>
      </c>
      <c r="R83" s="28">
        <v>550</v>
      </c>
      <c r="S83" s="28">
        <v>480</v>
      </c>
      <c r="T83" s="30">
        <v>1.4</v>
      </c>
      <c r="U83" s="30">
        <v>-0.30000000000000004</v>
      </c>
      <c r="V83" s="30">
        <v>1.7</v>
      </c>
      <c r="W83" s="30">
        <v>1.7</v>
      </c>
      <c r="X83" s="31">
        <v>6.1505376344086024E-2</v>
      </c>
      <c r="Y83" s="30">
        <v>1.2</v>
      </c>
      <c r="Z83" s="30">
        <v>-0.40000000000000013</v>
      </c>
      <c r="AA83" s="30">
        <v>1.6</v>
      </c>
      <c r="AB83" s="30">
        <v>1.7</v>
      </c>
      <c r="AC83" s="32">
        <v>0.38275247745239949</v>
      </c>
      <c r="AD83" s="30">
        <v>6.2230734970407617</v>
      </c>
      <c r="AE83" s="12">
        <v>82</v>
      </c>
      <c r="AF83" s="12">
        <v>86</v>
      </c>
      <c r="AG83" s="12">
        <v>80</v>
      </c>
      <c r="AH83" s="33">
        <v>2.8896321070234112</v>
      </c>
      <c r="AI83" s="34">
        <v>665000</v>
      </c>
      <c r="AJ83" s="34">
        <v>620000</v>
      </c>
      <c r="AK83" s="34">
        <v>638000</v>
      </c>
      <c r="AL83" s="35">
        <v>7.2580645161290328E-2</v>
      </c>
      <c r="AM83" s="35">
        <v>4.2319749216300939E-2</v>
      </c>
      <c r="AN83" s="12">
        <v>1.8</v>
      </c>
      <c r="AO83" s="33">
        <v>0.10000000000000009</v>
      </c>
      <c r="AP83" s="12">
        <v>1.7</v>
      </c>
      <c r="AQ83" s="34">
        <v>500</v>
      </c>
      <c r="AR83" s="34">
        <v>460</v>
      </c>
      <c r="AS83" s="31">
        <v>8.6956521739130432E-2</v>
      </c>
      <c r="AT83" s="36">
        <v>1436.96</v>
      </c>
      <c r="AU83" s="30">
        <v>0.72060000000000002</v>
      </c>
      <c r="AV83" s="30">
        <v>0.27939999999999998</v>
      </c>
      <c r="AW83" s="30">
        <v>0.86150000000000004</v>
      </c>
      <c r="AX83" s="30">
        <v>0.1108</v>
      </c>
      <c r="AY83" s="30">
        <v>0.52239999999999998</v>
      </c>
      <c r="AZ83" s="30">
        <v>0.2823</v>
      </c>
      <c r="BA83" s="30">
        <v>0.1636</v>
      </c>
      <c r="BB83" s="37">
        <v>3</v>
      </c>
      <c r="BC83" s="29">
        <v>144</v>
      </c>
      <c r="BD83" s="38" t="s">
        <v>3984</v>
      </c>
      <c r="BE83" s="39">
        <v>152.03786176061101</v>
      </c>
      <c r="BF83" s="39">
        <v>-32.777797970032097</v>
      </c>
      <c r="BG83" s="40">
        <f t="shared" si="12"/>
        <v>93</v>
      </c>
      <c r="BH83" s="40">
        <f t="shared" si="13"/>
        <v>87</v>
      </c>
      <c r="BI83" s="40">
        <f t="shared" si="14"/>
        <v>89</v>
      </c>
      <c r="BJ83" s="40">
        <f t="shared" si="15"/>
        <v>37</v>
      </c>
      <c r="BK83" s="40">
        <f t="shared" si="16"/>
        <v>78</v>
      </c>
      <c r="BL83" s="40">
        <f t="shared" si="17"/>
        <v>100</v>
      </c>
      <c r="BM83" s="41">
        <f t="shared" si="18"/>
        <v>100</v>
      </c>
      <c r="BN83" s="40">
        <f t="shared" si="19"/>
        <v>88</v>
      </c>
      <c r="BO83" s="41">
        <f t="shared" si="20"/>
        <v>12</v>
      </c>
      <c r="BP83" s="41">
        <f t="shared" si="21"/>
        <v>97</v>
      </c>
      <c r="BQ83" s="41">
        <f t="shared" si="22"/>
        <v>30</v>
      </c>
      <c r="BR83" s="41">
        <f t="shared" si="23"/>
        <v>61</v>
      </c>
    </row>
    <row r="84" spans="2:70" x14ac:dyDescent="0.3">
      <c r="B84" s="12" t="s">
        <v>2002</v>
      </c>
      <c r="C84" s="12">
        <v>106031120</v>
      </c>
      <c r="D84" s="12" t="s">
        <v>354</v>
      </c>
      <c r="E84" s="12" t="s">
        <v>299</v>
      </c>
      <c r="F84" s="12" t="s">
        <v>2703</v>
      </c>
      <c r="G84" s="12" t="s">
        <v>85</v>
      </c>
      <c r="H84" s="12" t="s">
        <v>5013</v>
      </c>
      <c r="I84" s="28">
        <v>520000</v>
      </c>
      <c r="J84" s="28">
        <v>509600</v>
      </c>
      <c r="K84" s="28">
        <v>520000</v>
      </c>
      <c r="L84" s="28">
        <v>510000</v>
      </c>
      <c r="M84" s="28">
        <v>510000</v>
      </c>
      <c r="N84" s="28">
        <v>509000</v>
      </c>
      <c r="O84" s="29">
        <v>50</v>
      </c>
      <c r="P84" s="29">
        <v>65</v>
      </c>
      <c r="Q84" s="29">
        <v>66</v>
      </c>
      <c r="R84" s="28">
        <v>470</v>
      </c>
      <c r="S84" s="28">
        <v>420</v>
      </c>
      <c r="T84" s="30">
        <v>1.6</v>
      </c>
      <c r="U84" s="30">
        <v>-0.19999999999999996</v>
      </c>
      <c r="V84" s="30">
        <v>1.8</v>
      </c>
      <c r="W84" s="30">
        <v>1.8</v>
      </c>
      <c r="X84" s="31">
        <v>4.7E-2</v>
      </c>
      <c r="Y84" s="30">
        <v>6.2</v>
      </c>
      <c r="Z84" s="30">
        <v>-1.3999999999999995</v>
      </c>
      <c r="AA84" s="30">
        <v>7.6</v>
      </c>
      <c r="AB84" s="30">
        <v>8.6999999999999993</v>
      </c>
      <c r="AC84" s="32">
        <v>0.37771634306287766</v>
      </c>
      <c r="AD84" s="30">
        <v>8.0365179375080356</v>
      </c>
      <c r="AE84" s="12">
        <v>82</v>
      </c>
      <c r="AF84" s="12">
        <v>86</v>
      </c>
      <c r="AG84" s="12">
        <v>80</v>
      </c>
      <c r="AH84" s="33">
        <v>2.8896321070234112</v>
      </c>
      <c r="AI84" s="34">
        <v>665000</v>
      </c>
      <c r="AJ84" s="34">
        <v>620000</v>
      </c>
      <c r="AK84" s="34">
        <v>638000</v>
      </c>
      <c r="AL84" s="35">
        <v>7.2580645161290328E-2</v>
      </c>
      <c r="AM84" s="35">
        <v>4.2319749216300939E-2</v>
      </c>
      <c r="AN84" s="12">
        <v>1.8</v>
      </c>
      <c r="AO84" s="33">
        <v>0.10000000000000009</v>
      </c>
      <c r="AP84" s="12">
        <v>1.7</v>
      </c>
      <c r="AQ84" s="34">
        <v>500</v>
      </c>
      <c r="AR84" s="34">
        <v>460</v>
      </c>
      <c r="AS84" s="31">
        <v>8.6956521739130432E-2</v>
      </c>
      <c r="AT84" s="36">
        <v>1244.3200000000002</v>
      </c>
      <c r="AU84" s="30">
        <v>0.69340000000000002</v>
      </c>
      <c r="AV84" s="30">
        <v>0.30659999999999998</v>
      </c>
      <c r="AW84" s="30">
        <v>0.91210000000000002</v>
      </c>
      <c r="AX84" s="30">
        <v>7.6600000000000001E-2</v>
      </c>
      <c r="AY84" s="30">
        <v>0.43090000000000001</v>
      </c>
      <c r="AZ84" s="30">
        <v>0.28560000000000002</v>
      </c>
      <c r="BA84" s="30">
        <v>0.25850000000000001</v>
      </c>
      <c r="BB84" s="37">
        <v>1</v>
      </c>
      <c r="BC84" s="29">
        <v>144</v>
      </c>
      <c r="BD84" s="38" t="s">
        <v>4306</v>
      </c>
      <c r="BE84" s="39">
        <v>151.99010342006201</v>
      </c>
      <c r="BF84" s="39">
        <v>-32.752258893344198</v>
      </c>
      <c r="BG84" s="40">
        <f t="shared" si="12"/>
        <v>90</v>
      </c>
      <c r="BH84" s="40">
        <f t="shared" si="13"/>
        <v>87</v>
      </c>
      <c r="BI84" s="40">
        <f t="shared" si="14"/>
        <v>89</v>
      </c>
      <c r="BJ84" s="40">
        <f t="shared" si="15"/>
        <v>37</v>
      </c>
      <c r="BK84" s="40">
        <f t="shared" si="16"/>
        <v>78</v>
      </c>
      <c r="BL84" s="40">
        <f t="shared" si="17"/>
        <v>85</v>
      </c>
      <c r="BM84" s="41">
        <f t="shared" si="18"/>
        <v>100</v>
      </c>
      <c r="BN84" s="40">
        <f t="shared" si="19"/>
        <v>70</v>
      </c>
      <c r="BO84" s="41">
        <f t="shared" si="20"/>
        <v>16</v>
      </c>
      <c r="BP84" s="41">
        <f t="shared" si="21"/>
        <v>14</v>
      </c>
      <c r="BQ84" s="41">
        <f t="shared" si="22"/>
        <v>10</v>
      </c>
      <c r="BR84" s="41">
        <f t="shared" si="23"/>
        <v>50</v>
      </c>
    </row>
    <row r="85" spans="2:70" x14ac:dyDescent="0.3">
      <c r="B85" s="12" t="s">
        <v>2218</v>
      </c>
      <c r="C85" s="12">
        <v>106031121</v>
      </c>
      <c r="D85" s="12" t="s">
        <v>354</v>
      </c>
      <c r="E85" s="12" t="s">
        <v>299</v>
      </c>
      <c r="F85" s="12" t="s">
        <v>3983</v>
      </c>
      <c r="G85" s="12" t="s">
        <v>85</v>
      </c>
      <c r="H85" s="12" t="s">
        <v>5013</v>
      </c>
      <c r="I85" s="28">
        <v>712800</v>
      </c>
      <c r="J85" s="28">
        <v>699000</v>
      </c>
      <c r="K85" s="28">
        <v>695000</v>
      </c>
      <c r="L85" s="28">
        <v>740000</v>
      </c>
      <c r="M85" s="28">
        <v>715000</v>
      </c>
      <c r="N85" s="28">
        <v>685000</v>
      </c>
      <c r="O85" s="29">
        <v>50</v>
      </c>
      <c r="P85" s="29">
        <v>55</v>
      </c>
      <c r="Q85" s="29">
        <v>47</v>
      </c>
      <c r="R85" s="28">
        <v>520</v>
      </c>
      <c r="S85" s="28">
        <v>480</v>
      </c>
      <c r="T85" s="30">
        <v>1.9</v>
      </c>
      <c r="U85" s="30">
        <v>0</v>
      </c>
      <c r="V85" s="30">
        <v>1.9</v>
      </c>
      <c r="W85" s="30">
        <v>1.8</v>
      </c>
      <c r="X85" s="31">
        <v>3.793490460157127E-2</v>
      </c>
      <c r="Y85" s="30">
        <v>2.7</v>
      </c>
      <c r="Z85" s="30">
        <v>-0.29999999999999982</v>
      </c>
      <c r="AA85" s="30">
        <v>3</v>
      </c>
      <c r="AB85" s="30">
        <v>2.9</v>
      </c>
      <c r="AC85" s="32">
        <v>0.36644492050964028</v>
      </c>
      <c r="AD85" s="30">
        <v>9.6598350347363748</v>
      </c>
      <c r="AE85" s="12">
        <v>82</v>
      </c>
      <c r="AF85" s="12">
        <v>86</v>
      </c>
      <c r="AG85" s="12">
        <v>80</v>
      </c>
      <c r="AH85" s="33">
        <v>2.8896321070234112</v>
      </c>
      <c r="AI85" s="34">
        <v>665000</v>
      </c>
      <c r="AJ85" s="34">
        <v>620000</v>
      </c>
      <c r="AK85" s="34">
        <v>638000</v>
      </c>
      <c r="AL85" s="35">
        <v>7.2580645161290328E-2</v>
      </c>
      <c r="AM85" s="35">
        <v>4.2319749216300939E-2</v>
      </c>
      <c r="AN85" s="12">
        <v>1.8</v>
      </c>
      <c r="AO85" s="33">
        <v>0.10000000000000009</v>
      </c>
      <c r="AP85" s="12">
        <v>1.7</v>
      </c>
      <c r="AQ85" s="34">
        <v>500</v>
      </c>
      <c r="AR85" s="34">
        <v>460</v>
      </c>
      <c r="AS85" s="31">
        <v>8.6956521739130432E-2</v>
      </c>
      <c r="AT85" s="36">
        <v>1419.0400000000002</v>
      </c>
      <c r="AU85" s="30">
        <v>0.67730000000000001</v>
      </c>
      <c r="AV85" s="30">
        <v>0.32269999999999999</v>
      </c>
      <c r="AW85" s="30">
        <v>0.61899999999999999</v>
      </c>
      <c r="AX85" s="30">
        <v>0.2626</v>
      </c>
      <c r="AY85" s="30">
        <v>0.46579999999999999</v>
      </c>
      <c r="AZ85" s="30">
        <v>0.23180000000000001</v>
      </c>
      <c r="BA85" s="30">
        <v>0.25290000000000001</v>
      </c>
      <c r="BB85" s="37">
        <v>4.5</v>
      </c>
      <c r="BC85" s="29">
        <v>152</v>
      </c>
      <c r="BD85" s="38" t="s">
        <v>4509</v>
      </c>
      <c r="BE85" s="39">
        <v>152.12726160865</v>
      </c>
      <c r="BF85" s="39">
        <v>-32.7337427500063</v>
      </c>
      <c r="BG85" s="40">
        <f t="shared" si="12"/>
        <v>85</v>
      </c>
      <c r="BH85" s="40">
        <f t="shared" si="13"/>
        <v>87</v>
      </c>
      <c r="BI85" s="40">
        <f t="shared" si="14"/>
        <v>89</v>
      </c>
      <c r="BJ85" s="40">
        <f t="shared" si="15"/>
        <v>37</v>
      </c>
      <c r="BK85" s="40">
        <f t="shared" si="16"/>
        <v>77</v>
      </c>
      <c r="BL85" s="40">
        <f t="shared" si="17"/>
        <v>92</v>
      </c>
      <c r="BM85" s="41">
        <f t="shared" si="18"/>
        <v>77</v>
      </c>
      <c r="BN85" s="40">
        <f t="shared" si="19"/>
        <v>54</v>
      </c>
      <c r="BO85" s="41">
        <f t="shared" si="20"/>
        <v>23</v>
      </c>
      <c r="BP85" s="41">
        <f t="shared" si="21"/>
        <v>72</v>
      </c>
      <c r="BQ85" s="41">
        <f t="shared" si="22"/>
        <v>45</v>
      </c>
      <c r="BR85" s="41">
        <f t="shared" si="23"/>
        <v>55</v>
      </c>
    </row>
    <row r="86" spans="2:70" x14ac:dyDescent="0.3">
      <c r="B86" s="12" t="s">
        <v>1907</v>
      </c>
      <c r="C86" s="12">
        <v>106031122</v>
      </c>
      <c r="D86" s="12" t="s">
        <v>354</v>
      </c>
      <c r="E86" s="12" t="s">
        <v>299</v>
      </c>
      <c r="F86" s="12" t="s">
        <v>2986</v>
      </c>
      <c r="G86" s="12" t="s">
        <v>85</v>
      </c>
      <c r="H86" s="12" t="s">
        <v>5013</v>
      </c>
      <c r="I86" s="28">
        <v>440000</v>
      </c>
      <c r="J86" s="28">
        <v>440000</v>
      </c>
      <c r="K86" s="28">
        <v>420000</v>
      </c>
      <c r="L86" s="28">
        <v>445000</v>
      </c>
      <c r="M86" s="28">
        <v>445000</v>
      </c>
      <c r="N86" s="28">
        <v>425000</v>
      </c>
      <c r="O86" s="29">
        <v>48</v>
      </c>
      <c r="P86" s="29">
        <v>44</v>
      </c>
      <c r="Q86" s="29">
        <v>44</v>
      </c>
      <c r="R86" s="28">
        <v>440</v>
      </c>
      <c r="S86" s="28">
        <v>420</v>
      </c>
      <c r="T86" s="30">
        <v>1.8</v>
      </c>
      <c r="U86" s="30">
        <v>-0.19999999999999996</v>
      </c>
      <c r="V86" s="30">
        <v>2</v>
      </c>
      <c r="W86" s="30">
        <v>1.8</v>
      </c>
      <c r="X86" s="31">
        <v>5.1999999999999998E-2</v>
      </c>
      <c r="Y86" s="30">
        <v>4</v>
      </c>
      <c r="Z86" s="30">
        <v>0.10000000000000009</v>
      </c>
      <c r="AA86" s="30">
        <v>3.9</v>
      </c>
      <c r="AB86" s="30">
        <v>4.5999999999999996</v>
      </c>
      <c r="AC86" s="32">
        <v>0.30884995507637014</v>
      </c>
      <c r="AD86" s="30">
        <v>5.939422213007119</v>
      </c>
      <c r="AE86" s="12">
        <v>82</v>
      </c>
      <c r="AF86" s="12">
        <v>86</v>
      </c>
      <c r="AG86" s="12">
        <v>80</v>
      </c>
      <c r="AH86" s="33">
        <v>2.8896321070234112</v>
      </c>
      <c r="AI86" s="34">
        <v>665000</v>
      </c>
      <c r="AJ86" s="34">
        <v>620000</v>
      </c>
      <c r="AK86" s="34">
        <v>638000</v>
      </c>
      <c r="AL86" s="35">
        <v>7.2580645161290328E-2</v>
      </c>
      <c r="AM86" s="35">
        <v>4.2319749216300939E-2</v>
      </c>
      <c r="AN86" s="12">
        <v>1.8</v>
      </c>
      <c r="AO86" s="33">
        <v>0.10000000000000009</v>
      </c>
      <c r="AP86" s="12">
        <v>1.7</v>
      </c>
      <c r="AQ86" s="34">
        <v>500</v>
      </c>
      <c r="AR86" s="34">
        <v>460</v>
      </c>
      <c r="AS86" s="31">
        <v>8.6956521739130432E-2</v>
      </c>
      <c r="AT86" s="36">
        <v>1424.64</v>
      </c>
      <c r="AU86" s="30">
        <v>0.67420000000000002</v>
      </c>
      <c r="AV86" s="30">
        <v>0.32579999999999998</v>
      </c>
      <c r="AW86" s="30">
        <v>0.80740000000000001</v>
      </c>
      <c r="AX86" s="30">
        <v>0.1457</v>
      </c>
      <c r="AY86" s="30">
        <v>0.2797</v>
      </c>
      <c r="AZ86" s="30">
        <v>0.30459999999999998</v>
      </c>
      <c r="BA86" s="30">
        <v>0.38729999999999998</v>
      </c>
      <c r="BB86" s="37">
        <v>3</v>
      </c>
      <c r="BC86" s="29">
        <v>133</v>
      </c>
      <c r="BD86" s="38" t="s">
        <v>4216</v>
      </c>
      <c r="BE86" s="39">
        <v>151.761943712153</v>
      </c>
      <c r="BF86" s="39">
        <v>-32.763921557400202</v>
      </c>
      <c r="BG86" s="40">
        <f t="shared" si="12"/>
        <v>87</v>
      </c>
      <c r="BH86" s="40">
        <f t="shared" si="13"/>
        <v>87</v>
      </c>
      <c r="BI86" s="40">
        <f t="shared" si="14"/>
        <v>89</v>
      </c>
      <c r="BJ86" s="40">
        <f t="shared" si="15"/>
        <v>37</v>
      </c>
      <c r="BK86" s="40">
        <f t="shared" si="16"/>
        <v>80</v>
      </c>
      <c r="BL86" s="40">
        <f t="shared" si="17"/>
        <v>52</v>
      </c>
      <c r="BM86" s="41">
        <f t="shared" si="18"/>
        <v>100</v>
      </c>
      <c r="BN86" s="40">
        <f t="shared" si="19"/>
        <v>91</v>
      </c>
      <c r="BO86" s="41">
        <f t="shared" si="20"/>
        <v>61</v>
      </c>
      <c r="BP86" s="41">
        <f t="shared" si="21"/>
        <v>51</v>
      </c>
      <c r="BQ86" s="41">
        <f t="shared" si="22"/>
        <v>30</v>
      </c>
      <c r="BR86" s="41">
        <f t="shared" si="23"/>
        <v>56</v>
      </c>
    </row>
    <row r="87" spans="2:70" x14ac:dyDescent="0.3">
      <c r="B87" s="12" t="s">
        <v>1782</v>
      </c>
      <c r="C87" s="12">
        <v>106031124</v>
      </c>
      <c r="D87" s="12" t="s">
        <v>354</v>
      </c>
      <c r="E87" s="12" t="s">
        <v>299</v>
      </c>
      <c r="F87" s="12" t="s">
        <v>2703</v>
      </c>
      <c r="G87" s="12" t="s">
        <v>85</v>
      </c>
      <c r="H87" s="12" t="s">
        <v>5013</v>
      </c>
      <c r="I87" s="28">
        <v>585000</v>
      </c>
      <c r="J87" s="28">
        <v>629000</v>
      </c>
      <c r="K87" s="28">
        <v>665000</v>
      </c>
      <c r="L87" s="28">
        <v>890000</v>
      </c>
      <c r="M87" s="28">
        <v>890000</v>
      </c>
      <c r="N87" s="28">
        <v>680000</v>
      </c>
      <c r="O87" s="29">
        <v>67</v>
      </c>
      <c r="P87" s="29">
        <v>111</v>
      </c>
      <c r="Q87" s="29">
        <v>80</v>
      </c>
      <c r="R87" s="28">
        <v>460</v>
      </c>
      <c r="S87" s="28">
        <v>410</v>
      </c>
      <c r="T87" s="30">
        <v>1.4</v>
      </c>
      <c r="U87" s="30">
        <v>-0.10000000000000009</v>
      </c>
      <c r="V87" s="30">
        <v>1.5</v>
      </c>
      <c r="W87" s="30">
        <v>1.3</v>
      </c>
      <c r="X87" s="31">
        <v>4.0888888888888891E-2</v>
      </c>
      <c r="Y87" s="30">
        <v>1.9</v>
      </c>
      <c r="Z87" s="30">
        <v>-0.30000000000000027</v>
      </c>
      <c r="AA87" s="30">
        <v>2.2000000000000002</v>
      </c>
      <c r="AB87" s="30">
        <v>2.8</v>
      </c>
      <c r="AC87" s="32">
        <v>0.39644236072807498</v>
      </c>
      <c r="AD87" s="30">
        <v>9.6956012134583549</v>
      </c>
      <c r="AE87" s="12">
        <v>82</v>
      </c>
      <c r="AF87" s="12">
        <v>86</v>
      </c>
      <c r="AG87" s="12">
        <v>80</v>
      </c>
      <c r="AH87" s="33">
        <v>2.8896321070234112</v>
      </c>
      <c r="AI87" s="34">
        <v>665000</v>
      </c>
      <c r="AJ87" s="34">
        <v>620000</v>
      </c>
      <c r="AK87" s="34">
        <v>638000</v>
      </c>
      <c r="AL87" s="35">
        <v>7.2580645161290328E-2</v>
      </c>
      <c r="AM87" s="35">
        <v>4.2319749216300939E-2</v>
      </c>
      <c r="AN87" s="12">
        <v>1.8</v>
      </c>
      <c r="AO87" s="33">
        <v>0.10000000000000009</v>
      </c>
      <c r="AP87" s="12">
        <v>1.7</v>
      </c>
      <c r="AQ87" s="34">
        <v>500</v>
      </c>
      <c r="AR87" s="34">
        <v>460</v>
      </c>
      <c r="AS87" s="31">
        <v>8.6956521739130432E-2</v>
      </c>
      <c r="AT87" s="36">
        <v>1160.3200000000002</v>
      </c>
      <c r="AU87" s="30">
        <v>0.69189999999999996</v>
      </c>
      <c r="AV87" s="30">
        <v>0.30809999999999998</v>
      </c>
      <c r="AW87" s="30">
        <v>0.88290000000000002</v>
      </c>
      <c r="AX87" s="30">
        <v>7.8299999999999995E-2</v>
      </c>
      <c r="AY87" s="30">
        <v>0.53649999999999998</v>
      </c>
      <c r="AZ87" s="30">
        <v>0.1701</v>
      </c>
      <c r="BA87" s="30">
        <v>0.1555</v>
      </c>
      <c r="BB87" s="37">
        <v>3.5</v>
      </c>
      <c r="BC87" s="29">
        <v>161</v>
      </c>
      <c r="BD87" s="38" t="s">
        <v>4093</v>
      </c>
      <c r="BE87" s="39">
        <v>152.114678174012</v>
      </c>
      <c r="BF87" s="39">
        <v>-32.6331513844667</v>
      </c>
      <c r="BG87" s="40">
        <f t="shared" si="12"/>
        <v>93</v>
      </c>
      <c r="BH87" s="40">
        <f t="shared" si="13"/>
        <v>87</v>
      </c>
      <c r="BI87" s="40">
        <f t="shared" si="14"/>
        <v>89</v>
      </c>
      <c r="BJ87" s="40">
        <f t="shared" si="15"/>
        <v>37</v>
      </c>
      <c r="BK87" s="40">
        <f t="shared" si="16"/>
        <v>75</v>
      </c>
      <c r="BL87" s="40">
        <f t="shared" si="17"/>
        <v>100</v>
      </c>
      <c r="BM87" s="41">
        <f t="shared" si="18"/>
        <v>86</v>
      </c>
      <c r="BN87" s="40">
        <f t="shared" si="19"/>
        <v>54</v>
      </c>
      <c r="BO87" s="41">
        <f t="shared" si="20"/>
        <v>3</v>
      </c>
      <c r="BP87" s="41">
        <f t="shared" si="21"/>
        <v>85</v>
      </c>
      <c r="BQ87" s="41">
        <f t="shared" si="22"/>
        <v>35</v>
      </c>
      <c r="BR87" s="41">
        <f t="shared" si="23"/>
        <v>56</v>
      </c>
    </row>
    <row r="88" spans="2:70" x14ac:dyDescent="0.3">
      <c r="B88" s="12" t="s">
        <v>1166</v>
      </c>
      <c r="C88" s="12">
        <v>106031125</v>
      </c>
      <c r="D88" s="12" t="s">
        <v>354</v>
      </c>
      <c r="E88" s="12" t="s">
        <v>299</v>
      </c>
      <c r="F88" s="12" t="s">
        <v>3519</v>
      </c>
      <c r="G88" s="12" t="s">
        <v>85</v>
      </c>
      <c r="H88" s="12" t="s">
        <v>5013</v>
      </c>
      <c r="I88" s="28">
        <v>625000</v>
      </c>
      <c r="J88" s="28">
        <v>490000</v>
      </c>
      <c r="K88" s="28">
        <v>265000</v>
      </c>
      <c r="L88" s="28">
        <v>540000</v>
      </c>
      <c r="M88" s="28">
        <v>490000</v>
      </c>
      <c r="N88" s="28">
        <v>275000</v>
      </c>
      <c r="O88" s="29">
        <v>26</v>
      </c>
      <c r="P88" s="29">
        <v>26</v>
      </c>
      <c r="Q88" s="29">
        <v>0</v>
      </c>
      <c r="R88" s="28">
        <v>460</v>
      </c>
      <c r="S88" s="28">
        <v>430</v>
      </c>
      <c r="T88" s="30">
        <v>3.4</v>
      </c>
      <c r="U88" s="30">
        <v>0.19999999999999973</v>
      </c>
      <c r="V88" s="30">
        <v>3.2</v>
      </c>
      <c r="W88" s="30">
        <v>0.6</v>
      </c>
      <c r="X88" s="31">
        <v>3.8272E-2</v>
      </c>
      <c r="Y88" s="30">
        <v>4.8</v>
      </c>
      <c r="Z88" s="30">
        <v>-0.40000000000000036</v>
      </c>
      <c r="AA88" s="30">
        <v>5.2</v>
      </c>
      <c r="AB88" s="30">
        <v>4</v>
      </c>
      <c r="AC88" s="32">
        <v>0.23296329308808036</v>
      </c>
      <c r="AD88" s="30">
        <v>6.0870425660556116</v>
      </c>
      <c r="AE88" s="12">
        <v>82</v>
      </c>
      <c r="AF88" s="12">
        <v>86</v>
      </c>
      <c r="AG88" s="12">
        <v>80</v>
      </c>
      <c r="AH88" s="33">
        <v>2.8896321070234112</v>
      </c>
      <c r="AI88" s="34">
        <v>665000</v>
      </c>
      <c r="AJ88" s="34">
        <v>620000</v>
      </c>
      <c r="AK88" s="34">
        <v>638000</v>
      </c>
      <c r="AL88" s="35">
        <v>7.2580645161290328E-2</v>
      </c>
      <c r="AM88" s="35">
        <v>4.2319749216300939E-2</v>
      </c>
      <c r="AN88" s="12">
        <v>1.8</v>
      </c>
      <c r="AO88" s="33">
        <v>0.10000000000000009</v>
      </c>
      <c r="AP88" s="12">
        <v>1.7</v>
      </c>
      <c r="AQ88" s="34">
        <v>500</v>
      </c>
      <c r="AR88" s="34">
        <v>460</v>
      </c>
      <c r="AS88" s="31">
        <v>8.6956521739130432E-2</v>
      </c>
      <c r="AT88" s="36">
        <v>1974.5600000000002</v>
      </c>
      <c r="AU88" s="30">
        <v>0.79459999999999997</v>
      </c>
      <c r="AV88" s="30">
        <v>0.2054</v>
      </c>
      <c r="AW88" s="30">
        <v>0.96</v>
      </c>
      <c r="AX88" s="30">
        <v>0.02</v>
      </c>
      <c r="AY88" s="30">
        <v>0.35560000000000003</v>
      </c>
      <c r="AZ88" s="30">
        <v>0.41489999999999999</v>
      </c>
      <c r="BA88" s="30">
        <v>0.20580000000000001</v>
      </c>
      <c r="BB88" s="37">
        <v>4.5</v>
      </c>
      <c r="BC88" s="29">
        <v>143</v>
      </c>
      <c r="BD88" s="38" t="s">
        <v>3520</v>
      </c>
      <c r="BE88" s="39">
        <v>151.88260635041101</v>
      </c>
      <c r="BF88" s="39">
        <v>-32.711684877362799</v>
      </c>
      <c r="BG88" s="40">
        <f t="shared" si="12"/>
        <v>60</v>
      </c>
      <c r="BH88" s="40">
        <f t="shared" si="13"/>
        <v>87</v>
      </c>
      <c r="BI88" s="40">
        <f t="shared" si="14"/>
        <v>89</v>
      </c>
      <c r="BJ88" s="40">
        <f t="shared" si="15"/>
        <v>37</v>
      </c>
      <c r="BK88" s="40">
        <f t="shared" si="16"/>
        <v>78</v>
      </c>
      <c r="BL88" s="40">
        <f t="shared" si="17"/>
        <v>68</v>
      </c>
      <c r="BM88" s="41">
        <f t="shared" si="18"/>
        <v>78</v>
      </c>
      <c r="BN88" s="40">
        <f t="shared" si="19"/>
        <v>89</v>
      </c>
      <c r="BO88" s="41">
        <f t="shared" si="20"/>
        <v>100</v>
      </c>
      <c r="BP88" s="41">
        <f t="shared" si="21"/>
        <v>37</v>
      </c>
      <c r="BQ88" s="41">
        <f t="shared" si="22"/>
        <v>45</v>
      </c>
      <c r="BR88" s="41">
        <f t="shared" si="23"/>
        <v>56</v>
      </c>
    </row>
    <row r="89" spans="2:70" x14ac:dyDescent="0.3">
      <c r="B89" s="12" t="s">
        <v>1783</v>
      </c>
      <c r="C89" s="12">
        <v>106041126</v>
      </c>
      <c r="D89" s="12" t="s">
        <v>298</v>
      </c>
      <c r="E89" s="12" t="s">
        <v>299</v>
      </c>
      <c r="F89" s="12" t="s">
        <v>1783</v>
      </c>
      <c r="G89" s="12" t="s">
        <v>85</v>
      </c>
      <c r="H89" s="12" t="s">
        <v>5013</v>
      </c>
      <c r="I89" s="28">
        <v>300000</v>
      </c>
      <c r="J89" s="28">
        <v>295000</v>
      </c>
      <c r="K89" s="28">
        <v>295000</v>
      </c>
      <c r="L89" s="28">
        <v>420000</v>
      </c>
      <c r="M89" s="28">
        <v>410000</v>
      </c>
      <c r="N89" s="28">
        <v>307500</v>
      </c>
      <c r="O89" s="29">
        <v>47</v>
      </c>
      <c r="P89" s="29">
        <v>51</v>
      </c>
      <c r="Q89" s="29">
        <v>63</v>
      </c>
      <c r="R89" s="28">
        <v>350</v>
      </c>
      <c r="S89" s="28">
        <v>360</v>
      </c>
      <c r="T89" s="30">
        <v>2.6</v>
      </c>
      <c r="U89" s="30">
        <v>0.10000000000000009</v>
      </c>
      <c r="V89" s="30">
        <v>2.5</v>
      </c>
      <c r="W89" s="30">
        <v>2.5</v>
      </c>
      <c r="X89" s="31">
        <v>6.0666666666666667E-2</v>
      </c>
      <c r="Y89" s="30">
        <v>6.5</v>
      </c>
      <c r="Z89" s="30">
        <v>-9.9999999999999645E-2</v>
      </c>
      <c r="AA89" s="30">
        <v>6.6</v>
      </c>
      <c r="AB89" s="30">
        <v>5.6</v>
      </c>
      <c r="AC89" s="32">
        <v>0.19494697442295694</v>
      </c>
      <c r="AD89" s="30">
        <v>3.2134116663124774</v>
      </c>
      <c r="AE89" s="12">
        <v>8</v>
      </c>
      <c r="AF89" s="12">
        <v>6</v>
      </c>
      <c r="AG89" s="12">
        <v>11</v>
      </c>
      <c r="AH89" s="33">
        <v>1.5319148936170213</v>
      </c>
      <c r="AI89" s="34">
        <v>327000</v>
      </c>
      <c r="AJ89" s="34">
        <v>315000</v>
      </c>
      <c r="AK89" s="34">
        <v>325000</v>
      </c>
      <c r="AL89" s="35">
        <v>3.8095238095238099E-2</v>
      </c>
      <c r="AM89" s="35">
        <v>6.1538461538461538E-3</v>
      </c>
      <c r="AN89" s="12">
        <v>1.5</v>
      </c>
      <c r="AO89" s="33">
        <v>-0.39999999999999991</v>
      </c>
      <c r="AP89" s="12">
        <v>1.9</v>
      </c>
      <c r="AQ89" s="34">
        <v>360</v>
      </c>
      <c r="AR89" s="34">
        <v>350</v>
      </c>
      <c r="AS89" s="31">
        <v>2.8571428571428571E-2</v>
      </c>
      <c r="AT89" s="36">
        <v>1795.3600000000001</v>
      </c>
      <c r="AU89" s="30">
        <v>0.6744</v>
      </c>
      <c r="AV89" s="30">
        <v>0.3256</v>
      </c>
      <c r="AW89" s="30">
        <v>0.87080000000000002</v>
      </c>
      <c r="AX89" s="30">
        <v>0.114</v>
      </c>
      <c r="AY89" s="30">
        <v>0.26340000000000002</v>
      </c>
      <c r="AZ89" s="30">
        <v>0.32829999999999998</v>
      </c>
      <c r="BA89" s="30">
        <v>0.38019999999999998</v>
      </c>
      <c r="BB89" s="37">
        <v>3</v>
      </c>
      <c r="BC89" s="29">
        <v>176</v>
      </c>
      <c r="BD89" s="38" t="s">
        <v>4094</v>
      </c>
      <c r="BE89" s="39">
        <v>150.899712901111</v>
      </c>
      <c r="BF89" s="39">
        <v>-32.310696768268997</v>
      </c>
      <c r="BG89" s="40">
        <f t="shared" si="12"/>
        <v>74</v>
      </c>
      <c r="BH89" s="40">
        <f t="shared" si="13"/>
        <v>92</v>
      </c>
      <c r="BI89" s="40">
        <f t="shared" si="14"/>
        <v>100</v>
      </c>
      <c r="BJ89" s="40">
        <f t="shared" si="15"/>
        <v>20</v>
      </c>
      <c r="BK89" s="40">
        <f t="shared" si="16"/>
        <v>73</v>
      </c>
      <c r="BL89" s="40">
        <f t="shared" si="17"/>
        <v>48</v>
      </c>
      <c r="BM89" s="41">
        <f t="shared" si="18"/>
        <v>100</v>
      </c>
      <c r="BN89" s="40">
        <f t="shared" si="19"/>
        <v>100</v>
      </c>
      <c r="BO89" s="41">
        <f t="shared" si="20"/>
        <v>100</v>
      </c>
      <c r="BP89" s="41">
        <f t="shared" si="21"/>
        <v>9</v>
      </c>
      <c r="BQ89" s="41">
        <f t="shared" si="22"/>
        <v>30</v>
      </c>
      <c r="BR89" s="41">
        <f t="shared" si="23"/>
        <v>55</v>
      </c>
    </row>
    <row r="90" spans="2:70" x14ac:dyDescent="0.3">
      <c r="B90" s="12" t="s">
        <v>823</v>
      </c>
      <c r="C90" s="12">
        <v>106041128</v>
      </c>
      <c r="D90" s="12" t="s">
        <v>298</v>
      </c>
      <c r="E90" s="12" t="s">
        <v>299</v>
      </c>
      <c r="F90" s="12" t="s">
        <v>2703</v>
      </c>
      <c r="G90" s="12" t="s">
        <v>85</v>
      </c>
      <c r="H90" s="12" t="s">
        <v>5013</v>
      </c>
      <c r="I90" s="28">
        <v>320000</v>
      </c>
      <c r="J90" s="28">
        <v>280000</v>
      </c>
      <c r="K90" s="28">
        <v>299000</v>
      </c>
      <c r="L90" s="28">
        <v>351000</v>
      </c>
      <c r="M90" s="28">
        <v>290000</v>
      </c>
      <c r="N90" s="28">
        <v>295000</v>
      </c>
      <c r="O90" s="29">
        <v>23</v>
      </c>
      <c r="P90" s="29">
        <v>25</v>
      </c>
      <c r="Q90" s="29">
        <v>30</v>
      </c>
      <c r="R90" s="28">
        <v>400</v>
      </c>
      <c r="S90" s="28">
        <v>380</v>
      </c>
      <c r="T90" s="30">
        <v>1.3</v>
      </c>
      <c r="U90" s="30">
        <v>-9.9999999999999867E-2</v>
      </c>
      <c r="V90" s="30">
        <v>1.4</v>
      </c>
      <c r="W90" s="30">
        <v>1.1000000000000001</v>
      </c>
      <c r="X90" s="31">
        <v>6.5000000000000002E-2</v>
      </c>
      <c r="Y90" s="30">
        <v>3.1</v>
      </c>
      <c r="Z90" s="30">
        <v>-0.19999999999999973</v>
      </c>
      <c r="AA90" s="30">
        <v>3.3</v>
      </c>
      <c r="AB90" s="30">
        <v>2.2000000000000002</v>
      </c>
      <c r="AC90" s="32">
        <v>0.23403856955626284</v>
      </c>
      <c r="AD90" s="30">
        <v>3.6005933777886594</v>
      </c>
      <c r="AE90" s="12">
        <v>8</v>
      </c>
      <c r="AF90" s="12">
        <v>6</v>
      </c>
      <c r="AG90" s="12">
        <v>11</v>
      </c>
      <c r="AH90" s="33">
        <v>1.5319148936170213</v>
      </c>
      <c r="AI90" s="34">
        <v>327000</v>
      </c>
      <c r="AJ90" s="34">
        <v>315000</v>
      </c>
      <c r="AK90" s="34">
        <v>325000</v>
      </c>
      <c r="AL90" s="35">
        <v>3.8095238095238099E-2</v>
      </c>
      <c r="AM90" s="35">
        <v>6.1538461538461538E-3</v>
      </c>
      <c r="AN90" s="12">
        <v>1.5</v>
      </c>
      <c r="AO90" s="33">
        <v>-0.39999999999999991</v>
      </c>
      <c r="AP90" s="12">
        <v>1.9</v>
      </c>
      <c r="AQ90" s="34">
        <v>360</v>
      </c>
      <c r="AR90" s="34">
        <v>350</v>
      </c>
      <c r="AS90" s="31">
        <v>2.8571428571428571E-2</v>
      </c>
      <c r="AT90" s="36">
        <v>1709.1200000000001</v>
      </c>
      <c r="AU90" s="30">
        <v>0.67830000000000001</v>
      </c>
      <c r="AV90" s="30">
        <v>0.32169999999999999</v>
      </c>
      <c r="AW90" s="30">
        <v>0.85029999999999994</v>
      </c>
      <c r="AX90" s="30">
        <v>0.12970000000000001</v>
      </c>
      <c r="AY90" s="30">
        <v>0.3206</v>
      </c>
      <c r="AZ90" s="30">
        <v>0.34060000000000001</v>
      </c>
      <c r="BA90" s="30">
        <v>0.29799999999999999</v>
      </c>
      <c r="BB90" s="37">
        <v>7</v>
      </c>
      <c r="BC90" s="29">
        <v>204</v>
      </c>
      <c r="BD90" s="38" t="s">
        <v>3235</v>
      </c>
      <c r="BE90" s="39">
        <v>150.86810612051801</v>
      </c>
      <c r="BF90" s="39">
        <v>-32.0599587685548</v>
      </c>
      <c r="BG90" s="40">
        <f t="shared" si="12"/>
        <v>95</v>
      </c>
      <c r="BH90" s="40">
        <f t="shared" si="13"/>
        <v>92</v>
      </c>
      <c r="BI90" s="40">
        <f t="shared" si="14"/>
        <v>100</v>
      </c>
      <c r="BJ90" s="40">
        <f t="shared" si="15"/>
        <v>20</v>
      </c>
      <c r="BK90" s="40">
        <f t="shared" si="16"/>
        <v>68</v>
      </c>
      <c r="BL90" s="40">
        <f t="shared" si="17"/>
        <v>61</v>
      </c>
      <c r="BM90" s="41">
        <f t="shared" si="18"/>
        <v>100</v>
      </c>
      <c r="BN90" s="40">
        <f t="shared" si="19"/>
        <v>100</v>
      </c>
      <c r="BO90" s="41">
        <f t="shared" si="20"/>
        <v>100</v>
      </c>
      <c r="BP90" s="41">
        <f t="shared" si="21"/>
        <v>65</v>
      </c>
      <c r="BQ90" s="41">
        <f t="shared" si="22"/>
        <v>70</v>
      </c>
      <c r="BR90" s="41">
        <f t="shared" si="23"/>
        <v>65</v>
      </c>
    </row>
    <row r="91" spans="2:70" x14ac:dyDescent="0.3">
      <c r="B91" s="12" t="s">
        <v>297</v>
      </c>
      <c r="C91" s="12">
        <v>106041129</v>
      </c>
      <c r="D91" s="12" t="s">
        <v>298</v>
      </c>
      <c r="E91" s="12" t="s">
        <v>299</v>
      </c>
      <c r="F91" s="12" t="s">
        <v>2703</v>
      </c>
      <c r="G91" s="12" t="s">
        <v>85</v>
      </c>
      <c r="H91" s="12" t="s">
        <v>5013</v>
      </c>
      <c r="I91" s="28">
        <v>339000</v>
      </c>
      <c r="J91" s="28">
        <v>339000</v>
      </c>
      <c r="K91" s="28">
        <v>350000</v>
      </c>
      <c r="L91" s="28">
        <v>175000</v>
      </c>
      <c r="M91" s="28">
        <v>186000</v>
      </c>
      <c r="N91" s="28">
        <v>343000</v>
      </c>
      <c r="O91" s="29">
        <v>31</v>
      </c>
      <c r="P91" s="29">
        <v>35</v>
      </c>
      <c r="Q91" s="29">
        <v>35</v>
      </c>
      <c r="R91" s="28">
        <v>280</v>
      </c>
      <c r="S91" s="28">
        <v>270</v>
      </c>
      <c r="T91" s="30">
        <v>1.4</v>
      </c>
      <c r="U91" s="30">
        <v>-0.30000000000000004</v>
      </c>
      <c r="V91" s="30">
        <v>1.7</v>
      </c>
      <c r="W91" s="30">
        <v>1.7</v>
      </c>
      <c r="X91" s="31">
        <v>4.2949852507374632E-2</v>
      </c>
      <c r="Y91" s="30">
        <v>6.1</v>
      </c>
      <c r="Z91" s="30">
        <v>0.79999999999999982</v>
      </c>
      <c r="AA91" s="30">
        <v>5.3</v>
      </c>
      <c r="AB91" s="30">
        <v>5.9</v>
      </c>
      <c r="AC91" s="32">
        <v>0.18355359765051393</v>
      </c>
      <c r="AD91" s="30">
        <v>4.2736723628794113</v>
      </c>
      <c r="AE91" s="12">
        <v>8</v>
      </c>
      <c r="AF91" s="12">
        <v>6</v>
      </c>
      <c r="AG91" s="12">
        <v>11</v>
      </c>
      <c r="AH91" s="33">
        <v>1.5319148936170213</v>
      </c>
      <c r="AI91" s="34">
        <v>327000</v>
      </c>
      <c r="AJ91" s="34">
        <v>315000</v>
      </c>
      <c r="AK91" s="34">
        <v>325000</v>
      </c>
      <c r="AL91" s="35">
        <v>3.8095238095238099E-2</v>
      </c>
      <c r="AM91" s="35">
        <v>6.1538461538461538E-3</v>
      </c>
      <c r="AN91" s="12">
        <v>1.5</v>
      </c>
      <c r="AO91" s="33">
        <v>-0.39999999999999991</v>
      </c>
      <c r="AP91" s="12">
        <v>1.9</v>
      </c>
      <c r="AQ91" s="34">
        <v>360</v>
      </c>
      <c r="AR91" s="34">
        <v>350</v>
      </c>
      <c r="AS91" s="31">
        <v>2.8571428571428571E-2</v>
      </c>
      <c r="AT91" s="36">
        <v>1525.44</v>
      </c>
      <c r="AU91" s="30">
        <v>0.6885</v>
      </c>
      <c r="AV91" s="30">
        <v>0.3115</v>
      </c>
      <c r="AW91" s="30">
        <v>0.95140000000000002</v>
      </c>
      <c r="AX91" s="30">
        <v>2.41E-2</v>
      </c>
      <c r="AY91" s="30">
        <v>0.40260000000000001</v>
      </c>
      <c r="AZ91" s="30">
        <v>0.30409999999999998</v>
      </c>
      <c r="BA91" s="30">
        <v>0.19919999999999999</v>
      </c>
      <c r="BB91" s="37">
        <v>6</v>
      </c>
      <c r="BC91" s="29">
        <v>216</v>
      </c>
      <c r="BD91" s="38" t="s">
        <v>2836</v>
      </c>
      <c r="BE91" s="39">
        <v>150.646952759247</v>
      </c>
      <c r="BF91" s="39">
        <v>-31.981790052828199</v>
      </c>
      <c r="BG91" s="40">
        <f t="shared" si="12"/>
        <v>93</v>
      </c>
      <c r="BH91" s="40">
        <f t="shared" si="13"/>
        <v>92</v>
      </c>
      <c r="BI91" s="40">
        <f t="shared" si="14"/>
        <v>100</v>
      </c>
      <c r="BJ91" s="40">
        <f t="shared" si="15"/>
        <v>20</v>
      </c>
      <c r="BK91" s="40">
        <f t="shared" si="16"/>
        <v>66</v>
      </c>
      <c r="BL91" s="40">
        <f t="shared" si="17"/>
        <v>79</v>
      </c>
      <c r="BM91" s="41">
        <f t="shared" si="18"/>
        <v>93</v>
      </c>
      <c r="BN91" s="40">
        <f t="shared" si="19"/>
        <v>100</v>
      </c>
      <c r="BO91" s="41">
        <f t="shared" si="20"/>
        <v>100</v>
      </c>
      <c r="BP91" s="41">
        <f t="shared" si="21"/>
        <v>16</v>
      </c>
      <c r="BQ91" s="41">
        <f t="shared" si="22"/>
        <v>60</v>
      </c>
      <c r="BR91" s="41">
        <f t="shared" si="23"/>
        <v>61</v>
      </c>
    </row>
    <row r="92" spans="2:70" x14ac:dyDescent="0.3">
      <c r="B92" s="12" t="s">
        <v>1042</v>
      </c>
      <c r="C92" s="12">
        <v>107011131</v>
      </c>
      <c r="D92" s="12" t="s">
        <v>356</v>
      </c>
      <c r="E92" s="12" t="s">
        <v>357</v>
      </c>
      <c r="F92" s="12" t="s">
        <v>605</v>
      </c>
      <c r="G92" s="12" t="s">
        <v>85</v>
      </c>
      <c r="H92" s="12" t="s">
        <v>5013</v>
      </c>
      <c r="I92" s="28">
        <v>690000</v>
      </c>
      <c r="J92" s="28">
        <v>670000</v>
      </c>
      <c r="K92" s="28">
        <v>665000</v>
      </c>
      <c r="L92" s="28">
        <v>640000</v>
      </c>
      <c r="M92" s="28">
        <v>640000</v>
      </c>
      <c r="N92" s="28">
        <v>625000</v>
      </c>
      <c r="O92" s="29">
        <v>34</v>
      </c>
      <c r="P92" s="29">
        <v>29</v>
      </c>
      <c r="Q92" s="29">
        <v>32</v>
      </c>
      <c r="R92" s="28">
        <v>500</v>
      </c>
      <c r="S92" s="28">
        <v>495</v>
      </c>
      <c r="T92" s="30">
        <v>1.9</v>
      </c>
      <c r="U92" s="30">
        <v>9.9999999999999867E-2</v>
      </c>
      <c r="V92" s="30">
        <v>1.8</v>
      </c>
      <c r="W92" s="30">
        <v>1.5</v>
      </c>
      <c r="X92" s="31">
        <v>3.7681159420289857E-2</v>
      </c>
      <c r="Y92" s="30">
        <v>5.4</v>
      </c>
      <c r="Z92" s="30">
        <v>-0.5</v>
      </c>
      <c r="AA92" s="30">
        <v>5.9</v>
      </c>
      <c r="AB92" s="30">
        <v>5.5</v>
      </c>
      <c r="AC92" s="32">
        <v>0.30894710825506672</v>
      </c>
      <c r="AD92" s="30">
        <v>8.1989809498460016</v>
      </c>
      <c r="AE92" s="12">
        <v>42</v>
      </c>
      <c r="AF92" s="12">
        <v>64</v>
      </c>
      <c r="AG92" s="12">
        <v>47</v>
      </c>
      <c r="AH92" s="33">
        <v>4.1025641025641022</v>
      </c>
      <c r="AI92" s="34">
        <v>660000</v>
      </c>
      <c r="AJ92" s="34">
        <v>610000</v>
      </c>
      <c r="AK92" s="34">
        <v>642000</v>
      </c>
      <c r="AL92" s="35">
        <v>8.1967213114754092E-2</v>
      </c>
      <c r="AM92" s="35">
        <v>2.8037383177570093E-2</v>
      </c>
      <c r="AN92" s="12">
        <v>1.4</v>
      </c>
      <c r="AO92" s="33">
        <v>0.19999999999999996</v>
      </c>
      <c r="AP92" s="12">
        <v>1.2</v>
      </c>
      <c r="AQ92" s="34">
        <v>480</v>
      </c>
      <c r="AR92" s="34">
        <v>470</v>
      </c>
      <c r="AS92" s="31">
        <v>2.1276595744680851E-2</v>
      </c>
      <c r="AT92" s="36">
        <v>1618.4</v>
      </c>
      <c r="AU92" s="30">
        <v>0.73319999999999996</v>
      </c>
      <c r="AV92" s="30">
        <v>0.26679999999999998</v>
      </c>
      <c r="AW92" s="30">
        <v>0.8488</v>
      </c>
      <c r="AX92" s="30">
        <v>0.1255</v>
      </c>
      <c r="AY92" s="30">
        <v>0.37190000000000001</v>
      </c>
      <c r="AZ92" s="30">
        <v>0.3639</v>
      </c>
      <c r="BA92" s="30">
        <v>0.23699999999999999</v>
      </c>
      <c r="BB92" s="37">
        <v>3</v>
      </c>
      <c r="BC92" s="29">
        <v>83</v>
      </c>
      <c r="BD92" s="38" t="s">
        <v>3414</v>
      </c>
      <c r="BE92" s="39">
        <v>150.76348589868101</v>
      </c>
      <c r="BF92" s="39">
        <v>-34.517046206037797</v>
      </c>
      <c r="BG92" s="40">
        <f t="shared" si="12"/>
        <v>85</v>
      </c>
      <c r="BH92" s="40">
        <f t="shared" si="13"/>
        <v>93</v>
      </c>
      <c r="BI92" s="40">
        <f t="shared" si="14"/>
        <v>74</v>
      </c>
      <c r="BJ92" s="40">
        <f t="shared" si="15"/>
        <v>42</v>
      </c>
      <c r="BK92" s="40">
        <f t="shared" si="16"/>
        <v>90</v>
      </c>
      <c r="BL92" s="40">
        <f t="shared" si="17"/>
        <v>72</v>
      </c>
      <c r="BM92" s="41">
        <f t="shared" si="18"/>
        <v>76</v>
      </c>
      <c r="BN92" s="40">
        <f t="shared" si="19"/>
        <v>68</v>
      </c>
      <c r="BO92" s="41">
        <f t="shared" si="20"/>
        <v>61</v>
      </c>
      <c r="BP92" s="41">
        <f t="shared" si="21"/>
        <v>27</v>
      </c>
      <c r="BQ92" s="41">
        <f t="shared" si="22"/>
        <v>30</v>
      </c>
      <c r="BR92" s="41">
        <f t="shared" si="23"/>
        <v>53</v>
      </c>
    </row>
    <row r="93" spans="2:70" x14ac:dyDescent="0.3">
      <c r="B93" s="12" t="s">
        <v>703</v>
      </c>
      <c r="C93" s="12">
        <v>107011132</v>
      </c>
      <c r="D93" s="12" t="s">
        <v>356</v>
      </c>
      <c r="E93" s="12" t="s">
        <v>357</v>
      </c>
      <c r="F93" s="12" t="s">
        <v>605</v>
      </c>
      <c r="G93" s="12" t="s">
        <v>85</v>
      </c>
      <c r="H93" s="12" t="s">
        <v>5013</v>
      </c>
      <c r="I93" s="28">
        <v>780000</v>
      </c>
      <c r="J93" s="28">
        <v>752000</v>
      </c>
      <c r="K93" s="28">
        <v>700000</v>
      </c>
      <c r="L93" s="28">
        <v>662500</v>
      </c>
      <c r="M93" s="28">
        <v>662500</v>
      </c>
      <c r="N93" s="28">
        <v>615000</v>
      </c>
      <c r="O93" s="29">
        <v>31</v>
      </c>
      <c r="P93" s="29">
        <v>26</v>
      </c>
      <c r="Q93" s="29">
        <v>20</v>
      </c>
      <c r="R93" s="28">
        <v>650</v>
      </c>
      <c r="S93" s="28">
        <v>510</v>
      </c>
      <c r="T93" s="30">
        <v>2.8</v>
      </c>
      <c r="U93" s="30">
        <v>1.0999999999999999</v>
      </c>
      <c r="V93" s="30">
        <v>1.7</v>
      </c>
      <c r="W93" s="30">
        <v>2.8</v>
      </c>
      <c r="X93" s="31">
        <v>4.3333333333333335E-2</v>
      </c>
      <c r="Y93" s="30">
        <v>24.9</v>
      </c>
      <c r="Z93" s="30">
        <v>-1.1000000000000014</v>
      </c>
      <c r="AA93" s="30">
        <v>26</v>
      </c>
      <c r="AB93" s="30">
        <v>19.899999999999999</v>
      </c>
      <c r="AC93" s="32">
        <v>0.25387451568553931</v>
      </c>
      <c r="AD93" s="30">
        <v>5.858642669666291</v>
      </c>
      <c r="AE93" s="12">
        <v>42</v>
      </c>
      <c r="AF93" s="12">
        <v>64</v>
      </c>
      <c r="AG93" s="12">
        <v>47</v>
      </c>
      <c r="AH93" s="33">
        <v>4.1025641025641022</v>
      </c>
      <c r="AI93" s="34">
        <v>660000</v>
      </c>
      <c r="AJ93" s="34">
        <v>610000</v>
      </c>
      <c r="AK93" s="34">
        <v>642000</v>
      </c>
      <c r="AL93" s="35">
        <v>8.1967213114754092E-2</v>
      </c>
      <c r="AM93" s="35">
        <v>2.8037383177570093E-2</v>
      </c>
      <c r="AN93" s="12">
        <v>1.4</v>
      </c>
      <c r="AO93" s="33">
        <v>0.19999999999999996</v>
      </c>
      <c r="AP93" s="12">
        <v>1.2</v>
      </c>
      <c r="AQ93" s="34">
        <v>480</v>
      </c>
      <c r="AR93" s="34">
        <v>470</v>
      </c>
      <c r="AS93" s="31">
        <v>2.1276595744680851E-2</v>
      </c>
      <c r="AT93" s="36">
        <v>2560.3200000000002</v>
      </c>
      <c r="AU93" s="30">
        <v>0.86399999999999999</v>
      </c>
      <c r="AV93" s="30">
        <v>0.13600000000000001</v>
      </c>
      <c r="AW93" s="30">
        <v>0.94069999999999998</v>
      </c>
      <c r="AX93" s="30">
        <v>5.7000000000000002E-2</v>
      </c>
      <c r="AY93" s="30">
        <v>0.26390000000000002</v>
      </c>
      <c r="AZ93" s="30">
        <v>0.55459999999999998</v>
      </c>
      <c r="BA93" s="30">
        <v>0.1646</v>
      </c>
      <c r="BB93" s="37">
        <v>5</v>
      </c>
      <c r="BC93" s="29">
        <v>79</v>
      </c>
      <c r="BD93" s="38" t="s">
        <v>3142</v>
      </c>
      <c r="BE93" s="39">
        <v>150.77119838119199</v>
      </c>
      <c r="BF93" s="39">
        <v>-34.476348374033101</v>
      </c>
      <c r="BG93" s="40">
        <f t="shared" si="12"/>
        <v>70</v>
      </c>
      <c r="BH93" s="40">
        <f t="shared" si="13"/>
        <v>93</v>
      </c>
      <c r="BI93" s="40">
        <f t="shared" si="14"/>
        <v>74</v>
      </c>
      <c r="BJ93" s="40">
        <f t="shared" si="15"/>
        <v>42</v>
      </c>
      <c r="BK93" s="40">
        <f t="shared" si="16"/>
        <v>91</v>
      </c>
      <c r="BL93" s="40">
        <f t="shared" si="17"/>
        <v>48</v>
      </c>
      <c r="BM93" s="41">
        <f t="shared" si="18"/>
        <v>95</v>
      </c>
      <c r="BN93" s="40">
        <f t="shared" si="19"/>
        <v>91</v>
      </c>
      <c r="BO93" s="41">
        <f t="shared" si="20"/>
        <v>97</v>
      </c>
      <c r="BP93" s="41">
        <f t="shared" si="21"/>
        <v>1</v>
      </c>
      <c r="BQ93" s="41">
        <f t="shared" si="22"/>
        <v>50</v>
      </c>
      <c r="BR93" s="41">
        <f t="shared" si="23"/>
        <v>55</v>
      </c>
    </row>
    <row r="94" spans="2:70" x14ac:dyDescent="0.3">
      <c r="B94" s="12" t="s">
        <v>355</v>
      </c>
      <c r="C94" s="12">
        <v>107011134</v>
      </c>
      <c r="D94" s="12" t="s">
        <v>356</v>
      </c>
      <c r="E94" s="12" t="s">
        <v>357</v>
      </c>
      <c r="F94" s="12" t="s">
        <v>605</v>
      </c>
      <c r="G94" s="12" t="s">
        <v>85</v>
      </c>
      <c r="H94" s="12" t="s">
        <v>5013</v>
      </c>
      <c r="I94" s="28">
        <v>690000</v>
      </c>
      <c r="J94" s="28">
        <v>690000</v>
      </c>
      <c r="K94" s="28">
        <v>610000</v>
      </c>
      <c r="L94" s="28">
        <v>700000</v>
      </c>
      <c r="M94" s="28">
        <v>700000</v>
      </c>
      <c r="N94" s="28">
        <v>720000</v>
      </c>
      <c r="O94" s="29">
        <v>34</v>
      </c>
      <c r="P94" s="29">
        <v>24</v>
      </c>
      <c r="Q94" s="29">
        <v>30</v>
      </c>
      <c r="R94" s="28">
        <v>560</v>
      </c>
      <c r="S94" s="28">
        <v>480</v>
      </c>
      <c r="T94" s="30">
        <v>1.1000000000000001</v>
      </c>
      <c r="U94" s="30">
        <v>0.10000000000000009</v>
      </c>
      <c r="V94" s="30">
        <v>1</v>
      </c>
      <c r="W94" s="30">
        <v>0.6</v>
      </c>
      <c r="X94" s="31">
        <v>4.2202898550724635E-2</v>
      </c>
      <c r="Y94" s="30">
        <v>4.8</v>
      </c>
      <c r="Z94" s="30">
        <v>-0.20000000000000018</v>
      </c>
      <c r="AA94" s="30">
        <v>5</v>
      </c>
      <c r="AB94" s="30">
        <v>3.9</v>
      </c>
      <c r="AC94" s="32">
        <v>0.26041666666666663</v>
      </c>
      <c r="AD94" s="30">
        <v>6.1705872252747254</v>
      </c>
      <c r="AE94" s="12">
        <v>42</v>
      </c>
      <c r="AF94" s="12">
        <v>64</v>
      </c>
      <c r="AG94" s="12">
        <v>47</v>
      </c>
      <c r="AH94" s="33">
        <v>4.1025641025641022</v>
      </c>
      <c r="AI94" s="34">
        <v>660000</v>
      </c>
      <c r="AJ94" s="34">
        <v>610000</v>
      </c>
      <c r="AK94" s="34">
        <v>642000</v>
      </c>
      <c r="AL94" s="35">
        <v>8.1967213114754092E-2</v>
      </c>
      <c r="AM94" s="35">
        <v>2.8037383177570093E-2</v>
      </c>
      <c r="AN94" s="12">
        <v>1.4</v>
      </c>
      <c r="AO94" s="33">
        <v>0.19999999999999996</v>
      </c>
      <c r="AP94" s="12">
        <v>1.2</v>
      </c>
      <c r="AQ94" s="34">
        <v>480</v>
      </c>
      <c r="AR94" s="34">
        <v>470</v>
      </c>
      <c r="AS94" s="31">
        <v>2.1276595744680851E-2</v>
      </c>
      <c r="AT94" s="36">
        <v>2150.4</v>
      </c>
      <c r="AU94" s="30">
        <v>0.77659999999999996</v>
      </c>
      <c r="AV94" s="30">
        <v>0.22339999999999999</v>
      </c>
      <c r="AW94" s="30">
        <v>0.89270000000000005</v>
      </c>
      <c r="AX94" s="30">
        <v>5.2400000000000002E-2</v>
      </c>
      <c r="AY94" s="30">
        <v>0.36609999999999998</v>
      </c>
      <c r="AZ94" s="30">
        <v>0.36890000000000001</v>
      </c>
      <c r="BA94" s="30">
        <v>0.2346</v>
      </c>
      <c r="BB94" s="37">
        <v>7</v>
      </c>
      <c r="BC94" s="29">
        <v>73</v>
      </c>
      <c r="BD94" s="38" t="s">
        <v>2876</v>
      </c>
      <c r="BE94" s="39">
        <v>150.81364527965101</v>
      </c>
      <c r="BF94" s="39">
        <v>-34.440489289093797</v>
      </c>
      <c r="BG94" s="40">
        <f t="shared" si="12"/>
        <v>98</v>
      </c>
      <c r="BH94" s="40">
        <f t="shared" si="13"/>
        <v>93</v>
      </c>
      <c r="BI94" s="40">
        <f t="shared" si="14"/>
        <v>74</v>
      </c>
      <c r="BJ94" s="40">
        <f t="shared" si="15"/>
        <v>42</v>
      </c>
      <c r="BK94" s="40">
        <f t="shared" si="16"/>
        <v>92</v>
      </c>
      <c r="BL94" s="40">
        <f t="shared" si="17"/>
        <v>71</v>
      </c>
      <c r="BM94" s="41">
        <f t="shared" si="18"/>
        <v>91</v>
      </c>
      <c r="BN94" s="40">
        <f t="shared" si="19"/>
        <v>88</v>
      </c>
      <c r="BO94" s="41">
        <f t="shared" si="20"/>
        <v>93</v>
      </c>
      <c r="BP94" s="41">
        <f t="shared" si="21"/>
        <v>37</v>
      </c>
      <c r="BQ94" s="41">
        <f t="shared" si="22"/>
        <v>70</v>
      </c>
      <c r="BR94" s="41">
        <f t="shared" si="23"/>
        <v>63</v>
      </c>
    </row>
    <row r="95" spans="2:70" x14ac:dyDescent="0.3">
      <c r="B95" s="12" t="s">
        <v>1549</v>
      </c>
      <c r="C95" s="12">
        <v>107011545</v>
      </c>
      <c r="D95" s="12" t="s">
        <v>356</v>
      </c>
      <c r="E95" s="12" t="s">
        <v>357</v>
      </c>
      <c r="F95" s="12" t="s">
        <v>605</v>
      </c>
      <c r="G95" s="12" t="s">
        <v>85</v>
      </c>
      <c r="H95" s="12" t="s">
        <v>5013</v>
      </c>
      <c r="I95" s="28">
        <v>745000</v>
      </c>
      <c r="J95" s="28">
        <v>795000</v>
      </c>
      <c r="K95" s="28">
        <v>719000</v>
      </c>
      <c r="L95" s="28">
        <v>640000</v>
      </c>
      <c r="M95" s="28">
        <v>680000</v>
      </c>
      <c r="N95" s="28">
        <v>679995</v>
      </c>
      <c r="O95" s="29">
        <v>33</v>
      </c>
      <c r="P95" s="29">
        <v>28</v>
      </c>
      <c r="Q95" s="29">
        <v>21</v>
      </c>
      <c r="R95" s="28">
        <v>500</v>
      </c>
      <c r="S95" s="28">
        <v>450</v>
      </c>
      <c r="T95" s="30">
        <v>1</v>
      </c>
      <c r="U95" s="30">
        <v>-0.30000000000000004</v>
      </c>
      <c r="V95" s="30">
        <v>1.3</v>
      </c>
      <c r="W95" s="30">
        <v>1</v>
      </c>
      <c r="X95" s="31">
        <v>3.4899328859060399E-2</v>
      </c>
      <c r="Y95" s="30">
        <v>7.2</v>
      </c>
      <c r="Z95" s="30">
        <v>-0.79999999999999982</v>
      </c>
      <c r="AA95" s="30">
        <v>8</v>
      </c>
      <c r="AB95" s="30">
        <v>8.5</v>
      </c>
      <c r="AC95" s="32">
        <v>0.35685737124586042</v>
      </c>
      <c r="AD95" s="30">
        <v>10.225336214544846</v>
      </c>
      <c r="AE95" s="12">
        <v>42</v>
      </c>
      <c r="AF95" s="12">
        <v>64</v>
      </c>
      <c r="AG95" s="12">
        <v>47</v>
      </c>
      <c r="AH95" s="33">
        <v>4.1025641025641022</v>
      </c>
      <c r="AI95" s="34">
        <v>660000</v>
      </c>
      <c r="AJ95" s="34">
        <v>610000</v>
      </c>
      <c r="AK95" s="34">
        <v>642000</v>
      </c>
      <c r="AL95" s="35">
        <v>8.1967213114754092E-2</v>
      </c>
      <c r="AM95" s="35">
        <v>2.8037383177570093E-2</v>
      </c>
      <c r="AN95" s="12">
        <v>1.4</v>
      </c>
      <c r="AO95" s="33">
        <v>0.19999999999999996</v>
      </c>
      <c r="AP95" s="12">
        <v>1.2</v>
      </c>
      <c r="AQ95" s="34">
        <v>480</v>
      </c>
      <c r="AR95" s="34">
        <v>470</v>
      </c>
      <c r="AS95" s="31">
        <v>2.1276595744680851E-2</v>
      </c>
      <c r="AT95" s="36">
        <v>1401.1200000000001</v>
      </c>
      <c r="AU95" s="30">
        <v>0.7056</v>
      </c>
      <c r="AV95" s="30">
        <v>0.2944</v>
      </c>
      <c r="AW95" s="30">
        <v>0.87770000000000004</v>
      </c>
      <c r="AX95" s="30">
        <v>3.2000000000000001E-2</v>
      </c>
      <c r="AY95" s="30">
        <v>0.34910000000000002</v>
      </c>
      <c r="AZ95" s="30">
        <v>0.28029999999999999</v>
      </c>
      <c r="BA95" s="30">
        <v>0.33489999999999998</v>
      </c>
      <c r="BB95" s="37">
        <v>2</v>
      </c>
      <c r="BC95" s="29">
        <v>76</v>
      </c>
      <c r="BD95" s="38" t="s">
        <v>3875</v>
      </c>
      <c r="BE95" s="39">
        <v>150.84857712605199</v>
      </c>
      <c r="BF95" s="39">
        <v>-34.482511276093902</v>
      </c>
      <c r="BG95" s="40">
        <f t="shared" si="12"/>
        <v>100</v>
      </c>
      <c r="BH95" s="40">
        <f t="shared" si="13"/>
        <v>93</v>
      </c>
      <c r="BI95" s="40">
        <f t="shared" si="14"/>
        <v>74</v>
      </c>
      <c r="BJ95" s="40">
        <f t="shared" si="15"/>
        <v>42</v>
      </c>
      <c r="BK95" s="40">
        <f t="shared" si="16"/>
        <v>92</v>
      </c>
      <c r="BL95" s="40">
        <f t="shared" si="17"/>
        <v>67</v>
      </c>
      <c r="BM95" s="41">
        <f t="shared" si="18"/>
        <v>67</v>
      </c>
      <c r="BN95" s="40">
        <f t="shared" si="19"/>
        <v>48</v>
      </c>
      <c r="BO95" s="41">
        <f t="shared" si="20"/>
        <v>29</v>
      </c>
      <c r="BP95" s="41">
        <f t="shared" si="21"/>
        <v>1</v>
      </c>
      <c r="BQ95" s="41">
        <f t="shared" si="22"/>
        <v>20</v>
      </c>
      <c r="BR95" s="41">
        <f t="shared" si="23"/>
        <v>48</v>
      </c>
    </row>
    <row r="96" spans="2:70" x14ac:dyDescent="0.3">
      <c r="B96" s="12" t="s">
        <v>1908</v>
      </c>
      <c r="C96" s="12">
        <v>107011546</v>
      </c>
      <c r="D96" s="12" t="s">
        <v>356</v>
      </c>
      <c r="E96" s="12" t="s">
        <v>357</v>
      </c>
      <c r="F96" s="12" t="s">
        <v>605</v>
      </c>
      <c r="G96" s="12" t="s">
        <v>85</v>
      </c>
      <c r="H96" s="12" t="s">
        <v>5013</v>
      </c>
      <c r="I96" s="28">
        <v>499999</v>
      </c>
      <c r="J96" s="28">
        <v>495000</v>
      </c>
      <c r="K96" s="28">
        <v>470000</v>
      </c>
      <c r="L96" s="28">
        <v>485000</v>
      </c>
      <c r="M96" s="28">
        <v>475000</v>
      </c>
      <c r="N96" s="28">
        <v>470000</v>
      </c>
      <c r="O96" s="29">
        <v>42</v>
      </c>
      <c r="P96" s="29">
        <v>34</v>
      </c>
      <c r="Q96" s="29">
        <v>36</v>
      </c>
      <c r="R96" s="28">
        <v>430</v>
      </c>
      <c r="S96" s="28">
        <v>410</v>
      </c>
      <c r="T96" s="30">
        <v>1</v>
      </c>
      <c r="U96" s="30">
        <v>9.9999999999999978E-2</v>
      </c>
      <c r="V96" s="30">
        <v>0.9</v>
      </c>
      <c r="W96" s="30">
        <v>1</v>
      </c>
      <c r="X96" s="31">
        <v>4.4720089440178877E-2</v>
      </c>
      <c r="Y96" s="30">
        <v>7.4</v>
      </c>
      <c r="Z96" s="30">
        <v>-9.9999999999999645E-2</v>
      </c>
      <c r="AA96" s="30">
        <v>7.5</v>
      </c>
      <c r="AB96" s="30">
        <v>7</v>
      </c>
      <c r="AC96" s="32">
        <v>0.34650593089221249</v>
      </c>
      <c r="AD96" s="30">
        <v>7.7483282173602577</v>
      </c>
      <c r="AE96" s="12">
        <v>42</v>
      </c>
      <c r="AF96" s="12">
        <v>64</v>
      </c>
      <c r="AG96" s="12">
        <v>47</v>
      </c>
      <c r="AH96" s="33">
        <v>4.1025641025641022</v>
      </c>
      <c r="AI96" s="34">
        <v>660000</v>
      </c>
      <c r="AJ96" s="34">
        <v>610000</v>
      </c>
      <c r="AK96" s="34">
        <v>642000</v>
      </c>
      <c r="AL96" s="35">
        <v>8.1967213114754092E-2</v>
      </c>
      <c r="AM96" s="35">
        <v>2.8037383177570093E-2</v>
      </c>
      <c r="AN96" s="12">
        <v>1.4</v>
      </c>
      <c r="AO96" s="33">
        <v>0.19999999999999996</v>
      </c>
      <c r="AP96" s="12">
        <v>1.2</v>
      </c>
      <c r="AQ96" s="34">
        <v>480</v>
      </c>
      <c r="AR96" s="34">
        <v>470</v>
      </c>
      <c r="AS96" s="31">
        <v>2.1276595744680851E-2</v>
      </c>
      <c r="AT96" s="36">
        <v>1240.96</v>
      </c>
      <c r="AU96" s="30">
        <v>0.63460000000000005</v>
      </c>
      <c r="AV96" s="30">
        <v>0.3654</v>
      </c>
      <c r="AW96" s="30">
        <v>0.71460000000000001</v>
      </c>
      <c r="AX96" s="30">
        <v>0.1042</v>
      </c>
      <c r="AY96" s="30">
        <v>0.35210000000000002</v>
      </c>
      <c r="AZ96" s="30">
        <v>0.2089</v>
      </c>
      <c r="BA96" s="30">
        <v>0.40310000000000001</v>
      </c>
      <c r="BB96" s="37">
        <v>2</v>
      </c>
      <c r="BC96" s="29">
        <v>75</v>
      </c>
      <c r="BD96" s="38" t="s">
        <v>4217</v>
      </c>
      <c r="BE96" s="39">
        <v>150.89543710830901</v>
      </c>
      <c r="BF96" s="39">
        <v>-34.4893947971199</v>
      </c>
      <c r="BG96" s="40">
        <f t="shared" si="12"/>
        <v>100</v>
      </c>
      <c r="BH96" s="40">
        <f t="shared" si="13"/>
        <v>93</v>
      </c>
      <c r="BI96" s="40">
        <f t="shared" si="14"/>
        <v>74</v>
      </c>
      <c r="BJ96" s="40">
        <f t="shared" si="15"/>
        <v>42</v>
      </c>
      <c r="BK96" s="40">
        <f t="shared" si="16"/>
        <v>92</v>
      </c>
      <c r="BL96" s="40">
        <f t="shared" si="17"/>
        <v>67</v>
      </c>
      <c r="BM96" s="41">
        <f t="shared" si="18"/>
        <v>99</v>
      </c>
      <c r="BN96" s="40">
        <f t="shared" si="19"/>
        <v>73</v>
      </c>
      <c r="BO96" s="41">
        <f t="shared" si="20"/>
        <v>36</v>
      </c>
      <c r="BP96" s="41">
        <f t="shared" si="21"/>
        <v>1</v>
      </c>
      <c r="BQ96" s="41">
        <f t="shared" si="22"/>
        <v>20</v>
      </c>
      <c r="BR96" s="41">
        <f t="shared" si="23"/>
        <v>52</v>
      </c>
    </row>
    <row r="97" spans="2:70" x14ac:dyDescent="0.3">
      <c r="B97" s="12" t="s">
        <v>1665</v>
      </c>
      <c r="C97" s="12">
        <v>107011547</v>
      </c>
      <c r="D97" s="12" t="s">
        <v>356</v>
      </c>
      <c r="E97" s="12" t="s">
        <v>357</v>
      </c>
      <c r="F97" s="12" t="s">
        <v>605</v>
      </c>
      <c r="G97" s="12" t="s">
        <v>85</v>
      </c>
      <c r="H97" s="12" t="s">
        <v>5013</v>
      </c>
      <c r="I97" s="28">
        <v>399000</v>
      </c>
      <c r="J97" s="28">
        <v>399000</v>
      </c>
      <c r="K97" s="28">
        <v>399000</v>
      </c>
      <c r="L97" s="28">
        <v>420000</v>
      </c>
      <c r="M97" s="28">
        <v>620000</v>
      </c>
      <c r="N97" s="28">
        <v>360000</v>
      </c>
      <c r="O97" s="29">
        <v>104</v>
      </c>
      <c r="P97" s="29">
        <v>104</v>
      </c>
      <c r="Q97" s="29">
        <v>48</v>
      </c>
      <c r="R97" s="28">
        <v>460</v>
      </c>
      <c r="S97" s="28">
        <v>410</v>
      </c>
      <c r="T97" s="30">
        <v>1.6</v>
      </c>
      <c r="U97" s="30">
        <v>-0.19999999999999996</v>
      </c>
      <c r="V97" s="30">
        <v>1.8</v>
      </c>
      <c r="W97" s="30">
        <v>1.4</v>
      </c>
      <c r="X97" s="31">
        <v>5.9949874686716795E-2</v>
      </c>
      <c r="Y97" s="30">
        <v>2.1</v>
      </c>
      <c r="Z97" s="30">
        <v>-0.5</v>
      </c>
      <c r="AA97" s="30">
        <v>2.6</v>
      </c>
      <c r="AB97" s="30">
        <v>2.5</v>
      </c>
      <c r="AC97" s="32">
        <v>0.39644236072807498</v>
      </c>
      <c r="AD97" s="30">
        <v>6.6128972378972373</v>
      </c>
      <c r="AE97" s="12">
        <v>42</v>
      </c>
      <c r="AF97" s="12">
        <v>64</v>
      </c>
      <c r="AG97" s="12">
        <v>47</v>
      </c>
      <c r="AH97" s="33">
        <v>4.1025641025641022</v>
      </c>
      <c r="AI97" s="34">
        <v>660000</v>
      </c>
      <c r="AJ97" s="34">
        <v>610000</v>
      </c>
      <c r="AK97" s="34">
        <v>642000</v>
      </c>
      <c r="AL97" s="35">
        <v>8.1967213114754092E-2</v>
      </c>
      <c r="AM97" s="35">
        <v>2.8037383177570093E-2</v>
      </c>
      <c r="AN97" s="12">
        <v>1.4</v>
      </c>
      <c r="AO97" s="33">
        <v>0.19999999999999996</v>
      </c>
      <c r="AP97" s="12">
        <v>1.2</v>
      </c>
      <c r="AQ97" s="34">
        <v>480</v>
      </c>
      <c r="AR97" s="34">
        <v>470</v>
      </c>
      <c r="AS97" s="31">
        <v>2.1276595744680851E-2</v>
      </c>
      <c r="AT97" s="36">
        <v>1160.3200000000002</v>
      </c>
      <c r="AU97" s="30">
        <v>0.59470000000000001</v>
      </c>
      <c r="AV97" s="30">
        <v>0.40529999999999999</v>
      </c>
      <c r="AW97" s="30">
        <v>0.80630000000000002</v>
      </c>
      <c r="AX97" s="30">
        <v>9.8799999999999999E-2</v>
      </c>
      <c r="AY97" s="30">
        <v>0.48899999999999999</v>
      </c>
      <c r="AZ97" s="30">
        <v>0.23549999999999999</v>
      </c>
      <c r="BA97" s="30">
        <v>0.24590000000000001</v>
      </c>
      <c r="BB97" s="37">
        <v>3</v>
      </c>
      <c r="BC97" s="29">
        <v>78</v>
      </c>
      <c r="BD97" s="38" t="s">
        <v>3985</v>
      </c>
      <c r="BE97" s="39">
        <v>150.877756178461</v>
      </c>
      <c r="BF97" s="39">
        <v>-34.516068790677103</v>
      </c>
      <c r="BG97" s="40">
        <f t="shared" si="12"/>
        <v>90</v>
      </c>
      <c r="BH97" s="40">
        <f t="shared" si="13"/>
        <v>93</v>
      </c>
      <c r="BI97" s="40">
        <f t="shared" si="14"/>
        <v>74</v>
      </c>
      <c r="BJ97" s="40">
        <f t="shared" si="15"/>
        <v>42</v>
      </c>
      <c r="BK97" s="40">
        <f t="shared" si="16"/>
        <v>91</v>
      </c>
      <c r="BL97" s="40">
        <f t="shared" si="17"/>
        <v>98</v>
      </c>
      <c r="BM97" s="41">
        <f t="shared" si="18"/>
        <v>100</v>
      </c>
      <c r="BN97" s="40">
        <f t="shared" si="19"/>
        <v>84</v>
      </c>
      <c r="BO97" s="41">
        <f t="shared" si="20"/>
        <v>3</v>
      </c>
      <c r="BP97" s="41">
        <f t="shared" si="21"/>
        <v>82</v>
      </c>
      <c r="BQ97" s="41">
        <f t="shared" si="22"/>
        <v>30</v>
      </c>
      <c r="BR97" s="41">
        <f t="shared" si="23"/>
        <v>59</v>
      </c>
    </row>
    <row r="98" spans="2:70" x14ac:dyDescent="0.3">
      <c r="B98" s="12" t="s">
        <v>1282</v>
      </c>
      <c r="C98" s="12">
        <v>107031136</v>
      </c>
      <c r="D98" s="12" t="s">
        <v>930</v>
      </c>
      <c r="E98" s="12" t="s">
        <v>357</v>
      </c>
      <c r="F98" s="12" t="s">
        <v>605</v>
      </c>
      <c r="G98" s="12" t="s">
        <v>85</v>
      </c>
      <c r="H98" s="12" t="s">
        <v>5013</v>
      </c>
      <c r="I98" s="28">
        <v>750000</v>
      </c>
      <c r="J98" s="28">
        <v>750000</v>
      </c>
      <c r="K98" s="28">
        <v>715000</v>
      </c>
      <c r="L98" s="28">
        <v>740000</v>
      </c>
      <c r="M98" s="28">
        <v>751000</v>
      </c>
      <c r="N98" s="28">
        <v>642000</v>
      </c>
      <c r="O98" s="29">
        <v>40</v>
      </c>
      <c r="P98" s="29">
        <v>40</v>
      </c>
      <c r="Q98" s="29">
        <v>54</v>
      </c>
      <c r="R98" s="28">
        <v>620</v>
      </c>
      <c r="S98" s="28">
        <v>600</v>
      </c>
      <c r="T98" s="30">
        <v>2.9</v>
      </c>
      <c r="U98" s="30">
        <v>0.29999999999999982</v>
      </c>
      <c r="V98" s="30">
        <v>2.6</v>
      </c>
      <c r="W98" s="30">
        <v>2.8</v>
      </c>
      <c r="X98" s="31">
        <v>4.2986666666666666E-2</v>
      </c>
      <c r="Y98" s="30">
        <v>10.7</v>
      </c>
      <c r="Z98" s="30">
        <v>-0.40000000000000036</v>
      </c>
      <c r="AA98" s="30">
        <v>11.1</v>
      </c>
      <c r="AB98" s="30">
        <v>10.1</v>
      </c>
      <c r="AC98" s="32">
        <v>0.26512041598248492</v>
      </c>
      <c r="AD98" s="30">
        <v>6.1675034735379555</v>
      </c>
      <c r="AE98" s="12">
        <v>111</v>
      </c>
      <c r="AF98" s="12">
        <v>124</v>
      </c>
      <c r="AG98" s="12">
        <v>137</v>
      </c>
      <c r="AH98" s="33">
        <v>5.463035019455253</v>
      </c>
      <c r="AI98" s="34">
        <v>730000</v>
      </c>
      <c r="AJ98" s="34">
        <v>695000</v>
      </c>
      <c r="AK98" s="34">
        <v>715000</v>
      </c>
      <c r="AL98" s="35">
        <v>5.0359712230215826E-2</v>
      </c>
      <c r="AM98" s="35">
        <v>2.097902097902098E-2</v>
      </c>
      <c r="AN98" s="12">
        <v>1.9</v>
      </c>
      <c r="AO98" s="33">
        <v>0</v>
      </c>
      <c r="AP98" s="12">
        <v>1.9</v>
      </c>
      <c r="AQ98" s="34">
        <v>615</v>
      </c>
      <c r="AR98" s="34">
        <v>580</v>
      </c>
      <c r="AS98" s="31">
        <v>6.0344827586206899E-2</v>
      </c>
      <c r="AT98" s="36">
        <v>2338.5600000000004</v>
      </c>
      <c r="AU98" s="30">
        <v>0.83889999999999998</v>
      </c>
      <c r="AV98" s="30">
        <v>0.16109999999999999</v>
      </c>
      <c r="AW98" s="30">
        <v>0.87350000000000005</v>
      </c>
      <c r="AX98" s="30">
        <v>0.1187</v>
      </c>
      <c r="AY98" s="30">
        <v>0.28079999999999999</v>
      </c>
      <c r="AZ98" s="30">
        <v>0.52259999999999995</v>
      </c>
      <c r="BA98" s="30">
        <v>0.18179999999999999</v>
      </c>
      <c r="BB98" s="37">
        <v>3</v>
      </c>
      <c r="BC98" s="29">
        <v>91</v>
      </c>
      <c r="BD98" s="38" t="s">
        <v>3629</v>
      </c>
      <c r="BE98" s="39">
        <v>150.71411429902301</v>
      </c>
      <c r="BF98" s="39">
        <v>-34.578691276060702</v>
      </c>
      <c r="BG98" s="40">
        <f t="shared" si="12"/>
        <v>69</v>
      </c>
      <c r="BH98" s="40">
        <f t="shared" si="13"/>
        <v>85</v>
      </c>
      <c r="BI98" s="40">
        <f t="shared" si="14"/>
        <v>57</v>
      </c>
      <c r="BJ98" s="40">
        <f t="shared" si="15"/>
        <v>26</v>
      </c>
      <c r="BK98" s="40">
        <f t="shared" si="16"/>
        <v>88</v>
      </c>
      <c r="BL98" s="40">
        <f t="shared" si="17"/>
        <v>52</v>
      </c>
      <c r="BM98" s="41">
        <f t="shared" si="18"/>
        <v>93</v>
      </c>
      <c r="BN98" s="40">
        <f t="shared" si="19"/>
        <v>88</v>
      </c>
      <c r="BO98" s="41">
        <f t="shared" si="20"/>
        <v>90</v>
      </c>
      <c r="BP98" s="41">
        <f t="shared" si="21"/>
        <v>1</v>
      </c>
      <c r="BQ98" s="41">
        <f t="shared" si="22"/>
        <v>30</v>
      </c>
      <c r="BR98" s="41">
        <f t="shared" si="23"/>
        <v>50</v>
      </c>
    </row>
    <row r="99" spans="2:70" x14ac:dyDescent="0.3">
      <c r="B99" s="12" t="s">
        <v>1784</v>
      </c>
      <c r="C99" s="12">
        <v>107031137</v>
      </c>
      <c r="D99" s="12" t="s">
        <v>930</v>
      </c>
      <c r="E99" s="12" t="s">
        <v>357</v>
      </c>
      <c r="F99" s="12" t="s">
        <v>605</v>
      </c>
      <c r="G99" s="12" t="s">
        <v>85</v>
      </c>
      <c r="H99" s="12" t="s">
        <v>5013</v>
      </c>
      <c r="I99" s="28">
        <v>680000</v>
      </c>
      <c r="J99" s="28">
        <v>690000</v>
      </c>
      <c r="K99" s="28">
        <v>669000</v>
      </c>
      <c r="L99" s="28">
        <v>635000</v>
      </c>
      <c r="M99" s="28">
        <v>650000</v>
      </c>
      <c r="N99" s="28">
        <v>580000</v>
      </c>
      <c r="O99" s="29">
        <v>60</v>
      </c>
      <c r="P99" s="29">
        <v>61</v>
      </c>
      <c r="Q99" s="29">
        <v>37</v>
      </c>
      <c r="R99" s="28">
        <v>570</v>
      </c>
      <c r="S99" s="28">
        <v>550</v>
      </c>
      <c r="T99" s="30">
        <v>1.9</v>
      </c>
      <c r="U99" s="30">
        <v>0.29999999999999982</v>
      </c>
      <c r="V99" s="30">
        <v>1.6</v>
      </c>
      <c r="W99" s="30">
        <v>1.2</v>
      </c>
      <c r="X99" s="31">
        <v>4.358823529411765E-2</v>
      </c>
      <c r="Y99" s="30">
        <v>4.9000000000000004</v>
      </c>
      <c r="Z99" s="30">
        <v>-9.9999999999999645E-2</v>
      </c>
      <c r="AA99" s="30">
        <v>5</v>
      </c>
      <c r="AB99" s="30">
        <v>4.9000000000000004</v>
      </c>
      <c r="AC99" s="32">
        <v>0.36068644325199956</v>
      </c>
      <c r="AD99" s="30">
        <v>8.2748576724480323</v>
      </c>
      <c r="AE99" s="12">
        <v>111</v>
      </c>
      <c r="AF99" s="12">
        <v>124</v>
      </c>
      <c r="AG99" s="12">
        <v>137</v>
      </c>
      <c r="AH99" s="33">
        <v>5.463035019455253</v>
      </c>
      <c r="AI99" s="34">
        <v>730000</v>
      </c>
      <c r="AJ99" s="34">
        <v>695000</v>
      </c>
      <c r="AK99" s="34">
        <v>715000</v>
      </c>
      <c r="AL99" s="35">
        <v>5.0359712230215826E-2</v>
      </c>
      <c r="AM99" s="35">
        <v>2.097902097902098E-2</v>
      </c>
      <c r="AN99" s="12">
        <v>1.9</v>
      </c>
      <c r="AO99" s="33">
        <v>0</v>
      </c>
      <c r="AP99" s="12">
        <v>1.9</v>
      </c>
      <c r="AQ99" s="34">
        <v>615</v>
      </c>
      <c r="AR99" s="34">
        <v>580</v>
      </c>
      <c r="AS99" s="31">
        <v>6.0344827586206899E-2</v>
      </c>
      <c r="AT99" s="36">
        <v>1580.3200000000002</v>
      </c>
      <c r="AU99" s="30">
        <v>0.72319999999999995</v>
      </c>
      <c r="AV99" s="30">
        <v>0.27679999999999999</v>
      </c>
      <c r="AW99" s="30">
        <v>0.78029999999999999</v>
      </c>
      <c r="AX99" s="30">
        <v>0.20880000000000001</v>
      </c>
      <c r="AY99" s="30">
        <v>0.33850000000000002</v>
      </c>
      <c r="AZ99" s="30">
        <v>0.36620000000000003</v>
      </c>
      <c r="BA99" s="30">
        <v>0.26450000000000001</v>
      </c>
      <c r="BB99" s="37">
        <v>1.5</v>
      </c>
      <c r="BC99" s="29">
        <v>86</v>
      </c>
      <c r="BD99" s="38" t="s">
        <v>4095</v>
      </c>
      <c r="BE99" s="39">
        <v>150.79142701197799</v>
      </c>
      <c r="BF99" s="39">
        <v>-34.5620367129249</v>
      </c>
      <c r="BG99" s="40">
        <f t="shared" si="12"/>
        <v>85</v>
      </c>
      <c r="BH99" s="40">
        <f t="shared" si="13"/>
        <v>85</v>
      </c>
      <c r="BI99" s="40">
        <f t="shared" si="14"/>
        <v>57</v>
      </c>
      <c r="BJ99" s="40">
        <f t="shared" si="15"/>
        <v>26</v>
      </c>
      <c r="BK99" s="40">
        <f t="shared" si="16"/>
        <v>89</v>
      </c>
      <c r="BL99" s="40">
        <f t="shared" si="17"/>
        <v>64</v>
      </c>
      <c r="BM99" s="41">
        <f t="shared" si="18"/>
        <v>95</v>
      </c>
      <c r="BN99" s="40">
        <f t="shared" si="19"/>
        <v>68</v>
      </c>
      <c r="BO99" s="41">
        <f t="shared" si="20"/>
        <v>27</v>
      </c>
      <c r="BP99" s="41">
        <f t="shared" si="21"/>
        <v>36</v>
      </c>
      <c r="BQ99" s="41">
        <f t="shared" si="22"/>
        <v>15</v>
      </c>
      <c r="BR99" s="41">
        <f t="shared" si="23"/>
        <v>49</v>
      </c>
    </row>
    <row r="100" spans="2:70" x14ac:dyDescent="0.3">
      <c r="B100" s="12" t="s">
        <v>1785</v>
      </c>
      <c r="C100" s="12">
        <v>107031138</v>
      </c>
      <c r="D100" s="12" t="s">
        <v>930</v>
      </c>
      <c r="E100" s="12" t="s">
        <v>357</v>
      </c>
      <c r="F100" s="12" t="s">
        <v>605</v>
      </c>
      <c r="G100" s="12" t="s">
        <v>85</v>
      </c>
      <c r="H100" s="12" t="s">
        <v>5013</v>
      </c>
      <c r="I100" s="28">
        <v>969000</v>
      </c>
      <c r="J100" s="28">
        <v>965000</v>
      </c>
      <c r="K100" s="28">
        <v>900000</v>
      </c>
      <c r="L100" s="28">
        <v>900000</v>
      </c>
      <c r="M100" s="28">
        <v>892000</v>
      </c>
      <c r="N100" s="28">
        <v>860000</v>
      </c>
      <c r="O100" s="29">
        <v>48</v>
      </c>
      <c r="P100" s="29">
        <v>42</v>
      </c>
      <c r="Q100" s="29">
        <v>33</v>
      </c>
      <c r="R100" s="28">
        <v>620</v>
      </c>
      <c r="S100" s="28">
        <v>590</v>
      </c>
      <c r="T100" s="30">
        <v>2.2999999999999998</v>
      </c>
      <c r="U100" s="30">
        <v>0</v>
      </c>
      <c r="V100" s="30">
        <v>2.2999999999999998</v>
      </c>
      <c r="W100" s="30">
        <v>2.2000000000000002</v>
      </c>
      <c r="X100" s="31">
        <v>3.3271413828689374E-2</v>
      </c>
      <c r="Y100" s="30">
        <v>5.6</v>
      </c>
      <c r="Z100" s="30">
        <v>-0.30000000000000071</v>
      </c>
      <c r="AA100" s="30">
        <v>5.9</v>
      </c>
      <c r="AB100" s="30">
        <v>4.8</v>
      </c>
      <c r="AC100" s="32">
        <v>0.34837723635709789</v>
      </c>
      <c r="AD100" s="30">
        <v>10.470767432693172</v>
      </c>
      <c r="AE100" s="12">
        <v>111</v>
      </c>
      <c r="AF100" s="12">
        <v>124</v>
      </c>
      <c r="AG100" s="12">
        <v>137</v>
      </c>
      <c r="AH100" s="33">
        <v>5.463035019455253</v>
      </c>
      <c r="AI100" s="34">
        <v>730000</v>
      </c>
      <c r="AJ100" s="34">
        <v>695000</v>
      </c>
      <c r="AK100" s="34">
        <v>715000</v>
      </c>
      <c r="AL100" s="35">
        <v>5.0359712230215826E-2</v>
      </c>
      <c r="AM100" s="35">
        <v>2.097902097902098E-2</v>
      </c>
      <c r="AN100" s="12">
        <v>1.9</v>
      </c>
      <c r="AO100" s="33">
        <v>0</v>
      </c>
      <c r="AP100" s="12">
        <v>1.9</v>
      </c>
      <c r="AQ100" s="34">
        <v>615</v>
      </c>
      <c r="AR100" s="34">
        <v>580</v>
      </c>
      <c r="AS100" s="31">
        <v>6.0344827586206899E-2</v>
      </c>
      <c r="AT100" s="36">
        <v>1779.68</v>
      </c>
      <c r="AU100" s="30">
        <v>0.70550000000000002</v>
      </c>
      <c r="AV100" s="30">
        <v>0.29449999999999998</v>
      </c>
      <c r="AW100" s="30">
        <v>0.58809999999999996</v>
      </c>
      <c r="AX100" s="30">
        <v>0.22450000000000001</v>
      </c>
      <c r="AY100" s="30">
        <v>0.46110000000000001</v>
      </c>
      <c r="AZ100" s="30">
        <v>0.26469999999999999</v>
      </c>
      <c r="BA100" s="30">
        <v>0.2147</v>
      </c>
      <c r="BB100" s="37">
        <v>8</v>
      </c>
      <c r="BC100" s="29">
        <v>96</v>
      </c>
      <c r="BD100" s="38" t="s">
        <v>4096</v>
      </c>
      <c r="BE100" s="39">
        <v>150.844262719509</v>
      </c>
      <c r="BF100" s="39">
        <v>-34.678941784711</v>
      </c>
      <c r="BG100" s="40">
        <f t="shared" si="12"/>
        <v>79</v>
      </c>
      <c r="BH100" s="40">
        <f t="shared" si="13"/>
        <v>85</v>
      </c>
      <c r="BI100" s="40">
        <f t="shared" si="14"/>
        <v>57</v>
      </c>
      <c r="BJ100" s="40">
        <f t="shared" si="15"/>
        <v>26</v>
      </c>
      <c r="BK100" s="40">
        <f t="shared" si="16"/>
        <v>87</v>
      </c>
      <c r="BL100" s="40">
        <f t="shared" si="17"/>
        <v>91</v>
      </c>
      <c r="BM100" s="41">
        <f t="shared" si="18"/>
        <v>61</v>
      </c>
      <c r="BN100" s="40">
        <f t="shared" si="19"/>
        <v>46</v>
      </c>
      <c r="BO100" s="41">
        <f t="shared" si="20"/>
        <v>35</v>
      </c>
      <c r="BP100" s="41">
        <f t="shared" si="21"/>
        <v>24</v>
      </c>
      <c r="BQ100" s="41">
        <f t="shared" si="22"/>
        <v>80</v>
      </c>
      <c r="BR100" s="41">
        <f t="shared" si="23"/>
        <v>51</v>
      </c>
    </row>
    <row r="101" spans="2:70" x14ac:dyDescent="0.3">
      <c r="B101" s="12" t="s">
        <v>929</v>
      </c>
      <c r="C101" s="12">
        <v>107031139</v>
      </c>
      <c r="D101" s="12" t="s">
        <v>930</v>
      </c>
      <c r="E101" s="12" t="s">
        <v>357</v>
      </c>
      <c r="F101" s="12" t="s">
        <v>605</v>
      </c>
      <c r="G101" s="12" t="s">
        <v>85</v>
      </c>
      <c r="H101" s="12" t="s">
        <v>5013</v>
      </c>
      <c r="I101" s="28">
        <v>721000</v>
      </c>
      <c r="J101" s="28">
        <v>721000</v>
      </c>
      <c r="K101" s="28">
        <v>630000</v>
      </c>
      <c r="L101" s="28">
        <v>700000</v>
      </c>
      <c r="M101" s="28">
        <v>700000</v>
      </c>
      <c r="N101" s="28">
        <v>600000</v>
      </c>
      <c r="O101" s="29">
        <v>22</v>
      </c>
      <c r="P101" s="29">
        <v>22</v>
      </c>
      <c r="Q101" s="29">
        <v>23</v>
      </c>
      <c r="R101" s="28">
        <v>520</v>
      </c>
      <c r="S101" s="28">
        <v>525</v>
      </c>
      <c r="T101" s="30">
        <v>0.9</v>
      </c>
      <c r="U101" s="30">
        <v>-0.29999999999999993</v>
      </c>
      <c r="V101" s="30">
        <v>1.2</v>
      </c>
      <c r="W101" s="30">
        <v>2.1</v>
      </c>
      <c r="X101" s="31">
        <v>3.7503467406380026E-2</v>
      </c>
      <c r="Y101" s="30">
        <v>5.3</v>
      </c>
      <c r="Z101" s="30">
        <v>-0.60000000000000053</v>
      </c>
      <c r="AA101" s="30">
        <v>5.9</v>
      </c>
      <c r="AB101" s="30">
        <v>5.9</v>
      </c>
      <c r="AC101" s="32">
        <v>0.22614988518544291</v>
      </c>
      <c r="AD101" s="30">
        <v>6.0301060361946872</v>
      </c>
      <c r="AE101" s="12">
        <v>111</v>
      </c>
      <c r="AF101" s="12">
        <v>124</v>
      </c>
      <c r="AG101" s="12">
        <v>137</v>
      </c>
      <c r="AH101" s="33">
        <v>5.463035019455253</v>
      </c>
      <c r="AI101" s="34">
        <v>730000</v>
      </c>
      <c r="AJ101" s="34">
        <v>695000</v>
      </c>
      <c r="AK101" s="34">
        <v>715000</v>
      </c>
      <c r="AL101" s="35">
        <v>5.0359712230215826E-2</v>
      </c>
      <c r="AM101" s="35">
        <v>2.097902097902098E-2</v>
      </c>
      <c r="AN101" s="12">
        <v>1.9</v>
      </c>
      <c r="AO101" s="33">
        <v>0</v>
      </c>
      <c r="AP101" s="12">
        <v>1.9</v>
      </c>
      <c r="AQ101" s="34">
        <v>615</v>
      </c>
      <c r="AR101" s="34">
        <v>580</v>
      </c>
      <c r="AS101" s="31">
        <v>6.0344827586206899E-2</v>
      </c>
      <c r="AT101" s="36">
        <v>2299.36</v>
      </c>
      <c r="AU101" s="30">
        <v>0.81669999999999998</v>
      </c>
      <c r="AV101" s="30">
        <v>0.18329999999999999</v>
      </c>
      <c r="AW101" s="30">
        <v>0.91569999999999996</v>
      </c>
      <c r="AX101" s="30">
        <v>6.6199999999999995E-2</v>
      </c>
      <c r="AY101" s="30">
        <v>0.4738</v>
      </c>
      <c r="AZ101" s="30">
        <v>0.37809999999999999</v>
      </c>
      <c r="BA101" s="30">
        <v>0.1338</v>
      </c>
      <c r="BB101" s="37">
        <v>9</v>
      </c>
      <c r="BC101" s="29">
        <v>92</v>
      </c>
      <c r="BD101" s="38" t="s">
        <v>3324</v>
      </c>
      <c r="BE101" s="39">
        <v>150.844890038171</v>
      </c>
      <c r="BF101" s="39">
        <v>-34.639402787380597</v>
      </c>
      <c r="BG101" s="40">
        <f t="shared" si="12"/>
        <v>100</v>
      </c>
      <c r="BH101" s="40">
        <f t="shared" si="13"/>
        <v>85</v>
      </c>
      <c r="BI101" s="40">
        <f t="shared" si="14"/>
        <v>57</v>
      </c>
      <c r="BJ101" s="40">
        <f t="shared" si="15"/>
        <v>26</v>
      </c>
      <c r="BK101" s="40">
        <f t="shared" si="16"/>
        <v>88</v>
      </c>
      <c r="BL101" s="40">
        <f t="shared" si="17"/>
        <v>94</v>
      </c>
      <c r="BM101" s="41">
        <f t="shared" si="18"/>
        <v>75</v>
      </c>
      <c r="BN101" s="40">
        <f t="shared" si="19"/>
        <v>90</v>
      </c>
      <c r="BO101" s="41">
        <f t="shared" si="20"/>
        <v>100</v>
      </c>
      <c r="BP101" s="41">
        <f t="shared" si="21"/>
        <v>29</v>
      </c>
      <c r="BQ101" s="41">
        <f t="shared" si="22"/>
        <v>90</v>
      </c>
      <c r="BR101" s="41">
        <f t="shared" si="23"/>
        <v>63</v>
      </c>
    </row>
    <row r="102" spans="2:70" x14ac:dyDescent="0.3">
      <c r="B102" s="12" t="s">
        <v>1666</v>
      </c>
      <c r="C102" s="12">
        <v>107031140</v>
      </c>
      <c r="D102" s="12" t="s">
        <v>930</v>
      </c>
      <c r="E102" s="12" t="s">
        <v>357</v>
      </c>
      <c r="F102" s="12" t="s">
        <v>2703</v>
      </c>
      <c r="G102" s="12" t="s">
        <v>85</v>
      </c>
      <c r="H102" s="12" t="s">
        <v>5013</v>
      </c>
      <c r="I102" s="28">
        <v>1101600</v>
      </c>
      <c r="J102" s="28">
        <v>1026000</v>
      </c>
      <c r="K102" s="28">
        <v>995000</v>
      </c>
      <c r="L102" s="28">
        <v>1050000</v>
      </c>
      <c r="M102" s="28">
        <v>945000</v>
      </c>
      <c r="N102" s="28">
        <v>958000</v>
      </c>
      <c r="O102" s="29">
        <v>35</v>
      </c>
      <c r="P102" s="29">
        <v>57</v>
      </c>
      <c r="Q102" s="29">
        <v>64</v>
      </c>
      <c r="R102" s="28">
        <v>630</v>
      </c>
      <c r="S102" s="28">
        <v>560</v>
      </c>
      <c r="T102" s="30">
        <v>0.9</v>
      </c>
      <c r="U102" s="30">
        <v>0</v>
      </c>
      <c r="V102" s="30">
        <v>0.9</v>
      </c>
      <c r="W102" s="30">
        <v>0.9</v>
      </c>
      <c r="X102" s="31">
        <v>2.9738562091503266E-2</v>
      </c>
      <c r="Y102" s="30">
        <v>4.5999999999999996</v>
      </c>
      <c r="Z102" s="30">
        <v>-0.40000000000000036</v>
      </c>
      <c r="AA102" s="30">
        <v>5</v>
      </c>
      <c r="AB102" s="30">
        <v>5.3</v>
      </c>
      <c r="AC102" s="32">
        <v>0.28337531486146095</v>
      </c>
      <c r="AD102" s="30">
        <v>9.528884214022753</v>
      </c>
      <c r="AE102" s="12">
        <v>111</v>
      </c>
      <c r="AF102" s="12">
        <v>124</v>
      </c>
      <c r="AG102" s="12">
        <v>137</v>
      </c>
      <c r="AH102" s="33">
        <v>5.463035019455253</v>
      </c>
      <c r="AI102" s="34">
        <v>730000</v>
      </c>
      <c r="AJ102" s="34">
        <v>695000</v>
      </c>
      <c r="AK102" s="34">
        <v>715000</v>
      </c>
      <c r="AL102" s="35">
        <v>5.0359712230215826E-2</v>
      </c>
      <c r="AM102" s="35">
        <v>2.097902097902098E-2</v>
      </c>
      <c r="AN102" s="12">
        <v>1.9</v>
      </c>
      <c r="AO102" s="33">
        <v>0</v>
      </c>
      <c r="AP102" s="12">
        <v>1.9</v>
      </c>
      <c r="AQ102" s="34">
        <v>615</v>
      </c>
      <c r="AR102" s="34">
        <v>580</v>
      </c>
      <c r="AS102" s="31">
        <v>6.0344827586206899E-2</v>
      </c>
      <c r="AT102" s="36">
        <v>2223.2000000000003</v>
      </c>
      <c r="AU102" s="30">
        <v>0.76739999999999997</v>
      </c>
      <c r="AV102" s="30">
        <v>0.2326</v>
      </c>
      <c r="AW102" s="30">
        <v>0.85899999999999999</v>
      </c>
      <c r="AX102" s="30">
        <v>9.9099999999999994E-2</v>
      </c>
      <c r="AY102" s="30">
        <v>0.4889</v>
      </c>
      <c r="AZ102" s="30">
        <v>0.29980000000000001</v>
      </c>
      <c r="BA102" s="30">
        <v>0.16500000000000001</v>
      </c>
      <c r="BB102" s="37">
        <v>4</v>
      </c>
      <c r="BC102" s="29">
        <v>100</v>
      </c>
      <c r="BD102" s="38" t="s">
        <v>3986</v>
      </c>
      <c r="BE102" s="39">
        <v>150.77390062312</v>
      </c>
      <c r="BF102" s="39">
        <v>-34.694509270394697</v>
      </c>
      <c r="BG102" s="40">
        <f t="shared" si="12"/>
        <v>100</v>
      </c>
      <c r="BH102" s="40">
        <f t="shared" si="13"/>
        <v>85</v>
      </c>
      <c r="BI102" s="40">
        <f t="shared" si="14"/>
        <v>57</v>
      </c>
      <c r="BJ102" s="40">
        <f t="shared" si="15"/>
        <v>26</v>
      </c>
      <c r="BK102" s="40">
        <f t="shared" si="16"/>
        <v>86</v>
      </c>
      <c r="BL102" s="40">
        <f t="shared" si="17"/>
        <v>98</v>
      </c>
      <c r="BM102" s="41">
        <f t="shared" si="18"/>
        <v>50</v>
      </c>
      <c r="BN102" s="40">
        <f t="shared" si="19"/>
        <v>55</v>
      </c>
      <c r="BO102" s="41">
        <f t="shared" si="20"/>
        <v>78</v>
      </c>
      <c r="BP102" s="41">
        <f t="shared" si="21"/>
        <v>41</v>
      </c>
      <c r="BQ102" s="41">
        <f t="shared" si="22"/>
        <v>40</v>
      </c>
      <c r="BR102" s="41">
        <f t="shared" si="23"/>
        <v>54</v>
      </c>
    </row>
    <row r="103" spans="2:70" x14ac:dyDescent="0.3">
      <c r="B103" s="12" t="s">
        <v>1667</v>
      </c>
      <c r="C103" s="12">
        <v>107031141</v>
      </c>
      <c r="D103" s="12" t="s">
        <v>930</v>
      </c>
      <c r="E103" s="12" t="s">
        <v>357</v>
      </c>
      <c r="F103" s="12" t="s">
        <v>605</v>
      </c>
      <c r="G103" s="12" t="s">
        <v>85</v>
      </c>
      <c r="H103" s="12" t="s">
        <v>5013</v>
      </c>
      <c r="I103" s="28">
        <v>950000</v>
      </c>
      <c r="J103" s="28">
        <v>949000</v>
      </c>
      <c r="K103" s="28">
        <v>900000</v>
      </c>
      <c r="L103" s="28">
        <v>740000</v>
      </c>
      <c r="M103" s="28">
        <v>735000</v>
      </c>
      <c r="N103" s="28">
        <v>760000</v>
      </c>
      <c r="O103" s="29">
        <v>47</v>
      </c>
      <c r="P103" s="29">
        <v>47</v>
      </c>
      <c r="Q103" s="29">
        <v>56</v>
      </c>
      <c r="R103" s="28">
        <v>675</v>
      </c>
      <c r="S103" s="28">
        <v>630</v>
      </c>
      <c r="T103" s="30">
        <v>2.2999999999999998</v>
      </c>
      <c r="U103" s="30">
        <v>-0.20000000000000018</v>
      </c>
      <c r="V103" s="30">
        <v>2.5</v>
      </c>
      <c r="W103" s="30">
        <v>2.1</v>
      </c>
      <c r="X103" s="31">
        <v>3.6947368421052632E-2</v>
      </c>
      <c r="Y103" s="30">
        <v>8.5</v>
      </c>
      <c r="Z103" s="30">
        <v>-1.1999999999999993</v>
      </c>
      <c r="AA103" s="30">
        <v>9.6999999999999993</v>
      </c>
      <c r="AB103" s="30">
        <v>8.1999999999999993</v>
      </c>
      <c r="AC103" s="32">
        <v>0.28334676606890991</v>
      </c>
      <c r="AD103" s="30">
        <v>7.6689295659676473</v>
      </c>
      <c r="AE103" s="12">
        <v>111</v>
      </c>
      <c r="AF103" s="12">
        <v>124</v>
      </c>
      <c r="AG103" s="12">
        <v>137</v>
      </c>
      <c r="AH103" s="33">
        <v>5.463035019455253</v>
      </c>
      <c r="AI103" s="34">
        <v>730000</v>
      </c>
      <c r="AJ103" s="34">
        <v>695000</v>
      </c>
      <c r="AK103" s="34">
        <v>715000</v>
      </c>
      <c r="AL103" s="35">
        <v>5.0359712230215826E-2</v>
      </c>
      <c r="AM103" s="35">
        <v>2.097902097902098E-2</v>
      </c>
      <c r="AN103" s="12">
        <v>1.9</v>
      </c>
      <c r="AO103" s="33">
        <v>0</v>
      </c>
      <c r="AP103" s="12">
        <v>1.9</v>
      </c>
      <c r="AQ103" s="34">
        <v>615</v>
      </c>
      <c r="AR103" s="34">
        <v>580</v>
      </c>
      <c r="AS103" s="31">
        <v>6.0344827586206899E-2</v>
      </c>
      <c r="AT103" s="36">
        <v>2382.2400000000002</v>
      </c>
      <c r="AU103" s="30">
        <v>0.82030000000000003</v>
      </c>
      <c r="AV103" s="30">
        <v>0.1797</v>
      </c>
      <c r="AW103" s="30">
        <v>0.77549999999999997</v>
      </c>
      <c r="AX103" s="30">
        <v>0.16109999999999999</v>
      </c>
      <c r="AY103" s="30">
        <v>0.34060000000000001</v>
      </c>
      <c r="AZ103" s="30">
        <v>0.39629999999999999</v>
      </c>
      <c r="BA103" s="30">
        <v>0.23760000000000001</v>
      </c>
      <c r="BB103" s="37">
        <v>7</v>
      </c>
      <c r="BC103" s="29">
        <v>88</v>
      </c>
      <c r="BD103" s="38" t="s">
        <v>3987</v>
      </c>
      <c r="BE103" s="39">
        <v>150.83918062975201</v>
      </c>
      <c r="BF103" s="39">
        <v>-34.601740912985299</v>
      </c>
      <c r="BG103" s="40">
        <f t="shared" si="12"/>
        <v>79</v>
      </c>
      <c r="BH103" s="40">
        <f t="shared" si="13"/>
        <v>85</v>
      </c>
      <c r="BI103" s="40">
        <f t="shared" si="14"/>
        <v>57</v>
      </c>
      <c r="BJ103" s="40">
        <f t="shared" si="15"/>
        <v>26</v>
      </c>
      <c r="BK103" s="40">
        <f t="shared" si="16"/>
        <v>89</v>
      </c>
      <c r="BL103" s="40">
        <f t="shared" si="17"/>
        <v>65</v>
      </c>
      <c r="BM103" s="41">
        <f t="shared" si="18"/>
        <v>73</v>
      </c>
      <c r="BN103" s="40">
        <f t="shared" si="19"/>
        <v>74</v>
      </c>
      <c r="BO103" s="41">
        <f t="shared" si="20"/>
        <v>78</v>
      </c>
      <c r="BP103" s="41">
        <f t="shared" si="21"/>
        <v>1</v>
      </c>
      <c r="BQ103" s="41">
        <f t="shared" si="22"/>
        <v>70</v>
      </c>
      <c r="BR103" s="41">
        <f t="shared" si="23"/>
        <v>52</v>
      </c>
    </row>
    <row r="104" spans="2:70" x14ac:dyDescent="0.3">
      <c r="B104" s="12" t="s">
        <v>1438</v>
      </c>
      <c r="C104" s="12">
        <v>107031142</v>
      </c>
      <c r="D104" s="12" t="s">
        <v>930</v>
      </c>
      <c r="E104" s="12" t="s">
        <v>357</v>
      </c>
      <c r="F104" s="12" t="s">
        <v>605</v>
      </c>
      <c r="G104" s="12" t="s">
        <v>85</v>
      </c>
      <c r="H104" s="12" t="s">
        <v>5013</v>
      </c>
      <c r="I104" s="28">
        <v>760000</v>
      </c>
      <c r="J104" s="28">
        <v>750000</v>
      </c>
      <c r="K104" s="28">
        <v>749000</v>
      </c>
      <c r="L104" s="28">
        <v>700000</v>
      </c>
      <c r="M104" s="28">
        <v>670000</v>
      </c>
      <c r="N104" s="28">
        <v>680000</v>
      </c>
      <c r="O104" s="29">
        <v>64</v>
      </c>
      <c r="P104" s="29">
        <v>64</v>
      </c>
      <c r="Q104" s="29">
        <v>33</v>
      </c>
      <c r="R104" s="28">
        <v>625</v>
      </c>
      <c r="S104" s="28">
        <v>600</v>
      </c>
      <c r="T104" s="30">
        <v>1.7</v>
      </c>
      <c r="U104" s="30">
        <v>0</v>
      </c>
      <c r="V104" s="30">
        <v>1.7</v>
      </c>
      <c r="W104" s="30">
        <v>1.4</v>
      </c>
      <c r="X104" s="31">
        <v>4.2763157894736843E-2</v>
      </c>
      <c r="Y104" s="30">
        <v>8.1999999999999993</v>
      </c>
      <c r="Z104" s="30">
        <v>-1.6000000000000014</v>
      </c>
      <c r="AA104" s="30">
        <v>9.8000000000000007</v>
      </c>
      <c r="AB104" s="30">
        <v>9.9</v>
      </c>
      <c r="AC104" s="32">
        <v>0.37756137637734388</v>
      </c>
      <c r="AD104" s="30">
        <v>8.8291275706701953</v>
      </c>
      <c r="AE104" s="12">
        <v>111</v>
      </c>
      <c r="AF104" s="12">
        <v>124</v>
      </c>
      <c r="AG104" s="12">
        <v>137</v>
      </c>
      <c r="AH104" s="33">
        <v>5.463035019455253</v>
      </c>
      <c r="AI104" s="34">
        <v>730000</v>
      </c>
      <c r="AJ104" s="34">
        <v>695000</v>
      </c>
      <c r="AK104" s="34">
        <v>715000</v>
      </c>
      <c r="AL104" s="35">
        <v>5.0359712230215826E-2</v>
      </c>
      <c r="AM104" s="35">
        <v>2.097902097902098E-2</v>
      </c>
      <c r="AN104" s="12">
        <v>1.9</v>
      </c>
      <c r="AO104" s="33">
        <v>0</v>
      </c>
      <c r="AP104" s="12">
        <v>1.9</v>
      </c>
      <c r="AQ104" s="34">
        <v>615</v>
      </c>
      <c r="AR104" s="34">
        <v>580</v>
      </c>
      <c r="AS104" s="31">
        <v>6.0344827586206899E-2</v>
      </c>
      <c r="AT104" s="36">
        <v>1655.3600000000001</v>
      </c>
      <c r="AU104" s="30">
        <v>0.73260000000000003</v>
      </c>
      <c r="AV104" s="30">
        <v>0.26740000000000003</v>
      </c>
      <c r="AW104" s="30">
        <v>0.75549999999999995</v>
      </c>
      <c r="AX104" s="30">
        <v>0.19989999999999999</v>
      </c>
      <c r="AY104" s="30">
        <v>0.40129999999999999</v>
      </c>
      <c r="AZ104" s="30">
        <v>0.30149999999999999</v>
      </c>
      <c r="BA104" s="30">
        <v>0.26319999999999999</v>
      </c>
      <c r="BB104" s="37">
        <v>5</v>
      </c>
      <c r="BC104" s="29">
        <v>85</v>
      </c>
      <c r="BD104" s="38" t="s">
        <v>3771</v>
      </c>
      <c r="BE104" s="39">
        <v>150.82447151141801</v>
      </c>
      <c r="BF104" s="39">
        <v>-34.563220454277797</v>
      </c>
      <c r="BG104" s="40">
        <f t="shared" si="12"/>
        <v>88</v>
      </c>
      <c r="BH104" s="40">
        <f t="shared" si="13"/>
        <v>85</v>
      </c>
      <c r="BI104" s="40">
        <f t="shared" si="14"/>
        <v>57</v>
      </c>
      <c r="BJ104" s="40">
        <f t="shared" si="15"/>
        <v>26</v>
      </c>
      <c r="BK104" s="40">
        <f t="shared" si="16"/>
        <v>90</v>
      </c>
      <c r="BL104" s="40">
        <f t="shared" si="17"/>
        <v>78</v>
      </c>
      <c r="BM104" s="41">
        <f t="shared" si="18"/>
        <v>93</v>
      </c>
      <c r="BN104" s="40">
        <f t="shared" si="19"/>
        <v>62</v>
      </c>
      <c r="BO104" s="41">
        <f t="shared" si="20"/>
        <v>16</v>
      </c>
      <c r="BP104" s="41">
        <f t="shared" si="21"/>
        <v>1</v>
      </c>
      <c r="BQ104" s="41">
        <f t="shared" si="22"/>
        <v>50</v>
      </c>
      <c r="BR104" s="41">
        <f t="shared" si="23"/>
        <v>49</v>
      </c>
    </row>
    <row r="105" spans="2:70" x14ac:dyDescent="0.3">
      <c r="B105" s="12" t="s">
        <v>2003</v>
      </c>
      <c r="C105" s="12">
        <v>107031143</v>
      </c>
      <c r="D105" s="12" t="s">
        <v>930</v>
      </c>
      <c r="E105" s="12" t="s">
        <v>357</v>
      </c>
      <c r="F105" s="12" t="s">
        <v>605</v>
      </c>
      <c r="G105" s="12" t="s">
        <v>85</v>
      </c>
      <c r="H105" s="12" t="s">
        <v>5013</v>
      </c>
      <c r="I105" s="28">
        <v>695000</v>
      </c>
      <c r="J105" s="28">
        <v>690000</v>
      </c>
      <c r="K105" s="28">
        <v>630000</v>
      </c>
      <c r="L105" s="28">
        <v>650000</v>
      </c>
      <c r="M105" s="28">
        <v>615250</v>
      </c>
      <c r="N105" s="28">
        <v>570000</v>
      </c>
      <c r="O105" s="29">
        <v>41</v>
      </c>
      <c r="P105" s="29">
        <v>41</v>
      </c>
      <c r="Q105" s="29">
        <v>42</v>
      </c>
      <c r="R105" s="28">
        <v>540</v>
      </c>
      <c r="S105" s="28">
        <v>490</v>
      </c>
      <c r="T105" s="30">
        <v>1.7</v>
      </c>
      <c r="U105" s="30">
        <v>0</v>
      </c>
      <c r="V105" s="30">
        <v>1.7</v>
      </c>
      <c r="W105" s="30">
        <v>1.8</v>
      </c>
      <c r="X105" s="31">
        <v>4.0402877697841726E-2</v>
      </c>
      <c r="Y105" s="30">
        <v>6.9</v>
      </c>
      <c r="Z105" s="30">
        <v>-9.9999999999999645E-2</v>
      </c>
      <c r="AA105" s="30">
        <v>7</v>
      </c>
      <c r="AB105" s="30">
        <v>5.9</v>
      </c>
      <c r="AC105" s="32">
        <v>0.40482187837351563</v>
      </c>
      <c r="AD105" s="30">
        <v>10.01962982441572</v>
      </c>
      <c r="AE105" s="12">
        <v>111</v>
      </c>
      <c r="AF105" s="12">
        <v>124</v>
      </c>
      <c r="AG105" s="12">
        <v>137</v>
      </c>
      <c r="AH105" s="33">
        <v>5.463035019455253</v>
      </c>
      <c r="AI105" s="34">
        <v>730000</v>
      </c>
      <c r="AJ105" s="34">
        <v>695000</v>
      </c>
      <c r="AK105" s="34">
        <v>715000</v>
      </c>
      <c r="AL105" s="35">
        <v>5.0359712230215826E-2</v>
      </c>
      <c r="AM105" s="35">
        <v>2.097902097902098E-2</v>
      </c>
      <c r="AN105" s="12">
        <v>1.9</v>
      </c>
      <c r="AO105" s="33">
        <v>0</v>
      </c>
      <c r="AP105" s="12">
        <v>1.9</v>
      </c>
      <c r="AQ105" s="34">
        <v>615</v>
      </c>
      <c r="AR105" s="34">
        <v>580</v>
      </c>
      <c r="AS105" s="31">
        <v>6.0344827586206899E-2</v>
      </c>
      <c r="AT105" s="36">
        <v>1333.92</v>
      </c>
      <c r="AU105" s="30">
        <v>0.68300000000000005</v>
      </c>
      <c r="AV105" s="30">
        <v>0.317</v>
      </c>
      <c r="AW105" s="30">
        <v>0.78169999999999995</v>
      </c>
      <c r="AX105" s="30">
        <v>9.6799999999999997E-2</v>
      </c>
      <c r="AY105" s="30">
        <v>0.35339999999999999</v>
      </c>
      <c r="AZ105" s="30">
        <v>0.2505</v>
      </c>
      <c r="BA105" s="30">
        <v>0.3644</v>
      </c>
      <c r="BB105" s="37">
        <v>3</v>
      </c>
      <c r="BC105" s="29">
        <v>83</v>
      </c>
      <c r="BD105" s="38" t="s">
        <v>4307</v>
      </c>
      <c r="BE105" s="39">
        <v>150.855329927149</v>
      </c>
      <c r="BF105" s="39">
        <v>-34.557750553905699</v>
      </c>
      <c r="BG105" s="40">
        <f t="shared" si="12"/>
        <v>88</v>
      </c>
      <c r="BH105" s="40">
        <f t="shared" si="13"/>
        <v>85</v>
      </c>
      <c r="BI105" s="40">
        <f t="shared" si="14"/>
        <v>57</v>
      </c>
      <c r="BJ105" s="40">
        <f t="shared" si="15"/>
        <v>26</v>
      </c>
      <c r="BK105" s="40">
        <f t="shared" si="16"/>
        <v>90</v>
      </c>
      <c r="BL105" s="40">
        <f t="shared" si="17"/>
        <v>68</v>
      </c>
      <c r="BM105" s="41">
        <f t="shared" si="18"/>
        <v>85</v>
      </c>
      <c r="BN105" s="40">
        <f t="shared" si="19"/>
        <v>50</v>
      </c>
      <c r="BO105" s="41">
        <f t="shared" si="20"/>
        <v>1</v>
      </c>
      <c r="BP105" s="41">
        <f t="shared" si="21"/>
        <v>3</v>
      </c>
      <c r="BQ105" s="41">
        <f t="shared" si="22"/>
        <v>30</v>
      </c>
      <c r="BR105" s="41">
        <f t="shared" si="23"/>
        <v>45</v>
      </c>
    </row>
    <row r="106" spans="2:70" x14ac:dyDescent="0.3">
      <c r="B106" s="12" t="s">
        <v>2004</v>
      </c>
      <c r="C106" s="12">
        <v>107041144</v>
      </c>
      <c r="D106" s="12" t="s">
        <v>605</v>
      </c>
      <c r="E106" s="12" t="s">
        <v>357</v>
      </c>
      <c r="F106" s="12" t="s">
        <v>605</v>
      </c>
      <c r="G106" s="12" t="s">
        <v>85</v>
      </c>
      <c r="H106" s="12" t="s">
        <v>5013</v>
      </c>
      <c r="I106" s="28">
        <v>785400</v>
      </c>
      <c r="J106" s="28">
        <v>790000</v>
      </c>
      <c r="K106" s="28">
        <v>750000</v>
      </c>
      <c r="L106" s="28">
        <v>771000</v>
      </c>
      <c r="M106" s="28">
        <v>770000</v>
      </c>
      <c r="N106" s="28">
        <v>765000</v>
      </c>
      <c r="O106" s="29">
        <v>24</v>
      </c>
      <c r="P106" s="29">
        <v>23</v>
      </c>
      <c r="Q106" s="29">
        <v>29</v>
      </c>
      <c r="R106" s="28">
        <v>550</v>
      </c>
      <c r="S106" s="28">
        <v>510</v>
      </c>
      <c r="T106" s="30">
        <v>2.1</v>
      </c>
      <c r="U106" s="30">
        <v>-0.10000000000000009</v>
      </c>
      <c r="V106" s="30">
        <v>2.2000000000000002</v>
      </c>
      <c r="W106" s="30">
        <v>1.8</v>
      </c>
      <c r="X106" s="31">
        <v>3.6414565826330535E-2</v>
      </c>
      <c r="Y106" s="30">
        <v>6.8</v>
      </c>
      <c r="Z106" s="30">
        <v>-0.70000000000000018</v>
      </c>
      <c r="AA106" s="30">
        <v>7.5</v>
      </c>
      <c r="AB106" s="30">
        <v>7.8</v>
      </c>
      <c r="AC106" s="32">
        <v>0.30034949759720397</v>
      </c>
      <c r="AD106" s="30">
        <v>8.2480592801693717</v>
      </c>
      <c r="AE106" s="12">
        <v>212</v>
      </c>
      <c r="AF106" s="12">
        <v>219</v>
      </c>
      <c r="AG106" s="12">
        <v>224</v>
      </c>
      <c r="AH106" s="33">
        <v>3.4264339152119705</v>
      </c>
      <c r="AI106" s="34">
        <v>730000</v>
      </c>
      <c r="AJ106" s="34">
        <v>725000</v>
      </c>
      <c r="AK106" s="34">
        <v>700500</v>
      </c>
      <c r="AL106" s="35">
        <v>6.8965517241379309E-3</v>
      </c>
      <c r="AM106" s="35">
        <v>4.2112776588151324E-2</v>
      </c>
      <c r="AN106" s="12">
        <v>2.2999999999999998</v>
      </c>
      <c r="AO106" s="33">
        <v>0.19999999999999973</v>
      </c>
      <c r="AP106" s="12">
        <v>2.1</v>
      </c>
      <c r="AQ106" s="34">
        <v>580</v>
      </c>
      <c r="AR106" s="34">
        <v>550</v>
      </c>
      <c r="AS106" s="31">
        <v>5.4545454545454543E-2</v>
      </c>
      <c r="AT106" s="36">
        <v>1831.2000000000003</v>
      </c>
      <c r="AU106" s="30">
        <v>0.6734</v>
      </c>
      <c r="AV106" s="30">
        <v>0.3266</v>
      </c>
      <c r="AW106" s="30">
        <v>0.67910000000000004</v>
      </c>
      <c r="AX106" s="30">
        <v>0.20119999999999999</v>
      </c>
      <c r="AY106" s="30">
        <v>0.38179999999999997</v>
      </c>
      <c r="AZ106" s="30">
        <v>0.27229999999999999</v>
      </c>
      <c r="BA106" s="30">
        <v>0.31309999999999999</v>
      </c>
      <c r="BB106" s="37">
        <v>4</v>
      </c>
      <c r="BC106" s="29">
        <v>66</v>
      </c>
      <c r="BD106" s="38" t="s">
        <v>4308</v>
      </c>
      <c r="BE106" s="39">
        <v>150.88317244708</v>
      </c>
      <c r="BF106" s="39">
        <v>-34.396953258181298</v>
      </c>
      <c r="BG106" s="40">
        <f t="shared" si="12"/>
        <v>82</v>
      </c>
      <c r="BH106" s="40">
        <f t="shared" si="13"/>
        <v>79</v>
      </c>
      <c r="BI106" s="40">
        <f t="shared" si="14"/>
        <v>82</v>
      </c>
      <c r="BJ106" s="40">
        <f t="shared" si="15"/>
        <v>4</v>
      </c>
      <c r="BK106" s="40">
        <f t="shared" si="16"/>
        <v>94</v>
      </c>
      <c r="BL106" s="40">
        <f t="shared" si="17"/>
        <v>74</v>
      </c>
      <c r="BM106" s="41">
        <f t="shared" si="18"/>
        <v>72</v>
      </c>
      <c r="BN106" s="40">
        <f t="shared" si="19"/>
        <v>68</v>
      </c>
      <c r="BO106" s="41">
        <f t="shared" si="20"/>
        <v>67</v>
      </c>
      <c r="BP106" s="41">
        <f t="shared" si="21"/>
        <v>4</v>
      </c>
      <c r="BQ106" s="41">
        <f t="shared" si="22"/>
        <v>40</v>
      </c>
      <c r="BR106" s="41">
        <f t="shared" si="23"/>
        <v>50</v>
      </c>
    </row>
    <row r="107" spans="2:70" x14ac:dyDescent="0.3">
      <c r="B107" s="12" t="s">
        <v>2005</v>
      </c>
      <c r="C107" s="12">
        <v>107041145</v>
      </c>
      <c r="D107" s="12" t="s">
        <v>605</v>
      </c>
      <c r="E107" s="12" t="s">
        <v>357</v>
      </c>
      <c r="F107" s="12" t="s">
        <v>605</v>
      </c>
      <c r="G107" s="12" t="s">
        <v>85</v>
      </c>
      <c r="H107" s="12" t="s">
        <v>5013</v>
      </c>
      <c r="I107" s="28">
        <v>708900</v>
      </c>
      <c r="J107" s="28">
        <v>695000</v>
      </c>
      <c r="K107" s="28">
        <v>676700</v>
      </c>
      <c r="L107" s="28">
        <v>726000</v>
      </c>
      <c r="M107" s="28">
        <v>740000</v>
      </c>
      <c r="N107" s="28">
        <v>680000</v>
      </c>
      <c r="O107" s="29">
        <v>30</v>
      </c>
      <c r="P107" s="29">
        <v>30</v>
      </c>
      <c r="Q107" s="29">
        <v>34</v>
      </c>
      <c r="R107" s="28">
        <v>500</v>
      </c>
      <c r="S107" s="28">
        <v>480</v>
      </c>
      <c r="T107" s="30">
        <v>2.5</v>
      </c>
      <c r="U107" s="30">
        <v>0</v>
      </c>
      <c r="V107" s="30">
        <v>2.5</v>
      </c>
      <c r="W107" s="30">
        <v>2.8</v>
      </c>
      <c r="X107" s="31">
        <v>3.667654112004514E-2</v>
      </c>
      <c r="Y107" s="30">
        <v>6.6</v>
      </c>
      <c r="Z107" s="30">
        <v>-0.90000000000000036</v>
      </c>
      <c r="AA107" s="30">
        <v>7.5</v>
      </c>
      <c r="AB107" s="30">
        <v>8.1</v>
      </c>
      <c r="AC107" s="32">
        <v>0.31196965159229306</v>
      </c>
      <c r="AD107" s="30">
        <v>8.505972538991406</v>
      </c>
      <c r="AE107" s="12">
        <v>212</v>
      </c>
      <c r="AF107" s="12">
        <v>219</v>
      </c>
      <c r="AG107" s="12">
        <v>224</v>
      </c>
      <c r="AH107" s="33">
        <v>3.4264339152119705</v>
      </c>
      <c r="AI107" s="34">
        <v>730000</v>
      </c>
      <c r="AJ107" s="34">
        <v>725000</v>
      </c>
      <c r="AK107" s="34">
        <v>700500</v>
      </c>
      <c r="AL107" s="35">
        <v>6.8965517241379309E-3</v>
      </c>
      <c r="AM107" s="35">
        <v>4.2112776588151324E-2</v>
      </c>
      <c r="AN107" s="12">
        <v>2.2999999999999998</v>
      </c>
      <c r="AO107" s="33">
        <v>0.19999999999999973</v>
      </c>
      <c r="AP107" s="12">
        <v>2.1</v>
      </c>
      <c r="AQ107" s="34">
        <v>580</v>
      </c>
      <c r="AR107" s="34">
        <v>550</v>
      </c>
      <c r="AS107" s="31">
        <v>5.4545454545454543E-2</v>
      </c>
      <c r="AT107" s="36">
        <v>1602.7200000000003</v>
      </c>
      <c r="AU107" s="30">
        <v>0.65339999999999998</v>
      </c>
      <c r="AV107" s="30">
        <v>0.34660000000000002</v>
      </c>
      <c r="AW107" s="30">
        <v>0.55620000000000003</v>
      </c>
      <c r="AX107" s="30">
        <v>0.29389999999999999</v>
      </c>
      <c r="AY107" s="30">
        <v>0.30349999999999999</v>
      </c>
      <c r="AZ107" s="30">
        <v>0.28210000000000002</v>
      </c>
      <c r="BA107" s="30">
        <v>0.38479999999999998</v>
      </c>
      <c r="BB107" s="37">
        <v>5</v>
      </c>
      <c r="BC107" s="29">
        <v>62</v>
      </c>
      <c r="BD107" s="38" t="s">
        <v>4309</v>
      </c>
      <c r="BE107" s="39">
        <v>150.90002319749701</v>
      </c>
      <c r="BF107" s="39">
        <v>-34.368382151940502</v>
      </c>
      <c r="BG107" s="40">
        <f t="shared" si="12"/>
        <v>75</v>
      </c>
      <c r="BH107" s="40">
        <f t="shared" si="13"/>
        <v>79</v>
      </c>
      <c r="BI107" s="40">
        <f t="shared" si="14"/>
        <v>82</v>
      </c>
      <c r="BJ107" s="40">
        <f t="shared" si="15"/>
        <v>4</v>
      </c>
      <c r="BK107" s="40">
        <f t="shared" si="16"/>
        <v>95</v>
      </c>
      <c r="BL107" s="40">
        <f t="shared" si="17"/>
        <v>57</v>
      </c>
      <c r="BM107" s="41">
        <f t="shared" si="18"/>
        <v>73</v>
      </c>
      <c r="BN107" s="40">
        <f t="shared" si="19"/>
        <v>65</v>
      </c>
      <c r="BO107" s="41">
        <f t="shared" si="20"/>
        <v>59</v>
      </c>
      <c r="BP107" s="41">
        <f t="shared" si="21"/>
        <v>8</v>
      </c>
      <c r="BQ107" s="41">
        <f t="shared" si="22"/>
        <v>50</v>
      </c>
      <c r="BR107" s="41">
        <f t="shared" si="23"/>
        <v>48</v>
      </c>
    </row>
    <row r="108" spans="2:70" x14ac:dyDescent="0.3">
      <c r="B108" s="12" t="s">
        <v>1167</v>
      </c>
      <c r="C108" s="12">
        <v>107041146</v>
      </c>
      <c r="D108" s="12" t="s">
        <v>605</v>
      </c>
      <c r="E108" s="12" t="s">
        <v>357</v>
      </c>
      <c r="F108" s="12" t="s">
        <v>605</v>
      </c>
      <c r="G108" s="12" t="s">
        <v>85</v>
      </c>
      <c r="H108" s="12" t="s">
        <v>5013</v>
      </c>
      <c r="I108" s="28">
        <v>695000</v>
      </c>
      <c r="J108" s="28">
        <v>619030</v>
      </c>
      <c r="K108" s="28">
        <v>599000</v>
      </c>
      <c r="L108" s="28">
        <v>715000</v>
      </c>
      <c r="M108" s="28">
        <v>730000</v>
      </c>
      <c r="N108" s="28">
        <v>775000</v>
      </c>
      <c r="O108" s="29">
        <v>37</v>
      </c>
      <c r="P108" s="29">
        <v>33</v>
      </c>
      <c r="Q108" s="29">
        <v>27</v>
      </c>
      <c r="R108" s="28">
        <v>490</v>
      </c>
      <c r="S108" s="28">
        <v>450</v>
      </c>
      <c r="T108" s="30">
        <v>1.9</v>
      </c>
      <c r="U108" s="30">
        <v>0</v>
      </c>
      <c r="V108" s="30">
        <v>1.9</v>
      </c>
      <c r="W108" s="30">
        <v>1.4</v>
      </c>
      <c r="X108" s="31">
        <v>3.6661870503597122E-2</v>
      </c>
      <c r="Y108" s="30">
        <v>9</v>
      </c>
      <c r="Z108" s="30">
        <v>-1</v>
      </c>
      <c r="AA108" s="30">
        <v>10</v>
      </c>
      <c r="AB108" s="30">
        <v>8.1</v>
      </c>
      <c r="AC108" s="32">
        <v>0.22574819401444784</v>
      </c>
      <c r="AD108" s="30">
        <v>6.1575743657786992</v>
      </c>
      <c r="AE108" s="12">
        <v>212</v>
      </c>
      <c r="AF108" s="12">
        <v>219</v>
      </c>
      <c r="AG108" s="12">
        <v>224</v>
      </c>
      <c r="AH108" s="33">
        <v>3.4264339152119705</v>
      </c>
      <c r="AI108" s="34">
        <v>730000</v>
      </c>
      <c r="AJ108" s="34">
        <v>725000</v>
      </c>
      <c r="AK108" s="34">
        <v>700500</v>
      </c>
      <c r="AL108" s="35">
        <v>6.8965517241379309E-3</v>
      </c>
      <c r="AM108" s="35">
        <v>4.2112776588151324E-2</v>
      </c>
      <c r="AN108" s="12">
        <v>2.2999999999999998</v>
      </c>
      <c r="AO108" s="33">
        <v>0.19999999999999973</v>
      </c>
      <c r="AP108" s="12">
        <v>2.1</v>
      </c>
      <c r="AQ108" s="34">
        <v>580</v>
      </c>
      <c r="AR108" s="34">
        <v>550</v>
      </c>
      <c r="AS108" s="31">
        <v>5.4545454545454543E-2</v>
      </c>
      <c r="AT108" s="36">
        <v>2170.5600000000004</v>
      </c>
      <c r="AU108" s="30">
        <v>0.72040000000000004</v>
      </c>
      <c r="AV108" s="30">
        <v>0.27960000000000002</v>
      </c>
      <c r="AW108" s="30">
        <v>0.78710000000000002</v>
      </c>
      <c r="AX108" s="30">
        <v>0.1103</v>
      </c>
      <c r="AY108" s="30">
        <v>0.3831</v>
      </c>
      <c r="AZ108" s="30">
        <v>0.34489999999999998</v>
      </c>
      <c r="BA108" s="30">
        <v>0.245</v>
      </c>
      <c r="BB108" s="37">
        <v>8</v>
      </c>
      <c r="BC108" s="29">
        <v>70</v>
      </c>
      <c r="BD108" s="38" t="s">
        <v>3521</v>
      </c>
      <c r="BE108" s="39">
        <v>150.85289939134501</v>
      </c>
      <c r="BF108" s="39">
        <v>-34.421605184389797</v>
      </c>
      <c r="BG108" s="40">
        <f t="shared" si="12"/>
        <v>85</v>
      </c>
      <c r="BH108" s="40">
        <f t="shared" si="13"/>
        <v>79</v>
      </c>
      <c r="BI108" s="40">
        <f t="shared" si="14"/>
        <v>82</v>
      </c>
      <c r="BJ108" s="40">
        <f t="shared" si="15"/>
        <v>4</v>
      </c>
      <c r="BK108" s="40">
        <f t="shared" si="16"/>
        <v>93</v>
      </c>
      <c r="BL108" s="40">
        <f t="shared" si="17"/>
        <v>74</v>
      </c>
      <c r="BM108" s="41">
        <f t="shared" si="18"/>
        <v>72</v>
      </c>
      <c r="BN108" s="40">
        <f t="shared" si="19"/>
        <v>89</v>
      </c>
      <c r="BO108" s="41">
        <f t="shared" si="20"/>
        <v>100</v>
      </c>
      <c r="BP108" s="41">
        <f t="shared" si="21"/>
        <v>1</v>
      </c>
      <c r="BQ108" s="41">
        <f t="shared" si="22"/>
        <v>80</v>
      </c>
      <c r="BR108" s="41">
        <f t="shared" si="23"/>
        <v>56</v>
      </c>
    </row>
    <row r="109" spans="2:70" x14ac:dyDescent="0.3">
      <c r="B109" s="12" t="s">
        <v>604</v>
      </c>
      <c r="C109" s="12">
        <v>107041147</v>
      </c>
      <c r="D109" s="12" t="s">
        <v>605</v>
      </c>
      <c r="E109" s="12" t="s">
        <v>357</v>
      </c>
      <c r="F109" s="12" t="s">
        <v>605</v>
      </c>
      <c r="G109" s="12" t="s">
        <v>85</v>
      </c>
      <c r="H109" s="12" t="s">
        <v>5013</v>
      </c>
      <c r="I109" s="28">
        <v>799000</v>
      </c>
      <c r="J109" s="28">
        <v>813400</v>
      </c>
      <c r="K109" s="28">
        <v>860000</v>
      </c>
      <c r="L109" s="28">
        <v>915000</v>
      </c>
      <c r="M109" s="28">
        <v>915000</v>
      </c>
      <c r="N109" s="28">
        <v>875000</v>
      </c>
      <c r="O109" s="29">
        <v>18</v>
      </c>
      <c r="P109" s="29">
        <v>23</v>
      </c>
      <c r="Q109" s="29">
        <v>28</v>
      </c>
      <c r="R109" s="28">
        <v>650</v>
      </c>
      <c r="S109" s="28">
        <v>590</v>
      </c>
      <c r="T109" s="30">
        <v>3.3</v>
      </c>
      <c r="U109" s="30">
        <v>-0.10000000000000009</v>
      </c>
      <c r="V109" s="30">
        <v>3.4</v>
      </c>
      <c r="W109" s="30">
        <v>3</v>
      </c>
      <c r="X109" s="31">
        <v>4.2302878598247808E-2</v>
      </c>
      <c r="Y109" s="30">
        <v>8.5</v>
      </c>
      <c r="Z109" s="30">
        <v>-0.40000000000000036</v>
      </c>
      <c r="AA109" s="30">
        <v>8.9</v>
      </c>
      <c r="AB109" s="30">
        <v>7.1</v>
      </c>
      <c r="AC109" s="32">
        <v>0.22830729459368324</v>
      </c>
      <c r="AD109" s="30">
        <v>5.3969682952767135</v>
      </c>
      <c r="AE109" s="12">
        <v>212</v>
      </c>
      <c r="AF109" s="12">
        <v>219</v>
      </c>
      <c r="AG109" s="12">
        <v>224</v>
      </c>
      <c r="AH109" s="33">
        <v>3.4264339152119705</v>
      </c>
      <c r="AI109" s="34">
        <v>730000</v>
      </c>
      <c r="AJ109" s="34">
        <v>725000</v>
      </c>
      <c r="AK109" s="34">
        <v>700500</v>
      </c>
      <c r="AL109" s="35">
        <v>6.8965517241379309E-3</v>
      </c>
      <c r="AM109" s="35">
        <v>4.2112776588151324E-2</v>
      </c>
      <c r="AN109" s="12">
        <v>2.2999999999999998</v>
      </c>
      <c r="AO109" s="33">
        <v>0.19999999999999973</v>
      </c>
      <c r="AP109" s="12">
        <v>2.1</v>
      </c>
      <c r="AQ109" s="34">
        <v>580</v>
      </c>
      <c r="AR109" s="34">
        <v>550</v>
      </c>
      <c r="AS109" s="31">
        <v>5.4545454545454543E-2</v>
      </c>
      <c r="AT109" s="36">
        <v>2847.0400000000004</v>
      </c>
      <c r="AU109" s="30">
        <v>0.83899999999999997</v>
      </c>
      <c r="AV109" s="30">
        <v>0.161</v>
      </c>
      <c r="AW109" s="30">
        <v>0.84799999999999998</v>
      </c>
      <c r="AX109" s="30">
        <v>3.2099999999999997E-2</v>
      </c>
      <c r="AY109" s="30">
        <v>0.32929999999999998</v>
      </c>
      <c r="AZ109" s="30">
        <v>0.49299999999999999</v>
      </c>
      <c r="BA109" s="30">
        <v>0.15129999999999999</v>
      </c>
      <c r="BB109" s="37">
        <v>8</v>
      </c>
      <c r="BC109" s="29">
        <v>41</v>
      </c>
      <c r="BD109" s="38" t="s">
        <v>3063</v>
      </c>
      <c r="BE109" s="39">
        <v>150.971990489288</v>
      </c>
      <c r="BF109" s="39">
        <v>-34.179669295751502</v>
      </c>
      <c r="BG109" s="40">
        <f t="shared" si="12"/>
        <v>62</v>
      </c>
      <c r="BH109" s="40">
        <f t="shared" si="13"/>
        <v>79</v>
      </c>
      <c r="BI109" s="40">
        <f t="shared" si="14"/>
        <v>82</v>
      </c>
      <c r="BJ109" s="40">
        <f t="shared" si="15"/>
        <v>4</v>
      </c>
      <c r="BK109" s="40">
        <f t="shared" si="16"/>
        <v>100</v>
      </c>
      <c r="BL109" s="40">
        <f t="shared" si="17"/>
        <v>62</v>
      </c>
      <c r="BM109" s="41">
        <f t="shared" si="18"/>
        <v>91</v>
      </c>
      <c r="BN109" s="40">
        <f t="shared" si="19"/>
        <v>96</v>
      </c>
      <c r="BO109" s="41">
        <f t="shared" si="20"/>
        <v>100</v>
      </c>
      <c r="BP109" s="41">
        <f t="shared" si="21"/>
        <v>1</v>
      </c>
      <c r="BQ109" s="41">
        <f t="shared" si="22"/>
        <v>80</v>
      </c>
      <c r="BR109" s="41">
        <f t="shared" si="23"/>
        <v>56</v>
      </c>
    </row>
    <row r="110" spans="2:70" x14ac:dyDescent="0.3">
      <c r="B110" s="12" t="s">
        <v>1439</v>
      </c>
      <c r="C110" s="12">
        <v>107041148</v>
      </c>
      <c r="D110" s="12" t="s">
        <v>605</v>
      </c>
      <c r="E110" s="12" t="s">
        <v>357</v>
      </c>
      <c r="F110" s="12" t="s">
        <v>605</v>
      </c>
      <c r="G110" s="12" t="s">
        <v>85</v>
      </c>
      <c r="H110" s="12" t="s">
        <v>5013</v>
      </c>
      <c r="I110" s="28">
        <v>1190000</v>
      </c>
      <c r="J110" s="28">
        <v>1190000</v>
      </c>
      <c r="K110" s="28">
        <v>1000000</v>
      </c>
      <c r="L110" s="28">
        <v>1260000</v>
      </c>
      <c r="M110" s="28">
        <v>1250000</v>
      </c>
      <c r="N110" s="28">
        <v>1020000</v>
      </c>
      <c r="O110" s="29">
        <v>35</v>
      </c>
      <c r="P110" s="29">
        <v>44</v>
      </c>
      <c r="Q110" s="29">
        <v>44</v>
      </c>
      <c r="R110" s="28">
        <v>650</v>
      </c>
      <c r="S110" s="28">
        <v>600</v>
      </c>
      <c r="T110" s="30">
        <v>1.4</v>
      </c>
      <c r="U110" s="30">
        <v>-0.20000000000000018</v>
      </c>
      <c r="V110" s="30">
        <v>1.6</v>
      </c>
      <c r="W110" s="30">
        <v>2.1</v>
      </c>
      <c r="X110" s="31">
        <v>2.8403361344537813E-2</v>
      </c>
      <c r="Y110" s="30">
        <v>7.4</v>
      </c>
      <c r="Z110" s="30">
        <v>-0.69999999999999929</v>
      </c>
      <c r="AA110" s="30">
        <v>8.1</v>
      </c>
      <c r="AB110" s="30">
        <v>7.9</v>
      </c>
      <c r="AC110" s="32">
        <v>0.23952007546724838</v>
      </c>
      <c r="AD110" s="30">
        <v>8.4328073907108152</v>
      </c>
      <c r="AE110" s="12">
        <v>212</v>
      </c>
      <c r="AF110" s="12">
        <v>219</v>
      </c>
      <c r="AG110" s="12">
        <v>224</v>
      </c>
      <c r="AH110" s="33">
        <v>3.4264339152119705</v>
      </c>
      <c r="AI110" s="34">
        <v>730000</v>
      </c>
      <c r="AJ110" s="34">
        <v>725000</v>
      </c>
      <c r="AK110" s="34">
        <v>700500</v>
      </c>
      <c r="AL110" s="35">
        <v>6.8965517241379309E-3</v>
      </c>
      <c r="AM110" s="35">
        <v>4.2112776588151324E-2</v>
      </c>
      <c r="AN110" s="12">
        <v>2.2999999999999998</v>
      </c>
      <c r="AO110" s="33">
        <v>0.19999999999999973</v>
      </c>
      <c r="AP110" s="12">
        <v>2.1</v>
      </c>
      <c r="AQ110" s="34">
        <v>580</v>
      </c>
      <c r="AR110" s="34">
        <v>550</v>
      </c>
      <c r="AS110" s="31">
        <v>5.4545454545454543E-2</v>
      </c>
      <c r="AT110" s="36">
        <v>2713.76</v>
      </c>
      <c r="AU110" s="30">
        <v>0.7853</v>
      </c>
      <c r="AV110" s="30">
        <v>0.2147</v>
      </c>
      <c r="AW110" s="30">
        <v>0.81489999999999996</v>
      </c>
      <c r="AX110" s="30">
        <v>9.8799999999999999E-2</v>
      </c>
      <c r="AY110" s="30">
        <v>0.41749999999999998</v>
      </c>
      <c r="AZ110" s="30">
        <v>0.373</v>
      </c>
      <c r="BA110" s="30">
        <v>0.18509999999999999</v>
      </c>
      <c r="BB110" s="37">
        <v>9.5</v>
      </c>
      <c r="BC110" s="29">
        <v>52</v>
      </c>
      <c r="BD110" s="38" t="s">
        <v>3772</v>
      </c>
      <c r="BE110" s="39">
        <v>150.94704389058199</v>
      </c>
      <c r="BF110" s="39">
        <v>-34.279933295324902</v>
      </c>
      <c r="BG110" s="40">
        <f t="shared" si="12"/>
        <v>93</v>
      </c>
      <c r="BH110" s="40">
        <f t="shared" si="13"/>
        <v>79</v>
      </c>
      <c r="BI110" s="40">
        <f t="shared" si="14"/>
        <v>82</v>
      </c>
      <c r="BJ110" s="40">
        <f t="shared" si="15"/>
        <v>4</v>
      </c>
      <c r="BK110" s="40">
        <f t="shared" si="16"/>
        <v>99</v>
      </c>
      <c r="BL110" s="40">
        <f t="shared" si="17"/>
        <v>82</v>
      </c>
      <c r="BM110" s="41">
        <f t="shared" si="18"/>
        <v>45</v>
      </c>
      <c r="BN110" s="40">
        <f t="shared" si="19"/>
        <v>66</v>
      </c>
      <c r="BO110" s="41">
        <f t="shared" si="20"/>
        <v>100</v>
      </c>
      <c r="BP110" s="41">
        <f t="shared" si="21"/>
        <v>1</v>
      </c>
      <c r="BQ110" s="41">
        <f t="shared" si="22"/>
        <v>95</v>
      </c>
      <c r="BR110" s="41">
        <f t="shared" si="23"/>
        <v>56</v>
      </c>
    </row>
    <row r="111" spans="2:70" x14ac:dyDescent="0.3">
      <c r="B111" s="12" t="s">
        <v>1786</v>
      </c>
      <c r="C111" s="12">
        <v>107041150</v>
      </c>
      <c r="D111" s="12" t="s">
        <v>605</v>
      </c>
      <c r="E111" s="12" t="s">
        <v>357</v>
      </c>
      <c r="F111" s="12" t="s">
        <v>605</v>
      </c>
      <c r="G111" s="12" t="s">
        <v>85</v>
      </c>
      <c r="H111" s="12" t="s">
        <v>5013</v>
      </c>
      <c r="I111" s="28">
        <v>830000</v>
      </c>
      <c r="J111" s="28">
        <v>828200</v>
      </c>
      <c r="K111" s="28">
        <v>777700</v>
      </c>
      <c r="L111" s="28">
        <v>830000</v>
      </c>
      <c r="M111" s="28">
        <v>830000</v>
      </c>
      <c r="N111" s="28">
        <v>770000</v>
      </c>
      <c r="O111" s="29">
        <v>25</v>
      </c>
      <c r="P111" s="29">
        <v>25</v>
      </c>
      <c r="Q111" s="29">
        <v>31</v>
      </c>
      <c r="R111" s="28">
        <v>620</v>
      </c>
      <c r="S111" s="28">
        <v>560</v>
      </c>
      <c r="T111" s="30">
        <v>2.6</v>
      </c>
      <c r="U111" s="30">
        <v>0.10000000000000009</v>
      </c>
      <c r="V111" s="30">
        <v>2.5</v>
      </c>
      <c r="W111" s="30">
        <v>1.9</v>
      </c>
      <c r="X111" s="31">
        <v>3.8843373493975902E-2</v>
      </c>
      <c r="Y111" s="30">
        <v>5.2</v>
      </c>
      <c r="Z111" s="30">
        <v>-0.39999999999999947</v>
      </c>
      <c r="AA111" s="30">
        <v>5.6</v>
      </c>
      <c r="AB111" s="30">
        <v>6.2</v>
      </c>
      <c r="AC111" s="32">
        <v>0.28128629500580715</v>
      </c>
      <c r="AD111" s="30">
        <v>7.2415516394174917</v>
      </c>
      <c r="AE111" s="12">
        <v>212</v>
      </c>
      <c r="AF111" s="12">
        <v>219</v>
      </c>
      <c r="AG111" s="12">
        <v>224</v>
      </c>
      <c r="AH111" s="33">
        <v>3.4264339152119705</v>
      </c>
      <c r="AI111" s="34">
        <v>730000</v>
      </c>
      <c r="AJ111" s="34">
        <v>725000</v>
      </c>
      <c r="AK111" s="34">
        <v>700500</v>
      </c>
      <c r="AL111" s="35">
        <v>6.8965517241379309E-3</v>
      </c>
      <c r="AM111" s="35">
        <v>4.2112776588151324E-2</v>
      </c>
      <c r="AN111" s="12">
        <v>2.2999999999999998</v>
      </c>
      <c r="AO111" s="33">
        <v>0.19999999999999973</v>
      </c>
      <c r="AP111" s="12">
        <v>2.1</v>
      </c>
      <c r="AQ111" s="34">
        <v>580</v>
      </c>
      <c r="AR111" s="34">
        <v>550</v>
      </c>
      <c r="AS111" s="31">
        <v>5.4545454545454543E-2</v>
      </c>
      <c r="AT111" s="36">
        <v>2204.1600000000003</v>
      </c>
      <c r="AU111" s="30">
        <v>0.73250000000000004</v>
      </c>
      <c r="AV111" s="30">
        <v>0.26750000000000002</v>
      </c>
      <c r="AW111" s="30">
        <v>0.69699999999999995</v>
      </c>
      <c r="AX111" s="30">
        <v>0.14449999999999999</v>
      </c>
      <c r="AY111" s="30">
        <v>0.3629</v>
      </c>
      <c r="AZ111" s="30">
        <v>0.38229999999999997</v>
      </c>
      <c r="BA111" s="30">
        <v>0.23280000000000001</v>
      </c>
      <c r="BB111" s="37">
        <v>6</v>
      </c>
      <c r="BC111" s="29">
        <v>59</v>
      </c>
      <c r="BD111" s="38" t="s">
        <v>4097</v>
      </c>
      <c r="BE111" s="39">
        <v>150.90591987107601</v>
      </c>
      <c r="BF111" s="39">
        <v>-34.337517798772502</v>
      </c>
      <c r="BG111" s="40">
        <f t="shared" si="12"/>
        <v>74</v>
      </c>
      <c r="BH111" s="40">
        <f t="shared" si="13"/>
        <v>79</v>
      </c>
      <c r="BI111" s="40">
        <f t="shared" si="14"/>
        <v>82</v>
      </c>
      <c r="BJ111" s="40">
        <f t="shared" si="15"/>
        <v>4</v>
      </c>
      <c r="BK111" s="40">
        <f t="shared" si="16"/>
        <v>96</v>
      </c>
      <c r="BL111" s="40">
        <f t="shared" si="17"/>
        <v>70</v>
      </c>
      <c r="BM111" s="41">
        <f t="shared" si="18"/>
        <v>80</v>
      </c>
      <c r="BN111" s="40">
        <f t="shared" si="19"/>
        <v>78</v>
      </c>
      <c r="BO111" s="41">
        <f t="shared" si="20"/>
        <v>79</v>
      </c>
      <c r="BP111" s="41">
        <f t="shared" si="21"/>
        <v>31</v>
      </c>
      <c r="BQ111" s="41">
        <f t="shared" si="22"/>
        <v>60</v>
      </c>
      <c r="BR111" s="41">
        <f t="shared" si="23"/>
        <v>55</v>
      </c>
    </row>
    <row r="112" spans="2:70" x14ac:dyDescent="0.3">
      <c r="B112" s="12" t="s">
        <v>1909</v>
      </c>
      <c r="C112" s="12">
        <v>107041548</v>
      </c>
      <c r="D112" s="12" t="s">
        <v>605</v>
      </c>
      <c r="E112" s="12" t="s">
        <v>357</v>
      </c>
      <c r="F112" s="12" t="s">
        <v>605</v>
      </c>
      <c r="G112" s="12" t="s">
        <v>85</v>
      </c>
      <c r="H112" s="12" t="s">
        <v>5013</v>
      </c>
      <c r="I112" s="28">
        <v>750000</v>
      </c>
      <c r="J112" s="28">
        <v>750000</v>
      </c>
      <c r="K112" s="28">
        <v>760000</v>
      </c>
      <c r="L112" s="28">
        <v>690000</v>
      </c>
      <c r="M112" s="28">
        <v>685000</v>
      </c>
      <c r="N112" s="28">
        <v>700000</v>
      </c>
      <c r="O112" s="29">
        <v>38</v>
      </c>
      <c r="P112" s="29">
        <v>40</v>
      </c>
      <c r="Q112" s="29">
        <v>44</v>
      </c>
      <c r="R112" s="28">
        <v>620</v>
      </c>
      <c r="S112" s="28">
        <v>570</v>
      </c>
      <c r="T112" s="30">
        <v>2.2000000000000002</v>
      </c>
      <c r="U112" s="30">
        <v>0</v>
      </c>
      <c r="V112" s="30">
        <v>2.2000000000000002</v>
      </c>
      <c r="W112" s="30">
        <v>2</v>
      </c>
      <c r="X112" s="31">
        <v>4.2986666666666666E-2</v>
      </c>
      <c r="Y112" s="30">
        <v>11.1</v>
      </c>
      <c r="Z112" s="30">
        <v>-0.5</v>
      </c>
      <c r="AA112" s="30">
        <v>11.6</v>
      </c>
      <c r="AB112" s="30">
        <v>11.4</v>
      </c>
      <c r="AC112" s="32">
        <v>0.35080572152815498</v>
      </c>
      <c r="AD112" s="30">
        <v>8.160803075251744</v>
      </c>
      <c r="AE112" s="12">
        <v>212</v>
      </c>
      <c r="AF112" s="12">
        <v>219</v>
      </c>
      <c r="AG112" s="12">
        <v>224</v>
      </c>
      <c r="AH112" s="33">
        <v>3.4264339152119705</v>
      </c>
      <c r="AI112" s="34">
        <v>730000</v>
      </c>
      <c r="AJ112" s="34">
        <v>725000</v>
      </c>
      <c r="AK112" s="34">
        <v>700500</v>
      </c>
      <c r="AL112" s="35">
        <v>6.8965517241379309E-3</v>
      </c>
      <c r="AM112" s="35">
        <v>4.2112776588151324E-2</v>
      </c>
      <c r="AN112" s="12">
        <v>2.2999999999999998</v>
      </c>
      <c r="AO112" s="33">
        <v>0.19999999999999973</v>
      </c>
      <c r="AP112" s="12">
        <v>2.1</v>
      </c>
      <c r="AQ112" s="34">
        <v>580</v>
      </c>
      <c r="AR112" s="34">
        <v>550</v>
      </c>
      <c r="AS112" s="31">
        <v>5.4545454545454543E-2</v>
      </c>
      <c r="AT112" s="36">
        <v>1767.3600000000001</v>
      </c>
      <c r="AU112" s="30">
        <v>0.49669999999999997</v>
      </c>
      <c r="AV112" s="30">
        <v>0.50329999999999997</v>
      </c>
      <c r="AW112" s="30">
        <v>8.4500000000000006E-2</v>
      </c>
      <c r="AX112" s="30">
        <v>4.2500000000000003E-2</v>
      </c>
      <c r="AY112" s="30">
        <v>0.248</v>
      </c>
      <c r="AZ112" s="30">
        <v>0.17269999999999999</v>
      </c>
      <c r="BA112" s="30">
        <v>0.54179999999999995</v>
      </c>
      <c r="BB112" s="37">
        <v>7</v>
      </c>
      <c r="BC112" s="29">
        <v>68</v>
      </c>
      <c r="BD112" s="38" t="s">
        <v>4218</v>
      </c>
      <c r="BE112" s="39">
        <v>150.89909126251601</v>
      </c>
      <c r="BF112" s="39">
        <v>-34.422222292839798</v>
      </c>
      <c r="BG112" s="40">
        <f t="shared" si="12"/>
        <v>80</v>
      </c>
      <c r="BH112" s="40">
        <f t="shared" si="13"/>
        <v>79</v>
      </c>
      <c r="BI112" s="40">
        <f t="shared" si="14"/>
        <v>82</v>
      </c>
      <c r="BJ112" s="40">
        <f t="shared" si="15"/>
        <v>4</v>
      </c>
      <c r="BK112" s="40">
        <f t="shared" si="16"/>
        <v>94</v>
      </c>
      <c r="BL112" s="40">
        <f t="shared" si="17"/>
        <v>45</v>
      </c>
      <c r="BM112" s="41">
        <f t="shared" si="18"/>
        <v>93</v>
      </c>
      <c r="BN112" s="40">
        <f t="shared" si="19"/>
        <v>69</v>
      </c>
      <c r="BO112" s="41">
        <f t="shared" si="20"/>
        <v>33</v>
      </c>
      <c r="BP112" s="41">
        <f t="shared" si="21"/>
        <v>1</v>
      </c>
      <c r="BQ112" s="41">
        <f t="shared" si="22"/>
        <v>70</v>
      </c>
      <c r="BR112" s="41">
        <f t="shared" si="23"/>
        <v>49</v>
      </c>
    </row>
    <row r="113" spans="2:70" x14ac:dyDescent="0.3">
      <c r="B113" s="12" t="s">
        <v>2006</v>
      </c>
      <c r="C113" s="12">
        <v>107041549</v>
      </c>
      <c r="D113" s="12" t="s">
        <v>605</v>
      </c>
      <c r="E113" s="12" t="s">
        <v>357</v>
      </c>
      <c r="F113" s="12" t="s">
        <v>605</v>
      </c>
      <c r="G113" s="12" t="s">
        <v>85</v>
      </c>
      <c r="H113" s="12" t="s">
        <v>5013</v>
      </c>
      <c r="I113" s="28">
        <v>640000</v>
      </c>
      <c r="J113" s="28">
        <v>629000</v>
      </c>
      <c r="K113" s="28">
        <v>599000</v>
      </c>
      <c r="L113" s="28">
        <v>635000</v>
      </c>
      <c r="M113" s="28">
        <v>620000</v>
      </c>
      <c r="N113" s="28">
        <v>586000</v>
      </c>
      <c r="O113" s="29">
        <v>41</v>
      </c>
      <c r="P113" s="29">
        <v>39</v>
      </c>
      <c r="Q113" s="29">
        <v>41</v>
      </c>
      <c r="R113" s="28">
        <v>550</v>
      </c>
      <c r="S113" s="28">
        <v>500</v>
      </c>
      <c r="T113" s="30">
        <v>3</v>
      </c>
      <c r="U113" s="30">
        <v>0.29999999999999982</v>
      </c>
      <c r="V113" s="30">
        <v>2.7</v>
      </c>
      <c r="W113" s="30">
        <v>2.2000000000000002</v>
      </c>
      <c r="X113" s="31">
        <v>4.4687499999999998E-2</v>
      </c>
      <c r="Y113" s="30">
        <v>11.1</v>
      </c>
      <c r="Z113" s="30">
        <v>0</v>
      </c>
      <c r="AA113" s="30">
        <v>11.1</v>
      </c>
      <c r="AB113" s="30">
        <v>11.2</v>
      </c>
      <c r="AC113" s="32">
        <v>0.30788177339901474</v>
      </c>
      <c r="AD113" s="30">
        <v>6.8896620620758551</v>
      </c>
      <c r="AE113" s="12">
        <v>212</v>
      </c>
      <c r="AF113" s="12">
        <v>219</v>
      </c>
      <c r="AG113" s="12">
        <v>224</v>
      </c>
      <c r="AH113" s="33">
        <v>3.4264339152119705</v>
      </c>
      <c r="AI113" s="34">
        <v>730000</v>
      </c>
      <c r="AJ113" s="34">
        <v>725000</v>
      </c>
      <c r="AK113" s="34">
        <v>700500</v>
      </c>
      <c r="AL113" s="35">
        <v>6.8965517241379309E-3</v>
      </c>
      <c r="AM113" s="35">
        <v>4.2112776588151324E-2</v>
      </c>
      <c r="AN113" s="12">
        <v>2.2999999999999998</v>
      </c>
      <c r="AO113" s="33">
        <v>0.19999999999999973</v>
      </c>
      <c r="AP113" s="12">
        <v>2.1</v>
      </c>
      <c r="AQ113" s="34">
        <v>580</v>
      </c>
      <c r="AR113" s="34">
        <v>550</v>
      </c>
      <c r="AS113" s="31">
        <v>5.4545454545454543E-2</v>
      </c>
      <c r="AT113" s="36">
        <v>1786.4</v>
      </c>
      <c r="AU113" s="30">
        <v>0.59609999999999996</v>
      </c>
      <c r="AV113" s="30">
        <v>0.40389999999999998</v>
      </c>
      <c r="AW113" s="30">
        <v>0.47770000000000001</v>
      </c>
      <c r="AX113" s="30">
        <v>0.1661</v>
      </c>
      <c r="AY113" s="30">
        <v>0.25969999999999999</v>
      </c>
      <c r="AZ113" s="30">
        <v>0.24970000000000001</v>
      </c>
      <c r="BA113" s="30">
        <v>0.46439999999999998</v>
      </c>
      <c r="BB113" s="37">
        <v>9</v>
      </c>
      <c r="BC113" s="29">
        <v>69</v>
      </c>
      <c r="BD113" s="38" t="s">
        <v>4310</v>
      </c>
      <c r="BE113" s="39">
        <v>150.87793731717699</v>
      </c>
      <c r="BF113" s="39">
        <v>-34.427374449078798</v>
      </c>
      <c r="BG113" s="40">
        <f t="shared" si="12"/>
        <v>67</v>
      </c>
      <c r="BH113" s="40">
        <f t="shared" si="13"/>
        <v>79</v>
      </c>
      <c r="BI113" s="40">
        <f t="shared" si="14"/>
        <v>82</v>
      </c>
      <c r="BJ113" s="40">
        <f t="shared" si="15"/>
        <v>4</v>
      </c>
      <c r="BK113" s="40">
        <f t="shared" si="16"/>
        <v>93</v>
      </c>
      <c r="BL113" s="40">
        <f t="shared" si="17"/>
        <v>47</v>
      </c>
      <c r="BM113" s="41">
        <f t="shared" si="18"/>
        <v>99</v>
      </c>
      <c r="BN113" s="40">
        <f t="shared" si="19"/>
        <v>81</v>
      </c>
      <c r="BO113" s="41">
        <f t="shared" si="20"/>
        <v>62</v>
      </c>
      <c r="BP113" s="41">
        <f t="shared" si="21"/>
        <v>1</v>
      </c>
      <c r="BQ113" s="41">
        <f t="shared" si="22"/>
        <v>90</v>
      </c>
      <c r="BR113" s="41">
        <f t="shared" si="23"/>
        <v>52</v>
      </c>
    </row>
    <row r="114" spans="2:70" x14ac:dyDescent="0.3">
      <c r="B114" s="12" t="s">
        <v>2527</v>
      </c>
      <c r="C114" s="12">
        <v>108011152</v>
      </c>
      <c r="D114" s="12" t="s">
        <v>1044</v>
      </c>
      <c r="E114" s="12" t="s">
        <v>1045</v>
      </c>
      <c r="F114" s="12" t="s">
        <v>4661</v>
      </c>
      <c r="G114" s="12" t="s">
        <v>85</v>
      </c>
      <c r="H114" s="12" t="s">
        <v>5013</v>
      </c>
      <c r="I114" s="28">
        <v>649500</v>
      </c>
      <c r="J114" s="28">
        <v>630000</v>
      </c>
      <c r="K114" s="28">
        <v>629000</v>
      </c>
      <c r="L114" s="28">
        <v>580000</v>
      </c>
      <c r="M114" s="28">
        <v>575000</v>
      </c>
      <c r="N114" s="28">
        <v>575000</v>
      </c>
      <c r="O114" s="29">
        <v>63</v>
      </c>
      <c r="P114" s="29">
        <v>58</v>
      </c>
      <c r="Q114" s="29">
        <v>49</v>
      </c>
      <c r="R114" s="28">
        <v>430</v>
      </c>
      <c r="S114" s="28">
        <v>420</v>
      </c>
      <c r="T114" s="30">
        <v>2</v>
      </c>
      <c r="U114" s="30">
        <v>0</v>
      </c>
      <c r="V114" s="30">
        <v>2</v>
      </c>
      <c r="W114" s="30">
        <v>1.9</v>
      </c>
      <c r="X114" s="31">
        <v>3.4426481909160894E-2</v>
      </c>
      <c r="Y114" s="30">
        <v>4.2</v>
      </c>
      <c r="Z114" s="30">
        <v>-0.20000000000000018</v>
      </c>
      <c r="AA114" s="30">
        <v>4.4000000000000004</v>
      </c>
      <c r="AB114" s="30">
        <v>4.2</v>
      </c>
      <c r="AC114" s="32">
        <v>0.37825475017593241</v>
      </c>
      <c r="AD114" s="30">
        <v>10.987319330915389</v>
      </c>
      <c r="AE114" s="12">
        <v>60</v>
      </c>
      <c r="AF114" s="12">
        <v>63</v>
      </c>
      <c r="AG114" s="12">
        <v>91</v>
      </c>
      <c r="AH114" s="33">
        <v>2.7335907335907339</v>
      </c>
      <c r="AI114" s="34">
        <v>549000</v>
      </c>
      <c r="AJ114" s="34">
        <v>560000</v>
      </c>
      <c r="AK114" s="34">
        <v>585000</v>
      </c>
      <c r="AL114" s="35">
        <v>-1.9642857142857142E-2</v>
      </c>
      <c r="AM114" s="35">
        <v>-6.1538461538461542E-2</v>
      </c>
      <c r="AN114" s="12">
        <v>2.2000000000000002</v>
      </c>
      <c r="AO114" s="33">
        <v>0.30000000000000027</v>
      </c>
      <c r="AP114" s="12">
        <v>1.9</v>
      </c>
      <c r="AQ114" s="34">
        <v>430</v>
      </c>
      <c r="AR114" s="34">
        <v>400</v>
      </c>
      <c r="AS114" s="31">
        <v>7.4999999999999997E-2</v>
      </c>
      <c r="AT114" s="36">
        <v>1136.8000000000002</v>
      </c>
      <c r="AU114" s="30">
        <v>0.62219999999999998</v>
      </c>
      <c r="AV114" s="30">
        <v>0.37780000000000002</v>
      </c>
      <c r="AW114" s="30">
        <v>0.65700000000000003</v>
      </c>
      <c r="AX114" s="30">
        <v>0.14630000000000001</v>
      </c>
      <c r="AY114" s="30">
        <v>0.4864</v>
      </c>
      <c r="AZ114" s="30">
        <v>0.1993</v>
      </c>
      <c r="BA114" s="30">
        <v>0.2576</v>
      </c>
      <c r="BB114" s="37">
        <v>1</v>
      </c>
      <c r="BC114" s="29">
        <v>220</v>
      </c>
      <c r="BD114" s="38" t="s">
        <v>4821</v>
      </c>
      <c r="BE114" s="39">
        <v>152.54147559865899</v>
      </c>
      <c r="BF114" s="39">
        <v>-32.236372868171102</v>
      </c>
      <c r="BG114" s="40">
        <f t="shared" si="12"/>
        <v>84</v>
      </c>
      <c r="BH114" s="40">
        <f t="shared" si="13"/>
        <v>80</v>
      </c>
      <c r="BI114" s="40">
        <f t="shared" si="14"/>
        <v>91</v>
      </c>
      <c r="BJ114" s="40">
        <f t="shared" si="15"/>
        <v>1</v>
      </c>
      <c r="BK114" s="40">
        <f t="shared" si="16"/>
        <v>66</v>
      </c>
      <c r="BL114" s="40">
        <f t="shared" si="17"/>
        <v>97</v>
      </c>
      <c r="BM114" s="41">
        <f t="shared" si="18"/>
        <v>65</v>
      </c>
      <c r="BN114" s="40">
        <f t="shared" si="19"/>
        <v>41</v>
      </c>
      <c r="BO114" s="41">
        <f t="shared" si="20"/>
        <v>15</v>
      </c>
      <c r="BP114" s="41">
        <f t="shared" si="21"/>
        <v>47</v>
      </c>
      <c r="BQ114" s="41">
        <f t="shared" si="22"/>
        <v>10</v>
      </c>
      <c r="BR114" s="41">
        <f t="shared" si="23"/>
        <v>45</v>
      </c>
    </row>
    <row r="115" spans="2:70" x14ac:dyDescent="0.3">
      <c r="B115" s="12" t="s">
        <v>1910</v>
      </c>
      <c r="C115" s="12">
        <v>108011153</v>
      </c>
      <c r="D115" s="12" t="s">
        <v>1044</v>
      </c>
      <c r="E115" s="12" t="s">
        <v>1045</v>
      </c>
      <c r="F115" s="12" t="s">
        <v>2703</v>
      </c>
      <c r="G115" s="12" t="s">
        <v>85</v>
      </c>
      <c r="H115" s="12" t="s">
        <v>5013</v>
      </c>
      <c r="I115" s="28">
        <v>775000</v>
      </c>
      <c r="J115" s="28">
        <v>769000</v>
      </c>
      <c r="K115" s="28">
        <v>529200</v>
      </c>
      <c r="L115" s="28">
        <v>185000</v>
      </c>
      <c r="M115" s="28">
        <v>185000</v>
      </c>
      <c r="N115" s="28">
        <v>245000</v>
      </c>
      <c r="O115" s="29">
        <v>100</v>
      </c>
      <c r="P115" s="29">
        <v>100</v>
      </c>
      <c r="Q115" s="29">
        <v>79</v>
      </c>
      <c r="R115" s="28">
        <v>420</v>
      </c>
      <c r="S115" s="28">
        <v>400</v>
      </c>
      <c r="T115" s="30">
        <v>1.6</v>
      </c>
      <c r="U115" s="30">
        <v>-9.9999999999999867E-2</v>
      </c>
      <c r="V115" s="30">
        <v>1.7</v>
      </c>
      <c r="W115" s="30">
        <v>1.1000000000000001</v>
      </c>
      <c r="X115" s="31">
        <v>2.8180645161290322E-2</v>
      </c>
      <c r="Y115" s="30">
        <v>2.2000000000000002</v>
      </c>
      <c r="Z115" s="30">
        <v>0.10000000000000009</v>
      </c>
      <c r="AA115" s="30">
        <v>2.1</v>
      </c>
      <c r="AB115" s="30">
        <v>1.7</v>
      </c>
      <c r="AC115" s="32">
        <v>0.32837127845884406</v>
      </c>
      <c r="AD115" s="30">
        <v>11.652369084505684</v>
      </c>
      <c r="AE115" s="12">
        <v>60</v>
      </c>
      <c r="AF115" s="12">
        <v>63</v>
      </c>
      <c r="AG115" s="12">
        <v>91</v>
      </c>
      <c r="AH115" s="33">
        <v>2.7335907335907339</v>
      </c>
      <c r="AI115" s="34">
        <v>549000</v>
      </c>
      <c r="AJ115" s="34">
        <v>560000</v>
      </c>
      <c r="AK115" s="34">
        <v>585000</v>
      </c>
      <c r="AL115" s="35">
        <v>-1.9642857142857142E-2</v>
      </c>
      <c r="AM115" s="35">
        <v>-6.1538461538461542E-2</v>
      </c>
      <c r="AN115" s="12">
        <v>2.2000000000000002</v>
      </c>
      <c r="AO115" s="33">
        <v>0.30000000000000027</v>
      </c>
      <c r="AP115" s="12">
        <v>1.9</v>
      </c>
      <c r="AQ115" s="34">
        <v>430</v>
      </c>
      <c r="AR115" s="34">
        <v>400</v>
      </c>
      <c r="AS115" s="31">
        <v>7.4999999999999997E-2</v>
      </c>
      <c r="AT115" s="36">
        <v>1279.0400000000002</v>
      </c>
      <c r="AU115" s="30">
        <v>0.71289999999999998</v>
      </c>
      <c r="AV115" s="30">
        <v>0.28710000000000002</v>
      </c>
      <c r="AW115" s="30">
        <v>0.92249999999999999</v>
      </c>
      <c r="AX115" s="30">
        <v>2.3599999999999999E-2</v>
      </c>
      <c r="AY115" s="30">
        <v>0.52139999999999997</v>
      </c>
      <c r="AZ115" s="30">
        <v>0.29930000000000001</v>
      </c>
      <c r="BA115" s="30">
        <v>0.13800000000000001</v>
      </c>
      <c r="BB115" s="37">
        <v>5</v>
      </c>
      <c r="BC115" s="29">
        <v>210</v>
      </c>
      <c r="BD115" s="38" t="s">
        <v>4219</v>
      </c>
      <c r="BE115" s="39">
        <v>152.38023967081901</v>
      </c>
      <c r="BF115" s="39">
        <v>-32.260532412508198</v>
      </c>
      <c r="BG115" s="40">
        <f t="shared" si="12"/>
        <v>90</v>
      </c>
      <c r="BH115" s="40">
        <f t="shared" si="13"/>
        <v>80</v>
      </c>
      <c r="BI115" s="40">
        <f t="shared" si="14"/>
        <v>91</v>
      </c>
      <c r="BJ115" s="40">
        <f t="shared" si="15"/>
        <v>1</v>
      </c>
      <c r="BK115" s="40">
        <f t="shared" si="16"/>
        <v>67</v>
      </c>
      <c r="BL115" s="40">
        <f t="shared" si="17"/>
        <v>100</v>
      </c>
      <c r="BM115" s="41">
        <f t="shared" si="18"/>
        <v>44</v>
      </c>
      <c r="BN115" s="40">
        <f t="shared" si="19"/>
        <v>34</v>
      </c>
      <c r="BO115" s="41">
        <f t="shared" si="20"/>
        <v>48</v>
      </c>
      <c r="BP115" s="41">
        <f t="shared" si="21"/>
        <v>80</v>
      </c>
      <c r="BQ115" s="41">
        <f t="shared" si="22"/>
        <v>50</v>
      </c>
      <c r="BR115" s="41">
        <f t="shared" si="23"/>
        <v>52</v>
      </c>
    </row>
    <row r="116" spans="2:70" x14ac:dyDescent="0.3">
      <c r="B116" s="12" t="s">
        <v>2374</v>
      </c>
      <c r="C116" s="12">
        <v>108011154</v>
      </c>
      <c r="D116" s="12" t="s">
        <v>1044</v>
      </c>
      <c r="E116" s="12" t="s">
        <v>1045</v>
      </c>
      <c r="F116" s="12" t="s">
        <v>4661</v>
      </c>
      <c r="G116" s="12" t="s">
        <v>85</v>
      </c>
      <c r="H116" s="12" t="s">
        <v>5013</v>
      </c>
      <c r="I116" s="28">
        <v>549000</v>
      </c>
      <c r="J116" s="28">
        <v>549000</v>
      </c>
      <c r="K116" s="28">
        <v>548800</v>
      </c>
      <c r="L116" s="28">
        <v>508500</v>
      </c>
      <c r="M116" s="28">
        <v>520000</v>
      </c>
      <c r="N116" s="28">
        <v>560000</v>
      </c>
      <c r="O116" s="29">
        <v>55</v>
      </c>
      <c r="P116" s="29">
        <v>61</v>
      </c>
      <c r="Q116" s="29">
        <v>57</v>
      </c>
      <c r="R116" s="28">
        <v>430</v>
      </c>
      <c r="S116" s="28">
        <v>390</v>
      </c>
      <c r="T116" s="30">
        <v>2.6</v>
      </c>
      <c r="U116" s="30">
        <v>-0.19999999999999973</v>
      </c>
      <c r="V116" s="30">
        <v>2.8</v>
      </c>
      <c r="W116" s="30">
        <v>2</v>
      </c>
      <c r="X116" s="31">
        <v>4.0728597449908928E-2</v>
      </c>
      <c r="Y116" s="30">
        <v>3.8</v>
      </c>
      <c r="Z116" s="30">
        <v>-0.20000000000000018</v>
      </c>
      <c r="AA116" s="30">
        <v>4</v>
      </c>
      <c r="AB116" s="30">
        <v>4.0999999999999996</v>
      </c>
      <c r="AC116" s="32">
        <v>0.44956507193041145</v>
      </c>
      <c r="AD116" s="30">
        <v>11.038069073783358</v>
      </c>
      <c r="AE116" s="12">
        <v>60</v>
      </c>
      <c r="AF116" s="12">
        <v>63</v>
      </c>
      <c r="AG116" s="12">
        <v>91</v>
      </c>
      <c r="AH116" s="33">
        <v>2.7335907335907339</v>
      </c>
      <c r="AI116" s="34">
        <v>549000</v>
      </c>
      <c r="AJ116" s="34">
        <v>560000</v>
      </c>
      <c r="AK116" s="34">
        <v>585000</v>
      </c>
      <c r="AL116" s="35">
        <v>-1.9642857142857142E-2</v>
      </c>
      <c r="AM116" s="35">
        <v>-6.1538461538461542E-2</v>
      </c>
      <c r="AN116" s="12">
        <v>2.2000000000000002</v>
      </c>
      <c r="AO116" s="33">
        <v>0.30000000000000027</v>
      </c>
      <c r="AP116" s="12">
        <v>1.9</v>
      </c>
      <c r="AQ116" s="34">
        <v>430</v>
      </c>
      <c r="AR116" s="34">
        <v>400</v>
      </c>
      <c r="AS116" s="31">
        <v>7.4999999999999997E-2</v>
      </c>
      <c r="AT116" s="36">
        <v>956.48000000000013</v>
      </c>
      <c r="AU116" s="30">
        <v>0.56810000000000005</v>
      </c>
      <c r="AV116" s="30">
        <v>0.43190000000000001</v>
      </c>
      <c r="AW116" s="30">
        <v>0.54149999999999998</v>
      </c>
      <c r="AX116" s="30">
        <v>0.2339</v>
      </c>
      <c r="AY116" s="30">
        <v>0.51170000000000004</v>
      </c>
      <c r="AZ116" s="30">
        <v>0.161</v>
      </c>
      <c r="BA116" s="30">
        <v>0.27539999999999998</v>
      </c>
      <c r="BB116" s="37">
        <v>1</v>
      </c>
      <c r="BC116" s="29">
        <v>224</v>
      </c>
      <c r="BD116" s="38" t="s">
        <v>4662</v>
      </c>
      <c r="BE116" s="39">
        <v>152.485347910992</v>
      </c>
      <c r="BF116" s="39">
        <v>-32.162344466984301</v>
      </c>
      <c r="BG116" s="40">
        <f t="shared" si="12"/>
        <v>74</v>
      </c>
      <c r="BH116" s="40">
        <f t="shared" si="13"/>
        <v>80</v>
      </c>
      <c r="BI116" s="40">
        <f t="shared" si="14"/>
        <v>91</v>
      </c>
      <c r="BJ116" s="40">
        <f t="shared" si="15"/>
        <v>1</v>
      </c>
      <c r="BK116" s="40">
        <f t="shared" si="16"/>
        <v>65</v>
      </c>
      <c r="BL116" s="40">
        <f t="shared" si="17"/>
        <v>100</v>
      </c>
      <c r="BM116" s="41">
        <f t="shared" si="18"/>
        <v>86</v>
      </c>
      <c r="BN116" s="40">
        <f t="shared" si="19"/>
        <v>40</v>
      </c>
      <c r="BO116" s="41">
        <f t="shared" si="20"/>
        <v>1</v>
      </c>
      <c r="BP116" s="41">
        <f t="shared" si="21"/>
        <v>54</v>
      </c>
      <c r="BQ116" s="41">
        <f t="shared" si="22"/>
        <v>10</v>
      </c>
      <c r="BR116" s="41">
        <f t="shared" si="23"/>
        <v>46</v>
      </c>
    </row>
    <row r="117" spans="2:70" x14ac:dyDescent="0.3">
      <c r="B117" s="12" t="s">
        <v>2219</v>
      </c>
      <c r="C117" s="12">
        <v>108021155</v>
      </c>
      <c r="D117" s="12" t="s">
        <v>2116</v>
      </c>
      <c r="E117" s="12" t="s">
        <v>1045</v>
      </c>
      <c r="F117" s="12" t="s">
        <v>2219</v>
      </c>
      <c r="G117" s="12" t="s">
        <v>85</v>
      </c>
      <c r="H117" s="12" t="s">
        <v>5013</v>
      </c>
      <c r="I117" s="28">
        <v>338000</v>
      </c>
      <c r="J117" s="28">
        <v>338000</v>
      </c>
      <c r="K117" s="28">
        <v>300000</v>
      </c>
      <c r="L117" s="28">
        <v>360000</v>
      </c>
      <c r="M117" s="28">
        <v>360000</v>
      </c>
      <c r="N117" s="28">
        <v>285000</v>
      </c>
      <c r="O117" s="29">
        <v>133</v>
      </c>
      <c r="P117" s="29">
        <v>133</v>
      </c>
      <c r="Q117" s="29">
        <v>44</v>
      </c>
      <c r="R117" s="28">
        <v>330</v>
      </c>
      <c r="S117" s="28">
        <v>320</v>
      </c>
      <c r="T117" s="30">
        <v>0.8</v>
      </c>
      <c r="U117" s="30">
        <v>0</v>
      </c>
      <c r="V117" s="30">
        <v>0.8</v>
      </c>
      <c r="W117" s="30">
        <v>0.8</v>
      </c>
      <c r="X117" s="31">
        <v>5.0769230769230768E-2</v>
      </c>
      <c r="Y117" s="30">
        <v>4.3</v>
      </c>
      <c r="Z117" s="30">
        <v>-0.79999999999999982</v>
      </c>
      <c r="AA117" s="30">
        <v>5.0999999999999996</v>
      </c>
      <c r="AB117" s="30">
        <v>7.6</v>
      </c>
      <c r="AC117" s="32">
        <v>0.27256508523853573</v>
      </c>
      <c r="AD117" s="30">
        <v>5.3687062243954005</v>
      </c>
      <c r="AE117" s="12">
        <v>30</v>
      </c>
      <c r="AF117" s="12">
        <v>38</v>
      </c>
      <c r="AG117" s="12">
        <v>41</v>
      </c>
      <c r="AH117" s="33">
        <v>4.4000000000000004</v>
      </c>
      <c r="AI117" s="34">
        <v>490000</v>
      </c>
      <c r="AJ117" s="34">
        <v>385000</v>
      </c>
      <c r="AK117" s="34">
        <v>495000</v>
      </c>
      <c r="AL117" s="35">
        <v>0.27272727272727271</v>
      </c>
      <c r="AM117" s="35">
        <v>-1.0101010101010102E-2</v>
      </c>
      <c r="AN117" s="12">
        <v>1.4</v>
      </c>
      <c r="AO117" s="33">
        <v>0.19999999999999996</v>
      </c>
      <c r="AP117" s="12">
        <v>1.2</v>
      </c>
      <c r="AQ117" s="34">
        <v>380</v>
      </c>
      <c r="AR117" s="34">
        <v>370</v>
      </c>
      <c r="AS117" s="31">
        <v>2.7027027027027029E-2</v>
      </c>
      <c r="AT117" s="36">
        <v>1210.72</v>
      </c>
      <c r="AU117" s="30">
        <v>0.68140000000000001</v>
      </c>
      <c r="AV117" s="30">
        <v>0.31859999999999999</v>
      </c>
      <c r="AW117" s="30">
        <v>0.90559999999999996</v>
      </c>
      <c r="AX117" s="30">
        <v>1.9800000000000002E-2</v>
      </c>
      <c r="AY117" s="30">
        <v>0.37090000000000001</v>
      </c>
      <c r="AZ117" s="30">
        <v>0.29289999999999999</v>
      </c>
      <c r="BA117" s="30">
        <v>0.2949</v>
      </c>
      <c r="BB117" s="37">
        <v>1</v>
      </c>
      <c r="BC117" s="29">
        <v>345</v>
      </c>
      <c r="BD117" s="38" t="s">
        <v>4510</v>
      </c>
      <c r="BE117" s="39">
        <v>152.82931610395201</v>
      </c>
      <c r="BF117" s="39">
        <v>-31.084116172614198</v>
      </c>
      <c r="BG117" s="40">
        <f t="shared" si="12"/>
        <v>100</v>
      </c>
      <c r="BH117" s="40">
        <f t="shared" si="13"/>
        <v>93</v>
      </c>
      <c r="BI117" s="40">
        <f t="shared" si="14"/>
        <v>70</v>
      </c>
      <c r="BJ117" s="40">
        <f t="shared" si="15"/>
        <v>100</v>
      </c>
      <c r="BK117" s="40">
        <f t="shared" si="16"/>
        <v>48</v>
      </c>
      <c r="BL117" s="40">
        <f t="shared" si="17"/>
        <v>72</v>
      </c>
      <c r="BM117" s="41">
        <f t="shared" si="18"/>
        <v>100</v>
      </c>
      <c r="BN117" s="40">
        <f t="shared" si="19"/>
        <v>96</v>
      </c>
      <c r="BO117" s="41">
        <f t="shared" si="20"/>
        <v>85</v>
      </c>
      <c r="BP117" s="41">
        <f t="shared" si="21"/>
        <v>46</v>
      </c>
      <c r="BQ117" s="41">
        <f t="shared" si="22"/>
        <v>10</v>
      </c>
      <c r="BR117" s="41">
        <f t="shared" si="23"/>
        <v>60</v>
      </c>
    </row>
    <row r="118" spans="2:70" x14ac:dyDescent="0.3">
      <c r="B118" s="12" t="s">
        <v>2375</v>
      </c>
      <c r="C118" s="12">
        <v>108021157</v>
      </c>
      <c r="D118" s="12" t="s">
        <v>2116</v>
      </c>
      <c r="E118" s="12" t="s">
        <v>1045</v>
      </c>
      <c r="F118" s="12" t="s">
        <v>2703</v>
      </c>
      <c r="G118" s="12" t="s">
        <v>85</v>
      </c>
      <c r="H118" s="12" t="s">
        <v>5013</v>
      </c>
      <c r="I118" s="28">
        <v>490000</v>
      </c>
      <c r="J118" s="28">
        <v>490000</v>
      </c>
      <c r="K118" s="28">
        <v>447000</v>
      </c>
      <c r="L118" s="28">
        <v>260000</v>
      </c>
      <c r="M118" s="28">
        <v>260000</v>
      </c>
      <c r="N118" s="28">
        <v>260000</v>
      </c>
      <c r="O118" s="29">
        <v>63</v>
      </c>
      <c r="P118" s="29">
        <v>63</v>
      </c>
      <c r="Q118" s="29">
        <v>105</v>
      </c>
      <c r="R118" s="28">
        <v>385</v>
      </c>
      <c r="S118" s="28">
        <v>410</v>
      </c>
      <c r="T118" s="30">
        <v>2</v>
      </c>
      <c r="U118" s="30">
        <v>0.39999999999999991</v>
      </c>
      <c r="V118" s="30">
        <v>1.6</v>
      </c>
      <c r="W118" s="30">
        <v>1</v>
      </c>
      <c r="X118" s="31">
        <v>4.0857142857142856E-2</v>
      </c>
      <c r="Y118" s="30">
        <v>3.6</v>
      </c>
      <c r="Z118" s="30">
        <v>-0.10000000000000009</v>
      </c>
      <c r="AA118" s="30">
        <v>3.7</v>
      </c>
      <c r="AB118" s="30">
        <v>2.4</v>
      </c>
      <c r="AC118" s="32">
        <v>0.34443887775551096</v>
      </c>
      <c r="AD118" s="30">
        <v>8.4303221828271919</v>
      </c>
      <c r="AE118" s="12">
        <v>30</v>
      </c>
      <c r="AF118" s="12">
        <v>38</v>
      </c>
      <c r="AG118" s="12">
        <v>41</v>
      </c>
      <c r="AH118" s="33">
        <v>4.4000000000000004</v>
      </c>
      <c r="AI118" s="34">
        <v>490000</v>
      </c>
      <c r="AJ118" s="34">
        <v>385000</v>
      </c>
      <c r="AK118" s="34">
        <v>495000</v>
      </c>
      <c r="AL118" s="35">
        <v>0.27272727272727271</v>
      </c>
      <c r="AM118" s="35">
        <v>-1.0101010101010102E-2</v>
      </c>
      <c r="AN118" s="12">
        <v>1.4</v>
      </c>
      <c r="AO118" s="33">
        <v>0.19999999999999996</v>
      </c>
      <c r="AP118" s="12">
        <v>1.2</v>
      </c>
      <c r="AQ118" s="34">
        <v>380</v>
      </c>
      <c r="AR118" s="34">
        <v>370</v>
      </c>
      <c r="AS118" s="31">
        <v>2.7027027027027029E-2</v>
      </c>
      <c r="AT118" s="36">
        <v>1117.7600000000002</v>
      </c>
      <c r="AU118" s="30">
        <v>0.67400000000000004</v>
      </c>
      <c r="AV118" s="30">
        <v>0.32600000000000001</v>
      </c>
      <c r="AW118" s="30">
        <v>0.89870000000000005</v>
      </c>
      <c r="AX118" s="30">
        <v>3.7999999999999999E-2</v>
      </c>
      <c r="AY118" s="30">
        <v>0.47860000000000003</v>
      </c>
      <c r="AZ118" s="30">
        <v>0.25509999999999999</v>
      </c>
      <c r="BA118" s="30">
        <v>0.22439999999999999</v>
      </c>
      <c r="BB118" s="37">
        <v>4</v>
      </c>
      <c r="BC118" s="29">
        <v>387</v>
      </c>
      <c r="BD118" s="38" t="s">
        <v>4663</v>
      </c>
      <c r="BE118" s="39">
        <v>152.946591535002</v>
      </c>
      <c r="BF118" s="39">
        <v>-30.7124704627997</v>
      </c>
      <c r="BG118" s="40">
        <f t="shared" si="12"/>
        <v>84</v>
      </c>
      <c r="BH118" s="40">
        <f t="shared" si="13"/>
        <v>93</v>
      </c>
      <c r="BI118" s="40">
        <f t="shared" si="14"/>
        <v>70</v>
      </c>
      <c r="BJ118" s="40">
        <f t="shared" si="15"/>
        <v>100</v>
      </c>
      <c r="BK118" s="40">
        <f t="shared" si="16"/>
        <v>43</v>
      </c>
      <c r="BL118" s="40">
        <f t="shared" si="17"/>
        <v>95</v>
      </c>
      <c r="BM118" s="41">
        <f t="shared" si="18"/>
        <v>86</v>
      </c>
      <c r="BN118" s="40">
        <f t="shared" si="19"/>
        <v>66</v>
      </c>
      <c r="BO118" s="41">
        <f t="shared" si="20"/>
        <v>38</v>
      </c>
      <c r="BP118" s="41">
        <f t="shared" si="21"/>
        <v>57</v>
      </c>
      <c r="BQ118" s="41">
        <f t="shared" si="22"/>
        <v>40</v>
      </c>
      <c r="BR118" s="41">
        <f t="shared" si="23"/>
        <v>57</v>
      </c>
    </row>
    <row r="119" spans="2:70" x14ac:dyDescent="0.3">
      <c r="B119" s="12" t="s">
        <v>2616</v>
      </c>
      <c r="C119" s="12">
        <v>108021158</v>
      </c>
      <c r="D119" s="12" t="s">
        <v>2116</v>
      </c>
      <c r="E119" s="12" t="s">
        <v>1045</v>
      </c>
      <c r="F119" s="12" t="s">
        <v>2703</v>
      </c>
      <c r="G119" s="12" t="s">
        <v>85</v>
      </c>
      <c r="H119" s="12" t="s">
        <v>5013</v>
      </c>
      <c r="I119" s="28">
        <v>539000</v>
      </c>
      <c r="J119" s="28">
        <v>539000</v>
      </c>
      <c r="K119" s="28">
        <v>430000</v>
      </c>
      <c r="L119" s="28">
        <v>500000</v>
      </c>
      <c r="M119" s="28">
        <v>416000</v>
      </c>
      <c r="N119" s="28">
        <v>380000</v>
      </c>
      <c r="O119" s="29">
        <v>71</v>
      </c>
      <c r="P119" s="29">
        <v>76</v>
      </c>
      <c r="Q119" s="29">
        <v>86</v>
      </c>
      <c r="R119" s="28">
        <v>425</v>
      </c>
      <c r="S119" s="28">
        <v>420</v>
      </c>
      <c r="T119" s="30">
        <v>1.2</v>
      </c>
      <c r="U119" s="30">
        <v>-0.10000000000000009</v>
      </c>
      <c r="V119" s="30">
        <v>1.3</v>
      </c>
      <c r="W119" s="30">
        <v>1.4</v>
      </c>
      <c r="X119" s="31">
        <v>4.1001855287569576E-2</v>
      </c>
      <c r="Y119" s="30">
        <v>2.7</v>
      </c>
      <c r="Z119" s="30">
        <v>-0.39999999999999991</v>
      </c>
      <c r="AA119" s="30">
        <v>3.1</v>
      </c>
      <c r="AB119" s="30">
        <v>3.2</v>
      </c>
      <c r="AC119" s="32">
        <v>0.4464285714285714</v>
      </c>
      <c r="AD119" s="30">
        <v>10.888009049773753</v>
      </c>
      <c r="AE119" s="12">
        <v>30</v>
      </c>
      <c r="AF119" s="12">
        <v>38</v>
      </c>
      <c r="AG119" s="12">
        <v>41</v>
      </c>
      <c r="AH119" s="33">
        <v>4.4000000000000004</v>
      </c>
      <c r="AI119" s="34">
        <v>490000</v>
      </c>
      <c r="AJ119" s="34">
        <v>385000</v>
      </c>
      <c r="AK119" s="34">
        <v>495000</v>
      </c>
      <c r="AL119" s="35">
        <v>0.27272727272727271</v>
      </c>
      <c r="AM119" s="35">
        <v>-1.0101010101010102E-2</v>
      </c>
      <c r="AN119" s="12">
        <v>1.4</v>
      </c>
      <c r="AO119" s="33">
        <v>0.19999999999999996</v>
      </c>
      <c r="AP119" s="12">
        <v>1.2</v>
      </c>
      <c r="AQ119" s="34">
        <v>380</v>
      </c>
      <c r="AR119" s="34">
        <v>370</v>
      </c>
      <c r="AS119" s="31">
        <v>2.7027027027027029E-2</v>
      </c>
      <c r="AT119" s="36">
        <v>952.00000000000011</v>
      </c>
      <c r="AU119" s="30">
        <v>0.55320000000000003</v>
      </c>
      <c r="AV119" s="30">
        <v>0.44679999999999997</v>
      </c>
      <c r="AW119" s="30">
        <v>0.73650000000000004</v>
      </c>
      <c r="AX119" s="30">
        <v>0.1222</v>
      </c>
      <c r="AY119" s="30">
        <v>0.45929999999999999</v>
      </c>
      <c r="AZ119" s="30">
        <v>0.16739999999999999</v>
      </c>
      <c r="BA119" s="30">
        <v>0.32750000000000001</v>
      </c>
      <c r="BB119" s="37">
        <v>2.5</v>
      </c>
      <c r="BC119" s="29">
        <v>396</v>
      </c>
      <c r="BD119" s="38" t="s">
        <v>4914</v>
      </c>
      <c r="BE119" s="39">
        <v>152.98945296413001</v>
      </c>
      <c r="BF119" s="39">
        <v>-30.642127965964601</v>
      </c>
      <c r="BG119" s="40">
        <f t="shared" si="12"/>
        <v>97</v>
      </c>
      <c r="BH119" s="40">
        <f t="shared" si="13"/>
        <v>93</v>
      </c>
      <c r="BI119" s="40">
        <f t="shared" si="14"/>
        <v>70</v>
      </c>
      <c r="BJ119" s="40">
        <f t="shared" si="15"/>
        <v>100</v>
      </c>
      <c r="BK119" s="40">
        <f t="shared" si="16"/>
        <v>42</v>
      </c>
      <c r="BL119" s="40">
        <f t="shared" si="17"/>
        <v>91</v>
      </c>
      <c r="BM119" s="41">
        <f t="shared" si="18"/>
        <v>87</v>
      </c>
      <c r="BN119" s="40">
        <f t="shared" si="19"/>
        <v>42</v>
      </c>
      <c r="BO119" s="41">
        <f t="shared" si="20"/>
        <v>1</v>
      </c>
      <c r="BP119" s="41">
        <f t="shared" si="21"/>
        <v>72</v>
      </c>
      <c r="BQ119" s="41">
        <f t="shared" si="22"/>
        <v>25</v>
      </c>
      <c r="BR119" s="41">
        <f t="shared" si="23"/>
        <v>53</v>
      </c>
    </row>
    <row r="120" spans="2:70" x14ac:dyDescent="0.3">
      <c r="B120" s="12" t="s">
        <v>2376</v>
      </c>
      <c r="C120" s="12">
        <v>108021160</v>
      </c>
      <c r="D120" s="12" t="s">
        <v>2116</v>
      </c>
      <c r="E120" s="12" t="s">
        <v>1045</v>
      </c>
      <c r="F120" s="12" t="s">
        <v>2703</v>
      </c>
      <c r="G120" s="12" t="s">
        <v>85</v>
      </c>
      <c r="H120" s="12" t="s">
        <v>5013</v>
      </c>
      <c r="I120" s="28">
        <v>575000</v>
      </c>
      <c r="J120" s="28">
        <v>559000</v>
      </c>
      <c r="K120" s="28">
        <v>548800</v>
      </c>
      <c r="L120" s="28">
        <v>565000</v>
      </c>
      <c r="M120" s="28">
        <v>490000</v>
      </c>
      <c r="N120" s="28">
        <v>450000</v>
      </c>
      <c r="O120" s="29">
        <v>84</v>
      </c>
      <c r="P120" s="29">
        <v>91</v>
      </c>
      <c r="Q120" s="29">
        <v>70</v>
      </c>
      <c r="R120" s="28">
        <v>370</v>
      </c>
      <c r="S120" s="28">
        <v>370</v>
      </c>
      <c r="T120" s="30">
        <v>2.2000000000000002</v>
      </c>
      <c r="U120" s="30">
        <v>0.20000000000000018</v>
      </c>
      <c r="V120" s="30">
        <v>2</v>
      </c>
      <c r="W120" s="30">
        <v>1.5</v>
      </c>
      <c r="X120" s="31">
        <v>3.3460869565217391E-2</v>
      </c>
      <c r="Y120" s="30">
        <v>3.6</v>
      </c>
      <c r="Z120" s="30">
        <v>-0.49999999999999956</v>
      </c>
      <c r="AA120" s="30">
        <v>4.0999999999999996</v>
      </c>
      <c r="AB120" s="30">
        <v>5.7</v>
      </c>
      <c r="AC120" s="32">
        <v>0.33135119644648225</v>
      </c>
      <c r="AD120" s="30">
        <v>9.9026475029484047</v>
      </c>
      <c r="AE120" s="12">
        <v>30</v>
      </c>
      <c r="AF120" s="12">
        <v>38</v>
      </c>
      <c r="AG120" s="12">
        <v>41</v>
      </c>
      <c r="AH120" s="33">
        <v>4.4000000000000004</v>
      </c>
      <c r="AI120" s="34">
        <v>490000</v>
      </c>
      <c r="AJ120" s="34">
        <v>385000</v>
      </c>
      <c r="AK120" s="34">
        <v>495000</v>
      </c>
      <c r="AL120" s="35">
        <v>0.27272727272727271</v>
      </c>
      <c r="AM120" s="35">
        <v>-1.0101010101010102E-2</v>
      </c>
      <c r="AN120" s="12">
        <v>1.4</v>
      </c>
      <c r="AO120" s="33">
        <v>0.19999999999999996</v>
      </c>
      <c r="AP120" s="12">
        <v>1.2</v>
      </c>
      <c r="AQ120" s="34">
        <v>380</v>
      </c>
      <c r="AR120" s="34">
        <v>370</v>
      </c>
      <c r="AS120" s="31">
        <v>2.7027027027027029E-2</v>
      </c>
      <c r="AT120" s="36">
        <v>1116.6400000000001</v>
      </c>
      <c r="AU120" s="30">
        <v>0.6714</v>
      </c>
      <c r="AV120" s="30">
        <v>0.3286</v>
      </c>
      <c r="AW120" s="30">
        <v>0.8286</v>
      </c>
      <c r="AX120" s="30">
        <v>4.7899999999999998E-2</v>
      </c>
      <c r="AY120" s="30">
        <v>0.53990000000000005</v>
      </c>
      <c r="AZ120" s="30">
        <v>0.2049</v>
      </c>
      <c r="BA120" s="30">
        <v>0.22919999999999999</v>
      </c>
      <c r="BB120" s="37">
        <v>7</v>
      </c>
      <c r="BC120" s="29">
        <v>371</v>
      </c>
      <c r="BD120" s="38" t="s">
        <v>4664</v>
      </c>
      <c r="BE120" s="39">
        <v>153.04840967370799</v>
      </c>
      <c r="BF120" s="39">
        <v>-30.915897482748001</v>
      </c>
      <c r="BG120" s="40">
        <f t="shared" si="12"/>
        <v>80</v>
      </c>
      <c r="BH120" s="40">
        <f t="shared" si="13"/>
        <v>93</v>
      </c>
      <c r="BI120" s="40">
        <f t="shared" si="14"/>
        <v>70</v>
      </c>
      <c r="BJ120" s="40">
        <f t="shared" si="15"/>
        <v>100</v>
      </c>
      <c r="BK120" s="40">
        <f t="shared" si="16"/>
        <v>45</v>
      </c>
      <c r="BL120" s="40">
        <f t="shared" si="17"/>
        <v>100</v>
      </c>
      <c r="BM120" s="41">
        <f t="shared" si="18"/>
        <v>62</v>
      </c>
      <c r="BN120" s="40">
        <f t="shared" si="19"/>
        <v>51</v>
      </c>
      <c r="BO120" s="41">
        <f t="shared" si="20"/>
        <v>46</v>
      </c>
      <c r="BP120" s="41">
        <f t="shared" si="21"/>
        <v>57</v>
      </c>
      <c r="BQ120" s="41">
        <f t="shared" si="22"/>
        <v>70</v>
      </c>
      <c r="BR120" s="41">
        <f t="shared" si="23"/>
        <v>57</v>
      </c>
    </row>
    <row r="121" spans="2:70" x14ac:dyDescent="0.3">
      <c r="B121" s="12" t="s">
        <v>2117</v>
      </c>
      <c r="C121" s="12">
        <v>108041162</v>
      </c>
      <c r="D121" s="12" t="s">
        <v>1284</v>
      </c>
      <c r="E121" s="12" t="s">
        <v>1045</v>
      </c>
      <c r="F121" s="12" t="s">
        <v>4410</v>
      </c>
      <c r="G121" s="12" t="s">
        <v>85</v>
      </c>
      <c r="H121" s="12" t="s">
        <v>5013</v>
      </c>
      <c r="I121" s="28">
        <v>585000</v>
      </c>
      <c r="J121" s="28">
        <v>595000</v>
      </c>
      <c r="K121" s="28">
        <v>599000</v>
      </c>
      <c r="L121" s="28">
        <v>560000</v>
      </c>
      <c r="M121" s="28">
        <v>540000</v>
      </c>
      <c r="N121" s="28">
        <v>500000</v>
      </c>
      <c r="O121" s="29">
        <v>59</v>
      </c>
      <c r="P121" s="29">
        <v>48</v>
      </c>
      <c r="Q121" s="29">
        <v>48</v>
      </c>
      <c r="R121" s="28">
        <v>460</v>
      </c>
      <c r="S121" s="28">
        <v>410</v>
      </c>
      <c r="T121" s="30">
        <v>1.5</v>
      </c>
      <c r="U121" s="30">
        <v>0.10000000000000009</v>
      </c>
      <c r="V121" s="30">
        <v>1.4</v>
      </c>
      <c r="W121" s="30">
        <v>1.5</v>
      </c>
      <c r="X121" s="31">
        <v>4.0888888888888891E-2</v>
      </c>
      <c r="Y121" s="30">
        <v>3.4</v>
      </c>
      <c r="Z121" s="30">
        <v>-0.39999999999999991</v>
      </c>
      <c r="AA121" s="30">
        <v>3.8</v>
      </c>
      <c r="AB121" s="30">
        <v>4.3</v>
      </c>
      <c r="AC121" s="32">
        <v>0.37714810442083169</v>
      </c>
      <c r="AD121" s="30">
        <v>9.2237308146399055</v>
      </c>
      <c r="AE121" s="12">
        <v>92</v>
      </c>
      <c r="AF121" s="12">
        <v>118</v>
      </c>
      <c r="AG121" s="12">
        <v>128</v>
      </c>
      <c r="AH121" s="33">
        <v>3.2019950124688283</v>
      </c>
      <c r="AI121" s="34">
        <v>550000</v>
      </c>
      <c r="AJ121" s="34">
        <v>555000</v>
      </c>
      <c r="AK121" s="34">
        <v>539000</v>
      </c>
      <c r="AL121" s="35">
        <v>-9.0090090090090089E-3</v>
      </c>
      <c r="AM121" s="35">
        <v>2.0408163265306121E-2</v>
      </c>
      <c r="AN121" s="12">
        <v>2</v>
      </c>
      <c r="AO121" s="33">
        <v>0.10000000000000009</v>
      </c>
      <c r="AP121" s="12">
        <v>1.9</v>
      </c>
      <c r="AQ121" s="34">
        <v>480</v>
      </c>
      <c r="AR121" s="34">
        <v>450</v>
      </c>
      <c r="AS121" s="31">
        <v>6.6666666666666666E-2</v>
      </c>
      <c r="AT121" s="36">
        <v>1219.68</v>
      </c>
      <c r="AU121" s="30">
        <v>0.69099999999999995</v>
      </c>
      <c r="AV121" s="30">
        <v>0.309</v>
      </c>
      <c r="AW121" s="30">
        <v>0.84409999999999996</v>
      </c>
      <c r="AX121" s="30">
        <v>8.8200000000000001E-2</v>
      </c>
      <c r="AY121" s="30">
        <v>0.52739999999999998</v>
      </c>
      <c r="AZ121" s="30">
        <v>0.2286</v>
      </c>
      <c r="BA121" s="30">
        <v>0.17249999999999999</v>
      </c>
      <c r="BB121" s="37">
        <v>4</v>
      </c>
      <c r="BC121" s="29">
        <v>286</v>
      </c>
      <c r="BD121" s="38" t="s">
        <v>4411</v>
      </c>
      <c r="BE121" s="39">
        <v>152.677991527628</v>
      </c>
      <c r="BF121" s="39">
        <v>-31.616054292147599</v>
      </c>
      <c r="BG121" s="40">
        <f t="shared" si="12"/>
        <v>92</v>
      </c>
      <c r="BH121" s="40">
        <f t="shared" si="13"/>
        <v>84</v>
      </c>
      <c r="BI121" s="40">
        <f t="shared" si="14"/>
        <v>85</v>
      </c>
      <c r="BJ121" s="40">
        <f t="shared" si="15"/>
        <v>1</v>
      </c>
      <c r="BK121" s="40">
        <f t="shared" si="16"/>
        <v>56</v>
      </c>
      <c r="BL121" s="40">
        <f t="shared" si="17"/>
        <v>100</v>
      </c>
      <c r="BM121" s="41">
        <f t="shared" si="18"/>
        <v>86</v>
      </c>
      <c r="BN121" s="40">
        <f t="shared" si="19"/>
        <v>58</v>
      </c>
      <c r="BO121" s="41">
        <f t="shared" si="20"/>
        <v>16</v>
      </c>
      <c r="BP121" s="41">
        <f t="shared" si="21"/>
        <v>60</v>
      </c>
      <c r="BQ121" s="41">
        <f t="shared" si="22"/>
        <v>40</v>
      </c>
      <c r="BR121" s="41">
        <f t="shared" si="23"/>
        <v>52</v>
      </c>
    </row>
    <row r="122" spans="2:70" x14ac:dyDescent="0.3">
      <c r="B122" s="12" t="s">
        <v>2644</v>
      </c>
      <c r="C122" s="12">
        <v>108041164</v>
      </c>
      <c r="D122" s="12" t="s">
        <v>1284</v>
      </c>
      <c r="E122" s="12" t="s">
        <v>1045</v>
      </c>
      <c r="F122" s="12" t="s">
        <v>1284</v>
      </c>
      <c r="G122" s="12" t="s">
        <v>85</v>
      </c>
      <c r="H122" s="12" t="s">
        <v>5013</v>
      </c>
      <c r="I122" s="28">
        <v>600000</v>
      </c>
      <c r="J122" s="28">
        <v>600000</v>
      </c>
      <c r="K122" s="28">
        <v>590000</v>
      </c>
      <c r="L122" s="28">
        <v>565000</v>
      </c>
      <c r="M122" s="28">
        <v>565000</v>
      </c>
      <c r="N122" s="28">
        <v>590000</v>
      </c>
      <c r="O122" s="29">
        <v>46</v>
      </c>
      <c r="P122" s="29">
        <v>46</v>
      </c>
      <c r="Q122" s="29">
        <v>41</v>
      </c>
      <c r="R122" s="28">
        <v>495</v>
      </c>
      <c r="S122" s="28">
        <v>470</v>
      </c>
      <c r="T122" s="30">
        <v>2.1</v>
      </c>
      <c r="U122" s="30">
        <v>0</v>
      </c>
      <c r="V122" s="30">
        <v>2.1</v>
      </c>
      <c r="W122" s="30">
        <v>1.8</v>
      </c>
      <c r="X122" s="31">
        <v>4.2900000000000001E-2</v>
      </c>
      <c r="Y122" s="30">
        <v>5.2</v>
      </c>
      <c r="Z122" s="30">
        <v>-0.39999999999999947</v>
      </c>
      <c r="AA122" s="30">
        <v>5.6</v>
      </c>
      <c r="AB122" s="30">
        <v>5.5</v>
      </c>
      <c r="AC122" s="32">
        <v>0.37046461501616573</v>
      </c>
      <c r="AD122" s="30">
        <v>8.6355388115656346</v>
      </c>
      <c r="AE122" s="12">
        <v>92</v>
      </c>
      <c r="AF122" s="12">
        <v>118</v>
      </c>
      <c r="AG122" s="12">
        <v>128</v>
      </c>
      <c r="AH122" s="33">
        <v>3.2019950124688283</v>
      </c>
      <c r="AI122" s="34">
        <v>550000</v>
      </c>
      <c r="AJ122" s="34">
        <v>555000</v>
      </c>
      <c r="AK122" s="34">
        <v>539000</v>
      </c>
      <c r="AL122" s="35">
        <v>-9.0090090090090089E-3</v>
      </c>
      <c r="AM122" s="35">
        <v>2.0408163265306121E-2</v>
      </c>
      <c r="AN122" s="12">
        <v>2</v>
      </c>
      <c r="AO122" s="33">
        <v>0.10000000000000009</v>
      </c>
      <c r="AP122" s="12">
        <v>1.9</v>
      </c>
      <c r="AQ122" s="34">
        <v>480</v>
      </c>
      <c r="AR122" s="34">
        <v>450</v>
      </c>
      <c r="AS122" s="31">
        <v>6.6666666666666666E-2</v>
      </c>
      <c r="AT122" s="36">
        <v>1336.16</v>
      </c>
      <c r="AU122" s="30">
        <v>0.63400000000000001</v>
      </c>
      <c r="AV122" s="30">
        <v>0.36599999999999999</v>
      </c>
      <c r="AW122" s="30">
        <v>0.64180000000000004</v>
      </c>
      <c r="AX122" s="30">
        <v>0.2011</v>
      </c>
      <c r="AY122" s="30">
        <v>0.3624</v>
      </c>
      <c r="AZ122" s="30">
        <v>0.23480000000000001</v>
      </c>
      <c r="BA122" s="30">
        <v>0.3372</v>
      </c>
      <c r="BB122" s="37">
        <v>1.5</v>
      </c>
      <c r="BC122" s="29">
        <v>311</v>
      </c>
      <c r="BD122" s="38" t="s">
        <v>4942</v>
      </c>
      <c r="BE122" s="39">
        <v>152.86323459083499</v>
      </c>
      <c r="BF122" s="39">
        <v>-31.440681528128199</v>
      </c>
      <c r="BG122" s="40">
        <f t="shared" si="12"/>
        <v>82</v>
      </c>
      <c r="BH122" s="40">
        <f t="shared" si="13"/>
        <v>84</v>
      </c>
      <c r="BI122" s="40">
        <f t="shared" si="14"/>
        <v>85</v>
      </c>
      <c r="BJ122" s="40">
        <f t="shared" si="15"/>
        <v>1</v>
      </c>
      <c r="BK122" s="40">
        <f t="shared" si="16"/>
        <v>53</v>
      </c>
      <c r="BL122" s="40">
        <f t="shared" si="17"/>
        <v>70</v>
      </c>
      <c r="BM122" s="41">
        <f t="shared" si="18"/>
        <v>93</v>
      </c>
      <c r="BN122" s="40">
        <f t="shared" si="19"/>
        <v>64</v>
      </c>
      <c r="BO122" s="41">
        <f t="shared" si="20"/>
        <v>20</v>
      </c>
      <c r="BP122" s="41">
        <f t="shared" si="21"/>
        <v>31</v>
      </c>
      <c r="BQ122" s="41">
        <f t="shared" si="22"/>
        <v>15</v>
      </c>
      <c r="BR122" s="41">
        <f t="shared" si="23"/>
        <v>46</v>
      </c>
    </row>
    <row r="123" spans="2:70" x14ac:dyDescent="0.3">
      <c r="B123" s="12" t="s">
        <v>1550</v>
      </c>
      <c r="C123" s="12">
        <v>108041166</v>
      </c>
      <c r="D123" s="12" t="s">
        <v>1284</v>
      </c>
      <c r="E123" s="12" t="s">
        <v>1045</v>
      </c>
      <c r="F123" s="12" t="s">
        <v>2703</v>
      </c>
      <c r="G123" s="12" t="s">
        <v>85</v>
      </c>
      <c r="H123" s="12" t="s">
        <v>5013</v>
      </c>
      <c r="I123" s="28">
        <v>505000</v>
      </c>
      <c r="J123" s="28">
        <v>500000</v>
      </c>
      <c r="K123" s="28">
        <v>505000</v>
      </c>
      <c r="L123" s="28">
        <v>499000</v>
      </c>
      <c r="M123" s="28">
        <v>495000</v>
      </c>
      <c r="N123" s="28">
        <v>447500</v>
      </c>
      <c r="O123" s="29">
        <v>41</v>
      </c>
      <c r="P123" s="29">
        <v>41</v>
      </c>
      <c r="Q123" s="29">
        <v>43</v>
      </c>
      <c r="R123" s="28">
        <v>430</v>
      </c>
      <c r="S123" s="28">
        <v>430</v>
      </c>
      <c r="T123" s="30">
        <v>1.4</v>
      </c>
      <c r="U123" s="30">
        <v>-0.20000000000000018</v>
      </c>
      <c r="V123" s="30">
        <v>1.6</v>
      </c>
      <c r="W123" s="30">
        <v>1.6</v>
      </c>
      <c r="X123" s="31">
        <v>4.4277227722772275E-2</v>
      </c>
      <c r="Y123" s="30">
        <v>10</v>
      </c>
      <c r="Z123" s="30">
        <v>-0.90000000000000036</v>
      </c>
      <c r="AA123" s="30">
        <v>10.9</v>
      </c>
      <c r="AB123" s="30">
        <v>9.6</v>
      </c>
      <c r="AC123" s="32">
        <v>0.28334211913547702</v>
      </c>
      <c r="AD123" s="30">
        <v>6.3992741575767393</v>
      </c>
      <c r="AE123" s="12">
        <v>92</v>
      </c>
      <c r="AF123" s="12">
        <v>118</v>
      </c>
      <c r="AG123" s="12">
        <v>128</v>
      </c>
      <c r="AH123" s="33">
        <v>3.2019950124688283</v>
      </c>
      <c r="AI123" s="34">
        <v>550000</v>
      </c>
      <c r="AJ123" s="34">
        <v>555000</v>
      </c>
      <c r="AK123" s="34">
        <v>539000</v>
      </c>
      <c r="AL123" s="35">
        <v>-9.0090090090090089E-3</v>
      </c>
      <c r="AM123" s="35">
        <v>2.0408163265306121E-2</v>
      </c>
      <c r="AN123" s="12">
        <v>2</v>
      </c>
      <c r="AO123" s="33">
        <v>0.10000000000000009</v>
      </c>
      <c r="AP123" s="12">
        <v>1.9</v>
      </c>
      <c r="AQ123" s="34">
        <v>480</v>
      </c>
      <c r="AR123" s="34">
        <v>450</v>
      </c>
      <c r="AS123" s="31">
        <v>6.6666666666666666E-2</v>
      </c>
      <c r="AT123" s="36">
        <v>1517.6000000000001</v>
      </c>
      <c r="AU123" s="30">
        <v>0.75209999999999999</v>
      </c>
      <c r="AV123" s="30">
        <v>0.24790000000000001</v>
      </c>
      <c r="AW123" s="30">
        <v>0.91210000000000002</v>
      </c>
      <c r="AX123" s="30">
        <v>7.2499999999999995E-2</v>
      </c>
      <c r="AY123" s="30">
        <v>0.40110000000000001</v>
      </c>
      <c r="AZ123" s="30">
        <v>0.33660000000000001</v>
      </c>
      <c r="BA123" s="30">
        <v>0.23050000000000001</v>
      </c>
      <c r="BB123" s="37">
        <v>4.5</v>
      </c>
      <c r="BC123" s="29">
        <v>303</v>
      </c>
      <c r="BD123" s="38" t="s">
        <v>3876</v>
      </c>
      <c r="BE123" s="39">
        <v>152.74117184339801</v>
      </c>
      <c r="BF123" s="39">
        <v>-31.4720099586904</v>
      </c>
      <c r="BG123" s="40">
        <f t="shared" si="12"/>
        <v>93</v>
      </c>
      <c r="BH123" s="40">
        <f t="shared" si="13"/>
        <v>84</v>
      </c>
      <c r="BI123" s="40">
        <f t="shared" si="14"/>
        <v>85</v>
      </c>
      <c r="BJ123" s="40">
        <f t="shared" si="15"/>
        <v>1</v>
      </c>
      <c r="BK123" s="40">
        <f t="shared" si="16"/>
        <v>54</v>
      </c>
      <c r="BL123" s="40">
        <f t="shared" si="17"/>
        <v>78</v>
      </c>
      <c r="BM123" s="41">
        <f t="shared" si="18"/>
        <v>98</v>
      </c>
      <c r="BN123" s="40">
        <f t="shared" si="19"/>
        <v>86</v>
      </c>
      <c r="BO123" s="41">
        <f t="shared" si="20"/>
        <v>78</v>
      </c>
      <c r="BP123" s="41">
        <f t="shared" si="21"/>
        <v>1</v>
      </c>
      <c r="BQ123" s="41">
        <f t="shared" si="22"/>
        <v>45</v>
      </c>
      <c r="BR123" s="41">
        <f t="shared" si="23"/>
        <v>53</v>
      </c>
    </row>
    <row r="124" spans="2:70" x14ac:dyDescent="0.3">
      <c r="B124" s="12" t="s">
        <v>2377</v>
      </c>
      <c r="C124" s="12">
        <v>108041619</v>
      </c>
      <c r="D124" s="12" t="s">
        <v>1284</v>
      </c>
      <c r="E124" s="12" t="s">
        <v>1045</v>
      </c>
      <c r="F124" s="12" t="s">
        <v>1284</v>
      </c>
      <c r="G124" s="12" t="s">
        <v>85</v>
      </c>
      <c r="H124" s="12" t="s">
        <v>5013</v>
      </c>
      <c r="I124" s="28">
        <v>590000</v>
      </c>
      <c r="J124" s="28">
        <v>595000</v>
      </c>
      <c r="K124" s="28">
        <v>585000</v>
      </c>
      <c r="L124" s="28">
        <v>555000</v>
      </c>
      <c r="M124" s="28">
        <v>568000</v>
      </c>
      <c r="N124" s="28">
        <v>568000</v>
      </c>
      <c r="O124" s="29">
        <v>41</v>
      </c>
      <c r="P124" s="29">
        <v>46</v>
      </c>
      <c r="Q124" s="29">
        <v>47</v>
      </c>
      <c r="R124" s="28">
        <v>470</v>
      </c>
      <c r="S124" s="28">
        <v>450</v>
      </c>
      <c r="T124" s="30">
        <v>2.2999999999999998</v>
      </c>
      <c r="U124" s="30">
        <v>-0.10000000000000009</v>
      </c>
      <c r="V124" s="30">
        <v>2.4</v>
      </c>
      <c r="W124" s="30">
        <v>2.1</v>
      </c>
      <c r="X124" s="31">
        <v>4.1423728813559324E-2</v>
      </c>
      <c r="Y124" s="30">
        <v>7.5</v>
      </c>
      <c r="Z124" s="30">
        <v>-0.80000000000000071</v>
      </c>
      <c r="AA124" s="30">
        <v>8.3000000000000007</v>
      </c>
      <c r="AB124" s="30">
        <v>7.8</v>
      </c>
      <c r="AC124" s="32">
        <v>0.3006037658616455</v>
      </c>
      <c r="AD124" s="30">
        <v>7.2568012217009343</v>
      </c>
      <c r="AE124" s="12">
        <v>92</v>
      </c>
      <c r="AF124" s="12">
        <v>118</v>
      </c>
      <c r="AG124" s="12">
        <v>128</v>
      </c>
      <c r="AH124" s="33">
        <v>3.2019950124688283</v>
      </c>
      <c r="AI124" s="34">
        <v>550000</v>
      </c>
      <c r="AJ124" s="34">
        <v>555000</v>
      </c>
      <c r="AK124" s="34">
        <v>539000</v>
      </c>
      <c r="AL124" s="35">
        <v>-9.0090090090090089E-3</v>
      </c>
      <c r="AM124" s="35">
        <v>2.0408163265306121E-2</v>
      </c>
      <c r="AN124" s="12">
        <v>2</v>
      </c>
      <c r="AO124" s="33">
        <v>0.10000000000000009</v>
      </c>
      <c r="AP124" s="12">
        <v>1.9</v>
      </c>
      <c r="AQ124" s="34">
        <v>480</v>
      </c>
      <c r="AR124" s="34">
        <v>450</v>
      </c>
      <c r="AS124" s="31">
        <v>6.6666666666666666E-2</v>
      </c>
      <c r="AT124" s="36">
        <v>1563.5200000000002</v>
      </c>
      <c r="AU124" s="30">
        <v>0.62239999999999995</v>
      </c>
      <c r="AV124" s="30">
        <v>0.37759999999999999</v>
      </c>
      <c r="AW124" s="30">
        <v>0.54430000000000001</v>
      </c>
      <c r="AX124" s="30">
        <v>0.1467</v>
      </c>
      <c r="AY124" s="30">
        <v>0.33210000000000001</v>
      </c>
      <c r="AZ124" s="30">
        <v>0.24410000000000001</v>
      </c>
      <c r="BA124" s="30">
        <v>0.4</v>
      </c>
      <c r="BB124" s="37">
        <v>5.5</v>
      </c>
      <c r="BC124" s="29">
        <v>313</v>
      </c>
      <c r="BD124" s="38" t="s">
        <v>4665</v>
      </c>
      <c r="BE124" s="39">
        <v>152.92443468152001</v>
      </c>
      <c r="BF124" s="39">
        <v>-31.454026680361501</v>
      </c>
      <c r="BG124" s="40">
        <f t="shared" si="12"/>
        <v>79</v>
      </c>
      <c r="BH124" s="40">
        <f t="shared" si="13"/>
        <v>84</v>
      </c>
      <c r="BI124" s="40">
        <f t="shared" si="14"/>
        <v>85</v>
      </c>
      <c r="BJ124" s="40">
        <f t="shared" si="15"/>
        <v>1</v>
      </c>
      <c r="BK124" s="40">
        <f t="shared" si="16"/>
        <v>52</v>
      </c>
      <c r="BL124" s="40">
        <f t="shared" si="17"/>
        <v>63</v>
      </c>
      <c r="BM124" s="41">
        <f t="shared" si="18"/>
        <v>88</v>
      </c>
      <c r="BN124" s="40">
        <f t="shared" si="19"/>
        <v>78</v>
      </c>
      <c r="BO124" s="41">
        <f t="shared" si="20"/>
        <v>67</v>
      </c>
      <c r="BP124" s="41">
        <f t="shared" si="21"/>
        <v>1</v>
      </c>
      <c r="BQ124" s="41">
        <f t="shared" si="22"/>
        <v>55</v>
      </c>
      <c r="BR124" s="41">
        <f t="shared" si="23"/>
        <v>49</v>
      </c>
    </row>
    <row r="125" spans="2:70" x14ac:dyDescent="0.3">
      <c r="B125" s="12" t="s">
        <v>2118</v>
      </c>
      <c r="C125" s="12">
        <v>108041620</v>
      </c>
      <c r="D125" s="12" t="s">
        <v>1284</v>
      </c>
      <c r="E125" s="12" t="s">
        <v>1045</v>
      </c>
      <c r="F125" s="12" t="s">
        <v>1284</v>
      </c>
      <c r="G125" s="12" t="s">
        <v>85</v>
      </c>
      <c r="H125" s="12" t="s">
        <v>5013</v>
      </c>
      <c r="I125" s="28">
        <v>600000</v>
      </c>
      <c r="J125" s="28">
        <v>620000</v>
      </c>
      <c r="K125" s="28">
        <v>600000</v>
      </c>
      <c r="L125" s="28">
        <v>540000</v>
      </c>
      <c r="M125" s="28">
        <v>560000</v>
      </c>
      <c r="N125" s="28">
        <v>610000</v>
      </c>
      <c r="O125" s="29">
        <v>29</v>
      </c>
      <c r="P125" s="29">
        <v>33</v>
      </c>
      <c r="Q125" s="29">
        <v>37</v>
      </c>
      <c r="R125" s="28">
        <v>500</v>
      </c>
      <c r="S125" s="28">
        <v>470</v>
      </c>
      <c r="T125" s="30">
        <v>1.9</v>
      </c>
      <c r="U125" s="30">
        <v>0</v>
      </c>
      <c r="V125" s="30">
        <v>1.9</v>
      </c>
      <c r="W125" s="30">
        <v>2.1</v>
      </c>
      <c r="X125" s="31">
        <v>4.3333333333333335E-2</v>
      </c>
      <c r="Y125" s="30">
        <v>4.9000000000000004</v>
      </c>
      <c r="Z125" s="30">
        <v>-0.29999999999999982</v>
      </c>
      <c r="AA125" s="30">
        <v>5.2</v>
      </c>
      <c r="AB125" s="30">
        <v>5</v>
      </c>
      <c r="AC125" s="32">
        <v>0.32233109850438368</v>
      </c>
      <c r="AD125" s="30">
        <v>7.4384099654857767</v>
      </c>
      <c r="AE125" s="12">
        <v>92</v>
      </c>
      <c r="AF125" s="12">
        <v>118</v>
      </c>
      <c r="AG125" s="12">
        <v>128</v>
      </c>
      <c r="AH125" s="33">
        <v>3.2019950124688283</v>
      </c>
      <c r="AI125" s="34">
        <v>550000</v>
      </c>
      <c r="AJ125" s="34">
        <v>555000</v>
      </c>
      <c r="AK125" s="34">
        <v>539000</v>
      </c>
      <c r="AL125" s="35">
        <v>-9.0090090090090089E-3</v>
      </c>
      <c r="AM125" s="35">
        <v>2.0408163265306121E-2</v>
      </c>
      <c r="AN125" s="12">
        <v>2</v>
      </c>
      <c r="AO125" s="33">
        <v>0.10000000000000009</v>
      </c>
      <c r="AP125" s="12">
        <v>1.9</v>
      </c>
      <c r="AQ125" s="34">
        <v>480</v>
      </c>
      <c r="AR125" s="34">
        <v>450</v>
      </c>
      <c r="AS125" s="31">
        <v>6.6666666666666666E-2</v>
      </c>
      <c r="AT125" s="36">
        <v>1551.2</v>
      </c>
      <c r="AU125" s="30">
        <v>0.71099999999999997</v>
      </c>
      <c r="AV125" s="30">
        <v>0.28899999999999998</v>
      </c>
      <c r="AW125" s="30">
        <v>0.79990000000000006</v>
      </c>
      <c r="AX125" s="30">
        <v>0.16470000000000001</v>
      </c>
      <c r="AY125" s="30">
        <v>0.45150000000000001</v>
      </c>
      <c r="AZ125" s="30">
        <v>0.28670000000000001</v>
      </c>
      <c r="BA125" s="30">
        <v>0.2117</v>
      </c>
      <c r="BB125" s="37">
        <v>6</v>
      </c>
      <c r="BC125" s="29">
        <v>309</v>
      </c>
      <c r="BD125" s="38" t="s">
        <v>4412</v>
      </c>
      <c r="BE125" s="39">
        <v>152.89587247285399</v>
      </c>
      <c r="BF125" s="39">
        <v>-31.484692832796899</v>
      </c>
      <c r="BG125" s="40">
        <f t="shared" si="12"/>
        <v>85</v>
      </c>
      <c r="BH125" s="40">
        <f t="shared" si="13"/>
        <v>84</v>
      </c>
      <c r="BI125" s="40">
        <f t="shared" si="14"/>
        <v>85</v>
      </c>
      <c r="BJ125" s="40">
        <f t="shared" si="15"/>
        <v>1</v>
      </c>
      <c r="BK125" s="40">
        <f t="shared" si="16"/>
        <v>53</v>
      </c>
      <c r="BL125" s="40">
        <f t="shared" si="17"/>
        <v>89</v>
      </c>
      <c r="BM125" s="41">
        <f t="shared" si="18"/>
        <v>95</v>
      </c>
      <c r="BN125" s="40">
        <f t="shared" si="19"/>
        <v>76</v>
      </c>
      <c r="BO125" s="41">
        <f t="shared" si="20"/>
        <v>52</v>
      </c>
      <c r="BP125" s="41">
        <f t="shared" si="21"/>
        <v>36</v>
      </c>
      <c r="BQ125" s="41">
        <f t="shared" si="22"/>
        <v>60</v>
      </c>
      <c r="BR125" s="41">
        <f t="shared" si="23"/>
        <v>54</v>
      </c>
    </row>
    <row r="126" spans="2:70" x14ac:dyDescent="0.3">
      <c r="B126" s="12" t="s">
        <v>2528</v>
      </c>
      <c r="C126" s="12">
        <v>108051168</v>
      </c>
      <c r="D126" s="12" t="s">
        <v>1441</v>
      </c>
      <c r="E126" s="12" t="s">
        <v>1045</v>
      </c>
      <c r="F126" s="12" t="s">
        <v>2703</v>
      </c>
      <c r="G126" s="12" t="s">
        <v>85</v>
      </c>
      <c r="H126" s="12" t="s">
        <v>5013</v>
      </c>
      <c r="I126" s="28">
        <v>579000</v>
      </c>
      <c r="J126" s="28">
        <v>565000</v>
      </c>
      <c r="K126" s="28">
        <v>549000</v>
      </c>
      <c r="L126" s="28">
        <v>500000</v>
      </c>
      <c r="M126" s="28">
        <v>525000</v>
      </c>
      <c r="N126" s="28">
        <v>529000</v>
      </c>
      <c r="O126" s="29">
        <v>77</v>
      </c>
      <c r="P126" s="29">
        <v>77</v>
      </c>
      <c r="Q126" s="29">
        <v>66</v>
      </c>
      <c r="R126" s="28">
        <v>450</v>
      </c>
      <c r="S126" s="28">
        <v>420</v>
      </c>
      <c r="T126" s="30">
        <v>2.1</v>
      </c>
      <c r="U126" s="30">
        <v>-0.10000000000000009</v>
      </c>
      <c r="V126" s="30">
        <v>2.2000000000000002</v>
      </c>
      <c r="W126" s="30">
        <v>1.9</v>
      </c>
      <c r="X126" s="31">
        <v>4.0414507772020727E-2</v>
      </c>
      <c r="Y126" s="30">
        <v>4.9000000000000004</v>
      </c>
      <c r="Z126" s="30">
        <v>-0.19999999999999929</v>
      </c>
      <c r="AA126" s="30">
        <v>5.0999999999999996</v>
      </c>
      <c r="AB126" s="30">
        <v>4.0999999999999996</v>
      </c>
      <c r="AC126" s="32">
        <v>0.32323870819446038</v>
      </c>
      <c r="AD126" s="30">
        <v>7.9980859848116479</v>
      </c>
      <c r="AE126" s="12">
        <v>42</v>
      </c>
      <c r="AF126" s="12">
        <v>42</v>
      </c>
      <c r="AG126" s="12">
        <v>44</v>
      </c>
      <c r="AH126" s="33">
        <v>4.1652892561983466</v>
      </c>
      <c r="AI126" s="34">
        <v>420000</v>
      </c>
      <c r="AJ126" s="34">
        <v>405000</v>
      </c>
      <c r="AK126" s="34">
        <v>450000</v>
      </c>
      <c r="AL126" s="35">
        <v>3.7037037037037035E-2</v>
      </c>
      <c r="AM126" s="35">
        <v>-6.6666666666666666E-2</v>
      </c>
      <c r="AN126" s="12">
        <v>1.7</v>
      </c>
      <c r="AO126" s="33">
        <v>9.9999999999999867E-2</v>
      </c>
      <c r="AP126" s="12">
        <v>1.6</v>
      </c>
      <c r="AQ126" s="34">
        <v>390</v>
      </c>
      <c r="AR126" s="34">
        <v>360</v>
      </c>
      <c r="AS126" s="31">
        <v>8.3333333333333329E-2</v>
      </c>
      <c r="AT126" s="36">
        <v>1392.16</v>
      </c>
      <c r="AU126" s="30">
        <v>0.71030000000000004</v>
      </c>
      <c r="AV126" s="30">
        <v>0.28970000000000001</v>
      </c>
      <c r="AW126" s="30">
        <v>0.86909999999999998</v>
      </c>
      <c r="AX126" s="30">
        <v>8.6300000000000002E-2</v>
      </c>
      <c r="AY126" s="30">
        <v>0.4824</v>
      </c>
      <c r="AZ126" s="30">
        <v>0.26340000000000002</v>
      </c>
      <c r="BA126" s="30">
        <v>0.18890000000000001</v>
      </c>
      <c r="BB126" s="37">
        <v>3</v>
      </c>
      <c r="BC126" s="29">
        <v>244</v>
      </c>
      <c r="BD126" s="38" t="s">
        <v>4822</v>
      </c>
      <c r="BE126" s="39">
        <v>152.525600941482</v>
      </c>
      <c r="BF126" s="39">
        <v>-31.974190524550199</v>
      </c>
      <c r="BG126" s="40">
        <f t="shared" si="12"/>
        <v>82</v>
      </c>
      <c r="BH126" s="40">
        <f t="shared" si="13"/>
        <v>88</v>
      </c>
      <c r="BI126" s="40">
        <f t="shared" si="14"/>
        <v>73</v>
      </c>
      <c r="BJ126" s="40">
        <f t="shared" si="15"/>
        <v>19</v>
      </c>
      <c r="BK126" s="40">
        <f t="shared" si="16"/>
        <v>62</v>
      </c>
      <c r="BL126" s="40">
        <f t="shared" si="17"/>
        <v>96</v>
      </c>
      <c r="BM126" s="41">
        <f t="shared" si="18"/>
        <v>85</v>
      </c>
      <c r="BN126" s="40">
        <f t="shared" si="19"/>
        <v>70</v>
      </c>
      <c r="BO126" s="41">
        <f t="shared" si="20"/>
        <v>52</v>
      </c>
      <c r="BP126" s="41">
        <f t="shared" si="21"/>
        <v>36</v>
      </c>
      <c r="BQ126" s="41">
        <f t="shared" si="22"/>
        <v>30</v>
      </c>
      <c r="BR126" s="41">
        <f t="shared" si="23"/>
        <v>52</v>
      </c>
    </row>
    <row r="127" spans="2:70" x14ac:dyDescent="0.3">
      <c r="B127" s="12" t="s">
        <v>2220</v>
      </c>
      <c r="C127" s="12">
        <v>108051169</v>
      </c>
      <c r="D127" s="12" t="s">
        <v>1441</v>
      </c>
      <c r="E127" s="12" t="s">
        <v>1045</v>
      </c>
      <c r="F127" s="12" t="s">
        <v>2220</v>
      </c>
      <c r="G127" s="12" t="s">
        <v>85</v>
      </c>
      <c r="H127" s="12" t="s">
        <v>5013</v>
      </c>
      <c r="I127" s="28">
        <v>335000</v>
      </c>
      <c r="J127" s="28">
        <v>328300</v>
      </c>
      <c r="K127" s="28">
        <v>326700</v>
      </c>
      <c r="L127" s="28">
        <v>350000</v>
      </c>
      <c r="M127" s="28">
        <v>335000</v>
      </c>
      <c r="N127" s="28">
        <v>330000</v>
      </c>
      <c r="O127" s="29">
        <v>59</v>
      </c>
      <c r="P127" s="29">
        <v>49</v>
      </c>
      <c r="Q127" s="29">
        <v>49</v>
      </c>
      <c r="R127" s="28">
        <v>360</v>
      </c>
      <c r="S127" s="28">
        <v>340</v>
      </c>
      <c r="T127" s="30">
        <v>1.6</v>
      </c>
      <c r="U127" s="30">
        <v>-9.9999999999999867E-2</v>
      </c>
      <c r="V127" s="30">
        <v>1.7</v>
      </c>
      <c r="W127" s="30">
        <v>1.4</v>
      </c>
      <c r="X127" s="31">
        <v>5.5880597014925371E-2</v>
      </c>
      <c r="Y127" s="30">
        <v>4.8</v>
      </c>
      <c r="Z127" s="30">
        <v>-1.2000000000000002</v>
      </c>
      <c r="AA127" s="30">
        <v>6</v>
      </c>
      <c r="AB127" s="30">
        <v>6.2</v>
      </c>
      <c r="AC127" s="32">
        <v>0.3148174059045753</v>
      </c>
      <c r="AD127" s="30">
        <v>5.6337516548094406</v>
      </c>
      <c r="AE127" s="12">
        <v>42</v>
      </c>
      <c r="AF127" s="12">
        <v>42</v>
      </c>
      <c r="AG127" s="12">
        <v>44</v>
      </c>
      <c r="AH127" s="33">
        <v>4.1652892561983466</v>
      </c>
      <c r="AI127" s="34">
        <v>420000</v>
      </c>
      <c r="AJ127" s="34">
        <v>405000</v>
      </c>
      <c r="AK127" s="34">
        <v>450000</v>
      </c>
      <c r="AL127" s="35">
        <v>3.7037037037037035E-2</v>
      </c>
      <c r="AM127" s="35">
        <v>-6.6666666666666666E-2</v>
      </c>
      <c r="AN127" s="12">
        <v>1.7</v>
      </c>
      <c r="AO127" s="33">
        <v>9.9999999999999867E-2</v>
      </c>
      <c r="AP127" s="12">
        <v>1.6</v>
      </c>
      <c r="AQ127" s="34">
        <v>390</v>
      </c>
      <c r="AR127" s="34">
        <v>360</v>
      </c>
      <c r="AS127" s="31">
        <v>8.3333333333333329E-2</v>
      </c>
      <c r="AT127" s="36">
        <v>1143.5200000000002</v>
      </c>
      <c r="AU127" s="30">
        <v>0.63449999999999995</v>
      </c>
      <c r="AV127" s="30">
        <v>0.36549999999999999</v>
      </c>
      <c r="AW127" s="30">
        <v>0.81240000000000001</v>
      </c>
      <c r="AX127" s="30">
        <v>9.8900000000000002E-2</v>
      </c>
      <c r="AY127" s="30">
        <v>0.38159999999999999</v>
      </c>
      <c r="AZ127" s="30">
        <v>0.24279999999999999</v>
      </c>
      <c r="BA127" s="30">
        <v>0.3342</v>
      </c>
      <c r="BB127" s="37">
        <v>2</v>
      </c>
      <c r="BC127" s="29">
        <v>249</v>
      </c>
      <c r="BD127" s="38" t="s">
        <v>4511</v>
      </c>
      <c r="BE127" s="39">
        <v>152.492336243886</v>
      </c>
      <c r="BF127" s="39">
        <v>-31.910577420884799</v>
      </c>
      <c r="BG127" s="40">
        <f t="shared" si="12"/>
        <v>90</v>
      </c>
      <c r="BH127" s="40">
        <f t="shared" si="13"/>
        <v>88</v>
      </c>
      <c r="BI127" s="40">
        <f t="shared" si="14"/>
        <v>73</v>
      </c>
      <c r="BJ127" s="40">
        <f t="shared" si="15"/>
        <v>19</v>
      </c>
      <c r="BK127" s="40">
        <f t="shared" si="16"/>
        <v>61</v>
      </c>
      <c r="BL127" s="40">
        <f t="shared" si="17"/>
        <v>74</v>
      </c>
      <c r="BM127" s="41">
        <f t="shared" si="18"/>
        <v>100</v>
      </c>
      <c r="BN127" s="40">
        <f t="shared" si="19"/>
        <v>94</v>
      </c>
      <c r="BO127" s="41">
        <f t="shared" si="20"/>
        <v>57</v>
      </c>
      <c r="BP127" s="41">
        <f t="shared" si="21"/>
        <v>37</v>
      </c>
      <c r="BQ127" s="41">
        <f t="shared" si="22"/>
        <v>20</v>
      </c>
      <c r="BR127" s="41">
        <f t="shared" si="23"/>
        <v>54</v>
      </c>
    </row>
    <row r="128" spans="2:70" x14ac:dyDescent="0.3">
      <c r="B128" s="12" t="s">
        <v>2007</v>
      </c>
      <c r="C128" s="12">
        <v>108051170</v>
      </c>
      <c r="D128" s="12" t="s">
        <v>1441</v>
      </c>
      <c r="E128" s="12" t="s">
        <v>1045</v>
      </c>
      <c r="F128" s="12" t="s">
        <v>2703</v>
      </c>
      <c r="G128" s="12" t="s">
        <v>85</v>
      </c>
      <c r="H128" s="12" t="s">
        <v>5013</v>
      </c>
      <c r="I128" s="28">
        <v>650000</v>
      </c>
      <c r="J128" s="28">
        <v>680000</v>
      </c>
      <c r="K128" s="28">
        <v>678000</v>
      </c>
      <c r="L128" s="28">
        <v>625000</v>
      </c>
      <c r="M128" s="28">
        <v>515000</v>
      </c>
      <c r="N128" s="28">
        <v>530000</v>
      </c>
      <c r="O128" s="29">
        <v>57</v>
      </c>
      <c r="P128" s="29">
        <v>74</v>
      </c>
      <c r="Q128" s="29">
        <v>111</v>
      </c>
      <c r="R128" s="28">
        <v>390</v>
      </c>
      <c r="S128" s="28">
        <v>360</v>
      </c>
      <c r="T128" s="30">
        <v>1.3</v>
      </c>
      <c r="U128" s="30">
        <v>-0.30000000000000004</v>
      </c>
      <c r="V128" s="30">
        <v>1.6</v>
      </c>
      <c r="W128" s="30">
        <v>2</v>
      </c>
      <c r="X128" s="31">
        <v>3.1199999999999999E-2</v>
      </c>
      <c r="Y128" s="30">
        <v>4.4000000000000004</v>
      </c>
      <c r="Z128" s="30">
        <v>-0.5</v>
      </c>
      <c r="AA128" s="30">
        <v>4.9000000000000004</v>
      </c>
      <c r="AB128" s="30">
        <v>4.5</v>
      </c>
      <c r="AC128" s="32">
        <v>0.32573834023787246</v>
      </c>
      <c r="AD128" s="30">
        <v>10.440331417880527</v>
      </c>
      <c r="AE128" s="12">
        <v>42</v>
      </c>
      <c r="AF128" s="12">
        <v>42</v>
      </c>
      <c r="AG128" s="12">
        <v>44</v>
      </c>
      <c r="AH128" s="33">
        <v>4.1652892561983466</v>
      </c>
      <c r="AI128" s="34">
        <v>420000</v>
      </c>
      <c r="AJ128" s="34">
        <v>405000</v>
      </c>
      <c r="AK128" s="34">
        <v>450000</v>
      </c>
      <c r="AL128" s="35">
        <v>3.7037037037037035E-2</v>
      </c>
      <c r="AM128" s="35">
        <v>-6.6666666666666666E-2</v>
      </c>
      <c r="AN128" s="12">
        <v>1.7</v>
      </c>
      <c r="AO128" s="33">
        <v>9.9999999999999867E-2</v>
      </c>
      <c r="AP128" s="12">
        <v>1.6</v>
      </c>
      <c r="AQ128" s="34">
        <v>390</v>
      </c>
      <c r="AR128" s="34">
        <v>360</v>
      </c>
      <c r="AS128" s="31">
        <v>8.3333333333333329E-2</v>
      </c>
      <c r="AT128" s="36">
        <v>1197.2800000000002</v>
      </c>
      <c r="AU128" s="30">
        <v>0.71530000000000005</v>
      </c>
      <c r="AV128" s="30">
        <v>0.28470000000000001</v>
      </c>
      <c r="AW128" s="30">
        <v>0.93379999999999996</v>
      </c>
      <c r="AX128" s="30">
        <v>2.3900000000000001E-2</v>
      </c>
      <c r="AY128" s="30">
        <v>0.57069999999999999</v>
      </c>
      <c r="AZ128" s="30">
        <v>0.25779999999999997</v>
      </c>
      <c r="BA128" s="30">
        <v>0.129</v>
      </c>
      <c r="BB128" s="37">
        <v>2.5</v>
      </c>
      <c r="BC128" s="29">
        <v>253</v>
      </c>
      <c r="BD128" s="38" t="s">
        <v>4311</v>
      </c>
      <c r="BE128" s="39">
        <v>152.35414074531101</v>
      </c>
      <c r="BF128" s="39">
        <v>-31.804842379165699</v>
      </c>
      <c r="BG128" s="40">
        <f t="shared" si="12"/>
        <v>95</v>
      </c>
      <c r="BH128" s="40">
        <f t="shared" si="13"/>
        <v>88</v>
      </c>
      <c r="BI128" s="40">
        <f t="shared" si="14"/>
        <v>73</v>
      </c>
      <c r="BJ128" s="40">
        <f t="shared" si="15"/>
        <v>19</v>
      </c>
      <c r="BK128" s="40">
        <f t="shared" si="16"/>
        <v>61</v>
      </c>
      <c r="BL128" s="40">
        <f t="shared" si="17"/>
        <v>100</v>
      </c>
      <c r="BM128" s="41">
        <f t="shared" si="18"/>
        <v>54</v>
      </c>
      <c r="BN128" s="40">
        <f t="shared" si="19"/>
        <v>46</v>
      </c>
      <c r="BO128" s="41">
        <f t="shared" si="20"/>
        <v>50</v>
      </c>
      <c r="BP128" s="41">
        <f t="shared" si="21"/>
        <v>44</v>
      </c>
      <c r="BQ128" s="41">
        <f t="shared" si="22"/>
        <v>25</v>
      </c>
      <c r="BR128" s="41">
        <f t="shared" si="23"/>
        <v>50</v>
      </c>
    </row>
    <row r="129" spans="2:70" x14ac:dyDescent="0.3">
      <c r="B129" s="12" t="s">
        <v>1668</v>
      </c>
      <c r="C129" s="12">
        <v>108051171</v>
      </c>
      <c r="D129" s="12" t="s">
        <v>1441</v>
      </c>
      <c r="E129" s="12" t="s">
        <v>1045</v>
      </c>
      <c r="F129" s="12" t="s">
        <v>2220</v>
      </c>
      <c r="G129" s="12" t="s">
        <v>85</v>
      </c>
      <c r="H129" s="12" t="s">
        <v>5013</v>
      </c>
      <c r="I129" s="28">
        <v>302250</v>
      </c>
      <c r="J129" s="28">
        <v>315250</v>
      </c>
      <c r="K129" s="28">
        <v>290000</v>
      </c>
      <c r="L129" s="28">
        <v>325000</v>
      </c>
      <c r="M129" s="28">
        <v>325000</v>
      </c>
      <c r="N129" s="28">
        <v>280000</v>
      </c>
      <c r="O129" s="29">
        <v>43</v>
      </c>
      <c r="P129" s="29">
        <v>125</v>
      </c>
      <c r="Q129" s="29">
        <v>71</v>
      </c>
      <c r="R129" s="28">
        <v>290</v>
      </c>
      <c r="S129" s="28">
        <v>270</v>
      </c>
      <c r="T129" s="30">
        <v>1.1000000000000001</v>
      </c>
      <c r="U129" s="30">
        <v>0</v>
      </c>
      <c r="V129" s="30">
        <v>1.1000000000000001</v>
      </c>
      <c r="W129" s="30">
        <v>1.4</v>
      </c>
      <c r="X129" s="31">
        <v>4.9892473118279573E-2</v>
      </c>
      <c r="Y129" s="30">
        <v>4.0999999999999996</v>
      </c>
      <c r="Z129" s="30">
        <v>-0.20000000000000018</v>
      </c>
      <c r="AA129" s="30">
        <v>4.3</v>
      </c>
      <c r="AB129" s="30">
        <v>3.2</v>
      </c>
      <c r="AC129" s="32">
        <v>0.23432449903038136</v>
      </c>
      <c r="AD129" s="30">
        <v>4.6965901745313507</v>
      </c>
      <c r="AE129" s="12">
        <v>42</v>
      </c>
      <c r="AF129" s="12">
        <v>42</v>
      </c>
      <c r="AG129" s="12">
        <v>44</v>
      </c>
      <c r="AH129" s="33">
        <v>4.1652892561983466</v>
      </c>
      <c r="AI129" s="34">
        <v>420000</v>
      </c>
      <c r="AJ129" s="34">
        <v>405000</v>
      </c>
      <c r="AK129" s="34">
        <v>450000</v>
      </c>
      <c r="AL129" s="35">
        <v>3.7037037037037035E-2</v>
      </c>
      <c r="AM129" s="35">
        <v>-6.6666666666666666E-2</v>
      </c>
      <c r="AN129" s="12">
        <v>1.7</v>
      </c>
      <c r="AO129" s="33">
        <v>9.9999999999999867E-2</v>
      </c>
      <c r="AP129" s="12">
        <v>1.6</v>
      </c>
      <c r="AQ129" s="34">
        <v>390</v>
      </c>
      <c r="AR129" s="34">
        <v>360</v>
      </c>
      <c r="AS129" s="31">
        <v>8.3333333333333329E-2</v>
      </c>
      <c r="AT129" s="36">
        <v>1237.6000000000001</v>
      </c>
      <c r="AU129" s="30">
        <v>0.66400000000000003</v>
      </c>
      <c r="AV129" s="30">
        <v>0.33600000000000002</v>
      </c>
      <c r="AW129" s="30">
        <v>0.91959999999999997</v>
      </c>
      <c r="AX129" s="30">
        <v>4.3700000000000003E-2</v>
      </c>
      <c r="AY129" s="30">
        <v>0.43230000000000002</v>
      </c>
      <c r="AZ129" s="30">
        <v>0.30780000000000002</v>
      </c>
      <c r="BA129" s="30">
        <v>0.2223</v>
      </c>
      <c r="BB129" s="37">
        <v>3</v>
      </c>
      <c r="BC129" s="29">
        <v>248</v>
      </c>
      <c r="BD129" s="38" t="s">
        <v>3988</v>
      </c>
      <c r="BE129" s="39">
        <v>152.370676360923</v>
      </c>
      <c r="BF129" s="39">
        <v>-31.863172914164799</v>
      </c>
      <c r="BG129" s="40">
        <f t="shared" si="12"/>
        <v>98</v>
      </c>
      <c r="BH129" s="40">
        <f t="shared" si="13"/>
        <v>88</v>
      </c>
      <c r="BI129" s="40">
        <f t="shared" si="14"/>
        <v>73</v>
      </c>
      <c r="BJ129" s="40">
        <f t="shared" si="15"/>
        <v>19</v>
      </c>
      <c r="BK129" s="40">
        <f t="shared" si="16"/>
        <v>62</v>
      </c>
      <c r="BL129" s="40">
        <f t="shared" si="17"/>
        <v>85</v>
      </c>
      <c r="BM129" s="41">
        <f t="shared" si="18"/>
        <v>100</v>
      </c>
      <c r="BN129" s="40">
        <f t="shared" si="19"/>
        <v>100</v>
      </c>
      <c r="BO129" s="41">
        <f t="shared" si="20"/>
        <v>100</v>
      </c>
      <c r="BP129" s="41">
        <f t="shared" si="21"/>
        <v>49</v>
      </c>
      <c r="BQ129" s="41">
        <f t="shared" si="22"/>
        <v>30</v>
      </c>
      <c r="BR129" s="41">
        <f t="shared" si="23"/>
        <v>60</v>
      </c>
    </row>
    <row r="130" spans="2:70" x14ac:dyDescent="0.3">
      <c r="B130" s="12" t="s">
        <v>2119</v>
      </c>
      <c r="C130" s="12">
        <v>109011172</v>
      </c>
      <c r="D130" s="12" t="s">
        <v>1047</v>
      </c>
      <c r="E130" s="12" t="s">
        <v>360</v>
      </c>
      <c r="F130" s="12" t="s">
        <v>3539</v>
      </c>
      <c r="G130" s="12" t="s">
        <v>85</v>
      </c>
      <c r="H130" s="12" t="s">
        <v>5013</v>
      </c>
      <c r="I130" s="28">
        <v>399000</v>
      </c>
      <c r="J130" s="28">
        <v>355000</v>
      </c>
      <c r="K130" s="28">
        <v>308700</v>
      </c>
      <c r="L130" s="28">
        <v>370000</v>
      </c>
      <c r="M130" s="28">
        <v>330000</v>
      </c>
      <c r="N130" s="28">
        <v>270000</v>
      </c>
      <c r="O130" s="29">
        <v>57</v>
      </c>
      <c r="P130" s="29">
        <v>68</v>
      </c>
      <c r="Q130" s="29">
        <v>59</v>
      </c>
      <c r="R130" s="28">
        <v>380</v>
      </c>
      <c r="S130" s="28">
        <v>360</v>
      </c>
      <c r="T130" s="30">
        <v>2.2999999999999998</v>
      </c>
      <c r="U130" s="30">
        <v>0</v>
      </c>
      <c r="V130" s="30">
        <v>2.2999999999999998</v>
      </c>
      <c r="W130" s="30">
        <v>2.2999999999999998</v>
      </c>
      <c r="X130" s="31">
        <v>4.9523809523809526E-2</v>
      </c>
      <c r="Y130" s="30">
        <v>10.199999999999999</v>
      </c>
      <c r="Z130" s="30">
        <v>-1.4000000000000004</v>
      </c>
      <c r="AA130" s="30">
        <v>11.6</v>
      </c>
      <c r="AB130" s="30">
        <v>11.8</v>
      </c>
      <c r="AC130" s="32">
        <v>0.18933354591836732</v>
      </c>
      <c r="AD130" s="30">
        <v>3.8230812156593399</v>
      </c>
      <c r="AE130" s="12">
        <v>36</v>
      </c>
      <c r="AF130" s="12">
        <v>46</v>
      </c>
      <c r="AG130" s="12">
        <v>56</v>
      </c>
      <c r="AH130" s="33">
        <v>2.4242424242424243</v>
      </c>
      <c r="AI130" s="34">
        <v>345000</v>
      </c>
      <c r="AJ130" s="34">
        <v>317500</v>
      </c>
      <c r="AK130" s="34">
        <v>290000</v>
      </c>
      <c r="AL130" s="35">
        <v>8.6614173228346455E-2</v>
      </c>
      <c r="AM130" s="35">
        <v>0.18965517241379309</v>
      </c>
      <c r="AN130" s="12">
        <v>1.9</v>
      </c>
      <c r="AO130" s="33">
        <v>9.9999999999999867E-2</v>
      </c>
      <c r="AP130" s="12">
        <v>1.8</v>
      </c>
      <c r="AQ130" s="34">
        <v>360</v>
      </c>
      <c r="AR130" s="34">
        <v>340</v>
      </c>
      <c r="AS130" s="31">
        <v>5.8823529411764705E-2</v>
      </c>
      <c r="AT130" s="36">
        <v>2007.0400000000002</v>
      </c>
      <c r="AU130" s="30">
        <v>0.72060000000000002</v>
      </c>
      <c r="AV130" s="30">
        <v>0.27939999999999998</v>
      </c>
      <c r="AW130" s="30">
        <v>0.88270000000000004</v>
      </c>
      <c r="AX130" s="30">
        <v>9.9900000000000003E-2</v>
      </c>
      <c r="AY130" s="30">
        <v>0.27660000000000001</v>
      </c>
      <c r="AZ130" s="30">
        <v>0.3997</v>
      </c>
      <c r="BA130" s="30">
        <v>0.28100000000000003</v>
      </c>
      <c r="BB130" s="37">
        <v>6</v>
      </c>
      <c r="BC130" s="29">
        <v>454</v>
      </c>
      <c r="BD130" s="38" t="s">
        <v>4413</v>
      </c>
      <c r="BE130" s="39">
        <v>147.00532935176199</v>
      </c>
      <c r="BF130" s="39">
        <v>-36.062483334638401</v>
      </c>
      <c r="BG130" s="40">
        <f t="shared" si="12"/>
        <v>79</v>
      </c>
      <c r="BH130" s="40">
        <f t="shared" si="13"/>
        <v>85</v>
      </c>
      <c r="BI130" s="40">
        <f t="shared" si="14"/>
        <v>95</v>
      </c>
      <c r="BJ130" s="40">
        <f t="shared" si="15"/>
        <v>44</v>
      </c>
      <c r="BK130" s="40">
        <f t="shared" si="16"/>
        <v>34</v>
      </c>
      <c r="BL130" s="40">
        <f t="shared" si="17"/>
        <v>51</v>
      </c>
      <c r="BM130" s="41">
        <f t="shared" si="18"/>
        <v>100</v>
      </c>
      <c r="BN130" s="40">
        <f t="shared" si="19"/>
        <v>100</v>
      </c>
      <c r="BO130" s="41">
        <f t="shared" si="20"/>
        <v>100</v>
      </c>
      <c r="BP130" s="41">
        <f t="shared" si="21"/>
        <v>1</v>
      </c>
      <c r="BQ130" s="41">
        <f t="shared" si="22"/>
        <v>60</v>
      </c>
      <c r="BR130" s="41">
        <f t="shared" si="23"/>
        <v>55</v>
      </c>
    </row>
    <row r="131" spans="2:70" x14ac:dyDescent="0.3">
      <c r="B131" s="12" t="s">
        <v>2378</v>
      </c>
      <c r="C131" s="12">
        <v>109011173</v>
      </c>
      <c r="D131" s="12" t="s">
        <v>1047</v>
      </c>
      <c r="E131" s="12" t="s">
        <v>360</v>
      </c>
      <c r="F131" s="12" t="s">
        <v>3539</v>
      </c>
      <c r="G131" s="12" t="s">
        <v>85</v>
      </c>
      <c r="H131" s="12" t="s">
        <v>5013</v>
      </c>
      <c r="I131" s="28">
        <v>355000</v>
      </c>
      <c r="J131" s="28">
        <v>319000</v>
      </c>
      <c r="K131" s="28">
        <v>329000</v>
      </c>
      <c r="L131" s="28">
        <v>355000</v>
      </c>
      <c r="M131" s="28">
        <v>280000</v>
      </c>
      <c r="N131" s="28">
        <v>320000</v>
      </c>
      <c r="O131" s="29">
        <v>54</v>
      </c>
      <c r="P131" s="29">
        <v>41</v>
      </c>
      <c r="Q131" s="29">
        <v>44</v>
      </c>
      <c r="R131" s="28">
        <v>360</v>
      </c>
      <c r="S131" s="28">
        <v>340</v>
      </c>
      <c r="T131" s="30">
        <v>1.3</v>
      </c>
      <c r="U131" s="30">
        <v>-0.19999999999999996</v>
      </c>
      <c r="V131" s="30">
        <v>1.5</v>
      </c>
      <c r="W131" s="30">
        <v>1.4</v>
      </c>
      <c r="X131" s="31">
        <v>5.2732394366197186E-2</v>
      </c>
      <c r="Y131" s="30">
        <v>11.2</v>
      </c>
      <c r="Z131" s="30">
        <v>-0.30000000000000071</v>
      </c>
      <c r="AA131" s="30">
        <v>11.5</v>
      </c>
      <c r="AB131" s="30">
        <v>10.9</v>
      </c>
      <c r="AC131" s="32">
        <v>0.24167561761546721</v>
      </c>
      <c r="AD131" s="30">
        <v>4.5830579195240846</v>
      </c>
      <c r="AE131" s="12">
        <v>36</v>
      </c>
      <c r="AF131" s="12">
        <v>46</v>
      </c>
      <c r="AG131" s="12">
        <v>56</v>
      </c>
      <c r="AH131" s="33">
        <v>2.4242424242424243</v>
      </c>
      <c r="AI131" s="34">
        <v>345000</v>
      </c>
      <c r="AJ131" s="34">
        <v>317500</v>
      </c>
      <c r="AK131" s="34">
        <v>290000</v>
      </c>
      <c r="AL131" s="35">
        <v>8.6614173228346455E-2</v>
      </c>
      <c r="AM131" s="35">
        <v>0.18965517241379309</v>
      </c>
      <c r="AN131" s="12">
        <v>1.9</v>
      </c>
      <c r="AO131" s="33">
        <v>9.9999999999999867E-2</v>
      </c>
      <c r="AP131" s="12">
        <v>1.8</v>
      </c>
      <c r="AQ131" s="34">
        <v>360</v>
      </c>
      <c r="AR131" s="34">
        <v>340</v>
      </c>
      <c r="AS131" s="31">
        <v>5.8823529411764705E-2</v>
      </c>
      <c r="AT131" s="36">
        <v>1489.6000000000001</v>
      </c>
      <c r="AU131" s="30">
        <v>0.64549999999999996</v>
      </c>
      <c r="AV131" s="30">
        <v>0.35449999999999998</v>
      </c>
      <c r="AW131" s="30">
        <v>0.8478</v>
      </c>
      <c r="AX131" s="30">
        <v>0.1447</v>
      </c>
      <c r="AY131" s="30">
        <v>0.2994</v>
      </c>
      <c r="AZ131" s="30">
        <v>0.31919999999999998</v>
      </c>
      <c r="BA131" s="30">
        <v>0.35139999999999999</v>
      </c>
      <c r="BB131" s="37">
        <v>2</v>
      </c>
      <c r="BC131" s="29">
        <v>461</v>
      </c>
      <c r="BD131" s="38" t="s">
        <v>4666</v>
      </c>
      <c r="BE131" s="39">
        <v>146.89736396642201</v>
      </c>
      <c r="BF131" s="39">
        <v>-36.035739427628101</v>
      </c>
      <c r="BG131" s="40">
        <f t="shared" si="12"/>
        <v>95</v>
      </c>
      <c r="BH131" s="40">
        <f t="shared" si="13"/>
        <v>85</v>
      </c>
      <c r="BI131" s="40">
        <f t="shared" si="14"/>
        <v>95</v>
      </c>
      <c r="BJ131" s="40">
        <f t="shared" si="15"/>
        <v>44</v>
      </c>
      <c r="BK131" s="40">
        <f t="shared" si="16"/>
        <v>34</v>
      </c>
      <c r="BL131" s="40">
        <f t="shared" si="17"/>
        <v>56</v>
      </c>
      <c r="BM131" s="41">
        <f t="shared" si="18"/>
        <v>100</v>
      </c>
      <c r="BN131" s="40">
        <f t="shared" si="19"/>
        <v>100</v>
      </c>
      <c r="BO131" s="41">
        <f t="shared" si="20"/>
        <v>100</v>
      </c>
      <c r="BP131" s="41">
        <f t="shared" si="21"/>
        <v>1</v>
      </c>
      <c r="BQ131" s="41">
        <f t="shared" si="22"/>
        <v>20</v>
      </c>
      <c r="BR131" s="41">
        <f t="shared" si="23"/>
        <v>53</v>
      </c>
    </row>
    <row r="132" spans="2:70" x14ac:dyDescent="0.3">
      <c r="B132" s="12" t="s">
        <v>2221</v>
      </c>
      <c r="C132" s="12">
        <v>109011174</v>
      </c>
      <c r="D132" s="12" t="s">
        <v>1047</v>
      </c>
      <c r="E132" s="12" t="s">
        <v>360</v>
      </c>
      <c r="F132" s="12" t="s">
        <v>3539</v>
      </c>
      <c r="G132" s="12" t="s">
        <v>85</v>
      </c>
      <c r="H132" s="12" t="s">
        <v>5013</v>
      </c>
      <c r="I132" s="28">
        <v>431200</v>
      </c>
      <c r="J132" s="28">
        <v>428000</v>
      </c>
      <c r="K132" s="28">
        <v>395000</v>
      </c>
      <c r="L132" s="28">
        <v>390000</v>
      </c>
      <c r="M132" s="28">
        <v>350000</v>
      </c>
      <c r="N132" s="28">
        <v>390000</v>
      </c>
      <c r="O132" s="29">
        <v>31</v>
      </c>
      <c r="P132" s="29">
        <v>40</v>
      </c>
      <c r="Q132" s="29">
        <v>36</v>
      </c>
      <c r="R132" s="28">
        <v>360</v>
      </c>
      <c r="S132" s="28">
        <v>350</v>
      </c>
      <c r="T132" s="30">
        <v>1.6</v>
      </c>
      <c r="U132" s="30">
        <v>-9.9999999999999867E-2</v>
      </c>
      <c r="V132" s="30">
        <v>1.7</v>
      </c>
      <c r="W132" s="30">
        <v>1.4</v>
      </c>
      <c r="X132" s="31">
        <v>4.341372912801484E-2</v>
      </c>
      <c r="Y132" s="30">
        <v>7.7</v>
      </c>
      <c r="Z132" s="30">
        <v>-0.60000000000000053</v>
      </c>
      <c r="AA132" s="30">
        <v>8.3000000000000007</v>
      </c>
      <c r="AB132" s="30">
        <v>9.6</v>
      </c>
      <c r="AC132" s="32">
        <v>0.22336940335550481</v>
      </c>
      <c r="AD132" s="30">
        <v>5.1451328379750896</v>
      </c>
      <c r="AE132" s="12">
        <v>36</v>
      </c>
      <c r="AF132" s="12">
        <v>46</v>
      </c>
      <c r="AG132" s="12">
        <v>56</v>
      </c>
      <c r="AH132" s="33">
        <v>2.4242424242424243</v>
      </c>
      <c r="AI132" s="34">
        <v>345000</v>
      </c>
      <c r="AJ132" s="34">
        <v>317500</v>
      </c>
      <c r="AK132" s="34">
        <v>290000</v>
      </c>
      <c r="AL132" s="35">
        <v>8.6614173228346455E-2</v>
      </c>
      <c r="AM132" s="35">
        <v>0.18965517241379309</v>
      </c>
      <c r="AN132" s="12">
        <v>1.9</v>
      </c>
      <c r="AO132" s="33">
        <v>9.9999999999999867E-2</v>
      </c>
      <c r="AP132" s="12">
        <v>1.8</v>
      </c>
      <c r="AQ132" s="34">
        <v>360</v>
      </c>
      <c r="AR132" s="34">
        <v>340</v>
      </c>
      <c r="AS132" s="31">
        <v>5.8823529411764705E-2</v>
      </c>
      <c r="AT132" s="36">
        <v>1611.68</v>
      </c>
      <c r="AU132" s="30">
        <v>0.57750000000000001</v>
      </c>
      <c r="AV132" s="30">
        <v>0.42249999999999999</v>
      </c>
      <c r="AW132" s="30">
        <v>0.67390000000000005</v>
      </c>
      <c r="AX132" s="30">
        <v>0.28770000000000001</v>
      </c>
      <c r="AY132" s="30">
        <v>0.35489999999999999</v>
      </c>
      <c r="AZ132" s="30">
        <v>0.23400000000000001</v>
      </c>
      <c r="BA132" s="30">
        <v>0.37780000000000002</v>
      </c>
      <c r="BB132" s="37">
        <v>3</v>
      </c>
      <c r="BC132" s="29">
        <v>465</v>
      </c>
      <c r="BD132" s="38" t="s">
        <v>4512</v>
      </c>
      <c r="BE132" s="39">
        <v>146.86282149133999</v>
      </c>
      <c r="BF132" s="39">
        <v>-36.0639439767887</v>
      </c>
      <c r="BG132" s="40">
        <f t="shared" ref="BG132:BG195" si="24">IF(T132&lt;=1, 100, IF(T132&gt;=7, 1, ROUND(100 - ((T132-1)/6)*99, 0)))</f>
        <v>90</v>
      </c>
      <c r="BH132" s="40">
        <f t="shared" ref="BH132:BH195" si="25">IF(AN132&lt;=1, 100, IF(AN132&gt;=7, 1, ROUND(100 - ((AN132-1)/6)*99, 0)))</f>
        <v>85</v>
      </c>
      <c r="BI132" s="40">
        <f t="shared" ref="BI132:BI195" si="26">IF(AH132&lt;=2, 100, IF(AH132&gt;=10, 1, ROUND(100 - ((AH132-2)/8)*99, 0)))</f>
        <v>95</v>
      </c>
      <c r="BJ132" s="40">
        <f t="shared" ref="BJ132:BJ195" si="27">IF(AL132&lt;=0, 1, IF(AL132&gt;=0.2, 100, ROUND(1 + (AL132/0.2)*99, 0)))</f>
        <v>44</v>
      </c>
      <c r="BK132" s="40">
        <f t="shared" ref="BK132:BK195" si="28">IF(BC132&gt;=750, 1, IF(BC132&lt;=50, 100, ROUND(100 - 99 * (((BC132 - 50)/700)^0.75), 0)))</f>
        <v>33</v>
      </c>
      <c r="BL132" s="40">
        <f t="shared" ref="BL132:BL195" si="29">IF(AY132&gt;=0.5, 100, IF(AY132&lt;=0.05, 1, ROUND(1 + ((AY132-0.05)/0.45)*99, 0)))</f>
        <v>68</v>
      </c>
      <c r="BM132" s="41">
        <f t="shared" ref="BM132:BM195" si="30">IF(X132&gt;=0.045, 100, IF(X132&lt;=0.015, 1, ROUND(1 + ((X132-0.015)/0.03)*99, 0)))</f>
        <v>95</v>
      </c>
      <c r="BN132" s="40">
        <f t="shared" ref="BN132:BN195" si="31">IF(AD132&lt;=5, 100, IF(AD132&gt;=15, 1, ROUND(100 - ((AD132-5)/10)*99, 0)))</f>
        <v>99</v>
      </c>
      <c r="BO132" s="41">
        <f t="shared" ref="BO132:BO195" si="32">IF(AC132&lt;=0.25, 100, IF(AC132&gt;=0.4, 1, ROUND(100 - ((AC132-0.25)/0.15)*99, 0)))</f>
        <v>100</v>
      </c>
      <c r="BP132" s="41">
        <f t="shared" ref="BP132:BP195" si="33">IF(Y132&lt;=1, 100, IF(Y132&gt;=7, 1, ROUND(100 - ((Y132-1)/6)*99, 0)))</f>
        <v>1</v>
      </c>
      <c r="BQ132" s="41">
        <f t="shared" ref="BQ132:BQ195" si="34">BB132*10</f>
        <v>30</v>
      </c>
      <c r="BR132" s="41">
        <f t="shared" ref="BR132:BR195" si="35">IF(
  (
    IF($BG$2,0.1,0) + IF($BH$2,0.1,0) + IF($BI$2,0.05,0) + IF($BJ$2,0.05,0) +
    IF($BK$2,0.07,0) + IF($BL$2,0.08,0) + IF($BM$2,0.08,0) + IF($BN$2,0.07,0) +
    IF($BO$2,0.07,0) + IF($BP$2,0.08,0) + IF($BQ$2,0.08,0)
  ) = 0,
  "",
  ROUND(
    (
      IF($BG$2, BG132*0.1, 0) + IF($BH$2, BH132*0.1, 0) + IF($BI$2, BI132*0.05, 0) + IF($BJ$2, BJ132*0.05, 0) +
      IF($BK$2, BK132*0.07, 0) + IF($BL$2, BL132*0.08, 0) + IF($BM$2, BM132*0.08, 0) + IF($BN$2, BN132*0.07, 0) +
      IF($BO$2, BO132*0.07, 0) + IF($BP$2, BP132*0.08, 0) + IF($BQ$2, BQ132*0.08, 0)
    ) /
    (
      IF($BG$2,0.1,0) + IF($BH$2,0.1,0) + IF($BI$2,0.05,0) + IF($BJ$2,0.05,0) +
      IF($BK$2,0.07,0) + IF($BL$2,0.08,0) + IF($BM$2,0.08,0) + IF($BN$2,0.07,0) +
      IF($BO$2,0.07,0) + IF($BP$2,0.08,0) + IF($BQ$2,0.08,0)
    ) * 0.8,
  0)
)</f>
        <v>54</v>
      </c>
    </row>
    <row r="133" spans="2:70" x14ac:dyDescent="0.3">
      <c r="B133" s="12" t="s">
        <v>1046</v>
      </c>
      <c r="C133" s="12">
        <v>109011175</v>
      </c>
      <c r="D133" s="12" t="s">
        <v>1047</v>
      </c>
      <c r="E133" s="12" t="s">
        <v>360</v>
      </c>
      <c r="F133" s="12" t="s">
        <v>2703</v>
      </c>
      <c r="G133" s="12" t="s">
        <v>85</v>
      </c>
      <c r="H133" s="12" t="s">
        <v>5013</v>
      </c>
      <c r="I133" s="28">
        <v>468650</v>
      </c>
      <c r="J133" s="28">
        <v>455000</v>
      </c>
      <c r="K133" s="28">
        <v>349000</v>
      </c>
      <c r="L133" s="28">
        <v>455000</v>
      </c>
      <c r="M133" s="28">
        <v>455000</v>
      </c>
      <c r="N133" s="28">
        <v>359000</v>
      </c>
      <c r="O133" s="29">
        <v>48</v>
      </c>
      <c r="P133" s="29">
        <v>48</v>
      </c>
      <c r="Q133" s="29">
        <v>29</v>
      </c>
      <c r="R133" s="28">
        <v>370</v>
      </c>
      <c r="S133" s="28">
        <v>200</v>
      </c>
      <c r="T133" s="30">
        <v>0.3</v>
      </c>
      <c r="U133" s="30">
        <v>0</v>
      </c>
      <c r="V133" s="30">
        <v>0.3</v>
      </c>
      <c r="W133" s="30">
        <v>0.3</v>
      </c>
      <c r="X133" s="31">
        <v>4.105409153952843E-2</v>
      </c>
      <c r="Y133" s="30">
        <v>4.5</v>
      </c>
      <c r="Z133" s="30">
        <v>0.60000000000000009</v>
      </c>
      <c r="AA133" s="30">
        <v>3.9</v>
      </c>
      <c r="AB133" s="30">
        <v>3.2</v>
      </c>
      <c r="AC133" s="32">
        <v>0.21762657632222848</v>
      </c>
      <c r="AD133" s="30">
        <v>5.3009716732542813</v>
      </c>
      <c r="AE133" s="12">
        <v>36</v>
      </c>
      <c r="AF133" s="12">
        <v>46</v>
      </c>
      <c r="AG133" s="12">
        <v>56</v>
      </c>
      <c r="AH133" s="33">
        <v>2.4242424242424243</v>
      </c>
      <c r="AI133" s="34">
        <v>345000</v>
      </c>
      <c r="AJ133" s="34">
        <v>317500</v>
      </c>
      <c r="AK133" s="34">
        <v>290000</v>
      </c>
      <c r="AL133" s="35">
        <v>8.6614173228346455E-2</v>
      </c>
      <c r="AM133" s="35">
        <v>0.18965517241379309</v>
      </c>
      <c r="AN133" s="12">
        <v>1.9</v>
      </c>
      <c r="AO133" s="33">
        <v>9.9999999999999867E-2</v>
      </c>
      <c r="AP133" s="12">
        <v>1.8</v>
      </c>
      <c r="AQ133" s="34">
        <v>360</v>
      </c>
      <c r="AR133" s="34">
        <v>340</v>
      </c>
      <c r="AS133" s="31">
        <v>5.8823529411764705E-2</v>
      </c>
      <c r="AT133" s="36">
        <v>1700.16</v>
      </c>
      <c r="AU133" s="30">
        <v>0.74450000000000005</v>
      </c>
      <c r="AV133" s="30">
        <v>0.2555</v>
      </c>
      <c r="AW133" s="30">
        <v>0.97660000000000002</v>
      </c>
      <c r="AX133" s="30">
        <v>1.77E-2</v>
      </c>
      <c r="AY133" s="30">
        <v>0.4264</v>
      </c>
      <c r="AZ133" s="30">
        <v>0.37680000000000002</v>
      </c>
      <c r="BA133" s="30">
        <v>0.14169999999999999</v>
      </c>
      <c r="BB133" s="37">
        <v>1</v>
      </c>
      <c r="BC133" s="29">
        <v>420</v>
      </c>
      <c r="BD133" s="38" t="s">
        <v>3416</v>
      </c>
      <c r="BE133" s="39">
        <v>147.218520417637</v>
      </c>
      <c r="BF133" s="39">
        <v>-35.7565234843361</v>
      </c>
      <c r="BG133" s="40">
        <f t="shared" si="24"/>
        <v>100</v>
      </c>
      <c r="BH133" s="40">
        <f t="shared" si="25"/>
        <v>85</v>
      </c>
      <c r="BI133" s="40">
        <f t="shared" si="26"/>
        <v>95</v>
      </c>
      <c r="BJ133" s="40">
        <f t="shared" si="27"/>
        <v>44</v>
      </c>
      <c r="BK133" s="40">
        <f t="shared" si="28"/>
        <v>39</v>
      </c>
      <c r="BL133" s="40">
        <f t="shared" si="29"/>
        <v>84</v>
      </c>
      <c r="BM133" s="41">
        <f t="shared" si="30"/>
        <v>87</v>
      </c>
      <c r="BN133" s="40">
        <f t="shared" si="31"/>
        <v>97</v>
      </c>
      <c r="BO133" s="41">
        <f t="shared" si="32"/>
        <v>100</v>
      </c>
      <c r="BP133" s="41">
        <f t="shared" si="33"/>
        <v>42</v>
      </c>
      <c r="BQ133" s="41">
        <f t="shared" si="34"/>
        <v>10</v>
      </c>
      <c r="BR133" s="41">
        <f t="shared" si="35"/>
        <v>58</v>
      </c>
    </row>
    <row r="134" spans="2:70" x14ac:dyDescent="0.3">
      <c r="B134" s="12" t="s">
        <v>2529</v>
      </c>
      <c r="C134" s="12">
        <v>109011176</v>
      </c>
      <c r="D134" s="12" t="s">
        <v>1047</v>
      </c>
      <c r="E134" s="12" t="s">
        <v>360</v>
      </c>
      <c r="F134" s="12" t="s">
        <v>3539</v>
      </c>
      <c r="G134" s="12" t="s">
        <v>85</v>
      </c>
      <c r="H134" s="12" t="s">
        <v>5013</v>
      </c>
      <c r="I134" s="28">
        <v>330000</v>
      </c>
      <c r="J134" s="28">
        <v>329280</v>
      </c>
      <c r="K134" s="28">
        <v>316800</v>
      </c>
      <c r="L134" s="28">
        <v>319000</v>
      </c>
      <c r="M134" s="28">
        <v>320000</v>
      </c>
      <c r="N134" s="28">
        <v>320000</v>
      </c>
      <c r="O134" s="29">
        <v>35</v>
      </c>
      <c r="P134" s="29">
        <v>34</v>
      </c>
      <c r="Q134" s="29">
        <v>39</v>
      </c>
      <c r="R134" s="28">
        <v>350</v>
      </c>
      <c r="S134" s="28">
        <v>320</v>
      </c>
      <c r="T134" s="30">
        <v>2.4</v>
      </c>
      <c r="U134" s="30">
        <v>-0.20000000000000018</v>
      </c>
      <c r="V134" s="30">
        <v>2.6</v>
      </c>
      <c r="W134" s="30">
        <v>1.9</v>
      </c>
      <c r="X134" s="31">
        <v>5.5151515151515153E-2</v>
      </c>
      <c r="Y134" s="30">
        <v>7</v>
      </c>
      <c r="Z134" s="30">
        <v>-0.40000000000000036</v>
      </c>
      <c r="AA134" s="30">
        <v>7.4</v>
      </c>
      <c r="AB134" s="30">
        <v>8.5</v>
      </c>
      <c r="AC134" s="32">
        <v>0.27460456942003514</v>
      </c>
      <c r="AD134" s="30">
        <v>4.9790938411325047</v>
      </c>
      <c r="AE134" s="12">
        <v>36</v>
      </c>
      <c r="AF134" s="12">
        <v>46</v>
      </c>
      <c r="AG134" s="12">
        <v>56</v>
      </c>
      <c r="AH134" s="33">
        <v>2.4242424242424243</v>
      </c>
      <c r="AI134" s="34">
        <v>345000</v>
      </c>
      <c r="AJ134" s="34">
        <v>317500</v>
      </c>
      <c r="AK134" s="34">
        <v>290000</v>
      </c>
      <c r="AL134" s="35">
        <v>8.6614173228346455E-2</v>
      </c>
      <c r="AM134" s="35">
        <v>0.18965517241379309</v>
      </c>
      <c r="AN134" s="12">
        <v>1.9</v>
      </c>
      <c r="AO134" s="33">
        <v>9.9999999999999867E-2</v>
      </c>
      <c r="AP134" s="12">
        <v>1.8</v>
      </c>
      <c r="AQ134" s="34">
        <v>360</v>
      </c>
      <c r="AR134" s="34">
        <v>340</v>
      </c>
      <c r="AS134" s="31">
        <v>5.8823529411764705E-2</v>
      </c>
      <c r="AT134" s="36">
        <v>1274.5600000000002</v>
      </c>
      <c r="AU134" s="30">
        <v>0.60309999999999997</v>
      </c>
      <c r="AV134" s="30">
        <v>0.39689999999999998</v>
      </c>
      <c r="AW134" s="30">
        <v>0.77710000000000001</v>
      </c>
      <c r="AX134" s="30">
        <v>0.20349999999999999</v>
      </c>
      <c r="AY134" s="30">
        <v>0.29880000000000001</v>
      </c>
      <c r="AZ134" s="30">
        <v>0.2802</v>
      </c>
      <c r="BA134" s="30">
        <v>0.38140000000000002</v>
      </c>
      <c r="BB134" s="37">
        <v>4</v>
      </c>
      <c r="BC134" s="29">
        <v>457</v>
      </c>
      <c r="BD134" s="38" t="s">
        <v>4823</v>
      </c>
      <c r="BE134" s="39">
        <v>146.94471764280399</v>
      </c>
      <c r="BF134" s="39">
        <v>-36.026045469548897</v>
      </c>
      <c r="BG134" s="40">
        <f t="shared" si="24"/>
        <v>77</v>
      </c>
      <c r="BH134" s="40">
        <f t="shared" si="25"/>
        <v>85</v>
      </c>
      <c r="BI134" s="40">
        <f t="shared" si="26"/>
        <v>95</v>
      </c>
      <c r="BJ134" s="40">
        <f t="shared" si="27"/>
        <v>44</v>
      </c>
      <c r="BK134" s="40">
        <f t="shared" si="28"/>
        <v>34</v>
      </c>
      <c r="BL134" s="40">
        <f t="shared" si="29"/>
        <v>56</v>
      </c>
      <c r="BM134" s="41">
        <f t="shared" si="30"/>
        <v>100</v>
      </c>
      <c r="BN134" s="40">
        <f t="shared" si="31"/>
        <v>100</v>
      </c>
      <c r="BO134" s="41">
        <f t="shared" si="32"/>
        <v>84</v>
      </c>
      <c r="BP134" s="41">
        <f t="shared" si="33"/>
        <v>1</v>
      </c>
      <c r="BQ134" s="41">
        <f t="shared" si="34"/>
        <v>40</v>
      </c>
      <c r="BR134" s="41">
        <f t="shared" si="35"/>
        <v>52</v>
      </c>
    </row>
    <row r="135" spans="2:70" x14ac:dyDescent="0.3">
      <c r="B135" s="12" t="s">
        <v>704</v>
      </c>
      <c r="C135" s="12">
        <v>109021178</v>
      </c>
      <c r="D135" s="12" t="s">
        <v>359</v>
      </c>
      <c r="E135" s="12" t="s">
        <v>360</v>
      </c>
      <c r="F135" s="12" t="s">
        <v>2851</v>
      </c>
      <c r="G135" s="12" t="s">
        <v>85</v>
      </c>
      <c r="H135" s="12" t="s">
        <v>5013</v>
      </c>
      <c r="I135" s="28">
        <v>200000</v>
      </c>
      <c r="J135" s="28">
        <v>169000</v>
      </c>
      <c r="K135" s="28">
        <v>180000</v>
      </c>
      <c r="L135" s="28">
        <v>190000</v>
      </c>
      <c r="M135" s="28">
        <v>190000</v>
      </c>
      <c r="N135" s="28">
        <v>157500</v>
      </c>
      <c r="O135" s="29">
        <v>56</v>
      </c>
      <c r="P135" s="29">
        <v>56</v>
      </c>
      <c r="Q135" s="29">
        <v>44</v>
      </c>
      <c r="R135" s="28">
        <v>300</v>
      </c>
      <c r="S135" s="28">
        <v>270</v>
      </c>
      <c r="T135" s="30">
        <v>0.5</v>
      </c>
      <c r="U135" s="30">
        <v>0</v>
      </c>
      <c r="V135" s="30">
        <v>0.5</v>
      </c>
      <c r="W135" s="30">
        <v>0.5</v>
      </c>
      <c r="X135" s="31">
        <v>7.8E-2</v>
      </c>
      <c r="Y135" s="30">
        <v>5.4</v>
      </c>
      <c r="Z135" s="30">
        <v>-1.2999999999999998</v>
      </c>
      <c r="AA135" s="30">
        <v>6.7</v>
      </c>
      <c r="AB135" s="30">
        <v>4.5999999999999996</v>
      </c>
      <c r="AC135" s="32">
        <v>0.19325912183055038</v>
      </c>
      <c r="AD135" s="30">
        <v>2.4776810491096199</v>
      </c>
      <c r="AE135" s="12">
        <v>0</v>
      </c>
      <c r="AF135" s="12">
        <v>1</v>
      </c>
      <c r="AG135" s="12">
        <v>2</v>
      </c>
      <c r="AH135" s="33">
        <v>4</v>
      </c>
      <c r="AI135" s="34">
        <v>190000</v>
      </c>
      <c r="AJ135" s="34">
        <v>157500</v>
      </c>
      <c r="AK135" s="34">
        <v>168000</v>
      </c>
      <c r="AL135" s="35">
        <v>0.20634920634920634</v>
      </c>
      <c r="AM135" s="35">
        <v>0.13095238095238096</v>
      </c>
      <c r="AN135" s="12">
        <v>0.3</v>
      </c>
      <c r="AO135" s="33">
        <v>0</v>
      </c>
      <c r="AP135" s="12">
        <v>0.3</v>
      </c>
      <c r="AQ135" s="34">
        <v>290</v>
      </c>
      <c r="AR135" s="34">
        <v>250</v>
      </c>
      <c r="AS135" s="31">
        <v>0.16</v>
      </c>
      <c r="AT135" s="36">
        <v>1552.3200000000002</v>
      </c>
      <c r="AU135" s="30">
        <v>0.73499999999999999</v>
      </c>
      <c r="AV135" s="30">
        <v>0.26500000000000001</v>
      </c>
      <c r="AW135" s="30">
        <v>0.91800000000000004</v>
      </c>
      <c r="AX135" s="30">
        <v>4.4299999999999999E-2</v>
      </c>
      <c r="AY135" s="30">
        <v>0.3886</v>
      </c>
      <c r="AZ135" s="30">
        <v>0.34820000000000001</v>
      </c>
      <c r="BA135" s="30">
        <v>0.20649999999999999</v>
      </c>
      <c r="BB135" s="37">
        <v>5</v>
      </c>
      <c r="BC135" s="29">
        <v>830</v>
      </c>
      <c r="BD135" s="38" t="s">
        <v>3143</v>
      </c>
      <c r="BE135" s="39">
        <v>142.202270342877</v>
      </c>
      <c r="BF135" s="39">
        <v>-34.1510579962207</v>
      </c>
      <c r="BG135" s="40">
        <f t="shared" si="24"/>
        <v>100</v>
      </c>
      <c r="BH135" s="40">
        <f t="shared" si="25"/>
        <v>100</v>
      </c>
      <c r="BI135" s="40">
        <f t="shared" si="26"/>
        <v>75</v>
      </c>
      <c r="BJ135" s="40">
        <f t="shared" si="27"/>
        <v>100</v>
      </c>
      <c r="BK135" s="40">
        <f t="shared" si="28"/>
        <v>1</v>
      </c>
      <c r="BL135" s="40">
        <f t="shared" si="29"/>
        <v>75</v>
      </c>
      <c r="BM135" s="41">
        <f t="shared" si="30"/>
        <v>100</v>
      </c>
      <c r="BN135" s="40">
        <f t="shared" si="31"/>
        <v>100</v>
      </c>
      <c r="BO135" s="41">
        <f t="shared" si="32"/>
        <v>100</v>
      </c>
      <c r="BP135" s="41">
        <f t="shared" si="33"/>
        <v>27</v>
      </c>
      <c r="BQ135" s="41">
        <f t="shared" si="34"/>
        <v>50</v>
      </c>
      <c r="BR135" s="41">
        <f t="shared" si="35"/>
        <v>61</v>
      </c>
    </row>
    <row r="136" spans="2:70" x14ac:dyDescent="0.3">
      <c r="B136" s="12" t="s">
        <v>2008</v>
      </c>
      <c r="C136" s="12">
        <v>109031180</v>
      </c>
      <c r="D136" s="12" t="s">
        <v>607</v>
      </c>
      <c r="E136" s="12" t="s">
        <v>360</v>
      </c>
      <c r="F136" s="12" t="s">
        <v>2703</v>
      </c>
      <c r="G136" s="12" t="s">
        <v>85</v>
      </c>
      <c r="H136" s="12" t="s">
        <v>5013</v>
      </c>
      <c r="I136" s="28">
        <v>299000</v>
      </c>
      <c r="J136" s="28">
        <v>299000</v>
      </c>
      <c r="K136" s="28">
        <v>349000</v>
      </c>
      <c r="L136" s="28">
        <v>310000</v>
      </c>
      <c r="M136" s="28">
        <v>320000</v>
      </c>
      <c r="N136" s="28">
        <v>350000</v>
      </c>
      <c r="O136" s="29">
        <v>49</v>
      </c>
      <c r="P136" s="29">
        <v>49</v>
      </c>
      <c r="Q136" s="29">
        <v>46</v>
      </c>
      <c r="R136" s="28">
        <v>310</v>
      </c>
      <c r="S136" s="28">
        <v>300</v>
      </c>
      <c r="T136" s="30">
        <v>1.1000000000000001</v>
      </c>
      <c r="U136" s="30">
        <v>0.10000000000000009</v>
      </c>
      <c r="V136" s="30">
        <v>1</v>
      </c>
      <c r="W136" s="30">
        <v>1.6</v>
      </c>
      <c r="X136" s="31">
        <v>5.3913043478260869E-2</v>
      </c>
      <c r="Y136" s="30">
        <v>4</v>
      </c>
      <c r="Z136" s="30">
        <v>-0.70000000000000018</v>
      </c>
      <c r="AA136" s="30">
        <v>4.7</v>
      </c>
      <c r="AB136" s="30">
        <v>4.0999999999999996</v>
      </c>
      <c r="AC136" s="32">
        <v>0.24494310998735774</v>
      </c>
      <c r="AD136" s="30">
        <v>4.5432996207332481</v>
      </c>
      <c r="AE136" s="12">
        <v>36</v>
      </c>
      <c r="AF136" s="12">
        <v>48</v>
      </c>
      <c r="AG136" s="12">
        <v>37</v>
      </c>
      <c r="AH136" s="33">
        <v>6.5853658536585371</v>
      </c>
      <c r="AI136" s="34">
        <v>335000</v>
      </c>
      <c r="AJ136" s="34">
        <v>360000</v>
      </c>
      <c r="AK136" s="34">
        <v>325000</v>
      </c>
      <c r="AL136" s="35">
        <v>-6.9444444444444448E-2</v>
      </c>
      <c r="AM136" s="35">
        <v>3.0769230769230771E-2</v>
      </c>
      <c r="AN136" s="12">
        <v>1.2</v>
      </c>
      <c r="AO136" s="33">
        <v>-0.19999999999999996</v>
      </c>
      <c r="AP136" s="12">
        <v>1.4</v>
      </c>
      <c r="AQ136" s="34">
        <v>340</v>
      </c>
      <c r="AR136" s="34">
        <v>320</v>
      </c>
      <c r="AS136" s="31">
        <v>6.25E-2</v>
      </c>
      <c r="AT136" s="36">
        <v>1265.6000000000001</v>
      </c>
      <c r="AU136" s="30">
        <v>0.61919999999999997</v>
      </c>
      <c r="AV136" s="30">
        <v>0.38080000000000003</v>
      </c>
      <c r="AW136" s="30">
        <v>0.83409999999999995</v>
      </c>
      <c r="AX136" s="30">
        <v>0.1489</v>
      </c>
      <c r="AY136" s="30">
        <v>0.46200000000000002</v>
      </c>
      <c r="AZ136" s="30">
        <v>0.26939999999999997</v>
      </c>
      <c r="BA136" s="30">
        <v>0.2387</v>
      </c>
      <c r="BB136" s="37">
        <v>1.5</v>
      </c>
      <c r="BC136" s="29">
        <v>501</v>
      </c>
      <c r="BD136" s="38" t="s">
        <v>4312</v>
      </c>
      <c r="BE136" s="39">
        <v>146.35848237384499</v>
      </c>
      <c r="BF136" s="39">
        <v>-35.991251065145299</v>
      </c>
      <c r="BG136" s="40">
        <f t="shared" si="24"/>
        <v>98</v>
      </c>
      <c r="BH136" s="40">
        <f t="shared" si="25"/>
        <v>97</v>
      </c>
      <c r="BI136" s="40">
        <f t="shared" si="26"/>
        <v>43</v>
      </c>
      <c r="BJ136" s="40">
        <f t="shared" si="27"/>
        <v>1</v>
      </c>
      <c r="BK136" s="40">
        <f t="shared" si="28"/>
        <v>29</v>
      </c>
      <c r="BL136" s="40">
        <f t="shared" si="29"/>
        <v>92</v>
      </c>
      <c r="BM136" s="41">
        <f t="shared" si="30"/>
        <v>100</v>
      </c>
      <c r="BN136" s="40">
        <f t="shared" si="31"/>
        <v>100</v>
      </c>
      <c r="BO136" s="41">
        <f t="shared" si="32"/>
        <v>100</v>
      </c>
      <c r="BP136" s="41">
        <f t="shared" si="33"/>
        <v>51</v>
      </c>
      <c r="BQ136" s="41">
        <f t="shared" si="34"/>
        <v>15</v>
      </c>
      <c r="BR136" s="41">
        <f t="shared" si="35"/>
        <v>56</v>
      </c>
    </row>
    <row r="137" spans="2:70" x14ac:dyDescent="0.3">
      <c r="B137" s="12" t="s">
        <v>1442</v>
      </c>
      <c r="C137" s="12">
        <v>109031181</v>
      </c>
      <c r="D137" s="12" t="s">
        <v>607</v>
      </c>
      <c r="E137" s="12" t="s">
        <v>360</v>
      </c>
      <c r="F137" s="12" t="s">
        <v>2703</v>
      </c>
      <c r="G137" s="12" t="s">
        <v>85</v>
      </c>
      <c r="H137" s="12" t="s">
        <v>5013</v>
      </c>
      <c r="I137" s="28">
        <v>398000</v>
      </c>
      <c r="J137" s="28">
        <v>355000</v>
      </c>
      <c r="K137" s="28">
        <v>389000</v>
      </c>
      <c r="L137" s="28">
        <v>393000</v>
      </c>
      <c r="M137" s="28">
        <v>393000</v>
      </c>
      <c r="N137" s="28">
        <v>382000</v>
      </c>
      <c r="O137" s="29">
        <v>63</v>
      </c>
      <c r="P137" s="29">
        <v>63</v>
      </c>
      <c r="Q137" s="29">
        <v>47</v>
      </c>
      <c r="R137" s="28">
        <v>350</v>
      </c>
      <c r="S137" s="28">
        <v>350</v>
      </c>
      <c r="T137" s="30">
        <v>1.2</v>
      </c>
      <c r="U137" s="30">
        <v>-0.30000000000000004</v>
      </c>
      <c r="V137" s="30">
        <v>1.5</v>
      </c>
      <c r="W137" s="30">
        <v>1.8</v>
      </c>
      <c r="X137" s="31">
        <v>4.5728643216080403E-2</v>
      </c>
      <c r="Y137" s="30">
        <v>3.6</v>
      </c>
      <c r="Z137" s="30">
        <v>0</v>
      </c>
      <c r="AA137" s="30">
        <v>3.6</v>
      </c>
      <c r="AB137" s="30">
        <v>4.2</v>
      </c>
      <c r="AC137" s="32">
        <v>0.25040064102564097</v>
      </c>
      <c r="AD137" s="30">
        <v>5.4757942378134672</v>
      </c>
      <c r="AE137" s="12">
        <v>36</v>
      </c>
      <c r="AF137" s="12">
        <v>48</v>
      </c>
      <c r="AG137" s="12">
        <v>37</v>
      </c>
      <c r="AH137" s="33">
        <v>6.5853658536585371</v>
      </c>
      <c r="AI137" s="34">
        <v>335000</v>
      </c>
      <c r="AJ137" s="34">
        <v>360000</v>
      </c>
      <c r="AK137" s="34">
        <v>325000</v>
      </c>
      <c r="AL137" s="35">
        <v>-6.9444444444444448E-2</v>
      </c>
      <c r="AM137" s="35">
        <v>3.0769230769230771E-2</v>
      </c>
      <c r="AN137" s="12">
        <v>1.2</v>
      </c>
      <c r="AO137" s="33">
        <v>-0.19999999999999996</v>
      </c>
      <c r="AP137" s="12">
        <v>1.4</v>
      </c>
      <c r="AQ137" s="34">
        <v>340</v>
      </c>
      <c r="AR137" s="34">
        <v>320</v>
      </c>
      <c r="AS137" s="31">
        <v>6.25E-2</v>
      </c>
      <c r="AT137" s="36">
        <v>1397.7600000000002</v>
      </c>
      <c r="AU137" s="30">
        <v>0.69269999999999998</v>
      </c>
      <c r="AV137" s="30">
        <v>0.30730000000000002</v>
      </c>
      <c r="AW137" s="30">
        <v>0.9214</v>
      </c>
      <c r="AX137" s="30">
        <v>6.4299999999999996E-2</v>
      </c>
      <c r="AY137" s="30">
        <v>0.45839999999999997</v>
      </c>
      <c r="AZ137" s="30">
        <v>0.30480000000000002</v>
      </c>
      <c r="BA137" s="30">
        <v>0.17180000000000001</v>
      </c>
      <c r="BB137" s="37">
        <v>5</v>
      </c>
      <c r="BC137" s="29">
        <v>486</v>
      </c>
      <c r="BD137" s="38" t="s">
        <v>3774</v>
      </c>
      <c r="BE137" s="39">
        <v>146.32020861393701</v>
      </c>
      <c r="BF137" s="39">
        <v>-35.603502819935898</v>
      </c>
      <c r="BG137" s="40">
        <f t="shared" si="24"/>
        <v>97</v>
      </c>
      <c r="BH137" s="40">
        <f t="shared" si="25"/>
        <v>97</v>
      </c>
      <c r="BI137" s="40">
        <f t="shared" si="26"/>
        <v>43</v>
      </c>
      <c r="BJ137" s="40">
        <f t="shared" si="27"/>
        <v>1</v>
      </c>
      <c r="BK137" s="40">
        <f t="shared" si="28"/>
        <v>31</v>
      </c>
      <c r="BL137" s="40">
        <f t="shared" si="29"/>
        <v>91</v>
      </c>
      <c r="BM137" s="41">
        <f t="shared" si="30"/>
        <v>100</v>
      </c>
      <c r="BN137" s="40">
        <f t="shared" si="31"/>
        <v>95</v>
      </c>
      <c r="BO137" s="41">
        <f t="shared" si="32"/>
        <v>100</v>
      </c>
      <c r="BP137" s="41">
        <f t="shared" si="33"/>
        <v>57</v>
      </c>
      <c r="BQ137" s="41">
        <f t="shared" si="34"/>
        <v>50</v>
      </c>
      <c r="BR137" s="41">
        <f t="shared" si="35"/>
        <v>59</v>
      </c>
    </row>
    <row r="138" spans="2:70" x14ac:dyDescent="0.3">
      <c r="B138" s="12" t="s">
        <v>1285</v>
      </c>
      <c r="C138" s="12">
        <v>109031182</v>
      </c>
      <c r="D138" s="12" t="s">
        <v>607</v>
      </c>
      <c r="E138" s="12" t="s">
        <v>360</v>
      </c>
      <c r="F138" s="12" t="s">
        <v>2703</v>
      </c>
      <c r="G138" s="12" t="s">
        <v>85</v>
      </c>
      <c r="H138" s="12" t="s">
        <v>5013</v>
      </c>
      <c r="I138" s="28">
        <v>280000</v>
      </c>
      <c r="J138" s="28">
        <v>240000</v>
      </c>
      <c r="K138" s="28">
        <v>160000</v>
      </c>
      <c r="L138" s="28">
        <v>165000</v>
      </c>
      <c r="M138" s="28">
        <v>165000</v>
      </c>
      <c r="N138" s="28">
        <v>134000</v>
      </c>
      <c r="O138" s="29">
        <v>90</v>
      </c>
      <c r="P138" s="29">
        <v>90</v>
      </c>
      <c r="Q138" s="29">
        <v>106</v>
      </c>
      <c r="R138" s="28">
        <v>280</v>
      </c>
      <c r="S138" s="28">
        <v>195</v>
      </c>
      <c r="T138" s="30">
        <v>1.1000000000000001</v>
      </c>
      <c r="U138" s="30">
        <v>0</v>
      </c>
      <c r="V138" s="30">
        <v>1.1000000000000001</v>
      </c>
      <c r="W138" s="30">
        <v>0.7</v>
      </c>
      <c r="X138" s="31">
        <v>5.1999999999999998E-2</v>
      </c>
      <c r="Y138" s="30">
        <v>2.8</v>
      </c>
      <c r="Z138" s="30">
        <v>-0.30000000000000027</v>
      </c>
      <c r="AA138" s="30">
        <v>3.1</v>
      </c>
      <c r="AB138" s="30">
        <v>2.4</v>
      </c>
      <c r="AC138" s="32">
        <v>0.20850708924103417</v>
      </c>
      <c r="AD138" s="30">
        <v>4.0097517161737342</v>
      </c>
      <c r="AE138" s="12">
        <v>36</v>
      </c>
      <c r="AF138" s="12">
        <v>48</v>
      </c>
      <c r="AG138" s="12">
        <v>37</v>
      </c>
      <c r="AH138" s="33">
        <v>6.5853658536585371</v>
      </c>
      <c r="AI138" s="34">
        <v>335000</v>
      </c>
      <c r="AJ138" s="34">
        <v>360000</v>
      </c>
      <c r="AK138" s="34">
        <v>325000</v>
      </c>
      <c r="AL138" s="35">
        <v>-6.9444444444444448E-2</v>
      </c>
      <c r="AM138" s="35">
        <v>3.0769230769230771E-2</v>
      </c>
      <c r="AN138" s="12">
        <v>1.2</v>
      </c>
      <c r="AO138" s="33">
        <v>-0.19999999999999996</v>
      </c>
      <c r="AP138" s="12">
        <v>1.4</v>
      </c>
      <c r="AQ138" s="34">
        <v>340</v>
      </c>
      <c r="AR138" s="34">
        <v>320</v>
      </c>
      <c r="AS138" s="31">
        <v>6.25E-2</v>
      </c>
      <c r="AT138" s="36">
        <v>1342.88</v>
      </c>
      <c r="AU138" s="30">
        <v>0.62480000000000002</v>
      </c>
      <c r="AV138" s="30">
        <v>0.37519999999999998</v>
      </c>
      <c r="AW138" s="30">
        <v>0.88439999999999996</v>
      </c>
      <c r="AX138" s="30">
        <v>9.7799999999999998E-2</v>
      </c>
      <c r="AY138" s="30">
        <v>0.40429999999999999</v>
      </c>
      <c r="AZ138" s="30">
        <v>0.29260000000000003</v>
      </c>
      <c r="BA138" s="30">
        <v>0.26450000000000001</v>
      </c>
      <c r="BB138" s="37">
        <v>2</v>
      </c>
      <c r="BC138" s="29">
        <v>599</v>
      </c>
      <c r="BD138" s="38" t="s">
        <v>3631</v>
      </c>
      <c r="BE138" s="39">
        <v>144.97160798053201</v>
      </c>
      <c r="BF138" s="39">
        <v>-35.538289893662302</v>
      </c>
      <c r="BG138" s="40">
        <f t="shared" si="24"/>
        <v>98</v>
      </c>
      <c r="BH138" s="40">
        <f t="shared" si="25"/>
        <v>97</v>
      </c>
      <c r="BI138" s="40">
        <f t="shared" si="26"/>
        <v>43</v>
      </c>
      <c r="BJ138" s="40">
        <f t="shared" si="27"/>
        <v>1</v>
      </c>
      <c r="BK138" s="40">
        <f t="shared" si="28"/>
        <v>17</v>
      </c>
      <c r="BL138" s="40">
        <f t="shared" si="29"/>
        <v>79</v>
      </c>
      <c r="BM138" s="41">
        <f t="shared" si="30"/>
        <v>100</v>
      </c>
      <c r="BN138" s="40">
        <f t="shared" si="31"/>
        <v>100</v>
      </c>
      <c r="BO138" s="41">
        <f t="shared" si="32"/>
        <v>100</v>
      </c>
      <c r="BP138" s="41">
        <f t="shared" si="33"/>
        <v>70</v>
      </c>
      <c r="BQ138" s="41">
        <f t="shared" si="34"/>
        <v>20</v>
      </c>
      <c r="BR138" s="41">
        <f t="shared" si="35"/>
        <v>56</v>
      </c>
    </row>
    <row r="139" spans="2:70" x14ac:dyDescent="0.3">
      <c r="B139" s="12" t="s">
        <v>606</v>
      </c>
      <c r="C139" s="12">
        <v>109031183</v>
      </c>
      <c r="D139" s="12" t="s">
        <v>607</v>
      </c>
      <c r="E139" s="12" t="s">
        <v>360</v>
      </c>
      <c r="F139" s="12" t="s">
        <v>2703</v>
      </c>
      <c r="G139" s="12" t="s">
        <v>85</v>
      </c>
      <c r="H139" s="12" t="s">
        <v>5013</v>
      </c>
      <c r="I139" s="28">
        <v>280000</v>
      </c>
      <c r="J139" s="28">
        <v>280000</v>
      </c>
      <c r="K139" s="28">
        <v>260000</v>
      </c>
      <c r="L139" s="28">
        <v>250000</v>
      </c>
      <c r="M139" s="28">
        <v>250000</v>
      </c>
      <c r="N139" s="28">
        <v>155000</v>
      </c>
      <c r="O139" s="29">
        <v>209</v>
      </c>
      <c r="P139" s="29">
        <v>209</v>
      </c>
      <c r="Q139" s="29">
        <v>145</v>
      </c>
      <c r="R139" s="28">
        <v>165</v>
      </c>
      <c r="S139" s="28">
        <v>200</v>
      </c>
      <c r="T139" s="30">
        <v>1</v>
      </c>
      <c r="U139" s="30">
        <v>0</v>
      </c>
      <c r="V139" s="30">
        <v>1</v>
      </c>
      <c r="W139" s="30">
        <v>1.2</v>
      </c>
      <c r="X139" s="31">
        <v>3.0642857142857142E-2</v>
      </c>
      <c r="Y139" s="30">
        <v>0.7</v>
      </c>
      <c r="Z139" s="30">
        <v>0</v>
      </c>
      <c r="AA139" s="30">
        <v>0.7</v>
      </c>
      <c r="AB139" s="30">
        <v>0.2</v>
      </c>
      <c r="AC139" s="32">
        <v>0.12195482497634816</v>
      </c>
      <c r="AD139" s="30">
        <v>3.9798777381558841</v>
      </c>
      <c r="AE139" s="12">
        <v>36</v>
      </c>
      <c r="AF139" s="12">
        <v>48</v>
      </c>
      <c r="AG139" s="12">
        <v>37</v>
      </c>
      <c r="AH139" s="33">
        <v>6.5853658536585371</v>
      </c>
      <c r="AI139" s="34">
        <v>335000</v>
      </c>
      <c r="AJ139" s="34">
        <v>360000</v>
      </c>
      <c r="AK139" s="34">
        <v>325000</v>
      </c>
      <c r="AL139" s="35">
        <v>-6.9444444444444448E-2</v>
      </c>
      <c r="AM139" s="35">
        <v>3.0769230769230771E-2</v>
      </c>
      <c r="AN139" s="12">
        <v>1.2</v>
      </c>
      <c r="AO139" s="33">
        <v>-0.19999999999999996</v>
      </c>
      <c r="AP139" s="12">
        <v>1.4</v>
      </c>
      <c r="AQ139" s="34">
        <v>340</v>
      </c>
      <c r="AR139" s="34">
        <v>320</v>
      </c>
      <c r="AS139" s="31">
        <v>6.25E-2</v>
      </c>
      <c r="AT139" s="36">
        <v>1352.96</v>
      </c>
      <c r="AU139" s="30">
        <v>0.6865</v>
      </c>
      <c r="AV139" s="30">
        <v>0.3135</v>
      </c>
      <c r="AW139" s="30">
        <v>0.93659999999999999</v>
      </c>
      <c r="AX139" s="30">
        <v>3.7699999999999997E-2</v>
      </c>
      <c r="AY139" s="30">
        <v>0.48599999999999999</v>
      </c>
      <c r="AZ139" s="30">
        <v>0.25290000000000001</v>
      </c>
      <c r="BA139" s="30">
        <v>0.16339999999999999</v>
      </c>
      <c r="BB139" s="37">
        <v>6</v>
      </c>
      <c r="BC139" s="29">
        <v>631</v>
      </c>
      <c r="BD139" s="38" t="s">
        <v>3064</v>
      </c>
      <c r="BE139" s="39">
        <v>144.55453155984199</v>
      </c>
      <c r="BF139" s="39">
        <v>-35.349472181227597</v>
      </c>
      <c r="BG139" s="40">
        <f t="shared" si="24"/>
        <v>100</v>
      </c>
      <c r="BH139" s="40">
        <f t="shared" si="25"/>
        <v>97</v>
      </c>
      <c r="BI139" s="40">
        <f t="shared" si="26"/>
        <v>43</v>
      </c>
      <c r="BJ139" s="40">
        <f t="shared" si="27"/>
        <v>1</v>
      </c>
      <c r="BK139" s="40">
        <f t="shared" si="28"/>
        <v>14</v>
      </c>
      <c r="BL139" s="40">
        <f t="shared" si="29"/>
        <v>97</v>
      </c>
      <c r="BM139" s="41">
        <f t="shared" si="30"/>
        <v>53</v>
      </c>
      <c r="BN139" s="40">
        <f t="shared" si="31"/>
        <v>100</v>
      </c>
      <c r="BO139" s="41">
        <f t="shared" si="32"/>
        <v>100</v>
      </c>
      <c r="BP139" s="41">
        <f t="shared" si="33"/>
        <v>100</v>
      </c>
      <c r="BQ139" s="41">
        <f t="shared" si="34"/>
        <v>60</v>
      </c>
      <c r="BR139" s="41">
        <f t="shared" si="35"/>
        <v>59</v>
      </c>
    </row>
    <row r="140" spans="2:70" x14ac:dyDescent="0.3">
      <c r="B140" s="12" t="s">
        <v>2457</v>
      </c>
      <c r="C140" s="12">
        <v>109031184</v>
      </c>
      <c r="D140" s="12" t="s">
        <v>607</v>
      </c>
      <c r="E140" s="12" t="s">
        <v>360</v>
      </c>
      <c r="F140" s="12" t="s">
        <v>4351</v>
      </c>
      <c r="G140" s="12" t="s">
        <v>85</v>
      </c>
      <c r="H140" s="12" t="s">
        <v>5013</v>
      </c>
      <c r="I140" s="28">
        <v>325000</v>
      </c>
      <c r="J140" s="28">
        <v>350000</v>
      </c>
      <c r="K140" s="28">
        <v>360000</v>
      </c>
      <c r="L140" s="28">
        <v>420000</v>
      </c>
      <c r="M140" s="28">
        <v>350000</v>
      </c>
      <c r="N140" s="28">
        <v>400000</v>
      </c>
      <c r="O140" s="29">
        <v>56</v>
      </c>
      <c r="P140" s="29">
        <v>38</v>
      </c>
      <c r="Q140" s="29">
        <v>34</v>
      </c>
      <c r="R140" s="28">
        <v>470</v>
      </c>
      <c r="S140" s="28">
        <v>550</v>
      </c>
      <c r="T140" s="30">
        <v>1.1000000000000001</v>
      </c>
      <c r="U140" s="30">
        <v>-9.9999999999999867E-2</v>
      </c>
      <c r="V140" s="30">
        <v>1.2</v>
      </c>
      <c r="W140" s="30">
        <v>1.2</v>
      </c>
      <c r="X140" s="31">
        <v>7.5200000000000003E-2</v>
      </c>
      <c r="Y140" s="30">
        <v>3</v>
      </c>
      <c r="Z140" s="30">
        <v>-0.5</v>
      </c>
      <c r="AA140" s="30">
        <v>3.5</v>
      </c>
      <c r="AB140" s="30">
        <v>3</v>
      </c>
      <c r="AC140" s="32">
        <v>0.31130775752437467</v>
      </c>
      <c r="AD140" s="30">
        <v>4.1397308181432804</v>
      </c>
      <c r="AE140" s="12">
        <v>36</v>
      </c>
      <c r="AF140" s="12">
        <v>48</v>
      </c>
      <c r="AG140" s="12">
        <v>37</v>
      </c>
      <c r="AH140" s="33">
        <v>6.5853658536585371</v>
      </c>
      <c r="AI140" s="34">
        <v>335000</v>
      </c>
      <c r="AJ140" s="34">
        <v>360000</v>
      </c>
      <c r="AK140" s="34">
        <v>325000</v>
      </c>
      <c r="AL140" s="35">
        <v>-6.9444444444444448E-2</v>
      </c>
      <c r="AM140" s="35">
        <v>3.0769230769230771E-2</v>
      </c>
      <c r="AN140" s="12">
        <v>1.2</v>
      </c>
      <c r="AO140" s="33">
        <v>-0.19999999999999996</v>
      </c>
      <c r="AP140" s="12">
        <v>1.4</v>
      </c>
      <c r="AQ140" s="34">
        <v>340</v>
      </c>
      <c r="AR140" s="34">
        <v>320</v>
      </c>
      <c r="AS140" s="31">
        <v>6.25E-2</v>
      </c>
      <c r="AT140" s="36">
        <v>1509.7600000000002</v>
      </c>
      <c r="AU140" s="30">
        <v>0.72989999999999999</v>
      </c>
      <c r="AV140" s="30">
        <v>0.27010000000000001</v>
      </c>
      <c r="AW140" s="30">
        <v>0.86499999999999999</v>
      </c>
      <c r="AX140" s="30">
        <v>0.1159</v>
      </c>
      <c r="AY140" s="30">
        <v>0.43840000000000001</v>
      </c>
      <c r="AZ140" s="30">
        <v>0.313</v>
      </c>
      <c r="BA140" s="30">
        <v>0.1956</v>
      </c>
      <c r="BB140" s="37">
        <v>2</v>
      </c>
      <c r="BC140" s="29">
        <v>633</v>
      </c>
      <c r="BD140" s="38" t="s">
        <v>4748</v>
      </c>
      <c r="BE140" s="39">
        <v>144.79241027876901</v>
      </c>
      <c r="BF140" s="39">
        <v>-36.044322893661501</v>
      </c>
      <c r="BG140" s="40">
        <f t="shared" si="24"/>
        <v>98</v>
      </c>
      <c r="BH140" s="40">
        <f t="shared" si="25"/>
        <v>97</v>
      </c>
      <c r="BI140" s="40">
        <f t="shared" si="26"/>
        <v>43</v>
      </c>
      <c r="BJ140" s="40">
        <f t="shared" si="27"/>
        <v>1</v>
      </c>
      <c r="BK140" s="40">
        <f t="shared" si="28"/>
        <v>14</v>
      </c>
      <c r="BL140" s="40">
        <f t="shared" si="29"/>
        <v>86</v>
      </c>
      <c r="BM140" s="41">
        <f t="shared" si="30"/>
        <v>100</v>
      </c>
      <c r="BN140" s="40">
        <f t="shared" si="31"/>
        <v>100</v>
      </c>
      <c r="BO140" s="41">
        <f t="shared" si="32"/>
        <v>60</v>
      </c>
      <c r="BP140" s="41">
        <f t="shared" si="33"/>
        <v>67</v>
      </c>
      <c r="BQ140" s="41">
        <f t="shared" si="34"/>
        <v>20</v>
      </c>
      <c r="BR140" s="41">
        <f t="shared" si="35"/>
        <v>54</v>
      </c>
    </row>
    <row r="141" spans="2:70" x14ac:dyDescent="0.3">
      <c r="B141" s="12" t="s">
        <v>1443</v>
      </c>
      <c r="C141" s="12">
        <v>109031185</v>
      </c>
      <c r="D141" s="12" t="s">
        <v>607</v>
      </c>
      <c r="E141" s="12" t="s">
        <v>360</v>
      </c>
      <c r="F141" s="12" t="s">
        <v>2703</v>
      </c>
      <c r="G141" s="12" t="s">
        <v>85</v>
      </c>
      <c r="H141" s="12" t="s">
        <v>5013</v>
      </c>
      <c r="I141" s="28">
        <v>295000</v>
      </c>
      <c r="J141" s="28">
        <v>295000</v>
      </c>
      <c r="K141" s="28">
        <v>302640</v>
      </c>
      <c r="L141" s="28">
        <v>285000</v>
      </c>
      <c r="M141" s="28">
        <v>300000</v>
      </c>
      <c r="N141" s="28">
        <v>294000</v>
      </c>
      <c r="O141" s="29">
        <v>62</v>
      </c>
      <c r="P141" s="29">
        <v>74</v>
      </c>
      <c r="Q141" s="29">
        <v>91</v>
      </c>
      <c r="R141" s="28">
        <v>280</v>
      </c>
      <c r="S141" s="28">
        <v>260</v>
      </c>
      <c r="T141" s="30">
        <v>1.8</v>
      </c>
      <c r="U141" s="30">
        <v>0.30000000000000004</v>
      </c>
      <c r="V141" s="30">
        <v>1.5</v>
      </c>
      <c r="W141" s="30">
        <v>2.1</v>
      </c>
      <c r="X141" s="31">
        <v>4.9355932203389831E-2</v>
      </c>
      <c r="Y141" s="30">
        <v>3.8</v>
      </c>
      <c r="Z141" s="30">
        <v>-0.40000000000000036</v>
      </c>
      <c r="AA141" s="30">
        <v>4.2</v>
      </c>
      <c r="AB141" s="30">
        <v>3</v>
      </c>
      <c r="AC141" s="32">
        <v>0.21815008726003488</v>
      </c>
      <c r="AD141" s="30">
        <v>4.4199365207218602</v>
      </c>
      <c r="AE141" s="12">
        <v>36</v>
      </c>
      <c r="AF141" s="12">
        <v>48</v>
      </c>
      <c r="AG141" s="12">
        <v>37</v>
      </c>
      <c r="AH141" s="33">
        <v>6.5853658536585371</v>
      </c>
      <c r="AI141" s="34">
        <v>335000</v>
      </c>
      <c r="AJ141" s="34">
        <v>360000</v>
      </c>
      <c r="AK141" s="34">
        <v>325000</v>
      </c>
      <c r="AL141" s="35">
        <v>-6.9444444444444448E-2</v>
      </c>
      <c r="AM141" s="35">
        <v>3.0769230769230771E-2</v>
      </c>
      <c r="AN141" s="12">
        <v>1.2</v>
      </c>
      <c r="AO141" s="33">
        <v>-0.19999999999999996</v>
      </c>
      <c r="AP141" s="12">
        <v>1.4</v>
      </c>
      <c r="AQ141" s="34">
        <v>340</v>
      </c>
      <c r="AR141" s="34">
        <v>320</v>
      </c>
      <c r="AS141" s="31">
        <v>6.25E-2</v>
      </c>
      <c r="AT141" s="36">
        <v>1283.5200000000002</v>
      </c>
      <c r="AU141" s="30">
        <v>0.66120000000000001</v>
      </c>
      <c r="AV141" s="30">
        <v>0.33879999999999999</v>
      </c>
      <c r="AW141" s="30">
        <v>0.90749999999999997</v>
      </c>
      <c r="AX141" s="30">
        <v>6.6199999999999995E-2</v>
      </c>
      <c r="AY141" s="30">
        <v>0.46779999999999999</v>
      </c>
      <c r="AZ141" s="30">
        <v>0.2757</v>
      </c>
      <c r="BA141" s="30">
        <v>0.19420000000000001</v>
      </c>
      <c r="BB141" s="37">
        <v>1</v>
      </c>
      <c r="BC141" s="29">
        <v>527</v>
      </c>
      <c r="BD141" s="38" t="s">
        <v>3775</v>
      </c>
      <c r="BE141" s="39">
        <v>145.77439678859801</v>
      </c>
      <c r="BF141" s="39">
        <v>-35.434848878412502</v>
      </c>
      <c r="BG141" s="40">
        <f t="shared" si="24"/>
        <v>87</v>
      </c>
      <c r="BH141" s="40">
        <f t="shared" si="25"/>
        <v>97</v>
      </c>
      <c r="BI141" s="40">
        <f t="shared" si="26"/>
        <v>43</v>
      </c>
      <c r="BJ141" s="40">
        <f t="shared" si="27"/>
        <v>1</v>
      </c>
      <c r="BK141" s="40">
        <f t="shared" si="28"/>
        <v>26</v>
      </c>
      <c r="BL141" s="40">
        <f t="shared" si="29"/>
        <v>93</v>
      </c>
      <c r="BM141" s="41">
        <f t="shared" si="30"/>
        <v>100</v>
      </c>
      <c r="BN141" s="40">
        <f t="shared" si="31"/>
        <v>100</v>
      </c>
      <c r="BO141" s="41">
        <f t="shared" si="32"/>
        <v>100</v>
      </c>
      <c r="BP141" s="41">
        <f t="shared" si="33"/>
        <v>54</v>
      </c>
      <c r="BQ141" s="41">
        <f t="shared" si="34"/>
        <v>10</v>
      </c>
      <c r="BR141" s="41">
        <f t="shared" si="35"/>
        <v>55</v>
      </c>
    </row>
    <row r="142" spans="2:70" x14ac:dyDescent="0.3">
      <c r="B142" s="12" t="s">
        <v>609</v>
      </c>
      <c r="C142" s="12">
        <v>110011186</v>
      </c>
      <c r="D142" s="12" t="s">
        <v>609</v>
      </c>
      <c r="E142" s="12" t="s">
        <v>363</v>
      </c>
      <c r="F142" s="12" t="s">
        <v>609</v>
      </c>
      <c r="G142" s="12" t="s">
        <v>85</v>
      </c>
      <c r="H142" s="12" t="s">
        <v>5013</v>
      </c>
      <c r="I142" s="28">
        <v>330000</v>
      </c>
      <c r="J142" s="28">
        <v>330000</v>
      </c>
      <c r="K142" s="28">
        <v>300000</v>
      </c>
      <c r="L142" s="28">
        <v>342000</v>
      </c>
      <c r="M142" s="28">
        <v>325000</v>
      </c>
      <c r="N142" s="28">
        <v>325000</v>
      </c>
      <c r="O142" s="29">
        <v>44</v>
      </c>
      <c r="P142" s="29">
        <v>44</v>
      </c>
      <c r="Q142" s="29">
        <v>58</v>
      </c>
      <c r="R142" s="28">
        <v>330</v>
      </c>
      <c r="S142" s="28">
        <v>310</v>
      </c>
      <c r="T142" s="30">
        <v>1.3</v>
      </c>
      <c r="U142" s="30">
        <v>0.19999999999999996</v>
      </c>
      <c r="V142" s="30">
        <v>1.1000000000000001</v>
      </c>
      <c r="W142" s="30">
        <v>1.2</v>
      </c>
      <c r="X142" s="31">
        <v>5.1999999999999998E-2</v>
      </c>
      <c r="Y142" s="30">
        <v>9.1</v>
      </c>
      <c r="Z142" s="30">
        <v>-1.4000000000000004</v>
      </c>
      <c r="AA142" s="30">
        <v>10.5</v>
      </c>
      <c r="AB142" s="30">
        <v>10.5</v>
      </c>
      <c r="AC142" s="32">
        <v>0.20575618515562646</v>
      </c>
      <c r="AD142" s="30">
        <v>3.9568497145312782</v>
      </c>
      <c r="AE142" s="12">
        <v>13</v>
      </c>
      <c r="AF142" s="12">
        <v>24</v>
      </c>
      <c r="AG142" s="12">
        <v>26</v>
      </c>
      <c r="AH142" s="33">
        <v>3.375</v>
      </c>
      <c r="AI142" s="34">
        <v>335000</v>
      </c>
      <c r="AJ142" s="34">
        <v>325000</v>
      </c>
      <c r="AK142" s="34">
        <v>345000</v>
      </c>
      <c r="AL142" s="35">
        <v>3.0769230769230771E-2</v>
      </c>
      <c r="AM142" s="35">
        <v>-2.8985507246376812E-2</v>
      </c>
      <c r="AN142" s="12">
        <v>1.3</v>
      </c>
      <c r="AO142" s="33">
        <v>0</v>
      </c>
      <c r="AP142" s="12">
        <v>1.3</v>
      </c>
      <c r="AQ142" s="34">
        <v>330</v>
      </c>
      <c r="AR142" s="34">
        <v>300</v>
      </c>
      <c r="AS142" s="31">
        <v>0.1</v>
      </c>
      <c r="AT142" s="36">
        <v>1603.8400000000001</v>
      </c>
      <c r="AU142" s="30">
        <v>0.62790000000000001</v>
      </c>
      <c r="AV142" s="30">
        <v>0.37209999999999999</v>
      </c>
      <c r="AW142" s="30">
        <v>0.81789999999999996</v>
      </c>
      <c r="AX142" s="30">
        <v>0.1232</v>
      </c>
      <c r="AY142" s="30">
        <v>0.32079999999999997</v>
      </c>
      <c r="AZ142" s="30">
        <v>0.27060000000000001</v>
      </c>
      <c r="BA142" s="30">
        <v>0.377</v>
      </c>
      <c r="BB142" s="37">
        <v>2</v>
      </c>
      <c r="BC142" s="29">
        <v>377</v>
      </c>
      <c r="BD142" s="38" t="s">
        <v>4667</v>
      </c>
      <c r="BE142" s="39">
        <v>151.671657338009</v>
      </c>
      <c r="BF142" s="39">
        <v>-30.503083335984801</v>
      </c>
      <c r="BG142" s="40">
        <f t="shared" si="24"/>
        <v>95</v>
      </c>
      <c r="BH142" s="40">
        <f t="shared" si="25"/>
        <v>95</v>
      </c>
      <c r="BI142" s="40">
        <f t="shared" si="26"/>
        <v>83</v>
      </c>
      <c r="BJ142" s="40">
        <f t="shared" si="27"/>
        <v>16</v>
      </c>
      <c r="BK142" s="40">
        <f t="shared" si="28"/>
        <v>44</v>
      </c>
      <c r="BL142" s="40">
        <f t="shared" si="29"/>
        <v>61</v>
      </c>
      <c r="BM142" s="41">
        <f t="shared" si="30"/>
        <v>100</v>
      </c>
      <c r="BN142" s="40">
        <f t="shared" si="31"/>
        <v>100</v>
      </c>
      <c r="BO142" s="41">
        <f t="shared" si="32"/>
        <v>100</v>
      </c>
      <c r="BP142" s="41">
        <f t="shared" si="33"/>
        <v>1</v>
      </c>
      <c r="BQ142" s="41">
        <f t="shared" si="34"/>
        <v>20</v>
      </c>
      <c r="BR142" s="41">
        <f t="shared" si="35"/>
        <v>54</v>
      </c>
    </row>
    <row r="143" spans="2:70" x14ac:dyDescent="0.3">
      <c r="B143" s="12" t="s">
        <v>608</v>
      </c>
      <c r="C143" s="12">
        <v>110011188</v>
      </c>
      <c r="D143" s="12" t="s">
        <v>609</v>
      </c>
      <c r="E143" s="12" t="s">
        <v>363</v>
      </c>
      <c r="F143" s="12" t="s">
        <v>2703</v>
      </c>
      <c r="G143" s="12" t="s">
        <v>85</v>
      </c>
      <c r="H143" s="12" t="s">
        <v>5013</v>
      </c>
      <c r="I143" s="28">
        <v>245000</v>
      </c>
      <c r="J143" s="28">
        <v>245000</v>
      </c>
      <c r="K143" s="28">
        <v>260000</v>
      </c>
      <c r="L143" s="28">
        <v>230000</v>
      </c>
      <c r="M143" s="28">
        <v>180000</v>
      </c>
      <c r="N143" s="28">
        <v>270000</v>
      </c>
      <c r="O143" s="29">
        <v>58</v>
      </c>
      <c r="P143" s="29">
        <v>58</v>
      </c>
      <c r="Q143" s="29">
        <v>0</v>
      </c>
      <c r="R143" s="28">
        <v>280</v>
      </c>
      <c r="S143" s="28">
        <v>270</v>
      </c>
      <c r="T143" s="30">
        <v>1.9</v>
      </c>
      <c r="U143" s="30">
        <v>0.59999999999999987</v>
      </c>
      <c r="V143" s="30">
        <v>1.3</v>
      </c>
      <c r="W143" s="30">
        <v>1.3</v>
      </c>
      <c r="X143" s="31">
        <v>5.9428571428571428E-2</v>
      </c>
      <c r="Y143" s="30">
        <v>13.9</v>
      </c>
      <c r="Z143" s="30">
        <v>-0.69999999999999929</v>
      </c>
      <c r="AA143" s="30">
        <v>14.6</v>
      </c>
      <c r="AB143" s="30">
        <v>16.5</v>
      </c>
      <c r="AC143" s="32">
        <v>0.17831669044222537</v>
      </c>
      <c r="AD143" s="30">
        <v>3.0005212334028308</v>
      </c>
      <c r="AE143" s="12">
        <v>13</v>
      </c>
      <c r="AF143" s="12">
        <v>24</v>
      </c>
      <c r="AG143" s="12">
        <v>26</v>
      </c>
      <c r="AH143" s="33">
        <v>3.375</v>
      </c>
      <c r="AI143" s="34">
        <v>335000</v>
      </c>
      <c r="AJ143" s="34">
        <v>325000</v>
      </c>
      <c r="AK143" s="34">
        <v>345000</v>
      </c>
      <c r="AL143" s="35">
        <v>3.0769230769230771E-2</v>
      </c>
      <c r="AM143" s="35">
        <v>-2.8985507246376812E-2</v>
      </c>
      <c r="AN143" s="12">
        <v>1.3</v>
      </c>
      <c r="AO143" s="33">
        <v>0</v>
      </c>
      <c r="AP143" s="12">
        <v>1.3</v>
      </c>
      <c r="AQ143" s="34">
        <v>330</v>
      </c>
      <c r="AR143" s="34">
        <v>300</v>
      </c>
      <c r="AS143" s="31">
        <v>0.1</v>
      </c>
      <c r="AT143" s="36">
        <v>1570.2400000000002</v>
      </c>
      <c r="AU143" s="30">
        <v>0.72409999999999997</v>
      </c>
      <c r="AV143" s="30">
        <v>0.27589999999999998</v>
      </c>
      <c r="AW143" s="30">
        <v>0.9536</v>
      </c>
      <c r="AX143" s="30">
        <v>2.3800000000000002E-2</v>
      </c>
      <c r="AY143" s="30">
        <v>0.42559999999999998</v>
      </c>
      <c r="AZ143" s="30">
        <v>0.35360000000000003</v>
      </c>
      <c r="BA143" s="30">
        <v>0.1709</v>
      </c>
      <c r="BB143" s="37">
        <v>9</v>
      </c>
      <c r="BC143" s="29">
        <v>368</v>
      </c>
      <c r="BD143" s="38" t="s">
        <v>3065</v>
      </c>
      <c r="BE143" s="39">
        <v>151.33206981319299</v>
      </c>
      <c r="BF143" s="39">
        <v>-30.5612130894635</v>
      </c>
      <c r="BG143" s="40">
        <f t="shared" si="24"/>
        <v>85</v>
      </c>
      <c r="BH143" s="40">
        <f t="shared" si="25"/>
        <v>95</v>
      </c>
      <c r="BI143" s="40">
        <f t="shared" si="26"/>
        <v>83</v>
      </c>
      <c r="BJ143" s="40">
        <f t="shared" si="27"/>
        <v>16</v>
      </c>
      <c r="BK143" s="40">
        <f t="shared" si="28"/>
        <v>45</v>
      </c>
      <c r="BL143" s="40">
        <f t="shared" si="29"/>
        <v>84</v>
      </c>
      <c r="BM143" s="41">
        <f t="shared" si="30"/>
        <v>100</v>
      </c>
      <c r="BN143" s="40">
        <f t="shared" si="31"/>
        <v>100</v>
      </c>
      <c r="BO143" s="41">
        <f t="shared" si="32"/>
        <v>100</v>
      </c>
      <c r="BP143" s="41">
        <f t="shared" si="33"/>
        <v>1</v>
      </c>
      <c r="BQ143" s="41">
        <f t="shared" si="34"/>
        <v>90</v>
      </c>
      <c r="BR143" s="41">
        <f t="shared" si="35"/>
        <v>60</v>
      </c>
    </row>
    <row r="144" spans="2:70" x14ac:dyDescent="0.3">
      <c r="B144" s="12" t="s">
        <v>2009</v>
      </c>
      <c r="C144" s="12">
        <v>110021191</v>
      </c>
      <c r="D144" s="12" t="s">
        <v>708</v>
      </c>
      <c r="E144" s="12" t="s">
        <v>363</v>
      </c>
      <c r="F144" s="12" t="s">
        <v>2703</v>
      </c>
      <c r="G144" s="12" t="s">
        <v>85</v>
      </c>
      <c r="H144" s="12" t="s">
        <v>5013</v>
      </c>
      <c r="I144" s="28">
        <v>319000</v>
      </c>
      <c r="J144" s="28">
        <v>319000</v>
      </c>
      <c r="K144" s="28">
        <v>325000</v>
      </c>
      <c r="L144" s="28">
        <v>319000</v>
      </c>
      <c r="M144" s="28">
        <v>319000</v>
      </c>
      <c r="N144" s="28">
        <v>310000</v>
      </c>
      <c r="O144" s="29">
        <v>45</v>
      </c>
      <c r="P144" s="29">
        <v>45</v>
      </c>
      <c r="Q144" s="29">
        <v>29</v>
      </c>
      <c r="R144" s="28">
        <v>300</v>
      </c>
      <c r="S144" s="28">
        <v>280</v>
      </c>
      <c r="T144" s="30">
        <v>1</v>
      </c>
      <c r="U144" s="30">
        <v>0</v>
      </c>
      <c r="V144" s="30">
        <v>1</v>
      </c>
      <c r="W144" s="30">
        <v>1.1000000000000001</v>
      </c>
      <c r="X144" s="31">
        <v>4.8902821316614421E-2</v>
      </c>
      <c r="Y144" s="30">
        <v>9</v>
      </c>
      <c r="Z144" s="30">
        <v>-1.1999999999999993</v>
      </c>
      <c r="AA144" s="30">
        <v>10.199999999999999</v>
      </c>
      <c r="AB144" s="30">
        <v>10.3</v>
      </c>
      <c r="AC144" s="32">
        <v>0.22565892405825008</v>
      </c>
      <c r="AD144" s="30">
        <v>4.6144356906783193</v>
      </c>
      <c r="AE144" s="12">
        <v>11</v>
      </c>
      <c r="AF144" s="12">
        <v>8</v>
      </c>
      <c r="AG144" s="12">
        <v>5</v>
      </c>
      <c r="AH144" s="33">
        <v>8</v>
      </c>
      <c r="AI144" s="34">
        <v>315000</v>
      </c>
      <c r="AJ144" s="34">
        <v>310000</v>
      </c>
      <c r="AK144" s="34">
        <v>379000</v>
      </c>
      <c r="AL144" s="35">
        <v>1.6129032258064516E-2</v>
      </c>
      <c r="AM144" s="35">
        <v>-0.16886543535620052</v>
      </c>
      <c r="AN144" s="12">
        <v>0.7</v>
      </c>
      <c r="AO144" s="33">
        <v>9.9999999999999978E-2</v>
      </c>
      <c r="AP144" s="12">
        <v>0.6</v>
      </c>
      <c r="AQ144" s="34">
        <v>280</v>
      </c>
      <c r="AR144" s="34">
        <v>270</v>
      </c>
      <c r="AS144" s="31">
        <v>3.7037037037037035E-2</v>
      </c>
      <c r="AT144" s="36">
        <v>1329.44</v>
      </c>
      <c r="AU144" s="30">
        <v>0.66510000000000002</v>
      </c>
      <c r="AV144" s="30">
        <v>0.33489999999999998</v>
      </c>
      <c r="AW144" s="30">
        <v>0.87260000000000004</v>
      </c>
      <c r="AX144" s="30">
        <v>0.1004</v>
      </c>
      <c r="AY144" s="30">
        <v>0.3533</v>
      </c>
      <c r="AZ144" s="30">
        <v>0.27960000000000002</v>
      </c>
      <c r="BA144" s="30">
        <v>0.32369999999999999</v>
      </c>
      <c r="BB144" s="37">
        <v>2</v>
      </c>
      <c r="BC144" s="29">
        <v>456</v>
      </c>
      <c r="BD144" s="38" t="s">
        <v>4313</v>
      </c>
      <c r="BE144" s="39">
        <v>151.107939546029</v>
      </c>
      <c r="BF144" s="39">
        <v>-29.769014420275401</v>
      </c>
      <c r="BG144" s="40">
        <f t="shared" si="24"/>
        <v>100</v>
      </c>
      <c r="BH144" s="40">
        <f t="shared" si="25"/>
        <v>100</v>
      </c>
      <c r="BI144" s="40">
        <f t="shared" si="26"/>
        <v>26</v>
      </c>
      <c r="BJ144" s="40">
        <f t="shared" si="27"/>
        <v>9</v>
      </c>
      <c r="BK144" s="40">
        <f t="shared" si="28"/>
        <v>34</v>
      </c>
      <c r="BL144" s="40">
        <f t="shared" si="29"/>
        <v>68</v>
      </c>
      <c r="BM144" s="41">
        <f t="shared" si="30"/>
        <v>100</v>
      </c>
      <c r="BN144" s="40">
        <f t="shared" si="31"/>
        <v>100</v>
      </c>
      <c r="BO144" s="41">
        <f t="shared" si="32"/>
        <v>100</v>
      </c>
      <c r="BP144" s="41">
        <f t="shared" si="33"/>
        <v>1</v>
      </c>
      <c r="BQ144" s="41">
        <f t="shared" si="34"/>
        <v>20</v>
      </c>
      <c r="BR144" s="41">
        <f t="shared" si="35"/>
        <v>51</v>
      </c>
    </row>
    <row r="145" spans="2:70" x14ac:dyDescent="0.3">
      <c r="B145" s="12" t="s">
        <v>1669</v>
      </c>
      <c r="C145" s="12">
        <v>110031197</v>
      </c>
      <c r="D145" s="12" t="s">
        <v>826</v>
      </c>
      <c r="E145" s="12" t="s">
        <v>363</v>
      </c>
      <c r="F145" s="12" t="s">
        <v>2703</v>
      </c>
      <c r="G145" s="12" t="s">
        <v>85</v>
      </c>
      <c r="H145" s="12" t="s">
        <v>5013</v>
      </c>
      <c r="I145" s="28">
        <v>185000</v>
      </c>
      <c r="J145" s="28">
        <v>185000</v>
      </c>
      <c r="K145" s="28">
        <v>189000</v>
      </c>
      <c r="L145" s="28">
        <v>340000</v>
      </c>
      <c r="M145" s="28">
        <v>340000</v>
      </c>
      <c r="N145" s="28">
        <v>235000</v>
      </c>
      <c r="O145" s="29">
        <v>63</v>
      </c>
      <c r="P145" s="29">
        <v>63</v>
      </c>
      <c r="Q145" s="29">
        <v>32</v>
      </c>
      <c r="R145" s="28">
        <v>280</v>
      </c>
      <c r="S145" s="28">
        <v>300</v>
      </c>
      <c r="T145" s="30">
        <v>0.5</v>
      </c>
      <c r="U145" s="30">
        <v>9.9999999999999978E-2</v>
      </c>
      <c r="V145" s="30">
        <v>0.4</v>
      </c>
      <c r="W145" s="30">
        <v>0.6</v>
      </c>
      <c r="X145" s="31">
        <v>7.8702702702702701E-2</v>
      </c>
      <c r="Y145" s="30">
        <v>7.3</v>
      </c>
      <c r="Z145" s="30">
        <v>-2.1000000000000005</v>
      </c>
      <c r="AA145" s="30">
        <v>9.4</v>
      </c>
      <c r="AB145" s="30">
        <v>8.6</v>
      </c>
      <c r="AC145" s="32">
        <v>0.16046213093709882</v>
      </c>
      <c r="AD145" s="30">
        <v>2.0388388889672582</v>
      </c>
      <c r="AE145" s="12">
        <v>2</v>
      </c>
      <c r="AF145" s="12">
        <v>3</v>
      </c>
      <c r="AG145" s="12">
        <v>3</v>
      </c>
      <c r="AH145" s="33">
        <v>8</v>
      </c>
      <c r="AI145" s="34">
        <v>340000</v>
      </c>
      <c r="AJ145" s="34">
        <v>295000</v>
      </c>
      <c r="AK145" s="34">
        <v>285000</v>
      </c>
      <c r="AL145" s="35">
        <v>0.15254237288135594</v>
      </c>
      <c r="AM145" s="35">
        <v>0.19298245614035087</v>
      </c>
      <c r="AN145" s="12">
        <v>0.2</v>
      </c>
      <c r="AO145" s="33">
        <v>-0.2</v>
      </c>
      <c r="AP145" s="12">
        <v>0.4</v>
      </c>
      <c r="AQ145" s="34">
        <v>280</v>
      </c>
      <c r="AR145" s="34">
        <v>270</v>
      </c>
      <c r="AS145" s="31">
        <v>3.7037037037037035E-2</v>
      </c>
      <c r="AT145" s="36">
        <v>1744.9600000000003</v>
      </c>
      <c r="AU145" s="30">
        <v>0.67410000000000003</v>
      </c>
      <c r="AV145" s="30">
        <v>0.32590000000000002</v>
      </c>
      <c r="AW145" s="30">
        <v>0.86509999999999998</v>
      </c>
      <c r="AX145" s="30">
        <v>0.1177</v>
      </c>
      <c r="AY145" s="30">
        <v>0.3256</v>
      </c>
      <c r="AZ145" s="30">
        <v>0.313</v>
      </c>
      <c r="BA145" s="30">
        <v>0.32019999999999998</v>
      </c>
      <c r="BB145" s="37">
        <v>2.5</v>
      </c>
      <c r="BC145" s="29">
        <v>413</v>
      </c>
      <c r="BD145" s="38" t="s">
        <v>3989</v>
      </c>
      <c r="BE145" s="39">
        <v>149.78982664083799</v>
      </c>
      <c r="BF145" s="39">
        <v>-30.357456999434099</v>
      </c>
      <c r="BG145" s="40">
        <f t="shared" si="24"/>
        <v>100</v>
      </c>
      <c r="BH145" s="40">
        <f t="shared" si="25"/>
        <v>100</v>
      </c>
      <c r="BI145" s="40">
        <f t="shared" si="26"/>
        <v>26</v>
      </c>
      <c r="BJ145" s="40">
        <f t="shared" si="27"/>
        <v>77</v>
      </c>
      <c r="BK145" s="40">
        <f t="shared" si="28"/>
        <v>40</v>
      </c>
      <c r="BL145" s="40">
        <f t="shared" si="29"/>
        <v>62</v>
      </c>
      <c r="BM145" s="41">
        <f t="shared" si="30"/>
        <v>100</v>
      </c>
      <c r="BN145" s="40">
        <f t="shared" si="31"/>
        <v>100</v>
      </c>
      <c r="BO145" s="41">
        <f t="shared" si="32"/>
        <v>100</v>
      </c>
      <c r="BP145" s="41">
        <f t="shared" si="33"/>
        <v>1</v>
      </c>
      <c r="BQ145" s="41">
        <f t="shared" si="34"/>
        <v>25</v>
      </c>
      <c r="BR145" s="41">
        <f t="shared" si="35"/>
        <v>55</v>
      </c>
    </row>
    <row r="146" spans="2:70" x14ac:dyDescent="0.3">
      <c r="B146" s="12" t="s">
        <v>1670</v>
      </c>
      <c r="C146" s="12">
        <v>110041199</v>
      </c>
      <c r="D146" s="12" t="s">
        <v>362</v>
      </c>
      <c r="E146" s="12" t="s">
        <v>363</v>
      </c>
      <c r="F146" s="12" t="s">
        <v>2703</v>
      </c>
      <c r="G146" s="12" t="s">
        <v>85</v>
      </c>
      <c r="H146" s="12" t="s">
        <v>5013</v>
      </c>
      <c r="I146" s="28">
        <v>345000</v>
      </c>
      <c r="J146" s="28">
        <v>345000</v>
      </c>
      <c r="K146" s="28">
        <v>345000</v>
      </c>
      <c r="L146" s="28">
        <v>352000</v>
      </c>
      <c r="M146" s="28">
        <v>352000</v>
      </c>
      <c r="N146" s="28">
        <v>265000</v>
      </c>
      <c r="O146" s="29">
        <v>56</v>
      </c>
      <c r="P146" s="29">
        <v>42</v>
      </c>
      <c r="Q146" s="29">
        <v>110</v>
      </c>
      <c r="R146" s="28">
        <v>400</v>
      </c>
      <c r="S146" s="28">
        <v>350</v>
      </c>
      <c r="T146" s="30">
        <v>1.7</v>
      </c>
      <c r="U146" s="30">
        <v>0</v>
      </c>
      <c r="V146" s="30">
        <v>1.7</v>
      </c>
      <c r="W146" s="30">
        <v>0.8</v>
      </c>
      <c r="X146" s="31">
        <v>6.0289855072463767E-2</v>
      </c>
      <c r="Y146" s="30">
        <v>12.8</v>
      </c>
      <c r="Z146" s="30">
        <v>-3</v>
      </c>
      <c r="AA146" s="30">
        <v>15.8</v>
      </c>
      <c r="AB146" s="30">
        <v>16.100000000000001</v>
      </c>
      <c r="AC146" s="32">
        <v>0.23266635644485803</v>
      </c>
      <c r="AD146" s="30">
        <v>3.8591294698786553</v>
      </c>
      <c r="AE146" s="12">
        <v>15</v>
      </c>
      <c r="AF146" s="12">
        <v>25</v>
      </c>
      <c r="AG146" s="12">
        <v>28</v>
      </c>
      <c r="AH146" s="33">
        <v>5.3684210526315788</v>
      </c>
      <c r="AI146" s="34">
        <v>352000</v>
      </c>
      <c r="AJ146" s="34">
        <v>295000</v>
      </c>
      <c r="AK146" s="34">
        <v>350000</v>
      </c>
      <c r="AL146" s="35">
        <v>0.19322033898305085</v>
      </c>
      <c r="AM146" s="35">
        <v>5.7142857142857143E-3</v>
      </c>
      <c r="AN146" s="12">
        <v>0.5</v>
      </c>
      <c r="AO146" s="33">
        <v>9.9999999999999978E-2</v>
      </c>
      <c r="AP146" s="12">
        <v>0.4</v>
      </c>
      <c r="AQ146" s="34">
        <v>350</v>
      </c>
      <c r="AR146" s="34">
        <v>330</v>
      </c>
      <c r="AS146" s="31">
        <v>6.0606060606060608E-2</v>
      </c>
      <c r="AT146" s="36">
        <v>1719.2000000000003</v>
      </c>
      <c r="AU146" s="30">
        <v>0.66469999999999996</v>
      </c>
      <c r="AV146" s="30">
        <v>0.33529999999999999</v>
      </c>
      <c r="AW146" s="30">
        <v>0.87329999999999997</v>
      </c>
      <c r="AX146" s="30">
        <v>9.7299999999999998E-2</v>
      </c>
      <c r="AY146" s="30">
        <v>0.31390000000000001</v>
      </c>
      <c r="AZ146" s="30">
        <v>0.32990000000000003</v>
      </c>
      <c r="BA146" s="30">
        <v>0.318</v>
      </c>
      <c r="BB146" s="37">
        <v>4</v>
      </c>
      <c r="BC146" s="29">
        <v>334</v>
      </c>
      <c r="BD146" s="38" t="s">
        <v>3990</v>
      </c>
      <c r="BE146" s="39">
        <v>150.226354129116</v>
      </c>
      <c r="BF146" s="39">
        <v>-30.9792407011896</v>
      </c>
      <c r="BG146" s="40">
        <f t="shared" si="24"/>
        <v>88</v>
      </c>
      <c r="BH146" s="40">
        <f t="shared" si="25"/>
        <v>100</v>
      </c>
      <c r="BI146" s="40">
        <f t="shared" si="26"/>
        <v>58</v>
      </c>
      <c r="BJ146" s="40">
        <f t="shared" si="27"/>
        <v>97</v>
      </c>
      <c r="BK146" s="40">
        <f t="shared" si="28"/>
        <v>50</v>
      </c>
      <c r="BL146" s="40">
        <f t="shared" si="29"/>
        <v>59</v>
      </c>
      <c r="BM146" s="41">
        <f t="shared" si="30"/>
        <v>100</v>
      </c>
      <c r="BN146" s="40">
        <f t="shared" si="31"/>
        <v>100</v>
      </c>
      <c r="BO146" s="41">
        <f t="shared" si="32"/>
        <v>100</v>
      </c>
      <c r="BP146" s="41">
        <f t="shared" si="33"/>
        <v>1</v>
      </c>
      <c r="BQ146" s="41">
        <f t="shared" si="34"/>
        <v>40</v>
      </c>
      <c r="BR146" s="41">
        <f t="shared" si="35"/>
        <v>58</v>
      </c>
    </row>
    <row r="147" spans="2:70" x14ac:dyDescent="0.3">
      <c r="B147" s="12" t="s">
        <v>1912</v>
      </c>
      <c r="C147" s="12">
        <v>110041202</v>
      </c>
      <c r="D147" s="12" t="s">
        <v>362</v>
      </c>
      <c r="E147" s="12" t="s">
        <v>363</v>
      </c>
      <c r="F147" s="12" t="s">
        <v>3877</v>
      </c>
      <c r="G147" s="12" t="s">
        <v>85</v>
      </c>
      <c r="H147" s="12" t="s">
        <v>5013</v>
      </c>
      <c r="I147" s="28">
        <v>325000</v>
      </c>
      <c r="J147" s="28">
        <v>320000</v>
      </c>
      <c r="K147" s="28">
        <v>325000</v>
      </c>
      <c r="L147" s="28">
        <v>330000</v>
      </c>
      <c r="M147" s="28">
        <v>330000</v>
      </c>
      <c r="N147" s="28">
        <v>290000</v>
      </c>
      <c r="O147" s="29">
        <v>35</v>
      </c>
      <c r="P147" s="29">
        <v>32</v>
      </c>
      <c r="Q147" s="29">
        <v>38</v>
      </c>
      <c r="R147" s="28">
        <v>320</v>
      </c>
      <c r="S147" s="28">
        <v>300</v>
      </c>
      <c r="T147" s="30">
        <v>0.1</v>
      </c>
      <c r="U147" s="30">
        <v>0</v>
      </c>
      <c r="V147" s="30">
        <v>0.1</v>
      </c>
      <c r="W147" s="30">
        <v>0.2</v>
      </c>
      <c r="X147" s="31">
        <v>5.1200000000000002E-2</v>
      </c>
      <c r="Y147" s="30">
        <v>5.9</v>
      </c>
      <c r="Z147" s="30">
        <v>-0.5</v>
      </c>
      <c r="AA147" s="30">
        <v>6.4</v>
      </c>
      <c r="AB147" s="30">
        <v>5.9</v>
      </c>
      <c r="AC147" s="32">
        <v>0.20659022828220225</v>
      </c>
      <c r="AD147" s="30">
        <v>4.0349653961367631</v>
      </c>
      <c r="AE147" s="12">
        <v>15</v>
      </c>
      <c r="AF147" s="12">
        <v>25</v>
      </c>
      <c r="AG147" s="12">
        <v>28</v>
      </c>
      <c r="AH147" s="33">
        <v>5.3684210526315788</v>
      </c>
      <c r="AI147" s="34">
        <v>352000</v>
      </c>
      <c r="AJ147" s="34">
        <v>295000</v>
      </c>
      <c r="AK147" s="34">
        <v>350000</v>
      </c>
      <c r="AL147" s="35">
        <v>0.19322033898305085</v>
      </c>
      <c r="AM147" s="35">
        <v>5.7142857142857143E-3</v>
      </c>
      <c r="AN147" s="12">
        <v>0.5</v>
      </c>
      <c r="AO147" s="33">
        <v>9.9999999999999978E-2</v>
      </c>
      <c r="AP147" s="12">
        <v>0.4</v>
      </c>
      <c r="AQ147" s="34">
        <v>350</v>
      </c>
      <c r="AR147" s="34">
        <v>330</v>
      </c>
      <c r="AS147" s="31">
        <v>6.0606060606060608E-2</v>
      </c>
      <c r="AT147" s="36">
        <v>1548.96</v>
      </c>
      <c r="AU147" s="30">
        <v>0.66920000000000002</v>
      </c>
      <c r="AV147" s="30">
        <v>0.33079999999999998</v>
      </c>
      <c r="AW147" s="30">
        <v>0.85950000000000004</v>
      </c>
      <c r="AX147" s="30">
        <v>0.1188</v>
      </c>
      <c r="AY147" s="30">
        <v>0.32279999999999998</v>
      </c>
      <c r="AZ147" s="30">
        <v>0.30059999999999998</v>
      </c>
      <c r="BA147" s="30">
        <v>0.3483</v>
      </c>
      <c r="BB147" s="37">
        <v>1</v>
      </c>
      <c r="BC147" s="29">
        <v>303</v>
      </c>
      <c r="BD147" s="38" t="s">
        <v>4221</v>
      </c>
      <c r="BE147" s="39">
        <v>150.960254724583</v>
      </c>
      <c r="BF147" s="39">
        <v>-31.1496197796857</v>
      </c>
      <c r="BG147" s="40">
        <f t="shared" si="24"/>
        <v>100</v>
      </c>
      <c r="BH147" s="40">
        <f t="shared" si="25"/>
        <v>100</v>
      </c>
      <c r="BI147" s="40">
        <f t="shared" si="26"/>
        <v>58</v>
      </c>
      <c r="BJ147" s="40">
        <f t="shared" si="27"/>
        <v>97</v>
      </c>
      <c r="BK147" s="40">
        <f t="shared" si="28"/>
        <v>54</v>
      </c>
      <c r="BL147" s="40">
        <f t="shared" si="29"/>
        <v>61</v>
      </c>
      <c r="BM147" s="41">
        <f t="shared" si="30"/>
        <v>100</v>
      </c>
      <c r="BN147" s="40">
        <f t="shared" si="31"/>
        <v>100</v>
      </c>
      <c r="BO147" s="41">
        <f t="shared" si="32"/>
        <v>100</v>
      </c>
      <c r="BP147" s="41">
        <f t="shared" si="33"/>
        <v>19</v>
      </c>
      <c r="BQ147" s="41">
        <f t="shared" si="34"/>
        <v>10</v>
      </c>
      <c r="BR147" s="41">
        <f t="shared" si="35"/>
        <v>59</v>
      </c>
    </row>
    <row r="148" spans="2:70" x14ac:dyDescent="0.3">
      <c r="B148" s="12" t="s">
        <v>1551</v>
      </c>
      <c r="C148" s="12">
        <v>110041203</v>
      </c>
      <c r="D148" s="12" t="s">
        <v>362</v>
      </c>
      <c r="E148" s="12" t="s">
        <v>363</v>
      </c>
      <c r="F148" s="12" t="s">
        <v>3877</v>
      </c>
      <c r="G148" s="12" t="s">
        <v>85</v>
      </c>
      <c r="H148" s="12" t="s">
        <v>5013</v>
      </c>
      <c r="I148" s="28">
        <v>359000</v>
      </c>
      <c r="J148" s="28">
        <v>360000</v>
      </c>
      <c r="K148" s="28">
        <v>365000</v>
      </c>
      <c r="L148" s="28">
        <v>375000</v>
      </c>
      <c r="M148" s="28">
        <v>375000</v>
      </c>
      <c r="N148" s="28">
        <v>355000</v>
      </c>
      <c r="O148" s="29">
        <v>49</v>
      </c>
      <c r="P148" s="29">
        <v>49</v>
      </c>
      <c r="Q148" s="29">
        <v>49</v>
      </c>
      <c r="R148" s="28">
        <v>370</v>
      </c>
      <c r="S148" s="28">
        <v>350</v>
      </c>
      <c r="T148" s="30">
        <v>0.5</v>
      </c>
      <c r="U148" s="30">
        <v>0</v>
      </c>
      <c r="V148" s="30">
        <v>0.5</v>
      </c>
      <c r="W148" s="30">
        <v>0.2</v>
      </c>
      <c r="X148" s="31">
        <v>5.3593314763231197E-2</v>
      </c>
      <c r="Y148" s="30">
        <v>5.3</v>
      </c>
      <c r="Z148" s="30">
        <v>-1.1000000000000005</v>
      </c>
      <c r="AA148" s="30">
        <v>6.4</v>
      </c>
      <c r="AB148" s="30">
        <v>6.1</v>
      </c>
      <c r="AC148" s="32">
        <v>0.21834576527240107</v>
      </c>
      <c r="AD148" s="30">
        <v>4.0741231669850304</v>
      </c>
      <c r="AE148" s="12">
        <v>15</v>
      </c>
      <c r="AF148" s="12">
        <v>25</v>
      </c>
      <c r="AG148" s="12">
        <v>28</v>
      </c>
      <c r="AH148" s="33">
        <v>5.3684210526315788</v>
      </c>
      <c r="AI148" s="34">
        <v>352000</v>
      </c>
      <c r="AJ148" s="34">
        <v>295000</v>
      </c>
      <c r="AK148" s="34">
        <v>350000</v>
      </c>
      <c r="AL148" s="35">
        <v>0.19322033898305085</v>
      </c>
      <c r="AM148" s="35">
        <v>5.7142857142857143E-3</v>
      </c>
      <c r="AN148" s="12">
        <v>0.5</v>
      </c>
      <c r="AO148" s="33">
        <v>9.9999999999999978E-2</v>
      </c>
      <c r="AP148" s="12">
        <v>0.4</v>
      </c>
      <c r="AQ148" s="34">
        <v>350</v>
      </c>
      <c r="AR148" s="34">
        <v>330</v>
      </c>
      <c r="AS148" s="31">
        <v>6.0606060606060608E-2</v>
      </c>
      <c r="AT148" s="36">
        <v>1694.5600000000002</v>
      </c>
      <c r="AU148" s="30">
        <v>0.63929999999999998</v>
      </c>
      <c r="AV148" s="30">
        <v>0.36070000000000002</v>
      </c>
      <c r="AW148" s="30">
        <v>0.78969999999999996</v>
      </c>
      <c r="AX148" s="30">
        <v>0.15939999999999999</v>
      </c>
      <c r="AY148" s="30">
        <v>0.29320000000000002</v>
      </c>
      <c r="AZ148" s="30">
        <v>0.28000000000000003</v>
      </c>
      <c r="BA148" s="30">
        <v>0.3836</v>
      </c>
      <c r="BB148" s="37">
        <v>6</v>
      </c>
      <c r="BC148" s="29">
        <v>309</v>
      </c>
      <c r="BD148" s="38" t="s">
        <v>3878</v>
      </c>
      <c r="BE148" s="39">
        <v>150.959061605567</v>
      </c>
      <c r="BF148" s="39">
        <v>-31.094907918478999</v>
      </c>
      <c r="BG148" s="40">
        <f t="shared" si="24"/>
        <v>100</v>
      </c>
      <c r="BH148" s="40">
        <f t="shared" si="25"/>
        <v>100</v>
      </c>
      <c r="BI148" s="40">
        <f t="shared" si="26"/>
        <v>58</v>
      </c>
      <c r="BJ148" s="40">
        <f t="shared" si="27"/>
        <v>97</v>
      </c>
      <c r="BK148" s="40">
        <f t="shared" si="28"/>
        <v>53</v>
      </c>
      <c r="BL148" s="40">
        <f t="shared" si="29"/>
        <v>55</v>
      </c>
      <c r="BM148" s="41">
        <f t="shared" si="30"/>
        <v>100</v>
      </c>
      <c r="BN148" s="40">
        <f t="shared" si="31"/>
        <v>100</v>
      </c>
      <c r="BO148" s="41">
        <f t="shared" si="32"/>
        <v>100</v>
      </c>
      <c r="BP148" s="41">
        <f t="shared" si="33"/>
        <v>29</v>
      </c>
      <c r="BQ148" s="41">
        <f t="shared" si="34"/>
        <v>60</v>
      </c>
      <c r="BR148" s="41">
        <f t="shared" si="35"/>
        <v>63</v>
      </c>
    </row>
    <row r="149" spans="2:70" x14ac:dyDescent="0.3">
      <c r="B149" s="12" t="s">
        <v>1552</v>
      </c>
      <c r="C149" s="12">
        <v>111011206</v>
      </c>
      <c r="D149" s="12" t="s">
        <v>505</v>
      </c>
      <c r="E149" s="12" t="s">
        <v>506</v>
      </c>
      <c r="F149" s="12" t="s">
        <v>2986</v>
      </c>
      <c r="G149" s="12" t="s">
        <v>85</v>
      </c>
      <c r="H149" s="12" t="s">
        <v>5013</v>
      </c>
      <c r="I149" s="28">
        <v>590000</v>
      </c>
      <c r="J149" s="28">
        <v>590000</v>
      </c>
      <c r="K149" s="28">
        <v>533520</v>
      </c>
      <c r="L149" s="28">
        <v>605000</v>
      </c>
      <c r="M149" s="28">
        <v>620000</v>
      </c>
      <c r="N149" s="28">
        <v>615000</v>
      </c>
      <c r="O149" s="29">
        <v>43</v>
      </c>
      <c r="P149" s="29">
        <v>40</v>
      </c>
      <c r="Q149" s="29">
        <v>37</v>
      </c>
      <c r="R149" s="28">
        <v>460</v>
      </c>
      <c r="S149" s="28">
        <v>440</v>
      </c>
      <c r="T149" s="30">
        <v>2.2999999999999998</v>
      </c>
      <c r="U149" s="30">
        <v>9.9999999999999645E-2</v>
      </c>
      <c r="V149" s="30">
        <v>2.2000000000000002</v>
      </c>
      <c r="W149" s="30">
        <v>1.7</v>
      </c>
      <c r="X149" s="31">
        <v>4.0542372881355933E-2</v>
      </c>
      <c r="Y149" s="30">
        <v>3.1</v>
      </c>
      <c r="Z149" s="30">
        <v>0</v>
      </c>
      <c r="AA149" s="30">
        <v>3.1</v>
      </c>
      <c r="AB149" s="30">
        <v>4.4000000000000004</v>
      </c>
      <c r="AC149" s="32">
        <v>0.26704439903399591</v>
      </c>
      <c r="AD149" s="30">
        <v>6.5867974678117713</v>
      </c>
      <c r="AE149" s="12">
        <v>83</v>
      </c>
      <c r="AF149" s="12">
        <v>81</v>
      </c>
      <c r="AG149" s="12">
        <v>99</v>
      </c>
      <c r="AH149" s="33">
        <v>2.3688311688311687</v>
      </c>
      <c r="AI149" s="34">
        <v>650000</v>
      </c>
      <c r="AJ149" s="34">
        <v>640000</v>
      </c>
      <c r="AK149" s="34">
        <v>639000</v>
      </c>
      <c r="AL149" s="35">
        <v>1.5625E-2</v>
      </c>
      <c r="AM149" s="35">
        <v>1.7214397496087636E-2</v>
      </c>
      <c r="AN149" s="12">
        <v>2.2999999999999998</v>
      </c>
      <c r="AO149" s="33">
        <v>0.49999999999999978</v>
      </c>
      <c r="AP149" s="12">
        <v>1.8</v>
      </c>
      <c r="AQ149" s="34">
        <v>540</v>
      </c>
      <c r="AR149" s="34">
        <v>490</v>
      </c>
      <c r="AS149" s="31">
        <v>0.10204081632653061</v>
      </c>
      <c r="AT149" s="36">
        <v>1722.5600000000002</v>
      </c>
      <c r="AU149" s="30">
        <v>0.71730000000000005</v>
      </c>
      <c r="AV149" s="30">
        <v>0.28270000000000001</v>
      </c>
      <c r="AW149" s="30">
        <v>0.80369999999999997</v>
      </c>
      <c r="AX149" s="30">
        <v>0.10970000000000001</v>
      </c>
      <c r="AY149" s="30">
        <v>0.38950000000000001</v>
      </c>
      <c r="AZ149" s="30">
        <v>0.35260000000000002</v>
      </c>
      <c r="BA149" s="30">
        <v>0.22239999999999999</v>
      </c>
      <c r="BB149" s="37">
        <v>6</v>
      </c>
      <c r="BC149" s="29">
        <v>104</v>
      </c>
      <c r="BD149" s="38" t="s">
        <v>3879</v>
      </c>
      <c r="BE149" s="39">
        <v>151.670238955624</v>
      </c>
      <c r="BF149" s="39">
        <v>-33.018999419774801</v>
      </c>
      <c r="BG149" s="40">
        <f t="shared" si="24"/>
        <v>79</v>
      </c>
      <c r="BH149" s="40">
        <f t="shared" si="25"/>
        <v>79</v>
      </c>
      <c r="BI149" s="40">
        <f t="shared" si="26"/>
        <v>95</v>
      </c>
      <c r="BJ149" s="40">
        <f t="shared" si="27"/>
        <v>9</v>
      </c>
      <c r="BK149" s="40">
        <f t="shared" si="28"/>
        <v>86</v>
      </c>
      <c r="BL149" s="40">
        <f t="shared" si="29"/>
        <v>76</v>
      </c>
      <c r="BM149" s="41">
        <f t="shared" si="30"/>
        <v>85</v>
      </c>
      <c r="BN149" s="40">
        <f t="shared" si="31"/>
        <v>84</v>
      </c>
      <c r="BO149" s="41">
        <f t="shared" si="32"/>
        <v>89</v>
      </c>
      <c r="BP149" s="41">
        <f t="shared" si="33"/>
        <v>65</v>
      </c>
      <c r="BQ149" s="41">
        <f t="shared" si="34"/>
        <v>60</v>
      </c>
      <c r="BR149" s="41">
        <f t="shared" si="35"/>
        <v>60</v>
      </c>
    </row>
    <row r="150" spans="2:70" x14ac:dyDescent="0.3">
      <c r="B150" s="12" t="s">
        <v>2222</v>
      </c>
      <c r="C150" s="12">
        <v>111011207</v>
      </c>
      <c r="D150" s="12" t="s">
        <v>505</v>
      </c>
      <c r="E150" s="12" t="s">
        <v>506</v>
      </c>
      <c r="F150" s="12" t="s">
        <v>2986</v>
      </c>
      <c r="G150" s="12" t="s">
        <v>85</v>
      </c>
      <c r="H150" s="12" t="s">
        <v>5013</v>
      </c>
      <c r="I150" s="28">
        <v>660000</v>
      </c>
      <c r="J150" s="28">
        <v>660000</v>
      </c>
      <c r="K150" s="28">
        <v>600000</v>
      </c>
      <c r="L150" s="28">
        <v>605000</v>
      </c>
      <c r="M150" s="28">
        <v>590000</v>
      </c>
      <c r="N150" s="28">
        <v>578000</v>
      </c>
      <c r="O150" s="29">
        <v>31</v>
      </c>
      <c r="P150" s="29">
        <v>38</v>
      </c>
      <c r="Q150" s="29">
        <v>43</v>
      </c>
      <c r="R150" s="28">
        <v>450</v>
      </c>
      <c r="S150" s="28">
        <v>395</v>
      </c>
      <c r="T150" s="30">
        <v>2</v>
      </c>
      <c r="U150" s="30">
        <v>0.5</v>
      </c>
      <c r="V150" s="30">
        <v>1.5</v>
      </c>
      <c r="W150" s="30">
        <v>1.5</v>
      </c>
      <c r="X150" s="31">
        <v>3.5454545454545454E-2</v>
      </c>
      <c r="Y150" s="30">
        <v>4.0999999999999996</v>
      </c>
      <c r="Z150" s="30">
        <v>-0.90000000000000036</v>
      </c>
      <c r="AA150" s="30">
        <v>5</v>
      </c>
      <c r="AB150" s="30">
        <v>5.5</v>
      </c>
      <c r="AC150" s="32">
        <v>0.32402073732718889</v>
      </c>
      <c r="AD150" s="30">
        <v>9.1390464374335334</v>
      </c>
      <c r="AE150" s="12">
        <v>83</v>
      </c>
      <c r="AF150" s="12">
        <v>81</v>
      </c>
      <c r="AG150" s="12">
        <v>99</v>
      </c>
      <c r="AH150" s="33">
        <v>2.3688311688311687</v>
      </c>
      <c r="AI150" s="34">
        <v>650000</v>
      </c>
      <c r="AJ150" s="34">
        <v>640000</v>
      </c>
      <c r="AK150" s="34">
        <v>639000</v>
      </c>
      <c r="AL150" s="35">
        <v>1.5625E-2</v>
      </c>
      <c r="AM150" s="35">
        <v>1.7214397496087636E-2</v>
      </c>
      <c r="AN150" s="12">
        <v>2.2999999999999998</v>
      </c>
      <c r="AO150" s="33">
        <v>0.49999999999999978</v>
      </c>
      <c r="AP150" s="12">
        <v>1.8</v>
      </c>
      <c r="AQ150" s="34">
        <v>540</v>
      </c>
      <c r="AR150" s="34">
        <v>490</v>
      </c>
      <c r="AS150" s="31">
        <v>0.10204081632653061</v>
      </c>
      <c r="AT150" s="36">
        <v>1388.8000000000002</v>
      </c>
      <c r="AU150" s="30">
        <v>0.66200000000000003</v>
      </c>
      <c r="AV150" s="30">
        <v>0.33800000000000002</v>
      </c>
      <c r="AW150" s="30">
        <v>0.76900000000000002</v>
      </c>
      <c r="AX150" s="30">
        <v>9.6799999999999997E-2</v>
      </c>
      <c r="AY150" s="30">
        <v>0.40300000000000002</v>
      </c>
      <c r="AZ150" s="30">
        <v>0.26840000000000003</v>
      </c>
      <c r="BA150" s="30">
        <v>0.30580000000000002</v>
      </c>
      <c r="BB150" s="37">
        <v>2</v>
      </c>
      <c r="BC150" s="29">
        <v>99</v>
      </c>
      <c r="BD150" s="38" t="s">
        <v>4513</v>
      </c>
      <c r="BE150" s="39">
        <v>151.65309691273399</v>
      </c>
      <c r="BF150" s="39">
        <v>-33.062277872156997</v>
      </c>
      <c r="BG150" s="40">
        <f t="shared" si="24"/>
        <v>84</v>
      </c>
      <c r="BH150" s="40">
        <f t="shared" si="25"/>
        <v>79</v>
      </c>
      <c r="BI150" s="40">
        <f t="shared" si="26"/>
        <v>95</v>
      </c>
      <c r="BJ150" s="40">
        <f t="shared" si="27"/>
        <v>9</v>
      </c>
      <c r="BK150" s="40">
        <f t="shared" si="28"/>
        <v>87</v>
      </c>
      <c r="BL150" s="40">
        <f t="shared" si="29"/>
        <v>79</v>
      </c>
      <c r="BM150" s="41">
        <f t="shared" si="30"/>
        <v>69</v>
      </c>
      <c r="BN150" s="40">
        <f t="shared" si="31"/>
        <v>59</v>
      </c>
      <c r="BO150" s="41">
        <f t="shared" si="32"/>
        <v>51</v>
      </c>
      <c r="BP150" s="41">
        <f t="shared" si="33"/>
        <v>49</v>
      </c>
      <c r="BQ150" s="41">
        <f t="shared" si="34"/>
        <v>20</v>
      </c>
      <c r="BR150" s="41">
        <f t="shared" si="35"/>
        <v>51</v>
      </c>
    </row>
    <row r="151" spans="2:70" x14ac:dyDescent="0.3">
      <c r="B151" s="12" t="s">
        <v>1672</v>
      </c>
      <c r="C151" s="12">
        <v>111011208</v>
      </c>
      <c r="D151" s="12" t="s">
        <v>505</v>
      </c>
      <c r="E151" s="12" t="s">
        <v>506</v>
      </c>
      <c r="F151" s="12" t="s">
        <v>2986</v>
      </c>
      <c r="G151" s="12" t="s">
        <v>85</v>
      </c>
      <c r="H151" s="12" t="s">
        <v>5013</v>
      </c>
      <c r="I151" s="28">
        <v>701250</v>
      </c>
      <c r="J151" s="28">
        <v>710000</v>
      </c>
      <c r="K151" s="28">
        <v>658920</v>
      </c>
      <c r="L151" s="28">
        <v>650000</v>
      </c>
      <c r="M151" s="28">
        <v>650000</v>
      </c>
      <c r="N151" s="28">
        <v>625000</v>
      </c>
      <c r="O151" s="29">
        <v>32</v>
      </c>
      <c r="P151" s="29">
        <v>30</v>
      </c>
      <c r="Q151" s="29">
        <v>37</v>
      </c>
      <c r="R151" s="28">
        <v>550</v>
      </c>
      <c r="S151" s="28">
        <v>500</v>
      </c>
      <c r="T151" s="30">
        <v>3.1</v>
      </c>
      <c r="U151" s="30">
        <v>0.10000000000000009</v>
      </c>
      <c r="V151" s="30">
        <v>3</v>
      </c>
      <c r="W151" s="30">
        <v>2.2000000000000002</v>
      </c>
      <c r="X151" s="31">
        <v>4.0784313725490198E-2</v>
      </c>
      <c r="Y151" s="30">
        <v>6.7</v>
      </c>
      <c r="Z151" s="30">
        <v>-1.2000000000000002</v>
      </c>
      <c r="AA151" s="30">
        <v>7.9</v>
      </c>
      <c r="AB151" s="30">
        <v>8.3000000000000007</v>
      </c>
      <c r="AC151" s="32">
        <v>0.2716103034134007</v>
      </c>
      <c r="AD151" s="30">
        <v>6.6596757086939604</v>
      </c>
      <c r="AE151" s="12">
        <v>83</v>
      </c>
      <c r="AF151" s="12">
        <v>81</v>
      </c>
      <c r="AG151" s="12">
        <v>99</v>
      </c>
      <c r="AH151" s="33">
        <v>2.3688311688311687</v>
      </c>
      <c r="AI151" s="34">
        <v>650000</v>
      </c>
      <c r="AJ151" s="34">
        <v>640000</v>
      </c>
      <c r="AK151" s="34">
        <v>639000</v>
      </c>
      <c r="AL151" s="35">
        <v>1.5625E-2</v>
      </c>
      <c r="AM151" s="35">
        <v>1.7214397496087636E-2</v>
      </c>
      <c r="AN151" s="12">
        <v>2.2999999999999998</v>
      </c>
      <c r="AO151" s="33">
        <v>0.49999999999999978</v>
      </c>
      <c r="AP151" s="12">
        <v>1.8</v>
      </c>
      <c r="AQ151" s="34">
        <v>540</v>
      </c>
      <c r="AR151" s="34">
        <v>490</v>
      </c>
      <c r="AS151" s="31">
        <v>0.10204081632653061</v>
      </c>
      <c r="AT151" s="36">
        <v>2024.9600000000003</v>
      </c>
      <c r="AU151" s="30">
        <v>0.71140000000000003</v>
      </c>
      <c r="AV151" s="30">
        <v>0.28860000000000002</v>
      </c>
      <c r="AW151" s="30">
        <v>0.80149999999999999</v>
      </c>
      <c r="AX151" s="30">
        <v>0.1406</v>
      </c>
      <c r="AY151" s="30">
        <v>0.3463</v>
      </c>
      <c r="AZ151" s="30">
        <v>0.37659999999999999</v>
      </c>
      <c r="BA151" s="30">
        <v>0.25919999999999999</v>
      </c>
      <c r="BB151" s="37">
        <v>1</v>
      </c>
      <c r="BC151" s="29">
        <v>109</v>
      </c>
      <c r="BD151" s="38" t="s">
        <v>3992</v>
      </c>
      <c r="BE151" s="39">
        <v>151.70536058996501</v>
      </c>
      <c r="BF151" s="39">
        <v>-32.9820468573743</v>
      </c>
      <c r="BG151" s="40">
        <f t="shared" si="24"/>
        <v>65</v>
      </c>
      <c r="BH151" s="40">
        <f t="shared" si="25"/>
        <v>79</v>
      </c>
      <c r="BI151" s="40">
        <f t="shared" si="26"/>
        <v>95</v>
      </c>
      <c r="BJ151" s="40">
        <f t="shared" si="27"/>
        <v>9</v>
      </c>
      <c r="BK151" s="40">
        <f t="shared" si="28"/>
        <v>85</v>
      </c>
      <c r="BL151" s="40">
        <f t="shared" si="29"/>
        <v>66</v>
      </c>
      <c r="BM151" s="41">
        <f t="shared" si="30"/>
        <v>86</v>
      </c>
      <c r="BN151" s="40">
        <f t="shared" si="31"/>
        <v>84</v>
      </c>
      <c r="BO151" s="41">
        <f t="shared" si="32"/>
        <v>86</v>
      </c>
      <c r="BP151" s="41">
        <f t="shared" si="33"/>
        <v>6</v>
      </c>
      <c r="BQ151" s="41">
        <f t="shared" si="34"/>
        <v>10</v>
      </c>
      <c r="BR151" s="41">
        <f t="shared" si="35"/>
        <v>49</v>
      </c>
    </row>
    <row r="152" spans="2:70" x14ac:dyDescent="0.3">
      <c r="B152" s="12" t="s">
        <v>1286</v>
      </c>
      <c r="C152" s="12">
        <v>111011209</v>
      </c>
      <c r="D152" s="12" t="s">
        <v>505</v>
      </c>
      <c r="E152" s="12" t="s">
        <v>506</v>
      </c>
      <c r="F152" s="12" t="s">
        <v>2986</v>
      </c>
      <c r="G152" s="12" t="s">
        <v>85</v>
      </c>
      <c r="H152" s="12" t="s">
        <v>5013</v>
      </c>
      <c r="I152" s="28">
        <v>608400</v>
      </c>
      <c r="J152" s="28">
        <v>599000</v>
      </c>
      <c r="K152" s="28">
        <v>590000</v>
      </c>
      <c r="L152" s="28">
        <v>595000</v>
      </c>
      <c r="M152" s="28">
        <v>560000</v>
      </c>
      <c r="N152" s="28">
        <v>570000</v>
      </c>
      <c r="O152" s="29">
        <v>27</v>
      </c>
      <c r="P152" s="29">
        <v>27</v>
      </c>
      <c r="Q152" s="29">
        <v>33</v>
      </c>
      <c r="R152" s="28">
        <v>500</v>
      </c>
      <c r="S152" s="28">
        <v>475</v>
      </c>
      <c r="T152" s="30">
        <v>1.8</v>
      </c>
      <c r="U152" s="30">
        <v>0.30000000000000004</v>
      </c>
      <c r="V152" s="30">
        <v>1.5</v>
      </c>
      <c r="W152" s="30">
        <v>1.4</v>
      </c>
      <c r="X152" s="31">
        <v>4.2735042735042736E-2</v>
      </c>
      <c r="Y152" s="30">
        <v>5.2</v>
      </c>
      <c r="Z152" s="30">
        <v>-0.89999999999999947</v>
      </c>
      <c r="AA152" s="30">
        <v>6.1</v>
      </c>
      <c r="AB152" s="30">
        <v>6.8</v>
      </c>
      <c r="AC152" s="32">
        <v>0.24556027031274555</v>
      </c>
      <c r="AD152" s="30">
        <v>5.7461103253182459</v>
      </c>
      <c r="AE152" s="12">
        <v>83</v>
      </c>
      <c r="AF152" s="12">
        <v>81</v>
      </c>
      <c r="AG152" s="12">
        <v>99</v>
      </c>
      <c r="AH152" s="33">
        <v>2.3688311688311687</v>
      </c>
      <c r="AI152" s="34">
        <v>650000</v>
      </c>
      <c r="AJ152" s="34">
        <v>640000</v>
      </c>
      <c r="AK152" s="34">
        <v>639000</v>
      </c>
      <c r="AL152" s="35">
        <v>1.5625E-2</v>
      </c>
      <c r="AM152" s="35">
        <v>1.7214397496087636E-2</v>
      </c>
      <c r="AN152" s="12">
        <v>2.2999999999999998</v>
      </c>
      <c r="AO152" s="33">
        <v>0.49999999999999978</v>
      </c>
      <c r="AP152" s="12">
        <v>1.8</v>
      </c>
      <c r="AQ152" s="34">
        <v>540</v>
      </c>
      <c r="AR152" s="34">
        <v>490</v>
      </c>
      <c r="AS152" s="31">
        <v>0.10204081632653061</v>
      </c>
      <c r="AT152" s="36">
        <v>2036.16</v>
      </c>
      <c r="AU152" s="30">
        <v>0.73509999999999998</v>
      </c>
      <c r="AV152" s="30">
        <v>0.26490000000000002</v>
      </c>
      <c r="AW152" s="30">
        <v>0.89549999999999996</v>
      </c>
      <c r="AX152" s="30">
        <v>7.2599999999999998E-2</v>
      </c>
      <c r="AY152" s="30">
        <v>0.3322</v>
      </c>
      <c r="AZ152" s="30">
        <v>0.41470000000000001</v>
      </c>
      <c r="BA152" s="30">
        <v>0.23169999999999999</v>
      </c>
      <c r="BB152" s="37">
        <v>4</v>
      </c>
      <c r="BC152" s="29">
        <v>111</v>
      </c>
      <c r="BD152" s="38" t="s">
        <v>3632</v>
      </c>
      <c r="BE152" s="39">
        <v>151.660114850159</v>
      </c>
      <c r="BF152" s="39">
        <v>-32.948499665208402</v>
      </c>
      <c r="BG152" s="40">
        <f t="shared" si="24"/>
        <v>87</v>
      </c>
      <c r="BH152" s="40">
        <f t="shared" si="25"/>
        <v>79</v>
      </c>
      <c r="BI152" s="40">
        <f t="shared" si="26"/>
        <v>95</v>
      </c>
      <c r="BJ152" s="40">
        <f t="shared" si="27"/>
        <v>9</v>
      </c>
      <c r="BK152" s="40">
        <f t="shared" si="28"/>
        <v>84</v>
      </c>
      <c r="BL152" s="40">
        <f t="shared" si="29"/>
        <v>63</v>
      </c>
      <c r="BM152" s="41">
        <f t="shared" si="30"/>
        <v>93</v>
      </c>
      <c r="BN152" s="40">
        <f t="shared" si="31"/>
        <v>93</v>
      </c>
      <c r="BO152" s="41">
        <f t="shared" si="32"/>
        <v>100</v>
      </c>
      <c r="BP152" s="41">
        <f t="shared" si="33"/>
        <v>31</v>
      </c>
      <c r="BQ152" s="41">
        <f t="shared" si="34"/>
        <v>40</v>
      </c>
      <c r="BR152" s="41">
        <f t="shared" si="35"/>
        <v>57</v>
      </c>
    </row>
    <row r="153" spans="2:70" x14ac:dyDescent="0.3">
      <c r="B153" s="12" t="s">
        <v>2223</v>
      </c>
      <c r="C153" s="12">
        <v>111011210</v>
      </c>
      <c r="D153" s="12" t="s">
        <v>505</v>
      </c>
      <c r="E153" s="12" t="s">
        <v>506</v>
      </c>
      <c r="F153" s="12" t="s">
        <v>2986</v>
      </c>
      <c r="G153" s="12" t="s">
        <v>85</v>
      </c>
      <c r="H153" s="12" t="s">
        <v>5013</v>
      </c>
      <c r="I153" s="28">
        <v>648900</v>
      </c>
      <c r="J153" s="28">
        <v>648900</v>
      </c>
      <c r="K153" s="28">
        <v>649000</v>
      </c>
      <c r="L153" s="28">
        <v>615000</v>
      </c>
      <c r="M153" s="28">
        <v>617000</v>
      </c>
      <c r="N153" s="28">
        <v>626000</v>
      </c>
      <c r="O153" s="29">
        <v>55</v>
      </c>
      <c r="P153" s="29">
        <v>43</v>
      </c>
      <c r="Q153" s="29">
        <v>33</v>
      </c>
      <c r="R153" s="28">
        <v>580</v>
      </c>
      <c r="S153" s="28">
        <v>500</v>
      </c>
      <c r="T153" s="30">
        <v>2</v>
      </c>
      <c r="U153" s="30">
        <v>0</v>
      </c>
      <c r="V153" s="30">
        <v>2</v>
      </c>
      <c r="W153" s="30">
        <v>1.4</v>
      </c>
      <c r="X153" s="31">
        <v>4.6478656187394052E-2</v>
      </c>
      <c r="Y153" s="30">
        <v>4.2</v>
      </c>
      <c r="Z153" s="30">
        <v>0.90000000000000036</v>
      </c>
      <c r="AA153" s="30">
        <v>3.3</v>
      </c>
      <c r="AB153" s="30">
        <v>3.3</v>
      </c>
      <c r="AC153" s="32">
        <v>0.42412542412542403</v>
      </c>
      <c r="AD153" s="30">
        <v>9.1251653751653734</v>
      </c>
      <c r="AE153" s="12">
        <v>83</v>
      </c>
      <c r="AF153" s="12">
        <v>81</v>
      </c>
      <c r="AG153" s="12">
        <v>99</v>
      </c>
      <c r="AH153" s="33">
        <v>2.3688311688311687</v>
      </c>
      <c r="AI153" s="34">
        <v>650000</v>
      </c>
      <c r="AJ153" s="34">
        <v>640000</v>
      </c>
      <c r="AK153" s="34">
        <v>639000</v>
      </c>
      <c r="AL153" s="35">
        <v>1.5625E-2</v>
      </c>
      <c r="AM153" s="35">
        <v>1.7214397496087636E-2</v>
      </c>
      <c r="AN153" s="12">
        <v>2.2999999999999998</v>
      </c>
      <c r="AO153" s="33">
        <v>0.49999999999999978</v>
      </c>
      <c r="AP153" s="12">
        <v>1.8</v>
      </c>
      <c r="AQ153" s="34">
        <v>540</v>
      </c>
      <c r="AR153" s="34">
        <v>490</v>
      </c>
      <c r="AS153" s="31">
        <v>0.10204081632653061</v>
      </c>
      <c r="AT153" s="36">
        <v>1367.5200000000002</v>
      </c>
      <c r="AU153" s="30">
        <v>0.65939999999999999</v>
      </c>
      <c r="AV153" s="30">
        <v>0.34060000000000001</v>
      </c>
      <c r="AW153" s="30">
        <v>0.7591</v>
      </c>
      <c r="AX153" s="30">
        <v>0.18049999999999999</v>
      </c>
      <c r="AY153" s="30">
        <v>0.2409</v>
      </c>
      <c r="AZ153" s="30">
        <v>0.28370000000000001</v>
      </c>
      <c r="BA153" s="30">
        <v>0.42520000000000002</v>
      </c>
      <c r="BB153" s="37">
        <v>1</v>
      </c>
      <c r="BC153" s="29">
        <v>107</v>
      </c>
      <c r="BD153" s="38" t="s">
        <v>4514</v>
      </c>
      <c r="BE153" s="39">
        <v>151.672784082448</v>
      </c>
      <c r="BF153" s="39">
        <v>-32.987448384289003</v>
      </c>
      <c r="BG153" s="40">
        <f t="shared" si="24"/>
        <v>84</v>
      </c>
      <c r="BH153" s="40">
        <f t="shared" si="25"/>
        <v>79</v>
      </c>
      <c r="BI153" s="40">
        <f t="shared" si="26"/>
        <v>95</v>
      </c>
      <c r="BJ153" s="40">
        <f t="shared" si="27"/>
        <v>9</v>
      </c>
      <c r="BK153" s="40">
        <f t="shared" si="28"/>
        <v>85</v>
      </c>
      <c r="BL153" s="40">
        <f t="shared" si="29"/>
        <v>43</v>
      </c>
      <c r="BM153" s="41">
        <f t="shared" si="30"/>
        <v>100</v>
      </c>
      <c r="BN153" s="40">
        <f t="shared" si="31"/>
        <v>59</v>
      </c>
      <c r="BO153" s="41">
        <f t="shared" si="32"/>
        <v>1</v>
      </c>
      <c r="BP153" s="41">
        <f t="shared" si="33"/>
        <v>47</v>
      </c>
      <c r="BQ153" s="41">
        <f t="shared" si="34"/>
        <v>10</v>
      </c>
      <c r="BR153" s="41">
        <f t="shared" si="35"/>
        <v>46</v>
      </c>
    </row>
    <row r="154" spans="2:70" x14ac:dyDescent="0.3">
      <c r="B154" s="12" t="s">
        <v>2224</v>
      </c>
      <c r="C154" s="12">
        <v>111011211</v>
      </c>
      <c r="D154" s="12" t="s">
        <v>505</v>
      </c>
      <c r="E154" s="12" t="s">
        <v>506</v>
      </c>
      <c r="F154" s="12" t="s">
        <v>2986</v>
      </c>
      <c r="G154" s="12" t="s">
        <v>85</v>
      </c>
      <c r="H154" s="12" t="s">
        <v>5013</v>
      </c>
      <c r="I154" s="28">
        <v>360000</v>
      </c>
      <c r="J154" s="28">
        <v>360000</v>
      </c>
      <c r="K154" s="28">
        <v>350000</v>
      </c>
      <c r="L154" s="28">
        <v>315000</v>
      </c>
      <c r="M154" s="28">
        <v>495000</v>
      </c>
      <c r="N154" s="28">
        <v>475000</v>
      </c>
      <c r="O154" s="29">
        <v>34</v>
      </c>
      <c r="P154" s="29">
        <v>37</v>
      </c>
      <c r="Q154" s="29">
        <v>54</v>
      </c>
      <c r="R154" s="28">
        <v>500</v>
      </c>
      <c r="S154" s="28">
        <v>420</v>
      </c>
      <c r="T154" s="30">
        <v>2</v>
      </c>
      <c r="U154" s="30">
        <v>0.5</v>
      </c>
      <c r="V154" s="30">
        <v>1.5</v>
      </c>
      <c r="W154" s="30">
        <v>0.8</v>
      </c>
      <c r="X154" s="31">
        <v>7.2222222222222215E-2</v>
      </c>
      <c r="Y154" s="30">
        <v>0.9</v>
      </c>
      <c r="Z154" s="30">
        <v>9.9999999999999978E-2</v>
      </c>
      <c r="AA154" s="30">
        <v>0.8</v>
      </c>
      <c r="AB154" s="30">
        <v>0.9</v>
      </c>
      <c r="AC154" s="32">
        <v>0.27936706597532629</v>
      </c>
      <c r="AD154" s="30">
        <v>3.8681593750429788</v>
      </c>
      <c r="AE154" s="12">
        <v>83</v>
      </c>
      <c r="AF154" s="12">
        <v>81</v>
      </c>
      <c r="AG154" s="12">
        <v>99</v>
      </c>
      <c r="AH154" s="33">
        <v>2.3688311688311687</v>
      </c>
      <c r="AI154" s="34">
        <v>650000</v>
      </c>
      <c r="AJ154" s="34">
        <v>640000</v>
      </c>
      <c r="AK154" s="34">
        <v>639000</v>
      </c>
      <c r="AL154" s="35">
        <v>1.5625E-2</v>
      </c>
      <c r="AM154" s="35">
        <v>1.7214397496087636E-2</v>
      </c>
      <c r="AN154" s="12">
        <v>2.2999999999999998</v>
      </c>
      <c r="AO154" s="33">
        <v>0.49999999999999978</v>
      </c>
      <c r="AP154" s="12">
        <v>1.8</v>
      </c>
      <c r="AQ154" s="34">
        <v>540</v>
      </c>
      <c r="AR154" s="34">
        <v>490</v>
      </c>
      <c r="AS154" s="31">
        <v>0.10204081632653061</v>
      </c>
      <c r="AT154" s="36">
        <v>1789.7600000000002</v>
      </c>
      <c r="AU154" s="30">
        <v>0.65559999999999996</v>
      </c>
      <c r="AV154" s="30">
        <v>0.34439999999999998</v>
      </c>
      <c r="AW154" s="30">
        <v>0.92510000000000003</v>
      </c>
      <c r="AX154" s="30">
        <v>5.8599999999999999E-2</v>
      </c>
      <c r="AY154" s="30">
        <v>0.55230000000000001</v>
      </c>
      <c r="AZ154" s="30">
        <v>0.28110000000000002</v>
      </c>
      <c r="BA154" s="30">
        <v>0.13059999999999999</v>
      </c>
      <c r="BB154" s="37">
        <v>6</v>
      </c>
      <c r="BC154" s="29">
        <v>107</v>
      </c>
      <c r="BD154" s="38" t="s">
        <v>4515</v>
      </c>
      <c r="BE154" s="39">
        <v>151.71375619079501</v>
      </c>
      <c r="BF154" s="39">
        <v>-33.005046518484797</v>
      </c>
      <c r="BG154" s="40">
        <f t="shared" si="24"/>
        <v>84</v>
      </c>
      <c r="BH154" s="40">
        <f t="shared" si="25"/>
        <v>79</v>
      </c>
      <c r="BI154" s="40">
        <f t="shared" si="26"/>
        <v>95</v>
      </c>
      <c r="BJ154" s="40">
        <f t="shared" si="27"/>
        <v>9</v>
      </c>
      <c r="BK154" s="40">
        <f t="shared" si="28"/>
        <v>85</v>
      </c>
      <c r="BL154" s="40">
        <f t="shared" si="29"/>
        <v>100</v>
      </c>
      <c r="BM154" s="41">
        <f t="shared" si="30"/>
        <v>100</v>
      </c>
      <c r="BN154" s="40">
        <f t="shared" si="31"/>
        <v>100</v>
      </c>
      <c r="BO154" s="41">
        <f t="shared" si="32"/>
        <v>81</v>
      </c>
      <c r="BP154" s="41">
        <f t="shared" si="33"/>
        <v>100</v>
      </c>
      <c r="BQ154" s="41">
        <f t="shared" si="34"/>
        <v>60</v>
      </c>
      <c r="BR154" s="41">
        <f t="shared" si="35"/>
        <v>66</v>
      </c>
    </row>
    <row r="155" spans="2:70" x14ac:dyDescent="0.3">
      <c r="B155" s="12" t="s">
        <v>2010</v>
      </c>
      <c r="C155" s="12">
        <v>111011212</v>
      </c>
      <c r="D155" s="12" t="s">
        <v>505</v>
      </c>
      <c r="E155" s="12" t="s">
        <v>506</v>
      </c>
      <c r="F155" s="12" t="s">
        <v>2986</v>
      </c>
      <c r="G155" s="12" t="s">
        <v>85</v>
      </c>
      <c r="H155" s="12" t="s">
        <v>5013</v>
      </c>
      <c r="I155" s="28">
        <v>630000</v>
      </c>
      <c r="J155" s="28">
        <v>636300</v>
      </c>
      <c r="K155" s="28">
        <v>680000</v>
      </c>
      <c r="L155" s="28">
        <v>630000</v>
      </c>
      <c r="M155" s="28">
        <v>625000</v>
      </c>
      <c r="N155" s="28">
        <v>610000</v>
      </c>
      <c r="O155" s="29">
        <v>45</v>
      </c>
      <c r="P155" s="29">
        <v>36</v>
      </c>
      <c r="Q155" s="29">
        <v>36</v>
      </c>
      <c r="R155" s="28">
        <v>510</v>
      </c>
      <c r="S155" s="28">
        <v>390</v>
      </c>
      <c r="T155" s="30">
        <v>2.1</v>
      </c>
      <c r="U155" s="30">
        <v>0</v>
      </c>
      <c r="V155" s="30">
        <v>2.1</v>
      </c>
      <c r="W155" s="30">
        <v>1.2</v>
      </c>
      <c r="X155" s="31">
        <v>4.2095238095238095E-2</v>
      </c>
      <c r="Y155" s="30">
        <v>3.2</v>
      </c>
      <c r="Z155" s="30">
        <v>-0.19999999999999973</v>
      </c>
      <c r="AA155" s="30">
        <v>3.4</v>
      </c>
      <c r="AB155" s="30">
        <v>3.8</v>
      </c>
      <c r="AC155" s="32">
        <v>0.32090003020235575</v>
      </c>
      <c r="AD155" s="30">
        <v>7.6231907627256454</v>
      </c>
      <c r="AE155" s="12">
        <v>83</v>
      </c>
      <c r="AF155" s="12">
        <v>81</v>
      </c>
      <c r="AG155" s="12">
        <v>99</v>
      </c>
      <c r="AH155" s="33">
        <v>2.3688311688311687</v>
      </c>
      <c r="AI155" s="34">
        <v>650000</v>
      </c>
      <c r="AJ155" s="34">
        <v>640000</v>
      </c>
      <c r="AK155" s="34">
        <v>639000</v>
      </c>
      <c r="AL155" s="35">
        <v>1.5625E-2</v>
      </c>
      <c r="AM155" s="35">
        <v>1.7214397496087636E-2</v>
      </c>
      <c r="AN155" s="12">
        <v>2.2999999999999998</v>
      </c>
      <c r="AO155" s="33">
        <v>0.49999999999999978</v>
      </c>
      <c r="AP155" s="12">
        <v>1.8</v>
      </c>
      <c r="AQ155" s="34">
        <v>540</v>
      </c>
      <c r="AR155" s="34">
        <v>490</v>
      </c>
      <c r="AS155" s="31">
        <v>0.10204081632653061</v>
      </c>
      <c r="AT155" s="36">
        <v>1589.2800000000002</v>
      </c>
      <c r="AU155" s="30">
        <v>0.71960000000000002</v>
      </c>
      <c r="AV155" s="30">
        <v>0.28039999999999998</v>
      </c>
      <c r="AW155" s="30">
        <v>0.79790000000000005</v>
      </c>
      <c r="AX155" s="30">
        <v>8.5500000000000007E-2</v>
      </c>
      <c r="AY155" s="30">
        <v>0.43780000000000002</v>
      </c>
      <c r="AZ155" s="30">
        <v>0.31240000000000001</v>
      </c>
      <c r="BA155" s="30">
        <v>0.21279999999999999</v>
      </c>
      <c r="BB155" s="37">
        <v>5</v>
      </c>
      <c r="BC155" s="29">
        <v>92</v>
      </c>
      <c r="BD155" s="38" t="s">
        <v>4314</v>
      </c>
      <c r="BE155" s="39">
        <v>151.630707999306</v>
      </c>
      <c r="BF155" s="39">
        <v>-33.1247653547589</v>
      </c>
      <c r="BG155" s="40">
        <f t="shared" si="24"/>
        <v>82</v>
      </c>
      <c r="BH155" s="40">
        <f t="shared" si="25"/>
        <v>79</v>
      </c>
      <c r="BI155" s="40">
        <f t="shared" si="26"/>
        <v>95</v>
      </c>
      <c r="BJ155" s="40">
        <f t="shared" si="27"/>
        <v>9</v>
      </c>
      <c r="BK155" s="40">
        <f t="shared" si="28"/>
        <v>88</v>
      </c>
      <c r="BL155" s="40">
        <f t="shared" si="29"/>
        <v>86</v>
      </c>
      <c r="BM155" s="41">
        <f t="shared" si="30"/>
        <v>90</v>
      </c>
      <c r="BN155" s="40">
        <f t="shared" si="31"/>
        <v>74</v>
      </c>
      <c r="BO155" s="41">
        <f t="shared" si="32"/>
        <v>53</v>
      </c>
      <c r="BP155" s="41">
        <f t="shared" si="33"/>
        <v>64</v>
      </c>
      <c r="BQ155" s="41">
        <f t="shared" si="34"/>
        <v>50</v>
      </c>
      <c r="BR155" s="41">
        <f t="shared" si="35"/>
        <v>57</v>
      </c>
    </row>
    <row r="156" spans="2:70" x14ac:dyDescent="0.3">
      <c r="B156" s="12" t="s">
        <v>504</v>
      </c>
      <c r="C156" s="12">
        <v>111011213</v>
      </c>
      <c r="D156" s="12" t="s">
        <v>505</v>
      </c>
      <c r="E156" s="12" t="s">
        <v>506</v>
      </c>
      <c r="F156" s="12" t="s">
        <v>2986</v>
      </c>
      <c r="G156" s="12" t="s">
        <v>85</v>
      </c>
      <c r="H156" s="12" t="s">
        <v>5013</v>
      </c>
      <c r="I156" s="28">
        <v>780000</v>
      </c>
      <c r="J156" s="28">
        <v>820000</v>
      </c>
      <c r="K156" s="28">
        <v>820000</v>
      </c>
      <c r="L156" s="28">
        <v>828000</v>
      </c>
      <c r="M156" s="28">
        <v>870000</v>
      </c>
      <c r="N156" s="28">
        <v>800000</v>
      </c>
      <c r="O156" s="29">
        <v>27</v>
      </c>
      <c r="P156" s="29">
        <v>18</v>
      </c>
      <c r="Q156" s="29">
        <v>26</v>
      </c>
      <c r="R156" s="28">
        <v>590</v>
      </c>
      <c r="S156" s="28">
        <v>500</v>
      </c>
      <c r="T156" s="30">
        <v>3.5</v>
      </c>
      <c r="U156" s="30">
        <v>0.60000000000000009</v>
      </c>
      <c r="V156" s="30">
        <v>2.9</v>
      </c>
      <c r="W156" s="30">
        <v>3.5</v>
      </c>
      <c r="X156" s="31">
        <v>3.9333333333333331E-2</v>
      </c>
      <c r="Y156" s="30">
        <v>2.1</v>
      </c>
      <c r="Z156" s="30">
        <v>0.20000000000000018</v>
      </c>
      <c r="AA156" s="30">
        <v>1.9</v>
      </c>
      <c r="AB156" s="30">
        <v>2.5</v>
      </c>
      <c r="AC156" s="32">
        <v>0.23933926137469977</v>
      </c>
      <c r="AD156" s="30">
        <v>6.0848964756279607</v>
      </c>
      <c r="AE156" s="12">
        <v>83</v>
      </c>
      <c r="AF156" s="12">
        <v>81</v>
      </c>
      <c r="AG156" s="12">
        <v>99</v>
      </c>
      <c r="AH156" s="33">
        <v>2.3688311688311687</v>
      </c>
      <c r="AI156" s="34">
        <v>650000</v>
      </c>
      <c r="AJ156" s="34">
        <v>640000</v>
      </c>
      <c r="AK156" s="34">
        <v>639000</v>
      </c>
      <c r="AL156" s="35">
        <v>1.5625E-2</v>
      </c>
      <c r="AM156" s="35">
        <v>1.7214397496087636E-2</v>
      </c>
      <c r="AN156" s="12">
        <v>2.2999999999999998</v>
      </c>
      <c r="AO156" s="33">
        <v>0.49999999999999978</v>
      </c>
      <c r="AP156" s="12">
        <v>1.8</v>
      </c>
      <c r="AQ156" s="34">
        <v>540</v>
      </c>
      <c r="AR156" s="34">
        <v>490</v>
      </c>
      <c r="AS156" s="31">
        <v>0.10204081632653061</v>
      </c>
      <c r="AT156" s="36">
        <v>2465.1200000000003</v>
      </c>
      <c r="AU156" s="30">
        <v>0.81140000000000001</v>
      </c>
      <c r="AV156" s="30">
        <v>0.18859999999999999</v>
      </c>
      <c r="AW156" s="30">
        <v>0.90569999999999995</v>
      </c>
      <c r="AX156" s="30">
        <v>8.8400000000000006E-2</v>
      </c>
      <c r="AY156" s="30">
        <v>0.48480000000000001</v>
      </c>
      <c r="AZ156" s="30">
        <v>0.39429999999999998</v>
      </c>
      <c r="BA156" s="30">
        <v>0.1082</v>
      </c>
      <c r="BB156" s="37">
        <v>8.5</v>
      </c>
      <c r="BC156" s="29">
        <v>104</v>
      </c>
      <c r="BD156" s="38" t="s">
        <v>2987</v>
      </c>
      <c r="BE156" s="39">
        <v>151.64884556361901</v>
      </c>
      <c r="BF156" s="39">
        <v>-33.006149861078001</v>
      </c>
      <c r="BG156" s="40">
        <f t="shared" si="24"/>
        <v>59</v>
      </c>
      <c r="BH156" s="40">
        <f t="shared" si="25"/>
        <v>79</v>
      </c>
      <c r="BI156" s="40">
        <f t="shared" si="26"/>
        <v>95</v>
      </c>
      <c r="BJ156" s="40">
        <f t="shared" si="27"/>
        <v>9</v>
      </c>
      <c r="BK156" s="40">
        <f t="shared" si="28"/>
        <v>86</v>
      </c>
      <c r="BL156" s="40">
        <f t="shared" si="29"/>
        <v>97</v>
      </c>
      <c r="BM156" s="41">
        <f t="shared" si="30"/>
        <v>81</v>
      </c>
      <c r="BN156" s="40">
        <f t="shared" si="31"/>
        <v>89</v>
      </c>
      <c r="BO156" s="41">
        <f t="shared" si="32"/>
        <v>100</v>
      </c>
      <c r="BP156" s="41">
        <f t="shared" si="33"/>
        <v>82</v>
      </c>
      <c r="BQ156" s="41">
        <f t="shared" si="34"/>
        <v>85</v>
      </c>
      <c r="BR156" s="41">
        <f t="shared" si="35"/>
        <v>63</v>
      </c>
    </row>
    <row r="157" spans="2:70" x14ac:dyDescent="0.3">
      <c r="B157" s="12" t="s">
        <v>1913</v>
      </c>
      <c r="C157" s="12">
        <v>111011214</v>
      </c>
      <c r="D157" s="12" t="s">
        <v>505</v>
      </c>
      <c r="E157" s="12" t="s">
        <v>506</v>
      </c>
      <c r="F157" s="12" t="s">
        <v>2986</v>
      </c>
      <c r="G157" s="12" t="s">
        <v>85</v>
      </c>
      <c r="H157" s="12" t="s">
        <v>5013</v>
      </c>
      <c r="I157" s="28">
        <v>795600</v>
      </c>
      <c r="J157" s="28">
        <v>770100</v>
      </c>
      <c r="K157" s="28">
        <v>741600</v>
      </c>
      <c r="L157" s="28">
        <v>755000</v>
      </c>
      <c r="M157" s="28">
        <v>755000</v>
      </c>
      <c r="N157" s="28">
        <v>710000</v>
      </c>
      <c r="O157" s="29">
        <v>38</v>
      </c>
      <c r="P157" s="29">
        <v>38</v>
      </c>
      <c r="Q157" s="29">
        <v>41</v>
      </c>
      <c r="R157" s="28">
        <v>600</v>
      </c>
      <c r="S157" s="28">
        <v>550</v>
      </c>
      <c r="T157" s="30">
        <v>1.8</v>
      </c>
      <c r="U157" s="30">
        <v>0.10000000000000009</v>
      </c>
      <c r="V157" s="30">
        <v>1.7</v>
      </c>
      <c r="W157" s="30">
        <v>1.6</v>
      </c>
      <c r="X157" s="31">
        <v>3.9215686274509803E-2</v>
      </c>
      <c r="Y157" s="30">
        <v>5</v>
      </c>
      <c r="Z157" s="30">
        <v>-1.2000000000000002</v>
      </c>
      <c r="AA157" s="30">
        <v>6.2</v>
      </c>
      <c r="AB157" s="30">
        <v>5.9</v>
      </c>
      <c r="AC157" s="32">
        <v>0.32506934812760052</v>
      </c>
      <c r="AD157" s="30">
        <v>8.289268377253812</v>
      </c>
      <c r="AE157" s="12">
        <v>83</v>
      </c>
      <c r="AF157" s="12">
        <v>81</v>
      </c>
      <c r="AG157" s="12">
        <v>99</v>
      </c>
      <c r="AH157" s="33">
        <v>2.3688311688311687</v>
      </c>
      <c r="AI157" s="34">
        <v>650000</v>
      </c>
      <c r="AJ157" s="34">
        <v>640000</v>
      </c>
      <c r="AK157" s="34">
        <v>639000</v>
      </c>
      <c r="AL157" s="35">
        <v>1.5625E-2</v>
      </c>
      <c r="AM157" s="35">
        <v>1.7214397496087636E-2</v>
      </c>
      <c r="AN157" s="12">
        <v>2.2999999999999998</v>
      </c>
      <c r="AO157" s="33">
        <v>0.49999999999999978</v>
      </c>
      <c r="AP157" s="12">
        <v>1.8</v>
      </c>
      <c r="AQ157" s="34">
        <v>540</v>
      </c>
      <c r="AR157" s="34">
        <v>490</v>
      </c>
      <c r="AS157" s="31">
        <v>0.10204081632653061</v>
      </c>
      <c r="AT157" s="36">
        <v>1845.7600000000002</v>
      </c>
      <c r="AU157" s="30">
        <v>0.70489999999999997</v>
      </c>
      <c r="AV157" s="30">
        <v>0.29509999999999997</v>
      </c>
      <c r="AW157" s="30">
        <v>0.76019999999999999</v>
      </c>
      <c r="AX157" s="30">
        <v>0.17460000000000001</v>
      </c>
      <c r="AY157" s="30">
        <v>0.4108</v>
      </c>
      <c r="AZ157" s="30">
        <v>0.3337</v>
      </c>
      <c r="BA157" s="30">
        <v>0.23019999999999999</v>
      </c>
      <c r="BB157" s="37">
        <v>3</v>
      </c>
      <c r="BC157" s="29">
        <v>109</v>
      </c>
      <c r="BD157" s="38" t="s">
        <v>4222</v>
      </c>
      <c r="BE157" s="39">
        <v>151.64040329958701</v>
      </c>
      <c r="BF157" s="39">
        <v>-32.961106836187398</v>
      </c>
      <c r="BG157" s="40">
        <f t="shared" si="24"/>
        <v>87</v>
      </c>
      <c r="BH157" s="40">
        <f t="shared" si="25"/>
        <v>79</v>
      </c>
      <c r="BI157" s="40">
        <f t="shared" si="26"/>
        <v>95</v>
      </c>
      <c r="BJ157" s="40">
        <f t="shared" si="27"/>
        <v>9</v>
      </c>
      <c r="BK157" s="40">
        <f t="shared" si="28"/>
        <v>85</v>
      </c>
      <c r="BL157" s="40">
        <f t="shared" si="29"/>
        <v>80</v>
      </c>
      <c r="BM157" s="41">
        <f t="shared" si="30"/>
        <v>81</v>
      </c>
      <c r="BN157" s="40">
        <f t="shared" si="31"/>
        <v>67</v>
      </c>
      <c r="BO157" s="41">
        <f t="shared" si="32"/>
        <v>50</v>
      </c>
      <c r="BP157" s="41">
        <f t="shared" si="33"/>
        <v>34</v>
      </c>
      <c r="BQ157" s="41">
        <f t="shared" si="34"/>
        <v>30</v>
      </c>
      <c r="BR157" s="41">
        <f t="shared" si="35"/>
        <v>52</v>
      </c>
    </row>
    <row r="158" spans="2:70" x14ac:dyDescent="0.3">
      <c r="B158" s="12" t="s">
        <v>1914</v>
      </c>
      <c r="C158" s="12">
        <v>111021215</v>
      </c>
      <c r="D158" s="12" t="s">
        <v>1169</v>
      </c>
      <c r="E158" s="12" t="s">
        <v>506</v>
      </c>
      <c r="F158" s="12" t="s">
        <v>2986</v>
      </c>
      <c r="G158" s="12" t="s">
        <v>85</v>
      </c>
      <c r="H158" s="12" t="s">
        <v>5013</v>
      </c>
      <c r="I158" s="28">
        <v>485000</v>
      </c>
      <c r="J158" s="28">
        <v>485000</v>
      </c>
      <c r="K158" s="28">
        <v>456750</v>
      </c>
      <c r="L158" s="28">
        <v>570000</v>
      </c>
      <c r="M158" s="28">
        <v>570000</v>
      </c>
      <c r="N158" s="28">
        <v>500000</v>
      </c>
      <c r="O158" s="29">
        <v>23</v>
      </c>
      <c r="P158" s="29">
        <v>37</v>
      </c>
      <c r="Q158" s="29">
        <v>25</v>
      </c>
      <c r="R158" s="28">
        <v>450</v>
      </c>
      <c r="S158" s="28">
        <v>450</v>
      </c>
      <c r="T158" s="30">
        <v>2.2999999999999998</v>
      </c>
      <c r="U158" s="30">
        <v>0.29999999999999982</v>
      </c>
      <c r="V158" s="30">
        <v>2</v>
      </c>
      <c r="W158" s="30">
        <v>1.3</v>
      </c>
      <c r="X158" s="31">
        <v>4.824742268041237E-2</v>
      </c>
      <c r="Y158" s="30">
        <v>5</v>
      </c>
      <c r="Z158" s="30">
        <v>0</v>
      </c>
      <c r="AA158" s="30">
        <v>5</v>
      </c>
      <c r="AB158" s="30">
        <v>5.2</v>
      </c>
      <c r="AC158" s="32">
        <v>0.27332361516034986</v>
      </c>
      <c r="AD158" s="30">
        <v>5.665040741571354</v>
      </c>
      <c r="AE158" s="12">
        <v>20</v>
      </c>
      <c r="AF158" s="12">
        <v>19</v>
      </c>
      <c r="AG158" s="12">
        <v>23</v>
      </c>
      <c r="AH158" s="33">
        <v>2.2040816326530615</v>
      </c>
      <c r="AI158" s="34">
        <v>640000</v>
      </c>
      <c r="AJ158" s="34">
        <v>600000</v>
      </c>
      <c r="AK158" s="34">
        <v>645000</v>
      </c>
      <c r="AL158" s="35">
        <v>6.6666666666666666E-2</v>
      </c>
      <c r="AM158" s="35">
        <v>-7.7519379844961239E-3</v>
      </c>
      <c r="AN158" s="12">
        <v>1.5</v>
      </c>
      <c r="AO158" s="33">
        <v>0.10000000000000009</v>
      </c>
      <c r="AP158" s="12">
        <v>1.4</v>
      </c>
      <c r="AQ158" s="34">
        <v>500</v>
      </c>
      <c r="AR158" s="34">
        <v>450</v>
      </c>
      <c r="AS158" s="31">
        <v>0.1111111111111111</v>
      </c>
      <c r="AT158" s="36">
        <v>1646.4</v>
      </c>
      <c r="AU158" s="30">
        <v>0.72309999999999997</v>
      </c>
      <c r="AV158" s="30">
        <v>0.27689999999999998</v>
      </c>
      <c r="AW158" s="30">
        <v>0.87570000000000003</v>
      </c>
      <c r="AX158" s="30">
        <v>8.6900000000000005E-2</v>
      </c>
      <c r="AY158" s="30">
        <v>0.31319999999999998</v>
      </c>
      <c r="AZ158" s="30">
        <v>0.37509999999999999</v>
      </c>
      <c r="BA158" s="30">
        <v>0.26629999999999998</v>
      </c>
      <c r="BB158" s="37">
        <v>3</v>
      </c>
      <c r="BC158" s="29">
        <v>106</v>
      </c>
      <c r="BD158" s="38" t="s">
        <v>4223</v>
      </c>
      <c r="BE158" s="39">
        <v>151.59983969590101</v>
      </c>
      <c r="BF158" s="39">
        <v>-32.969658997411003</v>
      </c>
      <c r="BG158" s="40">
        <f t="shared" si="24"/>
        <v>79</v>
      </c>
      <c r="BH158" s="40">
        <f t="shared" si="25"/>
        <v>92</v>
      </c>
      <c r="BI158" s="40">
        <f t="shared" si="26"/>
        <v>97</v>
      </c>
      <c r="BJ158" s="40">
        <f t="shared" si="27"/>
        <v>34</v>
      </c>
      <c r="BK158" s="40">
        <f t="shared" si="28"/>
        <v>85</v>
      </c>
      <c r="BL158" s="40">
        <f t="shared" si="29"/>
        <v>59</v>
      </c>
      <c r="BM158" s="41">
        <f t="shared" si="30"/>
        <v>100</v>
      </c>
      <c r="BN158" s="40">
        <f t="shared" si="31"/>
        <v>93</v>
      </c>
      <c r="BO158" s="41">
        <f t="shared" si="32"/>
        <v>85</v>
      </c>
      <c r="BP158" s="41">
        <f t="shared" si="33"/>
        <v>34</v>
      </c>
      <c r="BQ158" s="41">
        <f t="shared" si="34"/>
        <v>30</v>
      </c>
      <c r="BR158" s="41">
        <f t="shared" si="35"/>
        <v>58</v>
      </c>
    </row>
    <row r="159" spans="2:70" x14ac:dyDescent="0.3">
      <c r="B159" s="12" t="s">
        <v>1788</v>
      </c>
      <c r="C159" s="12">
        <v>111021216</v>
      </c>
      <c r="D159" s="12" t="s">
        <v>1169</v>
      </c>
      <c r="E159" s="12" t="s">
        <v>506</v>
      </c>
      <c r="F159" s="12" t="s">
        <v>2121</v>
      </c>
      <c r="G159" s="12" t="s">
        <v>85</v>
      </c>
      <c r="H159" s="12" t="s">
        <v>5013</v>
      </c>
      <c r="I159" s="28">
        <v>600000</v>
      </c>
      <c r="J159" s="28">
        <v>600930</v>
      </c>
      <c r="K159" s="28">
        <v>580000</v>
      </c>
      <c r="L159" s="28">
        <v>655000</v>
      </c>
      <c r="M159" s="28">
        <v>655000</v>
      </c>
      <c r="N159" s="28">
        <v>725000</v>
      </c>
      <c r="O159" s="29">
        <v>61</v>
      </c>
      <c r="P159" s="29">
        <v>50</v>
      </c>
      <c r="Q159" s="29">
        <v>43</v>
      </c>
      <c r="R159" s="28">
        <v>480</v>
      </c>
      <c r="S159" s="28">
        <v>450</v>
      </c>
      <c r="T159" s="30">
        <v>0.8</v>
      </c>
      <c r="U159" s="30">
        <v>0</v>
      </c>
      <c r="V159" s="30">
        <v>0.8</v>
      </c>
      <c r="W159" s="30">
        <v>1.6</v>
      </c>
      <c r="X159" s="31">
        <v>4.1599999999999998E-2</v>
      </c>
      <c r="Y159" s="30">
        <v>10.8</v>
      </c>
      <c r="Z159" s="30">
        <v>-0.39999999999999858</v>
      </c>
      <c r="AA159" s="30">
        <v>11.2</v>
      </c>
      <c r="AB159" s="30">
        <v>13.2</v>
      </c>
      <c r="AC159" s="32">
        <v>0.28743891922966369</v>
      </c>
      <c r="AD159" s="30">
        <v>6.9095894045592239</v>
      </c>
      <c r="AE159" s="12">
        <v>20</v>
      </c>
      <c r="AF159" s="12">
        <v>19</v>
      </c>
      <c r="AG159" s="12">
        <v>23</v>
      </c>
      <c r="AH159" s="33">
        <v>2.2040816326530615</v>
      </c>
      <c r="AI159" s="34">
        <v>640000</v>
      </c>
      <c r="AJ159" s="34">
        <v>600000</v>
      </c>
      <c r="AK159" s="34">
        <v>645000</v>
      </c>
      <c r="AL159" s="35">
        <v>6.6666666666666666E-2</v>
      </c>
      <c r="AM159" s="35">
        <v>-7.7519379844961239E-3</v>
      </c>
      <c r="AN159" s="12">
        <v>1.5</v>
      </c>
      <c r="AO159" s="33">
        <v>0.10000000000000009</v>
      </c>
      <c r="AP159" s="12">
        <v>1.4</v>
      </c>
      <c r="AQ159" s="34">
        <v>500</v>
      </c>
      <c r="AR159" s="34">
        <v>450</v>
      </c>
      <c r="AS159" s="31">
        <v>0.1111111111111111</v>
      </c>
      <c r="AT159" s="36">
        <v>1669.92</v>
      </c>
      <c r="AU159" s="30">
        <v>0.75270000000000004</v>
      </c>
      <c r="AV159" s="30">
        <v>0.24729999999999999</v>
      </c>
      <c r="AW159" s="30">
        <v>0.95750000000000002</v>
      </c>
      <c r="AX159" s="30">
        <v>2.7799999999999998E-2</v>
      </c>
      <c r="AY159" s="30">
        <v>0.39650000000000002</v>
      </c>
      <c r="AZ159" s="30">
        <v>0.33300000000000002</v>
      </c>
      <c r="BA159" s="30">
        <v>0.24759999999999999</v>
      </c>
      <c r="BB159" s="37">
        <v>6</v>
      </c>
      <c r="BC159" s="29">
        <v>90</v>
      </c>
      <c r="BD159" s="38" t="s">
        <v>4099</v>
      </c>
      <c r="BE159" s="39">
        <v>151.53595229880199</v>
      </c>
      <c r="BF159" s="39">
        <v>-33.109189392430203</v>
      </c>
      <c r="BG159" s="40">
        <f t="shared" si="24"/>
        <v>100</v>
      </c>
      <c r="BH159" s="40">
        <f t="shared" si="25"/>
        <v>92</v>
      </c>
      <c r="BI159" s="40">
        <f t="shared" si="26"/>
        <v>97</v>
      </c>
      <c r="BJ159" s="40">
        <f t="shared" si="27"/>
        <v>34</v>
      </c>
      <c r="BK159" s="40">
        <f t="shared" si="28"/>
        <v>88</v>
      </c>
      <c r="BL159" s="40">
        <f t="shared" si="29"/>
        <v>77</v>
      </c>
      <c r="BM159" s="41">
        <f t="shared" si="30"/>
        <v>89</v>
      </c>
      <c r="BN159" s="40">
        <f t="shared" si="31"/>
        <v>81</v>
      </c>
      <c r="BO159" s="41">
        <f t="shared" si="32"/>
        <v>75</v>
      </c>
      <c r="BP159" s="41">
        <f t="shared" si="33"/>
        <v>1</v>
      </c>
      <c r="BQ159" s="41">
        <f t="shared" si="34"/>
        <v>60</v>
      </c>
      <c r="BR159" s="41">
        <f t="shared" si="35"/>
        <v>59</v>
      </c>
    </row>
    <row r="160" spans="2:70" x14ac:dyDescent="0.3">
      <c r="B160" s="12" t="s">
        <v>1287</v>
      </c>
      <c r="C160" s="12">
        <v>111021217</v>
      </c>
      <c r="D160" s="12" t="s">
        <v>1169</v>
      </c>
      <c r="E160" s="12" t="s">
        <v>506</v>
      </c>
      <c r="F160" s="12" t="s">
        <v>2986</v>
      </c>
      <c r="G160" s="12" t="s">
        <v>85</v>
      </c>
      <c r="H160" s="12" t="s">
        <v>5013</v>
      </c>
      <c r="I160" s="28">
        <v>570000</v>
      </c>
      <c r="J160" s="28">
        <v>570000</v>
      </c>
      <c r="K160" s="28">
        <v>665600</v>
      </c>
      <c r="L160" s="28">
        <v>685000</v>
      </c>
      <c r="M160" s="28">
        <v>500000</v>
      </c>
      <c r="N160" s="28">
        <v>547500</v>
      </c>
      <c r="O160" s="29">
        <v>25</v>
      </c>
      <c r="P160" s="29">
        <v>42</v>
      </c>
      <c r="Q160" s="29">
        <v>56</v>
      </c>
      <c r="R160" s="28">
        <v>650</v>
      </c>
      <c r="S160" s="28">
        <v>630</v>
      </c>
      <c r="T160" s="30">
        <v>1.2</v>
      </c>
      <c r="U160" s="30">
        <v>-0.30000000000000004</v>
      </c>
      <c r="V160" s="30">
        <v>1.5</v>
      </c>
      <c r="W160" s="30">
        <v>1.5</v>
      </c>
      <c r="X160" s="31">
        <v>5.9298245614035086E-2</v>
      </c>
      <c r="Y160" s="30">
        <v>6</v>
      </c>
      <c r="Z160" s="30">
        <v>9.9999999999999645E-2</v>
      </c>
      <c r="AA160" s="30">
        <v>5.9</v>
      </c>
      <c r="AB160" s="30">
        <v>5</v>
      </c>
      <c r="AC160" s="32">
        <v>0.28546834375658775</v>
      </c>
      <c r="AD160" s="30">
        <v>4.8141111225223376</v>
      </c>
      <c r="AE160" s="12">
        <v>20</v>
      </c>
      <c r="AF160" s="12">
        <v>19</v>
      </c>
      <c r="AG160" s="12">
        <v>23</v>
      </c>
      <c r="AH160" s="33">
        <v>2.2040816326530615</v>
      </c>
      <c r="AI160" s="34">
        <v>640000</v>
      </c>
      <c r="AJ160" s="34">
        <v>600000</v>
      </c>
      <c r="AK160" s="34">
        <v>645000</v>
      </c>
      <c r="AL160" s="35">
        <v>6.6666666666666666E-2</v>
      </c>
      <c r="AM160" s="35">
        <v>-7.7519379844961239E-3</v>
      </c>
      <c r="AN160" s="12">
        <v>1.5</v>
      </c>
      <c r="AO160" s="33">
        <v>0.10000000000000009</v>
      </c>
      <c r="AP160" s="12">
        <v>1.4</v>
      </c>
      <c r="AQ160" s="34">
        <v>500</v>
      </c>
      <c r="AR160" s="34">
        <v>450</v>
      </c>
      <c r="AS160" s="31">
        <v>0.1111111111111111</v>
      </c>
      <c r="AT160" s="36">
        <v>2276.96</v>
      </c>
      <c r="AU160" s="30">
        <v>0.79249999999999998</v>
      </c>
      <c r="AV160" s="30">
        <v>0.20749999999999999</v>
      </c>
      <c r="AW160" s="30">
        <v>0.92559999999999998</v>
      </c>
      <c r="AX160" s="30">
        <v>3.9699999999999999E-2</v>
      </c>
      <c r="AY160" s="30">
        <v>0.25530000000000003</v>
      </c>
      <c r="AZ160" s="30">
        <v>0.4758</v>
      </c>
      <c r="BA160" s="30">
        <v>0.24049999999999999</v>
      </c>
      <c r="BB160" s="37">
        <v>7</v>
      </c>
      <c r="BC160" s="29">
        <v>113</v>
      </c>
      <c r="BD160" s="38" t="s">
        <v>3633</v>
      </c>
      <c r="BE160" s="39">
        <v>151.61784958652299</v>
      </c>
      <c r="BF160" s="39">
        <v>-32.912591158473496</v>
      </c>
      <c r="BG160" s="40">
        <f t="shared" si="24"/>
        <v>97</v>
      </c>
      <c r="BH160" s="40">
        <f t="shared" si="25"/>
        <v>92</v>
      </c>
      <c r="BI160" s="40">
        <f t="shared" si="26"/>
        <v>97</v>
      </c>
      <c r="BJ160" s="40">
        <f t="shared" si="27"/>
        <v>34</v>
      </c>
      <c r="BK160" s="40">
        <f t="shared" si="28"/>
        <v>84</v>
      </c>
      <c r="BL160" s="40">
        <f t="shared" si="29"/>
        <v>46</v>
      </c>
      <c r="BM160" s="41">
        <f t="shared" si="30"/>
        <v>100</v>
      </c>
      <c r="BN160" s="40">
        <f t="shared" si="31"/>
        <v>100</v>
      </c>
      <c r="BO160" s="41">
        <f t="shared" si="32"/>
        <v>77</v>
      </c>
      <c r="BP160" s="41">
        <f t="shared" si="33"/>
        <v>18</v>
      </c>
      <c r="BQ160" s="41">
        <f t="shared" si="34"/>
        <v>70</v>
      </c>
      <c r="BR160" s="41">
        <f t="shared" si="35"/>
        <v>60</v>
      </c>
    </row>
    <row r="161" spans="2:70" x14ac:dyDescent="0.3">
      <c r="B161" s="12" t="s">
        <v>2121</v>
      </c>
      <c r="C161" s="12">
        <v>111021218</v>
      </c>
      <c r="D161" s="12" t="s">
        <v>1169</v>
      </c>
      <c r="E161" s="12" t="s">
        <v>506</v>
      </c>
      <c r="F161" s="12" t="s">
        <v>2121</v>
      </c>
      <c r="G161" s="12" t="s">
        <v>85</v>
      </c>
      <c r="H161" s="12" t="s">
        <v>5013</v>
      </c>
      <c r="I161" s="28">
        <v>515000</v>
      </c>
      <c r="J161" s="28">
        <v>520150</v>
      </c>
      <c r="K161" s="28">
        <v>435000</v>
      </c>
      <c r="L161" s="28">
        <v>540000</v>
      </c>
      <c r="M161" s="28">
        <v>541000</v>
      </c>
      <c r="N161" s="28">
        <v>505000</v>
      </c>
      <c r="O161" s="29">
        <v>36</v>
      </c>
      <c r="P161" s="29">
        <v>36</v>
      </c>
      <c r="Q161" s="29">
        <v>27</v>
      </c>
      <c r="R161" s="28">
        <v>420</v>
      </c>
      <c r="S161" s="28">
        <v>420</v>
      </c>
      <c r="T161" s="30">
        <v>1.5</v>
      </c>
      <c r="U161" s="30">
        <v>0</v>
      </c>
      <c r="V161" s="30">
        <v>1.5</v>
      </c>
      <c r="W161" s="30">
        <v>1.5</v>
      </c>
      <c r="X161" s="31">
        <v>4.2407766990291265E-2</v>
      </c>
      <c r="Y161" s="30">
        <v>4.9000000000000004</v>
      </c>
      <c r="Z161" s="30">
        <v>0.10000000000000053</v>
      </c>
      <c r="AA161" s="30">
        <v>4.8</v>
      </c>
      <c r="AB161" s="30">
        <v>4.2</v>
      </c>
      <c r="AC161" s="32">
        <v>0.27213352685050796</v>
      </c>
      <c r="AD161" s="30">
        <v>6.4170680553118871</v>
      </c>
      <c r="AE161" s="12">
        <v>20</v>
      </c>
      <c r="AF161" s="12">
        <v>19</v>
      </c>
      <c r="AG161" s="12">
        <v>23</v>
      </c>
      <c r="AH161" s="33">
        <v>2.2040816326530615</v>
      </c>
      <c r="AI161" s="34">
        <v>640000</v>
      </c>
      <c r="AJ161" s="34">
        <v>600000</v>
      </c>
      <c r="AK161" s="34">
        <v>645000</v>
      </c>
      <c r="AL161" s="35">
        <v>6.6666666666666666E-2</v>
      </c>
      <c r="AM161" s="35">
        <v>-7.7519379844961239E-3</v>
      </c>
      <c r="AN161" s="12">
        <v>1.5</v>
      </c>
      <c r="AO161" s="33">
        <v>0.10000000000000009</v>
      </c>
      <c r="AP161" s="12">
        <v>1.4</v>
      </c>
      <c r="AQ161" s="34">
        <v>500</v>
      </c>
      <c r="AR161" s="34">
        <v>450</v>
      </c>
      <c r="AS161" s="31">
        <v>0.1111111111111111</v>
      </c>
      <c r="AT161" s="36">
        <v>1543.3600000000001</v>
      </c>
      <c r="AU161" s="30">
        <v>0.69840000000000002</v>
      </c>
      <c r="AV161" s="30">
        <v>0.30159999999999998</v>
      </c>
      <c r="AW161" s="30">
        <v>0.83930000000000005</v>
      </c>
      <c r="AX161" s="30">
        <v>0.1099</v>
      </c>
      <c r="AY161" s="30">
        <v>0.36649999999999999</v>
      </c>
      <c r="AZ161" s="30">
        <v>0.32440000000000002</v>
      </c>
      <c r="BA161" s="30">
        <v>0.21970000000000001</v>
      </c>
      <c r="BB161" s="37">
        <v>4</v>
      </c>
      <c r="BC161" s="29">
        <v>91</v>
      </c>
      <c r="BD161" s="38" t="s">
        <v>4415</v>
      </c>
      <c r="BE161" s="39">
        <v>151.44443967623999</v>
      </c>
      <c r="BF161" s="39">
        <v>-33.077695829531997</v>
      </c>
      <c r="BG161" s="40">
        <f t="shared" si="24"/>
        <v>92</v>
      </c>
      <c r="BH161" s="40">
        <f t="shared" si="25"/>
        <v>92</v>
      </c>
      <c r="BI161" s="40">
        <f t="shared" si="26"/>
        <v>97</v>
      </c>
      <c r="BJ161" s="40">
        <f t="shared" si="27"/>
        <v>34</v>
      </c>
      <c r="BK161" s="40">
        <f t="shared" si="28"/>
        <v>88</v>
      </c>
      <c r="BL161" s="40">
        <f t="shared" si="29"/>
        <v>71</v>
      </c>
      <c r="BM161" s="41">
        <f t="shared" si="30"/>
        <v>91</v>
      </c>
      <c r="BN161" s="40">
        <f t="shared" si="31"/>
        <v>86</v>
      </c>
      <c r="BO161" s="41">
        <f t="shared" si="32"/>
        <v>85</v>
      </c>
      <c r="BP161" s="41">
        <f t="shared" si="33"/>
        <v>36</v>
      </c>
      <c r="BQ161" s="41">
        <f t="shared" si="34"/>
        <v>40</v>
      </c>
      <c r="BR161" s="41">
        <f t="shared" si="35"/>
        <v>60</v>
      </c>
    </row>
    <row r="162" spans="2:70" x14ac:dyDescent="0.3">
      <c r="B162" s="12" t="s">
        <v>1288</v>
      </c>
      <c r="C162" s="12">
        <v>111021219</v>
      </c>
      <c r="D162" s="12" t="s">
        <v>1169</v>
      </c>
      <c r="E162" s="12" t="s">
        <v>506</v>
      </c>
      <c r="F162" s="12" t="s">
        <v>2986</v>
      </c>
      <c r="G162" s="12" t="s">
        <v>85</v>
      </c>
      <c r="H162" s="12" t="s">
        <v>5013</v>
      </c>
      <c r="I162" s="28">
        <v>749000</v>
      </c>
      <c r="J162" s="28">
        <v>740000</v>
      </c>
      <c r="K162" s="28">
        <v>689000</v>
      </c>
      <c r="L162" s="28">
        <v>700000</v>
      </c>
      <c r="M162" s="28">
        <v>680000</v>
      </c>
      <c r="N162" s="28">
        <v>650000</v>
      </c>
      <c r="O162" s="29">
        <v>67</v>
      </c>
      <c r="P162" s="29">
        <v>65</v>
      </c>
      <c r="Q162" s="29">
        <v>72</v>
      </c>
      <c r="R162" s="28">
        <v>600</v>
      </c>
      <c r="S162" s="28">
        <v>470</v>
      </c>
      <c r="T162" s="30">
        <v>1.9</v>
      </c>
      <c r="U162" s="30">
        <v>0</v>
      </c>
      <c r="V162" s="30">
        <v>1.9</v>
      </c>
      <c r="W162" s="30">
        <v>1.5</v>
      </c>
      <c r="X162" s="31">
        <v>4.1655540720961282E-2</v>
      </c>
      <c r="Y162" s="30">
        <v>3.7</v>
      </c>
      <c r="Z162" s="30">
        <v>-0.79999999999999982</v>
      </c>
      <c r="AA162" s="30">
        <v>4.5</v>
      </c>
      <c r="AB162" s="30">
        <v>3.8</v>
      </c>
      <c r="AC162" s="32">
        <v>0.38265306122448972</v>
      </c>
      <c r="AD162" s="30">
        <v>9.1861263736263723</v>
      </c>
      <c r="AE162" s="12">
        <v>20</v>
      </c>
      <c r="AF162" s="12">
        <v>19</v>
      </c>
      <c r="AG162" s="12">
        <v>23</v>
      </c>
      <c r="AH162" s="33">
        <v>2.2040816326530615</v>
      </c>
      <c r="AI162" s="34">
        <v>640000</v>
      </c>
      <c r="AJ162" s="34">
        <v>600000</v>
      </c>
      <c r="AK162" s="34">
        <v>645000</v>
      </c>
      <c r="AL162" s="35">
        <v>6.6666666666666666E-2</v>
      </c>
      <c r="AM162" s="35">
        <v>-7.7519379844961239E-3</v>
      </c>
      <c r="AN162" s="12">
        <v>1.5</v>
      </c>
      <c r="AO162" s="33">
        <v>0.10000000000000009</v>
      </c>
      <c r="AP162" s="12">
        <v>1.4</v>
      </c>
      <c r="AQ162" s="34">
        <v>500</v>
      </c>
      <c r="AR162" s="34">
        <v>450</v>
      </c>
      <c r="AS162" s="31">
        <v>0.1111111111111111</v>
      </c>
      <c r="AT162" s="36">
        <v>1568.0000000000002</v>
      </c>
      <c r="AU162" s="30">
        <v>0.69730000000000003</v>
      </c>
      <c r="AV162" s="30">
        <v>0.30270000000000002</v>
      </c>
      <c r="AW162" s="30">
        <v>0.84079999999999999</v>
      </c>
      <c r="AX162" s="30">
        <v>0.108</v>
      </c>
      <c r="AY162" s="30">
        <v>0.41049999999999998</v>
      </c>
      <c r="AZ162" s="30">
        <v>0.30869999999999997</v>
      </c>
      <c r="BA162" s="30">
        <v>0.25059999999999999</v>
      </c>
      <c r="BB162" s="37">
        <v>5</v>
      </c>
      <c r="BC162" s="29">
        <v>100</v>
      </c>
      <c r="BD162" s="38" t="s">
        <v>3634</v>
      </c>
      <c r="BE162" s="39">
        <v>151.55897059922199</v>
      </c>
      <c r="BF162" s="39">
        <v>-33.016586338668297</v>
      </c>
      <c r="BG162" s="40">
        <f t="shared" si="24"/>
        <v>85</v>
      </c>
      <c r="BH162" s="40">
        <f t="shared" si="25"/>
        <v>92</v>
      </c>
      <c r="BI162" s="40">
        <f t="shared" si="26"/>
        <v>97</v>
      </c>
      <c r="BJ162" s="40">
        <f t="shared" si="27"/>
        <v>34</v>
      </c>
      <c r="BK162" s="40">
        <f t="shared" si="28"/>
        <v>86</v>
      </c>
      <c r="BL162" s="40">
        <f t="shared" si="29"/>
        <v>80</v>
      </c>
      <c r="BM162" s="41">
        <f t="shared" si="30"/>
        <v>89</v>
      </c>
      <c r="BN162" s="40">
        <f t="shared" si="31"/>
        <v>59</v>
      </c>
      <c r="BO162" s="41">
        <f t="shared" si="32"/>
        <v>12</v>
      </c>
      <c r="BP162" s="41">
        <f t="shared" si="33"/>
        <v>55</v>
      </c>
      <c r="BQ162" s="41">
        <f t="shared" si="34"/>
        <v>50</v>
      </c>
      <c r="BR162" s="41">
        <f t="shared" si="35"/>
        <v>55</v>
      </c>
    </row>
    <row r="163" spans="2:70" x14ac:dyDescent="0.3">
      <c r="B163" s="12" t="s">
        <v>1444</v>
      </c>
      <c r="C163" s="12">
        <v>111021220</v>
      </c>
      <c r="D163" s="12" t="s">
        <v>1169</v>
      </c>
      <c r="E163" s="12" t="s">
        <v>506</v>
      </c>
      <c r="F163" s="12" t="s">
        <v>2986</v>
      </c>
      <c r="G163" s="12" t="s">
        <v>85</v>
      </c>
      <c r="H163" s="12" t="s">
        <v>5013</v>
      </c>
      <c r="I163" s="28">
        <v>725000</v>
      </c>
      <c r="J163" s="28">
        <v>789000</v>
      </c>
      <c r="K163" s="28">
        <v>730100</v>
      </c>
      <c r="L163" s="28">
        <v>660000</v>
      </c>
      <c r="M163" s="28">
        <v>660000</v>
      </c>
      <c r="N163" s="28">
        <v>610000</v>
      </c>
      <c r="O163" s="29">
        <v>103</v>
      </c>
      <c r="P163" s="29">
        <v>109</v>
      </c>
      <c r="Q163" s="29">
        <v>51</v>
      </c>
      <c r="R163" s="28">
        <v>420</v>
      </c>
      <c r="S163" s="28">
        <v>380</v>
      </c>
      <c r="T163" s="30">
        <v>0.8</v>
      </c>
      <c r="U163" s="30">
        <v>0</v>
      </c>
      <c r="V163" s="30">
        <v>0.8</v>
      </c>
      <c r="W163" s="30">
        <v>0.8</v>
      </c>
      <c r="X163" s="31">
        <v>3.0124137931034484E-2</v>
      </c>
      <c r="Y163" s="30">
        <v>3.4</v>
      </c>
      <c r="Z163" s="30">
        <v>-0.60000000000000009</v>
      </c>
      <c r="AA163" s="30">
        <v>4</v>
      </c>
      <c r="AB163" s="30">
        <v>5.4</v>
      </c>
      <c r="AC163" s="32">
        <v>0.24146812620734062</v>
      </c>
      <c r="AD163" s="30">
        <v>8.0157688415898338</v>
      </c>
      <c r="AE163" s="12">
        <v>20</v>
      </c>
      <c r="AF163" s="12">
        <v>19</v>
      </c>
      <c r="AG163" s="12">
        <v>23</v>
      </c>
      <c r="AH163" s="33">
        <v>2.2040816326530615</v>
      </c>
      <c r="AI163" s="34">
        <v>640000</v>
      </c>
      <c r="AJ163" s="34">
        <v>600000</v>
      </c>
      <c r="AK163" s="34">
        <v>645000</v>
      </c>
      <c r="AL163" s="35">
        <v>6.6666666666666666E-2</v>
      </c>
      <c r="AM163" s="35">
        <v>-7.7519379844961239E-3</v>
      </c>
      <c r="AN163" s="12">
        <v>1.5</v>
      </c>
      <c r="AO163" s="33">
        <v>0.10000000000000009</v>
      </c>
      <c r="AP163" s="12">
        <v>1.4</v>
      </c>
      <c r="AQ163" s="34">
        <v>500</v>
      </c>
      <c r="AR163" s="34">
        <v>450</v>
      </c>
      <c r="AS163" s="31">
        <v>0.1111111111111111</v>
      </c>
      <c r="AT163" s="36">
        <v>1739.3600000000001</v>
      </c>
      <c r="AU163" s="30">
        <v>0.76900000000000002</v>
      </c>
      <c r="AV163" s="30">
        <v>0.23100000000000001</v>
      </c>
      <c r="AW163" s="30">
        <v>0.93269999999999997</v>
      </c>
      <c r="AX163" s="30">
        <v>4.2599999999999999E-2</v>
      </c>
      <c r="AY163" s="30">
        <v>0.43980000000000002</v>
      </c>
      <c r="AZ163" s="30">
        <v>0.3705</v>
      </c>
      <c r="BA163" s="30">
        <v>0.16470000000000001</v>
      </c>
      <c r="BB163" s="37">
        <v>4</v>
      </c>
      <c r="BC163" s="29">
        <v>97</v>
      </c>
      <c r="BD163" s="38" t="s">
        <v>3776</v>
      </c>
      <c r="BE163" s="39">
        <v>151.57526451673101</v>
      </c>
      <c r="BF163" s="39">
        <v>-33.055776357333798</v>
      </c>
      <c r="BG163" s="40">
        <f t="shared" si="24"/>
        <v>100</v>
      </c>
      <c r="BH163" s="40">
        <f t="shared" si="25"/>
        <v>92</v>
      </c>
      <c r="BI163" s="40">
        <f t="shared" si="26"/>
        <v>97</v>
      </c>
      <c r="BJ163" s="40">
        <f t="shared" si="27"/>
        <v>34</v>
      </c>
      <c r="BK163" s="40">
        <f t="shared" si="28"/>
        <v>87</v>
      </c>
      <c r="BL163" s="40">
        <f t="shared" si="29"/>
        <v>87</v>
      </c>
      <c r="BM163" s="41">
        <f t="shared" si="30"/>
        <v>51</v>
      </c>
      <c r="BN163" s="40">
        <f t="shared" si="31"/>
        <v>70</v>
      </c>
      <c r="BO163" s="41">
        <f t="shared" si="32"/>
        <v>100</v>
      </c>
      <c r="BP163" s="41">
        <f t="shared" si="33"/>
        <v>60</v>
      </c>
      <c r="BQ163" s="41">
        <f t="shared" si="34"/>
        <v>40</v>
      </c>
      <c r="BR163" s="41">
        <f t="shared" si="35"/>
        <v>61</v>
      </c>
    </row>
    <row r="164" spans="2:70" x14ac:dyDescent="0.3">
      <c r="B164" s="12" t="s">
        <v>1170</v>
      </c>
      <c r="C164" s="12">
        <v>111031222</v>
      </c>
      <c r="D164" s="12" t="s">
        <v>1171</v>
      </c>
      <c r="E164" s="12" t="s">
        <v>506</v>
      </c>
      <c r="F164" s="12" t="s">
        <v>2986</v>
      </c>
      <c r="G164" s="12" t="s">
        <v>85</v>
      </c>
      <c r="H164" s="12" t="s">
        <v>5013</v>
      </c>
      <c r="I164" s="28">
        <v>760000</v>
      </c>
      <c r="J164" s="28">
        <v>751900</v>
      </c>
      <c r="K164" s="28">
        <v>675000</v>
      </c>
      <c r="L164" s="28">
        <v>640000</v>
      </c>
      <c r="M164" s="28">
        <v>650000</v>
      </c>
      <c r="N164" s="28">
        <v>625000</v>
      </c>
      <c r="O164" s="29">
        <v>29</v>
      </c>
      <c r="P164" s="29">
        <v>28</v>
      </c>
      <c r="Q164" s="29">
        <v>30</v>
      </c>
      <c r="R164" s="28">
        <v>580</v>
      </c>
      <c r="S164" s="28">
        <v>525</v>
      </c>
      <c r="T164" s="30">
        <v>2.2000000000000002</v>
      </c>
      <c r="U164" s="30">
        <v>0.10000000000000009</v>
      </c>
      <c r="V164" s="30">
        <v>2.1</v>
      </c>
      <c r="W164" s="30">
        <v>2.5</v>
      </c>
      <c r="X164" s="31">
        <v>3.9684210526315787E-2</v>
      </c>
      <c r="Y164" s="30">
        <v>10.1</v>
      </c>
      <c r="Z164" s="30">
        <v>-1.5</v>
      </c>
      <c r="AA164" s="30">
        <v>11.6</v>
      </c>
      <c r="AB164" s="30">
        <v>12.6</v>
      </c>
      <c r="AC164" s="32">
        <v>0.25005173484169135</v>
      </c>
      <c r="AD164" s="30">
        <v>6.3010384111301532</v>
      </c>
      <c r="AE164" s="12">
        <v>200</v>
      </c>
      <c r="AF164" s="12">
        <v>198</v>
      </c>
      <c r="AG164" s="12">
        <v>246</v>
      </c>
      <c r="AH164" s="33">
        <v>3.5334281650071122</v>
      </c>
      <c r="AI164" s="34">
        <v>690000</v>
      </c>
      <c r="AJ164" s="34">
        <v>665000</v>
      </c>
      <c r="AK164" s="34">
        <v>663000</v>
      </c>
      <c r="AL164" s="35">
        <v>3.7593984962406013E-2</v>
      </c>
      <c r="AM164" s="35">
        <v>4.072398190045249E-2</v>
      </c>
      <c r="AN164" s="12">
        <v>1.9</v>
      </c>
      <c r="AO164" s="33">
        <v>9.9999999999999867E-2</v>
      </c>
      <c r="AP164" s="12">
        <v>1.8</v>
      </c>
      <c r="AQ164" s="34">
        <v>600</v>
      </c>
      <c r="AR164" s="34">
        <v>550</v>
      </c>
      <c r="AS164" s="31">
        <v>9.0909090909090912E-2</v>
      </c>
      <c r="AT164" s="36">
        <v>2319.5200000000004</v>
      </c>
      <c r="AU164" s="30">
        <v>0.71689999999999998</v>
      </c>
      <c r="AV164" s="30">
        <v>0.28310000000000002</v>
      </c>
      <c r="AW164" s="30">
        <v>0.82030000000000003</v>
      </c>
      <c r="AX164" s="30">
        <v>0.10979999999999999</v>
      </c>
      <c r="AY164" s="30">
        <v>0.34660000000000002</v>
      </c>
      <c r="AZ164" s="30">
        <v>0.3659</v>
      </c>
      <c r="BA164" s="30">
        <v>0.27039999999999997</v>
      </c>
      <c r="BB164" s="37">
        <v>6</v>
      </c>
      <c r="BC164" s="29">
        <v>114</v>
      </c>
      <c r="BD164" s="38" t="s">
        <v>3523</v>
      </c>
      <c r="BE164" s="39">
        <v>151.71838222744401</v>
      </c>
      <c r="BF164" s="39">
        <v>-32.941124858205796</v>
      </c>
      <c r="BG164" s="40">
        <f t="shared" si="24"/>
        <v>80</v>
      </c>
      <c r="BH164" s="40">
        <f t="shared" si="25"/>
        <v>85</v>
      </c>
      <c r="BI164" s="40">
        <f t="shared" si="26"/>
        <v>81</v>
      </c>
      <c r="BJ164" s="40">
        <f t="shared" si="27"/>
        <v>20</v>
      </c>
      <c r="BK164" s="40">
        <f t="shared" si="28"/>
        <v>84</v>
      </c>
      <c r="BL164" s="40">
        <f t="shared" si="29"/>
        <v>66</v>
      </c>
      <c r="BM164" s="41">
        <f t="shared" si="30"/>
        <v>82</v>
      </c>
      <c r="BN164" s="40">
        <f t="shared" si="31"/>
        <v>87</v>
      </c>
      <c r="BO164" s="41">
        <f t="shared" si="32"/>
        <v>100</v>
      </c>
      <c r="BP164" s="41">
        <f t="shared" si="33"/>
        <v>1</v>
      </c>
      <c r="BQ164" s="41">
        <f t="shared" si="34"/>
        <v>60</v>
      </c>
      <c r="BR164" s="41">
        <f t="shared" si="35"/>
        <v>55</v>
      </c>
    </row>
    <row r="165" spans="2:70" x14ac:dyDescent="0.3">
      <c r="B165" s="12" t="s">
        <v>1289</v>
      </c>
      <c r="C165" s="12">
        <v>111031223</v>
      </c>
      <c r="D165" s="12" t="s">
        <v>1171</v>
      </c>
      <c r="E165" s="12" t="s">
        <v>506</v>
      </c>
      <c r="F165" s="12" t="s">
        <v>2986</v>
      </c>
      <c r="G165" s="12" t="s">
        <v>85</v>
      </c>
      <c r="H165" s="12" t="s">
        <v>5013</v>
      </c>
      <c r="I165" s="28">
        <v>520000</v>
      </c>
      <c r="J165" s="28">
        <v>510000</v>
      </c>
      <c r="K165" s="28">
        <v>475000</v>
      </c>
      <c r="L165" s="28">
        <v>510000</v>
      </c>
      <c r="M165" s="28">
        <v>510000</v>
      </c>
      <c r="N165" s="28">
        <v>470000</v>
      </c>
      <c r="O165" s="29">
        <v>37</v>
      </c>
      <c r="P165" s="29">
        <v>37</v>
      </c>
      <c r="Q165" s="29">
        <v>39</v>
      </c>
      <c r="R165" s="28">
        <v>450</v>
      </c>
      <c r="S165" s="28">
        <v>425</v>
      </c>
      <c r="T165" s="30">
        <v>2.4</v>
      </c>
      <c r="U165" s="30">
        <v>0.39999999999999991</v>
      </c>
      <c r="V165" s="30">
        <v>2</v>
      </c>
      <c r="W165" s="30">
        <v>1.3</v>
      </c>
      <c r="X165" s="31">
        <v>4.4999999999999998E-2</v>
      </c>
      <c r="Y165" s="30">
        <v>3.7</v>
      </c>
      <c r="Z165" s="30">
        <v>-0.5</v>
      </c>
      <c r="AA165" s="30">
        <v>4.2</v>
      </c>
      <c r="AB165" s="30">
        <v>3.4</v>
      </c>
      <c r="AC165" s="32">
        <v>0.32480655964892019</v>
      </c>
      <c r="AD165" s="30">
        <v>7.2179235477537818</v>
      </c>
      <c r="AE165" s="12">
        <v>200</v>
      </c>
      <c r="AF165" s="12">
        <v>198</v>
      </c>
      <c r="AG165" s="12">
        <v>246</v>
      </c>
      <c r="AH165" s="33">
        <v>3.5334281650071122</v>
      </c>
      <c r="AI165" s="34">
        <v>690000</v>
      </c>
      <c r="AJ165" s="34">
        <v>665000</v>
      </c>
      <c r="AK165" s="34">
        <v>663000</v>
      </c>
      <c r="AL165" s="35">
        <v>3.7593984962406013E-2</v>
      </c>
      <c r="AM165" s="35">
        <v>4.072398190045249E-2</v>
      </c>
      <c r="AN165" s="12">
        <v>1.9</v>
      </c>
      <c r="AO165" s="33">
        <v>9.9999999999999867E-2</v>
      </c>
      <c r="AP165" s="12">
        <v>1.8</v>
      </c>
      <c r="AQ165" s="34">
        <v>600</v>
      </c>
      <c r="AR165" s="34">
        <v>550</v>
      </c>
      <c r="AS165" s="31">
        <v>9.0909090909090912E-2</v>
      </c>
      <c r="AT165" s="36">
        <v>1385.44</v>
      </c>
      <c r="AU165" s="30">
        <v>0.68310000000000004</v>
      </c>
      <c r="AV165" s="30">
        <v>0.31690000000000002</v>
      </c>
      <c r="AW165" s="30">
        <v>0.93230000000000002</v>
      </c>
      <c r="AX165" s="30">
        <v>5.9700000000000003E-2</v>
      </c>
      <c r="AY165" s="30">
        <v>0.35039999999999999</v>
      </c>
      <c r="AZ165" s="30">
        <v>0.33389999999999997</v>
      </c>
      <c r="BA165" s="30">
        <v>0.29020000000000001</v>
      </c>
      <c r="BB165" s="37">
        <v>4.5</v>
      </c>
      <c r="BC165" s="29">
        <v>123</v>
      </c>
      <c r="BD165" s="38" t="s">
        <v>3635</v>
      </c>
      <c r="BE165" s="39">
        <v>151.65489552961901</v>
      </c>
      <c r="BF165" s="39">
        <v>-32.828508224829697</v>
      </c>
      <c r="BG165" s="40">
        <f t="shared" si="24"/>
        <v>77</v>
      </c>
      <c r="BH165" s="40">
        <f t="shared" si="25"/>
        <v>85</v>
      </c>
      <c r="BI165" s="40">
        <f t="shared" si="26"/>
        <v>81</v>
      </c>
      <c r="BJ165" s="40">
        <f t="shared" si="27"/>
        <v>20</v>
      </c>
      <c r="BK165" s="40">
        <f t="shared" si="28"/>
        <v>82</v>
      </c>
      <c r="BL165" s="40">
        <f t="shared" si="29"/>
        <v>67</v>
      </c>
      <c r="BM165" s="41">
        <f t="shared" si="30"/>
        <v>100</v>
      </c>
      <c r="BN165" s="40">
        <f t="shared" si="31"/>
        <v>78</v>
      </c>
      <c r="BO165" s="41">
        <f t="shared" si="32"/>
        <v>51</v>
      </c>
      <c r="BP165" s="41">
        <f t="shared" si="33"/>
        <v>55</v>
      </c>
      <c r="BQ165" s="41">
        <f t="shared" si="34"/>
        <v>45</v>
      </c>
      <c r="BR165" s="41">
        <f t="shared" si="35"/>
        <v>55</v>
      </c>
    </row>
    <row r="166" spans="2:70" x14ac:dyDescent="0.3">
      <c r="B166" s="12" t="s">
        <v>2011</v>
      </c>
      <c r="C166" s="12">
        <v>111031224</v>
      </c>
      <c r="D166" s="12" t="s">
        <v>1171</v>
      </c>
      <c r="E166" s="12" t="s">
        <v>506</v>
      </c>
      <c r="F166" s="12" t="s">
        <v>2986</v>
      </c>
      <c r="G166" s="12" t="s">
        <v>85</v>
      </c>
      <c r="H166" s="12" t="s">
        <v>5013</v>
      </c>
      <c r="I166" s="28">
        <v>735420</v>
      </c>
      <c r="J166" s="28">
        <v>750000</v>
      </c>
      <c r="K166" s="28">
        <v>727990</v>
      </c>
      <c r="L166" s="28">
        <v>720000</v>
      </c>
      <c r="M166" s="28">
        <v>721000</v>
      </c>
      <c r="N166" s="28">
        <v>665000</v>
      </c>
      <c r="O166" s="29">
        <v>37</v>
      </c>
      <c r="P166" s="29">
        <v>34</v>
      </c>
      <c r="Q166" s="29">
        <v>35</v>
      </c>
      <c r="R166" s="28">
        <v>575</v>
      </c>
      <c r="S166" s="28">
        <v>535</v>
      </c>
      <c r="T166" s="30">
        <v>0.8</v>
      </c>
      <c r="U166" s="30">
        <v>-0.19999999999999996</v>
      </c>
      <c r="V166" s="30">
        <v>1</v>
      </c>
      <c r="W166" s="30">
        <v>1.1000000000000001</v>
      </c>
      <c r="X166" s="31">
        <v>4.0657039514835062E-2</v>
      </c>
      <c r="Y166" s="30">
        <v>5.3</v>
      </c>
      <c r="Z166" s="30">
        <v>-0.29999999999999982</v>
      </c>
      <c r="AA166" s="30">
        <v>5.6</v>
      </c>
      <c r="AB166" s="30">
        <v>5.6</v>
      </c>
      <c r="AC166" s="32">
        <v>0.30760506719164593</v>
      </c>
      <c r="AD166" s="30">
        <v>7.5658501175277681</v>
      </c>
      <c r="AE166" s="12">
        <v>200</v>
      </c>
      <c r="AF166" s="12">
        <v>198</v>
      </c>
      <c r="AG166" s="12">
        <v>246</v>
      </c>
      <c r="AH166" s="33">
        <v>3.5334281650071122</v>
      </c>
      <c r="AI166" s="34">
        <v>690000</v>
      </c>
      <c r="AJ166" s="34">
        <v>665000</v>
      </c>
      <c r="AK166" s="34">
        <v>663000</v>
      </c>
      <c r="AL166" s="35">
        <v>3.7593984962406013E-2</v>
      </c>
      <c r="AM166" s="35">
        <v>4.072398190045249E-2</v>
      </c>
      <c r="AN166" s="12">
        <v>1.9</v>
      </c>
      <c r="AO166" s="33">
        <v>9.9999999999999867E-2</v>
      </c>
      <c r="AP166" s="12">
        <v>1.8</v>
      </c>
      <c r="AQ166" s="34">
        <v>600</v>
      </c>
      <c r="AR166" s="34">
        <v>550</v>
      </c>
      <c r="AS166" s="31">
        <v>9.0909090909090912E-2</v>
      </c>
      <c r="AT166" s="36">
        <v>1869.2800000000002</v>
      </c>
      <c r="AU166" s="30">
        <v>0.56850000000000001</v>
      </c>
      <c r="AV166" s="30">
        <v>0.43149999999999999</v>
      </c>
      <c r="AW166" s="30">
        <v>0.61899999999999999</v>
      </c>
      <c r="AX166" s="30">
        <v>0.16339999999999999</v>
      </c>
      <c r="AY166" s="30">
        <v>0.30209999999999998</v>
      </c>
      <c r="AZ166" s="30">
        <v>0.25459999999999999</v>
      </c>
      <c r="BA166" s="30">
        <v>0.4098</v>
      </c>
      <c r="BB166" s="37">
        <v>7</v>
      </c>
      <c r="BC166" s="29">
        <v>116</v>
      </c>
      <c r="BD166" s="38" t="s">
        <v>4315</v>
      </c>
      <c r="BE166" s="39">
        <v>151.73994436326601</v>
      </c>
      <c r="BF166" s="39">
        <v>-32.922945370070302</v>
      </c>
      <c r="BG166" s="40">
        <f t="shared" si="24"/>
        <v>100</v>
      </c>
      <c r="BH166" s="40">
        <f t="shared" si="25"/>
        <v>85</v>
      </c>
      <c r="BI166" s="40">
        <f t="shared" si="26"/>
        <v>81</v>
      </c>
      <c r="BJ166" s="40">
        <f t="shared" si="27"/>
        <v>20</v>
      </c>
      <c r="BK166" s="40">
        <f t="shared" si="28"/>
        <v>83</v>
      </c>
      <c r="BL166" s="40">
        <f t="shared" si="29"/>
        <v>56</v>
      </c>
      <c r="BM166" s="41">
        <f t="shared" si="30"/>
        <v>86</v>
      </c>
      <c r="BN166" s="40">
        <f t="shared" si="31"/>
        <v>75</v>
      </c>
      <c r="BO166" s="41">
        <f t="shared" si="32"/>
        <v>62</v>
      </c>
      <c r="BP166" s="41">
        <f t="shared" si="33"/>
        <v>29</v>
      </c>
      <c r="BQ166" s="41">
        <f t="shared" si="34"/>
        <v>70</v>
      </c>
      <c r="BR166" s="41">
        <f t="shared" si="35"/>
        <v>56</v>
      </c>
    </row>
    <row r="167" spans="2:70" x14ac:dyDescent="0.3">
      <c r="B167" s="12" t="s">
        <v>1290</v>
      </c>
      <c r="C167" s="12">
        <v>111031225</v>
      </c>
      <c r="D167" s="12" t="s">
        <v>1171</v>
      </c>
      <c r="E167" s="12" t="s">
        <v>506</v>
      </c>
      <c r="F167" s="12" t="s">
        <v>2986</v>
      </c>
      <c r="G167" s="12" t="s">
        <v>85</v>
      </c>
      <c r="H167" s="12" t="s">
        <v>5013</v>
      </c>
      <c r="I167" s="28">
        <v>690000</v>
      </c>
      <c r="J167" s="28">
        <v>695000</v>
      </c>
      <c r="K167" s="28">
        <v>640000</v>
      </c>
      <c r="L167" s="28">
        <v>710000</v>
      </c>
      <c r="M167" s="28">
        <v>720000</v>
      </c>
      <c r="N167" s="28">
        <v>638000</v>
      </c>
      <c r="O167" s="29">
        <v>30</v>
      </c>
      <c r="P167" s="29">
        <v>31</v>
      </c>
      <c r="Q167" s="29">
        <v>27</v>
      </c>
      <c r="R167" s="28">
        <v>550</v>
      </c>
      <c r="S167" s="28">
        <v>480</v>
      </c>
      <c r="T167" s="30">
        <v>2.1</v>
      </c>
      <c r="U167" s="30">
        <v>0</v>
      </c>
      <c r="V167" s="30">
        <v>2.1</v>
      </c>
      <c r="W167" s="30">
        <v>1.9</v>
      </c>
      <c r="X167" s="31">
        <v>4.1449275362318842E-2</v>
      </c>
      <c r="Y167" s="30">
        <v>6.2</v>
      </c>
      <c r="Z167" s="30">
        <v>0.20000000000000018</v>
      </c>
      <c r="AA167" s="30">
        <v>6</v>
      </c>
      <c r="AB167" s="30">
        <v>7.1</v>
      </c>
      <c r="AC167" s="32">
        <v>0.26359174909899541</v>
      </c>
      <c r="AD167" s="30">
        <v>6.3593813593813575</v>
      </c>
      <c r="AE167" s="12">
        <v>200</v>
      </c>
      <c r="AF167" s="12">
        <v>198</v>
      </c>
      <c r="AG167" s="12">
        <v>246</v>
      </c>
      <c r="AH167" s="33">
        <v>3.5334281650071122</v>
      </c>
      <c r="AI167" s="34">
        <v>690000</v>
      </c>
      <c r="AJ167" s="34">
        <v>665000</v>
      </c>
      <c r="AK167" s="34">
        <v>663000</v>
      </c>
      <c r="AL167" s="35">
        <v>3.7593984962406013E-2</v>
      </c>
      <c r="AM167" s="35">
        <v>4.072398190045249E-2</v>
      </c>
      <c r="AN167" s="12">
        <v>1.9</v>
      </c>
      <c r="AO167" s="33">
        <v>9.9999999999999867E-2</v>
      </c>
      <c r="AP167" s="12">
        <v>1.8</v>
      </c>
      <c r="AQ167" s="34">
        <v>600</v>
      </c>
      <c r="AR167" s="34">
        <v>550</v>
      </c>
      <c r="AS167" s="31">
        <v>9.0909090909090912E-2</v>
      </c>
      <c r="AT167" s="36">
        <v>2086.5600000000004</v>
      </c>
      <c r="AU167" s="30">
        <v>0.67220000000000002</v>
      </c>
      <c r="AV167" s="30">
        <v>0.32779999999999998</v>
      </c>
      <c r="AW167" s="30">
        <v>0.78839999999999999</v>
      </c>
      <c r="AX167" s="30">
        <v>0.13250000000000001</v>
      </c>
      <c r="AY167" s="30">
        <v>0.34210000000000002</v>
      </c>
      <c r="AZ167" s="30">
        <v>0.33329999999999999</v>
      </c>
      <c r="BA167" s="30">
        <v>0.3054</v>
      </c>
      <c r="BB167" s="37">
        <v>8</v>
      </c>
      <c r="BC167" s="29">
        <v>115</v>
      </c>
      <c r="BD167" s="38" t="s">
        <v>3636</v>
      </c>
      <c r="BE167" s="39">
        <v>151.706185319322</v>
      </c>
      <c r="BF167" s="39">
        <v>-32.926082367065597</v>
      </c>
      <c r="BG167" s="40">
        <f t="shared" si="24"/>
        <v>82</v>
      </c>
      <c r="BH167" s="40">
        <f t="shared" si="25"/>
        <v>85</v>
      </c>
      <c r="BI167" s="40">
        <f t="shared" si="26"/>
        <v>81</v>
      </c>
      <c r="BJ167" s="40">
        <f t="shared" si="27"/>
        <v>20</v>
      </c>
      <c r="BK167" s="40">
        <f t="shared" si="28"/>
        <v>83</v>
      </c>
      <c r="BL167" s="40">
        <f t="shared" si="29"/>
        <v>65</v>
      </c>
      <c r="BM167" s="41">
        <f t="shared" si="30"/>
        <v>88</v>
      </c>
      <c r="BN167" s="40">
        <f t="shared" si="31"/>
        <v>87</v>
      </c>
      <c r="BO167" s="41">
        <f t="shared" si="32"/>
        <v>91</v>
      </c>
      <c r="BP167" s="41">
        <f t="shared" si="33"/>
        <v>14</v>
      </c>
      <c r="BQ167" s="41">
        <f t="shared" si="34"/>
        <v>80</v>
      </c>
      <c r="BR167" s="41">
        <f t="shared" si="35"/>
        <v>58</v>
      </c>
    </row>
    <row r="168" spans="2:70" x14ac:dyDescent="0.3">
      <c r="B168" s="12" t="s">
        <v>1445</v>
      </c>
      <c r="C168" s="12">
        <v>111031226</v>
      </c>
      <c r="D168" s="12" t="s">
        <v>1171</v>
      </c>
      <c r="E168" s="12" t="s">
        <v>506</v>
      </c>
      <c r="F168" s="12" t="s">
        <v>2986</v>
      </c>
      <c r="G168" s="12" t="s">
        <v>85</v>
      </c>
      <c r="H168" s="12" t="s">
        <v>5013</v>
      </c>
      <c r="I168" s="28">
        <v>656500</v>
      </c>
      <c r="J168" s="28">
        <v>640000</v>
      </c>
      <c r="K168" s="28">
        <v>625000</v>
      </c>
      <c r="L168" s="28">
        <v>655000</v>
      </c>
      <c r="M168" s="28">
        <v>645000</v>
      </c>
      <c r="N168" s="28">
        <v>579000</v>
      </c>
      <c r="O168" s="29">
        <v>36</v>
      </c>
      <c r="P168" s="29">
        <v>48</v>
      </c>
      <c r="Q168" s="29">
        <v>56</v>
      </c>
      <c r="R168" s="28">
        <v>625</v>
      </c>
      <c r="S168" s="28">
        <v>580</v>
      </c>
      <c r="T168" s="30">
        <v>2.8</v>
      </c>
      <c r="U168" s="30">
        <v>-0.40000000000000036</v>
      </c>
      <c r="V168" s="30">
        <v>3.2</v>
      </c>
      <c r="W168" s="30">
        <v>3</v>
      </c>
      <c r="X168" s="31">
        <v>4.9504950495049507E-2</v>
      </c>
      <c r="Y168" s="30">
        <v>10.6</v>
      </c>
      <c r="Z168" s="30">
        <v>0.19999999999999929</v>
      </c>
      <c r="AA168" s="30">
        <v>10.4</v>
      </c>
      <c r="AB168" s="30">
        <v>12.4</v>
      </c>
      <c r="AC168" s="32">
        <v>0.25715931533903885</v>
      </c>
      <c r="AD168" s="30">
        <v>5.1946181698485843</v>
      </c>
      <c r="AE168" s="12">
        <v>200</v>
      </c>
      <c r="AF168" s="12">
        <v>198</v>
      </c>
      <c r="AG168" s="12">
        <v>246</v>
      </c>
      <c r="AH168" s="33">
        <v>3.5334281650071122</v>
      </c>
      <c r="AI168" s="34">
        <v>690000</v>
      </c>
      <c r="AJ168" s="34">
        <v>665000</v>
      </c>
      <c r="AK168" s="34">
        <v>663000</v>
      </c>
      <c r="AL168" s="35">
        <v>3.7593984962406013E-2</v>
      </c>
      <c r="AM168" s="35">
        <v>4.072398190045249E-2</v>
      </c>
      <c r="AN168" s="12">
        <v>1.9</v>
      </c>
      <c r="AO168" s="33">
        <v>9.9999999999999867E-2</v>
      </c>
      <c r="AP168" s="12">
        <v>1.8</v>
      </c>
      <c r="AQ168" s="34">
        <v>600</v>
      </c>
      <c r="AR168" s="34">
        <v>550</v>
      </c>
      <c r="AS168" s="31">
        <v>9.0909090909090912E-2</v>
      </c>
      <c r="AT168" s="36">
        <v>2430.4</v>
      </c>
      <c r="AU168" s="30">
        <v>0.82930000000000004</v>
      </c>
      <c r="AV168" s="30">
        <v>0.17069999999999999</v>
      </c>
      <c r="AW168" s="30">
        <v>0.91110000000000002</v>
      </c>
      <c r="AX168" s="30">
        <v>8.2400000000000001E-2</v>
      </c>
      <c r="AY168" s="30">
        <v>0.24890000000000001</v>
      </c>
      <c r="AZ168" s="30">
        <v>0.4919</v>
      </c>
      <c r="BA168" s="30">
        <v>0.24560000000000001</v>
      </c>
      <c r="BB168" s="37">
        <v>2</v>
      </c>
      <c r="BC168" s="29">
        <v>117</v>
      </c>
      <c r="BD168" s="38" t="s">
        <v>3777</v>
      </c>
      <c r="BE168" s="39">
        <v>151.639048696928</v>
      </c>
      <c r="BF168" s="39">
        <v>-32.875830178512103</v>
      </c>
      <c r="BG168" s="40">
        <f t="shared" si="24"/>
        <v>70</v>
      </c>
      <c r="BH168" s="40">
        <f t="shared" si="25"/>
        <v>85</v>
      </c>
      <c r="BI168" s="40">
        <f t="shared" si="26"/>
        <v>81</v>
      </c>
      <c r="BJ168" s="40">
        <f t="shared" si="27"/>
        <v>20</v>
      </c>
      <c r="BK168" s="40">
        <f t="shared" si="28"/>
        <v>83</v>
      </c>
      <c r="BL168" s="40">
        <f t="shared" si="29"/>
        <v>45</v>
      </c>
      <c r="BM168" s="41">
        <f t="shared" si="30"/>
        <v>100</v>
      </c>
      <c r="BN168" s="40">
        <f t="shared" si="31"/>
        <v>98</v>
      </c>
      <c r="BO168" s="41">
        <f t="shared" si="32"/>
        <v>95</v>
      </c>
      <c r="BP168" s="41">
        <f t="shared" si="33"/>
        <v>1</v>
      </c>
      <c r="BQ168" s="41">
        <f t="shared" si="34"/>
        <v>20</v>
      </c>
      <c r="BR168" s="41">
        <f t="shared" si="35"/>
        <v>51</v>
      </c>
    </row>
    <row r="169" spans="2:70" x14ac:dyDescent="0.3">
      <c r="B169" s="12" t="s">
        <v>2225</v>
      </c>
      <c r="C169" s="12">
        <v>111031227</v>
      </c>
      <c r="D169" s="12" t="s">
        <v>1171</v>
      </c>
      <c r="E169" s="12" t="s">
        <v>506</v>
      </c>
      <c r="F169" s="12" t="s">
        <v>2986</v>
      </c>
      <c r="G169" s="12" t="s">
        <v>85</v>
      </c>
      <c r="H169" s="12" t="s">
        <v>5013</v>
      </c>
      <c r="I169" s="28">
        <v>695000</v>
      </c>
      <c r="J169" s="28">
        <v>707720</v>
      </c>
      <c r="K169" s="28">
        <v>676000</v>
      </c>
      <c r="L169" s="28">
        <v>685000</v>
      </c>
      <c r="M169" s="28">
        <v>680000</v>
      </c>
      <c r="N169" s="28">
        <v>610000</v>
      </c>
      <c r="O169" s="29">
        <v>29</v>
      </c>
      <c r="P169" s="29">
        <v>29</v>
      </c>
      <c r="Q169" s="29">
        <v>34</v>
      </c>
      <c r="R169" s="28">
        <v>500</v>
      </c>
      <c r="S169" s="28">
        <v>465</v>
      </c>
      <c r="T169" s="30">
        <v>1.4</v>
      </c>
      <c r="U169" s="30">
        <v>0</v>
      </c>
      <c r="V169" s="30">
        <v>1.4</v>
      </c>
      <c r="W169" s="30">
        <v>1.3</v>
      </c>
      <c r="X169" s="31">
        <v>3.7410071942446041E-2</v>
      </c>
      <c r="Y169" s="30">
        <v>6.2</v>
      </c>
      <c r="Z169" s="30">
        <v>-0.5</v>
      </c>
      <c r="AA169" s="30">
        <v>6.7</v>
      </c>
      <c r="AB169" s="30">
        <v>7.6</v>
      </c>
      <c r="AC169" s="32">
        <v>0.27832205201282506</v>
      </c>
      <c r="AD169" s="30">
        <v>7.4397625441889774</v>
      </c>
      <c r="AE169" s="12">
        <v>200</v>
      </c>
      <c r="AF169" s="12">
        <v>198</v>
      </c>
      <c r="AG169" s="12">
        <v>246</v>
      </c>
      <c r="AH169" s="33">
        <v>3.5334281650071122</v>
      </c>
      <c r="AI169" s="34">
        <v>690000</v>
      </c>
      <c r="AJ169" s="34">
        <v>665000</v>
      </c>
      <c r="AK169" s="34">
        <v>663000</v>
      </c>
      <c r="AL169" s="35">
        <v>3.7593984962406013E-2</v>
      </c>
      <c r="AM169" s="35">
        <v>4.072398190045249E-2</v>
      </c>
      <c r="AN169" s="12">
        <v>1.9</v>
      </c>
      <c r="AO169" s="33">
        <v>9.9999999999999867E-2</v>
      </c>
      <c r="AP169" s="12">
        <v>1.8</v>
      </c>
      <c r="AQ169" s="34">
        <v>600</v>
      </c>
      <c r="AR169" s="34">
        <v>550</v>
      </c>
      <c r="AS169" s="31">
        <v>9.0909090909090912E-2</v>
      </c>
      <c r="AT169" s="36">
        <v>1796.4800000000002</v>
      </c>
      <c r="AU169" s="30">
        <v>0.59809999999999997</v>
      </c>
      <c r="AV169" s="30">
        <v>0.40189999999999998</v>
      </c>
      <c r="AW169" s="30">
        <v>0.75419999999999998</v>
      </c>
      <c r="AX169" s="30">
        <v>0.17580000000000001</v>
      </c>
      <c r="AY169" s="30">
        <v>0.24590000000000001</v>
      </c>
      <c r="AZ169" s="30">
        <v>0.33379999999999999</v>
      </c>
      <c r="BA169" s="30">
        <v>0.39319999999999999</v>
      </c>
      <c r="BB169" s="37">
        <v>5</v>
      </c>
      <c r="BC169" s="29">
        <v>119</v>
      </c>
      <c r="BD169" s="38" t="s">
        <v>4516</v>
      </c>
      <c r="BE169" s="39">
        <v>151.72886527768301</v>
      </c>
      <c r="BF169" s="39">
        <v>-32.891058865341201</v>
      </c>
      <c r="BG169" s="40">
        <f t="shared" si="24"/>
        <v>93</v>
      </c>
      <c r="BH169" s="40">
        <f t="shared" si="25"/>
        <v>85</v>
      </c>
      <c r="BI169" s="40">
        <f t="shared" si="26"/>
        <v>81</v>
      </c>
      <c r="BJ169" s="40">
        <f t="shared" si="27"/>
        <v>20</v>
      </c>
      <c r="BK169" s="40">
        <f t="shared" si="28"/>
        <v>83</v>
      </c>
      <c r="BL169" s="40">
        <f t="shared" si="29"/>
        <v>44</v>
      </c>
      <c r="BM169" s="41">
        <f t="shared" si="30"/>
        <v>75</v>
      </c>
      <c r="BN169" s="40">
        <f t="shared" si="31"/>
        <v>76</v>
      </c>
      <c r="BO169" s="41">
        <f t="shared" si="32"/>
        <v>81</v>
      </c>
      <c r="BP169" s="41">
        <f t="shared" si="33"/>
        <v>14</v>
      </c>
      <c r="BQ169" s="41">
        <f t="shared" si="34"/>
        <v>50</v>
      </c>
      <c r="BR169" s="41">
        <f t="shared" si="35"/>
        <v>52</v>
      </c>
    </row>
    <row r="170" spans="2:70" x14ac:dyDescent="0.3">
      <c r="B170" s="12" t="s">
        <v>2122</v>
      </c>
      <c r="C170" s="12">
        <v>111031228</v>
      </c>
      <c r="D170" s="12" t="s">
        <v>1171</v>
      </c>
      <c r="E170" s="12" t="s">
        <v>506</v>
      </c>
      <c r="F170" s="12" t="s">
        <v>2986</v>
      </c>
      <c r="G170" s="12" t="s">
        <v>85</v>
      </c>
      <c r="H170" s="12" t="s">
        <v>5013</v>
      </c>
      <c r="I170" s="28">
        <v>795000</v>
      </c>
      <c r="J170" s="28">
        <v>800000</v>
      </c>
      <c r="K170" s="28">
        <v>820000</v>
      </c>
      <c r="L170" s="28">
        <v>785000</v>
      </c>
      <c r="M170" s="28">
        <v>793000</v>
      </c>
      <c r="N170" s="28">
        <v>815000</v>
      </c>
      <c r="O170" s="29">
        <v>28</v>
      </c>
      <c r="P170" s="29">
        <v>29</v>
      </c>
      <c r="Q170" s="29">
        <v>35</v>
      </c>
      <c r="R170" s="28">
        <v>600</v>
      </c>
      <c r="S170" s="28">
        <v>550</v>
      </c>
      <c r="T170" s="30">
        <v>2.7</v>
      </c>
      <c r="U170" s="30">
        <v>0</v>
      </c>
      <c r="V170" s="30">
        <v>2.7</v>
      </c>
      <c r="W170" s="30">
        <v>2</v>
      </c>
      <c r="X170" s="31">
        <v>3.9245283018867927E-2</v>
      </c>
      <c r="Y170" s="30">
        <v>8.5</v>
      </c>
      <c r="Z170" s="30">
        <v>-1.0999999999999996</v>
      </c>
      <c r="AA170" s="30">
        <v>9.6</v>
      </c>
      <c r="AB170" s="30">
        <v>9.9</v>
      </c>
      <c r="AC170" s="32">
        <v>0.23527197440240916</v>
      </c>
      <c r="AD170" s="30">
        <v>5.9949108862152336</v>
      </c>
      <c r="AE170" s="12">
        <v>200</v>
      </c>
      <c r="AF170" s="12">
        <v>198</v>
      </c>
      <c r="AG170" s="12">
        <v>246</v>
      </c>
      <c r="AH170" s="33">
        <v>3.5334281650071122</v>
      </c>
      <c r="AI170" s="34">
        <v>690000</v>
      </c>
      <c r="AJ170" s="34">
        <v>665000</v>
      </c>
      <c r="AK170" s="34">
        <v>663000</v>
      </c>
      <c r="AL170" s="35">
        <v>3.7593984962406013E-2</v>
      </c>
      <c r="AM170" s="35">
        <v>4.072398190045249E-2</v>
      </c>
      <c r="AN170" s="12">
        <v>1.9</v>
      </c>
      <c r="AO170" s="33">
        <v>9.9999999999999867E-2</v>
      </c>
      <c r="AP170" s="12">
        <v>1.8</v>
      </c>
      <c r="AQ170" s="34">
        <v>600</v>
      </c>
      <c r="AR170" s="34">
        <v>550</v>
      </c>
      <c r="AS170" s="31">
        <v>9.0909090909090912E-2</v>
      </c>
      <c r="AT170" s="36">
        <v>2550.2400000000002</v>
      </c>
      <c r="AU170" s="30">
        <v>0.66100000000000003</v>
      </c>
      <c r="AV170" s="30">
        <v>0.33900000000000002</v>
      </c>
      <c r="AW170" s="30">
        <v>0.62519999999999998</v>
      </c>
      <c r="AX170" s="30">
        <v>0.18659999999999999</v>
      </c>
      <c r="AY170" s="30">
        <v>0.35870000000000002</v>
      </c>
      <c r="AZ170" s="30">
        <v>0.30159999999999998</v>
      </c>
      <c r="BA170" s="30">
        <v>0.32179999999999997</v>
      </c>
      <c r="BB170" s="37">
        <v>7</v>
      </c>
      <c r="BC170" s="29">
        <v>114</v>
      </c>
      <c r="BD170" s="38" t="s">
        <v>4416</v>
      </c>
      <c r="BE170" s="39">
        <v>151.74393658747701</v>
      </c>
      <c r="BF170" s="39">
        <v>-32.945995367407797</v>
      </c>
      <c r="BG170" s="40">
        <f t="shared" si="24"/>
        <v>72</v>
      </c>
      <c r="BH170" s="40">
        <f t="shared" si="25"/>
        <v>85</v>
      </c>
      <c r="BI170" s="40">
        <f t="shared" si="26"/>
        <v>81</v>
      </c>
      <c r="BJ170" s="40">
        <f t="shared" si="27"/>
        <v>20</v>
      </c>
      <c r="BK170" s="40">
        <f t="shared" si="28"/>
        <v>84</v>
      </c>
      <c r="BL170" s="40">
        <f t="shared" si="29"/>
        <v>69</v>
      </c>
      <c r="BM170" s="41">
        <f t="shared" si="30"/>
        <v>81</v>
      </c>
      <c r="BN170" s="40">
        <f t="shared" si="31"/>
        <v>90</v>
      </c>
      <c r="BO170" s="41">
        <f t="shared" si="32"/>
        <v>100</v>
      </c>
      <c r="BP170" s="41">
        <f t="shared" si="33"/>
        <v>1</v>
      </c>
      <c r="BQ170" s="41">
        <f t="shared" si="34"/>
        <v>70</v>
      </c>
      <c r="BR170" s="41">
        <f t="shared" si="35"/>
        <v>56</v>
      </c>
    </row>
    <row r="171" spans="2:70" x14ac:dyDescent="0.3">
      <c r="B171" s="12" t="s">
        <v>2012</v>
      </c>
      <c r="C171" s="12">
        <v>111031229</v>
      </c>
      <c r="D171" s="12" t="s">
        <v>1171</v>
      </c>
      <c r="E171" s="12" t="s">
        <v>506</v>
      </c>
      <c r="F171" s="12" t="s">
        <v>2986</v>
      </c>
      <c r="G171" s="12" t="s">
        <v>85</v>
      </c>
      <c r="H171" s="12" t="s">
        <v>5013</v>
      </c>
      <c r="I171" s="28">
        <v>880000</v>
      </c>
      <c r="J171" s="28">
        <v>850000</v>
      </c>
      <c r="K171" s="28">
        <v>850000</v>
      </c>
      <c r="L171" s="28">
        <v>855000</v>
      </c>
      <c r="M171" s="28">
        <v>865000</v>
      </c>
      <c r="N171" s="28">
        <v>840000</v>
      </c>
      <c r="O171" s="29">
        <v>38</v>
      </c>
      <c r="P171" s="29">
        <v>35</v>
      </c>
      <c r="Q171" s="29">
        <v>38</v>
      </c>
      <c r="R171" s="28">
        <v>650</v>
      </c>
      <c r="S171" s="28">
        <v>590</v>
      </c>
      <c r="T171" s="30">
        <v>2.4</v>
      </c>
      <c r="U171" s="30">
        <v>0.10000000000000009</v>
      </c>
      <c r="V171" s="30">
        <v>2.2999999999999998</v>
      </c>
      <c r="W171" s="30">
        <v>1.9</v>
      </c>
      <c r="X171" s="31">
        <v>3.8409090909090907E-2</v>
      </c>
      <c r="Y171" s="30">
        <v>12</v>
      </c>
      <c r="Z171" s="30">
        <v>-0.59999999999999964</v>
      </c>
      <c r="AA171" s="30">
        <v>12.6</v>
      </c>
      <c r="AB171" s="30">
        <v>12</v>
      </c>
      <c r="AC171" s="32">
        <v>0.30085906835518034</v>
      </c>
      <c r="AD171" s="30">
        <v>7.8330171642768835</v>
      </c>
      <c r="AE171" s="12">
        <v>200</v>
      </c>
      <c r="AF171" s="12">
        <v>198</v>
      </c>
      <c r="AG171" s="12">
        <v>246</v>
      </c>
      <c r="AH171" s="33">
        <v>3.5334281650071122</v>
      </c>
      <c r="AI171" s="34">
        <v>690000</v>
      </c>
      <c r="AJ171" s="34">
        <v>665000</v>
      </c>
      <c r="AK171" s="34">
        <v>663000</v>
      </c>
      <c r="AL171" s="35">
        <v>3.7593984962406013E-2</v>
      </c>
      <c r="AM171" s="35">
        <v>4.072398190045249E-2</v>
      </c>
      <c r="AN171" s="12">
        <v>1.9</v>
      </c>
      <c r="AO171" s="33">
        <v>9.9999999999999867E-2</v>
      </c>
      <c r="AP171" s="12">
        <v>1.8</v>
      </c>
      <c r="AQ171" s="34">
        <v>600</v>
      </c>
      <c r="AR171" s="34">
        <v>550</v>
      </c>
      <c r="AS171" s="31">
        <v>9.0909090909090912E-2</v>
      </c>
      <c r="AT171" s="36">
        <v>2160.48</v>
      </c>
      <c r="AU171" s="30">
        <v>0.4919</v>
      </c>
      <c r="AV171" s="30">
        <v>0.5081</v>
      </c>
      <c r="AW171" s="30">
        <v>0.1168</v>
      </c>
      <c r="AX171" s="30">
        <v>0.24049999999999999</v>
      </c>
      <c r="AY171" s="30">
        <v>0.25600000000000001</v>
      </c>
      <c r="AZ171" s="30">
        <v>0.1938</v>
      </c>
      <c r="BA171" s="30">
        <v>0.53400000000000003</v>
      </c>
      <c r="BB171" s="37">
        <v>9</v>
      </c>
      <c r="BC171" s="29">
        <v>116</v>
      </c>
      <c r="BD171" s="38" t="s">
        <v>4316</v>
      </c>
      <c r="BE171" s="39">
        <v>151.77097284417701</v>
      </c>
      <c r="BF171" s="39">
        <v>-32.933540453371897</v>
      </c>
      <c r="BG171" s="40">
        <f t="shared" si="24"/>
        <v>77</v>
      </c>
      <c r="BH171" s="40">
        <f t="shared" si="25"/>
        <v>85</v>
      </c>
      <c r="BI171" s="40">
        <f t="shared" si="26"/>
        <v>81</v>
      </c>
      <c r="BJ171" s="40">
        <f t="shared" si="27"/>
        <v>20</v>
      </c>
      <c r="BK171" s="40">
        <f t="shared" si="28"/>
        <v>83</v>
      </c>
      <c r="BL171" s="40">
        <f t="shared" si="29"/>
        <v>46</v>
      </c>
      <c r="BM171" s="41">
        <f t="shared" si="30"/>
        <v>78</v>
      </c>
      <c r="BN171" s="40">
        <f t="shared" si="31"/>
        <v>72</v>
      </c>
      <c r="BO171" s="41">
        <f t="shared" si="32"/>
        <v>66</v>
      </c>
      <c r="BP171" s="41">
        <f t="shared" si="33"/>
        <v>1</v>
      </c>
      <c r="BQ171" s="41">
        <f t="shared" si="34"/>
        <v>90</v>
      </c>
      <c r="BR171" s="41">
        <f t="shared" si="35"/>
        <v>52</v>
      </c>
    </row>
    <row r="172" spans="2:70" x14ac:dyDescent="0.3">
      <c r="B172" s="12" t="s">
        <v>2379</v>
      </c>
      <c r="C172" s="12">
        <v>111031231</v>
      </c>
      <c r="D172" s="12" t="s">
        <v>1171</v>
      </c>
      <c r="E172" s="12" t="s">
        <v>506</v>
      </c>
      <c r="F172" s="12" t="s">
        <v>2986</v>
      </c>
      <c r="G172" s="12" t="s">
        <v>85</v>
      </c>
      <c r="H172" s="12" t="s">
        <v>5013</v>
      </c>
      <c r="I172" s="28">
        <v>590000</v>
      </c>
      <c r="J172" s="28">
        <v>590000</v>
      </c>
      <c r="K172" s="28">
        <v>530000</v>
      </c>
      <c r="L172" s="28">
        <v>580000</v>
      </c>
      <c r="M172" s="28">
        <v>580000</v>
      </c>
      <c r="N172" s="28">
        <v>520000</v>
      </c>
      <c r="O172" s="29">
        <v>46</v>
      </c>
      <c r="P172" s="29">
        <v>51</v>
      </c>
      <c r="Q172" s="29">
        <v>40</v>
      </c>
      <c r="R172" s="28">
        <v>500</v>
      </c>
      <c r="S172" s="28">
        <v>450</v>
      </c>
      <c r="T172" s="30">
        <v>1.8</v>
      </c>
      <c r="U172" s="30">
        <v>-0.30000000000000004</v>
      </c>
      <c r="V172" s="30">
        <v>2.1</v>
      </c>
      <c r="W172" s="30">
        <v>2.1</v>
      </c>
      <c r="X172" s="31">
        <v>4.4067796610169491E-2</v>
      </c>
      <c r="Y172" s="30">
        <v>8.8000000000000007</v>
      </c>
      <c r="Z172" s="30">
        <v>-1.3999999999999986</v>
      </c>
      <c r="AA172" s="30">
        <v>10.199999999999999</v>
      </c>
      <c r="AB172" s="30">
        <v>12.1</v>
      </c>
      <c r="AC172" s="32">
        <v>0.33692722371967648</v>
      </c>
      <c r="AD172" s="30">
        <v>7.6456562305618894</v>
      </c>
      <c r="AE172" s="12">
        <v>200</v>
      </c>
      <c r="AF172" s="12">
        <v>198</v>
      </c>
      <c r="AG172" s="12">
        <v>246</v>
      </c>
      <c r="AH172" s="33">
        <v>3.5334281650071122</v>
      </c>
      <c r="AI172" s="34">
        <v>690000</v>
      </c>
      <c r="AJ172" s="34">
        <v>665000</v>
      </c>
      <c r="AK172" s="34">
        <v>663000</v>
      </c>
      <c r="AL172" s="35">
        <v>3.7593984962406013E-2</v>
      </c>
      <c r="AM172" s="35">
        <v>4.072398190045249E-2</v>
      </c>
      <c r="AN172" s="12">
        <v>1.9</v>
      </c>
      <c r="AO172" s="33">
        <v>9.9999999999999867E-2</v>
      </c>
      <c r="AP172" s="12">
        <v>1.8</v>
      </c>
      <c r="AQ172" s="34">
        <v>600</v>
      </c>
      <c r="AR172" s="34">
        <v>550</v>
      </c>
      <c r="AS172" s="31">
        <v>9.0909090909090912E-2</v>
      </c>
      <c r="AT172" s="36">
        <v>1484.0000000000002</v>
      </c>
      <c r="AU172" s="30">
        <v>0.56930000000000003</v>
      </c>
      <c r="AV172" s="30">
        <v>0.43070000000000003</v>
      </c>
      <c r="AW172" s="30">
        <v>0.65549999999999997</v>
      </c>
      <c r="AX172" s="30">
        <v>0.23780000000000001</v>
      </c>
      <c r="AY172" s="30">
        <v>0.2049</v>
      </c>
      <c r="AZ172" s="30">
        <v>0.22889999999999999</v>
      </c>
      <c r="BA172" s="30">
        <v>0.51080000000000003</v>
      </c>
      <c r="BB172" s="37">
        <v>3.5</v>
      </c>
      <c r="BC172" s="29">
        <v>119</v>
      </c>
      <c r="BD172" s="38" t="s">
        <v>4668</v>
      </c>
      <c r="BE172" s="39">
        <v>151.69429654000899</v>
      </c>
      <c r="BF172" s="39">
        <v>-32.878023180462201</v>
      </c>
      <c r="BG172" s="40">
        <f t="shared" si="24"/>
        <v>87</v>
      </c>
      <c r="BH172" s="40">
        <f t="shared" si="25"/>
        <v>85</v>
      </c>
      <c r="BI172" s="40">
        <f t="shared" si="26"/>
        <v>81</v>
      </c>
      <c r="BJ172" s="40">
        <f t="shared" si="27"/>
        <v>20</v>
      </c>
      <c r="BK172" s="40">
        <f t="shared" si="28"/>
        <v>83</v>
      </c>
      <c r="BL172" s="40">
        <f t="shared" si="29"/>
        <v>35</v>
      </c>
      <c r="BM172" s="41">
        <f t="shared" si="30"/>
        <v>97</v>
      </c>
      <c r="BN172" s="40">
        <f t="shared" si="31"/>
        <v>74</v>
      </c>
      <c r="BO172" s="41">
        <f t="shared" si="32"/>
        <v>43</v>
      </c>
      <c r="BP172" s="41">
        <f t="shared" si="33"/>
        <v>1</v>
      </c>
      <c r="BQ172" s="41">
        <f t="shared" si="34"/>
        <v>35</v>
      </c>
      <c r="BR172" s="41">
        <f t="shared" si="35"/>
        <v>48</v>
      </c>
    </row>
    <row r="173" spans="2:70" x14ac:dyDescent="0.3">
      <c r="B173" s="12" t="s">
        <v>1916</v>
      </c>
      <c r="C173" s="12">
        <v>111031233</v>
      </c>
      <c r="D173" s="12" t="s">
        <v>1171</v>
      </c>
      <c r="E173" s="12" t="s">
        <v>506</v>
      </c>
      <c r="F173" s="12" t="s">
        <v>2986</v>
      </c>
      <c r="G173" s="12" t="s">
        <v>85</v>
      </c>
      <c r="H173" s="12" t="s">
        <v>5013</v>
      </c>
      <c r="I173" s="28">
        <v>650000</v>
      </c>
      <c r="J173" s="28">
        <v>650000</v>
      </c>
      <c r="K173" s="28">
        <v>600000</v>
      </c>
      <c r="L173" s="28">
        <v>640000</v>
      </c>
      <c r="M173" s="28">
        <v>600000</v>
      </c>
      <c r="N173" s="28">
        <v>571500</v>
      </c>
      <c r="O173" s="29">
        <v>27</v>
      </c>
      <c r="P173" s="29">
        <v>31</v>
      </c>
      <c r="Q173" s="29">
        <v>37</v>
      </c>
      <c r="R173" s="28">
        <v>550</v>
      </c>
      <c r="S173" s="28">
        <v>500</v>
      </c>
      <c r="T173" s="30">
        <v>1.9</v>
      </c>
      <c r="U173" s="30">
        <v>9.9999999999999867E-2</v>
      </c>
      <c r="V173" s="30">
        <v>1.8</v>
      </c>
      <c r="W173" s="30">
        <v>2</v>
      </c>
      <c r="X173" s="31">
        <v>4.3999999999999997E-2</v>
      </c>
      <c r="Y173" s="30">
        <v>7.1</v>
      </c>
      <c r="Z173" s="30">
        <v>-0.20000000000000018</v>
      </c>
      <c r="AA173" s="30">
        <v>7.3</v>
      </c>
      <c r="AB173" s="30">
        <v>8.3000000000000007</v>
      </c>
      <c r="AC173" s="32">
        <v>0.33406219630709427</v>
      </c>
      <c r="AD173" s="30">
        <v>7.5923226433430511</v>
      </c>
      <c r="AE173" s="12">
        <v>200</v>
      </c>
      <c r="AF173" s="12">
        <v>198</v>
      </c>
      <c r="AG173" s="12">
        <v>246</v>
      </c>
      <c r="AH173" s="33">
        <v>3.5334281650071122</v>
      </c>
      <c r="AI173" s="34">
        <v>690000</v>
      </c>
      <c r="AJ173" s="34">
        <v>665000</v>
      </c>
      <c r="AK173" s="34">
        <v>663000</v>
      </c>
      <c r="AL173" s="35">
        <v>3.7593984962406013E-2</v>
      </c>
      <c r="AM173" s="35">
        <v>4.072398190045249E-2</v>
      </c>
      <c r="AN173" s="12">
        <v>1.9</v>
      </c>
      <c r="AO173" s="33">
        <v>9.9999999999999867E-2</v>
      </c>
      <c r="AP173" s="12">
        <v>1.8</v>
      </c>
      <c r="AQ173" s="34">
        <v>600</v>
      </c>
      <c r="AR173" s="34">
        <v>550</v>
      </c>
      <c r="AS173" s="31">
        <v>9.0909090909090912E-2</v>
      </c>
      <c r="AT173" s="36">
        <v>1646.4</v>
      </c>
      <c r="AU173" s="30">
        <v>0.66279999999999994</v>
      </c>
      <c r="AV173" s="30">
        <v>0.3372</v>
      </c>
      <c r="AW173" s="30">
        <v>0.79630000000000001</v>
      </c>
      <c r="AX173" s="30">
        <v>0.16450000000000001</v>
      </c>
      <c r="AY173" s="30">
        <v>0.31630000000000003</v>
      </c>
      <c r="AZ173" s="30">
        <v>0.3221</v>
      </c>
      <c r="BA173" s="30">
        <v>0.31769999999999998</v>
      </c>
      <c r="BB173" s="37">
        <v>2.5</v>
      </c>
      <c r="BC173" s="29">
        <v>115</v>
      </c>
      <c r="BD173" s="38" t="s">
        <v>4225</v>
      </c>
      <c r="BE173" s="39">
        <v>151.66169374322899</v>
      </c>
      <c r="BF173" s="39">
        <v>-32.904359169928902</v>
      </c>
      <c r="BG173" s="40">
        <f t="shared" si="24"/>
        <v>85</v>
      </c>
      <c r="BH173" s="40">
        <f t="shared" si="25"/>
        <v>85</v>
      </c>
      <c r="BI173" s="40">
        <f t="shared" si="26"/>
        <v>81</v>
      </c>
      <c r="BJ173" s="40">
        <f t="shared" si="27"/>
        <v>20</v>
      </c>
      <c r="BK173" s="40">
        <f t="shared" si="28"/>
        <v>83</v>
      </c>
      <c r="BL173" s="40">
        <f t="shared" si="29"/>
        <v>60</v>
      </c>
      <c r="BM173" s="41">
        <f t="shared" si="30"/>
        <v>97</v>
      </c>
      <c r="BN173" s="40">
        <f t="shared" si="31"/>
        <v>74</v>
      </c>
      <c r="BO173" s="41">
        <f t="shared" si="32"/>
        <v>45</v>
      </c>
      <c r="BP173" s="41">
        <f t="shared" si="33"/>
        <v>1</v>
      </c>
      <c r="BQ173" s="41">
        <f t="shared" si="34"/>
        <v>25</v>
      </c>
      <c r="BR173" s="41">
        <f t="shared" si="35"/>
        <v>49</v>
      </c>
    </row>
    <row r="174" spans="2:70" x14ac:dyDescent="0.3">
      <c r="B174" s="12" t="s">
        <v>2013</v>
      </c>
      <c r="C174" s="12">
        <v>111031234</v>
      </c>
      <c r="D174" s="12" t="s">
        <v>1171</v>
      </c>
      <c r="E174" s="12" t="s">
        <v>506</v>
      </c>
      <c r="F174" s="12" t="s">
        <v>2986</v>
      </c>
      <c r="G174" s="12" t="s">
        <v>85</v>
      </c>
      <c r="H174" s="12" t="s">
        <v>5013</v>
      </c>
      <c r="I174" s="28">
        <v>600000</v>
      </c>
      <c r="J174" s="28">
        <v>597400</v>
      </c>
      <c r="K174" s="28">
        <v>612444</v>
      </c>
      <c r="L174" s="28">
        <v>570000</v>
      </c>
      <c r="M174" s="28">
        <v>605000</v>
      </c>
      <c r="N174" s="28">
        <v>580000</v>
      </c>
      <c r="O174" s="29">
        <v>27</v>
      </c>
      <c r="P174" s="29">
        <v>24</v>
      </c>
      <c r="Q174" s="29">
        <v>28</v>
      </c>
      <c r="R174" s="28">
        <v>500</v>
      </c>
      <c r="S174" s="28">
        <v>480</v>
      </c>
      <c r="T174" s="30">
        <v>2.1</v>
      </c>
      <c r="U174" s="30">
        <v>0</v>
      </c>
      <c r="V174" s="30">
        <v>2.1</v>
      </c>
      <c r="W174" s="30">
        <v>1.8</v>
      </c>
      <c r="X174" s="31">
        <v>4.3333333333333335E-2</v>
      </c>
      <c r="Y174" s="30">
        <v>10.5</v>
      </c>
      <c r="Z174" s="30">
        <v>-1.3000000000000007</v>
      </c>
      <c r="AA174" s="30">
        <v>11.8</v>
      </c>
      <c r="AB174" s="30">
        <v>11.9</v>
      </c>
      <c r="AC174" s="32">
        <v>0.27237862808332608</v>
      </c>
      <c r="AD174" s="30">
        <v>6.2856606480767558</v>
      </c>
      <c r="AE174" s="12">
        <v>200</v>
      </c>
      <c r="AF174" s="12">
        <v>198</v>
      </c>
      <c r="AG174" s="12">
        <v>246</v>
      </c>
      <c r="AH174" s="33">
        <v>3.5334281650071122</v>
      </c>
      <c r="AI174" s="34">
        <v>690000</v>
      </c>
      <c r="AJ174" s="34">
        <v>665000</v>
      </c>
      <c r="AK174" s="34">
        <v>663000</v>
      </c>
      <c r="AL174" s="35">
        <v>3.7593984962406013E-2</v>
      </c>
      <c r="AM174" s="35">
        <v>4.072398190045249E-2</v>
      </c>
      <c r="AN174" s="12">
        <v>1.9</v>
      </c>
      <c r="AO174" s="33">
        <v>9.9999999999999867E-2</v>
      </c>
      <c r="AP174" s="12">
        <v>1.8</v>
      </c>
      <c r="AQ174" s="34">
        <v>600</v>
      </c>
      <c r="AR174" s="34">
        <v>550</v>
      </c>
      <c r="AS174" s="31">
        <v>9.0909090909090912E-2</v>
      </c>
      <c r="AT174" s="36">
        <v>1835.68</v>
      </c>
      <c r="AU174" s="30">
        <v>0.6069</v>
      </c>
      <c r="AV174" s="30">
        <v>0.3931</v>
      </c>
      <c r="AW174" s="30">
        <v>0.77459999999999996</v>
      </c>
      <c r="AX174" s="30">
        <v>0.1153</v>
      </c>
      <c r="AY174" s="30">
        <v>0.24840000000000001</v>
      </c>
      <c r="AZ174" s="30">
        <v>0.3226</v>
      </c>
      <c r="BA174" s="30">
        <v>0.39960000000000001</v>
      </c>
      <c r="BB174" s="37">
        <v>6</v>
      </c>
      <c r="BC174" s="29">
        <v>117</v>
      </c>
      <c r="BD174" s="38" t="s">
        <v>4317</v>
      </c>
      <c r="BE174" s="39">
        <v>151.71568983893599</v>
      </c>
      <c r="BF174" s="39">
        <v>-32.902261051317701</v>
      </c>
      <c r="BG174" s="40">
        <f t="shared" si="24"/>
        <v>82</v>
      </c>
      <c r="BH174" s="40">
        <f t="shared" si="25"/>
        <v>85</v>
      </c>
      <c r="BI174" s="40">
        <f t="shared" si="26"/>
        <v>81</v>
      </c>
      <c r="BJ174" s="40">
        <f t="shared" si="27"/>
        <v>20</v>
      </c>
      <c r="BK174" s="40">
        <f t="shared" si="28"/>
        <v>83</v>
      </c>
      <c r="BL174" s="40">
        <f t="shared" si="29"/>
        <v>45</v>
      </c>
      <c r="BM174" s="41">
        <f t="shared" si="30"/>
        <v>95</v>
      </c>
      <c r="BN174" s="40">
        <f t="shared" si="31"/>
        <v>87</v>
      </c>
      <c r="BO174" s="41">
        <f t="shared" si="32"/>
        <v>85</v>
      </c>
      <c r="BP174" s="41">
        <f t="shared" si="33"/>
        <v>1</v>
      </c>
      <c r="BQ174" s="41">
        <f t="shared" si="34"/>
        <v>60</v>
      </c>
      <c r="BR174" s="41">
        <f t="shared" si="35"/>
        <v>54</v>
      </c>
    </row>
    <row r="175" spans="2:70" x14ac:dyDescent="0.3">
      <c r="B175" s="12" t="s">
        <v>1553</v>
      </c>
      <c r="C175" s="12">
        <v>111031235</v>
      </c>
      <c r="D175" s="12" t="s">
        <v>1171</v>
      </c>
      <c r="E175" s="12" t="s">
        <v>506</v>
      </c>
      <c r="F175" s="12" t="s">
        <v>2986</v>
      </c>
      <c r="G175" s="12" t="s">
        <v>85</v>
      </c>
      <c r="H175" s="12" t="s">
        <v>5013</v>
      </c>
      <c r="I175" s="28">
        <v>780000</v>
      </c>
      <c r="J175" s="28">
        <v>754800</v>
      </c>
      <c r="K175" s="28">
        <v>850000</v>
      </c>
      <c r="L175" s="28">
        <v>765000</v>
      </c>
      <c r="M175" s="28">
        <v>750000</v>
      </c>
      <c r="N175" s="28">
        <v>785000</v>
      </c>
      <c r="O175" s="29">
        <v>33</v>
      </c>
      <c r="P175" s="29">
        <v>31</v>
      </c>
      <c r="Q175" s="29">
        <v>38</v>
      </c>
      <c r="R175" s="28">
        <v>690</v>
      </c>
      <c r="S175" s="28">
        <v>650</v>
      </c>
      <c r="T175" s="30">
        <v>2.1</v>
      </c>
      <c r="U175" s="30">
        <v>0.40000000000000013</v>
      </c>
      <c r="V175" s="30">
        <v>1.7</v>
      </c>
      <c r="W175" s="30">
        <v>1.1000000000000001</v>
      </c>
      <c r="X175" s="31">
        <v>4.5999999999999999E-2</v>
      </c>
      <c r="Y175" s="30">
        <v>11.4</v>
      </c>
      <c r="Z175" s="30">
        <v>-1</v>
      </c>
      <c r="AA175" s="30">
        <v>12.4</v>
      </c>
      <c r="AB175" s="30">
        <v>12.2</v>
      </c>
      <c r="AC175" s="32">
        <v>0.3217083177918687</v>
      </c>
      <c r="AD175" s="30">
        <v>6.993659082431928</v>
      </c>
      <c r="AE175" s="12">
        <v>200</v>
      </c>
      <c r="AF175" s="12">
        <v>198</v>
      </c>
      <c r="AG175" s="12">
        <v>246</v>
      </c>
      <c r="AH175" s="33">
        <v>3.5334281650071122</v>
      </c>
      <c r="AI175" s="34">
        <v>690000</v>
      </c>
      <c r="AJ175" s="34">
        <v>665000</v>
      </c>
      <c r="AK175" s="34">
        <v>663000</v>
      </c>
      <c r="AL175" s="35">
        <v>3.7593984962406013E-2</v>
      </c>
      <c r="AM175" s="35">
        <v>4.072398190045249E-2</v>
      </c>
      <c r="AN175" s="12">
        <v>1.9</v>
      </c>
      <c r="AO175" s="33">
        <v>9.9999999999999867E-2</v>
      </c>
      <c r="AP175" s="12">
        <v>1.8</v>
      </c>
      <c r="AQ175" s="34">
        <v>600</v>
      </c>
      <c r="AR175" s="34">
        <v>550</v>
      </c>
      <c r="AS175" s="31">
        <v>9.0909090909090912E-2</v>
      </c>
      <c r="AT175" s="36">
        <v>2144.8000000000002</v>
      </c>
      <c r="AU175" s="30">
        <v>0.58069999999999999</v>
      </c>
      <c r="AV175" s="30">
        <v>0.41930000000000001</v>
      </c>
      <c r="AW175" s="30">
        <v>0.56340000000000001</v>
      </c>
      <c r="AX175" s="30">
        <v>0.26450000000000001</v>
      </c>
      <c r="AY175" s="30">
        <v>0.23630000000000001</v>
      </c>
      <c r="AZ175" s="30">
        <v>0.31309999999999999</v>
      </c>
      <c r="BA175" s="30">
        <v>0.42949999999999999</v>
      </c>
      <c r="BB175" s="37">
        <v>7.5</v>
      </c>
      <c r="BC175" s="29">
        <v>118</v>
      </c>
      <c r="BD175" s="38" t="s">
        <v>3880</v>
      </c>
      <c r="BE175" s="39">
        <v>151.75093012437301</v>
      </c>
      <c r="BF175" s="39">
        <v>-32.911916356116599</v>
      </c>
      <c r="BG175" s="40">
        <f t="shared" si="24"/>
        <v>82</v>
      </c>
      <c r="BH175" s="40">
        <f t="shared" si="25"/>
        <v>85</v>
      </c>
      <c r="BI175" s="40">
        <f t="shared" si="26"/>
        <v>81</v>
      </c>
      <c r="BJ175" s="40">
        <f t="shared" si="27"/>
        <v>20</v>
      </c>
      <c r="BK175" s="40">
        <f t="shared" si="28"/>
        <v>83</v>
      </c>
      <c r="BL175" s="40">
        <f t="shared" si="29"/>
        <v>42</v>
      </c>
      <c r="BM175" s="41">
        <f t="shared" si="30"/>
        <v>100</v>
      </c>
      <c r="BN175" s="40">
        <f t="shared" si="31"/>
        <v>80</v>
      </c>
      <c r="BO175" s="41">
        <f t="shared" si="32"/>
        <v>53</v>
      </c>
      <c r="BP175" s="41">
        <f t="shared" si="33"/>
        <v>1</v>
      </c>
      <c r="BQ175" s="41">
        <f t="shared" si="34"/>
        <v>75</v>
      </c>
      <c r="BR175" s="41">
        <f t="shared" si="35"/>
        <v>52</v>
      </c>
    </row>
    <row r="176" spans="2:70" x14ac:dyDescent="0.3">
      <c r="B176" s="12" t="s">
        <v>2576</v>
      </c>
      <c r="C176" s="12">
        <v>112011236</v>
      </c>
      <c r="D176" s="12" t="s">
        <v>2227</v>
      </c>
      <c r="E176" s="12" t="s">
        <v>933</v>
      </c>
      <c r="F176" s="12" t="s">
        <v>2576</v>
      </c>
      <c r="G176" s="12" t="s">
        <v>85</v>
      </c>
      <c r="H176" s="12" t="s">
        <v>5013</v>
      </c>
      <c r="I176" s="28">
        <v>650000</v>
      </c>
      <c r="J176" s="28">
        <v>650000</v>
      </c>
      <c r="K176" s="28">
        <v>650000</v>
      </c>
      <c r="L176" s="28">
        <v>685000</v>
      </c>
      <c r="M176" s="28">
        <v>680000</v>
      </c>
      <c r="N176" s="28">
        <v>672500</v>
      </c>
      <c r="O176" s="29">
        <v>50</v>
      </c>
      <c r="P176" s="29">
        <v>50</v>
      </c>
      <c r="Q176" s="29">
        <v>46</v>
      </c>
      <c r="R176" s="28">
        <v>580</v>
      </c>
      <c r="S176" s="28">
        <v>550</v>
      </c>
      <c r="T176" s="30">
        <v>2.2000000000000002</v>
      </c>
      <c r="U176" s="30">
        <v>0.10000000000000009</v>
      </c>
      <c r="V176" s="30">
        <v>2.1</v>
      </c>
      <c r="W176" s="30">
        <v>1.7</v>
      </c>
      <c r="X176" s="31">
        <v>4.6399999999999997E-2</v>
      </c>
      <c r="Y176" s="30">
        <v>3.6</v>
      </c>
      <c r="Z176" s="30">
        <v>-0.19999999999999973</v>
      </c>
      <c r="AA176" s="30">
        <v>3.8</v>
      </c>
      <c r="AB176" s="30">
        <v>4</v>
      </c>
      <c r="AC176" s="32">
        <v>0.45031055900621109</v>
      </c>
      <c r="AD176" s="30">
        <v>9.7049689440993774</v>
      </c>
      <c r="AE176" s="12">
        <v>78</v>
      </c>
      <c r="AF176" s="12">
        <v>80</v>
      </c>
      <c r="AG176" s="12">
        <v>119</v>
      </c>
      <c r="AH176" s="33">
        <v>1.9597315436241611</v>
      </c>
      <c r="AI176" s="34">
        <v>750000</v>
      </c>
      <c r="AJ176" s="34">
        <v>770000</v>
      </c>
      <c r="AK176" s="34">
        <v>730000</v>
      </c>
      <c r="AL176" s="35">
        <v>-2.5974025974025976E-2</v>
      </c>
      <c r="AM176" s="35">
        <v>2.7397260273972601E-2</v>
      </c>
      <c r="AN176" s="12">
        <v>2.2000000000000002</v>
      </c>
      <c r="AO176" s="33">
        <v>0.40000000000000013</v>
      </c>
      <c r="AP176" s="12">
        <v>1.8</v>
      </c>
      <c r="AQ176" s="34">
        <v>600</v>
      </c>
      <c r="AR176" s="34">
        <v>580</v>
      </c>
      <c r="AS176" s="31">
        <v>3.4482758620689655E-2</v>
      </c>
      <c r="AT176" s="36">
        <v>1288.0000000000002</v>
      </c>
      <c r="AU176" s="30">
        <v>0.60019999999999996</v>
      </c>
      <c r="AV176" s="30">
        <v>0.39979999999999999</v>
      </c>
      <c r="AW176" s="30">
        <v>0.57430000000000003</v>
      </c>
      <c r="AX176" s="30">
        <v>0.30020000000000002</v>
      </c>
      <c r="AY176" s="30">
        <v>0.4027</v>
      </c>
      <c r="AZ176" s="30">
        <v>0.20069999999999999</v>
      </c>
      <c r="BA176" s="30">
        <v>0.32879999999999998</v>
      </c>
      <c r="BB176" s="37">
        <v>2.5</v>
      </c>
      <c r="BC176" s="29">
        <v>602</v>
      </c>
      <c r="BD176" s="38" t="s">
        <v>4872</v>
      </c>
      <c r="BE176" s="39">
        <v>153.559846995014</v>
      </c>
      <c r="BF176" s="39">
        <v>-28.8361755127086</v>
      </c>
      <c r="BG176" s="40">
        <f t="shared" si="24"/>
        <v>80</v>
      </c>
      <c r="BH176" s="40">
        <f t="shared" si="25"/>
        <v>80</v>
      </c>
      <c r="BI176" s="40">
        <f t="shared" si="26"/>
        <v>100</v>
      </c>
      <c r="BJ176" s="40">
        <f t="shared" si="27"/>
        <v>1</v>
      </c>
      <c r="BK176" s="40">
        <f t="shared" si="28"/>
        <v>17</v>
      </c>
      <c r="BL176" s="40">
        <f t="shared" si="29"/>
        <v>79</v>
      </c>
      <c r="BM176" s="41">
        <f t="shared" si="30"/>
        <v>100</v>
      </c>
      <c r="BN176" s="40">
        <f t="shared" si="31"/>
        <v>53</v>
      </c>
      <c r="BO176" s="41">
        <f t="shared" si="32"/>
        <v>1</v>
      </c>
      <c r="BP176" s="41">
        <f t="shared" si="33"/>
        <v>57</v>
      </c>
      <c r="BQ176" s="41">
        <f t="shared" si="34"/>
        <v>25</v>
      </c>
      <c r="BR176" s="41">
        <f t="shared" si="35"/>
        <v>45</v>
      </c>
    </row>
    <row r="177" spans="2:70" x14ac:dyDescent="0.3">
      <c r="B177" s="12" t="s">
        <v>2226</v>
      </c>
      <c r="C177" s="12">
        <v>112011237</v>
      </c>
      <c r="D177" s="12" t="s">
        <v>2227</v>
      </c>
      <c r="E177" s="12" t="s">
        <v>933</v>
      </c>
      <c r="F177" s="12" t="s">
        <v>2576</v>
      </c>
      <c r="G177" s="12" t="s">
        <v>85</v>
      </c>
      <c r="H177" s="12" t="s">
        <v>5013</v>
      </c>
      <c r="I177" s="28">
        <v>580000</v>
      </c>
      <c r="J177" s="28">
        <v>580000</v>
      </c>
      <c r="K177" s="28">
        <v>550000</v>
      </c>
      <c r="L177" s="28">
        <v>600000</v>
      </c>
      <c r="M177" s="28">
        <v>610000</v>
      </c>
      <c r="N177" s="28">
        <v>570000</v>
      </c>
      <c r="O177" s="29">
        <v>57</v>
      </c>
      <c r="P177" s="29">
        <v>79</v>
      </c>
      <c r="Q177" s="29">
        <v>67</v>
      </c>
      <c r="R177" s="28">
        <v>520</v>
      </c>
      <c r="S177" s="28">
        <v>520</v>
      </c>
      <c r="T177" s="30">
        <v>2.2000000000000002</v>
      </c>
      <c r="U177" s="30">
        <v>-0.29999999999999982</v>
      </c>
      <c r="V177" s="30">
        <v>2.5</v>
      </c>
      <c r="W177" s="30">
        <v>2.5</v>
      </c>
      <c r="X177" s="31">
        <v>4.6620689655172416E-2</v>
      </c>
      <c r="Y177" s="30">
        <v>4.5999999999999996</v>
      </c>
      <c r="Z177" s="30">
        <v>0</v>
      </c>
      <c r="AA177" s="30">
        <v>4.5999999999999996</v>
      </c>
      <c r="AB177" s="30">
        <v>5</v>
      </c>
      <c r="AC177" s="32">
        <v>0.29666818804198991</v>
      </c>
      <c r="AD177" s="30">
        <v>6.3634448618474178</v>
      </c>
      <c r="AE177" s="12">
        <v>78</v>
      </c>
      <c r="AF177" s="12">
        <v>80</v>
      </c>
      <c r="AG177" s="12">
        <v>119</v>
      </c>
      <c r="AH177" s="33">
        <v>1.9597315436241611</v>
      </c>
      <c r="AI177" s="34">
        <v>750000</v>
      </c>
      <c r="AJ177" s="34">
        <v>770000</v>
      </c>
      <c r="AK177" s="34">
        <v>730000</v>
      </c>
      <c r="AL177" s="35">
        <v>-2.5974025974025976E-2</v>
      </c>
      <c r="AM177" s="35">
        <v>2.7397260273972601E-2</v>
      </c>
      <c r="AN177" s="12">
        <v>2.2000000000000002</v>
      </c>
      <c r="AO177" s="33">
        <v>0.40000000000000013</v>
      </c>
      <c r="AP177" s="12">
        <v>1.8</v>
      </c>
      <c r="AQ177" s="34">
        <v>600</v>
      </c>
      <c r="AR177" s="34">
        <v>580</v>
      </c>
      <c r="AS177" s="31">
        <v>3.4482758620689655E-2</v>
      </c>
      <c r="AT177" s="36">
        <v>1752.8000000000002</v>
      </c>
      <c r="AU177" s="30">
        <v>0.73970000000000002</v>
      </c>
      <c r="AV177" s="30">
        <v>0.26029999999999998</v>
      </c>
      <c r="AW177" s="30">
        <v>0.86470000000000002</v>
      </c>
      <c r="AX177" s="30">
        <v>0.1038</v>
      </c>
      <c r="AY177" s="30">
        <v>0.42630000000000001</v>
      </c>
      <c r="AZ177" s="30">
        <v>0.31490000000000001</v>
      </c>
      <c r="BA177" s="30">
        <v>0.215</v>
      </c>
      <c r="BB177" s="37">
        <v>6</v>
      </c>
      <c r="BC177" s="29">
        <v>597</v>
      </c>
      <c r="BD177" s="38" t="s">
        <v>4517</v>
      </c>
      <c r="BE177" s="39">
        <v>153.44318974013001</v>
      </c>
      <c r="BF177" s="39">
        <v>-28.853047491711099</v>
      </c>
      <c r="BG177" s="40">
        <f t="shared" si="24"/>
        <v>80</v>
      </c>
      <c r="BH177" s="40">
        <f t="shared" si="25"/>
        <v>80</v>
      </c>
      <c r="BI177" s="40">
        <f t="shared" si="26"/>
        <v>100</v>
      </c>
      <c r="BJ177" s="40">
        <f t="shared" si="27"/>
        <v>1</v>
      </c>
      <c r="BK177" s="40">
        <f t="shared" si="28"/>
        <v>18</v>
      </c>
      <c r="BL177" s="40">
        <f t="shared" si="29"/>
        <v>84</v>
      </c>
      <c r="BM177" s="41">
        <f t="shared" si="30"/>
        <v>100</v>
      </c>
      <c r="BN177" s="40">
        <f t="shared" si="31"/>
        <v>87</v>
      </c>
      <c r="BO177" s="41">
        <f t="shared" si="32"/>
        <v>69</v>
      </c>
      <c r="BP177" s="41">
        <f t="shared" si="33"/>
        <v>41</v>
      </c>
      <c r="BQ177" s="41">
        <f t="shared" si="34"/>
        <v>60</v>
      </c>
      <c r="BR177" s="41">
        <f t="shared" si="35"/>
        <v>54</v>
      </c>
    </row>
    <row r="178" spans="2:70" x14ac:dyDescent="0.3">
      <c r="B178" s="12" t="s">
        <v>2662</v>
      </c>
      <c r="C178" s="12">
        <v>112011238</v>
      </c>
      <c r="D178" s="12" t="s">
        <v>2227</v>
      </c>
      <c r="E178" s="12" t="s">
        <v>933</v>
      </c>
      <c r="F178" s="12" t="s">
        <v>2703</v>
      </c>
      <c r="G178" s="12" t="s">
        <v>85</v>
      </c>
      <c r="H178" s="12" t="s">
        <v>5013</v>
      </c>
      <c r="I178" s="28">
        <v>880000</v>
      </c>
      <c r="J178" s="28">
        <v>880000</v>
      </c>
      <c r="K178" s="28">
        <v>900000</v>
      </c>
      <c r="L178" s="28">
        <v>1900000</v>
      </c>
      <c r="M178" s="28">
        <v>1900000</v>
      </c>
      <c r="N178" s="28">
        <v>2400000</v>
      </c>
      <c r="O178" s="29">
        <v>14</v>
      </c>
      <c r="P178" s="29">
        <v>14</v>
      </c>
      <c r="Q178" s="29">
        <v>24</v>
      </c>
      <c r="R178" s="28">
        <v>590</v>
      </c>
      <c r="S178" s="28">
        <v>570</v>
      </c>
      <c r="T178" s="30">
        <v>2.6</v>
      </c>
      <c r="U178" s="30">
        <v>0.39999999999999991</v>
      </c>
      <c r="V178" s="30">
        <v>2.2000000000000002</v>
      </c>
      <c r="W178" s="30">
        <v>1.3</v>
      </c>
      <c r="X178" s="31">
        <v>3.4863636363636361E-2</v>
      </c>
      <c r="Y178" s="30">
        <v>12.3</v>
      </c>
      <c r="Z178" s="30">
        <v>-4.3999999999999986</v>
      </c>
      <c r="AA178" s="30">
        <v>16.7</v>
      </c>
      <c r="AB178" s="30">
        <v>18.899999999999999</v>
      </c>
      <c r="AC178" s="32">
        <v>0.25013566680233346</v>
      </c>
      <c r="AD178" s="30">
        <v>7.174686661866148</v>
      </c>
      <c r="AE178" s="12">
        <v>78</v>
      </c>
      <c r="AF178" s="12">
        <v>80</v>
      </c>
      <c r="AG178" s="12">
        <v>119</v>
      </c>
      <c r="AH178" s="33">
        <v>1.9597315436241611</v>
      </c>
      <c r="AI178" s="34">
        <v>750000</v>
      </c>
      <c r="AJ178" s="34">
        <v>770000</v>
      </c>
      <c r="AK178" s="34">
        <v>730000</v>
      </c>
      <c r="AL178" s="35">
        <v>-2.5974025974025976E-2</v>
      </c>
      <c r="AM178" s="35">
        <v>2.7397260273972601E-2</v>
      </c>
      <c r="AN178" s="12">
        <v>2.2000000000000002</v>
      </c>
      <c r="AO178" s="33">
        <v>0.40000000000000013</v>
      </c>
      <c r="AP178" s="12">
        <v>1.8</v>
      </c>
      <c r="AQ178" s="34">
        <v>600</v>
      </c>
      <c r="AR178" s="34">
        <v>580</v>
      </c>
      <c r="AS178" s="31">
        <v>3.4482758620689655E-2</v>
      </c>
      <c r="AT178" s="36">
        <v>2358.7200000000003</v>
      </c>
      <c r="AU178" s="30">
        <v>0.751</v>
      </c>
      <c r="AV178" s="30">
        <v>0.249</v>
      </c>
      <c r="AW178" s="30">
        <v>0.95899999999999996</v>
      </c>
      <c r="AX178" s="30">
        <v>1.5900000000000001E-2</v>
      </c>
      <c r="AY178" s="30">
        <v>0.3826</v>
      </c>
      <c r="AZ178" s="30">
        <v>0.33410000000000001</v>
      </c>
      <c r="BA178" s="30">
        <v>0.24399999999999999</v>
      </c>
      <c r="BB178" s="37">
        <v>8</v>
      </c>
      <c r="BC178" s="29">
        <v>617</v>
      </c>
      <c r="BD178" s="38" t="s">
        <v>4960</v>
      </c>
      <c r="BE178" s="39">
        <v>153.51249881788701</v>
      </c>
      <c r="BF178" s="39">
        <v>-28.679456999639498</v>
      </c>
      <c r="BG178" s="40">
        <f t="shared" si="24"/>
        <v>74</v>
      </c>
      <c r="BH178" s="40">
        <f t="shared" si="25"/>
        <v>80</v>
      </c>
      <c r="BI178" s="40">
        <f t="shared" si="26"/>
        <v>100</v>
      </c>
      <c r="BJ178" s="40">
        <f t="shared" si="27"/>
        <v>1</v>
      </c>
      <c r="BK178" s="40">
        <f t="shared" si="28"/>
        <v>15</v>
      </c>
      <c r="BL178" s="40">
        <f t="shared" si="29"/>
        <v>74</v>
      </c>
      <c r="BM178" s="41">
        <f t="shared" si="30"/>
        <v>67</v>
      </c>
      <c r="BN178" s="40">
        <f t="shared" si="31"/>
        <v>78</v>
      </c>
      <c r="BO178" s="41">
        <f t="shared" si="32"/>
        <v>100</v>
      </c>
      <c r="BP178" s="41">
        <f t="shared" si="33"/>
        <v>1</v>
      </c>
      <c r="BQ178" s="41">
        <f t="shared" si="34"/>
        <v>80</v>
      </c>
      <c r="BR178" s="41">
        <f t="shared" si="35"/>
        <v>50</v>
      </c>
    </row>
    <row r="179" spans="2:70" x14ac:dyDescent="0.3">
      <c r="B179" s="12" t="s">
        <v>2663</v>
      </c>
      <c r="C179" s="12">
        <v>112011239</v>
      </c>
      <c r="D179" s="12" t="s">
        <v>2227</v>
      </c>
      <c r="E179" s="12" t="s">
        <v>933</v>
      </c>
      <c r="F179" s="12" t="s">
        <v>2703</v>
      </c>
      <c r="G179" s="12" t="s">
        <v>85</v>
      </c>
      <c r="H179" s="12" t="s">
        <v>5013</v>
      </c>
      <c r="I179" s="28">
        <v>880000</v>
      </c>
      <c r="J179" s="28">
        <v>860000</v>
      </c>
      <c r="K179" s="28">
        <v>860000</v>
      </c>
      <c r="L179" s="28">
        <v>905000</v>
      </c>
      <c r="M179" s="28">
        <v>970000</v>
      </c>
      <c r="N179" s="28">
        <v>800000</v>
      </c>
      <c r="O179" s="29">
        <v>30</v>
      </c>
      <c r="P179" s="29">
        <v>43</v>
      </c>
      <c r="Q179" s="29">
        <v>59</v>
      </c>
      <c r="R179" s="28">
        <v>600</v>
      </c>
      <c r="S179" s="28">
        <v>570</v>
      </c>
      <c r="T179" s="30">
        <v>2.5</v>
      </c>
      <c r="U179" s="30">
        <v>-0.10000000000000009</v>
      </c>
      <c r="V179" s="30">
        <v>2.6</v>
      </c>
      <c r="W179" s="30">
        <v>2.2000000000000002</v>
      </c>
      <c r="X179" s="31">
        <v>3.5454545454545454E-2</v>
      </c>
      <c r="Y179" s="30">
        <v>6.4</v>
      </c>
      <c r="Z179" s="30">
        <v>-0.79999999999999982</v>
      </c>
      <c r="AA179" s="30">
        <v>7.2</v>
      </c>
      <c r="AB179" s="30">
        <v>6</v>
      </c>
      <c r="AC179" s="32">
        <v>0.36642564002345124</v>
      </c>
      <c r="AD179" s="30">
        <v>10.335082154507598</v>
      </c>
      <c r="AE179" s="12">
        <v>78</v>
      </c>
      <c r="AF179" s="12">
        <v>80</v>
      </c>
      <c r="AG179" s="12">
        <v>119</v>
      </c>
      <c r="AH179" s="33">
        <v>1.9597315436241611</v>
      </c>
      <c r="AI179" s="34">
        <v>750000</v>
      </c>
      <c r="AJ179" s="34">
        <v>770000</v>
      </c>
      <c r="AK179" s="34">
        <v>730000</v>
      </c>
      <c r="AL179" s="35">
        <v>-2.5974025974025976E-2</v>
      </c>
      <c r="AM179" s="35">
        <v>2.7397260273972601E-2</v>
      </c>
      <c r="AN179" s="12">
        <v>2.2000000000000002</v>
      </c>
      <c r="AO179" s="33">
        <v>0.40000000000000013</v>
      </c>
      <c r="AP179" s="12">
        <v>1.8</v>
      </c>
      <c r="AQ179" s="34">
        <v>600</v>
      </c>
      <c r="AR179" s="34">
        <v>580</v>
      </c>
      <c r="AS179" s="31">
        <v>3.4482758620689655E-2</v>
      </c>
      <c r="AT179" s="36">
        <v>1637.44</v>
      </c>
      <c r="AU179" s="30">
        <v>0.63580000000000003</v>
      </c>
      <c r="AV179" s="30">
        <v>0.36420000000000002</v>
      </c>
      <c r="AW179" s="30">
        <v>0.79259999999999997</v>
      </c>
      <c r="AX179" s="30">
        <v>7.6999999999999999E-2</v>
      </c>
      <c r="AY179" s="30">
        <v>0.37340000000000001</v>
      </c>
      <c r="AZ179" s="30">
        <v>0.29530000000000001</v>
      </c>
      <c r="BA179" s="30">
        <v>0.29780000000000001</v>
      </c>
      <c r="BB179" s="37">
        <v>5</v>
      </c>
      <c r="BC179" s="29">
        <v>632</v>
      </c>
      <c r="BD179" s="38" t="s">
        <v>4961</v>
      </c>
      <c r="BE179" s="39">
        <v>153.54292080126501</v>
      </c>
      <c r="BF179" s="39">
        <v>-28.5456789908609</v>
      </c>
      <c r="BG179" s="40">
        <f t="shared" si="24"/>
        <v>75</v>
      </c>
      <c r="BH179" s="40">
        <f t="shared" si="25"/>
        <v>80</v>
      </c>
      <c r="BI179" s="40">
        <f t="shared" si="26"/>
        <v>100</v>
      </c>
      <c r="BJ179" s="40">
        <f t="shared" si="27"/>
        <v>1</v>
      </c>
      <c r="BK179" s="40">
        <f t="shared" si="28"/>
        <v>14</v>
      </c>
      <c r="BL179" s="40">
        <f t="shared" si="29"/>
        <v>72</v>
      </c>
      <c r="BM179" s="41">
        <f t="shared" si="30"/>
        <v>69</v>
      </c>
      <c r="BN179" s="40">
        <f t="shared" si="31"/>
        <v>47</v>
      </c>
      <c r="BO179" s="41">
        <f t="shared" si="32"/>
        <v>23</v>
      </c>
      <c r="BP179" s="41">
        <f t="shared" si="33"/>
        <v>11</v>
      </c>
      <c r="BQ179" s="41">
        <f t="shared" si="34"/>
        <v>50</v>
      </c>
      <c r="BR179" s="41">
        <f t="shared" si="35"/>
        <v>41</v>
      </c>
    </row>
    <row r="180" spans="2:70" x14ac:dyDescent="0.3">
      <c r="B180" s="12" t="s">
        <v>2688</v>
      </c>
      <c r="C180" s="12">
        <v>112011240</v>
      </c>
      <c r="D180" s="12" t="s">
        <v>2227</v>
      </c>
      <c r="E180" s="12" t="s">
        <v>933</v>
      </c>
      <c r="F180" s="12" t="s">
        <v>2688</v>
      </c>
      <c r="G180" s="12" t="s">
        <v>85</v>
      </c>
      <c r="H180" s="12" t="s">
        <v>5013</v>
      </c>
      <c r="I180" s="28">
        <v>1171600</v>
      </c>
      <c r="J180" s="28">
        <v>1100000</v>
      </c>
      <c r="K180" s="28">
        <v>1038800</v>
      </c>
      <c r="L180" s="28">
        <v>1185000</v>
      </c>
      <c r="M180" s="28">
        <v>1160000</v>
      </c>
      <c r="N180" s="28">
        <v>1050000</v>
      </c>
      <c r="O180" s="29">
        <v>55</v>
      </c>
      <c r="P180" s="29">
        <v>51</v>
      </c>
      <c r="Q180" s="29">
        <v>69</v>
      </c>
      <c r="R180" s="28">
        <v>840</v>
      </c>
      <c r="S180" s="28">
        <v>800</v>
      </c>
      <c r="T180" s="30">
        <v>2.1</v>
      </c>
      <c r="U180" s="30">
        <v>0.10000000000000009</v>
      </c>
      <c r="V180" s="30">
        <v>2</v>
      </c>
      <c r="W180" s="30">
        <v>1.4</v>
      </c>
      <c r="X180" s="31">
        <v>3.7282348924547626E-2</v>
      </c>
      <c r="Y180" s="30">
        <v>3.4</v>
      </c>
      <c r="Z180" s="30">
        <v>-0.20000000000000018</v>
      </c>
      <c r="AA180" s="30">
        <v>3.6</v>
      </c>
      <c r="AB180" s="30">
        <v>3.2</v>
      </c>
      <c r="AC180" s="32">
        <v>0.42906178489702512</v>
      </c>
      <c r="AD180" s="30">
        <v>11.508442930067641</v>
      </c>
      <c r="AE180" s="12">
        <v>78</v>
      </c>
      <c r="AF180" s="12">
        <v>80</v>
      </c>
      <c r="AG180" s="12">
        <v>119</v>
      </c>
      <c r="AH180" s="33">
        <v>1.9597315436241611</v>
      </c>
      <c r="AI180" s="34">
        <v>750000</v>
      </c>
      <c r="AJ180" s="34">
        <v>770000</v>
      </c>
      <c r="AK180" s="34">
        <v>730000</v>
      </c>
      <c r="AL180" s="35">
        <v>-2.5974025974025976E-2</v>
      </c>
      <c r="AM180" s="35">
        <v>2.7397260273972601E-2</v>
      </c>
      <c r="AN180" s="12">
        <v>2.2000000000000002</v>
      </c>
      <c r="AO180" s="33">
        <v>0.40000000000000013</v>
      </c>
      <c r="AP180" s="12">
        <v>1.8</v>
      </c>
      <c r="AQ180" s="34">
        <v>600</v>
      </c>
      <c r="AR180" s="34">
        <v>580</v>
      </c>
      <c r="AS180" s="31">
        <v>3.4482758620689655E-2</v>
      </c>
      <c r="AT180" s="36">
        <v>1957.7600000000002</v>
      </c>
      <c r="AU180" s="30">
        <v>0.58360000000000001</v>
      </c>
      <c r="AV180" s="30">
        <v>0.41639999999999999</v>
      </c>
      <c r="AW180" s="30">
        <v>0.61609999999999998</v>
      </c>
      <c r="AX180" s="30">
        <v>0.25230000000000002</v>
      </c>
      <c r="AY180" s="30">
        <v>0.34720000000000001</v>
      </c>
      <c r="AZ180" s="30">
        <v>0.2429</v>
      </c>
      <c r="BA180" s="30">
        <v>0.3679</v>
      </c>
      <c r="BB180" s="37">
        <v>8</v>
      </c>
      <c r="BC180" s="29">
        <v>620</v>
      </c>
      <c r="BD180" s="38" t="s">
        <v>4989</v>
      </c>
      <c r="BE180" s="39">
        <v>153.608328135227</v>
      </c>
      <c r="BF180" s="39">
        <v>-28.6796560036484</v>
      </c>
      <c r="BG180" s="40">
        <f t="shared" si="24"/>
        <v>82</v>
      </c>
      <c r="BH180" s="40">
        <f t="shared" si="25"/>
        <v>80</v>
      </c>
      <c r="BI180" s="40">
        <f t="shared" si="26"/>
        <v>100</v>
      </c>
      <c r="BJ180" s="40">
        <f t="shared" si="27"/>
        <v>1</v>
      </c>
      <c r="BK180" s="40">
        <f t="shared" si="28"/>
        <v>15</v>
      </c>
      <c r="BL180" s="40">
        <f t="shared" si="29"/>
        <v>66</v>
      </c>
      <c r="BM180" s="41">
        <f t="shared" si="30"/>
        <v>75</v>
      </c>
      <c r="BN180" s="40">
        <f t="shared" si="31"/>
        <v>36</v>
      </c>
      <c r="BO180" s="41">
        <f t="shared" si="32"/>
        <v>1</v>
      </c>
      <c r="BP180" s="41">
        <f t="shared" si="33"/>
        <v>60</v>
      </c>
      <c r="BQ180" s="41">
        <f t="shared" si="34"/>
        <v>80</v>
      </c>
      <c r="BR180" s="41">
        <f t="shared" si="35"/>
        <v>46</v>
      </c>
    </row>
    <row r="181" spans="2:70" x14ac:dyDescent="0.3">
      <c r="B181" s="12" t="s">
        <v>2530</v>
      </c>
      <c r="C181" s="12">
        <v>112011241</v>
      </c>
      <c r="D181" s="12" t="s">
        <v>2227</v>
      </c>
      <c r="E181" s="12" t="s">
        <v>933</v>
      </c>
      <c r="F181" s="12" t="s">
        <v>2703</v>
      </c>
      <c r="G181" s="12" t="s">
        <v>85</v>
      </c>
      <c r="H181" s="12" t="s">
        <v>5013</v>
      </c>
      <c r="I181" s="28">
        <v>545000</v>
      </c>
      <c r="J181" s="28">
        <v>545000</v>
      </c>
      <c r="K181" s="28">
        <v>589000</v>
      </c>
      <c r="L181" s="28">
        <v>717000</v>
      </c>
      <c r="M181" s="28">
        <v>717000</v>
      </c>
      <c r="N181" s="28">
        <v>710000</v>
      </c>
      <c r="O181" s="29">
        <v>60</v>
      </c>
      <c r="P181" s="29">
        <v>76</v>
      </c>
      <c r="Q181" s="29">
        <v>103</v>
      </c>
      <c r="R181" s="28">
        <v>450</v>
      </c>
      <c r="S181" s="28">
        <v>400</v>
      </c>
      <c r="T181" s="30">
        <v>1.8</v>
      </c>
      <c r="U181" s="30">
        <v>0.30000000000000004</v>
      </c>
      <c r="V181" s="30">
        <v>1.5</v>
      </c>
      <c r="W181" s="30">
        <v>1.4</v>
      </c>
      <c r="X181" s="31">
        <v>4.293577981651376E-2</v>
      </c>
      <c r="Y181" s="30">
        <v>6</v>
      </c>
      <c r="Z181" s="30">
        <v>-1.4000000000000004</v>
      </c>
      <c r="AA181" s="30">
        <v>7.4</v>
      </c>
      <c r="AB181" s="30">
        <v>5.4</v>
      </c>
      <c r="AC181" s="32">
        <v>0.35650906325263026</v>
      </c>
      <c r="AD181" s="30">
        <v>8.3033093791745092</v>
      </c>
      <c r="AE181" s="12">
        <v>78</v>
      </c>
      <c r="AF181" s="12">
        <v>80</v>
      </c>
      <c r="AG181" s="12">
        <v>119</v>
      </c>
      <c r="AH181" s="33">
        <v>1.9597315436241611</v>
      </c>
      <c r="AI181" s="34">
        <v>750000</v>
      </c>
      <c r="AJ181" s="34">
        <v>770000</v>
      </c>
      <c r="AK181" s="34">
        <v>730000</v>
      </c>
      <c r="AL181" s="35">
        <v>-2.5974025974025976E-2</v>
      </c>
      <c r="AM181" s="35">
        <v>2.7397260273972601E-2</v>
      </c>
      <c r="AN181" s="12">
        <v>2.2000000000000002</v>
      </c>
      <c r="AO181" s="33">
        <v>0.40000000000000013</v>
      </c>
      <c r="AP181" s="12">
        <v>1.8</v>
      </c>
      <c r="AQ181" s="34">
        <v>600</v>
      </c>
      <c r="AR181" s="34">
        <v>580</v>
      </c>
      <c r="AS181" s="31">
        <v>3.4482758620689655E-2</v>
      </c>
      <c r="AT181" s="36">
        <v>1262.24</v>
      </c>
      <c r="AU181" s="30">
        <v>0.65290000000000004</v>
      </c>
      <c r="AV181" s="30">
        <v>0.34710000000000002</v>
      </c>
      <c r="AW181" s="30">
        <v>0.7026</v>
      </c>
      <c r="AX181" s="30">
        <v>0.2006</v>
      </c>
      <c r="AY181" s="30">
        <v>0.42070000000000002</v>
      </c>
      <c r="AZ181" s="30">
        <v>0.2545</v>
      </c>
      <c r="BA181" s="30">
        <v>0.2833</v>
      </c>
      <c r="BB181" s="37">
        <v>2</v>
      </c>
      <c r="BC181" s="29">
        <v>564</v>
      </c>
      <c r="BD181" s="38" t="s">
        <v>4824</v>
      </c>
      <c r="BE181" s="39">
        <v>153.30726433438701</v>
      </c>
      <c r="BF181" s="39">
        <v>-29.126823300861702</v>
      </c>
      <c r="BG181" s="40">
        <f t="shared" si="24"/>
        <v>87</v>
      </c>
      <c r="BH181" s="40">
        <f t="shared" si="25"/>
        <v>80</v>
      </c>
      <c r="BI181" s="40">
        <f t="shared" si="26"/>
        <v>100</v>
      </c>
      <c r="BJ181" s="40">
        <f t="shared" si="27"/>
        <v>1</v>
      </c>
      <c r="BK181" s="40">
        <f t="shared" si="28"/>
        <v>21</v>
      </c>
      <c r="BL181" s="40">
        <f t="shared" si="29"/>
        <v>83</v>
      </c>
      <c r="BM181" s="41">
        <f t="shared" si="30"/>
        <v>93</v>
      </c>
      <c r="BN181" s="40">
        <f t="shared" si="31"/>
        <v>67</v>
      </c>
      <c r="BO181" s="41">
        <f t="shared" si="32"/>
        <v>30</v>
      </c>
      <c r="BP181" s="41">
        <f t="shared" si="33"/>
        <v>18</v>
      </c>
      <c r="BQ181" s="41">
        <f t="shared" si="34"/>
        <v>20</v>
      </c>
      <c r="BR181" s="41">
        <f t="shared" si="35"/>
        <v>45</v>
      </c>
    </row>
    <row r="182" spans="2:70" x14ac:dyDescent="0.3">
      <c r="B182" s="12" t="s">
        <v>2617</v>
      </c>
      <c r="C182" s="12">
        <v>112011242</v>
      </c>
      <c r="D182" s="12" t="s">
        <v>2227</v>
      </c>
      <c r="E182" s="12" t="s">
        <v>933</v>
      </c>
      <c r="F182" s="12" t="s">
        <v>2576</v>
      </c>
      <c r="G182" s="12" t="s">
        <v>85</v>
      </c>
      <c r="H182" s="12" t="s">
        <v>5013</v>
      </c>
      <c r="I182" s="28">
        <v>1100000</v>
      </c>
      <c r="J182" s="28">
        <v>1100000</v>
      </c>
      <c r="K182" s="28">
        <v>990000</v>
      </c>
      <c r="L182" s="28">
        <v>1150000</v>
      </c>
      <c r="M182" s="28">
        <v>1100000</v>
      </c>
      <c r="N182" s="28">
        <v>985000</v>
      </c>
      <c r="O182" s="29">
        <v>49</v>
      </c>
      <c r="P182" s="29">
        <v>51</v>
      </c>
      <c r="Q182" s="29">
        <v>56</v>
      </c>
      <c r="R182" s="28">
        <v>800</v>
      </c>
      <c r="S182" s="28">
        <v>680</v>
      </c>
      <c r="T182" s="30">
        <v>2.5</v>
      </c>
      <c r="U182" s="30">
        <v>-0.39999999999999991</v>
      </c>
      <c r="V182" s="30">
        <v>2.9</v>
      </c>
      <c r="W182" s="30">
        <v>2.2999999999999998</v>
      </c>
      <c r="X182" s="31">
        <v>3.781818181818182E-2</v>
      </c>
      <c r="Y182" s="30">
        <v>4.9000000000000004</v>
      </c>
      <c r="Z182" s="30">
        <v>-9.9999999999999645E-2</v>
      </c>
      <c r="AA182" s="30">
        <v>5</v>
      </c>
      <c r="AB182" s="30">
        <v>4.9000000000000004</v>
      </c>
      <c r="AC182" s="32">
        <v>0.35100035100035099</v>
      </c>
      <c r="AD182" s="30">
        <v>9.2812592812592811</v>
      </c>
      <c r="AE182" s="12">
        <v>78</v>
      </c>
      <c r="AF182" s="12">
        <v>80</v>
      </c>
      <c r="AG182" s="12">
        <v>119</v>
      </c>
      <c r="AH182" s="33">
        <v>1.9597315436241611</v>
      </c>
      <c r="AI182" s="34">
        <v>750000</v>
      </c>
      <c r="AJ182" s="34">
        <v>770000</v>
      </c>
      <c r="AK182" s="34">
        <v>730000</v>
      </c>
      <c r="AL182" s="35">
        <v>-2.5974025974025976E-2</v>
      </c>
      <c r="AM182" s="35">
        <v>2.7397260273972601E-2</v>
      </c>
      <c r="AN182" s="12">
        <v>2.2000000000000002</v>
      </c>
      <c r="AO182" s="33">
        <v>0.40000000000000013</v>
      </c>
      <c r="AP182" s="12">
        <v>1.8</v>
      </c>
      <c r="AQ182" s="34">
        <v>600</v>
      </c>
      <c r="AR182" s="34">
        <v>580</v>
      </c>
      <c r="AS182" s="31">
        <v>3.4482758620689655E-2</v>
      </c>
      <c r="AT182" s="36">
        <v>2279.2000000000003</v>
      </c>
      <c r="AU182" s="30">
        <v>0.75739999999999996</v>
      </c>
      <c r="AV182" s="30">
        <v>0.24260000000000001</v>
      </c>
      <c r="AW182" s="30">
        <v>0.7641</v>
      </c>
      <c r="AX182" s="30">
        <v>0.19070000000000001</v>
      </c>
      <c r="AY182" s="30">
        <v>0.4123</v>
      </c>
      <c r="AZ182" s="30">
        <v>0.34760000000000002</v>
      </c>
      <c r="BA182" s="30">
        <v>0.22159999999999999</v>
      </c>
      <c r="BB182" s="37">
        <v>7.5</v>
      </c>
      <c r="BC182" s="29">
        <v>608</v>
      </c>
      <c r="BD182" s="38" t="s">
        <v>4915</v>
      </c>
      <c r="BE182" s="39">
        <v>153.57860229630001</v>
      </c>
      <c r="BF182" s="39">
        <v>-28.7882546548108</v>
      </c>
      <c r="BG182" s="40">
        <f t="shared" si="24"/>
        <v>75</v>
      </c>
      <c r="BH182" s="40">
        <f t="shared" si="25"/>
        <v>80</v>
      </c>
      <c r="BI182" s="40">
        <f t="shared" si="26"/>
        <v>100</v>
      </c>
      <c r="BJ182" s="40">
        <f t="shared" si="27"/>
        <v>1</v>
      </c>
      <c r="BK182" s="40">
        <f t="shared" si="28"/>
        <v>16</v>
      </c>
      <c r="BL182" s="40">
        <f t="shared" si="29"/>
        <v>81</v>
      </c>
      <c r="BM182" s="41">
        <f t="shared" si="30"/>
        <v>76</v>
      </c>
      <c r="BN182" s="40">
        <f t="shared" si="31"/>
        <v>58</v>
      </c>
      <c r="BO182" s="41">
        <f t="shared" si="32"/>
        <v>33</v>
      </c>
      <c r="BP182" s="41">
        <f t="shared" si="33"/>
        <v>36</v>
      </c>
      <c r="BQ182" s="41">
        <f t="shared" si="34"/>
        <v>75</v>
      </c>
      <c r="BR182" s="41">
        <f t="shared" si="35"/>
        <v>48</v>
      </c>
    </row>
    <row r="183" spans="2:70" x14ac:dyDescent="0.3">
      <c r="B183" s="12" t="s">
        <v>2577</v>
      </c>
      <c r="C183" s="12">
        <v>112011243</v>
      </c>
      <c r="D183" s="12" t="s">
        <v>2227</v>
      </c>
      <c r="E183" s="12" t="s">
        <v>933</v>
      </c>
      <c r="F183" s="12" t="s">
        <v>2703</v>
      </c>
      <c r="G183" s="12" t="s">
        <v>85</v>
      </c>
      <c r="H183" s="12" t="s">
        <v>5013</v>
      </c>
      <c r="I183" s="28">
        <v>695000</v>
      </c>
      <c r="J183" s="28">
        <v>685000</v>
      </c>
      <c r="K183" s="28">
        <v>649000</v>
      </c>
      <c r="L183" s="28">
        <v>650000</v>
      </c>
      <c r="M183" s="28">
        <v>650000</v>
      </c>
      <c r="N183" s="28">
        <v>1650000</v>
      </c>
      <c r="O183" s="29">
        <v>83</v>
      </c>
      <c r="P183" s="29">
        <v>47</v>
      </c>
      <c r="Q183" s="29">
        <v>137</v>
      </c>
      <c r="R183" s="28">
        <v>520</v>
      </c>
      <c r="S183" s="28">
        <v>500</v>
      </c>
      <c r="T183" s="30">
        <v>1.4</v>
      </c>
      <c r="U183" s="30">
        <v>0.19999999999999996</v>
      </c>
      <c r="V183" s="30">
        <v>1.2</v>
      </c>
      <c r="W183" s="30">
        <v>0.6</v>
      </c>
      <c r="X183" s="31">
        <v>3.8906474820143887E-2</v>
      </c>
      <c r="Y183" s="30">
        <v>4.5999999999999996</v>
      </c>
      <c r="Z183" s="30">
        <v>-0.60000000000000053</v>
      </c>
      <c r="AA183" s="30">
        <v>5.2</v>
      </c>
      <c r="AB183" s="30">
        <v>6</v>
      </c>
      <c r="AC183" s="32">
        <v>0.34038542103058228</v>
      </c>
      <c r="AD183" s="30">
        <v>8.7488116721987694</v>
      </c>
      <c r="AE183" s="12">
        <v>78</v>
      </c>
      <c r="AF183" s="12">
        <v>80</v>
      </c>
      <c r="AG183" s="12">
        <v>119</v>
      </c>
      <c r="AH183" s="33">
        <v>1.9597315436241611</v>
      </c>
      <c r="AI183" s="34">
        <v>750000</v>
      </c>
      <c r="AJ183" s="34">
        <v>770000</v>
      </c>
      <c r="AK183" s="34">
        <v>730000</v>
      </c>
      <c r="AL183" s="35">
        <v>-2.5974025974025976E-2</v>
      </c>
      <c r="AM183" s="35">
        <v>2.7397260273972601E-2</v>
      </c>
      <c r="AN183" s="12">
        <v>2.2000000000000002</v>
      </c>
      <c r="AO183" s="33">
        <v>0.40000000000000013</v>
      </c>
      <c r="AP183" s="12">
        <v>1.8</v>
      </c>
      <c r="AQ183" s="34">
        <v>600</v>
      </c>
      <c r="AR183" s="34">
        <v>580</v>
      </c>
      <c r="AS183" s="31">
        <v>3.4482758620689655E-2</v>
      </c>
      <c r="AT183" s="36">
        <v>1527.68</v>
      </c>
      <c r="AU183" s="30">
        <v>0.65169999999999995</v>
      </c>
      <c r="AV183" s="30">
        <v>0.3483</v>
      </c>
      <c r="AW183" s="30">
        <v>0.92169999999999996</v>
      </c>
      <c r="AX183" s="30">
        <v>2.2800000000000001E-2</v>
      </c>
      <c r="AY183" s="30">
        <v>0.4103</v>
      </c>
      <c r="AZ183" s="30">
        <v>0.2747</v>
      </c>
      <c r="BA183" s="30">
        <v>0.27110000000000001</v>
      </c>
      <c r="BB183" s="37">
        <v>2</v>
      </c>
      <c r="BC183" s="29">
        <v>628</v>
      </c>
      <c r="BD183" s="38" t="s">
        <v>4873</v>
      </c>
      <c r="BE183" s="39">
        <v>153.433771386328</v>
      </c>
      <c r="BF183" s="39">
        <v>-28.554319494906402</v>
      </c>
      <c r="BG183" s="40">
        <f t="shared" si="24"/>
        <v>93</v>
      </c>
      <c r="BH183" s="40">
        <f t="shared" si="25"/>
        <v>80</v>
      </c>
      <c r="BI183" s="40">
        <f t="shared" si="26"/>
        <v>100</v>
      </c>
      <c r="BJ183" s="40">
        <f t="shared" si="27"/>
        <v>1</v>
      </c>
      <c r="BK183" s="40">
        <f t="shared" si="28"/>
        <v>14</v>
      </c>
      <c r="BL183" s="40">
        <f t="shared" si="29"/>
        <v>80</v>
      </c>
      <c r="BM183" s="41">
        <f t="shared" si="30"/>
        <v>80</v>
      </c>
      <c r="BN183" s="40">
        <f t="shared" si="31"/>
        <v>63</v>
      </c>
      <c r="BO183" s="41">
        <f t="shared" si="32"/>
        <v>40</v>
      </c>
      <c r="BP183" s="41">
        <f t="shared" si="33"/>
        <v>41</v>
      </c>
      <c r="BQ183" s="41">
        <f t="shared" si="34"/>
        <v>20</v>
      </c>
      <c r="BR183" s="41">
        <f t="shared" si="35"/>
        <v>46</v>
      </c>
    </row>
    <row r="184" spans="2:70" x14ac:dyDescent="0.3">
      <c r="B184" s="12" t="s">
        <v>2307</v>
      </c>
      <c r="C184" s="12">
        <v>112021244</v>
      </c>
      <c r="D184" s="12" t="s">
        <v>932</v>
      </c>
      <c r="E184" s="12" t="s">
        <v>933</v>
      </c>
      <c r="F184" s="12" t="s">
        <v>2703</v>
      </c>
      <c r="G184" s="12" t="s">
        <v>85</v>
      </c>
      <c r="H184" s="12" t="s">
        <v>5013</v>
      </c>
      <c r="I184" s="28">
        <v>328000</v>
      </c>
      <c r="J184" s="28">
        <v>331650</v>
      </c>
      <c r="K184" s="28">
        <v>329000</v>
      </c>
      <c r="L184" s="28">
        <v>380000</v>
      </c>
      <c r="M184" s="28">
        <v>380000</v>
      </c>
      <c r="N184" s="28">
        <v>315000</v>
      </c>
      <c r="O184" s="29">
        <v>37</v>
      </c>
      <c r="P184" s="29">
        <v>43</v>
      </c>
      <c r="Q184" s="29">
        <v>78</v>
      </c>
      <c r="R184" s="28">
        <v>320</v>
      </c>
      <c r="S184" s="28">
        <v>350</v>
      </c>
      <c r="T184" s="30">
        <v>1.4</v>
      </c>
      <c r="U184" s="30">
        <v>0</v>
      </c>
      <c r="V184" s="30">
        <v>1.4</v>
      </c>
      <c r="W184" s="30">
        <v>1</v>
      </c>
      <c r="X184" s="31">
        <v>5.0731707317073174E-2</v>
      </c>
      <c r="Y184" s="30">
        <v>3.3</v>
      </c>
      <c r="Z184" s="30">
        <v>-0.30000000000000027</v>
      </c>
      <c r="AA184" s="30">
        <v>3.6</v>
      </c>
      <c r="AB184" s="30">
        <v>3</v>
      </c>
      <c r="AC184" s="32">
        <v>0.26140373807345441</v>
      </c>
      <c r="AD184" s="30">
        <v>5.1526698370248232</v>
      </c>
      <c r="AE184" s="12">
        <v>30</v>
      </c>
      <c r="AF184" s="12">
        <v>27</v>
      </c>
      <c r="AG184" s="12">
        <v>28</v>
      </c>
      <c r="AH184" s="33">
        <v>3.1260504201680672</v>
      </c>
      <c r="AI184" s="34">
        <v>440000</v>
      </c>
      <c r="AJ184" s="34">
        <v>405000</v>
      </c>
      <c r="AK184" s="34">
        <v>415000</v>
      </c>
      <c r="AL184" s="35">
        <v>8.6419753086419748E-2</v>
      </c>
      <c r="AM184" s="35">
        <v>6.0240963855421686E-2</v>
      </c>
      <c r="AN184" s="12">
        <v>1.4</v>
      </c>
      <c r="AO184" s="33">
        <v>9.9999999999999867E-2</v>
      </c>
      <c r="AP184" s="12">
        <v>1.3</v>
      </c>
      <c r="AQ184" s="34">
        <v>380</v>
      </c>
      <c r="AR184" s="34">
        <v>370</v>
      </c>
      <c r="AS184" s="31">
        <v>2.7027027027027029E-2</v>
      </c>
      <c r="AT184" s="36">
        <v>1224.1600000000001</v>
      </c>
      <c r="AU184" s="30">
        <v>0.66039999999999999</v>
      </c>
      <c r="AV184" s="30">
        <v>0.33960000000000001</v>
      </c>
      <c r="AW184" s="30">
        <v>0.86180000000000001</v>
      </c>
      <c r="AX184" s="30">
        <v>7.3999999999999996E-2</v>
      </c>
      <c r="AY184" s="30">
        <v>0.3745</v>
      </c>
      <c r="AZ184" s="30">
        <v>0.29430000000000001</v>
      </c>
      <c r="BA184" s="30">
        <v>0.29199999999999998</v>
      </c>
      <c r="BB184" s="37">
        <v>1</v>
      </c>
      <c r="BC184" s="29">
        <v>585</v>
      </c>
      <c r="BD184" s="38" t="s">
        <v>4597</v>
      </c>
      <c r="BE184" s="39">
        <v>153.03338207670799</v>
      </c>
      <c r="BF184" s="39">
        <v>-28.843722961877599</v>
      </c>
      <c r="BG184" s="40">
        <f t="shared" si="24"/>
        <v>93</v>
      </c>
      <c r="BH184" s="40">
        <f t="shared" si="25"/>
        <v>93</v>
      </c>
      <c r="BI184" s="40">
        <f t="shared" si="26"/>
        <v>86</v>
      </c>
      <c r="BJ184" s="40">
        <f t="shared" si="27"/>
        <v>44</v>
      </c>
      <c r="BK184" s="40">
        <f t="shared" si="28"/>
        <v>19</v>
      </c>
      <c r="BL184" s="40">
        <f t="shared" si="29"/>
        <v>72</v>
      </c>
      <c r="BM184" s="41">
        <f t="shared" si="30"/>
        <v>100</v>
      </c>
      <c r="BN184" s="40">
        <f t="shared" si="31"/>
        <v>98</v>
      </c>
      <c r="BO184" s="41">
        <f t="shared" si="32"/>
        <v>92</v>
      </c>
      <c r="BP184" s="41">
        <f t="shared" si="33"/>
        <v>62</v>
      </c>
      <c r="BQ184" s="41">
        <f t="shared" si="34"/>
        <v>10</v>
      </c>
      <c r="BR184" s="41">
        <f t="shared" si="35"/>
        <v>57</v>
      </c>
    </row>
    <row r="185" spans="2:70" x14ac:dyDescent="0.3">
      <c r="B185" s="12" t="s">
        <v>931</v>
      </c>
      <c r="C185" s="12">
        <v>112021245</v>
      </c>
      <c r="D185" s="12" t="s">
        <v>932</v>
      </c>
      <c r="E185" s="12" t="s">
        <v>933</v>
      </c>
      <c r="F185" s="12" t="s">
        <v>2703</v>
      </c>
      <c r="G185" s="12" t="s">
        <v>85</v>
      </c>
      <c r="H185" s="12" t="s">
        <v>5013</v>
      </c>
      <c r="I185" s="28">
        <v>249000</v>
      </c>
      <c r="J185" s="28">
        <v>349000</v>
      </c>
      <c r="K185" s="28">
        <v>349000</v>
      </c>
      <c r="L185" s="28">
        <v>240000</v>
      </c>
      <c r="M185" s="28">
        <v>240000</v>
      </c>
      <c r="N185" s="28">
        <v>367000</v>
      </c>
      <c r="O185" s="29">
        <v>218</v>
      </c>
      <c r="P185" s="29">
        <v>218</v>
      </c>
      <c r="Q185" s="29">
        <v>482</v>
      </c>
      <c r="R185" s="28">
        <v>420</v>
      </c>
      <c r="S185" s="28">
        <v>330</v>
      </c>
      <c r="T185" s="30">
        <v>1.1000000000000001</v>
      </c>
      <c r="U185" s="30">
        <v>0</v>
      </c>
      <c r="V185" s="30">
        <v>1.1000000000000001</v>
      </c>
      <c r="W185" s="30">
        <v>1.1000000000000001</v>
      </c>
      <c r="X185" s="31">
        <v>8.7710843373493982E-2</v>
      </c>
      <c r="Y185" s="30">
        <v>3.2</v>
      </c>
      <c r="Z185" s="30">
        <v>0</v>
      </c>
      <c r="AA185" s="30">
        <v>3.2</v>
      </c>
      <c r="AB185" s="30">
        <v>3.2</v>
      </c>
      <c r="AC185" s="32">
        <v>0.3269398430688753</v>
      </c>
      <c r="AD185" s="30">
        <v>3.7274734855380016</v>
      </c>
      <c r="AE185" s="12">
        <v>30</v>
      </c>
      <c r="AF185" s="12">
        <v>27</v>
      </c>
      <c r="AG185" s="12">
        <v>28</v>
      </c>
      <c r="AH185" s="33">
        <v>3.1260504201680672</v>
      </c>
      <c r="AI185" s="34">
        <v>440000</v>
      </c>
      <c r="AJ185" s="34">
        <v>405000</v>
      </c>
      <c r="AK185" s="34">
        <v>415000</v>
      </c>
      <c r="AL185" s="35">
        <v>8.6419753086419748E-2</v>
      </c>
      <c r="AM185" s="35">
        <v>6.0240963855421686E-2</v>
      </c>
      <c r="AN185" s="12">
        <v>1.4</v>
      </c>
      <c r="AO185" s="33">
        <v>9.9999999999999867E-2</v>
      </c>
      <c r="AP185" s="12">
        <v>1.3</v>
      </c>
      <c r="AQ185" s="34">
        <v>380</v>
      </c>
      <c r="AR185" s="34">
        <v>370</v>
      </c>
      <c r="AS185" s="31">
        <v>2.7027027027027029E-2</v>
      </c>
      <c r="AT185" s="36">
        <v>1284.6400000000001</v>
      </c>
      <c r="AU185" s="30">
        <v>0.7228</v>
      </c>
      <c r="AV185" s="30">
        <v>0.2772</v>
      </c>
      <c r="AW185" s="30">
        <v>0.97150000000000003</v>
      </c>
      <c r="AX185" s="30">
        <v>6.1999999999999998E-3</v>
      </c>
      <c r="AY185" s="30">
        <v>0.47349999999999998</v>
      </c>
      <c r="AZ185" s="30">
        <v>0.32529999999999998</v>
      </c>
      <c r="BA185" s="30">
        <v>0.1431</v>
      </c>
      <c r="BB185" s="37">
        <v>4.5</v>
      </c>
      <c r="BC185" s="29">
        <v>572</v>
      </c>
      <c r="BD185" s="38" t="s">
        <v>3325</v>
      </c>
      <c r="BE185" s="39">
        <v>152.79689879675999</v>
      </c>
      <c r="BF185" s="39">
        <v>-28.9044842434398</v>
      </c>
      <c r="BG185" s="40">
        <f t="shared" si="24"/>
        <v>98</v>
      </c>
      <c r="BH185" s="40">
        <f t="shared" si="25"/>
        <v>93</v>
      </c>
      <c r="BI185" s="40">
        <f t="shared" si="26"/>
        <v>86</v>
      </c>
      <c r="BJ185" s="40">
        <f t="shared" si="27"/>
        <v>44</v>
      </c>
      <c r="BK185" s="40">
        <f t="shared" si="28"/>
        <v>21</v>
      </c>
      <c r="BL185" s="40">
        <f t="shared" si="29"/>
        <v>94</v>
      </c>
      <c r="BM185" s="41">
        <f t="shared" si="30"/>
        <v>100</v>
      </c>
      <c r="BN185" s="40">
        <f t="shared" si="31"/>
        <v>100</v>
      </c>
      <c r="BO185" s="41">
        <f t="shared" si="32"/>
        <v>49</v>
      </c>
      <c r="BP185" s="41">
        <f t="shared" si="33"/>
        <v>64</v>
      </c>
      <c r="BQ185" s="41">
        <f t="shared" si="34"/>
        <v>45</v>
      </c>
      <c r="BR185" s="41">
        <f t="shared" si="35"/>
        <v>60</v>
      </c>
    </row>
    <row r="186" spans="2:70" x14ac:dyDescent="0.3">
      <c r="B186" s="12" t="s">
        <v>2308</v>
      </c>
      <c r="C186" s="12">
        <v>112021246</v>
      </c>
      <c r="D186" s="12" t="s">
        <v>932</v>
      </c>
      <c r="E186" s="12" t="s">
        <v>933</v>
      </c>
      <c r="F186" s="12" t="s">
        <v>2228</v>
      </c>
      <c r="G186" s="12" t="s">
        <v>85</v>
      </c>
      <c r="H186" s="12" t="s">
        <v>5013</v>
      </c>
      <c r="I186" s="28">
        <v>465000</v>
      </c>
      <c r="J186" s="28">
        <v>479000</v>
      </c>
      <c r="K186" s="28">
        <v>490000</v>
      </c>
      <c r="L186" s="28">
        <v>510000</v>
      </c>
      <c r="M186" s="28">
        <v>495000</v>
      </c>
      <c r="N186" s="28">
        <v>455000</v>
      </c>
      <c r="O186" s="29">
        <v>32</v>
      </c>
      <c r="P186" s="29">
        <v>32</v>
      </c>
      <c r="Q186" s="29">
        <v>45</v>
      </c>
      <c r="R186" s="28">
        <v>450</v>
      </c>
      <c r="S186" s="28">
        <v>420</v>
      </c>
      <c r="T186" s="30">
        <v>2.4</v>
      </c>
      <c r="U186" s="30">
        <v>0.10000000000000009</v>
      </c>
      <c r="V186" s="30">
        <v>2.2999999999999998</v>
      </c>
      <c r="W186" s="30">
        <v>2.2000000000000002</v>
      </c>
      <c r="X186" s="31">
        <v>5.0322580645161291E-2</v>
      </c>
      <c r="Y186" s="30">
        <v>3.8</v>
      </c>
      <c r="Z186" s="30">
        <v>-0.10000000000000009</v>
      </c>
      <c r="AA186" s="30">
        <v>3.9</v>
      </c>
      <c r="AB186" s="30">
        <v>4.7</v>
      </c>
      <c r="AC186" s="32">
        <v>0.30323450134770885</v>
      </c>
      <c r="AD186" s="30">
        <v>6.0258138088326758</v>
      </c>
      <c r="AE186" s="12">
        <v>30</v>
      </c>
      <c r="AF186" s="12">
        <v>27</v>
      </c>
      <c r="AG186" s="12">
        <v>28</v>
      </c>
      <c r="AH186" s="33">
        <v>3.1260504201680672</v>
      </c>
      <c r="AI186" s="34">
        <v>440000</v>
      </c>
      <c r="AJ186" s="34">
        <v>405000</v>
      </c>
      <c r="AK186" s="34">
        <v>415000</v>
      </c>
      <c r="AL186" s="35">
        <v>8.6419753086419748E-2</v>
      </c>
      <c r="AM186" s="35">
        <v>6.0240963855421686E-2</v>
      </c>
      <c r="AN186" s="12">
        <v>1.4</v>
      </c>
      <c r="AO186" s="33">
        <v>9.9999999999999867E-2</v>
      </c>
      <c r="AP186" s="12">
        <v>1.3</v>
      </c>
      <c r="AQ186" s="34">
        <v>380</v>
      </c>
      <c r="AR186" s="34">
        <v>370</v>
      </c>
      <c r="AS186" s="31">
        <v>2.7027027027027029E-2</v>
      </c>
      <c r="AT186" s="36">
        <v>1484.0000000000002</v>
      </c>
      <c r="AU186" s="30">
        <v>0.65480000000000005</v>
      </c>
      <c r="AV186" s="30">
        <v>0.34520000000000001</v>
      </c>
      <c r="AW186" s="30">
        <v>0.78080000000000005</v>
      </c>
      <c r="AX186" s="30">
        <v>0.1772</v>
      </c>
      <c r="AY186" s="30">
        <v>0.3589</v>
      </c>
      <c r="AZ186" s="30">
        <v>0.3206</v>
      </c>
      <c r="BA186" s="30">
        <v>0.28460000000000002</v>
      </c>
      <c r="BB186" s="37">
        <v>4.5</v>
      </c>
      <c r="BC186" s="29">
        <v>595</v>
      </c>
      <c r="BD186" s="38" t="s">
        <v>4598</v>
      </c>
      <c r="BE186" s="39">
        <v>153.32992899929599</v>
      </c>
      <c r="BF186" s="39">
        <v>-28.8320914789178</v>
      </c>
      <c r="BG186" s="40">
        <f t="shared" si="24"/>
        <v>77</v>
      </c>
      <c r="BH186" s="40">
        <f t="shared" si="25"/>
        <v>93</v>
      </c>
      <c r="BI186" s="40">
        <f t="shared" si="26"/>
        <v>86</v>
      </c>
      <c r="BJ186" s="40">
        <f t="shared" si="27"/>
        <v>44</v>
      </c>
      <c r="BK186" s="40">
        <f t="shared" si="28"/>
        <v>18</v>
      </c>
      <c r="BL186" s="40">
        <f t="shared" si="29"/>
        <v>69</v>
      </c>
      <c r="BM186" s="41">
        <f t="shared" si="30"/>
        <v>100</v>
      </c>
      <c r="BN186" s="40">
        <f t="shared" si="31"/>
        <v>90</v>
      </c>
      <c r="BO186" s="41">
        <f t="shared" si="32"/>
        <v>65</v>
      </c>
      <c r="BP186" s="41">
        <f t="shared" si="33"/>
        <v>54</v>
      </c>
      <c r="BQ186" s="41">
        <f t="shared" si="34"/>
        <v>45</v>
      </c>
      <c r="BR186" s="41">
        <f t="shared" si="35"/>
        <v>55</v>
      </c>
    </row>
    <row r="187" spans="2:70" x14ac:dyDescent="0.3">
      <c r="B187" s="12" t="s">
        <v>2228</v>
      </c>
      <c r="C187" s="12">
        <v>112021248</v>
      </c>
      <c r="D187" s="12" t="s">
        <v>932</v>
      </c>
      <c r="E187" s="12" t="s">
        <v>933</v>
      </c>
      <c r="F187" s="12" t="s">
        <v>2228</v>
      </c>
      <c r="G187" s="12" t="s">
        <v>85</v>
      </c>
      <c r="H187" s="12" t="s">
        <v>5013</v>
      </c>
      <c r="I187" s="28">
        <v>389000</v>
      </c>
      <c r="J187" s="28">
        <v>389000</v>
      </c>
      <c r="K187" s="28">
        <v>372400</v>
      </c>
      <c r="L187" s="28">
        <v>405000</v>
      </c>
      <c r="M187" s="28">
        <v>425000</v>
      </c>
      <c r="N187" s="28">
        <v>380000</v>
      </c>
      <c r="O187" s="29">
        <v>77</v>
      </c>
      <c r="P187" s="29">
        <v>98</v>
      </c>
      <c r="Q187" s="29">
        <v>85</v>
      </c>
      <c r="R187" s="28">
        <v>390</v>
      </c>
      <c r="S187" s="28">
        <v>370</v>
      </c>
      <c r="T187" s="30">
        <v>1.1000000000000001</v>
      </c>
      <c r="U187" s="30">
        <v>0.10000000000000009</v>
      </c>
      <c r="V187" s="30">
        <v>1</v>
      </c>
      <c r="W187" s="30">
        <v>1.1000000000000001</v>
      </c>
      <c r="X187" s="31">
        <v>5.2133676092544989E-2</v>
      </c>
      <c r="Y187" s="30">
        <v>4.2</v>
      </c>
      <c r="Z187" s="30">
        <v>-0.29999999999999982</v>
      </c>
      <c r="AA187" s="30">
        <v>4.5</v>
      </c>
      <c r="AB187" s="30">
        <v>5.8</v>
      </c>
      <c r="AC187" s="32">
        <v>0.29610058309037895</v>
      </c>
      <c r="AD187" s="30">
        <v>5.6796413620393205</v>
      </c>
      <c r="AE187" s="12">
        <v>30</v>
      </c>
      <c r="AF187" s="12">
        <v>27</v>
      </c>
      <c r="AG187" s="12">
        <v>28</v>
      </c>
      <c r="AH187" s="33">
        <v>3.1260504201680672</v>
      </c>
      <c r="AI187" s="34">
        <v>440000</v>
      </c>
      <c r="AJ187" s="34">
        <v>405000</v>
      </c>
      <c r="AK187" s="34">
        <v>415000</v>
      </c>
      <c r="AL187" s="35">
        <v>8.6419753086419748E-2</v>
      </c>
      <c r="AM187" s="35">
        <v>6.0240963855421686E-2</v>
      </c>
      <c r="AN187" s="12">
        <v>1.4</v>
      </c>
      <c r="AO187" s="33">
        <v>9.9999999999999867E-2</v>
      </c>
      <c r="AP187" s="12">
        <v>1.3</v>
      </c>
      <c r="AQ187" s="34">
        <v>380</v>
      </c>
      <c r="AR187" s="34">
        <v>370</v>
      </c>
      <c r="AS187" s="31">
        <v>2.7027027027027029E-2</v>
      </c>
      <c r="AT187" s="36">
        <v>1317.1200000000001</v>
      </c>
      <c r="AU187" s="30">
        <v>0.57079999999999997</v>
      </c>
      <c r="AV187" s="30">
        <v>0.42920000000000003</v>
      </c>
      <c r="AW187" s="30">
        <v>0.76459999999999995</v>
      </c>
      <c r="AX187" s="30">
        <v>0.1158</v>
      </c>
      <c r="AY187" s="30">
        <v>0.31219999999999998</v>
      </c>
      <c r="AZ187" s="30">
        <v>0.28649999999999998</v>
      </c>
      <c r="BA187" s="30">
        <v>0.374</v>
      </c>
      <c r="BB187" s="37">
        <v>3</v>
      </c>
      <c r="BC187" s="29">
        <v>594</v>
      </c>
      <c r="BD187" s="38" t="s">
        <v>4518</v>
      </c>
      <c r="BE187" s="39">
        <v>153.27000925374199</v>
      </c>
      <c r="BF187" s="39">
        <v>-28.822948441749698</v>
      </c>
      <c r="BG187" s="40">
        <f t="shared" si="24"/>
        <v>98</v>
      </c>
      <c r="BH187" s="40">
        <f t="shared" si="25"/>
        <v>93</v>
      </c>
      <c r="BI187" s="40">
        <f t="shared" si="26"/>
        <v>86</v>
      </c>
      <c r="BJ187" s="40">
        <f t="shared" si="27"/>
        <v>44</v>
      </c>
      <c r="BK187" s="40">
        <f t="shared" si="28"/>
        <v>18</v>
      </c>
      <c r="BL187" s="40">
        <f t="shared" si="29"/>
        <v>59</v>
      </c>
      <c r="BM187" s="41">
        <f t="shared" si="30"/>
        <v>100</v>
      </c>
      <c r="BN187" s="40">
        <f t="shared" si="31"/>
        <v>93</v>
      </c>
      <c r="BO187" s="41">
        <f t="shared" si="32"/>
        <v>70</v>
      </c>
      <c r="BP187" s="41">
        <f t="shared" si="33"/>
        <v>47</v>
      </c>
      <c r="BQ187" s="41">
        <f t="shared" si="34"/>
        <v>30</v>
      </c>
      <c r="BR187" s="41">
        <f t="shared" si="35"/>
        <v>55</v>
      </c>
    </row>
    <row r="188" spans="2:70" x14ac:dyDescent="0.3">
      <c r="B188" s="12" t="s">
        <v>2458</v>
      </c>
      <c r="C188" s="12">
        <v>112031250</v>
      </c>
      <c r="D188" s="12" t="s">
        <v>2310</v>
      </c>
      <c r="E188" s="12" t="s">
        <v>933</v>
      </c>
      <c r="F188" s="12" t="s">
        <v>3837</v>
      </c>
      <c r="G188" s="12" t="s">
        <v>85</v>
      </c>
      <c r="H188" s="12" t="s">
        <v>5013</v>
      </c>
      <c r="I188" s="28">
        <v>946190</v>
      </c>
      <c r="J188" s="28">
        <v>950000</v>
      </c>
      <c r="K188" s="28">
        <v>886900</v>
      </c>
      <c r="L188" s="28">
        <v>950000</v>
      </c>
      <c r="M188" s="28">
        <v>950000</v>
      </c>
      <c r="N188" s="28">
        <v>840000</v>
      </c>
      <c r="O188" s="29">
        <v>50</v>
      </c>
      <c r="P188" s="29">
        <v>49</v>
      </c>
      <c r="Q188" s="29">
        <v>54</v>
      </c>
      <c r="R188" s="28">
        <v>750</v>
      </c>
      <c r="S188" s="28">
        <v>700</v>
      </c>
      <c r="T188" s="30">
        <v>2.7</v>
      </c>
      <c r="U188" s="30">
        <v>0</v>
      </c>
      <c r="V188" s="30">
        <v>2.7</v>
      </c>
      <c r="W188" s="30">
        <v>2.2999999999999998</v>
      </c>
      <c r="X188" s="31">
        <v>4.121793720077363E-2</v>
      </c>
      <c r="Y188" s="30">
        <v>4.0999999999999996</v>
      </c>
      <c r="Z188" s="30">
        <v>-0.20000000000000018</v>
      </c>
      <c r="AA188" s="30">
        <v>4.3</v>
      </c>
      <c r="AB188" s="30">
        <v>5.0999999999999996</v>
      </c>
      <c r="AC188" s="32">
        <v>0.43568175480992655</v>
      </c>
      <c r="AD188" s="30">
        <v>10.570197938041138</v>
      </c>
      <c r="AE188" s="12">
        <v>134</v>
      </c>
      <c r="AF188" s="12">
        <v>131</v>
      </c>
      <c r="AG188" s="12">
        <v>134</v>
      </c>
      <c r="AH188" s="33">
        <v>2.613037447988904</v>
      </c>
      <c r="AI188" s="34">
        <v>800000</v>
      </c>
      <c r="AJ188" s="34">
        <v>710000</v>
      </c>
      <c r="AK188" s="34">
        <v>690000</v>
      </c>
      <c r="AL188" s="35">
        <v>0.12676056338028169</v>
      </c>
      <c r="AM188" s="35">
        <v>0.15942028985507245</v>
      </c>
      <c r="AN188" s="12">
        <v>2.5</v>
      </c>
      <c r="AO188" s="33">
        <v>0</v>
      </c>
      <c r="AP188" s="12">
        <v>2.5</v>
      </c>
      <c r="AQ188" s="34">
        <v>670</v>
      </c>
      <c r="AR188" s="34">
        <v>630</v>
      </c>
      <c r="AS188" s="31">
        <v>6.3492063492063489E-2</v>
      </c>
      <c r="AT188" s="36">
        <v>1721.44</v>
      </c>
      <c r="AU188" s="30">
        <v>0.69279999999999997</v>
      </c>
      <c r="AV188" s="30">
        <v>0.30719999999999997</v>
      </c>
      <c r="AW188" s="30">
        <v>0.62909999999999999</v>
      </c>
      <c r="AX188" s="30">
        <v>0.14330000000000001</v>
      </c>
      <c r="AY188" s="30">
        <v>0.437</v>
      </c>
      <c r="AZ188" s="30">
        <v>0.28220000000000001</v>
      </c>
      <c r="BA188" s="30">
        <v>0.25319999999999998</v>
      </c>
      <c r="BB188" s="37">
        <v>10</v>
      </c>
      <c r="BC188" s="29">
        <v>664</v>
      </c>
      <c r="BD188" s="38" t="s">
        <v>4749</v>
      </c>
      <c r="BE188" s="39">
        <v>153.54707005045299</v>
      </c>
      <c r="BF188" s="39">
        <v>-28.245123999244498</v>
      </c>
      <c r="BG188" s="40">
        <f t="shared" si="24"/>
        <v>72</v>
      </c>
      <c r="BH188" s="40">
        <f t="shared" si="25"/>
        <v>75</v>
      </c>
      <c r="BI188" s="40">
        <f t="shared" si="26"/>
        <v>92</v>
      </c>
      <c r="BJ188" s="40">
        <f t="shared" si="27"/>
        <v>64</v>
      </c>
      <c r="BK188" s="40">
        <f t="shared" si="28"/>
        <v>10</v>
      </c>
      <c r="BL188" s="40">
        <f t="shared" si="29"/>
        <v>86</v>
      </c>
      <c r="BM188" s="41">
        <f t="shared" si="30"/>
        <v>88</v>
      </c>
      <c r="BN188" s="40">
        <f t="shared" si="31"/>
        <v>45</v>
      </c>
      <c r="BO188" s="41">
        <f t="shared" si="32"/>
        <v>1</v>
      </c>
      <c r="BP188" s="41">
        <f t="shared" si="33"/>
        <v>49</v>
      </c>
      <c r="BQ188" s="41">
        <f t="shared" si="34"/>
        <v>100</v>
      </c>
      <c r="BR188" s="41">
        <f t="shared" si="35"/>
        <v>50</v>
      </c>
    </row>
    <row r="189" spans="2:70" x14ac:dyDescent="0.3">
      <c r="B189" s="12" t="s">
        <v>2459</v>
      </c>
      <c r="C189" s="12">
        <v>112031251</v>
      </c>
      <c r="D189" s="12" t="s">
        <v>2310</v>
      </c>
      <c r="E189" s="12" t="s">
        <v>933</v>
      </c>
      <c r="F189" s="12" t="s">
        <v>2703</v>
      </c>
      <c r="G189" s="12" t="s">
        <v>85</v>
      </c>
      <c r="H189" s="12" t="s">
        <v>5013</v>
      </c>
      <c r="I189" s="28">
        <v>557070</v>
      </c>
      <c r="J189" s="28">
        <v>595000</v>
      </c>
      <c r="K189" s="28">
        <v>425000</v>
      </c>
      <c r="L189" s="28">
        <v>590000</v>
      </c>
      <c r="M189" s="28">
        <v>599000</v>
      </c>
      <c r="N189" s="28">
        <v>625000</v>
      </c>
      <c r="O189" s="29">
        <v>36</v>
      </c>
      <c r="P189" s="29">
        <v>36</v>
      </c>
      <c r="Q189" s="29">
        <v>80</v>
      </c>
      <c r="R189" s="28">
        <v>450</v>
      </c>
      <c r="S189" s="28">
        <v>390</v>
      </c>
      <c r="T189" s="30">
        <v>0.6</v>
      </c>
      <c r="U189" s="30">
        <v>0</v>
      </c>
      <c r="V189" s="30">
        <v>0.6</v>
      </c>
      <c r="W189" s="30">
        <v>0.7</v>
      </c>
      <c r="X189" s="31">
        <v>4.2005493026011094E-2</v>
      </c>
      <c r="Y189" s="30">
        <v>2.5</v>
      </c>
      <c r="Z189" s="30">
        <v>-0.70000000000000018</v>
      </c>
      <c r="AA189" s="30">
        <v>3.2</v>
      </c>
      <c r="AB189" s="30">
        <v>2.9</v>
      </c>
      <c r="AC189" s="32">
        <v>0.34816786333250804</v>
      </c>
      <c r="AD189" s="30">
        <v>8.288626992591464</v>
      </c>
      <c r="AE189" s="12">
        <v>134</v>
      </c>
      <c r="AF189" s="12">
        <v>131</v>
      </c>
      <c r="AG189" s="12">
        <v>134</v>
      </c>
      <c r="AH189" s="33">
        <v>2.613037447988904</v>
      </c>
      <c r="AI189" s="34">
        <v>800000</v>
      </c>
      <c r="AJ189" s="34">
        <v>710000</v>
      </c>
      <c r="AK189" s="34">
        <v>690000</v>
      </c>
      <c r="AL189" s="35">
        <v>0.12676056338028169</v>
      </c>
      <c r="AM189" s="35">
        <v>0.15942028985507245</v>
      </c>
      <c r="AN189" s="12">
        <v>2.5</v>
      </c>
      <c r="AO189" s="33">
        <v>0</v>
      </c>
      <c r="AP189" s="12">
        <v>2.5</v>
      </c>
      <c r="AQ189" s="34">
        <v>670</v>
      </c>
      <c r="AR189" s="34">
        <v>630</v>
      </c>
      <c r="AS189" s="31">
        <v>6.3492063492063489E-2</v>
      </c>
      <c r="AT189" s="36">
        <v>1292.48</v>
      </c>
      <c r="AU189" s="30">
        <v>0.6603</v>
      </c>
      <c r="AV189" s="30">
        <v>0.3397</v>
      </c>
      <c r="AW189" s="30">
        <v>0.78649999999999998</v>
      </c>
      <c r="AX189" s="30">
        <v>6.2700000000000006E-2</v>
      </c>
      <c r="AY189" s="30">
        <v>0.35120000000000001</v>
      </c>
      <c r="AZ189" s="30">
        <v>0.312</v>
      </c>
      <c r="BA189" s="30">
        <v>0.29420000000000002</v>
      </c>
      <c r="BB189" s="37">
        <v>2</v>
      </c>
      <c r="BC189" s="29">
        <v>650</v>
      </c>
      <c r="BD189" s="38" t="s">
        <v>4750</v>
      </c>
      <c r="BE189" s="39">
        <v>153.39700295911501</v>
      </c>
      <c r="BF189" s="39">
        <v>-28.329345994386401</v>
      </c>
      <c r="BG189" s="40">
        <f t="shared" si="24"/>
        <v>100</v>
      </c>
      <c r="BH189" s="40">
        <f t="shared" si="25"/>
        <v>75</v>
      </c>
      <c r="BI189" s="40">
        <f t="shared" si="26"/>
        <v>92</v>
      </c>
      <c r="BJ189" s="40">
        <f t="shared" si="27"/>
        <v>64</v>
      </c>
      <c r="BK189" s="40">
        <f t="shared" si="28"/>
        <v>12</v>
      </c>
      <c r="BL189" s="40">
        <f t="shared" si="29"/>
        <v>67</v>
      </c>
      <c r="BM189" s="41">
        <f t="shared" si="30"/>
        <v>90</v>
      </c>
      <c r="BN189" s="40">
        <f t="shared" si="31"/>
        <v>67</v>
      </c>
      <c r="BO189" s="41">
        <f t="shared" si="32"/>
        <v>35</v>
      </c>
      <c r="BP189" s="41">
        <f t="shared" si="33"/>
        <v>75</v>
      </c>
      <c r="BQ189" s="41">
        <f t="shared" si="34"/>
        <v>20</v>
      </c>
      <c r="BR189" s="41">
        <f t="shared" si="35"/>
        <v>52</v>
      </c>
    </row>
    <row r="190" spans="2:70" x14ac:dyDescent="0.3">
      <c r="B190" s="12" t="s">
        <v>2645</v>
      </c>
      <c r="C190" s="12">
        <v>112031253</v>
      </c>
      <c r="D190" s="12" t="s">
        <v>2310</v>
      </c>
      <c r="E190" s="12" t="s">
        <v>933</v>
      </c>
      <c r="F190" s="12" t="s">
        <v>3837</v>
      </c>
      <c r="G190" s="12" t="s">
        <v>85</v>
      </c>
      <c r="H190" s="12" t="s">
        <v>5013</v>
      </c>
      <c r="I190" s="28">
        <v>895000</v>
      </c>
      <c r="J190" s="28">
        <v>850000</v>
      </c>
      <c r="K190" s="28">
        <v>795000</v>
      </c>
      <c r="L190" s="28">
        <v>870000</v>
      </c>
      <c r="M190" s="28">
        <v>850000</v>
      </c>
      <c r="N190" s="28">
        <v>865000</v>
      </c>
      <c r="O190" s="29">
        <v>38</v>
      </c>
      <c r="P190" s="29">
        <v>38</v>
      </c>
      <c r="Q190" s="29">
        <v>59</v>
      </c>
      <c r="R190" s="28">
        <v>660</v>
      </c>
      <c r="S190" s="28">
        <v>640</v>
      </c>
      <c r="T190" s="30">
        <v>2.1</v>
      </c>
      <c r="U190" s="30">
        <v>-0.10000000000000009</v>
      </c>
      <c r="V190" s="30">
        <v>2.2000000000000002</v>
      </c>
      <c r="W190" s="30">
        <v>2.2999999999999998</v>
      </c>
      <c r="X190" s="31">
        <v>3.8346368715083796E-2</v>
      </c>
      <c r="Y190" s="30">
        <v>2.5</v>
      </c>
      <c r="Z190" s="30">
        <v>-0.20000000000000018</v>
      </c>
      <c r="AA190" s="30">
        <v>2.7</v>
      </c>
      <c r="AB190" s="30">
        <v>2.7</v>
      </c>
      <c r="AC190" s="32">
        <v>0.40196842720717207</v>
      </c>
      <c r="AD190" s="30">
        <v>10.482568250303585</v>
      </c>
      <c r="AE190" s="12">
        <v>134</v>
      </c>
      <c r="AF190" s="12">
        <v>131</v>
      </c>
      <c r="AG190" s="12">
        <v>134</v>
      </c>
      <c r="AH190" s="33">
        <v>2.613037447988904</v>
      </c>
      <c r="AI190" s="34">
        <v>800000</v>
      </c>
      <c r="AJ190" s="34">
        <v>710000</v>
      </c>
      <c r="AK190" s="34">
        <v>690000</v>
      </c>
      <c r="AL190" s="35">
        <v>0.12676056338028169</v>
      </c>
      <c r="AM190" s="35">
        <v>0.15942028985507245</v>
      </c>
      <c r="AN190" s="12">
        <v>2.5</v>
      </c>
      <c r="AO190" s="33">
        <v>0</v>
      </c>
      <c r="AP190" s="12">
        <v>2.5</v>
      </c>
      <c r="AQ190" s="34">
        <v>670</v>
      </c>
      <c r="AR190" s="34">
        <v>630</v>
      </c>
      <c r="AS190" s="31">
        <v>6.3492063492063489E-2</v>
      </c>
      <c r="AT190" s="36">
        <v>1641.92</v>
      </c>
      <c r="AU190" s="30">
        <v>0.73560000000000003</v>
      </c>
      <c r="AV190" s="30">
        <v>0.26440000000000002</v>
      </c>
      <c r="AW190" s="30">
        <v>0.76049999999999995</v>
      </c>
      <c r="AX190" s="30">
        <v>0.15740000000000001</v>
      </c>
      <c r="AY190" s="30">
        <v>0.37480000000000002</v>
      </c>
      <c r="AZ190" s="30">
        <v>0.35020000000000001</v>
      </c>
      <c r="BA190" s="30">
        <v>0.24110000000000001</v>
      </c>
      <c r="BB190" s="37">
        <v>6</v>
      </c>
      <c r="BC190" s="29">
        <v>650</v>
      </c>
      <c r="BD190" s="38" t="s">
        <v>4943</v>
      </c>
      <c r="BE190" s="39">
        <v>153.53548677315399</v>
      </c>
      <c r="BF190" s="39">
        <v>-28.377022499712599</v>
      </c>
      <c r="BG190" s="40">
        <f t="shared" si="24"/>
        <v>82</v>
      </c>
      <c r="BH190" s="40">
        <f t="shared" si="25"/>
        <v>75</v>
      </c>
      <c r="BI190" s="40">
        <f t="shared" si="26"/>
        <v>92</v>
      </c>
      <c r="BJ190" s="40">
        <f t="shared" si="27"/>
        <v>64</v>
      </c>
      <c r="BK190" s="40">
        <f t="shared" si="28"/>
        <v>12</v>
      </c>
      <c r="BL190" s="40">
        <f t="shared" si="29"/>
        <v>72</v>
      </c>
      <c r="BM190" s="41">
        <f t="shared" si="30"/>
        <v>78</v>
      </c>
      <c r="BN190" s="40">
        <f t="shared" si="31"/>
        <v>46</v>
      </c>
      <c r="BO190" s="41">
        <f t="shared" si="32"/>
        <v>1</v>
      </c>
      <c r="BP190" s="41">
        <f t="shared" si="33"/>
        <v>75</v>
      </c>
      <c r="BQ190" s="41">
        <f t="shared" si="34"/>
        <v>60</v>
      </c>
      <c r="BR190" s="41">
        <f t="shared" si="35"/>
        <v>49</v>
      </c>
    </row>
    <row r="191" spans="2:70" x14ac:dyDescent="0.3">
      <c r="B191" s="12" t="s">
        <v>2531</v>
      </c>
      <c r="C191" s="12">
        <v>112031254</v>
      </c>
      <c r="D191" s="12" t="s">
        <v>2310</v>
      </c>
      <c r="E191" s="12" t="s">
        <v>933</v>
      </c>
      <c r="F191" s="12" t="s">
        <v>3837</v>
      </c>
      <c r="G191" s="12" t="s">
        <v>85</v>
      </c>
      <c r="H191" s="12" t="s">
        <v>5013</v>
      </c>
      <c r="I191" s="28">
        <v>750000</v>
      </c>
      <c r="J191" s="28">
        <v>721000</v>
      </c>
      <c r="K191" s="28">
        <v>675000</v>
      </c>
      <c r="L191" s="28">
        <v>720000</v>
      </c>
      <c r="M191" s="28">
        <v>730000</v>
      </c>
      <c r="N191" s="28">
        <v>650000</v>
      </c>
      <c r="O191" s="29">
        <v>33</v>
      </c>
      <c r="P191" s="29">
        <v>32</v>
      </c>
      <c r="Q191" s="29">
        <v>38</v>
      </c>
      <c r="R191" s="28">
        <v>630</v>
      </c>
      <c r="S191" s="28">
        <v>580</v>
      </c>
      <c r="T191" s="30">
        <v>2.7</v>
      </c>
      <c r="U191" s="30">
        <v>0</v>
      </c>
      <c r="V191" s="30">
        <v>2.7</v>
      </c>
      <c r="W191" s="30">
        <v>2.5</v>
      </c>
      <c r="X191" s="31">
        <v>4.3679999999999997E-2</v>
      </c>
      <c r="Y191" s="30">
        <v>3.8</v>
      </c>
      <c r="Z191" s="30">
        <v>-0.5</v>
      </c>
      <c r="AA191" s="30">
        <v>4.3</v>
      </c>
      <c r="AB191" s="30">
        <v>4.2</v>
      </c>
      <c r="AC191" s="32">
        <v>0.4758883248730964</v>
      </c>
      <c r="AD191" s="30">
        <v>10.894879232442683</v>
      </c>
      <c r="AE191" s="12">
        <v>134</v>
      </c>
      <c r="AF191" s="12">
        <v>131</v>
      </c>
      <c r="AG191" s="12">
        <v>134</v>
      </c>
      <c r="AH191" s="33">
        <v>2.613037447988904</v>
      </c>
      <c r="AI191" s="34">
        <v>800000</v>
      </c>
      <c r="AJ191" s="34">
        <v>710000</v>
      </c>
      <c r="AK191" s="34">
        <v>690000</v>
      </c>
      <c r="AL191" s="35">
        <v>0.12676056338028169</v>
      </c>
      <c r="AM191" s="35">
        <v>0.15942028985507245</v>
      </c>
      <c r="AN191" s="12">
        <v>2.5</v>
      </c>
      <c r="AO191" s="33">
        <v>0</v>
      </c>
      <c r="AP191" s="12">
        <v>2.5</v>
      </c>
      <c r="AQ191" s="34">
        <v>670</v>
      </c>
      <c r="AR191" s="34">
        <v>630</v>
      </c>
      <c r="AS191" s="31">
        <v>6.3492063492063489E-2</v>
      </c>
      <c r="AT191" s="36">
        <v>1323.8400000000001</v>
      </c>
      <c r="AU191" s="30">
        <v>0.6099</v>
      </c>
      <c r="AV191" s="30">
        <v>0.3901</v>
      </c>
      <c r="AW191" s="30">
        <v>0.48720000000000002</v>
      </c>
      <c r="AX191" s="30">
        <v>0.22020000000000001</v>
      </c>
      <c r="AY191" s="30">
        <v>0.40039999999999998</v>
      </c>
      <c r="AZ191" s="30">
        <v>0.27189999999999998</v>
      </c>
      <c r="BA191" s="30">
        <v>0.2858</v>
      </c>
      <c r="BB191" s="37">
        <v>6</v>
      </c>
      <c r="BC191" s="29">
        <v>663</v>
      </c>
      <c r="BD191" s="38" t="s">
        <v>4825</v>
      </c>
      <c r="BE191" s="39">
        <v>153.44572894036301</v>
      </c>
      <c r="BF191" s="39">
        <v>-28.219332503843201</v>
      </c>
      <c r="BG191" s="40">
        <f t="shared" si="24"/>
        <v>72</v>
      </c>
      <c r="BH191" s="40">
        <f t="shared" si="25"/>
        <v>75</v>
      </c>
      <c r="BI191" s="40">
        <f t="shared" si="26"/>
        <v>92</v>
      </c>
      <c r="BJ191" s="40">
        <f t="shared" si="27"/>
        <v>64</v>
      </c>
      <c r="BK191" s="40">
        <f t="shared" si="28"/>
        <v>10</v>
      </c>
      <c r="BL191" s="40">
        <f t="shared" si="29"/>
        <v>78</v>
      </c>
      <c r="BM191" s="41">
        <f t="shared" si="30"/>
        <v>96</v>
      </c>
      <c r="BN191" s="40">
        <f t="shared" si="31"/>
        <v>42</v>
      </c>
      <c r="BO191" s="41">
        <f t="shared" si="32"/>
        <v>1</v>
      </c>
      <c r="BP191" s="41">
        <f t="shared" si="33"/>
        <v>54</v>
      </c>
      <c r="BQ191" s="41">
        <f t="shared" si="34"/>
        <v>60</v>
      </c>
      <c r="BR191" s="41">
        <f t="shared" si="35"/>
        <v>47</v>
      </c>
    </row>
    <row r="192" spans="2:70" x14ac:dyDescent="0.3">
      <c r="B192" s="12" t="s">
        <v>2618</v>
      </c>
      <c r="C192" s="12">
        <v>112031550</v>
      </c>
      <c r="D192" s="12" t="s">
        <v>2310</v>
      </c>
      <c r="E192" s="12" t="s">
        <v>933</v>
      </c>
      <c r="F192" s="12" t="s">
        <v>3837</v>
      </c>
      <c r="G192" s="12" t="s">
        <v>85</v>
      </c>
      <c r="H192" s="12" t="s">
        <v>5013</v>
      </c>
      <c r="I192" s="28">
        <v>719250</v>
      </c>
      <c r="J192" s="28">
        <v>700000</v>
      </c>
      <c r="K192" s="28">
        <v>620000</v>
      </c>
      <c r="L192" s="28">
        <v>795000</v>
      </c>
      <c r="M192" s="28">
        <v>781000</v>
      </c>
      <c r="N192" s="28">
        <v>675000</v>
      </c>
      <c r="O192" s="29">
        <v>25</v>
      </c>
      <c r="P192" s="29">
        <v>27</v>
      </c>
      <c r="Q192" s="29">
        <v>39</v>
      </c>
      <c r="R192" s="28">
        <v>690</v>
      </c>
      <c r="S192" s="28">
        <v>615</v>
      </c>
      <c r="T192" s="30">
        <v>3.7</v>
      </c>
      <c r="U192" s="30">
        <v>0</v>
      </c>
      <c r="V192" s="30">
        <v>3.7</v>
      </c>
      <c r="W192" s="30">
        <v>3.2</v>
      </c>
      <c r="X192" s="31">
        <v>4.9885297184567259E-2</v>
      </c>
      <c r="Y192" s="30">
        <v>1.5</v>
      </c>
      <c r="Z192" s="30">
        <v>-0.39999999999999991</v>
      </c>
      <c r="AA192" s="30">
        <v>1.9</v>
      </c>
      <c r="AB192" s="30">
        <v>1.7</v>
      </c>
      <c r="AC192" s="32">
        <v>0.46813938341293965</v>
      </c>
      <c r="AD192" s="30">
        <v>9.3843158171615624</v>
      </c>
      <c r="AE192" s="12">
        <v>134</v>
      </c>
      <c r="AF192" s="12">
        <v>131</v>
      </c>
      <c r="AG192" s="12">
        <v>134</v>
      </c>
      <c r="AH192" s="33">
        <v>2.613037447988904</v>
      </c>
      <c r="AI192" s="34">
        <v>800000</v>
      </c>
      <c r="AJ192" s="34">
        <v>710000</v>
      </c>
      <c r="AK192" s="34">
        <v>690000</v>
      </c>
      <c r="AL192" s="35">
        <v>0.12676056338028169</v>
      </c>
      <c r="AM192" s="35">
        <v>0.15942028985507245</v>
      </c>
      <c r="AN192" s="12">
        <v>2.5</v>
      </c>
      <c r="AO192" s="33">
        <v>0</v>
      </c>
      <c r="AP192" s="12">
        <v>2.5</v>
      </c>
      <c r="AQ192" s="34">
        <v>670</v>
      </c>
      <c r="AR192" s="34">
        <v>630</v>
      </c>
      <c r="AS192" s="31">
        <v>6.3492063492063489E-2</v>
      </c>
      <c r="AT192" s="36">
        <v>1473.92</v>
      </c>
      <c r="AU192" s="30">
        <v>0.70599999999999996</v>
      </c>
      <c r="AV192" s="30">
        <v>0.29399999999999998</v>
      </c>
      <c r="AW192" s="30">
        <v>0.6321</v>
      </c>
      <c r="AX192" s="30">
        <v>0.33410000000000001</v>
      </c>
      <c r="AY192" s="30">
        <v>0.43880000000000002</v>
      </c>
      <c r="AZ192" s="30">
        <v>0.32740000000000002</v>
      </c>
      <c r="BA192" s="30">
        <v>0.18970000000000001</v>
      </c>
      <c r="BB192" s="37">
        <v>3</v>
      </c>
      <c r="BC192" s="29">
        <v>666</v>
      </c>
      <c r="BD192" s="38" t="s">
        <v>4916</v>
      </c>
      <c r="BE192" s="39">
        <v>153.537713870776</v>
      </c>
      <c r="BF192" s="39">
        <v>-28.225189549267</v>
      </c>
      <c r="BG192" s="40">
        <f t="shared" si="24"/>
        <v>55</v>
      </c>
      <c r="BH192" s="40">
        <f t="shared" si="25"/>
        <v>75</v>
      </c>
      <c r="BI192" s="40">
        <f t="shared" si="26"/>
        <v>92</v>
      </c>
      <c r="BJ192" s="40">
        <f t="shared" si="27"/>
        <v>64</v>
      </c>
      <c r="BK192" s="40">
        <f t="shared" si="28"/>
        <v>10</v>
      </c>
      <c r="BL192" s="40">
        <f t="shared" si="29"/>
        <v>87</v>
      </c>
      <c r="BM192" s="41">
        <f t="shared" si="30"/>
        <v>100</v>
      </c>
      <c r="BN192" s="40">
        <f t="shared" si="31"/>
        <v>57</v>
      </c>
      <c r="BO192" s="41">
        <f t="shared" si="32"/>
        <v>1</v>
      </c>
      <c r="BP192" s="41">
        <f t="shared" si="33"/>
        <v>92</v>
      </c>
      <c r="BQ192" s="41">
        <f t="shared" si="34"/>
        <v>30</v>
      </c>
      <c r="BR192" s="41">
        <f t="shared" si="35"/>
        <v>48</v>
      </c>
    </row>
    <row r="193" spans="2:70" x14ac:dyDescent="0.3">
      <c r="B193" s="12" t="s">
        <v>2460</v>
      </c>
      <c r="C193" s="12">
        <v>112031552</v>
      </c>
      <c r="D193" s="12" t="s">
        <v>2310</v>
      </c>
      <c r="E193" s="12" t="s">
        <v>933</v>
      </c>
      <c r="F193" s="12" t="s">
        <v>3837</v>
      </c>
      <c r="G193" s="12" t="s">
        <v>85</v>
      </c>
      <c r="H193" s="12" t="s">
        <v>5013</v>
      </c>
      <c r="I193" s="28">
        <v>707000</v>
      </c>
      <c r="J193" s="28">
        <v>677000</v>
      </c>
      <c r="K193" s="28">
        <v>630000</v>
      </c>
      <c r="L193" s="28">
        <v>695000</v>
      </c>
      <c r="M193" s="28">
        <v>670000</v>
      </c>
      <c r="N193" s="28">
        <v>632500</v>
      </c>
      <c r="O193" s="29">
        <v>31</v>
      </c>
      <c r="P193" s="29">
        <v>32</v>
      </c>
      <c r="Q193" s="29">
        <v>48</v>
      </c>
      <c r="R193" s="28">
        <v>640</v>
      </c>
      <c r="S193" s="28">
        <v>580</v>
      </c>
      <c r="T193" s="30">
        <v>2.4</v>
      </c>
      <c r="U193" s="30">
        <v>-0.20000000000000018</v>
      </c>
      <c r="V193" s="30">
        <v>2.6</v>
      </c>
      <c r="W193" s="30">
        <v>2.2999999999999998</v>
      </c>
      <c r="X193" s="31">
        <v>4.7072135785007074E-2</v>
      </c>
      <c r="Y193" s="30">
        <v>1.9</v>
      </c>
      <c r="Z193" s="30">
        <v>-0.30000000000000027</v>
      </c>
      <c r="AA193" s="30">
        <v>2.2000000000000002</v>
      </c>
      <c r="AB193" s="30">
        <v>2</v>
      </c>
      <c r="AC193" s="32">
        <v>0.60213758843895826</v>
      </c>
      <c r="AD193" s="30">
        <v>12.791805139012723</v>
      </c>
      <c r="AE193" s="12">
        <v>134</v>
      </c>
      <c r="AF193" s="12">
        <v>131</v>
      </c>
      <c r="AG193" s="12">
        <v>134</v>
      </c>
      <c r="AH193" s="33">
        <v>2.613037447988904</v>
      </c>
      <c r="AI193" s="34">
        <v>800000</v>
      </c>
      <c r="AJ193" s="34">
        <v>710000</v>
      </c>
      <c r="AK193" s="34">
        <v>690000</v>
      </c>
      <c r="AL193" s="35">
        <v>0.12676056338028169</v>
      </c>
      <c r="AM193" s="35">
        <v>0.15942028985507245</v>
      </c>
      <c r="AN193" s="12">
        <v>2.5</v>
      </c>
      <c r="AO193" s="33">
        <v>0</v>
      </c>
      <c r="AP193" s="12">
        <v>2.5</v>
      </c>
      <c r="AQ193" s="34">
        <v>670</v>
      </c>
      <c r="AR193" s="34">
        <v>630</v>
      </c>
      <c r="AS193" s="31">
        <v>6.3492063492063489E-2</v>
      </c>
      <c r="AT193" s="36">
        <v>1062.8800000000001</v>
      </c>
      <c r="AU193" s="30">
        <v>0.57640000000000002</v>
      </c>
      <c r="AV193" s="30">
        <v>0.42359999999999998</v>
      </c>
      <c r="AW193" s="30">
        <v>0.50529999999999997</v>
      </c>
      <c r="AX193" s="30">
        <v>0.33410000000000001</v>
      </c>
      <c r="AY193" s="30">
        <v>0.45350000000000001</v>
      </c>
      <c r="AZ193" s="30">
        <v>0.20860000000000001</v>
      </c>
      <c r="BA193" s="30">
        <v>0.2883</v>
      </c>
      <c r="BB193" s="37">
        <v>2.5</v>
      </c>
      <c r="BC193" s="29">
        <v>668</v>
      </c>
      <c r="BD193" s="38" t="s">
        <v>4751</v>
      </c>
      <c r="BE193" s="39">
        <v>153.53675916378199</v>
      </c>
      <c r="BF193" s="39">
        <v>-28.198234992622801</v>
      </c>
      <c r="BG193" s="40">
        <f t="shared" si="24"/>
        <v>77</v>
      </c>
      <c r="BH193" s="40">
        <f t="shared" si="25"/>
        <v>75</v>
      </c>
      <c r="BI193" s="40">
        <f t="shared" si="26"/>
        <v>92</v>
      </c>
      <c r="BJ193" s="40">
        <f t="shared" si="27"/>
        <v>64</v>
      </c>
      <c r="BK193" s="40">
        <f t="shared" si="28"/>
        <v>10</v>
      </c>
      <c r="BL193" s="40">
        <f t="shared" si="29"/>
        <v>90</v>
      </c>
      <c r="BM193" s="41">
        <f t="shared" si="30"/>
        <v>100</v>
      </c>
      <c r="BN193" s="40">
        <f t="shared" si="31"/>
        <v>23</v>
      </c>
      <c r="BO193" s="41">
        <f t="shared" si="32"/>
        <v>1</v>
      </c>
      <c r="BP193" s="41">
        <f t="shared" si="33"/>
        <v>85</v>
      </c>
      <c r="BQ193" s="41">
        <f t="shared" si="34"/>
        <v>25</v>
      </c>
      <c r="BR193" s="41">
        <f t="shared" si="35"/>
        <v>48</v>
      </c>
    </row>
    <row r="194" spans="2:70" x14ac:dyDescent="0.3">
      <c r="B194" s="12" t="s">
        <v>88</v>
      </c>
      <c r="C194" s="12">
        <v>113011258</v>
      </c>
      <c r="D194" s="12" t="s">
        <v>83</v>
      </c>
      <c r="E194" s="12" t="s">
        <v>84</v>
      </c>
      <c r="F194" s="12" t="s">
        <v>2703</v>
      </c>
      <c r="G194" s="12" t="s">
        <v>85</v>
      </c>
      <c r="H194" s="12" t="s">
        <v>5013</v>
      </c>
      <c r="I194" s="28">
        <v>249000</v>
      </c>
      <c r="J194" s="28">
        <v>320000</v>
      </c>
      <c r="K194" s="28">
        <v>250000</v>
      </c>
      <c r="L194" s="28">
        <v>220000</v>
      </c>
      <c r="M194" s="28">
        <v>310000</v>
      </c>
      <c r="N194" s="28">
        <v>276600</v>
      </c>
      <c r="O194" s="29">
        <v>45</v>
      </c>
      <c r="P194" s="29">
        <v>45</v>
      </c>
      <c r="Q194" s="29">
        <v>70</v>
      </c>
      <c r="R194" s="28">
        <v>340</v>
      </c>
      <c r="S194" s="28">
        <v>280</v>
      </c>
      <c r="T194" s="30">
        <v>0.9</v>
      </c>
      <c r="U194" s="30">
        <v>-9.9999999999999978E-2</v>
      </c>
      <c r="V194" s="30">
        <v>1</v>
      </c>
      <c r="W194" s="30">
        <v>1</v>
      </c>
      <c r="X194" s="31">
        <v>7.1004016064257033E-2</v>
      </c>
      <c r="Y194" s="30">
        <v>1.3</v>
      </c>
      <c r="Z194" s="30">
        <v>-9.9999999999999867E-2</v>
      </c>
      <c r="AA194" s="30">
        <v>1.4</v>
      </c>
      <c r="AB194" s="30">
        <v>1.2</v>
      </c>
      <c r="AC194" s="32">
        <v>0.21273400740814893</v>
      </c>
      <c r="AD194" s="30">
        <v>2.9960841541079799</v>
      </c>
      <c r="AE194" s="12" t="e">
        <v>#N/A</v>
      </c>
      <c r="AF194" s="12">
        <v>3</v>
      </c>
      <c r="AG194" s="12">
        <v>3</v>
      </c>
      <c r="AH194" s="33">
        <v>4</v>
      </c>
      <c r="AI194" s="34">
        <v>220000</v>
      </c>
      <c r="AJ194" s="34">
        <v>435000</v>
      </c>
      <c r="AK194" s="34">
        <v>308000</v>
      </c>
      <c r="AL194" s="35">
        <v>-0.4942528735632184</v>
      </c>
      <c r="AM194" s="35">
        <v>-0.2857142857142857</v>
      </c>
      <c r="AN194" s="12">
        <v>0.3</v>
      </c>
      <c r="AO194" s="33">
        <v>0</v>
      </c>
      <c r="AP194" s="12">
        <v>0.3</v>
      </c>
      <c r="AQ194" s="34">
        <v>318</v>
      </c>
      <c r="AR194" s="34">
        <v>280</v>
      </c>
      <c r="AS194" s="31">
        <v>0.1357142857142857</v>
      </c>
      <c r="AT194" s="36">
        <v>1598.2400000000002</v>
      </c>
      <c r="AU194" s="30">
        <v>0.69320000000000004</v>
      </c>
      <c r="AV194" s="30">
        <v>0.30680000000000002</v>
      </c>
      <c r="AW194" s="30">
        <v>0.85960000000000003</v>
      </c>
      <c r="AX194" s="30">
        <v>3.1199999999999999E-2</v>
      </c>
      <c r="AY194" s="30">
        <v>0.35859999999999997</v>
      </c>
      <c r="AZ194" s="30">
        <v>0.32300000000000001</v>
      </c>
      <c r="BA194" s="30">
        <v>0.28910000000000002</v>
      </c>
      <c r="BB194" s="37">
        <v>1</v>
      </c>
      <c r="BC194" s="29">
        <v>448</v>
      </c>
      <c r="BD194" s="38" t="s">
        <v>2706</v>
      </c>
      <c r="BE194" s="39">
        <v>146.405533522024</v>
      </c>
      <c r="BF194" s="39">
        <v>-34.528332480311803</v>
      </c>
      <c r="BG194" s="40">
        <f t="shared" si="24"/>
        <v>100</v>
      </c>
      <c r="BH194" s="40">
        <f t="shared" si="25"/>
        <v>100</v>
      </c>
      <c r="BI194" s="40">
        <f t="shared" si="26"/>
        <v>75</v>
      </c>
      <c r="BJ194" s="40">
        <f t="shared" si="27"/>
        <v>1</v>
      </c>
      <c r="BK194" s="40">
        <f t="shared" si="28"/>
        <v>35</v>
      </c>
      <c r="BL194" s="40">
        <f t="shared" si="29"/>
        <v>69</v>
      </c>
      <c r="BM194" s="41">
        <f t="shared" si="30"/>
        <v>100</v>
      </c>
      <c r="BN194" s="40">
        <f t="shared" si="31"/>
        <v>100</v>
      </c>
      <c r="BO194" s="41">
        <f t="shared" si="32"/>
        <v>100</v>
      </c>
      <c r="BP194" s="41">
        <f t="shared" si="33"/>
        <v>95</v>
      </c>
      <c r="BQ194" s="41">
        <f t="shared" si="34"/>
        <v>10</v>
      </c>
      <c r="BR194" s="41">
        <f t="shared" si="35"/>
        <v>60</v>
      </c>
    </row>
    <row r="195" spans="2:70" x14ac:dyDescent="0.3">
      <c r="B195" s="12" t="s">
        <v>1555</v>
      </c>
      <c r="C195" s="12">
        <v>113021261</v>
      </c>
      <c r="D195" s="12" t="s">
        <v>301</v>
      </c>
      <c r="E195" s="12" t="s">
        <v>84</v>
      </c>
      <c r="F195" s="12" t="s">
        <v>2703</v>
      </c>
      <c r="G195" s="12" t="s">
        <v>85</v>
      </c>
      <c r="H195" s="12" t="s">
        <v>5013</v>
      </c>
      <c r="I195" s="28">
        <v>398000</v>
      </c>
      <c r="J195" s="28">
        <v>395000</v>
      </c>
      <c r="K195" s="28">
        <v>320000</v>
      </c>
      <c r="L195" s="28">
        <v>390000</v>
      </c>
      <c r="M195" s="28">
        <v>390000</v>
      </c>
      <c r="N195" s="28">
        <v>335000</v>
      </c>
      <c r="O195" s="29">
        <v>163</v>
      </c>
      <c r="P195" s="29">
        <v>24</v>
      </c>
      <c r="Q195" s="29">
        <v>45</v>
      </c>
      <c r="R195" s="28">
        <v>270</v>
      </c>
      <c r="S195" s="28">
        <v>250</v>
      </c>
      <c r="T195" s="30">
        <v>1.5</v>
      </c>
      <c r="U195" s="30">
        <v>0.19999999999999996</v>
      </c>
      <c r="V195" s="30">
        <v>1.3</v>
      </c>
      <c r="W195" s="30">
        <v>1.2</v>
      </c>
      <c r="X195" s="31">
        <v>3.5276381909547738E-2</v>
      </c>
      <c r="Y195" s="30">
        <v>2.6</v>
      </c>
      <c r="Z195" s="30">
        <v>-1.1000000000000001</v>
      </c>
      <c r="AA195" s="30">
        <v>3.7</v>
      </c>
      <c r="AB195" s="30">
        <v>4.5</v>
      </c>
      <c r="AC195" s="32">
        <v>0.19378732200275606</v>
      </c>
      <c r="AD195" s="30">
        <v>5.4934012932405203</v>
      </c>
      <c r="AE195" s="12">
        <v>6</v>
      </c>
      <c r="AF195" s="12">
        <v>4</v>
      </c>
      <c r="AG195" s="12">
        <v>4</v>
      </c>
      <c r="AH195" s="33">
        <v>4.2857142857142856</v>
      </c>
      <c r="AI195" s="34">
        <v>360000</v>
      </c>
      <c r="AJ195" s="34">
        <v>335000</v>
      </c>
      <c r="AK195" s="34">
        <v>350000</v>
      </c>
      <c r="AL195" s="35">
        <v>7.4626865671641784E-2</v>
      </c>
      <c r="AM195" s="35">
        <v>2.8571428571428571E-2</v>
      </c>
      <c r="AN195" s="12">
        <v>1.2</v>
      </c>
      <c r="AO195" s="33">
        <v>0.29999999999999993</v>
      </c>
      <c r="AP195" s="12">
        <v>0.9</v>
      </c>
      <c r="AQ195" s="34">
        <v>280</v>
      </c>
      <c r="AR195" s="34">
        <v>250</v>
      </c>
      <c r="AS195" s="31">
        <v>0.12</v>
      </c>
      <c r="AT195" s="36">
        <v>1393.2800000000002</v>
      </c>
      <c r="AU195" s="30">
        <v>0.6653</v>
      </c>
      <c r="AV195" s="30">
        <v>0.3347</v>
      </c>
      <c r="AW195" s="30">
        <v>0.85580000000000001</v>
      </c>
      <c r="AX195" s="30">
        <v>0.1181</v>
      </c>
      <c r="AY195" s="30">
        <v>0.36890000000000001</v>
      </c>
      <c r="AZ195" s="30">
        <v>0.28720000000000001</v>
      </c>
      <c r="BA195" s="30">
        <v>0.31859999999999999</v>
      </c>
      <c r="BB195" s="37">
        <v>1.5</v>
      </c>
      <c r="BC195" s="29">
        <v>317</v>
      </c>
      <c r="BD195" s="38" t="s">
        <v>3882</v>
      </c>
      <c r="BE195" s="39">
        <v>148.23528519255299</v>
      </c>
      <c r="BF195" s="39">
        <v>-35.322739552894603</v>
      </c>
      <c r="BG195" s="40">
        <f t="shared" si="24"/>
        <v>92</v>
      </c>
      <c r="BH195" s="40">
        <f t="shared" si="25"/>
        <v>97</v>
      </c>
      <c r="BI195" s="40">
        <f t="shared" si="26"/>
        <v>72</v>
      </c>
      <c r="BJ195" s="40">
        <f t="shared" si="27"/>
        <v>38</v>
      </c>
      <c r="BK195" s="40">
        <f t="shared" si="28"/>
        <v>52</v>
      </c>
      <c r="BL195" s="40">
        <f t="shared" si="29"/>
        <v>71</v>
      </c>
      <c r="BM195" s="41">
        <f t="shared" si="30"/>
        <v>68</v>
      </c>
      <c r="BN195" s="40">
        <f t="shared" si="31"/>
        <v>95</v>
      </c>
      <c r="BO195" s="41">
        <f t="shared" si="32"/>
        <v>100</v>
      </c>
      <c r="BP195" s="41">
        <f t="shared" si="33"/>
        <v>74</v>
      </c>
      <c r="BQ195" s="41">
        <f t="shared" si="34"/>
        <v>15</v>
      </c>
      <c r="BR195" s="41">
        <f t="shared" si="35"/>
        <v>58</v>
      </c>
    </row>
    <row r="196" spans="2:70" x14ac:dyDescent="0.3">
      <c r="B196" s="12" t="s">
        <v>829</v>
      </c>
      <c r="C196" s="12">
        <v>113031263</v>
      </c>
      <c r="D196" s="12" t="s">
        <v>611</v>
      </c>
      <c r="E196" s="12" t="s">
        <v>84</v>
      </c>
      <c r="F196" s="12" t="s">
        <v>2703</v>
      </c>
      <c r="G196" s="12" t="s">
        <v>85</v>
      </c>
      <c r="H196" s="12" t="s">
        <v>5013</v>
      </c>
      <c r="I196" s="28">
        <v>340000</v>
      </c>
      <c r="J196" s="28">
        <v>340000</v>
      </c>
      <c r="K196" s="28">
        <v>340000</v>
      </c>
      <c r="L196" s="28">
        <v>325000</v>
      </c>
      <c r="M196" s="28">
        <v>325000</v>
      </c>
      <c r="N196" s="28">
        <v>222000</v>
      </c>
      <c r="O196" s="29">
        <v>164</v>
      </c>
      <c r="P196" s="29">
        <v>68</v>
      </c>
      <c r="Q196" s="29">
        <v>113</v>
      </c>
      <c r="R196" s="28">
        <v>260</v>
      </c>
      <c r="S196" s="28">
        <v>240</v>
      </c>
      <c r="T196" s="30">
        <v>2.4</v>
      </c>
      <c r="U196" s="30">
        <v>0.19999999999999973</v>
      </c>
      <c r="V196" s="30">
        <v>2.2000000000000002</v>
      </c>
      <c r="W196" s="30">
        <v>1.1000000000000001</v>
      </c>
      <c r="X196" s="31">
        <v>3.9764705882352938E-2</v>
      </c>
      <c r="Y196" s="30">
        <v>5.4</v>
      </c>
      <c r="Z196" s="30">
        <v>0.20000000000000018</v>
      </c>
      <c r="AA196" s="30">
        <v>5.2</v>
      </c>
      <c r="AB196" s="30">
        <v>4.0999999999999996</v>
      </c>
      <c r="AC196" s="32">
        <v>0.22024939007861208</v>
      </c>
      <c r="AD196" s="30">
        <v>5.5388160226869907</v>
      </c>
      <c r="AE196" s="12">
        <v>41</v>
      </c>
      <c r="AF196" s="12">
        <v>36</v>
      </c>
      <c r="AG196" s="12">
        <v>51</v>
      </c>
      <c r="AH196" s="33">
        <v>2.5384615384615383</v>
      </c>
      <c r="AI196" s="34">
        <v>395000</v>
      </c>
      <c r="AJ196" s="34">
        <v>410000</v>
      </c>
      <c r="AK196" s="34">
        <v>360000</v>
      </c>
      <c r="AL196" s="35">
        <v>-3.6585365853658534E-2</v>
      </c>
      <c r="AM196" s="35">
        <v>9.7222222222222224E-2</v>
      </c>
      <c r="AN196" s="12">
        <v>1.6</v>
      </c>
      <c r="AO196" s="33">
        <v>0.20000000000000018</v>
      </c>
      <c r="AP196" s="12">
        <v>1.4</v>
      </c>
      <c r="AQ196" s="34">
        <v>390</v>
      </c>
      <c r="AR196" s="34">
        <v>350</v>
      </c>
      <c r="AS196" s="31">
        <v>0.11428571428571428</v>
      </c>
      <c r="AT196" s="36">
        <v>1180.48</v>
      </c>
      <c r="AU196" s="30">
        <v>0.65920000000000001</v>
      </c>
      <c r="AV196" s="30">
        <v>0.34079999999999999</v>
      </c>
      <c r="AW196" s="30">
        <v>0.92269999999999996</v>
      </c>
      <c r="AX196" s="30">
        <v>6.4299999999999996E-2</v>
      </c>
      <c r="AY196" s="30">
        <v>0.48060000000000003</v>
      </c>
      <c r="AZ196" s="30">
        <v>0.2457</v>
      </c>
      <c r="BA196" s="30">
        <v>0.223</v>
      </c>
      <c r="BB196" s="37">
        <v>7</v>
      </c>
      <c r="BC196" s="29">
        <v>304</v>
      </c>
      <c r="BD196" s="38" t="s">
        <v>3240</v>
      </c>
      <c r="BE196" s="39">
        <v>148.020655643</v>
      </c>
      <c r="BF196" s="39">
        <v>-34.602775934428799</v>
      </c>
      <c r="BG196" s="40">
        <f t="shared" ref="BG196:BG259" si="36">IF(T196&lt;=1, 100, IF(T196&gt;=7, 1, ROUND(100 - ((T196-1)/6)*99, 0)))</f>
        <v>77</v>
      </c>
      <c r="BH196" s="40">
        <f t="shared" ref="BH196:BH259" si="37">IF(AN196&lt;=1, 100, IF(AN196&gt;=7, 1, ROUND(100 - ((AN196-1)/6)*99, 0)))</f>
        <v>90</v>
      </c>
      <c r="BI196" s="40">
        <f t="shared" ref="BI196:BI259" si="38">IF(AH196&lt;=2, 100, IF(AH196&gt;=10, 1, ROUND(100 - ((AH196-2)/8)*99, 0)))</f>
        <v>93</v>
      </c>
      <c r="BJ196" s="40">
        <f t="shared" ref="BJ196:BJ259" si="39">IF(AL196&lt;=0, 1, IF(AL196&gt;=0.2, 100, ROUND(1 + (AL196/0.2)*99, 0)))</f>
        <v>1</v>
      </c>
      <c r="BK196" s="40">
        <f t="shared" ref="BK196:BK259" si="40">IF(BC196&gt;=750, 1, IF(BC196&lt;=50, 100, ROUND(100 - 99 * (((BC196 - 50)/700)^0.75), 0)))</f>
        <v>54</v>
      </c>
      <c r="BL196" s="40">
        <f t="shared" ref="BL196:BL259" si="41">IF(AY196&gt;=0.5, 100, IF(AY196&lt;=0.05, 1, ROUND(1 + ((AY196-0.05)/0.45)*99, 0)))</f>
        <v>96</v>
      </c>
      <c r="BM196" s="41">
        <f t="shared" ref="BM196:BM259" si="42">IF(X196&gt;=0.045, 100, IF(X196&lt;=0.015, 1, ROUND(1 + ((X196-0.015)/0.03)*99, 0)))</f>
        <v>83</v>
      </c>
      <c r="BN196" s="40">
        <f t="shared" ref="BN196:BN259" si="43">IF(AD196&lt;=5, 100, IF(AD196&gt;=15, 1, ROUND(100 - ((AD196-5)/10)*99, 0)))</f>
        <v>95</v>
      </c>
      <c r="BO196" s="41">
        <f t="shared" ref="BO196:BO259" si="44">IF(AC196&lt;=0.25, 100, IF(AC196&gt;=0.4, 1, ROUND(100 - ((AC196-0.25)/0.15)*99, 0)))</f>
        <v>100</v>
      </c>
      <c r="BP196" s="41">
        <f t="shared" ref="BP196:BP259" si="45">IF(Y196&lt;=1, 100, IF(Y196&gt;=7, 1, ROUND(100 - ((Y196-1)/6)*99, 0)))</f>
        <v>27</v>
      </c>
      <c r="BQ196" s="41">
        <f t="shared" ref="BQ196:BQ259" si="46">BB196*10</f>
        <v>70</v>
      </c>
      <c r="BR196" s="41">
        <f t="shared" ref="BR196:BR259" si="47">IF(
  (
    IF($BG$2,0.1,0) + IF($BH$2,0.1,0) + IF($BI$2,0.05,0) + IF($BJ$2,0.05,0) +
    IF($BK$2,0.07,0) + IF($BL$2,0.08,0) + IF($BM$2,0.08,0) + IF($BN$2,0.07,0) +
    IF($BO$2,0.07,0) + IF($BP$2,0.08,0) + IF($BQ$2,0.08,0)
  ) = 0,
  "",
  ROUND(
    (
      IF($BG$2, BG196*0.1, 0) + IF($BH$2, BH196*0.1, 0) + IF($BI$2, BI196*0.05, 0) + IF($BJ$2, BJ196*0.05, 0) +
      IF($BK$2, BK196*0.07, 0) + IF($BL$2, BL196*0.08, 0) + IF($BM$2, BM196*0.08, 0) + IF($BN$2, BN196*0.07, 0) +
      IF($BO$2, BO196*0.07, 0) + IF($BP$2, BP196*0.08, 0) + IF($BQ$2, BQ196*0.08, 0)
    ) /
    (
      IF($BG$2,0.1,0) + IF($BH$2,0.1,0) + IF($BI$2,0.05,0) + IF($BJ$2,0.05,0) +
      IF($BK$2,0.07,0) + IF($BL$2,0.08,0) + IF($BM$2,0.08,0) + IF($BN$2,0.07,0) +
      IF($BO$2,0.07,0) + IF($BP$2,0.08,0) + IF($BQ$2,0.08,0)
    ) * 0.8,
  0)
)</f>
        <v>59</v>
      </c>
    </row>
    <row r="197" spans="2:70" x14ac:dyDescent="0.3">
      <c r="B197" s="12" t="s">
        <v>610</v>
      </c>
      <c r="C197" s="12">
        <v>113031266</v>
      </c>
      <c r="D197" s="12" t="s">
        <v>611</v>
      </c>
      <c r="E197" s="12" t="s">
        <v>84</v>
      </c>
      <c r="F197" s="12" t="s">
        <v>2703</v>
      </c>
      <c r="G197" s="12" t="s">
        <v>85</v>
      </c>
      <c r="H197" s="12" t="s">
        <v>5013</v>
      </c>
      <c r="I197" s="28">
        <v>349000</v>
      </c>
      <c r="J197" s="28">
        <v>349000</v>
      </c>
      <c r="K197" s="28">
        <v>350000</v>
      </c>
      <c r="L197" s="28">
        <v>285000</v>
      </c>
      <c r="M197" s="28">
        <v>400000</v>
      </c>
      <c r="N197" s="28">
        <v>360000</v>
      </c>
      <c r="O197" s="29">
        <v>122</v>
      </c>
      <c r="P197" s="29">
        <v>116</v>
      </c>
      <c r="Q197" s="29">
        <v>36</v>
      </c>
      <c r="R197" s="28">
        <v>330</v>
      </c>
      <c r="S197" s="28">
        <v>240</v>
      </c>
      <c r="T197" s="30">
        <v>1.1000000000000001</v>
      </c>
      <c r="U197" s="30">
        <v>0.30000000000000004</v>
      </c>
      <c r="V197" s="30">
        <v>0.8</v>
      </c>
      <c r="W197" s="30">
        <v>0.8</v>
      </c>
      <c r="X197" s="31">
        <v>4.9169054441260747E-2</v>
      </c>
      <c r="Y197" s="30">
        <v>6.1</v>
      </c>
      <c r="Z197" s="30">
        <v>-0.20000000000000018</v>
      </c>
      <c r="AA197" s="30">
        <v>6.3</v>
      </c>
      <c r="AB197" s="30">
        <v>7.9</v>
      </c>
      <c r="AC197" s="32">
        <v>0.25226272015655576</v>
      </c>
      <c r="AD197" s="30">
        <v>5.1305180264940535</v>
      </c>
      <c r="AE197" s="12">
        <v>41</v>
      </c>
      <c r="AF197" s="12">
        <v>36</v>
      </c>
      <c r="AG197" s="12">
        <v>51</v>
      </c>
      <c r="AH197" s="33">
        <v>2.5384615384615383</v>
      </c>
      <c r="AI197" s="34">
        <v>395000</v>
      </c>
      <c r="AJ197" s="34">
        <v>410000</v>
      </c>
      <c r="AK197" s="34">
        <v>360000</v>
      </c>
      <c r="AL197" s="35">
        <v>-3.6585365853658534E-2</v>
      </c>
      <c r="AM197" s="35">
        <v>9.7222222222222224E-2</v>
      </c>
      <c r="AN197" s="12">
        <v>1.6</v>
      </c>
      <c r="AO197" s="33">
        <v>0.20000000000000018</v>
      </c>
      <c r="AP197" s="12">
        <v>1.4</v>
      </c>
      <c r="AQ197" s="34">
        <v>390</v>
      </c>
      <c r="AR197" s="34">
        <v>350</v>
      </c>
      <c r="AS197" s="31">
        <v>0.11428571428571428</v>
      </c>
      <c r="AT197" s="36">
        <v>1308.1600000000001</v>
      </c>
      <c r="AU197" s="30">
        <v>0.66049999999999998</v>
      </c>
      <c r="AV197" s="30">
        <v>0.33950000000000002</v>
      </c>
      <c r="AW197" s="30">
        <v>0.9244</v>
      </c>
      <c r="AX197" s="30">
        <v>5.5100000000000003E-2</v>
      </c>
      <c r="AY197" s="30">
        <v>0.48799999999999999</v>
      </c>
      <c r="AZ197" s="30">
        <v>0.23469999999999999</v>
      </c>
      <c r="BA197" s="30">
        <v>0.22070000000000001</v>
      </c>
      <c r="BB197" s="37">
        <v>2</v>
      </c>
      <c r="BC197" s="29">
        <v>364</v>
      </c>
      <c r="BD197" s="38" t="s">
        <v>3066</v>
      </c>
      <c r="BE197" s="39">
        <v>147.30336137356599</v>
      </c>
      <c r="BF197" s="39">
        <v>-34.383377686458601</v>
      </c>
      <c r="BG197" s="40">
        <f t="shared" si="36"/>
        <v>98</v>
      </c>
      <c r="BH197" s="40">
        <f t="shared" si="37"/>
        <v>90</v>
      </c>
      <c r="BI197" s="40">
        <f t="shared" si="38"/>
        <v>93</v>
      </c>
      <c r="BJ197" s="40">
        <f t="shared" si="39"/>
        <v>1</v>
      </c>
      <c r="BK197" s="40">
        <f t="shared" si="40"/>
        <v>46</v>
      </c>
      <c r="BL197" s="40">
        <f t="shared" si="41"/>
        <v>97</v>
      </c>
      <c r="BM197" s="41">
        <f t="shared" si="42"/>
        <v>100</v>
      </c>
      <c r="BN197" s="40">
        <f t="shared" si="43"/>
        <v>99</v>
      </c>
      <c r="BO197" s="41">
        <f t="shared" si="44"/>
        <v>99</v>
      </c>
      <c r="BP197" s="41">
        <f t="shared" si="45"/>
        <v>16</v>
      </c>
      <c r="BQ197" s="41">
        <f t="shared" si="46"/>
        <v>20</v>
      </c>
      <c r="BR197" s="41">
        <f t="shared" si="47"/>
        <v>57</v>
      </c>
    </row>
    <row r="198" spans="2:70" x14ac:dyDescent="0.3">
      <c r="B198" s="12" t="s">
        <v>1673</v>
      </c>
      <c r="C198" s="12">
        <v>113031267</v>
      </c>
      <c r="D198" s="12" t="s">
        <v>611</v>
      </c>
      <c r="E198" s="12" t="s">
        <v>84</v>
      </c>
      <c r="F198" s="12" t="s">
        <v>611</v>
      </c>
      <c r="G198" s="12" t="s">
        <v>85</v>
      </c>
      <c r="H198" s="12" t="s">
        <v>5013</v>
      </c>
      <c r="I198" s="28">
        <v>485000</v>
      </c>
      <c r="J198" s="28">
        <v>475000</v>
      </c>
      <c r="K198" s="28">
        <v>355000</v>
      </c>
      <c r="L198" s="28">
        <v>405000</v>
      </c>
      <c r="M198" s="28">
        <v>395000</v>
      </c>
      <c r="N198" s="28">
        <v>410000</v>
      </c>
      <c r="O198" s="29">
        <v>65</v>
      </c>
      <c r="P198" s="29">
        <v>66</v>
      </c>
      <c r="Q198" s="29">
        <v>49</v>
      </c>
      <c r="R198" s="28">
        <v>380</v>
      </c>
      <c r="S198" s="28">
        <v>320</v>
      </c>
      <c r="T198" s="30">
        <v>1.7</v>
      </c>
      <c r="U198" s="30">
        <v>0</v>
      </c>
      <c r="V198" s="30">
        <v>1.7</v>
      </c>
      <c r="W198" s="30">
        <v>2</v>
      </c>
      <c r="X198" s="31">
        <v>4.0742268041237116E-2</v>
      </c>
      <c r="Y198" s="30">
        <v>7.5</v>
      </c>
      <c r="Z198" s="30">
        <v>-0.40000000000000036</v>
      </c>
      <c r="AA198" s="30">
        <v>7.9</v>
      </c>
      <c r="AB198" s="30">
        <v>9.4</v>
      </c>
      <c r="AC198" s="32">
        <v>0.19969730093332211</v>
      </c>
      <c r="AD198" s="30">
        <v>4.9014772749322484</v>
      </c>
      <c r="AE198" s="12">
        <v>41</v>
      </c>
      <c r="AF198" s="12">
        <v>36</v>
      </c>
      <c r="AG198" s="12">
        <v>51</v>
      </c>
      <c r="AH198" s="33">
        <v>2.5384615384615383</v>
      </c>
      <c r="AI198" s="34">
        <v>395000</v>
      </c>
      <c r="AJ198" s="34">
        <v>410000</v>
      </c>
      <c r="AK198" s="34">
        <v>360000</v>
      </c>
      <c r="AL198" s="35">
        <v>-3.6585365853658534E-2</v>
      </c>
      <c r="AM198" s="35">
        <v>9.7222222222222224E-2</v>
      </c>
      <c r="AN198" s="12">
        <v>1.6</v>
      </c>
      <c r="AO198" s="33">
        <v>0.20000000000000018</v>
      </c>
      <c r="AP198" s="12">
        <v>1.4</v>
      </c>
      <c r="AQ198" s="34">
        <v>390</v>
      </c>
      <c r="AR198" s="34">
        <v>350</v>
      </c>
      <c r="AS198" s="31">
        <v>0.11428571428571428</v>
      </c>
      <c r="AT198" s="36">
        <v>1902.88</v>
      </c>
      <c r="AU198" s="30">
        <v>0.72040000000000004</v>
      </c>
      <c r="AV198" s="30">
        <v>0.27960000000000002</v>
      </c>
      <c r="AW198" s="30">
        <v>0.87939999999999996</v>
      </c>
      <c r="AX198" s="30">
        <v>5.4999999999999997E-3</v>
      </c>
      <c r="AY198" s="30">
        <v>0.35160000000000002</v>
      </c>
      <c r="AZ198" s="30">
        <v>0.35730000000000001</v>
      </c>
      <c r="BA198" s="30">
        <v>0.25979999999999998</v>
      </c>
      <c r="BB198" s="37">
        <v>3.5</v>
      </c>
      <c r="BC198" s="29">
        <v>376</v>
      </c>
      <c r="BD198" s="38" t="s">
        <v>3993</v>
      </c>
      <c r="BE198" s="39">
        <v>147.40437339352201</v>
      </c>
      <c r="BF198" s="39">
        <v>-35.1448390259837</v>
      </c>
      <c r="BG198" s="40">
        <f t="shared" si="36"/>
        <v>88</v>
      </c>
      <c r="BH198" s="40">
        <f t="shared" si="37"/>
        <v>90</v>
      </c>
      <c r="BI198" s="40">
        <f t="shared" si="38"/>
        <v>93</v>
      </c>
      <c r="BJ198" s="40">
        <f t="shared" si="39"/>
        <v>1</v>
      </c>
      <c r="BK198" s="40">
        <f t="shared" si="40"/>
        <v>44</v>
      </c>
      <c r="BL198" s="40">
        <f t="shared" si="41"/>
        <v>67</v>
      </c>
      <c r="BM198" s="41">
        <f t="shared" si="42"/>
        <v>86</v>
      </c>
      <c r="BN198" s="40">
        <f t="shared" si="43"/>
        <v>100</v>
      </c>
      <c r="BO198" s="41">
        <f t="shared" si="44"/>
        <v>100</v>
      </c>
      <c r="BP198" s="41">
        <f t="shared" si="45"/>
        <v>1</v>
      </c>
      <c r="BQ198" s="41">
        <f t="shared" si="46"/>
        <v>35</v>
      </c>
      <c r="BR198" s="41">
        <f t="shared" si="47"/>
        <v>53</v>
      </c>
    </row>
    <row r="199" spans="2:70" x14ac:dyDescent="0.3">
      <c r="B199" s="12" t="s">
        <v>1917</v>
      </c>
      <c r="C199" s="12">
        <v>113031268</v>
      </c>
      <c r="D199" s="12" t="s">
        <v>611</v>
      </c>
      <c r="E199" s="12" t="s">
        <v>84</v>
      </c>
      <c r="F199" s="12" t="s">
        <v>611</v>
      </c>
      <c r="G199" s="12" t="s">
        <v>85</v>
      </c>
      <c r="H199" s="12" t="s">
        <v>5013</v>
      </c>
      <c r="I199" s="28">
        <v>559000</v>
      </c>
      <c r="J199" s="28">
        <v>559000</v>
      </c>
      <c r="K199" s="28">
        <v>625000</v>
      </c>
      <c r="L199" s="28">
        <v>550000</v>
      </c>
      <c r="M199" s="28">
        <v>515000</v>
      </c>
      <c r="N199" s="28">
        <v>463000</v>
      </c>
      <c r="O199" s="29">
        <v>76</v>
      </c>
      <c r="P199" s="29">
        <v>57</v>
      </c>
      <c r="Q199" s="29">
        <v>57</v>
      </c>
      <c r="R199" s="28">
        <v>450</v>
      </c>
      <c r="S199" s="28">
        <v>430</v>
      </c>
      <c r="T199" s="30">
        <v>0.9</v>
      </c>
      <c r="U199" s="30">
        <v>0</v>
      </c>
      <c r="V199" s="30">
        <v>0.9</v>
      </c>
      <c r="W199" s="30">
        <v>0.7</v>
      </c>
      <c r="X199" s="31">
        <v>4.1860465116279069E-2</v>
      </c>
      <c r="Y199" s="30">
        <v>6.7</v>
      </c>
      <c r="Z199" s="30">
        <v>-1.4999999999999991</v>
      </c>
      <c r="AA199" s="30">
        <v>8.1999999999999993</v>
      </c>
      <c r="AB199" s="30">
        <v>7.2</v>
      </c>
      <c r="AC199" s="32">
        <v>0.19676087869035955</v>
      </c>
      <c r="AD199" s="30">
        <v>4.7003987687141455</v>
      </c>
      <c r="AE199" s="12">
        <v>41</v>
      </c>
      <c r="AF199" s="12">
        <v>36</v>
      </c>
      <c r="AG199" s="12">
        <v>51</v>
      </c>
      <c r="AH199" s="33">
        <v>2.5384615384615383</v>
      </c>
      <c r="AI199" s="34">
        <v>395000</v>
      </c>
      <c r="AJ199" s="34">
        <v>410000</v>
      </c>
      <c r="AK199" s="34">
        <v>360000</v>
      </c>
      <c r="AL199" s="35">
        <v>-3.6585365853658534E-2</v>
      </c>
      <c r="AM199" s="35">
        <v>9.7222222222222224E-2</v>
      </c>
      <c r="AN199" s="12">
        <v>1.6</v>
      </c>
      <c r="AO199" s="33">
        <v>0.20000000000000018</v>
      </c>
      <c r="AP199" s="12">
        <v>1.4</v>
      </c>
      <c r="AQ199" s="34">
        <v>390</v>
      </c>
      <c r="AR199" s="34">
        <v>350</v>
      </c>
      <c r="AS199" s="31">
        <v>0.11428571428571428</v>
      </c>
      <c r="AT199" s="36">
        <v>2287.0400000000004</v>
      </c>
      <c r="AU199" s="30">
        <v>0.71679999999999999</v>
      </c>
      <c r="AV199" s="30">
        <v>0.28320000000000001</v>
      </c>
      <c r="AW199" s="30">
        <v>0.87980000000000003</v>
      </c>
      <c r="AX199" s="30">
        <v>8.1299999999999997E-2</v>
      </c>
      <c r="AY199" s="30">
        <v>0.24379999999999999</v>
      </c>
      <c r="AZ199" s="30">
        <v>0.39329999999999998</v>
      </c>
      <c r="BA199" s="30">
        <v>0.3014</v>
      </c>
      <c r="BB199" s="37">
        <v>5</v>
      </c>
      <c r="BC199" s="29">
        <v>374</v>
      </c>
      <c r="BD199" s="38" t="s">
        <v>4226</v>
      </c>
      <c r="BE199" s="39">
        <v>147.39868208704999</v>
      </c>
      <c r="BF199" s="39">
        <v>-35.076665208175299</v>
      </c>
      <c r="BG199" s="40">
        <f t="shared" si="36"/>
        <v>100</v>
      </c>
      <c r="BH199" s="40">
        <f t="shared" si="37"/>
        <v>90</v>
      </c>
      <c r="BI199" s="40">
        <f t="shared" si="38"/>
        <v>93</v>
      </c>
      <c r="BJ199" s="40">
        <f t="shared" si="39"/>
        <v>1</v>
      </c>
      <c r="BK199" s="40">
        <f t="shared" si="40"/>
        <v>44</v>
      </c>
      <c r="BL199" s="40">
        <f t="shared" si="41"/>
        <v>44</v>
      </c>
      <c r="BM199" s="41">
        <f t="shared" si="42"/>
        <v>90</v>
      </c>
      <c r="BN199" s="40">
        <f t="shared" si="43"/>
        <v>100</v>
      </c>
      <c r="BO199" s="41">
        <f t="shared" si="44"/>
        <v>100</v>
      </c>
      <c r="BP199" s="41">
        <f t="shared" si="45"/>
        <v>6</v>
      </c>
      <c r="BQ199" s="41">
        <f t="shared" si="46"/>
        <v>50</v>
      </c>
      <c r="BR199" s="41">
        <f t="shared" si="47"/>
        <v>54</v>
      </c>
    </row>
    <row r="200" spans="2:70" x14ac:dyDescent="0.3">
      <c r="B200" s="12" t="s">
        <v>2229</v>
      </c>
      <c r="C200" s="12">
        <v>113031269</v>
      </c>
      <c r="D200" s="12" t="s">
        <v>611</v>
      </c>
      <c r="E200" s="12" t="s">
        <v>84</v>
      </c>
      <c r="F200" s="12" t="s">
        <v>611</v>
      </c>
      <c r="G200" s="12" t="s">
        <v>85</v>
      </c>
      <c r="H200" s="12" t="s">
        <v>5013</v>
      </c>
      <c r="I200" s="28">
        <v>450000</v>
      </c>
      <c r="J200" s="28">
        <v>460000</v>
      </c>
      <c r="K200" s="28">
        <v>405000</v>
      </c>
      <c r="L200" s="28">
        <v>395000</v>
      </c>
      <c r="M200" s="28">
        <v>420000</v>
      </c>
      <c r="N200" s="28">
        <v>420000</v>
      </c>
      <c r="O200" s="29">
        <v>55</v>
      </c>
      <c r="P200" s="29">
        <v>55</v>
      </c>
      <c r="Q200" s="29">
        <v>48</v>
      </c>
      <c r="R200" s="28">
        <v>380</v>
      </c>
      <c r="S200" s="28">
        <v>380</v>
      </c>
      <c r="T200" s="30">
        <v>1.8</v>
      </c>
      <c r="U200" s="30">
        <v>-0.19999999999999996</v>
      </c>
      <c r="V200" s="30">
        <v>2</v>
      </c>
      <c r="W200" s="30">
        <v>2.1</v>
      </c>
      <c r="X200" s="31">
        <v>4.3911111111111109E-2</v>
      </c>
      <c r="Y200" s="30">
        <v>7.6</v>
      </c>
      <c r="Z200" s="30">
        <v>-1.2000000000000011</v>
      </c>
      <c r="AA200" s="30">
        <v>8.8000000000000007</v>
      </c>
      <c r="AB200" s="30">
        <v>7.4</v>
      </c>
      <c r="AC200" s="32">
        <v>0.21086744206694485</v>
      </c>
      <c r="AD200" s="30">
        <v>4.8021431644800199</v>
      </c>
      <c r="AE200" s="12">
        <v>41</v>
      </c>
      <c r="AF200" s="12">
        <v>36</v>
      </c>
      <c r="AG200" s="12">
        <v>51</v>
      </c>
      <c r="AH200" s="33">
        <v>2.5384615384615383</v>
      </c>
      <c r="AI200" s="34">
        <v>395000</v>
      </c>
      <c r="AJ200" s="34">
        <v>410000</v>
      </c>
      <c r="AK200" s="34">
        <v>360000</v>
      </c>
      <c r="AL200" s="35">
        <v>-3.6585365853658534E-2</v>
      </c>
      <c r="AM200" s="35">
        <v>9.7222222222222224E-2</v>
      </c>
      <c r="AN200" s="12">
        <v>1.6</v>
      </c>
      <c r="AO200" s="33">
        <v>0.20000000000000018</v>
      </c>
      <c r="AP200" s="12">
        <v>1.4</v>
      </c>
      <c r="AQ200" s="34">
        <v>390</v>
      </c>
      <c r="AR200" s="34">
        <v>350</v>
      </c>
      <c r="AS200" s="31">
        <v>0.11428571428571428</v>
      </c>
      <c r="AT200" s="36">
        <v>1802.0800000000002</v>
      </c>
      <c r="AU200" s="30">
        <v>0.69540000000000002</v>
      </c>
      <c r="AV200" s="30">
        <v>0.30459999999999998</v>
      </c>
      <c r="AW200" s="30">
        <v>0.91610000000000003</v>
      </c>
      <c r="AX200" s="30">
        <v>3.4099999999999998E-2</v>
      </c>
      <c r="AY200" s="30">
        <v>0.2833</v>
      </c>
      <c r="AZ200" s="30">
        <v>0.36099999999999999</v>
      </c>
      <c r="BA200" s="30">
        <v>0.33</v>
      </c>
      <c r="BB200" s="37">
        <v>3</v>
      </c>
      <c r="BC200" s="29">
        <v>383</v>
      </c>
      <c r="BD200" s="38" t="s">
        <v>4519</v>
      </c>
      <c r="BE200" s="39">
        <v>147.33455869898501</v>
      </c>
      <c r="BF200" s="39">
        <v>-35.154481991946703</v>
      </c>
      <c r="BG200" s="40">
        <f t="shared" si="36"/>
        <v>87</v>
      </c>
      <c r="BH200" s="40">
        <f t="shared" si="37"/>
        <v>90</v>
      </c>
      <c r="BI200" s="40">
        <f t="shared" si="38"/>
        <v>93</v>
      </c>
      <c r="BJ200" s="40">
        <f t="shared" si="39"/>
        <v>1</v>
      </c>
      <c r="BK200" s="40">
        <f t="shared" si="40"/>
        <v>43</v>
      </c>
      <c r="BL200" s="40">
        <f t="shared" si="41"/>
        <v>52</v>
      </c>
      <c r="BM200" s="41">
        <f t="shared" si="42"/>
        <v>96</v>
      </c>
      <c r="BN200" s="40">
        <f t="shared" si="43"/>
        <v>100</v>
      </c>
      <c r="BO200" s="41">
        <f t="shared" si="44"/>
        <v>100</v>
      </c>
      <c r="BP200" s="41">
        <f t="shared" si="45"/>
        <v>1</v>
      </c>
      <c r="BQ200" s="41">
        <f t="shared" si="46"/>
        <v>30</v>
      </c>
      <c r="BR200" s="41">
        <f t="shared" si="47"/>
        <v>52</v>
      </c>
    </row>
    <row r="201" spans="2:70" x14ac:dyDescent="0.3">
      <c r="B201" s="12" t="s">
        <v>2578</v>
      </c>
      <c r="C201" s="12">
        <v>113031270</v>
      </c>
      <c r="D201" s="12" t="s">
        <v>611</v>
      </c>
      <c r="E201" s="12" t="s">
        <v>84</v>
      </c>
      <c r="F201" s="12" t="s">
        <v>611</v>
      </c>
      <c r="G201" s="12" t="s">
        <v>85</v>
      </c>
      <c r="H201" s="12" t="s">
        <v>5013</v>
      </c>
      <c r="I201" s="28">
        <v>399900</v>
      </c>
      <c r="J201" s="28">
        <v>415000</v>
      </c>
      <c r="K201" s="28">
        <v>429000</v>
      </c>
      <c r="L201" s="28">
        <v>395000</v>
      </c>
      <c r="M201" s="28">
        <v>410000</v>
      </c>
      <c r="N201" s="28">
        <v>360000</v>
      </c>
      <c r="O201" s="29">
        <v>51</v>
      </c>
      <c r="P201" s="29">
        <v>61</v>
      </c>
      <c r="Q201" s="29">
        <v>64</v>
      </c>
      <c r="R201" s="28">
        <v>400</v>
      </c>
      <c r="S201" s="28">
        <v>360</v>
      </c>
      <c r="T201" s="30">
        <v>1.5</v>
      </c>
      <c r="U201" s="30">
        <v>-0.10000000000000009</v>
      </c>
      <c r="V201" s="30">
        <v>1.6</v>
      </c>
      <c r="W201" s="30">
        <v>1.3</v>
      </c>
      <c r="X201" s="31">
        <v>5.2013003250812706E-2</v>
      </c>
      <c r="Y201" s="30">
        <v>8.9</v>
      </c>
      <c r="Z201" s="30">
        <v>-0.5</v>
      </c>
      <c r="AA201" s="30">
        <v>9.4</v>
      </c>
      <c r="AB201" s="30">
        <v>9.9</v>
      </c>
      <c r="AC201" s="32">
        <v>0.27923601027588513</v>
      </c>
      <c r="AD201" s="30">
        <v>5.3685807937176193</v>
      </c>
      <c r="AE201" s="12">
        <v>41</v>
      </c>
      <c r="AF201" s="12">
        <v>36</v>
      </c>
      <c r="AG201" s="12">
        <v>51</v>
      </c>
      <c r="AH201" s="33">
        <v>2.5384615384615383</v>
      </c>
      <c r="AI201" s="34">
        <v>395000</v>
      </c>
      <c r="AJ201" s="34">
        <v>410000</v>
      </c>
      <c r="AK201" s="34">
        <v>360000</v>
      </c>
      <c r="AL201" s="35">
        <v>-3.6585365853658534E-2</v>
      </c>
      <c r="AM201" s="35">
        <v>9.7222222222222224E-2</v>
      </c>
      <c r="AN201" s="12">
        <v>1.6</v>
      </c>
      <c r="AO201" s="33">
        <v>0.20000000000000018</v>
      </c>
      <c r="AP201" s="12">
        <v>1.4</v>
      </c>
      <c r="AQ201" s="34">
        <v>390</v>
      </c>
      <c r="AR201" s="34">
        <v>350</v>
      </c>
      <c r="AS201" s="31">
        <v>0.11428571428571428</v>
      </c>
      <c r="AT201" s="36">
        <v>1432.4800000000002</v>
      </c>
      <c r="AU201" s="30">
        <v>0.54049999999999998</v>
      </c>
      <c r="AV201" s="30">
        <v>0.45950000000000002</v>
      </c>
      <c r="AW201" s="30">
        <v>0.64200000000000002</v>
      </c>
      <c r="AX201" s="30">
        <v>0.1363</v>
      </c>
      <c r="AY201" s="30">
        <v>0.25679999999999997</v>
      </c>
      <c r="AZ201" s="30">
        <v>0.20619999999999999</v>
      </c>
      <c r="BA201" s="30">
        <v>0.49390000000000001</v>
      </c>
      <c r="BB201" s="37">
        <v>3</v>
      </c>
      <c r="BC201" s="29">
        <v>383</v>
      </c>
      <c r="BD201" s="38" t="s">
        <v>4874</v>
      </c>
      <c r="BE201" s="39">
        <v>147.31368539471001</v>
      </c>
      <c r="BF201" s="39">
        <v>-35.1257103344809</v>
      </c>
      <c r="BG201" s="40">
        <f t="shared" si="36"/>
        <v>92</v>
      </c>
      <c r="BH201" s="40">
        <f t="shared" si="37"/>
        <v>90</v>
      </c>
      <c r="BI201" s="40">
        <f t="shared" si="38"/>
        <v>93</v>
      </c>
      <c r="BJ201" s="40">
        <f t="shared" si="39"/>
        <v>1</v>
      </c>
      <c r="BK201" s="40">
        <f t="shared" si="40"/>
        <v>43</v>
      </c>
      <c r="BL201" s="40">
        <f t="shared" si="41"/>
        <v>46</v>
      </c>
      <c r="BM201" s="41">
        <f t="shared" si="42"/>
        <v>100</v>
      </c>
      <c r="BN201" s="40">
        <f t="shared" si="43"/>
        <v>96</v>
      </c>
      <c r="BO201" s="41">
        <f t="shared" si="44"/>
        <v>81</v>
      </c>
      <c r="BP201" s="41">
        <f t="shared" si="45"/>
        <v>1</v>
      </c>
      <c r="BQ201" s="41">
        <f t="shared" si="46"/>
        <v>30</v>
      </c>
      <c r="BR201" s="41">
        <f t="shared" si="47"/>
        <v>51</v>
      </c>
    </row>
    <row r="202" spans="2:70" x14ac:dyDescent="0.3">
      <c r="B202" s="12" t="s">
        <v>830</v>
      </c>
      <c r="C202" s="12">
        <v>113031271</v>
      </c>
      <c r="D202" s="12" t="s">
        <v>611</v>
      </c>
      <c r="E202" s="12" t="s">
        <v>84</v>
      </c>
      <c r="F202" s="12" t="s">
        <v>2703</v>
      </c>
      <c r="G202" s="12" t="s">
        <v>85</v>
      </c>
      <c r="H202" s="12" t="s">
        <v>5013</v>
      </c>
      <c r="I202" s="28">
        <v>649000</v>
      </c>
      <c r="J202" s="28">
        <v>649000</v>
      </c>
      <c r="K202" s="28">
        <v>640000</v>
      </c>
      <c r="L202" s="28">
        <v>375000</v>
      </c>
      <c r="M202" s="28">
        <v>375000</v>
      </c>
      <c r="N202" s="28">
        <v>399000</v>
      </c>
      <c r="O202" s="29">
        <v>64</v>
      </c>
      <c r="P202" s="29">
        <v>67</v>
      </c>
      <c r="Q202" s="29">
        <v>42</v>
      </c>
      <c r="R202" s="28">
        <v>420</v>
      </c>
      <c r="S202" s="28">
        <v>440</v>
      </c>
      <c r="T202" s="30">
        <v>1</v>
      </c>
      <c r="U202" s="30">
        <v>0</v>
      </c>
      <c r="V202" s="30">
        <v>1</v>
      </c>
      <c r="W202" s="30">
        <v>0.4</v>
      </c>
      <c r="X202" s="31">
        <v>3.3651771956856702E-2</v>
      </c>
      <c r="Y202" s="30">
        <v>10.5</v>
      </c>
      <c r="Z202" s="30">
        <v>-0.90000000000000036</v>
      </c>
      <c r="AA202" s="30">
        <v>11.4</v>
      </c>
      <c r="AB202" s="30">
        <v>12.2</v>
      </c>
      <c r="AC202" s="32">
        <v>0.21453089244851256</v>
      </c>
      <c r="AD202" s="30">
        <v>6.3750251464782348</v>
      </c>
      <c r="AE202" s="12">
        <v>41</v>
      </c>
      <c r="AF202" s="12">
        <v>36</v>
      </c>
      <c r="AG202" s="12">
        <v>51</v>
      </c>
      <c r="AH202" s="33">
        <v>2.5384615384615383</v>
      </c>
      <c r="AI202" s="34">
        <v>395000</v>
      </c>
      <c r="AJ202" s="34">
        <v>410000</v>
      </c>
      <c r="AK202" s="34">
        <v>360000</v>
      </c>
      <c r="AL202" s="35">
        <v>-3.6585365853658534E-2</v>
      </c>
      <c r="AM202" s="35">
        <v>9.7222222222222224E-2</v>
      </c>
      <c r="AN202" s="12">
        <v>1.6</v>
      </c>
      <c r="AO202" s="33">
        <v>0.20000000000000018</v>
      </c>
      <c r="AP202" s="12">
        <v>1.4</v>
      </c>
      <c r="AQ202" s="34">
        <v>390</v>
      </c>
      <c r="AR202" s="34">
        <v>350</v>
      </c>
      <c r="AS202" s="31">
        <v>0.11428571428571428</v>
      </c>
      <c r="AT202" s="36">
        <v>1957.7600000000002</v>
      </c>
      <c r="AU202" s="30">
        <v>0.75660000000000005</v>
      </c>
      <c r="AV202" s="30">
        <v>0.24340000000000001</v>
      </c>
      <c r="AW202" s="30">
        <v>0.96399999999999997</v>
      </c>
      <c r="AX202" s="30">
        <v>1.0200000000000001E-2</v>
      </c>
      <c r="AY202" s="30">
        <v>0.36820000000000003</v>
      </c>
      <c r="AZ202" s="30">
        <v>0.38850000000000001</v>
      </c>
      <c r="BA202" s="30">
        <v>0.18909999999999999</v>
      </c>
      <c r="BB202" s="37">
        <v>5</v>
      </c>
      <c r="BC202" s="29">
        <v>397</v>
      </c>
      <c r="BD202" s="38" t="s">
        <v>3241</v>
      </c>
      <c r="BE202" s="39">
        <v>147.11354149676899</v>
      </c>
      <c r="BF202" s="39">
        <v>-35.043023603077401</v>
      </c>
      <c r="BG202" s="40">
        <f t="shared" si="36"/>
        <v>100</v>
      </c>
      <c r="BH202" s="40">
        <f t="shared" si="37"/>
        <v>90</v>
      </c>
      <c r="BI202" s="40">
        <f t="shared" si="38"/>
        <v>93</v>
      </c>
      <c r="BJ202" s="40">
        <f t="shared" si="39"/>
        <v>1</v>
      </c>
      <c r="BK202" s="40">
        <f t="shared" si="40"/>
        <v>42</v>
      </c>
      <c r="BL202" s="40">
        <f t="shared" si="41"/>
        <v>71</v>
      </c>
      <c r="BM202" s="41">
        <f t="shared" si="42"/>
        <v>63</v>
      </c>
      <c r="BN202" s="40">
        <f t="shared" si="43"/>
        <v>86</v>
      </c>
      <c r="BO202" s="41">
        <f t="shared" si="44"/>
        <v>100</v>
      </c>
      <c r="BP202" s="41">
        <f t="shared" si="45"/>
        <v>1</v>
      </c>
      <c r="BQ202" s="41">
        <f t="shared" si="46"/>
        <v>50</v>
      </c>
      <c r="BR202" s="41">
        <f t="shared" si="47"/>
        <v>52</v>
      </c>
    </row>
    <row r="203" spans="2:70" x14ac:dyDescent="0.3">
      <c r="B203" s="12" t="s">
        <v>1674</v>
      </c>
      <c r="C203" s="12">
        <v>114011272</v>
      </c>
      <c r="D203" s="12" t="s">
        <v>1292</v>
      </c>
      <c r="E203" s="12" t="s">
        <v>1050</v>
      </c>
      <c r="F203" s="12" t="s">
        <v>2703</v>
      </c>
      <c r="G203" s="12" t="s">
        <v>85</v>
      </c>
      <c r="H203" s="12" t="s">
        <v>5013</v>
      </c>
      <c r="I203" s="28">
        <v>750000</v>
      </c>
      <c r="J203" s="28">
        <v>750000</v>
      </c>
      <c r="K203" s="28">
        <v>732250</v>
      </c>
      <c r="L203" s="28">
        <v>670000</v>
      </c>
      <c r="M203" s="28">
        <v>695000</v>
      </c>
      <c r="N203" s="28">
        <v>695000</v>
      </c>
      <c r="O203" s="29">
        <v>93</v>
      </c>
      <c r="P203" s="29">
        <v>93</v>
      </c>
      <c r="Q203" s="29">
        <v>111</v>
      </c>
      <c r="R203" s="28">
        <v>450</v>
      </c>
      <c r="S203" s="28">
        <v>500</v>
      </c>
      <c r="T203" s="30">
        <v>1.5</v>
      </c>
      <c r="U203" s="30">
        <v>-0.39999999999999991</v>
      </c>
      <c r="V203" s="30">
        <v>1.9</v>
      </c>
      <c r="W203" s="30">
        <v>1.8</v>
      </c>
      <c r="X203" s="31">
        <v>3.1199999999999999E-2</v>
      </c>
      <c r="Y203" s="30">
        <v>1.4</v>
      </c>
      <c r="Z203" s="30">
        <v>-0.10000000000000009</v>
      </c>
      <c r="AA203" s="30">
        <v>1.5</v>
      </c>
      <c r="AB203" s="30">
        <v>1.7</v>
      </c>
      <c r="AC203" s="32">
        <v>0.28116565030490848</v>
      </c>
      <c r="AD203" s="30">
        <v>9.0117195610547594</v>
      </c>
      <c r="AE203" s="12">
        <v>93</v>
      </c>
      <c r="AF203" s="12">
        <v>93</v>
      </c>
      <c r="AG203" s="12">
        <v>100</v>
      </c>
      <c r="AH203" s="33">
        <v>5.3653846153846159</v>
      </c>
      <c r="AI203" s="34">
        <v>551000</v>
      </c>
      <c r="AJ203" s="34">
        <v>570000</v>
      </c>
      <c r="AK203" s="34">
        <v>543000</v>
      </c>
      <c r="AL203" s="35">
        <v>-3.3333333333333333E-2</v>
      </c>
      <c r="AM203" s="35">
        <v>1.4732965009208104E-2</v>
      </c>
      <c r="AN203" s="12">
        <v>1.4</v>
      </c>
      <c r="AO203" s="33">
        <v>9.9999999999999867E-2</v>
      </c>
      <c r="AP203" s="12">
        <v>1.3</v>
      </c>
      <c r="AQ203" s="34">
        <v>450</v>
      </c>
      <c r="AR203" s="34">
        <v>440</v>
      </c>
      <c r="AS203" s="31">
        <v>2.2727272727272728E-2</v>
      </c>
      <c r="AT203" s="36">
        <v>1600.4800000000002</v>
      </c>
      <c r="AU203" s="30">
        <v>0.70350000000000001</v>
      </c>
      <c r="AV203" s="30">
        <v>0.29649999999999999</v>
      </c>
      <c r="AW203" s="30">
        <v>0.81779999999999997</v>
      </c>
      <c r="AX203" s="30">
        <v>0.1004</v>
      </c>
      <c r="AY203" s="30">
        <v>0.55010000000000003</v>
      </c>
      <c r="AZ203" s="30">
        <v>0.2482</v>
      </c>
      <c r="BA203" s="30">
        <v>0.1353</v>
      </c>
      <c r="BB203" s="37">
        <v>8</v>
      </c>
      <c r="BC203" s="29">
        <v>114</v>
      </c>
      <c r="BD203" s="38" t="s">
        <v>3994</v>
      </c>
      <c r="BE203" s="39">
        <v>150.58476103946299</v>
      </c>
      <c r="BF203" s="39">
        <v>-34.758954285785002</v>
      </c>
      <c r="BG203" s="40">
        <f t="shared" si="36"/>
        <v>92</v>
      </c>
      <c r="BH203" s="40">
        <f t="shared" si="37"/>
        <v>93</v>
      </c>
      <c r="BI203" s="40">
        <f t="shared" si="38"/>
        <v>58</v>
      </c>
      <c r="BJ203" s="40">
        <f t="shared" si="39"/>
        <v>1</v>
      </c>
      <c r="BK203" s="40">
        <f t="shared" si="40"/>
        <v>84</v>
      </c>
      <c r="BL203" s="40">
        <f t="shared" si="41"/>
        <v>100</v>
      </c>
      <c r="BM203" s="41">
        <f t="shared" si="42"/>
        <v>54</v>
      </c>
      <c r="BN203" s="40">
        <f t="shared" si="43"/>
        <v>60</v>
      </c>
      <c r="BO203" s="41">
        <f t="shared" si="44"/>
        <v>79</v>
      </c>
      <c r="BP203" s="41">
        <f t="shared" si="45"/>
        <v>93</v>
      </c>
      <c r="BQ203" s="41">
        <f t="shared" si="46"/>
        <v>80</v>
      </c>
      <c r="BR203" s="41">
        <f t="shared" si="47"/>
        <v>61</v>
      </c>
    </row>
    <row r="204" spans="2:70" x14ac:dyDescent="0.3">
      <c r="B204" s="12" t="s">
        <v>2311</v>
      </c>
      <c r="C204" s="12">
        <v>114011274</v>
      </c>
      <c r="D204" s="12" t="s">
        <v>1292</v>
      </c>
      <c r="E204" s="12" t="s">
        <v>1050</v>
      </c>
      <c r="F204" s="12" t="s">
        <v>2703</v>
      </c>
      <c r="G204" s="12" t="s">
        <v>85</v>
      </c>
      <c r="H204" s="12" t="s">
        <v>5013</v>
      </c>
      <c r="I204" s="28">
        <v>650000</v>
      </c>
      <c r="J204" s="28">
        <v>650000</v>
      </c>
      <c r="K204" s="28">
        <v>679000</v>
      </c>
      <c r="L204" s="28">
        <v>574000</v>
      </c>
      <c r="M204" s="28">
        <v>574000</v>
      </c>
      <c r="N204" s="28">
        <v>630000</v>
      </c>
      <c r="O204" s="29">
        <v>82</v>
      </c>
      <c r="P204" s="29">
        <v>98</v>
      </c>
      <c r="Q204" s="29">
        <v>65</v>
      </c>
      <c r="R204" s="28">
        <v>470</v>
      </c>
      <c r="S204" s="28">
        <v>510</v>
      </c>
      <c r="T204" s="30">
        <v>0.8</v>
      </c>
      <c r="U204" s="30">
        <v>-0.19999999999999996</v>
      </c>
      <c r="V204" s="30">
        <v>1</v>
      </c>
      <c r="W204" s="30">
        <v>1.1000000000000001</v>
      </c>
      <c r="X204" s="31">
        <v>3.7600000000000001E-2</v>
      </c>
      <c r="Y204" s="30">
        <v>2.8</v>
      </c>
      <c r="Z204" s="30">
        <v>-0.5</v>
      </c>
      <c r="AA204" s="30">
        <v>3.3</v>
      </c>
      <c r="AB204" s="30">
        <v>2.4</v>
      </c>
      <c r="AC204" s="32">
        <v>0.35116557083084277</v>
      </c>
      <c r="AD204" s="30">
        <v>9.339509862522414</v>
      </c>
      <c r="AE204" s="12">
        <v>93</v>
      </c>
      <c r="AF204" s="12">
        <v>93</v>
      </c>
      <c r="AG204" s="12">
        <v>100</v>
      </c>
      <c r="AH204" s="33">
        <v>5.3653846153846159</v>
      </c>
      <c r="AI204" s="34">
        <v>551000</v>
      </c>
      <c r="AJ204" s="34">
        <v>570000</v>
      </c>
      <c r="AK204" s="34">
        <v>543000</v>
      </c>
      <c r="AL204" s="35">
        <v>-3.3333333333333333E-2</v>
      </c>
      <c r="AM204" s="35">
        <v>1.4732965009208104E-2</v>
      </c>
      <c r="AN204" s="12">
        <v>1.4</v>
      </c>
      <c r="AO204" s="33">
        <v>9.9999999999999867E-2</v>
      </c>
      <c r="AP204" s="12">
        <v>1.3</v>
      </c>
      <c r="AQ204" s="34">
        <v>450</v>
      </c>
      <c r="AR204" s="34">
        <v>440</v>
      </c>
      <c r="AS204" s="31">
        <v>2.2727272727272728E-2</v>
      </c>
      <c r="AT204" s="36">
        <v>1338.4</v>
      </c>
      <c r="AU204" s="30">
        <v>0.65310000000000001</v>
      </c>
      <c r="AV204" s="30">
        <v>0.34689999999999999</v>
      </c>
      <c r="AW204" s="30">
        <v>0.88470000000000004</v>
      </c>
      <c r="AX204" s="30">
        <v>7.8200000000000006E-2</v>
      </c>
      <c r="AY204" s="30">
        <v>0.4758</v>
      </c>
      <c r="AZ204" s="30">
        <v>0.2452</v>
      </c>
      <c r="BA204" s="30">
        <v>0.22509999999999999</v>
      </c>
      <c r="BB204" s="37">
        <v>2.5</v>
      </c>
      <c r="BC204" s="29">
        <v>123</v>
      </c>
      <c r="BD204" s="38" t="s">
        <v>4600</v>
      </c>
      <c r="BE204" s="39">
        <v>150.720163964151</v>
      </c>
      <c r="BF204" s="39">
        <v>-34.9023742828753</v>
      </c>
      <c r="BG204" s="40">
        <f t="shared" si="36"/>
        <v>100</v>
      </c>
      <c r="BH204" s="40">
        <f t="shared" si="37"/>
        <v>93</v>
      </c>
      <c r="BI204" s="40">
        <f t="shared" si="38"/>
        <v>58</v>
      </c>
      <c r="BJ204" s="40">
        <f t="shared" si="39"/>
        <v>1</v>
      </c>
      <c r="BK204" s="40">
        <f t="shared" si="40"/>
        <v>82</v>
      </c>
      <c r="BL204" s="40">
        <f t="shared" si="41"/>
        <v>95</v>
      </c>
      <c r="BM204" s="41">
        <f t="shared" si="42"/>
        <v>76</v>
      </c>
      <c r="BN204" s="40">
        <f t="shared" si="43"/>
        <v>57</v>
      </c>
      <c r="BO204" s="41">
        <f t="shared" si="44"/>
        <v>33</v>
      </c>
      <c r="BP204" s="41">
        <f t="shared" si="45"/>
        <v>70</v>
      </c>
      <c r="BQ204" s="41">
        <f t="shared" si="46"/>
        <v>25</v>
      </c>
      <c r="BR204" s="41">
        <f t="shared" si="47"/>
        <v>54</v>
      </c>
    </row>
    <row r="205" spans="2:70" x14ac:dyDescent="0.3">
      <c r="B205" s="12" t="s">
        <v>1918</v>
      </c>
      <c r="C205" s="12">
        <v>114011276</v>
      </c>
      <c r="D205" s="12" t="s">
        <v>1292</v>
      </c>
      <c r="E205" s="12" t="s">
        <v>1050</v>
      </c>
      <c r="F205" s="12" t="s">
        <v>4227</v>
      </c>
      <c r="G205" s="12" t="s">
        <v>85</v>
      </c>
      <c r="H205" s="12" t="s">
        <v>5013</v>
      </c>
      <c r="I205" s="28">
        <v>1100000</v>
      </c>
      <c r="J205" s="28">
        <v>1100000</v>
      </c>
      <c r="K205" s="28">
        <v>1100000</v>
      </c>
      <c r="L205" s="28">
        <v>790000</v>
      </c>
      <c r="M205" s="28">
        <v>990000</v>
      </c>
      <c r="N205" s="28">
        <v>1250000</v>
      </c>
      <c r="O205" s="29">
        <v>50</v>
      </c>
      <c r="P205" s="29">
        <v>50</v>
      </c>
      <c r="Q205" s="29">
        <v>50</v>
      </c>
      <c r="R205" s="28">
        <v>500</v>
      </c>
      <c r="S205" s="28">
        <v>490</v>
      </c>
      <c r="T205" s="30">
        <v>1.6</v>
      </c>
      <c r="U205" s="30">
        <v>0</v>
      </c>
      <c r="V205" s="30">
        <v>1.6</v>
      </c>
      <c r="W205" s="30">
        <v>1.7</v>
      </c>
      <c r="X205" s="31">
        <v>2.3636363636363636E-2</v>
      </c>
      <c r="Y205" s="30">
        <v>7.1</v>
      </c>
      <c r="Z205" s="30">
        <v>9.9999999999999645E-2</v>
      </c>
      <c r="AA205" s="30">
        <v>7</v>
      </c>
      <c r="AB205" s="30">
        <v>4.5999999999999996</v>
      </c>
      <c r="AC205" s="32">
        <v>0.29742076710764248</v>
      </c>
      <c r="AD205" s="30">
        <v>12.583186300707952</v>
      </c>
      <c r="AE205" s="12">
        <v>93</v>
      </c>
      <c r="AF205" s="12">
        <v>93</v>
      </c>
      <c r="AG205" s="12">
        <v>100</v>
      </c>
      <c r="AH205" s="33">
        <v>5.3653846153846159</v>
      </c>
      <c r="AI205" s="34">
        <v>551000</v>
      </c>
      <c r="AJ205" s="34">
        <v>570000</v>
      </c>
      <c r="AK205" s="34">
        <v>543000</v>
      </c>
      <c r="AL205" s="35">
        <v>-3.3333333333333333E-2</v>
      </c>
      <c r="AM205" s="35">
        <v>1.4732965009208104E-2</v>
      </c>
      <c r="AN205" s="12">
        <v>1.4</v>
      </c>
      <c r="AO205" s="33">
        <v>9.9999999999999867E-2</v>
      </c>
      <c r="AP205" s="12">
        <v>1.3</v>
      </c>
      <c r="AQ205" s="34">
        <v>450</v>
      </c>
      <c r="AR205" s="34">
        <v>440</v>
      </c>
      <c r="AS205" s="31">
        <v>2.2727272727272728E-2</v>
      </c>
      <c r="AT205" s="36">
        <v>1681.1200000000001</v>
      </c>
      <c r="AU205" s="30">
        <v>0.67689999999999995</v>
      </c>
      <c r="AV205" s="30">
        <v>0.3231</v>
      </c>
      <c r="AW205" s="30">
        <v>0.84919999999999995</v>
      </c>
      <c r="AX205" s="30">
        <v>7.6100000000000001E-2</v>
      </c>
      <c r="AY205" s="30">
        <v>0.47899999999999998</v>
      </c>
      <c r="AZ205" s="30">
        <v>0.23880000000000001</v>
      </c>
      <c r="BA205" s="30">
        <v>0.26200000000000001</v>
      </c>
      <c r="BB205" s="37">
        <v>8</v>
      </c>
      <c r="BC205" s="29">
        <v>143</v>
      </c>
      <c r="BD205" s="38" t="s">
        <v>4228</v>
      </c>
      <c r="BE205" s="39">
        <v>150.667487967928</v>
      </c>
      <c r="BF205" s="39">
        <v>-35.071209272742998</v>
      </c>
      <c r="BG205" s="40">
        <f t="shared" si="36"/>
        <v>90</v>
      </c>
      <c r="BH205" s="40">
        <f t="shared" si="37"/>
        <v>93</v>
      </c>
      <c r="BI205" s="40">
        <f t="shared" si="38"/>
        <v>58</v>
      </c>
      <c r="BJ205" s="40">
        <f t="shared" si="39"/>
        <v>1</v>
      </c>
      <c r="BK205" s="40">
        <f t="shared" si="40"/>
        <v>78</v>
      </c>
      <c r="BL205" s="40">
        <f t="shared" si="41"/>
        <v>95</v>
      </c>
      <c r="BM205" s="41">
        <f t="shared" si="42"/>
        <v>30</v>
      </c>
      <c r="BN205" s="40">
        <f t="shared" si="43"/>
        <v>25</v>
      </c>
      <c r="BO205" s="41">
        <f t="shared" si="44"/>
        <v>69</v>
      </c>
      <c r="BP205" s="41">
        <f t="shared" si="45"/>
        <v>1</v>
      </c>
      <c r="BQ205" s="41">
        <f t="shared" si="46"/>
        <v>80</v>
      </c>
      <c r="BR205" s="41">
        <f t="shared" si="47"/>
        <v>48</v>
      </c>
    </row>
    <row r="206" spans="2:70" x14ac:dyDescent="0.3">
      <c r="B206" s="12" t="s">
        <v>1446</v>
      </c>
      <c r="C206" s="12">
        <v>114011277</v>
      </c>
      <c r="D206" s="12" t="s">
        <v>1292</v>
      </c>
      <c r="E206" s="12" t="s">
        <v>1050</v>
      </c>
      <c r="F206" s="12" t="s">
        <v>3778</v>
      </c>
      <c r="G206" s="12" t="s">
        <v>85</v>
      </c>
      <c r="H206" s="12" t="s">
        <v>5013</v>
      </c>
      <c r="I206" s="28">
        <v>534600</v>
      </c>
      <c r="J206" s="28">
        <v>514500</v>
      </c>
      <c r="K206" s="28">
        <v>520000</v>
      </c>
      <c r="L206" s="28">
        <v>490000</v>
      </c>
      <c r="M206" s="28">
        <v>480000</v>
      </c>
      <c r="N206" s="28">
        <v>470000</v>
      </c>
      <c r="O206" s="29">
        <v>30</v>
      </c>
      <c r="P206" s="29">
        <v>63</v>
      </c>
      <c r="Q206" s="29">
        <v>51</v>
      </c>
      <c r="R206" s="28">
        <v>430</v>
      </c>
      <c r="S206" s="28">
        <v>405</v>
      </c>
      <c r="T206" s="30">
        <v>1.9</v>
      </c>
      <c r="U206" s="30">
        <v>-0.39999999999999991</v>
      </c>
      <c r="V206" s="30">
        <v>2.2999999999999998</v>
      </c>
      <c r="W206" s="30">
        <v>2.1</v>
      </c>
      <c r="X206" s="31">
        <v>4.182566404788627E-2</v>
      </c>
      <c r="Y206" s="30">
        <v>4.8</v>
      </c>
      <c r="Z206" s="30">
        <v>-0.10000000000000053</v>
      </c>
      <c r="AA206" s="30">
        <v>4.9000000000000004</v>
      </c>
      <c r="AB206" s="30">
        <v>4.9000000000000004</v>
      </c>
      <c r="AC206" s="32">
        <v>0.28167906927994968</v>
      </c>
      <c r="AD206" s="30">
        <v>6.7345988567558628</v>
      </c>
      <c r="AE206" s="12">
        <v>93</v>
      </c>
      <c r="AF206" s="12">
        <v>93</v>
      </c>
      <c r="AG206" s="12">
        <v>100</v>
      </c>
      <c r="AH206" s="33">
        <v>5.3653846153846159</v>
      </c>
      <c r="AI206" s="34">
        <v>551000</v>
      </c>
      <c r="AJ206" s="34">
        <v>570000</v>
      </c>
      <c r="AK206" s="34">
        <v>543000</v>
      </c>
      <c r="AL206" s="35">
        <v>-3.3333333333333333E-2</v>
      </c>
      <c r="AM206" s="35">
        <v>1.4732965009208104E-2</v>
      </c>
      <c r="AN206" s="12">
        <v>1.4</v>
      </c>
      <c r="AO206" s="33">
        <v>9.9999999999999867E-2</v>
      </c>
      <c r="AP206" s="12">
        <v>1.3</v>
      </c>
      <c r="AQ206" s="34">
        <v>450</v>
      </c>
      <c r="AR206" s="34">
        <v>440</v>
      </c>
      <c r="AS206" s="31">
        <v>2.2727272727272728E-2</v>
      </c>
      <c r="AT206" s="36">
        <v>1526.5600000000002</v>
      </c>
      <c r="AU206" s="30">
        <v>0.69440000000000002</v>
      </c>
      <c r="AV206" s="30">
        <v>0.30559999999999998</v>
      </c>
      <c r="AW206" s="30">
        <v>0.86350000000000005</v>
      </c>
      <c r="AX206" s="30">
        <v>0.1071</v>
      </c>
      <c r="AY206" s="30">
        <v>0.39240000000000003</v>
      </c>
      <c r="AZ206" s="30">
        <v>0.31030000000000002</v>
      </c>
      <c r="BA206" s="30">
        <v>0.27639999999999998</v>
      </c>
      <c r="BB206" s="37">
        <v>8</v>
      </c>
      <c r="BC206" s="29">
        <v>122</v>
      </c>
      <c r="BD206" s="38" t="s">
        <v>3779</v>
      </c>
      <c r="BE206" s="39">
        <v>150.580506916069</v>
      </c>
      <c r="BF206" s="39">
        <v>-34.831085283059799</v>
      </c>
      <c r="BG206" s="40">
        <f t="shared" si="36"/>
        <v>85</v>
      </c>
      <c r="BH206" s="40">
        <f t="shared" si="37"/>
        <v>93</v>
      </c>
      <c r="BI206" s="40">
        <f t="shared" si="38"/>
        <v>58</v>
      </c>
      <c r="BJ206" s="40">
        <f t="shared" si="39"/>
        <v>1</v>
      </c>
      <c r="BK206" s="40">
        <f t="shared" si="40"/>
        <v>82</v>
      </c>
      <c r="BL206" s="40">
        <f t="shared" si="41"/>
        <v>76</v>
      </c>
      <c r="BM206" s="41">
        <f t="shared" si="42"/>
        <v>90</v>
      </c>
      <c r="BN206" s="40">
        <f t="shared" si="43"/>
        <v>83</v>
      </c>
      <c r="BO206" s="41">
        <f t="shared" si="44"/>
        <v>79</v>
      </c>
      <c r="BP206" s="41">
        <f t="shared" si="45"/>
        <v>37</v>
      </c>
      <c r="BQ206" s="41">
        <f t="shared" si="46"/>
        <v>80</v>
      </c>
      <c r="BR206" s="41">
        <f t="shared" si="47"/>
        <v>58</v>
      </c>
    </row>
    <row r="207" spans="2:70" x14ac:dyDescent="0.3">
      <c r="B207" s="12" t="s">
        <v>2381</v>
      </c>
      <c r="C207" s="12">
        <v>114011278</v>
      </c>
      <c r="D207" s="12" t="s">
        <v>1292</v>
      </c>
      <c r="E207" s="12" t="s">
        <v>1050</v>
      </c>
      <c r="F207" s="12" t="s">
        <v>3778</v>
      </c>
      <c r="G207" s="12" t="s">
        <v>85</v>
      </c>
      <c r="H207" s="12" t="s">
        <v>5013</v>
      </c>
      <c r="I207" s="28">
        <v>590000</v>
      </c>
      <c r="J207" s="28">
        <v>594000</v>
      </c>
      <c r="K207" s="28">
        <v>580000</v>
      </c>
      <c r="L207" s="28">
        <v>432500</v>
      </c>
      <c r="M207" s="28">
        <v>430000</v>
      </c>
      <c r="N207" s="28">
        <v>425000</v>
      </c>
      <c r="O207" s="29">
        <v>50</v>
      </c>
      <c r="P207" s="29">
        <v>59</v>
      </c>
      <c r="Q207" s="29">
        <v>63</v>
      </c>
      <c r="R207" s="28">
        <v>430</v>
      </c>
      <c r="S207" s="28">
        <v>420</v>
      </c>
      <c r="T207" s="30">
        <v>1.5</v>
      </c>
      <c r="U207" s="30">
        <v>0.19999999999999996</v>
      </c>
      <c r="V207" s="30">
        <v>1.3</v>
      </c>
      <c r="W207" s="30">
        <v>1.2</v>
      </c>
      <c r="X207" s="31">
        <v>3.7898305084745766E-2</v>
      </c>
      <c r="Y207" s="30">
        <v>5.3</v>
      </c>
      <c r="Z207" s="30">
        <v>-0.40000000000000036</v>
      </c>
      <c r="AA207" s="30">
        <v>5.7</v>
      </c>
      <c r="AB207" s="30">
        <v>6.6</v>
      </c>
      <c r="AC207" s="32">
        <v>0.29442375109553021</v>
      </c>
      <c r="AD207" s="30">
        <v>7.7687841299804488</v>
      </c>
      <c r="AE207" s="12">
        <v>93</v>
      </c>
      <c r="AF207" s="12">
        <v>93</v>
      </c>
      <c r="AG207" s="12">
        <v>100</v>
      </c>
      <c r="AH207" s="33">
        <v>5.3653846153846159</v>
      </c>
      <c r="AI207" s="34">
        <v>551000</v>
      </c>
      <c r="AJ207" s="34">
        <v>570000</v>
      </c>
      <c r="AK207" s="34">
        <v>543000</v>
      </c>
      <c r="AL207" s="35">
        <v>-3.3333333333333333E-2</v>
      </c>
      <c r="AM207" s="35">
        <v>1.4732965009208104E-2</v>
      </c>
      <c r="AN207" s="12">
        <v>1.4</v>
      </c>
      <c r="AO207" s="33">
        <v>9.9999999999999867E-2</v>
      </c>
      <c r="AP207" s="12">
        <v>1.3</v>
      </c>
      <c r="AQ207" s="34">
        <v>450</v>
      </c>
      <c r="AR207" s="34">
        <v>440</v>
      </c>
      <c r="AS207" s="31">
        <v>2.2727272727272728E-2</v>
      </c>
      <c r="AT207" s="36">
        <v>1460.4800000000002</v>
      </c>
      <c r="AU207" s="30">
        <v>0.68279999999999996</v>
      </c>
      <c r="AV207" s="30">
        <v>0.31719999999999998</v>
      </c>
      <c r="AW207" s="30">
        <v>0.85960000000000003</v>
      </c>
      <c r="AX207" s="30">
        <v>9.9400000000000002E-2</v>
      </c>
      <c r="AY207" s="30">
        <v>0.2883</v>
      </c>
      <c r="AZ207" s="30">
        <v>0.29089999999999999</v>
      </c>
      <c r="BA207" s="30">
        <v>0.38700000000000001</v>
      </c>
      <c r="BB207" s="37">
        <v>2.5</v>
      </c>
      <c r="BC207" s="29">
        <v>128</v>
      </c>
      <c r="BD207" s="38" t="s">
        <v>4670</v>
      </c>
      <c r="BE207" s="39">
        <v>150.60422803635899</v>
      </c>
      <c r="BF207" s="39">
        <v>-34.9025422888961</v>
      </c>
      <c r="BG207" s="40">
        <f t="shared" si="36"/>
        <v>92</v>
      </c>
      <c r="BH207" s="40">
        <f t="shared" si="37"/>
        <v>93</v>
      </c>
      <c r="BI207" s="40">
        <f t="shared" si="38"/>
        <v>58</v>
      </c>
      <c r="BJ207" s="40">
        <f t="shared" si="39"/>
        <v>1</v>
      </c>
      <c r="BK207" s="40">
        <f t="shared" si="40"/>
        <v>81</v>
      </c>
      <c r="BL207" s="40">
        <f t="shared" si="41"/>
        <v>53</v>
      </c>
      <c r="BM207" s="41">
        <f t="shared" si="42"/>
        <v>77</v>
      </c>
      <c r="BN207" s="40">
        <f t="shared" si="43"/>
        <v>73</v>
      </c>
      <c r="BO207" s="41">
        <f t="shared" si="44"/>
        <v>71</v>
      </c>
      <c r="BP207" s="41">
        <f t="shared" si="45"/>
        <v>29</v>
      </c>
      <c r="BQ207" s="41">
        <f t="shared" si="46"/>
        <v>25</v>
      </c>
      <c r="BR207" s="41">
        <f t="shared" si="47"/>
        <v>50</v>
      </c>
    </row>
    <row r="208" spans="2:70" x14ac:dyDescent="0.3">
      <c r="B208" s="12" t="s">
        <v>2579</v>
      </c>
      <c r="C208" s="12">
        <v>114011279</v>
      </c>
      <c r="D208" s="12" t="s">
        <v>1292</v>
      </c>
      <c r="E208" s="12" t="s">
        <v>1050</v>
      </c>
      <c r="F208" s="12" t="s">
        <v>4227</v>
      </c>
      <c r="G208" s="12" t="s">
        <v>85</v>
      </c>
      <c r="H208" s="12" t="s">
        <v>5013</v>
      </c>
      <c r="I208" s="28">
        <v>650000</v>
      </c>
      <c r="J208" s="28">
        <v>650000</v>
      </c>
      <c r="K208" s="28">
        <v>575000</v>
      </c>
      <c r="L208" s="28">
        <v>550000</v>
      </c>
      <c r="M208" s="28">
        <v>505000</v>
      </c>
      <c r="N208" s="28">
        <v>465000</v>
      </c>
      <c r="O208" s="29">
        <v>92</v>
      </c>
      <c r="P208" s="29">
        <v>55</v>
      </c>
      <c r="Q208" s="29">
        <v>48</v>
      </c>
      <c r="R208" s="28">
        <v>400</v>
      </c>
      <c r="S208" s="28">
        <v>410</v>
      </c>
      <c r="T208" s="30">
        <v>1.3</v>
      </c>
      <c r="U208" s="30">
        <v>-0.19999999999999996</v>
      </c>
      <c r="V208" s="30">
        <v>1.5</v>
      </c>
      <c r="W208" s="30">
        <v>1.3</v>
      </c>
      <c r="X208" s="31">
        <v>3.2000000000000001E-2</v>
      </c>
      <c r="Y208" s="30">
        <v>3.6</v>
      </c>
      <c r="Z208" s="30">
        <v>0.20000000000000018</v>
      </c>
      <c r="AA208" s="30">
        <v>3.4</v>
      </c>
      <c r="AB208" s="30">
        <v>2.9</v>
      </c>
      <c r="AC208" s="32">
        <v>0.3252667187093416</v>
      </c>
      <c r="AD208" s="30">
        <v>10.164584959666925</v>
      </c>
      <c r="AE208" s="12">
        <v>93</v>
      </c>
      <c r="AF208" s="12">
        <v>93</v>
      </c>
      <c r="AG208" s="12">
        <v>100</v>
      </c>
      <c r="AH208" s="33">
        <v>5.3653846153846159</v>
      </c>
      <c r="AI208" s="34">
        <v>551000</v>
      </c>
      <c r="AJ208" s="34">
        <v>570000</v>
      </c>
      <c r="AK208" s="34">
        <v>543000</v>
      </c>
      <c r="AL208" s="35">
        <v>-3.3333333333333333E-2</v>
      </c>
      <c r="AM208" s="35">
        <v>1.4732965009208104E-2</v>
      </c>
      <c r="AN208" s="12">
        <v>1.4</v>
      </c>
      <c r="AO208" s="33">
        <v>9.9999999999999867E-2</v>
      </c>
      <c r="AP208" s="12">
        <v>1.3</v>
      </c>
      <c r="AQ208" s="34">
        <v>450</v>
      </c>
      <c r="AR208" s="34">
        <v>440</v>
      </c>
      <c r="AS208" s="31">
        <v>2.2727272727272728E-2</v>
      </c>
      <c r="AT208" s="36">
        <v>1229.7600000000002</v>
      </c>
      <c r="AU208" s="30">
        <v>0.68379999999999996</v>
      </c>
      <c r="AV208" s="30">
        <v>0.31619999999999998</v>
      </c>
      <c r="AW208" s="30">
        <v>0.88119999999999998</v>
      </c>
      <c r="AX208" s="30">
        <v>9.2200000000000004E-2</v>
      </c>
      <c r="AY208" s="30">
        <v>0.42180000000000001</v>
      </c>
      <c r="AZ208" s="30">
        <v>0.28270000000000001</v>
      </c>
      <c r="BA208" s="30">
        <v>0.2301</v>
      </c>
      <c r="BB208" s="37">
        <v>1</v>
      </c>
      <c r="BC208" s="29">
        <v>147</v>
      </c>
      <c r="BD208" s="38" t="s">
        <v>4875</v>
      </c>
      <c r="BE208" s="39">
        <v>150.60848801593201</v>
      </c>
      <c r="BF208" s="39">
        <v>-35.099798250046</v>
      </c>
      <c r="BG208" s="40">
        <f t="shared" si="36"/>
        <v>95</v>
      </c>
      <c r="BH208" s="40">
        <f t="shared" si="37"/>
        <v>93</v>
      </c>
      <c r="BI208" s="40">
        <f t="shared" si="38"/>
        <v>58</v>
      </c>
      <c r="BJ208" s="40">
        <f t="shared" si="39"/>
        <v>1</v>
      </c>
      <c r="BK208" s="40">
        <f t="shared" si="40"/>
        <v>78</v>
      </c>
      <c r="BL208" s="40">
        <f t="shared" si="41"/>
        <v>83</v>
      </c>
      <c r="BM208" s="41">
        <f t="shared" si="42"/>
        <v>57</v>
      </c>
      <c r="BN208" s="40">
        <f t="shared" si="43"/>
        <v>49</v>
      </c>
      <c r="BO208" s="41">
        <f t="shared" si="44"/>
        <v>50</v>
      </c>
      <c r="BP208" s="41">
        <f t="shared" si="45"/>
        <v>57</v>
      </c>
      <c r="BQ208" s="41">
        <f t="shared" si="46"/>
        <v>10</v>
      </c>
      <c r="BR208" s="41">
        <f t="shared" si="47"/>
        <v>49</v>
      </c>
    </row>
    <row r="209" spans="2:70" x14ac:dyDescent="0.3">
      <c r="B209" s="12" t="s">
        <v>2382</v>
      </c>
      <c r="C209" s="12">
        <v>114011280</v>
      </c>
      <c r="D209" s="12" t="s">
        <v>1292</v>
      </c>
      <c r="E209" s="12" t="s">
        <v>1050</v>
      </c>
      <c r="F209" s="12" t="s">
        <v>2703</v>
      </c>
      <c r="G209" s="12" t="s">
        <v>85</v>
      </c>
      <c r="H209" s="12" t="s">
        <v>5013</v>
      </c>
      <c r="I209" s="28">
        <v>460000</v>
      </c>
      <c r="J209" s="28">
        <v>459000</v>
      </c>
      <c r="K209" s="28">
        <v>445000</v>
      </c>
      <c r="L209" s="28">
        <v>435000</v>
      </c>
      <c r="M209" s="28">
        <v>445000</v>
      </c>
      <c r="N209" s="28">
        <v>462000</v>
      </c>
      <c r="O209" s="29">
        <v>119</v>
      </c>
      <c r="P209" s="29">
        <v>162</v>
      </c>
      <c r="Q209" s="29">
        <v>135</v>
      </c>
      <c r="R209" s="28">
        <v>430</v>
      </c>
      <c r="S209" s="28">
        <v>395</v>
      </c>
      <c r="T209" s="30">
        <v>0.9</v>
      </c>
      <c r="U209" s="30">
        <v>9.9999999999999978E-2</v>
      </c>
      <c r="V209" s="30">
        <v>0.8</v>
      </c>
      <c r="W209" s="30">
        <v>0.9</v>
      </c>
      <c r="X209" s="31">
        <v>4.8608695652173912E-2</v>
      </c>
      <c r="Y209" s="30">
        <v>0.8</v>
      </c>
      <c r="Z209" s="30">
        <v>-0.5</v>
      </c>
      <c r="AA209" s="30">
        <v>1.3</v>
      </c>
      <c r="AB209" s="30">
        <v>0.9</v>
      </c>
      <c r="AC209" s="32">
        <v>0.42236366493792232</v>
      </c>
      <c r="AD209" s="30">
        <v>8.6890557187586879</v>
      </c>
      <c r="AE209" s="12">
        <v>93</v>
      </c>
      <c r="AF209" s="12">
        <v>93</v>
      </c>
      <c r="AG209" s="12">
        <v>100</v>
      </c>
      <c r="AH209" s="33">
        <v>5.3653846153846159</v>
      </c>
      <c r="AI209" s="34">
        <v>551000</v>
      </c>
      <c r="AJ209" s="34">
        <v>570000</v>
      </c>
      <c r="AK209" s="34">
        <v>543000</v>
      </c>
      <c r="AL209" s="35">
        <v>-3.3333333333333333E-2</v>
      </c>
      <c r="AM209" s="35">
        <v>1.4732965009208104E-2</v>
      </c>
      <c r="AN209" s="12">
        <v>1.4</v>
      </c>
      <c r="AO209" s="33">
        <v>9.9999999999999867E-2</v>
      </c>
      <c r="AP209" s="12">
        <v>1.3</v>
      </c>
      <c r="AQ209" s="34">
        <v>450</v>
      </c>
      <c r="AR209" s="34">
        <v>440</v>
      </c>
      <c r="AS209" s="31">
        <v>2.2727272727272728E-2</v>
      </c>
      <c r="AT209" s="36">
        <v>1018.08</v>
      </c>
      <c r="AU209" s="30">
        <v>0.61299999999999999</v>
      </c>
      <c r="AV209" s="30">
        <v>0.38700000000000001</v>
      </c>
      <c r="AW209" s="30">
        <v>0.85099999999999998</v>
      </c>
      <c r="AX209" s="30">
        <v>6.6600000000000006E-2</v>
      </c>
      <c r="AY209" s="30">
        <v>0.56640000000000001</v>
      </c>
      <c r="AZ209" s="30">
        <v>0.19500000000000001</v>
      </c>
      <c r="BA209" s="30">
        <v>0.1711</v>
      </c>
      <c r="BB209" s="37">
        <v>1</v>
      </c>
      <c r="BC209" s="29">
        <v>155</v>
      </c>
      <c r="BD209" s="38" t="s">
        <v>4671</v>
      </c>
      <c r="BE209" s="39">
        <v>150.58098194370299</v>
      </c>
      <c r="BF209" s="39">
        <v>-35.1594342657393</v>
      </c>
      <c r="BG209" s="40">
        <f t="shared" si="36"/>
        <v>100</v>
      </c>
      <c r="BH209" s="40">
        <f t="shared" si="37"/>
        <v>93</v>
      </c>
      <c r="BI209" s="40">
        <f t="shared" si="38"/>
        <v>58</v>
      </c>
      <c r="BJ209" s="40">
        <f t="shared" si="39"/>
        <v>1</v>
      </c>
      <c r="BK209" s="40">
        <f t="shared" si="40"/>
        <v>76</v>
      </c>
      <c r="BL209" s="40">
        <f t="shared" si="41"/>
        <v>100</v>
      </c>
      <c r="BM209" s="41">
        <f t="shared" si="42"/>
        <v>100</v>
      </c>
      <c r="BN209" s="40">
        <f t="shared" si="43"/>
        <v>63</v>
      </c>
      <c r="BO209" s="41">
        <f t="shared" si="44"/>
        <v>1</v>
      </c>
      <c r="BP209" s="41">
        <f t="shared" si="45"/>
        <v>100</v>
      </c>
      <c r="BQ209" s="41">
        <f t="shared" si="46"/>
        <v>10</v>
      </c>
      <c r="BR209" s="41">
        <f t="shared" si="47"/>
        <v>55</v>
      </c>
    </row>
    <row r="210" spans="2:70" x14ac:dyDescent="0.3">
      <c r="B210" s="12" t="s">
        <v>2312</v>
      </c>
      <c r="C210" s="12">
        <v>114011282</v>
      </c>
      <c r="D210" s="12" t="s">
        <v>1292</v>
      </c>
      <c r="E210" s="12" t="s">
        <v>1050</v>
      </c>
      <c r="F210" s="12" t="s">
        <v>2312</v>
      </c>
      <c r="G210" s="12" t="s">
        <v>85</v>
      </c>
      <c r="H210" s="12" t="s">
        <v>5013</v>
      </c>
      <c r="I210" s="28">
        <v>750000</v>
      </c>
      <c r="J210" s="28">
        <v>740000</v>
      </c>
      <c r="K210" s="28">
        <v>745000</v>
      </c>
      <c r="L210" s="28">
        <v>645000</v>
      </c>
      <c r="M210" s="28">
        <v>685000</v>
      </c>
      <c r="N210" s="28">
        <v>675000</v>
      </c>
      <c r="O210" s="29">
        <v>98</v>
      </c>
      <c r="P210" s="29">
        <v>98</v>
      </c>
      <c r="Q210" s="29">
        <v>92</v>
      </c>
      <c r="R210" s="28">
        <v>480</v>
      </c>
      <c r="S210" s="28">
        <v>440</v>
      </c>
      <c r="T210" s="30">
        <v>1.5</v>
      </c>
      <c r="U210" s="30">
        <v>0</v>
      </c>
      <c r="V210" s="30">
        <v>1.5</v>
      </c>
      <c r="W210" s="30">
        <v>1.2</v>
      </c>
      <c r="X210" s="31">
        <v>3.3279999999999997E-2</v>
      </c>
      <c r="Y210" s="30">
        <v>2.5</v>
      </c>
      <c r="Z210" s="30">
        <v>-0.20000000000000018</v>
      </c>
      <c r="AA210" s="30">
        <v>2.7</v>
      </c>
      <c r="AB210" s="30">
        <v>3.1</v>
      </c>
      <c r="AC210" s="32">
        <v>0.3672420124862284</v>
      </c>
      <c r="AD210" s="30">
        <v>11.034916240571764</v>
      </c>
      <c r="AE210" s="12">
        <v>93</v>
      </c>
      <c r="AF210" s="12">
        <v>93</v>
      </c>
      <c r="AG210" s="12">
        <v>100</v>
      </c>
      <c r="AH210" s="33">
        <v>5.3653846153846159</v>
      </c>
      <c r="AI210" s="34">
        <v>551000</v>
      </c>
      <c r="AJ210" s="34">
        <v>570000</v>
      </c>
      <c r="AK210" s="34">
        <v>543000</v>
      </c>
      <c r="AL210" s="35">
        <v>-3.3333333333333333E-2</v>
      </c>
      <c r="AM210" s="35">
        <v>1.4732965009208104E-2</v>
      </c>
      <c r="AN210" s="12">
        <v>1.4</v>
      </c>
      <c r="AO210" s="33">
        <v>9.9999999999999867E-2</v>
      </c>
      <c r="AP210" s="12">
        <v>1.3</v>
      </c>
      <c r="AQ210" s="34">
        <v>450</v>
      </c>
      <c r="AR210" s="34">
        <v>440</v>
      </c>
      <c r="AS210" s="31">
        <v>2.2727272727272728E-2</v>
      </c>
      <c r="AT210" s="36">
        <v>1307.0400000000002</v>
      </c>
      <c r="AU210" s="30">
        <v>0.68779999999999997</v>
      </c>
      <c r="AV210" s="30">
        <v>0.31219999999999998</v>
      </c>
      <c r="AW210" s="30">
        <v>0.86380000000000001</v>
      </c>
      <c r="AX210" s="30">
        <v>7.9899999999999999E-2</v>
      </c>
      <c r="AY210" s="30">
        <v>0.50439999999999996</v>
      </c>
      <c r="AZ210" s="30">
        <v>0.24460000000000001</v>
      </c>
      <c r="BA210" s="30">
        <v>0.22309999999999999</v>
      </c>
      <c r="BB210" s="37">
        <v>4</v>
      </c>
      <c r="BC210" s="29">
        <v>178</v>
      </c>
      <c r="BD210" s="38" t="s">
        <v>4601</v>
      </c>
      <c r="BE210" s="39">
        <v>150.45109594137401</v>
      </c>
      <c r="BF210" s="39">
        <v>-35.348154262218699</v>
      </c>
      <c r="BG210" s="40">
        <f t="shared" si="36"/>
        <v>92</v>
      </c>
      <c r="BH210" s="40">
        <f t="shared" si="37"/>
        <v>93</v>
      </c>
      <c r="BI210" s="40">
        <f t="shared" si="38"/>
        <v>58</v>
      </c>
      <c r="BJ210" s="40">
        <f t="shared" si="39"/>
        <v>1</v>
      </c>
      <c r="BK210" s="40">
        <f t="shared" si="40"/>
        <v>72</v>
      </c>
      <c r="BL210" s="40">
        <f t="shared" si="41"/>
        <v>100</v>
      </c>
      <c r="BM210" s="41">
        <f t="shared" si="42"/>
        <v>61</v>
      </c>
      <c r="BN210" s="40">
        <f t="shared" si="43"/>
        <v>40</v>
      </c>
      <c r="BO210" s="41">
        <f t="shared" si="44"/>
        <v>23</v>
      </c>
      <c r="BP210" s="41">
        <f t="shared" si="45"/>
        <v>75</v>
      </c>
      <c r="BQ210" s="41">
        <f t="shared" si="46"/>
        <v>40</v>
      </c>
      <c r="BR210" s="41">
        <f t="shared" si="47"/>
        <v>51</v>
      </c>
    </row>
    <row r="211" spans="2:70" x14ac:dyDescent="0.3">
      <c r="B211" s="12" t="s">
        <v>2123</v>
      </c>
      <c r="C211" s="12">
        <v>114011283</v>
      </c>
      <c r="D211" s="12" t="s">
        <v>1292</v>
      </c>
      <c r="E211" s="12" t="s">
        <v>1050</v>
      </c>
      <c r="F211" s="12" t="s">
        <v>2703</v>
      </c>
      <c r="G211" s="12" t="s">
        <v>85</v>
      </c>
      <c r="H211" s="12" t="s">
        <v>5013</v>
      </c>
      <c r="I211" s="28">
        <v>115000</v>
      </c>
      <c r="J211" s="28">
        <v>115000</v>
      </c>
      <c r="K211" s="28">
        <v>115000</v>
      </c>
      <c r="L211" s="28">
        <v>140000</v>
      </c>
      <c r="M211" s="28">
        <v>115000</v>
      </c>
      <c r="N211" s="28">
        <v>115000</v>
      </c>
      <c r="O211" s="29">
        <v>80</v>
      </c>
      <c r="P211" s="29">
        <v>80</v>
      </c>
      <c r="Q211" s="29">
        <v>0</v>
      </c>
      <c r="R211" s="28">
        <v>450</v>
      </c>
      <c r="S211" s="28">
        <v>270</v>
      </c>
      <c r="T211" s="30">
        <v>0.3</v>
      </c>
      <c r="U211" s="30">
        <v>-0.2</v>
      </c>
      <c r="V211" s="30">
        <v>0.5</v>
      </c>
      <c r="W211" s="30">
        <v>0.3</v>
      </c>
      <c r="X211" s="31">
        <v>0.20347826086956522</v>
      </c>
      <c r="Y211" s="30">
        <v>0.9</v>
      </c>
      <c r="Z211" s="30">
        <v>0</v>
      </c>
      <c r="AA211" s="30">
        <v>0.9</v>
      </c>
      <c r="AB211" s="30">
        <v>0.3</v>
      </c>
      <c r="AC211" s="32">
        <v>0.35121128871128865</v>
      </c>
      <c r="AD211" s="30">
        <v>1.7260383846922305</v>
      </c>
      <c r="AE211" s="12">
        <v>93</v>
      </c>
      <c r="AF211" s="12">
        <v>93</v>
      </c>
      <c r="AG211" s="12">
        <v>100</v>
      </c>
      <c r="AH211" s="33">
        <v>5.3653846153846159</v>
      </c>
      <c r="AI211" s="34">
        <v>551000</v>
      </c>
      <c r="AJ211" s="34">
        <v>570000</v>
      </c>
      <c r="AK211" s="34">
        <v>543000</v>
      </c>
      <c r="AL211" s="35">
        <v>-3.3333333333333333E-2</v>
      </c>
      <c r="AM211" s="35">
        <v>1.4732965009208104E-2</v>
      </c>
      <c r="AN211" s="12">
        <v>1.4</v>
      </c>
      <c r="AO211" s="33">
        <v>9.9999999999999867E-2</v>
      </c>
      <c r="AP211" s="12">
        <v>1.3</v>
      </c>
      <c r="AQ211" s="34">
        <v>450</v>
      </c>
      <c r="AR211" s="34">
        <v>440</v>
      </c>
      <c r="AS211" s="31">
        <v>2.2727272727272728E-2</v>
      </c>
      <c r="AT211" s="36">
        <v>1281.2800000000002</v>
      </c>
      <c r="AU211" s="30">
        <v>0.69810000000000005</v>
      </c>
      <c r="AV211" s="30">
        <v>0.3019</v>
      </c>
      <c r="AW211" s="30">
        <v>0.94179999999999997</v>
      </c>
      <c r="AX211" s="30">
        <v>3.3999999999999998E-3</v>
      </c>
      <c r="AY211" s="30">
        <v>0.5948</v>
      </c>
      <c r="AZ211" s="30">
        <v>0.25130000000000002</v>
      </c>
      <c r="BA211" s="30">
        <v>0.11269999999999999</v>
      </c>
      <c r="BB211" s="37">
        <v>0</v>
      </c>
      <c r="BC211" s="29">
        <v>181</v>
      </c>
      <c r="BD211" s="38" t="s">
        <v>4417</v>
      </c>
      <c r="BE211" s="39">
        <v>150.36749187517401</v>
      </c>
      <c r="BF211" s="39">
        <v>-35.342952749793398</v>
      </c>
      <c r="BG211" s="40">
        <f t="shared" si="36"/>
        <v>100</v>
      </c>
      <c r="BH211" s="40">
        <f t="shared" si="37"/>
        <v>93</v>
      </c>
      <c r="BI211" s="40">
        <f t="shared" si="38"/>
        <v>58</v>
      </c>
      <c r="BJ211" s="40">
        <f t="shared" si="39"/>
        <v>1</v>
      </c>
      <c r="BK211" s="40">
        <f t="shared" si="40"/>
        <v>72</v>
      </c>
      <c r="BL211" s="40">
        <f t="shared" si="41"/>
        <v>100</v>
      </c>
      <c r="BM211" s="41">
        <f t="shared" si="42"/>
        <v>100</v>
      </c>
      <c r="BN211" s="40">
        <f t="shared" si="43"/>
        <v>100</v>
      </c>
      <c r="BO211" s="41">
        <f t="shared" si="44"/>
        <v>33</v>
      </c>
      <c r="BP211" s="41">
        <f t="shared" si="45"/>
        <v>100</v>
      </c>
      <c r="BQ211" s="41">
        <f t="shared" si="46"/>
        <v>0</v>
      </c>
      <c r="BR211" s="41">
        <f t="shared" si="47"/>
        <v>58</v>
      </c>
    </row>
    <row r="212" spans="2:70" x14ac:dyDescent="0.3">
      <c r="B212" s="12" t="s">
        <v>2383</v>
      </c>
      <c r="C212" s="12">
        <v>114021284</v>
      </c>
      <c r="D212" s="12" t="s">
        <v>1049</v>
      </c>
      <c r="E212" s="12" t="s">
        <v>1050</v>
      </c>
      <c r="F212" s="12" t="s">
        <v>3417</v>
      </c>
      <c r="G212" s="12" t="s">
        <v>85</v>
      </c>
      <c r="H212" s="12" t="s">
        <v>5013</v>
      </c>
      <c r="I212" s="28">
        <v>1050000</v>
      </c>
      <c r="J212" s="28">
        <v>925000</v>
      </c>
      <c r="K212" s="28">
        <v>1100000</v>
      </c>
      <c r="L212" s="28">
        <v>850000</v>
      </c>
      <c r="M212" s="28">
        <v>850000</v>
      </c>
      <c r="N212" s="28">
        <v>970000</v>
      </c>
      <c r="O212" s="29">
        <v>64</v>
      </c>
      <c r="P212" s="29">
        <v>64</v>
      </c>
      <c r="Q212" s="29">
        <v>89</v>
      </c>
      <c r="R212" s="28">
        <v>590</v>
      </c>
      <c r="S212" s="28">
        <v>475</v>
      </c>
      <c r="T212" s="30">
        <v>2.2999999999999998</v>
      </c>
      <c r="U212" s="30">
        <v>9.9999999999999645E-2</v>
      </c>
      <c r="V212" s="30">
        <v>2.2000000000000002</v>
      </c>
      <c r="W212" s="30">
        <v>1.5</v>
      </c>
      <c r="X212" s="31">
        <v>2.921904761904762E-2</v>
      </c>
      <c r="Y212" s="30">
        <v>5.8</v>
      </c>
      <c r="Z212" s="30">
        <v>-0.60000000000000053</v>
      </c>
      <c r="AA212" s="30">
        <v>6.4</v>
      </c>
      <c r="AB212" s="30">
        <v>5.3</v>
      </c>
      <c r="AC212" s="32">
        <v>0.31926406926406925</v>
      </c>
      <c r="AD212" s="30">
        <v>10.926573426573425</v>
      </c>
      <c r="AE212" s="12">
        <v>35</v>
      </c>
      <c r="AF212" s="12">
        <v>38</v>
      </c>
      <c r="AG212" s="12">
        <v>74</v>
      </c>
      <c r="AH212" s="33">
        <v>4.5882352941176467</v>
      </c>
      <c r="AI212" s="34">
        <v>850000</v>
      </c>
      <c r="AJ212" s="34">
        <v>885000</v>
      </c>
      <c r="AK212" s="34">
        <v>830000</v>
      </c>
      <c r="AL212" s="35">
        <v>-3.954802259887006E-2</v>
      </c>
      <c r="AM212" s="35">
        <v>2.4096385542168676E-2</v>
      </c>
      <c r="AN212" s="12">
        <v>2</v>
      </c>
      <c r="AO212" s="33">
        <v>0.5</v>
      </c>
      <c r="AP212" s="12">
        <v>1.5</v>
      </c>
      <c r="AQ212" s="34">
        <v>520</v>
      </c>
      <c r="AR212" s="34">
        <v>465</v>
      </c>
      <c r="AS212" s="31">
        <v>0.11827956989247312</v>
      </c>
      <c r="AT212" s="36">
        <v>1848.0000000000002</v>
      </c>
      <c r="AU212" s="30">
        <v>0.6895</v>
      </c>
      <c r="AV212" s="30">
        <v>0.3105</v>
      </c>
      <c r="AW212" s="30">
        <v>0.83179999999999998</v>
      </c>
      <c r="AX212" s="30">
        <v>0.1386</v>
      </c>
      <c r="AY212" s="30">
        <v>0.53110000000000002</v>
      </c>
      <c r="AZ212" s="30">
        <v>0.25180000000000002</v>
      </c>
      <c r="BA212" s="30">
        <v>0.16930000000000001</v>
      </c>
      <c r="BB212" s="37">
        <v>5</v>
      </c>
      <c r="BC212" s="29">
        <v>100</v>
      </c>
      <c r="BD212" s="38" t="s">
        <v>4672</v>
      </c>
      <c r="BE212" s="39">
        <v>150.42791486637699</v>
      </c>
      <c r="BF212" s="39">
        <v>-34.490134738651697</v>
      </c>
      <c r="BG212" s="40">
        <f t="shared" si="36"/>
        <v>79</v>
      </c>
      <c r="BH212" s="40">
        <f t="shared" si="37"/>
        <v>84</v>
      </c>
      <c r="BI212" s="40">
        <f t="shared" si="38"/>
        <v>68</v>
      </c>
      <c r="BJ212" s="40">
        <f t="shared" si="39"/>
        <v>1</v>
      </c>
      <c r="BK212" s="40">
        <f t="shared" si="40"/>
        <v>86</v>
      </c>
      <c r="BL212" s="40">
        <f t="shared" si="41"/>
        <v>100</v>
      </c>
      <c r="BM212" s="41">
        <f t="shared" si="42"/>
        <v>48</v>
      </c>
      <c r="BN212" s="40">
        <f t="shared" si="43"/>
        <v>41</v>
      </c>
      <c r="BO212" s="41">
        <f t="shared" si="44"/>
        <v>54</v>
      </c>
      <c r="BP212" s="41">
        <f t="shared" si="45"/>
        <v>21</v>
      </c>
      <c r="BQ212" s="41">
        <f t="shared" si="46"/>
        <v>50</v>
      </c>
      <c r="BR212" s="41">
        <f t="shared" si="47"/>
        <v>48</v>
      </c>
    </row>
    <row r="213" spans="2:70" x14ac:dyDescent="0.3">
      <c r="B213" s="12" t="s">
        <v>2231</v>
      </c>
      <c r="C213" s="12">
        <v>114021286</v>
      </c>
      <c r="D213" s="12" t="s">
        <v>1049</v>
      </c>
      <c r="E213" s="12" t="s">
        <v>1050</v>
      </c>
      <c r="F213" s="12" t="s">
        <v>3417</v>
      </c>
      <c r="G213" s="12" t="s">
        <v>85</v>
      </c>
      <c r="H213" s="12" t="s">
        <v>5013</v>
      </c>
      <c r="I213" s="28">
        <v>740000</v>
      </c>
      <c r="J213" s="28">
        <v>695000</v>
      </c>
      <c r="K213" s="28">
        <v>850000</v>
      </c>
      <c r="L213" s="28">
        <v>857500</v>
      </c>
      <c r="M213" s="28">
        <v>682000</v>
      </c>
      <c r="N213" s="28">
        <v>670000</v>
      </c>
      <c r="O213" s="29">
        <v>49</v>
      </c>
      <c r="P213" s="29">
        <v>49</v>
      </c>
      <c r="Q213" s="29">
        <v>41</v>
      </c>
      <c r="R213" s="28">
        <v>520</v>
      </c>
      <c r="S213" s="28">
        <v>420</v>
      </c>
      <c r="T213" s="30">
        <v>1.6</v>
      </c>
      <c r="U213" s="30">
        <v>0</v>
      </c>
      <c r="V213" s="30">
        <v>1.6</v>
      </c>
      <c r="W213" s="30">
        <v>1.9</v>
      </c>
      <c r="X213" s="31">
        <v>3.6540540540540539E-2</v>
      </c>
      <c r="Y213" s="30">
        <v>5.2</v>
      </c>
      <c r="Z213" s="30">
        <v>0</v>
      </c>
      <c r="AA213" s="30">
        <v>5.2</v>
      </c>
      <c r="AB213" s="30">
        <v>6.7</v>
      </c>
      <c r="AC213" s="32">
        <v>0.28361986211711315</v>
      </c>
      <c r="AD213" s="30">
        <v>7.7617861674062025</v>
      </c>
      <c r="AE213" s="12">
        <v>35</v>
      </c>
      <c r="AF213" s="12">
        <v>38</v>
      </c>
      <c r="AG213" s="12">
        <v>74</v>
      </c>
      <c r="AH213" s="33">
        <v>4.5882352941176467</v>
      </c>
      <c r="AI213" s="34">
        <v>850000</v>
      </c>
      <c r="AJ213" s="34">
        <v>885000</v>
      </c>
      <c r="AK213" s="34">
        <v>830000</v>
      </c>
      <c r="AL213" s="35">
        <v>-3.954802259887006E-2</v>
      </c>
      <c r="AM213" s="35">
        <v>2.4096385542168676E-2</v>
      </c>
      <c r="AN213" s="12">
        <v>2</v>
      </c>
      <c r="AO213" s="33">
        <v>0.5</v>
      </c>
      <c r="AP213" s="12">
        <v>1.5</v>
      </c>
      <c r="AQ213" s="34">
        <v>520</v>
      </c>
      <c r="AR213" s="34">
        <v>465</v>
      </c>
      <c r="AS213" s="31">
        <v>0.11827956989247312</v>
      </c>
      <c r="AT213" s="36">
        <v>1833.4400000000003</v>
      </c>
      <c r="AU213" s="30">
        <v>0.70530000000000004</v>
      </c>
      <c r="AV213" s="30">
        <v>0.29470000000000002</v>
      </c>
      <c r="AW213" s="30">
        <v>0.89959999999999996</v>
      </c>
      <c r="AX213" s="30">
        <v>4.5400000000000003E-2</v>
      </c>
      <c r="AY213" s="30">
        <v>0.39190000000000003</v>
      </c>
      <c r="AZ213" s="30">
        <v>0.32079999999999997</v>
      </c>
      <c r="BA213" s="30">
        <v>0.25190000000000001</v>
      </c>
      <c r="BB213" s="37">
        <v>3</v>
      </c>
      <c r="BC213" s="29">
        <v>94</v>
      </c>
      <c r="BD213" s="38" t="s">
        <v>4521</v>
      </c>
      <c r="BE213" s="39">
        <v>150.481418882886</v>
      </c>
      <c r="BF213" s="39">
        <v>-34.464631748955</v>
      </c>
      <c r="BG213" s="40">
        <f t="shared" si="36"/>
        <v>90</v>
      </c>
      <c r="BH213" s="40">
        <f t="shared" si="37"/>
        <v>84</v>
      </c>
      <c r="BI213" s="40">
        <f t="shared" si="38"/>
        <v>68</v>
      </c>
      <c r="BJ213" s="40">
        <f t="shared" si="39"/>
        <v>1</v>
      </c>
      <c r="BK213" s="40">
        <f t="shared" si="40"/>
        <v>88</v>
      </c>
      <c r="BL213" s="40">
        <f t="shared" si="41"/>
        <v>76</v>
      </c>
      <c r="BM213" s="41">
        <f t="shared" si="42"/>
        <v>72</v>
      </c>
      <c r="BN213" s="40">
        <f t="shared" si="43"/>
        <v>73</v>
      </c>
      <c r="BO213" s="41">
        <f t="shared" si="44"/>
        <v>78</v>
      </c>
      <c r="BP213" s="41">
        <f t="shared" si="45"/>
        <v>31</v>
      </c>
      <c r="BQ213" s="41">
        <f t="shared" si="46"/>
        <v>30</v>
      </c>
      <c r="BR213" s="41">
        <f t="shared" si="47"/>
        <v>52</v>
      </c>
    </row>
    <row r="214" spans="2:70" x14ac:dyDescent="0.3">
      <c r="B214" s="12" t="s">
        <v>2232</v>
      </c>
      <c r="C214" s="12">
        <v>114021287</v>
      </c>
      <c r="D214" s="12" t="s">
        <v>1049</v>
      </c>
      <c r="E214" s="12" t="s">
        <v>1050</v>
      </c>
      <c r="F214" s="12" t="s">
        <v>3417</v>
      </c>
      <c r="G214" s="12" t="s">
        <v>85</v>
      </c>
      <c r="H214" s="12" t="s">
        <v>5013</v>
      </c>
      <c r="I214" s="28">
        <v>725000</v>
      </c>
      <c r="J214" s="28">
        <v>749000</v>
      </c>
      <c r="K214" s="28">
        <v>775000</v>
      </c>
      <c r="L214" s="28">
        <v>833000</v>
      </c>
      <c r="M214" s="28">
        <v>725000</v>
      </c>
      <c r="N214" s="28">
        <v>540000</v>
      </c>
      <c r="O214" s="29">
        <v>93</v>
      </c>
      <c r="P214" s="29">
        <v>95</v>
      </c>
      <c r="Q214" s="29">
        <v>137</v>
      </c>
      <c r="R214" s="28">
        <v>500</v>
      </c>
      <c r="S214" s="28">
        <v>480</v>
      </c>
      <c r="T214" s="30">
        <v>2.6</v>
      </c>
      <c r="U214" s="30">
        <v>0.39999999999999991</v>
      </c>
      <c r="V214" s="30">
        <v>2.2000000000000002</v>
      </c>
      <c r="W214" s="30">
        <v>0.8</v>
      </c>
      <c r="X214" s="31">
        <v>3.5862068965517239E-2</v>
      </c>
      <c r="Y214" s="30">
        <v>5.5</v>
      </c>
      <c r="Z214" s="30">
        <v>-0.5</v>
      </c>
      <c r="AA214" s="30">
        <v>6</v>
      </c>
      <c r="AB214" s="30">
        <v>6.1</v>
      </c>
      <c r="AC214" s="32">
        <v>0.28764727540500734</v>
      </c>
      <c r="AD214" s="30">
        <v>8.0209336411011662</v>
      </c>
      <c r="AE214" s="12">
        <v>35</v>
      </c>
      <c r="AF214" s="12">
        <v>38</v>
      </c>
      <c r="AG214" s="12">
        <v>74</v>
      </c>
      <c r="AH214" s="33">
        <v>4.5882352941176467</v>
      </c>
      <c r="AI214" s="34">
        <v>850000</v>
      </c>
      <c r="AJ214" s="34">
        <v>885000</v>
      </c>
      <c r="AK214" s="34">
        <v>830000</v>
      </c>
      <c r="AL214" s="35">
        <v>-3.954802259887006E-2</v>
      </c>
      <c r="AM214" s="35">
        <v>2.4096385542168676E-2</v>
      </c>
      <c r="AN214" s="12">
        <v>2</v>
      </c>
      <c r="AO214" s="33">
        <v>0.5</v>
      </c>
      <c r="AP214" s="12">
        <v>1.5</v>
      </c>
      <c r="AQ214" s="34">
        <v>520</v>
      </c>
      <c r="AR214" s="34">
        <v>465</v>
      </c>
      <c r="AS214" s="31">
        <v>0.11827956989247312</v>
      </c>
      <c r="AT214" s="36">
        <v>1738.2400000000002</v>
      </c>
      <c r="AU214" s="30">
        <v>0.69910000000000005</v>
      </c>
      <c r="AV214" s="30">
        <v>0.3009</v>
      </c>
      <c r="AW214" s="30">
        <v>0.8821</v>
      </c>
      <c r="AX214" s="30">
        <v>7.17E-2</v>
      </c>
      <c r="AY214" s="30">
        <v>0.39219999999999999</v>
      </c>
      <c r="AZ214" s="30">
        <v>0.32640000000000002</v>
      </c>
      <c r="BA214" s="30">
        <v>0.25519999999999998</v>
      </c>
      <c r="BB214" s="37">
        <v>4</v>
      </c>
      <c r="BC214" s="29">
        <v>108</v>
      </c>
      <c r="BD214" s="38" t="s">
        <v>4522</v>
      </c>
      <c r="BE214" s="39">
        <v>150.34537583476299</v>
      </c>
      <c r="BF214" s="39">
        <v>-34.522424247781899</v>
      </c>
      <c r="BG214" s="40">
        <f t="shared" si="36"/>
        <v>74</v>
      </c>
      <c r="BH214" s="40">
        <f t="shared" si="37"/>
        <v>84</v>
      </c>
      <c r="BI214" s="40">
        <f t="shared" si="38"/>
        <v>68</v>
      </c>
      <c r="BJ214" s="40">
        <f t="shared" si="39"/>
        <v>1</v>
      </c>
      <c r="BK214" s="40">
        <f t="shared" si="40"/>
        <v>85</v>
      </c>
      <c r="BL214" s="40">
        <f t="shared" si="41"/>
        <v>76</v>
      </c>
      <c r="BM214" s="41">
        <f t="shared" si="42"/>
        <v>70</v>
      </c>
      <c r="BN214" s="40">
        <f t="shared" si="43"/>
        <v>70</v>
      </c>
      <c r="BO214" s="41">
        <f t="shared" si="44"/>
        <v>75</v>
      </c>
      <c r="BP214" s="41">
        <f t="shared" si="45"/>
        <v>26</v>
      </c>
      <c r="BQ214" s="41">
        <f t="shared" si="46"/>
        <v>40</v>
      </c>
      <c r="BR214" s="41">
        <f t="shared" si="47"/>
        <v>50</v>
      </c>
    </row>
    <row r="215" spans="2:70" x14ac:dyDescent="0.3">
      <c r="B215" s="12" t="s">
        <v>1675</v>
      </c>
      <c r="C215" s="12">
        <v>115011290</v>
      </c>
      <c r="D215" s="12" t="s">
        <v>937</v>
      </c>
      <c r="E215" s="12" t="s">
        <v>614</v>
      </c>
      <c r="F215" s="12" t="s">
        <v>2791</v>
      </c>
      <c r="G215" s="12" t="s">
        <v>85</v>
      </c>
      <c r="H215" s="12" t="s">
        <v>5013</v>
      </c>
      <c r="I215" s="28">
        <v>850000</v>
      </c>
      <c r="J215" s="28">
        <v>850000</v>
      </c>
      <c r="K215" s="28">
        <v>849750</v>
      </c>
      <c r="L215" s="28">
        <v>980000</v>
      </c>
      <c r="M215" s="28">
        <v>975000</v>
      </c>
      <c r="N215" s="28">
        <v>927000</v>
      </c>
      <c r="O215" s="29">
        <v>30</v>
      </c>
      <c r="P215" s="29">
        <v>30</v>
      </c>
      <c r="Q215" s="29">
        <v>26</v>
      </c>
      <c r="R215" s="28">
        <v>650</v>
      </c>
      <c r="S215" s="28">
        <v>630</v>
      </c>
      <c r="T215" s="30">
        <v>4.0999999999999996</v>
      </c>
      <c r="U215" s="30">
        <v>-0.10000000000000053</v>
      </c>
      <c r="V215" s="30">
        <v>4.2</v>
      </c>
      <c r="W215" s="30">
        <v>3.7</v>
      </c>
      <c r="X215" s="31">
        <v>3.9764705882352938E-2</v>
      </c>
      <c r="Y215" s="30">
        <v>8.4</v>
      </c>
      <c r="Z215" s="30">
        <v>-1.1999999999999993</v>
      </c>
      <c r="AA215" s="30">
        <v>9.6</v>
      </c>
      <c r="AB215" s="30">
        <v>9.6</v>
      </c>
      <c r="AC215" s="32">
        <v>0.24292890031692876</v>
      </c>
      <c r="AD215" s="30">
        <v>6.1091587357807526</v>
      </c>
      <c r="AE215" s="12">
        <v>183</v>
      </c>
      <c r="AF215" s="12">
        <v>158</v>
      </c>
      <c r="AG215" s="12">
        <v>163</v>
      </c>
      <c r="AH215" s="33">
        <v>5.8337531486146093</v>
      </c>
      <c r="AI215" s="34">
        <v>1170000</v>
      </c>
      <c r="AJ215" s="34">
        <v>1110000</v>
      </c>
      <c r="AK215" s="34">
        <v>1060000</v>
      </c>
      <c r="AL215" s="35">
        <v>5.4054054054054057E-2</v>
      </c>
      <c r="AM215" s="35">
        <v>0.10377358490566038</v>
      </c>
      <c r="AN215" s="12">
        <v>2.1</v>
      </c>
      <c r="AO215" s="33">
        <v>0.20000000000000018</v>
      </c>
      <c r="AP215" s="12">
        <v>1.9</v>
      </c>
      <c r="AQ215" s="34">
        <v>720</v>
      </c>
      <c r="AR215" s="34">
        <v>680</v>
      </c>
      <c r="AS215" s="31">
        <v>5.8823529411764705E-2</v>
      </c>
      <c r="AT215" s="36">
        <v>2675.6800000000003</v>
      </c>
      <c r="AU215" s="30">
        <v>0.80959999999999999</v>
      </c>
      <c r="AV215" s="30">
        <v>0.19040000000000001</v>
      </c>
      <c r="AW215" s="30">
        <v>0.67689999999999995</v>
      </c>
      <c r="AX215" s="30">
        <v>0.17349999999999999</v>
      </c>
      <c r="AY215" s="30">
        <v>0.30709999999999998</v>
      </c>
      <c r="AZ215" s="30">
        <v>0.4173</v>
      </c>
      <c r="BA215" s="30">
        <v>0.25080000000000002</v>
      </c>
      <c r="BB215" s="37">
        <v>9</v>
      </c>
      <c r="BC215" s="29">
        <v>23</v>
      </c>
      <c r="BD215" s="38" t="s">
        <v>3995</v>
      </c>
      <c r="BE215" s="39">
        <v>150.992971205906</v>
      </c>
      <c r="BF215" s="39">
        <v>-33.757549274395402</v>
      </c>
      <c r="BG215" s="40">
        <f t="shared" si="36"/>
        <v>49</v>
      </c>
      <c r="BH215" s="40">
        <f t="shared" si="37"/>
        <v>82</v>
      </c>
      <c r="BI215" s="40">
        <f t="shared" si="38"/>
        <v>53</v>
      </c>
      <c r="BJ215" s="40">
        <f t="shared" si="39"/>
        <v>28</v>
      </c>
      <c r="BK215" s="40">
        <f t="shared" si="40"/>
        <v>100</v>
      </c>
      <c r="BL215" s="40">
        <f t="shared" si="41"/>
        <v>58</v>
      </c>
      <c r="BM215" s="41">
        <f t="shared" si="42"/>
        <v>83</v>
      </c>
      <c r="BN215" s="40">
        <f t="shared" si="43"/>
        <v>89</v>
      </c>
      <c r="BO215" s="41">
        <f t="shared" si="44"/>
        <v>100</v>
      </c>
      <c r="BP215" s="41">
        <f t="shared" si="45"/>
        <v>1</v>
      </c>
      <c r="BQ215" s="41">
        <f t="shared" si="46"/>
        <v>90</v>
      </c>
      <c r="BR215" s="41">
        <f t="shared" si="47"/>
        <v>54</v>
      </c>
    </row>
    <row r="216" spans="2:70" x14ac:dyDescent="0.3">
      <c r="B216" s="12" t="s">
        <v>936</v>
      </c>
      <c r="C216" s="12">
        <v>115011291</v>
      </c>
      <c r="D216" s="12" t="s">
        <v>937</v>
      </c>
      <c r="E216" s="12" t="s">
        <v>614</v>
      </c>
      <c r="F216" s="12" t="s">
        <v>2791</v>
      </c>
      <c r="G216" s="12" t="s">
        <v>85</v>
      </c>
      <c r="H216" s="12" t="s">
        <v>5013</v>
      </c>
      <c r="I216" s="28">
        <v>1158000</v>
      </c>
      <c r="J216" s="28">
        <v>1173000</v>
      </c>
      <c r="K216" s="28">
        <v>1149000</v>
      </c>
      <c r="L216" s="28">
        <v>1255000</v>
      </c>
      <c r="M216" s="28">
        <v>1255000</v>
      </c>
      <c r="N216" s="28">
        <v>1260000</v>
      </c>
      <c r="O216" s="29">
        <v>41</v>
      </c>
      <c r="P216" s="29">
        <v>37</v>
      </c>
      <c r="Q216" s="29">
        <v>36</v>
      </c>
      <c r="R216" s="28">
        <v>770</v>
      </c>
      <c r="S216" s="28">
        <v>740</v>
      </c>
      <c r="T216" s="30">
        <v>0.3</v>
      </c>
      <c r="U216" s="30">
        <v>0</v>
      </c>
      <c r="V216" s="30">
        <v>0.3</v>
      </c>
      <c r="W216" s="30">
        <v>0.3</v>
      </c>
      <c r="X216" s="31">
        <v>3.4576856649395513E-2</v>
      </c>
      <c r="Y216" s="30">
        <v>5.3</v>
      </c>
      <c r="Z216" s="30">
        <v>-0.29999999999999982</v>
      </c>
      <c r="AA216" s="30">
        <v>5.6</v>
      </c>
      <c r="AB216" s="30">
        <v>5.8</v>
      </c>
      <c r="AC216" s="32">
        <v>0.2414822620302072</v>
      </c>
      <c r="AD216" s="30">
        <v>6.9839275582162816</v>
      </c>
      <c r="AE216" s="12">
        <v>183</v>
      </c>
      <c r="AF216" s="12">
        <v>158</v>
      </c>
      <c r="AG216" s="12">
        <v>163</v>
      </c>
      <c r="AH216" s="33">
        <v>5.8337531486146093</v>
      </c>
      <c r="AI216" s="34">
        <v>1170000</v>
      </c>
      <c r="AJ216" s="34">
        <v>1110000</v>
      </c>
      <c r="AK216" s="34">
        <v>1060000</v>
      </c>
      <c r="AL216" s="35">
        <v>5.4054054054054057E-2</v>
      </c>
      <c r="AM216" s="35">
        <v>0.10377358490566038</v>
      </c>
      <c r="AN216" s="12">
        <v>2.1</v>
      </c>
      <c r="AO216" s="33">
        <v>0.20000000000000018</v>
      </c>
      <c r="AP216" s="12">
        <v>1.9</v>
      </c>
      <c r="AQ216" s="34">
        <v>720</v>
      </c>
      <c r="AR216" s="34">
        <v>680</v>
      </c>
      <c r="AS216" s="31">
        <v>5.8823529411764705E-2</v>
      </c>
      <c r="AT216" s="36">
        <v>3188.6400000000003</v>
      </c>
      <c r="AU216" s="30">
        <v>0.86760000000000004</v>
      </c>
      <c r="AV216" s="30">
        <v>0.13239999999999999</v>
      </c>
      <c r="AW216" s="30">
        <v>0.80669999999999997</v>
      </c>
      <c r="AX216" s="30">
        <v>8.5000000000000006E-2</v>
      </c>
      <c r="AY216" s="30">
        <v>0.37759999999999999</v>
      </c>
      <c r="AZ216" s="30">
        <v>0.43130000000000002</v>
      </c>
      <c r="BA216" s="30">
        <v>0.1757</v>
      </c>
      <c r="BB216" s="37">
        <v>9.5</v>
      </c>
      <c r="BC216" s="29">
        <v>26</v>
      </c>
      <c r="BD216" s="38" t="s">
        <v>3328</v>
      </c>
      <c r="BE216" s="39">
        <v>150.96550480348</v>
      </c>
      <c r="BF216" s="39">
        <v>-33.743023749950297</v>
      </c>
      <c r="BG216" s="40">
        <f t="shared" si="36"/>
        <v>100</v>
      </c>
      <c r="BH216" s="40">
        <f t="shared" si="37"/>
        <v>82</v>
      </c>
      <c r="BI216" s="40">
        <f t="shared" si="38"/>
        <v>53</v>
      </c>
      <c r="BJ216" s="40">
        <f t="shared" si="39"/>
        <v>28</v>
      </c>
      <c r="BK216" s="40">
        <f t="shared" si="40"/>
        <v>100</v>
      </c>
      <c r="BL216" s="40">
        <f t="shared" si="41"/>
        <v>73</v>
      </c>
      <c r="BM216" s="41">
        <f t="shared" si="42"/>
        <v>66</v>
      </c>
      <c r="BN216" s="40">
        <f t="shared" si="43"/>
        <v>80</v>
      </c>
      <c r="BO216" s="41">
        <f t="shared" si="44"/>
        <v>100</v>
      </c>
      <c r="BP216" s="41">
        <f t="shared" si="45"/>
        <v>29</v>
      </c>
      <c r="BQ216" s="41">
        <f t="shared" si="46"/>
        <v>95</v>
      </c>
      <c r="BR216" s="41">
        <f t="shared" si="47"/>
        <v>61</v>
      </c>
    </row>
    <row r="217" spans="2:70" x14ac:dyDescent="0.3">
      <c r="B217" s="12" t="s">
        <v>938</v>
      </c>
      <c r="C217" s="12">
        <v>115011296</v>
      </c>
      <c r="D217" s="12" t="s">
        <v>937</v>
      </c>
      <c r="E217" s="12" t="s">
        <v>614</v>
      </c>
      <c r="F217" s="12" t="s">
        <v>2791</v>
      </c>
      <c r="G217" s="12" t="s">
        <v>85</v>
      </c>
      <c r="H217" s="12" t="s">
        <v>5013</v>
      </c>
      <c r="I217" s="28">
        <v>1350000</v>
      </c>
      <c r="J217" s="28">
        <v>1350000</v>
      </c>
      <c r="K217" s="28">
        <v>1325000</v>
      </c>
      <c r="L217" s="28">
        <v>1418000</v>
      </c>
      <c r="M217" s="28">
        <v>1390000</v>
      </c>
      <c r="N217" s="28">
        <v>1370000</v>
      </c>
      <c r="O217" s="29">
        <v>70</v>
      </c>
      <c r="P217" s="29">
        <v>23</v>
      </c>
      <c r="Q217" s="29">
        <v>22</v>
      </c>
      <c r="R217" s="28">
        <v>750</v>
      </c>
      <c r="S217" s="28">
        <v>750</v>
      </c>
      <c r="T217" s="30">
        <v>2.1</v>
      </c>
      <c r="U217" s="30">
        <v>0.20000000000000018</v>
      </c>
      <c r="V217" s="30">
        <v>1.9</v>
      </c>
      <c r="W217" s="30">
        <v>1.5</v>
      </c>
      <c r="X217" s="31">
        <v>2.8888888888888888E-2</v>
      </c>
      <c r="Y217" s="30">
        <v>4.5999999999999996</v>
      </c>
      <c r="Z217" s="30">
        <v>-0.60000000000000053</v>
      </c>
      <c r="AA217" s="30">
        <v>5.2</v>
      </c>
      <c r="AB217" s="30">
        <v>4.0999999999999996</v>
      </c>
      <c r="AC217" s="32">
        <v>0.20815755584173362</v>
      </c>
      <c r="AD217" s="30">
        <v>7.2054538560600099</v>
      </c>
      <c r="AE217" s="12">
        <v>183</v>
      </c>
      <c r="AF217" s="12">
        <v>158</v>
      </c>
      <c r="AG217" s="12">
        <v>163</v>
      </c>
      <c r="AH217" s="33">
        <v>5.8337531486146093</v>
      </c>
      <c r="AI217" s="34">
        <v>1170000</v>
      </c>
      <c r="AJ217" s="34">
        <v>1110000</v>
      </c>
      <c r="AK217" s="34">
        <v>1060000</v>
      </c>
      <c r="AL217" s="35">
        <v>5.4054054054054057E-2</v>
      </c>
      <c r="AM217" s="35">
        <v>0.10377358490566038</v>
      </c>
      <c r="AN217" s="12">
        <v>2.1</v>
      </c>
      <c r="AO217" s="33">
        <v>0.20000000000000018</v>
      </c>
      <c r="AP217" s="12">
        <v>1.9</v>
      </c>
      <c r="AQ217" s="34">
        <v>720</v>
      </c>
      <c r="AR217" s="34">
        <v>680</v>
      </c>
      <c r="AS217" s="31">
        <v>5.8823529411764705E-2</v>
      </c>
      <c r="AT217" s="36">
        <v>3603.0400000000004</v>
      </c>
      <c r="AU217" s="30">
        <v>0.90049999999999997</v>
      </c>
      <c r="AV217" s="30">
        <v>9.9500000000000005E-2</v>
      </c>
      <c r="AW217" s="30">
        <v>0.91559999999999997</v>
      </c>
      <c r="AX217" s="30">
        <v>5.3699999999999998E-2</v>
      </c>
      <c r="AY217" s="30">
        <v>0.46160000000000001</v>
      </c>
      <c r="AZ217" s="30">
        <v>0.40610000000000002</v>
      </c>
      <c r="BA217" s="30">
        <v>0.11169999999999999</v>
      </c>
      <c r="BB217" s="37">
        <v>10</v>
      </c>
      <c r="BC217" s="29">
        <v>21</v>
      </c>
      <c r="BD217" s="38" t="s">
        <v>3329</v>
      </c>
      <c r="BE217" s="39">
        <v>151.03285682872101</v>
      </c>
      <c r="BF217" s="39">
        <v>-33.745688736019503</v>
      </c>
      <c r="BG217" s="40">
        <f t="shared" si="36"/>
        <v>82</v>
      </c>
      <c r="BH217" s="40">
        <f t="shared" si="37"/>
        <v>82</v>
      </c>
      <c r="BI217" s="40">
        <f t="shared" si="38"/>
        <v>53</v>
      </c>
      <c r="BJ217" s="40">
        <f t="shared" si="39"/>
        <v>28</v>
      </c>
      <c r="BK217" s="40">
        <f t="shared" si="40"/>
        <v>100</v>
      </c>
      <c r="BL217" s="40">
        <f t="shared" si="41"/>
        <v>92</v>
      </c>
      <c r="BM217" s="41">
        <f t="shared" si="42"/>
        <v>47</v>
      </c>
      <c r="BN217" s="40">
        <f t="shared" si="43"/>
        <v>78</v>
      </c>
      <c r="BO217" s="41">
        <f t="shared" si="44"/>
        <v>100</v>
      </c>
      <c r="BP217" s="41">
        <f t="shared" si="45"/>
        <v>41</v>
      </c>
      <c r="BQ217" s="41">
        <f t="shared" si="46"/>
        <v>100</v>
      </c>
      <c r="BR217" s="41">
        <f t="shared" si="47"/>
        <v>60</v>
      </c>
    </row>
    <row r="218" spans="2:70" x14ac:dyDescent="0.3">
      <c r="B218" s="12" t="s">
        <v>2014</v>
      </c>
      <c r="C218" s="12">
        <v>115011553</v>
      </c>
      <c r="D218" s="12" t="s">
        <v>937</v>
      </c>
      <c r="E218" s="12" t="s">
        <v>614</v>
      </c>
      <c r="F218" s="12" t="s">
        <v>2791</v>
      </c>
      <c r="G218" s="12" t="s">
        <v>85</v>
      </c>
      <c r="H218" s="12" t="s">
        <v>5013</v>
      </c>
      <c r="I218" s="28">
        <v>950000</v>
      </c>
      <c r="J218" s="28">
        <v>948000</v>
      </c>
      <c r="K218" s="28">
        <v>950000</v>
      </c>
      <c r="L218" s="28">
        <v>925000</v>
      </c>
      <c r="M218" s="28">
        <v>960000</v>
      </c>
      <c r="N218" s="28">
        <v>981000</v>
      </c>
      <c r="O218" s="29">
        <v>28</v>
      </c>
      <c r="P218" s="29">
        <v>27</v>
      </c>
      <c r="Q218" s="29">
        <v>25</v>
      </c>
      <c r="R218" s="28">
        <v>740</v>
      </c>
      <c r="S218" s="28">
        <v>700</v>
      </c>
      <c r="T218" s="30">
        <v>2.2999999999999998</v>
      </c>
      <c r="U218" s="30">
        <v>0</v>
      </c>
      <c r="V218" s="30">
        <v>2.2999999999999998</v>
      </c>
      <c r="W218" s="30">
        <v>2.1</v>
      </c>
      <c r="X218" s="31">
        <v>4.0505263157894739E-2</v>
      </c>
      <c r="Y218" s="30">
        <v>9.5</v>
      </c>
      <c r="Z218" s="30">
        <v>-1.4000000000000004</v>
      </c>
      <c r="AA218" s="30">
        <v>10.9</v>
      </c>
      <c r="AB218" s="30">
        <v>7.4</v>
      </c>
      <c r="AC218" s="32">
        <v>0.27984510195437767</v>
      </c>
      <c r="AD218" s="30">
        <v>6.9088577665451867</v>
      </c>
      <c r="AE218" s="12">
        <v>183</v>
      </c>
      <c r="AF218" s="12">
        <v>158</v>
      </c>
      <c r="AG218" s="12">
        <v>163</v>
      </c>
      <c r="AH218" s="33">
        <v>5.8337531486146093</v>
      </c>
      <c r="AI218" s="34">
        <v>1170000</v>
      </c>
      <c r="AJ218" s="34">
        <v>1110000</v>
      </c>
      <c r="AK218" s="34">
        <v>1060000</v>
      </c>
      <c r="AL218" s="35">
        <v>5.4054054054054057E-2</v>
      </c>
      <c r="AM218" s="35">
        <v>0.10377358490566038</v>
      </c>
      <c r="AN218" s="12">
        <v>2.1</v>
      </c>
      <c r="AO218" s="33">
        <v>0.20000000000000018</v>
      </c>
      <c r="AP218" s="12">
        <v>1.9</v>
      </c>
      <c r="AQ218" s="34">
        <v>720</v>
      </c>
      <c r="AR218" s="34">
        <v>680</v>
      </c>
      <c r="AS218" s="31">
        <v>5.8823529411764705E-2</v>
      </c>
      <c r="AT218" s="36">
        <v>2644.32</v>
      </c>
      <c r="AU218" s="30">
        <v>0.80149999999999999</v>
      </c>
      <c r="AV218" s="30">
        <v>0.19850000000000001</v>
      </c>
      <c r="AW218" s="30">
        <v>0.60370000000000001</v>
      </c>
      <c r="AX218" s="30">
        <v>0.15060000000000001</v>
      </c>
      <c r="AY218" s="30">
        <v>0.32269999999999999</v>
      </c>
      <c r="AZ218" s="30">
        <v>0.3528</v>
      </c>
      <c r="BA218" s="30">
        <v>0.31009999999999999</v>
      </c>
      <c r="BB218" s="37">
        <v>8.5</v>
      </c>
      <c r="BC218" s="29">
        <v>25</v>
      </c>
      <c r="BD218" s="38" t="s">
        <v>4318</v>
      </c>
      <c r="BE218" s="39">
        <v>150.990460672637</v>
      </c>
      <c r="BF218" s="39">
        <v>-33.735228224400402</v>
      </c>
      <c r="BG218" s="40">
        <f t="shared" si="36"/>
        <v>79</v>
      </c>
      <c r="BH218" s="40">
        <f t="shared" si="37"/>
        <v>82</v>
      </c>
      <c r="BI218" s="40">
        <f t="shared" si="38"/>
        <v>53</v>
      </c>
      <c r="BJ218" s="40">
        <f t="shared" si="39"/>
        <v>28</v>
      </c>
      <c r="BK218" s="40">
        <f t="shared" si="40"/>
        <v>100</v>
      </c>
      <c r="BL218" s="40">
        <f t="shared" si="41"/>
        <v>61</v>
      </c>
      <c r="BM218" s="41">
        <f t="shared" si="42"/>
        <v>85</v>
      </c>
      <c r="BN218" s="40">
        <f t="shared" si="43"/>
        <v>81</v>
      </c>
      <c r="BO218" s="41">
        <f t="shared" si="44"/>
        <v>80</v>
      </c>
      <c r="BP218" s="41">
        <f t="shared" si="45"/>
        <v>1</v>
      </c>
      <c r="BQ218" s="41">
        <f t="shared" si="46"/>
        <v>85</v>
      </c>
      <c r="BR218" s="41">
        <f t="shared" si="47"/>
        <v>55</v>
      </c>
    </row>
    <row r="219" spans="2:70" x14ac:dyDescent="0.3">
      <c r="B219" s="12" t="s">
        <v>1447</v>
      </c>
      <c r="C219" s="12">
        <v>115011555</v>
      </c>
      <c r="D219" s="12" t="s">
        <v>937</v>
      </c>
      <c r="E219" s="12" t="s">
        <v>614</v>
      </c>
      <c r="F219" s="12" t="s">
        <v>2791</v>
      </c>
      <c r="G219" s="12" t="s">
        <v>85</v>
      </c>
      <c r="H219" s="12" t="s">
        <v>5013</v>
      </c>
      <c r="I219" s="28">
        <v>1037900</v>
      </c>
      <c r="J219" s="28">
        <v>1100000</v>
      </c>
      <c r="K219" s="28">
        <v>962000</v>
      </c>
      <c r="L219" s="28">
        <v>1335000</v>
      </c>
      <c r="M219" s="28">
        <v>1350000</v>
      </c>
      <c r="N219" s="28">
        <v>1280000</v>
      </c>
      <c r="O219" s="29">
        <v>32</v>
      </c>
      <c r="P219" s="29">
        <v>29</v>
      </c>
      <c r="Q219" s="29">
        <v>33</v>
      </c>
      <c r="R219" s="28">
        <v>720</v>
      </c>
      <c r="S219" s="28">
        <v>695</v>
      </c>
      <c r="T219" s="30">
        <v>1.7</v>
      </c>
      <c r="U219" s="30">
        <v>0.19999999999999996</v>
      </c>
      <c r="V219" s="30">
        <v>1.5</v>
      </c>
      <c r="W219" s="30">
        <v>1.2</v>
      </c>
      <c r="X219" s="31">
        <v>3.60728393872242E-2</v>
      </c>
      <c r="Y219" s="30">
        <v>18.8</v>
      </c>
      <c r="Z219" s="30">
        <v>-0.69999999999999929</v>
      </c>
      <c r="AA219" s="30">
        <v>19.5</v>
      </c>
      <c r="AB219" s="30">
        <v>13</v>
      </c>
      <c r="AC219" s="32">
        <v>0.23625767837454714</v>
      </c>
      <c r="AD219" s="30">
        <v>6.5494616555807283</v>
      </c>
      <c r="AE219" s="12">
        <v>183</v>
      </c>
      <c r="AF219" s="12">
        <v>158</v>
      </c>
      <c r="AG219" s="12">
        <v>163</v>
      </c>
      <c r="AH219" s="33">
        <v>5.8337531486146093</v>
      </c>
      <c r="AI219" s="34">
        <v>1170000</v>
      </c>
      <c r="AJ219" s="34">
        <v>1110000</v>
      </c>
      <c r="AK219" s="34">
        <v>1060000</v>
      </c>
      <c r="AL219" s="35">
        <v>5.4054054054054057E-2</v>
      </c>
      <c r="AM219" s="35">
        <v>0.10377358490566038</v>
      </c>
      <c r="AN219" s="12">
        <v>2.1</v>
      </c>
      <c r="AO219" s="33">
        <v>0.20000000000000018</v>
      </c>
      <c r="AP219" s="12">
        <v>1.9</v>
      </c>
      <c r="AQ219" s="34">
        <v>720</v>
      </c>
      <c r="AR219" s="34">
        <v>680</v>
      </c>
      <c r="AS219" s="31">
        <v>5.8823529411764705E-2</v>
      </c>
      <c r="AT219" s="36">
        <v>3047.5200000000004</v>
      </c>
      <c r="AU219" s="30">
        <v>0.86570000000000003</v>
      </c>
      <c r="AV219" s="30">
        <v>0.1343</v>
      </c>
      <c r="AW219" s="30">
        <v>0.83169999999999999</v>
      </c>
      <c r="AX219" s="30">
        <v>9.8900000000000002E-2</v>
      </c>
      <c r="AY219" s="30">
        <v>0.39960000000000001</v>
      </c>
      <c r="AZ219" s="30">
        <v>0.38819999999999999</v>
      </c>
      <c r="BA219" s="30">
        <v>0.18559999999999999</v>
      </c>
      <c r="BB219" s="37">
        <v>10</v>
      </c>
      <c r="BC219" s="29">
        <v>25</v>
      </c>
      <c r="BD219" s="38" t="s">
        <v>3780</v>
      </c>
      <c r="BE219" s="39">
        <v>151.00014591669699</v>
      </c>
      <c r="BF219" s="39">
        <v>-33.718623251336403</v>
      </c>
      <c r="BG219" s="40">
        <f t="shared" si="36"/>
        <v>88</v>
      </c>
      <c r="BH219" s="40">
        <f t="shared" si="37"/>
        <v>82</v>
      </c>
      <c r="BI219" s="40">
        <f t="shared" si="38"/>
        <v>53</v>
      </c>
      <c r="BJ219" s="40">
        <f t="shared" si="39"/>
        <v>28</v>
      </c>
      <c r="BK219" s="40">
        <f t="shared" si="40"/>
        <v>100</v>
      </c>
      <c r="BL219" s="40">
        <f t="shared" si="41"/>
        <v>78</v>
      </c>
      <c r="BM219" s="41">
        <f t="shared" si="42"/>
        <v>71</v>
      </c>
      <c r="BN219" s="40">
        <f t="shared" si="43"/>
        <v>85</v>
      </c>
      <c r="BO219" s="41">
        <f t="shared" si="44"/>
        <v>100</v>
      </c>
      <c r="BP219" s="41">
        <f t="shared" si="45"/>
        <v>1</v>
      </c>
      <c r="BQ219" s="41">
        <f t="shared" si="46"/>
        <v>100</v>
      </c>
      <c r="BR219" s="41">
        <f t="shared" si="47"/>
        <v>59</v>
      </c>
    </row>
    <row r="220" spans="2:70" x14ac:dyDescent="0.3">
      <c r="B220" s="12" t="s">
        <v>1790</v>
      </c>
      <c r="C220" s="12">
        <v>115011556</v>
      </c>
      <c r="D220" s="12" t="s">
        <v>937</v>
      </c>
      <c r="E220" s="12" t="s">
        <v>614</v>
      </c>
      <c r="F220" s="12" t="s">
        <v>2791</v>
      </c>
      <c r="G220" s="12" t="s">
        <v>85</v>
      </c>
      <c r="H220" s="12" t="s">
        <v>5013</v>
      </c>
      <c r="I220" s="28">
        <v>980000</v>
      </c>
      <c r="J220" s="28">
        <v>959510</v>
      </c>
      <c r="K220" s="28">
        <v>989800</v>
      </c>
      <c r="L220" s="28">
        <v>998000</v>
      </c>
      <c r="M220" s="28">
        <v>998000</v>
      </c>
      <c r="N220" s="28">
        <v>1130000</v>
      </c>
      <c r="O220" s="29">
        <v>28</v>
      </c>
      <c r="P220" s="29">
        <v>28</v>
      </c>
      <c r="Q220" s="29">
        <v>24</v>
      </c>
      <c r="R220" s="28">
        <v>730</v>
      </c>
      <c r="S220" s="28">
        <v>690</v>
      </c>
      <c r="T220" s="30">
        <v>2.8</v>
      </c>
      <c r="U220" s="30">
        <v>9.9999999999999645E-2</v>
      </c>
      <c r="V220" s="30">
        <v>2.7</v>
      </c>
      <c r="W220" s="30">
        <v>2.7</v>
      </c>
      <c r="X220" s="31">
        <v>3.8734693877551019E-2</v>
      </c>
      <c r="Y220" s="30">
        <v>14.3</v>
      </c>
      <c r="Z220" s="30">
        <v>-1.6999999999999993</v>
      </c>
      <c r="AA220" s="30">
        <v>16</v>
      </c>
      <c r="AB220" s="30">
        <v>16</v>
      </c>
      <c r="AC220" s="32">
        <v>0.26260504201680673</v>
      </c>
      <c r="AD220" s="30">
        <v>6.7795822227731986</v>
      </c>
      <c r="AE220" s="12">
        <v>183</v>
      </c>
      <c r="AF220" s="12">
        <v>158</v>
      </c>
      <c r="AG220" s="12">
        <v>163</v>
      </c>
      <c r="AH220" s="33">
        <v>5.8337531486146093</v>
      </c>
      <c r="AI220" s="34">
        <v>1170000</v>
      </c>
      <c r="AJ220" s="34">
        <v>1110000</v>
      </c>
      <c r="AK220" s="34">
        <v>1060000</v>
      </c>
      <c r="AL220" s="35">
        <v>5.4054054054054057E-2</v>
      </c>
      <c r="AM220" s="35">
        <v>0.10377358490566038</v>
      </c>
      <c r="AN220" s="12">
        <v>2.1</v>
      </c>
      <c r="AO220" s="33">
        <v>0.20000000000000018</v>
      </c>
      <c r="AP220" s="12">
        <v>1.9</v>
      </c>
      <c r="AQ220" s="34">
        <v>720</v>
      </c>
      <c r="AR220" s="34">
        <v>680</v>
      </c>
      <c r="AS220" s="31">
        <v>5.8823529411764705E-2</v>
      </c>
      <c r="AT220" s="36">
        <v>2779.84</v>
      </c>
      <c r="AU220" s="30">
        <v>0.83860000000000001</v>
      </c>
      <c r="AV220" s="30">
        <v>0.16139999999999999</v>
      </c>
      <c r="AW220" s="30">
        <v>0.70989999999999998</v>
      </c>
      <c r="AX220" s="30">
        <v>7.22E-2</v>
      </c>
      <c r="AY220" s="30">
        <v>0.33129999999999998</v>
      </c>
      <c r="AZ220" s="30">
        <v>0.35389999999999999</v>
      </c>
      <c r="BA220" s="30">
        <v>0.29620000000000002</v>
      </c>
      <c r="BB220" s="37">
        <v>9</v>
      </c>
      <c r="BC220" s="29">
        <v>23</v>
      </c>
      <c r="BD220" s="38" t="s">
        <v>4101</v>
      </c>
      <c r="BE220" s="39">
        <v>151.00988743219</v>
      </c>
      <c r="BF220" s="39">
        <v>-33.742781067448902</v>
      </c>
      <c r="BG220" s="40">
        <f t="shared" si="36"/>
        <v>70</v>
      </c>
      <c r="BH220" s="40">
        <f t="shared" si="37"/>
        <v>82</v>
      </c>
      <c r="BI220" s="40">
        <f t="shared" si="38"/>
        <v>53</v>
      </c>
      <c r="BJ220" s="40">
        <f t="shared" si="39"/>
        <v>28</v>
      </c>
      <c r="BK220" s="40">
        <f t="shared" si="40"/>
        <v>100</v>
      </c>
      <c r="BL220" s="40">
        <f t="shared" si="41"/>
        <v>63</v>
      </c>
      <c r="BM220" s="41">
        <f t="shared" si="42"/>
        <v>79</v>
      </c>
      <c r="BN220" s="40">
        <f t="shared" si="43"/>
        <v>82</v>
      </c>
      <c r="BO220" s="41">
        <f t="shared" si="44"/>
        <v>92</v>
      </c>
      <c r="BP220" s="41">
        <f t="shared" si="45"/>
        <v>1</v>
      </c>
      <c r="BQ220" s="41">
        <f t="shared" si="46"/>
        <v>90</v>
      </c>
      <c r="BR220" s="41">
        <f t="shared" si="47"/>
        <v>55</v>
      </c>
    </row>
    <row r="221" spans="2:70" x14ac:dyDescent="0.3">
      <c r="B221" s="12" t="s">
        <v>939</v>
      </c>
      <c r="C221" s="12">
        <v>115011557</v>
      </c>
      <c r="D221" s="12" t="s">
        <v>937</v>
      </c>
      <c r="E221" s="12" t="s">
        <v>614</v>
      </c>
      <c r="F221" s="12" t="s">
        <v>2791</v>
      </c>
      <c r="G221" s="12" t="s">
        <v>85</v>
      </c>
      <c r="H221" s="12" t="s">
        <v>5013</v>
      </c>
      <c r="I221" s="28">
        <v>1350000</v>
      </c>
      <c r="J221" s="28">
        <v>1350000</v>
      </c>
      <c r="K221" s="28">
        <v>1385000</v>
      </c>
      <c r="L221" s="28">
        <v>1350000</v>
      </c>
      <c r="M221" s="28">
        <v>1350000</v>
      </c>
      <c r="N221" s="28">
        <v>1280000</v>
      </c>
      <c r="O221" s="29">
        <v>35</v>
      </c>
      <c r="P221" s="29">
        <v>30</v>
      </c>
      <c r="Q221" s="29">
        <v>29</v>
      </c>
      <c r="R221" s="28">
        <v>800</v>
      </c>
      <c r="S221" s="28">
        <v>700</v>
      </c>
      <c r="T221" s="30">
        <v>5.7</v>
      </c>
      <c r="U221" s="30">
        <v>0.60000000000000053</v>
      </c>
      <c r="V221" s="30">
        <v>5.0999999999999996</v>
      </c>
      <c r="W221" s="30">
        <v>1.9</v>
      </c>
      <c r="X221" s="31">
        <v>3.0814814814814816E-2</v>
      </c>
      <c r="Y221" s="30">
        <v>7</v>
      </c>
      <c r="Z221" s="30">
        <v>0</v>
      </c>
      <c r="AA221" s="30">
        <v>7</v>
      </c>
      <c r="AB221" s="30">
        <v>10.8</v>
      </c>
      <c r="AC221" s="32">
        <v>0.21252178348280698</v>
      </c>
      <c r="AD221" s="30">
        <v>6.8967405697545532</v>
      </c>
      <c r="AE221" s="12">
        <v>183</v>
      </c>
      <c r="AF221" s="12">
        <v>158</v>
      </c>
      <c r="AG221" s="12">
        <v>163</v>
      </c>
      <c r="AH221" s="33">
        <v>5.8337531486146093</v>
      </c>
      <c r="AI221" s="34">
        <v>1170000</v>
      </c>
      <c r="AJ221" s="34">
        <v>1110000</v>
      </c>
      <c r="AK221" s="34">
        <v>1060000</v>
      </c>
      <c r="AL221" s="35">
        <v>5.4054054054054057E-2</v>
      </c>
      <c r="AM221" s="35">
        <v>0.10377358490566038</v>
      </c>
      <c r="AN221" s="12">
        <v>2.1</v>
      </c>
      <c r="AO221" s="33">
        <v>0.20000000000000018</v>
      </c>
      <c r="AP221" s="12">
        <v>1.9</v>
      </c>
      <c r="AQ221" s="34">
        <v>720</v>
      </c>
      <c r="AR221" s="34">
        <v>680</v>
      </c>
      <c r="AS221" s="31">
        <v>5.8823529411764705E-2</v>
      </c>
      <c r="AT221" s="36">
        <v>3764.32</v>
      </c>
      <c r="AU221" s="30">
        <v>0.90280000000000005</v>
      </c>
      <c r="AV221" s="30">
        <v>9.7199999999999995E-2</v>
      </c>
      <c r="AW221" s="30">
        <v>0.86539999999999995</v>
      </c>
      <c r="AX221" s="30">
        <v>0.1249</v>
      </c>
      <c r="AY221" s="30">
        <v>0.35210000000000002</v>
      </c>
      <c r="AZ221" s="30">
        <v>0.49</v>
      </c>
      <c r="BA221" s="30">
        <v>0.14499999999999999</v>
      </c>
      <c r="BB221" s="37">
        <v>10</v>
      </c>
      <c r="BC221" s="29">
        <v>27</v>
      </c>
      <c r="BD221" s="38" t="s">
        <v>3330</v>
      </c>
      <c r="BE221" s="39">
        <v>150.97350092989799</v>
      </c>
      <c r="BF221" s="39">
        <v>-33.717690793124198</v>
      </c>
      <c r="BG221" s="40">
        <f t="shared" si="36"/>
        <v>22</v>
      </c>
      <c r="BH221" s="40">
        <f t="shared" si="37"/>
        <v>82</v>
      </c>
      <c r="BI221" s="40">
        <f t="shared" si="38"/>
        <v>53</v>
      </c>
      <c r="BJ221" s="40">
        <f t="shared" si="39"/>
        <v>28</v>
      </c>
      <c r="BK221" s="40">
        <f t="shared" si="40"/>
        <v>100</v>
      </c>
      <c r="BL221" s="40">
        <f t="shared" si="41"/>
        <v>67</v>
      </c>
      <c r="BM221" s="41">
        <f t="shared" si="42"/>
        <v>53</v>
      </c>
      <c r="BN221" s="40">
        <f t="shared" si="43"/>
        <v>81</v>
      </c>
      <c r="BO221" s="41">
        <f t="shared" si="44"/>
        <v>100</v>
      </c>
      <c r="BP221" s="41">
        <f t="shared" si="45"/>
        <v>1</v>
      </c>
      <c r="BQ221" s="41">
        <f t="shared" si="46"/>
        <v>100</v>
      </c>
      <c r="BR221" s="41">
        <f t="shared" si="47"/>
        <v>50</v>
      </c>
    </row>
    <row r="222" spans="2:70" x14ac:dyDescent="0.3">
      <c r="B222" s="12" t="s">
        <v>1448</v>
      </c>
      <c r="C222" s="12">
        <v>115011558</v>
      </c>
      <c r="D222" s="12" t="s">
        <v>937</v>
      </c>
      <c r="E222" s="12" t="s">
        <v>614</v>
      </c>
      <c r="F222" s="12" t="s">
        <v>2791</v>
      </c>
      <c r="G222" s="12" t="s">
        <v>85</v>
      </c>
      <c r="H222" s="12" t="s">
        <v>5013</v>
      </c>
      <c r="I222" s="28">
        <v>1400000</v>
      </c>
      <c r="J222" s="28">
        <v>1330000</v>
      </c>
      <c r="K222" s="28">
        <v>1492960</v>
      </c>
      <c r="L222" s="28">
        <v>1450000</v>
      </c>
      <c r="M222" s="28">
        <v>1545000</v>
      </c>
      <c r="N222" s="28">
        <v>1380000</v>
      </c>
      <c r="O222" s="29">
        <v>42</v>
      </c>
      <c r="P222" s="29">
        <v>38</v>
      </c>
      <c r="Q222" s="29">
        <v>22</v>
      </c>
      <c r="R222" s="28">
        <v>725</v>
      </c>
      <c r="S222" s="28">
        <v>550</v>
      </c>
      <c r="T222" s="30">
        <v>1.7</v>
      </c>
      <c r="U222" s="30">
        <v>-0.10000000000000009</v>
      </c>
      <c r="V222" s="30">
        <v>1.8</v>
      </c>
      <c r="W222" s="30">
        <v>2.4</v>
      </c>
      <c r="X222" s="31">
        <v>2.692857142857143E-2</v>
      </c>
      <c r="Y222" s="30">
        <v>2.1</v>
      </c>
      <c r="Z222" s="30">
        <v>-0.5</v>
      </c>
      <c r="AA222" s="30">
        <v>2.6</v>
      </c>
      <c r="AB222" s="30">
        <v>2.2999999999999998</v>
      </c>
      <c r="AC222" s="32">
        <v>0.22138215751416845</v>
      </c>
      <c r="AD222" s="30">
        <v>8.2210880774492257</v>
      </c>
      <c r="AE222" s="12">
        <v>183</v>
      </c>
      <c r="AF222" s="12">
        <v>158</v>
      </c>
      <c r="AG222" s="12">
        <v>163</v>
      </c>
      <c r="AH222" s="33">
        <v>5.8337531486146093</v>
      </c>
      <c r="AI222" s="34">
        <v>1170000</v>
      </c>
      <c r="AJ222" s="34">
        <v>1110000</v>
      </c>
      <c r="AK222" s="34">
        <v>1060000</v>
      </c>
      <c r="AL222" s="35">
        <v>5.4054054054054057E-2</v>
      </c>
      <c r="AM222" s="35">
        <v>0.10377358490566038</v>
      </c>
      <c r="AN222" s="12">
        <v>2.1</v>
      </c>
      <c r="AO222" s="33">
        <v>0.20000000000000018</v>
      </c>
      <c r="AP222" s="12">
        <v>1.9</v>
      </c>
      <c r="AQ222" s="34">
        <v>720</v>
      </c>
      <c r="AR222" s="34">
        <v>680</v>
      </c>
      <c r="AS222" s="31">
        <v>5.8823529411764705E-2</v>
      </c>
      <c r="AT222" s="36">
        <v>3274.88</v>
      </c>
      <c r="AU222" s="30">
        <v>0.88039999999999996</v>
      </c>
      <c r="AV222" s="30">
        <v>0.1196</v>
      </c>
      <c r="AW222" s="30">
        <v>0.81469999999999998</v>
      </c>
      <c r="AX222" s="30">
        <v>0.17219999999999999</v>
      </c>
      <c r="AY222" s="30">
        <v>0.39500000000000002</v>
      </c>
      <c r="AZ222" s="30">
        <v>0.42899999999999999</v>
      </c>
      <c r="BA222" s="30">
        <v>0.14829999999999999</v>
      </c>
      <c r="BB222" s="37">
        <v>10</v>
      </c>
      <c r="BC222" s="29">
        <v>22</v>
      </c>
      <c r="BD222" s="38" t="s">
        <v>3781</v>
      </c>
      <c r="BE222" s="39">
        <v>151.04451395587699</v>
      </c>
      <c r="BF222" s="39">
        <v>-33.722576254306396</v>
      </c>
      <c r="BG222" s="40">
        <f t="shared" si="36"/>
        <v>88</v>
      </c>
      <c r="BH222" s="40">
        <f t="shared" si="37"/>
        <v>82</v>
      </c>
      <c r="BI222" s="40">
        <f t="shared" si="38"/>
        <v>53</v>
      </c>
      <c r="BJ222" s="40">
        <f t="shared" si="39"/>
        <v>28</v>
      </c>
      <c r="BK222" s="40">
        <f t="shared" si="40"/>
        <v>100</v>
      </c>
      <c r="BL222" s="40">
        <f t="shared" si="41"/>
        <v>77</v>
      </c>
      <c r="BM222" s="41">
        <f t="shared" si="42"/>
        <v>40</v>
      </c>
      <c r="BN222" s="40">
        <f t="shared" si="43"/>
        <v>68</v>
      </c>
      <c r="BO222" s="41">
        <f t="shared" si="44"/>
        <v>100</v>
      </c>
      <c r="BP222" s="41">
        <f t="shared" si="45"/>
        <v>82</v>
      </c>
      <c r="BQ222" s="41">
        <f t="shared" si="46"/>
        <v>100</v>
      </c>
      <c r="BR222" s="41">
        <f t="shared" si="47"/>
        <v>61</v>
      </c>
    </row>
    <row r="223" spans="2:70" x14ac:dyDescent="0.3">
      <c r="B223" s="12" t="s">
        <v>1051</v>
      </c>
      <c r="C223" s="12">
        <v>115011621</v>
      </c>
      <c r="D223" s="12" t="s">
        <v>937</v>
      </c>
      <c r="E223" s="12" t="s">
        <v>614</v>
      </c>
      <c r="F223" s="12" t="s">
        <v>2791</v>
      </c>
      <c r="G223" s="12" t="s">
        <v>85</v>
      </c>
      <c r="H223" s="12" t="s">
        <v>5013</v>
      </c>
      <c r="I223" s="28">
        <v>1193400</v>
      </c>
      <c r="J223" s="28">
        <v>1193400</v>
      </c>
      <c r="K223" s="28">
        <v>1100000</v>
      </c>
      <c r="L223" s="28">
        <v>1215000</v>
      </c>
      <c r="M223" s="28">
        <v>1170000</v>
      </c>
      <c r="N223" s="28">
        <v>1100000</v>
      </c>
      <c r="O223" s="29">
        <v>23</v>
      </c>
      <c r="P223" s="29">
        <v>23</v>
      </c>
      <c r="Q223" s="29">
        <v>25</v>
      </c>
      <c r="R223" s="28">
        <v>750</v>
      </c>
      <c r="S223" s="28">
        <v>660</v>
      </c>
      <c r="T223" s="30">
        <v>4.5999999999999996</v>
      </c>
      <c r="U223" s="30">
        <v>0.19999999999999929</v>
      </c>
      <c r="V223" s="30">
        <v>4.4000000000000004</v>
      </c>
      <c r="W223" s="30">
        <v>5.6</v>
      </c>
      <c r="X223" s="31">
        <v>3.2679738562091505E-2</v>
      </c>
      <c r="Y223" s="30">
        <v>8.6999999999999993</v>
      </c>
      <c r="Z223" s="30">
        <v>1.8999999999999995</v>
      </c>
      <c r="AA223" s="30">
        <v>6.8</v>
      </c>
      <c r="AB223" s="30">
        <v>4.4000000000000004</v>
      </c>
      <c r="AC223" s="32">
        <v>0.21948307346537432</v>
      </c>
      <c r="AD223" s="30">
        <v>6.7161820480404542</v>
      </c>
      <c r="AE223" s="12">
        <v>183</v>
      </c>
      <c r="AF223" s="12">
        <v>158</v>
      </c>
      <c r="AG223" s="12">
        <v>163</v>
      </c>
      <c r="AH223" s="33">
        <v>5.8337531486146093</v>
      </c>
      <c r="AI223" s="34">
        <v>1170000</v>
      </c>
      <c r="AJ223" s="34">
        <v>1110000</v>
      </c>
      <c r="AK223" s="34">
        <v>1060000</v>
      </c>
      <c r="AL223" s="35">
        <v>5.4054054054054057E-2</v>
      </c>
      <c r="AM223" s="35">
        <v>0.10377358490566038</v>
      </c>
      <c r="AN223" s="12">
        <v>2.1</v>
      </c>
      <c r="AO223" s="33">
        <v>0.20000000000000018</v>
      </c>
      <c r="AP223" s="12">
        <v>1.9</v>
      </c>
      <c r="AQ223" s="34">
        <v>720</v>
      </c>
      <c r="AR223" s="34">
        <v>680</v>
      </c>
      <c r="AS223" s="31">
        <v>5.8823529411764705E-2</v>
      </c>
      <c r="AT223" s="36">
        <v>3417.1200000000003</v>
      </c>
      <c r="AU223" s="30">
        <v>0.90710000000000002</v>
      </c>
      <c r="AV223" s="30">
        <v>9.2899999999999996E-2</v>
      </c>
      <c r="AW223" s="30">
        <v>0.92190000000000005</v>
      </c>
      <c r="AX223" s="30">
        <v>6.0199999999999997E-2</v>
      </c>
      <c r="AY223" s="30">
        <v>0.29580000000000001</v>
      </c>
      <c r="AZ223" s="30">
        <v>0.52470000000000006</v>
      </c>
      <c r="BA223" s="30">
        <v>0.1641</v>
      </c>
      <c r="BB223" s="37">
        <v>9.5</v>
      </c>
      <c r="BC223" s="29">
        <v>29</v>
      </c>
      <c r="BD223" s="38" t="s">
        <v>3419</v>
      </c>
      <c r="BE223" s="39">
        <v>150.963511700667</v>
      </c>
      <c r="BF223" s="39">
        <v>-33.706180746029602</v>
      </c>
      <c r="BG223" s="40">
        <f t="shared" si="36"/>
        <v>41</v>
      </c>
      <c r="BH223" s="40">
        <f t="shared" si="37"/>
        <v>82</v>
      </c>
      <c r="BI223" s="40">
        <f t="shared" si="38"/>
        <v>53</v>
      </c>
      <c r="BJ223" s="40">
        <f t="shared" si="39"/>
        <v>28</v>
      </c>
      <c r="BK223" s="40">
        <f t="shared" si="40"/>
        <v>100</v>
      </c>
      <c r="BL223" s="40">
        <f t="shared" si="41"/>
        <v>55</v>
      </c>
      <c r="BM223" s="41">
        <f t="shared" si="42"/>
        <v>59</v>
      </c>
      <c r="BN223" s="40">
        <f t="shared" si="43"/>
        <v>83</v>
      </c>
      <c r="BO223" s="41">
        <f t="shared" si="44"/>
        <v>100</v>
      </c>
      <c r="BP223" s="41">
        <f t="shared" si="45"/>
        <v>1</v>
      </c>
      <c r="BQ223" s="41">
        <f t="shared" si="46"/>
        <v>95</v>
      </c>
      <c r="BR223" s="41">
        <f t="shared" si="47"/>
        <v>51</v>
      </c>
    </row>
    <row r="224" spans="2:70" x14ac:dyDescent="0.3">
      <c r="B224" s="12" t="s">
        <v>1557</v>
      </c>
      <c r="C224" s="12">
        <v>115011622</v>
      </c>
      <c r="D224" s="12" t="s">
        <v>937</v>
      </c>
      <c r="E224" s="12" t="s">
        <v>614</v>
      </c>
      <c r="F224" s="12" t="s">
        <v>2791</v>
      </c>
      <c r="G224" s="12" t="s">
        <v>85</v>
      </c>
      <c r="H224" s="12" t="s">
        <v>5013</v>
      </c>
      <c r="I224" s="28">
        <v>805800</v>
      </c>
      <c r="J224" s="28">
        <v>810000</v>
      </c>
      <c r="K224" s="28">
        <v>801900</v>
      </c>
      <c r="L224" s="28">
        <v>1333500</v>
      </c>
      <c r="M224" s="28">
        <v>1333500</v>
      </c>
      <c r="N224" s="28">
        <v>1340000</v>
      </c>
      <c r="O224" s="29">
        <v>52</v>
      </c>
      <c r="P224" s="29">
        <v>57</v>
      </c>
      <c r="Q224" s="29">
        <v>52</v>
      </c>
      <c r="R224" s="28">
        <v>720</v>
      </c>
      <c r="S224" s="28">
        <v>680</v>
      </c>
      <c r="T224" s="30">
        <v>0.4</v>
      </c>
      <c r="U224" s="30">
        <v>0</v>
      </c>
      <c r="V224" s="30">
        <v>0.4</v>
      </c>
      <c r="W224" s="30">
        <v>0.5</v>
      </c>
      <c r="X224" s="31">
        <v>4.646314221891288E-2</v>
      </c>
      <c r="Y224" s="30">
        <v>16.5</v>
      </c>
      <c r="Z224" s="30">
        <v>-1.3999999999999986</v>
      </c>
      <c r="AA224" s="30">
        <v>17.899999999999999</v>
      </c>
      <c r="AB224" s="30">
        <v>18.399999999999999</v>
      </c>
      <c r="AC224" s="32">
        <v>0.21681522524692845</v>
      </c>
      <c r="AD224" s="30">
        <v>4.6663917869651428</v>
      </c>
      <c r="AE224" s="12">
        <v>183</v>
      </c>
      <c r="AF224" s="12">
        <v>158</v>
      </c>
      <c r="AG224" s="12">
        <v>163</v>
      </c>
      <c r="AH224" s="33">
        <v>5.8337531486146093</v>
      </c>
      <c r="AI224" s="34">
        <v>1170000</v>
      </c>
      <c r="AJ224" s="34">
        <v>1110000</v>
      </c>
      <c r="AK224" s="34">
        <v>1060000</v>
      </c>
      <c r="AL224" s="35">
        <v>5.4054054054054057E-2</v>
      </c>
      <c r="AM224" s="35">
        <v>0.10377358490566038</v>
      </c>
      <c r="AN224" s="12">
        <v>2.1</v>
      </c>
      <c r="AO224" s="33">
        <v>0.20000000000000018</v>
      </c>
      <c r="AP224" s="12">
        <v>1.9</v>
      </c>
      <c r="AQ224" s="34">
        <v>720</v>
      </c>
      <c r="AR224" s="34">
        <v>680</v>
      </c>
      <c r="AS224" s="31">
        <v>5.8823529411764705E-2</v>
      </c>
      <c r="AT224" s="36">
        <v>3320.8</v>
      </c>
      <c r="AU224" s="30">
        <v>0.8458</v>
      </c>
      <c r="AV224" s="30">
        <v>0.1542</v>
      </c>
      <c r="AW224" s="30">
        <v>0.73760000000000003</v>
      </c>
      <c r="AX224" s="30">
        <v>7.3800000000000004E-2</v>
      </c>
      <c r="AY224" s="30">
        <v>0.1704</v>
      </c>
      <c r="AZ224" s="30">
        <v>0.48809999999999998</v>
      </c>
      <c r="BA224" s="30">
        <v>0.26860000000000001</v>
      </c>
      <c r="BB224" s="37">
        <v>10</v>
      </c>
      <c r="BC224" s="29">
        <v>29</v>
      </c>
      <c r="BD224" s="38" t="s">
        <v>3884</v>
      </c>
      <c r="BE224" s="39">
        <v>150.94841034823901</v>
      </c>
      <c r="BF224" s="39">
        <v>-33.716202667735203</v>
      </c>
      <c r="BG224" s="40">
        <f t="shared" si="36"/>
        <v>100</v>
      </c>
      <c r="BH224" s="40">
        <f t="shared" si="37"/>
        <v>82</v>
      </c>
      <c r="BI224" s="40">
        <f t="shared" si="38"/>
        <v>53</v>
      </c>
      <c r="BJ224" s="40">
        <f t="shared" si="39"/>
        <v>28</v>
      </c>
      <c r="BK224" s="40">
        <f t="shared" si="40"/>
        <v>100</v>
      </c>
      <c r="BL224" s="40">
        <f t="shared" si="41"/>
        <v>27</v>
      </c>
      <c r="BM224" s="41">
        <f t="shared" si="42"/>
        <v>100</v>
      </c>
      <c r="BN224" s="40">
        <f t="shared" si="43"/>
        <v>100</v>
      </c>
      <c r="BO224" s="41">
        <f t="shared" si="44"/>
        <v>100</v>
      </c>
      <c r="BP224" s="41">
        <f t="shared" si="45"/>
        <v>1</v>
      </c>
      <c r="BQ224" s="41">
        <f t="shared" si="46"/>
        <v>100</v>
      </c>
      <c r="BR224" s="41">
        <f t="shared" si="47"/>
        <v>59</v>
      </c>
    </row>
    <row r="225" spans="2:70" x14ac:dyDescent="0.3">
      <c r="B225" s="12" t="s">
        <v>1449</v>
      </c>
      <c r="C225" s="12">
        <v>115021297</v>
      </c>
      <c r="D225" s="12" t="s">
        <v>1053</v>
      </c>
      <c r="E225" s="12" t="s">
        <v>614</v>
      </c>
      <c r="F225" s="12" t="s">
        <v>2791</v>
      </c>
      <c r="G225" s="12" t="s">
        <v>85</v>
      </c>
      <c r="H225" s="12" t="s">
        <v>5013</v>
      </c>
      <c r="I225" s="28">
        <v>810030</v>
      </c>
      <c r="J225" s="28">
        <v>776000</v>
      </c>
      <c r="K225" s="28">
        <v>776000</v>
      </c>
      <c r="L225" s="28">
        <v>580000</v>
      </c>
      <c r="M225" s="28">
        <v>580000</v>
      </c>
      <c r="N225" s="28">
        <v>1285000</v>
      </c>
      <c r="O225" s="29">
        <v>45</v>
      </c>
      <c r="P225" s="29">
        <v>45</v>
      </c>
      <c r="Q225" s="29">
        <v>100</v>
      </c>
      <c r="R225" s="28">
        <v>500</v>
      </c>
      <c r="S225" s="28">
        <v>550</v>
      </c>
      <c r="T225" s="30">
        <v>1.1000000000000001</v>
      </c>
      <c r="U225" s="30">
        <v>0</v>
      </c>
      <c r="V225" s="30">
        <v>1.1000000000000001</v>
      </c>
      <c r="W225" s="30">
        <v>0.8</v>
      </c>
      <c r="X225" s="31">
        <v>3.2097576632964211E-2</v>
      </c>
      <c r="Y225" s="30">
        <v>2.1</v>
      </c>
      <c r="Z225" s="30">
        <v>-0.5</v>
      </c>
      <c r="AA225" s="30">
        <v>2.6</v>
      </c>
      <c r="AB225" s="30">
        <v>2.7</v>
      </c>
      <c r="AC225" s="32">
        <v>0.17203413157170383</v>
      </c>
      <c r="AD225" s="30">
        <v>5.3597233691164323</v>
      </c>
      <c r="AE225" s="12">
        <v>10</v>
      </c>
      <c r="AF225" s="12">
        <v>11</v>
      </c>
      <c r="AG225" s="12">
        <v>7</v>
      </c>
      <c r="AH225" s="33">
        <v>5.6842105263157894</v>
      </c>
      <c r="AI225" s="34">
        <v>1150000</v>
      </c>
      <c r="AJ225" s="34">
        <v>866544</v>
      </c>
      <c r="AK225" s="34">
        <v>980000</v>
      </c>
      <c r="AL225" s="35">
        <v>0.32711091416015803</v>
      </c>
      <c r="AM225" s="35">
        <v>0.17346938775510204</v>
      </c>
      <c r="AN225" s="12">
        <v>1.1000000000000001</v>
      </c>
      <c r="AO225" s="33">
        <v>0.30000000000000004</v>
      </c>
      <c r="AP225" s="12">
        <v>0.8</v>
      </c>
      <c r="AQ225" s="34">
        <v>550</v>
      </c>
      <c r="AR225" s="34">
        <v>500</v>
      </c>
      <c r="AS225" s="31">
        <v>0.1</v>
      </c>
      <c r="AT225" s="36">
        <v>2906.4</v>
      </c>
      <c r="AU225" s="30">
        <v>0.84230000000000005</v>
      </c>
      <c r="AV225" s="30">
        <v>0.15770000000000001</v>
      </c>
      <c r="AW225" s="30">
        <v>0.90910000000000002</v>
      </c>
      <c r="AX225" s="30">
        <v>4.0500000000000001E-2</v>
      </c>
      <c r="AY225" s="30">
        <v>0.43840000000000001</v>
      </c>
      <c r="AZ225" s="30">
        <v>0.39400000000000002</v>
      </c>
      <c r="BA225" s="30">
        <v>0.12989999999999999</v>
      </c>
      <c r="BB225" s="37">
        <v>9</v>
      </c>
      <c r="BC225" s="29">
        <v>43</v>
      </c>
      <c r="BD225" s="38" t="s">
        <v>3782</v>
      </c>
      <c r="BE225" s="39">
        <v>150.96589589224399</v>
      </c>
      <c r="BF225" s="39">
        <v>-33.542328786951998</v>
      </c>
      <c r="BG225" s="40">
        <f t="shared" si="36"/>
        <v>98</v>
      </c>
      <c r="BH225" s="40">
        <f t="shared" si="37"/>
        <v>98</v>
      </c>
      <c r="BI225" s="40">
        <f t="shared" si="38"/>
        <v>54</v>
      </c>
      <c r="BJ225" s="40">
        <f t="shared" si="39"/>
        <v>100</v>
      </c>
      <c r="BK225" s="40">
        <f t="shared" si="40"/>
        <v>100</v>
      </c>
      <c r="BL225" s="40">
        <f t="shared" si="41"/>
        <v>86</v>
      </c>
      <c r="BM225" s="41">
        <f t="shared" si="42"/>
        <v>57</v>
      </c>
      <c r="BN225" s="40">
        <f t="shared" si="43"/>
        <v>96</v>
      </c>
      <c r="BO225" s="41">
        <f t="shared" si="44"/>
        <v>100</v>
      </c>
      <c r="BP225" s="41">
        <f t="shared" si="45"/>
        <v>82</v>
      </c>
      <c r="BQ225" s="41">
        <f t="shared" si="46"/>
        <v>90</v>
      </c>
      <c r="BR225" s="41">
        <f t="shared" si="47"/>
        <v>71</v>
      </c>
    </row>
    <row r="226" spans="2:70" x14ac:dyDescent="0.3">
      <c r="B226" s="12" t="s">
        <v>1052</v>
      </c>
      <c r="C226" s="12">
        <v>115021298</v>
      </c>
      <c r="D226" s="12" t="s">
        <v>1053</v>
      </c>
      <c r="E226" s="12" t="s">
        <v>614</v>
      </c>
      <c r="F226" s="12" t="s">
        <v>2791</v>
      </c>
      <c r="G226" s="12" t="s">
        <v>85</v>
      </c>
      <c r="H226" s="12" t="s">
        <v>5013</v>
      </c>
      <c r="I226" s="28">
        <v>900000</v>
      </c>
      <c r="J226" s="28">
        <v>950000</v>
      </c>
      <c r="K226" s="28">
        <v>795000</v>
      </c>
      <c r="L226" s="28">
        <v>900000</v>
      </c>
      <c r="M226" s="28">
        <v>960000</v>
      </c>
      <c r="N226" s="28">
        <v>800000</v>
      </c>
      <c r="O226" s="29">
        <v>19</v>
      </c>
      <c r="P226" s="29">
        <v>28</v>
      </c>
      <c r="Q226" s="29">
        <v>56</v>
      </c>
      <c r="R226" s="28">
        <v>635</v>
      </c>
      <c r="S226" s="28">
        <v>500</v>
      </c>
      <c r="T226" s="30">
        <v>1.5</v>
      </c>
      <c r="U226" s="30">
        <v>0</v>
      </c>
      <c r="V226" s="30">
        <v>1.5</v>
      </c>
      <c r="W226" s="30">
        <v>1</v>
      </c>
      <c r="X226" s="31">
        <v>3.6688888888888889E-2</v>
      </c>
      <c r="Y226" s="30">
        <v>1.7</v>
      </c>
      <c r="Z226" s="30">
        <v>-1.0000000000000002</v>
      </c>
      <c r="AA226" s="30">
        <v>2.7</v>
      </c>
      <c r="AB226" s="30">
        <v>4.2</v>
      </c>
      <c r="AC226" s="32">
        <v>0.2398326081701716</v>
      </c>
      <c r="AD226" s="30">
        <v>6.5369275394656094</v>
      </c>
      <c r="AE226" s="12">
        <v>10</v>
      </c>
      <c r="AF226" s="12">
        <v>11</v>
      </c>
      <c r="AG226" s="12">
        <v>7</v>
      </c>
      <c r="AH226" s="33">
        <v>5.6842105263157894</v>
      </c>
      <c r="AI226" s="34">
        <v>1150000</v>
      </c>
      <c r="AJ226" s="34">
        <v>866544</v>
      </c>
      <c r="AK226" s="34">
        <v>980000</v>
      </c>
      <c r="AL226" s="35">
        <v>0.32711091416015803</v>
      </c>
      <c r="AM226" s="35">
        <v>0.17346938775510204</v>
      </c>
      <c r="AN226" s="12">
        <v>1.1000000000000001</v>
      </c>
      <c r="AO226" s="33">
        <v>0.30000000000000004</v>
      </c>
      <c r="AP226" s="12">
        <v>0.8</v>
      </c>
      <c r="AQ226" s="34">
        <v>550</v>
      </c>
      <c r="AR226" s="34">
        <v>500</v>
      </c>
      <c r="AS226" s="31">
        <v>0.1</v>
      </c>
      <c r="AT226" s="36">
        <v>2647.6800000000003</v>
      </c>
      <c r="AU226" s="30">
        <v>0.78649999999999998</v>
      </c>
      <c r="AV226" s="30">
        <v>0.2135</v>
      </c>
      <c r="AW226" s="30">
        <v>0.89170000000000005</v>
      </c>
      <c r="AX226" s="30">
        <v>4.02E-2</v>
      </c>
      <c r="AY226" s="30">
        <v>0.4461</v>
      </c>
      <c r="AZ226" s="30">
        <v>0.35830000000000001</v>
      </c>
      <c r="BA226" s="30">
        <v>0.12470000000000001</v>
      </c>
      <c r="BB226" s="37">
        <v>9</v>
      </c>
      <c r="BC226" s="29">
        <v>38</v>
      </c>
      <c r="BD226" s="38" t="s">
        <v>3420</v>
      </c>
      <c r="BE226" s="39">
        <v>151.09314690861399</v>
      </c>
      <c r="BF226" s="39">
        <v>-33.536581308093702</v>
      </c>
      <c r="BG226" s="40">
        <f t="shared" si="36"/>
        <v>92</v>
      </c>
      <c r="BH226" s="40">
        <f t="shared" si="37"/>
        <v>98</v>
      </c>
      <c r="BI226" s="40">
        <f t="shared" si="38"/>
        <v>54</v>
      </c>
      <c r="BJ226" s="40">
        <f t="shared" si="39"/>
        <v>100</v>
      </c>
      <c r="BK226" s="40">
        <f t="shared" si="40"/>
        <v>100</v>
      </c>
      <c r="BL226" s="40">
        <f t="shared" si="41"/>
        <v>88</v>
      </c>
      <c r="BM226" s="41">
        <f t="shared" si="42"/>
        <v>73</v>
      </c>
      <c r="BN226" s="40">
        <f t="shared" si="43"/>
        <v>85</v>
      </c>
      <c r="BO226" s="41">
        <f t="shared" si="44"/>
        <v>100</v>
      </c>
      <c r="BP226" s="41">
        <f t="shared" si="45"/>
        <v>88</v>
      </c>
      <c r="BQ226" s="41">
        <f t="shared" si="46"/>
        <v>90</v>
      </c>
      <c r="BR226" s="41">
        <f t="shared" si="47"/>
        <v>71</v>
      </c>
    </row>
    <row r="227" spans="2:70" x14ac:dyDescent="0.3">
      <c r="B227" s="12" t="s">
        <v>1919</v>
      </c>
      <c r="C227" s="12">
        <v>115041625</v>
      </c>
      <c r="D227" s="12" t="s">
        <v>1295</v>
      </c>
      <c r="E227" s="12" t="s">
        <v>614</v>
      </c>
      <c r="F227" s="12" t="s">
        <v>2791</v>
      </c>
      <c r="G227" s="12" t="s">
        <v>85</v>
      </c>
      <c r="H227" s="12" t="s">
        <v>5013</v>
      </c>
      <c r="I227" s="28">
        <v>770000</v>
      </c>
      <c r="J227" s="28">
        <v>780000</v>
      </c>
      <c r="K227" s="28">
        <v>653400</v>
      </c>
      <c r="L227" s="28">
        <v>775000</v>
      </c>
      <c r="M227" s="28">
        <v>780000</v>
      </c>
      <c r="N227" s="28">
        <v>805000</v>
      </c>
      <c r="O227" s="29">
        <v>44</v>
      </c>
      <c r="P227" s="29">
        <v>46</v>
      </c>
      <c r="Q227" s="29">
        <v>42</v>
      </c>
      <c r="R227" s="28">
        <v>690</v>
      </c>
      <c r="S227" s="28">
        <v>650</v>
      </c>
      <c r="T227" s="30">
        <v>3.1</v>
      </c>
      <c r="U227" s="30">
        <v>-0.29999999999999982</v>
      </c>
      <c r="V227" s="30">
        <v>3.4</v>
      </c>
      <c r="W227" s="30">
        <v>3.1</v>
      </c>
      <c r="X227" s="31">
        <v>4.6597402597402596E-2</v>
      </c>
      <c r="Y227" s="30">
        <v>49.7</v>
      </c>
      <c r="Z227" s="30">
        <v>-7.5999999999999943</v>
      </c>
      <c r="AA227" s="30">
        <v>57.3</v>
      </c>
      <c r="AB227" s="30">
        <v>50.4</v>
      </c>
      <c r="AC227" s="32">
        <v>0.19216201764548613</v>
      </c>
      <c r="AD227" s="30">
        <v>4.1238783051010124</v>
      </c>
      <c r="AE227" s="12">
        <v>284</v>
      </c>
      <c r="AF227" s="12">
        <v>261</v>
      </c>
      <c r="AG227" s="12">
        <v>52</v>
      </c>
      <c r="AH227" s="33">
        <v>82.461538461538467</v>
      </c>
      <c r="AI227" s="34">
        <v>710000</v>
      </c>
      <c r="AJ227" s="34">
        <v>735000</v>
      </c>
      <c r="AK227" s="34">
        <v>950000</v>
      </c>
      <c r="AL227" s="35">
        <v>-3.4013605442176874E-2</v>
      </c>
      <c r="AM227" s="35">
        <v>-0.25263157894736843</v>
      </c>
      <c r="AN227" s="12">
        <v>1.6</v>
      </c>
      <c r="AO227" s="33">
        <v>0.20000000000000018</v>
      </c>
      <c r="AP227" s="12">
        <v>1.4</v>
      </c>
      <c r="AQ227" s="34">
        <v>650</v>
      </c>
      <c r="AR227" s="34">
        <v>630</v>
      </c>
      <c r="AS227" s="31">
        <v>3.1746031746031744E-2</v>
      </c>
      <c r="AT227" s="36">
        <v>3590.7200000000003</v>
      </c>
      <c r="AU227" s="30">
        <v>0.90739999999999998</v>
      </c>
      <c r="AV227" s="30">
        <v>9.2600000000000002E-2</v>
      </c>
      <c r="AW227" s="30">
        <v>0.83379999999999999</v>
      </c>
      <c r="AX227" s="30">
        <v>0.1105</v>
      </c>
      <c r="AY227" s="30">
        <v>0.2208</v>
      </c>
      <c r="AZ227" s="30">
        <v>0.5585</v>
      </c>
      <c r="BA227" s="30">
        <v>0.2122</v>
      </c>
      <c r="BB227" s="37">
        <v>10</v>
      </c>
      <c r="BC227" s="29">
        <v>33</v>
      </c>
      <c r="BD227" s="38" t="s">
        <v>4229</v>
      </c>
      <c r="BE227" s="39">
        <v>150.92407792944701</v>
      </c>
      <c r="BF227" s="39">
        <v>-33.683346109076098</v>
      </c>
      <c r="BG227" s="40">
        <f t="shared" si="36"/>
        <v>65</v>
      </c>
      <c r="BH227" s="40">
        <f t="shared" si="37"/>
        <v>90</v>
      </c>
      <c r="BI227" s="40">
        <f t="shared" si="38"/>
        <v>1</v>
      </c>
      <c r="BJ227" s="40">
        <f t="shared" si="39"/>
        <v>1</v>
      </c>
      <c r="BK227" s="40">
        <f t="shared" si="40"/>
        <v>100</v>
      </c>
      <c r="BL227" s="40">
        <f t="shared" si="41"/>
        <v>39</v>
      </c>
      <c r="BM227" s="41">
        <f t="shared" si="42"/>
        <v>100</v>
      </c>
      <c r="BN227" s="40">
        <f t="shared" si="43"/>
        <v>100</v>
      </c>
      <c r="BO227" s="41">
        <f t="shared" si="44"/>
        <v>100</v>
      </c>
      <c r="BP227" s="41">
        <f t="shared" si="45"/>
        <v>1</v>
      </c>
      <c r="BQ227" s="41">
        <f t="shared" si="46"/>
        <v>100</v>
      </c>
      <c r="BR227" s="41">
        <f t="shared" si="47"/>
        <v>54</v>
      </c>
    </row>
    <row r="228" spans="2:70" x14ac:dyDescent="0.3">
      <c r="B228" s="12" t="s">
        <v>1920</v>
      </c>
      <c r="C228" s="12">
        <v>116011303</v>
      </c>
      <c r="D228" s="12" t="s">
        <v>1174</v>
      </c>
      <c r="E228" s="12" t="s">
        <v>833</v>
      </c>
      <c r="F228" s="12" t="s">
        <v>2791</v>
      </c>
      <c r="G228" s="12" t="s">
        <v>85</v>
      </c>
      <c r="H228" s="12" t="s">
        <v>5013</v>
      </c>
      <c r="I228" s="28">
        <v>445000</v>
      </c>
      <c r="J228" s="28">
        <v>442500</v>
      </c>
      <c r="K228" s="28">
        <v>430000</v>
      </c>
      <c r="L228" s="28">
        <v>433000</v>
      </c>
      <c r="M228" s="28">
        <v>430000</v>
      </c>
      <c r="N228" s="28">
        <v>415000</v>
      </c>
      <c r="O228" s="29">
        <v>42</v>
      </c>
      <c r="P228" s="29">
        <v>41</v>
      </c>
      <c r="Q228" s="29">
        <v>42</v>
      </c>
      <c r="R228" s="28">
        <v>530</v>
      </c>
      <c r="S228" s="28">
        <v>480</v>
      </c>
      <c r="T228" s="30">
        <v>2.8</v>
      </c>
      <c r="U228" s="30">
        <v>-0.10000000000000009</v>
      </c>
      <c r="V228" s="30">
        <v>2.9</v>
      </c>
      <c r="W228" s="30">
        <v>2.1</v>
      </c>
      <c r="X228" s="31">
        <v>6.1932584269662923E-2</v>
      </c>
      <c r="Y228" s="30">
        <v>9.4</v>
      </c>
      <c r="Z228" s="30">
        <v>-0.29999999999999893</v>
      </c>
      <c r="AA228" s="30">
        <v>9.6999999999999993</v>
      </c>
      <c r="AB228" s="30">
        <v>7.5</v>
      </c>
      <c r="AC228" s="32">
        <v>0.26994539972292397</v>
      </c>
      <c r="AD228" s="30">
        <v>4.3586974918977202</v>
      </c>
      <c r="AE228" s="12">
        <v>179</v>
      </c>
      <c r="AF228" s="12">
        <v>110</v>
      </c>
      <c r="AG228" s="12">
        <v>186</v>
      </c>
      <c r="AH228" s="33">
        <v>4.2711864406779663</v>
      </c>
      <c r="AI228" s="34">
        <v>648000</v>
      </c>
      <c r="AJ228" s="34">
        <v>600000</v>
      </c>
      <c r="AK228" s="34">
        <v>575000</v>
      </c>
      <c r="AL228" s="35">
        <v>0.08</v>
      </c>
      <c r="AM228" s="35">
        <v>0.12695652173913044</v>
      </c>
      <c r="AN228" s="12">
        <v>2.6</v>
      </c>
      <c r="AO228" s="33">
        <v>0.39999999999999991</v>
      </c>
      <c r="AP228" s="12">
        <v>2.2000000000000002</v>
      </c>
      <c r="AQ228" s="34">
        <v>560</v>
      </c>
      <c r="AR228" s="34">
        <v>520</v>
      </c>
      <c r="AS228" s="31">
        <v>7.6923076923076927E-2</v>
      </c>
      <c r="AT228" s="36">
        <v>1963.3600000000001</v>
      </c>
      <c r="AU228" s="30">
        <v>0.70899999999999996</v>
      </c>
      <c r="AV228" s="30">
        <v>0.29099999999999998</v>
      </c>
      <c r="AW228" s="30">
        <v>0.55000000000000004</v>
      </c>
      <c r="AX228" s="30">
        <v>8.8999999999999996E-2</v>
      </c>
      <c r="AY228" s="30">
        <v>0.18049999999999999</v>
      </c>
      <c r="AZ228" s="30">
        <v>0.29530000000000001</v>
      </c>
      <c r="BA228" s="30">
        <v>0.49430000000000002</v>
      </c>
      <c r="BB228" s="37">
        <v>3.5</v>
      </c>
      <c r="BC228" s="29">
        <v>30</v>
      </c>
      <c r="BD228" s="38" t="s">
        <v>4230</v>
      </c>
      <c r="BE228" s="39">
        <v>150.91261848158601</v>
      </c>
      <c r="BF228" s="39">
        <v>-33.7598651285522</v>
      </c>
      <c r="BG228" s="40">
        <f t="shared" si="36"/>
        <v>70</v>
      </c>
      <c r="BH228" s="40">
        <f t="shared" si="37"/>
        <v>74</v>
      </c>
      <c r="BI228" s="40">
        <f t="shared" si="38"/>
        <v>72</v>
      </c>
      <c r="BJ228" s="40">
        <f t="shared" si="39"/>
        <v>41</v>
      </c>
      <c r="BK228" s="40">
        <f t="shared" si="40"/>
        <v>100</v>
      </c>
      <c r="BL228" s="40">
        <f t="shared" si="41"/>
        <v>30</v>
      </c>
      <c r="BM228" s="41">
        <f t="shared" si="42"/>
        <v>100</v>
      </c>
      <c r="BN228" s="40">
        <f t="shared" si="43"/>
        <v>100</v>
      </c>
      <c r="BO228" s="41">
        <f t="shared" si="44"/>
        <v>87</v>
      </c>
      <c r="BP228" s="41">
        <f t="shared" si="45"/>
        <v>1</v>
      </c>
      <c r="BQ228" s="41">
        <f t="shared" si="46"/>
        <v>35</v>
      </c>
      <c r="BR228" s="41">
        <f t="shared" si="47"/>
        <v>51</v>
      </c>
    </row>
    <row r="229" spans="2:70" x14ac:dyDescent="0.3">
      <c r="B229" s="12" t="s">
        <v>1560</v>
      </c>
      <c r="C229" s="12">
        <v>116011304</v>
      </c>
      <c r="D229" s="12" t="s">
        <v>1174</v>
      </c>
      <c r="E229" s="12" t="s">
        <v>833</v>
      </c>
      <c r="F229" s="12" t="s">
        <v>2791</v>
      </c>
      <c r="G229" s="12" t="s">
        <v>85</v>
      </c>
      <c r="H229" s="12" t="s">
        <v>5013</v>
      </c>
      <c r="I229" s="28">
        <v>816000</v>
      </c>
      <c r="J229" s="28">
        <v>815000</v>
      </c>
      <c r="K229" s="28">
        <v>750000</v>
      </c>
      <c r="L229" s="28">
        <v>860000</v>
      </c>
      <c r="M229" s="28">
        <v>860000</v>
      </c>
      <c r="N229" s="28">
        <v>710000</v>
      </c>
      <c r="O229" s="29">
        <v>37</v>
      </c>
      <c r="P229" s="29">
        <v>37</v>
      </c>
      <c r="Q229" s="29">
        <v>41</v>
      </c>
      <c r="R229" s="28">
        <v>520</v>
      </c>
      <c r="S229" s="28">
        <v>480</v>
      </c>
      <c r="T229" s="30">
        <v>2</v>
      </c>
      <c r="U229" s="30">
        <v>0</v>
      </c>
      <c r="V229" s="30">
        <v>2</v>
      </c>
      <c r="W229" s="30">
        <v>1.6</v>
      </c>
      <c r="X229" s="31">
        <v>3.3137254901960782E-2</v>
      </c>
      <c r="Y229" s="30">
        <v>11.4</v>
      </c>
      <c r="Z229" s="30">
        <v>1.2000000000000011</v>
      </c>
      <c r="AA229" s="30">
        <v>10.199999999999999</v>
      </c>
      <c r="AB229" s="30">
        <v>8.5</v>
      </c>
      <c r="AC229" s="32">
        <v>0.26216020004839879</v>
      </c>
      <c r="AD229" s="30">
        <v>7.9113433150700221</v>
      </c>
      <c r="AE229" s="12">
        <v>179</v>
      </c>
      <c r="AF229" s="12">
        <v>110</v>
      </c>
      <c r="AG229" s="12">
        <v>186</v>
      </c>
      <c r="AH229" s="33">
        <v>4.2711864406779663</v>
      </c>
      <c r="AI229" s="34">
        <v>648000</v>
      </c>
      <c r="AJ229" s="34">
        <v>600000</v>
      </c>
      <c r="AK229" s="34">
        <v>575000</v>
      </c>
      <c r="AL229" s="35">
        <v>0.08</v>
      </c>
      <c r="AM229" s="35">
        <v>0.12695652173913044</v>
      </c>
      <c r="AN229" s="12">
        <v>2.6</v>
      </c>
      <c r="AO229" s="33">
        <v>0.39999999999999991</v>
      </c>
      <c r="AP229" s="12">
        <v>2.2000000000000002</v>
      </c>
      <c r="AQ229" s="34">
        <v>560</v>
      </c>
      <c r="AR229" s="34">
        <v>520</v>
      </c>
      <c r="AS229" s="31">
        <v>7.6923076923076927E-2</v>
      </c>
      <c r="AT229" s="36">
        <v>1983.5200000000002</v>
      </c>
      <c r="AU229" s="30">
        <v>0.77</v>
      </c>
      <c r="AV229" s="30">
        <v>0.23</v>
      </c>
      <c r="AW229" s="30">
        <v>0.7631</v>
      </c>
      <c r="AX229" s="30">
        <v>0.20449999999999999</v>
      </c>
      <c r="AY229" s="30">
        <v>0.2261</v>
      </c>
      <c r="AZ229" s="30">
        <v>0.34100000000000003</v>
      </c>
      <c r="BA229" s="30">
        <v>0.4052</v>
      </c>
      <c r="BB229" s="37">
        <v>7</v>
      </c>
      <c r="BC229" s="29">
        <v>32</v>
      </c>
      <c r="BD229" s="38" t="s">
        <v>3887</v>
      </c>
      <c r="BE229" s="39">
        <v>150.89220636578</v>
      </c>
      <c r="BF229" s="39">
        <v>-33.749488761753099</v>
      </c>
      <c r="BG229" s="40">
        <f t="shared" si="36"/>
        <v>84</v>
      </c>
      <c r="BH229" s="40">
        <f t="shared" si="37"/>
        <v>74</v>
      </c>
      <c r="BI229" s="40">
        <f t="shared" si="38"/>
        <v>72</v>
      </c>
      <c r="BJ229" s="40">
        <f t="shared" si="39"/>
        <v>41</v>
      </c>
      <c r="BK229" s="40">
        <f t="shared" si="40"/>
        <v>100</v>
      </c>
      <c r="BL229" s="40">
        <f t="shared" si="41"/>
        <v>40</v>
      </c>
      <c r="BM229" s="41">
        <f t="shared" si="42"/>
        <v>61</v>
      </c>
      <c r="BN229" s="40">
        <f t="shared" si="43"/>
        <v>71</v>
      </c>
      <c r="BO229" s="41">
        <f t="shared" si="44"/>
        <v>92</v>
      </c>
      <c r="BP229" s="41">
        <f t="shared" si="45"/>
        <v>1</v>
      </c>
      <c r="BQ229" s="41">
        <f t="shared" si="46"/>
        <v>70</v>
      </c>
      <c r="BR229" s="41">
        <f t="shared" si="47"/>
        <v>52</v>
      </c>
    </row>
    <row r="230" spans="2:70" x14ac:dyDescent="0.3">
      <c r="B230" s="12" t="s">
        <v>1450</v>
      </c>
      <c r="C230" s="12">
        <v>116011306</v>
      </c>
      <c r="D230" s="12" t="s">
        <v>1174</v>
      </c>
      <c r="E230" s="12" t="s">
        <v>833</v>
      </c>
      <c r="F230" s="12" t="s">
        <v>2791</v>
      </c>
      <c r="G230" s="12" t="s">
        <v>85</v>
      </c>
      <c r="H230" s="12" t="s">
        <v>5013</v>
      </c>
      <c r="I230" s="28">
        <v>815000</v>
      </c>
      <c r="J230" s="28">
        <v>810900</v>
      </c>
      <c r="K230" s="28">
        <v>750000</v>
      </c>
      <c r="L230" s="28">
        <v>771000</v>
      </c>
      <c r="M230" s="28">
        <v>771000</v>
      </c>
      <c r="N230" s="28">
        <v>720000</v>
      </c>
      <c r="O230" s="29">
        <v>36</v>
      </c>
      <c r="P230" s="29">
        <v>35</v>
      </c>
      <c r="Q230" s="29">
        <v>28</v>
      </c>
      <c r="R230" s="28">
        <v>570</v>
      </c>
      <c r="S230" s="28">
        <v>520</v>
      </c>
      <c r="T230" s="30">
        <v>2.4</v>
      </c>
      <c r="U230" s="30">
        <v>-0.10000000000000009</v>
      </c>
      <c r="V230" s="30">
        <v>2.5</v>
      </c>
      <c r="W230" s="30">
        <v>1.5</v>
      </c>
      <c r="X230" s="31">
        <v>3.6368098159509199E-2</v>
      </c>
      <c r="Y230" s="30">
        <v>8.6999999999999993</v>
      </c>
      <c r="Z230" s="30">
        <v>-0.40000000000000036</v>
      </c>
      <c r="AA230" s="30">
        <v>9.1</v>
      </c>
      <c r="AB230" s="30">
        <v>9.4</v>
      </c>
      <c r="AC230" s="32">
        <v>0.253956372968349</v>
      </c>
      <c r="AD230" s="30">
        <v>6.9829434537518367</v>
      </c>
      <c r="AE230" s="12">
        <v>179</v>
      </c>
      <c r="AF230" s="12">
        <v>110</v>
      </c>
      <c r="AG230" s="12">
        <v>186</v>
      </c>
      <c r="AH230" s="33">
        <v>4.2711864406779663</v>
      </c>
      <c r="AI230" s="34">
        <v>648000</v>
      </c>
      <c r="AJ230" s="34">
        <v>600000</v>
      </c>
      <c r="AK230" s="34">
        <v>575000</v>
      </c>
      <c r="AL230" s="35">
        <v>0.08</v>
      </c>
      <c r="AM230" s="35">
        <v>0.12695652173913044</v>
      </c>
      <c r="AN230" s="12">
        <v>2.6</v>
      </c>
      <c r="AO230" s="33">
        <v>0.39999999999999991</v>
      </c>
      <c r="AP230" s="12">
        <v>2.2000000000000002</v>
      </c>
      <c r="AQ230" s="34">
        <v>560</v>
      </c>
      <c r="AR230" s="34">
        <v>520</v>
      </c>
      <c r="AS230" s="31">
        <v>7.6923076923076927E-2</v>
      </c>
      <c r="AT230" s="36">
        <v>2244.48</v>
      </c>
      <c r="AU230" s="30">
        <v>0.82779999999999998</v>
      </c>
      <c r="AV230" s="30">
        <v>0.17219999999999999</v>
      </c>
      <c r="AW230" s="30">
        <v>0.87429999999999997</v>
      </c>
      <c r="AX230" s="30">
        <v>0.1104</v>
      </c>
      <c r="AY230" s="30">
        <v>0.22289999999999999</v>
      </c>
      <c r="AZ230" s="30">
        <v>0.39760000000000001</v>
      </c>
      <c r="BA230" s="30">
        <v>0.35210000000000002</v>
      </c>
      <c r="BB230" s="37">
        <v>1</v>
      </c>
      <c r="BC230" s="29">
        <v>33</v>
      </c>
      <c r="BD230" s="38" t="s">
        <v>3783</v>
      </c>
      <c r="BE230" s="39">
        <v>150.873717276588</v>
      </c>
      <c r="BF230" s="39">
        <v>-33.767883279043502</v>
      </c>
      <c r="BG230" s="40">
        <f t="shared" si="36"/>
        <v>77</v>
      </c>
      <c r="BH230" s="40">
        <f t="shared" si="37"/>
        <v>74</v>
      </c>
      <c r="BI230" s="40">
        <f t="shared" si="38"/>
        <v>72</v>
      </c>
      <c r="BJ230" s="40">
        <f t="shared" si="39"/>
        <v>41</v>
      </c>
      <c r="BK230" s="40">
        <f t="shared" si="40"/>
        <v>100</v>
      </c>
      <c r="BL230" s="40">
        <f t="shared" si="41"/>
        <v>39</v>
      </c>
      <c r="BM230" s="41">
        <f t="shared" si="42"/>
        <v>72</v>
      </c>
      <c r="BN230" s="40">
        <f t="shared" si="43"/>
        <v>80</v>
      </c>
      <c r="BO230" s="41">
        <f t="shared" si="44"/>
        <v>97</v>
      </c>
      <c r="BP230" s="41">
        <f t="shared" si="45"/>
        <v>1</v>
      </c>
      <c r="BQ230" s="41">
        <f t="shared" si="46"/>
        <v>10</v>
      </c>
      <c r="BR230" s="41">
        <f t="shared" si="47"/>
        <v>48</v>
      </c>
    </row>
    <row r="231" spans="2:70" x14ac:dyDescent="0.3">
      <c r="B231" s="12" t="s">
        <v>1451</v>
      </c>
      <c r="C231" s="12">
        <v>116011307</v>
      </c>
      <c r="D231" s="12" t="s">
        <v>1174</v>
      </c>
      <c r="E231" s="12" t="s">
        <v>833</v>
      </c>
      <c r="F231" s="12" t="s">
        <v>2791</v>
      </c>
      <c r="G231" s="12" t="s">
        <v>85</v>
      </c>
      <c r="H231" s="12" t="s">
        <v>5013</v>
      </c>
      <c r="I231" s="28">
        <v>764775</v>
      </c>
      <c r="J231" s="28">
        <v>764775</v>
      </c>
      <c r="K231" s="28">
        <v>800300</v>
      </c>
      <c r="L231" s="28">
        <v>900000</v>
      </c>
      <c r="M231" s="28">
        <v>900000</v>
      </c>
      <c r="N231" s="28">
        <v>850000</v>
      </c>
      <c r="O231" s="29">
        <v>18</v>
      </c>
      <c r="P231" s="29">
        <v>18</v>
      </c>
      <c r="Q231" s="29">
        <v>24</v>
      </c>
      <c r="R231" s="28">
        <v>500</v>
      </c>
      <c r="S231" s="28">
        <v>430</v>
      </c>
      <c r="T231" s="30">
        <v>0.3</v>
      </c>
      <c r="U231" s="30">
        <v>0</v>
      </c>
      <c r="V231" s="30">
        <v>0.3</v>
      </c>
      <c r="W231" s="30">
        <v>0.5</v>
      </c>
      <c r="X231" s="31">
        <v>3.3996927200810698E-2</v>
      </c>
      <c r="Y231" s="30">
        <v>2.2999999999999998</v>
      </c>
      <c r="Z231" s="30">
        <v>-0.70000000000000018</v>
      </c>
      <c r="AA231" s="30">
        <v>3</v>
      </c>
      <c r="AB231" s="30">
        <v>3.8</v>
      </c>
      <c r="AC231" s="32">
        <v>0.22649851416974701</v>
      </c>
      <c r="AD231" s="30">
        <v>6.6623231220833947</v>
      </c>
      <c r="AE231" s="12">
        <v>179</v>
      </c>
      <c r="AF231" s="12">
        <v>110</v>
      </c>
      <c r="AG231" s="12">
        <v>186</v>
      </c>
      <c r="AH231" s="33">
        <v>4.2711864406779663</v>
      </c>
      <c r="AI231" s="34">
        <v>648000</v>
      </c>
      <c r="AJ231" s="34">
        <v>600000</v>
      </c>
      <c r="AK231" s="34">
        <v>575000</v>
      </c>
      <c r="AL231" s="35">
        <v>0.08</v>
      </c>
      <c r="AM231" s="35">
        <v>0.12695652173913044</v>
      </c>
      <c r="AN231" s="12">
        <v>2.6</v>
      </c>
      <c r="AO231" s="33">
        <v>0.39999999999999991</v>
      </c>
      <c r="AP231" s="12">
        <v>2.2000000000000002</v>
      </c>
      <c r="AQ231" s="34">
        <v>560</v>
      </c>
      <c r="AR231" s="34">
        <v>520</v>
      </c>
      <c r="AS231" s="31">
        <v>7.6923076923076927E-2</v>
      </c>
      <c r="AT231" s="36">
        <v>2207.5200000000004</v>
      </c>
      <c r="AU231" s="30">
        <v>0.76300000000000001</v>
      </c>
      <c r="AV231" s="30">
        <v>0.23699999999999999</v>
      </c>
      <c r="AW231" s="30">
        <v>0.91369999999999996</v>
      </c>
      <c r="AX231" s="30">
        <v>4.2200000000000001E-2</v>
      </c>
      <c r="AY231" s="30">
        <v>0.2838</v>
      </c>
      <c r="AZ231" s="30">
        <v>0.38440000000000002</v>
      </c>
      <c r="BA231" s="30">
        <v>0.30559999999999998</v>
      </c>
      <c r="BB231" s="37">
        <v>7</v>
      </c>
      <c r="BC231" s="29">
        <v>28</v>
      </c>
      <c r="BD231" s="38" t="s">
        <v>3784</v>
      </c>
      <c r="BE231" s="39">
        <v>150.939623238786</v>
      </c>
      <c r="BF231" s="39">
        <v>-33.759973126007203</v>
      </c>
      <c r="BG231" s="40">
        <f t="shared" si="36"/>
        <v>100</v>
      </c>
      <c r="BH231" s="40">
        <f t="shared" si="37"/>
        <v>74</v>
      </c>
      <c r="BI231" s="40">
        <f t="shared" si="38"/>
        <v>72</v>
      </c>
      <c r="BJ231" s="40">
        <f t="shared" si="39"/>
        <v>41</v>
      </c>
      <c r="BK231" s="40">
        <f t="shared" si="40"/>
        <v>100</v>
      </c>
      <c r="BL231" s="40">
        <f t="shared" si="41"/>
        <v>52</v>
      </c>
      <c r="BM231" s="41">
        <f t="shared" si="42"/>
        <v>64</v>
      </c>
      <c r="BN231" s="40">
        <f t="shared" si="43"/>
        <v>84</v>
      </c>
      <c r="BO231" s="41">
        <f t="shared" si="44"/>
        <v>100</v>
      </c>
      <c r="BP231" s="41">
        <f t="shared" si="45"/>
        <v>79</v>
      </c>
      <c r="BQ231" s="41">
        <f t="shared" si="46"/>
        <v>70</v>
      </c>
      <c r="BR231" s="41">
        <f t="shared" si="47"/>
        <v>62</v>
      </c>
    </row>
    <row r="232" spans="2:70" x14ac:dyDescent="0.3">
      <c r="B232" s="12" t="s">
        <v>1791</v>
      </c>
      <c r="C232" s="12">
        <v>116011560</v>
      </c>
      <c r="D232" s="12" t="s">
        <v>1174</v>
      </c>
      <c r="E232" s="12" t="s">
        <v>833</v>
      </c>
      <c r="F232" s="12" t="s">
        <v>2791</v>
      </c>
      <c r="G232" s="12" t="s">
        <v>85</v>
      </c>
      <c r="H232" s="12" t="s">
        <v>5013</v>
      </c>
      <c r="I232" s="28">
        <v>691850</v>
      </c>
      <c r="J232" s="28">
        <v>698700</v>
      </c>
      <c r="K232" s="28">
        <v>670000</v>
      </c>
      <c r="L232" s="28">
        <v>700000</v>
      </c>
      <c r="M232" s="28">
        <v>695000</v>
      </c>
      <c r="N232" s="28">
        <v>665000</v>
      </c>
      <c r="O232" s="29">
        <v>35</v>
      </c>
      <c r="P232" s="29">
        <v>32</v>
      </c>
      <c r="Q232" s="29">
        <v>34</v>
      </c>
      <c r="R232" s="28">
        <v>590</v>
      </c>
      <c r="S232" s="28">
        <v>500</v>
      </c>
      <c r="T232" s="30">
        <v>3.5</v>
      </c>
      <c r="U232" s="30">
        <v>-0.20000000000000018</v>
      </c>
      <c r="V232" s="30">
        <v>3.7</v>
      </c>
      <c r="W232" s="30">
        <v>3.3</v>
      </c>
      <c r="X232" s="31">
        <v>4.4344872443448723E-2</v>
      </c>
      <c r="Y232" s="30">
        <v>6.6</v>
      </c>
      <c r="Z232" s="30">
        <v>0</v>
      </c>
      <c r="AA232" s="30">
        <v>6.6</v>
      </c>
      <c r="AB232" s="30">
        <v>5.8</v>
      </c>
      <c r="AC232" s="32">
        <v>0.29661357786357784</v>
      </c>
      <c r="AD232" s="30">
        <v>6.6887908684783683</v>
      </c>
      <c r="AE232" s="12">
        <v>179</v>
      </c>
      <c r="AF232" s="12">
        <v>110</v>
      </c>
      <c r="AG232" s="12">
        <v>186</v>
      </c>
      <c r="AH232" s="33">
        <v>4.2711864406779663</v>
      </c>
      <c r="AI232" s="34">
        <v>648000</v>
      </c>
      <c r="AJ232" s="34">
        <v>600000</v>
      </c>
      <c r="AK232" s="34">
        <v>575000</v>
      </c>
      <c r="AL232" s="35">
        <v>0.08</v>
      </c>
      <c r="AM232" s="35">
        <v>0.12695652173913044</v>
      </c>
      <c r="AN232" s="12">
        <v>2.6</v>
      </c>
      <c r="AO232" s="33">
        <v>0.39999999999999991</v>
      </c>
      <c r="AP232" s="12">
        <v>2.2000000000000002</v>
      </c>
      <c r="AQ232" s="34">
        <v>560</v>
      </c>
      <c r="AR232" s="34">
        <v>520</v>
      </c>
      <c r="AS232" s="31">
        <v>7.6923076923076927E-2</v>
      </c>
      <c r="AT232" s="36">
        <v>1989.1200000000001</v>
      </c>
      <c r="AU232" s="30">
        <v>0.77280000000000004</v>
      </c>
      <c r="AV232" s="30">
        <v>0.22720000000000001</v>
      </c>
      <c r="AW232" s="30">
        <v>0.71960000000000002</v>
      </c>
      <c r="AX232" s="30">
        <v>0.25769999999999998</v>
      </c>
      <c r="AY232" s="30">
        <v>0.2636</v>
      </c>
      <c r="AZ232" s="30">
        <v>0.3503</v>
      </c>
      <c r="BA232" s="30">
        <v>0.35880000000000001</v>
      </c>
      <c r="BB232" s="37">
        <v>4.5</v>
      </c>
      <c r="BC232" s="29">
        <v>29</v>
      </c>
      <c r="BD232" s="38" t="s">
        <v>4102</v>
      </c>
      <c r="BE232" s="39">
        <v>150.90948324306001</v>
      </c>
      <c r="BF232" s="39">
        <v>-33.787960984437397</v>
      </c>
      <c r="BG232" s="40">
        <f t="shared" si="36"/>
        <v>59</v>
      </c>
      <c r="BH232" s="40">
        <f t="shared" si="37"/>
        <v>74</v>
      </c>
      <c r="BI232" s="40">
        <f t="shared" si="38"/>
        <v>72</v>
      </c>
      <c r="BJ232" s="40">
        <f t="shared" si="39"/>
        <v>41</v>
      </c>
      <c r="BK232" s="40">
        <f t="shared" si="40"/>
        <v>100</v>
      </c>
      <c r="BL232" s="40">
        <f t="shared" si="41"/>
        <v>48</v>
      </c>
      <c r="BM232" s="41">
        <f t="shared" si="42"/>
        <v>98</v>
      </c>
      <c r="BN232" s="40">
        <f t="shared" si="43"/>
        <v>83</v>
      </c>
      <c r="BO232" s="41">
        <f t="shared" si="44"/>
        <v>69</v>
      </c>
      <c r="BP232" s="41">
        <f t="shared" si="45"/>
        <v>8</v>
      </c>
      <c r="BQ232" s="41">
        <f t="shared" si="46"/>
        <v>45</v>
      </c>
      <c r="BR232" s="41">
        <f t="shared" si="47"/>
        <v>51</v>
      </c>
    </row>
    <row r="233" spans="2:70" x14ac:dyDescent="0.3">
      <c r="B233" s="12" t="s">
        <v>1676</v>
      </c>
      <c r="C233" s="12">
        <v>116011561</v>
      </c>
      <c r="D233" s="12" t="s">
        <v>1174</v>
      </c>
      <c r="E233" s="12" t="s">
        <v>833</v>
      </c>
      <c r="F233" s="12" t="s">
        <v>2791</v>
      </c>
      <c r="G233" s="12" t="s">
        <v>85</v>
      </c>
      <c r="H233" s="12" t="s">
        <v>5013</v>
      </c>
      <c r="I233" s="28">
        <v>666600</v>
      </c>
      <c r="J233" s="28">
        <v>677710</v>
      </c>
      <c r="K233" s="28">
        <v>612000</v>
      </c>
      <c r="L233" s="28">
        <v>815000</v>
      </c>
      <c r="M233" s="28">
        <v>818000</v>
      </c>
      <c r="N233" s="28">
        <v>750000</v>
      </c>
      <c r="O233" s="29">
        <v>32</v>
      </c>
      <c r="P233" s="29">
        <v>33</v>
      </c>
      <c r="Q233" s="29">
        <v>40</v>
      </c>
      <c r="R233" s="28">
        <v>630</v>
      </c>
      <c r="S233" s="28">
        <v>550</v>
      </c>
      <c r="T233" s="30">
        <v>2.5</v>
      </c>
      <c r="U233" s="30">
        <v>0</v>
      </c>
      <c r="V233" s="30">
        <v>2.5</v>
      </c>
      <c r="W233" s="30">
        <v>1.7</v>
      </c>
      <c r="X233" s="31">
        <v>4.9144914491449143E-2</v>
      </c>
      <c r="Y233" s="30">
        <v>11.8</v>
      </c>
      <c r="Z233" s="30">
        <v>-0.29999999999999893</v>
      </c>
      <c r="AA233" s="30">
        <v>12.1</v>
      </c>
      <c r="AB233" s="30">
        <v>9.5</v>
      </c>
      <c r="AC233" s="32">
        <v>0.30290791599353795</v>
      </c>
      <c r="AD233" s="30">
        <v>6.1635658364252865</v>
      </c>
      <c r="AE233" s="12">
        <v>179</v>
      </c>
      <c r="AF233" s="12">
        <v>110</v>
      </c>
      <c r="AG233" s="12">
        <v>186</v>
      </c>
      <c r="AH233" s="33">
        <v>4.2711864406779663</v>
      </c>
      <c r="AI233" s="34">
        <v>648000</v>
      </c>
      <c r="AJ233" s="34">
        <v>600000</v>
      </c>
      <c r="AK233" s="34">
        <v>575000</v>
      </c>
      <c r="AL233" s="35">
        <v>0.08</v>
      </c>
      <c r="AM233" s="35">
        <v>0.12695652173913044</v>
      </c>
      <c r="AN233" s="12">
        <v>2.6</v>
      </c>
      <c r="AO233" s="33">
        <v>0.39999999999999991</v>
      </c>
      <c r="AP233" s="12">
        <v>2.2000000000000002</v>
      </c>
      <c r="AQ233" s="34">
        <v>560</v>
      </c>
      <c r="AR233" s="34">
        <v>520</v>
      </c>
      <c r="AS233" s="31">
        <v>7.6923076923076927E-2</v>
      </c>
      <c r="AT233" s="36">
        <v>2079.84</v>
      </c>
      <c r="AU233" s="30">
        <v>0.77700000000000002</v>
      </c>
      <c r="AV233" s="30">
        <v>0.223</v>
      </c>
      <c r="AW233" s="30">
        <v>0.77500000000000002</v>
      </c>
      <c r="AX233" s="30">
        <v>0.15820000000000001</v>
      </c>
      <c r="AY233" s="30">
        <v>0.24929999999999999</v>
      </c>
      <c r="AZ233" s="30">
        <v>0.34549999999999997</v>
      </c>
      <c r="BA233" s="30">
        <v>0.37259999999999999</v>
      </c>
      <c r="BB233" s="37">
        <v>5</v>
      </c>
      <c r="BC233" s="29">
        <v>31</v>
      </c>
      <c r="BD233" s="38" t="s">
        <v>3996</v>
      </c>
      <c r="BE233" s="39">
        <v>150.89180225053599</v>
      </c>
      <c r="BF233" s="39">
        <v>-33.778850961781501</v>
      </c>
      <c r="BG233" s="40">
        <f t="shared" si="36"/>
        <v>75</v>
      </c>
      <c r="BH233" s="40">
        <f t="shared" si="37"/>
        <v>74</v>
      </c>
      <c r="BI233" s="40">
        <f t="shared" si="38"/>
        <v>72</v>
      </c>
      <c r="BJ233" s="40">
        <f t="shared" si="39"/>
        <v>41</v>
      </c>
      <c r="BK233" s="40">
        <f t="shared" si="40"/>
        <v>100</v>
      </c>
      <c r="BL233" s="40">
        <f t="shared" si="41"/>
        <v>45</v>
      </c>
      <c r="BM233" s="41">
        <f t="shared" si="42"/>
        <v>100</v>
      </c>
      <c r="BN233" s="40">
        <f t="shared" si="43"/>
        <v>88</v>
      </c>
      <c r="BO233" s="41">
        <f t="shared" si="44"/>
        <v>65</v>
      </c>
      <c r="BP233" s="41">
        <f t="shared" si="45"/>
        <v>1</v>
      </c>
      <c r="BQ233" s="41">
        <f t="shared" si="46"/>
        <v>50</v>
      </c>
      <c r="BR233" s="41">
        <f t="shared" si="47"/>
        <v>52</v>
      </c>
    </row>
    <row r="234" spans="2:70" x14ac:dyDescent="0.3">
      <c r="B234" s="12" t="s">
        <v>1296</v>
      </c>
      <c r="C234" s="12">
        <v>116011626</v>
      </c>
      <c r="D234" s="12" t="s">
        <v>1174</v>
      </c>
      <c r="E234" s="12" t="s">
        <v>833</v>
      </c>
      <c r="F234" s="12" t="s">
        <v>2791</v>
      </c>
      <c r="G234" s="12" t="s">
        <v>85</v>
      </c>
      <c r="H234" s="12" t="s">
        <v>5013</v>
      </c>
      <c r="I234" s="28">
        <v>626200</v>
      </c>
      <c r="J234" s="28">
        <v>624180</v>
      </c>
      <c r="K234" s="28">
        <v>600000</v>
      </c>
      <c r="L234" s="28">
        <v>700000</v>
      </c>
      <c r="M234" s="28">
        <v>700000</v>
      </c>
      <c r="N234" s="28">
        <v>685000</v>
      </c>
      <c r="O234" s="29">
        <v>42</v>
      </c>
      <c r="P234" s="29">
        <v>43</v>
      </c>
      <c r="Q234" s="29">
        <v>56</v>
      </c>
      <c r="R234" s="28">
        <v>610</v>
      </c>
      <c r="S234" s="28">
        <v>550</v>
      </c>
      <c r="T234" s="30">
        <v>3.6</v>
      </c>
      <c r="U234" s="30">
        <v>0</v>
      </c>
      <c r="V234" s="30">
        <v>3.6</v>
      </c>
      <c r="W234" s="30">
        <v>2.7</v>
      </c>
      <c r="X234" s="31">
        <v>5.0654742893644203E-2</v>
      </c>
      <c r="Y234" s="30">
        <v>9.3000000000000007</v>
      </c>
      <c r="Z234" s="30">
        <v>-1.3999999999999986</v>
      </c>
      <c r="AA234" s="30">
        <v>10.7</v>
      </c>
      <c r="AB234" s="30">
        <v>11.1</v>
      </c>
      <c r="AC234" s="32">
        <v>0.27787900874635563</v>
      </c>
      <c r="AD234" s="30">
        <v>5.4857451222247136</v>
      </c>
      <c r="AE234" s="12">
        <v>179</v>
      </c>
      <c r="AF234" s="12">
        <v>110</v>
      </c>
      <c r="AG234" s="12">
        <v>186</v>
      </c>
      <c r="AH234" s="33">
        <v>4.2711864406779663</v>
      </c>
      <c r="AI234" s="34">
        <v>648000</v>
      </c>
      <c r="AJ234" s="34">
        <v>600000</v>
      </c>
      <c r="AK234" s="34">
        <v>575000</v>
      </c>
      <c r="AL234" s="35">
        <v>0.08</v>
      </c>
      <c r="AM234" s="35">
        <v>0.12695652173913044</v>
      </c>
      <c r="AN234" s="12">
        <v>2.6</v>
      </c>
      <c r="AO234" s="33">
        <v>0.39999999999999991</v>
      </c>
      <c r="AP234" s="12">
        <v>2.2000000000000002</v>
      </c>
      <c r="AQ234" s="34">
        <v>560</v>
      </c>
      <c r="AR234" s="34">
        <v>520</v>
      </c>
      <c r="AS234" s="31">
        <v>7.6923076923076927E-2</v>
      </c>
      <c r="AT234" s="36">
        <v>2195.2000000000003</v>
      </c>
      <c r="AU234" s="30">
        <v>0.7752</v>
      </c>
      <c r="AV234" s="30">
        <v>0.2248</v>
      </c>
      <c r="AW234" s="30">
        <v>0.81140000000000001</v>
      </c>
      <c r="AX234" s="30">
        <v>9.7199999999999995E-2</v>
      </c>
      <c r="AY234" s="30">
        <v>0.30209999999999998</v>
      </c>
      <c r="AZ234" s="30">
        <v>0.37690000000000001</v>
      </c>
      <c r="BA234" s="30">
        <v>0.29830000000000001</v>
      </c>
      <c r="BB234" s="37">
        <v>6</v>
      </c>
      <c r="BC234" s="29">
        <v>29</v>
      </c>
      <c r="BD234" s="38" t="s">
        <v>3641</v>
      </c>
      <c r="BE234" s="39">
        <v>150.90965127685899</v>
      </c>
      <c r="BF234" s="39">
        <v>-33.792300214450499</v>
      </c>
      <c r="BG234" s="40">
        <f t="shared" si="36"/>
        <v>57</v>
      </c>
      <c r="BH234" s="40">
        <f t="shared" si="37"/>
        <v>74</v>
      </c>
      <c r="BI234" s="40">
        <f t="shared" si="38"/>
        <v>72</v>
      </c>
      <c r="BJ234" s="40">
        <f t="shared" si="39"/>
        <v>41</v>
      </c>
      <c r="BK234" s="40">
        <f t="shared" si="40"/>
        <v>100</v>
      </c>
      <c r="BL234" s="40">
        <f t="shared" si="41"/>
        <v>56</v>
      </c>
      <c r="BM234" s="41">
        <f t="shared" si="42"/>
        <v>100</v>
      </c>
      <c r="BN234" s="40">
        <f t="shared" si="43"/>
        <v>95</v>
      </c>
      <c r="BO234" s="41">
        <f t="shared" si="44"/>
        <v>82</v>
      </c>
      <c r="BP234" s="41">
        <f t="shared" si="45"/>
        <v>1</v>
      </c>
      <c r="BQ234" s="41">
        <f t="shared" si="46"/>
        <v>60</v>
      </c>
      <c r="BR234" s="41">
        <f t="shared" si="47"/>
        <v>53</v>
      </c>
    </row>
    <row r="235" spans="2:70" x14ac:dyDescent="0.3">
      <c r="B235" s="12" t="s">
        <v>1173</v>
      </c>
      <c r="C235" s="12">
        <v>116011627</v>
      </c>
      <c r="D235" s="12" t="s">
        <v>1174</v>
      </c>
      <c r="E235" s="12" t="s">
        <v>833</v>
      </c>
      <c r="F235" s="12" t="s">
        <v>2791</v>
      </c>
      <c r="G235" s="12" t="s">
        <v>85</v>
      </c>
      <c r="H235" s="12" t="s">
        <v>5013</v>
      </c>
      <c r="I235" s="28">
        <v>585000</v>
      </c>
      <c r="J235" s="28">
        <v>580000</v>
      </c>
      <c r="K235" s="28">
        <v>606000</v>
      </c>
      <c r="L235" s="28">
        <v>655000</v>
      </c>
      <c r="M235" s="28">
        <v>655000</v>
      </c>
      <c r="N235" s="28">
        <v>620000</v>
      </c>
      <c r="O235" s="29">
        <v>38</v>
      </c>
      <c r="P235" s="29">
        <v>35</v>
      </c>
      <c r="Q235" s="29">
        <v>38</v>
      </c>
      <c r="R235" s="28">
        <v>620</v>
      </c>
      <c r="S235" s="28">
        <v>550</v>
      </c>
      <c r="T235" s="30">
        <v>4</v>
      </c>
      <c r="U235" s="30">
        <v>-0.20000000000000018</v>
      </c>
      <c r="V235" s="30">
        <v>4.2</v>
      </c>
      <c r="W235" s="30">
        <v>2.9</v>
      </c>
      <c r="X235" s="31">
        <v>5.5111111111111111E-2</v>
      </c>
      <c r="Y235" s="30">
        <v>11.8</v>
      </c>
      <c r="Z235" s="30">
        <v>0</v>
      </c>
      <c r="AA235" s="30">
        <v>11.8</v>
      </c>
      <c r="AB235" s="30">
        <v>10.199999999999999</v>
      </c>
      <c r="AC235" s="32">
        <v>0.26859360920496289</v>
      </c>
      <c r="AD235" s="30">
        <v>4.873674360573923</v>
      </c>
      <c r="AE235" s="12">
        <v>179</v>
      </c>
      <c r="AF235" s="12">
        <v>110</v>
      </c>
      <c r="AG235" s="12">
        <v>186</v>
      </c>
      <c r="AH235" s="33">
        <v>4.2711864406779663</v>
      </c>
      <c r="AI235" s="34">
        <v>648000</v>
      </c>
      <c r="AJ235" s="34">
        <v>600000</v>
      </c>
      <c r="AK235" s="34">
        <v>575000</v>
      </c>
      <c r="AL235" s="35">
        <v>0.08</v>
      </c>
      <c r="AM235" s="35">
        <v>0.12695652173913044</v>
      </c>
      <c r="AN235" s="12">
        <v>2.6</v>
      </c>
      <c r="AO235" s="33">
        <v>0.39999999999999991</v>
      </c>
      <c r="AP235" s="12">
        <v>2.2000000000000002</v>
      </c>
      <c r="AQ235" s="34">
        <v>560</v>
      </c>
      <c r="AR235" s="34">
        <v>520</v>
      </c>
      <c r="AS235" s="31">
        <v>7.6923076923076927E-2</v>
      </c>
      <c r="AT235" s="36">
        <v>2308.3200000000002</v>
      </c>
      <c r="AU235" s="30">
        <v>0.78210000000000002</v>
      </c>
      <c r="AV235" s="30">
        <v>0.21790000000000001</v>
      </c>
      <c r="AW235" s="30">
        <v>0.55369999999999997</v>
      </c>
      <c r="AX235" s="30">
        <v>0.2424</v>
      </c>
      <c r="AY235" s="30">
        <v>0.2276</v>
      </c>
      <c r="AZ235" s="30">
        <v>0.38490000000000002</v>
      </c>
      <c r="BA235" s="30">
        <v>0.36459999999999998</v>
      </c>
      <c r="BB235" s="37">
        <v>6</v>
      </c>
      <c r="BC235" s="29">
        <v>27</v>
      </c>
      <c r="BD235" s="38" t="s">
        <v>3525</v>
      </c>
      <c r="BE235" s="39">
        <v>150.93320043104799</v>
      </c>
      <c r="BF235" s="39">
        <v>-33.793582100637998</v>
      </c>
      <c r="BG235" s="40">
        <f t="shared" si="36"/>
        <v>51</v>
      </c>
      <c r="BH235" s="40">
        <f t="shared" si="37"/>
        <v>74</v>
      </c>
      <c r="BI235" s="40">
        <f t="shared" si="38"/>
        <v>72</v>
      </c>
      <c r="BJ235" s="40">
        <f t="shared" si="39"/>
        <v>41</v>
      </c>
      <c r="BK235" s="40">
        <f t="shared" si="40"/>
        <v>100</v>
      </c>
      <c r="BL235" s="40">
        <f t="shared" si="41"/>
        <v>40</v>
      </c>
      <c r="BM235" s="41">
        <f t="shared" si="42"/>
        <v>100</v>
      </c>
      <c r="BN235" s="40">
        <f t="shared" si="43"/>
        <v>100</v>
      </c>
      <c r="BO235" s="41">
        <f t="shared" si="44"/>
        <v>88</v>
      </c>
      <c r="BP235" s="41">
        <f t="shared" si="45"/>
        <v>1</v>
      </c>
      <c r="BQ235" s="41">
        <f t="shared" si="46"/>
        <v>60</v>
      </c>
      <c r="BR235" s="41">
        <f t="shared" si="47"/>
        <v>52</v>
      </c>
    </row>
    <row r="236" spans="2:70" x14ac:dyDescent="0.3">
      <c r="B236" s="12" t="s">
        <v>1921</v>
      </c>
      <c r="C236" s="12">
        <v>116021562</v>
      </c>
      <c r="D236" s="12" t="s">
        <v>1678</v>
      </c>
      <c r="E236" s="12" t="s">
        <v>833</v>
      </c>
      <c r="F236" s="12" t="s">
        <v>2791</v>
      </c>
      <c r="G236" s="12" t="s">
        <v>85</v>
      </c>
      <c r="H236" s="12" t="s">
        <v>5013</v>
      </c>
      <c r="I236" s="28">
        <v>1011350</v>
      </c>
      <c r="J236" s="28">
        <v>1113050</v>
      </c>
      <c r="K236" s="28">
        <v>894400</v>
      </c>
      <c r="L236" s="28">
        <v>930000</v>
      </c>
      <c r="M236" s="28">
        <v>930000</v>
      </c>
      <c r="N236" s="28">
        <v>860000</v>
      </c>
      <c r="O236" s="29">
        <v>23</v>
      </c>
      <c r="P236" s="29">
        <v>35</v>
      </c>
      <c r="Q236" s="29">
        <v>29</v>
      </c>
      <c r="R236" s="28">
        <v>650</v>
      </c>
      <c r="S236" s="28">
        <v>690</v>
      </c>
      <c r="T236" s="30">
        <v>3.4</v>
      </c>
      <c r="U236" s="30">
        <v>0</v>
      </c>
      <c r="V236" s="30">
        <v>3.4</v>
      </c>
      <c r="W236" s="30">
        <v>4.5</v>
      </c>
      <c r="X236" s="31">
        <v>3.3420675334948337E-2</v>
      </c>
      <c r="Y236" s="30">
        <v>4.5</v>
      </c>
      <c r="Z236" s="30">
        <v>-2.2000000000000002</v>
      </c>
      <c r="AA236" s="30">
        <v>6.7</v>
      </c>
      <c r="AB236" s="30">
        <v>3.4</v>
      </c>
      <c r="AC236" s="32">
        <v>0.20756693235234006</v>
      </c>
      <c r="AD236" s="30">
        <v>6.210734231791097</v>
      </c>
      <c r="AE236" s="12">
        <v>652</v>
      </c>
      <c r="AF236" s="12">
        <v>473</v>
      </c>
      <c r="AG236" s="12">
        <v>319</v>
      </c>
      <c r="AH236" s="33">
        <v>50.281690140845065</v>
      </c>
      <c r="AI236" s="34">
        <v>830000</v>
      </c>
      <c r="AJ236" s="34">
        <v>780000</v>
      </c>
      <c r="AK236" s="34">
        <v>725000</v>
      </c>
      <c r="AL236" s="35">
        <v>6.4102564102564097E-2</v>
      </c>
      <c r="AM236" s="35">
        <v>0.14482758620689656</v>
      </c>
      <c r="AN236" s="12">
        <v>2.8</v>
      </c>
      <c r="AO236" s="33">
        <v>-0.30000000000000027</v>
      </c>
      <c r="AP236" s="12">
        <v>3.1</v>
      </c>
      <c r="AQ236" s="34">
        <v>620</v>
      </c>
      <c r="AR236" s="34">
        <v>580</v>
      </c>
      <c r="AS236" s="31">
        <v>6.8965517241379309E-2</v>
      </c>
      <c r="AT236" s="36">
        <v>3131.5200000000004</v>
      </c>
      <c r="AU236" s="30">
        <v>0.89549999999999996</v>
      </c>
      <c r="AV236" s="30">
        <v>0.1045</v>
      </c>
      <c r="AW236" s="30">
        <v>0.8498</v>
      </c>
      <c r="AX236" s="30">
        <v>0.1404</v>
      </c>
      <c r="AY236" s="30">
        <v>0.20619999999999999</v>
      </c>
      <c r="AZ236" s="30">
        <v>0.57779999999999998</v>
      </c>
      <c r="BA236" s="30">
        <v>0.20180000000000001</v>
      </c>
      <c r="BB236" s="37">
        <v>8</v>
      </c>
      <c r="BC236" s="29">
        <v>31</v>
      </c>
      <c r="BD236" s="38" t="s">
        <v>4231</v>
      </c>
      <c r="BE236" s="39">
        <v>150.91377521193201</v>
      </c>
      <c r="BF236" s="39">
        <v>-33.733717133565897</v>
      </c>
      <c r="BG236" s="40">
        <f t="shared" si="36"/>
        <v>60</v>
      </c>
      <c r="BH236" s="40">
        <f t="shared" si="37"/>
        <v>70</v>
      </c>
      <c r="BI236" s="40">
        <f t="shared" si="38"/>
        <v>1</v>
      </c>
      <c r="BJ236" s="40">
        <f t="shared" si="39"/>
        <v>33</v>
      </c>
      <c r="BK236" s="40">
        <f t="shared" si="40"/>
        <v>100</v>
      </c>
      <c r="BL236" s="40">
        <f t="shared" si="41"/>
        <v>35</v>
      </c>
      <c r="BM236" s="41">
        <f t="shared" si="42"/>
        <v>62</v>
      </c>
      <c r="BN236" s="40">
        <f t="shared" si="43"/>
        <v>88</v>
      </c>
      <c r="BO236" s="41">
        <f t="shared" si="44"/>
        <v>100</v>
      </c>
      <c r="BP236" s="41">
        <f t="shared" si="45"/>
        <v>42</v>
      </c>
      <c r="BQ236" s="41">
        <f t="shared" si="46"/>
        <v>80</v>
      </c>
      <c r="BR236" s="41">
        <f t="shared" si="47"/>
        <v>50</v>
      </c>
    </row>
    <row r="237" spans="2:70" x14ac:dyDescent="0.3">
      <c r="B237" s="12" t="s">
        <v>2532</v>
      </c>
      <c r="C237" s="12">
        <v>116021563</v>
      </c>
      <c r="D237" s="12" t="s">
        <v>1678</v>
      </c>
      <c r="E237" s="12" t="s">
        <v>833</v>
      </c>
      <c r="F237" s="12" t="s">
        <v>2791</v>
      </c>
      <c r="G237" s="12" t="s">
        <v>85</v>
      </c>
      <c r="H237" s="12" t="s">
        <v>5013</v>
      </c>
      <c r="I237" s="28">
        <v>849950</v>
      </c>
      <c r="J237" s="28">
        <v>828400</v>
      </c>
      <c r="K237" s="28">
        <v>754800</v>
      </c>
      <c r="L237" s="28">
        <v>850000</v>
      </c>
      <c r="M237" s="28">
        <v>848000</v>
      </c>
      <c r="N237" s="28">
        <v>800000</v>
      </c>
      <c r="O237" s="29">
        <v>27</v>
      </c>
      <c r="P237" s="29">
        <v>26</v>
      </c>
      <c r="Q237" s="29">
        <v>27</v>
      </c>
      <c r="R237" s="28">
        <v>610</v>
      </c>
      <c r="S237" s="28">
        <v>580</v>
      </c>
      <c r="T237" s="30">
        <v>2.5</v>
      </c>
      <c r="U237" s="30">
        <v>-0.10000000000000009</v>
      </c>
      <c r="V237" s="30">
        <v>2.6</v>
      </c>
      <c r="W237" s="30">
        <v>3.5</v>
      </c>
      <c r="X237" s="31">
        <v>3.7319842343667274E-2</v>
      </c>
      <c r="Y237" s="30">
        <v>10.199999999999999</v>
      </c>
      <c r="Z237" s="30">
        <v>-0.90000000000000036</v>
      </c>
      <c r="AA237" s="30">
        <v>11.1</v>
      </c>
      <c r="AB237" s="30">
        <v>10.6</v>
      </c>
      <c r="AC237" s="32">
        <v>0.22693452380952378</v>
      </c>
      <c r="AD237" s="30">
        <v>6.0808007097069581</v>
      </c>
      <c r="AE237" s="12">
        <v>652</v>
      </c>
      <c r="AF237" s="12">
        <v>473</v>
      </c>
      <c r="AG237" s="12">
        <v>319</v>
      </c>
      <c r="AH237" s="33">
        <v>50.281690140845065</v>
      </c>
      <c r="AI237" s="34">
        <v>830000</v>
      </c>
      <c r="AJ237" s="34">
        <v>780000</v>
      </c>
      <c r="AK237" s="34">
        <v>725000</v>
      </c>
      <c r="AL237" s="35">
        <v>6.4102564102564097E-2</v>
      </c>
      <c r="AM237" s="35">
        <v>0.14482758620689656</v>
      </c>
      <c r="AN237" s="12">
        <v>2.8</v>
      </c>
      <c r="AO237" s="33">
        <v>-0.30000000000000027</v>
      </c>
      <c r="AP237" s="12">
        <v>3.1</v>
      </c>
      <c r="AQ237" s="34">
        <v>620</v>
      </c>
      <c r="AR237" s="34">
        <v>580</v>
      </c>
      <c r="AS237" s="31">
        <v>6.8965517241379309E-2</v>
      </c>
      <c r="AT237" s="36">
        <v>2688.0000000000005</v>
      </c>
      <c r="AU237" s="30">
        <v>0.85440000000000005</v>
      </c>
      <c r="AV237" s="30">
        <v>0.14560000000000001</v>
      </c>
      <c r="AW237" s="30">
        <v>0.70399999999999996</v>
      </c>
      <c r="AX237" s="30">
        <v>0.23599999999999999</v>
      </c>
      <c r="AY237" s="30">
        <v>0.20730000000000001</v>
      </c>
      <c r="AZ237" s="30">
        <v>0.4768</v>
      </c>
      <c r="BA237" s="30">
        <v>0.30070000000000002</v>
      </c>
      <c r="BB237" s="37">
        <v>4</v>
      </c>
      <c r="BC237" s="29">
        <v>33</v>
      </c>
      <c r="BD237" s="38" t="s">
        <v>4826</v>
      </c>
      <c r="BE237" s="39">
        <v>150.89564371242099</v>
      </c>
      <c r="BF237" s="39">
        <v>-33.723443096745697</v>
      </c>
      <c r="BG237" s="40">
        <f t="shared" si="36"/>
        <v>75</v>
      </c>
      <c r="BH237" s="40">
        <f t="shared" si="37"/>
        <v>70</v>
      </c>
      <c r="BI237" s="40">
        <f t="shared" si="38"/>
        <v>1</v>
      </c>
      <c r="BJ237" s="40">
        <f t="shared" si="39"/>
        <v>33</v>
      </c>
      <c r="BK237" s="40">
        <f t="shared" si="40"/>
        <v>100</v>
      </c>
      <c r="BL237" s="40">
        <f t="shared" si="41"/>
        <v>36</v>
      </c>
      <c r="BM237" s="41">
        <f t="shared" si="42"/>
        <v>75</v>
      </c>
      <c r="BN237" s="40">
        <f t="shared" si="43"/>
        <v>89</v>
      </c>
      <c r="BO237" s="41">
        <f t="shared" si="44"/>
        <v>100</v>
      </c>
      <c r="BP237" s="41">
        <f t="shared" si="45"/>
        <v>1</v>
      </c>
      <c r="BQ237" s="41">
        <f t="shared" si="46"/>
        <v>40</v>
      </c>
      <c r="BR237" s="41">
        <f t="shared" si="47"/>
        <v>47</v>
      </c>
    </row>
    <row r="238" spans="2:70" x14ac:dyDescent="0.3">
      <c r="B238" s="12" t="s">
        <v>1922</v>
      </c>
      <c r="C238" s="12">
        <v>116021628</v>
      </c>
      <c r="D238" s="12" t="s">
        <v>1678</v>
      </c>
      <c r="E238" s="12" t="s">
        <v>833</v>
      </c>
      <c r="F238" s="12" t="s">
        <v>2791</v>
      </c>
      <c r="G238" s="12" t="s">
        <v>85</v>
      </c>
      <c r="H238" s="12" t="s">
        <v>5013</v>
      </c>
      <c r="I238" s="28">
        <v>571660</v>
      </c>
      <c r="J238" s="28">
        <v>569999</v>
      </c>
      <c r="K238" s="28">
        <v>550000</v>
      </c>
      <c r="L238" s="28">
        <v>580000</v>
      </c>
      <c r="M238" s="28">
        <v>580000</v>
      </c>
      <c r="N238" s="28">
        <v>634000</v>
      </c>
      <c r="O238" s="29">
        <v>33</v>
      </c>
      <c r="P238" s="29">
        <v>33</v>
      </c>
      <c r="Q238" s="29">
        <v>58</v>
      </c>
      <c r="R238" s="28">
        <v>600</v>
      </c>
      <c r="S238" s="28">
        <v>575</v>
      </c>
      <c r="T238" s="30">
        <v>2.8</v>
      </c>
      <c r="U238" s="30">
        <v>0.39999999999999991</v>
      </c>
      <c r="V238" s="30">
        <v>2.4</v>
      </c>
      <c r="W238" s="30">
        <v>4.0999999999999996</v>
      </c>
      <c r="X238" s="31">
        <v>5.4577895952139382E-2</v>
      </c>
      <c r="Y238" s="30">
        <v>17.600000000000001</v>
      </c>
      <c r="Z238" s="30">
        <v>-2.8999999999999986</v>
      </c>
      <c r="AA238" s="30">
        <v>20.5</v>
      </c>
      <c r="AB238" s="30">
        <v>19.8</v>
      </c>
      <c r="AC238" s="32">
        <v>0.1693155138161459</v>
      </c>
      <c r="AD238" s="30">
        <v>3.1022726483377556</v>
      </c>
      <c r="AE238" s="12">
        <v>652</v>
      </c>
      <c r="AF238" s="12">
        <v>473</v>
      </c>
      <c r="AG238" s="12">
        <v>319</v>
      </c>
      <c r="AH238" s="33">
        <v>50.281690140845065</v>
      </c>
      <c r="AI238" s="34">
        <v>830000</v>
      </c>
      <c r="AJ238" s="34">
        <v>780000</v>
      </c>
      <c r="AK238" s="34">
        <v>725000</v>
      </c>
      <c r="AL238" s="35">
        <v>6.4102564102564097E-2</v>
      </c>
      <c r="AM238" s="35">
        <v>0.14482758620689656</v>
      </c>
      <c r="AN238" s="12">
        <v>2.8</v>
      </c>
      <c r="AO238" s="33">
        <v>-0.30000000000000027</v>
      </c>
      <c r="AP238" s="12">
        <v>3.1</v>
      </c>
      <c r="AQ238" s="34">
        <v>620</v>
      </c>
      <c r="AR238" s="34">
        <v>580</v>
      </c>
      <c r="AS238" s="31">
        <v>6.8965517241379309E-2</v>
      </c>
      <c r="AT238" s="36">
        <v>3543.6800000000003</v>
      </c>
      <c r="AU238" s="30">
        <v>0.89990000000000003</v>
      </c>
      <c r="AV238" s="30">
        <v>0.10009999999999999</v>
      </c>
      <c r="AW238" s="30">
        <v>0.82089999999999996</v>
      </c>
      <c r="AX238" s="30">
        <v>0.1176</v>
      </c>
      <c r="AY238" s="30">
        <v>0.1555</v>
      </c>
      <c r="AZ238" s="30">
        <v>0.59099999999999997</v>
      </c>
      <c r="BA238" s="30">
        <v>0.22370000000000001</v>
      </c>
      <c r="BB238" s="37">
        <v>10</v>
      </c>
      <c r="BC238" s="29">
        <v>33</v>
      </c>
      <c r="BD238" s="38" t="s">
        <v>4232</v>
      </c>
      <c r="BE238" s="39">
        <v>150.91177243710601</v>
      </c>
      <c r="BF238" s="39">
        <v>-33.707298589101804</v>
      </c>
      <c r="BG238" s="40">
        <f t="shared" si="36"/>
        <v>70</v>
      </c>
      <c r="BH238" s="40">
        <f t="shared" si="37"/>
        <v>70</v>
      </c>
      <c r="BI238" s="40">
        <f t="shared" si="38"/>
        <v>1</v>
      </c>
      <c r="BJ238" s="40">
        <f t="shared" si="39"/>
        <v>33</v>
      </c>
      <c r="BK238" s="40">
        <f t="shared" si="40"/>
        <v>100</v>
      </c>
      <c r="BL238" s="40">
        <f t="shared" si="41"/>
        <v>24</v>
      </c>
      <c r="BM238" s="41">
        <f t="shared" si="42"/>
        <v>100</v>
      </c>
      <c r="BN238" s="40">
        <f t="shared" si="43"/>
        <v>100</v>
      </c>
      <c r="BO238" s="41">
        <f t="shared" si="44"/>
        <v>100</v>
      </c>
      <c r="BP238" s="41">
        <f t="shared" si="45"/>
        <v>1</v>
      </c>
      <c r="BQ238" s="41">
        <f t="shared" si="46"/>
        <v>100</v>
      </c>
      <c r="BR238" s="41">
        <f t="shared" si="47"/>
        <v>53</v>
      </c>
    </row>
    <row r="239" spans="2:70" x14ac:dyDescent="0.3">
      <c r="B239" s="12" t="s">
        <v>1677</v>
      </c>
      <c r="C239" s="12">
        <v>116021629</v>
      </c>
      <c r="D239" s="12" t="s">
        <v>1678</v>
      </c>
      <c r="E239" s="12" t="s">
        <v>833</v>
      </c>
      <c r="F239" s="12" t="s">
        <v>2791</v>
      </c>
      <c r="G239" s="12" t="s">
        <v>85</v>
      </c>
      <c r="H239" s="12" t="s">
        <v>5013</v>
      </c>
      <c r="I239" s="28">
        <v>829990</v>
      </c>
      <c r="J239" s="28">
        <v>838290</v>
      </c>
      <c r="K239" s="28">
        <v>839990</v>
      </c>
      <c r="L239" s="28">
        <v>312200</v>
      </c>
      <c r="M239" s="28">
        <v>312200</v>
      </c>
      <c r="N239" s="28">
        <v>410000</v>
      </c>
      <c r="O239" s="29">
        <v>32</v>
      </c>
      <c r="P239" s="29">
        <v>26</v>
      </c>
      <c r="Q239" s="29">
        <v>5</v>
      </c>
      <c r="R239" s="28">
        <v>690</v>
      </c>
      <c r="S239" s="28">
        <v>620</v>
      </c>
      <c r="T239" s="30">
        <v>4.3</v>
      </c>
      <c r="U239" s="30">
        <v>0</v>
      </c>
      <c r="V239" s="30">
        <v>4.3</v>
      </c>
      <c r="W239" s="30">
        <v>4.7</v>
      </c>
      <c r="X239" s="31">
        <v>4.3229436499234927E-2</v>
      </c>
      <c r="Y239" s="30">
        <v>31.1</v>
      </c>
      <c r="Z239" s="30">
        <v>0.70000000000000284</v>
      </c>
      <c r="AA239" s="30">
        <v>30.4</v>
      </c>
      <c r="AB239" s="30">
        <v>21</v>
      </c>
      <c r="AC239" s="32">
        <v>0.22574988221745271</v>
      </c>
      <c r="AD239" s="30">
        <v>5.2221333540040016</v>
      </c>
      <c r="AE239" s="12">
        <v>652</v>
      </c>
      <c r="AF239" s="12">
        <v>473</v>
      </c>
      <c r="AG239" s="12">
        <v>319</v>
      </c>
      <c r="AH239" s="33">
        <v>50.281690140845065</v>
      </c>
      <c r="AI239" s="34">
        <v>830000</v>
      </c>
      <c r="AJ239" s="34">
        <v>780000</v>
      </c>
      <c r="AK239" s="34">
        <v>725000</v>
      </c>
      <c r="AL239" s="35">
        <v>6.4102564102564097E-2</v>
      </c>
      <c r="AM239" s="35">
        <v>0.14482758620689656</v>
      </c>
      <c r="AN239" s="12">
        <v>2.8</v>
      </c>
      <c r="AO239" s="33">
        <v>-0.30000000000000027</v>
      </c>
      <c r="AP239" s="12">
        <v>3.1</v>
      </c>
      <c r="AQ239" s="34">
        <v>620</v>
      </c>
      <c r="AR239" s="34">
        <v>580</v>
      </c>
      <c r="AS239" s="31">
        <v>6.8965517241379309E-2</v>
      </c>
      <c r="AT239" s="36">
        <v>3056.4800000000005</v>
      </c>
      <c r="AU239" s="30">
        <v>0.89829999999999999</v>
      </c>
      <c r="AV239" s="30">
        <v>0.1017</v>
      </c>
      <c r="AW239" s="30">
        <v>0.97489999999999999</v>
      </c>
      <c r="AX239" s="30">
        <v>2.1899999999999999E-2</v>
      </c>
      <c r="AY239" s="30">
        <v>0.1036</v>
      </c>
      <c r="AZ239" s="30">
        <v>0.68620000000000003</v>
      </c>
      <c r="BA239" s="30">
        <v>0.18970000000000001</v>
      </c>
      <c r="BB239" s="37">
        <v>10</v>
      </c>
      <c r="BC239" s="29">
        <v>41</v>
      </c>
      <c r="BD239" s="38" t="s">
        <v>3997</v>
      </c>
      <c r="BE239" s="39">
        <v>150.80682081941501</v>
      </c>
      <c r="BF239" s="39">
        <v>-33.7027181104474</v>
      </c>
      <c r="BG239" s="40">
        <f t="shared" si="36"/>
        <v>46</v>
      </c>
      <c r="BH239" s="40">
        <f t="shared" si="37"/>
        <v>70</v>
      </c>
      <c r="BI239" s="40">
        <f t="shared" si="38"/>
        <v>1</v>
      </c>
      <c r="BJ239" s="40">
        <f t="shared" si="39"/>
        <v>33</v>
      </c>
      <c r="BK239" s="40">
        <f t="shared" si="40"/>
        <v>100</v>
      </c>
      <c r="BL239" s="40">
        <f t="shared" si="41"/>
        <v>13</v>
      </c>
      <c r="BM239" s="41">
        <f t="shared" si="42"/>
        <v>94</v>
      </c>
      <c r="BN239" s="40">
        <f t="shared" si="43"/>
        <v>98</v>
      </c>
      <c r="BO239" s="41">
        <f t="shared" si="44"/>
        <v>100</v>
      </c>
      <c r="BP239" s="41">
        <f t="shared" si="45"/>
        <v>1</v>
      </c>
      <c r="BQ239" s="41">
        <f t="shared" si="46"/>
        <v>100</v>
      </c>
      <c r="BR239" s="41">
        <f t="shared" si="47"/>
        <v>49</v>
      </c>
    </row>
    <row r="240" spans="2:70" x14ac:dyDescent="0.3">
      <c r="B240" s="12" t="s">
        <v>1923</v>
      </c>
      <c r="C240" s="12">
        <v>116021631</v>
      </c>
      <c r="D240" s="12" t="s">
        <v>1678</v>
      </c>
      <c r="E240" s="12" t="s">
        <v>833</v>
      </c>
      <c r="F240" s="12" t="s">
        <v>2791</v>
      </c>
      <c r="G240" s="12" t="s">
        <v>85</v>
      </c>
      <c r="H240" s="12" t="s">
        <v>5013</v>
      </c>
      <c r="I240" s="28">
        <v>850000</v>
      </c>
      <c r="J240" s="28">
        <v>853450</v>
      </c>
      <c r="K240" s="28">
        <v>816500</v>
      </c>
      <c r="L240" s="28">
        <v>935000</v>
      </c>
      <c r="M240" s="28">
        <v>935000</v>
      </c>
      <c r="N240" s="28">
        <v>744000</v>
      </c>
      <c r="O240" s="29">
        <v>53</v>
      </c>
      <c r="P240" s="29">
        <v>26</v>
      </c>
      <c r="Q240" s="29">
        <v>42</v>
      </c>
      <c r="R240" s="28">
        <v>700</v>
      </c>
      <c r="S240" s="28">
        <v>650</v>
      </c>
      <c r="T240" s="30">
        <v>5.2</v>
      </c>
      <c r="U240" s="30">
        <v>0</v>
      </c>
      <c r="V240" s="30">
        <v>5.2</v>
      </c>
      <c r="W240" s="30">
        <v>1.7</v>
      </c>
      <c r="X240" s="31">
        <v>4.2823529411764705E-2</v>
      </c>
      <c r="Y240" s="30">
        <v>56.9</v>
      </c>
      <c r="Z240" s="30">
        <v>3.5</v>
      </c>
      <c r="AA240" s="30">
        <v>53.4</v>
      </c>
      <c r="AB240" s="30">
        <v>44.8</v>
      </c>
      <c r="AC240" s="32">
        <v>0.19904458598726113</v>
      </c>
      <c r="AD240" s="30">
        <v>4.6480191782739553</v>
      </c>
      <c r="AE240" s="12">
        <v>652</v>
      </c>
      <c r="AF240" s="12">
        <v>473</v>
      </c>
      <c r="AG240" s="12">
        <v>319</v>
      </c>
      <c r="AH240" s="33">
        <v>50.281690140845065</v>
      </c>
      <c r="AI240" s="34">
        <v>830000</v>
      </c>
      <c r="AJ240" s="34">
        <v>780000</v>
      </c>
      <c r="AK240" s="34">
        <v>725000</v>
      </c>
      <c r="AL240" s="35">
        <v>6.4102564102564097E-2</v>
      </c>
      <c r="AM240" s="35">
        <v>0.14482758620689656</v>
      </c>
      <c r="AN240" s="12">
        <v>2.8</v>
      </c>
      <c r="AO240" s="33">
        <v>-0.30000000000000027</v>
      </c>
      <c r="AP240" s="12">
        <v>3.1</v>
      </c>
      <c r="AQ240" s="34">
        <v>620</v>
      </c>
      <c r="AR240" s="34">
        <v>580</v>
      </c>
      <c r="AS240" s="31">
        <v>6.8965517241379309E-2</v>
      </c>
      <c r="AT240" s="36">
        <v>3516.8</v>
      </c>
      <c r="AU240" s="30">
        <v>0.91890000000000005</v>
      </c>
      <c r="AV240" s="30">
        <v>8.1100000000000005E-2</v>
      </c>
      <c r="AW240" s="30">
        <v>0.97629999999999995</v>
      </c>
      <c r="AX240" s="30">
        <v>1.67E-2</v>
      </c>
      <c r="AY240" s="30">
        <v>9.5699999999999993E-2</v>
      </c>
      <c r="AZ240" s="30">
        <v>0.65410000000000001</v>
      </c>
      <c r="BA240" s="30">
        <v>0.23280000000000001</v>
      </c>
      <c r="BB240" s="37">
        <v>10</v>
      </c>
      <c r="BC240" s="29">
        <v>36</v>
      </c>
      <c r="BD240" s="38" t="s">
        <v>4233</v>
      </c>
      <c r="BE240" s="39">
        <v>150.86432754160001</v>
      </c>
      <c r="BF240" s="39">
        <v>-33.714258263761103</v>
      </c>
      <c r="BG240" s="40">
        <f t="shared" si="36"/>
        <v>31</v>
      </c>
      <c r="BH240" s="40">
        <f t="shared" si="37"/>
        <v>70</v>
      </c>
      <c r="BI240" s="40">
        <f t="shared" si="38"/>
        <v>1</v>
      </c>
      <c r="BJ240" s="40">
        <f t="shared" si="39"/>
        <v>33</v>
      </c>
      <c r="BK240" s="40">
        <f t="shared" si="40"/>
        <v>100</v>
      </c>
      <c r="BL240" s="40">
        <f t="shared" si="41"/>
        <v>11</v>
      </c>
      <c r="BM240" s="41">
        <f t="shared" si="42"/>
        <v>93</v>
      </c>
      <c r="BN240" s="40">
        <f t="shared" si="43"/>
        <v>100</v>
      </c>
      <c r="BO240" s="41">
        <f t="shared" si="44"/>
        <v>100</v>
      </c>
      <c r="BP240" s="41">
        <f t="shared" si="45"/>
        <v>1</v>
      </c>
      <c r="BQ240" s="41">
        <f t="shared" si="46"/>
        <v>100</v>
      </c>
      <c r="BR240" s="41">
        <f t="shared" si="47"/>
        <v>47</v>
      </c>
    </row>
    <row r="241" spans="2:70" x14ac:dyDescent="0.3">
      <c r="B241" s="12" t="s">
        <v>2533</v>
      </c>
      <c r="C241" s="12">
        <v>116021632</v>
      </c>
      <c r="D241" s="12" t="s">
        <v>1678</v>
      </c>
      <c r="E241" s="12" t="s">
        <v>833</v>
      </c>
      <c r="F241" s="12" t="s">
        <v>2791</v>
      </c>
      <c r="G241" s="12" t="s">
        <v>85</v>
      </c>
      <c r="H241" s="12" t="s">
        <v>5013</v>
      </c>
      <c r="I241" s="28">
        <v>620000</v>
      </c>
      <c r="J241" s="28">
        <v>620000</v>
      </c>
      <c r="K241" s="28">
        <v>622200</v>
      </c>
      <c r="L241" s="28">
        <v>949948</v>
      </c>
      <c r="M241" s="28">
        <v>949948</v>
      </c>
      <c r="N241" s="28">
        <v>861000</v>
      </c>
      <c r="O241" s="29">
        <v>55</v>
      </c>
      <c r="P241" s="29">
        <v>53</v>
      </c>
      <c r="Q241" s="29">
        <v>48</v>
      </c>
      <c r="R241" s="28">
        <v>620</v>
      </c>
      <c r="S241" s="28">
        <v>580</v>
      </c>
      <c r="T241" s="30">
        <v>1.4</v>
      </c>
      <c r="U241" s="30">
        <v>-0.80000000000000027</v>
      </c>
      <c r="V241" s="30">
        <v>2.2000000000000002</v>
      </c>
      <c r="W241" s="30">
        <v>1.9</v>
      </c>
      <c r="X241" s="31">
        <v>5.1999999999999998E-2</v>
      </c>
      <c r="Y241" s="30">
        <v>326.2</v>
      </c>
      <c r="Z241" s="30">
        <v>-21.400000000000034</v>
      </c>
      <c r="AA241" s="30">
        <v>347.6</v>
      </c>
      <c r="AB241" s="30">
        <v>279.60000000000002</v>
      </c>
      <c r="AC241" s="32">
        <v>0.20640247150314264</v>
      </c>
      <c r="AD241" s="30">
        <v>3.9692782981373589</v>
      </c>
      <c r="AE241" s="12">
        <v>652</v>
      </c>
      <c r="AF241" s="12">
        <v>473</v>
      </c>
      <c r="AG241" s="12">
        <v>319</v>
      </c>
      <c r="AH241" s="33">
        <v>50.281690140845065</v>
      </c>
      <c r="AI241" s="34">
        <v>830000</v>
      </c>
      <c r="AJ241" s="34">
        <v>780000</v>
      </c>
      <c r="AK241" s="34">
        <v>725000</v>
      </c>
      <c r="AL241" s="35">
        <v>6.4102564102564097E-2</v>
      </c>
      <c r="AM241" s="35">
        <v>0.14482758620689656</v>
      </c>
      <c r="AN241" s="12">
        <v>2.8</v>
      </c>
      <c r="AO241" s="33">
        <v>-0.30000000000000027</v>
      </c>
      <c r="AP241" s="12">
        <v>3.1</v>
      </c>
      <c r="AQ241" s="34">
        <v>620</v>
      </c>
      <c r="AR241" s="34">
        <v>580</v>
      </c>
      <c r="AS241" s="31">
        <v>6.8965517241379309E-2</v>
      </c>
      <c r="AT241" s="36">
        <v>3003.84</v>
      </c>
      <c r="AU241" s="30">
        <v>0.85670000000000002</v>
      </c>
      <c r="AV241" s="30">
        <v>0.14330000000000001</v>
      </c>
      <c r="AW241" s="30">
        <v>0.74590000000000001</v>
      </c>
      <c r="AX241" s="30">
        <v>6.9400000000000003E-2</v>
      </c>
      <c r="AY241" s="30">
        <v>5.6399999999999999E-2</v>
      </c>
      <c r="AZ241" s="30">
        <v>0.5403</v>
      </c>
      <c r="BA241" s="30">
        <v>0.38519999999999999</v>
      </c>
      <c r="BB241" s="37">
        <v>5</v>
      </c>
      <c r="BC241" s="29">
        <v>35</v>
      </c>
      <c r="BD241" s="38" t="s">
        <v>4827</v>
      </c>
      <c r="BE241" s="39">
        <v>150.88906865691899</v>
      </c>
      <c r="BF241" s="39">
        <v>-33.693346900543503</v>
      </c>
      <c r="BG241" s="40">
        <f t="shared" si="36"/>
        <v>93</v>
      </c>
      <c r="BH241" s="40">
        <f t="shared" si="37"/>
        <v>70</v>
      </c>
      <c r="BI241" s="40">
        <f t="shared" si="38"/>
        <v>1</v>
      </c>
      <c r="BJ241" s="40">
        <f t="shared" si="39"/>
        <v>33</v>
      </c>
      <c r="BK241" s="40">
        <f t="shared" si="40"/>
        <v>100</v>
      </c>
      <c r="BL241" s="40">
        <f t="shared" si="41"/>
        <v>2</v>
      </c>
      <c r="BM241" s="41">
        <f t="shared" si="42"/>
        <v>100</v>
      </c>
      <c r="BN241" s="40">
        <f t="shared" si="43"/>
        <v>100</v>
      </c>
      <c r="BO241" s="41">
        <f t="shared" si="44"/>
        <v>100</v>
      </c>
      <c r="BP241" s="41">
        <f t="shared" si="45"/>
        <v>1</v>
      </c>
      <c r="BQ241" s="41">
        <f t="shared" si="46"/>
        <v>50</v>
      </c>
      <c r="BR241" s="41">
        <f t="shared" si="47"/>
        <v>49</v>
      </c>
    </row>
    <row r="242" spans="2:70" x14ac:dyDescent="0.3">
      <c r="B242" s="12" t="s">
        <v>2016</v>
      </c>
      <c r="C242" s="12">
        <v>116021633</v>
      </c>
      <c r="D242" s="12" t="s">
        <v>1678</v>
      </c>
      <c r="E242" s="12" t="s">
        <v>833</v>
      </c>
      <c r="F242" s="12" t="s">
        <v>2791</v>
      </c>
      <c r="G242" s="12" t="s">
        <v>85</v>
      </c>
      <c r="H242" s="12" t="s">
        <v>5013</v>
      </c>
      <c r="I242" s="28">
        <v>685000</v>
      </c>
      <c r="J242" s="28">
        <v>672000</v>
      </c>
      <c r="K242" s="28">
        <v>560000</v>
      </c>
      <c r="L242" s="28">
        <v>680000</v>
      </c>
      <c r="M242" s="28">
        <v>672000</v>
      </c>
      <c r="N242" s="28">
        <v>610000</v>
      </c>
      <c r="O242" s="29">
        <v>26</v>
      </c>
      <c r="P242" s="29">
        <v>45</v>
      </c>
      <c r="Q242" s="29">
        <v>42</v>
      </c>
      <c r="R242" s="28">
        <v>630</v>
      </c>
      <c r="S242" s="28">
        <v>520</v>
      </c>
      <c r="T242" s="30">
        <v>3.6</v>
      </c>
      <c r="U242" s="30">
        <v>-0.69999999999999973</v>
      </c>
      <c r="V242" s="30">
        <v>4.3</v>
      </c>
      <c r="W242" s="30">
        <v>3.8</v>
      </c>
      <c r="X242" s="31">
        <v>4.7824817518248172E-2</v>
      </c>
      <c r="Y242" s="30">
        <v>3</v>
      </c>
      <c r="Z242" s="30">
        <v>-0.29999999999999982</v>
      </c>
      <c r="AA242" s="30">
        <v>3.3</v>
      </c>
      <c r="AB242" s="30">
        <v>3.5</v>
      </c>
      <c r="AC242" s="32">
        <v>0.19667832167832167</v>
      </c>
      <c r="AD242" s="30">
        <v>4.1124740643971407</v>
      </c>
      <c r="AE242" s="12">
        <v>652</v>
      </c>
      <c r="AF242" s="12">
        <v>473</v>
      </c>
      <c r="AG242" s="12">
        <v>319</v>
      </c>
      <c r="AH242" s="33">
        <v>50.281690140845065</v>
      </c>
      <c r="AI242" s="34">
        <v>830000</v>
      </c>
      <c r="AJ242" s="34">
        <v>780000</v>
      </c>
      <c r="AK242" s="34">
        <v>725000</v>
      </c>
      <c r="AL242" s="35">
        <v>6.4102564102564097E-2</v>
      </c>
      <c r="AM242" s="35">
        <v>0.14482758620689656</v>
      </c>
      <c r="AN242" s="12">
        <v>2.8</v>
      </c>
      <c r="AO242" s="33">
        <v>-0.30000000000000027</v>
      </c>
      <c r="AP242" s="12">
        <v>3.1</v>
      </c>
      <c r="AQ242" s="34">
        <v>620</v>
      </c>
      <c r="AR242" s="34">
        <v>580</v>
      </c>
      <c r="AS242" s="31">
        <v>6.8965517241379309E-2</v>
      </c>
      <c r="AT242" s="36">
        <v>3203.2000000000003</v>
      </c>
      <c r="AU242" s="30">
        <v>0.85570000000000002</v>
      </c>
      <c r="AV242" s="30">
        <v>0.14430000000000001</v>
      </c>
      <c r="AW242" s="30">
        <v>0.8488</v>
      </c>
      <c r="AX242" s="30">
        <v>0.15010000000000001</v>
      </c>
      <c r="AY242" s="30">
        <v>0.22689999999999999</v>
      </c>
      <c r="AZ242" s="30">
        <v>0.54979999999999996</v>
      </c>
      <c r="BA242" s="30">
        <v>0.20660000000000001</v>
      </c>
      <c r="BB242" s="37">
        <v>10</v>
      </c>
      <c r="BC242" s="29">
        <v>31</v>
      </c>
      <c r="BD242" s="38" t="s">
        <v>4320</v>
      </c>
      <c r="BE242" s="39">
        <v>150.927624504265</v>
      </c>
      <c r="BF242" s="39">
        <v>-33.717760103521798</v>
      </c>
      <c r="BG242" s="40">
        <f t="shared" si="36"/>
        <v>57</v>
      </c>
      <c r="BH242" s="40">
        <f t="shared" si="37"/>
        <v>70</v>
      </c>
      <c r="BI242" s="40">
        <f t="shared" si="38"/>
        <v>1</v>
      </c>
      <c r="BJ242" s="40">
        <f t="shared" si="39"/>
        <v>33</v>
      </c>
      <c r="BK242" s="40">
        <f t="shared" si="40"/>
        <v>100</v>
      </c>
      <c r="BL242" s="40">
        <f t="shared" si="41"/>
        <v>40</v>
      </c>
      <c r="BM242" s="41">
        <f t="shared" si="42"/>
        <v>100</v>
      </c>
      <c r="BN242" s="40">
        <f t="shared" si="43"/>
        <v>100</v>
      </c>
      <c r="BO242" s="41">
        <f t="shared" si="44"/>
        <v>100</v>
      </c>
      <c r="BP242" s="41">
        <f t="shared" si="45"/>
        <v>67</v>
      </c>
      <c r="BQ242" s="41">
        <f t="shared" si="46"/>
        <v>100</v>
      </c>
      <c r="BR242" s="41">
        <f t="shared" si="47"/>
        <v>58</v>
      </c>
    </row>
    <row r="243" spans="2:70" x14ac:dyDescent="0.3">
      <c r="B243" s="12" t="s">
        <v>2313</v>
      </c>
      <c r="C243" s="12">
        <v>116031313</v>
      </c>
      <c r="D243" s="12" t="s">
        <v>832</v>
      </c>
      <c r="E243" s="12" t="s">
        <v>833</v>
      </c>
      <c r="F243" s="12" t="s">
        <v>2791</v>
      </c>
      <c r="G243" s="12" t="s">
        <v>85</v>
      </c>
      <c r="H243" s="12" t="s">
        <v>5013</v>
      </c>
      <c r="I243" s="28">
        <v>553700</v>
      </c>
      <c r="J243" s="28">
        <v>529200</v>
      </c>
      <c r="K243" s="28">
        <v>499000</v>
      </c>
      <c r="L243" s="28">
        <v>560000</v>
      </c>
      <c r="M243" s="28">
        <v>540000</v>
      </c>
      <c r="N243" s="28">
        <v>520000</v>
      </c>
      <c r="O243" s="29">
        <v>30</v>
      </c>
      <c r="P243" s="29">
        <v>34</v>
      </c>
      <c r="Q243" s="29">
        <v>21</v>
      </c>
      <c r="R243" s="28">
        <v>470</v>
      </c>
      <c r="S243" s="28">
        <v>400</v>
      </c>
      <c r="T243" s="30">
        <v>0.6</v>
      </c>
      <c r="U243" s="30">
        <v>-9.9999999999999978E-2</v>
      </c>
      <c r="V243" s="30">
        <v>0.7</v>
      </c>
      <c r="W243" s="30">
        <v>0.7</v>
      </c>
      <c r="X243" s="31">
        <v>4.4139425681777138E-2</v>
      </c>
      <c r="Y243" s="30">
        <v>4.8</v>
      </c>
      <c r="Z243" s="30">
        <v>-0.29999999999999982</v>
      </c>
      <c r="AA243" s="30">
        <v>5.0999999999999996</v>
      </c>
      <c r="AB243" s="30">
        <v>6.1</v>
      </c>
      <c r="AC243" s="32">
        <v>0.34510103383458646</v>
      </c>
      <c r="AD243" s="30">
        <v>7.8184305414979764</v>
      </c>
      <c r="AE243" s="12">
        <v>70</v>
      </c>
      <c r="AF243" s="12">
        <v>61</v>
      </c>
      <c r="AG243" s="12">
        <v>67</v>
      </c>
      <c r="AH243" s="33">
        <v>2.2613981762917934</v>
      </c>
      <c r="AI243" s="34">
        <v>565000</v>
      </c>
      <c r="AJ243" s="34">
        <v>545000</v>
      </c>
      <c r="AK243" s="34">
        <v>530000</v>
      </c>
      <c r="AL243" s="35">
        <v>3.669724770642202E-2</v>
      </c>
      <c r="AM243" s="35">
        <v>6.6037735849056603E-2</v>
      </c>
      <c r="AN243" s="12">
        <v>3.2</v>
      </c>
      <c r="AO243" s="33">
        <v>0.5</v>
      </c>
      <c r="AP243" s="12">
        <v>2.7</v>
      </c>
      <c r="AQ243" s="34">
        <v>500</v>
      </c>
      <c r="AR243" s="34">
        <v>450</v>
      </c>
      <c r="AS243" s="31">
        <v>0.1111111111111111</v>
      </c>
      <c r="AT243" s="36">
        <v>1361.92</v>
      </c>
      <c r="AU243" s="30">
        <v>0.76280000000000003</v>
      </c>
      <c r="AV243" s="30">
        <v>0.23719999999999999</v>
      </c>
      <c r="AW243" s="30">
        <v>0.84740000000000004</v>
      </c>
      <c r="AX243" s="30">
        <v>0.12590000000000001</v>
      </c>
      <c r="AY243" s="30">
        <v>0.2024</v>
      </c>
      <c r="AZ243" s="30">
        <v>0.25719999999999998</v>
      </c>
      <c r="BA243" s="30">
        <v>0.50800000000000001</v>
      </c>
      <c r="BB243" s="37">
        <v>1</v>
      </c>
      <c r="BC243" s="29">
        <v>39</v>
      </c>
      <c r="BD243" s="38" t="s">
        <v>4602</v>
      </c>
      <c r="BE243" s="39">
        <v>150.81597620063201</v>
      </c>
      <c r="BF243" s="39">
        <v>-33.740754579536002</v>
      </c>
      <c r="BG243" s="40">
        <f t="shared" si="36"/>
        <v>100</v>
      </c>
      <c r="BH243" s="40">
        <f t="shared" si="37"/>
        <v>64</v>
      </c>
      <c r="BI243" s="40">
        <f t="shared" si="38"/>
        <v>97</v>
      </c>
      <c r="BJ243" s="40">
        <f t="shared" si="39"/>
        <v>19</v>
      </c>
      <c r="BK243" s="40">
        <f t="shared" si="40"/>
        <v>100</v>
      </c>
      <c r="BL243" s="40">
        <f t="shared" si="41"/>
        <v>35</v>
      </c>
      <c r="BM243" s="41">
        <f t="shared" si="42"/>
        <v>97</v>
      </c>
      <c r="BN243" s="40">
        <f t="shared" si="43"/>
        <v>72</v>
      </c>
      <c r="BO243" s="41">
        <f t="shared" si="44"/>
        <v>37</v>
      </c>
      <c r="BP243" s="41">
        <f t="shared" si="45"/>
        <v>37</v>
      </c>
      <c r="BQ243" s="41">
        <f t="shared" si="46"/>
        <v>10</v>
      </c>
      <c r="BR243" s="41">
        <f t="shared" si="47"/>
        <v>49</v>
      </c>
    </row>
    <row r="244" spans="2:70" x14ac:dyDescent="0.3">
      <c r="B244" s="12" t="s">
        <v>1452</v>
      </c>
      <c r="C244" s="12">
        <v>116031314</v>
      </c>
      <c r="D244" s="12" t="s">
        <v>832</v>
      </c>
      <c r="E244" s="12" t="s">
        <v>833</v>
      </c>
      <c r="F244" s="12" t="s">
        <v>2791</v>
      </c>
      <c r="G244" s="12" t="s">
        <v>85</v>
      </c>
      <c r="H244" s="12" t="s">
        <v>5013</v>
      </c>
      <c r="I244" s="28">
        <v>695000</v>
      </c>
      <c r="J244" s="28">
        <v>695000</v>
      </c>
      <c r="K244" s="28">
        <v>695000</v>
      </c>
      <c r="L244" s="28">
        <v>781000</v>
      </c>
      <c r="M244" s="28">
        <v>781000</v>
      </c>
      <c r="N244" s="28">
        <v>825000</v>
      </c>
      <c r="O244" s="29">
        <v>19</v>
      </c>
      <c r="P244" s="29">
        <v>19</v>
      </c>
      <c r="Q244" s="29">
        <v>0</v>
      </c>
      <c r="R244" s="28">
        <v>500</v>
      </c>
      <c r="S244" s="28">
        <v>450</v>
      </c>
      <c r="T244" s="30">
        <v>0.5</v>
      </c>
      <c r="U244" s="30">
        <v>0</v>
      </c>
      <c r="V244" s="30">
        <v>0.5</v>
      </c>
      <c r="W244" s="30">
        <v>1.4</v>
      </c>
      <c r="X244" s="31">
        <v>3.7410071942446041E-2</v>
      </c>
      <c r="Y244" s="30">
        <v>4.4000000000000004</v>
      </c>
      <c r="Z244" s="30">
        <v>-0.29999999999999982</v>
      </c>
      <c r="AA244" s="30">
        <v>4.7</v>
      </c>
      <c r="AB244" s="30">
        <v>5.8</v>
      </c>
      <c r="AC244" s="32">
        <v>0.21535386947832677</v>
      </c>
      <c r="AD244" s="30">
        <v>5.7565745879783501</v>
      </c>
      <c r="AE244" s="12">
        <v>70</v>
      </c>
      <c r="AF244" s="12">
        <v>61</v>
      </c>
      <c r="AG244" s="12">
        <v>67</v>
      </c>
      <c r="AH244" s="33">
        <v>2.2613981762917934</v>
      </c>
      <c r="AI244" s="34">
        <v>565000</v>
      </c>
      <c r="AJ244" s="34">
        <v>545000</v>
      </c>
      <c r="AK244" s="34">
        <v>530000</v>
      </c>
      <c r="AL244" s="35">
        <v>3.669724770642202E-2</v>
      </c>
      <c r="AM244" s="35">
        <v>6.6037735849056603E-2</v>
      </c>
      <c r="AN244" s="12">
        <v>3.2</v>
      </c>
      <c r="AO244" s="33">
        <v>0.5</v>
      </c>
      <c r="AP244" s="12">
        <v>2.7</v>
      </c>
      <c r="AQ244" s="34">
        <v>500</v>
      </c>
      <c r="AR244" s="34">
        <v>450</v>
      </c>
      <c r="AS244" s="31">
        <v>0.1111111111111111</v>
      </c>
      <c r="AT244" s="36">
        <v>2321.7600000000002</v>
      </c>
      <c r="AU244" s="30">
        <v>0.8619</v>
      </c>
      <c r="AV244" s="30">
        <v>0.1381</v>
      </c>
      <c r="AW244" s="30">
        <v>0.96579999999999999</v>
      </c>
      <c r="AX244" s="30">
        <v>2.8500000000000001E-2</v>
      </c>
      <c r="AY244" s="30">
        <v>0.18360000000000001</v>
      </c>
      <c r="AZ244" s="30">
        <v>0.49270000000000003</v>
      </c>
      <c r="BA244" s="30">
        <v>0.2923</v>
      </c>
      <c r="BB244" s="37">
        <v>4.5</v>
      </c>
      <c r="BC244" s="29">
        <v>35</v>
      </c>
      <c r="BD244" s="38" t="s">
        <v>3785</v>
      </c>
      <c r="BE244" s="39">
        <v>150.85624856662099</v>
      </c>
      <c r="BF244" s="39">
        <v>-33.744332179125998</v>
      </c>
      <c r="BG244" s="40">
        <f t="shared" si="36"/>
        <v>100</v>
      </c>
      <c r="BH244" s="40">
        <f t="shared" si="37"/>
        <v>64</v>
      </c>
      <c r="BI244" s="40">
        <f t="shared" si="38"/>
        <v>97</v>
      </c>
      <c r="BJ244" s="40">
        <f t="shared" si="39"/>
        <v>19</v>
      </c>
      <c r="BK244" s="40">
        <f t="shared" si="40"/>
        <v>100</v>
      </c>
      <c r="BL244" s="40">
        <f t="shared" si="41"/>
        <v>30</v>
      </c>
      <c r="BM244" s="41">
        <f t="shared" si="42"/>
        <v>75</v>
      </c>
      <c r="BN244" s="40">
        <f t="shared" si="43"/>
        <v>93</v>
      </c>
      <c r="BO244" s="41">
        <f t="shared" si="44"/>
        <v>100</v>
      </c>
      <c r="BP244" s="41">
        <f t="shared" si="45"/>
        <v>44</v>
      </c>
      <c r="BQ244" s="41">
        <f t="shared" si="46"/>
        <v>45</v>
      </c>
      <c r="BR244" s="41">
        <f t="shared" si="47"/>
        <v>56</v>
      </c>
    </row>
    <row r="245" spans="2:70" x14ac:dyDescent="0.3">
      <c r="B245" s="12" t="s">
        <v>831</v>
      </c>
      <c r="C245" s="12">
        <v>116031315</v>
      </c>
      <c r="D245" s="12" t="s">
        <v>832</v>
      </c>
      <c r="E245" s="12" t="s">
        <v>833</v>
      </c>
      <c r="F245" s="12" t="s">
        <v>2791</v>
      </c>
      <c r="G245" s="12" t="s">
        <v>85</v>
      </c>
      <c r="H245" s="12" t="s">
        <v>5013</v>
      </c>
      <c r="I245" s="28">
        <v>725000</v>
      </c>
      <c r="J245" s="28">
        <v>710000</v>
      </c>
      <c r="K245" s="28">
        <v>769000</v>
      </c>
      <c r="L245" s="28">
        <v>675000</v>
      </c>
      <c r="M245" s="28">
        <v>660000</v>
      </c>
      <c r="N245" s="28">
        <v>745000</v>
      </c>
      <c r="O245" s="29">
        <v>34</v>
      </c>
      <c r="P245" s="29">
        <v>36</v>
      </c>
      <c r="Q245" s="29">
        <v>35</v>
      </c>
      <c r="R245" s="28">
        <v>540</v>
      </c>
      <c r="S245" s="28">
        <v>480</v>
      </c>
      <c r="T245" s="30">
        <v>3.5</v>
      </c>
      <c r="U245" s="30">
        <v>0.5</v>
      </c>
      <c r="V245" s="30">
        <v>3</v>
      </c>
      <c r="W245" s="30">
        <v>2.9</v>
      </c>
      <c r="X245" s="31">
        <v>3.8731034482758622E-2</v>
      </c>
      <c r="Y245" s="30">
        <v>7.9</v>
      </c>
      <c r="Z245" s="30">
        <v>0.20000000000000018</v>
      </c>
      <c r="AA245" s="30">
        <v>7.7</v>
      </c>
      <c r="AB245" s="30">
        <v>7.5</v>
      </c>
      <c r="AC245" s="32">
        <v>0.22828733766233766</v>
      </c>
      <c r="AD245" s="30">
        <v>5.8941709332334327</v>
      </c>
      <c r="AE245" s="12">
        <v>70</v>
      </c>
      <c r="AF245" s="12">
        <v>61</v>
      </c>
      <c r="AG245" s="12">
        <v>67</v>
      </c>
      <c r="AH245" s="33">
        <v>2.2613981762917934</v>
      </c>
      <c r="AI245" s="34">
        <v>565000</v>
      </c>
      <c r="AJ245" s="34">
        <v>545000</v>
      </c>
      <c r="AK245" s="34">
        <v>530000</v>
      </c>
      <c r="AL245" s="35">
        <v>3.669724770642202E-2</v>
      </c>
      <c r="AM245" s="35">
        <v>6.6037735849056603E-2</v>
      </c>
      <c r="AN245" s="12">
        <v>3.2</v>
      </c>
      <c r="AO245" s="33">
        <v>0.5</v>
      </c>
      <c r="AP245" s="12">
        <v>2.7</v>
      </c>
      <c r="AQ245" s="34">
        <v>500</v>
      </c>
      <c r="AR245" s="34">
        <v>450</v>
      </c>
      <c r="AS245" s="31">
        <v>0.1111111111111111</v>
      </c>
      <c r="AT245" s="36">
        <v>2365.44</v>
      </c>
      <c r="AU245" s="30">
        <v>0.86060000000000003</v>
      </c>
      <c r="AV245" s="30">
        <v>0.1394</v>
      </c>
      <c r="AW245" s="30">
        <v>0.89149999999999996</v>
      </c>
      <c r="AX245" s="30">
        <v>9.7100000000000006E-2</v>
      </c>
      <c r="AY245" s="30">
        <v>0.20669999999999999</v>
      </c>
      <c r="AZ245" s="30">
        <v>0.49759999999999999</v>
      </c>
      <c r="BA245" s="30">
        <v>0.26929999999999998</v>
      </c>
      <c r="BB245" s="37">
        <v>4.5</v>
      </c>
      <c r="BC245" s="29">
        <v>37</v>
      </c>
      <c r="BD245" s="38" t="s">
        <v>3242</v>
      </c>
      <c r="BE245" s="39">
        <v>150.83767589963</v>
      </c>
      <c r="BF245" s="39">
        <v>-33.7425120806626</v>
      </c>
      <c r="BG245" s="40">
        <f t="shared" si="36"/>
        <v>59</v>
      </c>
      <c r="BH245" s="40">
        <f t="shared" si="37"/>
        <v>64</v>
      </c>
      <c r="BI245" s="40">
        <f t="shared" si="38"/>
        <v>97</v>
      </c>
      <c r="BJ245" s="40">
        <f t="shared" si="39"/>
        <v>19</v>
      </c>
      <c r="BK245" s="40">
        <f t="shared" si="40"/>
        <v>100</v>
      </c>
      <c r="BL245" s="40">
        <f t="shared" si="41"/>
        <v>35</v>
      </c>
      <c r="BM245" s="41">
        <f t="shared" si="42"/>
        <v>79</v>
      </c>
      <c r="BN245" s="40">
        <f t="shared" si="43"/>
        <v>91</v>
      </c>
      <c r="BO245" s="41">
        <f t="shared" si="44"/>
        <v>100</v>
      </c>
      <c r="BP245" s="41">
        <f t="shared" si="45"/>
        <v>1</v>
      </c>
      <c r="BQ245" s="41">
        <f t="shared" si="46"/>
        <v>45</v>
      </c>
      <c r="BR245" s="41">
        <f t="shared" si="47"/>
        <v>49</v>
      </c>
    </row>
    <row r="246" spans="2:70" x14ac:dyDescent="0.3">
      <c r="B246" s="12" t="s">
        <v>2234</v>
      </c>
      <c r="C246" s="12">
        <v>116031316</v>
      </c>
      <c r="D246" s="12" t="s">
        <v>832</v>
      </c>
      <c r="E246" s="12" t="s">
        <v>833</v>
      </c>
      <c r="F246" s="12" t="s">
        <v>2791</v>
      </c>
      <c r="G246" s="12" t="s">
        <v>85</v>
      </c>
      <c r="H246" s="12" t="s">
        <v>5013</v>
      </c>
      <c r="I246" s="28">
        <v>585100</v>
      </c>
      <c r="J246" s="28">
        <v>579000</v>
      </c>
      <c r="K246" s="28">
        <v>518000</v>
      </c>
      <c r="L246" s="28">
        <v>625100</v>
      </c>
      <c r="M246" s="28">
        <v>625100</v>
      </c>
      <c r="N246" s="28">
        <v>510000</v>
      </c>
      <c r="O246" s="29">
        <v>33</v>
      </c>
      <c r="P246" s="29">
        <v>33</v>
      </c>
      <c r="Q246" s="29">
        <v>49</v>
      </c>
      <c r="R246" s="28">
        <v>500</v>
      </c>
      <c r="S246" s="28">
        <v>430</v>
      </c>
      <c r="T246" s="30">
        <v>2</v>
      </c>
      <c r="U246" s="30">
        <v>0.10000000000000009</v>
      </c>
      <c r="V246" s="30">
        <v>1.9</v>
      </c>
      <c r="W246" s="30">
        <v>0.7</v>
      </c>
      <c r="X246" s="31">
        <v>4.4436848401982566E-2</v>
      </c>
      <c r="Y246" s="30">
        <v>5.0999999999999996</v>
      </c>
      <c r="Z246" s="30">
        <v>-1.2000000000000002</v>
      </c>
      <c r="AA246" s="30">
        <v>6.3</v>
      </c>
      <c r="AB246" s="30">
        <v>7.5</v>
      </c>
      <c r="AC246" s="32">
        <v>0.31639161688771889</v>
      </c>
      <c r="AD246" s="30">
        <v>7.1200282708078584</v>
      </c>
      <c r="AE246" s="12">
        <v>70</v>
      </c>
      <c r="AF246" s="12">
        <v>61</v>
      </c>
      <c r="AG246" s="12">
        <v>67</v>
      </c>
      <c r="AH246" s="33">
        <v>2.2613981762917934</v>
      </c>
      <c r="AI246" s="34">
        <v>565000</v>
      </c>
      <c r="AJ246" s="34">
        <v>545000</v>
      </c>
      <c r="AK246" s="34">
        <v>530000</v>
      </c>
      <c r="AL246" s="35">
        <v>3.669724770642202E-2</v>
      </c>
      <c r="AM246" s="35">
        <v>6.6037735849056603E-2</v>
      </c>
      <c r="AN246" s="12">
        <v>3.2</v>
      </c>
      <c r="AO246" s="33">
        <v>0.5</v>
      </c>
      <c r="AP246" s="12">
        <v>2.7</v>
      </c>
      <c r="AQ246" s="34">
        <v>500</v>
      </c>
      <c r="AR246" s="34">
        <v>450</v>
      </c>
      <c r="AS246" s="31">
        <v>0.1111111111111111</v>
      </c>
      <c r="AT246" s="36">
        <v>1580.3200000000002</v>
      </c>
      <c r="AU246" s="30">
        <v>0.75280000000000002</v>
      </c>
      <c r="AV246" s="30">
        <v>0.2472</v>
      </c>
      <c r="AW246" s="30">
        <v>0.86180000000000001</v>
      </c>
      <c r="AX246" s="30">
        <v>7.8200000000000006E-2</v>
      </c>
      <c r="AY246" s="30">
        <v>0.15040000000000001</v>
      </c>
      <c r="AZ246" s="30">
        <v>0.33100000000000002</v>
      </c>
      <c r="BA246" s="30">
        <v>0.47670000000000001</v>
      </c>
      <c r="BB246" s="37">
        <v>1</v>
      </c>
      <c r="BC246" s="29">
        <v>41</v>
      </c>
      <c r="BD246" s="38" t="s">
        <v>4524</v>
      </c>
      <c r="BE246" s="39">
        <v>150.79022786182799</v>
      </c>
      <c r="BF246" s="39">
        <v>-33.734177631740202</v>
      </c>
      <c r="BG246" s="40">
        <f t="shared" si="36"/>
        <v>84</v>
      </c>
      <c r="BH246" s="40">
        <f t="shared" si="37"/>
        <v>64</v>
      </c>
      <c r="BI246" s="40">
        <f t="shared" si="38"/>
        <v>97</v>
      </c>
      <c r="BJ246" s="40">
        <f t="shared" si="39"/>
        <v>19</v>
      </c>
      <c r="BK246" s="40">
        <f t="shared" si="40"/>
        <v>100</v>
      </c>
      <c r="BL246" s="40">
        <f t="shared" si="41"/>
        <v>23</v>
      </c>
      <c r="BM246" s="41">
        <f t="shared" si="42"/>
        <v>98</v>
      </c>
      <c r="BN246" s="40">
        <f t="shared" si="43"/>
        <v>79</v>
      </c>
      <c r="BO246" s="41">
        <f t="shared" si="44"/>
        <v>56</v>
      </c>
      <c r="BP246" s="41">
        <f t="shared" si="45"/>
        <v>32</v>
      </c>
      <c r="BQ246" s="41">
        <f t="shared" si="46"/>
        <v>10</v>
      </c>
      <c r="BR246" s="41">
        <f t="shared" si="47"/>
        <v>48</v>
      </c>
    </row>
    <row r="247" spans="2:70" x14ac:dyDescent="0.3">
      <c r="B247" s="12" t="s">
        <v>2235</v>
      </c>
      <c r="C247" s="12">
        <v>116031317</v>
      </c>
      <c r="D247" s="12" t="s">
        <v>832</v>
      </c>
      <c r="E247" s="12" t="s">
        <v>833</v>
      </c>
      <c r="F247" s="12" t="s">
        <v>2791</v>
      </c>
      <c r="G247" s="12" t="s">
        <v>85</v>
      </c>
      <c r="H247" s="12" t="s">
        <v>5013</v>
      </c>
      <c r="I247" s="28">
        <v>460000</v>
      </c>
      <c r="J247" s="28">
        <v>459000</v>
      </c>
      <c r="K247" s="28">
        <v>422500</v>
      </c>
      <c r="L247" s="28">
        <v>430000</v>
      </c>
      <c r="M247" s="28">
        <v>420000</v>
      </c>
      <c r="N247" s="28">
        <v>400000</v>
      </c>
      <c r="O247" s="29">
        <v>33</v>
      </c>
      <c r="P247" s="29">
        <v>33</v>
      </c>
      <c r="Q247" s="29">
        <v>40</v>
      </c>
      <c r="R247" s="28">
        <v>470</v>
      </c>
      <c r="S247" s="28">
        <v>420</v>
      </c>
      <c r="T247" s="30">
        <v>4.3</v>
      </c>
      <c r="U247" s="30">
        <v>0</v>
      </c>
      <c r="V247" s="30">
        <v>4.3</v>
      </c>
      <c r="W247" s="30">
        <v>3.6</v>
      </c>
      <c r="X247" s="31">
        <v>5.3130434782608697E-2</v>
      </c>
      <c r="Y247" s="30">
        <v>7.4</v>
      </c>
      <c r="Z247" s="30">
        <v>-0.29999999999999982</v>
      </c>
      <c r="AA247" s="30">
        <v>7.7</v>
      </c>
      <c r="AB247" s="30">
        <v>7.4</v>
      </c>
      <c r="AC247" s="32">
        <v>0.30146756978653527</v>
      </c>
      <c r="AD247" s="30">
        <v>5.6741031956549186</v>
      </c>
      <c r="AE247" s="12">
        <v>70</v>
      </c>
      <c r="AF247" s="12">
        <v>61</v>
      </c>
      <c r="AG247" s="12">
        <v>67</v>
      </c>
      <c r="AH247" s="33">
        <v>2.2613981762917934</v>
      </c>
      <c r="AI247" s="34">
        <v>565000</v>
      </c>
      <c r="AJ247" s="34">
        <v>545000</v>
      </c>
      <c r="AK247" s="34">
        <v>530000</v>
      </c>
      <c r="AL247" s="35">
        <v>3.669724770642202E-2</v>
      </c>
      <c r="AM247" s="35">
        <v>6.6037735849056603E-2</v>
      </c>
      <c r="AN247" s="12">
        <v>3.2</v>
      </c>
      <c r="AO247" s="33">
        <v>0.5</v>
      </c>
      <c r="AP247" s="12">
        <v>2.7</v>
      </c>
      <c r="AQ247" s="34">
        <v>500</v>
      </c>
      <c r="AR247" s="34">
        <v>450</v>
      </c>
      <c r="AS247" s="31">
        <v>0.1111111111111111</v>
      </c>
      <c r="AT247" s="36">
        <v>1559.0400000000002</v>
      </c>
      <c r="AU247" s="30">
        <v>0.75029999999999997</v>
      </c>
      <c r="AV247" s="30">
        <v>0.24970000000000001</v>
      </c>
      <c r="AW247" s="30">
        <v>0.57789999999999997</v>
      </c>
      <c r="AX247" s="30">
        <v>0.2059</v>
      </c>
      <c r="AY247" s="30">
        <v>0.19409999999999999</v>
      </c>
      <c r="AZ247" s="30">
        <v>0.27339999999999998</v>
      </c>
      <c r="BA247" s="30">
        <v>0.50039999999999996</v>
      </c>
      <c r="BB247" s="37">
        <v>1</v>
      </c>
      <c r="BC247" s="29">
        <v>38</v>
      </c>
      <c r="BD247" s="38" t="s">
        <v>4525</v>
      </c>
      <c r="BE247" s="39">
        <v>150.81399017543899</v>
      </c>
      <c r="BF247" s="39">
        <v>-33.7650188479316</v>
      </c>
      <c r="BG247" s="40">
        <f t="shared" si="36"/>
        <v>46</v>
      </c>
      <c r="BH247" s="40">
        <f t="shared" si="37"/>
        <v>64</v>
      </c>
      <c r="BI247" s="40">
        <f t="shared" si="38"/>
        <v>97</v>
      </c>
      <c r="BJ247" s="40">
        <f t="shared" si="39"/>
        <v>19</v>
      </c>
      <c r="BK247" s="40">
        <f t="shared" si="40"/>
        <v>100</v>
      </c>
      <c r="BL247" s="40">
        <f t="shared" si="41"/>
        <v>33</v>
      </c>
      <c r="BM247" s="41">
        <f t="shared" si="42"/>
        <v>100</v>
      </c>
      <c r="BN247" s="40">
        <f t="shared" si="43"/>
        <v>93</v>
      </c>
      <c r="BO247" s="41">
        <f t="shared" si="44"/>
        <v>66</v>
      </c>
      <c r="BP247" s="41">
        <f t="shared" si="45"/>
        <v>1</v>
      </c>
      <c r="BQ247" s="41">
        <f t="shared" si="46"/>
        <v>10</v>
      </c>
      <c r="BR247" s="41">
        <f t="shared" si="47"/>
        <v>45</v>
      </c>
    </row>
    <row r="248" spans="2:70" x14ac:dyDescent="0.3">
      <c r="B248" s="12" t="s">
        <v>834</v>
      </c>
      <c r="C248" s="12">
        <v>116031319</v>
      </c>
      <c r="D248" s="12" t="s">
        <v>832</v>
      </c>
      <c r="E248" s="12" t="s">
        <v>833</v>
      </c>
      <c r="F248" s="12" t="s">
        <v>2791</v>
      </c>
      <c r="G248" s="12" t="s">
        <v>85</v>
      </c>
      <c r="H248" s="12" t="s">
        <v>5013</v>
      </c>
      <c r="I248" s="28">
        <v>780225</v>
      </c>
      <c r="J248" s="28">
        <v>772650</v>
      </c>
      <c r="K248" s="28">
        <v>734270</v>
      </c>
      <c r="L248" s="28">
        <v>761000</v>
      </c>
      <c r="M248" s="28">
        <v>760000</v>
      </c>
      <c r="N248" s="28">
        <v>705000</v>
      </c>
      <c r="O248" s="29">
        <v>34</v>
      </c>
      <c r="P248" s="29">
        <v>28</v>
      </c>
      <c r="Q248" s="29">
        <v>31</v>
      </c>
      <c r="R248" s="28">
        <v>620</v>
      </c>
      <c r="S248" s="28">
        <v>530</v>
      </c>
      <c r="T248" s="30">
        <v>2.9</v>
      </c>
      <c r="U248" s="30">
        <v>0.10000000000000009</v>
      </c>
      <c r="V248" s="30">
        <v>2.8</v>
      </c>
      <c r="W248" s="30">
        <v>2.8</v>
      </c>
      <c r="X248" s="31">
        <v>4.1321413694767536E-2</v>
      </c>
      <c r="Y248" s="30">
        <v>4.8</v>
      </c>
      <c r="Z248" s="30">
        <v>-0.29999999999999982</v>
      </c>
      <c r="AA248" s="30">
        <v>5.0999999999999996</v>
      </c>
      <c r="AB248" s="30">
        <v>4.9000000000000004</v>
      </c>
      <c r="AC248" s="32">
        <v>0.27003484320557491</v>
      </c>
      <c r="AD248" s="30">
        <v>6.5349855936746177</v>
      </c>
      <c r="AE248" s="12">
        <v>70</v>
      </c>
      <c r="AF248" s="12">
        <v>61</v>
      </c>
      <c r="AG248" s="12">
        <v>67</v>
      </c>
      <c r="AH248" s="33">
        <v>2.2613981762917934</v>
      </c>
      <c r="AI248" s="34">
        <v>565000</v>
      </c>
      <c r="AJ248" s="34">
        <v>545000</v>
      </c>
      <c r="AK248" s="34">
        <v>530000</v>
      </c>
      <c r="AL248" s="35">
        <v>3.669724770642202E-2</v>
      </c>
      <c r="AM248" s="35">
        <v>6.6037735849056603E-2</v>
      </c>
      <c r="AN248" s="12">
        <v>3.2</v>
      </c>
      <c r="AO248" s="33">
        <v>0.5</v>
      </c>
      <c r="AP248" s="12">
        <v>2.7</v>
      </c>
      <c r="AQ248" s="34">
        <v>500</v>
      </c>
      <c r="AR248" s="34">
        <v>450</v>
      </c>
      <c r="AS248" s="31">
        <v>0.1111111111111111</v>
      </c>
      <c r="AT248" s="36">
        <v>2296</v>
      </c>
      <c r="AU248" s="30">
        <v>0.83250000000000002</v>
      </c>
      <c r="AV248" s="30">
        <v>0.16750000000000001</v>
      </c>
      <c r="AW248" s="30">
        <v>0.81740000000000002</v>
      </c>
      <c r="AX248" s="30">
        <v>0.14630000000000001</v>
      </c>
      <c r="AY248" s="30">
        <v>0.25290000000000001</v>
      </c>
      <c r="AZ248" s="30">
        <v>0.42509999999999998</v>
      </c>
      <c r="BA248" s="30">
        <v>0.29249999999999998</v>
      </c>
      <c r="BB248" s="37">
        <v>4</v>
      </c>
      <c r="BC248" s="29">
        <v>35</v>
      </c>
      <c r="BD248" s="38" t="s">
        <v>3243</v>
      </c>
      <c r="BE248" s="39">
        <v>150.84510991482401</v>
      </c>
      <c r="BF248" s="39">
        <v>-33.779929406615501</v>
      </c>
      <c r="BG248" s="40">
        <f t="shared" si="36"/>
        <v>69</v>
      </c>
      <c r="BH248" s="40">
        <f t="shared" si="37"/>
        <v>64</v>
      </c>
      <c r="BI248" s="40">
        <f t="shared" si="38"/>
        <v>97</v>
      </c>
      <c r="BJ248" s="40">
        <f t="shared" si="39"/>
        <v>19</v>
      </c>
      <c r="BK248" s="40">
        <f t="shared" si="40"/>
        <v>100</v>
      </c>
      <c r="BL248" s="40">
        <f t="shared" si="41"/>
        <v>46</v>
      </c>
      <c r="BM248" s="41">
        <f t="shared" si="42"/>
        <v>88</v>
      </c>
      <c r="BN248" s="40">
        <f t="shared" si="43"/>
        <v>85</v>
      </c>
      <c r="BO248" s="41">
        <f t="shared" si="44"/>
        <v>87</v>
      </c>
      <c r="BP248" s="41">
        <f t="shared" si="45"/>
        <v>37</v>
      </c>
      <c r="BQ248" s="41">
        <f t="shared" si="46"/>
        <v>40</v>
      </c>
      <c r="BR248" s="41">
        <f t="shared" si="47"/>
        <v>53</v>
      </c>
    </row>
    <row r="249" spans="2:70" x14ac:dyDescent="0.3">
      <c r="B249" s="12" t="s">
        <v>1054</v>
      </c>
      <c r="C249" s="12">
        <v>117011321</v>
      </c>
      <c r="D249" s="12" t="s">
        <v>1054</v>
      </c>
      <c r="E249" s="12" t="s">
        <v>1055</v>
      </c>
      <c r="F249" s="12" t="s">
        <v>2791</v>
      </c>
      <c r="G249" s="12" t="s">
        <v>85</v>
      </c>
      <c r="H249" s="12" t="s">
        <v>5013</v>
      </c>
      <c r="I249" s="28">
        <v>897600</v>
      </c>
      <c r="J249" s="28">
        <v>885000</v>
      </c>
      <c r="K249" s="28">
        <v>890000</v>
      </c>
      <c r="L249" s="28">
        <v>1060000</v>
      </c>
      <c r="M249" s="28">
        <v>1060000</v>
      </c>
      <c r="N249" s="28">
        <v>970000</v>
      </c>
      <c r="O249" s="29">
        <v>26</v>
      </c>
      <c r="P249" s="29">
        <v>27</v>
      </c>
      <c r="Q249" s="29">
        <v>26</v>
      </c>
      <c r="R249" s="28">
        <v>820</v>
      </c>
      <c r="S249" s="28">
        <v>790</v>
      </c>
      <c r="T249" s="30">
        <v>1.9</v>
      </c>
      <c r="U249" s="30">
        <v>-0.10000000000000009</v>
      </c>
      <c r="V249" s="30">
        <v>2</v>
      </c>
      <c r="W249" s="30">
        <v>1.4</v>
      </c>
      <c r="X249" s="31">
        <v>4.7504456327985743E-2</v>
      </c>
      <c r="Y249" s="30">
        <v>10.5</v>
      </c>
      <c r="Z249" s="30">
        <v>-1.1999999999999993</v>
      </c>
      <c r="AA249" s="30">
        <v>11.7</v>
      </c>
      <c r="AB249" s="30">
        <v>11.5</v>
      </c>
      <c r="AC249" s="32">
        <v>0.30853049184275477</v>
      </c>
      <c r="AD249" s="30">
        <v>6.4947694530501092</v>
      </c>
      <c r="AE249" s="12">
        <v>212</v>
      </c>
      <c r="AF249" s="12">
        <v>191</v>
      </c>
      <c r="AG249" s="12">
        <v>192</v>
      </c>
      <c r="AH249" s="33">
        <v>6.8393782383419692</v>
      </c>
      <c r="AI249" s="34">
        <v>860000</v>
      </c>
      <c r="AJ249" s="34">
        <v>761000</v>
      </c>
      <c r="AK249" s="34">
        <v>770000</v>
      </c>
      <c r="AL249" s="35">
        <v>0.13009198423127463</v>
      </c>
      <c r="AM249" s="35">
        <v>0.11688311688311688</v>
      </c>
      <c r="AN249" s="12">
        <v>1.6</v>
      </c>
      <c r="AO249" s="33">
        <v>0.10000000000000009</v>
      </c>
      <c r="AP249" s="12">
        <v>1.5</v>
      </c>
      <c r="AQ249" s="34">
        <v>890</v>
      </c>
      <c r="AR249" s="34">
        <v>850</v>
      </c>
      <c r="AS249" s="31">
        <v>4.7058823529411764E-2</v>
      </c>
      <c r="AT249" s="36">
        <v>2657.76</v>
      </c>
      <c r="AU249" s="30">
        <v>0.72370000000000001</v>
      </c>
      <c r="AV249" s="30">
        <v>0.27629999999999999</v>
      </c>
      <c r="AW249" s="30">
        <v>0.27760000000000001</v>
      </c>
      <c r="AX249" s="30">
        <v>0.20910000000000001</v>
      </c>
      <c r="AY249" s="30">
        <v>0.20219999999999999</v>
      </c>
      <c r="AZ249" s="30">
        <v>0.40539999999999998</v>
      </c>
      <c r="BA249" s="30">
        <v>0.37280000000000002</v>
      </c>
      <c r="BB249" s="37">
        <v>8.5</v>
      </c>
      <c r="BC249" s="29">
        <v>9</v>
      </c>
      <c r="BD249" s="38" t="s">
        <v>3421</v>
      </c>
      <c r="BE249" s="39">
        <v>151.199810180181</v>
      </c>
      <c r="BF249" s="39">
        <v>-33.949069982403202</v>
      </c>
      <c r="BG249" s="40">
        <f t="shared" si="36"/>
        <v>85</v>
      </c>
      <c r="BH249" s="40">
        <f t="shared" si="37"/>
        <v>90</v>
      </c>
      <c r="BI249" s="40">
        <f t="shared" si="38"/>
        <v>40</v>
      </c>
      <c r="BJ249" s="40">
        <f t="shared" si="39"/>
        <v>65</v>
      </c>
      <c r="BK249" s="40">
        <f t="shared" si="40"/>
        <v>100</v>
      </c>
      <c r="BL249" s="40">
        <f t="shared" si="41"/>
        <v>34</v>
      </c>
      <c r="BM249" s="41">
        <f t="shared" si="42"/>
        <v>100</v>
      </c>
      <c r="BN249" s="40">
        <f t="shared" si="43"/>
        <v>85</v>
      </c>
      <c r="BO249" s="41">
        <f t="shared" si="44"/>
        <v>61</v>
      </c>
      <c r="BP249" s="41">
        <f t="shared" si="45"/>
        <v>1</v>
      </c>
      <c r="BQ249" s="41">
        <f t="shared" si="46"/>
        <v>85</v>
      </c>
      <c r="BR249" s="41">
        <f t="shared" si="47"/>
        <v>55</v>
      </c>
    </row>
    <row r="250" spans="2:70" x14ac:dyDescent="0.3">
      <c r="B250" s="12" t="s">
        <v>1297</v>
      </c>
      <c r="C250" s="12">
        <v>117011323</v>
      </c>
      <c r="D250" s="12" t="s">
        <v>1054</v>
      </c>
      <c r="E250" s="12" t="s">
        <v>1055</v>
      </c>
      <c r="F250" s="12" t="s">
        <v>2791</v>
      </c>
      <c r="G250" s="12" t="s">
        <v>85</v>
      </c>
      <c r="H250" s="12" t="s">
        <v>5013</v>
      </c>
      <c r="I250" s="28">
        <v>900000</v>
      </c>
      <c r="J250" s="28">
        <v>890000</v>
      </c>
      <c r="K250" s="28">
        <v>880000</v>
      </c>
      <c r="L250" s="28">
        <v>738000</v>
      </c>
      <c r="M250" s="28">
        <v>768000</v>
      </c>
      <c r="N250" s="28">
        <v>665000</v>
      </c>
      <c r="O250" s="29">
        <v>28</v>
      </c>
      <c r="P250" s="29">
        <v>29</v>
      </c>
      <c r="Q250" s="29">
        <v>29</v>
      </c>
      <c r="R250" s="28">
        <v>860</v>
      </c>
      <c r="S250" s="28">
        <v>820</v>
      </c>
      <c r="T250" s="30">
        <v>1.8</v>
      </c>
      <c r="U250" s="30">
        <v>0</v>
      </c>
      <c r="V250" s="30">
        <v>1.8</v>
      </c>
      <c r="W250" s="30">
        <v>1.6</v>
      </c>
      <c r="X250" s="31">
        <v>4.9688888888888887E-2</v>
      </c>
      <c r="Y250" s="30">
        <v>14</v>
      </c>
      <c r="Z250" s="30">
        <v>-1</v>
      </c>
      <c r="AA250" s="30">
        <v>15</v>
      </c>
      <c r="AB250" s="30">
        <v>12.3</v>
      </c>
      <c r="AC250" s="32">
        <v>0.4246997471554993</v>
      </c>
      <c r="AD250" s="30">
        <v>8.5471773801419815</v>
      </c>
      <c r="AE250" s="12">
        <v>212</v>
      </c>
      <c r="AF250" s="12">
        <v>191</v>
      </c>
      <c r="AG250" s="12">
        <v>192</v>
      </c>
      <c r="AH250" s="33">
        <v>6.8393782383419692</v>
      </c>
      <c r="AI250" s="34">
        <v>860000</v>
      </c>
      <c r="AJ250" s="34">
        <v>761000</v>
      </c>
      <c r="AK250" s="34">
        <v>770000</v>
      </c>
      <c r="AL250" s="35">
        <v>0.13009198423127463</v>
      </c>
      <c r="AM250" s="35">
        <v>0.11688311688311688</v>
      </c>
      <c r="AN250" s="12">
        <v>1.6</v>
      </c>
      <c r="AO250" s="33">
        <v>0.10000000000000009</v>
      </c>
      <c r="AP250" s="12">
        <v>1.5</v>
      </c>
      <c r="AQ250" s="34">
        <v>890</v>
      </c>
      <c r="AR250" s="34">
        <v>850</v>
      </c>
      <c r="AS250" s="31">
        <v>4.7058823529411764E-2</v>
      </c>
      <c r="AT250" s="36">
        <v>2024.9600000000003</v>
      </c>
      <c r="AU250" s="30">
        <v>0.66059999999999997</v>
      </c>
      <c r="AV250" s="30">
        <v>0.33939999999999998</v>
      </c>
      <c r="AW250" s="30">
        <v>0.24740000000000001</v>
      </c>
      <c r="AX250" s="30">
        <v>0.13020000000000001</v>
      </c>
      <c r="AY250" s="30">
        <v>0.21249999999999999</v>
      </c>
      <c r="AZ250" s="30">
        <v>0.2477</v>
      </c>
      <c r="BA250" s="30">
        <v>0.5121</v>
      </c>
      <c r="BB250" s="37">
        <v>7.5</v>
      </c>
      <c r="BC250" s="29">
        <v>8</v>
      </c>
      <c r="BD250" s="38" t="s">
        <v>3642</v>
      </c>
      <c r="BE250" s="39">
        <v>151.21715121395499</v>
      </c>
      <c r="BF250" s="39">
        <v>-33.9412334275316</v>
      </c>
      <c r="BG250" s="40">
        <f t="shared" si="36"/>
        <v>87</v>
      </c>
      <c r="BH250" s="40">
        <f t="shared" si="37"/>
        <v>90</v>
      </c>
      <c r="BI250" s="40">
        <f t="shared" si="38"/>
        <v>40</v>
      </c>
      <c r="BJ250" s="40">
        <f t="shared" si="39"/>
        <v>65</v>
      </c>
      <c r="BK250" s="40">
        <f t="shared" si="40"/>
        <v>100</v>
      </c>
      <c r="BL250" s="40">
        <f t="shared" si="41"/>
        <v>37</v>
      </c>
      <c r="BM250" s="41">
        <f t="shared" si="42"/>
        <v>100</v>
      </c>
      <c r="BN250" s="40">
        <f t="shared" si="43"/>
        <v>65</v>
      </c>
      <c r="BO250" s="41">
        <f t="shared" si="44"/>
        <v>1</v>
      </c>
      <c r="BP250" s="41">
        <f t="shared" si="45"/>
        <v>1</v>
      </c>
      <c r="BQ250" s="41">
        <f t="shared" si="46"/>
        <v>75</v>
      </c>
      <c r="BR250" s="41">
        <f t="shared" si="47"/>
        <v>50</v>
      </c>
    </row>
    <row r="251" spans="2:70" x14ac:dyDescent="0.3">
      <c r="B251" s="12" t="s">
        <v>1792</v>
      </c>
      <c r="C251" s="12">
        <v>117011634</v>
      </c>
      <c r="D251" s="12" t="s">
        <v>1054</v>
      </c>
      <c r="E251" s="12" t="s">
        <v>1055</v>
      </c>
      <c r="F251" s="12" t="s">
        <v>2791</v>
      </c>
      <c r="G251" s="12" t="s">
        <v>85</v>
      </c>
      <c r="H251" s="12" t="s">
        <v>5013</v>
      </c>
      <c r="I251" s="28">
        <v>746640</v>
      </c>
      <c r="J251" s="28">
        <v>734400</v>
      </c>
      <c r="K251" s="28">
        <v>650000</v>
      </c>
      <c r="L251" s="28">
        <v>716000</v>
      </c>
      <c r="M251" s="28">
        <v>700000</v>
      </c>
      <c r="N251" s="28">
        <v>660000</v>
      </c>
      <c r="O251" s="29">
        <v>26</v>
      </c>
      <c r="P251" s="29">
        <v>25</v>
      </c>
      <c r="Q251" s="29">
        <v>28</v>
      </c>
      <c r="R251" s="28">
        <v>695</v>
      </c>
      <c r="S251" s="28">
        <v>600</v>
      </c>
      <c r="T251" s="30">
        <v>1.8</v>
      </c>
      <c r="U251" s="30">
        <v>0</v>
      </c>
      <c r="V251" s="30">
        <v>1.8</v>
      </c>
      <c r="W251" s="30">
        <v>2</v>
      </c>
      <c r="X251" s="31">
        <v>4.8403514411228969E-2</v>
      </c>
      <c r="Y251" s="30">
        <v>11.8</v>
      </c>
      <c r="Z251" s="30">
        <v>0.10000000000000142</v>
      </c>
      <c r="AA251" s="30">
        <v>11.7</v>
      </c>
      <c r="AB251" s="30">
        <v>8.1</v>
      </c>
      <c r="AC251" s="32">
        <v>0.4397843474739293</v>
      </c>
      <c r="AD251" s="30">
        <v>9.0857937243479405</v>
      </c>
      <c r="AE251" s="12">
        <v>212</v>
      </c>
      <c r="AF251" s="12">
        <v>191</v>
      </c>
      <c r="AG251" s="12">
        <v>192</v>
      </c>
      <c r="AH251" s="33">
        <v>6.8393782383419692</v>
      </c>
      <c r="AI251" s="34">
        <v>860000</v>
      </c>
      <c r="AJ251" s="34">
        <v>761000</v>
      </c>
      <c r="AK251" s="34">
        <v>770000</v>
      </c>
      <c r="AL251" s="35">
        <v>0.13009198423127463</v>
      </c>
      <c r="AM251" s="35">
        <v>0.11688311688311688</v>
      </c>
      <c r="AN251" s="12">
        <v>1.6</v>
      </c>
      <c r="AO251" s="33">
        <v>0.10000000000000009</v>
      </c>
      <c r="AP251" s="12">
        <v>1.5</v>
      </c>
      <c r="AQ251" s="34">
        <v>890</v>
      </c>
      <c r="AR251" s="34">
        <v>850</v>
      </c>
      <c r="AS251" s="31">
        <v>4.7058823529411764E-2</v>
      </c>
      <c r="AT251" s="36">
        <v>1580.3200000000002</v>
      </c>
      <c r="AU251" s="30">
        <v>0.66190000000000004</v>
      </c>
      <c r="AV251" s="30">
        <v>0.33810000000000001</v>
      </c>
      <c r="AW251" s="30">
        <v>0.38569999999999999</v>
      </c>
      <c r="AX251" s="30">
        <v>4.7500000000000001E-2</v>
      </c>
      <c r="AY251" s="30">
        <v>0.28310000000000002</v>
      </c>
      <c r="AZ251" s="30">
        <v>0.2268</v>
      </c>
      <c r="BA251" s="30">
        <v>0.4496</v>
      </c>
      <c r="BB251" s="37">
        <v>5.5</v>
      </c>
      <c r="BC251" s="29">
        <v>7</v>
      </c>
      <c r="BD251" s="38" t="s">
        <v>4103</v>
      </c>
      <c r="BE251" s="39">
        <v>151.21414311899301</v>
      </c>
      <c r="BF251" s="39">
        <v>-33.930989677773901</v>
      </c>
      <c r="BG251" s="40">
        <f t="shared" si="36"/>
        <v>87</v>
      </c>
      <c r="BH251" s="40">
        <f t="shared" si="37"/>
        <v>90</v>
      </c>
      <c r="BI251" s="40">
        <f t="shared" si="38"/>
        <v>40</v>
      </c>
      <c r="BJ251" s="40">
        <f t="shared" si="39"/>
        <v>65</v>
      </c>
      <c r="BK251" s="40">
        <f t="shared" si="40"/>
        <v>100</v>
      </c>
      <c r="BL251" s="40">
        <f t="shared" si="41"/>
        <v>52</v>
      </c>
      <c r="BM251" s="41">
        <f t="shared" si="42"/>
        <v>100</v>
      </c>
      <c r="BN251" s="40">
        <f t="shared" si="43"/>
        <v>60</v>
      </c>
      <c r="BO251" s="41">
        <f t="shared" si="44"/>
        <v>1</v>
      </c>
      <c r="BP251" s="41">
        <f t="shared" si="45"/>
        <v>1</v>
      </c>
      <c r="BQ251" s="41">
        <f t="shared" si="46"/>
        <v>55</v>
      </c>
      <c r="BR251" s="41">
        <f t="shared" si="47"/>
        <v>49</v>
      </c>
    </row>
    <row r="252" spans="2:70" x14ac:dyDescent="0.3">
      <c r="B252" s="12" t="s">
        <v>1453</v>
      </c>
      <c r="C252" s="12">
        <v>117011635</v>
      </c>
      <c r="D252" s="12" t="s">
        <v>1054</v>
      </c>
      <c r="E252" s="12" t="s">
        <v>1055</v>
      </c>
      <c r="F252" s="12" t="s">
        <v>2791</v>
      </c>
      <c r="G252" s="12" t="s">
        <v>85</v>
      </c>
      <c r="H252" s="12" t="s">
        <v>5013</v>
      </c>
      <c r="I252" s="28">
        <v>878700</v>
      </c>
      <c r="J252" s="28">
        <v>875000</v>
      </c>
      <c r="K252" s="28">
        <v>860520</v>
      </c>
      <c r="L252" s="28">
        <v>950000</v>
      </c>
      <c r="M252" s="28">
        <v>940000</v>
      </c>
      <c r="N252" s="28">
        <v>870000</v>
      </c>
      <c r="O252" s="29">
        <v>44</v>
      </c>
      <c r="P252" s="29">
        <v>37</v>
      </c>
      <c r="Q252" s="29">
        <v>32</v>
      </c>
      <c r="R252" s="28">
        <v>970</v>
      </c>
      <c r="S252" s="28">
        <v>920</v>
      </c>
      <c r="T252" s="30">
        <v>1.4</v>
      </c>
      <c r="U252" s="30">
        <v>0</v>
      </c>
      <c r="V252" s="30">
        <v>1.4</v>
      </c>
      <c r="W252" s="30">
        <v>1.4</v>
      </c>
      <c r="X252" s="31">
        <v>5.7402981677478093E-2</v>
      </c>
      <c r="Y252" s="30">
        <v>19.3</v>
      </c>
      <c r="Z252" s="30">
        <v>-1.8000000000000007</v>
      </c>
      <c r="AA252" s="30">
        <v>21.1</v>
      </c>
      <c r="AB252" s="30">
        <v>19.399999999999999</v>
      </c>
      <c r="AC252" s="32">
        <v>0.38440809079956884</v>
      </c>
      <c r="AD252" s="30">
        <v>6.6966572043136621</v>
      </c>
      <c r="AE252" s="12">
        <v>212</v>
      </c>
      <c r="AF252" s="12">
        <v>191</v>
      </c>
      <c r="AG252" s="12">
        <v>192</v>
      </c>
      <c r="AH252" s="33">
        <v>6.8393782383419692</v>
      </c>
      <c r="AI252" s="34">
        <v>860000</v>
      </c>
      <c r="AJ252" s="34">
        <v>761000</v>
      </c>
      <c r="AK252" s="34">
        <v>770000</v>
      </c>
      <c r="AL252" s="35">
        <v>0.13009198423127463</v>
      </c>
      <c r="AM252" s="35">
        <v>0.11688311688311688</v>
      </c>
      <c r="AN252" s="12">
        <v>1.6</v>
      </c>
      <c r="AO252" s="33">
        <v>0.10000000000000009</v>
      </c>
      <c r="AP252" s="12">
        <v>1.5</v>
      </c>
      <c r="AQ252" s="34">
        <v>890</v>
      </c>
      <c r="AR252" s="34">
        <v>850</v>
      </c>
      <c r="AS252" s="31">
        <v>4.7058823529411764E-2</v>
      </c>
      <c r="AT252" s="36">
        <v>2523.36</v>
      </c>
      <c r="AU252" s="30">
        <v>0.65359999999999996</v>
      </c>
      <c r="AV252" s="30">
        <v>0.34639999999999999</v>
      </c>
      <c r="AW252" s="30">
        <v>0.21</v>
      </c>
      <c r="AX252" s="30">
        <v>3.95E-2</v>
      </c>
      <c r="AY252" s="30">
        <v>0.1618</v>
      </c>
      <c r="AZ252" s="30">
        <v>0.24399999999999999</v>
      </c>
      <c r="BA252" s="30">
        <v>0.56730000000000003</v>
      </c>
      <c r="BB252" s="37">
        <v>9</v>
      </c>
      <c r="BC252" s="29">
        <v>7</v>
      </c>
      <c r="BD252" s="38" t="s">
        <v>3786</v>
      </c>
      <c r="BE252" s="39">
        <v>151.195053452557</v>
      </c>
      <c r="BF252" s="39">
        <v>-33.929554171053297</v>
      </c>
      <c r="BG252" s="40">
        <f t="shared" si="36"/>
        <v>93</v>
      </c>
      <c r="BH252" s="40">
        <f t="shared" si="37"/>
        <v>90</v>
      </c>
      <c r="BI252" s="40">
        <f t="shared" si="38"/>
        <v>40</v>
      </c>
      <c r="BJ252" s="40">
        <f t="shared" si="39"/>
        <v>65</v>
      </c>
      <c r="BK252" s="40">
        <f t="shared" si="40"/>
        <v>100</v>
      </c>
      <c r="BL252" s="40">
        <f t="shared" si="41"/>
        <v>26</v>
      </c>
      <c r="BM252" s="41">
        <f t="shared" si="42"/>
        <v>100</v>
      </c>
      <c r="BN252" s="40">
        <f t="shared" si="43"/>
        <v>83</v>
      </c>
      <c r="BO252" s="41">
        <f t="shared" si="44"/>
        <v>11</v>
      </c>
      <c r="BP252" s="41">
        <f t="shared" si="45"/>
        <v>1</v>
      </c>
      <c r="BQ252" s="41">
        <f t="shared" si="46"/>
        <v>90</v>
      </c>
      <c r="BR252" s="41">
        <f t="shared" si="47"/>
        <v>53</v>
      </c>
    </row>
    <row r="253" spans="2:70" x14ac:dyDescent="0.3">
      <c r="B253" s="12" t="s">
        <v>2124</v>
      </c>
      <c r="C253" s="12">
        <v>117021327</v>
      </c>
      <c r="D253" s="12" t="s">
        <v>1299</v>
      </c>
      <c r="E253" s="12" t="s">
        <v>1055</v>
      </c>
      <c r="F253" s="12" t="s">
        <v>2791</v>
      </c>
      <c r="G253" s="12" t="s">
        <v>85</v>
      </c>
      <c r="H253" s="12" t="s">
        <v>5013</v>
      </c>
      <c r="I253" s="28">
        <v>850000</v>
      </c>
      <c r="J253" s="28">
        <v>860000</v>
      </c>
      <c r="K253" s="28">
        <v>829250</v>
      </c>
      <c r="L253" s="28">
        <v>895000</v>
      </c>
      <c r="M253" s="28">
        <v>960000</v>
      </c>
      <c r="N253" s="28">
        <v>861000</v>
      </c>
      <c r="O253" s="29">
        <v>26</v>
      </c>
      <c r="P253" s="29">
        <v>26</v>
      </c>
      <c r="Q253" s="29">
        <v>24</v>
      </c>
      <c r="R253" s="28">
        <v>600</v>
      </c>
      <c r="S253" s="28">
        <v>550</v>
      </c>
      <c r="T253" s="30">
        <v>1.9</v>
      </c>
      <c r="U253" s="30">
        <v>0</v>
      </c>
      <c r="V253" s="30">
        <v>1.9</v>
      </c>
      <c r="W253" s="30">
        <v>1.7</v>
      </c>
      <c r="X253" s="31">
        <v>3.6705882352941178E-2</v>
      </c>
      <c r="Y253" s="30">
        <v>13.7</v>
      </c>
      <c r="Z253" s="30">
        <v>-0.70000000000000107</v>
      </c>
      <c r="AA253" s="30">
        <v>14.4</v>
      </c>
      <c r="AB253" s="30">
        <v>12.5</v>
      </c>
      <c r="AC253" s="32">
        <v>0.23261584268965943</v>
      </c>
      <c r="AD253" s="30">
        <v>6.3372905860964917</v>
      </c>
      <c r="AE253" s="12">
        <v>51</v>
      </c>
      <c r="AF253" s="12">
        <v>35</v>
      </c>
      <c r="AG253" s="12">
        <v>54</v>
      </c>
      <c r="AH253" s="33">
        <v>1.8701298701298701</v>
      </c>
      <c r="AI253" s="34">
        <v>922500</v>
      </c>
      <c r="AJ253" s="34">
        <v>905000</v>
      </c>
      <c r="AK253" s="34">
        <v>805000</v>
      </c>
      <c r="AL253" s="35">
        <v>1.9337016574585635E-2</v>
      </c>
      <c r="AM253" s="35">
        <v>0.14596273291925466</v>
      </c>
      <c r="AN253" s="12">
        <v>1.7</v>
      </c>
      <c r="AO253" s="33">
        <v>0</v>
      </c>
      <c r="AP253" s="12">
        <v>1.7</v>
      </c>
      <c r="AQ253" s="34">
        <v>650</v>
      </c>
      <c r="AR253" s="34">
        <v>600</v>
      </c>
      <c r="AS253" s="31">
        <v>8.3333333333333329E-2</v>
      </c>
      <c r="AT253" s="36">
        <v>2579.36</v>
      </c>
      <c r="AU253" s="30">
        <v>0.56899999999999995</v>
      </c>
      <c r="AV253" s="30">
        <v>0.43099999999999999</v>
      </c>
      <c r="AW253" s="30">
        <v>0.20419999999999999</v>
      </c>
      <c r="AX253" s="30">
        <v>0.35389999999999999</v>
      </c>
      <c r="AY253" s="30">
        <v>0.20899999999999999</v>
      </c>
      <c r="AZ253" s="30">
        <v>0.28860000000000002</v>
      </c>
      <c r="BA253" s="30">
        <v>0.48359999999999997</v>
      </c>
      <c r="BB253" s="37">
        <v>9.5</v>
      </c>
      <c r="BC253" s="29">
        <v>5</v>
      </c>
      <c r="BD253" s="38" t="s">
        <v>4418</v>
      </c>
      <c r="BE253" s="39">
        <v>151.16111466702799</v>
      </c>
      <c r="BF253" s="39">
        <v>-33.895810037578897</v>
      </c>
      <c r="BG253" s="40">
        <f t="shared" si="36"/>
        <v>85</v>
      </c>
      <c r="BH253" s="40">
        <f t="shared" si="37"/>
        <v>88</v>
      </c>
      <c r="BI253" s="40">
        <f t="shared" si="38"/>
        <v>100</v>
      </c>
      <c r="BJ253" s="40">
        <f t="shared" si="39"/>
        <v>11</v>
      </c>
      <c r="BK253" s="40">
        <f t="shared" si="40"/>
        <v>100</v>
      </c>
      <c r="BL253" s="40">
        <f t="shared" si="41"/>
        <v>36</v>
      </c>
      <c r="BM253" s="41">
        <f t="shared" si="42"/>
        <v>73</v>
      </c>
      <c r="BN253" s="40">
        <f t="shared" si="43"/>
        <v>87</v>
      </c>
      <c r="BO253" s="41">
        <f t="shared" si="44"/>
        <v>100</v>
      </c>
      <c r="BP253" s="41">
        <f t="shared" si="45"/>
        <v>1</v>
      </c>
      <c r="BQ253" s="41">
        <f t="shared" si="46"/>
        <v>95</v>
      </c>
      <c r="BR253" s="41">
        <f t="shared" si="47"/>
        <v>57</v>
      </c>
    </row>
    <row r="254" spans="2:70" x14ac:dyDescent="0.3">
      <c r="B254" s="12" t="s">
        <v>1298</v>
      </c>
      <c r="C254" s="12">
        <v>117021328</v>
      </c>
      <c r="D254" s="12" t="s">
        <v>1299</v>
      </c>
      <c r="E254" s="12" t="s">
        <v>1055</v>
      </c>
      <c r="F254" s="12" t="s">
        <v>2791</v>
      </c>
      <c r="G254" s="12" t="s">
        <v>85</v>
      </c>
      <c r="H254" s="12" t="s">
        <v>5013</v>
      </c>
      <c r="I254" s="28">
        <v>900000</v>
      </c>
      <c r="J254" s="28">
        <v>947600</v>
      </c>
      <c r="K254" s="28">
        <v>950000</v>
      </c>
      <c r="L254" s="28">
        <v>850000</v>
      </c>
      <c r="M254" s="28">
        <v>850000</v>
      </c>
      <c r="N254" s="28">
        <v>950000</v>
      </c>
      <c r="O254" s="29">
        <v>27</v>
      </c>
      <c r="P254" s="29">
        <v>27</v>
      </c>
      <c r="Q254" s="29">
        <v>23</v>
      </c>
      <c r="R254" s="28">
        <v>730</v>
      </c>
      <c r="S254" s="28">
        <v>720</v>
      </c>
      <c r="T254" s="30">
        <v>1.9</v>
      </c>
      <c r="U254" s="30">
        <v>9.9999999999999867E-2</v>
      </c>
      <c r="V254" s="30">
        <v>1.8</v>
      </c>
      <c r="W254" s="30">
        <v>2</v>
      </c>
      <c r="X254" s="31">
        <v>4.2177777777777779E-2</v>
      </c>
      <c r="Y254" s="30">
        <v>10.7</v>
      </c>
      <c r="Z254" s="30">
        <v>-0.60000000000000142</v>
      </c>
      <c r="AA254" s="30">
        <v>11.3</v>
      </c>
      <c r="AB254" s="30">
        <v>11</v>
      </c>
      <c r="AC254" s="32">
        <v>0.24886816123929525</v>
      </c>
      <c r="AD254" s="30">
        <v>5.9004569313847668</v>
      </c>
      <c r="AE254" s="12">
        <v>51</v>
      </c>
      <c r="AF254" s="12">
        <v>35</v>
      </c>
      <c r="AG254" s="12">
        <v>54</v>
      </c>
      <c r="AH254" s="33">
        <v>1.8701298701298701</v>
      </c>
      <c r="AI254" s="34">
        <v>922500</v>
      </c>
      <c r="AJ254" s="34">
        <v>905000</v>
      </c>
      <c r="AK254" s="34">
        <v>805000</v>
      </c>
      <c r="AL254" s="35">
        <v>1.9337016574585635E-2</v>
      </c>
      <c r="AM254" s="35">
        <v>0.14596273291925466</v>
      </c>
      <c r="AN254" s="12">
        <v>1.7</v>
      </c>
      <c r="AO254" s="33">
        <v>0</v>
      </c>
      <c r="AP254" s="12">
        <v>1.7</v>
      </c>
      <c r="AQ254" s="34">
        <v>650</v>
      </c>
      <c r="AR254" s="34">
        <v>600</v>
      </c>
      <c r="AS254" s="31">
        <v>8.3333333333333329E-2</v>
      </c>
      <c r="AT254" s="36">
        <v>2933.28</v>
      </c>
      <c r="AU254" s="30">
        <v>0.67190000000000005</v>
      </c>
      <c r="AV254" s="30">
        <v>0.3281</v>
      </c>
      <c r="AW254" s="30">
        <v>0.41720000000000002</v>
      </c>
      <c r="AX254" s="30">
        <v>0.35389999999999999</v>
      </c>
      <c r="AY254" s="30">
        <v>0.24179999999999999</v>
      </c>
      <c r="AZ254" s="30">
        <v>0.37440000000000001</v>
      </c>
      <c r="BA254" s="30">
        <v>0.36299999999999999</v>
      </c>
      <c r="BB254" s="37">
        <v>8.5</v>
      </c>
      <c r="BC254" s="29">
        <v>7</v>
      </c>
      <c r="BD254" s="38" t="s">
        <v>3643</v>
      </c>
      <c r="BE254" s="39">
        <v>151.167198779264</v>
      </c>
      <c r="BF254" s="39">
        <v>-33.922421598230201</v>
      </c>
      <c r="BG254" s="40">
        <f t="shared" si="36"/>
        <v>85</v>
      </c>
      <c r="BH254" s="40">
        <f t="shared" si="37"/>
        <v>88</v>
      </c>
      <c r="BI254" s="40">
        <f t="shared" si="38"/>
        <v>100</v>
      </c>
      <c r="BJ254" s="40">
        <f t="shared" si="39"/>
        <v>11</v>
      </c>
      <c r="BK254" s="40">
        <f t="shared" si="40"/>
        <v>100</v>
      </c>
      <c r="BL254" s="40">
        <f t="shared" si="41"/>
        <v>43</v>
      </c>
      <c r="BM254" s="41">
        <f t="shared" si="42"/>
        <v>91</v>
      </c>
      <c r="BN254" s="40">
        <f t="shared" si="43"/>
        <v>91</v>
      </c>
      <c r="BO254" s="41">
        <f t="shared" si="44"/>
        <v>100</v>
      </c>
      <c r="BP254" s="41">
        <f t="shared" si="45"/>
        <v>1</v>
      </c>
      <c r="BQ254" s="41">
        <f t="shared" si="46"/>
        <v>85</v>
      </c>
      <c r="BR254" s="41">
        <f t="shared" si="47"/>
        <v>59</v>
      </c>
    </row>
    <row r="255" spans="2:70" x14ac:dyDescent="0.3">
      <c r="B255" s="12" t="s">
        <v>1679</v>
      </c>
      <c r="C255" s="12">
        <v>117021636</v>
      </c>
      <c r="D255" s="12" t="s">
        <v>1299</v>
      </c>
      <c r="E255" s="12" t="s">
        <v>1055</v>
      </c>
      <c r="F255" s="12" t="s">
        <v>2791</v>
      </c>
      <c r="G255" s="12" t="s">
        <v>85</v>
      </c>
      <c r="H255" s="12" t="s">
        <v>5013</v>
      </c>
      <c r="I255" s="28">
        <v>1000000</v>
      </c>
      <c r="J255" s="28">
        <v>955800</v>
      </c>
      <c r="K255" s="28">
        <v>941280</v>
      </c>
      <c r="L255" s="28">
        <v>997000</v>
      </c>
      <c r="M255" s="28">
        <v>997000</v>
      </c>
      <c r="N255" s="28">
        <v>986000</v>
      </c>
      <c r="O255" s="29">
        <v>25</v>
      </c>
      <c r="P255" s="29">
        <v>24</v>
      </c>
      <c r="Q255" s="29">
        <v>23</v>
      </c>
      <c r="R255" s="28">
        <v>720</v>
      </c>
      <c r="S255" s="28">
        <v>660</v>
      </c>
      <c r="T255" s="30">
        <v>1.6</v>
      </c>
      <c r="U255" s="30">
        <v>0</v>
      </c>
      <c r="V255" s="30">
        <v>1.6</v>
      </c>
      <c r="W255" s="30">
        <v>1.9</v>
      </c>
      <c r="X255" s="31">
        <v>3.7440000000000001E-2</v>
      </c>
      <c r="Y255" s="30">
        <v>14.4</v>
      </c>
      <c r="Z255" s="30">
        <v>-0.19999999999999929</v>
      </c>
      <c r="AA255" s="30">
        <v>14.6</v>
      </c>
      <c r="AB255" s="30">
        <v>10.1</v>
      </c>
      <c r="AC255" s="32">
        <v>0.27262813522355506</v>
      </c>
      <c r="AD255" s="30">
        <v>7.2817343809710211</v>
      </c>
      <c r="AE255" s="12">
        <v>51</v>
      </c>
      <c r="AF255" s="12">
        <v>35</v>
      </c>
      <c r="AG255" s="12">
        <v>54</v>
      </c>
      <c r="AH255" s="33">
        <v>1.8701298701298701</v>
      </c>
      <c r="AI255" s="34">
        <v>922500</v>
      </c>
      <c r="AJ255" s="34">
        <v>905000</v>
      </c>
      <c r="AK255" s="34">
        <v>805000</v>
      </c>
      <c r="AL255" s="35">
        <v>1.9337016574585635E-2</v>
      </c>
      <c r="AM255" s="35">
        <v>0.14596273291925466</v>
      </c>
      <c r="AN255" s="12">
        <v>1.7</v>
      </c>
      <c r="AO255" s="33">
        <v>0</v>
      </c>
      <c r="AP255" s="12">
        <v>1.7</v>
      </c>
      <c r="AQ255" s="34">
        <v>650</v>
      </c>
      <c r="AR255" s="34">
        <v>600</v>
      </c>
      <c r="AS255" s="31">
        <v>8.3333333333333329E-2</v>
      </c>
      <c r="AT255" s="36">
        <v>2640.96</v>
      </c>
      <c r="AU255" s="30">
        <v>0.62450000000000006</v>
      </c>
      <c r="AV255" s="30">
        <v>0.3755</v>
      </c>
      <c r="AW255" s="30">
        <v>0.3211</v>
      </c>
      <c r="AX255" s="30">
        <v>0.25940000000000002</v>
      </c>
      <c r="AY255" s="30">
        <v>0.2389</v>
      </c>
      <c r="AZ255" s="30">
        <v>0.2974</v>
      </c>
      <c r="BA255" s="30">
        <v>0.4415</v>
      </c>
      <c r="BB255" s="37">
        <v>9</v>
      </c>
      <c r="BC255" s="29">
        <v>6</v>
      </c>
      <c r="BD255" s="38" t="s">
        <v>3998</v>
      </c>
      <c r="BE255" s="39">
        <v>151.16190366295999</v>
      </c>
      <c r="BF255" s="39">
        <v>-33.907664411522497</v>
      </c>
      <c r="BG255" s="40">
        <f t="shared" si="36"/>
        <v>90</v>
      </c>
      <c r="BH255" s="40">
        <f t="shared" si="37"/>
        <v>88</v>
      </c>
      <c r="BI255" s="40">
        <f t="shared" si="38"/>
        <v>100</v>
      </c>
      <c r="BJ255" s="40">
        <f t="shared" si="39"/>
        <v>11</v>
      </c>
      <c r="BK255" s="40">
        <f t="shared" si="40"/>
        <v>100</v>
      </c>
      <c r="BL255" s="40">
        <f t="shared" si="41"/>
        <v>43</v>
      </c>
      <c r="BM255" s="41">
        <f t="shared" si="42"/>
        <v>75</v>
      </c>
      <c r="BN255" s="40">
        <f t="shared" si="43"/>
        <v>77</v>
      </c>
      <c r="BO255" s="41">
        <f t="shared" si="44"/>
        <v>85</v>
      </c>
      <c r="BP255" s="41">
        <f t="shared" si="45"/>
        <v>1</v>
      </c>
      <c r="BQ255" s="41">
        <f t="shared" si="46"/>
        <v>90</v>
      </c>
      <c r="BR255" s="41">
        <f t="shared" si="47"/>
        <v>56</v>
      </c>
    </row>
    <row r="256" spans="2:70" x14ac:dyDescent="0.3">
      <c r="B256" s="12" t="s">
        <v>1924</v>
      </c>
      <c r="C256" s="12">
        <v>117021637</v>
      </c>
      <c r="D256" s="12" t="s">
        <v>1299</v>
      </c>
      <c r="E256" s="12" t="s">
        <v>1055</v>
      </c>
      <c r="F256" s="12" t="s">
        <v>2791</v>
      </c>
      <c r="G256" s="12" t="s">
        <v>85</v>
      </c>
      <c r="H256" s="12" t="s">
        <v>5013</v>
      </c>
      <c r="I256" s="28">
        <v>847000</v>
      </c>
      <c r="J256" s="28">
        <v>839000</v>
      </c>
      <c r="K256" s="28">
        <v>815850</v>
      </c>
      <c r="L256" s="28">
        <v>860000</v>
      </c>
      <c r="M256" s="28">
        <v>860000</v>
      </c>
      <c r="N256" s="28">
        <v>785000</v>
      </c>
      <c r="O256" s="29">
        <v>23</v>
      </c>
      <c r="P256" s="29">
        <v>23</v>
      </c>
      <c r="Q256" s="29">
        <v>26</v>
      </c>
      <c r="R256" s="28">
        <v>650</v>
      </c>
      <c r="S256" s="28">
        <v>600</v>
      </c>
      <c r="T256" s="30">
        <v>1.6</v>
      </c>
      <c r="U256" s="30">
        <v>0</v>
      </c>
      <c r="V256" s="30">
        <v>1.6</v>
      </c>
      <c r="W256" s="30">
        <v>1.4</v>
      </c>
      <c r="X256" s="31">
        <v>3.9905548996458089E-2</v>
      </c>
      <c r="Y256" s="30">
        <v>11.7</v>
      </c>
      <c r="Z256" s="30">
        <v>-0.5</v>
      </c>
      <c r="AA256" s="30">
        <v>12.2</v>
      </c>
      <c r="AB256" s="30">
        <v>10.6</v>
      </c>
      <c r="AC256" s="32">
        <v>0.28759025909670111</v>
      </c>
      <c r="AD256" s="30">
        <v>7.2067736525120063</v>
      </c>
      <c r="AE256" s="12">
        <v>51</v>
      </c>
      <c r="AF256" s="12">
        <v>35</v>
      </c>
      <c r="AG256" s="12">
        <v>54</v>
      </c>
      <c r="AH256" s="33">
        <v>1.8701298701298701</v>
      </c>
      <c r="AI256" s="34">
        <v>922500</v>
      </c>
      <c r="AJ256" s="34">
        <v>905000</v>
      </c>
      <c r="AK256" s="34">
        <v>805000</v>
      </c>
      <c r="AL256" s="35">
        <v>1.9337016574585635E-2</v>
      </c>
      <c r="AM256" s="35">
        <v>0.14596273291925466</v>
      </c>
      <c r="AN256" s="12">
        <v>1.7</v>
      </c>
      <c r="AO256" s="33">
        <v>0</v>
      </c>
      <c r="AP256" s="12">
        <v>1.7</v>
      </c>
      <c r="AQ256" s="34">
        <v>650</v>
      </c>
      <c r="AR256" s="34">
        <v>600</v>
      </c>
      <c r="AS256" s="31">
        <v>8.3333333333333329E-2</v>
      </c>
      <c r="AT256" s="36">
        <v>2260.1600000000003</v>
      </c>
      <c r="AU256" s="30">
        <v>0.59370000000000001</v>
      </c>
      <c r="AV256" s="30">
        <v>0.40629999999999999</v>
      </c>
      <c r="AW256" s="30">
        <v>0.32200000000000001</v>
      </c>
      <c r="AX256" s="30">
        <v>0.1182</v>
      </c>
      <c r="AY256" s="30">
        <v>0.23699999999999999</v>
      </c>
      <c r="AZ256" s="30">
        <v>0.25369999999999998</v>
      </c>
      <c r="BA256" s="30">
        <v>0.4879</v>
      </c>
      <c r="BB256" s="37">
        <v>8</v>
      </c>
      <c r="BC256" s="29">
        <v>8</v>
      </c>
      <c r="BD256" s="38" t="s">
        <v>4234</v>
      </c>
      <c r="BE256" s="39">
        <v>151.14987494403999</v>
      </c>
      <c r="BF256" s="39">
        <v>-33.918076146602502</v>
      </c>
      <c r="BG256" s="40">
        <f t="shared" si="36"/>
        <v>90</v>
      </c>
      <c r="BH256" s="40">
        <f t="shared" si="37"/>
        <v>88</v>
      </c>
      <c r="BI256" s="40">
        <f t="shared" si="38"/>
        <v>100</v>
      </c>
      <c r="BJ256" s="40">
        <f t="shared" si="39"/>
        <v>11</v>
      </c>
      <c r="BK256" s="40">
        <f t="shared" si="40"/>
        <v>100</v>
      </c>
      <c r="BL256" s="40">
        <f t="shared" si="41"/>
        <v>42</v>
      </c>
      <c r="BM256" s="41">
        <f t="shared" si="42"/>
        <v>83</v>
      </c>
      <c r="BN256" s="40">
        <f t="shared" si="43"/>
        <v>78</v>
      </c>
      <c r="BO256" s="41">
        <f t="shared" si="44"/>
        <v>75</v>
      </c>
      <c r="BP256" s="41">
        <f t="shared" si="45"/>
        <v>1</v>
      </c>
      <c r="BQ256" s="41">
        <f t="shared" si="46"/>
        <v>80</v>
      </c>
      <c r="BR256" s="41">
        <f t="shared" si="47"/>
        <v>55</v>
      </c>
    </row>
    <row r="257" spans="2:70" x14ac:dyDescent="0.3">
      <c r="B257" s="12" t="s">
        <v>2017</v>
      </c>
      <c r="C257" s="12">
        <v>117031329</v>
      </c>
      <c r="D257" s="12" t="s">
        <v>1301</v>
      </c>
      <c r="E257" s="12" t="s">
        <v>1055</v>
      </c>
      <c r="F257" s="12" t="s">
        <v>2791</v>
      </c>
      <c r="G257" s="12" t="s">
        <v>85</v>
      </c>
      <c r="H257" s="12" t="s">
        <v>5013</v>
      </c>
      <c r="I257" s="28">
        <v>950000</v>
      </c>
      <c r="J257" s="28">
        <v>897600</v>
      </c>
      <c r="K257" s="28">
        <v>875000</v>
      </c>
      <c r="L257" s="28">
        <v>975000</v>
      </c>
      <c r="M257" s="28">
        <v>910000</v>
      </c>
      <c r="N257" s="28">
        <v>905000</v>
      </c>
      <c r="O257" s="29">
        <v>26</v>
      </c>
      <c r="P257" s="29">
        <v>26</v>
      </c>
      <c r="Q257" s="29">
        <v>28</v>
      </c>
      <c r="R257" s="28">
        <v>720</v>
      </c>
      <c r="S257" s="28">
        <v>690</v>
      </c>
      <c r="T257" s="30">
        <v>2.1</v>
      </c>
      <c r="U257" s="30">
        <v>-0.10000000000000009</v>
      </c>
      <c r="V257" s="30">
        <v>2.2000000000000002</v>
      </c>
      <c r="W257" s="30">
        <v>2</v>
      </c>
      <c r="X257" s="31">
        <v>3.9410526315789472E-2</v>
      </c>
      <c r="Y257" s="30">
        <v>11.5</v>
      </c>
      <c r="Z257" s="30">
        <v>-0.69999999999999929</v>
      </c>
      <c r="AA257" s="30">
        <v>12.2</v>
      </c>
      <c r="AB257" s="30">
        <v>11.2</v>
      </c>
      <c r="AC257" s="32">
        <v>0.28207860590484546</v>
      </c>
      <c r="AD257" s="30">
        <v>7.1574432588035046</v>
      </c>
      <c r="AE257" s="12">
        <v>1468</v>
      </c>
      <c r="AF257" s="12">
        <v>1228</v>
      </c>
      <c r="AG257" s="12">
        <v>1350</v>
      </c>
      <c r="AH257" s="33">
        <v>5.7196261682242993</v>
      </c>
      <c r="AI257" s="34">
        <v>950000</v>
      </c>
      <c r="AJ257" s="34">
        <v>930000</v>
      </c>
      <c r="AK257" s="34">
        <v>875000</v>
      </c>
      <c r="AL257" s="35">
        <v>2.1505376344086023E-2</v>
      </c>
      <c r="AM257" s="35">
        <v>8.5714285714285715E-2</v>
      </c>
      <c r="AN257" s="12">
        <v>1.7</v>
      </c>
      <c r="AO257" s="33">
        <v>9.9999999999999867E-2</v>
      </c>
      <c r="AP257" s="12">
        <v>1.6</v>
      </c>
      <c r="AQ257" s="34">
        <v>875</v>
      </c>
      <c r="AR257" s="34">
        <v>825</v>
      </c>
      <c r="AS257" s="31">
        <v>6.0606060606060608E-2</v>
      </c>
      <c r="AT257" s="36">
        <v>2552.48</v>
      </c>
      <c r="AU257" s="30">
        <v>0.39169999999999999</v>
      </c>
      <c r="AV257" s="30">
        <v>0.60829999999999995</v>
      </c>
      <c r="AW257" s="30">
        <v>8.8999999999999999E-3</v>
      </c>
      <c r="AX257" s="30">
        <v>0.1958</v>
      </c>
      <c r="AY257" s="30">
        <v>0.16850000000000001</v>
      </c>
      <c r="AZ257" s="30">
        <v>0.1928</v>
      </c>
      <c r="BA257" s="30">
        <v>0.61890000000000001</v>
      </c>
      <c r="BB257" s="37">
        <v>9.5</v>
      </c>
      <c r="BC257" s="29">
        <v>2</v>
      </c>
      <c r="BD257" s="38" t="s">
        <v>4321</v>
      </c>
      <c r="BE257" s="39">
        <v>151.219754734113</v>
      </c>
      <c r="BF257" s="39">
        <v>-33.8790336082359</v>
      </c>
      <c r="BG257" s="40">
        <f t="shared" si="36"/>
        <v>82</v>
      </c>
      <c r="BH257" s="40">
        <f t="shared" si="37"/>
        <v>88</v>
      </c>
      <c r="BI257" s="40">
        <f t="shared" si="38"/>
        <v>54</v>
      </c>
      <c r="BJ257" s="40">
        <f t="shared" si="39"/>
        <v>12</v>
      </c>
      <c r="BK257" s="40">
        <f t="shared" si="40"/>
        <v>100</v>
      </c>
      <c r="BL257" s="40">
        <f t="shared" si="41"/>
        <v>27</v>
      </c>
      <c r="BM257" s="41">
        <f t="shared" si="42"/>
        <v>82</v>
      </c>
      <c r="BN257" s="40">
        <f t="shared" si="43"/>
        <v>79</v>
      </c>
      <c r="BO257" s="41">
        <f t="shared" si="44"/>
        <v>79</v>
      </c>
      <c r="BP257" s="41">
        <f t="shared" si="45"/>
        <v>1</v>
      </c>
      <c r="BQ257" s="41">
        <f t="shared" si="46"/>
        <v>95</v>
      </c>
      <c r="BR257" s="41">
        <f t="shared" si="47"/>
        <v>53</v>
      </c>
    </row>
    <row r="258" spans="2:70" x14ac:dyDescent="0.3">
      <c r="B258" s="12" t="s">
        <v>1793</v>
      </c>
      <c r="C258" s="12">
        <v>117031330</v>
      </c>
      <c r="D258" s="12" t="s">
        <v>1301</v>
      </c>
      <c r="E258" s="12" t="s">
        <v>1055</v>
      </c>
      <c r="F258" s="12" t="s">
        <v>2791</v>
      </c>
      <c r="G258" s="12" t="s">
        <v>85</v>
      </c>
      <c r="H258" s="12" t="s">
        <v>5013</v>
      </c>
      <c r="I258" s="28">
        <v>990000</v>
      </c>
      <c r="J258" s="28">
        <v>955500</v>
      </c>
      <c r="K258" s="28">
        <v>920000</v>
      </c>
      <c r="L258" s="28">
        <v>1037500</v>
      </c>
      <c r="M258" s="28">
        <v>996000</v>
      </c>
      <c r="N258" s="28">
        <v>900000</v>
      </c>
      <c r="O258" s="29">
        <v>24</v>
      </c>
      <c r="P258" s="29">
        <v>24</v>
      </c>
      <c r="Q258" s="29">
        <v>25</v>
      </c>
      <c r="R258" s="28">
        <v>800</v>
      </c>
      <c r="S258" s="28">
        <v>750</v>
      </c>
      <c r="T258" s="30">
        <v>1.7</v>
      </c>
      <c r="U258" s="30">
        <v>-0.10000000000000009</v>
      </c>
      <c r="V258" s="30">
        <v>1.8</v>
      </c>
      <c r="W258" s="30">
        <v>1.5</v>
      </c>
      <c r="X258" s="31">
        <v>4.202020202020202E-2</v>
      </c>
      <c r="Y258" s="30">
        <v>11.7</v>
      </c>
      <c r="Z258" s="30">
        <v>-0.5</v>
      </c>
      <c r="AA258" s="30">
        <v>12.2</v>
      </c>
      <c r="AB258" s="30">
        <v>11.6</v>
      </c>
      <c r="AC258" s="32">
        <v>0.25284450063211122</v>
      </c>
      <c r="AD258" s="30">
        <v>6.0172128756199541</v>
      </c>
      <c r="AE258" s="12">
        <v>1468</v>
      </c>
      <c r="AF258" s="12">
        <v>1228</v>
      </c>
      <c r="AG258" s="12">
        <v>1350</v>
      </c>
      <c r="AH258" s="33">
        <v>5.7196261682242993</v>
      </c>
      <c r="AI258" s="34">
        <v>950000</v>
      </c>
      <c r="AJ258" s="34">
        <v>930000</v>
      </c>
      <c r="AK258" s="34">
        <v>875000</v>
      </c>
      <c r="AL258" s="35">
        <v>2.1505376344086023E-2</v>
      </c>
      <c r="AM258" s="35">
        <v>8.5714285714285715E-2</v>
      </c>
      <c r="AN258" s="12">
        <v>1.7</v>
      </c>
      <c r="AO258" s="33">
        <v>9.9999999999999867E-2</v>
      </c>
      <c r="AP258" s="12">
        <v>1.6</v>
      </c>
      <c r="AQ258" s="34">
        <v>875</v>
      </c>
      <c r="AR258" s="34">
        <v>825</v>
      </c>
      <c r="AS258" s="31">
        <v>6.0606060606060608E-2</v>
      </c>
      <c r="AT258" s="36">
        <v>3164.0000000000005</v>
      </c>
      <c r="AU258" s="30">
        <v>0.56089999999999995</v>
      </c>
      <c r="AV258" s="30">
        <v>0.43909999999999999</v>
      </c>
      <c r="AW258" s="30">
        <v>3.4799999999999998E-2</v>
      </c>
      <c r="AX258" s="30">
        <v>0.31780000000000003</v>
      </c>
      <c r="AY258" s="30">
        <v>0.12620000000000001</v>
      </c>
      <c r="AZ258" s="30">
        <v>0.33160000000000001</v>
      </c>
      <c r="BA258" s="30">
        <v>0.52790000000000004</v>
      </c>
      <c r="BB258" s="37">
        <v>10</v>
      </c>
      <c r="BC258" s="29">
        <v>5</v>
      </c>
      <c r="BD258" s="38" t="s">
        <v>4104</v>
      </c>
      <c r="BE258" s="39">
        <v>151.192167035772</v>
      </c>
      <c r="BF258" s="39">
        <v>-33.907805850534601</v>
      </c>
      <c r="BG258" s="40">
        <f t="shared" si="36"/>
        <v>88</v>
      </c>
      <c r="BH258" s="40">
        <f t="shared" si="37"/>
        <v>88</v>
      </c>
      <c r="BI258" s="40">
        <f t="shared" si="38"/>
        <v>54</v>
      </c>
      <c r="BJ258" s="40">
        <f t="shared" si="39"/>
        <v>12</v>
      </c>
      <c r="BK258" s="40">
        <f t="shared" si="40"/>
        <v>100</v>
      </c>
      <c r="BL258" s="40">
        <f t="shared" si="41"/>
        <v>18</v>
      </c>
      <c r="BM258" s="41">
        <f t="shared" si="42"/>
        <v>90</v>
      </c>
      <c r="BN258" s="40">
        <f t="shared" si="43"/>
        <v>90</v>
      </c>
      <c r="BO258" s="41">
        <f t="shared" si="44"/>
        <v>98</v>
      </c>
      <c r="BP258" s="41">
        <f t="shared" si="45"/>
        <v>1</v>
      </c>
      <c r="BQ258" s="41">
        <f t="shared" si="46"/>
        <v>100</v>
      </c>
      <c r="BR258" s="41">
        <f t="shared" si="47"/>
        <v>56</v>
      </c>
    </row>
    <row r="259" spans="2:70" x14ac:dyDescent="0.3">
      <c r="B259" s="12" t="s">
        <v>2314</v>
      </c>
      <c r="C259" s="12">
        <v>117031331</v>
      </c>
      <c r="D259" s="12" t="s">
        <v>1301</v>
      </c>
      <c r="E259" s="12" t="s">
        <v>1055</v>
      </c>
      <c r="F259" s="12" t="s">
        <v>2791</v>
      </c>
      <c r="G259" s="12" t="s">
        <v>85</v>
      </c>
      <c r="H259" s="12" t="s">
        <v>5013</v>
      </c>
      <c r="I259" s="28">
        <v>930000</v>
      </c>
      <c r="J259" s="28">
        <v>914050</v>
      </c>
      <c r="K259" s="28">
        <v>1000000</v>
      </c>
      <c r="L259" s="28">
        <v>1050000</v>
      </c>
      <c r="M259" s="28">
        <v>950000</v>
      </c>
      <c r="N259" s="28">
        <v>1010000</v>
      </c>
      <c r="O259" s="29">
        <v>28</v>
      </c>
      <c r="P259" s="29">
        <v>27</v>
      </c>
      <c r="Q259" s="29">
        <v>25</v>
      </c>
      <c r="R259" s="28">
        <v>790</v>
      </c>
      <c r="S259" s="28">
        <v>750</v>
      </c>
      <c r="T259" s="30">
        <v>2.6</v>
      </c>
      <c r="U259" s="30">
        <v>0.10000000000000009</v>
      </c>
      <c r="V259" s="30">
        <v>2.5</v>
      </c>
      <c r="W259" s="30">
        <v>1.9</v>
      </c>
      <c r="X259" s="31">
        <v>4.4172043010752692E-2</v>
      </c>
      <c r="Y259" s="30">
        <v>14.3</v>
      </c>
      <c r="Z259" s="30">
        <v>-1.6999999999999993</v>
      </c>
      <c r="AA259" s="30">
        <v>16</v>
      </c>
      <c r="AB259" s="30">
        <v>14.9</v>
      </c>
      <c r="AC259" s="32">
        <v>0.33911401098901095</v>
      </c>
      <c r="AD259" s="30">
        <v>7.6771185545223997</v>
      </c>
      <c r="AE259" s="12">
        <v>1468</v>
      </c>
      <c r="AF259" s="12">
        <v>1228</v>
      </c>
      <c r="AG259" s="12">
        <v>1350</v>
      </c>
      <c r="AH259" s="33">
        <v>5.7196261682242993</v>
      </c>
      <c r="AI259" s="34">
        <v>950000</v>
      </c>
      <c r="AJ259" s="34">
        <v>930000</v>
      </c>
      <c r="AK259" s="34">
        <v>875000</v>
      </c>
      <c r="AL259" s="35">
        <v>2.1505376344086023E-2</v>
      </c>
      <c r="AM259" s="35">
        <v>8.5714285714285715E-2</v>
      </c>
      <c r="AN259" s="12">
        <v>1.7</v>
      </c>
      <c r="AO259" s="33">
        <v>9.9999999999999867E-2</v>
      </c>
      <c r="AP259" s="12">
        <v>1.6</v>
      </c>
      <c r="AQ259" s="34">
        <v>875</v>
      </c>
      <c r="AR259" s="34">
        <v>825</v>
      </c>
      <c r="AS259" s="31">
        <v>6.0606060606060608E-2</v>
      </c>
      <c r="AT259" s="36">
        <v>2329.6000000000004</v>
      </c>
      <c r="AU259" s="30">
        <v>0.49390000000000001</v>
      </c>
      <c r="AV259" s="30">
        <v>0.50609999999999999</v>
      </c>
      <c r="AW259" s="30">
        <v>3.56E-2</v>
      </c>
      <c r="AX259" s="30">
        <v>0.35010000000000002</v>
      </c>
      <c r="AY259" s="30">
        <v>0.1714</v>
      </c>
      <c r="AZ259" s="30">
        <v>0.17829999999999999</v>
      </c>
      <c r="BA259" s="30">
        <v>0.61970000000000003</v>
      </c>
      <c r="BB259" s="37">
        <v>8</v>
      </c>
      <c r="BC259" s="29">
        <v>2</v>
      </c>
      <c r="BD259" s="38" t="s">
        <v>4603</v>
      </c>
      <c r="BE259" s="39">
        <v>151.18532452953701</v>
      </c>
      <c r="BF259" s="39">
        <v>-33.880229788847799</v>
      </c>
      <c r="BG259" s="40">
        <f t="shared" si="36"/>
        <v>74</v>
      </c>
      <c r="BH259" s="40">
        <f t="shared" si="37"/>
        <v>88</v>
      </c>
      <c r="BI259" s="40">
        <f t="shared" si="38"/>
        <v>54</v>
      </c>
      <c r="BJ259" s="40">
        <f t="shared" si="39"/>
        <v>12</v>
      </c>
      <c r="BK259" s="40">
        <f t="shared" si="40"/>
        <v>100</v>
      </c>
      <c r="BL259" s="40">
        <f t="shared" si="41"/>
        <v>28</v>
      </c>
      <c r="BM259" s="41">
        <f t="shared" si="42"/>
        <v>97</v>
      </c>
      <c r="BN259" s="40">
        <f t="shared" si="43"/>
        <v>73</v>
      </c>
      <c r="BO259" s="41">
        <f t="shared" si="44"/>
        <v>41</v>
      </c>
      <c r="BP259" s="41">
        <f t="shared" si="45"/>
        <v>1</v>
      </c>
      <c r="BQ259" s="41">
        <f t="shared" si="46"/>
        <v>80</v>
      </c>
      <c r="BR259" s="41">
        <f t="shared" si="47"/>
        <v>49</v>
      </c>
    </row>
    <row r="260" spans="2:70" x14ac:dyDescent="0.3">
      <c r="B260" s="12" t="s">
        <v>1794</v>
      </c>
      <c r="C260" s="12">
        <v>117031333</v>
      </c>
      <c r="D260" s="12" t="s">
        <v>1301</v>
      </c>
      <c r="E260" s="12" t="s">
        <v>1055</v>
      </c>
      <c r="F260" s="12" t="s">
        <v>2791</v>
      </c>
      <c r="G260" s="12" t="s">
        <v>85</v>
      </c>
      <c r="H260" s="12" t="s">
        <v>5013</v>
      </c>
      <c r="I260" s="28">
        <v>854250</v>
      </c>
      <c r="J260" s="28">
        <v>850000</v>
      </c>
      <c r="K260" s="28">
        <v>899600</v>
      </c>
      <c r="L260" s="28">
        <v>860000</v>
      </c>
      <c r="M260" s="28">
        <v>867000</v>
      </c>
      <c r="N260" s="28">
        <v>900000</v>
      </c>
      <c r="O260" s="29">
        <v>30</v>
      </c>
      <c r="P260" s="29">
        <v>30</v>
      </c>
      <c r="Q260" s="29">
        <v>28</v>
      </c>
      <c r="R260" s="28">
        <v>680</v>
      </c>
      <c r="S260" s="28">
        <v>650</v>
      </c>
      <c r="T260" s="30">
        <v>2.2000000000000002</v>
      </c>
      <c r="U260" s="30">
        <v>0</v>
      </c>
      <c r="V260" s="30">
        <v>2.2000000000000002</v>
      </c>
      <c r="W260" s="30">
        <v>2.2000000000000002</v>
      </c>
      <c r="X260" s="31">
        <v>4.1393034825870645E-2</v>
      </c>
      <c r="Y260" s="30">
        <v>12</v>
      </c>
      <c r="Z260" s="30">
        <v>-0.69999999999999929</v>
      </c>
      <c r="AA260" s="30">
        <v>12.7</v>
      </c>
      <c r="AB260" s="30">
        <v>11.6</v>
      </c>
      <c r="AC260" s="32">
        <v>0.29747322740953314</v>
      </c>
      <c r="AD260" s="30">
        <v>7.1865527294851157</v>
      </c>
      <c r="AE260" s="12">
        <v>1468</v>
      </c>
      <c r="AF260" s="12">
        <v>1228</v>
      </c>
      <c r="AG260" s="12">
        <v>1350</v>
      </c>
      <c r="AH260" s="33">
        <v>5.7196261682242993</v>
      </c>
      <c r="AI260" s="34">
        <v>950000</v>
      </c>
      <c r="AJ260" s="34">
        <v>930000</v>
      </c>
      <c r="AK260" s="34">
        <v>875000</v>
      </c>
      <c r="AL260" s="35">
        <v>2.1505376344086023E-2</v>
      </c>
      <c r="AM260" s="35">
        <v>8.5714285714285715E-2</v>
      </c>
      <c r="AN260" s="12">
        <v>1.7</v>
      </c>
      <c r="AO260" s="33">
        <v>9.9999999999999867E-2</v>
      </c>
      <c r="AP260" s="12">
        <v>1.6</v>
      </c>
      <c r="AQ260" s="34">
        <v>875</v>
      </c>
      <c r="AR260" s="34">
        <v>825</v>
      </c>
      <c r="AS260" s="31">
        <v>6.0606060606060608E-2</v>
      </c>
      <c r="AT260" s="36">
        <v>2285.92</v>
      </c>
      <c r="AU260" s="30">
        <v>0.33500000000000002</v>
      </c>
      <c r="AV260" s="30">
        <v>0.66500000000000004</v>
      </c>
      <c r="AW260" s="30">
        <v>3.3999999999999998E-3</v>
      </c>
      <c r="AX260" s="30">
        <v>9.4200000000000006E-2</v>
      </c>
      <c r="AY260" s="30">
        <v>0.17960000000000001</v>
      </c>
      <c r="AZ260" s="30">
        <v>0.15690000000000001</v>
      </c>
      <c r="BA260" s="30">
        <v>0.64080000000000004</v>
      </c>
      <c r="BB260" s="37">
        <v>3.5</v>
      </c>
      <c r="BC260" s="29">
        <v>1</v>
      </c>
      <c r="BD260" s="38" t="s">
        <v>4105</v>
      </c>
      <c r="BE260" s="39">
        <v>151.223463809864</v>
      </c>
      <c r="BF260" s="39">
        <v>-33.8677633133575</v>
      </c>
      <c r="BG260" s="40">
        <f t="shared" ref="BG260:BG323" si="48">IF(T260&lt;=1, 100, IF(T260&gt;=7, 1, ROUND(100 - ((T260-1)/6)*99, 0)))</f>
        <v>80</v>
      </c>
      <c r="BH260" s="40">
        <f t="shared" ref="BH260:BH323" si="49">IF(AN260&lt;=1, 100, IF(AN260&gt;=7, 1, ROUND(100 - ((AN260-1)/6)*99, 0)))</f>
        <v>88</v>
      </c>
      <c r="BI260" s="40">
        <f t="shared" ref="BI260:BI323" si="50">IF(AH260&lt;=2, 100, IF(AH260&gt;=10, 1, ROUND(100 - ((AH260-2)/8)*99, 0)))</f>
        <v>54</v>
      </c>
      <c r="BJ260" s="40">
        <f t="shared" ref="BJ260:BJ323" si="51">IF(AL260&lt;=0, 1, IF(AL260&gt;=0.2, 100, ROUND(1 + (AL260/0.2)*99, 0)))</f>
        <v>12</v>
      </c>
      <c r="BK260" s="40">
        <f t="shared" ref="BK260:BK323" si="52">IF(BC260&gt;=750, 1, IF(BC260&lt;=50, 100, ROUND(100 - 99 * (((BC260 - 50)/700)^0.75), 0)))</f>
        <v>100</v>
      </c>
      <c r="BL260" s="40">
        <f t="shared" ref="BL260:BL323" si="53">IF(AY260&gt;=0.5, 100, IF(AY260&lt;=0.05, 1, ROUND(1 + ((AY260-0.05)/0.45)*99, 0)))</f>
        <v>30</v>
      </c>
      <c r="BM260" s="41">
        <f t="shared" ref="BM260:BM323" si="54">IF(X260&gt;=0.045, 100, IF(X260&lt;=0.015, 1, ROUND(1 + ((X260-0.015)/0.03)*99, 0)))</f>
        <v>88</v>
      </c>
      <c r="BN260" s="40">
        <f t="shared" ref="BN260:BN323" si="55">IF(AD260&lt;=5, 100, IF(AD260&gt;=15, 1, ROUND(100 - ((AD260-5)/10)*99, 0)))</f>
        <v>78</v>
      </c>
      <c r="BO260" s="41">
        <f t="shared" ref="BO260:BO323" si="56">IF(AC260&lt;=0.25, 100, IF(AC260&gt;=0.4, 1, ROUND(100 - ((AC260-0.25)/0.15)*99, 0)))</f>
        <v>69</v>
      </c>
      <c r="BP260" s="41">
        <f t="shared" ref="BP260:BP323" si="57">IF(Y260&lt;=1, 100, IF(Y260&gt;=7, 1, ROUND(100 - ((Y260-1)/6)*99, 0)))</f>
        <v>1</v>
      </c>
      <c r="BQ260" s="41">
        <f t="shared" ref="BQ260:BQ323" si="58">BB260*10</f>
        <v>35</v>
      </c>
      <c r="BR260" s="41">
        <f t="shared" ref="BR260:BR323" si="59">IF(
  (
    IF($BG$2,0.1,0) + IF($BH$2,0.1,0) + IF($BI$2,0.05,0) + IF($BJ$2,0.05,0) +
    IF($BK$2,0.07,0) + IF($BL$2,0.08,0) + IF($BM$2,0.08,0) + IF($BN$2,0.07,0) +
    IF($BO$2,0.07,0) + IF($BP$2,0.08,0) + IF($BQ$2,0.08,0)
  ) = 0,
  "",
  ROUND(
    (
      IF($BG$2, BG260*0.1, 0) + IF($BH$2, BH260*0.1, 0) + IF($BI$2, BI260*0.05, 0) + IF($BJ$2, BJ260*0.05, 0) +
      IF($BK$2, BK260*0.07, 0) + IF($BL$2, BL260*0.08, 0) + IF($BM$2, BM260*0.08, 0) + IF($BN$2, BN260*0.07, 0) +
      IF($BO$2, BO260*0.07, 0) + IF($BP$2, BP260*0.08, 0) + IF($BQ$2, BQ260*0.08, 0)
    ) /
    (
      IF($BG$2,0.1,0) + IF($BH$2,0.1,0) + IF($BI$2,0.05,0) + IF($BJ$2,0.05,0) +
      IF($BK$2,0.07,0) + IF($BL$2,0.08,0) + IF($BM$2,0.08,0) + IF($BN$2,0.07,0) +
      IF($BO$2,0.07,0) + IF($BP$2,0.08,0) + IF($BQ$2,0.08,0)
    ) * 0.8,
  0)
)</f>
        <v>48</v>
      </c>
    </row>
    <row r="261" spans="2:70" x14ac:dyDescent="0.3">
      <c r="B261" s="12" t="s">
        <v>2018</v>
      </c>
      <c r="C261" s="12">
        <v>117031336</v>
      </c>
      <c r="D261" s="12" t="s">
        <v>1301</v>
      </c>
      <c r="E261" s="12" t="s">
        <v>1055</v>
      </c>
      <c r="F261" s="12" t="s">
        <v>2791</v>
      </c>
      <c r="G261" s="12" t="s">
        <v>85</v>
      </c>
      <c r="H261" s="12" t="s">
        <v>5013</v>
      </c>
      <c r="I261" s="28">
        <v>954000</v>
      </c>
      <c r="J261" s="28">
        <v>995000</v>
      </c>
      <c r="K261" s="28">
        <v>955500</v>
      </c>
      <c r="L261" s="28">
        <v>980000</v>
      </c>
      <c r="M261" s="28">
        <v>1000000</v>
      </c>
      <c r="N261" s="28">
        <v>925000</v>
      </c>
      <c r="O261" s="29">
        <v>25</v>
      </c>
      <c r="P261" s="29">
        <v>25</v>
      </c>
      <c r="Q261" s="29">
        <v>23</v>
      </c>
      <c r="R261" s="28">
        <v>775</v>
      </c>
      <c r="S261" s="28">
        <v>725</v>
      </c>
      <c r="T261" s="30">
        <v>1.8</v>
      </c>
      <c r="U261" s="30">
        <v>0</v>
      </c>
      <c r="V261" s="30">
        <v>1.8</v>
      </c>
      <c r="W261" s="30">
        <v>1.6</v>
      </c>
      <c r="X261" s="31">
        <v>4.2243186582809227E-2</v>
      </c>
      <c r="Y261" s="30">
        <v>10</v>
      </c>
      <c r="Z261" s="30">
        <v>-0.59999999999999964</v>
      </c>
      <c r="AA261" s="30">
        <v>10.6</v>
      </c>
      <c r="AB261" s="30">
        <v>9.8000000000000007</v>
      </c>
      <c r="AC261" s="32">
        <v>0.29981121564743746</v>
      </c>
      <c r="AD261" s="30">
        <v>7.0972679833165095</v>
      </c>
      <c r="AE261" s="12">
        <v>1468</v>
      </c>
      <c r="AF261" s="12">
        <v>1228</v>
      </c>
      <c r="AG261" s="12">
        <v>1350</v>
      </c>
      <c r="AH261" s="33">
        <v>5.7196261682242993</v>
      </c>
      <c r="AI261" s="34">
        <v>950000</v>
      </c>
      <c r="AJ261" s="34">
        <v>930000</v>
      </c>
      <c r="AK261" s="34">
        <v>875000</v>
      </c>
      <c r="AL261" s="35">
        <v>2.1505376344086023E-2</v>
      </c>
      <c r="AM261" s="35">
        <v>8.5714285714285715E-2</v>
      </c>
      <c r="AN261" s="12">
        <v>1.7</v>
      </c>
      <c r="AO261" s="33">
        <v>9.9999999999999867E-2</v>
      </c>
      <c r="AP261" s="12">
        <v>1.6</v>
      </c>
      <c r="AQ261" s="34">
        <v>875</v>
      </c>
      <c r="AR261" s="34">
        <v>825</v>
      </c>
      <c r="AS261" s="31">
        <v>6.0606060606060608E-2</v>
      </c>
      <c r="AT261" s="36">
        <v>2584.96</v>
      </c>
      <c r="AU261" s="30">
        <v>0.40949999999999998</v>
      </c>
      <c r="AV261" s="30">
        <v>0.59050000000000002</v>
      </c>
      <c r="AW261" s="30">
        <v>1.0800000000000001E-2</v>
      </c>
      <c r="AX261" s="30">
        <v>0.2908</v>
      </c>
      <c r="AY261" s="30">
        <v>0.13769999999999999</v>
      </c>
      <c r="AZ261" s="30">
        <v>0.18379999999999999</v>
      </c>
      <c r="BA261" s="30">
        <v>0.65429999999999999</v>
      </c>
      <c r="BB261" s="37">
        <v>10</v>
      </c>
      <c r="BC261" s="29">
        <v>2</v>
      </c>
      <c r="BD261" s="38" t="s">
        <v>4322</v>
      </c>
      <c r="BE261" s="39">
        <v>151.21274469652201</v>
      </c>
      <c r="BF261" s="39">
        <v>-33.883088667739898</v>
      </c>
      <c r="BG261" s="40">
        <f t="shared" si="48"/>
        <v>87</v>
      </c>
      <c r="BH261" s="40">
        <f t="shared" si="49"/>
        <v>88</v>
      </c>
      <c r="BI261" s="40">
        <f t="shared" si="50"/>
        <v>54</v>
      </c>
      <c r="BJ261" s="40">
        <f t="shared" si="51"/>
        <v>12</v>
      </c>
      <c r="BK261" s="40">
        <f t="shared" si="52"/>
        <v>100</v>
      </c>
      <c r="BL261" s="40">
        <f t="shared" si="53"/>
        <v>20</v>
      </c>
      <c r="BM261" s="41">
        <f t="shared" si="54"/>
        <v>91</v>
      </c>
      <c r="BN261" s="40">
        <f t="shared" si="55"/>
        <v>79</v>
      </c>
      <c r="BO261" s="41">
        <f t="shared" si="56"/>
        <v>67</v>
      </c>
      <c r="BP261" s="41">
        <f t="shared" si="57"/>
        <v>1</v>
      </c>
      <c r="BQ261" s="41">
        <f t="shared" si="58"/>
        <v>100</v>
      </c>
      <c r="BR261" s="41">
        <f t="shared" si="59"/>
        <v>53</v>
      </c>
    </row>
    <row r="262" spans="2:70" x14ac:dyDescent="0.3">
      <c r="B262" s="12" t="s">
        <v>1795</v>
      </c>
      <c r="C262" s="12">
        <v>117031638</v>
      </c>
      <c r="D262" s="12" t="s">
        <v>1301</v>
      </c>
      <c r="E262" s="12" t="s">
        <v>1055</v>
      </c>
      <c r="F262" s="12" t="s">
        <v>2791</v>
      </c>
      <c r="G262" s="12" t="s">
        <v>85</v>
      </c>
      <c r="H262" s="12" t="s">
        <v>5013</v>
      </c>
      <c r="I262" s="28">
        <v>875000</v>
      </c>
      <c r="J262" s="28">
        <v>867000</v>
      </c>
      <c r="K262" s="28">
        <v>996600</v>
      </c>
      <c r="L262" s="28">
        <v>850000</v>
      </c>
      <c r="M262" s="28">
        <v>850000</v>
      </c>
      <c r="N262" s="28">
        <v>950000</v>
      </c>
      <c r="O262" s="29">
        <v>28</v>
      </c>
      <c r="P262" s="29">
        <v>28</v>
      </c>
      <c r="Q262" s="29">
        <v>27</v>
      </c>
      <c r="R262" s="28">
        <v>745</v>
      </c>
      <c r="S262" s="28">
        <v>695</v>
      </c>
      <c r="T262" s="30">
        <v>1.2</v>
      </c>
      <c r="U262" s="30">
        <v>0</v>
      </c>
      <c r="V262" s="30">
        <v>1.2</v>
      </c>
      <c r="W262" s="30">
        <v>1.1000000000000001</v>
      </c>
      <c r="X262" s="31">
        <v>4.4274285714285717E-2</v>
      </c>
      <c r="Y262" s="30">
        <v>9.1</v>
      </c>
      <c r="Z262" s="30">
        <v>-0.40000000000000036</v>
      </c>
      <c r="AA262" s="30">
        <v>9.5</v>
      </c>
      <c r="AB262" s="30">
        <v>7.9</v>
      </c>
      <c r="AC262" s="32">
        <v>0.27261416861826698</v>
      </c>
      <c r="AD262" s="30">
        <v>6.1573928121059263</v>
      </c>
      <c r="AE262" s="12">
        <v>1468</v>
      </c>
      <c r="AF262" s="12">
        <v>1228</v>
      </c>
      <c r="AG262" s="12">
        <v>1350</v>
      </c>
      <c r="AH262" s="33">
        <v>5.7196261682242993</v>
      </c>
      <c r="AI262" s="34">
        <v>950000</v>
      </c>
      <c r="AJ262" s="34">
        <v>930000</v>
      </c>
      <c r="AK262" s="34">
        <v>875000</v>
      </c>
      <c r="AL262" s="35">
        <v>2.1505376344086023E-2</v>
      </c>
      <c r="AM262" s="35">
        <v>8.5714285714285715E-2</v>
      </c>
      <c r="AN262" s="12">
        <v>1.7</v>
      </c>
      <c r="AO262" s="33">
        <v>9.9999999999999867E-2</v>
      </c>
      <c r="AP262" s="12">
        <v>1.6</v>
      </c>
      <c r="AQ262" s="34">
        <v>875</v>
      </c>
      <c r="AR262" s="34">
        <v>825</v>
      </c>
      <c r="AS262" s="31">
        <v>6.0606060606060608E-2</v>
      </c>
      <c r="AT262" s="36">
        <v>2732.8</v>
      </c>
      <c r="AU262" s="30">
        <v>0.50480000000000003</v>
      </c>
      <c r="AV262" s="30">
        <v>0.49519999999999997</v>
      </c>
      <c r="AW262" s="30">
        <v>4.3799999999999999E-2</v>
      </c>
      <c r="AX262" s="30">
        <v>0.51680000000000004</v>
      </c>
      <c r="AY262" s="30">
        <v>0.1734</v>
      </c>
      <c r="AZ262" s="30">
        <v>0.23699999999999999</v>
      </c>
      <c r="BA262" s="30">
        <v>0.57179999999999997</v>
      </c>
      <c r="BB262" s="37">
        <v>10</v>
      </c>
      <c r="BC262" s="29">
        <v>3</v>
      </c>
      <c r="BD262" s="38" t="s">
        <v>4106</v>
      </c>
      <c r="BE262" s="39">
        <v>151.18545498565501</v>
      </c>
      <c r="BF262" s="39">
        <v>-33.889956105547299</v>
      </c>
      <c r="BG262" s="40">
        <f t="shared" si="48"/>
        <v>97</v>
      </c>
      <c r="BH262" s="40">
        <f t="shared" si="49"/>
        <v>88</v>
      </c>
      <c r="BI262" s="40">
        <f t="shared" si="50"/>
        <v>54</v>
      </c>
      <c r="BJ262" s="40">
        <f t="shared" si="51"/>
        <v>12</v>
      </c>
      <c r="BK262" s="40">
        <f t="shared" si="52"/>
        <v>100</v>
      </c>
      <c r="BL262" s="40">
        <f t="shared" si="53"/>
        <v>28</v>
      </c>
      <c r="BM262" s="41">
        <f t="shared" si="54"/>
        <v>98</v>
      </c>
      <c r="BN262" s="40">
        <f t="shared" si="55"/>
        <v>89</v>
      </c>
      <c r="BO262" s="41">
        <f t="shared" si="56"/>
        <v>85</v>
      </c>
      <c r="BP262" s="41">
        <f t="shared" si="57"/>
        <v>1</v>
      </c>
      <c r="BQ262" s="41">
        <f t="shared" si="58"/>
        <v>100</v>
      </c>
      <c r="BR262" s="41">
        <f t="shared" si="59"/>
        <v>57</v>
      </c>
    </row>
    <row r="263" spans="2:70" x14ac:dyDescent="0.3">
      <c r="B263" s="12" t="s">
        <v>1796</v>
      </c>
      <c r="C263" s="12">
        <v>117031639</v>
      </c>
      <c r="D263" s="12" t="s">
        <v>1301</v>
      </c>
      <c r="E263" s="12" t="s">
        <v>1055</v>
      </c>
      <c r="F263" s="12" t="s">
        <v>2791</v>
      </c>
      <c r="G263" s="12" t="s">
        <v>85</v>
      </c>
      <c r="H263" s="12" t="s">
        <v>5013</v>
      </c>
      <c r="I263" s="28">
        <v>790000</v>
      </c>
      <c r="J263" s="28">
        <v>790000</v>
      </c>
      <c r="K263" s="28">
        <v>785000</v>
      </c>
      <c r="L263" s="28">
        <v>790000</v>
      </c>
      <c r="M263" s="28">
        <v>830000</v>
      </c>
      <c r="N263" s="28">
        <v>870000</v>
      </c>
      <c r="O263" s="29">
        <v>45</v>
      </c>
      <c r="P263" s="29">
        <v>45</v>
      </c>
      <c r="Q263" s="29">
        <v>55</v>
      </c>
      <c r="R263" s="28">
        <v>850</v>
      </c>
      <c r="S263" s="28">
        <v>800</v>
      </c>
      <c r="T263" s="30">
        <v>2.6</v>
      </c>
      <c r="U263" s="30">
        <v>0</v>
      </c>
      <c r="V263" s="30">
        <v>2.6</v>
      </c>
      <c r="W263" s="30">
        <v>1.8</v>
      </c>
      <c r="X263" s="31">
        <v>5.5949367088607593E-2</v>
      </c>
      <c r="Y263" s="30">
        <v>25.2</v>
      </c>
      <c r="Z263" s="30">
        <v>-3.8000000000000007</v>
      </c>
      <c r="AA263" s="30">
        <v>29</v>
      </c>
      <c r="AB263" s="30">
        <v>25.9</v>
      </c>
      <c r="AC263" s="32">
        <v>0.47255826365415399</v>
      </c>
      <c r="AD263" s="30">
        <v>8.4461771105606704</v>
      </c>
      <c r="AE263" s="12">
        <v>1468</v>
      </c>
      <c r="AF263" s="12">
        <v>1228</v>
      </c>
      <c r="AG263" s="12">
        <v>1350</v>
      </c>
      <c r="AH263" s="33">
        <v>5.7196261682242993</v>
      </c>
      <c r="AI263" s="34">
        <v>950000</v>
      </c>
      <c r="AJ263" s="34">
        <v>930000</v>
      </c>
      <c r="AK263" s="34">
        <v>875000</v>
      </c>
      <c r="AL263" s="35">
        <v>2.1505376344086023E-2</v>
      </c>
      <c r="AM263" s="35">
        <v>8.5714285714285715E-2</v>
      </c>
      <c r="AN263" s="12">
        <v>1.7</v>
      </c>
      <c r="AO263" s="33">
        <v>9.9999999999999867E-2</v>
      </c>
      <c r="AP263" s="12">
        <v>1.6</v>
      </c>
      <c r="AQ263" s="34">
        <v>875</v>
      </c>
      <c r="AR263" s="34">
        <v>825</v>
      </c>
      <c r="AS263" s="31">
        <v>6.0606060606060608E-2</v>
      </c>
      <c r="AT263" s="36">
        <v>1798.7200000000003</v>
      </c>
      <c r="AU263" s="30">
        <v>0.37909999999999999</v>
      </c>
      <c r="AV263" s="30">
        <v>0.62090000000000001</v>
      </c>
      <c r="AW263" s="30">
        <v>8.0000000000000004E-4</v>
      </c>
      <c r="AX263" s="30">
        <v>9.7799999999999998E-2</v>
      </c>
      <c r="AY263" s="30">
        <v>8.8200000000000001E-2</v>
      </c>
      <c r="AZ263" s="30">
        <v>0.12659999999999999</v>
      </c>
      <c r="BA263" s="30">
        <v>0.75980000000000003</v>
      </c>
      <c r="BB263" s="37">
        <v>10</v>
      </c>
      <c r="BC263" s="29">
        <v>2</v>
      </c>
      <c r="BD263" s="38" t="s">
        <v>4107</v>
      </c>
      <c r="BE263" s="39">
        <v>151.199584240642</v>
      </c>
      <c r="BF263" s="39">
        <v>-33.8868417311337</v>
      </c>
      <c r="BG263" s="40">
        <f t="shared" si="48"/>
        <v>74</v>
      </c>
      <c r="BH263" s="40">
        <f t="shared" si="49"/>
        <v>88</v>
      </c>
      <c r="BI263" s="40">
        <f t="shared" si="50"/>
        <v>54</v>
      </c>
      <c r="BJ263" s="40">
        <f t="shared" si="51"/>
        <v>12</v>
      </c>
      <c r="BK263" s="40">
        <f t="shared" si="52"/>
        <v>100</v>
      </c>
      <c r="BL263" s="40">
        <f t="shared" si="53"/>
        <v>9</v>
      </c>
      <c r="BM263" s="41">
        <f t="shared" si="54"/>
        <v>100</v>
      </c>
      <c r="BN263" s="40">
        <f t="shared" si="55"/>
        <v>66</v>
      </c>
      <c r="BO263" s="41">
        <f t="shared" si="56"/>
        <v>1</v>
      </c>
      <c r="BP263" s="41">
        <f t="shared" si="57"/>
        <v>1</v>
      </c>
      <c r="BQ263" s="41">
        <f t="shared" si="58"/>
        <v>100</v>
      </c>
      <c r="BR263" s="41">
        <f t="shared" si="59"/>
        <v>46</v>
      </c>
    </row>
    <row r="264" spans="2:70" x14ac:dyDescent="0.3">
      <c r="B264" s="12" t="s">
        <v>2019</v>
      </c>
      <c r="C264" s="12">
        <v>117031640</v>
      </c>
      <c r="D264" s="12" t="s">
        <v>1301</v>
      </c>
      <c r="E264" s="12" t="s">
        <v>1055</v>
      </c>
      <c r="F264" s="12" t="s">
        <v>2791</v>
      </c>
      <c r="G264" s="12" t="s">
        <v>85</v>
      </c>
      <c r="H264" s="12" t="s">
        <v>5013</v>
      </c>
      <c r="I264" s="28">
        <v>800000</v>
      </c>
      <c r="J264" s="28">
        <v>775000</v>
      </c>
      <c r="K264" s="28">
        <v>725000</v>
      </c>
      <c r="L264" s="28">
        <v>850000</v>
      </c>
      <c r="M264" s="28">
        <v>855000</v>
      </c>
      <c r="N264" s="28">
        <v>765000</v>
      </c>
      <c r="O264" s="29">
        <v>25</v>
      </c>
      <c r="P264" s="29">
        <v>26</v>
      </c>
      <c r="Q264" s="29">
        <v>27</v>
      </c>
      <c r="R264" s="28">
        <v>650</v>
      </c>
      <c r="S264" s="28">
        <v>575</v>
      </c>
      <c r="T264" s="30">
        <v>1.9</v>
      </c>
      <c r="U264" s="30">
        <v>9.9999999999999867E-2</v>
      </c>
      <c r="V264" s="30">
        <v>1.8</v>
      </c>
      <c r="W264" s="30">
        <v>1.7</v>
      </c>
      <c r="X264" s="31">
        <v>4.2250000000000003E-2</v>
      </c>
      <c r="Y264" s="30">
        <v>11.7</v>
      </c>
      <c r="Z264" s="30">
        <v>-0.80000000000000071</v>
      </c>
      <c r="AA264" s="30">
        <v>12.5</v>
      </c>
      <c r="AB264" s="30">
        <v>11.5</v>
      </c>
      <c r="AC264" s="32">
        <v>0.249615975422427</v>
      </c>
      <c r="AD264" s="30">
        <v>5.9080704241994555</v>
      </c>
      <c r="AE264" s="12">
        <v>1468</v>
      </c>
      <c r="AF264" s="12">
        <v>1228</v>
      </c>
      <c r="AG264" s="12">
        <v>1350</v>
      </c>
      <c r="AH264" s="33">
        <v>5.7196261682242993</v>
      </c>
      <c r="AI264" s="34">
        <v>950000</v>
      </c>
      <c r="AJ264" s="34">
        <v>930000</v>
      </c>
      <c r="AK264" s="34">
        <v>875000</v>
      </c>
      <c r="AL264" s="35">
        <v>2.1505376344086023E-2</v>
      </c>
      <c r="AM264" s="35">
        <v>8.5714285714285715E-2</v>
      </c>
      <c r="AN264" s="12">
        <v>1.7</v>
      </c>
      <c r="AO264" s="33">
        <v>9.9999999999999867E-2</v>
      </c>
      <c r="AP264" s="12">
        <v>1.6</v>
      </c>
      <c r="AQ264" s="34">
        <v>875</v>
      </c>
      <c r="AR264" s="34">
        <v>825</v>
      </c>
      <c r="AS264" s="31">
        <v>6.0606060606060608E-2</v>
      </c>
      <c r="AT264" s="36">
        <v>2604.0000000000005</v>
      </c>
      <c r="AU264" s="30">
        <v>0.49530000000000002</v>
      </c>
      <c r="AV264" s="30">
        <v>0.50470000000000004</v>
      </c>
      <c r="AW264" s="30">
        <v>5.04E-2</v>
      </c>
      <c r="AX264" s="30">
        <v>0.52010000000000001</v>
      </c>
      <c r="AY264" s="30">
        <v>0.1711</v>
      </c>
      <c r="AZ264" s="30">
        <v>0.23449999999999999</v>
      </c>
      <c r="BA264" s="30">
        <v>0.5766</v>
      </c>
      <c r="BB264" s="37">
        <v>10</v>
      </c>
      <c r="BC264" s="29">
        <v>5</v>
      </c>
      <c r="BD264" s="38" t="s">
        <v>4323</v>
      </c>
      <c r="BE264" s="39">
        <v>151.17820674075799</v>
      </c>
      <c r="BF264" s="39">
        <v>-33.901069324238001</v>
      </c>
      <c r="BG264" s="40">
        <f t="shared" si="48"/>
        <v>85</v>
      </c>
      <c r="BH264" s="40">
        <f t="shared" si="49"/>
        <v>88</v>
      </c>
      <c r="BI264" s="40">
        <f t="shared" si="50"/>
        <v>54</v>
      </c>
      <c r="BJ264" s="40">
        <f t="shared" si="51"/>
        <v>12</v>
      </c>
      <c r="BK264" s="40">
        <f t="shared" si="52"/>
        <v>100</v>
      </c>
      <c r="BL264" s="40">
        <f t="shared" si="53"/>
        <v>28</v>
      </c>
      <c r="BM264" s="41">
        <f t="shared" si="54"/>
        <v>91</v>
      </c>
      <c r="BN264" s="40">
        <f t="shared" si="55"/>
        <v>91</v>
      </c>
      <c r="BO264" s="41">
        <f t="shared" si="56"/>
        <v>100</v>
      </c>
      <c r="BP264" s="41">
        <f t="shared" si="57"/>
        <v>1</v>
      </c>
      <c r="BQ264" s="41">
        <f t="shared" si="58"/>
        <v>100</v>
      </c>
      <c r="BR264" s="41">
        <f t="shared" si="59"/>
        <v>56</v>
      </c>
    </row>
    <row r="265" spans="2:70" x14ac:dyDescent="0.3">
      <c r="B265" s="12" t="s">
        <v>1797</v>
      </c>
      <c r="C265" s="12">
        <v>117031641</v>
      </c>
      <c r="D265" s="12" t="s">
        <v>1301</v>
      </c>
      <c r="E265" s="12" t="s">
        <v>1055</v>
      </c>
      <c r="F265" s="12" t="s">
        <v>2791</v>
      </c>
      <c r="G265" s="12" t="s">
        <v>85</v>
      </c>
      <c r="H265" s="12" t="s">
        <v>5013</v>
      </c>
      <c r="I265" s="28">
        <v>1235000</v>
      </c>
      <c r="J265" s="28">
        <v>1200000</v>
      </c>
      <c r="K265" s="28">
        <v>1150000</v>
      </c>
      <c r="L265" s="28">
        <v>1250000</v>
      </c>
      <c r="M265" s="28">
        <v>1250000</v>
      </c>
      <c r="N265" s="28">
        <v>1265000</v>
      </c>
      <c r="O265" s="29">
        <v>31</v>
      </c>
      <c r="P265" s="29">
        <v>31</v>
      </c>
      <c r="Q265" s="29">
        <v>33</v>
      </c>
      <c r="R265" s="28">
        <v>900</v>
      </c>
      <c r="S265" s="28">
        <v>900</v>
      </c>
      <c r="T265" s="30">
        <v>1.4</v>
      </c>
      <c r="U265" s="30">
        <v>0</v>
      </c>
      <c r="V265" s="30">
        <v>1.4</v>
      </c>
      <c r="W265" s="30">
        <v>1.3</v>
      </c>
      <c r="X265" s="31">
        <v>3.7894736842105266E-2</v>
      </c>
      <c r="Y265" s="30">
        <v>9.1999999999999993</v>
      </c>
      <c r="Z265" s="30">
        <v>-0.60000000000000142</v>
      </c>
      <c r="AA265" s="30">
        <v>9.8000000000000007</v>
      </c>
      <c r="AB265" s="30">
        <v>9.1</v>
      </c>
      <c r="AC265" s="32">
        <v>0.33178011088828591</v>
      </c>
      <c r="AD265" s="30">
        <v>8.7553084817742111</v>
      </c>
      <c r="AE265" s="12">
        <v>1468</v>
      </c>
      <c r="AF265" s="12">
        <v>1228</v>
      </c>
      <c r="AG265" s="12">
        <v>1350</v>
      </c>
      <c r="AH265" s="33">
        <v>5.7196261682242993</v>
      </c>
      <c r="AI265" s="34">
        <v>950000</v>
      </c>
      <c r="AJ265" s="34">
        <v>930000</v>
      </c>
      <c r="AK265" s="34">
        <v>875000</v>
      </c>
      <c r="AL265" s="35">
        <v>2.1505376344086023E-2</v>
      </c>
      <c r="AM265" s="35">
        <v>8.5714285714285715E-2</v>
      </c>
      <c r="AN265" s="12">
        <v>1.7</v>
      </c>
      <c r="AO265" s="33">
        <v>9.9999999999999867E-2</v>
      </c>
      <c r="AP265" s="12">
        <v>1.6</v>
      </c>
      <c r="AQ265" s="34">
        <v>875</v>
      </c>
      <c r="AR265" s="34">
        <v>825</v>
      </c>
      <c r="AS265" s="31">
        <v>6.0606060606060608E-2</v>
      </c>
      <c r="AT265" s="36">
        <v>2712.6400000000003</v>
      </c>
      <c r="AU265" s="30">
        <v>0.57350000000000001</v>
      </c>
      <c r="AV265" s="30">
        <v>0.42649999999999999</v>
      </c>
      <c r="AW265" s="30">
        <v>0</v>
      </c>
      <c r="AX265" s="30">
        <v>5.6800000000000003E-2</v>
      </c>
      <c r="AY265" s="30">
        <v>0.17710000000000001</v>
      </c>
      <c r="AZ265" s="30">
        <v>0.17979999999999999</v>
      </c>
      <c r="BA265" s="30">
        <v>0.61670000000000003</v>
      </c>
      <c r="BB265" s="37">
        <v>8</v>
      </c>
      <c r="BC265" s="29">
        <v>1</v>
      </c>
      <c r="BD265" s="38" t="s">
        <v>4108</v>
      </c>
      <c r="BE265" s="39">
        <v>151.193922826592</v>
      </c>
      <c r="BF265" s="39">
        <v>-33.8711588205691</v>
      </c>
      <c r="BG265" s="40">
        <f t="shared" si="48"/>
        <v>93</v>
      </c>
      <c r="BH265" s="40">
        <f t="shared" si="49"/>
        <v>88</v>
      </c>
      <c r="BI265" s="40">
        <f t="shared" si="50"/>
        <v>54</v>
      </c>
      <c r="BJ265" s="40">
        <f t="shared" si="51"/>
        <v>12</v>
      </c>
      <c r="BK265" s="40">
        <f t="shared" si="52"/>
        <v>100</v>
      </c>
      <c r="BL265" s="40">
        <f t="shared" si="53"/>
        <v>29</v>
      </c>
      <c r="BM265" s="41">
        <f t="shared" si="54"/>
        <v>77</v>
      </c>
      <c r="BN265" s="40">
        <f t="shared" si="55"/>
        <v>63</v>
      </c>
      <c r="BO265" s="41">
        <f t="shared" si="56"/>
        <v>46</v>
      </c>
      <c r="BP265" s="41">
        <f t="shared" si="57"/>
        <v>1</v>
      </c>
      <c r="BQ265" s="41">
        <f t="shared" si="58"/>
        <v>80</v>
      </c>
      <c r="BR265" s="41">
        <f t="shared" si="59"/>
        <v>49</v>
      </c>
    </row>
    <row r="266" spans="2:70" x14ac:dyDescent="0.3">
      <c r="B266" s="12" t="s">
        <v>2646</v>
      </c>
      <c r="C266" s="12">
        <v>117031642</v>
      </c>
      <c r="D266" s="12" t="s">
        <v>1301</v>
      </c>
      <c r="E266" s="12" t="s">
        <v>1055</v>
      </c>
      <c r="F266" s="12" t="s">
        <v>2791</v>
      </c>
      <c r="G266" s="12" t="s">
        <v>85</v>
      </c>
      <c r="H266" s="12" t="s">
        <v>5013</v>
      </c>
      <c r="I266" s="28">
        <v>1038800</v>
      </c>
      <c r="J266" s="28">
        <v>1058400</v>
      </c>
      <c r="K266" s="28">
        <v>972000</v>
      </c>
      <c r="L266" s="28">
        <v>1026000</v>
      </c>
      <c r="M266" s="28">
        <v>1050000</v>
      </c>
      <c r="N266" s="28">
        <v>1005000</v>
      </c>
      <c r="O266" s="29">
        <v>23</v>
      </c>
      <c r="P266" s="29">
        <v>23</v>
      </c>
      <c r="Q266" s="29">
        <v>24</v>
      </c>
      <c r="R266" s="28">
        <v>820</v>
      </c>
      <c r="S266" s="28">
        <v>750</v>
      </c>
      <c r="T266" s="30">
        <v>1.5</v>
      </c>
      <c r="U266" s="30">
        <v>0</v>
      </c>
      <c r="V266" s="30">
        <v>1.5</v>
      </c>
      <c r="W266" s="30">
        <v>1.1000000000000001</v>
      </c>
      <c r="X266" s="31">
        <v>4.104736234116288E-2</v>
      </c>
      <c r="Y266" s="30">
        <v>9.6999999999999993</v>
      </c>
      <c r="Z266" s="30">
        <v>-0.5</v>
      </c>
      <c r="AA266" s="30">
        <v>10.199999999999999</v>
      </c>
      <c r="AB266" s="30">
        <v>8.6999999999999993</v>
      </c>
      <c r="AC266" s="32">
        <v>0.34600324061571697</v>
      </c>
      <c r="AD266" s="30">
        <v>8.4293660026174209</v>
      </c>
      <c r="AE266" s="12">
        <v>1468</v>
      </c>
      <c r="AF266" s="12">
        <v>1228</v>
      </c>
      <c r="AG266" s="12">
        <v>1350</v>
      </c>
      <c r="AH266" s="33">
        <v>5.7196261682242993</v>
      </c>
      <c r="AI266" s="34">
        <v>950000</v>
      </c>
      <c r="AJ266" s="34">
        <v>930000</v>
      </c>
      <c r="AK266" s="34">
        <v>875000</v>
      </c>
      <c r="AL266" s="35">
        <v>2.1505376344086023E-2</v>
      </c>
      <c r="AM266" s="35">
        <v>8.5714285714285715E-2</v>
      </c>
      <c r="AN266" s="12">
        <v>1.7</v>
      </c>
      <c r="AO266" s="33">
        <v>9.9999999999999867E-2</v>
      </c>
      <c r="AP266" s="12">
        <v>1.6</v>
      </c>
      <c r="AQ266" s="34">
        <v>875</v>
      </c>
      <c r="AR266" s="34">
        <v>825</v>
      </c>
      <c r="AS266" s="31">
        <v>6.0606060606060608E-2</v>
      </c>
      <c r="AT266" s="36">
        <v>2369.92</v>
      </c>
      <c r="AU266" s="30">
        <v>0.4531</v>
      </c>
      <c r="AV266" s="30">
        <v>0.54690000000000005</v>
      </c>
      <c r="AW266" s="30">
        <v>1.35E-2</v>
      </c>
      <c r="AX266" s="30">
        <v>0.27889999999999998</v>
      </c>
      <c r="AY266" s="30">
        <v>0.1419</v>
      </c>
      <c r="AZ266" s="30">
        <v>0.20269999999999999</v>
      </c>
      <c r="BA266" s="30">
        <v>0.62390000000000001</v>
      </c>
      <c r="BB266" s="37">
        <v>1</v>
      </c>
      <c r="BC266" s="29">
        <v>3</v>
      </c>
      <c r="BD266" s="38" t="s">
        <v>4944</v>
      </c>
      <c r="BE266" s="39">
        <v>151.20450143602801</v>
      </c>
      <c r="BF266" s="39">
        <v>-33.893051441442203</v>
      </c>
      <c r="BG266" s="40">
        <f t="shared" si="48"/>
        <v>92</v>
      </c>
      <c r="BH266" s="40">
        <f t="shared" si="49"/>
        <v>88</v>
      </c>
      <c r="BI266" s="40">
        <f t="shared" si="50"/>
        <v>54</v>
      </c>
      <c r="BJ266" s="40">
        <f t="shared" si="51"/>
        <v>12</v>
      </c>
      <c r="BK266" s="40">
        <f t="shared" si="52"/>
        <v>100</v>
      </c>
      <c r="BL266" s="40">
        <f t="shared" si="53"/>
        <v>21</v>
      </c>
      <c r="BM266" s="41">
        <f t="shared" si="54"/>
        <v>87</v>
      </c>
      <c r="BN266" s="40">
        <f t="shared" si="55"/>
        <v>66</v>
      </c>
      <c r="BO266" s="41">
        <f t="shared" si="56"/>
        <v>37</v>
      </c>
      <c r="BP266" s="41">
        <f t="shared" si="57"/>
        <v>1</v>
      </c>
      <c r="BQ266" s="41">
        <f t="shared" si="58"/>
        <v>10</v>
      </c>
      <c r="BR266" s="41">
        <f t="shared" si="59"/>
        <v>43</v>
      </c>
    </row>
    <row r="267" spans="2:70" x14ac:dyDescent="0.3">
      <c r="B267" s="12" t="s">
        <v>1925</v>
      </c>
      <c r="C267" s="12">
        <v>117031643</v>
      </c>
      <c r="D267" s="12" t="s">
        <v>1301</v>
      </c>
      <c r="E267" s="12" t="s">
        <v>1055</v>
      </c>
      <c r="F267" s="12" t="s">
        <v>2791</v>
      </c>
      <c r="G267" s="12" t="s">
        <v>85</v>
      </c>
      <c r="H267" s="12" t="s">
        <v>5013</v>
      </c>
      <c r="I267" s="28">
        <v>936000</v>
      </c>
      <c r="J267" s="28">
        <v>921060</v>
      </c>
      <c r="K267" s="28">
        <v>922200</v>
      </c>
      <c r="L267" s="28">
        <v>920000</v>
      </c>
      <c r="M267" s="28">
        <v>910000</v>
      </c>
      <c r="N267" s="28">
        <v>900000</v>
      </c>
      <c r="O267" s="29">
        <v>27</v>
      </c>
      <c r="P267" s="29">
        <v>26</v>
      </c>
      <c r="Q267" s="29">
        <v>26</v>
      </c>
      <c r="R267" s="28">
        <v>950</v>
      </c>
      <c r="S267" s="28">
        <v>880</v>
      </c>
      <c r="T267" s="30">
        <v>2.2000000000000002</v>
      </c>
      <c r="U267" s="30">
        <v>-9.9999999999999645E-2</v>
      </c>
      <c r="V267" s="30">
        <v>2.2999999999999998</v>
      </c>
      <c r="W267" s="30">
        <v>2.2000000000000002</v>
      </c>
      <c r="X267" s="31">
        <v>5.2777777777777778E-2</v>
      </c>
      <c r="Y267" s="30">
        <v>22.1</v>
      </c>
      <c r="Z267" s="30">
        <v>-2.2999999999999972</v>
      </c>
      <c r="AA267" s="30">
        <v>24.4</v>
      </c>
      <c r="AB267" s="30">
        <v>22.7</v>
      </c>
      <c r="AC267" s="32">
        <v>0.35850138872116893</v>
      </c>
      <c r="AD267" s="30">
        <v>6.7926578915589904</v>
      </c>
      <c r="AE267" s="12">
        <v>1468</v>
      </c>
      <c r="AF267" s="12">
        <v>1228</v>
      </c>
      <c r="AG267" s="12">
        <v>1350</v>
      </c>
      <c r="AH267" s="33">
        <v>5.7196261682242993</v>
      </c>
      <c r="AI267" s="34">
        <v>950000</v>
      </c>
      <c r="AJ267" s="34">
        <v>930000</v>
      </c>
      <c r="AK267" s="34">
        <v>875000</v>
      </c>
      <c r="AL267" s="35">
        <v>2.1505376344086023E-2</v>
      </c>
      <c r="AM267" s="35">
        <v>8.5714285714285715E-2</v>
      </c>
      <c r="AN267" s="12">
        <v>1.7</v>
      </c>
      <c r="AO267" s="33">
        <v>9.9999999999999867E-2</v>
      </c>
      <c r="AP267" s="12">
        <v>1.6</v>
      </c>
      <c r="AQ267" s="34">
        <v>875</v>
      </c>
      <c r="AR267" s="34">
        <v>825</v>
      </c>
      <c r="AS267" s="31">
        <v>6.0606060606060608E-2</v>
      </c>
      <c r="AT267" s="36">
        <v>2649.92</v>
      </c>
      <c r="AU267" s="30">
        <v>0.62439999999999996</v>
      </c>
      <c r="AV267" s="30">
        <v>0.37559999999999999</v>
      </c>
      <c r="AW267" s="30">
        <v>0.15579999999999999</v>
      </c>
      <c r="AX267" s="30">
        <v>7.3599999999999999E-2</v>
      </c>
      <c r="AY267" s="30">
        <v>0.16270000000000001</v>
      </c>
      <c r="AZ267" s="30">
        <v>0.27600000000000002</v>
      </c>
      <c r="BA267" s="30">
        <v>0.53800000000000003</v>
      </c>
      <c r="BB267" s="37">
        <v>10</v>
      </c>
      <c r="BC267" s="29">
        <v>5</v>
      </c>
      <c r="BD267" s="38" t="s">
        <v>4235</v>
      </c>
      <c r="BE267" s="39">
        <v>151.20610287365301</v>
      </c>
      <c r="BF267" s="39">
        <v>-33.916487801342001</v>
      </c>
      <c r="BG267" s="40">
        <f t="shared" si="48"/>
        <v>80</v>
      </c>
      <c r="BH267" s="40">
        <f t="shared" si="49"/>
        <v>88</v>
      </c>
      <c r="BI267" s="40">
        <f t="shared" si="50"/>
        <v>54</v>
      </c>
      <c r="BJ267" s="40">
        <f t="shared" si="51"/>
        <v>12</v>
      </c>
      <c r="BK267" s="40">
        <f t="shared" si="52"/>
        <v>100</v>
      </c>
      <c r="BL267" s="40">
        <f t="shared" si="53"/>
        <v>26</v>
      </c>
      <c r="BM267" s="41">
        <f t="shared" si="54"/>
        <v>100</v>
      </c>
      <c r="BN267" s="40">
        <f t="shared" si="55"/>
        <v>82</v>
      </c>
      <c r="BO267" s="41">
        <f t="shared" si="56"/>
        <v>28</v>
      </c>
      <c r="BP267" s="41">
        <f t="shared" si="57"/>
        <v>1</v>
      </c>
      <c r="BQ267" s="41">
        <f t="shared" si="58"/>
        <v>100</v>
      </c>
      <c r="BR267" s="41">
        <f t="shared" si="59"/>
        <v>51</v>
      </c>
    </row>
    <row r="268" spans="2:70" x14ac:dyDescent="0.3">
      <c r="B268" s="12" t="s">
        <v>5014</v>
      </c>
      <c r="C268" s="12">
        <v>117031644</v>
      </c>
      <c r="D268" s="12" t="s">
        <v>1301</v>
      </c>
      <c r="E268" s="12" t="s">
        <v>1055</v>
      </c>
      <c r="F268" s="12" t="s">
        <v>2791</v>
      </c>
      <c r="G268" s="12" t="s">
        <v>85</v>
      </c>
      <c r="H268" s="12" t="s">
        <v>5013</v>
      </c>
      <c r="I268" s="28">
        <v>1600000</v>
      </c>
      <c r="J268" s="28">
        <v>1552000</v>
      </c>
      <c r="K268" s="28">
        <v>1489600</v>
      </c>
      <c r="L268" s="28">
        <v>895000</v>
      </c>
      <c r="M268" s="28">
        <v>915000</v>
      </c>
      <c r="N268" s="28">
        <v>1130000</v>
      </c>
      <c r="O268" s="29">
        <v>63</v>
      </c>
      <c r="P268" s="29">
        <v>68</v>
      </c>
      <c r="Q268" s="29">
        <v>50</v>
      </c>
      <c r="R268" s="28">
        <v>1200</v>
      </c>
      <c r="S268" s="28">
        <v>950</v>
      </c>
      <c r="T268" s="30">
        <v>0.7</v>
      </c>
      <c r="U268" s="30">
        <v>0</v>
      </c>
      <c r="V268" s="30">
        <v>0.7</v>
      </c>
      <c r="W268" s="30">
        <v>0.7</v>
      </c>
      <c r="X268" s="31">
        <v>3.9E-2</v>
      </c>
      <c r="Y268" s="30">
        <v>13.5</v>
      </c>
      <c r="Z268" s="30">
        <v>-9.9999999999999645E-2</v>
      </c>
      <c r="AA268" s="30">
        <v>13.6</v>
      </c>
      <c r="AB268" s="30">
        <v>10.9</v>
      </c>
      <c r="AC268" s="32">
        <v>0.43607186464329317</v>
      </c>
      <c r="AD268" s="30">
        <v>11.181329862648544</v>
      </c>
      <c r="AE268" s="12">
        <v>1468</v>
      </c>
      <c r="AF268" s="12">
        <v>1228</v>
      </c>
      <c r="AG268" s="12">
        <v>1350</v>
      </c>
      <c r="AH268" s="33">
        <v>5.7196261682242993</v>
      </c>
      <c r="AI268" s="34">
        <v>950000</v>
      </c>
      <c r="AJ268" s="34">
        <v>930000</v>
      </c>
      <c r="AK268" s="34">
        <v>875000</v>
      </c>
      <c r="AL268" s="35">
        <v>2.1505376344086023E-2</v>
      </c>
      <c r="AM268" s="35">
        <v>8.5714285714285715E-2</v>
      </c>
      <c r="AN268" s="12">
        <v>1.7</v>
      </c>
      <c r="AO268" s="33">
        <v>9.9999999999999867E-2</v>
      </c>
      <c r="AP268" s="12">
        <v>1.6</v>
      </c>
      <c r="AQ268" s="34">
        <v>875</v>
      </c>
      <c r="AR268" s="34">
        <v>825</v>
      </c>
      <c r="AS268" s="31">
        <v>6.0606060606060608E-2</v>
      </c>
      <c r="AT268" s="36">
        <v>2751.84</v>
      </c>
      <c r="AU268" s="30">
        <v>0.48559999999999998</v>
      </c>
      <c r="AV268" s="30">
        <v>0.51439999999999997</v>
      </c>
      <c r="AW268" s="30">
        <v>6.4999999999999997E-3</v>
      </c>
      <c r="AX268" s="30">
        <v>5.7700000000000001E-2</v>
      </c>
      <c r="AY268" s="30">
        <v>0.18709999999999999</v>
      </c>
      <c r="AZ268" s="30">
        <v>0.12659999999999999</v>
      </c>
      <c r="BA268" s="30">
        <v>0.65849999999999997</v>
      </c>
      <c r="BB268" s="37">
        <v>9.5</v>
      </c>
      <c r="BC268" s="29">
        <v>1</v>
      </c>
      <c r="BD268" s="38" t="s">
        <v>5032</v>
      </c>
      <c r="BE268" s="39">
        <v>151.209932548495</v>
      </c>
      <c r="BF268" s="39">
        <v>-33.863550322443501</v>
      </c>
      <c r="BG268" s="40">
        <f t="shared" si="48"/>
        <v>100</v>
      </c>
      <c r="BH268" s="40">
        <f t="shared" si="49"/>
        <v>88</v>
      </c>
      <c r="BI268" s="40">
        <f t="shared" si="50"/>
        <v>54</v>
      </c>
      <c r="BJ268" s="40">
        <f t="shared" si="51"/>
        <v>12</v>
      </c>
      <c r="BK268" s="40">
        <f t="shared" si="52"/>
        <v>100</v>
      </c>
      <c r="BL268" s="40">
        <f t="shared" si="53"/>
        <v>31</v>
      </c>
      <c r="BM268" s="41">
        <f t="shared" si="54"/>
        <v>80</v>
      </c>
      <c r="BN268" s="40">
        <f t="shared" si="55"/>
        <v>39</v>
      </c>
      <c r="BO268" s="41">
        <f t="shared" si="56"/>
        <v>1</v>
      </c>
      <c r="BP268" s="41">
        <f t="shared" si="57"/>
        <v>1</v>
      </c>
      <c r="BQ268" s="41">
        <f t="shared" si="58"/>
        <v>95</v>
      </c>
      <c r="BR268" s="41">
        <f t="shared" si="59"/>
        <v>47</v>
      </c>
    </row>
    <row r="269" spans="2:70" x14ac:dyDescent="0.3">
      <c r="B269" s="12" t="s">
        <v>5015</v>
      </c>
      <c r="C269" s="12">
        <v>117031645</v>
      </c>
      <c r="D269" s="12" t="s">
        <v>1301</v>
      </c>
      <c r="E269" s="12" t="s">
        <v>1055</v>
      </c>
      <c r="F269" s="12" t="s">
        <v>2791</v>
      </c>
      <c r="G269" s="12" t="s">
        <v>85</v>
      </c>
      <c r="H269" s="12" t="s">
        <v>5013</v>
      </c>
      <c r="I269" s="28">
        <v>1050000</v>
      </c>
      <c r="J269" s="28">
        <v>1050000</v>
      </c>
      <c r="K269" s="28">
        <v>1100000</v>
      </c>
      <c r="L269" s="28">
        <v>950000</v>
      </c>
      <c r="M269" s="28">
        <v>975000</v>
      </c>
      <c r="N269" s="28">
        <v>1020000</v>
      </c>
      <c r="O269" s="29">
        <v>51</v>
      </c>
      <c r="P269" s="29">
        <v>52</v>
      </c>
      <c r="Q269" s="29">
        <v>56</v>
      </c>
      <c r="R269" s="28">
        <v>1100</v>
      </c>
      <c r="S269" s="28">
        <v>1000</v>
      </c>
      <c r="T269" s="30">
        <v>1.2</v>
      </c>
      <c r="U269" s="30">
        <v>0</v>
      </c>
      <c r="V269" s="30">
        <v>1.2</v>
      </c>
      <c r="W269" s="30">
        <v>1</v>
      </c>
      <c r="X269" s="31">
        <v>5.4476190476190477E-2</v>
      </c>
      <c r="Y269" s="30">
        <v>16.399999999999999</v>
      </c>
      <c r="Z269" s="30">
        <v>-1.9000000000000021</v>
      </c>
      <c r="AA269" s="30">
        <v>18.3</v>
      </c>
      <c r="AB269" s="30">
        <v>16.7</v>
      </c>
      <c r="AC269" s="32">
        <v>0.46591217132014096</v>
      </c>
      <c r="AD269" s="30">
        <v>8.5525835644431467</v>
      </c>
      <c r="AE269" s="12">
        <v>1468</v>
      </c>
      <c r="AF269" s="12">
        <v>1228</v>
      </c>
      <c r="AG269" s="12">
        <v>1350</v>
      </c>
      <c r="AH269" s="33">
        <v>5.7196261682242993</v>
      </c>
      <c r="AI269" s="34">
        <v>950000</v>
      </c>
      <c r="AJ269" s="34">
        <v>930000</v>
      </c>
      <c r="AK269" s="34">
        <v>875000</v>
      </c>
      <c r="AL269" s="35">
        <v>2.1505376344086023E-2</v>
      </c>
      <c r="AM269" s="35">
        <v>8.5714285714285715E-2</v>
      </c>
      <c r="AN269" s="12">
        <v>1.7</v>
      </c>
      <c r="AO269" s="33">
        <v>9.9999999999999867E-2</v>
      </c>
      <c r="AP269" s="12">
        <v>1.6</v>
      </c>
      <c r="AQ269" s="34">
        <v>875</v>
      </c>
      <c r="AR269" s="34">
        <v>825</v>
      </c>
      <c r="AS269" s="31">
        <v>6.0606060606060608E-2</v>
      </c>
      <c r="AT269" s="36">
        <v>2360.96</v>
      </c>
      <c r="AU269" s="30">
        <v>0.503</v>
      </c>
      <c r="AV269" s="30">
        <v>0.497</v>
      </c>
      <c r="AW269" s="30">
        <v>5.0000000000000001E-4</v>
      </c>
      <c r="AX269" s="30">
        <v>1.6999999999999999E-3</v>
      </c>
      <c r="AY269" s="30">
        <v>0.1153</v>
      </c>
      <c r="AZ269" s="30">
        <v>0.1045</v>
      </c>
      <c r="BA269" s="30">
        <v>0.73809999999999998</v>
      </c>
      <c r="BB269" s="37">
        <v>6.5</v>
      </c>
      <c r="BC269" s="29">
        <v>1</v>
      </c>
      <c r="BD269" s="38" t="s">
        <v>5033</v>
      </c>
      <c r="BE269" s="39">
        <v>151.20528925257801</v>
      </c>
      <c r="BF269" s="39">
        <v>-33.878315517048001</v>
      </c>
      <c r="BG269" s="40">
        <f t="shared" si="48"/>
        <v>97</v>
      </c>
      <c r="BH269" s="40">
        <f t="shared" si="49"/>
        <v>88</v>
      </c>
      <c r="BI269" s="40">
        <f t="shared" si="50"/>
        <v>54</v>
      </c>
      <c r="BJ269" s="40">
        <f t="shared" si="51"/>
        <v>12</v>
      </c>
      <c r="BK269" s="40">
        <f t="shared" si="52"/>
        <v>100</v>
      </c>
      <c r="BL269" s="40">
        <f t="shared" si="53"/>
        <v>15</v>
      </c>
      <c r="BM269" s="41">
        <f t="shared" si="54"/>
        <v>100</v>
      </c>
      <c r="BN269" s="40">
        <f t="shared" si="55"/>
        <v>65</v>
      </c>
      <c r="BO269" s="41">
        <f t="shared" si="56"/>
        <v>1</v>
      </c>
      <c r="BP269" s="41">
        <f t="shared" si="57"/>
        <v>1</v>
      </c>
      <c r="BQ269" s="41">
        <f t="shared" si="58"/>
        <v>65</v>
      </c>
      <c r="BR269" s="41">
        <f t="shared" si="59"/>
        <v>46</v>
      </c>
    </row>
    <row r="270" spans="2:70" x14ac:dyDescent="0.3">
      <c r="B270" s="12" t="s">
        <v>1300</v>
      </c>
      <c r="C270" s="12">
        <v>117031646</v>
      </c>
      <c r="D270" s="12" t="s">
        <v>1301</v>
      </c>
      <c r="E270" s="12" t="s">
        <v>1055</v>
      </c>
      <c r="F270" s="12" t="s">
        <v>2791</v>
      </c>
      <c r="G270" s="12" t="s">
        <v>85</v>
      </c>
      <c r="H270" s="12" t="s">
        <v>5013</v>
      </c>
      <c r="I270" s="28">
        <v>742401</v>
      </c>
      <c r="J270" s="28">
        <v>740000</v>
      </c>
      <c r="K270" s="28">
        <v>790000</v>
      </c>
      <c r="L270" s="28">
        <v>750000</v>
      </c>
      <c r="M270" s="28">
        <v>750000</v>
      </c>
      <c r="N270" s="28">
        <v>775000</v>
      </c>
      <c r="O270" s="29">
        <v>40</v>
      </c>
      <c r="P270" s="29">
        <v>37</v>
      </c>
      <c r="Q270" s="29">
        <v>43</v>
      </c>
      <c r="R270" s="28">
        <v>750</v>
      </c>
      <c r="S270" s="28">
        <v>720</v>
      </c>
      <c r="T270" s="30">
        <v>1.4</v>
      </c>
      <c r="U270" s="30">
        <v>0</v>
      </c>
      <c r="V270" s="30">
        <v>1.4</v>
      </c>
      <c r="W270" s="30">
        <v>1.3</v>
      </c>
      <c r="X270" s="31">
        <v>5.2532256826162679E-2</v>
      </c>
      <c r="Y270" s="30">
        <v>9.8000000000000007</v>
      </c>
      <c r="Z270" s="30">
        <v>-0.89999999999999858</v>
      </c>
      <c r="AA270" s="30">
        <v>10.7</v>
      </c>
      <c r="AB270" s="30">
        <v>8.8000000000000007</v>
      </c>
      <c r="AC270" s="32">
        <v>0.3709932726553225</v>
      </c>
      <c r="AD270" s="30">
        <v>7.062199400322668</v>
      </c>
      <c r="AE270" s="12">
        <v>1468</v>
      </c>
      <c r="AF270" s="12">
        <v>1228</v>
      </c>
      <c r="AG270" s="12">
        <v>1350</v>
      </c>
      <c r="AH270" s="33">
        <v>5.7196261682242993</v>
      </c>
      <c r="AI270" s="34">
        <v>950000</v>
      </c>
      <c r="AJ270" s="34">
        <v>930000</v>
      </c>
      <c r="AK270" s="34">
        <v>875000</v>
      </c>
      <c r="AL270" s="35">
        <v>2.1505376344086023E-2</v>
      </c>
      <c r="AM270" s="35">
        <v>8.5714285714285715E-2</v>
      </c>
      <c r="AN270" s="12">
        <v>1.7</v>
      </c>
      <c r="AO270" s="33">
        <v>9.9999999999999867E-2</v>
      </c>
      <c r="AP270" s="12">
        <v>1.6</v>
      </c>
      <c r="AQ270" s="34">
        <v>875</v>
      </c>
      <c r="AR270" s="34">
        <v>825</v>
      </c>
      <c r="AS270" s="31">
        <v>6.0606060606060608E-2</v>
      </c>
      <c r="AT270" s="36">
        <v>2021.6000000000001</v>
      </c>
      <c r="AU270" s="30">
        <v>0.4536</v>
      </c>
      <c r="AV270" s="30">
        <v>0.5464</v>
      </c>
      <c r="AW270" s="30">
        <v>1.6999999999999999E-3</v>
      </c>
      <c r="AX270" s="30">
        <v>0.11650000000000001</v>
      </c>
      <c r="AY270" s="30">
        <v>0.1244</v>
      </c>
      <c r="AZ270" s="30">
        <v>0.12239999999999999</v>
      </c>
      <c r="BA270" s="30">
        <v>0.68149999999999999</v>
      </c>
      <c r="BB270" s="37">
        <v>10</v>
      </c>
      <c r="BC270" s="29">
        <v>2</v>
      </c>
      <c r="BD270" s="38" t="s">
        <v>3644</v>
      </c>
      <c r="BE270" s="39">
        <v>151.197638584435</v>
      </c>
      <c r="BF270" s="39">
        <v>-33.879941485924498</v>
      </c>
      <c r="BG270" s="40">
        <f t="shared" si="48"/>
        <v>93</v>
      </c>
      <c r="BH270" s="40">
        <f t="shared" si="49"/>
        <v>88</v>
      </c>
      <c r="BI270" s="40">
        <f t="shared" si="50"/>
        <v>54</v>
      </c>
      <c r="BJ270" s="40">
        <f t="shared" si="51"/>
        <v>12</v>
      </c>
      <c r="BK270" s="40">
        <f t="shared" si="52"/>
        <v>100</v>
      </c>
      <c r="BL270" s="40">
        <f t="shared" si="53"/>
        <v>17</v>
      </c>
      <c r="BM270" s="41">
        <f t="shared" si="54"/>
        <v>100</v>
      </c>
      <c r="BN270" s="40">
        <f t="shared" si="55"/>
        <v>80</v>
      </c>
      <c r="BO270" s="41">
        <f t="shared" si="56"/>
        <v>20</v>
      </c>
      <c r="BP270" s="41">
        <f t="shared" si="57"/>
        <v>1</v>
      </c>
      <c r="BQ270" s="41">
        <f t="shared" si="58"/>
        <v>100</v>
      </c>
      <c r="BR270" s="41">
        <f t="shared" si="59"/>
        <v>51</v>
      </c>
    </row>
    <row r="271" spans="2:70" x14ac:dyDescent="0.3">
      <c r="B271" s="12" t="s">
        <v>1680</v>
      </c>
      <c r="C271" s="12">
        <v>117031647</v>
      </c>
      <c r="D271" s="12" t="s">
        <v>1301</v>
      </c>
      <c r="E271" s="12" t="s">
        <v>1055</v>
      </c>
      <c r="F271" s="12" t="s">
        <v>2791</v>
      </c>
      <c r="G271" s="12" t="s">
        <v>85</v>
      </c>
      <c r="H271" s="12" t="s">
        <v>5013</v>
      </c>
      <c r="I271" s="28">
        <v>950000</v>
      </c>
      <c r="J271" s="28">
        <v>946400</v>
      </c>
      <c r="K271" s="28">
        <v>896100</v>
      </c>
      <c r="L271" s="28">
        <v>935000</v>
      </c>
      <c r="M271" s="28">
        <v>912000</v>
      </c>
      <c r="N271" s="28">
        <v>841000</v>
      </c>
      <c r="O271" s="29">
        <v>34</v>
      </c>
      <c r="P271" s="29">
        <v>34</v>
      </c>
      <c r="Q271" s="29">
        <v>35</v>
      </c>
      <c r="R271" s="28">
        <v>950</v>
      </c>
      <c r="S271" s="28">
        <v>900</v>
      </c>
      <c r="T271" s="30">
        <v>1.8</v>
      </c>
      <c r="U271" s="30">
        <v>0</v>
      </c>
      <c r="V271" s="30">
        <v>1.8</v>
      </c>
      <c r="W271" s="30">
        <v>1.8</v>
      </c>
      <c r="X271" s="31">
        <v>5.1999999999999998E-2</v>
      </c>
      <c r="Y271" s="30">
        <v>13.5</v>
      </c>
      <c r="Z271" s="30">
        <v>-1</v>
      </c>
      <c r="AA271" s="30">
        <v>14.5</v>
      </c>
      <c r="AB271" s="30">
        <v>14.1</v>
      </c>
      <c r="AC271" s="32">
        <v>0.41825162017469708</v>
      </c>
      <c r="AD271" s="30">
        <v>8.043300387974945</v>
      </c>
      <c r="AE271" s="12">
        <v>1468</v>
      </c>
      <c r="AF271" s="12">
        <v>1228</v>
      </c>
      <c r="AG271" s="12">
        <v>1350</v>
      </c>
      <c r="AH271" s="33">
        <v>5.7196261682242993</v>
      </c>
      <c r="AI271" s="34">
        <v>950000</v>
      </c>
      <c r="AJ271" s="34">
        <v>930000</v>
      </c>
      <c r="AK271" s="34">
        <v>875000</v>
      </c>
      <c r="AL271" s="35">
        <v>2.1505376344086023E-2</v>
      </c>
      <c r="AM271" s="35">
        <v>8.5714285714285715E-2</v>
      </c>
      <c r="AN271" s="12">
        <v>1.7</v>
      </c>
      <c r="AO271" s="33">
        <v>9.9999999999999867E-2</v>
      </c>
      <c r="AP271" s="12">
        <v>1.6</v>
      </c>
      <c r="AQ271" s="34">
        <v>875</v>
      </c>
      <c r="AR271" s="34">
        <v>825</v>
      </c>
      <c r="AS271" s="31">
        <v>6.0606060606060608E-2</v>
      </c>
      <c r="AT271" s="36">
        <v>2271.36</v>
      </c>
      <c r="AU271" s="30">
        <v>0.4657</v>
      </c>
      <c r="AV271" s="30">
        <v>0.5343</v>
      </c>
      <c r="AW271" s="30">
        <v>5.0000000000000001E-3</v>
      </c>
      <c r="AX271" s="30">
        <v>8.14E-2</v>
      </c>
      <c r="AY271" s="30">
        <v>6.1499999999999999E-2</v>
      </c>
      <c r="AZ271" s="30">
        <v>0.1779</v>
      </c>
      <c r="BA271" s="30">
        <v>0.72660000000000002</v>
      </c>
      <c r="BB271" s="37">
        <v>5.5</v>
      </c>
      <c r="BC271" s="29">
        <v>4</v>
      </c>
      <c r="BD271" s="38" t="s">
        <v>3999</v>
      </c>
      <c r="BE271" s="39">
        <v>151.20803207573499</v>
      </c>
      <c r="BF271" s="39">
        <v>-33.900409532275603</v>
      </c>
      <c r="BG271" s="40">
        <f t="shared" si="48"/>
        <v>87</v>
      </c>
      <c r="BH271" s="40">
        <f t="shared" si="49"/>
        <v>88</v>
      </c>
      <c r="BI271" s="40">
        <f t="shared" si="50"/>
        <v>54</v>
      </c>
      <c r="BJ271" s="40">
        <f t="shared" si="51"/>
        <v>12</v>
      </c>
      <c r="BK271" s="40">
        <f t="shared" si="52"/>
        <v>100</v>
      </c>
      <c r="BL271" s="40">
        <f t="shared" si="53"/>
        <v>4</v>
      </c>
      <c r="BM271" s="41">
        <f t="shared" si="54"/>
        <v>100</v>
      </c>
      <c r="BN271" s="40">
        <f t="shared" si="55"/>
        <v>70</v>
      </c>
      <c r="BO271" s="41">
        <f t="shared" si="56"/>
        <v>1</v>
      </c>
      <c r="BP271" s="41">
        <f t="shared" si="57"/>
        <v>1</v>
      </c>
      <c r="BQ271" s="41">
        <f t="shared" si="58"/>
        <v>55</v>
      </c>
      <c r="BR271" s="41">
        <f t="shared" si="59"/>
        <v>44</v>
      </c>
    </row>
    <row r="272" spans="2:70" x14ac:dyDescent="0.3">
      <c r="B272" s="12" t="s">
        <v>2125</v>
      </c>
      <c r="C272" s="12">
        <v>117031648</v>
      </c>
      <c r="D272" s="12" t="s">
        <v>1301</v>
      </c>
      <c r="E272" s="12" t="s">
        <v>1055</v>
      </c>
      <c r="F272" s="12" t="s">
        <v>2791</v>
      </c>
      <c r="G272" s="12" t="s">
        <v>85</v>
      </c>
      <c r="H272" s="12" t="s">
        <v>5013</v>
      </c>
      <c r="I272" s="28">
        <v>1004700</v>
      </c>
      <c r="J272" s="28">
        <v>1000000</v>
      </c>
      <c r="K272" s="28">
        <v>989800</v>
      </c>
      <c r="L272" s="28">
        <v>1010000</v>
      </c>
      <c r="M272" s="28">
        <v>1010000</v>
      </c>
      <c r="N272" s="28">
        <v>977500</v>
      </c>
      <c r="O272" s="29">
        <v>38</v>
      </c>
      <c r="P272" s="29">
        <v>36</v>
      </c>
      <c r="Q272" s="29">
        <v>31</v>
      </c>
      <c r="R272" s="28">
        <v>1050</v>
      </c>
      <c r="S272" s="28">
        <v>950</v>
      </c>
      <c r="T272" s="30">
        <v>2.2000000000000002</v>
      </c>
      <c r="U272" s="30">
        <v>0</v>
      </c>
      <c r="V272" s="30">
        <v>2.2000000000000002</v>
      </c>
      <c r="W272" s="30">
        <v>2.2000000000000002</v>
      </c>
      <c r="X272" s="31">
        <v>5.4344580471782623E-2</v>
      </c>
      <c r="Y272" s="30">
        <v>30.7</v>
      </c>
      <c r="Z272" s="30">
        <v>-2.9000000000000021</v>
      </c>
      <c r="AA272" s="30">
        <v>33.6</v>
      </c>
      <c r="AB272" s="30">
        <v>29.5</v>
      </c>
      <c r="AC272" s="32">
        <v>0.42769160583941601</v>
      </c>
      <c r="AD272" s="30">
        <v>7.8699955382209019</v>
      </c>
      <c r="AE272" s="12">
        <v>1468</v>
      </c>
      <c r="AF272" s="12">
        <v>1228</v>
      </c>
      <c r="AG272" s="12">
        <v>1350</v>
      </c>
      <c r="AH272" s="33">
        <v>5.7196261682242993</v>
      </c>
      <c r="AI272" s="34">
        <v>950000</v>
      </c>
      <c r="AJ272" s="34">
        <v>930000</v>
      </c>
      <c r="AK272" s="34">
        <v>875000</v>
      </c>
      <c r="AL272" s="35">
        <v>2.1505376344086023E-2</v>
      </c>
      <c r="AM272" s="35">
        <v>8.5714285714285715E-2</v>
      </c>
      <c r="AN272" s="12">
        <v>1.7</v>
      </c>
      <c r="AO272" s="33">
        <v>9.9999999999999867E-2</v>
      </c>
      <c r="AP272" s="12">
        <v>1.6</v>
      </c>
      <c r="AQ272" s="34">
        <v>875</v>
      </c>
      <c r="AR272" s="34">
        <v>825</v>
      </c>
      <c r="AS272" s="31">
        <v>6.0606060606060608E-2</v>
      </c>
      <c r="AT272" s="36">
        <v>2455.0400000000004</v>
      </c>
      <c r="AU272" s="30">
        <v>0.53100000000000003</v>
      </c>
      <c r="AV272" s="30">
        <v>0.46899999999999997</v>
      </c>
      <c r="AW272" s="30">
        <v>3.5000000000000001E-3</v>
      </c>
      <c r="AX272" s="30">
        <v>6.9199999999999998E-2</v>
      </c>
      <c r="AY272" s="30">
        <v>7.4499999999999997E-2</v>
      </c>
      <c r="AZ272" s="30">
        <v>0.19769999999999999</v>
      </c>
      <c r="BA272" s="30">
        <v>0.70479999999999998</v>
      </c>
      <c r="BB272" s="37">
        <v>10</v>
      </c>
      <c r="BC272" s="29">
        <v>4</v>
      </c>
      <c r="BD272" s="38" t="s">
        <v>4419</v>
      </c>
      <c r="BE272" s="39">
        <v>151.208290601404</v>
      </c>
      <c r="BF272" s="39">
        <v>-33.9071164865219</v>
      </c>
      <c r="BG272" s="40">
        <f t="shared" si="48"/>
        <v>80</v>
      </c>
      <c r="BH272" s="40">
        <f t="shared" si="49"/>
        <v>88</v>
      </c>
      <c r="BI272" s="40">
        <f t="shared" si="50"/>
        <v>54</v>
      </c>
      <c r="BJ272" s="40">
        <f t="shared" si="51"/>
        <v>12</v>
      </c>
      <c r="BK272" s="40">
        <f t="shared" si="52"/>
        <v>100</v>
      </c>
      <c r="BL272" s="40">
        <f t="shared" si="53"/>
        <v>6</v>
      </c>
      <c r="BM272" s="41">
        <f t="shared" si="54"/>
        <v>100</v>
      </c>
      <c r="BN272" s="40">
        <f t="shared" si="55"/>
        <v>72</v>
      </c>
      <c r="BO272" s="41">
        <f t="shared" si="56"/>
        <v>1</v>
      </c>
      <c r="BP272" s="41">
        <f t="shared" si="57"/>
        <v>1</v>
      </c>
      <c r="BQ272" s="41">
        <f t="shared" si="58"/>
        <v>100</v>
      </c>
      <c r="BR272" s="41">
        <f t="shared" si="59"/>
        <v>47</v>
      </c>
    </row>
    <row r="273" spans="2:70" x14ac:dyDescent="0.3">
      <c r="B273" s="12" t="s">
        <v>2619</v>
      </c>
      <c r="C273" s="12">
        <v>118011339</v>
      </c>
      <c r="D273" s="12" t="s">
        <v>2021</v>
      </c>
      <c r="E273" s="12" t="s">
        <v>1683</v>
      </c>
      <c r="F273" s="12" t="s">
        <v>2791</v>
      </c>
      <c r="G273" s="12" t="s">
        <v>85</v>
      </c>
      <c r="H273" s="12" t="s">
        <v>5013</v>
      </c>
      <c r="I273" s="28">
        <v>1428000</v>
      </c>
      <c r="J273" s="28">
        <v>1435140</v>
      </c>
      <c r="K273" s="28">
        <v>1500000</v>
      </c>
      <c r="L273" s="28">
        <v>1475000</v>
      </c>
      <c r="M273" s="28">
        <v>1407000</v>
      </c>
      <c r="N273" s="28">
        <v>1555000</v>
      </c>
      <c r="O273" s="29">
        <v>25</v>
      </c>
      <c r="P273" s="29">
        <v>24</v>
      </c>
      <c r="Q273" s="29">
        <v>23</v>
      </c>
      <c r="R273" s="28">
        <v>990</v>
      </c>
      <c r="S273" s="28">
        <v>900</v>
      </c>
      <c r="T273" s="30">
        <v>2</v>
      </c>
      <c r="U273" s="30">
        <v>0.10000000000000009</v>
      </c>
      <c r="V273" s="30">
        <v>1.9</v>
      </c>
      <c r="W273" s="30">
        <v>1.8</v>
      </c>
      <c r="X273" s="31">
        <v>3.6050420168067226E-2</v>
      </c>
      <c r="Y273" s="30">
        <v>11</v>
      </c>
      <c r="Z273" s="30">
        <v>-0.59999999999999964</v>
      </c>
      <c r="AA273" s="30">
        <v>11.6</v>
      </c>
      <c r="AB273" s="30">
        <v>9.6999999999999993</v>
      </c>
      <c r="AC273" s="32">
        <v>0.2995352664956189</v>
      </c>
      <c r="AD273" s="30">
        <v>8.3087871125824346</v>
      </c>
      <c r="AE273" s="12">
        <v>304</v>
      </c>
      <c r="AF273" s="12">
        <v>167</v>
      </c>
      <c r="AG273" s="12">
        <v>302</v>
      </c>
      <c r="AH273" s="33">
        <v>2.8418772563176895</v>
      </c>
      <c r="AI273" s="34">
        <v>1331000</v>
      </c>
      <c r="AJ273" s="34">
        <v>1302500</v>
      </c>
      <c r="AK273" s="34">
        <v>1300000</v>
      </c>
      <c r="AL273" s="35">
        <v>2.1880998080614205E-2</v>
      </c>
      <c r="AM273" s="35">
        <v>2.3846153846153847E-2</v>
      </c>
      <c r="AN273" s="12">
        <v>2.1</v>
      </c>
      <c r="AO273" s="33">
        <v>-0.10000000000000009</v>
      </c>
      <c r="AP273" s="12">
        <v>2.2000000000000002</v>
      </c>
      <c r="AQ273" s="34">
        <v>925</v>
      </c>
      <c r="AR273" s="34">
        <v>875</v>
      </c>
      <c r="AS273" s="31">
        <v>5.7142857142857141E-2</v>
      </c>
      <c r="AT273" s="36">
        <v>3305.1200000000003</v>
      </c>
      <c r="AU273" s="30">
        <v>0.59150000000000003</v>
      </c>
      <c r="AV273" s="30">
        <v>0.40849999999999997</v>
      </c>
      <c r="AW273" s="30">
        <v>0.15970000000000001</v>
      </c>
      <c r="AX273" s="30">
        <v>0.1457</v>
      </c>
      <c r="AY273" s="30">
        <v>0.24540000000000001</v>
      </c>
      <c r="AZ273" s="30">
        <v>0.22720000000000001</v>
      </c>
      <c r="BA273" s="30">
        <v>0.49769999999999998</v>
      </c>
      <c r="BB273" s="37">
        <v>10</v>
      </c>
      <c r="BC273" s="29">
        <v>6</v>
      </c>
      <c r="BD273" s="38" t="s">
        <v>4917</v>
      </c>
      <c r="BE273" s="39">
        <v>151.26504972473401</v>
      </c>
      <c r="BF273" s="39">
        <v>-33.900512327922399</v>
      </c>
      <c r="BG273" s="40">
        <f t="shared" si="48"/>
        <v>84</v>
      </c>
      <c r="BH273" s="40">
        <f t="shared" si="49"/>
        <v>82</v>
      </c>
      <c r="BI273" s="40">
        <f t="shared" si="50"/>
        <v>90</v>
      </c>
      <c r="BJ273" s="40">
        <f t="shared" si="51"/>
        <v>12</v>
      </c>
      <c r="BK273" s="40">
        <f t="shared" si="52"/>
        <v>100</v>
      </c>
      <c r="BL273" s="40">
        <f t="shared" si="53"/>
        <v>44</v>
      </c>
      <c r="BM273" s="41">
        <f t="shared" si="54"/>
        <v>70</v>
      </c>
      <c r="BN273" s="40">
        <f t="shared" si="55"/>
        <v>67</v>
      </c>
      <c r="BO273" s="41">
        <f t="shared" si="56"/>
        <v>67</v>
      </c>
      <c r="BP273" s="41">
        <f t="shared" si="57"/>
        <v>1</v>
      </c>
      <c r="BQ273" s="41">
        <f t="shared" si="58"/>
        <v>100</v>
      </c>
      <c r="BR273" s="41">
        <f t="shared" si="59"/>
        <v>53</v>
      </c>
    </row>
    <row r="274" spans="2:70" x14ac:dyDescent="0.3">
      <c r="B274" s="12" t="s">
        <v>2620</v>
      </c>
      <c r="C274" s="12">
        <v>118011340</v>
      </c>
      <c r="D274" s="12" t="s">
        <v>2021</v>
      </c>
      <c r="E274" s="12" t="s">
        <v>1683</v>
      </c>
      <c r="F274" s="12" t="s">
        <v>2791</v>
      </c>
      <c r="G274" s="12" t="s">
        <v>85</v>
      </c>
      <c r="H274" s="12" t="s">
        <v>5013</v>
      </c>
      <c r="I274" s="28">
        <v>1518400</v>
      </c>
      <c r="J274" s="28">
        <v>1526000</v>
      </c>
      <c r="K274" s="28">
        <v>1346400</v>
      </c>
      <c r="L274" s="28">
        <v>1400000</v>
      </c>
      <c r="M274" s="28">
        <v>1380000</v>
      </c>
      <c r="N274" s="28">
        <v>1270000</v>
      </c>
      <c r="O274" s="29">
        <v>24</v>
      </c>
      <c r="P274" s="29">
        <v>23</v>
      </c>
      <c r="Q274" s="29">
        <v>25</v>
      </c>
      <c r="R274" s="28">
        <v>950</v>
      </c>
      <c r="S274" s="28">
        <v>900</v>
      </c>
      <c r="T274" s="30">
        <v>2</v>
      </c>
      <c r="U274" s="30">
        <v>0.10000000000000009</v>
      </c>
      <c r="V274" s="30">
        <v>1.9</v>
      </c>
      <c r="W274" s="30">
        <v>2</v>
      </c>
      <c r="X274" s="31">
        <v>3.2534246575342464E-2</v>
      </c>
      <c r="Y274" s="30">
        <v>12.9</v>
      </c>
      <c r="Z274" s="30">
        <v>-0.40000000000000036</v>
      </c>
      <c r="AA274" s="30">
        <v>13.3</v>
      </c>
      <c r="AB274" s="30">
        <v>11.9</v>
      </c>
      <c r="AC274" s="32">
        <v>0.28151818311127969</v>
      </c>
      <c r="AD274" s="30">
        <v>8.6529799440519639</v>
      </c>
      <c r="AE274" s="12">
        <v>304</v>
      </c>
      <c r="AF274" s="12">
        <v>167</v>
      </c>
      <c r="AG274" s="12">
        <v>302</v>
      </c>
      <c r="AH274" s="33">
        <v>2.8418772563176895</v>
      </c>
      <c r="AI274" s="34">
        <v>1331000</v>
      </c>
      <c r="AJ274" s="34">
        <v>1302500</v>
      </c>
      <c r="AK274" s="34">
        <v>1300000</v>
      </c>
      <c r="AL274" s="35">
        <v>2.1880998080614205E-2</v>
      </c>
      <c r="AM274" s="35">
        <v>2.3846153846153847E-2</v>
      </c>
      <c r="AN274" s="12">
        <v>2.1</v>
      </c>
      <c r="AO274" s="33">
        <v>-0.10000000000000009</v>
      </c>
      <c r="AP274" s="12">
        <v>2.2000000000000002</v>
      </c>
      <c r="AQ274" s="34">
        <v>925</v>
      </c>
      <c r="AR274" s="34">
        <v>875</v>
      </c>
      <c r="AS274" s="31">
        <v>5.7142857142857141E-2</v>
      </c>
      <c r="AT274" s="36">
        <v>3374.5600000000004</v>
      </c>
      <c r="AU274" s="30">
        <v>0.56389999999999996</v>
      </c>
      <c r="AV274" s="30">
        <v>0.43609999999999999</v>
      </c>
      <c r="AW274" s="30">
        <v>9.9299999999999999E-2</v>
      </c>
      <c r="AX274" s="30">
        <v>0.1694</v>
      </c>
      <c r="AY274" s="30">
        <v>0.19320000000000001</v>
      </c>
      <c r="AZ274" s="30">
        <v>0.2137</v>
      </c>
      <c r="BA274" s="30">
        <v>0.56859999999999999</v>
      </c>
      <c r="BB274" s="37">
        <v>10</v>
      </c>
      <c r="BC274" s="29">
        <v>6</v>
      </c>
      <c r="BD274" s="38" t="s">
        <v>4918</v>
      </c>
      <c r="BE274" s="39">
        <v>151.27501761323501</v>
      </c>
      <c r="BF274" s="39">
        <v>-33.887058018043099</v>
      </c>
      <c r="BG274" s="40">
        <f t="shared" si="48"/>
        <v>84</v>
      </c>
      <c r="BH274" s="40">
        <f t="shared" si="49"/>
        <v>82</v>
      </c>
      <c r="BI274" s="40">
        <f t="shared" si="50"/>
        <v>90</v>
      </c>
      <c r="BJ274" s="40">
        <f t="shared" si="51"/>
        <v>12</v>
      </c>
      <c r="BK274" s="40">
        <f t="shared" si="52"/>
        <v>100</v>
      </c>
      <c r="BL274" s="40">
        <f t="shared" si="53"/>
        <v>33</v>
      </c>
      <c r="BM274" s="41">
        <f t="shared" si="54"/>
        <v>59</v>
      </c>
      <c r="BN274" s="40">
        <f t="shared" si="55"/>
        <v>64</v>
      </c>
      <c r="BO274" s="41">
        <f t="shared" si="56"/>
        <v>79</v>
      </c>
      <c r="BP274" s="41">
        <f t="shared" si="57"/>
        <v>1</v>
      </c>
      <c r="BQ274" s="41">
        <f t="shared" si="58"/>
        <v>100</v>
      </c>
      <c r="BR274" s="41">
        <f t="shared" si="59"/>
        <v>52</v>
      </c>
    </row>
    <row r="275" spans="2:70" x14ac:dyDescent="0.3">
      <c r="B275" s="12" t="s">
        <v>2461</v>
      </c>
      <c r="C275" s="12">
        <v>118011341</v>
      </c>
      <c r="D275" s="12" t="s">
        <v>2021</v>
      </c>
      <c r="E275" s="12" t="s">
        <v>1683</v>
      </c>
      <c r="F275" s="12" t="s">
        <v>2791</v>
      </c>
      <c r="G275" s="12" t="s">
        <v>85</v>
      </c>
      <c r="H275" s="12" t="s">
        <v>5013</v>
      </c>
      <c r="I275" s="28">
        <v>1325000</v>
      </c>
      <c r="J275" s="28">
        <v>1350000</v>
      </c>
      <c r="K275" s="28">
        <v>1292800</v>
      </c>
      <c r="L275" s="28">
        <v>1200000</v>
      </c>
      <c r="M275" s="28">
        <v>1150000</v>
      </c>
      <c r="N275" s="28">
        <v>1100000</v>
      </c>
      <c r="O275" s="29">
        <v>27</v>
      </c>
      <c r="P275" s="29">
        <v>28</v>
      </c>
      <c r="Q275" s="29">
        <v>26</v>
      </c>
      <c r="R275" s="28">
        <v>900</v>
      </c>
      <c r="S275" s="28">
        <v>825</v>
      </c>
      <c r="T275" s="30">
        <v>1.7</v>
      </c>
      <c r="U275" s="30">
        <v>9.9999999999999867E-2</v>
      </c>
      <c r="V275" s="30">
        <v>1.6</v>
      </c>
      <c r="W275" s="30">
        <v>1.5</v>
      </c>
      <c r="X275" s="31">
        <v>3.532075471698113E-2</v>
      </c>
      <c r="Y275" s="30">
        <v>11.1</v>
      </c>
      <c r="Z275" s="30">
        <v>-9.9999999999999645E-2</v>
      </c>
      <c r="AA275" s="30">
        <v>11.2</v>
      </c>
      <c r="AB275" s="30">
        <v>9.4</v>
      </c>
      <c r="AC275" s="32">
        <v>0.31316111791559958</v>
      </c>
      <c r="AD275" s="30">
        <v>8.8662068640634502</v>
      </c>
      <c r="AE275" s="12">
        <v>304</v>
      </c>
      <c r="AF275" s="12">
        <v>167</v>
      </c>
      <c r="AG275" s="12">
        <v>302</v>
      </c>
      <c r="AH275" s="33">
        <v>2.8418772563176895</v>
      </c>
      <c r="AI275" s="34">
        <v>1331000</v>
      </c>
      <c r="AJ275" s="34">
        <v>1302500</v>
      </c>
      <c r="AK275" s="34">
        <v>1300000</v>
      </c>
      <c r="AL275" s="35">
        <v>2.1880998080614205E-2</v>
      </c>
      <c r="AM275" s="35">
        <v>2.3846153846153847E-2</v>
      </c>
      <c r="AN275" s="12">
        <v>2.1</v>
      </c>
      <c r="AO275" s="33">
        <v>-0.10000000000000009</v>
      </c>
      <c r="AP275" s="12">
        <v>2.2000000000000002</v>
      </c>
      <c r="AQ275" s="34">
        <v>925</v>
      </c>
      <c r="AR275" s="34">
        <v>875</v>
      </c>
      <c r="AS275" s="31">
        <v>5.7142857142857141E-2</v>
      </c>
      <c r="AT275" s="36">
        <v>2873.92</v>
      </c>
      <c r="AU275" s="30">
        <v>0.60229999999999995</v>
      </c>
      <c r="AV275" s="30">
        <v>0.3977</v>
      </c>
      <c r="AW275" s="30">
        <v>0.12939999999999999</v>
      </c>
      <c r="AX275" s="30">
        <v>0.26629999999999998</v>
      </c>
      <c r="AY275" s="30">
        <v>0.26240000000000002</v>
      </c>
      <c r="AZ275" s="30">
        <v>0.2319</v>
      </c>
      <c r="BA275" s="30">
        <v>0.47239999999999999</v>
      </c>
      <c r="BB275" s="37">
        <v>9.5</v>
      </c>
      <c r="BC275" s="29">
        <v>5</v>
      </c>
      <c r="BD275" s="38" t="s">
        <v>4752</v>
      </c>
      <c r="BE275" s="39">
        <v>151.25021355651501</v>
      </c>
      <c r="BF275" s="39">
        <v>-33.9002276451385</v>
      </c>
      <c r="BG275" s="40">
        <f t="shared" si="48"/>
        <v>88</v>
      </c>
      <c r="BH275" s="40">
        <f t="shared" si="49"/>
        <v>82</v>
      </c>
      <c r="BI275" s="40">
        <f t="shared" si="50"/>
        <v>90</v>
      </c>
      <c r="BJ275" s="40">
        <f t="shared" si="51"/>
        <v>12</v>
      </c>
      <c r="BK275" s="40">
        <f t="shared" si="52"/>
        <v>100</v>
      </c>
      <c r="BL275" s="40">
        <f t="shared" si="53"/>
        <v>48</v>
      </c>
      <c r="BM275" s="41">
        <f t="shared" si="54"/>
        <v>68</v>
      </c>
      <c r="BN275" s="40">
        <f t="shared" si="55"/>
        <v>62</v>
      </c>
      <c r="BO275" s="41">
        <f t="shared" si="56"/>
        <v>58</v>
      </c>
      <c r="BP275" s="41">
        <f t="shared" si="57"/>
        <v>1</v>
      </c>
      <c r="BQ275" s="41">
        <f t="shared" si="58"/>
        <v>95</v>
      </c>
      <c r="BR275" s="41">
        <f t="shared" si="59"/>
        <v>52</v>
      </c>
    </row>
    <row r="276" spans="2:70" x14ac:dyDescent="0.3">
      <c r="B276" s="12" t="s">
        <v>2462</v>
      </c>
      <c r="C276" s="12">
        <v>118011344</v>
      </c>
      <c r="D276" s="12" t="s">
        <v>2021</v>
      </c>
      <c r="E276" s="12" t="s">
        <v>1683</v>
      </c>
      <c r="F276" s="12" t="s">
        <v>2791</v>
      </c>
      <c r="G276" s="12" t="s">
        <v>85</v>
      </c>
      <c r="H276" s="12" t="s">
        <v>5013</v>
      </c>
      <c r="I276" s="28">
        <v>1386000</v>
      </c>
      <c r="J276" s="28">
        <v>1430800</v>
      </c>
      <c r="K276" s="28">
        <v>1392300</v>
      </c>
      <c r="L276" s="28">
        <v>1175000</v>
      </c>
      <c r="M276" s="28">
        <v>1199000</v>
      </c>
      <c r="N276" s="28">
        <v>1450000</v>
      </c>
      <c r="O276" s="29">
        <v>23</v>
      </c>
      <c r="P276" s="29">
        <v>23</v>
      </c>
      <c r="Q276" s="29">
        <v>22</v>
      </c>
      <c r="R276" s="28">
        <v>900</v>
      </c>
      <c r="S276" s="28">
        <v>850</v>
      </c>
      <c r="T276" s="30">
        <v>2.5</v>
      </c>
      <c r="U276" s="30">
        <v>0.10000000000000009</v>
      </c>
      <c r="V276" s="30">
        <v>2.4</v>
      </c>
      <c r="W276" s="30">
        <v>2</v>
      </c>
      <c r="X276" s="31">
        <v>3.3766233766233764E-2</v>
      </c>
      <c r="Y276" s="30">
        <v>9</v>
      </c>
      <c r="Z276" s="30">
        <v>-0.19999999999999929</v>
      </c>
      <c r="AA276" s="30">
        <v>9.1999999999999993</v>
      </c>
      <c r="AB276" s="30">
        <v>9</v>
      </c>
      <c r="AC276" s="32">
        <v>0.28414831279046271</v>
      </c>
      <c r="AD276" s="30">
        <v>8.4151615711021659</v>
      </c>
      <c r="AE276" s="12">
        <v>304</v>
      </c>
      <c r="AF276" s="12">
        <v>167</v>
      </c>
      <c r="AG276" s="12">
        <v>302</v>
      </c>
      <c r="AH276" s="33">
        <v>2.8418772563176895</v>
      </c>
      <c r="AI276" s="34">
        <v>1331000</v>
      </c>
      <c r="AJ276" s="34">
        <v>1302500</v>
      </c>
      <c r="AK276" s="34">
        <v>1300000</v>
      </c>
      <c r="AL276" s="35">
        <v>2.1880998080614205E-2</v>
      </c>
      <c r="AM276" s="35">
        <v>2.3846153846153847E-2</v>
      </c>
      <c r="AN276" s="12">
        <v>2.1</v>
      </c>
      <c r="AO276" s="33">
        <v>-0.10000000000000009</v>
      </c>
      <c r="AP276" s="12">
        <v>2.2000000000000002</v>
      </c>
      <c r="AQ276" s="34">
        <v>925</v>
      </c>
      <c r="AR276" s="34">
        <v>875</v>
      </c>
      <c r="AS276" s="31">
        <v>5.7142857142857141E-2</v>
      </c>
      <c r="AT276" s="36">
        <v>3167.36</v>
      </c>
      <c r="AU276" s="30">
        <v>0.71589999999999998</v>
      </c>
      <c r="AV276" s="30">
        <v>0.28410000000000002</v>
      </c>
      <c r="AW276" s="30">
        <v>0.3427</v>
      </c>
      <c r="AX276" s="30">
        <v>0.12379999999999999</v>
      </c>
      <c r="AY276" s="30">
        <v>0.30530000000000002</v>
      </c>
      <c r="AZ276" s="30">
        <v>0.32179999999999997</v>
      </c>
      <c r="BA276" s="30">
        <v>0.34250000000000003</v>
      </c>
      <c r="BB276" s="37">
        <v>9.5</v>
      </c>
      <c r="BC276" s="29">
        <v>7</v>
      </c>
      <c r="BD276" s="38" t="s">
        <v>4753</v>
      </c>
      <c r="BE276" s="39">
        <v>151.279875864784</v>
      </c>
      <c r="BF276" s="39">
        <v>-33.871398348563503</v>
      </c>
      <c r="BG276" s="40">
        <f t="shared" si="48"/>
        <v>75</v>
      </c>
      <c r="BH276" s="40">
        <f t="shared" si="49"/>
        <v>82</v>
      </c>
      <c r="BI276" s="40">
        <f t="shared" si="50"/>
        <v>90</v>
      </c>
      <c r="BJ276" s="40">
        <f t="shared" si="51"/>
        <v>12</v>
      </c>
      <c r="BK276" s="40">
        <f t="shared" si="52"/>
        <v>100</v>
      </c>
      <c r="BL276" s="40">
        <f t="shared" si="53"/>
        <v>57</v>
      </c>
      <c r="BM276" s="41">
        <f t="shared" si="54"/>
        <v>63</v>
      </c>
      <c r="BN276" s="40">
        <f t="shared" si="55"/>
        <v>66</v>
      </c>
      <c r="BO276" s="41">
        <f t="shared" si="56"/>
        <v>77</v>
      </c>
      <c r="BP276" s="41">
        <f t="shared" si="57"/>
        <v>1</v>
      </c>
      <c r="BQ276" s="41">
        <f t="shared" si="58"/>
        <v>95</v>
      </c>
      <c r="BR276" s="41">
        <f t="shared" si="59"/>
        <v>53</v>
      </c>
    </row>
    <row r="277" spans="2:70" x14ac:dyDescent="0.3">
      <c r="B277" s="12" t="s">
        <v>2684</v>
      </c>
      <c r="C277" s="12">
        <v>118011345</v>
      </c>
      <c r="D277" s="12" t="s">
        <v>2021</v>
      </c>
      <c r="E277" s="12" t="s">
        <v>1683</v>
      </c>
      <c r="F277" s="12" t="s">
        <v>2791</v>
      </c>
      <c r="G277" s="12" t="s">
        <v>85</v>
      </c>
      <c r="H277" s="12" t="s">
        <v>5013</v>
      </c>
      <c r="I277" s="28">
        <v>963000</v>
      </c>
      <c r="J277" s="28">
        <v>936000</v>
      </c>
      <c r="K277" s="28">
        <v>848400</v>
      </c>
      <c r="L277" s="28">
        <v>950000</v>
      </c>
      <c r="M277" s="28">
        <v>950000</v>
      </c>
      <c r="N277" s="28">
        <v>872500</v>
      </c>
      <c r="O277" s="29">
        <v>26</v>
      </c>
      <c r="P277" s="29">
        <v>26</v>
      </c>
      <c r="Q277" s="29">
        <v>24</v>
      </c>
      <c r="R277" s="28">
        <v>650</v>
      </c>
      <c r="S277" s="28">
        <v>600</v>
      </c>
      <c r="T277" s="30">
        <v>2.2000000000000002</v>
      </c>
      <c r="U277" s="30">
        <v>-0.19999999999999973</v>
      </c>
      <c r="V277" s="30">
        <v>2.4</v>
      </c>
      <c r="W277" s="30">
        <v>2.4</v>
      </c>
      <c r="X277" s="31">
        <v>3.5098650051921081E-2</v>
      </c>
      <c r="Y277" s="30">
        <v>13</v>
      </c>
      <c r="Z277" s="30">
        <v>-1.3000000000000007</v>
      </c>
      <c r="AA277" s="30">
        <v>14.3</v>
      </c>
      <c r="AB277" s="30">
        <v>12.5</v>
      </c>
      <c r="AC277" s="32">
        <v>0.206532791052364</v>
      </c>
      <c r="AD277" s="30">
        <v>5.8843514137108439</v>
      </c>
      <c r="AE277" s="12">
        <v>304</v>
      </c>
      <c r="AF277" s="12">
        <v>167</v>
      </c>
      <c r="AG277" s="12">
        <v>302</v>
      </c>
      <c r="AH277" s="33">
        <v>2.8418772563176895</v>
      </c>
      <c r="AI277" s="34">
        <v>1331000</v>
      </c>
      <c r="AJ277" s="34">
        <v>1302500</v>
      </c>
      <c r="AK277" s="34">
        <v>1300000</v>
      </c>
      <c r="AL277" s="35">
        <v>2.1880998080614205E-2</v>
      </c>
      <c r="AM277" s="35">
        <v>2.3846153846153847E-2</v>
      </c>
      <c r="AN277" s="12">
        <v>2.1</v>
      </c>
      <c r="AO277" s="33">
        <v>-0.10000000000000009</v>
      </c>
      <c r="AP277" s="12">
        <v>2.2000000000000002</v>
      </c>
      <c r="AQ277" s="34">
        <v>925</v>
      </c>
      <c r="AR277" s="34">
        <v>875</v>
      </c>
      <c r="AS277" s="31">
        <v>5.7142857142857141E-2</v>
      </c>
      <c r="AT277" s="36">
        <v>3147.2000000000003</v>
      </c>
      <c r="AU277" s="30">
        <v>0.53169999999999995</v>
      </c>
      <c r="AV277" s="30">
        <v>0.46829999999999999</v>
      </c>
      <c r="AW277" s="30">
        <v>6.9500000000000006E-2</v>
      </c>
      <c r="AX277" s="30">
        <v>0.52669999999999995</v>
      </c>
      <c r="AY277" s="30">
        <v>0.26090000000000002</v>
      </c>
      <c r="AZ277" s="30">
        <v>0.2482</v>
      </c>
      <c r="BA277" s="30">
        <v>0.46479999999999999</v>
      </c>
      <c r="BB277" s="37">
        <v>9</v>
      </c>
      <c r="BC277" s="29">
        <v>3</v>
      </c>
      <c r="BD277" s="38" t="s">
        <v>4984</v>
      </c>
      <c r="BE277" s="39">
        <v>151.22497094119899</v>
      </c>
      <c r="BF277" s="39">
        <v>-33.890846818501302</v>
      </c>
      <c r="BG277" s="40">
        <f t="shared" si="48"/>
        <v>80</v>
      </c>
      <c r="BH277" s="40">
        <f t="shared" si="49"/>
        <v>82</v>
      </c>
      <c r="BI277" s="40">
        <f t="shared" si="50"/>
        <v>90</v>
      </c>
      <c r="BJ277" s="40">
        <f t="shared" si="51"/>
        <v>12</v>
      </c>
      <c r="BK277" s="40">
        <f t="shared" si="52"/>
        <v>100</v>
      </c>
      <c r="BL277" s="40">
        <f t="shared" si="53"/>
        <v>47</v>
      </c>
      <c r="BM277" s="41">
        <f t="shared" si="54"/>
        <v>67</v>
      </c>
      <c r="BN277" s="40">
        <f t="shared" si="55"/>
        <v>91</v>
      </c>
      <c r="BO277" s="41">
        <f t="shared" si="56"/>
        <v>100</v>
      </c>
      <c r="BP277" s="41">
        <f t="shared" si="57"/>
        <v>1</v>
      </c>
      <c r="BQ277" s="41">
        <f t="shared" si="58"/>
        <v>90</v>
      </c>
      <c r="BR277" s="41">
        <f t="shared" si="59"/>
        <v>56</v>
      </c>
    </row>
    <row r="278" spans="2:70" x14ac:dyDescent="0.3">
      <c r="B278" s="12" t="s">
        <v>2236</v>
      </c>
      <c r="C278" s="12">
        <v>118011346</v>
      </c>
      <c r="D278" s="12" t="s">
        <v>2021</v>
      </c>
      <c r="E278" s="12" t="s">
        <v>1683</v>
      </c>
      <c r="F278" s="12" t="s">
        <v>2791</v>
      </c>
      <c r="G278" s="12" t="s">
        <v>85</v>
      </c>
      <c r="H278" s="12" t="s">
        <v>5013</v>
      </c>
      <c r="I278" s="28">
        <v>1888700</v>
      </c>
      <c r="J278" s="28">
        <v>1888700</v>
      </c>
      <c r="K278" s="28">
        <v>1601640</v>
      </c>
      <c r="L278" s="28">
        <v>1576000</v>
      </c>
      <c r="M278" s="28">
        <v>1450000</v>
      </c>
      <c r="N278" s="28">
        <v>1170000</v>
      </c>
      <c r="O278" s="29">
        <v>26</v>
      </c>
      <c r="P278" s="29">
        <v>24</v>
      </c>
      <c r="Q278" s="29">
        <v>27</v>
      </c>
      <c r="R278" s="28">
        <v>960</v>
      </c>
      <c r="S278" s="28">
        <v>945</v>
      </c>
      <c r="T278" s="30">
        <v>2</v>
      </c>
      <c r="U278" s="30">
        <v>0.10000000000000009</v>
      </c>
      <c r="V278" s="30">
        <v>1.9</v>
      </c>
      <c r="W278" s="30">
        <v>2.1</v>
      </c>
      <c r="X278" s="31">
        <v>2.6430878381955843E-2</v>
      </c>
      <c r="Y278" s="30">
        <v>8.6</v>
      </c>
      <c r="Z278" s="30">
        <v>-9.9999999999999645E-2</v>
      </c>
      <c r="AA278" s="30">
        <v>8.6999999999999993</v>
      </c>
      <c r="AB278" s="30">
        <v>8</v>
      </c>
      <c r="AC278" s="32">
        <v>0.24708643907260222</v>
      </c>
      <c r="AD278" s="30">
        <v>9.3484005904732346</v>
      </c>
      <c r="AE278" s="12">
        <v>304</v>
      </c>
      <c r="AF278" s="12">
        <v>167</v>
      </c>
      <c r="AG278" s="12">
        <v>302</v>
      </c>
      <c r="AH278" s="33">
        <v>2.8418772563176895</v>
      </c>
      <c r="AI278" s="34">
        <v>1331000</v>
      </c>
      <c r="AJ278" s="34">
        <v>1302500</v>
      </c>
      <c r="AK278" s="34">
        <v>1300000</v>
      </c>
      <c r="AL278" s="35">
        <v>2.1880998080614205E-2</v>
      </c>
      <c r="AM278" s="35">
        <v>2.3846153846153847E-2</v>
      </c>
      <c r="AN278" s="12">
        <v>2.1</v>
      </c>
      <c r="AO278" s="33">
        <v>-0.10000000000000009</v>
      </c>
      <c r="AP278" s="12">
        <v>2.2000000000000002</v>
      </c>
      <c r="AQ278" s="34">
        <v>925</v>
      </c>
      <c r="AR278" s="34">
        <v>875</v>
      </c>
      <c r="AS278" s="31">
        <v>5.7142857142857141E-2</v>
      </c>
      <c r="AT278" s="36">
        <v>3885.28</v>
      </c>
      <c r="AU278" s="30">
        <v>0.73450000000000004</v>
      </c>
      <c r="AV278" s="30">
        <v>0.26550000000000001</v>
      </c>
      <c r="AW278" s="30">
        <v>0.45950000000000002</v>
      </c>
      <c r="AX278" s="30">
        <v>7.51E-2</v>
      </c>
      <c r="AY278" s="30">
        <v>0.42270000000000002</v>
      </c>
      <c r="AZ278" s="30">
        <v>0.26850000000000002</v>
      </c>
      <c r="BA278" s="30">
        <v>0.26</v>
      </c>
      <c r="BB278" s="37">
        <v>10</v>
      </c>
      <c r="BC278" s="29">
        <v>6</v>
      </c>
      <c r="BD278" s="38" t="s">
        <v>4526</v>
      </c>
      <c r="BE278" s="39">
        <v>151.27315691441299</v>
      </c>
      <c r="BF278" s="39">
        <v>-33.8618523477924</v>
      </c>
      <c r="BG278" s="40">
        <f t="shared" si="48"/>
        <v>84</v>
      </c>
      <c r="BH278" s="40">
        <f t="shared" si="49"/>
        <v>82</v>
      </c>
      <c r="BI278" s="40">
        <f t="shared" si="50"/>
        <v>90</v>
      </c>
      <c r="BJ278" s="40">
        <f t="shared" si="51"/>
        <v>12</v>
      </c>
      <c r="BK278" s="40">
        <f t="shared" si="52"/>
        <v>100</v>
      </c>
      <c r="BL278" s="40">
        <f t="shared" si="53"/>
        <v>83</v>
      </c>
      <c r="BM278" s="41">
        <f t="shared" si="54"/>
        <v>39</v>
      </c>
      <c r="BN278" s="40">
        <f t="shared" si="55"/>
        <v>57</v>
      </c>
      <c r="BO278" s="41">
        <f t="shared" si="56"/>
        <v>100</v>
      </c>
      <c r="BP278" s="41">
        <f t="shared" si="57"/>
        <v>1</v>
      </c>
      <c r="BQ278" s="41">
        <f t="shared" si="58"/>
        <v>100</v>
      </c>
      <c r="BR278" s="41">
        <f t="shared" si="59"/>
        <v>55</v>
      </c>
    </row>
    <row r="279" spans="2:70" x14ac:dyDescent="0.3">
      <c r="B279" s="12" t="s">
        <v>2580</v>
      </c>
      <c r="C279" s="12">
        <v>118011347</v>
      </c>
      <c r="D279" s="12" t="s">
        <v>2021</v>
      </c>
      <c r="E279" s="12" t="s">
        <v>1683</v>
      </c>
      <c r="F279" s="12" t="s">
        <v>2791</v>
      </c>
      <c r="G279" s="12" t="s">
        <v>85</v>
      </c>
      <c r="H279" s="12" t="s">
        <v>5013</v>
      </c>
      <c r="I279" s="28">
        <v>1379040</v>
      </c>
      <c r="J279" s="28">
        <v>1310000</v>
      </c>
      <c r="K279" s="28">
        <v>1310000</v>
      </c>
      <c r="L279" s="28">
        <v>1366000</v>
      </c>
      <c r="M279" s="28">
        <v>1352000</v>
      </c>
      <c r="N279" s="28">
        <v>1430000</v>
      </c>
      <c r="O279" s="29">
        <v>24</v>
      </c>
      <c r="P279" s="29">
        <v>25</v>
      </c>
      <c r="Q279" s="29">
        <v>23</v>
      </c>
      <c r="R279" s="28">
        <v>895</v>
      </c>
      <c r="S279" s="28">
        <v>830</v>
      </c>
      <c r="T279" s="30">
        <v>2.6</v>
      </c>
      <c r="U279" s="30">
        <v>-0.10000000000000009</v>
      </c>
      <c r="V279" s="30">
        <v>2.7</v>
      </c>
      <c r="W279" s="30">
        <v>2.6</v>
      </c>
      <c r="X279" s="31">
        <v>3.374811463046757E-2</v>
      </c>
      <c r="Y279" s="30">
        <v>9.9</v>
      </c>
      <c r="Z279" s="30">
        <v>-0.29999999999999893</v>
      </c>
      <c r="AA279" s="30">
        <v>10.199999999999999</v>
      </c>
      <c r="AB279" s="30">
        <v>8.1</v>
      </c>
      <c r="AC279" s="32">
        <v>0.26451742563957059</v>
      </c>
      <c r="AD279" s="30">
        <v>7.8379912044261584</v>
      </c>
      <c r="AE279" s="12">
        <v>304</v>
      </c>
      <c r="AF279" s="12">
        <v>167</v>
      </c>
      <c r="AG279" s="12">
        <v>302</v>
      </c>
      <c r="AH279" s="33">
        <v>2.8418772563176895</v>
      </c>
      <c r="AI279" s="34">
        <v>1331000</v>
      </c>
      <c r="AJ279" s="34">
        <v>1302500</v>
      </c>
      <c r="AK279" s="34">
        <v>1300000</v>
      </c>
      <c r="AL279" s="35">
        <v>2.1880998080614205E-2</v>
      </c>
      <c r="AM279" s="35">
        <v>2.3846153846153847E-2</v>
      </c>
      <c r="AN279" s="12">
        <v>2.1</v>
      </c>
      <c r="AO279" s="33">
        <v>-0.10000000000000009</v>
      </c>
      <c r="AP279" s="12">
        <v>2.2000000000000002</v>
      </c>
      <c r="AQ279" s="34">
        <v>925</v>
      </c>
      <c r="AR279" s="34">
        <v>875</v>
      </c>
      <c r="AS279" s="31">
        <v>5.7142857142857141E-2</v>
      </c>
      <c r="AT279" s="36">
        <v>3383.5200000000004</v>
      </c>
      <c r="AU279" s="30">
        <v>0.60329999999999995</v>
      </c>
      <c r="AV279" s="30">
        <v>0.3967</v>
      </c>
      <c r="AW279" s="30">
        <v>0.18229999999999999</v>
      </c>
      <c r="AX279" s="30">
        <v>0.32029999999999997</v>
      </c>
      <c r="AY279" s="30">
        <v>0.36230000000000001</v>
      </c>
      <c r="AZ279" s="30">
        <v>0.2424</v>
      </c>
      <c r="BA279" s="30">
        <v>0.34229999999999999</v>
      </c>
      <c r="BB279" s="37">
        <v>10</v>
      </c>
      <c r="BC279" s="29">
        <v>4</v>
      </c>
      <c r="BD279" s="38" t="s">
        <v>4876</v>
      </c>
      <c r="BE279" s="39">
        <v>151.24207981300199</v>
      </c>
      <c r="BF279" s="39">
        <v>-33.8853852250855</v>
      </c>
      <c r="BG279" s="40">
        <f t="shared" si="48"/>
        <v>74</v>
      </c>
      <c r="BH279" s="40">
        <f t="shared" si="49"/>
        <v>82</v>
      </c>
      <c r="BI279" s="40">
        <f t="shared" si="50"/>
        <v>90</v>
      </c>
      <c r="BJ279" s="40">
        <f t="shared" si="51"/>
        <v>12</v>
      </c>
      <c r="BK279" s="40">
        <f t="shared" si="52"/>
        <v>100</v>
      </c>
      <c r="BL279" s="40">
        <f t="shared" si="53"/>
        <v>70</v>
      </c>
      <c r="BM279" s="41">
        <f t="shared" si="54"/>
        <v>63</v>
      </c>
      <c r="BN279" s="40">
        <f t="shared" si="55"/>
        <v>72</v>
      </c>
      <c r="BO279" s="41">
        <f t="shared" si="56"/>
        <v>90</v>
      </c>
      <c r="BP279" s="41">
        <f t="shared" si="57"/>
        <v>1</v>
      </c>
      <c r="BQ279" s="41">
        <f t="shared" si="58"/>
        <v>100</v>
      </c>
      <c r="BR279" s="41">
        <f t="shared" si="59"/>
        <v>56</v>
      </c>
    </row>
    <row r="280" spans="2:70" x14ac:dyDescent="0.3">
      <c r="B280" s="12" t="s">
        <v>2384</v>
      </c>
      <c r="C280" s="12">
        <v>118011649</v>
      </c>
      <c r="D280" s="12" t="s">
        <v>2021</v>
      </c>
      <c r="E280" s="12" t="s">
        <v>1683</v>
      </c>
      <c r="F280" s="12" t="s">
        <v>2791</v>
      </c>
      <c r="G280" s="12" t="s">
        <v>85</v>
      </c>
      <c r="H280" s="12" t="s">
        <v>5013</v>
      </c>
      <c r="I280" s="28">
        <v>1500000</v>
      </c>
      <c r="J280" s="28">
        <v>1500000</v>
      </c>
      <c r="K280" s="28">
        <v>1440400</v>
      </c>
      <c r="L280" s="28">
        <v>1350000</v>
      </c>
      <c r="M280" s="28">
        <v>1395000</v>
      </c>
      <c r="N280" s="28">
        <v>1300000</v>
      </c>
      <c r="O280" s="29">
        <v>27</v>
      </c>
      <c r="P280" s="29">
        <v>26</v>
      </c>
      <c r="Q280" s="29">
        <v>23</v>
      </c>
      <c r="R280" s="28">
        <v>980</v>
      </c>
      <c r="S280" s="28">
        <v>900</v>
      </c>
      <c r="T280" s="30">
        <v>2.8</v>
      </c>
      <c r="U280" s="30">
        <v>9.9999999999999645E-2</v>
      </c>
      <c r="V280" s="30">
        <v>2.7</v>
      </c>
      <c r="W280" s="30">
        <v>2.8</v>
      </c>
      <c r="X280" s="31">
        <v>3.3973333333333335E-2</v>
      </c>
      <c r="Y280" s="30">
        <v>11</v>
      </c>
      <c r="Z280" s="30">
        <v>-0.80000000000000071</v>
      </c>
      <c r="AA280" s="30">
        <v>11.8</v>
      </c>
      <c r="AB280" s="30">
        <v>9.8000000000000007</v>
      </c>
      <c r="AC280" s="32">
        <v>0.26507119054831868</v>
      </c>
      <c r="AD280" s="30">
        <v>7.8023309619795524</v>
      </c>
      <c r="AE280" s="12">
        <v>304</v>
      </c>
      <c r="AF280" s="12">
        <v>167</v>
      </c>
      <c r="AG280" s="12">
        <v>302</v>
      </c>
      <c r="AH280" s="33">
        <v>2.8418772563176895</v>
      </c>
      <c r="AI280" s="34">
        <v>1331000</v>
      </c>
      <c r="AJ280" s="34">
        <v>1302500</v>
      </c>
      <c r="AK280" s="34">
        <v>1300000</v>
      </c>
      <c r="AL280" s="35">
        <v>2.1880998080614205E-2</v>
      </c>
      <c r="AM280" s="35">
        <v>2.3846153846153847E-2</v>
      </c>
      <c r="AN280" s="12">
        <v>2.1</v>
      </c>
      <c r="AO280" s="33">
        <v>-0.10000000000000009</v>
      </c>
      <c r="AP280" s="12">
        <v>2.2000000000000002</v>
      </c>
      <c r="AQ280" s="34">
        <v>925</v>
      </c>
      <c r="AR280" s="34">
        <v>875</v>
      </c>
      <c r="AS280" s="31">
        <v>5.7142857142857141E-2</v>
      </c>
      <c r="AT280" s="36">
        <v>3697.1200000000003</v>
      </c>
      <c r="AU280" s="30">
        <v>0.66390000000000005</v>
      </c>
      <c r="AV280" s="30">
        <v>0.33610000000000001</v>
      </c>
      <c r="AW280" s="30">
        <v>0.29749999999999999</v>
      </c>
      <c r="AX280" s="30">
        <v>3.9800000000000002E-2</v>
      </c>
      <c r="AY280" s="30">
        <v>0.35720000000000002</v>
      </c>
      <c r="AZ280" s="30">
        <v>0.26090000000000002</v>
      </c>
      <c r="BA280" s="30">
        <v>0.35420000000000001</v>
      </c>
      <c r="BB280" s="37">
        <v>10</v>
      </c>
      <c r="BC280" s="29">
        <v>4</v>
      </c>
      <c r="BD280" s="38" t="s">
        <v>4673</v>
      </c>
      <c r="BE280" s="39">
        <v>151.25307651164999</v>
      </c>
      <c r="BF280" s="39">
        <v>-33.875617245933</v>
      </c>
      <c r="BG280" s="40">
        <f t="shared" si="48"/>
        <v>70</v>
      </c>
      <c r="BH280" s="40">
        <f t="shared" si="49"/>
        <v>82</v>
      </c>
      <c r="BI280" s="40">
        <f t="shared" si="50"/>
        <v>90</v>
      </c>
      <c r="BJ280" s="40">
        <f t="shared" si="51"/>
        <v>12</v>
      </c>
      <c r="BK280" s="40">
        <f t="shared" si="52"/>
        <v>100</v>
      </c>
      <c r="BL280" s="40">
        <f t="shared" si="53"/>
        <v>69</v>
      </c>
      <c r="BM280" s="41">
        <f t="shared" si="54"/>
        <v>64</v>
      </c>
      <c r="BN280" s="40">
        <f t="shared" si="55"/>
        <v>72</v>
      </c>
      <c r="BO280" s="41">
        <f t="shared" si="56"/>
        <v>90</v>
      </c>
      <c r="BP280" s="41">
        <f t="shared" si="57"/>
        <v>1</v>
      </c>
      <c r="BQ280" s="41">
        <f t="shared" si="58"/>
        <v>100</v>
      </c>
      <c r="BR280" s="41">
        <f t="shared" si="59"/>
        <v>55</v>
      </c>
    </row>
    <row r="281" spans="2:70" x14ac:dyDescent="0.3">
      <c r="B281" s="12" t="s">
        <v>2020</v>
      </c>
      <c r="C281" s="12">
        <v>118011650</v>
      </c>
      <c r="D281" s="12" t="s">
        <v>2021</v>
      </c>
      <c r="E281" s="12" t="s">
        <v>1683</v>
      </c>
      <c r="F281" s="12" t="s">
        <v>2791</v>
      </c>
      <c r="G281" s="12" t="s">
        <v>85</v>
      </c>
      <c r="H281" s="12" t="s">
        <v>5013</v>
      </c>
      <c r="I281" s="28">
        <v>1771600</v>
      </c>
      <c r="J281" s="28">
        <v>1775280</v>
      </c>
      <c r="K281" s="28">
        <v>1745850</v>
      </c>
      <c r="L281" s="28">
        <v>1640000</v>
      </c>
      <c r="M281" s="28">
        <v>1640000</v>
      </c>
      <c r="N281" s="28">
        <v>1440000</v>
      </c>
      <c r="O281" s="29">
        <v>27</v>
      </c>
      <c r="P281" s="29">
        <v>26</v>
      </c>
      <c r="Q281" s="29">
        <v>26</v>
      </c>
      <c r="R281" s="28">
        <v>1000</v>
      </c>
      <c r="S281" s="28">
        <v>950</v>
      </c>
      <c r="T281" s="30">
        <v>2.2999999999999998</v>
      </c>
      <c r="U281" s="30">
        <v>9.9999999999999645E-2</v>
      </c>
      <c r="V281" s="30">
        <v>2.2000000000000002</v>
      </c>
      <c r="W281" s="30">
        <v>2.5</v>
      </c>
      <c r="X281" s="31">
        <v>2.9351998193723187E-2</v>
      </c>
      <c r="Y281" s="30">
        <v>10.199999999999999</v>
      </c>
      <c r="Z281" s="30">
        <v>-0.40000000000000036</v>
      </c>
      <c r="AA281" s="30">
        <v>10.6</v>
      </c>
      <c r="AB281" s="30">
        <v>9.4</v>
      </c>
      <c r="AC281" s="32">
        <v>0.30566831319998039</v>
      </c>
      <c r="AD281" s="30">
        <v>10.413884301251638</v>
      </c>
      <c r="AE281" s="12">
        <v>304</v>
      </c>
      <c r="AF281" s="12">
        <v>167</v>
      </c>
      <c r="AG281" s="12">
        <v>302</v>
      </c>
      <c r="AH281" s="33">
        <v>2.8418772563176895</v>
      </c>
      <c r="AI281" s="34">
        <v>1331000</v>
      </c>
      <c r="AJ281" s="34">
        <v>1302500</v>
      </c>
      <c r="AK281" s="34">
        <v>1300000</v>
      </c>
      <c r="AL281" s="35">
        <v>2.1880998080614205E-2</v>
      </c>
      <c r="AM281" s="35">
        <v>2.3846153846153847E-2</v>
      </c>
      <c r="AN281" s="12">
        <v>2.1</v>
      </c>
      <c r="AO281" s="33">
        <v>-0.10000000000000009</v>
      </c>
      <c r="AP281" s="12">
        <v>2.2000000000000002</v>
      </c>
      <c r="AQ281" s="34">
        <v>925</v>
      </c>
      <c r="AR281" s="34">
        <v>875</v>
      </c>
      <c r="AS281" s="31">
        <v>5.7142857142857141E-2</v>
      </c>
      <c r="AT281" s="36">
        <v>3271.5200000000004</v>
      </c>
      <c r="AU281" s="30">
        <v>0.54600000000000004</v>
      </c>
      <c r="AV281" s="30">
        <v>0.45400000000000001</v>
      </c>
      <c r="AW281" s="30">
        <v>8.0500000000000002E-2</v>
      </c>
      <c r="AX281" s="30">
        <v>0.10630000000000001</v>
      </c>
      <c r="AY281" s="30">
        <v>0.35289999999999999</v>
      </c>
      <c r="AZ281" s="30">
        <v>0.17949999999999999</v>
      </c>
      <c r="BA281" s="30">
        <v>0.42930000000000001</v>
      </c>
      <c r="BB281" s="37">
        <v>10</v>
      </c>
      <c r="BC281" s="29">
        <v>3</v>
      </c>
      <c r="BD281" s="38" t="s">
        <v>4324</v>
      </c>
      <c r="BE281" s="39">
        <v>151.237666823947</v>
      </c>
      <c r="BF281" s="39">
        <v>-33.875684583963697</v>
      </c>
      <c r="BG281" s="40">
        <f t="shared" si="48"/>
        <v>79</v>
      </c>
      <c r="BH281" s="40">
        <f t="shared" si="49"/>
        <v>82</v>
      </c>
      <c r="BI281" s="40">
        <f t="shared" si="50"/>
        <v>90</v>
      </c>
      <c r="BJ281" s="40">
        <f t="shared" si="51"/>
        <v>12</v>
      </c>
      <c r="BK281" s="40">
        <f t="shared" si="52"/>
        <v>100</v>
      </c>
      <c r="BL281" s="40">
        <f t="shared" si="53"/>
        <v>68</v>
      </c>
      <c r="BM281" s="41">
        <f t="shared" si="54"/>
        <v>48</v>
      </c>
      <c r="BN281" s="40">
        <f t="shared" si="55"/>
        <v>46</v>
      </c>
      <c r="BO281" s="41">
        <f t="shared" si="56"/>
        <v>63</v>
      </c>
      <c r="BP281" s="41">
        <f t="shared" si="57"/>
        <v>1</v>
      </c>
      <c r="BQ281" s="41">
        <f t="shared" si="58"/>
        <v>100</v>
      </c>
      <c r="BR281" s="41">
        <f t="shared" si="59"/>
        <v>51</v>
      </c>
    </row>
    <row r="282" spans="2:70" x14ac:dyDescent="0.3">
      <c r="B282" s="12" t="s">
        <v>2126</v>
      </c>
      <c r="C282" s="12">
        <v>118021564</v>
      </c>
      <c r="D282" s="12" t="s">
        <v>1682</v>
      </c>
      <c r="E282" s="12" t="s">
        <v>1683</v>
      </c>
      <c r="F282" s="12" t="s">
        <v>2791</v>
      </c>
      <c r="G282" s="12" t="s">
        <v>85</v>
      </c>
      <c r="H282" s="12" t="s">
        <v>5013</v>
      </c>
      <c r="I282" s="28">
        <v>990000</v>
      </c>
      <c r="J282" s="28">
        <v>1020100</v>
      </c>
      <c r="K282" s="28">
        <v>971550</v>
      </c>
      <c r="L282" s="28">
        <v>975000</v>
      </c>
      <c r="M282" s="28">
        <v>1145000</v>
      </c>
      <c r="N282" s="28">
        <v>980000</v>
      </c>
      <c r="O282" s="29">
        <v>22</v>
      </c>
      <c r="P282" s="29">
        <v>23</v>
      </c>
      <c r="Q282" s="29">
        <v>25</v>
      </c>
      <c r="R282" s="28">
        <v>800</v>
      </c>
      <c r="S282" s="28">
        <v>750</v>
      </c>
      <c r="T282" s="30">
        <v>1.9</v>
      </c>
      <c r="U282" s="30">
        <v>0</v>
      </c>
      <c r="V282" s="30">
        <v>1.9</v>
      </c>
      <c r="W282" s="30">
        <v>1.6</v>
      </c>
      <c r="X282" s="31">
        <v>4.202020202020202E-2</v>
      </c>
      <c r="Y282" s="30">
        <v>12.8</v>
      </c>
      <c r="Z282" s="30">
        <v>-0.79999999999999893</v>
      </c>
      <c r="AA282" s="30">
        <v>13.6</v>
      </c>
      <c r="AB282" s="30">
        <v>10.7</v>
      </c>
      <c r="AC282" s="32">
        <v>0.33740468317700245</v>
      </c>
      <c r="AD282" s="30">
        <v>8.0295826044527026</v>
      </c>
      <c r="AE282" s="12">
        <v>192</v>
      </c>
      <c r="AF282" s="12">
        <v>87</v>
      </c>
      <c r="AG282" s="12">
        <v>160</v>
      </c>
      <c r="AH282" s="33">
        <v>1.9482604817127565</v>
      </c>
      <c r="AI282" s="34">
        <v>1167000</v>
      </c>
      <c r="AJ282" s="34">
        <v>1100000</v>
      </c>
      <c r="AK282" s="34">
        <v>1000000</v>
      </c>
      <c r="AL282" s="35">
        <v>6.0909090909090906E-2</v>
      </c>
      <c r="AM282" s="35">
        <v>0.16700000000000001</v>
      </c>
      <c r="AN282" s="12">
        <v>1.9</v>
      </c>
      <c r="AO282" s="33">
        <v>9.9999999999999867E-2</v>
      </c>
      <c r="AP282" s="12">
        <v>1.8</v>
      </c>
      <c r="AQ282" s="34">
        <v>850</v>
      </c>
      <c r="AR282" s="34">
        <v>785</v>
      </c>
      <c r="AS282" s="31">
        <v>8.2802547770700632E-2</v>
      </c>
      <c r="AT282" s="36">
        <v>2371.0400000000004</v>
      </c>
      <c r="AU282" s="30">
        <v>0.59689999999999999</v>
      </c>
      <c r="AV282" s="30">
        <v>0.40310000000000001</v>
      </c>
      <c r="AW282" s="30">
        <v>0.20419999999999999</v>
      </c>
      <c r="AX282" s="30">
        <v>7.0499999999999993E-2</v>
      </c>
      <c r="AY282" s="30">
        <v>0.24060000000000001</v>
      </c>
      <c r="AZ282" s="30">
        <v>0.18559999999999999</v>
      </c>
      <c r="BA282" s="30">
        <v>0.55289999999999995</v>
      </c>
      <c r="BB282" s="37">
        <v>9</v>
      </c>
      <c r="BC282" s="29">
        <v>5</v>
      </c>
      <c r="BD282" s="38" t="s">
        <v>4420</v>
      </c>
      <c r="BE282" s="39">
        <v>151.21918148606201</v>
      </c>
      <c r="BF282" s="39">
        <v>-33.913566173101799</v>
      </c>
      <c r="BG282" s="40">
        <f t="shared" si="48"/>
        <v>85</v>
      </c>
      <c r="BH282" s="40">
        <f t="shared" si="49"/>
        <v>85</v>
      </c>
      <c r="BI282" s="40">
        <f t="shared" si="50"/>
        <v>100</v>
      </c>
      <c r="BJ282" s="40">
        <f t="shared" si="51"/>
        <v>31</v>
      </c>
      <c r="BK282" s="40">
        <f t="shared" si="52"/>
        <v>100</v>
      </c>
      <c r="BL282" s="40">
        <f t="shared" si="53"/>
        <v>43</v>
      </c>
      <c r="BM282" s="41">
        <f t="shared" si="54"/>
        <v>90</v>
      </c>
      <c r="BN282" s="40">
        <f t="shared" si="55"/>
        <v>70</v>
      </c>
      <c r="BO282" s="41">
        <f t="shared" si="56"/>
        <v>42</v>
      </c>
      <c r="BP282" s="41">
        <f t="shared" si="57"/>
        <v>1</v>
      </c>
      <c r="BQ282" s="41">
        <f t="shared" si="58"/>
        <v>90</v>
      </c>
      <c r="BR282" s="41">
        <f t="shared" si="59"/>
        <v>54</v>
      </c>
    </row>
    <row r="283" spans="2:70" x14ac:dyDescent="0.3">
      <c r="B283" s="12" t="s">
        <v>1926</v>
      </c>
      <c r="C283" s="12">
        <v>118021565</v>
      </c>
      <c r="D283" s="12" t="s">
        <v>1682</v>
      </c>
      <c r="E283" s="12" t="s">
        <v>1683</v>
      </c>
      <c r="F283" s="12" t="s">
        <v>2791</v>
      </c>
      <c r="G283" s="12" t="s">
        <v>85</v>
      </c>
      <c r="H283" s="12" t="s">
        <v>5013</v>
      </c>
      <c r="I283" s="28">
        <v>950410</v>
      </c>
      <c r="J283" s="28">
        <v>950410</v>
      </c>
      <c r="K283" s="28">
        <v>927500</v>
      </c>
      <c r="L283" s="28">
        <v>970000</v>
      </c>
      <c r="M283" s="28">
        <v>965000</v>
      </c>
      <c r="N283" s="28">
        <v>900000</v>
      </c>
      <c r="O283" s="29">
        <v>23</v>
      </c>
      <c r="P283" s="29">
        <v>23</v>
      </c>
      <c r="Q283" s="29">
        <v>21</v>
      </c>
      <c r="R283" s="28">
        <v>775</v>
      </c>
      <c r="S283" s="28">
        <v>695</v>
      </c>
      <c r="T283" s="30">
        <v>1.7</v>
      </c>
      <c r="U283" s="30">
        <v>-0.10000000000000009</v>
      </c>
      <c r="V283" s="30">
        <v>1.8</v>
      </c>
      <c r="W283" s="30">
        <v>1.5</v>
      </c>
      <c r="X283" s="31">
        <v>4.2402752496291073E-2</v>
      </c>
      <c r="Y283" s="30">
        <v>11.3</v>
      </c>
      <c r="Z283" s="30">
        <v>-0.39999999999999858</v>
      </c>
      <c r="AA283" s="30">
        <v>11.7</v>
      </c>
      <c r="AB283" s="30">
        <v>10.8</v>
      </c>
      <c r="AC283" s="32">
        <v>0.3651526573690162</v>
      </c>
      <c r="AD283" s="30">
        <v>8.6115319377192723</v>
      </c>
      <c r="AE283" s="12">
        <v>192</v>
      </c>
      <c r="AF283" s="12">
        <v>87</v>
      </c>
      <c r="AG283" s="12">
        <v>160</v>
      </c>
      <c r="AH283" s="33">
        <v>1.9482604817127565</v>
      </c>
      <c r="AI283" s="34">
        <v>1167000</v>
      </c>
      <c r="AJ283" s="34">
        <v>1100000</v>
      </c>
      <c r="AK283" s="34">
        <v>1000000</v>
      </c>
      <c r="AL283" s="35">
        <v>6.0909090909090906E-2</v>
      </c>
      <c r="AM283" s="35">
        <v>0.16700000000000001</v>
      </c>
      <c r="AN283" s="12">
        <v>1.9</v>
      </c>
      <c r="AO283" s="33">
        <v>9.9999999999999867E-2</v>
      </c>
      <c r="AP283" s="12">
        <v>1.8</v>
      </c>
      <c r="AQ283" s="34">
        <v>850</v>
      </c>
      <c r="AR283" s="34">
        <v>785</v>
      </c>
      <c r="AS283" s="31">
        <v>8.2802547770700632E-2</v>
      </c>
      <c r="AT283" s="36">
        <v>2122.4</v>
      </c>
      <c r="AU283" s="30">
        <v>0.59889999999999999</v>
      </c>
      <c r="AV283" s="30">
        <v>0.40110000000000001</v>
      </c>
      <c r="AW283" s="30">
        <v>0.3629</v>
      </c>
      <c r="AX283" s="30">
        <v>0.1275</v>
      </c>
      <c r="AY283" s="30">
        <v>0.26800000000000002</v>
      </c>
      <c r="AZ283" s="30">
        <v>0.19739999999999999</v>
      </c>
      <c r="BA283" s="30">
        <v>0.50800000000000001</v>
      </c>
      <c r="BB283" s="37">
        <v>9</v>
      </c>
      <c r="BC283" s="29">
        <v>7</v>
      </c>
      <c r="BD283" s="38" t="s">
        <v>4236</v>
      </c>
      <c r="BE283" s="39">
        <v>151.233958363939</v>
      </c>
      <c r="BF283" s="39">
        <v>-33.929305705023999</v>
      </c>
      <c r="BG283" s="40">
        <f t="shared" si="48"/>
        <v>88</v>
      </c>
      <c r="BH283" s="40">
        <f t="shared" si="49"/>
        <v>85</v>
      </c>
      <c r="BI283" s="40">
        <f t="shared" si="50"/>
        <v>100</v>
      </c>
      <c r="BJ283" s="40">
        <f t="shared" si="51"/>
        <v>31</v>
      </c>
      <c r="BK283" s="40">
        <f t="shared" si="52"/>
        <v>100</v>
      </c>
      <c r="BL283" s="40">
        <f t="shared" si="53"/>
        <v>49</v>
      </c>
      <c r="BM283" s="41">
        <f t="shared" si="54"/>
        <v>91</v>
      </c>
      <c r="BN283" s="40">
        <f t="shared" si="55"/>
        <v>64</v>
      </c>
      <c r="BO283" s="41">
        <f t="shared" si="56"/>
        <v>24</v>
      </c>
      <c r="BP283" s="41">
        <f t="shared" si="57"/>
        <v>1</v>
      </c>
      <c r="BQ283" s="41">
        <f t="shared" si="58"/>
        <v>90</v>
      </c>
      <c r="BR283" s="41">
        <f t="shared" si="59"/>
        <v>53</v>
      </c>
    </row>
    <row r="284" spans="2:70" x14ac:dyDescent="0.3">
      <c r="B284" s="12" t="s">
        <v>1681</v>
      </c>
      <c r="C284" s="12">
        <v>118021566</v>
      </c>
      <c r="D284" s="12" t="s">
        <v>1682</v>
      </c>
      <c r="E284" s="12" t="s">
        <v>1683</v>
      </c>
      <c r="F284" s="12" t="s">
        <v>2791</v>
      </c>
      <c r="G284" s="12" t="s">
        <v>85</v>
      </c>
      <c r="H284" s="12" t="s">
        <v>5013</v>
      </c>
      <c r="I284" s="28">
        <v>1188000</v>
      </c>
      <c r="J284" s="28">
        <v>1163250</v>
      </c>
      <c r="K284" s="28">
        <v>1029600</v>
      </c>
      <c r="L284" s="28">
        <v>1290000</v>
      </c>
      <c r="M284" s="28">
        <v>1170000</v>
      </c>
      <c r="N284" s="28">
        <v>1275000</v>
      </c>
      <c r="O284" s="29">
        <v>23</v>
      </c>
      <c r="P284" s="29">
        <v>23</v>
      </c>
      <c r="Q284" s="29">
        <v>24</v>
      </c>
      <c r="R284" s="28">
        <v>850</v>
      </c>
      <c r="S284" s="28">
        <v>800</v>
      </c>
      <c r="T284" s="30">
        <v>2.2000000000000002</v>
      </c>
      <c r="U284" s="30">
        <v>0.20000000000000018</v>
      </c>
      <c r="V284" s="30">
        <v>2</v>
      </c>
      <c r="W284" s="30">
        <v>2</v>
      </c>
      <c r="X284" s="31">
        <v>3.7205387205387207E-2</v>
      </c>
      <c r="Y284" s="30">
        <v>10</v>
      </c>
      <c r="Z284" s="30">
        <v>-0.5</v>
      </c>
      <c r="AA284" s="30">
        <v>10.5</v>
      </c>
      <c r="AB284" s="30">
        <v>10.199999999999999</v>
      </c>
      <c r="AC284" s="32">
        <v>0.31425613723750367</v>
      </c>
      <c r="AD284" s="30">
        <v>8.4465224216777006</v>
      </c>
      <c r="AE284" s="12">
        <v>192</v>
      </c>
      <c r="AF284" s="12">
        <v>87</v>
      </c>
      <c r="AG284" s="12">
        <v>160</v>
      </c>
      <c r="AH284" s="33">
        <v>1.9482604817127565</v>
      </c>
      <c r="AI284" s="34">
        <v>1167000</v>
      </c>
      <c r="AJ284" s="34">
        <v>1100000</v>
      </c>
      <c r="AK284" s="34">
        <v>1000000</v>
      </c>
      <c r="AL284" s="35">
        <v>6.0909090909090906E-2</v>
      </c>
      <c r="AM284" s="35">
        <v>0.16700000000000001</v>
      </c>
      <c r="AN284" s="12">
        <v>1.9</v>
      </c>
      <c r="AO284" s="33">
        <v>9.9999999999999867E-2</v>
      </c>
      <c r="AP284" s="12">
        <v>1.8</v>
      </c>
      <c r="AQ284" s="34">
        <v>850</v>
      </c>
      <c r="AR284" s="34">
        <v>785</v>
      </c>
      <c r="AS284" s="31">
        <v>8.2802547770700632E-2</v>
      </c>
      <c r="AT284" s="36">
        <v>2704.8</v>
      </c>
      <c r="AU284" s="30">
        <v>0.70379999999999998</v>
      </c>
      <c r="AV284" s="30">
        <v>0.29620000000000002</v>
      </c>
      <c r="AW284" s="30">
        <v>0.41980000000000001</v>
      </c>
      <c r="AX284" s="30">
        <v>0.193</v>
      </c>
      <c r="AY284" s="30">
        <v>0.3755</v>
      </c>
      <c r="AZ284" s="30">
        <v>0.26090000000000002</v>
      </c>
      <c r="BA284" s="30">
        <v>0.31850000000000001</v>
      </c>
      <c r="BB284" s="37">
        <v>10</v>
      </c>
      <c r="BC284" s="29">
        <v>9</v>
      </c>
      <c r="BD284" s="38" t="s">
        <v>4000</v>
      </c>
      <c r="BE284" s="39">
        <v>151.251537021903</v>
      </c>
      <c r="BF284" s="39">
        <v>-33.939482691651598</v>
      </c>
      <c r="BG284" s="40">
        <f t="shared" si="48"/>
        <v>80</v>
      </c>
      <c r="BH284" s="40">
        <f t="shared" si="49"/>
        <v>85</v>
      </c>
      <c r="BI284" s="40">
        <f t="shared" si="50"/>
        <v>100</v>
      </c>
      <c r="BJ284" s="40">
        <f t="shared" si="51"/>
        <v>31</v>
      </c>
      <c r="BK284" s="40">
        <f t="shared" si="52"/>
        <v>100</v>
      </c>
      <c r="BL284" s="40">
        <f t="shared" si="53"/>
        <v>73</v>
      </c>
      <c r="BM284" s="41">
        <f t="shared" si="54"/>
        <v>74</v>
      </c>
      <c r="BN284" s="40">
        <f t="shared" si="55"/>
        <v>66</v>
      </c>
      <c r="BO284" s="41">
        <f t="shared" si="56"/>
        <v>58</v>
      </c>
      <c r="BP284" s="41">
        <f t="shared" si="57"/>
        <v>1</v>
      </c>
      <c r="BQ284" s="41">
        <f t="shared" si="58"/>
        <v>100</v>
      </c>
      <c r="BR284" s="41">
        <f t="shared" si="59"/>
        <v>56</v>
      </c>
    </row>
    <row r="285" spans="2:70" x14ac:dyDescent="0.3">
      <c r="B285" s="12" t="s">
        <v>2127</v>
      </c>
      <c r="C285" s="12">
        <v>118021567</v>
      </c>
      <c r="D285" s="12" t="s">
        <v>1682</v>
      </c>
      <c r="E285" s="12" t="s">
        <v>1683</v>
      </c>
      <c r="F285" s="12" t="s">
        <v>2791</v>
      </c>
      <c r="G285" s="12" t="s">
        <v>85</v>
      </c>
      <c r="H285" s="12" t="s">
        <v>5013</v>
      </c>
      <c r="I285" s="28">
        <v>1198500</v>
      </c>
      <c r="J285" s="28">
        <v>1198500</v>
      </c>
      <c r="K285" s="28">
        <v>1102400</v>
      </c>
      <c r="L285" s="28">
        <v>1200000</v>
      </c>
      <c r="M285" s="28">
        <v>1260000</v>
      </c>
      <c r="N285" s="28">
        <v>1060000</v>
      </c>
      <c r="O285" s="29">
        <v>24</v>
      </c>
      <c r="P285" s="29">
        <v>23</v>
      </c>
      <c r="Q285" s="29">
        <v>23</v>
      </c>
      <c r="R285" s="28">
        <v>830</v>
      </c>
      <c r="S285" s="28">
        <v>750</v>
      </c>
      <c r="T285" s="30">
        <v>2</v>
      </c>
      <c r="U285" s="30">
        <v>0.10000000000000009</v>
      </c>
      <c r="V285" s="30">
        <v>1.9</v>
      </c>
      <c r="W285" s="30">
        <v>1.8</v>
      </c>
      <c r="X285" s="31">
        <v>3.601168126825198E-2</v>
      </c>
      <c r="Y285" s="30">
        <v>9.3000000000000007</v>
      </c>
      <c r="Z285" s="30">
        <v>-0.39999999999999858</v>
      </c>
      <c r="AA285" s="30">
        <v>9.6999999999999993</v>
      </c>
      <c r="AB285" s="30">
        <v>8</v>
      </c>
      <c r="AC285" s="32">
        <v>0.39147988831031616</v>
      </c>
      <c r="AD285" s="30">
        <v>10.870913951341841</v>
      </c>
      <c r="AE285" s="12">
        <v>192</v>
      </c>
      <c r="AF285" s="12">
        <v>87</v>
      </c>
      <c r="AG285" s="12">
        <v>160</v>
      </c>
      <c r="AH285" s="33">
        <v>1.9482604817127565</v>
      </c>
      <c r="AI285" s="34">
        <v>1167000</v>
      </c>
      <c r="AJ285" s="34">
        <v>1100000</v>
      </c>
      <c r="AK285" s="34">
        <v>1000000</v>
      </c>
      <c r="AL285" s="35">
        <v>6.0909090909090906E-2</v>
      </c>
      <c r="AM285" s="35">
        <v>0.16700000000000001</v>
      </c>
      <c r="AN285" s="12">
        <v>1.9</v>
      </c>
      <c r="AO285" s="33">
        <v>9.9999999999999867E-2</v>
      </c>
      <c r="AP285" s="12">
        <v>1.8</v>
      </c>
      <c r="AQ285" s="34">
        <v>850</v>
      </c>
      <c r="AR285" s="34">
        <v>785</v>
      </c>
      <c r="AS285" s="31">
        <v>8.2802547770700632E-2</v>
      </c>
      <c r="AT285" s="36">
        <v>2120.1600000000003</v>
      </c>
      <c r="AU285" s="30">
        <v>0.62219999999999998</v>
      </c>
      <c r="AV285" s="30">
        <v>0.37780000000000002</v>
      </c>
      <c r="AW285" s="30">
        <v>0.2011</v>
      </c>
      <c r="AX285" s="30">
        <v>0.2364</v>
      </c>
      <c r="AY285" s="30">
        <v>0.23180000000000001</v>
      </c>
      <c r="AZ285" s="30">
        <v>0.2195</v>
      </c>
      <c r="BA285" s="30">
        <v>0.51490000000000002</v>
      </c>
      <c r="BB285" s="37">
        <v>8</v>
      </c>
      <c r="BC285" s="29">
        <v>10</v>
      </c>
      <c r="BD285" s="38" t="s">
        <v>4421</v>
      </c>
      <c r="BE285" s="39">
        <v>151.24951260367601</v>
      </c>
      <c r="BF285" s="39">
        <v>-33.950479401758102</v>
      </c>
      <c r="BG285" s="40">
        <f t="shared" si="48"/>
        <v>84</v>
      </c>
      <c r="BH285" s="40">
        <f t="shared" si="49"/>
        <v>85</v>
      </c>
      <c r="BI285" s="40">
        <f t="shared" si="50"/>
        <v>100</v>
      </c>
      <c r="BJ285" s="40">
        <f t="shared" si="51"/>
        <v>31</v>
      </c>
      <c r="BK285" s="40">
        <f t="shared" si="52"/>
        <v>100</v>
      </c>
      <c r="BL285" s="40">
        <f t="shared" si="53"/>
        <v>41</v>
      </c>
      <c r="BM285" s="41">
        <f t="shared" si="54"/>
        <v>70</v>
      </c>
      <c r="BN285" s="40">
        <f t="shared" si="55"/>
        <v>42</v>
      </c>
      <c r="BO285" s="41">
        <f t="shared" si="56"/>
        <v>7</v>
      </c>
      <c r="BP285" s="41">
        <f t="shared" si="57"/>
        <v>1</v>
      </c>
      <c r="BQ285" s="41">
        <f t="shared" si="58"/>
        <v>80</v>
      </c>
      <c r="BR285" s="41">
        <f t="shared" si="59"/>
        <v>47</v>
      </c>
    </row>
    <row r="286" spans="2:70" x14ac:dyDescent="0.3">
      <c r="B286" s="12" t="s">
        <v>2022</v>
      </c>
      <c r="C286" s="12">
        <v>118021568</v>
      </c>
      <c r="D286" s="12" t="s">
        <v>1682</v>
      </c>
      <c r="E286" s="12" t="s">
        <v>1683</v>
      </c>
      <c r="F286" s="12" t="s">
        <v>2791</v>
      </c>
      <c r="G286" s="12" t="s">
        <v>85</v>
      </c>
      <c r="H286" s="12" t="s">
        <v>5013</v>
      </c>
      <c r="I286" s="28">
        <v>929000</v>
      </c>
      <c r="J286" s="28">
        <v>929000</v>
      </c>
      <c r="K286" s="28">
        <v>898000</v>
      </c>
      <c r="L286" s="28">
        <v>970000</v>
      </c>
      <c r="M286" s="28">
        <v>970000</v>
      </c>
      <c r="N286" s="28">
        <v>960000</v>
      </c>
      <c r="O286" s="29">
        <v>29</v>
      </c>
      <c r="P286" s="29">
        <v>28</v>
      </c>
      <c r="Q286" s="29">
        <v>26</v>
      </c>
      <c r="R286" s="28">
        <v>800</v>
      </c>
      <c r="S286" s="28">
        <v>750</v>
      </c>
      <c r="T286" s="30">
        <v>2.2000000000000002</v>
      </c>
      <c r="U286" s="30">
        <v>0</v>
      </c>
      <c r="V286" s="30">
        <v>2.2000000000000002</v>
      </c>
      <c r="W286" s="30">
        <v>2.2999999999999998</v>
      </c>
      <c r="X286" s="31">
        <v>4.4779332615715824E-2</v>
      </c>
      <c r="Y286" s="30">
        <v>13.3</v>
      </c>
      <c r="Z286" s="30">
        <v>-0.5</v>
      </c>
      <c r="AA286" s="30">
        <v>13.8</v>
      </c>
      <c r="AB286" s="30">
        <v>11.7</v>
      </c>
      <c r="AC286" s="32">
        <v>0.33253524873636603</v>
      </c>
      <c r="AD286" s="30">
        <v>7.4260876460597123</v>
      </c>
      <c r="AE286" s="12">
        <v>192</v>
      </c>
      <c r="AF286" s="12">
        <v>87</v>
      </c>
      <c r="AG286" s="12">
        <v>160</v>
      </c>
      <c r="AH286" s="33">
        <v>1.9482604817127565</v>
      </c>
      <c r="AI286" s="34">
        <v>1167000</v>
      </c>
      <c r="AJ286" s="34">
        <v>1100000</v>
      </c>
      <c r="AK286" s="34">
        <v>1000000</v>
      </c>
      <c r="AL286" s="35">
        <v>6.0909090909090906E-2</v>
      </c>
      <c r="AM286" s="35">
        <v>0.16700000000000001</v>
      </c>
      <c r="AN286" s="12">
        <v>1.9</v>
      </c>
      <c r="AO286" s="33">
        <v>9.9999999999999867E-2</v>
      </c>
      <c r="AP286" s="12">
        <v>1.8</v>
      </c>
      <c r="AQ286" s="34">
        <v>850</v>
      </c>
      <c r="AR286" s="34">
        <v>785</v>
      </c>
      <c r="AS286" s="31">
        <v>8.2802547770700632E-2</v>
      </c>
      <c r="AT286" s="36">
        <v>2405.7600000000002</v>
      </c>
      <c r="AU286" s="30">
        <v>0.67979999999999996</v>
      </c>
      <c r="AV286" s="30">
        <v>0.32019999999999998</v>
      </c>
      <c r="AW286" s="30">
        <v>0.29260000000000003</v>
      </c>
      <c r="AX286" s="30">
        <v>0.19170000000000001</v>
      </c>
      <c r="AY286" s="30">
        <v>0.30249999999999999</v>
      </c>
      <c r="AZ286" s="30">
        <v>0.24879999999999999</v>
      </c>
      <c r="BA286" s="30">
        <v>0.41849999999999998</v>
      </c>
      <c r="BB286" s="37">
        <v>9</v>
      </c>
      <c r="BC286" s="29">
        <v>9</v>
      </c>
      <c r="BD286" s="38" t="s">
        <v>4325</v>
      </c>
      <c r="BE286" s="39">
        <v>151.233795025033</v>
      </c>
      <c r="BF286" s="39">
        <v>-33.943684754626403</v>
      </c>
      <c r="BG286" s="40">
        <f t="shared" si="48"/>
        <v>80</v>
      </c>
      <c r="BH286" s="40">
        <f t="shared" si="49"/>
        <v>85</v>
      </c>
      <c r="BI286" s="40">
        <f t="shared" si="50"/>
        <v>100</v>
      </c>
      <c r="BJ286" s="40">
        <f t="shared" si="51"/>
        <v>31</v>
      </c>
      <c r="BK286" s="40">
        <f t="shared" si="52"/>
        <v>100</v>
      </c>
      <c r="BL286" s="40">
        <f t="shared" si="53"/>
        <v>57</v>
      </c>
      <c r="BM286" s="41">
        <f t="shared" si="54"/>
        <v>99</v>
      </c>
      <c r="BN286" s="40">
        <f t="shared" si="55"/>
        <v>76</v>
      </c>
      <c r="BO286" s="41">
        <f t="shared" si="56"/>
        <v>46</v>
      </c>
      <c r="BP286" s="41">
        <f t="shared" si="57"/>
        <v>1</v>
      </c>
      <c r="BQ286" s="41">
        <f t="shared" si="58"/>
        <v>90</v>
      </c>
      <c r="BR286" s="41">
        <f t="shared" si="59"/>
        <v>56</v>
      </c>
    </row>
    <row r="287" spans="2:70" x14ac:dyDescent="0.3">
      <c r="B287" s="12" t="s">
        <v>2128</v>
      </c>
      <c r="C287" s="12">
        <v>118021569</v>
      </c>
      <c r="D287" s="12" t="s">
        <v>1682</v>
      </c>
      <c r="E287" s="12" t="s">
        <v>1683</v>
      </c>
      <c r="F287" s="12" t="s">
        <v>2791</v>
      </c>
      <c r="G287" s="12" t="s">
        <v>85</v>
      </c>
      <c r="H287" s="12" t="s">
        <v>5013</v>
      </c>
      <c r="I287" s="28">
        <v>1214450</v>
      </c>
      <c r="J287" s="28">
        <v>1237150</v>
      </c>
      <c r="K287" s="28">
        <v>1157035</v>
      </c>
      <c r="L287" s="28">
        <v>1150000</v>
      </c>
      <c r="M287" s="28">
        <v>1160000</v>
      </c>
      <c r="N287" s="28">
        <v>1120000</v>
      </c>
      <c r="O287" s="29">
        <v>22</v>
      </c>
      <c r="P287" s="29">
        <v>22</v>
      </c>
      <c r="Q287" s="29">
        <v>22</v>
      </c>
      <c r="R287" s="28">
        <v>825</v>
      </c>
      <c r="S287" s="28">
        <v>775</v>
      </c>
      <c r="T287" s="30">
        <v>2.2999999999999998</v>
      </c>
      <c r="U287" s="30">
        <v>9.9999999999999645E-2</v>
      </c>
      <c r="V287" s="30">
        <v>2.2000000000000002</v>
      </c>
      <c r="W287" s="30">
        <v>2.2000000000000002</v>
      </c>
      <c r="X287" s="31">
        <v>3.5324632549713859E-2</v>
      </c>
      <c r="Y287" s="30">
        <v>10.199999999999999</v>
      </c>
      <c r="Z287" s="30">
        <v>-0.60000000000000142</v>
      </c>
      <c r="AA287" s="30">
        <v>10.8</v>
      </c>
      <c r="AB287" s="30">
        <v>9.6999999999999993</v>
      </c>
      <c r="AC287" s="32">
        <v>0.30653647226680936</v>
      </c>
      <c r="AD287" s="30">
        <v>8.6776974066299903</v>
      </c>
      <c r="AE287" s="12">
        <v>192</v>
      </c>
      <c r="AF287" s="12">
        <v>87</v>
      </c>
      <c r="AG287" s="12">
        <v>160</v>
      </c>
      <c r="AH287" s="33">
        <v>1.9482604817127565</v>
      </c>
      <c r="AI287" s="34">
        <v>1167000</v>
      </c>
      <c r="AJ287" s="34">
        <v>1100000</v>
      </c>
      <c r="AK287" s="34">
        <v>1000000</v>
      </c>
      <c r="AL287" s="35">
        <v>6.0909090909090906E-2</v>
      </c>
      <c r="AM287" s="35">
        <v>0.16700000000000001</v>
      </c>
      <c r="AN287" s="12">
        <v>1.9</v>
      </c>
      <c r="AO287" s="33">
        <v>9.9999999999999867E-2</v>
      </c>
      <c r="AP287" s="12">
        <v>1.8</v>
      </c>
      <c r="AQ287" s="34">
        <v>850</v>
      </c>
      <c r="AR287" s="34">
        <v>785</v>
      </c>
      <c r="AS287" s="31">
        <v>8.2802547770700632E-2</v>
      </c>
      <c r="AT287" s="36">
        <v>2691.36</v>
      </c>
      <c r="AU287" s="30">
        <v>0.60509999999999997</v>
      </c>
      <c r="AV287" s="30">
        <v>0.39489999999999997</v>
      </c>
      <c r="AW287" s="30">
        <v>0.115</v>
      </c>
      <c r="AX287" s="30">
        <v>0.16089999999999999</v>
      </c>
      <c r="AY287" s="30">
        <v>0.2366</v>
      </c>
      <c r="AZ287" s="30">
        <v>0.24740000000000001</v>
      </c>
      <c r="BA287" s="30">
        <v>0.49359999999999998</v>
      </c>
      <c r="BB287" s="37">
        <v>10</v>
      </c>
      <c r="BC287" s="29">
        <v>6</v>
      </c>
      <c r="BD287" s="38" t="s">
        <v>4422</v>
      </c>
      <c r="BE287" s="39">
        <v>151.24337266843099</v>
      </c>
      <c r="BF287" s="39">
        <v>-33.909447835533499</v>
      </c>
      <c r="BG287" s="40">
        <f t="shared" si="48"/>
        <v>79</v>
      </c>
      <c r="BH287" s="40">
        <f t="shared" si="49"/>
        <v>85</v>
      </c>
      <c r="BI287" s="40">
        <f t="shared" si="50"/>
        <v>100</v>
      </c>
      <c r="BJ287" s="40">
        <f t="shared" si="51"/>
        <v>31</v>
      </c>
      <c r="BK287" s="40">
        <f t="shared" si="52"/>
        <v>100</v>
      </c>
      <c r="BL287" s="40">
        <f t="shared" si="53"/>
        <v>42</v>
      </c>
      <c r="BM287" s="41">
        <f t="shared" si="54"/>
        <v>68</v>
      </c>
      <c r="BN287" s="40">
        <f t="shared" si="55"/>
        <v>64</v>
      </c>
      <c r="BO287" s="41">
        <f t="shared" si="56"/>
        <v>63</v>
      </c>
      <c r="BP287" s="41">
        <f t="shared" si="57"/>
        <v>1</v>
      </c>
      <c r="BQ287" s="41">
        <f t="shared" si="58"/>
        <v>100</v>
      </c>
      <c r="BR287" s="41">
        <f t="shared" si="59"/>
        <v>54</v>
      </c>
    </row>
    <row r="288" spans="2:70" x14ac:dyDescent="0.3">
      <c r="B288" s="12" t="s">
        <v>1684</v>
      </c>
      <c r="C288" s="12">
        <v>118021570</v>
      </c>
      <c r="D288" s="12" t="s">
        <v>1682</v>
      </c>
      <c r="E288" s="12" t="s">
        <v>1683</v>
      </c>
      <c r="F288" s="12" t="s">
        <v>2791</v>
      </c>
      <c r="G288" s="12" t="s">
        <v>85</v>
      </c>
      <c r="H288" s="12" t="s">
        <v>5013</v>
      </c>
      <c r="I288" s="28">
        <v>1267950</v>
      </c>
      <c r="J288" s="28">
        <v>1230500</v>
      </c>
      <c r="K288" s="28">
        <v>1200000</v>
      </c>
      <c r="L288" s="28">
        <v>1205000</v>
      </c>
      <c r="M288" s="28">
        <v>1205000</v>
      </c>
      <c r="N288" s="28">
        <v>1118000</v>
      </c>
      <c r="O288" s="29">
        <v>23</v>
      </c>
      <c r="P288" s="29">
        <v>23</v>
      </c>
      <c r="Q288" s="29">
        <v>20</v>
      </c>
      <c r="R288" s="28">
        <v>850</v>
      </c>
      <c r="S288" s="28">
        <v>780</v>
      </c>
      <c r="T288" s="30">
        <v>1.5</v>
      </c>
      <c r="U288" s="30">
        <v>0.10000000000000009</v>
      </c>
      <c r="V288" s="30">
        <v>1.4</v>
      </c>
      <c r="W288" s="30">
        <v>1.6</v>
      </c>
      <c r="X288" s="31">
        <v>3.485941874679601E-2</v>
      </c>
      <c r="Y288" s="30">
        <v>11.2</v>
      </c>
      <c r="Z288" s="30">
        <v>-0.60000000000000142</v>
      </c>
      <c r="AA288" s="30">
        <v>11.8</v>
      </c>
      <c r="AB288" s="30">
        <v>9.6999999999999993</v>
      </c>
      <c r="AC288" s="32">
        <v>0.30976676384839646</v>
      </c>
      <c r="AD288" s="30">
        <v>8.8861712267324489</v>
      </c>
      <c r="AE288" s="12">
        <v>192</v>
      </c>
      <c r="AF288" s="12">
        <v>87</v>
      </c>
      <c r="AG288" s="12">
        <v>160</v>
      </c>
      <c r="AH288" s="33">
        <v>1.9482604817127565</v>
      </c>
      <c r="AI288" s="34">
        <v>1167000</v>
      </c>
      <c r="AJ288" s="34">
        <v>1100000</v>
      </c>
      <c r="AK288" s="34">
        <v>1000000</v>
      </c>
      <c r="AL288" s="35">
        <v>6.0909090909090906E-2</v>
      </c>
      <c r="AM288" s="35">
        <v>0.16700000000000001</v>
      </c>
      <c r="AN288" s="12">
        <v>1.9</v>
      </c>
      <c r="AO288" s="33">
        <v>9.9999999999999867E-2</v>
      </c>
      <c r="AP288" s="12">
        <v>1.8</v>
      </c>
      <c r="AQ288" s="34">
        <v>850</v>
      </c>
      <c r="AR288" s="34">
        <v>785</v>
      </c>
      <c r="AS288" s="31">
        <v>8.2802547770700632E-2</v>
      </c>
      <c r="AT288" s="36">
        <v>2744.0000000000005</v>
      </c>
      <c r="AU288" s="30">
        <v>0.6099</v>
      </c>
      <c r="AV288" s="30">
        <v>0.3901</v>
      </c>
      <c r="AW288" s="30">
        <v>0.16900000000000001</v>
      </c>
      <c r="AX288" s="30">
        <v>0.15989999999999999</v>
      </c>
      <c r="AY288" s="30">
        <v>0.2276</v>
      </c>
      <c r="AZ288" s="30">
        <v>0.21870000000000001</v>
      </c>
      <c r="BA288" s="30">
        <v>0.51870000000000005</v>
      </c>
      <c r="BB288" s="37">
        <v>10</v>
      </c>
      <c r="BC288" s="29">
        <v>7</v>
      </c>
      <c r="BD288" s="38" t="s">
        <v>4001</v>
      </c>
      <c r="BE288" s="39">
        <v>151.24147588904299</v>
      </c>
      <c r="BF288" s="39">
        <v>-33.9219928846546</v>
      </c>
      <c r="BG288" s="40">
        <f t="shared" si="48"/>
        <v>92</v>
      </c>
      <c r="BH288" s="40">
        <f t="shared" si="49"/>
        <v>85</v>
      </c>
      <c r="BI288" s="40">
        <f t="shared" si="50"/>
        <v>100</v>
      </c>
      <c r="BJ288" s="40">
        <f t="shared" si="51"/>
        <v>31</v>
      </c>
      <c r="BK288" s="40">
        <f t="shared" si="52"/>
        <v>100</v>
      </c>
      <c r="BL288" s="40">
        <f t="shared" si="53"/>
        <v>40</v>
      </c>
      <c r="BM288" s="41">
        <f t="shared" si="54"/>
        <v>67</v>
      </c>
      <c r="BN288" s="40">
        <f t="shared" si="55"/>
        <v>62</v>
      </c>
      <c r="BO288" s="41">
        <f t="shared" si="56"/>
        <v>61</v>
      </c>
      <c r="BP288" s="41">
        <f t="shared" si="57"/>
        <v>1</v>
      </c>
      <c r="BQ288" s="41">
        <f t="shared" si="58"/>
        <v>100</v>
      </c>
      <c r="BR288" s="41">
        <f t="shared" si="59"/>
        <v>54</v>
      </c>
    </row>
    <row r="289" spans="2:70" x14ac:dyDescent="0.3">
      <c r="B289" s="12" t="s">
        <v>1927</v>
      </c>
      <c r="C289" s="12">
        <v>118021651</v>
      </c>
      <c r="D289" s="12" t="s">
        <v>1682</v>
      </c>
      <c r="E289" s="12" t="s">
        <v>1683</v>
      </c>
      <c r="F289" s="12" t="s">
        <v>2791</v>
      </c>
      <c r="G289" s="12" t="s">
        <v>85</v>
      </c>
      <c r="H289" s="12" t="s">
        <v>5013</v>
      </c>
      <c r="I289" s="28">
        <v>1500000</v>
      </c>
      <c r="J289" s="28">
        <v>1540000</v>
      </c>
      <c r="K289" s="28">
        <v>1500000</v>
      </c>
      <c r="L289" s="28">
        <v>1252000</v>
      </c>
      <c r="M289" s="28">
        <v>1275000</v>
      </c>
      <c r="N289" s="28">
        <v>1360000</v>
      </c>
      <c r="O289" s="29">
        <v>22</v>
      </c>
      <c r="P289" s="29">
        <v>22</v>
      </c>
      <c r="Q289" s="29">
        <v>23</v>
      </c>
      <c r="R289" s="28">
        <v>925</v>
      </c>
      <c r="S289" s="28">
        <v>875</v>
      </c>
      <c r="T289" s="30">
        <v>2.1</v>
      </c>
      <c r="U289" s="30">
        <v>-0.10000000000000009</v>
      </c>
      <c r="V289" s="30">
        <v>2.2000000000000002</v>
      </c>
      <c r="W289" s="30">
        <v>1.9</v>
      </c>
      <c r="X289" s="31">
        <v>3.2066666666666667E-2</v>
      </c>
      <c r="Y289" s="30">
        <v>11.1</v>
      </c>
      <c r="Z289" s="30">
        <v>-0.70000000000000107</v>
      </c>
      <c r="AA289" s="30">
        <v>11.8</v>
      </c>
      <c r="AB289" s="30">
        <v>10.3</v>
      </c>
      <c r="AC289" s="32">
        <v>0.26710635742007022</v>
      </c>
      <c r="AD289" s="30">
        <v>8.3297200858649756</v>
      </c>
      <c r="AE289" s="12">
        <v>192</v>
      </c>
      <c r="AF289" s="12">
        <v>87</v>
      </c>
      <c r="AG289" s="12">
        <v>160</v>
      </c>
      <c r="AH289" s="33">
        <v>1.9482604817127565</v>
      </c>
      <c r="AI289" s="34">
        <v>1167000</v>
      </c>
      <c r="AJ289" s="34">
        <v>1100000</v>
      </c>
      <c r="AK289" s="34">
        <v>1000000</v>
      </c>
      <c r="AL289" s="35">
        <v>6.0909090909090906E-2</v>
      </c>
      <c r="AM289" s="35">
        <v>0.16700000000000001</v>
      </c>
      <c r="AN289" s="12">
        <v>1.9</v>
      </c>
      <c r="AO289" s="33">
        <v>9.9999999999999867E-2</v>
      </c>
      <c r="AP289" s="12">
        <v>1.8</v>
      </c>
      <c r="AQ289" s="34">
        <v>850</v>
      </c>
      <c r="AR289" s="34">
        <v>785</v>
      </c>
      <c r="AS289" s="31">
        <v>8.2802547770700632E-2</v>
      </c>
      <c r="AT289" s="36">
        <v>3463.0400000000004</v>
      </c>
      <c r="AU289" s="30">
        <v>0.62239999999999995</v>
      </c>
      <c r="AV289" s="30">
        <v>0.37759999999999999</v>
      </c>
      <c r="AW289" s="30">
        <v>0.1389</v>
      </c>
      <c r="AX289" s="30">
        <v>0.12909999999999999</v>
      </c>
      <c r="AY289" s="30">
        <v>0.25130000000000002</v>
      </c>
      <c r="AZ289" s="30">
        <v>0.2223</v>
      </c>
      <c r="BA289" s="30">
        <v>0.50509999999999999</v>
      </c>
      <c r="BB289" s="37">
        <v>10</v>
      </c>
      <c r="BC289" s="29">
        <v>7</v>
      </c>
      <c r="BD289" s="38" t="s">
        <v>4237</v>
      </c>
      <c r="BE289" s="39">
        <v>151.25442633692501</v>
      </c>
      <c r="BF289" s="39">
        <v>-33.919137321999798</v>
      </c>
      <c r="BG289" s="40">
        <f t="shared" si="48"/>
        <v>82</v>
      </c>
      <c r="BH289" s="40">
        <f t="shared" si="49"/>
        <v>85</v>
      </c>
      <c r="BI289" s="40">
        <f t="shared" si="50"/>
        <v>100</v>
      </c>
      <c r="BJ289" s="40">
        <f t="shared" si="51"/>
        <v>31</v>
      </c>
      <c r="BK289" s="40">
        <f t="shared" si="52"/>
        <v>100</v>
      </c>
      <c r="BL289" s="40">
        <f t="shared" si="53"/>
        <v>45</v>
      </c>
      <c r="BM289" s="41">
        <f t="shared" si="54"/>
        <v>57</v>
      </c>
      <c r="BN289" s="40">
        <f t="shared" si="55"/>
        <v>67</v>
      </c>
      <c r="BO289" s="41">
        <f t="shared" si="56"/>
        <v>89</v>
      </c>
      <c r="BP289" s="41">
        <f t="shared" si="57"/>
        <v>1</v>
      </c>
      <c r="BQ289" s="41">
        <f t="shared" si="58"/>
        <v>100</v>
      </c>
      <c r="BR289" s="41">
        <f t="shared" si="59"/>
        <v>55</v>
      </c>
    </row>
    <row r="290" spans="2:70" x14ac:dyDescent="0.3">
      <c r="B290" s="12" t="s">
        <v>1685</v>
      </c>
      <c r="C290" s="12">
        <v>118021652</v>
      </c>
      <c r="D290" s="12" t="s">
        <v>1682</v>
      </c>
      <c r="E290" s="12" t="s">
        <v>1683</v>
      </c>
      <c r="F290" s="12" t="s">
        <v>2791</v>
      </c>
      <c r="G290" s="12" t="s">
        <v>85</v>
      </c>
      <c r="H290" s="12" t="s">
        <v>5013</v>
      </c>
      <c r="I290" s="28">
        <v>1385000</v>
      </c>
      <c r="J290" s="28">
        <v>1365000</v>
      </c>
      <c r="K290" s="28">
        <v>1078000</v>
      </c>
      <c r="L290" s="28">
        <v>1585000</v>
      </c>
      <c r="M290" s="28">
        <v>1585000</v>
      </c>
      <c r="N290" s="28">
        <v>1250000</v>
      </c>
      <c r="O290" s="29">
        <v>29</v>
      </c>
      <c r="P290" s="29">
        <v>28</v>
      </c>
      <c r="Q290" s="29">
        <v>23</v>
      </c>
      <c r="R290" s="28">
        <v>890</v>
      </c>
      <c r="S290" s="28">
        <v>795</v>
      </c>
      <c r="T290" s="30">
        <v>1.8</v>
      </c>
      <c r="U290" s="30">
        <v>-9.9999999999999867E-2</v>
      </c>
      <c r="V290" s="30">
        <v>1.9</v>
      </c>
      <c r="W290" s="30">
        <v>1.7</v>
      </c>
      <c r="X290" s="31">
        <v>3.3415162454873644E-2</v>
      </c>
      <c r="Y290" s="30">
        <v>6.5</v>
      </c>
      <c r="Z290" s="30">
        <v>-0.70000000000000018</v>
      </c>
      <c r="AA290" s="30">
        <v>7.2</v>
      </c>
      <c r="AB290" s="30">
        <v>6.8</v>
      </c>
      <c r="AC290" s="32">
        <v>0.35875524024508221</v>
      </c>
      <c r="AD290" s="30">
        <v>10.736300945104556</v>
      </c>
      <c r="AE290" s="12">
        <v>192</v>
      </c>
      <c r="AF290" s="12">
        <v>87</v>
      </c>
      <c r="AG290" s="12">
        <v>160</v>
      </c>
      <c r="AH290" s="33">
        <v>1.9482604817127565</v>
      </c>
      <c r="AI290" s="34">
        <v>1167000</v>
      </c>
      <c r="AJ290" s="34">
        <v>1100000</v>
      </c>
      <c r="AK290" s="34">
        <v>1000000</v>
      </c>
      <c r="AL290" s="35">
        <v>6.0909090909090906E-2</v>
      </c>
      <c r="AM290" s="35">
        <v>0.16700000000000001</v>
      </c>
      <c r="AN290" s="12">
        <v>1.9</v>
      </c>
      <c r="AO290" s="33">
        <v>9.9999999999999867E-2</v>
      </c>
      <c r="AP290" s="12">
        <v>1.8</v>
      </c>
      <c r="AQ290" s="34">
        <v>850</v>
      </c>
      <c r="AR290" s="34">
        <v>785</v>
      </c>
      <c r="AS290" s="31">
        <v>8.2802547770700632E-2</v>
      </c>
      <c r="AT290" s="36">
        <v>2480.8000000000002</v>
      </c>
      <c r="AU290" s="30">
        <v>0.70209999999999995</v>
      </c>
      <c r="AV290" s="30">
        <v>0.2979</v>
      </c>
      <c r="AW290" s="30">
        <v>0.46429999999999999</v>
      </c>
      <c r="AX290" s="30">
        <v>0.1384</v>
      </c>
      <c r="AY290" s="30">
        <v>0.31979999999999997</v>
      </c>
      <c r="AZ290" s="30">
        <v>0.27560000000000001</v>
      </c>
      <c r="BA290" s="30">
        <v>0.36559999999999998</v>
      </c>
      <c r="BB290" s="37">
        <v>9</v>
      </c>
      <c r="BC290" s="29">
        <v>12</v>
      </c>
      <c r="BD290" s="38" t="s">
        <v>4002</v>
      </c>
      <c r="BE290" s="39">
        <v>151.25027584698199</v>
      </c>
      <c r="BF290" s="39">
        <v>-33.975227354980703</v>
      </c>
      <c r="BG290" s="40">
        <f t="shared" si="48"/>
        <v>87</v>
      </c>
      <c r="BH290" s="40">
        <f t="shared" si="49"/>
        <v>85</v>
      </c>
      <c r="BI290" s="40">
        <f t="shared" si="50"/>
        <v>100</v>
      </c>
      <c r="BJ290" s="40">
        <f t="shared" si="51"/>
        <v>31</v>
      </c>
      <c r="BK290" s="40">
        <f t="shared" si="52"/>
        <v>100</v>
      </c>
      <c r="BL290" s="40">
        <f t="shared" si="53"/>
        <v>60</v>
      </c>
      <c r="BM290" s="41">
        <f t="shared" si="54"/>
        <v>62</v>
      </c>
      <c r="BN290" s="40">
        <f t="shared" si="55"/>
        <v>43</v>
      </c>
      <c r="BO290" s="41">
        <f t="shared" si="56"/>
        <v>28</v>
      </c>
      <c r="BP290" s="41">
        <f t="shared" si="57"/>
        <v>9</v>
      </c>
      <c r="BQ290" s="41">
        <f t="shared" si="58"/>
        <v>90</v>
      </c>
      <c r="BR290" s="41">
        <f t="shared" si="59"/>
        <v>51</v>
      </c>
    </row>
    <row r="291" spans="2:70" x14ac:dyDescent="0.3">
      <c r="B291" s="12" t="s">
        <v>1686</v>
      </c>
      <c r="C291" s="12">
        <v>118021653</v>
      </c>
      <c r="D291" s="12" t="s">
        <v>1682</v>
      </c>
      <c r="E291" s="12" t="s">
        <v>1683</v>
      </c>
      <c r="F291" s="12" t="s">
        <v>2791</v>
      </c>
      <c r="G291" s="12" t="s">
        <v>85</v>
      </c>
      <c r="H291" s="12" t="s">
        <v>5013</v>
      </c>
      <c r="I291" s="28">
        <v>964320</v>
      </c>
      <c r="J291" s="28">
        <v>980000</v>
      </c>
      <c r="K291" s="28">
        <v>925000</v>
      </c>
      <c r="L291" s="28">
        <v>991000</v>
      </c>
      <c r="M291" s="28">
        <v>950000</v>
      </c>
      <c r="N291" s="28">
        <v>925000</v>
      </c>
      <c r="O291" s="29">
        <v>21</v>
      </c>
      <c r="P291" s="29">
        <v>21</v>
      </c>
      <c r="Q291" s="29">
        <v>23</v>
      </c>
      <c r="R291" s="28">
        <v>780</v>
      </c>
      <c r="S291" s="28">
        <v>695</v>
      </c>
      <c r="T291" s="30">
        <v>1.6</v>
      </c>
      <c r="U291" s="30">
        <v>0</v>
      </c>
      <c r="V291" s="30">
        <v>1.6</v>
      </c>
      <c r="W291" s="30">
        <v>1.3</v>
      </c>
      <c r="X291" s="31">
        <v>4.206072672971628E-2</v>
      </c>
      <c r="Y291" s="30">
        <v>5.6</v>
      </c>
      <c r="Z291" s="30">
        <v>0.19999999999999929</v>
      </c>
      <c r="AA291" s="30">
        <v>5.4</v>
      </c>
      <c r="AB291" s="30">
        <v>4.3</v>
      </c>
      <c r="AC291" s="32">
        <v>0.32665505226480834</v>
      </c>
      <c r="AD291" s="30">
        <v>7.7662721893491122</v>
      </c>
      <c r="AE291" s="12">
        <v>192</v>
      </c>
      <c r="AF291" s="12">
        <v>87</v>
      </c>
      <c r="AG291" s="12">
        <v>160</v>
      </c>
      <c r="AH291" s="33">
        <v>1.9482604817127565</v>
      </c>
      <c r="AI291" s="34">
        <v>1167000</v>
      </c>
      <c r="AJ291" s="34">
        <v>1100000</v>
      </c>
      <c r="AK291" s="34">
        <v>1000000</v>
      </c>
      <c r="AL291" s="35">
        <v>6.0909090909090906E-2</v>
      </c>
      <c r="AM291" s="35">
        <v>0.16700000000000001</v>
      </c>
      <c r="AN291" s="12">
        <v>1.9</v>
      </c>
      <c r="AO291" s="33">
        <v>9.9999999999999867E-2</v>
      </c>
      <c r="AP291" s="12">
        <v>1.8</v>
      </c>
      <c r="AQ291" s="34">
        <v>850</v>
      </c>
      <c r="AR291" s="34">
        <v>785</v>
      </c>
      <c r="AS291" s="31">
        <v>8.2802547770700632E-2</v>
      </c>
      <c r="AT291" s="36">
        <v>2387.84</v>
      </c>
      <c r="AU291" s="30">
        <v>0.74929999999999997</v>
      </c>
      <c r="AV291" s="30">
        <v>0.25069999999999998</v>
      </c>
      <c r="AW291" s="30">
        <v>0.50380000000000003</v>
      </c>
      <c r="AX291" s="30">
        <v>0.2928</v>
      </c>
      <c r="AY291" s="30">
        <v>0.32040000000000002</v>
      </c>
      <c r="AZ291" s="30">
        <v>0.3165</v>
      </c>
      <c r="BA291" s="30">
        <v>0.33579999999999999</v>
      </c>
      <c r="BB291" s="37">
        <v>9</v>
      </c>
      <c r="BC291" s="29">
        <v>11</v>
      </c>
      <c r="BD291" s="38" t="s">
        <v>4003</v>
      </c>
      <c r="BE291" s="39">
        <v>151.23604531716401</v>
      </c>
      <c r="BF291" s="39">
        <v>-33.962335649960004</v>
      </c>
      <c r="BG291" s="40">
        <f t="shared" si="48"/>
        <v>90</v>
      </c>
      <c r="BH291" s="40">
        <f t="shared" si="49"/>
        <v>85</v>
      </c>
      <c r="BI291" s="40">
        <f t="shared" si="50"/>
        <v>100</v>
      </c>
      <c r="BJ291" s="40">
        <f t="shared" si="51"/>
        <v>31</v>
      </c>
      <c r="BK291" s="40">
        <f t="shared" si="52"/>
        <v>100</v>
      </c>
      <c r="BL291" s="40">
        <f t="shared" si="53"/>
        <v>60</v>
      </c>
      <c r="BM291" s="41">
        <f t="shared" si="54"/>
        <v>90</v>
      </c>
      <c r="BN291" s="40">
        <f t="shared" si="55"/>
        <v>73</v>
      </c>
      <c r="BO291" s="41">
        <f t="shared" si="56"/>
        <v>49</v>
      </c>
      <c r="BP291" s="41">
        <f t="shared" si="57"/>
        <v>24</v>
      </c>
      <c r="BQ291" s="41">
        <f t="shared" si="58"/>
        <v>90</v>
      </c>
      <c r="BR291" s="41">
        <f t="shared" si="59"/>
        <v>59</v>
      </c>
    </row>
    <row r="292" spans="2:70" x14ac:dyDescent="0.3">
      <c r="B292" s="12" t="s">
        <v>2237</v>
      </c>
      <c r="C292" s="12">
        <v>118021654</v>
      </c>
      <c r="D292" s="12" t="s">
        <v>1682</v>
      </c>
      <c r="E292" s="12" t="s">
        <v>1683</v>
      </c>
      <c r="F292" s="12" t="s">
        <v>2791</v>
      </c>
      <c r="G292" s="12" t="s">
        <v>85</v>
      </c>
      <c r="H292" s="12" t="s">
        <v>5013</v>
      </c>
      <c r="I292" s="28">
        <v>1350000</v>
      </c>
      <c r="J292" s="28">
        <v>1326000</v>
      </c>
      <c r="K292" s="28">
        <v>875000</v>
      </c>
      <c r="L292" s="28">
        <v>1425000</v>
      </c>
      <c r="M292" s="28">
        <v>1425000</v>
      </c>
      <c r="N292" s="28">
        <v>1366000</v>
      </c>
      <c r="O292" s="29">
        <v>20</v>
      </c>
      <c r="P292" s="29">
        <v>20</v>
      </c>
      <c r="Q292" s="29">
        <v>8</v>
      </c>
      <c r="R292" s="28">
        <v>870</v>
      </c>
      <c r="S292" s="28">
        <v>800</v>
      </c>
      <c r="T292" s="30">
        <v>0.6</v>
      </c>
      <c r="U292" s="30">
        <v>0</v>
      </c>
      <c r="V292" s="30">
        <v>0.6</v>
      </c>
      <c r="W292" s="30">
        <v>0.2</v>
      </c>
      <c r="X292" s="31">
        <v>3.351111111111111E-2</v>
      </c>
      <c r="Y292" s="30">
        <v>3</v>
      </c>
      <c r="Z292" s="30">
        <v>-0.79999999999999982</v>
      </c>
      <c r="AA292" s="30">
        <v>3.8</v>
      </c>
      <c r="AB292" s="30">
        <v>3</v>
      </c>
      <c r="AC292" s="32">
        <v>0.36901934170342715</v>
      </c>
      <c r="AD292" s="30">
        <v>11.0118503823967</v>
      </c>
      <c r="AE292" s="12">
        <v>192</v>
      </c>
      <c r="AF292" s="12">
        <v>87</v>
      </c>
      <c r="AG292" s="12">
        <v>160</v>
      </c>
      <c r="AH292" s="33">
        <v>1.9482604817127565</v>
      </c>
      <c r="AI292" s="34">
        <v>1167000</v>
      </c>
      <c r="AJ292" s="34">
        <v>1100000</v>
      </c>
      <c r="AK292" s="34">
        <v>1000000</v>
      </c>
      <c r="AL292" s="35">
        <v>6.0909090909090906E-2</v>
      </c>
      <c r="AM292" s="35">
        <v>0.16700000000000001</v>
      </c>
      <c r="AN292" s="12">
        <v>1.9</v>
      </c>
      <c r="AO292" s="33">
        <v>9.9999999999999867E-2</v>
      </c>
      <c r="AP292" s="12">
        <v>1.8</v>
      </c>
      <c r="AQ292" s="34">
        <v>850</v>
      </c>
      <c r="AR292" s="34">
        <v>785</v>
      </c>
      <c r="AS292" s="31">
        <v>8.2802547770700632E-2</v>
      </c>
      <c r="AT292" s="36">
        <v>2357.6000000000004</v>
      </c>
      <c r="AU292" s="30">
        <v>0.65349999999999997</v>
      </c>
      <c r="AV292" s="30">
        <v>0.34649999999999997</v>
      </c>
      <c r="AW292" s="30">
        <v>0.38800000000000001</v>
      </c>
      <c r="AX292" s="30">
        <v>0.18310000000000001</v>
      </c>
      <c r="AY292" s="30">
        <v>0.24629999999999999</v>
      </c>
      <c r="AZ292" s="30">
        <v>0.24829999999999999</v>
      </c>
      <c r="BA292" s="30">
        <v>0.46400000000000002</v>
      </c>
      <c r="BB292" s="37">
        <v>10</v>
      </c>
      <c r="BC292" s="29">
        <v>8</v>
      </c>
      <c r="BD292" s="38" t="s">
        <v>4527</v>
      </c>
      <c r="BE292" s="39">
        <v>151.25523978787501</v>
      </c>
      <c r="BF292" s="39">
        <v>-33.932669746079398</v>
      </c>
      <c r="BG292" s="40">
        <f t="shared" si="48"/>
        <v>100</v>
      </c>
      <c r="BH292" s="40">
        <f t="shared" si="49"/>
        <v>85</v>
      </c>
      <c r="BI292" s="40">
        <f t="shared" si="50"/>
        <v>100</v>
      </c>
      <c r="BJ292" s="40">
        <f t="shared" si="51"/>
        <v>31</v>
      </c>
      <c r="BK292" s="40">
        <f t="shared" si="52"/>
        <v>100</v>
      </c>
      <c r="BL292" s="40">
        <f t="shared" si="53"/>
        <v>44</v>
      </c>
      <c r="BM292" s="41">
        <f t="shared" si="54"/>
        <v>62</v>
      </c>
      <c r="BN292" s="40">
        <f t="shared" si="55"/>
        <v>40</v>
      </c>
      <c r="BO292" s="41">
        <f t="shared" si="56"/>
        <v>21</v>
      </c>
      <c r="BP292" s="41">
        <f t="shared" si="57"/>
        <v>67</v>
      </c>
      <c r="BQ292" s="41">
        <f t="shared" si="58"/>
        <v>100</v>
      </c>
      <c r="BR292" s="41">
        <f t="shared" si="59"/>
        <v>56</v>
      </c>
    </row>
    <row r="293" spans="2:70" x14ac:dyDescent="0.3">
      <c r="B293" s="12" t="s">
        <v>2129</v>
      </c>
      <c r="C293" s="12">
        <v>119011354</v>
      </c>
      <c r="D293" s="12" t="s">
        <v>941</v>
      </c>
      <c r="E293" s="12" t="s">
        <v>942</v>
      </c>
      <c r="F293" s="12" t="s">
        <v>2791</v>
      </c>
      <c r="G293" s="12" t="s">
        <v>85</v>
      </c>
      <c r="H293" s="12" t="s">
        <v>5013</v>
      </c>
      <c r="I293" s="28">
        <v>831600</v>
      </c>
      <c r="J293" s="28">
        <v>820000</v>
      </c>
      <c r="K293" s="28">
        <v>750000</v>
      </c>
      <c r="L293" s="28">
        <v>870000</v>
      </c>
      <c r="M293" s="28">
        <v>850000</v>
      </c>
      <c r="N293" s="28">
        <v>750000</v>
      </c>
      <c r="O293" s="29">
        <v>29</v>
      </c>
      <c r="P293" s="29">
        <v>26</v>
      </c>
      <c r="Q293" s="29">
        <v>30</v>
      </c>
      <c r="R293" s="28">
        <v>580</v>
      </c>
      <c r="S293" s="28">
        <v>575</v>
      </c>
      <c r="T293" s="30">
        <v>1.5</v>
      </c>
      <c r="U293" s="30">
        <v>0.10000000000000009</v>
      </c>
      <c r="V293" s="30">
        <v>1.4</v>
      </c>
      <c r="W293" s="30">
        <v>1</v>
      </c>
      <c r="X293" s="31">
        <v>3.6267436267436268E-2</v>
      </c>
      <c r="Y293" s="30">
        <v>2.9</v>
      </c>
      <c r="Z293" s="30">
        <v>0.19999999999999973</v>
      </c>
      <c r="AA293" s="30">
        <v>2.7</v>
      </c>
      <c r="AB293" s="30">
        <v>2.4</v>
      </c>
      <c r="AC293" s="32">
        <v>0.36727456940222897</v>
      </c>
      <c r="AD293" s="30">
        <v>10.12684124386252</v>
      </c>
      <c r="AE293" s="12">
        <v>156</v>
      </c>
      <c r="AF293" s="12">
        <v>150</v>
      </c>
      <c r="AG293" s="12">
        <v>158</v>
      </c>
      <c r="AH293" s="33">
        <v>3.3311036789297659</v>
      </c>
      <c r="AI293" s="34">
        <v>680000</v>
      </c>
      <c r="AJ293" s="34">
        <v>580000</v>
      </c>
      <c r="AK293" s="34">
        <v>610000</v>
      </c>
      <c r="AL293" s="35">
        <v>0.17241379310344829</v>
      </c>
      <c r="AM293" s="35">
        <v>0.11475409836065574</v>
      </c>
      <c r="AN293" s="12">
        <v>1.5</v>
      </c>
      <c r="AO293" s="33">
        <v>0.10000000000000009</v>
      </c>
      <c r="AP293" s="12">
        <v>1.4</v>
      </c>
      <c r="AQ293" s="34">
        <v>600</v>
      </c>
      <c r="AR293" s="34">
        <v>550</v>
      </c>
      <c r="AS293" s="31">
        <v>9.0909090909090912E-2</v>
      </c>
      <c r="AT293" s="36">
        <v>1579.2</v>
      </c>
      <c r="AU293" s="30">
        <v>0.79600000000000004</v>
      </c>
      <c r="AV293" s="30">
        <v>0.20399999999999999</v>
      </c>
      <c r="AW293" s="30">
        <v>0.7772</v>
      </c>
      <c r="AX293" s="30">
        <v>0.14480000000000001</v>
      </c>
      <c r="AY293" s="30">
        <v>0.30669999999999997</v>
      </c>
      <c r="AZ293" s="30">
        <v>0.3211</v>
      </c>
      <c r="BA293" s="30">
        <v>0.33069999999999999</v>
      </c>
      <c r="BB293" s="37">
        <v>6</v>
      </c>
      <c r="BC293" s="29">
        <v>20</v>
      </c>
      <c r="BD293" s="38" t="s">
        <v>4423</v>
      </c>
      <c r="BE293" s="39">
        <v>150.99038407776101</v>
      </c>
      <c r="BF293" s="39">
        <v>-33.899601661744697</v>
      </c>
      <c r="BG293" s="40">
        <f t="shared" si="48"/>
        <v>92</v>
      </c>
      <c r="BH293" s="40">
        <f t="shared" si="49"/>
        <v>92</v>
      </c>
      <c r="BI293" s="40">
        <f t="shared" si="50"/>
        <v>84</v>
      </c>
      <c r="BJ293" s="40">
        <f t="shared" si="51"/>
        <v>86</v>
      </c>
      <c r="BK293" s="40">
        <f t="shared" si="52"/>
        <v>100</v>
      </c>
      <c r="BL293" s="40">
        <f t="shared" si="53"/>
        <v>57</v>
      </c>
      <c r="BM293" s="41">
        <f t="shared" si="54"/>
        <v>71</v>
      </c>
      <c r="BN293" s="40">
        <f t="shared" si="55"/>
        <v>49</v>
      </c>
      <c r="BO293" s="41">
        <f t="shared" si="56"/>
        <v>23</v>
      </c>
      <c r="BP293" s="41">
        <f t="shared" si="57"/>
        <v>69</v>
      </c>
      <c r="BQ293" s="41">
        <f t="shared" si="58"/>
        <v>60</v>
      </c>
      <c r="BR293" s="41">
        <f t="shared" si="59"/>
        <v>57</v>
      </c>
    </row>
    <row r="294" spans="2:70" x14ac:dyDescent="0.3">
      <c r="B294" s="12" t="s">
        <v>940</v>
      </c>
      <c r="C294" s="12">
        <v>119011355</v>
      </c>
      <c r="D294" s="12" t="s">
        <v>941</v>
      </c>
      <c r="E294" s="12" t="s">
        <v>942</v>
      </c>
      <c r="F294" s="12" t="s">
        <v>2791</v>
      </c>
      <c r="G294" s="12" t="s">
        <v>85</v>
      </c>
      <c r="H294" s="12" t="s">
        <v>5013</v>
      </c>
      <c r="I294" s="28">
        <v>650000</v>
      </c>
      <c r="J294" s="28">
        <v>623700</v>
      </c>
      <c r="K294" s="28">
        <v>619950</v>
      </c>
      <c r="L294" s="28">
        <v>630000</v>
      </c>
      <c r="M294" s="28">
        <v>590000</v>
      </c>
      <c r="N294" s="28">
        <v>610000</v>
      </c>
      <c r="O294" s="29">
        <v>39</v>
      </c>
      <c r="P294" s="29">
        <v>39</v>
      </c>
      <c r="Q294" s="29">
        <v>30</v>
      </c>
      <c r="R294" s="28">
        <v>650</v>
      </c>
      <c r="S294" s="28">
        <v>550</v>
      </c>
      <c r="T294" s="30">
        <v>1.5</v>
      </c>
      <c r="U294" s="30">
        <v>0</v>
      </c>
      <c r="V294" s="30">
        <v>1.5</v>
      </c>
      <c r="W294" s="30">
        <v>1.5</v>
      </c>
      <c r="X294" s="31">
        <v>5.1999999999999998E-2</v>
      </c>
      <c r="Y294" s="30">
        <v>4.8</v>
      </c>
      <c r="Z294" s="30">
        <v>-0.90000000000000036</v>
      </c>
      <c r="AA294" s="30">
        <v>5.7</v>
      </c>
      <c r="AB294" s="30">
        <v>4.5</v>
      </c>
      <c r="AC294" s="32">
        <v>0.26165786422774695</v>
      </c>
      <c r="AD294" s="30">
        <v>5.0318820043797494</v>
      </c>
      <c r="AE294" s="12">
        <v>156</v>
      </c>
      <c r="AF294" s="12">
        <v>150</v>
      </c>
      <c r="AG294" s="12">
        <v>158</v>
      </c>
      <c r="AH294" s="33">
        <v>3.3311036789297659</v>
      </c>
      <c r="AI294" s="34">
        <v>680000</v>
      </c>
      <c r="AJ294" s="34">
        <v>580000</v>
      </c>
      <c r="AK294" s="34">
        <v>610000</v>
      </c>
      <c r="AL294" s="35">
        <v>0.17241379310344829</v>
      </c>
      <c r="AM294" s="35">
        <v>0.11475409836065574</v>
      </c>
      <c r="AN294" s="12">
        <v>1.5</v>
      </c>
      <c r="AO294" s="33">
        <v>0.10000000000000009</v>
      </c>
      <c r="AP294" s="12">
        <v>1.4</v>
      </c>
      <c r="AQ294" s="34">
        <v>600</v>
      </c>
      <c r="AR294" s="34">
        <v>550</v>
      </c>
      <c r="AS294" s="31">
        <v>9.0909090909090912E-2</v>
      </c>
      <c r="AT294" s="36">
        <v>2484.1600000000003</v>
      </c>
      <c r="AU294" s="30">
        <v>0.83179999999999998</v>
      </c>
      <c r="AV294" s="30">
        <v>0.16819999999999999</v>
      </c>
      <c r="AW294" s="30">
        <v>0.45960000000000001</v>
      </c>
      <c r="AX294" s="30">
        <v>0.10390000000000001</v>
      </c>
      <c r="AY294" s="30">
        <v>0.1062</v>
      </c>
      <c r="AZ294" s="30">
        <v>0.48270000000000002</v>
      </c>
      <c r="BA294" s="30">
        <v>0.40649999999999997</v>
      </c>
      <c r="BB294" s="37">
        <v>8</v>
      </c>
      <c r="BC294" s="29">
        <v>16</v>
      </c>
      <c r="BD294" s="38" t="s">
        <v>3331</v>
      </c>
      <c r="BE294" s="39">
        <v>151.04134639987399</v>
      </c>
      <c r="BF294" s="39">
        <v>-33.892433076153203</v>
      </c>
      <c r="BG294" s="40">
        <f t="shared" si="48"/>
        <v>92</v>
      </c>
      <c r="BH294" s="40">
        <f t="shared" si="49"/>
        <v>92</v>
      </c>
      <c r="BI294" s="40">
        <f t="shared" si="50"/>
        <v>84</v>
      </c>
      <c r="BJ294" s="40">
        <f t="shared" si="51"/>
        <v>86</v>
      </c>
      <c r="BK294" s="40">
        <f t="shared" si="52"/>
        <v>100</v>
      </c>
      <c r="BL294" s="40">
        <f t="shared" si="53"/>
        <v>13</v>
      </c>
      <c r="BM294" s="41">
        <f t="shared" si="54"/>
        <v>100</v>
      </c>
      <c r="BN294" s="40">
        <f t="shared" si="55"/>
        <v>100</v>
      </c>
      <c r="BO294" s="41">
        <f t="shared" si="56"/>
        <v>92</v>
      </c>
      <c r="BP294" s="41">
        <f t="shared" si="57"/>
        <v>37</v>
      </c>
      <c r="BQ294" s="41">
        <f t="shared" si="58"/>
        <v>80</v>
      </c>
      <c r="BR294" s="41">
        <f t="shared" si="59"/>
        <v>63</v>
      </c>
    </row>
    <row r="295" spans="2:70" x14ac:dyDescent="0.3">
      <c r="B295" s="12" t="s">
        <v>2130</v>
      </c>
      <c r="C295" s="12">
        <v>119011356</v>
      </c>
      <c r="D295" s="12" t="s">
        <v>941</v>
      </c>
      <c r="E295" s="12" t="s">
        <v>942</v>
      </c>
      <c r="F295" s="12" t="s">
        <v>2791</v>
      </c>
      <c r="G295" s="12" t="s">
        <v>85</v>
      </c>
      <c r="H295" s="12" t="s">
        <v>5013</v>
      </c>
      <c r="I295" s="28">
        <v>900000</v>
      </c>
      <c r="J295" s="28">
        <v>900000</v>
      </c>
      <c r="K295" s="28">
        <v>833000</v>
      </c>
      <c r="L295" s="28">
        <v>910000</v>
      </c>
      <c r="M295" s="28">
        <v>900000</v>
      </c>
      <c r="N295" s="28">
        <v>810000</v>
      </c>
      <c r="O295" s="29">
        <v>25</v>
      </c>
      <c r="P295" s="29">
        <v>26</v>
      </c>
      <c r="Q295" s="29">
        <v>25</v>
      </c>
      <c r="R295" s="28">
        <v>690</v>
      </c>
      <c r="S295" s="28">
        <v>680</v>
      </c>
      <c r="T295" s="30">
        <v>1.7</v>
      </c>
      <c r="U295" s="30">
        <v>9.9999999999999867E-2</v>
      </c>
      <c r="V295" s="30">
        <v>1.6</v>
      </c>
      <c r="W295" s="30">
        <v>1.2</v>
      </c>
      <c r="X295" s="31">
        <v>3.9866666666666668E-2</v>
      </c>
      <c r="Y295" s="30">
        <v>1.8</v>
      </c>
      <c r="Z295" s="30">
        <v>0</v>
      </c>
      <c r="AA295" s="30">
        <v>1.8</v>
      </c>
      <c r="AB295" s="30">
        <v>2.5</v>
      </c>
      <c r="AC295" s="32">
        <v>0.37865484239178149</v>
      </c>
      <c r="AD295" s="30">
        <v>9.4980311636734491</v>
      </c>
      <c r="AE295" s="12">
        <v>156</v>
      </c>
      <c r="AF295" s="12">
        <v>150</v>
      </c>
      <c r="AG295" s="12">
        <v>158</v>
      </c>
      <c r="AH295" s="33">
        <v>3.3311036789297659</v>
      </c>
      <c r="AI295" s="34">
        <v>680000</v>
      </c>
      <c r="AJ295" s="34">
        <v>580000</v>
      </c>
      <c r="AK295" s="34">
        <v>610000</v>
      </c>
      <c r="AL295" s="35">
        <v>0.17241379310344829</v>
      </c>
      <c r="AM295" s="35">
        <v>0.11475409836065574</v>
      </c>
      <c r="AN295" s="12">
        <v>1.5</v>
      </c>
      <c r="AO295" s="33">
        <v>0.10000000000000009</v>
      </c>
      <c r="AP295" s="12">
        <v>1.4</v>
      </c>
      <c r="AQ295" s="34">
        <v>600</v>
      </c>
      <c r="AR295" s="34">
        <v>550</v>
      </c>
      <c r="AS295" s="31">
        <v>9.0909090909090912E-2</v>
      </c>
      <c r="AT295" s="36">
        <v>1822.2400000000002</v>
      </c>
      <c r="AU295" s="30">
        <v>0.83740000000000003</v>
      </c>
      <c r="AV295" s="30">
        <v>0.16259999999999999</v>
      </c>
      <c r="AW295" s="30">
        <v>0.66220000000000001</v>
      </c>
      <c r="AX295" s="30">
        <v>0.31409999999999999</v>
      </c>
      <c r="AY295" s="30">
        <v>0.33750000000000002</v>
      </c>
      <c r="AZ295" s="30">
        <v>0.34429999999999999</v>
      </c>
      <c r="BA295" s="30">
        <v>0.28050000000000003</v>
      </c>
      <c r="BB295" s="37">
        <v>5</v>
      </c>
      <c r="BC295" s="29">
        <v>20</v>
      </c>
      <c r="BD295" s="38" t="s">
        <v>4424</v>
      </c>
      <c r="BE295" s="39">
        <v>150.99919687463401</v>
      </c>
      <c r="BF295" s="39">
        <v>-33.9258330356842</v>
      </c>
      <c r="BG295" s="40">
        <f t="shared" si="48"/>
        <v>88</v>
      </c>
      <c r="BH295" s="40">
        <f t="shared" si="49"/>
        <v>92</v>
      </c>
      <c r="BI295" s="40">
        <f t="shared" si="50"/>
        <v>84</v>
      </c>
      <c r="BJ295" s="40">
        <f t="shared" si="51"/>
        <v>86</v>
      </c>
      <c r="BK295" s="40">
        <f t="shared" si="52"/>
        <v>100</v>
      </c>
      <c r="BL295" s="40">
        <f t="shared" si="53"/>
        <v>64</v>
      </c>
      <c r="BM295" s="41">
        <f t="shared" si="54"/>
        <v>83</v>
      </c>
      <c r="BN295" s="40">
        <f t="shared" si="55"/>
        <v>55</v>
      </c>
      <c r="BO295" s="41">
        <f t="shared" si="56"/>
        <v>15</v>
      </c>
      <c r="BP295" s="41">
        <f t="shared" si="57"/>
        <v>87</v>
      </c>
      <c r="BQ295" s="41">
        <f t="shared" si="58"/>
        <v>50</v>
      </c>
      <c r="BR295" s="41">
        <f t="shared" si="59"/>
        <v>59</v>
      </c>
    </row>
    <row r="296" spans="2:70" x14ac:dyDescent="0.3">
      <c r="B296" s="12" t="s">
        <v>2385</v>
      </c>
      <c r="C296" s="12">
        <v>119011358</v>
      </c>
      <c r="D296" s="12" t="s">
        <v>941</v>
      </c>
      <c r="E296" s="12" t="s">
        <v>942</v>
      </c>
      <c r="F296" s="12" t="s">
        <v>2791</v>
      </c>
      <c r="G296" s="12" t="s">
        <v>85</v>
      </c>
      <c r="H296" s="12" t="s">
        <v>5013</v>
      </c>
      <c r="I296" s="28">
        <v>890000</v>
      </c>
      <c r="J296" s="28">
        <v>857310</v>
      </c>
      <c r="K296" s="28">
        <v>793100</v>
      </c>
      <c r="L296" s="28">
        <v>897000</v>
      </c>
      <c r="M296" s="28">
        <v>897000</v>
      </c>
      <c r="N296" s="28">
        <v>790000</v>
      </c>
      <c r="O296" s="29">
        <v>21</v>
      </c>
      <c r="P296" s="29">
        <v>23</v>
      </c>
      <c r="Q296" s="29">
        <v>26</v>
      </c>
      <c r="R296" s="28">
        <v>570</v>
      </c>
      <c r="S296" s="28">
        <v>580</v>
      </c>
      <c r="T296" s="30">
        <v>1.6</v>
      </c>
      <c r="U296" s="30">
        <v>0</v>
      </c>
      <c r="V296" s="30">
        <v>1.6</v>
      </c>
      <c r="W296" s="30">
        <v>1.4</v>
      </c>
      <c r="X296" s="31">
        <v>3.3303370786516857E-2</v>
      </c>
      <c r="Y296" s="30">
        <v>3.6</v>
      </c>
      <c r="Z296" s="30">
        <v>-0.10000000000000009</v>
      </c>
      <c r="AA296" s="30">
        <v>3.7</v>
      </c>
      <c r="AB296" s="30">
        <v>3.1</v>
      </c>
      <c r="AC296" s="32">
        <v>0.2679981945384789</v>
      </c>
      <c r="AD296" s="30">
        <v>8.047179255710061</v>
      </c>
      <c r="AE296" s="12">
        <v>156</v>
      </c>
      <c r="AF296" s="12">
        <v>150</v>
      </c>
      <c r="AG296" s="12">
        <v>158</v>
      </c>
      <c r="AH296" s="33">
        <v>3.3311036789297659</v>
      </c>
      <c r="AI296" s="34">
        <v>680000</v>
      </c>
      <c r="AJ296" s="34">
        <v>580000</v>
      </c>
      <c r="AK296" s="34">
        <v>610000</v>
      </c>
      <c r="AL296" s="35">
        <v>0.17241379310344829</v>
      </c>
      <c r="AM296" s="35">
        <v>0.11475409836065574</v>
      </c>
      <c r="AN296" s="12">
        <v>1.5</v>
      </c>
      <c r="AO296" s="33">
        <v>0.10000000000000009</v>
      </c>
      <c r="AP296" s="12">
        <v>1.4</v>
      </c>
      <c r="AQ296" s="34">
        <v>600</v>
      </c>
      <c r="AR296" s="34">
        <v>550</v>
      </c>
      <c r="AS296" s="31">
        <v>9.0909090909090912E-2</v>
      </c>
      <c r="AT296" s="36">
        <v>2126.88</v>
      </c>
      <c r="AU296" s="30">
        <v>0.75629999999999997</v>
      </c>
      <c r="AV296" s="30">
        <v>0.2437</v>
      </c>
      <c r="AW296" s="30">
        <v>0.69030000000000002</v>
      </c>
      <c r="AX296" s="30">
        <v>0.23350000000000001</v>
      </c>
      <c r="AY296" s="30">
        <v>0.33689999999999998</v>
      </c>
      <c r="AZ296" s="30">
        <v>0.33660000000000001</v>
      </c>
      <c r="BA296" s="30">
        <v>0.28670000000000001</v>
      </c>
      <c r="BB296" s="37">
        <v>4</v>
      </c>
      <c r="BC296" s="29">
        <v>19</v>
      </c>
      <c r="BD296" s="38" t="s">
        <v>4674</v>
      </c>
      <c r="BE296" s="39">
        <v>151.03152984516601</v>
      </c>
      <c r="BF296" s="39">
        <v>-33.959411560936701</v>
      </c>
      <c r="BG296" s="40">
        <f t="shared" si="48"/>
        <v>90</v>
      </c>
      <c r="BH296" s="40">
        <f t="shared" si="49"/>
        <v>92</v>
      </c>
      <c r="BI296" s="40">
        <f t="shared" si="50"/>
        <v>84</v>
      </c>
      <c r="BJ296" s="40">
        <f t="shared" si="51"/>
        <v>86</v>
      </c>
      <c r="BK296" s="40">
        <f t="shared" si="52"/>
        <v>100</v>
      </c>
      <c r="BL296" s="40">
        <f t="shared" si="53"/>
        <v>64</v>
      </c>
      <c r="BM296" s="41">
        <f t="shared" si="54"/>
        <v>61</v>
      </c>
      <c r="BN296" s="40">
        <f t="shared" si="55"/>
        <v>70</v>
      </c>
      <c r="BO296" s="41">
        <f t="shared" si="56"/>
        <v>88</v>
      </c>
      <c r="BP296" s="41">
        <f t="shared" si="57"/>
        <v>57</v>
      </c>
      <c r="BQ296" s="41">
        <f t="shared" si="58"/>
        <v>40</v>
      </c>
      <c r="BR296" s="41">
        <f t="shared" si="59"/>
        <v>60</v>
      </c>
    </row>
    <row r="297" spans="2:70" x14ac:dyDescent="0.3">
      <c r="B297" s="12" t="s">
        <v>2315</v>
      </c>
      <c r="C297" s="12">
        <v>119011360</v>
      </c>
      <c r="D297" s="12" t="s">
        <v>941</v>
      </c>
      <c r="E297" s="12" t="s">
        <v>942</v>
      </c>
      <c r="F297" s="12" t="s">
        <v>2791</v>
      </c>
      <c r="G297" s="12" t="s">
        <v>85</v>
      </c>
      <c r="H297" s="12" t="s">
        <v>5013</v>
      </c>
      <c r="I297" s="28">
        <v>929250</v>
      </c>
      <c r="J297" s="28">
        <v>895000</v>
      </c>
      <c r="K297" s="28">
        <v>900000</v>
      </c>
      <c r="L297" s="28">
        <v>980000</v>
      </c>
      <c r="M297" s="28">
        <v>980000</v>
      </c>
      <c r="N297" s="28">
        <v>955000</v>
      </c>
      <c r="O297" s="29">
        <v>26</v>
      </c>
      <c r="P297" s="29">
        <v>26</v>
      </c>
      <c r="Q297" s="29">
        <v>23</v>
      </c>
      <c r="R297" s="28">
        <v>600</v>
      </c>
      <c r="S297" s="28">
        <v>530</v>
      </c>
      <c r="T297" s="30">
        <v>1.7</v>
      </c>
      <c r="U297" s="30">
        <v>9.9999999999999867E-2</v>
      </c>
      <c r="V297" s="30">
        <v>1.6</v>
      </c>
      <c r="W297" s="30">
        <v>1.3</v>
      </c>
      <c r="X297" s="31">
        <v>3.3575464083938661E-2</v>
      </c>
      <c r="Y297" s="30">
        <v>3.9</v>
      </c>
      <c r="Z297" s="30">
        <v>0</v>
      </c>
      <c r="AA297" s="30">
        <v>3.9</v>
      </c>
      <c r="AB297" s="30">
        <v>3.7</v>
      </c>
      <c r="AC297" s="32">
        <v>0.27728482697426793</v>
      </c>
      <c r="AD297" s="30">
        <v>8.2585553033922601</v>
      </c>
      <c r="AE297" s="12">
        <v>156</v>
      </c>
      <c r="AF297" s="12">
        <v>150</v>
      </c>
      <c r="AG297" s="12">
        <v>158</v>
      </c>
      <c r="AH297" s="33">
        <v>3.3311036789297659</v>
      </c>
      <c r="AI297" s="34">
        <v>680000</v>
      </c>
      <c r="AJ297" s="34">
        <v>580000</v>
      </c>
      <c r="AK297" s="34">
        <v>610000</v>
      </c>
      <c r="AL297" s="35">
        <v>0.17241379310344829</v>
      </c>
      <c r="AM297" s="35">
        <v>0.11475409836065574</v>
      </c>
      <c r="AN297" s="12">
        <v>1.5</v>
      </c>
      <c r="AO297" s="33">
        <v>0.10000000000000009</v>
      </c>
      <c r="AP297" s="12">
        <v>1.4</v>
      </c>
      <c r="AQ297" s="34">
        <v>600</v>
      </c>
      <c r="AR297" s="34">
        <v>550</v>
      </c>
      <c r="AS297" s="31">
        <v>9.0909090909090912E-2</v>
      </c>
      <c r="AT297" s="36">
        <v>2163.84</v>
      </c>
      <c r="AU297" s="30">
        <v>0.77239999999999998</v>
      </c>
      <c r="AV297" s="30">
        <v>0.2276</v>
      </c>
      <c r="AW297" s="30">
        <v>0.63490000000000002</v>
      </c>
      <c r="AX297" s="30">
        <v>0.28999999999999998</v>
      </c>
      <c r="AY297" s="30">
        <v>0.29630000000000001</v>
      </c>
      <c r="AZ297" s="30">
        <v>0.3397</v>
      </c>
      <c r="BA297" s="30">
        <v>0.3367</v>
      </c>
      <c r="BB297" s="37">
        <v>6</v>
      </c>
      <c r="BC297" s="29">
        <v>20</v>
      </c>
      <c r="BD297" s="38" t="s">
        <v>4604</v>
      </c>
      <c r="BE297" s="39">
        <v>151.01624901533401</v>
      </c>
      <c r="BF297" s="39">
        <v>-33.954786704297</v>
      </c>
      <c r="BG297" s="40">
        <f t="shared" si="48"/>
        <v>88</v>
      </c>
      <c r="BH297" s="40">
        <f t="shared" si="49"/>
        <v>92</v>
      </c>
      <c r="BI297" s="40">
        <f t="shared" si="50"/>
        <v>84</v>
      </c>
      <c r="BJ297" s="40">
        <f t="shared" si="51"/>
        <v>86</v>
      </c>
      <c r="BK297" s="40">
        <f t="shared" si="52"/>
        <v>100</v>
      </c>
      <c r="BL297" s="40">
        <f t="shared" si="53"/>
        <v>55</v>
      </c>
      <c r="BM297" s="41">
        <f t="shared" si="54"/>
        <v>62</v>
      </c>
      <c r="BN297" s="40">
        <f t="shared" si="55"/>
        <v>68</v>
      </c>
      <c r="BO297" s="41">
        <f t="shared" si="56"/>
        <v>82</v>
      </c>
      <c r="BP297" s="41">
        <f t="shared" si="57"/>
        <v>52</v>
      </c>
      <c r="BQ297" s="41">
        <f t="shared" si="58"/>
        <v>60</v>
      </c>
      <c r="BR297" s="41">
        <f t="shared" si="59"/>
        <v>60</v>
      </c>
    </row>
    <row r="298" spans="2:70" x14ac:dyDescent="0.3">
      <c r="B298" s="12" t="s">
        <v>2463</v>
      </c>
      <c r="C298" s="12">
        <v>119011361</v>
      </c>
      <c r="D298" s="12" t="s">
        <v>941</v>
      </c>
      <c r="E298" s="12" t="s">
        <v>942</v>
      </c>
      <c r="F298" s="12" t="s">
        <v>2791</v>
      </c>
      <c r="G298" s="12" t="s">
        <v>85</v>
      </c>
      <c r="H298" s="12" t="s">
        <v>5013</v>
      </c>
      <c r="I298" s="28">
        <v>539950</v>
      </c>
      <c r="J298" s="28">
        <v>539000</v>
      </c>
      <c r="K298" s="28">
        <v>549000</v>
      </c>
      <c r="L298" s="28">
        <v>548000</v>
      </c>
      <c r="M298" s="28">
        <v>539000</v>
      </c>
      <c r="N298" s="28">
        <v>525000</v>
      </c>
      <c r="O298" s="29">
        <v>31</v>
      </c>
      <c r="P298" s="29">
        <v>31</v>
      </c>
      <c r="Q298" s="29">
        <v>38</v>
      </c>
      <c r="R298" s="28">
        <v>580</v>
      </c>
      <c r="S298" s="28">
        <v>519</v>
      </c>
      <c r="T298" s="30">
        <v>1.9</v>
      </c>
      <c r="U298" s="30">
        <v>-0.20000000000000018</v>
      </c>
      <c r="V298" s="30">
        <v>2.1</v>
      </c>
      <c r="W298" s="30">
        <v>1.9</v>
      </c>
      <c r="X298" s="31">
        <v>5.5857023798499862E-2</v>
      </c>
      <c r="Y298" s="30">
        <v>4.4000000000000004</v>
      </c>
      <c r="Z298" s="30">
        <v>-0.19999999999999929</v>
      </c>
      <c r="AA298" s="30">
        <v>4.5999999999999996</v>
      </c>
      <c r="AB298" s="30">
        <v>4.5999999999999996</v>
      </c>
      <c r="AC298" s="32">
        <v>0.3564054665224658</v>
      </c>
      <c r="AD298" s="30">
        <v>6.3806741262866522</v>
      </c>
      <c r="AE298" s="12">
        <v>156</v>
      </c>
      <c r="AF298" s="12">
        <v>150</v>
      </c>
      <c r="AG298" s="12">
        <v>158</v>
      </c>
      <c r="AH298" s="33">
        <v>3.3311036789297659</v>
      </c>
      <c r="AI298" s="34">
        <v>680000</v>
      </c>
      <c r="AJ298" s="34">
        <v>580000</v>
      </c>
      <c r="AK298" s="34">
        <v>610000</v>
      </c>
      <c r="AL298" s="35">
        <v>0.17241379310344829</v>
      </c>
      <c r="AM298" s="35">
        <v>0.11475409836065574</v>
      </c>
      <c r="AN298" s="12">
        <v>1.5</v>
      </c>
      <c r="AO298" s="33">
        <v>0.10000000000000009</v>
      </c>
      <c r="AP298" s="12">
        <v>1.4</v>
      </c>
      <c r="AQ298" s="34">
        <v>600</v>
      </c>
      <c r="AR298" s="34">
        <v>550</v>
      </c>
      <c r="AS298" s="31">
        <v>9.0909090909090912E-2</v>
      </c>
      <c r="AT298" s="36">
        <v>1627.3600000000001</v>
      </c>
      <c r="AU298" s="30">
        <v>0.77729999999999999</v>
      </c>
      <c r="AV298" s="30">
        <v>0.22270000000000001</v>
      </c>
      <c r="AW298" s="30">
        <v>0.66959999999999997</v>
      </c>
      <c r="AX298" s="30">
        <v>0.14560000000000001</v>
      </c>
      <c r="AY298" s="30">
        <v>0.2878</v>
      </c>
      <c r="AZ298" s="30">
        <v>0.30259999999999998</v>
      </c>
      <c r="BA298" s="30">
        <v>0.36680000000000001</v>
      </c>
      <c r="BB298" s="37">
        <v>2</v>
      </c>
      <c r="BC298" s="29">
        <v>18</v>
      </c>
      <c r="BD298" s="38" t="s">
        <v>4754</v>
      </c>
      <c r="BE298" s="39">
        <v>151.02195723806099</v>
      </c>
      <c r="BF298" s="39">
        <v>-33.901256200995398</v>
      </c>
      <c r="BG298" s="40">
        <f t="shared" si="48"/>
        <v>85</v>
      </c>
      <c r="BH298" s="40">
        <f t="shared" si="49"/>
        <v>92</v>
      </c>
      <c r="BI298" s="40">
        <f t="shared" si="50"/>
        <v>84</v>
      </c>
      <c r="BJ298" s="40">
        <f t="shared" si="51"/>
        <v>86</v>
      </c>
      <c r="BK298" s="40">
        <f t="shared" si="52"/>
        <v>100</v>
      </c>
      <c r="BL298" s="40">
        <f t="shared" si="53"/>
        <v>53</v>
      </c>
      <c r="BM298" s="41">
        <f t="shared" si="54"/>
        <v>100</v>
      </c>
      <c r="BN298" s="40">
        <f t="shared" si="55"/>
        <v>86</v>
      </c>
      <c r="BO298" s="41">
        <f t="shared" si="56"/>
        <v>30</v>
      </c>
      <c r="BP298" s="41">
        <f t="shared" si="57"/>
        <v>44</v>
      </c>
      <c r="BQ298" s="41">
        <f t="shared" si="58"/>
        <v>20</v>
      </c>
      <c r="BR298" s="41">
        <f t="shared" si="59"/>
        <v>57</v>
      </c>
    </row>
    <row r="299" spans="2:70" x14ac:dyDescent="0.3">
      <c r="B299" s="12" t="s">
        <v>2534</v>
      </c>
      <c r="C299" s="12">
        <v>119011571</v>
      </c>
      <c r="D299" s="12" t="s">
        <v>941</v>
      </c>
      <c r="E299" s="12" t="s">
        <v>942</v>
      </c>
      <c r="F299" s="12" t="s">
        <v>2791</v>
      </c>
      <c r="G299" s="12" t="s">
        <v>85</v>
      </c>
      <c r="H299" s="12" t="s">
        <v>5013</v>
      </c>
      <c r="I299" s="28">
        <v>546480</v>
      </c>
      <c r="J299" s="28">
        <v>530000</v>
      </c>
      <c r="K299" s="28">
        <v>509000</v>
      </c>
      <c r="L299" s="28">
        <v>531000</v>
      </c>
      <c r="M299" s="28">
        <v>525000</v>
      </c>
      <c r="N299" s="28">
        <v>505000</v>
      </c>
      <c r="O299" s="29">
        <v>30</v>
      </c>
      <c r="P299" s="29">
        <v>31</v>
      </c>
      <c r="Q299" s="29">
        <v>35</v>
      </c>
      <c r="R299" s="28">
        <v>600</v>
      </c>
      <c r="S299" s="28">
        <v>550</v>
      </c>
      <c r="T299" s="30">
        <v>1.5</v>
      </c>
      <c r="U299" s="30">
        <v>-0.10000000000000009</v>
      </c>
      <c r="V299" s="30">
        <v>1.6</v>
      </c>
      <c r="W299" s="30">
        <v>1.4</v>
      </c>
      <c r="X299" s="31">
        <v>5.709266578831796E-2</v>
      </c>
      <c r="Y299" s="30">
        <v>6.2</v>
      </c>
      <c r="Z299" s="30">
        <v>0</v>
      </c>
      <c r="AA299" s="30">
        <v>6.2</v>
      </c>
      <c r="AB299" s="30">
        <v>4</v>
      </c>
      <c r="AC299" s="32">
        <v>0.40523017073697859</v>
      </c>
      <c r="AD299" s="30">
        <v>7.0977622982161561</v>
      </c>
      <c r="AE299" s="12">
        <v>156</v>
      </c>
      <c r="AF299" s="12">
        <v>150</v>
      </c>
      <c r="AG299" s="12">
        <v>158</v>
      </c>
      <c r="AH299" s="33">
        <v>3.3311036789297659</v>
      </c>
      <c r="AI299" s="34">
        <v>680000</v>
      </c>
      <c r="AJ299" s="34">
        <v>580000</v>
      </c>
      <c r="AK299" s="34">
        <v>610000</v>
      </c>
      <c r="AL299" s="35">
        <v>0.17241379310344829</v>
      </c>
      <c r="AM299" s="35">
        <v>0.11475409836065574</v>
      </c>
      <c r="AN299" s="12">
        <v>1.5</v>
      </c>
      <c r="AO299" s="33">
        <v>0.10000000000000009</v>
      </c>
      <c r="AP299" s="12">
        <v>1.4</v>
      </c>
      <c r="AQ299" s="34">
        <v>600</v>
      </c>
      <c r="AR299" s="34">
        <v>550</v>
      </c>
      <c r="AS299" s="31">
        <v>9.0909090909090912E-2</v>
      </c>
      <c r="AT299" s="36">
        <v>1480.64</v>
      </c>
      <c r="AU299" s="30">
        <v>0.73599999999999999</v>
      </c>
      <c r="AV299" s="30">
        <v>0.26400000000000001</v>
      </c>
      <c r="AW299" s="30">
        <v>0.24590000000000001</v>
      </c>
      <c r="AX299" s="30">
        <v>9.7900000000000001E-2</v>
      </c>
      <c r="AY299" s="30">
        <v>0.1961</v>
      </c>
      <c r="AZ299" s="30">
        <v>0.25219999999999998</v>
      </c>
      <c r="BA299" s="30">
        <v>0.51400000000000001</v>
      </c>
      <c r="BB299" s="37">
        <v>2</v>
      </c>
      <c r="BC299" s="29">
        <v>17</v>
      </c>
      <c r="BD299" s="38" t="s">
        <v>4828</v>
      </c>
      <c r="BE299" s="39">
        <v>151.028116369396</v>
      </c>
      <c r="BF299" s="39">
        <v>-33.913094596811703</v>
      </c>
      <c r="BG299" s="40">
        <f t="shared" si="48"/>
        <v>92</v>
      </c>
      <c r="BH299" s="40">
        <f t="shared" si="49"/>
        <v>92</v>
      </c>
      <c r="BI299" s="40">
        <f t="shared" si="50"/>
        <v>84</v>
      </c>
      <c r="BJ299" s="40">
        <f t="shared" si="51"/>
        <v>86</v>
      </c>
      <c r="BK299" s="40">
        <f t="shared" si="52"/>
        <v>100</v>
      </c>
      <c r="BL299" s="40">
        <f t="shared" si="53"/>
        <v>33</v>
      </c>
      <c r="BM299" s="41">
        <f t="shared" si="54"/>
        <v>100</v>
      </c>
      <c r="BN299" s="40">
        <f t="shared" si="55"/>
        <v>79</v>
      </c>
      <c r="BO299" s="41">
        <f t="shared" si="56"/>
        <v>1</v>
      </c>
      <c r="BP299" s="41">
        <f t="shared" si="57"/>
        <v>14</v>
      </c>
      <c r="BQ299" s="41">
        <f t="shared" si="58"/>
        <v>20</v>
      </c>
      <c r="BR299" s="41">
        <f t="shared" si="59"/>
        <v>51</v>
      </c>
    </row>
    <row r="300" spans="2:70" x14ac:dyDescent="0.3">
      <c r="B300" s="12" t="s">
        <v>2386</v>
      </c>
      <c r="C300" s="12">
        <v>119011572</v>
      </c>
      <c r="D300" s="12" t="s">
        <v>941</v>
      </c>
      <c r="E300" s="12" t="s">
        <v>942</v>
      </c>
      <c r="F300" s="12" t="s">
        <v>2791</v>
      </c>
      <c r="G300" s="12" t="s">
        <v>85</v>
      </c>
      <c r="H300" s="12" t="s">
        <v>5013</v>
      </c>
      <c r="I300" s="28">
        <v>560000</v>
      </c>
      <c r="J300" s="28">
        <v>550000</v>
      </c>
      <c r="K300" s="28">
        <v>529000</v>
      </c>
      <c r="L300" s="28">
        <v>568000</v>
      </c>
      <c r="M300" s="28">
        <v>540000</v>
      </c>
      <c r="N300" s="28">
        <v>520000</v>
      </c>
      <c r="O300" s="29">
        <v>32</v>
      </c>
      <c r="P300" s="29">
        <v>32</v>
      </c>
      <c r="Q300" s="29">
        <v>38</v>
      </c>
      <c r="R300" s="28">
        <v>600</v>
      </c>
      <c r="S300" s="28">
        <v>550</v>
      </c>
      <c r="T300" s="30">
        <v>1.5</v>
      </c>
      <c r="U300" s="30">
        <v>-0.10000000000000009</v>
      </c>
      <c r="V300" s="30">
        <v>1.6</v>
      </c>
      <c r="W300" s="30">
        <v>1.8</v>
      </c>
      <c r="X300" s="31">
        <v>5.5714285714285716E-2</v>
      </c>
      <c r="Y300" s="30">
        <v>5.3</v>
      </c>
      <c r="Z300" s="30">
        <v>-0.20000000000000018</v>
      </c>
      <c r="AA300" s="30">
        <v>5.5</v>
      </c>
      <c r="AB300" s="30">
        <v>5</v>
      </c>
      <c r="AC300" s="32">
        <v>0.39536109646810752</v>
      </c>
      <c r="AD300" s="30">
        <v>7.0962248084019288</v>
      </c>
      <c r="AE300" s="12">
        <v>156</v>
      </c>
      <c r="AF300" s="12">
        <v>150</v>
      </c>
      <c r="AG300" s="12">
        <v>158</v>
      </c>
      <c r="AH300" s="33">
        <v>3.3311036789297659</v>
      </c>
      <c r="AI300" s="34">
        <v>680000</v>
      </c>
      <c r="AJ300" s="34">
        <v>580000</v>
      </c>
      <c r="AK300" s="34">
        <v>610000</v>
      </c>
      <c r="AL300" s="35">
        <v>0.17241379310344829</v>
      </c>
      <c r="AM300" s="35">
        <v>0.11475409836065574</v>
      </c>
      <c r="AN300" s="12">
        <v>1.5</v>
      </c>
      <c r="AO300" s="33">
        <v>0.10000000000000009</v>
      </c>
      <c r="AP300" s="12">
        <v>1.4</v>
      </c>
      <c r="AQ300" s="34">
        <v>600</v>
      </c>
      <c r="AR300" s="34">
        <v>550</v>
      </c>
      <c r="AS300" s="31">
        <v>9.0909090909090912E-2</v>
      </c>
      <c r="AT300" s="36">
        <v>1517.6000000000001</v>
      </c>
      <c r="AU300" s="30">
        <v>0.74280000000000002</v>
      </c>
      <c r="AV300" s="30">
        <v>0.25719999999999998</v>
      </c>
      <c r="AW300" s="30">
        <v>0.36099999999999999</v>
      </c>
      <c r="AX300" s="30">
        <v>0.10920000000000001</v>
      </c>
      <c r="AY300" s="30">
        <v>0.23330000000000001</v>
      </c>
      <c r="AZ300" s="30">
        <v>0.23960000000000001</v>
      </c>
      <c r="BA300" s="30">
        <v>0.4919</v>
      </c>
      <c r="BB300" s="37">
        <v>1</v>
      </c>
      <c r="BC300" s="29">
        <v>18</v>
      </c>
      <c r="BD300" s="38" t="s">
        <v>4675</v>
      </c>
      <c r="BE300" s="39">
        <v>151.029680745907</v>
      </c>
      <c r="BF300" s="39">
        <v>-33.927060781361703</v>
      </c>
      <c r="BG300" s="40">
        <f t="shared" si="48"/>
        <v>92</v>
      </c>
      <c r="BH300" s="40">
        <f t="shared" si="49"/>
        <v>92</v>
      </c>
      <c r="BI300" s="40">
        <f t="shared" si="50"/>
        <v>84</v>
      </c>
      <c r="BJ300" s="40">
        <f t="shared" si="51"/>
        <v>86</v>
      </c>
      <c r="BK300" s="40">
        <f t="shared" si="52"/>
        <v>100</v>
      </c>
      <c r="BL300" s="40">
        <f t="shared" si="53"/>
        <v>41</v>
      </c>
      <c r="BM300" s="41">
        <f t="shared" si="54"/>
        <v>100</v>
      </c>
      <c r="BN300" s="40">
        <f t="shared" si="55"/>
        <v>79</v>
      </c>
      <c r="BO300" s="41">
        <f t="shared" si="56"/>
        <v>4</v>
      </c>
      <c r="BP300" s="41">
        <f t="shared" si="57"/>
        <v>29</v>
      </c>
      <c r="BQ300" s="41">
        <f t="shared" si="58"/>
        <v>10</v>
      </c>
      <c r="BR300" s="41">
        <f t="shared" si="59"/>
        <v>52</v>
      </c>
    </row>
    <row r="301" spans="2:70" x14ac:dyDescent="0.3">
      <c r="B301" s="12" t="s">
        <v>2387</v>
      </c>
      <c r="C301" s="12">
        <v>119011655</v>
      </c>
      <c r="D301" s="12" t="s">
        <v>941</v>
      </c>
      <c r="E301" s="12" t="s">
        <v>942</v>
      </c>
      <c r="F301" s="12" t="s">
        <v>2791</v>
      </c>
      <c r="G301" s="12" t="s">
        <v>85</v>
      </c>
      <c r="H301" s="12" t="s">
        <v>5013</v>
      </c>
      <c r="I301" s="28">
        <v>759330</v>
      </c>
      <c r="J301" s="28">
        <v>729000</v>
      </c>
      <c r="K301" s="28">
        <v>620800</v>
      </c>
      <c r="L301" s="28">
        <v>780000</v>
      </c>
      <c r="M301" s="28">
        <v>780000</v>
      </c>
      <c r="N301" s="28">
        <v>630000</v>
      </c>
      <c r="O301" s="29">
        <v>22</v>
      </c>
      <c r="P301" s="29">
        <v>22</v>
      </c>
      <c r="Q301" s="29">
        <v>31</v>
      </c>
      <c r="R301" s="28">
        <v>650</v>
      </c>
      <c r="S301" s="28">
        <v>550</v>
      </c>
      <c r="T301" s="30">
        <v>1.2</v>
      </c>
      <c r="U301" s="30">
        <v>-0.10000000000000009</v>
      </c>
      <c r="V301" s="30">
        <v>1.3</v>
      </c>
      <c r="W301" s="30">
        <v>1.3</v>
      </c>
      <c r="X301" s="31">
        <v>4.4512925868858071E-2</v>
      </c>
      <c r="Y301" s="30">
        <v>6.9</v>
      </c>
      <c r="Z301" s="30">
        <v>-0.59999999999999964</v>
      </c>
      <c r="AA301" s="30">
        <v>7.5</v>
      </c>
      <c r="AB301" s="30">
        <v>4.8</v>
      </c>
      <c r="AC301" s="32">
        <v>0.40612816155153447</v>
      </c>
      <c r="AD301" s="30">
        <v>9.1238253523942809</v>
      </c>
      <c r="AE301" s="12">
        <v>156</v>
      </c>
      <c r="AF301" s="12">
        <v>150</v>
      </c>
      <c r="AG301" s="12">
        <v>158</v>
      </c>
      <c r="AH301" s="33">
        <v>3.3311036789297659</v>
      </c>
      <c r="AI301" s="34">
        <v>680000</v>
      </c>
      <c r="AJ301" s="34">
        <v>580000</v>
      </c>
      <c r="AK301" s="34">
        <v>610000</v>
      </c>
      <c r="AL301" s="35">
        <v>0.17241379310344829</v>
      </c>
      <c r="AM301" s="35">
        <v>0.11475409836065574</v>
      </c>
      <c r="AN301" s="12">
        <v>1.5</v>
      </c>
      <c r="AO301" s="33">
        <v>0.10000000000000009</v>
      </c>
      <c r="AP301" s="12">
        <v>1.4</v>
      </c>
      <c r="AQ301" s="34">
        <v>600</v>
      </c>
      <c r="AR301" s="34">
        <v>550</v>
      </c>
      <c r="AS301" s="31">
        <v>9.0909090909090912E-2</v>
      </c>
      <c r="AT301" s="36">
        <v>1600.4800000000002</v>
      </c>
      <c r="AU301" s="30">
        <v>0.77410000000000001</v>
      </c>
      <c r="AV301" s="30">
        <v>0.22589999999999999</v>
      </c>
      <c r="AW301" s="30">
        <v>0.5948</v>
      </c>
      <c r="AX301" s="30">
        <v>0.31719999999999998</v>
      </c>
      <c r="AY301" s="30">
        <v>0.28589999999999999</v>
      </c>
      <c r="AZ301" s="30">
        <v>0.32800000000000001</v>
      </c>
      <c r="BA301" s="30">
        <v>0.34370000000000001</v>
      </c>
      <c r="BB301" s="37">
        <v>2.5</v>
      </c>
      <c r="BC301" s="29">
        <v>14</v>
      </c>
      <c r="BD301" s="38" t="s">
        <v>4676</v>
      </c>
      <c r="BE301" s="39">
        <v>151.061101697856</v>
      </c>
      <c r="BF301" s="39">
        <v>-33.893617752990998</v>
      </c>
      <c r="BG301" s="40">
        <f t="shared" si="48"/>
        <v>97</v>
      </c>
      <c r="BH301" s="40">
        <f t="shared" si="49"/>
        <v>92</v>
      </c>
      <c r="BI301" s="40">
        <f t="shared" si="50"/>
        <v>84</v>
      </c>
      <c r="BJ301" s="40">
        <f t="shared" si="51"/>
        <v>86</v>
      </c>
      <c r="BK301" s="40">
        <f t="shared" si="52"/>
        <v>100</v>
      </c>
      <c r="BL301" s="40">
        <f t="shared" si="53"/>
        <v>53</v>
      </c>
      <c r="BM301" s="41">
        <f t="shared" si="54"/>
        <v>98</v>
      </c>
      <c r="BN301" s="40">
        <f t="shared" si="55"/>
        <v>59</v>
      </c>
      <c r="BO301" s="41">
        <f t="shared" si="56"/>
        <v>1</v>
      </c>
      <c r="BP301" s="41">
        <f t="shared" si="57"/>
        <v>3</v>
      </c>
      <c r="BQ301" s="41">
        <f t="shared" si="58"/>
        <v>25</v>
      </c>
      <c r="BR301" s="41">
        <f t="shared" si="59"/>
        <v>51</v>
      </c>
    </row>
    <row r="302" spans="2:70" x14ac:dyDescent="0.3">
      <c r="B302" s="12" t="s">
        <v>2388</v>
      </c>
      <c r="C302" s="12">
        <v>119011656</v>
      </c>
      <c r="D302" s="12" t="s">
        <v>941</v>
      </c>
      <c r="E302" s="12" t="s">
        <v>942</v>
      </c>
      <c r="F302" s="12" t="s">
        <v>2791</v>
      </c>
      <c r="G302" s="12" t="s">
        <v>85</v>
      </c>
      <c r="H302" s="12" t="s">
        <v>5013</v>
      </c>
      <c r="I302" s="28">
        <v>710500</v>
      </c>
      <c r="J302" s="28">
        <v>709950</v>
      </c>
      <c r="K302" s="28">
        <v>709950</v>
      </c>
      <c r="L302" s="28">
        <v>932000</v>
      </c>
      <c r="M302" s="28">
        <v>767000</v>
      </c>
      <c r="N302" s="28">
        <v>715000</v>
      </c>
      <c r="O302" s="29">
        <v>26</v>
      </c>
      <c r="P302" s="29">
        <v>26</v>
      </c>
      <c r="Q302" s="29">
        <v>25</v>
      </c>
      <c r="R302" s="28">
        <v>600</v>
      </c>
      <c r="S302" s="28">
        <v>550</v>
      </c>
      <c r="T302" s="30">
        <v>1.2</v>
      </c>
      <c r="U302" s="30">
        <v>-0.19999999999999996</v>
      </c>
      <c r="V302" s="30">
        <v>1.4</v>
      </c>
      <c r="W302" s="30">
        <v>1</v>
      </c>
      <c r="X302" s="31">
        <v>4.3912737508796623E-2</v>
      </c>
      <c r="Y302" s="30">
        <v>3.3</v>
      </c>
      <c r="Z302" s="30">
        <v>0.29999999999999982</v>
      </c>
      <c r="AA302" s="30">
        <v>3</v>
      </c>
      <c r="AB302" s="30">
        <v>2.5</v>
      </c>
      <c r="AC302" s="32">
        <v>0.36517674554484364</v>
      </c>
      <c r="AD302" s="30">
        <v>8.3159640291542107</v>
      </c>
      <c r="AE302" s="12">
        <v>156</v>
      </c>
      <c r="AF302" s="12">
        <v>150</v>
      </c>
      <c r="AG302" s="12">
        <v>158</v>
      </c>
      <c r="AH302" s="33">
        <v>3.3311036789297659</v>
      </c>
      <c r="AI302" s="34">
        <v>680000</v>
      </c>
      <c r="AJ302" s="34">
        <v>580000</v>
      </c>
      <c r="AK302" s="34">
        <v>610000</v>
      </c>
      <c r="AL302" s="35">
        <v>0.17241379310344829</v>
      </c>
      <c r="AM302" s="35">
        <v>0.11475409836065574</v>
      </c>
      <c r="AN302" s="12">
        <v>1.5</v>
      </c>
      <c r="AO302" s="33">
        <v>0.10000000000000009</v>
      </c>
      <c r="AP302" s="12">
        <v>1.4</v>
      </c>
      <c r="AQ302" s="34">
        <v>600</v>
      </c>
      <c r="AR302" s="34">
        <v>550</v>
      </c>
      <c r="AS302" s="31">
        <v>9.0909090909090912E-2</v>
      </c>
      <c r="AT302" s="36">
        <v>1643.0400000000002</v>
      </c>
      <c r="AU302" s="30">
        <v>0.8296</v>
      </c>
      <c r="AV302" s="30">
        <v>0.1704</v>
      </c>
      <c r="AW302" s="30">
        <v>0.67930000000000001</v>
      </c>
      <c r="AX302" s="30">
        <v>0.26729999999999998</v>
      </c>
      <c r="AY302" s="30">
        <v>0.31669999999999998</v>
      </c>
      <c r="AZ302" s="30">
        <v>0.33489999999999998</v>
      </c>
      <c r="BA302" s="30">
        <v>0.30199999999999999</v>
      </c>
      <c r="BB302" s="37">
        <v>3</v>
      </c>
      <c r="BC302" s="29">
        <v>15</v>
      </c>
      <c r="BD302" s="38" t="s">
        <v>4677</v>
      </c>
      <c r="BE302" s="39">
        <v>151.05698236330099</v>
      </c>
      <c r="BF302" s="39">
        <v>-33.911161043151701</v>
      </c>
      <c r="BG302" s="40">
        <f t="shared" si="48"/>
        <v>97</v>
      </c>
      <c r="BH302" s="40">
        <f t="shared" si="49"/>
        <v>92</v>
      </c>
      <c r="BI302" s="40">
        <f t="shared" si="50"/>
        <v>84</v>
      </c>
      <c r="BJ302" s="40">
        <f t="shared" si="51"/>
        <v>86</v>
      </c>
      <c r="BK302" s="40">
        <f t="shared" si="52"/>
        <v>100</v>
      </c>
      <c r="BL302" s="40">
        <f t="shared" si="53"/>
        <v>60</v>
      </c>
      <c r="BM302" s="41">
        <f t="shared" si="54"/>
        <v>96</v>
      </c>
      <c r="BN302" s="40">
        <f t="shared" si="55"/>
        <v>67</v>
      </c>
      <c r="BO302" s="41">
        <f t="shared" si="56"/>
        <v>24</v>
      </c>
      <c r="BP302" s="41">
        <f t="shared" si="57"/>
        <v>62</v>
      </c>
      <c r="BQ302" s="41">
        <f t="shared" si="58"/>
        <v>30</v>
      </c>
      <c r="BR302" s="41">
        <f t="shared" si="59"/>
        <v>58</v>
      </c>
    </row>
    <row r="303" spans="2:70" x14ac:dyDescent="0.3">
      <c r="B303" s="12" t="s">
        <v>1687</v>
      </c>
      <c r="C303" s="12">
        <v>119011657</v>
      </c>
      <c r="D303" s="12" t="s">
        <v>941</v>
      </c>
      <c r="E303" s="12" t="s">
        <v>942</v>
      </c>
      <c r="F303" s="12" t="s">
        <v>2791</v>
      </c>
      <c r="G303" s="12" t="s">
        <v>85</v>
      </c>
      <c r="H303" s="12" t="s">
        <v>5013</v>
      </c>
      <c r="I303" s="28">
        <v>819000</v>
      </c>
      <c r="J303" s="28">
        <v>819000</v>
      </c>
      <c r="K303" s="28">
        <v>788000</v>
      </c>
      <c r="L303" s="28">
        <v>832000</v>
      </c>
      <c r="M303" s="28">
        <v>825000</v>
      </c>
      <c r="N303" s="28">
        <v>790000</v>
      </c>
      <c r="O303" s="29">
        <v>18</v>
      </c>
      <c r="P303" s="29">
        <v>14</v>
      </c>
      <c r="Q303" s="29">
        <v>26</v>
      </c>
      <c r="R303" s="28">
        <v>600</v>
      </c>
      <c r="S303" s="28">
        <v>540</v>
      </c>
      <c r="T303" s="30">
        <v>0.9</v>
      </c>
      <c r="U303" s="30">
        <v>0.30000000000000004</v>
      </c>
      <c r="V303" s="30">
        <v>0.6</v>
      </c>
      <c r="W303" s="30">
        <v>0.8</v>
      </c>
      <c r="X303" s="31">
        <v>3.8095238095238099E-2</v>
      </c>
      <c r="Y303" s="30">
        <v>4.3</v>
      </c>
      <c r="Z303" s="30">
        <v>-0.40000000000000036</v>
      </c>
      <c r="AA303" s="30">
        <v>4.7</v>
      </c>
      <c r="AB303" s="30">
        <v>3.7</v>
      </c>
      <c r="AC303" s="32">
        <v>0.25955149501661129</v>
      </c>
      <c r="AD303" s="30">
        <v>6.8132267441860455</v>
      </c>
      <c r="AE303" s="12">
        <v>156</v>
      </c>
      <c r="AF303" s="12">
        <v>150</v>
      </c>
      <c r="AG303" s="12">
        <v>158</v>
      </c>
      <c r="AH303" s="33">
        <v>3.3311036789297659</v>
      </c>
      <c r="AI303" s="34">
        <v>680000</v>
      </c>
      <c r="AJ303" s="34">
        <v>580000</v>
      </c>
      <c r="AK303" s="34">
        <v>610000</v>
      </c>
      <c r="AL303" s="35">
        <v>0.17241379310344829</v>
      </c>
      <c r="AM303" s="35">
        <v>0.11475409836065574</v>
      </c>
      <c r="AN303" s="12">
        <v>1.5</v>
      </c>
      <c r="AO303" s="33">
        <v>0.10000000000000009</v>
      </c>
      <c r="AP303" s="12">
        <v>1.4</v>
      </c>
      <c r="AQ303" s="34">
        <v>600</v>
      </c>
      <c r="AR303" s="34">
        <v>550</v>
      </c>
      <c r="AS303" s="31">
        <v>9.0909090909090912E-2</v>
      </c>
      <c r="AT303" s="36">
        <v>2311.6800000000003</v>
      </c>
      <c r="AU303" s="30">
        <v>0.79769999999999996</v>
      </c>
      <c r="AV303" s="30">
        <v>0.20230000000000001</v>
      </c>
      <c r="AW303" s="30">
        <v>0.76600000000000001</v>
      </c>
      <c r="AX303" s="30">
        <v>0.1847</v>
      </c>
      <c r="AY303" s="30">
        <v>0.33479999999999999</v>
      </c>
      <c r="AZ303" s="30">
        <v>0.40089999999999998</v>
      </c>
      <c r="BA303" s="30">
        <v>0.24360000000000001</v>
      </c>
      <c r="BB303" s="37">
        <v>7</v>
      </c>
      <c r="BC303" s="29">
        <v>22</v>
      </c>
      <c r="BD303" s="38" t="s">
        <v>4004</v>
      </c>
      <c r="BE303" s="39">
        <v>150.98750278394701</v>
      </c>
      <c r="BF303" s="39">
        <v>-33.945409561881299</v>
      </c>
      <c r="BG303" s="40">
        <f t="shared" si="48"/>
        <v>100</v>
      </c>
      <c r="BH303" s="40">
        <f t="shared" si="49"/>
        <v>92</v>
      </c>
      <c r="BI303" s="40">
        <f t="shared" si="50"/>
        <v>84</v>
      </c>
      <c r="BJ303" s="40">
        <f t="shared" si="51"/>
        <v>86</v>
      </c>
      <c r="BK303" s="40">
        <f t="shared" si="52"/>
        <v>100</v>
      </c>
      <c r="BL303" s="40">
        <f t="shared" si="53"/>
        <v>64</v>
      </c>
      <c r="BM303" s="41">
        <f t="shared" si="54"/>
        <v>77</v>
      </c>
      <c r="BN303" s="40">
        <f t="shared" si="55"/>
        <v>82</v>
      </c>
      <c r="BO303" s="41">
        <f t="shared" si="56"/>
        <v>94</v>
      </c>
      <c r="BP303" s="41">
        <f t="shared" si="57"/>
        <v>46</v>
      </c>
      <c r="BQ303" s="41">
        <f t="shared" si="58"/>
        <v>70</v>
      </c>
      <c r="BR303" s="41">
        <f t="shared" si="59"/>
        <v>65</v>
      </c>
    </row>
    <row r="304" spans="2:70" x14ac:dyDescent="0.3">
      <c r="B304" s="12" t="s">
        <v>1798</v>
      </c>
      <c r="C304" s="12">
        <v>119011658</v>
      </c>
      <c r="D304" s="12" t="s">
        <v>941</v>
      </c>
      <c r="E304" s="12" t="s">
        <v>942</v>
      </c>
      <c r="F304" s="12" t="s">
        <v>2791</v>
      </c>
      <c r="G304" s="12" t="s">
        <v>85</v>
      </c>
      <c r="H304" s="12" t="s">
        <v>5013</v>
      </c>
      <c r="I304" s="28">
        <v>1000000</v>
      </c>
      <c r="J304" s="28">
        <v>1010000</v>
      </c>
      <c r="K304" s="28">
        <v>990000</v>
      </c>
      <c r="L304" s="28">
        <v>1110000</v>
      </c>
      <c r="M304" s="28">
        <v>1110000</v>
      </c>
      <c r="N304" s="28">
        <v>1015000</v>
      </c>
      <c r="O304" s="29">
        <v>24</v>
      </c>
      <c r="P304" s="29">
        <v>24</v>
      </c>
      <c r="Q304" s="29">
        <v>17</v>
      </c>
      <c r="R304" s="28">
        <v>645</v>
      </c>
      <c r="S304" s="28">
        <v>600</v>
      </c>
      <c r="T304" s="30">
        <v>1.3</v>
      </c>
      <c r="U304" s="30">
        <v>-0.39999999999999991</v>
      </c>
      <c r="V304" s="30">
        <v>1.7</v>
      </c>
      <c r="W304" s="30">
        <v>2</v>
      </c>
      <c r="X304" s="31">
        <v>3.354E-2</v>
      </c>
      <c r="Y304" s="30">
        <v>4.0999999999999996</v>
      </c>
      <c r="Z304" s="30">
        <v>-0.60000000000000053</v>
      </c>
      <c r="AA304" s="30">
        <v>4.7</v>
      </c>
      <c r="AB304" s="30">
        <v>3.7</v>
      </c>
      <c r="AC304" s="32">
        <v>0.2658785120696478</v>
      </c>
      <c r="AD304" s="30">
        <v>7.9272066806692845</v>
      </c>
      <c r="AE304" s="12">
        <v>156</v>
      </c>
      <c r="AF304" s="12">
        <v>150</v>
      </c>
      <c r="AG304" s="12">
        <v>158</v>
      </c>
      <c r="AH304" s="33">
        <v>3.3311036789297659</v>
      </c>
      <c r="AI304" s="34">
        <v>680000</v>
      </c>
      <c r="AJ304" s="34">
        <v>580000</v>
      </c>
      <c r="AK304" s="34">
        <v>610000</v>
      </c>
      <c r="AL304" s="35">
        <v>0.17241379310344829</v>
      </c>
      <c r="AM304" s="35">
        <v>0.11475409836065574</v>
      </c>
      <c r="AN304" s="12">
        <v>1.5</v>
      </c>
      <c r="AO304" s="33">
        <v>0.10000000000000009</v>
      </c>
      <c r="AP304" s="12">
        <v>1.4</v>
      </c>
      <c r="AQ304" s="34">
        <v>600</v>
      </c>
      <c r="AR304" s="34">
        <v>550</v>
      </c>
      <c r="AS304" s="31">
        <v>9.0909090909090912E-2</v>
      </c>
      <c r="AT304" s="36">
        <v>2425.92</v>
      </c>
      <c r="AU304" s="30">
        <v>0.78310000000000002</v>
      </c>
      <c r="AV304" s="30">
        <v>0.21690000000000001</v>
      </c>
      <c r="AW304" s="30">
        <v>0.72450000000000003</v>
      </c>
      <c r="AX304" s="30">
        <v>0.22989999999999999</v>
      </c>
      <c r="AY304" s="30">
        <v>0.35370000000000001</v>
      </c>
      <c r="AZ304" s="30">
        <v>0.38800000000000001</v>
      </c>
      <c r="BA304" s="30">
        <v>0.2359</v>
      </c>
      <c r="BB304" s="37">
        <v>6.5</v>
      </c>
      <c r="BC304" s="29">
        <v>22</v>
      </c>
      <c r="BD304" s="38" t="s">
        <v>4109</v>
      </c>
      <c r="BE304" s="39">
        <v>151.003213055456</v>
      </c>
      <c r="BF304" s="39">
        <v>-33.968217923312402</v>
      </c>
      <c r="BG304" s="40">
        <f t="shared" si="48"/>
        <v>95</v>
      </c>
      <c r="BH304" s="40">
        <f t="shared" si="49"/>
        <v>92</v>
      </c>
      <c r="BI304" s="40">
        <f t="shared" si="50"/>
        <v>84</v>
      </c>
      <c r="BJ304" s="40">
        <f t="shared" si="51"/>
        <v>86</v>
      </c>
      <c r="BK304" s="40">
        <f t="shared" si="52"/>
        <v>100</v>
      </c>
      <c r="BL304" s="40">
        <f t="shared" si="53"/>
        <v>68</v>
      </c>
      <c r="BM304" s="41">
        <f t="shared" si="54"/>
        <v>62</v>
      </c>
      <c r="BN304" s="40">
        <f t="shared" si="55"/>
        <v>71</v>
      </c>
      <c r="BO304" s="41">
        <f t="shared" si="56"/>
        <v>90</v>
      </c>
      <c r="BP304" s="41">
        <f t="shared" si="57"/>
        <v>49</v>
      </c>
      <c r="BQ304" s="41">
        <f t="shared" si="58"/>
        <v>65</v>
      </c>
      <c r="BR304" s="41">
        <f t="shared" si="59"/>
        <v>63</v>
      </c>
    </row>
    <row r="305" spans="2:70" x14ac:dyDescent="0.3">
      <c r="B305" s="12" t="s">
        <v>2316</v>
      </c>
      <c r="C305" s="12">
        <v>119021362</v>
      </c>
      <c r="D305" s="12" t="s">
        <v>1929</v>
      </c>
      <c r="E305" s="12" t="s">
        <v>942</v>
      </c>
      <c r="F305" s="12" t="s">
        <v>2791</v>
      </c>
      <c r="G305" s="12" t="s">
        <v>85</v>
      </c>
      <c r="H305" s="12" t="s">
        <v>5013</v>
      </c>
      <c r="I305" s="28">
        <v>650000</v>
      </c>
      <c r="J305" s="28">
        <v>648900</v>
      </c>
      <c r="K305" s="28">
        <v>550000</v>
      </c>
      <c r="L305" s="28">
        <v>620000</v>
      </c>
      <c r="M305" s="28">
        <v>630000</v>
      </c>
      <c r="N305" s="28">
        <v>530000</v>
      </c>
      <c r="O305" s="29">
        <v>32</v>
      </c>
      <c r="P305" s="29">
        <v>32</v>
      </c>
      <c r="Q305" s="29">
        <v>35</v>
      </c>
      <c r="R305" s="28">
        <v>600</v>
      </c>
      <c r="S305" s="28">
        <v>550</v>
      </c>
      <c r="T305" s="30">
        <v>2</v>
      </c>
      <c r="U305" s="30">
        <v>0.10000000000000009</v>
      </c>
      <c r="V305" s="30">
        <v>1.9</v>
      </c>
      <c r="W305" s="30">
        <v>1.5</v>
      </c>
      <c r="X305" s="31">
        <v>4.8000000000000001E-2</v>
      </c>
      <c r="Y305" s="30">
        <v>10.199999999999999</v>
      </c>
      <c r="Z305" s="30">
        <v>-0.30000000000000071</v>
      </c>
      <c r="AA305" s="30">
        <v>10.5</v>
      </c>
      <c r="AB305" s="30">
        <v>7.8</v>
      </c>
      <c r="AC305" s="32">
        <v>0.35128805620608894</v>
      </c>
      <c r="AD305" s="30">
        <v>7.3185011709601859</v>
      </c>
      <c r="AE305" s="12">
        <v>212</v>
      </c>
      <c r="AF305" s="12">
        <v>178</v>
      </c>
      <c r="AG305" s="12">
        <v>264</v>
      </c>
      <c r="AH305" s="33">
        <v>3.4008097165991904</v>
      </c>
      <c r="AI305" s="34">
        <v>555000</v>
      </c>
      <c r="AJ305" s="34">
        <v>503500</v>
      </c>
      <c r="AK305" s="34">
        <v>515000</v>
      </c>
      <c r="AL305" s="35">
        <v>0.10228401191658391</v>
      </c>
      <c r="AM305" s="35">
        <v>7.7669902912621352E-2</v>
      </c>
      <c r="AN305" s="12">
        <v>2</v>
      </c>
      <c r="AO305" s="33">
        <v>0.10000000000000009</v>
      </c>
      <c r="AP305" s="12">
        <v>1.9</v>
      </c>
      <c r="AQ305" s="34">
        <v>550</v>
      </c>
      <c r="AR305" s="34">
        <v>540</v>
      </c>
      <c r="AS305" s="31">
        <v>1.8518518518518517E-2</v>
      </c>
      <c r="AT305" s="36">
        <v>1708.0000000000002</v>
      </c>
      <c r="AU305" s="30">
        <v>0.71599999999999997</v>
      </c>
      <c r="AV305" s="30">
        <v>0.28399999999999997</v>
      </c>
      <c r="AW305" s="30">
        <v>0.51119999999999999</v>
      </c>
      <c r="AX305" s="30">
        <v>0.13930000000000001</v>
      </c>
      <c r="AY305" s="30">
        <v>0.28239999999999998</v>
      </c>
      <c r="AZ305" s="30">
        <v>0.28820000000000001</v>
      </c>
      <c r="BA305" s="30">
        <v>0.39079999999999998</v>
      </c>
      <c r="BB305" s="37">
        <v>5.5</v>
      </c>
      <c r="BC305" s="29">
        <v>12</v>
      </c>
      <c r="BD305" s="38" t="s">
        <v>4605</v>
      </c>
      <c r="BE305" s="39">
        <v>151.08970394517999</v>
      </c>
      <c r="BF305" s="39">
        <v>-33.917478241753997</v>
      </c>
      <c r="BG305" s="40">
        <f t="shared" si="48"/>
        <v>84</v>
      </c>
      <c r="BH305" s="40">
        <f t="shared" si="49"/>
        <v>84</v>
      </c>
      <c r="BI305" s="40">
        <f t="shared" si="50"/>
        <v>83</v>
      </c>
      <c r="BJ305" s="40">
        <f t="shared" si="51"/>
        <v>52</v>
      </c>
      <c r="BK305" s="40">
        <f t="shared" si="52"/>
        <v>100</v>
      </c>
      <c r="BL305" s="40">
        <f t="shared" si="53"/>
        <v>52</v>
      </c>
      <c r="BM305" s="41">
        <f t="shared" si="54"/>
        <v>100</v>
      </c>
      <c r="BN305" s="40">
        <f t="shared" si="55"/>
        <v>77</v>
      </c>
      <c r="BO305" s="41">
        <f t="shared" si="56"/>
        <v>33</v>
      </c>
      <c r="BP305" s="41">
        <f t="shared" si="57"/>
        <v>1</v>
      </c>
      <c r="BQ305" s="41">
        <f t="shared" si="58"/>
        <v>55</v>
      </c>
      <c r="BR305" s="41">
        <f t="shared" si="59"/>
        <v>53</v>
      </c>
    </row>
    <row r="306" spans="2:70" x14ac:dyDescent="0.3">
      <c r="B306" s="12" t="s">
        <v>2317</v>
      </c>
      <c r="C306" s="12">
        <v>119021366</v>
      </c>
      <c r="D306" s="12" t="s">
        <v>1929</v>
      </c>
      <c r="E306" s="12" t="s">
        <v>942</v>
      </c>
      <c r="F306" s="12" t="s">
        <v>2791</v>
      </c>
      <c r="G306" s="12" t="s">
        <v>85</v>
      </c>
      <c r="H306" s="12" t="s">
        <v>5013</v>
      </c>
      <c r="I306" s="28">
        <v>499000</v>
      </c>
      <c r="J306" s="28">
        <v>507375</v>
      </c>
      <c r="K306" s="28">
        <v>449000</v>
      </c>
      <c r="L306" s="28">
        <v>535000</v>
      </c>
      <c r="M306" s="28">
        <v>460000</v>
      </c>
      <c r="N306" s="28">
        <v>410000</v>
      </c>
      <c r="O306" s="29">
        <v>30</v>
      </c>
      <c r="P306" s="29">
        <v>31</v>
      </c>
      <c r="Q306" s="29">
        <v>49</v>
      </c>
      <c r="R306" s="28">
        <v>540</v>
      </c>
      <c r="S306" s="28">
        <v>495</v>
      </c>
      <c r="T306" s="30">
        <v>0.2</v>
      </c>
      <c r="U306" s="30">
        <v>0.1</v>
      </c>
      <c r="V306" s="30">
        <v>0.1</v>
      </c>
      <c r="W306" s="30">
        <v>0.1</v>
      </c>
      <c r="X306" s="31">
        <v>5.6272545090180363E-2</v>
      </c>
      <c r="Y306" s="30">
        <v>8.4</v>
      </c>
      <c r="Z306" s="30">
        <v>-0.5</v>
      </c>
      <c r="AA306" s="30">
        <v>8.9</v>
      </c>
      <c r="AB306" s="30">
        <v>7.1</v>
      </c>
      <c r="AC306" s="32">
        <v>0.34836911643270019</v>
      </c>
      <c r="AD306" s="30">
        <v>6.1907474750682843</v>
      </c>
      <c r="AE306" s="12">
        <v>212</v>
      </c>
      <c r="AF306" s="12">
        <v>178</v>
      </c>
      <c r="AG306" s="12">
        <v>264</v>
      </c>
      <c r="AH306" s="33">
        <v>3.4008097165991904</v>
      </c>
      <c r="AI306" s="34">
        <v>555000</v>
      </c>
      <c r="AJ306" s="34">
        <v>503500</v>
      </c>
      <c r="AK306" s="34">
        <v>515000</v>
      </c>
      <c r="AL306" s="35">
        <v>0.10228401191658391</v>
      </c>
      <c r="AM306" s="35">
        <v>7.7669902912621352E-2</v>
      </c>
      <c r="AN306" s="12">
        <v>2</v>
      </c>
      <c r="AO306" s="33">
        <v>0.10000000000000009</v>
      </c>
      <c r="AP306" s="12">
        <v>1.9</v>
      </c>
      <c r="AQ306" s="34">
        <v>550</v>
      </c>
      <c r="AR306" s="34">
        <v>540</v>
      </c>
      <c r="AS306" s="31">
        <v>1.8518518518518517E-2</v>
      </c>
      <c r="AT306" s="36">
        <v>1550.0800000000002</v>
      </c>
      <c r="AU306" s="30">
        <v>0.76370000000000005</v>
      </c>
      <c r="AV306" s="30">
        <v>0.23630000000000001</v>
      </c>
      <c r="AW306" s="30">
        <v>0.58150000000000002</v>
      </c>
      <c r="AX306" s="30">
        <v>0.17530000000000001</v>
      </c>
      <c r="AY306" s="30">
        <v>0.27629999999999999</v>
      </c>
      <c r="AZ306" s="30">
        <v>0.29949999999999999</v>
      </c>
      <c r="BA306" s="30">
        <v>0.38469999999999999</v>
      </c>
      <c r="BB306" s="37">
        <v>2</v>
      </c>
      <c r="BC306" s="29">
        <v>16</v>
      </c>
      <c r="BD306" s="38" t="s">
        <v>4606</v>
      </c>
      <c r="BE306" s="39">
        <v>151.051382873471</v>
      </c>
      <c r="BF306" s="39">
        <v>-33.930410142587498</v>
      </c>
      <c r="BG306" s="40">
        <f t="shared" si="48"/>
        <v>100</v>
      </c>
      <c r="BH306" s="40">
        <f t="shared" si="49"/>
        <v>84</v>
      </c>
      <c r="BI306" s="40">
        <f t="shared" si="50"/>
        <v>83</v>
      </c>
      <c r="BJ306" s="40">
        <f t="shared" si="51"/>
        <v>52</v>
      </c>
      <c r="BK306" s="40">
        <f t="shared" si="52"/>
        <v>100</v>
      </c>
      <c r="BL306" s="40">
        <f t="shared" si="53"/>
        <v>51</v>
      </c>
      <c r="BM306" s="41">
        <f t="shared" si="54"/>
        <v>100</v>
      </c>
      <c r="BN306" s="40">
        <f t="shared" si="55"/>
        <v>88</v>
      </c>
      <c r="BO306" s="41">
        <f t="shared" si="56"/>
        <v>35</v>
      </c>
      <c r="BP306" s="41">
        <f t="shared" si="57"/>
        <v>1</v>
      </c>
      <c r="BQ306" s="41">
        <f t="shared" si="58"/>
        <v>20</v>
      </c>
      <c r="BR306" s="41">
        <f t="shared" si="59"/>
        <v>53</v>
      </c>
    </row>
    <row r="307" spans="2:70" x14ac:dyDescent="0.3">
      <c r="B307" s="12" t="s">
        <v>2131</v>
      </c>
      <c r="C307" s="12">
        <v>119021367</v>
      </c>
      <c r="D307" s="12" t="s">
        <v>1929</v>
      </c>
      <c r="E307" s="12" t="s">
        <v>942</v>
      </c>
      <c r="F307" s="12" t="s">
        <v>2791</v>
      </c>
      <c r="G307" s="12" t="s">
        <v>85</v>
      </c>
      <c r="H307" s="12" t="s">
        <v>5013</v>
      </c>
      <c r="I307" s="28">
        <v>610500</v>
      </c>
      <c r="J307" s="28">
        <v>621600</v>
      </c>
      <c r="K307" s="28">
        <v>570650</v>
      </c>
      <c r="L307" s="28">
        <v>531000</v>
      </c>
      <c r="M307" s="28">
        <v>535000</v>
      </c>
      <c r="N307" s="28">
        <v>452000</v>
      </c>
      <c r="O307" s="29">
        <v>28</v>
      </c>
      <c r="P307" s="29">
        <v>28</v>
      </c>
      <c r="Q307" s="29">
        <v>35</v>
      </c>
      <c r="R307" s="28">
        <v>550</v>
      </c>
      <c r="S307" s="28">
        <v>500</v>
      </c>
      <c r="T307" s="30">
        <v>1.5</v>
      </c>
      <c r="U307" s="30">
        <v>0</v>
      </c>
      <c r="V307" s="30">
        <v>1.5</v>
      </c>
      <c r="W307" s="30">
        <v>1.4</v>
      </c>
      <c r="X307" s="31">
        <v>4.6846846846846847E-2</v>
      </c>
      <c r="Y307" s="30">
        <v>8.1999999999999993</v>
      </c>
      <c r="Z307" s="30">
        <v>-0.30000000000000071</v>
      </c>
      <c r="AA307" s="30">
        <v>8.5</v>
      </c>
      <c r="AB307" s="30">
        <v>5.5</v>
      </c>
      <c r="AC307" s="32">
        <v>0.28818745808182422</v>
      </c>
      <c r="AD307" s="30">
        <v>6.1516938167466328</v>
      </c>
      <c r="AE307" s="12">
        <v>212</v>
      </c>
      <c r="AF307" s="12">
        <v>178</v>
      </c>
      <c r="AG307" s="12">
        <v>264</v>
      </c>
      <c r="AH307" s="33">
        <v>3.4008097165991904</v>
      </c>
      <c r="AI307" s="34">
        <v>555000</v>
      </c>
      <c r="AJ307" s="34">
        <v>503500</v>
      </c>
      <c r="AK307" s="34">
        <v>515000</v>
      </c>
      <c r="AL307" s="35">
        <v>0.10228401191658391</v>
      </c>
      <c r="AM307" s="35">
        <v>7.7669902912621352E-2</v>
      </c>
      <c r="AN307" s="12">
        <v>2</v>
      </c>
      <c r="AO307" s="33">
        <v>0.10000000000000009</v>
      </c>
      <c r="AP307" s="12">
        <v>1.9</v>
      </c>
      <c r="AQ307" s="34">
        <v>550</v>
      </c>
      <c r="AR307" s="34">
        <v>540</v>
      </c>
      <c r="AS307" s="31">
        <v>1.8518518518518517E-2</v>
      </c>
      <c r="AT307" s="36">
        <v>1908.4800000000002</v>
      </c>
      <c r="AU307" s="30">
        <v>0.76770000000000005</v>
      </c>
      <c r="AV307" s="30">
        <v>0.23230000000000001</v>
      </c>
      <c r="AW307" s="30">
        <v>0.6341</v>
      </c>
      <c r="AX307" s="30">
        <v>0.16600000000000001</v>
      </c>
      <c r="AY307" s="30">
        <v>0.32019999999999998</v>
      </c>
      <c r="AZ307" s="30">
        <v>0.35610000000000003</v>
      </c>
      <c r="BA307" s="30">
        <v>0.29089999999999999</v>
      </c>
      <c r="BB307" s="37">
        <v>7</v>
      </c>
      <c r="BC307" s="29">
        <v>14</v>
      </c>
      <c r="BD307" s="38" t="s">
        <v>4425</v>
      </c>
      <c r="BE307" s="39">
        <v>151.07472010243799</v>
      </c>
      <c r="BF307" s="39">
        <v>-33.934541819629501</v>
      </c>
      <c r="BG307" s="40">
        <f t="shared" si="48"/>
        <v>92</v>
      </c>
      <c r="BH307" s="40">
        <f t="shared" si="49"/>
        <v>84</v>
      </c>
      <c r="BI307" s="40">
        <f t="shared" si="50"/>
        <v>83</v>
      </c>
      <c r="BJ307" s="40">
        <f t="shared" si="51"/>
        <v>52</v>
      </c>
      <c r="BK307" s="40">
        <f t="shared" si="52"/>
        <v>100</v>
      </c>
      <c r="BL307" s="40">
        <f t="shared" si="53"/>
        <v>60</v>
      </c>
      <c r="BM307" s="41">
        <f t="shared" si="54"/>
        <v>100</v>
      </c>
      <c r="BN307" s="40">
        <f t="shared" si="55"/>
        <v>89</v>
      </c>
      <c r="BO307" s="41">
        <f t="shared" si="56"/>
        <v>75</v>
      </c>
      <c r="BP307" s="41">
        <f t="shared" si="57"/>
        <v>1</v>
      </c>
      <c r="BQ307" s="41">
        <f t="shared" si="58"/>
        <v>70</v>
      </c>
      <c r="BR307" s="41">
        <f t="shared" si="59"/>
        <v>59</v>
      </c>
    </row>
    <row r="308" spans="2:70" x14ac:dyDescent="0.3">
      <c r="B308" s="12" t="s">
        <v>2535</v>
      </c>
      <c r="C308" s="12">
        <v>119021573</v>
      </c>
      <c r="D308" s="12" t="s">
        <v>1929</v>
      </c>
      <c r="E308" s="12" t="s">
        <v>942</v>
      </c>
      <c r="F308" s="12" t="s">
        <v>2791</v>
      </c>
      <c r="G308" s="12" t="s">
        <v>85</v>
      </c>
      <c r="H308" s="12" t="s">
        <v>5013</v>
      </c>
      <c r="I308" s="28">
        <v>450000</v>
      </c>
      <c r="J308" s="28">
        <v>446880</v>
      </c>
      <c r="K308" s="28">
        <v>400000</v>
      </c>
      <c r="L308" s="28">
        <v>445000</v>
      </c>
      <c r="M308" s="28">
        <v>440000</v>
      </c>
      <c r="N308" s="28">
        <v>395000</v>
      </c>
      <c r="O308" s="29">
        <v>34</v>
      </c>
      <c r="P308" s="29">
        <v>35</v>
      </c>
      <c r="Q308" s="29">
        <v>38</v>
      </c>
      <c r="R308" s="28">
        <v>520</v>
      </c>
      <c r="S308" s="28">
        <v>480</v>
      </c>
      <c r="T308" s="30">
        <v>2.8</v>
      </c>
      <c r="U308" s="30">
        <v>-0.20000000000000018</v>
      </c>
      <c r="V308" s="30">
        <v>3</v>
      </c>
      <c r="W308" s="30">
        <v>3</v>
      </c>
      <c r="X308" s="31">
        <v>6.0088888888888886E-2</v>
      </c>
      <c r="Y308" s="30">
        <v>7.8</v>
      </c>
      <c r="Z308" s="30">
        <v>-0.29999999999999982</v>
      </c>
      <c r="AA308" s="30">
        <v>8.1</v>
      </c>
      <c r="AB308" s="30">
        <v>7.2</v>
      </c>
      <c r="AC308" s="32">
        <v>0.37839096518803111</v>
      </c>
      <c r="AD308" s="30">
        <v>6.2971869206588025</v>
      </c>
      <c r="AE308" s="12">
        <v>212</v>
      </c>
      <c r="AF308" s="12">
        <v>178</v>
      </c>
      <c r="AG308" s="12">
        <v>264</v>
      </c>
      <c r="AH308" s="33">
        <v>3.4008097165991904</v>
      </c>
      <c r="AI308" s="34">
        <v>555000</v>
      </c>
      <c r="AJ308" s="34">
        <v>503500</v>
      </c>
      <c r="AK308" s="34">
        <v>515000</v>
      </c>
      <c r="AL308" s="35">
        <v>0.10228401191658391</v>
      </c>
      <c r="AM308" s="35">
        <v>7.7669902912621352E-2</v>
      </c>
      <c r="AN308" s="12">
        <v>2</v>
      </c>
      <c r="AO308" s="33">
        <v>0.10000000000000009</v>
      </c>
      <c r="AP308" s="12">
        <v>1.9</v>
      </c>
      <c r="AQ308" s="34">
        <v>550</v>
      </c>
      <c r="AR308" s="34">
        <v>540</v>
      </c>
      <c r="AS308" s="31">
        <v>1.8518518518518517E-2</v>
      </c>
      <c r="AT308" s="36">
        <v>1374.2400000000002</v>
      </c>
      <c r="AU308" s="30">
        <v>0.71560000000000001</v>
      </c>
      <c r="AV308" s="30">
        <v>0.28439999999999999</v>
      </c>
      <c r="AW308" s="30">
        <v>0.25540000000000002</v>
      </c>
      <c r="AX308" s="30">
        <v>4.0599999999999997E-2</v>
      </c>
      <c r="AY308" s="30">
        <v>0.20080000000000001</v>
      </c>
      <c r="AZ308" s="30">
        <v>0.1855</v>
      </c>
      <c r="BA308" s="30">
        <v>0.58079999999999998</v>
      </c>
      <c r="BB308" s="37">
        <v>3</v>
      </c>
      <c r="BC308" s="29">
        <v>13</v>
      </c>
      <c r="BD308" s="38" t="s">
        <v>4829</v>
      </c>
      <c r="BE308" s="39">
        <v>151.07662503484499</v>
      </c>
      <c r="BF308" s="39">
        <v>-33.919110239047903</v>
      </c>
      <c r="BG308" s="40">
        <f t="shared" si="48"/>
        <v>70</v>
      </c>
      <c r="BH308" s="40">
        <f t="shared" si="49"/>
        <v>84</v>
      </c>
      <c r="BI308" s="40">
        <f t="shared" si="50"/>
        <v>83</v>
      </c>
      <c r="BJ308" s="40">
        <f t="shared" si="51"/>
        <v>52</v>
      </c>
      <c r="BK308" s="40">
        <f t="shared" si="52"/>
        <v>100</v>
      </c>
      <c r="BL308" s="40">
        <f t="shared" si="53"/>
        <v>34</v>
      </c>
      <c r="BM308" s="41">
        <f t="shared" si="54"/>
        <v>100</v>
      </c>
      <c r="BN308" s="40">
        <f t="shared" si="55"/>
        <v>87</v>
      </c>
      <c r="BO308" s="41">
        <f t="shared" si="56"/>
        <v>15</v>
      </c>
      <c r="BP308" s="41">
        <f t="shared" si="57"/>
        <v>1</v>
      </c>
      <c r="BQ308" s="41">
        <f t="shared" si="58"/>
        <v>30</v>
      </c>
      <c r="BR308" s="41">
        <f t="shared" si="59"/>
        <v>48</v>
      </c>
    </row>
    <row r="309" spans="2:70" x14ac:dyDescent="0.3">
      <c r="B309" s="12" t="s">
        <v>2238</v>
      </c>
      <c r="C309" s="12">
        <v>119021574</v>
      </c>
      <c r="D309" s="12" t="s">
        <v>1929</v>
      </c>
      <c r="E309" s="12" t="s">
        <v>942</v>
      </c>
      <c r="F309" s="12" t="s">
        <v>2791</v>
      </c>
      <c r="G309" s="12" t="s">
        <v>85</v>
      </c>
      <c r="H309" s="12" t="s">
        <v>5013</v>
      </c>
      <c r="I309" s="28">
        <v>450450</v>
      </c>
      <c r="J309" s="28">
        <v>449000</v>
      </c>
      <c r="K309" s="28">
        <v>409000</v>
      </c>
      <c r="L309" s="28">
        <v>455000</v>
      </c>
      <c r="M309" s="28">
        <v>442000</v>
      </c>
      <c r="N309" s="28">
        <v>400000</v>
      </c>
      <c r="O309" s="29">
        <v>30</v>
      </c>
      <c r="P309" s="29">
        <v>29</v>
      </c>
      <c r="Q309" s="29">
        <v>46</v>
      </c>
      <c r="R309" s="28">
        <v>500</v>
      </c>
      <c r="S309" s="28">
        <v>460</v>
      </c>
      <c r="T309" s="30">
        <v>2.4</v>
      </c>
      <c r="U309" s="30">
        <v>-0.10000000000000009</v>
      </c>
      <c r="V309" s="30">
        <v>2.5</v>
      </c>
      <c r="W309" s="30">
        <v>2.5</v>
      </c>
      <c r="X309" s="31">
        <v>5.772005772005772E-2</v>
      </c>
      <c r="Y309" s="30">
        <v>9.4</v>
      </c>
      <c r="Z309" s="30">
        <v>-0.29999999999999893</v>
      </c>
      <c r="AA309" s="30">
        <v>9.6999999999999993</v>
      </c>
      <c r="AB309" s="30">
        <v>8.3000000000000007</v>
      </c>
      <c r="AC309" s="32">
        <v>0.35771520146520142</v>
      </c>
      <c r="AD309" s="30">
        <v>6.1974158653846141</v>
      </c>
      <c r="AE309" s="12">
        <v>212</v>
      </c>
      <c r="AF309" s="12">
        <v>178</v>
      </c>
      <c r="AG309" s="12">
        <v>264</v>
      </c>
      <c r="AH309" s="33">
        <v>3.4008097165991904</v>
      </c>
      <c r="AI309" s="34">
        <v>555000</v>
      </c>
      <c r="AJ309" s="34">
        <v>503500</v>
      </c>
      <c r="AK309" s="34">
        <v>515000</v>
      </c>
      <c r="AL309" s="35">
        <v>0.10228401191658391</v>
      </c>
      <c r="AM309" s="35">
        <v>7.7669902912621352E-2</v>
      </c>
      <c r="AN309" s="12">
        <v>2</v>
      </c>
      <c r="AO309" s="33">
        <v>0.10000000000000009</v>
      </c>
      <c r="AP309" s="12">
        <v>1.9</v>
      </c>
      <c r="AQ309" s="34">
        <v>550</v>
      </c>
      <c r="AR309" s="34">
        <v>540</v>
      </c>
      <c r="AS309" s="31">
        <v>1.8518518518518517E-2</v>
      </c>
      <c r="AT309" s="36">
        <v>1397.7600000000002</v>
      </c>
      <c r="AU309" s="30">
        <v>0.71360000000000001</v>
      </c>
      <c r="AV309" s="30">
        <v>0.28639999999999999</v>
      </c>
      <c r="AW309" s="30">
        <v>0.2969</v>
      </c>
      <c r="AX309" s="30">
        <v>5.2699999999999997E-2</v>
      </c>
      <c r="AY309" s="30">
        <v>0.19939999999999999</v>
      </c>
      <c r="AZ309" s="30">
        <v>0.22359999999999999</v>
      </c>
      <c r="BA309" s="30">
        <v>0.54600000000000004</v>
      </c>
      <c r="BB309" s="37">
        <v>5</v>
      </c>
      <c r="BC309" s="29">
        <v>14</v>
      </c>
      <c r="BD309" s="38" t="s">
        <v>4528</v>
      </c>
      <c r="BE309" s="39">
        <v>151.067957347608</v>
      </c>
      <c r="BF309" s="39">
        <v>-33.925693954110798</v>
      </c>
      <c r="BG309" s="40">
        <f t="shared" si="48"/>
        <v>77</v>
      </c>
      <c r="BH309" s="40">
        <f t="shared" si="49"/>
        <v>84</v>
      </c>
      <c r="BI309" s="40">
        <f t="shared" si="50"/>
        <v>83</v>
      </c>
      <c r="BJ309" s="40">
        <f t="shared" si="51"/>
        <v>52</v>
      </c>
      <c r="BK309" s="40">
        <f t="shared" si="52"/>
        <v>100</v>
      </c>
      <c r="BL309" s="40">
        <f t="shared" si="53"/>
        <v>34</v>
      </c>
      <c r="BM309" s="41">
        <f t="shared" si="54"/>
        <v>100</v>
      </c>
      <c r="BN309" s="40">
        <f t="shared" si="55"/>
        <v>88</v>
      </c>
      <c r="BO309" s="41">
        <f t="shared" si="56"/>
        <v>29</v>
      </c>
      <c r="BP309" s="41">
        <f t="shared" si="57"/>
        <v>1</v>
      </c>
      <c r="BQ309" s="41">
        <f t="shared" si="58"/>
        <v>50</v>
      </c>
      <c r="BR309" s="41">
        <f t="shared" si="59"/>
        <v>51</v>
      </c>
    </row>
    <row r="310" spans="2:70" x14ac:dyDescent="0.3">
      <c r="B310" s="12" t="s">
        <v>2536</v>
      </c>
      <c r="C310" s="12">
        <v>119021659</v>
      </c>
      <c r="D310" s="12" t="s">
        <v>1929</v>
      </c>
      <c r="E310" s="12" t="s">
        <v>942</v>
      </c>
      <c r="F310" s="12" t="s">
        <v>2791</v>
      </c>
      <c r="G310" s="12" t="s">
        <v>85</v>
      </c>
      <c r="H310" s="12" t="s">
        <v>5013</v>
      </c>
      <c r="I310" s="28">
        <v>651450</v>
      </c>
      <c r="J310" s="28">
        <v>650000</v>
      </c>
      <c r="K310" s="28">
        <v>640000</v>
      </c>
      <c r="L310" s="28">
        <v>650000</v>
      </c>
      <c r="M310" s="28">
        <v>680000</v>
      </c>
      <c r="N310" s="28">
        <v>610000</v>
      </c>
      <c r="O310" s="29">
        <v>29</v>
      </c>
      <c r="P310" s="29">
        <v>30</v>
      </c>
      <c r="Q310" s="29">
        <v>37</v>
      </c>
      <c r="R310" s="28">
        <v>560</v>
      </c>
      <c r="S310" s="28">
        <v>550</v>
      </c>
      <c r="T310" s="30">
        <v>2.2999999999999998</v>
      </c>
      <c r="U310" s="30">
        <v>9.9999999999999645E-2</v>
      </c>
      <c r="V310" s="30">
        <v>2.2000000000000002</v>
      </c>
      <c r="W310" s="30">
        <v>1.5</v>
      </c>
      <c r="X310" s="31">
        <v>4.4700283981886559E-2</v>
      </c>
      <c r="Y310" s="30">
        <v>7.4</v>
      </c>
      <c r="Z310" s="30">
        <v>-0.39999999999999947</v>
      </c>
      <c r="AA310" s="30">
        <v>7.8</v>
      </c>
      <c r="AB310" s="30">
        <v>6.4</v>
      </c>
      <c r="AC310" s="32">
        <v>0.33534540576794097</v>
      </c>
      <c r="AD310" s="30">
        <v>7.5020866960001769</v>
      </c>
      <c r="AE310" s="12">
        <v>212</v>
      </c>
      <c r="AF310" s="12">
        <v>178</v>
      </c>
      <c r="AG310" s="12">
        <v>264</v>
      </c>
      <c r="AH310" s="33">
        <v>3.4008097165991904</v>
      </c>
      <c r="AI310" s="34">
        <v>555000</v>
      </c>
      <c r="AJ310" s="34">
        <v>503500</v>
      </c>
      <c r="AK310" s="34">
        <v>515000</v>
      </c>
      <c r="AL310" s="35">
        <v>0.10228401191658391</v>
      </c>
      <c r="AM310" s="35">
        <v>7.7669902912621352E-2</v>
      </c>
      <c r="AN310" s="12">
        <v>2</v>
      </c>
      <c r="AO310" s="33">
        <v>0.10000000000000009</v>
      </c>
      <c r="AP310" s="12">
        <v>1.9</v>
      </c>
      <c r="AQ310" s="34">
        <v>550</v>
      </c>
      <c r="AR310" s="34">
        <v>540</v>
      </c>
      <c r="AS310" s="31">
        <v>1.8518518518518517E-2</v>
      </c>
      <c r="AT310" s="36">
        <v>1669.92</v>
      </c>
      <c r="AU310" s="30">
        <v>0.69699999999999995</v>
      </c>
      <c r="AV310" s="30">
        <v>0.30299999999999999</v>
      </c>
      <c r="AW310" s="30">
        <v>0.25540000000000002</v>
      </c>
      <c r="AX310" s="30">
        <v>0.10639999999999999</v>
      </c>
      <c r="AY310" s="30">
        <v>0.23569999999999999</v>
      </c>
      <c r="AZ310" s="30">
        <v>0.2324</v>
      </c>
      <c r="BA310" s="30">
        <v>0.4924</v>
      </c>
      <c r="BB310" s="37">
        <v>4</v>
      </c>
      <c r="BC310" s="29">
        <v>11</v>
      </c>
      <c r="BD310" s="38" t="s">
        <v>4830</v>
      </c>
      <c r="BE310" s="39">
        <v>151.10331458088299</v>
      </c>
      <c r="BF310" s="39">
        <v>-33.906445447238397</v>
      </c>
      <c r="BG310" s="40">
        <f t="shared" si="48"/>
        <v>79</v>
      </c>
      <c r="BH310" s="40">
        <f t="shared" si="49"/>
        <v>84</v>
      </c>
      <c r="BI310" s="40">
        <f t="shared" si="50"/>
        <v>83</v>
      </c>
      <c r="BJ310" s="40">
        <f t="shared" si="51"/>
        <v>52</v>
      </c>
      <c r="BK310" s="40">
        <f t="shared" si="52"/>
        <v>100</v>
      </c>
      <c r="BL310" s="40">
        <f t="shared" si="53"/>
        <v>42</v>
      </c>
      <c r="BM310" s="41">
        <f t="shared" si="54"/>
        <v>99</v>
      </c>
      <c r="BN310" s="40">
        <f t="shared" si="55"/>
        <v>75</v>
      </c>
      <c r="BO310" s="41">
        <f t="shared" si="56"/>
        <v>44</v>
      </c>
      <c r="BP310" s="41">
        <f t="shared" si="57"/>
        <v>1</v>
      </c>
      <c r="BQ310" s="41">
        <f t="shared" si="58"/>
        <v>40</v>
      </c>
      <c r="BR310" s="41">
        <f t="shared" si="59"/>
        <v>51</v>
      </c>
    </row>
    <row r="311" spans="2:70" x14ac:dyDescent="0.3">
      <c r="B311" s="12" t="s">
        <v>2389</v>
      </c>
      <c r="C311" s="12">
        <v>119021660</v>
      </c>
      <c r="D311" s="12" t="s">
        <v>1929</v>
      </c>
      <c r="E311" s="12" t="s">
        <v>942</v>
      </c>
      <c r="F311" s="12" t="s">
        <v>2791</v>
      </c>
      <c r="G311" s="12" t="s">
        <v>85</v>
      </c>
      <c r="H311" s="12" t="s">
        <v>5013</v>
      </c>
      <c r="I311" s="28">
        <v>630000</v>
      </c>
      <c r="J311" s="28">
        <v>639000</v>
      </c>
      <c r="K311" s="28">
        <v>564300</v>
      </c>
      <c r="L311" s="28">
        <v>610000</v>
      </c>
      <c r="M311" s="28">
        <v>629000</v>
      </c>
      <c r="N311" s="28">
        <v>570000</v>
      </c>
      <c r="O311" s="29">
        <v>26</v>
      </c>
      <c r="P311" s="29">
        <v>28</v>
      </c>
      <c r="Q311" s="29">
        <v>37</v>
      </c>
      <c r="R311" s="28">
        <v>550</v>
      </c>
      <c r="S311" s="28">
        <v>520</v>
      </c>
      <c r="T311" s="30">
        <v>2.4</v>
      </c>
      <c r="U311" s="30">
        <v>0.10000000000000009</v>
      </c>
      <c r="V311" s="30">
        <v>2.2999999999999998</v>
      </c>
      <c r="W311" s="30">
        <v>2</v>
      </c>
      <c r="X311" s="31">
        <v>4.5396825396825394E-2</v>
      </c>
      <c r="Y311" s="30">
        <v>7.8</v>
      </c>
      <c r="Z311" s="30">
        <v>-1.0000000000000009</v>
      </c>
      <c r="AA311" s="30">
        <v>8.8000000000000007</v>
      </c>
      <c r="AB311" s="30">
        <v>8.1</v>
      </c>
      <c r="AC311" s="32">
        <v>0.35662413113393499</v>
      </c>
      <c r="AD311" s="30">
        <v>7.8557063851181486</v>
      </c>
      <c r="AE311" s="12">
        <v>212</v>
      </c>
      <c r="AF311" s="12">
        <v>178</v>
      </c>
      <c r="AG311" s="12">
        <v>264</v>
      </c>
      <c r="AH311" s="33">
        <v>3.4008097165991904</v>
      </c>
      <c r="AI311" s="34">
        <v>555000</v>
      </c>
      <c r="AJ311" s="34">
        <v>503500</v>
      </c>
      <c r="AK311" s="34">
        <v>515000</v>
      </c>
      <c r="AL311" s="35">
        <v>0.10228401191658391</v>
      </c>
      <c r="AM311" s="35">
        <v>7.7669902912621352E-2</v>
      </c>
      <c r="AN311" s="12">
        <v>2</v>
      </c>
      <c r="AO311" s="33">
        <v>0.10000000000000009</v>
      </c>
      <c r="AP311" s="12">
        <v>1.9</v>
      </c>
      <c r="AQ311" s="34">
        <v>550</v>
      </c>
      <c r="AR311" s="34">
        <v>540</v>
      </c>
      <c r="AS311" s="31">
        <v>1.8518518518518517E-2</v>
      </c>
      <c r="AT311" s="36">
        <v>1542.2400000000002</v>
      </c>
      <c r="AU311" s="30">
        <v>0.67700000000000005</v>
      </c>
      <c r="AV311" s="30">
        <v>0.32300000000000001</v>
      </c>
      <c r="AW311" s="30">
        <v>0.16009999999999999</v>
      </c>
      <c r="AX311" s="30">
        <v>0.13100000000000001</v>
      </c>
      <c r="AY311" s="30">
        <v>0.18410000000000001</v>
      </c>
      <c r="AZ311" s="30">
        <v>0.17369999999999999</v>
      </c>
      <c r="BA311" s="30">
        <v>0.60299999999999998</v>
      </c>
      <c r="BB311" s="37">
        <v>3</v>
      </c>
      <c r="BC311" s="29">
        <v>11</v>
      </c>
      <c r="BD311" s="38" t="s">
        <v>4678</v>
      </c>
      <c r="BE311" s="39">
        <v>151.10372278942799</v>
      </c>
      <c r="BF311" s="39">
        <v>-33.914793402341502</v>
      </c>
      <c r="BG311" s="40">
        <f t="shared" si="48"/>
        <v>77</v>
      </c>
      <c r="BH311" s="40">
        <f t="shared" si="49"/>
        <v>84</v>
      </c>
      <c r="BI311" s="40">
        <f t="shared" si="50"/>
        <v>83</v>
      </c>
      <c r="BJ311" s="40">
        <f t="shared" si="51"/>
        <v>52</v>
      </c>
      <c r="BK311" s="40">
        <f t="shared" si="52"/>
        <v>100</v>
      </c>
      <c r="BL311" s="40">
        <f t="shared" si="53"/>
        <v>31</v>
      </c>
      <c r="BM311" s="41">
        <f t="shared" si="54"/>
        <v>100</v>
      </c>
      <c r="BN311" s="40">
        <f t="shared" si="55"/>
        <v>72</v>
      </c>
      <c r="BO311" s="41">
        <f t="shared" si="56"/>
        <v>30</v>
      </c>
      <c r="BP311" s="41">
        <f t="shared" si="57"/>
        <v>1</v>
      </c>
      <c r="BQ311" s="41">
        <f t="shared" si="58"/>
        <v>30</v>
      </c>
      <c r="BR311" s="41">
        <f t="shared" si="59"/>
        <v>48</v>
      </c>
    </row>
    <row r="312" spans="2:70" x14ac:dyDescent="0.3">
      <c r="B312" s="12" t="s">
        <v>2464</v>
      </c>
      <c r="C312" s="12">
        <v>119021661</v>
      </c>
      <c r="D312" s="12" t="s">
        <v>1929</v>
      </c>
      <c r="E312" s="12" t="s">
        <v>942</v>
      </c>
      <c r="F312" s="12" t="s">
        <v>2791</v>
      </c>
      <c r="G312" s="12" t="s">
        <v>85</v>
      </c>
      <c r="H312" s="12" t="s">
        <v>5013</v>
      </c>
      <c r="I312" s="28">
        <v>650000</v>
      </c>
      <c r="J312" s="28">
        <v>650000</v>
      </c>
      <c r="K312" s="28">
        <v>635000</v>
      </c>
      <c r="L312" s="28">
        <v>675000</v>
      </c>
      <c r="M312" s="28">
        <v>680000</v>
      </c>
      <c r="N312" s="28">
        <v>655000</v>
      </c>
      <c r="O312" s="29">
        <v>37</v>
      </c>
      <c r="P312" s="29">
        <v>36</v>
      </c>
      <c r="Q312" s="29">
        <v>38</v>
      </c>
      <c r="R312" s="28">
        <v>650</v>
      </c>
      <c r="S312" s="28">
        <v>620</v>
      </c>
      <c r="T312" s="30">
        <v>2</v>
      </c>
      <c r="U312" s="30">
        <v>-0.5</v>
      </c>
      <c r="V312" s="30">
        <v>2.5</v>
      </c>
      <c r="W312" s="30">
        <v>2.6</v>
      </c>
      <c r="X312" s="31">
        <v>5.1999999999999998E-2</v>
      </c>
      <c r="Y312" s="30">
        <v>16</v>
      </c>
      <c r="Z312" s="30">
        <v>-0.69999999999999929</v>
      </c>
      <c r="AA312" s="30">
        <v>16.7</v>
      </c>
      <c r="AB312" s="30">
        <v>15.5</v>
      </c>
      <c r="AC312" s="32">
        <v>0.32242063492063489</v>
      </c>
      <c r="AD312" s="30">
        <v>6.2003968253968242</v>
      </c>
      <c r="AE312" s="12">
        <v>212</v>
      </c>
      <c r="AF312" s="12">
        <v>178</v>
      </c>
      <c r="AG312" s="12">
        <v>264</v>
      </c>
      <c r="AH312" s="33">
        <v>3.4008097165991904</v>
      </c>
      <c r="AI312" s="34">
        <v>555000</v>
      </c>
      <c r="AJ312" s="34">
        <v>503500</v>
      </c>
      <c r="AK312" s="34">
        <v>515000</v>
      </c>
      <c r="AL312" s="35">
        <v>0.10228401191658391</v>
      </c>
      <c r="AM312" s="35">
        <v>7.7669902912621352E-2</v>
      </c>
      <c r="AN312" s="12">
        <v>2</v>
      </c>
      <c r="AO312" s="33">
        <v>0.10000000000000009</v>
      </c>
      <c r="AP312" s="12">
        <v>1.9</v>
      </c>
      <c r="AQ312" s="34">
        <v>550</v>
      </c>
      <c r="AR312" s="34">
        <v>540</v>
      </c>
      <c r="AS312" s="31">
        <v>1.8518518518518517E-2</v>
      </c>
      <c r="AT312" s="36">
        <v>2016.0000000000002</v>
      </c>
      <c r="AU312" s="30">
        <v>0.6976</v>
      </c>
      <c r="AV312" s="30">
        <v>0.3024</v>
      </c>
      <c r="AW312" s="30">
        <v>0.3926</v>
      </c>
      <c r="AX312" s="30">
        <v>8.48E-2</v>
      </c>
      <c r="AY312" s="30">
        <v>0.2331</v>
      </c>
      <c r="AZ312" s="30">
        <v>0.312</v>
      </c>
      <c r="BA312" s="30">
        <v>0.42870000000000003</v>
      </c>
      <c r="BB312" s="37">
        <v>5</v>
      </c>
      <c r="BC312" s="29">
        <v>11</v>
      </c>
      <c r="BD312" s="38" t="s">
        <v>4755</v>
      </c>
      <c r="BE312" s="39">
        <v>151.10910783785599</v>
      </c>
      <c r="BF312" s="39">
        <v>-33.9193177577556</v>
      </c>
      <c r="BG312" s="40">
        <f t="shared" si="48"/>
        <v>84</v>
      </c>
      <c r="BH312" s="40">
        <f t="shared" si="49"/>
        <v>84</v>
      </c>
      <c r="BI312" s="40">
        <f t="shared" si="50"/>
        <v>83</v>
      </c>
      <c r="BJ312" s="40">
        <f t="shared" si="51"/>
        <v>52</v>
      </c>
      <c r="BK312" s="40">
        <f t="shared" si="52"/>
        <v>100</v>
      </c>
      <c r="BL312" s="40">
        <f t="shared" si="53"/>
        <v>41</v>
      </c>
      <c r="BM312" s="41">
        <f t="shared" si="54"/>
        <v>100</v>
      </c>
      <c r="BN312" s="40">
        <f t="shared" si="55"/>
        <v>88</v>
      </c>
      <c r="BO312" s="41">
        <f t="shared" si="56"/>
        <v>52</v>
      </c>
      <c r="BP312" s="41">
        <f t="shared" si="57"/>
        <v>1</v>
      </c>
      <c r="BQ312" s="41">
        <f t="shared" si="58"/>
        <v>50</v>
      </c>
      <c r="BR312" s="41">
        <f t="shared" si="59"/>
        <v>54</v>
      </c>
    </row>
    <row r="313" spans="2:70" x14ac:dyDescent="0.3">
      <c r="B313" s="12" t="s">
        <v>1928</v>
      </c>
      <c r="C313" s="12">
        <v>119021662</v>
      </c>
      <c r="D313" s="12" t="s">
        <v>1929</v>
      </c>
      <c r="E313" s="12" t="s">
        <v>942</v>
      </c>
      <c r="F313" s="12" t="s">
        <v>2791</v>
      </c>
      <c r="G313" s="12" t="s">
        <v>85</v>
      </c>
      <c r="H313" s="12" t="s">
        <v>5013</v>
      </c>
      <c r="I313" s="28">
        <v>910800</v>
      </c>
      <c r="J313" s="28">
        <v>920700</v>
      </c>
      <c r="K313" s="28">
        <v>950000</v>
      </c>
      <c r="L313" s="28">
        <v>875000</v>
      </c>
      <c r="M313" s="28">
        <v>875000</v>
      </c>
      <c r="N313" s="28">
        <v>927000</v>
      </c>
      <c r="O313" s="29">
        <v>24</v>
      </c>
      <c r="P313" s="29">
        <v>24</v>
      </c>
      <c r="Q313" s="29">
        <v>25</v>
      </c>
      <c r="R313" s="28">
        <v>650</v>
      </c>
      <c r="S313" s="28">
        <v>600</v>
      </c>
      <c r="T313" s="30">
        <v>1.5</v>
      </c>
      <c r="U313" s="30">
        <v>0.19999999999999996</v>
      </c>
      <c r="V313" s="30">
        <v>1.3</v>
      </c>
      <c r="W313" s="30">
        <v>1.7</v>
      </c>
      <c r="X313" s="31">
        <v>3.7110232762406672E-2</v>
      </c>
      <c r="Y313" s="30">
        <v>6.5</v>
      </c>
      <c r="Z313" s="30">
        <v>-9.9999999999999645E-2</v>
      </c>
      <c r="AA313" s="30">
        <v>6.6</v>
      </c>
      <c r="AB313" s="30">
        <v>5.5</v>
      </c>
      <c r="AC313" s="32">
        <v>0.26831120797833691</v>
      </c>
      <c r="AD313" s="30">
        <v>7.230113852860037</v>
      </c>
      <c r="AE313" s="12">
        <v>212</v>
      </c>
      <c r="AF313" s="12">
        <v>178</v>
      </c>
      <c r="AG313" s="12">
        <v>264</v>
      </c>
      <c r="AH313" s="33">
        <v>3.4008097165991904</v>
      </c>
      <c r="AI313" s="34">
        <v>555000</v>
      </c>
      <c r="AJ313" s="34">
        <v>503500</v>
      </c>
      <c r="AK313" s="34">
        <v>515000</v>
      </c>
      <c r="AL313" s="35">
        <v>0.10228401191658391</v>
      </c>
      <c r="AM313" s="35">
        <v>7.7669902912621352E-2</v>
      </c>
      <c r="AN313" s="12">
        <v>2</v>
      </c>
      <c r="AO313" s="33">
        <v>0.10000000000000009</v>
      </c>
      <c r="AP313" s="12">
        <v>1.9</v>
      </c>
      <c r="AQ313" s="34">
        <v>550</v>
      </c>
      <c r="AR313" s="34">
        <v>540</v>
      </c>
      <c r="AS313" s="31">
        <v>1.8518518518518517E-2</v>
      </c>
      <c r="AT313" s="36">
        <v>2422.5600000000004</v>
      </c>
      <c r="AU313" s="30">
        <v>0.78090000000000004</v>
      </c>
      <c r="AV313" s="30">
        <v>0.21909999999999999</v>
      </c>
      <c r="AW313" s="30">
        <v>0.80159999999999998</v>
      </c>
      <c r="AX313" s="30">
        <v>8.2000000000000003E-2</v>
      </c>
      <c r="AY313" s="30">
        <v>0.44519999999999998</v>
      </c>
      <c r="AZ313" s="30">
        <v>0.32479999999999998</v>
      </c>
      <c r="BA313" s="30">
        <v>0.20530000000000001</v>
      </c>
      <c r="BB313" s="37">
        <v>7.5</v>
      </c>
      <c r="BC313" s="29">
        <v>9</v>
      </c>
      <c r="BD313" s="38" t="s">
        <v>4238</v>
      </c>
      <c r="BE313" s="39">
        <v>151.13158913393099</v>
      </c>
      <c r="BF313" s="39">
        <v>-33.925137782198902</v>
      </c>
      <c r="BG313" s="40">
        <f t="shared" si="48"/>
        <v>92</v>
      </c>
      <c r="BH313" s="40">
        <f t="shared" si="49"/>
        <v>84</v>
      </c>
      <c r="BI313" s="40">
        <f t="shared" si="50"/>
        <v>83</v>
      </c>
      <c r="BJ313" s="40">
        <f t="shared" si="51"/>
        <v>52</v>
      </c>
      <c r="BK313" s="40">
        <f t="shared" si="52"/>
        <v>100</v>
      </c>
      <c r="BL313" s="40">
        <f t="shared" si="53"/>
        <v>88</v>
      </c>
      <c r="BM313" s="41">
        <f t="shared" si="54"/>
        <v>74</v>
      </c>
      <c r="BN313" s="40">
        <f t="shared" si="55"/>
        <v>78</v>
      </c>
      <c r="BO313" s="41">
        <f t="shared" si="56"/>
        <v>88</v>
      </c>
      <c r="BP313" s="41">
        <f t="shared" si="57"/>
        <v>9</v>
      </c>
      <c r="BQ313" s="41">
        <f t="shared" si="58"/>
        <v>75</v>
      </c>
      <c r="BR313" s="41">
        <f t="shared" si="59"/>
        <v>60</v>
      </c>
    </row>
    <row r="314" spans="2:70" x14ac:dyDescent="0.3">
      <c r="B314" s="12" t="s">
        <v>1930</v>
      </c>
      <c r="C314" s="12">
        <v>119021663</v>
      </c>
      <c r="D314" s="12" t="s">
        <v>1929</v>
      </c>
      <c r="E314" s="12" t="s">
        <v>942</v>
      </c>
      <c r="F314" s="12" t="s">
        <v>2791</v>
      </c>
      <c r="G314" s="12" t="s">
        <v>85</v>
      </c>
      <c r="H314" s="12" t="s">
        <v>5013</v>
      </c>
      <c r="I314" s="28">
        <v>656500</v>
      </c>
      <c r="J314" s="28">
        <v>637000</v>
      </c>
      <c r="K314" s="28">
        <v>509850</v>
      </c>
      <c r="L314" s="28">
        <v>560000</v>
      </c>
      <c r="M314" s="28">
        <v>560000</v>
      </c>
      <c r="N314" s="28">
        <v>515000</v>
      </c>
      <c r="O314" s="29">
        <v>26</v>
      </c>
      <c r="P314" s="29">
        <v>26</v>
      </c>
      <c r="Q314" s="29">
        <v>49</v>
      </c>
      <c r="R314" s="28">
        <v>570</v>
      </c>
      <c r="S314" s="28">
        <v>540</v>
      </c>
      <c r="T314" s="30">
        <v>1.1000000000000001</v>
      </c>
      <c r="U314" s="30">
        <v>0.20000000000000007</v>
      </c>
      <c r="V314" s="30">
        <v>0.9</v>
      </c>
      <c r="W314" s="30">
        <v>0.6</v>
      </c>
      <c r="X314" s="31">
        <v>4.5148514851485147E-2</v>
      </c>
      <c r="Y314" s="30">
        <v>6.3</v>
      </c>
      <c r="Z314" s="30">
        <v>-1.7000000000000002</v>
      </c>
      <c r="AA314" s="30">
        <v>8</v>
      </c>
      <c r="AB314" s="30">
        <v>5.9</v>
      </c>
      <c r="AC314" s="32">
        <v>0.2764413750290991</v>
      </c>
      <c r="AD314" s="30">
        <v>6.1229339644603087</v>
      </c>
      <c r="AE314" s="12">
        <v>212</v>
      </c>
      <c r="AF314" s="12">
        <v>178</v>
      </c>
      <c r="AG314" s="12">
        <v>264</v>
      </c>
      <c r="AH314" s="33">
        <v>3.4008097165991904</v>
      </c>
      <c r="AI314" s="34">
        <v>555000</v>
      </c>
      <c r="AJ314" s="34">
        <v>503500</v>
      </c>
      <c r="AK314" s="34">
        <v>515000</v>
      </c>
      <c r="AL314" s="35">
        <v>0.10228401191658391</v>
      </c>
      <c r="AM314" s="35">
        <v>7.7669902912621352E-2</v>
      </c>
      <c r="AN314" s="12">
        <v>2</v>
      </c>
      <c r="AO314" s="33">
        <v>0.10000000000000009</v>
      </c>
      <c r="AP314" s="12">
        <v>1.9</v>
      </c>
      <c r="AQ314" s="34">
        <v>550</v>
      </c>
      <c r="AR314" s="34">
        <v>540</v>
      </c>
      <c r="AS314" s="31">
        <v>1.8518518518518517E-2</v>
      </c>
      <c r="AT314" s="36">
        <v>2061.92</v>
      </c>
      <c r="AU314" s="30">
        <v>0.79179999999999995</v>
      </c>
      <c r="AV314" s="30">
        <v>0.2082</v>
      </c>
      <c r="AW314" s="30">
        <v>0.82240000000000002</v>
      </c>
      <c r="AX314" s="30">
        <v>8.4900000000000003E-2</v>
      </c>
      <c r="AY314" s="30">
        <v>0.39660000000000001</v>
      </c>
      <c r="AZ314" s="30">
        <v>0.34050000000000002</v>
      </c>
      <c r="BA314" s="30">
        <v>0.23799999999999999</v>
      </c>
      <c r="BB314" s="37">
        <v>6</v>
      </c>
      <c r="BC314" s="29">
        <v>13</v>
      </c>
      <c r="BD314" s="38" t="s">
        <v>4239</v>
      </c>
      <c r="BE314" s="39">
        <v>151.09738510016899</v>
      </c>
      <c r="BF314" s="39">
        <v>-33.936998132944801</v>
      </c>
      <c r="BG314" s="40">
        <f t="shared" si="48"/>
        <v>98</v>
      </c>
      <c r="BH314" s="40">
        <f t="shared" si="49"/>
        <v>84</v>
      </c>
      <c r="BI314" s="40">
        <f t="shared" si="50"/>
        <v>83</v>
      </c>
      <c r="BJ314" s="40">
        <f t="shared" si="51"/>
        <v>52</v>
      </c>
      <c r="BK314" s="40">
        <f t="shared" si="52"/>
        <v>100</v>
      </c>
      <c r="BL314" s="40">
        <f t="shared" si="53"/>
        <v>77</v>
      </c>
      <c r="BM314" s="41">
        <f t="shared" si="54"/>
        <v>100</v>
      </c>
      <c r="BN314" s="40">
        <f t="shared" si="55"/>
        <v>89</v>
      </c>
      <c r="BO314" s="41">
        <f t="shared" si="56"/>
        <v>83</v>
      </c>
      <c r="BP314" s="41">
        <f t="shared" si="57"/>
        <v>13</v>
      </c>
      <c r="BQ314" s="41">
        <f t="shared" si="58"/>
        <v>60</v>
      </c>
      <c r="BR314" s="41">
        <f t="shared" si="59"/>
        <v>62</v>
      </c>
    </row>
    <row r="315" spans="2:70" x14ac:dyDescent="0.3">
      <c r="B315" s="12" t="s">
        <v>2465</v>
      </c>
      <c r="C315" s="12">
        <v>119031370</v>
      </c>
      <c r="D315" s="12" t="s">
        <v>1455</v>
      </c>
      <c r="E315" s="12" t="s">
        <v>942</v>
      </c>
      <c r="F315" s="12" t="s">
        <v>2791</v>
      </c>
      <c r="G315" s="12" t="s">
        <v>85</v>
      </c>
      <c r="H315" s="12" t="s">
        <v>5013</v>
      </c>
      <c r="I315" s="28">
        <v>695250</v>
      </c>
      <c r="J315" s="28">
        <v>689000</v>
      </c>
      <c r="K315" s="28">
        <v>656250</v>
      </c>
      <c r="L315" s="28">
        <v>683000</v>
      </c>
      <c r="M315" s="28">
        <v>655000</v>
      </c>
      <c r="N315" s="28">
        <v>628000</v>
      </c>
      <c r="O315" s="29">
        <v>24</v>
      </c>
      <c r="P315" s="29">
        <v>25</v>
      </c>
      <c r="Q315" s="29">
        <v>29</v>
      </c>
      <c r="R315" s="28">
        <v>600</v>
      </c>
      <c r="S315" s="28">
        <v>525</v>
      </c>
      <c r="T315" s="30">
        <v>1.8</v>
      </c>
      <c r="U315" s="30">
        <v>0</v>
      </c>
      <c r="V315" s="30">
        <v>1.8</v>
      </c>
      <c r="W315" s="30">
        <v>1.5</v>
      </c>
      <c r="X315" s="31">
        <v>4.4875943905070118E-2</v>
      </c>
      <c r="Y315" s="30">
        <v>6.3</v>
      </c>
      <c r="Z315" s="30">
        <v>-0.5</v>
      </c>
      <c r="AA315" s="30">
        <v>6.8</v>
      </c>
      <c r="AB315" s="30">
        <v>6.1</v>
      </c>
      <c r="AC315" s="32">
        <v>0.32546432910952955</v>
      </c>
      <c r="AD315" s="30">
        <v>7.2525344491474497</v>
      </c>
      <c r="AE315" s="12">
        <v>220</v>
      </c>
      <c r="AF315" s="12">
        <v>177</v>
      </c>
      <c r="AG315" s="12">
        <v>194</v>
      </c>
      <c r="AH315" s="33">
        <v>3.3461538461538463</v>
      </c>
      <c r="AI315" s="34">
        <v>749000</v>
      </c>
      <c r="AJ315" s="34">
        <v>710000</v>
      </c>
      <c r="AK315" s="34">
        <v>710000</v>
      </c>
      <c r="AL315" s="35">
        <v>5.4929577464788736E-2</v>
      </c>
      <c r="AM315" s="35">
        <v>5.4929577464788736E-2</v>
      </c>
      <c r="AN315" s="12">
        <v>1.9</v>
      </c>
      <c r="AO315" s="33">
        <v>9.9999999999999867E-2</v>
      </c>
      <c r="AP315" s="12">
        <v>1.8</v>
      </c>
      <c r="AQ315" s="34">
        <v>660</v>
      </c>
      <c r="AR315" s="34">
        <v>630</v>
      </c>
      <c r="AS315" s="31">
        <v>4.7619047619047616E-2</v>
      </c>
      <c r="AT315" s="36">
        <v>1843.5200000000002</v>
      </c>
      <c r="AU315" s="30">
        <v>0.73299999999999998</v>
      </c>
      <c r="AV315" s="30">
        <v>0.26700000000000002</v>
      </c>
      <c r="AW315" s="30">
        <v>0.57479999999999998</v>
      </c>
      <c r="AX315" s="30">
        <v>0.1779</v>
      </c>
      <c r="AY315" s="30">
        <v>0.32490000000000002</v>
      </c>
      <c r="AZ315" s="30">
        <v>0.27739999999999998</v>
      </c>
      <c r="BA315" s="30">
        <v>0.36809999999999998</v>
      </c>
      <c r="BB315" s="37">
        <v>1</v>
      </c>
      <c r="BC315" s="29">
        <v>15</v>
      </c>
      <c r="BD315" s="38" t="s">
        <v>4756</v>
      </c>
      <c r="BE315" s="39">
        <v>151.07749641757101</v>
      </c>
      <c r="BF315" s="39">
        <v>-33.947706295111999</v>
      </c>
      <c r="BG315" s="40">
        <f t="shared" si="48"/>
        <v>87</v>
      </c>
      <c r="BH315" s="40">
        <f t="shared" si="49"/>
        <v>85</v>
      </c>
      <c r="BI315" s="40">
        <f t="shared" si="50"/>
        <v>83</v>
      </c>
      <c r="BJ315" s="40">
        <f t="shared" si="51"/>
        <v>28</v>
      </c>
      <c r="BK315" s="40">
        <f t="shared" si="52"/>
        <v>100</v>
      </c>
      <c r="BL315" s="40">
        <f t="shared" si="53"/>
        <v>61</v>
      </c>
      <c r="BM315" s="41">
        <f t="shared" si="54"/>
        <v>100</v>
      </c>
      <c r="BN315" s="40">
        <f t="shared" si="55"/>
        <v>78</v>
      </c>
      <c r="BO315" s="41">
        <f t="shared" si="56"/>
        <v>50</v>
      </c>
      <c r="BP315" s="41">
        <f t="shared" si="57"/>
        <v>13</v>
      </c>
      <c r="BQ315" s="41">
        <f t="shared" si="58"/>
        <v>10</v>
      </c>
      <c r="BR315" s="41">
        <f t="shared" si="59"/>
        <v>51</v>
      </c>
    </row>
    <row r="316" spans="2:70" x14ac:dyDescent="0.3">
      <c r="B316" s="12" t="s">
        <v>1454</v>
      </c>
      <c r="C316" s="12">
        <v>119031371</v>
      </c>
      <c r="D316" s="12" t="s">
        <v>1455</v>
      </c>
      <c r="E316" s="12" t="s">
        <v>942</v>
      </c>
      <c r="F316" s="12" t="s">
        <v>2791</v>
      </c>
      <c r="G316" s="12" t="s">
        <v>85</v>
      </c>
      <c r="H316" s="12" t="s">
        <v>5013</v>
      </c>
      <c r="I316" s="28">
        <v>950000</v>
      </c>
      <c r="J316" s="28">
        <v>918000</v>
      </c>
      <c r="K316" s="28">
        <v>875500</v>
      </c>
      <c r="L316" s="28">
        <v>940000</v>
      </c>
      <c r="M316" s="28">
        <v>901700</v>
      </c>
      <c r="N316" s="28">
        <v>901700</v>
      </c>
      <c r="O316" s="29">
        <v>21</v>
      </c>
      <c r="P316" s="29">
        <v>24</v>
      </c>
      <c r="Q316" s="29">
        <v>24</v>
      </c>
      <c r="R316" s="28">
        <v>650</v>
      </c>
      <c r="S316" s="28">
        <v>580</v>
      </c>
      <c r="T316" s="30">
        <v>2.2000000000000002</v>
      </c>
      <c r="U316" s="30">
        <v>0</v>
      </c>
      <c r="V316" s="30">
        <v>2.2000000000000002</v>
      </c>
      <c r="W316" s="30">
        <v>2.5</v>
      </c>
      <c r="X316" s="31">
        <v>3.557894736842105E-2</v>
      </c>
      <c r="Y316" s="30">
        <v>7.9</v>
      </c>
      <c r="Z316" s="30">
        <v>-0.90000000000000036</v>
      </c>
      <c r="AA316" s="30">
        <v>8.8000000000000007</v>
      </c>
      <c r="AB316" s="30">
        <v>7.8</v>
      </c>
      <c r="AC316" s="32">
        <v>0.23804640806281491</v>
      </c>
      <c r="AD316" s="30">
        <v>6.690653481055449</v>
      </c>
      <c r="AE316" s="12">
        <v>220</v>
      </c>
      <c r="AF316" s="12">
        <v>177</v>
      </c>
      <c r="AG316" s="12">
        <v>194</v>
      </c>
      <c r="AH316" s="33">
        <v>3.3461538461538463</v>
      </c>
      <c r="AI316" s="34">
        <v>749000</v>
      </c>
      <c r="AJ316" s="34">
        <v>710000</v>
      </c>
      <c r="AK316" s="34">
        <v>710000</v>
      </c>
      <c r="AL316" s="35">
        <v>5.4929577464788736E-2</v>
      </c>
      <c r="AM316" s="35">
        <v>5.4929577464788736E-2</v>
      </c>
      <c r="AN316" s="12">
        <v>1.9</v>
      </c>
      <c r="AO316" s="33">
        <v>9.9999999999999867E-2</v>
      </c>
      <c r="AP316" s="12">
        <v>1.8</v>
      </c>
      <c r="AQ316" s="34">
        <v>660</v>
      </c>
      <c r="AR316" s="34">
        <v>630</v>
      </c>
      <c r="AS316" s="31">
        <v>4.7619047619047616E-2</v>
      </c>
      <c r="AT316" s="36">
        <v>2730.5600000000004</v>
      </c>
      <c r="AU316" s="30">
        <v>0.79900000000000004</v>
      </c>
      <c r="AV316" s="30">
        <v>0.20100000000000001</v>
      </c>
      <c r="AW316" s="30">
        <v>0.74970000000000003</v>
      </c>
      <c r="AX316" s="30">
        <v>8.3299999999999999E-2</v>
      </c>
      <c r="AY316" s="30">
        <v>0.44369999999999998</v>
      </c>
      <c r="AZ316" s="30">
        <v>0.32740000000000002</v>
      </c>
      <c r="BA316" s="30">
        <v>0.20569999999999999</v>
      </c>
      <c r="BB316" s="37">
        <v>9</v>
      </c>
      <c r="BC316" s="29">
        <v>17</v>
      </c>
      <c r="BD316" s="38" t="s">
        <v>3787</v>
      </c>
      <c r="BE316" s="39">
        <v>151.087067724131</v>
      </c>
      <c r="BF316" s="39">
        <v>-33.981867495436603</v>
      </c>
      <c r="BG316" s="40">
        <f t="shared" si="48"/>
        <v>80</v>
      </c>
      <c r="BH316" s="40">
        <f t="shared" si="49"/>
        <v>85</v>
      </c>
      <c r="BI316" s="40">
        <f t="shared" si="50"/>
        <v>83</v>
      </c>
      <c r="BJ316" s="40">
        <f t="shared" si="51"/>
        <v>28</v>
      </c>
      <c r="BK316" s="40">
        <f t="shared" si="52"/>
        <v>100</v>
      </c>
      <c r="BL316" s="40">
        <f t="shared" si="53"/>
        <v>88</v>
      </c>
      <c r="BM316" s="41">
        <f t="shared" si="54"/>
        <v>69</v>
      </c>
      <c r="BN316" s="40">
        <f t="shared" si="55"/>
        <v>83</v>
      </c>
      <c r="BO316" s="41">
        <f t="shared" si="56"/>
        <v>100</v>
      </c>
      <c r="BP316" s="41">
        <f t="shared" si="57"/>
        <v>1</v>
      </c>
      <c r="BQ316" s="41">
        <f t="shared" si="58"/>
        <v>90</v>
      </c>
      <c r="BR316" s="41">
        <f t="shared" si="59"/>
        <v>59</v>
      </c>
    </row>
    <row r="317" spans="2:70" x14ac:dyDescent="0.3">
      <c r="B317" s="12" t="s">
        <v>1688</v>
      </c>
      <c r="C317" s="12">
        <v>119031372</v>
      </c>
      <c r="D317" s="12" t="s">
        <v>1455</v>
      </c>
      <c r="E317" s="12" t="s">
        <v>942</v>
      </c>
      <c r="F317" s="12" t="s">
        <v>2791</v>
      </c>
      <c r="G317" s="12" t="s">
        <v>85</v>
      </c>
      <c r="H317" s="12" t="s">
        <v>5013</v>
      </c>
      <c r="I317" s="28">
        <v>777700</v>
      </c>
      <c r="J317" s="28">
        <v>777700</v>
      </c>
      <c r="K317" s="28">
        <v>735000</v>
      </c>
      <c r="L317" s="28">
        <v>830000</v>
      </c>
      <c r="M317" s="28">
        <v>893000</v>
      </c>
      <c r="N317" s="28">
        <v>820000</v>
      </c>
      <c r="O317" s="29">
        <v>29</v>
      </c>
      <c r="P317" s="29">
        <v>26</v>
      </c>
      <c r="Q317" s="29">
        <v>32</v>
      </c>
      <c r="R317" s="28">
        <v>660</v>
      </c>
      <c r="S317" s="28">
        <v>600</v>
      </c>
      <c r="T317" s="30">
        <v>1.5</v>
      </c>
      <c r="U317" s="30">
        <v>0.10000000000000009</v>
      </c>
      <c r="V317" s="30">
        <v>1.4</v>
      </c>
      <c r="W317" s="30">
        <v>0.9</v>
      </c>
      <c r="X317" s="31">
        <v>4.4130127298444129E-2</v>
      </c>
      <c r="Y317" s="30">
        <v>4.3</v>
      </c>
      <c r="Z317" s="30">
        <v>0</v>
      </c>
      <c r="AA317" s="30">
        <v>4.3</v>
      </c>
      <c r="AB317" s="30">
        <v>3.9</v>
      </c>
      <c r="AC317" s="32">
        <v>0.28182004509120723</v>
      </c>
      <c r="AD317" s="30">
        <v>6.3861144833167787</v>
      </c>
      <c r="AE317" s="12">
        <v>220</v>
      </c>
      <c r="AF317" s="12">
        <v>177</v>
      </c>
      <c r="AG317" s="12">
        <v>194</v>
      </c>
      <c r="AH317" s="33">
        <v>3.3461538461538463</v>
      </c>
      <c r="AI317" s="34">
        <v>749000</v>
      </c>
      <c r="AJ317" s="34">
        <v>710000</v>
      </c>
      <c r="AK317" s="34">
        <v>710000</v>
      </c>
      <c r="AL317" s="35">
        <v>5.4929577464788736E-2</v>
      </c>
      <c r="AM317" s="35">
        <v>5.4929577464788736E-2</v>
      </c>
      <c r="AN317" s="12">
        <v>1.9</v>
      </c>
      <c r="AO317" s="33">
        <v>9.9999999999999867E-2</v>
      </c>
      <c r="AP317" s="12">
        <v>1.8</v>
      </c>
      <c r="AQ317" s="34">
        <v>660</v>
      </c>
      <c r="AR317" s="34">
        <v>630</v>
      </c>
      <c r="AS317" s="31">
        <v>4.7619047619047616E-2</v>
      </c>
      <c r="AT317" s="36">
        <v>2341.92</v>
      </c>
      <c r="AU317" s="30">
        <v>0.77829999999999999</v>
      </c>
      <c r="AV317" s="30">
        <v>0.22170000000000001</v>
      </c>
      <c r="AW317" s="30">
        <v>0.70689999999999997</v>
      </c>
      <c r="AX317" s="30">
        <v>0.1691</v>
      </c>
      <c r="AY317" s="30">
        <v>0.38590000000000002</v>
      </c>
      <c r="AZ317" s="30">
        <v>0.38329999999999997</v>
      </c>
      <c r="BA317" s="30">
        <v>0.20469999999999999</v>
      </c>
      <c r="BB317" s="37">
        <v>6</v>
      </c>
      <c r="BC317" s="29">
        <v>19</v>
      </c>
      <c r="BD317" s="38" t="s">
        <v>4005</v>
      </c>
      <c r="BE317" s="39">
        <v>151.05095822745801</v>
      </c>
      <c r="BF317" s="39">
        <v>-33.9727769778818</v>
      </c>
      <c r="BG317" s="40">
        <f t="shared" si="48"/>
        <v>92</v>
      </c>
      <c r="BH317" s="40">
        <f t="shared" si="49"/>
        <v>85</v>
      </c>
      <c r="BI317" s="40">
        <f t="shared" si="50"/>
        <v>83</v>
      </c>
      <c r="BJ317" s="40">
        <f t="shared" si="51"/>
        <v>28</v>
      </c>
      <c r="BK317" s="40">
        <f t="shared" si="52"/>
        <v>100</v>
      </c>
      <c r="BL317" s="40">
        <f t="shared" si="53"/>
        <v>75</v>
      </c>
      <c r="BM317" s="41">
        <f t="shared" si="54"/>
        <v>97</v>
      </c>
      <c r="BN317" s="40">
        <f t="shared" si="55"/>
        <v>86</v>
      </c>
      <c r="BO317" s="41">
        <f t="shared" si="56"/>
        <v>79</v>
      </c>
      <c r="BP317" s="41">
        <f t="shared" si="57"/>
        <v>46</v>
      </c>
      <c r="BQ317" s="41">
        <f t="shared" si="58"/>
        <v>60</v>
      </c>
      <c r="BR317" s="41">
        <f t="shared" si="59"/>
        <v>62</v>
      </c>
    </row>
    <row r="318" spans="2:70" x14ac:dyDescent="0.3">
      <c r="B318" s="12" t="s">
        <v>2581</v>
      </c>
      <c r="C318" s="12">
        <v>119031373</v>
      </c>
      <c r="D318" s="12" t="s">
        <v>1455</v>
      </c>
      <c r="E318" s="12" t="s">
        <v>942</v>
      </c>
      <c r="F318" s="12" t="s">
        <v>2791</v>
      </c>
      <c r="G318" s="12" t="s">
        <v>85</v>
      </c>
      <c r="H318" s="12" t="s">
        <v>5013</v>
      </c>
      <c r="I318" s="28">
        <v>620000</v>
      </c>
      <c r="J318" s="28">
        <v>633000</v>
      </c>
      <c r="K318" s="28">
        <v>600000</v>
      </c>
      <c r="L318" s="28">
        <v>628000</v>
      </c>
      <c r="M318" s="28">
        <v>628000</v>
      </c>
      <c r="N318" s="28">
        <v>605000</v>
      </c>
      <c r="O318" s="29">
        <v>43</v>
      </c>
      <c r="P318" s="29">
        <v>42</v>
      </c>
      <c r="Q318" s="29">
        <v>42</v>
      </c>
      <c r="R318" s="28">
        <v>650</v>
      </c>
      <c r="S318" s="28">
        <v>610</v>
      </c>
      <c r="T318" s="30">
        <v>1.5</v>
      </c>
      <c r="U318" s="30">
        <v>-0.10000000000000009</v>
      </c>
      <c r="V318" s="30">
        <v>1.6</v>
      </c>
      <c r="W318" s="30">
        <v>1.4</v>
      </c>
      <c r="X318" s="31">
        <v>5.4516129032258068E-2</v>
      </c>
      <c r="Y318" s="30">
        <v>5.8</v>
      </c>
      <c r="Z318" s="30">
        <v>-0.29999999999999982</v>
      </c>
      <c r="AA318" s="30">
        <v>6.1</v>
      </c>
      <c r="AB318" s="30">
        <v>5.0999999999999996</v>
      </c>
      <c r="AC318" s="32">
        <v>0.48042809839167455</v>
      </c>
      <c r="AD318" s="30">
        <v>8.8125864202023152</v>
      </c>
      <c r="AE318" s="12">
        <v>220</v>
      </c>
      <c r="AF318" s="12">
        <v>177</v>
      </c>
      <c r="AG318" s="12">
        <v>194</v>
      </c>
      <c r="AH318" s="33">
        <v>3.3461538461538463</v>
      </c>
      <c r="AI318" s="34">
        <v>749000</v>
      </c>
      <c r="AJ318" s="34">
        <v>710000</v>
      </c>
      <c r="AK318" s="34">
        <v>710000</v>
      </c>
      <c r="AL318" s="35">
        <v>5.4929577464788736E-2</v>
      </c>
      <c r="AM318" s="35">
        <v>5.4929577464788736E-2</v>
      </c>
      <c r="AN318" s="12">
        <v>1.9</v>
      </c>
      <c r="AO318" s="33">
        <v>9.9999999999999867E-2</v>
      </c>
      <c r="AP318" s="12">
        <v>1.8</v>
      </c>
      <c r="AQ318" s="34">
        <v>660</v>
      </c>
      <c r="AR318" s="34">
        <v>630</v>
      </c>
      <c r="AS318" s="31">
        <v>4.7619047619047616E-2</v>
      </c>
      <c r="AT318" s="36">
        <v>1352.96</v>
      </c>
      <c r="AU318" s="30">
        <v>0.65069999999999995</v>
      </c>
      <c r="AV318" s="30">
        <v>0.3493</v>
      </c>
      <c r="AW318" s="30">
        <v>0.36130000000000001</v>
      </c>
      <c r="AX318" s="30">
        <v>0.1094</v>
      </c>
      <c r="AY318" s="30">
        <v>0.18179999999999999</v>
      </c>
      <c r="AZ318" s="30">
        <v>0.2223</v>
      </c>
      <c r="BA318" s="30">
        <v>0.55979999999999996</v>
      </c>
      <c r="BB318" s="37">
        <v>3</v>
      </c>
      <c r="BC318" s="29">
        <v>17</v>
      </c>
      <c r="BD318" s="38" t="s">
        <v>4877</v>
      </c>
      <c r="BE318" s="39">
        <v>151.054052028417</v>
      </c>
      <c r="BF318" s="39">
        <v>-33.948627917971201</v>
      </c>
      <c r="BG318" s="40">
        <f t="shared" si="48"/>
        <v>92</v>
      </c>
      <c r="BH318" s="40">
        <f t="shared" si="49"/>
        <v>85</v>
      </c>
      <c r="BI318" s="40">
        <f t="shared" si="50"/>
        <v>83</v>
      </c>
      <c r="BJ318" s="40">
        <f t="shared" si="51"/>
        <v>28</v>
      </c>
      <c r="BK318" s="40">
        <f t="shared" si="52"/>
        <v>100</v>
      </c>
      <c r="BL318" s="40">
        <f t="shared" si="53"/>
        <v>30</v>
      </c>
      <c r="BM318" s="41">
        <f t="shared" si="54"/>
        <v>100</v>
      </c>
      <c r="BN318" s="40">
        <f t="shared" si="55"/>
        <v>62</v>
      </c>
      <c r="BO318" s="41">
        <f t="shared" si="56"/>
        <v>1</v>
      </c>
      <c r="BP318" s="41">
        <f t="shared" si="57"/>
        <v>21</v>
      </c>
      <c r="BQ318" s="41">
        <f t="shared" si="58"/>
        <v>30</v>
      </c>
      <c r="BR318" s="41">
        <f t="shared" si="59"/>
        <v>47</v>
      </c>
    </row>
    <row r="319" spans="2:70" x14ac:dyDescent="0.3">
      <c r="B319" s="12" t="s">
        <v>1799</v>
      </c>
      <c r="C319" s="12">
        <v>119031374</v>
      </c>
      <c r="D319" s="12" t="s">
        <v>1455</v>
      </c>
      <c r="E319" s="12" t="s">
        <v>942</v>
      </c>
      <c r="F319" s="12" t="s">
        <v>2791</v>
      </c>
      <c r="G319" s="12" t="s">
        <v>85</v>
      </c>
      <c r="H319" s="12" t="s">
        <v>5013</v>
      </c>
      <c r="I319" s="28">
        <v>762000</v>
      </c>
      <c r="J319" s="28">
        <v>775680</v>
      </c>
      <c r="K319" s="28">
        <v>743800</v>
      </c>
      <c r="L319" s="28">
        <v>770000</v>
      </c>
      <c r="M319" s="28">
        <v>762000</v>
      </c>
      <c r="N319" s="28">
        <v>762000</v>
      </c>
      <c r="O319" s="29">
        <v>29</v>
      </c>
      <c r="P319" s="29">
        <v>28</v>
      </c>
      <c r="Q319" s="29">
        <v>36</v>
      </c>
      <c r="R319" s="28">
        <v>730</v>
      </c>
      <c r="S319" s="28">
        <v>700</v>
      </c>
      <c r="T319" s="30">
        <v>1.8</v>
      </c>
      <c r="U319" s="30">
        <v>0</v>
      </c>
      <c r="V319" s="30">
        <v>1.8</v>
      </c>
      <c r="W319" s="30">
        <v>1.7</v>
      </c>
      <c r="X319" s="31">
        <v>4.9816272965879267E-2</v>
      </c>
      <c r="Y319" s="30">
        <v>7.6</v>
      </c>
      <c r="Z319" s="30">
        <v>-0.30000000000000071</v>
      </c>
      <c r="AA319" s="30">
        <v>7.9</v>
      </c>
      <c r="AB319" s="30">
        <v>7.3</v>
      </c>
      <c r="AC319" s="32">
        <v>0.31081817562504255</v>
      </c>
      <c r="AD319" s="30">
        <v>6.2392900375732987</v>
      </c>
      <c r="AE319" s="12">
        <v>220</v>
      </c>
      <c r="AF319" s="12">
        <v>177</v>
      </c>
      <c r="AG319" s="12">
        <v>194</v>
      </c>
      <c r="AH319" s="33">
        <v>3.3461538461538463</v>
      </c>
      <c r="AI319" s="34">
        <v>749000</v>
      </c>
      <c r="AJ319" s="34">
        <v>710000</v>
      </c>
      <c r="AK319" s="34">
        <v>710000</v>
      </c>
      <c r="AL319" s="35">
        <v>5.4929577464788736E-2</v>
      </c>
      <c r="AM319" s="35">
        <v>5.4929577464788736E-2</v>
      </c>
      <c r="AN319" s="12">
        <v>1.9</v>
      </c>
      <c r="AO319" s="33">
        <v>9.9999999999999867E-2</v>
      </c>
      <c r="AP319" s="12">
        <v>1.8</v>
      </c>
      <c r="AQ319" s="34">
        <v>660</v>
      </c>
      <c r="AR319" s="34">
        <v>630</v>
      </c>
      <c r="AS319" s="31">
        <v>4.7619047619047616E-2</v>
      </c>
      <c r="AT319" s="36">
        <v>2348.6400000000003</v>
      </c>
      <c r="AU319" s="30">
        <v>0.76759999999999995</v>
      </c>
      <c r="AV319" s="30">
        <v>0.2324</v>
      </c>
      <c r="AW319" s="30">
        <v>0.55089999999999995</v>
      </c>
      <c r="AX319" s="30">
        <v>0.1119</v>
      </c>
      <c r="AY319" s="30">
        <v>0.34949999999999998</v>
      </c>
      <c r="AZ319" s="30">
        <v>0.3226</v>
      </c>
      <c r="BA319" s="30">
        <v>0.29620000000000002</v>
      </c>
      <c r="BB319" s="37">
        <v>10</v>
      </c>
      <c r="BC319" s="29">
        <v>16</v>
      </c>
      <c r="BD319" s="38" t="s">
        <v>4110</v>
      </c>
      <c r="BE319" s="39">
        <v>151.107427510289</v>
      </c>
      <c r="BF319" s="39">
        <v>-33.983504308117901</v>
      </c>
      <c r="BG319" s="40">
        <f t="shared" si="48"/>
        <v>87</v>
      </c>
      <c r="BH319" s="40">
        <f t="shared" si="49"/>
        <v>85</v>
      </c>
      <c r="BI319" s="40">
        <f t="shared" si="50"/>
        <v>83</v>
      </c>
      <c r="BJ319" s="40">
        <f t="shared" si="51"/>
        <v>28</v>
      </c>
      <c r="BK319" s="40">
        <f t="shared" si="52"/>
        <v>100</v>
      </c>
      <c r="BL319" s="40">
        <f t="shared" si="53"/>
        <v>67</v>
      </c>
      <c r="BM319" s="41">
        <f t="shared" si="54"/>
        <v>100</v>
      </c>
      <c r="BN319" s="40">
        <f t="shared" si="55"/>
        <v>88</v>
      </c>
      <c r="BO319" s="41">
        <f t="shared" si="56"/>
        <v>60</v>
      </c>
      <c r="BP319" s="41">
        <f t="shared" si="57"/>
        <v>1</v>
      </c>
      <c r="BQ319" s="41">
        <f t="shared" si="58"/>
        <v>100</v>
      </c>
      <c r="BR319" s="41">
        <f t="shared" si="59"/>
        <v>59</v>
      </c>
    </row>
    <row r="320" spans="2:70" x14ac:dyDescent="0.3">
      <c r="B320" s="12" t="s">
        <v>1931</v>
      </c>
      <c r="C320" s="12">
        <v>119031664</v>
      </c>
      <c r="D320" s="12" t="s">
        <v>1455</v>
      </c>
      <c r="E320" s="12" t="s">
        <v>942</v>
      </c>
      <c r="F320" s="12" t="s">
        <v>2791</v>
      </c>
      <c r="G320" s="12" t="s">
        <v>85</v>
      </c>
      <c r="H320" s="12" t="s">
        <v>5013</v>
      </c>
      <c r="I320" s="28">
        <v>737550</v>
      </c>
      <c r="J320" s="28">
        <v>739000</v>
      </c>
      <c r="K320" s="28">
        <v>722700</v>
      </c>
      <c r="L320" s="28">
        <v>750000</v>
      </c>
      <c r="M320" s="28">
        <v>740000</v>
      </c>
      <c r="N320" s="28">
        <v>710000</v>
      </c>
      <c r="O320" s="29">
        <v>33</v>
      </c>
      <c r="P320" s="29">
        <v>31</v>
      </c>
      <c r="Q320" s="29">
        <v>31</v>
      </c>
      <c r="R320" s="28">
        <v>720</v>
      </c>
      <c r="S320" s="28">
        <v>680</v>
      </c>
      <c r="T320" s="30">
        <v>2.1</v>
      </c>
      <c r="U320" s="30">
        <v>0</v>
      </c>
      <c r="V320" s="30">
        <v>2.1</v>
      </c>
      <c r="W320" s="30">
        <v>1.9</v>
      </c>
      <c r="X320" s="31">
        <v>5.0762660158633316E-2</v>
      </c>
      <c r="Y320" s="30">
        <v>10.1</v>
      </c>
      <c r="Z320" s="30">
        <v>-1.2000000000000011</v>
      </c>
      <c r="AA320" s="30">
        <v>11.3</v>
      </c>
      <c r="AB320" s="30">
        <v>10.6</v>
      </c>
      <c r="AC320" s="32">
        <v>0.37440718861802141</v>
      </c>
      <c r="AD320" s="30">
        <v>7.3756416123189554</v>
      </c>
      <c r="AE320" s="12">
        <v>220</v>
      </c>
      <c r="AF320" s="12">
        <v>177</v>
      </c>
      <c r="AG320" s="12">
        <v>194</v>
      </c>
      <c r="AH320" s="33">
        <v>3.3461538461538463</v>
      </c>
      <c r="AI320" s="34">
        <v>749000</v>
      </c>
      <c r="AJ320" s="34">
        <v>710000</v>
      </c>
      <c r="AK320" s="34">
        <v>710000</v>
      </c>
      <c r="AL320" s="35">
        <v>5.4929577464788736E-2</v>
      </c>
      <c r="AM320" s="35">
        <v>5.4929577464788736E-2</v>
      </c>
      <c r="AN320" s="12">
        <v>1.9</v>
      </c>
      <c r="AO320" s="33">
        <v>9.9999999999999867E-2</v>
      </c>
      <c r="AP320" s="12">
        <v>1.8</v>
      </c>
      <c r="AQ320" s="34">
        <v>660</v>
      </c>
      <c r="AR320" s="34">
        <v>630</v>
      </c>
      <c r="AS320" s="31">
        <v>4.7619047619047616E-2</v>
      </c>
      <c r="AT320" s="36">
        <v>1923.0400000000002</v>
      </c>
      <c r="AU320" s="30">
        <v>0.70730000000000004</v>
      </c>
      <c r="AV320" s="30">
        <v>0.29270000000000002</v>
      </c>
      <c r="AW320" s="30">
        <v>0.11269999999999999</v>
      </c>
      <c r="AX320" s="30">
        <v>2.8500000000000001E-2</v>
      </c>
      <c r="AY320" s="30">
        <v>0.16769999999999999</v>
      </c>
      <c r="AZ320" s="30">
        <v>0.21959999999999999</v>
      </c>
      <c r="BA320" s="30">
        <v>0.57909999999999995</v>
      </c>
      <c r="BB320" s="37">
        <v>8</v>
      </c>
      <c r="BC320" s="29">
        <v>14</v>
      </c>
      <c r="BD320" s="38" t="s">
        <v>4240</v>
      </c>
      <c r="BE320" s="39">
        <v>151.108074411703</v>
      </c>
      <c r="BF320" s="39">
        <v>-33.964093397057098</v>
      </c>
      <c r="BG320" s="40">
        <f t="shared" si="48"/>
        <v>82</v>
      </c>
      <c r="BH320" s="40">
        <f t="shared" si="49"/>
        <v>85</v>
      </c>
      <c r="BI320" s="40">
        <f t="shared" si="50"/>
        <v>83</v>
      </c>
      <c r="BJ320" s="40">
        <f t="shared" si="51"/>
        <v>28</v>
      </c>
      <c r="BK320" s="40">
        <f t="shared" si="52"/>
        <v>100</v>
      </c>
      <c r="BL320" s="40">
        <f t="shared" si="53"/>
        <v>27</v>
      </c>
      <c r="BM320" s="41">
        <f t="shared" si="54"/>
        <v>100</v>
      </c>
      <c r="BN320" s="40">
        <f t="shared" si="55"/>
        <v>76</v>
      </c>
      <c r="BO320" s="41">
        <f t="shared" si="56"/>
        <v>18</v>
      </c>
      <c r="BP320" s="41">
        <f t="shared" si="57"/>
        <v>1</v>
      </c>
      <c r="BQ320" s="41">
        <f t="shared" si="58"/>
        <v>80</v>
      </c>
      <c r="BR320" s="41">
        <f t="shared" si="59"/>
        <v>51</v>
      </c>
    </row>
    <row r="321" spans="2:70" x14ac:dyDescent="0.3">
      <c r="B321" s="12" t="s">
        <v>2239</v>
      </c>
      <c r="C321" s="12">
        <v>119031665</v>
      </c>
      <c r="D321" s="12" t="s">
        <v>1455</v>
      </c>
      <c r="E321" s="12" t="s">
        <v>942</v>
      </c>
      <c r="F321" s="12" t="s">
        <v>2791</v>
      </c>
      <c r="G321" s="12" t="s">
        <v>85</v>
      </c>
      <c r="H321" s="12" t="s">
        <v>5013</v>
      </c>
      <c r="I321" s="28">
        <v>680000</v>
      </c>
      <c r="J321" s="28">
        <v>700000</v>
      </c>
      <c r="K321" s="28">
        <v>765000</v>
      </c>
      <c r="L321" s="28">
        <v>795000</v>
      </c>
      <c r="M321" s="28">
        <v>800000</v>
      </c>
      <c r="N321" s="28">
        <v>790000</v>
      </c>
      <c r="O321" s="29">
        <v>29</v>
      </c>
      <c r="P321" s="29">
        <v>27</v>
      </c>
      <c r="Q321" s="29">
        <v>28</v>
      </c>
      <c r="R321" s="28">
        <v>700</v>
      </c>
      <c r="S321" s="28">
        <v>650</v>
      </c>
      <c r="T321" s="30">
        <v>1.7</v>
      </c>
      <c r="U321" s="30">
        <v>9.9999999999999867E-2</v>
      </c>
      <c r="V321" s="30">
        <v>1.6</v>
      </c>
      <c r="W321" s="30">
        <v>1.9</v>
      </c>
      <c r="X321" s="31">
        <v>5.3529411764705881E-2</v>
      </c>
      <c r="Y321" s="30">
        <v>7.2</v>
      </c>
      <c r="Z321" s="30">
        <v>-0.20000000000000018</v>
      </c>
      <c r="AA321" s="30">
        <v>7.4</v>
      </c>
      <c r="AB321" s="30">
        <v>6.3</v>
      </c>
      <c r="AC321" s="32">
        <v>0.33638320775026909</v>
      </c>
      <c r="AD321" s="30">
        <v>6.2840819030270056</v>
      </c>
      <c r="AE321" s="12">
        <v>220</v>
      </c>
      <c r="AF321" s="12">
        <v>177</v>
      </c>
      <c r="AG321" s="12">
        <v>194</v>
      </c>
      <c r="AH321" s="33">
        <v>3.3461538461538463</v>
      </c>
      <c r="AI321" s="34">
        <v>749000</v>
      </c>
      <c r="AJ321" s="34">
        <v>710000</v>
      </c>
      <c r="AK321" s="34">
        <v>710000</v>
      </c>
      <c r="AL321" s="35">
        <v>5.4929577464788736E-2</v>
      </c>
      <c r="AM321" s="35">
        <v>5.4929577464788736E-2</v>
      </c>
      <c r="AN321" s="12">
        <v>1.9</v>
      </c>
      <c r="AO321" s="33">
        <v>9.9999999999999867E-2</v>
      </c>
      <c r="AP321" s="12">
        <v>1.8</v>
      </c>
      <c r="AQ321" s="34">
        <v>660</v>
      </c>
      <c r="AR321" s="34">
        <v>630</v>
      </c>
      <c r="AS321" s="31">
        <v>4.7619047619047616E-2</v>
      </c>
      <c r="AT321" s="36">
        <v>2080.96</v>
      </c>
      <c r="AU321" s="30">
        <v>0.79379999999999995</v>
      </c>
      <c r="AV321" s="30">
        <v>0.20619999999999999</v>
      </c>
      <c r="AW321" s="30">
        <v>0.66369999999999996</v>
      </c>
      <c r="AX321" s="30">
        <v>0.1459</v>
      </c>
      <c r="AY321" s="30">
        <v>0.35210000000000002</v>
      </c>
      <c r="AZ321" s="30">
        <v>0.31080000000000002</v>
      </c>
      <c r="BA321" s="30">
        <v>0.30130000000000001</v>
      </c>
      <c r="BB321" s="37">
        <v>7</v>
      </c>
      <c r="BC321" s="29">
        <v>14</v>
      </c>
      <c r="BD321" s="38" t="s">
        <v>4529</v>
      </c>
      <c r="BE321" s="39">
        <v>151.09680392230501</v>
      </c>
      <c r="BF321" s="39">
        <v>-33.955838546991501</v>
      </c>
      <c r="BG321" s="40">
        <f t="shared" si="48"/>
        <v>88</v>
      </c>
      <c r="BH321" s="40">
        <f t="shared" si="49"/>
        <v>85</v>
      </c>
      <c r="BI321" s="40">
        <f t="shared" si="50"/>
        <v>83</v>
      </c>
      <c r="BJ321" s="40">
        <f t="shared" si="51"/>
        <v>28</v>
      </c>
      <c r="BK321" s="40">
        <f t="shared" si="52"/>
        <v>100</v>
      </c>
      <c r="BL321" s="40">
        <f t="shared" si="53"/>
        <v>67</v>
      </c>
      <c r="BM321" s="41">
        <f t="shared" si="54"/>
        <v>100</v>
      </c>
      <c r="BN321" s="40">
        <f t="shared" si="55"/>
        <v>87</v>
      </c>
      <c r="BO321" s="41">
        <f t="shared" si="56"/>
        <v>43</v>
      </c>
      <c r="BP321" s="41">
        <f t="shared" si="57"/>
        <v>1</v>
      </c>
      <c r="BQ321" s="41">
        <f t="shared" si="58"/>
        <v>70</v>
      </c>
      <c r="BR321" s="41">
        <f t="shared" si="59"/>
        <v>56</v>
      </c>
    </row>
    <row r="322" spans="2:70" x14ac:dyDescent="0.3">
      <c r="B322" s="12" t="s">
        <v>1800</v>
      </c>
      <c r="C322" s="12">
        <v>119031666</v>
      </c>
      <c r="D322" s="12" t="s">
        <v>1455</v>
      </c>
      <c r="E322" s="12" t="s">
        <v>942</v>
      </c>
      <c r="F322" s="12" t="s">
        <v>2791</v>
      </c>
      <c r="G322" s="12" t="s">
        <v>85</v>
      </c>
      <c r="H322" s="12" t="s">
        <v>5013</v>
      </c>
      <c r="I322" s="28">
        <v>719000</v>
      </c>
      <c r="J322" s="28">
        <v>719000</v>
      </c>
      <c r="K322" s="28">
        <v>691850</v>
      </c>
      <c r="L322" s="28">
        <v>729000</v>
      </c>
      <c r="M322" s="28">
        <v>720000</v>
      </c>
      <c r="N322" s="28">
        <v>670000</v>
      </c>
      <c r="O322" s="29">
        <v>24</v>
      </c>
      <c r="P322" s="29">
        <v>24</v>
      </c>
      <c r="Q322" s="29">
        <v>24</v>
      </c>
      <c r="R322" s="28">
        <v>585</v>
      </c>
      <c r="S322" s="28">
        <v>550</v>
      </c>
      <c r="T322" s="30">
        <v>2.1</v>
      </c>
      <c r="U322" s="30">
        <v>0</v>
      </c>
      <c r="V322" s="30">
        <v>2.1</v>
      </c>
      <c r="W322" s="30">
        <v>2.4</v>
      </c>
      <c r="X322" s="31">
        <v>4.230876216968011E-2</v>
      </c>
      <c r="Y322" s="30">
        <v>7.3</v>
      </c>
      <c r="Z322" s="30">
        <v>-0.70000000000000018</v>
      </c>
      <c r="AA322" s="30">
        <v>8</v>
      </c>
      <c r="AB322" s="30">
        <v>7</v>
      </c>
      <c r="AC322" s="32">
        <v>0.24282725642558275</v>
      </c>
      <c r="AD322" s="30">
        <v>5.7394081975671929</v>
      </c>
      <c r="AE322" s="12">
        <v>220</v>
      </c>
      <c r="AF322" s="12">
        <v>177</v>
      </c>
      <c r="AG322" s="12">
        <v>194</v>
      </c>
      <c r="AH322" s="33">
        <v>3.3461538461538463</v>
      </c>
      <c r="AI322" s="34">
        <v>749000</v>
      </c>
      <c r="AJ322" s="34">
        <v>710000</v>
      </c>
      <c r="AK322" s="34">
        <v>710000</v>
      </c>
      <c r="AL322" s="35">
        <v>5.4929577464788736E-2</v>
      </c>
      <c r="AM322" s="35">
        <v>5.4929577464788736E-2</v>
      </c>
      <c r="AN322" s="12">
        <v>1.9</v>
      </c>
      <c r="AO322" s="33">
        <v>9.9999999999999867E-2</v>
      </c>
      <c r="AP322" s="12">
        <v>1.8</v>
      </c>
      <c r="AQ322" s="34">
        <v>660</v>
      </c>
      <c r="AR322" s="34">
        <v>630</v>
      </c>
      <c r="AS322" s="31">
        <v>4.7619047619047616E-2</v>
      </c>
      <c r="AT322" s="36">
        <v>2409.1200000000003</v>
      </c>
      <c r="AU322" s="30">
        <v>0.73799999999999999</v>
      </c>
      <c r="AV322" s="30">
        <v>0.26200000000000001</v>
      </c>
      <c r="AW322" s="30">
        <v>0.53580000000000005</v>
      </c>
      <c r="AX322" s="30">
        <v>0.15179999999999999</v>
      </c>
      <c r="AY322" s="30">
        <v>0.35060000000000002</v>
      </c>
      <c r="AZ322" s="30">
        <v>0.32519999999999999</v>
      </c>
      <c r="BA322" s="30">
        <v>0.30449999999999999</v>
      </c>
      <c r="BB322" s="37">
        <v>8</v>
      </c>
      <c r="BC322" s="29">
        <v>17</v>
      </c>
      <c r="BD322" s="38" t="s">
        <v>4111</v>
      </c>
      <c r="BE322" s="39">
        <v>151.069540598337</v>
      </c>
      <c r="BF322" s="39">
        <v>-33.972290708823003</v>
      </c>
      <c r="BG322" s="40">
        <f t="shared" si="48"/>
        <v>82</v>
      </c>
      <c r="BH322" s="40">
        <f t="shared" si="49"/>
        <v>85</v>
      </c>
      <c r="BI322" s="40">
        <f t="shared" si="50"/>
        <v>83</v>
      </c>
      <c r="BJ322" s="40">
        <f t="shared" si="51"/>
        <v>28</v>
      </c>
      <c r="BK322" s="40">
        <f t="shared" si="52"/>
        <v>100</v>
      </c>
      <c r="BL322" s="40">
        <f t="shared" si="53"/>
        <v>67</v>
      </c>
      <c r="BM322" s="41">
        <f t="shared" si="54"/>
        <v>91</v>
      </c>
      <c r="BN322" s="40">
        <f t="shared" si="55"/>
        <v>93</v>
      </c>
      <c r="BO322" s="41">
        <f t="shared" si="56"/>
        <v>100</v>
      </c>
      <c r="BP322" s="41">
        <f t="shared" si="57"/>
        <v>1</v>
      </c>
      <c r="BQ322" s="41">
        <f t="shared" si="58"/>
        <v>80</v>
      </c>
      <c r="BR322" s="41">
        <f t="shared" si="59"/>
        <v>60</v>
      </c>
    </row>
    <row r="323" spans="2:70" x14ac:dyDescent="0.3">
      <c r="B323" s="12" t="s">
        <v>2132</v>
      </c>
      <c r="C323" s="12">
        <v>119031667</v>
      </c>
      <c r="D323" s="12" t="s">
        <v>1455</v>
      </c>
      <c r="E323" s="12" t="s">
        <v>942</v>
      </c>
      <c r="F323" s="12" t="s">
        <v>2791</v>
      </c>
      <c r="G323" s="12" t="s">
        <v>85</v>
      </c>
      <c r="H323" s="12" t="s">
        <v>5013</v>
      </c>
      <c r="I323" s="28">
        <v>689000</v>
      </c>
      <c r="J323" s="28">
        <v>699000</v>
      </c>
      <c r="K323" s="28">
        <v>624690</v>
      </c>
      <c r="L323" s="28">
        <v>680000</v>
      </c>
      <c r="M323" s="28">
        <v>695000</v>
      </c>
      <c r="N323" s="28">
        <v>655000</v>
      </c>
      <c r="O323" s="29">
        <v>26</v>
      </c>
      <c r="P323" s="29">
        <v>25</v>
      </c>
      <c r="Q323" s="29">
        <v>26</v>
      </c>
      <c r="R323" s="28">
        <v>590</v>
      </c>
      <c r="S323" s="28">
        <v>550</v>
      </c>
      <c r="T323" s="30">
        <v>2.2999999999999998</v>
      </c>
      <c r="U323" s="30">
        <v>9.9999999999999645E-2</v>
      </c>
      <c r="V323" s="30">
        <v>2.2000000000000002</v>
      </c>
      <c r="W323" s="30">
        <v>2.1</v>
      </c>
      <c r="X323" s="31">
        <v>4.4528301886792451E-2</v>
      </c>
      <c r="Y323" s="30">
        <v>6.6</v>
      </c>
      <c r="Z323" s="30">
        <v>0.19999999999999929</v>
      </c>
      <c r="AA323" s="30">
        <v>6.4</v>
      </c>
      <c r="AB323" s="30">
        <v>5.9</v>
      </c>
      <c r="AC323" s="32">
        <v>0.31189207476951697</v>
      </c>
      <c r="AD323" s="30">
        <v>7.0043559164340685</v>
      </c>
      <c r="AE323" s="12">
        <v>220</v>
      </c>
      <c r="AF323" s="12">
        <v>177</v>
      </c>
      <c r="AG323" s="12">
        <v>194</v>
      </c>
      <c r="AH323" s="33">
        <v>3.3461538461538463</v>
      </c>
      <c r="AI323" s="34">
        <v>749000</v>
      </c>
      <c r="AJ323" s="34">
        <v>710000</v>
      </c>
      <c r="AK323" s="34">
        <v>710000</v>
      </c>
      <c r="AL323" s="35">
        <v>5.4929577464788736E-2</v>
      </c>
      <c r="AM323" s="35">
        <v>5.4929577464788736E-2</v>
      </c>
      <c r="AN323" s="12">
        <v>1.9</v>
      </c>
      <c r="AO323" s="33">
        <v>9.9999999999999867E-2</v>
      </c>
      <c r="AP323" s="12">
        <v>1.8</v>
      </c>
      <c r="AQ323" s="34">
        <v>660</v>
      </c>
      <c r="AR323" s="34">
        <v>630</v>
      </c>
      <c r="AS323" s="31">
        <v>4.7619047619047616E-2</v>
      </c>
      <c r="AT323" s="36">
        <v>1891.6800000000003</v>
      </c>
      <c r="AU323" s="30">
        <v>0.68240000000000001</v>
      </c>
      <c r="AV323" s="30">
        <v>0.31759999999999999</v>
      </c>
      <c r="AW323" s="30">
        <v>0.25629999999999997</v>
      </c>
      <c r="AX323" s="30">
        <v>0.16880000000000001</v>
      </c>
      <c r="AY323" s="30">
        <v>0.25740000000000002</v>
      </c>
      <c r="AZ323" s="30">
        <v>0.29070000000000001</v>
      </c>
      <c r="BA323" s="30">
        <v>0.42759999999999998</v>
      </c>
      <c r="BB323" s="37">
        <v>5</v>
      </c>
      <c r="BC323" s="29">
        <v>16</v>
      </c>
      <c r="BD323" s="38" t="s">
        <v>4426</v>
      </c>
      <c r="BE323" s="39">
        <v>151.08006642780401</v>
      </c>
      <c r="BF323" s="39">
        <v>-33.959593834589</v>
      </c>
      <c r="BG323" s="40">
        <f t="shared" si="48"/>
        <v>79</v>
      </c>
      <c r="BH323" s="40">
        <f t="shared" si="49"/>
        <v>85</v>
      </c>
      <c r="BI323" s="40">
        <f t="shared" si="50"/>
        <v>83</v>
      </c>
      <c r="BJ323" s="40">
        <f t="shared" si="51"/>
        <v>28</v>
      </c>
      <c r="BK323" s="40">
        <f t="shared" si="52"/>
        <v>100</v>
      </c>
      <c r="BL323" s="40">
        <f t="shared" si="53"/>
        <v>47</v>
      </c>
      <c r="BM323" s="41">
        <f t="shared" si="54"/>
        <v>98</v>
      </c>
      <c r="BN323" s="40">
        <f t="shared" si="55"/>
        <v>80</v>
      </c>
      <c r="BO323" s="41">
        <f t="shared" si="56"/>
        <v>59</v>
      </c>
      <c r="BP323" s="41">
        <f t="shared" si="57"/>
        <v>8</v>
      </c>
      <c r="BQ323" s="41">
        <f t="shared" si="58"/>
        <v>50</v>
      </c>
      <c r="BR323" s="41">
        <f t="shared" si="59"/>
        <v>53</v>
      </c>
    </row>
    <row r="324" spans="2:70" x14ac:dyDescent="0.3">
      <c r="B324" s="12" t="s">
        <v>1689</v>
      </c>
      <c r="C324" s="12">
        <v>119041377</v>
      </c>
      <c r="D324" s="12" t="s">
        <v>1690</v>
      </c>
      <c r="E324" s="12" t="s">
        <v>942</v>
      </c>
      <c r="F324" s="12" t="s">
        <v>2791</v>
      </c>
      <c r="G324" s="12" t="s">
        <v>85</v>
      </c>
      <c r="H324" s="12" t="s">
        <v>5013</v>
      </c>
      <c r="I324" s="28">
        <v>699000</v>
      </c>
      <c r="J324" s="28">
        <v>675000</v>
      </c>
      <c r="K324" s="28">
        <v>745000</v>
      </c>
      <c r="L324" s="28">
        <v>870000</v>
      </c>
      <c r="M324" s="28">
        <v>760000</v>
      </c>
      <c r="N324" s="28">
        <v>950000</v>
      </c>
      <c r="O324" s="29">
        <v>25</v>
      </c>
      <c r="P324" s="29">
        <v>31</v>
      </c>
      <c r="Q324" s="29">
        <v>26</v>
      </c>
      <c r="R324" s="28">
        <v>660</v>
      </c>
      <c r="S324" s="28">
        <v>630</v>
      </c>
      <c r="T324" s="30">
        <v>1.7</v>
      </c>
      <c r="U324" s="30">
        <v>0</v>
      </c>
      <c r="V324" s="30">
        <v>1.7</v>
      </c>
      <c r="W324" s="30">
        <v>1.7</v>
      </c>
      <c r="X324" s="31">
        <v>4.909871244635193E-2</v>
      </c>
      <c r="Y324" s="30">
        <v>5.5</v>
      </c>
      <c r="Z324" s="30">
        <v>-0.29999999999999982</v>
      </c>
      <c r="AA324" s="30">
        <v>5.8</v>
      </c>
      <c r="AB324" s="30">
        <v>5.7</v>
      </c>
      <c r="AC324" s="32">
        <v>0.29071816195644512</v>
      </c>
      <c r="AD324" s="30">
        <v>5.9210954314555693</v>
      </c>
      <c r="AE324" s="12">
        <v>408</v>
      </c>
      <c r="AF324" s="12">
        <v>311</v>
      </c>
      <c r="AG324" s="12">
        <v>374</v>
      </c>
      <c r="AH324" s="33">
        <v>4.1281618887015181</v>
      </c>
      <c r="AI324" s="34">
        <v>780000</v>
      </c>
      <c r="AJ324" s="34">
        <v>725000</v>
      </c>
      <c r="AK324" s="34">
        <v>710000</v>
      </c>
      <c r="AL324" s="35">
        <v>7.586206896551724E-2</v>
      </c>
      <c r="AM324" s="35">
        <v>9.8591549295774641E-2</v>
      </c>
      <c r="AN324" s="12">
        <v>2.2000000000000002</v>
      </c>
      <c r="AO324" s="33">
        <v>0.10000000000000009</v>
      </c>
      <c r="AP324" s="12">
        <v>2.1</v>
      </c>
      <c r="AQ324" s="34">
        <v>710</v>
      </c>
      <c r="AR324" s="34">
        <v>680</v>
      </c>
      <c r="AS324" s="31">
        <v>4.4117647058823532E-2</v>
      </c>
      <c r="AT324" s="36">
        <v>2270.2400000000002</v>
      </c>
      <c r="AU324" s="30">
        <v>0.77329999999999999</v>
      </c>
      <c r="AV324" s="30">
        <v>0.22670000000000001</v>
      </c>
      <c r="AW324" s="30">
        <v>0.79679999999999995</v>
      </c>
      <c r="AX324" s="30">
        <v>0.09</v>
      </c>
      <c r="AY324" s="30">
        <v>0.4123</v>
      </c>
      <c r="AZ324" s="30">
        <v>0.29089999999999999</v>
      </c>
      <c r="BA324" s="30">
        <v>0.26740000000000003</v>
      </c>
      <c r="BB324" s="37">
        <v>7</v>
      </c>
      <c r="BC324" s="29">
        <v>12</v>
      </c>
      <c r="BD324" s="38" t="s">
        <v>4006</v>
      </c>
      <c r="BE324" s="39">
        <v>151.11141588713801</v>
      </c>
      <c r="BF324" s="39">
        <v>-33.940796578293003</v>
      </c>
      <c r="BG324" s="40">
        <f t="shared" ref="BG324:BG387" si="60">IF(T324&lt;=1, 100, IF(T324&gt;=7, 1, ROUND(100 - ((T324-1)/6)*99, 0)))</f>
        <v>88</v>
      </c>
      <c r="BH324" s="40">
        <f t="shared" ref="BH324:BH387" si="61">IF(AN324&lt;=1, 100, IF(AN324&gt;=7, 1, ROUND(100 - ((AN324-1)/6)*99, 0)))</f>
        <v>80</v>
      </c>
      <c r="BI324" s="40">
        <f t="shared" ref="BI324:BI387" si="62">IF(AH324&lt;=2, 100, IF(AH324&gt;=10, 1, ROUND(100 - ((AH324-2)/8)*99, 0)))</f>
        <v>74</v>
      </c>
      <c r="BJ324" s="40">
        <f t="shared" ref="BJ324:BJ387" si="63">IF(AL324&lt;=0, 1, IF(AL324&gt;=0.2, 100, ROUND(1 + (AL324/0.2)*99, 0)))</f>
        <v>39</v>
      </c>
      <c r="BK324" s="40">
        <f t="shared" ref="BK324:BK387" si="64">IF(BC324&gt;=750, 1, IF(BC324&lt;=50, 100, ROUND(100 - 99 * (((BC324 - 50)/700)^0.75), 0)))</f>
        <v>100</v>
      </c>
      <c r="BL324" s="40">
        <f t="shared" ref="BL324:BL387" si="65">IF(AY324&gt;=0.5, 100, IF(AY324&lt;=0.05, 1, ROUND(1 + ((AY324-0.05)/0.45)*99, 0)))</f>
        <v>81</v>
      </c>
      <c r="BM324" s="41">
        <f t="shared" ref="BM324:BM387" si="66">IF(X324&gt;=0.045, 100, IF(X324&lt;=0.015, 1, ROUND(1 + ((X324-0.015)/0.03)*99, 0)))</f>
        <v>100</v>
      </c>
      <c r="BN324" s="40">
        <f t="shared" ref="BN324:BN387" si="67">IF(AD324&lt;=5, 100, IF(AD324&gt;=15, 1, ROUND(100 - ((AD324-5)/10)*99, 0)))</f>
        <v>91</v>
      </c>
      <c r="BO324" s="41">
        <f t="shared" ref="BO324:BO387" si="68">IF(AC324&lt;=0.25, 100, IF(AC324&gt;=0.4, 1, ROUND(100 - ((AC324-0.25)/0.15)*99, 0)))</f>
        <v>73</v>
      </c>
      <c r="BP324" s="41">
        <f t="shared" ref="BP324:BP387" si="69">IF(Y324&lt;=1, 100, IF(Y324&gt;=7, 1, ROUND(100 - ((Y324-1)/6)*99, 0)))</f>
        <v>26</v>
      </c>
      <c r="BQ324" s="41">
        <f t="shared" ref="BQ324:BQ387" si="70">BB324*10</f>
        <v>70</v>
      </c>
      <c r="BR324" s="41">
        <f t="shared" ref="BR324:BR387" si="71">IF(
  (
    IF($BG$2,0.1,0) + IF($BH$2,0.1,0) + IF($BI$2,0.05,0) + IF($BJ$2,0.05,0) +
    IF($BK$2,0.07,0) + IF($BL$2,0.08,0) + IF($BM$2,0.08,0) + IF($BN$2,0.07,0) +
    IF($BO$2,0.07,0) + IF($BP$2,0.08,0) + IF($BQ$2,0.08,0)
  ) = 0,
  "",
  ROUND(
    (
      IF($BG$2, BG324*0.1, 0) + IF($BH$2, BH324*0.1, 0) + IF($BI$2, BI324*0.05, 0) + IF($BJ$2, BJ324*0.05, 0) +
      IF($BK$2, BK324*0.07, 0) + IF($BL$2, BL324*0.08, 0) + IF($BM$2, BM324*0.08, 0) + IF($BN$2, BN324*0.07, 0) +
      IF($BO$2, BO324*0.07, 0) + IF($BP$2, BP324*0.08, 0) + IF($BQ$2, BQ324*0.08, 0)
    ) /
    (
      IF($BG$2,0.1,0) + IF($BH$2,0.1,0) + IF($BI$2,0.05,0) + IF($BJ$2,0.05,0) +
      IF($BK$2,0.07,0) + IF($BL$2,0.08,0) + IF($BM$2,0.08,0) + IF($BN$2,0.07,0) +
      IF($BO$2,0.07,0) + IF($BP$2,0.08,0) + IF($BQ$2,0.08,0)
    ) * 0.8,
  0)
)</f>
        <v>61</v>
      </c>
    </row>
    <row r="325" spans="2:70" x14ac:dyDescent="0.3">
      <c r="B325" s="12" t="s">
        <v>2023</v>
      </c>
      <c r="C325" s="12">
        <v>119041378</v>
      </c>
      <c r="D325" s="12" t="s">
        <v>1690</v>
      </c>
      <c r="E325" s="12" t="s">
        <v>942</v>
      </c>
      <c r="F325" s="12" t="s">
        <v>2791</v>
      </c>
      <c r="G325" s="12" t="s">
        <v>85</v>
      </c>
      <c r="H325" s="12" t="s">
        <v>5013</v>
      </c>
      <c r="I325" s="28">
        <v>700000</v>
      </c>
      <c r="J325" s="28">
        <v>709000</v>
      </c>
      <c r="K325" s="28">
        <v>729000</v>
      </c>
      <c r="L325" s="28">
        <v>700000</v>
      </c>
      <c r="M325" s="28">
        <v>700000</v>
      </c>
      <c r="N325" s="28">
        <v>640000</v>
      </c>
      <c r="O325" s="29">
        <v>28</v>
      </c>
      <c r="P325" s="29">
        <v>30</v>
      </c>
      <c r="Q325" s="29">
        <v>40</v>
      </c>
      <c r="R325" s="28">
        <v>710</v>
      </c>
      <c r="S325" s="28">
        <v>660</v>
      </c>
      <c r="T325" s="30">
        <v>2.2999999999999998</v>
      </c>
      <c r="U325" s="30">
        <v>9.9999999999999645E-2</v>
      </c>
      <c r="V325" s="30">
        <v>2.2000000000000002</v>
      </c>
      <c r="W325" s="30">
        <v>2</v>
      </c>
      <c r="X325" s="31">
        <v>5.274285714285714E-2</v>
      </c>
      <c r="Y325" s="30">
        <v>15.3</v>
      </c>
      <c r="Z325" s="30">
        <v>-0.80000000000000071</v>
      </c>
      <c r="AA325" s="30">
        <v>16.100000000000001</v>
      </c>
      <c r="AB325" s="30">
        <v>13.1</v>
      </c>
      <c r="AC325" s="32">
        <v>0.32359804565011296</v>
      </c>
      <c r="AD325" s="30">
        <v>6.1353908980248937</v>
      </c>
      <c r="AE325" s="12">
        <v>408</v>
      </c>
      <c r="AF325" s="12">
        <v>311</v>
      </c>
      <c r="AG325" s="12">
        <v>374</v>
      </c>
      <c r="AH325" s="33">
        <v>4.1281618887015181</v>
      </c>
      <c r="AI325" s="34">
        <v>780000</v>
      </c>
      <c r="AJ325" s="34">
        <v>725000</v>
      </c>
      <c r="AK325" s="34">
        <v>710000</v>
      </c>
      <c r="AL325" s="35">
        <v>7.586206896551724E-2</v>
      </c>
      <c r="AM325" s="35">
        <v>9.8591549295774641E-2</v>
      </c>
      <c r="AN325" s="12">
        <v>2.2000000000000002</v>
      </c>
      <c r="AO325" s="33">
        <v>0.10000000000000009</v>
      </c>
      <c r="AP325" s="12">
        <v>2.1</v>
      </c>
      <c r="AQ325" s="34">
        <v>710</v>
      </c>
      <c r="AR325" s="34">
        <v>680</v>
      </c>
      <c r="AS325" s="31">
        <v>4.4117647058823532E-2</v>
      </c>
      <c r="AT325" s="36">
        <v>2194.0800000000004</v>
      </c>
      <c r="AU325" s="30">
        <v>0.67490000000000006</v>
      </c>
      <c r="AV325" s="30">
        <v>0.3251</v>
      </c>
      <c r="AW325" s="30">
        <v>0.2266</v>
      </c>
      <c r="AX325" s="30">
        <v>7.51E-2</v>
      </c>
      <c r="AY325" s="30">
        <v>0.22040000000000001</v>
      </c>
      <c r="AZ325" s="30">
        <v>0.28449999999999998</v>
      </c>
      <c r="BA325" s="30">
        <v>0.46189999999999998</v>
      </c>
      <c r="BB325" s="37">
        <v>7</v>
      </c>
      <c r="BC325" s="29">
        <v>13</v>
      </c>
      <c r="BD325" s="38" t="s">
        <v>4326</v>
      </c>
      <c r="BE325" s="39">
        <v>151.13625021707901</v>
      </c>
      <c r="BF325" s="39">
        <v>-33.968616430709503</v>
      </c>
      <c r="BG325" s="40">
        <f t="shared" si="60"/>
        <v>79</v>
      </c>
      <c r="BH325" s="40">
        <f t="shared" si="61"/>
        <v>80</v>
      </c>
      <c r="BI325" s="40">
        <f t="shared" si="62"/>
        <v>74</v>
      </c>
      <c r="BJ325" s="40">
        <f t="shared" si="63"/>
        <v>39</v>
      </c>
      <c r="BK325" s="40">
        <f t="shared" si="64"/>
        <v>100</v>
      </c>
      <c r="BL325" s="40">
        <f t="shared" si="65"/>
        <v>38</v>
      </c>
      <c r="BM325" s="41">
        <f t="shared" si="66"/>
        <v>100</v>
      </c>
      <c r="BN325" s="40">
        <f t="shared" si="67"/>
        <v>89</v>
      </c>
      <c r="BO325" s="41">
        <f t="shared" si="68"/>
        <v>51</v>
      </c>
      <c r="BP325" s="41">
        <f t="shared" si="69"/>
        <v>1</v>
      </c>
      <c r="BQ325" s="41">
        <f t="shared" si="70"/>
        <v>70</v>
      </c>
      <c r="BR325" s="41">
        <f t="shared" si="71"/>
        <v>53</v>
      </c>
    </row>
    <row r="326" spans="2:70" x14ac:dyDescent="0.3">
      <c r="B326" s="12" t="s">
        <v>2024</v>
      </c>
      <c r="C326" s="12">
        <v>119041379</v>
      </c>
      <c r="D326" s="12" t="s">
        <v>1690</v>
      </c>
      <c r="E326" s="12" t="s">
        <v>942</v>
      </c>
      <c r="F326" s="12" t="s">
        <v>2791</v>
      </c>
      <c r="G326" s="12" t="s">
        <v>85</v>
      </c>
      <c r="H326" s="12" t="s">
        <v>5013</v>
      </c>
      <c r="I326" s="28">
        <v>811200</v>
      </c>
      <c r="J326" s="28">
        <v>808500</v>
      </c>
      <c r="K326" s="28">
        <v>752450</v>
      </c>
      <c r="L326" s="28">
        <v>785000</v>
      </c>
      <c r="M326" s="28">
        <v>780000</v>
      </c>
      <c r="N326" s="28">
        <v>740000</v>
      </c>
      <c r="O326" s="29">
        <v>22</v>
      </c>
      <c r="P326" s="29">
        <v>23</v>
      </c>
      <c r="Q326" s="29">
        <v>28</v>
      </c>
      <c r="R326" s="28">
        <v>650</v>
      </c>
      <c r="S326" s="28">
        <v>620</v>
      </c>
      <c r="T326" s="30">
        <v>1.8</v>
      </c>
      <c r="U326" s="30">
        <v>0</v>
      </c>
      <c r="V326" s="30">
        <v>1.8</v>
      </c>
      <c r="W326" s="30">
        <v>1.7</v>
      </c>
      <c r="X326" s="31">
        <v>4.1666666666666664E-2</v>
      </c>
      <c r="Y326" s="30">
        <v>6.2</v>
      </c>
      <c r="Z326" s="30">
        <v>-0.20000000000000018</v>
      </c>
      <c r="AA326" s="30">
        <v>6.4</v>
      </c>
      <c r="AB326" s="30">
        <v>5.7</v>
      </c>
      <c r="AC326" s="32">
        <v>0.29700979675391137</v>
      </c>
      <c r="AD326" s="30">
        <v>7.1282351220938729</v>
      </c>
      <c r="AE326" s="12">
        <v>408</v>
      </c>
      <c r="AF326" s="12">
        <v>311</v>
      </c>
      <c r="AG326" s="12">
        <v>374</v>
      </c>
      <c r="AH326" s="33">
        <v>4.1281618887015181</v>
      </c>
      <c r="AI326" s="34">
        <v>780000</v>
      </c>
      <c r="AJ326" s="34">
        <v>725000</v>
      </c>
      <c r="AK326" s="34">
        <v>710000</v>
      </c>
      <c r="AL326" s="35">
        <v>7.586206896551724E-2</v>
      </c>
      <c r="AM326" s="35">
        <v>9.8591549295774641E-2</v>
      </c>
      <c r="AN326" s="12">
        <v>2.2000000000000002</v>
      </c>
      <c r="AO326" s="33">
        <v>0.10000000000000009</v>
      </c>
      <c r="AP326" s="12">
        <v>2.1</v>
      </c>
      <c r="AQ326" s="34">
        <v>710</v>
      </c>
      <c r="AR326" s="34">
        <v>680</v>
      </c>
      <c r="AS326" s="31">
        <v>4.4117647058823532E-2</v>
      </c>
      <c r="AT326" s="36">
        <v>2188.48</v>
      </c>
      <c r="AU326" s="30">
        <v>0.73570000000000002</v>
      </c>
      <c r="AV326" s="30">
        <v>0.26429999999999998</v>
      </c>
      <c r="AW326" s="30">
        <v>0.43230000000000002</v>
      </c>
      <c r="AX326" s="30">
        <v>4.6199999999999998E-2</v>
      </c>
      <c r="AY326" s="30">
        <v>0.30499999999999999</v>
      </c>
      <c r="AZ326" s="30">
        <v>0.29509999999999997</v>
      </c>
      <c r="BA326" s="30">
        <v>0.37119999999999997</v>
      </c>
      <c r="BB326" s="37">
        <v>6.5</v>
      </c>
      <c r="BC326" s="29">
        <v>14</v>
      </c>
      <c r="BD326" s="38" t="s">
        <v>4327</v>
      </c>
      <c r="BE326" s="39">
        <v>151.125089736951</v>
      </c>
      <c r="BF326" s="39">
        <v>-33.978247193701201</v>
      </c>
      <c r="BG326" s="40">
        <f t="shared" si="60"/>
        <v>87</v>
      </c>
      <c r="BH326" s="40">
        <f t="shared" si="61"/>
        <v>80</v>
      </c>
      <c r="BI326" s="40">
        <f t="shared" si="62"/>
        <v>74</v>
      </c>
      <c r="BJ326" s="40">
        <f t="shared" si="63"/>
        <v>39</v>
      </c>
      <c r="BK326" s="40">
        <f t="shared" si="64"/>
        <v>100</v>
      </c>
      <c r="BL326" s="40">
        <f t="shared" si="65"/>
        <v>57</v>
      </c>
      <c r="BM326" s="41">
        <f t="shared" si="66"/>
        <v>89</v>
      </c>
      <c r="BN326" s="40">
        <f t="shared" si="67"/>
        <v>79</v>
      </c>
      <c r="BO326" s="41">
        <f t="shared" si="68"/>
        <v>69</v>
      </c>
      <c r="BP326" s="41">
        <f t="shared" si="69"/>
        <v>14</v>
      </c>
      <c r="BQ326" s="41">
        <f t="shared" si="70"/>
        <v>65</v>
      </c>
      <c r="BR326" s="41">
        <f t="shared" si="71"/>
        <v>56</v>
      </c>
    </row>
    <row r="327" spans="2:70" x14ac:dyDescent="0.3">
      <c r="B327" s="12" t="s">
        <v>2133</v>
      </c>
      <c r="C327" s="12">
        <v>119041380</v>
      </c>
      <c r="D327" s="12" t="s">
        <v>1690</v>
      </c>
      <c r="E327" s="12" t="s">
        <v>942</v>
      </c>
      <c r="F327" s="12" t="s">
        <v>2791</v>
      </c>
      <c r="G327" s="12" t="s">
        <v>85</v>
      </c>
      <c r="H327" s="12" t="s">
        <v>5013</v>
      </c>
      <c r="I327" s="28">
        <v>850000</v>
      </c>
      <c r="J327" s="28">
        <v>855000</v>
      </c>
      <c r="K327" s="28">
        <v>750000</v>
      </c>
      <c r="L327" s="28">
        <v>849000</v>
      </c>
      <c r="M327" s="28">
        <v>812000</v>
      </c>
      <c r="N327" s="28">
        <v>735000</v>
      </c>
      <c r="O327" s="29">
        <v>25</v>
      </c>
      <c r="P327" s="29">
        <v>25</v>
      </c>
      <c r="Q327" s="29">
        <v>29</v>
      </c>
      <c r="R327" s="28">
        <v>650</v>
      </c>
      <c r="S327" s="28">
        <v>600</v>
      </c>
      <c r="T327" s="30">
        <v>1.9</v>
      </c>
      <c r="U327" s="30">
        <v>0</v>
      </c>
      <c r="V327" s="30">
        <v>1.9</v>
      </c>
      <c r="W327" s="30">
        <v>1.7</v>
      </c>
      <c r="X327" s="31">
        <v>3.9764705882352938E-2</v>
      </c>
      <c r="Y327" s="30">
        <v>7.8</v>
      </c>
      <c r="Z327" s="30">
        <v>-0.20000000000000018</v>
      </c>
      <c r="AA327" s="30">
        <v>8</v>
      </c>
      <c r="AB327" s="30">
        <v>7.4</v>
      </c>
      <c r="AC327" s="32">
        <v>0.35237227860178677</v>
      </c>
      <c r="AD327" s="30">
        <v>8.8614330417609111</v>
      </c>
      <c r="AE327" s="12">
        <v>408</v>
      </c>
      <c r="AF327" s="12">
        <v>311</v>
      </c>
      <c r="AG327" s="12">
        <v>374</v>
      </c>
      <c r="AH327" s="33">
        <v>4.1281618887015181</v>
      </c>
      <c r="AI327" s="34">
        <v>780000</v>
      </c>
      <c r="AJ327" s="34">
        <v>725000</v>
      </c>
      <c r="AK327" s="34">
        <v>710000</v>
      </c>
      <c r="AL327" s="35">
        <v>7.586206896551724E-2</v>
      </c>
      <c r="AM327" s="35">
        <v>9.8591549295774641E-2</v>
      </c>
      <c r="AN327" s="12">
        <v>2.2000000000000002</v>
      </c>
      <c r="AO327" s="33">
        <v>0.10000000000000009</v>
      </c>
      <c r="AP327" s="12">
        <v>2.1</v>
      </c>
      <c r="AQ327" s="34">
        <v>710</v>
      </c>
      <c r="AR327" s="34">
        <v>680</v>
      </c>
      <c r="AS327" s="31">
        <v>4.4117647058823532E-2</v>
      </c>
      <c r="AT327" s="36">
        <v>1844.64</v>
      </c>
      <c r="AU327" s="30">
        <v>0.64</v>
      </c>
      <c r="AV327" s="30">
        <v>0.36</v>
      </c>
      <c r="AW327" s="30">
        <v>0.37219999999999998</v>
      </c>
      <c r="AX327" s="30">
        <v>0.13780000000000001</v>
      </c>
      <c r="AY327" s="30">
        <v>0.33679999999999999</v>
      </c>
      <c r="AZ327" s="30">
        <v>0.25679999999999997</v>
      </c>
      <c r="BA327" s="30">
        <v>0.37630000000000002</v>
      </c>
      <c r="BB327" s="37">
        <v>6</v>
      </c>
      <c r="BC327" s="29">
        <v>12</v>
      </c>
      <c r="BD327" s="38" t="s">
        <v>4427</v>
      </c>
      <c r="BE327" s="39">
        <v>151.15104922790101</v>
      </c>
      <c r="BF327" s="39">
        <v>-33.9638063016518</v>
      </c>
      <c r="BG327" s="40">
        <f t="shared" si="60"/>
        <v>85</v>
      </c>
      <c r="BH327" s="40">
        <f t="shared" si="61"/>
        <v>80</v>
      </c>
      <c r="BI327" s="40">
        <f t="shared" si="62"/>
        <v>74</v>
      </c>
      <c r="BJ327" s="40">
        <f t="shared" si="63"/>
        <v>39</v>
      </c>
      <c r="BK327" s="40">
        <f t="shared" si="64"/>
        <v>100</v>
      </c>
      <c r="BL327" s="40">
        <f t="shared" si="65"/>
        <v>64</v>
      </c>
      <c r="BM327" s="41">
        <f t="shared" si="66"/>
        <v>83</v>
      </c>
      <c r="BN327" s="40">
        <f t="shared" si="67"/>
        <v>62</v>
      </c>
      <c r="BO327" s="41">
        <f t="shared" si="68"/>
        <v>32</v>
      </c>
      <c r="BP327" s="41">
        <f t="shared" si="69"/>
        <v>1</v>
      </c>
      <c r="BQ327" s="41">
        <f t="shared" si="70"/>
        <v>60</v>
      </c>
      <c r="BR327" s="41">
        <f t="shared" si="71"/>
        <v>50</v>
      </c>
    </row>
    <row r="328" spans="2:70" x14ac:dyDescent="0.3">
      <c r="B328" s="12" t="s">
        <v>2466</v>
      </c>
      <c r="C328" s="12">
        <v>119041381</v>
      </c>
      <c r="D328" s="12" t="s">
        <v>1690</v>
      </c>
      <c r="E328" s="12" t="s">
        <v>942</v>
      </c>
      <c r="F328" s="12" t="s">
        <v>2791</v>
      </c>
      <c r="G328" s="12" t="s">
        <v>85</v>
      </c>
      <c r="H328" s="12" t="s">
        <v>5013</v>
      </c>
      <c r="I328" s="28">
        <v>690000</v>
      </c>
      <c r="J328" s="28">
        <v>685000</v>
      </c>
      <c r="K328" s="28">
        <v>659000</v>
      </c>
      <c r="L328" s="28">
        <v>690000</v>
      </c>
      <c r="M328" s="28">
        <v>685000</v>
      </c>
      <c r="N328" s="28">
        <v>650000</v>
      </c>
      <c r="O328" s="29">
        <v>35</v>
      </c>
      <c r="P328" s="29">
        <v>34</v>
      </c>
      <c r="Q328" s="29">
        <v>29</v>
      </c>
      <c r="R328" s="28">
        <v>680</v>
      </c>
      <c r="S328" s="28">
        <v>650</v>
      </c>
      <c r="T328" s="30">
        <v>2.4</v>
      </c>
      <c r="U328" s="30">
        <v>0</v>
      </c>
      <c r="V328" s="30">
        <v>2.4</v>
      </c>
      <c r="W328" s="30">
        <v>2.4</v>
      </c>
      <c r="X328" s="31">
        <v>5.1246376811594205E-2</v>
      </c>
      <c r="Y328" s="30">
        <v>9.6</v>
      </c>
      <c r="Z328" s="30">
        <v>-0.5</v>
      </c>
      <c r="AA328" s="30">
        <v>10.1</v>
      </c>
      <c r="AB328" s="30">
        <v>9.1</v>
      </c>
      <c r="AC328" s="32">
        <v>0.3178758414360508</v>
      </c>
      <c r="AD328" s="30">
        <v>6.2028939646740691</v>
      </c>
      <c r="AE328" s="12">
        <v>408</v>
      </c>
      <c r="AF328" s="12">
        <v>311</v>
      </c>
      <c r="AG328" s="12">
        <v>374</v>
      </c>
      <c r="AH328" s="33">
        <v>4.1281618887015181</v>
      </c>
      <c r="AI328" s="34">
        <v>780000</v>
      </c>
      <c r="AJ328" s="34">
        <v>725000</v>
      </c>
      <c r="AK328" s="34">
        <v>710000</v>
      </c>
      <c r="AL328" s="35">
        <v>7.586206896551724E-2</v>
      </c>
      <c r="AM328" s="35">
        <v>9.8591549295774641E-2</v>
      </c>
      <c r="AN328" s="12">
        <v>2.2000000000000002</v>
      </c>
      <c r="AO328" s="33">
        <v>0.10000000000000009</v>
      </c>
      <c r="AP328" s="12">
        <v>2.1</v>
      </c>
      <c r="AQ328" s="34">
        <v>710</v>
      </c>
      <c r="AR328" s="34">
        <v>680</v>
      </c>
      <c r="AS328" s="31">
        <v>4.4117647058823532E-2</v>
      </c>
      <c r="AT328" s="36">
        <v>2139.2000000000003</v>
      </c>
      <c r="AU328" s="30">
        <v>0.68400000000000005</v>
      </c>
      <c r="AV328" s="30">
        <v>0.316</v>
      </c>
      <c r="AW328" s="30">
        <v>0.33789999999999998</v>
      </c>
      <c r="AX328" s="30">
        <v>4.9000000000000002E-2</v>
      </c>
      <c r="AY328" s="30">
        <v>0.24990000000000001</v>
      </c>
      <c r="AZ328" s="30">
        <v>0.2888</v>
      </c>
      <c r="BA328" s="30">
        <v>0.43070000000000003</v>
      </c>
      <c r="BB328" s="37">
        <v>4</v>
      </c>
      <c r="BC328" s="29">
        <v>11</v>
      </c>
      <c r="BD328" s="38" t="s">
        <v>4757</v>
      </c>
      <c r="BE328" s="39">
        <v>151.14129828267701</v>
      </c>
      <c r="BF328" s="39">
        <v>-33.951454312085701</v>
      </c>
      <c r="BG328" s="40">
        <f t="shared" si="60"/>
        <v>77</v>
      </c>
      <c r="BH328" s="40">
        <f t="shared" si="61"/>
        <v>80</v>
      </c>
      <c r="BI328" s="40">
        <f t="shared" si="62"/>
        <v>74</v>
      </c>
      <c r="BJ328" s="40">
        <f t="shared" si="63"/>
        <v>39</v>
      </c>
      <c r="BK328" s="40">
        <f t="shared" si="64"/>
        <v>100</v>
      </c>
      <c r="BL328" s="40">
        <f t="shared" si="65"/>
        <v>45</v>
      </c>
      <c r="BM328" s="41">
        <f t="shared" si="66"/>
        <v>100</v>
      </c>
      <c r="BN328" s="40">
        <f t="shared" si="67"/>
        <v>88</v>
      </c>
      <c r="BO328" s="41">
        <f t="shared" si="68"/>
        <v>55</v>
      </c>
      <c r="BP328" s="41">
        <f t="shared" si="69"/>
        <v>1</v>
      </c>
      <c r="BQ328" s="41">
        <f t="shared" si="70"/>
        <v>40</v>
      </c>
      <c r="BR328" s="41">
        <f t="shared" si="71"/>
        <v>51</v>
      </c>
    </row>
    <row r="329" spans="2:70" x14ac:dyDescent="0.3">
      <c r="B329" s="12" t="s">
        <v>1932</v>
      </c>
      <c r="C329" s="12">
        <v>119041382</v>
      </c>
      <c r="D329" s="12" t="s">
        <v>1690</v>
      </c>
      <c r="E329" s="12" t="s">
        <v>942</v>
      </c>
      <c r="F329" s="12" t="s">
        <v>2791</v>
      </c>
      <c r="G329" s="12" t="s">
        <v>85</v>
      </c>
      <c r="H329" s="12" t="s">
        <v>5013</v>
      </c>
      <c r="I329" s="28">
        <v>888800</v>
      </c>
      <c r="J329" s="28">
        <v>888800</v>
      </c>
      <c r="K329" s="28">
        <v>900000</v>
      </c>
      <c r="L329" s="28">
        <v>980000</v>
      </c>
      <c r="M329" s="28">
        <v>980000</v>
      </c>
      <c r="N329" s="28">
        <v>999000</v>
      </c>
      <c r="O329" s="29">
        <v>26</v>
      </c>
      <c r="P329" s="29">
        <v>26</v>
      </c>
      <c r="Q329" s="29">
        <v>27</v>
      </c>
      <c r="R329" s="28">
        <v>680</v>
      </c>
      <c r="S329" s="28">
        <v>620</v>
      </c>
      <c r="T329" s="30">
        <v>2.2999999999999998</v>
      </c>
      <c r="U329" s="30">
        <v>-0.10000000000000009</v>
      </c>
      <c r="V329" s="30">
        <v>2.4</v>
      </c>
      <c r="W329" s="30">
        <v>2.1</v>
      </c>
      <c r="X329" s="31">
        <v>3.9783978397839787E-2</v>
      </c>
      <c r="Y329" s="30">
        <v>6.2</v>
      </c>
      <c r="Z329" s="30">
        <v>-0.5</v>
      </c>
      <c r="AA329" s="30">
        <v>6.7</v>
      </c>
      <c r="AB329" s="30">
        <v>6.2</v>
      </c>
      <c r="AC329" s="32">
        <v>0.33767678372795168</v>
      </c>
      <c r="AD329" s="30">
        <v>8.4877580706279243</v>
      </c>
      <c r="AE329" s="12">
        <v>408</v>
      </c>
      <c r="AF329" s="12">
        <v>311</v>
      </c>
      <c r="AG329" s="12">
        <v>374</v>
      </c>
      <c r="AH329" s="33">
        <v>4.1281618887015181</v>
      </c>
      <c r="AI329" s="34">
        <v>780000</v>
      </c>
      <c r="AJ329" s="34">
        <v>725000</v>
      </c>
      <c r="AK329" s="34">
        <v>710000</v>
      </c>
      <c r="AL329" s="35">
        <v>7.586206896551724E-2</v>
      </c>
      <c r="AM329" s="35">
        <v>9.8591549295774641E-2</v>
      </c>
      <c r="AN329" s="12">
        <v>2.2000000000000002</v>
      </c>
      <c r="AO329" s="33">
        <v>0.10000000000000009</v>
      </c>
      <c r="AP329" s="12">
        <v>2.1</v>
      </c>
      <c r="AQ329" s="34">
        <v>710</v>
      </c>
      <c r="AR329" s="34">
        <v>680</v>
      </c>
      <c r="AS329" s="31">
        <v>4.4117647058823532E-2</v>
      </c>
      <c r="AT329" s="36">
        <v>2013.7600000000002</v>
      </c>
      <c r="AU329" s="30">
        <v>0.67190000000000005</v>
      </c>
      <c r="AV329" s="30">
        <v>0.3281</v>
      </c>
      <c r="AW329" s="30">
        <v>0.42630000000000001</v>
      </c>
      <c r="AX329" s="30">
        <v>0.25419999999999998</v>
      </c>
      <c r="AY329" s="30">
        <v>0.38740000000000002</v>
      </c>
      <c r="AZ329" s="30">
        <v>0.28920000000000001</v>
      </c>
      <c r="BA329" s="30">
        <v>0.29249999999999998</v>
      </c>
      <c r="BB329" s="37">
        <v>8</v>
      </c>
      <c r="BC329" s="29">
        <v>15</v>
      </c>
      <c r="BD329" s="38" t="s">
        <v>4241</v>
      </c>
      <c r="BE329" s="39">
        <v>151.13817345831399</v>
      </c>
      <c r="BF329" s="39">
        <v>-33.991848816016997</v>
      </c>
      <c r="BG329" s="40">
        <f t="shared" si="60"/>
        <v>79</v>
      </c>
      <c r="BH329" s="40">
        <f t="shared" si="61"/>
        <v>80</v>
      </c>
      <c r="BI329" s="40">
        <f t="shared" si="62"/>
        <v>74</v>
      </c>
      <c r="BJ329" s="40">
        <f t="shared" si="63"/>
        <v>39</v>
      </c>
      <c r="BK329" s="40">
        <f t="shared" si="64"/>
        <v>100</v>
      </c>
      <c r="BL329" s="40">
        <f t="shared" si="65"/>
        <v>75</v>
      </c>
      <c r="BM329" s="41">
        <f t="shared" si="66"/>
        <v>83</v>
      </c>
      <c r="BN329" s="40">
        <f t="shared" si="67"/>
        <v>65</v>
      </c>
      <c r="BO329" s="41">
        <f t="shared" si="68"/>
        <v>42</v>
      </c>
      <c r="BP329" s="41">
        <f t="shared" si="69"/>
        <v>14</v>
      </c>
      <c r="BQ329" s="41">
        <f t="shared" si="70"/>
        <v>80</v>
      </c>
      <c r="BR329" s="41">
        <f t="shared" si="71"/>
        <v>54</v>
      </c>
    </row>
    <row r="330" spans="2:70" x14ac:dyDescent="0.3">
      <c r="B330" s="12" t="s">
        <v>2134</v>
      </c>
      <c r="C330" s="12">
        <v>119041668</v>
      </c>
      <c r="D330" s="12" t="s">
        <v>1690</v>
      </c>
      <c r="E330" s="12" t="s">
        <v>942</v>
      </c>
      <c r="F330" s="12" t="s">
        <v>2791</v>
      </c>
      <c r="G330" s="12" t="s">
        <v>85</v>
      </c>
      <c r="H330" s="12" t="s">
        <v>5013</v>
      </c>
      <c r="I330" s="28">
        <v>770000</v>
      </c>
      <c r="J330" s="28">
        <v>770000</v>
      </c>
      <c r="K330" s="28">
        <v>719000</v>
      </c>
      <c r="L330" s="28">
        <v>780000</v>
      </c>
      <c r="M330" s="28">
        <v>765000</v>
      </c>
      <c r="N330" s="28">
        <v>720000</v>
      </c>
      <c r="O330" s="29">
        <v>33</v>
      </c>
      <c r="P330" s="29">
        <v>32</v>
      </c>
      <c r="Q330" s="29">
        <v>35</v>
      </c>
      <c r="R330" s="28">
        <v>780</v>
      </c>
      <c r="S330" s="28">
        <v>750</v>
      </c>
      <c r="T330" s="30">
        <v>2.6</v>
      </c>
      <c r="U330" s="30">
        <v>0</v>
      </c>
      <c r="V330" s="30">
        <v>2.6</v>
      </c>
      <c r="W330" s="30">
        <v>2.2000000000000002</v>
      </c>
      <c r="X330" s="31">
        <v>5.2675324675324674E-2</v>
      </c>
      <c r="Y330" s="30">
        <v>16</v>
      </c>
      <c r="Z330" s="30">
        <v>-0.60000000000000142</v>
      </c>
      <c r="AA330" s="30">
        <v>16.600000000000001</v>
      </c>
      <c r="AB330" s="30">
        <v>13.6</v>
      </c>
      <c r="AC330" s="32">
        <v>0.33692722371967648</v>
      </c>
      <c r="AD330" s="30">
        <v>6.3963008447768965</v>
      </c>
      <c r="AE330" s="12">
        <v>408</v>
      </c>
      <c r="AF330" s="12">
        <v>311</v>
      </c>
      <c r="AG330" s="12">
        <v>374</v>
      </c>
      <c r="AH330" s="33">
        <v>4.1281618887015181</v>
      </c>
      <c r="AI330" s="34">
        <v>780000</v>
      </c>
      <c r="AJ330" s="34">
        <v>725000</v>
      </c>
      <c r="AK330" s="34">
        <v>710000</v>
      </c>
      <c r="AL330" s="35">
        <v>7.586206896551724E-2</v>
      </c>
      <c r="AM330" s="35">
        <v>9.8591549295774641E-2</v>
      </c>
      <c r="AN330" s="12">
        <v>2.2000000000000002</v>
      </c>
      <c r="AO330" s="33">
        <v>0.10000000000000009</v>
      </c>
      <c r="AP330" s="12">
        <v>2.1</v>
      </c>
      <c r="AQ330" s="34">
        <v>710</v>
      </c>
      <c r="AR330" s="34">
        <v>680</v>
      </c>
      <c r="AS330" s="31">
        <v>4.4117647058823532E-2</v>
      </c>
      <c r="AT330" s="36">
        <v>2315.0400000000004</v>
      </c>
      <c r="AU330" s="30">
        <v>0.71809999999999996</v>
      </c>
      <c r="AV330" s="30">
        <v>0.28189999999999998</v>
      </c>
      <c r="AW330" s="30">
        <v>0.43740000000000001</v>
      </c>
      <c r="AX330" s="30">
        <v>0.1258</v>
      </c>
      <c r="AY330" s="30">
        <v>0.26019999999999999</v>
      </c>
      <c r="AZ330" s="30">
        <v>0.32350000000000001</v>
      </c>
      <c r="BA330" s="30">
        <v>0.37809999999999999</v>
      </c>
      <c r="BB330" s="37">
        <v>7</v>
      </c>
      <c r="BC330" s="29">
        <v>10</v>
      </c>
      <c r="BD330" s="38" t="s">
        <v>4428</v>
      </c>
      <c r="BE330" s="39">
        <v>151.142582632456</v>
      </c>
      <c r="BF330" s="39">
        <v>-33.936684677574299</v>
      </c>
      <c r="BG330" s="40">
        <f t="shared" si="60"/>
        <v>74</v>
      </c>
      <c r="BH330" s="40">
        <f t="shared" si="61"/>
        <v>80</v>
      </c>
      <c r="BI330" s="40">
        <f t="shared" si="62"/>
        <v>74</v>
      </c>
      <c r="BJ330" s="40">
        <f t="shared" si="63"/>
        <v>39</v>
      </c>
      <c r="BK330" s="40">
        <f t="shared" si="64"/>
        <v>100</v>
      </c>
      <c r="BL330" s="40">
        <f t="shared" si="65"/>
        <v>47</v>
      </c>
      <c r="BM330" s="41">
        <f t="shared" si="66"/>
        <v>100</v>
      </c>
      <c r="BN330" s="40">
        <f t="shared" si="67"/>
        <v>86</v>
      </c>
      <c r="BO330" s="41">
        <f t="shared" si="68"/>
        <v>43</v>
      </c>
      <c r="BP330" s="41">
        <f t="shared" si="69"/>
        <v>1</v>
      </c>
      <c r="BQ330" s="41">
        <f t="shared" si="70"/>
        <v>70</v>
      </c>
      <c r="BR330" s="41">
        <f t="shared" si="71"/>
        <v>53</v>
      </c>
    </row>
    <row r="331" spans="2:70" x14ac:dyDescent="0.3">
      <c r="B331" s="12" t="s">
        <v>2240</v>
      </c>
      <c r="C331" s="12">
        <v>119041669</v>
      </c>
      <c r="D331" s="12" t="s">
        <v>1690</v>
      </c>
      <c r="E331" s="12" t="s">
        <v>942</v>
      </c>
      <c r="F331" s="12" t="s">
        <v>2791</v>
      </c>
      <c r="G331" s="12" t="s">
        <v>85</v>
      </c>
      <c r="H331" s="12" t="s">
        <v>5013</v>
      </c>
      <c r="I331" s="28">
        <v>950000</v>
      </c>
      <c r="J331" s="28">
        <v>950000</v>
      </c>
      <c r="K331" s="28">
        <v>984000</v>
      </c>
      <c r="L331" s="28">
        <v>1000000</v>
      </c>
      <c r="M331" s="28">
        <v>1011000</v>
      </c>
      <c r="N331" s="28">
        <v>900000</v>
      </c>
      <c r="O331" s="29">
        <v>24</v>
      </c>
      <c r="P331" s="29">
        <v>26</v>
      </c>
      <c r="Q331" s="29">
        <v>28</v>
      </c>
      <c r="R331" s="28">
        <v>680</v>
      </c>
      <c r="S331" s="28">
        <v>630</v>
      </c>
      <c r="T331" s="30">
        <v>2.2000000000000002</v>
      </c>
      <c r="U331" s="30">
        <v>-9.9999999999999645E-2</v>
      </c>
      <c r="V331" s="30">
        <v>2.2999999999999998</v>
      </c>
      <c r="W331" s="30">
        <v>2.4</v>
      </c>
      <c r="X331" s="31">
        <v>3.7221052631578946E-2</v>
      </c>
      <c r="Y331" s="30">
        <v>6.3</v>
      </c>
      <c r="Z331" s="30">
        <v>-1.5</v>
      </c>
      <c r="AA331" s="30">
        <v>7.8</v>
      </c>
      <c r="AB331" s="30">
        <v>6.5</v>
      </c>
      <c r="AC331" s="32">
        <v>0.31151506266950085</v>
      </c>
      <c r="AD331" s="30">
        <v>8.3693243647066105</v>
      </c>
      <c r="AE331" s="12">
        <v>408</v>
      </c>
      <c r="AF331" s="12">
        <v>311</v>
      </c>
      <c r="AG331" s="12">
        <v>374</v>
      </c>
      <c r="AH331" s="33">
        <v>4.1281618887015181</v>
      </c>
      <c r="AI331" s="34">
        <v>780000</v>
      </c>
      <c r="AJ331" s="34">
        <v>725000</v>
      </c>
      <c r="AK331" s="34">
        <v>710000</v>
      </c>
      <c r="AL331" s="35">
        <v>7.586206896551724E-2</v>
      </c>
      <c r="AM331" s="35">
        <v>9.8591549295774641E-2</v>
      </c>
      <c r="AN331" s="12">
        <v>2.2000000000000002</v>
      </c>
      <c r="AO331" s="33">
        <v>0.10000000000000009</v>
      </c>
      <c r="AP331" s="12">
        <v>2.1</v>
      </c>
      <c r="AQ331" s="34">
        <v>710</v>
      </c>
      <c r="AR331" s="34">
        <v>680</v>
      </c>
      <c r="AS331" s="31">
        <v>4.4117647058823532E-2</v>
      </c>
      <c r="AT331" s="36">
        <v>2182.88</v>
      </c>
      <c r="AU331" s="30">
        <v>0.79779999999999995</v>
      </c>
      <c r="AV331" s="30">
        <v>0.20219999999999999</v>
      </c>
      <c r="AW331" s="30">
        <v>0.6381</v>
      </c>
      <c r="AX331" s="30">
        <v>0.27250000000000002</v>
      </c>
      <c r="AY331" s="30">
        <v>0.36880000000000002</v>
      </c>
      <c r="AZ331" s="30">
        <v>0.37169999999999997</v>
      </c>
      <c r="BA331" s="30">
        <v>0.2361</v>
      </c>
      <c r="BB331" s="37">
        <v>5.5</v>
      </c>
      <c r="BC331" s="29">
        <v>13</v>
      </c>
      <c r="BD331" s="38" t="s">
        <v>4530</v>
      </c>
      <c r="BE331" s="39">
        <v>151.11360629442299</v>
      </c>
      <c r="BF331" s="39">
        <v>-33.951744713240302</v>
      </c>
      <c r="BG331" s="40">
        <f t="shared" si="60"/>
        <v>80</v>
      </c>
      <c r="BH331" s="40">
        <f t="shared" si="61"/>
        <v>80</v>
      </c>
      <c r="BI331" s="40">
        <f t="shared" si="62"/>
        <v>74</v>
      </c>
      <c r="BJ331" s="40">
        <f t="shared" si="63"/>
        <v>39</v>
      </c>
      <c r="BK331" s="40">
        <f t="shared" si="64"/>
        <v>100</v>
      </c>
      <c r="BL331" s="40">
        <f t="shared" si="65"/>
        <v>71</v>
      </c>
      <c r="BM331" s="41">
        <f t="shared" si="66"/>
        <v>74</v>
      </c>
      <c r="BN331" s="40">
        <f t="shared" si="67"/>
        <v>67</v>
      </c>
      <c r="BO331" s="41">
        <f t="shared" si="68"/>
        <v>59</v>
      </c>
      <c r="BP331" s="41">
        <f t="shared" si="69"/>
        <v>13</v>
      </c>
      <c r="BQ331" s="41">
        <f t="shared" si="70"/>
        <v>55</v>
      </c>
      <c r="BR331" s="41">
        <f t="shared" si="71"/>
        <v>53</v>
      </c>
    </row>
    <row r="332" spans="2:70" x14ac:dyDescent="0.3">
      <c r="B332" s="12" t="s">
        <v>2135</v>
      </c>
      <c r="C332" s="12">
        <v>119041670</v>
      </c>
      <c r="D332" s="12" t="s">
        <v>1690</v>
      </c>
      <c r="E332" s="12" t="s">
        <v>942</v>
      </c>
      <c r="F332" s="12" t="s">
        <v>2791</v>
      </c>
      <c r="G332" s="12" t="s">
        <v>85</v>
      </c>
      <c r="H332" s="12" t="s">
        <v>5013</v>
      </c>
      <c r="I332" s="28">
        <v>700000</v>
      </c>
      <c r="J332" s="28">
        <v>698250</v>
      </c>
      <c r="K332" s="28">
        <v>627300</v>
      </c>
      <c r="L332" s="28">
        <v>700000</v>
      </c>
      <c r="M332" s="28">
        <v>700000</v>
      </c>
      <c r="N332" s="28">
        <v>645000</v>
      </c>
      <c r="O332" s="29">
        <v>24</v>
      </c>
      <c r="P332" s="29">
        <v>24</v>
      </c>
      <c r="Q332" s="29">
        <v>25</v>
      </c>
      <c r="R332" s="28">
        <v>620</v>
      </c>
      <c r="S332" s="28">
        <v>580</v>
      </c>
      <c r="T332" s="30">
        <v>2.5</v>
      </c>
      <c r="U332" s="30">
        <v>-0.10000000000000009</v>
      </c>
      <c r="V332" s="30">
        <v>2.6</v>
      </c>
      <c r="W332" s="30">
        <v>2.8</v>
      </c>
      <c r="X332" s="31">
        <v>4.6057142857142859E-2</v>
      </c>
      <c r="Y332" s="30">
        <v>7.1</v>
      </c>
      <c r="Z332" s="30">
        <v>-0.5</v>
      </c>
      <c r="AA332" s="30">
        <v>7.6</v>
      </c>
      <c r="AB332" s="30">
        <v>7.1</v>
      </c>
      <c r="AC332" s="32">
        <v>0.30788177339901474</v>
      </c>
      <c r="AD332" s="30">
        <v>6.6847779584153324</v>
      </c>
      <c r="AE332" s="12">
        <v>408</v>
      </c>
      <c r="AF332" s="12">
        <v>311</v>
      </c>
      <c r="AG332" s="12">
        <v>374</v>
      </c>
      <c r="AH332" s="33">
        <v>4.1281618887015181</v>
      </c>
      <c r="AI332" s="34">
        <v>780000</v>
      </c>
      <c r="AJ332" s="34">
        <v>725000</v>
      </c>
      <c r="AK332" s="34">
        <v>710000</v>
      </c>
      <c r="AL332" s="35">
        <v>7.586206896551724E-2</v>
      </c>
      <c r="AM332" s="35">
        <v>9.8591549295774641E-2</v>
      </c>
      <c r="AN332" s="12">
        <v>2.2000000000000002</v>
      </c>
      <c r="AO332" s="33">
        <v>0.10000000000000009</v>
      </c>
      <c r="AP332" s="12">
        <v>2.1</v>
      </c>
      <c r="AQ332" s="34">
        <v>710</v>
      </c>
      <c r="AR332" s="34">
        <v>680</v>
      </c>
      <c r="AS332" s="31">
        <v>4.4117647058823532E-2</v>
      </c>
      <c r="AT332" s="36">
        <v>2013.7600000000002</v>
      </c>
      <c r="AU332" s="30">
        <v>0.72909999999999997</v>
      </c>
      <c r="AV332" s="30">
        <v>0.27089999999999997</v>
      </c>
      <c r="AW332" s="30">
        <v>0.39910000000000001</v>
      </c>
      <c r="AX332" s="30">
        <v>0.1641</v>
      </c>
      <c r="AY332" s="30">
        <v>0.31519999999999998</v>
      </c>
      <c r="AZ332" s="30">
        <v>0.30509999999999998</v>
      </c>
      <c r="BA332" s="30">
        <v>0.3528</v>
      </c>
      <c r="BB332" s="37">
        <v>6</v>
      </c>
      <c r="BC332" s="29">
        <v>13</v>
      </c>
      <c r="BD332" s="38" t="s">
        <v>4429</v>
      </c>
      <c r="BE332" s="39">
        <v>151.124087638117</v>
      </c>
      <c r="BF332" s="39">
        <v>-33.960752483729799</v>
      </c>
      <c r="BG332" s="40">
        <f t="shared" si="60"/>
        <v>75</v>
      </c>
      <c r="BH332" s="40">
        <f t="shared" si="61"/>
        <v>80</v>
      </c>
      <c r="BI332" s="40">
        <f t="shared" si="62"/>
        <v>74</v>
      </c>
      <c r="BJ332" s="40">
        <f t="shared" si="63"/>
        <v>39</v>
      </c>
      <c r="BK332" s="40">
        <f t="shared" si="64"/>
        <v>100</v>
      </c>
      <c r="BL332" s="40">
        <f t="shared" si="65"/>
        <v>59</v>
      </c>
      <c r="BM332" s="41">
        <f t="shared" si="66"/>
        <v>100</v>
      </c>
      <c r="BN332" s="40">
        <f t="shared" si="67"/>
        <v>83</v>
      </c>
      <c r="BO332" s="41">
        <f t="shared" si="68"/>
        <v>62</v>
      </c>
      <c r="BP332" s="41">
        <f t="shared" si="69"/>
        <v>1</v>
      </c>
      <c r="BQ332" s="41">
        <f t="shared" si="70"/>
        <v>60</v>
      </c>
      <c r="BR332" s="41">
        <f t="shared" si="71"/>
        <v>54</v>
      </c>
    </row>
    <row r="333" spans="2:70" x14ac:dyDescent="0.3">
      <c r="B333" s="12" t="s">
        <v>5016</v>
      </c>
      <c r="C333" s="12">
        <v>119041671</v>
      </c>
      <c r="D333" s="12" t="s">
        <v>1690</v>
      </c>
      <c r="E333" s="12" t="s">
        <v>942</v>
      </c>
      <c r="F333" s="12" t="s">
        <v>2791</v>
      </c>
      <c r="G333" s="12" t="s">
        <v>85</v>
      </c>
      <c r="H333" s="12" t="s">
        <v>5013</v>
      </c>
      <c r="I333" s="28">
        <v>785000</v>
      </c>
      <c r="J333" s="28">
        <v>780000</v>
      </c>
      <c r="K333" s="28">
        <v>775000</v>
      </c>
      <c r="L333" s="28">
        <v>780000</v>
      </c>
      <c r="M333" s="28">
        <v>780000</v>
      </c>
      <c r="N333" s="28">
        <v>770000</v>
      </c>
      <c r="O333" s="29">
        <v>48</v>
      </c>
      <c r="P333" s="29">
        <v>49</v>
      </c>
      <c r="Q333" s="29">
        <v>46</v>
      </c>
      <c r="R333" s="28">
        <v>825</v>
      </c>
      <c r="S333" s="28">
        <v>800</v>
      </c>
      <c r="T333" s="30">
        <v>2.5</v>
      </c>
      <c r="U333" s="30">
        <v>0</v>
      </c>
      <c r="V333" s="30">
        <v>2.5</v>
      </c>
      <c r="W333" s="30">
        <v>2.2999999999999998</v>
      </c>
      <c r="X333" s="31">
        <v>5.4649681528662418E-2</v>
      </c>
      <c r="Y333" s="30">
        <v>20.100000000000001</v>
      </c>
      <c r="Z333" s="30">
        <v>-2.5999999999999979</v>
      </c>
      <c r="AA333" s="30">
        <v>22.7</v>
      </c>
      <c r="AB333" s="30">
        <v>22.1</v>
      </c>
      <c r="AC333" s="32">
        <v>0.34102182539682535</v>
      </c>
      <c r="AD333" s="30">
        <v>6.2401429588929584</v>
      </c>
      <c r="AE333" s="12">
        <v>408</v>
      </c>
      <c r="AF333" s="12">
        <v>311</v>
      </c>
      <c r="AG333" s="12">
        <v>374</v>
      </c>
      <c r="AH333" s="33">
        <v>4.1281618887015181</v>
      </c>
      <c r="AI333" s="34">
        <v>780000</v>
      </c>
      <c r="AJ333" s="34">
        <v>725000</v>
      </c>
      <c r="AK333" s="34">
        <v>710000</v>
      </c>
      <c r="AL333" s="35">
        <v>7.586206896551724E-2</v>
      </c>
      <c r="AM333" s="35">
        <v>9.8591549295774641E-2</v>
      </c>
      <c r="AN333" s="12">
        <v>2.2000000000000002</v>
      </c>
      <c r="AO333" s="33">
        <v>0.10000000000000009</v>
      </c>
      <c r="AP333" s="12">
        <v>2.1</v>
      </c>
      <c r="AQ333" s="34">
        <v>710</v>
      </c>
      <c r="AR333" s="34">
        <v>680</v>
      </c>
      <c r="AS333" s="31">
        <v>4.4117647058823532E-2</v>
      </c>
      <c r="AT333" s="36">
        <v>2419.2000000000003</v>
      </c>
      <c r="AU333" s="30">
        <v>0.58879999999999999</v>
      </c>
      <c r="AV333" s="30">
        <v>0.41120000000000001</v>
      </c>
      <c r="AW333" s="30">
        <v>1.21E-2</v>
      </c>
      <c r="AX333" s="30">
        <v>3.2000000000000002E-3</v>
      </c>
      <c r="AY333" s="30">
        <v>7.3899999999999993E-2</v>
      </c>
      <c r="AZ333" s="30">
        <v>0.27239999999999998</v>
      </c>
      <c r="BA333" s="30">
        <v>0.62690000000000001</v>
      </c>
      <c r="BB333" s="37">
        <v>9.5</v>
      </c>
      <c r="BC333" s="29">
        <v>8</v>
      </c>
      <c r="BD333" s="38" t="s">
        <v>5034</v>
      </c>
      <c r="BE333" s="39">
        <v>151.15258958015301</v>
      </c>
      <c r="BF333" s="39">
        <v>-33.929714016972603</v>
      </c>
      <c r="BG333" s="40">
        <f t="shared" si="60"/>
        <v>75</v>
      </c>
      <c r="BH333" s="40">
        <f t="shared" si="61"/>
        <v>80</v>
      </c>
      <c r="BI333" s="40">
        <f t="shared" si="62"/>
        <v>74</v>
      </c>
      <c r="BJ333" s="40">
        <f t="shared" si="63"/>
        <v>39</v>
      </c>
      <c r="BK333" s="40">
        <f t="shared" si="64"/>
        <v>100</v>
      </c>
      <c r="BL333" s="40">
        <f t="shared" si="65"/>
        <v>6</v>
      </c>
      <c r="BM333" s="41">
        <f t="shared" si="66"/>
        <v>100</v>
      </c>
      <c r="BN333" s="40">
        <f t="shared" si="67"/>
        <v>88</v>
      </c>
      <c r="BO333" s="41">
        <f t="shared" si="68"/>
        <v>40</v>
      </c>
      <c r="BP333" s="41">
        <f t="shared" si="69"/>
        <v>1</v>
      </c>
      <c r="BQ333" s="41">
        <f t="shared" si="70"/>
        <v>95</v>
      </c>
      <c r="BR333" s="41">
        <f t="shared" si="71"/>
        <v>51</v>
      </c>
    </row>
    <row r="334" spans="2:70" x14ac:dyDescent="0.3">
      <c r="B334" s="12" t="s">
        <v>2025</v>
      </c>
      <c r="C334" s="12">
        <v>120011383</v>
      </c>
      <c r="D334" s="12" t="s">
        <v>2026</v>
      </c>
      <c r="E334" s="12" t="s">
        <v>1935</v>
      </c>
      <c r="F334" s="12" t="s">
        <v>2791</v>
      </c>
      <c r="G334" s="12" t="s">
        <v>85</v>
      </c>
      <c r="H334" s="12" t="s">
        <v>5013</v>
      </c>
      <c r="I334" s="28">
        <v>1200000</v>
      </c>
      <c r="J334" s="28">
        <v>1180000</v>
      </c>
      <c r="K334" s="28">
        <v>1100000</v>
      </c>
      <c r="L334" s="28">
        <v>1400000</v>
      </c>
      <c r="M334" s="28">
        <v>1400000</v>
      </c>
      <c r="N334" s="28">
        <v>1380000</v>
      </c>
      <c r="O334" s="29">
        <v>32</v>
      </c>
      <c r="P334" s="29">
        <v>31</v>
      </c>
      <c r="Q334" s="29">
        <v>29</v>
      </c>
      <c r="R334" s="28">
        <v>760</v>
      </c>
      <c r="S334" s="28">
        <v>740</v>
      </c>
      <c r="T334" s="30">
        <v>3</v>
      </c>
      <c r="U334" s="30">
        <v>0</v>
      </c>
      <c r="V334" s="30">
        <v>3</v>
      </c>
      <c r="W334" s="30">
        <v>2.7</v>
      </c>
      <c r="X334" s="31">
        <v>3.2933333333333335E-2</v>
      </c>
      <c r="Y334" s="30">
        <v>9.8000000000000007</v>
      </c>
      <c r="Z334" s="30">
        <v>-0.69999999999999929</v>
      </c>
      <c r="AA334" s="30">
        <v>10.5</v>
      </c>
      <c r="AB334" s="30">
        <v>10</v>
      </c>
      <c r="AC334" s="32">
        <v>0.28415888968652786</v>
      </c>
      <c r="AD334" s="30">
        <v>8.6283063669998334</v>
      </c>
      <c r="AE334" s="12">
        <v>375</v>
      </c>
      <c r="AF334" s="12">
        <v>285</v>
      </c>
      <c r="AG334" s="12">
        <v>325</v>
      </c>
      <c r="AH334" s="33">
        <v>4.8084112149532716</v>
      </c>
      <c r="AI334" s="34">
        <v>1100000</v>
      </c>
      <c r="AJ334" s="34">
        <v>1058000</v>
      </c>
      <c r="AK334" s="34">
        <v>1060000</v>
      </c>
      <c r="AL334" s="35">
        <v>3.9697542533081283E-2</v>
      </c>
      <c r="AM334" s="35">
        <v>3.7735849056603772E-2</v>
      </c>
      <c r="AN334" s="12">
        <v>2.6</v>
      </c>
      <c r="AO334" s="33">
        <v>0.20000000000000018</v>
      </c>
      <c r="AP334" s="12">
        <v>2.4</v>
      </c>
      <c r="AQ334" s="34">
        <v>820</v>
      </c>
      <c r="AR334" s="34">
        <v>765</v>
      </c>
      <c r="AS334" s="31">
        <v>7.1895424836601302E-2</v>
      </c>
      <c r="AT334" s="36">
        <v>2674.5600000000004</v>
      </c>
      <c r="AU334" s="30">
        <v>0.75660000000000005</v>
      </c>
      <c r="AV334" s="30">
        <v>0.24340000000000001</v>
      </c>
      <c r="AW334" s="30">
        <v>0.45429999999999998</v>
      </c>
      <c r="AX334" s="30">
        <v>9.7199999999999995E-2</v>
      </c>
      <c r="AY334" s="30">
        <v>0.39650000000000002</v>
      </c>
      <c r="AZ334" s="30">
        <v>0.28770000000000001</v>
      </c>
      <c r="BA334" s="30">
        <v>0.29559999999999997</v>
      </c>
      <c r="BB334" s="37">
        <v>8.5</v>
      </c>
      <c r="BC334" s="29">
        <v>10</v>
      </c>
      <c r="BD334" s="38" t="s">
        <v>4328</v>
      </c>
      <c r="BE334" s="39">
        <v>151.103253615493</v>
      </c>
      <c r="BF334" s="39">
        <v>-33.852765966835598</v>
      </c>
      <c r="BG334" s="40">
        <f t="shared" si="60"/>
        <v>67</v>
      </c>
      <c r="BH334" s="40">
        <f t="shared" si="61"/>
        <v>74</v>
      </c>
      <c r="BI334" s="40">
        <f t="shared" si="62"/>
        <v>65</v>
      </c>
      <c r="BJ334" s="40">
        <f t="shared" si="63"/>
        <v>21</v>
      </c>
      <c r="BK334" s="40">
        <f t="shared" si="64"/>
        <v>100</v>
      </c>
      <c r="BL334" s="40">
        <f t="shared" si="65"/>
        <v>77</v>
      </c>
      <c r="BM334" s="41">
        <f t="shared" si="66"/>
        <v>60</v>
      </c>
      <c r="BN334" s="40">
        <f t="shared" si="67"/>
        <v>64</v>
      </c>
      <c r="BO334" s="41">
        <f t="shared" si="68"/>
        <v>77</v>
      </c>
      <c r="BP334" s="41">
        <f t="shared" si="69"/>
        <v>1</v>
      </c>
      <c r="BQ334" s="41">
        <f t="shared" si="70"/>
        <v>85</v>
      </c>
      <c r="BR334" s="41">
        <f t="shared" si="71"/>
        <v>51</v>
      </c>
    </row>
    <row r="335" spans="2:70" x14ac:dyDescent="0.3">
      <c r="B335" s="12" t="s">
        <v>2027</v>
      </c>
      <c r="C335" s="12">
        <v>120011385</v>
      </c>
      <c r="D335" s="12" t="s">
        <v>2026</v>
      </c>
      <c r="E335" s="12" t="s">
        <v>1935</v>
      </c>
      <c r="F335" s="12" t="s">
        <v>2791</v>
      </c>
      <c r="G335" s="12" t="s">
        <v>85</v>
      </c>
      <c r="H335" s="12" t="s">
        <v>5013</v>
      </c>
      <c r="I335" s="28">
        <v>1323550</v>
      </c>
      <c r="J335" s="28">
        <v>1285000</v>
      </c>
      <c r="K335" s="28">
        <v>1240000</v>
      </c>
      <c r="L335" s="28">
        <v>1350000</v>
      </c>
      <c r="M335" s="28">
        <v>1325000</v>
      </c>
      <c r="N335" s="28">
        <v>1300000</v>
      </c>
      <c r="O335" s="29">
        <v>26</v>
      </c>
      <c r="P335" s="29">
        <v>26</v>
      </c>
      <c r="Q335" s="29">
        <v>28</v>
      </c>
      <c r="R335" s="28">
        <v>780</v>
      </c>
      <c r="S335" s="28">
        <v>750</v>
      </c>
      <c r="T335" s="30">
        <v>1.9</v>
      </c>
      <c r="U335" s="30">
        <v>-0.10000000000000009</v>
      </c>
      <c r="V335" s="30">
        <v>2</v>
      </c>
      <c r="W335" s="30">
        <v>1.6</v>
      </c>
      <c r="X335" s="31">
        <v>3.0644856635563447E-2</v>
      </c>
      <c r="Y335" s="30">
        <v>8.6999999999999993</v>
      </c>
      <c r="Z335" s="30">
        <v>-0.5</v>
      </c>
      <c r="AA335" s="30">
        <v>9.1999999999999993</v>
      </c>
      <c r="AB335" s="30">
        <v>8.1999999999999993</v>
      </c>
      <c r="AC335" s="32">
        <v>0.25287892934951756</v>
      </c>
      <c r="AD335" s="30">
        <v>8.2519207825580363</v>
      </c>
      <c r="AE335" s="12">
        <v>375</v>
      </c>
      <c r="AF335" s="12">
        <v>285</v>
      </c>
      <c r="AG335" s="12">
        <v>325</v>
      </c>
      <c r="AH335" s="33">
        <v>4.8084112149532716</v>
      </c>
      <c r="AI335" s="34">
        <v>1100000</v>
      </c>
      <c r="AJ335" s="34">
        <v>1058000</v>
      </c>
      <c r="AK335" s="34">
        <v>1060000</v>
      </c>
      <c r="AL335" s="35">
        <v>3.9697542533081283E-2</v>
      </c>
      <c r="AM335" s="35">
        <v>3.7735849056603772E-2</v>
      </c>
      <c r="AN335" s="12">
        <v>2.6</v>
      </c>
      <c r="AO335" s="33">
        <v>0.20000000000000018</v>
      </c>
      <c r="AP335" s="12">
        <v>2.4</v>
      </c>
      <c r="AQ335" s="34">
        <v>820</v>
      </c>
      <c r="AR335" s="34">
        <v>765</v>
      </c>
      <c r="AS335" s="31">
        <v>7.1895424836601302E-2</v>
      </c>
      <c r="AT335" s="36">
        <v>3084.4800000000005</v>
      </c>
      <c r="AU335" s="30">
        <v>0.70230000000000004</v>
      </c>
      <c r="AV335" s="30">
        <v>0.29770000000000002</v>
      </c>
      <c r="AW335" s="30">
        <v>0.44109999999999999</v>
      </c>
      <c r="AX335" s="30">
        <v>9.69E-2</v>
      </c>
      <c r="AY335" s="30">
        <v>0.35370000000000001</v>
      </c>
      <c r="AZ335" s="30">
        <v>0.30819999999999997</v>
      </c>
      <c r="BA335" s="30">
        <v>0.31569999999999998</v>
      </c>
      <c r="BB335" s="37">
        <v>10</v>
      </c>
      <c r="BC335" s="29">
        <v>6</v>
      </c>
      <c r="BD335" s="38" t="s">
        <v>4329</v>
      </c>
      <c r="BE335" s="39">
        <v>151.14937718453999</v>
      </c>
      <c r="BF335" s="39">
        <v>-33.856028827233601</v>
      </c>
      <c r="BG335" s="40">
        <f t="shared" si="60"/>
        <v>85</v>
      </c>
      <c r="BH335" s="40">
        <f t="shared" si="61"/>
        <v>74</v>
      </c>
      <c r="BI335" s="40">
        <f t="shared" si="62"/>
        <v>65</v>
      </c>
      <c r="BJ335" s="40">
        <f t="shared" si="63"/>
        <v>21</v>
      </c>
      <c r="BK335" s="40">
        <f t="shared" si="64"/>
        <v>100</v>
      </c>
      <c r="BL335" s="40">
        <f t="shared" si="65"/>
        <v>68</v>
      </c>
      <c r="BM335" s="41">
        <f t="shared" si="66"/>
        <v>53</v>
      </c>
      <c r="BN335" s="40">
        <f t="shared" si="67"/>
        <v>68</v>
      </c>
      <c r="BO335" s="41">
        <f t="shared" si="68"/>
        <v>98</v>
      </c>
      <c r="BP335" s="41">
        <f t="shared" si="69"/>
        <v>1</v>
      </c>
      <c r="BQ335" s="41">
        <f t="shared" si="70"/>
        <v>100</v>
      </c>
      <c r="BR335" s="41">
        <f t="shared" si="71"/>
        <v>55</v>
      </c>
    </row>
    <row r="336" spans="2:70" x14ac:dyDescent="0.3">
      <c r="B336" s="12" t="s">
        <v>2241</v>
      </c>
      <c r="C336" s="12">
        <v>120011386</v>
      </c>
      <c r="D336" s="12" t="s">
        <v>2026</v>
      </c>
      <c r="E336" s="12" t="s">
        <v>1935</v>
      </c>
      <c r="F336" s="12" t="s">
        <v>2791</v>
      </c>
      <c r="G336" s="12" t="s">
        <v>85</v>
      </c>
      <c r="H336" s="12" t="s">
        <v>5013</v>
      </c>
      <c r="I336" s="28">
        <v>1228500</v>
      </c>
      <c r="J336" s="28">
        <v>1208400</v>
      </c>
      <c r="K336" s="28">
        <v>1173000</v>
      </c>
      <c r="L336" s="28">
        <v>1200000</v>
      </c>
      <c r="M336" s="28">
        <v>1205000</v>
      </c>
      <c r="N336" s="28">
        <v>1200000</v>
      </c>
      <c r="O336" s="29">
        <v>28</v>
      </c>
      <c r="P336" s="29">
        <v>26</v>
      </c>
      <c r="Q336" s="29">
        <v>27</v>
      </c>
      <c r="R336" s="28">
        <v>790</v>
      </c>
      <c r="S336" s="28">
        <v>730</v>
      </c>
      <c r="T336" s="30">
        <v>2.4</v>
      </c>
      <c r="U336" s="30">
        <v>0</v>
      </c>
      <c r="V336" s="30">
        <v>2.4</v>
      </c>
      <c r="W336" s="30">
        <v>2</v>
      </c>
      <c r="X336" s="31">
        <v>3.3439153439153442E-2</v>
      </c>
      <c r="Y336" s="30">
        <v>8.1</v>
      </c>
      <c r="Z336" s="30">
        <v>-0.5</v>
      </c>
      <c r="AA336" s="30">
        <v>8.6</v>
      </c>
      <c r="AB336" s="30">
        <v>7.2</v>
      </c>
      <c r="AC336" s="32">
        <v>0.30233910966872818</v>
      </c>
      <c r="AD336" s="30">
        <v>9.0414702100300026</v>
      </c>
      <c r="AE336" s="12">
        <v>375</v>
      </c>
      <c r="AF336" s="12">
        <v>285</v>
      </c>
      <c r="AG336" s="12">
        <v>325</v>
      </c>
      <c r="AH336" s="33">
        <v>4.8084112149532716</v>
      </c>
      <c r="AI336" s="34">
        <v>1100000</v>
      </c>
      <c r="AJ336" s="34">
        <v>1058000</v>
      </c>
      <c r="AK336" s="34">
        <v>1060000</v>
      </c>
      <c r="AL336" s="35">
        <v>3.9697542533081283E-2</v>
      </c>
      <c r="AM336" s="35">
        <v>3.7735849056603772E-2</v>
      </c>
      <c r="AN336" s="12">
        <v>2.6</v>
      </c>
      <c r="AO336" s="33">
        <v>0.20000000000000018</v>
      </c>
      <c r="AP336" s="12">
        <v>2.4</v>
      </c>
      <c r="AQ336" s="34">
        <v>820</v>
      </c>
      <c r="AR336" s="34">
        <v>765</v>
      </c>
      <c r="AS336" s="31">
        <v>7.1895424836601302E-2</v>
      </c>
      <c r="AT336" s="36">
        <v>2612.96</v>
      </c>
      <c r="AU336" s="30">
        <v>0.69350000000000001</v>
      </c>
      <c r="AV336" s="30">
        <v>0.30649999999999999</v>
      </c>
      <c r="AW336" s="30">
        <v>0.37909999999999999</v>
      </c>
      <c r="AX336" s="30">
        <v>0.13569999999999999</v>
      </c>
      <c r="AY336" s="30">
        <v>0.3296</v>
      </c>
      <c r="AZ336" s="30">
        <v>0.28010000000000002</v>
      </c>
      <c r="BA336" s="30">
        <v>0.36599999999999999</v>
      </c>
      <c r="BB336" s="37">
        <v>8.5</v>
      </c>
      <c r="BC336" s="29">
        <v>7</v>
      </c>
      <c r="BD336" s="38" t="s">
        <v>4531</v>
      </c>
      <c r="BE336" s="39">
        <v>151.13138657239799</v>
      </c>
      <c r="BF336" s="39">
        <v>-33.859155144552297</v>
      </c>
      <c r="BG336" s="40">
        <f t="shared" si="60"/>
        <v>77</v>
      </c>
      <c r="BH336" s="40">
        <f t="shared" si="61"/>
        <v>74</v>
      </c>
      <c r="BI336" s="40">
        <f t="shared" si="62"/>
        <v>65</v>
      </c>
      <c r="BJ336" s="40">
        <f t="shared" si="63"/>
        <v>21</v>
      </c>
      <c r="BK336" s="40">
        <f t="shared" si="64"/>
        <v>100</v>
      </c>
      <c r="BL336" s="40">
        <f t="shared" si="65"/>
        <v>63</v>
      </c>
      <c r="BM336" s="41">
        <f t="shared" si="66"/>
        <v>62</v>
      </c>
      <c r="BN336" s="40">
        <f t="shared" si="67"/>
        <v>60</v>
      </c>
      <c r="BO336" s="41">
        <f t="shared" si="68"/>
        <v>65</v>
      </c>
      <c r="BP336" s="41">
        <f t="shared" si="69"/>
        <v>1</v>
      </c>
      <c r="BQ336" s="41">
        <f t="shared" si="70"/>
        <v>85</v>
      </c>
      <c r="BR336" s="41">
        <f t="shared" si="71"/>
        <v>50</v>
      </c>
    </row>
    <row r="337" spans="2:70" x14ac:dyDescent="0.3">
      <c r="B337" s="12" t="s">
        <v>2136</v>
      </c>
      <c r="C337" s="12">
        <v>120011672</v>
      </c>
      <c r="D337" s="12" t="s">
        <v>2026</v>
      </c>
      <c r="E337" s="12" t="s">
        <v>1935</v>
      </c>
      <c r="F337" s="12" t="s">
        <v>2791</v>
      </c>
      <c r="G337" s="12" t="s">
        <v>85</v>
      </c>
      <c r="H337" s="12" t="s">
        <v>5013</v>
      </c>
      <c r="I337" s="28">
        <v>820000</v>
      </c>
      <c r="J337" s="28">
        <v>820000</v>
      </c>
      <c r="K337" s="28">
        <v>795000</v>
      </c>
      <c r="L337" s="28">
        <v>840000</v>
      </c>
      <c r="M337" s="28">
        <v>825000</v>
      </c>
      <c r="N337" s="28">
        <v>804000</v>
      </c>
      <c r="O337" s="29">
        <v>29</v>
      </c>
      <c r="P337" s="29">
        <v>30</v>
      </c>
      <c r="Q337" s="29">
        <v>41</v>
      </c>
      <c r="R337" s="28">
        <v>695</v>
      </c>
      <c r="S337" s="28">
        <v>650</v>
      </c>
      <c r="T337" s="30">
        <v>1.7</v>
      </c>
      <c r="U337" s="30">
        <v>0</v>
      </c>
      <c r="V337" s="30">
        <v>1.7</v>
      </c>
      <c r="W337" s="30">
        <v>1.5</v>
      </c>
      <c r="X337" s="31">
        <v>4.4073170731707315E-2</v>
      </c>
      <c r="Y337" s="30">
        <v>9.3000000000000007</v>
      </c>
      <c r="Z337" s="30">
        <v>-0.39999999999999858</v>
      </c>
      <c r="AA337" s="30">
        <v>9.6999999999999993</v>
      </c>
      <c r="AB337" s="30">
        <v>8.8000000000000007</v>
      </c>
      <c r="AC337" s="32">
        <v>0.2601826894279724</v>
      </c>
      <c r="AD337" s="30">
        <v>5.9034257147464686</v>
      </c>
      <c r="AE337" s="12">
        <v>375</v>
      </c>
      <c r="AF337" s="12">
        <v>285</v>
      </c>
      <c r="AG337" s="12">
        <v>325</v>
      </c>
      <c r="AH337" s="33">
        <v>4.8084112149532716</v>
      </c>
      <c r="AI337" s="34">
        <v>1100000</v>
      </c>
      <c r="AJ337" s="34">
        <v>1058000</v>
      </c>
      <c r="AK337" s="34">
        <v>1060000</v>
      </c>
      <c r="AL337" s="35">
        <v>3.9697542533081283E-2</v>
      </c>
      <c r="AM337" s="35">
        <v>3.7735849056603772E-2</v>
      </c>
      <c r="AN337" s="12">
        <v>2.6</v>
      </c>
      <c r="AO337" s="33">
        <v>0.20000000000000018</v>
      </c>
      <c r="AP337" s="12">
        <v>2.4</v>
      </c>
      <c r="AQ337" s="34">
        <v>820</v>
      </c>
      <c r="AR337" s="34">
        <v>765</v>
      </c>
      <c r="AS337" s="31">
        <v>7.1895424836601302E-2</v>
      </c>
      <c r="AT337" s="36">
        <v>2671.2000000000003</v>
      </c>
      <c r="AU337" s="30">
        <v>0.74909999999999999</v>
      </c>
      <c r="AV337" s="30">
        <v>0.25090000000000001</v>
      </c>
      <c r="AW337" s="30">
        <v>0.50839999999999996</v>
      </c>
      <c r="AX337" s="30">
        <v>0.11509999999999999</v>
      </c>
      <c r="AY337" s="30">
        <v>0.31940000000000002</v>
      </c>
      <c r="AZ337" s="30">
        <v>0.30099999999999999</v>
      </c>
      <c r="BA337" s="30">
        <v>0.35630000000000001</v>
      </c>
      <c r="BB337" s="37">
        <v>9</v>
      </c>
      <c r="BC337" s="29">
        <v>11</v>
      </c>
      <c r="BD337" s="38" t="s">
        <v>4430</v>
      </c>
      <c r="BE337" s="39">
        <v>151.08766841681299</v>
      </c>
      <c r="BF337" s="39">
        <v>-33.848147330256197</v>
      </c>
      <c r="BG337" s="40">
        <f t="shared" si="60"/>
        <v>88</v>
      </c>
      <c r="BH337" s="40">
        <f t="shared" si="61"/>
        <v>74</v>
      </c>
      <c r="BI337" s="40">
        <f t="shared" si="62"/>
        <v>65</v>
      </c>
      <c r="BJ337" s="40">
        <f t="shared" si="63"/>
        <v>21</v>
      </c>
      <c r="BK337" s="40">
        <f t="shared" si="64"/>
        <v>100</v>
      </c>
      <c r="BL337" s="40">
        <f t="shared" si="65"/>
        <v>60</v>
      </c>
      <c r="BM337" s="41">
        <f t="shared" si="66"/>
        <v>97</v>
      </c>
      <c r="BN337" s="40">
        <f t="shared" si="67"/>
        <v>91</v>
      </c>
      <c r="BO337" s="41">
        <f t="shared" si="68"/>
        <v>93</v>
      </c>
      <c r="BP337" s="41">
        <f t="shared" si="69"/>
        <v>1</v>
      </c>
      <c r="BQ337" s="41">
        <f t="shared" si="70"/>
        <v>90</v>
      </c>
      <c r="BR337" s="41">
        <f t="shared" si="71"/>
        <v>58</v>
      </c>
    </row>
    <row r="338" spans="2:70" x14ac:dyDescent="0.3">
      <c r="B338" s="12" t="s">
        <v>2467</v>
      </c>
      <c r="C338" s="12">
        <v>120011673</v>
      </c>
      <c r="D338" s="12" t="s">
        <v>2026</v>
      </c>
      <c r="E338" s="12" t="s">
        <v>1935</v>
      </c>
      <c r="F338" s="12" t="s">
        <v>2791</v>
      </c>
      <c r="G338" s="12" t="s">
        <v>85</v>
      </c>
      <c r="H338" s="12" t="s">
        <v>5013</v>
      </c>
      <c r="I338" s="28">
        <v>985000</v>
      </c>
      <c r="J338" s="28">
        <v>980000</v>
      </c>
      <c r="K338" s="28">
        <v>947000</v>
      </c>
      <c r="L338" s="28">
        <v>980000</v>
      </c>
      <c r="M338" s="28">
        <v>990000</v>
      </c>
      <c r="N338" s="28">
        <v>959000</v>
      </c>
      <c r="O338" s="29">
        <v>50</v>
      </c>
      <c r="P338" s="29">
        <v>49</v>
      </c>
      <c r="Q338" s="29">
        <v>44</v>
      </c>
      <c r="R338" s="28">
        <v>880</v>
      </c>
      <c r="S338" s="28">
        <v>800</v>
      </c>
      <c r="T338" s="30">
        <v>4</v>
      </c>
      <c r="U338" s="30">
        <v>-9.9999999999999645E-2</v>
      </c>
      <c r="V338" s="30">
        <v>4.0999999999999996</v>
      </c>
      <c r="W338" s="30">
        <v>3.4</v>
      </c>
      <c r="X338" s="31">
        <v>4.6456852791878174E-2</v>
      </c>
      <c r="Y338" s="30">
        <v>26.6</v>
      </c>
      <c r="Z338" s="30">
        <v>0</v>
      </c>
      <c r="AA338" s="30">
        <v>26.6</v>
      </c>
      <c r="AB338" s="30">
        <v>22.9</v>
      </c>
      <c r="AC338" s="32">
        <v>0.35992408873764803</v>
      </c>
      <c r="AD338" s="30">
        <v>7.7474918576613492</v>
      </c>
      <c r="AE338" s="12">
        <v>375</v>
      </c>
      <c r="AF338" s="12">
        <v>285</v>
      </c>
      <c r="AG338" s="12">
        <v>325</v>
      </c>
      <c r="AH338" s="33">
        <v>4.8084112149532716</v>
      </c>
      <c r="AI338" s="34">
        <v>1100000</v>
      </c>
      <c r="AJ338" s="34">
        <v>1058000</v>
      </c>
      <c r="AK338" s="34">
        <v>1060000</v>
      </c>
      <c r="AL338" s="35">
        <v>3.9697542533081283E-2</v>
      </c>
      <c r="AM338" s="35">
        <v>3.7735849056603772E-2</v>
      </c>
      <c r="AN338" s="12">
        <v>2.6</v>
      </c>
      <c r="AO338" s="33">
        <v>0.20000000000000018</v>
      </c>
      <c r="AP338" s="12">
        <v>2.4</v>
      </c>
      <c r="AQ338" s="34">
        <v>820</v>
      </c>
      <c r="AR338" s="34">
        <v>765</v>
      </c>
      <c r="AS338" s="31">
        <v>7.1895424836601302E-2</v>
      </c>
      <c r="AT338" s="36">
        <v>2444.96</v>
      </c>
      <c r="AU338" s="30">
        <v>0.65</v>
      </c>
      <c r="AV338" s="30">
        <v>0.35</v>
      </c>
      <c r="AW338" s="30">
        <v>3.2099999999999997E-2</v>
      </c>
      <c r="AX338" s="30">
        <v>1.52E-2</v>
      </c>
      <c r="AY338" s="30">
        <v>0.105</v>
      </c>
      <c r="AZ338" s="30">
        <v>0.27650000000000002</v>
      </c>
      <c r="BA338" s="30">
        <v>0.59230000000000005</v>
      </c>
      <c r="BB338" s="37">
        <v>10</v>
      </c>
      <c r="BC338" s="29">
        <v>12</v>
      </c>
      <c r="BD338" s="38" t="s">
        <v>4758</v>
      </c>
      <c r="BE338" s="39">
        <v>151.08733163878301</v>
      </c>
      <c r="BF338" s="39">
        <v>-33.829395340602197</v>
      </c>
      <c r="BG338" s="40">
        <f t="shared" si="60"/>
        <v>51</v>
      </c>
      <c r="BH338" s="40">
        <f t="shared" si="61"/>
        <v>74</v>
      </c>
      <c r="BI338" s="40">
        <f t="shared" si="62"/>
        <v>65</v>
      </c>
      <c r="BJ338" s="40">
        <f t="shared" si="63"/>
        <v>21</v>
      </c>
      <c r="BK338" s="40">
        <f t="shared" si="64"/>
        <v>100</v>
      </c>
      <c r="BL338" s="40">
        <f t="shared" si="65"/>
        <v>13</v>
      </c>
      <c r="BM338" s="41">
        <f t="shared" si="66"/>
        <v>100</v>
      </c>
      <c r="BN338" s="40">
        <f t="shared" si="67"/>
        <v>73</v>
      </c>
      <c r="BO338" s="41">
        <f t="shared" si="68"/>
        <v>27</v>
      </c>
      <c r="BP338" s="41">
        <f t="shared" si="69"/>
        <v>1</v>
      </c>
      <c r="BQ338" s="41">
        <f t="shared" si="70"/>
        <v>100</v>
      </c>
      <c r="BR338" s="41">
        <f t="shared" si="71"/>
        <v>46</v>
      </c>
    </row>
    <row r="339" spans="2:70" x14ac:dyDescent="0.3">
      <c r="B339" s="12" t="s">
        <v>2137</v>
      </c>
      <c r="C339" s="12">
        <v>120021387</v>
      </c>
      <c r="D339" s="12" t="s">
        <v>1934</v>
      </c>
      <c r="E339" s="12" t="s">
        <v>1935</v>
      </c>
      <c r="F339" s="12" t="s">
        <v>2791</v>
      </c>
      <c r="G339" s="12" t="s">
        <v>85</v>
      </c>
      <c r="H339" s="12" t="s">
        <v>5013</v>
      </c>
      <c r="I339" s="28">
        <v>1450000</v>
      </c>
      <c r="J339" s="28">
        <v>1460000</v>
      </c>
      <c r="K339" s="28">
        <v>1412450</v>
      </c>
      <c r="L339" s="28">
        <v>1520000</v>
      </c>
      <c r="M339" s="28">
        <v>1535000</v>
      </c>
      <c r="N339" s="28">
        <v>1475000</v>
      </c>
      <c r="O339" s="29">
        <v>23</v>
      </c>
      <c r="P339" s="29">
        <v>25</v>
      </c>
      <c r="Q339" s="29">
        <v>24</v>
      </c>
      <c r="R339" s="28">
        <v>750</v>
      </c>
      <c r="S339" s="28">
        <v>750</v>
      </c>
      <c r="T339" s="30">
        <v>1.8</v>
      </c>
      <c r="U339" s="30">
        <v>0</v>
      </c>
      <c r="V339" s="30">
        <v>1.8</v>
      </c>
      <c r="W339" s="30">
        <v>1.3</v>
      </c>
      <c r="X339" s="31">
        <v>2.6896551724137931E-2</v>
      </c>
      <c r="Y339" s="30">
        <v>8.3000000000000007</v>
      </c>
      <c r="Z339" s="30">
        <v>-0.79999999999999893</v>
      </c>
      <c r="AA339" s="30">
        <v>9.1</v>
      </c>
      <c r="AB339" s="30">
        <v>7.6</v>
      </c>
      <c r="AC339" s="32">
        <v>0.21265254275733791</v>
      </c>
      <c r="AD339" s="30">
        <v>7.9063124871317942</v>
      </c>
      <c r="AE339" s="12">
        <v>47</v>
      </c>
      <c r="AF339" s="12">
        <v>32</v>
      </c>
      <c r="AG339" s="12">
        <v>65</v>
      </c>
      <c r="AH339" s="33">
        <v>1.8614958448753463</v>
      </c>
      <c r="AI339" s="34">
        <v>1375000</v>
      </c>
      <c r="AJ339" s="34">
        <v>1320000</v>
      </c>
      <c r="AK339" s="34">
        <v>1160000</v>
      </c>
      <c r="AL339" s="35">
        <v>4.1666666666666664E-2</v>
      </c>
      <c r="AM339" s="35">
        <v>0.18534482758620691</v>
      </c>
      <c r="AN339" s="12">
        <v>2.1</v>
      </c>
      <c r="AO339" s="33">
        <v>0.30000000000000004</v>
      </c>
      <c r="AP339" s="12">
        <v>1.8</v>
      </c>
      <c r="AQ339" s="34">
        <v>700</v>
      </c>
      <c r="AR339" s="34">
        <v>680</v>
      </c>
      <c r="AS339" s="31">
        <v>2.9411764705882353E-2</v>
      </c>
      <c r="AT339" s="36">
        <v>3526.88</v>
      </c>
      <c r="AU339" s="30">
        <v>0.65300000000000002</v>
      </c>
      <c r="AV339" s="30">
        <v>0.34699999999999998</v>
      </c>
      <c r="AW339" s="30">
        <v>0.22309999999999999</v>
      </c>
      <c r="AX339" s="30">
        <v>0.43280000000000002</v>
      </c>
      <c r="AY339" s="30">
        <v>0.31719999999999998</v>
      </c>
      <c r="AZ339" s="30">
        <v>0.27950000000000003</v>
      </c>
      <c r="BA339" s="30">
        <v>0.38529999999999998</v>
      </c>
      <c r="BB339" s="37">
        <v>10</v>
      </c>
      <c r="BC339" s="29">
        <v>3</v>
      </c>
      <c r="BD339" s="38" t="s">
        <v>4431</v>
      </c>
      <c r="BE339" s="39">
        <v>151.17873143655899</v>
      </c>
      <c r="BF339" s="39">
        <v>-33.855355815029597</v>
      </c>
      <c r="BG339" s="40">
        <f t="shared" si="60"/>
        <v>87</v>
      </c>
      <c r="BH339" s="40">
        <f t="shared" si="61"/>
        <v>82</v>
      </c>
      <c r="BI339" s="40">
        <f t="shared" si="62"/>
        <v>100</v>
      </c>
      <c r="BJ339" s="40">
        <f t="shared" si="63"/>
        <v>22</v>
      </c>
      <c r="BK339" s="40">
        <f t="shared" si="64"/>
        <v>100</v>
      </c>
      <c r="BL339" s="40">
        <f t="shared" si="65"/>
        <v>60</v>
      </c>
      <c r="BM339" s="41">
        <f t="shared" si="66"/>
        <v>40</v>
      </c>
      <c r="BN339" s="40">
        <f t="shared" si="67"/>
        <v>71</v>
      </c>
      <c r="BO339" s="41">
        <f t="shared" si="68"/>
        <v>100</v>
      </c>
      <c r="BP339" s="41">
        <f t="shared" si="69"/>
        <v>1</v>
      </c>
      <c r="BQ339" s="41">
        <f t="shared" si="70"/>
        <v>100</v>
      </c>
      <c r="BR339" s="41">
        <f t="shared" si="71"/>
        <v>56</v>
      </c>
    </row>
    <row r="340" spans="2:70" x14ac:dyDescent="0.3">
      <c r="B340" s="12" t="s">
        <v>1933</v>
      </c>
      <c r="C340" s="12">
        <v>120021389</v>
      </c>
      <c r="D340" s="12" t="s">
        <v>1934</v>
      </c>
      <c r="E340" s="12" t="s">
        <v>1935</v>
      </c>
      <c r="F340" s="12" t="s">
        <v>2791</v>
      </c>
      <c r="G340" s="12" t="s">
        <v>85</v>
      </c>
      <c r="H340" s="12" t="s">
        <v>5013</v>
      </c>
      <c r="I340" s="28">
        <v>1425000</v>
      </c>
      <c r="J340" s="28">
        <v>1400000</v>
      </c>
      <c r="K340" s="28">
        <v>1305600</v>
      </c>
      <c r="L340" s="28">
        <v>1690000</v>
      </c>
      <c r="M340" s="28">
        <v>1660000</v>
      </c>
      <c r="N340" s="28">
        <v>1362500</v>
      </c>
      <c r="O340" s="29">
        <v>25</v>
      </c>
      <c r="P340" s="29">
        <v>26</v>
      </c>
      <c r="Q340" s="29">
        <v>23</v>
      </c>
      <c r="R340" s="28">
        <v>750</v>
      </c>
      <c r="S340" s="28">
        <v>700</v>
      </c>
      <c r="T340" s="30">
        <v>2.2000000000000002</v>
      </c>
      <c r="U340" s="30">
        <v>-9.9999999999999645E-2</v>
      </c>
      <c r="V340" s="30">
        <v>2.2999999999999998</v>
      </c>
      <c r="W340" s="30">
        <v>2</v>
      </c>
      <c r="X340" s="31">
        <v>2.736842105263158E-2</v>
      </c>
      <c r="Y340" s="30">
        <v>9.9</v>
      </c>
      <c r="Z340" s="30">
        <v>-0.40000000000000036</v>
      </c>
      <c r="AA340" s="30">
        <v>10.3</v>
      </c>
      <c r="AB340" s="30">
        <v>9.5</v>
      </c>
      <c r="AC340" s="32">
        <v>0.21890907392705364</v>
      </c>
      <c r="AD340" s="30">
        <v>7.9986007781038824</v>
      </c>
      <c r="AE340" s="12">
        <v>47</v>
      </c>
      <c r="AF340" s="12">
        <v>32</v>
      </c>
      <c r="AG340" s="12">
        <v>65</v>
      </c>
      <c r="AH340" s="33">
        <v>1.8614958448753463</v>
      </c>
      <c r="AI340" s="34">
        <v>1375000</v>
      </c>
      <c r="AJ340" s="34">
        <v>1320000</v>
      </c>
      <c r="AK340" s="34">
        <v>1160000</v>
      </c>
      <c r="AL340" s="35">
        <v>4.1666666666666664E-2</v>
      </c>
      <c r="AM340" s="35">
        <v>0.18534482758620691</v>
      </c>
      <c r="AN340" s="12">
        <v>2.1</v>
      </c>
      <c r="AO340" s="33">
        <v>0.30000000000000004</v>
      </c>
      <c r="AP340" s="12">
        <v>1.8</v>
      </c>
      <c r="AQ340" s="34">
        <v>700</v>
      </c>
      <c r="AR340" s="34">
        <v>680</v>
      </c>
      <c r="AS340" s="31">
        <v>2.9411764705882353E-2</v>
      </c>
      <c r="AT340" s="36">
        <v>3426.0800000000004</v>
      </c>
      <c r="AU340" s="30">
        <v>0.6633</v>
      </c>
      <c r="AV340" s="30">
        <v>0.3367</v>
      </c>
      <c r="AW340" s="30">
        <v>0.32369999999999999</v>
      </c>
      <c r="AX340" s="30">
        <v>0.34420000000000001</v>
      </c>
      <c r="AY340" s="30">
        <v>0.26650000000000001</v>
      </c>
      <c r="AZ340" s="30">
        <v>0.32829999999999998</v>
      </c>
      <c r="BA340" s="30">
        <v>0.38840000000000002</v>
      </c>
      <c r="BB340" s="37">
        <v>10</v>
      </c>
      <c r="BC340" s="29">
        <v>3</v>
      </c>
      <c r="BD340" s="38" t="s">
        <v>4242</v>
      </c>
      <c r="BE340" s="39">
        <v>151.170905379483</v>
      </c>
      <c r="BF340" s="39">
        <v>-33.865346796846403</v>
      </c>
      <c r="BG340" s="40">
        <f t="shared" si="60"/>
        <v>80</v>
      </c>
      <c r="BH340" s="40">
        <f t="shared" si="61"/>
        <v>82</v>
      </c>
      <c r="BI340" s="40">
        <f t="shared" si="62"/>
        <v>100</v>
      </c>
      <c r="BJ340" s="40">
        <f t="shared" si="63"/>
        <v>22</v>
      </c>
      <c r="BK340" s="40">
        <f t="shared" si="64"/>
        <v>100</v>
      </c>
      <c r="BL340" s="40">
        <f t="shared" si="65"/>
        <v>49</v>
      </c>
      <c r="BM340" s="41">
        <f t="shared" si="66"/>
        <v>42</v>
      </c>
      <c r="BN340" s="40">
        <f t="shared" si="67"/>
        <v>70</v>
      </c>
      <c r="BO340" s="41">
        <f t="shared" si="68"/>
        <v>100</v>
      </c>
      <c r="BP340" s="41">
        <f t="shared" si="69"/>
        <v>1</v>
      </c>
      <c r="BQ340" s="41">
        <f t="shared" si="70"/>
        <v>100</v>
      </c>
      <c r="BR340" s="41">
        <f t="shared" si="71"/>
        <v>55</v>
      </c>
    </row>
    <row r="341" spans="2:70" x14ac:dyDescent="0.3">
      <c r="B341" s="12" t="s">
        <v>2390</v>
      </c>
      <c r="C341" s="12">
        <v>120021674</v>
      </c>
      <c r="D341" s="12" t="s">
        <v>1934</v>
      </c>
      <c r="E341" s="12" t="s">
        <v>1935</v>
      </c>
      <c r="F341" s="12" t="s">
        <v>2791</v>
      </c>
      <c r="G341" s="12" t="s">
        <v>85</v>
      </c>
      <c r="H341" s="12" t="s">
        <v>5013</v>
      </c>
      <c r="I341" s="28">
        <v>992000</v>
      </c>
      <c r="J341" s="28">
        <v>979000</v>
      </c>
      <c r="K341" s="28">
        <v>1050000</v>
      </c>
      <c r="L341" s="28">
        <v>1035000</v>
      </c>
      <c r="M341" s="28">
        <v>1035000</v>
      </c>
      <c r="N341" s="28">
        <v>950000</v>
      </c>
      <c r="O341" s="29">
        <v>27</v>
      </c>
      <c r="P341" s="29">
        <v>27</v>
      </c>
      <c r="Q341" s="29">
        <v>25</v>
      </c>
      <c r="R341" s="28">
        <v>595</v>
      </c>
      <c r="S341" s="28">
        <v>550</v>
      </c>
      <c r="T341" s="30">
        <v>2.7</v>
      </c>
      <c r="U341" s="30">
        <v>-9.9999999999999645E-2</v>
      </c>
      <c r="V341" s="30">
        <v>2.8</v>
      </c>
      <c r="W341" s="30">
        <v>2.2999999999999998</v>
      </c>
      <c r="X341" s="31">
        <v>3.1189516129032258E-2</v>
      </c>
      <c r="Y341" s="30">
        <v>11.7</v>
      </c>
      <c r="Z341" s="30">
        <v>-1.2000000000000011</v>
      </c>
      <c r="AA341" s="30">
        <v>12.9</v>
      </c>
      <c r="AB341" s="30">
        <v>11.2</v>
      </c>
      <c r="AC341" s="32">
        <v>0.19844975719088531</v>
      </c>
      <c r="AD341" s="30">
        <v>6.3627071471673631</v>
      </c>
      <c r="AE341" s="12">
        <v>47</v>
      </c>
      <c r="AF341" s="12">
        <v>32</v>
      </c>
      <c r="AG341" s="12">
        <v>65</v>
      </c>
      <c r="AH341" s="33">
        <v>1.8614958448753463</v>
      </c>
      <c r="AI341" s="34">
        <v>1375000</v>
      </c>
      <c r="AJ341" s="34">
        <v>1320000</v>
      </c>
      <c r="AK341" s="34">
        <v>1160000</v>
      </c>
      <c r="AL341" s="35">
        <v>4.1666666666666664E-2</v>
      </c>
      <c r="AM341" s="35">
        <v>0.18534482758620691</v>
      </c>
      <c r="AN341" s="12">
        <v>2.1</v>
      </c>
      <c r="AO341" s="33">
        <v>0.30000000000000004</v>
      </c>
      <c r="AP341" s="12">
        <v>1.8</v>
      </c>
      <c r="AQ341" s="34">
        <v>700</v>
      </c>
      <c r="AR341" s="34">
        <v>680</v>
      </c>
      <c r="AS341" s="31">
        <v>2.9411764705882353E-2</v>
      </c>
      <c r="AT341" s="36">
        <v>2998.2400000000002</v>
      </c>
      <c r="AU341" s="30">
        <v>0.62590000000000001</v>
      </c>
      <c r="AV341" s="30">
        <v>0.37409999999999999</v>
      </c>
      <c r="AW341" s="30">
        <v>0.22850000000000001</v>
      </c>
      <c r="AX341" s="30">
        <v>0.47339999999999999</v>
      </c>
      <c r="AY341" s="30">
        <v>0.25869999999999999</v>
      </c>
      <c r="AZ341" s="30">
        <v>0.30809999999999998</v>
      </c>
      <c r="BA341" s="30">
        <v>0.41599999999999998</v>
      </c>
      <c r="BB341" s="37">
        <v>10</v>
      </c>
      <c r="BC341" s="29">
        <v>4</v>
      </c>
      <c r="BD341" s="38" t="s">
        <v>4679</v>
      </c>
      <c r="BE341" s="39">
        <v>151.171603897566</v>
      </c>
      <c r="BF341" s="39">
        <v>-33.880575283444401</v>
      </c>
      <c r="BG341" s="40">
        <f t="shared" si="60"/>
        <v>72</v>
      </c>
      <c r="BH341" s="40">
        <f t="shared" si="61"/>
        <v>82</v>
      </c>
      <c r="BI341" s="40">
        <f t="shared" si="62"/>
        <v>100</v>
      </c>
      <c r="BJ341" s="40">
        <f t="shared" si="63"/>
        <v>22</v>
      </c>
      <c r="BK341" s="40">
        <f t="shared" si="64"/>
        <v>100</v>
      </c>
      <c r="BL341" s="40">
        <f t="shared" si="65"/>
        <v>47</v>
      </c>
      <c r="BM341" s="41">
        <f t="shared" si="66"/>
        <v>54</v>
      </c>
      <c r="BN341" s="40">
        <f t="shared" si="67"/>
        <v>87</v>
      </c>
      <c r="BO341" s="41">
        <f t="shared" si="68"/>
        <v>100</v>
      </c>
      <c r="BP341" s="41">
        <f t="shared" si="69"/>
        <v>1</v>
      </c>
      <c r="BQ341" s="41">
        <f t="shared" si="70"/>
        <v>100</v>
      </c>
      <c r="BR341" s="41">
        <f t="shared" si="71"/>
        <v>56</v>
      </c>
    </row>
    <row r="342" spans="2:70" x14ac:dyDescent="0.3">
      <c r="B342" s="12" t="s">
        <v>1934</v>
      </c>
      <c r="C342" s="12">
        <v>120021675</v>
      </c>
      <c r="D342" s="12" t="s">
        <v>1934</v>
      </c>
      <c r="E342" s="12" t="s">
        <v>1935</v>
      </c>
      <c r="F342" s="12" t="s">
        <v>2791</v>
      </c>
      <c r="G342" s="12" t="s">
        <v>85</v>
      </c>
      <c r="H342" s="12" t="s">
        <v>5013</v>
      </c>
      <c r="I342" s="28">
        <v>969000</v>
      </c>
      <c r="J342" s="28">
        <v>969000</v>
      </c>
      <c r="K342" s="28">
        <v>985800</v>
      </c>
      <c r="L342" s="28">
        <v>1212000</v>
      </c>
      <c r="M342" s="28">
        <v>1200000</v>
      </c>
      <c r="N342" s="28">
        <v>1150000</v>
      </c>
      <c r="O342" s="29">
        <v>27</v>
      </c>
      <c r="P342" s="29">
        <v>28</v>
      </c>
      <c r="Q342" s="29">
        <v>25</v>
      </c>
      <c r="R342" s="28">
        <v>700</v>
      </c>
      <c r="S342" s="28">
        <v>675</v>
      </c>
      <c r="T342" s="30">
        <v>1.8</v>
      </c>
      <c r="U342" s="30">
        <v>0</v>
      </c>
      <c r="V342" s="30">
        <v>1.8</v>
      </c>
      <c r="W342" s="30">
        <v>1.7</v>
      </c>
      <c r="X342" s="31">
        <v>3.756449948400413E-2</v>
      </c>
      <c r="Y342" s="30">
        <v>10.9</v>
      </c>
      <c r="Z342" s="30">
        <v>-1.5999999999999996</v>
      </c>
      <c r="AA342" s="30">
        <v>12.5</v>
      </c>
      <c r="AB342" s="30">
        <v>11.6</v>
      </c>
      <c r="AC342" s="32">
        <v>0.22969496508636528</v>
      </c>
      <c r="AD342" s="30">
        <v>6.1146819002386792</v>
      </c>
      <c r="AE342" s="12">
        <v>47</v>
      </c>
      <c r="AF342" s="12">
        <v>32</v>
      </c>
      <c r="AG342" s="12">
        <v>65</v>
      </c>
      <c r="AH342" s="33">
        <v>1.8614958448753463</v>
      </c>
      <c r="AI342" s="34">
        <v>1375000</v>
      </c>
      <c r="AJ342" s="34">
        <v>1320000</v>
      </c>
      <c r="AK342" s="34">
        <v>1160000</v>
      </c>
      <c r="AL342" s="35">
        <v>4.1666666666666664E-2</v>
      </c>
      <c r="AM342" s="35">
        <v>0.18534482758620691</v>
      </c>
      <c r="AN342" s="12">
        <v>2.1</v>
      </c>
      <c r="AO342" s="33">
        <v>0.30000000000000004</v>
      </c>
      <c r="AP342" s="12">
        <v>1.8</v>
      </c>
      <c r="AQ342" s="34">
        <v>700</v>
      </c>
      <c r="AR342" s="34">
        <v>680</v>
      </c>
      <c r="AS342" s="31">
        <v>2.9411764705882353E-2</v>
      </c>
      <c r="AT342" s="36">
        <v>3047.5200000000004</v>
      </c>
      <c r="AU342" s="30">
        <v>0.68269999999999997</v>
      </c>
      <c r="AV342" s="30">
        <v>0.31730000000000003</v>
      </c>
      <c r="AW342" s="30">
        <v>0.39300000000000002</v>
      </c>
      <c r="AX342" s="30">
        <v>0.31180000000000002</v>
      </c>
      <c r="AY342" s="30">
        <v>0.24590000000000001</v>
      </c>
      <c r="AZ342" s="30">
        <v>0.34350000000000003</v>
      </c>
      <c r="BA342" s="30">
        <v>0.39439999999999997</v>
      </c>
      <c r="BB342" s="37">
        <v>9.5</v>
      </c>
      <c r="BC342" s="29">
        <v>5</v>
      </c>
      <c r="BD342" s="38" t="s">
        <v>4330</v>
      </c>
      <c r="BE342" s="39">
        <v>151.15668969019501</v>
      </c>
      <c r="BF342" s="39">
        <v>-33.880154007026</v>
      </c>
      <c r="BG342" s="40">
        <f t="shared" si="60"/>
        <v>87</v>
      </c>
      <c r="BH342" s="40">
        <f t="shared" si="61"/>
        <v>82</v>
      </c>
      <c r="BI342" s="40">
        <f t="shared" si="62"/>
        <v>100</v>
      </c>
      <c r="BJ342" s="40">
        <f t="shared" si="63"/>
        <v>22</v>
      </c>
      <c r="BK342" s="40">
        <f t="shared" si="64"/>
        <v>100</v>
      </c>
      <c r="BL342" s="40">
        <f t="shared" si="65"/>
        <v>44</v>
      </c>
      <c r="BM342" s="41">
        <f t="shared" si="66"/>
        <v>75</v>
      </c>
      <c r="BN342" s="40">
        <f t="shared" si="67"/>
        <v>89</v>
      </c>
      <c r="BO342" s="41">
        <f t="shared" si="68"/>
        <v>100</v>
      </c>
      <c r="BP342" s="41">
        <f t="shared" si="69"/>
        <v>1</v>
      </c>
      <c r="BQ342" s="41">
        <f t="shared" si="70"/>
        <v>95</v>
      </c>
      <c r="BR342" s="41">
        <f t="shared" si="71"/>
        <v>58</v>
      </c>
    </row>
    <row r="343" spans="2:70" x14ac:dyDescent="0.3">
      <c r="B343" s="12" t="s">
        <v>2028</v>
      </c>
      <c r="C343" s="12">
        <v>120031392</v>
      </c>
      <c r="D343" s="12" t="s">
        <v>2029</v>
      </c>
      <c r="E343" s="12" t="s">
        <v>1935</v>
      </c>
      <c r="F343" s="12" t="s">
        <v>2791</v>
      </c>
      <c r="G343" s="12" t="s">
        <v>85</v>
      </c>
      <c r="H343" s="12" t="s">
        <v>5013</v>
      </c>
      <c r="I343" s="28">
        <v>700000</v>
      </c>
      <c r="J343" s="28">
        <v>705000</v>
      </c>
      <c r="K343" s="28">
        <v>708000</v>
      </c>
      <c r="L343" s="28">
        <v>768000</v>
      </c>
      <c r="M343" s="28">
        <v>755000</v>
      </c>
      <c r="N343" s="28">
        <v>761000</v>
      </c>
      <c r="O343" s="29">
        <v>28</v>
      </c>
      <c r="P343" s="29">
        <v>29</v>
      </c>
      <c r="Q343" s="29">
        <v>24</v>
      </c>
      <c r="R343" s="28">
        <v>650</v>
      </c>
      <c r="S343" s="28">
        <v>650</v>
      </c>
      <c r="T343" s="30">
        <v>2.2999999999999998</v>
      </c>
      <c r="U343" s="30">
        <v>0</v>
      </c>
      <c r="V343" s="30">
        <v>2.2999999999999998</v>
      </c>
      <c r="W343" s="30">
        <v>1.6</v>
      </c>
      <c r="X343" s="31">
        <v>4.8285714285714286E-2</v>
      </c>
      <c r="Y343" s="30">
        <v>10.7</v>
      </c>
      <c r="Z343" s="30">
        <v>-0.5</v>
      </c>
      <c r="AA343" s="30">
        <v>11.2</v>
      </c>
      <c r="AB343" s="30">
        <v>9.8000000000000007</v>
      </c>
      <c r="AC343" s="32">
        <v>0.27741737230264951</v>
      </c>
      <c r="AD343" s="30">
        <v>5.7453301956170018</v>
      </c>
      <c r="AE343" s="12">
        <v>584</v>
      </c>
      <c r="AF343" s="12">
        <v>543</v>
      </c>
      <c r="AG343" s="12">
        <v>493</v>
      </c>
      <c r="AH343" s="33">
        <v>5.5582822085889569</v>
      </c>
      <c r="AI343" s="34">
        <v>795000</v>
      </c>
      <c r="AJ343" s="34">
        <v>730000</v>
      </c>
      <c r="AK343" s="34">
        <v>685000</v>
      </c>
      <c r="AL343" s="35">
        <v>8.9041095890410954E-2</v>
      </c>
      <c r="AM343" s="35">
        <v>0.16058394160583941</v>
      </c>
      <c r="AN343" s="12">
        <v>2.2000000000000002</v>
      </c>
      <c r="AO343" s="33">
        <v>0.20000000000000018</v>
      </c>
      <c r="AP343" s="12">
        <v>2</v>
      </c>
      <c r="AQ343" s="34">
        <v>690</v>
      </c>
      <c r="AR343" s="34">
        <v>650</v>
      </c>
      <c r="AS343" s="31">
        <v>6.1538461538461542E-2</v>
      </c>
      <c r="AT343" s="36">
        <v>2343.0400000000004</v>
      </c>
      <c r="AU343" s="30">
        <v>0.71260000000000001</v>
      </c>
      <c r="AV343" s="30">
        <v>0.28739999999999999</v>
      </c>
      <c r="AW343" s="30">
        <v>0.4612</v>
      </c>
      <c r="AX343" s="30">
        <v>8.48E-2</v>
      </c>
      <c r="AY343" s="30">
        <v>0.3085</v>
      </c>
      <c r="AZ343" s="30">
        <v>0.31130000000000002</v>
      </c>
      <c r="BA343" s="30">
        <v>0.36149999999999999</v>
      </c>
      <c r="BB343" s="37">
        <v>8</v>
      </c>
      <c r="BC343" s="29">
        <v>9</v>
      </c>
      <c r="BD343" s="38" t="s">
        <v>4331</v>
      </c>
      <c r="BE343" s="39">
        <v>151.11728274950499</v>
      </c>
      <c r="BF343" s="39">
        <v>-33.906033379569898</v>
      </c>
      <c r="BG343" s="40">
        <f t="shared" si="60"/>
        <v>79</v>
      </c>
      <c r="BH343" s="40">
        <f t="shared" si="61"/>
        <v>80</v>
      </c>
      <c r="BI343" s="40">
        <f t="shared" si="62"/>
        <v>56</v>
      </c>
      <c r="BJ343" s="40">
        <f t="shared" si="63"/>
        <v>45</v>
      </c>
      <c r="BK343" s="40">
        <f t="shared" si="64"/>
        <v>100</v>
      </c>
      <c r="BL343" s="40">
        <f t="shared" si="65"/>
        <v>58</v>
      </c>
      <c r="BM343" s="41">
        <f t="shared" si="66"/>
        <v>100</v>
      </c>
      <c r="BN343" s="40">
        <f t="shared" si="67"/>
        <v>93</v>
      </c>
      <c r="BO343" s="41">
        <f t="shared" si="68"/>
        <v>82</v>
      </c>
      <c r="BP343" s="41">
        <f t="shared" si="69"/>
        <v>1</v>
      </c>
      <c r="BQ343" s="41">
        <f t="shared" si="70"/>
        <v>80</v>
      </c>
      <c r="BR343" s="41">
        <f t="shared" si="71"/>
        <v>57</v>
      </c>
    </row>
    <row r="344" spans="2:70" x14ac:dyDescent="0.3">
      <c r="B344" s="12" t="s">
        <v>2318</v>
      </c>
      <c r="C344" s="12">
        <v>120031393</v>
      </c>
      <c r="D344" s="12" t="s">
        <v>2029</v>
      </c>
      <c r="E344" s="12" t="s">
        <v>1935</v>
      </c>
      <c r="F344" s="12" t="s">
        <v>2791</v>
      </c>
      <c r="G344" s="12" t="s">
        <v>85</v>
      </c>
      <c r="H344" s="12" t="s">
        <v>5013</v>
      </c>
      <c r="I344" s="28">
        <v>744600</v>
      </c>
      <c r="J344" s="28">
        <v>719100</v>
      </c>
      <c r="K344" s="28">
        <v>621000</v>
      </c>
      <c r="L344" s="28">
        <v>715000</v>
      </c>
      <c r="M344" s="28">
        <v>690500</v>
      </c>
      <c r="N344" s="28">
        <v>615000</v>
      </c>
      <c r="O344" s="29">
        <v>30</v>
      </c>
      <c r="P344" s="29">
        <v>30</v>
      </c>
      <c r="Q344" s="29">
        <v>36</v>
      </c>
      <c r="R344" s="28">
        <v>600</v>
      </c>
      <c r="S344" s="28">
        <v>550</v>
      </c>
      <c r="T344" s="30">
        <v>2.1</v>
      </c>
      <c r="U344" s="30">
        <v>-0.19999999999999973</v>
      </c>
      <c r="V344" s="30">
        <v>2.2999999999999998</v>
      </c>
      <c r="W344" s="30">
        <v>2</v>
      </c>
      <c r="X344" s="31">
        <v>4.1901692183722805E-2</v>
      </c>
      <c r="Y344" s="30">
        <v>9.1</v>
      </c>
      <c r="Z344" s="30">
        <v>-0.30000000000000071</v>
      </c>
      <c r="AA344" s="30">
        <v>9.4</v>
      </c>
      <c r="AB344" s="30">
        <v>8.4</v>
      </c>
      <c r="AC344" s="32">
        <v>0.29051750852184688</v>
      </c>
      <c r="AD344" s="30">
        <v>6.9333120783771536</v>
      </c>
      <c r="AE344" s="12">
        <v>584</v>
      </c>
      <c r="AF344" s="12">
        <v>543</v>
      </c>
      <c r="AG344" s="12">
        <v>493</v>
      </c>
      <c r="AH344" s="33">
        <v>5.5582822085889569</v>
      </c>
      <c r="AI344" s="34">
        <v>795000</v>
      </c>
      <c r="AJ344" s="34">
        <v>730000</v>
      </c>
      <c r="AK344" s="34">
        <v>685000</v>
      </c>
      <c r="AL344" s="35">
        <v>8.9041095890410954E-2</v>
      </c>
      <c r="AM344" s="35">
        <v>0.16058394160583941</v>
      </c>
      <c r="AN344" s="12">
        <v>2.2000000000000002</v>
      </c>
      <c r="AO344" s="33">
        <v>0.20000000000000018</v>
      </c>
      <c r="AP344" s="12">
        <v>2</v>
      </c>
      <c r="AQ344" s="34">
        <v>690</v>
      </c>
      <c r="AR344" s="34">
        <v>650</v>
      </c>
      <c r="AS344" s="31">
        <v>6.1538461538461542E-2</v>
      </c>
      <c r="AT344" s="36">
        <v>2065.2800000000002</v>
      </c>
      <c r="AU344" s="30">
        <v>0.70860000000000001</v>
      </c>
      <c r="AV344" s="30">
        <v>0.29139999999999999</v>
      </c>
      <c r="AW344" s="30">
        <v>0.46360000000000001</v>
      </c>
      <c r="AX344" s="30">
        <v>0.26490000000000002</v>
      </c>
      <c r="AY344" s="30">
        <v>0.33939999999999998</v>
      </c>
      <c r="AZ344" s="30">
        <v>0.31369999999999998</v>
      </c>
      <c r="BA344" s="30">
        <v>0.31540000000000001</v>
      </c>
      <c r="BB344" s="37">
        <v>7</v>
      </c>
      <c r="BC344" s="29">
        <v>10</v>
      </c>
      <c r="BD344" s="38" t="s">
        <v>4607</v>
      </c>
      <c r="BE344" s="39">
        <v>151.10351795580601</v>
      </c>
      <c r="BF344" s="39">
        <v>-33.892043363366298</v>
      </c>
      <c r="BG344" s="40">
        <f t="shared" si="60"/>
        <v>82</v>
      </c>
      <c r="BH344" s="40">
        <f t="shared" si="61"/>
        <v>80</v>
      </c>
      <c r="BI344" s="40">
        <f t="shared" si="62"/>
        <v>56</v>
      </c>
      <c r="BJ344" s="40">
        <f t="shared" si="63"/>
        <v>45</v>
      </c>
      <c r="BK344" s="40">
        <f t="shared" si="64"/>
        <v>100</v>
      </c>
      <c r="BL344" s="40">
        <f t="shared" si="65"/>
        <v>65</v>
      </c>
      <c r="BM344" s="41">
        <f t="shared" si="66"/>
        <v>90</v>
      </c>
      <c r="BN344" s="40">
        <f t="shared" si="67"/>
        <v>81</v>
      </c>
      <c r="BO344" s="41">
        <f t="shared" si="68"/>
        <v>73</v>
      </c>
      <c r="BP344" s="41">
        <f t="shared" si="69"/>
        <v>1</v>
      </c>
      <c r="BQ344" s="41">
        <f t="shared" si="70"/>
        <v>70</v>
      </c>
      <c r="BR344" s="41">
        <f t="shared" si="71"/>
        <v>55</v>
      </c>
    </row>
    <row r="345" spans="2:70" x14ac:dyDescent="0.3">
      <c r="B345" s="12" t="s">
        <v>2319</v>
      </c>
      <c r="C345" s="12">
        <v>120031394</v>
      </c>
      <c r="D345" s="12" t="s">
        <v>2029</v>
      </c>
      <c r="E345" s="12" t="s">
        <v>1935</v>
      </c>
      <c r="F345" s="12" t="s">
        <v>2791</v>
      </c>
      <c r="G345" s="12" t="s">
        <v>85</v>
      </c>
      <c r="H345" s="12" t="s">
        <v>5013</v>
      </c>
      <c r="I345" s="28">
        <v>937400</v>
      </c>
      <c r="J345" s="28">
        <v>912600</v>
      </c>
      <c r="K345" s="28">
        <v>826800</v>
      </c>
      <c r="L345" s="28">
        <v>930000</v>
      </c>
      <c r="M345" s="28">
        <v>930000</v>
      </c>
      <c r="N345" s="28">
        <v>840000</v>
      </c>
      <c r="O345" s="29">
        <v>24</v>
      </c>
      <c r="P345" s="29">
        <v>24</v>
      </c>
      <c r="Q345" s="29">
        <v>24</v>
      </c>
      <c r="R345" s="28">
        <v>665</v>
      </c>
      <c r="S345" s="28">
        <v>620</v>
      </c>
      <c r="T345" s="30">
        <v>2.5</v>
      </c>
      <c r="U345" s="30">
        <v>0</v>
      </c>
      <c r="V345" s="30">
        <v>2.5</v>
      </c>
      <c r="W345" s="30">
        <v>2.1</v>
      </c>
      <c r="X345" s="31">
        <v>3.6889268188606786E-2</v>
      </c>
      <c r="Y345" s="30">
        <v>12.7</v>
      </c>
      <c r="Z345" s="30">
        <v>-0.80000000000000071</v>
      </c>
      <c r="AA345" s="30">
        <v>13.5</v>
      </c>
      <c r="AB345" s="30">
        <v>11.2</v>
      </c>
      <c r="AC345" s="32">
        <v>0.27462997224791857</v>
      </c>
      <c r="AD345" s="30">
        <v>7.4447118561364629</v>
      </c>
      <c r="AE345" s="12">
        <v>584</v>
      </c>
      <c r="AF345" s="12">
        <v>543</v>
      </c>
      <c r="AG345" s="12">
        <v>493</v>
      </c>
      <c r="AH345" s="33">
        <v>5.5582822085889569</v>
      </c>
      <c r="AI345" s="34">
        <v>795000</v>
      </c>
      <c r="AJ345" s="34">
        <v>730000</v>
      </c>
      <c r="AK345" s="34">
        <v>685000</v>
      </c>
      <c r="AL345" s="35">
        <v>8.9041095890410954E-2</v>
      </c>
      <c r="AM345" s="35">
        <v>0.16058394160583941</v>
      </c>
      <c r="AN345" s="12">
        <v>2.2000000000000002</v>
      </c>
      <c r="AO345" s="33">
        <v>0.20000000000000018</v>
      </c>
      <c r="AP345" s="12">
        <v>2</v>
      </c>
      <c r="AQ345" s="34">
        <v>690</v>
      </c>
      <c r="AR345" s="34">
        <v>650</v>
      </c>
      <c r="AS345" s="31">
        <v>6.1538461538461542E-2</v>
      </c>
      <c r="AT345" s="36">
        <v>2421.44</v>
      </c>
      <c r="AU345" s="30">
        <v>0.59199999999999997</v>
      </c>
      <c r="AV345" s="30">
        <v>0.40799999999999997</v>
      </c>
      <c r="AW345" s="30">
        <v>0.28610000000000002</v>
      </c>
      <c r="AX345" s="30">
        <v>0.11360000000000001</v>
      </c>
      <c r="AY345" s="30">
        <v>0.2361</v>
      </c>
      <c r="AZ345" s="30">
        <v>0.2828</v>
      </c>
      <c r="BA345" s="30">
        <v>0.46360000000000001</v>
      </c>
      <c r="BB345" s="37">
        <v>9</v>
      </c>
      <c r="BC345" s="29">
        <v>7</v>
      </c>
      <c r="BD345" s="38" t="s">
        <v>4608</v>
      </c>
      <c r="BE345" s="39">
        <v>151.13982591536799</v>
      </c>
      <c r="BF345" s="39">
        <v>-33.902354536464898</v>
      </c>
      <c r="BG345" s="40">
        <f t="shared" si="60"/>
        <v>75</v>
      </c>
      <c r="BH345" s="40">
        <f t="shared" si="61"/>
        <v>80</v>
      </c>
      <c r="BI345" s="40">
        <f t="shared" si="62"/>
        <v>56</v>
      </c>
      <c r="BJ345" s="40">
        <f t="shared" si="63"/>
        <v>45</v>
      </c>
      <c r="BK345" s="40">
        <f t="shared" si="64"/>
        <v>100</v>
      </c>
      <c r="BL345" s="40">
        <f t="shared" si="65"/>
        <v>42</v>
      </c>
      <c r="BM345" s="41">
        <f t="shared" si="66"/>
        <v>73</v>
      </c>
      <c r="BN345" s="40">
        <f t="shared" si="67"/>
        <v>76</v>
      </c>
      <c r="BO345" s="41">
        <f t="shared" si="68"/>
        <v>84</v>
      </c>
      <c r="BP345" s="41">
        <f t="shared" si="69"/>
        <v>1</v>
      </c>
      <c r="BQ345" s="41">
        <f t="shared" si="70"/>
        <v>90</v>
      </c>
      <c r="BR345" s="41">
        <f t="shared" si="71"/>
        <v>53</v>
      </c>
    </row>
    <row r="346" spans="2:70" x14ac:dyDescent="0.3">
      <c r="B346" s="12" t="s">
        <v>2138</v>
      </c>
      <c r="C346" s="12">
        <v>120031395</v>
      </c>
      <c r="D346" s="12" t="s">
        <v>2029</v>
      </c>
      <c r="E346" s="12" t="s">
        <v>1935</v>
      </c>
      <c r="F346" s="12" t="s">
        <v>2791</v>
      </c>
      <c r="G346" s="12" t="s">
        <v>85</v>
      </c>
      <c r="H346" s="12" t="s">
        <v>5013</v>
      </c>
      <c r="I346" s="28">
        <v>1007000</v>
      </c>
      <c r="J346" s="28">
        <v>995100</v>
      </c>
      <c r="K346" s="28">
        <v>959300</v>
      </c>
      <c r="L346" s="28">
        <v>975000</v>
      </c>
      <c r="M346" s="28">
        <v>975000</v>
      </c>
      <c r="N346" s="28">
        <v>880000</v>
      </c>
      <c r="O346" s="29">
        <v>22</v>
      </c>
      <c r="P346" s="29">
        <v>22</v>
      </c>
      <c r="Q346" s="29">
        <v>23</v>
      </c>
      <c r="R346" s="28">
        <v>630</v>
      </c>
      <c r="S346" s="28">
        <v>580</v>
      </c>
      <c r="T346" s="30">
        <v>2.2000000000000002</v>
      </c>
      <c r="U346" s="30">
        <v>-0.19999999999999973</v>
      </c>
      <c r="V346" s="30">
        <v>2.4</v>
      </c>
      <c r="W346" s="30">
        <v>1.8</v>
      </c>
      <c r="X346" s="31">
        <v>3.2532274081429988E-2</v>
      </c>
      <c r="Y346" s="30">
        <v>11</v>
      </c>
      <c r="Z346" s="30">
        <v>-0.90000000000000036</v>
      </c>
      <c r="AA346" s="30">
        <v>11.9</v>
      </c>
      <c r="AB346" s="30">
        <v>10.6</v>
      </c>
      <c r="AC346" s="32">
        <v>0.23664282709297432</v>
      </c>
      <c r="AD346" s="30">
        <v>7.2740942271863593</v>
      </c>
      <c r="AE346" s="12">
        <v>584</v>
      </c>
      <c r="AF346" s="12">
        <v>543</v>
      </c>
      <c r="AG346" s="12">
        <v>493</v>
      </c>
      <c r="AH346" s="33">
        <v>5.5582822085889569</v>
      </c>
      <c r="AI346" s="34">
        <v>795000</v>
      </c>
      <c r="AJ346" s="34">
        <v>730000</v>
      </c>
      <c r="AK346" s="34">
        <v>685000</v>
      </c>
      <c r="AL346" s="35">
        <v>8.9041095890410954E-2</v>
      </c>
      <c r="AM346" s="35">
        <v>0.16058394160583941</v>
      </c>
      <c r="AN346" s="12">
        <v>2.2000000000000002</v>
      </c>
      <c r="AO346" s="33">
        <v>0.20000000000000018</v>
      </c>
      <c r="AP346" s="12">
        <v>2</v>
      </c>
      <c r="AQ346" s="34">
        <v>690</v>
      </c>
      <c r="AR346" s="34">
        <v>650</v>
      </c>
      <c r="AS346" s="31">
        <v>6.1538461538461542E-2</v>
      </c>
      <c r="AT346" s="36">
        <v>2662.2400000000002</v>
      </c>
      <c r="AU346" s="30">
        <v>0.67200000000000004</v>
      </c>
      <c r="AV346" s="30">
        <v>0.32800000000000001</v>
      </c>
      <c r="AW346" s="30">
        <v>0.45119999999999999</v>
      </c>
      <c r="AX346" s="30">
        <v>0.15190000000000001</v>
      </c>
      <c r="AY346" s="30">
        <v>0.3291</v>
      </c>
      <c r="AZ346" s="30">
        <v>0.29210000000000003</v>
      </c>
      <c r="BA346" s="30">
        <v>0.35720000000000002</v>
      </c>
      <c r="BB346" s="37">
        <v>10</v>
      </c>
      <c r="BC346" s="29">
        <v>6</v>
      </c>
      <c r="BD346" s="38" t="s">
        <v>4432</v>
      </c>
      <c r="BE346" s="39">
        <v>151.14093681485099</v>
      </c>
      <c r="BF346" s="39">
        <v>-33.885176760227601</v>
      </c>
      <c r="BG346" s="40">
        <f t="shared" si="60"/>
        <v>80</v>
      </c>
      <c r="BH346" s="40">
        <f t="shared" si="61"/>
        <v>80</v>
      </c>
      <c r="BI346" s="40">
        <f t="shared" si="62"/>
        <v>56</v>
      </c>
      <c r="BJ346" s="40">
        <f t="shared" si="63"/>
        <v>45</v>
      </c>
      <c r="BK346" s="40">
        <f t="shared" si="64"/>
        <v>100</v>
      </c>
      <c r="BL346" s="40">
        <f t="shared" si="65"/>
        <v>62</v>
      </c>
      <c r="BM346" s="41">
        <f t="shared" si="66"/>
        <v>59</v>
      </c>
      <c r="BN346" s="40">
        <f t="shared" si="67"/>
        <v>77</v>
      </c>
      <c r="BO346" s="41">
        <f t="shared" si="68"/>
        <v>100</v>
      </c>
      <c r="BP346" s="41">
        <f t="shared" si="69"/>
        <v>1</v>
      </c>
      <c r="BQ346" s="41">
        <f t="shared" si="70"/>
        <v>100</v>
      </c>
      <c r="BR346" s="41">
        <f t="shared" si="71"/>
        <v>56</v>
      </c>
    </row>
    <row r="347" spans="2:70" x14ac:dyDescent="0.3">
      <c r="B347" s="12" t="s">
        <v>2621</v>
      </c>
      <c r="C347" s="12">
        <v>120031396</v>
      </c>
      <c r="D347" s="12" t="s">
        <v>2029</v>
      </c>
      <c r="E347" s="12" t="s">
        <v>1935</v>
      </c>
      <c r="F347" s="12" t="s">
        <v>2791</v>
      </c>
      <c r="G347" s="12" t="s">
        <v>85</v>
      </c>
      <c r="H347" s="12" t="s">
        <v>5013</v>
      </c>
      <c r="I347" s="28">
        <v>650000</v>
      </c>
      <c r="J347" s="28">
        <v>640000</v>
      </c>
      <c r="K347" s="28">
        <v>623700</v>
      </c>
      <c r="L347" s="28">
        <v>655000</v>
      </c>
      <c r="M347" s="28">
        <v>665000</v>
      </c>
      <c r="N347" s="28">
        <v>620000</v>
      </c>
      <c r="O347" s="29">
        <v>35</v>
      </c>
      <c r="P347" s="29">
        <v>34</v>
      </c>
      <c r="Q347" s="29">
        <v>37</v>
      </c>
      <c r="R347" s="28">
        <v>690</v>
      </c>
      <c r="S347" s="28">
        <v>650</v>
      </c>
      <c r="T347" s="30">
        <v>2.2999999999999998</v>
      </c>
      <c r="U347" s="30">
        <v>-0.10000000000000009</v>
      </c>
      <c r="V347" s="30">
        <v>2.4</v>
      </c>
      <c r="W347" s="30">
        <v>2.2000000000000002</v>
      </c>
      <c r="X347" s="31">
        <v>5.5199999999999999E-2</v>
      </c>
      <c r="Y347" s="30">
        <v>17.899999999999999</v>
      </c>
      <c r="Z347" s="30">
        <v>-1</v>
      </c>
      <c r="AA347" s="30">
        <v>18.899999999999999</v>
      </c>
      <c r="AB347" s="30">
        <v>16.100000000000001</v>
      </c>
      <c r="AC347" s="32">
        <v>0.30244056385440776</v>
      </c>
      <c r="AD347" s="30">
        <v>5.47899572200014</v>
      </c>
      <c r="AE347" s="12">
        <v>584</v>
      </c>
      <c r="AF347" s="12">
        <v>543</v>
      </c>
      <c r="AG347" s="12">
        <v>493</v>
      </c>
      <c r="AH347" s="33">
        <v>5.5582822085889569</v>
      </c>
      <c r="AI347" s="34">
        <v>795000</v>
      </c>
      <c r="AJ347" s="34">
        <v>730000</v>
      </c>
      <c r="AK347" s="34">
        <v>685000</v>
      </c>
      <c r="AL347" s="35">
        <v>8.9041095890410954E-2</v>
      </c>
      <c r="AM347" s="35">
        <v>0.16058394160583941</v>
      </c>
      <c r="AN347" s="12">
        <v>2.2000000000000002</v>
      </c>
      <c r="AO347" s="33">
        <v>0.20000000000000018</v>
      </c>
      <c r="AP347" s="12">
        <v>2</v>
      </c>
      <c r="AQ347" s="34">
        <v>690</v>
      </c>
      <c r="AR347" s="34">
        <v>650</v>
      </c>
      <c r="AS347" s="31">
        <v>6.1538461538461542E-2</v>
      </c>
      <c r="AT347" s="36">
        <v>2281.44</v>
      </c>
      <c r="AU347" s="30">
        <v>0.67669999999999997</v>
      </c>
      <c r="AV347" s="30">
        <v>0.32329999999999998</v>
      </c>
      <c r="AW347" s="30">
        <v>0.1011</v>
      </c>
      <c r="AX347" s="30">
        <v>3.56E-2</v>
      </c>
      <c r="AY347" s="30">
        <v>0.1043</v>
      </c>
      <c r="AZ347" s="30">
        <v>0.28949999999999998</v>
      </c>
      <c r="BA347" s="30">
        <v>0.57799999999999996</v>
      </c>
      <c r="BB347" s="37">
        <v>4</v>
      </c>
      <c r="BC347" s="29">
        <v>12</v>
      </c>
      <c r="BD347" s="38" t="s">
        <v>4919</v>
      </c>
      <c r="BE347" s="39">
        <v>151.07352510278599</v>
      </c>
      <c r="BF347" s="39">
        <v>-33.862199807990898</v>
      </c>
      <c r="BG347" s="40">
        <f t="shared" si="60"/>
        <v>79</v>
      </c>
      <c r="BH347" s="40">
        <f t="shared" si="61"/>
        <v>80</v>
      </c>
      <c r="BI347" s="40">
        <f t="shared" si="62"/>
        <v>56</v>
      </c>
      <c r="BJ347" s="40">
        <f t="shared" si="63"/>
        <v>45</v>
      </c>
      <c r="BK347" s="40">
        <f t="shared" si="64"/>
        <v>100</v>
      </c>
      <c r="BL347" s="40">
        <f t="shared" si="65"/>
        <v>13</v>
      </c>
      <c r="BM347" s="41">
        <f t="shared" si="66"/>
        <v>100</v>
      </c>
      <c r="BN347" s="40">
        <f t="shared" si="67"/>
        <v>95</v>
      </c>
      <c r="BO347" s="41">
        <f t="shared" si="68"/>
        <v>65</v>
      </c>
      <c r="BP347" s="41">
        <f t="shared" si="69"/>
        <v>1</v>
      </c>
      <c r="BQ347" s="41">
        <f t="shared" si="70"/>
        <v>40</v>
      </c>
      <c r="BR347" s="41">
        <f t="shared" si="71"/>
        <v>50</v>
      </c>
    </row>
    <row r="348" spans="2:70" x14ac:dyDescent="0.3">
      <c r="B348" s="12" t="s">
        <v>2537</v>
      </c>
      <c r="C348" s="12">
        <v>120031576</v>
      </c>
      <c r="D348" s="12" t="s">
        <v>2029</v>
      </c>
      <c r="E348" s="12" t="s">
        <v>1935</v>
      </c>
      <c r="F348" s="12" t="s">
        <v>2791</v>
      </c>
      <c r="G348" s="12" t="s">
        <v>85</v>
      </c>
      <c r="H348" s="12" t="s">
        <v>5013</v>
      </c>
      <c r="I348" s="28">
        <v>677500</v>
      </c>
      <c r="J348" s="28">
        <v>660000</v>
      </c>
      <c r="K348" s="28">
        <v>645000</v>
      </c>
      <c r="L348" s="28">
        <v>760000</v>
      </c>
      <c r="M348" s="28">
        <v>765000</v>
      </c>
      <c r="N348" s="28">
        <v>760000</v>
      </c>
      <c r="O348" s="29">
        <v>31</v>
      </c>
      <c r="P348" s="29">
        <v>34</v>
      </c>
      <c r="Q348" s="29">
        <v>41</v>
      </c>
      <c r="R348" s="28">
        <v>600</v>
      </c>
      <c r="S348" s="28">
        <v>600</v>
      </c>
      <c r="T348" s="30">
        <v>1.8</v>
      </c>
      <c r="U348" s="30">
        <v>0.10000000000000009</v>
      </c>
      <c r="V348" s="30">
        <v>1.7</v>
      </c>
      <c r="W348" s="30">
        <v>1.1000000000000001</v>
      </c>
      <c r="X348" s="31">
        <v>4.6051660516605163E-2</v>
      </c>
      <c r="Y348" s="30">
        <v>9.1</v>
      </c>
      <c r="Z348" s="30">
        <v>-0.59999999999999964</v>
      </c>
      <c r="AA348" s="30">
        <v>9.6999999999999993</v>
      </c>
      <c r="AB348" s="30">
        <v>9.4</v>
      </c>
      <c r="AC348" s="32">
        <v>0.2619629758994062</v>
      </c>
      <c r="AD348" s="30">
        <v>5.6884588516617853</v>
      </c>
      <c r="AE348" s="12">
        <v>584</v>
      </c>
      <c r="AF348" s="12">
        <v>543</v>
      </c>
      <c r="AG348" s="12">
        <v>493</v>
      </c>
      <c r="AH348" s="33">
        <v>5.5582822085889569</v>
      </c>
      <c r="AI348" s="34">
        <v>795000</v>
      </c>
      <c r="AJ348" s="34">
        <v>730000</v>
      </c>
      <c r="AK348" s="34">
        <v>685000</v>
      </c>
      <c r="AL348" s="35">
        <v>8.9041095890410954E-2</v>
      </c>
      <c r="AM348" s="35">
        <v>0.16058394160583941</v>
      </c>
      <c r="AN348" s="12">
        <v>2.2000000000000002</v>
      </c>
      <c r="AO348" s="33">
        <v>0.20000000000000018</v>
      </c>
      <c r="AP348" s="12">
        <v>2</v>
      </c>
      <c r="AQ348" s="34">
        <v>690</v>
      </c>
      <c r="AR348" s="34">
        <v>650</v>
      </c>
      <c r="AS348" s="31">
        <v>6.1538461538461542E-2</v>
      </c>
      <c r="AT348" s="36">
        <v>2290.4</v>
      </c>
      <c r="AU348" s="30">
        <v>0.76600000000000001</v>
      </c>
      <c r="AV348" s="30">
        <v>0.23400000000000001</v>
      </c>
      <c r="AW348" s="30">
        <v>0.55279999999999996</v>
      </c>
      <c r="AX348" s="30">
        <v>0.14460000000000001</v>
      </c>
      <c r="AY348" s="30">
        <v>0.28620000000000001</v>
      </c>
      <c r="AZ348" s="30">
        <v>0.34639999999999999</v>
      </c>
      <c r="BA348" s="30">
        <v>0.33779999999999999</v>
      </c>
      <c r="BB348" s="37">
        <v>4.5</v>
      </c>
      <c r="BC348" s="29">
        <v>12</v>
      </c>
      <c r="BD348" s="38" t="s">
        <v>4831</v>
      </c>
      <c r="BE348" s="39">
        <v>151.07921732318499</v>
      </c>
      <c r="BF348" s="39">
        <v>-33.894895000570102</v>
      </c>
      <c r="BG348" s="40">
        <f t="shared" si="60"/>
        <v>87</v>
      </c>
      <c r="BH348" s="40">
        <f t="shared" si="61"/>
        <v>80</v>
      </c>
      <c r="BI348" s="40">
        <f t="shared" si="62"/>
        <v>56</v>
      </c>
      <c r="BJ348" s="40">
        <f t="shared" si="63"/>
        <v>45</v>
      </c>
      <c r="BK348" s="40">
        <f t="shared" si="64"/>
        <v>100</v>
      </c>
      <c r="BL348" s="40">
        <f t="shared" si="65"/>
        <v>53</v>
      </c>
      <c r="BM348" s="41">
        <f t="shared" si="66"/>
        <v>100</v>
      </c>
      <c r="BN348" s="40">
        <f t="shared" si="67"/>
        <v>93</v>
      </c>
      <c r="BO348" s="41">
        <f t="shared" si="68"/>
        <v>92</v>
      </c>
      <c r="BP348" s="41">
        <f t="shared" si="69"/>
        <v>1</v>
      </c>
      <c r="BQ348" s="41">
        <f t="shared" si="70"/>
        <v>45</v>
      </c>
      <c r="BR348" s="41">
        <f t="shared" si="71"/>
        <v>56</v>
      </c>
    </row>
    <row r="349" spans="2:70" x14ac:dyDescent="0.3">
      <c r="B349" s="12" t="s">
        <v>2391</v>
      </c>
      <c r="C349" s="12">
        <v>120031676</v>
      </c>
      <c r="D349" s="12" t="s">
        <v>2029</v>
      </c>
      <c r="E349" s="12" t="s">
        <v>1935</v>
      </c>
      <c r="F349" s="12" t="s">
        <v>2791</v>
      </c>
      <c r="G349" s="12" t="s">
        <v>85</v>
      </c>
      <c r="H349" s="12" t="s">
        <v>5013</v>
      </c>
      <c r="I349" s="28">
        <v>913500</v>
      </c>
      <c r="J349" s="28">
        <v>900000</v>
      </c>
      <c r="K349" s="28">
        <v>764400</v>
      </c>
      <c r="L349" s="28">
        <v>895000</v>
      </c>
      <c r="M349" s="28">
        <v>895000</v>
      </c>
      <c r="N349" s="28">
        <v>770000</v>
      </c>
      <c r="O349" s="29">
        <v>25</v>
      </c>
      <c r="P349" s="29">
        <v>25</v>
      </c>
      <c r="Q349" s="29">
        <v>25</v>
      </c>
      <c r="R349" s="28">
        <v>600</v>
      </c>
      <c r="S349" s="28">
        <v>550</v>
      </c>
      <c r="T349" s="30">
        <v>2.6</v>
      </c>
      <c r="U349" s="30">
        <v>-0.10000000000000009</v>
      </c>
      <c r="V349" s="30">
        <v>2.7</v>
      </c>
      <c r="W349" s="30">
        <v>2.8</v>
      </c>
      <c r="X349" s="31">
        <v>3.4154351395730705E-2</v>
      </c>
      <c r="Y349" s="30">
        <v>10.199999999999999</v>
      </c>
      <c r="Z349" s="30">
        <v>-0.90000000000000036</v>
      </c>
      <c r="AA349" s="30">
        <v>11.1</v>
      </c>
      <c r="AB349" s="30">
        <v>9</v>
      </c>
      <c r="AC349" s="32">
        <v>0.28374697336561738</v>
      </c>
      <c r="AD349" s="30">
        <v>8.3077839797913935</v>
      </c>
      <c r="AE349" s="12">
        <v>584</v>
      </c>
      <c r="AF349" s="12">
        <v>543</v>
      </c>
      <c r="AG349" s="12">
        <v>493</v>
      </c>
      <c r="AH349" s="33">
        <v>5.5582822085889569</v>
      </c>
      <c r="AI349" s="34">
        <v>795000</v>
      </c>
      <c r="AJ349" s="34">
        <v>730000</v>
      </c>
      <c r="AK349" s="34">
        <v>685000</v>
      </c>
      <c r="AL349" s="35">
        <v>8.9041095890410954E-2</v>
      </c>
      <c r="AM349" s="35">
        <v>0.16058394160583941</v>
      </c>
      <c r="AN349" s="12">
        <v>2.2000000000000002</v>
      </c>
      <c r="AO349" s="33">
        <v>0.20000000000000018</v>
      </c>
      <c r="AP349" s="12">
        <v>2</v>
      </c>
      <c r="AQ349" s="34">
        <v>690</v>
      </c>
      <c r="AR349" s="34">
        <v>650</v>
      </c>
      <c r="AS349" s="31">
        <v>6.1538461538461542E-2</v>
      </c>
      <c r="AT349" s="36">
        <v>2114.5600000000004</v>
      </c>
      <c r="AU349" s="30">
        <v>0.58130000000000004</v>
      </c>
      <c r="AV349" s="30">
        <v>0.41870000000000002</v>
      </c>
      <c r="AW349" s="30">
        <v>0.16500000000000001</v>
      </c>
      <c r="AX349" s="30">
        <v>7.0599999999999996E-2</v>
      </c>
      <c r="AY349" s="30">
        <v>0.20749999999999999</v>
      </c>
      <c r="AZ349" s="30">
        <v>0.2225</v>
      </c>
      <c r="BA349" s="30">
        <v>0.54290000000000005</v>
      </c>
      <c r="BB349" s="37">
        <v>7.5</v>
      </c>
      <c r="BC349" s="29">
        <v>8</v>
      </c>
      <c r="BD349" s="38" t="s">
        <v>4680</v>
      </c>
      <c r="BE349" s="39">
        <v>151.12667001092501</v>
      </c>
      <c r="BF349" s="39">
        <v>-33.881020334448998</v>
      </c>
      <c r="BG349" s="40">
        <f t="shared" si="60"/>
        <v>74</v>
      </c>
      <c r="BH349" s="40">
        <f t="shared" si="61"/>
        <v>80</v>
      </c>
      <c r="BI349" s="40">
        <f t="shared" si="62"/>
        <v>56</v>
      </c>
      <c r="BJ349" s="40">
        <f t="shared" si="63"/>
        <v>45</v>
      </c>
      <c r="BK349" s="40">
        <f t="shared" si="64"/>
        <v>100</v>
      </c>
      <c r="BL349" s="40">
        <f t="shared" si="65"/>
        <v>36</v>
      </c>
      <c r="BM349" s="41">
        <f t="shared" si="66"/>
        <v>64</v>
      </c>
      <c r="BN349" s="40">
        <f t="shared" si="67"/>
        <v>67</v>
      </c>
      <c r="BO349" s="41">
        <f t="shared" si="68"/>
        <v>78</v>
      </c>
      <c r="BP349" s="41">
        <f t="shared" si="69"/>
        <v>1</v>
      </c>
      <c r="BQ349" s="41">
        <f t="shared" si="70"/>
        <v>75</v>
      </c>
      <c r="BR349" s="41">
        <f t="shared" si="71"/>
        <v>50</v>
      </c>
    </row>
    <row r="350" spans="2:70" x14ac:dyDescent="0.3">
      <c r="B350" s="12" t="s">
        <v>2392</v>
      </c>
      <c r="C350" s="12">
        <v>120031677</v>
      </c>
      <c r="D350" s="12" t="s">
        <v>2029</v>
      </c>
      <c r="E350" s="12" t="s">
        <v>1935</v>
      </c>
      <c r="F350" s="12" t="s">
        <v>2791</v>
      </c>
      <c r="G350" s="12" t="s">
        <v>85</v>
      </c>
      <c r="H350" s="12" t="s">
        <v>5013</v>
      </c>
      <c r="I350" s="28">
        <v>780000</v>
      </c>
      <c r="J350" s="28">
        <v>780000</v>
      </c>
      <c r="K350" s="28">
        <v>757500</v>
      </c>
      <c r="L350" s="28">
        <v>805000</v>
      </c>
      <c r="M350" s="28">
        <v>790000</v>
      </c>
      <c r="N350" s="28">
        <v>782000</v>
      </c>
      <c r="O350" s="29">
        <v>37</v>
      </c>
      <c r="P350" s="29">
        <v>32</v>
      </c>
      <c r="Q350" s="29">
        <v>33</v>
      </c>
      <c r="R350" s="28">
        <v>650</v>
      </c>
      <c r="S350" s="28">
        <v>620</v>
      </c>
      <c r="T350" s="30">
        <v>2</v>
      </c>
      <c r="U350" s="30">
        <v>0.19999999999999996</v>
      </c>
      <c r="V350" s="30">
        <v>1.8</v>
      </c>
      <c r="W350" s="30">
        <v>1.7</v>
      </c>
      <c r="X350" s="31">
        <v>4.3333333333333335E-2</v>
      </c>
      <c r="Y350" s="30">
        <v>10.9</v>
      </c>
      <c r="Z350" s="30">
        <v>-0.69999999999999929</v>
      </c>
      <c r="AA350" s="30">
        <v>11.6</v>
      </c>
      <c r="AB350" s="30">
        <v>10.5</v>
      </c>
      <c r="AC350" s="32">
        <v>0.30258453746462083</v>
      </c>
      <c r="AD350" s="30">
        <v>6.9827200953374033</v>
      </c>
      <c r="AE350" s="12">
        <v>584</v>
      </c>
      <c r="AF350" s="12">
        <v>543</v>
      </c>
      <c r="AG350" s="12">
        <v>493</v>
      </c>
      <c r="AH350" s="33">
        <v>5.5582822085889569</v>
      </c>
      <c r="AI350" s="34">
        <v>795000</v>
      </c>
      <c r="AJ350" s="34">
        <v>730000</v>
      </c>
      <c r="AK350" s="34">
        <v>685000</v>
      </c>
      <c r="AL350" s="35">
        <v>8.9041095890410954E-2</v>
      </c>
      <c r="AM350" s="35">
        <v>0.16058394160583941</v>
      </c>
      <c r="AN350" s="12">
        <v>2.2000000000000002</v>
      </c>
      <c r="AO350" s="33">
        <v>0.20000000000000018</v>
      </c>
      <c r="AP350" s="12">
        <v>2</v>
      </c>
      <c r="AQ350" s="34">
        <v>690</v>
      </c>
      <c r="AR350" s="34">
        <v>650</v>
      </c>
      <c r="AS350" s="31">
        <v>6.1538461538461542E-2</v>
      </c>
      <c r="AT350" s="36">
        <v>2148.1600000000003</v>
      </c>
      <c r="AU350" s="30">
        <v>0.61639999999999995</v>
      </c>
      <c r="AV350" s="30">
        <v>0.3836</v>
      </c>
      <c r="AW350" s="30">
        <v>0.29970000000000002</v>
      </c>
      <c r="AX350" s="30">
        <v>7.9100000000000004E-2</v>
      </c>
      <c r="AY350" s="30">
        <v>0.25309999999999999</v>
      </c>
      <c r="AZ350" s="30">
        <v>0.23769999999999999</v>
      </c>
      <c r="BA350" s="30">
        <v>0.4516</v>
      </c>
      <c r="BB350" s="37">
        <v>6</v>
      </c>
      <c r="BC350" s="29">
        <v>8</v>
      </c>
      <c r="BD350" s="38" t="s">
        <v>4681</v>
      </c>
      <c r="BE350" s="39">
        <v>151.12855506514799</v>
      </c>
      <c r="BF350" s="39">
        <v>-33.897706018807803</v>
      </c>
      <c r="BG350" s="40">
        <f t="shared" si="60"/>
        <v>84</v>
      </c>
      <c r="BH350" s="40">
        <f t="shared" si="61"/>
        <v>80</v>
      </c>
      <c r="BI350" s="40">
        <f t="shared" si="62"/>
        <v>56</v>
      </c>
      <c r="BJ350" s="40">
        <f t="shared" si="63"/>
        <v>45</v>
      </c>
      <c r="BK350" s="40">
        <f t="shared" si="64"/>
        <v>100</v>
      </c>
      <c r="BL350" s="40">
        <f t="shared" si="65"/>
        <v>46</v>
      </c>
      <c r="BM350" s="41">
        <f t="shared" si="66"/>
        <v>95</v>
      </c>
      <c r="BN350" s="40">
        <f t="shared" si="67"/>
        <v>80</v>
      </c>
      <c r="BO350" s="41">
        <f t="shared" si="68"/>
        <v>65</v>
      </c>
      <c r="BP350" s="41">
        <f t="shared" si="69"/>
        <v>1</v>
      </c>
      <c r="BQ350" s="41">
        <f t="shared" si="70"/>
        <v>60</v>
      </c>
      <c r="BR350" s="41">
        <f t="shared" si="71"/>
        <v>53</v>
      </c>
    </row>
    <row r="351" spans="2:70" x14ac:dyDescent="0.3">
      <c r="B351" s="12" t="s">
        <v>2622</v>
      </c>
      <c r="C351" s="12">
        <v>120031678</v>
      </c>
      <c r="D351" s="12" t="s">
        <v>2029</v>
      </c>
      <c r="E351" s="12" t="s">
        <v>1935</v>
      </c>
      <c r="F351" s="12" t="s">
        <v>2791</v>
      </c>
      <c r="G351" s="12" t="s">
        <v>85</v>
      </c>
      <c r="H351" s="12" t="s">
        <v>5013</v>
      </c>
      <c r="I351" s="28">
        <v>875000</v>
      </c>
      <c r="J351" s="28">
        <v>870000</v>
      </c>
      <c r="K351" s="28">
        <v>871200</v>
      </c>
      <c r="L351" s="28">
        <v>820000</v>
      </c>
      <c r="M351" s="28">
        <v>825000</v>
      </c>
      <c r="N351" s="28">
        <v>820000</v>
      </c>
      <c r="O351" s="29">
        <v>38</v>
      </c>
      <c r="P351" s="29">
        <v>35</v>
      </c>
      <c r="Q351" s="29">
        <v>35</v>
      </c>
      <c r="R351" s="28">
        <v>800</v>
      </c>
      <c r="S351" s="28">
        <v>780</v>
      </c>
      <c r="T351" s="30">
        <v>1.9</v>
      </c>
      <c r="U351" s="30">
        <v>9.9999999999999867E-2</v>
      </c>
      <c r="V351" s="30">
        <v>1.8</v>
      </c>
      <c r="W351" s="30">
        <v>1.5</v>
      </c>
      <c r="X351" s="31">
        <v>4.7542857142857144E-2</v>
      </c>
      <c r="Y351" s="30">
        <v>20.3</v>
      </c>
      <c r="Z351" s="30">
        <v>-1.8000000000000007</v>
      </c>
      <c r="AA351" s="30">
        <v>22.1</v>
      </c>
      <c r="AB351" s="30">
        <v>19.399999999999999</v>
      </c>
      <c r="AC351" s="32">
        <v>0.42977479800584489</v>
      </c>
      <c r="AD351" s="30">
        <v>9.0397343330556303</v>
      </c>
      <c r="AE351" s="12">
        <v>584</v>
      </c>
      <c r="AF351" s="12">
        <v>543</v>
      </c>
      <c r="AG351" s="12">
        <v>493</v>
      </c>
      <c r="AH351" s="33">
        <v>5.5582822085889569</v>
      </c>
      <c r="AI351" s="34">
        <v>795000</v>
      </c>
      <c r="AJ351" s="34">
        <v>730000</v>
      </c>
      <c r="AK351" s="34">
        <v>685000</v>
      </c>
      <c r="AL351" s="35">
        <v>8.9041095890410954E-2</v>
      </c>
      <c r="AM351" s="35">
        <v>0.16058394160583941</v>
      </c>
      <c r="AN351" s="12">
        <v>2.2000000000000002</v>
      </c>
      <c r="AO351" s="33">
        <v>0.20000000000000018</v>
      </c>
      <c r="AP351" s="12">
        <v>2</v>
      </c>
      <c r="AQ351" s="34">
        <v>690</v>
      </c>
      <c r="AR351" s="34">
        <v>650</v>
      </c>
      <c r="AS351" s="31">
        <v>6.1538461538461542E-2</v>
      </c>
      <c r="AT351" s="36">
        <v>1861.4400000000003</v>
      </c>
      <c r="AU351" s="30">
        <v>0.59670000000000001</v>
      </c>
      <c r="AV351" s="30">
        <v>0.40329999999999999</v>
      </c>
      <c r="AW351" s="30">
        <v>0.16619999999999999</v>
      </c>
      <c r="AX351" s="30">
        <v>7.9399999999999998E-2</v>
      </c>
      <c r="AY351" s="30">
        <v>0.17460000000000001</v>
      </c>
      <c r="AZ351" s="30">
        <v>0.1681</v>
      </c>
      <c r="BA351" s="30">
        <v>0.6179</v>
      </c>
      <c r="BB351" s="37">
        <v>5</v>
      </c>
      <c r="BC351" s="29">
        <v>10</v>
      </c>
      <c r="BD351" s="38" t="s">
        <v>4920</v>
      </c>
      <c r="BE351" s="39">
        <v>151.10221760711099</v>
      </c>
      <c r="BF351" s="39">
        <v>-33.877654736929301</v>
      </c>
      <c r="BG351" s="40">
        <f t="shared" si="60"/>
        <v>85</v>
      </c>
      <c r="BH351" s="40">
        <f t="shared" si="61"/>
        <v>80</v>
      </c>
      <c r="BI351" s="40">
        <f t="shared" si="62"/>
        <v>56</v>
      </c>
      <c r="BJ351" s="40">
        <f t="shared" si="63"/>
        <v>45</v>
      </c>
      <c r="BK351" s="40">
        <f t="shared" si="64"/>
        <v>100</v>
      </c>
      <c r="BL351" s="40">
        <f t="shared" si="65"/>
        <v>28</v>
      </c>
      <c r="BM351" s="41">
        <f t="shared" si="66"/>
        <v>100</v>
      </c>
      <c r="BN351" s="40">
        <f t="shared" si="67"/>
        <v>60</v>
      </c>
      <c r="BO351" s="41">
        <f t="shared" si="68"/>
        <v>1</v>
      </c>
      <c r="BP351" s="41">
        <f t="shared" si="69"/>
        <v>1</v>
      </c>
      <c r="BQ351" s="41">
        <f t="shared" si="70"/>
        <v>50</v>
      </c>
      <c r="BR351" s="41">
        <f t="shared" si="71"/>
        <v>45</v>
      </c>
    </row>
    <row r="352" spans="2:70" x14ac:dyDescent="0.3">
      <c r="B352" s="12" t="s">
        <v>2139</v>
      </c>
      <c r="C352" s="12">
        <v>120031679</v>
      </c>
      <c r="D352" s="12" t="s">
        <v>2029</v>
      </c>
      <c r="E352" s="12" t="s">
        <v>1935</v>
      </c>
      <c r="F352" s="12" t="s">
        <v>2791</v>
      </c>
      <c r="G352" s="12" t="s">
        <v>85</v>
      </c>
      <c r="H352" s="12" t="s">
        <v>5013</v>
      </c>
      <c r="I352" s="28">
        <v>818850</v>
      </c>
      <c r="J352" s="28">
        <v>805460</v>
      </c>
      <c r="K352" s="28">
        <v>700000</v>
      </c>
      <c r="L352" s="28">
        <v>831000</v>
      </c>
      <c r="M352" s="28">
        <v>836000</v>
      </c>
      <c r="N352" s="28">
        <v>785000</v>
      </c>
      <c r="O352" s="29">
        <v>30</v>
      </c>
      <c r="P352" s="29">
        <v>29</v>
      </c>
      <c r="Q352" s="29">
        <v>29</v>
      </c>
      <c r="R352" s="28">
        <v>630</v>
      </c>
      <c r="S352" s="28">
        <v>600</v>
      </c>
      <c r="T352" s="30">
        <v>2</v>
      </c>
      <c r="U352" s="30">
        <v>-0.39999999999999991</v>
      </c>
      <c r="V352" s="30">
        <v>2.4</v>
      </c>
      <c r="W352" s="30">
        <v>1.7</v>
      </c>
      <c r="X352" s="31">
        <v>4.0007327349331379E-2</v>
      </c>
      <c r="Y352" s="30">
        <v>12</v>
      </c>
      <c r="Z352" s="30">
        <v>-0.80000000000000071</v>
      </c>
      <c r="AA352" s="30">
        <v>12.8</v>
      </c>
      <c r="AB352" s="30">
        <v>11.1</v>
      </c>
      <c r="AC352" s="32">
        <v>0.26520509193776515</v>
      </c>
      <c r="AD352" s="30">
        <v>6.6289129894151095</v>
      </c>
      <c r="AE352" s="12">
        <v>584</v>
      </c>
      <c r="AF352" s="12">
        <v>543</v>
      </c>
      <c r="AG352" s="12">
        <v>493</v>
      </c>
      <c r="AH352" s="33">
        <v>5.5582822085889569</v>
      </c>
      <c r="AI352" s="34">
        <v>795000</v>
      </c>
      <c r="AJ352" s="34">
        <v>730000</v>
      </c>
      <c r="AK352" s="34">
        <v>685000</v>
      </c>
      <c r="AL352" s="35">
        <v>8.9041095890410954E-2</v>
      </c>
      <c r="AM352" s="35">
        <v>0.16058394160583941</v>
      </c>
      <c r="AN352" s="12">
        <v>2.2000000000000002</v>
      </c>
      <c r="AO352" s="33">
        <v>0.20000000000000018</v>
      </c>
      <c r="AP352" s="12">
        <v>2</v>
      </c>
      <c r="AQ352" s="34">
        <v>690</v>
      </c>
      <c r="AR352" s="34">
        <v>650</v>
      </c>
      <c r="AS352" s="31">
        <v>6.1538461538461542E-2</v>
      </c>
      <c r="AT352" s="36">
        <v>2375.5200000000004</v>
      </c>
      <c r="AU352" s="30">
        <v>0.74370000000000003</v>
      </c>
      <c r="AV352" s="30">
        <v>0.25629999999999997</v>
      </c>
      <c r="AW352" s="30">
        <v>0.57050000000000001</v>
      </c>
      <c r="AX352" s="30">
        <v>0.16889999999999999</v>
      </c>
      <c r="AY352" s="30">
        <v>0.36009999999999998</v>
      </c>
      <c r="AZ352" s="30">
        <v>0.28889999999999999</v>
      </c>
      <c r="BA352" s="30">
        <v>0.31890000000000002</v>
      </c>
      <c r="BB352" s="37">
        <v>8</v>
      </c>
      <c r="BC352" s="29">
        <v>9</v>
      </c>
      <c r="BD352" s="38" t="s">
        <v>4433</v>
      </c>
      <c r="BE352" s="39">
        <v>151.113605044243</v>
      </c>
      <c r="BF352" s="39">
        <v>-33.881242888677697</v>
      </c>
      <c r="BG352" s="40">
        <f t="shared" si="60"/>
        <v>84</v>
      </c>
      <c r="BH352" s="40">
        <f t="shared" si="61"/>
        <v>80</v>
      </c>
      <c r="BI352" s="40">
        <f t="shared" si="62"/>
        <v>56</v>
      </c>
      <c r="BJ352" s="40">
        <f t="shared" si="63"/>
        <v>45</v>
      </c>
      <c r="BK352" s="40">
        <f t="shared" si="64"/>
        <v>100</v>
      </c>
      <c r="BL352" s="40">
        <f t="shared" si="65"/>
        <v>69</v>
      </c>
      <c r="BM352" s="41">
        <f t="shared" si="66"/>
        <v>84</v>
      </c>
      <c r="BN352" s="40">
        <f t="shared" si="67"/>
        <v>84</v>
      </c>
      <c r="BO352" s="41">
        <f t="shared" si="68"/>
        <v>90</v>
      </c>
      <c r="BP352" s="41">
        <f t="shared" si="69"/>
        <v>1</v>
      </c>
      <c r="BQ352" s="41">
        <f t="shared" si="70"/>
        <v>80</v>
      </c>
      <c r="BR352" s="41">
        <f t="shared" si="71"/>
        <v>57</v>
      </c>
    </row>
    <row r="353" spans="2:70" x14ac:dyDescent="0.3">
      <c r="B353" s="12" t="s">
        <v>2468</v>
      </c>
      <c r="C353" s="12">
        <v>120031680</v>
      </c>
      <c r="D353" s="12" t="s">
        <v>2029</v>
      </c>
      <c r="E353" s="12" t="s">
        <v>1935</v>
      </c>
      <c r="F353" s="12" t="s">
        <v>2791</v>
      </c>
      <c r="G353" s="12" t="s">
        <v>85</v>
      </c>
      <c r="H353" s="12" t="s">
        <v>5013</v>
      </c>
      <c r="I353" s="28">
        <v>759000</v>
      </c>
      <c r="J353" s="28">
        <v>749000</v>
      </c>
      <c r="K353" s="28">
        <v>705000</v>
      </c>
      <c r="L353" s="28">
        <v>780000</v>
      </c>
      <c r="M353" s="28">
        <v>772000</v>
      </c>
      <c r="N353" s="28">
        <v>760000</v>
      </c>
      <c r="O353" s="29">
        <v>33</v>
      </c>
      <c r="P353" s="29">
        <v>33</v>
      </c>
      <c r="Q353" s="29">
        <v>32</v>
      </c>
      <c r="R353" s="28">
        <v>720</v>
      </c>
      <c r="S353" s="28">
        <v>700</v>
      </c>
      <c r="T353" s="30">
        <v>2</v>
      </c>
      <c r="U353" s="30">
        <v>-0.20000000000000018</v>
      </c>
      <c r="V353" s="30">
        <v>2.2000000000000002</v>
      </c>
      <c r="W353" s="30">
        <v>2</v>
      </c>
      <c r="X353" s="31">
        <v>4.9328063241106716E-2</v>
      </c>
      <c r="Y353" s="30">
        <v>13.7</v>
      </c>
      <c r="Z353" s="30">
        <v>-1.1000000000000014</v>
      </c>
      <c r="AA353" s="30">
        <v>14.8</v>
      </c>
      <c r="AB353" s="30">
        <v>12.8</v>
      </c>
      <c r="AC353" s="32">
        <v>0.30110404817664765</v>
      </c>
      <c r="AD353" s="30">
        <v>6.1041125151195406</v>
      </c>
      <c r="AE353" s="12">
        <v>584</v>
      </c>
      <c r="AF353" s="12">
        <v>543</v>
      </c>
      <c r="AG353" s="12">
        <v>493</v>
      </c>
      <c r="AH353" s="33">
        <v>5.5582822085889569</v>
      </c>
      <c r="AI353" s="34">
        <v>795000</v>
      </c>
      <c r="AJ353" s="34">
        <v>730000</v>
      </c>
      <c r="AK353" s="34">
        <v>685000</v>
      </c>
      <c r="AL353" s="35">
        <v>8.9041095890410954E-2</v>
      </c>
      <c r="AM353" s="35">
        <v>0.16058394160583941</v>
      </c>
      <c r="AN353" s="12">
        <v>2.2000000000000002</v>
      </c>
      <c r="AO353" s="33">
        <v>0.20000000000000018</v>
      </c>
      <c r="AP353" s="12">
        <v>2</v>
      </c>
      <c r="AQ353" s="34">
        <v>690</v>
      </c>
      <c r="AR353" s="34">
        <v>650</v>
      </c>
      <c r="AS353" s="31">
        <v>6.1538461538461542E-2</v>
      </c>
      <c r="AT353" s="36">
        <v>2391.2000000000003</v>
      </c>
      <c r="AU353" s="30">
        <v>0.61570000000000003</v>
      </c>
      <c r="AV353" s="30">
        <v>0.38429999999999997</v>
      </c>
      <c r="AW353" s="30">
        <v>0.27089999999999997</v>
      </c>
      <c r="AX353" s="30">
        <v>4.8899999999999999E-2</v>
      </c>
      <c r="AY353" s="30">
        <v>0.21160000000000001</v>
      </c>
      <c r="AZ353" s="30">
        <v>0.17649999999999999</v>
      </c>
      <c r="BA353" s="30">
        <v>0.56740000000000002</v>
      </c>
      <c r="BB353" s="37">
        <v>8</v>
      </c>
      <c r="BC353" s="29">
        <v>11</v>
      </c>
      <c r="BD353" s="38" t="s">
        <v>4759</v>
      </c>
      <c r="BE353" s="39">
        <v>151.09152358626599</v>
      </c>
      <c r="BF353" s="39">
        <v>-33.878300835947798</v>
      </c>
      <c r="BG353" s="40">
        <f t="shared" si="60"/>
        <v>84</v>
      </c>
      <c r="BH353" s="40">
        <f t="shared" si="61"/>
        <v>80</v>
      </c>
      <c r="BI353" s="40">
        <f t="shared" si="62"/>
        <v>56</v>
      </c>
      <c r="BJ353" s="40">
        <f t="shared" si="63"/>
        <v>45</v>
      </c>
      <c r="BK353" s="40">
        <f t="shared" si="64"/>
        <v>100</v>
      </c>
      <c r="BL353" s="40">
        <f t="shared" si="65"/>
        <v>37</v>
      </c>
      <c r="BM353" s="41">
        <f t="shared" si="66"/>
        <v>100</v>
      </c>
      <c r="BN353" s="40">
        <f t="shared" si="67"/>
        <v>89</v>
      </c>
      <c r="BO353" s="41">
        <f t="shared" si="68"/>
        <v>66</v>
      </c>
      <c r="BP353" s="41">
        <f t="shared" si="69"/>
        <v>1</v>
      </c>
      <c r="BQ353" s="41">
        <f t="shared" si="70"/>
        <v>80</v>
      </c>
      <c r="BR353" s="41">
        <f t="shared" si="71"/>
        <v>55</v>
      </c>
    </row>
    <row r="354" spans="2:70" x14ac:dyDescent="0.3">
      <c r="B354" s="12" t="s">
        <v>2140</v>
      </c>
      <c r="C354" s="12">
        <v>120031681</v>
      </c>
      <c r="D354" s="12" t="s">
        <v>2029</v>
      </c>
      <c r="E354" s="12" t="s">
        <v>1935</v>
      </c>
      <c r="F354" s="12" t="s">
        <v>2791</v>
      </c>
      <c r="G354" s="12" t="s">
        <v>85</v>
      </c>
      <c r="H354" s="12" t="s">
        <v>5013</v>
      </c>
      <c r="I354" s="28">
        <v>772200</v>
      </c>
      <c r="J354" s="28">
        <v>780000</v>
      </c>
      <c r="K354" s="28">
        <v>775000</v>
      </c>
      <c r="L354" s="28">
        <v>780000</v>
      </c>
      <c r="M354" s="28">
        <v>780000</v>
      </c>
      <c r="N354" s="28">
        <v>685000</v>
      </c>
      <c r="O354" s="29">
        <v>47</v>
      </c>
      <c r="P354" s="29">
        <v>42</v>
      </c>
      <c r="Q354" s="29">
        <v>64</v>
      </c>
      <c r="R354" s="28">
        <v>700</v>
      </c>
      <c r="S354" s="28">
        <v>700</v>
      </c>
      <c r="T354" s="30">
        <v>3</v>
      </c>
      <c r="U354" s="30">
        <v>-0.10000000000000009</v>
      </c>
      <c r="V354" s="30">
        <v>3.1</v>
      </c>
      <c r="W354" s="30">
        <v>3.1</v>
      </c>
      <c r="X354" s="31">
        <v>4.7138047138047139E-2</v>
      </c>
      <c r="Y354" s="30">
        <v>19.100000000000001</v>
      </c>
      <c r="Z354" s="30">
        <v>-0.69999999999999929</v>
      </c>
      <c r="AA354" s="30">
        <v>19.8</v>
      </c>
      <c r="AB354" s="30">
        <v>19.8</v>
      </c>
      <c r="AC354" s="32">
        <v>0.22927366104181948</v>
      </c>
      <c r="AD354" s="30">
        <v>4.8638769521014567</v>
      </c>
      <c r="AE354" s="12">
        <v>584</v>
      </c>
      <c r="AF354" s="12">
        <v>543</v>
      </c>
      <c r="AG354" s="12">
        <v>493</v>
      </c>
      <c r="AH354" s="33">
        <v>5.5582822085889569</v>
      </c>
      <c r="AI354" s="34">
        <v>795000</v>
      </c>
      <c r="AJ354" s="34">
        <v>730000</v>
      </c>
      <c r="AK354" s="34">
        <v>685000</v>
      </c>
      <c r="AL354" s="35">
        <v>8.9041095890410954E-2</v>
      </c>
      <c r="AM354" s="35">
        <v>0.16058394160583941</v>
      </c>
      <c r="AN354" s="12">
        <v>2.2000000000000002</v>
      </c>
      <c r="AO354" s="33">
        <v>0.20000000000000018</v>
      </c>
      <c r="AP354" s="12">
        <v>2</v>
      </c>
      <c r="AQ354" s="34">
        <v>690</v>
      </c>
      <c r="AR354" s="34">
        <v>650</v>
      </c>
      <c r="AS354" s="31">
        <v>6.1538461538461542E-2</v>
      </c>
      <c r="AT354" s="36">
        <v>3053.1200000000003</v>
      </c>
      <c r="AU354" s="30">
        <v>0.81850000000000001</v>
      </c>
      <c r="AV354" s="30">
        <v>0.18149999999999999</v>
      </c>
      <c r="AW354" s="30">
        <v>0.78200000000000003</v>
      </c>
      <c r="AX354" s="30">
        <v>3.8899999999999997E-2</v>
      </c>
      <c r="AY354" s="30">
        <v>0.4178</v>
      </c>
      <c r="AZ354" s="30">
        <v>0.35470000000000002</v>
      </c>
      <c r="BA354" s="30">
        <v>0.20499999999999999</v>
      </c>
      <c r="BB354" s="37">
        <v>9</v>
      </c>
      <c r="BC354" s="29">
        <v>12</v>
      </c>
      <c r="BD354" s="38" t="s">
        <v>4434</v>
      </c>
      <c r="BE354" s="39">
        <v>151.075589873165</v>
      </c>
      <c r="BF354" s="39">
        <v>-33.876189803458502</v>
      </c>
      <c r="BG354" s="40">
        <f t="shared" si="60"/>
        <v>67</v>
      </c>
      <c r="BH354" s="40">
        <f t="shared" si="61"/>
        <v>80</v>
      </c>
      <c r="BI354" s="40">
        <f t="shared" si="62"/>
        <v>56</v>
      </c>
      <c r="BJ354" s="40">
        <f t="shared" si="63"/>
        <v>45</v>
      </c>
      <c r="BK354" s="40">
        <f t="shared" si="64"/>
        <v>100</v>
      </c>
      <c r="BL354" s="40">
        <f t="shared" si="65"/>
        <v>82</v>
      </c>
      <c r="BM354" s="41">
        <f t="shared" si="66"/>
        <v>100</v>
      </c>
      <c r="BN354" s="40">
        <f t="shared" si="67"/>
        <v>100</v>
      </c>
      <c r="BO354" s="41">
        <f t="shared" si="68"/>
        <v>100</v>
      </c>
      <c r="BP354" s="41">
        <f t="shared" si="69"/>
        <v>1</v>
      </c>
      <c r="BQ354" s="41">
        <f t="shared" si="70"/>
        <v>90</v>
      </c>
      <c r="BR354" s="41">
        <f t="shared" si="71"/>
        <v>60</v>
      </c>
    </row>
    <row r="355" spans="2:70" x14ac:dyDescent="0.3">
      <c r="B355" s="12" t="s">
        <v>2141</v>
      </c>
      <c r="C355" s="12">
        <v>121011399</v>
      </c>
      <c r="D355" s="12" t="s">
        <v>1176</v>
      </c>
      <c r="E355" s="12" t="s">
        <v>837</v>
      </c>
      <c r="F355" s="12" t="s">
        <v>2791</v>
      </c>
      <c r="G355" s="12" t="s">
        <v>85</v>
      </c>
      <c r="H355" s="12" t="s">
        <v>5013</v>
      </c>
      <c r="I355" s="28">
        <v>903120</v>
      </c>
      <c r="J355" s="28">
        <v>903120</v>
      </c>
      <c r="K355" s="28">
        <v>844600</v>
      </c>
      <c r="L355" s="28">
        <v>1010000</v>
      </c>
      <c r="M355" s="28">
        <v>1010000</v>
      </c>
      <c r="N355" s="28">
        <v>825000</v>
      </c>
      <c r="O355" s="29">
        <v>23</v>
      </c>
      <c r="P355" s="29">
        <v>22</v>
      </c>
      <c r="Q355" s="29">
        <v>23</v>
      </c>
      <c r="R355" s="28">
        <v>700</v>
      </c>
      <c r="S355" s="28">
        <v>650</v>
      </c>
      <c r="T355" s="30">
        <v>1</v>
      </c>
      <c r="U355" s="30">
        <v>-0.10000000000000009</v>
      </c>
      <c r="V355" s="30">
        <v>1.1000000000000001</v>
      </c>
      <c r="W355" s="30">
        <v>1</v>
      </c>
      <c r="X355" s="31">
        <v>4.0304721410222337E-2</v>
      </c>
      <c r="Y355" s="30">
        <v>12.1</v>
      </c>
      <c r="Z355" s="30">
        <v>-1.4000000000000004</v>
      </c>
      <c r="AA355" s="30">
        <v>13.5</v>
      </c>
      <c r="AB355" s="30">
        <v>13</v>
      </c>
      <c r="AC355" s="32">
        <v>0.25879917184265011</v>
      </c>
      <c r="AD355" s="30">
        <v>6.4210634086410483</v>
      </c>
      <c r="AE355" s="12">
        <v>439</v>
      </c>
      <c r="AF355" s="12">
        <v>351</v>
      </c>
      <c r="AG355" s="12">
        <v>391</v>
      </c>
      <c r="AH355" s="33">
        <v>6.6511627906976747</v>
      </c>
      <c r="AI355" s="34">
        <v>1000000</v>
      </c>
      <c r="AJ355" s="34">
        <v>1025000</v>
      </c>
      <c r="AK355" s="34">
        <v>950000</v>
      </c>
      <c r="AL355" s="35">
        <v>-2.4390243902439025E-2</v>
      </c>
      <c r="AM355" s="35">
        <v>5.2631578947368418E-2</v>
      </c>
      <c r="AN355" s="12">
        <v>1.8</v>
      </c>
      <c r="AO355" s="33">
        <v>0.10000000000000009</v>
      </c>
      <c r="AP355" s="12">
        <v>1.7</v>
      </c>
      <c r="AQ355" s="34">
        <v>775</v>
      </c>
      <c r="AR355" s="34">
        <v>740</v>
      </c>
      <c r="AS355" s="31">
        <v>4.72972972972973E-2</v>
      </c>
      <c r="AT355" s="36">
        <v>2704.8</v>
      </c>
      <c r="AU355" s="30">
        <v>0.68620000000000003</v>
      </c>
      <c r="AV355" s="30">
        <v>0.31380000000000002</v>
      </c>
      <c r="AW355" s="30">
        <v>0.35399999999999998</v>
      </c>
      <c r="AX355" s="30">
        <v>5.7000000000000002E-2</v>
      </c>
      <c r="AY355" s="30">
        <v>0.25629999999999997</v>
      </c>
      <c r="AZ355" s="30">
        <v>0.3453</v>
      </c>
      <c r="BA355" s="30">
        <v>0.372</v>
      </c>
      <c r="BB355" s="37">
        <v>8.5</v>
      </c>
      <c r="BC355" s="29">
        <v>9</v>
      </c>
      <c r="BD355" s="38" t="s">
        <v>4435</v>
      </c>
      <c r="BE355" s="39">
        <v>151.161801519758</v>
      </c>
      <c r="BF355" s="39">
        <v>-33.8016115619263</v>
      </c>
      <c r="BG355" s="40">
        <f t="shared" si="60"/>
        <v>100</v>
      </c>
      <c r="BH355" s="40">
        <f t="shared" si="61"/>
        <v>87</v>
      </c>
      <c r="BI355" s="40">
        <f t="shared" si="62"/>
        <v>42</v>
      </c>
      <c r="BJ355" s="40">
        <f t="shared" si="63"/>
        <v>1</v>
      </c>
      <c r="BK355" s="40">
        <f t="shared" si="64"/>
        <v>100</v>
      </c>
      <c r="BL355" s="40">
        <f t="shared" si="65"/>
        <v>46</v>
      </c>
      <c r="BM355" s="41">
        <f t="shared" si="66"/>
        <v>85</v>
      </c>
      <c r="BN355" s="40">
        <f t="shared" si="67"/>
        <v>86</v>
      </c>
      <c r="BO355" s="41">
        <f t="shared" si="68"/>
        <v>94</v>
      </c>
      <c r="BP355" s="41">
        <f t="shared" si="69"/>
        <v>1</v>
      </c>
      <c r="BQ355" s="41">
        <f t="shared" si="70"/>
        <v>85</v>
      </c>
      <c r="BR355" s="41">
        <f t="shared" si="71"/>
        <v>56</v>
      </c>
    </row>
    <row r="356" spans="2:70" x14ac:dyDescent="0.3">
      <c r="B356" s="12" t="s">
        <v>1801</v>
      </c>
      <c r="C356" s="12">
        <v>121011401</v>
      </c>
      <c r="D356" s="12" t="s">
        <v>1176</v>
      </c>
      <c r="E356" s="12" t="s">
        <v>837</v>
      </c>
      <c r="F356" s="12" t="s">
        <v>2791</v>
      </c>
      <c r="G356" s="12" t="s">
        <v>85</v>
      </c>
      <c r="H356" s="12" t="s">
        <v>5013</v>
      </c>
      <c r="I356" s="28">
        <v>1150000</v>
      </c>
      <c r="J356" s="28">
        <v>1161500</v>
      </c>
      <c r="K356" s="28">
        <v>1153350</v>
      </c>
      <c r="L356" s="28">
        <v>1025000</v>
      </c>
      <c r="M356" s="28">
        <v>1026000</v>
      </c>
      <c r="N356" s="28">
        <v>1150000</v>
      </c>
      <c r="O356" s="29">
        <v>36</v>
      </c>
      <c r="P356" s="29">
        <v>36</v>
      </c>
      <c r="Q356" s="29">
        <v>40</v>
      </c>
      <c r="R356" s="28">
        <v>880</v>
      </c>
      <c r="S356" s="28">
        <v>850</v>
      </c>
      <c r="T356" s="30">
        <v>2.2999999999999998</v>
      </c>
      <c r="U356" s="30">
        <v>9.9999999999999645E-2</v>
      </c>
      <c r="V356" s="30">
        <v>2.2000000000000002</v>
      </c>
      <c r="W356" s="30">
        <v>1.8</v>
      </c>
      <c r="X356" s="31">
        <v>3.9791304347826087E-2</v>
      </c>
      <c r="Y356" s="30">
        <v>19.2</v>
      </c>
      <c r="Z356" s="30">
        <v>-2.5</v>
      </c>
      <c r="AA356" s="30">
        <v>21.7</v>
      </c>
      <c r="AB356" s="30">
        <v>23</v>
      </c>
      <c r="AC356" s="32">
        <v>0.28592222915367016</v>
      </c>
      <c r="AD356" s="30">
        <v>7.1855455316154</v>
      </c>
      <c r="AE356" s="12">
        <v>439</v>
      </c>
      <c r="AF356" s="12">
        <v>351</v>
      </c>
      <c r="AG356" s="12">
        <v>391</v>
      </c>
      <c r="AH356" s="33">
        <v>6.6511627906976747</v>
      </c>
      <c r="AI356" s="34">
        <v>1000000</v>
      </c>
      <c r="AJ356" s="34">
        <v>1025000</v>
      </c>
      <c r="AK356" s="34">
        <v>950000</v>
      </c>
      <c r="AL356" s="35">
        <v>-2.4390243902439025E-2</v>
      </c>
      <c r="AM356" s="35">
        <v>5.2631578947368418E-2</v>
      </c>
      <c r="AN356" s="12">
        <v>1.8</v>
      </c>
      <c r="AO356" s="33">
        <v>0.10000000000000009</v>
      </c>
      <c r="AP356" s="12">
        <v>1.7</v>
      </c>
      <c r="AQ356" s="34">
        <v>775</v>
      </c>
      <c r="AR356" s="34">
        <v>740</v>
      </c>
      <c r="AS356" s="31">
        <v>4.72972972972973E-2</v>
      </c>
      <c r="AT356" s="36">
        <v>3077.76</v>
      </c>
      <c r="AU356" s="30">
        <v>0.60270000000000001</v>
      </c>
      <c r="AV356" s="30">
        <v>0.39729999999999999</v>
      </c>
      <c r="AW356" s="30">
        <v>0.16719999999999999</v>
      </c>
      <c r="AX356" s="30">
        <v>8.8499999999999995E-2</v>
      </c>
      <c r="AY356" s="30">
        <v>0.19750000000000001</v>
      </c>
      <c r="AZ356" s="30">
        <v>0.2404</v>
      </c>
      <c r="BA356" s="30">
        <v>0.54469999999999996</v>
      </c>
      <c r="BB356" s="37">
        <v>10</v>
      </c>
      <c r="BC356" s="29">
        <v>6</v>
      </c>
      <c r="BD356" s="38" t="s">
        <v>4112</v>
      </c>
      <c r="BE356" s="39">
        <v>151.19527468774001</v>
      </c>
      <c r="BF356" s="39">
        <v>-33.819082975032302</v>
      </c>
      <c r="BG356" s="40">
        <f t="shared" si="60"/>
        <v>79</v>
      </c>
      <c r="BH356" s="40">
        <f t="shared" si="61"/>
        <v>87</v>
      </c>
      <c r="BI356" s="40">
        <f t="shared" si="62"/>
        <v>42</v>
      </c>
      <c r="BJ356" s="40">
        <f t="shared" si="63"/>
        <v>1</v>
      </c>
      <c r="BK356" s="40">
        <f t="shared" si="64"/>
        <v>100</v>
      </c>
      <c r="BL356" s="40">
        <f t="shared" si="65"/>
        <v>33</v>
      </c>
      <c r="BM356" s="41">
        <f t="shared" si="66"/>
        <v>83</v>
      </c>
      <c r="BN356" s="40">
        <f t="shared" si="67"/>
        <v>78</v>
      </c>
      <c r="BO356" s="41">
        <f t="shared" si="68"/>
        <v>76</v>
      </c>
      <c r="BP356" s="41">
        <f t="shared" si="69"/>
        <v>1</v>
      </c>
      <c r="BQ356" s="41">
        <f t="shared" si="70"/>
        <v>100</v>
      </c>
      <c r="BR356" s="41">
        <f t="shared" si="71"/>
        <v>52</v>
      </c>
    </row>
    <row r="357" spans="2:70" x14ac:dyDescent="0.3">
      <c r="B357" s="12" t="s">
        <v>2469</v>
      </c>
      <c r="C357" s="12">
        <v>121011682</v>
      </c>
      <c r="D357" s="12" t="s">
        <v>1176</v>
      </c>
      <c r="E357" s="12" t="s">
        <v>837</v>
      </c>
      <c r="F357" s="12" t="s">
        <v>2791</v>
      </c>
      <c r="G357" s="12" t="s">
        <v>85</v>
      </c>
      <c r="H357" s="12" t="s">
        <v>5013</v>
      </c>
      <c r="I357" s="28">
        <v>1100000</v>
      </c>
      <c r="J357" s="28">
        <v>1064960</v>
      </c>
      <c r="K357" s="28">
        <v>1050000</v>
      </c>
      <c r="L357" s="28">
        <v>1068000</v>
      </c>
      <c r="M357" s="28">
        <v>1095000</v>
      </c>
      <c r="N357" s="28">
        <v>1060000</v>
      </c>
      <c r="O357" s="29">
        <v>23</v>
      </c>
      <c r="P357" s="29">
        <v>23</v>
      </c>
      <c r="Q357" s="29">
        <v>23</v>
      </c>
      <c r="R357" s="28">
        <v>720</v>
      </c>
      <c r="S357" s="28">
        <v>650</v>
      </c>
      <c r="T357" s="30">
        <v>2.6</v>
      </c>
      <c r="U357" s="30">
        <v>0</v>
      </c>
      <c r="V357" s="30">
        <v>2.6</v>
      </c>
      <c r="W357" s="30">
        <v>2.1</v>
      </c>
      <c r="X357" s="31">
        <v>3.4036363636363635E-2</v>
      </c>
      <c r="Y357" s="30">
        <v>10.1</v>
      </c>
      <c r="Z357" s="30">
        <v>-0.5</v>
      </c>
      <c r="AA357" s="30">
        <v>10.6</v>
      </c>
      <c r="AB357" s="30">
        <v>9.8000000000000007</v>
      </c>
      <c r="AC357" s="32">
        <v>0.26564344746162927</v>
      </c>
      <c r="AD357" s="30">
        <v>7.8046953046953034</v>
      </c>
      <c r="AE357" s="12">
        <v>439</v>
      </c>
      <c r="AF357" s="12">
        <v>351</v>
      </c>
      <c r="AG357" s="12">
        <v>391</v>
      </c>
      <c r="AH357" s="33">
        <v>6.6511627906976747</v>
      </c>
      <c r="AI357" s="34">
        <v>1000000</v>
      </c>
      <c r="AJ357" s="34">
        <v>1025000</v>
      </c>
      <c r="AK357" s="34">
        <v>950000</v>
      </c>
      <c r="AL357" s="35">
        <v>-2.4390243902439025E-2</v>
      </c>
      <c r="AM357" s="35">
        <v>5.2631578947368418E-2</v>
      </c>
      <c r="AN357" s="12">
        <v>1.8</v>
      </c>
      <c r="AO357" s="33">
        <v>0.10000000000000009</v>
      </c>
      <c r="AP357" s="12">
        <v>1.7</v>
      </c>
      <c r="AQ357" s="34">
        <v>775</v>
      </c>
      <c r="AR357" s="34">
        <v>740</v>
      </c>
      <c r="AS357" s="31">
        <v>4.72972972972973E-2</v>
      </c>
      <c r="AT357" s="36">
        <v>2710.4</v>
      </c>
      <c r="AU357" s="30">
        <v>0.69330000000000003</v>
      </c>
      <c r="AV357" s="30">
        <v>0.30669999999999997</v>
      </c>
      <c r="AW357" s="30">
        <v>0.22620000000000001</v>
      </c>
      <c r="AX357" s="30">
        <v>8.7999999999999995E-2</v>
      </c>
      <c r="AY357" s="30">
        <v>0.24740000000000001</v>
      </c>
      <c r="AZ357" s="30">
        <v>0.2301</v>
      </c>
      <c r="BA357" s="30">
        <v>0.4985</v>
      </c>
      <c r="BB357" s="37">
        <v>5</v>
      </c>
      <c r="BC357" s="29">
        <v>7</v>
      </c>
      <c r="BD357" s="38" t="s">
        <v>4760</v>
      </c>
      <c r="BE357" s="39">
        <v>151.18601490642101</v>
      </c>
      <c r="BF357" s="39">
        <v>-33.807696384266698</v>
      </c>
      <c r="BG357" s="40">
        <f t="shared" si="60"/>
        <v>74</v>
      </c>
      <c r="BH357" s="40">
        <f t="shared" si="61"/>
        <v>87</v>
      </c>
      <c r="BI357" s="40">
        <f t="shared" si="62"/>
        <v>42</v>
      </c>
      <c r="BJ357" s="40">
        <f t="shared" si="63"/>
        <v>1</v>
      </c>
      <c r="BK357" s="40">
        <f t="shared" si="64"/>
        <v>100</v>
      </c>
      <c r="BL357" s="40">
        <f t="shared" si="65"/>
        <v>44</v>
      </c>
      <c r="BM357" s="41">
        <f t="shared" si="66"/>
        <v>64</v>
      </c>
      <c r="BN357" s="40">
        <f t="shared" si="67"/>
        <v>72</v>
      </c>
      <c r="BO357" s="41">
        <f t="shared" si="68"/>
        <v>90</v>
      </c>
      <c r="BP357" s="41">
        <f t="shared" si="69"/>
        <v>1</v>
      </c>
      <c r="BQ357" s="41">
        <f t="shared" si="70"/>
        <v>50</v>
      </c>
      <c r="BR357" s="41">
        <f t="shared" si="71"/>
        <v>48</v>
      </c>
    </row>
    <row r="358" spans="2:70" x14ac:dyDescent="0.3">
      <c r="B358" s="12" t="s">
        <v>2142</v>
      </c>
      <c r="C358" s="12">
        <v>121011684</v>
      </c>
      <c r="D358" s="12" t="s">
        <v>1176</v>
      </c>
      <c r="E358" s="12" t="s">
        <v>837</v>
      </c>
      <c r="F358" s="12" t="s">
        <v>2791</v>
      </c>
      <c r="G358" s="12" t="s">
        <v>85</v>
      </c>
      <c r="H358" s="12" t="s">
        <v>5013</v>
      </c>
      <c r="I358" s="28">
        <v>1165000</v>
      </c>
      <c r="J358" s="28">
        <v>1150000</v>
      </c>
      <c r="K358" s="28">
        <v>1120000</v>
      </c>
      <c r="L358" s="28">
        <v>1100000</v>
      </c>
      <c r="M358" s="28">
        <v>1100000</v>
      </c>
      <c r="N358" s="28">
        <v>1200000</v>
      </c>
      <c r="O358" s="29">
        <v>33</v>
      </c>
      <c r="P358" s="29">
        <v>31</v>
      </c>
      <c r="Q358" s="29">
        <v>35</v>
      </c>
      <c r="R358" s="28">
        <v>800</v>
      </c>
      <c r="S358" s="28">
        <v>750</v>
      </c>
      <c r="T358" s="30">
        <v>1.3</v>
      </c>
      <c r="U358" s="30">
        <v>0</v>
      </c>
      <c r="V358" s="30">
        <v>1.3</v>
      </c>
      <c r="W358" s="30">
        <v>1.4</v>
      </c>
      <c r="X358" s="31">
        <v>3.5708154506437766E-2</v>
      </c>
      <c r="Y358" s="30">
        <v>10.4</v>
      </c>
      <c r="Z358" s="30">
        <v>-1</v>
      </c>
      <c r="AA358" s="30">
        <v>11.4</v>
      </c>
      <c r="AB358" s="30">
        <v>10.9</v>
      </c>
      <c r="AC358" s="32">
        <v>0.33645111365318614</v>
      </c>
      <c r="AD358" s="30">
        <v>9.4222487357202365</v>
      </c>
      <c r="AE358" s="12">
        <v>439</v>
      </c>
      <c r="AF358" s="12">
        <v>351</v>
      </c>
      <c r="AG358" s="12">
        <v>391</v>
      </c>
      <c r="AH358" s="33">
        <v>6.6511627906976747</v>
      </c>
      <c r="AI358" s="34">
        <v>1000000</v>
      </c>
      <c r="AJ358" s="34">
        <v>1025000</v>
      </c>
      <c r="AK358" s="34">
        <v>950000</v>
      </c>
      <c r="AL358" s="35">
        <v>-2.4390243902439025E-2</v>
      </c>
      <c r="AM358" s="35">
        <v>5.2631578947368418E-2</v>
      </c>
      <c r="AN358" s="12">
        <v>1.8</v>
      </c>
      <c r="AO358" s="33">
        <v>0.10000000000000009</v>
      </c>
      <c r="AP358" s="12">
        <v>1.7</v>
      </c>
      <c r="AQ358" s="34">
        <v>775</v>
      </c>
      <c r="AR358" s="34">
        <v>740</v>
      </c>
      <c r="AS358" s="31">
        <v>4.72972972972973E-2</v>
      </c>
      <c r="AT358" s="36">
        <v>2377.7600000000002</v>
      </c>
      <c r="AU358" s="30">
        <v>0.70379999999999998</v>
      </c>
      <c r="AV358" s="30">
        <v>0.29620000000000002</v>
      </c>
      <c r="AW358" s="30">
        <v>0.25800000000000001</v>
      </c>
      <c r="AX358" s="30">
        <v>4.6199999999999998E-2</v>
      </c>
      <c r="AY358" s="30">
        <v>0.2555</v>
      </c>
      <c r="AZ358" s="30">
        <v>0.17480000000000001</v>
      </c>
      <c r="BA358" s="30">
        <v>0.52969999999999995</v>
      </c>
      <c r="BB358" s="37">
        <v>9</v>
      </c>
      <c r="BC358" s="29">
        <v>8</v>
      </c>
      <c r="BD358" s="38" t="s">
        <v>4436</v>
      </c>
      <c r="BE358" s="39">
        <v>151.18694819624901</v>
      </c>
      <c r="BF358" s="39">
        <v>-33.794705859244701</v>
      </c>
      <c r="BG358" s="40">
        <f t="shared" si="60"/>
        <v>95</v>
      </c>
      <c r="BH358" s="40">
        <f t="shared" si="61"/>
        <v>87</v>
      </c>
      <c r="BI358" s="40">
        <f t="shared" si="62"/>
        <v>42</v>
      </c>
      <c r="BJ358" s="40">
        <f t="shared" si="63"/>
        <v>1</v>
      </c>
      <c r="BK358" s="40">
        <f t="shared" si="64"/>
        <v>100</v>
      </c>
      <c r="BL358" s="40">
        <f t="shared" si="65"/>
        <v>46</v>
      </c>
      <c r="BM358" s="41">
        <f t="shared" si="66"/>
        <v>69</v>
      </c>
      <c r="BN358" s="40">
        <f t="shared" si="67"/>
        <v>56</v>
      </c>
      <c r="BO358" s="41">
        <f t="shared" si="68"/>
        <v>43</v>
      </c>
      <c r="BP358" s="41">
        <f t="shared" si="69"/>
        <v>1</v>
      </c>
      <c r="BQ358" s="41">
        <f t="shared" si="70"/>
        <v>90</v>
      </c>
      <c r="BR358" s="41">
        <f t="shared" si="71"/>
        <v>49</v>
      </c>
    </row>
    <row r="359" spans="2:70" x14ac:dyDescent="0.3">
      <c r="B359" s="12" t="s">
        <v>1175</v>
      </c>
      <c r="C359" s="12">
        <v>121011685</v>
      </c>
      <c r="D359" s="12" t="s">
        <v>1176</v>
      </c>
      <c r="E359" s="12" t="s">
        <v>837</v>
      </c>
      <c r="F359" s="12" t="s">
        <v>2791</v>
      </c>
      <c r="G359" s="12" t="s">
        <v>85</v>
      </c>
      <c r="H359" s="12" t="s">
        <v>5013</v>
      </c>
      <c r="I359" s="28">
        <v>1200000</v>
      </c>
      <c r="J359" s="28">
        <v>1200000</v>
      </c>
      <c r="K359" s="28">
        <v>1040000</v>
      </c>
      <c r="L359" s="28">
        <v>800000</v>
      </c>
      <c r="M359" s="28">
        <v>804000</v>
      </c>
      <c r="N359" s="28">
        <v>785500</v>
      </c>
      <c r="O359" s="29">
        <v>24</v>
      </c>
      <c r="P359" s="29">
        <v>24</v>
      </c>
      <c r="Q359" s="29">
        <v>29</v>
      </c>
      <c r="R359" s="28">
        <v>750</v>
      </c>
      <c r="S359" s="28">
        <v>700</v>
      </c>
      <c r="T359" s="30">
        <v>2.4</v>
      </c>
      <c r="U359" s="30">
        <v>0.10000000000000009</v>
      </c>
      <c r="V359" s="30">
        <v>2.2999999999999998</v>
      </c>
      <c r="W359" s="30">
        <v>2.2999999999999998</v>
      </c>
      <c r="X359" s="31">
        <v>3.2500000000000001E-2</v>
      </c>
      <c r="Y359" s="30">
        <v>11.1</v>
      </c>
      <c r="Z359" s="30">
        <v>-0.59999999999999964</v>
      </c>
      <c r="AA359" s="30">
        <v>11.7</v>
      </c>
      <c r="AB359" s="30">
        <v>11.5</v>
      </c>
      <c r="AC359" s="32">
        <v>0.18286260435359286</v>
      </c>
      <c r="AD359" s="30">
        <v>5.6265416724182415</v>
      </c>
      <c r="AE359" s="12">
        <v>439</v>
      </c>
      <c r="AF359" s="12">
        <v>351</v>
      </c>
      <c r="AG359" s="12">
        <v>391</v>
      </c>
      <c r="AH359" s="33">
        <v>6.6511627906976747</v>
      </c>
      <c r="AI359" s="34">
        <v>1000000</v>
      </c>
      <c r="AJ359" s="34">
        <v>1025000</v>
      </c>
      <c r="AK359" s="34">
        <v>950000</v>
      </c>
      <c r="AL359" s="35">
        <v>-2.4390243902439025E-2</v>
      </c>
      <c r="AM359" s="35">
        <v>5.2631578947368418E-2</v>
      </c>
      <c r="AN359" s="12">
        <v>1.8</v>
      </c>
      <c r="AO359" s="33">
        <v>0.10000000000000009</v>
      </c>
      <c r="AP359" s="12">
        <v>1.7</v>
      </c>
      <c r="AQ359" s="34">
        <v>775</v>
      </c>
      <c r="AR359" s="34">
        <v>740</v>
      </c>
      <c r="AS359" s="31">
        <v>4.72972972972973E-2</v>
      </c>
      <c r="AT359" s="36">
        <v>4101.4400000000005</v>
      </c>
      <c r="AU359" s="30">
        <v>0.76039999999999996</v>
      </c>
      <c r="AV359" s="30">
        <v>0.23960000000000001</v>
      </c>
      <c r="AW359" s="30">
        <v>0.65490000000000004</v>
      </c>
      <c r="AX359" s="30">
        <v>3.32E-2</v>
      </c>
      <c r="AY359" s="30">
        <v>0.39340000000000003</v>
      </c>
      <c r="AZ359" s="30">
        <v>0.31850000000000001</v>
      </c>
      <c r="BA359" s="30">
        <v>0.26019999999999999</v>
      </c>
      <c r="BB359" s="37">
        <v>10</v>
      </c>
      <c r="BC359" s="29">
        <v>6</v>
      </c>
      <c r="BD359" s="38" t="s">
        <v>3526</v>
      </c>
      <c r="BE359" s="39">
        <v>151.16422033417999</v>
      </c>
      <c r="BF359" s="39">
        <v>-33.8288248524441</v>
      </c>
      <c r="BG359" s="40">
        <f t="shared" si="60"/>
        <v>77</v>
      </c>
      <c r="BH359" s="40">
        <f t="shared" si="61"/>
        <v>87</v>
      </c>
      <c r="BI359" s="40">
        <f t="shared" si="62"/>
        <v>42</v>
      </c>
      <c r="BJ359" s="40">
        <f t="shared" si="63"/>
        <v>1</v>
      </c>
      <c r="BK359" s="40">
        <f t="shared" si="64"/>
        <v>100</v>
      </c>
      <c r="BL359" s="40">
        <f t="shared" si="65"/>
        <v>77</v>
      </c>
      <c r="BM359" s="41">
        <f t="shared" si="66"/>
        <v>59</v>
      </c>
      <c r="BN359" s="40">
        <f t="shared" si="67"/>
        <v>94</v>
      </c>
      <c r="BO359" s="41">
        <f t="shared" si="68"/>
        <v>100</v>
      </c>
      <c r="BP359" s="41">
        <f t="shared" si="69"/>
        <v>1</v>
      </c>
      <c r="BQ359" s="41">
        <f t="shared" si="70"/>
        <v>100</v>
      </c>
      <c r="BR359" s="41">
        <f t="shared" si="71"/>
        <v>56</v>
      </c>
    </row>
    <row r="360" spans="2:70" x14ac:dyDescent="0.3">
      <c r="B360" s="12" t="s">
        <v>1936</v>
      </c>
      <c r="C360" s="12">
        <v>121011686</v>
      </c>
      <c r="D360" s="12" t="s">
        <v>1176</v>
      </c>
      <c r="E360" s="12" t="s">
        <v>837</v>
      </c>
      <c r="F360" s="12" t="s">
        <v>2791</v>
      </c>
      <c r="G360" s="12" t="s">
        <v>85</v>
      </c>
      <c r="H360" s="12" t="s">
        <v>5013</v>
      </c>
      <c r="I360" s="28">
        <v>950000</v>
      </c>
      <c r="J360" s="28">
        <v>950000</v>
      </c>
      <c r="K360" s="28">
        <v>860050</v>
      </c>
      <c r="L360" s="28">
        <v>930000</v>
      </c>
      <c r="M360" s="28">
        <v>905000</v>
      </c>
      <c r="N360" s="28">
        <v>835000</v>
      </c>
      <c r="O360" s="29">
        <v>24</v>
      </c>
      <c r="P360" s="29">
        <v>23</v>
      </c>
      <c r="Q360" s="29">
        <v>23</v>
      </c>
      <c r="R360" s="28">
        <v>700</v>
      </c>
      <c r="S360" s="28">
        <v>650</v>
      </c>
      <c r="T360" s="30">
        <v>2</v>
      </c>
      <c r="U360" s="30">
        <v>0</v>
      </c>
      <c r="V360" s="30">
        <v>2</v>
      </c>
      <c r="W360" s="30">
        <v>2.2000000000000002</v>
      </c>
      <c r="X360" s="31">
        <v>3.8315789473684213E-2</v>
      </c>
      <c r="Y360" s="30">
        <v>8.1999999999999993</v>
      </c>
      <c r="Z360" s="30">
        <v>-0.5</v>
      </c>
      <c r="AA360" s="30">
        <v>8.6999999999999993</v>
      </c>
      <c r="AB360" s="30">
        <v>8.6</v>
      </c>
      <c r="AC360" s="32">
        <v>0.23602719033232628</v>
      </c>
      <c r="AD360" s="30">
        <v>6.1600502971348883</v>
      </c>
      <c r="AE360" s="12">
        <v>439</v>
      </c>
      <c r="AF360" s="12">
        <v>351</v>
      </c>
      <c r="AG360" s="12">
        <v>391</v>
      </c>
      <c r="AH360" s="33">
        <v>6.6511627906976747</v>
      </c>
      <c r="AI360" s="34">
        <v>1000000</v>
      </c>
      <c r="AJ360" s="34">
        <v>1025000</v>
      </c>
      <c r="AK360" s="34">
        <v>950000</v>
      </c>
      <c r="AL360" s="35">
        <v>-2.4390243902439025E-2</v>
      </c>
      <c r="AM360" s="35">
        <v>5.2631578947368418E-2</v>
      </c>
      <c r="AN360" s="12">
        <v>1.8</v>
      </c>
      <c r="AO360" s="33">
        <v>0.10000000000000009</v>
      </c>
      <c r="AP360" s="12">
        <v>1.7</v>
      </c>
      <c r="AQ360" s="34">
        <v>775</v>
      </c>
      <c r="AR360" s="34">
        <v>740</v>
      </c>
      <c r="AS360" s="31">
        <v>4.72972972972973E-2</v>
      </c>
      <c r="AT360" s="36">
        <v>2965.76</v>
      </c>
      <c r="AU360" s="30">
        <v>0.70030000000000003</v>
      </c>
      <c r="AV360" s="30">
        <v>0.29970000000000002</v>
      </c>
      <c r="AW360" s="30">
        <v>0.35949999999999999</v>
      </c>
      <c r="AX360" s="30">
        <v>7.3999999999999996E-2</v>
      </c>
      <c r="AY360" s="30">
        <v>0.27129999999999999</v>
      </c>
      <c r="AZ360" s="30">
        <v>0.32229999999999998</v>
      </c>
      <c r="BA360" s="30">
        <v>0.38019999999999998</v>
      </c>
      <c r="BB360" s="37">
        <v>10</v>
      </c>
      <c r="BC360" s="29">
        <v>7</v>
      </c>
      <c r="BD360" s="38" t="s">
        <v>4243</v>
      </c>
      <c r="BE360" s="39">
        <v>151.160650404959</v>
      </c>
      <c r="BF360" s="39">
        <v>-33.814535758482798</v>
      </c>
      <c r="BG360" s="40">
        <f t="shared" si="60"/>
        <v>84</v>
      </c>
      <c r="BH360" s="40">
        <f t="shared" si="61"/>
        <v>87</v>
      </c>
      <c r="BI360" s="40">
        <f t="shared" si="62"/>
        <v>42</v>
      </c>
      <c r="BJ360" s="40">
        <f t="shared" si="63"/>
        <v>1</v>
      </c>
      <c r="BK360" s="40">
        <f t="shared" si="64"/>
        <v>100</v>
      </c>
      <c r="BL360" s="40">
        <f t="shared" si="65"/>
        <v>50</v>
      </c>
      <c r="BM360" s="41">
        <f t="shared" si="66"/>
        <v>78</v>
      </c>
      <c r="BN360" s="40">
        <f t="shared" si="67"/>
        <v>89</v>
      </c>
      <c r="BO360" s="41">
        <f t="shared" si="68"/>
        <v>100</v>
      </c>
      <c r="BP360" s="41">
        <f t="shared" si="69"/>
        <v>1</v>
      </c>
      <c r="BQ360" s="41">
        <f t="shared" si="70"/>
        <v>100</v>
      </c>
      <c r="BR360" s="41">
        <f t="shared" si="71"/>
        <v>56</v>
      </c>
    </row>
    <row r="361" spans="2:70" x14ac:dyDescent="0.3">
      <c r="B361" s="12" t="s">
        <v>1937</v>
      </c>
      <c r="C361" s="12">
        <v>121011687</v>
      </c>
      <c r="D361" s="12" t="s">
        <v>1176</v>
      </c>
      <c r="E361" s="12" t="s">
        <v>837</v>
      </c>
      <c r="F361" s="12" t="s">
        <v>2791</v>
      </c>
      <c r="G361" s="12" t="s">
        <v>85</v>
      </c>
      <c r="H361" s="12" t="s">
        <v>5013</v>
      </c>
      <c r="I361" s="28">
        <v>1166400</v>
      </c>
      <c r="J361" s="28">
        <v>1166400</v>
      </c>
      <c r="K361" s="28">
        <v>1133000</v>
      </c>
      <c r="L361" s="28">
        <v>1080000</v>
      </c>
      <c r="M361" s="28">
        <v>1080000</v>
      </c>
      <c r="N361" s="28">
        <v>913000</v>
      </c>
      <c r="O361" s="29">
        <v>23</v>
      </c>
      <c r="P361" s="29">
        <v>23</v>
      </c>
      <c r="Q361" s="29">
        <v>24</v>
      </c>
      <c r="R361" s="28">
        <v>700</v>
      </c>
      <c r="S361" s="28">
        <v>675</v>
      </c>
      <c r="T361" s="30">
        <v>1.5</v>
      </c>
      <c r="U361" s="30">
        <v>0</v>
      </c>
      <c r="V361" s="30">
        <v>1.5</v>
      </c>
      <c r="W361" s="30">
        <v>1.7</v>
      </c>
      <c r="X361" s="31">
        <v>3.1207133058984912E-2</v>
      </c>
      <c r="Y361" s="30">
        <v>13.6</v>
      </c>
      <c r="Z361" s="30">
        <v>-2.5000000000000018</v>
      </c>
      <c r="AA361" s="30">
        <v>16.100000000000001</v>
      </c>
      <c r="AB361" s="30">
        <v>12.6</v>
      </c>
      <c r="AC361" s="32">
        <v>0.21701388888888887</v>
      </c>
      <c r="AD361" s="30">
        <v>6.9539835164835164</v>
      </c>
      <c r="AE361" s="12">
        <v>439</v>
      </c>
      <c r="AF361" s="12">
        <v>351</v>
      </c>
      <c r="AG361" s="12">
        <v>391</v>
      </c>
      <c r="AH361" s="33">
        <v>6.6511627906976747</v>
      </c>
      <c r="AI361" s="34">
        <v>1000000</v>
      </c>
      <c r="AJ361" s="34">
        <v>1025000</v>
      </c>
      <c r="AK361" s="34">
        <v>950000</v>
      </c>
      <c r="AL361" s="35">
        <v>-2.4390243902439025E-2</v>
      </c>
      <c r="AM361" s="35">
        <v>5.2631578947368418E-2</v>
      </c>
      <c r="AN361" s="12">
        <v>1.8</v>
      </c>
      <c r="AO361" s="33">
        <v>0.10000000000000009</v>
      </c>
      <c r="AP361" s="12">
        <v>1.7</v>
      </c>
      <c r="AQ361" s="34">
        <v>775</v>
      </c>
      <c r="AR361" s="34">
        <v>740</v>
      </c>
      <c r="AS361" s="31">
        <v>4.72972972972973E-2</v>
      </c>
      <c r="AT361" s="36">
        <v>3225.6000000000004</v>
      </c>
      <c r="AU361" s="30">
        <v>0.7722</v>
      </c>
      <c r="AV361" s="30">
        <v>0.2278</v>
      </c>
      <c r="AW361" s="30">
        <v>0.5988</v>
      </c>
      <c r="AX361" s="30">
        <v>0.1166</v>
      </c>
      <c r="AY361" s="30">
        <v>0.36370000000000002</v>
      </c>
      <c r="AZ361" s="30">
        <v>0.32500000000000001</v>
      </c>
      <c r="BA361" s="30">
        <v>0.29020000000000001</v>
      </c>
      <c r="BB361" s="37">
        <v>10</v>
      </c>
      <c r="BC361" s="29">
        <v>7</v>
      </c>
      <c r="BD361" s="38" t="s">
        <v>4244</v>
      </c>
      <c r="BE361" s="39">
        <v>151.202475046064</v>
      </c>
      <c r="BF361" s="39">
        <v>-33.802215990763301</v>
      </c>
      <c r="BG361" s="40">
        <f t="shared" si="60"/>
        <v>92</v>
      </c>
      <c r="BH361" s="40">
        <f t="shared" si="61"/>
        <v>87</v>
      </c>
      <c r="BI361" s="40">
        <f t="shared" si="62"/>
        <v>42</v>
      </c>
      <c r="BJ361" s="40">
        <f t="shared" si="63"/>
        <v>1</v>
      </c>
      <c r="BK361" s="40">
        <f t="shared" si="64"/>
        <v>100</v>
      </c>
      <c r="BL361" s="40">
        <f t="shared" si="65"/>
        <v>70</v>
      </c>
      <c r="BM361" s="41">
        <f t="shared" si="66"/>
        <v>54</v>
      </c>
      <c r="BN361" s="40">
        <f t="shared" si="67"/>
        <v>81</v>
      </c>
      <c r="BO361" s="41">
        <f t="shared" si="68"/>
        <v>100</v>
      </c>
      <c r="BP361" s="41">
        <f t="shared" si="69"/>
        <v>1</v>
      </c>
      <c r="BQ361" s="41">
        <f t="shared" si="70"/>
        <v>100</v>
      </c>
      <c r="BR361" s="41">
        <f t="shared" si="71"/>
        <v>56</v>
      </c>
    </row>
    <row r="362" spans="2:70" x14ac:dyDescent="0.3">
      <c r="B362" s="12" t="s">
        <v>1456</v>
      </c>
      <c r="C362" s="12">
        <v>121021403</v>
      </c>
      <c r="D362" s="12" t="s">
        <v>836</v>
      </c>
      <c r="E362" s="12" t="s">
        <v>837</v>
      </c>
      <c r="F362" s="12" t="s">
        <v>2791</v>
      </c>
      <c r="G362" s="12" t="s">
        <v>85</v>
      </c>
      <c r="H362" s="12" t="s">
        <v>5013</v>
      </c>
      <c r="I362" s="28">
        <v>690000</v>
      </c>
      <c r="J362" s="28">
        <v>680000</v>
      </c>
      <c r="K362" s="28">
        <v>690000</v>
      </c>
      <c r="L362" s="28">
        <v>1142000</v>
      </c>
      <c r="M362" s="28">
        <v>1125000</v>
      </c>
      <c r="N362" s="28">
        <v>850000</v>
      </c>
      <c r="O362" s="29">
        <v>46</v>
      </c>
      <c r="P362" s="29">
        <v>43</v>
      </c>
      <c r="Q362" s="29">
        <v>35</v>
      </c>
      <c r="R362" s="28">
        <v>650</v>
      </c>
      <c r="S362" s="28">
        <v>600</v>
      </c>
      <c r="T362" s="30">
        <v>1.7</v>
      </c>
      <c r="U362" s="30">
        <v>0</v>
      </c>
      <c r="V362" s="30">
        <v>1.7</v>
      </c>
      <c r="W362" s="30">
        <v>1.5</v>
      </c>
      <c r="X362" s="31">
        <v>4.8985507246376812E-2</v>
      </c>
      <c r="Y362" s="30">
        <v>14</v>
      </c>
      <c r="Z362" s="30">
        <v>-1.8000000000000007</v>
      </c>
      <c r="AA362" s="30">
        <v>15.8</v>
      </c>
      <c r="AB362" s="30">
        <v>14.1</v>
      </c>
      <c r="AC362" s="32">
        <v>0.23688046647230318</v>
      </c>
      <c r="AD362" s="30">
        <v>4.8357254989908043</v>
      </c>
      <c r="AE362" s="12">
        <v>205</v>
      </c>
      <c r="AF362" s="12">
        <v>146</v>
      </c>
      <c r="AG362" s="12">
        <v>186</v>
      </c>
      <c r="AH362" s="33">
        <v>3.8048780487804876</v>
      </c>
      <c r="AI362" s="34">
        <v>760000</v>
      </c>
      <c r="AJ362" s="34">
        <v>738888</v>
      </c>
      <c r="AK362" s="34">
        <v>705000</v>
      </c>
      <c r="AL362" s="35">
        <v>2.857266595207934E-2</v>
      </c>
      <c r="AM362" s="35">
        <v>7.8014184397163122E-2</v>
      </c>
      <c r="AN362" s="12">
        <v>2.8</v>
      </c>
      <c r="AO362" s="33">
        <v>0.29999999999999982</v>
      </c>
      <c r="AP362" s="12">
        <v>2.5</v>
      </c>
      <c r="AQ362" s="34">
        <v>650</v>
      </c>
      <c r="AR362" s="34">
        <v>600</v>
      </c>
      <c r="AS362" s="31">
        <v>8.3333333333333329E-2</v>
      </c>
      <c r="AT362" s="36">
        <v>2744.0000000000005</v>
      </c>
      <c r="AU362" s="30">
        <v>0.82379999999999998</v>
      </c>
      <c r="AV362" s="30">
        <v>0.1762</v>
      </c>
      <c r="AW362" s="30">
        <v>0.74239999999999995</v>
      </c>
      <c r="AX362" s="30">
        <v>4.7300000000000002E-2</v>
      </c>
      <c r="AY362" s="30">
        <v>0.31230000000000002</v>
      </c>
      <c r="AZ362" s="30">
        <v>0.4667</v>
      </c>
      <c r="BA362" s="30">
        <v>0.20730000000000001</v>
      </c>
      <c r="BB362" s="37">
        <v>9</v>
      </c>
      <c r="BC362" s="29">
        <v>25</v>
      </c>
      <c r="BD362" s="38" t="s">
        <v>3788</v>
      </c>
      <c r="BE362" s="39">
        <v>151.12377411703901</v>
      </c>
      <c r="BF362" s="39">
        <v>-33.656311342470197</v>
      </c>
      <c r="BG362" s="40">
        <f t="shared" si="60"/>
        <v>88</v>
      </c>
      <c r="BH362" s="40">
        <f t="shared" si="61"/>
        <v>70</v>
      </c>
      <c r="BI362" s="40">
        <f t="shared" si="62"/>
        <v>78</v>
      </c>
      <c r="BJ362" s="40">
        <f t="shared" si="63"/>
        <v>15</v>
      </c>
      <c r="BK362" s="40">
        <f t="shared" si="64"/>
        <v>100</v>
      </c>
      <c r="BL362" s="40">
        <f t="shared" si="65"/>
        <v>59</v>
      </c>
      <c r="BM362" s="41">
        <f t="shared" si="66"/>
        <v>100</v>
      </c>
      <c r="BN362" s="40">
        <f t="shared" si="67"/>
        <v>100</v>
      </c>
      <c r="BO362" s="41">
        <f t="shared" si="68"/>
        <v>100</v>
      </c>
      <c r="BP362" s="41">
        <f t="shared" si="69"/>
        <v>1</v>
      </c>
      <c r="BQ362" s="41">
        <f t="shared" si="70"/>
        <v>90</v>
      </c>
      <c r="BR362" s="41">
        <f t="shared" si="71"/>
        <v>59</v>
      </c>
    </row>
    <row r="363" spans="2:70" x14ac:dyDescent="0.3">
      <c r="B363" s="12" t="s">
        <v>835</v>
      </c>
      <c r="C363" s="12">
        <v>121021404</v>
      </c>
      <c r="D363" s="12" t="s">
        <v>836</v>
      </c>
      <c r="E363" s="12" t="s">
        <v>837</v>
      </c>
      <c r="F363" s="12" t="s">
        <v>2791</v>
      </c>
      <c r="G363" s="12" t="s">
        <v>85</v>
      </c>
      <c r="H363" s="12" t="s">
        <v>5013</v>
      </c>
      <c r="I363" s="28">
        <v>1248000</v>
      </c>
      <c r="J363" s="28">
        <v>1150000</v>
      </c>
      <c r="K363" s="28">
        <v>900000</v>
      </c>
      <c r="L363" s="28">
        <v>1200000</v>
      </c>
      <c r="M363" s="28">
        <v>1200000</v>
      </c>
      <c r="N363" s="28">
        <v>945000</v>
      </c>
      <c r="O363" s="29">
        <v>15</v>
      </c>
      <c r="P363" s="29">
        <v>15</v>
      </c>
      <c r="Q363" s="29">
        <v>15</v>
      </c>
      <c r="R363" s="28">
        <v>490</v>
      </c>
      <c r="S363" s="28">
        <v>530</v>
      </c>
      <c r="T363" s="30">
        <v>2.6</v>
      </c>
      <c r="U363" s="30">
        <v>0.30000000000000027</v>
      </c>
      <c r="V363" s="30">
        <v>2.2999999999999998</v>
      </c>
      <c r="W363" s="30">
        <v>1.3</v>
      </c>
      <c r="X363" s="31">
        <v>2.0416666666666666E-2</v>
      </c>
      <c r="Y363" s="30">
        <v>8.5</v>
      </c>
      <c r="Z363" s="30">
        <v>-1.3000000000000007</v>
      </c>
      <c r="AA363" s="30">
        <v>9.8000000000000007</v>
      </c>
      <c r="AB363" s="30">
        <v>5.9</v>
      </c>
      <c r="AC363" s="32">
        <v>0.1752102523027633</v>
      </c>
      <c r="AD363" s="30">
        <v>8.5817266434006498</v>
      </c>
      <c r="AE363" s="12">
        <v>205</v>
      </c>
      <c r="AF363" s="12">
        <v>146</v>
      </c>
      <c r="AG363" s="12">
        <v>186</v>
      </c>
      <c r="AH363" s="33">
        <v>3.8048780487804876</v>
      </c>
      <c r="AI363" s="34">
        <v>760000</v>
      </c>
      <c r="AJ363" s="34">
        <v>738888</v>
      </c>
      <c r="AK363" s="34">
        <v>705000</v>
      </c>
      <c r="AL363" s="35">
        <v>2.857266595207934E-2</v>
      </c>
      <c r="AM363" s="35">
        <v>7.8014184397163122E-2</v>
      </c>
      <c r="AN363" s="12">
        <v>2.8</v>
      </c>
      <c r="AO363" s="33">
        <v>0.29999999999999982</v>
      </c>
      <c r="AP363" s="12">
        <v>2.5</v>
      </c>
      <c r="AQ363" s="34">
        <v>650</v>
      </c>
      <c r="AR363" s="34">
        <v>600</v>
      </c>
      <c r="AS363" s="31">
        <v>8.3333333333333329E-2</v>
      </c>
      <c r="AT363" s="36">
        <v>2796.6400000000003</v>
      </c>
      <c r="AU363" s="30">
        <v>0.83050000000000002</v>
      </c>
      <c r="AV363" s="30">
        <v>0.16950000000000001</v>
      </c>
      <c r="AW363" s="30">
        <v>0.93959999999999999</v>
      </c>
      <c r="AX363" s="30">
        <v>4.2599999999999999E-2</v>
      </c>
      <c r="AY363" s="30">
        <v>0.39600000000000002</v>
      </c>
      <c r="AZ363" s="30">
        <v>0.47070000000000001</v>
      </c>
      <c r="BA363" s="30">
        <v>0.122</v>
      </c>
      <c r="BB363" s="37">
        <v>8</v>
      </c>
      <c r="BC363" s="29">
        <v>32</v>
      </c>
      <c r="BD363" s="38" t="s">
        <v>3244</v>
      </c>
      <c r="BE363" s="39">
        <v>151.19108467901901</v>
      </c>
      <c r="BF363" s="39">
        <v>-33.579631318163699</v>
      </c>
      <c r="BG363" s="40">
        <f t="shared" si="60"/>
        <v>74</v>
      </c>
      <c r="BH363" s="40">
        <f t="shared" si="61"/>
        <v>70</v>
      </c>
      <c r="BI363" s="40">
        <f t="shared" si="62"/>
        <v>78</v>
      </c>
      <c r="BJ363" s="40">
        <f t="shared" si="63"/>
        <v>15</v>
      </c>
      <c r="BK363" s="40">
        <f t="shared" si="64"/>
        <v>100</v>
      </c>
      <c r="BL363" s="40">
        <f t="shared" si="65"/>
        <v>77</v>
      </c>
      <c r="BM363" s="41">
        <f t="shared" si="66"/>
        <v>19</v>
      </c>
      <c r="BN363" s="40">
        <f t="shared" si="67"/>
        <v>65</v>
      </c>
      <c r="BO363" s="41">
        <f t="shared" si="68"/>
        <v>100</v>
      </c>
      <c r="BP363" s="41">
        <f t="shared" si="69"/>
        <v>1</v>
      </c>
      <c r="BQ363" s="41">
        <f t="shared" si="70"/>
        <v>80</v>
      </c>
      <c r="BR363" s="41">
        <f t="shared" si="71"/>
        <v>50</v>
      </c>
    </row>
    <row r="364" spans="2:70" x14ac:dyDescent="0.3">
      <c r="B364" s="12" t="s">
        <v>1302</v>
      </c>
      <c r="C364" s="12">
        <v>121021406</v>
      </c>
      <c r="D364" s="12" t="s">
        <v>836</v>
      </c>
      <c r="E364" s="12" t="s">
        <v>837</v>
      </c>
      <c r="F364" s="12" t="s">
        <v>2791</v>
      </c>
      <c r="G364" s="12" t="s">
        <v>85</v>
      </c>
      <c r="H364" s="12" t="s">
        <v>5013</v>
      </c>
      <c r="I364" s="28">
        <v>1116900</v>
      </c>
      <c r="J364" s="28">
        <v>969000</v>
      </c>
      <c r="K364" s="28">
        <v>945000</v>
      </c>
      <c r="L364" s="28">
        <v>1370000</v>
      </c>
      <c r="M364" s="28">
        <v>1400000</v>
      </c>
      <c r="N364" s="28">
        <v>1480000</v>
      </c>
      <c r="O364" s="29">
        <v>23</v>
      </c>
      <c r="P364" s="29">
        <v>24</v>
      </c>
      <c r="Q364" s="29">
        <v>24</v>
      </c>
      <c r="R364" s="28">
        <v>690</v>
      </c>
      <c r="S364" s="28">
        <v>620</v>
      </c>
      <c r="T364" s="30">
        <v>1.5</v>
      </c>
      <c r="U364" s="30">
        <v>0</v>
      </c>
      <c r="V364" s="30">
        <v>1.5</v>
      </c>
      <c r="W364" s="30">
        <v>1.7</v>
      </c>
      <c r="X364" s="31">
        <v>3.2124630674187485E-2</v>
      </c>
      <c r="Y364" s="30">
        <v>5</v>
      </c>
      <c r="Z364" s="30">
        <v>-0.29999999999999982</v>
      </c>
      <c r="AA364" s="30">
        <v>5.3</v>
      </c>
      <c r="AB364" s="30">
        <v>4.3</v>
      </c>
      <c r="AC364" s="32">
        <v>0.22152874094621666</v>
      </c>
      <c r="AD364" s="30">
        <v>6.895915573100039</v>
      </c>
      <c r="AE364" s="12">
        <v>205</v>
      </c>
      <c r="AF364" s="12">
        <v>146</v>
      </c>
      <c r="AG364" s="12">
        <v>186</v>
      </c>
      <c r="AH364" s="33">
        <v>3.8048780487804876</v>
      </c>
      <c r="AI364" s="34">
        <v>760000</v>
      </c>
      <c r="AJ364" s="34">
        <v>738888</v>
      </c>
      <c r="AK364" s="34">
        <v>705000</v>
      </c>
      <c r="AL364" s="35">
        <v>2.857266595207934E-2</v>
      </c>
      <c r="AM364" s="35">
        <v>7.8014184397163122E-2</v>
      </c>
      <c r="AN364" s="12">
        <v>2.8</v>
      </c>
      <c r="AO364" s="33">
        <v>0.29999999999999982</v>
      </c>
      <c r="AP364" s="12">
        <v>2.5</v>
      </c>
      <c r="AQ364" s="34">
        <v>650</v>
      </c>
      <c r="AR364" s="34">
        <v>600</v>
      </c>
      <c r="AS364" s="31">
        <v>8.3333333333333329E-2</v>
      </c>
      <c r="AT364" s="36">
        <v>3114.7200000000003</v>
      </c>
      <c r="AU364" s="30">
        <v>0.82740000000000002</v>
      </c>
      <c r="AV364" s="30">
        <v>0.1726</v>
      </c>
      <c r="AW364" s="30">
        <v>0.82740000000000002</v>
      </c>
      <c r="AX364" s="30">
        <v>0.1174</v>
      </c>
      <c r="AY364" s="30">
        <v>0.35649999999999998</v>
      </c>
      <c r="AZ364" s="30">
        <v>0.44379999999999997</v>
      </c>
      <c r="BA364" s="30">
        <v>0.1787</v>
      </c>
      <c r="BB364" s="37">
        <v>9</v>
      </c>
      <c r="BC364" s="29">
        <v>21</v>
      </c>
      <c r="BD364" s="38" t="s">
        <v>3645</v>
      </c>
      <c r="BE364" s="39">
        <v>151.07982837885899</v>
      </c>
      <c r="BF364" s="39">
        <v>-33.7165942405355</v>
      </c>
      <c r="BG364" s="40">
        <f t="shared" si="60"/>
        <v>92</v>
      </c>
      <c r="BH364" s="40">
        <f t="shared" si="61"/>
        <v>70</v>
      </c>
      <c r="BI364" s="40">
        <f t="shared" si="62"/>
        <v>78</v>
      </c>
      <c r="BJ364" s="40">
        <f t="shared" si="63"/>
        <v>15</v>
      </c>
      <c r="BK364" s="40">
        <f t="shared" si="64"/>
        <v>100</v>
      </c>
      <c r="BL364" s="40">
        <f t="shared" si="65"/>
        <v>68</v>
      </c>
      <c r="BM364" s="41">
        <f t="shared" si="66"/>
        <v>58</v>
      </c>
      <c r="BN364" s="40">
        <f t="shared" si="67"/>
        <v>81</v>
      </c>
      <c r="BO364" s="41">
        <f t="shared" si="68"/>
        <v>100</v>
      </c>
      <c r="BP364" s="41">
        <f t="shared" si="69"/>
        <v>34</v>
      </c>
      <c r="BQ364" s="41">
        <f t="shared" si="70"/>
        <v>90</v>
      </c>
      <c r="BR364" s="41">
        <f t="shared" si="71"/>
        <v>58</v>
      </c>
    </row>
    <row r="365" spans="2:70" x14ac:dyDescent="0.3">
      <c r="B365" s="12" t="s">
        <v>2538</v>
      </c>
      <c r="C365" s="12">
        <v>121021577</v>
      </c>
      <c r="D365" s="12" t="s">
        <v>836</v>
      </c>
      <c r="E365" s="12" t="s">
        <v>837</v>
      </c>
      <c r="F365" s="12" t="s">
        <v>2791</v>
      </c>
      <c r="G365" s="12" t="s">
        <v>85</v>
      </c>
      <c r="H365" s="12" t="s">
        <v>5013</v>
      </c>
      <c r="I365" s="28">
        <v>707000</v>
      </c>
      <c r="J365" s="28">
        <v>707000</v>
      </c>
      <c r="K365" s="28">
        <v>695000</v>
      </c>
      <c r="L365" s="28">
        <v>720000</v>
      </c>
      <c r="M365" s="28">
        <v>716000</v>
      </c>
      <c r="N365" s="28">
        <v>695000</v>
      </c>
      <c r="O365" s="29">
        <v>30</v>
      </c>
      <c r="P365" s="29">
        <v>29</v>
      </c>
      <c r="Q365" s="29">
        <v>27</v>
      </c>
      <c r="R365" s="28">
        <v>610</v>
      </c>
      <c r="S365" s="28">
        <v>565</v>
      </c>
      <c r="T365" s="30">
        <v>3.2</v>
      </c>
      <c r="U365" s="30">
        <v>-0.19999999999999973</v>
      </c>
      <c r="V365" s="30">
        <v>3.4</v>
      </c>
      <c r="W365" s="30">
        <v>2.8</v>
      </c>
      <c r="X365" s="31">
        <v>4.4865629420084867E-2</v>
      </c>
      <c r="Y365" s="30">
        <v>9.6</v>
      </c>
      <c r="Z365" s="30">
        <v>-0.90000000000000036</v>
      </c>
      <c r="AA365" s="30">
        <v>10.5</v>
      </c>
      <c r="AB365" s="30">
        <v>8.8000000000000007</v>
      </c>
      <c r="AC365" s="32">
        <v>0.29974840789370233</v>
      </c>
      <c r="AD365" s="30">
        <v>6.6810253587909054</v>
      </c>
      <c r="AE365" s="12">
        <v>205</v>
      </c>
      <c r="AF365" s="12">
        <v>146</v>
      </c>
      <c r="AG365" s="12">
        <v>186</v>
      </c>
      <c r="AH365" s="33">
        <v>3.8048780487804876</v>
      </c>
      <c r="AI365" s="34">
        <v>760000</v>
      </c>
      <c r="AJ365" s="34">
        <v>738888</v>
      </c>
      <c r="AK365" s="34">
        <v>705000</v>
      </c>
      <c r="AL365" s="35">
        <v>2.857266595207934E-2</v>
      </c>
      <c r="AM365" s="35">
        <v>7.8014184397163122E-2</v>
      </c>
      <c r="AN365" s="12">
        <v>2.8</v>
      </c>
      <c r="AO365" s="33">
        <v>0.29999999999999982</v>
      </c>
      <c r="AP365" s="12">
        <v>2.5</v>
      </c>
      <c r="AQ365" s="34">
        <v>650</v>
      </c>
      <c r="AR365" s="34">
        <v>600</v>
      </c>
      <c r="AS365" s="31">
        <v>8.3333333333333329E-2</v>
      </c>
      <c r="AT365" s="36">
        <v>2035.0400000000002</v>
      </c>
      <c r="AU365" s="30">
        <v>0.64559999999999995</v>
      </c>
      <c r="AV365" s="30">
        <v>0.35439999999999999</v>
      </c>
      <c r="AW365" s="30">
        <v>0.1201</v>
      </c>
      <c r="AX365" s="30">
        <v>2.64E-2</v>
      </c>
      <c r="AY365" s="30">
        <v>0.17299999999999999</v>
      </c>
      <c r="AZ365" s="30">
        <v>0.27960000000000002</v>
      </c>
      <c r="BA365" s="30">
        <v>0.52600000000000002</v>
      </c>
      <c r="BB365" s="37">
        <v>5</v>
      </c>
      <c r="BC365" s="29">
        <v>21</v>
      </c>
      <c r="BD365" s="38" t="s">
        <v>4832</v>
      </c>
      <c r="BE365" s="39">
        <v>151.10077006198301</v>
      </c>
      <c r="BF365" s="39">
        <v>-33.705078071264502</v>
      </c>
      <c r="BG365" s="40">
        <f t="shared" si="60"/>
        <v>64</v>
      </c>
      <c r="BH365" s="40">
        <f t="shared" si="61"/>
        <v>70</v>
      </c>
      <c r="BI365" s="40">
        <f t="shared" si="62"/>
        <v>78</v>
      </c>
      <c r="BJ365" s="40">
        <f t="shared" si="63"/>
        <v>15</v>
      </c>
      <c r="BK365" s="40">
        <f t="shared" si="64"/>
        <v>100</v>
      </c>
      <c r="BL365" s="40">
        <f t="shared" si="65"/>
        <v>28</v>
      </c>
      <c r="BM365" s="41">
        <f t="shared" si="66"/>
        <v>100</v>
      </c>
      <c r="BN365" s="40">
        <f t="shared" si="67"/>
        <v>83</v>
      </c>
      <c r="BO365" s="41">
        <f t="shared" si="68"/>
        <v>67</v>
      </c>
      <c r="BP365" s="41">
        <f t="shared" si="69"/>
        <v>1</v>
      </c>
      <c r="BQ365" s="41">
        <f t="shared" si="70"/>
        <v>50</v>
      </c>
      <c r="BR365" s="41">
        <f t="shared" si="71"/>
        <v>48</v>
      </c>
    </row>
    <row r="366" spans="2:70" x14ac:dyDescent="0.3">
      <c r="B366" s="12" t="s">
        <v>2030</v>
      </c>
      <c r="C366" s="12">
        <v>121021578</v>
      </c>
      <c r="D366" s="12" t="s">
        <v>836</v>
      </c>
      <c r="E366" s="12" t="s">
        <v>837</v>
      </c>
      <c r="F366" s="12" t="s">
        <v>2791</v>
      </c>
      <c r="G366" s="12" t="s">
        <v>85</v>
      </c>
      <c r="H366" s="12" t="s">
        <v>5013</v>
      </c>
      <c r="I366" s="28">
        <v>891000</v>
      </c>
      <c r="J366" s="28">
        <v>891000</v>
      </c>
      <c r="K366" s="28">
        <v>805000</v>
      </c>
      <c r="L366" s="28">
        <v>900000</v>
      </c>
      <c r="M366" s="28">
        <v>900000</v>
      </c>
      <c r="N366" s="28">
        <v>955000</v>
      </c>
      <c r="O366" s="29">
        <v>27</v>
      </c>
      <c r="P366" s="29">
        <v>27</v>
      </c>
      <c r="Q366" s="29">
        <v>25</v>
      </c>
      <c r="R366" s="28">
        <v>600</v>
      </c>
      <c r="S366" s="28">
        <v>530</v>
      </c>
      <c r="T366" s="30">
        <v>1.6</v>
      </c>
      <c r="U366" s="30">
        <v>0.10000000000000009</v>
      </c>
      <c r="V366" s="30">
        <v>1.5</v>
      </c>
      <c r="W366" s="30">
        <v>1.6</v>
      </c>
      <c r="X366" s="31">
        <v>3.5016835016835016E-2</v>
      </c>
      <c r="Y366" s="30">
        <v>6.9</v>
      </c>
      <c r="Z366" s="30">
        <v>-0.5</v>
      </c>
      <c r="AA366" s="30">
        <v>7.4</v>
      </c>
      <c r="AB366" s="30">
        <v>6.5</v>
      </c>
      <c r="AC366" s="32">
        <v>0.24574049803407597</v>
      </c>
      <c r="AD366" s="30">
        <v>7.017781530396209</v>
      </c>
      <c r="AE366" s="12">
        <v>205</v>
      </c>
      <c r="AF366" s="12">
        <v>146</v>
      </c>
      <c r="AG366" s="12">
        <v>186</v>
      </c>
      <c r="AH366" s="33">
        <v>3.8048780487804876</v>
      </c>
      <c r="AI366" s="34">
        <v>760000</v>
      </c>
      <c r="AJ366" s="34">
        <v>738888</v>
      </c>
      <c r="AK366" s="34">
        <v>705000</v>
      </c>
      <c r="AL366" s="35">
        <v>2.857266595207934E-2</v>
      </c>
      <c r="AM366" s="35">
        <v>7.8014184397163122E-2</v>
      </c>
      <c r="AN366" s="12">
        <v>2.8</v>
      </c>
      <c r="AO366" s="33">
        <v>0.29999999999999982</v>
      </c>
      <c r="AP366" s="12">
        <v>2.5</v>
      </c>
      <c r="AQ366" s="34">
        <v>650</v>
      </c>
      <c r="AR366" s="34">
        <v>600</v>
      </c>
      <c r="AS366" s="31">
        <v>8.3333333333333329E-2</v>
      </c>
      <c r="AT366" s="36">
        <v>2441.6000000000004</v>
      </c>
      <c r="AU366" s="30">
        <v>0.7752</v>
      </c>
      <c r="AV366" s="30">
        <v>0.2248</v>
      </c>
      <c r="AW366" s="30">
        <v>0.70209999999999995</v>
      </c>
      <c r="AX366" s="30">
        <v>9.1200000000000003E-2</v>
      </c>
      <c r="AY366" s="30">
        <v>0.31730000000000003</v>
      </c>
      <c r="AZ366" s="30">
        <v>0.37240000000000001</v>
      </c>
      <c r="BA366" s="30">
        <v>0.28449999999999998</v>
      </c>
      <c r="BB366" s="37">
        <v>10</v>
      </c>
      <c r="BC366" s="29">
        <v>22</v>
      </c>
      <c r="BD366" s="38" t="s">
        <v>4332</v>
      </c>
      <c r="BE366" s="39">
        <v>151.08973662677599</v>
      </c>
      <c r="BF366" s="39">
        <v>-33.7010633095611</v>
      </c>
      <c r="BG366" s="40">
        <f t="shared" si="60"/>
        <v>90</v>
      </c>
      <c r="BH366" s="40">
        <f t="shared" si="61"/>
        <v>70</v>
      </c>
      <c r="BI366" s="40">
        <f t="shared" si="62"/>
        <v>78</v>
      </c>
      <c r="BJ366" s="40">
        <f t="shared" si="63"/>
        <v>15</v>
      </c>
      <c r="BK366" s="40">
        <f t="shared" si="64"/>
        <v>100</v>
      </c>
      <c r="BL366" s="40">
        <f t="shared" si="65"/>
        <v>60</v>
      </c>
      <c r="BM366" s="41">
        <f t="shared" si="66"/>
        <v>67</v>
      </c>
      <c r="BN366" s="40">
        <f t="shared" si="67"/>
        <v>80</v>
      </c>
      <c r="BO366" s="41">
        <f t="shared" si="68"/>
        <v>100</v>
      </c>
      <c r="BP366" s="41">
        <f t="shared" si="69"/>
        <v>3</v>
      </c>
      <c r="BQ366" s="41">
        <f t="shared" si="70"/>
        <v>100</v>
      </c>
      <c r="BR366" s="41">
        <f t="shared" si="71"/>
        <v>57</v>
      </c>
    </row>
    <row r="367" spans="2:70" x14ac:dyDescent="0.3">
      <c r="B367" s="12" t="s">
        <v>2539</v>
      </c>
      <c r="C367" s="12">
        <v>121021579</v>
      </c>
      <c r="D367" s="12" t="s">
        <v>836</v>
      </c>
      <c r="E367" s="12" t="s">
        <v>837</v>
      </c>
      <c r="F367" s="12" t="s">
        <v>2791</v>
      </c>
      <c r="G367" s="12" t="s">
        <v>85</v>
      </c>
      <c r="H367" s="12" t="s">
        <v>5013</v>
      </c>
      <c r="I367" s="28">
        <v>755000</v>
      </c>
      <c r="J367" s="28">
        <v>750000</v>
      </c>
      <c r="K367" s="28">
        <v>740000</v>
      </c>
      <c r="L367" s="28">
        <v>770000</v>
      </c>
      <c r="M367" s="28">
        <v>771000</v>
      </c>
      <c r="N367" s="28">
        <v>735000</v>
      </c>
      <c r="O367" s="29">
        <v>32</v>
      </c>
      <c r="P367" s="29">
        <v>30</v>
      </c>
      <c r="Q367" s="29">
        <v>29</v>
      </c>
      <c r="R367" s="28">
        <v>680</v>
      </c>
      <c r="S367" s="28">
        <v>630</v>
      </c>
      <c r="T367" s="30">
        <v>4.2</v>
      </c>
      <c r="U367" s="30">
        <v>0.10000000000000053</v>
      </c>
      <c r="V367" s="30">
        <v>4.0999999999999996</v>
      </c>
      <c r="W367" s="30">
        <v>3.6</v>
      </c>
      <c r="X367" s="31">
        <v>4.6834437086092716E-2</v>
      </c>
      <c r="Y367" s="30">
        <v>10.8</v>
      </c>
      <c r="Z367" s="30">
        <v>-0.79999999999999893</v>
      </c>
      <c r="AA367" s="30">
        <v>11.6</v>
      </c>
      <c r="AB367" s="30">
        <v>10.3</v>
      </c>
      <c r="AC367" s="32">
        <v>0.28173682466025851</v>
      </c>
      <c r="AD367" s="30">
        <v>6.0155911374008815</v>
      </c>
      <c r="AE367" s="12">
        <v>205</v>
      </c>
      <c r="AF367" s="12">
        <v>146</v>
      </c>
      <c r="AG367" s="12">
        <v>186</v>
      </c>
      <c r="AH367" s="33">
        <v>3.8048780487804876</v>
      </c>
      <c r="AI367" s="34">
        <v>760000</v>
      </c>
      <c r="AJ367" s="34">
        <v>738888</v>
      </c>
      <c r="AK367" s="34">
        <v>705000</v>
      </c>
      <c r="AL367" s="35">
        <v>2.857266595207934E-2</v>
      </c>
      <c r="AM367" s="35">
        <v>7.8014184397163122E-2</v>
      </c>
      <c r="AN367" s="12">
        <v>2.8</v>
      </c>
      <c r="AO367" s="33">
        <v>0.29999999999999982</v>
      </c>
      <c r="AP367" s="12">
        <v>2.5</v>
      </c>
      <c r="AQ367" s="34">
        <v>650</v>
      </c>
      <c r="AR367" s="34">
        <v>600</v>
      </c>
      <c r="AS367" s="31">
        <v>8.3333333333333329E-2</v>
      </c>
      <c r="AT367" s="36">
        <v>2413.6000000000004</v>
      </c>
      <c r="AU367" s="30">
        <v>0.72230000000000005</v>
      </c>
      <c r="AV367" s="30">
        <v>0.2777</v>
      </c>
      <c r="AW367" s="30">
        <v>0.27029999999999998</v>
      </c>
      <c r="AX367" s="30">
        <v>4.53E-2</v>
      </c>
      <c r="AY367" s="30">
        <v>0.22090000000000001</v>
      </c>
      <c r="AZ367" s="30">
        <v>0.32179999999999997</v>
      </c>
      <c r="BA367" s="30">
        <v>0.41810000000000003</v>
      </c>
      <c r="BB367" s="37">
        <v>9</v>
      </c>
      <c r="BC367" s="29">
        <v>20</v>
      </c>
      <c r="BD367" s="38" t="s">
        <v>4833</v>
      </c>
      <c r="BE367" s="39">
        <v>151.109364265745</v>
      </c>
      <c r="BF367" s="39">
        <v>-33.710455586448802</v>
      </c>
      <c r="BG367" s="40">
        <f t="shared" si="60"/>
        <v>47</v>
      </c>
      <c r="BH367" s="40">
        <f t="shared" si="61"/>
        <v>70</v>
      </c>
      <c r="BI367" s="40">
        <f t="shared" si="62"/>
        <v>78</v>
      </c>
      <c r="BJ367" s="40">
        <f t="shared" si="63"/>
        <v>15</v>
      </c>
      <c r="BK367" s="40">
        <f t="shared" si="64"/>
        <v>100</v>
      </c>
      <c r="BL367" s="40">
        <f t="shared" si="65"/>
        <v>39</v>
      </c>
      <c r="BM367" s="41">
        <f t="shared" si="66"/>
        <v>100</v>
      </c>
      <c r="BN367" s="40">
        <f t="shared" si="67"/>
        <v>90</v>
      </c>
      <c r="BO367" s="41">
        <f t="shared" si="68"/>
        <v>79</v>
      </c>
      <c r="BP367" s="41">
        <f t="shared" si="69"/>
        <v>1</v>
      </c>
      <c r="BQ367" s="41">
        <f t="shared" si="70"/>
        <v>90</v>
      </c>
      <c r="BR367" s="41">
        <f t="shared" si="71"/>
        <v>52</v>
      </c>
    </row>
    <row r="368" spans="2:70" x14ac:dyDescent="0.3">
      <c r="B368" s="12" t="s">
        <v>2320</v>
      </c>
      <c r="C368" s="12">
        <v>121031407</v>
      </c>
      <c r="D368" s="12" t="s">
        <v>1803</v>
      </c>
      <c r="E368" s="12" t="s">
        <v>837</v>
      </c>
      <c r="F368" s="12" t="s">
        <v>2791</v>
      </c>
      <c r="G368" s="12" t="s">
        <v>85</v>
      </c>
      <c r="H368" s="12" t="s">
        <v>5013</v>
      </c>
      <c r="I368" s="28">
        <v>1000000</v>
      </c>
      <c r="J368" s="28">
        <v>989800</v>
      </c>
      <c r="K368" s="28">
        <v>994000</v>
      </c>
      <c r="L368" s="28">
        <v>1080000</v>
      </c>
      <c r="M368" s="28">
        <v>1080000</v>
      </c>
      <c r="N368" s="28">
        <v>1015000</v>
      </c>
      <c r="O368" s="29">
        <v>32</v>
      </c>
      <c r="P368" s="29">
        <v>29</v>
      </c>
      <c r="Q368" s="29">
        <v>32</v>
      </c>
      <c r="R368" s="28">
        <v>760</v>
      </c>
      <c r="S368" s="28">
        <v>700</v>
      </c>
      <c r="T368" s="30">
        <v>2.7</v>
      </c>
      <c r="U368" s="30">
        <v>0.10000000000000009</v>
      </c>
      <c r="V368" s="30">
        <v>2.6</v>
      </c>
      <c r="W368" s="30">
        <v>2</v>
      </c>
      <c r="X368" s="31">
        <v>3.952E-2</v>
      </c>
      <c r="Y368" s="30">
        <v>11</v>
      </c>
      <c r="Z368" s="30">
        <v>-1.3000000000000007</v>
      </c>
      <c r="AA368" s="30">
        <v>12.3</v>
      </c>
      <c r="AB368" s="30">
        <v>11.6</v>
      </c>
      <c r="AC368" s="32">
        <v>0.257034632034632</v>
      </c>
      <c r="AD368" s="30">
        <v>6.5039127539127533</v>
      </c>
      <c r="AE368" s="12">
        <v>335</v>
      </c>
      <c r="AF368" s="12">
        <v>240</v>
      </c>
      <c r="AG368" s="12">
        <v>265</v>
      </c>
      <c r="AH368" s="33">
        <v>6.3384615384615381</v>
      </c>
      <c r="AI368" s="34">
        <v>1010000</v>
      </c>
      <c r="AJ368" s="34">
        <v>960000</v>
      </c>
      <c r="AK368" s="34">
        <v>1050000</v>
      </c>
      <c r="AL368" s="35">
        <v>5.2083333333333336E-2</v>
      </c>
      <c r="AM368" s="35">
        <v>-3.8095238095238099E-2</v>
      </c>
      <c r="AN368" s="12">
        <v>2.7</v>
      </c>
      <c r="AO368" s="33">
        <v>0.20000000000000018</v>
      </c>
      <c r="AP368" s="12">
        <v>2.5</v>
      </c>
      <c r="AQ368" s="34">
        <v>780</v>
      </c>
      <c r="AR368" s="34">
        <v>720</v>
      </c>
      <c r="AS368" s="31">
        <v>8.3333333333333329E-2</v>
      </c>
      <c r="AT368" s="36">
        <v>2956.8</v>
      </c>
      <c r="AU368" s="30">
        <v>0.79579999999999995</v>
      </c>
      <c r="AV368" s="30">
        <v>0.20419999999999999</v>
      </c>
      <c r="AW368" s="30">
        <v>0.55679999999999996</v>
      </c>
      <c r="AX368" s="30">
        <v>2.81E-2</v>
      </c>
      <c r="AY368" s="30">
        <v>0.37119999999999997</v>
      </c>
      <c r="AZ368" s="30">
        <v>0.32269999999999999</v>
      </c>
      <c r="BA368" s="30">
        <v>0.28120000000000001</v>
      </c>
      <c r="BB368" s="37">
        <v>10</v>
      </c>
      <c r="BC368" s="29">
        <v>13</v>
      </c>
      <c r="BD368" s="38" t="s">
        <v>4609</v>
      </c>
      <c r="BE368" s="39">
        <v>151.16234766722201</v>
      </c>
      <c r="BF368" s="39">
        <v>-33.763001816763797</v>
      </c>
      <c r="BG368" s="40">
        <f t="shared" si="60"/>
        <v>72</v>
      </c>
      <c r="BH368" s="40">
        <f t="shared" si="61"/>
        <v>72</v>
      </c>
      <c r="BI368" s="40">
        <f t="shared" si="62"/>
        <v>46</v>
      </c>
      <c r="BJ368" s="40">
        <f t="shared" si="63"/>
        <v>27</v>
      </c>
      <c r="BK368" s="40">
        <f t="shared" si="64"/>
        <v>100</v>
      </c>
      <c r="BL368" s="40">
        <f t="shared" si="65"/>
        <v>72</v>
      </c>
      <c r="BM368" s="41">
        <f t="shared" si="66"/>
        <v>82</v>
      </c>
      <c r="BN368" s="40">
        <f t="shared" si="67"/>
        <v>85</v>
      </c>
      <c r="BO368" s="41">
        <f t="shared" si="68"/>
        <v>95</v>
      </c>
      <c r="BP368" s="41">
        <f t="shared" si="69"/>
        <v>1</v>
      </c>
      <c r="BQ368" s="41">
        <f t="shared" si="70"/>
        <v>100</v>
      </c>
      <c r="BR368" s="41">
        <f t="shared" si="71"/>
        <v>56</v>
      </c>
    </row>
    <row r="369" spans="2:70" x14ac:dyDescent="0.3">
      <c r="B369" s="12" t="s">
        <v>2393</v>
      </c>
      <c r="C369" s="12">
        <v>121031408</v>
      </c>
      <c r="D369" s="12" t="s">
        <v>1803</v>
      </c>
      <c r="E369" s="12" t="s">
        <v>837</v>
      </c>
      <c r="F369" s="12" t="s">
        <v>2791</v>
      </c>
      <c r="G369" s="12" t="s">
        <v>85</v>
      </c>
      <c r="H369" s="12" t="s">
        <v>5013</v>
      </c>
      <c r="I369" s="28">
        <v>1010000</v>
      </c>
      <c r="J369" s="28">
        <v>1020000</v>
      </c>
      <c r="K369" s="28">
        <v>1000000</v>
      </c>
      <c r="L369" s="28">
        <v>992000</v>
      </c>
      <c r="M369" s="28">
        <v>953000</v>
      </c>
      <c r="N369" s="28">
        <v>975000</v>
      </c>
      <c r="O369" s="29">
        <v>29</v>
      </c>
      <c r="P369" s="29">
        <v>27</v>
      </c>
      <c r="Q369" s="29">
        <v>24</v>
      </c>
      <c r="R369" s="28">
        <v>800</v>
      </c>
      <c r="S369" s="28">
        <v>745</v>
      </c>
      <c r="T369" s="30">
        <v>2.6</v>
      </c>
      <c r="U369" s="30">
        <v>0.10000000000000009</v>
      </c>
      <c r="V369" s="30">
        <v>2.5</v>
      </c>
      <c r="W369" s="30">
        <v>2.5</v>
      </c>
      <c r="X369" s="31">
        <v>4.118811881188119E-2</v>
      </c>
      <c r="Y369" s="30">
        <v>10.8</v>
      </c>
      <c r="Z369" s="30">
        <v>-0.69999999999999929</v>
      </c>
      <c r="AA369" s="30">
        <v>11.5</v>
      </c>
      <c r="AB369" s="30">
        <v>10.8</v>
      </c>
      <c r="AC369" s="32">
        <v>0.22857142857142854</v>
      </c>
      <c r="AD369" s="30">
        <v>5.5494505494505484</v>
      </c>
      <c r="AE369" s="12">
        <v>335</v>
      </c>
      <c r="AF369" s="12">
        <v>240</v>
      </c>
      <c r="AG369" s="12">
        <v>265</v>
      </c>
      <c r="AH369" s="33">
        <v>6.3384615384615381</v>
      </c>
      <c r="AI369" s="34">
        <v>1010000</v>
      </c>
      <c r="AJ369" s="34">
        <v>960000</v>
      </c>
      <c r="AK369" s="34">
        <v>1050000</v>
      </c>
      <c r="AL369" s="35">
        <v>5.2083333333333336E-2</v>
      </c>
      <c r="AM369" s="35">
        <v>-3.8095238095238099E-2</v>
      </c>
      <c r="AN369" s="12">
        <v>2.7</v>
      </c>
      <c r="AO369" s="33">
        <v>0.20000000000000018</v>
      </c>
      <c r="AP369" s="12">
        <v>2.5</v>
      </c>
      <c r="AQ369" s="34">
        <v>780</v>
      </c>
      <c r="AR369" s="34">
        <v>720</v>
      </c>
      <c r="AS369" s="31">
        <v>8.3333333333333329E-2</v>
      </c>
      <c r="AT369" s="36">
        <v>3500.0000000000005</v>
      </c>
      <c r="AU369" s="30">
        <v>0.80449999999999999</v>
      </c>
      <c r="AV369" s="30">
        <v>0.19550000000000001</v>
      </c>
      <c r="AW369" s="30">
        <v>0.6411</v>
      </c>
      <c r="AX369" s="30">
        <v>2.3400000000000001E-2</v>
      </c>
      <c r="AY369" s="30">
        <v>0.39500000000000002</v>
      </c>
      <c r="AZ369" s="30">
        <v>0.33350000000000002</v>
      </c>
      <c r="BA369" s="30">
        <v>0.24249999999999999</v>
      </c>
      <c r="BB369" s="37">
        <v>10</v>
      </c>
      <c r="BC369" s="29">
        <v>11</v>
      </c>
      <c r="BD369" s="38" t="s">
        <v>4682</v>
      </c>
      <c r="BE369" s="39">
        <v>151.17735523187801</v>
      </c>
      <c r="BF369" s="39">
        <v>-33.7776607386295</v>
      </c>
      <c r="BG369" s="40">
        <f t="shared" si="60"/>
        <v>74</v>
      </c>
      <c r="BH369" s="40">
        <f t="shared" si="61"/>
        <v>72</v>
      </c>
      <c r="BI369" s="40">
        <f t="shared" si="62"/>
        <v>46</v>
      </c>
      <c r="BJ369" s="40">
        <f t="shared" si="63"/>
        <v>27</v>
      </c>
      <c r="BK369" s="40">
        <f t="shared" si="64"/>
        <v>100</v>
      </c>
      <c r="BL369" s="40">
        <f t="shared" si="65"/>
        <v>77</v>
      </c>
      <c r="BM369" s="41">
        <f t="shared" si="66"/>
        <v>87</v>
      </c>
      <c r="BN369" s="40">
        <f t="shared" si="67"/>
        <v>95</v>
      </c>
      <c r="BO369" s="41">
        <f t="shared" si="68"/>
        <v>100</v>
      </c>
      <c r="BP369" s="41">
        <f t="shared" si="69"/>
        <v>1</v>
      </c>
      <c r="BQ369" s="41">
        <f t="shared" si="70"/>
        <v>100</v>
      </c>
      <c r="BR369" s="41">
        <f t="shared" si="71"/>
        <v>58</v>
      </c>
    </row>
    <row r="370" spans="2:70" x14ac:dyDescent="0.3">
      <c r="B370" s="12" t="s">
        <v>2242</v>
      </c>
      <c r="C370" s="12">
        <v>121031409</v>
      </c>
      <c r="D370" s="12" t="s">
        <v>1803</v>
      </c>
      <c r="E370" s="12" t="s">
        <v>837</v>
      </c>
      <c r="F370" s="12" t="s">
        <v>2791</v>
      </c>
      <c r="G370" s="12" t="s">
        <v>85</v>
      </c>
      <c r="H370" s="12" t="s">
        <v>5013</v>
      </c>
      <c r="I370" s="28">
        <v>1042825</v>
      </c>
      <c r="J370" s="28">
        <v>1030000</v>
      </c>
      <c r="K370" s="28">
        <v>1050000</v>
      </c>
      <c r="L370" s="28">
        <v>1106000</v>
      </c>
      <c r="M370" s="28">
        <v>1058000</v>
      </c>
      <c r="N370" s="28">
        <v>1068000</v>
      </c>
      <c r="O370" s="29">
        <v>36</v>
      </c>
      <c r="P370" s="29">
        <v>40</v>
      </c>
      <c r="Q370" s="29">
        <v>31</v>
      </c>
      <c r="R370" s="28">
        <v>780</v>
      </c>
      <c r="S370" s="28">
        <v>710</v>
      </c>
      <c r="T370" s="30">
        <v>2.1</v>
      </c>
      <c r="U370" s="30">
        <v>-0.19999999999999973</v>
      </c>
      <c r="V370" s="30">
        <v>2.2999999999999998</v>
      </c>
      <c r="W370" s="30">
        <v>2.5</v>
      </c>
      <c r="X370" s="31">
        <v>3.8894349483374488E-2</v>
      </c>
      <c r="Y370" s="30">
        <v>11.4</v>
      </c>
      <c r="Z370" s="30">
        <v>-1.4000000000000004</v>
      </c>
      <c r="AA370" s="30">
        <v>12.8</v>
      </c>
      <c r="AB370" s="30">
        <v>11.5</v>
      </c>
      <c r="AC370" s="32">
        <v>0.20399196585488324</v>
      </c>
      <c r="AD370" s="30">
        <v>5.2447712473525296</v>
      </c>
      <c r="AE370" s="12">
        <v>335</v>
      </c>
      <c r="AF370" s="12">
        <v>240</v>
      </c>
      <c r="AG370" s="12">
        <v>265</v>
      </c>
      <c r="AH370" s="33">
        <v>6.3384615384615381</v>
      </c>
      <c r="AI370" s="34">
        <v>1010000</v>
      </c>
      <c r="AJ370" s="34">
        <v>960000</v>
      </c>
      <c r="AK370" s="34">
        <v>1050000</v>
      </c>
      <c r="AL370" s="35">
        <v>5.2083333333333336E-2</v>
      </c>
      <c r="AM370" s="35">
        <v>-3.8095238095238099E-2</v>
      </c>
      <c r="AN370" s="12">
        <v>2.7</v>
      </c>
      <c r="AO370" s="33">
        <v>0.20000000000000018</v>
      </c>
      <c r="AP370" s="12">
        <v>2.5</v>
      </c>
      <c r="AQ370" s="34">
        <v>780</v>
      </c>
      <c r="AR370" s="34">
        <v>720</v>
      </c>
      <c r="AS370" s="31">
        <v>8.3333333333333329E-2</v>
      </c>
      <c r="AT370" s="36">
        <v>3823.6800000000003</v>
      </c>
      <c r="AU370" s="30">
        <v>0.85409999999999997</v>
      </c>
      <c r="AV370" s="30">
        <v>0.1459</v>
      </c>
      <c r="AW370" s="30">
        <v>0.79679999999999995</v>
      </c>
      <c r="AX370" s="30">
        <v>2.4299999999999999E-2</v>
      </c>
      <c r="AY370" s="30">
        <v>0.38819999999999999</v>
      </c>
      <c r="AZ370" s="30">
        <v>0.41639999999999999</v>
      </c>
      <c r="BA370" s="30">
        <v>0.1741</v>
      </c>
      <c r="BB370" s="37">
        <v>10</v>
      </c>
      <c r="BC370" s="29">
        <v>15</v>
      </c>
      <c r="BD370" s="38" t="s">
        <v>4532</v>
      </c>
      <c r="BE370" s="39">
        <v>151.132342885892</v>
      </c>
      <c r="BF370" s="39">
        <v>-33.751759033913899</v>
      </c>
      <c r="BG370" s="40">
        <f t="shared" si="60"/>
        <v>82</v>
      </c>
      <c r="BH370" s="40">
        <f t="shared" si="61"/>
        <v>72</v>
      </c>
      <c r="BI370" s="40">
        <f t="shared" si="62"/>
        <v>46</v>
      </c>
      <c r="BJ370" s="40">
        <f t="shared" si="63"/>
        <v>27</v>
      </c>
      <c r="BK370" s="40">
        <f t="shared" si="64"/>
        <v>100</v>
      </c>
      <c r="BL370" s="40">
        <f t="shared" si="65"/>
        <v>75</v>
      </c>
      <c r="BM370" s="41">
        <f t="shared" si="66"/>
        <v>80</v>
      </c>
      <c r="BN370" s="40">
        <f t="shared" si="67"/>
        <v>98</v>
      </c>
      <c r="BO370" s="41">
        <f t="shared" si="68"/>
        <v>100</v>
      </c>
      <c r="BP370" s="41">
        <f t="shared" si="69"/>
        <v>1</v>
      </c>
      <c r="BQ370" s="41">
        <f t="shared" si="70"/>
        <v>100</v>
      </c>
      <c r="BR370" s="41">
        <f t="shared" si="71"/>
        <v>58</v>
      </c>
    </row>
    <row r="371" spans="2:70" x14ac:dyDescent="0.3">
      <c r="B371" s="12" t="s">
        <v>2243</v>
      </c>
      <c r="C371" s="12">
        <v>121031410</v>
      </c>
      <c r="D371" s="12" t="s">
        <v>1803</v>
      </c>
      <c r="E371" s="12" t="s">
        <v>837</v>
      </c>
      <c r="F371" s="12" t="s">
        <v>2791</v>
      </c>
      <c r="G371" s="12" t="s">
        <v>85</v>
      </c>
      <c r="H371" s="12" t="s">
        <v>5013</v>
      </c>
      <c r="I371" s="28">
        <v>947380</v>
      </c>
      <c r="J371" s="28">
        <v>950000</v>
      </c>
      <c r="K371" s="28">
        <v>1020000</v>
      </c>
      <c r="L371" s="28">
        <v>940000</v>
      </c>
      <c r="M371" s="28">
        <v>936000</v>
      </c>
      <c r="N371" s="28">
        <v>923000</v>
      </c>
      <c r="O371" s="29">
        <v>35</v>
      </c>
      <c r="P371" s="29">
        <v>34</v>
      </c>
      <c r="Q371" s="29">
        <v>34</v>
      </c>
      <c r="R371" s="28">
        <v>800</v>
      </c>
      <c r="S371" s="28">
        <v>750</v>
      </c>
      <c r="T371" s="30">
        <v>3.9</v>
      </c>
      <c r="U371" s="30">
        <v>0</v>
      </c>
      <c r="V371" s="30">
        <v>3.9</v>
      </c>
      <c r="W371" s="30">
        <v>3.5</v>
      </c>
      <c r="X371" s="31">
        <v>4.3910574426312569E-2</v>
      </c>
      <c r="Y371" s="30">
        <v>5.7</v>
      </c>
      <c r="Z371" s="30">
        <v>-0.79999999999999982</v>
      </c>
      <c r="AA371" s="30">
        <v>6.5</v>
      </c>
      <c r="AB371" s="30">
        <v>7.1</v>
      </c>
      <c r="AC371" s="32">
        <v>0.24090580582992049</v>
      </c>
      <c r="AD371" s="30">
        <v>5.4862822674795693</v>
      </c>
      <c r="AE371" s="12">
        <v>335</v>
      </c>
      <c r="AF371" s="12">
        <v>240</v>
      </c>
      <c r="AG371" s="12">
        <v>265</v>
      </c>
      <c r="AH371" s="33">
        <v>6.3384615384615381</v>
      </c>
      <c r="AI371" s="34">
        <v>1010000</v>
      </c>
      <c r="AJ371" s="34">
        <v>960000</v>
      </c>
      <c r="AK371" s="34">
        <v>1050000</v>
      </c>
      <c r="AL371" s="35">
        <v>5.2083333333333336E-2</v>
      </c>
      <c r="AM371" s="35">
        <v>-3.8095238095238099E-2</v>
      </c>
      <c r="AN371" s="12">
        <v>2.7</v>
      </c>
      <c r="AO371" s="33">
        <v>0.20000000000000018</v>
      </c>
      <c r="AP371" s="12">
        <v>2.5</v>
      </c>
      <c r="AQ371" s="34">
        <v>780</v>
      </c>
      <c r="AR371" s="34">
        <v>720</v>
      </c>
      <c r="AS371" s="31">
        <v>8.3333333333333329E-2</v>
      </c>
      <c r="AT371" s="36">
        <v>3320.8</v>
      </c>
      <c r="AU371" s="30">
        <v>0.83209999999999995</v>
      </c>
      <c r="AV371" s="30">
        <v>0.16789999999999999</v>
      </c>
      <c r="AW371" s="30">
        <v>0.70220000000000005</v>
      </c>
      <c r="AX371" s="30">
        <v>6.9000000000000006E-2</v>
      </c>
      <c r="AY371" s="30">
        <v>0.4204</v>
      </c>
      <c r="AZ371" s="30">
        <v>0.41049999999999998</v>
      </c>
      <c r="BA371" s="30">
        <v>0.1532</v>
      </c>
      <c r="BB371" s="37">
        <v>10</v>
      </c>
      <c r="BC371" s="29">
        <v>17</v>
      </c>
      <c r="BD371" s="38" t="s">
        <v>4533</v>
      </c>
      <c r="BE371" s="39">
        <v>151.169755529745</v>
      </c>
      <c r="BF371" s="39">
        <v>-33.719039462188299</v>
      </c>
      <c r="BG371" s="40">
        <f t="shared" si="60"/>
        <v>52</v>
      </c>
      <c r="BH371" s="40">
        <f t="shared" si="61"/>
        <v>72</v>
      </c>
      <c r="BI371" s="40">
        <f t="shared" si="62"/>
        <v>46</v>
      </c>
      <c r="BJ371" s="40">
        <f t="shared" si="63"/>
        <v>27</v>
      </c>
      <c r="BK371" s="40">
        <f t="shared" si="64"/>
        <v>100</v>
      </c>
      <c r="BL371" s="40">
        <f t="shared" si="65"/>
        <v>82</v>
      </c>
      <c r="BM371" s="41">
        <f t="shared" si="66"/>
        <v>96</v>
      </c>
      <c r="BN371" s="40">
        <f t="shared" si="67"/>
        <v>95</v>
      </c>
      <c r="BO371" s="41">
        <f t="shared" si="68"/>
        <v>100</v>
      </c>
      <c r="BP371" s="41">
        <f t="shared" si="69"/>
        <v>22</v>
      </c>
      <c r="BQ371" s="41">
        <f t="shared" si="70"/>
        <v>100</v>
      </c>
      <c r="BR371" s="41">
        <f t="shared" si="71"/>
        <v>59</v>
      </c>
    </row>
    <row r="372" spans="2:70" x14ac:dyDescent="0.3">
      <c r="B372" s="12" t="s">
        <v>1802</v>
      </c>
      <c r="C372" s="12">
        <v>121031411</v>
      </c>
      <c r="D372" s="12" t="s">
        <v>1803</v>
      </c>
      <c r="E372" s="12" t="s">
        <v>837</v>
      </c>
      <c r="F372" s="12" t="s">
        <v>2791</v>
      </c>
      <c r="G372" s="12" t="s">
        <v>85</v>
      </c>
      <c r="H372" s="12" t="s">
        <v>5013</v>
      </c>
      <c r="I372" s="28">
        <v>988000</v>
      </c>
      <c r="J372" s="28">
        <v>973350</v>
      </c>
      <c r="K372" s="28">
        <v>940000</v>
      </c>
      <c r="L372" s="28">
        <v>875000</v>
      </c>
      <c r="M372" s="28">
        <v>870000</v>
      </c>
      <c r="N372" s="28">
        <v>893000</v>
      </c>
      <c r="O372" s="29">
        <v>32</v>
      </c>
      <c r="P372" s="29">
        <v>29</v>
      </c>
      <c r="Q372" s="29">
        <v>32</v>
      </c>
      <c r="R372" s="28">
        <v>720</v>
      </c>
      <c r="S372" s="28">
        <v>700</v>
      </c>
      <c r="T372" s="30">
        <v>2</v>
      </c>
      <c r="U372" s="30">
        <v>-0.10000000000000009</v>
      </c>
      <c r="V372" s="30">
        <v>2.1</v>
      </c>
      <c r="W372" s="30">
        <v>2.5</v>
      </c>
      <c r="X372" s="31">
        <v>3.7894736842105266E-2</v>
      </c>
      <c r="Y372" s="30">
        <v>6.6</v>
      </c>
      <c r="Z372" s="30">
        <v>-1.1000000000000005</v>
      </c>
      <c r="AA372" s="30">
        <v>7.7</v>
      </c>
      <c r="AB372" s="30">
        <v>7.5</v>
      </c>
      <c r="AC372" s="32">
        <v>0.22038297663940445</v>
      </c>
      <c r="AD372" s="30">
        <v>5.8156618835398399</v>
      </c>
      <c r="AE372" s="12">
        <v>335</v>
      </c>
      <c r="AF372" s="12">
        <v>240</v>
      </c>
      <c r="AG372" s="12">
        <v>265</v>
      </c>
      <c r="AH372" s="33">
        <v>6.3384615384615381</v>
      </c>
      <c r="AI372" s="34">
        <v>1010000</v>
      </c>
      <c r="AJ372" s="34">
        <v>960000</v>
      </c>
      <c r="AK372" s="34">
        <v>1050000</v>
      </c>
      <c r="AL372" s="35">
        <v>5.2083333333333336E-2</v>
      </c>
      <c r="AM372" s="35">
        <v>-3.8095238095238099E-2</v>
      </c>
      <c r="AN372" s="12">
        <v>2.7</v>
      </c>
      <c r="AO372" s="33">
        <v>0.20000000000000018</v>
      </c>
      <c r="AP372" s="12">
        <v>2.5</v>
      </c>
      <c r="AQ372" s="34">
        <v>780</v>
      </c>
      <c r="AR372" s="34">
        <v>720</v>
      </c>
      <c r="AS372" s="31">
        <v>8.3333333333333329E-2</v>
      </c>
      <c r="AT372" s="36">
        <v>3267.0400000000004</v>
      </c>
      <c r="AU372" s="30">
        <v>0.79630000000000001</v>
      </c>
      <c r="AV372" s="30">
        <v>0.20369999999999999</v>
      </c>
      <c r="AW372" s="30">
        <v>0.73199999999999998</v>
      </c>
      <c r="AX372" s="30">
        <v>4.48E-2</v>
      </c>
      <c r="AY372" s="30">
        <v>0.4279</v>
      </c>
      <c r="AZ372" s="30">
        <v>0.37519999999999998</v>
      </c>
      <c r="BA372" s="30">
        <v>0.1497</v>
      </c>
      <c r="BB372" s="37">
        <v>10</v>
      </c>
      <c r="BC372" s="29">
        <v>18</v>
      </c>
      <c r="BD372" s="38" t="s">
        <v>4113</v>
      </c>
      <c r="BE372" s="39">
        <v>151.149481119971</v>
      </c>
      <c r="BF372" s="39">
        <v>-33.711717590196301</v>
      </c>
      <c r="BG372" s="40">
        <f t="shared" si="60"/>
        <v>84</v>
      </c>
      <c r="BH372" s="40">
        <f t="shared" si="61"/>
        <v>72</v>
      </c>
      <c r="BI372" s="40">
        <f t="shared" si="62"/>
        <v>46</v>
      </c>
      <c r="BJ372" s="40">
        <f t="shared" si="63"/>
        <v>27</v>
      </c>
      <c r="BK372" s="40">
        <f t="shared" si="64"/>
        <v>100</v>
      </c>
      <c r="BL372" s="40">
        <f t="shared" si="65"/>
        <v>84</v>
      </c>
      <c r="BM372" s="41">
        <f t="shared" si="66"/>
        <v>77</v>
      </c>
      <c r="BN372" s="40">
        <f t="shared" si="67"/>
        <v>92</v>
      </c>
      <c r="BO372" s="41">
        <f t="shared" si="68"/>
        <v>100</v>
      </c>
      <c r="BP372" s="41">
        <f t="shared" si="69"/>
        <v>8</v>
      </c>
      <c r="BQ372" s="41">
        <f t="shared" si="70"/>
        <v>100</v>
      </c>
      <c r="BR372" s="41">
        <f t="shared" si="71"/>
        <v>59</v>
      </c>
    </row>
    <row r="373" spans="2:70" x14ac:dyDescent="0.3">
      <c r="B373" s="12" t="s">
        <v>2031</v>
      </c>
      <c r="C373" s="12">
        <v>121031412</v>
      </c>
      <c r="D373" s="12" t="s">
        <v>1803</v>
      </c>
      <c r="E373" s="12" t="s">
        <v>837</v>
      </c>
      <c r="F373" s="12" t="s">
        <v>2791</v>
      </c>
      <c r="G373" s="12" t="s">
        <v>85</v>
      </c>
      <c r="H373" s="12" t="s">
        <v>5013</v>
      </c>
      <c r="I373" s="28">
        <v>955000</v>
      </c>
      <c r="J373" s="28">
        <v>942000</v>
      </c>
      <c r="K373" s="28">
        <v>969000</v>
      </c>
      <c r="L373" s="28">
        <v>960000</v>
      </c>
      <c r="M373" s="28">
        <v>960000</v>
      </c>
      <c r="N373" s="28">
        <v>930000</v>
      </c>
      <c r="O373" s="29">
        <v>36</v>
      </c>
      <c r="P373" s="29">
        <v>42</v>
      </c>
      <c r="Q373" s="29">
        <v>35</v>
      </c>
      <c r="R373" s="28">
        <v>710</v>
      </c>
      <c r="S373" s="28">
        <v>680</v>
      </c>
      <c r="T373" s="30">
        <v>2.7</v>
      </c>
      <c r="U373" s="30">
        <v>-0.39999999999999991</v>
      </c>
      <c r="V373" s="30">
        <v>3.1</v>
      </c>
      <c r="W373" s="30">
        <v>3</v>
      </c>
      <c r="X373" s="31">
        <v>3.8659685863874346E-2</v>
      </c>
      <c r="Y373" s="30">
        <v>7.7</v>
      </c>
      <c r="Z373" s="30">
        <v>-0.89999999999999947</v>
      </c>
      <c r="AA373" s="30">
        <v>8.6</v>
      </c>
      <c r="AB373" s="30">
        <v>8.5</v>
      </c>
      <c r="AC373" s="32">
        <v>0.19608059741063141</v>
      </c>
      <c r="AD373" s="30">
        <v>5.0719656155783586</v>
      </c>
      <c r="AE373" s="12">
        <v>335</v>
      </c>
      <c r="AF373" s="12">
        <v>240</v>
      </c>
      <c r="AG373" s="12">
        <v>265</v>
      </c>
      <c r="AH373" s="33">
        <v>6.3384615384615381</v>
      </c>
      <c r="AI373" s="34">
        <v>1010000</v>
      </c>
      <c r="AJ373" s="34">
        <v>960000</v>
      </c>
      <c r="AK373" s="34">
        <v>1050000</v>
      </c>
      <c r="AL373" s="35">
        <v>5.2083333333333336E-2</v>
      </c>
      <c r="AM373" s="35">
        <v>-3.8095238095238099E-2</v>
      </c>
      <c r="AN373" s="12">
        <v>2.7</v>
      </c>
      <c r="AO373" s="33">
        <v>0.20000000000000018</v>
      </c>
      <c r="AP373" s="12">
        <v>2.5</v>
      </c>
      <c r="AQ373" s="34">
        <v>780</v>
      </c>
      <c r="AR373" s="34">
        <v>720</v>
      </c>
      <c r="AS373" s="31">
        <v>8.3333333333333329E-2</v>
      </c>
      <c r="AT373" s="36">
        <v>3620.9600000000005</v>
      </c>
      <c r="AU373" s="30">
        <v>0.83889999999999998</v>
      </c>
      <c r="AV373" s="30">
        <v>0.16109999999999999</v>
      </c>
      <c r="AW373" s="30">
        <v>0.74919999999999998</v>
      </c>
      <c r="AX373" s="30">
        <v>4.4499999999999998E-2</v>
      </c>
      <c r="AY373" s="30">
        <v>0.41339999999999999</v>
      </c>
      <c r="AZ373" s="30">
        <v>0.39950000000000002</v>
      </c>
      <c r="BA373" s="30">
        <v>0.1593</v>
      </c>
      <c r="BB373" s="37">
        <v>9.5</v>
      </c>
      <c r="BC373" s="29">
        <v>19</v>
      </c>
      <c r="BD373" s="38" t="s">
        <v>4333</v>
      </c>
      <c r="BE373" s="39">
        <v>151.128779657385</v>
      </c>
      <c r="BF373" s="39">
        <v>-33.713214668361204</v>
      </c>
      <c r="BG373" s="40">
        <f t="shared" si="60"/>
        <v>72</v>
      </c>
      <c r="BH373" s="40">
        <f t="shared" si="61"/>
        <v>72</v>
      </c>
      <c r="BI373" s="40">
        <f t="shared" si="62"/>
        <v>46</v>
      </c>
      <c r="BJ373" s="40">
        <f t="shared" si="63"/>
        <v>27</v>
      </c>
      <c r="BK373" s="40">
        <f t="shared" si="64"/>
        <v>100</v>
      </c>
      <c r="BL373" s="40">
        <f t="shared" si="65"/>
        <v>81</v>
      </c>
      <c r="BM373" s="41">
        <f t="shared" si="66"/>
        <v>79</v>
      </c>
      <c r="BN373" s="40">
        <f t="shared" si="67"/>
        <v>99</v>
      </c>
      <c r="BO373" s="41">
        <f t="shared" si="68"/>
        <v>100</v>
      </c>
      <c r="BP373" s="41">
        <f t="shared" si="69"/>
        <v>1</v>
      </c>
      <c r="BQ373" s="41">
        <f t="shared" si="70"/>
        <v>95</v>
      </c>
      <c r="BR373" s="41">
        <f t="shared" si="71"/>
        <v>57</v>
      </c>
    </row>
    <row r="374" spans="2:70" x14ac:dyDescent="0.3">
      <c r="B374" s="12" t="s">
        <v>2143</v>
      </c>
      <c r="C374" s="12">
        <v>121041413</v>
      </c>
      <c r="D374" s="12" t="s">
        <v>1563</v>
      </c>
      <c r="E374" s="12" t="s">
        <v>837</v>
      </c>
      <c r="F374" s="12" t="s">
        <v>2791</v>
      </c>
      <c r="G374" s="12" t="s">
        <v>85</v>
      </c>
      <c r="H374" s="12" t="s">
        <v>5013</v>
      </c>
      <c r="I374" s="28">
        <v>1386000</v>
      </c>
      <c r="J374" s="28">
        <v>1372800</v>
      </c>
      <c r="K374" s="28">
        <v>1427580</v>
      </c>
      <c r="L374" s="28">
        <v>1260000</v>
      </c>
      <c r="M374" s="28">
        <v>1320000</v>
      </c>
      <c r="N374" s="28">
        <v>1325000</v>
      </c>
      <c r="O374" s="29">
        <v>23</v>
      </c>
      <c r="P374" s="29">
        <v>23</v>
      </c>
      <c r="Q374" s="29">
        <v>23</v>
      </c>
      <c r="R374" s="28">
        <v>795</v>
      </c>
      <c r="S374" s="28">
        <v>750</v>
      </c>
      <c r="T374" s="30">
        <v>3.2</v>
      </c>
      <c r="U374" s="30">
        <v>0</v>
      </c>
      <c r="V374" s="30">
        <v>3.2</v>
      </c>
      <c r="W374" s="30">
        <v>2.7</v>
      </c>
      <c r="X374" s="31">
        <v>2.9826839826839827E-2</v>
      </c>
      <c r="Y374" s="30">
        <v>9.6999999999999993</v>
      </c>
      <c r="Z374" s="30">
        <v>-0.60000000000000142</v>
      </c>
      <c r="AA374" s="30">
        <v>10.3</v>
      </c>
      <c r="AB374" s="30">
        <v>9.6999999999999993</v>
      </c>
      <c r="AC374" s="32">
        <v>0.26397226797003664</v>
      </c>
      <c r="AD374" s="30">
        <v>8.8501587664845367</v>
      </c>
      <c r="AE374" s="12">
        <v>319</v>
      </c>
      <c r="AF374" s="12">
        <v>186</v>
      </c>
      <c r="AG374" s="12">
        <v>293</v>
      </c>
      <c r="AH374" s="33">
        <v>2.8300283286118977</v>
      </c>
      <c r="AI374" s="34">
        <v>1180000</v>
      </c>
      <c r="AJ374" s="34">
        <v>1175000</v>
      </c>
      <c r="AK374" s="34">
        <v>1140000</v>
      </c>
      <c r="AL374" s="35">
        <v>4.2553191489361703E-3</v>
      </c>
      <c r="AM374" s="35">
        <v>3.5087719298245612E-2</v>
      </c>
      <c r="AN374" s="12">
        <v>2.6</v>
      </c>
      <c r="AO374" s="33">
        <v>0.10000000000000009</v>
      </c>
      <c r="AP374" s="12">
        <v>2.5</v>
      </c>
      <c r="AQ374" s="34">
        <v>775</v>
      </c>
      <c r="AR374" s="34">
        <v>725</v>
      </c>
      <c r="AS374" s="31">
        <v>6.8965517241379309E-2</v>
      </c>
      <c r="AT374" s="36">
        <v>3011.6800000000003</v>
      </c>
      <c r="AU374" s="30">
        <v>0.6089</v>
      </c>
      <c r="AV374" s="30">
        <v>0.3911</v>
      </c>
      <c r="AW374" s="30">
        <v>0.20380000000000001</v>
      </c>
      <c r="AX374" s="30">
        <v>0.1157</v>
      </c>
      <c r="AY374" s="30">
        <v>0.311</v>
      </c>
      <c r="AZ374" s="30">
        <v>0.23960000000000001</v>
      </c>
      <c r="BA374" s="30">
        <v>0.43169999999999997</v>
      </c>
      <c r="BB374" s="37">
        <v>10</v>
      </c>
      <c r="BC374" s="29">
        <v>4</v>
      </c>
      <c r="BD374" s="38" t="s">
        <v>4437</v>
      </c>
      <c r="BE374" s="39">
        <v>151.22626897828499</v>
      </c>
      <c r="BF374" s="39">
        <v>-33.832874442846503</v>
      </c>
      <c r="BG374" s="40">
        <f t="shared" si="60"/>
        <v>64</v>
      </c>
      <c r="BH374" s="40">
        <f t="shared" si="61"/>
        <v>74</v>
      </c>
      <c r="BI374" s="40">
        <f t="shared" si="62"/>
        <v>90</v>
      </c>
      <c r="BJ374" s="40">
        <f t="shared" si="63"/>
        <v>3</v>
      </c>
      <c r="BK374" s="40">
        <f t="shared" si="64"/>
        <v>100</v>
      </c>
      <c r="BL374" s="40">
        <f t="shared" si="65"/>
        <v>58</v>
      </c>
      <c r="BM374" s="41">
        <f t="shared" si="66"/>
        <v>50</v>
      </c>
      <c r="BN374" s="40">
        <f t="shared" si="67"/>
        <v>62</v>
      </c>
      <c r="BO374" s="41">
        <f t="shared" si="68"/>
        <v>91</v>
      </c>
      <c r="BP374" s="41">
        <f t="shared" si="69"/>
        <v>1</v>
      </c>
      <c r="BQ374" s="41">
        <f t="shared" si="70"/>
        <v>100</v>
      </c>
      <c r="BR374" s="41">
        <f t="shared" si="71"/>
        <v>51</v>
      </c>
    </row>
    <row r="375" spans="2:70" x14ac:dyDescent="0.3">
      <c r="B375" s="12" t="s">
        <v>2144</v>
      </c>
      <c r="C375" s="12">
        <v>121041414</v>
      </c>
      <c r="D375" s="12" t="s">
        <v>1563</v>
      </c>
      <c r="E375" s="12" t="s">
        <v>837</v>
      </c>
      <c r="F375" s="12" t="s">
        <v>2791</v>
      </c>
      <c r="G375" s="12" t="s">
        <v>85</v>
      </c>
      <c r="H375" s="12" t="s">
        <v>5013</v>
      </c>
      <c r="I375" s="28">
        <v>1272050</v>
      </c>
      <c r="J375" s="28">
        <v>1295000</v>
      </c>
      <c r="K375" s="28">
        <v>1200000</v>
      </c>
      <c r="L375" s="28">
        <v>1220000</v>
      </c>
      <c r="M375" s="28">
        <v>1220000</v>
      </c>
      <c r="N375" s="28">
        <v>1185000</v>
      </c>
      <c r="O375" s="29">
        <v>24</v>
      </c>
      <c r="P375" s="29">
        <v>24</v>
      </c>
      <c r="Q375" s="29">
        <v>23</v>
      </c>
      <c r="R375" s="28">
        <v>750</v>
      </c>
      <c r="S375" s="28">
        <v>695</v>
      </c>
      <c r="T375" s="30">
        <v>3</v>
      </c>
      <c r="U375" s="30">
        <v>0</v>
      </c>
      <c r="V375" s="30">
        <v>3</v>
      </c>
      <c r="W375" s="30">
        <v>2.7</v>
      </c>
      <c r="X375" s="31">
        <v>3.0659172202350538E-2</v>
      </c>
      <c r="Y375" s="30">
        <v>11.8</v>
      </c>
      <c r="Z375" s="30">
        <v>-0.79999999999999893</v>
      </c>
      <c r="AA375" s="30">
        <v>12.6</v>
      </c>
      <c r="AB375" s="30">
        <v>12.1</v>
      </c>
      <c r="AC375" s="32">
        <v>0.25607757443321494</v>
      </c>
      <c r="AD375" s="30">
        <v>8.3523968860966953</v>
      </c>
      <c r="AE375" s="12">
        <v>319</v>
      </c>
      <c r="AF375" s="12">
        <v>186</v>
      </c>
      <c r="AG375" s="12">
        <v>293</v>
      </c>
      <c r="AH375" s="33">
        <v>2.8300283286118977</v>
      </c>
      <c r="AI375" s="34">
        <v>1180000</v>
      </c>
      <c r="AJ375" s="34">
        <v>1175000</v>
      </c>
      <c r="AK375" s="34">
        <v>1140000</v>
      </c>
      <c r="AL375" s="35">
        <v>4.2553191489361703E-3</v>
      </c>
      <c r="AM375" s="35">
        <v>3.5087719298245612E-2</v>
      </c>
      <c r="AN375" s="12">
        <v>2.6</v>
      </c>
      <c r="AO375" s="33">
        <v>0.10000000000000009</v>
      </c>
      <c r="AP375" s="12">
        <v>2.5</v>
      </c>
      <c r="AQ375" s="34">
        <v>775</v>
      </c>
      <c r="AR375" s="34">
        <v>725</v>
      </c>
      <c r="AS375" s="31">
        <v>6.8965517241379309E-2</v>
      </c>
      <c r="AT375" s="36">
        <v>2928.8</v>
      </c>
      <c r="AU375" s="30">
        <v>0.58850000000000002</v>
      </c>
      <c r="AV375" s="30">
        <v>0.41149999999999998</v>
      </c>
      <c r="AW375" s="30">
        <v>9.8100000000000007E-2</v>
      </c>
      <c r="AX375" s="30">
        <v>0.2036</v>
      </c>
      <c r="AY375" s="30">
        <v>0.25180000000000002</v>
      </c>
      <c r="AZ375" s="30">
        <v>0.2253</v>
      </c>
      <c r="BA375" s="30">
        <v>0.50319999999999998</v>
      </c>
      <c r="BB375" s="37">
        <v>9.5</v>
      </c>
      <c r="BC375" s="29">
        <v>4</v>
      </c>
      <c r="BD375" s="38" t="s">
        <v>4438</v>
      </c>
      <c r="BE375" s="39">
        <v>151.196919799489</v>
      </c>
      <c r="BF375" s="39">
        <v>-33.833853995460601</v>
      </c>
      <c r="BG375" s="40">
        <f t="shared" si="60"/>
        <v>67</v>
      </c>
      <c r="BH375" s="40">
        <f t="shared" si="61"/>
        <v>74</v>
      </c>
      <c r="BI375" s="40">
        <f t="shared" si="62"/>
        <v>90</v>
      </c>
      <c r="BJ375" s="40">
        <f t="shared" si="63"/>
        <v>3</v>
      </c>
      <c r="BK375" s="40">
        <f t="shared" si="64"/>
        <v>100</v>
      </c>
      <c r="BL375" s="40">
        <f t="shared" si="65"/>
        <v>45</v>
      </c>
      <c r="BM375" s="41">
        <f t="shared" si="66"/>
        <v>53</v>
      </c>
      <c r="BN375" s="40">
        <f t="shared" si="67"/>
        <v>67</v>
      </c>
      <c r="BO375" s="41">
        <f t="shared" si="68"/>
        <v>96</v>
      </c>
      <c r="BP375" s="41">
        <f t="shared" si="69"/>
        <v>1</v>
      </c>
      <c r="BQ375" s="41">
        <f t="shared" si="70"/>
        <v>95</v>
      </c>
      <c r="BR375" s="41">
        <f t="shared" si="71"/>
        <v>51</v>
      </c>
    </row>
    <row r="376" spans="2:70" x14ac:dyDescent="0.3">
      <c r="B376" s="12" t="s">
        <v>2244</v>
      </c>
      <c r="C376" s="12">
        <v>121041416</v>
      </c>
      <c r="D376" s="12" t="s">
        <v>1563</v>
      </c>
      <c r="E376" s="12" t="s">
        <v>837</v>
      </c>
      <c r="F376" s="12" t="s">
        <v>2791</v>
      </c>
      <c r="G376" s="12" t="s">
        <v>85</v>
      </c>
      <c r="H376" s="12" t="s">
        <v>5013</v>
      </c>
      <c r="I376" s="28">
        <v>1215400</v>
      </c>
      <c r="J376" s="28">
        <v>1138150</v>
      </c>
      <c r="K376" s="28">
        <v>1101600</v>
      </c>
      <c r="L376" s="28">
        <v>1030000</v>
      </c>
      <c r="M376" s="28">
        <v>975000</v>
      </c>
      <c r="N376" s="28">
        <v>980000</v>
      </c>
      <c r="O376" s="29">
        <v>25</v>
      </c>
      <c r="P376" s="29">
        <v>25</v>
      </c>
      <c r="Q376" s="29">
        <v>26</v>
      </c>
      <c r="R376" s="28">
        <v>730</v>
      </c>
      <c r="S376" s="28">
        <v>680</v>
      </c>
      <c r="T376" s="30">
        <v>2.2999999999999998</v>
      </c>
      <c r="U376" s="30">
        <v>-0.10000000000000009</v>
      </c>
      <c r="V376" s="30">
        <v>2.4</v>
      </c>
      <c r="W376" s="30">
        <v>2.2999999999999998</v>
      </c>
      <c r="X376" s="31">
        <v>3.1232516044100708E-2</v>
      </c>
      <c r="Y376" s="30">
        <v>12</v>
      </c>
      <c r="Z376" s="30">
        <v>-0.90000000000000036</v>
      </c>
      <c r="AA376" s="30">
        <v>12.9</v>
      </c>
      <c r="AB376" s="30">
        <v>12.1</v>
      </c>
      <c r="AC376" s="32">
        <v>0.27571307710901616</v>
      </c>
      <c r="AD376" s="30">
        <v>8.8277574794072251</v>
      </c>
      <c r="AE376" s="12">
        <v>319</v>
      </c>
      <c r="AF376" s="12">
        <v>186</v>
      </c>
      <c r="AG376" s="12">
        <v>293</v>
      </c>
      <c r="AH376" s="33">
        <v>2.8300283286118977</v>
      </c>
      <c r="AI376" s="34">
        <v>1180000</v>
      </c>
      <c r="AJ376" s="34">
        <v>1175000</v>
      </c>
      <c r="AK376" s="34">
        <v>1140000</v>
      </c>
      <c r="AL376" s="35">
        <v>4.2553191489361703E-3</v>
      </c>
      <c r="AM376" s="35">
        <v>3.5087719298245612E-2</v>
      </c>
      <c r="AN376" s="12">
        <v>2.6</v>
      </c>
      <c r="AO376" s="33">
        <v>0.10000000000000009</v>
      </c>
      <c r="AP376" s="12">
        <v>2.5</v>
      </c>
      <c r="AQ376" s="34">
        <v>775</v>
      </c>
      <c r="AR376" s="34">
        <v>725</v>
      </c>
      <c r="AS376" s="31">
        <v>6.8965517241379309E-2</v>
      </c>
      <c r="AT376" s="36">
        <v>2647.6800000000003</v>
      </c>
      <c r="AU376" s="30">
        <v>0.50749999999999995</v>
      </c>
      <c r="AV376" s="30">
        <v>0.49249999999999999</v>
      </c>
      <c r="AW376" s="30">
        <v>8.6999999999999994E-2</v>
      </c>
      <c r="AX376" s="30">
        <v>9.4700000000000006E-2</v>
      </c>
      <c r="AY376" s="30">
        <v>0.24529999999999999</v>
      </c>
      <c r="AZ376" s="30">
        <v>0.18029999999999999</v>
      </c>
      <c r="BA376" s="30">
        <v>0.54810000000000003</v>
      </c>
      <c r="BB376" s="37">
        <v>9.5</v>
      </c>
      <c r="BC376" s="29">
        <v>3</v>
      </c>
      <c r="BD376" s="38" t="s">
        <v>4534</v>
      </c>
      <c r="BE376" s="39">
        <v>151.21805772190399</v>
      </c>
      <c r="BF376" s="39">
        <v>-33.839717462467299</v>
      </c>
      <c r="BG376" s="40">
        <f t="shared" si="60"/>
        <v>79</v>
      </c>
      <c r="BH376" s="40">
        <f t="shared" si="61"/>
        <v>74</v>
      </c>
      <c r="BI376" s="40">
        <f t="shared" si="62"/>
        <v>90</v>
      </c>
      <c r="BJ376" s="40">
        <f t="shared" si="63"/>
        <v>3</v>
      </c>
      <c r="BK376" s="40">
        <f t="shared" si="64"/>
        <v>100</v>
      </c>
      <c r="BL376" s="40">
        <f t="shared" si="65"/>
        <v>44</v>
      </c>
      <c r="BM376" s="41">
        <f t="shared" si="66"/>
        <v>55</v>
      </c>
      <c r="BN376" s="40">
        <f t="shared" si="67"/>
        <v>62</v>
      </c>
      <c r="BO376" s="41">
        <f t="shared" si="68"/>
        <v>83</v>
      </c>
      <c r="BP376" s="41">
        <f t="shared" si="69"/>
        <v>1</v>
      </c>
      <c r="BQ376" s="41">
        <f t="shared" si="70"/>
        <v>95</v>
      </c>
      <c r="BR376" s="41">
        <f t="shared" si="71"/>
        <v>51</v>
      </c>
    </row>
    <row r="377" spans="2:70" x14ac:dyDescent="0.3">
      <c r="B377" s="12" t="s">
        <v>1562</v>
      </c>
      <c r="C377" s="12">
        <v>121041417</v>
      </c>
      <c r="D377" s="12" t="s">
        <v>1563</v>
      </c>
      <c r="E377" s="12" t="s">
        <v>837</v>
      </c>
      <c r="F377" s="12" t="s">
        <v>2791</v>
      </c>
      <c r="G377" s="12" t="s">
        <v>85</v>
      </c>
      <c r="H377" s="12" t="s">
        <v>5013</v>
      </c>
      <c r="I377" s="28">
        <v>1236000</v>
      </c>
      <c r="J377" s="28">
        <v>1250000</v>
      </c>
      <c r="K377" s="28">
        <v>1200000</v>
      </c>
      <c r="L377" s="28">
        <v>1085000</v>
      </c>
      <c r="M377" s="28">
        <v>1120000</v>
      </c>
      <c r="N377" s="28">
        <v>1035000</v>
      </c>
      <c r="O377" s="29">
        <v>31</v>
      </c>
      <c r="P377" s="29">
        <v>29</v>
      </c>
      <c r="Q377" s="29">
        <v>27</v>
      </c>
      <c r="R377" s="28">
        <v>850</v>
      </c>
      <c r="S377" s="28">
        <v>750</v>
      </c>
      <c r="T377" s="30">
        <v>1.7</v>
      </c>
      <c r="U377" s="30">
        <v>-0.10000000000000009</v>
      </c>
      <c r="V377" s="30">
        <v>1.8</v>
      </c>
      <c r="W377" s="30">
        <v>1.8</v>
      </c>
      <c r="X377" s="31">
        <v>3.5760517799352749E-2</v>
      </c>
      <c r="Y377" s="30">
        <v>15.4</v>
      </c>
      <c r="Z377" s="30">
        <v>-0.90000000000000036</v>
      </c>
      <c r="AA377" s="30">
        <v>16.3</v>
      </c>
      <c r="AB377" s="30">
        <v>15.5</v>
      </c>
      <c r="AC377" s="32">
        <v>0.28015082001792962</v>
      </c>
      <c r="AD377" s="30">
        <v>7.8340817543475332</v>
      </c>
      <c r="AE377" s="12">
        <v>319</v>
      </c>
      <c r="AF377" s="12">
        <v>186</v>
      </c>
      <c r="AG377" s="12">
        <v>293</v>
      </c>
      <c r="AH377" s="33">
        <v>2.8300283286118977</v>
      </c>
      <c r="AI377" s="34">
        <v>1180000</v>
      </c>
      <c r="AJ377" s="34">
        <v>1175000</v>
      </c>
      <c r="AK377" s="34">
        <v>1140000</v>
      </c>
      <c r="AL377" s="35">
        <v>4.2553191489361703E-3</v>
      </c>
      <c r="AM377" s="35">
        <v>3.5087719298245612E-2</v>
      </c>
      <c r="AN377" s="12">
        <v>2.6</v>
      </c>
      <c r="AO377" s="33">
        <v>0.10000000000000009</v>
      </c>
      <c r="AP377" s="12">
        <v>2.5</v>
      </c>
      <c r="AQ377" s="34">
        <v>775</v>
      </c>
      <c r="AR377" s="34">
        <v>725</v>
      </c>
      <c r="AS377" s="31">
        <v>6.8965517241379309E-2</v>
      </c>
      <c r="AT377" s="36">
        <v>3034.0800000000004</v>
      </c>
      <c r="AU377" s="30">
        <v>0.55279999999999996</v>
      </c>
      <c r="AV377" s="30">
        <v>0.44719999999999999</v>
      </c>
      <c r="AW377" s="30">
        <v>5.6000000000000001E-2</v>
      </c>
      <c r="AX377" s="30">
        <v>0.1065</v>
      </c>
      <c r="AY377" s="30">
        <v>0.22639999999999999</v>
      </c>
      <c r="AZ377" s="30">
        <v>0.15939999999999999</v>
      </c>
      <c r="BA377" s="30">
        <v>0.58609999999999995</v>
      </c>
      <c r="BB377" s="37">
        <v>10</v>
      </c>
      <c r="BC377" s="29">
        <v>4</v>
      </c>
      <c r="BD377" s="38" t="s">
        <v>3889</v>
      </c>
      <c r="BE377" s="39">
        <v>151.20731308292599</v>
      </c>
      <c r="BF377" s="39">
        <v>-33.837125046516</v>
      </c>
      <c r="BG377" s="40">
        <f t="shared" si="60"/>
        <v>88</v>
      </c>
      <c r="BH377" s="40">
        <f t="shared" si="61"/>
        <v>74</v>
      </c>
      <c r="BI377" s="40">
        <f t="shared" si="62"/>
        <v>90</v>
      </c>
      <c r="BJ377" s="40">
        <f t="shared" si="63"/>
        <v>3</v>
      </c>
      <c r="BK377" s="40">
        <f t="shared" si="64"/>
        <v>100</v>
      </c>
      <c r="BL377" s="40">
        <f t="shared" si="65"/>
        <v>40</v>
      </c>
      <c r="BM377" s="41">
        <f t="shared" si="66"/>
        <v>70</v>
      </c>
      <c r="BN377" s="40">
        <f t="shared" si="67"/>
        <v>72</v>
      </c>
      <c r="BO377" s="41">
        <f t="shared" si="68"/>
        <v>80</v>
      </c>
      <c r="BP377" s="41">
        <f t="shared" si="69"/>
        <v>1</v>
      </c>
      <c r="BQ377" s="41">
        <f t="shared" si="70"/>
        <v>100</v>
      </c>
      <c r="BR377" s="41">
        <f t="shared" si="71"/>
        <v>53</v>
      </c>
    </row>
    <row r="378" spans="2:70" x14ac:dyDescent="0.3">
      <c r="B378" s="12" t="s">
        <v>1938</v>
      </c>
      <c r="C378" s="12">
        <v>121041688</v>
      </c>
      <c r="D378" s="12" t="s">
        <v>1563</v>
      </c>
      <c r="E378" s="12" t="s">
        <v>837</v>
      </c>
      <c r="F378" s="12" t="s">
        <v>2791</v>
      </c>
      <c r="G378" s="12" t="s">
        <v>85</v>
      </c>
      <c r="H378" s="12" t="s">
        <v>5013</v>
      </c>
      <c r="I378" s="28">
        <v>1601600</v>
      </c>
      <c r="J378" s="28">
        <v>1518400</v>
      </c>
      <c r="K378" s="28">
        <v>1407600</v>
      </c>
      <c r="L378" s="28">
        <v>1160000</v>
      </c>
      <c r="M378" s="28">
        <v>1140000</v>
      </c>
      <c r="N378" s="28">
        <v>1230000</v>
      </c>
      <c r="O378" s="29">
        <v>24</v>
      </c>
      <c r="P378" s="29">
        <v>24</v>
      </c>
      <c r="Q378" s="29">
        <v>26</v>
      </c>
      <c r="R378" s="28">
        <v>780</v>
      </c>
      <c r="S378" s="28">
        <v>750</v>
      </c>
      <c r="T378" s="30">
        <v>2.6</v>
      </c>
      <c r="U378" s="30">
        <v>-0.10000000000000009</v>
      </c>
      <c r="V378" s="30">
        <v>2.7</v>
      </c>
      <c r="W378" s="30">
        <v>2.5</v>
      </c>
      <c r="X378" s="31">
        <v>2.5324675324675326E-2</v>
      </c>
      <c r="Y378" s="30">
        <v>7.7</v>
      </c>
      <c r="Z378" s="30">
        <v>-0.29999999999999982</v>
      </c>
      <c r="AA378" s="30">
        <v>8</v>
      </c>
      <c r="AB378" s="30">
        <v>7.8</v>
      </c>
      <c r="AC378" s="32">
        <v>0.24678546117242076</v>
      </c>
      <c r="AD378" s="30">
        <v>9.7448618001417415</v>
      </c>
      <c r="AE378" s="12">
        <v>319</v>
      </c>
      <c r="AF378" s="12">
        <v>186</v>
      </c>
      <c r="AG378" s="12">
        <v>293</v>
      </c>
      <c r="AH378" s="33">
        <v>2.8300283286118977</v>
      </c>
      <c r="AI378" s="34">
        <v>1180000</v>
      </c>
      <c r="AJ378" s="34">
        <v>1175000</v>
      </c>
      <c r="AK378" s="34">
        <v>1140000</v>
      </c>
      <c r="AL378" s="35">
        <v>4.2553191489361703E-3</v>
      </c>
      <c r="AM378" s="35">
        <v>3.5087719298245612E-2</v>
      </c>
      <c r="AN378" s="12">
        <v>2.6</v>
      </c>
      <c r="AO378" s="33">
        <v>0.10000000000000009</v>
      </c>
      <c r="AP378" s="12">
        <v>2.5</v>
      </c>
      <c r="AQ378" s="34">
        <v>775</v>
      </c>
      <c r="AR378" s="34">
        <v>725</v>
      </c>
      <c r="AS378" s="31">
        <v>6.8965517241379309E-2</v>
      </c>
      <c r="AT378" s="36">
        <v>3160.6400000000003</v>
      </c>
      <c r="AU378" s="30">
        <v>0.65539999999999998</v>
      </c>
      <c r="AV378" s="30">
        <v>0.34460000000000002</v>
      </c>
      <c r="AW378" s="30">
        <v>0.32500000000000001</v>
      </c>
      <c r="AX378" s="30">
        <v>0.12640000000000001</v>
      </c>
      <c r="AY378" s="30">
        <v>0.40629999999999999</v>
      </c>
      <c r="AZ378" s="30">
        <v>0.25059999999999999</v>
      </c>
      <c r="BA378" s="30">
        <v>0.31240000000000001</v>
      </c>
      <c r="BB378" s="37">
        <v>10</v>
      </c>
      <c r="BC378" s="29">
        <v>6</v>
      </c>
      <c r="BD378" s="38" t="s">
        <v>4245</v>
      </c>
      <c r="BE378" s="39">
        <v>151.24221402159699</v>
      </c>
      <c r="BF378" s="39">
        <v>-33.822081554828799</v>
      </c>
      <c r="BG378" s="40">
        <f t="shared" si="60"/>
        <v>74</v>
      </c>
      <c r="BH378" s="40">
        <f t="shared" si="61"/>
        <v>74</v>
      </c>
      <c r="BI378" s="40">
        <f t="shared" si="62"/>
        <v>90</v>
      </c>
      <c r="BJ378" s="40">
        <f t="shared" si="63"/>
        <v>3</v>
      </c>
      <c r="BK378" s="40">
        <f t="shared" si="64"/>
        <v>100</v>
      </c>
      <c r="BL378" s="40">
        <f t="shared" si="65"/>
        <v>79</v>
      </c>
      <c r="BM378" s="41">
        <f t="shared" si="66"/>
        <v>35</v>
      </c>
      <c r="BN378" s="40">
        <f t="shared" si="67"/>
        <v>53</v>
      </c>
      <c r="BO378" s="41">
        <f t="shared" si="68"/>
        <v>100</v>
      </c>
      <c r="BP378" s="41">
        <f t="shared" si="69"/>
        <v>1</v>
      </c>
      <c r="BQ378" s="41">
        <f t="shared" si="70"/>
        <v>100</v>
      </c>
      <c r="BR378" s="41">
        <f t="shared" si="71"/>
        <v>52</v>
      </c>
    </row>
    <row r="379" spans="2:70" x14ac:dyDescent="0.3">
      <c r="B379" s="12" t="s">
        <v>2145</v>
      </c>
      <c r="C379" s="12">
        <v>121041689</v>
      </c>
      <c r="D379" s="12" t="s">
        <v>1563</v>
      </c>
      <c r="E379" s="12" t="s">
        <v>837</v>
      </c>
      <c r="F379" s="12" t="s">
        <v>2791</v>
      </c>
      <c r="G379" s="12" t="s">
        <v>85</v>
      </c>
      <c r="H379" s="12" t="s">
        <v>5013</v>
      </c>
      <c r="I379" s="28">
        <v>1344000</v>
      </c>
      <c r="J379" s="28">
        <v>1229600</v>
      </c>
      <c r="K379" s="28">
        <v>1212000</v>
      </c>
      <c r="L379" s="28">
        <v>1160000</v>
      </c>
      <c r="M379" s="28">
        <v>1100000</v>
      </c>
      <c r="N379" s="28">
        <v>1150000</v>
      </c>
      <c r="O379" s="29">
        <v>26</v>
      </c>
      <c r="P379" s="29">
        <v>24</v>
      </c>
      <c r="Q379" s="29">
        <v>24</v>
      </c>
      <c r="R379" s="28">
        <v>750</v>
      </c>
      <c r="S379" s="28">
        <v>700</v>
      </c>
      <c r="T379" s="30">
        <v>2.8</v>
      </c>
      <c r="U379" s="30">
        <v>-0.10000000000000009</v>
      </c>
      <c r="V379" s="30">
        <v>2.9</v>
      </c>
      <c r="W379" s="30">
        <v>3</v>
      </c>
      <c r="X379" s="31">
        <v>2.9017857142857144E-2</v>
      </c>
      <c r="Y379" s="30">
        <v>10.1</v>
      </c>
      <c r="Z379" s="30">
        <v>-0.20000000000000107</v>
      </c>
      <c r="AA379" s="30">
        <v>10.3</v>
      </c>
      <c r="AB379" s="30">
        <v>9.3000000000000007</v>
      </c>
      <c r="AC379" s="32">
        <v>0.22577304691262881</v>
      </c>
      <c r="AD379" s="30">
        <v>7.780486539758285</v>
      </c>
      <c r="AE379" s="12">
        <v>319</v>
      </c>
      <c r="AF379" s="12">
        <v>186</v>
      </c>
      <c r="AG379" s="12">
        <v>293</v>
      </c>
      <c r="AH379" s="33">
        <v>2.8300283286118977</v>
      </c>
      <c r="AI379" s="34">
        <v>1180000</v>
      </c>
      <c r="AJ379" s="34">
        <v>1175000</v>
      </c>
      <c r="AK379" s="34">
        <v>1140000</v>
      </c>
      <c r="AL379" s="35">
        <v>4.2553191489361703E-3</v>
      </c>
      <c r="AM379" s="35">
        <v>3.5087719298245612E-2</v>
      </c>
      <c r="AN379" s="12">
        <v>2.6</v>
      </c>
      <c r="AO379" s="33">
        <v>0.10000000000000009</v>
      </c>
      <c r="AP379" s="12">
        <v>2.5</v>
      </c>
      <c r="AQ379" s="34">
        <v>775</v>
      </c>
      <c r="AR379" s="34">
        <v>725</v>
      </c>
      <c r="AS379" s="31">
        <v>6.8965517241379309E-2</v>
      </c>
      <c r="AT379" s="36">
        <v>3321.9200000000005</v>
      </c>
      <c r="AU379" s="30">
        <v>0.66559999999999997</v>
      </c>
      <c r="AV379" s="30">
        <v>0.33439999999999998</v>
      </c>
      <c r="AW379" s="30">
        <v>0.37240000000000001</v>
      </c>
      <c r="AX379" s="30">
        <v>0.1145</v>
      </c>
      <c r="AY379" s="30">
        <v>0.3604</v>
      </c>
      <c r="AZ379" s="30">
        <v>0.26519999999999999</v>
      </c>
      <c r="BA379" s="30">
        <v>0.34849999999999998</v>
      </c>
      <c r="BB379" s="37">
        <v>10</v>
      </c>
      <c r="BC379" s="29">
        <v>5</v>
      </c>
      <c r="BD379" s="38" t="s">
        <v>4439</v>
      </c>
      <c r="BE379" s="39">
        <v>151.24524638138601</v>
      </c>
      <c r="BF379" s="39">
        <v>-33.835499524360102</v>
      </c>
      <c r="BG379" s="40">
        <f t="shared" si="60"/>
        <v>70</v>
      </c>
      <c r="BH379" s="40">
        <f t="shared" si="61"/>
        <v>74</v>
      </c>
      <c r="BI379" s="40">
        <f t="shared" si="62"/>
        <v>90</v>
      </c>
      <c r="BJ379" s="40">
        <f t="shared" si="63"/>
        <v>3</v>
      </c>
      <c r="BK379" s="40">
        <f t="shared" si="64"/>
        <v>100</v>
      </c>
      <c r="BL379" s="40">
        <f t="shared" si="65"/>
        <v>69</v>
      </c>
      <c r="BM379" s="41">
        <f t="shared" si="66"/>
        <v>47</v>
      </c>
      <c r="BN379" s="40">
        <f t="shared" si="67"/>
        <v>72</v>
      </c>
      <c r="BO379" s="41">
        <f t="shared" si="68"/>
        <v>100</v>
      </c>
      <c r="BP379" s="41">
        <f t="shared" si="69"/>
        <v>1</v>
      </c>
      <c r="BQ379" s="41">
        <f t="shared" si="70"/>
        <v>100</v>
      </c>
      <c r="BR379" s="41">
        <f t="shared" si="71"/>
        <v>53</v>
      </c>
    </row>
    <row r="380" spans="2:70" x14ac:dyDescent="0.3">
      <c r="B380" s="12" t="s">
        <v>2245</v>
      </c>
      <c r="C380" s="12">
        <v>122011418</v>
      </c>
      <c r="D380" s="12" t="s">
        <v>2033</v>
      </c>
      <c r="E380" s="12" t="s">
        <v>840</v>
      </c>
      <c r="F380" s="12" t="s">
        <v>2791</v>
      </c>
      <c r="G380" s="12" t="s">
        <v>85</v>
      </c>
      <c r="H380" s="12" t="s">
        <v>5013</v>
      </c>
      <c r="I380" s="28">
        <v>1550000</v>
      </c>
      <c r="J380" s="28">
        <v>1391250</v>
      </c>
      <c r="K380" s="28">
        <v>1250000</v>
      </c>
      <c r="L380" s="28">
        <v>1295000</v>
      </c>
      <c r="M380" s="28">
        <v>1180000</v>
      </c>
      <c r="N380" s="28">
        <v>1280000</v>
      </c>
      <c r="O380" s="29">
        <v>20</v>
      </c>
      <c r="P380" s="29">
        <v>21</v>
      </c>
      <c r="Q380" s="29">
        <v>24</v>
      </c>
      <c r="R380" s="28">
        <v>800</v>
      </c>
      <c r="S380" s="28">
        <v>720</v>
      </c>
      <c r="T380" s="30">
        <v>2.4</v>
      </c>
      <c r="U380" s="30">
        <v>0</v>
      </c>
      <c r="V380" s="30">
        <v>2.4</v>
      </c>
      <c r="W380" s="30">
        <v>2.4</v>
      </c>
      <c r="X380" s="31">
        <v>2.6838709677419356E-2</v>
      </c>
      <c r="Y380" s="30">
        <v>6.6</v>
      </c>
      <c r="Z380" s="30">
        <v>-0.5</v>
      </c>
      <c r="AA380" s="30">
        <v>7.1</v>
      </c>
      <c r="AB380" s="30">
        <v>7.6</v>
      </c>
      <c r="AC380" s="32">
        <v>0.20952939697439549</v>
      </c>
      <c r="AD380" s="30">
        <v>7.8069847430363701</v>
      </c>
      <c r="AE380" s="12">
        <v>69</v>
      </c>
      <c r="AF380" s="12">
        <v>33</v>
      </c>
      <c r="AG380" s="12">
        <v>70</v>
      </c>
      <c r="AH380" s="33">
        <v>1.5560439560439561</v>
      </c>
      <c r="AI380" s="34">
        <v>1595000</v>
      </c>
      <c r="AJ380" s="34">
        <v>1500000</v>
      </c>
      <c r="AK380" s="34">
        <v>1675000</v>
      </c>
      <c r="AL380" s="35">
        <v>6.3333333333333339E-2</v>
      </c>
      <c r="AM380" s="35">
        <v>-4.7761194029850747E-2</v>
      </c>
      <c r="AN380" s="12">
        <v>2.4</v>
      </c>
      <c r="AO380" s="33">
        <v>0.19999999999999973</v>
      </c>
      <c r="AP380" s="12">
        <v>2.2000000000000002</v>
      </c>
      <c r="AQ380" s="34">
        <v>900</v>
      </c>
      <c r="AR380" s="34">
        <v>850</v>
      </c>
      <c r="AS380" s="31">
        <v>5.8823529411764705E-2</v>
      </c>
      <c r="AT380" s="36">
        <v>3818.0800000000004</v>
      </c>
      <c r="AU380" s="30">
        <v>0.8004</v>
      </c>
      <c r="AV380" s="30">
        <v>0.1996</v>
      </c>
      <c r="AW380" s="30">
        <v>0.6532</v>
      </c>
      <c r="AX380" s="30">
        <v>0.13739999999999999</v>
      </c>
      <c r="AY380" s="30">
        <v>0.39269999999999999</v>
      </c>
      <c r="AZ380" s="30">
        <v>0.38030000000000003</v>
      </c>
      <c r="BA380" s="30">
        <v>0.2104</v>
      </c>
      <c r="BB380" s="37">
        <v>9.5</v>
      </c>
      <c r="BC380" s="29">
        <v>9</v>
      </c>
      <c r="BD380" s="38" t="s">
        <v>4535</v>
      </c>
      <c r="BE380" s="39">
        <v>151.25271740212099</v>
      </c>
      <c r="BF380" s="39">
        <v>-33.795905825315103</v>
      </c>
      <c r="BG380" s="40">
        <f t="shared" si="60"/>
        <v>77</v>
      </c>
      <c r="BH380" s="40">
        <f t="shared" si="61"/>
        <v>77</v>
      </c>
      <c r="BI380" s="40">
        <f t="shared" si="62"/>
        <v>100</v>
      </c>
      <c r="BJ380" s="40">
        <f t="shared" si="63"/>
        <v>32</v>
      </c>
      <c r="BK380" s="40">
        <f t="shared" si="64"/>
        <v>100</v>
      </c>
      <c r="BL380" s="40">
        <f t="shared" si="65"/>
        <v>76</v>
      </c>
      <c r="BM380" s="41">
        <f t="shared" si="66"/>
        <v>40</v>
      </c>
      <c r="BN380" s="40">
        <f t="shared" si="67"/>
        <v>72</v>
      </c>
      <c r="BO380" s="41">
        <f t="shared" si="68"/>
        <v>100</v>
      </c>
      <c r="BP380" s="41">
        <f t="shared" si="69"/>
        <v>8</v>
      </c>
      <c r="BQ380" s="41">
        <f t="shared" si="70"/>
        <v>95</v>
      </c>
      <c r="BR380" s="41">
        <f t="shared" si="71"/>
        <v>56</v>
      </c>
    </row>
    <row r="381" spans="2:70" x14ac:dyDescent="0.3">
      <c r="B381" s="12" t="s">
        <v>2032</v>
      </c>
      <c r="C381" s="12">
        <v>122011419</v>
      </c>
      <c r="D381" s="12" t="s">
        <v>2033</v>
      </c>
      <c r="E381" s="12" t="s">
        <v>840</v>
      </c>
      <c r="F381" s="12" t="s">
        <v>2791</v>
      </c>
      <c r="G381" s="12" t="s">
        <v>85</v>
      </c>
      <c r="H381" s="12" t="s">
        <v>5013</v>
      </c>
      <c r="I381" s="28">
        <v>1750000</v>
      </c>
      <c r="J381" s="28">
        <v>1750000</v>
      </c>
      <c r="K381" s="28">
        <v>1653600</v>
      </c>
      <c r="L381" s="28">
        <v>1700000</v>
      </c>
      <c r="M381" s="28">
        <v>1700000</v>
      </c>
      <c r="N381" s="28">
        <v>1505000</v>
      </c>
      <c r="O381" s="29">
        <v>24</v>
      </c>
      <c r="P381" s="29">
        <v>24</v>
      </c>
      <c r="Q381" s="29">
        <v>22</v>
      </c>
      <c r="R381" s="28">
        <v>950</v>
      </c>
      <c r="S381" s="28">
        <v>880</v>
      </c>
      <c r="T381" s="30">
        <v>2.4</v>
      </c>
      <c r="U381" s="30">
        <v>0.10000000000000009</v>
      </c>
      <c r="V381" s="30">
        <v>2.2999999999999998</v>
      </c>
      <c r="W381" s="30">
        <v>2.1</v>
      </c>
      <c r="X381" s="31">
        <v>2.8228571428571429E-2</v>
      </c>
      <c r="Y381" s="30">
        <v>9.1</v>
      </c>
      <c r="Z381" s="30">
        <v>-0.70000000000000107</v>
      </c>
      <c r="AA381" s="30">
        <v>9.8000000000000007</v>
      </c>
      <c r="AB381" s="30">
        <v>10</v>
      </c>
      <c r="AC381" s="32">
        <v>0.2663153173357255</v>
      </c>
      <c r="AD381" s="30">
        <v>9.4342470716097075</v>
      </c>
      <c r="AE381" s="12">
        <v>69</v>
      </c>
      <c r="AF381" s="12">
        <v>33</v>
      </c>
      <c r="AG381" s="12">
        <v>70</v>
      </c>
      <c r="AH381" s="33">
        <v>1.5560439560439561</v>
      </c>
      <c r="AI381" s="34">
        <v>1595000</v>
      </c>
      <c r="AJ381" s="34">
        <v>1500000</v>
      </c>
      <c r="AK381" s="34">
        <v>1675000</v>
      </c>
      <c r="AL381" s="35">
        <v>6.3333333333333339E-2</v>
      </c>
      <c r="AM381" s="35">
        <v>-4.7761194029850747E-2</v>
      </c>
      <c r="AN381" s="12">
        <v>2.4</v>
      </c>
      <c r="AO381" s="33">
        <v>0.19999999999999973</v>
      </c>
      <c r="AP381" s="12">
        <v>2.2000000000000002</v>
      </c>
      <c r="AQ381" s="34">
        <v>900</v>
      </c>
      <c r="AR381" s="34">
        <v>850</v>
      </c>
      <c r="AS381" s="31">
        <v>5.8823529411764705E-2</v>
      </c>
      <c r="AT381" s="36">
        <v>3567.2000000000003</v>
      </c>
      <c r="AU381" s="30">
        <v>0.63190000000000002</v>
      </c>
      <c r="AV381" s="30">
        <v>0.36809999999999998</v>
      </c>
      <c r="AW381" s="30">
        <v>0.1517</v>
      </c>
      <c r="AX381" s="30">
        <v>0.1426</v>
      </c>
      <c r="AY381" s="30">
        <v>0.29360000000000003</v>
      </c>
      <c r="AZ381" s="30">
        <v>0.21099999999999999</v>
      </c>
      <c r="BA381" s="30">
        <v>0.47189999999999999</v>
      </c>
      <c r="BB381" s="37">
        <v>10</v>
      </c>
      <c r="BC381" s="29">
        <v>11</v>
      </c>
      <c r="BD381" s="38" t="s">
        <v>4334</v>
      </c>
      <c r="BE381" s="39">
        <v>151.29375696566601</v>
      </c>
      <c r="BF381" s="39">
        <v>-33.804029854208899</v>
      </c>
      <c r="BG381" s="40">
        <f t="shared" si="60"/>
        <v>77</v>
      </c>
      <c r="BH381" s="40">
        <f t="shared" si="61"/>
        <v>77</v>
      </c>
      <c r="BI381" s="40">
        <f t="shared" si="62"/>
        <v>100</v>
      </c>
      <c r="BJ381" s="40">
        <f t="shared" si="63"/>
        <v>32</v>
      </c>
      <c r="BK381" s="40">
        <f t="shared" si="64"/>
        <v>100</v>
      </c>
      <c r="BL381" s="40">
        <f t="shared" si="65"/>
        <v>55</v>
      </c>
      <c r="BM381" s="41">
        <f t="shared" si="66"/>
        <v>45</v>
      </c>
      <c r="BN381" s="40">
        <f t="shared" si="67"/>
        <v>56</v>
      </c>
      <c r="BO381" s="41">
        <f t="shared" si="68"/>
        <v>89</v>
      </c>
      <c r="BP381" s="41">
        <f t="shared" si="69"/>
        <v>1</v>
      </c>
      <c r="BQ381" s="41">
        <f t="shared" si="70"/>
        <v>100</v>
      </c>
      <c r="BR381" s="41">
        <f t="shared" si="71"/>
        <v>53</v>
      </c>
    </row>
    <row r="382" spans="2:70" x14ac:dyDescent="0.3">
      <c r="B382" s="12" t="s">
        <v>1691</v>
      </c>
      <c r="C382" s="12">
        <v>122021420</v>
      </c>
      <c r="D382" s="12" t="s">
        <v>1057</v>
      </c>
      <c r="E382" s="12" t="s">
        <v>840</v>
      </c>
      <c r="F382" s="12" t="s">
        <v>2791</v>
      </c>
      <c r="G382" s="12" t="s">
        <v>85</v>
      </c>
      <c r="H382" s="12" t="s">
        <v>5013</v>
      </c>
      <c r="I382" s="28">
        <v>1201420</v>
      </c>
      <c r="J382" s="28">
        <v>1196000</v>
      </c>
      <c r="K382" s="28">
        <v>1250000</v>
      </c>
      <c r="L382" s="28">
        <v>930000</v>
      </c>
      <c r="M382" s="28">
        <v>990000</v>
      </c>
      <c r="N382" s="28">
        <v>1125000</v>
      </c>
      <c r="O382" s="29">
        <v>27</v>
      </c>
      <c r="P382" s="29">
        <v>27</v>
      </c>
      <c r="Q382" s="29">
        <v>27</v>
      </c>
      <c r="R382" s="28">
        <v>750</v>
      </c>
      <c r="S382" s="28">
        <v>725</v>
      </c>
      <c r="T382" s="30">
        <v>3.1</v>
      </c>
      <c r="U382" s="30">
        <v>-0.29999999999999982</v>
      </c>
      <c r="V382" s="30">
        <v>3.4</v>
      </c>
      <c r="W382" s="30">
        <v>3.7</v>
      </c>
      <c r="X382" s="31">
        <v>3.2461587121905743E-2</v>
      </c>
      <c r="Y382" s="30">
        <v>6.4</v>
      </c>
      <c r="Z382" s="30">
        <v>-9.9999999999999645E-2</v>
      </c>
      <c r="AA382" s="30">
        <v>6.5</v>
      </c>
      <c r="AB382" s="30">
        <v>7.2</v>
      </c>
      <c r="AC382" s="32">
        <v>0.26291435302036004</v>
      </c>
      <c r="AD382" s="30">
        <v>8.0992451796338703</v>
      </c>
      <c r="AE382" s="12">
        <v>76</v>
      </c>
      <c r="AF382" s="12">
        <v>43</v>
      </c>
      <c r="AG382" s="12">
        <v>55</v>
      </c>
      <c r="AH382" s="33">
        <v>3.4900398406374502</v>
      </c>
      <c r="AI382" s="34">
        <v>1320000</v>
      </c>
      <c r="AJ382" s="34">
        <v>1290000</v>
      </c>
      <c r="AK382" s="34">
        <v>1230000</v>
      </c>
      <c r="AL382" s="35">
        <v>2.3255813953488372E-2</v>
      </c>
      <c r="AM382" s="35">
        <v>7.3170731707317069E-2</v>
      </c>
      <c r="AN382" s="12">
        <v>2.1</v>
      </c>
      <c r="AO382" s="33">
        <v>-0.29999999999999982</v>
      </c>
      <c r="AP382" s="12">
        <v>2.4</v>
      </c>
      <c r="AQ382" s="34">
        <v>780</v>
      </c>
      <c r="AR382" s="34">
        <v>700</v>
      </c>
      <c r="AS382" s="31">
        <v>0.11428571428571428</v>
      </c>
      <c r="AT382" s="36">
        <v>2852.6400000000003</v>
      </c>
      <c r="AU382" s="30">
        <v>0.77639999999999998</v>
      </c>
      <c r="AV382" s="30">
        <v>0.22359999999999999</v>
      </c>
      <c r="AW382" s="30">
        <v>0.83830000000000005</v>
      </c>
      <c r="AX382" s="30">
        <v>3.8399999999999997E-2</v>
      </c>
      <c r="AY382" s="30">
        <v>0.48099999999999998</v>
      </c>
      <c r="AZ382" s="30">
        <v>0.3453</v>
      </c>
      <c r="BA382" s="30">
        <v>0.153</v>
      </c>
      <c r="BB382" s="37">
        <v>9.5</v>
      </c>
      <c r="BC382" s="29">
        <v>31</v>
      </c>
      <c r="BD382" s="38" t="s">
        <v>4007</v>
      </c>
      <c r="BE382" s="39">
        <v>151.32831477609599</v>
      </c>
      <c r="BF382" s="39">
        <v>-33.609615816249097</v>
      </c>
      <c r="BG382" s="40">
        <f t="shared" si="60"/>
        <v>65</v>
      </c>
      <c r="BH382" s="40">
        <f t="shared" si="61"/>
        <v>82</v>
      </c>
      <c r="BI382" s="40">
        <f t="shared" si="62"/>
        <v>82</v>
      </c>
      <c r="BJ382" s="40">
        <f t="shared" si="63"/>
        <v>13</v>
      </c>
      <c r="BK382" s="40">
        <f t="shared" si="64"/>
        <v>100</v>
      </c>
      <c r="BL382" s="40">
        <f t="shared" si="65"/>
        <v>96</v>
      </c>
      <c r="BM382" s="41">
        <f t="shared" si="66"/>
        <v>59</v>
      </c>
      <c r="BN382" s="40">
        <f t="shared" si="67"/>
        <v>69</v>
      </c>
      <c r="BO382" s="41">
        <f t="shared" si="68"/>
        <v>91</v>
      </c>
      <c r="BP382" s="41">
        <f t="shared" si="69"/>
        <v>11</v>
      </c>
      <c r="BQ382" s="41">
        <f t="shared" si="70"/>
        <v>95</v>
      </c>
      <c r="BR382" s="41">
        <f t="shared" si="71"/>
        <v>56</v>
      </c>
    </row>
    <row r="383" spans="2:70" x14ac:dyDescent="0.3">
      <c r="B383" s="12" t="s">
        <v>1056</v>
      </c>
      <c r="C383" s="12">
        <v>122021421</v>
      </c>
      <c r="D383" s="12" t="s">
        <v>1057</v>
      </c>
      <c r="E383" s="12" t="s">
        <v>840</v>
      </c>
      <c r="F383" s="12" t="s">
        <v>2791</v>
      </c>
      <c r="G383" s="12" t="s">
        <v>85</v>
      </c>
      <c r="H383" s="12" t="s">
        <v>5013</v>
      </c>
      <c r="I383" s="28">
        <v>1650000</v>
      </c>
      <c r="J383" s="28">
        <v>1940000</v>
      </c>
      <c r="K383" s="28">
        <v>1950000</v>
      </c>
      <c r="L383" s="28">
        <v>951000</v>
      </c>
      <c r="M383" s="28">
        <v>969000</v>
      </c>
      <c r="N383" s="28">
        <v>969000</v>
      </c>
      <c r="O383" s="29">
        <v>33</v>
      </c>
      <c r="P383" s="29">
        <v>63</v>
      </c>
      <c r="Q383" s="29">
        <v>22</v>
      </c>
      <c r="R383" s="28">
        <v>680</v>
      </c>
      <c r="S383" s="28">
        <v>615</v>
      </c>
      <c r="T383" s="30">
        <v>0.8</v>
      </c>
      <c r="U383" s="30">
        <v>-0.39999999999999991</v>
      </c>
      <c r="V383" s="30">
        <v>1.2</v>
      </c>
      <c r="W383" s="30">
        <v>1.6</v>
      </c>
      <c r="X383" s="31">
        <v>2.1430303030303029E-2</v>
      </c>
      <c r="Y383" s="30">
        <v>2</v>
      </c>
      <c r="Z383" s="30">
        <v>-0.20000000000000018</v>
      </c>
      <c r="AA383" s="30">
        <v>2.2000000000000002</v>
      </c>
      <c r="AB383" s="30">
        <v>2.5</v>
      </c>
      <c r="AC383" s="32">
        <v>0.23716517857142855</v>
      </c>
      <c r="AD383" s="30">
        <v>11.066814045329668</v>
      </c>
      <c r="AE383" s="12">
        <v>76</v>
      </c>
      <c r="AF383" s="12">
        <v>43</v>
      </c>
      <c r="AG383" s="12">
        <v>55</v>
      </c>
      <c r="AH383" s="33">
        <v>3.4900398406374502</v>
      </c>
      <c r="AI383" s="34">
        <v>1320000</v>
      </c>
      <c r="AJ383" s="34">
        <v>1290000</v>
      </c>
      <c r="AK383" s="34">
        <v>1230000</v>
      </c>
      <c r="AL383" s="35">
        <v>2.3255813953488372E-2</v>
      </c>
      <c r="AM383" s="35">
        <v>7.3170731707317069E-2</v>
      </c>
      <c r="AN383" s="12">
        <v>2.1</v>
      </c>
      <c r="AO383" s="33">
        <v>-0.29999999999999982</v>
      </c>
      <c r="AP383" s="12">
        <v>2.4</v>
      </c>
      <c r="AQ383" s="34">
        <v>780</v>
      </c>
      <c r="AR383" s="34">
        <v>700</v>
      </c>
      <c r="AS383" s="31">
        <v>0.11428571428571428</v>
      </c>
      <c r="AT383" s="36">
        <v>2867.2000000000003</v>
      </c>
      <c r="AU383" s="30">
        <v>0.76880000000000004</v>
      </c>
      <c r="AV383" s="30">
        <v>0.23119999999999999</v>
      </c>
      <c r="AW383" s="30">
        <v>0.81459999999999999</v>
      </c>
      <c r="AX383" s="30">
        <v>7.9399999999999998E-2</v>
      </c>
      <c r="AY383" s="30">
        <v>0.46510000000000001</v>
      </c>
      <c r="AZ383" s="30">
        <v>0.34389999999999998</v>
      </c>
      <c r="BA383" s="30">
        <v>0.1089</v>
      </c>
      <c r="BB383" s="37">
        <v>10</v>
      </c>
      <c r="BC383" s="29">
        <v>26</v>
      </c>
      <c r="BD383" s="38" t="s">
        <v>3422</v>
      </c>
      <c r="BE383" s="39">
        <v>151.25855101696601</v>
      </c>
      <c r="BF383" s="39">
        <v>-33.642522820054801</v>
      </c>
      <c r="BG383" s="40">
        <f t="shared" si="60"/>
        <v>100</v>
      </c>
      <c r="BH383" s="40">
        <f t="shared" si="61"/>
        <v>82</v>
      </c>
      <c r="BI383" s="40">
        <f t="shared" si="62"/>
        <v>82</v>
      </c>
      <c r="BJ383" s="40">
        <f t="shared" si="63"/>
        <v>13</v>
      </c>
      <c r="BK383" s="40">
        <f t="shared" si="64"/>
        <v>100</v>
      </c>
      <c r="BL383" s="40">
        <f t="shared" si="65"/>
        <v>92</v>
      </c>
      <c r="BM383" s="41">
        <f t="shared" si="66"/>
        <v>22</v>
      </c>
      <c r="BN383" s="40">
        <f t="shared" si="67"/>
        <v>40</v>
      </c>
      <c r="BO383" s="41">
        <f t="shared" si="68"/>
        <v>100</v>
      </c>
      <c r="BP383" s="41">
        <f t="shared" si="69"/>
        <v>84</v>
      </c>
      <c r="BQ383" s="41">
        <f t="shared" si="70"/>
        <v>100</v>
      </c>
      <c r="BR383" s="41">
        <f t="shared" si="71"/>
        <v>61</v>
      </c>
    </row>
    <row r="384" spans="2:70" x14ac:dyDescent="0.3">
      <c r="B384" s="12" t="s">
        <v>1564</v>
      </c>
      <c r="C384" s="12">
        <v>122021422</v>
      </c>
      <c r="D384" s="12" t="s">
        <v>1057</v>
      </c>
      <c r="E384" s="12" t="s">
        <v>840</v>
      </c>
      <c r="F384" s="12" t="s">
        <v>2791</v>
      </c>
      <c r="G384" s="12" t="s">
        <v>85</v>
      </c>
      <c r="H384" s="12" t="s">
        <v>5013</v>
      </c>
      <c r="I384" s="28">
        <v>1227150</v>
      </c>
      <c r="J384" s="28">
        <v>1262500</v>
      </c>
      <c r="K384" s="28">
        <v>1150000</v>
      </c>
      <c r="L384" s="28">
        <v>1100000</v>
      </c>
      <c r="M384" s="28">
        <v>965000</v>
      </c>
      <c r="N384" s="28">
        <v>1085000</v>
      </c>
      <c r="O384" s="29">
        <v>28</v>
      </c>
      <c r="P384" s="29">
        <v>28</v>
      </c>
      <c r="Q384" s="29">
        <v>23</v>
      </c>
      <c r="R384" s="28">
        <v>740</v>
      </c>
      <c r="S384" s="28">
        <v>650</v>
      </c>
      <c r="T384" s="30">
        <v>3.1</v>
      </c>
      <c r="U384" s="30">
        <v>0</v>
      </c>
      <c r="V384" s="30">
        <v>3.1</v>
      </c>
      <c r="W384" s="30">
        <v>3.3</v>
      </c>
      <c r="X384" s="31">
        <v>3.1357209795053582E-2</v>
      </c>
      <c r="Y384" s="30">
        <v>6.1</v>
      </c>
      <c r="Z384" s="30">
        <v>-0.60000000000000053</v>
      </c>
      <c r="AA384" s="30">
        <v>6.7</v>
      </c>
      <c r="AB384" s="30">
        <v>7.2</v>
      </c>
      <c r="AC384" s="32">
        <v>0.25343854457778509</v>
      </c>
      <c r="AD384" s="30">
        <v>8.0823053528749735</v>
      </c>
      <c r="AE384" s="12">
        <v>76</v>
      </c>
      <c r="AF384" s="12">
        <v>43</v>
      </c>
      <c r="AG384" s="12">
        <v>55</v>
      </c>
      <c r="AH384" s="33">
        <v>3.4900398406374502</v>
      </c>
      <c r="AI384" s="34">
        <v>1320000</v>
      </c>
      <c r="AJ384" s="34">
        <v>1290000</v>
      </c>
      <c r="AK384" s="34">
        <v>1230000</v>
      </c>
      <c r="AL384" s="35">
        <v>2.3255813953488372E-2</v>
      </c>
      <c r="AM384" s="35">
        <v>7.3170731707317069E-2</v>
      </c>
      <c r="AN384" s="12">
        <v>2.1</v>
      </c>
      <c r="AO384" s="33">
        <v>-0.29999999999999982</v>
      </c>
      <c r="AP384" s="12">
        <v>2.4</v>
      </c>
      <c r="AQ384" s="34">
        <v>780</v>
      </c>
      <c r="AR384" s="34">
        <v>700</v>
      </c>
      <c r="AS384" s="31">
        <v>0.11428571428571428</v>
      </c>
      <c r="AT384" s="36">
        <v>2919.84</v>
      </c>
      <c r="AU384" s="30">
        <v>0.78029999999999999</v>
      </c>
      <c r="AV384" s="30">
        <v>0.21970000000000001</v>
      </c>
      <c r="AW384" s="30">
        <v>0.73019999999999996</v>
      </c>
      <c r="AX384" s="30">
        <v>5.5399999999999998E-2</v>
      </c>
      <c r="AY384" s="30">
        <v>0.40699999999999997</v>
      </c>
      <c r="AZ384" s="30">
        <v>0.38529999999999998</v>
      </c>
      <c r="BA384" s="30">
        <v>0.1913</v>
      </c>
      <c r="BB384" s="37">
        <v>9</v>
      </c>
      <c r="BC384" s="29">
        <v>26</v>
      </c>
      <c r="BD384" s="38" t="s">
        <v>3890</v>
      </c>
      <c r="BE384" s="39">
        <v>151.31368863446801</v>
      </c>
      <c r="BF384" s="39">
        <v>-33.6534062199744</v>
      </c>
      <c r="BG384" s="40">
        <f t="shared" si="60"/>
        <v>65</v>
      </c>
      <c r="BH384" s="40">
        <f t="shared" si="61"/>
        <v>82</v>
      </c>
      <c r="BI384" s="40">
        <f t="shared" si="62"/>
        <v>82</v>
      </c>
      <c r="BJ384" s="40">
        <f t="shared" si="63"/>
        <v>13</v>
      </c>
      <c r="BK384" s="40">
        <f t="shared" si="64"/>
        <v>100</v>
      </c>
      <c r="BL384" s="40">
        <f t="shared" si="65"/>
        <v>80</v>
      </c>
      <c r="BM384" s="41">
        <f t="shared" si="66"/>
        <v>55</v>
      </c>
      <c r="BN384" s="40">
        <f t="shared" si="67"/>
        <v>69</v>
      </c>
      <c r="BO384" s="41">
        <f t="shared" si="68"/>
        <v>98</v>
      </c>
      <c r="BP384" s="41">
        <f t="shared" si="69"/>
        <v>16</v>
      </c>
      <c r="BQ384" s="41">
        <f t="shared" si="70"/>
        <v>90</v>
      </c>
      <c r="BR384" s="41">
        <f t="shared" si="71"/>
        <v>55</v>
      </c>
    </row>
    <row r="385" spans="2:70" x14ac:dyDescent="0.3">
      <c r="B385" s="12" t="s">
        <v>1303</v>
      </c>
      <c r="C385" s="12">
        <v>122021690</v>
      </c>
      <c r="D385" s="12" t="s">
        <v>1057</v>
      </c>
      <c r="E385" s="12" t="s">
        <v>840</v>
      </c>
      <c r="F385" s="12" t="s">
        <v>2791</v>
      </c>
      <c r="G385" s="12" t="s">
        <v>85</v>
      </c>
      <c r="H385" s="12" t="s">
        <v>5013</v>
      </c>
      <c r="I385" s="28">
        <v>1695000</v>
      </c>
      <c r="J385" s="28">
        <v>1664000</v>
      </c>
      <c r="K385" s="28">
        <v>1687710</v>
      </c>
      <c r="L385" s="28">
        <v>1610000</v>
      </c>
      <c r="M385" s="28">
        <v>1600000</v>
      </c>
      <c r="N385" s="28">
        <v>1570000</v>
      </c>
      <c r="O385" s="29">
        <v>35</v>
      </c>
      <c r="P385" s="29">
        <v>30</v>
      </c>
      <c r="Q385" s="29">
        <v>24</v>
      </c>
      <c r="R385" s="28">
        <v>800</v>
      </c>
      <c r="S385" s="28">
        <v>750</v>
      </c>
      <c r="T385" s="30">
        <v>1.8</v>
      </c>
      <c r="U385" s="30">
        <v>-9.9999999999999867E-2</v>
      </c>
      <c r="V385" s="30">
        <v>1.9</v>
      </c>
      <c r="W385" s="30">
        <v>1.8</v>
      </c>
      <c r="X385" s="31">
        <v>2.4542772861356931E-2</v>
      </c>
      <c r="Y385" s="30">
        <v>3.9</v>
      </c>
      <c r="Z385" s="30">
        <v>-0.30000000000000027</v>
      </c>
      <c r="AA385" s="30">
        <v>4.2</v>
      </c>
      <c r="AB385" s="30">
        <v>4</v>
      </c>
      <c r="AC385" s="32">
        <v>0.31369596586987886</v>
      </c>
      <c r="AD385" s="30">
        <v>12.781602455515499</v>
      </c>
      <c r="AE385" s="12">
        <v>76</v>
      </c>
      <c r="AF385" s="12">
        <v>43</v>
      </c>
      <c r="AG385" s="12">
        <v>55</v>
      </c>
      <c r="AH385" s="33">
        <v>3.4900398406374502</v>
      </c>
      <c r="AI385" s="34">
        <v>1320000</v>
      </c>
      <c r="AJ385" s="34">
        <v>1290000</v>
      </c>
      <c r="AK385" s="34">
        <v>1230000</v>
      </c>
      <c r="AL385" s="35">
        <v>2.3255813953488372E-2</v>
      </c>
      <c r="AM385" s="35">
        <v>7.3170731707317069E-2</v>
      </c>
      <c r="AN385" s="12">
        <v>2.1</v>
      </c>
      <c r="AO385" s="33">
        <v>-0.29999999999999982</v>
      </c>
      <c r="AP385" s="12">
        <v>2.4</v>
      </c>
      <c r="AQ385" s="34">
        <v>780</v>
      </c>
      <c r="AR385" s="34">
        <v>700</v>
      </c>
      <c r="AS385" s="31">
        <v>0.11428571428571428</v>
      </c>
      <c r="AT385" s="36">
        <v>2550.2400000000002</v>
      </c>
      <c r="AU385" s="30">
        <v>0.74299999999999999</v>
      </c>
      <c r="AV385" s="30">
        <v>0.25700000000000001</v>
      </c>
      <c r="AW385" s="30">
        <v>0.53290000000000004</v>
      </c>
      <c r="AX385" s="30">
        <v>0.2167</v>
      </c>
      <c r="AY385" s="30">
        <v>0.41799999999999998</v>
      </c>
      <c r="AZ385" s="30">
        <v>0.32829999999999998</v>
      </c>
      <c r="BA385" s="30">
        <v>0.19980000000000001</v>
      </c>
      <c r="BB385" s="37">
        <v>9</v>
      </c>
      <c r="BC385" s="29">
        <v>23</v>
      </c>
      <c r="BD385" s="38" t="s">
        <v>3646</v>
      </c>
      <c r="BE385" s="39">
        <v>151.297956254517</v>
      </c>
      <c r="BF385" s="39">
        <v>-33.676621323822303</v>
      </c>
      <c r="BG385" s="40">
        <f t="shared" si="60"/>
        <v>87</v>
      </c>
      <c r="BH385" s="40">
        <f t="shared" si="61"/>
        <v>82</v>
      </c>
      <c r="BI385" s="40">
        <f t="shared" si="62"/>
        <v>82</v>
      </c>
      <c r="BJ385" s="40">
        <f t="shared" si="63"/>
        <v>13</v>
      </c>
      <c r="BK385" s="40">
        <f t="shared" si="64"/>
        <v>100</v>
      </c>
      <c r="BL385" s="40">
        <f t="shared" si="65"/>
        <v>82</v>
      </c>
      <c r="BM385" s="41">
        <f t="shared" si="66"/>
        <v>32</v>
      </c>
      <c r="BN385" s="40">
        <f t="shared" si="67"/>
        <v>23</v>
      </c>
      <c r="BO385" s="41">
        <f t="shared" si="68"/>
        <v>58</v>
      </c>
      <c r="BP385" s="41">
        <f t="shared" si="69"/>
        <v>52</v>
      </c>
      <c r="BQ385" s="41">
        <f t="shared" si="70"/>
        <v>90</v>
      </c>
      <c r="BR385" s="41">
        <f t="shared" si="71"/>
        <v>53</v>
      </c>
    </row>
    <row r="386" spans="2:70" x14ac:dyDescent="0.3">
      <c r="B386" s="12" t="s">
        <v>1304</v>
      </c>
      <c r="C386" s="12">
        <v>122021691</v>
      </c>
      <c r="D386" s="12" t="s">
        <v>1057</v>
      </c>
      <c r="E386" s="12" t="s">
        <v>840</v>
      </c>
      <c r="F386" s="12" t="s">
        <v>2791</v>
      </c>
      <c r="G386" s="12" t="s">
        <v>85</v>
      </c>
      <c r="H386" s="12" t="s">
        <v>5013</v>
      </c>
      <c r="I386" s="28">
        <v>1300000</v>
      </c>
      <c r="J386" s="28">
        <v>1350000</v>
      </c>
      <c r="K386" s="28">
        <v>1300000</v>
      </c>
      <c r="L386" s="28">
        <v>1350000</v>
      </c>
      <c r="M386" s="28">
        <v>1450000</v>
      </c>
      <c r="N386" s="28">
        <v>1255000</v>
      </c>
      <c r="O386" s="29">
        <v>36</v>
      </c>
      <c r="P386" s="29">
        <v>31</v>
      </c>
      <c r="Q386" s="29">
        <v>23</v>
      </c>
      <c r="R386" s="28">
        <v>870</v>
      </c>
      <c r="S386" s="28">
        <v>775</v>
      </c>
      <c r="T386" s="30">
        <v>2.4</v>
      </c>
      <c r="U386" s="30">
        <v>0</v>
      </c>
      <c r="V386" s="30">
        <v>2.4</v>
      </c>
      <c r="W386" s="30">
        <v>2.4</v>
      </c>
      <c r="X386" s="31">
        <v>3.4799999999999998E-2</v>
      </c>
      <c r="Y386" s="30">
        <v>5.7</v>
      </c>
      <c r="Z386" s="30">
        <v>0.29999999999999982</v>
      </c>
      <c r="AA386" s="30">
        <v>5.4</v>
      </c>
      <c r="AB386" s="30">
        <v>6.2</v>
      </c>
      <c r="AC386" s="32">
        <v>0.28205726735138498</v>
      </c>
      <c r="AD386" s="30">
        <v>8.1050938894076143</v>
      </c>
      <c r="AE386" s="12">
        <v>76</v>
      </c>
      <c r="AF386" s="12">
        <v>43</v>
      </c>
      <c r="AG386" s="12">
        <v>55</v>
      </c>
      <c r="AH386" s="33">
        <v>3.4900398406374502</v>
      </c>
      <c r="AI386" s="34">
        <v>1320000</v>
      </c>
      <c r="AJ386" s="34">
        <v>1290000</v>
      </c>
      <c r="AK386" s="34">
        <v>1230000</v>
      </c>
      <c r="AL386" s="35">
        <v>2.3255813953488372E-2</v>
      </c>
      <c r="AM386" s="35">
        <v>7.3170731707317069E-2</v>
      </c>
      <c r="AN386" s="12">
        <v>2.1</v>
      </c>
      <c r="AO386" s="33">
        <v>-0.29999999999999982</v>
      </c>
      <c r="AP386" s="12">
        <v>2.4</v>
      </c>
      <c r="AQ386" s="34">
        <v>780</v>
      </c>
      <c r="AR386" s="34">
        <v>700</v>
      </c>
      <c r="AS386" s="31">
        <v>0.11428571428571428</v>
      </c>
      <c r="AT386" s="36">
        <v>3084.4800000000005</v>
      </c>
      <c r="AU386" s="30">
        <v>0.82140000000000002</v>
      </c>
      <c r="AV386" s="30">
        <v>0.17860000000000001</v>
      </c>
      <c r="AW386" s="30">
        <v>0.71750000000000003</v>
      </c>
      <c r="AX386" s="30">
        <v>8.9499999999999996E-2</v>
      </c>
      <c r="AY386" s="30">
        <v>0.34749999999999998</v>
      </c>
      <c r="AZ386" s="30">
        <v>0.44650000000000001</v>
      </c>
      <c r="BA386" s="30">
        <v>0.193</v>
      </c>
      <c r="BB386" s="37">
        <v>7.5</v>
      </c>
      <c r="BC386" s="29">
        <v>21</v>
      </c>
      <c r="BD386" s="38" t="s">
        <v>3647</v>
      </c>
      <c r="BE386" s="39">
        <v>151.297836131514</v>
      </c>
      <c r="BF386" s="39">
        <v>-33.6992668200823</v>
      </c>
      <c r="BG386" s="40">
        <f t="shared" si="60"/>
        <v>77</v>
      </c>
      <c r="BH386" s="40">
        <f t="shared" si="61"/>
        <v>82</v>
      </c>
      <c r="BI386" s="40">
        <f t="shared" si="62"/>
        <v>82</v>
      </c>
      <c r="BJ386" s="40">
        <f t="shared" si="63"/>
        <v>13</v>
      </c>
      <c r="BK386" s="40">
        <f t="shared" si="64"/>
        <v>100</v>
      </c>
      <c r="BL386" s="40">
        <f t="shared" si="65"/>
        <v>66</v>
      </c>
      <c r="BM386" s="41">
        <f t="shared" si="66"/>
        <v>66</v>
      </c>
      <c r="BN386" s="40">
        <f t="shared" si="67"/>
        <v>69</v>
      </c>
      <c r="BO386" s="41">
        <f t="shared" si="68"/>
        <v>79</v>
      </c>
      <c r="BP386" s="41">
        <f t="shared" si="69"/>
        <v>22</v>
      </c>
      <c r="BQ386" s="41">
        <f t="shared" si="70"/>
        <v>75</v>
      </c>
      <c r="BR386" s="41">
        <f t="shared" si="71"/>
        <v>54</v>
      </c>
    </row>
    <row r="387" spans="2:70" x14ac:dyDescent="0.3">
      <c r="B387" s="12" t="s">
        <v>1804</v>
      </c>
      <c r="C387" s="12">
        <v>122031424</v>
      </c>
      <c r="D387" s="12" t="s">
        <v>839</v>
      </c>
      <c r="E387" s="12" t="s">
        <v>840</v>
      </c>
      <c r="F387" s="12" t="s">
        <v>2791</v>
      </c>
      <c r="G387" s="12" t="s">
        <v>85</v>
      </c>
      <c r="H387" s="12" t="s">
        <v>5013</v>
      </c>
      <c r="I387" s="28">
        <v>1500000</v>
      </c>
      <c r="J387" s="28">
        <v>1500000</v>
      </c>
      <c r="K387" s="28">
        <v>867300</v>
      </c>
      <c r="L387" s="28">
        <v>1650000</v>
      </c>
      <c r="M387" s="28">
        <v>1650000</v>
      </c>
      <c r="N387" s="28">
        <v>1795000</v>
      </c>
      <c r="O387" s="29">
        <v>14</v>
      </c>
      <c r="P387" s="29">
        <v>14</v>
      </c>
      <c r="Q387" s="29">
        <v>23</v>
      </c>
      <c r="R387" s="28">
        <v>575</v>
      </c>
      <c r="S387" s="28">
        <v>575</v>
      </c>
      <c r="T387" s="30">
        <v>0.4</v>
      </c>
      <c r="U387" s="30">
        <v>0</v>
      </c>
      <c r="V387" s="30">
        <v>0.4</v>
      </c>
      <c r="W387" s="30">
        <v>0.3</v>
      </c>
      <c r="X387" s="31">
        <v>1.9933333333333334E-2</v>
      </c>
      <c r="Y387" s="30">
        <v>4.4000000000000004</v>
      </c>
      <c r="Z387" s="30">
        <v>-0.29999999999999982</v>
      </c>
      <c r="AA387" s="30">
        <v>4.7</v>
      </c>
      <c r="AB387" s="30">
        <v>5.7</v>
      </c>
      <c r="AC387" s="32">
        <v>0.20997662868828512</v>
      </c>
      <c r="AD387" s="30">
        <v>10.533944583024336</v>
      </c>
      <c r="AE387" s="12">
        <v>148</v>
      </c>
      <c r="AF387" s="12">
        <v>57</v>
      </c>
      <c r="AG387" s="12">
        <v>128</v>
      </c>
      <c r="AH387" s="33">
        <v>1.6423357664233578</v>
      </c>
      <c r="AI387" s="34">
        <v>1085000</v>
      </c>
      <c r="AJ387" s="34">
        <v>1025000</v>
      </c>
      <c r="AK387" s="34">
        <v>945000</v>
      </c>
      <c r="AL387" s="35">
        <v>5.8536585365853662E-2</v>
      </c>
      <c r="AM387" s="35">
        <v>0.14814814814814814</v>
      </c>
      <c r="AN387" s="12">
        <v>2.5</v>
      </c>
      <c r="AO387" s="33">
        <v>0.20000000000000018</v>
      </c>
      <c r="AP387" s="12">
        <v>2.2999999999999998</v>
      </c>
      <c r="AQ387" s="34">
        <v>750</v>
      </c>
      <c r="AR387" s="34">
        <v>690</v>
      </c>
      <c r="AS387" s="31">
        <v>8.6956521739130432E-2</v>
      </c>
      <c r="AT387" s="36">
        <v>2738.4</v>
      </c>
      <c r="AU387" s="30">
        <v>0.78890000000000005</v>
      </c>
      <c r="AV387" s="30">
        <v>0.21110000000000001</v>
      </c>
      <c r="AW387" s="30">
        <v>0.81340000000000001</v>
      </c>
      <c r="AX387" s="30">
        <v>9.7299999999999998E-2</v>
      </c>
      <c r="AY387" s="30">
        <v>0.32800000000000001</v>
      </c>
      <c r="AZ387" s="30">
        <v>0.37430000000000002</v>
      </c>
      <c r="BA387" s="30">
        <v>0.24510000000000001</v>
      </c>
      <c r="BB387" s="37">
        <v>7</v>
      </c>
      <c r="BC387" s="29">
        <v>14</v>
      </c>
      <c r="BD387" s="38" t="s">
        <v>4114</v>
      </c>
      <c r="BE387" s="39">
        <v>151.265497204155</v>
      </c>
      <c r="BF387" s="39">
        <v>-33.7498173654092</v>
      </c>
      <c r="BG387" s="40">
        <f t="shared" si="60"/>
        <v>100</v>
      </c>
      <c r="BH387" s="40">
        <f t="shared" si="61"/>
        <v>75</v>
      </c>
      <c r="BI387" s="40">
        <f t="shared" si="62"/>
        <v>100</v>
      </c>
      <c r="BJ387" s="40">
        <f t="shared" si="63"/>
        <v>30</v>
      </c>
      <c r="BK387" s="40">
        <f t="shared" si="64"/>
        <v>100</v>
      </c>
      <c r="BL387" s="40">
        <f t="shared" si="65"/>
        <v>62</v>
      </c>
      <c r="BM387" s="41">
        <f t="shared" si="66"/>
        <v>17</v>
      </c>
      <c r="BN387" s="40">
        <f t="shared" si="67"/>
        <v>45</v>
      </c>
      <c r="BO387" s="41">
        <f t="shared" si="68"/>
        <v>100</v>
      </c>
      <c r="BP387" s="41">
        <f t="shared" si="69"/>
        <v>44</v>
      </c>
      <c r="BQ387" s="41">
        <f t="shared" si="70"/>
        <v>70</v>
      </c>
      <c r="BR387" s="41">
        <f t="shared" si="71"/>
        <v>55</v>
      </c>
    </row>
    <row r="388" spans="2:70" x14ac:dyDescent="0.3">
      <c r="B388" s="12" t="s">
        <v>1692</v>
      </c>
      <c r="C388" s="12">
        <v>122031425</v>
      </c>
      <c r="D388" s="12" t="s">
        <v>839</v>
      </c>
      <c r="E388" s="12" t="s">
        <v>840</v>
      </c>
      <c r="F388" s="12" t="s">
        <v>2791</v>
      </c>
      <c r="G388" s="12" t="s">
        <v>85</v>
      </c>
      <c r="H388" s="12" t="s">
        <v>5013</v>
      </c>
      <c r="I388" s="28">
        <v>960000</v>
      </c>
      <c r="J388" s="28">
        <v>950000</v>
      </c>
      <c r="K388" s="28">
        <v>940898</v>
      </c>
      <c r="L388" s="28">
        <v>555000</v>
      </c>
      <c r="M388" s="28">
        <v>555000</v>
      </c>
      <c r="N388" s="28">
        <v>960100</v>
      </c>
      <c r="O388" s="29">
        <v>21</v>
      </c>
      <c r="P388" s="29">
        <v>13</v>
      </c>
      <c r="Q388" s="29">
        <v>25</v>
      </c>
      <c r="R388" s="28">
        <v>650</v>
      </c>
      <c r="S388" s="28">
        <v>560</v>
      </c>
      <c r="T388" s="30">
        <v>0.8</v>
      </c>
      <c r="U388" s="30">
        <v>-0.19999999999999996</v>
      </c>
      <c r="V388" s="30">
        <v>1</v>
      </c>
      <c r="W388" s="30">
        <v>1.2</v>
      </c>
      <c r="X388" s="31">
        <v>3.5208333333333335E-2</v>
      </c>
      <c r="Y388" s="30">
        <v>2.8</v>
      </c>
      <c r="Z388" s="30">
        <v>0</v>
      </c>
      <c r="AA388" s="30">
        <v>2.8</v>
      </c>
      <c r="AB388" s="30">
        <v>3.2</v>
      </c>
      <c r="AC388" s="32">
        <v>0.24395003903200621</v>
      </c>
      <c r="AD388" s="30">
        <v>6.9287585050510643</v>
      </c>
      <c r="AE388" s="12">
        <v>148</v>
      </c>
      <c r="AF388" s="12">
        <v>57</v>
      </c>
      <c r="AG388" s="12">
        <v>128</v>
      </c>
      <c r="AH388" s="33">
        <v>1.6423357664233578</v>
      </c>
      <c r="AI388" s="34">
        <v>1085000</v>
      </c>
      <c r="AJ388" s="34">
        <v>1025000</v>
      </c>
      <c r="AK388" s="34">
        <v>945000</v>
      </c>
      <c r="AL388" s="35">
        <v>5.8536585365853662E-2</v>
      </c>
      <c r="AM388" s="35">
        <v>0.14814814814814814</v>
      </c>
      <c r="AN388" s="12">
        <v>2.5</v>
      </c>
      <c r="AO388" s="33">
        <v>0.20000000000000018</v>
      </c>
      <c r="AP388" s="12">
        <v>2.2999999999999998</v>
      </c>
      <c r="AQ388" s="34">
        <v>750</v>
      </c>
      <c r="AR388" s="34">
        <v>690</v>
      </c>
      <c r="AS388" s="31">
        <v>8.6956521739130432E-2</v>
      </c>
      <c r="AT388" s="36">
        <v>2664.4800000000005</v>
      </c>
      <c r="AU388" s="30">
        <v>0.78149999999999997</v>
      </c>
      <c r="AV388" s="30">
        <v>0.2185</v>
      </c>
      <c r="AW388" s="30">
        <v>0.75470000000000004</v>
      </c>
      <c r="AX388" s="30">
        <v>0.15820000000000001</v>
      </c>
      <c r="AY388" s="30">
        <v>0.36620000000000003</v>
      </c>
      <c r="AZ388" s="30">
        <v>0.40039999999999998</v>
      </c>
      <c r="BA388" s="30">
        <v>0.14069999999999999</v>
      </c>
      <c r="BB388" s="37">
        <v>8</v>
      </c>
      <c r="BC388" s="29">
        <v>16</v>
      </c>
      <c r="BD388" s="38" t="s">
        <v>4008</v>
      </c>
      <c r="BE388" s="39">
        <v>151.26647028763901</v>
      </c>
      <c r="BF388" s="39">
        <v>-33.731580117461299</v>
      </c>
      <c r="BG388" s="40">
        <f t="shared" ref="BG388:BG451" si="72">IF(T388&lt;=1, 100, IF(T388&gt;=7, 1, ROUND(100 - ((T388-1)/6)*99, 0)))</f>
        <v>100</v>
      </c>
      <c r="BH388" s="40">
        <f t="shared" ref="BH388:BH451" si="73">IF(AN388&lt;=1, 100, IF(AN388&gt;=7, 1, ROUND(100 - ((AN388-1)/6)*99, 0)))</f>
        <v>75</v>
      </c>
      <c r="BI388" s="40">
        <f t="shared" ref="BI388:BI451" si="74">IF(AH388&lt;=2, 100, IF(AH388&gt;=10, 1, ROUND(100 - ((AH388-2)/8)*99, 0)))</f>
        <v>100</v>
      </c>
      <c r="BJ388" s="40">
        <f t="shared" ref="BJ388:BJ451" si="75">IF(AL388&lt;=0, 1, IF(AL388&gt;=0.2, 100, ROUND(1 + (AL388/0.2)*99, 0)))</f>
        <v>30</v>
      </c>
      <c r="BK388" s="40">
        <f t="shared" ref="BK388:BK451" si="76">IF(BC388&gt;=750, 1, IF(BC388&lt;=50, 100, ROUND(100 - 99 * (((BC388 - 50)/700)^0.75), 0)))</f>
        <v>100</v>
      </c>
      <c r="BL388" s="40">
        <f t="shared" ref="BL388:BL451" si="77">IF(AY388&gt;=0.5, 100, IF(AY388&lt;=0.05, 1, ROUND(1 + ((AY388-0.05)/0.45)*99, 0)))</f>
        <v>71</v>
      </c>
      <c r="BM388" s="41">
        <f t="shared" ref="BM388:BM451" si="78">IF(X388&gt;=0.045, 100, IF(X388&lt;=0.015, 1, ROUND(1 + ((X388-0.015)/0.03)*99, 0)))</f>
        <v>68</v>
      </c>
      <c r="BN388" s="40">
        <f t="shared" ref="BN388:BN451" si="79">IF(AD388&lt;=5, 100, IF(AD388&gt;=15, 1, ROUND(100 - ((AD388-5)/10)*99, 0)))</f>
        <v>81</v>
      </c>
      <c r="BO388" s="41">
        <f t="shared" ref="BO388:BO451" si="80">IF(AC388&lt;=0.25, 100, IF(AC388&gt;=0.4, 1, ROUND(100 - ((AC388-0.25)/0.15)*99, 0)))</f>
        <v>100</v>
      </c>
      <c r="BP388" s="41">
        <f t="shared" ref="BP388:BP451" si="81">IF(Y388&lt;=1, 100, IF(Y388&gt;=7, 1, ROUND(100 - ((Y388-1)/6)*99, 0)))</f>
        <v>70</v>
      </c>
      <c r="BQ388" s="41">
        <f t="shared" ref="BQ388:BQ451" si="82">BB388*10</f>
        <v>80</v>
      </c>
      <c r="BR388" s="41">
        <f t="shared" ref="BR388:BR451" si="83">IF(
  (
    IF($BG$2,0.1,0) + IF($BH$2,0.1,0) + IF($BI$2,0.05,0) + IF($BJ$2,0.05,0) +
    IF($BK$2,0.07,0) + IF($BL$2,0.08,0) + IF($BM$2,0.08,0) + IF($BN$2,0.07,0) +
    IF($BO$2,0.07,0) + IF($BP$2,0.08,0) + IF($BQ$2,0.08,0)
  ) = 0,
  "",
  ROUND(
    (
      IF($BG$2, BG388*0.1, 0) + IF($BH$2, BH388*0.1, 0) + IF($BI$2, BI388*0.05, 0) + IF($BJ$2, BJ388*0.05, 0) +
      IF($BK$2, BK388*0.07, 0) + IF($BL$2, BL388*0.08, 0) + IF($BM$2, BM388*0.08, 0) + IF($BN$2, BN388*0.07, 0) +
      IF($BO$2, BO388*0.07, 0) + IF($BP$2, BP388*0.08, 0) + IF($BQ$2, BQ388*0.08, 0)
    ) /
    (
      IF($BG$2,0.1,0) + IF($BH$2,0.1,0) + IF($BI$2,0.05,0) + IF($BJ$2,0.05,0) +
      IF($BK$2,0.07,0) + IF($BL$2,0.08,0) + IF($BM$2,0.08,0) + IF($BN$2,0.07,0) +
      IF($BO$2,0.07,0) + IF($BP$2,0.08,0) + IF($BQ$2,0.08,0)
    ) * 0.8,
  0)
)</f>
        <v>64</v>
      </c>
    </row>
    <row r="389" spans="2:70" x14ac:dyDescent="0.3">
      <c r="B389" s="12" t="s">
        <v>1565</v>
      </c>
      <c r="C389" s="12">
        <v>122031427</v>
      </c>
      <c r="D389" s="12" t="s">
        <v>839</v>
      </c>
      <c r="E389" s="12" t="s">
        <v>840</v>
      </c>
      <c r="F389" s="12" t="s">
        <v>2791</v>
      </c>
      <c r="G389" s="12" t="s">
        <v>85</v>
      </c>
      <c r="H389" s="12" t="s">
        <v>5013</v>
      </c>
      <c r="I389" s="28">
        <v>1350000</v>
      </c>
      <c r="J389" s="28">
        <v>1350000</v>
      </c>
      <c r="K389" s="28">
        <v>1575000</v>
      </c>
      <c r="L389" s="28">
        <v>1368000</v>
      </c>
      <c r="M389" s="28">
        <v>1383888</v>
      </c>
      <c r="N389" s="28">
        <v>1595000</v>
      </c>
      <c r="O389" s="29">
        <v>30</v>
      </c>
      <c r="P389" s="29">
        <v>23</v>
      </c>
      <c r="Q389" s="29">
        <v>23</v>
      </c>
      <c r="R389" s="28">
        <v>655</v>
      </c>
      <c r="S389" s="28">
        <v>630</v>
      </c>
      <c r="T389" s="30">
        <v>1.1000000000000001</v>
      </c>
      <c r="U389" s="30">
        <v>0.10000000000000009</v>
      </c>
      <c r="V389" s="30">
        <v>1</v>
      </c>
      <c r="W389" s="30">
        <v>1.3</v>
      </c>
      <c r="X389" s="31">
        <v>2.522962962962963E-2</v>
      </c>
      <c r="Y389" s="30">
        <v>7.3</v>
      </c>
      <c r="Z389" s="30">
        <v>0.29999999999999982</v>
      </c>
      <c r="AA389" s="30">
        <v>7</v>
      </c>
      <c r="AB389" s="30">
        <v>6.5</v>
      </c>
      <c r="AC389" s="32">
        <v>0.20931332447080478</v>
      </c>
      <c r="AD389" s="30">
        <v>8.2963296545973719</v>
      </c>
      <c r="AE389" s="12">
        <v>148</v>
      </c>
      <c r="AF389" s="12">
        <v>57</v>
      </c>
      <c r="AG389" s="12">
        <v>128</v>
      </c>
      <c r="AH389" s="33">
        <v>1.6423357664233578</v>
      </c>
      <c r="AI389" s="34">
        <v>1085000</v>
      </c>
      <c r="AJ389" s="34">
        <v>1025000</v>
      </c>
      <c r="AK389" s="34">
        <v>945000</v>
      </c>
      <c r="AL389" s="35">
        <v>5.8536585365853662E-2</v>
      </c>
      <c r="AM389" s="35">
        <v>0.14814814814814814</v>
      </c>
      <c r="AN389" s="12">
        <v>2.5</v>
      </c>
      <c r="AO389" s="33">
        <v>0.20000000000000018</v>
      </c>
      <c r="AP389" s="12">
        <v>2.2999999999999998</v>
      </c>
      <c r="AQ389" s="34">
        <v>750</v>
      </c>
      <c r="AR389" s="34">
        <v>690</v>
      </c>
      <c r="AS389" s="31">
        <v>8.6956521739130432E-2</v>
      </c>
      <c r="AT389" s="36">
        <v>3129.28</v>
      </c>
      <c r="AU389" s="30">
        <v>0.80800000000000005</v>
      </c>
      <c r="AV389" s="30">
        <v>0.192</v>
      </c>
      <c r="AW389" s="30">
        <v>0.8528</v>
      </c>
      <c r="AX389" s="30">
        <v>9.8199999999999996E-2</v>
      </c>
      <c r="AY389" s="30">
        <v>0.42020000000000002</v>
      </c>
      <c r="AZ389" s="30">
        <v>0.37519999999999998</v>
      </c>
      <c r="BA389" s="30">
        <v>0.1711</v>
      </c>
      <c r="BB389" s="37">
        <v>10</v>
      </c>
      <c r="BC389" s="29">
        <v>11</v>
      </c>
      <c r="BD389" s="38" t="s">
        <v>3891</v>
      </c>
      <c r="BE389" s="39">
        <v>151.21604796206699</v>
      </c>
      <c r="BF389" s="39">
        <v>-33.766564586759998</v>
      </c>
      <c r="BG389" s="40">
        <f t="shared" si="72"/>
        <v>98</v>
      </c>
      <c r="BH389" s="40">
        <f t="shared" si="73"/>
        <v>75</v>
      </c>
      <c r="BI389" s="40">
        <f t="shared" si="74"/>
        <v>100</v>
      </c>
      <c r="BJ389" s="40">
        <f t="shared" si="75"/>
        <v>30</v>
      </c>
      <c r="BK389" s="40">
        <f t="shared" si="76"/>
        <v>100</v>
      </c>
      <c r="BL389" s="40">
        <f t="shared" si="77"/>
        <v>82</v>
      </c>
      <c r="BM389" s="41">
        <f t="shared" si="78"/>
        <v>35</v>
      </c>
      <c r="BN389" s="40">
        <f t="shared" si="79"/>
        <v>67</v>
      </c>
      <c r="BO389" s="41">
        <f t="shared" si="80"/>
        <v>100</v>
      </c>
      <c r="BP389" s="41">
        <f t="shared" si="81"/>
        <v>1</v>
      </c>
      <c r="BQ389" s="41">
        <f t="shared" si="82"/>
        <v>100</v>
      </c>
      <c r="BR389" s="41">
        <f t="shared" si="83"/>
        <v>58</v>
      </c>
    </row>
    <row r="390" spans="2:70" x14ac:dyDescent="0.3">
      <c r="B390" s="12" t="s">
        <v>1693</v>
      </c>
      <c r="C390" s="12">
        <v>122031429</v>
      </c>
      <c r="D390" s="12" t="s">
        <v>839</v>
      </c>
      <c r="E390" s="12" t="s">
        <v>840</v>
      </c>
      <c r="F390" s="12" t="s">
        <v>2791</v>
      </c>
      <c r="G390" s="12" t="s">
        <v>85</v>
      </c>
      <c r="H390" s="12" t="s">
        <v>5013</v>
      </c>
      <c r="I390" s="28">
        <v>1184560</v>
      </c>
      <c r="J390" s="28">
        <v>1185600</v>
      </c>
      <c r="K390" s="28">
        <v>1155000</v>
      </c>
      <c r="L390" s="28">
        <v>1185000</v>
      </c>
      <c r="M390" s="28">
        <v>1200000</v>
      </c>
      <c r="N390" s="28">
        <v>1150000</v>
      </c>
      <c r="O390" s="29">
        <v>20</v>
      </c>
      <c r="P390" s="29">
        <v>20</v>
      </c>
      <c r="Q390" s="29">
        <v>21</v>
      </c>
      <c r="R390" s="28">
        <v>795</v>
      </c>
      <c r="S390" s="28">
        <v>695</v>
      </c>
      <c r="T390" s="30">
        <v>2.4</v>
      </c>
      <c r="U390" s="30">
        <v>-0.10000000000000009</v>
      </c>
      <c r="V390" s="30">
        <v>2.5</v>
      </c>
      <c r="W390" s="30">
        <v>2.2000000000000002</v>
      </c>
      <c r="X390" s="31">
        <v>3.4899034240561899E-2</v>
      </c>
      <c r="Y390" s="30">
        <v>7.1</v>
      </c>
      <c r="Z390" s="30">
        <v>-0.30000000000000071</v>
      </c>
      <c r="AA390" s="30">
        <v>7.4</v>
      </c>
      <c r="AB390" s="30">
        <v>6.8</v>
      </c>
      <c r="AC390" s="32">
        <v>0.26058055380742606</v>
      </c>
      <c r="AD390" s="30">
        <v>7.466698132997692</v>
      </c>
      <c r="AE390" s="12">
        <v>148</v>
      </c>
      <c r="AF390" s="12">
        <v>57</v>
      </c>
      <c r="AG390" s="12">
        <v>128</v>
      </c>
      <c r="AH390" s="33">
        <v>1.6423357664233578</v>
      </c>
      <c r="AI390" s="34">
        <v>1085000</v>
      </c>
      <c r="AJ390" s="34">
        <v>1025000</v>
      </c>
      <c r="AK390" s="34">
        <v>945000</v>
      </c>
      <c r="AL390" s="35">
        <v>5.8536585365853662E-2</v>
      </c>
      <c r="AM390" s="35">
        <v>0.14814814814814814</v>
      </c>
      <c r="AN390" s="12">
        <v>2.5</v>
      </c>
      <c r="AO390" s="33">
        <v>0.20000000000000018</v>
      </c>
      <c r="AP390" s="12">
        <v>2.2999999999999998</v>
      </c>
      <c r="AQ390" s="34">
        <v>750</v>
      </c>
      <c r="AR390" s="34">
        <v>690</v>
      </c>
      <c r="AS390" s="31">
        <v>8.6956521739130432E-2</v>
      </c>
      <c r="AT390" s="36">
        <v>3050.88</v>
      </c>
      <c r="AU390" s="30">
        <v>0.70320000000000005</v>
      </c>
      <c r="AV390" s="30">
        <v>0.29680000000000001</v>
      </c>
      <c r="AW390" s="30">
        <v>0.41570000000000001</v>
      </c>
      <c r="AX390" s="30">
        <v>6.9500000000000006E-2</v>
      </c>
      <c r="AY390" s="30">
        <v>0.26960000000000001</v>
      </c>
      <c r="AZ390" s="30">
        <v>0.34639999999999999</v>
      </c>
      <c r="BA390" s="30">
        <v>0.3624</v>
      </c>
      <c r="BB390" s="37">
        <v>10</v>
      </c>
      <c r="BC390" s="29">
        <v>13</v>
      </c>
      <c r="BD390" s="38" t="s">
        <v>4009</v>
      </c>
      <c r="BE390" s="39">
        <v>151.28050756625399</v>
      </c>
      <c r="BF390" s="39">
        <v>-33.771416327768698</v>
      </c>
      <c r="BG390" s="40">
        <f t="shared" si="72"/>
        <v>77</v>
      </c>
      <c r="BH390" s="40">
        <f t="shared" si="73"/>
        <v>75</v>
      </c>
      <c r="BI390" s="40">
        <f t="shared" si="74"/>
        <v>100</v>
      </c>
      <c r="BJ390" s="40">
        <f t="shared" si="75"/>
        <v>30</v>
      </c>
      <c r="BK390" s="40">
        <f t="shared" si="76"/>
        <v>100</v>
      </c>
      <c r="BL390" s="40">
        <f t="shared" si="77"/>
        <v>49</v>
      </c>
      <c r="BM390" s="41">
        <f t="shared" si="78"/>
        <v>67</v>
      </c>
      <c r="BN390" s="40">
        <f t="shared" si="79"/>
        <v>76</v>
      </c>
      <c r="BO390" s="41">
        <f t="shared" si="80"/>
        <v>93</v>
      </c>
      <c r="BP390" s="41">
        <f t="shared" si="81"/>
        <v>1</v>
      </c>
      <c r="BQ390" s="41">
        <f t="shared" si="82"/>
        <v>100</v>
      </c>
      <c r="BR390" s="41">
        <f t="shared" si="83"/>
        <v>56</v>
      </c>
    </row>
    <row r="391" spans="2:70" x14ac:dyDescent="0.3">
      <c r="B391" s="12" t="s">
        <v>1694</v>
      </c>
      <c r="C391" s="12">
        <v>122031430</v>
      </c>
      <c r="D391" s="12" t="s">
        <v>839</v>
      </c>
      <c r="E391" s="12" t="s">
        <v>840</v>
      </c>
      <c r="F391" s="12" t="s">
        <v>2791</v>
      </c>
      <c r="G391" s="12" t="s">
        <v>85</v>
      </c>
      <c r="H391" s="12" t="s">
        <v>5013</v>
      </c>
      <c r="I391" s="28">
        <v>964600</v>
      </c>
      <c r="J391" s="28">
        <v>964600</v>
      </c>
      <c r="K391" s="28">
        <v>908250</v>
      </c>
      <c r="L391" s="28">
        <v>976100</v>
      </c>
      <c r="M391" s="28">
        <v>1050000</v>
      </c>
      <c r="N391" s="28">
        <v>960000</v>
      </c>
      <c r="O391" s="29">
        <v>20</v>
      </c>
      <c r="P391" s="29">
        <v>22</v>
      </c>
      <c r="Q391" s="29">
        <v>21</v>
      </c>
      <c r="R391" s="28">
        <v>720</v>
      </c>
      <c r="S391" s="28">
        <v>650</v>
      </c>
      <c r="T391" s="30">
        <v>2.4</v>
      </c>
      <c r="U391" s="30">
        <v>-0.10000000000000009</v>
      </c>
      <c r="V391" s="30">
        <v>2.5</v>
      </c>
      <c r="W391" s="30">
        <v>2.5</v>
      </c>
      <c r="X391" s="31">
        <v>3.8814016172506738E-2</v>
      </c>
      <c r="Y391" s="30">
        <v>7.5</v>
      </c>
      <c r="Z391" s="30">
        <v>0</v>
      </c>
      <c r="AA391" s="30">
        <v>7.5</v>
      </c>
      <c r="AB391" s="30">
        <v>7.6</v>
      </c>
      <c r="AC391" s="32">
        <v>0.2348765593193799</v>
      </c>
      <c r="AD391" s="30">
        <v>6.0513335769090233</v>
      </c>
      <c r="AE391" s="12">
        <v>148</v>
      </c>
      <c r="AF391" s="12">
        <v>57</v>
      </c>
      <c r="AG391" s="12">
        <v>128</v>
      </c>
      <c r="AH391" s="33">
        <v>1.6423357664233578</v>
      </c>
      <c r="AI391" s="34">
        <v>1085000</v>
      </c>
      <c r="AJ391" s="34">
        <v>1025000</v>
      </c>
      <c r="AK391" s="34">
        <v>945000</v>
      </c>
      <c r="AL391" s="35">
        <v>5.8536585365853662E-2</v>
      </c>
      <c r="AM391" s="35">
        <v>0.14814814814814814</v>
      </c>
      <c r="AN391" s="12">
        <v>2.5</v>
      </c>
      <c r="AO391" s="33">
        <v>0.20000000000000018</v>
      </c>
      <c r="AP391" s="12">
        <v>2.2999999999999998</v>
      </c>
      <c r="AQ391" s="34">
        <v>750</v>
      </c>
      <c r="AR391" s="34">
        <v>690</v>
      </c>
      <c r="AS391" s="31">
        <v>8.6956521739130432E-2</v>
      </c>
      <c r="AT391" s="36">
        <v>3065.4400000000005</v>
      </c>
      <c r="AU391" s="30">
        <v>0.7601</v>
      </c>
      <c r="AV391" s="30">
        <v>0.2399</v>
      </c>
      <c r="AW391" s="30">
        <v>0.6502</v>
      </c>
      <c r="AX391" s="30">
        <v>3.73E-2</v>
      </c>
      <c r="AY391" s="30">
        <v>0.30170000000000002</v>
      </c>
      <c r="AZ391" s="30">
        <v>0.40620000000000001</v>
      </c>
      <c r="BA391" s="30">
        <v>0.26819999999999999</v>
      </c>
      <c r="BB391" s="37">
        <v>10</v>
      </c>
      <c r="BC391" s="29">
        <v>11</v>
      </c>
      <c r="BD391" s="38" t="s">
        <v>4010</v>
      </c>
      <c r="BE391" s="39">
        <v>151.25168162148199</v>
      </c>
      <c r="BF391" s="39">
        <v>-33.774469130200998</v>
      </c>
      <c r="BG391" s="40">
        <f t="shared" si="72"/>
        <v>77</v>
      </c>
      <c r="BH391" s="40">
        <f t="shared" si="73"/>
        <v>75</v>
      </c>
      <c r="BI391" s="40">
        <f t="shared" si="74"/>
        <v>100</v>
      </c>
      <c r="BJ391" s="40">
        <f t="shared" si="75"/>
        <v>30</v>
      </c>
      <c r="BK391" s="40">
        <f t="shared" si="76"/>
        <v>100</v>
      </c>
      <c r="BL391" s="40">
        <f t="shared" si="77"/>
        <v>56</v>
      </c>
      <c r="BM391" s="41">
        <f t="shared" si="78"/>
        <v>80</v>
      </c>
      <c r="BN391" s="40">
        <f t="shared" si="79"/>
        <v>90</v>
      </c>
      <c r="BO391" s="41">
        <f t="shared" si="80"/>
        <v>100</v>
      </c>
      <c r="BP391" s="41">
        <f t="shared" si="81"/>
        <v>1</v>
      </c>
      <c r="BQ391" s="41">
        <f t="shared" si="82"/>
        <v>100</v>
      </c>
      <c r="BR391" s="41">
        <f t="shared" si="83"/>
        <v>59</v>
      </c>
    </row>
    <row r="392" spans="2:70" x14ac:dyDescent="0.3">
      <c r="B392" s="12" t="s">
        <v>1058</v>
      </c>
      <c r="C392" s="12">
        <v>122031692</v>
      </c>
      <c r="D392" s="12" t="s">
        <v>839</v>
      </c>
      <c r="E392" s="12" t="s">
        <v>840</v>
      </c>
      <c r="F392" s="12" t="s">
        <v>2791</v>
      </c>
      <c r="G392" s="12" t="s">
        <v>85</v>
      </c>
      <c r="H392" s="12" t="s">
        <v>5013</v>
      </c>
      <c r="I392" s="28">
        <v>1620000</v>
      </c>
      <c r="J392" s="28">
        <v>1717200</v>
      </c>
      <c r="K392" s="28">
        <v>1500000</v>
      </c>
      <c r="L392" s="28">
        <v>1900000</v>
      </c>
      <c r="M392" s="28">
        <v>1585000</v>
      </c>
      <c r="N392" s="28">
        <v>650000</v>
      </c>
      <c r="O392" s="29">
        <v>23</v>
      </c>
      <c r="P392" s="29">
        <v>19</v>
      </c>
      <c r="Q392" s="29">
        <v>19</v>
      </c>
      <c r="R392" s="28">
        <v>695</v>
      </c>
      <c r="S392" s="28">
        <v>650</v>
      </c>
      <c r="T392" s="30">
        <v>1.3</v>
      </c>
      <c r="U392" s="30">
        <v>-0.19999999999999996</v>
      </c>
      <c r="V392" s="30">
        <v>1.5</v>
      </c>
      <c r="W392" s="30">
        <v>0.8</v>
      </c>
      <c r="X392" s="31">
        <v>2.2308641975308643E-2</v>
      </c>
      <c r="Y392" s="30">
        <v>0.8</v>
      </c>
      <c r="Z392" s="30">
        <v>-9.9999999999999978E-2</v>
      </c>
      <c r="AA392" s="30">
        <v>0.9</v>
      </c>
      <c r="AB392" s="30">
        <v>0.8</v>
      </c>
      <c r="AC392" s="32">
        <v>0.23857582248585707</v>
      </c>
      <c r="AD392" s="30">
        <v>10.694322978060001</v>
      </c>
      <c r="AE392" s="12">
        <v>148</v>
      </c>
      <c r="AF392" s="12">
        <v>57</v>
      </c>
      <c r="AG392" s="12">
        <v>128</v>
      </c>
      <c r="AH392" s="33">
        <v>1.6423357664233578</v>
      </c>
      <c r="AI392" s="34">
        <v>1085000</v>
      </c>
      <c r="AJ392" s="34">
        <v>1025000</v>
      </c>
      <c r="AK392" s="34">
        <v>945000</v>
      </c>
      <c r="AL392" s="35">
        <v>5.8536585365853662E-2</v>
      </c>
      <c r="AM392" s="35">
        <v>0.14814814814814814</v>
      </c>
      <c r="AN392" s="12">
        <v>2.5</v>
      </c>
      <c r="AO392" s="33">
        <v>0.20000000000000018</v>
      </c>
      <c r="AP392" s="12">
        <v>2.2999999999999998</v>
      </c>
      <c r="AQ392" s="34">
        <v>750</v>
      </c>
      <c r="AR392" s="34">
        <v>690</v>
      </c>
      <c r="AS392" s="31">
        <v>8.6956521739130432E-2</v>
      </c>
      <c r="AT392" s="36">
        <v>2913.1200000000003</v>
      </c>
      <c r="AU392" s="30">
        <v>0.7944</v>
      </c>
      <c r="AV392" s="30">
        <v>0.2056</v>
      </c>
      <c r="AW392" s="30">
        <v>0.79169999999999996</v>
      </c>
      <c r="AX392" s="30">
        <v>9.69E-2</v>
      </c>
      <c r="AY392" s="30">
        <v>0.434</v>
      </c>
      <c r="AZ392" s="30">
        <v>0.40239999999999998</v>
      </c>
      <c r="BA392" s="30">
        <v>0.1142</v>
      </c>
      <c r="BB392" s="37">
        <v>10</v>
      </c>
      <c r="BC392" s="29">
        <v>16</v>
      </c>
      <c r="BD392" s="38" t="s">
        <v>3423</v>
      </c>
      <c r="BE392" s="39">
        <v>151.20917657227301</v>
      </c>
      <c r="BF392" s="39">
        <v>-33.721370380727997</v>
      </c>
      <c r="BG392" s="40">
        <f t="shared" si="72"/>
        <v>95</v>
      </c>
      <c r="BH392" s="40">
        <f t="shared" si="73"/>
        <v>75</v>
      </c>
      <c r="BI392" s="40">
        <f t="shared" si="74"/>
        <v>100</v>
      </c>
      <c r="BJ392" s="40">
        <f t="shared" si="75"/>
        <v>30</v>
      </c>
      <c r="BK392" s="40">
        <f t="shared" si="76"/>
        <v>100</v>
      </c>
      <c r="BL392" s="40">
        <f t="shared" si="77"/>
        <v>85</v>
      </c>
      <c r="BM392" s="41">
        <f t="shared" si="78"/>
        <v>25</v>
      </c>
      <c r="BN392" s="40">
        <f t="shared" si="79"/>
        <v>44</v>
      </c>
      <c r="BO392" s="41">
        <f t="shared" si="80"/>
        <v>100</v>
      </c>
      <c r="BP392" s="41">
        <f t="shared" si="81"/>
        <v>100</v>
      </c>
      <c r="BQ392" s="41">
        <f t="shared" si="82"/>
        <v>100</v>
      </c>
      <c r="BR392" s="41">
        <f t="shared" si="83"/>
        <v>63</v>
      </c>
    </row>
    <row r="393" spans="2:70" x14ac:dyDescent="0.3">
      <c r="B393" s="12" t="s">
        <v>1805</v>
      </c>
      <c r="C393" s="12">
        <v>122031693</v>
      </c>
      <c r="D393" s="12" t="s">
        <v>839</v>
      </c>
      <c r="E393" s="12" t="s">
        <v>840</v>
      </c>
      <c r="F393" s="12" t="s">
        <v>2791</v>
      </c>
      <c r="G393" s="12" t="s">
        <v>85</v>
      </c>
      <c r="H393" s="12" t="s">
        <v>5013</v>
      </c>
      <c r="I393" s="28">
        <v>1175000</v>
      </c>
      <c r="J393" s="28">
        <v>1170000</v>
      </c>
      <c r="K393" s="28">
        <v>1144000</v>
      </c>
      <c r="L393" s="28">
        <v>1107000</v>
      </c>
      <c r="M393" s="28">
        <v>1080000</v>
      </c>
      <c r="N393" s="28">
        <v>1100000</v>
      </c>
      <c r="O393" s="29">
        <v>22</v>
      </c>
      <c r="P393" s="29">
        <v>22</v>
      </c>
      <c r="Q393" s="29">
        <v>22</v>
      </c>
      <c r="R393" s="28">
        <v>750</v>
      </c>
      <c r="S393" s="28">
        <v>680</v>
      </c>
      <c r="T393" s="30">
        <v>3.3</v>
      </c>
      <c r="U393" s="30">
        <v>-0.20000000000000018</v>
      </c>
      <c r="V393" s="30">
        <v>3.5</v>
      </c>
      <c r="W393" s="30">
        <v>2.8</v>
      </c>
      <c r="X393" s="31">
        <v>3.3191489361702124E-2</v>
      </c>
      <c r="Y393" s="30">
        <v>8.3000000000000007</v>
      </c>
      <c r="Z393" s="30">
        <v>-0.79999999999999893</v>
      </c>
      <c r="AA393" s="30">
        <v>9.1</v>
      </c>
      <c r="AB393" s="30">
        <v>8.3000000000000007</v>
      </c>
      <c r="AC393" s="32">
        <v>0.25745592354588892</v>
      </c>
      <c r="AD393" s="30">
        <v>7.7566848760620379</v>
      </c>
      <c r="AE393" s="12">
        <v>148</v>
      </c>
      <c r="AF393" s="12">
        <v>57</v>
      </c>
      <c r="AG393" s="12">
        <v>128</v>
      </c>
      <c r="AH393" s="33">
        <v>1.6423357664233578</v>
      </c>
      <c r="AI393" s="34">
        <v>1085000</v>
      </c>
      <c r="AJ393" s="34">
        <v>1025000</v>
      </c>
      <c r="AK393" s="34">
        <v>945000</v>
      </c>
      <c r="AL393" s="35">
        <v>5.8536585365853662E-2</v>
      </c>
      <c r="AM393" s="35">
        <v>0.14814814814814814</v>
      </c>
      <c r="AN393" s="12">
        <v>2.5</v>
      </c>
      <c r="AO393" s="33">
        <v>0.20000000000000018</v>
      </c>
      <c r="AP393" s="12">
        <v>2.2999999999999998</v>
      </c>
      <c r="AQ393" s="34">
        <v>750</v>
      </c>
      <c r="AR393" s="34">
        <v>690</v>
      </c>
      <c r="AS393" s="31">
        <v>8.6956521739130432E-2</v>
      </c>
      <c r="AT393" s="36">
        <v>2913.1200000000003</v>
      </c>
      <c r="AU393" s="30">
        <v>0.76</v>
      </c>
      <c r="AV393" s="30">
        <v>0.24</v>
      </c>
      <c r="AW393" s="30">
        <v>0.57950000000000002</v>
      </c>
      <c r="AX393" s="30">
        <v>4.4299999999999999E-2</v>
      </c>
      <c r="AY393" s="30">
        <v>0.3569</v>
      </c>
      <c r="AZ393" s="30">
        <v>0.35920000000000002</v>
      </c>
      <c r="BA393" s="30">
        <v>0.25679999999999997</v>
      </c>
      <c r="BB393" s="37">
        <v>10</v>
      </c>
      <c r="BC393" s="29">
        <v>17</v>
      </c>
      <c r="BD393" s="38" t="s">
        <v>4115</v>
      </c>
      <c r="BE393" s="39">
        <v>151.29718396614601</v>
      </c>
      <c r="BF393" s="39">
        <v>-33.736093744178</v>
      </c>
      <c r="BG393" s="40">
        <f t="shared" si="72"/>
        <v>62</v>
      </c>
      <c r="BH393" s="40">
        <f t="shared" si="73"/>
        <v>75</v>
      </c>
      <c r="BI393" s="40">
        <f t="shared" si="74"/>
        <v>100</v>
      </c>
      <c r="BJ393" s="40">
        <f t="shared" si="75"/>
        <v>30</v>
      </c>
      <c r="BK393" s="40">
        <f t="shared" si="76"/>
        <v>100</v>
      </c>
      <c r="BL393" s="40">
        <f t="shared" si="77"/>
        <v>69</v>
      </c>
      <c r="BM393" s="41">
        <f t="shared" si="78"/>
        <v>61</v>
      </c>
      <c r="BN393" s="40">
        <f t="shared" si="79"/>
        <v>73</v>
      </c>
      <c r="BO393" s="41">
        <f t="shared" si="80"/>
        <v>95</v>
      </c>
      <c r="BP393" s="41">
        <f t="shared" si="81"/>
        <v>1</v>
      </c>
      <c r="BQ393" s="41">
        <f t="shared" si="82"/>
        <v>100</v>
      </c>
      <c r="BR393" s="41">
        <f t="shared" si="83"/>
        <v>55</v>
      </c>
    </row>
    <row r="394" spans="2:70" x14ac:dyDescent="0.3">
      <c r="B394" s="12" t="s">
        <v>1806</v>
      </c>
      <c r="C394" s="12">
        <v>122031694</v>
      </c>
      <c r="D394" s="12" t="s">
        <v>839</v>
      </c>
      <c r="E394" s="12" t="s">
        <v>840</v>
      </c>
      <c r="F394" s="12" t="s">
        <v>2791</v>
      </c>
      <c r="G394" s="12" t="s">
        <v>85</v>
      </c>
      <c r="H394" s="12" t="s">
        <v>5013</v>
      </c>
      <c r="I394" s="28">
        <v>1050000</v>
      </c>
      <c r="J394" s="28">
        <v>1071000</v>
      </c>
      <c r="K394" s="28">
        <v>980000</v>
      </c>
      <c r="L394" s="28">
        <v>1000000</v>
      </c>
      <c r="M394" s="28">
        <v>1080000</v>
      </c>
      <c r="N394" s="28">
        <v>925000</v>
      </c>
      <c r="O394" s="29">
        <v>19</v>
      </c>
      <c r="P394" s="29">
        <v>19</v>
      </c>
      <c r="Q394" s="29">
        <v>19</v>
      </c>
      <c r="R394" s="28">
        <v>750</v>
      </c>
      <c r="S394" s="28">
        <v>680</v>
      </c>
      <c r="T394" s="30">
        <v>2.8</v>
      </c>
      <c r="U394" s="30">
        <v>0.19999999999999973</v>
      </c>
      <c r="V394" s="30">
        <v>2.6</v>
      </c>
      <c r="W394" s="30">
        <v>2.2999999999999998</v>
      </c>
      <c r="X394" s="31">
        <v>3.7142857142857144E-2</v>
      </c>
      <c r="Y394" s="30">
        <v>8.3000000000000007</v>
      </c>
      <c r="Z394" s="30">
        <v>-0.5</v>
      </c>
      <c r="AA394" s="30">
        <v>8.8000000000000007</v>
      </c>
      <c r="AB394" s="30">
        <v>9.1</v>
      </c>
      <c r="AC394" s="32">
        <v>0.26260504201680668</v>
      </c>
      <c r="AD394" s="30">
        <v>7.0701357466063337</v>
      </c>
      <c r="AE394" s="12">
        <v>148</v>
      </c>
      <c r="AF394" s="12">
        <v>57</v>
      </c>
      <c r="AG394" s="12">
        <v>128</v>
      </c>
      <c r="AH394" s="33">
        <v>1.6423357664233578</v>
      </c>
      <c r="AI394" s="34">
        <v>1085000</v>
      </c>
      <c r="AJ394" s="34">
        <v>1025000</v>
      </c>
      <c r="AK394" s="34">
        <v>945000</v>
      </c>
      <c r="AL394" s="35">
        <v>5.8536585365853662E-2</v>
      </c>
      <c r="AM394" s="35">
        <v>0.14814814814814814</v>
      </c>
      <c r="AN394" s="12">
        <v>2.5</v>
      </c>
      <c r="AO394" s="33">
        <v>0.20000000000000018</v>
      </c>
      <c r="AP394" s="12">
        <v>2.2999999999999998</v>
      </c>
      <c r="AQ394" s="34">
        <v>750</v>
      </c>
      <c r="AR394" s="34">
        <v>690</v>
      </c>
      <c r="AS394" s="31">
        <v>8.6956521739130432E-2</v>
      </c>
      <c r="AT394" s="36">
        <v>2856.0000000000005</v>
      </c>
      <c r="AU394" s="30">
        <v>0.73429999999999995</v>
      </c>
      <c r="AV394" s="30">
        <v>0.26569999999999999</v>
      </c>
      <c r="AW394" s="30">
        <v>0.5262</v>
      </c>
      <c r="AX394" s="30">
        <v>3.2300000000000002E-2</v>
      </c>
      <c r="AY394" s="30">
        <v>0.31759999999999999</v>
      </c>
      <c r="AZ394" s="30">
        <v>0.33439999999999998</v>
      </c>
      <c r="BA394" s="30">
        <v>0.3291</v>
      </c>
      <c r="BB394" s="37">
        <v>10</v>
      </c>
      <c r="BC394" s="29">
        <v>14</v>
      </c>
      <c r="BD394" s="38" t="s">
        <v>4116</v>
      </c>
      <c r="BE394" s="39">
        <v>151.29084501204099</v>
      </c>
      <c r="BF394" s="39">
        <v>-33.759347873742797</v>
      </c>
      <c r="BG394" s="40">
        <f t="shared" si="72"/>
        <v>70</v>
      </c>
      <c r="BH394" s="40">
        <f t="shared" si="73"/>
        <v>75</v>
      </c>
      <c r="BI394" s="40">
        <f t="shared" si="74"/>
        <v>100</v>
      </c>
      <c r="BJ394" s="40">
        <f t="shared" si="75"/>
        <v>30</v>
      </c>
      <c r="BK394" s="40">
        <f t="shared" si="76"/>
        <v>100</v>
      </c>
      <c r="BL394" s="40">
        <f t="shared" si="77"/>
        <v>60</v>
      </c>
      <c r="BM394" s="41">
        <f t="shared" si="78"/>
        <v>74</v>
      </c>
      <c r="BN394" s="40">
        <f t="shared" si="79"/>
        <v>80</v>
      </c>
      <c r="BO394" s="41">
        <f t="shared" si="80"/>
        <v>92</v>
      </c>
      <c r="BP394" s="41">
        <f t="shared" si="81"/>
        <v>1</v>
      </c>
      <c r="BQ394" s="41">
        <f t="shared" si="82"/>
        <v>100</v>
      </c>
      <c r="BR394" s="41">
        <f t="shared" si="83"/>
        <v>57</v>
      </c>
    </row>
    <row r="395" spans="2:70" x14ac:dyDescent="0.3">
      <c r="B395" s="12" t="s">
        <v>2146</v>
      </c>
      <c r="C395" s="12">
        <v>122031695</v>
      </c>
      <c r="D395" s="12" t="s">
        <v>839</v>
      </c>
      <c r="E395" s="12" t="s">
        <v>840</v>
      </c>
      <c r="F395" s="12" t="s">
        <v>2791</v>
      </c>
      <c r="G395" s="12" t="s">
        <v>85</v>
      </c>
      <c r="H395" s="12" t="s">
        <v>5013</v>
      </c>
      <c r="I395" s="28">
        <v>960000</v>
      </c>
      <c r="J395" s="28">
        <v>945000</v>
      </c>
      <c r="K395" s="28">
        <v>885000</v>
      </c>
      <c r="L395" s="28">
        <v>913000</v>
      </c>
      <c r="M395" s="28">
        <v>905000</v>
      </c>
      <c r="N395" s="28">
        <v>880000</v>
      </c>
      <c r="O395" s="29">
        <v>21</v>
      </c>
      <c r="P395" s="29">
        <v>21</v>
      </c>
      <c r="Q395" s="29">
        <v>21</v>
      </c>
      <c r="R395" s="28">
        <v>725</v>
      </c>
      <c r="S395" s="28">
        <v>675</v>
      </c>
      <c r="T395" s="30">
        <v>3.2</v>
      </c>
      <c r="U395" s="30">
        <v>-9.9999999999999645E-2</v>
      </c>
      <c r="V395" s="30">
        <v>3.3</v>
      </c>
      <c r="W395" s="30">
        <v>2.9</v>
      </c>
      <c r="X395" s="31">
        <v>3.9270833333333331E-2</v>
      </c>
      <c r="Y395" s="30">
        <v>7.1</v>
      </c>
      <c r="Z395" s="30">
        <v>-0.40000000000000036</v>
      </c>
      <c r="AA395" s="30">
        <v>7.5</v>
      </c>
      <c r="AB395" s="30">
        <v>7.4</v>
      </c>
      <c r="AC395" s="32">
        <v>0.31286680936270106</v>
      </c>
      <c r="AD395" s="30">
        <v>7.96690018536321</v>
      </c>
      <c r="AE395" s="12">
        <v>148</v>
      </c>
      <c r="AF395" s="12">
        <v>57</v>
      </c>
      <c r="AG395" s="12">
        <v>128</v>
      </c>
      <c r="AH395" s="33">
        <v>1.6423357664233578</v>
      </c>
      <c r="AI395" s="34">
        <v>1085000</v>
      </c>
      <c r="AJ395" s="34">
        <v>1025000</v>
      </c>
      <c r="AK395" s="34">
        <v>945000</v>
      </c>
      <c r="AL395" s="35">
        <v>5.8536585365853662E-2</v>
      </c>
      <c r="AM395" s="35">
        <v>0.14814814814814814</v>
      </c>
      <c r="AN395" s="12">
        <v>2.5</v>
      </c>
      <c r="AO395" s="33">
        <v>0.20000000000000018</v>
      </c>
      <c r="AP395" s="12">
        <v>2.2999999999999998</v>
      </c>
      <c r="AQ395" s="34">
        <v>750</v>
      </c>
      <c r="AR395" s="34">
        <v>690</v>
      </c>
      <c r="AS395" s="31">
        <v>8.6956521739130432E-2</v>
      </c>
      <c r="AT395" s="36">
        <v>2317.2800000000002</v>
      </c>
      <c r="AU395" s="30">
        <v>0.64059999999999995</v>
      </c>
      <c r="AV395" s="30">
        <v>0.3594</v>
      </c>
      <c r="AW395" s="30">
        <v>0.10489999999999999</v>
      </c>
      <c r="AX395" s="30">
        <v>1.8700000000000001E-2</v>
      </c>
      <c r="AY395" s="30">
        <v>0.19450000000000001</v>
      </c>
      <c r="AZ395" s="30">
        <v>0.29389999999999999</v>
      </c>
      <c r="BA395" s="30">
        <v>0.48480000000000001</v>
      </c>
      <c r="BB395" s="37">
        <v>6.5</v>
      </c>
      <c r="BC395" s="29">
        <v>15</v>
      </c>
      <c r="BD395" s="38" t="s">
        <v>4440</v>
      </c>
      <c r="BE395" s="39">
        <v>151.28700011321001</v>
      </c>
      <c r="BF395" s="39">
        <v>-33.7497524089937</v>
      </c>
      <c r="BG395" s="40">
        <f t="shared" si="72"/>
        <v>64</v>
      </c>
      <c r="BH395" s="40">
        <f t="shared" si="73"/>
        <v>75</v>
      </c>
      <c r="BI395" s="40">
        <f t="shared" si="74"/>
        <v>100</v>
      </c>
      <c r="BJ395" s="40">
        <f t="shared" si="75"/>
        <v>30</v>
      </c>
      <c r="BK395" s="40">
        <f t="shared" si="76"/>
        <v>100</v>
      </c>
      <c r="BL395" s="40">
        <f t="shared" si="77"/>
        <v>33</v>
      </c>
      <c r="BM395" s="41">
        <f t="shared" si="78"/>
        <v>81</v>
      </c>
      <c r="BN395" s="40">
        <f t="shared" si="79"/>
        <v>71</v>
      </c>
      <c r="BO395" s="41">
        <f t="shared" si="80"/>
        <v>59</v>
      </c>
      <c r="BP395" s="41">
        <f t="shared" si="81"/>
        <v>1</v>
      </c>
      <c r="BQ395" s="41">
        <f t="shared" si="82"/>
        <v>65</v>
      </c>
      <c r="BR395" s="41">
        <f t="shared" si="83"/>
        <v>49</v>
      </c>
    </row>
    <row r="396" spans="2:70" x14ac:dyDescent="0.3">
      <c r="B396" s="12" t="s">
        <v>1177</v>
      </c>
      <c r="C396" s="12">
        <v>122031696</v>
      </c>
      <c r="D396" s="12" t="s">
        <v>839</v>
      </c>
      <c r="E396" s="12" t="s">
        <v>840</v>
      </c>
      <c r="F396" s="12" t="s">
        <v>2791</v>
      </c>
      <c r="G396" s="12" t="s">
        <v>85</v>
      </c>
      <c r="H396" s="12" t="s">
        <v>5013</v>
      </c>
      <c r="I396" s="28">
        <v>1600000</v>
      </c>
      <c r="J396" s="28">
        <v>1600000</v>
      </c>
      <c r="K396" s="28">
        <v>1710000</v>
      </c>
      <c r="L396" s="28">
        <v>1400000</v>
      </c>
      <c r="M396" s="28">
        <v>1400000</v>
      </c>
      <c r="N396" s="28">
        <v>1710000</v>
      </c>
      <c r="O396" s="29">
        <v>30</v>
      </c>
      <c r="P396" s="29">
        <v>30</v>
      </c>
      <c r="Q396" s="29">
        <v>19</v>
      </c>
      <c r="R396" s="28">
        <v>550</v>
      </c>
      <c r="S396" s="28">
        <v>550</v>
      </c>
      <c r="T396" s="30">
        <v>1.2</v>
      </c>
      <c r="U396" s="30">
        <v>0</v>
      </c>
      <c r="V396" s="30">
        <v>1.2</v>
      </c>
      <c r="W396" s="30">
        <v>1</v>
      </c>
      <c r="X396" s="31">
        <v>1.7874999999999999E-2</v>
      </c>
      <c r="Y396" s="30">
        <v>9.4</v>
      </c>
      <c r="Z396" s="30">
        <v>-0.40000000000000036</v>
      </c>
      <c r="AA396" s="30">
        <v>9.8000000000000007</v>
      </c>
      <c r="AB396" s="30">
        <v>9.8000000000000007</v>
      </c>
      <c r="AC396" s="32">
        <v>0.15629262526143492</v>
      </c>
      <c r="AD396" s="30">
        <v>8.7436433712690871</v>
      </c>
      <c r="AE396" s="12">
        <v>148</v>
      </c>
      <c r="AF396" s="12">
        <v>57</v>
      </c>
      <c r="AG396" s="12">
        <v>128</v>
      </c>
      <c r="AH396" s="33">
        <v>1.6423357664233578</v>
      </c>
      <c r="AI396" s="34">
        <v>1085000</v>
      </c>
      <c r="AJ396" s="34">
        <v>1025000</v>
      </c>
      <c r="AK396" s="34">
        <v>945000</v>
      </c>
      <c r="AL396" s="35">
        <v>5.8536585365853662E-2</v>
      </c>
      <c r="AM396" s="35">
        <v>0.14814814814814814</v>
      </c>
      <c r="AN396" s="12">
        <v>2.5</v>
      </c>
      <c r="AO396" s="33">
        <v>0.20000000000000018</v>
      </c>
      <c r="AP396" s="12">
        <v>2.2999999999999998</v>
      </c>
      <c r="AQ396" s="34">
        <v>750</v>
      </c>
      <c r="AR396" s="34">
        <v>690</v>
      </c>
      <c r="AS396" s="31">
        <v>8.6956521739130432E-2</v>
      </c>
      <c r="AT396" s="36">
        <v>3519.0400000000004</v>
      </c>
      <c r="AU396" s="30">
        <v>0.87109999999999999</v>
      </c>
      <c r="AV396" s="30">
        <v>0.12889999999999999</v>
      </c>
      <c r="AW396" s="30">
        <v>0.93879999999999997</v>
      </c>
      <c r="AX396" s="30">
        <v>3.6400000000000002E-2</v>
      </c>
      <c r="AY396" s="30">
        <v>0.38400000000000001</v>
      </c>
      <c r="AZ396" s="30">
        <v>0.46300000000000002</v>
      </c>
      <c r="BA396" s="30">
        <v>0.13880000000000001</v>
      </c>
      <c r="BB396" s="37">
        <v>10</v>
      </c>
      <c r="BC396" s="29">
        <v>15</v>
      </c>
      <c r="BD396" s="38" t="s">
        <v>3527</v>
      </c>
      <c r="BE396" s="39">
        <v>151.241224969348</v>
      </c>
      <c r="BF396" s="39">
        <v>-33.740710511636799</v>
      </c>
      <c r="BG396" s="40">
        <f t="shared" si="72"/>
        <v>97</v>
      </c>
      <c r="BH396" s="40">
        <f t="shared" si="73"/>
        <v>75</v>
      </c>
      <c r="BI396" s="40">
        <f t="shared" si="74"/>
        <v>100</v>
      </c>
      <c r="BJ396" s="40">
        <f t="shared" si="75"/>
        <v>30</v>
      </c>
      <c r="BK396" s="40">
        <f t="shared" si="76"/>
        <v>100</v>
      </c>
      <c r="BL396" s="40">
        <f t="shared" si="77"/>
        <v>74</v>
      </c>
      <c r="BM396" s="41">
        <f t="shared" si="78"/>
        <v>10</v>
      </c>
      <c r="BN396" s="40">
        <f t="shared" si="79"/>
        <v>63</v>
      </c>
      <c r="BO396" s="41">
        <f t="shared" si="80"/>
        <v>100</v>
      </c>
      <c r="BP396" s="41">
        <f t="shared" si="81"/>
        <v>1</v>
      </c>
      <c r="BQ396" s="41">
        <f t="shared" si="82"/>
        <v>100</v>
      </c>
      <c r="BR396" s="41">
        <f t="shared" si="83"/>
        <v>55</v>
      </c>
    </row>
    <row r="397" spans="2:70" x14ac:dyDescent="0.3">
      <c r="B397" s="12" t="s">
        <v>1457</v>
      </c>
      <c r="C397" s="12">
        <v>122031697</v>
      </c>
      <c r="D397" s="12" t="s">
        <v>839</v>
      </c>
      <c r="E397" s="12" t="s">
        <v>840</v>
      </c>
      <c r="F397" s="12" t="s">
        <v>2791</v>
      </c>
      <c r="G397" s="12" t="s">
        <v>85</v>
      </c>
      <c r="H397" s="12" t="s">
        <v>5013</v>
      </c>
      <c r="I397" s="28">
        <v>1250800</v>
      </c>
      <c r="J397" s="28">
        <v>1240200</v>
      </c>
      <c r="K397" s="28">
        <v>1118000</v>
      </c>
      <c r="L397" s="28">
        <v>1370000</v>
      </c>
      <c r="M397" s="28">
        <v>1314000</v>
      </c>
      <c r="N397" s="28">
        <v>1160000</v>
      </c>
      <c r="O397" s="29">
        <v>22</v>
      </c>
      <c r="P397" s="29">
        <v>22</v>
      </c>
      <c r="Q397" s="29">
        <v>26</v>
      </c>
      <c r="R397" s="28">
        <v>775</v>
      </c>
      <c r="S397" s="28">
        <v>700</v>
      </c>
      <c r="T397" s="30">
        <v>2.1</v>
      </c>
      <c r="U397" s="30">
        <v>-0.10000000000000009</v>
      </c>
      <c r="V397" s="30">
        <v>2.2000000000000002</v>
      </c>
      <c r="W397" s="30">
        <v>2.4</v>
      </c>
      <c r="X397" s="31">
        <v>3.2219379597057882E-2</v>
      </c>
      <c r="Y397" s="30">
        <v>6.1</v>
      </c>
      <c r="Z397" s="30">
        <v>9.9999999999999645E-2</v>
      </c>
      <c r="AA397" s="30">
        <v>6</v>
      </c>
      <c r="AB397" s="30">
        <v>6.9</v>
      </c>
      <c r="AC397" s="32">
        <v>0.34632847132847128</v>
      </c>
      <c r="AD397" s="30">
        <v>10.749073249073247</v>
      </c>
      <c r="AE397" s="12">
        <v>148</v>
      </c>
      <c r="AF397" s="12">
        <v>57</v>
      </c>
      <c r="AG397" s="12">
        <v>128</v>
      </c>
      <c r="AH397" s="33">
        <v>1.6423357664233578</v>
      </c>
      <c r="AI397" s="34">
        <v>1085000</v>
      </c>
      <c r="AJ397" s="34">
        <v>1025000</v>
      </c>
      <c r="AK397" s="34">
        <v>945000</v>
      </c>
      <c r="AL397" s="35">
        <v>5.8536585365853662E-2</v>
      </c>
      <c r="AM397" s="35">
        <v>0.14814814814814814</v>
      </c>
      <c r="AN397" s="12">
        <v>2.5</v>
      </c>
      <c r="AO397" s="33">
        <v>0.20000000000000018</v>
      </c>
      <c r="AP397" s="12">
        <v>2.2999999999999998</v>
      </c>
      <c r="AQ397" s="34">
        <v>750</v>
      </c>
      <c r="AR397" s="34">
        <v>690</v>
      </c>
      <c r="AS397" s="31">
        <v>8.6956521739130432E-2</v>
      </c>
      <c r="AT397" s="36">
        <v>2237.7600000000002</v>
      </c>
      <c r="AU397" s="30">
        <v>0.64439999999999997</v>
      </c>
      <c r="AV397" s="30">
        <v>0.35560000000000003</v>
      </c>
      <c r="AW397" s="30">
        <v>0.32719999999999999</v>
      </c>
      <c r="AX397" s="30">
        <v>0.15640000000000001</v>
      </c>
      <c r="AY397" s="30">
        <v>0.30070000000000002</v>
      </c>
      <c r="AZ397" s="30">
        <v>0.27650000000000002</v>
      </c>
      <c r="BA397" s="30">
        <v>0.32300000000000001</v>
      </c>
      <c r="BB397" s="37">
        <v>9.5</v>
      </c>
      <c r="BC397" s="29">
        <v>18</v>
      </c>
      <c r="BD397" s="38" t="s">
        <v>3789</v>
      </c>
      <c r="BE397" s="39">
        <v>151.283594110488</v>
      </c>
      <c r="BF397" s="39">
        <v>-33.719111318217998</v>
      </c>
      <c r="BG397" s="40">
        <f t="shared" si="72"/>
        <v>82</v>
      </c>
      <c r="BH397" s="40">
        <f t="shared" si="73"/>
        <v>75</v>
      </c>
      <c r="BI397" s="40">
        <f t="shared" si="74"/>
        <v>100</v>
      </c>
      <c r="BJ397" s="40">
        <f t="shared" si="75"/>
        <v>30</v>
      </c>
      <c r="BK397" s="40">
        <f t="shared" si="76"/>
        <v>100</v>
      </c>
      <c r="BL397" s="40">
        <f t="shared" si="77"/>
        <v>56</v>
      </c>
      <c r="BM397" s="41">
        <f t="shared" si="78"/>
        <v>58</v>
      </c>
      <c r="BN397" s="40">
        <f t="shared" si="79"/>
        <v>43</v>
      </c>
      <c r="BO397" s="41">
        <f t="shared" si="80"/>
        <v>36</v>
      </c>
      <c r="BP397" s="41">
        <f t="shared" si="81"/>
        <v>16</v>
      </c>
      <c r="BQ397" s="41">
        <f t="shared" si="82"/>
        <v>95</v>
      </c>
      <c r="BR397" s="41">
        <f t="shared" si="83"/>
        <v>51</v>
      </c>
    </row>
    <row r="398" spans="2:70" x14ac:dyDescent="0.3">
      <c r="B398" s="12" t="s">
        <v>1178</v>
      </c>
      <c r="C398" s="12">
        <v>123011433</v>
      </c>
      <c r="D398" s="12" t="s">
        <v>616</v>
      </c>
      <c r="E398" s="12" t="s">
        <v>617</v>
      </c>
      <c r="F398" s="12" t="s">
        <v>2791</v>
      </c>
      <c r="G398" s="12" t="s">
        <v>85</v>
      </c>
      <c r="H398" s="12" t="s">
        <v>5013</v>
      </c>
      <c r="I398" s="28">
        <v>615000</v>
      </c>
      <c r="J398" s="28">
        <v>599000</v>
      </c>
      <c r="K398" s="28">
        <v>607700</v>
      </c>
      <c r="L398" s="28">
        <v>615000</v>
      </c>
      <c r="M398" s="28">
        <v>610000</v>
      </c>
      <c r="N398" s="28">
        <v>545000</v>
      </c>
      <c r="O398" s="29">
        <v>40</v>
      </c>
      <c r="P398" s="29">
        <v>37</v>
      </c>
      <c r="Q398" s="29">
        <v>46</v>
      </c>
      <c r="R398" s="28">
        <v>460</v>
      </c>
      <c r="S398" s="28">
        <v>450</v>
      </c>
      <c r="T398" s="30">
        <v>1.6</v>
      </c>
      <c r="U398" s="30">
        <v>0</v>
      </c>
      <c r="V398" s="30">
        <v>1.6</v>
      </c>
      <c r="W398" s="30">
        <v>1.3</v>
      </c>
      <c r="X398" s="31">
        <v>3.8894308943089428E-2</v>
      </c>
      <c r="Y398" s="30">
        <v>3</v>
      </c>
      <c r="Z398" s="30">
        <v>0</v>
      </c>
      <c r="AA398" s="30">
        <v>3</v>
      </c>
      <c r="AB398" s="30">
        <v>2.9</v>
      </c>
      <c r="AC398" s="32">
        <v>0.20005566766404564</v>
      </c>
      <c r="AD398" s="30">
        <v>5.1435717229677289</v>
      </c>
      <c r="AE398" s="12">
        <v>12</v>
      </c>
      <c r="AF398" s="12">
        <v>9</v>
      </c>
      <c r="AG398" s="12">
        <v>13</v>
      </c>
      <c r="AH398" s="33">
        <v>4.2162162162162158</v>
      </c>
      <c r="AI398" s="34">
        <v>642000</v>
      </c>
      <c r="AJ398" s="34">
        <v>620500</v>
      </c>
      <c r="AK398" s="34">
        <v>670000</v>
      </c>
      <c r="AL398" s="35">
        <v>3.4649476228847703E-2</v>
      </c>
      <c r="AM398" s="35">
        <v>-4.1791044776119404E-2</v>
      </c>
      <c r="AN398" s="12">
        <v>1.1000000000000001</v>
      </c>
      <c r="AO398" s="33">
        <v>0.10000000000000009</v>
      </c>
      <c r="AP398" s="12">
        <v>1</v>
      </c>
      <c r="AQ398" s="34">
        <v>485</v>
      </c>
      <c r="AR398" s="34">
        <v>460</v>
      </c>
      <c r="AS398" s="31">
        <v>5.434782608695652E-2</v>
      </c>
      <c r="AT398" s="36">
        <v>2299.36</v>
      </c>
      <c r="AU398" s="30">
        <v>0.76080000000000003</v>
      </c>
      <c r="AV398" s="30">
        <v>0.2392</v>
      </c>
      <c r="AW398" s="30">
        <v>0.85250000000000004</v>
      </c>
      <c r="AX398" s="30">
        <v>0.1072</v>
      </c>
      <c r="AY398" s="30">
        <v>0.35570000000000002</v>
      </c>
      <c r="AZ398" s="30">
        <v>0.42959999999999998</v>
      </c>
      <c r="BA398" s="30">
        <v>0.16800000000000001</v>
      </c>
      <c r="BB398" s="37">
        <v>5</v>
      </c>
      <c r="BC398" s="29">
        <v>53</v>
      </c>
      <c r="BD398" s="38" t="s">
        <v>3528</v>
      </c>
      <c r="BE398" s="39">
        <v>150.681000523335</v>
      </c>
      <c r="BF398" s="39">
        <v>-34.057162504421299</v>
      </c>
      <c r="BG398" s="40">
        <f t="shared" si="72"/>
        <v>90</v>
      </c>
      <c r="BH398" s="40">
        <f t="shared" si="73"/>
        <v>98</v>
      </c>
      <c r="BI398" s="40">
        <f t="shared" si="74"/>
        <v>73</v>
      </c>
      <c r="BJ398" s="40">
        <f t="shared" si="75"/>
        <v>18</v>
      </c>
      <c r="BK398" s="40">
        <f t="shared" si="76"/>
        <v>98</v>
      </c>
      <c r="BL398" s="40">
        <f t="shared" si="77"/>
        <v>68</v>
      </c>
      <c r="BM398" s="41">
        <f t="shared" si="78"/>
        <v>80</v>
      </c>
      <c r="BN398" s="40">
        <f t="shared" si="79"/>
        <v>99</v>
      </c>
      <c r="BO398" s="41">
        <f t="shared" si="80"/>
        <v>100</v>
      </c>
      <c r="BP398" s="41">
        <f t="shared" si="81"/>
        <v>67</v>
      </c>
      <c r="BQ398" s="41">
        <f t="shared" si="82"/>
        <v>50</v>
      </c>
      <c r="BR398" s="41">
        <f t="shared" si="83"/>
        <v>63</v>
      </c>
    </row>
    <row r="399" spans="2:70" x14ac:dyDescent="0.3">
      <c r="B399" s="12" t="s">
        <v>1566</v>
      </c>
      <c r="C399" s="12">
        <v>123011698</v>
      </c>
      <c r="D399" s="12" t="s">
        <v>616</v>
      </c>
      <c r="E399" s="12" t="s">
        <v>617</v>
      </c>
      <c r="F399" s="12" t="s">
        <v>2791</v>
      </c>
      <c r="G399" s="12" t="s">
        <v>85</v>
      </c>
      <c r="H399" s="12" t="s">
        <v>5013</v>
      </c>
      <c r="I399" s="28">
        <v>600000</v>
      </c>
      <c r="J399" s="28">
        <v>600000</v>
      </c>
      <c r="K399" s="28">
        <v>720000</v>
      </c>
      <c r="L399" s="28">
        <v>753000</v>
      </c>
      <c r="M399" s="28">
        <v>753000</v>
      </c>
      <c r="N399" s="28">
        <v>550000</v>
      </c>
      <c r="O399" s="29">
        <v>24</v>
      </c>
      <c r="P399" s="29">
        <v>24</v>
      </c>
      <c r="Q399" s="29">
        <v>32</v>
      </c>
      <c r="R399" s="28">
        <v>550</v>
      </c>
      <c r="S399" s="28">
        <v>420</v>
      </c>
      <c r="T399" s="30">
        <v>0.6</v>
      </c>
      <c r="U399" s="30">
        <v>0</v>
      </c>
      <c r="V399" s="30">
        <v>0.6</v>
      </c>
      <c r="W399" s="30">
        <v>0.4</v>
      </c>
      <c r="X399" s="31">
        <v>4.766666666666667E-2</v>
      </c>
      <c r="Y399" s="30">
        <v>0.9</v>
      </c>
      <c r="Z399" s="30">
        <v>-0.29999999999999993</v>
      </c>
      <c r="AA399" s="30">
        <v>1.2</v>
      </c>
      <c r="AB399" s="30">
        <v>1.8</v>
      </c>
      <c r="AC399" s="32">
        <v>0.22630019749835417</v>
      </c>
      <c r="AD399" s="30">
        <v>4.7475565908745629</v>
      </c>
      <c r="AE399" s="12">
        <v>12</v>
      </c>
      <c r="AF399" s="12">
        <v>9</v>
      </c>
      <c r="AG399" s="12">
        <v>13</v>
      </c>
      <c r="AH399" s="33">
        <v>4.2162162162162158</v>
      </c>
      <c r="AI399" s="34">
        <v>642000</v>
      </c>
      <c r="AJ399" s="34">
        <v>620500</v>
      </c>
      <c r="AK399" s="34">
        <v>670000</v>
      </c>
      <c r="AL399" s="35">
        <v>3.4649476228847703E-2</v>
      </c>
      <c r="AM399" s="35">
        <v>-4.1791044776119404E-2</v>
      </c>
      <c r="AN399" s="12">
        <v>1.1000000000000001</v>
      </c>
      <c r="AO399" s="33">
        <v>0.10000000000000009</v>
      </c>
      <c r="AP399" s="12">
        <v>1</v>
      </c>
      <c r="AQ399" s="34">
        <v>485</v>
      </c>
      <c r="AR399" s="34">
        <v>460</v>
      </c>
      <c r="AS399" s="31">
        <v>5.434782608695652E-2</v>
      </c>
      <c r="AT399" s="36">
        <v>2430.4</v>
      </c>
      <c r="AU399" s="30">
        <v>0.8276</v>
      </c>
      <c r="AV399" s="30">
        <v>0.1724</v>
      </c>
      <c r="AW399" s="30">
        <v>0.95369999999999999</v>
      </c>
      <c r="AX399" s="30">
        <v>3.6200000000000003E-2</v>
      </c>
      <c r="AY399" s="30">
        <v>0.14799999999999999</v>
      </c>
      <c r="AZ399" s="30">
        <v>0.53520000000000001</v>
      </c>
      <c r="BA399" s="30">
        <v>0.30280000000000001</v>
      </c>
      <c r="BB399" s="37">
        <v>6</v>
      </c>
      <c r="BC399" s="29">
        <v>45</v>
      </c>
      <c r="BD399" s="38" t="s">
        <v>3892</v>
      </c>
      <c r="BE399" s="39">
        <v>150.76544667162599</v>
      </c>
      <c r="BF399" s="39">
        <v>-34.041957736825502</v>
      </c>
      <c r="BG399" s="40">
        <f t="shared" si="72"/>
        <v>100</v>
      </c>
      <c r="BH399" s="40">
        <f t="shared" si="73"/>
        <v>98</v>
      </c>
      <c r="BI399" s="40">
        <f t="shared" si="74"/>
        <v>73</v>
      </c>
      <c r="BJ399" s="40">
        <f t="shared" si="75"/>
        <v>18</v>
      </c>
      <c r="BK399" s="40">
        <f t="shared" si="76"/>
        <v>100</v>
      </c>
      <c r="BL399" s="40">
        <f t="shared" si="77"/>
        <v>23</v>
      </c>
      <c r="BM399" s="41">
        <f t="shared" si="78"/>
        <v>100</v>
      </c>
      <c r="BN399" s="40">
        <f t="shared" si="79"/>
        <v>100</v>
      </c>
      <c r="BO399" s="41">
        <f t="shared" si="80"/>
        <v>100</v>
      </c>
      <c r="BP399" s="41">
        <f t="shared" si="81"/>
        <v>100</v>
      </c>
      <c r="BQ399" s="41">
        <f t="shared" si="82"/>
        <v>60</v>
      </c>
      <c r="BR399" s="41">
        <f t="shared" si="83"/>
        <v>66</v>
      </c>
    </row>
    <row r="400" spans="2:70" x14ac:dyDescent="0.3">
      <c r="B400" s="12" t="s">
        <v>1458</v>
      </c>
      <c r="C400" s="12">
        <v>123011699</v>
      </c>
      <c r="D400" s="12" t="s">
        <v>616</v>
      </c>
      <c r="E400" s="12" t="s">
        <v>617</v>
      </c>
      <c r="F400" s="12" t="s">
        <v>2791</v>
      </c>
      <c r="G400" s="12" t="s">
        <v>85</v>
      </c>
      <c r="H400" s="12" t="s">
        <v>5013</v>
      </c>
      <c r="I400" s="28">
        <v>769000</v>
      </c>
      <c r="J400" s="28">
        <v>754800</v>
      </c>
      <c r="K400" s="28">
        <v>740000</v>
      </c>
      <c r="L400" s="28">
        <v>800000</v>
      </c>
      <c r="M400" s="28">
        <v>275000</v>
      </c>
      <c r="N400" s="28">
        <v>620500</v>
      </c>
      <c r="O400" s="29">
        <v>28</v>
      </c>
      <c r="P400" s="29">
        <v>28</v>
      </c>
      <c r="Q400" s="29">
        <v>57</v>
      </c>
      <c r="R400" s="28">
        <v>500</v>
      </c>
      <c r="S400" s="28">
        <v>500</v>
      </c>
      <c r="T400" s="30">
        <v>0.4</v>
      </c>
      <c r="U400" s="30">
        <v>0.10000000000000003</v>
      </c>
      <c r="V400" s="30">
        <v>0.3</v>
      </c>
      <c r="W400" s="30">
        <v>0.4</v>
      </c>
      <c r="X400" s="31">
        <v>3.3810143042912875E-2</v>
      </c>
      <c r="Y400" s="30">
        <v>8</v>
      </c>
      <c r="Z400" s="30">
        <v>9.9999999999999645E-2</v>
      </c>
      <c r="AA400" s="30">
        <v>7.9</v>
      </c>
      <c r="AB400" s="30">
        <v>6.9</v>
      </c>
      <c r="AC400" s="32">
        <v>0.20394178685635969</v>
      </c>
      <c r="AD400" s="30">
        <v>6.031970542020793</v>
      </c>
      <c r="AE400" s="12">
        <v>12</v>
      </c>
      <c r="AF400" s="12">
        <v>9</v>
      </c>
      <c r="AG400" s="12">
        <v>13</v>
      </c>
      <c r="AH400" s="33">
        <v>4.2162162162162158</v>
      </c>
      <c r="AI400" s="34">
        <v>642000</v>
      </c>
      <c r="AJ400" s="34">
        <v>620500</v>
      </c>
      <c r="AK400" s="34">
        <v>670000</v>
      </c>
      <c r="AL400" s="35">
        <v>3.4649476228847703E-2</v>
      </c>
      <c r="AM400" s="35">
        <v>-4.1791044776119404E-2</v>
      </c>
      <c r="AN400" s="12">
        <v>1.1000000000000001</v>
      </c>
      <c r="AO400" s="33">
        <v>0.10000000000000009</v>
      </c>
      <c r="AP400" s="12">
        <v>1</v>
      </c>
      <c r="AQ400" s="34">
        <v>485</v>
      </c>
      <c r="AR400" s="34">
        <v>460</v>
      </c>
      <c r="AS400" s="31">
        <v>5.434782608695652E-2</v>
      </c>
      <c r="AT400" s="36">
        <v>2451.6800000000003</v>
      </c>
      <c r="AU400" s="30">
        <v>0.80740000000000001</v>
      </c>
      <c r="AV400" s="30">
        <v>0.19259999999999999</v>
      </c>
      <c r="AW400" s="30">
        <v>0.88900000000000001</v>
      </c>
      <c r="AX400" s="30">
        <v>8.5699999999999998E-2</v>
      </c>
      <c r="AY400" s="30">
        <v>0.2452</v>
      </c>
      <c r="AZ400" s="30">
        <v>0.45860000000000001</v>
      </c>
      <c r="BA400" s="30">
        <v>0.27150000000000002</v>
      </c>
      <c r="BB400" s="37">
        <v>4</v>
      </c>
      <c r="BC400" s="29">
        <v>49</v>
      </c>
      <c r="BD400" s="38" t="s">
        <v>3790</v>
      </c>
      <c r="BE400" s="39">
        <v>150.72127980818701</v>
      </c>
      <c r="BF400" s="39">
        <v>-34.042222770711398</v>
      </c>
      <c r="BG400" s="40">
        <f t="shared" si="72"/>
        <v>100</v>
      </c>
      <c r="BH400" s="40">
        <f t="shared" si="73"/>
        <v>98</v>
      </c>
      <c r="BI400" s="40">
        <f t="shared" si="74"/>
        <v>73</v>
      </c>
      <c r="BJ400" s="40">
        <f t="shared" si="75"/>
        <v>18</v>
      </c>
      <c r="BK400" s="40">
        <f t="shared" si="76"/>
        <v>100</v>
      </c>
      <c r="BL400" s="40">
        <f t="shared" si="77"/>
        <v>44</v>
      </c>
      <c r="BM400" s="41">
        <f t="shared" si="78"/>
        <v>63</v>
      </c>
      <c r="BN400" s="40">
        <f t="shared" si="79"/>
        <v>90</v>
      </c>
      <c r="BO400" s="41">
        <f t="shared" si="80"/>
        <v>100</v>
      </c>
      <c r="BP400" s="41">
        <f t="shared" si="81"/>
        <v>1</v>
      </c>
      <c r="BQ400" s="41">
        <f t="shared" si="82"/>
        <v>40</v>
      </c>
      <c r="BR400" s="41">
        <f t="shared" si="83"/>
        <v>54</v>
      </c>
    </row>
    <row r="401" spans="2:70" x14ac:dyDescent="0.3">
      <c r="B401" s="12" t="s">
        <v>711</v>
      </c>
      <c r="C401" s="12">
        <v>123011701</v>
      </c>
      <c r="D401" s="12" t="s">
        <v>616</v>
      </c>
      <c r="E401" s="12" t="s">
        <v>617</v>
      </c>
      <c r="F401" s="12" t="s">
        <v>2791</v>
      </c>
      <c r="G401" s="12" t="s">
        <v>85</v>
      </c>
      <c r="H401" s="12" t="s">
        <v>5013</v>
      </c>
      <c r="I401" s="28">
        <v>766300</v>
      </c>
      <c r="J401" s="28">
        <v>790000</v>
      </c>
      <c r="K401" s="28">
        <v>750000</v>
      </c>
      <c r="L401" s="28">
        <v>560000</v>
      </c>
      <c r="M401" s="28">
        <v>560000</v>
      </c>
      <c r="N401" s="28">
        <v>550000</v>
      </c>
      <c r="O401" s="29">
        <v>20</v>
      </c>
      <c r="P401" s="29">
        <v>18</v>
      </c>
      <c r="Q401" s="29">
        <v>28</v>
      </c>
      <c r="R401" s="28">
        <v>600</v>
      </c>
      <c r="S401" s="28">
        <v>530</v>
      </c>
      <c r="T401" s="30">
        <v>0.4</v>
      </c>
      <c r="U401" s="30">
        <v>0</v>
      </c>
      <c r="V401" s="30">
        <v>0.4</v>
      </c>
      <c r="W401" s="30">
        <v>1.8</v>
      </c>
      <c r="X401" s="31">
        <v>4.0715124624820569E-2</v>
      </c>
      <c r="Y401" s="30">
        <v>10.6</v>
      </c>
      <c r="Z401" s="30">
        <v>0.5</v>
      </c>
      <c r="AA401" s="30">
        <v>10.1</v>
      </c>
      <c r="AB401" s="30">
        <v>14.1</v>
      </c>
      <c r="AC401" s="32">
        <v>0.22368028631076647</v>
      </c>
      <c r="AD401" s="30">
        <v>5.4937885705109082</v>
      </c>
      <c r="AE401" s="12">
        <v>12</v>
      </c>
      <c r="AF401" s="12">
        <v>9</v>
      </c>
      <c r="AG401" s="12">
        <v>13</v>
      </c>
      <c r="AH401" s="33">
        <v>4.2162162162162158</v>
      </c>
      <c r="AI401" s="34">
        <v>642000</v>
      </c>
      <c r="AJ401" s="34">
        <v>620500</v>
      </c>
      <c r="AK401" s="34">
        <v>670000</v>
      </c>
      <c r="AL401" s="35">
        <v>3.4649476228847703E-2</v>
      </c>
      <c r="AM401" s="35">
        <v>-4.1791044776119404E-2</v>
      </c>
      <c r="AN401" s="12">
        <v>1.1000000000000001</v>
      </c>
      <c r="AO401" s="33">
        <v>0.10000000000000009</v>
      </c>
      <c r="AP401" s="12">
        <v>1</v>
      </c>
      <c r="AQ401" s="34">
        <v>485</v>
      </c>
      <c r="AR401" s="34">
        <v>460</v>
      </c>
      <c r="AS401" s="31">
        <v>5.434782608695652E-2</v>
      </c>
      <c r="AT401" s="36">
        <v>2682.4</v>
      </c>
      <c r="AU401" s="30">
        <v>0.85609999999999997</v>
      </c>
      <c r="AV401" s="30">
        <v>0.1439</v>
      </c>
      <c r="AW401" s="30">
        <v>0.96560000000000001</v>
      </c>
      <c r="AX401" s="30">
        <v>3.2500000000000001E-2</v>
      </c>
      <c r="AY401" s="30">
        <v>0.23669999999999999</v>
      </c>
      <c r="AZ401" s="30">
        <v>0.54690000000000005</v>
      </c>
      <c r="BA401" s="30">
        <v>0.20230000000000001</v>
      </c>
      <c r="BB401" s="37">
        <v>7.5</v>
      </c>
      <c r="BC401" s="29">
        <v>47</v>
      </c>
      <c r="BD401" s="38" t="s">
        <v>3149</v>
      </c>
      <c r="BE401" s="39">
        <v>150.76208080929899</v>
      </c>
      <c r="BF401" s="39">
        <v>-34.064417784527599</v>
      </c>
      <c r="BG401" s="40">
        <f t="shared" si="72"/>
        <v>100</v>
      </c>
      <c r="BH401" s="40">
        <f t="shared" si="73"/>
        <v>98</v>
      </c>
      <c r="BI401" s="40">
        <f t="shared" si="74"/>
        <v>73</v>
      </c>
      <c r="BJ401" s="40">
        <f t="shared" si="75"/>
        <v>18</v>
      </c>
      <c r="BK401" s="40">
        <f t="shared" si="76"/>
        <v>100</v>
      </c>
      <c r="BL401" s="40">
        <f t="shared" si="77"/>
        <v>42</v>
      </c>
      <c r="BM401" s="41">
        <f t="shared" si="78"/>
        <v>86</v>
      </c>
      <c r="BN401" s="40">
        <f t="shared" si="79"/>
        <v>95</v>
      </c>
      <c r="BO401" s="41">
        <f t="shared" si="80"/>
        <v>100</v>
      </c>
      <c r="BP401" s="41">
        <f t="shared" si="81"/>
        <v>1</v>
      </c>
      <c r="BQ401" s="41">
        <f t="shared" si="82"/>
        <v>75</v>
      </c>
      <c r="BR401" s="41">
        <f t="shared" si="83"/>
        <v>59</v>
      </c>
    </row>
    <row r="402" spans="2:70" x14ac:dyDescent="0.3">
      <c r="B402" s="12" t="s">
        <v>2147</v>
      </c>
      <c r="C402" s="12">
        <v>123021436</v>
      </c>
      <c r="D402" s="12" t="s">
        <v>842</v>
      </c>
      <c r="E402" s="12" t="s">
        <v>617</v>
      </c>
      <c r="F402" s="12" t="s">
        <v>2791</v>
      </c>
      <c r="G402" s="12" t="s">
        <v>85</v>
      </c>
      <c r="H402" s="12" t="s">
        <v>5013</v>
      </c>
      <c r="I402" s="28">
        <v>576800</v>
      </c>
      <c r="J402" s="28">
        <v>500000</v>
      </c>
      <c r="K402" s="28">
        <v>450000</v>
      </c>
      <c r="L402" s="28">
        <v>620000</v>
      </c>
      <c r="M402" s="28">
        <v>539000</v>
      </c>
      <c r="N402" s="28">
        <v>560000</v>
      </c>
      <c r="O402" s="29">
        <v>21</v>
      </c>
      <c r="P402" s="29">
        <v>22</v>
      </c>
      <c r="Q402" s="29">
        <v>29</v>
      </c>
      <c r="R402" s="28">
        <v>450</v>
      </c>
      <c r="S402" s="28">
        <v>380</v>
      </c>
      <c r="T402" s="30">
        <v>3.6</v>
      </c>
      <c r="U402" s="30">
        <v>-0.49999999999999956</v>
      </c>
      <c r="V402" s="30">
        <v>4.0999999999999996</v>
      </c>
      <c r="W402" s="30">
        <v>3.2</v>
      </c>
      <c r="X402" s="31">
        <v>4.0568654646324552E-2</v>
      </c>
      <c r="Y402" s="30">
        <v>5.8</v>
      </c>
      <c r="Z402" s="30">
        <v>0.59999999999999964</v>
      </c>
      <c r="AA402" s="30">
        <v>5.2</v>
      </c>
      <c r="AB402" s="30">
        <v>4.4000000000000004</v>
      </c>
      <c r="AC402" s="32">
        <v>0.25904946117712074</v>
      </c>
      <c r="AD402" s="30">
        <v>6.3854585131180874</v>
      </c>
      <c r="AE402" s="12">
        <v>67</v>
      </c>
      <c r="AF402" s="12">
        <v>58</v>
      </c>
      <c r="AG402" s="12">
        <v>112</v>
      </c>
      <c r="AH402" s="33">
        <v>1.8255578093306286</v>
      </c>
      <c r="AI402" s="34">
        <v>600000</v>
      </c>
      <c r="AJ402" s="34">
        <v>561551</v>
      </c>
      <c r="AK402" s="34">
        <v>540000</v>
      </c>
      <c r="AL402" s="35">
        <v>6.8469293082907876E-2</v>
      </c>
      <c r="AM402" s="35">
        <v>0.1111111111111111</v>
      </c>
      <c r="AN402" s="12">
        <v>2.7</v>
      </c>
      <c r="AO402" s="33">
        <v>0.20000000000000018</v>
      </c>
      <c r="AP402" s="12">
        <v>2.5</v>
      </c>
      <c r="AQ402" s="34">
        <v>495</v>
      </c>
      <c r="AR402" s="34">
        <v>450</v>
      </c>
      <c r="AS402" s="31">
        <v>0.1</v>
      </c>
      <c r="AT402" s="36">
        <v>1737.1200000000001</v>
      </c>
      <c r="AU402" s="30">
        <v>0.77190000000000003</v>
      </c>
      <c r="AV402" s="30">
        <v>0.2281</v>
      </c>
      <c r="AW402" s="30">
        <v>0.88190000000000002</v>
      </c>
      <c r="AX402" s="30">
        <v>9.7000000000000003E-2</v>
      </c>
      <c r="AY402" s="30">
        <v>0.21129999999999999</v>
      </c>
      <c r="AZ402" s="30">
        <v>0.38719999999999999</v>
      </c>
      <c r="BA402" s="30">
        <v>0.37709999999999999</v>
      </c>
      <c r="BB402" s="37">
        <v>2</v>
      </c>
      <c r="BC402" s="29">
        <v>45</v>
      </c>
      <c r="BD402" s="38" t="s">
        <v>4441</v>
      </c>
      <c r="BE402" s="39">
        <v>150.82783493365301</v>
      </c>
      <c r="BF402" s="39">
        <v>-34.122478778218102</v>
      </c>
      <c r="BG402" s="40">
        <f t="shared" si="72"/>
        <v>57</v>
      </c>
      <c r="BH402" s="40">
        <f t="shared" si="73"/>
        <v>72</v>
      </c>
      <c r="BI402" s="40">
        <f t="shared" si="74"/>
        <v>100</v>
      </c>
      <c r="BJ402" s="40">
        <f t="shared" si="75"/>
        <v>35</v>
      </c>
      <c r="BK402" s="40">
        <f t="shared" si="76"/>
        <v>100</v>
      </c>
      <c r="BL402" s="40">
        <f t="shared" si="77"/>
        <v>36</v>
      </c>
      <c r="BM402" s="41">
        <f t="shared" si="78"/>
        <v>85</v>
      </c>
      <c r="BN402" s="40">
        <f t="shared" si="79"/>
        <v>86</v>
      </c>
      <c r="BO402" s="41">
        <f t="shared" si="80"/>
        <v>94</v>
      </c>
      <c r="BP402" s="41">
        <f t="shared" si="81"/>
        <v>21</v>
      </c>
      <c r="BQ402" s="41">
        <f t="shared" si="82"/>
        <v>20</v>
      </c>
      <c r="BR402" s="41">
        <f t="shared" si="83"/>
        <v>50</v>
      </c>
    </row>
    <row r="403" spans="2:70" x14ac:dyDescent="0.3">
      <c r="B403" s="12" t="s">
        <v>1807</v>
      </c>
      <c r="C403" s="12">
        <v>123021437</v>
      </c>
      <c r="D403" s="12" t="s">
        <v>842</v>
      </c>
      <c r="E403" s="12" t="s">
        <v>617</v>
      </c>
      <c r="F403" s="12" t="s">
        <v>2791</v>
      </c>
      <c r="G403" s="12" t="s">
        <v>85</v>
      </c>
      <c r="H403" s="12" t="s">
        <v>5013</v>
      </c>
      <c r="I403" s="28">
        <v>520000</v>
      </c>
      <c r="J403" s="28">
        <v>500000</v>
      </c>
      <c r="K403" s="28">
        <v>479999</v>
      </c>
      <c r="L403" s="28">
        <v>520000</v>
      </c>
      <c r="M403" s="28">
        <v>510000</v>
      </c>
      <c r="N403" s="28">
        <v>480000</v>
      </c>
      <c r="O403" s="29">
        <v>31</v>
      </c>
      <c r="P403" s="29">
        <v>31</v>
      </c>
      <c r="Q403" s="29">
        <v>37</v>
      </c>
      <c r="R403" s="28">
        <v>500</v>
      </c>
      <c r="S403" s="28">
        <v>460</v>
      </c>
      <c r="T403" s="30">
        <v>3.1</v>
      </c>
      <c r="U403" s="30">
        <v>0.10000000000000009</v>
      </c>
      <c r="V403" s="30">
        <v>3</v>
      </c>
      <c r="W403" s="30">
        <v>2.4</v>
      </c>
      <c r="X403" s="31">
        <v>0.05</v>
      </c>
      <c r="Y403" s="30">
        <v>7.2</v>
      </c>
      <c r="Z403" s="30">
        <v>-0.29999999999999982</v>
      </c>
      <c r="AA403" s="30">
        <v>7.5</v>
      </c>
      <c r="AB403" s="30">
        <v>7.1</v>
      </c>
      <c r="AC403" s="32">
        <v>0.28857696924923815</v>
      </c>
      <c r="AD403" s="30">
        <v>5.7715393849847629</v>
      </c>
      <c r="AE403" s="12">
        <v>67</v>
      </c>
      <c r="AF403" s="12">
        <v>58</v>
      </c>
      <c r="AG403" s="12">
        <v>112</v>
      </c>
      <c r="AH403" s="33">
        <v>1.8255578093306286</v>
      </c>
      <c r="AI403" s="34">
        <v>600000</v>
      </c>
      <c r="AJ403" s="34">
        <v>561551</v>
      </c>
      <c r="AK403" s="34">
        <v>540000</v>
      </c>
      <c r="AL403" s="35">
        <v>6.8469293082907876E-2</v>
      </c>
      <c r="AM403" s="35">
        <v>0.1111111111111111</v>
      </c>
      <c r="AN403" s="12">
        <v>2.7</v>
      </c>
      <c r="AO403" s="33">
        <v>0.20000000000000018</v>
      </c>
      <c r="AP403" s="12">
        <v>2.5</v>
      </c>
      <c r="AQ403" s="34">
        <v>495</v>
      </c>
      <c r="AR403" s="34">
        <v>450</v>
      </c>
      <c r="AS403" s="31">
        <v>0.1</v>
      </c>
      <c r="AT403" s="36">
        <v>1732.64</v>
      </c>
      <c r="AU403" s="30">
        <v>0.67810000000000004</v>
      </c>
      <c r="AV403" s="30">
        <v>0.32190000000000002</v>
      </c>
      <c r="AW403" s="30">
        <v>0.60389999999999999</v>
      </c>
      <c r="AX403" s="30">
        <v>0.1176</v>
      </c>
      <c r="AY403" s="30">
        <v>0.19400000000000001</v>
      </c>
      <c r="AZ403" s="30">
        <v>0.31159999999999999</v>
      </c>
      <c r="BA403" s="30">
        <v>0.43430000000000002</v>
      </c>
      <c r="BB403" s="37">
        <v>6.5</v>
      </c>
      <c r="BC403" s="29">
        <v>42</v>
      </c>
      <c r="BD403" s="38" t="s">
        <v>4117</v>
      </c>
      <c r="BE403" s="39">
        <v>150.80996746452399</v>
      </c>
      <c r="BF403" s="39">
        <v>-34.056919186047701</v>
      </c>
      <c r="BG403" s="40">
        <f t="shared" si="72"/>
        <v>65</v>
      </c>
      <c r="BH403" s="40">
        <f t="shared" si="73"/>
        <v>72</v>
      </c>
      <c r="BI403" s="40">
        <f t="shared" si="74"/>
        <v>100</v>
      </c>
      <c r="BJ403" s="40">
        <f t="shared" si="75"/>
        <v>35</v>
      </c>
      <c r="BK403" s="40">
        <f t="shared" si="76"/>
        <v>100</v>
      </c>
      <c r="BL403" s="40">
        <f t="shared" si="77"/>
        <v>33</v>
      </c>
      <c r="BM403" s="41">
        <f t="shared" si="78"/>
        <v>100</v>
      </c>
      <c r="BN403" s="40">
        <f t="shared" si="79"/>
        <v>92</v>
      </c>
      <c r="BO403" s="41">
        <f t="shared" si="80"/>
        <v>75</v>
      </c>
      <c r="BP403" s="41">
        <f t="shared" si="81"/>
        <v>1</v>
      </c>
      <c r="BQ403" s="41">
        <f t="shared" si="82"/>
        <v>65</v>
      </c>
      <c r="BR403" s="41">
        <f t="shared" si="83"/>
        <v>53</v>
      </c>
    </row>
    <row r="404" spans="2:70" x14ac:dyDescent="0.3">
      <c r="B404" s="12" t="s">
        <v>1179</v>
      </c>
      <c r="C404" s="12">
        <v>123021438</v>
      </c>
      <c r="D404" s="12" t="s">
        <v>842</v>
      </c>
      <c r="E404" s="12" t="s">
        <v>617</v>
      </c>
      <c r="F404" s="12" t="s">
        <v>2791</v>
      </c>
      <c r="G404" s="12" t="s">
        <v>85</v>
      </c>
      <c r="H404" s="12" t="s">
        <v>5013</v>
      </c>
      <c r="I404" s="28">
        <v>620000</v>
      </c>
      <c r="J404" s="28">
        <v>620000</v>
      </c>
      <c r="K404" s="28">
        <v>619950</v>
      </c>
      <c r="L404" s="28">
        <v>725000</v>
      </c>
      <c r="M404" s="28">
        <v>715000</v>
      </c>
      <c r="N404" s="28">
        <v>670000</v>
      </c>
      <c r="O404" s="29">
        <v>25</v>
      </c>
      <c r="P404" s="29">
        <v>21</v>
      </c>
      <c r="Q404" s="29">
        <v>21</v>
      </c>
      <c r="R404" s="28">
        <v>460</v>
      </c>
      <c r="S404" s="28">
        <v>420</v>
      </c>
      <c r="T404" s="30">
        <v>2.5</v>
      </c>
      <c r="U404" s="30">
        <v>0.20000000000000018</v>
      </c>
      <c r="V404" s="30">
        <v>2.2999999999999998</v>
      </c>
      <c r="W404" s="30">
        <v>1.7</v>
      </c>
      <c r="X404" s="31">
        <v>3.8580645161290325E-2</v>
      </c>
      <c r="Y404" s="30">
        <v>7.8</v>
      </c>
      <c r="Z404" s="30">
        <v>0.5</v>
      </c>
      <c r="AA404" s="30">
        <v>7.3</v>
      </c>
      <c r="AB404" s="30">
        <v>5</v>
      </c>
      <c r="AC404" s="32">
        <v>0.2289377289377289</v>
      </c>
      <c r="AD404" s="30">
        <v>5.9340046798240769</v>
      </c>
      <c r="AE404" s="12">
        <v>67</v>
      </c>
      <c r="AF404" s="12">
        <v>58</v>
      </c>
      <c r="AG404" s="12">
        <v>112</v>
      </c>
      <c r="AH404" s="33">
        <v>1.8255578093306286</v>
      </c>
      <c r="AI404" s="34">
        <v>600000</v>
      </c>
      <c r="AJ404" s="34">
        <v>561551</v>
      </c>
      <c r="AK404" s="34">
        <v>540000</v>
      </c>
      <c r="AL404" s="35">
        <v>6.8469293082907876E-2</v>
      </c>
      <c r="AM404" s="35">
        <v>0.1111111111111111</v>
      </c>
      <c r="AN404" s="12">
        <v>2.7</v>
      </c>
      <c r="AO404" s="33">
        <v>0.20000000000000018</v>
      </c>
      <c r="AP404" s="12">
        <v>2.5</v>
      </c>
      <c r="AQ404" s="34">
        <v>495</v>
      </c>
      <c r="AR404" s="34">
        <v>450</v>
      </c>
      <c r="AS404" s="31">
        <v>0.1</v>
      </c>
      <c r="AT404" s="36">
        <v>2009.2800000000002</v>
      </c>
      <c r="AU404" s="30">
        <v>0.81969999999999998</v>
      </c>
      <c r="AV404" s="30">
        <v>0.18029999999999999</v>
      </c>
      <c r="AW404" s="30">
        <v>0.87019999999999997</v>
      </c>
      <c r="AX404" s="30">
        <v>0.11799999999999999</v>
      </c>
      <c r="AY404" s="30">
        <v>0.24959999999999999</v>
      </c>
      <c r="AZ404" s="30">
        <v>0.46039999999999998</v>
      </c>
      <c r="BA404" s="30">
        <v>0.26950000000000002</v>
      </c>
      <c r="BB404" s="37">
        <v>2.5</v>
      </c>
      <c r="BC404" s="29">
        <v>41</v>
      </c>
      <c r="BD404" s="38" t="s">
        <v>3529</v>
      </c>
      <c r="BE404" s="39">
        <v>150.807292464249</v>
      </c>
      <c r="BF404" s="39">
        <v>-34.025855789161199</v>
      </c>
      <c r="BG404" s="40">
        <f t="shared" si="72"/>
        <v>75</v>
      </c>
      <c r="BH404" s="40">
        <f t="shared" si="73"/>
        <v>72</v>
      </c>
      <c r="BI404" s="40">
        <f t="shared" si="74"/>
        <v>100</v>
      </c>
      <c r="BJ404" s="40">
        <f t="shared" si="75"/>
        <v>35</v>
      </c>
      <c r="BK404" s="40">
        <f t="shared" si="76"/>
        <v>100</v>
      </c>
      <c r="BL404" s="40">
        <f t="shared" si="77"/>
        <v>45</v>
      </c>
      <c r="BM404" s="41">
        <f t="shared" si="78"/>
        <v>79</v>
      </c>
      <c r="BN404" s="40">
        <f t="shared" si="79"/>
        <v>91</v>
      </c>
      <c r="BO404" s="41">
        <f t="shared" si="80"/>
        <v>100</v>
      </c>
      <c r="BP404" s="41">
        <f t="shared" si="81"/>
        <v>1</v>
      </c>
      <c r="BQ404" s="41">
        <f t="shared" si="82"/>
        <v>25</v>
      </c>
      <c r="BR404" s="41">
        <f t="shared" si="83"/>
        <v>52</v>
      </c>
    </row>
    <row r="405" spans="2:70" x14ac:dyDescent="0.3">
      <c r="B405" s="12" t="s">
        <v>1306</v>
      </c>
      <c r="C405" s="12">
        <v>123021441</v>
      </c>
      <c r="D405" s="12" t="s">
        <v>842</v>
      </c>
      <c r="E405" s="12" t="s">
        <v>617</v>
      </c>
      <c r="F405" s="12" t="s">
        <v>2791</v>
      </c>
      <c r="G405" s="12" t="s">
        <v>85</v>
      </c>
      <c r="H405" s="12" t="s">
        <v>5013</v>
      </c>
      <c r="I405" s="28">
        <v>439000</v>
      </c>
      <c r="J405" s="28">
        <v>430000</v>
      </c>
      <c r="K405" s="28">
        <v>429510</v>
      </c>
      <c r="L405" s="28">
        <v>508000</v>
      </c>
      <c r="M405" s="28">
        <v>480000</v>
      </c>
      <c r="N405" s="28">
        <v>465000</v>
      </c>
      <c r="O405" s="29">
        <v>22</v>
      </c>
      <c r="P405" s="29">
        <v>23</v>
      </c>
      <c r="Q405" s="29">
        <v>27</v>
      </c>
      <c r="R405" s="28">
        <v>460</v>
      </c>
      <c r="S405" s="28">
        <v>420</v>
      </c>
      <c r="T405" s="30">
        <v>3.4</v>
      </c>
      <c r="U405" s="30">
        <v>-0.60000000000000009</v>
      </c>
      <c r="V405" s="30">
        <v>4</v>
      </c>
      <c r="W405" s="30">
        <v>3.4</v>
      </c>
      <c r="X405" s="31">
        <v>5.4487471526195902E-2</v>
      </c>
      <c r="Y405" s="30">
        <v>5.4</v>
      </c>
      <c r="Z405" s="30">
        <v>-0.89999999999999947</v>
      </c>
      <c r="AA405" s="30">
        <v>6.3</v>
      </c>
      <c r="AB405" s="30">
        <v>6.3</v>
      </c>
      <c r="AC405" s="32">
        <v>0.25733977801646973</v>
      </c>
      <c r="AD405" s="30">
        <v>4.7229164945330355</v>
      </c>
      <c r="AE405" s="12">
        <v>67</v>
      </c>
      <c r="AF405" s="12">
        <v>58</v>
      </c>
      <c r="AG405" s="12">
        <v>112</v>
      </c>
      <c r="AH405" s="33">
        <v>1.8255578093306286</v>
      </c>
      <c r="AI405" s="34">
        <v>600000</v>
      </c>
      <c r="AJ405" s="34">
        <v>561551</v>
      </c>
      <c r="AK405" s="34">
        <v>540000</v>
      </c>
      <c r="AL405" s="35">
        <v>6.8469293082907876E-2</v>
      </c>
      <c r="AM405" s="35">
        <v>0.1111111111111111</v>
      </c>
      <c r="AN405" s="12">
        <v>2.7</v>
      </c>
      <c r="AO405" s="33">
        <v>0.20000000000000018</v>
      </c>
      <c r="AP405" s="12">
        <v>2.5</v>
      </c>
      <c r="AQ405" s="34">
        <v>495</v>
      </c>
      <c r="AR405" s="34">
        <v>450</v>
      </c>
      <c r="AS405" s="31">
        <v>0.1</v>
      </c>
      <c r="AT405" s="36">
        <v>1787.5200000000002</v>
      </c>
      <c r="AU405" s="30">
        <v>0.74260000000000004</v>
      </c>
      <c r="AV405" s="30">
        <v>0.25740000000000002</v>
      </c>
      <c r="AW405" s="30">
        <v>0.84330000000000005</v>
      </c>
      <c r="AX405" s="30">
        <v>0.1014</v>
      </c>
      <c r="AY405" s="30">
        <v>0.29730000000000001</v>
      </c>
      <c r="AZ405" s="30">
        <v>0.37169999999999997</v>
      </c>
      <c r="BA405" s="30">
        <v>0.30969999999999998</v>
      </c>
      <c r="BB405" s="37">
        <v>4</v>
      </c>
      <c r="BC405" s="29">
        <v>38</v>
      </c>
      <c r="BD405" s="38" t="s">
        <v>3649</v>
      </c>
      <c r="BE405" s="39">
        <v>150.85654167571201</v>
      </c>
      <c r="BF405" s="39">
        <v>-34.0531827931365</v>
      </c>
      <c r="BG405" s="40">
        <f t="shared" si="72"/>
        <v>60</v>
      </c>
      <c r="BH405" s="40">
        <f t="shared" si="73"/>
        <v>72</v>
      </c>
      <c r="BI405" s="40">
        <f t="shared" si="74"/>
        <v>100</v>
      </c>
      <c r="BJ405" s="40">
        <f t="shared" si="75"/>
        <v>35</v>
      </c>
      <c r="BK405" s="40">
        <f t="shared" si="76"/>
        <v>100</v>
      </c>
      <c r="BL405" s="40">
        <f t="shared" si="77"/>
        <v>55</v>
      </c>
      <c r="BM405" s="41">
        <f t="shared" si="78"/>
        <v>100</v>
      </c>
      <c r="BN405" s="40">
        <f t="shared" si="79"/>
        <v>100</v>
      </c>
      <c r="BO405" s="41">
        <f t="shared" si="80"/>
        <v>95</v>
      </c>
      <c r="BP405" s="41">
        <f t="shared" si="81"/>
        <v>27</v>
      </c>
      <c r="BQ405" s="41">
        <f t="shared" si="82"/>
        <v>40</v>
      </c>
      <c r="BR405" s="41">
        <f t="shared" si="83"/>
        <v>56</v>
      </c>
    </row>
    <row r="406" spans="2:70" x14ac:dyDescent="0.3">
      <c r="B406" s="12" t="s">
        <v>1180</v>
      </c>
      <c r="C406" s="12">
        <v>123021443</v>
      </c>
      <c r="D406" s="12" t="s">
        <v>842</v>
      </c>
      <c r="E406" s="12" t="s">
        <v>617</v>
      </c>
      <c r="F406" s="12" t="s">
        <v>2791</v>
      </c>
      <c r="G406" s="12" t="s">
        <v>85</v>
      </c>
      <c r="H406" s="12" t="s">
        <v>5013</v>
      </c>
      <c r="I406" s="28">
        <v>615000</v>
      </c>
      <c r="J406" s="28">
        <v>600000</v>
      </c>
      <c r="K406" s="28">
        <v>570650</v>
      </c>
      <c r="L406" s="28">
        <v>615000</v>
      </c>
      <c r="M406" s="28">
        <v>615000</v>
      </c>
      <c r="N406" s="28">
        <v>580000</v>
      </c>
      <c r="O406" s="29">
        <v>44</v>
      </c>
      <c r="P406" s="29">
        <v>30</v>
      </c>
      <c r="Q406" s="29">
        <v>37</v>
      </c>
      <c r="R406" s="28">
        <v>450</v>
      </c>
      <c r="S406" s="28">
        <v>430</v>
      </c>
      <c r="T406" s="30">
        <v>2.1</v>
      </c>
      <c r="U406" s="30">
        <v>0</v>
      </c>
      <c r="V406" s="30">
        <v>2.1</v>
      </c>
      <c r="W406" s="30">
        <v>2.1</v>
      </c>
      <c r="X406" s="31">
        <v>3.8048780487804877E-2</v>
      </c>
      <c r="Y406" s="30">
        <v>4</v>
      </c>
      <c r="Z406" s="30">
        <v>0.20000000000000018</v>
      </c>
      <c r="AA406" s="30">
        <v>3.8</v>
      </c>
      <c r="AB406" s="30">
        <v>4.0999999999999996</v>
      </c>
      <c r="AC406" s="32">
        <v>0.2326495160890065</v>
      </c>
      <c r="AD406" s="30">
        <v>6.1145065125956837</v>
      </c>
      <c r="AE406" s="12">
        <v>67</v>
      </c>
      <c r="AF406" s="12">
        <v>58</v>
      </c>
      <c r="AG406" s="12">
        <v>112</v>
      </c>
      <c r="AH406" s="33">
        <v>1.8255578093306286</v>
      </c>
      <c r="AI406" s="34">
        <v>600000</v>
      </c>
      <c r="AJ406" s="34">
        <v>561551</v>
      </c>
      <c r="AK406" s="34">
        <v>540000</v>
      </c>
      <c r="AL406" s="35">
        <v>6.8469293082907876E-2</v>
      </c>
      <c r="AM406" s="35">
        <v>0.1111111111111111</v>
      </c>
      <c r="AN406" s="12">
        <v>2.7</v>
      </c>
      <c r="AO406" s="33">
        <v>0.20000000000000018</v>
      </c>
      <c r="AP406" s="12">
        <v>2.5</v>
      </c>
      <c r="AQ406" s="34">
        <v>495</v>
      </c>
      <c r="AR406" s="34">
        <v>450</v>
      </c>
      <c r="AS406" s="31">
        <v>0.1</v>
      </c>
      <c r="AT406" s="36">
        <v>1934.2400000000002</v>
      </c>
      <c r="AU406" s="30">
        <v>0.80679999999999996</v>
      </c>
      <c r="AV406" s="30">
        <v>0.19320000000000001</v>
      </c>
      <c r="AW406" s="30">
        <v>0.85350000000000004</v>
      </c>
      <c r="AX406" s="30">
        <v>0.1148</v>
      </c>
      <c r="AY406" s="30">
        <v>0.219</v>
      </c>
      <c r="AZ406" s="30">
        <v>0.43809999999999999</v>
      </c>
      <c r="BA406" s="30">
        <v>0.32150000000000001</v>
      </c>
      <c r="BB406" s="37">
        <v>6.5</v>
      </c>
      <c r="BC406" s="29">
        <v>38</v>
      </c>
      <c r="BD406" s="38" t="s">
        <v>3530</v>
      </c>
      <c r="BE406" s="39">
        <v>150.84441790218199</v>
      </c>
      <c r="BF406" s="39">
        <v>-34.028824009253803</v>
      </c>
      <c r="BG406" s="40">
        <f t="shared" si="72"/>
        <v>82</v>
      </c>
      <c r="BH406" s="40">
        <f t="shared" si="73"/>
        <v>72</v>
      </c>
      <c r="BI406" s="40">
        <f t="shared" si="74"/>
        <v>100</v>
      </c>
      <c r="BJ406" s="40">
        <f t="shared" si="75"/>
        <v>35</v>
      </c>
      <c r="BK406" s="40">
        <f t="shared" si="76"/>
        <v>100</v>
      </c>
      <c r="BL406" s="40">
        <f t="shared" si="77"/>
        <v>38</v>
      </c>
      <c r="BM406" s="41">
        <f t="shared" si="78"/>
        <v>77</v>
      </c>
      <c r="BN406" s="40">
        <f t="shared" si="79"/>
        <v>89</v>
      </c>
      <c r="BO406" s="41">
        <f t="shared" si="80"/>
        <v>100</v>
      </c>
      <c r="BP406" s="41">
        <f t="shared" si="81"/>
        <v>51</v>
      </c>
      <c r="BQ406" s="41">
        <f t="shared" si="82"/>
        <v>65</v>
      </c>
      <c r="BR406" s="41">
        <f t="shared" si="83"/>
        <v>59</v>
      </c>
    </row>
    <row r="407" spans="2:70" x14ac:dyDescent="0.3">
      <c r="B407" s="12" t="s">
        <v>1695</v>
      </c>
      <c r="C407" s="12">
        <v>123021444</v>
      </c>
      <c r="D407" s="12" t="s">
        <v>842</v>
      </c>
      <c r="E407" s="12" t="s">
        <v>617</v>
      </c>
      <c r="F407" s="12" t="s">
        <v>2791</v>
      </c>
      <c r="G407" s="12" t="s">
        <v>85</v>
      </c>
      <c r="H407" s="12" t="s">
        <v>5013</v>
      </c>
      <c r="I407" s="28">
        <v>630000</v>
      </c>
      <c r="J407" s="28">
        <v>615000</v>
      </c>
      <c r="K407" s="28">
        <v>530450</v>
      </c>
      <c r="L407" s="28">
        <v>680000</v>
      </c>
      <c r="M407" s="28">
        <v>687000</v>
      </c>
      <c r="N407" s="28">
        <v>580000</v>
      </c>
      <c r="O407" s="29">
        <v>35</v>
      </c>
      <c r="P407" s="29">
        <v>37</v>
      </c>
      <c r="Q407" s="29">
        <v>32</v>
      </c>
      <c r="R407" s="28">
        <v>450</v>
      </c>
      <c r="S407" s="28">
        <v>420</v>
      </c>
      <c r="T407" s="30">
        <v>2.7</v>
      </c>
      <c r="U407" s="30">
        <v>0.20000000000000018</v>
      </c>
      <c r="V407" s="30">
        <v>2.5</v>
      </c>
      <c r="W407" s="30">
        <v>2.8</v>
      </c>
      <c r="X407" s="31">
        <v>3.7142857142857144E-2</v>
      </c>
      <c r="Y407" s="30">
        <v>4.4000000000000004</v>
      </c>
      <c r="Z407" s="30">
        <v>0</v>
      </c>
      <c r="AA407" s="30">
        <v>4.4000000000000004</v>
      </c>
      <c r="AB407" s="30">
        <v>4.3</v>
      </c>
      <c r="AC407" s="32">
        <v>0.24160295507258825</v>
      </c>
      <c r="AD407" s="30">
        <v>6.504694944261991</v>
      </c>
      <c r="AE407" s="12">
        <v>67</v>
      </c>
      <c r="AF407" s="12">
        <v>58</v>
      </c>
      <c r="AG407" s="12">
        <v>112</v>
      </c>
      <c r="AH407" s="33">
        <v>1.8255578093306286</v>
      </c>
      <c r="AI407" s="34">
        <v>600000</v>
      </c>
      <c r="AJ407" s="34">
        <v>561551</v>
      </c>
      <c r="AK407" s="34">
        <v>540000</v>
      </c>
      <c r="AL407" s="35">
        <v>6.8469293082907876E-2</v>
      </c>
      <c r="AM407" s="35">
        <v>0.1111111111111111</v>
      </c>
      <c r="AN407" s="12">
        <v>2.7</v>
      </c>
      <c r="AO407" s="33">
        <v>0.20000000000000018</v>
      </c>
      <c r="AP407" s="12">
        <v>2.5</v>
      </c>
      <c r="AQ407" s="34">
        <v>495</v>
      </c>
      <c r="AR407" s="34">
        <v>450</v>
      </c>
      <c r="AS407" s="31">
        <v>0.1</v>
      </c>
      <c r="AT407" s="36">
        <v>1862.5600000000002</v>
      </c>
      <c r="AU407" s="30">
        <v>0.80520000000000003</v>
      </c>
      <c r="AV407" s="30">
        <v>0.1948</v>
      </c>
      <c r="AW407" s="30">
        <v>0.82989999999999997</v>
      </c>
      <c r="AX407" s="30">
        <v>0.14699999999999999</v>
      </c>
      <c r="AY407" s="30">
        <v>0.27200000000000002</v>
      </c>
      <c r="AZ407" s="30">
        <v>0.37080000000000002</v>
      </c>
      <c r="BA407" s="30">
        <v>0.30640000000000001</v>
      </c>
      <c r="BB407" s="37">
        <v>3</v>
      </c>
      <c r="BC407" s="29">
        <v>49</v>
      </c>
      <c r="BD407" s="38" t="s">
        <v>4011</v>
      </c>
      <c r="BE407" s="39">
        <v>150.77860162056299</v>
      </c>
      <c r="BF407" s="39">
        <v>-34.123985508772101</v>
      </c>
      <c r="BG407" s="40">
        <f t="shared" si="72"/>
        <v>72</v>
      </c>
      <c r="BH407" s="40">
        <f t="shared" si="73"/>
        <v>72</v>
      </c>
      <c r="BI407" s="40">
        <f t="shared" si="74"/>
        <v>100</v>
      </c>
      <c r="BJ407" s="40">
        <f t="shared" si="75"/>
        <v>35</v>
      </c>
      <c r="BK407" s="40">
        <f t="shared" si="76"/>
        <v>100</v>
      </c>
      <c r="BL407" s="40">
        <f t="shared" si="77"/>
        <v>50</v>
      </c>
      <c r="BM407" s="41">
        <f t="shared" si="78"/>
        <v>74</v>
      </c>
      <c r="BN407" s="40">
        <f t="shared" si="79"/>
        <v>85</v>
      </c>
      <c r="BO407" s="41">
        <f t="shared" si="80"/>
        <v>100</v>
      </c>
      <c r="BP407" s="41">
        <f t="shared" si="81"/>
        <v>44</v>
      </c>
      <c r="BQ407" s="41">
        <f t="shared" si="82"/>
        <v>30</v>
      </c>
      <c r="BR407" s="41">
        <f t="shared" si="83"/>
        <v>55</v>
      </c>
    </row>
    <row r="408" spans="2:70" x14ac:dyDescent="0.3">
      <c r="B408" s="12" t="s">
        <v>1696</v>
      </c>
      <c r="C408" s="12">
        <v>123021704</v>
      </c>
      <c r="D408" s="12" t="s">
        <v>842</v>
      </c>
      <c r="E408" s="12" t="s">
        <v>617</v>
      </c>
      <c r="F408" s="12" t="s">
        <v>2791</v>
      </c>
      <c r="G408" s="12" t="s">
        <v>85</v>
      </c>
      <c r="H408" s="12" t="s">
        <v>5013</v>
      </c>
      <c r="I408" s="28">
        <v>729000</v>
      </c>
      <c r="J408" s="28">
        <v>695000</v>
      </c>
      <c r="K408" s="28">
        <v>642600</v>
      </c>
      <c r="L408" s="28">
        <v>685000</v>
      </c>
      <c r="M408" s="28">
        <v>680000</v>
      </c>
      <c r="N408" s="28">
        <v>630000</v>
      </c>
      <c r="O408" s="29">
        <v>37</v>
      </c>
      <c r="P408" s="29">
        <v>35</v>
      </c>
      <c r="Q408" s="29">
        <v>26</v>
      </c>
      <c r="R408" s="28">
        <v>520</v>
      </c>
      <c r="S408" s="28">
        <v>480</v>
      </c>
      <c r="T408" s="30">
        <v>3</v>
      </c>
      <c r="U408" s="30">
        <v>-0.5</v>
      </c>
      <c r="V408" s="30">
        <v>3.5</v>
      </c>
      <c r="W408" s="30">
        <v>3.3</v>
      </c>
      <c r="X408" s="31">
        <v>3.7091906721536352E-2</v>
      </c>
      <c r="Y408" s="30">
        <v>6.2</v>
      </c>
      <c r="Z408" s="30">
        <v>-1.0999999999999996</v>
      </c>
      <c r="AA408" s="30">
        <v>7.3</v>
      </c>
      <c r="AB408" s="30">
        <v>8.3000000000000007</v>
      </c>
      <c r="AC408" s="32">
        <v>0.22429261559696342</v>
      </c>
      <c r="AD408" s="30">
        <v>6.0469421882465362</v>
      </c>
      <c r="AE408" s="12">
        <v>67</v>
      </c>
      <c r="AF408" s="12">
        <v>58</v>
      </c>
      <c r="AG408" s="12">
        <v>112</v>
      </c>
      <c r="AH408" s="33">
        <v>1.8255578093306286</v>
      </c>
      <c r="AI408" s="34">
        <v>600000</v>
      </c>
      <c r="AJ408" s="34">
        <v>561551</v>
      </c>
      <c r="AK408" s="34">
        <v>540000</v>
      </c>
      <c r="AL408" s="35">
        <v>6.8469293082907876E-2</v>
      </c>
      <c r="AM408" s="35">
        <v>0.1111111111111111</v>
      </c>
      <c r="AN408" s="12">
        <v>2.7</v>
      </c>
      <c r="AO408" s="33">
        <v>0.20000000000000018</v>
      </c>
      <c r="AP408" s="12">
        <v>2.5</v>
      </c>
      <c r="AQ408" s="34">
        <v>495</v>
      </c>
      <c r="AR408" s="34">
        <v>450</v>
      </c>
      <c r="AS408" s="31">
        <v>0.1</v>
      </c>
      <c r="AT408" s="36">
        <v>2318.4</v>
      </c>
      <c r="AU408" s="30">
        <v>0.82110000000000005</v>
      </c>
      <c r="AV408" s="30">
        <v>0.1789</v>
      </c>
      <c r="AW408" s="30">
        <v>0.69179999999999997</v>
      </c>
      <c r="AX408" s="30">
        <v>0.28100000000000003</v>
      </c>
      <c r="AY408" s="30">
        <v>0.2215</v>
      </c>
      <c r="AZ408" s="30">
        <v>0.41389999999999999</v>
      </c>
      <c r="BA408" s="30">
        <v>0.33860000000000001</v>
      </c>
      <c r="BB408" s="37">
        <v>3</v>
      </c>
      <c r="BC408" s="29">
        <v>31</v>
      </c>
      <c r="BD408" s="38" t="s">
        <v>4012</v>
      </c>
      <c r="BE408" s="39">
        <v>150.892944217766</v>
      </c>
      <c r="BF408" s="39">
        <v>-33.970904786447903</v>
      </c>
      <c r="BG408" s="40">
        <f t="shared" si="72"/>
        <v>67</v>
      </c>
      <c r="BH408" s="40">
        <f t="shared" si="73"/>
        <v>72</v>
      </c>
      <c r="BI408" s="40">
        <f t="shared" si="74"/>
        <v>100</v>
      </c>
      <c r="BJ408" s="40">
        <f t="shared" si="75"/>
        <v>35</v>
      </c>
      <c r="BK408" s="40">
        <f t="shared" si="76"/>
        <v>100</v>
      </c>
      <c r="BL408" s="40">
        <f t="shared" si="77"/>
        <v>39</v>
      </c>
      <c r="BM408" s="41">
        <f t="shared" si="78"/>
        <v>74</v>
      </c>
      <c r="BN408" s="40">
        <f t="shared" si="79"/>
        <v>90</v>
      </c>
      <c r="BO408" s="41">
        <f t="shared" si="80"/>
        <v>100</v>
      </c>
      <c r="BP408" s="41">
        <f t="shared" si="81"/>
        <v>14</v>
      </c>
      <c r="BQ408" s="41">
        <f t="shared" si="82"/>
        <v>30</v>
      </c>
      <c r="BR408" s="41">
        <f t="shared" si="83"/>
        <v>52</v>
      </c>
    </row>
    <row r="409" spans="2:70" x14ac:dyDescent="0.3">
      <c r="B409" s="12" t="s">
        <v>1307</v>
      </c>
      <c r="C409" s="12">
        <v>123021705</v>
      </c>
      <c r="D409" s="12" t="s">
        <v>842</v>
      </c>
      <c r="E409" s="12" t="s">
        <v>617</v>
      </c>
      <c r="F409" s="12" t="s">
        <v>2791</v>
      </c>
      <c r="G409" s="12" t="s">
        <v>85</v>
      </c>
      <c r="H409" s="12" t="s">
        <v>5013</v>
      </c>
      <c r="I409" s="28">
        <v>599990</v>
      </c>
      <c r="J409" s="28">
        <v>599000</v>
      </c>
      <c r="K409" s="28">
        <v>595000</v>
      </c>
      <c r="L409" s="28">
        <v>605000</v>
      </c>
      <c r="M409" s="28">
        <v>600000</v>
      </c>
      <c r="N409" s="28">
        <v>605000</v>
      </c>
      <c r="O409" s="29">
        <v>31</v>
      </c>
      <c r="P409" s="29">
        <v>31</v>
      </c>
      <c r="Q409" s="29">
        <v>30</v>
      </c>
      <c r="R409" s="28">
        <v>520</v>
      </c>
      <c r="S409" s="28">
        <v>460</v>
      </c>
      <c r="T409" s="30">
        <v>2.2000000000000002</v>
      </c>
      <c r="U409" s="30">
        <v>-0.19999999999999973</v>
      </c>
      <c r="V409" s="30">
        <v>2.4</v>
      </c>
      <c r="W409" s="30">
        <v>2.4</v>
      </c>
      <c r="X409" s="31">
        <v>4.5067417790296507E-2</v>
      </c>
      <c r="Y409" s="30">
        <v>3.4</v>
      </c>
      <c r="Z409" s="30">
        <v>-0.5</v>
      </c>
      <c r="AA409" s="30">
        <v>3.9</v>
      </c>
      <c r="AB409" s="30">
        <v>3.6</v>
      </c>
      <c r="AC409" s="32">
        <v>0.2778490211165256</v>
      </c>
      <c r="AD409" s="30">
        <v>6.1651861752849184</v>
      </c>
      <c r="AE409" s="12">
        <v>67</v>
      </c>
      <c r="AF409" s="12">
        <v>58</v>
      </c>
      <c r="AG409" s="12">
        <v>112</v>
      </c>
      <c r="AH409" s="33">
        <v>1.8255578093306286</v>
      </c>
      <c r="AI409" s="34">
        <v>600000</v>
      </c>
      <c r="AJ409" s="34">
        <v>561551</v>
      </c>
      <c r="AK409" s="34">
        <v>540000</v>
      </c>
      <c r="AL409" s="35">
        <v>6.8469293082907876E-2</v>
      </c>
      <c r="AM409" s="35">
        <v>0.1111111111111111</v>
      </c>
      <c r="AN409" s="12">
        <v>2.7</v>
      </c>
      <c r="AO409" s="33">
        <v>0.20000000000000018</v>
      </c>
      <c r="AP409" s="12">
        <v>2.5</v>
      </c>
      <c r="AQ409" s="34">
        <v>495</v>
      </c>
      <c r="AR409" s="34">
        <v>450</v>
      </c>
      <c r="AS409" s="31">
        <v>0.1</v>
      </c>
      <c r="AT409" s="36">
        <v>1871.5200000000002</v>
      </c>
      <c r="AU409" s="30">
        <v>0.76759999999999995</v>
      </c>
      <c r="AV409" s="30">
        <v>0.2324</v>
      </c>
      <c r="AW409" s="30">
        <v>0.68740000000000001</v>
      </c>
      <c r="AX409" s="30">
        <v>0.2712</v>
      </c>
      <c r="AY409" s="30">
        <v>0.27510000000000001</v>
      </c>
      <c r="AZ409" s="30">
        <v>0.37740000000000001</v>
      </c>
      <c r="BA409" s="30">
        <v>0.32550000000000001</v>
      </c>
      <c r="BB409" s="37">
        <v>5.5</v>
      </c>
      <c r="BC409" s="29">
        <v>35</v>
      </c>
      <c r="BD409" s="38" t="s">
        <v>3650</v>
      </c>
      <c r="BE409" s="39">
        <v>150.86207246407</v>
      </c>
      <c r="BF409" s="39">
        <v>-33.999768283833802</v>
      </c>
      <c r="BG409" s="40">
        <f t="shared" si="72"/>
        <v>80</v>
      </c>
      <c r="BH409" s="40">
        <f t="shared" si="73"/>
        <v>72</v>
      </c>
      <c r="BI409" s="40">
        <f t="shared" si="74"/>
        <v>100</v>
      </c>
      <c r="BJ409" s="40">
        <f t="shared" si="75"/>
        <v>35</v>
      </c>
      <c r="BK409" s="40">
        <f t="shared" si="76"/>
        <v>100</v>
      </c>
      <c r="BL409" s="40">
        <f t="shared" si="77"/>
        <v>51</v>
      </c>
      <c r="BM409" s="41">
        <f t="shared" si="78"/>
        <v>100</v>
      </c>
      <c r="BN409" s="40">
        <f t="shared" si="79"/>
        <v>88</v>
      </c>
      <c r="BO409" s="41">
        <f t="shared" si="80"/>
        <v>82</v>
      </c>
      <c r="BP409" s="41">
        <f t="shared" si="81"/>
        <v>60</v>
      </c>
      <c r="BQ409" s="41">
        <f t="shared" si="82"/>
        <v>55</v>
      </c>
      <c r="BR409" s="41">
        <f t="shared" si="83"/>
        <v>60</v>
      </c>
    </row>
    <row r="410" spans="2:70" x14ac:dyDescent="0.3">
      <c r="B410" s="12" t="s">
        <v>1939</v>
      </c>
      <c r="C410" s="12">
        <v>123021706</v>
      </c>
      <c r="D410" s="12" t="s">
        <v>842</v>
      </c>
      <c r="E410" s="12" t="s">
        <v>617</v>
      </c>
      <c r="F410" s="12" t="s">
        <v>2791</v>
      </c>
      <c r="G410" s="12" t="s">
        <v>85</v>
      </c>
      <c r="H410" s="12" t="s">
        <v>5013</v>
      </c>
      <c r="I410" s="28">
        <v>619000</v>
      </c>
      <c r="J410" s="28">
        <v>599000</v>
      </c>
      <c r="K410" s="28">
        <v>559950</v>
      </c>
      <c r="L410" s="28">
        <v>640000</v>
      </c>
      <c r="M410" s="28">
        <v>639800</v>
      </c>
      <c r="N410" s="28">
        <v>590000</v>
      </c>
      <c r="O410" s="29">
        <v>34</v>
      </c>
      <c r="P410" s="29">
        <v>32</v>
      </c>
      <c r="Q410" s="29">
        <v>30</v>
      </c>
      <c r="R410" s="28">
        <v>520</v>
      </c>
      <c r="S410" s="28">
        <v>450</v>
      </c>
      <c r="T410" s="30">
        <v>3.3</v>
      </c>
      <c r="U410" s="30">
        <v>-0.20000000000000018</v>
      </c>
      <c r="V410" s="30">
        <v>3.5</v>
      </c>
      <c r="W410" s="30">
        <v>2.7</v>
      </c>
      <c r="X410" s="31">
        <v>4.3683360258481421E-2</v>
      </c>
      <c r="Y410" s="30">
        <v>4.9000000000000004</v>
      </c>
      <c r="Z410" s="30">
        <v>0.30000000000000071</v>
      </c>
      <c r="AA410" s="30">
        <v>4.5999999999999996</v>
      </c>
      <c r="AB410" s="30">
        <v>4.0999999999999996</v>
      </c>
      <c r="AC410" s="32">
        <v>0.33692722371967654</v>
      </c>
      <c r="AD410" s="30">
        <v>7.7129419926952583</v>
      </c>
      <c r="AE410" s="12">
        <v>67</v>
      </c>
      <c r="AF410" s="12">
        <v>58</v>
      </c>
      <c r="AG410" s="12">
        <v>112</v>
      </c>
      <c r="AH410" s="33">
        <v>1.8255578093306286</v>
      </c>
      <c r="AI410" s="34">
        <v>600000</v>
      </c>
      <c r="AJ410" s="34">
        <v>561551</v>
      </c>
      <c r="AK410" s="34">
        <v>540000</v>
      </c>
      <c r="AL410" s="35">
        <v>6.8469293082907876E-2</v>
      </c>
      <c r="AM410" s="35">
        <v>0.1111111111111111</v>
      </c>
      <c r="AN410" s="12">
        <v>2.7</v>
      </c>
      <c r="AO410" s="33">
        <v>0.20000000000000018</v>
      </c>
      <c r="AP410" s="12">
        <v>2.5</v>
      </c>
      <c r="AQ410" s="34">
        <v>495</v>
      </c>
      <c r="AR410" s="34">
        <v>450</v>
      </c>
      <c r="AS410" s="31">
        <v>0.1</v>
      </c>
      <c r="AT410" s="36">
        <v>1543.3600000000001</v>
      </c>
      <c r="AU410" s="30">
        <v>0.75960000000000005</v>
      </c>
      <c r="AV410" s="30">
        <v>0.2404</v>
      </c>
      <c r="AW410" s="30">
        <v>0.7056</v>
      </c>
      <c r="AX410" s="30">
        <v>0.28120000000000001</v>
      </c>
      <c r="AY410" s="30">
        <v>0.21479999999999999</v>
      </c>
      <c r="AZ410" s="30">
        <v>0.33350000000000002</v>
      </c>
      <c r="BA410" s="30">
        <v>0.42399999999999999</v>
      </c>
      <c r="BB410" s="37">
        <v>3</v>
      </c>
      <c r="BC410" s="29">
        <v>32</v>
      </c>
      <c r="BD410" s="38" t="s">
        <v>4246</v>
      </c>
      <c r="BE410" s="39">
        <v>150.89553819664999</v>
      </c>
      <c r="BF410" s="39">
        <v>-33.999777334995599</v>
      </c>
      <c r="BG410" s="40">
        <f t="shared" si="72"/>
        <v>62</v>
      </c>
      <c r="BH410" s="40">
        <f t="shared" si="73"/>
        <v>72</v>
      </c>
      <c r="BI410" s="40">
        <f t="shared" si="74"/>
        <v>100</v>
      </c>
      <c r="BJ410" s="40">
        <f t="shared" si="75"/>
        <v>35</v>
      </c>
      <c r="BK410" s="40">
        <f t="shared" si="76"/>
        <v>100</v>
      </c>
      <c r="BL410" s="40">
        <f t="shared" si="77"/>
        <v>37</v>
      </c>
      <c r="BM410" s="41">
        <f t="shared" si="78"/>
        <v>96</v>
      </c>
      <c r="BN410" s="40">
        <f t="shared" si="79"/>
        <v>73</v>
      </c>
      <c r="BO410" s="41">
        <f t="shared" si="80"/>
        <v>43</v>
      </c>
      <c r="BP410" s="41">
        <f t="shared" si="81"/>
        <v>36</v>
      </c>
      <c r="BQ410" s="41">
        <f t="shared" si="82"/>
        <v>30</v>
      </c>
      <c r="BR410" s="41">
        <f t="shared" si="83"/>
        <v>49</v>
      </c>
    </row>
    <row r="411" spans="2:70" x14ac:dyDescent="0.3">
      <c r="B411" s="12" t="s">
        <v>2246</v>
      </c>
      <c r="C411" s="12">
        <v>123031447</v>
      </c>
      <c r="D411" s="12" t="s">
        <v>713</v>
      </c>
      <c r="E411" s="12" t="s">
        <v>617</v>
      </c>
      <c r="F411" s="12" t="s">
        <v>2703</v>
      </c>
      <c r="G411" s="12" t="s">
        <v>85</v>
      </c>
      <c r="H411" s="12" t="s">
        <v>5013</v>
      </c>
      <c r="I411" s="28">
        <v>610000</v>
      </c>
      <c r="J411" s="28">
        <v>595000</v>
      </c>
      <c r="K411" s="28">
        <v>595000</v>
      </c>
      <c r="L411" s="28">
        <v>650000</v>
      </c>
      <c r="M411" s="28">
        <v>565000</v>
      </c>
      <c r="N411" s="28">
        <v>561000</v>
      </c>
      <c r="O411" s="29">
        <v>35</v>
      </c>
      <c r="P411" s="29">
        <v>35</v>
      </c>
      <c r="Q411" s="29">
        <v>40</v>
      </c>
      <c r="R411" s="28">
        <v>420</v>
      </c>
      <c r="S411" s="28">
        <v>400</v>
      </c>
      <c r="T411" s="30">
        <v>2.8</v>
      </c>
      <c r="U411" s="30">
        <v>-0.20000000000000018</v>
      </c>
      <c r="V411" s="30">
        <v>3</v>
      </c>
      <c r="W411" s="30">
        <v>2.1</v>
      </c>
      <c r="X411" s="31">
        <v>3.5803278688524592E-2</v>
      </c>
      <c r="Y411" s="30">
        <v>9</v>
      </c>
      <c r="Z411" s="30">
        <v>9.9999999999999645E-2</v>
      </c>
      <c r="AA411" s="30">
        <v>8.9</v>
      </c>
      <c r="AB411" s="30">
        <v>8.3000000000000007</v>
      </c>
      <c r="AC411" s="32">
        <v>0.19883351007423117</v>
      </c>
      <c r="AD411" s="30">
        <v>5.5535000524396061</v>
      </c>
      <c r="AE411" s="12">
        <v>1</v>
      </c>
      <c r="AF411" s="12">
        <v>5</v>
      </c>
      <c r="AG411" s="12">
        <v>9</v>
      </c>
      <c r="AH411" s="33">
        <v>0.76595744680851063</v>
      </c>
      <c r="AI411" s="34">
        <v>650000</v>
      </c>
      <c r="AJ411" s="34">
        <v>590000</v>
      </c>
      <c r="AK411" s="34">
        <v>585000</v>
      </c>
      <c r="AL411" s="35">
        <v>0.10169491525423729</v>
      </c>
      <c r="AM411" s="35">
        <v>0.1111111111111111</v>
      </c>
      <c r="AN411" s="12">
        <v>2.2999999999999998</v>
      </c>
      <c r="AO411" s="33">
        <v>0.89999999999999991</v>
      </c>
      <c r="AP411" s="12">
        <v>1.4</v>
      </c>
      <c r="AQ411" s="34">
        <v>420</v>
      </c>
      <c r="AR411" s="34">
        <v>400</v>
      </c>
      <c r="AS411" s="31">
        <v>0.05</v>
      </c>
      <c r="AT411" s="36">
        <v>2112.3200000000002</v>
      </c>
      <c r="AU411" s="30">
        <v>0.7752</v>
      </c>
      <c r="AV411" s="30">
        <v>0.2248</v>
      </c>
      <c r="AW411" s="30">
        <v>0.91649999999999998</v>
      </c>
      <c r="AX411" s="30">
        <v>6.2300000000000001E-2</v>
      </c>
      <c r="AY411" s="30">
        <v>0.2848</v>
      </c>
      <c r="AZ411" s="30">
        <v>0.44340000000000002</v>
      </c>
      <c r="BA411" s="30">
        <v>0.2303</v>
      </c>
      <c r="BB411" s="37">
        <v>3</v>
      </c>
      <c r="BC411" s="29">
        <v>71</v>
      </c>
      <c r="BD411" s="38" t="s">
        <v>4536</v>
      </c>
      <c r="BE411" s="39">
        <v>150.54969171035401</v>
      </c>
      <c r="BF411" s="39">
        <v>-34.202081758434403</v>
      </c>
      <c r="BG411" s="40">
        <f t="shared" si="72"/>
        <v>70</v>
      </c>
      <c r="BH411" s="40">
        <f t="shared" si="73"/>
        <v>79</v>
      </c>
      <c r="BI411" s="40">
        <f t="shared" si="74"/>
        <v>100</v>
      </c>
      <c r="BJ411" s="40">
        <f t="shared" si="75"/>
        <v>51</v>
      </c>
      <c r="BK411" s="40">
        <f t="shared" si="76"/>
        <v>93</v>
      </c>
      <c r="BL411" s="40">
        <f t="shared" si="77"/>
        <v>53</v>
      </c>
      <c r="BM411" s="41">
        <f t="shared" si="78"/>
        <v>70</v>
      </c>
      <c r="BN411" s="40">
        <f t="shared" si="79"/>
        <v>95</v>
      </c>
      <c r="BO411" s="41">
        <f t="shared" si="80"/>
        <v>100</v>
      </c>
      <c r="BP411" s="41">
        <f t="shared" si="81"/>
        <v>1</v>
      </c>
      <c r="BQ411" s="41">
        <f t="shared" si="82"/>
        <v>30</v>
      </c>
      <c r="BR411" s="41">
        <f t="shared" si="83"/>
        <v>53</v>
      </c>
    </row>
    <row r="412" spans="2:70" x14ac:dyDescent="0.3">
      <c r="B412" s="12" t="s">
        <v>229</v>
      </c>
      <c r="C412" s="12">
        <v>124011450</v>
      </c>
      <c r="D412" s="12" t="s">
        <v>230</v>
      </c>
      <c r="E412" s="12" t="s">
        <v>231</v>
      </c>
      <c r="F412" s="12" t="s">
        <v>2791</v>
      </c>
      <c r="G412" s="12" t="s">
        <v>85</v>
      </c>
      <c r="H412" s="12" t="s">
        <v>5013</v>
      </c>
      <c r="I412" s="28">
        <v>770000</v>
      </c>
      <c r="J412" s="28">
        <v>820000</v>
      </c>
      <c r="K412" s="28">
        <v>969000</v>
      </c>
      <c r="L412" s="28">
        <v>838000</v>
      </c>
      <c r="M412" s="28">
        <v>890000</v>
      </c>
      <c r="N412" s="28">
        <v>832500</v>
      </c>
      <c r="O412" s="29">
        <v>38</v>
      </c>
      <c r="P412" s="29">
        <v>24</v>
      </c>
      <c r="Q412" s="29">
        <v>42</v>
      </c>
      <c r="R412" s="28">
        <v>460</v>
      </c>
      <c r="S412" s="28">
        <v>425</v>
      </c>
      <c r="T412" s="30">
        <v>2.7</v>
      </c>
      <c r="U412" s="30">
        <v>0.10000000000000009</v>
      </c>
      <c r="V412" s="30">
        <v>2.6</v>
      </c>
      <c r="W412" s="30">
        <v>1.1000000000000001</v>
      </c>
      <c r="X412" s="31">
        <v>3.1064935064935066E-2</v>
      </c>
      <c r="Y412" s="30">
        <v>4.2</v>
      </c>
      <c r="Z412" s="30">
        <v>-1.0999999999999996</v>
      </c>
      <c r="AA412" s="30">
        <v>5.3</v>
      </c>
      <c r="AB412" s="30">
        <v>5.5</v>
      </c>
      <c r="AC412" s="32">
        <v>0.17903848549009838</v>
      </c>
      <c r="AD412" s="30">
        <v>5.7633626182013282</v>
      </c>
      <c r="AE412" s="12">
        <v>17</v>
      </c>
      <c r="AF412" s="12">
        <v>17</v>
      </c>
      <c r="AG412" s="12">
        <v>17</v>
      </c>
      <c r="AH412" s="33">
        <v>2.3448275862068964</v>
      </c>
      <c r="AI412" s="34">
        <v>730000</v>
      </c>
      <c r="AJ412" s="34">
        <v>725000</v>
      </c>
      <c r="AK412" s="34">
        <v>690000</v>
      </c>
      <c r="AL412" s="35">
        <v>6.8965517241379309E-3</v>
      </c>
      <c r="AM412" s="35">
        <v>5.7971014492753624E-2</v>
      </c>
      <c r="AN412" s="12">
        <v>1.6</v>
      </c>
      <c r="AO412" s="33">
        <v>0.5</v>
      </c>
      <c r="AP412" s="12">
        <v>1.1000000000000001</v>
      </c>
      <c r="AQ412" s="34">
        <v>460</v>
      </c>
      <c r="AR412" s="34">
        <v>420</v>
      </c>
      <c r="AS412" s="31">
        <v>9.5238095238095233E-2</v>
      </c>
      <c r="AT412" s="36">
        <v>2569.2800000000002</v>
      </c>
      <c r="AU412" s="30">
        <v>0.80120000000000002</v>
      </c>
      <c r="AV412" s="30">
        <v>0.1988</v>
      </c>
      <c r="AW412" s="30">
        <v>0.94799999999999995</v>
      </c>
      <c r="AX412" s="30">
        <v>4.53E-2</v>
      </c>
      <c r="AY412" s="30">
        <v>0.4173</v>
      </c>
      <c r="AZ412" s="30">
        <v>0.42170000000000002</v>
      </c>
      <c r="BA412" s="30">
        <v>0.1464</v>
      </c>
      <c r="BB412" s="37">
        <v>7.5</v>
      </c>
      <c r="BC412" s="29">
        <v>56</v>
      </c>
      <c r="BD412" s="38" t="s">
        <v>2792</v>
      </c>
      <c r="BE412" s="39">
        <v>150.61821742393201</v>
      </c>
      <c r="BF412" s="39">
        <v>-33.741062103653803</v>
      </c>
      <c r="BG412" s="40">
        <f t="shared" si="72"/>
        <v>72</v>
      </c>
      <c r="BH412" s="40">
        <f t="shared" si="73"/>
        <v>90</v>
      </c>
      <c r="BI412" s="40">
        <f t="shared" si="74"/>
        <v>96</v>
      </c>
      <c r="BJ412" s="40">
        <f t="shared" si="75"/>
        <v>4</v>
      </c>
      <c r="BK412" s="40">
        <f t="shared" si="76"/>
        <v>97</v>
      </c>
      <c r="BL412" s="40">
        <f t="shared" si="77"/>
        <v>82</v>
      </c>
      <c r="BM412" s="41">
        <f t="shared" si="78"/>
        <v>54</v>
      </c>
      <c r="BN412" s="40">
        <f t="shared" si="79"/>
        <v>92</v>
      </c>
      <c r="BO412" s="41">
        <f t="shared" si="80"/>
        <v>100</v>
      </c>
      <c r="BP412" s="41">
        <f t="shared" si="81"/>
        <v>47</v>
      </c>
      <c r="BQ412" s="41">
        <f t="shared" si="82"/>
        <v>75</v>
      </c>
      <c r="BR412" s="41">
        <f t="shared" si="83"/>
        <v>60</v>
      </c>
    </row>
    <row r="413" spans="2:70" x14ac:dyDescent="0.3">
      <c r="B413" s="12" t="s">
        <v>1309</v>
      </c>
      <c r="C413" s="12">
        <v>124011452</v>
      </c>
      <c r="D413" s="12" t="s">
        <v>230</v>
      </c>
      <c r="E413" s="12" t="s">
        <v>231</v>
      </c>
      <c r="F413" s="12" t="s">
        <v>2791</v>
      </c>
      <c r="G413" s="12" t="s">
        <v>85</v>
      </c>
      <c r="H413" s="12" t="s">
        <v>5013</v>
      </c>
      <c r="I413" s="28">
        <v>595000</v>
      </c>
      <c r="J413" s="28">
        <v>580000</v>
      </c>
      <c r="K413" s="28">
        <v>575000</v>
      </c>
      <c r="L413" s="28">
        <v>505000</v>
      </c>
      <c r="M413" s="28">
        <v>505000</v>
      </c>
      <c r="N413" s="28">
        <v>570000</v>
      </c>
      <c r="O413" s="29">
        <v>98</v>
      </c>
      <c r="P413" s="29">
        <v>88</v>
      </c>
      <c r="Q413" s="29">
        <v>46</v>
      </c>
      <c r="R413" s="28">
        <v>450</v>
      </c>
      <c r="S413" s="28">
        <v>400</v>
      </c>
      <c r="T413" s="30">
        <v>0.9</v>
      </c>
      <c r="U413" s="30">
        <v>0</v>
      </c>
      <c r="V413" s="30">
        <v>0.9</v>
      </c>
      <c r="W413" s="30">
        <v>0.7</v>
      </c>
      <c r="X413" s="31">
        <v>3.9327731092436972E-2</v>
      </c>
      <c r="Y413" s="30">
        <v>4.5</v>
      </c>
      <c r="Z413" s="30">
        <v>9.9999999999999645E-2</v>
      </c>
      <c r="AA413" s="30">
        <v>4.4000000000000004</v>
      </c>
      <c r="AB413" s="30">
        <v>5.4</v>
      </c>
      <c r="AC413" s="32">
        <v>0.32454419570736204</v>
      </c>
      <c r="AD413" s="30">
        <v>8.2522989934136941</v>
      </c>
      <c r="AE413" s="12">
        <v>17</v>
      </c>
      <c r="AF413" s="12">
        <v>17</v>
      </c>
      <c r="AG413" s="12">
        <v>17</v>
      </c>
      <c r="AH413" s="33">
        <v>2.3448275862068964</v>
      </c>
      <c r="AI413" s="34">
        <v>730000</v>
      </c>
      <c r="AJ413" s="34">
        <v>725000</v>
      </c>
      <c r="AK413" s="34">
        <v>690000</v>
      </c>
      <c r="AL413" s="35">
        <v>6.8965517241379309E-3</v>
      </c>
      <c r="AM413" s="35">
        <v>5.7971014492753624E-2</v>
      </c>
      <c r="AN413" s="12">
        <v>1.6</v>
      </c>
      <c r="AO413" s="33">
        <v>0.5</v>
      </c>
      <c r="AP413" s="12">
        <v>1.1000000000000001</v>
      </c>
      <c r="AQ413" s="34">
        <v>460</v>
      </c>
      <c r="AR413" s="34">
        <v>420</v>
      </c>
      <c r="AS413" s="31">
        <v>9.5238095238095233E-2</v>
      </c>
      <c r="AT413" s="36">
        <v>1386.5600000000002</v>
      </c>
      <c r="AU413" s="30">
        <v>0.57179999999999997</v>
      </c>
      <c r="AV413" s="30">
        <v>0.42820000000000003</v>
      </c>
      <c r="AW413" s="30">
        <v>0.83279999999999998</v>
      </c>
      <c r="AX413" s="30">
        <v>6.2300000000000001E-2</v>
      </c>
      <c r="AY413" s="30">
        <v>0.39779999999999999</v>
      </c>
      <c r="AZ413" s="30">
        <v>0.28410000000000002</v>
      </c>
      <c r="BA413" s="30">
        <v>0.2848</v>
      </c>
      <c r="BB413" s="37">
        <v>6</v>
      </c>
      <c r="BC413" s="29">
        <v>85</v>
      </c>
      <c r="BD413" s="38" t="s">
        <v>3652</v>
      </c>
      <c r="BE413" s="39">
        <v>150.31054264895701</v>
      </c>
      <c r="BF413" s="39">
        <v>-33.701939238207601</v>
      </c>
      <c r="BG413" s="40">
        <f t="shared" si="72"/>
        <v>100</v>
      </c>
      <c r="BH413" s="40">
        <f t="shared" si="73"/>
        <v>90</v>
      </c>
      <c r="BI413" s="40">
        <f t="shared" si="74"/>
        <v>96</v>
      </c>
      <c r="BJ413" s="40">
        <f t="shared" si="75"/>
        <v>4</v>
      </c>
      <c r="BK413" s="40">
        <f t="shared" si="76"/>
        <v>90</v>
      </c>
      <c r="BL413" s="40">
        <f t="shared" si="77"/>
        <v>78</v>
      </c>
      <c r="BM413" s="41">
        <f t="shared" si="78"/>
        <v>81</v>
      </c>
      <c r="BN413" s="40">
        <f t="shared" si="79"/>
        <v>68</v>
      </c>
      <c r="BO413" s="41">
        <f t="shared" si="80"/>
        <v>51</v>
      </c>
      <c r="BP413" s="41">
        <f t="shared" si="81"/>
        <v>42</v>
      </c>
      <c r="BQ413" s="41">
        <f t="shared" si="82"/>
        <v>60</v>
      </c>
      <c r="BR413" s="41">
        <f t="shared" si="83"/>
        <v>57</v>
      </c>
    </row>
    <row r="414" spans="2:70" x14ac:dyDescent="0.3">
      <c r="B414" s="12" t="s">
        <v>364</v>
      </c>
      <c r="C414" s="12">
        <v>124011453</v>
      </c>
      <c r="D414" s="12" t="s">
        <v>230</v>
      </c>
      <c r="E414" s="12" t="s">
        <v>231</v>
      </c>
      <c r="F414" s="12" t="s">
        <v>2791</v>
      </c>
      <c r="G414" s="12" t="s">
        <v>85</v>
      </c>
      <c r="H414" s="12" t="s">
        <v>5013</v>
      </c>
      <c r="I414" s="28">
        <v>570000</v>
      </c>
      <c r="J414" s="28">
        <v>570000</v>
      </c>
      <c r="K414" s="28">
        <v>599000</v>
      </c>
      <c r="L414" s="28">
        <v>759000</v>
      </c>
      <c r="M414" s="28">
        <v>759000</v>
      </c>
      <c r="N414" s="28">
        <v>625000</v>
      </c>
      <c r="O414" s="29">
        <v>24</v>
      </c>
      <c r="P414" s="29">
        <v>24</v>
      </c>
      <c r="Q414" s="29">
        <v>8</v>
      </c>
      <c r="R414" s="28">
        <v>430</v>
      </c>
      <c r="S414" s="28">
        <v>420</v>
      </c>
      <c r="T414" s="30">
        <v>1.6</v>
      </c>
      <c r="U414" s="30">
        <v>0</v>
      </c>
      <c r="V414" s="30">
        <v>1.6</v>
      </c>
      <c r="W414" s="30">
        <v>0.7</v>
      </c>
      <c r="X414" s="31">
        <v>3.9228070175438598E-2</v>
      </c>
      <c r="Y414" s="30">
        <v>5.6</v>
      </c>
      <c r="Z414" s="30">
        <v>-1.4000000000000004</v>
      </c>
      <c r="AA414" s="30">
        <v>7</v>
      </c>
      <c r="AB414" s="30">
        <v>6.8</v>
      </c>
      <c r="AC414" s="32">
        <v>0.21876271876271874</v>
      </c>
      <c r="AD414" s="30">
        <v>5.5766882689959605</v>
      </c>
      <c r="AE414" s="12">
        <v>17</v>
      </c>
      <c r="AF414" s="12">
        <v>17</v>
      </c>
      <c r="AG414" s="12">
        <v>17</v>
      </c>
      <c r="AH414" s="33">
        <v>2.3448275862068964</v>
      </c>
      <c r="AI414" s="34">
        <v>730000</v>
      </c>
      <c r="AJ414" s="34">
        <v>725000</v>
      </c>
      <c r="AK414" s="34">
        <v>690000</v>
      </c>
      <c r="AL414" s="35">
        <v>6.8965517241379309E-3</v>
      </c>
      <c r="AM414" s="35">
        <v>5.7971014492753624E-2</v>
      </c>
      <c r="AN414" s="12">
        <v>1.6</v>
      </c>
      <c r="AO414" s="33">
        <v>0.5</v>
      </c>
      <c r="AP414" s="12">
        <v>1.1000000000000001</v>
      </c>
      <c r="AQ414" s="34">
        <v>460</v>
      </c>
      <c r="AR414" s="34">
        <v>420</v>
      </c>
      <c r="AS414" s="31">
        <v>9.5238095238095233E-2</v>
      </c>
      <c r="AT414" s="36">
        <v>1965.6000000000001</v>
      </c>
      <c r="AU414" s="30">
        <v>0.72330000000000005</v>
      </c>
      <c r="AV414" s="30">
        <v>0.2767</v>
      </c>
      <c r="AW414" s="30">
        <v>0.96479999999999999</v>
      </c>
      <c r="AX414" s="30">
        <v>1.7600000000000001E-2</v>
      </c>
      <c r="AY414" s="30">
        <v>0.37259999999999999</v>
      </c>
      <c r="AZ414" s="30">
        <v>0.46429999999999999</v>
      </c>
      <c r="BA414" s="30">
        <v>0.14480000000000001</v>
      </c>
      <c r="BB414" s="37">
        <v>6</v>
      </c>
      <c r="BC414" s="29">
        <v>72</v>
      </c>
      <c r="BD414" s="38" t="s">
        <v>2879</v>
      </c>
      <c r="BE414" s="39">
        <v>150.450026059289</v>
      </c>
      <c r="BF414" s="39">
        <v>-33.723859750670002</v>
      </c>
      <c r="BG414" s="40">
        <f t="shared" si="72"/>
        <v>90</v>
      </c>
      <c r="BH414" s="40">
        <f t="shared" si="73"/>
        <v>90</v>
      </c>
      <c r="BI414" s="40">
        <f t="shared" si="74"/>
        <v>96</v>
      </c>
      <c r="BJ414" s="40">
        <f t="shared" si="75"/>
        <v>4</v>
      </c>
      <c r="BK414" s="40">
        <f t="shared" si="76"/>
        <v>93</v>
      </c>
      <c r="BL414" s="40">
        <f t="shared" si="77"/>
        <v>72</v>
      </c>
      <c r="BM414" s="41">
        <f t="shared" si="78"/>
        <v>81</v>
      </c>
      <c r="BN414" s="40">
        <f t="shared" si="79"/>
        <v>94</v>
      </c>
      <c r="BO414" s="41">
        <f t="shared" si="80"/>
        <v>100</v>
      </c>
      <c r="BP414" s="41">
        <f t="shared" si="81"/>
        <v>24</v>
      </c>
      <c r="BQ414" s="41">
        <f t="shared" si="82"/>
        <v>60</v>
      </c>
      <c r="BR414" s="41">
        <f t="shared" si="83"/>
        <v>60</v>
      </c>
    </row>
    <row r="415" spans="2:70" x14ac:dyDescent="0.3">
      <c r="B415" s="12" t="s">
        <v>232</v>
      </c>
      <c r="C415" s="12">
        <v>124011454</v>
      </c>
      <c r="D415" s="12" t="s">
        <v>230</v>
      </c>
      <c r="E415" s="12" t="s">
        <v>231</v>
      </c>
      <c r="F415" s="12" t="s">
        <v>2791</v>
      </c>
      <c r="G415" s="12" t="s">
        <v>85</v>
      </c>
      <c r="H415" s="12" t="s">
        <v>5013</v>
      </c>
      <c r="I415" s="28">
        <v>690000</v>
      </c>
      <c r="J415" s="28">
        <v>690000</v>
      </c>
      <c r="K415" s="28">
        <v>650000</v>
      </c>
      <c r="L415" s="28">
        <v>685000</v>
      </c>
      <c r="M415" s="28">
        <v>680000</v>
      </c>
      <c r="N415" s="28">
        <v>700000</v>
      </c>
      <c r="O415" s="29">
        <v>29</v>
      </c>
      <c r="P415" s="29">
        <v>29</v>
      </c>
      <c r="Q415" s="29">
        <v>39</v>
      </c>
      <c r="R415" s="28">
        <v>480</v>
      </c>
      <c r="S415" s="28">
        <v>420</v>
      </c>
      <c r="T415" s="30">
        <v>2.1</v>
      </c>
      <c r="U415" s="30">
        <v>0.20000000000000018</v>
      </c>
      <c r="V415" s="30">
        <v>1.9</v>
      </c>
      <c r="W415" s="30">
        <v>1.4</v>
      </c>
      <c r="X415" s="31">
        <v>3.6173913043478258E-2</v>
      </c>
      <c r="Y415" s="30">
        <v>2.8</v>
      </c>
      <c r="Z415" s="30">
        <v>-0.10000000000000009</v>
      </c>
      <c r="AA415" s="30">
        <v>2.9</v>
      </c>
      <c r="AB415" s="30">
        <v>2.9</v>
      </c>
      <c r="AC415" s="32">
        <v>0.20977554017201591</v>
      </c>
      <c r="AD415" s="30">
        <v>5.7990834422552471</v>
      </c>
      <c r="AE415" s="12">
        <v>17</v>
      </c>
      <c r="AF415" s="12">
        <v>17</v>
      </c>
      <c r="AG415" s="12">
        <v>17</v>
      </c>
      <c r="AH415" s="33">
        <v>2.3448275862068964</v>
      </c>
      <c r="AI415" s="34">
        <v>730000</v>
      </c>
      <c r="AJ415" s="34">
        <v>725000</v>
      </c>
      <c r="AK415" s="34">
        <v>690000</v>
      </c>
      <c r="AL415" s="35">
        <v>6.8965517241379309E-3</v>
      </c>
      <c r="AM415" s="35">
        <v>5.7971014492753624E-2</v>
      </c>
      <c r="AN415" s="12">
        <v>1.6</v>
      </c>
      <c r="AO415" s="33">
        <v>0.5</v>
      </c>
      <c r="AP415" s="12">
        <v>1.1000000000000001</v>
      </c>
      <c r="AQ415" s="34">
        <v>460</v>
      </c>
      <c r="AR415" s="34">
        <v>420</v>
      </c>
      <c r="AS415" s="31">
        <v>9.5238095238095233E-2</v>
      </c>
      <c r="AT415" s="36">
        <v>2288.1600000000003</v>
      </c>
      <c r="AU415" s="30">
        <v>0.76519999999999999</v>
      </c>
      <c r="AV415" s="30">
        <v>0.23480000000000001</v>
      </c>
      <c r="AW415" s="30">
        <v>0.91469999999999996</v>
      </c>
      <c r="AX415" s="30">
        <v>5.67E-2</v>
      </c>
      <c r="AY415" s="30">
        <v>0.38979999999999998</v>
      </c>
      <c r="AZ415" s="30">
        <v>0.44059999999999999</v>
      </c>
      <c r="BA415" s="30">
        <v>0.1376</v>
      </c>
      <c r="BB415" s="37">
        <v>7</v>
      </c>
      <c r="BC415" s="29">
        <v>60</v>
      </c>
      <c r="BD415" s="38" t="s">
        <v>2793</v>
      </c>
      <c r="BE415" s="39">
        <v>150.59314439838801</v>
      </c>
      <c r="BF415" s="39">
        <v>-33.689176149842801</v>
      </c>
      <c r="BG415" s="40">
        <f t="shared" si="72"/>
        <v>82</v>
      </c>
      <c r="BH415" s="40">
        <f t="shared" si="73"/>
        <v>90</v>
      </c>
      <c r="BI415" s="40">
        <f t="shared" si="74"/>
        <v>96</v>
      </c>
      <c r="BJ415" s="40">
        <f t="shared" si="75"/>
        <v>4</v>
      </c>
      <c r="BK415" s="40">
        <f t="shared" si="76"/>
        <v>96</v>
      </c>
      <c r="BL415" s="40">
        <f t="shared" si="77"/>
        <v>76</v>
      </c>
      <c r="BM415" s="41">
        <f t="shared" si="78"/>
        <v>71</v>
      </c>
      <c r="BN415" s="40">
        <f t="shared" si="79"/>
        <v>92</v>
      </c>
      <c r="BO415" s="41">
        <f t="shared" si="80"/>
        <v>100</v>
      </c>
      <c r="BP415" s="41">
        <f t="shared" si="81"/>
        <v>70</v>
      </c>
      <c r="BQ415" s="41">
        <f t="shared" si="82"/>
        <v>70</v>
      </c>
      <c r="BR415" s="41">
        <f t="shared" si="83"/>
        <v>63</v>
      </c>
    </row>
    <row r="416" spans="2:70" x14ac:dyDescent="0.3">
      <c r="B416" s="12" t="s">
        <v>508</v>
      </c>
      <c r="C416" s="12">
        <v>124011455</v>
      </c>
      <c r="D416" s="12" t="s">
        <v>230</v>
      </c>
      <c r="E416" s="12" t="s">
        <v>231</v>
      </c>
      <c r="F416" s="12" t="s">
        <v>2791</v>
      </c>
      <c r="G416" s="12" t="s">
        <v>85</v>
      </c>
      <c r="H416" s="12" t="s">
        <v>5013</v>
      </c>
      <c r="I416" s="28">
        <v>745000</v>
      </c>
      <c r="J416" s="28">
        <v>765000</v>
      </c>
      <c r="K416" s="28">
        <v>690000</v>
      </c>
      <c r="L416" s="28">
        <v>710000</v>
      </c>
      <c r="M416" s="28">
        <v>780000</v>
      </c>
      <c r="N416" s="28">
        <v>765000</v>
      </c>
      <c r="O416" s="29">
        <v>67</v>
      </c>
      <c r="P416" s="29">
        <v>70</v>
      </c>
      <c r="Q416" s="29">
        <v>48</v>
      </c>
      <c r="R416" s="28">
        <v>550</v>
      </c>
      <c r="S416" s="28">
        <v>460</v>
      </c>
      <c r="T416" s="30">
        <v>1.5</v>
      </c>
      <c r="U416" s="30">
        <v>-0.79999999999999982</v>
      </c>
      <c r="V416" s="30">
        <v>2.2999999999999998</v>
      </c>
      <c r="W416" s="30">
        <v>2.5</v>
      </c>
      <c r="X416" s="31">
        <v>3.8389261744966444E-2</v>
      </c>
      <c r="Y416" s="30">
        <v>2.8</v>
      </c>
      <c r="Z416" s="30">
        <v>0</v>
      </c>
      <c r="AA416" s="30">
        <v>2.8</v>
      </c>
      <c r="AB416" s="30">
        <v>3.6</v>
      </c>
      <c r="AC416" s="32">
        <v>0.32138182498130141</v>
      </c>
      <c r="AD416" s="30">
        <v>8.3716594269604734</v>
      </c>
      <c r="AE416" s="12">
        <v>17</v>
      </c>
      <c r="AF416" s="12">
        <v>17</v>
      </c>
      <c r="AG416" s="12">
        <v>17</v>
      </c>
      <c r="AH416" s="33">
        <v>2.3448275862068964</v>
      </c>
      <c r="AI416" s="34">
        <v>730000</v>
      </c>
      <c r="AJ416" s="34">
        <v>725000</v>
      </c>
      <c r="AK416" s="34">
        <v>690000</v>
      </c>
      <c r="AL416" s="35">
        <v>6.8965517241379309E-3</v>
      </c>
      <c r="AM416" s="35">
        <v>5.7971014492753624E-2</v>
      </c>
      <c r="AN416" s="12">
        <v>1.6</v>
      </c>
      <c r="AO416" s="33">
        <v>0.5</v>
      </c>
      <c r="AP416" s="12">
        <v>1.1000000000000001</v>
      </c>
      <c r="AQ416" s="34">
        <v>460</v>
      </c>
      <c r="AR416" s="34">
        <v>420</v>
      </c>
      <c r="AS416" s="31">
        <v>9.5238095238095233E-2</v>
      </c>
      <c r="AT416" s="36">
        <v>1711.3600000000001</v>
      </c>
      <c r="AU416" s="30">
        <v>0.68710000000000004</v>
      </c>
      <c r="AV416" s="30">
        <v>0.31290000000000001</v>
      </c>
      <c r="AW416" s="30">
        <v>0.95609999999999995</v>
      </c>
      <c r="AX416" s="30">
        <v>3.3399999999999999E-2</v>
      </c>
      <c r="AY416" s="30">
        <v>0.47010000000000002</v>
      </c>
      <c r="AZ416" s="30">
        <v>0.33810000000000001</v>
      </c>
      <c r="BA416" s="30">
        <v>0.1739</v>
      </c>
      <c r="BB416" s="37">
        <v>8</v>
      </c>
      <c r="BC416" s="29">
        <v>77</v>
      </c>
      <c r="BD416" s="38" t="s">
        <v>2989</v>
      </c>
      <c r="BE416" s="39">
        <v>150.388185440211</v>
      </c>
      <c r="BF416" s="39">
        <v>-33.729274235532401</v>
      </c>
      <c r="BG416" s="40">
        <f t="shared" si="72"/>
        <v>92</v>
      </c>
      <c r="BH416" s="40">
        <f t="shared" si="73"/>
        <v>90</v>
      </c>
      <c r="BI416" s="40">
        <f t="shared" si="74"/>
        <v>96</v>
      </c>
      <c r="BJ416" s="40">
        <f t="shared" si="75"/>
        <v>4</v>
      </c>
      <c r="BK416" s="40">
        <f t="shared" si="76"/>
        <v>91</v>
      </c>
      <c r="BL416" s="40">
        <f t="shared" si="77"/>
        <v>93</v>
      </c>
      <c r="BM416" s="41">
        <f t="shared" si="78"/>
        <v>78</v>
      </c>
      <c r="BN416" s="40">
        <f t="shared" si="79"/>
        <v>67</v>
      </c>
      <c r="BO416" s="41">
        <f t="shared" si="80"/>
        <v>53</v>
      </c>
      <c r="BP416" s="41">
        <f t="shared" si="81"/>
        <v>70</v>
      </c>
      <c r="BQ416" s="41">
        <f t="shared" si="82"/>
        <v>80</v>
      </c>
      <c r="BR416" s="41">
        <f t="shared" si="83"/>
        <v>61</v>
      </c>
    </row>
    <row r="417" spans="2:70" x14ac:dyDescent="0.3">
      <c r="B417" s="12" t="s">
        <v>1310</v>
      </c>
      <c r="C417" s="12">
        <v>124031457</v>
      </c>
      <c r="D417" s="12" t="s">
        <v>234</v>
      </c>
      <c r="E417" s="12" t="s">
        <v>231</v>
      </c>
      <c r="F417" s="12" t="s">
        <v>2791</v>
      </c>
      <c r="G417" s="12" t="s">
        <v>85</v>
      </c>
      <c r="H417" s="12" t="s">
        <v>5013</v>
      </c>
      <c r="I417" s="28">
        <v>676000</v>
      </c>
      <c r="J417" s="28">
        <v>650000</v>
      </c>
      <c r="K417" s="28">
        <v>595000</v>
      </c>
      <c r="L417" s="28">
        <v>700000</v>
      </c>
      <c r="M417" s="28">
        <v>692500</v>
      </c>
      <c r="N417" s="28">
        <v>575000</v>
      </c>
      <c r="O417" s="29">
        <v>21</v>
      </c>
      <c r="P417" s="29">
        <v>21</v>
      </c>
      <c r="Q417" s="29">
        <v>37</v>
      </c>
      <c r="R417" s="28">
        <v>480</v>
      </c>
      <c r="S417" s="28">
        <v>450</v>
      </c>
      <c r="T417" s="30">
        <v>2.5</v>
      </c>
      <c r="U417" s="30">
        <v>0</v>
      </c>
      <c r="V417" s="30">
        <v>2.5</v>
      </c>
      <c r="W417" s="30">
        <v>2.6</v>
      </c>
      <c r="X417" s="31">
        <v>3.6923076923076927E-2</v>
      </c>
      <c r="Y417" s="30">
        <v>8.8000000000000007</v>
      </c>
      <c r="Z417" s="30">
        <v>-0.39999999999999858</v>
      </c>
      <c r="AA417" s="30">
        <v>9.1999999999999993</v>
      </c>
      <c r="AB417" s="30">
        <v>8.5</v>
      </c>
      <c r="AC417" s="32">
        <v>0.23730422401518744</v>
      </c>
      <c r="AD417" s="30">
        <v>6.4269894004113262</v>
      </c>
      <c r="AE417" s="12">
        <v>144</v>
      </c>
      <c r="AF417" s="12">
        <v>124</v>
      </c>
      <c r="AG417" s="12">
        <v>176</v>
      </c>
      <c r="AH417" s="33">
        <v>3.4080000000000004</v>
      </c>
      <c r="AI417" s="34">
        <v>583000</v>
      </c>
      <c r="AJ417" s="34">
        <v>540000</v>
      </c>
      <c r="AK417" s="34">
        <v>545000</v>
      </c>
      <c r="AL417" s="35">
        <v>7.9629629629629634E-2</v>
      </c>
      <c r="AM417" s="35">
        <v>6.9724770642201839E-2</v>
      </c>
      <c r="AN417" s="12">
        <v>2.2999999999999998</v>
      </c>
      <c r="AO417" s="33">
        <v>0.19999999999999973</v>
      </c>
      <c r="AP417" s="12">
        <v>2.1</v>
      </c>
      <c r="AQ417" s="34">
        <v>520</v>
      </c>
      <c r="AR417" s="34">
        <v>470</v>
      </c>
      <c r="AS417" s="31">
        <v>0.10638297872340426</v>
      </c>
      <c r="AT417" s="36">
        <v>2022.7200000000003</v>
      </c>
      <c r="AU417" s="30">
        <v>0.77710000000000001</v>
      </c>
      <c r="AV417" s="30">
        <v>0.22289999999999999</v>
      </c>
      <c r="AW417" s="30">
        <v>0.92200000000000004</v>
      </c>
      <c r="AX417" s="30">
        <v>6.7000000000000004E-2</v>
      </c>
      <c r="AY417" s="30">
        <v>0.29720000000000002</v>
      </c>
      <c r="AZ417" s="30">
        <v>0.41789999999999999</v>
      </c>
      <c r="BA417" s="30">
        <v>0.26500000000000001</v>
      </c>
      <c r="BB417" s="37">
        <v>4</v>
      </c>
      <c r="BC417" s="29">
        <v>46</v>
      </c>
      <c r="BD417" s="38" t="s">
        <v>3653</v>
      </c>
      <c r="BE417" s="39">
        <v>150.735649379357</v>
      </c>
      <c r="BF417" s="39">
        <v>-33.745757769125099</v>
      </c>
      <c r="BG417" s="40">
        <f t="shared" si="72"/>
        <v>75</v>
      </c>
      <c r="BH417" s="40">
        <f t="shared" si="73"/>
        <v>79</v>
      </c>
      <c r="BI417" s="40">
        <f t="shared" si="74"/>
        <v>83</v>
      </c>
      <c r="BJ417" s="40">
        <f t="shared" si="75"/>
        <v>40</v>
      </c>
      <c r="BK417" s="40">
        <f t="shared" si="76"/>
        <v>100</v>
      </c>
      <c r="BL417" s="40">
        <f t="shared" si="77"/>
        <v>55</v>
      </c>
      <c r="BM417" s="41">
        <f t="shared" si="78"/>
        <v>73</v>
      </c>
      <c r="BN417" s="40">
        <f t="shared" si="79"/>
        <v>86</v>
      </c>
      <c r="BO417" s="41">
        <f t="shared" si="80"/>
        <v>100</v>
      </c>
      <c r="BP417" s="41">
        <f t="shared" si="81"/>
        <v>1</v>
      </c>
      <c r="BQ417" s="41">
        <f t="shared" si="82"/>
        <v>40</v>
      </c>
      <c r="BR417" s="41">
        <f t="shared" si="83"/>
        <v>53</v>
      </c>
    </row>
    <row r="418" spans="2:70" x14ac:dyDescent="0.3">
      <c r="B418" s="12" t="s">
        <v>433</v>
      </c>
      <c r="C418" s="12">
        <v>124031459</v>
      </c>
      <c r="D418" s="12" t="s">
        <v>234</v>
      </c>
      <c r="E418" s="12" t="s">
        <v>231</v>
      </c>
      <c r="F418" s="12" t="s">
        <v>2791</v>
      </c>
      <c r="G418" s="12" t="s">
        <v>85</v>
      </c>
      <c r="H418" s="12" t="s">
        <v>5013</v>
      </c>
      <c r="I418" s="28">
        <v>760000</v>
      </c>
      <c r="J418" s="28">
        <v>739000</v>
      </c>
      <c r="K418" s="28">
        <v>720000</v>
      </c>
      <c r="L418" s="28">
        <v>815000</v>
      </c>
      <c r="M418" s="28">
        <v>870000</v>
      </c>
      <c r="N418" s="28">
        <v>770000</v>
      </c>
      <c r="O418" s="29">
        <v>24</v>
      </c>
      <c r="P418" s="29">
        <v>23</v>
      </c>
      <c r="Q418" s="29">
        <v>35</v>
      </c>
      <c r="R418" s="28">
        <v>575</v>
      </c>
      <c r="S418" s="28">
        <v>520</v>
      </c>
      <c r="T418" s="30">
        <v>1.7</v>
      </c>
      <c r="U418" s="30">
        <v>0.19999999999999996</v>
      </c>
      <c r="V418" s="30">
        <v>1.5</v>
      </c>
      <c r="W418" s="30">
        <v>1.1000000000000001</v>
      </c>
      <c r="X418" s="31">
        <v>3.9342105263157894E-2</v>
      </c>
      <c r="Y418" s="30">
        <v>2.4</v>
      </c>
      <c r="Z418" s="30">
        <v>-0.70000000000000018</v>
      </c>
      <c r="AA418" s="30">
        <v>3.1</v>
      </c>
      <c r="AB418" s="30">
        <v>3.2</v>
      </c>
      <c r="AC418" s="32">
        <v>0.24193819846505987</v>
      </c>
      <c r="AD418" s="30">
        <v>6.1495996934262713</v>
      </c>
      <c r="AE418" s="12">
        <v>144</v>
      </c>
      <c r="AF418" s="12">
        <v>124</v>
      </c>
      <c r="AG418" s="12">
        <v>176</v>
      </c>
      <c r="AH418" s="33">
        <v>3.4080000000000004</v>
      </c>
      <c r="AI418" s="34">
        <v>583000</v>
      </c>
      <c r="AJ418" s="34">
        <v>540000</v>
      </c>
      <c r="AK418" s="34">
        <v>545000</v>
      </c>
      <c r="AL418" s="35">
        <v>7.9629629629629634E-2</v>
      </c>
      <c r="AM418" s="35">
        <v>6.9724770642201839E-2</v>
      </c>
      <c r="AN418" s="12">
        <v>2.2999999999999998</v>
      </c>
      <c r="AO418" s="33">
        <v>0.19999999999999973</v>
      </c>
      <c r="AP418" s="12">
        <v>2.1</v>
      </c>
      <c r="AQ418" s="34">
        <v>520</v>
      </c>
      <c r="AR418" s="34">
        <v>470</v>
      </c>
      <c r="AS418" s="31">
        <v>0.10638297872340426</v>
      </c>
      <c r="AT418" s="36">
        <v>2376.6400000000003</v>
      </c>
      <c r="AU418" s="30">
        <v>0.77659999999999996</v>
      </c>
      <c r="AV418" s="30">
        <v>0.22339999999999999</v>
      </c>
      <c r="AW418" s="30">
        <v>0.8831</v>
      </c>
      <c r="AX418" s="30">
        <v>8.2199999999999995E-2</v>
      </c>
      <c r="AY418" s="30">
        <v>0.38109999999999999</v>
      </c>
      <c r="AZ418" s="30">
        <v>0.4128</v>
      </c>
      <c r="BA418" s="30">
        <v>0.18790000000000001</v>
      </c>
      <c r="BB418" s="37">
        <v>6.5</v>
      </c>
      <c r="BC418" s="29">
        <v>52</v>
      </c>
      <c r="BD418" s="38" t="s">
        <v>2933</v>
      </c>
      <c r="BE418" s="39">
        <v>150.661369477286</v>
      </c>
      <c r="BF418" s="39">
        <v>-33.747171520456298</v>
      </c>
      <c r="BG418" s="40">
        <f t="shared" si="72"/>
        <v>88</v>
      </c>
      <c r="BH418" s="40">
        <f t="shared" si="73"/>
        <v>79</v>
      </c>
      <c r="BI418" s="40">
        <f t="shared" si="74"/>
        <v>83</v>
      </c>
      <c r="BJ418" s="40">
        <f t="shared" si="75"/>
        <v>40</v>
      </c>
      <c r="BK418" s="40">
        <f t="shared" si="76"/>
        <v>99</v>
      </c>
      <c r="BL418" s="40">
        <f t="shared" si="77"/>
        <v>74</v>
      </c>
      <c r="BM418" s="41">
        <f t="shared" si="78"/>
        <v>81</v>
      </c>
      <c r="BN418" s="40">
        <f t="shared" si="79"/>
        <v>89</v>
      </c>
      <c r="BO418" s="41">
        <f t="shared" si="80"/>
        <v>100</v>
      </c>
      <c r="BP418" s="41">
        <f t="shared" si="81"/>
        <v>77</v>
      </c>
      <c r="BQ418" s="41">
        <f t="shared" si="82"/>
        <v>65</v>
      </c>
      <c r="BR418" s="41">
        <f t="shared" si="83"/>
        <v>64</v>
      </c>
    </row>
    <row r="419" spans="2:70" x14ac:dyDescent="0.3">
      <c r="B419" s="12" t="s">
        <v>714</v>
      </c>
      <c r="C419" s="12">
        <v>124031460</v>
      </c>
      <c r="D419" s="12" t="s">
        <v>234</v>
      </c>
      <c r="E419" s="12" t="s">
        <v>231</v>
      </c>
      <c r="F419" s="12" t="s">
        <v>2791</v>
      </c>
      <c r="G419" s="12" t="s">
        <v>85</v>
      </c>
      <c r="H419" s="12" t="s">
        <v>5013</v>
      </c>
      <c r="I419" s="28">
        <v>779000</v>
      </c>
      <c r="J419" s="28">
        <v>779000</v>
      </c>
      <c r="K419" s="28">
        <v>749000</v>
      </c>
      <c r="L419" s="28">
        <v>815000</v>
      </c>
      <c r="M419" s="28">
        <v>775000</v>
      </c>
      <c r="N419" s="28">
        <v>745000</v>
      </c>
      <c r="O419" s="29">
        <v>27</v>
      </c>
      <c r="P419" s="29">
        <v>28</v>
      </c>
      <c r="Q419" s="29">
        <v>25</v>
      </c>
      <c r="R419" s="28">
        <v>540</v>
      </c>
      <c r="S419" s="28">
        <v>500</v>
      </c>
      <c r="T419" s="30">
        <v>2.9</v>
      </c>
      <c r="U419" s="30">
        <v>-0.30000000000000027</v>
      </c>
      <c r="V419" s="30">
        <v>3.2</v>
      </c>
      <c r="W419" s="30">
        <v>2.9</v>
      </c>
      <c r="X419" s="31">
        <v>3.6046213093709888E-2</v>
      </c>
      <c r="Y419" s="30">
        <v>5.8</v>
      </c>
      <c r="Z419" s="30">
        <v>0</v>
      </c>
      <c r="AA419" s="30">
        <v>5.8</v>
      </c>
      <c r="AB419" s="30">
        <v>5.9</v>
      </c>
      <c r="AC419" s="32">
        <v>0.19882179675994105</v>
      </c>
      <c r="AD419" s="30">
        <v>5.5157471394584787</v>
      </c>
      <c r="AE419" s="12">
        <v>144</v>
      </c>
      <c r="AF419" s="12">
        <v>124</v>
      </c>
      <c r="AG419" s="12">
        <v>176</v>
      </c>
      <c r="AH419" s="33">
        <v>3.4080000000000004</v>
      </c>
      <c r="AI419" s="34">
        <v>583000</v>
      </c>
      <c r="AJ419" s="34">
        <v>540000</v>
      </c>
      <c r="AK419" s="34">
        <v>545000</v>
      </c>
      <c r="AL419" s="35">
        <v>7.9629629629629634E-2</v>
      </c>
      <c r="AM419" s="35">
        <v>6.9724770642201839E-2</v>
      </c>
      <c r="AN419" s="12">
        <v>2.2999999999999998</v>
      </c>
      <c r="AO419" s="33">
        <v>0.19999999999999973</v>
      </c>
      <c r="AP419" s="12">
        <v>2.1</v>
      </c>
      <c r="AQ419" s="34">
        <v>520</v>
      </c>
      <c r="AR419" s="34">
        <v>470</v>
      </c>
      <c r="AS419" s="31">
        <v>0.10638297872340426</v>
      </c>
      <c r="AT419" s="36">
        <v>2716.0000000000005</v>
      </c>
      <c r="AU419" s="30">
        <v>0.85960000000000003</v>
      </c>
      <c r="AV419" s="30">
        <v>0.1404</v>
      </c>
      <c r="AW419" s="30">
        <v>0.90910000000000002</v>
      </c>
      <c r="AX419" s="30">
        <v>7.4899999999999994E-2</v>
      </c>
      <c r="AY419" s="30">
        <v>0.2545</v>
      </c>
      <c r="AZ419" s="30">
        <v>0.50900000000000001</v>
      </c>
      <c r="BA419" s="30">
        <v>0.22359999999999999</v>
      </c>
      <c r="BB419" s="37">
        <v>6</v>
      </c>
      <c r="BC419" s="29">
        <v>50</v>
      </c>
      <c r="BD419" s="38" t="s">
        <v>3151</v>
      </c>
      <c r="BE419" s="39">
        <v>150.67887576587501</v>
      </c>
      <c r="BF419" s="39">
        <v>-33.784367762051403</v>
      </c>
      <c r="BG419" s="40">
        <f t="shared" si="72"/>
        <v>69</v>
      </c>
      <c r="BH419" s="40">
        <f t="shared" si="73"/>
        <v>79</v>
      </c>
      <c r="BI419" s="40">
        <f t="shared" si="74"/>
        <v>83</v>
      </c>
      <c r="BJ419" s="40">
        <f t="shared" si="75"/>
        <v>40</v>
      </c>
      <c r="BK419" s="40">
        <f t="shared" si="76"/>
        <v>100</v>
      </c>
      <c r="BL419" s="40">
        <f t="shared" si="77"/>
        <v>46</v>
      </c>
      <c r="BM419" s="41">
        <f t="shared" si="78"/>
        <v>70</v>
      </c>
      <c r="BN419" s="40">
        <f t="shared" si="79"/>
        <v>95</v>
      </c>
      <c r="BO419" s="41">
        <f t="shared" si="80"/>
        <v>100</v>
      </c>
      <c r="BP419" s="41">
        <f t="shared" si="81"/>
        <v>21</v>
      </c>
      <c r="BQ419" s="41">
        <f t="shared" si="82"/>
        <v>60</v>
      </c>
      <c r="BR419" s="41">
        <f t="shared" si="83"/>
        <v>55</v>
      </c>
    </row>
    <row r="420" spans="2:70" x14ac:dyDescent="0.3">
      <c r="B420" s="12" t="s">
        <v>1181</v>
      </c>
      <c r="C420" s="12">
        <v>124031461</v>
      </c>
      <c r="D420" s="12" t="s">
        <v>234</v>
      </c>
      <c r="E420" s="12" t="s">
        <v>231</v>
      </c>
      <c r="F420" s="12" t="s">
        <v>2791</v>
      </c>
      <c r="G420" s="12" t="s">
        <v>85</v>
      </c>
      <c r="H420" s="12" t="s">
        <v>5013</v>
      </c>
      <c r="I420" s="28">
        <v>535500</v>
      </c>
      <c r="J420" s="28">
        <v>521040</v>
      </c>
      <c r="K420" s="28">
        <v>455000</v>
      </c>
      <c r="L420" s="28">
        <v>505000</v>
      </c>
      <c r="M420" s="28">
        <v>510000</v>
      </c>
      <c r="N420" s="28">
        <v>484000</v>
      </c>
      <c r="O420" s="29">
        <v>26</v>
      </c>
      <c r="P420" s="29">
        <v>26</v>
      </c>
      <c r="Q420" s="29">
        <v>28</v>
      </c>
      <c r="R420" s="28">
        <v>480</v>
      </c>
      <c r="S420" s="28">
        <v>440</v>
      </c>
      <c r="T420" s="30">
        <v>2.8</v>
      </c>
      <c r="U420" s="30">
        <v>-0.10000000000000009</v>
      </c>
      <c r="V420" s="30">
        <v>2.9</v>
      </c>
      <c r="W420" s="30">
        <v>2.1</v>
      </c>
      <c r="X420" s="31">
        <v>4.6610644257703081E-2</v>
      </c>
      <c r="Y420" s="30">
        <v>6.3</v>
      </c>
      <c r="Z420" s="30">
        <v>0.20000000000000018</v>
      </c>
      <c r="AA420" s="30">
        <v>6.1</v>
      </c>
      <c r="AB420" s="30">
        <v>6</v>
      </c>
      <c r="AC420" s="32">
        <v>0.24406117800195246</v>
      </c>
      <c r="AD420" s="30">
        <v>5.2361683020851579</v>
      </c>
      <c r="AE420" s="12">
        <v>144</v>
      </c>
      <c r="AF420" s="12">
        <v>124</v>
      </c>
      <c r="AG420" s="12">
        <v>176</v>
      </c>
      <c r="AH420" s="33">
        <v>3.4080000000000004</v>
      </c>
      <c r="AI420" s="34">
        <v>583000</v>
      </c>
      <c r="AJ420" s="34">
        <v>540000</v>
      </c>
      <c r="AK420" s="34">
        <v>545000</v>
      </c>
      <c r="AL420" s="35">
        <v>7.9629629629629634E-2</v>
      </c>
      <c r="AM420" s="35">
        <v>6.9724770642201839E-2</v>
      </c>
      <c r="AN420" s="12">
        <v>2.2999999999999998</v>
      </c>
      <c r="AO420" s="33">
        <v>0.19999999999999973</v>
      </c>
      <c r="AP420" s="12">
        <v>2.1</v>
      </c>
      <c r="AQ420" s="34">
        <v>520</v>
      </c>
      <c r="AR420" s="34">
        <v>470</v>
      </c>
      <c r="AS420" s="31">
        <v>0.10638297872340426</v>
      </c>
      <c r="AT420" s="36">
        <v>1966.7200000000003</v>
      </c>
      <c r="AU420" s="30">
        <v>0.72399999999999998</v>
      </c>
      <c r="AV420" s="30">
        <v>0.27600000000000002</v>
      </c>
      <c r="AW420" s="30">
        <v>0.82599999999999996</v>
      </c>
      <c r="AX420" s="30">
        <v>8.2000000000000003E-2</v>
      </c>
      <c r="AY420" s="30">
        <v>0.30409999999999998</v>
      </c>
      <c r="AZ420" s="30">
        <v>0.35020000000000001</v>
      </c>
      <c r="BA420" s="30">
        <v>0.3261</v>
      </c>
      <c r="BB420" s="37">
        <v>5</v>
      </c>
      <c r="BC420" s="29">
        <v>49</v>
      </c>
      <c r="BD420" s="38" t="s">
        <v>3531</v>
      </c>
      <c r="BE420" s="39">
        <v>150.688025624971</v>
      </c>
      <c r="BF420" s="39">
        <v>-33.768938475943301</v>
      </c>
      <c r="BG420" s="40">
        <f t="shared" si="72"/>
        <v>70</v>
      </c>
      <c r="BH420" s="40">
        <f t="shared" si="73"/>
        <v>79</v>
      </c>
      <c r="BI420" s="40">
        <f t="shared" si="74"/>
        <v>83</v>
      </c>
      <c r="BJ420" s="40">
        <f t="shared" si="75"/>
        <v>40</v>
      </c>
      <c r="BK420" s="40">
        <f t="shared" si="76"/>
        <v>100</v>
      </c>
      <c r="BL420" s="40">
        <f t="shared" si="77"/>
        <v>57</v>
      </c>
      <c r="BM420" s="41">
        <f t="shared" si="78"/>
        <v>100</v>
      </c>
      <c r="BN420" s="40">
        <f t="shared" si="79"/>
        <v>98</v>
      </c>
      <c r="BO420" s="41">
        <f t="shared" si="80"/>
        <v>100</v>
      </c>
      <c r="BP420" s="41">
        <f t="shared" si="81"/>
        <v>13</v>
      </c>
      <c r="BQ420" s="41">
        <f t="shared" si="82"/>
        <v>50</v>
      </c>
      <c r="BR420" s="41">
        <f t="shared" si="83"/>
        <v>57</v>
      </c>
    </row>
    <row r="421" spans="2:70" x14ac:dyDescent="0.3">
      <c r="B421" s="12" t="s">
        <v>1940</v>
      </c>
      <c r="C421" s="12">
        <v>124031462</v>
      </c>
      <c r="D421" s="12" t="s">
        <v>234</v>
      </c>
      <c r="E421" s="12" t="s">
        <v>231</v>
      </c>
      <c r="F421" s="12" t="s">
        <v>2791</v>
      </c>
      <c r="G421" s="12" t="s">
        <v>85</v>
      </c>
      <c r="H421" s="12" t="s">
        <v>5013</v>
      </c>
      <c r="I421" s="28">
        <v>579000</v>
      </c>
      <c r="J421" s="28">
        <v>580000</v>
      </c>
      <c r="K421" s="28">
        <v>549000</v>
      </c>
      <c r="L421" s="28">
        <v>600000</v>
      </c>
      <c r="M421" s="28">
        <v>533000</v>
      </c>
      <c r="N421" s="28">
        <v>509000</v>
      </c>
      <c r="O421" s="29">
        <v>34</v>
      </c>
      <c r="P421" s="29">
        <v>32</v>
      </c>
      <c r="Q421" s="29">
        <v>34</v>
      </c>
      <c r="R421" s="28">
        <v>460</v>
      </c>
      <c r="S421" s="28">
        <v>445</v>
      </c>
      <c r="T421" s="30">
        <v>2.5</v>
      </c>
      <c r="U421" s="30">
        <v>0</v>
      </c>
      <c r="V421" s="30">
        <v>2.5</v>
      </c>
      <c r="W421" s="30">
        <v>2.2999999999999998</v>
      </c>
      <c r="X421" s="31">
        <v>4.1312607944732301E-2</v>
      </c>
      <c r="Y421" s="30">
        <v>8.1</v>
      </c>
      <c r="Z421" s="30">
        <v>-0.90000000000000036</v>
      </c>
      <c r="AA421" s="30">
        <v>9</v>
      </c>
      <c r="AB421" s="30">
        <v>8.6</v>
      </c>
      <c r="AC421" s="32">
        <v>0.24060590844422125</v>
      </c>
      <c r="AD421" s="30">
        <v>5.824030977809536</v>
      </c>
      <c r="AE421" s="12">
        <v>144</v>
      </c>
      <c r="AF421" s="12">
        <v>124</v>
      </c>
      <c r="AG421" s="12">
        <v>176</v>
      </c>
      <c r="AH421" s="33">
        <v>3.4080000000000004</v>
      </c>
      <c r="AI421" s="34">
        <v>583000</v>
      </c>
      <c r="AJ421" s="34">
        <v>540000</v>
      </c>
      <c r="AK421" s="34">
        <v>545000</v>
      </c>
      <c r="AL421" s="35">
        <v>7.9629629629629634E-2</v>
      </c>
      <c r="AM421" s="35">
        <v>6.9724770642201839E-2</v>
      </c>
      <c r="AN421" s="12">
        <v>2.2999999999999998</v>
      </c>
      <c r="AO421" s="33">
        <v>0.19999999999999973</v>
      </c>
      <c r="AP421" s="12">
        <v>2.1</v>
      </c>
      <c r="AQ421" s="34">
        <v>520</v>
      </c>
      <c r="AR421" s="34">
        <v>470</v>
      </c>
      <c r="AS421" s="31">
        <v>0.10638297872340426</v>
      </c>
      <c r="AT421" s="36">
        <v>1911.8400000000001</v>
      </c>
      <c r="AU421" s="30">
        <v>0.70420000000000005</v>
      </c>
      <c r="AV421" s="30">
        <v>0.29580000000000001</v>
      </c>
      <c r="AW421" s="30">
        <v>0.58499999999999996</v>
      </c>
      <c r="AX421" s="30">
        <v>0.27410000000000001</v>
      </c>
      <c r="AY421" s="30">
        <v>0.16689999999999999</v>
      </c>
      <c r="AZ421" s="30">
        <v>0.37980000000000003</v>
      </c>
      <c r="BA421" s="30">
        <v>0.42099999999999999</v>
      </c>
      <c r="BB421" s="37">
        <v>5</v>
      </c>
      <c r="BC421" s="29">
        <v>45</v>
      </c>
      <c r="BD421" s="38" t="s">
        <v>4247</v>
      </c>
      <c r="BE421" s="39">
        <v>150.73857067683201</v>
      </c>
      <c r="BF421" s="39">
        <v>-33.7656378476483</v>
      </c>
      <c r="BG421" s="40">
        <f t="shared" si="72"/>
        <v>75</v>
      </c>
      <c r="BH421" s="40">
        <f t="shared" si="73"/>
        <v>79</v>
      </c>
      <c r="BI421" s="40">
        <f t="shared" si="74"/>
        <v>83</v>
      </c>
      <c r="BJ421" s="40">
        <f t="shared" si="75"/>
        <v>40</v>
      </c>
      <c r="BK421" s="40">
        <f t="shared" si="76"/>
        <v>100</v>
      </c>
      <c r="BL421" s="40">
        <f t="shared" si="77"/>
        <v>27</v>
      </c>
      <c r="BM421" s="41">
        <f t="shared" si="78"/>
        <v>88</v>
      </c>
      <c r="BN421" s="40">
        <f t="shared" si="79"/>
        <v>92</v>
      </c>
      <c r="BO421" s="41">
        <f t="shared" si="80"/>
        <v>100</v>
      </c>
      <c r="BP421" s="41">
        <f t="shared" si="81"/>
        <v>1</v>
      </c>
      <c r="BQ421" s="41">
        <f t="shared" si="82"/>
        <v>50</v>
      </c>
      <c r="BR421" s="41">
        <f t="shared" si="83"/>
        <v>53</v>
      </c>
    </row>
    <row r="422" spans="2:70" x14ac:dyDescent="0.3">
      <c r="B422" s="12" t="s">
        <v>233</v>
      </c>
      <c r="C422" s="12">
        <v>124031463</v>
      </c>
      <c r="D422" s="12" t="s">
        <v>234</v>
      </c>
      <c r="E422" s="12" t="s">
        <v>231</v>
      </c>
      <c r="F422" s="12" t="s">
        <v>2791</v>
      </c>
      <c r="G422" s="12" t="s">
        <v>85</v>
      </c>
      <c r="H422" s="12" t="s">
        <v>5013</v>
      </c>
      <c r="I422" s="28">
        <v>765000</v>
      </c>
      <c r="J422" s="28">
        <v>750873</v>
      </c>
      <c r="K422" s="28">
        <v>806465</v>
      </c>
      <c r="L422" s="28">
        <v>650000</v>
      </c>
      <c r="M422" s="28">
        <v>650000</v>
      </c>
      <c r="N422" s="28">
        <v>330000</v>
      </c>
      <c r="O422" s="29">
        <v>54</v>
      </c>
      <c r="P422" s="29">
        <v>65</v>
      </c>
      <c r="Q422" s="29">
        <v>53</v>
      </c>
      <c r="R422" s="28">
        <v>650</v>
      </c>
      <c r="S422" s="28">
        <v>460</v>
      </c>
      <c r="T422" s="30">
        <v>3.7</v>
      </c>
      <c r="U422" s="30">
        <v>0</v>
      </c>
      <c r="V422" s="30">
        <v>3.7</v>
      </c>
      <c r="W422" s="30">
        <v>1.5</v>
      </c>
      <c r="X422" s="31">
        <v>4.4183006535947714E-2</v>
      </c>
      <c r="Y422" s="30">
        <v>34.4</v>
      </c>
      <c r="Z422" s="30">
        <v>-0.80000000000000426</v>
      </c>
      <c r="AA422" s="30">
        <v>35.200000000000003</v>
      </c>
      <c r="AB422" s="30">
        <v>13.2</v>
      </c>
      <c r="AC422" s="32">
        <v>0.21502672947652568</v>
      </c>
      <c r="AD422" s="30">
        <v>4.8667292322349747</v>
      </c>
      <c r="AE422" s="12">
        <v>144</v>
      </c>
      <c r="AF422" s="12">
        <v>124</v>
      </c>
      <c r="AG422" s="12">
        <v>176</v>
      </c>
      <c r="AH422" s="33">
        <v>3.4080000000000004</v>
      </c>
      <c r="AI422" s="34">
        <v>583000</v>
      </c>
      <c r="AJ422" s="34">
        <v>540000</v>
      </c>
      <c r="AK422" s="34">
        <v>545000</v>
      </c>
      <c r="AL422" s="35">
        <v>7.9629629629629634E-2</v>
      </c>
      <c r="AM422" s="35">
        <v>6.9724770642201839E-2</v>
      </c>
      <c r="AN422" s="12">
        <v>2.2999999999999998</v>
      </c>
      <c r="AO422" s="33">
        <v>0.19999999999999973</v>
      </c>
      <c r="AP422" s="12">
        <v>2.1</v>
      </c>
      <c r="AQ422" s="34">
        <v>520</v>
      </c>
      <c r="AR422" s="34">
        <v>470</v>
      </c>
      <c r="AS422" s="31">
        <v>0.10638297872340426</v>
      </c>
      <c r="AT422" s="36">
        <v>3022.88</v>
      </c>
      <c r="AU422" s="30">
        <v>0.8609</v>
      </c>
      <c r="AV422" s="30">
        <v>0.1391</v>
      </c>
      <c r="AW422" s="30">
        <v>0.92879999999999996</v>
      </c>
      <c r="AX422" s="30">
        <v>2.5000000000000001E-2</v>
      </c>
      <c r="AY422" s="30">
        <v>0.30819999999999997</v>
      </c>
      <c r="AZ422" s="30">
        <v>0.48209999999999997</v>
      </c>
      <c r="BA422" s="30">
        <v>0.18890000000000001</v>
      </c>
      <c r="BB422" s="37">
        <v>9</v>
      </c>
      <c r="BC422" s="29">
        <v>49</v>
      </c>
      <c r="BD422" s="38" t="s">
        <v>2794</v>
      </c>
      <c r="BE422" s="39">
        <v>150.67943221107899</v>
      </c>
      <c r="BF422" s="39">
        <v>-33.838648280891803</v>
      </c>
      <c r="BG422" s="40">
        <f t="shared" si="72"/>
        <v>55</v>
      </c>
      <c r="BH422" s="40">
        <f t="shared" si="73"/>
        <v>79</v>
      </c>
      <c r="BI422" s="40">
        <f t="shared" si="74"/>
        <v>83</v>
      </c>
      <c r="BJ422" s="40">
        <f t="shared" si="75"/>
        <v>40</v>
      </c>
      <c r="BK422" s="40">
        <f t="shared" si="76"/>
        <v>100</v>
      </c>
      <c r="BL422" s="40">
        <f t="shared" si="77"/>
        <v>58</v>
      </c>
      <c r="BM422" s="41">
        <f t="shared" si="78"/>
        <v>97</v>
      </c>
      <c r="BN422" s="40">
        <f t="shared" si="79"/>
        <v>100</v>
      </c>
      <c r="BO422" s="41">
        <f t="shared" si="80"/>
        <v>100</v>
      </c>
      <c r="BP422" s="41">
        <f t="shared" si="81"/>
        <v>1</v>
      </c>
      <c r="BQ422" s="41">
        <f t="shared" si="82"/>
        <v>90</v>
      </c>
      <c r="BR422" s="41">
        <f t="shared" si="83"/>
        <v>58</v>
      </c>
    </row>
    <row r="423" spans="2:70" x14ac:dyDescent="0.3">
      <c r="B423" s="12" t="s">
        <v>234</v>
      </c>
      <c r="C423" s="12">
        <v>124031464</v>
      </c>
      <c r="D423" s="12" t="s">
        <v>234</v>
      </c>
      <c r="E423" s="12" t="s">
        <v>231</v>
      </c>
      <c r="F423" s="12" t="s">
        <v>2791</v>
      </c>
      <c r="G423" s="12" t="s">
        <v>85</v>
      </c>
      <c r="H423" s="12" t="s">
        <v>5013</v>
      </c>
      <c r="I423" s="28">
        <v>559000</v>
      </c>
      <c r="J423" s="28">
        <v>550000</v>
      </c>
      <c r="K423" s="28">
        <v>545400</v>
      </c>
      <c r="L423" s="28">
        <v>508800</v>
      </c>
      <c r="M423" s="28">
        <v>505000</v>
      </c>
      <c r="N423" s="28">
        <v>480000</v>
      </c>
      <c r="O423" s="29">
        <v>40</v>
      </c>
      <c r="P423" s="29">
        <v>40</v>
      </c>
      <c r="Q423" s="29">
        <v>43</v>
      </c>
      <c r="R423" s="28">
        <v>550</v>
      </c>
      <c r="S423" s="28">
        <v>500</v>
      </c>
      <c r="T423" s="30">
        <v>1.8</v>
      </c>
      <c r="U423" s="30">
        <v>0</v>
      </c>
      <c r="V423" s="30">
        <v>1.8</v>
      </c>
      <c r="W423" s="30">
        <v>1.9</v>
      </c>
      <c r="X423" s="31">
        <v>5.1162790697674418E-2</v>
      </c>
      <c r="Y423" s="30">
        <v>11.3</v>
      </c>
      <c r="Z423" s="30">
        <v>-0.29999999999999893</v>
      </c>
      <c r="AA423" s="30">
        <v>11.6</v>
      </c>
      <c r="AB423" s="30">
        <v>11.2</v>
      </c>
      <c r="AC423" s="32">
        <v>0.35151856017997746</v>
      </c>
      <c r="AD423" s="30">
        <v>6.8705900398813782</v>
      </c>
      <c r="AE423" s="12">
        <v>144</v>
      </c>
      <c r="AF423" s="12">
        <v>124</v>
      </c>
      <c r="AG423" s="12">
        <v>176</v>
      </c>
      <c r="AH423" s="33">
        <v>3.4080000000000004</v>
      </c>
      <c r="AI423" s="34">
        <v>583000</v>
      </c>
      <c r="AJ423" s="34">
        <v>540000</v>
      </c>
      <c r="AK423" s="34">
        <v>545000</v>
      </c>
      <c r="AL423" s="35">
        <v>7.9629629629629634E-2</v>
      </c>
      <c r="AM423" s="35">
        <v>6.9724770642201839E-2</v>
      </c>
      <c r="AN423" s="12">
        <v>2.2999999999999998</v>
      </c>
      <c r="AO423" s="33">
        <v>0.19999999999999973</v>
      </c>
      <c r="AP423" s="12">
        <v>2.1</v>
      </c>
      <c r="AQ423" s="34">
        <v>520</v>
      </c>
      <c r="AR423" s="34">
        <v>470</v>
      </c>
      <c r="AS423" s="31">
        <v>0.10638297872340426</v>
      </c>
      <c r="AT423" s="36">
        <v>1564.64</v>
      </c>
      <c r="AU423" s="30">
        <v>0.5373</v>
      </c>
      <c r="AV423" s="30">
        <v>0.4627</v>
      </c>
      <c r="AW423" s="30">
        <v>0.36030000000000001</v>
      </c>
      <c r="AX423" s="30">
        <v>0.20399999999999999</v>
      </c>
      <c r="AY423" s="30">
        <v>0.15390000000000001</v>
      </c>
      <c r="AZ423" s="30">
        <v>0.20580000000000001</v>
      </c>
      <c r="BA423" s="30">
        <v>0.60199999999999998</v>
      </c>
      <c r="BB423" s="37">
        <v>1</v>
      </c>
      <c r="BC423" s="29">
        <v>49</v>
      </c>
      <c r="BD423" s="38" t="s">
        <v>4683</v>
      </c>
      <c r="BE423" s="39">
        <v>150.69844872072099</v>
      </c>
      <c r="BF423" s="39">
        <v>-33.746630678820097</v>
      </c>
      <c r="BG423" s="40">
        <f t="shared" si="72"/>
        <v>87</v>
      </c>
      <c r="BH423" s="40">
        <f t="shared" si="73"/>
        <v>79</v>
      </c>
      <c r="BI423" s="40">
        <f t="shared" si="74"/>
        <v>83</v>
      </c>
      <c r="BJ423" s="40">
        <f t="shared" si="75"/>
        <v>40</v>
      </c>
      <c r="BK423" s="40">
        <f t="shared" si="76"/>
        <v>100</v>
      </c>
      <c r="BL423" s="40">
        <f t="shared" si="77"/>
        <v>24</v>
      </c>
      <c r="BM423" s="41">
        <f t="shared" si="78"/>
        <v>100</v>
      </c>
      <c r="BN423" s="40">
        <f t="shared" si="79"/>
        <v>81</v>
      </c>
      <c r="BO423" s="41">
        <f t="shared" si="80"/>
        <v>33</v>
      </c>
      <c r="BP423" s="41">
        <f t="shared" si="81"/>
        <v>1</v>
      </c>
      <c r="BQ423" s="41">
        <f t="shared" si="82"/>
        <v>10</v>
      </c>
      <c r="BR423" s="41">
        <f t="shared" si="83"/>
        <v>47</v>
      </c>
    </row>
    <row r="424" spans="2:70" x14ac:dyDescent="0.3">
      <c r="B424" s="12" t="s">
        <v>434</v>
      </c>
      <c r="C424" s="12">
        <v>124031707</v>
      </c>
      <c r="D424" s="12" t="s">
        <v>234</v>
      </c>
      <c r="E424" s="12" t="s">
        <v>231</v>
      </c>
      <c r="F424" s="12" t="s">
        <v>2791</v>
      </c>
      <c r="G424" s="12" t="s">
        <v>85</v>
      </c>
      <c r="H424" s="12" t="s">
        <v>5013</v>
      </c>
      <c r="I424" s="28">
        <v>659000</v>
      </c>
      <c r="J424" s="28">
        <v>659000</v>
      </c>
      <c r="K424" s="28">
        <v>690100</v>
      </c>
      <c r="L424" s="28">
        <v>688000</v>
      </c>
      <c r="M424" s="28">
        <v>688000</v>
      </c>
      <c r="N424" s="28">
        <v>680000</v>
      </c>
      <c r="O424" s="29">
        <v>26</v>
      </c>
      <c r="P424" s="29">
        <v>32</v>
      </c>
      <c r="Q424" s="29">
        <v>17</v>
      </c>
      <c r="R424" s="28">
        <v>440</v>
      </c>
      <c r="S424" s="28">
        <v>430</v>
      </c>
      <c r="T424" s="30">
        <v>3.4</v>
      </c>
      <c r="U424" s="30">
        <v>-0.20000000000000018</v>
      </c>
      <c r="V424" s="30">
        <v>3.6</v>
      </c>
      <c r="W424" s="30">
        <v>3.6</v>
      </c>
      <c r="X424" s="31">
        <v>3.4719271623672228E-2</v>
      </c>
      <c r="Y424" s="30">
        <v>4.8</v>
      </c>
      <c r="Z424" s="30">
        <v>-0.20000000000000018</v>
      </c>
      <c r="AA424" s="30">
        <v>5</v>
      </c>
      <c r="AB424" s="30">
        <v>4.0999999999999996</v>
      </c>
      <c r="AC424" s="32">
        <v>0.18548495885606364</v>
      </c>
      <c r="AD424" s="30">
        <v>5.3424207992196653</v>
      </c>
      <c r="AE424" s="12">
        <v>144</v>
      </c>
      <c r="AF424" s="12">
        <v>124</v>
      </c>
      <c r="AG424" s="12">
        <v>176</v>
      </c>
      <c r="AH424" s="33">
        <v>3.4080000000000004</v>
      </c>
      <c r="AI424" s="34">
        <v>583000</v>
      </c>
      <c r="AJ424" s="34">
        <v>540000</v>
      </c>
      <c r="AK424" s="34">
        <v>545000</v>
      </c>
      <c r="AL424" s="35">
        <v>7.9629629629629634E-2</v>
      </c>
      <c r="AM424" s="35">
        <v>6.9724770642201839E-2</v>
      </c>
      <c r="AN424" s="12">
        <v>2.2999999999999998</v>
      </c>
      <c r="AO424" s="33">
        <v>0.19999999999999973</v>
      </c>
      <c r="AP424" s="12">
        <v>2.1</v>
      </c>
      <c r="AQ424" s="34">
        <v>520</v>
      </c>
      <c r="AR424" s="34">
        <v>470</v>
      </c>
      <c r="AS424" s="31">
        <v>0.10638297872340426</v>
      </c>
      <c r="AT424" s="36">
        <v>2372.1600000000003</v>
      </c>
      <c r="AU424" s="30">
        <v>0.81579999999999997</v>
      </c>
      <c r="AV424" s="30">
        <v>0.1842</v>
      </c>
      <c r="AW424" s="30">
        <v>0.9012</v>
      </c>
      <c r="AX424" s="30">
        <v>9.2600000000000002E-2</v>
      </c>
      <c r="AY424" s="30">
        <v>0.2442</v>
      </c>
      <c r="AZ424" s="30">
        <v>0.4783</v>
      </c>
      <c r="BA424" s="30">
        <v>0.25740000000000002</v>
      </c>
      <c r="BB424" s="37">
        <v>7</v>
      </c>
      <c r="BC424" s="29">
        <v>52</v>
      </c>
      <c r="BD424" s="38" t="s">
        <v>2934</v>
      </c>
      <c r="BE424" s="39">
        <v>150.69038008854801</v>
      </c>
      <c r="BF424" s="39">
        <v>-33.6874163755068</v>
      </c>
      <c r="BG424" s="40">
        <f t="shared" si="72"/>
        <v>60</v>
      </c>
      <c r="BH424" s="40">
        <f t="shared" si="73"/>
        <v>79</v>
      </c>
      <c r="BI424" s="40">
        <f t="shared" si="74"/>
        <v>83</v>
      </c>
      <c r="BJ424" s="40">
        <f t="shared" si="75"/>
        <v>40</v>
      </c>
      <c r="BK424" s="40">
        <f t="shared" si="76"/>
        <v>99</v>
      </c>
      <c r="BL424" s="40">
        <f t="shared" si="77"/>
        <v>44</v>
      </c>
      <c r="BM424" s="41">
        <f t="shared" si="78"/>
        <v>66</v>
      </c>
      <c r="BN424" s="40">
        <f t="shared" si="79"/>
        <v>97</v>
      </c>
      <c r="BO424" s="41">
        <f t="shared" si="80"/>
        <v>100</v>
      </c>
      <c r="BP424" s="41">
        <f t="shared" si="81"/>
        <v>37</v>
      </c>
      <c r="BQ424" s="41">
        <f t="shared" si="82"/>
        <v>70</v>
      </c>
      <c r="BR424" s="41">
        <f t="shared" si="83"/>
        <v>56</v>
      </c>
    </row>
    <row r="425" spans="2:70" x14ac:dyDescent="0.3">
      <c r="B425" s="12" t="s">
        <v>715</v>
      </c>
      <c r="C425" s="12">
        <v>124031708</v>
      </c>
      <c r="D425" s="12" t="s">
        <v>234</v>
      </c>
      <c r="E425" s="12" t="s">
        <v>231</v>
      </c>
      <c r="F425" s="12" t="s">
        <v>2791</v>
      </c>
      <c r="G425" s="12" t="s">
        <v>85</v>
      </c>
      <c r="H425" s="12" t="s">
        <v>5013</v>
      </c>
      <c r="I425" s="28">
        <v>575000</v>
      </c>
      <c r="J425" s="28">
        <v>570000</v>
      </c>
      <c r="K425" s="28">
        <v>579000</v>
      </c>
      <c r="L425" s="28">
        <v>485000</v>
      </c>
      <c r="M425" s="28">
        <v>485000</v>
      </c>
      <c r="N425" s="28">
        <v>780000</v>
      </c>
      <c r="O425" s="29">
        <v>51</v>
      </c>
      <c r="P425" s="29">
        <v>84</v>
      </c>
      <c r="Q425" s="29">
        <v>65</v>
      </c>
      <c r="R425" s="28">
        <v>520</v>
      </c>
      <c r="S425" s="28">
        <v>440</v>
      </c>
      <c r="T425" s="30">
        <v>2.9</v>
      </c>
      <c r="U425" s="30">
        <v>0</v>
      </c>
      <c r="V425" s="30">
        <v>2.9</v>
      </c>
      <c r="W425" s="30">
        <v>2.1</v>
      </c>
      <c r="X425" s="31">
        <v>4.7026086956521738E-2</v>
      </c>
      <c r="Y425" s="30">
        <v>29</v>
      </c>
      <c r="Z425" s="30">
        <v>-1.6999999999999993</v>
      </c>
      <c r="AA425" s="30">
        <v>30.7</v>
      </c>
      <c r="AB425" s="30">
        <v>29</v>
      </c>
      <c r="AC425" s="32">
        <v>0.18981427403340728</v>
      </c>
      <c r="AD425" s="30">
        <v>4.0363612266719366</v>
      </c>
      <c r="AE425" s="12">
        <v>144</v>
      </c>
      <c r="AF425" s="12">
        <v>124</v>
      </c>
      <c r="AG425" s="12">
        <v>176</v>
      </c>
      <c r="AH425" s="33">
        <v>3.4080000000000004</v>
      </c>
      <c r="AI425" s="34">
        <v>583000</v>
      </c>
      <c r="AJ425" s="34">
        <v>540000</v>
      </c>
      <c r="AK425" s="34">
        <v>545000</v>
      </c>
      <c r="AL425" s="35">
        <v>7.9629629629629634E-2</v>
      </c>
      <c r="AM425" s="35">
        <v>6.9724770642201839E-2</v>
      </c>
      <c r="AN425" s="12">
        <v>2.2999999999999998</v>
      </c>
      <c r="AO425" s="33">
        <v>0.19999999999999973</v>
      </c>
      <c r="AP425" s="12">
        <v>2.1</v>
      </c>
      <c r="AQ425" s="34">
        <v>520</v>
      </c>
      <c r="AR425" s="34">
        <v>470</v>
      </c>
      <c r="AS425" s="31">
        <v>0.10638297872340426</v>
      </c>
      <c r="AT425" s="36">
        <v>2739.5200000000004</v>
      </c>
      <c r="AU425" s="30">
        <v>0.86950000000000005</v>
      </c>
      <c r="AV425" s="30">
        <v>0.1305</v>
      </c>
      <c r="AW425" s="30">
        <v>0.91239999999999999</v>
      </c>
      <c r="AX425" s="30">
        <v>3.8800000000000001E-2</v>
      </c>
      <c r="AY425" s="30">
        <v>0.12189999999999999</v>
      </c>
      <c r="AZ425" s="30">
        <v>0.52600000000000002</v>
      </c>
      <c r="BA425" s="30">
        <v>0.32619999999999999</v>
      </c>
      <c r="BB425" s="37">
        <v>9</v>
      </c>
      <c r="BC425" s="29">
        <v>46</v>
      </c>
      <c r="BD425" s="38" t="s">
        <v>3152</v>
      </c>
      <c r="BE425" s="39">
        <v>150.744510007228</v>
      </c>
      <c r="BF425" s="39">
        <v>-33.710788605741797</v>
      </c>
      <c r="BG425" s="40">
        <f t="shared" si="72"/>
        <v>69</v>
      </c>
      <c r="BH425" s="40">
        <f t="shared" si="73"/>
        <v>79</v>
      </c>
      <c r="BI425" s="40">
        <f t="shared" si="74"/>
        <v>83</v>
      </c>
      <c r="BJ425" s="40">
        <f t="shared" si="75"/>
        <v>40</v>
      </c>
      <c r="BK425" s="40">
        <f t="shared" si="76"/>
        <v>100</v>
      </c>
      <c r="BL425" s="40">
        <f t="shared" si="77"/>
        <v>17</v>
      </c>
      <c r="BM425" s="41">
        <f t="shared" si="78"/>
        <v>100</v>
      </c>
      <c r="BN425" s="40">
        <f t="shared" si="79"/>
        <v>100</v>
      </c>
      <c r="BO425" s="41">
        <f t="shared" si="80"/>
        <v>100</v>
      </c>
      <c r="BP425" s="41">
        <f t="shared" si="81"/>
        <v>1</v>
      </c>
      <c r="BQ425" s="41">
        <f t="shared" si="82"/>
        <v>90</v>
      </c>
      <c r="BR425" s="41">
        <f t="shared" si="83"/>
        <v>56</v>
      </c>
    </row>
    <row r="426" spans="2:70" x14ac:dyDescent="0.3">
      <c r="B426" s="12" t="s">
        <v>1808</v>
      </c>
      <c r="C426" s="12">
        <v>124041466</v>
      </c>
      <c r="D426" s="12" t="s">
        <v>1312</v>
      </c>
      <c r="E426" s="12" t="s">
        <v>231</v>
      </c>
      <c r="F426" s="12" t="s">
        <v>2791</v>
      </c>
      <c r="G426" s="12" t="s">
        <v>85</v>
      </c>
      <c r="H426" s="12" t="s">
        <v>5013</v>
      </c>
      <c r="I426" s="28">
        <v>625000</v>
      </c>
      <c r="J426" s="28">
        <v>615000</v>
      </c>
      <c r="K426" s="28">
        <v>550000</v>
      </c>
      <c r="L426" s="28">
        <v>670000</v>
      </c>
      <c r="M426" s="28">
        <v>652000</v>
      </c>
      <c r="N426" s="28">
        <v>610000</v>
      </c>
      <c r="O426" s="29">
        <v>32</v>
      </c>
      <c r="P426" s="29">
        <v>34</v>
      </c>
      <c r="Q426" s="29">
        <v>46</v>
      </c>
      <c r="R426" s="28">
        <v>495</v>
      </c>
      <c r="S426" s="28">
        <v>465</v>
      </c>
      <c r="T426" s="30">
        <v>1.9</v>
      </c>
      <c r="U426" s="30">
        <v>-0.20000000000000018</v>
      </c>
      <c r="V426" s="30">
        <v>2.1</v>
      </c>
      <c r="W426" s="30">
        <v>2.8</v>
      </c>
      <c r="X426" s="31">
        <v>4.1183999999999998E-2</v>
      </c>
      <c r="Y426" s="30">
        <v>4.5</v>
      </c>
      <c r="Z426" s="30">
        <v>-0.70000000000000018</v>
      </c>
      <c r="AA426" s="30">
        <v>5.2</v>
      </c>
      <c r="AB426" s="30">
        <v>5.7</v>
      </c>
      <c r="AC426" s="32">
        <v>0.27849041317850387</v>
      </c>
      <c r="AD426" s="30">
        <v>6.7621021070926535</v>
      </c>
      <c r="AE426" s="12">
        <v>10</v>
      </c>
      <c r="AF426" s="12">
        <v>10</v>
      </c>
      <c r="AG426" s="12">
        <v>9</v>
      </c>
      <c r="AH426" s="33">
        <v>1.5555555555555556</v>
      </c>
      <c r="AI426" s="34">
        <v>740000</v>
      </c>
      <c r="AJ426" s="34">
        <v>650000</v>
      </c>
      <c r="AK426" s="34">
        <v>655000</v>
      </c>
      <c r="AL426" s="35">
        <v>0.13846153846153847</v>
      </c>
      <c r="AM426" s="35">
        <v>0.12977099236641221</v>
      </c>
      <c r="AN426" s="12">
        <v>1.8</v>
      </c>
      <c r="AO426" s="33">
        <v>-0.19999999999999996</v>
      </c>
      <c r="AP426" s="12">
        <v>2</v>
      </c>
      <c r="AQ426" s="34">
        <v>490</v>
      </c>
      <c r="AR426" s="34">
        <v>450</v>
      </c>
      <c r="AS426" s="31">
        <v>8.8888888888888892E-2</v>
      </c>
      <c r="AT426" s="36">
        <v>1777.4400000000003</v>
      </c>
      <c r="AU426" s="30">
        <v>0.66810000000000003</v>
      </c>
      <c r="AV426" s="30">
        <v>0.33189999999999997</v>
      </c>
      <c r="AW426" s="30">
        <v>0.74439999999999995</v>
      </c>
      <c r="AX426" s="30">
        <v>0.19139999999999999</v>
      </c>
      <c r="AY426" s="30">
        <v>0.3075</v>
      </c>
      <c r="AZ426" s="30">
        <v>0.30199999999999999</v>
      </c>
      <c r="BA426" s="30">
        <v>0.34350000000000003</v>
      </c>
      <c r="BB426" s="37">
        <v>3.5</v>
      </c>
      <c r="BC426" s="29">
        <v>52</v>
      </c>
      <c r="BD426" s="38" t="s">
        <v>4118</v>
      </c>
      <c r="BE426" s="39">
        <v>150.75778997684199</v>
      </c>
      <c r="BF426" s="39">
        <v>-33.585920293157201</v>
      </c>
      <c r="BG426" s="40">
        <f t="shared" si="72"/>
        <v>85</v>
      </c>
      <c r="BH426" s="40">
        <f t="shared" si="73"/>
        <v>87</v>
      </c>
      <c r="BI426" s="40">
        <f t="shared" si="74"/>
        <v>100</v>
      </c>
      <c r="BJ426" s="40">
        <f t="shared" si="75"/>
        <v>70</v>
      </c>
      <c r="BK426" s="40">
        <f t="shared" si="76"/>
        <v>99</v>
      </c>
      <c r="BL426" s="40">
        <f t="shared" si="77"/>
        <v>58</v>
      </c>
      <c r="BM426" s="41">
        <f t="shared" si="78"/>
        <v>87</v>
      </c>
      <c r="BN426" s="40">
        <f t="shared" si="79"/>
        <v>83</v>
      </c>
      <c r="BO426" s="41">
        <f t="shared" si="80"/>
        <v>81</v>
      </c>
      <c r="BP426" s="41">
        <f t="shared" si="81"/>
        <v>42</v>
      </c>
      <c r="BQ426" s="41">
        <f t="shared" si="82"/>
        <v>35</v>
      </c>
      <c r="BR426" s="41">
        <f t="shared" si="83"/>
        <v>60</v>
      </c>
    </row>
    <row r="427" spans="2:70" x14ac:dyDescent="0.3">
      <c r="B427" s="12" t="s">
        <v>1311</v>
      </c>
      <c r="C427" s="12">
        <v>124041467</v>
      </c>
      <c r="D427" s="12" t="s">
        <v>1312</v>
      </c>
      <c r="E427" s="12" t="s">
        <v>231</v>
      </c>
      <c r="F427" s="12" t="s">
        <v>2791</v>
      </c>
      <c r="G427" s="12" t="s">
        <v>85</v>
      </c>
      <c r="H427" s="12" t="s">
        <v>5013</v>
      </c>
      <c r="I427" s="28">
        <v>600000</v>
      </c>
      <c r="J427" s="28">
        <v>600000</v>
      </c>
      <c r="K427" s="28">
        <v>565000</v>
      </c>
      <c r="L427" s="28">
        <v>755000</v>
      </c>
      <c r="M427" s="28">
        <v>755000</v>
      </c>
      <c r="N427" s="28">
        <v>655000</v>
      </c>
      <c r="O427" s="29">
        <v>32</v>
      </c>
      <c r="P427" s="29">
        <v>32</v>
      </c>
      <c r="Q427" s="29">
        <v>62</v>
      </c>
      <c r="R427" s="28">
        <v>480</v>
      </c>
      <c r="S427" s="28">
        <v>430</v>
      </c>
      <c r="T427" s="30">
        <v>1.7</v>
      </c>
      <c r="U427" s="30">
        <v>0</v>
      </c>
      <c r="V427" s="30">
        <v>1.7</v>
      </c>
      <c r="W427" s="30">
        <v>1.3</v>
      </c>
      <c r="X427" s="31">
        <v>4.1599999999999998E-2</v>
      </c>
      <c r="Y427" s="30">
        <v>3.1</v>
      </c>
      <c r="Z427" s="30">
        <v>-0.39999999999999991</v>
      </c>
      <c r="AA427" s="30">
        <v>3.5</v>
      </c>
      <c r="AB427" s="30">
        <v>3.3</v>
      </c>
      <c r="AC427" s="32">
        <v>0.23743569449940641</v>
      </c>
      <c r="AD427" s="30">
        <v>5.7075888100818846</v>
      </c>
      <c r="AE427" s="12">
        <v>10</v>
      </c>
      <c r="AF427" s="12">
        <v>10</v>
      </c>
      <c r="AG427" s="12">
        <v>9</v>
      </c>
      <c r="AH427" s="33">
        <v>1.5555555555555556</v>
      </c>
      <c r="AI427" s="34">
        <v>740000</v>
      </c>
      <c r="AJ427" s="34">
        <v>650000</v>
      </c>
      <c r="AK427" s="34">
        <v>655000</v>
      </c>
      <c r="AL427" s="35">
        <v>0.13846153846153847</v>
      </c>
      <c r="AM427" s="35">
        <v>0.12977099236641221</v>
      </c>
      <c r="AN427" s="12">
        <v>1.8</v>
      </c>
      <c r="AO427" s="33">
        <v>-0.19999999999999996</v>
      </c>
      <c r="AP427" s="12">
        <v>2</v>
      </c>
      <c r="AQ427" s="34">
        <v>490</v>
      </c>
      <c r="AR427" s="34">
        <v>450</v>
      </c>
      <c r="AS427" s="31">
        <v>8.8888888888888892E-2</v>
      </c>
      <c r="AT427" s="36">
        <v>2021.6000000000001</v>
      </c>
      <c r="AU427" s="30">
        <v>0.72570000000000001</v>
      </c>
      <c r="AV427" s="30">
        <v>0.27429999999999999</v>
      </c>
      <c r="AW427" s="30">
        <v>0.79110000000000003</v>
      </c>
      <c r="AX427" s="30">
        <v>0.18729999999999999</v>
      </c>
      <c r="AY427" s="30">
        <v>0.2195</v>
      </c>
      <c r="AZ427" s="30">
        <v>0.38569999999999999</v>
      </c>
      <c r="BA427" s="30">
        <v>0.375</v>
      </c>
      <c r="BB427" s="37">
        <v>3</v>
      </c>
      <c r="BC427" s="29">
        <v>45</v>
      </c>
      <c r="BD427" s="38" t="s">
        <v>3654</v>
      </c>
      <c r="BE427" s="39">
        <v>150.80412194364601</v>
      </c>
      <c r="BF427" s="39">
        <v>-33.639602279565999</v>
      </c>
      <c r="BG427" s="40">
        <f t="shared" si="72"/>
        <v>88</v>
      </c>
      <c r="BH427" s="40">
        <f t="shared" si="73"/>
        <v>87</v>
      </c>
      <c r="BI427" s="40">
        <f t="shared" si="74"/>
        <v>100</v>
      </c>
      <c r="BJ427" s="40">
        <f t="shared" si="75"/>
        <v>70</v>
      </c>
      <c r="BK427" s="40">
        <f t="shared" si="76"/>
        <v>100</v>
      </c>
      <c r="BL427" s="40">
        <f t="shared" si="77"/>
        <v>38</v>
      </c>
      <c r="BM427" s="41">
        <f t="shared" si="78"/>
        <v>89</v>
      </c>
      <c r="BN427" s="40">
        <f t="shared" si="79"/>
        <v>93</v>
      </c>
      <c r="BO427" s="41">
        <f t="shared" si="80"/>
        <v>100</v>
      </c>
      <c r="BP427" s="41">
        <f t="shared" si="81"/>
        <v>65</v>
      </c>
      <c r="BQ427" s="41">
        <f t="shared" si="82"/>
        <v>30</v>
      </c>
      <c r="BR427" s="41">
        <f t="shared" si="83"/>
        <v>62</v>
      </c>
    </row>
    <row r="428" spans="2:70" x14ac:dyDescent="0.3">
      <c r="B428" s="12" t="s">
        <v>1941</v>
      </c>
      <c r="C428" s="12">
        <v>124051580</v>
      </c>
      <c r="D428" s="12" t="s">
        <v>303</v>
      </c>
      <c r="E428" s="12" t="s">
        <v>231</v>
      </c>
      <c r="F428" s="12" t="s">
        <v>2791</v>
      </c>
      <c r="G428" s="12" t="s">
        <v>85</v>
      </c>
      <c r="H428" s="12" t="s">
        <v>5013</v>
      </c>
      <c r="I428" s="28">
        <v>719100</v>
      </c>
      <c r="J428" s="28">
        <v>698700</v>
      </c>
      <c r="K428" s="28">
        <v>669950</v>
      </c>
      <c r="L428" s="28">
        <v>685000</v>
      </c>
      <c r="M428" s="28">
        <v>675000</v>
      </c>
      <c r="N428" s="28">
        <v>635000</v>
      </c>
      <c r="O428" s="29">
        <v>26</v>
      </c>
      <c r="P428" s="29">
        <v>26</v>
      </c>
      <c r="Q428" s="29">
        <v>26</v>
      </c>
      <c r="R428" s="28">
        <v>580</v>
      </c>
      <c r="S428" s="28">
        <v>525</v>
      </c>
      <c r="T428" s="30">
        <v>3.8</v>
      </c>
      <c r="U428" s="30">
        <v>0.29999999999999982</v>
      </c>
      <c r="V428" s="30">
        <v>3.5</v>
      </c>
      <c r="W428" s="30">
        <v>2.5</v>
      </c>
      <c r="X428" s="31">
        <v>4.1941315533305518E-2</v>
      </c>
      <c r="Y428" s="30">
        <v>10</v>
      </c>
      <c r="Z428" s="30">
        <v>-1</v>
      </c>
      <c r="AA428" s="30">
        <v>11</v>
      </c>
      <c r="AB428" s="30">
        <v>8.8000000000000007</v>
      </c>
      <c r="AC428" s="32">
        <v>0.33153466252057801</v>
      </c>
      <c r="AD428" s="30">
        <v>7.9047273149385822</v>
      </c>
      <c r="AE428" s="12">
        <v>38</v>
      </c>
      <c r="AF428" s="12">
        <v>36</v>
      </c>
      <c r="AG428" s="12">
        <v>43</v>
      </c>
      <c r="AH428" s="33">
        <v>2.2950819672131146</v>
      </c>
      <c r="AI428" s="34">
        <v>640000</v>
      </c>
      <c r="AJ428" s="34">
        <v>609000</v>
      </c>
      <c r="AK428" s="34">
        <v>610000</v>
      </c>
      <c r="AL428" s="35">
        <v>5.090311986863711E-2</v>
      </c>
      <c r="AM428" s="35">
        <v>4.9180327868852458E-2</v>
      </c>
      <c r="AN428" s="12">
        <v>2.7</v>
      </c>
      <c r="AO428" s="33">
        <v>0.10000000000000009</v>
      </c>
      <c r="AP428" s="12">
        <v>2.6</v>
      </c>
      <c r="AQ428" s="34">
        <v>530</v>
      </c>
      <c r="AR428" s="34">
        <v>480</v>
      </c>
      <c r="AS428" s="31">
        <v>0.10416666666666667</v>
      </c>
      <c r="AT428" s="36">
        <v>1749.44</v>
      </c>
      <c r="AU428" s="30">
        <v>0.75770000000000004</v>
      </c>
      <c r="AV428" s="30">
        <v>0.24229999999999999</v>
      </c>
      <c r="AW428" s="30">
        <v>0.78520000000000001</v>
      </c>
      <c r="AX428" s="30">
        <v>0.2036</v>
      </c>
      <c r="AY428" s="30">
        <v>0.23419999999999999</v>
      </c>
      <c r="AZ428" s="30">
        <v>0.38040000000000002</v>
      </c>
      <c r="BA428" s="30">
        <v>0.35770000000000002</v>
      </c>
      <c r="BB428" s="37">
        <v>2.5</v>
      </c>
      <c r="BC428" s="29">
        <v>39</v>
      </c>
      <c r="BD428" s="38" t="s">
        <v>4248</v>
      </c>
      <c r="BE428" s="39">
        <v>150.79522790694401</v>
      </c>
      <c r="BF428" s="39">
        <v>-33.779047063862997</v>
      </c>
      <c r="BG428" s="40">
        <f t="shared" si="72"/>
        <v>54</v>
      </c>
      <c r="BH428" s="40">
        <f t="shared" si="73"/>
        <v>72</v>
      </c>
      <c r="BI428" s="40">
        <f t="shared" si="74"/>
        <v>96</v>
      </c>
      <c r="BJ428" s="40">
        <f t="shared" si="75"/>
        <v>26</v>
      </c>
      <c r="BK428" s="40">
        <f t="shared" si="76"/>
        <v>100</v>
      </c>
      <c r="BL428" s="40">
        <f t="shared" si="77"/>
        <v>42</v>
      </c>
      <c r="BM428" s="41">
        <f t="shared" si="78"/>
        <v>90</v>
      </c>
      <c r="BN428" s="40">
        <f t="shared" si="79"/>
        <v>71</v>
      </c>
      <c r="BO428" s="41">
        <f t="shared" si="80"/>
        <v>46</v>
      </c>
      <c r="BP428" s="41">
        <f t="shared" si="81"/>
        <v>1</v>
      </c>
      <c r="BQ428" s="41">
        <f t="shared" si="82"/>
        <v>25</v>
      </c>
      <c r="BR428" s="41">
        <f t="shared" si="83"/>
        <v>45</v>
      </c>
    </row>
    <row r="429" spans="2:70" x14ac:dyDescent="0.3">
      <c r="B429" s="12" t="s">
        <v>2247</v>
      </c>
      <c r="C429" s="12">
        <v>124051581</v>
      </c>
      <c r="D429" s="12" t="s">
        <v>303</v>
      </c>
      <c r="E429" s="12" t="s">
        <v>231</v>
      </c>
      <c r="F429" s="12" t="s">
        <v>2791</v>
      </c>
      <c r="G429" s="12" t="s">
        <v>85</v>
      </c>
      <c r="H429" s="12" t="s">
        <v>5013</v>
      </c>
      <c r="I429" s="28">
        <v>633413</v>
      </c>
      <c r="J429" s="28">
        <v>623170</v>
      </c>
      <c r="K429" s="28">
        <v>596700</v>
      </c>
      <c r="L429" s="28">
        <v>525000</v>
      </c>
      <c r="M429" s="28">
        <v>540000</v>
      </c>
      <c r="N429" s="28">
        <v>530000</v>
      </c>
      <c r="O429" s="29">
        <v>28</v>
      </c>
      <c r="P429" s="29">
        <v>28</v>
      </c>
      <c r="Q429" s="29">
        <v>28</v>
      </c>
      <c r="R429" s="28">
        <v>540</v>
      </c>
      <c r="S429" s="28">
        <v>470</v>
      </c>
      <c r="T429" s="30">
        <v>2.4</v>
      </c>
      <c r="U429" s="30">
        <v>0</v>
      </c>
      <c r="V429" s="30">
        <v>2.4</v>
      </c>
      <c r="W429" s="30">
        <v>2.6</v>
      </c>
      <c r="X429" s="31">
        <v>4.4331265698683169E-2</v>
      </c>
      <c r="Y429" s="30">
        <v>10.199999999999999</v>
      </c>
      <c r="Z429" s="30">
        <v>-0.20000000000000107</v>
      </c>
      <c r="AA429" s="30">
        <v>10.4</v>
      </c>
      <c r="AB429" s="30">
        <v>8.5</v>
      </c>
      <c r="AC429" s="32">
        <v>0.34562211981566821</v>
      </c>
      <c r="AD429" s="30">
        <v>7.7963512741738548</v>
      </c>
      <c r="AE429" s="12">
        <v>38</v>
      </c>
      <c r="AF429" s="12">
        <v>36</v>
      </c>
      <c r="AG429" s="12">
        <v>43</v>
      </c>
      <c r="AH429" s="33">
        <v>2.2950819672131146</v>
      </c>
      <c r="AI429" s="34">
        <v>640000</v>
      </c>
      <c r="AJ429" s="34">
        <v>609000</v>
      </c>
      <c r="AK429" s="34">
        <v>610000</v>
      </c>
      <c r="AL429" s="35">
        <v>5.090311986863711E-2</v>
      </c>
      <c r="AM429" s="35">
        <v>4.9180327868852458E-2</v>
      </c>
      <c r="AN429" s="12">
        <v>2.7</v>
      </c>
      <c r="AO429" s="33">
        <v>0.10000000000000009</v>
      </c>
      <c r="AP429" s="12">
        <v>2.6</v>
      </c>
      <c r="AQ429" s="34">
        <v>530</v>
      </c>
      <c r="AR429" s="34">
        <v>480</v>
      </c>
      <c r="AS429" s="31">
        <v>0.10416666666666667</v>
      </c>
      <c r="AT429" s="36">
        <v>1562.4</v>
      </c>
      <c r="AU429" s="30">
        <v>0.65590000000000004</v>
      </c>
      <c r="AV429" s="30">
        <v>0.34410000000000002</v>
      </c>
      <c r="AW429" s="30">
        <v>0.61060000000000003</v>
      </c>
      <c r="AX429" s="30">
        <v>0.2384</v>
      </c>
      <c r="AY429" s="30">
        <v>0.1865</v>
      </c>
      <c r="AZ429" s="30">
        <v>0.25509999999999999</v>
      </c>
      <c r="BA429" s="30">
        <v>0.52949999999999997</v>
      </c>
      <c r="BB429" s="37">
        <v>1.5</v>
      </c>
      <c r="BC429" s="29">
        <v>41</v>
      </c>
      <c r="BD429" s="38" t="s">
        <v>4537</v>
      </c>
      <c r="BE429" s="39">
        <v>150.779265946941</v>
      </c>
      <c r="BF429" s="39">
        <v>-33.759401279989099</v>
      </c>
      <c r="BG429" s="40">
        <f t="shared" si="72"/>
        <v>77</v>
      </c>
      <c r="BH429" s="40">
        <f t="shared" si="73"/>
        <v>72</v>
      </c>
      <c r="BI429" s="40">
        <f t="shared" si="74"/>
        <v>96</v>
      </c>
      <c r="BJ429" s="40">
        <f t="shared" si="75"/>
        <v>26</v>
      </c>
      <c r="BK429" s="40">
        <f t="shared" si="76"/>
        <v>100</v>
      </c>
      <c r="BL429" s="40">
        <f t="shared" si="77"/>
        <v>31</v>
      </c>
      <c r="BM429" s="41">
        <f t="shared" si="78"/>
        <v>98</v>
      </c>
      <c r="BN429" s="40">
        <f t="shared" si="79"/>
        <v>72</v>
      </c>
      <c r="BO429" s="41">
        <f t="shared" si="80"/>
        <v>37</v>
      </c>
      <c r="BP429" s="41">
        <f t="shared" si="81"/>
        <v>1</v>
      </c>
      <c r="BQ429" s="41">
        <f t="shared" si="82"/>
        <v>15</v>
      </c>
      <c r="BR429" s="41">
        <f t="shared" si="83"/>
        <v>46</v>
      </c>
    </row>
    <row r="430" spans="2:70" x14ac:dyDescent="0.3">
      <c r="B430" s="12" t="s">
        <v>2540</v>
      </c>
      <c r="C430" s="12">
        <v>125011582</v>
      </c>
      <c r="D430" s="12" t="s">
        <v>2035</v>
      </c>
      <c r="E430" s="12" t="s">
        <v>718</v>
      </c>
      <c r="F430" s="12" t="s">
        <v>2791</v>
      </c>
      <c r="G430" s="12" t="s">
        <v>85</v>
      </c>
      <c r="H430" s="12" t="s">
        <v>5013</v>
      </c>
      <c r="I430" s="28">
        <v>580000</v>
      </c>
      <c r="J430" s="28">
        <v>579000</v>
      </c>
      <c r="K430" s="28">
        <v>550000</v>
      </c>
      <c r="L430" s="28">
        <v>580000</v>
      </c>
      <c r="M430" s="28">
        <v>580000</v>
      </c>
      <c r="N430" s="28">
        <v>565000</v>
      </c>
      <c r="O430" s="29">
        <v>33</v>
      </c>
      <c r="P430" s="29">
        <v>37</v>
      </c>
      <c r="Q430" s="29">
        <v>48</v>
      </c>
      <c r="R430" s="28">
        <v>720</v>
      </c>
      <c r="S430" s="28">
        <v>650</v>
      </c>
      <c r="T430" s="30">
        <v>2.9</v>
      </c>
      <c r="U430" s="30">
        <v>-0.10000000000000009</v>
      </c>
      <c r="V430" s="30">
        <v>3</v>
      </c>
      <c r="W430" s="30">
        <v>2.7</v>
      </c>
      <c r="X430" s="31">
        <v>6.4551724137931032E-2</v>
      </c>
      <c r="Y430" s="30">
        <v>11.9</v>
      </c>
      <c r="Z430" s="30">
        <v>0.40000000000000036</v>
      </c>
      <c r="AA430" s="30">
        <v>11.5</v>
      </c>
      <c r="AB430" s="30">
        <v>7.6</v>
      </c>
      <c r="AC430" s="32">
        <v>0.41103397880891485</v>
      </c>
      <c r="AD430" s="30">
        <v>6.3675135606081898</v>
      </c>
      <c r="AE430" s="12">
        <v>531</v>
      </c>
      <c r="AF430" s="12">
        <v>450</v>
      </c>
      <c r="AG430" s="12">
        <v>468</v>
      </c>
      <c r="AH430" s="33">
        <v>7.7673267326732676</v>
      </c>
      <c r="AI430" s="34">
        <v>685000</v>
      </c>
      <c r="AJ430" s="34">
        <v>650000</v>
      </c>
      <c r="AK430" s="34">
        <v>616000</v>
      </c>
      <c r="AL430" s="35">
        <v>5.3846153846153849E-2</v>
      </c>
      <c r="AM430" s="35">
        <v>0.11201298701298701</v>
      </c>
      <c r="AN430" s="12">
        <v>2.8</v>
      </c>
      <c r="AO430" s="33">
        <v>-0.20000000000000018</v>
      </c>
      <c r="AP430" s="12">
        <v>3</v>
      </c>
      <c r="AQ430" s="34">
        <v>730</v>
      </c>
      <c r="AR430" s="34">
        <v>690</v>
      </c>
      <c r="AS430" s="31">
        <v>5.7971014492753624E-2</v>
      </c>
      <c r="AT430" s="36">
        <v>1751.68</v>
      </c>
      <c r="AU430" s="30">
        <v>0.73129999999999995</v>
      </c>
      <c r="AV430" s="30">
        <v>0.26869999999999999</v>
      </c>
      <c r="AW430" s="30">
        <v>0.44569999999999999</v>
      </c>
      <c r="AX430" s="30">
        <v>9.4200000000000006E-2</v>
      </c>
      <c r="AY430" s="30">
        <v>0.217</v>
      </c>
      <c r="AZ430" s="30">
        <v>0.23549999999999999</v>
      </c>
      <c r="BA430" s="30">
        <v>0.49480000000000002</v>
      </c>
      <c r="BB430" s="37">
        <v>2</v>
      </c>
      <c r="BC430" s="29">
        <v>17</v>
      </c>
      <c r="BD430" s="38" t="s">
        <v>4834</v>
      </c>
      <c r="BE430" s="39">
        <v>151.02582545099199</v>
      </c>
      <c r="BF430" s="39">
        <v>-33.851690639585499</v>
      </c>
      <c r="BG430" s="40">
        <f t="shared" si="72"/>
        <v>69</v>
      </c>
      <c r="BH430" s="40">
        <f t="shared" si="73"/>
        <v>70</v>
      </c>
      <c r="BI430" s="40">
        <f t="shared" si="74"/>
        <v>29</v>
      </c>
      <c r="BJ430" s="40">
        <f t="shared" si="75"/>
        <v>28</v>
      </c>
      <c r="BK430" s="40">
        <f t="shared" si="76"/>
        <v>100</v>
      </c>
      <c r="BL430" s="40">
        <f t="shared" si="77"/>
        <v>38</v>
      </c>
      <c r="BM430" s="41">
        <f t="shared" si="78"/>
        <v>100</v>
      </c>
      <c r="BN430" s="40">
        <f t="shared" si="79"/>
        <v>86</v>
      </c>
      <c r="BO430" s="41">
        <f t="shared" si="80"/>
        <v>1</v>
      </c>
      <c r="BP430" s="41">
        <f t="shared" si="81"/>
        <v>1</v>
      </c>
      <c r="BQ430" s="41">
        <f t="shared" si="82"/>
        <v>20</v>
      </c>
      <c r="BR430" s="41">
        <f t="shared" si="83"/>
        <v>41</v>
      </c>
    </row>
    <row r="431" spans="2:70" x14ac:dyDescent="0.3">
      <c r="B431" s="12" t="s">
        <v>2470</v>
      </c>
      <c r="C431" s="12">
        <v>125011583</v>
      </c>
      <c r="D431" s="12" t="s">
        <v>2035</v>
      </c>
      <c r="E431" s="12" t="s">
        <v>718</v>
      </c>
      <c r="F431" s="12" t="s">
        <v>2791</v>
      </c>
      <c r="G431" s="12" t="s">
        <v>85</v>
      </c>
      <c r="H431" s="12" t="s">
        <v>5013</v>
      </c>
      <c r="I431" s="28">
        <v>520000</v>
      </c>
      <c r="J431" s="28">
        <v>519400</v>
      </c>
      <c r="K431" s="28">
        <v>476270</v>
      </c>
      <c r="L431" s="28">
        <v>460000</v>
      </c>
      <c r="M431" s="28">
        <v>458000</v>
      </c>
      <c r="N431" s="28">
        <v>420000</v>
      </c>
      <c r="O431" s="29">
        <v>40</v>
      </c>
      <c r="P431" s="29">
        <v>42</v>
      </c>
      <c r="Q431" s="29">
        <v>49</v>
      </c>
      <c r="R431" s="28">
        <v>590</v>
      </c>
      <c r="S431" s="28">
        <v>560</v>
      </c>
      <c r="T431" s="30">
        <v>2.5</v>
      </c>
      <c r="U431" s="30">
        <v>0.10000000000000009</v>
      </c>
      <c r="V431" s="30">
        <v>2.4</v>
      </c>
      <c r="W431" s="30">
        <v>2.2000000000000002</v>
      </c>
      <c r="X431" s="31">
        <v>5.8999999999999997E-2</v>
      </c>
      <c r="Y431" s="30">
        <v>11.4</v>
      </c>
      <c r="Z431" s="30">
        <v>-0.29999999999999893</v>
      </c>
      <c r="AA431" s="30">
        <v>11.7</v>
      </c>
      <c r="AB431" s="30">
        <v>9.1</v>
      </c>
      <c r="AC431" s="32">
        <v>0.35283704908621183</v>
      </c>
      <c r="AD431" s="30">
        <v>5.9802889675629123</v>
      </c>
      <c r="AE431" s="12">
        <v>531</v>
      </c>
      <c r="AF431" s="12">
        <v>450</v>
      </c>
      <c r="AG431" s="12">
        <v>468</v>
      </c>
      <c r="AH431" s="33">
        <v>7.7673267326732676</v>
      </c>
      <c r="AI431" s="34">
        <v>685000</v>
      </c>
      <c r="AJ431" s="34">
        <v>650000</v>
      </c>
      <c r="AK431" s="34">
        <v>616000</v>
      </c>
      <c r="AL431" s="35">
        <v>5.3846153846153849E-2</v>
      </c>
      <c r="AM431" s="35">
        <v>0.11201298701298701</v>
      </c>
      <c r="AN431" s="12">
        <v>2.8</v>
      </c>
      <c r="AO431" s="33">
        <v>-0.20000000000000018</v>
      </c>
      <c r="AP431" s="12">
        <v>3</v>
      </c>
      <c r="AQ431" s="34">
        <v>730</v>
      </c>
      <c r="AR431" s="34">
        <v>690</v>
      </c>
      <c r="AS431" s="31">
        <v>5.7971014492753624E-2</v>
      </c>
      <c r="AT431" s="36">
        <v>1672.16</v>
      </c>
      <c r="AU431" s="30">
        <v>0.64380000000000004</v>
      </c>
      <c r="AV431" s="30">
        <v>0.35620000000000002</v>
      </c>
      <c r="AW431" s="30">
        <v>0.161</v>
      </c>
      <c r="AX431" s="30">
        <v>3.1899999999999998E-2</v>
      </c>
      <c r="AY431" s="30">
        <v>0.16220000000000001</v>
      </c>
      <c r="AZ431" s="30">
        <v>0.17680000000000001</v>
      </c>
      <c r="BA431" s="30">
        <v>0.6079</v>
      </c>
      <c r="BB431" s="37">
        <v>1.5</v>
      </c>
      <c r="BC431" s="29">
        <v>16</v>
      </c>
      <c r="BD431" s="38" t="s">
        <v>4761</v>
      </c>
      <c r="BE431" s="39">
        <v>151.035240235457</v>
      </c>
      <c r="BF431" s="39">
        <v>-33.843613455605599</v>
      </c>
      <c r="BG431" s="40">
        <f t="shared" si="72"/>
        <v>75</v>
      </c>
      <c r="BH431" s="40">
        <f t="shared" si="73"/>
        <v>70</v>
      </c>
      <c r="BI431" s="40">
        <f t="shared" si="74"/>
        <v>29</v>
      </c>
      <c r="BJ431" s="40">
        <f t="shared" si="75"/>
        <v>28</v>
      </c>
      <c r="BK431" s="40">
        <f t="shared" si="76"/>
        <v>100</v>
      </c>
      <c r="BL431" s="40">
        <f t="shared" si="77"/>
        <v>26</v>
      </c>
      <c r="BM431" s="41">
        <f t="shared" si="78"/>
        <v>100</v>
      </c>
      <c r="BN431" s="40">
        <f t="shared" si="79"/>
        <v>90</v>
      </c>
      <c r="BO431" s="41">
        <f t="shared" si="80"/>
        <v>32</v>
      </c>
      <c r="BP431" s="41">
        <f t="shared" si="81"/>
        <v>1</v>
      </c>
      <c r="BQ431" s="41">
        <f t="shared" si="82"/>
        <v>15</v>
      </c>
      <c r="BR431" s="41">
        <f t="shared" si="83"/>
        <v>43</v>
      </c>
    </row>
    <row r="432" spans="2:70" x14ac:dyDescent="0.3">
      <c r="B432" s="12" t="s">
        <v>2582</v>
      </c>
      <c r="C432" s="12">
        <v>125011584</v>
      </c>
      <c r="D432" s="12" t="s">
        <v>2035</v>
      </c>
      <c r="E432" s="12" t="s">
        <v>718</v>
      </c>
      <c r="F432" s="12" t="s">
        <v>2791</v>
      </c>
      <c r="G432" s="12" t="s">
        <v>85</v>
      </c>
      <c r="H432" s="12" t="s">
        <v>5013</v>
      </c>
      <c r="I432" s="28">
        <v>769500</v>
      </c>
      <c r="J432" s="28">
        <v>810000</v>
      </c>
      <c r="K432" s="28">
        <v>750000</v>
      </c>
      <c r="L432" s="28">
        <v>810000</v>
      </c>
      <c r="M432" s="28">
        <v>810000</v>
      </c>
      <c r="N432" s="28">
        <v>771750</v>
      </c>
      <c r="O432" s="29">
        <v>24</v>
      </c>
      <c r="P432" s="29">
        <v>23</v>
      </c>
      <c r="Q432" s="29">
        <v>27</v>
      </c>
      <c r="R432" s="28">
        <v>650</v>
      </c>
      <c r="S432" s="28">
        <v>600</v>
      </c>
      <c r="T432" s="30">
        <v>2.1</v>
      </c>
      <c r="U432" s="30">
        <v>-0.10000000000000009</v>
      </c>
      <c r="V432" s="30">
        <v>2.2000000000000002</v>
      </c>
      <c r="W432" s="30">
        <v>2.7</v>
      </c>
      <c r="X432" s="31">
        <v>4.3924626380766732E-2</v>
      </c>
      <c r="Y432" s="30">
        <v>4.4000000000000004</v>
      </c>
      <c r="Z432" s="30">
        <v>0.30000000000000071</v>
      </c>
      <c r="AA432" s="30">
        <v>4.0999999999999996</v>
      </c>
      <c r="AB432" s="30">
        <v>4.2</v>
      </c>
      <c r="AC432" s="32">
        <v>0.38256898012995572</v>
      </c>
      <c r="AD432" s="30">
        <v>8.7096695328402625</v>
      </c>
      <c r="AE432" s="12">
        <v>531</v>
      </c>
      <c r="AF432" s="12">
        <v>450</v>
      </c>
      <c r="AG432" s="12">
        <v>468</v>
      </c>
      <c r="AH432" s="33">
        <v>7.7673267326732676</v>
      </c>
      <c r="AI432" s="34">
        <v>685000</v>
      </c>
      <c r="AJ432" s="34">
        <v>650000</v>
      </c>
      <c r="AK432" s="34">
        <v>616000</v>
      </c>
      <c r="AL432" s="35">
        <v>5.3846153846153849E-2</v>
      </c>
      <c r="AM432" s="35">
        <v>0.11201298701298701</v>
      </c>
      <c r="AN432" s="12">
        <v>2.8</v>
      </c>
      <c r="AO432" s="33">
        <v>-0.20000000000000018</v>
      </c>
      <c r="AP432" s="12">
        <v>3</v>
      </c>
      <c r="AQ432" s="34">
        <v>730</v>
      </c>
      <c r="AR432" s="34">
        <v>690</v>
      </c>
      <c r="AS432" s="31">
        <v>5.7971014492753624E-2</v>
      </c>
      <c r="AT432" s="36">
        <v>1699.0400000000002</v>
      </c>
      <c r="AU432" s="30">
        <v>0.80059999999999998</v>
      </c>
      <c r="AV432" s="30">
        <v>0.19939999999999999</v>
      </c>
      <c r="AW432" s="30">
        <v>0.72870000000000001</v>
      </c>
      <c r="AX432" s="30">
        <v>0.2094</v>
      </c>
      <c r="AY432" s="30">
        <v>0.29759999999999998</v>
      </c>
      <c r="AZ432" s="30">
        <v>0.31259999999999999</v>
      </c>
      <c r="BA432" s="30">
        <v>0.35470000000000002</v>
      </c>
      <c r="BB432" s="37">
        <v>2</v>
      </c>
      <c r="BC432" s="29">
        <v>17</v>
      </c>
      <c r="BD432" s="38" t="s">
        <v>4878</v>
      </c>
      <c r="BE432" s="39">
        <v>151.019462684117</v>
      </c>
      <c r="BF432" s="39">
        <v>-33.870976099388898</v>
      </c>
      <c r="BG432" s="40">
        <f t="shared" si="72"/>
        <v>82</v>
      </c>
      <c r="BH432" s="40">
        <f t="shared" si="73"/>
        <v>70</v>
      </c>
      <c r="BI432" s="40">
        <f t="shared" si="74"/>
        <v>29</v>
      </c>
      <c r="BJ432" s="40">
        <f t="shared" si="75"/>
        <v>28</v>
      </c>
      <c r="BK432" s="40">
        <f t="shared" si="76"/>
        <v>100</v>
      </c>
      <c r="BL432" s="40">
        <f t="shared" si="77"/>
        <v>55</v>
      </c>
      <c r="BM432" s="41">
        <f t="shared" si="78"/>
        <v>96</v>
      </c>
      <c r="BN432" s="40">
        <f t="shared" si="79"/>
        <v>63</v>
      </c>
      <c r="BO432" s="41">
        <f t="shared" si="80"/>
        <v>13</v>
      </c>
      <c r="BP432" s="41">
        <f t="shared" si="81"/>
        <v>44</v>
      </c>
      <c r="BQ432" s="41">
        <f t="shared" si="82"/>
        <v>20</v>
      </c>
      <c r="BR432" s="41">
        <f t="shared" si="83"/>
        <v>46</v>
      </c>
    </row>
    <row r="433" spans="2:70" x14ac:dyDescent="0.3">
      <c r="B433" s="12" t="s">
        <v>2148</v>
      </c>
      <c r="C433" s="12">
        <v>125011585</v>
      </c>
      <c r="D433" s="12" t="s">
        <v>2035</v>
      </c>
      <c r="E433" s="12" t="s">
        <v>718</v>
      </c>
      <c r="F433" s="12" t="s">
        <v>2791</v>
      </c>
      <c r="G433" s="12" t="s">
        <v>85</v>
      </c>
      <c r="H433" s="12" t="s">
        <v>5013</v>
      </c>
      <c r="I433" s="28">
        <v>516000</v>
      </c>
      <c r="J433" s="28">
        <v>485100</v>
      </c>
      <c r="K433" s="28">
        <v>455900</v>
      </c>
      <c r="L433" s="28">
        <v>490000</v>
      </c>
      <c r="M433" s="28">
        <v>490000</v>
      </c>
      <c r="N433" s="28">
        <v>467500</v>
      </c>
      <c r="O433" s="29">
        <v>36</v>
      </c>
      <c r="P433" s="29">
        <v>33</v>
      </c>
      <c r="Q433" s="29">
        <v>41</v>
      </c>
      <c r="R433" s="28">
        <v>510</v>
      </c>
      <c r="S433" s="28">
        <v>460</v>
      </c>
      <c r="T433" s="30">
        <v>2</v>
      </c>
      <c r="U433" s="30">
        <v>-0.10000000000000009</v>
      </c>
      <c r="V433" s="30">
        <v>2.1</v>
      </c>
      <c r="W433" s="30">
        <v>2.6</v>
      </c>
      <c r="X433" s="31">
        <v>5.1395348837209302E-2</v>
      </c>
      <c r="Y433" s="30">
        <v>8.1</v>
      </c>
      <c r="Z433" s="30">
        <v>0.19999999999999929</v>
      </c>
      <c r="AA433" s="30">
        <v>7.9</v>
      </c>
      <c r="AB433" s="30">
        <v>7.9</v>
      </c>
      <c r="AC433" s="32">
        <v>0.29568645640074209</v>
      </c>
      <c r="AD433" s="30">
        <v>5.7531753960325389</v>
      </c>
      <c r="AE433" s="12">
        <v>531</v>
      </c>
      <c r="AF433" s="12">
        <v>450</v>
      </c>
      <c r="AG433" s="12">
        <v>468</v>
      </c>
      <c r="AH433" s="33">
        <v>7.7673267326732676</v>
      </c>
      <c r="AI433" s="34">
        <v>685000</v>
      </c>
      <c r="AJ433" s="34">
        <v>650000</v>
      </c>
      <c r="AK433" s="34">
        <v>616000</v>
      </c>
      <c r="AL433" s="35">
        <v>5.3846153846153849E-2</v>
      </c>
      <c r="AM433" s="35">
        <v>0.11201298701298701</v>
      </c>
      <c r="AN433" s="12">
        <v>2.8</v>
      </c>
      <c r="AO433" s="33">
        <v>-0.20000000000000018</v>
      </c>
      <c r="AP433" s="12">
        <v>3</v>
      </c>
      <c r="AQ433" s="34">
        <v>730</v>
      </c>
      <c r="AR433" s="34">
        <v>690</v>
      </c>
      <c r="AS433" s="31">
        <v>5.7971014492753624E-2</v>
      </c>
      <c r="AT433" s="36">
        <v>1724.8000000000002</v>
      </c>
      <c r="AU433" s="30">
        <v>0.74509999999999998</v>
      </c>
      <c r="AV433" s="30">
        <v>0.25490000000000002</v>
      </c>
      <c r="AW433" s="30">
        <v>0.60680000000000001</v>
      </c>
      <c r="AX433" s="30">
        <v>0.12130000000000001</v>
      </c>
      <c r="AY433" s="30">
        <v>0.32419999999999999</v>
      </c>
      <c r="AZ433" s="30">
        <v>0.23699999999999999</v>
      </c>
      <c r="BA433" s="30">
        <v>0.40279999999999999</v>
      </c>
      <c r="BB433" s="37">
        <v>4</v>
      </c>
      <c r="BC433" s="29">
        <v>16</v>
      </c>
      <c r="BD433" s="38" t="s">
        <v>4442</v>
      </c>
      <c r="BE433" s="39">
        <v>151.033642238407</v>
      </c>
      <c r="BF433" s="39">
        <v>-33.874351190552403</v>
      </c>
      <c r="BG433" s="40">
        <f t="shared" si="72"/>
        <v>84</v>
      </c>
      <c r="BH433" s="40">
        <f t="shared" si="73"/>
        <v>70</v>
      </c>
      <c r="BI433" s="40">
        <f t="shared" si="74"/>
        <v>29</v>
      </c>
      <c r="BJ433" s="40">
        <f t="shared" si="75"/>
        <v>28</v>
      </c>
      <c r="BK433" s="40">
        <f t="shared" si="76"/>
        <v>100</v>
      </c>
      <c r="BL433" s="40">
        <f t="shared" si="77"/>
        <v>61</v>
      </c>
      <c r="BM433" s="41">
        <f t="shared" si="78"/>
        <v>100</v>
      </c>
      <c r="BN433" s="40">
        <f t="shared" si="79"/>
        <v>93</v>
      </c>
      <c r="BO433" s="41">
        <f t="shared" si="80"/>
        <v>70</v>
      </c>
      <c r="BP433" s="41">
        <f t="shared" si="81"/>
        <v>1</v>
      </c>
      <c r="BQ433" s="41">
        <f t="shared" si="82"/>
        <v>40</v>
      </c>
      <c r="BR433" s="41">
        <f t="shared" si="83"/>
        <v>51</v>
      </c>
    </row>
    <row r="434" spans="2:70" x14ac:dyDescent="0.3">
      <c r="B434" s="12" t="s">
        <v>2149</v>
      </c>
      <c r="C434" s="12">
        <v>125011586</v>
      </c>
      <c r="D434" s="12" t="s">
        <v>2035</v>
      </c>
      <c r="E434" s="12" t="s">
        <v>718</v>
      </c>
      <c r="F434" s="12" t="s">
        <v>2791</v>
      </c>
      <c r="G434" s="12" t="s">
        <v>85</v>
      </c>
      <c r="H434" s="12" t="s">
        <v>5013</v>
      </c>
      <c r="I434" s="28">
        <v>730000</v>
      </c>
      <c r="J434" s="28">
        <v>715000</v>
      </c>
      <c r="K434" s="28">
        <v>690000</v>
      </c>
      <c r="L434" s="28">
        <v>750000</v>
      </c>
      <c r="M434" s="28">
        <v>748000</v>
      </c>
      <c r="N434" s="28">
        <v>712500</v>
      </c>
      <c r="O434" s="29">
        <v>38</v>
      </c>
      <c r="P434" s="29">
        <v>39</v>
      </c>
      <c r="Q434" s="29">
        <v>41</v>
      </c>
      <c r="R434" s="28">
        <v>690</v>
      </c>
      <c r="S434" s="28">
        <v>630</v>
      </c>
      <c r="T434" s="30">
        <v>2.6</v>
      </c>
      <c r="U434" s="30">
        <v>0</v>
      </c>
      <c r="V434" s="30">
        <v>2.6</v>
      </c>
      <c r="W434" s="30">
        <v>2.6</v>
      </c>
      <c r="X434" s="31">
        <v>4.9150684931506851E-2</v>
      </c>
      <c r="Y434" s="30">
        <v>10.7</v>
      </c>
      <c r="Z434" s="30">
        <v>-1.5</v>
      </c>
      <c r="AA434" s="30">
        <v>12.2</v>
      </c>
      <c r="AB434" s="30">
        <v>11.7</v>
      </c>
      <c r="AC434" s="32">
        <v>0.32665505226480834</v>
      </c>
      <c r="AD434" s="30">
        <v>6.6459918660342829</v>
      </c>
      <c r="AE434" s="12">
        <v>531</v>
      </c>
      <c r="AF434" s="12">
        <v>450</v>
      </c>
      <c r="AG434" s="12">
        <v>468</v>
      </c>
      <c r="AH434" s="33">
        <v>7.7673267326732676</v>
      </c>
      <c r="AI434" s="34">
        <v>685000</v>
      </c>
      <c r="AJ434" s="34">
        <v>650000</v>
      </c>
      <c r="AK434" s="34">
        <v>616000</v>
      </c>
      <c r="AL434" s="35">
        <v>5.3846153846153849E-2</v>
      </c>
      <c r="AM434" s="35">
        <v>0.11201298701298701</v>
      </c>
      <c r="AN434" s="12">
        <v>2.8</v>
      </c>
      <c r="AO434" s="33">
        <v>-0.20000000000000018</v>
      </c>
      <c r="AP434" s="12">
        <v>3</v>
      </c>
      <c r="AQ434" s="34">
        <v>730</v>
      </c>
      <c r="AR434" s="34">
        <v>690</v>
      </c>
      <c r="AS434" s="31">
        <v>5.7971014492753624E-2</v>
      </c>
      <c r="AT434" s="36">
        <v>2112.3200000000002</v>
      </c>
      <c r="AU434" s="30">
        <v>0.75249999999999995</v>
      </c>
      <c r="AV434" s="30">
        <v>0.2475</v>
      </c>
      <c r="AW434" s="30">
        <v>0.46160000000000001</v>
      </c>
      <c r="AX434" s="30">
        <v>0.1779</v>
      </c>
      <c r="AY434" s="30">
        <v>0.23880000000000001</v>
      </c>
      <c r="AZ434" s="30">
        <v>0.29949999999999999</v>
      </c>
      <c r="BA434" s="30">
        <v>0.42699999999999999</v>
      </c>
      <c r="BB434" s="37">
        <v>8</v>
      </c>
      <c r="BC434" s="29">
        <v>15</v>
      </c>
      <c r="BD434" s="38" t="s">
        <v>4443</v>
      </c>
      <c r="BE434" s="39">
        <v>151.04127641604899</v>
      </c>
      <c r="BF434" s="39">
        <v>-33.8680150912108</v>
      </c>
      <c r="BG434" s="40">
        <f t="shared" si="72"/>
        <v>74</v>
      </c>
      <c r="BH434" s="40">
        <f t="shared" si="73"/>
        <v>70</v>
      </c>
      <c r="BI434" s="40">
        <f t="shared" si="74"/>
        <v>29</v>
      </c>
      <c r="BJ434" s="40">
        <f t="shared" si="75"/>
        <v>28</v>
      </c>
      <c r="BK434" s="40">
        <f t="shared" si="76"/>
        <v>100</v>
      </c>
      <c r="BL434" s="40">
        <f t="shared" si="77"/>
        <v>43</v>
      </c>
      <c r="BM434" s="41">
        <f t="shared" si="78"/>
        <v>100</v>
      </c>
      <c r="BN434" s="40">
        <f t="shared" si="79"/>
        <v>84</v>
      </c>
      <c r="BO434" s="41">
        <f t="shared" si="80"/>
        <v>49</v>
      </c>
      <c r="BP434" s="41">
        <f t="shared" si="81"/>
        <v>1</v>
      </c>
      <c r="BQ434" s="41">
        <f t="shared" si="82"/>
        <v>80</v>
      </c>
      <c r="BR434" s="41">
        <f t="shared" si="83"/>
        <v>50</v>
      </c>
    </row>
    <row r="435" spans="2:70" x14ac:dyDescent="0.3">
      <c r="B435" s="12" t="s">
        <v>2394</v>
      </c>
      <c r="C435" s="12">
        <v>125011587</v>
      </c>
      <c r="D435" s="12" t="s">
        <v>2035</v>
      </c>
      <c r="E435" s="12" t="s">
        <v>718</v>
      </c>
      <c r="F435" s="12" t="s">
        <v>2791</v>
      </c>
      <c r="G435" s="12" t="s">
        <v>85</v>
      </c>
      <c r="H435" s="12" t="s">
        <v>5013</v>
      </c>
      <c r="I435" s="28">
        <v>499000</v>
      </c>
      <c r="J435" s="28">
        <v>499900</v>
      </c>
      <c r="K435" s="28">
        <v>480150</v>
      </c>
      <c r="L435" s="28">
        <v>495000</v>
      </c>
      <c r="M435" s="28">
        <v>510000</v>
      </c>
      <c r="N435" s="28">
        <v>500000</v>
      </c>
      <c r="O435" s="29">
        <v>31</v>
      </c>
      <c r="P435" s="29">
        <v>21</v>
      </c>
      <c r="Q435" s="29">
        <v>32</v>
      </c>
      <c r="R435" s="28">
        <v>550</v>
      </c>
      <c r="S435" s="28">
        <v>480</v>
      </c>
      <c r="T435" s="30">
        <v>2</v>
      </c>
      <c r="U435" s="30">
        <v>-0.29999999999999982</v>
      </c>
      <c r="V435" s="30">
        <v>2.2999999999999998</v>
      </c>
      <c r="W435" s="30">
        <v>1.8</v>
      </c>
      <c r="X435" s="31">
        <v>5.7314629258517033E-2</v>
      </c>
      <c r="Y435" s="30">
        <v>6</v>
      </c>
      <c r="Z435" s="30">
        <v>-0.79999999999999982</v>
      </c>
      <c r="AA435" s="30">
        <v>6.8</v>
      </c>
      <c r="AB435" s="30">
        <v>5.7</v>
      </c>
      <c r="AC435" s="32">
        <v>0.34655711261215844</v>
      </c>
      <c r="AD435" s="30">
        <v>6.0465733983729741</v>
      </c>
      <c r="AE435" s="12">
        <v>531</v>
      </c>
      <c r="AF435" s="12">
        <v>450</v>
      </c>
      <c r="AG435" s="12">
        <v>468</v>
      </c>
      <c r="AH435" s="33">
        <v>7.7673267326732676</v>
      </c>
      <c r="AI435" s="34">
        <v>685000</v>
      </c>
      <c r="AJ435" s="34">
        <v>650000</v>
      </c>
      <c r="AK435" s="34">
        <v>616000</v>
      </c>
      <c r="AL435" s="35">
        <v>5.3846153846153849E-2</v>
      </c>
      <c r="AM435" s="35">
        <v>0.11201298701298701</v>
      </c>
      <c r="AN435" s="12">
        <v>2.8</v>
      </c>
      <c r="AO435" s="33">
        <v>-0.20000000000000018</v>
      </c>
      <c r="AP435" s="12">
        <v>3</v>
      </c>
      <c r="AQ435" s="34">
        <v>730</v>
      </c>
      <c r="AR435" s="34">
        <v>690</v>
      </c>
      <c r="AS435" s="31">
        <v>5.7971014492753624E-2</v>
      </c>
      <c r="AT435" s="36">
        <v>1587.0400000000002</v>
      </c>
      <c r="AU435" s="30">
        <v>0.71850000000000003</v>
      </c>
      <c r="AV435" s="30">
        <v>0.28149999999999997</v>
      </c>
      <c r="AW435" s="30">
        <v>0.64849999999999997</v>
      </c>
      <c r="AX435" s="30">
        <v>3.4099999999999998E-2</v>
      </c>
      <c r="AY435" s="30">
        <v>0.26529999999999998</v>
      </c>
      <c r="AZ435" s="30">
        <v>0.24490000000000001</v>
      </c>
      <c r="BA435" s="30">
        <v>0.4476</v>
      </c>
      <c r="BB435" s="37">
        <v>2</v>
      </c>
      <c r="BC435" s="29">
        <v>17</v>
      </c>
      <c r="BD435" s="38" t="s">
        <v>4684</v>
      </c>
      <c r="BE435" s="39">
        <v>151.02592654952699</v>
      </c>
      <c r="BF435" s="39">
        <v>-33.883093486036202</v>
      </c>
      <c r="BG435" s="40">
        <f t="shared" si="72"/>
        <v>84</v>
      </c>
      <c r="BH435" s="40">
        <f t="shared" si="73"/>
        <v>70</v>
      </c>
      <c r="BI435" s="40">
        <f t="shared" si="74"/>
        <v>29</v>
      </c>
      <c r="BJ435" s="40">
        <f t="shared" si="75"/>
        <v>28</v>
      </c>
      <c r="BK435" s="40">
        <f t="shared" si="76"/>
        <v>100</v>
      </c>
      <c r="BL435" s="40">
        <f t="shared" si="77"/>
        <v>48</v>
      </c>
      <c r="BM435" s="41">
        <f t="shared" si="78"/>
        <v>100</v>
      </c>
      <c r="BN435" s="40">
        <f t="shared" si="79"/>
        <v>90</v>
      </c>
      <c r="BO435" s="41">
        <f t="shared" si="80"/>
        <v>36</v>
      </c>
      <c r="BP435" s="41">
        <f t="shared" si="81"/>
        <v>18</v>
      </c>
      <c r="BQ435" s="41">
        <f t="shared" si="82"/>
        <v>20</v>
      </c>
      <c r="BR435" s="41">
        <f t="shared" si="83"/>
        <v>47</v>
      </c>
    </row>
    <row r="436" spans="2:70" x14ac:dyDescent="0.3">
      <c r="B436" s="12" t="s">
        <v>2034</v>
      </c>
      <c r="C436" s="12">
        <v>125011709</v>
      </c>
      <c r="D436" s="12" t="s">
        <v>2035</v>
      </c>
      <c r="E436" s="12" t="s">
        <v>718</v>
      </c>
      <c r="F436" s="12" t="s">
        <v>2791</v>
      </c>
      <c r="G436" s="12" t="s">
        <v>85</v>
      </c>
      <c r="H436" s="12" t="s">
        <v>5013</v>
      </c>
      <c r="I436" s="28">
        <v>790000</v>
      </c>
      <c r="J436" s="28">
        <v>780000</v>
      </c>
      <c r="K436" s="28">
        <v>780000</v>
      </c>
      <c r="L436" s="28">
        <v>800000</v>
      </c>
      <c r="M436" s="28">
        <v>810000</v>
      </c>
      <c r="N436" s="28">
        <v>785000</v>
      </c>
      <c r="O436" s="29">
        <v>49</v>
      </c>
      <c r="P436" s="29">
        <v>48</v>
      </c>
      <c r="Q436" s="29">
        <v>36</v>
      </c>
      <c r="R436" s="28">
        <v>690</v>
      </c>
      <c r="S436" s="28">
        <v>650</v>
      </c>
      <c r="T436" s="30">
        <v>3.1</v>
      </c>
      <c r="U436" s="30">
        <v>0</v>
      </c>
      <c r="V436" s="30">
        <v>3.1</v>
      </c>
      <c r="W436" s="30">
        <v>2.6</v>
      </c>
      <c r="X436" s="31">
        <v>4.541772151898734E-2</v>
      </c>
      <c r="Y436" s="30">
        <v>8.5</v>
      </c>
      <c r="Z436" s="30">
        <v>-0.59999999999999964</v>
      </c>
      <c r="AA436" s="30">
        <v>9.1</v>
      </c>
      <c r="AB436" s="30">
        <v>6.9</v>
      </c>
      <c r="AC436" s="32">
        <v>0.27115819919517098</v>
      </c>
      <c r="AD436" s="30">
        <v>5.9703170948769531</v>
      </c>
      <c r="AE436" s="12">
        <v>531</v>
      </c>
      <c r="AF436" s="12">
        <v>450</v>
      </c>
      <c r="AG436" s="12">
        <v>468</v>
      </c>
      <c r="AH436" s="33">
        <v>7.7673267326732676</v>
      </c>
      <c r="AI436" s="34">
        <v>685000</v>
      </c>
      <c r="AJ436" s="34">
        <v>650000</v>
      </c>
      <c r="AK436" s="34">
        <v>616000</v>
      </c>
      <c r="AL436" s="35">
        <v>5.3846153846153849E-2</v>
      </c>
      <c r="AM436" s="35">
        <v>0.11201298701298701</v>
      </c>
      <c r="AN436" s="12">
        <v>2.8</v>
      </c>
      <c r="AO436" s="33">
        <v>-0.20000000000000018</v>
      </c>
      <c r="AP436" s="12">
        <v>3</v>
      </c>
      <c r="AQ436" s="34">
        <v>730</v>
      </c>
      <c r="AR436" s="34">
        <v>690</v>
      </c>
      <c r="AS436" s="31">
        <v>5.7971014492753624E-2</v>
      </c>
      <c r="AT436" s="36">
        <v>2544.6400000000003</v>
      </c>
      <c r="AU436" s="30">
        <v>0.79430000000000001</v>
      </c>
      <c r="AV436" s="30">
        <v>0.20569999999999999</v>
      </c>
      <c r="AW436" s="30">
        <v>0.36370000000000002</v>
      </c>
      <c r="AX436" s="30">
        <v>0.18279999999999999</v>
      </c>
      <c r="AY436" s="30">
        <v>0.22159999999999999</v>
      </c>
      <c r="AZ436" s="30">
        <v>0.39439999999999997</v>
      </c>
      <c r="BA436" s="30">
        <v>0.36559999999999998</v>
      </c>
      <c r="BB436" s="37">
        <v>5</v>
      </c>
      <c r="BC436" s="29">
        <v>15</v>
      </c>
      <c r="BD436" s="38" t="s">
        <v>4335</v>
      </c>
      <c r="BE436" s="39">
        <v>151.04540738710401</v>
      </c>
      <c r="BF436" s="39">
        <v>-33.835771961321001</v>
      </c>
      <c r="BG436" s="40">
        <f t="shared" si="72"/>
        <v>65</v>
      </c>
      <c r="BH436" s="40">
        <f t="shared" si="73"/>
        <v>70</v>
      </c>
      <c r="BI436" s="40">
        <f t="shared" si="74"/>
        <v>29</v>
      </c>
      <c r="BJ436" s="40">
        <f t="shared" si="75"/>
        <v>28</v>
      </c>
      <c r="BK436" s="40">
        <f t="shared" si="76"/>
        <v>100</v>
      </c>
      <c r="BL436" s="40">
        <f t="shared" si="77"/>
        <v>39</v>
      </c>
      <c r="BM436" s="41">
        <f t="shared" si="78"/>
        <v>100</v>
      </c>
      <c r="BN436" s="40">
        <f t="shared" si="79"/>
        <v>90</v>
      </c>
      <c r="BO436" s="41">
        <f t="shared" si="80"/>
        <v>86</v>
      </c>
      <c r="BP436" s="41">
        <f t="shared" si="81"/>
        <v>1</v>
      </c>
      <c r="BQ436" s="41">
        <f t="shared" si="82"/>
        <v>50</v>
      </c>
      <c r="BR436" s="41">
        <f t="shared" si="83"/>
        <v>49</v>
      </c>
    </row>
    <row r="437" spans="2:70" x14ac:dyDescent="0.3">
      <c r="B437" s="12" t="s">
        <v>5017</v>
      </c>
      <c r="C437" s="12">
        <v>125011710</v>
      </c>
      <c r="D437" s="12" t="s">
        <v>2035</v>
      </c>
      <c r="E437" s="12" t="s">
        <v>718</v>
      </c>
      <c r="F437" s="12" t="s">
        <v>2791</v>
      </c>
      <c r="G437" s="12" t="s">
        <v>85</v>
      </c>
      <c r="H437" s="12" t="s">
        <v>5013</v>
      </c>
      <c r="I437" s="28">
        <v>760000</v>
      </c>
      <c r="J437" s="28">
        <v>750000</v>
      </c>
      <c r="K437" s="28">
        <v>740000</v>
      </c>
      <c r="L437" s="28">
        <v>738888</v>
      </c>
      <c r="M437" s="28">
        <v>740000</v>
      </c>
      <c r="N437" s="28">
        <v>720500</v>
      </c>
      <c r="O437" s="29">
        <v>42</v>
      </c>
      <c r="P437" s="29">
        <v>42</v>
      </c>
      <c r="Q437" s="29">
        <v>43</v>
      </c>
      <c r="R437" s="28">
        <v>755</v>
      </c>
      <c r="S437" s="28">
        <v>720</v>
      </c>
      <c r="T437" s="30">
        <v>3.5</v>
      </c>
      <c r="U437" s="30">
        <v>-0.10000000000000009</v>
      </c>
      <c r="V437" s="30">
        <v>3.6</v>
      </c>
      <c r="W437" s="30">
        <v>3.9</v>
      </c>
      <c r="X437" s="31">
        <v>5.1657894736842104E-2</v>
      </c>
      <c r="Y437" s="30">
        <v>37.700000000000003</v>
      </c>
      <c r="Z437" s="30">
        <v>0.70000000000000284</v>
      </c>
      <c r="AA437" s="30">
        <v>37</v>
      </c>
      <c r="AB437" s="30">
        <v>35.200000000000003</v>
      </c>
      <c r="AC437" s="32">
        <v>0.33671685457399742</v>
      </c>
      <c r="AD437" s="30">
        <v>6.5182070676576167</v>
      </c>
      <c r="AE437" s="12">
        <v>531</v>
      </c>
      <c r="AF437" s="12">
        <v>450</v>
      </c>
      <c r="AG437" s="12">
        <v>468</v>
      </c>
      <c r="AH437" s="33">
        <v>7.7673267326732676</v>
      </c>
      <c r="AI437" s="34">
        <v>685000</v>
      </c>
      <c r="AJ437" s="34">
        <v>650000</v>
      </c>
      <c r="AK437" s="34">
        <v>616000</v>
      </c>
      <c r="AL437" s="35">
        <v>5.3846153846153849E-2</v>
      </c>
      <c r="AM437" s="35">
        <v>0.11201298701298701</v>
      </c>
      <c r="AN437" s="12">
        <v>2.8</v>
      </c>
      <c r="AO437" s="33">
        <v>-0.20000000000000018</v>
      </c>
      <c r="AP437" s="12">
        <v>3</v>
      </c>
      <c r="AQ437" s="34">
        <v>730</v>
      </c>
      <c r="AR437" s="34">
        <v>690</v>
      </c>
      <c r="AS437" s="31">
        <v>5.7971014492753624E-2</v>
      </c>
      <c r="AT437" s="36">
        <v>2242.2400000000002</v>
      </c>
      <c r="AU437" s="30">
        <v>0.62790000000000001</v>
      </c>
      <c r="AV437" s="30">
        <v>0.37209999999999999</v>
      </c>
      <c r="AW437" s="30">
        <v>0</v>
      </c>
      <c r="AX437" s="30">
        <v>1.15E-2</v>
      </c>
      <c r="AY437" s="30">
        <v>6.8699999999999997E-2</v>
      </c>
      <c r="AZ437" s="30">
        <v>0.315</v>
      </c>
      <c r="BA437" s="30">
        <v>0.59940000000000004</v>
      </c>
      <c r="BB437" s="37">
        <v>9.5</v>
      </c>
      <c r="BC437" s="29">
        <v>13</v>
      </c>
      <c r="BD437" s="38" t="s">
        <v>5035</v>
      </c>
      <c r="BE437" s="39">
        <v>151.06831445394101</v>
      </c>
      <c r="BF437" s="39">
        <v>-33.8414852146567</v>
      </c>
      <c r="BG437" s="40">
        <f t="shared" si="72"/>
        <v>59</v>
      </c>
      <c r="BH437" s="40">
        <f t="shared" si="73"/>
        <v>70</v>
      </c>
      <c r="BI437" s="40">
        <f t="shared" si="74"/>
        <v>29</v>
      </c>
      <c r="BJ437" s="40">
        <f t="shared" si="75"/>
        <v>28</v>
      </c>
      <c r="BK437" s="40">
        <f t="shared" si="76"/>
        <v>100</v>
      </c>
      <c r="BL437" s="40">
        <f t="shared" si="77"/>
        <v>5</v>
      </c>
      <c r="BM437" s="41">
        <f t="shared" si="78"/>
        <v>100</v>
      </c>
      <c r="BN437" s="40">
        <f t="shared" si="79"/>
        <v>85</v>
      </c>
      <c r="BO437" s="41">
        <f t="shared" si="80"/>
        <v>43</v>
      </c>
      <c r="BP437" s="41">
        <f t="shared" si="81"/>
        <v>1</v>
      </c>
      <c r="BQ437" s="41">
        <f t="shared" si="82"/>
        <v>95</v>
      </c>
      <c r="BR437" s="41">
        <f t="shared" si="83"/>
        <v>46</v>
      </c>
    </row>
    <row r="438" spans="2:70" x14ac:dyDescent="0.3">
      <c r="B438" s="12" t="s">
        <v>2541</v>
      </c>
      <c r="C438" s="12">
        <v>125021477</v>
      </c>
      <c r="D438" s="12" t="s">
        <v>2151</v>
      </c>
      <c r="E438" s="12" t="s">
        <v>718</v>
      </c>
      <c r="F438" s="12" t="s">
        <v>2791</v>
      </c>
      <c r="G438" s="12" t="s">
        <v>85</v>
      </c>
      <c r="H438" s="12" t="s">
        <v>5013</v>
      </c>
      <c r="I438" s="28">
        <v>760000</v>
      </c>
      <c r="J438" s="28">
        <v>760000</v>
      </c>
      <c r="K438" s="28">
        <v>727200</v>
      </c>
      <c r="L438" s="28">
        <v>751000</v>
      </c>
      <c r="M438" s="28">
        <v>788000</v>
      </c>
      <c r="N438" s="28">
        <v>728000</v>
      </c>
      <c r="O438" s="29">
        <v>34</v>
      </c>
      <c r="P438" s="29">
        <v>31</v>
      </c>
      <c r="Q438" s="29">
        <v>34</v>
      </c>
      <c r="R438" s="28">
        <v>670</v>
      </c>
      <c r="S438" s="28">
        <v>620</v>
      </c>
      <c r="T438" s="30">
        <v>2.2999999999999998</v>
      </c>
      <c r="U438" s="30">
        <v>-0.10000000000000009</v>
      </c>
      <c r="V438" s="30">
        <v>2.4</v>
      </c>
      <c r="W438" s="30">
        <v>2.2000000000000002</v>
      </c>
      <c r="X438" s="31">
        <v>4.5842105263157892E-2</v>
      </c>
      <c r="Y438" s="30">
        <v>9.3000000000000007</v>
      </c>
      <c r="Z438" s="30">
        <v>-0.39999999999999858</v>
      </c>
      <c r="AA438" s="30">
        <v>9.6999999999999993</v>
      </c>
      <c r="AB438" s="30">
        <v>9.4</v>
      </c>
      <c r="AC438" s="32">
        <v>0.30552312855683644</v>
      </c>
      <c r="AD438" s="30">
        <v>6.664683630975766</v>
      </c>
      <c r="AE438" s="12">
        <v>188</v>
      </c>
      <c r="AF438" s="12">
        <v>164</v>
      </c>
      <c r="AG438" s="12">
        <v>197</v>
      </c>
      <c r="AH438" s="33">
        <v>5.7637795275590555</v>
      </c>
      <c r="AI438" s="34">
        <v>800000</v>
      </c>
      <c r="AJ438" s="34">
        <v>810000</v>
      </c>
      <c r="AK438" s="34">
        <v>800000</v>
      </c>
      <c r="AL438" s="35">
        <v>-1.2345679012345678E-2</v>
      </c>
      <c r="AM438" s="35">
        <v>0</v>
      </c>
      <c r="AN438" s="12">
        <v>2.4</v>
      </c>
      <c r="AO438" s="33">
        <v>0.10000000000000009</v>
      </c>
      <c r="AP438" s="12">
        <v>2.2999999999999998</v>
      </c>
      <c r="AQ438" s="34">
        <v>680</v>
      </c>
      <c r="AR438" s="34">
        <v>630</v>
      </c>
      <c r="AS438" s="31">
        <v>7.9365079365079361E-2</v>
      </c>
      <c r="AT438" s="36">
        <v>2192.96</v>
      </c>
      <c r="AU438" s="30">
        <v>0.75249999999999995</v>
      </c>
      <c r="AV438" s="30">
        <v>0.2475</v>
      </c>
      <c r="AW438" s="30">
        <v>0.56289999999999996</v>
      </c>
      <c r="AX438" s="30">
        <v>0.2611</v>
      </c>
      <c r="AY438" s="30">
        <v>0.2228</v>
      </c>
      <c r="AZ438" s="30">
        <v>0.3412</v>
      </c>
      <c r="BA438" s="30">
        <v>0.4123</v>
      </c>
      <c r="BB438" s="37">
        <v>6</v>
      </c>
      <c r="BC438" s="29">
        <v>16</v>
      </c>
      <c r="BD438" s="38" t="s">
        <v>4835</v>
      </c>
      <c r="BE438" s="39">
        <v>151.04747942591999</v>
      </c>
      <c r="BF438" s="39">
        <v>-33.810260091288697</v>
      </c>
      <c r="BG438" s="40">
        <f t="shared" si="72"/>
        <v>79</v>
      </c>
      <c r="BH438" s="40">
        <f t="shared" si="73"/>
        <v>77</v>
      </c>
      <c r="BI438" s="40">
        <f t="shared" si="74"/>
        <v>53</v>
      </c>
      <c r="BJ438" s="40">
        <f t="shared" si="75"/>
        <v>1</v>
      </c>
      <c r="BK438" s="40">
        <f t="shared" si="76"/>
        <v>100</v>
      </c>
      <c r="BL438" s="40">
        <f t="shared" si="77"/>
        <v>39</v>
      </c>
      <c r="BM438" s="41">
        <f t="shared" si="78"/>
        <v>100</v>
      </c>
      <c r="BN438" s="40">
        <f t="shared" si="79"/>
        <v>84</v>
      </c>
      <c r="BO438" s="41">
        <f t="shared" si="80"/>
        <v>63</v>
      </c>
      <c r="BP438" s="41">
        <f t="shared" si="81"/>
        <v>1</v>
      </c>
      <c r="BQ438" s="41">
        <f t="shared" si="82"/>
        <v>60</v>
      </c>
      <c r="BR438" s="41">
        <f t="shared" si="83"/>
        <v>50</v>
      </c>
    </row>
    <row r="439" spans="2:70" x14ac:dyDescent="0.3">
      <c r="B439" s="12" t="s">
        <v>2583</v>
      </c>
      <c r="C439" s="12">
        <v>125021478</v>
      </c>
      <c r="D439" s="12" t="s">
        <v>2151</v>
      </c>
      <c r="E439" s="12" t="s">
        <v>718</v>
      </c>
      <c r="F439" s="12" t="s">
        <v>2791</v>
      </c>
      <c r="G439" s="12" t="s">
        <v>85</v>
      </c>
      <c r="H439" s="12" t="s">
        <v>5013</v>
      </c>
      <c r="I439" s="28">
        <v>935000</v>
      </c>
      <c r="J439" s="28">
        <v>925000</v>
      </c>
      <c r="K439" s="28">
        <v>901250</v>
      </c>
      <c r="L439" s="28">
        <v>1010000</v>
      </c>
      <c r="M439" s="28">
        <v>1010000</v>
      </c>
      <c r="N439" s="28">
        <v>1020000</v>
      </c>
      <c r="O439" s="29">
        <v>26</v>
      </c>
      <c r="P439" s="29">
        <v>27</v>
      </c>
      <c r="Q439" s="29">
        <v>32</v>
      </c>
      <c r="R439" s="28">
        <v>640</v>
      </c>
      <c r="S439" s="28">
        <v>560</v>
      </c>
      <c r="T439" s="30">
        <v>2</v>
      </c>
      <c r="U439" s="30">
        <v>-0.10000000000000009</v>
      </c>
      <c r="V439" s="30">
        <v>2.1</v>
      </c>
      <c r="W439" s="30">
        <v>2</v>
      </c>
      <c r="X439" s="31">
        <v>3.5593582887700537E-2</v>
      </c>
      <c r="Y439" s="30">
        <v>5</v>
      </c>
      <c r="Z439" s="30">
        <v>-0.59999999999999964</v>
      </c>
      <c r="AA439" s="30">
        <v>5.6</v>
      </c>
      <c r="AB439" s="30">
        <v>5.2</v>
      </c>
      <c r="AC439" s="32">
        <v>0.31089693766516396</v>
      </c>
      <c r="AD439" s="30">
        <v>8.7346345167346229</v>
      </c>
      <c r="AE439" s="12">
        <v>188</v>
      </c>
      <c r="AF439" s="12">
        <v>164</v>
      </c>
      <c r="AG439" s="12">
        <v>197</v>
      </c>
      <c r="AH439" s="33">
        <v>5.7637795275590555</v>
      </c>
      <c r="AI439" s="34">
        <v>800000</v>
      </c>
      <c r="AJ439" s="34">
        <v>810000</v>
      </c>
      <c r="AK439" s="34">
        <v>800000</v>
      </c>
      <c r="AL439" s="35">
        <v>-1.2345679012345678E-2</v>
      </c>
      <c r="AM439" s="35">
        <v>0</v>
      </c>
      <c r="AN439" s="12">
        <v>2.4</v>
      </c>
      <c r="AO439" s="33">
        <v>0.10000000000000009</v>
      </c>
      <c r="AP439" s="12">
        <v>2.2999999999999998</v>
      </c>
      <c r="AQ439" s="34">
        <v>680</v>
      </c>
      <c r="AR439" s="34">
        <v>630</v>
      </c>
      <c r="AS439" s="31">
        <v>7.9365079365079361E-2</v>
      </c>
      <c r="AT439" s="36">
        <v>2058.5600000000004</v>
      </c>
      <c r="AU439" s="30">
        <v>0.74139999999999995</v>
      </c>
      <c r="AV439" s="30">
        <v>0.2586</v>
      </c>
      <c r="AW439" s="30">
        <v>0.51700000000000002</v>
      </c>
      <c r="AX439" s="30">
        <v>0.33850000000000002</v>
      </c>
      <c r="AY439" s="30">
        <v>0.26079999999999998</v>
      </c>
      <c r="AZ439" s="30">
        <v>0.34100000000000003</v>
      </c>
      <c r="BA439" s="30">
        <v>0.36709999999999998</v>
      </c>
      <c r="BB439" s="37">
        <v>6</v>
      </c>
      <c r="BC439" s="29">
        <v>18</v>
      </c>
      <c r="BD439" s="38" t="s">
        <v>4879</v>
      </c>
      <c r="BE439" s="39">
        <v>151.041193565529</v>
      </c>
      <c r="BF439" s="39">
        <v>-33.794109360407298</v>
      </c>
      <c r="BG439" s="40">
        <f t="shared" si="72"/>
        <v>84</v>
      </c>
      <c r="BH439" s="40">
        <f t="shared" si="73"/>
        <v>77</v>
      </c>
      <c r="BI439" s="40">
        <f t="shared" si="74"/>
        <v>53</v>
      </c>
      <c r="BJ439" s="40">
        <f t="shared" si="75"/>
        <v>1</v>
      </c>
      <c r="BK439" s="40">
        <f t="shared" si="76"/>
        <v>100</v>
      </c>
      <c r="BL439" s="40">
        <f t="shared" si="77"/>
        <v>47</v>
      </c>
      <c r="BM439" s="41">
        <f t="shared" si="78"/>
        <v>69</v>
      </c>
      <c r="BN439" s="40">
        <f t="shared" si="79"/>
        <v>63</v>
      </c>
      <c r="BO439" s="41">
        <f t="shared" si="80"/>
        <v>60</v>
      </c>
      <c r="BP439" s="41">
        <f t="shared" si="81"/>
        <v>34</v>
      </c>
      <c r="BQ439" s="41">
        <f t="shared" si="82"/>
        <v>60</v>
      </c>
      <c r="BR439" s="41">
        <f t="shared" si="83"/>
        <v>49</v>
      </c>
    </row>
    <row r="440" spans="2:70" x14ac:dyDescent="0.3">
      <c r="B440" s="12" t="s">
        <v>2150</v>
      </c>
      <c r="C440" s="12">
        <v>125021711</v>
      </c>
      <c r="D440" s="12" t="s">
        <v>2151</v>
      </c>
      <c r="E440" s="12" t="s">
        <v>718</v>
      </c>
      <c r="F440" s="12" t="s">
        <v>2791</v>
      </c>
      <c r="G440" s="12" t="s">
        <v>85</v>
      </c>
      <c r="H440" s="12" t="s">
        <v>5013</v>
      </c>
      <c r="I440" s="28">
        <v>740000</v>
      </c>
      <c r="J440" s="28">
        <v>736000</v>
      </c>
      <c r="K440" s="28">
        <v>698000</v>
      </c>
      <c r="L440" s="28">
        <v>750000</v>
      </c>
      <c r="M440" s="28">
        <v>750000</v>
      </c>
      <c r="N440" s="28">
        <v>678000</v>
      </c>
      <c r="O440" s="29">
        <v>42</v>
      </c>
      <c r="P440" s="29">
        <v>42</v>
      </c>
      <c r="Q440" s="29">
        <v>32</v>
      </c>
      <c r="R440" s="28">
        <v>670</v>
      </c>
      <c r="S440" s="28">
        <v>615</v>
      </c>
      <c r="T440" s="30">
        <v>3.4</v>
      </c>
      <c r="U440" s="30">
        <v>0.10000000000000009</v>
      </c>
      <c r="V440" s="30">
        <v>3.3</v>
      </c>
      <c r="W440" s="30">
        <v>2.5</v>
      </c>
      <c r="X440" s="31">
        <v>4.7081081081081083E-2</v>
      </c>
      <c r="Y440" s="30">
        <v>7.1</v>
      </c>
      <c r="Z440" s="30">
        <v>-0.70000000000000018</v>
      </c>
      <c r="AA440" s="30">
        <v>7.8</v>
      </c>
      <c r="AB440" s="30">
        <v>7.9</v>
      </c>
      <c r="AC440" s="32">
        <v>0.27914805679621357</v>
      </c>
      <c r="AD440" s="30">
        <v>5.9290919066933991</v>
      </c>
      <c r="AE440" s="12">
        <v>188</v>
      </c>
      <c r="AF440" s="12">
        <v>164</v>
      </c>
      <c r="AG440" s="12">
        <v>197</v>
      </c>
      <c r="AH440" s="33">
        <v>5.7637795275590555</v>
      </c>
      <c r="AI440" s="34">
        <v>800000</v>
      </c>
      <c r="AJ440" s="34">
        <v>810000</v>
      </c>
      <c r="AK440" s="34">
        <v>800000</v>
      </c>
      <c r="AL440" s="35">
        <v>-1.2345679012345678E-2</v>
      </c>
      <c r="AM440" s="35">
        <v>0</v>
      </c>
      <c r="AN440" s="12">
        <v>2.4</v>
      </c>
      <c r="AO440" s="33">
        <v>0.10000000000000009</v>
      </c>
      <c r="AP440" s="12">
        <v>2.2999999999999998</v>
      </c>
      <c r="AQ440" s="34">
        <v>680</v>
      </c>
      <c r="AR440" s="34">
        <v>630</v>
      </c>
      <c r="AS440" s="31">
        <v>7.9365079365079361E-2</v>
      </c>
      <c r="AT440" s="36">
        <v>2400.1600000000003</v>
      </c>
      <c r="AU440" s="30">
        <v>0.82850000000000001</v>
      </c>
      <c r="AV440" s="30">
        <v>0.17150000000000001</v>
      </c>
      <c r="AW440" s="30">
        <v>0.66890000000000005</v>
      </c>
      <c r="AX440" s="30">
        <v>0.114</v>
      </c>
      <c r="AY440" s="30">
        <v>0.3599</v>
      </c>
      <c r="AZ440" s="30">
        <v>0.35120000000000001</v>
      </c>
      <c r="BA440" s="30">
        <v>0.2427</v>
      </c>
      <c r="BB440" s="37">
        <v>8</v>
      </c>
      <c r="BC440" s="29">
        <v>18</v>
      </c>
      <c r="BD440" s="38" t="s">
        <v>4444</v>
      </c>
      <c r="BE440" s="39">
        <v>151.05585954862201</v>
      </c>
      <c r="BF440" s="39">
        <v>-33.7752418215372</v>
      </c>
      <c r="BG440" s="40">
        <f t="shared" si="72"/>
        <v>60</v>
      </c>
      <c r="BH440" s="40">
        <f t="shared" si="73"/>
        <v>77</v>
      </c>
      <c r="BI440" s="40">
        <f t="shared" si="74"/>
        <v>53</v>
      </c>
      <c r="BJ440" s="40">
        <f t="shared" si="75"/>
        <v>1</v>
      </c>
      <c r="BK440" s="40">
        <f t="shared" si="76"/>
        <v>100</v>
      </c>
      <c r="BL440" s="40">
        <f t="shared" si="77"/>
        <v>69</v>
      </c>
      <c r="BM440" s="41">
        <f t="shared" si="78"/>
        <v>100</v>
      </c>
      <c r="BN440" s="40">
        <f t="shared" si="79"/>
        <v>91</v>
      </c>
      <c r="BO440" s="41">
        <f t="shared" si="80"/>
        <v>81</v>
      </c>
      <c r="BP440" s="41">
        <f t="shared" si="81"/>
        <v>1</v>
      </c>
      <c r="BQ440" s="41">
        <f t="shared" si="82"/>
        <v>80</v>
      </c>
      <c r="BR440" s="41">
        <f t="shared" si="83"/>
        <v>53</v>
      </c>
    </row>
    <row r="441" spans="2:70" x14ac:dyDescent="0.3">
      <c r="B441" s="12" t="s">
        <v>2152</v>
      </c>
      <c r="C441" s="12">
        <v>125021712</v>
      </c>
      <c r="D441" s="12" t="s">
        <v>2151</v>
      </c>
      <c r="E441" s="12" t="s">
        <v>718</v>
      </c>
      <c r="F441" s="12" t="s">
        <v>2791</v>
      </c>
      <c r="G441" s="12" t="s">
        <v>85</v>
      </c>
      <c r="H441" s="12" t="s">
        <v>5013</v>
      </c>
      <c r="I441" s="28">
        <v>712000</v>
      </c>
      <c r="J441" s="28">
        <v>700000</v>
      </c>
      <c r="K441" s="28">
        <v>700000</v>
      </c>
      <c r="L441" s="28">
        <v>760000</v>
      </c>
      <c r="M441" s="28">
        <v>760000</v>
      </c>
      <c r="N441" s="28">
        <v>810000</v>
      </c>
      <c r="O441" s="29">
        <v>37</v>
      </c>
      <c r="P441" s="29">
        <v>37</v>
      </c>
      <c r="Q441" s="29">
        <v>37</v>
      </c>
      <c r="R441" s="28">
        <v>680</v>
      </c>
      <c r="S441" s="28">
        <v>640</v>
      </c>
      <c r="T441" s="30">
        <v>2.7</v>
      </c>
      <c r="U441" s="30">
        <v>-0.29999999999999982</v>
      </c>
      <c r="V441" s="30">
        <v>3</v>
      </c>
      <c r="W441" s="30">
        <v>2.4</v>
      </c>
      <c r="X441" s="31">
        <v>4.9662921348314605E-2</v>
      </c>
      <c r="Y441" s="30">
        <v>18.3</v>
      </c>
      <c r="Z441" s="30">
        <v>-1</v>
      </c>
      <c r="AA441" s="30">
        <v>19.3</v>
      </c>
      <c r="AB441" s="30">
        <v>16.3</v>
      </c>
      <c r="AC441" s="32">
        <v>0.2889780376691371</v>
      </c>
      <c r="AD441" s="30">
        <v>5.8187885413016289</v>
      </c>
      <c r="AE441" s="12">
        <v>188</v>
      </c>
      <c r="AF441" s="12">
        <v>164</v>
      </c>
      <c r="AG441" s="12">
        <v>197</v>
      </c>
      <c r="AH441" s="33">
        <v>5.7637795275590555</v>
      </c>
      <c r="AI441" s="34">
        <v>800000</v>
      </c>
      <c r="AJ441" s="34">
        <v>810000</v>
      </c>
      <c r="AK441" s="34">
        <v>800000</v>
      </c>
      <c r="AL441" s="35">
        <v>-1.2345679012345678E-2</v>
      </c>
      <c r="AM441" s="35">
        <v>0</v>
      </c>
      <c r="AN441" s="12">
        <v>2.4</v>
      </c>
      <c r="AO441" s="33">
        <v>0.10000000000000009</v>
      </c>
      <c r="AP441" s="12">
        <v>2.2999999999999998</v>
      </c>
      <c r="AQ441" s="34">
        <v>680</v>
      </c>
      <c r="AR441" s="34">
        <v>630</v>
      </c>
      <c r="AS441" s="31">
        <v>7.9365079365079361E-2</v>
      </c>
      <c r="AT441" s="36">
        <v>2353.1200000000003</v>
      </c>
      <c r="AU441" s="30">
        <v>0.84040000000000004</v>
      </c>
      <c r="AV441" s="30">
        <v>0.15959999999999999</v>
      </c>
      <c r="AW441" s="30">
        <v>0.58230000000000004</v>
      </c>
      <c r="AX441" s="30">
        <v>0.1124</v>
      </c>
      <c r="AY441" s="30">
        <v>0.30030000000000001</v>
      </c>
      <c r="AZ441" s="30">
        <v>0.3362</v>
      </c>
      <c r="BA441" s="30">
        <v>0.34489999999999998</v>
      </c>
      <c r="BB441" s="37">
        <v>9</v>
      </c>
      <c r="BC441" s="29">
        <v>19</v>
      </c>
      <c r="BD441" s="38" t="s">
        <v>4445</v>
      </c>
      <c r="BE441" s="39">
        <v>151.04126809574501</v>
      </c>
      <c r="BF441" s="39">
        <v>-33.775465239592698</v>
      </c>
      <c r="BG441" s="40">
        <f t="shared" si="72"/>
        <v>72</v>
      </c>
      <c r="BH441" s="40">
        <f t="shared" si="73"/>
        <v>77</v>
      </c>
      <c r="BI441" s="40">
        <f t="shared" si="74"/>
        <v>53</v>
      </c>
      <c r="BJ441" s="40">
        <f t="shared" si="75"/>
        <v>1</v>
      </c>
      <c r="BK441" s="40">
        <f t="shared" si="76"/>
        <v>100</v>
      </c>
      <c r="BL441" s="40">
        <f t="shared" si="77"/>
        <v>56</v>
      </c>
      <c r="BM441" s="41">
        <f t="shared" si="78"/>
        <v>100</v>
      </c>
      <c r="BN441" s="40">
        <f t="shared" si="79"/>
        <v>92</v>
      </c>
      <c r="BO441" s="41">
        <f t="shared" si="80"/>
        <v>74</v>
      </c>
      <c r="BP441" s="41">
        <f t="shared" si="81"/>
        <v>1</v>
      </c>
      <c r="BQ441" s="41">
        <f t="shared" si="82"/>
        <v>90</v>
      </c>
      <c r="BR441" s="41">
        <f t="shared" si="83"/>
        <v>54</v>
      </c>
    </row>
    <row r="442" spans="2:70" x14ac:dyDescent="0.3">
      <c r="B442" s="12" t="s">
        <v>2321</v>
      </c>
      <c r="C442" s="12">
        <v>125031479</v>
      </c>
      <c r="D442" s="12" t="s">
        <v>1569</v>
      </c>
      <c r="E442" s="12" t="s">
        <v>718</v>
      </c>
      <c r="F442" s="12" t="s">
        <v>2791</v>
      </c>
      <c r="G442" s="12" t="s">
        <v>85</v>
      </c>
      <c r="H442" s="12" t="s">
        <v>5013</v>
      </c>
      <c r="I442" s="28">
        <v>569250</v>
      </c>
      <c r="J442" s="28">
        <v>580000</v>
      </c>
      <c r="K442" s="28">
        <v>582000</v>
      </c>
      <c r="L442" s="28">
        <v>660000</v>
      </c>
      <c r="M442" s="28">
        <v>625000</v>
      </c>
      <c r="N442" s="28">
        <v>620500</v>
      </c>
      <c r="O442" s="29">
        <v>29</v>
      </c>
      <c r="P442" s="29">
        <v>31</v>
      </c>
      <c r="Q442" s="29">
        <v>43</v>
      </c>
      <c r="R442" s="28">
        <v>520</v>
      </c>
      <c r="S442" s="28">
        <v>460</v>
      </c>
      <c r="T442" s="30">
        <v>1.2</v>
      </c>
      <c r="U442" s="30">
        <v>-0.10000000000000009</v>
      </c>
      <c r="V442" s="30">
        <v>1.3</v>
      </c>
      <c r="W442" s="30">
        <v>1.2</v>
      </c>
      <c r="X442" s="31">
        <v>4.7501097935880546E-2</v>
      </c>
      <c r="Y442" s="30">
        <v>5</v>
      </c>
      <c r="Z442" s="30">
        <v>0.40000000000000036</v>
      </c>
      <c r="AA442" s="30">
        <v>4.5999999999999996</v>
      </c>
      <c r="AB442" s="30">
        <v>4</v>
      </c>
      <c r="AC442" s="32">
        <v>0.32811711256940934</v>
      </c>
      <c r="AD442" s="30">
        <v>6.9075690210849219</v>
      </c>
      <c r="AE442" s="12">
        <v>285</v>
      </c>
      <c r="AF442" s="12">
        <v>232</v>
      </c>
      <c r="AG442" s="12">
        <v>241</v>
      </c>
      <c r="AH442" s="33">
        <v>5.3668341708542711</v>
      </c>
      <c r="AI442" s="34">
        <v>499000</v>
      </c>
      <c r="AJ442" s="34">
        <v>477500</v>
      </c>
      <c r="AK442" s="34">
        <v>479000</v>
      </c>
      <c r="AL442" s="35">
        <v>4.5026178010471207E-2</v>
      </c>
      <c r="AM442" s="35">
        <v>4.1753653444676408E-2</v>
      </c>
      <c r="AN442" s="12">
        <v>2.1</v>
      </c>
      <c r="AO442" s="33">
        <v>0.30000000000000004</v>
      </c>
      <c r="AP442" s="12">
        <v>1.8</v>
      </c>
      <c r="AQ442" s="34">
        <v>580</v>
      </c>
      <c r="AR442" s="34">
        <v>530</v>
      </c>
      <c r="AS442" s="31">
        <v>9.4339622641509441E-2</v>
      </c>
      <c r="AT442" s="36">
        <v>1584.8000000000002</v>
      </c>
      <c r="AU442" s="30">
        <v>0.76439999999999997</v>
      </c>
      <c r="AV442" s="30">
        <v>0.2356</v>
      </c>
      <c r="AW442" s="30">
        <v>0.72270000000000001</v>
      </c>
      <c r="AX442" s="30">
        <v>0.1386</v>
      </c>
      <c r="AY442" s="30">
        <v>0.2762</v>
      </c>
      <c r="AZ442" s="30">
        <v>0.29770000000000002</v>
      </c>
      <c r="BA442" s="30">
        <v>0.38319999999999999</v>
      </c>
      <c r="BB442" s="37">
        <v>3</v>
      </c>
      <c r="BC442" s="29">
        <v>20</v>
      </c>
      <c r="BD442" s="38" t="s">
        <v>4610</v>
      </c>
      <c r="BE442" s="39">
        <v>150.99693112550401</v>
      </c>
      <c r="BF442" s="39">
        <v>-33.880869322158098</v>
      </c>
      <c r="BG442" s="40">
        <f t="shared" si="72"/>
        <v>97</v>
      </c>
      <c r="BH442" s="40">
        <f t="shared" si="73"/>
        <v>82</v>
      </c>
      <c r="BI442" s="40">
        <f t="shared" si="74"/>
        <v>58</v>
      </c>
      <c r="BJ442" s="40">
        <f t="shared" si="75"/>
        <v>23</v>
      </c>
      <c r="BK442" s="40">
        <f t="shared" si="76"/>
        <v>100</v>
      </c>
      <c r="BL442" s="40">
        <f t="shared" si="77"/>
        <v>51</v>
      </c>
      <c r="BM442" s="41">
        <f t="shared" si="78"/>
        <v>100</v>
      </c>
      <c r="BN442" s="40">
        <f t="shared" si="79"/>
        <v>81</v>
      </c>
      <c r="BO442" s="41">
        <f t="shared" si="80"/>
        <v>48</v>
      </c>
      <c r="BP442" s="41">
        <f t="shared" si="81"/>
        <v>34</v>
      </c>
      <c r="BQ442" s="41">
        <f t="shared" si="82"/>
        <v>30</v>
      </c>
      <c r="BR442" s="41">
        <f t="shared" si="83"/>
        <v>53</v>
      </c>
    </row>
    <row r="443" spans="2:70" x14ac:dyDescent="0.3">
      <c r="B443" s="12" t="s">
        <v>2395</v>
      </c>
      <c r="C443" s="12">
        <v>125031480</v>
      </c>
      <c r="D443" s="12" t="s">
        <v>1569</v>
      </c>
      <c r="E443" s="12" t="s">
        <v>718</v>
      </c>
      <c r="F443" s="12" t="s">
        <v>2791</v>
      </c>
      <c r="G443" s="12" t="s">
        <v>85</v>
      </c>
      <c r="H443" s="12" t="s">
        <v>5013</v>
      </c>
      <c r="I443" s="28">
        <v>480000</v>
      </c>
      <c r="J443" s="28">
        <v>490000</v>
      </c>
      <c r="K443" s="28">
        <v>465000</v>
      </c>
      <c r="L443" s="28">
        <v>380000</v>
      </c>
      <c r="M443" s="28">
        <v>380000</v>
      </c>
      <c r="N443" s="28">
        <v>340000</v>
      </c>
      <c r="O443" s="29">
        <v>43</v>
      </c>
      <c r="P443" s="29">
        <v>48</v>
      </c>
      <c r="Q443" s="29">
        <v>55</v>
      </c>
      <c r="R443" s="28">
        <v>460</v>
      </c>
      <c r="S443" s="28">
        <v>420</v>
      </c>
      <c r="T443" s="30">
        <v>0.9</v>
      </c>
      <c r="U443" s="30">
        <v>-9.9999999999999978E-2</v>
      </c>
      <c r="V443" s="30">
        <v>1</v>
      </c>
      <c r="W443" s="30">
        <v>1.1000000000000001</v>
      </c>
      <c r="X443" s="31">
        <v>4.9833333333333334E-2</v>
      </c>
      <c r="Y443" s="30">
        <v>6.2</v>
      </c>
      <c r="Z443" s="30">
        <v>-0.39999999999999947</v>
      </c>
      <c r="AA443" s="30">
        <v>6.6</v>
      </c>
      <c r="AB443" s="30">
        <v>5.0999999999999996</v>
      </c>
      <c r="AC443" s="32">
        <v>0.34601035022265014</v>
      </c>
      <c r="AD443" s="30">
        <v>6.9433515094846179</v>
      </c>
      <c r="AE443" s="12">
        <v>285</v>
      </c>
      <c r="AF443" s="12">
        <v>232</v>
      </c>
      <c r="AG443" s="12">
        <v>241</v>
      </c>
      <c r="AH443" s="33">
        <v>5.3668341708542711</v>
      </c>
      <c r="AI443" s="34">
        <v>499000</v>
      </c>
      <c r="AJ443" s="34">
        <v>477500</v>
      </c>
      <c r="AK443" s="34">
        <v>479000</v>
      </c>
      <c r="AL443" s="35">
        <v>4.5026178010471207E-2</v>
      </c>
      <c r="AM443" s="35">
        <v>4.1753653444676408E-2</v>
      </c>
      <c r="AN443" s="12">
        <v>2.1</v>
      </c>
      <c r="AO443" s="33">
        <v>0.30000000000000004</v>
      </c>
      <c r="AP443" s="12">
        <v>1.8</v>
      </c>
      <c r="AQ443" s="34">
        <v>580</v>
      </c>
      <c r="AR443" s="34">
        <v>530</v>
      </c>
      <c r="AS443" s="31">
        <v>9.4339622641509441E-2</v>
      </c>
      <c r="AT443" s="36">
        <v>1329.44</v>
      </c>
      <c r="AU443" s="30">
        <v>0.70850000000000002</v>
      </c>
      <c r="AV443" s="30">
        <v>0.29149999999999998</v>
      </c>
      <c r="AW443" s="30">
        <v>0.6472</v>
      </c>
      <c r="AX443" s="30">
        <v>8.6099999999999996E-2</v>
      </c>
      <c r="AY443" s="30">
        <v>0.24709999999999999</v>
      </c>
      <c r="AZ443" s="30">
        <v>0.26840000000000003</v>
      </c>
      <c r="BA443" s="30">
        <v>0.44</v>
      </c>
      <c r="BB443" s="37">
        <v>1</v>
      </c>
      <c r="BC443" s="29">
        <v>22</v>
      </c>
      <c r="BD443" s="38" t="s">
        <v>4685</v>
      </c>
      <c r="BE443" s="39">
        <v>150.972910902948</v>
      </c>
      <c r="BF443" s="39">
        <v>-33.872782473881699</v>
      </c>
      <c r="BG443" s="40">
        <f t="shared" si="72"/>
        <v>100</v>
      </c>
      <c r="BH443" s="40">
        <f t="shared" si="73"/>
        <v>82</v>
      </c>
      <c r="BI443" s="40">
        <f t="shared" si="74"/>
        <v>58</v>
      </c>
      <c r="BJ443" s="40">
        <f t="shared" si="75"/>
        <v>23</v>
      </c>
      <c r="BK443" s="40">
        <f t="shared" si="76"/>
        <v>100</v>
      </c>
      <c r="BL443" s="40">
        <f t="shared" si="77"/>
        <v>44</v>
      </c>
      <c r="BM443" s="41">
        <f t="shared" si="78"/>
        <v>100</v>
      </c>
      <c r="BN443" s="40">
        <f t="shared" si="79"/>
        <v>81</v>
      </c>
      <c r="BO443" s="41">
        <f t="shared" si="80"/>
        <v>37</v>
      </c>
      <c r="BP443" s="41">
        <f t="shared" si="81"/>
        <v>14</v>
      </c>
      <c r="BQ443" s="41">
        <f t="shared" si="82"/>
        <v>10</v>
      </c>
      <c r="BR443" s="41">
        <f t="shared" si="83"/>
        <v>49</v>
      </c>
    </row>
    <row r="444" spans="2:70" x14ac:dyDescent="0.3">
      <c r="B444" s="12" t="s">
        <v>2396</v>
      </c>
      <c r="C444" s="12">
        <v>125031481</v>
      </c>
      <c r="D444" s="12" t="s">
        <v>1569</v>
      </c>
      <c r="E444" s="12" t="s">
        <v>718</v>
      </c>
      <c r="F444" s="12" t="s">
        <v>2791</v>
      </c>
      <c r="G444" s="12" t="s">
        <v>85</v>
      </c>
      <c r="H444" s="12" t="s">
        <v>5013</v>
      </c>
      <c r="I444" s="28">
        <v>508000</v>
      </c>
      <c r="J444" s="28">
        <v>500000</v>
      </c>
      <c r="K444" s="28">
        <v>500000</v>
      </c>
      <c r="L444" s="28">
        <v>501000</v>
      </c>
      <c r="M444" s="28">
        <v>500000</v>
      </c>
      <c r="N444" s="28">
        <v>500000</v>
      </c>
      <c r="O444" s="29">
        <v>37</v>
      </c>
      <c r="P444" s="29">
        <v>37</v>
      </c>
      <c r="Q444" s="29">
        <v>45</v>
      </c>
      <c r="R444" s="28">
        <v>650</v>
      </c>
      <c r="S444" s="28">
        <v>620</v>
      </c>
      <c r="T444" s="30">
        <v>2.7</v>
      </c>
      <c r="U444" s="30">
        <v>0</v>
      </c>
      <c r="V444" s="30">
        <v>2.7</v>
      </c>
      <c r="W444" s="30">
        <v>2</v>
      </c>
      <c r="X444" s="31">
        <v>6.6535433070866137E-2</v>
      </c>
      <c r="Y444" s="30">
        <v>13.2</v>
      </c>
      <c r="Z444" s="30">
        <v>-0.60000000000000142</v>
      </c>
      <c r="AA444" s="30">
        <v>13.8</v>
      </c>
      <c r="AB444" s="30">
        <v>11.4</v>
      </c>
      <c r="AC444" s="32">
        <v>0.36615592609283454</v>
      </c>
      <c r="AD444" s="30">
        <v>5.5031719069573954</v>
      </c>
      <c r="AE444" s="12">
        <v>285</v>
      </c>
      <c r="AF444" s="12">
        <v>232</v>
      </c>
      <c r="AG444" s="12">
        <v>241</v>
      </c>
      <c r="AH444" s="33">
        <v>5.3668341708542711</v>
      </c>
      <c r="AI444" s="34">
        <v>499000</v>
      </c>
      <c r="AJ444" s="34">
        <v>477500</v>
      </c>
      <c r="AK444" s="34">
        <v>479000</v>
      </c>
      <c r="AL444" s="35">
        <v>4.5026178010471207E-2</v>
      </c>
      <c r="AM444" s="35">
        <v>4.1753653444676408E-2</v>
      </c>
      <c r="AN444" s="12">
        <v>2.1</v>
      </c>
      <c r="AO444" s="33">
        <v>0.30000000000000004</v>
      </c>
      <c r="AP444" s="12">
        <v>1.8</v>
      </c>
      <c r="AQ444" s="34">
        <v>580</v>
      </c>
      <c r="AR444" s="34">
        <v>530</v>
      </c>
      <c r="AS444" s="31">
        <v>9.4339622641509441E-2</v>
      </c>
      <c r="AT444" s="36">
        <v>1775.2000000000003</v>
      </c>
      <c r="AU444" s="30">
        <v>0.71689999999999998</v>
      </c>
      <c r="AV444" s="30">
        <v>0.28310000000000002</v>
      </c>
      <c r="AW444" s="30">
        <v>0.49709999999999999</v>
      </c>
      <c r="AX444" s="30">
        <v>0.1084</v>
      </c>
      <c r="AY444" s="30">
        <v>0.21840000000000001</v>
      </c>
      <c r="AZ444" s="30">
        <v>0.26939999999999997</v>
      </c>
      <c r="BA444" s="30">
        <v>0.46960000000000002</v>
      </c>
      <c r="BB444" s="37">
        <v>2</v>
      </c>
      <c r="BC444" s="29">
        <v>19</v>
      </c>
      <c r="BD444" s="38" t="s">
        <v>4686</v>
      </c>
      <c r="BE444" s="39">
        <v>151.00427974170401</v>
      </c>
      <c r="BF444" s="39">
        <v>-33.840927297551502</v>
      </c>
      <c r="BG444" s="40">
        <f t="shared" si="72"/>
        <v>72</v>
      </c>
      <c r="BH444" s="40">
        <f t="shared" si="73"/>
        <v>82</v>
      </c>
      <c r="BI444" s="40">
        <f t="shared" si="74"/>
        <v>58</v>
      </c>
      <c r="BJ444" s="40">
        <f t="shared" si="75"/>
        <v>23</v>
      </c>
      <c r="BK444" s="40">
        <f t="shared" si="76"/>
        <v>100</v>
      </c>
      <c r="BL444" s="40">
        <f t="shared" si="77"/>
        <v>38</v>
      </c>
      <c r="BM444" s="41">
        <f t="shared" si="78"/>
        <v>100</v>
      </c>
      <c r="BN444" s="40">
        <f t="shared" si="79"/>
        <v>95</v>
      </c>
      <c r="BO444" s="41">
        <f t="shared" si="80"/>
        <v>23</v>
      </c>
      <c r="BP444" s="41">
        <f t="shared" si="81"/>
        <v>1</v>
      </c>
      <c r="BQ444" s="41">
        <f t="shared" si="82"/>
        <v>20</v>
      </c>
      <c r="BR444" s="41">
        <f t="shared" si="83"/>
        <v>46</v>
      </c>
    </row>
    <row r="445" spans="2:70" x14ac:dyDescent="0.3">
      <c r="B445" s="12" t="s">
        <v>2542</v>
      </c>
      <c r="C445" s="12">
        <v>125031483</v>
      </c>
      <c r="D445" s="12" t="s">
        <v>1569</v>
      </c>
      <c r="E445" s="12" t="s">
        <v>718</v>
      </c>
      <c r="F445" s="12" t="s">
        <v>2791</v>
      </c>
      <c r="G445" s="12" t="s">
        <v>85</v>
      </c>
      <c r="H445" s="12" t="s">
        <v>5013</v>
      </c>
      <c r="I445" s="28">
        <v>520000</v>
      </c>
      <c r="J445" s="28">
        <v>500000</v>
      </c>
      <c r="K445" s="28">
        <v>479000</v>
      </c>
      <c r="L445" s="28">
        <v>492000</v>
      </c>
      <c r="M445" s="28">
        <v>480000</v>
      </c>
      <c r="N445" s="28">
        <v>470000</v>
      </c>
      <c r="O445" s="29">
        <v>34</v>
      </c>
      <c r="P445" s="29">
        <v>37</v>
      </c>
      <c r="Q445" s="29">
        <v>46</v>
      </c>
      <c r="R445" s="28">
        <v>550</v>
      </c>
      <c r="S445" s="28">
        <v>480</v>
      </c>
      <c r="T445" s="30">
        <v>2.1</v>
      </c>
      <c r="U445" s="30">
        <v>0</v>
      </c>
      <c r="V445" s="30">
        <v>2.1</v>
      </c>
      <c r="W445" s="30">
        <v>1.8</v>
      </c>
      <c r="X445" s="31">
        <v>5.5E-2</v>
      </c>
      <c r="Y445" s="30">
        <v>5.8</v>
      </c>
      <c r="Z445" s="30">
        <v>0</v>
      </c>
      <c r="AA445" s="30">
        <v>5.8</v>
      </c>
      <c r="AB445" s="30">
        <v>5.2</v>
      </c>
      <c r="AC445" s="32">
        <v>0.40153019507066923</v>
      </c>
      <c r="AD445" s="30">
        <v>7.300549001284895</v>
      </c>
      <c r="AE445" s="12">
        <v>285</v>
      </c>
      <c r="AF445" s="12">
        <v>232</v>
      </c>
      <c r="AG445" s="12">
        <v>241</v>
      </c>
      <c r="AH445" s="33">
        <v>5.3668341708542711</v>
      </c>
      <c r="AI445" s="34">
        <v>499000</v>
      </c>
      <c r="AJ445" s="34">
        <v>477500</v>
      </c>
      <c r="AK445" s="34">
        <v>479000</v>
      </c>
      <c r="AL445" s="35">
        <v>4.5026178010471207E-2</v>
      </c>
      <c r="AM445" s="35">
        <v>4.1753653444676408E-2</v>
      </c>
      <c r="AN445" s="12">
        <v>2.1</v>
      </c>
      <c r="AO445" s="33">
        <v>0.30000000000000004</v>
      </c>
      <c r="AP445" s="12">
        <v>1.8</v>
      </c>
      <c r="AQ445" s="34">
        <v>580</v>
      </c>
      <c r="AR445" s="34">
        <v>530</v>
      </c>
      <c r="AS445" s="31">
        <v>9.4339622641509441E-2</v>
      </c>
      <c r="AT445" s="36">
        <v>1369.7600000000002</v>
      </c>
      <c r="AU445" s="30">
        <v>0.73519999999999996</v>
      </c>
      <c r="AV445" s="30">
        <v>0.26479999999999998</v>
      </c>
      <c r="AW445" s="30">
        <v>0.61919999999999997</v>
      </c>
      <c r="AX445" s="30">
        <v>0.17699999999999999</v>
      </c>
      <c r="AY445" s="30">
        <v>0.21340000000000001</v>
      </c>
      <c r="AZ445" s="30">
        <v>0.27389999999999998</v>
      </c>
      <c r="BA445" s="30">
        <v>0.46700000000000003</v>
      </c>
      <c r="BB445" s="37">
        <v>2</v>
      </c>
      <c r="BC445" s="29">
        <v>19</v>
      </c>
      <c r="BD445" s="38" t="s">
        <v>4836</v>
      </c>
      <c r="BE445" s="39">
        <v>151.001148406428</v>
      </c>
      <c r="BF445" s="39">
        <v>-33.861694798694202</v>
      </c>
      <c r="BG445" s="40">
        <f t="shared" si="72"/>
        <v>82</v>
      </c>
      <c r="BH445" s="40">
        <f t="shared" si="73"/>
        <v>82</v>
      </c>
      <c r="BI445" s="40">
        <f t="shared" si="74"/>
        <v>58</v>
      </c>
      <c r="BJ445" s="40">
        <f t="shared" si="75"/>
        <v>23</v>
      </c>
      <c r="BK445" s="40">
        <f t="shared" si="76"/>
        <v>100</v>
      </c>
      <c r="BL445" s="40">
        <f t="shared" si="77"/>
        <v>37</v>
      </c>
      <c r="BM445" s="41">
        <f t="shared" si="78"/>
        <v>100</v>
      </c>
      <c r="BN445" s="40">
        <f t="shared" si="79"/>
        <v>77</v>
      </c>
      <c r="BO445" s="41">
        <f t="shared" si="80"/>
        <v>1</v>
      </c>
      <c r="BP445" s="41">
        <f t="shared" si="81"/>
        <v>21</v>
      </c>
      <c r="BQ445" s="41">
        <f t="shared" si="82"/>
        <v>20</v>
      </c>
      <c r="BR445" s="41">
        <f t="shared" si="83"/>
        <v>45</v>
      </c>
    </row>
    <row r="446" spans="2:70" x14ac:dyDescent="0.3">
      <c r="B446" s="12" t="s">
        <v>2322</v>
      </c>
      <c r="C446" s="12">
        <v>125031484</v>
      </c>
      <c r="D446" s="12" t="s">
        <v>1569</v>
      </c>
      <c r="E446" s="12" t="s">
        <v>718</v>
      </c>
      <c r="F446" s="12" t="s">
        <v>2791</v>
      </c>
      <c r="G446" s="12" t="s">
        <v>85</v>
      </c>
      <c r="H446" s="12" t="s">
        <v>5013</v>
      </c>
      <c r="I446" s="28">
        <v>450000</v>
      </c>
      <c r="J446" s="28">
        <v>450000</v>
      </c>
      <c r="K446" s="28">
        <v>434300</v>
      </c>
      <c r="L446" s="28">
        <v>443000</v>
      </c>
      <c r="M446" s="28">
        <v>438000</v>
      </c>
      <c r="N446" s="28">
        <v>420000</v>
      </c>
      <c r="O446" s="29">
        <v>31</v>
      </c>
      <c r="P446" s="29">
        <v>31</v>
      </c>
      <c r="Q446" s="29">
        <v>56</v>
      </c>
      <c r="R446" s="28">
        <v>520</v>
      </c>
      <c r="S446" s="28">
        <v>470</v>
      </c>
      <c r="T446" s="30">
        <v>2</v>
      </c>
      <c r="U446" s="30">
        <v>-0.20000000000000018</v>
      </c>
      <c r="V446" s="30">
        <v>2.2000000000000002</v>
      </c>
      <c r="W446" s="30">
        <v>1.7</v>
      </c>
      <c r="X446" s="31">
        <v>6.0088888888888886E-2</v>
      </c>
      <c r="Y446" s="30">
        <v>6.8</v>
      </c>
      <c r="Z446" s="30">
        <v>-0.79999999999999982</v>
      </c>
      <c r="AA446" s="30">
        <v>7.6</v>
      </c>
      <c r="AB446" s="30">
        <v>7.4</v>
      </c>
      <c r="AC446" s="32">
        <v>0.31844013325494802</v>
      </c>
      <c r="AD446" s="30">
        <v>5.2994844661511324</v>
      </c>
      <c r="AE446" s="12">
        <v>285</v>
      </c>
      <c r="AF446" s="12">
        <v>232</v>
      </c>
      <c r="AG446" s="12">
        <v>241</v>
      </c>
      <c r="AH446" s="33">
        <v>5.3668341708542711</v>
      </c>
      <c r="AI446" s="34">
        <v>499000</v>
      </c>
      <c r="AJ446" s="34">
        <v>477500</v>
      </c>
      <c r="AK446" s="34">
        <v>479000</v>
      </c>
      <c r="AL446" s="35">
        <v>4.5026178010471207E-2</v>
      </c>
      <c r="AM446" s="35">
        <v>4.1753653444676408E-2</v>
      </c>
      <c r="AN446" s="12">
        <v>2.1</v>
      </c>
      <c r="AO446" s="33">
        <v>0.30000000000000004</v>
      </c>
      <c r="AP446" s="12">
        <v>1.8</v>
      </c>
      <c r="AQ446" s="34">
        <v>580</v>
      </c>
      <c r="AR446" s="34">
        <v>530</v>
      </c>
      <c r="AS446" s="31">
        <v>9.4339622641509441E-2</v>
      </c>
      <c r="AT446" s="36">
        <v>1632.9600000000003</v>
      </c>
      <c r="AU446" s="30">
        <v>0.72840000000000005</v>
      </c>
      <c r="AV446" s="30">
        <v>0.27160000000000001</v>
      </c>
      <c r="AW446" s="30">
        <v>0.58450000000000002</v>
      </c>
      <c r="AX446" s="30">
        <v>0.15920000000000001</v>
      </c>
      <c r="AY446" s="30">
        <v>0.24099999999999999</v>
      </c>
      <c r="AZ446" s="30">
        <v>0.31130000000000002</v>
      </c>
      <c r="BA446" s="30">
        <v>0.40810000000000002</v>
      </c>
      <c r="BB446" s="37">
        <v>4</v>
      </c>
      <c r="BC446" s="29">
        <v>22</v>
      </c>
      <c r="BD446" s="38" t="s">
        <v>4611</v>
      </c>
      <c r="BE446" s="39">
        <v>150.96734123268001</v>
      </c>
      <c r="BF446" s="39">
        <v>-33.844421519207899</v>
      </c>
      <c r="BG446" s="40">
        <f t="shared" si="72"/>
        <v>84</v>
      </c>
      <c r="BH446" s="40">
        <f t="shared" si="73"/>
        <v>82</v>
      </c>
      <c r="BI446" s="40">
        <f t="shared" si="74"/>
        <v>58</v>
      </c>
      <c r="BJ446" s="40">
        <f t="shared" si="75"/>
        <v>23</v>
      </c>
      <c r="BK446" s="40">
        <f t="shared" si="76"/>
        <v>100</v>
      </c>
      <c r="BL446" s="40">
        <f t="shared" si="77"/>
        <v>43</v>
      </c>
      <c r="BM446" s="41">
        <f t="shared" si="78"/>
        <v>100</v>
      </c>
      <c r="BN446" s="40">
        <f t="shared" si="79"/>
        <v>97</v>
      </c>
      <c r="BO446" s="41">
        <f t="shared" si="80"/>
        <v>55</v>
      </c>
      <c r="BP446" s="41">
        <f t="shared" si="81"/>
        <v>4</v>
      </c>
      <c r="BQ446" s="41">
        <f t="shared" si="82"/>
        <v>40</v>
      </c>
      <c r="BR446" s="41">
        <f t="shared" si="83"/>
        <v>51</v>
      </c>
    </row>
    <row r="447" spans="2:70" x14ac:dyDescent="0.3">
      <c r="B447" s="12" t="s">
        <v>1809</v>
      </c>
      <c r="C447" s="12">
        <v>125031713</v>
      </c>
      <c r="D447" s="12" t="s">
        <v>1569</v>
      </c>
      <c r="E447" s="12" t="s">
        <v>718</v>
      </c>
      <c r="F447" s="12" t="s">
        <v>2791</v>
      </c>
      <c r="G447" s="12" t="s">
        <v>85</v>
      </c>
      <c r="H447" s="12" t="s">
        <v>5013</v>
      </c>
      <c r="I447" s="28">
        <v>779950</v>
      </c>
      <c r="J447" s="28">
        <v>779950</v>
      </c>
      <c r="K447" s="28">
        <v>720000</v>
      </c>
      <c r="L447" s="28">
        <v>860000</v>
      </c>
      <c r="M447" s="28">
        <v>810000</v>
      </c>
      <c r="N447" s="28">
        <v>800000</v>
      </c>
      <c r="O447" s="29">
        <v>36</v>
      </c>
      <c r="P447" s="29">
        <v>25</v>
      </c>
      <c r="Q447" s="29">
        <v>37</v>
      </c>
      <c r="R447" s="28">
        <v>570</v>
      </c>
      <c r="S447" s="28">
        <v>550</v>
      </c>
      <c r="T447" s="30">
        <v>3.7</v>
      </c>
      <c r="U447" s="30">
        <v>0.5</v>
      </c>
      <c r="V447" s="30">
        <v>3.2</v>
      </c>
      <c r="W447" s="30">
        <v>2.4</v>
      </c>
      <c r="X447" s="31">
        <v>3.8002436053593179E-2</v>
      </c>
      <c r="Y447" s="30">
        <v>8.4</v>
      </c>
      <c r="Z447" s="30">
        <v>-1.2999999999999989</v>
      </c>
      <c r="AA447" s="30">
        <v>9.6999999999999993</v>
      </c>
      <c r="AB447" s="30">
        <v>6.6</v>
      </c>
      <c r="AC447" s="32">
        <v>0.26396710136336693</v>
      </c>
      <c r="AD447" s="30">
        <v>6.946057378824495</v>
      </c>
      <c r="AE447" s="12">
        <v>285</v>
      </c>
      <c r="AF447" s="12">
        <v>232</v>
      </c>
      <c r="AG447" s="12">
        <v>241</v>
      </c>
      <c r="AH447" s="33">
        <v>5.3668341708542711</v>
      </c>
      <c r="AI447" s="34">
        <v>499000</v>
      </c>
      <c r="AJ447" s="34">
        <v>477500</v>
      </c>
      <c r="AK447" s="34">
        <v>479000</v>
      </c>
      <c r="AL447" s="35">
        <v>4.5026178010471207E-2</v>
      </c>
      <c r="AM447" s="35">
        <v>4.1753653444676408E-2</v>
      </c>
      <c r="AN447" s="12">
        <v>2.1</v>
      </c>
      <c r="AO447" s="33">
        <v>0.30000000000000004</v>
      </c>
      <c r="AP447" s="12">
        <v>1.8</v>
      </c>
      <c r="AQ447" s="34">
        <v>580</v>
      </c>
      <c r="AR447" s="34">
        <v>530</v>
      </c>
      <c r="AS447" s="31">
        <v>9.4339622641509441E-2</v>
      </c>
      <c r="AT447" s="36">
        <v>2159.36</v>
      </c>
      <c r="AU447" s="30">
        <v>0.83050000000000002</v>
      </c>
      <c r="AV447" s="30">
        <v>0.16950000000000001</v>
      </c>
      <c r="AW447" s="30">
        <v>0.85260000000000002</v>
      </c>
      <c r="AX447" s="30">
        <v>0.13739999999999999</v>
      </c>
      <c r="AY447" s="30">
        <v>0.40620000000000001</v>
      </c>
      <c r="AZ447" s="30">
        <v>0.37369999999999998</v>
      </c>
      <c r="BA447" s="30">
        <v>0.1928</v>
      </c>
      <c r="BB447" s="37">
        <v>6</v>
      </c>
      <c r="BC447" s="29">
        <v>25</v>
      </c>
      <c r="BD447" s="38" t="s">
        <v>4119</v>
      </c>
      <c r="BE447" s="39">
        <v>150.94517425203799</v>
      </c>
      <c r="BF447" s="39">
        <v>-33.828442965552497</v>
      </c>
      <c r="BG447" s="40">
        <f t="shared" si="72"/>
        <v>55</v>
      </c>
      <c r="BH447" s="40">
        <f t="shared" si="73"/>
        <v>82</v>
      </c>
      <c r="BI447" s="40">
        <f t="shared" si="74"/>
        <v>58</v>
      </c>
      <c r="BJ447" s="40">
        <f t="shared" si="75"/>
        <v>23</v>
      </c>
      <c r="BK447" s="40">
        <f t="shared" si="76"/>
        <v>100</v>
      </c>
      <c r="BL447" s="40">
        <f t="shared" si="77"/>
        <v>79</v>
      </c>
      <c r="BM447" s="41">
        <f t="shared" si="78"/>
        <v>77</v>
      </c>
      <c r="BN447" s="40">
        <f t="shared" si="79"/>
        <v>81</v>
      </c>
      <c r="BO447" s="41">
        <f t="shared" si="80"/>
        <v>91</v>
      </c>
      <c r="BP447" s="41">
        <f t="shared" si="81"/>
        <v>1</v>
      </c>
      <c r="BQ447" s="41">
        <f t="shared" si="82"/>
        <v>60</v>
      </c>
      <c r="BR447" s="41">
        <f t="shared" si="83"/>
        <v>52</v>
      </c>
    </row>
    <row r="448" spans="2:70" x14ac:dyDescent="0.3">
      <c r="B448" s="12" t="s">
        <v>2584</v>
      </c>
      <c r="C448" s="12">
        <v>125031714</v>
      </c>
      <c r="D448" s="12" t="s">
        <v>1569</v>
      </c>
      <c r="E448" s="12" t="s">
        <v>718</v>
      </c>
      <c r="F448" s="12" t="s">
        <v>2791</v>
      </c>
      <c r="G448" s="12" t="s">
        <v>85</v>
      </c>
      <c r="H448" s="12" t="s">
        <v>5013</v>
      </c>
      <c r="I448" s="28">
        <v>490212</v>
      </c>
      <c r="J448" s="28">
        <v>490212</v>
      </c>
      <c r="K448" s="28">
        <v>474700</v>
      </c>
      <c r="L448" s="28">
        <v>480000</v>
      </c>
      <c r="M448" s="28">
        <v>480000</v>
      </c>
      <c r="N448" s="28">
        <v>465000</v>
      </c>
      <c r="O448" s="29">
        <v>34</v>
      </c>
      <c r="P448" s="29">
        <v>31</v>
      </c>
      <c r="Q448" s="29">
        <v>42</v>
      </c>
      <c r="R448" s="28">
        <v>600</v>
      </c>
      <c r="S448" s="28">
        <v>530</v>
      </c>
      <c r="T448" s="30">
        <v>3.2</v>
      </c>
      <c r="U448" s="30">
        <v>0.30000000000000027</v>
      </c>
      <c r="V448" s="30">
        <v>2.9</v>
      </c>
      <c r="W448" s="30">
        <v>2.1</v>
      </c>
      <c r="X448" s="31">
        <v>6.3645932780103304E-2</v>
      </c>
      <c r="Y448" s="30">
        <v>15.1</v>
      </c>
      <c r="Z448" s="30">
        <v>-9.9999999999999645E-2</v>
      </c>
      <c r="AA448" s="30">
        <v>15.2</v>
      </c>
      <c r="AB448" s="30">
        <v>12.5</v>
      </c>
      <c r="AC448" s="32">
        <v>0.36667644470519212</v>
      </c>
      <c r="AD448" s="30">
        <v>5.7611920933276162</v>
      </c>
      <c r="AE448" s="12">
        <v>285</v>
      </c>
      <c r="AF448" s="12">
        <v>232</v>
      </c>
      <c r="AG448" s="12">
        <v>241</v>
      </c>
      <c r="AH448" s="33">
        <v>5.3668341708542711</v>
      </c>
      <c r="AI448" s="34">
        <v>499000</v>
      </c>
      <c r="AJ448" s="34">
        <v>477500</v>
      </c>
      <c r="AK448" s="34">
        <v>479000</v>
      </c>
      <c r="AL448" s="35">
        <v>4.5026178010471207E-2</v>
      </c>
      <c r="AM448" s="35">
        <v>4.1753653444676408E-2</v>
      </c>
      <c r="AN448" s="12">
        <v>2.1</v>
      </c>
      <c r="AO448" s="33">
        <v>0.30000000000000004</v>
      </c>
      <c r="AP448" s="12">
        <v>1.8</v>
      </c>
      <c r="AQ448" s="34">
        <v>580</v>
      </c>
      <c r="AR448" s="34">
        <v>530</v>
      </c>
      <c r="AS448" s="31">
        <v>9.4339622641509441E-2</v>
      </c>
      <c r="AT448" s="36">
        <v>1636.3200000000002</v>
      </c>
      <c r="AU448" s="30">
        <v>0.7006</v>
      </c>
      <c r="AV448" s="30">
        <v>0.2994</v>
      </c>
      <c r="AW448" s="30">
        <v>0.41170000000000001</v>
      </c>
      <c r="AX448" s="30">
        <v>0.14249999999999999</v>
      </c>
      <c r="AY448" s="30">
        <v>0.20599999999999999</v>
      </c>
      <c r="AZ448" s="30">
        <v>0.25069999999999998</v>
      </c>
      <c r="BA448" s="30">
        <v>0.50619999999999998</v>
      </c>
      <c r="BB448" s="37">
        <v>4</v>
      </c>
      <c r="BC448" s="29">
        <v>21</v>
      </c>
      <c r="BD448" s="38" t="s">
        <v>4880</v>
      </c>
      <c r="BE448" s="39">
        <v>150.98530723962401</v>
      </c>
      <c r="BF448" s="39">
        <v>-33.833097894674403</v>
      </c>
      <c r="BG448" s="40">
        <f t="shared" si="72"/>
        <v>64</v>
      </c>
      <c r="BH448" s="40">
        <f t="shared" si="73"/>
        <v>82</v>
      </c>
      <c r="BI448" s="40">
        <f t="shared" si="74"/>
        <v>58</v>
      </c>
      <c r="BJ448" s="40">
        <f t="shared" si="75"/>
        <v>23</v>
      </c>
      <c r="BK448" s="40">
        <f t="shared" si="76"/>
        <v>100</v>
      </c>
      <c r="BL448" s="40">
        <f t="shared" si="77"/>
        <v>35</v>
      </c>
      <c r="BM448" s="41">
        <f t="shared" si="78"/>
        <v>100</v>
      </c>
      <c r="BN448" s="40">
        <f t="shared" si="79"/>
        <v>92</v>
      </c>
      <c r="BO448" s="41">
        <f t="shared" si="80"/>
        <v>23</v>
      </c>
      <c r="BP448" s="41">
        <f t="shared" si="81"/>
        <v>1</v>
      </c>
      <c r="BQ448" s="41">
        <f t="shared" si="82"/>
        <v>40</v>
      </c>
      <c r="BR448" s="41">
        <f t="shared" si="83"/>
        <v>46</v>
      </c>
    </row>
    <row r="449" spans="2:70" x14ac:dyDescent="0.3">
      <c r="B449" s="12" t="s">
        <v>1568</v>
      </c>
      <c r="C449" s="12">
        <v>125031715</v>
      </c>
      <c r="D449" s="12" t="s">
        <v>1569</v>
      </c>
      <c r="E449" s="12" t="s">
        <v>718</v>
      </c>
      <c r="F449" s="12" t="s">
        <v>2791</v>
      </c>
      <c r="G449" s="12" t="s">
        <v>85</v>
      </c>
      <c r="H449" s="12" t="s">
        <v>5013</v>
      </c>
      <c r="I449" s="28">
        <v>599000</v>
      </c>
      <c r="J449" s="28">
        <v>599000</v>
      </c>
      <c r="K449" s="28">
        <v>579000</v>
      </c>
      <c r="L449" s="28">
        <v>605000</v>
      </c>
      <c r="M449" s="28">
        <v>615000</v>
      </c>
      <c r="N449" s="28">
        <v>595000</v>
      </c>
      <c r="O449" s="29">
        <v>42</v>
      </c>
      <c r="P449" s="29">
        <v>31</v>
      </c>
      <c r="Q449" s="29">
        <v>29</v>
      </c>
      <c r="R449" s="28">
        <v>580</v>
      </c>
      <c r="S449" s="28">
        <v>530</v>
      </c>
      <c r="T449" s="30">
        <v>4.2</v>
      </c>
      <c r="U449" s="30">
        <v>0.90000000000000036</v>
      </c>
      <c r="V449" s="30">
        <v>3.3</v>
      </c>
      <c r="W449" s="30">
        <v>2.7</v>
      </c>
      <c r="X449" s="31">
        <v>5.0350584307178634E-2</v>
      </c>
      <c r="Y449" s="30">
        <v>9.3000000000000007</v>
      </c>
      <c r="Z449" s="30">
        <v>-0.69999999999999929</v>
      </c>
      <c r="AA449" s="30">
        <v>10</v>
      </c>
      <c r="AB449" s="30">
        <v>9.8000000000000007</v>
      </c>
      <c r="AC449" s="32">
        <v>0.2214010871556831</v>
      </c>
      <c r="AD449" s="30">
        <v>4.3971900267325656</v>
      </c>
      <c r="AE449" s="12">
        <v>285</v>
      </c>
      <c r="AF449" s="12">
        <v>232</v>
      </c>
      <c r="AG449" s="12">
        <v>241</v>
      </c>
      <c r="AH449" s="33">
        <v>5.3668341708542711</v>
      </c>
      <c r="AI449" s="34">
        <v>499000</v>
      </c>
      <c r="AJ449" s="34">
        <v>477500</v>
      </c>
      <c r="AK449" s="34">
        <v>479000</v>
      </c>
      <c r="AL449" s="35">
        <v>4.5026178010471207E-2</v>
      </c>
      <c r="AM449" s="35">
        <v>4.1753653444676408E-2</v>
      </c>
      <c r="AN449" s="12">
        <v>2.1</v>
      </c>
      <c r="AO449" s="33">
        <v>0.30000000000000004</v>
      </c>
      <c r="AP449" s="12">
        <v>1.8</v>
      </c>
      <c r="AQ449" s="34">
        <v>580</v>
      </c>
      <c r="AR449" s="34">
        <v>530</v>
      </c>
      <c r="AS449" s="31">
        <v>9.4339622641509441E-2</v>
      </c>
      <c r="AT449" s="36">
        <v>2619.6800000000003</v>
      </c>
      <c r="AU449" s="30">
        <v>0.83919999999999995</v>
      </c>
      <c r="AV449" s="30">
        <v>0.1608</v>
      </c>
      <c r="AW449" s="30">
        <v>0.82779999999999998</v>
      </c>
      <c r="AX449" s="30">
        <v>6.59E-2</v>
      </c>
      <c r="AY449" s="30">
        <v>0.29360000000000003</v>
      </c>
      <c r="AZ449" s="30">
        <v>0.44519999999999998</v>
      </c>
      <c r="BA449" s="30">
        <v>0.21729999999999999</v>
      </c>
      <c r="BB449" s="37">
        <v>7</v>
      </c>
      <c r="BC449" s="29">
        <v>27</v>
      </c>
      <c r="BD449" s="38" t="s">
        <v>3894</v>
      </c>
      <c r="BE449" s="39">
        <v>150.92192792678</v>
      </c>
      <c r="BF449" s="39">
        <v>-33.822185569966699</v>
      </c>
      <c r="BG449" s="40">
        <f t="shared" si="72"/>
        <v>47</v>
      </c>
      <c r="BH449" s="40">
        <f t="shared" si="73"/>
        <v>82</v>
      </c>
      <c r="BI449" s="40">
        <f t="shared" si="74"/>
        <v>58</v>
      </c>
      <c r="BJ449" s="40">
        <f t="shared" si="75"/>
        <v>23</v>
      </c>
      <c r="BK449" s="40">
        <f t="shared" si="76"/>
        <v>100</v>
      </c>
      <c r="BL449" s="40">
        <f t="shared" si="77"/>
        <v>55</v>
      </c>
      <c r="BM449" s="41">
        <f t="shared" si="78"/>
        <v>100</v>
      </c>
      <c r="BN449" s="40">
        <f t="shared" si="79"/>
        <v>100</v>
      </c>
      <c r="BO449" s="41">
        <f t="shared" si="80"/>
        <v>100</v>
      </c>
      <c r="BP449" s="41">
        <f t="shared" si="81"/>
        <v>1</v>
      </c>
      <c r="BQ449" s="41">
        <f t="shared" si="82"/>
        <v>70</v>
      </c>
      <c r="BR449" s="41">
        <f t="shared" si="83"/>
        <v>54</v>
      </c>
    </row>
    <row r="450" spans="2:70" x14ac:dyDescent="0.3">
      <c r="B450" s="12" t="s">
        <v>2471</v>
      </c>
      <c r="C450" s="12">
        <v>125031716</v>
      </c>
      <c r="D450" s="12" t="s">
        <v>1569</v>
      </c>
      <c r="E450" s="12" t="s">
        <v>718</v>
      </c>
      <c r="F450" s="12" t="s">
        <v>2791</v>
      </c>
      <c r="G450" s="12" t="s">
        <v>85</v>
      </c>
      <c r="H450" s="12" t="s">
        <v>5013</v>
      </c>
      <c r="I450" s="28">
        <v>730000</v>
      </c>
      <c r="J450" s="28">
        <v>731400</v>
      </c>
      <c r="K450" s="28">
        <v>749000</v>
      </c>
      <c r="L450" s="28">
        <v>738000</v>
      </c>
      <c r="M450" s="28">
        <v>738000</v>
      </c>
      <c r="N450" s="28">
        <v>731000</v>
      </c>
      <c r="O450" s="29">
        <v>27</v>
      </c>
      <c r="P450" s="29">
        <v>27</v>
      </c>
      <c r="Q450" s="29">
        <v>31</v>
      </c>
      <c r="R450" s="28">
        <v>630</v>
      </c>
      <c r="S450" s="28">
        <v>570</v>
      </c>
      <c r="T450" s="30">
        <v>2.2999999999999998</v>
      </c>
      <c r="U450" s="30">
        <v>-0.20000000000000018</v>
      </c>
      <c r="V450" s="30">
        <v>2.5</v>
      </c>
      <c r="W450" s="30">
        <v>2.1</v>
      </c>
      <c r="X450" s="31">
        <v>4.4876712328767124E-2</v>
      </c>
      <c r="Y450" s="30">
        <v>7.7</v>
      </c>
      <c r="Z450" s="30">
        <v>-0.99999999999999911</v>
      </c>
      <c r="AA450" s="30">
        <v>8.6999999999999993</v>
      </c>
      <c r="AB450" s="30">
        <v>8.5</v>
      </c>
      <c r="AC450" s="32">
        <v>0.3257093225246091</v>
      </c>
      <c r="AD450" s="30">
        <v>7.2578695190160154</v>
      </c>
      <c r="AE450" s="12">
        <v>285</v>
      </c>
      <c r="AF450" s="12">
        <v>232</v>
      </c>
      <c r="AG450" s="12">
        <v>241</v>
      </c>
      <c r="AH450" s="33">
        <v>5.3668341708542711</v>
      </c>
      <c r="AI450" s="34">
        <v>499000</v>
      </c>
      <c r="AJ450" s="34">
        <v>477500</v>
      </c>
      <c r="AK450" s="34">
        <v>479000</v>
      </c>
      <c r="AL450" s="35">
        <v>4.5026178010471207E-2</v>
      </c>
      <c r="AM450" s="35">
        <v>4.1753653444676408E-2</v>
      </c>
      <c r="AN450" s="12">
        <v>2.1</v>
      </c>
      <c r="AO450" s="33">
        <v>0.30000000000000004</v>
      </c>
      <c r="AP450" s="12">
        <v>1.8</v>
      </c>
      <c r="AQ450" s="34">
        <v>580</v>
      </c>
      <c r="AR450" s="34">
        <v>530</v>
      </c>
      <c r="AS450" s="31">
        <v>9.4339622641509441E-2</v>
      </c>
      <c r="AT450" s="36">
        <v>1934.2400000000002</v>
      </c>
      <c r="AU450" s="30">
        <v>0.76160000000000005</v>
      </c>
      <c r="AV450" s="30">
        <v>0.2384</v>
      </c>
      <c r="AW450" s="30">
        <v>0.61670000000000003</v>
      </c>
      <c r="AX450" s="30">
        <v>0.35809999999999997</v>
      </c>
      <c r="AY450" s="30">
        <v>0.25729999999999997</v>
      </c>
      <c r="AZ450" s="30">
        <v>0.3458</v>
      </c>
      <c r="BA450" s="30">
        <v>0.3604</v>
      </c>
      <c r="BB450" s="37">
        <v>5.5</v>
      </c>
      <c r="BC450" s="29">
        <v>23</v>
      </c>
      <c r="BD450" s="38" t="s">
        <v>4762</v>
      </c>
      <c r="BE450" s="39">
        <v>150.97047273206101</v>
      </c>
      <c r="BF450" s="39">
        <v>-33.823684710082397</v>
      </c>
      <c r="BG450" s="40">
        <f t="shared" si="72"/>
        <v>79</v>
      </c>
      <c r="BH450" s="40">
        <f t="shared" si="73"/>
        <v>82</v>
      </c>
      <c r="BI450" s="40">
        <f t="shared" si="74"/>
        <v>58</v>
      </c>
      <c r="BJ450" s="40">
        <f t="shared" si="75"/>
        <v>23</v>
      </c>
      <c r="BK450" s="40">
        <f t="shared" si="76"/>
        <v>100</v>
      </c>
      <c r="BL450" s="40">
        <f t="shared" si="77"/>
        <v>47</v>
      </c>
      <c r="BM450" s="41">
        <f t="shared" si="78"/>
        <v>100</v>
      </c>
      <c r="BN450" s="40">
        <f t="shared" si="79"/>
        <v>78</v>
      </c>
      <c r="BO450" s="41">
        <f t="shared" si="80"/>
        <v>50</v>
      </c>
      <c r="BP450" s="41">
        <f t="shared" si="81"/>
        <v>1</v>
      </c>
      <c r="BQ450" s="41">
        <f t="shared" si="82"/>
        <v>55</v>
      </c>
      <c r="BR450" s="41">
        <f t="shared" si="83"/>
        <v>50</v>
      </c>
    </row>
    <row r="451" spans="2:70" x14ac:dyDescent="0.3">
      <c r="B451" s="12" t="s">
        <v>2323</v>
      </c>
      <c r="C451" s="12">
        <v>125041489</v>
      </c>
      <c r="D451" s="12" t="s">
        <v>717</v>
      </c>
      <c r="E451" s="12" t="s">
        <v>718</v>
      </c>
      <c r="F451" s="12" t="s">
        <v>2791</v>
      </c>
      <c r="G451" s="12" t="s">
        <v>85</v>
      </c>
      <c r="H451" s="12" t="s">
        <v>5013</v>
      </c>
      <c r="I451" s="28">
        <v>625000</v>
      </c>
      <c r="J451" s="28">
        <v>625000</v>
      </c>
      <c r="K451" s="28">
        <v>622200</v>
      </c>
      <c r="L451" s="28">
        <v>630000</v>
      </c>
      <c r="M451" s="28">
        <v>625000</v>
      </c>
      <c r="N451" s="28">
        <v>620000</v>
      </c>
      <c r="O451" s="29">
        <v>31</v>
      </c>
      <c r="P451" s="29">
        <v>30</v>
      </c>
      <c r="Q451" s="29">
        <v>27</v>
      </c>
      <c r="R451" s="28">
        <v>620</v>
      </c>
      <c r="S451" s="28">
        <v>580</v>
      </c>
      <c r="T451" s="30">
        <v>2.4</v>
      </c>
      <c r="U451" s="30">
        <v>0.10000000000000009</v>
      </c>
      <c r="V451" s="30">
        <v>2.2999999999999998</v>
      </c>
      <c r="W451" s="30">
        <v>1.9</v>
      </c>
      <c r="X451" s="31">
        <v>5.1583999999999998E-2</v>
      </c>
      <c r="Y451" s="30">
        <v>11.2</v>
      </c>
      <c r="Z451" s="30">
        <v>-0.80000000000000071</v>
      </c>
      <c r="AA451" s="30">
        <v>12</v>
      </c>
      <c r="AB451" s="30">
        <v>11.2</v>
      </c>
      <c r="AC451" s="32">
        <v>0.29729937087617003</v>
      </c>
      <c r="AD451" s="30">
        <v>5.7634028163029232</v>
      </c>
      <c r="AE451" s="12">
        <v>670</v>
      </c>
      <c r="AF451" s="12">
        <v>626</v>
      </c>
      <c r="AG451" s="12">
        <v>638</v>
      </c>
      <c r="AH451" s="33">
        <v>4.903394255874673</v>
      </c>
      <c r="AI451" s="34">
        <v>581500</v>
      </c>
      <c r="AJ451" s="34">
        <v>580000</v>
      </c>
      <c r="AK451" s="34">
        <v>570000</v>
      </c>
      <c r="AL451" s="35">
        <v>2.5862068965517241E-3</v>
      </c>
      <c r="AM451" s="35">
        <v>2.0175438596491228E-2</v>
      </c>
      <c r="AN451" s="12">
        <v>2.7</v>
      </c>
      <c r="AO451" s="33">
        <v>0.20000000000000018</v>
      </c>
      <c r="AP451" s="12">
        <v>2.5</v>
      </c>
      <c r="AQ451" s="34">
        <v>620</v>
      </c>
      <c r="AR451" s="34">
        <v>590</v>
      </c>
      <c r="AS451" s="31">
        <v>5.0847457627118647E-2</v>
      </c>
      <c r="AT451" s="36">
        <v>2085.44</v>
      </c>
      <c r="AU451" s="30">
        <v>0.628</v>
      </c>
      <c r="AV451" s="30">
        <v>0.372</v>
      </c>
      <c r="AW451" s="30">
        <v>0.1706</v>
      </c>
      <c r="AX451" s="30">
        <v>0.1421</v>
      </c>
      <c r="AY451" s="30">
        <v>0.13830000000000001</v>
      </c>
      <c r="AZ451" s="30">
        <v>0.2359</v>
      </c>
      <c r="BA451" s="30">
        <v>0.59550000000000003</v>
      </c>
      <c r="BB451" s="37">
        <v>6</v>
      </c>
      <c r="BC451" s="29">
        <v>20</v>
      </c>
      <c r="BD451" s="38" t="s">
        <v>4612</v>
      </c>
      <c r="BE451" s="39">
        <v>151.00673768998701</v>
      </c>
      <c r="BF451" s="39">
        <v>-33.797467978322103</v>
      </c>
      <c r="BG451" s="40">
        <f t="shared" si="72"/>
        <v>77</v>
      </c>
      <c r="BH451" s="40">
        <f t="shared" si="73"/>
        <v>72</v>
      </c>
      <c r="BI451" s="40">
        <f t="shared" si="74"/>
        <v>64</v>
      </c>
      <c r="BJ451" s="40">
        <f t="shared" si="75"/>
        <v>2</v>
      </c>
      <c r="BK451" s="40">
        <f t="shared" si="76"/>
        <v>100</v>
      </c>
      <c r="BL451" s="40">
        <f t="shared" si="77"/>
        <v>20</v>
      </c>
      <c r="BM451" s="41">
        <f t="shared" si="78"/>
        <v>100</v>
      </c>
      <c r="BN451" s="40">
        <f t="shared" si="79"/>
        <v>92</v>
      </c>
      <c r="BO451" s="41">
        <f t="shared" si="80"/>
        <v>69</v>
      </c>
      <c r="BP451" s="41">
        <f t="shared" si="81"/>
        <v>1</v>
      </c>
      <c r="BQ451" s="41">
        <f t="shared" si="82"/>
        <v>60</v>
      </c>
      <c r="BR451" s="41">
        <f t="shared" si="83"/>
        <v>49</v>
      </c>
    </row>
    <row r="452" spans="2:70" x14ac:dyDescent="0.3">
      <c r="B452" s="12" t="s">
        <v>1182</v>
      </c>
      <c r="C452" s="12">
        <v>125041490</v>
      </c>
      <c r="D452" s="12" t="s">
        <v>717</v>
      </c>
      <c r="E452" s="12" t="s">
        <v>718</v>
      </c>
      <c r="F452" s="12" t="s">
        <v>2791</v>
      </c>
      <c r="G452" s="12" t="s">
        <v>85</v>
      </c>
      <c r="H452" s="12" t="s">
        <v>5013</v>
      </c>
      <c r="I452" s="28">
        <v>1100000</v>
      </c>
      <c r="J452" s="28">
        <v>1100000</v>
      </c>
      <c r="K452" s="28">
        <v>1256000</v>
      </c>
      <c r="L452" s="28">
        <v>1160000</v>
      </c>
      <c r="M452" s="28">
        <v>877000</v>
      </c>
      <c r="N452" s="28">
        <v>1257500</v>
      </c>
      <c r="O452" s="29">
        <v>29</v>
      </c>
      <c r="P452" s="29">
        <v>29</v>
      </c>
      <c r="Q452" s="29">
        <v>24</v>
      </c>
      <c r="R452" s="28">
        <v>620</v>
      </c>
      <c r="S452" s="28">
        <v>620</v>
      </c>
      <c r="T452" s="30">
        <v>1.6</v>
      </c>
      <c r="U452" s="30">
        <v>0.10000000000000009</v>
      </c>
      <c r="V452" s="30">
        <v>1.5</v>
      </c>
      <c r="W452" s="30">
        <v>0.9</v>
      </c>
      <c r="X452" s="31">
        <v>2.930909090909091E-2</v>
      </c>
      <c r="Y452" s="30">
        <v>12.4</v>
      </c>
      <c r="Z452" s="30">
        <v>-0.5</v>
      </c>
      <c r="AA452" s="30">
        <v>12.9</v>
      </c>
      <c r="AB452" s="30">
        <v>11</v>
      </c>
      <c r="AC452" s="32">
        <v>0.23075090811647708</v>
      </c>
      <c r="AD452" s="30">
        <v>7.8730148550907195</v>
      </c>
      <c r="AE452" s="12">
        <v>670</v>
      </c>
      <c r="AF452" s="12">
        <v>626</v>
      </c>
      <c r="AG452" s="12">
        <v>638</v>
      </c>
      <c r="AH452" s="33">
        <v>4.903394255874673</v>
      </c>
      <c r="AI452" s="34">
        <v>581500</v>
      </c>
      <c r="AJ452" s="34">
        <v>580000</v>
      </c>
      <c r="AK452" s="34">
        <v>570000</v>
      </c>
      <c r="AL452" s="35">
        <v>2.5862068965517241E-3</v>
      </c>
      <c r="AM452" s="35">
        <v>2.0175438596491228E-2</v>
      </c>
      <c r="AN452" s="12">
        <v>2.7</v>
      </c>
      <c r="AO452" s="33">
        <v>0.20000000000000018</v>
      </c>
      <c r="AP452" s="12">
        <v>2.5</v>
      </c>
      <c r="AQ452" s="34">
        <v>620</v>
      </c>
      <c r="AR452" s="34">
        <v>590</v>
      </c>
      <c r="AS452" s="31">
        <v>5.0847457627118647E-2</v>
      </c>
      <c r="AT452" s="36">
        <v>2686.88</v>
      </c>
      <c r="AU452" s="30">
        <v>0.84589999999999999</v>
      </c>
      <c r="AV452" s="30">
        <v>0.15409999999999999</v>
      </c>
      <c r="AW452" s="30">
        <v>0.86060000000000003</v>
      </c>
      <c r="AX452" s="30">
        <v>8.6499999999999994E-2</v>
      </c>
      <c r="AY452" s="30">
        <v>0.39269999999999999</v>
      </c>
      <c r="AZ452" s="30">
        <v>0.41420000000000001</v>
      </c>
      <c r="BA452" s="30">
        <v>0.1792</v>
      </c>
      <c r="BB452" s="37">
        <v>9.5</v>
      </c>
      <c r="BC452" s="29">
        <v>20</v>
      </c>
      <c r="BD452" s="38" t="s">
        <v>3532</v>
      </c>
      <c r="BE452" s="39">
        <v>151.01909686739501</v>
      </c>
      <c r="BF452" s="39">
        <v>-33.776912743470199</v>
      </c>
      <c r="BG452" s="40">
        <f t="shared" ref="BG452:BG515" si="84">IF(T452&lt;=1, 100, IF(T452&gt;=7, 1, ROUND(100 - ((T452-1)/6)*99, 0)))</f>
        <v>90</v>
      </c>
      <c r="BH452" s="40">
        <f t="shared" ref="BH452:BH515" si="85">IF(AN452&lt;=1, 100, IF(AN452&gt;=7, 1, ROUND(100 - ((AN452-1)/6)*99, 0)))</f>
        <v>72</v>
      </c>
      <c r="BI452" s="40">
        <f t="shared" ref="BI452:BI515" si="86">IF(AH452&lt;=2, 100, IF(AH452&gt;=10, 1, ROUND(100 - ((AH452-2)/8)*99, 0)))</f>
        <v>64</v>
      </c>
      <c r="BJ452" s="40">
        <f t="shared" ref="BJ452:BJ515" si="87">IF(AL452&lt;=0, 1, IF(AL452&gt;=0.2, 100, ROUND(1 + (AL452/0.2)*99, 0)))</f>
        <v>2</v>
      </c>
      <c r="BK452" s="40">
        <f t="shared" ref="BK452:BK515" si="88">IF(BC452&gt;=750, 1, IF(BC452&lt;=50, 100, ROUND(100 - 99 * (((BC452 - 50)/700)^0.75), 0)))</f>
        <v>100</v>
      </c>
      <c r="BL452" s="40">
        <f t="shared" ref="BL452:BL515" si="89">IF(AY452&gt;=0.5, 100, IF(AY452&lt;=0.05, 1, ROUND(1 + ((AY452-0.05)/0.45)*99, 0)))</f>
        <v>76</v>
      </c>
      <c r="BM452" s="41">
        <f t="shared" ref="BM452:BM515" si="90">IF(X452&gt;=0.045, 100, IF(X452&lt;=0.015, 1, ROUND(1 + ((X452-0.015)/0.03)*99, 0)))</f>
        <v>48</v>
      </c>
      <c r="BN452" s="40">
        <f t="shared" ref="BN452:BN515" si="91">IF(AD452&lt;=5, 100, IF(AD452&gt;=15, 1, ROUND(100 - ((AD452-5)/10)*99, 0)))</f>
        <v>72</v>
      </c>
      <c r="BO452" s="41">
        <f t="shared" ref="BO452:BO515" si="92">IF(AC452&lt;=0.25, 100, IF(AC452&gt;=0.4, 1, ROUND(100 - ((AC452-0.25)/0.15)*99, 0)))</f>
        <v>100</v>
      </c>
      <c r="BP452" s="41">
        <f t="shared" ref="BP452:BP515" si="93">IF(Y452&lt;=1, 100, IF(Y452&gt;=7, 1, ROUND(100 - ((Y452-1)/6)*99, 0)))</f>
        <v>1</v>
      </c>
      <c r="BQ452" s="41">
        <f t="shared" ref="BQ452:BQ515" si="94">BB452*10</f>
        <v>95</v>
      </c>
      <c r="BR452" s="41">
        <f t="shared" ref="BR452:BR515" si="95">IF(
  (
    IF($BG$2,0.1,0) + IF($BH$2,0.1,0) + IF($BI$2,0.05,0) + IF($BJ$2,0.05,0) +
    IF($BK$2,0.07,0) + IF($BL$2,0.08,0) + IF($BM$2,0.08,0) + IF($BN$2,0.07,0) +
    IF($BO$2,0.07,0) + IF($BP$2,0.08,0) + IF($BQ$2,0.08,0)
  ) = 0,
  "",
  ROUND(
    (
      IF($BG$2, BG452*0.1, 0) + IF($BH$2, BH452*0.1, 0) + IF($BI$2, BI452*0.05, 0) + IF($BJ$2, BJ452*0.05, 0) +
      IF($BK$2, BK452*0.07, 0) + IF($BL$2, BL452*0.08, 0) + IF($BM$2, BM452*0.08, 0) + IF($BN$2, BN452*0.07, 0) +
      IF($BO$2, BO452*0.07, 0) + IF($BP$2, BP452*0.08, 0) + IF($BQ$2, BQ452*0.08, 0)
    ) /
    (
      IF($BG$2,0.1,0) + IF($BH$2,0.1,0) + IF($BI$2,0.05,0) + IF($BJ$2,0.05,0) +
      IF($BK$2,0.07,0) + IF($BL$2,0.08,0) + IF($BM$2,0.08,0) + IF($BN$2,0.07,0) +
      IF($BO$2,0.07,0) + IF($BP$2,0.08,0) + IF($BQ$2,0.08,0)
    ) * 0.8,
  0)
)</f>
        <v>54</v>
      </c>
    </row>
    <row r="453" spans="2:70" x14ac:dyDescent="0.3">
      <c r="B453" s="12" t="s">
        <v>1697</v>
      </c>
      <c r="C453" s="12">
        <v>125041491</v>
      </c>
      <c r="D453" s="12" t="s">
        <v>717</v>
      </c>
      <c r="E453" s="12" t="s">
        <v>718</v>
      </c>
      <c r="F453" s="12" t="s">
        <v>2791</v>
      </c>
      <c r="G453" s="12" t="s">
        <v>85</v>
      </c>
      <c r="H453" s="12" t="s">
        <v>5013</v>
      </c>
      <c r="I453" s="28">
        <v>573175</v>
      </c>
      <c r="J453" s="28">
        <v>570000</v>
      </c>
      <c r="K453" s="28">
        <v>562570</v>
      </c>
      <c r="L453" s="28">
        <v>572000</v>
      </c>
      <c r="M453" s="28">
        <v>570000</v>
      </c>
      <c r="N453" s="28">
        <v>562000</v>
      </c>
      <c r="O453" s="29">
        <v>33</v>
      </c>
      <c r="P453" s="29">
        <v>35</v>
      </c>
      <c r="Q453" s="29">
        <v>35</v>
      </c>
      <c r="R453" s="28">
        <v>620</v>
      </c>
      <c r="S453" s="28">
        <v>580</v>
      </c>
      <c r="T453" s="30">
        <v>3.2</v>
      </c>
      <c r="U453" s="30">
        <v>0</v>
      </c>
      <c r="V453" s="30">
        <v>3.2</v>
      </c>
      <c r="W453" s="30">
        <v>3</v>
      </c>
      <c r="X453" s="31">
        <v>5.6248091769529378E-2</v>
      </c>
      <c r="Y453" s="30">
        <v>12.6</v>
      </c>
      <c r="Z453" s="30">
        <v>-1</v>
      </c>
      <c r="AA453" s="30">
        <v>13.6</v>
      </c>
      <c r="AB453" s="30">
        <v>12.7</v>
      </c>
      <c r="AC453" s="32">
        <v>0.26678141135972461</v>
      </c>
      <c r="AD453" s="30">
        <v>4.7429415464054019</v>
      </c>
      <c r="AE453" s="12">
        <v>670</v>
      </c>
      <c r="AF453" s="12">
        <v>626</v>
      </c>
      <c r="AG453" s="12">
        <v>638</v>
      </c>
      <c r="AH453" s="33">
        <v>4.903394255874673</v>
      </c>
      <c r="AI453" s="34">
        <v>581500</v>
      </c>
      <c r="AJ453" s="34">
        <v>580000</v>
      </c>
      <c r="AK453" s="34">
        <v>570000</v>
      </c>
      <c r="AL453" s="35">
        <v>2.5862068965517241E-3</v>
      </c>
      <c r="AM453" s="35">
        <v>2.0175438596491228E-2</v>
      </c>
      <c r="AN453" s="12">
        <v>2.7</v>
      </c>
      <c r="AO453" s="33">
        <v>0.20000000000000018</v>
      </c>
      <c r="AP453" s="12">
        <v>2.5</v>
      </c>
      <c r="AQ453" s="34">
        <v>620</v>
      </c>
      <c r="AR453" s="34">
        <v>590</v>
      </c>
      <c r="AS453" s="31">
        <v>5.0847457627118647E-2</v>
      </c>
      <c r="AT453" s="36">
        <v>2324</v>
      </c>
      <c r="AU453" s="30">
        <v>0.69210000000000005</v>
      </c>
      <c r="AV453" s="30">
        <v>0.30790000000000001</v>
      </c>
      <c r="AW453" s="30">
        <v>0.28420000000000001</v>
      </c>
      <c r="AX453" s="30">
        <v>0.1384</v>
      </c>
      <c r="AY453" s="30">
        <v>0.1648</v>
      </c>
      <c r="AZ453" s="30">
        <v>0.28110000000000002</v>
      </c>
      <c r="BA453" s="30">
        <v>0.51539999999999997</v>
      </c>
      <c r="BB453" s="37">
        <v>9</v>
      </c>
      <c r="BC453" s="29">
        <v>22</v>
      </c>
      <c r="BD453" s="38" t="s">
        <v>4013</v>
      </c>
      <c r="BE453" s="39">
        <v>150.99455367817899</v>
      </c>
      <c r="BF453" s="39">
        <v>-33.789474561360898</v>
      </c>
      <c r="BG453" s="40">
        <f t="shared" si="84"/>
        <v>64</v>
      </c>
      <c r="BH453" s="40">
        <f t="shared" si="85"/>
        <v>72</v>
      </c>
      <c r="BI453" s="40">
        <f t="shared" si="86"/>
        <v>64</v>
      </c>
      <c r="BJ453" s="40">
        <f t="shared" si="87"/>
        <v>2</v>
      </c>
      <c r="BK453" s="40">
        <f t="shared" si="88"/>
        <v>100</v>
      </c>
      <c r="BL453" s="40">
        <f t="shared" si="89"/>
        <v>26</v>
      </c>
      <c r="BM453" s="41">
        <f t="shared" si="90"/>
        <v>100</v>
      </c>
      <c r="BN453" s="40">
        <f t="shared" si="91"/>
        <v>100</v>
      </c>
      <c r="BO453" s="41">
        <f t="shared" si="92"/>
        <v>89</v>
      </c>
      <c r="BP453" s="41">
        <f t="shared" si="93"/>
        <v>1</v>
      </c>
      <c r="BQ453" s="41">
        <f t="shared" si="94"/>
        <v>90</v>
      </c>
      <c r="BR453" s="41">
        <f t="shared" si="95"/>
        <v>53</v>
      </c>
    </row>
    <row r="454" spans="2:70" x14ac:dyDescent="0.3">
      <c r="B454" s="12" t="s">
        <v>1810</v>
      </c>
      <c r="C454" s="12">
        <v>125041493</v>
      </c>
      <c r="D454" s="12" t="s">
        <v>717</v>
      </c>
      <c r="E454" s="12" t="s">
        <v>718</v>
      </c>
      <c r="F454" s="12" t="s">
        <v>2791</v>
      </c>
      <c r="G454" s="12" t="s">
        <v>85</v>
      </c>
      <c r="H454" s="12" t="s">
        <v>5013</v>
      </c>
      <c r="I454" s="28">
        <v>650000</v>
      </c>
      <c r="J454" s="28">
        <v>668470</v>
      </c>
      <c r="K454" s="28">
        <v>646400</v>
      </c>
      <c r="L454" s="28">
        <v>727000</v>
      </c>
      <c r="M454" s="28">
        <v>720000</v>
      </c>
      <c r="N454" s="28">
        <v>720000</v>
      </c>
      <c r="O454" s="29">
        <v>28</v>
      </c>
      <c r="P454" s="29">
        <v>29</v>
      </c>
      <c r="Q454" s="29">
        <v>31</v>
      </c>
      <c r="R454" s="28">
        <v>595</v>
      </c>
      <c r="S454" s="28">
        <v>550</v>
      </c>
      <c r="T454" s="30">
        <v>2.5</v>
      </c>
      <c r="U454" s="30">
        <v>0.10000000000000009</v>
      </c>
      <c r="V454" s="30">
        <v>2.4</v>
      </c>
      <c r="W454" s="30">
        <v>2.1</v>
      </c>
      <c r="X454" s="31">
        <v>4.7600000000000003E-2</v>
      </c>
      <c r="Y454" s="30">
        <v>7.3</v>
      </c>
      <c r="Z454" s="30">
        <v>-0.40000000000000036</v>
      </c>
      <c r="AA454" s="30">
        <v>7.7</v>
      </c>
      <c r="AB454" s="30">
        <v>7.1</v>
      </c>
      <c r="AC454" s="32">
        <v>0.2640407554671968</v>
      </c>
      <c r="AD454" s="30">
        <v>5.5470746946890088</v>
      </c>
      <c r="AE454" s="12">
        <v>670</v>
      </c>
      <c r="AF454" s="12">
        <v>626</v>
      </c>
      <c r="AG454" s="12">
        <v>638</v>
      </c>
      <c r="AH454" s="33">
        <v>4.903394255874673</v>
      </c>
      <c r="AI454" s="34">
        <v>581500</v>
      </c>
      <c r="AJ454" s="34">
        <v>580000</v>
      </c>
      <c r="AK454" s="34">
        <v>570000</v>
      </c>
      <c r="AL454" s="35">
        <v>2.5862068965517241E-3</v>
      </c>
      <c r="AM454" s="35">
        <v>2.0175438596491228E-2</v>
      </c>
      <c r="AN454" s="12">
        <v>2.7</v>
      </c>
      <c r="AO454" s="33">
        <v>0.20000000000000018</v>
      </c>
      <c r="AP454" s="12">
        <v>2.5</v>
      </c>
      <c r="AQ454" s="34">
        <v>620</v>
      </c>
      <c r="AR454" s="34">
        <v>590</v>
      </c>
      <c r="AS454" s="31">
        <v>5.0847457627118647E-2</v>
      </c>
      <c r="AT454" s="36">
        <v>2253.44</v>
      </c>
      <c r="AU454" s="30">
        <v>0.75690000000000002</v>
      </c>
      <c r="AV454" s="30">
        <v>0.24310000000000001</v>
      </c>
      <c r="AW454" s="30">
        <v>0.67530000000000001</v>
      </c>
      <c r="AX454" s="30">
        <v>0.222</v>
      </c>
      <c r="AY454" s="30">
        <v>0.29709999999999998</v>
      </c>
      <c r="AZ454" s="30">
        <v>0.3407</v>
      </c>
      <c r="BA454" s="30">
        <v>0.30909999999999999</v>
      </c>
      <c r="BB454" s="37">
        <v>7.5</v>
      </c>
      <c r="BC454" s="29">
        <v>24</v>
      </c>
      <c r="BD454" s="38" t="s">
        <v>4120</v>
      </c>
      <c r="BE454" s="39">
        <v>150.969664855323</v>
      </c>
      <c r="BF454" s="39">
        <v>-33.791534364042597</v>
      </c>
      <c r="BG454" s="40">
        <f t="shared" si="84"/>
        <v>75</v>
      </c>
      <c r="BH454" s="40">
        <f t="shared" si="85"/>
        <v>72</v>
      </c>
      <c r="BI454" s="40">
        <f t="shared" si="86"/>
        <v>64</v>
      </c>
      <c r="BJ454" s="40">
        <f t="shared" si="87"/>
        <v>2</v>
      </c>
      <c r="BK454" s="40">
        <f t="shared" si="88"/>
        <v>100</v>
      </c>
      <c r="BL454" s="40">
        <f t="shared" si="89"/>
        <v>55</v>
      </c>
      <c r="BM454" s="41">
        <f t="shared" si="90"/>
        <v>100</v>
      </c>
      <c r="BN454" s="40">
        <f t="shared" si="91"/>
        <v>95</v>
      </c>
      <c r="BO454" s="41">
        <f t="shared" si="92"/>
        <v>91</v>
      </c>
      <c r="BP454" s="41">
        <f t="shared" si="93"/>
        <v>1</v>
      </c>
      <c r="BQ454" s="41">
        <f t="shared" si="94"/>
        <v>75</v>
      </c>
      <c r="BR454" s="41">
        <f t="shared" si="95"/>
        <v>54</v>
      </c>
    </row>
    <row r="455" spans="2:70" x14ac:dyDescent="0.3">
      <c r="B455" s="12" t="s">
        <v>716</v>
      </c>
      <c r="C455" s="12">
        <v>125041494</v>
      </c>
      <c r="D455" s="12" t="s">
        <v>717</v>
      </c>
      <c r="E455" s="12" t="s">
        <v>718</v>
      </c>
      <c r="F455" s="12" t="s">
        <v>2791</v>
      </c>
      <c r="G455" s="12" t="s">
        <v>85</v>
      </c>
      <c r="H455" s="12" t="s">
        <v>5013</v>
      </c>
      <c r="I455" s="28">
        <v>1022965</v>
      </c>
      <c r="J455" s="28">
        <v>1068200</v>
      </c>
      <c r="K455" s="28">
        <v>890000</v>
      </c>
      <c r="L455" s="28">
        <v>925000</v>
      </c>
      <c r="M455" s="28">
        <v>980000</v>
      </c>
      <c r="N455" s="28">
        <v>872000</v>
      </c>
      <c r="O455" s="29">
        <v>16</v>
      </c>
      <c r="P455" s="29">
        <v>16</v>
      </c>
      <c r="Q455" s="29">
        <v>16</v>
      </c>
      <c r="R455" s="28">
        <v>660</v>
      </c>
      <c r="S455" s="28">
        <v>625</v>
      </c>
      <c r="T455" s="30">
        <v>1.9</v>
      </c>
      <c r="U455" s="30">
        <v>0</v>
      </c>
      <c r="V455" s="30">
        <v>1.9</v>
      </c>
      <c r="W455" s="30">
        <v>2.2999999999999998</v>
      </c>
      <c r="X455" s="31">
        <v>3.3549534930325087E-2</v>
      </c>
      <c r="Y455" s="30">
        <v>6.6</v>
      </c>
      <c r="Z455" s="30">
        <v>0.79999999999999982</v>
      </c>
      <c r="AA455" s="30">
        <v>5.8</v>
      </c>
      <c r="AB455" s="30">
        <v>6.6</v>
      </c>
      <c r="AC455" s="32">
        <v>0.24340591255089392</v>
      </c>
      <c r="AD455" s="30">
        <v>7.2551203185496851</v>
      </c>
      <c r="AE455" s="12">
        <v>670</v>
      </c>
      <c r="AF455" s="12">
        <v>626</v>
      </c>
      <c r="AG455" s="12">
        <v>638</v>
      </c>
      <c r="AH455" s="33">
        <v>4.903394255874673</v>
      </c>
      <c r="AI455" s="34">
        <v>581500</v>
      </c>
      <c r="AJ455" s="34">
        <v>580000</v>
      </c>
      <c r="AK455" s="34">
        <v>570000</v>
      </c>
      <c r="AL455" s="35">
        <v>2.5862068965517241E-3</v>
      </c>
      <c r="AM455" s="35">
        <v>2.0175438596491228E-2</v>
      </c>
      <c r="AN455" s="12">
        <v>2.7</v>
      </c>
      <c r="AO455" s="33">
        <v>0.20000000000000018</v>
      </c>
      <c r="AP455" s="12">
        <v>2.5</v>
      </c>
      <c r="AQ455" s="34">
        <v>620</v>
      </c>
      <c r="AR455" s="34">
        <v>590</v>
      </c>
      <c r="AS455" s="31">
        <v>5.0847457627118647E-2</v>
      </c>
      <c r="AT455" s="36">
        <v>2711.5200000000004</v>
      </c>
      <c r="AU455" s="30">
        <v>0.83930000000000005</v>
      </c>
      <c r="AV455" s="30">
        <v>0.16070000000000001</v>
      </c>
      <c r="AW455" s="30">
        <v>0.93020000000000003</v>
      </c>
      <c r="AX455" s="30">
        <v>4.7800000000000002E-2</v>
      </c>
      <c r="AY455" s="30">
        <v>0.39200000000000002</v>
      </c>
      <c r="AZ455" s="30">
        <v>0.4556</v>
      </c>
      <c r="BA455" s="30">
        <v>0.1285</v>
      </c>
      <c r="BB455" s="37">
        <v>8.5</v>
      </c>
      <c r="BC455" s="29">
        <v>24</v>
      </c>
      <c r="BD455" s="38" t="s">
        <v>3153</v>
      </c>
      <c r="BE455" s="39">
        <v>150.97932119636499</v>
      </c>
      <c r="BF455" s="39">
        <v>-33.776265966342798</v>
      </c>
      <c r="BG455" s="40">
        <f t="shared" si="84"/>
        <v>85</v>
      </c>
      <c r="BH455" s="40">
        <f t="shared" si="85"/>
        <v>72</v>
      </c>
      <c r="BI455" s="40">
        <f t="shared" si="86"/>
        <v>64</v>
      </c>
      <c r="BJ455" s="40">
        <f t="shared" si="87"/>
        <v>2</v>
      </c>
      <c r="BK455" s="40">
        <f t="shared" si="88"/>
        <v>100</v>
      </c>
      <c r="BL455" s="40">
        <f t="shared" si="89"/>
        <v>76</v>
      </c>
      <c r="BM455" s="41">
        <f t="shared" si="90"/>
        <v>62</v>
      </c>
      <c r="BN455" s="40">
        <f t="shared" si="91"/>
        <v>78</v>
      </c>
      <c r="BO455" s="41">
        <f t="shared" si="92"/>
        <v>100</v>
      </c>
      <c r="BP455" s="41">
        <f t="shared" si="93"/>
        <v>8</v>
      </c>
      <c r="BQ455" s="41">
        <f t="shared" si="94"/>
        <v>85</v>
      </c>
      <c r="BR455" s="41">
        <f t="shared" si="95"/>
        <v>55</v>
      </c>
    </row>
    <row r="456" spans="2:70" x14ac:dyDescent="0.3">
      <c r="B456" s="12" t="s">
        <v>1811</v>
      </c>
      <c r="C456" s="12">
        <v>125041588</v>
      </c>
      <c r="D456" s="12" t="s">
        <v>717</v>
      </c>
      <c r="E456" s="12" t="s">
        <v>718</v>
      </c>
      <c r="F456" s="12" t="s">
        <v>2791</v>
      </c>
      <c r="G456" s="12" t="s">
        <v>85</v>
      </c>
      <c r="H456" s="12" t="s">
        <v>5013</v>
      </c>
      <c r="I456" s="28">
        <v>700000</v>
      </c>
      <c r="J456" s="28">
        <v>690000</v>
      </c>
      <c r="K456" s="28">
        <v>650000</v>
      </c>
      <c r="L456" s="28">
        <v>720000</v>
      </c>
      <c r="M456" s="28">
        <v>715000</v>
      </c>
      <c r="N456" s="28">
        <v>679000</v>
      </c>
      <c r="O456" s="29">
        <v>30</v>
      </c>
      <c r="P456" s="29">
        <v>31</v>
      </c>
      <c r="Q456" s="29">
        <v>40</v>
      </c>
      <c r="R456" s="28">
        <v>580</v>
      </c>
      <c r="S456" s="28">
        <v>550</v>
      </c>
      <c r="T456" s="30">
        <v>3.2</v>
      </c>
      <c r="U456" s="30">
        <v>-0.29999999999999982</v>
      </c>
      <c r="V456" s="30">
        <v>3.5</v>
      </c>
      <c r="W456" s="30">
        <v>3</v>
      </c>
      <c r="X456" s="31">
        <v>4.3085714285714283E-2</v>
      </c>
      <c r="Y456" s="30">
        <v>9.4</v>
      </c>
      <c r="Z456" s="30">
        <v>-1.1999999999999993</v>
      </c>
      <c r="AA456" s="30">
        <v>10.6</v>
      </c>
      <c r="AB456" s="30">
        <v>8.9</v>
      </c>
      <c r="AC456" s="32">
        <v>0.2517535939995833</v>
      </c>
      <c r="AD456" s="30">
        <v>5.8430873938895322</v>
      </c>
      <c r="AE456" s="12">
        <v>670</v>
      </c>
      <c r="AF456" s="12">
        <v>626</v>
      </c>
      <c r="AG456" s="12">
        <v>638</v>
      </c>
      <c r="AH456" s="33">
        <v>4.903394255874673</v>
      </c>
      <c r="AI456" s="34">
        <v>581500</v>
      </c>
      <c r="AJ456" s="34">
        <v>580000</v>
      </c>
      <c r="AK456" s="34">
        <v>570000</v>
      </c>
      <c r="AL456" s="35">
        <v>2.5862068965517241E-3</v>
      </c>
      <c r="AM456" s="35">
        <v>2.0175438596491228E-2</v>
      </c>
      <c r="AN456" s="12">
        <v>2.7</v>
      </c>
      <c r="AO456" s="33">
        <v>0.20000000000000018</v>
      </c>
      <c r="AP456" s="12">
        <v>2.5</v>
      </c>
      <c r="AQ456" s="34">
        <v>620</v>
      </c>
      <c r="AR456" s="34">
        <v>590</v>
      </c>
      <c r="AS456" s="31">
        <v>5.0847457627118647E-2</v>
      </c>
      <c r="AT456" s="36">
        <v>2303.84</v>
      </c>
      <c r="AU456" s="30">
        <v>0.76980000000000004</v>
      </c>
      <c r="AV456" s="30">
        <v>0.23019999999999999</v>
      </c>
      <c r="AW456" s="30">
        <v>0.44629999999999997</v>
      </c>
      <c r="AX456" s="30">
        <v>0.31909999999999999</v>
      </c>
      <c r="AY456" s="30">
        <v>0.2056</v>
      </c>
      <c r="AZ456" s="30">
        <v>0.35489999999999999</v>
      </c>
      <c r="BA456" s="30">
        <v>0.41270000000000001</v>
      </c>
      <c r="BB456" s="37">
        <v>8</v>
      </c>
      <c r="BC456" s="29">
        <v>25</v>
      </c>
      <c r="BD456" s="38" t="s">
        <v>4121</v>
      </c>
      <c r="BE456" s="39">
        <v>150.94785928260299</v>
      </c>
      <c r="BF456" s="39">
        <v>-33.802132062271198</v>
      </c>
      <c r="BG456" s="40">
        <f t="shared" si="84"/>
        <v>64</v>
      </c>
      <c r="BH456" s="40">
        <f t="shared" si="85"/>
        <v>72</v>
      </c>
      <c r="BI456" s="40">
        <f t="shared" si="86"/>
        <v>64</v>
      </c>
      <c r="BJ456" s="40">
        <f t="shared" si="87"/>
        <v>2</v>
      </c>
      <c r="BK456" s="40">
        <f t="shared" si="88"/>
        <v>100</v>
      </c>
      <c r="BL456" s="40">
        <f t="shared" si="89"/>
        <v>35</v>
      </c>
      <c r="BM456" s="41">
        <f t="shared" si="90"/>
        <v>94</v>
      </c>
      <c r="BN456" s="40">
        <f t="shared" si="91"/>
        <v>92</v>
      </c>
      <c r="BO456" s="41">
        <f t="shared" si="92"/>
        <v>99</v>
      </c>
      <c r="BP456" s="41">
        <f t="shared" si="93"/>
        <v>1</v>
      </c>
      <c r="BQ456" s="41">
        <f t="shared" si="94"/>
        <v>80</v>
      </c>
      <c r="BR456" s="41">
        <f t="shared" si="95"/>
        <v>52</v>
      </c>
    </row>
    <row r="457" spans="2:70" x14ac:dyDescent="0.3">
      <c r="B457" s="12" t="s">
        <v>2248</v>
      </c>
      <c r="C457" s="12">
        <v>125041589</v>
      </c>
      <c r="D457" s="12" t="s">
        <v>717</v>
      </c>
      <c r="E457" s="12" t="s">
        <v>718</v>
      </c>
      <c r="F457" s="12" t="s">
        <v>2791</v>
      </c>
      <c r="G457" s="12" t="s">
        <v>85</v>
      </c>
      <c r="H457" s="12" t="s">
        <v>5013</v>
      </c>
      <c r="I457" s="28">
        <v>575500</v>
      </c>
      <c r="J457" s="28">
        <v>571000</v>
      </c>
      <c r="K457" s="28">
        <v>564000</v>
      </c>
      <c r="L457" s="28">
        <v>565000</v>
      </c>
      <c r="M457" s="28">
        <v>565000</v>
      </c>
      <c r="N457" s="28">
        <v>565000</v>
      </c>
      <c r="O457" s="29">
        <v>43</v>
      </c>
      <c r="P457" s="29">
        <v>45</v>
      </c>
      <c r="Q457" s="29">
        <v>49</v>
      </c>
      <c r="R457" s="28">
        <v>620</v>
      </c>
      <c r="S457" s="28">
        <v>580</v>
      </c>
      <c r="T457" s="30">
        <v>2.7</v>
      </c>
      <c r="U457" s="30">
        <v>0.10000000000000009</v>
      </c>
      <c r="V457" s="30">
        <v>2.6</v>
      </c>
      <c r="W457" s="30">
        <v>2.2000000000000002</v>
      </c>
      <c r="X457" s="31">
        <v>5.6020851433536058E-2</v>
      </c>
      <c r="Y457" s="30">
        <v>16.899999999999999</v>
      </c>
      <c r="Z457" s="30">
        <v>-1.2000000000000028</v>
      </c>
      <c r="AA457" s="30">
        <v>18.100000000000001</v>
      </c>
      <c r="AB457" s="30">
        <v>16.600000000000001</v>
      </c>
      <c r="AC457" s="32">
        <v>0.25439863445378147</v>
      </c>
      <c r="AD457" s="30">
        <v>4.541141877424046</v>
      </c>
      <c r="AE457" s="12">
        <v>670</v>
      </c>
      <c r="AF457" s="12">
        <v>626</v>
      </c>
      <c r="AG457" s="12">
        <v>638</v>
      </c>
      <c r="AH457" s="33">
        <v>4.903394255874673</v>
      </c>
      <c r="AI457" s="34">
        <v>581500</v>
      </c>
      <c r="AJ457" s="34">
        <v>580000</v>
      </c>
      <c r="AK457" s="34">
        <v>570000</v>
      </c>
      <c r="AL457" s="35">
        <v>2.5862068965517241E-3</v>
      </c>
      <c r="AM457" s="35">
        <v>2.0175438596491228E-2</v>
      </c>
      <c r="AN457" s="12">
        <v>2.7</v>
      </c>
      <c r="AO457" s="33">
        <v>0.20000000000000018</v>
      </c>
      <c r="AP457" s="12">
        <v>2.5</v>
      </c>
      <c r="AQ457" s="34">
        <v>620</v>
      </c>
      <c r="AR457" s="34">
        <v>590</v>
      </c>
      <c r="AS457" s="31">
        <v>5.0847457627118647E-2</v>
      </c>
      <c r="AT457" s="36">
        <v>2437.1200000000003</v>
      </c>
      <c r="AU457" s="30">
        <v>0.752</v>
      </c>
      <c r="AV457" s="30">
        <v>0.248</v>
      </c>
      <c r="AW457" s="30">
        <v>0.28570000000000001</v>
      </c>
      <c r="AX457" s="30">
        <v>0.1323</v>
      </c>
      <c r="AY457" s="30">
        <v>0.13020000000000001</v>
      </c>
      <c r="AZ457" s="30">
        <v>0.2722</v>
      </c>
      <c r="BA457" s="30">
        <v>0.57310000000000005</v>
      </c>
      <c r="BB457" s="37">
        <v>4</v>
      </c>
      <c r="BC457" s="29">
        <v>22</v>
      </c>
      <c r="BD457" s="38" t="s">
        <v>4538</v>
      </c>
      <c r="BE457" s="39">
        <v>150.977392087217</v>
      </c>
      <c r="BF457" s="39">
        <v>-33.813666513462103</v>
      </c>
      <c r="BG457" s="40">
        <f t="shared" si="84"/>
        <v>72</v>
      </c>
      <c r="BH457" s="40">
        <f t="shared" si="85"/>
        <v>72</v>
      </c>
      <c r="BI457" s="40">
        <f t="shared" si="86"/>
        <v>64</v>
      </c>
      <c r="BJ457" s="40">
        <f t="shared" si="87"/>
        <v>2</v>
      </c>
      <c r="BK457" s="40">
        <f t="shared" si="88"/>
        <v>100</v>
      </c>
      <c r="BL457" s="40">
        <f t="shared" si="89"/>
        <v>19</v>
      </c>
      <c r="BM457" s="41">
        <f t="shared" si="90"/>
        <v>100</v>
      </c>
      <c r="BN457" s="40">
        <f t="shared" si="91"/>
        <v>100</v>
      </c>
      <c r="BO457" s="41">
        <f t="shared" si="92"/>
        <v>97</v>
      </c>
      <c r="BP457" s="41">
        <f t="shared" si="93"/>
        <v>1</v>
      </c>
      <c r="BQ457" s="41">
        <f t="shared" si="94"/>
        <v>40</v>
      </c>
      <c r="BR457" s="41">
        <f t="shared" si="95"/>
        <v>49</v>
      </c>
    </row>
    <row r="458" spans="2:70" x14ac:dyDescent="0.3">
      <c r="B458" s="12" t="s">
        <v>5018</v>
      </c>
      <c r="C458" s="12">
        <v>125041717</v>
      </c>
      <c r="D458" s="12" t="s">
        <v>717</v>
      </c>
      <c r="E458" s="12" t="s">
        <v>718</v>
      </c>
      <c r="F458" s="12" t="s">
        <v>2791</v>
      </c>
      <c r="G458" s="12" t="s">
        <v>85</v>
      </c>
      <c r="H458" s="12" t="s">
        <v>5013</v>
      </c>
      <c r="I458" s="28">
        <v>600000</v>
      </c>
      <c r="J458" s="28">
        <v>600000</v>
      </c>
      <c r="K458" s="28">
        <v>600000</v>
      </c>
      <c r="L458" s="28">
        <v>585000</v>
      </c>
      <c r="M458" s="28">
        <v>580000</v>
      </c>
      <c r="N458" s="28">
        <v>595000</v>
      </c>
      <c r="O458" s="29">
        <v>49</v>
      </c>
      <c r="P458" s="29">
        <v>47</v>
      </c>
      <c r="Q458" s="29">
        <v>48</v>
      </c>
      <c r="R458" s="28">
        <v>700</v>
      </c>
      <c r="S458" s="28">
        <v>650</v>
      </c>
      <c r="T458" s="30">
        <v>2.1</v>
      </c>
      <c r="U458" s="30">
        <v>0</v>
      </c>
      <c r="V458" s="30">
        <v>2.1</v>
      </c>
      <c r="W458" s="30">
        <v>2.1</v>
      </c>
      <c r="X458" s="31">
        <v>6.0666666666666667E-2</v>
      </c>
      <c r="Y458" s="30">
        <v>19.3</v>
      </c>
      <c r="Z458" s="30">
        <v>-1.8000000000000007</v>
      </c>
      <c r="AA458" s="30">
        <v>21.1</v>
      </c>
      <c r="AB458" s="30">
        <v>18.600000000000001</v>
      </c>
      <c r="AC458" s="32">
        <v>0.29083294555607259</v>
      </c>
      <c r="AD458" s="30">
        <v>4.7939496520231746</v>
      </c>
      <c r="AE458" s="12">
        <v>670</v>
      </c>
      <c r="AF458" s="12">
        <v>626</v>
      </c>
      <c r="AG458" s="12">
        <v>638</v>
      </c>
      <c r="AH458" s="33">
        <v>4.903394255874673</v>
      </c>
      <c r="AI458" s="34">
        <v>581500</v>
      </c>
      <c r="AJ458" s="34">
        <v>580000</v>
      </c>
      <c r="AK458" s="34">
        <v>570000</v>
      </c>
      <c r="AL458" s="35">
        <v>2.5862068965517241E-3</v>
      </c>
      <c r="AM458" s="35">
        <v>2.0175438596491228E-2</v>
      </c>
      <c r="AN458" s="12">
        <v>2.7</v>
      </c>
      <c r="AO458" s="33">
        <v>0.20000000000000018</v>
      </c>
      <c r="AP458" s="12">
        <v>2.5</v>
      </c>
      <c r="AQ458" s="34">
        <v>620</v>
      </c>
      <c r="AR458" s="34">
        <v>590</v>
      </c>
      <c r="AS458" s="31">
        <v>5.0847457627118647E-2</v>
      </c>
      <c r="AT458" s="36">
        <v>2406.88</v>
      </c>
      <c r="AU458" s="30">
        <v>0.61499999999999999</v>
      </c>
      <c r="AV458" s="30">
        <v>0.38500000000000001</v>
      </c>
      <c r="AW458" s="30">
        <v>1.1599999999999999E-2</v>
      </c>
      <c r="AX458" s="30">
        <v>8.0999999999999996E-3</v>
      </c>
      <c r="AY458" s="30">
        <v>6.8500000000000005E-2</v>
      </c>
      <c r="AZ458" s="30">
        <v>0.16070000000000001</v>
      </c>
      <c r="BA458" s="30">
        <v>0.74929999999999997</v>
      </c>
      <c r="BB458" s="37">
        <v>10</v>
      </c>
      <c r="BC458" s="29">
        <v>20</v>
      </c>
      <c r="BD458" s="38" t="s">
        <v>5036</v>
      </c>
      <c r="BE458" s="39">
        <v>151.00067971466299</v>
      </c>
      <c r="BF458" s="39">
        <v>-33.812834433056103</v>
      </c>
      <c r="BG458" s="40">
        <f t="shared" si="84"/>
        <v>82</v>
      </c>
      <c r="BH458" s="40">
        <f t="shared" si="85"/>
        <v>72</v>
      </c>
      <c r="BI458" s="40">
        <f t="shared" si="86"/>
        <v>64</v>
      </c>
      <c r="BJ458" s="40">
        <f t="shared" si="87"/>
        <v>2</v>
      </c>
      <c r="BK458" s="40">
        <f t="shared" si="88"/>
        <v>100</v>
      </c>
      <c r="BL458" s="40">
        <f t="shared" si="89"/>
        <v>5</v>
      </c>
      <c r="BM458" s="41">
        <f t="shared" si="90"/>
        <v>100</v>
      </c>
      <c r="BN458" s="40">
        <f t="shared" si="91"/>
        <v>100</v>
      </c>
      <c r="BO458" s="41">
        <f t="shared" si="92"/>
        <v>73</v>
      </c>
      <c r="BP458" s="41">
        <f t="shared" si="93"/>
        <v>1</v>
      </c>
      <c r="BQ458" s="41">
        <f t="shared" si="94"/>
        <v>100</v>
      </c>
      <c r="BR458" s="41">
        <f t="shared" si="95"/>
        <v>52</v>
      </c>
    </row>
    <row r="459" spans="2:70" x14ac:dyDescent="0.3">
      <c r="B459" s="12" t="s">
        <v>1812</v>
      </c>
      <c r="C459" s="12">
        <v>125041718</v>
      </c>
      <c r="D459" s="12" t="s">
        <v>717</v>
      </c>
      <c r="E459" s="12" t="s">
        <v>718</v>
      </c>
      <c r="F459" s="12" t="s">
        <v>2791</v>
      </c>
      <c r="G459" s="12" t="s">
        <v>85</v>
      </c>
      <c r="H459" s="12" t="s">
        <v>5013</v>
      </c>
      <c r="I459" s="28">
        <v>540350</v>
      </c>
      <c r="J459" s="28">
        <v>540350</v>
      </c>
      <c r="K459" s="28">
        <v>500000</v>
      </c>
      <c r="L459" s="28">
        <v>555100</v>
      </c>
      <c r="M459" s="28">
        <v>560000</v>
      </c>
      <c r="N459" s="28">
        <v>512000</v>
      </c>
      <c r="O459" s="29">
        <v>34</v>
      </c>
      <c r="P459" s="29">
        <v>34</v>
      </c>
      <c r="Q459" s="29">
        <v>31</v>
      </c>
      <c r="R459" s="28">
        <v>580</v>
      </c>
      <c r="S459" s="28">
        <v>560</v>
      </c>
      <c r="T459" s="30">
        <v>3.1</v>
      </c>
      <c r="U459" s="30">
        <v>-0.29999999999999982</v>
      </c>
      <c r="V459" s="30">
        <v>3.4</v>
      </c>
      <c r="W459" s="30">
        <v>3</v>
      </c>
      <c r="X459" s="31">
        <v>5.5815675025446466E-2</v>
      </c>
      <c r="Y459" s="30">
        <v>11.8</v>
      </c>
      <c r="Z459" s="30">
        <v>-1.1999999999999993</v>
      </c>
      <c r="AA459" s="30">
        <v>13</v>
      </c>
      <c r="AB459" s="30">
        <v>11.9</v>
      </c>
      <c r="AC459" s="32">
        <v>0.26597696089221506</v>
      </c>
      <c r="AD459" s="30">
        <v>4.7652735682396692</v>
      </c>
      <c r="AE459" s="12">
        <v>670</v>
      </c>
      <c r="AF459" s="12">
        <v>626</v>
      </c>
      <c r="AG459" s="12">
        <v>638</v>
      </c>
      <c r="AH459" s="33">
        <v>4.903394255874673</v>
      </c>
      <c r="AI459" s="34">
        <v>581500</v>
      </c>
      <c r="AJ459" s="34">
        <v>580000</v>
      </c>
      <c r="AK459" s="34">
        <v>570000</v>
      </c>
      <c r="AL459" s="35">
        <v>2.5862068965517241E-3</v>
      </c>
      <c r="AM459" s="35">
        <v>2.0175438596491228E-2</v>
      </c>
      <c r="AN459" s="12">
        <v>2.7</v>
      </c>
      <c r="AO459" s="33">
        <v>0.20000000000000018</v>
      </c>
      <c r="AP459" s="12">
        <v>2.5</v>
      </c>
      <c r="AQ459" s="34">
        <v>620</v>
      </c>
      <c r="AR459" s="34">
        <v>590</v>
      </c>
      <c r="AS459" s="31">
        <v>5.0847457627118647E-2</v>
      </c>
      <c r="AT459" s="36">
        <v>2180.6400000000003</v>
      </c>
      <c r="AU459" s="30">
        <v>0.65500000000000003</v>
      </c>
      <c r="AV459" s="30">
        <v>0.34499999999999997</v>
      </c>
      <c r="AW459" s="30">
        <v>0.12620000000000001</v>
      </c>
      <c r="AX459" s="30">
        <v>4.6399999999999997E-2</v>
      </c>
      <c r="AY459" s="30">
        <v>0.11650000000000001</v>
      </c>
      <c r="AZ459" s="30">
        <v>0.16869999999999999</v>
      </c>
      <c r="BA459" s="30">
        <v>0.68859999999999999</v>
      </c>
      <c r="BB459" s="37">
        <v>5</v>
      </c>
      <c r="BC459" s="29">
        <v>20</v>
      </c>
      <c r="BD459" s="38" t="s">
        <v>4122</v>
      </c>
      <c r="BE459" s="39">
        <v>150.99806459872599</v>
      </c>
      <c r="BF459" s="39">
        <v>-33.822867021235403</v>
      </c>
      <c r="BG459" s="40">
        <f t="shared" si="84"/>
        <v>65</v>
      </c>
      <c r="BH459" s="40">
        <f t="shared" si="85"/>
        <v>72</v>
      </c>
      <c r="BI459" s="40">
        <f t="shared" si="86"/>
        <v>64</v>
      </c>
      <c r="BJ459" s="40">
        <f t="shared" si="87"/>
        <v>2</v>
      </c>
      <c r="BK459" s="40">
        <f t="shared" si="88"/>
        <v>100</v>
      </c>
      <c r="BL459" s="40">
        <f t="shared" si="89"/>
        <v>16</v>
      </c>
      <c r="BM459" s="41">
        <f t="shared" si="90"/>
        <v>100</v>
      </c>
      <c r="BN459" s="40">
        <f t="shared" si="91"/>
        <v>100</v>
      </c>
      <c r="BO459" s="41">
        <f t="shared" si="92"/>
        <v>89</v>
      </c>
      <c r="BP459" s="41">
        <f t="shared" si="93"/>
        <v>1</v>
      </c>
      <c r="BQ459" s="41">
        <f t="shared" si="94"/>
        <v>50</v>
      </c>
      <c r="BR459" s="41">
        <f t="shared" si="95"/>
        <v>49</v>
      </c>
    </row>
    <row r="460" spans="2:70" x14ac:dyDescent="0.3">
      <c r="B460" s="12" t="s">
        <v>2324</v>
      </c>
      <c r="C460" s="12">
        <v>125041719</v>
      </c>
      <c r="D460" s="12" t="s">
        <v>717</v>
      </c>
      <c r="E460" s="12" t="s">
        <v>718</v>
      </c>
      <c r="F460" s="12" t="s">
        <v>2791</v>
      </c>
      <c r="G460" s="12" t="s">
        <v>85</v>
      </c>
      <c r="H460" s="12" t="s">
        <v>5013</v>
      </c>
      <c r="I460" s="28">
        <v>495000</v>
      </c>
      <c r="J460" s="28">
        <v>495000</v>
      </c>
      <c r="K460" s="28">
        <v>470000</v>
      </c>
      <c r="L460" s="28">
        <v>495000</v>
      </c>
      <c r="M460" s="28">
        <v>505000</v>
      </c>
      <c r="N460" s="28">
        <v>470000</v>
      </c>
      <c r="O460" s="29">
        <v>51</v>
      </c>
      <c r="P460" s="29">
        <v>48</v>
      </c>
      <c r="Q460" s="29">
        <v>47</v>
      </c>
      <c r="R460" s="28">
        <v>550</v>
      </c>
      <c r="S460" s="28">
        <v>480</v>
      </c>
      <c r="T460" s="30">
        <v>3.3</v>
      </c>
      <c r="U460" s="30">
        <v>0</v>
      </c>
      <c r="V460" s="30">
        <v>3.3</v>
      </c>
      <c r="W460" s="30">
        <v>3.1</v>
      </c>
      <c r="X460" s="31">
        <v>5.7777777777777775E-2</v>
      </c>
      <c r="Y460" s="30">
        <v>13.4</v>
      </c>
      <c r="Z460" s="30">
        <v>-0.29999999999999893</v>
      </c>
      <c r="AA460" s="30">
        <v>13.7</v>
      </c>
      <c r="AB460" s="30">
        <v>12.1</v>
      </c>
      <c r="AC460" s="32">
        <v>0.27949426782665254</v>
      </c>
      <c r="AD460" s="30">
        <v>4.8374007893074484</v>
      </c>
      <c r="AE460" s="12">
        <v>670</v>
      </c>
      <c r="AF460" s="12">
        <v>626</v>
      </c>
      <c r="AG460" s="12">
        <v>638</v>
      </c>
      <c r="AH460" s="33">
        <v>4.903394255874673</v>
      </c>
      <c r="AI460" s="34">
        <v>581500</v>
      </c>
      <c r="AJ460" s="34">
        <v>580000</v>
      </c>
      <c r="AK460" s="34">
        <v>570000</v>
      </c>
      <c r="AL460" s="35">
        <v>2.5862068965517241E-3</v>
      </c>
      <c r="AM460" s="35">
        <v>2.0175438596491228E-2</v>
      </c>
      <c r="AN460" s="12">
        <v>2.7</v>
      </c>
      <c r="AO460" s="33">
        <v>0.20000000000000018</v>
      </c>
      <c r="AP460" s="12">
        <v>2.5</v>
      </c>
      <c r="AQ460" s="34">
        <v>620</v>
      </c>
      <c r="AR460" s="34">
        <v>590</v>
      </c>
      <c r="AS460" s="31">
        <v>5.0847457627118647E-2</v>
      </c>
      <c r="AT460" s="36">
        <v>1967.8400000000001</v>
      </c>
      <c r="AU460" s="30">
        <v>0.62319999999999998</v>
      </c>
      <c r="AV460" s="30">
        <v>0.37680000000000002</v>
      </c>
      <c r="AW460" s="30">
        <v>0.1361</v>
      </c>
      <c r="AX460" s="30">
        <v>5.7599999999999998E-2</v>
      </c>
      <c r="AY460" s="30">
        <v>9.6299999999999997E-2</v>
      </c>
      <c r="AZ460" s="30">
        <v>0.17419999999999999</v>
      </c>
      <c r="BA460" s="30">
        <v>0.69289999999999996</v>
      </c>
      <c r="BB460" s="37">
        <v>4</v>
      </c>
      <c r="BC460" s="29">
        <v>17</v>
      </c>
      <c r="BD460" s="38" t="s">
        <v>4613</v>
      </c>
      <c r="BE460" s="39">
        <v>151.02813539073699</v>
      </c>
      <c r="BF460" s="39">
        <v>-33.825353804751401</v>
      </c>
      <c r="BG460" s="40">
        <f t="shared" si="84"/>
        <v>62</v>
      </c>
      <c r="BH460" s="40">
        <f t="shared" si="85"/>
        <v>72</v>
      </c>
      <c r="BI460" s="40">
        <f t="shared" si="86"/>
        <v>64</v>
      </c>
      <c r="BJ460" s="40">
        <f t="shared" si="87"/>
        <v>2</v>
      </c>
      <c r="BK460" s="40">
        <f t="shared" si="88"/>
        <v>100</v>
      </c>
      <c r="BL460" s="40">
        <f t="shared" si="89"/>
        <v>11</v>
      </c>
      <c r="BM460" s="41">
        <f t="shared" si="90"/>
        <v>100</v>
      </c>
      <c r="BN460" s="40">
        <f t="shared" si="91"/>
        <v>100</v>
      </c>
      <c r="BO460" s="41">
        <f t="shared" si="92"/>
        <v>81</v>
      </c>
      <c r="BP460" s="41">
        <f t="shared" si="93"/>
        <v>1</v>
      </c>
      <c r="BQ460" s="41">
        <f t="shared" si="94"/>
        <v>40</v>
      </c>
      <c r="BR460" s="41">
        <f t="shared" si="95"/>
        <v>47</v>
      </c>
    </row>
    <row r="461" spans="2:70" x14ac:dyDescent="0.3">
      <c r="B461" s="12" t="s">
        <v>1314</v>
      </c>
      <c r="C461" s="12">
        <v>126011496</v>
      </c>
      <c r="D461" s="12" t="s">
        <v>1315</v>
      </c>
      <c r="E461" s="12" t="s">
        <v>1316</v>
      </c>
      <c r="F461" s="12" t="s">
        <v>2791</v>
      </c>
      <c r="G461" s="12" t="s">
        <v>85</v>
      </c>
      <c r="H461" s="12" t="s">
        <v>5013</v>
      </c>
      <c r="I461" s="28">
        <v>700000</v>
      </c>
      <c r="J461" s="28">
        <v>708900</v>
      </c>
      <c r="K461" s="28">
        <v>775000</v>
      </c>
      <c r="L461" s="28">
        <v>1420000</v>
      </c>
      <c r="M461" s="28">
        <v>825000</v>
      </c>
      <c r="N461" s="28">
        <v>838000</v>
      </c>
      <c r="O461" s="29">
        <v>33</v>
      </c>
      <c r="P461" s="29">
        <v>34</v>
      </c>
      <c r="Q461" s="29">
        <v>43</v>
      </c>
      <c r="R461" s="28">
        <v>620</v>
      </c>
      <c r="S461" s="28">
        <v>590</v>
      </c>
      <c r="T461" s="30">
        <v>1.8</v>
      </c>
      <c r="U461" s="30">
        <v>0</v>
      </c>
      <c r="V461" s="30">
        <v>1.8</v>
      </c>
      <c r="W461" s="30">
        <v>1.6</v>
      </c>
      <c r="X461" s="31">
        <v>4.6057142857142859E-2</v>
      </c>
      <c r="Y461" s="30">
        <v>7.4</v>
      </c>
      <c r="Z461" s="30">
        <v>-0.39999999999999947</v>
      </c>
      <c r="AA461" s="30">
        <v>7.8</v>
      </c>
      <c r="AB461" s="30">
        <v>8.1</v>
      </c>
      <c r="AC461" s="32">
        <v>0.19884031198686369</v>
      </c>
      <c r="AD461" s="30">
        <v>4.3172524314765681</v>
      </c>
      <c r="AE461" s="12">
        <v>173</v>
      </c>
      <c r="AF461" s="12">
        <v>166</v>
      </c>
      <c r="AG461" s="12">
        <v>176</v>
      </c>
      <c r="AH461" s="33">
        <v>6.6461538461538456</v>
      </c>
      <c r="AI461" s="34">
        <v>830000</v>
      </c>
      <c r="AJ461" s="34">
        <v>780000</v>
      </c>
      <c r="AK461" s="34">
        <v>788000</v>
      </c>
      <c r="AL461" s="35">
        <v>6.4102564102564097E-2</v>
      </c>
      <c r="AM461" s="35">
        <v>5.3299492385786802E-2</v>
      </c>
      <c r="AN461" s="12">
        <v>2.1</v>
      </c>
      <c r="AO461" s="33">
        <v>0.30000000000000004</v>
      </c>
      <c r="AP461" s="12">
        <v>1.8</v>
      </c>
      <c r="AQ461" s="34">
        <v>720</v>
      </c>
      <c r="AR461" s="34">
        <v>660</v>
      </c>
      <c r="AS461" s="31">
        <v>9.0909090909090912E-2</v>
      </c>
      <c r="AT461" s="36">
        <v>3118.0800000000004</v>
      </c>
      <c r="AU461" s="30">
        <v>0.81769999999999998</v>
      </c>
      <c r="AV461" s="30">
        <v>0.18229999999999999</v>
      </c>
      <c r="AW461" s="30">
        <v>0.79779999999999995</v>
      </c>
      <c r="AX461" s="30">
        <v>8.8499999999999995E-2</v>
      </c>
      <c r="AY461" s="30">
        <v>0.40329999999999999</v>
      </c>
      <c r="AZ461" s="30">
        <v>0.37809999999999999</v>
      </c>
      <c r="BA461" s="30">
        <v>0.19220000000000001</v>
      </c>
      <c r="BB461" s="37">
        <v>10</v>
      </c>
      <c r="BC461" s="29">
        <v>19</v>
      </c>
      <c r="BD461" s="38" t="s">
        <v>3656</v>
      </c>
      <c r="BE461" s="39">
        <v>151.06772634588199</v>
      </c>
      <c r="BF461" s="39">
        <v>-33.742138442959302</v>
      </c>
      <c r="BG461" s="40">
        <f t="shared" si="84"/>
        <v>87</v>
      </c>
      <c r="BH461" s="40">
        <f t="shared" si="85"/>
        <v>82</v>
      </c>
      <c r="BI461" s="40">
        <f t="shared" si="86"/>
        <v>43</v>
      </c>
      <c r="BJ461" s="40">
        <f t="shared" si="87"/>
        <v>33</v>
      </c>
      <c r="BK461" s="40">
        <f t="shared" si="88"/>
        <v>100</v>
      </c>
      <c r="BL461" s="40">
        <f t="shared" si="89"/>
        <v>79</v>
      </c>
      <c r="BM461" s="41">
        <f t="shared" si="90"/>
        <v>100</v>
      </c>
      <c r="BN461" s="40">
        <f t="shared" si="91"/>
        <v>100</v>
      </c>
      <c r="BO461" s="41">
        <f t="shared" si="92"/>
        <v>100</v>
      </c>
      <c r="BP461" s="41">
        <f t="shared" si="93"/>
        <v>1</v>
      </c>
      <c r="BQ461" s="41">
        <f t="shared" si="94"/>
        <v>100</v>
      </c>
      <c r="BR461" s="41">
        <f t="shared" si="95"/>
        <v>62</v>
      </c>
    </row>
    <row r="462" spans="2:70" x14ac:dyDescent="0.3">
      <c r="B462" s="12" t="s">
        <v>1813</v>
      </c>
      <c r="C462" s="12">
        <v>126011720</v>
      </c>
      <c r="D462" s="12" t="s">
        <v>1315</v>
      </c>
      <c r="E462" s="12" t="s">
        <v>1316</v>
      </c>
      <c r="F462" s="12" t="s">
        <v>2791</v>
      </c>
      <c r="G462" s="12" t="s">
        <v>85</v>
      </c>
      <c r="H462" s="12" t="s">
        <v>5013</v>
      </c>
      <c r="I462" s="28">
        <v>795000</v>
      </c>
      <c r="J462" s="28">
        <v>799516</v>
      </c>
      <c r="K462" s="28">
        <v>820000</v>
      </c>
      <c r="L462" s="28">
        <v>815000</v>
      </c>
      <c r="M462" s="28">
        <v>800000</v>
      </c>
      <c r="N462" s="28">
        <v>800000</v>
      </c>
      <c r="O462" s="29">
        <v>34</v>
      </c>
      <c r="P462" s="29">
        <v>34</v>
      </c>
      <c r="Q462" s="29">
        <v>38</v>
      </c>
      <c r="R462" s="28">
        <v>740</v>
      </c>
      <c r="S462" s="28">
        <v>670</v>
      </c>
      <c r="T462" s="30">
        <v>1.7</v>
      </c>
      <c r="U462" s="30">
        <v>0</v>
      </c>
      <c r="V462" s="30">
        <v>1.7</v>
      </c>
      <c r="W462" s="30">
        <v>1</v>
      </c>
      <c r="X462" s="31">
        <v>4.8402515723270444E-2</v>
      </c>
      <c r="Y462" s="30">
        <v>18</v>
      </c>
      <c r="Z462" s="30">
        <v>-2</v>
      </c>
      <c r="AA462" s="30">
        <v>20</v>
      </c>
      <c r="AB462" s="30">
        <v>21.4</v>
      </c>
      <c r="AC462" s="32">
        <v>0.27702905061395627</v>
      </c>
      <c r="AD462" s="30">
        <v>5.7234432234432226</v>
      </c>
      <c r="AE462" s="12">
        <v>173</v>
      </c>
      <c r="AF462" s="12">
        <v>166</v>
      </c>
      <c r="AG462" s="12">
        <v>176</v>
      </c>
      <c r="AH462" s="33">
        <v>6.6461538461538456</v>
      </c>
      <c r="AI462" s="34">
        <v>830000</v>
      </c>
      <c r="AJ462" s="34">
        <v>780000</v>
      </c>
      <c r="AK462" s="34">
        <v>788000</v>
      </c>
      <c r="AL462" s="35">
        <v>6.4102564102564097E-2</v>
      </c>
      <c r="AM462" s="35">
        <v>5.3299492385786802E-2</v>
      </c>
      <c r="AN462" s="12">
        <v>2.1</v>
      </c>
      <c r="AO462" s="33">
        <v>0.30000000000000004</v>
      </c>
      <c r="AP462" s="12">
        <v>1.8</v>
      </c>
      <c r="AQ462" s="34">
        <v>720</v>
      </c>
      <c r="AR462" s="34">
        <v>660</v>
      </c>
      <c r="AS462" s="31">
        <v>9.0909090909090912E-2</v>
      </c>
      <c r="AT462" s="36">
        <v>2671.2000000000003</v>
      </c>
      <c r="AU462" s="30">
        <v>0.7772</v>
      </c>
      <c r="AV462" s="30">
        <v>0.2228</v>
      </c>
      <c r="AW462" s="30">
        <v>0.47939999999999999</v>
      </c>
      <c r="AX462" s="30">
        <v>9.3700000000000006E-2</v>
      </c>
      <c r="AY462" s="30">
        <v>0.2974</v>
      </c>
      <c r="AZ462" s="30">
        <v>0.308</v>
      </c>
      <c r="BA462" s="30">
        <v>0.3695</v>
      </c>
      <c r="BB462" s="37">
        <v>10</v>
      </c>
      <c r="BC462" s="29">
        <v>16</v>
      </c>
      <c r="BD462" s="38" t="s">
        <v>4123</v>
      </c>
      <c r="BE462" s="39">
        <v>151.09038597425001</v>
      </c>
      <c r="BF462" s="39">
        <v>-33.765657270011502</v>
      </c>
      <c r="BG462" s="40">
        <f t="shared" si="84"/>
        <v>88</v>
      </c>
      <c r="BH462" s="40">
        <f t="shared" si="85"/>
        <v>82</v>
      </c>
      <c r="BI462" s="40">
        <f t="shared" si="86"/>
        <v>43</v>
      </c>
      <c r="BJ462" s="40">
        <f t="shared" si="87"/>
        <v>33</v>
      </c>
      <c r="BK462" s="40">
        <f t="shared" si="88"/>
        <v>100</v>
      </c>
      <c r="BL462" s="40">
        <f t="shared" si="89"/>
        <v>55</v>
      </c>
      <c r="BM462" s="41">
        <f t="shared" si="90"/>
        <v>100</v>
      </c>
      <c r="BN462" s="40">
        <f t="shared" si="91"/>
        <v>93</v>
      </c>
      <c r="BO462" s="41">
        <f t="shared" si="92"/>
        <v>82</v>
      </c>
      <c r="BP462" s="41">
        <f t="shared" si="93"/>
        <v>1</v>
      </c>
      <c r="BQ462" s="41">
        <f t="shared" si="94"/>
        <v>100</v>
      </c>
      <c r="BR462" s="41">
        <f t="shared" si="95"/>
        <v>58</v>
      </c>
    </row>
    <row r="463" spans="2:70" x14ac:dyDescent="0.3">
      <c r="B463" s="12" t="s">
        <v>2397</v>
      </c>
      <c r="C463" s="12">
        <v>126011721</v>
      </c>
      <c r="D463" s="12" t="s">
        <v>1315</v>
      </c>
      <c r="E463" s="12" t="s">
        <v>1316</v>
      </c>
      <c r="F463" s="12" t="s">
        <v>2791</v>
      </c>
      <c r="G463" s="12" t="s">
        <v>85</v>
      </c>
      <c r="H463" s="12" t="s">
        <v>5013</v>
      </c>
      <c r="I463" s="28">
        <v>824000</v>
      </c>
      <c r="J463" s="28">
        <v>805000</v>
      </c>
      <c r="K463" s="28">
        <v>772140</v>
      </c>
      <c r="L463" s="28">
        <v>808000</v>
      </c>
      <c r="M463" s="28">
        <v>800000</v>
      </c>
      <c r="N463" s="28">
        <v>771000</v>
      </c>
      <c r="O463" s="29">
        <v>29</v>
      </c>
      <c r="P463" s="29">
        <v>31</v>
      </c>
      <c r="Q463" s="29">
        <v>35</v>
      </c>
      <c r="R463" s="28">
        <v>720</v>
      </c>
      <c r="S463" s="28">
        <v>670</v>
      </c>
      <c r="T463" s="30">
        <v>2.4</v>
      </c>
      <c r="U463" s="30">
        <v>-0.10000000000000009</v>
      </c>
      <c r="V463" s="30">
        <v>2.5</v>
      </c>
      <c r="W463" s="30">
        <v>2</v>
      </c>
      <c r="X463" s="31">
        <v>4.5436893203883492E-2</v>
      </c>
      <c r="Y463" s="30">
        <v>12.3</v>
      </c>
      <c r="Z463" s="30">
        <v>-1.0999999999999996</v>
      </c>
      <c r="AA463" s="30">
        <v>13.4</v>
      </c>
      <c r="AB463" s="30">
        <v>13.1</v>
      </c>
      <c r="AC463" s="32">
        <v>0.28724626579854456</v>
      </c>
      <c r="AD463" s="30">
        <v>6.3218729438568566</v>
      </c>
      <c r="AE463" s="12">
        <v>173</v>
      </c>
      <c r="AF463" s="12">
        <v>166</v>
      </c>
      <c r="AG463" s="12">
        <v>176</v>
      </c>
      <c r="AH463" s="33">
        <v>6.6461538461538456</v>
      </c>
      <c r="AI463" s="34">
        <v>830000</v>
      </c>
      <c r="AJ463" s="34">
        <v>780000</v>
      </c>
      <c r="AK463" s="34">
        <v>788000</v>
      </c>
      <c r="AL463" s="35">
        <v>6.4102564102564097E-2</v>
      </c>
      <c r="AM463" s="35">
        <v>5.3299492385786802E-2</v>
      </c>
      <c r="AN463" s="12">
        <v>2.1</v>
      </c>
      <c r="AO463" s="33">
        <v>0.30000000000000004</v>
      </c>
      <c r="AP463" s="12">
        <v>1.8</v>
      </c>
      <c r="AQ463" s="34">
        <v>720</v>
      </c>
      <c r="AR463" s="34">
        <v>660</v>
      </c>
      <c r="AS463" s="31">
        <v>9.0909090909090912E-2</v>
      </c>
      <c r="AT463" s="36">
        <v>2506.5600000000004</v>
      </c>
      <c r="AU463" s="30">
        <v>0.79469999999999996</v>
      </c>
      <c r="AV463" s="30">
        <v>0.20530000000000001</v>
      </c>
      <c r="AW463" s="30">
        <v>0.48420000000000002</v>
      </c>
      <c r="AX463" s="30">
        <v>0.08</v>
      </c>
      <c r="AY463" s="30">
        <v>0.28820000000000001</v>
      </c>
      <c r="AZ463" s="30">
        <v>0.29189999999999999</v>
      </c>
      <c r="BA463" s="30">
        <v>0.39689999999999998</v>
      </c>
      <c r="BB463" s="37">
        <v>9.5</v>
      </c>
      <c r="BC463" s="29">
        <v>17</v>
      </c>
      <c r="BD463" s="38" t="s">
        <v>4687</v>
      </c>
      <c r="BE463" s="39">
        <v>151.07114992680499</v>
      </c>
      <c r="BF463" s="39">
        <v>-33.773052448338703</v>
      </c>
      <c r="BG463" s="40">
        <f t="shared" si="84"/>
        <v>77</v>
      </c>
      <c r="BH463" s="40">
        <f t="shared" si="85"/>
        <v>82</v>
      </c>
      <c r="BI463" s="40">
        <f t="shared" si="86"/>
        <v>43</v>
      </c>
      <c r="BJ463" s="40">
        <f t="shared" si="87"/>
        <v>33</v>
      </c>
      <c r="BK463" s="40">
        <f t="shared" si="88"/>
        <v>100</v>
      </c>
      <c r="BL463" s="40">
        <f t="shared" si="89"/>
        <v>53</v>
      </c>
      <c r="BM463" s="41">
        <f t="shared" si="90"/>
        <v>100</v>
      </c>
      <c r="BN463" s="40">
        <f t="shared" si="91"/>
        <v>87</v>
      </c>
      <c r="BO463" s="41">
        <f t="shared" si="92"/>
        <v>75</v>
      </c>
      <c r="BP463" s="41">
        <f t="shared" si="93"/>
        <v>1</v>
      </c>
      <c r="BQ463" s="41">
        <f t="shared" si="94"/>
        <v>95</v>
      </c>
      <c r="BR463" s="41">
        <f t="shared" si="95"/>
        <v>56</v>
      </c>
    </row>
    <row r="464" spans="2:70" x14ac:dyDescent="0.3">
      <c r="B464" s="12" t="s">
        <v>2249</v>
      </c>
      <c r="C464" s="12">
        <v>126021498</v>
      </c>
      <c r="D464" s="12" t="s">
        <v>1815</v>
      </c>
      <c r="E464" s="12" t="s">
        <v>1316</v>
      </c>
      <c r="F464" s="12" t="s">
        <v>2791</v>
      </c>
      <c r="G464" s="12" t="s">
        <v>85</v>
      </c>
      <c r="H464" s="12" t="s">
        <v>5013</v>
      </c>
      <c r="I464" s="28">
        <v>782800</v>
      </c>
      <c r="J464" s="28">
        <v>780000</v>
      </c>
      <c r="K464" s="28">
        <v>730000</v>
      </c>
      <c r="L464" s="28">
        <v>780000</v>
      </c>
      <c r="M464" s="28">
        <v>790000</v>
      </c>
      <c r="N464" s="28">
        <v>750000</v>
      </c>
      <c r="O464" s="29">
        <v>31</v>
      </c>
      <c r="P464" s="29">
        <v>31</v>
      </c>
      <c r="Q464" s="29">
        <v>29</v>
      </c>
      <c r="R464" s="28">
        <v>632</v>
      </c>
      <c r="S464" s="28">
        <v>590</v>
      </c>
      <c r="T464" s="30">
        <v>2.1</v>
      </c>
      <c r="U464" s="30">
        <v>0</v>
      </c>
      <c r="V464" s="30">
        <v>2.1</v>
      </c>
      <c r="W464" s="30">
        <v>2</v>
      </c>
      <c r="X464" s="31">
        <v>4.1982626469085335E-2</v>
      </c>
      <c r="Y464" s="30">
        <v>11.3</v>
      </c>
      <c r="Z464" s="30">
        <v>-0.59999999999999964</v>
      </c>
      <c r="AA464" s="30">
        <v>11.9</v>
      </c>
      <c r="AB464" s="30">
        <v>9.8000000000000007</v>
      </c>
      <c r="AC464" s="32">
        <v>0.24375192841715518</v>
      </c>
      <c r="AD464" s="30">
        <v>5.8060190349607197</v>
      </c>
      <c r="AE464" s="12">
        <v>814</v>
      </c>
      <c r="AF464" s="12">
        <v>654</v>
      </c>
      <c r="AG464" s="12">
        <v>644</v>
      </c>
      <c r="AH464" s="33">
        <v>8.8274582560296846</v>
      </c>
      <c r="AI464" s="34">
        <v>780000</v>
      </c>
      <c r="AJ464" s="34">
        <v>765000</v>
      </c>
      <c r="AK464" s="34">
        <v>732000</v>
      </c>
      <c r="AL464" s="35">
        <v>1.9607843137254902E-2</v>
      </c>
      <c r="AM464" s="35">
        <v>6.5573770491803282E-2</v>
      </c>
      <c r="AN464" s="12">
        <v>2.2999999999999998</v>
      </c>
      <c r="AO464" s="33">
        <v>9.9999999999999645E-2</v>
      </c>
      <c r="AP464" s="12">
        <v>2.2000000000000002</v>
      </c>
      <c r="AQ464" s="34">
        <v>680</v>
      </c>
      <c r="AR464" s="34">
        <v>650</v>
      </c>
      <c r="AS464" s="31">
        <v>4.6153846153846156E-2</v>
      </c>
      <c r="AT464" s="36">
        <v>2592.8000000000002</v>
      </c>
      <c r="AU464" s="30">
        <v>0.67100000000000004</v>
      </c>
      <c r="AV464" s="30">
        <v>0.32900000000000001</v>
      </c>
      <c r="AW464" s="30">
        <v>0.45400000000000001</v>
      </c>
      <c r="AX464" s="30">
        <v>0.12959999999999999</v>
      </c>
      <c r="AY464" s="30">
        <v>0.2959</v>
      </c>
      <c r="AZ464" s="30">
        <v>0.3231</v>
      </c>
      <c r="BA464" s="30">
        <v>0.3614</v>
      </c>
      <c r="BB464" s="37">
        <v>10</v>
      </c>
      <c r="BC464" s="29">
        <v>9</v>
      </c>
      <c r="BD464" s="38" t="s">
        <v>4539</v>
      </c>
      <c r="BE464" s="39">
        <v>151.12286677365901</v>
      </c>
      <c r="BF464" s="39">
        <v>-33.829068513430897</v>
      </c>
      <c r="BG464" s="40">
        <f t="shared" si="84"/>
        <v>82</v>
      </c>
      <c r="BH464" s="40">
        <f t="shared" si="85"/>
        <v>79</v>
      </c>
      <c r="BI464" s="40">
        <f t="shared" si="86"/>
        <v>16</v>
      </c>
      <c r="BJ464" s="40">
        <f t="shared" si="87"/>
        <v>11</v>
      </c>
      <c r="BK464" s="40">
        <f t="shared" si="88"/>
        <v>100</v>
      </c>
      <c r="BL464" s="40">
        <f t="shared" si="89"/>
        <v>55</v>
      </c>
      <c r="BM464" s="41">
        <f t="shared" si="90"/>
        <v>90</v>
      </c>
      <c r="BN464" s="40">
        <f t="shared" si="91"/>
        <v>92</v>
      </c>
      <c r="BO464" s="41">
        <f t="shared" si="92"/>
        <v>100</v>
      </c>
      <c r="BP464" s="41">
        <f t="shared" si="93"/>
        <v>1</v>
      </c>
      <c r="BQ464" s="41">
        <f t="shared" si="94"/>
        <v>100</v>
      </c>
      <c r="BR464" s="41">
        <f t="shared" si="95"/>
        <v>55</v>
      </c>
    </row>
    <row r="465" spans="2:70" x14ac:dyDescent="0.3">
      <c r="B465" s="12" t="s">
        <v>1814</v>
      </c>
      <c r="C465" s="12">
        <v>126021499</v>
      </c>
      <c r="D465" s="12" t="s">
        <v>1815</v>
      </c>
      <c r="E465" s="12" t="s">
        <v>1316</v>
      </c>
      <c r="F465" s="12" t="s">
        <v>2791</v>
      </c>
      <c r="G465" s="12" t="s">
        <v>85</v>
      </c>
      <c r="H465" s="12" t="s">
        <v>5013</v>
      </c>
      <c r="I465" s="28">
        <v>1000000</v>
      </c>
      <c r="J465" s="28">
        <v>960000</v>
      </c>
      <c r="K465" s="28">
        <v>1150000</v>
      </c>
      <c r="L465" s="28">
        <v>1550000</v>
      </c>
      <c r="M465" s="28">
        <v>1550000</v>
      </c>
      <c r="N465" s="28">
        <v>1280000</v>
      </c>
      <c r="O465" s="29">
        <v>31</v>
      </c>
      <c r="P465" s="29">
        <v>35</v>
      </c>
      <c r="Q465" s="29">
        <v>28</v>
      </c>
      <c r="R465" s="28">
        <v>640</v>
      </c>
      <c r="S465" s="28">
        <v>580</v>
      </c>
      <c r="T465" s="30">
        <v>1.4</v>
      </c>
      <c r="U465" s="30">
        <v>0</v>
      </c>
      <c r="V465" s="30">
        <v>1.4</v>
      </c>
      <c r="W465" s="30">
        <v>2.1</v>
      </c>
      <c r="X465" s="31">
        <v>3.3279999999999997E-2</v>
      </c>
      <c r="Y465" s="30">
        <v>5.3</v>
      </c>
      <c r="Z465" s="30">
        <v>0.39999999999999947</v>
      </c>
      <c r="AA465" s="30">
        <v>4.9000000000000004</v>
      </c>
      <c r="AB465" s="30">
        <v>5.5</v>
      </c>
      <c r="AC465" s="32">
        <v>0.16966406515100099</v>
      </c>
      <c r="AD465" s="30">
        <v>5.0980788807392132</v>
      </c>
      <c r="AE465" s="12">
        <v>814</v>
      </c>
      <c r="AF465" s="12">
        <v>654</v>
      </c>
      <c r="AG465" s="12">
        <v>644</v>
      </c>
      <c r="AH465" s="33">
        <v>8.8274582560296846</v>
      </c>
      <c r="AI465" s="34">
        <v>780000</v>
      </c>
      <c r="AJ465" s="34">
        <v>765000</v>
      </c>
      <c r="AK465" s="34">
        <v>732000</v>
      </c>
      <c r="AL465" s="35">
        <v>1.9607843137254902E-2</v>
      </c>
      <c r="AM465" s="35">
        <v>6.5573770491803282E-2</v>
      </c>
      <c r="AN465" s="12">
        <v>2.2999999999999998</v>
      </c>
      <c r="AO465" s="33">
        <v>9.9999999999999645E-2</v>
      </c>
      <c r="AP465" s="12">
        <v>2.2000000000000002</v>
      </c>
      <c r="AQ465" s="34">
        <v>680</v>
      </c>
      <c r="AR465" s="34">
        <v>650</v>
      </c>
      <c r="AS465" s="31">
        <v>4.6153846153846156E-2</v>
      </c>
      <c r="AT465" s="36">
        <v>3772.1600000000003</v>
      </c>
      <c r="AU465" s="30">
        <v>0.75560000000000005</v>
      </c>
      <c r="AV465" s="30">
        <v>0.24440000000000001</v>
      </c>
      <c r="AW465" s="30">
        <v>0.70209999999999995</v>
      </c>
      <c r="AX465" s="30">
        <v>0.11260000000000001</v>
      </c>
      <c r="AY465" s="30">
        <v>0.4304</v>
      </c>
      <c r="AZ465" s="30">
        <v>0.32440000000000002</v>
      </c>
      <c r="BA465" s="30">
        <v>0.20680000000000001</v>
      </c>
      <c r="BB465" s="37">
        <v>10</v>
      </c>
      <c r="BC465" s="29">
        <v>8</v>
      </c>
      <c r="BD465" s="38" t="s">
        <v>4124</v>
      </c>
      <c r="BE465" s="39">
        <v>151.139235456752</v>
      </c>
      <c r="BF465" s="39">
        <v>-33.829882295029797</v>
      </c>
      <c r="BG465" s="40">
        <f t="shared" si="84"/>
        <v>93</v>
      </c>
      <c r="BH465" s="40">
        <f t="shared" si="85"/>
        <v>79</v>
      </c>
      <c r="BI465" s="40">
        <f t="shared" si="86"/>
        <v>16</v>
      </c>
      <c r="BJ465" s="40">
        <f t="shared" si="87"/>
        <v>11</v>
      </c>
      <c r="BK465" s="40">
        <f t="shared" si="88"/>
        <v>100</v>
      </c>
      <c r="BL465" s="40">
        <f t="shared" si="89"/>
        <v>85</v>
      </c>
      <c r="BM465" s="41">
        <f t="shared" si="90"/>
        <v>61</v>
      </c>
      <c r="BN465" s="40">
        <f t="shared" si="91"/>
        <v>99</v>
      </c>
      <c r="BO465" s="41">
        <f t="shared" si="92"/>
        <v>100</v>
      </c>
      <c r="BP465" s="41">
        <f t="shared" si="93"/>
        <v>29</v>
      </c>
      <c r="BQ465" s="41">
        <f t="shared" si="94"/>
        <v>100</v>
      </c>
      <c r="BR465" s="41">
        <f t="shared" si="95"/>
        <v>59</v>
      </c>
    </row>
    <row r="466" spans="2:70" x14ac:dyDescent="0.3">
      <c r="B466" s="12" t="s">
        <v>2543</v>
      </c>
      <c r="C466" s="12">
        <v>126021500</v>
      </c>
      <c r="D466" s="12" t="s">
        <v>1815</v>
      </c>
      <c r="E466" s="12" t="s">
        <v>1316</v>
      </c>
      <c r="F466" s="12" t="s">
        <v>2791</v>
      </c>
      <c r="G466" s="12" t="s">
        <v>85</v>
      </c>
      <c r="H466" s="12" t="s">
        <v>5013</v>
      </c>
      <c r="I466" s="28">
        <v>929200</v>
      </c>
      <c r="J466" s="28">
        <v>927180</v>
      </c>
      <c r="K466" s="28">
        <v>877200</v>
      </c>
      <c r="L466" s="28">
        <v>898000</v>
      </c>
      <c r="M466" s="28">
        <v>910000</v>
      </c>
      <c r="N466" s="28">
        <v>860000</v>
      </c>
      <c r="O466" s="29">
        <v>37</v>
      </c>
      <c r="P466" s="29">
        <v>36</v>
      </c>
      <c r="Q466" s="29">
        <v>37</v>
      </c>
      <c r="R466" s="28">
        <v>720</v>
      </c>
      <c r="S466" s="28">
        <v>680</v>
      </c>
      <c r="T466" s="30">
        <v>2.2999999999999998</v>
      </c>
      <c r="U466" s="30">
        <v>9.9999999999999645E-2</v>
      </c>
      <c r="V466" s="30">
        <v>2.2000000000000002</v>
      </c>
      <c r="W466" s="30">
        <v>2.2000000000000002</v>
      </c>
      <c r="X466" s="31">
        <v>4.029272492466638E-2</v>
      </c>
      <c r="Y466" s="30">
        <v>19</v>
      </c>
      <c r="Z466" s="30">
        <v>-2.5</v>
      </c>
      <c r="AA466" s="30">
        <v>21.5</v>
      </c>
      <c r="AB466" s="30">
        <v>21.2</v>
      </c>
      <c r="AC466" s="32">
        <v>0.33412533412533413</v>
      </c>
      <c r="AD466" s="30">
        <v>8.2924481962943499</v>
      </c>
      <c r="AE466" s="12">
        <v>814</v>
      </c>
      <c r="AF466" s="12">
        <v>654</v>
      </c>
      <c r="AG466" s="12">
        <v>644</v>
      </c>
      <c r="AH466" s="33">
        <v>8.8274582560296846</v>
      </c>
      <c r="AI466" s="34">
        <v>780000</v>
      </c>
      <c r="AJ466" s="34">
        <v>765000</v>
      </c>
      <c r="AK466" s="34">
        <v>732000</v>
      </c>
      <c r="AL466" s="35">
        <v>1.9607843137254902E-2</v>
      </c>
      <c r="AM466" s="35">
        <v>6.5573770491803282E-2</v>
      </c>
      <c r="AN466" s="12">
        <v>2.2999999999999998</v>
      </c>
      <c r="AO466" s="33">
        <v>9.9999999999999645E-2</v>
      </c>
      <c r="AP466" s="12">
        <v>2.2000000000000002</v>
      </c>
      <c r="AQ466" s="34">
        <v>680</v>
      </c>
      <c r="AR466" s="34">
        <v>650</v>
      </c>
      <c r="AS466" s="31">
        <v>4.6153846153846156E-2</v>
      </c>
      <c r="AT466" s="36">
        <v>2154.88</v>
      </c>
      <c r="AU466" s="30">
        <v>0.61670000000000003</v>
      </c>
      <c r="AV466" s="30">
        <v>0.38329999999999997</v>
      </c>
      <c r="AW466" s="30">
        <v>0.16189999999999999</v>
      </c>
      <c r="AX466" s="30">
        <v>0.28220000000000001</v>
      </c>
      <c r="AY466" s="30">
        <v>0.19689999999999999</v>
      </c>
      <c r="AZ466" s="30">
        <v>0.2432</v>
      </c>
      <c r="BA466" s="30">
        <v>0.51400000000000001</v>
      </c>
      <c r="BB466" s="37">
        <v>8</v>
      </c>
      <c r="BC466" s="29">
        <v>13</v>
      </c>
      <c r="BD466" s="38" t="s">
        <v>4837</v>
      </c>
      <c r="BE466" s="39">
        <v>151.11831546833801</v>
      </c>
      <c r="BF466" s="39">
        <v>-33.779237410747598</v>
      </c>
      <c r="BG466" s="40">
        <f t="shared" si="84"/>
        <v>79</v>
      </c>
      <c r="BH466" s="40">
        <f t="shared" si="85"/>
        <v>79</v>
      </c>
      <c r="BI466" s="40">
        <f t="shared" si="86"/>
        <v>16</v>
      </c>
      <c r="BJ466" s="40">
        <f t="shared" si="87"/>
        <v>11</v>
      </c>
      <c r="BK466" s="40">
        <f t="shared" si="88"/>
        <v>100</v>
      </c>
      <c r="BL466" s="40">
        <f t="shared" si="89"/>
        <v>33</v>
      </c>
      <c r="BM466" s="41">
        <f t="shared" si="90"/>
        <v>84</v>
      </c>
      <c r="BN466" s="40">
        <f t="shared" si="91"/>
        <v>67</v>
      </c>
      <c r="BO466" s="41">
        <f t="shared" si="92"/>
        <v>44</v>
      </c>
      <c r="BP466" s="41">
        <f t="shared" si="93"/>
        <v>1</v>
      </c>
      <c r="BQ466" s="41">
        <f t="shared" si="94"/>
        <v>80</v>
      </c>
      <c r="BR466" s="41">
        <f t="shared" si="95"/>
        <v>46</v>
      </c>
    </row>
    <row r="467" spans="2:70" x14ac:dyDescent="0.3">
      <c r="B467" s="12" t="s">
        <v>2472</v>
      </c>
      <c r="C467" s="12">
        <v>126021501</v>
      </c>
      <c r="D467" s="12" t="s">
        <v>1815</v>
      </c>
      <c r="E467" s="12" t="s">
        <v>1316</v>
      </c>
      <c r="F467" s="12" t="s">
        <v>2791</v>
      </c>
      <c r="G467" s="12" t="s">
        <v>85</v>
      </c>
      <c r="H467" s="12" t="s">
        <v>5013</v>
      </c>
      <c r="I467" s="28">
        <v>724200</v>
      </c>
      <c r="J467" s="28">
        <v>762550</v>
      </c>
      <c r="K467" s="28">
        <v>750000</v>
      </c>
      <c r="L467" s="28">
        <v>1560000</v>
      </c>
      <c r="M467" s="28">
        <v>1550000</v>
      </c>
      <c r="N467" s="28">
        <v>820000</v>
      </c>
      <c r="O467" s="29">
        <v>42</v>
      </c>
      <c r="P467" s="29">
        <v>46</v>
      </c>
      <c r="Q467" s="29">
        <v>54</v>
      </c>
      <c r="R467" s="28">
        <v>700</v>
      </c>
      <c r="S467" s="28">
        <v>680</v>
      </c>
      <c r="T467" s="30">
        <v>0.9</v>
      </c>
      <c r="U467" s="30">
        <v>-9.9999999999999978E-2</v>
      </c>
      <c r="V467" s="30">
        <v>1</v>
      </c>
      <c r="W467" s="30">
        <v>1</v>
      </c>
      <c r="X467" s="31">
        <v>5.0262358464512567E-2</v>
      </c>
      <c r="Y467" s="30">
        <v>17.5</v>
      </c>
      <c r="Z467" s="30">
        <v>-2.3999999999999986</v>
      </c>
      <c r="AA467" s="30">
        <v>19.899999999999999</v>
      </c>
      <c r="AB467" s="30">
        <v>19</v>
      </c>
      <c r="AC467" s="32">
        <v>0.25625256252562523</v>
      </c>
      <c r="AD467" s="30">
        <v>5.0982996093697199</v>
      </c>
      <c r="AE467" s="12">
        <v>814</v>
      </c>
      <c r="AF467" s="12">
        <v>654</v>
      </c>
      <c r="AG467" s="12">
        <v>644</v>
      </c>
      <c r="AH467" s="33">
        <v>8.8274582560296846</v>
      </c>
      <c r="AI467" s="34">
        <v>780000</v>
      </c>
      <c r="AJ467" s="34">
        <v>765000</v>
      </c>
      <c r="AK467" s="34">
        <v>732000</v>
      </c>
      <c r="AL467" s="35">
        <v>1.9607843137254902E-2</v>
      </c>
      <c r="AM467" s="35">
        <v>6.5573770491803282E-2</v>
      </c>
      <c r="AN467" s="12">
        <v>2.2999999999999998</v>
      </c>
      <c r="AO467" s="33">
        <v>9.9999999999999645E-2</v>
      </c>
      <c r="AP467" s="12">
        <v>2.2000000000000002</v>
      </c>
      <c r="AQ467" s="34">
        <v>680</v>
      </c>
      <c r="AR467" s="34">
        <v>650</v>
      </c>
      <c r="AS467" s="31">
        <v>4.6153846153846156E-2</v>
      </c>
      <c r="AT467" s="36">
        <v>2731.6800000000003</v>
      </c>
      <c r="AU467" s="30">
        <v>0.75219999999999998</v>
      </c>
      <c r="AV467" s="30">
        <v>0.24779999999999999</v>
      </c>
      <c r="AW467" s="30">
        <v>0.61780000000000002</v>
      </c>
      <c r="AX467" s="30">
        <v>0.10249999999999999</v>
      </c>
      <c r="AY467" s="30">
        <v>0.30330000000000001</v>
      </c>
      <c r="AZ467" s="30">
        <v>0.33360000000000001</v>
      </c>
      <c r="BA467" s="30">
        <v>0.3407</v>
      </c>
      <c r="BB467" s="37">
        <v>10</v>
      </c>
      <c r="BC467" s="29">
        <v>10</v>
      </c>
      <c r="BD467" s="38" t="s">
        <v>4763</v>
      </c>
      <c r="BE467" s="39">
        <v>151.13230148970399</v>
      </c>
      <c r="BF467" s="39">
        <v>-33.801384975330301</v>
      </c>
      <c r="BG467" s="40">
        <f t="shared" si="84"/>
        <v>100</v>
      </c>
      <c r="BH467" s="40">
        <f t="shared" si="85"/>
        <v>79</v>
      </c>
      <c r="BI467" s="40">
        <f t="shared" si="86"/>
        <v>16</v>
      </c>
      <c r="BJ467" s="40">
        <f t="shared" si="87"/>
        <v>11</v>
      </c>
      <c r="BK467" s="40">
        <f t="shared" si="88"/>
        <v>100</v>
      </c>
      <c r="BL467" s="40">
        <f t="shared" si="89"/>
        <v>57</v>
      </c>
      <c r="BM467" s="41">
        <f t="shared" si="90"/>
        <v>100</v>
      </c>
      <c r="BN467" s="40">
        <f t="shared" si="91"/>
        <v>99</v>
      </c>
      <c r="BO467" s="41">
        <f t="shared" si="92"/>
        <v>96</v>
      </c>
      <c r="BP467" s="41">
        <f t="shared" si="93"/>
        <v>1</v>
      </c>
      <c r="BQ467" s="41">
        <f t="shared" si="94"/>
        <v>100</v>
      </c>
      <c r="BR467" s="41">
        <f t="shared" si="95"/>
        <v>58</v>
      </c>
    </row>
    <row r="468" spans="2:70" x14ac:dyDescent="0.3">
      <c r="B468" s="12" t="s">
        <v>2473</v>
      </c>
      <c r="C468" s="12">
        <v>126021503</v>
      </c>
      <c r="D468" s="12" t="s">
        <v>1815</v>
      </c>
      <c r="E468" s="12" t="s">
        <v>1316</v>
      </c>
      <c r="F468" s="12" t="s">
        <v>2791</v>
      </c>
      <c r="G468" s="12" t="s">
        <v>85</v>
      </c>
      <c r="H468" s="12" t="s">
        <v>5013</v>
      </c>
      <c r="I468" s="28">
        <v>685000</v>
      </c>
      <c r="J468" s="28">
        <v>677000</v>
      </c>
      <c r="K468" s="28">
        <v>635000</v>
      </c>
      <c r="L468" s="28">
        <v>650000</v>
      </c>
      <c r="M468" s="28">
        <v>647500</v>
      </c>
      <c r="N468" s="28">
        <v>612500</v>
      </c>
      <c r="O468" s="29">
        <v>31</v>
      </c>
      <c r="P468" s="29">
        <v>31</v>
      </c>
      <c r="Q468" s="29">
        <v>31</v>
      </c>
      <c r="R468" s="28">
        <v>620</v>
      </c>
      <c r="S468" s="28">
        <v>575</v>
      </c>
      <c r="T468" s="30">
        <v>3.2</v>
      </c>
      <c r="U468" s="30">
        <v>0.20000000000000018</v>
      </c>
      <c r="V468" s="30">
        <v>3</v>
      </c>
      <c r="W468" s="30">
        <v>2.2000000000000002</v>
      </c>
      <c r="X468" s="31">
        <v>4.7065693430656932E-2</v>
      </c>
      <c r="Y468" s="30">
        <v>13.6</v>
      </c>
      <c r="Z468" s="30">
        <v>-1.3000000000000007</v>
      </c>
      <c r="AA468" s="30">
        <v>14.9</v>
      </c>
      <c r="AB468" s="30">
        <v>12.7</v>
      </c>
      <c r="AC468" s="32">
        <v>0.27418099483478381</v>
      </c>
      <c r="AD468" s="30">
        <v>5.8254957029102643</v>
      </c>
      <c r="AE468" s="12">
        <v>814</v>
      </c>
      <c r="AF468" s="12">
        <v>654</v>
      </c>
      <c r="AG468" s="12">
        <v>644</v>
      </c>
      <c r="AH468" s="33">
        <v>8.8274582560296846</v>
      </c>
      <c r="AI468" s="34">
        <v>780000</v>
      </c>
      <c r="AJ468" s="34">
        <v>765000</v>
      </c>
      <c r="AK468" s="34">
        <v>732000</v>
      </c>
      <c r="AL468" s="35">
        <v>1.9607843137254902E-2</v>
      </c>
      <c r="AM468" s="35">
        <v>6.5573770491803282E-2</v>
      </c>
      <c r="AN468" s="12">
        <v>2.2999999999999998</v>
      </c>
      <c r="AO468" s="33">
        <v>9.9999999999999645E-2</v>
      </c>
      <c r="AP468" s="12">
        <v>2.2000000000000002</v>
      </c>
      <c r="AQ468" s="34">
        <v>680</v>
      </c>
      <c r="AR468" s="34">
        <v>650</v>
      </c>
      <c r="AS468" s="31">
        <v>4.6153846153846156E-2</v>
      </c>
      <c r="AT468" s="36">
        <v>2261.2800000000002</v>
      </c>
      <c r="AU468" s="30">
        <v>0.66579999999999995</v>
      </c>
      <c r="AV468" s="30">
        <v>0.3342</v>
      </c>
      <c r="AW468" s="30">
        <v>0.32219999999999999</v>
      </c>
      <c r="AX468" s="30">
        <v>7.4300000000000005E-2</v>
      </c>
      <c r="AY468" s="30">
        <v>0.2273</v>
      </c>
      <c r="AZ468" s="30">
        <v>0.28460000000000002</v>
      </c>
      <c r="BA468" s="30">
        <v>0.46429999999999999</v>
      </c>
      <c r="BB468" s="37">
        <v>9</v>
      </c>
      <c r="BC468" s="29">
        <v>13</v>
      </c>
      <c r="BD468" s="38" t="s">
        <v>4764</v>
      </c>
      <c r="BE468" s="39">
        <v>151.085650759424</v>
      </c>
      <c r="BF468" s="39">
        <v>-33.810451251232699</v>
      </c>
      <c r="BG468" s="40">
        <f t="shared" si="84"/>
        <v>64</v>
      </c>
      <c r="BH468" s="40">
        <f t="shared" si="85"/>
        <v>79</v>
      </c>
      <c r="BI468" s="40">
        <f t="shared" si="86"/>
        <v>16</v>
      </c>
      <c r="BJ468" s="40">
        <f t="shared" si="87"/>
        <v>11</v>
      </c>
      <c r="BK468" s="40">
        <f t="shared" si="88"/>
        <v>100</v>
      </c>
      <c r="BL468" s="40">
        <f t="shared" si="89"/>
        <v>40</v>
      </c>
      <c r="BM468" s="41">
        <f t="shared" si="90"/>
        <v>100</v>
      </c>
      <c r="BN468" s="40">
        <f t="shared" si="91"/>
        <v>92</v>
      </c>
      <c r="BO468" s="41">
        <f t="shared" si="92"/>
        <v>84</v>
      </c>
      <c r="BP468" s="41">
        <f t="shared" si="93"/>
        <v>1</v>
      </c>
      <c r="BQ468" s="41">
        <f t="shared" si="94"/>
        <v>90</v>
      </c>
      <c r="BR468" s="41">
        <f t="shared" si="95"/>
        <v>52</v>
      </c>
    </row>
    <row r="469" spans="2:70" x14ac:dyDescent="0.3">
      <c r="B469" s="12" t="s">
        <v>2153</v>
      </c>
      <c r="C469" s="12">
        <v>126021590</v>
      </c>
      <c r="D469" s="12" t="s">
        <v>1815</v>
      </c>
      <c r="E469" s="12" t="s">
        <v>1316</v>
      </c>
      <c r="F469" s="12" t="s">
        <v>2791</v>
      </c>
      <c r="G469" s="12" t="s">
        <v>85</v>
      </c>
      <c r="H469" s="12" t="s">
        <v>5013</v>
      </c>
      <c r="I469" s="28">
        <v>1600000</v>
      </c>
      <c r="J469" s="28">
        <v>1600000</v>
      </c>
      <c r="K469" s="28">
        <v>1964520</v>
      </c>
      <c r="L469" s="28">
        <v>1600000</v>
      </c>
      <c r="M469" s="28">
        <v>1600000</v>
      </c>
      <c r="N469" s="28">
        <v>1685000</v>
      </c>
      <c r="O469" s="29">
        <v>22</v>
      </c>
      <c r="P469" s="29">
        <v>22</v>
      </c>
      <c r="Q469" s="29">
        <v>24</v>
      </c>
      <c r="R469" s="28">
        <v>720</v>
      </c>
      <c r="S469" s="28">
        <v>660</v>
      </c>
      <c r="T469" s="30">
        <v>1.3</v>
      </c>
      <c r="U469" s="30">
        <v>-0.30000000000000004</v>
      </c>
      <c r="V469" s="30">
        <v>1.6</v>
      </c>
      <c r="W469" s="30">
        <v>2.6</v>
      </c>
      <c r="X469" s="31">
        <v>2.3400000000000001E-2</v>
      </c>
      <c r="Y469" s="30">
        <v>3.2</v>
      </c>
      <c r="Z469" s="30">
        <v>-0.69999999999999973</v>
      </c>
      <c r="AA469" s="30">
        <v>3.9</v>
      </c>
      <c r="AB469" s="30">
        <v>4.9000000000000004</v>
      </c>
      <c r="AC469" s="32">
        <v>0.21035901271503366</v>
      </c>
      <c r="AD469" s="30">
        <v>8.9897013980783615</v>
      </c>
      <c r="AE469" s="12">
        <v>814</v>
      </c>
      <c r="AF469" s="12">
        <v>654</v>
      </c>
      <c r="AG469" s="12">
        <v>644</v>
      </c>
      <c r="AH469" s="33">
        <v>8.8274582560296846</v>
      </c>
      <c r="AI469" s="34">
        <v>780000</v>
      </c>
      <c r="AJ469" s="34">
        <v>765000</v>
      </c>
      <c r="AK469" s="34">
        <v>732000</v>
      </c>
      <c r="AL469" s="35">
        <v>1.9607843137254902E-2</v>
      </c>
      <c r="AM469" s="35">
        <v>6.5573770491803282E-2</v>
      </c>
      <c r="AN469" s="12">
        <v>2.2999999999999998</v>
      </c>
      <c r="AO469" s="33">
        <v>9.9999999999999645E-2</v>
      </c>
      <c r="AP469" s="12">
        <v>2.2000000000000002</v>
      </c>
      <c r="AQ469" s="34">
        <v>680</v>
      </c>
      <c r="AR469" s="34">
        <v>650</v>
      </c>
      <c r="AS469" s="31">
        <v>4.6153846153846156E-2</v>
      </c>
      <c r="AT469" s="36">
        <v>3422.7200000000003</v>
      </c>
      <c r="AU469" s="30">
        <v>0.84350000000000003</v>
      </c>
      <c r="AV469" s="30">
        <v>0.1565</v>
      </c>
      <c r="AW469" s="30">
        <v>0.83930000000000005</v>
      </c>
      <c r="AX469" s="30">
        <v>0.14960000000000001</v>
      </c>
      <c r="AY469" s="30">
        <v>0.45850000000000002</v>
      </c>
      <c r="AZ469" s="30">
        <v>0.36890000000000001</v>
      </c>
      <c r="BA469" s="30">
        <v>0.15190000000000001</v>
      </c>
      <c r="BB469" s="37">
        <v>10</v>
      </c>
      <c r="BC469" s="29">
        <v>10</v>
      </c>
      <c r="BD469" s="38" t="s">
        <v>4446</v>
      </c>
      <c r="BE469" s="39">
        <v>151.10822580110201</v>
      </c>
      <c r="BF469" s="39">
        <v>-33.827453797750501</v>
      </c>
      <c r="BG469" s="40">
        <f t="shared" si="84"/>
        <v>95</v>
      </c>
      <c r="BH469" s="40">
        <f t="shared" si="85"/>
        <v>79</v>
      </c>
      <c r="BI469" s="40">
        <f t="shared" si="86"/>
        <v>16</v>
      </c>
      <c r="BJ469" s="40">
        <f t="shared" si="87"/>
        <v>11</v>
      </c>
      <c r="BK469" s="40">
        <f t="shared" si="88"/>
        <v>100</v>
      </c>
      <c r="BL469" s="40">
        <f t="shared" si="89"/>
        <v>91</v>
      </c>
      <c r="BM469" s="41">
        <f t="shared" si="90"/>
        <v>29</v>
      </c>
      <c r="BN469" s="40">
        <f t="shared" si="91"/>
        <v>61</v>
      </c>
      <c r="BO469" s="41">
        <f t="shared" si="92"/>
        <v>100</v>
      </c>
      <c r="BP469" s="41">
        <f t="shared" si="93"/>
        <v>64</v>
      </c>
      <c r="BQ469" s="41">
        <f t="shared" si="94"/>
        <v>100</v>
      </c>
      <c r="BR469" s="41">
        <f t="shared" si="95"/>
        <v>58</v>
      </c>
    </row>
    <row r="470" spans="2:70" x14ac:dyDescent="0.3">
      <c r="B470" s="12" t="s">
        <v>1816</v>
      </c>
      <c r="C470" s="12">
        <v>126021722</v>
      </c>
      <c r="D470" s="12" t="s">
        <v>1815</v>
      </c>
      <c r="E470" s="12" t="s">
        <v>1316</v>
      </c>
      <c r="F470" s="12" t="s">
        <v>2791</v>
      </c>
      <c r="G470" s="12" t="s">
        <v>85</v>
      </c>
      <c r="H470" s="12" t="s">
        <v>5013</v>
      </c>
      <c r="I470" s="28">
        <v>1568000</v>
      </c>
      <c r="J470" s="28">
        <v>1653000</v>
      </c>
      <c r="K470" s="28">
        <v>1350000</v>
      </c>
      <c r="L470" s="28">
        <v>1475000</v>
      </c>
      <c r="M470" s="28">
        <v>1475000</v>
      </c>
      <c r="N470" s="28">
        <v>1310000</v>
      </c>
      <c r="O470" s="29">
        <v>23</v>
      </c>
      <c r="P470" s="29">
        <v>23</v>
      </c>
      <c r="Q470" s="29">
        <v>25</v>
      </c>
      <c r="R470" s="28">
        <v>780</v>
      </c>
      <c r="S470" s="28">
        <v>780</v>
      </c>
      <c r="T470" s="30">
        <v>2.4</v>
      </c>
      <c r="U470" s="30">
        <v>-0.20000000000000018</v>
      </c>
      <c r="V470" s="30">
        <v>2.6</v>
      </c>
      <c r="W470" s="30">
        <v>1.3</v>
      </c>
      <c r="X470" s="31">
        <v>2.5867346938775512E-2</v>
      </c>
      <c r="Y470" s="30">
        <v>7</v>
      </c>
      <c r="Z470" s="30">
        <v>-0.20000000000000018</v>
      </c>
      <c r="AA470" s="30">
        <v>7.2</v>
      </c>
      <c r="AB470" s="30">
        <v>4.5999999999999996</v>
      </c>
      <c r="AC470" s="32">
        <v>0.27172398417033605</v>
      </c>
      <c r="AD470" s="30">
        <v>10.50451694228518</v>
      </c>
      <c r="AE470" s="12">
        <v>814</v>
      </c>
      <c r="AF470" s="12">
        <v>654</v>
      </c>
      <c r="AG470" s="12">
        <v>644</v>
      </c>
      <c r="AH470" s="33">
        <v>8.8274582560296846</v>
      </c>
      <c r="AI470" s="34">
        <v>780000</v>
      </c>
      <c r="AJ470" s="34">
        <v>765000</v>
      </c>
      <c r="AK470" s="34">
        <v>732000</v>
      </c>
      <c r="AL470" s="35">
        <v>1.9607843137254902E-2</v>
      </c>
      <c r="AM470" s="35">
        <v>6.5573770491803282E-2</v>
      </c>
      <c r="AN470" s="12">
        <v>2.2999999999999998</v>
      </c>
      <c r="AO470" s="33">
        <v>9.9999999999999645E-2</v>
      </c>
      <c r="AP470" s="12">
        <v>2.2000000000000002</v>
      </c>
      <c r="AQ470" s="34">
        <v>680</v>
      </c>
      <c r="AR470" s="34">
        <v>650</v>
      </c>
      <c r="AS470" s="31">
        <v>4.6153846153846156E-2</v>
      </c>
      <c r="AT470" s="36">
        <v>2870.5600000000004</v>
      </c>
      <c r="AU470" s="30">
        <v>0.83620000000000005</v>
      </c>
      <c r="AV470" s="30">
        <v>0.1638</v>
      </c>
      <c r="AW470" s="30">
        <v>0.80679999999999996</v>
      </c>
      <c r="AX470" s="30">
        <v>0.183</v>
      </c>
      <c r="AY470" s="30">
        <v>0.43680000000000002</v>
      </c>
      <c r="AZ470" s="30">
        <v>0.36870000000000003</v>
      </c>
      <c r="BA470" s="30">
        <v>0.17419999999999999</v>
      </c>
      <c r="BB470" s="37">
        <v>10</v>
      </c>
      <c r="BC470" s="29">
        <v>13</v>
      </c>
      <c r="BD470" s="38" t="s">
        <v>4125</v>
      </c>
      <c r="BE470" s="39">
        <v>151.09174654980299</v>
      </c>
      <c r="BF470" s="39">
        <v>-33.796607654378299</v>
      </c>
      <c r="BG470" s="40">
        <f t="shared" si="84"/>
        <v>77</v>
      </c>
      <c r="BH470" s="40">
        <f t="shared" si="85"/>
        <v>79</v>
      </c>
      <c r="BI470" s="40">
        <f t="shared" si="86"/>
        <v>16</v>
      </c>
      <c r="BJ470" s="40">
        <f t="shared" si="87"/>
        <v>11</v>
      </c>
      <c r="BK470" s="40">
        <f t="shared" si="88"/>
        <v>100</v>
      </c>
      <c r="BL470" s="40">
        <f t="shared" si="89"/>
        <v>86</v>
      </c>
      <c r="BM470" s="41">
        <f t="shared" si="90"/>
        <v>37</v>
      </c>
      <c r="BN470" s="40">
        <f t="shared" si="91"/>
        <v>46</v>
      </c>
      <c r="BO470" s="41">
        <f t="shared" si="92"/>
        <v>86</v>
      </c>
      <c r="BP470" s="41">
        <f t="shared" si="93"/>
        <v>1</v>
      </c>
      <c r="BQ470" s="41">
        <f t="shared" si="94"/>
        <v>100</v>
      </c>
      <c r="BR470" s="41">
        <f t="shared" si="95"/>
        <v>49</v>
      </c>
    </row>
    <row r="471" spans="2:70" x14ac:dyDescent="0.3">
      <c r="B471" s="12" t="s">
        <v>2544</v>
      </c>
      <c r="C471" s="12">
        <v>126021723</v>
      </c>
      <c r="D471" s="12" t="s">
        <v>1815</v>
      </c>
      <c r="E471" s="12" t="s">
        <v>1316</v>
      </c>
      <c r="F471" s="12" t="s">
        <v>2791</v>
      </c>
      <c r="G471" s="12" t="s">
        <v>85</v>
      </c>
      <c r="H471" s="12" t="s">
        <v>5013</v>
      </c>
      <c r="I471" s="28">
        <v>886780</v>
      </c>
      <c r="J471" s="28">
        <v>884760</v>
      </c>
      <c r="K471" s="28">
        <v>750000</v>
      </c>
      <c r="L471" s="28">
        <v>850000</v>
      </c>
      <c r="M471" s="28">
        <v>1165000</v>
      </c>
      <c r="N471" s="28">
        <v>790000</v>
      </c>
      <c r="O471" s="29">
        <v>28</v>
      </c>
      <c r="P471" s="29">
        <v>28</v>
      </c>
      <c r="Q471" s="29">
        <v>27</v>
      </c>
      <c r="R471" s="28">
        <v>620</v>
      </c>
      <c r="S471" s="28">
        <v>600</v>
      </c>
      <c r="T471" s="30">
        <v>1.9</v>
      </c>
      <c r="U471" s="30">
        <v>9.9999999999999867E-2</v>
      </c>
      <c r="V471" s="30">
        <v>1.8</v>
      </c>
      <c r="W471" s="30">
        <v>1.9</v>
      </c>
      <c r="X471" s="31">
        <v>3.6356255215498769E-2</v>
      </c>
      <c r="Y471" s="30">
        <v>9.6</v>
      </c>
      <c r="Z471" s="30">
        <v>-1.0999999999999996</v>
      </c>
      <c r="AA471" s="30">
        <v>10.7</v>
      </c>
      <c r="AB471" s="30">
        <v>10.199999999999999</v>
      </c>
      <c r="AC471" s="32">
        <v>0.28344671201814059</v>
      </c>
      <c r="AD471" s="30">
        <v>7.7963670993624907</v>
      </c>
      <c r="AE471" s="12">
        <v>814</v>
      </c>
      <c r="AF471" s="12">
        <v>654</v>
      </c>
      <c r="AG471" s="12">
        <v>644</v>
      </c>
      <c r="AH471" s="33">
        <v>8.8274582560296846</v>
      </c>
      <c r="AI471" s="34">
        <v>780000</v>
      </c>
      <c r="AJ471" s="34">
        <v>765000</v>
      </c>
      <c r="AK471" s="34">
        <v>732000</v>
      </c>
      <c r="AL471" s="35">
        <v>1.9607843137254902E-2</v>
      </c>
      <c r="AM471" s="35">
        <v>6.5573770491803282E-2</v>
      </c>
      <c r="AN471" s="12">
        <v>2.2999999999999998</v>
      </c>
      <c r="AO471" s="33">
        <v>9.9999999999999645E-2</v>
      </c>
      <c r="AP471" s="12">
        <v>2.2000000000000002</v>
      </c>
      <c r="AQ471" s="34">
        <v>680</v>
      </c>
      <c r="AR471" s="34">
        <v>650</v>
      </c>
      <c r="AS471" s="31">
        <v>4.6153846153846156E-2</v>
      </c>
      <c r="AT471" s="36">
        <v>2187.36</v>
      </c>
      <c r="AU471" s="30">
        <v>0.75290000000000001</v>
      </c>
      <c r="AV471" s="30">
        <v>0.24709999999999999</v>
      </c>
      <c r="AW471" s="30">
        <v>0.53039999999999998</v>
      </c>
      <c r="AX471" s="30">
        <v>0.18129999999999999</v>
      </c>
      <c r="AY471" s="30">
        <v>0.30330000000000001</v>
      </c>
      <c r="AZ471" s="30">
        <v>0.2843</v>
      </c>
      <c r="BA471" s="30">
        <v>0.38750000000000001</v>
      </c>
      <c r="BB471" s="37">
        <v>9</v>
      </c>
      <c r="BC471" s="29">
        <v>14</v>
      </c>
      <c r="BD471" s="38" t="s">
        <v>4838</v>
      </c>
      <c r="BE471" s="39">
        <v>151.08481109031001</v>
      </c>
      <c r="BF471" s="39">
        <v>-33.788876762871801</v>
      </c>
      <c r="BG471" s="40">
        <f t="shared" si="84"/>
        <v>85</v>
      </c>
      <c r="BH471" s="40">
        <f t="shared" si="85"/>
        <v>79</v>
      </c>
      <c r="BI471" s="40">
        <f t="shared" si="86"/>
        <v>16</v>
      </c>
      <c r="BJ471" s="40">
        <f t="shared" si="87"/>
        <v>11</v>
      </c>
      <c r="BK471" s="40">
        <f t="shared" si="88"/>
        <v>100</v>
      </c>
      <c r="BL471" s="40">
        <f t="shared" si="89"/>
        <v>57</v>
      </c>
      <c r="BM471" s="41">
        <f t="shared" si="90"/>
        <v>71</v>
      </c>
      <c r="BN471" s="40">
        <f t="shared" si="91"/>
        <v>72</v>
      </c>
      <c r="BO471" s="41">
        <f t="shared" si="92"/>
        <v>78</v>
      </c>
      <c r="BP471" s="41">
        <f t="shared" si="93"/>
        <v>1</v>
      </c>
      <c r="BQ471" s="41">
        <f t="shared" si="94"/>
        <v>90</v>
      </c>
      <c r="BR471" s="41">
        <f t="shared" si="95"/>
        <v>51</v>
      </c>
    </row>
    <row r="472" spans="2:70" x14ac:dyDescent="0.3">
      <c r="B472" s="12" t="s">
        <v>2585</v>
      </c>
      <c r="C472" s="12">
        <v>126021724</v>
      </c>
      <c r="D472" s="12" t="s">
        <v>1815</v>
      </c>
      <c r="E472" s="12" t="s">
        <v>1316</v>
      </c>
      <c r="F472" s="12" t="s">
        <v>2791</v>
      </c>
      <c r="G472" s="12" t="s">
        <v>85</v>
      </c>
      <c r="H472" s="12" t="s">
        <v>5013</v>
      </c>
      <c r="I472" s="28">
        <v>669760</v>
      </c>
      <c r="J472" s="28">
        <v>676520</v>
      </c>
      <c r="K472" s="28">
        <v>721000</v>
      </c>
      <c r="L472" s="28">
        <v>644000</v>
      </c>
      <c r="M472" s="28">
        <v>644000</v>
      </c>
      <c r="N472" s="28">
        <v>710000</v>
      </c>
      <c r="O472" s="29">
        <v>33</v>
      </c>
      <c r="P472" s="29">
        <v>33</v>
      </c>
      <c r="Q472" s="29">
        <v>31</v>
      </c>
      <c r="R472" s="28">
        <v>615</v>
      </c>
      <c r="S472" s="28">
        <v>570</v>
      </c>
      <c r="T472" s="30">
        <v>2.7</v>
      </c>
      <c r="U472" s="30">
        <v>0.10000000000000009</v>
      </c>
      <c r="V472" s="30">
        <v>2.6</v>
      </c>
      <c r="W472" s="30">
        <v>2.5</v>
      </c>
      <c r="X472" s="31">
        <v>4.7748447204968944E-2</v>
      </c>
      <c r="Y472" s="30">
        <v>10.8</v>
      </c>
      <c r="Z472" s="30">
        <v>-1.0999999999999996</v>
      </c>
      <c r="AA472" s="30">
        <v>11.9</v>
      </c>
      <c r="AB472" s="30">
        <v>10.199999999999999</v>
      </c>
      <c r="AC472" s="32">
        <v>0.29068668229599937</v>
      </c>
      <c r="AD472" s="30">
        <v>6.0878771836950758</v>
      </c>
      <c r="AE472" s="12">
        <v>814</v>
      </c>
      <c r="AF472" s="12">
        <v>654</v>
      </c>
      <c r="AG472" s="12">
        <v>644</v>
      </c>
      <c r="AH472" s="33">
        <v>8.8274582560296846</v>
      </c>
      <c r="AI472" s="34">
        <v>780000</v>
      </c>
      <c r="AJ472" s="34">
        <v>765000</v>
      </c>
      <c r="AK472" s="34">
        <v>732000</v>
      </c>
      <c r="AL472" s="35">
        <v>1.9607843137254902E-2</v>
      </c>
      <c r="AM472" s="35">
        <v>6.5573770491803282E-2</v>
      </c>
      <c r="AN472" s="12">
        <v>2.2999999999999998</v>
      </c>
      <c r="AO472" s="33">
        <v>9.9999999999999645E-2</v>
      </c>
      <c r="AP472" s="12">
        <v>2.2000000000000002</v>
      </c>
      <c r="AQ472" s="34">
        <v>680</v>
      </c>
      <c r="AR472" s="34">
        <v>650</v>
      </c>
      <c r="AS472" s="31">
        <v>4.6153846153846156E-2</v>
      </c>
      <c r="AT472" s="36">
        <v>2115.6800000000003</v>
      </c>
      <c r="AU472" s="30">
        <v>0.68430000000000002</v>
      </c>
      <c r="AV472" s="30">
        <v>0.31569999999999998</v>
      </c>
      <c r="AW472" s="30">
        <v>0.48060000000000003</v>
      </c>
      <c r="AX472" s="30">
        <v>0.1149</v>
      </c>
      <c r="AY472" s="30">
        <v>0.28160000000000002</v>
      </c>
      <c r="AZ472" s="30">
        <v>0.29480000000000001</v>
      </c>
      <c r="BA472" s="30">
        <v>0.4007</v>
      </c>
      <c r="BB472" s="37">
        <v>7</v>
      </c>
      <c r="BC472" s="29">
        <v>11</v>
      </c>
      <c r="BD472" s="38" t="s">
        <v>4881</v>
      </c>
      <c r="BE472" s="39">
        <v>151.11335209031799</v>
      </c>
      <c r="BF472" s="39">
        <v>-33.804949551365503</v>
      </c>
      <c r="BG472" s="40">
        <f t="shared" si="84"/>
        <v>72</v>
      </c>
      <c r="BH472" s="40">
        <f t="shared" si="85"/>
        <v>79</v>
      </c>
      <c r="BI472" s="40">
        <f t="shared" si="86"/>
        <v>16</v>
      </c>
      <c r="BJ472" s="40">
        <f t="shared" si="87"/>
        <v>11</v>
      </c>
      <c r="BK472" s="40">
        <f t="shared" si="88"/>
        <v>100</v>
      </c>
      <c r="BL472" s="40">
        <f t="shared" si="89"/>
        <v>52</v>
      </c>
      <c r="BM472" s="41">
        <f t="shared" si="90"/>
        <v>100</v>
      </c>
      <c r="BN472" s="40">
        <f t="shared" si="91"/>
        <v>89</v>
      </c>
      <c r="BO472" s="41">
        <f t="shared" si="92"/>
        <v>73</v>
      </c>
      <c r="BP472" s="41">
        <f t="shared" si="93"/>
        <v>1</v>
      </c>
      <c r="BQ472" s="41">
        <f t="shared" si="94"/>
        <v>70</v>
      </c>
      <c r="BR472" s="41">
        <f t="shared" si="95"/>
        <v>51</v>
      </c>
    </row>
    <row r="473" spans="2:70" x14ac:dyDescent="0.3">
      <c r="B473" s="12" t="s">
        <v>2545</v>
      </c>
      <c r="C473" s="12">
        <v>126021725</v>
      </c>
      <c r="D473" s="12" t="s">
        <v>1815</v>
      </c>
      <c r="E473" s="12" t="s">
        <v>1316</v>
      </c>
      <c r="F473" s="12" t="s">
        <v>2791</v>
      </c>
      <c r="G473" s="12" t="s">
        <v>85</v>
      </c>
      <c r="H473" s="12" t="s">
        <v>5013</v>
      </c>
      <c r="I473" s="28">
        <v>730000</v>
      </c>
      <c r="J473" s="28">
        <v>731000</v>
      </c>
      <c r="K473" s="28">
        <v>735000</v>
      </c>
      <c r="L473" s="28">
        <v>760000</v>
      </c>
      <c r="M473" s="28">
        <v>755000</v>
      </c>
      <c r="N473" s="28">
        <v>732000</v>
      </c>
      <c r="O473" s="29">
        <v>41</v>
      </c>
      <c r="P473" s="29">
        <v>44</v>
      </c>
      <c r="Q473" s="29">
        <v>38</v>
      </c>
      <c r="R473" s="28">
        <v>720</v>
      </c>
      <c r="S473" s="28">
        <v>660</v>
      </c>
      <c r="T473" s="30">
        <v>2.7</v>
      </c>
      <c r="U473" s="30">
        <v>0.10000000000000009</v>
      </c>
      <c r="V473" s="30">
        <v>2.6</v>
      </c>
      <c r="W473" s="30">
        <v>2.8</v>
      </c>
      <c r="X473" s="31">
        <v>5.1287671232876711E-2</v>
      </c>
      <c r="Y473" s="30">
        <v>19.399999999999999</v>
      </c>
      <c r="Z473" s="30">
        <v>-1.3000000000000007</v>
      </c>
      <c r="AA473" s="30">
        <v>20.7</v>
      </c>
      <c r="AB473" s="30">
        <v>20.5</v>
      </c>
      <c r="AC473" s="32">
        <v>0.29789487620812921</v>
      </c>
      <c r="AD473" s="30">
        <v>5.8083135585452546</v>
      </c>
      <c r="AE473" s="12">
        <v>814</v>
      </c>
      <c r="AF473" s="12">
        <v>654</v>
      </c>
      <c r="AG473" s="12">
        <v>644</v>
      </c>
      <c r="AH473" s="33">
        <v>8.8274582560296846</v>
      </c>
      <c r="AI473" s="34">
        <v>780000</v>
      </c>
      <c r="AJ473" s="34">
        <v>765000</v>
      </c>
      <c r="AK473" s="34">
        <v>732000</v>
      </c>
      <c r="AL473" s="35">
        <v>1.9607843137254902E-2</v>
      </c>
      <c r="AM473" s="35">
        <v>6.5573770491803282E-2</v>
      </c>
      <c r="AN473" s="12">
        <v>2.2999999999999998</v>
      </c>
      <c r="AO473" s="33">
        <v>9.9999999999999645E-2</v>
      </c>
      <c r="AP473" s="12">
        <v>2.2000000000000002</v>
      </c>
      <c r="AQ473" s="34">
        <v>680</v>
      </c>
      <c r="AR473" s="34">
        <v>650</v>
      </c>
      <c r="AS473" s="31">
        <v>4.6153846153846156E-2</v>
      </c>
      <c r="AT473" s="36">
        <v>2416.96</v>
      </c>
      <c r="AU473" s="30">
        <v>0.68530000000000002</v>
      </c>
      <c r="AV473" s="30">
        <v>0.31469999999999998</v>
      </c>
      <c r="AW473" s="30">
        <v>0.1893</v>
      </c>
      <c r="AX473" s="30">
        <v>4.65E-2</v>
      </c>
      <c r="AY473" s="30">
        <v>0.14630000000000001</v>
      </c>
      <c r="AZ473" s="30">
        <v>0.30230000000000001</v>
      </c>
      <c r="BA473" s="30">
        <v>0.51429999999999998</v>
      </c>
      <c r="BB473" s="37">
        <v>9</v>
      </c>
      <c r="BC473" s="29">
        <v>11</v>
      </c>
      <c r="BD473" s="38" t="s">
        <v>4839</v>
      </c>
      <c r="BE473" s="39">
        <v>151.109111897547</v>
      </c>
      <c r="BF473" s="39">
        <v>-33.818792386056401</v>
      </c>
      <c r="BG473" s="40">
        <f t="shared" si="84"/>
        <v>72</v>
      </c>
      <c r="BH473" s="40">
        <f t="shared" si="85"/>
        <v>79</v>
      </c>
      <c r="BI473" s="40">
        <f t="shared" si="86"/>
        <v>16</v>
      </c>
      <c r="BJ473" s="40">
        <f t="shared" si="87"/>
        <v>11</v>
      </c>
      <c r="BK473" s="40">
        <f t="shared" si="88"/>
        <v>100</v>
      </c>
      <c r="BL473" s="40">
        <f t="shared" si="89"/>
        <v>22</v>
      </c>
      <c r="BM473" s="41">
        <f t="shared" si="90"/>
        <v>100</v>
      </c>
      <c r="BN473" s="40">
        <f t="shared" si="91"/>
        <v>92</v>
      </c>
      <c r="BO473" s="41">
        <f t="shared" si="92"/>
        <v>68</v>
      </c>
      <c r="BP473" s="41">
        <f t="shared" si="93"/>
        <v>1</v>
      </c>
      <c r="BQ473" s="41">
        <f t="shared" si="94"/>
        <v>90</v>
      </c>
      <c r="BR473" s="41">
        <f t="shared" si="95"/>
        <v>50</v>
      </c>
    </row>
    <row r="474" spans="2:70" x14ac:dyDescent="0.3">
      <c r="B474" s="12" t="s">
        <v>2685</v>
      </c>
      <c r="C474" s="12">
        <v>127011504</v>
      </c>
      <c r="D474" s="12" t="s">
        <v>1061</v>
      </c>
      <c r="E474" s="12" t="s">
        <v>621</v>
      </c>
      <c r="F474" s="12" t="s">
        <v>2791</v>
      </c>
      <c r="G474" s="12" t="s">
        <v>85</v>
      </c>
      <c r="H474" s="12" t="s">
        <v>5013</v>
      </c>
      <c r="I474" s="28">
        <v>792000</v>
      </c>
      <c r="J474" s="28">
        <v>792000</v>
      </c>
      <c r="K474" s="28">
        <v>775200</v>
      </c>
      <c r="L474" s="28">
        <v>1012500</v>
      </c>
      <c r="M474" s="28">
        <v>1012500</v>
      </c>
      <c r="N474" s="28">
        <v>790000</v>
      </c>
      <c r="O474" s="29">
        <v>61</v>
      </c>
      <c r="P474" s="29">
        <v>61</v>
      </c>
      <c r="Q474" s="29">
        <v>31</v>
      </c>
      <c r="R474" s="28">
        <v>475</v>
      </c>
      <c r="S474" s="28">
        <v>420</v>
      </c>
      <c r="T474" s="30">
        <v>0.3</v>
      </c>
      <c r="U474" s="30">
        <v>0</v>
      </c>
      <c r="V474" s="30">
        <v>0.3</v>
      </c>
      <c r="W474" s="30">
        <v>0.3</v>
      </c>
      <c r="X474" s="31">
        <v>3.1186868686868686E-2</v>
      </c>
      <c r="Y474" s="30">
        <v>2.2999999999999998</v>
      </c>
      <c r="Z474" s="30">
        <v>-0.30000000000000027</v>
      </c>
      <c r="AA474" s="30">
        <v>2.6</v>
      </c>
      <c r="AB474" s="30">
        <v>2.5</v>
      </c>
      <c r="AC474" s="32">
        <v>0.41295729586868829</v>
      </c>
      <c r="AD474" s="30">
        <v>13.241383737975752</v>
      </c>
      <c r="AE474" s="12">
        <v>20</v>
      </c>
      <c r="AF474" s="12">
        <v>17</v>
      </c>
      <c r="AG474" s="12">
        <v>22</v>
      </c>
      <c r="AH474" s="33">
        <v>6.2727272727272734</v>
      </c>
      <c r="AI474" s="34">
        <v>881000</v>
      </c>
      <c r="AJ474" s="34">
        <v>785000</v>
      </c>
      <c r="AK474" s="34">
        <v>695000</v>
      </c>
      <c r="AL474" s="35">
        <v>0.12229299363057325</v>
      </c>
      <c r="AM474" s="35">
        <v>0.26762589928057556</v>
      </c>
      <c r="AN474" s="12">
        <v>1.2</v>
      </c>
      <c r="AO474" s="33">
        <v>0.19999999999999996</v>
      </c>
      <c r="AP474" s="12">
        <v>1</v>
      </c>
      <c r="AQ474" s="34">
        <v>500</v>
      </c>
      <c r="AR474" s="34">
        <v>450</v>
      </c>
      <c r="AS474" s="31">
        <v>0.1111111111111111</v>
      </c>
      <c r="AT474" s="36">
        <v>1150.24</v>
      </c>
      <c r="AU474" s="30">
        <v>0.7238</v>
      </c>
      <c r="AV474" s="30">
        <v>0.2762</v>
      </c>
      <c r="AW474" s="30">
        <v>0.80830000000000002</v>
      </c>
      <c r="AX474" s="30">
        <v>4.82E-2</v>
      </c>
      <c r="AY474" s="30">
        <v>0.192</v>
      </c>
      <c r="AZ474" s="30">
        <v>0.2311</v>
      </c>
      <c r="BA474" s="30">
        <v>0.53580000000000005</v>
      </c>
      <c r="BB474" s="37">
        <v>1</v>
      </c>
      <c r="BC474" s="29">
        <v>30</v>
      </c>
      <c r="BD474" s="38" t="s">
        <v>4985</v>
      </c>
      <c r="BE474" s="39">
        <v>150.890133064195</v>
      </c>
      <c r="BF474" s="39">
        <v>-33.914678294028299</v>
      </c>
      <c r="BG474" s="40">
        <f t="shared" si="84"/>
        <v>100</v>
      </c>
      <c r="BH474" s="40">
        <f t="shared" si="85"/>
        <v>97</v>
      </c>
      <c r="BI474" s="40">
        <f t="shared" si="86"/>
        <v>47</v>
      </c>
      <c r="BJ474" s="40">
        <f t="shared" si="87"/>
        <v>62</v>
      </c>
      <c r="BK474" s="40">
        <f t="shared" si="88"/>
        <v>100</v>
      </c>
      <c r="BL474" s="40">
        <f t="shared" si="89"/>
        <v>32</v>
      </c>
      <c r="BM474" s="41">
        <f t="shared" si="90"/>
        <v>54</v>
      </c>
      <c r="BN474" s="40">
        <f t="shared" si="91"/>
        <v>18</v>
      </c>
      <c r="BO474" s="41">
        <f t="shared" si="92"/>
        <v>1</v>
      </c>
      <c r="BP474" s="41">
        <f t="shared" si="93"/>
        <v>79</v>
      </c>
      <c r="BQ474" s="41">
        <f t="shared" si="94"/>
        <v>10</v>
      </c>
      <c r="BR474" s="41">
        <f t="shared" si="95"/>
        <v>46</v>
      </c>
    </row>
    <row r="475" spans="2:70" x14ac:dyDescent="0.3">
      <c r="B475" s="12" t="s">
        <v>1942</v>
      </c>
      <c r="C475" s="12">
        <v>127011594</v>
      </c>
      <c r="D475" s="12" t="s">
        <v>1061</v>
      </c>
      <c r="E475" s="12" t="s">
        <v>621</v>
      </c>
      <c r="F475" s="12" t="s">
        <v>2791</v>
      </c>
      <c r="G475" s="12" t="s">
        <v>85</v>
      </c>
      <c r="H475" s="12" t="s">
        <v>5013</v>
      </c>
      <c r="I475" s="28">
        <v>790000</v>
      </c>
      <c r="J475" s="28">
        <v>780000</v>
      </c>
      <c r="K475" s="28">
        <v>745000</v>
      </c>
      <c r="L475" s="28">
        <v>790000</v>
      </c>
      <c r="M475" s="28">
        <v>772000</v>
      </c>
      <c r="N475" s="28">
        <v>690000</v>
      </c>
      <c r="O475" s="29">
        <v>45</v>
      </c>
      <c r="P475" s="29">
        <v>36</v>
      </c>
      <c r="Q475" s="29">
        <v>29</v>
      </c>
      <c r="R475" s="28">
        <v>630</v>
      </c>
      <c r="S475" s="28">
        <v>580</v>
      </c>
      <c r="T475" s="30">
        <v>1.9</v>
      </c>
      <c r="U475" s="30">
        <v>-0.20000000000000018</v>
      </c>
      <c r="V475" s="30">
        <v>2.1</v>
      </c>
      <c r="W475" s="30">
        <v>0.9</v>
      </c>
      <c r="X475" s="31">
        <v>4.1468354430379745E-2</v>
      </c>
      <c r="Y475" s="30">
        <v>3.2</v>
      </c>
      <c r="Z475" s="30">
        <v>-0.19999999999999973</v>
      </c>
      <c r="AA475" s="30">
        <v>3.4</v>
      </c>
      <c r="AB475" s="30">
        <v>2.5</v>
      </c>
      <c r="AC475" s="32">
        <v>0.31690140845070419</v>
      </c>
      <c r="AD475" s="30">
        <v>7.6420058814425005</v>
      </c>
      <c r="AE475" s="12">
        <v>20</v>
      </c>
      <c r="AF475" s="12">
        <v>17</v>
      </c>
      <c r="AG475" s="12">
        <v>22</v>
      </c>
      <c r="AH475" s="33">
        <v>6.2727272727272734</v>
      </c>
      <c r="AI475" s="34">
        <v>881000</v>
      </c>
      <c r="AJ475" s="34">
        <v>785000</v>
      </c>
      <c r="AK475" s="34">
        <v>695000</v>
      </c>
      <c r="AL475" s="35">
        <v>0.12229299363057325</v>
      </c>
      <c r="AM475" s="35">
        <v>0.26762589928057556</v>
      </c>
      <c r="AN475" s="12">
        <v>1.2</v>
      </c>
      <c r="AO475" s="33">
        <v>0.19999999999999996</v>
      </c>
      <c r="AP475" s="12">
        <v>1</v>
      </c>
      <c r="AQ475" s="34">
        <v>500</v>
      </c>
      <c r="AR475" s="34">
        <v>450</v>
      </c>
      <c r="AS475" s="31">
        <v>0.1111111111111111</v>
      </c>
      <c r="AT475" s="36">
        <v>1988.0000000000002</v>
      </c>
      <c r="AU475" s="30">
        <v>0.87949999999999995</v>
      </c>
      <c r="AV475" s="30">
        <v>0.1205</v>
      </c>
      <c r="AW475" s="30">
        <v>0.82140000000000002</v>
      </c>
      <c r="AX475" s="30">
        <v>0.16950000000000001</v>
      </c>
      <c r="AY475" s="30">
        <v>0.31230000000000002</v>
      </c>
      <c r="AZ475" s="30">
        <v>0.38080000000000003</v>
      </c>
      <c r="BA475" s="30">
        <v>0.27810000000000001</v>
      </c>
      <c r="BB475" s="37">
        <v>2.5</v>
      </c>
      <c r="BC475" s="29">
        <v>31</v>
      </c>
      <c r="BD475" s="38" t="s">
        <v>4249</v>
      </c>
      <c r="BE475" s="39">
        <v>150.86993921412599</v>
      </c>
      <c r="BF475" s="39">
        <v>-33.902876396593498</v>
      </c>
      <c r="BG475" s="40">
        <f t="shared" si="84"/>
        <v>85</v>
      </c>
      <c r="BH475" s="40">
        <f t="shared" si="85"/>
        <v>97</v>
      </c>
      <c r="BI475" s="40">
        <f t="shared" si="86"/>
        <v>47</v>
      </c>
      <c r="BJ475" s="40">
        <f t="shared" si="87"/>
        <v>62</v>
      </c>
      <c r="BK475" s="40">
        <f t="shared" si="88"/>
        <v>100</v>
      </c>
      <c r="BL475" s="40">
        <f t="shared" si="89"/>
        <v>59</v>
      </c>
      <c r="BM475" s="41">
        <f t="shared" si="90"/>
        <v>88</v>
      </c>
      <c r="BN475" s="40">
        <f t="shared" si="91"/>
        <v>74</v>
      </c>
      <c r="BO475" s="41">
        <f t="shared" si="92"/>
        <v>56</v>
      </c>
      <c r="BP475" s="41">
        <f t="shared" si="93"/>
        <v>64</v>
      </c>
      <c r="BQ475" s="41">
        <f t="shared" si="94"/>
        <v>25</v>
      </c>
      <c r="BR475" s="41">
        <f t="shared" si="95"/>
        <v>57</v>
      </c>
    </row>
    <row r="476" spans="2:70" x14ac:dyDescent="0.3">
      <c r="B476" s="12" t="s">
        <v>1459</v>
      </c>
      <c r="C476" s="12">
        <v>127011595</v>
      </c>
      <c r="D476" s="12" t="s">
        <v>1061</v>
      </c>
      <c r="E476" s="12" t="s">
        <v>621</v>
      </c>
      <c r="F476" s="12" t="s">
        <v>2791</v>
      </c>
      <c r="G476" s="12" t="s">
        <v>85</v>
      </c>
      <c r="H476" s="12" t="s">
        <v>5013</v>
      </c>
      <c r="I476" s="28">
        <v>775000</v>
      </c>
      <c r="J476" s="28">
        <v>739000</v>
      </c>
      <c r="K476" s="28">
        <v>698400</v>
      </c>
      <c r="L476" s="28">
        <v>816000</v>
      </c>
      <c r="M476" s="28">
        <v>795000</v>
      </c>
      <c r="N476" s="28">
        <v>800000</v>
      </c>
      <c r="O476" s="29">
        <v>17</v>
      </c>
      <c r="P476" s="29">
        <v>19</v>
      </c>
      <c r="Q476" s="29">
        <v>58</v>
      </c>
      <c r="R476" s="28">
        <v>540</v>
      </c>
      <c r="S476" s="28">
        <v>430</v>
      </c>
      <c r="T476" s="30">
        <v>3.2</v>
      </c>
      <c r="U476" s="30">
        <v>-0.29999999999999982</v>
      </c>
      <c r="V476" s="30">
        <v>3.5</v>
      </c>
      <c r="W476" s="30">
        <v>3.2</v>
      </c>
      <c r="X476" s="31">
        <v>3.6232258064516132E-2</v>
      </c>
      <c r="Y476" s="30">
        <v>3.2</v>
      </c>
      <c r="Z476" s="30">
        <v>-0.29999999999999982</v>
      </c>
      <c r="AA476" s="30">
        <v>3.5</v>
      </c>
      <c r="AB476" s="30">
        <v>3.2</v>
      </c>
      <c r="AC476" s="32">
        <v>0.23646044980032227</v>
      </c>
      <c r="AD476" s="30">
        <v>6.5262410468393783</v>
      </c>
      <c r="AE476" s="12">
        <v>20</v>
      </c>
      <c r="AF476" s="12">
        <v>17</v>
      </c>
      <c r="AG476" s="12">
        <v>22</v>
      </c>
      <c r="AH476" s="33">
        <v>6.2727272727272734</v>
      </c>
      <c r="AI476" s="34">
        <v>881000</v>
      </c>
      <c r="AJ476" s="34">
        <v>785000</v>
      </c>
      <c r="AK476" s="34">
        <v>695000</v>
      </c>
      <c r="AL476" s="35">
        <v>0.12229299363057325</v>
      </c>
      <c r="AM476" s="35">
        <v>0.26762589928057556</v>
      </c>
      <c r="AN476" s="12">
        <v>1.2</v>
      </c>
      <c r="AO476" s="33">
        <v>0.19999999999999996</v>
      </c>
      <c r="AP476" s="12">
        <v>1</v>
      </c>
      <c r="AQ476" s="34">
        <v>500</v>
      </c>
      <c r="AR476" s="34">
        <v>450</v>
      </c>
      <c r="AS476" s="31">
        <v>0.1111111111111111</v>
      </c>
      <c r="AT476" s="36">
        <v>2283.6800000000003</v>
      </c>
      <c r="AU476" s="30">
        <v>0.90100000000000002</v>
      </c>
      <c r="AV476" s="30">
        <v>9.9000000000000005E-2</v>
      </c>
      <c r="AW476" s="30">
        <v>0.87849999999999995</v>
      </c>
      <c r="AX476" s="30">
        <v>0.1135</v>
      </c>
      <c r="AY476" s="30">
        <v>0.27810000000000001</v>
      </c>
      <c r="AZ476" s="30">
        <v>0.49159999999999998</v>
      </c>
      <c r="BA476" s="30">
        <v>0.20549999999999999</v>
      </c>
      <c r="BB476" s="37">
        <v>4</v>
      </c>
      <c r="BC476" s="29">
        <v>32</v>
      </c>
      <c r="BD476" s="38" t="s">
        <v>3791</v>
      </c>
      <c r="BE476" s="39">
        <v>150.861806378148</v>
      </c>
      <c r="BF476" s="39">
        <v>-33.912045309978197</v>
      </c>
      <c r="BG476" s="40">
        <f t="shared" si="84"/>
        <v>64</v>
      </c>
      <c r="BH476" s="40">
        <f t="shared" si="85"/>
        <v>97</v>
      </c>
      <c r="BI476" s="40">
        <f t="shared" si="86"/>
        <v>47</v>
      </c>
      <c r="BJ476" s="40">
        <f t="shared" si="87"/>
        <v>62</v>
      </c>
      <c r="BK476" s="40">
        <f t="shared" si="88"/>
        <v>100</v>
      </c>
      <c r="BL476" s="40">
        <f t="shared" si="89"/>
        <v>51</v>
      </c>
      <c r="BM476" s="41">
        <f t="shared" si="90"/>
        <v>71</v>
      </c>
      <c r="BN476" s="40">
        <f t="shared" si="91"/>
        <v>85</v>
      </c>
      <c r="BO476" s="41">
        <f t="shared" si="92"/>
        <v>100</v>
      </c>
      <c r="BP476" s="41">
        <f t="shared" si="93"/>
        <v>64</v>
      </c>
      <c r="BQ476" s="41">
        <f t="shared" si="94"/>
        <v>40</v>
      </c>
      <c r="BR476" s="41">
        <f t="shared" si="95"/>
        <v>57</v>
      </c>
    </row>
    <row r="477" spans="2:70" x14ac:dyDescent="0.3">
      <c r="B477" s="12" t="s">
        <v>1183</v>
      </c>
      <c r="C477" s="12">
        <v>127011596</v>
      </c>
      <c r="D477" s="12" t="s">
        <v>1061</v>
      </c>
      <c r="E477" s="12" t="s">
        <v>621</v>
      </c>
      <c r="F477" s="12" t="s">
        <v>2791</v>
      </c>
      <c r="G477" s="12" t="s">
        <v>85</v>
      </c>
      <c r="H477" s="12" t="s">
        <v>5013</v>
      </c>
      <c r="I477" s="28">
        <v>780000</v>
      </c>
      <c r="J477" s="28">
        <v>799000</v>
      </c>
      <c r="K477" s="28">
        <v>720000</v>
      </c>
      <c r="L477" s="28">
        <v>800000</v>
      </c>
      <c r="M477" s="28">
        <v>790000</v>
      </c>
      <c r="N477" s="28">
        <v>780000</v>
      </c>
      <c r="O477" s="29">
        <v>35</v>
      </c>
      <c r="P477" s="29">
        <v>41</v>
      </c>
      <c r="Q477" s="29">
        <v>22</v>
      </c>
      <c r="R477" s="28">
        <v>490</v>
      </c>
      <c r="S477" s="28">
        <v>530</v>
      </c>
      <c r="T477" s="30">
        <v>3.7</v>
      </c>
      <c r="U477" s="30">
        <v>0</v>
      </c>
      <c r="V477" s="30">
        <v>3.7</v>
      </c>
      <c r="W477" s="30">
        <v>1.6</v>
      </c>
      <c r="X477" s="31">
        <v>3.2666666666666663E-2</v>
      </c>
      <c r="Y477" s="30">
        <v>5.8</v>
      </c>
      <c r="Z477" s="30">
        <v>-0.5</v>
      </c>
      <c r="AA477" s="30">
        <v>6.3</v>
      </c>
      <c r="AB477" s="30">
        <v>6.8</v>
      </c>
      <c r="AC477" s="32">
        <v>0.19461743772241991</v>
      </c>
      <c r="AD477" s="30">
        <v>5.9576766649720376</v>
      </c>
      <c r="AE477" s="12">
        <v>20</v>
      </c>
      <c r="AF477" s="12">
        <v>17</v>
      </c>
      <c r="AG477" s="12">
        <v>22</v>
      </c>
      <c r="AH477" s="33">
        <v>6.2727272727272734</v>
      </c>
      <c r="AI477" s="34">
        <v>881000</v>
      </c>
      <c r="AJ477" s="34">
        <v>785000</v>
      </c>
      <c r="AK477" s="34">
        <v>695000</v>
      </c>
      <c r="AL477" s="35">
        <v>0.12229299363057325</v>
      </c>
      <c r="AM477" s="35">
        <v>0.26762589928057556</v>
      </c>
      <c r="AN477" s="12">
        <v>1.2</v>
      </c>
      <c r="AO477" s="33">
        <v>0.19999999999999996</v>
      </c>
      <c r="AP477" s="12">
        <v>1</v>
      </c>
      <c r="AQ477" s="34">
        <v>500</v>
      </c>
      <c r="AR477" s="34">
        <v>450</v>
      </c>
      <c r="AS477" s="31">
        <v>0.1111111111111111</v>
      </c>
      <c r="AT477" s="36">
        <v>2517.7600000000002</v>
      </c>
      <c r="AU477" s="30">
        <v>0.9052</v>
      </c>
      <c r="AV477" s="30">
        <v>9.4799999999999995E-2</v>
      </c>
      <c r="AW477" s="30">
        <v>0.9405</v>
      </c>
      <c r="AX477" s="30">
        <v>5.4199999999999998E-2</v>
      </c>
      <c r="AY477" s="30">
        <v>0.2009</v>
      </c>
      <c r="AZ477" s="30">
        <v>0.55359999999999998</v>
      </c>
      <c r="BA477" s="30">
        <v>0.2203</v>
      </c>
      <c r="BB477" s="37">
        <v>7</v>
      </c>
      <c r="BC477" s="29">
        <v>34</v>
      </c>
      <c r="BD477" s="38" t="s">
        <v>3533</v>
      </c>
      <c r="BE477" s="39">
        <v>150.84996520653499</v>
      </c>
      <c r="BF477" s="39">
        <v>-33.936030289034001</v>
      </c>
      <c r="BG477" s="40">
        <f t="shared" si="84"/>
        <v>55</v>
      </c>
      <c r="BH477" s="40">
        <f t="shared" si="85"/>
        <v>97</v>
      </c>
      <c r="BI477" s="40">
        <f t="shared" si="86"/>
        <v>47</v>
      </c>
      <c r="BJ477" s="40">
        <f t="shared" si="87"/>
        <v>62</v>
      </c>
      <c r="BK477" s="40">
        <f t="shared" si="88"/>
        <v>100</v>
      </c>
      <c r="BL477" s="40">
        <f t="shared" si="89"/>
        <v>34</v>
      </c>
      <c r="BM477" s="41">
        <f t="shared" si="90"/>
        <v>59</v>
      </c>
      <c r="BN477" s="40">
        <f t="shared" si="91"/>
        <v>91</v>
      </c>
      <c r="BO477" s="41">
        <f t="shared" si="92"/>
        <v>100</v>
      </c>
      <c r="BP477" s="41">
        <f t="shared" si="93"/>
        <v>21</v>
      </c>
      <c r="BQ477" s="41">
        <f t="shared" si="94"/>
        <v>70</v>
      </c>
      <c r="BR477" s="41">
        <f t="shared" si="95"/>
        <v>54</v>
      </c>
    </row>
    <row r="478" spans="2:70" x14ac:dyDescent="0.3">
      <c r="B478" s="12" t="s">
        <v>1943</v>
      </c>
      <c r="C478" s="12">
        <v>127011727</v>
      </c>
      <c r="D478" s="12" t="s">
        <v>1061</v>
      </c>
      <c r="E478" s="12" t="s">
        <v>621</v>
      </c>
      <c r="F478" s="12" t="s">
        <v>2791</v>
      </c>
      <c r="G478" s="12" t="s">
        <v>85</v>
      </c>
      <c r="H478" s="12" t="s">
        <v>5013</v>
      </c>
      <c r="I478" s="28">
        <v>599000</v>
      </c>
      <c r="J478" s="28">
        <v>599000</v>
      </c>
      <c r="K478" s="28">
        <v>638600</v>
      </c>
      <c r="L478" s="28">
        <v>900000</v>
      </c>
      <c r="M478" s="28">
        <v>900000</v>
      </c>
      <c r="N478" s="28">
        <v>600000</v>
      </c>
      <c r="O478" s="29">
        <v>19</v>
      </c>
      <c r="P478" s="29">
        <v>25</v>
      </c>
      <c r="Q478" s="29">
        <v>49</v>
      </c>
      <c r="R478" s="28">
        <v>480</v>
      </c>
      <c r="S478" s="28">
        <v>420</v>
      </c>
      <c r="T478" s="30">
        <v>2.4</v>
      </c>
      <c r="U478" s="30">
        <v>-0.60000000000000009</v>
      </c>
      <c r="V478" s="30">
        <v>3</v>
      </c>
      <c r="W478" s="30">
        <v>1.8</v>
      </c>
      <c r="X478" s="31">
        <v>4.1669449081803006E-2</v>
      </c>
      <c r="Y478" s="30">
        <v>19.3</v>
      </c>
      <c r="Z478" s="30">
        <v>0</v>
      </c>
      <c r="AA478" s="30">
        <v>19.3</v>
      </c>
      <c r="AB478" s="30">
        <v>18.7</v>
      </c>
      <c r="AC478" s="32">
        <v>0.16800134401075206</v>
      </c>
      <c r="AD478" s="30">
        <v>4.0317630233349551</v>
      </c>
      <c r="AE478" s="12">
        <v>20</v>
      </c>
      <c r="AF478" s="12">
        <v>17</v>
      </c>
      <c r="AG478" s="12">
        <v>22</v>
      </c>
      <c r="AH478" s="33">
        <v>6.2727272727272734</v>
      </c>
      <c r="AI478" s="34">
        <v>881000</v>
      </c>
      <c r="AJ478" s="34">
        <v>785000</v>
      </c>
      <c r="AK478" s="34">
        <v>695000</v>
      </c>
      <c r="AL478" s="35">
        <v>0.12229299363057325</v>
      </c>
      <c r="AM478" s="35">
        <v>0.26762589928057556</v>
      </c>
      <c r="AN478" s="12">
        <v>1.2</v>
      </c>
      <c r="AO478" s="33">
        <v>0.19999999999999996</v>
      </c>
      <c r="AP478" s="12">
        <v>1</v>
      </c>
      <c r="AQ478" s="34">
        <v>500</v>
      </c>
      <c r="AR478" s="34">
        <v>450</v>
      </c>
      <c r="AS478" s="31">
        <v>0.1111111111111111</v>
      </c>
      <c r="AT478" s="36">
        <v>2857.1200000000003</v>
      </c>
      <c r="AU478" s="30">
        <v>0.88080000000000003</v>
      </c>
      <c r="AV478" s="30">
        <v>0.1192</v>
      </c>
      <c r="AW478" s="30">
        <v>0.96479999999999999</v>
      </c>
      <c r="AX478" s="30">
        <v>2.76E-2</v>
      </c>
      <c r="AY478" s="30">
        <v>9.1499999999999998E-2</v>
      </c>
      <c r="AZ478" s="30">
        <v>0.62549999999999994</v>
      </c>
      <c r="BA478" s="30">
        <v>0.26939999999999997</v>
      </c>
      <c r="BB478" s="37">
        <v>6</v>
      </c>
      <c r="BC478" s="29">
        <v>43</v>
      </c>
      <c r="BD478" s="38" t="s">
        <v>4250</v>
      </c>
      <c r="BE478" s="39">
        <v>150.776253880327</v>
      </c>
      <c r="BF478" s="39">
        <v>-34.017013572932001</v>
      </c>
      <c r="BG478" s="40">
        <f t="shared" si="84"/>
        <v>77</v>
      </c>
      <c r="BH478" s="40">
        <f t="shared" si="85"/>
        <v>97</v>
      </c>
      <c r="BI478" s="40">
        <f t="shared" si="86"/>
        <v>47</v>
      </c>
      <c r="BJ478" s="40">
        <f t="shared" si="87"/>
        <v>62</v>
      </c>
      <c r="BK478" s="40">
        <f t="shared" si="88"/>
        <v>100</v>
      </c>
      <c r="BL478" s="40">
        <f t="shared" si="89"/>
        <v>10</v>
      </c>
      <c r="BM478" s="41">
        <f t="shared" si="90"/>
        <v>89</v>
      </c>
      <c r="BN478" s="40">
        <f t="shared" si="91"/>
        <v>100</v>
      </c>
      <c r="BO478" s="41">
        <f t="shared" si="92"/>
        <v>100</v>
      </c>
      <c r="BP478" s="41">
        <f t="shared" si="93"/>
        <v>1</v>
      </c>
      <c r="BQ478" s="41">
        <f t="shared" si="94"/>
        <v>60</v>
      </c>
      <c r="BR478" s="41">
        <f t="shared" si="95"/>
        <v>55</v>
      </c>
    </row>
    <row r="479" spans="2:70" x14ac:dyDescent="0.3">
      <c r="B479" s="12" t="s">
        <v>1818</v>
      </c>
      <c r="C479" s="12">
        <v>127011729</v>
      </c>
      <c r="D479" s="12" t="s">
        <v>1061</v>
      </c>
      <c r="E479" s="12" t="s">
        <v>621</v>
      </c>
      <c r="F479" s="12" t="s">
        <v>2791</v>
      </c>
      <c r="G479" s="12" t="s">
        <v>85</v>
      </c>
      <c r="H479" s="12" t="s">
        <v>5013</v>
      </c>
      <c r="I479" s="28">
        <v>787050</v>
      </c>
      <c r="J479" s="28">
        <v>799000</v>
      </c>
      <c r="K479" s="28">
        <v>879000</v>
      </c>
      <c r="L479" s="28">
        <v>960000</v>
      </c>
      <c r="M479" s="28">
        <v>980000</v>
      </c>
      <c r="N479" s="28">
        <v>922500</v>
      </c>
      <c r="O479" s="29">
        <v>48</v>
      </c>
      <c r="P479" s="29">
        <v>46</v>
      </c>
      <c r="Q479" s="29">
        <v>26</v>
      </c>
      <c r="R479" s="28">
        <v>580</v>
      </c>
      <c r="S479" s="28">
        <v>450</v>
      </c>
      <c r="T479" s="30">
        <v>2.4</v>
      </c>
      <c r="U479" s="30">
        <v>0</v>
      </c>
      <c r="V479" s="30">
        <v>2.4</v>
      </c>
      <c r="W479" s="30">
        <v>3.2</v>
      </c>
      <c r="X479" s="31">
        <v>3.8320310018423225E-2</v>
      </c>
      <c r="Y479" s="30">
        <v>107.9</v>
      </c>
      <c r="Z479" s="30">
        <v>-3.1999999999999886</v>
      </c>
      <c r="AA479" s="30">
        <v>111.1</v>
      </c>
      <c r="AB479" s="30">
        <v>64.3</v>
      </c>
      <c r="AC479" s="32">
        <v>0.22045855379188711</v>
      </c>
      <c r="AD479" s="30">
        <v>5.7530472401162056</v>
      </c>
      <c r="AE479" s="12">
        <v>20</v>
      </c>
      <c r="AF479" s="12">
        <v>17</v>
      </c>
      <c r="AG479" s="12">
        <v>22</v>
      </c>
      <c r="AH479" s="33">
        <v>6.2727272727272734</v>
      </c>
      <c r="AI479" s="34">
        <v>881000</v>
      </c>
      <c r="AJ479" s="34">
        <v>785000</v>
      </c>
      <c r="AK479" s="34">
        <v>695000</v>
      </c>
      <c r="AL479" s="35">
        <v>0.12229299363057325</v>
      </c>
      <c r="AM479" s="35">
        <v>0.26762589928057556</v>
      </c>
      <c r="AN479" s="12">
        <v>1.2</v>
      </c>
      <c r="AO479" s="33">
        <v>0.19999999999999996</v>
      </c>
      <c r="AP479" s="12">
        <v>1</v>
      </c>
      <c r="AQ479" s="34">
        <v>500</v>
      </c>
      <c r="AR479" s="34">
        <v>450</v>
      </c>
      <c r="AS479" s="31">
        <v>0.1111111111111111</v>
      </c>
      <c r="AT479" s="36">
        <v>2630.88</v>
      </c>
      <c r="AU479" s="30">
        <v>0.87329999999999997</v>
      </c>
      <c r="AV479" s="30">
        <v>0.12670000000000001</v>
      </c>
      <c r="AW479" s="30">
        <v>0.86850000000000005</v>
      </c>
      <c r="AX479" s="30">
        <v>0.1168</v>
      </c>
      <c r="AY479" s="30">
        <v>7.9200000000000007E-2</v>
      </c>
      <c r="AZ479" s="30">
        <v>0.53600000000000003</v>
      </c>
      <c r="BA479" s="30">
        <v>0.3548</v>
      </c>
      <c r="BB479" s="37">
        <v>7.5</v>
      </c>
      <c r="BC479" s="29">
        <v>45</v>
      </c>
      <c r="BD479" s="38" t="s">
        <v>4127</v>
      </c>
      <c r="BE479" s="39">
        <v>150.74356570226001</v>
      </c>
      <c r="BF479" s="39">
        <v>-33.991217559617297</v>
      </c>
      <c r="BG479" s="40">
        <f t="shared" si="84"/>
        <v>77</v>
      </c>
      <c r="BH479" s="40">
        <f t="shared" si="85"/>
        <v>97</v>
      </c>
      <c r="BI479" s="40">
        <f t="shared" si="86"/>
        <v>47</v>
      </c>
      <c r="BJ479" s="40">
        <f t="shared" si="87"/>
        <v>62</v>
      </c>
      <c r="BK479" s="40">
        <f t="shared" si="88"/>
        <v>100</v>
      </c>
      <c r="BL479" s="40">
        <f t="shared" si="89"/>
        <v>7</v>
      </c>
      <c r="BM479" s="41">
        <f t="shared" si="90"/>
        <v>78</v>
      </c>
      <c r="BN479" s="40">
        <f t="shared" si="91"/>
        <v>93</v>
      </c>
      <c r="BO479" s="41">
        <f t="shared" si="92"/>
        <v>100</v>
      </c>
      <c r="BP479" s="41">
        <f t="shared" si="93"/>
        <v>1</v>
      </c>
      <c r="BQ479" s="41">
        <f t="shared" si="94"/>
        <v>75</v>
      </c>
      <c r="BR479" s="41">
        <f t="shared" si="95"/>
        <v>54</v>
      </c>
    </row>
    <row r="480" spans="2:70" x14ac:dyDescent="0.3">
      <c r="B480" s="12" t="s">
        <v>1317</v>
      </c>
      <c r="C480" s="12">
        <v>127021509</v>
      </c>
      <c r="D480" s="12" t="s">
        <v>720</v>
      </c>
      <c r="E480" s="12" t="s">
        <v>621</v>
      </c>
      <c r="F480" s="12" t="s">
        <v>2791</v>
      </c>
      <c r="G480" s="12" t="s">
        <v>85</v>
      </c>
      <c r="H480" s="12" t="s">
        <v>5013</v>
      </c>
      <c r="I480" s="28">
        <v>590000</v>
      </c>
      <c r="J480" s="28">
        <v>560560</v>
      </c>
      <c r="K480" s="28">
        <v>591710</v>
      </c>
      <c r="L480" s="28">
        <v>595000</v>
      </c>
      <c r="M480" s="28">
        <v>572000</v>
      </c>
      <c r="N480" s="28">
        <v>685000</v>
      </c>
      <c r="O480" s="29">
        <v>33</v>
      </c>
      <c r="P480" s="29">
        <v>33</v>
      </c>
      <c r="Q480" s="29">
        <v>35</v>
      </c>
      <c r="R480" s="28">
        <v>540</v>
      </c>
      <c r="S480" s="28">
        <v>480</v>
      </c>
      <c r="T480" s="30">
        <v>1.6</v>
      </c>
      <c r="U480" s="30">
        <v>-0.19999999999999996</v>
      </c>
      <c r="V480" s="30">
        <v>1.8</v>
      </c>
      <c r="W480" s="30">
        <v>1.3</v>
      </c>
      <c r="X480" s="31">
        <v>4.7593220338983049E-2</v>
      </c>
      <c r="Y480" s="30">
        <v>4.3</v>
      </c>
      <c r="Z480" s="30">
        <v>0.39999999999999991</v>
      </c>
      <c r="AA480" s="30">
        <v>3.9</v>
      </c>
      <c r="AB480" s="30">
        <v>4.5</v>
      </c>
      <c r="AC480" s="32">
        <v>0.30690188233154492</v>
      </c>
      <c r="AD480" s="30">
        <v>6.4484369863109512</v>
      </c>
      <c r="AE480" s="12">
        <v>98</v>
      </c>
      <c r="AF480" s="12">
        <v>88</v>
      </c>
      <c r="AG480" s="12">
        <v>118</v>
      </c>
      <c r="AH480" s="33">
        <v>2.7789473684210524</v>
      </c>
      <c r="AI480" s="34">
        <v>475000</v>
      </c>
      <c r="AJ480" s="34">
        <v>434950</v>
      </c>
      <c r="AK480" s="34">
        <v>450000</v>
      </c>
      <c r="AL480" s="35">
        <v>9.2079549373491207E-2</v>
      </c>
      <c r="AM480" s="35">
        <v>5.5555555555555552E-2</v>
      </c>
      <c r="AN480" s="12">
        <v>1.6</v>
      </c>
      <c r="AO480" s="33">
        <v>0.10000000000000009</v>
      </c>
      <c r="AP480" s="12">
        <v>1.5</v>
      </c>
      <c r="AQ480" s="34">
        <v>475</v>
      </c>
      <c r="AR480" s="34">
        <v>400</v>
      </c>
      <c r="AS480" s="31">
        <v>0.1875</v>
      </c>
      <c r="AT480" s="36">
        <v>1759.5200000000002</v>
      </c>
      <c r="AU480" s="30">
        <v>0.85589999999999999</v>
      </c>
      <c r="AV480" s="30">
        <v>0.14410000000000001</v>
      </c>
      <c r="AW480" s="30">
        <v>0.82640000000000002</v>
      </c>
      <c r="AX480" s="30">
        <v>0.1283</v>
      </c>
      <c r="AY480" s="30">
        <v>0.31019999999999998</v>
      </c>
      <c r="AZ480" s="30">
        <v>0.3211</v>
      </c>
      <c r="BA480" s="30">
        <v>0.33810000000000001</v>
      </c>
      <c r="BB480" s="37">
        <v>5</v>
      </c>
      <c r="BC480" s="29">
        <v>30</v>
      </c>
      <c r="BD480" s="38" t="s">
        <v>3657</v>
      </c>
      <c r="BE480" s="39">
        <v>150.88011176776899</v>
      </c>
      <c r="BF480" s="39">
        <v>-33.892747476491202</v>
      </c>
      <c r="BG480" s="40">
        <f t="shared" si="84"/>
        <v>90</v>
      </c>
      <c r="BH480" s="40">
        <f t="shared" si="85"/>
        <v>90</v>
      </c>
      <c r="BI480" s="40">
        <f t="shared" si="86"/>
        <v>90</v>
      </c>
      <c r="BJ480" s="40">
        <f t="shared" si="87"/>
        <v>47</v>
      </c>
      <c r="BK480" s="40">
        <f t="shared" si="88"/>
        <v>100</v>
      </c>
      <c r="BL480" s="40">
        <f t="shared" si="89"/>
        <v>58</v>
      </c>
      <c r="BM480" s="41">
        <f t="shared" si="90"/>
        <v>100</v>
      </c>
      <c r="BN480" s="40">
        <f t="shared" si="91"/>
        <v>86</v>
      </c>
      <c r="BO480" s="41">
        <f t="shared" si="92"/>
        <v>62</v>
      </c>
      <c r="BP480" s="41">
        <f t="shared" si="93"/>
        <v>46</v>
      </c>
      <c r="BQ480" s="41">
        <f t="shared" si="94"/>
        <v>50</v>
      </c>
      <c r="BR480" s="41">
        <f t="shared" si="95"/>
        <v>60</v>
      </c>
    </row>
    <row r="481" spans="2:70" x14ac:dyDescent="0.3">
      <c r="B481" s="12" t="s">
        <v>1819</v>
      </c>
      <c r="C481" s="12">
        <v>127021510</v>
      </c>
      <c r="D481" s="12" t="s">
        <v>720</v>
      </c>
      <c r="E481" s="12" t="s">
        <v>621</v>
      </c>
      <c r="F481" s="12" t="s">
        <v>2791</v>
      </c>
      <c r="G481" s="12" t="s">
        <v>85</v>
      </c>
      <c r="H481" s="12" t="s">
        <v>5013</v>
      </c>
      <c r="I481" s="28">
        <v>780000</v>
      </c>
      <c r="J481" s="28">
        <v>780000</v>
      </c>
      <c r="K481" s="28">
        <v>520000</v>
      </c>
      <c r="L481" s="28">
        <v>900000</v>
      </c>
      <c r="M481" s="28">
        <v>760000</v>
      </c>
      <c r="N481" s="28">
        <v>455000</v>
      </c>
      <c r="O481" s="29">
        <v>29</v>
      </c>
      <c r="P481" s="29">
        <v>29</v>
      </c>
      <c r="Q481" s="29">
        <v>35</v>
      </c>
      <c r="R481" s="28">
        <v>480</v>
      </c>
      <c r="S481" s="28">
        <v>450</v>
      </c>
      <c r="T481" s="30">
        <v>0.8</v>
      </c>
      <c r="U481" s="30">
        <v>-0.19999999999999996</v>
      </c>
      <c r="V481" s="30">
        <v>1</v>
      </c>
      <c r="W481" s="30">
        <v>2.2999999999999998</v>
      </c>
      <c r="X481" s="31">
        <v>3.2000000000000001E-2</v>
      </c>
      <c r="Y481" s="30">
        <v>5.2</v>
      </c>
      <c r="Z481" s="30">
        <v>-0.79999999999999982</v>
      </c>
      <c r="AA481" s="30">
        <v>6</v>
      </c>
      <c r="AB481" s="30">
        <v>5.7</v>
      </c>
      <c r="AC481" s="32">
        <v>0.24644705495769323</v>
      </c>
      <c r="AD481" s="30">
        <v>7.7014704674279129</v>
      </c>
      <c r="AE481" s="12">
        <v>98</v>
      </c>
      <c r="AF481" s="12">
        <v>88</v>
      </c>
      <c r="AG481" s="12">
        <v>118</v>
      </c>
      <c r="AH481" s="33">
        <v>2.7789473684210524</v>
      </c>
      <c r="AI481" s="34">
        <v>475000</v>
      </c>
      <c r="AJ481" s="34">
        <v>434950</v>
      </c>
      <c r="AK481" s="34">
        <v>450000</v>
      </c>
      <c r="AL481" s="35">
        <v>9.2079549373491207E-2</v>
      </c>
      <c r="AM481" s="35">
        <v>5.5555555555555552E-2</v>
      </c>
      <c r="AN481" s="12">
        <v>1.6</v>
      </c>
      <c r="AO481" s="33">
        <v>0.10000000000000009</v>
      </c>
      <c r="AP481" s="12">
        <v>1.5</v>
      </c>
      <c r="AQ481" s="34">
        <v>475</v>
      </c>
      <c r="AR481" s="34">
        <v>400</v>
      </c>
      <c r="AS481" s="31">
        <v>0.1875</v>
      </c>
      <c r="AT481" s="36">
        <v>1947.6800000000003</v>
      </c>
      <c r="AU481" s="30">
        <v>0.8599</v>
      </c>
      <c r="AV481" s="30">
        <v>0.1401</v>
      </c>
      <c r="AW481" s="30">
        <v>0.92710000000000004</v>
      </c>
      <c r="AX481" s="30">
        <v>4.65E-2</v>
      </c>
      <c r="AY481" s="30">
        <v>0.39489999999999997</v>
      </c>
      <c r="AZ481" s="30">
        <v>0.314</v>
      </c>
      <c r="BA481" s="30">
        <v>0.26069999999999999</v>
      </c>
      <c r="BB481" s="37">
        <v>3</v>
      </c>
      <c r="BC481" s="29">
        <v>31</v>
      </c>
      <c r="BD481" s="38" t="s">
        <v>4128</v>
      </c>
      <c r="BE481" s="39">
        <v>150.87515843641799</v>
      </c>
      <c r="BF481" s="39">
        <v>-33.866350476358903</v>
      </c>
      <c r="BG481" s="40">
        <f t="shared" si="84"/>
        <v>100</v>
      </c>
      <c r="BH481" s="40">
        <f t="shared" si="85"/>
        <v>90</v>
      </c>
      <c r="BI481" s="40">
        <f t="shared" si="86"/>
        <v>90</v>
      </c>
      <c r="BJ481" s="40">
        <f t="shared" si="87"/>
        <v>47</v>
      </c>
      <c r="BK481" s="40">
        <f t="shared" si="88"/>
        <v>100</v>
      </c>
      <c r="BL481" s="40">
        <f t="shared" si="89"/>
        <v>77</v>
      </c>
      <c r="BM481" s="41">
        <f t="shared" si="90"/>
        <v>57</v>
      </c>
      <c r="BN481" s="40">
        <f t="shared" si="91"/>
        <v>73</v>
      </c>
      <c r="BO481" s="41">
        <f t="shared" si="92"/>
        <v>100</v>
      </c>
      <c r="BP481" s="41">
        <f t="shared" si="93"/>
        <v>31</v>
      </c>
      <c r="BQ481" s="41">
        <f t="shared" si="94"/>
        <v>30</v>
      </c>
      <c r="BR481" s="41">
        <f t="shared" si="95"/>
        <v>58</v>
      </c>
    </row>
    <row r="482" spans="2:70" x14ac:dyDescent="0.3">
      <c r="B482" s="12" t="s">
        <v>2325</v>
      </c>
      <c r="C482" s="12">
        <v>127021511</v>
      </c>
      <c r="D482" s="12" t="s">
        <v>720</v>
      </c>
      <c r="E482" s="12" t="s">
        <v>621</v>
      </c>
      <c r="F482" s="12" t="s">
        <v>2791</v>
      </c>
      <c r="G482" s="12" t="s">
        <v>85</v>
      </c>
      <c r="H482" s="12" t="s">
        <v>5013</v>
      </c>
      <c r="I482" s="28">
        <v>429000</v>
      </c>
      <c r="J482" s="28">
        <v>419500</v>
      </c>
      <c r="K482" s="28">
        <v>407400</v>
      </c>
      <c r="L482" s="28">
        <v>425000</v>
      </c>
      <c r="M482" s="28">
        <v>422000</v>
      </c>
      <c r="N482" s="28">
        <v>418000</v>
      </c>
      <c r="O482" s="29">
        <v>38</v>
      </c>
      <c r="P482" s="29">
        <v>39</v>
      </c>
      <c r="Q482" s="29">
        <v>48</v>
      </c>
      <c r="R482" s="28">
        <v>420</v>
      </c>
      <c r="S482" s="28">
        <v>380</v>
      </c>
      <c r="T482" s="30">
        <v>1.8</v>
      </c>
      <c r="U482" s="30">
        <v>-0.19999999999999996</v>
      </c>
      <c r="V482" s="30">
        <v>2</v>
      </c>
      <c r="W482" s="30">
        <v>1.6</v>
      </c>
      <c r="X482" s="31">
        <v>5.0909090909090911E-2</v>
      </c>
      <c r="Y482" s="30">
        <v>3.6</v>
      </c>
      <c r="Z482" s="30">
        <v>-0.49999999999999956</v>
      </c>
      <c r="AA482" s="30">
        <v>4.0999999999999996</v>
      </c>
      <c r="AB482" s="30">
        <v>5.2</v>
      </c>
      <c r="AC482" s="32">
        <v>0.30838815789473684</v>
      </c>
      <c r="AD482" s="30">
        <v>6.0576245300751879</v>
      </c>
      <c r="AE482" s="12">
        <v>98</v>
      </c>
      <c r="AF482" s="12">
        <v>88</v>
      </c>
      <c r="AG482" s="12">
        <v>118</v>
      </c>
      <c r="AH482" s="33">
        <v>2.7789473684210524</v>
      </c>
      <c r="AI482" s="34">
        <v>475000</v>
      </c>
      <c r="AJ482" s="34">
        <v>434950</v>
      </c>
      <c r="AK482" s="34">
        <v>450000</v>
      </c>
      <c r="AL482" s="35">
        <v>9.2079549373491207E-2</v>
      </c>
      <c r="AM482" s="35">
        <v>5.5555555555555552E-2</v>
      </c>
      <c r="AN482" s="12">
        <v>1.6</v>
      </c>
      <c r="AO482" s="33">
        <v>0.10000000000000009</v>
      </c>
      <c r="AP482" s="12">
        <v>1.5</v>
      </c>
      <c r="AQ482" s="34">
        <v>475</v>
      </c>
      <c r="AR482" s="34">
        <v>400</v>
      </c>
      <c r="AS482" s="31">
        <v>0.1875</v>
      </c>
      <c r="AT482" s="36">
        <v>1361.92</v>
      </c>
      <c r="AU482" s="30">
        <v>0.74719999999999998</v>
      </c>
      <c r="AV482" s="30">
        <v>0.25280000000000002</v>
      </c>
      <c r="AW482" s="30">
        <v>0.4486</v>
      </c>
      <c r="AX482" s="30">
        <v>0.20169999999999999</v>
      </c>
      <c r="AY482" s="30">
        <v>0.28870000000000001</v>
      </c>
      <c r="AZ482" s="30">
        <v>0.22070000000000001</v>
      </c>
      <c r="BA482" s="30">
        <v>0.4456</v>
      </c>
      <c r="BB482" s="37">
        <v>1</v>
      </c>
      <c r="BC482" s="29">
        <v>25</v>
      </c>
      <c r="BD482" s="38" t="s">
        <v>4614</v>
      </c>
      <c r="BE482" s="39">
        <v>150.93858074397599</v>
      </c>
      <c r="BF482" s="39">
        <v>-33.899826037341001</v>
      </c>
      <c r="BG482" s="40">
        <f t="shared" si="84"/>
        <v>87</v>
      </c>
      <c r="BH482" s="40">
        <f t="shared" si="85"/>
        <v>90</v>
      </c>
      <c r="BI482" s="40">
        <f t="shared" si="86"/>
        <v>90</v>
      </c>
      <c r="BJ482" s="40">
        <f t="shared" si="87"/>
        <v>47</v>
      </c>
      <c r="BK482" s="40">
        <f t="shared" si="88"/>
        <v>100</v>
      </c>
      <c r="BL482" s="40">
        <f t="shared" si="89"/>
        <v>54</v>
      </c>
      <c r="BM482" s="41">
        <f t="shared" si="90"/>
        <v>100</v>
      </c>
      <c r="BN482" s="40">
        <f t="shared" si="91"/>
        <v>90</v>
      </c>
      <c r="BO482" s="41">
        <f t="shared" si="92"/>
        <v>61</v>
      </c>
      <c r="BP482" s="41">
        <f t="shared" si="93"/>
        <v>57</v>
      </c>
      <c r="BQ482" s="41">
        <f t="shared" si="94"/>
        <v>10</v>
      </c>
      <c r="BR482" s="41">
        <f t="shared" si="95"/>
        <v>58</v>
      </c>
    </row>
    <row r="483" spans="2:70" x14ac:dyDescent="0.3">
      <c r="B483" s="12" t="s">
        <v>2250</v>
      </c>
      <c r="C483" s="12">
        <v>127021512</v>
      </c>
      <c r="D483" s="12" t="s">
        <v>720</v>
      </c>
      <c r="E483" s="12" t="s">
        <v>621</v>
      </c>
      <c r="F483" s="12" t="s">
        <v>2791</v>
      </c>
      <c r="G483" s="12" t="s">
        <v>85</v>
      </c>
      <c r="H483" s="12" t="s">
        <v>5013</v>
      </c>
      <c r="I483" s="28">
        <v>700000</v>
      </c>
      <c r="J483" s="28">
        <v>715000</v>
      </c>
      <c r="K483" s="28">
        <v>699000</v>
      </c>
      <c r="L483" s="28">
        <v>719000</v>
      </c>
      <c r="M483" s="28">
        <v>715000</v>
      </c>
      <c r="N483" s="28">
        <v>670000</v>
      </c>
      <c r="O483" s="29">
        <v>137</v>
      </c>
      <c r="P483" s="29">
        <v>47</v>
      </c>
      <c r="Q483" s="29">
        <v>47</v>
      </c>
      <c r="R483" s="28">
        <v>450</v>
      </c>
      <c r="S483" s="28">
        <v>400</v>
      </c>
      <c r="T483" s="30">
        <v>1.1000000000000001</v>
      </c>
      <c r="U483" s="30">
        <v>0</v>
      </c>
      <c r="V483" s="30">
        <v>1.1000000000000001</v>
      </c>
      <c r="W483" s="30">
        <v>0.5</v>
      </c>
      <c r="X483" s="31">
        <v>3.3428571428571426E-2</v>
      </c>
      <c r="Y483" s="30">
        <v>5.9</v>
      </c>
      <c r="Z483" s="30">
        <v>-0.59999999999999964</v>
      </c>
      <c r="AA483" s="30">
        <v>6.5</v>
      </c>
      <c r="AB483" s="30">
        <v>7.2</v>
      </c>
      <c r="AC483" s="32">
        <v>0.2790178571428571</v>
      </c>
      <c r="AD483" s="30">
        <v>8.3466880341880341</v>
      </c>
      <c r="AE483" s="12">
        <v>98</v>
      </c>
      <c r="AF483" s="12">
        <v>88</v>
      </c>
      <c r="AG483" s="12">
        <v>118</v>
      </c>
      <c r="AH483" s="33">
        <v>2.7789473684210524</v>
      </c>
      <c r="AI483" s="34">
        <v>475000</v>
      </c>
      <c r="AJ483" s="34">
        <v>434950</v>
      </c>
      <c r="AK483" s="34">
        <v>450000</v>
      </c>
      <c r="AL483" s="35">
        <v>9.2079549373491207E-2</v>
      </c>
      <c r="AM483" s="35">
        <v>5.5555555555555552E-2</v>
      </c>
      <c r="AN483" s="12">
        <v>1.6</v>
      </c>
      <c r="AO483" s="33">
        <v>0.10000000000000009</v>
      </c>
      <c r="AP483" s="12">
        <v>1.5</v>
      </c>
      <c r="AQ483" s="34">
        <v>475</v>
      </c>
      <c r="AR483" s="34">
        <v>400</v>
      </c>
      <c r="AS483" s="31">
        <v>0.1875</v>
      </c>
      <c r="AT483" s="36">
        <v>1612.8000000000002</v>
      </c>
      <c r="AU483" s="30">
        <v>0.80089999999999995</v>
      </c>
      <c r="AV483" s="30">
        <v>0.1991</v>
      </c>
      <c r="AW483" s="30">
        <v>0.86260000000000003</v>
      </c>
      <c r="AX483" s="30">
        <v>0.10009999999999999</v>
      </c>
      <c r="AY483" s="30">
        <v>0.29360000000000003</v>
      </c>
      <c r="AZ483" s="30">
        <v>0.30969999999999998</v>
      </c>
      <c r="BA483" s="30">
        <v>0.35549999999999998</v>
      </c>
      <c r="BB483" s="37">
        <v>3</v>
      </c>
      <c r="BC483" s="29">
        <v>28</v>
      </c>
      <c r="BD483" s="38" t="s">
        <v>4540</v>
      </c>
      <c r="BE483" s="39">
        <v>150.90458471814</v>
      </c>
      <c r="BF483" s="39">
        <v>-33.901553940110396</v>
      </c>
      <c r="BG483" s="40">
        <f t="shared" si="84"/>
        <v>98</v>
      </c>
      <c r="BH483" s="40">
        <f t="shared" si="85"/>
        <v>90</v>
      </c>
      <c r="BI483" s="40">
        <f t="shared" si="86"/>
        <v>90</v>
      </c>
      <c r="BJ483" s="40">
        <f t="shared" si="87"/>
        <v>47</v>
      </c>
      <c r="BK483" s="40">
        <f t="shared" si="88"/>
        <v>100</v>
      </c>
      <c r="BL483" s="40">
        <f t="shared" si="89"/>
        <v>55</v>
      </c>
      <c r="BM483" s="41">
        <f t="shared" si="90"/>
        <v>62</v>
      </c>
      <c r="BN483" s="40">
        <f t="shared" si="91"/>
        <v>67</v>
      </c>
      <c r="BO483" s="41">
        <f t="shared" si="92"/>
        <v>81</v>
      </c>
      <c r="BP483" s="41">
        <f t="shared" si="93"/>
        <v>19</v>
      </c>
      <c r="BQ483" s="41">
        <f t="shared" si="94"/>
        <v>30</v>
      </c>
      <c r="BR483" s="41">
        <f t="shared" si="95"/>
        <v>54</v>
      </c>
    </row>
    <row r="484" spans="2:70" x14ac:dyDescent="0.3">
      <c r="B484" s="12" t="s">
        <v>2326</v>
      </c>
      <c r="C484" s="12">
        <v>127021513</v>
      </c>
      <c r="D484" s="12" t="s">
        <v>720</v>
      </c>
      <c r="E484" s="12" t="s">
        <v>621</v>
      </c>
      <c r="F484" s="12" t="s">
        <v>2791</v>
      </c>
      <c r="G484" s="12" t="s">
        <v>85</v>
      </c>
      <c r="H484" s="12" t="s">
        <v>5013</v>
      </c>
      <c r="I484" s="28">
        <v>441000</v>
      </c>
      <c r="J484" s="28">
        <v>445000</v>
      </c>
      <c r="K484" s="28">
        <v>435000</v>
      </c>
      <c r="L484" s="28">
        <v>445000</v>
      </c>
      <c r="M484" s="28">
        <v>440000</v>
      </c>
      <c r="N484" s="28">
        <v>420000</v>
      </c>
      <c r="O484" s="29">
        <v>36</v>
      </c>
      <c r="P484" s="29">
        <v>39</v>
      </c>
      <c r="Q484" s="29">
        <v>61</v>
      </c>
      <c r="R484" s="28">
        <v>450</v>
      </c>
      <c r="S484" s="28">
        <v>400</v>
      </c>
      <c r="T484" s="30">
        <v>2</v>
      </c>
      <c r="U484" s="30">
        <v>0</v>
      </c>
      <c r="V484" s="30">
        <v>2</v>
      </c>
      <c r="W484" s="30">
        <v>1.6</v>
      </c>
      <c r="X484" s="31">
        <v>5.3061224489795916E-2</v>
      </c>
      <c r="Y484" s="30">
        <v>5.4</v>
      </c>
      <c r="Z484" s="30">
        <v>-0.5</v>
      </c>
      <c r="AA484" s="30">
        <v>5.9</v>
      </c>
      <c r="AB484" s="30">
        <v>5.3</v>
      </c>
      <c r="AC484" s="32">
        <v>0.28515664605089724</v>
      </c>
      <c r="AD484" s="30">
        <v>5.3741060217284486</v>
      </c>
      <c r="AE484" s="12">
        <v>98</v>
      </c>
      <c r="AF484" s="12">
        <v>88</v>
      </c>
      <c r="AG484" s="12">
        <v>118</v>
      </c>
      <c r="AH484" s="33">
        <v>2.7789473684210524</v>
      </c>
      <c r="AI484" s="34">
        <v>475000</v>
      </c>
      <c r="AJ484" s="34">
        <v>434950</v>
      </c>
      <c r="AK484" s="34">
        <v>450000</v>
      </c>
      <c r="AL484" s="35">
        <v>9.2079549373491207E-2</v>
      </c>
      <c r="AM484" s="35">
        <v>5.5555555555555552E-2</v>
      </c>
      <c r="AN484" s="12">
        <v>1.6</v>
      </c>
      <c r="AO484" s="33">
        <v>0.10000000000000009</v>
      </c>
      <c r="AP484" s="12">
        <v>1.5</v>
      </c>
      <c r="AQ484" s="34">
        <v>475</v>
      </c>
      <c r="AR484" s="34">
        <v>400</v>
      </c>
      <c r="AS484" s="31">
        <v>0.1875</v>
      </c>
      <c r="AT484" s="36">
        <v>1578.0800000000002</v>
      </c>
      <c r="AU484" s="30">
        <v>0.78800000000000003</v>
      </c>
      <c r="AV484" s="30">
        <v>0.21199999999999999</v>
      </c>
      <c r="AW484" s="30">
        <v>0.65749999999999997</v>
      </c>
      <c r="AX484" s="30">
        <v>0.17699999999999999</v>
      </c>
      <c r="AY484" s="30">
        <v>0.29320000000000002</v>
      </c>
      <c r="AZ484" s="30">
        <v>0.26679999999999998</v>
      </c>
      <c r="BA484" s="30">
        <v>0.4002</v>
      </c>
      <c r="BB484" s="37">
        <v>1.5</v>
      </c>
      <c r="BC484" s="29">
        <v>25</v>
      </c>
      <c r="BD484" s="38" t="s">
        <v>4615</v>
      </c>
      <c r="BE484" s="39">
        <v>150.935316625627</v>
      </c>
      <c r="BF484" s="39">
        <v>-33.883599193141897</v>
      </c>
      <c r="BG484" s="40">
        <f t="shared" si="84"/>
        <v>84</v>
      </c>
      <c r="BH484" s="40">
        <f t="shared" si="85"/>
        <v>90</v>
      </c>
      <c r="BI484" s="40">
        <f t="shared" si="86"/>
        <v>90</v>
      </c>
      <c r="BJ484" s="40">
        <f t="shared" si="87"/>
        <v>47</v>
      </c>
      <c r="BK484" s="40">
        <f t="shared" si="88"/>
        <v>100</v>
      </c>
      <c r="BL484" s="40">
        <f t="shared" si="89"/>
        <v>55</v>
      </c>
      <c r="BM484" s="41">
        <f t="shared" si="90"/>
        <v>100</v>
      </c>
      <c r="BN484" s="40">
        <f t="shared" si="91"/>
        <v>96</v>
      </c>
      <c r="BO484" s="41">
        <f t="shared" si="92"/>
        <v>77</v>
      </c>
      <c r="BP484" s="41">
        <f t="shared" si="93"/>
        <v>27</v>
      </c>
      <c r="BQ484" s="41">
        <f t="shared" si="94"/>
        <v>15</v>
      </c>
      <c r="BR484" s="41">
        <f t="shared" si="95"/>
        <v>57</v>
      </c>
    </row>
    <row r="485" spans="2:70" x14ac:dyDescent="0.3">
      <c r="B485" s="12" t="s">
        <v>1698</v>
      </c>
      <c r="C485" s="12">
        <v>127021514</v>
      </c>
      <c r="D485" s="12" t="s">
        <v>720</v>
      </c>
      <c r="E485" s="12" t="s">
        <v>621</v>
      </c>
      <c r="F485" s="12" t="s">
        <v>2791</v>
      </c>
      <c r="G485" s="12" t="s">
        <v>85</v>
      </c>
      <c r="H485" s="12" t="s">
        <v>5013</v>
      </c>
      <c r="I485" s="28">
        <v>880000</v>
      </c>
      <c r="J485" s="28">
        <v>860000</v>
      </c>
      <c r="K485" s="28">
        <v>749000</v>
      </c>
      <c r="L485" s="28">
        <v>860000</v>
      </c>
      <c r="M485" s="28">
        <v>850000</v>
      </c>
      <c r="N485" s="28">
        <v>755000</v>
      </c>
      <c r="O485" s="29">
        <v>4</v>
      </c>
      <c r="P485" s="29">
        <v>29</v>
      </c>
      <c r="Q485" s="29">
        <v>25</v>
      </c>
      <c r="R485" s="28">
        <v>550</v>
      </c>
      <c r="S485" s="28">
        <v>500</v>
      </c>
      <c r="T485" s="30">
        <v>0.6</v>
      </c>
      <c r="U485" s="30">
        <v>0</v>
      </c>
      <c r="V485" s="30">
        <v>0.6</v>
      </c>
      <c r="W485" s="30">
        <v>2.6</v>
      </c>
      <c r="X485" s="31">
        <v>3.2500000000000001E-2</v>
      </c>
      <c r="Y485" s="30">
        <v>5.7</v>
      </c>
      <c r="Z485" s="30">
        <v>-0.59999999999999964</v>
      </c>
      <c r="AA485" s="30">
        <v>6.3</v>
      </c>
      <c r="AB485" s="30">
        <v>3.4</v>
      </c>
      <c r="AC485" s="32">
        <v>0.27026495793694472</v>
      </c>
      <c r="AD485" s="30">
        <v>8.3158448595982986</v>
      </c>
      <c r="AE485" s="12">
        <v>98</v>
      </c>
      <c r="AF485" s="12">
        <v>88</v>
      </c>
      <c r="AG485" s="12">
        <v>118</v>
      </c>
      <c r="AH485" s="33">
        <v>2.7789473684210524</v>
      </c>
      <c r="AI485" s="34">
        <v>475000</v>
      </c>
      <c r="AJ485" s="34">
        <v>434950</v>
      </c>
      <c r="AK485" s="34">
        <v>450000</v>
      </c>
      <c r="AL485" s="35">
        <v>9.2079549373491207E-2</v>
      </c>
      <c r="AM485" s="35">
        <v>5.5555555555555552E-2</v>
      </c>
      <c r="AN485" s="12">
        <v>1.6</v>
      </c>
      <c r="AO485" s="33">
        <v>0.10000000000000009</v>
      </c>
      <c r="AP485" s="12">
        <v>1.5</v>
      </c>
      <c r="AQ485" s="34">
        <v>475</v>
      </c>
      <c r="AR485" s="34">
        <v>400</v>
      </c>
      <c r="AS485" s="31">
        <v>0.1875</v>
      </c>
      <c r="AT485" s="36">
        <v>2035.0400000000002</v>
      </c>
      <c r="AU485" s="30">
        <v>0.88570000000000004</v>
      </c>
      <c r="AV485" s="30">
        <v>0.1143</v>
      </c>
      <c r="AW485" s="30">
        <v>0.8962</v>
      </c>
      <c r="AX485" s="30">
        <v>8.4400000000000003E-2</v>
      </c>
      <c r="AY485" s="30">
        <v>0.38340000000000002</v>
      </c>
      <c r="AZ485" s="30">
        <v>0.32840000000000003</v>
      </c>
      <c r="BA485" s="30">
        <v>0.26540000000000002</v>
      </c>
      <c r="BB485" s="37">
        <v>1.5</v>
      </c>
      <c r="BC485" s="29">
        <v>31</v>
      </c>
      <c r="BD485" s="38" t="s">
        <v>4014</v>
      </c>
      <c r="BE485" s="39">
        <v>150.87659442737501</v>
      </c>
      <c r="BF485" s="39">
        <v>-33.8786289919544</v>
      </c>
      <c r="BG485" s="40">
        <f t="shared" si="84"/>
        <v>100</v>
      </c>
      <c r="BH485" s="40">
        <f t="shared" si="85"/>
        <v>90</v>
      </c>
      <c r="BI485" s="40">
        <f t="shared" si="86"/>
        <v>90</v>
      </c>
      <c r="BJ485" s="40">
        <f t="shared" si="87"/>
        <v>47</v>
      </c>
      <c r="BK485" s="40">
        <f t="shared" si="88"/>
        <v>100</v>
      </c>
      <c r="BL485" s="40">
        <f t="shared" si="89"/>
        <v>74</v>
      </c>
      <c r="BM485" s="41">
        <f t="shared" si="90"/>
        <v>59</v>
      </c>
      <c r="BN485" s="40">
        <f t="shared" si="91"/>
        <v>67</v>
      </c>
      <c r="BO485" s="41">
        <f t="shared" si="92"/>
        <v>87</v>
      </c>
      <c r="BP485" s="41">
        <f t="shared" si="93"/>
        <v>22</v>
      </c>
      <c r="BQ485" s="41">
        <f t="shared" si="94"/>
        <v>15</v>
      </c>
      <c r="BR485" s="41">
        <f t="shared" si="95"/>
        <v>55</v>
      </c>
    </row>
    <row r="486" spans="2:70" x14ac:dyDescent="0.3">
      <c r="B486" s="12" t="s">
        <v>720</v>
      </c>
      <c r="C486" s="12">
        <v>127021515</v>
      </c>
      <c r="D486" s="12" t="s">
        <v>720</v>
      </c>
      <c r="E486" s="12" t="s">
        <v>621</v>
      </c>
      <c r="F486" s="12" t="s">
        <v>2791</v>
      </c>
      <c r="G486" s="12" t="s">
        <v>85</v>
      </c>
      <c r="H486" s="12" t="s">
        <v>5013</v>
      </c>
      <c r="I486" s="28">
        <v>435600</v>
      </c>
      <c r="J486" s="28">
        <v>425700</v>
      </c>
      <c r="K486" s="28">
        <v>420000</v>
      </c>
      <c r="L486" s="28">
        <v>445000</v>
      </c>
      <c r="M486" s="28">
        <v>431700</v>
      </c>
      <c r="N486" s="28">
        <v>410000</v>
      </c>
      <c r="O486" s="29">
        <v>36</v>
      </c>
      <c r="P486" s="29">
        <v>33</v>
      </c>
      <c r="Q486" s="29">
        <v>44</v>
      </c>
      <c r="R486" s="28">
        <v>470</v>
      </c>
      <c r="S486" s="28">
        <v>400</v>
      </c>
      <c r="T486" s="30">
        <v>2</v>
      </c>
      <c r="U486" s="30">
        <v>0.10000000000000009</v>
      </c>
      <c r="V486" s="30">
        <v>1.9</v>
      </c>
      <c r="W486" s="30">
        <v>2.1</v>
      </c>
      <c r="X486" s="31">
        <v>5.610651974288338E-2</v>
      </c>
      <c r="Y486" s="30">
        <v>4.7</v>
      </c>
      <c r="Z486" s="30">
        <v>0.10000000000000053</v>
      </c>
      <c r="AA486" s="30">
        <v>4.5999999999999996</v>
      </c>
      <c r="AB486" s="30">
        <v>4.8</v>
      </c>
      <c r="AC486" s="32">
        <v>0.3860559863319753</v>
      </c>
      <c r="AD486" s="30">
        <v>6.8807687252949439</v>
      </c>
      <c r="AE486" s="12">
        <v>98</v>
      </c>
      <c r="AF486" s="12">
        <v>88</v>
      </c>
      <c r="AG486" s="12">
        <v>118</v>
      </c>
      <c r="AH486" s="33">
        <v>2.7789473684210524</v>
      </c>
      <c r="AI486" s="34">
        <v>475000</v>
      </c>
      <c r="AJ486" s="34">
        <v>434950</v>
      </c>
      <c r="AK486" s="34">
        <v>450000</v>
      </c>
      <c r="AL486" s="35">
        <v>9.2079549373491207E-2</v>
      </c>
      <c r="AM486" s="35">
        <v>5.5555555555555552E-2</v>
      </c>
      <c r="AN486" s="12">
        <v>1.6</v>
      </c>
      <c r="AO486" s="33">
        <v>0.10000000000000009</v>
      </c>
      <c r="AP486" s="12">
        <v>1.5</v>
      </c>
      <c r="AQ486" s="34">
        <v>475</v>
      </c>
      <c r="AR486" s="34">
        <v>400</v>
      </c>
      <c r="AS486" s="31">
        <v>0.1875</v>
      </c>
      <c r="AT486" s="36">
        <v>1217.44</v>
      </c>
      <c r="AU486" s="30">
        <v>0.74519999999999997</v>
      </c>
      <c r="AV486" s="30">
        <v>0.25480000000000003</v>
      </c>
      <c r="AW486" s="30">
        <v>0.39129999999999998</v>
      </c>
      <c r="AX486" s="30">
        <v>0.1361</v>
      </c>
      <c r="AY486" s="30">
        <v>0.20899999999999999</v>
      </c>
      <c r="AZ486" s="30">
        <v>0.17749999999999999</v>
      </c>
      <c r="BA486" s="30">
        <v>0.58120000000000005</v>
      </c>
      <c r="BB486" s="37">
        <v>1</v>
      </c>
      <c r="BC486" s="29">
        <v>23</v>
      </c>
      <c r="BD486" s="38" t="s">
        <v>4765</v>
      </c>
      <c r="BE486" s="39">
        <v>150.95466017073599</v>
      </c>
      <c r="BF486" s="39">
        <v>-33.8684158978784</v>
      </c>
      <c r="BG486" s="40">
        <f t="shared" si="84"/>
        <v>84</v>
      </c>
      <c r="BH486" s="40">
        <f t="shared" si="85"/>
        <v>90</v>
      </c>
      <c r="BI486" s="40">
        <f t="shared" si="86"/>
        <v>90</v>
      </c>
      <c r="BJ486" s="40">
        <f t="shared" si="87"/>
        <v>47</v>
      </c>
      <c r="BK486" s="40">
        <f t="shared" si="88"/>
        <v>100</v>
      </c>
      <c r="BL486" s="40">
        <f t="shared" si="89"/>
        <v>36</v>
      </c>
      <c r="BM486" s="41">
        <f t="shared" si="90"/>
        <v>100</v>
      </c>
      <c r="BN486" s="40">
        <f t="shared" si="91"/>
        <v>81</v>
      </c>
      <c r="BO486" s="41">
        <f t="shared" si="92"/>
        <v>10</v>
      </c>
      <c r="BP486" s="41">
        <f t="shared" si="93"/>
        <v>39</v>
      </c>
      <c r="BQ486" s="41">
        <f t="shared" si="94"/>
        <v>10</v>
      </c>
      <c r="BR486" s="41">
        <f t="shared" si="95"/>
        <v>51</v>
      </c>
    </row>
    <row r="487" spans="2:70" x14ac:dyDescent="0.3">
      <c r="B487" s="12" t="s">
        <v>2251</v>
      </c>
      <c r="C487" s="12">
        <v>127021516</v>
      </c>
      <c r="D487" s="12" t="s">
        <v>720</v>
      </c>
      <c r="E487" s="12" t="s">
        <v>621</v>
      </c>
      <c r="F487" s="12" t="s">
        <v>2791</v>
      </c>
      <c r="G487" s="12" t="s">
        <v>85</v>
      </c>
      <c r="H487" s="12" t="s">
        <v>5013</v>
      </c>
      <c r="I487" s="28">
        <v>645000</v>
      </c>
      <c r="J487" s="28">
        <v>625000</v>
      </c>
      <c r="K487" s="28">
        <v>510000</v>
      </c>
      <c r="L487" s="28">
        <v>825000</v>
      </c>
      <c r="M487" s="28">
        <v>770000</v>
      </c>
      <c r="N487" s="28">
        <v>503000</v>
      </c>
      <c r="O487" s="29">
        <v>28</v>
      </c>
      <c r="P487" s="29">
        <v>29</v>
      </c>
      <c r="Q487" s="29">
        <v>35</v>
      </c>
      <c r="R487" s="28">
        <v>550</v>
      </c>
      <c r="S487" s="28">
        <v>500</v>
      </c>
      <c r="T487" s="30">
        <v>1.6</v>
      </c>
      <c r="U487" s="30">
        <v>0.20000000000000018</v>
      </c>
      <c r="V487" s="30">
        <v>1.4</v>
      </c>
      <c r="W487" s="30">
        <v>1</v>
      </c>
      <c r="X487" s="31">
        <v>4.4341085271317832E-2</v>
      </c>
      <c r="Y487" s="30">
        <v>4.8</v>
      </c>
      <c r="Z487" s="30">
        <v>-0.40000000000000036</v>
      </c>
      <c r="AA487" s="30">
        <v>5.2</v>
      </c>
      <c r="AB487" s="30">
        <v>6.9</v>
      </c>
      <c r="AC487" s="32">
        <v>0.35766309437103316</v>
      </c>
      <c r="AD487" s="30">
        <v>8.0661781772488244</v>
      </c>
      <c r="AE487" s="12">
        <v>98</v>
      </c>
      <c r="AF487" s="12">
        <v>88</v>
      </c>
      <c r="AG487" s="12">
        <v>118</v>
      </c>
      <c r="AH487" s="33">
        <v>2.7789473684210524</v>
      </c>
      <c r="AI487" s="34">
        <v>475000</v>
      </c>
      <c r="AJ487" s="34">
        <v>434950</v>
      </c>
      <c r="AK487" s="34">
        <v>450000</v>
      </c>
      <c r="AL487" s="35">
        <v>9.2079549373491207E-2</v>
      </c>
      <c r="AM487" s="35">
        <v>5.5555555555555552E-2</v>
      </c>
      <c r="AN487" s="12">
        <v>1.6</v>
      </c>
      <c r="AO487" s="33">
        <v>0.10000000000000009</v>
      </c>
      <c r="AP487" s="12">
        <v>1.5</v>
      </c>
      <c r="AQ487" s="34">
        <v>475</v>
      </c>
      <c r="AR487" s="34">
        <v>400</v>
      </c>
      <c r="AS487" s="31">
        <v>0.1875</v>
      </c>
      <c r="AT487" s="36">
        <v>1537.7600000000002</v>
      </c>
      <c r="AU487" s="30">
        <v>0.83289999999999997</v>
      </c>
      <c r="AV487" s="30">
        <v>0.1671</v>
      </c>
      <c r="AW487" s="30">
        <v>0.75670000000000004</v>
      </c>
      <c r="AX487" s="30">
        <v>0.18459999999999999</v>
      </c>
      <c r="AY487" s="30">
        <v>0.30330000000000001</v>
      </c>
      <c r="AZ487" s="30">
        <v>0.26129999999999998</v>
      </c>
      <c r="BA487" s="30">
        <v>0.40589999999999998</v>
      </c>
      <c r="BB487" s="37">
        <v>2.5</v>
      </c>
      <c r="BC487" s="29">
        <v>26</v>
      </c>
      <c r="BD487" s="38" t="s">
        <v>4541</v>
      </c>
      <c r="BE487" s="39">
        <v>150.92774272883699</v>
      </c>
      <c r="BF487" s="39">
        <v>-33.871225157063002</v>
      </c>
      <c r="BG487" s="40">
        <f t="shared" si="84"/>
        <v>90</v>
      </c>
      <c r="BH487" s="40">
        <f t="shared" si="85"/>
        <v>90</v>
      </c>
      <c r="BI487" s="40">
        <f t="shared" si="86"/>
        <v>90</v>
      </c>
      <c r="BJ487" s="40">
        <f t="shared" si="87"/>
        <v>47</v>
      </c>
      <c r="BK487" s="40">
        <f t="shared" si="88"/>
        <v>100</v>
      </c>
      <c r="BL487" s="40">
        <f t="shared" si="89"/>
        <v>57</v>
      </c>
      <c r="BM487" s="41">
        <f t="shared" si="90"/>
        <v>98</v>
      </c>
      <c r="BN487" s="40">
        <f t="shared" si="91"/>
        <v>70</v>
      </c>
      <c r="BO487" s="41">
        <f t="shared" si="92"/>
        <v>29</v>
      </c>
      <c r="BP487" s="41">
        <f t="shared" si="93"/>
        <v>37</v>
      </c>
      <c r="BQ487" s="41">
        <f t="shared" si="94"/>
        <v>25</v>
      </c>
      <c r="BR487" s="41">
        <f t="shared" si="95"/>
        <v>54</v>
      </c>
    </row>
    <row r="488" spans="2:70" x14ac:dyDescent="0.3">
      <c r="B488" s="12" t="s">
        <v>2036</v>
      </c>
      <c r="C488" s="12">
        <v>127021517</v>
      </c>
      <c r="D488" s="12" t="s">
        <v>720</v>
      </c>
      <c r="E488" s="12" t="s">
        <v>621</v>
      </c>
      <c r="F488" s="12" t="s">
        <v>2791</v>
      </c>
      <c r="G488" s="12" t="s">
        <v>85</v>
      </c>
      <c r="H488" s="12" t="s">
        <v>5013</v>
      </c>
      <c r="I488" s="28">
        <v>755000</v>
      </c>
      <c r="J488" s="28">
        <v>755000</v>
      </c>
      <c r="K488" s="28">
        <v>810000</v>
      </c>
      <c r="L488" s="28">
        <v>775000</v>
      </c>
      <c r="M488" s="28">
        <v>775000</v>
      </c>
      <c r="N488" s="28">
        <v>765000</v>
      </c>
      <c r="O488" s="29">
        <v>26</v>
      </c>
      <c r="P488" s="29">
        <v>39</v>
      </c>
      <c r="Q488" s="29">
        <v>81</v>
      </c>
      <c r="R488" s="28">
        <v>500</v>
      </c>
      <c r="S488" s="28">
        <v>480</v>
      </c>
      <c r="T488" s="30">
        <v>2.1</v>
      </c>
      <c r="U488" s="30">
        <v>-0.39999999999999991</v>
      </c>
      <c r="V488" s="30">
        <v>2.5</v>
      </c>
      <c r="W488" s="30">
        <v>1.1000000000000001</v>
      </c>
      <c r="X488" s="31">
        <v>3.443708609271523E-2</v>
      </c>
      <c r="Y488" s="30">
        <v>5.3</v>
      </c>
      <c r="Z488" s="30">
        <v>-0.70000000000000018</v>
      </c>
      <c r="AA488" s="30">
        <v>6</v>
      </c>
      <c r="AB488" s="30">
        <v>6.8</v>
      </c>
      <c r="AC488" s="32">
        <v>0.30225360286294606</v>
      </c>
      <c r="AD488" s="30">
        <v>8.7769796215970892</v>
      </c>
      <c r="AE488" s="12">
        <v>98</v>
      </c>
      <c r="AF488" s="12">
        <v>88</v>
      </c>
      <c r="AG488" s="12">
        <v>118</v>
      </c>
      <c r="AH488" s="33">
        <v>2.7789473684210524</v>
      </c>
      <c r="AI488" s="34">
        <v>475000</v>
      </c>
      <c r="AJ488" s="34">
        <v>434950</v>
      </c>
      <c r="AK488" s="34">
        <v>450000</v>
      </c>
      <c r="AL488" s="35">
        <v>9.2079549373491207E-2</v>
      </c>
      <c r="AM488" s="35">
        <v>5.5555555555555552E-2</v>
      </c>
      <c r="AN488" s="12">
        <v>1.6</v>
      </c>
      <c r="AO488" s="33">
        <v>0.10000000000000009</v>
      </c>
      <c r="AP488" s="12">
        <v>1.5</v>
      </c>
      <c r="AQ488" s="34">
        <v>475</v>
      </c>
      <c r="AR488" s="34">
        <v>400</v>
      </c>
      <c r="AS488" s="31">
        <v>0.1875</v>
      </c>
      <c r="AT488" s="36">
        <v>1654.2400000000002</v>
      </c>
      <c r="AU488" s="30">
        <v>0.85250000000000004</v>
      </c>
      <c r="AV488" s="30">
        <v>0.14749999999999999</v>
      </c>
      <c r="AW488" s="30">
        <v>0.86519999999999997</v>
      </c>
      <c r="AX488" s="30">
        <v>7.4700000000000003E-2</v>
      </c>
      <c r="AY488" s="30">
        <v>0.37169999999999997</v>
      </c>
      <c r="AZ488" s="30">
        <v>0.29189999999999999</v>
      </c>
      <c r="BA488" s="30">
        <v>0.31</v>
      </c>
      <c r="BB488" s="37">
        <v>3</v>
      </c>
      <c r="BC488" s="29">
        <v>29</v>
      </c>
      <c r="BD488" s="38" t="s">
        <v>4336</v>
      </c>
      <c r="BE488" s="39">
        <v>150.899623933957</v>
      </c>
      <c r="BF488" s="39">
        <v>-33.868962452360897</v>
      </c>
      <c r="BG488" s="40">
        <f t="shared" si="84"/>
        <v>82</v>
      </c>
      <c r="BH488" s="40">
        <f t="shared" si="85"/>
        <v>90</v>
      </c>
      <c r="BI488" s="40">
        <f t="shared" si="86"/>
        <v>90</v>
      </c>
      <c r="BJ488" s="40">
        <f t="shared" si="87"/>
        <v>47</v>
      </c>
      <c r="BK488" s="40">
        <f t="shared" si="88"/>
        <v>100</v>
      </c>
      <c r="BL488" s="40">
        <f t="shared" si="89"/>
        <v>72</v>
      </c>
      <c r="BM488" s="41">
        <f t="shared" si="90"/>
        <v>65</v>
      </c>
      <c r="BN488" s="40">
        <f t="shared" si="91"/>
        <v>63</v>
      </c>
      <c r="BO488" s="41">
        <f t="shared" si="92"/>
        <v>66</v>
      </c>
      <c r="BP488" s="41">
        <f t="shared" si="93"/>
        <v>29</v>
      </c>
      <c r="BQ488" s="41">
        <f t="shared" si="94"/>
        <v>30</v>
      </c>
      <c r="BR488" s="41">
        <f t="shared" si="95"/>
        <v>54</v>
      </c>
    </row>
    <row r="489" spans="2:70" x14ac:dyDescent="0.3">
      <c r="B489" s="12" t="s">
        <v>2252</v>
      </c>
      <c r="C489" s="12">
        <v>127021519</v>
      </c>
      <c r="D489" s="12" t="s">
        <v>720</v>
      </c>
      <c r="E489" s="12" t="s">
        <v>621</v>
      </c>
      <c r="F489" s="12" t="s">
        <v>2791</v>
      </c>
      <c r="G489" s="12" t="s">
        <v>85</v>
      </c>
      <c r="H489" s="12" t="s">
        <v>5013</v>
      </c>
      <c r="I489" s="28">
        <v>790000</v>
      </c>
      <c r="J489" s="28">
        <v>755370</v>
      </c>
      <c r="K489" s="28">
        <v>681360</v>
      </c>
      <c r="L489" s="28">
        <v>800000</v>
      </c>
      <c r="M489" s="28">
        <v>780000</v>
      </c>
      <c r="N489" s="28">
        <v>690000</v>
      </c>
      <c r="O489" s="29">
        <v>25</v>
      </c>
      <c r="P489" s="29">
        <v>25</v>
      </c>
      <c r="Q489" s="29">
        <v>27</v>
      </c>
      <c r="R489" s="28">
        <v>550</v>
      </c>
      <c r="S489" s="28">
        <v>500</v>
      </c>
      <c r="T489" s="30">
        <v>1.1000000000000001</v>
      </c>
      <c r="U489" s="30">
        <v>0</v>
      </c>
      <c r="V489" s="30">
        <v>1.1000000000000001</v>
      </c>
      <c r="W489" s="30">
        <v>1.1000000000000001</v>
      </c>
      <c r="X489" s="31">
        <v>3.6202531645569622E-2</v>
      </c>
      <c r="Y489" s="30">
        <v>4.5999999999999996</v>
      </c>
      <c r="Z489" s="30">
        <v>0.29999999999999982</v>
      </c>
      <c r="AA489" s="30">
        <v>4.3</v>
      </c>
      <c r="AB489" s="30">
        <v>3.9</v>
      </c>
      <c r="AC489" s="32">
        <v>0.3584462982273201</v>
      </c>
      <c r="AD489" s="30">
        <v>9.901139006978422</v>
      </c>
      <c r="AE489" s="12">
        <v>98</v>
      </c>
      <c r="AF489" s="12">
        <v>88</v>
      </c>
      <c r="AG489" s="12">
        <v>118</v>
      </c>
      <c r="AH489" s="33">
        <v>2.7789473684210524</v>
      </c>
      <c r="AI489" s="34">
        <v>475000</v>
      </c>
      <c r="AJ489" s="34">
        <v>434950</v>
      </c>
      <c r="AK489" s="34">
        <v>450000</v>
      </c>
      <c r="AL489" s="35">
        <v>9.2079549373491207E-2</v>
      </c>
      <c r="AM489" s="35">
        <v>5.5555555555555552E-2</v>
      </c>
      <c r="AN489" s="12">
        <v>1.6</v>
      </c>
      <c r="AO489" s="33">
        <v>0.10000000000000009</v>
      </c>
      <c r="AP489" s="12">
        <v>1.5</v>
      </c>
      <c r="AQ489" s="34">
        <v>475</v>
      </c>
      <c r="AR489" s="34">
        <v>400</v>
      </c>
      <c r="AS489" s="31">
        <v>0.1875</v>
      </c>
      <c r="AT489" s="36">
        <v>1534.4</v>
      </c>
      <c r="AU489" s="30">
        <v>0.78620000000000001</v>
      </c>
      <c r="AV489" s="30">
        <v>0.21379999999999999</v>
      </c>
      <c r="AW489" s="30">
        <v>0.8095</v>
      </c>
      <c r="AX489" s="30">
        <v>0.1018</v>
      </c>
      <c r="AY489" s="30">
        <v>0.32140000000000002</v>
      </c>
      <c r="AZ489" s="30">
        <v>0.27460000000000001</v>
      </c>
      <c r="BA489" s="30">
        <v>0.373</v>
      </c>
      <c r="BB489" s="37">
        <v>2</v>
      </c>
      <c r="BC489" s="29">
        <v>27</v>
      </c>
      <c r="BD489" s="38" t="s">
        <v>4542</v>
      </c>
      <c r="BE489" s="39">
        <v>150.92143077291701</v>
      </c>
      <c r="BF489" s="39">
        <v>-33.852817675213799</v>
      </c>
      <c r="BG489" s="40">
        <f t="shared" si="84"/>
        <v>98</v>
      </c>
      <c r="BH489" s="40">
        <f t="shared" si="85"/>
        <v>90</v>
      </c>
      <c r="BI489" s="40">
        <f t="shared" si="86"/>
        <v>90</v>
      </c>
      <c r="BJ489" s="40">
        <f t="shared" si="87"/>
        <v>47</v>
      </c>
      <c r="BK489" s="40">
        <f t="shared" si="88"/>
        <v>100</v>
      </c>
      <c r="BL489" s="40">
        <f t="shared" si="89"/>
        <v>61</v>
      </c>
      <c r="BM489" s="41">
        <f t="shared" si="90"/>
        <v>71</v>
      </c>
      <c r="BN489" s="40">
        <f t="shared" si="91"/>
        <v>51</v>
      </c>
      <c r="BO489" s="41">
        <f t="shared" si="92"/>
        <v>28</v>
      </c>
      <c r="BP489" s="41">
        <f t="shared" si="93"/>
        <v>41</v>
      </c>
      <c r="BQ489" s="41">
        <f t="shared" si="94"/>
        <v>20</v>
      </c>
      <c r="BR489" s="41">
        <f t="shared" si="95"/>
        <v>52</v>
      </c>
    </row>
    <row r="490" spans="2:70" x14ac:dyDescent="0.3">
      <c r="B490" s="12" t="s">
        <v>1571</v>
      </c>
      <c r="C490" s="12">
        <v>127021520</v>
      </c>
      <c r="D490" s="12" t="s">
        <v>720</v>
      </c>
      <c r="E490" s="12" t="s">
        <v>621</v>
      </c>
      <c r="F490" s="12" t="s">
        <v>2791</v>
      </c>
      <c r="G490" s="12" t="s">
        <v>85</v>
      </c>
      <c r="H490" s="12" t="s">
        <v>5013</v>
      </c>
      <c r="I490" s="28">
        <v>932400</v>
      </c>
      <c r="J490" s="28">
        <v>932400</v>
      </c>
      <c r="K490" s="28">
        <v>742350</v>
      </c>
      <c r="L490" s="28">
        <v>850000</v>
      </c>
      <c r="M490" s="28">
        <v>850000</v>
      </c>
      <c r="N490" s="28">
        <v>705000</v>
      </c>
      <c r="O490" s="29">
        <v>26</v>
      </c>
      <c r="P490" s="29">
        <v>26</v>
      </c>
      <c r="Q490" s="29">
        <v>27</v>
      </c>
      <c r="R490" s="28">
        <v>490</v>
      </c>
      <c r="S490" s="28">
        <v>450</v>
      </c>
      <c r="T490" s="30">
        <v>1.9</v>
      </c>
      <c r="U490" s="30">
        <v>0</v>
      </c>
      <c r="V490" s="30">
        <v>1.9</v>
      </c>
      <c r="W490" s="30">
        <v>1.5</v>
      </c>
      <c r="X490" s="31">
        <v>2.7327327327327327E-2</v>
      </c>
      <c r="Y490" s="30">
        <v>2.7</v>
      </c>
      <c r="Z490" s="30">
        <v>-0.79999999999999982</v>
      </c>
      <c r="AA490" s="30">
        <v>3.5</v>
      </c>
      <c r="AB490" s="30">
        <v>4.3</v>
      </c>
      <c r="AC490" s="32">
        <v>0.2804487179487179</v>
      </c>
      <c r="AD490" s="30">
        <v>10.26257396449704</v>
      </c>
      <c r="AE490" s="12">
        <v>98</v>
      </c>
      <c r="AF490" s="12">
        <v>88</v>
      </c>
      <c r="AG490" s="12">
        <v>118</v>
      </c>
      <c r="AH490" s="33">
        <v>2.7789473684210524</v>
      </c>
      <c r="AI490" s="34">
        <v>475000</v>
      </c>
      <c r="AJ490" s="34">
        <v>434950</v>
      </c>
      <c r="AK490" s="34">
        <v>450000</v>
      </c>
      <c r="AL490" s="35">
        <v>9.2079549373491207E-2</v>
      </c>
      <c r="AM490" s="35">
        <v>5.5555555555555552E-2</v>
      </c>
      <c r="AN490" s="12">
        <v>1.6</v>
      </c>
      <c r="AO490" s="33">
        <v>0.10000000000000009</v>
      </c>
      <c r="AP490" s="12">
        <v>1.5</v>
      </c>
      <c r="AQ490" s="34">
        <v>475</v>
      </c>
      <c r="AR490" s="34">
        <v>400</v>
      </c>
      <c r="AS490" s="31">
        <v>0.1875</v>
      </c>
      <c r="AT490" s="36">
        <v>1747.2000000000003</v>
      </c>
      <c r="AU490" s="30">
        <v>0.86019999999999996</v>
      </c>
      <c r="AV490" s="30">
        <v>0.13980000000000001</v>
      </c>
      <c r="AW490" s="30">
        <v>0.90180000000000005</v>
      </c>
      <c r="AX490" s="30">
        <v>8.2199999999999995E-2</v>
      </c>
      <c r="AY490" s="30">
        <v>0.46129999999999999</v>
      </c>
      <c r="AZ490" s="30">
        <v>0.28399999999999997</v>
      </c>
      <c r="BA490" s="30">
        <v>0.22270000000000001</v>
      </c>
      <c r="BB490" s="37">
        <v>2</v>
      </c>
      <c r="BC490" s="29">
        <v>28</v>
      </c>
      <c r="BD490" s="38" t="s">
        <v>3896</v>
      </c>
      <c r="BE490" s="39">
        <v>150.906184381824</v>
      </c>
      <c r="BF490" s="39">
        <v>-33.877661704698902</v>
      </c>
      <c r="BG490" s="40">
        <f t="shared" si="84"/>
        <v>85</v>
      </c>
      <c r="BH490" s="40">
        <f t="shared" si="85"/>
        <v>90</v>
      </c>
      <c r="BI490" s="40">
        <f t="shared" si="86"/>
        <v>90</v>
      </c>
      <c r="BJ490" s="40">
        <f t="shared" si="87"/>
        <v>47</v>
      </c>
      <c r="BK490" s="40">
        <f t="shared" si="88"/>
        <v>100</v>
      </c>
      <c r="BL490" s="40">
        <f t="shared" si="89"/>
        <v>91</v>
      </c>
      <c r="BM490" s="41">
        <f t="shared" si="90"/>
        <v>42</v>
      </c>
      <c r="BN490" s="40">
        <f t="shared" si="91"/>
        <v>48</v>
      </c>
      <c r="BO490" s="41">
        <f t="shared" si="92"/>
        <v>80</v>
      </c>
      <c r="BP490" s="41">
        <f t="shared" si="93"/>
        <v>72</v>
      </c>
      <c r="BQ490" s="41">
        <f t="shared" si="94"/>
        <v>20</v>
      </c>
      <c r="BR490" s="41">
        <f t="shared" si="95"/>
        <v>56</v>
      </c>
    </row>
    <row r="491" spans="2:70" x14ac:dyDescent="0.3">
      <c r="B491" s="12" t="s">
        <v>1944</v>
      </c>
      <c r="C491" s="12">
        <v>127031522</v>
      </c>
      <c r="D491" s="12" t="s">
        <v>620</v>
      </c>
      <c r="E491" s="12" t="s">
        <v>621</v>
      </c>
      <c r="F491" s="12" t="s">
        <v>2791</v>
      </c>
      <c r="G491" s="12" t="s">
        <v>85</v>
      </c>
      <c r="H491" s="12" t="s">
        <v>5013</v>
      </c>
      <c r="I491" s="28">
        <v>772500</v>
      </c>
      <c r="J491" s="28">
        <v>750000</v>
      </c>
      <c r="K491" s="28">
        <v>710000</v>
      </c>
      <c r="L491" s="28">
        <v>760000</v>
      </c>
      <c r="M491" s="28">
        <v>760000</v>
      </c>
      <c r="N491" s="28">
        <v>725000</v>
      </c>
      <c r="O491" s="29">
        <v>23</v>
      </c>
      <c r="P491" s="29">
        <v>23</v>
      </c>
      <c r="Q491" s="29">
        <v>32</v>
      </c>
      <c r="R491" s="28">
        <v>650</v>
      </c>
      <c r="S491" s="28">
        <v>570</v>
      </c>
      <c r="T491" s="30">
        <v>1.9</v>
      </c>
      <c r="U491" s="30">
        <v>0</v>
      </c>
      <c r="V491" s="30">
        <v>1.9</v>
      </c>
      <c r="W491" s="30">
        <v>2.2000000000000002</v>
      </c>
      <c r="X491" s="31">
        <v>4.3754045307443368E-2</v>
      </c>
      <c r="Y491" s="30">
        <v>4.4000000000000004</v>
      </c>
      <c r="Z491" s="30">
        <v>-0.19999999999999929</v>
      </c>
      <c r="AA491" s="30">
        <v>4.5999999999999996</v>
      </c>
      <c r="AB491" s="30">
        <v>4.8</v>
      </c>
      <c r="AC491" s="32">
        <v>0.33546655656482244</v>
      </c>
      <c r="AD491" s="30">
        <v>7.667098075335069</v>
      </c>
      <c r="AE491" s="12">
        <v>288</v>
      </c>
      <c r="AF491" s="12">
        <v>259</v>
      </c>
      <c r="AG491" s="12">
        <v>331</v>
      </c>
      <c r="AH491" s="33">
        <v>5.7424483306836249</v>
      </c>
      <c r="AI491" s="34">
        <v>480000</v>
      </c>
      <c r="AJ491" s="34">
        <v>460000</v>
      </c>
      <c r="AK491" s="34">
        <v>475000</v>
      </c>
      <c r="AL491" s="35">
        <v>4.3478260869565216E-2</v>
      </c>
      <c r="AM491" s="35">
        <v>1.0526315789473684E-2</v>
      </c>
      <c r="AN491" s="12">
        <v>2.2999999999999998</v>
      </c>
      <c r="AO491" s="33">
        <v>0.39999999999999991</v>
      </c>
      <c r="AP491" s="12">
        <v>1.9</v>
      </c>
      <c r="AQ491" s="34">
        <v>560</v>
      </c>
      <c r="AR491" s="34">
        <v>510</v>
      </c>
      <c r="AS491" s="31">
        <v>9.8039215686274508E-2</v>
      </c>
      <c r="AT491" s="36">
        <v>1937.6000000000001</v>
      </c>
      <c r="AU491" s="30">
        <v>0.81220000000000003</v>
      </c>
      <c r="AV491" s="30">
        <v>0.18779999999999999</v>
      </c>
      <c r="AW491" s="30">
        <v>0.71060000000000001</v>
      </c>
      <c r="AX491" s="30">
        <v>0.24660000000000001</v>
      </c>
      <c r="AY491" s="30">
        <v>0.26629999999999998</v>
      </c>
      <c r="AZ491" s="30">
        <v>0.37819999999999998</v>
      </c>
      <c r="BA491" s="30">
        <v>0.31890000000000002</v>
      </c>
      <c r="BB491" s="37">
        <v>3.5</v>
      </c>
      <c r="BC491" s="29">
        <v>30</v>
      </c>
      <c r="BD491" s="38" t="s">
        <v>4251</v>
      </c>
      <c r="BE491" s="39">
        <v>150.89656682156999</v>
      </c>
      <c r="BF491" s="39">
        <v>-33.951738016912898</v>
      </c>
      <c r="BG491" s="40">
        <f t="shared" si="84"/>
        <v>85</v>
      </c>
      <c r="BH491" s="40">
        <f t="shared" si="85"/>
        <v>79</v>
      </c>
      <c r="BI491" s="40">
        <f t="shared" si="86"/>
        <v>54</v>
      </c>
      <c r="BJ491" s="40">
        <f t="shared" si="87"/>
        <v>23</v>
      </c>
      <c r="BK491" s="40">
        <f t="shared" si="88"/>
        <v>100</v>
      </c>
      <c r="BL491" s="40">
        <f t="shared" si="89"/>
        <v>49</v>
      </c>
      <c r="BM491" s="41">
        <f t="shared" si="90"/>
        <v>96</v>
      </c>
      <c r="BN491" s="40">
        <f t="shared" si="91"/>
        <v>74</v>
      </c>
      <c r="BO491" s="41">
        <f t="shared" si="92"/>
        <v>44</v>
      </c>
      <c r="BP491" s="41">
        <f t="shared" si="93"/>
        <v>44</v>
      </c>
      <c r="BQ491" s="41">
        <f t="shared" si="94"/>
        <v>35</v>
      </c>
      <c r="BR491" s="41">
        <f t="shared" si="95"/>
        <v>51</v>
      </c>
    </row>
    <row r="492" spans="2:70" x14ac:dyDescent="0.3">
      <c r="B492" s="12" t="s">
        <v>1461</v>
      </c>
      <c r="C492" s="12">
        <v>127031523</v>
      </c>
      <c r="D492" s="12" t="s">
        <v>620</v>
      </c>
      <c r="E492" s="12" t="s">
        <v>621</v>
      </c>
      <c r="F492" s="12" t="s">
        <v>2791</v>
      </c>
      <c r="G492" s="12" t="s">
        <v>85</v>
      </c>
      <c r="H492" s="12" t="s">
        <v>5013</v>
      </c>
      <c r="I492" s="28">
        <v>688500</v>
      </c>
      <c r="J492" s="28">
        <v>673670</v>
      </c>
      <c r="K492" s="28">
        <v>760000</v>
      </c>
      <c r="L492" s="28">
        <v>625000</v>
      </c>
      <c r="M492" s="28">
        <v>620000</v>
      </c>
      <c r="N492" s="28">
        <v>575000</v>
      </c>
      <c r="O492" s="29">
        <v>34</v>
      </c>
      <c r="P492" s="29">
        <v>34</v>
      </c>
      <c r="Q492" s="29">
        <v>33</v>
      </c>
      <c r="R492" s="28">
        <v>650</v>
      </c>
      <c r="S492" s="28">
        <v>550</v>
      </c>
      <c r="T492" s="30">
        <v>1.6</v>
      </c>
      <c r="U492" s="30">
        <v>-0.19999999999999996</v>
      </c>
      <c r="V492" s="30">
        <v>1.8</v>
      </c>
      <c r="W492" s="30">
        <v>1.6</v>
      </c>
      <c r="X492" s="31">
        <v>4.9092229484386345E-2</v>
      </c>
      <c r="Y492" s="30">
        <v>4.5</v>
      </c>
      <c r="Z492" s="30">
        <v>0.20000000000000018</v>
      </c>
      <c r="AA492" s="30">
        <v>4.3</v>
      </c>
      <c r="AB492" s="30">
        <v>3.5</v>
      </c>
      <c r="AC492" s="32">
        <v>0.2737533692722372</v>
      </c>
      <c r="AD492" s="30">
        <v>5.5763075368028199</v>
      </c>
      <c r="AE492" s="12">
        <v>288</v>
      </c>
      <c r="AF492" s="12">
        <v>259</v>
      </c>
      <c r="AG492" s="12">
        <v>331</v>
      </c>
      <c r="AH492" s="33">
        <v>5.7424483306836249</v>
      </c>
      <c r="AI492" s="34">
        <v>480000</v>
      </c>
      <c r="AJ492" s="34">
        <v>460000</v>
      </c>
      <c r="AK492" s="34">
        <v>475000</v>
      </c>
      <c r="AL492" s="35">
        <v>4.3478260869565216E-2</v>
      </c>
      <c r="AM492" s="35">
        <v>1.0526315789473684E-2</v>
      </c>
      <c r="AN492" s="12">
        <v>2.2999999999999998</v>
      </c>
      <c r="AO492" s="33">
        <v>0.39999999999999991</v>
      </c>
      <c r="AP492" s="12">
        <v>1.9</v>
      </c>
      <c r="AQ492" s="34">
        <v>560</v>
      </c>
      <c r="AR492" s="34">
        <v>510</v>
      </c>
      <c r="AS492" s="31">
        <v>9.8039215686274508E-2</v>
      </c>
      <c r="AT492" s="36">
        <v>2374.4</v>
      </c>
      <c r="AU492" s="30">
        <v>0.82879999999999998</v>
      </c>
      <c r="AV492" s="30">
        <v>0.17119999999999999</v>
      </c>
      <c r="AW492" s="30">
        <v>0.81769999999999998</v>
      </c>
      <c r="AX492" s="30">
        <v>0.1293</v>
      </c>
      <c r="AY492" s="30">
        <v>0.32850000000000001</v>
      </c>
      <c r="AZ492" s="30">
        <v>0.43480000000000002</v>
      </c>
      <c r="BA492" s="30">
        <v>0.21629999999999999</v>
      </c>
      <c r="BB492" s="37">
        <v>7</v>
      </c>
      <c r="BC492" s="29">
        <v>24</v>
      </c>
      <c r="BD492" s="38" t="s">
        <v>3793</v>
      </c>
      <c r="BE492" s="39">
        <v>150.95308170031299</v>
      </c>
      <c r="BF492" s="39">
        <v>-33.925074531737899</v>
      </c>
      <c r="BG492" s="40">
        <f t="shared" si="84"/>
        <v>90</v>
      </c>
      <c r="BH492" s="40">
        <f t="shared" si="85"/>
        <v>79</v>
      </c>
      <c r="BI492" s="40">
        <f t="shared" si="86"/>
        <v>54</v>
      </c>
      <c r="BJ492" s="40">
        <f t="shared" si="87"/>
        <v>23</v>
      </c>
      <c r="BK492" s="40">
        <f t="shared" si="88"/>
        <v>100</v>
      </c>
      <c r="BL492" s="40">
        <f t="shared" si="89"/>
        <v>62</v>
      </c>
      <c r="BM492" s="41">
        <f t="shared" si="90"/>
        <v>100</v>
      </c>
      <c r="BN492" s="40">
        <f t="shared" si="91"/>
        <v>94</v>
      </c>
      <c r="BO492" s="41">
        <f t="shared" si="92"/>
        <v>84</v>
      </c>
      <c r="BP492" s="41">
        <f t="shared" si="93"/>
        <v>42</v>
      </c>
      <c r="BQ492" s="41">
        <f t="shared" si="94"/>
        <v>70</v>
      </c>
      <c r="BR492" s="41">
        <f t="shared" si="95"/>
        <v>60</v>
      </c>
    </row>
    <row r="493" spans="2:70" x14ac:dyDescent="0.3">
      <c r="B493" s="12" t="s">
        <v>721</v>
      </c>
      <c r="C493" s="12">
        <v>127031524</v>
      </c>
      <c r="D493" s="12" t="s">
        <v>620</v>
      </c>
      <c r="E493" s="12" t="s">
        <v>621</v>
      </c>
      <c r="F493" s="12" t="s">
        <v>2791</v>
      </c>
      <c r="G493" s="12" t="s">
        <v>85</v>
      </c>
      <c r="H493" s="12" t="s">
        <v>5013</v>
      </c>
      <c r="I493" s="28">
        <v>927000</v>
      </c>
      <c r="J493" s="28">
        <v>927000</v>
      </c>
      <c r="K493" s="28">
        <v>819000</v>
      </c>
      <c r="L493" s="28">
        <v>870000</v>
      </c>
      <c r="M493" s="28">
        <v>889000</v>
      </c>
      <c r="N493" s="28">
        <v>802550</v>
      </c>
      <c r="O493" s="29">
        <v>29</v>
      </c>
      <c r="P493" s="29">
        <v>27</v>
      </c>
      <c r="Q493" s="29">
        <v>19</v>
      </c>
      <c r="R493" s="28">
        <v>680</v>
      </c>
      <c r="S493" s="28">
        <v>600</v>
      </c>
      <c r="T493" s="30">
        <v>2.8</v>
      </c>
      <c r="U493" s="30">
        <v>0.29999999999999982</v>
      </c>
      <c r="V493" s="30">
        <v>2.5</v>
      </c>
      <c r="W493" s="30">
        <v>2.9</v>
      </c>
      <c r="X493" s="31">
        <v>3.8144552319309598E-2</v>
      </c>
      <c r="Y493" s="30">
        <v>4.5</v>
      </c>
      <c r="Z493" s="30">
        <v>-0.79999999999999982</v>
      </c>
      <c r="AA493" s="30">
        <v>5.3</v>
      </c>
      <c r="AB493" s="30">
        <v>5.9</v>
      </c>
      <c r="AC493" s="32">
        <v>0.24650542311930859</v>
      </c>
      <c r="AD493" s="30">
        <v>6.4624017882239553</v>
      </c>
      <c r="AE493" s="12">
        <v>288</v>
      </c>
      <c r="AF493" s="12">
        <v>259</v>
      </c>
      <c r="AG493" s="12">
        <v>331</v>
      </c>
      <c r="AH493" s="33">
        <v>5.7424483306836249</v>
      </c>
      <c r="AI493" s="34">
        <v>480000</v>
      </c>
      <c r="AJ493" s="34">
        <v>460000</v>
      </c>
      <c r="AK493" s="34">
        <v>475000</v>
      </c>
      <c r="AL493" s="35">
        <v>4.3478260869565216E-2</v>
      </c>
      <c r="AM493" s="35">
        <v>1.0526315789473684E-2</v>
      </c>
      <c r="AN493" s="12">
        <v>2.2999999999999998</v>
      </c>
      <c r="AO493" s="33">
        <v>0.39999999999999991</v>
      </c>
      <c r="AP493" s="12">
        <v>1.9</v>
      </c>
      <c r="AQ493" s="34">
        <v>560</v>
      </c>
      <c r="AR493" s="34">
        <v>510</v>
      </c>
      <c r="AS493" s="31">
        <v>9.8039215686274508E-2</v>
      </c>
      <c r="AT493" s="36">
        <v>2758.5600000000004</v>
      </c>
      <c r="AU493" s="30">
        <v>0.85580000000000001</v>
      </c>
      <c r="AV493" s="30">
        <v>0.14419999999999999</v>
      </c>
      <c r="AW493" s="30">
        <v>0.86560000000000004</v>
      </c>
      <c r="AX493" s="30">
        <v>0.108</v>
      </c>
      <c r="AY493" s="30">
        <v>0.25390000000000001</v>
      </c>
      <c r="AZ493" s="30">
        <v>0.44940000000000002</v>
      </c>
      <c r="BA493" s="30">
        <v>0.27100000000000002</v>
      </c>
      <c r="BB493" s="37">
        <v>9</v>
      </c>
      <c r="BC493" s="29">
        <v>27</v>
      </c>
      <c r="BD493" s="38" t="s">
        <v>3155</v>
      </c>
      <c r="BE493" s="39">
        <v>150.9506404112</v>
      </c>
      <c r="BF493" s="39">
        <v>-33.989608888648199</v>
      </c>
      <c r="BG493" s="40">
        <f t="shared" si="84"/>
        <v>70</v>
      </c>
      <c r="BH493" s="40">
        <f t="shared" si="85"/>
        <v>79</v>
      </c>
      <c r="BI493" s="40">
        <f t="shared" si="86"/>
        <v>54</v>
      </c>
      <c r="BJ493" s="40">
        <f t="shared" si="87"/>
        <v>23</v>
      </c>
      <c r="BK493" s="40">
        <f t="shared" si="88"/>
        <v>100</v>
      </c>
      <c r="BL493" s="40">
        <f t="shared" si="89"/>
        <v>46</v>
      </c>
      <c r="BM493" s="41">
        <f t="shared" si="90"/>
        <v>77</v>
      </c>
      <c r="BN493" s="40">
        <f t="shared" si="91"/>
        <v>86</v>
      </c>
      <c r="BO493" s="41">
        <f t="shared" si="92"/>
        <v>100</v>
      </c>
      <c r="BP493" s="41">
        <f t="shared" si="93"/>
        <v>42</v>
      </c>
      <c r="BQ493" s="41">
        <f t="shared" si="94"/>
        <v>90</v>
      </c>
      <c r="BR493" s="41">
        <f t="shared" si="95"/>
        <v>57</v>
      </c>
    </row>
    <row r="494" spans="2:70" x14ac:dyDescent="0.3">
      <c r="B494" s="12" t="s">
        <v>2546</v>
      </c>
      <c r="C494" s="12">
        <v>127031599</v>
      </c>
      <c r="D494" s="12" t="s">
        <v>620</v>
      </c>
      <c r="E494" s="12" t="s">
        <v>621</v>
      </c>
      <c r="F494" s="12" t="s">
        <v>2791</v>
      </c>
      <c r="G494" s="12" t="s">
        <v>85</v>
      </c>
      <c r="H494" s="12" t="s">
        <v>5013</v>
      </c>
      <c r="I494" s="28">
        <v>675000</v>
      </c>
      <c r="J494" s="28">
        <v>690100</v>
      </c>
      <c r="K494" s="28">
        <v>685000</v>
      </c>
      <c r="L494" s="28">
        <v>636000</v>
      </c>
      <c r="M494" s="28">
        <v>661500</v>
      </c>
      <c r="N494" s="28">
        <v>622000</v>
      </c>
      <c r="O494" s="29">
        <v>28</v>
      </c>
      <c r="P494" s="29">
        <v>28</v>
      </c>
      <c r="Q494" s="29">
        <v>31</v>
      </c>
      <c r="R494" s="28">
        <v>550</v>
      </c>
      <c r="S494" s="28">
        <v>510</v>
      </c>
      <c r="T494" s="30">
        <v>1.4</v>
      </c>
      <c r="U494" s="30">
        <v>0</v>
      </c>
      <c r="V494" s="30">
        <v>1.4</v>
      </c>
      <c r="W494" s="30">
        <v>0.7</v>
      </c>
      <c r="X494" s="31">
        <v>4.2370370370370371E-2</v>
      </c>
      <c r="Y494" s="30">
        <v>3.9</v>
      </c>
      <c r="Z494" s="30">
        <v>-0.30000000000000027</v>
      </c>
      <c r="AA494" s="30">
        <v>4.2</v>
      </c>
      <c r="AB494" s="30">
        <v>3.4</v>
      </c>
      <c r="AC494" s="32">
        <v>0.43228118712273639</v>
      </c>
      <c r="AD494" s="30">
        <v>10.202440605169476</v>
      </c>
      <c r="AE494" s="12">
        <v>288</v>
      </c>
      <c r="AF494" s="12">
        <v>259</v>
      </c>
      <c r="AG494" s="12">
        <v>331</v>
      </c>
      <c r="AH494" s="33">
        <v>5.7424483306836249</v>
      </c>
      <c r="AI494" s="34">
        <v>480000</v>
      </c>
      <c r="AJ494" s="34">
        <v>460000</v>
      </c>
      <c r="AK494" s="34">
        <v>475000</v>
      </c>
      <c r="AL494" s="35">
        <v>4.3478260869565216E-2</v>
      </c>
      <c r="AM494" s="35">
        <v>1.0526315789473684E-2</v>
      </c>
      <c r="AN494" s="12">
        <v>2.2999999999999998</v>
      </c>
      <c r="AO494" s="33">
        <v>0.39999999999999991</v>
      </c>
      <c r="AP494" s="12">
        <v>1.9</v>
      </c>
      <c r="AQ494" s="34">
        <v>560</v>
      </c>
      <c r="AR494" s="34">
        <v>510</v>
      </c>
      <c r="AS494" s="31">
        <v>9.8039215686274508E-2</v>
      </c>
      <c r="AT494" s="36">
        <v>1272.3200000000002</v>
      </c>
      <c r="AU494" s="30">
        <v>0.74409999999999998</v>
      </c>
      <c r="AV494" s="30">
        <v>0.25590000000000002</v>
      </c>
      <c r="AW494" s="30">
        <v>0.70960000000000001</v>
      </c>
      <c r="AX494" s="30">
        <v>0.17580000000000001</v>
      </c>
      <c r="AY494" s="30">
        <v>0.22309999999999999</v>
      </c>
      <c r="AZ494" s="30">
        <v>0.27779999999999999</v>
      </c>
      <c r="BA494" s="30">
        <v>0.4607</v>
      </c>
      <c r="BB494" s="37">
        <v>2</v>
      </c>
      <c r="BC494" s="29">
        <v>30</v>
      </c>
      <c r="BD494" s="38" t="s">
        <v>4840</v>
      </c>
      <c r="BE494" s="39">
        <v>150.897858530778</v>
      </c>
      <c r="BF494" s="39">
        <v>-33.9333752834156</v>
      </c>
      <c r="BG494" s="40">
        <f t="shared" si="84"/>
        <v>93</v>
      </c>
      <c r="BH494" s="40">
        <f t="shared" si="85"/>
        <v>79</v>
      </c>
      <c r="BI494" s="40">
        <f t="shared" si="86"/>
        <v>54</v>
      </c>
      <c r="BJ494" s="40">
        <f t="shared" si="87"/>
        <v>23</v>
      </c>
      <c r="BK494" s="40">
        <f t="shared" si="88"/>
        <v>100</v>
      </c>
      <c r="BL494" s="40">
        <f t="shared" si="89"/>
        <v>39</v>
      </c>
      <c r="BM494" s="41">
        <f t="shared" si="90"/>
        <v>91</v>
      </c>
      <c r="BN494" s="40">
        <f t="shared" si="91"/>
        <v>48</v>
      </c>
      <c r="BO494" s="41">
        <f t="shared" si="92"/>
        <v>1</v>
      </c>
      <c r="BP494" s="41">
        <f t="shared" si="93"/>
        <v>52</v>
      </c>
      <c r="BQ494" s="41">
        <f t="shared" si="94"/>
        <v>20</v>
      </c>
      <c r="BR494" s="41">
        <f t="shared" si="95"/>
        <v>46</v>
      </c>
    </row>
    <row r="495" spans="2:70" x14ac:dyDescent="0.3">
      <c r="B495" s="12" t="s">
        <v>2474</v>
      </c>
      <c r="C495" s="12">
        <v>127031601</v>
      </c>
      <c r="D495" s="12" t="s">
        <v>620</v>
      </c>
      <c r="E495" s="12" t="s">
        <v>621</v>
      </c>
      <c r="F495" s="12" t="s">
        <v>2791</v>
      </c>
      <c r="G495" s="12" t="s">
        <v>85</v>
      </c>
      <c r="H495" s="12" t="s">
        <v>5013</v>
      </c>
      <c r="I495" s="28">
        <v>450000</v>
      </c>
      <c r="J495" s="28">
        <v>450000</v>
      </c>
      <c r="K495" s="28">
        <v>435000</v>
      </c>
      <c r="L495" s="28">
        <v>405000</v>
      </c>
      <c r="M495" s="28">
        <v>390000</v>
      </c>
      <c r="N495" s="28">
        <v>382000</v>
      </c>
      <c r="O495" s="29">
        <v>45</v>
      </c>
      <c r="P495" s="29">
        <v>47</v>
      </c>
      <c r="Q495" s="29">
        <v>48</v>
      </c>
      <c r="R495" s="28">
        <v>520</v>
      </c>
      <c r="S495" s="28">
        <v>460</v>
      </c>
      <c r="T495" s="30">
        <v>3</v>
      </c>
      <c r="U495" s="30">
        <v>-0.10000000000000009</v>
      </c>
      <c r="V495" s="30">
        <v>3.1</v>
      </c>
      <c r="W495" s="30">
        <v>2.2000000000000002</v>
      </c>
      <c r="X495" s="31">
        <v>6.0088888888888886E-2</v>
      </c>
      <c r="Y495" s="30">
        <v>8.9</v>
      </c>
      <c r="Z495" s="30">
        <v>-0.79999999999999893</v>
      </c>
      <c r="AA495" s="30">
        <v>9.6999999999999993</v>
      </c>
      <c r="AB495" s="30">
        <v>10.4</v>
      </c>
      <c r="AC495" s="32">
        <v>0.41454081632653056</v>
      </c>
      <c r="AD495" s="30">
        <v>6.8987931711145993</v>
      </c>
      <c r="AE495" s="12">
        <v>288</v>
      </c>
      <c r="AF495" s="12">
        <v>259</v>
      </c>
      <c r="AG495" s="12">
        <v>331</v>
      </c>
      <c r="AH495" s="33">
        <v>5.7424483306836249</v>
      </c>
      <c r="AI495" s="34">
        <v>480000</v>
      </c>
      <c r="AJ495" s="34">
        <v>460000</v>
      </c>
      <c r="AK495" s="34">
        <v>475000</v>
      </c>
      <c r="AL495" s="35">
        <v>4.3478260869565216E-2</v>
      </c>
      <c r="AM495" s="35">
        <v>1.0526315789473684E-2</v>
      </c>
      <c r="AN495" s="12">
        <v>2.2999999999999998</v>
      </c>
      <c r="AO495" s="33">
        <v>0.39999999999999991</v>
      </c>
      <c r="AP495" s="12">
        <v>1.9</v>
      </c>
      <c r="AQ495" s="34">
        <v>560</v>
      </c>
      <c r="AR495" s="34">
        <v>510</v>
      </c>
      <c r="AS495" s="31">
        <v>9.8039215686274508E-2</v>
      </c>
      <c r="AT495" s="36">
        <v>1254.4000000000001</v>
      </c>
      <c r="AU495" s="30">
        <v>0.57950000000000002</v>
      </c>
      <c r="AV495" s="30">
        <v>0.42049999999999998</v>
      </c>
      <c r="AW495" s="30">
        <v>0.2014</v>
      </c>
      <c r="AX495" s="30">
        <v>5.11E-2</v>
      </c>
      <c r="AY495" s="30">
        <v>0.1119</v>
      </c>
      <c r="AZ495" s="30">
        <v>0.1608</v>
      </c>
      <c r="BA495" s="30">
        <v>0.68889999999999996</v>
      </c>
      <c r="BB495" s="37">
        <v>1</v>
      </c>
      <c r="BC495" s="29">
        <v>26</v>
      </c>
      <c r="BD495" s="38" t="s">
        <v>4766</v>
      </c>
      <c r="BE495" s="39">
        <v>150.93515167180999</v>
      </c>
      <c r="BF495" s="39">
        <v>-33.913272565313001</v>
      </c>
      <c r="BG495" s="40">
        <f t="shared" si="84"/>
        <v>67</v>
      </c>
      <c r="BH495" s="40">
        <f t="shared" si="85"/>
        <v>79</v>
      </c>
      <c r="BI495" s="40">
        <f t="shared" si="86"/>
        <v>54</v>
      </c>
      <c r="BJ495" s="40">
        <f t="shared" si="87"/>
        <v>23</v>
      </c>
      <c r="BK495" s="40">
        <f t="shared" si="88"/>
        <v>100</v>
      </c>
      <c r="BL495" s="40">
        <f t="shared" si="89"/>
        <v>15</v>
      </c>
      <c r="BM495" s="41">
        <f t="shared" si="90"/>
        <v>100</v>
      </c>
      <c r="BN495" s="40">
        <f t="shared" si="91"/>
        <v>81</v>
      </c>
      <c r="BO495" s="41">
        <f t="shared" si="92"/>
        <v>1</v>
      </c>
      <c r="BP495" s="41">
        <f t="shared" si="93"/>
        <v>1</v>
      </c>
      <c r="BQ495" s="41">
        <f t="shared" si="94"/>
        <v>10</v>
      </c>
      <c r="BR495" s="41">
        <f t="shared" si="95"/>
        <v>40</v>
      </c>
    </row>
    <row r="496" spans="2:70" x14ac:dyDescent="0.3">
      <c r="B496" s="12" t="s">
        <v>2398</v>
      </c>
      <c r="C496" s="12">
        <v>127031731</v>
      </c>
      <c r="D496" s="12" t="s">
        <v>620</v>
      </c>
      <c r="E496" s="12" t="s">
        <v>621</v>
      </c>
      <c r="F496" s="12" t="s">
        <v>2791</v>
      </c>
      <c r="G496" s="12" t="s">
        <v>85</v>
      </c>
      <c r="H496" s="12" t="s">
        <v>5013</v>
      </c>
      <c r="I496" s="28">
        <v>499000</v>
      </c>
      <c r="J496" s="28">
        <v>499000</v>
      </c>
      <c r="K496" s="28">
        <v>480000</v>
      </c>
      <c r="L496" s="28">
        <v>435000</v>
      </c>
      <c r="M496" s="28">
        <v>435000</v>
      </c>
      <c r="N496" s="28">
        <v>415000</v>
      </c>
      <c r="O496" s="29">
        <v>44</v>
      </c>
      <c r="P496" s="29">
        <v>48</v>
      </c>
      <c r="Q496" s="29">
        <v>50</v>
      </c>
      <c r="R496" s="28">
        <v>550</v>
      </c>
      <c r="S496" s="28">
        <v>500</v>
      </c>
      <c r="T496" s="30">
        <v>2.9</v>
      </c>
      <c r="U496" s="30">
        <v>0.10000000000000009</v>
      </c>
      <c r="V496" s="30">
        <v>2.8</v>
      </c>
      <c r="W496" s="30">
        <v>2.2999999999999998</v>
      </c>
      <c r="X496" s="31">
        <v>5.7314629258517033E-2</v>
      </c>
      <c r="Y496" s="30">
        <v>13.8</v>
      </c>
      <c r="Z496" s="30">
        <v>-1.1999999999999993</v>
      </c>
      <c r="AA496" s="30">
        <v>15</v>
      </c>
      <c r="AB496" s="30">
        <v>14.7</v>
      </c>
      <c r="AC496" s="32">
        <v>0.36510886882634092</v>
      </c>
      <c r="AD496" s="30">
        <v>6.3702561379141303</v>
      </c>
      <c r="AE496" s="12">
        <v>288</v>
      </c>
      <c r="AF496" s="12">
        <v>259</v>
      </c>
      <c r="AG496" s="12">
        <v>331</v>
      </c>
      <c r="AH496" s="33">
        <v>5.7424483306836249</v>
      </c>
      <c r="AI496" s="34">
        <v>480000</v>
      </c>
      <c r="AJ496" s="34">
        <v>460000</v>
      </c>
      <c r="AK496" s="34">
        <v>475000</v>
      </c>
      <c r="AL496" s="35">
        <v>4.3478260869565216E-2</v>
      </c>
      <c r="AM496" s="35">
        <v>1.0526315789473684E-2</v>
      </c>
      <c r="AN496" s="12">
        <v>2.2999999999999998</v>
      </c>
      <c r="AO496" s="33">
        <v>0.39999999999999991</v>
      </c>
      <c r="AP496" s="12">
        <v>1.9</v>
      </c>
      <c r="AQ496" s="34">
        <v>560</v>
      </c>
      <c r="AR496" s="34">
        <v>510</v>
      </c>
      <c r="AS496" s="31">
        <v>9.8039215686274508E-2</v>
      </c>
      <c r="AT496" s="36">
        <v>1506.4</v>
      </c>
      <c r="AU496" s="30">
        <v>0.63680000000000003</v>
      </c>
      <c r="AV496" s="30">
        <v>0.36320000000000002</v>
      </c>
      <c r="AW496" s="30">
        <v>5.2200000000000003E-2</v>
      </c>
      <c r="AX496" s="30">
        <v>3.1699999999999999E-2</v>
      </c>
      <c r="AY496" s="30">
        <v>9.3200000000000005E-2</v>
      </c>
      <c r="AZ496" s="30">
        <v>0.18140000000000001</v>
      </c>
      <c r="BA496" s="30">
        <v>0.69640000000000002</v>
      </c>
      <c r="BB496" s="37">
        <v>1.5</v>
      </c>
      <c r="BC496" s="29">
        <v>27</v>
      </c>
      <c r="BD496" s="38" t="s">
        <v>4688</v>
      </c>
      <c r="BE496" s="39">
        <v>150.921925617059</v>
      </c>
      <c r="BF496" s="39">
        <v>-33.929499036034798</v>
      </c>
      <c r="BG496" s="40">
        <f t="shared" si="84"/>
        <v>69</v>
      </c>
      <c r="BH496" s="40">
        <f t="shared" si="85"/>
        <v>79</v>
      </c>
      <c r="BI496" s="40">
        <f t="shared" si="86"/>
        <v>54</v>
      </c>
      <c r="BJ496" s="40">
        <f t="shared" si="87"/>
        <v>23</v>
      </c>
      <c r="BK496" s="40">
        <f t="shared" si="88"/>
        <v>100</v>
      </c>
      <c r="BL496" s="40">
        <f t="shared" si="89"/>
        <v>11</v>
      </c>
      <c r="BM496" s="41">
        <f t="shared" si="90"/>
        <v>100</v>
      </c>
      <c r="BN496" s="40">
        <f t="shared" si="91"/>
        <v>86</v>
      </c>
      <c r="BO496" s="41">
        <f t="shared" si="92"/>
        <v>24</v>
      </c>
      <c r="BP496" s="41">
        <f t="shared" si="93"/>
        <v>1</v>
      </c>
      <c r="BQ496" s="41">
        <f t="shared" si="94"/>
        <v>15</v>
      </c>
      <c r="BR496" s="41">
        <f t="shared" si="95"/>
        <v>42</v>
      </c>
    </row>
    <row r="497" spans="2:70" x14ac:dyDescent="0.3">
      <c r="B497" s="12" t="s">
        <v>2586</v>
      </c>
      <c r="C497" s="12">
        <v>127031732</v>
      </c>
      <c r="D497" s="12" t="s">
        <v>620</v>
      </c>
      <c r="E497" s="12" t="s">
        <v>621</v>
      </c>
      <c r="F497" s="12" t="s">
        <v>2791</v>
      </c>
      <c r="G497" s="12" t="s">
        <v>85</v>
      </c>
      <c r="H497" s="12" t="s">
        <v>5013</v>
      </c>
      <c r="I497" s="28">
        <v>476720</v>
      </c>
      <c r="J497" s="28">
        <v>494900</v>
      </c>
      <c r="K497" s="28">
        <v>480000</v>
      </c>
      <c r="L497" s="28">
        <v>410000</v>
      </c>
      <c r="M497" s="28">
        <v>420000</v>
      </c>
      <c r="N497" s="28">
        <v>401000</v>
      </c>
      <c r="O497" s="29">
        <v>29</v>
      </c>
      <c r="P497" s="29">
        <v>32</v>
      </c>
      <c r="Q497" s="29">
        <v>43</v>
      </c>
      <c r="R497" s="28">
        <v>525</v>
      </c>
      <c r="S497" s="28">
        <v>450</v>
      </c>
      <c r="T497" s="30">
        <v>2.6</v>
      </c>
      <c r="U497" s="30">
        <v>0.10000000000000009</v>
      </c>
      <c r="V497" s="30">
        <v>2.5</v>
      </c>
      <c r="W497" s="30">
        <v>1.5</v>
      </c>
      <c r="X497" s="31">
        <v>5.7266319852324214E-2</v>
      </c>
      <c r="Y497" s="30">
        <v>10.3</v>
      </c>
      <c r="Z497" s="30">
        <v>0</v>
      </c>
      <c r="AA497" s="30">
        <v>10.3</v>
      </c>
      <c r="AB497" s="30">
        <v>10.4</v>
      </c>
      <c r="AC497" s="32">
        <v>0.37986223662884921</v>
      </c>
      <c r="AD497" s="30">
        <v>6.6332573423335175</v>
      </c>
      <c r="AE497" s="12">
        <v>288</v>
      </c>
      <c r="AF497" s="12">
        <v>259</v>
      </c>
      <c r="AG497" s="12">
        <v>331</v>
      </c>
      <c r="AH497" s="33">
        <v>5.7424483306836249</v>
      </c>
      <c r="AI497" s="34">
        <v>480000</v>
      </c>
      <c r="AJ497" s="34">
        <v>460000</v>
      </c>
      <c r="AK497" s="34">
        <v>475000</v>
      </c>
      <c r="AL497" s="35">
        <v>4.3478260869565216E-2</v>
      </c>
      <c r="AM497" s="35">
        <v>1.0526315789473684E-2</v>
      </c>
      <c r="AN497" s="12">
        <v>2.2999999999999998</v>
      </c>
      <c r="AO497" s="33">
        <v>0.39999999999999991</v>
      </c>
      <c r="AP497" s="12">
        <v>1.9</v>
      </c>
      <c r="AQ497" s="34">
        <v>560</v>
      </c>
      <c r="AR497" s="34">
        <v>510</v>
      </c>
      <c r="AS497" s="31">
        <v>9.8039215686274508E-2</v>
      </c>
      <c r="AT497" s="36">
        <v>1382.0800000000002</v>
      </c>
      <c r="AU497" s="30">
        <v>0.73319999999999996</v>
      </c>
      <c r="AV497" s="30">
        <v>0.26679999999999998</v>
      </c>
      <c r="AW497" s="30">
        <v>0.53690000000000004</v>
      </c>
      <c r="AX497" s="30">
        <v>0.2084</v>
      </c>
      <c r="AY497" s="30">
        <v>0.2389</v>
      </c>
      <c r="AZ497" s="30">
        <v>0.2296</v>
      </c>
      <c r="BA497" s="30">
        <v>0.4889</v>
      </c>
      <c r="BB497" s="37">
        <v>2</v>
      </c>
      <c r="BC497" s="29">
        <v>28</v>
      </c>
      <c r="BD497" s="38" t="s">
        <v>4882</v>
      </c>
      <c r="BE497" s="39">
        <v>150.91106451735399</v>
      </c>
      <c r="BF497" s="39">
        <v>-33.9211952938102</v>
      </c>
      <c r="BG497" s="40">
        <f t="shared" si="84"/>
        <v>74</v>
      </c>
      <c r="BH497" s="40">
        <f t="shared" si="85"/>
        <v>79</v>
      </c>
      <c r="BI497" s="40">
        <f t="shared" si="86"/>
        <v>54</v>
      </c>
      <c r="BJ497" s="40">
        <f t="shared" si="87"/>
        <v>23</v>
      </c>
      <c r="BK497" s="40">
        <f t="shared" si="88"/>
        <v>100</v>
      </c>
      <c r="BL497" s="40">
        <f t="shared" si="89"/>
        <v>43</v>
      </c>
      <c r="BM497" s="41">
        <f t="shared" si="90"/>
        <v>100</v>
      </c>
      <c r="BN497" s="40">
        <f t="shared" si="91"/>
        <v>84</v>
      </c>
      <c r="BO497" s="41">
        <f t="shared" si="92"/>
        <v>14</v>
      </c>
      <c r="BP497" s="41">
        <f t="shared" si="93"/>
        <v>1</v>
      </c>
      <c r="BQ497" s="41">
        <f t="shared" si="94"/>
        <v>20</v>
      </c>
      <c r="BR497" s="41">
        <f t="shared" si="95"/>
        <v>44</v>
      </c>
    </row>
    <row r="498" spans="2:70" x14ac:dyDescent="0.3">
      <c r="B498" s="12" t="s">
        <v>619</v>
      </c>
      <c r="C498" s="12">
        <v>127031733</v>
      </c>
      <c r="D498" s="12" t="s">
        <v>620</v>
      </c>
      <c r="E498" s="12" t="s">
        <v>621</v>
      </c>
      <c r="F498" s="12" t="s">
        <v>2791</v>
      </c>
      <c r="G498" s="12" t="s">
        <v>85</v>
      </c>
      <c r="H498" s="12" t="s">
        <v>5013</v>
      </c>
      <c r="I498" s="28">
        <v>827000</v>
      </c>
      <c r="J498" s="28">
        <v>848000</v>
      </c>
      <c r="K498" s="28">
        <v>710000</v>
      </c>
      <c r="L498" s="28">
        <v>827000</v>
      </c>
      <c r="M498" s="28">
        <v>800000</v>
      </c>
      <c r="N498" s="28">
        <v>731000</v>
      </c>
      <c r="O498" s="29">
        <v>23</v>
      </c>
      <c r="P498" s="29">
        <v>20</v>
      </c>
      <c r="Q498" s="29">
        <v>19</v>
      </c>
      <c r="R498" s="28">
        <v>550</v>
      </c>
      <c r="S498" s="28">
        <v>560</v>
      </c>
      <c r="T498" s="30">
        <v>0.7</v>
      </c>
      <c r="U498" s="30">
        <v>0</v>
      </c>
      <c r="V498" s="30">
        <v>0.7</v>
      </c>
      <c r="W498" s="30">
        <v>0.3</v>
      </c>
      <c r="X498" s="31">
        <v>3.4582829504232165E-2</v>
      </c>
      <c r="Y498" s="30">
        <v>0.5</v>
      </c>
      <c r="Z498" s="30">
        <v>-0.4</v>
      </c>
      <c r="AA498" s="30">
        <v>0.9</v>
      </c>
      <c r="AB498" s="30">
        <v>1.4</v>
      </c>
      <c r="AC498" s="32">
        <v>0.21267710202313925</v>
      </c>
      <c r="AD498" s="30">
        <v>6.1497889291306338</v>
      </c>
      <c r="AE498" s="12">
        <v>288</v>
      </c>
      <c r="AF498" s="12">
        <v>259</v>
      </c>
      <c r="AG498" s="12">
        <v>331</v>
      </c>
      <c r="AH498" s="33">
        <v>5.7424483306836249</v>
      </c>
      <c r="AI498" s="34">
        <v>480000</v>
      </c>
      <c r="AJ498" s="34">
        <v>460000</v>
      </c>
      <c r="AK498" s="34">
        <v>475000</v>
      </c>
      <c r="AL498" s="35">
        <v>4.3478260869565216E-2</v>
      </c>
      <c r="AM498" s="35">
        <v>1.0526315789473684E-2</v>
      </c>
      <c r="AN498" s="12">
        <v>2.2999999999999998</v>
      </c>
      <c r="AO498" s="33">
        <v>0.39999999999999991</v>
      </c>
      <c r="AP498" s="12">
        <v>1.9</v>
      </c>
      <c r="AQ498" s="34">
        <v>560</v>
      </c>
      <c r="AR498" s="34">
        <v>510</v>
      </c>
      <c r="AS498" s="31">
        <v>9.8039215686274508E-2</v>
      </c>
      <c r="AT498" s="36">
        <v>2586.0800000000004</v>
      </c>
      <c r="AU498" s="30">
        <v>0.90029999999999999</v>
      </c>
      <c r="AV498" s="30">
        <v>9.9699999999999997E-2</v>
      </c>
      <c r="AW498" s="30">
        <v>0.92710000000000004</v>
      </c>
      <c r="AX498" s="30">
        <v>6.8599999999999994E-2</v>
      </c>
      <c r="AY498" s="30">
        <v>0.2329</v>
      </c>
      <c r="AZ498" s="30">
        <v>0.54810000000000003</v>
      </c>
      <c r="BA498" s="30">
        <v>0.1802</v>
      </c>
      <c r="BB498" s="37">
        <v>7</v>
      </c>
      <c r="BC498" s="29">
        <v>32</v>
      </c>
      <c r="BD498" s="38" t="s">
        <v>3070</v>
      </c>
      <c r="BE498" s="39">
        <v>150.872778492588</v>
      </c>
      <c r="BF498" s="39">
        <v>-33.937390789572497</v>
      </c>
      <c r="BG498" s="40">
        <f t="shared" si="84"/>
        <v>100</v>
      </c>
      <c r="BH498" s="40">
        <f t="shared" si="85"/>
        <v>79</v>
      </c>
      <c r="BI498" s="40">
        <f t="shared" si="86"/>
        <v>54</v>
      </c>
      <c r="BJ498" s="40">
        <f t="shared" si="87"/>
        <v>23</v>
      </c>
      <c r="BK498" s="40">
        <f t="shared" si="88"/>
        <v>100</v>
      </c>
      <c r="BL498" s="40">
        <f t="shared" si="89"/>
        <v>41</v>
      </c>
      <c r="BM498" s="41">
        <f t="shared" si="90"/>
        <v>66</v>
      </c>
      <c r="BN498" s="40">
        <f t="shared" si="91"/>
        <v>89</v>
      </c>
      <c r="BO498" s="41">
        <f t="shared" si="92"/>
        <v>100</v>
      </c>
      <c r="BP498" s="41">
        <f t="shared" si="93"/>
        <v>100</v>
      </c>
      <c r="BQ498" s="41">
        <f t="shared" si="94"/>
        <v>70</v>
      </c>
      <c r="BR498" s="41">
        <f t="shared" si="95"/>
        <v>62</v>
      </c>
    </row>
    <row r="499" spans="2:70" x14ac:dyDescent="0.3">
      <c r="B499" s="12" t="s">
        <v>1462</v>
      </c>
      <c r="C499" s="12">
        <v>128011529</v>
      </c>
      <c r="D499" s="12" t="s">
        <v>945</v>
      </c>
      <c r="E499" s="12" t="s">
        <v>237</v>
      </c>
      <c r="F499" s="12" t="s">
        <v>2791</v>
      </c>
      <c r="G499" s="12" t="s">
        <v>85</v>
      </c>
      <c r="H499" s="12" t="s">
        <v>5013</v>
      </c>
      <c r="I499" s="28">
        <v>905760</v>
      </c>
      <c r="J499" s="28">
        <v>900000</v>
      </c>
      <c r="K499" s="28">
        <v>936000</v>
      </c>
      <c r="L499" s="28">
        <v>905000</v>
      </c>
      <c r="M499" s="28">
        <v>910000</v>
      </c>
      <c r="N499" s="28">
        <v>911273</v>
      </c>
      <c r="O499" s="29">
        <v>23</v>
      </c>
      <c r="P499" s="29">
        <v>23</v>
      </c>
      <c r="Q499" s="29">
        <v>22</v>
      </c>
      <c r="R499" s="28">
        <v>700</v>
      </c>
      <c r="S499" s="28">
        <v>650</v>
      </c>
      <c r="T499" s="30">
        <v>3.4</v>
      </c>
      <c r="U499" s="30">
        <v>0.10000000000000009</v>
      </c>
      <c r="V499" s="30">
        <v>3.3</v>
      </c>
      <c r="W499" s="30">
        <v>2.9</v>
      </c>
      <c r="X499" s="31">
        <v>4.018724606959901E-2</v>
      </c>
      <c r="Y499" s="30">
        <v>7.2</v>
      </c>
      <c r="Z499" s="30">
        <v>-0.39999999999999947</v>
      </c>
      <c r="AA499" s="30">
        <v>7.6</v>
      </c>
      <c r="AB499" s="30">
        <v>6.4</v>
      </c>
      <c r="AC499" s="32">
        <v>0.2574135090609555</v>
      </c>
      <c r="AD499" s="30">
        <v>6.4053532957981059</v>
      </c>
      <c r="AE499" s="12">
        <v>222</v>
      </c>
      <c r="AF499" s="12">
        <v>167</v>
      </c>
      <c r="AG499" s="12">
        <v>213</v>
      </c>
      <c r="AH499" s="33">
        <v>3.0993377483443707</v>
      </c>
      <c r="AI499" s="34">
        <v>907000</v>
      </c>
      <c r="AJ499" s="34">
        <v>870000</v>
      </c>
      <c r="AK499" s="34">
        <v>817500</v>
      </c>
      <c r="AL499" s="35">
        <v>4.2528735632183907E-2</v>
      </c>
      <c r="AM499" s="35">
        <v>0.10948012232415902</v>
      </c>
      <c r="AN499" s="12">
        <v>2.4</v>
      </c>
      <c r="AO499" s="33">
        <v>0</v>
      </c>
      <c r="AP499" s="12">
        <v>2.4</v>
      </c>
      <c r="AQ499" s="34">
        <v>680</v>
      </c>
      <c r="AR499" s="34">
        <v>630</v>
      </c>
      <c r="AS499" s="31">
        <v>7.9365079365079361E-2</v>
      </c>
      <c r="AT499" s="36">
        <v>2719.36</v>
      </c>
      <c r="AU499" s="30">
        <v>0.79469999999999996</v>
      </c>
      <c r="AV499" s="30">
        <v>0.20530000000000001</v>
      </c>
      <c r="AW499" s="30">
        <v>0.68510000000000004</v>
      </c>
      <c r="AX499" s="30">
        <v>0.14879999999999999</v>
      </c>
      <c r="AY499" s="30">
        <v>0.38479999999999998</v>
      </c>
      <c r="AZ499" s="30">
        <v>0.4047</v>
      </c>
      <c r="BA499" s="30">
        <v>0.19620000000000001</v>
      </c>
      <c r="BB499" s="37">
        <v>6.5</v>
      </c>
      <c r="BC499" s="29">
        <v>23</v>
      </c>
      <c r="BD499" s="38" t="s">
        <v>3794</v>
      </c>
      <c r="BE499" s="39">
        <v>151.08540759668199</v>
      </c>
      <c r="BF499" s="39">
        <v>-34.045070792449501</v>
      </c>
      <c r="BG499" s="40">
        <f t="shared" si="84"/>
        <v>60</v>
      </c>
      <c r="BH499" s="40">
        <f t="shared" si="85"/>
        <v>77</v>
      </c>
      <c r="BI499" s="40">
        <f t="shared" si="86"/>
        <v>86</v>
      </c>
      <c r="BJ499" s="40">
        <f t="shared" si="87"/>
        <v>22</v>
      </c>
      <c r="BK499" s="40">
        <f t="shared" si="88"/>
        <v>100</v>
      </c>
      <c r="BL499" s="40">
        <f t="shared" si="89"/>
        <v>75</v>
      </c>
      <c r="BM499" s="41">
        <f t="shared" si="90"/>
        <v>84</v>
      </c>
      <c r="BN499" s="40">
        <f t="shared" si="91"/>
        <v>86</v>
      </c>
      <c r="BO499" s="41">
        <f t="shared" si="92"/>
        <v>95</v>
      </c>
      <c r="BP499" s="41">
        <f t="shared" si="93"/>
        <v>1</v>
      </c>
      <c r="BQ499" s="41">
        <f t="shared" si="94"/>
        <v>65</v>
      </c>
      <c r="BR499" s="41">
        <f t="shared" si="95"/>
        <v>55</v>
      </c>
    </row>
    <row r="500" spans="2:70" x14ac:dyDescent="0.3">
      <c r="B500" s="12" t="s">
        <v>2037</v>
      </c>
      <c r="C500" s="12">
        <v>128011530</v>
      </c>
      <c r="D500" s="12" t="s">
        <v>945</v>
      </c>
      <c r="E500" s="12" t="s">
        <v>237</v>
      </c>
      <c r="F500" s="12" t="s">
        <v>2791</v>
      </c>
      <c r="G500" s="12" t="s">
        <v>85</v>
      </c>
      <c r="H500" s="12" t="s">
        <v>5013</v>
      </c>
      <c r="I500" s="28">
        <v>800000</v>
      </c>
      <c r="J500" s="28">
        <v>793050</v>
      </c>
      <c r="K500" s="28">
        <v>770000</v>
      </c>
      <c r="L500" s="28">
        <v>800000</v>
      </c>
      <c r="M500" s="28">
        <v>800000</v>
      </c>
      <c r="N500" s="28">
        <v>760000</v>
      </c>
      <c r="O500" s="29">
        <v>27</v>
      </c>
      <c r="P500" s="29">
        <v>27</v>
      </c>
      <c r="Q500" s="29">
        <v>29</v>
      </c>
      <c r="R500" s="28">
        <v>690</v>
      </c>
      <c r="S500" s="28">
        <v>620</v>
      </c>
      <c r="T500" s="30">
        <v>1.9</v>
      </c>
      <c r="U500" s="30">
        <v>-0.20000000000000018</v>
      </c>
      <c r="V500" s="30">
        <v>2.1</v>
      </c>
      <c r="W500" s="30">
        <v>2</v>
      </c>
      <c r="X500" s="31">
        <v>4.4850000000000001E-2</v>
      </c>
      <c r="Y500" s="30">
        <v>8.5</v>
      </c>
      <c r="Z500" s="30">
        <v>-0.69999999999999929</v>
      </c>
      <c r="AA500" s="30">
        <v>9.1999999999999993</v>
      </c>
      <c r="AB500" s="30">
        <v>8.5</v>
      </c>
      <c r="AC500" s="32">
        <v>0.30726754542215884</v>
      </c>
      <c r="AD500" s="30">
        <v>6.8510043572387707</v>
      </c>
      <c r="AE500" s="12">
        <v>222</v>
      </c>
      <c r="AF500" s="12">
        <v>167</v>
      </c>
      <c r="AG500" s="12">
        <v>213</v>
      </c>
      <c r="AH500" s="33">
        <v>3.0993377483443707</v>
      </c>
      <c r="AI500" s="34">
        <v>907000</v>
      </c>
      <c r="AJ500" s="34">
        <v>870000</v>
      </c>
      <c r="AK500" s="34">
        <v>817500</v>
      </c>
      <c r="AL500" s="35">
        <v>4.2528735632183907E-2</v>
      </c>
      <c r="AM500" s="35">
        <v>0.10948012232415902</v>
      </c>
      <c r="AN500" s="12">
        <v>2.4</v>
      </c>
      <c r="AO500" s="33">
        <v>0</v>
      </c>
      <c r="AP500" s="12">
        <v>2.4</v>
      </c>
      <c r="AQ500" s="34">
        <v>680</v>
      </c>
      <c r="AR500" s="34">
        <v>630</v>
      </c>
      <c r="AS500" s="31">
        <v>7.9365079365079361E-2</v>
      </c>
      <c r="AT500" s="36">
        <v>2245.6000000000004</v>
      </c>
      <c r="AU500" s="30">
        <v>0.69989999999999997</v>
      </c>
      <c r="AV500" s="30">
        <v>0.30009999999999998</v>
      </c>
      <c r="AW500" s="30">
        <v>0.4592</v>
      </c>
      <c r="AX500" s="30">
        <v>0.1585</v>
      </c>
      <c r="AY500" s="30">
        <v>0.30630000000000002</v>
      </c>
      <c r="AZ500" s="30">
        <v>0.33550000000000002</v>
      </c>
      <c r="BA500" s="30">
        <v>0.314</v>
      </c>
      <c r="BB500" s="37">
        <v>8</v>
      </c>
      <c r="BC500" s="29">
        <v>21</v>
      </c>
      <c r="BD500" s="38" t="s">
        <v>4337</v>
      </c>
      <c r="BE500" s="39">
        <v>151.10232519037899</v>
      </c>
      <c r="BF500" s="39">
        <v>-34.036353844054702</v>
      </c>
      <c r="BG500" s="40">
        <f t="shared" si="84"/>
        <v>85</v>
      </c>
      <c r="BH500" s="40">
        <f t="shared" si="85"/>
        <v>77</v>
      </c>
      <c r="BI500" s="40">
        <f t="shared" si="86"/>
        <v>86</v>
      </c>
      <c r="BJ500" s="40">
        <f t="shared" si="87"/>
        <v>22</v>
      </c>
      <c r="BK500" s="40">
        <f t="shared" si="88"/>
        <v>100</v>
      </c>
      <c r="BL500" s="40">
        <f t="shared" si="89"/>
        <v>57</v>
      </c>
      <c r="BM500" s="41">
        <f t="shared" si="90"/>
        <v>100</v>
      </c>
      <c r="BN500" s="40">
        <f t="shared" si="91"/>
        <v>82</v>
      </c>
      <c r="BO500" s="41">
        <f t="shared" si="92"/>
        <v>62</v>
      </c>
      <c r="BP500" s="41">
        <f t="shared" si="93"/>
        <v>1</v>
      </c>
      <c r="BQ500" s="41">
        <f t="shared" si="94"/>
        <v>80</v>
      </c>
      <c r="BR500" s="41">
        <f t="shared" si="95"/>
        <v>56</v>
      </c>
    </row>
    <row r="501" spans="2:70" x14ac:dyDescent="0.3">
      <c r="B501" s="12" t="s">
        <v>1463</v>
      </c>
      <c r="C501" s="12">
        <v>128011531</v>
      </c>
      <c r="D501" s="12" t="s">
        <v>945</v>
      </c>
      <c r="E501" s="12" t="s">
        <v>237</v>
      </c>
      <c r="F501" s="12" t="s">
        <v>2791</v>
      </c>
      <c r="G501" s="12" t="s">
        <v>85</v>
      </c>
      <c r="H501" s="12" t="s">
        <v>5013</v>
      </c>
      <c r="I501" s="28">
        <v>1100000</v>
      </c>
      <c r="J501" s="28">
        <v>1100000</v>
      </c>
      <c r="K501" s="28">
        <v>1099999</v>
      </c>
      <c r="L501" s="28">
        <v>1025200</v>
      </c>
      <c r="M501" s="28">
        <v>1080000</v>
      </c>
      <c r="N501" s="28">
        <v>1060000</v>
      </c>
      <c r="O501" s="29">
        <v>25</v>
      </c>
      <c r="P501" s="29">
        <v>24</v>
      </c>
      <c r="Q501" s="29">
        <v>29</v>
      </c>
      <c r="R501" s="28">
        <v>680</v>
      </c>
      <c r="S501" s="28">
        <v>720</v>
      </c>
      <c r="T501" s="30">
        <v>1.7</v>
      </c>
      <c r="U501" s="30">
        <v>-0.19999999999999996</v>
      </c>
      <c r="V501" s="30">
        <v>1.9</v>
      </c>
      <c r="W501" s="30">
        <v>2</v>
      </c>
      <c r="X501" s="31">
        <v>3.2145454545454547E-2</v>
      </c>
      <c r="Y501" s="30">
        <v>4.0999999999999996</v>
      </c>
      <c r="Z501" s="30">
        <v>0</v>
      </c>
      <c r="AA501" s="30">
        <v>4.0999999999999996</v>
      </c>
      <c r="AB501" s="30">
        <v>3.7</v>
      </c>
      <c r="AC501" s="32">
        <v>0.30101281960478782</v>
      </c>
      <c r="AD501" s="30">
        <v>9.3640865827281274</v>
      </c>
      <c r="AE501" s="12">
        <v>222</v>
      </c>
      <c r="AF501" s="12">
        <v>167</v>
      </c>
      <c r="AG501" s="12">
        <v>213</v>
      </c>
      <c r="AH501" s="33">
        <v>3.0993377483443707</v>
      </c>
      <c r="AI501" s="34">
        <v>907000</v>
      </c>
      <c r="AJ501" s="34">
        <v>870000</v>
      </c>
      <c r="AK501" s="34">
        <v>817500</v>
      </c>
      <c r="AL501" s="35">
        <v>4.2528735632183907E-2</v>
      </c>
      <c r="AM501" s="35">
        <v>0.10948012232415902</v>
      </c>
      <c r="AN501" s="12">
        <v>2.4</v>
      </c>
      <c r="AO501" s="33">
        <v>0</v>
      </c>
      <c r="AP501" s="12">
        <v>2.4</v>
      </c>
      <c r="AQ501" s="34">
        <v>680</v>
      </c>
      <c r="AR501" s="34">
        <v>630</v>
      </c>
      <c r="AS501" s="31">
        <v>7.9365079365079361E-2</v>
      </c>
      <c r="AT501" s="36">
        <v>2259.0400000000004</v>
      </c>
      <c r="AU501" s="30">
        <v>0.75480000000000003</v>
      </c>
      <c r="AV501" s="30">
        <v>0.2452</v>
      </c>
      <c r="AW501" s="30">
        <v>0.6341</v>
      </c>
      <c r="AX501" s="30">
        <v>0.22040000000000001</v>
      </c>
      <c r="AY501" s="30">
        <v>0.41670000000000001</v>
      </c>
      <c r="AZ501" s="30">
        <v>0.33750000000000002</v>
      </c>
      <c r="BA501" s="30">
        <v>0.17849999999999999</v>
      </c>
      <c r="BB501" s="37">
        <v>9</v>
      </c>
      <c r="BC501" s="29">
        <v>19</v>
      </c>
      <c r="BD501" s="38" t="s">
        <v>3795</v>
      </c>
      <c r="BE501" s="39">
        <v>151.103167534824</v>
      </c>
      <c r="BF501" s="39">
        <v>-34.012420793020297</v>
      </c>
      <c r="BG501" s="40">
        <f t="shared" si="84"/>
        <v>88</v>
      </c>
      <c r="BH501" s="40">
        <f t="shared" si="85"/>
        <v>77</v>
      </c>
      <c r="BI501" s="40">
        <f t="shared" si="86"/>
        <v>86</v>
      </c>
      <c r="BJ501" s="40">
        <f t="shared" si="87"/>
        <v>22</v>
      </c>
      <c r="BK501" s="40">
        <f t="shared" si="88"/>
        <v>100</v>
      </c>
      <c r="BL501" s="40">
        <f t="shared" si="89"/>
        <v>82</v>
      </c>
      <c r="BM501" s="41">
        <f t="shared" si="90"/>
        <v>58</v>
      </c>
      <c r="BN501" s="40">
        <f t="shared" si="91"/>
        <v>57</v>
      </c>
      <c r="BO501" s="41">
        <f t="shared" si="92"/>
        <v>66</v>
      </c>
      <c r="BP501" s="41">
        <f t="shared" si="93"/>
        <v>49</v>
      </c>
      <c r="BQ501" s="41">
        <f t="shared" si="94"/>
        <v>90</v>
      </c>
      <c r="BR501" s="41">
        <f t="shared" si="95"/>
        <v>58</v>
      </c>
    </row>
    <row r="502" spans="2:70" x14ac:dyDescent="0.3">
      <c r="B502" s="12" t="s">
        <v>1820</v>
      </c>
      <c r="C502" s="12">
        <v>128011602</v>
      </c>
      <c r="D502" s="12" t="s">
        <v>945</v>
      </c>
      <c r="E502" s="12" t="s">
        <v>237</v>
      </c>
      <c r="F502" s="12" t="s">
        <v>2791</v>
      </c>
      <c r="G502" s="12" t="s">
        <v>85</v>
      </c>
      <c r="H502" s="12" t="s">
        <v>5013</v>
      </c>
      <c r="I502" s="28">
        <v>856800</v>
      </c>
      <c r="J502" s="28">
        <v>835000</v>
      </c>
      <c r="K502" s="28">
        <v>795000</v>
      </c>
      <c r="L502" s="28">
        <v>850000</v>
      </c>
      <c r="M502" s="28">
        <v>833000</v>
      </c>
      <c r="N502" s="28">
        <v>750000</v>
      </c>
      <c r="O502" s="29">
        <v>24</v>
      </c>
      <c r="P502" s="29">
        <v>23</v>
      </c>
      <c r="Q502" s="29">
        <v>29</v>
      </c>
      <c r="R502" s="28">
        <v>650</v>
      </c>
      <c r="S502" s="28">
        <v>600</v>
      </c>
      <c r="T502" s="30">
        <v>2.7</v>
      </c>
      <c r="U502" s="30">
        <v>-9.9999999999999645E-2</v>
      </c>
      <c r="V502" s="30">
        <v>2.8</v>
      </c>
      <c r="W502" s="30">
        <v>2.2999999999999998</v>
      </c>
      <c r="X502" s="31">
        <v>3.9449112978524742E-2</v>
      </c>
      <c r="Y502" s="30">
        <v>6.1</v>
      </c>
      <c r="Z502" s="30">
        <v>-0.5</v>
      </c>
      <c r="AA502" s="30">
        <v>6.6</v>
      </c>
      <c r="AB502" s="30">
        <v>6.7</v>
      </c>
      <c r="AC502" s="32">
        <v>0.30641876602805851</v>
      </c>
      <c r="AD502" s="30">
        <v>7.7674437494923234</v>
      </c>
      <c r="AE502" s="12">
        <v>222</v>
      </c>
      <c r="AF502" s="12">
        <v>167</v>
      </c>
      <c r="AG502" s="12">
        <v>213</v>
      </c>
      <c r="AH502" s="33">
        <v>3.0993377483443707</v>
      </c>
      <c r="AI502" s="34">
        <v>907000</v>
      </c>
      <c r="AJ502" s="34">
        <v>870000</v>
      </c>
      <c r="AK502" s="34">
        <v>817500</v>
      </c>
      <c r="AL502" s="35">
        <v>4.2528735632183907E-2</v>
      </c>
      <c r="AM502" s="35">
        <v>0.10948012232415902</v>
      </c>
      <c r="AN502" s="12">
        <v>2.4</v>
      </c>
      <c r="AO502" s="33">
        <v>0</v>
      </c>
      <c r="AP502" s="12">
        <v>2.4</v>
      </c>
      <c r="AQ502" s="34">
        <v>680</v>
      </c>
      <c r="AR502" s="34">
        <v>630</v>
      </c>
      <c r="AS502" s="31">
        <v>7.9365079365079361E-2</v>
      </c>
      <c r="AT502" s="36">
        <v>2121.2800000000002</v>
      </c>
      <c r="AU502" s="30">
        <v>0.63539999999999996</v>
      </c>
      <c r="AV502" s="30">
        <v>0.36459999999999998</v>
      </c>
      <c r="AW502" s="30">
        <v>0.28270000000000001</v>
      </c>
      <c r="AX502" s="30">
        <v>0.27300000000000002</v>
      </c>
      <c r="AY502" s="30">
        <v>0.26450000000000001</v>
      </c>
      <c r="AZ502" s="30">
        <v>0.33979999999999999</v>
      </c>
      <c r="BA502" s="30">
        <v>0.37840000000000001</v>
      </c>
      <c r="BB502" s="37">
        <v>9</v>
      </c>
      <c r="BC502" s="29">
        <v>20</v>
      </c>
      <c r="BD502" s="38" t="s">
        <v>4129</v>
      </c>
      <c r="BE502" s="39">
        <v>151.124341568912</v>
      </c>
      <c r="BF502" s="39">
        <v>-34.034675631117302</v>
      </c>
      <c r="BG502" s="40">
        <f t="shared" si="84"/>
        <v>72</v>
      </c>
      <c r="BH502" s="40">
        <f t="shared" si="85"/>
        <v>77</v>
      </c>
      <c r="BI502" s="40">
        <f t="shared" si="86"/>
        <v>86</v>
      </c>
      <c r="BJ502" s="40">
        <f t="shared" si="87"/>
        <v>22</v>
      </c>
      <c r="BK502" s="40">
        <f t="shared" si="88"/>
        <v>100</v>
      </c>
      <c r="BL502" s="40">
        <f t="shared" si="89"/>
        <v>48</v>
      </c>
      <c r="BM502" s="41">
        <f t="shared" si="90"/>
        <v>82</v>
      </c>
      <c r="BN502" s="40">
        <f t="shared" si="91"/>
        <v>73</v>
      </c>
      <c r="BO502" s="41">
        <f t="shared" si="92"/>
        <v>63</v>
      </c>
      <c r="BP502" s="41">
        <f t="shared" si="93"/>
        <v>16</v>
      </c>
      <c r="BQ502" s="41">
        <f t="shared" si="94"/>
        <v>90</v>
      </c>
      <c r="BR502" s="41">
        <f t="shared" si="95"/>
        <v>54</v>
      </c>
    </row>
    <row r="503" spans="2:70" x14ac:dyDescent="0.3">
      <c r="B503" s="12" t="s">
        <v>1699</v>
      </c>
      <c r="C503" s="12">
        <v>128011603</v>
      </c>
      <c r="D503" s="12" t="s">
        <v>945</v>
      </c>
      <c r="E503" s="12" t="s">
        <v>237</v>
      </c>
      <c r="F503" s="12" t="s">
        <v>2791</v>
      </c>
      <c r="G503" s="12" t="s">
        <v>85</v>
      </c>
      <c r="H503" s="12" t="s">
        <v>5013</v>
      </c>
      <c r="I503" s="28">
        <v>1700000</v>
      </c>
      <c r="J503" s="28">
        <v>1700000</v>
      </c>
      <c r="K503" s="28">
        <v>1500000</v>
      </c>
      <c r="L503" s="28">
        <v>1580000</v>
      </c>
      <c r="M503" s="28">
        <v>1580000</v>
      </c>
      <c r="N503" s="28">
        <v>1340000</v>
      </c>
      <c r="O503" s="29">
        <v>30</v>
      </c>
      <c r="P503" s="29">
        <v>30</v>
      </c>
      <c r="Q503" s="29">
        <v>37</v>
      </c>
      <c r="R503" s="28">
        <v>1170</v>
      </c>
      <c r="S503" s="28">
        <v>970</v>
      </c>
      <c r="T503" s="30">
        <v>2.2999999999999998</v>
      </c>
      <c r="U503" s="30">
        <v>0.19999999999999973</v>
      </c>
      <c r="V503" s="30">
        <v>2.1</v>
      </c>
      <c r="W503" s="30">
        <v>2.7</v>
      </c>
      <c r="X503" s="31">
        <v>3.5788235294117648E-2</v>
      </c>
      <c r="Y503" s="30">
        <v>4.7</v>
      </c>
      <c r="Z503" s="30">
        <v>0.20000000000000018</v>
      </c>
      <c r="AA503" s="30">
        <v>4.5</v>
      </c>
      <c r="AB503" s="30">
        <v>3.4</v>
      </c>
      <c r="AC503" s="32">
        <v>0.3837776844757006</v>
      </c>
      <c r="AD503" s="30">
        <v>10.723571065231607</v>
      </c>
      <c r="AE503" s="12">
        <v>222</v>
      </c>
      <c r="AF503" s="12">
        <v>167</v>
      </c>
      <c r="AG503" s="12">
        <v>213</v>
      </c>
      <c r="AH503" s="33">
        <v>3.0993377483443707</v>
      </c>
      <c r="AI503" s="34">
        <v>907000</v>
      </c>
      <c r="AJ503" s="34">
        <v>870000</v>
      </c>
      <c r="AK503" s="34">
        <v>817500</v>
      </c>
      <c r="AL503" s="35">
        <v>4.2528735632183907E-2</v>
      </c>
      <c r="AM503" s="35">
        <v>0.10948012232415902</v>
      </c>
      <c r="AN503" s="12">
        <v>2.4</v>
      </c>
      <c r="AO503" s="33">
        <v>0</v>
      </c>
      <c r="AP503" s="12">
        <v>2.4</v>
      </c>
      <c r="AQ503" s="34">
        <v>680</v>
      </c>
      <c r="AR503" s="34">
        <v>630</v>
      </c>
      <c r="AS503" s="31">
        <v>7.9365079365079361E-2</v>
      </c>
      <c r="AT503" s="36">
        <v>3048.6400000000003</v>
      </c>
      <c r="AU503" s="30">
        <v>0.82030000000000003</v>
      </c>
      <c r="AV503" s="30">
        <v>0.1797</v>
      </c>
      <c r="AW503" s="30">
        <v>0.7631</v>
      </c>
      <c r="AX503" s="30">
        <v>0.22750000000000001</v>
      </c>
      <c r="AY503" s="30">
        <v>0.46739999999999998</v>
      </c>
      <c r="AZ503" s="30">
        <v>0.4</v>
      </c>
      <c r="BA503" s="30">
        <v>0.1164</v>
      </c>
      <c r="BB503" s="37">
        <v>9</v>
      </c>
      <c r="BC503" s="29">
        <v>22</v>
      </c>
      <c r="BD503" s="38" t="s">
        <v>4015</v>
      </c>
      <c r="BE503" s="39">
        <v>151.120660017657</v>
      </c>
      <c r="BF503" s="39">
        <v>-34.053149308887797</v>
      </c>
      <c r="BG503" s="40">
        <f t="shared" si="84"/>
        <v>79</v>
      </c>
      <c r="BH503" s="40">
        <f t="shared" si="85"/>
        <v>77</v>
      </c>
      <c r="BI503" s="40">
        <f t="shared" si="86"/>
        <v>86</v>
      </c>
      <c r="BJ503" s="40">
        <f t="shared" si="87"/>
        <v>22</v>
      </c>
      <c r="BK503" s="40">
        <f t="shared" si="88"/>
        <v>100</v>
      </c>
      <c r="BL503" s="40">
        <f t="shared" si="89"/>
        <v>93</v>
      </c>
      <c r="BM503" s="41">
        <f t="shared" si="90"/>
        <v>70</v>
      </c>
      <c r="BN503" s="40">
        <f t="shared" si="91"/>
        <v>43</v>
      </c>
      <c r="BO503" s="41">
        <f t="shared" si="92"/>
        <v>12</v>
      </c>
      <c r="BP503" s="41">
        <f t="shared" si="93"/>
        <v>39</v>
      </c>
      <c r="BQ503" s="41">
        <f t="shared" si="94"/>
        <v>90</v>
      </c>
      <c r="BR503" s="41">
        <f t="shared" si="95"/>
        <v>53</v>
      </c>
    </row>
    <row r="504" spans="2:70" x14ac:dyDescent="0.3">
      <c r="B504" s="12" t="s">
        <v>1945</v>
      </c>
      <c r="C504" s="12">
        <v>128011604</v>
      </c>
      <c r="D504" s="12" t="s">
        <v>945</v>
      </c>
      <c r="E504" s="12" t="s">
        <v>237</v>
      </c>
      <c r="F504" s="12" t="s">
        <v>2791</v>
      </c>
      <c r="G504" s="12" t="s">
        <v>85</v>
      </c>
      <c r="H504" s="12" t="s">
        <v>5013</v>
      </c>
      <c r="I504" s="28">
        <v>965940</v>
      </c>
      <c r="J504" s="28">
        <v>963900</v>
      </c>
      <c r="K504" s="28">
        <v>962530</v>
      </c>
      <c r="L504" s="28">
        <v>920000</v>
      </c>
      <c r="M504" s="28">
        <v>910000</v>
      </c>
      <c r="N504" s="28">
        <v>930000</v>
      </c>
      <c r="O504" s="29">
        <v>26</v>
      </c>
      <c r="P504" s="29">
        <v>27</v>
      </c>
      <c r="Q504" s="29">
        <v>28</v>
      </c>
      <c r="R504" s="28">
        <v>665</v>
      </c>
      <c r="S504" s="28">
        <v>620</v>
      </c>
      <c r="T504" s="30">
        <v>2.6</v>
      </c>
      <c r="U504" s="30">
        <v>0</v>
      </c>
      <c r="V504" s="30">
        <v>2.6</v>
      </c>
      <c r="W504" s="30">
        <v>2.1</v>
      </c>
      <c r="X504" s="31">
        <v>3.579932500983498E-2</v>
      </c>
      <c r="Y504" s="30">
        <v>9.1999999999999993</v>
      </c>
      <c r="Z504" s="30">
        <v>-0.30000000000000071</v>
      </c>
      <c r="AA504" s="30">
        <v>9.5</v>
      </c>
      <c r="AB504" s="30">
        <v>9.5</v>
      </c>
      <c r="AC504" s="32">
        <v>0.28206650831353913</v>
      </c>
      <c r="AD504" s="30">
        <v>7.8791013024979764</v>
      </c>
      <c r="AE504" s="12">
        <v>222</v>
      </c>
      <c r="AF504" s="12">
        <v>167</v>
      </c>
      <c r="AG504" s="12">
        <v>213</v>
      </c>
      <c r="AH504" s="33">
        <v>3.0993377483443707</v>
      </c>
      <c r="AI504" s="34">
        <v>907000</v>
      </c>
      <c r="AJ504" s="34">
        <v>870000</v>
      </c>
      <c r="AK504" s="34">
        <v>817500</v>
      </c>
      <c r="AL504" s="35">
        <v>4.2528735632183907E-2</v>
      </c>
      <c r="AM504" s="35">
        <v>0.10948012232415902</v>
      </c>
      <c r="AN504" s="12">
        <v>2.4</v>
      </c>
      <c r="AO504" s="33">
        <v>0</v>
      </c>
      <c r="AP504" s="12">
        <v>2.4</v>
      </c>
      <c r="AQ504" s="34">
        <v>680</v>
      </c>
      <c r="AR504" s="34">
        <v>630</v>
      </c>
      <c r="AS504" s="31">
        <v>7.9365079365079361E-2</v>
      </c>
      <c r="AT504" s="36">
        <v>2357.6000000000004</v>
      </c>
      <c r="AU504" s="30">
        <v>0.6482</v>
      </c>
      <c r="AV504" s="30">
        <v>0.3518</v>
      </c>
      <c r="AW504" s="30">
        <v>0.3664</v>
      </c>
      <c r="AX504" s="30">
        <v>5.04E-2</v>
      </c>
      <c r="AY504" s="30">
        <v>0.34360000000000002</v>
      </c>
      <c r="AZ504" s="30">
        <v>0.28039999999999998</v>
      </c>
      <c r="BA504" s="30">
        <v>0.35610000000000003</v>
      </c>
      <c r="BB504" s="37">
        <v>7</v>
      </c>
      <c r="BC504" s="29">
        <v>19</v>
      </c>
      <c r="BD504" s="38" t="s">
        <v>4252</v>
      </c>
      <c r="BE504" s="39">
        <v>151.20867721173599</v>
      </c>
      <c r="BF504" s="39">
        <v>-34.0371812946997</v>
      </c>
      <c r="BG504" s="40">
        <f t="shared" si="84"/>
        <v>74</v>
      </c>
      <c r="BH504" s="40">
        <f t="shared" si="85"/>
        <v>77</v>
      </c>
      <c r="BI504" s="40">
        <f t="shared" si="86"/>
        <v>86</v>
      </c>
      <c r="BJ504" s="40">
        <f t="shared" si="87"/>
        <v>22</v>
      </c>
      <c r="BK504" s="40">
        <f t="shared" si="88"/>
        <v>100</v>
      </c>
      <c r="BL504" s="40">
        <f t="shared" si="89"/>
        <v>66</v>
      </c>
      <c r="BM504" s="41">
        <f t="shared" si="90"/>
        <v>70</v>
      </c>
      <c r="BN504" s="40">
        <f t="shared" si="91"/>
        <v>71</v>
      </c>
      <c r="BO504" s="41">
        <f t="shared" si="92"/>
        <v>79</v>
      </c>
      <c r="BP504" s="41">
        <f t="shared" si="93"/>
        <v>1</v>
      </c>
      <c r="BQ504" s="41">
        <f t="shared" si="94"/>
        <v>70</v>
      </c>
      <c r="BR504" s="41">
        <f t="shared" si="95"/>
        <v>53</v>
      </c>
    </row>
    <row r="505" spans="2:70" x14ac:dyDescent="0.3">
      <c r="B505" s="12" t="s">
        <v>1821</v>
      </c>
      <c r="C505" s="12">
        <v>128011606</v>
      </c>
      <c r="D505" s="12" t="s">
        <v>945</v>
      </c>
      <c r="E505" s="12" t="s">
        <v>237</v>
      </c>
      <c r="F505" s="12" t="s">
        <v>2791</v>
      </c>
      <c r="G505" s="12" t="s">
        <v>85</v>
      </c>
      <c r="H505" s="12" t="s">
        <v>5013</v>
      </c>
      <c r="I505" s="28">
        <v>1050400</v>
      </c>
      <c r="J505" s="28">
        <v>1009800</v>
      </c>
      <c r="K505" s="28">
        <v>927000</v>
      </c>
      <c r="L505" s="28">
        <v>823000</v>
      </c>
      <c r="M505" s="28">
        <v>817000</v>
      </c>
      <c r="N505" s="28">
        <v>865000</v>
      </c>
      <c r="O505" s="29">
        <v>29</v>
      </c>
      <c r="P505" s="29">
        <v>33</v>
      </c>
      <c r="Q505" s="29">
        <v>35</v>
      </c>
      <c r="R505" s="28">
        <v>750</v>
      </c>
      <c r="S505" s="28">
        <v>650</v>
      </c>
      <c r="T505" s="30">
        <v>2.8</v>
      </c>
      <c r="U505" s="30">
        <v>9.9999999999999645E-2</v>
      </c>
      <c r="V505" s="30">
        <v>2.7</v>
      </c>
      <c r="W505" s="30">
        <v>2.5</v>
      </c>
      <c r="X505" s="31">
        <v>3.7128712871287127E-2</v>
      </c>
      <c r="Y505" s="30">
        <v>16.600000000000001</v>
      </c>
      <c r="Z505" s="30">
        <v>-9.9999999999997868E-2</v>
      </c>
      <c r="AA505" s="30">
        <v>16.7</v>
      </c>
      <c r="AB505" s="30">
        <v>12.3</v>
      </c>
      <c r="AC505" s="32">
        <v>0.26066284824556524</v>
      </c>
      <c r="AD505" s="30">
        <v>7.0205193794138907</v>
      </c>
      <c r="AE505" s="12">
        <v>222</v>
      </c>
      <c r="AF505" s="12">
        <v>167</v>
      </c>
      <c r="AG505" s="12">
        <v>213</v>
      </c>
      <c r="AH505" s="33">
        <v>3.0993377483443707</v>
      </c>
      <c r="AI505" s="34">
        <v>907000</v>
      </c>
      <c r="AJ505" s="34">
        <v>870000</v>
      </c>
      <c r="AK505" s="34">
        <v>817500</v>
      </c>
      <c r="AL505" s="35">
        <v>4.2528735632183907E-2</v>
      </c>
      <c r="AM505" s="35">
        <v>0.10948012232415902</v>
      </c>
      <c r="AN505" s="12">
        <v>2.4</v>
      </c>
      <c r="AO505" s="33">
        <v>0</v>
      </c>
      <c r="AP505" s="12">
        <v>2.4</v>
      </c>
      <c r="AQ505" s="34">
        <v>680</v>
      </c>
      <c r="AR505" s="34">
        <v>630</v>
      </c>
      <c r="AS505" s="31">
        <v>7.9365079365079361E-2</v>
      </c>
      <c r="AT505" s="36">
        <v>2877.28</v>
      </c>
      <c r="AU505" s="30">
        <v>0.749</v>
      </c>
      <c r="AV505" s="30">
        <v>0.251</v>
      </c>
      <c r="AW505" s="30">
        <v>0.59450000000000003</v>
      </c>
      <c r="AX505" s="30">
        <v>0.1431</v>
      </c>
      <c r="AY505" s="30">
        <v>0.37530000000000002</v>
      </c>
      <c r="AZ505" s="30">
        <v>0.40060000000000001</v>
      </c>
      <c r="BA505" s="30">
        <v>0.2049</v>
      </c>
      <c r="BB505" s="37">
        <v>10</v>
      </c>
      <c r="BC505" s="29">
        <v>21</v>
      </c>
      <c r="BD505" s="38" t="s">
        <v>4130</v>
      </c>
      <c r="BE505" s="39">
        <v>151.138272742504</v>
      </c>
      <c r="BF505" s="39">
        <v>-34.052345476542797</v>
      </c>
      <c r="BG505" s="40">
        <f t="shared" si="84"/>
        <v>70</v>
      </c>
      <c r="BH505" s="40">
        <f t="shared" si="85"/>
        <v>77</v>
      </c>
      <c r="BI505" s="40">
        <f t="shared" si="86"/>
        <v>86</v>
      </c>
      <c r="BJ505" s="40">
        <f t="shared" si="87"/>
        <v>22</v>
      </c>
      <c r="BK505" s="40">
        <f t="shared" si="88"/>
        <v>100</v>
      </c>
      <c r="BL505" s="40">
        <f t="shared" si="89"/>
        <v>73</v>
      </c>
      <c r="BM505" s="41">
        <f t="shared" si="90"/>
        <v>74</v>
      </c>
      <c r="BN505" s="40">
        <f t="shared" si="91"/>
        <v>80</v>
      </c>
      <c r="BO505" s="41">
        <f t="shared" si="92"/>
        <v>93</v>
      </c>
      <c r="BP505" s="41">
        <f t="shared" si="93"/>
        <v>1</v>
      </c>
      <c r="BQ505" s="41">
        <f t="shared" si="94"/>
        <v>100</v>
      </c>
      <c r="BR505" s="41">
        <f t="shared" si="95"/>
        <v>57</v>
      </c>
    </row>
    <row r="506" spans="2:70" x14ac:dyDescent="0.3">
      <c r="B506" s="12" t="s">
        <v>509</v>
      </c>
      <c r="C506" s="12">
        <v>128021533</v>
      </c>
      <c r="D506" s="12" t="s">
        <v>236</v>
      </c>
      <c r="E506" s="12" t="s">
        <v>237</v>
      </c>
      <c r="F506" s="12" t="s">
        <v>2791</v>
      </c>
      <c r="G506" s="12" t="s">
        <v>85</v>
      </c>
      <c r="H506" s="12" t="s">
        <v>5013</v>
      </c>
      <c r="I506" s="28">
        <v>935000</v>
      </c>
      <c r="J506" s="28">
        <v>924150</v>
      </c>
      <c r="K506" s="28">
        <v>769925</v>
      </c>
      <c r="L506" s="28">
        <v>1075000</v>
      </c>
      <c r="M506" s="28">
        <v>1060000</v>
      </c>
      <c r="N506" s="28">
        <v>930000</v>
      </c>
      <c r="O506" s="29">
        <v>16</v>
      </c>
      <c r="P506" s="29">
        <v>15</v>
      </c>
      <c r="Q506" s="29">
        <v>23</v>
      </c>
      <c r="R506" s="28">
        <v>650</v>
      </c>
      <c r="S506" s="28">
        <v>585</v>
      </c>
      <c r="T506" s="30">
        <v>1.8</v>
      </c>
      <c r="U506" s="30">
        <v>-9.9999999999999867E-2</v>
      </c>
      <c r="V506" s="30">
        <v>1.9</v>
      </c>
      <c r="W506" s="30">
        <v>1.3</v>
      </c>
      <c r="X506" s="31">
        <v>3.6149732620320854E-2</v>
      </c>
      <c r="Y506" s="30">
        <v>3</v>
      </c>
      <c r="Z506" s="30">
        <v>-0.10000000000000009</v>
      </c>
      <c r="AA506" s="30">
        <v>3.1</v>
      </c>
      <c r="AB506" s="30">
        <v>2.7</v>
      </c>
      <c r="AC506" s="32">
        <v>0.25920372615325715</v>
      </c>
      <c r="AD506" s="30">
        <v>7.1702805903341851</v>
      </c>
      <c r="AE506" s="12">
        <v>87</v>
      </c>
      <c r="AF506" s="12">
        <v>68</v>
      </c>
      <c r="AG506" s="12">
        <v>82</v>
      </c>
      <c r="AH506" s="33">
        <v>1.9746835443037976</v>
      </c>
      <c r="AI506" s="34">
        <v>800000</v>
      </c>
      <c r="AJ506" s="34">
        <v>760000</v>
      </c>
      <c r="AK506" s="34">
        <v>780000</v>
      </c>
      <c r="AL506" s="35">
        <v>5.2631578947368418E-2</v>
      </c>
      <c r="AM506" s="35">
        <v>2.564102564102564E-2</v>
      </c>
      <c r="AN506" s="12">
        <v>2.8</v>
      </c>
      <c r="AO506" s="33">
        <v>9.9999999999999645E-2</v>
      </c>
      <c r="AP506" s="12">
        <v>2.7</v>
      </c>
      <c r="AQ506" s="34">
        <v>650</v>
      </c>
      <c r="AR506" s="34">
        <v>600</v>
      </c>
      <c r="AS506" s="31">
        <v>8.3333333333333329E-2</v>
      </c>
      <c r="AT506" s="36">
        <v>2507.6800000000003</v>
      </c>
      <c r="AU506" s="30">
        <v>0.78039999999999998</v>
      </c>
      <c r="AV506" s="30">
        <v>0.21959999999999999</v>
      </c>
      <c r="AW506" s="30">
        <v>0.75829999999999997</v>
      </c>
      <c r="AX506" s="30">
        <v>0.1032</v>
      </c>
      <c r="AY506" s="30">
        <v>0.39529999999999998</v>
      </c>
      <c r="AZ506" s="30">
        <v>0.43780000000000002</v>
      </c>
      <c r="BA506" s="30">
        <v>0.1166</v>
      </c>
      <c r="BB506" s="37">
        <v>9</v>
      </c>
      <c r="BC506" s="29">
        <v>34</v>
      </c>
      <c r="BD506" s="38" t="s">
        <v>2990</v>
      </c>
      <c r="BE506" s="39">
        <v>150.97786778008</v>
      </c>
      <c r="BF506" s="39">
        <v>-34.104345794757997</v>
      </c>
      <c r="BG506" s="40">
        <f t="shared" si="84"/>
        <v>87</v>
      </c>
      <c r="BH506" s="40">
        <f t="shared" si="85"/>
        <v>70</v>
      </c>
      <c r="BI506" s="40">
        <f t="shared" si="86"/>
        <v>100</v>
      </c>
      <c r="BJ506" s="40">
        <f t="shared" si="87"/>
        <v>27</v>
      </c>
      <c r="BK506" s="40">
        <f t="shared" si="88"/>
        <v>100</v>
      </c>
      <c r="BL506" s="40">
        <f t="shared" si="89"/>
        <v>77</v>
      </c>
      <c r="BM506" s="41">
        <f t="shared" si="90"/>
        <v>71</v>
      </c>
      <c r="BN506" s="40">
        <f t="shared" si="91"/>
        <v>79</v>
      </c>
      <c r="BO506" s="41">
        <f t="shared" si="92"/>
        <v>94</v>
      </c>
      <c r="BP506" s="41">
        <f t="shared" si="93"/>
        <v>67</v>
      </c>
      <c r="BQ506" s="41">
        <f t="shared" si="94"/>
        <v>90</v>
      </c>
      <c r="BR506" s="41">
        <f t="shared" si="95"/>
        <v>63</v>
      </c>
    </row>
    <row r="507" spans="2:70" x14ac:dyDescent="0.3">
      <c r="B507" s="12" t="s">
        <v>365</v>
      </c>
      <c r="C507" s="12">
        <v>128021534</v>
      </c>
      <c r="D507" s="12" t="s">
        <v>236</v>
      </c>
      <c r="E507" s="12" t="s">
        <v>237</v>
      </c>
      <c r="F507" s="12" t="s">
        <v>2791</v>
      </c>
      <c r="G507" s="12" t="s">
        <v>85</v>
      </c>
      <c r="H507" s="12" t="s">
        <v>5013</v>
      </c>
      <c r="I507" s="28">
        <v>1125750</v>
      </c>
      <c r="J507" s="28">
        <v>1155555</v>
      </c>
      <c r="K507" s="28">
        <v>1000000</v>
      </c>
      <c r="L507" s="28">
        <v>1185000</v>
      </c>
      <c r="M507" s="28">
        <v>1185000</v>
      </c>
      <c r="N507" s="28">
        <v>1250000</v>
      </c>
      <c r="O507" s="29">
        <v>50</v>
      </c>
      <c r="P507" s="29">
        <v>28</v>
      </c>
      <c r="Q507" s="29">
        <v>18</v>
      </c>
      <c r="R507" s="28">
        <v>680</v>
      </c>
      <c r="S507" s="28">
        <v>545</v>
      </c>
      <c r="T507" s="30">
        <v>3.1</v>
      </c>
      <c r="U507" s="30">
        <v>0</v>
      </c>
      <c r="V507" s="30">
        <v>3.1</v>
      </c>
      <c r="W507" s="30">
        <v>3.4</v>
      </c>
      <c r="X507" s="31">
        <v>3.1410170997113039E-2</v>
      </c>
      <c r="Y507" s="30">
        <v>3.8</v>
      </c>
      <c r="Z507" s="30">
        <v>-0.90000000000000036</v>
      </c>
      <c r="AA507" s="30">
        <v>4.7</v>
      </c>
      <c r="AB507" s="30">
        <v>6.6</v>
      </c>
      <c r="AC507" s="32">
        <v>0.21453811206461382</v>
      </c>
      <c r="AD507" s="30">
        <v>6.8302115287539307</v>
      </c>
      <c r="AE507" s="12">
        <v>87</v>
      </c>
      <c r="AF507" s="12">
        <v>68</v>
      </c>
      <c r="AG507" s="12">
        <v>82</v>
      </c>
      <c r="AH507" s="33">
        <v>1.9746835443037976</v>
      </c>
      <c r="AI507" s="34">
        <v>800000</v>
      </c>
      <c r="AJ507" s="34">
        <v>760000</v>
      </c>
      <c r="AK507" s="34">
        <v>780000</v>
      </c>
      <c r="AL507" s="35">
        <v>5.2631578947368418E-2</v>
      </c>
      <c r="AM507" s="35">
        <v>2.564102564102564E-2</v>
      </c>
      <c r="AN507" s="12">
        <v>2.8</v>
      </c>
      <c r="AO507" s="33">
        <v>9.9999999999999645E-2</v>
      </c>
      <c r="AP507" s="12">
        <v>2.7</v>
      </c>
      <c r="AQ507" s="34">
        <v>650</v>
      </c>
      <c r="AR507" s="34">
        <v>600</v>
      </c>
      <c r="AS507" s="31">
        <v>8.3333333333333329E-2</v>
      </c>
      <c r="AT507" s="36">
        <v>3169.6000000000004</v>
      </c>
      <c r="AU507" s="30">
        <v>0.9</v>
      </c>
      <c r="AV507" s="30">
        <v>0.1</v>
      </c>
      <c r="AW507" s="30">
        <v>0.94189999999999996</v>
      </c>
      <c r="AX507" s="30">
        <v>3.7699999999999997E-2</v>
      </c>
      <c r="AY507" s="30">
        <v>0.49669999999999997</v>
      </c>
      <c r="AZ507" s="30">
        <v>0.42399999999999999</v>
      </c>
      <c r="BA507" s="30">
        <v>6.93E-2</v>
      </c>
      <c r="BB507" s="37">
        <v>9</v>
      </c>
      <c r="BC507" s="29">
        <v>21</v>
      </c>
      <c r="BD507" s="38" t="s">
        <v>2880</v>
      </c>
      <c r="BE507" s="39">
        <v>151.03193073355899</v>
      </c>
      <c r="BF507" s="39">
        <v>-33.994054787298602</v>
      </c>
      <c r="BG507" s="40">
        <f t="shared" si="84"/>
        <v>65</v>
      </c>
      <c r="BH507" s="40">
        <f t="shared" si="85"/>
        <v>70</v>
      </c>
      <c r="BI507" s="40">
        <f t="shared" si="86"/>
        <v>100</v>
      </c>
      <c r="BJ507" s="40">
        <f t="shared" si="87"/>
        <v>27</v>
      </c>
      <c r="BK507" s="40">
        <f t="shared" si="88"/>
        <v>100</v>
      </c>
      <c r="BL507" s="40">
        <f t="shared" si="89"/>
        <v>99</v>
      </c>
      <c r="BM507" s="41">
        <f t="shared" si="90"/>
        <v>55</v>
      </c>
      <c r="BN507" s="40">
        <f t="shared" si="91"/>
        <v>82</v>
      </c>
      <c r="BO507" s="41">
        <f t="shared" si="92"/>
        <v>100</v>
      </c>
      <c r="BP507" s="41">
        <f t="shared" si="93"/>
        <v>54</v>
      </c>
      <c r="BQ507" s="41">
        <f t="shared" si="94"/>
        <v>90</v>
      </c>
      <c r="BR507" s="41">
        <f t="shared" si="95"/>
        <v>61</v>
      </c>
    </row>
    <row r="508" spans="2:70" x14ac:dyDescent="0.3">
      <c r="B508" s="12" t="s">
        <v>435</v>
      </c>
      <c r="C508" s="12">
        <v>128021535</v>
      </c>
      <c r="D508" s="12" t="s">
        <v>236</v>
      </c>
      <c r="E508" s="12" t="s">
        <v>237</v>
      </c>
      <c r="F508" s="12" t="s">
        <v>2791</v>
      </c>
      <c r="G508" s="12" t="s">
        <v>85</v>
      </c>
      <c r="H508" s="12" t="s">
        <v>5013</v>
      </c>
      <c r="I508" s="28">
        <v>1164800</v>
      </c>
      <c r="J508" s="28">
        <v>1128400</v>
      </c>
      <c r="K508" s="28">
        <v>994850</v>
      </c>
      <c r="L508" s="28">
        <v>1090000</v>
      </c>
      <c r="M508" s="28">
        <v>1035000</v>
      </c>
      <c r="N508" s="28">
        <v>1000000</v>
      </c>
      <c r="O508" s="29">
        <v>20</v>
      </c>
      <c r="P508" s="29">
        <v>20</v>
      </c>
      <c r="Q508" s="29">
        <v>22</v>
      </c>
      <c r="R508" s="28">
        <v>750</v>
      </c>
      <c r="S508" s="28">
        <v>675</v>
      </c>
      <c r="T508" s="30">
        <v>3</v>
      </c>
      <c r="U508" s="30">
        <v>0</v>
      </c>
      <c r="V508" s="30">
        <v>3</v>
      </c>
      <c r="W508" s="30">
        <v>2.8</v>
      </c>
      <c r="X508" s="31">
        <v>3.3482142857142856E-2</v>
      </c>
      <c r="Y508" s="30">
        <v>3.1</v>
      </c>
      <c r="Z508" s="30">
        <v>-0.39999999999999991</v>
      </c>
      <c r="AA508" s="30">
        <v>3.5</v>
      </c>
      <c r="AB508" s="30">
        <v>3.6</v>
      </c>
      <c r="AC508" s="32">
        <v>0.24875291870091273</v>
      </c>
      <c r="AD508" s="30">
        <v>7.4294205052005937</v>
      </c>
      <c r="AE508" s="12">
        <v>87</v>
      </c>
      <c r="AF508" s="12">
        <v>68</v>
      </c>
      <c r="AG508" s="12">
        <v>82</v>
      </c>
      <c r="AH508" s="33">
        <v>1.9746835443037976</v>
      </c>
      <c r="AI508" s="34">
        <v>800000</v>
      </c>
      <c r="AJ508" s="34">
        <v>760000</v>
      </c>
      <c r="AK508" s="34">
        <v>780000</v>
      </c>
      <c r="AL508" s="35">
        <v>5.2631578947368418E-2</v>
      </c>
      <c r="AM508" s="35">
        <v>2.564102564102564E-2</v>
      </c>
      <c r="AN508" s="12">
        <v>2.8</v>
      </c>
      <c r="AO508" s="33">
        <v>9.9999999999999645E-2</v>
      </c>
      <c r="AP508" s="12">
        <v>2.7</v>
      </c>
      <c r="AQ508" s="34">
        <v>650</v>
      </c>
      <c r="AR508" s="34">
        <v>600</v>
      </c>
      <c r="AS508" s="31">
        <v>8.3333333333333329E-2</v>
      </c>
      <c r="AT508" s="36">
        <v>3015.0400000000004</v>
      </c>
      <c r="AU508" s="30">
        <v>0.86580000000000001</v>
      </c>
      <c r="AV508" s="30">
        <v>0.13420000000000001</v>
      </c>
      <c r="AW508" s="30">
        <v>0.82489999999999997</v>
      </c>
      <c r="AX508" s="30">
        <v>0.14910000000000001</v>
      </c>
      <c r="AY508" s="30">
        <v>0.40179999999999999</v>
      </c>
      <c r="AZ508" s="30">
        <v>0.47099999999999997</v>
      </c>
      <c r="BA508" s="30">
        <v>0.1101</v>
      </c>
      <c r="BB508" s="37">
        <v>9</v>
      </c>
      <c r="BC508" s="29">
        <v>24</v>
      </c>
      <c r="BD508" s="38" t="s">
        <v>2935</v>
      </c>
      <c r="BE508" s="39">
        <v>151.013911570148</v>
      </c>
      <c r="BF508" s="39">
        <v>-34.017752369943899</v>
      </c>
      <c r="BG508" s="40">
        <f t="shared" si="84"/>
        <v>67</v>
      </c>
      <c r="BH508" s="40">
        <f t="shared" si="85"/>
        <v>70</v>
      </c>
      <c r="BI508" s="40">
        <f t="shared" si="86"/>
        <v>100</v>
      </c>
      <c r="BJ508" s="40">
        <f t="shared" si="87"/>
        <v>27</v>
      </c>
      <c r="BK508" s="40">
        <f t="shared" si="88"/>
        <v>100</v>
      </c>
      <c r="BL508" s="40">
        <f t="shared" si="89"/>
        <v>78</v>
      </c>
      <c r="BM508" s="41">
        <f t="shared" si="90"/>
        <v>62</v>
      </c>
      <c r="BN508" s="40">
        <f t="shared" si="91"/>
        <v>76</v>
      </c>
      <c r="BO508" s="41">
        <f t="shared" si="92"/>
        <v>100</v>
      </c>
      <c r="BP508" s="41">
        <f t="shared" si="93"/>
        <v>65</v>
      </c>
      <c r="BQ508" s="41">
        <f t="shared" si="94"/>
        <v>90</v>
      </c>
      <c r="BR508" s="41">
        <f t="shared" si="95"/>
        <v>61</v>
      </c>
    </row>
    <row r="509" spans="2:70" x14ac:dyDescent="0.3">
      <c r="B509" s="12" t="s">
        <v>510</v>
      </c>
      <c r="C509" s="12">
        <v>128021536</v>
      </c>
      <c r="D509" s="12" t="s">
        <v>236</v>
      </c>
      <c r="E509" s="12" t="s">
        <v>237</v>
      </c>
      <c r="F509" s="12" t="s">
        <v>2791</v>
      </c>
      <c r="G509" s="12" t="s">
        <v>85</v>
      </c>
      <c r="H509" s="12" t="s">
        <v>5013</v>
      </c>
      <c r="I509" s="28">
        <v>939750</v>
      </c>
      <c r="J509" s="28">
        <v>875500</v>
      </c>
      <c r="K509" s="28">
        <v>820000</v>
      </c>
      <c r="L509" s="28">
        <v>870000</v>
      </c>
      <c r="M509" s="28">
        <v>850000</v>
      </c>
      <c r="N509" s="28">
        <v>940000</v>
      </c>
      <c r="O509" s="29">
        <v>22</v>
      </c>
      <c r="P509" s="29">
        <v>22</v>
      </c>
      <c r="Q509" s="29">
        <v>24</v>
      </c>
      <c r="R509" s="28">
        <v>600</v>
      </c>
      <c r="S509" s="28">
        <v>550</v>
      </c>
      <c r="T509" s="30">
        <v>2.6</v>
      </c>
      <c r="U509" s="30">
        <v>0.10000000000000009</v>
      </c>
      <c r="V509" s="30">
        <v>2.5</v>
      </c>
      <c r="W509" s="30">
        <v>2</v>
      </c>
      <c r="X509" s="31">
        <v>3.3200319233838788E-2</v>
      </c>
      <c r="Y509" s="30">
        <v>5.0999999999999996</v>
      </c>
      <c r="Z509" s="30">
        <v>-0.80000000000000071</v>
      </c>
      <c r="AA509" s="30">
        <v>5.9</v>
      </c>
      <c r="AB509" s="30">
        <v>6.1</v>
      </c>
      <c r="AC509" s="32">
        <v>0.19516003122560499</v>
      </c>
      <c r="AD509" s="30">
        <v>5.8782576712904575</v>
      </c>
      <c r="AE509" s="12">
        <v>87</v>
      </c>
      <c r="AF509" s="12">
        <v>68</v>
      </c>
      <c r="AG509" s="12">
        <v>82</v>
      </c>
      <c r="AH509" s="33">
        <v>1.9746835443037976</v>
      </c>
      <c r="AI509" s="34">
        <v>800000</v>
      </c>
      <c r="AJ509" s="34">
        <v>760000</v>
      </c>
      <c r="AK509" s="34">
        <v>780000</v>
      </c>
      <c r="AL509" s="35">
        <v>5.2631578947368418E-2</v>
      </c>
      <c r="AM509" s="35">
        <v>2.564102564102564E-2</v>
      </c>
      <c r="AN509" s="12">
        <v>2.8</v>
      </c>
      <c r="AO509" s="33">
        <v>9.9999999999999645E-2</v>
      </c>
      <c r="AP509" s="12">
        <v>2.7</v>
      </c>
      <c r="AQ509" s="34">
        <v>650</v>
      </c>
      <c r="AR509" s="34">
        <v>600</v>
      </c>
      <c r="AS509" s="31">
        <v>8.3333333333333329E-2</v>
      </c>
      <c r="AT509" s="36">
        <v>3074.4</v>
      </c>
      <c r="AU509" s="30">
        <v>0.82279999999999998</v>
      </c>
      <c r="AV509" s="30">
        <v>0.1772</v>
      </c>
      <c r="AW509" s="30">
        <v>0.75660000000000005</v>
      </c>
      <c r="AX509" s="30">
        <v>0.15579999999999999</v>
      </c>
      <c r="AY509" s="30">
        <v>0.37759999999999999</v>
      </c>
      <c r="AZ509" s="30">
        <v>0.45929999999999999</v>
      </c>
      <c r="BA509" s="30">
        <v>0.14829999999999999</v>
      </c>
      <c r="BB509" s="37">
        <v>10</v>
      </c>
      <c r="BC509" s="29">
        <v>20</v>
      </c>
      <c r="BD509" s="38" t="s">
        <v>2991</v>
      </c>
      <c r="BE509" s="39">
        <v>151.06780467744201</v>
      </c>
      <c r="BF509" s="39">
        <v>-34.0114233147549</v>
      </c>
      <c r="BG509" s="40">
        <f t="shared" si="84"/>
        <v>74</v>
      </c>
      <c r="BH509" s="40">
        <f t="shared" si="85"/>
        <v>70</v>
      </c>
      <c r="BI509" s="40">
        <f t="shared" si="86"/>
        <v>100</v>
      </c>
      <c r="BJ509" s="40">
        <f t="shared" si="87"/>
        <v>27</v>
      </c>
      <c r="BK509" s="40">
        <f t="shared" si="88"/>
        <v>100</v>
      </c>
      <c r="BL509" s="40">
        <f t="shared" si="89"/>
        <v>73</v>
      </c>
      <c r="BM509" s="41">
        <f t="shared" si="90"/>
        <v>61</v>
      </c>
      <c r="BN509" s="40">
        <f t="shared" si="91"/>
        <v>91</v>
      </c>
      <c r="BO509" s="41">
        <f t="shared" si="92"/>
        <v>100</v>
      </c>
      <c r="BP509" s="41">
        <f t="shared" si="93"/>
        <v>32</v>
      </c>
      <c r="BQ509" s="41">
        <f t="shared" si="94"/>
        <v>100</v>
      </c>
      <c r="BR509" s="41">
        <f t="shared" si="95"/>
        <v>60</v>
      </c>
    </row>
    <row r="510" spans="2:70" x14ac:dyDescent="0.3">
      <c r="B510" s="12" t="s">
        <v>1572</v>
      </c>
      <c r="C510" s="12">
        <v>128021538</v>
      </c>
      <c r="D510" s="12" t="s">
        <v>236</v>
      </c>
      <c r="E510" s="12" t="s">
        <v>237</v>
      </c>
      <c r="F510" s="12" t="s">
        <v>2791</v>
      </c>
      <c r="G510" s="12" t="s">
        <v>85</v>
      </c>
      <c r="H510" s="12" t="s">
        <v>5013</v>
      </c>
      <c r="I510" s="28">
        <v>798910</v>
      </c>
      <c r="J510" s="28">
        <v>787800</v>
      </c>
      <c r="K510" s="28">
        <v>712050</v>
      </c>
      <c r="L510" s="28">
        <v>750000</v>
      </c>
      <c r="M510" s="28">
        <v>740000</v>
      </c>
      <c r="N510" s="28">
        <v>705000</v>
      </c>
      <c r="O510" s="29">
        <v>21</v>
      </c>
      <c r="P510" s="29">
        <v>21</v>
      </c>
      <c r="Q510" s="29">
        <v>24</v>
      </c>
      <c r="R510" s="28">
        <v>660</v>
      </c>
      <c r="S510" s="28">
        <v>600</v>
      </c>
      <c r="T510" s="30">
        <v>3</v>
      </c>
      <c r="U510" s="30">
        <v>-0.10000000000000009</v>
      </c>
      <c r="V510" s="30">
        <v>3.1</v>
      </c>
      <c r="W510" s="30">
        <v>2.9</v>
      </c>
      <c r="X510" s="31">
        <v>4.2958530998485435E-2</v>
      </c>
      <c r="Y510" s="30">
        <v>8.6</v>
      </c>
      <c r="Z510" s="30">
        <v>-0.30000000000000071</v>
      </c>
      <c r="AA510" s="30">
        <v>8.9</v>
      </c>
      <c r="AB510" s="30">
        <v>8.1999999999999993</v>
      </c>
      <c r="AC510" s="32">
        <v>0.29317697228144984</v>
      </c>
      <c r="AD510" s="30">
        <v>6.8246507845388438</v>
      </c>
      <c r="AE510" s="12">
        <v>87</v>
      </c>
      <c r="AF510" s="12">
        <v>68</v>
      </c>
      <c r="AG510" s="12">
        <v>82</v>
      </c>
      <c r="AH510" s="33">
        <v>1.9746835443037976</v>
      </c>
      <c r="AI510" s="34">
        <v>800000</v>
      </c>
      <c r="AJ510" s="34">
        <v>760000</v>
      </c>
      <c r="AK510" s="34">
        <v>780000</v>
      </c>
      <c r="AL510" s="35">
        <v>5.2631578947368418E-2</v>
      </c>
      <c r="AM510" s="35">
        <v>2.564102564102564E-2</v>
      </c>
      <c r="AN510" s="12">
        <v>2.8</v>
      </c>
      <c r="AO510" s="33">
        <v>9.9999999999999645E-2</v>
      </c>
      <c r="AP510" s="12">
        <v>2.7</v>
      </c>
      <c r="AQ510" s="34">
        <v>650</v>
      </c>
      <c r="AR510" s="34">
        <v>600</v>
      </c>
      <c r="AS510" s="31">
        <v>8.3333333333333329E-2</v>
      </c>
      <c r="AT510" s="36">
        <v>2251.2000000000003</v>
      </c>
      <c r="AU510" s="30">
        <v>0.65290000000000004</v>
      </c>
      <c r="AV510" s="30">
        <v>0.34710000000000002</v>
      </c>
      <c r="AW510" s="30">
        <v>0.34200000000000003</v>
      </c>
      <c r="AX510" s="30">
        <v>0.1429</v>
      </c>
      <c r="AY510" s="30">
        <v>0.25800000000000001</v>
      </c>
      <c r="AZ510" s="30">
        <v>0.3513</v>
      </c>
      <c r="BA510" s="30">
        <v>0.35870000000000002</v>
      </c>
      <c r="BB510" s="37">
        <v>9</v>
      </c>
      <c r="BC510" s="29">
        <v>23</v>
      </c>
      <c r="BD510" s="38" t="s">
        <v>3897</v>
      </c>
      <c r="BE510" s="39">
        <v>151.061398790987</v>
      </c>
      <c r="BF510" s="39">
        <v>-34.033655359276999</v>
      </c>
      <c r="BG510" s="40">
        <f t="shared" si="84"/>
        <v>67</v>
      </c>
      <c r="BH510" s="40">
        <f t="shared" si="85"/>
        <v>70</v>
      </c>
      <c r="BI510" s="40">
        <f t="shared" si="86"/>
        <v>100</v>
      </c>
      <c r="BJ510" s="40">
        <f t="shared" si="87"/>
        <v>27</v>
      </c>
      <c r="BK510" s="40">
        <f t="shared" si="88"/>
        <v>100</v>
      </c>
      <c r="BL510" s="40">
        <f t="shared" si="89"/>
        <v>47</v>
      </c>
      <c r="BM510" s="41">
        <f t="shared" si="90"/>
        <v>93</v>
      </c>
      <c r="BN510" s="40">
        <f t="shared" si="91"/>
        <v>82</v>
      </c>
      <c r="BO510" s="41">
        <f t="shared" si="92"/>
        <v>72</v>
      </c>
      <c r="BP510" s="41">
        <f t="shared" si="93"/>
        <v>1</v>
      </c>
      <c r="BQ510" s="41">
        <f t="shared" si="94"/>
        <v>90</v>
      </c>
      <c r="BR510" s="41">
        <f t="shared" si="95"/>
        <v>54</v>
      </c>
    </row>
    <row r="511" spans="2:70" x14ac:dyDescent="0.3">
      <c r="B511" s="12" t="s">
        <v>722</v>
      </c>
      <c r="C511" s="12">
        <v>128021607</v>
      </c>
      <c r="D511" s="12" t="s">
        <v>236</v>
      </c>
      <c r="E511" s="12" t="s">
        <v>237</v>
      </c>
      <c r="F511" s="12" t="s">
        <v>2791</v>
      </c>
      <c r="G511" s="12" t="s">
        <v>85</v>
      </c>
      <c r="H511" s="12" t="s">
        <v>5013</v>
      </c>
      <c r="I511" s="28">
        <v>830000</v>
      </c>
      <c r="J511" s="28">
        <v>842400</v>
      </c>
      <c r="K511" s="28">
        <v>782800</v>
      </c>
      <c r="L511" s="28">
        <v>755000</v>
      </c>
      <c r="M511" s="28">
        <v>752500</v>
      </c>
      <c r="N511" s="28">
        <v>730000</v>
      </c>
      <c r="O511" s="29">
        <v>15</v>
      </c>
      <c r="P511" s="29">
        <v>15</v>
      </c>
      <c r="Q511" s="29">
        <v>17</v>
      </c>
      <c r="R511" s="28">
        <v>600</v>
      </c>
      <c r="S511" s="28">
        <v>550</v>
      </c>
      <c r="T511" s="30">
        <v>3.3</v>
      </c>
      <c r="U511" s="30">
        <v>0.19999999999999973</v>
      </c>
      <c r="V511" s="30">
        <v>3.1</v>
      </c>
      <c r="W511" s="30">
        <v>3</v>
      </c>
      <c r="X511" s="31">
        <v>3.7590361445783135E-2</v>
      </c>
      <c r="Y511" s="30">
        <v>5.2</v>
      </c>
      <c r="Z511" s="30">
        <v>0</v>
      </c>
      <c r="AA511" s="30">
        <v>5.2</v>
      </c>
      <c r="AB511" s="30">
        <v>4.0999999999999996</v>
      </c>
      <c r="AC511" s="32">
        <v>0.23312196941439758</v>
      </c>
      <c r="AD511" s="30">
        <v>6.2016421350624995</v>
      </c>
      <c r="AE511" s="12">
        <v>87</v>
      </c>
      <c r="AF511" s="12">
        <v>68</v>
      </c>
      <c r="AG511" s="12">
        <v>82</v>
      </c>
      <c r="AH511" s="33">
        <v>1.9746835443037976</v>
      </c>
      <c r="AI511" s="34">
        <v>800000</v>
      </c>
      <c r="AJ511" s="34">
        <v>760000</v>
      </c>
      <c r="AK511" s="34">
        <v>780000</v>
      </c>
      <c r="AL511" s="35">
        <v>5.2631578947368418E-2</v>
      </c>
      <c r="AM511" s="35">
        <v>2.564102564102564E-2</v>
      </c>
      <c r="AN511" s="12">
        <v>2.8</v>
      </c>
      <c r="AO511" s="33">
        <v>9.9999999999999645E-2</v>
      </c>
      <c r="AP511" s="12">
        <v>2.7</v>
      </c>
      <c r="AQ511" s="34">
        <v>650</v>
      </c>
      <c r="AR511" s="34">
        <v>600</v>
      </c>
      <c r="AS511" s="31">
        <v>8.3333333333333329E-2</v>
      </c>
      <c r="AT511" s="36">
        <v>2573.7600000000002</v>
      </c>
      <c r="AU511" s="30">
        <v>0.82</v>
      </c>
      <c r="AV511" s="30">
        <v>0.18</v>
      </c>
      <c r="AW511" s="30">
        <v>0.7913</v>
      </c>
      <c r="AX511" s="30">
        <v>7.7499999999999999E-2</v>
      </c>
      <c r="AY511" s="30">
        <v>0.37769999999999998</v>
      </c>
      <c r="AZ511" s="30">
        <v>0.47070000000000001</v>
      </c>
      <c r="BA511" s="30">
        <v>0.1363</v>
      </c>
      <c r="BB511" s="37">
        <v>8</v>
      </c>
      <c r="BC511" s="29">
        <v>28</v>
      </c>
      <c r="BD511" s="38" t="s">
        <v>3156</v>
      </c>
      <c r="BE511" s="39">
        <v>151.00912039035401</v>
      </c>
      <c r="BF511" s="39">
        <v>-34.057572825806702</v>
      </c>
      <c r="BG511" s="40">
        <f t="shared" si="84"/>
        <v>62</v>
      </c>
      <c r="BH511" s="40">
        <f t="shared" si="85"/>
        <v>70</v>
      </c>
      <c r="BI511" s="40">
        <f t="shared" si="86"/>
        <v>100</v>
      </c>
      <c r="BJ511" s="40">
        <f t="shared" si="87"/>
        <v>27</v>
      </c>
      <c r="BK511" s="40">
        <f t="shared" si="88"/>
        <v>100</v>
      </c>
      <c r="BL511" s="40">
        <f t="shared" si="89"/>
        <v>73</v>
      </c>
      <c r="BM511" s="41">
        <f t="shared" si="90"/>
        <v>76</v>
      </c>
      <c r="BN511" s="40">
        <f t="shared" si="91"/>
        <v>88</v>
      </c>
      <c r="BO511" s="41">
        <f t="shared" si="92"/>
        <v>100</v>
      </c>
      <c r="BP511" s="41">
        <f t="shared" si="93"/>
        <v>31</v>
      </c>
      <c r="BQ511" s="41">
        <f t="shared" si="94"/>
        <v>80</v>
      </c>
      <c r="BR511" s="41">
        <f t="shared" si="95"/>
        <v>58</v>
      </c>
    </row>
    <row r="512" spans="2:70" x14ac:dyDescent="0.3">
      <c r="B512" s="12" t="s">
        <v>366</v>
      </c>
      <c r="C512" s="12">
        <v>128021608</v>
      </c>
      <c r="D512" s="12" t="s">
        <v>236</v>
      </c>
      <c r="E512" s="12" t="s">
        <v>237</v>
      </c>
      <c r="F512" s="12" t="s">
        <v>2791</v>
      </c>
      <c r="G512" s="12" t="s">
        <v>85</v>
      </c>
      <c r="H512" s="12" t="s">
        <v>5013</v>
      </c>
      <c r="I512" s="28">
        <v>1326000</v>
      </c>
      <c r="J512" s="28">
        <v>1268800</v>
      </c>
      <c r="K512" s="28">
        <v>880275</v>
      </c>
      <c r="L512" s="28">
        <v>1300000</v>
      </c>
      <c r="M512" s="28">
        <v>1220000</v>
      </c>
      <c r="N512" s="28">
        <v>1128000</v>
      </c>
      <c r="O512" s="29">
        <v>16</v>
      </c>
      <c r="P512" s="29">
        <v>16</v>
      </c>
      <c r="Q512" s="29">
        <v>15</v>
      </c>
      <c r="R512" s="28">
        <v>500</v>
      </c>
      <c r="S512" s="28">
        <v>500</v>
      </c>
      <c r="T512" s="30">
        <v>2.5</v>
      </c>
      <c r="U512" s="30">
        <v>0</v>
      </c>
      <c r="V512" s="30">
        <v>2.5</v>
      </c>
      <c r="W512" s="30">
        <v>2.2999999999999998</v>
      </c>
      <c r="X512" s="31">
        <v>1.9607843137254902E-2</v>
      </c>
      <c r="Y512" s="30">
        <v>4.0999999999999996</v>
      </c>
      <c r="Z512" s="30">
        <v>-0.40000000000000036</v>
      </c>
      <c r="AA512" s="30">
        <v>4.5</v>
      </c>
      <c r="AB512" s="30">
        <v>4.3</v>
      </c>
      <c r="AC512" s="32">
        <v>0.17589778228076097</v>
      </c>
      <c r="AD512" s="30">
        <v>8.9707868963188098</v>
      </c>
      <c r="AE512" s="12">
        <v>87</v>
      </c>
      <c r="AF512" s="12">
        <v>68</v>
      </c>
      <c r="AG512" s="12">
        <v>82</v>
      </c>
      <c r="AH512" s="33">
        <v>1.9746835443037976</v>
      </c>
      <c r="AI512" s="34">
        <v>800000</v>
      </c>
      <c r="AJ512" s="34">
        <v>760000</v>
      </c>
      <c r="AK512" s="34">
        <v>780000</v>
      </c>
      <c r="AL512" s="35">
        <v>5.2631578947368418E-2</v>
      </c>
      <c r="AM512" s="35">
        <v>2.564102564102564E-2</v>
      </c>
      <c r="AN512" s="12">
        <v>2.8</v>
      </c>
      <c r="AO512" s="33">
        <v>9.9999999999999645E-2</v>
      </c>
      <c r="AP512" s="12">
        <v>2.7</v>
      </c>
      <c r="AQ512" s="34">
        <v>650</v>
      </c>
      <c r="AR512" s="34">
        <v>600</v>
      </c>
      <c r="AS512" s="31">
        <v>8.3333333333333329E-2</v>
      </c>
      <c r="AT512" s="36">
        <v>2842.5600000000004</v>
      </c>
      <c r="AU512" s="30">
        <v>0.84209999999999996</v>
      </c>
      <c r="AV512" s="30">
        <v>0.15790000000000001</v>
      </c>
      <c r="AW512" s="30">
        <v>0.90820000000000001</v>
      </c>
      <c r="AX512" s="30">
        <v>8.6499999999999994E-2</v>
      </c>
      <c r="AY512" s="30">
        <v>0.43840000000000001</v>
      </c>
      <c r="AZ512" s="30">
        <v>0.4551</v>
      </c>
      <c r="BA512" s="30">
        <v>8.7300000000000003E-2</v>
      </c>
      <c r="BB512" s="37">
        <v>8</v>
      </c>
      <c r="BC512" s="29">
        <v>25</v>
      </c>
      <c r="BD512" s="38" t="s">
        <v>2881</v>
      </c>
      <c r="BE512" s="39">
        <v>151.04130162326501</v>
      </c>
      <c r="BF512" s="39">
        <v>-34.049633301671797</v>
      </c>
      <c r="BG512" s="40">
        <f t="shared" si="84"/>
        <v>75</v>
      </c>
      <c r="BH512" s="40">
        <f t="shared" si="85"/>
        <v>70</v>
      </c>
      <c r="BI512" s="40">
        <f t="shared" si="86"/>
        <v>100</v>
      </c>
      <c r="BJ512" s="40">
        <f t="shared" si="87"/>
        <v>27</v>
      </c>
      <c r="BK512" s="40">
        <f t="shared" si="88"/>
        <v>100</v>
      </c>
      <c r="BL512" s="40">
        <f t="shared" si="89"/>
        <v>86</v>
      </c>
      <c r="BM512" s="41">
        <f t="shared" si="90"/>
        <v>16</v>
      </c>
      <c r="BN512" s="40">
        <f t="shared" si="91"/>
        <v>61</v>
      </c>
      <c r="BO512" s="41">
        <f t="shared" si="92"/>
        <v>100</v>
      </c>
      <c r="BP512" s="41">
        <f t="shared" si="93"/>
        <v>49</v>
      </c>
      <c r="BQ512" s="41">
        <f t="shared" si="94"/>
        <v>80</v>
      </c>
      <c r="BR512" s="41">
        <f t="shared" si="95"/>
        <v>56</v>
      </c>
    </row>
    <row r="513" spans="2:70" x14ac:dyDescent="0.3">
      <c r="B513" s="12" t="s">
        <v>1318</v>
      </c>
      <c r="C513" s="12">
        <v>201011001</v>
      </c>
      <c r="D513" s="12" t="s">
        <v>239</v>
      </c>
      <c r="E513" s="12" t="s">
        <v>239</v>
      </c>
      <c r="F513" s="12" t="s">
        <v>239</v>
      </c>
      <c r="G513" s="12" t="s">
        <v>92</v>
      </c>
      <c r="H513" s="12" t="s">
        <v>5013</v>
      </c>
      <c r="I513" s="28">
        <v>445000</v>
      </c>
      <c r="J513" s="28">
        <v>445000</v>
      </c>
      <c r="K513" s="28">
        <v>450000</v>
      </c>
      <c r="L513" s="28">
        <v>417500</v>
      </c>
      <c r="M513" s="28">
        <v>400000</v>
      </c>
      <c r="N513" s="28">
        <v>358000</v>
      </c>
      <c r="O513" s="29">
        <v>59</v>
      </c>
      <c r="P513" s="29">
        <v>59</v>
      </c>
      <c r="Q513" s="29">
        <v>40</v>
      </c>
      <c r="R513" s="28">
        <v>350</v>
      </c>
      <c r="S513" s="28">
        <v>340</v>
      </c>
      <c r="T513" s="30">
        <v>4.5</v>
      </c>
      <c r="U513" s="30">
        <v>0.40000000000000036</v>
      </c>
      <c r="V513" s="30">
        <v>4.0999999999999996</v>
      </c>
      <c r="W513" s="30">
        <v>3.6</v>
      </c>
      <c r="X513" s="31">
        <v>4.0898876404494383E-2</v>
      </c>
      <c r="Y513" s="30">
        <v>10.199999999999999</v>
      </c>
      <c r="Z513" s="30">
        <v>1.6999999999999993</v>
      </c>
      <c r="AA513" s="30">
        <v>8.5</v>
      </c>
      <c r="AB513" s="30">
        <v>9.4</v>
      </c>
      <c r="AC513" s="32">
        <v>0.16009221311475408</v>
      </c>
      <c r="AD513" s="30">
        <v>3.9143425734101962</v>
      </c>
      <c r="AE513" s="12">
        <v>135</v>
      </c>
      <c r="AF513" s="12">
        <v>152</v>
      </c>
      <c r="AG513" s="12">
        <v>157</v>
      </c>
      <c r="AH513" s="33">
        <v>4.4455205811138017</v>
      </c>
      <c r="AI513" s="34">
        <v>370000</v>
      </c>
      <c r="AJ513" s="34">
        <v>376000</v>
      </c>
      <c r="AK513" s="34">
        <v>397537</v>
      </c>
      <c r="AL513" s="35">
        <v>-1.5957446808510637E-2</v>
      </c>
      <c r="AM513" s="35">
        <v>-6.9269024015374672E-2</v>
      </c>
      <c r="AN513" s="12">
        <v>3.7</v>
      </c>
      <c r="AO513" s="33">
        <v>0.70000000000000018</v>
      </c>
      <c r="AP513" s="12">
        <v>3</v>
      </c>
      <c r="AQ513" s="34">
        <v>360</v>
      </c>
      <c r="AR513" s="34">
        <v>340</v>
      </c>
      <c r="AS513" s="31">
        <v>5.8823529411764705E-2</v>
      </c>
      <c r="AT513" s="36">
        <v>2186.2400000000002</v>
      </c>
      <c r="AU513" s="30">
        <v>0.77849999999999997</v>
      </c>
      <c r="AV513" s="30">
        <v>0.2215</v>
      </c>
      <c r="AW513" s="30">
        <v>0.92559999999999998</v>
      </c>
      <c r="AX513" s="30">
        <v>3.2300000000000002E-2</v>
      </c>
      <c r="AY513" s="30">
        <v>0.29220000000000002</v>
      </c>
      <c r="AZ513" s="30">
        <v>0.4093</v>
      </c>
      <c r="BA513" s="30">
        <v>0.28249999999999997</v>
      </c>
      <c r="BB513" s="37">
        <v>6.5</v>
      </c>
      <c r="BC513" s="29">
        <v>112</v>
      </c>
      <c r="BD513" s="38" t="s">
        <v>3658</v>
      </c>
      <c r="BE513" s="39">
        <v>143.74488703683801</v>
      </c>
      <c r="BF513" s="39">
        <v>-37.5367896841</v>
      </c>
      <c r="BG513" s="40">
        <f t="shared" si="84"/>
        <v>42</v>
      </c>
      <c r="BH513" s="40">
        <f t="shared" si="85"/>
        <v>55</v>
      </c>
      <c r="BI513" s="40">
        <f t="shared" si="86"/>
        <v>70</v>
      </c>
      <c r="BJ513" s="40">
        <f t="shared" si="87"/>
        <v>1</v>
      </c>
      <c r="BK513" s="40">
        <f t="shared" si="88"/>
        <v>84</v>
      </c>
      <c r="BL513" s="40">
        <f t="shared" si="89"/>
        <v>54</v>
      </c>
      <c r="BM513" s="41">
        <f t="shared" si="90"/>
        <v>86</v>
      </c>
      <c r="BN513" s="40">
        <f t="shared" si="91"/>
        <v>100</v>
      </c>
      <c r="BO513" s="41">
        <f t="shared" si="92"/>
        <v>100</v>
      </c>
      <c r="BP513" s="41">
        <f t="shared" si="93"/>
        <v>1</v>
      </c>
      <c r="BQ513" s="41">
        <f t="shared" si="94"/>
        <v>65</v>
      </c>
      <c r="BR513" s="41">
        <f t="shared" si="95"/>
        <v>48</v>
      </c>
    </row>
    <row r="514" spans="2:70" x14ac:dyDescent="0.3">
      <c r="B514" s="12" t="s">
        <v>239</v>
      </c>
      <c r="C514" s="12">
        <v>201011002</v>
      </c>
      <c r="D514" s="12" t="s">
        <v>239</v>
      </c>
      <c r="E514" s="12" t="s">
        <v>239</v>
      </c>
      <c r="F514" s="12" t="s">
        <v>239</v>
      </c>
      <c r="G514" s="12" t="s">
        <v>92</v>
      </c>
      <c r="H514" s="12" t="s">
        <v>5013</v>
      </c>
      <c r="I514" s="28">
        <v>465000</v>
      </c>
      <c r="J514" s="28">
        <v>469000</v>
      </c>
      <c r="K514" s="28">
        <v>485000</v>
      </c>
      <c r="L514" s="28">
        <v>405000</v>
      </c>
      <c r="M514" s="28">
        <v>400000</v>
      </c>
      <c r="N514" s="28">
        <v>412000</v>
      </c>
      <c r="O514" s="29">
        <v>34</v>
      </c>
      <c r="P514" s="29">
        <v>40</v>
      </c>
      <c r="Q514" s="29">
        <v>57</v>
      </c>
      <c r="R514" s="28">
        <v>390</v>
      </c>
      <c r="S514" s="28">
        <v>375</v>
      </c>
      <c r="T514" s="30">
        <v>2.7</v>
      </c>
      <c r="U514" s="30">
        <v>0</v>
      </c>
      <c r="V514" s="30">
        <v>2.7</v>
      </c>
      <c r="W514" s="30">
        <v>2.5</v>
      </c>
      <c r="X514" s="31">
        <v>4.3612903225806451E-2</v>
      </c>
      <c r="Y514" s="30">
        <v>8.1</v>
      </c>
      <c r="Z514" s="30">
        <v>-0.59999999999999964</v>
      </c>
      <c r="AA514" s="30">
        <v>8.6999999999999993</v>
      </c>
      <c r="AB514" s="30">
        <v>8.6</v>
      </c>
      <c r="AC514" s="32">
        <v>0.22136953955135771</v>
      </c>
      <c r="AD514" s="30">
        <v>5.0757808624941481</v>
      </c>
      <c r="AE514" s="12">
        <v>135</v>
      </c>
      <c r="AF514" s="12">
        <v>152</v>
      </c>
      <c r="AG514" s="12">
        <v>157</v>
      </c>
      <c r="AH514" s="33">
        <v>4.4455205811138017</v>
      </c>
      <c r="AI514" s="34">
        <v>370000</v>
      </c>
      <c r="AJ514" s="34">
        <v>376000</v>
      </c>
      <c r="AK514" s="34">
        <v>397537</v>
      </c>
      <c r="AL514" s="35">
        <v>-1.5957446808510637E-2</v>
      </c>
      <c r="AM514" s="35">
        <v>-6.9269024015374672E-2</v>
      </c>
      <c r="AN514" s="12">
        <v>3.7</v>
      </c>
      <c r="AO514" s="33">
        <v>0.70000000000000018</v>
      </c>
      <c r="AP514" s="12">
        <v>3</v>
      </c>
      <c r="AQ514" s="34">
        <v>360</v>
      </c>
      <c r="AR514" s="34">
        <v>340</v>
      </c>
      <c r="AS514" s="31">
        <v>5.8823529411764705E-2</v>
      </c>
      <c r="AT514" s="36">
        <v>1761.7600000000002</v>
      </c>
      <c r="AU514" s="30">
        <v>0.6018</v>
      </c>
      <c r="AV514" s="30">
        <v>0.3982</v>
      </c>
      <c r="AW514" s="30">
        <v>0.79049999999999998</v>
      </c>
      <c r="AX514" s="30">
        <v>0.13919999999999999</v>
      </c>
      <c r="AY514" s="30">
        <v>0.39539999999999997</v>
      </c>
      <c r="AZ514" s="30">
        <v>0.24579999999999999</v>
      </c>
      <c r="BA514" s="30">
        <v>0.33779999999999999</v>
      </c>
      <c r="BB514" s="37">
        <v>5.5</v>
      </c>
      <c r="BC514" s="29">
        <v>103</v>
      </c>
      <c r="BD514" s="38" t="s">
        <v>3427</v>
      </c>
      <c r="BE514" s="39">
        <v>143.838603332362</v>
      </c>
      <c r="BF514" s="39">
        <v>-37.557951521655497</v>
      </c>
      <c r="BG514" s="40">
        <f t="shared" si="84"/>
        <v>72</v>
      </c>
      <c r="BH514" s="40">
        <f t="shared" si="85"/>
        <v>55</v>
      </c>
      <c r="BI514" s="40">
        <f t="shared" si="86"/>
        <v>70</v>
      </c>
      <c r="BJ514" s="40">
        <f t="shared" si="87"/>
        <v>1</v>
      </c>
      <c r="BK514" s="40">
        <f t="shared" si="88"/>
        <v>86</v>
      </c>
      <c r="BL514" s="40">
        <f t="shared" si="89"/>
        <v>77</v>
      </c>
      <c r="BM514" s="41">
        <f t="shared" si="90"/>
        <v>95</v>
      </c>
      <c r="BN514" s="40">
        <f t="shared" si="91"/>
        <v>99</v>
      </c>
      <c r="BO514" s="41">
        <f t="shared" si="92"/>
        <v>100</v>
      </c>
      <c r="BP514" s="41">
        <f t="shared" si="93"/>
        <v>1</v>
      </c>
      <c r="BQ514" s="41">
        <f t="shared" si="94"/>
        <v>55</v>
      </c>
      <c r="BR514" s="41">
        <f t="shared" si="95"/>
        <v>52</v>
      </c>
    </row>
    <row r="515" spans="2:70" x14ac:dyDescent="0.3">
      <c r="B515" s="12" t="s">
        <v>238</v>
      </c>
      <c r="C515" s="12">
        <v>201011005</v>
      </c>
      <c r="D515" s="12" t="s">
        <v>239</v>
      </c>
      <c r="E515" s="12" t="s">
        <v>239</v>
      </c>
      <c r="F515" s="12" t="s">
        <v>239</v>
      </c>
      <c r="G515" s="12" t="s">
        <v>92</v>
      </c>
      <c r="H515" s="12" t="s">
        <v>5013</v>
      </c>
      <c r="I515" s="28">
        <v>344350</v>
      </c>
      <c r="J515" s="28">
        <v>363750</v>
      </c>
      <c r="K515" s="28">
        <v>375000</v>
      </c>
      <c r="L515" s="28">
        <v>385000</v>
      </c>
      <c r="M515" s="28">
        <v>380000</v>
      </c>
      <c r="N515" s="28">
        <v>390000</v>
      </c>
      <c r="O515" s="29">
        <v>70</v>
      </c>
      <c r="P515" s="29">
        <v>70</v>
      </c>
      <c r="Q515" s="29">
        <v>105</v>
      </c>
      <c r="R515" s="28">
        <v>330</v>
      </c>
      <c r="S515" s="28">
        <v>315</v>
      </c>
      <c r="T515" s="30">
        <v>5.3</v>
      </c>
      <c r="U515" s="30">
        <v>-0.5</v>
      </c>
      <c r="V515" s="30">
        <v>5.8</v>
      </c>
      <c r="W515" s="30">
        <v>2.2000000000000002</v>
      </c>
      <c r="X515" s="31">
        <v>4.9833018730942355E-2</v>
      </c>
      <c r="Y515" s="30">
        <v>8.8000000000000007</v>
      </c>
      <c r="Z515" s="30">
        <v>-0.5</v>
      </c>
      <c r="AA515" s="30">
        <v>9.3000000000000007</v>
      </c>
      <c r="AB515" s="30">
        <v>6.6</v>
      </c>
      <c r="AC515" s="32">
        <v>0.15290236488991027</v>
      </c>
      <c r="AD515" s="30">
        <v>3.0682942511562126</v>
      </c>
      <c r="AE515" s="12">
        <v>135</v>
      </c>
      <c r="AF515" s="12">
        <v>152</v>
      </c>
      <c r="AG515" s="12">
        <v>157</v>
      </c>
      <c r="AH515" s="33">
        <v>4.4455205811138017</v>
      </c>
      <c r="AI515" s="34">
        <v>370000</v>
      </c>
      <c r="AJ515" s="34">
        <v>376000</v>
      </c>
      <c r="AK515" s="34">
        <v>397537</v>
      </c>
      <c r="AL515" s="35">
        <v>-1.5957446808510637E-2</v>
      </c>
      <c r="AM515" s="35">
        <v>-6.9269024015374672E-2</v>
      </c>
      <c r="AN515" s="12">
        <v>3.7</v>
      </c>
      <c r="AO515" s="33">
        <v>0.70000000000000018</v>
      </c>
      <c r="AP515" s="12">
        <v>3</v>
      </c>
      <c r="AQ515" s="34">
        <v>360</v>
      </c>
      <c r="AR515" s="34">
        <v>340</v>
      </c>
      <c r="AS515" s="31">
        <v>5.8823529411764705E-2</v>
      </c>
      <c r="AT515" s="36">
        <v>2158.2400000000002</v>
      </c>
      <c r="AU515" s="30">
        <v>0.7883</v>
      </c>
      <c r="AV515" s="30">
        <v>0.2117</v>
      </c>
      <c r="AW515" s="30">
        <v>0.95440000000000003</v>
      </c>
      <c r="AX515" s="30">
        <v>2.3800000000000002E-2</v>
      </c>
      <c r="AY515" s="30">
        <v>0.437</v>
      </c>
      <c r="AZ515" s="30">
        <v>0.40089999999999998</v>
      </c>
      <c r="BA515" s="30">
        <v>0.14269999999999999</v>
      </c>
      <c r="BB515" s="37">
        <v>9</v>
      </c>
      <c r="BC515" s="29">
        <v>97</v>
      </c>
      <c r="BD515" s="38" t="s">
        <v>2796</v>
      </c>
      <c r="BE515" s="39">
        <v>143.88635435916299</v>
      </c>
      <c r="BF515" s="39">
        <v>-37.645756920112802</v>
      </c>
      <c r="BG515" s="40">
        <f t="shared" si="84"/>
        <v>29</v>
      </c>
      <c r="BH515" s="40">
        <f t="shared" si="85"/>
        <v>55</v>
      </c>
      <c r="BI515" s="40">
        <f t="shared" si="86"/>
        <v>70</v>
      </c>
      <c r="BJ515" s="40">
        <f t="shared" si="87"/>
        <v>1</v>
      </c>
      <c r="BK515" s="40">
        <f t="shared" si="88"/>
        <v>87</v>
      </c>
      <c r="BL515" s="40">
        <f t="shared" si="89"/>
        <v>86</v>
      </c>
      <c r="BM515" s="41">
        <f t="shared" si="90"/>
        <v>100</v>
      </c>
      <c r="BN515" s="40">
        <f t="shared" si="91"/>
        <v>100</v>
      </c>
      <c r="BO515" s="41">
        <f t="shared" si="92"/>
        <v>100</v>
      </c>
      <c r="BP515" s="41">
        <f t="shared" si="93"/>
        <v>1</v>
      </c>
      <c r="BQ515" s="41">
        <f t="shared" si="94"/>
        <v>90</v>
      </c>
      <c r="BR515" s="41">
        <f t="shared" si="95"/>
        <v>52</v>
      </c>
    </row>
    <row r="516" spans="2:70" x14ac:dyDescent="0.3">
      <c r="B516" s="12" t="s">
        <v>1185</v>
      </c>
      <c r="C516" s="12">
        <v>201011006</v>
      </c>
      <c r="D516" s="12" t="s">
        <v>239</v>
      </c>
      <c r="E516" s="12" t="s">
        <v>239</v>
      </c>
      <c r="F516" s="12" t="s">
        <v>239</v>
      </c>
      <c r="G516" s="12" t="s">
        <v>92</v>
      </c>
      <c r="H516" s="12" t="s">
        <v>5013</v>
      </c>
      <c r="I516" s="28">
        <v>425000</v>
      </c>
      <c r="J516" s="28">
        <v>425000</v>
      </c>
      <c r="K516" s="28">
        <v>465000</v>
      </c>
      <c r="L516" s="28">
        <v>415000</v>
      </c>
      <c r="M516" s="28">
        <v>455000</v>
      </c>
      <c r="N516" s="28">
        <v>465000</v>
      </c>
      <c r="O516" s="29">
        <v>85</v>
      </c>
      <c r="P516" s="29">
        <v>75</v>
      </c>
      <c r="Q516" s="29">
        <v>26</v>
      </c>
      <c r="R516" s="28">
        <v>320</v>
      </c>
      <c r="S516" s="28">
        <v>260</v>
      </c>
      <c r="T516" s="30">
        <v>2.8</v>
      </c>
      <c r="U516" s="30">
        <v>0.39999999999999991</v>
      </c>
      <c r="V516" s="30">
        <v>2.4</v>
      </c>
      <c r="W516" s="30">
        <v>2</v>
      </c>
      <c r="X516" s="31">
        <v>3.9152941176470585E-2</v>
      </c>
      <c r="Y516" s="30">
        <v>2.8</v>
      </c>
      <c r="Z516" s="30">
        <v>-0.80000000000000027</v>
      </c>
      <c r="AA516" s="30">
        <v>3.6</v>
      </c>
      <c r="AB516" s="30">
        <v>2.4</v>
      </c>
      <c r="AC516" s="32">
        <v>0.17560804284836243</v>
      </c>
      <c r="AD516" s="30">
        <v>4.4851813828457958</v>
      </c>
      <c r="AE516" s="12">
        <v>135</v>
      </c>
      <c r="AF516" s="12">
        <v>152</v>
      </c>
      <c r="AG516" s="12">
        <v>157</v>
      </c>
      <c r="AH516" s="33">
        <v>4.4455205811138017</v>
      </c>
      <c r="AI516" s="34">
        <v>370000</v>
      </c>
      <c r="AJ516" s="34">
        <v>376000</v>
      </c>
      <c r="AK516" s="34">
        <v>397537</v>
      </c>
      <c r="AL516" s="35">
        <v>-1.5957446808510637E-2</v>
      </c>
      <c r="AM516" s="35">
        <v>-6.9269024015374672E-2</v>
      </c>
      <c r="AN516" s="12">
        <v>3.7</v>
      </c>
      <c r="AO516" s="33">
        <v>0.70000000000000018</v>
      </c>
      <c r="AP516" s="12">
        <v>3</v>
      </c>
      <c r="AQ516" s="34">
        <v>360</v>
      </c>
      <c r="AR516" s="34">
        <v>340</v>
      </c>
      <c r="AS516" s="31">
        <v>5.8823529411764705E-2</v>
      </c>
      <c r="AT516" s="36">
        <v>1822.2400000000002</v>
      </c>
      <c r="AU516" s="30">
        <v>0.74639999999999995</v>
      </c>
      <c r="AV516" s="30">
        <v>0.25359999999999999</v>
      </c>
      <c r="AW516" s="30">
        <v>0.94259999999999999</v>
      </c>
      <c r="AX516" s="30">
        <v>5.2699999999999997E-2</v>
      </c>
      <c r="AY516" s="30">
        <v>0.2636</v>
      </c>
      <c r="AZ516" s="30">
        <v>0.44779999999999998</v>
      </c>
      <c r="BA516" s="30">
        <v>0.25609999999999999</v>
      </c>
      <c r="BB516" s="37">
        <v>5.5</v>
      </c>
      <c r="BC516" s="29">
        <v>107</v>
      </c>
      <c r="BD516" s="38" t="s">
        <v>3535</v>
      </c>
      <c r="BE516" s="39">
        <v>143.78177380881499</v>
      </c>
      <c r="BF516" s="39">
        <v>-37.583352350260803</v>
      </c>
      <c r="BG516" s="40">
        <f t="shared" ref="BG516:BG579" si="96">IF(T516&lt;=1, 100, IF(T516&gt;=7, 1, ROUND(100 - ((T516-1)/6)*99, 0)))</f>
        <v>70</v>
      </c>
      <c r="BH516" s="40">
        <f t="shared" ref="BH516:BH579" si="97">IF(AN516&lt;=1, 100, IF(AN516&gt;=7, 1, ROUND(100 - ((AN516-1)/6)*99, 0)))</f>
        <v>55</v>
      </c>
      <c r="BI516" s="40">
        <f t="shared" ref="BI516:BI579" si="98">IF(AH516&lt;=2, 100, IF(AH516&gt;=10, 1, ROUND(100 - ((AH516-2)/8)*99, 0)))</f>
        <v>70</v>
      </c>
      <c r="BJ516" s="40">
        <f t="shared" ref="BJ516:BJ579" si="99">IF(AL516&lt;=0, 1, IF(AL516&gt;=0.2, 100, ROUND(1 + (AL516/0.2)*99, 0)))</f>
        <v>1</v>
      </c>
      <c r="BK516" s="40">
        <f t="shared" ref="BK516:BK579" si="100">IF(BC516&gt;=750, 1, IF(BC516&lt;=50, 100, ROUND(100 - 99 * (((BC516 - 50)/700)^0.75), 0)))</f>
        <v>85</v>
      </c>
      <c r="BL516" s="40">
        <f t="shared" ref="BL516:BL579" si="101">IF(AY516&gt;=0.5, 100, IF(AY516&lt;=0.05, 1, ROUND(1 + ((AY516-0.05)/0.45)*99, 0)))</f>
        <v>48</v>
      </c>
      <c r="BM516" s="41">
        <f t="shared" ref="BM516:BM579" si="102">IF(X516&gt;=0.045, 100, IF(X516&lt;=0.015, 1, ROUND(1 + ((X516-0.015)/0.03)*99, 0)))</f>
        <v>81</v>
      </c>
      <c r="BN516" s="40">
        <f t="shared" ref="BN516:BN579" si="103">IF(AD516&lt;=5, 100, IF(AD516&gt;=15, 1, ROUND(100 - ((AD516-5)/10)*99, 0)))</f>
        <v>100</v>
      </c>
      <c r="BO516" s="41">
        <f t="shared" ref="BO516:BO579" si="104">IF(AC516&lt;=0.25, 100, IF(AC516&gt;=0.4, 1, ROUND(100 - ((AC516-0.25)/0.15)*99, 0)))</f>
        <v>100</v>
      </c>
      <c r="BP516" s="41">
        <f t="shared" ref="BP516:BP579" si="105">IF(Y516&lt;=1, 100, IF(Y516&gt;=7, 1, ROUND(100 - ((Y516-1)/6)*99, 0)))</f>
        <v>70</v>
      </c>
      <c r="BQ516" s="41">
        <f t="shared" ref="BQ516:BQ579" si="106">BB516*10</f>
        <v>55</v>
      </c>
      <c r="BR516" s="41">
        <f t="shared" ref="BR516:BR579" si="107">IF(
  (
    IF($BG$2,0.1,0) + IF($BH$2,0.1,0) + IF($BI$2,0.05,0) + IF($BJ$2,0.05,0) +
    IF($BK$2,0.07,0) + IF($BL$2,0.08,0) + IF($BM$2,0.08,0) + IF($BN$2,0.07,0) +
    IF($BO$2,0.07,0) + IF($BP$2,0.08,0) + IF($BQ$2,0.08,0)
  ) = 0,
  "",
  ROUND(
    (
      IF($BG$2, BG516*0.1, 0) + IF($BH$2, BH516*0.1, 0) + IF($BI$2, BI516*0.05, 0) + IF($BJ$2, BJ516*0.05, 0) +
      IF($BK$2, BK516*0.07, 0) + IF($BL$2, BL516*0.08, 0) + IF($BM$2, BM516*0.08, 0) + IF($BN$2, BN516*0.07, 0) +
      IF($BO$2, BO516*0.07, 0) + IF($BP$2, BP516*0.08, 0) + IF($BQ$2, BQ516*0.08, 0)
    ) /
    (
      IF($BG$2,0.1,0) + IF($BH$2,0.1,0) + IF($BI$2,0.05,0) + IF($BJ$2,0.05,0) +
      IF($BK$2,0.07,0) + IF($BL$2,0.08,0) + IF($BM$2,0.08,0) + IF($BN$2,0.07,0) +
      IF($BO$2,0.07,0) + IF($BP$2,0.08,0) + IF($BQ$2,0.08,0)
    ) * 0.8,
  0)
)</f>
        <v>54</v>
      </c>
    </row>
    <row r="517" spans="2:70" x14ac:dyDescent="0.3">
      <c r="B517" s="12" t="s">
        <v>1319</v>
      </c>
      <c r="C517" s="12">
        <v>201011008</v>
      </c>
      <c r="D517" s="12" t="s">
        <v>239</v>
      </c>
      <c r="E517" s="12" t="s">
        <v>239</v>
      </c>
      <c r="F517" s="12" t="s">
        <v>239</v>
      </c>
      <c r="G517" s="12" t="s">
        <v>92</v>
      </c>
      <c r="H517" s="12" t="s">
        <v>5013</v>
      </c>
      <c r="I517" s="28">
        <v>325000</v>
      </c>
      <c r="J517" s="28">
        <v>325000</v>
      </c>
      <c r="K517" s="28">
        <v>349000</v>
      </c>
      <c r="L517" s="28">
        <v>330000</v>
      </c>
      <c r="M517" s="28">
        <v>349000</v>
      </c>
      <c r="N517" s="28">
        <v>385000</v>
      </c>
      <c r="O517" s="29">
        <v>70</v>
      </c>
      <c r="P517" s="29">
        <v>70</v>
      </c>
      <c r="Q517" s="29">
        <v>48</v>
      </c>
      <c r="R517" s="28">
        <v>325</v>
      </c>
      <c r="S517" s="28">
        <v>320</v>
      </c>
      <c r="T517" s="30">
        <v>3.4</v>
      </c>
      <c r="U517" s="30">
        <v>-0.30000000000000027</v>
      </c>
      <c r="V517" s="30">
        <v>3.7</v>
      </c>
      <c r="W517" s="30">
        <v>2.1</v>
      </c>
      <c r="X517" s="31">
        <v>5.1999999999999998E-2</v>
      </c>
      <c r="Y517" s="30">
        <v>5.6</v>
      </c>
      <c r="Z517" s="30">
        <v>-0.40000000000000036</v>
      </c>
      <c r="AA517" s="30">
        <v>6</v>
      </c>
      <c r="AB517" s="30">
        <v>6</v>
      </c>
      <c r="AC517" s="32">
        <v>0.24364279716924553</v>
      </c>
      <c r="AD517" s="30">
        <v>4.6854384071008761</v>
      </c>
      <c r="AE517" s="12">
        <v>135</v>
      </c>
      <c r="AF517" s="12">
        <v>152</v>
      </c>
      <c r="AG517" s="12">
        <v>157</v>
      </c>
      <c r="AH517" s="33">
        <v>4.4455205811138017</v>
      </c>
      <c r="AI517" s="34">
        <v>370000</v>
      </c>
      <c r="AJ517" s="34">
        <v>376000</v>
      </c>
      <c r="AK517" s="34">
        <v>397537</v>
      </c>
      <c r="AL517" s="35">
        <v>-1.5957446808510637E-2</v>
      </c>
      <c r="AM517" s="35">
        <v>-6.9269024015374672E-2</v>
      </c>
      <c r="AN517" s="12">
        <v>3.7</v>
      </c>
      <c r="AO517" s="33">
        <v>0.70000000000000018</v>
      </c>
      <c r="AP517" s="12">
        <v>3</v>
      </c>
      <c r="AQ517" s="34">
        <v>360</v>
      </c>
      <c r="AR517" s="34">
        <v>340</v>
      </c>
      <c r="AS517" s="31">
        <v>5.8823529411764705E-2</v>
      </c>
      <c r="AT517" s="36">
        <v>1333.92</v>
      </c>
      <c r="AU517" s="30">
        <v>0.62949999999999995</v>
      </c>
      <c r="AV517" s="30">
        <v>0.3705</v>
      </c>
      <c r="AW517" s="30">
        <v>0.84940000000000004</v>
      </c>
      <c r="AX517" s="30">
        <v>0.11509999999999999</v>
      </c>
      <c r="AY517" s="30">
        <v>0.31850000000000001</v>
      </c>
      <c r="AZ517" s="30">
        <v>0.29499999999999998</v>
      </c>
      <c r="BA517" s="30">
        <v>0.35510000000000003</v>
      </c>
      <c r="BB517" s="37">
        <v>3</v>
      </c>
      <c r="BC517" s="29">
        <v>108</v>
      </c>
      <c r="BD517" s="38" t="s">
        <v>3659</v>
      </c>
      <c r="BE517" s="39">
        <v>143.79978685622299</v>
      </c>
      <c r="BF517" s="39">
        <v>-37.497702758702701</v>
      </c>
      <c r="BG517" s="40">
        <f t="shared" si="96"/>
        <v>60</v>
      </c>
      <c r="BH517" s="40">
        <f t="shared" si="97"/>
        <v>55</v>
      </c>
      <c r="BI517" s="40">
        <f t="shared" si="98"/>
        <v>70</v>
      </c>
      <c r="BJ517" s="40">
        <f t="shared" si="99"/>
        <v>1</v>
      </c>
      <c r="BK517" s="40">
        <f t="shared" si="100"/>
        <v>85</v>
      </c>
      <c r="BL517" s="40">
        <f t="shared" si="101"/>
        <v>60</v>
      </c>
      <c r="BM517" s="41">
        <f t="shared" si="102"/>
        <v>100</v>
      </c>
      <c r="BN517" s="40">
        <f t="shared" si="103"/>
        <v>100</v>
      </c>
      <c r="BO517" s="41">
        <f t="shared" si="104"/>
        <v>100</v>
      </c>
      <c r="BP517" s="41">
        <f t="shared" si="105"/>
        <v>24</v>
      </c>
      <c r="BQ517" s="41">
        <f t="shared" si="106"/>
        <v>30</v>
      </c>
      <c r="BR517" s="41">
        <f t="shared" si="107"/>
        <v>50</v>
      </c>
    </row>
    <row r="518" spans="2:70" x14ac:dyDescent="0.3">
      <c r="B518" s="12" t="s">
        <v>1700</v>
      </c>
      <c r="C518" s="12">
        <v>201011481</v>
      </c>
      <c r="D518" s="12" t="s">
        <v>239</v>
      </c>
      <c r="E518" s="12" t="s">
        <v>239</v>
      </c>
      <c r="F518" s="12" t="s">
        <v>239</v>
      </c>
      <c r="G518" s="12" t="s">
        <v>92</v>
      </c>
      <c r="H518" s="12" t="s">
        <v>5013</v>
      </c>
      <c r="I518" s="28">
        <v>380000</v>
      </c>
      <c r="J518" s="28">
        <v>380000</v>
      </c>
      <c r="K518" s="28">
        <v>395000</v>
      </c>
      <c r="L518" s="28">
        <v>371000</v>
      </c>
      <c r="M518" s="28">
        <v>385000</v>
      </c>
      <c r="N518" s="28">
        <v>395000</v>
      </c>
      <c r="O518" s="29">
        <v>86</v>
      </c>
      <c r="P518" s="29">
        <v>86</v>
      </c>
      <c r="Q518" s="29">
        <v>45</v>
      </c>
      <c r="R518" s="28">
        <v>380</v>
      </c>
      <c r="S518" s="28">
        <v>350</v>
      </c>
      <c r="T518" s="30">
        <v>4.4000000000000004</v>
      </c>
      <c r="U518" s="30">
        <v>0.10000000000000053</v>
      </c>
      <c r="V518" s="30">
        <v>4.3</v>
      </c>
      <c r="W518" s="30">
        <v>4.2</v>
      </c>
      <c r="X518" s="31">
        <v>5.1999999999999998E-2</v>
      </c>
      <c r="Y518" s="30">
        <v>5.3</v>
      </c>
      <c r="Z518" s="30">
        <v>-0.5</v>
      </c>
      <c r="AA518" s="30">
        <v>5.8</v>
      </c>
      <c r="AB518" s="30">
        <v>5.0999999999999996</v>
      </c>
      <c r="AC518" s="32">
        <v>0.28063334514947413</v>
      </c>
      <c r="AD518" s="30">
        <v>5.3967950990283491</v>
      </c>
      <c r="AE518" s="12">
        <v>135</v>
      </c>
      <c r="AF518" s="12">
        <v>152</v>
      </c>
      <c r="AG518" s="12">
        <v>157</v>
      </c>
      <c r="AH518" s="33">
        <v>4.4455205811138017</v>
      </c>
      <c r="AI518" s="34">
        <v>370000</v>
      </c>
      <c r="AJ518" s="34">
        <v>376000</v>
      </c>
      <c r="AK518" s="34">
        <v>397537</v>
      </c>
      <c r="AL518" s="35">
        <v>-1.5957446808510637E-2</v>
      </c>
      <c r="AM518" s="35">
        <v>-6.9269024015374672E-2</v>
      </c>
      <c r="AN518" s="12">
        <v>3.7</v>
      </c>
      <c r="AO518" s="33">
        <v>0.70000000000000018</v>
      </c>
      <c r="AP518" s="12">
        <v>3</v>
      </c>
      <c r="AQ518" s="34">
        <v>360</v>
      </c>
      <c r="AR518" s="34">
        <v>340</v>
      </c>
      <c r="AS518" s="31">
        <v>5.8823529411764705E-2</v>
      </c>
      <c r="AT518" s="36">
        <v>1354.0800000000002</v>
      </c>
      <c r="AU518" s="30">
        <v>0.58189999999999997</v>
      </c>
      <c r="AV518" s="30">
        <v>0.41810000000000003</v>
      </c>
      <c r="AW518" s="30">
        <v>0.86880000000000002</v>
      </c>
      <c r="AX518" s="30">
        <v>0.113</v>
      </c>
      <c r="AY518" s="30">
        <v>0.313</v>
      </c>
      <c r="AZ518" s="30">
        <v>0.2722</v>
      </c>
      <c r="BA518" s="30">
        <v>0.3649</v>
      </c>
      <c r="BB518" s="37">
        <v>3</v>
      </c>
      <c r="BC518" s="29">
        <v>96</v>
      </c>
      <c r="BD518" s="38" t="s">
        <v>4016</v>
      </c>
      <c r="BE518" s="39">
        <v>143.91494935283001</v>
      </c>
      <c r="BF518" s="39">
        <v>-37.573371078352899</v>
      </c>
      <c r="BG518" s="40">
        <f t="shared" si="96"/>
        <v>44</v>
      </c>
      <c r="BH518" s="40">
        <f t="shared" si="97"/>
        <v>55</v>
      </c>
      <c r="BI518" s="40">
        <f t="shared" si="98"/>
        <v>70</v>
      </c>
      <c r="BJ518" s="40">
        <f t="shared" si="99"/>
        <v>1</v>
      </c>
      <c r="BK518" s="40">
        <f t="shared" si="100"/>
        <v>87</v>
      </c>
      <c r="BL518" s="40">
        <f t="shared" si="101"/>
        <v>59</v>
      </c>
      <c r="BM518" s="41">
        <f t="shared" si="102"/>
        <v>100</v>
      </c>
      <c r="BN518" s="40">
        <f t="shared" si="103"/>
        <v>96</v>
      </c>
      <c r="BO518" s="41">
        <f t="shared" si="104"/>
        <v>80</v>
      </c>
      <c r="BP518" s="41">
        <f t="shared" si="105"/>
        <v>29</v>
      </c>
      <c r="BQ518" s="41">
        <f t="shared" si="106"/>
        <v>30</v>
      </c>
      <c r="BR518" s="41">
        <f t="shared" si="107"/>
        <v>48</v>
      </c>
    </row>
    <row r="519" spans="2:70" x14ac:dyDescent="0.3">
      <c r="B519" s="12" t="s">
        <v>1063</v>
      </c>
      <c r="C519" s="12">
        <v>201011482</v>
      </c>
      <c r="D519" s="12" t="s">
        <v>239</v>
      </c>
      <c r="E519" s="12" t="s">
        <v>239</v>
      </c>
      <c r="F519" s="12" t="s">
        <v>239</v>
      </c>
      <c r="G519" s="12" t="s">
        <v>92</v>
      </c>
      <c r="H519" s="12" t="s">
        <v>5013</v>
      </c>
      <c r="I519" s="28">
        <v>395000</v>
      </c>
      <c r="J519" s="28">
        <v>395000</v>
      </c>
      <c r="K519" s="28">
        <v>380000</v>
      </c>
      <c r="L519" s="28">
        <v>370000</v>
      </c>
      <c r="M519" s="28">
        <v>380000</v>
      </c>
      <c r="N519" s="28">
        <v>385000</v>
      </c>
      <c r="O519" s="29">
        <v>53</v>
      </c>
      <c r="P519" s="29">
        <v>53</v>
      </c>
      <c r="Q519" s="29">
        <v>75</v>
      </c>
      <c r="R519" s="28">
        <v>360</v>
      </c>
      <c r="S519" s="28">
        <v>340</v>
      </c>
      <c r="T519" s="30">
        <v>3.4</v>
      </c>
      <c r="U519" s="30">
        <v>0.29999999999999982</v>
      </c>
      <c r="V519" s="30">
        <v>3.1</v>
      </c>
      <c r="W519" s="30">
        <v>2.2000000000000002</v>
      </c>
      <c r="X519" s="31">
        <v>4.7392405063291142E-2</v>
      </c>
      <c r="Y519" s="30">
        <v>6.2</v>
      </c>
      <c r="Z519" s="30">
        <v>-0.29999999999999982</v>
      </c>
      <c r="AA519" s="30">
        <v>6.5</v>
      </c>
      <c r="AB519" s="30">
        <v>5.3</v>
      </c>
      <c r="AC519" s="32">
        <v>0.19551616266944732</v>
      </c>
      <c r="AD519" s="30">
        <v>4.1254745862410092</v>
      </c>
      <c r="AE519" s="12">
        <v>135</v>
      </c>
      <c r="AF519" s="12">
        <v>152</v>
      </c>
      <c r="AG519" s="12">
        <v>157</v>
      </c>
      <c r="AH519" s="33">
        <v>4.4455205811138017</v>
      </c>
      <c r="AI519" s="34">
        <v>370000</v>
      </c>
      <c r="AJ519" s="34">
        <v>376000</v>
      </c>
      <c r="AK519" s="34">
        <v>397537</v>
      </c>
      <c r="AL519" s="35">
        <v>-1.5957446808510637E-2</v>
      </c>
      <c r="AM519" s="35">
        <v>-6.9269024015374672E-2</v>
      </c>
      <c r="AN519" s="12">
        <v>3.7</v>
      </c>
      <c r="AO519" s="33">
        <v>0.70000000000000018</v>
      </c>
      <c r="AP519" s="12">
        <v>3</v>
      </c>
      <c r="AQ519" s="34">
        <v>360</v>
      </c>
      <c r="AR519" s="34">
        <v>340</v>
      </c>
      <c r="AS519" s="31">
        <v>5.8823529411764705E-2</v>
      </c>
      <c r="AT519" s="36">
        <v>1841.2800000000002</v>
      </c>
      <c r="AU519" s="30">
        <v>0.67259999999999998</v>
      </c>
      <c r="AV519" s="30">
        <v>0.32740000000000002</v>
      </c>
      <c r="AW519" s="30">
        <v>0.88200000000000001</v>
      </c>
      <c r="AX519" s="30">
        <v>0.10009999999999999</v>
      </c>
      <c r="AY519" s="30">
        <v>0.3609</v>
      </c>
      <c r="AZ519" s="30">
        <v>0.35849999999999999</v>
      </c>
      <c r="BA519" s="30">
        <v>0.25690000000000002</v>
      </c>
      <c r="BB519" s="37">
        <v>5</v>
      </c>
      <c r="BC519" s="29">
        <v>100</v>
      </c>
      <c r="BD519" s="38" t="s">
        <v>3428</v>
      </c>
      <c r="BE519" s="39">
        <v>143.89746090273499</v>
      </c>
      <c r="BF519" s="39">
        <v>-37.513264317980102</v>
      </c>
      <c r="BG519" s="40">
        <f t="shared" si="96"/>
        <v>60</v>
      </c>
      <c r="BH519" s="40">
        <f t="shared" si="97"/>
        <v>55</v>
      </c>
      <c r="BI519" s="40">
        <f t="shared" si="98"/>
        <v>70</v>
      </c>
      <c r="BJ519" s="40">
        <f t="shared" si="99"/>
        <v>1</v>
      </c>
      <c r="BK519" s="40">
        <f t="shared" si="100"/>
        <v>86</v>
      </c>
      <c r="BL519" s="40">
        <f t="shared" si="101"/>
        <v>69</v>
      </c>
      <c r="BM519" s="41">
        <f t="shared" si="102"/>
        <v>100</v>
      </c>
      <c r="BN519" s="40">
        <f t="shared" si="103"/>
        <v>100</v>
      </c>
      <c r="BO519" s="41">
        <f t="shared" si="104"/>
        <v>100</v>
      </c>
      <c r="BP519" s="41">
        <f t="shared" si="105"/>
        <v>14</v>
      </c>
      <c r="BQ519" s="41">
        <f t="shared" si="106"/>
        <v>50</v>
      </c>
      <c r="BR519" s="41">
        <f t="shared" si="107"/>
        <v>52</v>
      </c>
    </row>
    <row r="520" spans="2:70" x14ac:dyDescent="0.3">
      <c r="B520" s="12" t="s">
        <v>1464</v>
      </c>
      <c r="C520" s="12">
        <v>201011483</v>
      </c>
      <c r="D520" s="12" t="s">
        <v>239</v>
      </c>
      <c r="E520" s="12" t="s">
        <v>239</v>
      </c>
      <c r="F520" s="12" t="s">
        <v>239</v>
      </c>
      <c r="G520" s="12" t="s">
        <v>92</v>
      </c>
      <c r="H520" s="12" t="s">
        <v>5013</v>
      </c>
      <c r="I520" s="28">
        <v>400000</v>
      </c>
      <c r="J520" s="28">
        <v>399000</v>
      </c>
      <c r="K520" s="28">
        <v>390000</v>
      </c>
      <c r="L520" s="28">
        <v>385000</v>
      </c>
      <c r="M520" s="28">
        <v>390000</v>
      </c>
      <c r="N520" s="28">
        <v>398000</v>
      </c>
      <c r="O520" s="29">
        <v>58</v>
      </c>
      <c r="P520" s="29">
        <v>57</v>
      </c>
      <c r="Q520" s="29">
        <v>56</v>
      </c>
      <c r="R520" s="28">
        <v>360</v>
      </c>
      <c r="S520" s="28">
        <v>350</v>
      </c>
      <c r="T520" s="30">
        <v>4.5999999999999996</v>
      </c>
      <c r="U520" s="30">
        <v>0.39999999999999947</v>
      </c>
      <c r="V520" s="30">
        <v>4.2</v>
      </c>
      <c r="W520" s="30">
        <v>3.8</v>
      </c>
      <c r="X520" s="31">
        <v>4.6800000000000001E-2</v>
      </c>
      <c r="Y520" s="30">
        <v>3.9</v>
      </c>
      <c r="Z520" s="30">
        <v>-0.69999999999999973</v>
      </c>
      <c r="AA520" s="30">
        <v>4.5999999999999996</v>
      </c>
      <c r="AB520" s="30">
        <v>5.9</v>
      </c>
      <c r="AC520" s="32">
        <v>0.23024969300040929</v>
      </c>
      <c r="AD520" s="30">
        <v>4.9198652350514811</v>
      </c>
      <c r="AE520" s="12">
        <v>135</v>
      </c>
      <c r="AF520" s="12">
        <v>152</v>
      </c>
      <c r="AG520" s="12">
        <v>157</v>
      </c>
      <c r="AH520" s="33">
        <v>4.4455205811138017</v>
      </c>
      <c r="AI520" s="34">
        <v>370000</v>
      </c>
      <c r="AJ520" s="34">
        <v>376000</v>
      </c>
      <c r="AK520" s="34">
        <v>397537</v>
      </c>
      <c r="AL520" s="35">
        <v>-1.5957446808510637E-2</v>
      </c>
      <c r="AM520" s="35">
        <v>-6.9269024015374672E-2</v>
      </c>
      <c r="AN520" s="12">
        <v>3.7</v>
      </c>
      <c r="AO520" s="33">
        <v>0.70000000000000018</v>
      </c>
      <c r="AP520" s="12">
        <v>3</v>
      </c>
      <c r="AQ520" s="34">
        <v>360</v>
      </c>
      <c r="AR520" s="34">
        <v>340</v>
      </c>
      <c r="AS520" s="31">
        <v>5.8823529411764705E-2</v>
      </c>
      <c r="AT520" s="36">
        <v>1563.5200000000002</v>
      </c>
      <c r="AU520" s="30">
        <v>0.62619999999999998</v>
      </c>
      <c r="AV520" s="30">
        <v>0.37380000000000002</v>
      </c>
      <c r="AW520" s="30">
        <v>0.82579999999999998</v>
      </c>
      <c r="AX520" s="30">
        <v>0.13100000000000001</v>
      </c>
      <c r="AY520" s="30">
        <v>0.2969</v>
      </c>
      <c r="AZ520" s="30">
        <v>0.32650000000000001</v>
      </c>
      <c r="BA520" s="30">
        <v>0.3574</v>
      </c>
      <c r="BB520" s="37">
        <v>3</v>
      </c>
      <c r="BC520" s="29">
        <v>99</v>
      </c>
      <c r="BD520" s="38" t="s">
        <v>3796</v>
      </c>
      <c r="BE520" s="39">
        <v>143.876096664692</v>
      </c>
      <c r="BF520" s="39">
        <v>-37.593018757446103</v>
      </c>
      <c r="BG520" s="40">
        <f t="shared" si="96"/>
        <v>41</v>
      </c>
      <c r="BH520" s="40">
        <f t="shared" si="97"/>
        <v>55</v>
      </c>
      <c r="BI520" s="40">
        <f t="shared" si="98"/>
        <v>70</v>
      </c>
      <c r="BJ520" s="40">
        <f t="shared" si="99"/>
        <v>1</v>
      </c>
      <c r="BK520" s="40">
        <f t="shared" si="100"/>
        <v>87</v>
      </c>
      <c r="BL520" s="40">
        <f t="shared" si="101"/>
        <v>55</v>
      </c>
      <c r="BM520" s="41">
        <f t="shared" si="102"/>
        <v>100</v>
      </c>
      <c r="BN520" s="40">
        <f t="shared" si="103"/>
        <v>100</v>
      </c>
      <c r="BO520" s="41">
        <f t="shared" si="104"/>
        <v>100</v>
      </c>
      <c r="BP520" s="41">
        <f t="shared" si="105"/>
        <v>52</v>
      </c>
      <c r="BQ520" s="41">
        <f t="shared" si="106"/>
        <v>30</v>
      </c>
      <c r="BR520" s="41">
        <f t="shared" si="107"/>
        <v>50</v>
      </c>
    </row>
    <row r="521" spans="2:70" x14ac:dyDescent="0.3">
      <c r="B521" s="12" t="s">
        <v>2038</v>
      </c>
      <c r="C521" s="12">
        <v>201011484</v>
      </c>
      <c r="D521" s="12" t="s">
        <v>239</v>
      </c>
      <c r="E521" s="12" t="s">
        <v>239</v>
      </c>
      <c r="F521" s="12" t="s">
        <v>239</v>
      </c>
      <c r="G521" s="12" t="s">
        <v>92</v>
      </c>
      <c r="H521" s="12" t="s">
        <v>5013</v>
      </c>
      <c r="I521" s="28">
        <v>349000</v>
      </c>
      <c r="J521" s="28">
        <v>345000</v>
      </c>
      <c r="K521" s="28">
        <v>350000</v>
      </c>
      <c r="L521" s="28">
        <v>345000</v>
      </c>
      <c r="M521" s="28">
        <v>340000</v>
      </c>
      <c r="N521" s="28">
        <v>345000</v>
      </c>
      <c r="O521" s="29">
        <v>62</v>
      </c>
      <c r="P521" s="29">
        <v>56</v>
      </c>
      <c r="Q521" s="29">
        <v>42</v>
      </c>
      <c r="R521" s="28">
        <v>350</v>
      </c>
      <c r="S521" s="28">
        <v>330</v>
      </c>
      <c r="T521" s="30">
        <v>3.8</v>
      </c>
      <c r="U521" s="30">
        <v>0</v>
      </c>
      <c r="V521" s="30">
        <v>3.8</v>
      </c>
      <c r="W521" s="30">
        <v>3</v>
      </c>
      <c r="X521" s="31">
        <v>5.2148997134670486E-2</v>
      </c>
      <c r="Y521" s="30">
        <v>5</v>
      </c>
      <c r="Z521" s="30">
        <v>0</v>
      </c>
      <c r="AA521" s="30">
        <v>5</v>
      </c>
      <c r="AB521" s="30">
        <v>5.0999999999999996</v>
      </c>
      <c r="AC521" s="32">
        <v>0.30637254901960781</v>
      </c>
      <c r="AD521" s="30">
        <v>5.8749461322990735</v>
      </c>
      <c r="AE521" s="12">
        <v>135</v>
      </c>
      <c r="AF521" s="12">
        <v>152</v>
      </c>
      <c r="AG521" s="12">
        <v>157</v>
      </c>
      <c r="AH521" s="33">
        <v>4.4455205811138017</v>
      </c>
      <c r="AI521" s="34">
        <v>370000</v>
      </c>
      <c r="AJ521" s="34">
        <v>376000</v>
      </c>
      <c r="AK521" s="34">
        <v>397537</v>
      </c>
      <c r="AL521" s="35">
        <v>-1.5957446808510637E-2</v>
      </c>
      <c r="AM521" s="35">
        <v>-6.9269024015374672E-2</v>
      </c>
      <c r="AN521" s="12">
        <v>3.7</v>
      </c>
      <c r="AO521" s="33">
        <v>0.70000000000000018</v>
      </c>
      <c r="AP521" s="12">
        <v>3</v>
      </c>
      <c r="AQ521" s="34">
        <v>360</v>
      </c>
      <c r="AR521" s="34">
        <v>340</v>
      </c>
      <c r="AS521" s="31">
        <v>5.8823529411764705E-2</v>
      </c>
      <c r="AT521" s="36">
        <v>1142.4000000000001</v>
      </c>
      <c r="AU521" s="30">
        <v>0.56000000000000005</v>
      </c>
      <c r="AV521" s="30">
        <v>0.44</v>
      </c>
      <c r="AW521" s="30">
        <v>0.68820000000000003</v>
      </c>
      <c r="AX521" s="30">
        <v>0.3085</v>
      </c>
      <c r="AY521" s="30">
        <v>0.28060000000000002</v>
      </c>
      <c r="AZ521" s="30">
        <v>0.26179999999999998</v>
      </c>
      <c r="BA521" s="30">
        <v>0.42159999999999997</v>
      </c>
      <c r="BB521" s="37">
        <v>1.5</v>
      </c>
      <c r="BC521" s="29">
        <v>102</v>
      </c>
      <c r="BD521" s="38" t="s">
        <v>4338</v>
      </c>
      <c r="BE521" s="39">
        <v>143.83817100277301</v>
      </c>
      <c r="BF521" s="39">
        <v>-37.596860546737702</v>
      </c>
      <c r="BG521" s="40">
        <f t="shared" si="96"/>
        <v>54</v>
      </c>
      <c r="BH521" s="40">
        <f t="shared" si="97"/>
        <v>55</v>
      </c>
      <c r="BI521" s="40">
        <f t="shared" si="98"/>
        <v>70</v>
      </c>
      <c r="BJ521" s="40">
        <f t="shared" si="99"/>
        <v>1</v>
      </c>
      <c r="BK521" s="40">
        <f t="shared" si="100"/>
        <v>86</v>
      </c>
      <c r="BL521" s="40">
        <f t="shared" si="101"/>
        <v>52</v>
      </c>
      <c r="BM521" s="41">
        <f t="shared" si="102"/>
        <v>100</v>
      </c>
      <c r="BN521" s="40">
        <f t="shared" si="103"/>
        <v>91</v>
      </c>
      <c r="BO521" s="41">
        <f t="shared" si="104"/>
        <v>63</v>
      </c>
      <c r="BP521" s="41">
        <f t="shared" si="105"/>
        <v>34</v>
      </c>
      <c r="BQ521" s="41">
        <f t="shared" si="106"/>
        <v>15</v>
      </c>
      <c r="BR521" s="41">
        <f t="shared" si="107"/>
        <v>46</v>
      </c>
    </row>
    <row r="522" spans="2:70" x14ac:dyDescent="0.3">
      <c r="B522" s="12" t="s">
        <v>512</v>
      </c>
      <c r="C522" s="12">
        <v>201021009</v>
      </c>
      <c r="D522" s="12" t="s">
        <v>437</v>
      </c>
      <c r="E522" s="12" t="s">
        <v>239</v>
      </c>
      <c r="F522" s="12" t="s">
        <v>2709</v>
      </c>
      <c r="G522" s="12" t="s">
        <v>92</v>
      </c>
      <c r="H522" s="12" t="s">
        <v>5013</v>
      </c>
      <c r="I522" s="28">
        <v>420000</v>
      </c>
      <c r="J522" s="28">
        <v>420000</v>
      </c>
      <c r="K522" s="28">
        <v>499000</v>
      </c>
      <c r="L522" s="28">
        <v>420000</v>
      </c>
      <c r="M522" s="28">
        <v>405000</v>
      </c>
      <c r="N522" s="28">
        <v>407500</v>
      </c>
      <c r="O522" s="29">
        <v>86</v>
      </c>
      <c r="P522" s="29">
        <v>86</v>
      </c>
      <c r="Q522" s="29">
        <v>93</v>
      </c>
      <c r="R522" s="28">
        <v>410</v>
      </c>
      <c r="S522" s="28">
        <v>380</v>
      </c>
      <c r="T522" s="30">
        <v>3.9</v>
      </c>
      <c r="U522" s="30">
        <v>0.5</v>
      </c>
      <c r="V522" s="30">
        <v>3.4</v>
      </c>
      <c r="W522" s="30">
        <v>1.4</v>
      </c>
      <c r="X522" s="31">
        <v>5.0761904761904765E-2</v>
      </c>
      <c r="Y522" s="30">
        <v>10.6</v>
      </c>
      <c r="Z522" s="30">
        <v>-1</v>
      </c>
      <c r="AA522" s="30">
        <v>11.6</v>
      </c>
      <c r="AB522" s="30">
        <v>9.1999999999999993</v>
      </c>
      <c r="AC522" s="32">
        <v>0.21147973920937524</v>
      </c>
      <c r="AD522" s="30">
        <v>4.1661111851753097</v>
      </c>
      <c r="AE522" s="12">
        <v>14</v>
      </c>
      <c r="AF522" s="12">
        <v>15</v>
      </c>
      <c r="AG522" s="12">
        <v>22</v>
      </c>
      <c r="AH522" s="33">
        <v>5.6</v>
      </c>
      <c r="AI522" s="34">
        <v>482000</v>
      </c>
      <c r="AJ522" s="34">
        <v>585000</v>
      </c>
      <c r="AK522" s="34">
        <v>510000</v>
      </c>
      <c r="AL522" s="35">
        <v>-0.17606837606837608</v>
      </c>
      <c r="AM522" s="35">
        <v>-5.4901960784313725E-2</v>
      </c>
      <c r="AN522" s="12">
        <v>3.2</v>
      </c>
      <c r="AO522" s="33">
        <v>0.90000000000000036</v>
      </c>
      <c r="AP522" s="12">
        <v>2.2999999999999998</v>
      </c>
      <c r="AQ522" s="34">
        <v>385</v>
      </c>
      <c r="AR522" s="34">
        <v>350</v>
      </c>
      <c r="AS522" s="31">
        <v>0.1</v>
      </c>
      <c r="AT522" s="36">
        <v>1938.7200000000003</v>
      </c>
      <c r="AU522" s="30">
        <v>0.7379</v>
      </c>
      <c r="AV522" s="30">
        <v>0.2621</v>
      </c>
      <c r="AW522" s="30">
        <v>0.95899999999999996</v>
      </c>
      <c r="AX522" s="30">
        <v>3.0599999999999999E-2</v>
      </c>
      <c r="AY522" s="30">
        <v>0.36520000000000002</v>
      </c>
      <c r="AZ522" s="30">
        <v>0.46939999999999998</v>
      </c>
      <c r="BA522" s="30">
        <v>0.12690000000000001</v>
      </c>
      <c r="BB522" s="37">
        <v>5</v>
      </c>
      <c r="BC522" s="29">
        <v>66</v>
      </c>
      <c r="BD522" s="38" t="s">
        <v>2993</v>
      </c>
      <c r="BE522" s="39">
        <v>144.248958715745</v>
      </c>
      <c r="BF522" s="39">
        <v>-37.642125799791302</v>
      </c>
      <c r="BG522" s="40">
        <f t="shared" si="96"/>
        <v>52</v>
      </c>
      <c r="BH522" s="40">
        <f t="shared" si="97"/>
        <v>64</v>
      </c>
      <c r="BI522" s="40">
        <f t="shared" si="98"/>
        <v>55</v>
      </c>
      <c r="BJ522" s="40">
        <f t="shared" si="99"/>
        <v>1</v>
      </c>
      <c r="BK522" s="40">
        <f t="shared" si="100"/>
        <v>94</v>
      </c>
      <c r="BL522" s="40">
        <f t="shared" si="101"/>
        <v>70</v>
      </c>
      <c r="BM522" s="41">
        <f t="shared" si="102"/>
        <v>100</v>
      </c>
      <c r="BN522" s="40">
        <f t="shared" si="103"/>
        <v>100</v>
      </c>
      <c r="BO522" s="41">
        <f t="shared" si="104"/>
        <v>100</v>
      </c>
      <c r="BP522" s="41">
        <f t="shared" si="105"/>
        <v>1</v>
      </c>
      <c r="BQ522" s="41">
        <f t="shared" si="106"/>
        <v>50</v>
      </c>
      <c r="BR522" s="41">
        <f t="shared" si="107"/>
        <v>51</v>
      </c>
    </row>
    <row r="523" spans="2:70" x14ac:dyDescent="0.3">
      <c r="B523" s="12" t="s">
        <v>723</v>
      </c>
      <c r="C523" s="12">
        <v>201021010</v>
      </c>
      <c r="D523" s="12" t="s">
        <v>437</v>
      </c>
      <c r="E523" s="12" t="s">
        <v>239</v>
      </c>
      <c r="F523" s="12" t="s">
        <v>2709</v>
      </c>
      <c r="G523" s="12" t="s">
        <v>92</v>
      </c>
      <c r="H523" s="12" t="s">
        <v>5013</v>
      </c>
      <c r="I523" s="28">
        <v>350000</v>
      </c>
      <c r="J523" s="28">
        <v>350000</v>
      </c>
      <c r="K523" s="28">
        <v>350000</v>
      </c>
      <c r="L523" s="28">
        <v>370000</v>
      </c>
      <c r="M523" s="28">
        <v>410000</v>
      </c>
      <c r="N523" s="28">
        <v>410000</v>
      </c>
      <c r="O523" s="29">
        <v>54</v>
      </c>
      <c r="P523" s="29">
        <v>54</v>
      </c>
      <c r="Q523" s="29">
        <v>21</v>
      </c>
      <c r="R523" s="28">
        <v>320</v>
      </c>
      <c r="S523" s="28">
        <v>330</v>
      </c>
      <c r="T523" s="30">
        <v>0.9</v>
      </c>
      <c r="U523" s="30">
        <v>-0.4</v>
      </c>
      <c r="V523" s="30">
        <v>1.3</v>
      </c>
      <c r="W523" s="30">
        <v>1.3</v>
      </c>
      <c r="X523" s="31">
        <v>4.7542857142857144E-2</v>
      </c>
      <c r="Y523" s="30">
        <v>3</v>
      </c>
      <c r="Z523" s="30">
        <v>-0.5</v>
      </c>
      <c r="AA523" s="30">
        <v>3.5</v>
      </c>
      <c r="AB523" s="30">
        <v>4.3</v>
      </c>
      <c r="AC523" s="32">
        <v>0.23078698361412414</v>
      </c>
      <c r="AD523" s="30">
        <v>4.8542935255374671</v>
      </c>
      <c r="AE523" s="12">
        <v>14</v>
      </c>
      <c r="AF523" s="12">
        <v>15</v>
      </c>
      <c r="AG523" s="12">
        <v>22</v>
      </c>
      <c r="AH523" s="33">
        <v>5.6</v>
      </c>
      <c r="AI523" s="34">
        <v>482000</v>
      </c>
      <c r="AJ523" s="34">
        <v>585000</v>
      </c>
      <c r="AK523" s="34">
        <v>510000</v>
      </c>
      <c r="AL523" s="35">
        <v>-0.17606837606837608</v>
      </c>
      <c r="AM523" s="35">
        <v>-5.4901960784313725E-2</v>
      </c>
      <c r="AN523" s="12">
        <v>3.2</v>
      </c>
      <c r="AO523" s="33">
        <v>0.90000000000000036</v>
      </c>
      <c r="AP523" s="12">
        <v>2.2999999999999998</v>
      </c>
      <c r="AQ523" s="34">
        <v>385</v>
      </c>
      <c r="AR523" s="34">
        <v>350</v>
      </c>
      <c r="AS523" s="31">
        <v>0.1</v>
      </c>
      <c r="AT523" s="36">
        <v>1386.5600000000002</v>
      </c>
      <c r="AU523" s="30">
        <v>0.67269999999999996</v>
      </c>
      <c r="AV523" s="30">
        <v>0.32729999999999998</v>
      </c>
      <c r="AW523" s="30">
        <v>0.94330000000000003</v>
      </c>
      <c r="AX523" s="30">
        <v>8.0999999999999996E-3</v>
      </c>
      <c r="AY523" s="30">
        <v>0.4667</v>
      </c>
      <c r="AZ523" s="30">
        <v>0.35520000000000002</v>
      </c>
      <c r="BA523" s="30">
        <v>0.13689999999999999</v>
      </c>
      <c r="BB523" s="37">
        <v>2</v>
      </c>
      <c r="BC523" s="29">
        <v>113</v>
      </c>
      <c r="BD523" s="38" t="s">
        <v>3157</v>
      </c>
      <c r="BE523" s="39">
        <v>143.82020631069</v>
      </c>
      <c r="BF523" s="39">
        <v>-37.357902774455198</v>
      </c>
      <c r="BG523" s="40">
        <f t="shared" si="96"/>
        <v>100</v>
      </c>
      <c r="BH523" s="40">
        <f t="shared" si="97"/>
        <v>64</v>
      </c>
      <c r="BI523" s="40">
        <f t="shared" si="98"/>
        <v>55</v>
      </c>
      <c r="BJ523" s="40">
        <f t="shared" si="99"/>
        <v>1</v>
      </c>
      <c r="BK523" s="40">
        <f t="shared" si="100"/>
        <v>84</v>
      </c>
      <c r="BL523" s="40">
        <f t="shared" si="101"/>
        <v>93</v>
      </c>
      <c r="BM523" s="41">
        <f t="shared" si="102"/>
        <v>100</v>
      </c>
      <c r="BN523" s="40">
        <f t="shared" si="103"/>
        <v>100</v>
      </c>
      <c r="BO523" s="41">
        <f t="shared" si="104"/>
        <v>100</v>
      </c>
      <c r="BP523" s="41">
        <f t="shared" si="105"/>
        <v>67</v>
      </c>
      <c r="BQ523" s="41">
        <f t="shared" si="106"/>
        <v>20</v>
      </c>
      <c r="BR523" s="41">
        <f t="shared" si="107"/>
        <v>59</v>
      </c>
    </row>
    <row r="524" spans="2:70" x14ac:dyDescent="0.3">
      <c r="B524" s="12" t="s">
        <v>1465</v>
      </c>
      <c r="C524" s="12">
        <v>201021011</v>
      </c>
      <c r="D524" s="12" t="s">
        <v>437</v>
      </c>
      <c r="E524" s="12" t="s">
        <v>239</v>
      </c>
      <c r="F524" s="12" t="s">
        <v>2709</v>
      </c>
      <c r="G524" s="12" t="s">
        <v>92</v>
      </c>
      <c r="H524" s="12" t="s">
        <v>5013</v>
      </c>
      <c r="I524" s="28">
        <v>755000</v>
      </c>
      <c r="J524" s="28">
        <v>755000</v>
      </c>
      <c r="K524" s="28">
        <v>650000</v>
      </c>
      <c r="L524" s="28">
        <v>550000</v>
      </c>
      <c r="M524" s="28">
        <v>550000</v>
      </c>
      <c r="N524" s="28">
        <v>720000</v>
      </c>
      <c r="O524" s="29">
        <v>207</v>
      </c>
      <c r="P524" s="29">
        <v>207</v>
      </c>
      <c r="Q524" s="29">
        <v>80</v>
      </c>
      <c r="R524" s="28">
        <v>385</v>
      </c>
      <c r="S524" s="28">
        <v>355</v>
      </c>
      <c r="T524" s="30">
        <v>3.8</v>
      </c>
      <c r="U524" s="30">
        <v>0.19999999999999973</v>
      </c>
      <c r="V524" s="30">
        <v>3.6</v>
      </c>
      <c r="W524" s="30">
        <v>3.6</v>
      </c>
      <c r="X524" s="31">
        <v>2.6516556291390728E-2</v>
      </c>
      <c r="Y524" s="30">
        <v>7.6</v>
      </c>
      <c r="Z524" s="30">
        <v>0</v>
      </c>
      <c r="AA524" s="30">
        <v>7.6</v>
      </c>
      <c r="AB524" s="30">
        <v>5.0999999999999996</v>
      </c>
      <c r="AC524" s="32">
        <v>0.2559568131049888</v>
      </c>
      <c r="AD524" s="30">
        <v>9.6527169777355919</v>
      </c>
      <c r="AE524" s="12">
        <v>14</v>
      </c>
      <c r="AF524" s="12">
        <v>15</v>
      </c>
      <c r="AG524" s="12">
        <v>22</v>
      </c>
      <c r="AH524" s="33">
        <v>5.6</v>
      </c>
      <c r="AI524" s="34">
        <v>482000</v>
      </c>
      <c r="AJ524" s="34">
        <v>585000</v>
      </c>
      <c r="AK524" s="34">
        <v>510000</v>
      </c>
      <c r="AL524" s="35">
        <v>-0.17606837606837608</v>
      </c>
      <c r="AM524" s="35">
        <v>-5.4901960784313725E-2</v>
      </c>
      <c r="AN524" s="12">
        <v>3.2</v>
      </c>
      <c r="AO524" s="33">
        <v>0.90000000000000036</v>
      </c>
      <c r="AP524" s="12">
        <v>2.2999999999999998</v>
      </c>
      <c r="AQ524" s="34">
        <v>385</v>
      </c>
      <c r="AR524" s="34">
        <v>350</v>
      </c>
      <c r="AS524" s="31">
        <v>0.1</v>
      </c>
      <c r="AT524" s="36">
        <v>1504.16</v>
      </c>
      <c r="AU524" s="30">
        <v>0.64019999999999999</v>
      </c>
      <c r="AV524" s="30">
        <v>0.35980000000000001</v>
      </c>
      <c r="AW524" s="30">
        <v>0.95089999999999997</v>
      </c>
      <c r="AX524" s="30">
        <v>3.78E-2</v>
      </c>
      <c r="AY524" s="30">
        <v>0.49</v>
      </c>
      <c r="AZ524" s="30">
        <v>0.3231</v>
      </c>
      <c r="BA524" s="30">
        <v>0.14699999999999999</v>
      </c>
      <c r="BB524" s="37">
        <v>4</v>
      </c>
      <c r="BC524" s="29">
        <v>88</v>
      </c>
      <c r="BD524" s="38" t="s">
        <v>3797</v>
      </c>
      <c r="BE524" s="39">
        <v>144.18345809703001</v>
      </c>
      <c r="BF524" s="39">
        <v>-37.314012178195902</v>
      </c>
      <c r="BG524" s="40">
        <f t="shared" si="96"/>
        <v>54</v>
      </c>
      <c r="BH524" s="40">
        <f t="shared" si="97"/>
        <v>64</v>
      </c>
      <c r="BI524" s="40">
        <f t="shared" si="98"/>
        <v>55</v>
      </c>
      <c r="BJ524" s="40">
        <f t="shared" si="99"/>
        <v>1</v>
      </c>
      <c r="BK524" s="40">
        <f t="shared" si="100"/>
        <v>89</v>
      </c>
      <c r="BL524" s="40">
        <f t="shared" si="101"/>
        <v>98</v>
      </c>
      <c r="BM524" s="41">
        <f t="shared" si="102"/>
        <v>39</v>
      </c>
      <c r="BN524" s="40">
        <f t="shared" si="103"/>
        <v>54</v>
      </c>
      <c r="BO524" s="41">
        <f t="shared" si="104"/>
        <v>96</v>
      </c>
      <c r="BP524" s="41">
        <f t="shared" si="105"/>
        <v>1</v>
      </c>
      <c r="BQ524" s="41">
        <f t="shared" si="106"/>
        <v>40</v>
      </c>
      <c r="BR524" s="41">
        <f t="shared" si="107"/>
        <v>44</v>
      </c>
    </row>
    <row r="525" spans="2:70" x14ac:dyDescent="0.3">
      <c r="B525" s="12" t="s">
        <v>1701</v>
      </c>
      <c r="C525" s="12">
        <v>201031016</v>
      </c>
      <c r="D525" s="12" t="s">
        <v>725</v>
      </c>
      <c r="E525" s="12" t="s">
        <v>239</v>
      </c>
      <c r="F525" s="12" t="s">
        <v>2709</v>
      </c>
      <c r="G525" s="12" t="s">
        <v>92</v>
      </c>
      <c r="H525" s="12" t="s">
        <v>5013</v>
      </c>
      <c r="I525" s="28">
        <v>299000</v>
      </c>
      <c r="J525" s="28">
        <v>299000</v>
      </c>
      <c r="K525" s="28">
        <v>325000</v>
      </c>
      <c r="L525" s="28">
        <v>292000</v>
      </c>
      <c r="M525" s="28">
        <v>299000</v>
      </c>
      <c r="N525" s="28">
        <v>345000</v>
      </c>
      <c r="O525" s="29">
        <v>60</v>
      </c>
      <c r="P525" s="29">
        <v>55</v>
      </c>
      <c r="Q525" s="29">
        <v>56</v>
      </c>
      <c r="R525" s="28">
        <v>310</v>
      </c>
      <c r="S525" s="28">
        <v>300</v>
      </c>
      <c r="T525" s="30">
        <v>2.7</v>
      </c>
      <c r="U525" s="30">
        <v>0.60000000000000009</v>
      </c>
      <c r="V525" s="30">
        <v>2.1</v>
      </c>
      <c r="W525" s="30">
        <v>1.7</v>
      </c>
      <c r="X525" s="31">
        <v>5.3913043478260869E-2</v>
      </c>
      <c r="Y525" s="30">
        <v>5.7</v>
      </c>
      <c r="Z525" s="30">
        <v>-9.9999999999999645E-2</v>
      </c>
      <c r="AA525" s="30">
        <v>5.8</v>
      </c>
      <c r="AB525" s="30">
        <v>7.2</v>
      </c>
      <c r="AC525" s="32">
        <v>0.31596542726679711</v>
      </c>
      <c r="AD525" s="30">
        <v>5.8606490541422041</v>
      </c>
      <c r="AE525" s="12">
        <v>10</v>
      </c>
      <c r="AF525" s="12">
        <v>15</v>
      </c>
      <c r="AG525" s="12">
        <v>12</v>
      </c>
      <c r="AH525" s="33">
        <v>4.9090909090909092</v>
      </c>
      <c r="AI525" s="34">
        <v>299000</v>
      </c>
      <c r="AJ525" s="34">
        <v>275000</v>
      </c>
      <c r="AK525" s="34">
        <v>317000</v>
      </c>
      <c r="AL525" s="35">
        <v>8.727272727272728E-2</v>
      </c>
      <c r="AM525" s="35">
        <v>-5.6782334384858045E-2</v>
      </c>
      <c r="AN525" s="12">
        <v>2.4</v>
      </c>
      <c r="AO525" s="33">
        <v>1</v>
      </c>
      <c r="AP525" s="12">
        <v>1.4</v>
      </c>
      <c r="AQ525" s="34">
        <v>310</v>
      </c>
      <c r="AR525" s="34">
        <v>300</v>
      </c>
      <c r="AS525" s="31">
        <v>3.3333333333333333E-2</v>
      </c>
      <c r="AT525" s="36">
        <v>981.12000000000012</v>
      </c>
      <c r="AU525" s="30">
        <v>0.58109999999999995</v>
      </c>
      <c r="AV525" s="30">
        <v>0.41889999999999999</v>
      </c>
      <c r="AW525" s="30">
        <v>0.87080000000000002</v>
      </c>
      <c r="AX525" s="30">
        <v>9.4299999999999995E-2</v>
      </c>
      <c r="AY525" s="30">
        <v>0.43359999999999999</v>
      </c>
      <c r="AZ525" s="30">
        <v>0.23960000000000001</v>
      </c>
      <c r="BA525" s="30">
        <v>0.27289999999999998</v>
      </c>
      <c r="BB525" s="37">
        <v>2</v>
      </c>
      <c r="BC525" s="29">
        <v>138</v>
      </c>
      <c r="BD525" s="38" t="s">
        <v>4017</v>
      </c>
      <c r="BE525" s="39">
        <v>143.730162887549</v>
      </c>
      <c r="BF525" s="39">
        <v>-37.049388619368301</v>
      </c>
      <c r="BG525" s="40">
        <f t="shared" si="96"/>
        <v>72</v>
      </c>
      <c r="BH525" s="40">
        <f t="shared" si="97"/>
        <v>77</v>
      </c>
      <c r="BI525" s="40">
        <f t="shared" si="98"/>
        <v>64</v>
      </c>
      <c r="BJ525" s="40">
        <f t="shared" si="99"/>
        <v>44</v>
      </c>
      <c r="BK525" s="40">
        <f t="shared" si="100"/>
        <v>79</v>
      </c>
      <c r="BL525" s="40">
        <f t="shared" si="101"/>
        <v>85</v>
      </c>
      <c r="BM525" s="41">
        <f t="shared" si="102"/>
        <v>100</v>
      </c>
      <c r="BN525" s="40">
        <f t="shared" si="103"/>
        <v>91</v>
      </c>
      <c r="BO525" s="41">
        <f t="shared" si="104"/>
        <v>56</v>
      </c>
      <c r="BP525" s="41">
        <f t="shared" si="105"/>
        <v>22</v>
      </c>
      <c r="BQ525" s="41">
        <f t="shared" si="106"/>
        <v>20</v>
      </c>
      <c r="BR525" s="41">
        <f t="shared" si="107"/>
        <v>52</v>
      </c>
    </row>
    <row r="526" spans="2:70" x14ac:dyDescent="0.3">
      <c r="B526" s="12" t="s">
        <v>242</v>
      </c>
      <c r="C526" s="12">
        <v>202011018</v>
      </c>
      <c r="D526" s="12" t="s">
        <v>242</v>
      </c>
      <c r="E526" s="12" t="s">
        <v>242</v>
      </c>
      <c r="F526" s="12" t="s">
        <v>242</v>
      </c>
      <c r="G526" s="12" t="s">
        <v>92</v>
      </c>
      <c r="H526" s="12" t="s">
        <v>5013</v>
      </c>
      <c r="I526" s="28">
        <v>410000</v>
      </c>
      <c r="J526" s="28">
        <v>410000</v>
      </c>
      <c r="K526" s="28">
        <v>390000</v>
      </c>
      <c r="L526" s="28">
        <v>420000</v>
      </c>
      <c r="M526" s="28">
        <v>410000</v>
      </c>
      <c r="N526" s="28">
        <v>385000</v>
      </c>
      <c r="O526" s="29">
        <v>54</v>
      </c>
      <c r="P526" s="29">
        <v>50</v>
      </c>
      <c r="Q526" s="29">
        <v>29</v>
      </c>
      <c r="R526" s="28">
        <v>410</v>
      </c>
      <c r="S526" s="28">
        <v>380</v>
      </c>
      <c r="T526" s="30">
        <v>2.6</v>
      </c>
      <c r="U526" s="30">
        <v>0.10000000000000009</v>
      </c>
      <c r="V526" s="30">
        <v>2.5</v>
      </c>
      <c r="W526" s="30">
        <v>1.7</v>
      </c>
      <c r="X526" s="31">
        <v>5.1999999999999998E-2</v>
      </c>
      <c r="Y526" s="30">
        <v>5.2</v>
      </c>
      <c r="Z526" s="30">
        <v>-0.70000000000000018</v>
      </c>
      <c r="AA526" s="30">
        <v>5.9</v>
      </c>
      <c r="AB526" s="30">
        <v>5.9</v>
      </c>
      <c r="AC526" s="32">
        <v>0.28892772578644715</v>
      </c>
      <c r="AD526" s="30">
        <v>5.5563024189701364</v>
      </c>
      <c r="AE526" s="12">
        <v>54</v>
      </c>
      <c r="AF526" s="12">
        <v>69</v>
      </c>
      <c r="AG526" s="12">
        <v>51</v>
      </c>
      <c r="AH526" s="33">
        <v>2.5771812080536916</v>
      </c>
      <c r="AI526" s="34">
        <v>420000</v>
      </c>
      <c r="AJ526" s="34">
        <v>405000</v>
      </c>
      <c r="AK526" s="34">
        <v>420000</v>
      </c>
      <c r="AL526" s="35">
        <v>3.7037037037037035E-2</v>
      </c>
      <c r="AM526" s="35">
        <v>0</v>
      </c>
      <c r="AN526" s="12">
        <v>2.6</v>
      </c>
      <c r="AO526" s="33">
        <v>0.5</v>
      </c>
      <c r="AP526" s="12">
        <v>2.1</v>
      </c>
      <c r="AQ526" s="34">
        <v>400</v>
      </c>
      <c r="AR526" s="34">
        <v>380</v>
      </c>
      <c r="AS526" s="31">
        <v>5.2631578947368418E-2</v>
      </c>
      <c r="AT526" s="36">
        <v>1419.0400000000002</v>
      </c>
      <c r="AU526" s="30">
        <v>0.57550000000000001</v>
      </c>
      <c r="AV526" s="30">
        <v>0.42449999999999999</v>
      </c>
      <c r="AW526" s="30">
        <v>0.86309999999999998</v>
      </c>
      <c r="AX526" s="30">
        <v>0.1109</v>
      </c>
      <c r="AY526" s="30">
        <v>0.2883</v>
      </c>
      <c r="AZ526" s="30">
        <v>0.2492</v>
      </c>
      <c r="BA526" s="30">
        <v>0.437</v>
      </c>
      <c r="BB526" s="37">
        <v>5.5</v>
      </c>
      <c r="BC526" s="29">
        <v>134</v>
      </c>
      <c r="BD526" s="38" t="s">
        <v>4131</v>
      </c>
      <c r="BE526" s="39">
        <v>144.26733254113401</v>
      </c>
      <c r="BF526" s="39">
        <v>-36.747068734183998</v>
      </c>
      <c r="BG526" s="40">
        <f t="shared" si="96"/>
        <v>74</v>
      </c>
      <c r="BH526" s="40">
        <f t="shared" si="97"/>
        <v>74</v>
      </c>
      <c r="BI526" s="40">
        <f t="shared" si="98"/>
        <v>93</v>
      </c>
      <c r="BJ526" s="40">
        <f t="shared" si="99"/>
        <v>19</v>
      </c>
      <c r="BK526" s="40">
        <f t="shared" si="100"/>
        <v>80</v>
      </c>
      <c r="BL526" s="40">
        <f t="shared" si="101"/>
        <v>53</v>
      </c>
      <c r="BM526" s="41">
        <f t="shared" si="102"/>
        <v>100</v>
      </c>
      <c r="BN526" s="40">
        <f t="shared" si="103"/>
        <v>94</v>
      </c>
      <c r="BO526" s="41">
        <f t="shared" si="104"/>
        <v>74</v>
      </c>
      <c r="BP526" s="41">
        <f t="shared" si="105"/>
        <v>31</v>
      </c>
      <c r="BQ526" s="41">
        <f t="shared" si="106"/>
        <v>55</v>
      </c>
      <c r="BR526" s="41">
        <f t="shared" si="107"/>
        <v>55</v>
      </c>
    </row>
    <row r="527" spans="2:70" x14ac:dyDescent="0.3">
      <c r="B527" s="12" t="s">
        <v>2154</v>
      </c>
      <c r="C527" s="12">
        <v>202011019</v>
      </c>
      <c r="D527" s="12" t="s">
        <v>242</v>
      </c>
      <c r="E527" s="12" t="s">
        <v>242</v>
      </c>
      <c r="F527" s="12" t="s">
        <v>242</v>
      </c>
      <c r="G527" s="12" t="s">
        <v>92</v>
      </c>
      <c r="H527" s="12" t="s">
        <v>5013</v>
      </c>
      <c r="I527" s="28">
        <v>340000</v>
      </c>
      <c r="J527" s="28">
        <v>350000</v>
      </c>
      <c r="K527" s="28">
        <v>390000</v>
      </c>
      <c r="L527" s="28">
        <v>350000</v>
      </c>
      <c r="M527" s="28">
        <v>360000</v>
      </c>
      <c r="N527" s="28">
        <v>400000</v>
      </c>
      <c r="O527" s="29">
        <v>56</v>
      </c>
      <c r="P527" s="29">
        <v>56</v>
      </c>
      <c r="Q527" s="29">
        <v>41</v>
      </c>
      <c r="R527" s="28">
        <v>360</v>
      </c>
      <c r="S527" s="28">
        <v>330</v>
      </c>
      <c r="T527" s="30">
        <v>2.6</v>
      </c>
      <c r="U527" s="30">
        <v>0</v>
      </c>
      <c r="V527" s="30">
        <v>2.6</v>
      </c>
      <c r="W527" s="30">
        <v>2.4</v>
      </c>
      <c r="X527" s="31">
        <v>5.5058823529411764E-2</v>
      </c>
      <c r="Y527" s="30">
        <v>2.8</v>
      </c>
      <c r="Z527" s="30">
        <v>0.39999999999999991</v>
      </c>
      <c r="AA527" s="30">
        <v>2.4</v>
      </c>
      <c r="AB527" s="30">
        <v>2.9</v>
      </c>
      <c r="AC527" s="32">
        <v>0.26281976404625623</v>
      </c>
      <c r="AD527" s="30">
        <v>4.7734358854555081</v>
      </c>
      <c r="AE527" s="12">
        <v>54</v>
      </c>
      <c r="AF527" s="12">
        <v>69</v>
      </c>
      <c r="AG527" s="12">
        <v>51</v>
      </c>
      <c r="AH527" s="33">
        <v>2.5771812080536916</v>
      </c>
      <c r="AI527" s="34">
        <v>420000</v>
      </c>
      <c r="AJ527" s="34">
        <v>405000</v>
      </c>
      <c r="AK527" s="34">
        <v>420000</v>
      </c>
      <c r="AL527" s="35">
        <v>3.7037037037037035E-2</v>
      </c>
      <c r="AM527" s="35">
        <v>0</v>
      </c>
      <c r="AN527" s="12">
        <v>2.6</v>
      </c>
      <c r="AO527" s="33">
        <v>0.5</v>
      </c>
      <c r="AP527" s="12">
        <v>2.1</v>
      </c>
      <c r="AQ527" s="34">
        <v>400</v>
      </c>
      <c r="AR527" s="34">
        <v>380</v>
      </c>
      <c r="AS527" s="31">
        <v>5.2631578947368418E-2</v>
      </c>
      <c r="AT527" s="36">
        <v>1369.7600000000002</v>
      </c>
      <c r="AU527" s="30">
        <v>0.65010000000000001</v>
      </c>
      <c r="AV527" s="30">
        <v>0.34989999999999999</v>
      </c>
      <c r="AW527" s="30">
        <v>0.94440000000000002</v>
      </c>
      <c r="AX527" s="30">
        <v>4.65E-2</v>
      </c>
      <c r="AY527" s="30">
        <v>0.31879999999999997</v>
      </c>
      <c r="AZ527" s="30">
        <v>0.3548</v>
      </c>
      <c r="BA527" s="30">
        <v>0.2984</v>
      </c>
      <c r="BB527" s="37">
        <v>2.5</v>
      </c>
      <c r="BC527" s="29">
        <v>138</v>
      </c>
      <c r="BD527" s="38" t="s">
        <v>4447</v>
      </c>
      <c r="BE527" s="39">
        <v>144.256595714567</v>
      </c>
      <c r="BF527" s="39">
        <v>-36.707880580677497</v>
      </c>
      <c r="BG527" s="40">
        <f t="shared" si="96"/>
        <v>74</v>
      </c>
      <c r="BH527" s="40">
        <f t="shared" si="97"/>
        <v>74</v>
      </c>
      <c r="BI527" s="40">
        <f t="shared" si="98"/>
        <v>93</v>
      </c>
      <c r="BJ527" s="40">
        <f t="shared" si="99"/>
        <v>19</v>
      </c>
      <c r="BK527" s="40">
        <f t="shared" si="100"/>
        <v>79</v>
      </c>
      <c r="BL527" s="40">
        <f t="shared" si="101"/>
        <v>60</v>
      </c>
      <c r="BM527" s="41">
        <f t="shared" si="102"/>
        <v>100</v>
      </c>
      <c r="BN527" s="40">
        <f t="shared" si="103"/>
        <v>100</v>
      </c>
      <c r="BO527" s="41">
        <f t="shared" si="104"/>
        <v>92</v>
      </c>
      <c r="BP527" s="41">
        <f t="shared" si="105"/>
        <v>70</v>
      </c>
      <c r="BQ527" s="41">
        <f t="shared" si="106"/>
        <v>25</v>
      </c>
      <c r="BR527" s="41">
        <f t="shared" si="107"/>
        <v>58</v>
      </c>
    </row>
    <row r="528" spans="2:70" x14ac:dyDescent="0.3">
      <c r="B528" s="12" t="s">
        <v>1822</v>
      </c>
      <c r="C528" s="12">
        <v>202011020</v>
      </c>
      <c r="D528" s="12" t="s">
        <v>242</v>
      </c>
      <c r="E528" s="12" t="s">
        <v>242</v>
      </c>
      <c r="F528" s="12" t="s">
        <v>242</v>
      </c>
      <c r="G528" s="12" t="s">
        <v>92</v>
      </c>
      <c r="H528" s="12" t="s">
        <v>5013</v>
      </c>
      <c r="I528" s="28">
        <v>390000</v>
      </c>
      <c r="J528" s="28">
        <v>390000</v>
      </c>
      <c r="K528" s="28">
        <v>415000</v>
      </c>
      <c r="L528" s="28">
        <v>405000</v>
      </c>
      <c r="M528" s="28">
        <v>406000</v>
      </c>
      <c r="N528" s="28">
        <v>440000</v>
      </c>
      <c r="O528" s="29">
        <v>35</v>
      </c>
      <c r="P528" s="29">
        <v>36</v>
      </c>
      <c r="Q528" s="29">
        <v>38</v>
      </c>
      <c r="R528" s="28">
        <v>380</v>
      </c>
      <c r="S528" s="28">
        <v>375</v>
      </c>
      <c r="T528" s="30">
        <v>2.7</v>
      </c>
      <c r="U528" s="30">
        <v>0.10000000000000009</v>
      </c>
      <c r="V528" s="30">
        <v>2.6</v>
      </c>
      <c r="W528" s="30">
        <v>2.5</v>
      </c>
      <c r="X528" s="31">
        <v>5.0666666666666665E-2</v>
      </c>
      <c r="Y528" s="30">
        <v>3.7</v>
      </c>
      <c r="Z528" s="30">
        <v>-0.29999999999999982</v>
      </c>
      <c r="AA528" s="30">
        <v>4</v>
      </c>
      <c r="AB528" s="30">
        <v>3.6</v>
      </c>
      <c r="AC528" s="32">
        <v>0.24096996753246752</v>
      </c>
      <c r="AD528" s="30">
        <v>4.7559862012987013</v>
      </c>
      <c r="AE528" s="12">
        <v>54</v>
      </c>
      <c r="AF528" s="12">
        <v>69</v>
      </c>
      <c r="AG528" s="12">
        <v>51</v>
      </c>
      <c r="AH528" s="33">
        <v>2.5771812080536916</v>
      </c>
      <c r="AI528" s="34">
        <v>420000</v>
      </c>
      <c r="AJ528" s="34">
        <v>405000</v>
      </c>
      <c r="AK528" s="34">
        <v>420000</v>
      </c>
      <c r="AL528" s="35">
        <v>3.7037037037037035E-2</v>
      </c>
      <c r="AM528" s="35">
        <v>0</v>
      </c>
      <c r="AN528" s="12">
        <v>2.6</v>
      </c>
      <c r="AO528" s="33">
        <v>0.5</v>
      </c>
      <c r="AP528" s="12">
        <v>2.1</v>
      </c>
      <c r="AQ528" s="34">
        <v>400</v>
      </c>
      <c r="AR528" s="34">
        <v>380</v>
      </c>
      <c r="AS528" s="31">
        <v>5.2631578947368418E-2</v>
      </c>
      <c r="AT528" s="36">
        <v>1576.96</v>
      </c>
      <c r="AU528" s="30">
        <v>0.61650000000000005</v>
      </c>
      <c r="AV528" s="30">
        <v>0.38350000000000001</v>
      </c>
      <c r="AW528" s="30">
        <v>0.82289999999999996</v>
      </c>
      <c r="AX528" s="30">
        <v>0.16339999999999999</v>
      </c>
      <c r="AY528" s="30">
        <v>0.39379999999999998</v>
      </c>
      <c r="AZ528" s="30">
        <v>0.26119999999999999</v>
      </c>
      <c r="BA528" s="30">
        <v>0.32379999999999998</v>
      </c>
      <c r="BB528" s="37">
        <v>4</v>
      </c>
      <c r="BC528" s="29">
        <v>131</v>
      </c>
      <c r="BD528" s="38" t="s">
        <v>4132</v>
      </c>
      <c r="BE528" s="39">
        <v>144.30833914013499</v>
      </c>
      <c r="BF528" s="39">
        <v>-36.756453528000598</v>
      </c>
      <c r="BG528" s="40">
        <f t="shared" si="96"/>
        <v>72</v>
      </c>
      <c r="BH528" s="40">
        <f t="shared" si="97"/>
        <v>74</v>
      </c>
      <c r="BI528" s="40">
        <f t="shared" si="98"/>
        <v>93</v>
      </c>
      <c r="BJ528" s="40">
        <f t="shared" si="99"/>
        <v>19</v>
      </c>
      <c r="BK528" s="40">
        <f t="shared" si="100"/>
        <v>80</v>
      </c>
      <c r="BL528" s="40">
        <f t="shared" si="101"/>
        <v>77</v>
      </c>
      <c r="BM528" s="41">
        <f t="shared" si="102"/>
        <v>100</v>
      </c>
      <c r="BN528" s="40">
        <f t="shared" si="103"/>
        <v>100</v>
      </c>
      <c r="BO528" s="41">
        <f t="shared" si="104"/>
        <v>100</v>
      </c>
      <c r="BP528" s="41">
        <f t="shared" si="105"/>
        <v>55</v>
      </c>
      <c r="BQ528" s="41">
        <f t="shared" si="106"/>
        <v>40</v>
      </c>
      <c r="BR528" s="41">
        <f t="shared" si="107"/>
        <v>59</v>
      </c>
    </row>
    <row r="529" spans="2:70" x14ac:dyDescent="0.3">
      <c r="B529" s="12" t="s">
        <v>1823</v>
      </c>
      <c r="C529" s="12">
        <v>202011021</v>
      </c>
      <c r="D529" s="12" t="s">
        <v>242</v>
      </c>
      <c r="E529" s="12" t="s">
        <v>242</v>
      </c>
      <c r="F529" s="12" t="s">
        <v>242</v>
      </c>
      <c r="G529" s="12" t="s">
        <v>92</v>
      </c>
      <c r="H529" s="12" t="s">
        <v>5013</v>
      </c>
      <c r="I529" s="28">
        <v>420000</v>
      </c>
      <c r="J529" s="28">
        <v>410000</v>
      </c>
      <c r="K529" s="28">
        <v>395000</v>
      </c>
      <c r="L529" s="28">
        <v>435000</v>
      </c>
      <c r="M529" s="28">
        <v>435000</v>
      </c>
      <c r="N529" s="28">
        <v>410000</v>
      </c>
      <c r="O529" s="29">
        <v>42</v>
      </c>
      <c r="P529" s="29">
        <v>52</v>
      </c>
      <c r="Q529" s="29">
        <v>46</v>
      </c>
      <c r="R529" s="28">
        <v>400</v>
      </c>
      <c r="S529" s="28">
        <v>350</v>
      </c>
      <c r="T529" s="30">
        <v>3</v>
      </c>
      <c r="U529" s="30">
        <v>-0.10000000000000009</v>
      </c>
      <c r="V529" s="30">
        <v>3.1</v>
      </c>
      <c r="W529" s="30">
        <v>2.8</v>
      </c>
      <c r="X529" s="31">
        <v>4.9523809523809526E-2</v>
      </c>
      <c r="Y529" s="30">
        <v>4.5</v>
      </c>
      <c r="Z529" s="30">
        <v>-0.5</v>
      </c>
      <c r="AA529" s="30">
        <v>5</v>
      </c>
      <c r="AB529" s="30">
        <v>5.3</v>
      </c>
      <c r="AC529" s="32">
        <v>0.24378352023403216</v>
      </c>
      <c r="AD529" s="30">
        <v>4.9225518508794952</v>
      </c>
      <c r="AE529" s="12">
        <v>54</v>
      </c>
      <c r="AF529" s="12">
        <v>69</v>
      </c>
      <c r="AG529" s="12">
        <v>51</v>
      </c>
      <c r="AH529" s="33">
        <v>2.5771812080536916</v>
      </c>
      <c r="AI529" s="34">
        <v>420000</v>
      </c>
      <c r="AJ529" s="34">
        <v>405000</v>
      </c>
      <c r="AK529" s="34">
        <v>420000</v>
      </c>
      <c r="AL529" s="35">
        <v>3.7037037037037035E-2</v>
      </c>
      <c r="AM529" s="35">
        <v>0</v>
      </c>
      <c r="AN529" s="12">
        <v>2.6</v>
      </c>
      <c r="AO529" s="33">
        <v>0.5</v>
      </c>
      <c r="AP529" s="12">
        <v>2.1</v>
      </c>
      <c r="AQ529" s="34">
        <v>400</v>
      </c>
      <c r="AR529" s="34">
        <v>380</v>
      </c>
      <c r="AS529" s="31">
        <v>5.2631578947368418E-2</v>
      </c>
      <c r="AT529" s="36">
        <v>1640.8000000000002</v>
      </c>
      <c r="AU529" s="30">
        <v>0.61229999999999996</v>
      </c>
      <c r="AV529" s="30">
        <v>0.38769999999999999</v>
      </c>
      <c r="AW529" s="30">
        <v>0.84660000000000002</v>
      </c>
      <c r="AX529" s="30">
        <v>0.14660000000000001</v>
      </c>
      <c r="AY529" s="30">
        <v>0.32050000000000001</v>
      </c>
      <c r="AZ529" s="30">
        <v>0.29189999999999999</v>
      </c>
      <c r="BA529" s="30">
        <v>0.36759999999999998</v>
      </c>
      <c r="BB529" s="37">
        <v>5.5</v>
      </c>
      <c r="BC529" s="29">
        <v>129</v>
      </c>
      <c r="BD529" s="38" t="s">
        <v>4133</v>
      </c>
      <c r="BE529" s="39">
        <v>144.28809998799599</v>
      </c>
      <c r="BF529" s="39">
        <v>-36.7893503107844</v>
      </c>
      <c r="BG529" s="40">
        <f t="shared" si="96"/>
        <v>67</v>
      </c>
      <c r="BH529" s="40">
        <f t="shared" si="97"/>
        <v>74</v>
      </c>
      <c r="BI529" s="40">
        <f t="shared" si="98"/>
        <v>93</v>
      </c>
      <c r="BJ529" s="40">
        <f t="shared" si="99"/>
        <v>19</v>
      </c>
      <c r="BK529" s="40">
        <f t="shared" si="100"/>
        <v>81</v>
      </c>
      <c r="BL529" s="40">
        <f t="shared" si="101"/>
        <v>61</v>
      </c>
      <c r="BM529" s="41">
        <f t="shared" si="102"/>
        <v>100</v>
      </c>
      <c r="BN529" s="40">
        <f t="shared" si="103"/>
        <v>100</v>
      </c>
      <c r="BO529" s="41">
        <f t="shared" si="104"/>
        <v>100</v>
      </c>
      <c r="BP529" s="41">
        <f t="shared" si="105"/>
        <v>42</v>
      </c>
      <c r="BQ529" s="41">
        <f t="shared" si="106"/>
        <v>55</v>
      </c>
      <c r="BR529" s="41">
        <f t="shared" si="107"/>
        <v>58</v>
      </c>
    </row>
    <row r="530" spans="2:70" x14ac:dyDescent="0.3">
      <c r="B530" s="12" t="s">
        <v>2039</v>
      </c>
      <c r="C530" s="12">
        <v>202011022</v>
      </c>
      <c r="D530" s="12" t="s">
        <v>242</v>
      </c>
      <c r="E530" s="12" t="s">
        <v>242</v>
      </c>
      <c r="F530" s="12" t="s">
        <v>242</v>
      </c>
      <c r="G530" s="12" t="s">
        <v>92</v>
      </c>
      <c r="H530" s="12" t="s">
        <v>5013</v>
      </c>
      <c r="I530" s="28">
        <v>395000</v>
      </c>
      <c r="J530" s="28">
        <v>395000</v>
      </c>
      <c r="K530" s="28">
        <v>360000</v>
      </c>
      <c r="L530" s="28">
        <v>425000</v>
      </c>
      <c r="M530" s="28">
        <v>425000</v>
      </c>
      <c r="N530" s="28">
        <v>397500</v>
      </c>
      <c r="O530" s="29">
        <v>44</v>
      </c>
      <c r="P530" s="29">
        <v>44</v>
      </c>
      <c r="Q530" s="29">
        <v>34</v>
      </c>
      <c r="R530" s="28">
        <v>400</v>
      </c>
      <c r="S530" s="28">
        <v>360</v>
      </c>
      <c r="T530" s="30">
        <v>2.6</v>
      </c>
      <c r="U530" s="30">
        <v>0.20000000000000018</v>
      </c>
      <c r="V530" s="30">
        <v>2.4</v>
      </c>
      <c r="W530" s="30">
        <v>1.9</v>
      </c>
      <c r="X530" s="31">
        <v>5.2658227848101265E-2</v>
      </c>
      <c r="Y530" s="30">
        <v>2.2000000000000002</v>
      </c>
      <c r="Z530" s="30">
        <v>-0.19999999999999973</v>
      </c>
      <c r="AA530" s="30">
        <v>2.4</v>
      </c>
      <c r="AB530" s="30">
        <v>2.7</v>
      </c>
      <c r="AC530" s="32">
        <v>0.28848372951765516</v>
      </c>
      <c r="AD530" s="30">
        <v>5.4784169788208557</v>
      </c>
      <c r="AE530" s="12">
        <v>54</v>
      </c>
      <c r="AF530" s="12">
        <v>69</v>
      </c>
      <c r="AG530" s="12">
        <v>51</v>
      </c>
      <c r="AH530" s="33">
        <v>2.5771812080536916</v>
      </c>
      <c r="AI530" s="34">
        <v>420000</v>
      </c>
      <c r="AJ530" s="34">
        <v>405000</v>
      </c>
      <c r="AK530" s="34">
        <v>420000</v>
      </c>
      <c r="AL530" s="35">
        <v>3.7037037037037035E-2</v>
      </c>
      <c r="AM530" s="35">
        <v>0</v>
      </c>
      <c r="AN530" s="12">
        <v>2.6</v>
      </c>
      <c r="AO530" s="33">
        <v>0.5</v>
      </c>
      <c r="AP530" s="12">
        <v>2.1</v>
      </c>
      <c r="AQ530" s="34">
        <v>400</v>
      </c>
      <c r="AR530" s="34">
        <v>380</v>
      </c>
      <c r="AS530" s="31">
        <v>5.2631578947368418E-2</v>
      </c>
      <c r="AT530" s="36">
        <v>1386.5600000000002</v>
      </c>
      <c r="AU530" s="30">
        <v>0.63190000000000002</v>
      </c>
      <c r="AV530" s="30">
        <v>0.36809999999999998</v>
      </c>
      <c r="AW530" s="30">
        <v>0.90429999999999999</v>
      </c>
      <c r="AX530" s="30">
        <v>7.0000000000000007E-2</v>
      </c>
      <c r="AY530" s="30">
        <v>0.3518</v>
      </c>
      <c r="AZ530" s="30">
        <v>0.31369999999999998</v>
      </c>
      <c r="BA530" s="30">
        <v>0.30609999999999998</v>
      </c>
      <c r="BB530" s="37">
        <v>2</v>
      </c>
      <c r="BC530" s="29">
        <v>129</v>
      </c>
      <c r="BD530" s="38" t="s">
        <v>4339</v>
      </c>
      <c r="BE530" s="39">
        <v>144.239224312972</v>
      </c>
      <c r="BF530" s="39">
        <v>-36.804825492691798</v>
      </c>
      <c r="BG530" s="40">
        <f t="shared" si="96"/>
        <v>74</v>
      </c>
      <c r="BH530" s="40">
        <f t="shared" si="97"/>
        <v>74</v>
      </c>
      <c r="BI530" s="40">
        <f t="shared" si="98"/>
        <v>93</v>
      </c>
      <c r="BJ530" s="40">
        <f t="shared" si="99"/>
        <v>19</v>
      </c>
      <c r="BK530" s="40">
        <f t="shared" si="100"/>
        <v>81</v>
      </c>
      <c r="BL530" s="40">
        <f t="shared" si="101"/>
        <v>67</v>
      </c>
      <c r="BM530" s="41">
        <f t="shared" si="102"/>
        <v>100</v>
      </c>
      <c r="BN530" s="40">
        <f t="shared" si="103"/>
        <v>95</v>
      </c>
      <c r="BO530" s="41">
        <f t="shared" si="104"/>
        <v>75</v>
      </c>
      <c r="BP530" s="41">
        <f t="shared" si="105"/>
        <v>80</v>
      </c>
      <c r="BQ530" s="41">
        <f t="shared" si="106"/>
        <v>20</v>
      </c>
      <c r="BR530" s="41">
        <f t="shared" si="107"/>
        <v>57</v>
      </c>
    </row>
    <row r="531" spans="2:70" x14ac:dyDescent="0.3">
      <c r="B531" s="12" t="s">
        <v>1824</v>
      </c>
      <c r="C531" s="12">
        <v>202011025</v>
      </c>
      <c r="D531" s="12" t="s">
        <v>242</v>
      </c>
      <c r="E531" s="12" t="s">
        <v>242</v>
      </c>
      <c r="F531" s="12" t="s">
        <v>242</v>
      </c>
      <c r="G531" s="12" t="s">
        <v>92</v>
      </c>
      <c r="H531" s="12" t="s">
        <v>5013</v>
      </c>
      <c r="I531" s="28">
        <v>380000</v>
      </c>
      <c r="J531" s="28">
        <v>380000</v>
      </c>
      <c r="K531" s="28">
        <v>420000</v>
      </c>
      <c r="L531" s="28">
        <v>510000</v>
      </c>
      <c r="M531" s="28">
        <v>510000</v>
      </c>
      <c r="N531" s="28">
        <v>449000</v>
      </c>
      <c r="O531" s="29">
        <v>42</v>
      </c>
      <c r="P531" s="29">
        <v>59</v>
      </c>
      <c r="Q531" s="29">
        <v>45</v>
      </c>
      <c r="R531" s="28">
        <v>400</v>
      </c>
      <c r="S531" s="28">
        <v>380</v>
      </c>
      <c r="T531" s="30">
        <v>3.4</v>
      </c>
      <c r="U531" s="30">
        <v>-0.20000000000000018</v>
      </c>
      <c r="V531" s="30">
        <v>3.6</v>
      </c>
      <c r="W531" s="30">
        <v>2.4</v>
      </c>
      <c r="X531" s="31">
        <v>5.473684210526316E-2</v>
      </c>
      <c r="Y531" s="30">
        <v>3.4</v>
      </c>
      <c r="Z531" s="30">
        <v>-0.60000000000000009</v>
      </c>
      <c r="AA531" s="30">
        <v>4</v>
      </c>
      <c r="AB531" s="30">
        <v>5.2</v>
      </c>
      <c r="AC531" s="32">
        <v>0.21145225408102847</v>
      </c>
      <c r="AD531" s="30">
        <v>3.8630700264803277</v>
      </c>
      <c r="AE531" s="12">
        <v>54</v>
      </c>
      <c r="AF531" s="12">
        <v>69</v>
      </c>
      <c r="AG531" s="12">
        <v>51</v>
      </c>
      <c r="AH531" s="33">
        <v>2.5771812080536916</v>
      </c>
      <c r="AI531" s="34">
        <v>420000</v>
      </c>
      <c r="AJ531" s="34">
        <v>405000</v>
      </c>
      <c r="AK531" s="34">
        <v>420000</v>
      </c>
      <c r="AL531" s="35">
        <v>3.7037037037037035E-2</v>
      </c>
      <c r="AM531" s="35">
        <v>0</v>
      </c>
      <c r="AN531" s="12">
        <v>2.6</v>
      </c>
      <c r="AO531" s="33">
        <v>0.5</v>
      </c>
      <c r="AP531" s="12">
        <v>2.1</v>
      </c>
      <c r="AQ531" s="34">
        <v>400</v>
      </c>
      <c r="AR531" s="34">
        <v>380</v>
      </c>
      <c r="AS531" s="31">
        <v>5.2631578947368418E-2</v>
      </c>
      <c r="AT531" s="36">
        <v>1891.6800000000003</v>
      </c>
      <c r="AU531" s="30">
        <v>0.75819999999999999</v>
      </c>
      <c r="AV531" s="30">
        <v>0.24179999999999999</v>
      </c>
      <c r="AW531" s="30">
        <v>0.95409999999999995</v>
      </c>
      <c r="AX531" s="30">
        <v>3.8100000000000002E-2</v>
      </c>
      <c r="AY531" s="30">
        <v>0.28539999999999999</v>
      </c>
      <c r="AZ531" s="30">
        <v>0.44900000000000001</v>
      </c>
      <c r="BA531" s="30">
        <v>0.246</v>
      </c>
      <c r="BB531" s="37">
        <v>2</v>
      </c>
      <c r="BC531" s="29">
        <v>138</v>
      </c>
      <c r="BD531" s="38" t="s">
        <v>4134</v>
      </c>
      <c r="BE531" s="39">
        <v>144.324181404895</v>
      </c>
      <c r="BF531" s="39">
        <v>-36.679033959947702</v>
      </c>
      <c r="BG531" s="40">
        <f t="shared" si="96"/>
        <v>60</v>
      </c>
      <c r="BH531" s="40">
        <f t="shared" si="97"/>
        <v>74</v>
      </c>
      <c r="BI531" s="40">
        <f t="shared" si="98"/>
        <v>93</v>
      </c>
      <c r="BJ531" s="40">
        <f t="shared" si="99"/>
        <v>19</v>
      </c>
      <c r="BK531" s="40">
        <f t="shared" si="100"/>
        <v>79</v>
      </c>
      <c r="BL531" s="40">
        <f t="shared" si="101"/>
        <v>53</v>
      </c>
      <c r="BM531" s="41">
        <f t="shared" si="102"/>
        <v>100</v>
      </c>
      <c r="BN531" s="40">
        <f t="shared" si="103"/>
        <v>100</v>
      </c>
      <c r="BO531" s="41">
        <f t="shared" si="104"/>
        <v>100</v>
      </c>
      <c r="BP531" s="41">
        <f t="shared" si="105"/>
        <v>60</v>
      </c>
      <c r="BQ531" s="41">
        <f t="shared" si="106"/>
        <v>20</v>
      </c>
      <c r="BR531" s="41">
        <f t="shared" si="107"/>
        <v>55</v>
      </c>
    </row>
    <row r="532" spans="2:70" x14ac:dyDescent="0.3">
      <c r="B532" s="12" t="s">
        <v>1320</v>
      </c>
      <c r="C532" s="12">
        <v>202021027</v>
      </c>
      <c r="D532" s="12" t="s">
        <v>305</v>
      </c>
      <c r="E532" s="12" t="s">
        <v>242</v>
      </c>
      <c r="F532" s="12" t="s">
        <v>1320</v>
      </c>
      <c r="G532" s="12" t="s">
        <v>92</v>
      </c>
      <c r="H532" s="12" t="s">
        <v>5013</v>
      </c>
      <c r="I532" s="28">
        <v>535000</v>
      </c>
      <c r="J532" s="28">
        <v>545000</v>
      </c>
      <c r="K532" s="28">
        <v>498000</v>
      </c>
      <c r="L532" s="28">
        <v>575000</v>
      </c>
      <c r="M532" s="28">
        <v>600000</v>
      </c>
      <c r="N532" s="28">
        <v>580000</v>
      </c>
      <c r="O532" s="29">
        <v>115</v>
      </c>
      <c r="P532" s="29">
        <v>138</v>
      </c>
      <c r="Q532" s="29">
        <v>83</v>
      </c>
      <c r="R532" s="28">
        <v>360</v>
      </c>
      <c r="S532" s="28">
        <v>380</v>
      </c>
      <c r="T532" s="30">
        <v>4.2</v>
      </c>
      <c r="U532" s="30">
        <v>0.20000000000000018</v>
      </c>
      <c r="V532" s="30">
        <v>4</v>
      </c>
      <c r="W532" s="30">
        <v>2.6</v>
      </c>
      <c r="X532" s="31">
        <v>3.4990654205607478E-2</v>
      </c>
      <c r="Y532" s="30">
        <v>4.7</v>
      </c>
      <c r="Z532" s="30">
        <v>0</v>
      </c>
      <c r="AA532" s="30">
        <v>4.7</v>
      </c>
      <c r="AB532" s="30">
        <v>4.8</v>
      </c>
      <c r="AC532" s="32">
        <v>0.26785714285714279</v>
      </c>
      <c r="AD532" s="30">
        <v>7.6551053113553094</v>
      </c>
      <c r="AE532" s="12">
        <v>8</v>
      </c>
      <c r="AF532" s="12">
        <v>14</v>
      </c>
      <c r="AG532" s="12">
        <v>20</v>
      </c>
      <c r="AH532" s="33">
        <v>2.6</v>
      </c>
      <c r="AI532" s="34">
        <v>552500</v>
      </c>
      <c r="AJ532" s="34">
        <v>580000</v>
      </c>
      <c r="AK532" s="34">
        <v>540000</v>
      </c>
      <c r="AL532" s="35">
        <v>-4.7413793103448273E-2</v>
      </c>
      <c r="AM532" s="35">
        <v>2.3148148148148147E-2</v>
      </c>
      <c r="AN532" s="12">
        <v>2.8</v>
      </c>
      <c r="AO532" s="33">
        <v>0.69999999999999973</v>
      </c>
      <c r="AP532" s="12">
        <v>2.1</v>
      </c>
      <c r="AQ532" s="34">
        <v>410</v>
      </c>
      <c r="AR532" s="34">
        <v>400</v>
      </c>
      <c r="AS532" s="31">
        <v>2.5000000000000001E-2</v>
      </c>
      <c r="AT532" s="36">
        <v>1344.0000000000002</v>
      </c>
      <c r="AU532" s="30">
        <v>0.6099</v>
      </c>
      <c r="AV532" s="30">
        <v>0.3901</v>
      </c>
      <c r="AW532" s="30">
        <v>0.94379999999999997</v>
      </c>
      <c r="AX532" s="30">
        <v>4.9399999999999999E-2</v>
      </c>
      <c r="AY532" s="30">
        <v>0.46929999999999999</v>
      </c>
      <c r="AZ532" s="30">
        <v>0.30209999999999998</v>
      </c>
      <c r="BA532" s="30">
        <v>0.19989999999999999</v>
      </c>
      <c r="BB532" s="37">
        <v>5.5</v>
      </c>
      <c r="BC532" s="29">
        <v>103</v>
      </c>
      <c r="BD532" s="38" t="s">
        <v>3660</v>
      </c>
      <c r="BE532" s="39">
        <v>144.241970124115</v>
      </c>
      <c r="BF532" s="39">
        <v>-37.085850279633902</v>
      </c>
      <c r="BG532" s="40">
        <f t="shared" si="96"/>
        <v>47</v>
      </c>
      <c r="BH532" s="40">
        <f t="shared" si="97"/>
        <v>70</v>
      </c>
      <c r="BI532" s="40">
        <f t="shared" si="98"/>
        <v>93</v>
      </c>
      <c r="BJ532" s="40">
        <f t="shared" si="99"/>
        <v>1</v>
      </c>
      <c r="BK532" s="40">
        <f t="shared" si="100"/>
        <v>86</v>
      </c>
      <c r="BL532" s="40">
        <f t="shared" si="101"/>
        <v>93</v>
      </c>
      <c r="BM532" s="41">
        <f t="shared" si="102"/>
        <v>67</v>
      </c>
      <c r="BN532" s="40">
        <f t="shared" si="103"/>
        <v>74</v>
      </c>
      <c r="BO532" s="41">
        <f t="shared" si="104"/>
        <v>88</v>
      </c>
      <c r="BP532" s="41">
        <f t="shared" si="105"/>
        <v>39</v>
      </c>
      <c r="BQ532" s="41">
        <f t="shared" si="106"/>
        <v>55</v>
      </c>
      <c r="BR532" s="41">
        <f t="shared" si="107"/>
        <v>52</v>
      </c>
    </row>
    <row r="533" spans="2:70" x14ac:dyDescent="0.3">
      <c r="B533" s="12" t="s">
        <v>1065</v>
      </c>
      <c r="C533" s="12">
        <v>202021029</v>
      </c>
      <c r="D533" s="12" t="s">
        <v>305</v>
      </c>
      <c r="E533" s="12" t="s">
        <v>242</v>
      </c>
      <c r="F533" s="12" t="s">
        <v>2709</v>
      </c>
      <c r="G533" s="12" t="s">
        <v>92</v>
      </c>
      <c r="H533" s="12" t="s">
        <v>5013</v>
      </c>
      <c r="I533" s="28">
        <v>380000</v>
      </c>
      <c r="J533" s="28">
        <v>385000</v>
      </c>
      <c r="K533" s="28">
        <v>395000</v>
      </c>
      <c r="L533" s="28">
        <v>355000</v>
      </c>
      <c r="M533" s="28">
        <v>320000</v>
      </c>
      <c r="N533" s="28">
        <v>325000</v>
      </c>
      <c r="O533" s="29">
        <v>65</v>
      </c>
      <c r="P533" s="29">
        <v>245</v>
      </c>
      <c r="Q533" s="29">
        <v>200</v>
      </c>
      <c r="R533" s="28">
        <v>360</v>
      </c>
      <c r="S533" s="28">
        <v>350</v>
      </c>
      <c r="T533" s="30">
        <v>3.5</v>
      </c>
      <c r="U533" s="30">
        <v>0.5</v>
      </c>
      <c r="V533" s="30">
        <v>3</v>
      </c>
      <c r="W533" s="30">
        <v>3</v>
      </c>
      <c r="X533" s="31">
        <v>4.9263157894736842E-2</v>
      </c>
      <c r="Y533" s="30">
        <v>1</v>
      </c>
      <c r="Z533" s="30">
        <v>0.5</v>
      </c>
      <c r="AA533" s="30">
        <v>0.5</v>
      </c>
      <c r="AB533" s="30">
        <v>3</v>
      </c>
      <c r="AC533" s="32">
        <v>0.28827674567584877</v>
      </c>
      <c r="AD533" s="30">
        <v>5.851771546838811</v>
      </c>
      <c r="AE533" s="12">
        <v>8</v>
      </c>
      <c r="AF533" s="12">
        <v>14</v>
      </c>
      <c r="AG533" s="12">
        <v>20</v>
      </c>
      <c r="AH533" s="33">
        <v>2.6</v>
      </c>
      <c r="AI533" s="34">
        <v>552500</v>
      </c>
      <c r="AJ533" s="34">
        <v>580000</v>
      </c>
      <c r="AK533" s="34">
        <v>540000</v>
      </c>
      <c r="AL533" s="35">
        <v>-4.7413793103448273E-2</v>
      </c>
      <c r="AM533" s="35">
        <v>2.3148148148148147E-2</v>
      </c>
      <c r="AN533" s="12">
        <v>2.8</v>
      </c>
      <c r="AO533" s="33">
        <v>0.69999999999999973</v>
      </c>
      <c r="AP533" s="12">
        <v>2.1</v>
      </c>
      <c r="AQ533" s="34">
        <v>410</v>
      </c>
      <c r="AR533" s="34">
        <v>400</v>
      </c>
      <c r="AS533" s="31">
        <v>2.5000000000000001E-2</v>
      </c>
      <c r="AT533" s="36">
        <v>1248.8000000000002</v>
      </c>
      <c r="AU533" s="30">
        <v>0.64129999999999998</v>
      </c>
      <c r="AV533" s="30">
        <v>0.35870000000000002</v>
      </c>
      <c r="AW533" s="30">
        <v>0.9627</v>
      </c>
      <c r="AX533" s="30">
        <v>1.47E-2</v>
      </c>
      <c r="AY533" s="30">
        <v>0.4899</v>
      </c>
      <c r="AZ533" s="30">
        <v>0.34549999999999997</v>
      </c>
      <c r="BA533" s="30">
        <v>0.1229</v>
      </c>
      <c r="BB533" s="37">
        <v>3</v>
      </c>
      <c r="BC533" s="29">
        <v>108</v>
      </c>
      <c r="BD533" s="38" t="s">
        <v>3430</v>
      </c>
      <c r="BE533" s="39">
        <v>144.67223496625701</v>
      </c>
      <c r="BF533" s="39">
        <v>-36.868796587542498</v>
      </c>
      <c r="BG533" s="40">
        <f t="shared" si="96"/>
        <v>59</v>
      </c>
      <c r="BH533" s="40">
        <f t="shared" si="97"/>
        <v>70</v>
      </c>
      <c r="BI533" s="40">
        <f t="shared" si="98"/>
        <v>93</v>
      </c>
      <c r="BJ533" s="40">
        <f t="shared" si="99"/>
        <v>1</v>
      </c>
      <c r="BK533" s="40">
        <f t="shared" si="100"/>
        <v>85</v>
      </c>
      <c r="BL533" s="40">
        <f t="shared" si="101"/>
        <v>98</v>
      </c>
      <c r="BM533" s="41">
        <f t="shared" si="102"/>
        <v>100</v>
      </c>
      <c r="BN533" s="40">
        <f t="shared" si="103"/>
        <v>92</v>
      </c>
      <c r="BO533" s="41">
        <f t="shared" si="104"/>
        <v>75</v>
      </c>
      <c r="BP533" s="41">
        <f t="shared" si="105"/>
        <v>100</v>
      </c>
      <c r="BQ533" s="41">
        <f t="shared" si="106"/>
        <v>30</v>
      </c>
      <c r="BR533" s="41">
        <f t="shared" si="107"/>
        <v>59</v>
      </c>
    </row>
    <row r="534" spans="2:70" x14ac:dyDescent="0.3">
      <c r="B534" s="12" t="s">
        <v>946</v>
      </c>
      <c r="C534" s="12">
        <v>202021030</v>
      </c>
      <c r="D534" s="12" t="s">
        <v>305</v>
      </c>
      <c r="E534" s="12" t="s">
        <v>242</v>
      </c>
      <c r="F534" s="12" t="s">
        <v>2709</v>
      </c>
      <c r="G534" s="12" t="s">
        <v>92</v>
      </c>
      <c r="H534" s="12" t="s">
        <v>5013</v>
      </c>
      <c r="I534" s="28">
        <v>495000</v>
      </c>
      <c r="J534" s="28">
        <v>495000</v>
      </c>
      <c r="K534" s="28">
        <v>510000</v>
      </c>
      <c r="L534" s="28">
        <v>540000</v>
      </c>
      <c r="M534" s="28">
        <v>605000</v>
      </c>
      <c r="N534" s="28">
        <v>515000</v>
      </c>
      <c r="O534" s="29">
        <v>64</v>
      </c>
      <c r="P534" s="29">
        <v>84</v>
      </c>
      <c r="Q534" s="29">
        <v>58</v>
      </c>
      <c r="R534" s="28">
        <v>440</v>
      </c>
      <c r="S534" s="28">
        <v>420</v>
      </c>
      <c r="T534" s="30">
        <v>1.6</v>
      </c>
      <c r="U534" s="30">
        <v>0.20000000000000018</v>
      </c>
      <c r="V534" s="30">
        <v>1.4</v>
      </c>
      <c r="W534" s="30">
        <v>1</v>
      </c>
      <c r="X534" s="31">
        <v>4.622222222222222E-2</v>
      </c>
      <c r="Y534" s="30">
        <v>3.6</v>
      </c>
      <c r="Z534" s="30">
        <v>0.5</v>
      </c>
      <c r="AA534" s="30">
        <v>3.1</v>
      </c>
      <c r="AB534" s="30">
        <v>2.7</v>
      </c>
      <c r="AC534" s="32">
        <v>0.2317741255794353</v>
      </c>
      <c r="AD534" s="30">
        <v>5.0143440630166296</v>
      </c>
      <c r="AE534" s="12">
        <v>8</v>
      </c>
      <c r="AF534" s="12">
        <v>14</v>
      </c>
      <c r="AG534" s="12">
        <v>20</v>
      </c>
      <c r="AH534" s="33">
        <v>2.6</v>
      </c>
      <c r="AI534" s="34">
        <v>552500</v>
      </c>
      <c r="AJ534" s="34">
        <v>580000</v>
      </c>
      <c r="AK534" s="34">
        <v>540000</v>
      </c>
      <c r="AL534" s="35">
        <v>-4.7413793103448273E-2</v>
      </c>
      <c r="AM534" s="35">
        <v>2.3148148148148147E-2</v>
      </c>
      <c r="AN534" s="12">
        <v>2.8</v>
      </c>
      <c r="AO534" s="33">
        <v>0.69999999999999973</v>
      </c>
      <c r="AP534" s="12">
        <v>2.1</v>
      </c>
      <c r="AQ534" s="34">
        <v>410</v>
      </c>
      <c r="AR534" s="34">
        <v>400</v>
      </c>
      <c r="AS534" s="31">
        <v>2.5000000000000001E-2</v>
      </c>
      <c r="AT534" s="36">
        <v>1898.4</v>
      </c>
      <c r="AU534" s="30">
        <v>0.71579999999999999</v>
      </c>
      <c r="AV534" s="30">
        <v>0.28420000000000001</v>
      </c>
      <c r="AW534" s="30">
        <v>0.91520000000000001</v>
      </c>
      <c r="AX534" s="30">
        <v>6.5699999999999995E-2</v>
      </c>
      <c r="AY534" s="30">
        <v>0.41139999999999999</v>
      </c>
      <c r="AZ534" s="30">
        <v>0.3841</v>
      </c>
      <c r="BA534" s="30">
        <v>0.17369999999999999</v>
      </c>
      <c r="BB534" s="37">
        <v>5</v>
      </c>
      <c r="BC534" s="29">
        <v>77</v>
      </c>
      <c r="BD534" s="38" t="s">
        <v>3334</v>
      </c>
      <c r="BE534" s="39">
        <v>144.46648872410501</v>
      </c>
      <c r="BF534" s="39">
        <v>-37.242618915443899</v>
      </c>
      <c r="BG534" s="40">
        <f t="shared" si="96"/>
        <v>90</v>
      </c>
      <c r="BH534" s="40">
        <f t="shared" si="97"/>
        <v>70</v>
      </c>
      <c r="BI534" s="40">
        <f t="shared" si="98"/>
        <v>93</v>
      </c>
      <c r="BJ534" s="40">
        <f t="shared" si="99"/>
        <v>1</v>
      </c>
      <c r="BK534" s="40">
        <f t="shared" si="100"/>
        <v>91</v>
      </c>
      <c r="BL534" s="40">
        <f t="shared" si="101"/>
        <v>81</v>
      </c>
      <c r="BM534" s="41">
        <f t="shared" si="102"/>
        <v>100</v>
      </c>
      <c r="BN534" s="40">
        <f t="shared" si="103"/>
        <v>100</v>
      </c>
      <c r="BO534" s="41">
        <f t="shared" si="104"/>
        <v>100</v>
      </c>
      <c r="BP534" s="41">
        <f t="shared" si="105"/>
        <v>57</v>
      </c>
      <c r="BQ534" s="41">
        <f t="shared" si="106"/>
        <v>50</v>
      </c>
      <c r="BR534" s="41">
        <f t="shared" si="107"/>
        <v>62</v>
      </c>
    </row>
    <row r="535" spans="2:70" x14ac:dyDescent="0.3">
      <c r="B535" s="12" t="s">
        <v>622</v>
      </c>
      <c r="C535" s="12">
        <v>202021031</v>
      </c>
      <c r="D535" s="12" t="s">
        <v>305</v>
      </c>
      <c r="E535" s="12" t="s">
        <v>242</v>
      </c>
      <c r="F535" s="12" t="s">
        <v>2709</v>
      </c>
      <c r="G535" s="12" t="s">
        <v>92</v>
      </c>
      <c r="H535" s="12" t="s">
        <v>5013</v>
      </c>
      <c r="I535" s="28">
        <v>595000</v>
      </c>
      <c r="J535" s="28">
        <v>595000</v>
      </c>
      <c r="K535" s="28">
        <v>630000</v>
      </c>
      <c r="L535" s="28">
        <v>465000</v>
      </c>
      <c r="M535" s="28">
        <v>570000</v>
      </c>
      <c r="N535" s="28">
        <v>695000</v>
      </c>
      <c r="O535" s="29">
        <v>112</v>
      </c>
      <c r="P535" s="29">
        <v>158</v>
      </c>
      <c r="Q535" s="29">
        <v>33</v>
      </c>
      <c r="R535" s="28">
        <v>480</v>
      </c>
      <c r="S535" s="28">
        <v>460</v>
      </c>
      <c r="T535" s="30">
        <v>2.2999999999999998</v>
      </c>
      <c r="U535" s="30">
        <v>0.19999999999999973</v>
      </c>
      <c r="V535" s="30">
        <v>2.1</v>
      </c>
      <c r="W535" s="30">
        <v>3</v>
      </c>
      <c r="X535" s="31">
        <v>4.1949579831932773E-2</v>
      </c>
      <c r="Y535" s="30">
        <v>4</v>
      </c>
      <c r="Z535" s="30">
        <v>-1.4000000000000004</v>
      </c>
      <c r="AA535" s="30">
        <v>5.4</v>
      </c>
      <c r="AB535" s="30">
        <v>5.6</v>
      </c>
      <c r="AC535" s="32">
        <v>0.20282604286390368</v>
      </c>
      <c r="AD535" s="30">
        <v>4.8349958134624478</v>
      </c>
      <c r="AE535" s="12">
        <v>8</v>
      </c>
      <c r="AF535" s="12">
        <v>14</v>
      </c>
      <c r="AG535" s="12">
        <v>20</v>
      </c>
      <c r="AH535" s="33">
        <v>2.6</v>
      </c>
      <c r="AI535" s="34">
        <v>552500</v>
      </c>
      <c r="AJ535" s="34">
        <v>580000</v>
      </c>
      <c r="AK535" s="34">
        <v>540000</v>
      </c>
      <c r="AL535" s="35">
        <v>-4.7413793103448273E-2</v>
      </c>
      <c r="AM535" s="35">
        <v>2.3148148148148147E-2</v>
      </c>
      <c r="AN535" s="12">
        <v>2.8</v>
      </c>
      <c r="AO535" s="33">
        <v>0.69999999999999973</v>
      </c>
      <c r="AP535" s="12">
        <v>2.1</v>
      </c>
      <c r="AQ535" s="34">
        <v>410</v>
      </c>
      <c r="AR535" s="34">
        <v>400</v>
      </c>
      <c r="AS535" s="31">
        <v>2.5000000000000001E-2</v>
      </c>
      <c r="AT535" s="36">
        <v>2366.5600000000004</v>
      </c>
      <c r="AU535" s="30">
        <v>0.77139999999999997</v>
      </c>
      <c r="AV535" s="30">
        <v>0.2286</v>
      </c>
      <c r="AW535" s="30">
        <v>0.92010000000000003</v>
      </c>
      <c r="AX535" s="30">
        <v>7.5999999999999998E-2</v>
      </c>
      <c r="AY535" s="30">
        <v>0.41699999999999998</v>
      </c>
      <c r="AZ535" s="30">
        <v>0.41349999999999998</v>
      </c>
      <c r="BA535" s="30">
        <v>0.14380000000000001</v>
      </c>
      <c r="BB535" s="37">
        <v>9</v>
      </c>
      <c r="BC535" s="29">
        <v>64</v>
      </c>
      <c r="BD535" s="38" t="s">
        <v>3071</v>
      </c>
      <c r="BE535" s="39">
        <v>144.51932207332001</v>
      </c>
      <c r="BF535" s="39">
        <v>-37.357328829336197</v>
      </c>
      <c r="BG535" s="40">
        <f t="shared" si="96"/>
        <v>79</v>
      </c>
      <c r="BH535" s="40">
        <f t="shared" si="97"/>
        <v>70</v>
      </c>
      <c r="BI535" s="40">
        <f t="shared" si="98"/>
        <v>93</v>
      </c>
      <c r="BJ535" s="40">
        <f t="shared" si="99"/>
        <v>1</v>
      </c>
      <c r="BK535" s="40">
        <f t="shared" si="100"/>
        <v>95</v>
      </c>
      <c r="BL535" s="40">
        <f t="shared" si="101"/>
        <v>82</v>
      </c>
      <c r="BM535" s="41">
        <f t="shared" si="102"/>
        <v>90</v>
      </c>
      <c r="BN535" s="40">
        <f t="shared" si="103"/>
        <v>100</v>
      </c>
      <c r="BO535" s="41">
        <f t="shared" si="104"/>
        <v>100</v>
      </c>
      <c r="BP535" s="41">
        <f t="shared" si="105"/>
        <v>51</v>
      </c>
      <c r="BQ535" s="41">
        <f t="shared" si="106"/>
        <v>90</v>
      </c>
      <c r="BR535" s="41">
        <f t="shared" si="107"/>
        <v>63</v>
      </c>
    </row>
    <row r="536" spans="2:70" x14ac:dyDescent="0.3">
      <c r="B536" s="12" t="s">
        <v>367</v>
      </c>
      <c r="C536" s="12">
        <v>203011034</v>
      </c>
      <c r="D536" s="12" t="s">
        <v>244</v>
      </c>
      <c r="E536" s="12" t="s">
        <v>245</v>
      </c>
      <c r="F536" s="12" t="s">
        <v>2709</v>
      </c>
      <c r="G536" s="12" t="s">
        <v>92</v>
      </c>
      <c r="H536" s="12" t="s">
        <v>5013</v>
      </c>
      <c r="I536" s="28">
        <v>485000</v>
      </c>
      <c r="J536" s="28">
        <v>485000</v>
      </c>
      <c r="K536" s="28">
        <v>517120</v>
      </c>
      <c r="L536" s="28">
        <v>490000</v>
      </c>
      <c r="M536" s="28">
        <v>500000</v>
      </c>
      <c r="N536" s="28">
        <v>512000</v>
      </c>
      <c r="O536" s="29">
        <v>362</v>
      </c>
      <c r="P536" s="29">
        <v>16</v>
      </c>
      <c r="Q536" s="29">
        <v>59</v>
      </c>
      <c r="R536" s="28">
        <v>380</v>
      </c>
      <c r="S536" s="28">
        <v>400</v>
      </c>
      <c r="T536" s="30">
        <v>1.4</v>
      </c>
      <c r="U536" s="30">
        <v>0</v>
      </c>
      <c r="V536" s="30">
        <v>1.4</v>
      </c>
      <c r="W536" s="30">
        <v>2.4</v>
      </c>
      <c r="X536" s="31">
        <v>4.0742268041237116E-2</v>
      </c>
      <c r="Y536" s="30">
        <v>1</v>
      </c>
      <c r="Z536" s="30">
        <v>-0.39999999999999991</v>
      </c>
      <c r="AA536" s="30">
        <v>1.4</v>
      </c>
      <c r="AB536" s="30">
        <v>5.2</v>
      </c>
      <c r="AC536" s="32">
        <v>0.15714947396281345</v>
      </c>
      <c r="AD536" s="30">
        <v>3.8571606716581237</v>
      </c>
      <c r="AE536" s="12">
        <v>3</v>
      </c>
      <c r="AF536" s="12">
        <v>5</v>
      </c>
      <c r="AG536" s="12">
        <v>6</v>
      </c>
      <c r="AH536" s="33">
        <v>8</v>
      </c>
      <c r="AI536" s="34">
        <v>485000</v>
      </c>
      <c r="AJ536" s="34">
        <v>500000</v>
      </c>
      <c r="AK536" s="34">
        <v>585000</v>
      </c>
      <c r="AL536" s="35">
        <v>-0.03</v>
      </c>
      <c r="AM536" s="35">
        <v>-0.17094017094017094</v>
      </c>
      <c r="AN536" s="12">
        <v>1.6</v>
      </c>
      <c r="AO536" s="33">
        <v>0</v>
      </c>
      <c r="AP536" s="12">
        <v>1.6</v>
      </c>
      <c r="AQ536" s="34">
        <v>370</v>
      </c>
      <c r="AR536" s="34">
        <v>370</v>
      </c>
      <c r="AS536" s="31">
        <v>0</v>
      </c>
      <c r="AT536" s="36">
        <v>2418.0800000000004</v>
      </c>
      <c r="AU536" s="30">
        <v>0.8609</v>
      </c>
      <c r="AV536" s="30">
        <v>0.1391</v>
      </c>
      <c r="AW536" s="30">
        <v>0.96309999999999996</v>
      </c>
      <c r="AX536" s="30">
        <v>3.4000000000000002E-2</v>
      </c>
      <c r="AY536" s="30">
        <v>0.30959999999999999</v>
      </c>
      <c r="AZ536" s="30">
        <v>0.56699999999999995</v>
      </c>
      <c r="BA536" s="30">
        <v>0.1017</v>
      </c>
      <c r="BB536" s="37">
        <v>6</v>
      </c>
      <c r="BC536" s="29">
        <v>74</v>
      </c>
      <c r="BD536" s="38" t="s">
        <v>2882</v>
      </c>
      <c r="BE536" s="39">
        <v>144.17744236493601</v>
      </c>
      <c r="BF536" s="39">
        <v>-38.062121281234297</v>
      </c>
      <c r="BG536" s="40">
        <f t="shared" si="96"/>
        <v>93</v>
      </c>
      <c r="BH536" s="40">
        <f t="shared" si="97"/>
        <v>90</v>
      </c>
      <c r="BI536" s="40">
        <f t="shared" si="98"/>
        <v>26</v>
      </c>
      <c r="BJ536" s="40">
        <f t="shared" si="99"/>
        <v>1</v>
      </c>
      <c r="BK536" s="40">
        <f t="shared" si="100"/>
        <v>92</v>
      </c>
      <c r="BL536" s="40">
        <f t="shared" si="101"/>
        <v>58</v>
      </c>
      <c r="BM536" s="41">
        <f t="shared" si="102"/>
        <v>86</v>
      </c>
      <c r="BN536" s="40">
        <f t="shared" si="103"/>
        <v>100</v>
      </c>
      <c r="BO536" s="41">
        <f t="shared" si="104"/>
        <v>100</v>
      </c>
      <c r="BP536" s="41">
        <f t="shared" si="105"/>
        <v>100</v>
      </c>
      <c r="BQ536" s="41">
        <f t="shared" si="106"/>
        <v>60</v>
      </c>
      <c r="BR536" s="41">
        <f t="shared" si="107"/>
        <v>62</v>
      </c>
    </row>
    <row r="537" spans="2:70" x14ac:dyDescent="0.3">
      <c r="B537" s="12" t="s">
        <v>243</v>
      </c>
      <c r="C537" s="12">
        <v>203011036</v>
      </c>
      <c r="D537" s="12" t="s">
        <v>244</v>
      </c>
      <c r="E537" s="12" t="s">
        <v>245</v>
      </c>
      <c r="F537" s="12" t="s">
        <v>2709</v>
      </c>
      <c r="G537" s="12" t="s">
        <v>92</v>
      </c>
      <c r="H537" s="12" t="s">
        <v>5013</v>
      </c>
      <c r="I537" s="28">
        <v>405900</v>
      </c>
      <c r="J537" s="28">
        <v>415800</v>
      </c>
      <c r="K537" s="28">
        <v>390000</v>
      </c>
      <c r="L537" s="28">
        <v>385000</v>
      </c>
      <c r="M537" s="28">
        <v>385000</v>
      </c>
      <c r="N537" s="28">
        <v>410000</v>
      </c>
      <c r="O537" s="29">
        <v>26</v>
      </c>
      <c r="P537" s="29">
        <v>26</v>
      </c>
      <c r="Q537" s="29">
        <v>14</v>
      </c>
      <c r="R537" s="28">
        <v>370</v>
      </c>
      <c r="S537" s="28">
        <v>350</v>
      </c>
      <c r="T537" s="30">
        <v>1.5</v>
      </c>
      <c r="U537" s="30">
        <v>0</v>
      </c>
      <c r="V537" s="30">
        <v>1.5</v>
      </c>
      <c r="W537" s="30">
        <v>0.8</v>
      </c>
      <c r="X537" s="31">
        <v>4.7400837644740082E-2</v>
      </c>
      <c r="Y537" s="30">
        <v>8.5</v>
      </c>
      <c r="Z537" s="30">
        <v>-0.69999999999999929</v>
      </c>
      <c r="AA537" s="30">
        <v>9.1999999999999993</v>
      </c>
      <c r="AB537" s="30">
        <v>10</v>
      </c>
      <c r="AC537" s="32">
        <v>0.17905536198219124</v>
      </c>
      <c r="AD537" s="30">
        <v>3.7774725274725274</v>
      </c>
      <c r="AE537" s="12">
        <v>3</v>
      </c>
      <c r="AF537" s="12">
        <v>5</v>
      </c>
      <c r="AG537" s="12">
        <v>6</v>
      </c>
      <c r="AH537" s="33">
        <v>8</v>
      </c>
      <c r="AI537" s="34">
        <v>485000</v>
      </c>
      <c r="AJ537" s="34">
        <v>500000</v>
      </c>
      <c r="AK537" s="34">
        <v>585000</v>
      </c>
      <c r="AL537" s="35">
        <v>-0.03</v>
      </c>
      <c r="AM537" s="35">
        <v>-0.17094017094017094</v>
      </c>
      <c r="AN537" s="12">
        <v>1.6</v>
      </c>
      <c r="AO537" s="33">
        <v>0</v>
      </c>
      <c r="AP537" s="12">
        <v>1.6</v>
      </c>
      <c r="AQ537" s="34">
        <v>370</v>
      </c>
      <c r="AR537" s="34">
        <v>370</v>
      </c>
      <c r="AS537" s="31">
        <v>0</v>
      </c>
      <c r="AT537" s="36">
        <v>2066.4</v>
      </c>
      <c r="AU537" s="30">
        <v>0.77990000000000004</v>
      </c>
      <c r="AV537" s="30">
        <v>0.22009999999999999</v>
      </c>
      <c r="AW537" s="30">
        <v>0.97519999999999996</v>
      </c>
      <c r="AX537" s="30">
        <v>2.1399999999999999E-2</v>
      </c>
      <c r="AY537" s="30">
        <v>0.40960000000000002</v>
      </c>
      <c r="AZ537" s="30">
        <v>0.42109999999999997</v>
      </c>
      <c r="BA537" s="30">
        <v>0.1321</v>
      </c>
      <c r="BB537" s="37">
        <v>8</v>
      </c>
      <c r="BC537" s="29">
        <v>93</v>
      </c>
      <c r="BD537" s="38" t="s">
        <v>2798</v>
      </c>
      <c r="BE537" s="39">
        <v>144.08302966526301</v>
      </c>
      <c r="BF537" s="39">
        <v>-38.283408236285901</v>
      </c>
      <c r="BG537" s="40">
        <f t="shared" si="96"/>
        <v>92</v>
      </c>
      <c r="BH537" s="40">
        <f t="shared" si="97"/>
        <v>90</v>
      </c>
      <c r="BI537" s="40">
        <f t="shared" si="98"/>
        <v>26</v>
      </c>
      <c r="BJ537" s="40">
        <f t="shared" si="99"/>
        <v>1</v>
      </c>
      <c r="BK537" s="40">
        <f t="shared" si="100"/>
        <v>88</v>
      </c>
      <c r="BL537" s="40">
        <f t="shared" si="101"/>
        <v>80</v>
      </c>
      <c r="BM537" s="41">
        <f t="shared" si="102"/>
        <v>100</v>
      </c>
      <c r="BN537" s="40">
        <f t="shared" si="103"/>
        <v>100</v>
      </c>
      <c r="BO537" s="41">
        <f t="shared" si="104"/>
        <v>100</v>
      </c>
      <c r="BP537" s="41">
        <f t="shared" si="105"/>
        <v>1</v>
      </c>
      <c r="BQ537" s="41">
        <f t="shared" si="106"/>
        <v>80</v>
      </c>
      <c r="BR537" s="41">
        <f t="shared" si="107"/>
        <v>58</v>
      </c>
    </row>
    <row r="538" spans="2:70" x14ac:dyDescent="0.3">
      <c r="B538" s="12" t="s">
        <v>1466</v>
      </c>
      <c r="C538" s="12">
        <v>203021037</v>
      </c>
      <c r="D538" s="12" t="s">
        <v>245</v>
      </c>
      <c r="E538" s="12" t="s">
        <v>245</v>
      </c>
      <c r="F538" s="12" t="s">
        <v>245</v>
      </c>
      <c r="G538" s="12" t="s">
        <v>92</v>
      </c>
      <c r="H538" s="12" t="s">
        <v>5013</v>
      </c>
      <c r="I538" s="28">
        <v>510000</v>
      </c>
      <c r="J538" s="28">
        <v>500000</v>
      </c>
      <c r="K538" s="28">
        <v>500000</v>
      </c>
      <c r="L538" s="28">
        <v>511500</v>
      </c>
      <c r="M538" s="28">
        <v>505000</v>
      </c>
      <c r="N538" s="28">
        <v>520000</v>
      </c>
      <c r="O538" s="29">
        <v>35</v>
      </c>
      <c r="P538" s="29">
        <v>32</v>
      </c>
      <c r="Q538" s="29">
        <v>42</v>
      </c>
      <c r="R538" s="28">
        <v>430</v>
      </c>
      <c r="S538" s="28">
        <v>420</v>
      </c>
      <c r="T538" s="30">
        <v>3.2</v>
      </c>
      <c r="U538" s="30">
        <v>-9.9999999999999645E-2</v>
      </c>
      <c r="V538" s="30">
        <v>3.3</v>
      </c>
      <c r="W538" s="30">
        <v>3.3</v>
      </c>
      <c r="X538" s="31">
        <v>4.3843137254901958E-2</v>
      </c>
      <c r="Y538" s="30">
        <v>10.6</v>
      </c>
      <c r="Z538" s="30">
        <v>0</v>
      </c>
      <c r="AA538" s="30">
        <v>10.6</v>
      </c>
      <c r="AB538" s="30">
        <v>9.1999999999999993</v>
      </c>
      <c r="AC538" s="32">
        <v>0.25425733207190154</v>
      </c>
      <c r="AD538" s="30">
        <v>5.7992504184557161</v>
      </c>
      <c r="AE538" s="12">
        <v>318</v>
      </c>
      <c r="AF538" s="12">
        <v>383</v>
      </c>
      <c r="AG538" s="12">
        <v>331</v>
      </c>
      <c r="AH538" s="33">
        <v>6.6374367622259696</v>
      </c>
      <c r="AI538" s="34">
        <v>470000</v>
      </c>
      <c r="AJ538" s="34">
        <v>490000</v>
      </c>
      <c r="AK538" s="34">
        <v>510000</v>
      </c>
      <c r="AL538" s="35">
        <v>-4.0816326530612242E-2</v>
      </c>
      <c r="AM538" s="35">
        <v>-7.8431372549019607E-2</v>
      </c>
      <c r="AN538" s="12">
        <v>2.4</v>
      </c>
      <c r="AO538" s="33">
        <v>0.10000000000000009</v>
      </c>
      <c r="AP538" s="12">
        <v>2.2999999999999998</v>
      </c>
      <c r="AQ538" s="34">
        <v>440</v>
      </c>
      <c r="AR538" s="34">
        <v>420</v>
      </c>
      <c r="AS538" s="31">
        <v>4.7619047619047616E-2</v>
      </c>
      <c r="AT538" s="36">
        <v>1691.2000000000003</v>
      </c>
      <c r="AU538" s="30">
        <v>0.60399999999999998</v>
      </c>
      <c r="AV538" s="30">
        <v>0.39600000000000002</v>
      </c>
      <c r="AW538" s="30">
        <v>0.77380000000000004</v>
      </c>
      <c r="AX538" s="30">
        <v>0.185</v>
      </c>
      <c r="AY538" s="30">
        <v>0.31530000000000002</v>
      </c>
      <c r="AZ538" s="30">
        <v>0.31130000000000002</v>
      </c>
      <c r="BA538" s="30">
        <v>0.35389999999999999</v>
      </c>
      <c r="BB538" s="37">
        <v>5</v>
      </c>
      <c r="BC538" s="29">
        <v>68</v>
      </c>
      <c r="BD538" s="38" t="s">
        <v>3798</v>
      </c>
      <c r="BE538" s="39">
        <v>144.34381216320099</v>
      </c>
      <c r="BF538" s="39">
        <v>-38.1801124194007</v>
      </c>
      <c r="BG538" s="40">
        <f t="shared" si="96"/>
        <v>64</v>
      </c>
      <c r="BH538" s="40">
        <f t="shared" si="97"/>
        <v>77</v>
      </c>
      <c r="BI538" s="40">
        <f t="shared" si="98"/>
        <v>43</v>
      </c>
      <c r="BJ538" s="40">
        <f t="shared" si="99"/>
        <v>1</v>
      </c>
      <c r="BK538" s="40">
        <f t="shared" si="100"/>
        <v>94</v>
      </c>
      <c r="BL538" s="40">
        <f t="shared" si="101"/>
        <v>59</v>
      </c>
      <c r="BM538" s="41">
        <f t="shared" si="102"/>
        <v>96</v>
      </c>
      <c r="BN538" s="40">
        <f t="shared" si="103"/>
        <v>92</v>
      </c>
      <c r="BO538" s="41">
        <f t="shared" si="104"/>
        <v>97</v>
      </c>
      <c r="BP538" s="41">
        <f t="shared" si="105"/>
        <v>1</v>
      </c>
      <c r="BQ538" s="41">
        <f t="shared" si="106"/>
        <v>50</v>
      </c>
      <c r="BR538" s="41">
        <f t="shared" si="107"/>
        <v>51</v>
      </c>
    </row>
    <row r="539" spans="2:70" x14ac:dyDescent="0.3">
      <c r="B539" s="12" t="s">
        <v>245</v>
      </c>
      <c r="C539" s="12">
        <v>203021039</v>
      </c>
      <c r="D539" s="12" t="s">
        <v>245</v>
      </c>
      <c r="E539" s="12" t="s">
        <v>245</v>
      </c>
      <c r="F539" s="12" t="s">
        <v>245</v>
      </c>
      <c r="G539" s="12" t="s">
        <v>92</v>
      </c>
      <c r="H539" s="12" t="s">
        <v>5013</v>
      </c>
      <c r="I539" s="28">
        <v>599000</v>
      </c>
      <c r="J539" s="28">
        <v>620000</v>
      </c>
      <c r="K539" s="28">
        <v>649000</v>
      </c>
      <c r="L539" s="28">
        <v>545000</v>
      </c>
      <c r="M539" s="28">
        <v>550000</v>
      </c>
      <c r="N539" s="28">
        <v>625000</v>
      </c>
      <c r="O539" s="29">
        <v>57</v>
      </c>
      <c r="P539" s="29">
        <v>57</v>
      </c>
      <c r="Q539" s="29">
        <v>56</v>
      </c>
      <c r="R539" s="28">
        <v>500</v>
      </c>
      <c r="S539" s="28">
        <v>450</v>
      </c>
      <c r="T539" s="30">
        <v>1.1000000000000001</v>
      </c>
      <c r="U539" s="30">
        <v>-0.29999999999999982</v>
      </c>
      <c r="V539" s="30">
        <v>1.4</v>
      </c>
      <c r="W539" s="30">
        <v>1.4</v>
      </c>
      <c r="X539" s="31">
        <v>4.340567612687813E-2</v>
      </c>
      <c r="Y539" s="30">
        <v>10.9</v>
      </c>
      <c r="Z539" s="30">
        <v>-0.19999999999999929</v>
      </c>
      <c r="AA539" s="30">
        <v>11.1</v>
      </c>
      <c r="AB539" s="30">
        <v>9.4</v>
      </c>
      <c r="AC539" s="32">
        <v>0.28951269223642762</v>
      </c>
      <c r="AD539" s="30">
        <v>6.6699270249853893</v>
      </c>
      <c r="AE539" s="12">
        <v>318</v>
      </c>
      <c r="AF539" s="12">
        <v>383</v>
      </c>
      <c r="AG539" s="12">
        <v>331</v>
      </c>
      <c r="AH539" s="33">
        <v>6.6374367622259696</v>
      </c>
      <c r="AI539" s="34">
        <v>470000</v>
      </c>
      <c r="AJ539" s="34">
        <v>490000</v>
      </c>
      <c r="AK539" s="34">
        <v>510000</v>
      </c>
      <c r="AL539" s="35">
        <v>-4.0816326530612242E-2</v>
      </c>
      <c r="AM539" s="35">
        <v>-7.8431372549019607E-2</v>
      </c>
      <c r="AN539" s="12">
        <v>2.4</v>
      </c>
      <c r="AO539" s="33">
        <v>0.10000000000000009</v>
      </c>
      <c r="AP539" s="12">
        <v>2.2999999999999998</v>
      </c>
      <c r="AQ539" s="34">
        <v>440</v>
      </c>
      <c r="AR539" s="34">
        <v>420</v>
      </c>
      <c r="AS539" s="31">
        <v>4.7619047619047616E-2</v>
      </c>
      <c r="AT539" s="36">
        <v>1727.0400000000002</v>
      </c>
      <c r="AU539" s="30">
        <v>0.56110000000000004</v>
      </c>
      <c r="AV539" s="30">
        <v>0.43890000000000001</v>
      </c>
      <c r="AW539" s="30">
        <v>0.66910000000000003</v>
      </c>
      <c r="AX539" s="30">
        <v>0.1996</v>
      </c>
      <c r="AY539" s="30">
        <v>0.30859999999999999</v>
      </c>
      <c r="AZ539" s="30">
        <v>0.26619999999999999</v>
      </c>
      <c r="BA539" s="30">
        <v>0.40160000000000001</v>
      </c>
      <c r="BB539" s="37">
        <v>8</v>
      </c>
      <c r="BC539" s="29">
        <v>65</v>
      </c>
      <c r="BD539" s="38" t="s">
        <v>2995</v>
      </c>
      <c r="BE539" s="39">
        <v>144.367966768374</v>
      </c>
      <c r="BF539" s="39">
        <v>-38.162632533436202</v>
      </c>
      <c r="BG539" s="40">
        <f t="shared" si="96"/>
        <v>98</v>
      </c>
      <c r="BH539" s="40">
        <f t="shared" si="97"/>
        <v>77</v>
      </c>
      <c r="BI539" s="40">
        <f t="shared" si="98"/>
        <v>43</v>
      </c>
      <c r="BJ539" s="40">
        <f t="shared" si="99"/>
        <v>1</v>
      </c>
      <c r="BK539" s="40">
        <f t="shared" si="100"/>
        <v>94</v>
      </c>
      <c r="BL539" s="40">
        <f t="shared" si="101"/>
        <v>58</v>
      </c>
      <c r="BM539" s="41">
        <f t="shared" si="102"/>
        <v>95</v>
      </c>
      <c r="BN539" s="40">
        <f t="shared" si="103"/>
        <v>83</v>
      </c>
      <c r="BO539" s="41">
        <f t="shared" si="104"/>
        <v>74</v>
      </c>
      <c r="BP539" s="41">
        <f t="shared" si="105"/>
        <v>1</v>
      </c>
      <c r="BQ539" s="41">
        <f t="shared" si="106"/>
        <v>80</v>
      </c>
      <c r="BR539" s="41">
        <f t="shared" si="107"/>
        <v>54</v>
      </c>
    </row>
    <row r="540" spans="2:70" x14ac:dyDescent="0.3">
      <c r="B540" s="12" t="s">
        <v>1467</v>
      </c>
      <c r="C540" s="12">
        <v>203021040</v>
      </c>
      <c r="D540" s="12" t="s">
        <v>245</v>
      </c>
      <c r="E540" s="12" t="s">
        <v>245</v>
      </c>
      <c r="F540" s="12" t="s">
        <v>245</v>
      </c>
      <c r="G540" s="12" t="s">
        <v>92</v>
      </c>
      <c r="H540" s="12" t="s">
        <v>5013</v>
      </c>
      <c r="I540" s="28">
        <v>495000</v>
      </c>
      <c r="J540" s="28">
        <v>480000</v>
      </c>
      <c r="K540" s="28">
        <v>490000</v>
      </c>
      <c r="L540" s="28">
        <v>396370</v>
      </c>
      <c r="M540" s="28">
        <v>410000</v>
      </c>
      <c r="N540" s="28">
        <v>470000</v>
      </c>
      <c r="O540" s="29">
        <v>44</v>
      </c>
      <c r="P540" s="29">
        <v>56</v>
      </c>
      <c r="Q540" s="29">
        <v>40</v>
      </c>
      <c r="R540" s="28">
        <v>400</v>
      </c>
      <c r="S540" s="28">
        <v>390</v>
      </c>
      <c r="T540" s="30">
        <v>3.1</v>
      </c>
      <c r="U540" s="30">
        <v>0.10000000000000009</v>
      </c>
      <c r="V540" s="30">
        <v>3</v>
      </c>
      <c r="W540" s="30">
        <v>3</v>
      </c>
      <c r="X540" s="31">
        <v>4.202020202020202E-2</v>
      </c>
      <c r="Y540" s="30">
        <v>11</v>
      </c>
      <c r="Z540" s="30">
        <v>-1.0999999999999996</v>
      </c>
      <c r="AA540" s="30">
        <v>12.1</v>
      </c>
      <c r="AB540" s="30">
        <v>11.9</v>
      </c>
      <c r="AC540" s="32">
        <v>0.20776198786669989</v>
      </c>
      <c r="AD540" s="30">
        <v>4.9443357689430982</v>
      </c>
      <c r="AE540" s="12">
        <v>318</v>
      </c>
      <c r="AF540" s="12">
        <v>383</v>
      </c>
      <c r="AG540" s="12">
        <v>331</v>
      </c>
      <c r="AH540" s="33">
        <v>6.6374367622259696</v>
      </c>
      <c r="AI540" s="34">
        <v>470000</v>
      </c>
      <c r="AJ540" s="34">
        <v>490000</v>
      </c>
      <c r="AK540" s="34">
        <v>510000</v>
      </c>
      <c r="AL540" s="35">
        <v>-4.0816326530612242E-2</v>
      </c>
      <c r="AM540" s="35">
        <v>-7.8431372549019607E-2</v>
      </c>
      <c r="AN540" s="12">
        <v>2.4</v>
      </c>
      <c r="AO540" s="33">
        <v>0.10000000000000009</v>
      </c>
      <c r="AP540" s="12">
        <v>2.2999999999999998</v>
      </c>
      <c r="AQ540" s="34">
        <v>440</v>
      </c>
      <c r="AR540" s="34">
        <v>420</v>
      </c>
      <c r="AS540" s="31">
        <v>4.7619047619047616E-2</v>
      </c>
      <c r="AT540" s="36">
        <v>1925.2800000000002</v>
      </c>
      <c r="AU540" s="30">
        <v>0.61939999999999995</v>
      </c>
      <c r="AV540" s="30">
        <v>0.38059999999999999</v>
      </c>
      <c r="AW540" s="30">
        <v>0.7742</v>
      </c>
      <c r="AX540" s="30">
        <v>0.1138</v>
      </c>
      <c r="AY540" s="30">
        <v>0.29759999999999998</v>
      </c>
      <c r="AZ540" s="30">
        <v>0.33610000000000001</v>
      </c>
      <c r="BA540" s="30">
        <v>0.34499999999999997</v>
      </c>
      <c r="BB540" s="37">
        <v>4.5</v>
      </c>
      <c r="BC540" s="29">
        <v>68</v>
      </c>
      <c r="BD540" s="38" t="s">
        <v>3799</v>
      </c>
      <c r="BE540" s="39">
        <v>144.299404276507</v>
      </c>
      <c r="BF540" s="39">
        <v>-38.122961004603901</v>
      </c>
      <c r="BG540" s="40">
        <f t="shared" si="96"/>
        <v>65</v>
      </c>
      <c r="BH540" s="40">
        <f t="shared" si="97"/>
        <v>77</v>
      </c>
      <c r="BI540" s="40">
        <f t="shared" si="98"/>
        <v>43</v>
      </c>
      <c r="BJ540" s="40">
        <f t="shared" si="99"/>
        <v>1</v>
      </c>
      <c r="BK540" s="40">
        <f t="shared" si="100"/>
        <v>94</v>
      </c>
      <c r="BL540" s="40">
        <f t="shared" si="101"/>
        <v>55</v>
      </c>
      <c r="BM540" s="41">
        <f t="shared" si="102"/>
        <v>90</v>
      </c>
      <c r="BN540" s="40">
        <f t="shared" si="103"/>
        <v>100</v>
      </c>
      <c r="BO540" s="41">
        <f t="shared" si="104"/>
        <v>100</v>
      </c>
      <c r="BP540" s="41">
        <f t="shared" si="105"/>
        <v>1</v>
      </c>
      <c r="BQ540" s="41">
        <f t="shared" si="106"/>
        <v>45</v>
      </c>
      <c r="BR540" s="41">
        <f t="shared" si="107"/>
        <v>50</v>
      </c>
    </row>
    <row r="541" spans="2:70" x14ac:dyDescent="0.3">
      <c r="B541" s="12" t="s">
        <v>623</v>
      </c>
      <c r="C541" s="12">
        <v>203021042</v>
      </c>
      <c r="D541" s="12" t="s">
        <v>245</v>
      </c>
      <c r="E541" s="12" t="s">
        <v>245</v>
      </c>
      <c r="F541" s="12" t="s">
        <v>245</v>
      </c>
      <c r="G541" s="12" t="s">
        <v>92</v>
      </c>
      <c r="H541" s="12" t="s">
        <v>5013</v>
      </c>
      <c r="I541" s="28">
        <v>499000</v>
      </c>
      <c r="J541" s="28">
        <v>498000</v>
      </c>
      <c r="K541" s="28">
        <v>485000</v>
      </c>
      <c r="L541" s="28">
        <v>517000</v>
      </c>
      <c r="M541" s="28">
        <v>517000</v>
      </c>
      <c r="N541" s="28">
        <v>515000</v>
      </c>
      <c r="O541" s="29">
        <v>29</v>
      </c>
      <c r="P541" s="29">
        <v>41</v>
      </c>
      <c r="Q541" s="29">
        <v>51</v>
      </c>
      <c r="R541" s="28">
        <v>430</v>
      </c>
      <c r="S541" s="28">
        <v>415</v>
      </c>
      <c r="T541" s="30">
        <v>4.5</v>
      </c>
      <c r="U541" s="30">
        <v>0.29999999999999982</v>
      </c>
      <c r="V541" s="30">
        <v>4.2</v>
      </c>
      <c r="W541" s="30">
        <v>3.8</v>
      </c>
      <c r="X541" s="31">
        <v>4.4809619238476955E-2</v>
      </c>
      <c r="Y541" s="30">
        <v>10.5</v>
      </c>
      <c r="Z541" s="30">
        <v>-0.30000000000000071</v>
      </c>
      <c r="AA541" s="30">
        <v>10.8</v>
      </c>
      <c r="AB541" s="30">
        <v>9</v>
      </c>
      <c r="AC541" s="32">
        <v>0.18187047438586992</v>
      </c>
      <c r="AD541" s="30">
        <v>4.0587373308832326</v>
      </c>
      <c r="AE541" s="12">
        <v>318</v>
      </c>
      <c r="AF541" s="12">
        <v>383</v>
      </c>
      <c r="AG541" s="12">
        <v>331</v>
      </c>
      <c r="AH541" s="33">
        <v>6.6374367622259696</v>
      </c>
      <c r="AI541" s="34">
        <v>470000</v>
      </c>
      <c r="AJ541" s="34">
        <v>490000</v>
      </c>
      <c r="AK541" s="34">
        <v>510000</v>
      </c>
      <c r="AL541" s="35">
        <v>-4.0816326530612242E-2</v>
      </c>
      <c r="AM541" s="35">
        <v>-7.8431372549019607E-2</v>
      </c>
      <c r="AN541" s="12">
        <v>2.4</v>
      </c>
      <c r="AO541" s="33">
        <v>0.10000000000000009</v>
      </c>
      <c r="AP541" s="12">
        <v>2.2999999999999998</v>
      </c>
      <c r="AQ541" s="34">
        <v>440</v>
      </c>
      <c r="AR541" s="34">
        <v>420</v>
      </c>
      <c r="AS541" s="31">
        <v>4.7619047619047616E-2</v>
      </c>
      <c r="AT541" s="36">
        <v>2364.3200000000002</v>
      </c>
      <c r="AU541" s="30">
        <v>0.745</v>
      </c>
      <c r="AV541" s="30">
        <v>0.255</v>
      </c>
      <c r="AW541" s="30">
        <v>0.88480000000000003</v>
      </c>
      <c r="AX541" s="30">
        <v>0.11119999999999999</v>
      </c>
      <c r="AY541" s="30">
        <v>0.39179999999999998</v>
      </c>
      <c r="AZ541" s="30">
        <v>0.38950000000000001</v>
      </c>
      <c r="BA541" s="30">
        <v>0.1996</v>
      </c>
      <c r="BB541" s="37">
        <v>5</v>
      </c>
      <c r="BC541" s="29">
        <v>72</v>
      </c>
      <c r="BD541" s="38" t="s">
        <v>3072</v>
      </c>
      <c r="BE541" s="39">
        <v>144.28882255353099</v>
      </c>
      <c r="BF541" s="39">
        <v>-38.1760834744871</v>
      </c>
      <c r="BG541" s="40">
        <f t="shared" si="96"/>
        <v>42</v>
      </c>
      <c r="BH541" s="40">
        <f t="shared" si="97"/>
        <v>77</v>
      </c>
      <c r="BI541" s="40">
        <f t="shared" si="98"/>
        <v>43</v>
      </c>
      <c r="BJ541" s="40">
        <f t="shared" si="99"/>
        <v>1</v>
      </c>
      <c r="BK541" s="40">
        <f t="shared" si="100"/>
        <v>93</v>
      </c>
      <c r="BL541" s="40">
        <f t="shared" si="101"/>
        <v>76</v>
      </c>
      <c r="BM541" s="41">
        <f t="shared" si="102"/>
        <v>99</v>
      </c>
      <c r="BN541" s="40">
        <f t="shared" si="103"/>
        <v>100</v>
      </c>
      <c r="BO541" s="41">
        <f t="shared" si="104"/>
        <v>100</v>
      </c>
      <c r="BP541" s="41">
        <f t="shared" si="105"/>
        <v>1</v>
      </c>
      <c r="BQ541" s="41">
        <f t="shared" si="106"/>
        <v>50</v>
      </c>
      <c r="BR541" s="41">
        <f t="shared" si="107"/>
        <v>51</v>
      </c>
    </row>
    <row r="542" spans="2:70" x14ac:dyDescent="0.3">
      <c r="B542" s="12" t="s">
        <v>624</v>
      </c>
      <c r="C542" s="12">
        <v>203021043</v>
      </c>
      <c r="D542" s="12" t="s">
        <v>245</v>
      </c>
      <c r="E542" s="12" t="s">
        <v>245</v>
      </c>
      <c r="F542" s="12" t="s">
        <v>245</v>
      </c>
      <c r="G542" s="12" t="s">
        <v>92</v>
      </c>
      <c r="H542" s="12" t="s">
        <v>5013</v>
      </c>
      <c r="I542" s="28">
        <v>469000</v>
      </c>
      <c r="J542" s="28">
        <v>479000</v>
      </c>
      <c r="K542" s="28">
        <v>490000</v>
      </c>
      <c r="L542" s="28">
        <v>475000</v>
      </c>
      <c r="M542" s="28">
        <v>490000</v>
      </c>
      <c r="N542" s="28">
        <v>505000</v>
      </c>
      <c r="O542" s="29">
        <v>53</v>
      </c>
      <c r="P542" s="29">
        <v>54</v>
      </c>
      <c r="Q542" s="29">
        <v>66</v>
      </c>
      <c r="R542" s="28">
        <v>450</v>
      </c>
      <c r="S542" s="28">
        <v>420</v>
      </c>
      <c r="T542" s="30">
        <v>4.0999999999999996</v>
      </c>
      <c r="U542" s="30">
        <v>0.49999999999999956</v>
      </c>
      <c r="V542" s="30">
        <v>3.6</v>
      </c>
      <c r="W542" s="30">
        <v>2.4</v>
      </c>
      <c r="X542" s="31">
        <v>4.9893390191897653E-2</v>
      </c>
      <c r="Y542" s="30">
        <v>6.3</v>
      </c>
      <c r="Z542" s="30">
        <v>9.9999999999999645E-2</v>
      </c>
      <c r="AA542" s="30">
        <v>6.2</v>
      </c>
      <c r="AB542" s="30">
        <v>4.3</v>
      </c>
      <c r="AC542" s="32">
        <v>0.20436709780555151</v>
      </c>
      <c r="AD542" s="30">
        <v>4.0960755927693873</v>
      </c>
      <c r="AE542" s="12">
        <v>318</v>
      </c>
      <c r="AF542" s="12">
        <v>383</v>
      </c>
      <c r="AG542" s="12">
        <v>331</v>
      </c>
      <c r="AH542" s="33">
        <v>6.6374367622259696</v>
      </c>
      <c r="AI542" s="34">
        <v>470000</v>
      </c>
      <c r="AJ542" s="34">
        <v>490000</v>
      </c>
      <c r="AK542" s="34">
        <v>510000</v>
      </c>
      <c r="AL542" s="35">
        <v>-4.0816326530612242E-2</v>
      </c>
      <c r="AM542" s="35">
        <v>-7.8431372549019607E-2</v>
      </c>
      <c r="AN542" s="12">
        <v>2.4</v>
      </c>
      <c r="AO542" s="33">
        <v>0.10000000000000009</v>
      </c>
      <c r="AP542" s="12">
        <v>2.2999999999999998</v>
      </c>
      <c r="AQ542" s="34">
        <v>440</v>
      </c>
      <c r="AR542" s="34">
        <v>420</v>
      </c>
      <c r="AS542" s="31">
        <v>4.7619047619047616E-2</v>
      </c>
      <c r="AT542" s="36">
        <v>2201.92</v>
      </c>
      <c r="AU542" s="30">
        <v>0.77100000000000002</v>
      </c>
      <c r="AV542" s="30">
        <v>0.22900000000000001</v>
      </c>
      <c r="AW542" s="30">
        <v>0.90359999999999996</v>
      </c>
      <c r="AX542" s="30">
        <v>8.7400000000000005E-2</v>
      </c>
      <c r="AY542" s="30">
        <v>0.317</v>
      </c>
      <c r="AZ542" s="30">
        <v>0.45240000000000002</v>
      </c>
      <c r="BA542" s="30">
        <v>0.20669999999999999</v>
      </c>
      <c r="BB542" s="37">
        <v>5</v>
      </c>
      <c r="BC542" s="29">
        <v>55</v>
      </c>
      <c r="BD542" s="38" t="s">
        <v>3073</v>
      </c>
      <c r="BE542" s="39">
        <v>144.35741523422701</v>
      </c>
      <c r="BF542" s="39">
        <v>-37.948293794630104</v>
      </c>
      <c r="BG542" s="40">
        <f t="shared" si="96"/>
        <v>49</v>
      </c>
      <c r="BH542" s="40">
        <f t="shared" si="97"/>
        <v>77</v>
      </c>
      <c r="BI542" s="40">
        <f t="shared" si="98"/>
        <v>43</v>
      </c>
      <c r="BJ542" s="40">
        <f t="shared" si="99"/>
        <v>1</v>
      </c>
      <c r="BK542" s="40">
        <f t="shared" si="100"/>
        <v>98</v>
      </c>
      <c r="BL542" s="40">
        <f t="shared" si="101"/>
        <v>60</v>
      </c>
      <c r="BM542" s="41">
        <f t="shared" si="102"/>
        <v>100</v>
      </c>
      <c r="BN542" s="40">
        <f t="shared" si="103"/>
        <v>100</v>
      </c>
      <c r="BO542" s="41">
        <f t="shared" si="104"/>
        <v>100</v>
      </c>
      <c r="BP542" s="41">
        <f t="shared" si="105"/>
        <v>13</v>
      </c>
      <c r="BQ542" s="41">
        <f t="shared" si="106"/>
        <v>50</v>
      </c>
      <c r="BR542" s="41">
        <f t="shared" si="107"/>
        <v>52</v>
      </c>
    </row>
    <row r="543" spans="2:70" x14ac:dyDescent="0.3">
      <c r="B543" s="12" t="s">
        <v>625</v>
      </c>
      <c r="C543" s="12">
        <v>203021044</v>
      </c>
      <c r="D543" s="12" t="s">
        <v>245</v>
      </c>
      <c r="E543" s="12" t="s">
        <v>245</v>
      </c>
      <c r="F543" s="12" t="s">
        <v>245</v>
      </c>
      <c r="G543" s="12" t="s">
        <v>92</v>
      </c>
      <c r="H543" s="12" t="s">
        <v>5013</v>
      </c>
      <c r="I543" s="28">
        <v>480000</v>
      </c>
      <c r="J543" s="28">
        <v>479000</v>
      </c>
      <c r="K543" s="28">
        <v>479000</v>
      </c>
      <c r="L543" s="28">
        <v>500000</v>
      </c>
      <c r="M543" s="28">
        <v>490000</v>
      </c>
      <c r="N543" s="28">
        <v>480000</v>
      </c>
      <c r="O543" s="29">
        <v>61</v>
      </c>
      <c r="P543" s="29">
        <v>66</v>
      </c>
      <c r="Q543" s="29">
        <v>34</v>
      </c>
      <c r="R543" s="28">
        <v>440</v>
      </c>
      <c r="S543" s="28">
        <v>410</v>
      </c>
      <c r="T543" s="30">
        <v>3.3</v>
      </c>
      <c r="U543" s="30">
        <v>-0.5</v>
      </c>
      <c r="V543" s="30">
        <v>3.8</v>
      </c>
      <c r="W543" s="30">
        <v>3.7</v>
      </c>
      <c r="X543" s="31">
        <v>4.766666666666667E-2</v>
      </c>
      <c r="Y543" s="30">
        <v>3.5</v>
      </c>
      <c r="Z543" s="30">
        <v>0.10000000000000009</v>
      </c>
      <c r="AA543" s="30">
        <v>3.4</v>
      </c>
      <c r="AB543" s="30">
        <v>3.5</v>
      </c>
      <c r="AC543" s="32">
        <v>0.24723545805987593</v>
      </c>
      <c r="AD543" s="30">
        <v>5.1867578613959981</v>
      </c>
      <c r="AE543" s="12">
        <v>318</v>
      </c>
      <c r="AF543" s="12">
        <v>383</v>
      </c>
      <c r="AG543" s="12">
        <v>331</v>
      </c>
      <c r="AH543" s="33">
        <v>6.6374367622259696</v>
      </c>
      <c r="AI543" s="34">
        <v>470000</v>
      </c>
      <c r="AJ543" s="34">
        <v>490000</v>
      </c>
      <c r="AK543" s="34">
        <v>510000</v>
      </c>
      <c r="AL543" s="35">
        <v>-4.0816326530612242E-2</v>
      </c>
      <c r="AM543" s="35">
        <v>-7.8431372549019607E-2</v>
      </c>
      <c r="AN543" s="12">
        <v>2.4</v>
      </c>
      <c r="AO543" s="33">
        <v>0.10000000000000009</v>
      </c>
      <c r="AP543" s="12">
        <v>2.2999999999999998</v>
      </c>
      <c r="AQ543" s="34">
        <v>440</v>
      </c>
      <c r="AR543" s="34">
        <v>420</v>
      </c>
      <c r="AS543" s="31">
        <v>4.7619047619047616E-2</v>
      </c>
      <c r="AT543" s="36">
        <v>1779.68</v>
      </c>
      <c r="AU543" s="30">
        <v>0.74270000000000003</v>
      </c>
      <c r="AV543" s="30">
        <v>0.25729999999999997</v>
      </c>
      <c r="AW543" s="30">
        <v>0.92230000000000001</v>
      </c>
      <c r="AX543" s="30">
        <v>6.4500000000000002E-2</v>
      </c>
      <c r="AY543" s="30">
        <v>0.37440000000000001</v>
      </c>
      <c r="AZ543" s="30">
        <v>0.4163</v>
      </c>
      <c r="BA543" s="30">
        <v>0.18099999999999999</v>
      </c>
      <c r="BB543" s="37">
        <v>4</v>
      </c>
      <c r="BC543" s="29">
        <v>61</v>
      </c>
      <c r="BD543" s="38" t="s">
        <v>3074</v>
      </c>
      <c r="BE543" s="39">
        <v>144.470884693768</v>
      </c>
      <c r="BF543" s="39">
        <v>-38.196588769660799</v>
      </c>
      <c r="BG543" s="40">
        <f t="shared" si="96"/>
        <v>62</v>
      </c>
      <c r="BH543" s="40">
        <f t="shared" si="97"/>
        <v>77</v>
      </c>
      <c r="BI543" s="40">
        <f t="shared" si="98"/>
        <v>43</v>
      </c>
      <c r="BJ543" s="40">
        <f t="shared" si="99"/>
        <v>1</v>
      </c>
      <c r="BK543" s="40">
        <f t="shared" si="100"/>
        <v>96</v>
      </c>
      <c r="BL543" s="40">
        <f t="shared" si="101"/>
        <v>72</v>
      </c>
      <c r="BM543" s="41">
        <f t="shared" si="102"/>
        <v>100</v>
      </c>
      <c r="BN543" s="40">
        <f t="shared" si="103"/>
        <v>98</v>
      </c>
      <c r="BO543" s="41">
        <f t="shared" si="104"/>
        <v>100</v>
      </c>
      <c r="BP543" s="41">
        <f t="shared" si="105"/>
        <v>59</v>
      </c>
      <c r="BQ543" s="41">
        <f t="shared" si="106"/>
        <v>40</v>
      </c>
      <c r="BR543" s="41">
        <f t="shared" si="107"/>
        <v>56</v>
      </c>
    </row>
    <row r="544" spans="2:70" x14ac:dyDescent="0.3">
      <c r="B544" s="12" t="s">
        <v>947</v>
      </c>
      <c r="C544" s="12">
        <v>203021045</v>
      </c>
      <c r="D544" s="12" t="s">
        <v>245</v>
      </c>
      <c r="E544" s="12" t="s">
        <v>245</v>
      </c>
      <c r="F544" s="12" t="s">
        <v>245</v>
      </c>
      <c r="G544" s="12" t="s">
        <v>92</v>
      </c>
      <c r="H544" s="12" t="s">
        <v>5013</v>
      </c>
      <c r="I544" s="28">
        <v>439000</v>
      </c>
      <c r="J544" s="28">
        <v>410000</v>
      </c>
      <c r="K544" s="28">
        <v>429000</v>
      </c>
      <c r="L544" s="28">
        <v>450000</v>
      </c>
      <c r="M544" s="28">
        <v>441500</v>
      </c>
      <c r="N544" s="28">
        <v>410000</v>
      </c>
      <c r="O544" s="29">
        <v>38</v>
      </c>
      <c r="P544" s="29">
        <v>38</v>
      </c>
      <c r="Q544" s="29">
        <v>43</v>
      </c>
      <c r="R544" s="28">
        <v>395</v>
      </c>
      <c r="S544" s="28">
        <v>385</v>
      </c>
      <c r="T544" s="30">
        <v>2.2999999999999998</v>
      </c>
      <c r="U544" s="30">
        <v>0</v>
      </c>
      <c r="V544" s="30">
        <v>2.2999999999999998</v>
      </c>
      <c r="W544" s="30">
        <v>2.4</v>
      </c>
      <c r="X544" s="31">
        <v>4.6788154897494307E-2</v>
      </c>
      <c r="Y544" s="30">
        <v>4.5</v>
      </c>
      <c r="Z544" s="30">
        <v>0</v>
      </c>
      <c r="AA544" s="30">
        <v>4.5</v>
      </c>
      <c r="AB544" s="30">
        <v>4.5999999999999996</v>
      </c>
      <c r="AC544" s="32">
        <v>0.30377137935277465</v>
      </c>
      <c r="AD544" s="30">
        <v>6.4924846901591078</v>
      </c>
      <c r="AE544" s="12">
        <v>318</v>
      </c>
      <c r="AF544" s="12">
        <v>383</v>
      </c>
      <c r="AG544" s="12">
        <v>331</v>
      </c>
      <c r="AH544" s="33">
        <v>6.6374367622259696</v>
      </c>
      <c r="AI544" s="34">
        <v>470000</v>
      </c>
      <c r="AJ544" s="34">
        <v>490000</v>
      </c>
      <c r="AK544" s="34">
        <v>510000</v>
      </c>
      <c r="AL544" s="35">
        <v>-4.0816326530612242E-2</v>
      </c>
      <c r="AM544" s="35">
        <v>-7.8431372549019607E-2</v>
      </c>
      <c r="AN544" s="12">
        <v>2.4</v>
      </c>
      <c r="AO544" s="33">
        <v>0.10000000000000009</v>
      </c>
      <c r="AP544" s="12">
        <v>2.2999999999999998</v>
      </c>
      <c r="AQ544" s="34">
        <v>440</v>
      </c>
      <c r="AR544" s="34">
        <v>420</v>
      </c>
      <c r="AS544" s="31">
        <v>4.7619047619047616E-2</v>
      </c>
      <c r="AT544" s="36">
        <v>1300.3200000000002</v>
      </c>
      <c r="AU544" s="30">
        <v>0.61519999999999997</v>
      </c>
      <c r="AV544" s="30">
        <v>0.38479999999999998</v>
      </c>
      <c r="AW544" s="30">
        <v>0.86370000000000002</v>
      </c>
      <c r="AX544" s="30">
        <v>0.12089999999999999</v>
      </c>
      <c r="AY544" s="30">
        <v>0.32769999999999999</v>
      </c>
      <c r="AZ544" s="30">
        <v>0.2873</v>
      </c>
      <c r="BA544" s="30">
        <v>0.32929999999999998</v>
      </c>
      <c r="BB544" s="37">
        <v>5</v>
      </c>
      <c r="BC544" s="29">
        <v>62</v>
      </c>
      <c r="BD544" s="38" t="s">
        <v>3335</v>
      </c>
      <c r="BE544" s="39">
        <v>144.41899732645399</v>
      </c>
      <c r="BF544" s="39">
        <v>-38.171516420193299</v>
      </c>
      <c r="BG544" s="40">
        <f t="shared" si="96"/>
        <v>79</v>
      </c>
      <c r="BH544" s="40">
        <f t="shared" si="97"/>
        <v>77</v>
      </c>
      <c r="BI544" s="40">
        <f t="shared" si="98"/>
        <v>43</v>
      </c>
      <c r="BJ544" s="40">
        <f t="shared" si="99"/>
        <v>1</v>
      </c>
      <c r="BK544" s="40">
        <f t="shared" si="100"/>
        <v>95</v>
      </c>
      <c r="BL544" s="40">
        <f t="shared" si="101"/>
        <v>62</v>
      </c>
      <c r="BM544" s="41">
        <f t="shared" si="102"/>
        <v>100</v>
      </c>
      <c r="BN544" s="40">
        <f t="shared" si="103"/>
        <v>85</v>
      </c>
      <c r="BO544" s="41">
        <f t="shared" si="104"/>
        <v>65</v>
      </c>
      <c r="BP544" s="41">
        <f t="shared" si="105"/>
        <v>42</v>
      </c>
      <c r="BQ544" s="41">
        <f t="shared" si="106"/>
        <v>50</v>
      </c>
      <c r="BR544" s="41">
        <f t="shared" si="107"/>
        <v>53</v>
      </c>
    </row>
    <row r="545" spans="2:70" x14ac:dyDescent="0.3">
      <c r="B545" s="12" t="s">
        <v>846</v>
      </c>
      <c r="C545" s="12">
        <v>203021047</v>
      </c>
      <c r="D545" s="12" t="s">
        <v>245</v>
      </c>
      <c r="E545" s="12" t="s">
        <v>245</v>
      </c>
      <c r="F545" s="12" t="s">
        <v>245</v>
      </c>
      <c r="G545" s="12" t="s">
        <v>92</v>
      </c>
      <c r="H545" s="12" t="s">
        <v>5013</v>
      </c>
      <c r="I545" s="28">
        <v>529000</v>
      </c>
      <c r="J545" s="28">
        <v>519000</v>
      </c>
      <c r="K545" s="28">
        <v>549000</v>
      </c>
      <c r="L545" s="28">
        <v>470000</v>
      </c>
      <c r="M545" s="28">
        <v>480000</v>
      </c>
      <c r="N545" s="28">
        <v>532000</v>
      </c>
      <c r="O545" s="29">
        <v>44</v>
      </c>
      <c r="P545" s="29">
        <v>44</v>
      </c>
      <c r="Q545" s="29">
        <v>30</v>
      </c>
      <c r="R545" s="28">
        <v>460</v>
      </c>
      <c r="S545" s="28">
        <v>420</v>
      </c>
      <c r="T545" s="30">
        <v>2.4</v>
      </c>
      <c r="U545" s="30">
        <v>0.19999999999999973</v>
      </c>
      <c r="V545" s="30">
        <v>2.2000000000000002</v>
      </c>
      <c r="W545" s="30">
        <v>2.1</v>
      </c>
      <c r="X545" s="31">
        <v>4.5217391304347827E-2</v>
      </c>
      <c r="Y545" s="30">
        <v>8.8000000000000007</v>
      </c>
      <c r="Z545" s="30">
        <v>-0.29999999999999893</v>
      </c>
      <c r="AA545" s="30">
        <v>9.1</v>
      </c>
      <c r="AB545" s="30">
        <v>6.8</v>
      </c>
      <c r="AC545" s="32">
        <v>0.29633065347351056</v>
      </c>
      <c r="AD545" s="30">
        <v>6.5534663748949455</v>
      </c>
      <c r="AE545" s="12">
        <v>318</v>
      </c>
      <c r="AF545" s="12">
        <v>383</v>
      </c>
      <c r="AG545" s="12">
        <v>331</v>
      </c>
      <c r="AH545" s="33">
        <v>6.6374367622259696</v>
      </c>
      <c r="AI545" s="34">
        <v>470000</v>
      </c>
      <c r="AJ545" s="34">
        <v>490000</v>
      </c>
      <c r="AK545" s="34">
        <v>510000</v>
      </c>
      <c r="AL545" s="35">
        <v>-4.0816326530612242E-2</v>
      </c>
      <c r="AM545" s="35">
        <v>-7.8431372549019607E-2</v>
      </c>
      <c r="AN545" s="12">
        <v>2.4</v>
      </c>
      <c r="AO545" s="33">
        <v>0.10000000000000009</v>
      </c>
      <c r="AP545" s="12">
        <v>2.2999999999999998</v>
      </c>
      <c r="AQ545" s="34">
        <v>440</v>
      </c>
      <c r="AR545" s="34">
        <v>420</v>
      </c>
      <c r="AS545" s="31">
        <v>4.7619047619047616E-2</v>
      </c>
      <c r="AT545" s="36">
        <v>1552.3200000000002</v>
      </c>
      <c r="AU545" s="30">
        <v>0.65620000000000001</v>
      </c>
      <c r="AV545" s="30">
        <v>0.34379999999999999</v>
      </c>
      <c r="AW545" s="30">
        <v>0.83809999999999996</v>
      </c>
      <c r="AX545" s="30">
        <v>0.1074</v>
      </c>
      <c r="AY545" s="30">
        <v>0.39489999999999997</v>
      </c>
      <c r="AZ545" s="30">
        <v>0.27710000000000001</v>
      </c>
      <c r="BA545" s="30">
        <v>0.29699999999999999</v>
      </c>
      <c r="BB545" s="37">
        <v>3.5</v>
      </c>
      <c r="BC545" s="29">
        <v>63</v>
      </c>
      <c r="BD545" s="38" t="s">
        <v>3250</v>
      </c>
      <c r="BE545" s="39">
        <v>144.340915463431</v>
      </c>
      <c r="BF545" s="39">
        <v>-38.103492799272203</v>
      </c>
      <c r="BG545" s="40">
        <f t="shared" si="96"/>
        <v>77</v>
      </c>
      <c r="BH545" s="40">
        <f t="shared" si="97"/>
        <v>77</v>
      </c>
      <c r="BI545" s="40">
        <f t="shared" si="98"/>
        <v>43</v>
      </c>
      <c r="BJ545" s="40">
        <f t="shared" si="99"/>
        <v>1</v>
      </c>
      <c r="BK545" s="40">
        <f t="shared" si="100"/>
        <v>95</v>
      </c>
      <c r="BL545" s="40">
        <f t="shared" si="101"/>
        <v>77</v>
      </c>
      <c r="BM545" s="41">
        <f t="shared" si="102"/>
        <v>100</v>
      </c>
      <c r="BN545" s="40">
        <f t="shared" si="103"/>
        <v>85</v>
      </c>
      <c r="BO545" s="41">
        <f t="shared" si="104"/>
        <v>69</v>
      </c>
      <c r="BP545" s="41">
        <f t="shared" si="105"/>
        <v>1</v>
      </c>
      <c r="BQ545" s="41">
        <f t="shared" si="106"/>
        <v>35</v>
      </c>
      <c r="BR545" s="41">
        <f t="shared" si="107"/>
        <v>50</v>
      </c>
    </row>
    <row r="546" spans="2:70" x14ac:dyDescent="0.3">
      <c r="B546" s="12" t="s">
        <v>727</v>
      </c>
      <c r="C546" s="12">
        <v>203021485</v>
      </c>
      <c r="D546" s="12" t="s">
        <v>245</v>
      </c>
      <c r="E546" s="12" t="s">
        <v>245</v>
      </c>
      <c r="F546" s="12" t="s">
        <v>245</v>
      </c>
      <c r="G546" s="12" t="s">
        <v>92</v>
      </c>
      <c r="H546" s="12" t="s">
        <v>5013</v>
      </c>
      <c r="I546" s="28">
        <v>578200</v>
      </c>
      <c r="J546" s="28">
        <v>578200</v>
      </c>
      <c r="K546" s="28">
        <v>578200</v>
      </c>
      <c r="L546" s="28">
        <v>520000</v>
      </c>
      <c r="M546" s="28">
        <v>520000</v>
      </c>
      <c r="N546" s="28">
        <v>489000</v>
      </c>
      <c r="O546" s="29">
        <v>41</v>
      </c>
      <c r="P546" s="29">
        <v>41</v>
      </c>
      <c r="Q546" s="29">
        <v>58</v>
      </c>
      <c r="R546" s="28">
        <v>480</v>
      </c>
      <c r="S546" s="28">
        <v>470</v>
      </c>
      <c r="T546" s="30">
        <v>1.8</v>
      </c>
      <c r="U546" s="30">
        <v>0</v>
      </c>
      <c r="V546" s="30">
        <v>1.8</v>
      </c>
      <c r="W546" s="30">
        <v>4.5999999999999996</v>
      </c>
      <c r="X546" s="31">
        <v>4.3168453822206847E-2</v>
      </c>
      <c r="Y546" s="30">
        <v>10.9</v>
      </c>
      <c r="Z546" s="30">
        <v>-1.0999999999999996</v>
      </c>
      <c r="AA546" s="30">
        <v>12</v>
      </c>
      <c r="AB546" s="30">
        <v>13.7</v>
      </c>
      <c r="AC546" s="32">
        <v>0.21557918942224774</v>
      </c>
      <c r="AD546" s="30">
        <v>4.993905742145178</v>
      </c>
      <c r="AE546" s="12">
        <v>318</v>
      </c>
      <c r="AF546" s="12">
        <v>383</v>
      </c>
      <c r="AG546" s="12">
        <v>331</v>
      </c>
      <c r="AH546" s="33">
        <v>6.6374367622259696</v>
      </c>
      <c r="AI546" s="34">
        <v>470000</v>
      </c>
      <c r="AJ546" s="34">
        <v>490000</v>
      </c>
      <c r="AK546" s="34">
        <v>510000</v>
      </c>
      <c r="AL546" s="35">
        <v>-4.0816326530612242E-2</v>
      </c>
      <c r="AM546" s="35">
        <v>-7.8431372549019607E-2</v>
      </c>
      <c r="AN546" s="12">
        <v>2.4</v>
      </c>
      <c r="AO546" s="33">
        <v>0.10000000000000009</v>
      </c>
      <c r="AP546" s="12">
        <v>2.2999999999999998</v>
      </c>
      <c r="AQ546" s="34">
        <v>440</v>
      </c>
      <c r="AR546" s="34">
        <v>420</v>
      </c>
      <c r="AS546" s="31">
        <v>4.7619047619047616E-2</v>
      </c>
      <c r="AT546" s="36">
        <v>2226.5600000000004</v>
      </c>
      <c r="AU546" s="30">
        <v>0.71279999999999999</v>
      </c>
      <c r="AV546" s="30">
        <v>0.28720000000000001</v>
      </c>
      <c r="AW546" s="30">
        <v>0.90369999999999995</v>
      </c>
      <c r="AX546" s="30">
        <v>9.2200000000000004E-2</v>
      </c>
      <c r="AY546" s="30">
        <v>0.15240000000000001</v>
      </c>
      <c r="AZ546" s="30">
        <v>0.50190000000000001</v>
      </c>
      <c r="BA546" s="30">
        <v>0.27939999999999998</v>
      </c>
      <c r="BB546" s="37">
        <v>7</v>
      </c>
      <c r="BC546" s="29">
        <v>69</v>
      </c>
      <c r="BD546" s="38" t="s">
        <v>3160</v>
      </c>
      <c r="BE546" s="39">
        <v>144.367691797433</v>
      </c>
      <c r="BF546" s="39">
        <v>-38.217247311088599</v>
      </c>
      <c r="BG546" s="40">
        <f t="shared" si="96"/>
        <v>87</v>
      </c>
      <c r="BH546" s="40">
        <f t="shared" si="97"/>
        <v>77</v>
      </c>
      <c r="BI546" s="40">
        <f t="shared" si="98"/>
        <v>43</v>
      </c>
      <c r="BJ546" s="40">
        <f t="shared" si="99"/>
        <v>1</v>
      </c>
      <c r="BK546" s="40">
        <f t="shared" si="100"/>
        <v>93</v>
      </c>
      <c r="BL546" s="40">
        <f t="shared" si="101"/>
        <v>24</v>
      </c>
      <c r="BM546" s="41">
        <f t="shared" si="102"/>
        <v>94</v>
      </c>
      <c r="BN546" s="40">
        <f t="shared" si="103"/>
        <v>100</v>
      </c>
      <c r="BO546" s="41">
        <f t="shared" si="104"/>
        <v>100</v>
      </c>
      <c r="BP546" s="41">
        <f t="shared" si="105"/>
        <v>1</v>
      </c>
      <c r="BQ546" s="41">
        <f t="shared" si="106"/>
        <v>70</v>
      </c>
      <c r="BR546" s="41">
        <f t="shared" si="107"/>
        <v>52</v>
      </c>
    </row>
    <row r="547" spans="2:70" x14ac:dyDescent="0.3">
      <c r="B547" s="12" t="s">
        <v>1066</v>
      </c>
      <c r="C547" s="12">
        <v>203021486</v>
      </c>
      <c r="D547" s="12" t="s">
        <v>245</v>
      </c>
      <c r="E547" s="12" t="s">
        <v>245</v>
      </c>
      <c r="F547" s="12" t="s">
        <v>245</v>
      </c>
      <c r="G547" s="12" t="s">
        <v>92</v>
      </c>
      <c r="H547" s="12" t="s">
        <v>5013</v>
      </c>
      <c r="I547" s="28">
        <v>389000</v>
      </c>
      <c r="J547" s="28">
        <v>400000</v>
      </c>
      <c r="K547" s="28">
        <v>395000</v>
      </c>
      <c r="L547" s="28">
        <v>390000</v>
      </c>
      <c r="M547" s="28">
        <v>390000</v>
      </c>
      <c r="N547" s="28">
        <v>400000</v>
      </c>
      <c r="O547" s="29">
        <v>57</v>
      </c>
      <c r="P547" s="29">
        <v>65</v>
      </c>
      <c r="Q547" s="29">
        <v>65</v>
      </c>
      <c r="R547" s="28">
        <v>350</v>
      </c>
      <c r="S547" s="28">
        <v>320</v>
      </c>
      <c r="T547" s="30">
        <v>2.1</v>
      </c>
      <c r="U547" s="30">
        <v>0.20000000000000018</v>
      </c>
      <c r="V547" s="30">
        <v>1.9</v>
      </c>
      <c r="W547" s="30">
        <v>1.8</v>
      </c>
      <c r="X547" s="31">
        <v>4.67866323907455E-2</v>
      </c>
      <c r="Y547" s="30">
        <v>4.9000000000000004</v>
      </c>
      <c r="Z547" s="30">
        <v>0</v>
      </c>
      <c r="AA547" s="30">
        <v>4.9000000000000004</v>
      </c>
      <c r="AB547" s="30">
        <v>5</v>
      </c>
      <c r="AC547" s="32">
        <v>0.25406504065040647</v>
      </c>
      <c r="AD547" s="30">
        <v>5.4302912534619843</v>
      </c>
      <c r="AE547" s="12">
        <v>318</v>
      </c>
      <c r="AF547" s="12">
        <v>383</v>
      </c>
      <c r="AG547" s="12">
        <v>331</v>
      </c>
      <c r="AH547" s="33">
        <v>6.6374367622259696</v>
      </c>
      <c r="AI547" s="34">
        <v>470000</v>
      </c>
      <c r="AJ547" s="34">
        <v>490000</v>
      </c>
      <c r="AK547" s="34">
        <v>510000</v>
      </c>
      <c r="AL547" s="35">
        <v>-4.0816326530612242E-2</v>
      </c>
      <c r="AM547" s="35">
        <v>-7.8431372549019607E-2</v>
      </c>
      <c r="AN547" s="12">
        <v>2.4</v>
      </c>
      <c r="AO547" s="33">
        <v>0.10000000000000009</v>
      </c>
      <c r="AP547" s="12">
        <v>2.2999999999999998</v>
      </c>
      <c r="AQ547" s="34">
        <v>440</v>
      </c>
      <c r="AR547" s="34">
        <v>420</v>
      </c>
      <c r="AS547" s="31">
        <v>4.7619047619047616E-2</v>
      </c>
      <c r="AT547" s="36">
        <v>1377.6000000000001</v>
      </c>
      <c r="AU547" s="30">
        <v>0.69199999999999995</v>
      </c>
      <c r="AV547" s="30">
        <v>0.308</v>
      </c>
      <c r="AW547" s="30">
        <v>0.91559999999999997</v>
      </c>
      <c r="AX547" s="30">
        <v>6.08E-2</v>
      </c>
      <c r="AY547" s="30">
        <v>0.29570000000000002</v>
      </c>
      <c r="AZ547" s="30">
        <v>0.3095</v>
      </c>
      <c r="BA547" s="30">
        <v>0.36099999999999999</v>
      </c>
      <c r="BB547" s="37">
        <v>1.5</v>
      </c>
      <c r="BC547" s="29">
        <v>64</v>
      </c>
      <c r="BD547" s="38" t="s">
        <v>3431</v>
      </c>
      <c r="BE547" s="39">
        <v>144.30283773190101</v>
      </c>
      <c r="BF547" s="39">
        <v>-38.049182845132201</v>
      </c>
      <c r="BG547" s="40">
        <f t="shared" si="96"/>
        <v>82</v>
      </c>
      <c r="BH547" s="40">
        <f t="shared" si="97"/>
        <v>77</v>
      </c>
      <c r="BI547" s="40">
        <f t="shared" si="98"/>
        <v>43</v>
      </c>
      <c r="BJ547" s="40">
        <f t="shared" si="99"/>
        <v>1</v>
      </c>
      <c r="BK547" s="40">
        <f t="shared" si="100"/>
        <v>95</v>
      </c>
      <c r="BL547" s="40">
        <f t="shared" si="101"/>
        <v>55</v>
      </c>
      <c r="BM547" s="41">
        <f t="shared" si="102"/>
        <v>100</v>
      </c>
      <c r="BN547" s="40">
        <f t="shared" si="103"/>
        <v>96</v>
      </c>
      <c r="BO547" s="41">
        <f t="shared" si="104"/>
        <v>97</v>
      </c>
      <c r="BP547" s="41">
        <f t="shared" si="105"/>
        <v>36</v>
      </c>
      <c r="BQ547" s="41">
        <f t="shared" si="106"/>
        <v>15</v>
      </c>
      <c r="BR547" s="41">
        <f t="shared" si="107"/>
        <v>53</v>
      </c>
    </row>
    <row r="548" spans="2:70" x14ac:dyDescent="0.3">
      <c r="B548" s="12" t="s">
        <v>1067</v>
      </c>
      <c r="C548" s="12">
        <v>203021487</v>
      </c>
      <c r="D548" s="12" t="s">
        <v>245</v>
      </c>
      <c r="E548" s="12" t="s">
        <v>245</v>
      </c>
      <c r="F548" s="12" t="s">
        <v>245</v>
      </c>
      <c r="G548" s="12" t="s">
        <v>92</v>
      </c>
      <c r="H548" s="12" t="s">
        <v>5013</v>
      </c>
      <c r="I548" s="28">
        <v>500000</v>
      </c>
      <c r="J548" s="28">
        <v>500000</v>
      </c>
      <c r="K548" s="28">
        <v>505000</v>
      </c>
      <c r="L548" s="28">
        <v>500000</v>
      </c>
      <c r="M548" s="28">
        <v>500000</v>
      </c>
      <c r="N548" s="28">
        <v>502000</v>
      </c>
      <c r="O548" s="29">
        <v>47</v>
      </c>
      <c r="P548" s="29">
        <v>52</v>
      </c>
      <c r="Q548" s="29">
        <v>36</v>
      </c>
      <c r="R548" s="28">
        <v>440</v>
      </c>
      <c r="S548" s="28">
        <v>440</v>
      </c>
      <c r="T548" s="30">
        <v>3.6</v>
      </c>
      <c r="U548" s="30">
        <v>0.10000000000000009</v>
      </c>
      <c r="V548" s="30">
        <v>3.5</v>
      </c>
      <c r="W548" s="30">
        <v>2.2000000000000002</v>
      </c>
      <c r="X548" s="31">
        <v>4.5760000000000002E-2</v>
      </c>
      <c r="Y548" s="30">
        <v>6.7</v>
      </c>
      <c r="Z548" s="30">
        <v>0.40000000000000036</v>
      </c>
      <c r="AA548" s="30">
        <v>6.3</v>
      </c>
      <c r="AB548" s="30">
        <v>6.7</v>
      </c>
      <c r="AC548" s="32">
        <v>0.22083032201076044</v>
      </c>
      <c r="AD548" s="30">
        <v>4.8258374565288555</v>
      </c>
      <c r="AE548" s="12">
        <v>318</v>
      </c>
      <c r="AF548" s="12">
        <v>383</v>
      </c>
      <c r="AG548" s="12">
        <v>331</v>
      </c>
      <c r="AH548" s="33">
        <v>6.6374367622259696</v>
      </c>
      <c r="AI548" s="34">
        <v>470000</v>
      </c>
      <c r="AJ548" s="34">
        <v>490000</v>
      </c>
      <c r="AK548" s="34">
        <v>510000</v>
      </c>
      <c r="AL548" s="35">
        <v>-4.0816326530612242E-2</v>
      </c>
      <c r="AM548" s="35">
        <v>-7.8431372549019607E-2</v>
      </c>
      <c r="AN548" s="12">
        <v>2.4</v>
      </c>
      <c r="AO548" s="33">
        <v>0.10000000000000009</v>
      </c>
      <c r="AP548" s="12">
        <v>2.2999999999999998</v>
      </c>
      <c r="AQ548" s="34">
        <v>440</v>
      </c>
      <c r="AR548" s="34">
        <v>420</v>
      </c>
      <c r="AS548" s="31">
        <v>4.7619047619047616E-2</v>
      </c>
      <c r="AT548" s="36">
        <v>1992.4800000000002</v>
      </c>
      <c r="AU548" s="30">
        <v>0.71860000000000002</v>
      </c>
      <c r="AV548" s="30">
        <v>0.28139999999999998</v>
      </c>
      <c r="AW548" s="30">
        <v>0.89900000000000002</v>
      </c>
      <c r="AX548" s="30">
        <v>9.3600000000000003E-2</v>
      </c>
      <c r="AY548" s="30">
        <v>0.30940000000000001</v>
      </c>
      <c r="AZ548" s="30">
        <v>0.4022</v>
      </c>
      <c r="BA548" s="30">
        <v>0.25009999999999999</v>
      </c>
      <c r="BB548" s="37">
        <v>4.5</v>
      </c>
      <c r="BC548" s="29">
        <v>75</v>
      </c>
      <c r="BD548" s="38" t="s">
        <v>3432</v>
      </c>
      <c r="BE548" s="39">
        <v>144.290343595331</v>
      </c>
      <c r="BF548" s="39">
        <v>-38.224677791825002</v>
      </c>
      <c r="BG548" s="40">
        <f t="shared" si="96"/>
        <v>57</v>
      </c>
      <c r="BH548" s="40">
        <f t="shared" si="97"/>
        <v>77</v>
      </c>
      <c r="BI548" s="40">
        <f t="shared" si="98"/>
        <v>43</v>
      </c>
      <c r="BJ548" s="40">
        <f t="shared" si="99"/>
        <v>1</v>
      </c>
      <c r="BK548" s="40">
        <f t="shared" si="100"/>
        <v>92</v>
      </c>
      <c r="BL548" s="40">
        <f t="shared" si="101"/>
        <v>58</v>
      </c>
      <c r="BM548" s="41">
        <f t="shared" si="102"/>
        <v>100</v>
      </c>
      <c r="BN548" s="40">
        <f t="shared" si="103"/>
        <v>100</v>
      </c>
      <c r="BO548" s="41">
        <f t="shared" si="104"/>
        <v>100</v>
      </c>
      <c r="BP548" s="41">
        <f t="shared" si="105"/>
        <v>6</v>
      </c>
      <c r="BQ548" s="41">
        <f t="shared" si="106"/>
        <v>45</v>
      </c>
      <c r="BR548" s="41">
        <f t="shared" si="107"/>
        <v>51</v>
      </c>
    </row>
    <row r="549" spans="2:70" x14ac:dyDescent="0.3">
      <c r="B549" s="12" t="s">
        <v>2155</v>
      </c>
      <c r="C549" s="12">
        <v>203021488</v>
      </c>
      <c r="D549" s="12" t="s">
        <v>245</v>
      </c>
      <c r="E549" s="12" t="s">
        <v>245</v>
      </c>
      <c r="F549" s="12" t="s">
        <v>245</v>
      </c>
      <c r="G549" s="12" t="s">
        <v>92</v>
      </c>
      <c r="H549" s="12" t="s">
        <v>5013</v>
      </c>
      <c r="I549" s="28">
        <v>395000</v>
      </c>
      <c r="J549" s="28">
        <v>399000</v>
      </c>
      <c r="K549" s="28">
        <v>410000</v>
      </c>
      <c r="L549" s="28">
        <v>370000</v>
      </c>
      <c r="M549" s="28">
        <v>395000</v>
      </c>
      <c r="N549" s="28">
        <v>432500</v>
      </c>
      <c r="O549" s="29">
        <v>36</v>
      </c>
      <c r="P549" s="29">
        <v>37</v>
      </c>
      <c r="Q549" s="29">
        <v>85</v>
      </c>
      <c r="R549" s="28">
        <v>400</v>
      </c>
      <c r="S549" s="28">
        <v>360</v>
      </c>
      <c r="T549" s="30">
        <v>1.9</v>
      </c>
      <c r="U549" s="30">
        <v>0</v>
      </c>
      <c r="V549" s="30">
        <v>1.9</v>
      </c>
      <c r="W549" s="30">
        <v>1.7</v>
      </c>
      <c r="X549" s="31">
        <v>5.2658227848101265E-2</v>
      </c>
      <c r="Y549" s="30">
        <v>6.1</v>
      </c>
      <c r="Z549" s="30">
        <v>-0.60000000000000053</v>
      </c>
      <c r="AA549" s="30">
        <v>6.7</v>
      </c>
      <c r="AB549" s="30">
        <v>6.8</v>
      </c>
      <c r="AC549" s="32">
        <v>0.38568343103980246</v>
      </c>
      <c r="AD549" s="30">
        <v>7.3242766952270184</v>
      </c>
      <c r="AE549" s="12">
        <v>318</v>
      </c>
      <c r="AF549" s="12">
        <v>383</v>
      </c>
      <c r="AG549" s="12">
        <v>331</v>
      </c>
      <c r="AH549" s="33">
        <v>6.6374367622259696</v>
      </c>
      <c r="AI549" s="34">
        <v>470000</v>
      </c>
      <c r="AJ549" s="34">
        <v>490000</v>
      </c>
      <c r="AK549" s="34">
        <v>510000</v>
      </c>
      <c r="AL549" s="35">
        <v>-4.0816326530612242E-2</v>
      </c>
      <c r="AM549" s="35">
        <v>-7.8431372549019607E-2</v>
      </c>
      <c r="AN549" s="12">
        <v>2.4</v>
      </c>
      <c r="AO549" s="33">
        <v>0.10000000000000009</v>
      </c>
      <c r="AP549" s="12">
        <v>2.2999999999999998</v>
      </c>
      <c r="AQ549" s="34">
        <v>440</v>
      </c>
      <c r="AR549" s="34">
        <v>420</v>
      </c>
      <c r="AS549" s="31">
        <v>4.7619047619047616E-2</v>
      </c>
      <c r="AT549" s="36">
        <v>1037.1200000000001</v>
      </c>
      <c r="AU549" s="30">
        <v>0.54759999999999998</v>
      </c>
      <c r="AV549" s="30">
        <v>0.45240000000000002</v>
      </c>
      <c r="AW549" s="30">
        <v>0.84289999999999998</v>
      </c>
      <c r="AX549" s="30">
        <v>0.14080000000000001</v>
      </c>
      <c r="AY549" s="30">
        <v>0.2316</v>
      </c>
      <c r="AZ549" s="30">
        <v>0.1867</v>
      </c>
      <c r="BA549" s="30">
        <v>0.53659999999999997</v>
      </c>
      <c r="BB549" s="37">
        <v>1</v>
      </c>
      <c r="BC549" s="29">
        <v>61</v>
      </c>
      <c r="BD549" s="38" t="s">
        <v>4448</v>
      </c>
      <c r="BE549" s="39">
        <v>144.35925043019401</v>
      </c>
      <c r="BF549" s="39">
        <v>-38.089525193848303</v>
      </c>
      <c r="BG549" s="40">
        <f t="shared" si="96"/>
        <v>85</v>
      </c>
      <c r="BH549" s="40">
        <f t="shared" si="97"/>
        <v>77</v>
      </c>
      <c r="BI549" s="40">
        <f t="shared" si="98"/>
        <v>43</v>
      </c>
      <c r="BJ549" s="40">
        <f t="shared" si="99"/>
        <v>1</v>
      </c>
      <c r="BK549" s="40">
        <f t="shared" si="100"/>
        <v>96</v>
      </c>
      <c r="BL549" s="40">
        <f t="shared" si="101"/>
        <v>41</v>
      </c>
      <c r="BM549" s="41">
        <f t="shared" si="102"/>
        <v>100</v>
      </c>
      <c r="BN549" s="40">
        <f t="shared" si="103"/>
        <v>77</v>
      </c>
      <c r="BO549" s="41">
        <f t="shared" si="104"/>
        <v>10</v>
      </c>
      <c r="BP549" s="41">
        <f t="shared" si="105"/>
        <v>16</v>
      </c>
      <c r="BQ549" s="41">
        <f t="shared" si="106"/>
        <v>10</v>
      </c>
      <c r="BR549" s="41">
        <f t="shared" si="107"/>
        <v>43</v>
      </c>
    </row>
    <row r="550" spans="2:70" x14ac:dyDescent="0.3">
      <c r="B550" s="12" t="s">
        <v>948</v>
      </c>
      <c r="C550" s="12">
        <v>203031048</v>
      </c>
      <c r="D550" s="12" t="s">
        <v>729</v>
      </c>
      <c r="E550" s="12" t="s">
        <v>245</v>
      </c>
      <c r="F550" s="12" t="s">
        <v>245</v>
      </c>
      <c r="G550" s="12" t="s">
        <v>92</v>
      </c>
      <c r="H550" s="12" t="s">
        <v>5013</v>
      </c>
      <c r="I550" s="28">
        <v>529000</v>
      </c>
      <c r="J550" s="28">
        <v>525000</v>
      </c>
      <c r="K550" s="28">
        <v>530000</v>
      </c>
      <c r="L550" s="28">
        <v>547500</v>
      </c>
      <c r="M550" s="28">
        <v>556000</v>
      </c>
      <c r="N550" s="28">
        <v>525000</v>
      </c>
      <c r="O550" s="29">
        <v>37</v>
      </c>
      <c r="P550" s="29">
        <v>54</v>
      </c>
      <c r="Q550" s="29">
        <v>68</v>
      </c>
      <c r="R550" s="28">
        <v>420</v>
      </c>
      <c r="S550" s="28">
        <v>400</v>
      </c>
      <c r="T550" s="30">
        <v>3.2</v>
      </c>
      <c r="U550" s="30">
        <v>-0.69999999999999973</v>
      </c>
      <c r="V550" s="30">
        <v>3.9</v>
      </c>
      <c r="W550" s="30">
        <v>3</v>
      </c>
      <c r="X550" s="31">
        <v>4.1285444234404535E-2</v>
      </c>
      <c r="Y550" s="30">
        <v>4.0999999999999996</v>
      </c>
      <c r="Z550" s="30">
        <v>-0.40000000000000036</v>
      </c>
      <c r="AA550" s="30">
        <v>4.5</v>
      </c>
      <c r="AB550" s="30">
        <v>4</v>
      </c>
      <c r="AC550" s="32">
        <v>0.26334269662921345</v>
      </c>
      <c r="AD550" s="30">
        <v>6.378584547474996</v>
      </c>
      <c r="AE550" s="12">
        <v>211</v>
      </c>
      <c r="AF550" s="12">
        <v>222</v>
      </c>
      <c r="AG550" s="12">
        <v>177</v>
      </c>
      <c r="AH550" s="33">
        <v>12.904522613065328</v>
      </c>
      <c r="AI550" s="34">
        <v>795000</v>
      </c>
      <c r="AJ550" s="34">
        <v>750000</v>
      </c>
      <c r="AK550" s="34">
        <v>825000</v>
      </c>
      <c r="AL550" s="35">
        <v>0.06</v>
      </c>
      <c r="AM550" s="35">
        <v>-3.6363636363636362E-2</v>
      </c>
      <c r="AN550" s="12">
        <v>2.2000000000000002</v>
      </c>
      <c r="AO550" s="33">
        <v>0.30000000000000027</v>
      </c>
      <c r="AP550" s="12">
        <v>1.9</v>
      </c>
      <c r="AQ550" s="34">
        <v>500</v>
      </c>
      <c r="AR550" s="34">
        <v>480</v>
      </c>
      <c r="AS550" s="31">
        <v>4.1666666666666664E-2</v>
      </c>
      <c r="AT550" s="36">
        <v>1594.88</v>
      </c>
      <c r="AU550" s="30">
        <v>0.73240000000000005</v>
      </c>
      <c r="AV550" s="30">
        <v>0.2676</v>
      </c>
      <c r="AW550" s="30">
        <v>0.95509999999999995</v>
      </c>
      <c r="AX550" s="30">
        <v>3.9399999999999998E-2</v>
      </c>
      <c r="AY550" s="30">
        <v>0.4032</v>
      </c>
      <c r="AZ550" s="30">
        <v>0.36480000000000001</v>
      </c>
      <c r="BA550" s="30">
        <v>0.20069999999999999</v>
      </c>
      <c r="BB550" s="37">
        <v>5</v>
      </c>
      <c r="BC550" s="29">
        <v>52</v>
      </c>
      <c r="BD550" s="38" t="s">
        <v>3336</v>
      </c>
      <c r="BE550" s="39">
        <v>144.57099656286499</v>
      </c>
      <c r="BF550" s="39">
        <v>-38.170277708390898</v>
      </c>
      <c r="BG550" s="40">
        <f t="shared" si="96"/>
        <v>64</v>
      </c>
      <c r="BH550" s="40">
        <f t="shared" si="97"/>
        <v>80</v>
      </c>
      <c r="BI550" s="40">
        <f t="shared" si="98"/>
        <v>1</v>
      </c>
      <c r="BJ550" s="40">
        <f t="shared" si="99"/>
        <v>31</v>
      </c>
      <c r="BK550" s="40">
        <f t="shared" si="100"/>
        <v>99</v>
      </c>
      <c r="BL550" s="40">
        <f t="shared" si="101"/>
        <v>79</v>
      </c>
      <c r="BM550" s="41">
        <f t="shared" si="102"/>
        <v>88</v>
      </c>
      <c r="BN550" s="40">
        <f t="shared" si="103"/>
        <v>86</v>
      </c>
      <c r="BO550" s="41">
        <f t="shared" si="104"/>
        <v>91</v>
      </c>
      <c r="BP550" s="41">
        <f t="shared" si="105"/>
        <v>49</v>
      </c>
      <c r="BQ550" s="41">
        <f t="shared" si="106"/>
        <v>50</v>
      </c>
      <c r="BR550" s="41">
        <f t="shared" si="107"/>
        <v>55</v>
      </c>
    </row>
    <row r="551" spans="2:70" x14ac:dyDescent="0.3">
      <c r="B551" s="12" t="s">
        <v>1187</v>
      </c>
      <c r="C551" s="12">
        <v>203031049</v>
      </c>
      <c r="D551" s="12" t="s">
        <v>729</v>
      </c>
      <c r="E551" s="12" t="s">
        <v>245</v>
      </c>
      <c r="F551" s="12" t="s">
        <v>2709</v>
      </c>
      <c r="G551" s="12" t="s">
        <v>92</v>
      </c>
      <c r="H551" s="12" t="s">
        <v>5013</v>
      </c>
      <c r="I551" s="28">
        <v>825000</v>
      </c>
      <c r="J551" s="28">
        <v>755000</v>
      </c>
      <c r="K551" s="28">
        <v>798000</v>
      </c>
      <c r="L551" s="28">
        <v>1230000</v>
      </c>
      <c r="M551" s="28">
        <v>1230000</v>
      </c>
      <c r="N551" s="28">
        <v>1255000</v>
      </c>
      <c r="O551" s="29">
        <v>60</v>
      </c>
      <c r="P551" s="29">
        <v>68</v>
      </c>
      <c r="Q551" s="29">
        <v>73</v>
      </c>
      <c r="R551" s="28">
        <v>550</v>
      </c>
      <c r="S551" s="28">
        <v>425</v>
      </c>
      <c r="T551" s="30">
        <v>0.7</v>
      </c>
      <c r="U551" s="30">
        <v>-0.10000000000000009</v>
      </c>
      <c r="V551" s="30">
        <v>0.8</v>
      </c>
      <c r="W551" s="30">
        <v>1.2</v>
      </c>
      <c r="X551" s="31">
        <v>3.4666666666666665E-2</v>
      </c>
      <c r="Y551" s="30">
        <v>2.5</v>
      </c>
      <c r="Z551" s="30">
        <v>0.10000000000000009</v>
      </c>
      <c r="AA551" s="30">
        <v>2.4</v>
      </c>
      <c r="AB551" s="30">
        <v>1.6</v>
      </c>
      <c r="AC551" s="32">
        <v>0.29161011197828296</v>
      </c>
      <c r="AD551" s="30">
        <v>8.411830153219702</v>
      </c>
      <c r="AE551" s="12">
        <v>211</v>
      </c>
      <c r="AF551" s="12">
        <v>222</v>
      </c>
      <c r="AG551" s="12">
        <v>177</v>
      </c>
      <c r="AH551" s="33">
        <v>12.904522613065328</v>
      </c>
      <c r="AI551" s="34">
        <v>795000</v>
      </c>
      <c r="AJ551" s="34">
        <v>750000</v>
      </c>
      <c r="AK551" s="34">
        <v>825000</v>
      </c>
      <c r="AL551" s="35">
        <v>0.06</v>
      </c>
      <c r="AM551" s="35">
        <v>-3.6363636363636362E-2</v>
      </c>
      <c r="AN551" s="12">
        <v>2.2000000000000002</v>
      </c>
      <c r="AO551" s="33">
        <v>0.30000000000000027</v>
      </c>
      <c r="AP551" s="12">
        <v>1.9</v>
      </c>
      <c r="AQ551" s="34">
        <v>500</v>
      </c>
      <c r="AR551" s="34">
        <v>480</v>
      </c>
      <c r="AS551" s="31">
        <v>4.1666666666666664E-2</v>
      </c>
      <c r="AT551" s="36">
        <v>1886.0800000000002</v>
      </c>
      <c r="AU551" s="30">
        <v>0.67349999999999999</v>
      </c>
      <c r="AV551" s="30">
        <v>0.32650000000000001</v>
      </c>
      <c r="AW551" s="30">
        <v>0.92420000000000002</v>
      </c>
      <c r="AX551" s="30">
        <v>4.99E-2</v>
      </c>
      <c r="AY551" s="30">
        <v>0.53110000000000002</v>
      </c>
      <c r="AZ551" s="30">
        <v>0.25130000000000002</v>
      </c>
      <c r="BA551" s="30">
        <v>0.16769999999999999</v>
      </c>
      <c r="BB551" s="37">
        <v>8</v>
      </c>
      <c r="BC551" s="29">
        <v>108</v>
      </c>
      <c r="BD551" s="38" t="s">
        <v>3537</v>
      </c>
      <c r="BE551" s="39">
        <v>144.029184232311</v>
      </c>
      <c r="BF551" s="39">
        <v>-38.450262295119202</v>
      </c>
      <c r="BG551" s="40">
        <f t="shared" si="96"/>
        <v>100</v>
      </c>
      <c r="BH551" s="40">
        <f t="shared" si="97"/>
        <v>80</v>
      </c>
      <c r="BI551" s="40">
        <f t="shared" si="98"/>
        <v>1</v>
      </c>
      <c r="BJ551" s="40">
        <f t="shared" si="99"/>
        <v>31</v>
      </c>
      <c r="BK551" s="40">
        <f t="shared" si="100"/>
        <v>85</v>
      </c>
      <c r="BL551" s="40">
        <f t="shared" si="101"/>
        <v>100</v>
      </c>
      <c r="BM551" s="41">
        <f t="shared" si="102"/>
        <v>66</v>
      </c>
      <c r="BN551" s="40">
        <f t="shared" si="103"/>
        <v>66</v>
      </c>
      <c r="BO551" s="41">
        <f t="shared" si="104"/>
        <v>73</v>
      </c>
      <c r="BP551" s="41">
        <f t="shared" si="105"/>
        <v>75</v>
      </c>
      <c r="BQ551" s="41">
        <f t="shared" si="106"/>
        <v>80</v>
      </c>
      <c r="BR551" s="41">
        <f t="shared" si="107"/>
        <v>59</v>
      </c>
    </row>
    <row r="552" spans="2:70" x14ac:dyDescent="0.3">
      <c r="B552" s="12" t="s">
        <v>1825</v>
      </c>
      <c r="C552" s="12">
        <v>203031051</v>
      </c>
      <c r="D552" s="12" t="s">
        <v>729</v>
      </c>
      <c r="E552" s="12" t="s">
        <v>245</v>
      </c>
      <c r="F552" s="12" t="s">
        <v>2709</v>
      </c>
      <c r="G552" s="12" t="s">
        <v>92</v>
      </c>
      <c r="H552" s="12" t="s">
        <v>5013</v>
      </c>
      <c r="I552" s="28">
        <v>650000</v>
      </c>
      <c r="J552" s="28">
        <v>639000</v>
      </c>
      <c r="K552" s="28">
        <v>629000</v>
      </c>
      <c r="L552" s="28">
        <v>640000</v>
      </c>
      <c r="M552" s="28">
        <v>640000</v>
      </c>
      <c r="N552" s="28">
        <v>630000</v>
      </c>
      <c r="O552" s="29">
        <v>91</v>
      </c>
      <c r="P552" s="29">
        <v>91</v>
      </c>
      <c r="Q552" s="29">
        <v>75</v>
      </c>
      <c r="R552" s="28">
        <v>400</v>
      </c>
      <c r="S552" s="28">
        <v>390</v>
      </c>
      <c r="T552" s="30">
        <v>2.9</v>
      </c>
      <c r="U552" s="30">
        <v>0.10000000000000009</v>
      </c>
      <c r="V552" s="30">
        <v>2.8</v>
      </c>
      <c r="W552" s="30">
        <v>2</v>
      </c>
      <c r="X552" s="31">
        <v>3.2000000000000001E-2</v>
      </c>
      <c r="Y552" s="30">
        <v>4.2</v>
      </c>
      <c r="Z552" s="30">
        <v>-9.9999999999999645E-2</v>
      </c>
      <c r="AA552" s="30">
        <v>4.3</v>
      </c>
      <c r="AB552" s="30">
        <v>4.4000000000000004</v>
      </c>
      <c r="AC552" s="32">
        <v>0.31355825912454532</v>
      </c>
      <c r="AD552" s="30">
        <v>9.7986955976420411</v>
      </c>
      <c r="AE552" s="12">
        <v>211</v>
      </c>
      <c r="AF552" s="12">
        <v>222</v>
      </c>
      <c r="AG552" s="12">
        <v>177</v>
      </c>
      <c r="AH552" s="33">
        <v>12.904522613065328</v>
      </c>
      <c r="AI552" s="34">
        <v>795000</v>
      </c>
      <c r="AJ552" s="34">
        <v>750000</v>
      </c>
      <c r="AK552" s="34">
        <v>825000</v>
      </c>
      <c r="AL552" s="35">
        <v>0.06</v>
      </c>
      <c r="AM552" s="35">
        <v>-3.6363636363636362E-2</v>
      </c>
      <c r="AN552" s="12">
        <v>2.2000000000000002</v>
      </c>
      <c r="AO552" s="33">
        <v>0.30000000000000027</v>
      </c>
      <c r="AP552" s="12">
        <v>1.9</v>
      </c>
      <c r="AQ552" s="34">
        <v>500</v>
      </c>
      <c r="AR552" s="34">
        <v>480</v>
      </c>
      <c r="AS552" s="31">
        <v>4.1666666666666664E-2</v>
      </c>
      <c r="AT552" s="36">
        <v>1275.68</v>
      </c>
      <c r="AU552" s="30">
        <v>0.66779999999999995</v>
      </c>
      <c r="AV552" s="30">
        <v>0.3322</v>
      </c>
      <c r="AW552" s="30">
        <v>0.92120000000000002</v>
      </c>
      <c r="AX552" s="30">
        <v>6.7199999999999996E-2</v>
      </c>
      <c r="AY552" s="30">
        <v>0.52580000000000005</v>
      </c>
      <c r="AZ552" s="30">
        <v>0.2261</v>
      </c>
      <c r="BA552" s="30">
        <v>0.20849999999999999</v>
      </c>
      <c r="BB552" s="37">
        <v>1</v>
      </c>
      <c r="BC552" s="29">
        <v>46</v>
      </c>
      <c r="BD552" s="38" t="s">
        <v>4135</v>
      </c>
      <c r="BE552" s="39">
        <v>144.68208114520399</v>
      </c>
      <c r="BF552" s="39">
        <v>-38.168221372959103</v>
      </c>
      <c r="BG552" s="40">
        <f t="shared" si="96"/>
        <v>69</v>
      </c>
      <c r="BH552" s="40">
        <f t="shared" si="97"/>
        <v>80</v>
      </c>
      <c r="BI552" s="40">
        <f t="shared" si="98"/>
        <v>1</v>
      </c>
      <c r="BJ552" s="40">
        <f t="shared" si="99"/>
        <v>31</v>
      </c>
      <c r="BK552" s="40">
        <f t="shared" si="100"/>
        <v>100</v>
      </c>
      <c r="BL552" s="40">
        <f t="shared" si="101"/>
        <v>100</v>
      </c>
      <c r="BM552" s="41">
        <f t="shared" si="102"/>
        <v>57</v>
      </c>
      <c r="BN552" s="40">
        <f t="shared" si="103"/>
        <v>52</v>
      </c>
      <c r="BO552" s="41">
        <f t="shared" si="104"/>
        <v>58</v>
      </c>
      <c r="BP552" s="41">
        <f t="shared" si="105"/>
        <v>47</v>
      </c>
      <c r="BQ552" s="41">
        <f t="shared" si="106"/>
        <v>10</v>
      </c>
      <c r="BR552" s="41">
        <f t="shared" si="107"/>
        <v>47</v>
      </c>
    </row>
    <row r="553" spans="2:70" x14ac:dyDescent="0.3">
      <c r="B553" s="12" t="s">
        <v>949</v>
      </c>
      <c r="C553" s="12">
        <v>203031053</v>
      </c>
      <c r="D553" s="12" t="s">
        <v>729</v>
      </c>
      <c r="E553" s="12" t="s">
        <v>245</v>
      </c>
      <c r="F553" s="12" t="s">
        <v>245</v>
      </c>
      <c r="G553" s="12" t="s">
        <v>92</v>
      </c>
      <c r="H553" s="12" t="s">
        <v>5013</v>
      </c>
      <c r="I553" s="28">
        <v>860000</v>
      </c>
      <c r="J553" s="28">
        <v>887900</v>
      </c>
      <c r="K553" s="28">
        <v>959000</v>
      </c>
      <c r="L553" s="28">
        <v>995000</v>
      </c>
      <c r="M553" s="28">
        <v>995000</v>
      </c>
      <c r="N553" s="28">
        <v>980000</v>
      </c>
      <c r="O553" s="29">
        <v>92</v>
      </c>
      <c r="P553" s="29">
        <v>76</v>
      </c>
      <c r="Q553" s="29">
        <v>59</v>
      </c>
      <c r="R553" s="28">
        <v>600</v>
      </c>
      <c r="S553" s="28">
        <v>560</v>
      </c>
      <c r="T553" s="30">
        <v>2.1</v>
      </c>
      <c r="U553" s="30">
        <v>-0.10000000000000009</v>
      </c>
      <c r="V553" s="30">
        <v>2.2000000000000002</v>
      </c>
      <c r="W553" s="30">
        <v>2</v>
      </c>
      <c r="X553" s="31">
        <v>3.6279069767441857E-2</v>
      </c>
      <c r="Y553" s="30">
        <v>7.8</v>
      </c>
      <c r="Z553" s="30">
        <v>-0.60000000000000053</v>
      </c>
      <c r="AA553" s="30">
        <v>8.4</v>
      </c>
      <c r="AB553" s="30">
        <v>7.5</v>
      </c>
      <c r="AC553" s="32">
        <v>0.2348593975073589</v>
      </c>
      <c r="AD553" s="30">
        <v>6.4736885210361752</v>
      </c>
      <c r="AE553" s="12">
        <v>211</v>
      </c>
      <c r="AF553" s="12">
        <v>222</v>
      </c>
      <c r="AG553" s="12">
        <v>177</v>
      </c>
      <c r="AH553" s="33">
        <v>12.904522613065328</v>
      </c>
      <c r="AI553" s="34">
        <v>795000</v>
      </c>
      <c r="AJ553" s="34">
        <v>750000</v>
      </c>
      <c r="AK553" s="34">
        <v>825000</v>
      </c>
      <c r="AL553" s="35">
        <v>0.06</v>
      </c>
      <c r="AM553" s="35">
        <v>-3.6363636363636362E-2</v>
      </c>
      <c r="AN553" s="12">
        <v>2.2000000000000002</v>
      </c>
      <c r="AO553" s="33">
        <v>0.30000000000000027</v>
      </c>
      <c r="AP553" s="12">
        <v>1.9</v>
      </c>
      <c r="AQ553" s="34">
        <v>500</v>
      </c>
      <c r="AR553" s="34">
        <v>480</v>
      </c>
      <c r="AS553" s="31">
        <v>4.1666666666666664E-2</v>
      </c>
      <c r="AT553" s="36">
        <v>2554.7200000000003</v>
      </c>
      <c r="AU553" s="30">
        <v>0.77339999999999998</v>
      </c>
      <c r="AV553" s="30">
        <v>0.2266</v>
      </c>
      <c r="AW553" s="30">
        <v>0.92179999999999995</v>
      </c>
      <c r="AX553" s="30">
        <v>6.9800000000000001E-2</v>
      </c>
      <c r="AY553" s="30">
        <v>0.3533</v>
      </c>
      <c r="AZ553" s="30">
        <v>0.41420000000000001</v>
      </c>
      <c r="BA553" s="30">
        <v>0.19869999999999999</v>
      </c>
      <c r="BB553" s="37">
        <v>8</v>
      </c>
      <c r="BC553" s="29">
        <v>83</v>
      </c>
      <c r="BD553" s="38" t="s">
        <v>3337</v>
      </c>
      <c r="BE553" s="39">
        <v>144.267795710602</v>
      </c>
      <c r="BF553" s="39">
        <v>-38.321302403764598</v>
      </c>
      <c r="BG553" s="40">
        <f t="shared" si="96"/>
        <v>82</v>
      </c>
      <c r="BH553" s="40">
        <f t="shared" si="97"/>
        <v>80</v>
      </c>
      <c r="BI553" s="40">
        <f t="shared" si="98"/>
        <v>1</v>
      </c>
      <c r="BJ553" s="40">
        <f t="shared" si="99"/>
        <v>31</v>
      </c>
      <c r="BK553" s="40">
        <f t="shared" si="100"/>
        <v>90</v>
      </c>
      <c r="BL553" s="40">
        <f t="shared" si="101"/>
        <v>68</v>
      </c>
      <c r="BM553" s="41">
        <f t="shared" si="102"/>
        <v>71</v>
      </c>
      <c r="BN553" s="40">
        <f t="shared" si="103"/>
        <v>85</v>
      </c>
      <c r="BO553" s="41">
        <f t="shared" si="104"/>
        <v>100</v>
      </c>
      <c r="BP553" s="41">
        <f t="shared" si="105"/>
        <v>1</v>
      </c>
      <c r="BQ553" s="41">
        <f t="shared" si="106"/>
        <v>80</v>
      </c>
      <c r="BR553" s="41">
        <f t="shared" si="107"/>
        <v>53</v>
      </c>
    </row>
    <row r="554" spans="2:70" x14ac:dyDescent="0.3">
      <c r="B554" s="12" t="s">
        <v>728</v>
      </c>
      <c r="C554" s="12">
        <v>203031489</v>
      </c>
      <c r="D554" s="12" t="s">
        <v>729</v>
      </c>
      <c r="E554" s="12" t="s">
        <v>245</v>
      </c>
      <c r="F554" s="12" t="s">
        <v>245</v>
      </c>
      <c r="G554" s="12" t="s">
        <v>92</v>
      </c>
      <c r="H554" s="12" t="s">
        <v>5013</v>
      </c>
      <c r="I554" s="28">
        <v>585000</v>
      </c>
      <c r="J554" s="28">
        <v>635000</v>
      </c>
      <c r="K554" s="28">
        <v>695000</v>
      </c>
      <c r="L554" s="28">
        <v>1010000</v>
      </c>
      <c r="M554" s="28">
        <v>1010000</v>
      </c>
      <c r="N554" s="28">
        <v>900000</v>
      </c>
      <c r="O554" s="29">
        <v>74</v>
      </c>
      <c r="P554" s="29">
        <v>74</v>
      </c>
      <c r="Q554" s="29">
        <v>57</v>
      </c>
      <c r="R554" s="28">
        <v>540</v>
      </c>
      <c r="S554" s="28">
        <v>495</v>
      </c>
      <c r="T554" s="30">
        <v>3.5</v>
      </c>
      <c r="U554" s="30">
        <v>-0.10000000000000009</v>
      </c>
      <c r="V554" s="30">
        <v>3.6</v>
      </c>
      <c r="W554" s="30">
        <v>2.5</v>
      </c>
      <c r="X554" s="31">
        <v>4.8000000000000001E-2</v>
      </c>
      <c r="Y554" s="30">
        <v>6.2</v>
      </c>
      <c r="Z554" s="30">
        <v>-0.59999999999999964</v>
      </c>
      <c r="AA554" s="30">
        <v>6.8</v>
      </c>
      <c r="AB554" s="30">
        <v>3.9</v>
      </c>
      <c r="AC554" s="32">
        <v>0.21905627312260659</v>
      </c>
      <c r="AD554" s="30">
        <v>4.5636723567209705</v>
      </c>
      <c r="AE554" s="12">
        <v>211</v>
      </c>
      <c r="AF554" s="12">
        <v>222</v>
      </c>
      <c r="AG554" s="12">
        <v>177</v>
      </c>
      <c r="AH554" s="33">
        <v>12.904522613065328</v>
      </c>
      <c r="AI554" s="34">
        <v>795000</v>
      </c>
      <c r="AJ554" s="34">
        <v>750000</v>
      </c>
      <c r="AK554" s="34">
        <v>825000</v>
      </c>
      <c r="AL554" s="35">
        <v>0.06</v>
      </c>
      <c r="AM554" s="35">
        <v>-3.6363636363636362E-2</v>
      </c>
      <c r="AN554" s="12">
        <v>2.2000000000000002</v>
      </c>
      <c r="AO554" s="33">
        <v>0.30000000000000027</v>
      </c>
      <c r="AP554" s="12">
        <v>1.9</v>
      </c>
      <c r="AQ554" s="34">
        <v>500</v>
      </c>
      <c r="AR554" s="34">
        <v>480</v>
      </c>
      <c r="AS554" s="31">
        <v>4.1666666666666664E-2</v>
      </c>
      <c r="AT554" s="36">
        <v>2465.1200000000003</v>
      </c>
      <c r="AU554" s="30">
        <v>0.78700000000000003</v>
      </c>
      <c r="AV554" s="30">
        <v>0.21299999999999999</v>
      </c>
      <c r="AW554" s="30">
        <v>0.9204</v>
      </c>
      <c r="AX554" s="30">
        <v>6.4500000000000002E-2</v>
      </c>
      <c r="AY554" s="30">
        <v>0.2944</v>
      </c>
      <c r="AZ554" s="30">
        <v>0.4199</v>
      </c>
      <c r="BA554" s="30">
        <v>0.25929999999999997</v>
      </c>
      <c r="BB554" s="37">
        <v>8.5</v>
      </c>
      <c r="BC554" s="29">
        <v>68</v>
      </c>
      <c r="BD554" s="38" t="s">
        <v>3161</v>
      </c>
      <c r="BE554" s="39">
        <v>144.42086672989399</v>
      </c>
      <c r="BF554" s="39">
        <v>-38.256359302763897</v>
      </c>
      <c r="BG554" s="40">
        <f t="shared" si="96"/>
        <v>59</v>
      </c>
      <c r="BH554" s="40">
        <f t="shared" si="97"/>
        <v>80</v>
      </c>
      <c r="BI554" s="40">
        <f t="shared" si="98"/>
        <v>1</v>
      </c>
      <c r="BJ554" s="40">
        <f t="shared" si="99"/>
        <v>31</v>
      </c>
      <c r="BK554" s="40">
        <f t="shared" si="100"/>
        <v>94</v>
      </c>
      <c r="BL554" s="40">
        <f t="shared" si="101"/>
        <v>55</v>
      </c>
      <c r="BM554" s="41">
        <f t="shared" si="102"/>
        <v>100</v>
      </c>
      <c r="BN554" s="40">
        <f t="shared" si="103"/>
        <v>100</v>
      </c>
      <c r="BO554" s="41">
        <f t="shared" si="104"/>
        <v>100</v>
      </c>
      <c r="BP554" s="41">
        <f t="shared" si="105"/>
        <v>14</v>
      </c>
      <c r="BQ554" s="41">
        <f t="shared" si="106"/>
        <v>85</v>
      </c>
      <c r="BR554" s="41">
        <f t="shared" si="107"/>
        <v>54</v>
      </c>
    </row>
    <row r="555" spans="2:70" x14ac:dyDescent="0.3">
      <c r="B555" s="12" t="s">
        <v>730</v>
      </c>
      <c r="C555" s="12">
        <v>203031490</v>
      </c>
      <c r="D555" s="12" t="s">
        <v>729</v>
      </c>
      <c r="E555" s="12" t="s">
        <v>245</v>
      </c>
      <c r="F555" s="12" t="s">
        <v>245</v>
      </c>
      <c r="G555" s="12" t="s">
        <v>92</v>
      </c>
      <c r="H555" s="12" t="s">
        <v>5013</v>
      </c>
      <c r="I555" s="28">
        <v>900000</v>
      </c>
      <c r="J555" s="28">
        <v>895000</v>
      </c>
      <c r="K555" s="28">
        <v>895000</v>
      </c>
      <c r="L555" s="28">
        <v>740000</v>
      </c>
      <c r="M555" s="28">
        <v>740000</v>
      </c>
      <c r="N555" s="28">
        <v>770000</v>
      </c>
      <c r="O555" s="29">
        <v>110</v>
      </c>
      <c r="P555" s="29">
        <v>103</v>
      </c>
      <c r="Q555" s="29">
        <v>97</v>
      </c>
      <c r="R555" s="28">
        <v>490</v>
      </c>
      <c r="S555" s="28">
        <v>480</v>
      </c>
      <c r="T555" s="30">
        <v>2.6</v>
      </c>
      <c r="U555" s="30">
        <v>0</v>
      </c>
      <c r="V555" s="30">
        <v>2.6</v>
      </c>
      <c r="W555" s="30">
        <v>2</v>
      </c>
      <c r="X555" s="31">
        <v>2.831111111111111E-2</v>
      </c>
      <c r="Y555" s="30">
        <v>5.0999999999999996</v>
      </c>
      <c r="Z555" s="30">
        <v>0.39999999999999947</v>
      </c>
      <c r="AA555" s="30">
        <v>4.7</v>
      </c>
      <c r="AB555" s="30">
        <v>5.3</v>
      </c>
      <c r="AC555" s="32">
        <v>0.23246546227417639</v>
      </c>
      <c r="AD555" s="30">
        <v>8.2111034555242846</v>
      </c>
      <c r="AE555" s="12">
        <v>211</v>
      </c>
      <c r="AF555" s="12">
        <v>222</v>
      </c>
      <c r="AG555" s="12">
        <v>177</v>
      </c>
      <c r="AH555" s="33">
        <v>12.904522613065328</v>
      </c>
      <c r="AI555" s="34">
        <v>795000</v>
      </c>
      <c r="AJ555" s="34">
        <v>750000</v>
      </c>
      <c r="AK555" s="34">
        <v>825000</v>
      </c>
      <c r="AL555" s="35">
        <v>0.06</v>
      </c>
      <c r="AM555" s="35">
        <v>-3.6363636363636362E-2</v>
      </c>
      <c r="AN555" s="12">
        <v>2.2000000000000002</v>
      </c>
      <c r="AO555" s="33">
        <v>0.30000000000000027</v>
      </c>
      <c r="AP555" s="12">
        <v>1.9</v>
      </c>
      <c r="AQ555" s="34">
        <v>500</v>
      </c>
      <c r="AR555" s="34">
        <v>480</v>
      </c>
      <c r="AS555" s="31">
        <v>4.1666666666666664E-2</v>
      </c>
      <c r="AT555" s="36">
        <v>2107.84</v>
      </c>
      <c r="AU555" s="30">
        <v>0.75419999999999998</v>
      </c>
      <c r="AV555" s="30">
        <v>0.24579999999999999</v>
      </c>
      <c r="AW555" s="30">
        <v>0.93820000000000003</v>
      </c>
      <c r="AX555" s="30">
        <v>5.6399999999999999E-2</v>
      </c>
      <c r="AY555" s="30">
        <v>0.41649999999999998</v>
      </c>
      <c r="AZ555" s="30">
        <v>0.37490000000000001</v>
      </c>
      <c r="BA555" s="30">
        <v>0.1772</v>
      </c>
      <c r="BB555" s="37">
        <v>7</v>
      </c>
      <c r="BC555" s="29">
        <v>61</v>
      </c>
      <c r="BD555" s="38" t="s">
        <v>3162</v>
      </c>
      <c r="BE555" s="39">
        <v>144.522003313797</v>
      </c>
      <c r="BF555" s="39">
        <v>-38.237581335235603</v>
      </c>
      <c r="BG555" s="40">
        <f t="shared" si="96"/>
        <v>74</v>
      </c>
      <c r="BH555" s="40">
        <f t="shared" si="97"/>
        <v>80</v>
      </c>
      <c r="BI555" s="40">
        <f t="shared" si="98"/>
        <v>1</v>
      </c>
      <c r="BJ555" s="40">
        <f t="shared" si="99"/>
        <v>31</v>
      </c>
      <c r="BK555" s="40">
        <f t="shared" si="100"/>
        <v>96</v>
      </c>
      <c r="BL555" s="40">
        <f t="shared" si="101"/>
        <v>82</v>
      </c>
      <c r="BM555" s="41">
        <f t="shared" si="102"/>
        <v>45</v>
      </c>
      <c r="BN555" s="40">
        <f t="shared" si="103"/>
        <v>68</v>
      </c>
      <c r="BO555" s="41">
        <f t="shared" si="104"/>
        <v>100</v>
      </c>
      <c r="BP555" s="41">
        <f t="shared" si="105"/>
        <v>32</v>
      </c>
      <c r="BQ555" s="41">
        <f t="shared" si="106"/>
        <v>70</v>
      </c>
      <c r="BR555" s="41">
        <f t="shared" si="107"/>
        <v>52</v>
      </c>
    </row>
    <row r="556" spans="2:70" x14ac:dyDescent="0.3">
      <c r="B556" s="12" t="s">
        <v>950</v>
      </c>
      <c r="C556" s="12">
        <v>204011054</v>
      </c>
      <c r="D556" s="12" t="s">
        <v>440</v>
      </c>
      <c r="E556" s="12" t="s">
        <v>188</v>
      </c>
      <c r="F556" s="12" t="s">
        <v>2709</v>
      </c>
      <c r="G556" s="12" t="s">
        <v>92</v>
      </c>
      <c r="H556" s="12" t="s">
        <v>5013</v>
      </c>
      <c r="I556" s="28">
        <v>399000</v>
      </c>
      <c r="J556" s="28">
        <v>399000</v>
      </c>
      <c r="K556" s="28">
        <v>375000</v>
      </c>
      <c r="L556" s="28">
        <v>450000</v>
      </c>
      <c r="M556" s="28">
        <v>450000</v>
      </c>
      <c r="N556" s="28">
        <v>415000</v>
      </c>
      <c r="O556" s="29">
        <v>97</v>
      </c>
      <c r="P556" s="29">
        <v>97</v>
      </c>
      <c r="Q556" s="29">
        <v>17</v>
      </c>
      <c r="R556" s="28">
        <v>320</v>
      </c>
      <c r="S556" s="28">
        <v>300</v>
      </c>
      <c r="T556" s="30">
        <v>3.6</v>
      </c>
      <c r="U556" s="30">
        <v>0.89999999999999991</v>
      </c>
      <c r="V556" s="30">
        <v>2.7</v>
      </c>
      <c r="W556" s="30">
        <v>3</v>
      </c>
      <c r="X556" s="31">
        <v>4.170426065162907E-2</v>
      </c>
      <c r="Y556" s="30">
        <v>2.4</v>
      </c>
      <c r="Z556" s="30">
        <v>-0.60000000000000009</v>
      </c>
      <c r="AA556" s="30">
        <v>3</v>
      </c>
      <c r="AB556" s="30">
        <v>3.3</v>
      </c>
      <c r="AC556" s="32">
        <v>0.25173064820641911</v>
      </c>
      <c r="AD556" s="30">
        <v>6.0360894611995928</v>
      </c>
      <c r="AE556" s="12">
        <v>73</v>
      </c>
      <c r="AF556" s="12">
        <v>58</v>
      </c>
      <c r="AG556" s="12">
        <v>48</v>
      </c>
      <c r="AH556" s="33">
        <v>14.903225806451612</v>
      </c>
      <c r="AI556" s="34">
        <v>409000</v>
      </c>
      <c r="AJ556" s="34">
        <v>420000</v>
      </c>
      <c r="AK556" s="34">
        <v>410000</v>
      </c>
      <c r="AL556" s="35">
        <v>-2.6190476190476191E-2</v>
      </c>
      <c r="AM556" s="35">
        <v>-2.4390243902439024E-3</v>
      </c>
      <c r="AN556" s="12">
        <v>1.5</v>
      </c>
      <c r="AO556" s="33">
        <v>-0.5</v>
      </c>
      <c r="AP556" s="12">
        <v>2</v>
      </c>
      <c r="AQ556" s="34">
        <v>380</v>
      </c>
      <c r="AR556" s="34">
        <v>370</v>
      </c>
      <c r="AS556" s="31">
        <v>2.7027027027027029E-2</v>
      </c>
      <c r="AT556" s="36">
        <v>1271.2</v>
      </c>
      <c r="AU556" s="30">
        <v>0.62690000000000001</v>
      </c>
      <c r="AV556" s="30">
        <v>0.37309999999999999</v>
      </c>
      <c r="AW556" s="30">
        <v>0.92300000000000004</v>
      </c>
      <c r="AX556" s="30">
        <v>3.0700000000000002E-2</v>
      </c>
      <c r="AY556" s="30">
        <v>0.51259999999999994</v>
      </c>
      <c r="AZ556" s="30">
        <v>0.27160000000000001</v>
      </c>
      <c r="BA556" s="30">
        <v>0.17660000000000001</v>
      </c>
      <c r="BB556" s="37">
        <v>3.5</v>
      </c>
      <c r="BC556" s="29">
        <v>97</v>
      </c>
      <c r="BD556" s="38" t="s">
        <v>3338</v>
      </c>
      <c r="BE556" s="39">
        <v>145.83504120048201</v>
      </c>
      <c r="BF556" s="39">
        <v>-37.2819968952941</v>
      </c>
      <c r="BG556" s="40">
        <f t="shared" si="96"/>
        <v>57</v>
      </c>
      <c r="BH556" s="40">
        <f t="shared" si="97"/>
        <v>92</v>
      </c>
      <c r="BI556" s="40">
        <f t="shared" si="98"/>
        <v>1</v>
      </c>
      <c r="BJ556" s="40">
        <f t="shared" si="99"/>
        <v>1</v>
      </c>
      <c r="BK556" s="40">
        <f t="shared" si="100"/>
        <v>87</v>
      </c>
      <c r="BL556" s="40">
        <f t="shared" si="101"/>
        <v>100</v>
      </c>
      <c r="BM556" s="41">
        <f t="shared" si="102"/>
        <v>89</v>
      </c>
      <c r="BN556" s="40">
        <f t="shared" si="103"/>
        <v>90</v>
      </c>
      <c r="BO556" s="41">
        <f t="shared" si="104"/>
        <v>99</v>
      </c>
      <c r="BP556" s="41">
        <f t="shared" si="105"/>
        <v>77</v>
      </c>
      <c r="BQ556" s="41">
        <f t="shared" si="106"/>
        <v>35</v>
      </c>
      <c r="BR556" s="41">
        <f t="shared" si="107"/>
        <v>56</v>
      </c>
    </row>
    <row r="557" spans="2:70" x14ac:dyDescent="0.3">
      <c r="B557" s="12" t="s">
        <v>951</v>
      </c>
      <c r="C557" s="12">
        <v>204011055</v>
      </c>
      <c r="D557" s="12" t="s">
        <v>440</v>
      </c>
      <c r="E557" s="12" t="s">
        <v>188</v>
      </c>
      <c r="F557" s="12" t="s">
        <v>2709</v>
      </c>
      <c r="G557" s="12" t="s">
        <v>92</v>
      </c>
      <c r="H557" s="12" t="s">
        <v>5013</v>
      </c>
      <c r="I557" s="28">
        <v>395000</v>
      </c>
      <c r="J557" s="28">
        <v>395000</v>
      </c>
      <c r="K557" s="28">
        <v>345000</v>
      </c>
      <c r="L557" s="28">
        <v>235000</v>
      </c>
      <c r="M557" s="28">
        <v>400000</v>
      </c>
      <c r="N557" s="28">
        <v>300000</v>
      </c>
      <c r="O557" s="29">
        <v>57</v>
      </c>
      <c r="P557" s="29">
        <v>183</v>
      </c>
      <c r="Q557" s="29">
        <v>18</v>
      </c>
      <c r="R557" s="28">
        <v>345</v>
      </c>
      <c r="S557" s="28">
        <v>300</v>
      </c>
      <c r="T557" s="30">
        <v>0.6</v>
      </c>
      <c r="U557" s="30">
        <v>0.3</v>
      </c>
      <c r="V557" s="30">
        <v>0.3</v>
      </c>
      <c r="W557" s="30">
        <v>1.1000000000000001</v>
      </c>
      <c r="X557" s="31">
        <v>4.541772151898734E-2</v>
      </c>
      <c r="Y557" s="30">
        <v>5.8</v>
      </c>
      <c r="Z557" s="30">
        <v>0</v>
      </c>
      <c r="AA557" s="30">
        <v>5.8</v>
      </c>
      <c r="AB557" s="30">
        <v>4.0999999999999996</v>
      </c>
      <c r="AC557" s="32">
        <v>0.2718761820703568</v>
      </c>
      <c r="AD557" s="30">
        <v>5.9861255249604763</v>
      </c>
      <c r="AE557" s="12">
        <v>73</v>
      </c>
      <c r="AF557" s="12">
        <v>58</v>
      </c>
      <c r="AG557" s="12">
        <v>48</v>
      </c>
      <c r="AH557" s="33">
        <v>14.903225806451612</v>
      </c>
      <c r="AI557" s="34">
        <v>409000</v>
      </c>
      <c r="AJ557" s="34">
        <v>420000</v>
      </c>
      <c r="AK557" s="34">
        <v>410000</v>
      </c>
      <c r="AL557" s="35">
        <v>-2.6190476190476191E-2</v>
      </c>
      <c r="AM557" s="35">
        <v>-2.4390243902439024E-3</v>
      </c>
      <c r="AN557" s="12">
        <v>1.5</v>
      </c>
      <c r="AO557" s="33">
        <v>-0.5</v>
      </c>
      <c r="AP557" s="12">
        <v>2</v>
      </c>
      <c r="AQ557" s="34">
        <v>380</v>
      </c>
      <c r="AR557" s="34">
        <v>370</v>
      </c>
      <c r="AS557" s="31">
        <v>2.7027027027027029E-2</v>
      </c>
      <c r="AT557" s="36">
        <v>1268.96</v>
      </c>
      <c r="AU557" s="30">
        <v>0.64280000000000004</v>
      </c>
      <c r="AV557" s="30">
        <v>0.35720000000000002</v>
      </c>
      <c r="AW557" s="30">
        <v>0.95369999999999999</v>
      </c>
      <c r="AX557" s="30">
        <v>3.8300000000000001E-2</v>
      </c>
      <c r="AY557" s="30">
        <v>0.51129999999999998</v>
      </c>
      <c r="AZ557" s="30">
        <v>0.26719999999999999</v>
      </c>
      <c r="BA557" s="30">
        <v>0.1686</v>
      </c>
      <c r="BB557" s="37">
        <v>2</v>
      </c>
      <c r="BC557" s="29">
        <v>133</v>
      </c>
      <c r="BD557" s="38" t="s">
        <v>3339</v>
      </c>
      <c r="BE557" s="39">
        <v>145.56796873407299</v>
      </c>
      <c r="BF557" s="39">
        <v>-36.721762410415302</v>
      </c>
      <c r="BG557" s="40">
        <f t="shared" si="96"/>
        <v>100</v>
      </c>
      <c r="BH557" s="40">
        <f t="shared" si="97"/>
        <v>92</v>
      </c>
      <c r="BI557" s="40">
        <f t="shared" si="98"/>
        <v>1</v>
      </c>
      <c r="BJ557" s="40">
        <f t="shared" si="99"/>
        <v>1</v>
      </c>
      <c r="BK557" s="40">
        <f t="shared" si="100"/>
        <v>80</v>
      </c>
      <c r="BL557" s="40">
        <f t="shared" si="101"/>
        <v>100</v>
      </c>
      <c r="BM557" s="41">
        <f t="shared" si="102"/>
        <v>100</v>
      </c>
      <c r="BN557" s="40">
        <f t="shared" si="103"/>
        <v>90</v>
      </c>
      <c r="BO557" s="41">
        <f t="shared" si="104"/>
        <v>86</v>
      </c>
      <c r="BP557" s="41">
        <f t="shared" si="105"/>
        <v>21</v>
      </c>
      <c r="BQ557" s="41">
        <f t="shared" si="106"/>
        <v>20</v>
      </c>
      <c r="BR557" s="41">
        <f t="shared" si="107"/>
        <v>54</v>
      </c>
    </row>
    <row r="558" spans="2:70" x14ac:dyDescent="0.3">
      <c r="B558" s="12" t="s">
        <v>1188</v>
      </c>
      <c r="C558" s="12">
        <v>204011056</v>
      </c>
      <c r="D558" s="12" t="s">
        <v>440</v>
      </c>
      <c r="E558" s="12" t="s">
        <v>188</v>
      </c>
      <c r="F558" s="12" t="s">
        <v>2709</v>
      </c>
      <c r="G558" s="12" t="s">
        <v>92</v>
      </c>
      <c r="H558" s="12" t="s">
        <v>5013</v>
      </c>
      <c r="I558" s="28">
        <v>410000</v>
      </c>
      <c r="J558" s="28">
        <v>399000</v>
      </c>
      <c r="K558" s="28">
        <v>430000</v>
      </c>
      <c r="L558" s="28">
        <v>388000</v>
      </c>
      <c r="M558" s="28">
        <v>382000</v>
      </c>
      <c r="N558" s="28">
        <v>400000</v>
      </c>
      <c r="O558" s="29">
        <v>57</v>
      </c>
      <c r="P558" s="29">
        <v>62</v>
      </c>
      <c r="Q558" s="29">
        <v>49</v>
      </c>
      <c r="R558" s="28">
        <v>400</v>
      </c>
      <c r="S558" s="28">
        <v>370</v>
      </c>
      <c r="T558" s="30">
        <v>1.5</v>
      </c>
      <c r="U558" s="30">
        <v>-0.10000000000000009</v>
      </c>
      <c r="V558" s="30">
        <v>1.6</v>
      </c>
      <c r="W558" s="30">
        <v>2.9</v>
      </c>
      <c r="X558" s="31">
        <v>5.0731707317073174E-2</v>
      </c>
      <c r="Y558" s="30">
        <v>4.7</v>
      </c>
      <c r="Z558" s="30">
        <v>-0.70000000000000018</v>
      </c>
      <c r="AA558" s="30">
        <v>5.4</v>
      </c>
      <c r="AB558" s="30">
        <v>5.4</v>
      </c>
      <c r="AC558" s="32">
        <v>0.22690143401706298</v>
      </c>
      <c r="AD558" s="30">
        <v>4.4725763436055681</v>
      </c>
      <c r="AE558" s="12">
        <v>73</v>
      </c>
      <c r="AF558" s="12">
        <v>58</v>
      </c>
      <c r="AG558" s="12">
        <v>48</v>
      </c>
      <c r="AH558" s="33">
        <v>14.903225806451612</v>
      </c>
      <c r="AI558" s="34">
        <v>409000</v>
      </c>
      <c r="AJ558" s="34">
        <v>420000</v>
      </c>
      <c r="AK558" s="34">
        <v>410000</v>
      </c>
      <c r="AL558" s="35">
        <v>-2.6190476190476191E-2</v>
      </c>
      <c r="AM558" s="35">
        <v>-2.4390243902439024E-3</v>
      </c>
      <c r="AN558" s="12">
        <v>1.5</v>
      </c>
      <c r="AO558" s="33">
        <v>-0.5</v>
      </c>
      <c r="AP558" s="12">
        <v>2</v>
      </c>
      <c r="AQ558" s="34">
        <v>380</v>
      </c>
      <c r="AR558" s="34">
        <v>370</v>
      </c>
      <c r="AS558" s="31">
        <v>2.7027027027027029E-2</v>
      </c>
      <c r="AT558" s="36">
        <v>1762.88</v>
      </c>
      <c r="AU558" s="30">
        <v>0.72060000000000002</v>
      </c>
      <c r="AV558" s="30">
        <v>0.27939999999999998</v>
      </c>
      <c r="AW558" s="30">
        <v>0.90620000000000001</v>
      </c>
      <c r="AX558" s="30">
        <v>8.3799999999999999E-2</v>
      </c>
      <c r="AY558" s="30">
        <v>0.32800000000000001</v>
      </c>
      <c r="AZ558" s="30">
        <v>0.44950000000000001</v>
      </c>
      <c r="BA558" s="30">
        <v>0.18060000000000001</v>
      </c>
      <c r="BB558" s="37">
        <v>3</v>
      </c>
      <c r="BC558" s="29">
        <v>63</v>
      </c>
      <c r="BD558" s="38" t="s">
        <v>3538</v>
      </c>
      <c r="BE558" s="39">
        <v>144.99726927445701</v>
      </c>
      <c r="BF558" s="39">
        <v>-37.250706953000602</v>
      </c>
      <c r="BG558" s="40">
        <f t="shared" si="96"/>
        <v>92</v>
      </c>
      <c r="BH558" s="40">
        <f t="shared" si="97"/>
        <v>92</v>
      </c>
      <c r="BI558" s="40">
        <f t="shared" si="98"/>
        <v>1</v>
      </c>
      <c r="BJ558" s="40">
        <f t="shared" si="99"/>
        <v>1</v>
      </c>
      <c r="BK558" s="40">
        <f t="shared" si="100"/>
        <v>95</v>
      </c>
      <c r="BL558" s="40">
        <f t="shared" si="101"/>
        <v>62</v>
      </c>
      <c r="BM558" s="41">
        <f t="shared" si="102"/>
        <v>100</v>
      </c>
      <c r="BN558" s="40">
        <f t="shared" si="103"/>
        <v>100</v>
      </c>
      <c r="BO558" s="41">
        <f t="shared" si="104"/>
        <v>100</v>
      </c>
      <c r="BP558" s="41">
        <f t="shared" si="105"/>
        <v>39</v>
      </c>
      <c r="BQ558" s="41">
        <f t="shared" si="106"/>
        <v>30</v>
      </c>
      <c r="BR558" s="41">
        <f t="shared" si="107"/>
        <v>56</v>
      </c>
    </row>
    <row r="559" spans="2:70" x14ac:dyDescent="0.3">
      <c r="B559" s="12" t="s">
        <v>952</v>
      </c>
      <c r="C559" s="12">
        <v>204011057</v>
      </c>
      <c r="D559" s="12" t="s">
        <v>440</v>
      </c>
      <c r="E559" s="12" t="s">
        <v>188</v>
      </c>
      <c r="F559" s="12" t="s">
        <v>2709</v>
      </c>
      <c r="G559" s="12" t="s">
        <v>92</v>
      </c>
      <c r="H559" s="12" t="s">
        <v>5013</v>
      </c>
      <c r="I559" s="28">
        <v>595000</v>
      </c>
      <c r="J559" s="28">
        <v>580000</v>
      </c>
      <c r="K559" s="28">
        <v>580000</v>
      </c>
      <c r="L559" s="28">
        <v>300000</v>
      </c>
      <c r="M559" s="28">
        <v>460000</v>
      </c>
      <c r="N559" s="28">
        <v>512000</v>
      </c>
      <c r="O559" s="29">
        <v>85</v>
      </c>
      <c r="P559" s="29">
        <v>85</v>
      </c>
      <c r="Q559" s="29">
        <v>27</v>
      </c>
      <c r="R559" s="28">
        <v>550</v>
      </c>
      <c r="S559" s="28">
        <v>440</v>
      </c>
      <c r="T559" s="30">
        <v>1.3</v>
      </c>
      <c r="U559" s="30">
        <v>-0.30000000000000004</v>
      </c>
      <c r="V559" s="30">
        <v>1.6</v>
      </c>
      <c r="W559" s="30">
        <v>2.2999999999999998</v>
      </c>
      <c r="X559" s="31">
        <v>4.80672268907563E-2</v>
      </c>
      <c r="Y559" s="30">
        <v>2.9</v>
      </c>
      <c r="Z559" s="30">
        <v>-0.10000000000000009</v>
      </c>
      <c r="AA559" s="30">
        <v>3</v>
      </c>
      <c r="AB559" s="30">
        <v>2.8</v>
      </c>
      <c r="AC559" s="32">
        <v>0.36894923258559614</v>
      </c>
      <c r="AD559" s="30">
        <v>7.675692076518521</v>
      </c>
      <c r="AE559" s="12">
        <v>73</v>
      </c>
      <c r="AF559" s="12">
        <v>58</v>
      </c>
      <c r="AG559" s="12">
        <v>48</v>
      </c>
      <c r="AH559" s="33">
        <v>14.903225806451612</v>
      </c>
      <c r="AI559" s="34">
        <v>409000</v>
      </c>
      <c r="AJ559" s="34">
        <v>420000</v>
      </c>
      <c r="AK559" s="34">
        <v>410000</v>
      </c>
      <c r="AL559" s="35">
        <v>-2.6190476190476191E-2</v>
      </c>
      <c r="AM559" s="35">
        <v>-2.4390243902439024E-3</v>
      </c>
      <c r="AN559" s="12">
        <v>1.5</v>
      </c>
      <c r="AO559" s="33">
        <v>-0.5</v>
      </c>
      <c r="AP559" s="12">
        <v>2</v>
      </c>
      <c r="AQ559" s="34">
        <v>380</v>
      </c>
      <c r="AR559" s="34">
        <v>370</v>
      </c>
      <c r="AS559" s="31">
        <v>2.7027027027027029E-2</v>
      </c>
      <c r="AT559" s="36">
        <v>1490.7200000000003</v>
      </c>
      <c r="AU559" s="30">
        <v>0.68049999999999999</v>
      </c>
      <c r="AV559" s="30">
        <v>0.31950000000000001</v>
      </c>
      <c r="AW559" s="30">
        <v>0.94620000000000004</v>
      </c>
      <c r="AX559" s="30">
        <v>3.27E-2</v>
      </c>
      <c r="AY559" s="30">
        <v>0.46829999999999999</v>
      </c>
      <c r="AZ559" s="30">
        <v>0.31559999999999999</v>
      </c>
      <c r="BA559" s="30">
        <v>0.1628</v>
      </c>
      <c r="BB559" s="37">
        <v>4.5</v>
      </c>
      <c r="BC559" s="29">
        <v>134</v>
      </c>
      <c r="BD559" s="38" t="s">
        <v>3340</v>
      </c>
      <c r="BE559" s="39">
        <v>146.28494134597801</v>
      </c>
      <c r="BF559" s="39">
        <v>-37.226468520087998</v>
      </c>
      <c r="BG559" s="40">
        <f t="shared" si="96"/>
        <v>95</v>
      </c>
      <c r="BH559" s="40">
        <f t="shared" si="97"/>
        <v>92</v>
      </c>
      <c r="BI559" s="40">
        <f t="shared" si="98"/>
        <v>1</v>
      </c>
      <c r="BJ559" s="40">
        <f t="shared" si="99"/>
        <v>1</v>
      </c>
      <c r="BK559" s="40">
        <f t="shared" si="100"/>
        <v>80</v>
      </c>
      <c r="BL559" s="40">
        <f t="shared" si="101"/>
        <v>93</v>
      </c>
      <c r="BM559" s="41">
        <f t="shared" si="102"/>
        <v>100</v>
      </c>
      <c r="BN559" s="40">
        <f t="shared" si="103"/>
        <v>74</v>
      </c>
      <c r="BO559" s="41">
        <f t="shared" si="104"/>
        <v>21</v>
      </c>
      <c r="BP559" s="41">
        <f t="shared" si="105"/>
        <v>69</v>
      </c>
      <c r="BQ559" s="41">
        <f t="shared" si="106"/>
        <v>45</v>
      </c>
      <c r="BR559" s="41">
        <f t="shared" si="107"/>
        <v>54</v>
      </c>
    </row>
    <row r="560" spans="2:70" x14ac:dyDescent="0.3">
      <c r="B560" s="12" t="s">
        <v>847</v>
      </c>
      <c r="C560" s="12">
        <v>204011058</v>
      </c>
      <c r="D560" s="12" t="s">
        <v>440</v>
      </c>
      <c r="E560" s="12" t="s">
        <v>188</v>
      </c>
      <c r="F560" s="12" t="s">
        <v>2709</v>
      </c>
      <c r="G560" s="12" t="s">
        <v>92</v>
      </c>
      <c r="H560" s="12" t="s">
        <v>5013</v>
      </c>
      <c r="I560" s="28">
        <v>520000</v>
      </c>
      <c r="J560" s="28">
        <v>520000</v>
      </c>
      <c r="K560" s="28">
        <v>455000</v>
      </c>
      <c r="L560" s="28">
        <v>510000</v>
      </c>
      <c r="M560" s="28">
        <v>589000</v>
      </c>
      <c r="N560" s="28">
        <v>410000</v>
      </c>
      <c r="O560" s="29">
        <v>71</v>
      </c>
      <c r="P560" s="29">
        <v>71</v>
      </c>
      <c r="Q560" s="29">
        <v>46</v>
      </c>
      <c r="R560" s="28">
        <v>395</v>
      </c>
      <c r="S560" s="28">
        <v>350</v>
      </c>
      <c r="T560" s="30">
        <v>2.6</v>
      </c>
      <c r="U560" s="30">
        <v>-0.29999999999999982</v>
      </c>
      <c r="V560" s="30">
        <v>2.9</v>
      </c>
      <c r="W560" s="30">
        <v>1.2</v>
      </c>
      <c r="X560" s="31">
        <v>3.95E-2</v>
      </c>
      <c r="Y560" s="30">
        <v>3.2</v>
      </c>
      <c r="Z560" s="30">
        <v>0</v>
      </c>
      <c r="AA560" s="30">
        <v>3.2</v>
      </c>
      <c r="AB560" s="30">
        <v>3.2</v>
      </c>
      <c r="AC560" s="32">
        <v>0.27275991603137772</v>
      </c>
      <c r="AD560" s="30">
        <v>6.9053143299082969</v>
      </c>
      <c r="AE560" s="12">
        <v>73</v>
      </c>
      <c r="AF560" s="12">
        <v>58</v>
      </c>
      <c r="AG560" s="12">
        <v>48</v>
      </c>
      <c r="AH560" s="33">
        <v>14.903225806451612</v>
      </c>
      <c r="AI560" s="34">
        <v>409000</v>
      </c>
      <c r="AJ560" s="34">
        <v>420000</v>
      </c>
      <c r="AK560" s="34">
        <v>410000</v>
      </c>
      <c r="AL560" s="35">
        <v>-2.6190476190476191E-2</v>
      </c>
      <c r="AM560" s="35">
        <v>-2.4390243902439024E-3</v>
      </c>
      <c r="AN560" s="12">
        <v>1.5</v>
      </c>
      <c r="AO560" s="33">
        <v>-0.5</v>
      </c>
      <c r="AP560" s="12">
        <v>2</v>
      </c>
      <c r="AQ560" s="34">
        <v>380</v>
      </c>
      <c r="AR560" s="34">
        <v>370</v>
      </c>
      <c r="AS560" s="31">
        <v>2.7027027027027029E-2</v>
      </c>
      <c r="AT560" s="36">
        <v>1448.16</v>
      </c>
      <c r="AU560" s="30">
        <v>0.65669999999999995</v>
      </c>
      <c r="AV560" s="30">
        <v>0.34329999999999999</v>
      </c>
      <c r="AW560" s="30">
        <v>0.93440000000000001</v>
      </c>
      <c r="AX560" s="30">
        <v>3.6799999999999999E-2</v>
      </c>
      <c r="AY560" s="30">
        <v>0.49440000000000001</v>
      </c>
      <c r="AZ560" s="30">
        <v>0.27679999999999999</v>
      </c>
      <c r="BA560" s="30">
        <v>0.18029999999999999</v>
      </c>
      <c r="BB560" s="37">
        <v>4</v>
      </c>
      <c r="BC560" s="29">
        <v>110</v>
      </c>
      <c r="BD560" s="38" t="s">
        <v>3251</v>
      </c>
      <c r="BE560" s="39">
        <v>145.08339077390301</v>
      </c>
      <c r="BF560" s="39">
        <v>-36.8267791446697</v>
      </c>
      <c r="BG560" s="40">
        <f t="shared" si="96"/>
        <v>74</v>
      </c>
      <c r="BH560" s="40">
        <f t="shared" si="97"/>
        <v>92</v>
      </c>
      <c r="BI560" s="40">
        <f t="shared" si="98"/>
        <v>1</v>
      </c>
      <c r="BJ560" s="40">
        <f t="shared" si="99"/>
        <v>1</v>
      </c>
      <c r="BK560" s="40">
        <f t="shared" si="100"/>
        <v>84</v>
      </c>
      <c r="BL560" s="40">
        <f t="shared" si="101"/>
        <v>99</v>
      </c>
      <c r="BM560" s="41">
        <f t="shared" si="102"/>
        <v>82</v>
      </c>
      <c r="BN560" s="40">
        <f t="shared" si="103"/>
        <v>81</v>
      </c>
      <c r="BO560" s="41">
        <f t="shared" si="104"/>
        <v>85</v>
      </c>
      <c r="BP560" s="41">
        <f t="shared" si="105"/>
        <v>64</v>
      </c>
      <c r="BQ560" s="41">
        <f t="shared" si="106"/>
        <v>40</v>
      </c>
      <c r="BR560" s="41">
        <f t="shared" si="107"/>
        <v>55</v>
      </c>
    </row>
    <row r="561" spans="2:70" x14ac:dyDescent="0.3">
      <c r="B561" s="12" t="s">
        <v>1573</v>
      </c>
      <c r="C561" s="12">
        <v>204011059</v>
      </c>
      <c r="D561" s="12" t="s">
        <v>440</v>
      </c>
      <c r="E561" s="12" t="s">
        <v>188</v>
      </c>
      <c r="F561" s="12" t="s">
        <v>2709</v>
      </c>
      <c r="G561" s="12" t="s">
        <v>92</v>
      </c>
      <c r="H561" s="12" t="s">
        <v>5013</v>
      </c>
      <c r="I561" s="28">
        <v>400000</v>
      </c>
      <c r="J561" s="28">
        <v>400000</v>
      </c>
      <c r="K561" s="28">
        <v>399000</v>
      </c>
      <c r="L561" s="28">
        <v>295000</v>
      </c>
      <c r="M561" s="28">
        <v>300000</v>
      </c>
      <c r="N561" s="28">
        <v>343000</v>
      </c>
      <c r="O561" s="29">
        <v>45</v>
      </c>
      <c r="P561" s="29">
        <v>72</v>
      </c>
      <c r="Q561" s="29">
        <v>112</v>
      </c>
      <c r="R561" s="28">
        <v>350</v>
      </c>
      <c r="S561" s="28">
        <v>350</v>
      </c>
      <c r="T561" s="30">
        <v>0.8</v>
      </c>
      <c r="U561" s="30">
        <v>-9.9999999999999978E-2</v>
      </c>
      <c r="V561" s="30">
        <v>0.9</v>
      </c>
      <c r="W561" s="30">
        <v>1.4</v>
      </c>
      <c r="X561" s="31">
        <v>4.5499999999999999E-2</v>
      </c>
      <c r="Y561" s="30">
        <v>9.9</v>
      </c>
      <c r="Z561" s="30">
        <v>-0.29999999999999893</v>
      </c>
      <c r="AA561" s="30">
        <v>10.199999999999999</v>
      </c>
      <c r="AB561" s="30">
        <v>4.4000000000000004</v>
      </c>
      <c r="AC561" s="32">
        <v>0.26824034334763946</v>
      </c>
      <c r="AD561" s="30">
        <v>5.8953921614865816</v>
      </c>
      <c r="AE561" s="12">
        <v>73</v>
      </c>
      <c r="AF561" s="12">
        <v>58</v>
      </c>
      <c r="AG561" s="12">
        <v>48</v>
      </c>
      <c r="AH561" s="33">
        <v>14.903225806451612</v>
      </c>
      <c r="AI561" s="34">
        <v>409000</v>
      </c>
      <c r="AJ561" s="34">
        <v>420000</v>
      </c>
      <c r="AK561" s="34">
        <v>410000</v>
      </c>
      <c r="AL561" s="35">
        <v>-2.6190476190476191E-2</v>
      </c>
      <c r="AM561" s="35">
        <v>-2.4390243902439024E-3</v>
      </c>
      <c r="AN561" s="12">
        <v>1.5</v>
      </c>
      <c r="AO561" s="33">
        <v>-0.5</v>
      </c>
      <c r="AP561" s="12">
        <v>2</v>
      </c>
      <c r="AQ561" s="34">
        <v>380</v>
      </c>
      <c r="AR561" s="34">
        <v>370</v>
      </c>
      <c r="AS561" s="31">
        <v>2.7027027027027029E-2</v>
      </c>
      <c r="AT561" s="36">
        <v>1304.8000000000002</v>
      </c>
      <c r="AU561" s="30">
        <v>0.62129999999999996</v>
      </c>
      <c r="AV561" s="30">
        <v>0.37869999999999998</v>
      </c>
      <c r="AW561" s="30">
        <v>0.90139999999999998</v>
      </c>
      <c r="AX561" s="30">
        <v>8.9599999999999999E-2</v>
      </c>
      <c r="AY561" s="30">
        <v>0.36840000000000001</v>
      </c>
      <c r="AZ561" s="30">
        <v>0.27100000000000002</v>
      </c>
      <c r="BA561" s="30">
        <v>0.32419999999999999</v>
      </c>
      <c r="BB561" s="37">
        <v>1</v>
      </c>
      <c r="BC561" s="29">
        <v>89</v>
      </c>
      <c r="BD561" s="38" t="s">
        <v>3898</v>
      </c>
      <c r="BE561" s="39">
        <v>145.16664573266399</v>
      </c>
      <c r="BF561" s="39">
        <v>-37.031047383199798</v>
      </c>
      <c r="BG561" s="40">
        <f t="shared" si="96"/>
        <v>100</v>
      </c>
      <c r="BH561" s="40">
        <f t="shared" si="97"/>
        <v>92</v>
      </c>
      <c r="BI561" s="40">
        <f t="shared" si="98"/>
        <v>1</v>
      </c>
      <c r="BJ561" s="40">
        <f t="shared" si="99"/>
        <v>1</v>
      </c>
      <c r="BK561" s="40">
        <f t="shared" si="100"/>
        <v>89</v>
      </c>
      <c r="BL561" s="40">
        <f t="shared" si="101"/>
        <v>71</v>
      </c>
      <c r="BM561" s="41">
        <f t="shared" si="102"/>
        <v>100</v>
      </c>
      <c r="BN561" s="40">
        <f t="shared" si="103"/>
        <v>91</v>
      </c>
      <c r="BO561" s="41">
        <f t="shared" si="104"/>
        <v>88</v>
      </c>
      <c r="BP561" s="41">
        <f t="shared" si="105"/>
        <v>1</v>
      </c>
      <c r="BQ561" s="41">
        <f t="shared" si="106"/>
        <v>10</v>
      </c>
      <c r="BR561" s="41">
        <f t="shared" si="107"/>
        <v>51</v>
      </c>
    </row>
    <row r="562" spans="2:70" x14ac:dyDescent="0.3">
      <c r="B562" s="12" t="s">
        <v>1321</v>
      </c>
      <c r="C562" s="12">
        <v>204021063</v>
      </c>
      <c r="D562" s="12" t="s">
        <v>187</v>
      </c>
      <c r="E562" s="12" t="s">
        <v>188</v>
      </c>
      <c r="F562" s="12" t="s">
        <v>2709</v>
      </c>
      <c r="G562" s="12" t="s">
        <v>92</v>
      </c>
      <c r="H562" s="12" t="s">
        <v>5013</v>
      </c>
      <c r="I562" s="28">
        <v>329000</v>
      </c>
      <c r="J562" s="28">
        <v>329000</v>
      </c>
      <c r="K562" s="28">
        <v>309000</v>
      </c>
      <c r="L562" s="28">
        <v>300000</v>
      </c>
      <c r="M562" s="28">
        <v>300000</v>
      </c>
      <c r="N562" s="28">
        <v>290000</v>
      </c>
      <c r="O562" s="29">
        <v>90</v>
      </c>
      <c r="P562" s="29">
        <v>90</v>
      </c>
      <c r="Q562" s="29">
        <v>60</v>
      </c>
      <c r="R562" s="28">
        <v>350</v>
      </c>
      <c r="S562" s="28">
        <v>330</v>
      </c>
      <c r="T562" s="30">
        <v>2.1</v>
      </c>
      <c r="U562" s="30">
        <v>-0.19999999999999973</v>
      </c>
      <c r="V562" s="30">
        <v>2.2999999999999998</v>
      </c>
      <c r="W562" s="30">
        <v>2.6</v>
      </c>
      <c r="X562" s="31">
        <v>5.5319148936170209E-2</v>
      </c>
      <c r="Y562" s="30">
        <v>4</v>
      </c>
      <c r="Z562" s="30">
        <v>-1.0999999999999996</v>
      </c>
      <c r="AA562" s="30">
        <v>5.0999999999999996</v>
      </c>
      <c r="AB562" s="30">
        <v>7.6</v>
      </c>
      <c r="AC562" s="32">
        <v>0.27364273204903672</v>
      </c>
      <c r="AD562" s="30">
        <v>4.9466186178095102</v>
      </c>
      <c r="AE562" s="12">
        <v>18</v>
      </c>
      <c r="AF562" s="12">
        <v>20</v>
      </c>
      <c r="AG562" s="12">
        <v>16</v>
      </c>
      <c r="AH562" s="33">
        <v>2.2222222222222223</v>
      </c>
      <c r="AI562" s="34">
        <v>315000</v>
      </c>
      <c r="AJ562" s="34">
        <v>324000</v>
      </c>
      <c r="AK562" s="34">
        <v>350000</v>
      </c>
      <c r="AL562" s="35">
        <v>-2.7777777777777776E-2</v>
      </c>
      <c r="AM562" s="35">
        <v>-0.1</v>
      </c>
      <c r="AN562" s="12">
        <v>2.1</v>
      </c>
      <c r="AO562" s="33">
        <v>0.20000000000000018</v>
      </c>
      <c r="AP562" s="12">
        <v>1.9</v>
      </c>
      <c r="AQ562" s="34">
        <v>350</v>
      </c>
      <c r="AR562" s="34">
        <v>320</v>
      </c>
      <c r="AS562" s="31">
        <v>9.375E-2</v>
      </c>
      <c r="AT562" s="36">
        <v>1279.0400000000002</v>
      </c>
      <c r="AU562" s="30">
        <v>0.60970000000000002</v>
      </c>
      <c r="AV562" s="30">
        <v>0.39029999999999998</v>
      </c>
      <c r="AW562" s="30">
        <v>0.86329999999999996</v>
      </c>
      <c r="AX562" s="30">
        <v>0.12670000000000001</v>
      </c>
      <c r="AY562" s="30">
        <v>0.4244</v>
      </c>
      <c r="AZ562" s="30">
        <v>0.2697</v>
      </c>
      <c r="BA562" s="30">
        <v>0.2586</v>
      </c>
      <c r="BB562" s="37">
        <v>3.5</v>
      </c>
      <c r="BC562" s="29">
        <v>165</v>
      </c>
      <c r="BD562" s="38" t="s">
        <v>3661</v>
      </c>
      <c r="BE562" s="39">
        <v>145.99178947768701</v>
      </c>
      <c r="BF562" s="39">
        <v>-36.574105907673101</v>
      </c>
      <c r="BG562" s="40">
        <f t="shared" si="96"/>
        <v>82</v>
      </c>
      <c r="BH562" s="40">
        <f t="shared" si="97"/>
        <v>82</v>
      </c>
      <c r="BI562" s="40">
        <f t="shared" si="98"/>
        <v>97</v>
      </c>
      <c r="BJ562" s="40">
        <f t="shared" si="99"/>
        <v>1</v>
      </c>
      <c r="BK562" s="40">
        <f t="shared" si="100"/>
        <v>74</v>
      </c>
      <c r="BL562" s="40">
        <f t="shared" si="101"/>
        <v>83</v>
      </c>
      <c r="BM562" s="41">
        <f t="shared" si="102"/>
        <v>100</v>
      </c>
      <c r="BN562" s="40">
        <f t="shared" si="103"/>
        <v>100</v>
      </c>
      <c r="BO562" s="41">
        <f t="shared" si="104"/>
        <v>84</v>
      </c>
      <c r="BP562" s="41">
        <f t="shared" si="105"/>
        <v>51</v>
      </c>
      <c r="BQ562" s="41">
        <f t="shared" si="106"/>
        <v>35</v>
      </c>
      <c r="BR562" s="41">
        <f t="shared" si="107"/>
        <v>59</v>
      </c>
    </row>
    <row r="563" spans="2:70" x14ac:dyDescent="0.3">
      <c r="B563" s="12" t="s">
        <v>626</v>
      </c>
      <c r="C563" s="12">
        <v>204021065</v>
      </c>
      <c r="D563" s="12" t="s">
        <v>187</v>
      </c>
      <c r="E563" s="12" t="s">
        <v>188</v>
      </c>
      <c r="F563" s="12" t="s">
        <v>2709</v>
      </c>
      <c r="G563" s="12" t="s">
        <v>92</v>
      </c>
      <c r="H563" s="12" t="s">
        <v>5013</v>
      </c>
      <c r="I563" s="28">
        <v>370000</v>
      </c>
      <c r="J563" s="28">
        <v>349000</v>
      </c>
      <c r="K563" s="28">
        <v>330000</v>
      </c>
      <c r="L563" s="28">
        <v>358000</v>
      </c>
      <c r="M563" s="28">
        <v>287000</v>
      </c>
      <c r="N563" s="28">
        <v>287000</v>
      </c>
      <c r="O563" s="29">
        <v>31</v>
      </c>
      <c r="P563" s="29">
        <v>31</v>
      </c>
      <c r="Q563" s="29">
        <v>107</v>
      </c>
      <c r="R563" s="28">
        <v>360</v>
      </c>
      <c r="S563" s="28">
        <v>320</v>
      </c>
      <c r="T563" s="30">
        <v>1.7</v>
      </c>
      <c r="U563" s="30">
        <v>0</v>
      </c>
      <c r="V563" s="30">
        <v>1.7</v>
      </c>
      <c r="W563" s="30">
        <v>2</v>
      </c>
      <c r="X563" s="31">
        <v>5.0594594594594595E-2</v>
      </c>
      <c r="Y563" s="30">
        <v>3.1</v>
      </c>
      <c r="Z563" s="30">
        <v>0</v>
      </c>
      <c r="AA563" s="30">
        <v>3.1</v>
      </c>
      <c r="AB563" s="30">
        <v>4.8</v>
      </c>
      <c r="AC563" s="32">
        <v>0.23915816326530609</v>
      </c>
      <c r="AD563" s="30">
        <v>4.7269508765044472</v>
      </c>
      <c r="AE563" s="12">
        <v>18</v>
      </c>
      <c r="AF563" s="12">
        <v>20</v>
      </c>
      <c r="AG563" s="12">
        <v>16</v>
      </c>
      <c r="AH563" s="33">
        <v>2.2222222222222223</v>
      </c>
      <c r="AI563" s="34">
        <v>315000</v>
      </c>
      <c r="AJ563" s="34">
        <v>324000</v>
      </c>
      <c r="AK563" s="34">
        <v>350000</v>
      </c>
      <c r="AL563" s="35">
        <v>-2.7777777777777776E-2</v>
      </c>
      <c r="AM563" s="35">
        <v>-0.1</v>
      </c>
      <c r="AN563" s="12">
        <v>2.1</v>
      </c>
      <c r="AO563" s="33">
        <v>0.20000000000000018</v>
      </c>
      <c r="AP563" s="12">
        <v>1.9</v>
      </c>
      <c r="AQ563" s="34">
        <v>350</v>
      </c>
      <c r="AR563" s="34">
        <v>320</v>
      </c>
      <c r="AS563" s="31">
        <v>9.375E-2</v>
      </c>
      <c r="AT563" s="36">
        <v>1505.2800000000002</v>
      </c>
      <c r="AU563" s="30">
        <v>0.69179999999999997</v>
      </c>
      <c r="AV563" s="30">
        <v>0.30819999999999997</v>
      </c>
      <c r="AW563" s="30">
        <v>0.9173</v>
      </c>
      <c r="AX563" s="30">
        <v>6.6699999999999995E-2</v>
      </c>
      <c r="AY563" s="30">
        <v>0.4395</v>
      </c>
      <c r="AZ563" s="30">
        <v>0.34570000000000001</v>
      </c>
      <c r="BA563" s="30">
        <v>0.17469999999999999</v>
      </c>
      <c r="BB563" s="37">
        <v>6</v>
      </c>
      <c r="BC563" s="29">
        <v>232</v>
      </c>
      <c r="BD563" s="38" t="s">
        <v>3075</v>
      </c>
      <c r="BE563" s="39">
        <v>146.387765600053</v>
      </c>
      <c r="BF563" s="39">
        <v>-36.066933204066501</v>
      </c>
      <c r="BG563" s="40">
        <f t="shared" si="96"/>
        <v>88</v>
      </c>
      <c r="BH563" s="40">
        <f t="shared" si="97"/>
        <v>82</v>
      </c>
      <c r="BI563" s="40">
        <f t="shared" si="98"/>
        <v>97</v>
      </c>
      <c r="BJ563" s="40">
        <f t="shared" si="99"/>
        <v>1</v>
      </c>
      <c r="BK563" s="40">
        <f t="shared" si="100"/>
        <v>64</v>
      </c>
      <c r="BL563" s="40">
        <f t="shared" si="101"/>
        <v>87</v>
      </c>
      <c r="BM563" s="41">
        <f t="shared" si="102"/>
        <v>100</v>
      </c>
      <c r="BN563" s="40">
        <f t="shared" si="103"/>
        <v>100</v>
      </c>
      <c r="BO563" s="41">
        <f t="shared" si="104"/>
        <v>100</v>
      </c>
      <c r="BP563" s="41">
        <f t="shared" si="105"/>
        <v>65</v>
      </c>
      <c r="BQ563" s="41">
        <f t="shared" si="106"/>
        <v>60</v>
      </c>
      <c r="BR563" s="41">
        <f t="shared" si="107"/>
        <v>63</v>
      </c>
    </row>
    <row r="564" spans="2:70" x14ac:dyDescent="0.3">
      <c r="B564" s="12" t="s">
        <v>1703</v>
      </c>
      <c r="C564" s="12">
        <v>204021066</v>
      </c>
      <c r="D564" s="12" t="s">
        <v>187</v>
      </c>
      <c r="E564" s="12" t="s">
        <v>188</v>
      </c>
      <c r="F564" s="12" t="s">
        <v>1703</v>
      </c>
      <c r="G564" s="12" t="s">
        <v>92</v>
      </c>
      <c r="H564" s="12" t="s">
        <v>5013</v>
      </c>
      <c r="I564" s="28">
        <v>365000</v>
      </c>
      <c r="J564" s="28">
        <v>365000</v>
      </c>
      <c r="K564" s="28">
        <v>375000</v>
      </c>
      <c r="L564" s="28">
        <v>340000</v>
      </c>
      <c r="M564" s="28">
        <v>340000</v>
      </c>
      <c r="N564" s="28">
        <v>455000</v>
      </c>
      <c r="O564" s="29">
        <v>30</v>
      </c>
      <c r="P564" s="29">
        <v>28</v>
      </c>
      <c r="Q564" s="29">
        <v>33</v>
      </c>
      <c r="R564" s="28">
        <v>350</v>
      </c>
      <c r="S564" s="28">
        <v>320</v>
      </c>
      <c r="T564" s="30">
        <v>2.2999999999999998</v>
      </c>
      <c r="U564" s="30">
        <v>0.29999999999999982</v>
      </c>
      <c r="V564" s="30">
        <v>2</v>
      </c>
      <c r="W564" s="30">
        <v>1.8</v>
      </c>
      <c r="X564" s="31">
        <v>4.9863013698630138E-2</v>
      </c>
      <c r="Y564" s="30">
        <v>4.7</v>
      </c>
      <c r="Z564" s="30">
        <v>-0.5</v>
      </c>
      <c r="AA564" s="30">
        <v>5.2</v>
      </c>
      <c r="AB564" s="30">
        <v>6.3</v>
      </c>
      <c r="AC564" s="32">
        <v>0.251610305958132</v>
      </c>
      <c r="AD564" s="30">
        <v>5.0460308612482514</v>
      </c>
      <c r="AE564" s="12">
        <v>18</v>
      </c>
      <c r="AF564" s="12">
        <v>20</v>
      </c>
      <c r="AG564" s="12">
        <v>16</v>
      </c>
      <c r="AH564" s="33">
        <v>2.2222222222222223</v>
      </c>
      <c r="AI564" s="34">
        <v>315000</v>
      </c>
      <c r="AJ564" s="34">
        <v>324000</v>
      </c>
      <c r="AK564" s="34">
        <v>350000</v>
      </c>
      <c r="AL564" s="35">
        <v>-2.7777777777777776E-2</v>
      </c>
      <c r="AM564" s="35">
        <v>-0.1</v>
      </c>
      <c r="AN564" s="12">
        <v>2.1</v>
      </c>
      <c r="AO564" s="33">
        <v>0.20000000000000018</v>
      </c>
      <c r="AP564" s="12">
        <v>1.9</v>
      </c>
      <c r="AQ564" s="34">
        <v>350</v>
      </c>
      <c r="AR564" s="34">
        <v>320</v>
      </c>
      <c r="AS564" s="31">
        <v>9.375E-2</v>
      </c>
      <c r="AT564" s="36">
        <v>1391.0400000000002</v>
      </c>
      <c r="AU564" s="30">
        <v>0.63029999999999997</v>
      </c>
      <c r="AV564" s="30">
        <v>0.36969999999999997</v>
      </c>
      <c r="AW564" s="30">
        <v>0.85670000000000002</v>
      </c>
      <c r="AX564" s="30">
        <v>0.13789999999999999</v>
      </c>
      <c r="AY564" s="30">
        <v>0.37309999999999999</v>
      </c>
      <c r="AZ564" s="30">
        <v>0.30109999999999998</v>
      </c>
      <c r="BA564" s="30">
        <v>0.27789999999999998</v>
      </c>
      <c r="BB564" s="37">
        <v>1</v>
      </c>
      <c r="BC564" s="29">
        <v>201</v>
      </c>
      <c r="BD564" s="38" t="s">
        <v>4019</v>
      </c>
      <c r="BE564" s="39">
        <v>146.30556841177801</v>
      </c>
      <c r="BF564" s="39">
        <v>-36.354559121472803</v>
      </c>
      <c r="BG564" s="40">
        <f t="shared" si="96"/>
        <v>79</v>
      </c>
      <c r="BH564" s="40">
        <f t="shared" si="97"/>
        <v>82</v>
      </c>
      <c r="BI564" s="40">
        <f t="shared" si="98"/>
        <v>97</v>
      </c>
      <c r="BJ564" s="40">
        <f t="shared" si="99"/>
        <v>1</v>
      </c>
      <c r="BK564" s="40">
        <f t="shared" si="100"/>
        <v>69</v>
      </c>
      <c r="BL564" s="40">
        <f t="shared" si="101"/>
        <v>72</v>
      </c>
      <c r="BM564" s="41">
        <f t="shared" si="102"/>
        <v>100</v>
      </c>
      <c r="BN564" s="40">
        <f t="shared" si="103"/>
        <v>100</v>
      </c>
      <c r="BO564" s="41">
        <f t="shared" si="104"/>
        <v>99</v>
      </c>
      <c r="BP564" s="41">
        <f t="shared" si="105"/>
        <v>39</v>
      </c>
      <c r="BQ564" s="41">
        <f t="shared" si="106"/>
        <v>10</v>
      </c>
      <c r="BR564" s="41">
        <f t="shared" si="107"/>
        <v>55</v>
      </c>
    </row>
    <row r="565" spans="2:70" x14ac:dyDescent="0.3">
      <c r="B565" s="12" t="s">
        <v>1322</v>
      </c>
      <c r="C565" s="12">
        <v>204031068</v>
      </c>
      <c r="D565" s="12" t="s">
        <v>371</v>
      </c>
      <c r="E565" s="12" t="s">
        <v>188</v>
      </c>
      <c r="F565" s="12" t="s">
        <v>2709</v>
      </c>
      <c r="G565" s="12" t="s">
        <v>92</v>
      </c>
      <c r="H565" s="12" t="s">
        <v>5013</v>
      </c>
      <c r="I565" s="28">
        <v>529000</v>
      </c>
      <c r="J565" s="28">
        <v>550000</v>
      </c>
      <c r="K565" s="28">
        <v>550000</v>
      </c>
      <c r="L565" s="28">
        <v>565000</v>
      </c>
      <c r="M565" s="28">
        <v>565000</v>
      </c>
      <c r="N565" s="28">
        <v>395000</v>
      </c>
      <c r="O565" s="29">
        <v>55</v>
      </c>
      <c r="P565" s="29">
        <v>44</v>
      </c>
      <c r="Q565" s="29">
        <v>39</v>
      </c>
      <c r="R565" s="28">
        <v>360</v>
      </c>
      <c r="S565" s="28">
        <v>380</v>
      </c>
      <c r="T565" s="30">
        <v>2.9</v>
      </c>
      <c r="U565" s="30">
        <v>0.39999999999999991</v>
      </c>
      <c r="V565" s="30">
        <v>2.5</v>
      </c>
      <c r="W565" s="30">
        <v>1.3</v>
      </c>
      <c r="X565" s="31">
        <v>3.5387523629489603E-2</v>
      </c>
      <c r="Y565" s="30">
        <v>6.3</v>
      </c>
      <c r="Z565" s="30">
        <v>0</v>
      </c>
      <c r="AA565" s="30">
        <v>6.3</v>
      </c>
      <c r="AB565" s="30">
        <v>3.8</v>
      </c>
      <c r="AC565" s="32">
        <v>0.22414823670053793</v>
      </c>
      <c r="AD565" s="30">
        <v>6.3341034836850731</v>
      </c>
      <c r="AE565" s="12">
        <v>82</v>
      </c>
      <c r="AF565" s="12">
        <v>82</v>
      </c>
      <c r="AG565" s="12">
        <v>61</v>
      </c>
      <c r="AH565" s="33">
        <v>7.3920000000000003</v>
      </c>
      <c r="AI565" s="34">
        <v>390000</v>
      </c>
      <c r="AJ565" s="34">
        <v>355000</v>
      </c>
      <c r="AK565" s="34">
        <v>350000</v>
      </c>
      <c r="AL565" s="35">
        <v>9.8591549295774641E-2</v>
      </c>
      <c r="AM565" s="35">
        <v>0.11428571428571428</v>
      </c>
      <c r="AN565" s="12">
        <v>1.9</v>
      </c>
      <c r="AO565" s="33">
        <v>0.19999999999999996</v>
      </c>
      <c r="AP565" s="12">
        <v>1.7</v>
      </c>
      <c r="AQ565" s="34">
        <v>385</v>
      </c>
      <c r="AR565" s="34">
        <v>360</v>
      </c>
      <c r="AS565" s="31">
        <v>6.9444444444444448E-2</v>
      </c>
      <c r="AT565" s="36">
        <v>1606.0800000000002</v>
      </c>
      <c r="AU565" s="30">
        <v>0.68720000000000003</v>
      </c>
      <c r="AV565" s="30">
        <v>0.31280000000000002</v>
      </c>
      <c r="AW565" s="30">
        <v>0.94510000000000005</v>
      </c>
      <c r="AX565" s="30">
        <v>3.3000000000000002E-2</v>
      </c>
      <c r="AY565" s="30">
        <v>0.46139999999999998</v>
      </c>
      <c r="AZ565" s="30">
        <v>0.3206</v>
      </c>
      <c r="BA565" s="30">
        <v>0.18390000000000001</v>
      </c>
      <c r="BB565" s="37">
        <v>6</v>
      </c>
      <c r="BC565" s="29">
        <v>225</v>
      </c>
      <c r="BD565" s="38" t="s">
        <v>3662</v>
      </c>
      <c r="BE565" s="39">
        <v>146.722469135822</v>
      </c>
      <c r="BF565" s="39">
        <v>-36.353327179686197</v>
      </c>
      <c r="BG565" s="40">
        <f t="shared" si="96"/>
        <v>69</v>
      </c>
      <c r="BH565" s="40">
        <f t="shared" si="97"/>
        <v>85</v>
      </c>
      <c r="BI565" s="40">
        <f t="shared" si="98"/>
        <v>33</v>
      </c>
      <c r="BJ565" s="40">
        <f t="shared" si="99"/>
        <v>50</v>
      </c>
      <c r="BK565" s="40">
        <f t="shared" si="100"/>
        <v>65</v>
      </c>
      <c r="BL565" s="40">
        <f t="shared" si="101"/>
        <v>92</v>
      </c>
      <c r="BM565" s="41">
        <f t="shared" si="102"/>
        <v>68</v>
      </c>
      <c r="BN565" s="40">
        <f t="shared" si="103"/>
        <v>87</v>
      </c>
      <c r="BO565" s="41">
        <f t="shared" si="104"/>
        <v>100</v>
      </c>
      <c r="BP565" s="41">
        <f t="shared" si="105"/>
        <v>13</v>
      </c>
      <c r="BQ565" s="41">
        <f t="shared" si="106"/>
        <v>60</v>
      </c>
      <c r="BR565" s="41">
        <f t="shared" si="107"/>
        <v>54</v>
      </c>
    </row>
    <row r="566" spans="2:70" x14ac:dyDescent="0.3">
      <c r="B566" s="12" t="s">
        <v>1468</v>
      </c>
      <c r="C566" s="12">
        <v>204031069</v>
      </c>
      <c r="D566" s="12" t="s">
        <v>371</v>
      </c>
      <c r="E566" s="12" t="s">
        <v>188</v>
      </c>
      <c r="F566" s="12" t="s">
        <v>2709</v>
      </c>
      <c r="G566" s="12" t="s">
        <v>92</v>
      </c>
      <c r="H566" s="12" t="s">
        <v>5013</v>
      </c>
      <c r="I566" s="28">
        <v>697000</v>
      </c>
      <c r="J566" s="28">
        <v>645000</v>
      </c>
      <c r="K566" s="28">
        <v>599000</v>
      </c>
      <c r="L566" s="28">
        <v>418000</v>
      </c>
      <c r="M566" s="28">
        <v>580000</v>
      </c>
      <c r="N566" s="28">
        <v>555000</v>
      </c>
      <c r="O566" s="29">
        <v>45</v>
      </c>
      <c r="P566" s="29">
        <v>63</v>
      </c>
      <c r="Q566" s="29">
        <v>65</v>
      </c>
      <c r="R566" s="28">
        <v>400</v>
      </c>
      <c r="S566" s="28">
        <v>395</v>
      </c>
      <c r="T566" s="30">
        <v>1.6</v>
      </c>
      <c r="U566" s="30">
        <v>-9.9999999999999867E-2</v>
      </c>
      <c r="V566" s="30">
        <v>1.7</v>
      </c>
      <c r="W566" s="30">
        <v>1.3</v>
      </c>
      <c r="X566" s="31">
        <v>2.9842180774748924E-2</v>
      </c>
      <c r="Y566" s="30">
        <v>2.9</v>
      </c>
      <c r="Z566" s="30">
        <v>-0.20000000000000018</v>
      </c>
      <c r="AA566" s="30">
        <v>3.1</v>
      </c>
      <c r="AB566" s="30">
        <v>2</v>
      </c>
      <c r="AC566" s="32">
        <v>0.25564986194907452</v>
      </c>
      <c r="AD566" s="30">
        <v>8.5667285470435086</v>
      </c>
      <c r="AE566" s="12">
        <v>82</v>
      </c>
      <c r="AF566" s="12">
        <v>82</v>
      </c>
      <c r="AG566" s="12">
        <v>61</v>
      </c>
      <c r="AH566" s="33">
        <v>7.3920000000000003</v>
      </c>
      <c r="AI566" s="34">
        <v>390000</v>
      </c>
      <c r="AJ566" s="34">
        <v>355000</v>
      </c>
      <c r="AK566" s="34">
        <v>350000</v>
      </c>
      <c r="AL566" s="35">
        <v>9.8591549295774641E-2</v>
      </c>
      <c r="AM566" s="35">
        <v>0.11428571428571428</v>
      </c>
      <c r="AN566" s="12">
        <v>1.9</v>
      </c>
      <c r="AO566" s="33">
        <v>0.19999999999999996</v>
      </c>
      <c r="AP566" s="12">
        <v>1.7</v>
      </c>
      <c r="AQ566" s="34">
        <v>385</v>
      </c>
      <c r="AR566" s="34">
        <v>360</v>
      </c>
      <c r="AS566" s="31">
        <v>6.9444444444444448E-2</v>
      </c>
      <c r="AT566" s="36">
        <v>1564.64</v>
      </c>
      <c r="AU566" s="30">
        <v>0.67779999999999996</v>
      </c>
      <c r="AV566" s="30">
        <v>0.32219999999999999</v>
      </c>
      <c r="AW566" s="30">
        <v>0.91290000000000004</v>
      </c>
      <c r="AX566" s="30">
        <v>4.58E-2</v>
      </c>
      <c r="AY566" s="30">
        <v>0.45329999999999998</v>
      </c>
      <c r="AZ566" s="30">
        <v>0.30840000000000001</v>
      </c>
      <c r="BA566" s="30">
        <v>0.19220000000000001</v>
      </c>
      <c r="BB566" s="37">
        <v>6.5</v>
      </c>
      <c r="BC566" s="29">
        <v>209</v>
      </c>
      <c r="BD566" s="38" t="s">
        <v>3800</v>
      </c>
      <c r="BE566" s="39">
        <v>146.98739300857201</v>
      </c>
      <c r="BF566" s="39">
        <v>-36.834879358266797</v>
      </c>
      <c r="BG566" s="40">
        <f t="shared" si="96"/>
        <v>90</v>
      </c>
      <c r="BH566" s="40">
        <f t="shared" si="97"/>
        <v>85</v>
      </c>
      <c r="BI566" s="40">
        <f t="shared" si="98"/>
        <v>33</v>
      </c>
      <c r="BJ566" s="40">
        <f t="shared" si="99"/>
        <v>50</v>
      </c>
      <c r="BK566" s="40">
        <f t="shared" si="100"/>
        <v>67</v>
      </c>
      <c r="BL566" s="40">
        <f t="shared" si="101"/>
        <v>90</v>
      </c>
      <c r="BM566" s="41">
        <f t="shared" si="102"/>
        <v>50</v>
      </c>
      <c r="BN566" s="40">
        <f t="shared" si="103"/>
        <v>65</v>
      </c>
      <c r="BO566" s="41">
        <f t="shared" si="104"/>
        <v>96</v>
      </c>
      <c r="BP566" s="41">
        <f t="shared" si="105"/>
        <v>69</v>
      </c>
      <c r="BQ566" s="41">
        <f t="shared" si="106"/>
        <v>65</v>
      </c>
      <c r="BR566" s="41">
        <f t="shared" si="107"/>
        <v>57</v>
      </c>
    </row>
    <row r="567" spans="2:70" x14ac:dyDescent="0.3">
      <c r="B567" s="12" t="s">
        <v>370</v>
      </c>
      <c r="C567" s="12">
        <v>204031072</v>
      </c>
      <c r="D567" s="12" t="s">
        <v>371</v>
      </c>
      <c r="E567" s="12" t="s">
        <v>188</v>
      </c>
      <c r="F567" s="12" t="s">
        <v>2709</v>
      </c>
      <c r="G567" s="12" t="s">
        <v>92</v>
      </c>
      <c r="H567" s="12" t="s">
        <v>5013</v>
      </c>
      <c r="I567" s="28">
        <v>199000</v>
      </c>
      <c r="J567" s="28">
        <v>225000</v>
      </c>
      <c r="K567" s="28">
        <v>179000</v>
      </c>
      <c r="L567" s="28">
        <v>140000</v>
      </c>
      <c r="M567" s="28">
        <v>345000</v>
      </c>
      <c r="N567" s="28">
        <v>167000</v>
      </c>
      <c r="O567" s="29">
        <v>55</v>
      </c>
      <c r="P567" s="29">
        <v>69</v>
      </c>
      <c r="Q567" s="29">
        <v>95</v>
      </c>
      <c r="R567" s="28">
        <v>300</v>
      </c>
      <c r="S567" s="28">
        <v>290</v>
      </c>
      <c r="T567" s="30">
        <v>2.9</v>
      </c>
      <c r="U567" s="30">
        <v>-1.1000000000000001</v>
      </c>
      <c r="V567" s="30">
        <v>4</v>
      </c>
      <c r="W567" s="30">
        <v>3.5</v>
      </c>
      <c r="X567" s="31">
        <v>7.8391959798994978E-2</v>
      </c>
      <c r="Y567" s="30">
        <v>2.9</v>
      </c>
      <c r="Z567" s="30">
        <v>-1.1000000000000001</v>
      </c>
      <c r="AA567" s="30">
        <v>4</v>
      </c>
      <c r="AB567" s="30">
        <v>4.5999999999999996</v>
      </c>
      <c r="AC567" s="32">
        <v>0.20926339285714285</v>
      </c>
      <c r="AD567" s="30">
        <v>2.6694496909340657</v>
      </c>
      <c r="AE567" s="12">
        <v>82</v>
      </c>
      <c r="AF567" s="12">
        <v>82</v>
      </c>
      <c r="AG567" s="12">
        <v>61</v>
      </c>
      <c r="AH567" s="33">
        <v>7.3920000000000003</v>
      </c>
      <c r="AI567" s="34">
        <v>390000</v>
      </c>
      <c r="AJ567" s="34">
        <v>355000</v>
      </c>
      <c r="AK567" s="34">
        <v>350000</v>
      </c>
      <c r="AL567" s="35">
        <v>9.8591549295774641E-2</v>
      </c>
      <c r="AM567" s="35">
        <v>0.11428571428571428</v>
      </c>
      <c r="AN567" s="12">
        <v>1.9</v>
      </c>
      <c r="AO567" s="33">
        <v>0.19999999999999996</v>
      </c>
      <c r="AP567" s="12">
        <v>1.7</v>
      </c>
      <c r="AQ567" s="34">
        <v>385</v>
      </c>
      <c r="AR567" s="34">
        <v>360</v>
      </c>
      <c r="AS567" s="31">
        <v>6.9444444444444448E-2</v>
      </c>
      <c r="AT567" s="36">
        <v>1433.6000000000001</v>
      </c>
      <c r="AU567" s="30">
        <v>0.68500000000000005</v>
      </c>
      <c r="AV567" s="30">
        <v>0.315</v>
      </c>
      <c r="AW567" s="30">
        <v>0.96830000000000005</v>
      </c>
      <c r="AX567" s="30">
        <v>1.4200000000000001E-2</v>
      </c>
      <c r="AY567" s="30">
        <v>0.49690000000000001</v>
      </c>
      <c r="AZ567" s="30">
        <v>0.30259999999999998</v>
      </c>
      <c r="BA567" s="30">
        <v>0.14549999999999999</v>
      </c>
      <c r="BB567" s="37">
        <v>5</v>
      </c>
      <c r="BC567" s="29">
        <v>284</v>
      </c>
      <c r="BD567" s="38" t="s">
        <v>2885</v>
      </c>
      <c r="BE567" s="39">
        <v>147.60228385903</v>
      </c>
      <c r="BF567" s="39">
        <v>-36.364999683056602</v>
      </c>
      <c r="BG567" s="40">
        <f t="shared" si="96"/>
        <v>69</v>
      </c>
      <c r="BH567" s="40">
        <f t="shared" si="97"/>
        <v>85</v>
      </c>
      <c r="BI567" s="40">
        <f t="shared" si="98"/>
        <v>33</v>
      </c>
      <c r="BJ567" s="40">
        <f t="shared" si="99"/>
        <v>50</v>
      </c>
      <c r="BK567" s="40">
        <f t="shared" si="100"/>
        <v>56</v>
      </c>
      <c r="BL567" s="40">
        <f t="shared" si="101"/>
        <v>99</v>
      </c>
      <c r="BM567" s="41">
        <f t="shared" si="102"/>
        <v>100</v>
      </c>
      <c r="BN567" s="40">
        <f t="shared" si="103"/>
        <v>100</v>
      </c>
      <c r="BO567" s="41">
        <f t="shared" si="104"/>
        <v>100</v>
      </c>
      <c r="BP567" s="41">
        <f t="shared" si="105"/>
        <v>69</v>
      </c>
      <c r="BQ567" s="41">
        <f t="shared" si="106"/>
        <v>50</v>
      </c>
      <c r="BR567" s="41">
        <f t="shared" si="107"/>
        <v>61</v>
      </c>
    </row>
    <row r="568" spans="2:70" x14ac:dyDescent="0.3">
      <c r="B568" s="12" t="s">
        <v>1189</v>
      </c>
      <c r="C568" s="12">
        <v>204031073</v>
      </c>
      <c r="D568" s="12" t="s">
        <v>371</v>
      </c>
      <c r="E568" s="12" t="s">
        <v>188</v>
      </c>
      <c r="F568" s="12" t="s">
        <v>3539</v>
      </c>
      <c r="G568" s="12" t="s">
        <v>92</v>
      </c>
      <c r="H568" s="12" t="s">
        <v>5013</v>
      </c>
      <c r="I568" s="28">
        <v>369000</v>
      </c>
      <c r="J568" s="28">
        <v>369000</v>
      </c>
      <c r="K568" s="28">
        <v>359000</v>
      </c>
      <c r="L568" s="28">
        <v>370000</v>
      </c>
      <c r="M568" s="28">
        <v>370000</v>
      </c>
      <c r="N568" s="28">
        <v>345000</v>
      </c>
      <c r="O568" s="29">
        <v>35</v>
      </c>
      <c r="P568" s="29">
        <v>29</v>
      </c>
      <c r="Q568" s="29">
        <v>27</v>
      </c>
      <c r="R568" s="28">
        <v>375</v>
      </c>
      <c r="S568" s="28">
        <v>350</v>
      </c>
      <c r="T568" s="30">
        <v>1.6</v>
      </c>
      <c r="U568" s="30">
        <v>0</v>
      </c>
      <c r="V568" s="30">
        <v>1.6</v>
      </c>
      <c r="W568" s="30">
        <v>1.4</v>
      </c>
      <c r="X568" s="31">
        <v>5.2845528455284556E-2</v>
      </c>
      <c r="Y568" s="30">
        <v>6.8</v>
      </c>
      <c r="Z568" s="30">
        <v>-0.29999999999999982</v>
      </c>
      <c r="AA568" s="30">
        <v>7.1</v>
      </c>
      <c r="AB568" s="30">
        <v>7.9</v>
      </c>
      <c r="AC568" s="32">
        <v>0.22776967930029154</v>
      </c>
      <c r="AD568" s="30">
        <v>4.310103162143978</v>
      </c>
      <c r="AE568" s="12">
        <v>82</v>
      </c>
      <c r="AF568" s="12">
        <v>82</v>
      </c>
      <c r="AG568" s="12">
        <v>61</v>
      </c>
      <c r="AH568" s="33">
        <v>7.3920000000000003</v>
      </c>
      <c r="AI568" s="34">
        <v>390000</v>
      </c>
      <c r="AJ568" s="34">
        <v>355000</v>
      </c>
      <c r="AK568" s="34">
        <v>350000</v>
      </c>
      <c r="AL568" s="35">
        <v>9.8591549295774641E-2</v>
      </c>
      <c r="AM568" s="35">
        <v>0.11428571428571428</v>
      </c>
      <c r="AN568" s="12">
        <v>1.9</v>
      </c>
      <c r="AO568" s="33">
        <v>0.19999999999999996</v>
      </c>
      <c r="AP568" s="12">
        <v>1.7</v>
      </c>
      <c r="AQ568" s="34">
        <v>385</v>
      </c>
      <c r="AR568" s="34">
        <v>360</v>
      </c>
      <c r="AS568" s="31">
        <v>6.9444444444444448E-2</v>
      </c>
      <c r="AT568" s="36">
        <v>1646.4</v>
      </c>
      <c r="AU568" s="30">
        <v>0.69169999999999998</v>
      </c>
      <c r="AV568" s="30">
        <v>0.30830000000000002</v>
      </c>
      <c r="AW568" s="30">
        <v>0.88590000000000002</v>
      </c>
      <c r="AX568" s="30">
        <v>7.7299999999999994E-2</v>
      </c>
      <c r="AY568" s="30">
        <v>0.29199999999999998</v>
      </c>
      <c r="AZ568" s="30">
        <v>0.34670000000000001</v>
      </c>
      <c r="BA568" s="30">
        <v>0.31740000000000002</v>
      </c>
      <c r="BB568" s="37">
        <v>6</v>
      </c>
      <c r="BC568" s="29">
        <v>249</v>
      </c>
      <c r="BD568" s="38" t="s">
        <v>3540</v>
      </c>
      <c r="BE568" s="39">
        <v>146.784339261539</v>
      </c>
      <c r="BF568" s="39">
        <v>-36.112193318854999</v>
      </c>
      <c r="BG568" s="40">
        <f t="shared" si="96"/>
        <v>90</v>
      </c>
      <c r="BH568" s="40">
        <f t="shared" si="97"/>
        <v>85</v>
      </c>
      <c r="BI568" s="40">
        <f t="shared" si="98"/>
        <v>33</v>
      </c>
      <c r="BJ568" s="40">
        <f t="shared" si="99"/>
        <v>50</v>
      </c>
      <c r="BK568" s="40">
        <f t="shared" si="100"/>
        <v>61</v>
      </c>
      <c r="BL568" s="40">
        <f t="shared" si="101"/>
        <v>54</v>
      </c>
      <c r="BM568" s="41">
        <f t="shared" si="102"/>
        <v>100</v>
      </c>
      <c r="BN568" s="40">
        <f t="shared" si="103"/>
        <v>100</v>
      </c>
      <c r="BO568" s="41">
        <f t="shared" si="104"/>
        <v>100</v>
      </c>
      <c r="BP568" s="41">
        <f t="shared" si="105"/>
        <v>4</v>
      </c>
      <c r="BQ568" s="41">
        <f t="shared" si="106"/>
        <v>60</v>
      </c>
      <c r="BR568" s="41">
        <f t="shared" si="107"/>
        <v>55</v>
      </c>
    </row>
    <row r="569" spans="2:70" x14ac:dyDescent="0.3">
      <c r="B569" s="12" t="s">
        <v>1574</v>
      </c>
      <c r="C569" s="12">
        <v>204031491</v>
      </c>
      <c r="D569" s="12" t="s">
        <v>371</v>
      </c>
      <c r="E569" s="12" t="s">
        <v>188</v>
      </c>
      <c r="F569" s="12" t="s">
        <v>3539</v>
      </c>
      <c r="G569" s="12" t="s">
        <v>92</v>
      </c>
      <c r="H569" s="12" t="s">
        <v>5013</v>
      </c>
      <c r="I569" s="28">
        <v>505000</v>
      </c>
      <c r="J569" s="28">
        <v>505000</v>
      </c>
      <c r="K569" s="28">
        <v>505000</v>
      </c>
      <c r="L569" s="28">
        <v>513400</v>
      </c>
      <c r="M569" s="28">
        <v>490001</v>
      </c>
      <c r="N569" s="28">
        <v>465000</v>
      </c>
      <c r="O569" s="29">
        <v>24</v>
      </c>
      <c r="P569" s="29">
        <v>64</v>
      </c>
      <c r="Q569" s="29">
        <v>37</v>
      </c>
      <c r="R569" s="28">
        <v>340</v>
      </c>
      <c r="S569" s="28">
        <v>420</v>
      </c>
      <c r="T569" s="30">
        <v>3.6</v>
      </c>
      <c r="U569" s="30">
        <v>-1.4999999999999996</v>
      </c>
      <c r="V569" s="30">
        <v>5.0999999999999996</v>
      </c>
      <c r="W569" s="30">
        <v>2.2000000000000002</v>
      </c>
      <c r="X569" s="31">
        <v>3.5009900990099013E-2</v>
      </c>
      <c r="Y569" s="30">
        <v>13</v>
      </c>
      <c r="Z569" s="30">
        <v>0.69999999999999929</v>
      </c>
      <c r="AA569" s="30">
        <v>12.3</v>
      </c>
      <c r="AB569" s="30">
        <v>12.3</v>
      </c>
      <c r="AC569" s="32">
        <v>0.14165722285180987</v>
      </c>
      <c r="AD569" s="30">
        <v>4.0462046120002251</v>
      </c>
      <c r="AE569" s="12">
        <v>82</v>
      </c>
      <c r="AF569" s="12">
        <v>82</v>
      </c>
      <c r="AG569" s="12">
        <v>61</v>
      </c>
      <c r="AH569" s="33">
        <v>7.3920000000000003</v>
      </c>
      <c r="AI569" s="34">
        <v>390000</v>
      </c>
      <c r="AJ569" s="34">
        <v>355000</v>
      </c>
      <c r="AK569" s="34">
        <v>350000</v>
      </c>
      <c r="AL569" s="35">
        <v>9.8591549295774641E-2</v>
      </c>
      <c r="AM569" s="35">
        <v>0.11428571428571428</v>
      </c>
      <c r="AN569" s="12">
        <v>1.9</v>
      </c>
      <c r="AO569" s="33">
        <v>0.19999999999999996</v>
      </c>
      <c r="AP569" s="12">
        <v>1.7</v>
      </c>
      <c r="AQ569" s="34">
        <v>385</v>
      </c>
      <c r="AR569" s="34">
        <v>360</v>
      </c>
      <c r="AS569" s="31">
        <v>6.9444444444444448E-2</v>
      </c>
      <c r="AT569" s="36">
        <v>2400.1600000000003</v>
      </c>
      <c r="AU569" s="30">
        <v>0.83109999999999995</v>
      </c>
      <c r="AV569" s="30">
        <v>0.16889999999999999</v>
      </c>
      <c r="AW569" s="30">
        <v>0.9919</v>
      </c>
      <c r="AX569" s="30">
        <v>2.5000000000000001E-3</v>
      </c>
      <c r="AY569" s="30">
        <v>0.26700000000000002</v>
      </c>
      <c r="AZ569" s="30">
        <v>0.48080000000000001</v>
      </c>
      <c r="BA569" s="30">
        <v>0.21890000000000001</v>
      </c>
      <c r="BB569" s="37">
        <v>7</v>
      </c>
      <c r="BC569" s="29">
        <v>255</v>
      </c>
      <c r="BD569" s="38" t="s">
        <v>3899</v>
      </c>
      <c r="BE569" s="39">
        <v>146.96615748384301</v>
      </c>
      <c r="BF569" s="39">
        <v>-36.169872351950303</v>
      </c>
      <c r="BG569" s="40">
        <f t="shared" si="96"/>
        <v>57</v>
      </c>
      <c r="BH569" s="40">
        <f t="shared" si="97"/>
        <v>85</v>
      </c>
      <c r="BI569" s="40">
        <f t="shared" si="98"/>
        <v>33</v>
      </c>
      <c r="BJ569" s="40">
        <f t="shared" si="99"/>
        <v>50</v>
      </c>
      <c r="BK569" s="40">
        <f t="shared" si="100"/>
        <v>61</v>
      </c>
      <c r="BL569" s="40">
        <f t="shared" si="101"/>
        <v>49</v>
      </c>
      <c r="BM569" s="41">
        <f t="shared" si="102"/>
        <v>67</v>
      </c>
      <c r="BN569" s="40">
        <f t="shared" si="103"/>
        <v>100</v>
      </c>
      <c r="BO569" s="41">
        <f t="shared" si="104"/>
        <v>100</v>
      </c>
      <c r="BP569" s="41">
        <f t="shared" si="105"/>
        <v>1</v>
      </c>
      <c r="BQ569" s="41">
        <f t="shared" si="106"/>
        <v>70</v>
      </c>
      <c r="BR569" s="41">
        <f t="shared" si="107"/>
        <v>50</v>
      </c>
    </row>
    <row r="570" spans="2:70" x14ac:dyDescent="0.3">
      <c r="B570" s="12" t="s">
        <v>2156</v>
      </c>
      <c r="C570" s="12">
        <v>204031492</v>
      </c>
      <c r="D570" s="12" t="s">
        <v>371</v>
      </c>
      <c r="E570" s="12" t="s">
        <v>188</v>
      </c>
      <c r="F570" s="12" t="s">
        <v>3539</v>
      </c>
      <c r="G570" s="12" t="s">
        <v>92</v>
      </c>
      <c r="H570" s="12" t="s">
        <v>5013</v>
      </c>
      <c r="I570" s="28">
        <v>409000</v>
      </c>
      <c r="J570" s="28">
        <v>385000</v>
      </c>
      <c r="K570" s="28">
        <v>355000</v>
      </c>
      <c r="L570" s="28">
        <v>365000</v>
      </c>
      <c r="M570" s="28">
        <v>365000</v>
      </c>
      <c r="N570" s="28">
        <v>350000</v>
      </c>
      <c r="O570" s="29">
        <v>49</v>
      </c>
      <c r="P570" s="29">
        <v>43</v>
      </c>
      <c r="Q570" s="29">
        <v>34</v>
      </c>
      <c r="R570" s="28">
        <v>380</v>
      </c>
      <c r="S570" s="28">
        <v>360</v>
      </c>
      <c r="T570" s="30">
        <v>2.4</v>
      </c>
      <c r="U570" s="30">
        <v>0.19999999999999973</v>
      </c>
      <c r="V570" s="30">
        <v>2.2000000000000002</v>
      </c>
      <c r="W570" s="30">
        <v>2</v>
      </c>
      <c r="X570" s="31">
        <v>4.8312958435207824E-2</v>
      </c>
      <c r="Y570" s="30">
        <v>6.6</v>
      </c>
      <c r="Z570" s="30">
        <v>-0.70000000000000018</v>
      </c>
      <c r="AA570" s="30">
        <v>7.3</v>
      </c>
      <c r="AB570" s="30">
        <v>7.3</v>
      </c>
      <c r="AC570" s="32">
        <v>0.27947752412332311</v>
      </c>
      <c r="AD570" s="30">
        <v>5.7847321541720227</v>
      </c>
      <c r="AE570" s="12">
        <v>82</v>
      </c>
      <c r="AF570" s="12">
        <v>82</v>
      </c>
      <c r="AG570" s="12">
        <v>61</v>
      </c>
      <c r="AH570" s="33">
        <v>7.3920000000000003</v>
      </c>
      <c r="AI570" s="34">
        <v>390000</v>
      </c>
      <c r="AJ570" s="34">
        <v>355000</v>
      </c>
      <c r="AK570" s="34">
        <v>350000</v>
      </c>
      <c r="AL570" s="35">
        <v>9.8591549295774641E-2</v>
      </c>
      <c r="AM570" s="35">
        <v>0.11428571428571428</v>
      </c>
      <c r="AN570" s="12">
        <v>1.9</v>
      </c>
      <c r="AO570" s="33">
        <v>0.19999999999999996</v>
      </c>
      <c r="AP570" s="12">
        <v>1.7</v>
      </c>
      <c r="AQ570" s="34">
        <v>385</v>
      </c>
      <c r="AR570" s="34">
        <v>360</v>
      </c>
      <c r="AS570" s="31">
        <v>6.9444444444444448E-2</v>
      </c>
      <c r="AT570" s="36">
        <v>1359.68</v>
      </c>
      <c r="AU570" s="30">
        <v>0.6048</v>
      </c>
      <c r="AV570" s="30">
        <v>0.3952</v>
      </c>
      <c r="AW570" s="30">
        <v>0.82799999999999996</v>
      </c>
      <c r="AX570" s="30">
        <v>0.15160000000000001</v>
      </c>
      <c r="AY570" s="30">
        <v>0.30530000000000002</v>
      </c>
      <c r="AZ570" s="30">
        <v>0.26329999999999998</v>
      </c>
      <c r="BA570" s="30">
        <v>0.40079999999999999</v>
      </c>
      <c r="BB570" s="37">
        <v>2</v>
      </c>
      <c r="BC570" s="29">
        <v>255</v>
      </c>
      <c r="BD570" s="38" t="s">
        <v>4449</v>
      </c>
      <c r="BE570" s="39">
        <v>146.88534338301201</v>
      </c>
      <c r="BF570" s="39">
        <v>-36.1140002904583</v>
      </c>
      <c r="BG570" s="40">
        <f t="shared" si="96"/>
        <v>77</v>
      </c>
      <c r="BH570" s="40">
        <f t="shared" si="97"/>
        <v>85</v>
      </c>
      <c r="BI570" s="40">
        <f t="shared" si="98"/>
        <v>33</v>
      </c>
      <c r="BJ570" s="40">
        <f t="shared" si="99"/>
        <v>50</v>
      </c>
      <c r="BK570" s="40">
        <f t="shared" si="100"/>
        <v>61</v>
      </c>
      <c r="BL570" s="40">
        <f t="shared" si="101"/>
        <v>57</v>
      </c>
      <c r="BM570" s="41">
        <f t="shared" si="102"/>
        <v>100</v>
      </c>
      <c r="BN570" s="40">
        <f t="shared" si="103"/>
        <v>92</v>
      </c>
      <c r="BO570" s="41">
        <f t="shared" si="104"/>
        <v>81</v>
      </c>
      <c r="BP570" s="41">
        <f t="shared" si="105"/>
        <v>8</v>
      </c>
      <c r="BQ570" s="41">
        <f t="shared" si="106"/>
        <v>20</v>
      </c>
      <c r="BR570" s="41">
        <f t="shared" si="107"/>
        <v>50</v>
      </c>
    </row>
    <row r="571" spans="2:70" x14ac:dyDescent="0.3">
      <c r="B571" s="12" t="s">
        <v>1324</v>
      </c>
      <c r="C571" s="12">
        <v>205011076</v>
      </c>
      <c r="D571" s="12" t="s">
        <v>442</v>
      </c>
      <c r="E571" s="12" t="s">
        <v>443</v>
      </c>
      <c r="F571" s="12" t="s">
        <v>3541</v>
      </c>
      <c r="G571" s="12" t="s">
        <v>92</v>
      </c>
      <c r="H571" s="12" t="s">
        <v>5013</v>
      </c>
      <c r="I571" s="28">
        <v>445000</v>
      </c>
      <c r="J571" s="28">
        <v>445000</v>
      </c>
      <c r="K571" s="28">
        <v>445000</v>
      </c>
      <c r="L571" s="28">
        <v>430000</v>
      </c>
      <c r="M571" s="28">
        <v>421000</v>
      </c>
      <c r="N571" s="28">
        <v>467000</v>
      </c>
      <c r="O571" s="29">
        <v>45</v>
      </c>
      <c r="P571" s="29">
        <v>50</v>
      </c>
      <c r="Q571" s="29">
        <v>55</v>
      </c>
      <c r="R571" s="28">
        <v>420</v>
      </c>
      <c r="S571" s="28">
        <v>420</v>
      </c>
      <c r="T571" s="30">
        <v>3.9</v>
      </c>
      <c r="U571" s="30">
        <v>-0.50000000000000044</v>
      </c>
      <c r="V571" s="30">
        <v>4.4000000000000004</v>
      </c>
      <c r="W571" s="30">
        <v>4.3</v>
      </c>
      <c r="X571" s="31">
        <v>4.9078651685393257E-2</v>
      </c>
      <c r="Y571" s="30">
        <v>5.9</v>
      </c>
      <c r="Z571" s="30">
        <v>0.10000000000000053</v>
      </c>
      <c r="AA571" s="30">
        <v>5.8</v>
      </c>
      <c r="AB571" s="30">
        <v>7.9</v>
      </c>
      <c r="AC571" s="32">
        <v>0.25826446280991733</v>
      </c>
      <c r="AD571" s="30">
        <v>5.2622566827112278</v>
      </c>
      <c r="AE571" s="12">
        <v>35</v>
      </c>
      <c r="AF571" s="12">
        <v>42</v>
      </c>
      <c r="AG571" s="12">
        <v>36</v>
      </c>
      <c r="AH571" s="33">
        <v>4.0396039603960396</v>
      </c>
      <c r="AI571" s="34">
        <v>445000</v>
      </c>
      <c r="AJ571" s="34">
        <v>440000</v>
      </c>
      <c r="AK571" s="34">
        <v>435000</v>
      </c>
      <c r="AL571" s="35">
        <v>1.1363636363636364E-2</v>
      </c>
      <c r="AM571" s="35">
        <v>2.2988505747126436E-2</v>
      </c>
      <c r="AN571" s="12">
        <v>3</v>
      </c>
      <c r="AO571" s="33">
        <v>-0.20000000000000018</v>
      </c>
      <c r="AP571" s="12">
        <v>3.2</v>
      </c>
      <c r="AQ571" s="34">
        <v>400</v>
      </c>
      <c r="AR571" s="34">
        <v>390</v>
      </c>
      <c r="AS571" s="31">
        <v>2.564102564102564E-2</v>
      </c>
      <c r="AT571" s="36">
        <v>1626.2400000000002</v>
      </c>
      <c r="AU571" s="30">
        <v>0.72940000000000005</v>
      </c>
      <c r="AV571" s="30">
        <v>0.27060000000000001</v>
      </c>
      <c r="AW571" s="30">
        <v>0.90369999999999995</v>
      </c>
      <c r="AX571" s="30">
        <v>4.7199999999999999E-2</v>
      </c>
      <c r="AY571" s="30">
        <v>0.3528</v>
      </c>
      <c r="AZ571" s="30">
        <v>0.41120000000000001</v>
      </c>
      <c r="BA571" s="30">
        <v>0.20250000000000001</v>
      </c>
      <c r="BB571" s="37">
        <v>4.5</v>
      </c>
      <c r="BC571" s="29">
        <v>83</v>
      </c>
      <c r="BD571" s="38" t="s">
        <v>3664</v>
      </c>
      <c r="BE571" s="39">
        <v>145.82713123037399</v>
      </c>
      <c r="BF571" s="39">
        <v>-38.121073999829001</v>
      </c>
      <c r="BG571" s="40">
        <f t="shared" si="96"/>
        <v>52</v>
      </c>
      <c r="BH571" s="40">
        <f t="shared" si="97"/>
        <v>67</v>
      </c>
      <c r="BI571" s="40">
        <f t="shared" si="98"/>
        <v>75</v>
      </c>
      <c r="BJ571" s="40">
        <f t="shared" si="99"/>
        <v>7</v>
      </c>
      <c r="BK571" s="40">
        <f t="shared" si="100"/>
        <v>90</v>
      </c>
      <c r="BL571" s="40">
        <f t="shared" si="101"/>
        <v>68</v>
      </c>
      <c r="BM571" s="41">
        <f t="shared" si="102"/>
        <v>100</v>
      </c>
      <c r="BN571" s="40">
        <f t="shared" si="103"/>
        <v>97</v>
      </c>
      <c r="BO571" s="41">
        <f t="shared" si="104"/>
        <v>95</v>
      </c>
      <c r="BP571" s="41">
        <f t="shared" si="105"/>
        <v>19</v>
      </c>
      <c r="BQ571" s="41">
        <f t="shared" si="106"/>
        <v>45</v>
      </c>
      <c r="BR571" s="41">
        <f t="shared" si="107"/>
        <v>52</v>
      </c>
    </row>
    <row r="572" spans="2:70" x14ac:dyDescent="0.3">
      <c r="B572" s="12" t="s">
        <v>444</v>
      </c>
      <c r="C572" s="12">
        <v>205011078</v>
      </c>
      <c r="D572" s="12" t="s">
        <v>442</v>
      </c>
      <c r="E572" s="12" t="s">
        <v>443</v>
      </c>
      <c r="F572" s="12" t="s">
        <v>2709</v>
      </c>
      <c r="G572" s="12" t="s">
        <v>92</v>
      </c>
      <c r="H572" s="12" t="s">
        <v>5013</v>
      </c>
      <c r="I572" s="28">
        <v>395000</v>
      </c>
      <c r="J572" s="28">
        <v>395000</v>
      </c>
      <c r="K572" s="28">
        <v>410000</v>
      </c>
      <c r="L572" s="28">
        <v>385000</v>
      </c>
      <c r="M572" s="28">
        <v>385000</v>
      </c>
      <c r="N572" s="28">
        <v>405000</v>
      </c>
      <c r="O572" s="29">
        <v>57</v>
      </c>
      <c r="P572" s="29">
        <v>58</v>
      </c>
      <c r="Q572" s="29">
        <v>89</v>
      </c>
      <c r="R572" s="28">
        <v>380</v>
      </c>
      <c r="S572" s="28">
        <v>360</v>
      </c>
      <c r="T572" s="30">
        <v>2.8</v>
      </c>
      <c r="U572" s="30">
        <v>0.29999999999999982</v>
      </c>
      <c r="V572" s="30">
        <v>2.5</v>
      </c>
      <c r="W572" s="30">
        <v>2.2000000000000002</v>
      </c>
      <c r="X572" s="31">
        <v>5.0025316455696203E-2</v>
      </c>
      <c r="Y572" s="30">
        <v>5.9</v>
      </c>
      <c r="Z572" s="30">
        <v>0.30000000000000071</v>
      </c>
      <c r="AA572" s="30">
        <v>5.6</v>
      </c>
      <c r="AB572" s="30">
        <v>4.5</v>
      </c>
      <c r="AC572" s="32">
        <v>0.23366784730421092</v>
      </c>
      <c r="AD572" s="30">
        <v>4.6709918869009774</v>
      </c>
      <c r="AE572" s="12">
        <v>35</v>
      </c>
      <c r="AF572" s="12">
        <v>42</v>
      </c>
      <c r="AG572" s="12">
        <v>36</v>
      </c>
      <c r="AH572" s="33">
        <v>4.0396039603960396</v>
      </c>
      <c r="AI572" s="34">
        <v>445000</v>
      </c>
      <c r="AJ572" s="34">
        <v>440000</v>
      </c>
      <c r="AK572" s="34">
        <v>435000</v>
      </c>
      <c r="AL572" s="35">
        <v>1.1363636363636364E-2</v>
      </c>
      <c r="AM572" s="35">
        <v>2.2988505747126436E-2</v>
      </c>
      <c r="AN572" s="12">
        <v>3</v>
      </c>
      <c r="AO572" s="33">
        <v>-0.20000000000000018</v>
      </c>
      <c r="AP572" s="12">
        <v>3.2</v>
      </c>
      <c r="AQ572" s="34">
        <v>400</v>
      </c>
      <c r="AR572" s="34">
        <v>390</v>
      </c>
      <c r="AS572" s="31">
        <v>2.564102564102564E-2</v>
      </c>
      <c r="AT572" s="36">
        <v>1626.2400000000002</v>
      </c>
      <c r="AU572" s="30">
        <v>0.71740000000000004</v>
      </c>
      <c r="AV572" s="30">
        <v>0.28260000000000002</v>
      </c>
      <c r="AW572" s="30">
        <v>0.95789999999999997</v>
      </c>
      <c r="AX572" s="30">
        <v>3.6499999999999998E-2</v>
      </c>
      <c r="AY572" s="30">
        <v>0.42509999999999998</v>
      </c>
      <c r="AZ572" s="30">
        <v>0.37269999999999998</v>
      </c>
      <c r="BA572" s="30">
        <v>0.1608</v>
      </c>
      <c r="BB572" s="37">
        <v>5</v>
      </c>
      <c r="BC572" s="29">
        <v>110</v>
      </c>
      <c r="BD572" s="38" t="s">
        <v>2940</v>
      </c>
      <c r="BE572" s="39">
        <v>146.11892110877901</v>
      </c>
      <c r="BF572" s="39">
        <v>-38.204568114371298</v>
      </c>
      <c r="BG572" s="40">
        <f t="shared" si="96"/>
        <v>70</v>
      </c>
      <c r="BH572" s="40">
        <f t="shared" si="97"/>
        <v>67</v>
      </c>
      <c r="BI572" s="40">
        <f t="shared" si="98"/>
        <v>75</v>
      </c>
      <c r="BJ572" s="40">
        <f t="shared" si="99"/>
        <v>7</v>
      </c>
      <c r="BK572" s="40">
        <f t="shared" si="100"/>
        <v>84</v>
      </c>
      <c r="BL572" s="40">
        <f t="shared" si="101"/>
        <v>84</v>
      </c>
      <c r="BM572" s="41">
        <f t="shared" si="102"/>
        <v>100</v>
      </c>
      <c r="BN572" s="40">
        <f t="shared" si="103"/>
        <v>100</v>
      </c>
      <c r="BO572" s="41">
        <f t="shared" si="104"/>
        <v>100</v>
      </c>
      <c r="BP572" s="41">
        <f t="shared" si="105"/>
        <v>19</v>
      </c>
      <c r="BQ572" s="41">
        <f t="shared" si="106"/>
        <v>50</v>
      </c>
      <c r="BR572" s="41">
        <f t="shared" si="107"/>
        <v>56</v>
      </c>
    </row>
    <row r="573" spans="2:70" x14ac:dyDescent="0.3">
      <c r="B573" s="12" t="s">
        <v>1190</v>
      </c>
      <c r="C573" s="12">
        <v>205011079</v>
      </c>
      <c r="D573" s="12" t="s">
        <v>442</v>
      </c>
      <c r="E573" s="12" t="s">
        <v>443</v>
      </c>
      <c r="F573" s="12" t="s">
        <v>3541</v>
      </c>
      <c r="G573" s="12" t="s">
        <v>92</v>
      </c>
      <c r="H573" s="12" t="s">
        <v>5013</v>
      </c>
      <c r="I573" s="28">
        <v>455000</v>
      </c>
      <c r="J573" s="28">
        <v>450000</v>
      </c>
      <c r="K573" s="28">
        <v>450000</v>
      </c>
      <c r="L573" s="28">
        <v>455000</v>
      </c>
      <c r="M573" s="28">
        <v>455000</v>
      </c>
      <c r="N573" s="28">
        <v>442000</v>
      </c>
      <c r="O573" s="29">
        <v>52</v>
      </c>
      <c r="P573" s="29">
        <v>52</v>
      </c>
      <c r="Q573" s="29">
        <v>52</v>
      </c>
      <c r="R573" s="28">
        <v>390</v>
      </c>
      <c r="S573" s="28">
        <v>370</v>
      </c>
      <c r="T573" s="30">
        <v>2.4</v>
      </c>
      <c r="U573" s="30">
        <v>-0.10000000000000009</v>
      </c>
      <c r="V573" s="30">
        <v>2.5</v>
      </c>
      <c r="W573" s="30">
        <v>2.6</v>
      </c>
      <c r="X573" s="31">
        <v>4.4571428571428574E-2</v>
      </c>
      <c r="Y573" s="30">
        <v>4.2</v>
      </c>
      <c r="Z573" s="30">
        <v>-9.9999999999999645E-2</v>
      </c>
      <c r="AA573" s="30">
        <v>4.3</v>
      </c>
      <c r="AB573" s="30">
        <v>5.2</v>
      </c>
      <c r="AC573" s="32">
        <v>0.21900269541778974</v>
      </c>
      <c r="AD573" s="30">
        <v>4.9135220125786159</v>
      </c>
      <c r="AE573" s="12">
        <v>35</v>
      </c>
      <c r="AF573" s="12">
        <v>42</v>
      </c>
      <c r="AG573" s="12">
        <v>36</v>
      </c>
      <c r="AH573" s="33">
        <v>4.0396039603960396</v>
      </c>
      <c r="AI573" s="34">
        <v>445000</v>
      </c>
      <c r="AJ573" s="34">
        <v>440000</v>
      </c>
      <c r="AK573" s="34">
        <v>435000</v>
      </c>
      <c r="AL573" s="35">
        <v>1.1363636363636364E-2</v>
      </c>
      <c r="AM573" s="35">
        <v>2.2988505747126436E-2</v>
      </c>
      <c r="AN573" s="12">
        <v>3</v>
      </c>
      <c r="AO573" s="33">
        <v>-0.20000000000000018</v>
      </c>
      <c r="AP573" s="12">
        <v>3.2</v>
      </c>
      <c r="AQ573" s="34">
        <v>400</v>
      </c>
      <c r="AR573" s="34">
        <v>390</v>
      </c>
      <c r="AS573" s="31">
        <v>2.564102564102564E-2</v>
      </c>
      <c r="AT573" s="36">
        <v>1780.8000000000002</v>
      </c>
      <c r="AU573" s="30">
        <v>0.72119999999999995</v>
      </c>
      <c r="AV573" s="30">
        <v>0.27879999999999999</v>
      </c>
      <c r="AW573" s="30">
        <v>0.88990000000000002</v>
      </c>
      <c r="AX573" s="30">
        <v>4.9500000000000002E-2</v>
      </c>
      <c r="AY573" s="30">
        <v>0.38519999999999999</v>
      </c>
      <c r="AZ573" s="30">
        <v>0.37480000000000002</v>
      </c>
      <c r="BA573" s="30">
        <v>0.20799999999999999</v>
      </c>
      <c r="BB573" s="37">
        <v>3</v>
      </c>
      <c r="BC573" s="29">
        <v>96</v>
      </c>
      <c r="BD573" s="38" t="s">
        <v>3542</v>
      </c>
      <c r="BE573" s="39">
        <v>145.931807626802</v>
      </c>
      <c r="BF573" s="39">
        <v>-38.211000903018402</v>
      </c>
      <c r="BG573" s="40">
        <f t="shared" si="96"/>
        <v>77</v>
      </c>
      <c r="BH573" s="40">
        <f t="shared" si="97"/>
        <v>67</v>
      </c>
      <c r="BI573" s="40">
        <f t="shared" si="98"/>
        <v>75</v>
      </c>
      <c r="BJ573" s="40">
        <f t="shared" si="99"/>
        <v>7</v>
      </c>
      <c r="BK573" s="40">
        <f t="shared" si="100"/>
        <v>87</v>
      </c>
      <c r="BL573" s="40">
        <f t="shared" si="101"/>
        <v>75</v>
      </c>
      <c r="BM573" s="41">
        <f t="shared" si="102"/>
        <v>99</v>
      </c>
      <c r="BN573" s="40">
        <f t="shared" si="103"/>
        <v>100</v>
      </c>
      <c r="BO573" s="41">
        <f t="shared" si="104"/>
        <v>100</v>
      </c>
      <c r="BP573" s="41">
        <f t="shared" si="105"/>
        <v>47</v>
      </c>
      <c r="BQ573" s="41">
        <f t="shared" si="106"/>
        <v>30</v>
      </c>
      <c r="BR573" s="41">
        <f t="shared" si="107"/>
        <v>57</v>
      </c>
    </row>
    <row r="574" spans="2:70" x14ac:dyDescent="0.3">
      <c r="B574" s="12" t="s">
        <v>1946</v>
      </c>
      <c r="C574" s="12">
        <v>205021081</v>
      </c>
      <c r="D574" s="12" t="s">
        <v>1326</v>
      </c>
      <c r="E574" s="12" t="s">
        <v>443</v>
      </c>
      <c r="F574" s="12" t="s">
        <v>1946</v>
      </c>
      <c r="G574" s="12" t="s">
        <v>92</v>
      </c>
      <c r="H574" s="12" t="s">
        <v>5013</v>
      </c>
      <c r="I574" s="28">
        <v>359000</v>
      </c>
      <c r="J574" s="28">
        <v>350000</v>
      </c>
      <c r="K574" s="28">
        <v>350000</v>
      </c>
      <c r="L574" s="28">
        <v>340000</v>
      </c>
      <c r="M574" s="28">
        <v>350000</v>
      </c>
      <c r="N574" s="28">
        <v>365000</v>
      </c>
      <c r="O574" s="29">
        <v>50</v>
      </c>
      <c r="P574" s="29">
        <v>51</v>
      </c>
      <c r="Q574" s="29">
        <v>63</v>
      </c>
      <c r="R574" s="28">
        <v>370</v>
      </c>
      <c r="S574" s="28">
        <v>340</v>
      </c>
      <c r="T574" s="30">
        <v>1.8</v>
      </c>
      <c r="U574" s="30">
        <v>-0.19999999999999996</v>
      </c>
      <c r="V574" s="30">
        <v>2</v>
      </c>
      <c r="W574" s="30">
        <v>2.4</v>
      </c>
      <c r="X574" s="31">
        <v>5.3593314763231197E-2</v>
      </c>
      <c r="Y574" s="30">
        <v>4.5999999999999996</v>
      </c>
      <c r="Z574" s="30">
        <v>-0.40000000000000036</v>
      </c>
      <c r="AA574" s="30">
        <v>5</v>
      </c>
      <c r="AB574" s="30">
        <v>5.4</v>
      </c>
      <c r="AC574" s="32">
        <v>0.2766810241684613</v>
      </c>
      <c r="AD574" s="30">
        <v>5.1626033095882331</v>
      </c>
      <c r="AE574" s="12">
        <v>95</v>
      </c>
      <c r="AF574" s="12">
        <v>88</v>
      </c>
      <c r="AG574" s="12">
        <v>89</v>
      </c>
      <c r="AH574" s="33">
        <v>10.303030303030303</v>
      </c>
      <c r="AI574" s="34">
        <v>420000</v>
      </c>
      <c r="AJ574" s="34">
        <v>410000</v>
      </c>
      <c r="AK574" s="34">
        <v>382000</v>
      </c>
      <c r="AL574" s="35">
        <v>2.4390243902439025E-2</v>
      </c>
      <c r="AM574" s="35">
        <v>9.947643979057591E-2</v>
      </c>
      <c r="AN574" s="12">
        <v>2.2000000000000002</v>
      </c>
      <c r="AO574" s="33">
        <v>0</v>
      </c>
      <c r="AP574" s="12">
        <v>2.2000000000000002</v>
      </c>
      <c r="AQ574" s="34">
        <v>350</v>
      </c>
      <c r="AR574" s="34">
        <v>330</v>
      </c>
      <c r="AS574" s="31">
        <v>6.0606060606060608E-2</v>
      </c>
      <c r="AT574" s="36">
        <v>1337.2800000000002</v>
      </c>
      <c r="AU574" s="30">
        <v>0.64770000000000005</v>
      </c>
      <c r="AV574" s="30">
        <v>0.3523</v>
      </c>
      <c r="AW574" s="30">
        <v>0.86750000000000005</v>
      </c>
      <c r="AX574" s="30">
        <v>0.11509999999999999</v>
      </c>
      <c r="AY574" s="30">
        <v>0.40139999999999998</v>
      </c>
      <c r="AZ574" s="30">
        <v>0.28649999999999998</v>
      </c>
      <c r="BA574" s="30">
        <v>0.26529999999999998</v>
      </c>
      <c r="BB574" s="37">
        <v>2</v>
      </c>
      <c r="BC574" s="29">
        <v>235</v>
      </c>
      <c r="BD574" s="38" t="s">
        <v>4253</v>
      </c>
      <c r="BE574" s="39">
        <v>147.64093694054901</v>
      </c>
      <c r="BF574" s="39">
        <v>-37.8235625351778</v>
      </c>
      <c r="BG574" s="40">
        <f t="shared" si="96"/>
        <v>87</v>
      </c>
      <c r="BH574" s="40">
        <f t="shared" si="97"/>
        <v>80</v>
      </c>
      <c r="BI574" s="40">
        <f t="shared" si="98"/>
        <v>1</v>
      </c>
      <c r="BJ574" s="40">
        <f t="shared" si="99"/>
        <v>13</v>
      </c>
      <c r="BK574" s="40">
        <f t="shared" si="100"/>
        <v>64</v>
      </c>
      <c r="BL574" s="40">
        <f t="shared" si="101"/>
        <v>78</v>
      </c>
      <c r="BM574" s="41">
        <f t="shared" si="102"/>
        <v>100</v>
      </c>
      <c r="BN574" s="40">
        <f t="shared" si="103"/>
        <v>98</v>
      </c>
      <c r="BO574" s="41">
        <f t="shared" si="104"/>
        <v>82</v>
      </c>
      <c r="BP574" s="41">
        <f t="shared" si="105"/>
        <v>41</v>
      </c>
      <c r="BQ574" s="41">
        <f t="shared" si="106"/>
        <v>20</v>
      </c>
      <c r="BR574" s="41">
        <f t="shared" si="107"/>
        <v>52</v>
      </c>
    </row>
    <row r="575" spans="2:70" x14ac:dyDescent="0.3">
      <c r="B575" s="12" t="s">
        <v>2327</v>
      </c>
      <c r="C575" s="12">
        <v>205021084</v>
      </c>
      <c r="D575" s="12" t="s">
        <v>1326</v>
      </c>
      <c r="E575" s="12" t="s">
        <v>443</v>
      </c>
      <c r="F575" s="12" t="s">
        <v>2709</v>
      </c>
      <c r="G575" s="12" t="s">
        <v>92</v>
      </c>
      <c r="H575" s="12" t="s">
        <v>5013</v>
      </c>
      <c r="I575" s="28">
        <v>385000</v>
      </c>
      <c r="J575" s="28">
        <v>369000</v>
      </c>
      <c r="K575" s="28">
        <v>360000</v>
      </c>
      <c r="L575" s="28">
        <v>466000</v>
      </c>
      <c r="M575" s="28">
        <v>466000</v>
      </c>
      <c r="N575" s="28">
        <v>425000</v>
      </c>
      <c r="O575" s="29">
        <v>111</v>
      </c>
      <c r="P575" s="29">
        <v>86</v>
      </c>
      <c r="Q575" s="29">
        <v>82</v>
      </c>
      <c r="R575" s="28">
        <v>335</v>
      </c>
      <c r="S575" s="28">
        <v>315</v>
      </c>
      <c r="T575" s="30">
        <v>1.8</v>
      </c>
      <c r="U575" s="30">
        <v>0.10000000000000009</v>
      </c>
      <c r="V575" s="30">
        <v>1.7</v>
      </c>
      <c r="W575" s="30">
        <v>1.8</v>
      </c>
      <c r="X575" s="31">
        <v>4.5246753246753244E-2</v>
      </c>
      <c r="Y575" s="30">
        <v>5</v>
      </c>
      <c r="Z575" s="30">
        <v>-0.40000000000000036</v>
      </c>
      <c r="AA575" s="30">
        <v>5.4</v>
      </c>
      <c r="AB575" s="30">
        <v>5</v>
      </c>
      <c r="AC575" s="32">
        <v>0.29497745843899686</v>
      </c>
      <c r="AD575" s="30">
        <v>6.519306630253376</v>
      </c>
      <c r="AE575" s="12">
        <v>95</v>
      </c>
      <c r="AF575" s="12">
        <v>88</v>
      </c>
      <c r="AG575" s="12">
        <v>89</v>
      </c>
      <c r="AH575" s="33">
        <v>10.303030303030303</v>
      </c>
      <c r="AI575" s="34">
        <v>420000</v>
      </c>
      <c r="AJ575" s="34">
        <v>410000</v>
      </c>
      <c r="AK575" s="34">
        <v>382000</v>
      </c>
      <c r="AL575" s="35">
        <v>2.4390243902439025E-2</v>
      </c>
      <c r="AM575" s="35">
        <v>9.947643979057591E-2</v>
      </c>
      <c r="AN575" s="12">
        <v>2.2000000000000002</v>
      </c>
      <c r="AO575" s="33">
        <v>0</v>
      </c>
      <c r="AP575" s="12">
        <v>2.2000000000000002</v>
      </c>
      <c r="AQ575" s="34">
        <v>350</v>
      </c>
      <c r="AR575" s="34">
        <v>330</v>
      </c>
      <c r="AS575" s="31">
        <v>6.0606060606060608E-2</v>
      </c>
      <c r="AT575" s="36">
        <v>1135.68</v>
      </c>
      <c r="AU575" s="30">
        <v>0.65720000000000001</v>
      </c>
      <c r="AV575" s="30">
        <v>0.34279999999999999</v>
      </c>
      <c r="AW575" s="30">
        <v>0.88229999999999997</v>
      </c>
      <c r="AX575" s="30">
        <v>7.2499999999999995E-2</v>
      </c>
      <c r="AY575" s="30">
        <v>0.50619999999999998</v>
      </c>
      <c r="AZ575" s="30">
        <v>0.2472</v>
      </c>
      <c r="BA575" s="30">
        <v>0.20680000000000001</v>
      </c>
      <c r="BB575" s="37">
        <v>3</v>
      </c>
      <c r="BC575" s="29">
        <v>261</v>
      </c>
      <c r="BD575" s="38" t="s">
        <v>4616</v>
      </c>
      <c r="BE575" s="39">
        <v>147.93704716465501</v>
      </c>
      <c r="BF575" s="39">
        <v>-37.831714333376297</v>
      </c>
      <c r="BG575" s="40">
        <f t="shared" si="96"/>
        <v>87</v>
      </c>
      <c r="BH575" s="40">
        <f t="shared" si="97"/>
        <v>80</v>
      </c>
      <c r="BI575" s="40">
        <f t="shared" si="98"/>
        <v>1</v>
      </c>
      <c r="BJ575" s="40">
        <f t="shared" si="99"/>
        <v>13</v>
      </c>
      <c r="BK575" s="40">
        <f t="shared" si="100"/>
        <v>60</v>
      </c>
      <c r="BL575" s="40">
        <f t="shared" si="101"/>
        <v>100</v>
      </c>
      <c r="BM575" s="41">
        <f t="shared" si="102"/>
        <v>100</v>
      </c>
      <c r="BN575" s="40">
        <f t="shared" si="103"/>
        <v>85</v>
      </c>
      <c r="BO575" s="41">
        <f t="shared" si="104"/>
        <v>70</v>
      </c>
      <c r="BP575" s="41">
        <f t="shared" si="105"/>
        <v>34</v>
      </c>
      <c r="BQ575" s="41">
        <f t="shared" si="106"/>
        <v>30</v>
      </c>
      <c r="BR575" s="41">
        <f t="shared" si="107"/>
        <v>52</v>
      </c>
    </row>
    <row r="576" spans="2:70" x14ac:dyDescent="0.3">
      <c r="B576" s="12" t="s">
        <v>1947</v>
      </c>
      <c r="C576" s="12">
        <v>205021085</v>
      </c>
      <c r="D576" s="12" t="s">
        <v>1326</v>
      </c>
      <c r="E576" s="12" t="s">
        <v>443</v>
      </c>
      <c r="F576" s="12" t="s">
        <v>2709</v>
      </c>
      <c r="G576" s="12" t="s">
        <v>92</v>
      </c>
      <c r="H576" s="12" t="s">
        <v>5013</v>
      </c>
      <c r="I576" s="28">
        <v>319000</v>
      </c>
      <c r="J576" s="28">
        <v>300000</v>
      </c>
      <c r="K576" s="28">
        <v>330000</v>
      </c>
      <c r="L576" s="28">
        <v>290000</v>
      </c>
      <c r="M576" s="28">
        <v>290000</v>
      </c>
      <c r="N576" s="28">
        <v>305000</v>
      </c>
      <c r="O576" s="29">
        <v>228</v>
      </c>
      <c r="P576" s="29">
        <v>228</v>
      </c>
      <c r="Q576" s="29">
        <v>127</v>
      </c>
      <c r="R576" s="28">
        <v>275</v>
      </c>
      <c r="S576" s="28">
        <v>225</v>
      </c>
      <c r="T576" s="30">
        <v>0.8</v>
      </c>
      <c r="U576" s="30">
        <v>0.5</v>
      </c>
      <c r="V576" s="30">
        <v>0.3</v>
      </c>
      <c r="W576" s="30">
        <v>0.8</v>
      </c>
      <c r="X576" s="31">
        <v>4.4827586206896551E-2</v>
      </c>
      <c r="Y576" s="30">
        <v>5.5</v>
      </c>
      <c r="Z576" s="30">
        <v>-1.7000000000000002</v>
      </c>
      <c r="AA576" s="30">
        <v>7.2</v>
      </c>
      <c r="AB576" s="30">
        <v>3.6</v>
      </c>
      <c r="AC576" s="32">
        <v>0.26515735883986419</v>
      </c>
      <c r="AD576" s="30">
        <v>5.9150487741200477</v>
      </c>
      <c r="AE576" s="12">
        <v>95</v>
      </c>
      <c r="AF576" s="12">
        <v>88</v>
      </c>
      <c r="AG576" s="12">
        <v>89</v>
      </c>
      <c r="AH576" s="33">
        <v>10.303030303030303</v>
      </c>
      <c r="AI576" s="34">
        <v>420000</v>
      </c>
      <c r="AJ576" s="34">
        <v>410000</v>
      </c>
      <c r="AK576" s="34">
        <v>382000</v>
      </c>
      <c r="AL576" s="35">
        <v>2.4390243902439025E-2</v>
      </c>
      <c r="AM576" s="35">
        <v>9.947643979057591E-2</v>
      </c>
      <c r="AN576" s="12">
        <v>2.2000000000000002</v>
      </c>
      <c r="AO576" s="33">
        <v>0</v>
      </c>
      <c r="AP576" s="12">
        <v>2.2000000000000002</v>
      </c>
      <c r="AQ576" s="34">
        <v>350</v>
      </c>
      <c r="AR576" s="34">
        <v>330</v>
      </c>
      <c r="AS576" s="31">
        <v>6.0606060606060608E-2</v>
      </c>
      <c r="AT576" s="36">
        <v>1037.1200000000001</v>
      </c>
      <c r="AU576" s="30">
        <v>0.60150000000000003</v>
      </c>
      <c r="AV576" s="30">
        <v>0.39850000000000002</v>
      </c>
      <c r="AW576" s="30">
        <v>0.94989999999999997</v>
      </c>
      <c r="AX576" s="30">
        <v>2.4799999999999999E-2</v>
      </c>
      <c r="AY576" s="30">
        <v>0.55200000000000005</v>
      </c>
      <c r="AZ576" s="30">
        <v>0.21390000000000001</v>
      </c>
      <c r="BA576" s="30">
        <v>0.17460000000000001</v>
      </c>
      <c r="BB576" s="37">
        <v>2</v>
      </c>
      <c r="BC576" s="29">
        <v>340</v>
      </c>
      <c r="BD576" s="38" t="s">
        <v>4254</v>
      </c>
      <c r="BE576" s="39">
        <v>148.76884121415</v>
      </c>
      <c r="BF576" s="39">
        <v>-37.335333050510101</v>
      </c>
      <c r="BG576" s="40">
        <f t="shared" si="96"/>
        <v>100</v>
      </c>
      <c r="BH576" s="40">
        <f t="shared" si="97"/>
        <v>80</v>
      </c>
      <c r="BI576" s="40">
        <f t="shared" si="98"/>
        <v>1</v>
      </c>
      <c r="BJ576" s="40">
        <f t="shared" si="99"/>
        <v>13</v>
      </c>
      <c r="BK576" s="40">
        <f t="shared" si="100"/>
        <v>49</v>
      </c>
      <c r="BL576" s="40">
        <f t="shared" si="101"/>
        <v>100</v>
      </c>
      <c r="BM576" s="41">
        <f t="shared" si="102"/>
        <v>99</v>
      </c>
      <c r="BN576" s="40">
        <f t="shared" si="103"/>
        <v>91</v>
      </c>
      <c r="BO576" s="41">
        <f t="shared" si="104"/>
        <v>90</v>
      </c>
      <c r="BP576" s="41">
        <f t="shared" si="105"/>
        <v>26</v>
      </c>
      <c r="BQ576" s="41">
        <f t="shared" si="106"/>
        <v>20</v>
      </c>
      <c r="BR576" s="41">
        <f t="shared" si="107"/>
        <v>52</v>
      </c>
    </row>
    <row r="577" spans="2:70" x14ac:dyDescent="0.3">
      <c r="B577" s="12" t="s">
        <v>2040</v>
      </c>
      <c r="C577" s="12">
        <v>205021086</v>
      </c>
      <c r="D577" s="12" t="s">
        <v>1326</v>
      </c>
      <c r="E577" s="12" t="s">
        <v>443</v>
      </c>
      <c r="F577" s="12" t="s">
        <v>2709</v>
      </c>
      <c r="G577" s="12" t="s">
        <v>92</v>
      </c>
      <c r="H577" s="12" t="s">
        <v>5013</v>
      </c>
      <c r="I577" s="28">
        <v>420000</v>
      </c>
      <c r="J577" s="28">
        <v>420000</v>
      </c>
      <c r="K577" s="28">
        <v>398000</v>
      </c>
      <c r="L577" s="28">
        <v>429000</v>
      </c>
      <c r="M577" s="28">
        <v>310000</v>
      </c>
      <c r="N577" s="28">
        <v>740000</v>
      </c>
      <c r="O577" s="29">
        <v>67</v>
      </c>
      <c r="P577" s="29">
        <v>67</v>
      </c>
      <c r="Q577" s="29">
        <v>89</v>
      </c>
      <c r="R577" s="28">
        <v>385</v>
      </c>
      <c r="S577" s="28">
        <v>350</v>
      </c>
      <c r="T577" s="30">
        <v>4.3</v>
      </c>
      <c r="U577" s="30">
        <v>0.39999999999999991</v>
      </c>
      <c r="V577" s="30">
        <v>3.9</v>
      </c>
      <c r="W577" s="30">
        <v>3</v>
      </c>
      <c r="X577" s="31">
        <v>4.766666666666667E-2</v>
      </c>
      <c r="Y577" s="30">
        <v>2.6</v>
      </c>
      <c r="Z577" s="30">
        <v>-0.5</v>
      </c>
      <c r="AA577" s="30">
        <v>3.1</v>
      </c>
      <c r="AB577" s="30">
        <v>5.2</v>
      </c>
      <c r="AC577" s="32">
        <v>0.32096171802054152</v>
      </c>
      <c r="AD577" s="30">
        <v>6.7334626158155562</v>
      </c>
      <c r="AE577" s="12">
        <v>95</v>
      </c>
      <c r="AF577" s="12">
        <v>88</v>
      </c>
      <c r="AG577" s="12">
        <v>89</v>
      </c>
      <c r="AH577" s="33">
        <v>10.303030303030303</v>
      </c>
      <c r="AI577" s="34">
        <v>420000</v>
      </c>
      <c r="AJ577" s="34">
        <v>410000</v>
      </c>
      <c r="AK577" s="34">
        <v>382000</v>
      </c>
      <c r="AL577" s="35">
        <v>2.4390243902439025E-2</v>
      </c>
      <c r="AM577" s="35">
        <v>9.947643979057591E-2</v>
      </c>
      <c r="AN577" s="12">
        <v>2.2000000000000002</v>
      </c>
      <c r="AO577" s="33">
        <v>0</v>
      </c>
      <c r="AP577" s="12">
        <v>2.2000000000000002</v>
      </c>
      <c r="AQ577" s="34">
        <v>350</v>
      </c>
      <c r="AR577" s="34">
        <v>330</v>
      </c>
      <c r="AS577" s="31">
        <v>6.0606060606060608E-2</v>
      </c>
      <c r="AT577" s="36">
        <v>1199.5200000000002</v>
      </c>
      <c r="AU577" s="30">
        <v>0.67859999999999998</v>
      </c>
      <c r="AV577" s="30">
        <v>0.32140000000000002</v>
      </c>
      <c r="AW577" s="30">
        <v>0.91500000000000004</v>
      </c>
      <c r="AX577" s="30">
        <v>6.4699999999999994E-2</v>
      </c>
      <c r="AY577" s="30">
        <v>0.58399999999999996</v>
      </c>
      <c r="AZ577" s="30">
        <v>0.22969999999999999</v>
      </c>
      <c r="BA577" s="30">
        <v>0.1565</v>
      </c>
      <c r="BB577" s="37">
        <v>2.5</v>
      </c>
      <c r="BC577" s="29">
        <v>226</v>
      </c>
      <c r="BD577" s="38" t="s">
        <v>4340</v>
      </c>
      <c r="BE577" s="39">
        <v>147.52899196350199</v>
      </c>
      <c r="BF577" s="39">
        <v>-37.9699480323656</v>
      </c>
      <c r="BG577" s="40">
        <f t="shared" si="96"/>
        <v>46</v>
      </c>
      <c r="BH577" s="40">
        <f t="shared" si="97"/>
        <v>80</v>
      </c>
      <c r="BI577" s="40">
        <f t="shared" si="98"/>
        <v>1</v>
      </c>
      <c r="BJ577" s="40">
        <f t="shared" si="99"/>
        <v>13</v>
      </c>
      <c r="BK577" s="40">
        <f t="shared" si="100"/>
        <v>65</v>
      </c>
      <c r="BL577" s="40">
        <f t="shared" si="101"/>
        <v>100</v>
      </c>
      <c r="BM577" s="41">
        <f t="shared" si="102"/>
        <v>100</v>
      </c>
      <c r="BN577" s="40">
        <f t="shared" si="103"/>
        <v>83</v>
      </c>
      <c r="BO577" s="41">
        <f t="shared" si="104"/>
        <v>53</v>
      </c>
      <c r="BP577" s="41">
        <f t="shared" si="105"/>
        <v>74</v>
      </c>
      <c r="BQ577" s="41">
        <f t="shared" si="106"/>
        <v>25</v>
      </c>
      <c r="BR577" s="41">
        <f t="shared" si="107"/>
        <v>49</v>
      </c>
    </row>
    <row r="578" spans="2:70" x14ac:dyDescent="0.3">
      <c r="B578" s="12" t="s">
        <v>1191</v>
      </c>
      <c r="C578" s="12">
        <v>205031087</v>
      </c>
      <c r="D578" s="12" t="s">
        <v>515</v>
      </c>
      <c r="E578" s="12" t="s">
        <v>443</v>
      </c>
      <c r="F578" s="12" t="s">
        <v>2709</v>
      </c>
      <c r="G578" s="12" t="s">
        <v>92</v>
      </c>
      <c r="H578" s="12" t="s">
        <v>5013</v>
      </c>
      <c r="I578" s="28">
        <v>439000</v>
      </c>
      <c r="J578" s="28">
        <v>439000</v>
      </c>
      <c r="K578" s="28">
        <v>395000</v>
      </c>
      <c r="L578" s="28">
        <v>392500</v>
      </c>
      <c r="M578" s="28">
        <v>392500</v>
      </c>
      <c r="N578" s="28">
        <v>425000</v>
      </c>
      <c r="O578" s="29">
        <v>10</v>
      </c>
      <c r="P578" s="29">
        <v>20</v>
      </c>
      <c r="Q578" s="29">
        <v>142</v>
      </c>
      <c r="R578" s="28">
        <v>320</v>
      </c>
      <c r="S578" s="28">
        <v>350</v>
      </c>
      <c r="T578" s="30">
        <v>2.2000000000000002</v>
      </c>
      <c r="U578" s="30">
        <v>0</v>
      </c>
      <c r="V578" s="30">
        <v>2.2000000000000002</v>
      </c>
      <c r="W578" s="30">
        <v>2.2000000000000002</v>
      </c>
      <c r="X578" s="31">
        <v>3.7904328018223236E-2</v>
      </c>
      <c r="Y578" s="30">
        <v>5.5</v>
      </c>
      <c r="Z578" s="30">
        <v>-0.59999999999999964</v>
      </c>
      <c r="AA578" s="30">
        <v>6.1</v>
      </c>
      <c r="AB578" s="30">
        <v>3.9</v>
      </c>
      <c r="AC578" s="32">
        <v>0.2574002574002574</v>
      </c>
      <c r="AD578" s="30">
        <v>6.7907880407880405</v>
      </c>
      <c r="AE578" s="12">
        <v>695</v>
      </c>
      <c r="AF578" s="12">
        <v>562</v>
      </c>
      <c r="AG578" s="12">
        <v>86</v>
      </c>
      <c r="AH578" s="33">
        <v>60.608695652173914</v>
      </c>
      <c r="AI578" s="34">
        <v>462500</v>
      </c>
      <c r="AJ578" s="34">
        <v>480000</v>
      </c>
      <c r="AK578" s="34">
        <v>499000</v>
      </c>
      <c r="AL578" s="35">
        <v>-3.6458333333333336E-2</v>
      </c>
      <c r="AM578" s="35">
        <v>-7.3146292585170344E-2</v>
      </c>
      <c r="AN578" s="12">
        <v>1.9</v>
      </c>
      <c r="AO578" s="33">
        <v>9.9999999999999867E-2</v>
      </c>
      <c r="AP578" s="12">
        <v>1.8</v>
      </c>
      <c r="AQ578" s="34">
        <v>390</v>
      </c>
      <c r="AR578" s="34">
        <v>380</v>
      </c>
      <c r="AS578" s="31">
        <v>2.6315789473684209E-2</v>
      </c>
      <c r="AT578" s="36">
        <v>1243.2</v>
      </c>
      <c r="AU578" s="30">
        <v>0.63919999999999999</v>
      </c>
      <c r="AV578" s="30">
        <v>0.36080000000000001</v>
      </c>
      <c r="AW578" s="30">
        <v>0.95550000000000002</v>
      </c>
      <c r="AX578" s="30">
        <v>1.3299999999999999E-2</v>
      </c>
      <c r="AY578" s="30">
        <v>0.53120000000000001</v>
      </c>
      <c r="AZ578" s="30">
        <v>0.27239999999999998</v>
      </c>
      <c r="BA578" s="30">
        <v>0.14080000000000001</v>
      </c>
      <c r="BB578" s="37">
        <v>2</v>
      </c>
      <c r="BC578" s="29">
        <v>134</v>
      </c>
      <c r="BD578" s="38" t="s">
        <v>3543</v>
      </c>
      <c r="BE578" s="39">
        <v>146.01554660512801</v>
      </c>
      <c r="BF578" s="39">
        <v>-38.694745801387199</v>
      </c>
      <c r="BG578" s="40">
        <f t="shared" si="96"/>
        <v>80</v>
      </c>
      <c r="BH578" s="40">
        <f t="shared" si="97"/>
        <v>85</v>
      </c>
      <c r="BI578" s="40">
        <f t="shared" si="98"/>
        <v>1</v>
      </c>
      <c r="BJ578" s="40">
        <f t="shared" si="99"/>
        <v>1</v>
      </c>
      <c r="BK578" s="40">
        <f t="shared" si="100"/>
        <v>80</v>
      </c>
      <c r="BL578" s="40">
        <f t="shared" si="101"/>
        <v>100</v>
      </c>
      <c r="BM578" s="41">
        <f t="shared" si="102"/>
        <v>77</v>
      </c>
      <c r="BN578" s="40">
        <f t="shared" si="103"/>
        <v>82</v>
      </c>
      <c r="BO578" s="41">
        <f t="shared" si="104"/>
        <v>95</v>
      </c>
      <c r="BP578" s="41">
        <f t="shared" si="105"/>
        <v>26</v>
      </c>
      <c r="BQ578" s="41">
        <f t="shared" si="106"/>
        <v>20</v>
      </c>
      <c r="BR578" s="41">
        <f t="shared" si="107"/>
        <v>51</v>
      </c>
    </row>
    <row r="579" spans="2:70" x14ac:dyDescent="0.3">
      <c r="B579" s="12" t="s">
        <v>514</v>
      </c>
      <c r="C579" s="12">
        <v>205031089</v>
      </c>
      <c r="D579" s="12" t="s">
        <v>515</v>
      </c>
      <c r="E579" s="12" t="s">
        <v>443</v>
      </c>
      <c r="F579" s="12" t="s">
        <v>2709</v>
      </c>
      <c r="G579" s="12" t="s">
        <v>92</v>
      </c>
      <c r="H579" s="12" t="s">
        <v>5013</v>
      </c>
      <c r="I579" s="28">
        <v>390000</v>
      </c>
      <c r="J579" s="28">
        <v>395000</v>
      </c>
      <c r="K579" s="28">
        <v>399000</v>
      </c>
      <c r="L579" s="28">
        <v>425000</v>
      </c>
      <c r="M579" s="28">
        <v>450000</v>
      </c>
      <c r="N579" s="28">
        <v>450000</v>
      </c>
      <c r="O579" s="29">
        <v>84</v>
      </c>
      <c r="P579" s="29">
        <v>26</v>
      </c>
      <c r="Q579" s="29">
        <v>25</v>
      </c>
      <c r="R579" s="28">
        <v>380</v>
      </c>
      <c r="S579" s="28">
        <v>355</v>
      </c>
      <c r="T579" s="30">
        <v>2.7</v>
      </c>
      <c r="U579" s="30">
        <v>-1.1999999999999997</v>
      </c>
      <c r="V579" s="30">
        <v>3.9</v>
      </c>
      <c r="W579" s="30">
        <v>3.6</v>
      </c>
      <c r="X579" s="31">
        <v>5.0666666666666665E-2</v>
      </c>
      <c r="Y579" s="30">
        <v>5.9</v>
      </c>
      <c r="Z579" s="30">
        <v>-0.59999999999999964</v>
      </c>
      <c r="AA579" s="30">
        <v>6.5</v>
      </c>
      <c r="AB579" s="30">
        <v>3.9</v>
      </c>
      <c r="AC579" s="32">
        <v>0.24514863748967794</v>
      </c>
      <c r="AD579" s="30">
        <v>4.8384599504541699</v>
      </c>
      <c r="AE579" s="12">
        <v>695</v>
      </c>
      <c r="AF579" s="12">
        <v>562</v>
      </c>
      <c r="AG579" s="12">
        <v>86</v>
      </c>
      <c r="AH579" s="33">
        <v>60.608695652173914</v>
      </c>
      <c r="AI579" s="34">
        <v>462500</v>
      </c>
      <c r="AJ579" s="34">
        <v>480000</v>
      </c>
      <c r="AK579" s="34">
        <v>499000</v>
      </c>
      <c r="AL579" s="35">
        <v>-3.6458333333333336E-2</v>
      </c>
      <c r="AM579" s="35">
        <v>-7.3146292585170344E-2</v>
      </c>
      <c r="AN579" s="12">
        <v>1.9</v>
      </c>
      <c r="AO579" s="33">
        <v>9.9999999999999867E-2</v>
      </c>
      <c r="AP579" s="12">
        <v>1.8</v>
      </c>
      <c r="AQ579" s="34">
        <v>390</v>
      </c>
      <c r="AR579" s="34">
        <v>380</v>
      </c>
      <c r="AS579" s="31">
        <v>2.6315789473684209E-2</v>
      </c>
      <c r="AT579" s="36">
        <v>1550.0800000000002</v>
      </c>
      <c r="AU579" s="30">
        <v>0.72070000000000001</v>
      </c>
      <c r="AV579" s="30">
        <v>0.27929999999999999</v>
      </c>
      <c r="AW579" s="30">
        <v>0.94879999999999998</v>
      </c>
      <c r="AX579" s="30">
        <v>4.3299999999999998E-2</v>
      </c>
      <c r="AY579" s="30">
        <v>0.42199999999999999</v>
      </c>
      <c r="AZ579" s="30">
        <v>0.40050000000000002</v>
      </c>
      <c r="BA579" s="30">
        <v>0.14069999999999999</v>
      </c>
      <c r="BB579" s="37">
        <v>6.5</v>
      </c>
      <c r="BC579" s="29">
        <v>98</v>
      </c>
      <c r="BD579" s="38" t="s">
        <v>2996</v>
      </c>
      <c r="BE579" s="39">
        <v>145.78588029923901</v>
      </c>
      <c r="BF579" s="39">
        <v>-38.417540347872801</v>
      </c>
      <c r="BG579" s="40">
        <f t="shared" si="96"/>
        <v>72</v>
      </c>
      <c r="BH579" s="40">
        <f t="shared" si="97"/>
        <v>85</v>
      </c>
      <c r="BI579" s="40">
        <f t="shared" si="98"/>
        <v>1</v>
      </c>
      <c r="BJ579" s="40">
        <f t="shared" si="99"/>
        <v>1</v>
      </c>
      <c r="BK579" s="40">
        <f t="shared" si="100"/>
        <v>87</v>
      </c>
      <c r="BL579" s="40">
        <f t="shared" si="101"/>
        <v>83</v>
      </c>
      <c r="BM579" s="41">
        <f t="shared" si="102"/>
        <v>100</v>
      </c>
      <c r="BN579" s="40">
        <f t="shared" si="103"/>
        <v>100</v>
      </c>
      <c r="BO579" s="41">
        <f t="shared" si="104"/>
        <v>100</v>
      </c>
      <c r="BP579" s="41">
        <f t="shared" si="105"/>
        <v>19</v>
      </c>
      <c r="BQ579" s="41">
        <f t="shared" si="106"/>
        <v>65</v>
      </c>
      <c r="BR579" s="41">
        <f t="shared" si="107"/>
        <v>55</v>
      </c>
    </row>
    <row r="580" spans="2:70" x14ac:dyDescent="0.3">
      <c r="B580" s="12" t="s">
        <v>629</v>
      </c>
      <c r="C580" s="12">
        <v>205031090</v>
      </c>
      <c r="D580" s="12" t="s">
        <v>515</v>
      </c>
      <c r="E580" s="12" t="s">
        <v>443</v>
      </c>
      <c r="F580" s="12" t="s">
        <v>2709</v>
      </c>
      <c r="G580" s="12" t="s">
        <v>92</v>
      </c>
      <c r="H580" s="12" t="s">
        <v>5013</v>
      </c>
      <c r="I580" s="28">
        <v>440000</v>
      </c>
      <c r="J580" s="28">
        <v>440000</v>
      </c>
      <c r="K580" s="28">
        <v>449000</v>
      </c>
      <c r="L580" s="28">
        <v>420000</v>
      </c>
      <c r="M580" s="28">
        <v>385000</v>
      </c>
      <c r="N580" s="28">
        <v>432500</v>
      </c>
      <c r="O580" s="29">
        <v>69</v>
      </c>
      <c r="P580" s="29">
        <v>94</v>
      </c>
      <c r="Q580" s="29">
        <v>62</v>
      </c>
      <c r="R580" s="28">
        <v>360</v>
      </c>
      <c r="S580" s="28">
        <v>335</v>
      </c>
      <c r="T580" s="30">
        <v>2.4</v>
      </c>
      <c r="U580" s="30">
        <v>0.59999999999999987</v>
      </c>
      <c r="V580" s="30">
        <v>1.8</v>
      </c>
      <c r="W580" s="30">
        <v>2.2000000000000002</v>
      </c>
      <c r="X580" s="31">
        <v>4.2545454545454546E-2</v>
      </c>
      <c r="Y580" s="30">
        <v>2.7</v>
      </c>
      <c r="Z580" s="30">
        <v>0</v>
      </c>
      <c r="AA580" s="30">
        <v>2.7</v>
      </c>
      <c r="AB580" s="30">
        <v>3.4</v>
      </c>
      <c r="AC580" s="32">
        <v>0.24443237370994023</v>
      </c>
      <c r="AD580" s="30">
        <v>5.7452053649772274</v>
      </c>
      <c r="AE580" s="12">
        <v>695</v>
      </c>
      <c r="AF580" s="12">
        <v>562</v>
      </c>
      <c r="AG580" s="12">
        <v>86</v>
      </c>
      <c r="AH580" s="33">
        <v>60.608695652173914</v>
      </c>
      <c r="AI580" s="34">
        <v>462500</v>
      </c>
      <c r="AJ580" s="34">
        <v>480000</v>
      </c>
      <c r="AK580" s="34">
        <v>499000</v>
      </c>
      <c r="AL580" s="35">
        <v>-3.6458333333333336E-2</v>
      </c>
      <c r="AM580" s="35">
        <v>-7.3146292585170344E-2</v>
      </c>
      <c r="AN580" s="12">
        <v>1.9</v>
      </c>
      <c r="AO580" s="33">
        <v>9.9999999999999867E-2</v>
      </c>
      <c r="AP580" s="12">
        <v>1.8</v>
      </c>
      <c r="AQ580" s="34">
        <v>390</v>
      </c>
      <c r="AR580" s="34">
        <v>380</v>
      </c>
      <c r="AS580" s="31">
        <v>2.6315789473684209E-2</v>
      </c>
      <c r="AT580" s="36">
        <v>1472.8000000000002</v>
      </c>
      <c r="AU580" s="30">
        <v>0.68989999999999996</v>
      </c>
      <c r="AV580" s="30">
        <v>0.31009999999999999</v>
      </c>
      <c r="AW580" s="30">
        <v>0.9617</v>
      </c>
      <c r="AX580" s="30">
        <v>2.58E-2</v>
      </c>
      <c r="AY580" s="30">
        <v>0.46350000000000002</v>
      </c>
      <c r="AZ580" s="30">
        <v>0.32869999999999999</v>
      </c>
      <c r="BA580" s="30">
        <v>0.17130000000000001</v>
      </c>
      <c r="BB580" s="37">
        <v>6</v>
      </c>
      <c r="BC580" s="29">
        <v>122</v>
      </c>
      <c r="BD580" s="38" t="s">
        <v>3078</v>
      </c>
      <c r="BE580" s="39">
        <v>146.08821449910599</v>
      </c>
      <c r="BF580" s="39">
        <v>-38.462182413706401</v>
      </c>
      <c r="BG580" s="40">
        <f t="shared" ref="BG580:BG643" si="108">IF(T580&lt;=1, 100, IF(T580&gt;=7, 1, ROUND(100 - ((T580-1)/6)*99, 0)))</f>
        <v>77</v>
      </c>
      <c r="BH580" s="40">
        <f t="shared" ref="BH580:BH643" si="109">IF(AN580&lt;=1, 100, IF(AN580&gt;=7, 1, ROUND(100 - ((AN580-1)/6)*99, 0)))</f>
        <v>85</v>
      </c>
      <c r="BI580" s="40">
        <f t="shared" ref="BI580:BI643" si="110">IF(AH580&lt;=2, 100, IF(AH580&gt;=10, 1, ROUND(100 - ((AH580-2)/8)*99, 0)))</f>
        <v>1</v>
      </c>
      <c r="BJ580" s="40">
        <f t="shared" ref="BJ580:BJ643" si="111">IF(AL580&lt;=0, 1, IF(AL580&gt;=0.2, 100, ROUND(1 + (AL580/0.2)*99, 0)))</f>
        <v>1</v>
      </c>
      <c r="BK580" s="40">
        <f t="shared" ref="BK580:BK643" si="112">IF(BC580&gt;=750, 1, IF(BC580&lt;=50, 100, ROUND(100 - 99 * (((BC580 - 50)/700)^0.75), 0)))</f>
        <v>82</v>
      </c>
      <c r="BL580" s="40">
        <f t="shared" ref="BL580:BL643" si="113">IF(AY580&gt;=0.5, 100, IF(AY580&lt;=0.05, 1, ROUND(1 + ((AY580-0.05)/0.45)*99, 0)))</f>
        <v>92</v>
      </c>
      <c r="BM580" s="41">
        <f t="shared" ref="BM580:BM643" si="114">IF(X580&gt;=0.045, 100, IF(X580&lt;=0.015, 1, ROUND(1 + ((X580-0.015)/0.03)*99, 0)))</f>
        <v>92</v>
      </c>
      <c r="BN580" s="40">
        <f t="shared" ref="BN580:BN643" si="115">IF(AD580&lt;=5, 100, IF(AD580&gt;=15, 1, ROUND(100 - ((AD580-5)/10)*99, 0)))</f>
        <v>93</v>
      </c>
      <c r="BO580" s="41">
        <f t="shared" ref="BO580:BO643" si="116">IF(AC580&lt;=0.25, 100, IF(AC580&gt;=0.4, 1, ROUND(100 - ((AC580-0.25)/0.15)*99, 0)))</f>
        <v>100</v>
      </c>
      <c r="BP580" s="41">
        <f t="shared" ref="BP580:BP643" si="117">IF(Y580&lt;=1, 100, IF(Y580&gt;=7, 1, ROUND(100 - ((Y580-1)/6)*99, 0)))</f>
        <v>72</v>
      </c>
      <c r="BQ580" s="41">
        <f t="shared" ref="BQ580:BQ643" si="118">BB580*10</f>
        <v>60</v>
      </c>
      <c r="BR580" s="41">
        <f t="shared" ref="BR580:BR643" si="119">IF(
  (
    IF($BG$2,0.1,0) + IF($BH$2,0.1,0) + IF($BI$2,0.05,0) + IF($BJ$2,0.05,0) +
    IF($BK$2,0.07,0) + IF($BL$2,0.08,0) + IF($BM$2,0.08,0) + IF($BN$2,0.07,0) +
    IF($BO$2,0.07,0) + IF($BP$2,0.08,0) + IF($BQ$2,0.08,0)
  ) = 0,
  "",
  ROUND(
    (
      IF($BG$2, BG580*0.1, 0) + IF($BH$2, BH580*0.1, 0) + IF($BI$2, BI580*0.05, 0) + IF($BJ$2, BJ580*0.05, 0) +
      IF($BK$2, BK580*0.07, 0) + IF($BL$2, BL580*0.08, 0) + IF($BM$2, BM580*0.08, 0) + IF($BN$2, BN580*0.07, 0) +
      IF($BO$2, BO580*0.07, 0) + IF($BP$2, BP580*0.08, 0) + IF($BQ$2, BQ580*0.08, 0)
    ) /
    (
      IF($BG$2,0.1,0) + IF($BH$2,0.1,0) + IF($BI$2,0.05,0) + IF($BJ$2,0.05,0) +
      IF($BK$2,0.07,0) + IF($BL$2,0.08,0) + IF($BM$2,0.08,0) + IF($BN$2,0.07,0) +
      IF($BO$2,0.07,0) + IF($BP$2,0.08,0) + IF($BQ$2,0.08,0)
    ) * 0.8,
  0)
)</f>
        <v>59</v>
      </c>
    </row>
    <row r="581" spans="2:70" x14ac:dyDescent="0.3">
      <c r="B581" s="12" t="s">
        <v>1704</v>
      </c>
      <c r="C581" s="12">
        <v>205031091</v>
      </c>
      <c r="D581" s="12" t="s">
        <v>515</v>
      </c>
      <c r="E581" s="12" t="s">
        <v>443</v>
      </c>
      <c r="F581" s="12" t="s">
        <v>2709</v>
      </c>
      <c r="G581" s="12" t="s">
        <v>92</v>
      </c>
      <c r="H581" s="12" t="s">
        <v>5013</v>
      </c>
      <c r="I581" s="28">
        <v>620000</v>
      </c>
      <c r="J581" s="28">
        <v>620000</v>
      </c>
      <c r="K581" s="28">
        <v>620000</v>
      </c>
      <c r="L581" s="28">
        <v>577500</v>
      </c>
      <c r="M581" s="28">
        <v>540000</v>
      </c>
      <c r="N581" s="28">
        <v>560000</v>
      </c>
      <c r="O581" s="29">
        <v>70</v>
      </c>
      <c r="P581" s="29">
        <v>70</v>
      </c>
      <c r="Q581" s="29">
        <v>54</v>
      </c>
      <c r="R581" s="28">
        <v>420</v>
      </c>
      <c r="S581" s="28">
        <v>390</v>
      </c>
      <c r="T581" s="30">
        <v>1.6</v>
      </c>
      <c r="U581" s="30">
        <v>0</v>
      </c>
      <c r="V581" s="30">
        <v>1.6</v>
      </c>
      <c r="W581" s="30">
        <v>1.7</v>
      </c>
      <c r="X581" s="31">
        <v>3.5225806451612905E-2</v>
      </c>
      <c r="Y581" s="30">
        <v>1.8</v>
      </c>
      <c r="Z581" s="30">
        <v>0</v>
      </c>
      <c r="AA581" s="30">
        <v>1.8</v>
      </c>
      <c r="AB581" s="30">
        <v>1.8</v>
      </c>
      <c r="AC581" s="32">
        <v>0.31914893617021273</v>
      </c>
      <c r="AD581" s="30">
        <v>9.0600888473228878</v>
      </c>
      <c r="AE581" s="12">
        <v>695</v>
      </c>
      <c r="AF581" s="12">
        <v>562</v>
      </c>
      <c r="AG581" s="12">
        <v>86</v>
      </c>
      <c r="AH581" s="33">
        <v>60.608695652173914</v>
      </c>
      <c r="AI581" s="34">
        <v>462500</v>
      </c>
      <c r="AJ581" s="34">
        <v>480000</v>
      </c>
      <c r="AK581" s="34">
        <v>499000</v>
      </c>
      <c r="AL581" s="35">
        <v>-3.6458333333333336E-2</v>
      </c>
      <c r="AM581" s="35">
        <v>-7.3146292585170344E-2</v>
      </c>
      <c r="AN581" s="12">
        <v>1.9</v>
      </c>
      <c r="AO581" s="33">
        <v>9.9999999999999867E-2</v>
      </c>
      <c r="AP581" s="12">
        <v>1.8</v>
      </c>
      <c r="AQ581" s="34">
        <v>390</v>
      </c>
      <c r="AR581" s="34">
        <v>380</v>
      </c>
      <c r="AS581" s="31">
        <v>2.6315789473684209E-2</v>
      </c>
      <c r="AT581" s="36">
        <v>1316.0000000000002</v>
      </c>
      <c r="AU581" s="30">
        <v>0.6522</v>
      </c>
      <c r="AV581" s="30">
        <v>0.3478</v>
      </c>
      <c r="AW581" s="30">
        <v>0.88819999999999999</v>
      </c>
      <c r="AX581" s="30">
        <v>8.0299999999999996E-2</v>
      </c>
      <c r="AY581" s="30">
        <v>0.45639999999999997</v>
      </c>
      <c r="AZ581" s="30">
        <v>0.27829999999999999</v>
      </c>
      <c r="BA581" s="30">
        <v>0.21990000000000001</v>
      </c>
      <c r="BB581" s="37">
        <v>4</v>
      </c>
      <c r="BC581" s="29">
        <v>80</v>
      </c>
      <c r="BD581" s="38" t="s">
        <v>4020</v>
      </c>
      <c r="BE581" s="39">
        <v>145.188443538738</v>
      </c>
      <c r="BF581" s="39">
        <v>-38.506852952809403</v>
      </c>
      <c r="BG581" s="40">
        <f t="shared" si="108"/>
        <v>90</v>
      </c>
      <c r="BH581" s="40">
        <f t="shared" si="109"/>
        <v>85</v>
      </c>
      <c r="BI581" s="40">
        <f t="shared" si="110"/>
        <v>1</v>
      </c>
      <c r="BJ581" s="40">
        <f t="shared" si="111"/>
        <v>1</v>
      </c>
      <c r="BK581" s="40">
        <f t="shared" si="112"/>
        <v>91</v>
      </c>
      <c r="BL581" s="40">
        <f t="shared" si="113"/>
        <v>90</v>
      </c>
      <c r="BM581" s="41">
        <f t="shared" si="114"/>
        <v>68</v>
      </c>
      <c r="BN581" s="40">
        <f t="shared" si="115"/>
        <v>60</v>
      </c>
      <c r="BO581" s="41">
        <f t="shared" si="116"/>
        <v>54</v>
      </c>
      <c r="BP581" s="41">
        <f t="shared" si="117"/>
        <v>87</v>
      </c>
      <c r="BQ581" s="41">
        <f t="shared" si="118"/>
        <v>40</v>
      </c>
      <c r="BR581" s="41">
        <f t="shared" si="119"/>
        <v>53</v>
      </c>
    </row>
    <row r="582" spans="2:70" x14ac:dyDescent="0.3">
      <c r="B582" s="12" t="s">
        <v>1826</v>
      </c>
      <c r="C582" s="12">
        <v>205031093</v>
      </c>
      <c r="D582" s="12" t="s">
        <v>515</v>
      </c>
      <c r="E582" s="12" t="s">
        <v>443</v>
      </c>
      <c r="F582" s="12" t="s">
        <v>2709</v>
      </c>
      <c r="G582" s="12" t="s">
        <v>92</v>
      </c>
      <c r="H582" s="12" t="s">
        <v>5013</v>
      </c>
      <c r="I582" s="28">
        <v>459000</v>
      </c>
      <c r="J582" s="28">
        <v>450000</v>
      </c>
      <c r="K582" s="28">
        <v>459000</v>
      </c>
      <c r="L582" s="28">
        <v>445000</v>
      </c>
      <c r="M582" s="28">
        <v>462500</v>
      </c>
      <c r="N582" s="28">
        <v>465000</v>
      </c>
      <c r="O582" s="29">
        <v>72</v>
      </c>
      <c r="P582" s="29">
        <v>70</v>
      </c>
      <c r="Q582" s="29">
        <v>58</v>
      </c>
      <c r="R582" s="28">
        <v>400</v>
      </c>
      <c r="S582" s="28">
        <v>400</v>
      </c>
      <c r="T582" s="30">
        <v>2.1</v>
      </c>
      <c r="U582" s="30">
        <v>0.20000000000000018</v>
      </c>
      <c r="V582" s="30">
        <v>1.9</v>
      </c>
      <c r="W582" s="30">
        <v>1.5</v>
      </c>
      <c r="X582" s="31">
        <v>4.5315904139433552E-2</v>
      </c>
      <c r="Y582" s="30">
        <v>2.2999999999999998</v>
      </c>
      <c r="Z582" s="30">
        <v>-0.20000000000000018</v>
      </c>
      <c r="AA582" s="30">
        <v>2.5</v>
      </c>
      <c r="AB582" s="30">
        <v>3</v>
      </c>
      <c r="AC582" s="32">
        <v>0.30948254518445162</v>
      </c>
      <c r="AD582" s="30">
        <v>6.8294465499838113</v>
      </c>
      <c r="AE582" s="12">
        <v>695</v>
      </c>
      <c r="AF582" s="12">
        <v>562</v>
      </c>
      <c r="AG582" s="12">
        <v>86</v>
      </c>
      <c r="AH582" s="33">
        <v>60.608695652173914</v>
      </c>
      <c r="AI582" s="34">
        <v>462500</v>
      </c>
      <c r="AJ582" s="34">
        <v>480000</v>
      </c>
      <c r="AK582" s="34">
        <v>499000</v>
      </c>
      <c r="AL582" s="35">
        <v>-3.6458333333333336E-2</v>
      </c>
      <c r="AM582" s="35">
        <v>-7.3146292585170344E-2</v>
      </c>
      <c r="AN582" s="12">
        <v>1.9</v>
      </c>
      <c r="AO582" s="33">
        <v>9.9999999999999867E-2</v>
      </c>
      <c r="AP582" s="12">
        <v>1.8</v>
      </c>
      <c r="AQ582" s="34">
        <v>390</v>
      </c>
      <c r="AR582" s="34">
        <v>380</v>
      </c>
      <c r="AS582" s="31">
        <v>2.6315789473684209E-2</v>
      </c>
      <c r="AT582" s="36">
        <v>1292.48</v>
      </c>
      <c r="AU582" s="30">
        <v>0.65510000000000002</v>
      </c>
      <c r="AV582" s="30">
        <v>0.34489999999999998</v>
      </c>
      <c r="AW582" s="30">
        <v>0.92630000000000001</v>
      </c>
      <c r="AX582" s="30">
        <v>4.6399999999999997E-2</v>
      </c>
      <c r="AY582" s="30">
        <v>0.47339999999999999</v>
      </c>
      <c r="AZ582" s="30">
        <v>0.29049999999999998</v>
      </c>
      <c r="BA582" s="30">
        <v>0.19919999999999999</v>
      </c>
      <c r="BB582" s="37">
        <v>1</v>
      </c>
      <c r="BC582" s="29">
        <v>91</v>
      </c>
      <c r="BD582" s="38" t="s">
        <v>4136</v>
      </c>
      <c r="BE582" s="39">
        <v>145.55420316273299</v>
      </c>
      <c r="BF582" s="39">
        <v>-38.485984377693903</v>
      </c>
      <c r="BG582" s="40">
        <f t="shared" si="108"/>
        <v>82</v>
      </c>
      <c r="BH582" s="40">
        <f t="shared" si="109"/>
        <v>85</v>
      </c>
      <c r="BI582" s="40">
        <f t="shared" si="110"/>
        <v>1</v>
      </c>
      <c r="BJ582" s="40">
        <f t="shared" si="111"/>
        <v>1</v>
      </c>
      <c r="BK582" s="40">
        <f t="shared" si="112"/>
        <v>88</v>
      </c>
      <c r="BL582" s="40">
        <f t="shared" si="113"/>
        <v>94</v>
      </c>
      <c r="BM582" s="41">
        <f t="shared" si="114"/>
        <v>100</v>
      </c>
      <c r="BN582" s="40">
        <f t="shared" si="115"/>
        <v>82</v>
      </c>
      <c r="BO582" s="41">
        <f t="shared" si="116"/>
        <v>61</v>
      </c>
      <c r="BP582" s="41">
        <f t="shared" si="117"/>
        <v>79</v>
      </c>
      <c r="BQ582" s="41">
        <f t="shared" si="118"/>
        <v>10</v>
      </c>
      <c r="BR582" s="41">
        <f t="shared" si="119"/>
        <v>54</v>
      </c>
    </row>
    <row r="583" spans="2:70" x14ac:dyDescent="0.3">
      <c r="B583" s="12" t="s">
        <v>2328</v>
      </c>
      <c r="C583" s="12">
        <v>205041095</v>
      </c>
      <c r="D583" s="12" t="s">
        <v>1328</v>
      </c>
      <c r="E583" s="12" t="s">
        <v>443</v>
      </c>
      <c r="F583" s="12" t="s">
        <v>2328</v>
      </c>
      <c r="G583" s="12" t="s">
        <v>92</v>
      </c>
      <c r="H583" s="12" t="s">
        <v>5013</v>
      </c>
      <c r="I583" s="28">
        <v>276000</v>
      </c>
      <c r="J583" s="28">
        <v>265000</v>
      </c>
      <c r="K583" s="28">
        <v>260000</v>
      </c>
      <c r="L583" s="28">
        <v>245000</v>
      </c>
      <c r="M583" s="28">
        <v>245000</v>
      </c>
      <c r="N583" s="28">
        <v>245000</v>
      </c>
      <c r="O583" s="29">
        <v>79</v>
      </c>
      <c r="P583" s="29">
        <v>75</v>
      </c>
      <c r="Q583" s="29">
        <v>86</v>
      </c>
      <c r="R583" s="28">
        <v>265</v>
      </c>
      <c r="S583" s="28">
        <v>270</v>
      </c>
      <c r="T583" s="30">
        <v>2.1</v>
      </c>
      <c r="U583" s="30">
        <v>-0.19999999999999973</v>
      </c>
      <c r="V583" s="30">
        <v>2.2999999999999998</v>
      </c>
      <c r="W583" s="30">
        <v>2.2000000000000002</v>
      </c>
      <c r="X583" s="31">
        <v>4.9927536231884055E-2</v>
      </c>
      <c r="Y583" s="30">
        <v>5.7</v>
      </c>
      <c r="Z583" s="30">
        <v>-0.39999999999999947</v>
      </c>
      <c r="AA583" s="30">
        <v>6.1</v>
      </c>
      <c r="AB583" s="30">
        <v>5.2</v>
      </c>
      <c r="AC583" s="32">
        <v>0.23265205787329676</v>
      </c>
      <c r="AD583" s="30">
        <v>4.6597944828033313</v>
      </c>
      <c r="AE583" s="12">
        <v>72</v>
      </c>
      <c r="AF583" s="12">
        <v>64</v>
      </c>
      <c r="AG583" s="12">
        <v>71</v>
      </c>
      <c r="AH583" s="33">
        <v>4.9879518072289155</v>
      </c>
      <c r="AI583" s="34">
        <v>315000</v>
      </c>
      <c r="AJ583" s="34">
        <v>314000</v>
      </c>
      <c r="AK583" s="34">
        <v>299000</v>
      </c>
      <c r="AL583" s="35">
        <v>3.1847133757961785E-3</v>
      </c>
      <c r="AM583" s="35">
        <v>5.3511705685618728E-2</v>
      </c>
      <c r="AN583" s="12">
        <v>2.2000000000000002</v>
      </c>
      <c r="AO583" s="33">
        <v>0</v>
      </c>
      <c r="AP583" s="12">
        <v>2.2000000000000002</v>
      </c>
      <c r="AQ583" s="34">
        <v>300</v>
      </c>
      <c r="AR583" s="34">
        <v>290</v>
      </c>
      <c r="AS583" s="31">
        <v>3.4482758620689655E-2</v>
      </c>
      <c r="AT583" s="36">
        <v>1139.0400000000002</v>
      </c>
      <c r="AU583" s="30">
        <v>0.58819999999999995</v>
      </c>
      <c r="AV583" s="30">
        <v>0.4118</v>
      </c>
      <c r="AW583" s="30">
        <v>0.83530000000000004</v>
      </c>
      <c r="AX583" s="30">
        <v>0.12470000000000001</v>
      </c>
      <c r="AY583" s="30">
        <v>0.37090000000000001</v>
      </c>
      <c r="AZ583" s="30">
        <v>0.2944</v>
      </c>
      <c r="BA583" s="30">
        <v>0.29199999999999998</v>
      </c>
      <c r="BB583" s="37">
        <v>1</v>
      </c>
      <c r="BC583" s="29">
        <v>124</v>
      </c>
      <c r="BD583" s="38" t="s">
        <v>4617</v>
      </c>
      <c r="BE583" s="39">
        <v>146.29748082900599</v>
      </c>
      <c r="BF583" s="39">
        <v>-38.197870570103397</v>
      </c>
      <c r="BG583" s="40">
        <f t="shared" si="108"/>
        <v>82</v>
      </c>
      <c r="BH583" s="40">
        <f t="shared" si="109"/>
        <v>80</v>
      </c>
      <c r="BI583" s="40">
        <f t="shared" si="110"/>
        <v>63</v>
      </c>
      <c r="BJ583" s="40">
        <f t="shared" si="111"/>
        <v>3</v>
      </c>
      <c r="BK583" s="40">
        <f t="shared" si="112"/>
        <v>82</v>
      </c>
      <c r="BL583" s="40">
        <f t="shared" si="113"/>
        <v>72</v>
      </c>
      <c r="BM583" s="41">
        <f t="shared" si="114"/>
        <v>100</v>
      </c>
      <c r="BN583" s="40">
        <f t="shared" si="115"/>
        <v>100</v>
      </c>
      <c r="BO583" s="41">
        <f t="shared" si="116"/>
        <v>100</v>
      </c>
      <c r="BP583" s="41">
        <f t="shared" si="117"/>
        <v>22</v>
      </c>
      <c r="BQ583" s="41">
        <f t="shared" si="118"/>
        <v>10</v>
      </c>
      <c r="BR583" s="41">
        <f t="shared" si="119"/>
        <v>54</v>
      </c>
    </row>
    <row r="584" spans="2:70" x14ac:dyDescent="0.3">
      <c r="B584" s="12" t="s">
        <v>2587</v>
      </c>
      <c r="C584" s="12">
        <v>205041096</v>
      </c>
      <c r="D584" s="12" t="s">
        <v>1328</v>
      </c>
      <c r="E584" s="12" t="s">
        <v>443</v>
      </c>
      <c r="F584" s="12" t="s">
        <v>4137</v>
      </c>
      <c r="G584" s="12" t="s">
        <v>92</v>
      </c>
      <c r="H584" s="12" t="s">
        <v>5013</v>
      </c>
      <c r="I584" s="28">
        <v>280000</v>
      </c>
      <c r="J584" s="28">
        <v>279000</v>
      </c>
      <c r="K584" s="28">
        <v>279000</v>
      </c>
      <c r="L584" s="28">
        <v>260000</v>
      </c>
      <c r="M584" s="28">
        <v>260000</v>
      </c>
      <c r="N584" s="28">
        <v>285000</v>
      </c>
      <c r="O584" s="29">
        <v>56</v>
      </c>
      <c r="P584" s="29">
        <v>75</v>
      </c>
      <c r="Q584" s="29">
        <v>75</v>
      </c>
      <c r="R584" s="28">
        <v>290</v>
      </c>
      <c r="S584" s="28">
        <v>275</v>
      </c>
      <c r="T584" s="30">
        <v>2.4</v>
      </c>
      <c r="U584" s="30">
        <v>0.10000000000000009</v>
      </c>
      <c r="V584" s="30">
        <v>2.2999999999999998</v>
      </c>
      <c r="W584" s="30">
        <v>1.9</v>
      </c>
      <c r="X584" s="31">
        <v>5.385714285714286E-2</v>
      </c>
      <c r="Y584" s="30">
        <v>9.8000000000000007</v>
      </c>
      <c r="Z584" s="30">
        <v>-0.39999999999999858</v>
      </c>
      <c r="AA584" s="30">
        <v>10.199999999999999</v>
      </c>
      <c r="AB584" s="30">
        <v>9</v>
      </c>
      <c r="AC584" s="32">
        <v>0.27487109493478917</v>
      </c>
      <c r="AD584" s="30">
        <v>5.1037073330066951</v>
      </c>
      <c r="AE584" s="12">
        <v>72</v>
      </c>
      <c r="AF584" s="12">
        <v>64</v>
      </c>
      <c r="AG584" s="12">
        <v>71</v>
      </c>
      <c r="AH584" s="33">
        <v>4.9879518072289155</v>
      </c>
      <c r="AI584" s="34">
        <v>315000</v>
      </c>
      <c r="AJ584" s="34">
        <v>314000</v>
      </c>
      <c r="AK584" s="34">
        <v>299000</v>
      </c>
      <c r="AL584" s="35">
        <v>3.1847133757961785E-3</v>
      </c>
      <c r="AM584" s="35">
        <v>5.3511705685618728E-2</v>
      </c>
      <c r="AN584" s="12">
        <v>2.2000000000000002</v>
      </c>
      <c r="AO584" s="33">
        <v>0</v>
      </c>
      <c r="AP584" s="12">
        <v>2.2000000000000002</v>
      </c>
      <c r="AQ584" s="34">
        <v>300</v>
      </c>
      <c r="AR584" s="34">
        <v>290</v>
      </c>
      <c r="AS584" s="31">
        <v>3.4482758620689655E-2</v>
      </c>
      <c r="AT584" s="36">
        <v>1055.0400000000002</v>
      </c>
      <c r="AU584" s="30">
        <v>0.59119999999999995</v>
      </c>
      <c r="AV584" s="30">
        <v>0.4088</v>
      </c>
      <c r="AW584" s="30">
        <v>0.85950000000000004</v>
      </c>
      <c r="AX584" s="30">
        <v>6.2799999999999995E-2</v>
      </c>
      <c r="AY584" s="30">
        <v>0.371</v>
      </c>
      <c r="AZ584" s="30">
        <v>0.2492</v>
      </c>
      <c r="BA584" s="30">
        <v>0.33739999999999998</v>
      </c>
      <c r="BB584" s="37">
        <v>2</v>
      </c>
      <c r="BC584" s="29">
        <v>135</v>
      </c>
      <c r="BD584" s="38" t="s">
        <v>4883</v>
      </c>
      <c r="BE584" s="39">
        <v>146.42338632936099</v>
      </c>
      <c r="BF584" s="39">
        <v>-38.210582063728097</v>
      </c>
      <c r="BG584" s="40">
        <f t="shared" si="108"/>
        <v>77</v>
      </c>
      <c r="BH584" s="40">
        <f t="shared" si="109"/>
        <v>80</v>
      </c>
      <c r="BI584" s="40">
        <f t="shared" si="110"/>
        <v>63</v>
      </c>
      <c r="BJ584" s="40">
        <f t="shared" si="111"/>
        <v>3</v>
      </c>
      <c r="BK584" s="40">
        <f t="shared" si="112"/>
        <v>80</v>
      </c>
      <c r="BL584" s="40">
        <f t="shared" si="113"/>
        <v>72</v>
      </c>
      <c r="BM584" s="41">
        <f t="shared" si="114"/>
        <v>100</v>
      </c>
      <c r="BN584" s="40">
        <f t="shared" si="115"/>
        <v>99</v>
      </c>
      <c r="BO584" s="41">
        <f t="shared" si="116"/>
        <v>84</v>
      </c>
      <c r="BP584" s="41">
        <f t="shared" si="117"/>
        <v>1</v>
      </c>
      <c r="BQ584" s="41">
        <f t="shared" si="118"/>
        <v>20</v>
      </c>
      <c r="BR584" s="41">
        <f t="shared" si="119"/>
        <v>51</v>
      </c>
    </row>
    <row r="585" spans="2:70" x14ac:dyDescent="0.3">
      <c r="B585" s="12" t="s">
        <v>2254</v>
      </c>
      <c r="C585" s="12">
        <v>205041493</v>
      </c>
      <c r="D585" s="12" t="s">
        <v>1328</v>
      </c>
      <c r="E585" s="12" t="s">
        <v>443</v>
      </c>
      <c r="F585" s="12" t="s">
        <v>4137</v>
      </c>
      <c r="G585" s="12" t="s">
        <v>92</v>
      </c>
      <c r="H585" s="12" t="s">
        <v>5013</v>
      </c>
      <c r="I585" s="28">
        <v>315000</v>
      </c>
      <c r="J585" s="28">
        <v>315000</v>
      </c>
      <c r="K585" s="28">
        <v>279000</v>
      </c>
      <c r="L585" s="28">
        <v>315000</v>
      </c>
      <c r="M585" s="28">
        <v>305000</v>
      </c>
      <c r="N585" s="28">
        <v>330000</v>
      </c>
      <c r="O585" s="29">
        <v>84</v>
      </c>
      <c r="P585" s="29">
        <v>86</v>
      </c>
      <c r="Q585" s="29">
        <v>63</v>
      </c>
      <c r="R585" s="28">
        <v>350</v>
      </c>
      <c r="S585" s="28">
        <v>290</v>
      </c>
      <c r="T585" s="30">
        <v>1.7</v>
      </c>
      <c r="U585" s="30">
        <v>-0.10000000000000009</v>
      </c>
      <c r="V585" s="30">
        <v>1.8</v>
      </c>
      <c r="W585" s="30">
        <v>1.9</v>
      </c>
      <c r="X585" s="31">
        <v>5.7777777777777775E-2</v>
      </c>
      <c r="Y585" s="30">
        <v>5.9</v>
      </c>
      <c r="Z585" s="30">
        <v>-0.29999999999999982</v>
      </c>
      <c r="AA585" s="30">
        <v>6.2</v>
      </c>
      <c r="AB585" s="30">
        <v>5.7</v>
      </c>
      <c r="AC585" s="32">
        <v>0.22546897546897546</v>
      </c>
      <c r="AD585" s="30">
        <v>3.9023476523476517</v>
      </c>
      <c r="AE585" s="12">
        <v>72</v>
      </c>
      <c r="AF585" s="12">
        <v>64</v>
      </c>
      <c r="AG585" s="12">
        <v>71</v>
      </c>
      <c r="AH585" s="33">
        <v>4.9879518072289155</v>
      </c>
      <c r="AI585" s="34">
        <v>315000</v>
      </c>
      <c r="AJ585" s="34">
        <v>314000</v>
      </c>
      <c r="AK585" s="34">
        <v>299000</v>
      </c>
      <c r="AL585" s="35">
        <v>3.1847133757961785E-3</v>
      </c>
      <c r="AM585" s="35">
        <v>5.3511705685618728E-2</v>
      </c>
      <c r="AN585" s="12">
        <v>2.2000000000000002</v>
      </c>
      <c r="AO585" s="33">
        <v>0</v>
      </c>
      <c r="AP585" s="12">
        <v>2.2000000000000002</v>
      </c>
      <c r="AQ585" s="34">
        <v>300</v>
      </c>
      <c r="AR585" s="34">
        <v>290</v>
      </c>
      <c r="AS585" s="31">
        <v>3.4482758620689655E-2</v>
      </c>
      <c r="AT585" s="36">
        <v>1552.3200000000002</v>
      </c>
      <c r="AU585" s="30">
        <v>0.65739999999999998</v>
      </c>
      <c r="AV585" s="30">
        <v>0.34260000000000002</v>
      </c>
      <c r="AW585" s="30">
        <v>0.84509999999999996</v>
      </c>
      <c r="AX585" s="30">
        <v>3.1800000000000002E-2</v>
      </c>
      <c r="AY585" s="30">
        <v>0.35470000000000002</v>
      </c>
      <c r="AZ585" s="30">
        <v>0.33179999999999998</v>
      </c>
      <c r="BA585" s="30">
        <v>0.27910000000000001</v>
      </c>
      <c r="BB585" s="37">
        <v>1.5</v>
      </c>
      <c r="BC585" s="29">
        <v>150</v>
      </c>
      <c r="BD585" s="38" t="s">
        <v>4544</v>
      </c>
      <c r="BE585" s="39">
        <v>146.61043847275999</v>
      </c>
      <c r="BF585" s="39">
        <v>-38.194210458711197</v>
      </c>
      <c r="BG585" s="40">
        <f t="shared" si="108"/>
        <v>88</v>
      </c>
      <c r="BH585" s="40">
        <f t="shared" si="109"/>
        <v>80</v>
      </c>
      <c r="BI585" s="40">
        <f t="shared" si="110"/>
        <v>63</v>
      </c>
      <c r="BJ585" s="40">
        <f t="shared" si="111"/>
        <v>3</v>
      </c>
      <c r="BK585" s="40">
        <f t="shared" si="112"/>
        <v>77</v>
      </c>
      <c r="BL585" s="40">
        <f t="shared" si="113"/>
        <v>68</v>
      </c>
      <c r="BM585" s="41">
        <f t="shared" si="114"/>
        <v>100</v>
      </c>
      <c r="BN585" s="40">
        <f t="shared" si="115"/>
        <v>100</v>
      </c>
      <c r="BO585" s="41">
        <f t="shared" si="116"/>
        <v>100</v>
      </c>
      <c r="BP585" s="41">
        <f t="shared" si="117"/>
        <v>19</v>
      </c>
      <c r="BQ585" s="41">
        <f t="shared" si="118"/>
        <v>15</v>
      </c>
      <c r="BR585" s="41">
        <f t="shared" si="119"/>
        <v>54</v>
      </c>
    </row>
    <row r="586" spans="2:70" x14ac:dyDescent="0.3">
      <c r="B586" s="12" t="s">
        <v>1827</v>
      </c>
      <c r="C586" s="12">
        <v>205041494</v>
      </c>
      <c r="D586" s="12" t="s">
        <v>1328</v>
      </c>
      <c r="E586" s="12" t="s">
        <v>443</v>
      </c>
      <c r="F586" s="12" t="s">
        <v>4137</v>
      </c>
      <c r="G586" s="12" t="s">
        <v>92</v>
      </c>
      <c r="H586" s="12" t="s">
        <v>5013</v>
      </c>
      <c r="I586" s="28">
        <v>360000</v>
      </c>
      <c r="J586" s="28">
        <v>360000</v>
      </c>
      <c r="K586" s="28">
        <v>388000</v>
      </c>
      <c r="L586" s="28">
        <v>370000</v>
      </c>
      <c r="M586" s="28">
        <v>375000</v>
      </c>
      <c r="N586" s="28">
        <v>388000</v>
      </c>
      <c r="O586" s="29">
        <v>61</v>
      </c>
      <c r="P586" s="29">
        <v>76</v>
      </c>
      <c r="Q586" s="29">
        <v>54</v>
      </c>
      <c r="R586" s="28">
        <v>360</v>
      </c>
      <c r="S586" s="28">
        <v>325</v>
      </c>
      <c r="T586" s="30">
        <v>3</v>
      </c>
      <c r="U586" s="30">
        <v>0</v>
      </c>
      <c r="V586" s="30">
        <v>3</v>
      </c>
      <c r="W586" s="30">
        <v>3</v>
      </c>
      <c r="X586" s="31">
        <v>5.1999999999999998E-2</v>
      </c>
      <c r="Y586" s="30">
        <v>5.5</v>
      </c>
      <c r="Z586" s="30">
        <v>-0.59999999999999964</v>
      </c>
      <c r="AA586" s="30">
        <v>6.1</v>
      </c>
      <c r="AB586" s="30">
        <v>7.7</v>
      </c>
      <c r="AC586" s="32">
        <v>0.19659239842726078</v>
      </c>
      <c r="AD586" s="30">
        <v>3.7806230466780923</v>
      </c>
      <c r="AE586" s="12">
        <v>72</v>
      </c>
      <c r="AF586" s="12">
        <v>64</v>
      </c>
      <c r="AG586" s="12">
        <v>71</v>
      </c>
      <c r="AH586" s="33">
        <v>4.9879518072289155</v>
      </c>
      <c r="AI586" s="34">
        <v>315000</v>
      </c>
      <c r="AJ586" s="34">
        <v>314000</v>
      </c>
      <c r="AK586" s="34">
        <v>299000</v>
      </c>
      <c r="AL586" s="35">
        <v>3.1847133757961785E-3</v>
      </c>
      <c r="AM586" s="35">
        <v>5.3511705685618728E-2</v>
      </c>
      <c r="AN586" s="12">
        <v>2.2000000000000002</v>
      </c>
      <c r="AO586" s="33">
        <v>0</v>
      </c>
      <c r="AP586" s="12">
        <v>2.2000000000000002</v>
      </c>
      <c r="AQ586" s="34">
        <v>300</v>
      </c>
      <c r="AR586" s="34">
        <v>290</v>
      </c>
      <c r="AS586" s="31">
        <v>3.4482758620689655E-2</v>
      </c>
      <c r="AT586" s="36">
        <v>1831.2000000000003</v>
      </c>
      <c r="AU586" s="30">
        <v>0.67710000000000004</v>
      </c>
      <c r="AV586" s="30">
        <v>0.32290000000000002</v>
      </c>
      <c r="AW586" s="30">
        <v>0.87639999999999996</v>
      </c>
      <c r="AX586" s="30">
        <v>5.2999999999999999E-2</v>
      </c>
      <c r="AY586" s="30">
        <v>0.34539999999999998</v>
      </c>
      <c r="AZ586" s="30">
        <v>0.40410000000000001</v>
      </c>
      <c r="BA586" s="30">
        <v>0.2263</v>
      </c>
      <c r="BB586" s="37">
        <v>5.5</v>
      </c>
      <c r="BC586" s="29">
        <v>143</v>
      </c>
      <c r="BD586" s="38" t="s">
        <v>4138</v>
      </c>
      <c r="BE586" s="39">
        <v>146.51191577293901</v>
      </c>
      <c r="BF586" s="39">
        <v>-38.206297833159702</v>
      </c>
      <c r="BG586" s="40">
        <f t="shared" si="108"/>
        <v>67</v>
      </c>
      <c r="BH586" s="40">
        <f t="shared" si="109"/>
        <v>80</v>
      </c>
      <c r="BI586" s="40">
        <f t="shared" si="110"/>
        <v>63</v>
      </c>
      <c r="BJ586" s="40">
        <f t="shared" si="111"/>
        <v>3</v>
      </c>
      <c r="BK586" s="40">
        <f t="shared" si="112"/>
        <v>78</v>
      </c>
      <c r="BL586" s="40">
        <f t="shared" si="113"/>
        <v>66</v>
      </c>
      <c r="BM586" s="41">
        <f t="shared" si="114"/>
        <v>100</v>
      </c>
      <c r="BN586" s="40">
        <f t="shared" si="115"/>
        <v>100</v>
      </c>
      <c r="BO586" s="41">
        <f t="shared" si="116"/>
        <v>100</v>
      </c>
      <c r="BP586" s="41">
        <f t="shared" si="117"/>
        <v>26</v>
      </c>
      <c r="BQ586" s="41">
        <f t="shared" si="118"/>
        <v>55</v>
      </c>
      <c r="BR586" s="41">
        <f t="shared" si="119"/>
        <v>55</v>
      </c>
    </row>
    <row r="587" spans="2:70" x14ac:dyDescent="0.3">
      <c r="B587" s="12" t="s">
        <v>516</v>
      </c>
      <c r="C587" s="12">
        <v>205051100</v>
      </c>
      <c r="D587" s="12" t="s">
        <v>517</v>
      </c>
      <c r="E587" s="12" t="s">
        <v>443</v>
      </c>
      <c r="F587" s="12" t="s">
        <v>2709</v>
      </c>
      <c r="G587" s="12" t="s">
        <v>92</v>
      </c>
      <c r="H587" s="12" t="s">
        <v>5013</v>
      </c>
      <c r="I587" s="28">
        <v>260000</v>
      </c>
      <c r="J587" s="28">
        <v>260000</v>
      </c>
      <c r="K587" s="28">
        <v>295000</v>
      </c>
      <c r="L587" s="28">
        <v>240000</v>
      </c>
      <c r="M587" s="28">
        <v>440000</v>
      </c>
      <c r="N587" s="28">
        <v>330000</v>
      </c>
      <c r="O587" s="29">
        <v>17</v>
      </c>
      <c r="P587" s="29">
        <v>17</v>
      </c>
      <c r="Q587" s="29">
        <v>0</v>
      </c>
      <c r="R587" s="28">
        <v>210</v>
      </c>
      <c r="S587" s="28">
        <v>400</v>
      </c>
      <c r="T587" s="30">
        <v>3.5</v>
      </c>
      <c r="U587" s="30">
        <v>1.7</v>
      </c>
      <c r="V587" s="30">
        <v>1.8</v>
      </c>
      <c r="W587" s="30">
        <v>3.5</v>
      </c>
      <c r="X587" s="31">
        <v>4.2000000000000003E-2</v>
      </c>
      <c r="Y587" s="30">
        <v>3.5</v>
      </c>
      <c r="Z587" s="30">
        <v>0</v>
      </c>
      <c r="AA587" s="30">
        <v>3.5</v>
      </c>
      <c r="AB587" s="30">
        <v>5.3</v>
      </c>
      <c r="AC587" s="32">
        <v>0.17377201112140872</v>
      </c>
      <c r="AD587" s="30">
        <v>4.137428836224017</v>
      </c>
      <c r="AE587" s="12">
        <v>51</v>
      </c>
      <c r="AF587" s="12">
        <v>55</v>
      </c>
      <c r="AG587" s="12">
        <v>53</v>
      </c>
      <c r="AH587" s="33">
        <v>8.2702702702702702</v>
      </c>
      <c r="AI587" s="34">
        <v>327000</v>
      </c>
      <c r="AJ587" s="34">
        <v>340000</v>
      </c>
      <c r="AK587" s="34">
        <v>332000</v>
      </c>
      <c r="AL587" s="35">
        <v>-3.8235294117647062E-2</v>
      </c>
      <c r="AM587" s="35">
        <v>-1.5060240963855422E-2</v>
      </c>
      <c r="AN587" s="12">
        <v>2</v>
      </c>
      <c r="AO587" s="33">
        <v>0.30000000000000004</v>
      </c>
      <c r="AP587" s="12">
        <v>1.7</v>
      </c>
      <c r="AQ587" s="34">
        <v>360</v>
      </c>
      <c r="AR587" s="34">
        <v>360</v>
      </c>
      <c r="AS587" s="31">
        <v>0</v>
      </c>
      <c r="AT587" s="36">
        <v>1208.48</v>
      </c>
      <c r="AU587" s="30">
        <v>0.66059999999999997</v>
      </c>
      <c r="AV587" s="30">
        <v>0.33939999999999998</v>
      </c>
      <c r="AW587" s="30">
        <v>0.96089999999999998</v>
      </c>
      <c r="AX587" s="30">
        <v>2.29E-2</v>
      </c>
      <c r="AY587" s="30">
        <v>0.5464</v>
      </c>
      <c r="AZ587" s="30">
        <v>0.32640000000000002</v>
      </c>
      <c r="BA587" s="30">
        <v>7.7200000000000005E-2</v>
      </c>
      <c r="BB587" s="37">
        <v>6</v>
      </c>
      <c r="BC587" s="29">
        <v>208</v>
      </c>
      <c r="BD587" s="38" t="s">
        <v>2997</v>
      </c>
      <c r="BE587" s="39">
        <v>147.296679160357</v>
      </c>
      <c r="BF587" s="39">
        <v>-38.135367282228103</v>
      </c>
      <c r="BG587" s="40">
        <f t="shared" si="108"/>
        <v>59</v>
      </c>
      <c r="BH587" s="40">
        <f t="shared" si="109"/>
        <v>84</v>
      </c>
      <c r="BI587" s="40">
        <f t="shared" si="110"/>
        <v>22</v>
      </c>
      <c r="BJ587" s="40">
        <f t="shared" si="111"/>
        <v>1</v>
      </c>
      <c r="BK587" s="40">
        <f t="shared" si="112"/>
        <v>68</v>
      </c>
      <c r="BL587" s="40">
        <f t="shared" si="113"/>
        <v>100</v>
      </c>
      <c r="BM587" s="41">
        <f t="shared" si="114"/>
        <v>90</v>
      </c>
      <c r="BN587" s="40">
        <f t="shared" si="115"/>
        <v>100</v>
      </c>
      <c r="BO587" s="41">
        <f t="shared" si="116"/>
        <v>100</v>
      </c>
      <c r="BP587" s="41">
        <f t="shared" si="117"/>
        <v>59</v>
      </c>
      <c r="BQ587" s="41">
        <f t="shared" si="118"/>
        <v>60</v>
      </c>
      <c r="BR587" s="41">
        <f t="shared" si="119"/>
        <v>57</v>
      </c>
    </row>
    <row r="588" spans="2:70" x14ac:dyDescent="0.3">
      <c r="B588" s="12" t="s">
        <v>848</v>
      </c>
      <c r="C588" s="12">
        <v>205051101</v>
      </c>
      <c r="D588" s="12" t="s">
        <v>517</v>
      </c>
      <c r="E588" s="12" t="s">
        <v>443</v>
      </c>
      <c r="F588" s="12" t="s">
        <v>2709</v>
      </c>
      <c r="G588" s="12" t="s">
        <v>92</v>
      </c>
      <c r="H588" s="12" t="s">
        <v>5013</v>
      </c>
      <c r="I588" s="28">
        <v>384750</v>
      </c>
      <c r="J588" s="28">
        <v>384750</v>
      </c>
      <c r="K588" s="28">
        <v>359000</v>
      </c>
      <c r="L588" s="28">
        <v>340000</v>
      </c>
      <c r="M588" s="28">
        <v>340000</v>
      </c>
      <c r="N588" s="28">
        <v>325000</v>
      </c>
      <c r="O588" s="29">
        <v>114</v>
      </c>
      <c r="P588" s="29">
        <v>95</v>
      </c>
      <c r="Q588" s="29">
        <v>41</v>
      </c>
      <c r="R588" s="28">
        <v>320</v>
      </c>
      <c r="S588" s="28">
        <v>300</v>
      </c>
      <c r="T588" s="30">
        <v>1.8</v>
      </c>
      <c r="U588" s="30">
        <v>-0.19999999999999996</v>
      </c>
      <c r="V588" s="30">
        <v>2</v>
      </c>
      <c r="W588" s="30">
        <v>1.8</v>
      </c>
      <c r="X588" s="31">
        <v>4.3248862897985706E-2</v>
      </c>
      <c r="Y588" s="30">
        <v>5.3</v>
      </c>
      <c r="Z588" s="30">
        <v>0</v>
      </c>
      <c r="AA588" s="30">
        <v>5.3</v>
      </c>
      <c r="AB588" s="30">
        <v>4.5</v>
      </c>
      <c r="AC588" s="32">
        <v>0.21579628830384115</v>
      </c>
      <c r="AD588" s="30">
        <v>4.9896407406792598</v>
      </c>
      <c r="AE588" s="12">
        <v>51</v>
      </c>
      <c r="AF588" s="12">
        <v>55</v>
      </c>
      <c r="AG588" s="12">
        <v>53</v>
      </c>
      <c r="AH588" s="33">
        <v>8.2702702702702702</v>
      </c>
      <c r="AI588" s="34">
        <v>327000</v>
      </c>
      <c r="AJ588" s="34">
        <v>340000</v>
      </c>
      <c r="AK588" s="34">
        <v>332000</v>
      </c>
      <c r="AL588" s="35">
        <v>-3.8235294117647062E-2</v>
      </c>
      <c r="AM588" s="35">
        <v>-1.5060240963855422E-2</v>
      </c>
      <c r="AN588" s="12">
        <v>2</v>
      </c>
      <c r="AO588" s="33">
        <v>0.30000000000000004</v>
      </c>
      <c r="AP588" s="12">
        <v>1.7</v>
      </c>
      <c r="AQ588" s="34">
        <v>360</v>
      </c>
      <c r="AR588" s="34">
        <v>360</v>
      </c>
      <c r="AS588" s="31">
        <v>0</v>
      </c>
      <c r="AT588" s="36">
        <v>1482.88</v>
      </c>
      <c r="AU588" s="30">
        <v>0.70050000000000001</v>
      </c>
      <c r="AV588" s="30">
        <v>0.29949999999999999</v>
      </c>
      <c r="AW588" s="30">
        <v>0.95399999999999996</v>
      </c>
      <c r="AX588" s="30">
        <v>1.6000000000000001E-3</v>
      </c>
      <c r="AY588" s="30">
        <v>0.4173</v>
      </c>
      <c r="AZ588" s="30">
        <v>0.375</v>
      </c>
      <c r="BA588" s="30">
        <v>0.16439999999999999</v>
      </c>
      <c r="BB588" s="37">
        <v>4.5</v>
      </c>
      <c r="BC588" s="29">
        <v>168</v>
      </c>
      <c r="BD588" s="38" t="s">
        <v>3252</v>
      </c>
      <c r="BE588" s="39">
        <v>146.876622093165</v>
      </c>
      <c r="BF588" s="39">
        <v>-37.860278325910997</v>
      </c>
      <c r="BG588" s="40">
        <f t="shared" si="108"/>
        <v>87</v>
      </c>
      <c r="BH588" s="40">
        <f t="shared" si="109"/>
        <v>84</v>
      </c>
      <c r="BI588" s="40">
        <f t="shared" si="110"/>
        <v>22</v>
      </c>
      <c r="BJ588" s="40">
        <f t="shared" si="111"/>
        <v>1</v>
      </c>
      <c r="BK588" s="40">
        <f t="shared" si="112"/>
        <v>74</v>
      </c>
      <c r="BL588" s="40">
        <f t="shared" si="113"/>
        <v>82</v>
      </c>
      <c r="BM588" s="41">
        <f t="shared" si="114"/>
        <v>94</v>
      </c>
      <c r="BN588" s="40">
        <f t="shared" si="115"/>
        <v>100</v>
      </c>
      <c r="BO588" s="41">
        <f t="shared" si="116"/>
        <v>100</v>
      </c>
      <c r="BP588" s="41">
        <f t="shared" si="117"/>
        <v>29</v>
      </c>
      <c r="BQ588" s="41">
        <f t="shared" si="118"/>
        <v>45</v>
      </c>
      <c r="BR588" s="41">
        <f t="shared" si="119"/>
        <v>55</v>
      </c>
    </row>
    <row r="589" spans="2:70" x14ac:dyDescent="0.3">
      <c r="B589" s="12" t="s">
        <v>1575</v>
      </c>
      <c r="C589" s="12">
        <v>205051103</v>
      </c>
      <c r="D589" s="12" t="s">
        <v>517</v>
      </c>
      <c r="E589" s="12" t="s">
        <v>443</v>
      </c>
      <c r="F589" s="12" t="s">
        <v>1575</v>
      </c>
      <c r="G589" s="12" t="s">
        <v>92</v>
      </c>
      <c r="H589" s="12" t="s">
        <v>5013</v>
      </c>
      <c r="I589" s="28">
        <v>374500</v>
      </c>
      <c r="J589" s="28">
        <v>359000</v>
      </c>
      <c r="K589" s="28">
        <v>349000</v>
      </c>
      <c r="L589" s="28">
        <v>327000</v>
      </c>
      <c r="M589" s="28">
        <v>327000</v>
      </c>
      <c r="N589" s="28">
        <v>340000</v>
      </c>
      <c r="O589" s="29">
        <v>84</v>
      </c>
      <c r="P589" s="29">
        <v>84</v>
      </c>
      <c r="Q589" s="29">
        <v>68</v>
      </c>
      <c r="R589" s="28">
        <v>360</v>
      </c>
      <c r="S589" s="28">
        <v>370</v>
      </c>
      <c r="T589" s="30">
        <v>1.8</v>
      </c>
      <c r="U589" s="30">
        <v>0</v>
      </c>
      <c r="V589" s="30">
        <v>1.8</v>
      </c>
      <c r="W589" s="30">
        <v>1.7</v>
      </c>
      <c r="X589" s="31">
        <v>4.9986648865153541E-2</v>
      </c>
      <c r="Y589" s="30">
        <v>6.5</v>
      </c>
      <c r="Z589" s="30">
        <v>-0.29999999999999982</v>
      </c>
      <c r="AA589" s="30">
        <v>6.8</v>
      </c>
      <c r="AB589" s="30">
        <v>7.3</v>
      </c>
      <c r="AC589" s="32">
        <v>0.24149404314693568</v>
      </c>
      <c r="AD589" s="30">
        <v>4.831170895220481</v>
      </c>
      <c r="AE589" s="12">
        <v>51</v>
      </c>
      <c r="AF589" s="12">
        <v>55</v>
      </c>
      <c r="AG589" s="12">
        <v>53</v>
      </c>
      <c r="AH589" s="33">
        <v>8.2702702702702702</v>
      </c>
      <c r="AI589" s="34">
        <v>327000</v>
      </c>
      <c r="AJ589" s="34">
        <v>340000</v>
      </c>
      <c r="AK589" s="34">
        <v>332000</v>
      </c>
      <c r="AL589" s="35">
        <v>-3.8235294117647062E-2</v>
      </c>
      <c r="AM589" s="35">
        <v>-1.5060240963855422E-2</v>
      </c>
      <c r="AN589" s="12">
        <v>2</v>
      </c>
      <c r="AO589" s="33">
        <v>0.30000000000000004</v>
      </c>
      <c r="AP589" s="12">
        <v>1.7</v>
      </c>
      <c r="AQ589" s="34">
        <v>360</v>
      </c>
      <c r="AR589" s="34">
        <v>360</v>
      </c>
      <c r="AS589" s="31">
        <v>0</v>
      </c>
      <c r="AT589" s="36">
        <v>1490.7200000000003</v>
      </c>
      <c r="AU589" s="30">
        <v>0.64439999999999997</v>
      </c>
      <c r="AV589" s="30">
        <v>0.35560000000000003</v>
      </c>
      <c r="AW589" s="30">
        <v>0.85450000000000004</v>
      </c>
      <c r="AX589" s="30">
        <v>7.3400000000000007E-2</v>
      </c>
      <c r="AY589" s="30">
        <v>0.35149999999999998</v>
      </c>
      <c r="AZ589" s="30">
        <v>0.29920000000000002</v>
      </c>
      <c r="BA589" s="30">
        <v>0.32240000000000002</v>
      </c>
      <c r="BB589" s="37">
        <v>5</v>
      </c>
      <c r="BC589" s="29">
        <v>186</v>
      </c>
      <c r="BD589" s="38" t="s">
        <v>3900</v>
      </c>
      <c r="BE589" s="39">
        <v>147.05405791965401</v>
      </c>
      <c r="BF589" s="39">
        <v>-38.106208482967702</v>
      </c>
      <c r="BG589" s="40">
        <f t="shared" si="108"/>
        <v>87</v>
      </c>
      <c r="BH589" s="40">
        <f t="shared" si="109"/>
        <v>84</v>
      </c>
      <c r="BI589" s="40">
        <f t="shared" si="110"/>
        <v>22</v>
      </c>
      <c r="BJ589" s="40">
        <f t="shared" si="111"/>
        <v>1</v>
      </c>
      <c r="BK589" s="40">
        <f t="shared" si="112"/>
        <v>71</v>
      </c>
      <c r="BL589" s="40">
        <f t="shared" si="113"/>
        <v>67</v>
      </c>
      <c r="BM589" s="41">
        <f t="shared" si="114"/>
        <v>100</v>
      </c>
      <c r="BN589" s="40">
        <f t="shared" si="115"/>
        <v>100</v>
      </c>
      <c r="BO589" s="41">
        <f t="shared" si="116"/>
        <v>100</v>
      </c>
      <c r="BP589" s="41">
        <f t="shared" si="117"/>
        <v>9</v>
      </c>
      <c r="BQ589" s="41">
        <f t="shared" si="118"/>
        <v>50</v>
      </c>
      <c r="BR589" s="41">
        <f t="shared" si="119"/>
        <v>53</v>
      </c>
    </row>
    <row r="590" spans="2:70" x14ac:dyDescent="0.3">
      <c r="B590" s="12" t="s">
        <v>1192</v>
      </c>
      <c r="C590" s="12">
        <v>206011106</v>
      </c>
      <c r="D590" s="12" t="s">
        <v>373</v>
      </c>
      <c r="E590" s="12" t="s">
        <v>374</v>
      </c>
      <c r="F590" s="12" t="s">
        <v>738</v>
      </c>
      <c r="G590" s="12" t="s">
        <v>92</v>
      </c>
      <c r="H590" s="12" t="s">
        <v>5013</v>
      </c>
      <c r="I590" s="28">
        <v>520000</v>
      </c>
      <c r="J590" s="28">
        <v>515840</v>
      </c>
      <c r="K590" s="28">
        <v>549000</v>
      </c>
      <c r="L590" s="28">
        <v>540000</v>
      </c>
      <c r="M590" s="28">
        <v>543000</v>
      </c>
      <c r="N590" s="28">
        <v>545000</v>
      </c>
      <c r="O590" s="29">
        <v>28</v>
      </c>
      <c r="P590" s="29">
        <v>27</v>
      </c>
      <c r="Q590" s="29">
        <v>29</v>
      </c>
      <c r="R590" s="28">
        <v>570</v>
      </c>
      <c r="S590" s="28">
        <v>500</v>
      </c>
      <c r="T590" s="30">
        <v>3.4</v>
      </c>
      <c r="U590" s="30">
        <v>-0.20000000000000018</v>
      </c>
      <c r="V590" s="30">
        <v>3.6</v>
      </c>
      <c r="W590" s="30">
        <v>3</v>
      </c>
      <c r="X590" s="31">
        <v>5.7000000000000002E-2</v>
      </c>
      <c r="Y590" s="30">
        <v>15.3</v>
      </c>
      <c r="Z590" s="30">
        <v>-0.80000000000000071</v>
      </c>
      <c r="AA590" s="30">
        <v>16.100000000000001</v>
      </c>
      <c r="AB590" s="30">
        <v>15.1</v>
      </c>
      <c r="AC590" s="32">
        <v>0.24385652679854883</v>
      </c>
      <c r="AD590" s="30">
        <v>4.2781846806762953</v>
      </c>
      <c r="AE590" s="12">
        <v>313</v>
      </c>
      <c r="AF590" s="12">
        <v>299</v>
      </c>
      <c r="AG590" s="12">
        <v>363</v>
      </c>
      <c r="AH590" s="33">
        <v>4.3892617449664426</v>
      </c>
      <c r="AI590" s="34">
        <v>566000</v>
      </c>
      <c r="AJ590" s="34">
        <v>545000</v>
      </c>
      <c r="AK590" s="34">
        <v>563000</v>
      </c>
      <c r="AL590" s="35">
        <v>3.8532110091743121E-2</v>
      </c>
      <c r="AM590" s="35">
        <v>5.3285968028419185E-3</v>
      </c>
      <c r="AN590" s="12">
        <v>3.3</v>
      </c>
      <c r="AO590" s="33">
        <v>0.39999999999999991</v>
      </c>
      <c r="AP590" s="12">
        <v>2.9</v>
      </c>
      <c r="AQ590" s="34">
        <v>530</v>
      </c>
      <c r="AR590" s="34">
        <v>500</v>
      </c>
      <c r="AS590" s="31">
        <v>0.06</v>
      </c>
      <c r="AT590" s="36">
        <v>2337.44</v>
      </c>
      <c r="AU590" s="30">
        <v>0.48780000000000001</v>
      </c>
      <c r="AV590" s="30">
        <v>0.51219999999999999</v>
      </c>
      <c r="AW590" s="30">
        <v>0.23680000000000001</v>
      </c>
      <c r="AX590" s="30">
        <v>0.27029999999999998</v>
      </c>
      <c r="AY590" s="30">
        <v>0.18579999999999999</v>
      </c>
      <c r="AZ590" s="30">
        <v>0.26369999999999999</v>
      </c>
      <c r="BA590" s="30">
        <v>0.53059999999999996</v>
      </c>
      <c r="BB590" s="37">
        <v>8.5</v>
      </c>
      <c r="BC590" s="29">
        <v>5</v>
      </c>
      <c r="BD590" s="38" t="s">
        <v>3544</v>
      </c>
      <c r="BE590" s="39">
        <v>144.97844249591901</v>
      </c>
      <c r="BF590" s="39">
        <v>-37.769672898181902</v>
      </c>
      <c r="BG590" s="40">
        <f t="shared" si="108"/>
        <v>60</v>
      </c>
      <c r="BH590" s="40">
        <f t="shared" si="109"/>
        <v>62</v>
      </c>
      <c r="BI590" s="40">
        <f t="shared" si="110"/>
        <v>70</v>
      </c>
      <c r="BJ590" s="40">
        <f t="shared" si="111"/>
        <v>20</v>
      </c>
      <c r="BK590" s="40">
        <f t="shared" si="112"/>
        <v>100</v>
      </c>
      <c r="BL590" s="40">
        <f t="shared" si="113"/>
        <v>31</v>
      </c>
      <c r="BM590" s="41">
        <f t="shared" si="114"/>
        <v>100</v>
      </c>
      <c r="BN590" s="40">
        <f t="shared" si="115"/>
        <v>100</v>
      </c>
      <c r="BO590" s="41">
        <f t="shared" si="116"/>
        <v>100</v>
      </c>
      <c r="BP590" s="41">
        <f t="shared" si="117"/>
        <v>1</v>
      </c>
      <c r="BQ590" s="41">
        <f t="shared" si="118"/>
        <v>85</v>
      </c>
      <c r="BR590" s="41">
        <f t="shared" si="119"/>
        <v>53</v>
      </c>
    </row>
    <row r="591" spans="2:70" x14ac:dyDescent="0.3">
      <c r="B591" s="12" t="s">
        <v>1329</v>
      </c>
      <c r="C591" s="12">
        <v>206011107</v>
      </c>
      <c r="D591" s="12" t="s">
        <v>373</v>
      </c>
      <c r="E591" s="12" t="s">
        <v>374</v>
      </c>
      <c r="F591" s="12" t="s">
        <v>738</v>
      </c>
      <c r="G591" s="12" t="s">
        <v>92</v>
      </c>
      <c r="H591" s="12" t="s">
        <v>5013</v>
      </c>
      <c r="I591" s="28">
        <v>480000</v>
      </c>
      <c r="J591" s="28">
        <v>480000</v>
      </c>
      <c r="K591" s="28">
        <v>474700</v>
      </c>
      <c r="L591" s="28">
        <v>500000</v>
      </c>
      <c r="M591" s="28">
        <v>462000</v>
      </c>
      <c r="N591" s="28">
        <v>430000</v>
      </c>
      <c r="O591" s="29">
        <v>32</v>
      </c>
      <c r="P591" s="29">
        <v>32</v>
      </c>
      <c r="Q591" s="29">
        <v>32</v>
      </c>
      <c r="R591" s="28">
        <v>480</v>
      </c>
      <c r="S591" s="28">
        <v>450</v>
      </c>
      <c r="T591" s="30">
        <v>3.5</v>
      </c>
      <c r="U591" s="30">
        <v>-0.10000000000000009</v>
      </c>
      <c r="V591" s="30">
        <v>3.6</v>
      </c>
      <c r="W591" s="30">
        <v>2.7</v>
      </c>
      <c r="X591" s="31">
        <v>5.1999999999999998E-2</v>
      </c>
      <c r="Y591" s="30">
        <v>14</v>
      </c>
      <c r="Z591" s="30">
        <v>-0.19999999999999929</v>
      </c>
      <c r="AA591" s="30">
        <v>14.2</v>
      </c>
      <c r="AB591" s="30">
        <v>11.8</v>
      </c>
      <c r="AC591" s="32">
        <v>0.23996160614301709</v>
      </c>
      <c r="AD591" s="30">
        <v>4.6146462719810977</v>
      </c>
      <c r="AE591" s="12">
        <v>313</v>
      </c>
      <c r="AF591" s="12">
        <v>299</v>
      </c>
      <c r="AG591" s="12">
        <v>363</v>
      </c>
      <c r="AH591" s="33">
        <v>4.3892617449664426</v>
      </c>
      <c r="AI591" s="34">
        <v>566000</v>
      </c>
      <c r="AJ591" s="34">
        <v>545000</v>
      </c>
      <c r="AK591" s="34">
        <v>563000</v>
      </c>
      <c r="AL591" s="35">
        <v>3.8532110091743121E-2</v>
      </c>
      <c r="AM591" s="35">
        <v>5.3285968028419185E-3</v>
      </c>
      <c r="AN591" s="12">
        <v>3.3</v>
      </c>
      <c r="AO591" s="33">
        <v>0.39999999999999991</v>
      </c>
      <c r="AP591" s="12">
        <v>2.9</v>
      </c>
      <c r="AQ591" s="34">
        <v>530</v>
      </c>
      <c r="AR591" s="34">
        <v>500</v>
      </c>
      <c r="AS591" s="31">
        <v>0.06</v>
      </c>
      <c r="AT591" s="36">
        <v>2000.3200000000002</v>
      </c>
      <c r="AU591" s="30">
        <v>0.52349999999999997</v>
      </c>
      <c r="AV591" s="30">
        <v>0.47649999999999998</v>
      </c>
      <c r="AW591" s="30">
        <v>0.38080000000000003</v>
      </c>
      <c r="AX591" s="30">
        <v>0.19769999999999999</v>
      </c>
      <c r="AY591" s="30">
        <v>0.23569999999999999</v>
      </c>
      <c r="AZ591" s="30">
        <v>0.26669999999999999</v>
      </c>
      <c r="BA591" s="30">
        <v>0.47720000000000001</v>
      </c>
      <c r="BB591" s="37">
        <v>7.5</v>
      </c>
      <c r="BC591" s="29">
        <v>6</v>
      </c>
      <c r="BD591" s="38" t="s">
        <v>3667</v>
      </c>
      <c r="BE591" s="39">
        <v>144.943393191529</v>
      </c>
      <c r="BF591" s="39">
        <v>-37.7663685511626</v>
      </c>
      <c r="BG591" s="40">
        <f t="shared" si="108"/>
        <v>59</v>
      </c>
      <c r="BH591" s="40">
        <f t="shared" si="109"/>
        <v>62</v>
      </c>
      <c r="BI591" s="40">
        <f t="shared" si="110"/>
        <v>70</v>
      </c>
      <c r="BJ591" s="40">
        <f t="shared" si="111"/>
        <v>20</v>
      </c>
      <c r="BK591" s="40">
        <f t="shared" si="112"/>
        <v>100</v>
      </c>
      <c r="BL591" s="40">
        <f t="shared" si="113"/>
        <v>42</v>
      </c>
      <c r="BM591" s="41">
        <f t="shared" si="114"/>
        <v>100</v>
      </c>
      <c r="BN591" s="40">
        <f t="shared" si="115"/>
        <v>100</v>
      </c>
      <c r="BO591" s="41">
        <f t="shared" si="116"/>
        <v>100</v>
      </c>
      <c r="BP591" s="41">
        <f t="shared" si="117"/>
        <v>1</v>
      </c>
      <c r="BQ591" s="41">
        <f t="shared" si="118"/>
        <v>75</v>
      </c>
      <c r="BR591" s="41">
        <f t="shared" si="119"/>
        <v>53</v>
      </c>
    </row>
    <row r="592" spans="2:70" x14ac:dyDescent="0.3">
      <c r="B592" s="12" t="s">
        <v>372</v>
      </c>
      <c r="C592" s="12">
        <v>206011109</v>
      </c>
      <c r="D592" s="12" t="s">
        <v>373</v>
      </c>
      <c r="E592" s="12" t="s">
        <v>374</v>
      </c>
      <c r="F592" s="12" t="s">
        <v>738</v>
      </c>
      <c r="G592" s="12" t="s">
        <v>92</v>
      </c>
      <c r="H592" s="12" t="s">
        <v>5013</v>
      </c>
      <c r="I592" s="28">
        <v>650000</v>
      </c>
      <c r="J592" s="28">
        <v>630000</v>
      </c>
      <c r="K592" s="28">
        <v>535000</v>
      </c>
      <c r="L592" s="28">
        <v>644000</v>
      </c>
      <c r="M592" s="28">
        <v>650000</v>
      </c>
      <c r="N592" s="28">
        <v>600000</v>
      </c>
      <c r="O592" s="29">
        <v>33</v>
      </c>
      <c r="P592" s="29">
        <v>38</v>
      </c>
      <c r="Q592" s="29">
        <v>33</v>
      </c>
      <c r="R592" s="28">
        <v>500</v>
      </c>
      <c r="S592" s="28">
        <v>480</v>
      </c>
      <c r="T592" s="30">
        <v>4.3</v>
      </c>
      <c r="U592" s="30">
        <v>-0.20000000000000018</v>
      </c>
      <c r="V592" s="30">
        <v>4.5</v>
      </c>
      <c r="W592" s="30">
        <v>3</v>
      </c>
      <c r="X592" s="31">
        <v>0.04</v>
      </c>
      <c r="Y592" s="30">
        <v>11.9</v>
      </c>
      <c r="Z592" s="30">
        <v>-0.90000000000000036</v>
      </c>
      <c r="AA592" s="30">
        <v>12.8</v>
      </c>
      <c r="AB592" s="30">
        <v>14.7</v>
      </c>
      <c r="AC592" s="32">
        <v>0.19885459751829462</v>
      </c>
      <c r="AD592" s="30">
        <v>4.9713649379573654</v>
      </c>
      <c r="AE592" s="12">
        <v>313</v>
      </c>
      <c r="AF592" s="12">
        <v>299</v>
      </c>
      <c r="AG592" s="12">
        <v>363</v>
      </c>
      <c r="AH592" s="33">
        <v>4.3892617449664426</v>
      </c>
      <c r="AI592" s="34">
        <v>566000</v>
      </c>
      <c r="AJ592" s="34">
        <v>545000</v>
      </c>
      <c r="AK592" s="34">
        <v>563000</v>
      </c>
      <c r="AL592" s="35">
        <v>3.8532110091743121E-2</v>
      </c>
      <c r="AM592" s="35">
        <v>5.3285968028419185E-3</v>
      </c>
      <c r="AN592" s="12">
        <v>3.3</v>
      </c>
      <c r="AO592" s="33">
        <v>0.39999999999999991</v>
      </c>
      <c r="AP592" s="12">
        <v>2.9</v>
      </c>
      <c r="AQ592" s="34">
        <v>530</v>
      </c>
      <c r="AR592" s="34">
        <v>500</v>
      </c>
      <c r="AS592" s="31">
        <v>0.06</v>
      </c>
      <c r="AT592" s="36">
        <v>2514.4</v>
      </c>
      <c r="AU592" s="30">
        <v>0.74280000000000002</v>
      </c>
      <c r="AV592" s="30">
        <v>0.25719999999999998</v>
      </c>
      <c r="AW592" s="30">
        <v>0.80259999999999998</v>
      </c>
      <c r="AX592" s="30">
        <v>0.10929999999999999</v>
      </c>
      <c r="AY592" s="30">
        <v>0.36930000000000002</v>
      </c>
      <c r="AZ592" s="30">
        <v>0.372</v>
      </c>
      <c r="BA592" s="30">
        <v>0.2384</v>
      </c>
      <c r="BB592" s="37">
        <v>8</v>
      </c>
      <c r="BC592" s="29">
        <v>8</v>
      </c>
      <c r="BD592" s="38" t="s">
        <v>2886</v>
      </c>
      <c r="BE592" s="39">
        <v>144.93974498823599</v>
      </c>
      <c r="BF592" s="39">
        <v>-37.742006315445103</v>
      </c>
      <c r="BG592" s="40">
        <f t="shared" si="108"/>
        <v>46</v>
      </c>
      <c r="BH592" s="40">
        <f t="shared" si="109"/>
        <v>62</v>
      </c>
      <c r="BI592" s="40">
        <f t="shared" si="110"/>
        <v>70</v>
      </c>
      <c r="BJ592" s="40">
        <f t="shared" si="111"/>
        <v>20</v>
      </c>
      <c r="BK592" s="40">
        <f t="shared" si="112"/>
        <v>100</v>
      </c>
      <c r="BL592" s="40">
        <f t="shared" si="113"/>
        <v>71</v>
      </c>
      <c r="BM592" s="41">
        <f t="shared" si="114"/>
        <v>84</v>
      </c>
      <c r="BN592" s="40">
        <f t="shared" si="115"/>
        <v>100</v>
      </c>
      <c r="BO592" s="41">
        <f t="shared" si="116"/>
        <v>100</v>
      </c>
      <c r="BP592" s="41">
        <f t="shared" si="117"/>
        <v>1</v>
      </c>
      <c r="BQ592" s="41">
        <f t="shared" si="118"/>
        <v>80</v>
      </c>
      <c r="BR592" s="41">
        <f t="shared" si="119"/>
        <v>53</v>
      </c>
    </row>
    <row r="593" spans="2:70" x14ac:dyDescent="0.3">
      <c r="B593" s="12" t="s">
        <v>1193</v>
      </c>
      <c r="C593" s="12">
        <v>206011495</v>
      </c>
      <c r="D593" s="12" t="s">
        <v>373</v>
      </c>
      <c r="E593" s="12" t="s">
        <v>374</v>
      </c>
      <c r="F593" s="12" t="s">
        <v>738</v>
      </c>
      <c r="G593" s="12" t="s">
        <v>92</v>
      </c>
      <c r="H593" s="12" t="s">
        <v>5013</v>
      </c>
      <c r="I593" s="28">
        <v>565000</v>
      </c>
      <c r="J593" s="28">
        <v>560000</v>
      </c>
      <c r="K593" s="28">
        <v>538560</v>
      </c>
      <c r="L593" s="28">
        <v>545000</v>
      </c>
      <c r="M593" s="28">
        <v>545000</v>
      </c>
      <c r="N593" s="28">
        <v>555000</v>
      </c>
      <c r="O593" s="29">
        <v>29</v>
      </c>
      <c r="P593" s="29">
        <v>30</v>
      </c>
      <c r="Q593" s="29">
        <v>30</v>
      </c>
      <c r="R593" s="28">
        <v>550</v>
      </c>
      <c r="S593" s="28">
        <v>490</v>
      </c>
      <c r="T593" s="30">
        <v>3</v>
      </c>
      <c r="U593" s="30">
        <v>-0.10000000000000009</v>
      </c>
      <c r="V593" s="30">
        <v>3.1</v>
      </c>
      <c r="W593" s="30">
        <v>2.9</v>
      </c>
      <c r="X593" s="31">
        <v>5.0619469026548673E-2</v>
      </c>
      <c r="Y593" s="30">
        <v>12</v>
      </c>
      <c r="Z593" s="30">
        <v>-0.59999999999999964</v>
      </c>
      <c r="AA593" s="30">
        <v>12.6</v>
      </c>
      <c r="AB593" s="30">
        <v>12.8</v>
      </c>
      <c r="AC593" s="32">
        <v>0.23815297214909242</v>
      </c>
      <c r="AD593" s="30">
        <v>4.7047702539943081</v>
      </c>
      <c r="AE593" s="12">
        <v>313</v>
      </c>
      <c r="AF593" s="12">
        <v>299</v>
      </c>
      <c r="AG593" s="12">
        <v>363</v>
      </c>
      <c r="AH593" s="33">
        <v>4.3892617449664426</v>
      </c>
      <c r="AI593" s="34">
        <v>566000</v>
      </c>
      <c r="AJ593" s="34">
        <v>545000</v>
      </c>
      <c r="AK593" s="34">
        <v>563000</v>
      </c>
      <c r="AL593" s="35">
        <v>3.8532110091743121E-2</v>
      </c>
      <c r="AM593" s="35">
        <v>5.3285968028419185E-3</v>
      </c>
      <c r="AN593" s="12">
        <v>3.3</v>
      </c>
      <c r="AO593" s="33">
        <v>0.39999999999999991</v>
      </c>
      <c r="AP593" s="12">
        <v>2.9</v>
      </c>
      <c r="AQ593" s="34">
        <v>530</v>
      </c>
      <c r="AR593" s="34">
        <v>500</v>
      </c>
      <c r="AS593" s="31">
        <v>0.06</v>
      </c>
      <c r="AT593" s="36">
        <v>2309.44</v>
      </c>
      <c r="AU593" s="30">
        <v>0.53200000000000003</v>
      </c>
      <c r="AV593" s="30">
        <v>0.46800000000000003</v>
      </c>
      <c r="AW593" s="30">
        <v>0.41249999999999998</v>
      </c>
      <c r="AX593" s="30">
        <v>0.2737</v>
      </c>
      <c r="AY593" s="30">
        <v>0.25590000000000002</v>
      </c>
      <c r="AZ593" s="30">
        <v>0.26390000000000002</v>
      </c>
      <c r="BA593" s="30">
        <v>0.46260000000000001</v>
      </c>
      <c r="BB593" s="37">
        <v>8.5</v>
      </c>
      <c r="BC593" s="29">
        <v>6</v>
      </c>
      <c r="BD593" s="38" t="s">
        <v>3545</v>
      </c>
      <c r="BE593" s="39">
        <v>144.96182203888401</v>
      </c>
      <c r="BF593" s="39">
        <v>-37.760721951996501</v>
      </c>
      <c r="BG593" s="40">
        <f t="shared" si="108"/>
        <v>67</v>
      </c>
      <c r="BH593" s="40">
        <f t="shared" si="109"/>
        <v>62</v>
      </c>
      <c r="BI593" s="40">
        <f t="shared" si="110"/>
        <v>70</v>
      </c>
      <c r="BJ593" s="40">
        <f t="shared" si="111"/>
        <v>20</v>
      </c>
      <c r="BK593" s="40">
        <f t="shared" si="112"/>
        <v>100</v>
      </c>
      <c r="BL593" s="40">
        <f t="shared" si="113"/>
        <v>46</v>
      </c>
      <c r="BM593" s="41">
        <f t="shared" si="114"/>
        <v>100</v>
      </c>
      <c r="BN593" s="40">
        <f t="shared" si="115"/>
        <v>100</v>
      </c>
      <c r="BO593" s="41">
        <f t="shared" si="116"/>
        <v>100</v>
      </c>
      <c r="BP593" s="41">
        <f t="shared" si="117"/>
        <v>1</v>
      </c>
      <c r="BQ593" s="41">
        <f t="shared" si="118"/>
        <v>85</v>
      </c>
      <c r="BR593" s="41">
        <f t="shared" si="119"/>
        <v>55</v>
      </c>
    </row>
    <row r="594" spans="2:70" x14ac:dyDescent="0.3">
      <c r="B594" s="12" t="s">
        <v>1070</v>
      </c>
      <c r="C594" s="12">
        <v>206011496</v>
      </c>
      <c r="D594" s="12" t="s">
        <v>373</v>
      </c>
      <c r="E594" s="12" t="s">
        <v>374</v>
      </c>
      <c r="F594" s="12" t="s">
        <v>738</v>
      </c>
      <c r="G594" s="12" t="s">
        <v>92</v>
      </c>
      <c r="H594" s="12" t="s">
        <v>5013</v>
      </c>
      <c r="I594" s="28">
        <v>650000</v>
      </c>
      <c r="J594" s="28">
        <v>629000</v>
      </c>
      <c r="K594" s="28">
        <v>599000</v>
      </c>
      <c r="L594" s="28">
        <v>599000</v>
      </c>
      <c r="M594" s="28">
        <v>610000</v>
      </c>
      <c r="N594" s="28">
        <v>585000</v>
      </c>
      <c r="O594" s="29">
        <v>26</v>
      </c>
      <c r="P594" s="29">
        <v>25</v>
      </c>
      <c r="Q594" s="29">
        <v>30</v>
      </c>
      <c r="R594" s="28">
        <v>560</v>
      </c>
      <c r="S594" s="28">
        <v>525</v>
      </c>
      <c r="T594" s="30">
        <v>3.3</v>
      </c>
      <c r="U594" s="30">
        <v>-0.10000000000000009</v>
      </c>
      <c r="V594" s="30">
        <v>3.4</v>
      </c>
      <c r="W594" s="30">
        <v>2.9</v>
      </c>
      <c r="X594" s="31">
        <v>4.48E-2</v>
      </c>
      <c r="Y594" s="30">
        <v>10.9</v>
      </c>
      <c r="Z594" s="30">
        <v>-0.59999999999999964</v>
      </c>
      <c r="AA594" s="30">
        <v>11.5</v>
      </c>
      <c r="AB594" s="30">
        <v>10.6</v>
      </c>
      <c r="AC594" s="32">
        <v>0.23518344308560674</v>
      </c>
      <c r="AD594" s="30">
        <v>5.2496304260180073</v>
      </c>
      <c r="AE594" s="12">
        <v>313</v>
      </c>
      <c r="AF594" s="12">
        <v>299</v>
      </c>
      <c r="AG594" s="12">
        <v>363</v>
      </c>
      <c r="AH594" s="33">
        <v>4.3892617449664426</v>
      </c>
      <c r="AI594" s="34">
        <v>566000</v>
      </c>
      <c r="AJ594" s="34">
        <v>545000</v>
      </c>
      <c r="AK594" s="34">
        <v>563000</v>
      </c>
      <c r="AL594" s="35">
        <v>3.8532110091743121E-2</v>
      </c>
      <c r="AM594" s="35">
        <v>5.3285968028419185E-3</v>
      </c>
      <c r="AN594" s="12">
        <v>3.3</v>
      </c>
      <c r="AO594" s="33">
        <v>0.39999999999999991</v>
      </c>
      <c r="AP594" s="12">
        <v>2.9</v>
      </c>
      <c r="AQ594" s="34">
        <v>530</v>
      </c>
      <c r="AR594" s="34">
        <v>500</v>
      </c>
      <c r="AS594" s="31">
        <v>0.06</v>
      </c>
      <c r="AT594" s="36">
        <v>2381.1200000000003</v>
      </c>
      <c r="AU594" s="30">
        <v>0.49969999999999998</v>
      </c>
      <c r="AV594" s="30">
        <v>0.50029999999999997</v>
      </c>
      <c r="AW594" s="30">
        <v>0.27779999999999999</v>
      </c>
      <c r="AX594" s="30">
        <v>0.29830000000000001</v>
      </c>
      <c r="AY594" s="30">
        <v>0.20930000000000001</v>
      </c>
      <c r="AZ594" s="30">
        <v>0.26319999999999999</v>
      </c>
      <c r="BA594" s="30">
        <v>0.50409999999999999</v>
      </c>
      <c r="BB594" s="37">
        <v>9</v>
      </c>
      <c r="BC594" s="29">
        <v>4</v>
      </c>
      <c r="BD594" s="38" t="s">
        <v>3435</v>
      </c>
      <c r="BE594" s="39">
        <v>144.960226963575</v>
      </c>
      <c r="BF594" s="39">
        <v>-37.773353226194402</v>
      </c>
      <c r="BG594" s="40">
        <f t="shared" si="108"/>
        <v>62</v>
      </c>
      <c r="BH594" s="40">
        <f t="shared" si="109"/>
        <v>62</v>
      </c>
      <c r="BI594" s="40">
        <f t="shared" si="110"/>
        <v>70</v>
      </c>
      <c r="BJ594" s="40">
        <f t="shared" si="111"/>
        <v>20</v>
      </c>
      <c r="BK594" s="40">
        <f t="shared" si="112"/>
        <v>100</v>
      </c>
      <c r="BL594" s="40">
        <f t="shared" si="113"/>
        <v>36</v>
      </c>
      <c r="BM594" s="41">
        <f t="shared" si="114"/>
        <v>99</v>
      </c>
      <c r="BN594" s="40">
        <f t="shared" si="115"/>
        <v>98</v>
      </c>
      <c r="BO594" s="41">
        <f t="shared" si="116"/>
        <v>100</v>
      </c>
      <c r="BP594" s="41">
        <f t="shared" si="117"/>
        <v>1</v>
      </c>
      <c r="BQ594" s="41">
        <f t="shared" si="118"/>
        <v>90</v>
      </c>
      <c r="BR594" s="41">
        <f t="shared" si="119"/>
        <v>54</v>
      </c>
    </row>
    <row r="595" spans="2:70" x14ac:dyDescent="0.3">
      <c r="B595" s="12" t="s">
        <v>731</v>
      </c>
      <c r="C595" s="12">
        <v>206011497</v>
      </c>
      <c r="D595" s="12" t="s">
        <v>373</v>
      </c>
      <c r="E595" s="12" t="s">
        <v>374</v>
      </c>
      <c r="F595" s="12" t="s">
        <v>738</v>
      </c>
      <c r="G595" s="12" t="s">
        <v>92</v>
      </c>
      <c r="H595" s="12" t="s">
        <v>5013</v>
      </c>
      <c r="I595" s="28">
        <v>530000</v>
      </c>
      <c r="J595" s="28">
        <v>550000</v>
      </c>
      <c r="K595" s="28">
        <v>534450</v>
      </c>
      <c r="L595" s="28">
        <v>566000</v>
      </c>
      <c r="M595" s="28">
        <v>566000</v>
      </c>
      <c r="N595" s="28">
        <v>510000</v>
      </c>
      <c r="O595" s="29">
        <v>30</v>
      </c>
      <c r="P595" s="29">
        <v>28</v>
      </c>
      <c r="Q595" s="29">
        <v>28</v>
      </c>
      <c r="R595" s="28">
        <v>530</v>
      </c>
      <c r="S595" s="28">
        <v>480</v>
      </c>
      <c r="T595" s="30">
        <v>3.3</v>
      </c>
      <c r="U595" s="30">
        <v>-0.10000000000000009</v>
      </c>
      <c r="V595" s="30">
        <v>3.4</v>
      </c>
      <c r="W595" s="30">
        <v>2.8</v>
      </c>
      <c r="X595" s="31">
        <v>5.1999999999999998E-2</v>
      </c>
      <c r="Y595" s="30">
        <v>11.6</v>
      </c>
      <c r="Z595" s="30">
        <v>9.9999999999999645E-2</v>
      </c>
      <c r="AA595" s="30">
        <v>11.5</v>
      </c>
      <c r="AB595" s="30">
        <v>8.8000000000000007</v>
      </c>
      <c r="AC595" s="32">
        <v>0.24342298647854202</v>
      </c>
      <c r="AD595" s="30">
        <v>4.6812112784335005</v>
      </c>
      <c r="AE595" s="12">
        <v>313</v>
      </c>
      <c r="AF595" s="12">
        <v>299</v>
      </c>
      <c r="AG595" s="12">
        <v>363</v>
      </c>
      <c r="AH595" s="33">
        <v>4.3892617449664426</v>
      </c>
      <c r="AI595" s="34">
        <v>566000</v>
      </c>
      <c r="AJ595" s="34">
        <v>545000</v>
      </c>
      <c r="AK595" s="34">
        <v>563000</v>
      </c>
      <c r="AL595" s="35">
        <v>3.8532110091743121E-2</v>
      </c>
      <c r="AM595" s="35">
        <v>5.3285968028419185E-3</v>
      </c>
      <c r="AN595" s="12">
        <v>3.3</v>
      </c>
      <c r="AO595" s="33">
        <v>0.39999999999999991</v>
      </c>
      <c r="AP595" s="12">
        <v>2.9</v>
      </c>
      <c r="AQ595" s="34">
        <v>530</v>
      </c>
      <c r="AR595" s="34">
        <v>500</v>
      </c>
      <c r="AS595" s="31">
        <v>0.06</v>
      </c>
      <c r="AT595" s="36">
        <v>2177.2800000000002</v>
      </c>
      <c r="AU595" s="30">
        <v>0.61770000000000003</v>
      </c>
      <c r="AV595" s="30">
        <v>0.38229999999999997</v>
      </c>
      <c r="AW595" s="30">
        <v>0.53490000000000004</v>
      </c>
      <c r="AX595" s="30">
        <v>0.30580000000000002</v>
      </c>
      <c r="AY595" s="30">
        <v>0.29649999999999999</v>
      </c>
      <c r="AZ595" s="30">
        <v>0.29570000000000002</v>
      </c>
      <c r="BA595" s="30">
        <v>0.37980000000000003</v>
      </c>
      <c r="BB595" s="37">
        <v>7.5</v>
      </c>
      <c r="BC595" s="29">
        <v>7</v>
      </c>
      <c r="BD595" s="38" t="s">
        <v>3163</v>
      </c>
      <c r="BE595" s="39">
        <v>144.971571241189</v>
      </c>
      <c r="BF595" s="39">
        <v>-37.746499868170197</v>
      </c>
      <c r="BG595" s="40">
        <f t="shared" si="108"/>
        <v>62</v>
      </c>
      <c r="BH595" s="40">
        <f t="shared" si="109"/>
        <v>62</v>
      </c>
      <c r="BI595" s="40">
        <f t="shared" si="110"/>
        <v>70</v>
      </c>
      <c r="BJ595" s="40">
        <f t="shared" si="111"/>
        <v>20</v>
      </c>
      <c r="BK595" s="40">
        <f t="shared" si="112"/>
        <v>100</v>
      </c>
      <c r="BL595" s="40">
        <f t="shared" si="113"/>
        <v>55</v>
      </c>
      <c r="BM595" s="41">
        <f t="shared" si="114"/>
        <v>100</v>
      </c>
      <c r="BN595" s="40">
        <f t="shared" si="115"/>
        <v>100</v>
      </c>
      <c r="BO595" s="41">
        <f t="shared" si="116"/>
        <v>100</v>
      </c>
      <c r="BP595" s="41">
        <f t="shared" si="117"/>
        <v>1</v>
      </c>
      <c r="BQ595" s="41">
        <f t="shared" si="118"/>
        <v>75</v>
      </c>
      <c r="BR595" s="41">
        <f t="shared" si="119"/>
        <v>54</v>
      </c>
    </row>
    <row r="596" spans="2:70" x14ac:dyDescent="0.3">
      <c r="B596" s="12" t="s">
        <v>631</v>
      </c>
      <c r="C596" s="12">
        <v>206011498</v>
      </c>
      <c r="D596" s="12" t="s">
        <v>373</v>
      </c>
      <c r="E596" s="12" t="s">
        <v>374</v>
      </c>
      <c r="F596" s="12" t="s">
        <v>738</v>
      </c>
      <c r="G596" s="12" t="s">
        <v>92</v>
      </c>
      <c r="H596" s="12" t="s">
        <v>5013</v>
      </c>
      <c r="I596" s="28">
        <v>640000</v>
      </c>
      <c r="J596" s="28">
        <v>635000</v>
      </c>
      <c r="K596" s="28">
        <v>640000</v>
      </c>
      <c r="L596" s="28">
        <v>680000</v>
      </c>
      <c r="M596" s="28">
        <v>680000</v>
      </c>
      <c r="N596" s="28">
        <v>692000</v>
      </c>
      <c r="O596" s="29">
        <v>28</v>
      </c>
      <c r="P596" s="29">
        <v>28</v>
      </c>
      <c r="Q596" s="29">
        <v>25</v>
      </c>
      <c r="R596" s="28">
        <v>560</v>
      </c>
      <c r="S596" s="28">
        <v>500</v>
      </c>
      <c r="T596" s="30">
        <v>3.8</v>
      </c>
      <c r="U596" s="30">
        <v>0.19999999999999973</v>
      </c>
      <c r="V596" s="30">
        <v>3.6</v>
      </c>
      <c r="W596" s="30">
        <v>2.9</v>
      </c>
      <c r="X596" s="31">
        <v>4.5499999999999999E-2</v>
      </c>
      <c r="Y596" s="30">
        <v>9.1</v>
      </c>
      <c r="Z596" s="30">
        <v>-1.2000000000000011</v>
      </c>
      <c r="AA596" s="30">
        <v>10.3</v>
      </c>
      <c r="AB596" s="30">
        <v>11.4</v>
      </c>
      <c r="AC596" s="32">
        <v>0.22872827081427263</v>
      </c>
      <c r="AD596" s="30">
        <v>5.0269949629510462</v>
      </c>
      <c r="AE596" s="12">
        <v>313</v>
      </c>
      <c r="AF596" s="12">
        <v>299</v>
      </c>
      <c r="AG596" s="12">
        <v>363</v>
      </c>
      <c r="AH596" s="33">
        <v>4.3892617449664426</v>
      </c>
      <c r="AI596" s="34">
        <v>566000</v>
      </c>
      <c r="AJ596" s="34">
        <v>545000</v>
      </c>
      <c r="AK596" s="34">
        <v>563000</v>
      </c>
      <c r="AL596" s="35">
        <v>3.8532110091743121E-2</v>
      </c>
      <c r="AM596" s="35">
        <v>5.3285968028419185E-3</v>
      </c>
      <c r="AN596" s="12">
        <v>3.3</v>
      </c>
      <c r="AO596" s="33">
        <v>0.39999999999999991</v>
      </c>
      <c r="AP596" s="12">
        <v>2.9</v>
      </c>
      <c r="AQ596" s="34">
        <v>530</v>
      </c>
      <c r="AR596" s="34">
        <v>500</v>
      </c>
      <c r="AS596" s="31">
        <v>0.06</v>
      </c>
      <c r="AT596" s="36">
        <v>2448.3200000000002</v>
      </c>
      <c r="AU596" s="30">
        <v>0.69789999999999996</v>
      </c>
      <c r="AV596" s="30">
        <v>0.30209999999999998</v>
      </c>
      <c r="AW596" s="30">
        <v>0.76859999999999995</v>
      </c>
      <c r="AX596" s="30">
        <v>0.17829999999999999</v>
      </c>
      <c r="AY596" s="30">
        <v>0.34560000000000002</v>
      </c>
      <c r="AZ596" s="30">
        <v>0.34649999999999997</v>
      </c>
      <c r="BA596" s="30">
        <v>0.28299999999999997</v>
      </c>
      <c r="BB596" s="37">
        <v>8</v>
      </c>
      <c r="BC596" s="29">
        <v>7</v>
      </c>
      <c r="BD596" s="38" t="s">
        <v>3080</v>
      </c>
      <c r="BE596" s="39">
        <v>144.95472351066701</v>
      </c>
      <c r="BF596" s="39">
        <v>-37.747037136418299</v>
      </c>
      <c r="BG596" s="40">
        <f t="shared" si="108"/>
        <v>54</v>
      </c>
      <c r="BH596" s="40">
        <f t="shared" si="109"/>
        <v>62</v>
      </c>
      <c r="BI596" s="40">
        <f t="shared" si="110"/>
        <v>70</v>
      </c>
      <c r="BJ596" s="40">
        <f t="shared" si="111"/>
        <v>20</v>
      </c>
      <c r="BK596" s="40">
        <f t="shared" si="112"/>
        <v>100</v>
      </c>
      <c r="BL596" s="40">
        <f t="shared" si="113"/>
        <v>66</v>
      </c>
      <c r="BM596" s="41">
        <f t="shared" si="114"/>
        <v>100</v>
      </c>
      <c r="BN596" s="40">
        <f t="shared" si="115"/>
        <v>100</v>
      </c>
      <c r="BO596" s="41">
        <f t="shared" si="116"/>
        <v>100</v>
      </c>
      <c r="BP596" s="41">
        <f t="shared" si="117"/>
        <v>1</v>
      </c>
      <c r="BQ596" s="41">
        <f t="shared" si="118"/>
        <v>80</v>
      </c>
      <c r="BR596" s="41">
        <f t="shared" si="119"/>
        <v>55</v>
      </c>
    </row>
    <row r="597" spans="2:70" x14ac:dyDescent="0.3">
      <c r="B597" s="12" t="s">
        <v>1576</v>
      </c>
      <c r="C597" s="12">
        <v>206021110</v>
      </c>
      <c r="D597" s="12" t="s">
        <v>1331</v>
      </c>
      <c r="E597" s="12" t="s">
        <v>374</v>
      </c>
      <c r="F597" s="12" t="s">
        <v>738</v>
      </c>
      <c r="G597" s="12" t="s">
        <v>92</v>
      </c>
      <c r="H597" s="12" t="s">
        <v>5013</v>
      </c>
      <c r="I597" s="28">
        <v>629000</v>
      </c>
      <c r="J597" s="28">
        <v>629000</v>
      </c>
      <c r="K597" s="28">
        <v>673100</v>
      </c>
      <c r="L597" s="28">
        <v>550000</v>
      </c>
      <c r="M597" s="28">
        <v>600000</v>
      </c>
      <c r="N597" s="28">
        <v>640000</v>
      </c>
      <c r="O597" s="29">
        <v>30</v>
      </c>
      <c r="P597" s="29">
        <v>25</v>
      </c>
      <c r="Q597" s="29">
        <v>25</v>
      </c>
      <c r="R597" s="28">
        <v>465</v>
      </c>
      <c r="S597" s="28">
        <v>420</v>
      </c>
      <c r="T597" s="30">
        <v>3.3</v>
      </c>
      <c r="U597" s="30">
        <v>-0.20000000000000018</v>
      </c>
      <c r="V597" s="30">
        <v>3.5</v>
      </c>
      <c r="W597" s="30">
        <v>3.4</v>
      </c>
      <c r="X597" s="31">
        <v>3.8441971383147852E-2</v>
      </c>
      <c r="Y597" s="30">
        <v>10.4</v>
      </c>
      <c r="Z597" s="30">
        <v>0.40000000000000036</v>
      </c>
      <c r="AA597" s="30">
        <v>10</v>
      </c>
      <c r="AB597" s="30">
        <v>10.6</v>
      </c>
      <c r="AC597" s="32">
        <v>0.19658076298701299</v>
      </c>
      <c r="AD597" s="30">
        <v>5.1137014027639029</v>
      </c>
      <c r="AE597" s="12">
        <v>170</v>
      </c>
      <c r="AF597" s="12">
        <v>141</v>
      </c>
      <c r="AG597" s="12">
        <v>128</v>
      </c>
      <c r="AH597" s="33">
        <v>34.281690140845072</v>
      </c>
      <c r="AI597" s="34">
        <v>590000</v>
      </c>
      <c r="AJ597" s="34">
        <v>595000</v>
      </c>
      <c r="AK597" s="34">
        <v>605000</v>
      </c>
      <c r="AL597" s="35">
        <v>-8.4033613445378148E-3</v>
      </c>
      <c r="AM597" s="35">
        <v>-2.4793388429752067E-2</v>
      </c>
      <c r="AN597" s="12">
        <v>2.9</v>
      </c>
      <c r="AO597" s="33">
        <v>0.10000000000000009</v>
      </c>
      <c r="AP597" s="12">
        <v>2.8</v>
      </c>
      <c r="AQ597" s="34">
        <v>510</v>
      </c>
      <c r="AR597" s="34">
        <v>450</v>
      </c>
      <c r="AS597" s="31">
        <v>0.13333333333333333</v>
      </c>
      <c r="AT597" s="36">
        <v>2365.44</v>
      </c>
      <c r="AU597" s="30">
        <v>0.60540000000000005</v>
      </c>
      <c r="AV597" s="30">
        <v>0.39460000000000001</v>
      </c>
      <c r="AW597" s="30">
        <v>0.51790000000000003</v>
      </c>
      <c r="AX597" s="30">
        <v>0.21629999999999999</v>
      </c>
      <c r="AY597" s="30">
        <v>0.31059999999999999</v>
      </c>
      <c r="AZ597" s="30">
        <v>0.29649999999999999</v>
      </c>
      <c r="BA597" s="30">
        <v>0.37559999999999999</v>
      </c>
      <c r="BB597" s="37">
        <v>9</v>
      </c>
      <c r="BC597" s="29">
        <v>7</v>
      </c>
      <c r="BD597" s="38" t="s">
        <v>3901</v>
      </c>
      <c r="BE597" s="39">
        <v>145.02595347084099</v>
      </c>
      <c r="BF597" s="39">
        <v>-37.7747718570388</v>
      </c>
      <c r="BG597" s="40">
        <f t="shared" si="108"/>
        <v>62</v>
      </c>
      <c r="BH597" s="40">
        <f t="shared" si="109"/>
        <v>69</v>
      </c>
      <c r="BI597" s="40">
        <f t="shared" si="110"/>
        <v>1</v>
      </c>
      <c r="BJ597" s="40">
        <f t="shared" si="111"/>
        <v>1</v>
      </c>
      <c r="BK597" s="40">
        <f t="shared" si="112"/>
        <v>100</v>
      </c>
      <c r="BL597" s="40">
        <f t="shared" si="113"/>
        <v>58</v>
      </c>
      <c r="BM597" s="41">
        <f t="shared" si="114"/>
        <v>78</v>
      </c>
      <c r="BN597" s="40">
        <f t="shared" si="115"/>
        <v>99</v>
      </c>
      <c r="BO597" s="41">
        <f t="shared" si="116"/>
        <v>100</v>
      </c>
      <c r="BP597" s="41">
        <f t="shared" si="117"/>
        <v>1</v>
      </c>
      <c r="BQ597" s="41">
        <f t="shared" si="118"/>
        <v>90</v>
      </c>
      <c r="BR597" s="41">
        <f t="shared" si="119"/>
        <v>50</v>
      </c>
    </row>
    <row r="598" spans="2:70" x14ac:dyDescent="0.3">
      <c r="B598" s="12" t="s">
        <v>1577</v>
      </c>
      <c r="C598" s="12">
        <v>206021112</v>
      </c>
      <c r="D598" s="12" t="s">
        <v>1331</v>
      </c>
      <c r="E598" s="12" t="s">
        <v>374</v>
      </c>
      <c r="F598" s="12" t="s">
        <v>738</v>
      </c>
      <c r="G598" s="12" t="s">
        <v>92</v>
      </c>
      <c r="H598" s="12" t="s">
        <v>5013</v>
      </c>
      <c r="I598" s="28">
        <v>580000</v>
      </c>
      <c r="J598" s="28">
        <v>580000</v>
      </c>
      <c r="K598" s="28">
        <v>600000</v>
      </c>
      <c r="L598" s="28">
        <v>574000</v>
      </c>
      <c r="M598" s="28">
        <v>569000</v>
      </c>
      <c r="N598" s="28">
        <v>557000</v>
      </c>
      <c r="O598" s="29">
        <v>25</v>
      </c>
      <c r="P598" s="29">
        <v>24</v>
      </c>
      <c r="Q598" s="29">
        <v>26</v>
      </c>
      <c r="R598" s="28">
        <v>490</v>
      </c>
      <c r="S598" s="28">
        <v>450</v>
      </c>
      <c r="T598" s="30">
        <v>3.5</v>
      </c>
      <c r="U598" s="30">
        <v>0</v>
      </c>
      <c r="V598" s="30">
        <v>3.5</v>
      </c>
      <c r="W598" s="30">
        <v>2.8</v>
      </c>
      <c r="X598" s="31">
        <v>4.3931034482758619E-2</v>
      </c>
      <c r="Y598" s="30">
        <v>11.1</v>
      </c>
      <c r="Z598" s="30">
        <v>-0.5</v>
      </c>
      <c r="AA598" s="30">
        <v>11.6</v>
      </c>
      <c r="AB598" s="30">
        <v>10.9</v>
      </c>
      <c r="AC598" s="32">
        <v>0.22118301314459049</v>
      </c>
      <c r="AD598" s="30">
        <v>5.0347781642018248</v>
      </c>
      <c r="AE598" s="12">
        <v>170</v>
      </c>
      <c r="AF598" s="12">
        <v>141</v>
      </c>
      <c r="AG598" s="12">
        <v>128</v>
      </c>
      <c r="AH598" s="33">
        <v>34.281690140845072</v>
      </c>
      <c r="AI598" s="34">
        <v>590000</v>
      </c>
      <c r="AJ598" s="34">
        <v>595000</v>
      </c>
      <c r="AK598" s="34">
        <v>605000</v>
      </c>
      <c r="AL598" s="35">
        <v>-8.4033613445378148E-3</v>
      </c>
      <c r="AM598" s="35">
        <v>-2.4793388429752067E-2</v>
      </c>
      <c r="AN598" s="12">
        <v>2.9</v>
      </c>
      <c r="AO598" s="33">
        <v>0.10000000000000009</v>
      </c>
      <c r="AP598" s="12">
        <v>2.8</v>
      </c>
      <c r="AQ598" s="34">
        <v>510</v>
      </c>
      <c r="AR598" s="34">
        <v>450</v>
      </c>
      <c r="AS598" s="31">
        <v>0.13333333333333333</v>
      </c>
      <c r="AT598" s="36">
        <v>2215.36</v>
      </c>
      <c r="AU598" s="30">
        <v>0.59260000000000002</v>
      </c>
      <c r="AV598" s="30">
        <v>0.40739999999999998</v>
      </c>
      <c r="AW598" s="30">
        <v>0.51839999999999997</v>
      </c>
      <c r="AX598" s="30">
        <v>0.23569999999999999</v>
      </c>
      <c r="AY598" s="30">
        <v>0.27300000000000002</v>
      </c>
      <c r="AZ598" s="30">
        <v>0.28910000000000002</v>
      </c>
      <c r="BA598" s="30">
        <v>0.41539999999999999</v>
      </c>
      <c r="BB598" s="37">
        <v>8.5</v>
      </c>
      <c r="BC598" s="29">
        <v>7</v>
      </c>
      <c r="BD598" s="38" t="s">
        <v>3902</v>
      </c>
      <c r="BE598" s="39">
        <v>145.00814407763099</v>
      </c>
      <c r="BF598" s="39">
        <v>-37.759798828757198</v>
      </c>
      <c r="BG598" s="40">
        <f t="shared" si="108"/>
        <v>59</v>
      </c>
      <c r="BH598" s="40">
        <f t="shared" si="109"/>
        <v>69</v>
      </c>
      <c r="BI598" s="40">
        <f t="shared" si="110"/>
        <v>1</v>
      </c>
      <c r="BJ598" s="40">
        <f t="shared" si="111"/>
        <v>1</v>
      </c>
      <c r="BK598" s="40">
        <f t="shared" si="112"/>
        <v>100</v>
      </c>
      <c r="BL598" s="40">
        <f t="shared" si="113"/>
        <v>50</v>
      </c>
      <c r="BM598" s="41">
        <f t="shared" si="114"/>
        <v>96</v>
      </c>
      <c r="BN598" s="40">
        <f t="shared" si="115"/>
        <v>100</v>
      </c>
      <c r="BO598" s="41">
        <f t="shared" si="116"/>
        <v>100</v>
      </c>
      <c r="BP598" s="41">
        <f t="shared" si="117"/>
        <v>1</v>
      </c>
      <c r="BQ598" s="41">
        <f t="shared" si="118"/>
        <v>85</v>
      </c>
      <c r="BR598" s="41">
        <f t="shared" si="119"/>
        <v>51</v>
      </c>
    </row>
    <row r="599" spans="2:70" x14ac:dyDescent="0.3">
      <c r="B599" s="12" t="s">
        <v>1705</v>
      </c>
      <c r="C599" s="12">
        <v>206021499</v>
      </c>
      <c r="D599" s="12" t="s">
        <v>1331</v>
      </c>
      <c r="E599" s="12" t="s">
        <v>374</v>
      </c>
      <c r="F599" s="12" t="s">
        <v>738</v>
      </c>
      <c r="G599" s="12" t="s">
        <v>92</v>
      </c>
      <c r="H599" s="12" t="s">
        <v>5013</v>
      </c>
      <c r="I599" s="28">
        <v>620000</v>
      </c>
      <c r="J599" s="28">
        <v>625000</v>
      </c>
      <c r="K599" s="28">
        <v>600000</v>
      </c>
      <c r="L599" s="28">
        <v>637000</v>
      </c>
      <c r="M599" s="28">
        <v>630000</v>
      </c>
      <c r="N599" s="28">
        <v>595000</v>
      </c>
      <c r="O599" s="29">
        <v>28</v>
      </c>
      <c r="P599" s="29">
        <v>28</v>
      </c>
      <c r="Q599" s="29">
        <v>28</v>
      </c>
      <c r="R599" s="28">
        <v>550</v>
      </c>
      <c r="S599" s="28">
        <v>510</v>
      </c>
      <c r="T599" s="30">
        <v>3.3</v>
      </c>
      <c r="U599" s="30">
        <v>-0.30000000000000027</v>
      </c>
      <c r="V599" s="30">
        <v>3.6</v>
      </c>
      <c r="W599" s="30">
        <v>3.1</v>
      </c>
      <c r="X599" s="31">
        <v>4.6129032258064515E-2</v>
      </c>
      <c r="Y599" s="30">
        <v>8.6999999999999993</v>
      </c>
      <c r="Z599" s="30">
        <v>-0.20000000000000107</v>
      </c>
      <c r="AA599" s="30">
        <v>8.9</v>
      </c>
      <c r="AB599" s="30">
        <v>9.4</v>
      </c>
      <c r="AC599" s="32">
        <v>0.21815700958304243</v>
      </c>
      <c r="AD599" s="30">
        <v>4.729277830121899</v>
      </c>
      <c r="AE599" s="12">
        <v>170</v>
      </c>
      <c r="AF599" s="12">
        <v>141</v>
      </c>
      <c r="AG599" s="12">
        <v>128</v>
      </c>
      <c r="AH599" s="33">
        <v>34.281690140845072</v>
      </c>
      <c r="AI599" s="34">
        <v>590000</v>
      </c>
      <c r="AJ599" s="34">
        <v>595000</v>
      </c>
      <c r="AK599" s="34">
        <v>605000</v>
      </c>
      <c r="AL599" s="35">
        <v>-8.4033613445378148E-3</v>
      </c>
      <c r="AM599" s="35">
        <v>-2.4793388429752067E-2</v>
      </c>
      <c r="AN599" s="12">
        <v>2.9</v>
      </c>
      <c r="AO599" s="33">
        <v>0.10000000000000009</v>
      </c>
      <c r="AP599" s="12">
        <v>2.8</v>
      </c>
      <c r="AQ599" s="34">
        <v>510</v>
      </c>
      <c r="AR599" s="34">
        <v>450</v>
      </c>
      <c r="AS599" s="31">
        <v>0.13333333333333333</v>
      </c>
      <c r="AT599" s="36">
        <v>2521.1200000000003</v>
      </c>
      <c r="AU599" s="30">
        <v>0.61170000000000002</v>
      </c>
      <c r="AV599" s="30">
        <v>0.38829999999999998</v>
      </c>
      <c r="AW599" s="30">
        <v>0.53049999999999997</v>
      </c>
      <c r="AX599" s="30">
        <v>0.22320000000000001</v>
      </c>
      <c r="AY599" s="30">
        <v>0.308</v>
      </c>
      <c r="AZ599" s="30">
        <v>0.30020000000000002</v>
      </c>
      <c r="BA599" s="30">
        <v>0.36730000000000002</v>
      </c>
      <c r="BB599" s="37">
        <v>8</v>
      </c>
      <c r="BC599" s="29">
        <v>6</v>
      </c>
      <c r="BD599" s="38" t="s">
        <v>4021</v>
      </c>
      <c r="BE599" s="39">
        <v>145.00646915094899</v>
      </c>
      <c r="BF599" s="39">
        <v>-37.776102185164603</v>
      </c>
      <c r="BG599" s="40">
        <f t="shared" si="108"/>
        <v>62</v>
      </c>
      <c r="BH599" s="40">
        <f t="shared" si="109"/>
        <v>69</v>
      </c>
      <c r="BI599" s="40">
        <f t="shared" si="110"/>
        <v>1</v>
      </c>
      <c r="BJ599" s="40">
        <f t="shared" si="111"/>
        <v>1</v>
      </c>
      <c r="BK599" s="40">
        <f t="shared" si="112"/>
        <v>100</v>
      </c>
      <c r="BL599" s="40">
        <f t="shared" si="113"/>
        <v>58</v>
      </c>
      <c r="BM599" s="41">
        <f t="shared" si="114"/>
        <v>100</v>
      </c>
      <c r="BN599" s="40">
        <f t="shared" si="115"/>
        <v>100</v>
      </c>
      <c r="BO599" s="41">
        <f t="shared" si="116"/>
        <v>100</v>
      </c>
      <c r="BP599" s="41">
        <f t="shared" si="117"/>
        <v>1</v>
      </c>
      <c r="BQ599" s="41">
        <f t="shared" si="118"/>
        <v>80</v>
      </c>
      <c r="BR599" s="41">
        <f t="shared" si="119"/>
        <v>51</v>
      </c>
    </row>
    <row r="600" spans="2:70" x14ac:dyDescent="0.3">
      <c r="B600" s="12" t="s">
        <v>1330</v>
      </c>
      <c r="C600" s="12">
        <v>206021500</v>
      </c>
      <c r="D600" s="12" t="s">
        <v>1331</v>
      </c>
      <c r="E600" s="12" t="s">
        <v>374</v>
      </c>
      <c r="F600" s="12" t="s">
        <v>738</v>
      </c>
      <c r="G600" s="12" t="s">
        <v>92</v>
      </c>
      <c r="H600" s="12" t="s">
        <v>5013</v>
      </c>
      <c r="I600" s="28">
        <v>569000</v>
      </c>
      <c r="J600" s="28">
        <v>595340</v>
      </c>
      <c r="K600" s="28">
        <v>569000</v>
      </c>
      <c r="L600" s="28">
        <v>560000</v>
      </c>
      <c r="M600" s="28">
        <v>630000</v>
      </c>
      <c r="N600" s="28">
        <v>530000</v>
      </c>
      <c r="O600" s="29">
        <v>28</v>
      </c>
      <c r="P600" s="29">
        <v>29</v>
      </c>
      <c r="Q600" s="29">
        <v>31</v>
      </c>
      <c r="R600" s="28">
        <v>550</v>
      </c>
      <c r="S600" s="28">
        <v>480</v>
      </c>
      <c r="T600" s="30">
        <v>1.8</v>
      </c>
      <c r="U600" s="30">
        <v>-0.19999999999999996</v>
      </c>
      <c r="V600" s="30">
        <v>2</v>
      </c>
      <c r="W600" s="30">
        <v>1.9</v>
      </c>
      <c r="X600" s="31">
        <v>5.0263620386643233E-2</v>
      </c>
      <c r="Y600" s="30">
        <v>9.5</v>
      </c>
      <c r="Z600" s="30">
        <v>-0.5</v>
      </c>
      <c r="AA600" s="30">
        <v>10</v>
      </c>
      <c r="AB600" s="30">
        <v>9.5</v>
      </c>
      <c r="AC600" s="32">
        <v>0.21185134968568961</v>
      </c>
      <c r="AD600" s="30">
        <v>4.2148048241663423</v>
      </c>
      <c r="AE600" s="12">
        <v>170</v>
      </c>
      <c r="AF600" s="12">
        <v>141</v>
      </c>
      <c r="AG600" s="12">
        <v>128</v>
      </c>
      <c r="AH600" s="33">
        <v>34.281690140845072</v>
      </c>
      <c r="AI600" s="34">
        <v>590000</v>
      </c>
      <c r="AJ600" s="34">
        <v>595000</v>
      </c>
      <c r="AK600" s="34">
        <v>605000</v>
      </c>
      <c r="AL600" s="35">
        <v>-8.4033613445378148E-3</v>
      </c>
      <c r="AM600" s="35">
        <v>-2.4793388429752067E-2</v>
      </c>
      <c r="AN600" s="12">
        <v>2.9</v>
      </c>
      <c r="AO600" s="33">
        <v>0.10000000000000009</v>
      </c>
      <c r="AP600" s="12">
        <v>2.8</v>
      </c>
      <c r="AQ600" s="34">
        <v>510</v>
      </c>
      <c r="AR600" s="34">
        <v>450</v>
      </c>
      <c r="AS600" s="31">
        <v>0.13333333333333333</v>
      </c>
      <c r="AT600" s="36">
        <v>2596.1600000000003</v>
      </c>
      <c r="AU600" s="30">
        <v>0.59279999999999999</v>
      </c>
      <c r="AV600" s="30">
        <v>0.40720000000000001</v>
      </c>
      <c r="AW600" s="30">
        <v>0.42549999999999999</v>
      </c>
      <c r="AX600" s="30">
        <v>0.3407</v>
      </c>
      <c r="AY600" s="30">
        <v>0.28749999999999998</v>
      </c>
      <c r="AZ600" s="30">
        <v>0.30230000000000001</v>
      </c>
      <c r="BA600" s="30">
        <v>0.39090000000000003</v>
      </c>
      <c r="BB600" s="37">
        <v>10</v>
      </c>
      <c r="BC600" s="29">
        <v>5</v>
      </c>
      <c r="BD600" s="38" t="s">
        <v>3668</v>
      </c>
      <c r="BE600" s="39">
        <v>144.991842995269</v>
      </c>
      <c r="BF600" s="39">
        <v>-37.7698033141032</v>
      </c>
      <c r="BG600" s="40">
        <f t="shared" si="108"/>
        <v>87</v>
      </c>
      <c r="BH600" s="40">
        <f t="shared" si="109"/>
        <v>69</v>
      </c>
      <c r="BI600" s="40">
        <f t="shared" si="110"/>
        <v>1</v>
      </c>
      <c r="BJ600" s="40">
        <f t="shared" si="111"/>
        <v>1</v>
      </c>
      <c r="BK600" s="40">
        <f t="shared" si="112"/>
        <v>100</v>
      </c>
      <c r="BL600" s="40">
        <f t="shared" si="113"/>
        <v>53</v>
      </c>
      <c r="BM600" s="41">
        <f t="shared" si="114"/>
        <v>100</v>
      </c>
      <c r="BN600" s="40">
        <f t="shared" si="115"/>
        <v>100</v>
      </c>
      <c r="BO600" s="41">
        <f t="shared" si="116"/>
        <v>100</v>
      </c>
      <c r="BP600" s="41">
        <f t="shared" si="117"/>
        <v>1</v>
      </c>
      <c r="BQ600" s="41">
        <f t="shared" si="118"/>
        <v>100</v>
      </c>
      <c r="BR600" s="41">
        <f t="shared" si="119"/>
        <v>55</v>
      </c>
    </row>
    <row r="601" spans="2:70" x14ac:dyDescent="0.3">
      <c r="B601" s="12" t="s">
        <v>1706</v>
      </c>
      <c r="C601" s="12">
        <v>206031113</v>
      </c>
      <c r="D601" s="12" t="s">
        <v>1072</v>
      </c>
      <c r="E601" s="12" t="s">
        <v>374</v>
      </c>
      <c r="F601" s="12" t="s">
        <v>738</v>
      </c>
      <c r="G601" s="12" t="s">
        <v>92</v>
      </c>
      <c r="H601" s="12" t="s">
        <v>5013</v>
      </c>
      <c r="I601" s="28">
        <v>535600</v>
      </c>
      <c r="J601" s="28">
        <v>540750</v>
      </c>
      <c r="K601" s="28">
        <v>555000</v>
      </c>
      <c r="L601" s="28">
        <v>570000</v>
      </c>
      <c r="M601" s="28">
        <v>535000</v>
      </c>
      <c r="N601" s="28">
        <v>525000</v>
      </c>
      <c r="O601" s="29">
        <v>26</v>
      </c>
      <c r="P601" s="29">
        <v>26</v>
      </c>
      <c r="Q601" s="29">
        <v>30</v>
      </c>
      <c r="R601" s="28">
        <v>520</v>
      </c>
      <c r="S601" s="28">
        <v>460</v>
      </c>
      <c r="T601" s="30">
        <v>2.8</v>
      </c>
      <c r="U601" s="30">
        <v>9.9999999999999645E-2</v>
      </c>
      <c r="V601" s="30">
        <v>2.7</v>
      </c>
      <c r="W601" s="30">
        <v>2.2000000000000002</v>
      </c>
      <c r="X601" s="31">
        <v>5.0485436893203881E-2</v>
      </c>
      <c r="Y601" s="30">
        <v>7.3</v>
      </c>
      <c r="Z601" s="30">
        <v>-0.40000000000000036</v>
      </c>
      <c r="AA601" s="30">
        <v>7.7</v>
      </c>
      <c r="AB601" s="30">
        <v>9.5</v>
      </c>
      <c r="AC601" s="32">
        <v>0.2118091762252346</v>
      </c>
      <c r="AD601" s="30">
        <v>4.1954509906152238</v>
      </c>
      <c r="AE601" s="12">
        <v>258</v>
      </c>
      <c r="AF601" s="12">
        <v>219</v>
      </c>
      <c r="AG601" s="12">
        <v>303</v>
      </c>
      <c r="AH601" s="33">
        <v>4.3241678726483359</v>
      </c>
      <c r="AI601" s="34">
        <v>510000</v>
      </c>
      <c r="AJ601" s="34">
        <v>487000</v>
      </c>
      <c r="AK601" s="34">
        <v>530000</v>
      </c>
      <c r="AL601" s="35">
        <v>4.7227926078028747E-2</v>
      </c>
      <c r="AM601" s="35">
        <v>-3.7735849056603772E-2</v>
      </c>
      <c r="AN601" s="12">
        <v>3.3</v>
      </c>
      <c r="AO601" s="33">
        <v>9.9999999999999645E-2</v>
      </c>
      <c r="AP601" s="12">
        <v>3.2</v>
      </c>
      <c r="AQ601" s="34">
        <v>510</v>
      </c>
      <c r="AR601" s="34">
        <v>475</v>
      </c>
      <c r="AS601" s="31">
        <v>7.3684210526315783E-2</v>
      </c>
      <c r="AT601" s="36">
        <v>2455.0400000000004</v>
      </c>
      <c r="AU601" s="30">
        <v>0.64790000000000003</v>
      </c>
      <c r="AV601" s="30">
        <v>0.35210000000000002</v>
      </c>
      <c r="AW601" s="30">
        <v>0.4597</v>
      </c>
      <c r="AX601" s="30">
        <v>0.22969999999999999</v>
      </c>
      <c r="AY601" s="30">
        <v>0.27089999999999997</v>
      </c>
      <c r="AZ601" s="30">
        <v>0.32729999999999998</v>
      </c>
      <c r="BA601" s="30">
        <v>0.3795</v>
      </c>
      <c r="BB601" s="37">
        <v>1</v>
      </c>
      <c r="BC601" s="29">
        <v>5</v>
      </c>
      <c r="BD601" s="38" t="s">
        <v>4022</v>
      </c>
      <c r="BE601" s="39">
        <v>144.92217397946101</v>
      </c>
      <c r="BF601" s="39">
        <v>-37.779860444127898</v>
      </c>
      <c r="BG601" s="40">
        <f t="shared" si="108"/>
        <v>70</v>
      </c>
      <c r="BH601" s="40">
        <f t="shared" si="109"/>
        <v>62</v>
      </c>
      <c r="BI601" s="40">
        <f t="shared" si="110"/>
        <v>71</v>
      </c>
      <c r="BJ601" s="40">
        <f t="shared" si="111"/>
        <v>24</v>
      </c>
      <c r="BK601" s="40">
        <f t="shared" si="112"/>
        <v>100</v>
      </c>
      <c r="BL601" s="40">
        <f t="shared" si="113"/>
        <v>50</v>
      </c>
      <c r="BM601" s="41">
        <f t="shared" si="114"/>
        <v>100</v>
      </c>
      <c r="BN601" s="40">
        <f t="shared" si="115"/>
        <v>100</v>
      </c>
      <c r="BO601" s="41">
        <f t="shared" si="116"/>
        <v>100</v>
      </c>
      <c r="BP601" s="41">
        <f t="shared" si="117"/>
        <v>1</v>
      </c>
      <c r="BQ601" s="41">
        <f t="shared" si="118"/>
        <v>10</v>
      </c>
      <c r="BR601" s="41">
        <f t="shared" si="119"/>
        <v>50</v>
      </c>
    </row>
    <row r="602" spans="2:70" x14ac:dyDescent="0.3">
      <c r="B602" s="12" t="s">
        <v>2041</v>
      </c>
      <c r="C602" s="12">
        <v>206031115</v>
      </c>
      <c r="D602" s="12" t="s">
        <v>1072</v>
      </c>
      <c r="E602" s="12" t="s">
        <v>374</v>
      </c>
      <c r="F602" s="12" t="s">
        <v>738</v>
      </c>
      <c r="G602" s="12" t="s">
        <v>92</v>
      </c>
      <c r="H602" s="12" t="s">
        <v>5013</v>
      </c>
      <c r="I602" s="28">
        <v>385000</v>
      </c>
      <c r="J602" s="28">
        <v>386765</v>
      </c>
      <c r="K602" s="28">
        <v>370000</v>
      </c>
      <c r="L602" s="28">
        <v>383000</v>
      </c>
      <c r="M602" s="28">
        <v>383000</v>
      </c>
      <c r="N602" s="28">
        <v>348620</v>
      </c>
      <c r="O602" s="29">
        <v>30</v>
      </c>
      <c r="P602" s="29">
        <v>30</v>
      </c>
      <c r="Q602" s="29">
        <v>35</v>
      </c>
      <c r="R602" s="28">
        <v>500</v>
      </c>
      <c r="S602" s="28">
        <v>470</v>
      </c>
      <c r="T602" s="30">
        <v>2.4</v>
      </c>
      <c r="U602" s="30">
        <v>-0.10000000000000009</v>
      </c>
      <c r="V602" s="30">
        <v>2.5</v>
      </c>
      <c r="W602" s="30">
        <v>2.7</v>
      </c>
      <c r="X602" s="31">
        <v>6.7532467532467527E-2</v>
      </c>
      <c r="Y602" s="30">
        <v>12.1</v>
      </c>
      <c r="Z602" s="30">
        <v>-1.2000000000000011</v>
      </c>
      <c r="AA602" s="30">
        <v>13.3</v>
      </c>
      <c r="AB602" s="30">
        <v>11.6</v>
      </c>
      <c r="AC602" s="32">
        <v>0.28416840956624528</v>
      </c>
      <c r="AD602" s="30">
        <v>4.2078783724232478</v>
      </c>
      <c r="AE602" s="12">
        <v>258</v>
      </c>
      <c r="AF602" s="12">
        <v>219</v>
      </c>
      <c r="AG602" s="12">
        <v>303</v>
      </c>
      <c r="AH602" s="33">
        <v>4.3241678726483359</v>
      </c>
      <c r="AI602" s="34">
        <v>510000</v>
      </c>
      <c r="AJ602" s="34">
        <v>487000</v>
      </c>
      <c r="AK602" s="34">
        <v>530000</v>
      </c>
      <c r="AL602" s="35">
        <v>4.7227926078028747E-2</v>
      </c>
      <c r="AM602" s="35">
        <v>-3.7735849056603772E-2</v>
      </c>
      <c r="AN602" s="12">
        <v>3.3</v>
      </c>
      <c r="AO602" s="33">
        <v>9.9999999999999645E-2</v>
      </c>
      <c r="AP602" s="12">
        <v>3.2</v>
      </c>
      <c r="AQ602" s="34">
        <v>510</v>
      </c>
      <c r="AR602" s="34">
        <v>475</v>
      </c>
      <c r="AS602" s="31">
        <v>7.3684210526315783E-2</v>
      </c>
      <c r="AT602" s="36">
        <v>1759.5200000000002</v>
      </c>
      <c r="AU602" s="30">
        <v>0.504</v>
      </c>
      <c r="AV602" s="30">
        <v>0.496</v>
      </c>
      <c r="AW602" s="30">
        <v>0.2009</v>
      </c>
      <c r="AX602" s="30">
        <v>0.19600000000000001</v>
      </c>
      <c r="AY602" s="30">
        <v>0.153</v>
      </c>
      <c r="AZ602" s="30">
        <v>0.22600000000000001</v>
      </c>
      <c r="BA602" s="30">
        <v>0.59370000000000001</v>
      </c>
      <c r="BB602" s="37">
        <v>9</v>
      </c>
      <c r="BC602" s="29">
        <v>4</v>
      </c>
      <c r="BD602" s="38" t="s">
        <v>4341</v>
      </c>
      <c r="BE602" s="39">
        <v>144.930455730267</v>
      </c>
      <c r="BF602" s="39">
        <v>-37.782559754548302</v>
      </c>
      <c r="BG602" s="40">
        <f t="shared" si="108"/>
        <v>77</v>
      </c>
      <c r="BH602" s="40">
        <f t="shared" si="109"/>
        <v>62</v>
      </c>
      <c r="BI602" s="40">
        <f t="shared" si="110"/>
        <v>71</v>
      </c>
      <c r="BJ602" s="40">
        <f t="shared" si="111"/>
        <v>24</v>
      </c>
      <c r="BK602" s="40">
        <f t="shared" si="112"/>
        <v>100</v>
      </c>
      <c r="BL602" s="40">
        <f t="shared" si="113"/>
        <v>24</v>
      </c>
      <c r="BM602" s="41">
        <f t="shared" si="114"/>
        <v>100</v>
      </c>
      <c r="BN602" s="40">
        <f t="shared" si="115"/>
        <v>100</v>
      </c>
      <c r="BO602" s="41">
        <f t="shared" si="116"/>
        <v>77</v>
      </c>
      <c r="BP602" s="41">
        <f t="shared" si="117"/>
        <v>1</v>
      </c>
      <c r="BQ602" s="41">
        <f t="shared" si="118"/>
        <v>90</v>
      </c>
      <c r="BR602" s="41">
        <f t="shared" si="119"/>
        <v>53</v>
      </c>
    </row>
    <row r="603" spans="2:70" x14ac:dyDescent="0.3">
      <c r="B603" s="12" t="s">
        <v>1071</v>
      </c>
      <c r="C603" s="12">
        <v>206031116</v>
      </c>
      <c r="D603" s="12" t="s">
        <v>1072</v>
      </c>
      <c r="E603" s="12" t="s">
        <v>374</v>
      </c>
      <c r="F603" s="12" t="s">
        <v>738</v>
      </c>
      <c r="G603" s="12" t="s">
        <v>92</v>
      </c>
      <c r="H603" s="12" t="s">
        <v>5013</v>
      </c>
      <c r="I603" s="28">
        <v>550000</v>
      </c>
      <c r="J603" s="28">
        <v>559000</v>
      </c>
      <c r="K603" s="28">
        <v>576800</v>
      </c>
      <c r="L603" s="28">
        <v>520000</v>
      </c>
      <c r="M603" s="28">
        <v>522500</v>
      </c>
      <c r="N603" s="28">
        <v>553000</v>
      </c>
      <c r="O603" s="29">
        <v>42</v>
      </c>
      <c r="P603" s="29">
        <v>40</v>
      </c>
      <c r="Q603" s="29">
        <v>39</v>
      </c>
      <c r="R603" s="28">
        <v>550</v>
      </c>
      <c r="S603" s="28">
        <v>500</v>
      </c>
      <c r="T603" s="30">
        <v>3.3</v>
      </c>
      <c r="U603" s="30">
        <v>9.9999999999999645E-2</v>
      </c>
      <c r="V603" s="30">
        <v>3.2</v>
      </c>
      <c r="W603" s="30">
        <v>3.1</v>
      </c>
      <c r="X603" s="31">
        <v>5.1999999999999998E-2</v>
      </c>
      <c r="Y603" s="30">
        <v>17.8</v>
      </c>
      <c r="Z603" s="30">
        <v>-1.3999999999999986</v>
      </c>
      <c r="AA603" s="30">
        <v>19.2</v>
      </c>
      <c r="AB603" s="30">
        <v>16</v>
      </c>
      <c r="AC603" s="32">
        <v>0.23262502537727547</v>
      </c>
      <c r="AD603" s="30">
        <v>4.4735581803322209</v>
      </c>
      <c r="AE603" s="12">
        <v>258</v>
      </c>
      <c r="AF603" s="12">
        <v>219</v>
      </c>
      <c r="AG603" s="12">
        <v>303</v>
      </c>
      <c r="AH603" s="33">
        <v>4.3241678726483359</v>
      </c>
      <c r="AI603" s="34">
        <v>510000</v>
      </c>
      <c r="AJ603" s="34">
        <v>487000</v>
      </c>
      <c r="AK603" s="34">
        <v>530000</v>
      </c>
      <c r="AL603" s="35">
        <v>4.7227926078028747E-2</v>
      </c>
      <c r="AM603" s="35">
        <v>-3.7735849056603772E-2</v>
      </c>
      <c r="AN603" s="12">
        <v>3.3</v>
      </c>
      <c r="AO603" s="33">
        <v>9.9999999999999645E-2</v>
      </c>
      <c r="AP603" s="12">
        <v>3.2</v>
      </c>
      <c r="AQ603" s="34">
        <v>510</v>
      </c>
      <c r="AR603" s="34">
        <v>475</v>
      </c>
      <c r="AS603" s="31">
        <v>7.3684210526315783E-2</v>
      </c>
      <c r="AT603" s="36">
        <v>2364.3200000000002</v>
      </c>
      <c r="AU603" s="30">
        <v>0.60170000000000001</v>
      </c>
      <c r="AV603" s="30">
        <v>0.39829999999999999</v>
      </c>
      <c r="AW603" s="30">
        <v>0.44650000000000001</v>
      </c>
      <c r="AX603" s="30">
        <v>0.15679999999999999</v>
      </c>
      <c r="AY603" s="30">
        <v>0.2999</v>
      </c>
      <c r="AZ603" s="30">
        <v>0.28939999999999999</v>
      </c>
      <c r="BA603" s="30">
        <v>0.38590000000000002</v>
      </c>
      <c r="BB603" s="37">
        <v>9</v>
      </c>
      <c r="BC603" s="29">
        <v>7</v>
      </c>
      <c r="BD603" s="38" t="s">
        <v>3436</v>
      </c>
      <c r="BE603" s="39">
        <v>144.920918090783</v>
      </c>
      <c r="BF603" s="39">
        <v>-37.763269629156802</v>
      </c>
      <c r="BG603" s="40">
        <f t="shared" si="108"/>
        <v>62</v>
      </c>
      <c r="BH603" s="40">
        <f t="shared" si="109"/>
        <v>62</v>
      </c>
      <c r="BI603" s="40">
        <f t="shared" si="110"/>
        <v>71</v>
      </c>
      <c r="BJ603" s="40">
        <f t="shared" si="111"/>
        <v>24</v>
      </c>
      <c r="BK603" s="40">
        <f t="shared" si="112"/>
        <v>100</v>
      </c>
      <c r="BL603" s="40">
        <f t="shared" si="113"/>
        <v>56</v>
      </c>
      <c r="BM603" s="41">
        <f t="shared" si="114"/>
        <v>100</v>
      </c>
      <c r="BN603" s="40">
        <f t="shared" si="115"/>
        <v>100</v>
      </c>
      <c r="BO603" s="41">
        <f t="shared" si="116"/>
        <v>100</v>
      </c>
      <c r="BP603" s="41">
        <f t="shared" si="117"/>
        <v>1</v>
      </c>
      <c r="BQ603" s="41">
        <f t="shared" si="118"/>
        <v>90</v>
      </c>
      <c r="BR603" s="41">
        <f t="shared" si="119"/>
        <v>56</v>
      </c>
    </row>
    <row r="604" spans="2:70" x14ac:dyDescent="0.3">
      <c r="B604" s="12" t="s">
        <v>1332</v>
      </c>
      <c r="C604" s="12">
        <v>206031501</v>
      </c>
      <c r="D604" s="12" t="s">
        <v>1072</v>
      </c>
      <c r="E604" s="12" t="s">
        <v>374</v>
      </c>
      <c r="F604" s="12" t="s">
        <v>738</v>
      </c>
      <c r="G604" s="12" t="s">
        <v>92</v>
      </c>
      <c r="H604" s="12" t="s">
        <v>5013</v>
      </c>
      <c r="I604" s="28">
        <v>501930</v>
      </c>
      <c r="J604" s="28">
        <v>504920</v>
      </c>
      <c r="K604" s="28">
        <v>510000</v>
      </c>
      <c r="L604" s="28">
        <v>565000</v>
      </c>
      <c r="M604" s="28">
        <v>570000</v>
      </c>
      <c r="N604" s="28">
        <v>550000</v>
      </c>
      <c r="O604" s="29">
        <v>31</v>
      </c>
      <c r="P604" s="29">
        <v>31</v>
      </c>
      <c r="Q604" s="29">
        <v>34</v>
      </c>
      <c r="R604" s="28">
        <v>495</v>
      </c>
      <c r="S604" s="28">
        <v>450</v>
      </c>
      <c r="T604" s="30">
        <v>5.0999999999999996</v>
      </c>
      <c r="U604" s="30">
        <v>0</v>
      </c>
      <c r="V604" s="30">
        <v>5.0999999999999996</v>
      </c>
      <c r="W604" s="30">
        <v>4.4000000000000004</v>
      </c>
      <c r="X604" s="31">
        <v>5.128205128205128E-2</v>
      </c>
      <c r="Y604" s="30">
        <v>15.6</v>
      </c>
      <c r="Z604" s="30">
        <v>-0.50000000000000178</v>
      </c>
      <c r="AA604" s="30">
        <v>16.100000000000001</v>
      </c>
      <c r="AB604" s="30">
        <v>14.9</v>
      </c>
      <c r="AC604" s="32">
        <v>0.20135047185161078</v>
      </c>
      <c r="AD604" s="30">
        <v>3.9263342011064104</v>
      </c>
      <c r="AE604" s="12">
        <v>258</v>
      </c>
      <c r="AF604" s="12">
        <v>219</v>
      </c>
      <c r="AG604" s="12">
        <v>303</v>
      </c>
      <c r="AH604" s="33">
        <v>4.3241678726483359</v>
      </c>
      <c r="AI604" s="34">
        <v>510000</v>
      </c>
      <c r="AJ604" s="34">
        <v>487000</v>
      </c>
      <c r="AK604" s="34">
        <v>530000</v>
      </c>
      <c r="AL604" s="35">
        <v>4.7227926078028747E-2</v>
      </c>
      <c r="AM604" s="35">
        <v>-3.7735849056603772E-2</v>
      </c>
      <c r="AN604" s="12">
        <v>3.3</v>
      </c>
      <c r="AO604" s="33">
        <v>9.9999999999999645E-2</v>
      </c>
      <c r="AP604" s="12">
        <v>3.2</v>
      </c>
      <c r="AQ604" s="34">
        <v>510</v>
      </c>
      <c r="AR604" s="34">
        <v>475</v>
      </c>
      <c r="AS604" s="31">
        <v>7.3684210526315783E-2</v>
      </c>
      <c r="AT604" s="36">
        <v>2458.4</v>
      </c>
      <c r="AU604" s="30">
        <v>0.69299999999999995</v>
      </c>
      <c r="AV604" s="30">
        <v>0.307</v>
      </c>
      <c r="AW604" s="30">
        <v>0.54149999999999998</v>
      </c>
      <c r="AX604" s="30">
        <v>0.1731</v>
      </c>
      <c r="AY604" s="30">
        <v>0.36849999999999999</v>
      </c>
      <c r="AZ604" s="30">
        <v>0.31540000000000001</v>
      </c>
      <c r="BA604" s="30">
        <v>0.29459999999999997</v>
      </c>
      <c r="BB604" s="37">
        <v>6</v>
      </c>
      <c r="BC604" s="29">
        <v>9</v>
      </c>
      <c r="BD604" s="38" t="s">
        <v>3669</v>
      </c>
      <c r="BE604" s="39">
        <v>144.89981788550901</v>
      </c>
      <c r="BF604" s="39">
        <v>-37.749196762693302</v>
      </c>
      <c r="BG604" s="40">
        <f t="shared" si="108"/>
        <v>32</v>
      </c>
      <c r="BH604" s="40">
        <f t="shared" si="109"/>
        <v>62</v>
      </c>
      <c r="BI604" s="40">
        <f t="shared" si="110"/>
        <v>71</v>
      </c>
      <c r="BJ604" s="40">
        <f t="shared" si="111"/>
        <v>24</v>
      </c>
      <c r="BK604" s="40">
        <f t="shared" si="112"/>
        <v>100</v>
      </c>
      <c r="BL604" s="40">
        <f t="shared" si="113"/>
        <v>71</v>
      </c>
      <c r="BM604" s="41">
        <f t="shared" si="114"/>
        <v>100</v>
      </c>
      <c r="BN604" s="40">
        <f t="shared" si="115"/>
        <v>100</v>
      </c>
      <c r="BO604" s="41">
        <f t="shared" si="116"/>
        <v>100</v>
      </c>
      <c r="BP604" s="41">
        <f t="shared" si="117"/>
        <v>1</v>
      </c>
      <c r="BQ604" s="41">
        <f t="shared" si="118"/>
        <v>60</v>
      </c>
      <c r="BR604" s="41">
        <f t="shared" si="119"/>
        <v>52</v>
      </c>
    </row>
    <row r="605" spans="2:70" x14ac:dyDescent="0.3">
      <c r="B605" s="12" t="s">
        <v>1194</v>
      </c>
      <c r="C605" s="12">
        <v>206031502</v>
      </c>
      <c r="D605" s="12" t="s">
        <v>1072</v>
      </c>
      <c r="E605" s="12" t="s">
        <v>374</v>
      </c>
      <c r="F605" s="12" t="s">
        <v>738</v>
      </c>
      <c r="G605" s="12" t="s">
        <v>92</v>
      </c>
      <c r="H605" s="12" t="s">
        <v>5013</v>
      </c>
      <c r="I605" s="28">
        <v>520000</v>
      </c>
      <c r="J605" s="28">
        <v>520000</v>
      </c>
      <c r="K605" s="28">
        <v>520000</v>
      </c>
      <c r="L605" s="28">
        <v>525000</v>
      </c>
      <c r="M605" s="28">
        <v>506000</v>
      </c>
      <c r="N605" s="28">
        <v>485000</v>
      </c>
      <c r="O605" s="29">
        <v>33</v>
      </c>
      <c r="P605" s="29">
        <v>36</v>
      </c>
      <c r="Q605" s="29">
        <v>38</v>
      </c>
      <c r="R605" s="28">
        <v>500</v>
      </c>
      <c r="S605" s="28">
        <v>450</v>
      </c>
      <c r="T605" s="30">
        <v>3.8</v>
      </c>
      <c r="U605" s="30">
        <v>9.9999999999999645E-2</v>
      </c>
      <c r="V605" s="30">
        <v>3.7</v>
      </c>
      <c r="W605" s="30">
        <v>3.3</v>
      </c>
      <c r="X605" s="31">
        <v>0.05</v>
      </c>
      <c r="Y605" s="30">
        <v>11.7</v>
      </c>
      <c r="Z605" s="30">
        <v>-1</v>
      </c>
      <c r="AA605" s="30">
        <v>12.7</v>
      </c>
      <c r="AB605" s="30">
        <v>12.7</v>
      </c>
      <c r="AC605" s="32">
        <v>0.21724018074383034</v>
      </c>
      <c r="AD605" s="30">
        <v>4.3448036148766072</v>
      </c>
      <c r="AE605" s="12">
        <v>258</v>
      </c>
      <c r="AF605" s="12">
        <v>219</v>
      </c>
      <c r="AG605" s="12">
        <v>303</v>
      </c>
      <c r="AH605" s="33">
        <v>4.3241678726483359</v>
      </c>
      <c r="AI605" s="34">
        <v>510000</v>
      </c>
      <c r="AJ605" s="34">
        <v>487000</v>
      </c>
      <c r="AK605" s="34">
        <v>530000</v>
      </c>
      <c r="AL605" s="35">
        <v>4.7227926078028747E-2</v>
      </c>
      <c r="AM605" s="35">
        <v>-3.7735849056603772E-2</v>
      </c>
      <c r="AN605" s="12">
        <v>3.3</v>
      </c>
      <c r="AO605" s="33">
        <v>9.9999999999999645E-2</v>
      </c>
      <c r="AP605" s="12">
        <v>3.2</v>
      </c>
      <c r="AQ605" s="34">
        <v>510</v>
      </c>
      <c r="AR605" s="34">
        <v>475</v>
      </c>
      <c r="AS605" s="31">
        <v>7.3684210526315783E-2</v>
      </c>
      <c r="AT605" s="36">
        <v>2301.6000000000004</v>
      </c>
      <c r="AU605" s="30">
        <v>0.59089999999999998</v>
      </c>
      <c r="AV605" s="30">
        <v>0.40910000000000002</v>
      </c>
      <c r="AW605" s="30">
        <v>0.39879999999999999</v>
      </c>
      <c r="AX605" s="30">
        <v>0.2087</v>
      </c>
      <c r="AY605" s="30">
        <v>0.27629999999999999</v>
      </c>
      <c r="AZ605" s="30">
        <v>0.2853</v>
      </c>
      <c r="BA605" s="30">
        <v>0.4148</v>
      </c>
      <c r="BB605" s="37">
        <v>8.5</v>
      </c>
      <c r="BC605" s="29">
        <v>8</v>
      </c>
      <c r="BD605" s="38" t="s">
        <v>3546</v>
      </c>
      <c r="BE605" s="39">
        <v>144.91883541072301</v>
      </c>
      <c r="BF605" s="39">
        <v>-37.748208834619703</v>
      </c>
      <c r="BG605" s="40">
        <f t="shared" si="108"/>
        <v>54</v>
      </c>
      <c r="BH605" s="40">
        <f t="shared" si="109"/>
        <v>62</v>
      </c>
      <c r="BI605" s="40">
        <f t="shared" si="110"/>
        <v>71</v>
      </c>
      <c r="BJ605" s="40">
        <f t="shared" si="111"/>
        <v>24</v>
      </c>
      <c r="BK605" s="40">
        <f t="shared" si="112"/>
        <v>100</v>
      </c>
      <c r="BL605" s="40">
        <f t="shared" si="113"/>
        <v>51</v>
      </c>
      <c r="BM605" s="41">
        <f t="shared" si="114"/>
        <v>100</v>
      </c>
      <c r="BN605" s="40">
        <f t="shared" si="115"/>
        <v>100</v>
      </c>
      <c r="BO605" s="41">
        <f t="shared" si="116"/>
        <v>100</v>
      </c>
      <c r="BP605" s="41">
        <f t="shared" si="117"/>
        <v>1</v>
      </c>
      <c r="BQ605" s="41">
        <f t="shared" si="118"/>
        <v>85</v>
      </c>
      <c r="BR605" s="41">
        <f t="shared" si="119"/>
        <v>54</v>
      </c>
    </row>
    <row r="606" spans="2:70" x14ac:dyDescent="0.3">
      <c r="B606" s="12" t="s">
        <v>1578</v>
      </c>
      <c r="C606" s="12">
        <v>206041117</v>
      </c>
      <c r="D606" s="12" t="s">
        <v>733</v>
      </c>
      <c r="E606" s="12" t="s">
        <v>374</v>
      </c>
      <c r="F606" s="12" t="s">
        <v>738</v>
      </c>
      <c r="G606" s="12" t="s">
        <v>92</v>
      </c>
      <c r="H606" s="12" t="s">
        <v>5013</v>
      </c>
      <c r="I606" s="28">
        <v>425000</v>
      </c>
      <c r="J606" s="28">
        <v>416160</v>
      </c>
      <c r="K606" s="28">
        <v>400000</v>
      </c>
      <c r="L606" s="28">
        <v>440000</v>
      </c>
      <c r="M606" s="28">
        <v>465000</v>
      </c>
      <c r="N606" s="28">
        <v>410000</v>
      </c>
      <c r="O606" s="29">
        <v>42</v>
      </c>
      <c r="P606" s="29">
        <v>40</v>
      </c>
      <c r="Q606" s="29">
        <v>38</v>
      </c>
      <c r="R606" s="28">
        <v>550</v>
      </c>
      <c r="S606" s="28">
        <v>530</v>
      </c>
      <c r="T606" s="30">
        <v>1.4</v>
      </c>
      <c r="U606" s="30">
        <v>0</v>
      </c>
      <c r="V606" s="30">
        <v>1.4</v>
      </c>
      <c r="W606" s="30">
        <v>1.4</v>
      </c>
      <c r="X606" s="31">
        <v>6.7294117647058824E-2</v>
      </c>
      <c r="Y606" s="30">
        <v>13.5</v>
      </c>
      <c r="Z606" s="30">
        <v>-1.0999999999999996</v>
      </c>
      <c r="AA606" s="30">
        <v>14.6</v>
      </c>
      <c r="AB606" s="30">
        <v>12.8</v>
      </c>
      <c r="AC606" s="32">
        <v>0.38097085226643024</v>
      </c>
      <c r="AD606" s="30">
        <v>5.6612801473158338</v>
      </c>
      <c r="AE606" s="12">
        <v>22808</v>
      </c>
      <c r="AF606" s="12">
        <v>2215</v>
      </c>
      <c r="AG606" s="12">
        <v>2102</v>
      </c>
      <c r="AH606" s="33">
        <v>15.147092360319272</v>
      </c>
      <c r="AI606" s="34">
        <v>536000</v>
      </c>
      <c r="AJ606" s="34">
        <v>540000</v>
      </c>
      <c r="AK606" s="34">
        <v>535000</v>
      </c>
      <c r="AL606" s="35">
        <v>-7.4074074074074077E-3</v>
      </c>
      <c r="AM606" s="35">
        <v>1.869158878504673E-3</v>
      </c>
      <c r="AN606" s="12">
        <v>1.2</v>
      </c>
      <c r="AO606" s="33">
        <v>9.9999999999999867E-2</v>
      </c>
      <c r="AP606" s="12">
        <v>1.1000000000000001</v>
      </c>
      <c r="AQ606" s="34">
        <v>650</v>
      </c>
      <c r="AR606" s="34">
        <v>620</v>
      </c>
      <c r="AS606" s="31">
        <v>4.8387096774193547E-2</v>
      </c>
      <c r="AT606" s="36">
        <v>1443.68</v>
      </c>
      <c r="AU606" s="30">
        <v>0.36380000000000001</v>
      </c>
      <c r="AV606" s="30">
        <v>0.63619999999999999</v>
      </c>
      <c r="AW606" s="30">
        <v>1.3100000000000001E-2</v>
      </c>
      <c r="AX606" s="30">
        <v>0.1673</v>
      </c>
      <c r="AY606" s="30">
        <v>0.1328</v>
      </c>
      <c r="AZ606" s="30">
        <v>0.1007</v>
      </c>
      <c r="BA606" s="30">
        <v>0.72309999999999997</v>
      </c>
      <c r="BB606" s="37">
        <v>9</v>
      </c>
      <c r="BC606" s="29">
        <v>2</v>
      </c>
      <c r="BD606" s="38" t="s">
        <v>3903</v>
      </c>
      <c r="BE606" s="39">
        <v>144.96957031553799</v>
      </c>
      <c r="BF606" s="39">
        <v>-37.796723802766003</v>
      </c>
      <c r="BG606" s="40">
        <f t="shared" si="108"/>
        <v>93</v>
      </c>
      <c r="BH606" s="40">
        <f t="shared" si="109"/>
        <v>97</v>
      </c>
      <c r="BI606" s="40">
        <f t="shared" si="110"/>
        <v>1</v>
      </c>
      <c r="BJ606" s="40">
        <f t="shared" si="111"/>
        <v>1</v>
      </c>
      <c r="BK606" s="40">
        <f t="shared" si="112"/>
        <v>100</v>
      </c>
      <c r="BL606" s="40">
        <f t="shared" si="113"/>
        <v>19</v>
      </c>
      <c r="BM606" s="41">
        <f t="shared" si="114"/>
        <v>100</v>
      </c>
      <c r="BN606" s="40">
        <f t="shared" si="115"/>
        <v>93</v>
      </c>
      <c r="BO606" s="41">
        <f t="shared" si="116"/>
        <v>14</v>
      </c>
      <c r="BP606" s="41">
        <f t="shared" si="117"/>
        <v>1</v>
      </c>
      <c r="BQ606" s="41">
        <f t="shared" si="118"/>
        <v>90</v>
      </c>
      <c r="BR606" s="41">
        <f t="shared" si="119"/>
        <v>49</v>
      </c>
    </row>
    <row r="607" spans="2:70" x14ac:dyDescent="0.3">
      <c r="B607" s="12" t="s">
        <v>5019</v>
      </c>
      <c r="C607" s="12">
        <v>206041118</v>
      </c>
      <c r="D607" s="12" t="s">
        <v>733</v>
      </c>
      <c r="E607" s="12" t="s">
        <v>374</v>
      </c>
      <c r="F607" s="12" t="s">
        <v>738</v>
      </c>
      <c r="G607" s="12" t="s">
        <v>92</v>
      </c>
      <c r="H607" s="12" t="s">
        <v>5013</v>
      </c>
      <c r="I607" s="28">
        <v>610000</v>
      </c>
      <c r="J607" s="28">
        <v>620000</v>
      </c>
      <c r="K607" s="28">
        <v>621000</v>
      </c>
      <c r="L607" s="28">
        <v>625000</v>
      </c>
      <c r="M607" s="28">
        <v>665000</v>
      </c>
      <c r="N607" s="28">
        <v>633000</v>
      </c>
      <c r="O607" s="29">
        <v>46</v>
      </c>
      <c r="P607" s="29">
        <v>43</v>
      </c>
      <c r="Q607" s="29">
        <v>36</v>
      </c>
      <c r="R607" s="28">
        <v>680</v>
      </c>
      <c r="S607" s="28">
        <v>650</v>
      </c>
      <c r="T607" s="30">
        <v>1.4</v>
      </c>
      <c r="U607" s="30">
        <v>0</v>
      </c>
      <c r="V607" s="30">
        <v>1.4</v>
      </c>
      <c r="W607" s="30">
        <v>1.5</v>
      </c>
      <c r="X607" s="31">
        <v>5.7967213114754099E-2</v>
      </c>
      <c r="Y607" s="30">
        <v>14.5</v>
      </c>
      <c r="Z607" s="30">
        <v>-1</v>
      </c>
      <c r="AA607" s="30">
        <v>15.5</v>
      </c>
      <c r="AB607" s="30">
        <v>15.2</v>
      </c>
      <c r="AC607" s="32">
        <v>0.31040023371311709</v>
      </c>
      <c r="AD607" s="30">
        <v>5.3547551630373711</v>
      </c>
      <c r="AE607" s="12">
        <v>22808</v>
      </c>
      <c r="AF607" s="12">
        <v>2215</v>
      </c>
      <c r="AG607" s="12">
        <v>2102</v>
      </c>
      <c r="AH607" s="33">
        <v>15.147092360319272</v>
      </c>
      <c r="AI607" s="34">
        <v>536000</v>
      </c>
      <c r="AJ607" s="34">
        <v>540000</v>
      </c>
      <c r="AK607" s="34">
        <v>535000</v>
      </c>
      <c r="AL607" s="35">
        <v>-7.4074074074074077E-3</v>
      </c>
      <c r="AM607" s="35">
        <v>1.869158878504673E-3</v>
      </c>
      <c r="AN607" s="12">
        <v>1.2</v>
      </c>
      <c r="AO607" s="33">
        <v>9.9999999999999867E-2</v>
      </c>
      <c r="AP607" s="12">
        <v>1.1000000000000001</v>
      </c>
      <c r="AQ607" s="34">
        <v>650</v>
      </c>
      <c r="AR607" s="34">
        <v>620</v>
      </c>
      <c r="AS607" s="31">
        <v>4.8387096774193547E-2</v>
      </c>
      <c r="AT607" s="36">
        <v>2190.7200000000003</v>
      </c>
      <c r="AU607" s="30">
        <v>0.51419999999999999</v>
      </c>
      <c r="AV607" s="30">
        <v>0.48580000000000001</v>
      </c>
      <c r="AW607" s="30">
        <v>5.4000000000000003E-3</v>
      </c>
      <c r="AX607" s="30">
        <v>1.43E-2</v>
      </c>
      <c r="AY607" s="30">
        <v>0.1232</v>
      </c>
      <c r="AZ607" s="30">
        <v>0.18010000000000001</v>
      </c>
      <c r="BA607" s="30">
        <v>0.67</v>
      </c>
      <c r="BB607" s="37">
        <v>9</v>
      </c>
      <c r="BC607" s="29">
        <v>2</v>
      </c>
      <c r="BD607" s="38" t="s">
        <v>5037</v>
      </c>
      <c r="BE607" s="39">
        <v>144.94305647667801</v>
      </c>
      <c r="BF607" s="39">
        <v>-37.816988920964</v>
      </c>
      <c r="BG607" s="40">
        <f t="shared" si="108"/>
        <v>93</v>
      </c>
      <c r="BH607" s="40">
        <f t="shared" si="109"/>
        <v>97</v>
      </c>
      <c r="BI607" s="40">
        <f t="shared" si="110"/>
        <v>1</v>
      </c>
      <c r="BJ607" s="40">
        <f t="shared" si="111"/>
        <v>1</v>
      </c>
      <c r="BK607" s="40">
        <f t="shared" si="112"/>
        <v>100</v>
      </c>
      <c r="BL607" s="40">
        <f t="shared" si="113"/>
        <v>17</v>
      </c>
      <c r="BM607" s="41">
        <f t="shared" si="114"/>
        <v>100</v>
      </c>
      <c r="BN607" s="40">
        <f t="shared" si="115"/>
        <v>96</v>
      </c>
      <c r="BO607" s="41">
        <f t="shared" si="116"/>
        <v>60</v>
      </c>
      <c r="BP607" s="41">
        <f t="shared" si="117"/>
        <v>1</v>
      </c>
      <c r="BQ607" s="41">
        <f t="shared" si="118"/>
        <v>90</v>
      </c>
      <c r="BR607" s="41">
        <f t="shared" si="119"/>
        <v>52</v>
      </c>
    </row>
    <row r="608" spans="2:70" x14ac:dyDescent="0.3">
      <c r="B608" s="12" t="s">
        <v>1333</v>
      </c>
      <c r="C608" s="12">
        <v>206041119</v>
      </c>
      <c r="D608" s="12" t="s">
        <v>733</v>
      </c>
      <c r="E608" s="12" t="s">
        <v>374</v>
      </c>
      <c r="F608" s="12" t="s">
        <v>738</v>
      </c>
      <c r="G608" s="12" t="s">
        <v>92</v>
      </c>
      <c r="H608" s="12" t="s">
        <v>5013</v>
      </c>
      <c r="I608" s="28">
        <v>765000</v>
      </c>
      <c r="J608" s="28">
        <v>750000</v>
      </c>
      <c r="K608" s="28">
        <v>675000</v>
      </c>
      <c r="L608" s="28">
        <v>715000</v>
      </c>
      <c r="M608" s="28">
        <v>701000</v>
      </c>
      <c r="N608" s="28">
        <v>777777</v>
      </c>
      <c r="O608" s="29">
        <v>36</v>
      </c>
      <c r="P608" s="29">
        <v>34</v>
      </c>
      <c r="Q608" s="29">
        <v>32</v>
      </c>
      <c r="R608" s="28">
        <v>600</v>
      </c>
      <c r="S608" s="28">
        <v>575</v>
      </c>
      <c r="T608" s="30">
        <v>1.8</v>
      </c>
      <c r="U608" s="30">
        <v>0</v>
      </c>
      <c r="V608" s="30">
        <v>1.8</v>
      </c>
      <c r="W608" s="30">
        <v>1.7</v>
      </c>
      <c r="X608" s="31">
        <v>4.0784313725490198E-2</v>
      </c>
      <c r="Y608" s="30">
        <v>8.6</v>
      </c>
      <c r="Z608" s="30">
        <v>-0.59999999999999964</v>
      </c>
      <c r="AA608" s="30">
        <v>9.1999999999999993</v>
      </c>
      <c r="AB608" s="30">
        <v>8</v>
      </c>
      <c r="AC608" s="32">
        <v>0.22844958879074018</v>
      </c>
      <c r="AD608" s="30">
        <v>5.6014081866960321</v>
      </c>
      <c r="AE608" s="12">
        <v>22808</v>
      </c>
      <c r="AF608" s="12">
        <v>2215</v>
      </c>
      <c r="AG608" s="12">
        <v>2102</v>
      </c>
      <c r="AH608" s="33">
        <v>15.147092360319272</v>
      </c>
      <c r="AI608" s="34">
        <v>536000</v>
      </c>
      <c r="AJ608" s="34">
        <v>540000</v>
      </c>
      <c r="AK608" s="34">
        <v>535000</v>
      </c>
      <c r="AL608" s="35">
        <v>-7.4074074074074077E-3</v>
      </c>
      <c r="AM608" s="35">
        <v>1.869158878504673E-3</v>
      </c>
      <c r="AN608" s="12">
        <v>1.2</v>
      </c>
      <c r="AO608" s="33">
        <v>9.9999999999999867E-2</v>
      </c>
      <c r="AP608" s="12">
        <v>1.1000000000000001</v>
      </c>
      <c r="AQ608" s="34">
        <v>650</v>
      </c>
      <c r="AR608" s="34">
        <v>620</v>
      </c>
      <c r="AS608" s="31">
        <v>4.8387096774193547E-2</v>
      </c>
      <c r="AT608" s="36">
        <v>2626.4</v>
      </c>
      <c r="AU608" s="30">
        <v>0.4985</v>
      </c>
      <c r="AV608" s="30">
        <v>0.50149999999999995</v>
      </c>
      <c r="AW608" s="30">
        <v>3.2099999999999997E-2</v>
      </c>
      <c r="AX608" s="30">
        <v>0.22450000000000001</v>
      </c>
      <c r="AY608" s="30">
        <v>0.26919999999999999</v>
      </c>
      <c r="AZ608" s="30">
        <v>0.17860000000000001</v>
      </c>
      <c r="BA608" s="30">
        <v>0.52749999999999997</v>
      </c>
      <c r="BB608" s="37">
        <v>9.5</v>
      </c>
      <c r="BC608" s="29">
        <v>1</v>
      </c>
      <c r="BD608" s="38" t="s">
        <v>3670</v>
      </c>
      <c r="BE608" s="39">
        <v>144.97887512005701</v>
      </c>
      <c r="BF608" s="39">
        <v>-37.818376378535604</v>
      </c>
      <c r="BG608" s="40">
        <f t="shared" si="108"/>
        <v>87</v>
      </c>
      <c r="BH608" s="40">
        <f t="shared" si="109"/>
        <v>97</v>
      </c>
      <c r="BI608" s="40">
        <f t="shared" si="110"/>
        <v>1</v>
      </c>
      <c r="BJ608" s="40">
        <f t="shared" si="111"/>
        <v>1</v>
      </c>
      <c r="BK608" s="40">
        <f t="shared" si="112"/>
        <v>100</v>
      </c>
      <c r="BL608" s="40">
        <f t="shared" si="113"/>
        <v>49</v>
      </c>
      <c r="BM608" s="41">
        <f t="shared" si="114"/>
        <v>86</v>
      </c>
      <c r="BN608" s="40">
        <f t="shared" si="115"/>
        <v>94</v>
      </c>
      <c r="BO608" s="41">
        <f t="shared" si="116"/>
        <v>100</v>
      </c>
      <c r="BP608" s="41">
        <f t="shared" si="117"/>
        <v>1</v>
      </c>
      <c r="BQ608" s="41">
        <f t="shared" si="118"/>
        <v>95</v>
      </c>
      <c r="BR608" s="41">
        <f t="shared" si="119"/>
        <v>55</v>
      </c>
    </row>
    <row r="609" spans="2:70" x14ac:dyDescent="0.3">
      <c r="B609" s="12" t="s">
        <v>5020</v>
      </c>
      <c r="C609" s="12">
        <v>206041120</v>
      </c>
      <c r="D609" s="12" t="s">
        <v>733</v>
      </c>
      <c r="E609" s="12" t="s">
        <v>374</v>
      </c>
      <c r="F609" s="12" t="s">
        <v>738</v>
      </c>
      <c r="G609" s="12" t="s">
        <v>92</v>
      </c>
      <c r="H609" s="12" t="s">
        <v>5013</v>
      </c>
      <c r="I609" s="28">
        <v>535000</v>
      </c>
      <c r="J609" s="28">
        <v>540800</v>
      </c>
      <c r="K609" s="28">
        <v>545900</v>
      </c>
      <c r="L609" s="28">
        <v>520000</v>
      </c>
      <c r="M609" s="28">
        <v>480000</v>
      </c>
      <c r="N609" s="28">
        <v>492000</v>
      </c>
      <c r="O609" s="29">
        <v>32</v>
      </c>
      <c r="P609" s="29">
        <v>28</v>
      </c>
      <c r="Q609" s="29">
        <v>37</v>
      </c>
      <c r="R609" s="28">
        <v>525</v>
      </c>
      <c r="S609" s="28">
        <v>495</v>
      </c>
      <c r="T609" s="30">
        <v>3.8</v>
      </c>
      <c r="U609" s="30">
        <v>-0.40000000000000036</v>
      </c>
      <c r="V609" s="30">
        <v>4.2</v>
      </c>
      <c r="W609" s="30">
        <v>7.5</v>
      </c>
      <c r="X609" s="31">
        <v>5.1028037383177571E-2</v>
      </c>
      <c r="Y609" s="30">
        <v>21.3</v>
      </c>
      <c r="Z609" s="30">
        <v>-2.8999999999999986</v>
      </c>
      <c r="AA609" s="30">
        <v>24.2</v>
      </c>
      <c r="AB609" s="30">
        <v>19.2</v>
      </c>
      <c r="AC609" s="32">
        <v>0.21522038567493113</v>
      </c>
      <c r="AD609" s="30">
        <v>4.2176888767797855</v>
      </c>
      <c r="AE609" s="12">
        <v>22808</v>
      </c>
      <c r="AF609" s="12">
        <v>2215</v>
      </c>
      <c r="AG609" s="12">
        <v>2102</v>
      </c>
      <c r="AH609" s="33">
        <v>15.147092360319272</v>
      </c>
      <c r="AI609" s="34">
        <v>536000</v>
      </c>
      <c r="AJ609" s="34">
        <v>540000</v>
      </c>
      <c r="AK609" s="34">
        <v>535000</v>
      </c>
      <c r="AL609" s="35">
        <v>-7.4074074074074077E-3</v>
      </c>
      <c r="AM609" s="35">
        <v>1.869158878504673E-3</v>
      </c>
      <c r="AN609" s="12">
        <v>1.2</v>
      </c>
      <c r="AO609" s="33">
        <v>9.9999999999999867E-2</v>
      </c>
      <c r="AP609" s="12">
        <v>1.1000000000000001</v>
      </c>
      <c r="AQ609" s="34">
        <v>650</v>
      </c>
      <c r="AR609" s="34">
        <v>620</v>
      </c>
      <c r="AS609" s="31">
        <v>4.8387096774193547E-2</v>
      </c>
      <c r="AT609" s="36">
        <v>2439.36</v>
      </c>
      <c r="AU609" s="30">
        <v>0.4375</v>
      </c>
      <c r="AV609" s="30">
        <v>0.5625</v>
      </c>
      <c r="AW609" s="30">
        <v>0</v>
      </c>
      <c r="AX609" s="30">
        <v>0</v>
      </c>
      <c r="AY609" s="30">
        <v>0</v>
      </c>
      <c r="AZ609" s="30">
        <v>0.44119999999999998</v>
      </c>
      <c r="BA609" s="30">
        <v>0.23530000000000001</v>
      </c>
      <c r="BB609" s="37">
        <v>10</v>
      </c>
      <c r="BC609" s="29">
        <v>5</v>
      </c>
      <c r="BD609" s="38" t="s">
        <v>5038</v>
      </c>
      <c r="BE609" s="39">
        <v>144.91325831949499</v>
      </c>
      <c r="BF609" s="39">
        <v>-37.785493453746099</v>
      </c>
      <c r="BG609" s="40">
        <f t="shared" si="108"/>
        <v>54</v>
      </c>
      <c r="BH609" s="40">
        <f t="shared" si="109"/>
        <v>97</v>
      </c>
      <c r="BI609" s="40">
        <f t="shared" si="110"/>
        <v>1</v>
      </c>
      <c r="BJ609" s="40">
        <f t="shared" si="111"/>
        <v>1</v>
      </c>
      <c r="BK609" s="40">
        <f t="shared" si="112"/>
        <v>100</v>
      </c>
      <c r="BL609" s="40">
        <f t="shared" si="113"/>
        <v>1</v>
      </c>
      <c r="BM609" s="41">
        <f t="shared" si="114"/>
        <v>100</v>
      </c>
      <c r="BN609" s="40">
        <f t="shared" si="115"/>
        <v>100</v>
      </c>
      <c r="BO609" s="41">
        <f t="shared" si="116"/>
        <v>100</v>
      </c>
      <c r="BP609" s="41">
        <f t="shared" si="117"/>
        <v>1</v>
      </c>
      <c r="BQ609" s="41">
        <f t="shared" si="118"/>
        <v>100</v>
      </c>
      <c r="BR609" s="41">
        <f t="shared" si="119"/>
        <v>50</v>
      </c>
    </row>
    <row r="610" spans="2:70" x14ac:dyDescent="0.3">
      <c r="B610" s="12" t="s">
        <v>732</v>
      </c>
      <c r="C610" s="12">
        <v>206041121</v>
      </c>
      <c r="D610" s="12" t="s">
        <v>733</v>
      </c>
      <c r="E610" s="12" t="s">
        <v>374</v>
      </c>
      <c r="F610" s="12" t="s">
        <v>738</v>
      </c>
      <c r="G610" s="12" t="s">
        <v>92</v>
      </c>
      <c r="H610" s="12" t="s">
        <v>5013</v>
      </c>
      <c r="I610" s="28">
        <v>540000</v>
      </c>
      <c r="J610" s="28">
        <v>545000</v>
      </c>
      <c r="K610" s="28">
        <v>567000</v>
      </c>
      <c r="L610" s="28">
        <v>575000</v>
      </c>
      <c r="M610" s="28">
        <v>580000</v>
      </c>
      <c r="N610" s="28">
        <v>575000</v>
      </c>
      <c r="O610" s="29">
        <v>34</v>
      </c>
      <c r="P610" s="29">
        <v>34</v>
      </c>
      <c r="Q610" s="29">
        <v>27</v>
      </c>
      <c r="R610" s="28">
        <v>554</v>
      </c>
      <c r="S610" s="28">
        <v>500</v>
      </c>
      <c r="T610" s="30">
        <v>1.9</v>
      </c>
      <c r="U610" s="30">
        <v>0</v>
      </c>
      <c r="V610" s="30">
        <v>1.9</v>
      </c>
      <c r="W610" s="30">
        <v>1.7</v>
      </c>
      <c r="X610" s="31">
        <v>5.3348148148148151E-2</v>
      </c>
      <c r="Y610" s="30">
        <v>10.4</v>
      </c>
      <c r="Z610" s="30">
        <v>0.80000000000000071</v>
      </c>
      <c r="AA610" s="30">
        <v>9.6</v>
      </c>
      <c r="AB610" s="30">
        <v>7.2</v>
      </c>
      <c r="AC610" s="32">
        <v>0.2232142857142857</v>
      </c>
      <c r="AD610" s="30">
        <v>4.1841056055857502</v>
      </c>
      <c r="AE610" s="12">
        <v>22808</v>
      </c>
      <c r="AF610" s="12">
        <v>2215</v>
      </c>
      <c r="AG610" s="12">
        <v>2102</v>
      </c>
      <c r="AH610" s="33">
        <v>15.147092360319272</v>
      </c>
      <c r="AI610" s="34">
        <v>536000</v>
      </c>
      <c r="AJ610" s="34">
        <v>540000</v>
      </c>
      <c r="AK610" s="34">
        <v>535000</v>
      </c>
      <c r="AL610" s="35">
        <v>-7.4074074074074077E-3</v>
      </c>
      <c r="AM610" s="35">
        <v>1.869158878504673E-3</v>
      </c>
      <c r="AN610" s="12">
        <v>1.2</v>
      </c>
      <c r="AO610" s="33">
        <v>9.9999999999999867E-2</v>
      </c>
      <c r="AP610" s="12">
        <v>1.1000000000000001</v>
      </c>
      <c r="AQ610" s="34">
        <v>650</v>
      </c>
      <c r="AR610" s="34">
        <v>620</v>
      </c>
      <c r="AS610" s="31">
        <v>4.8387096774193547E-2</v>
      </c>
      <c r="AT610" s="36">
        <v>2481.92</v>
      </c>
      <c r="AU610" s="30">
        <v>0.56320000000000003</v>
      </c>
      <c r="AV610" s="30">
        <v>0.43680000000000002</v>
      </c>
      <c r="AW610" s="30">
        <v>0.1714</v>
      </c>
      <c r="AX610" s="30">
        <v>0.53349999999999997</v>
      </c>
      <c r="AY610" s="30">
        <v>0.1807</v>
      </c>
      <c r="AZ610" s="30">
        <v>0.30590000000000001</v>
      </c>
      <c r="BA610" s="30">
        <v>0.4914</v>
      </c>
      <c r="BB610" s="37">
        <v>10</v>
      </c>
      <c r="BC610" s="29">
        <v>4</v>
      </c>
      <c r="BD610" s="38" t="s">
        <v>3164</v>
      </c>
      <c r="BE610" s="39">
        <v>144.92733822045099</v>
      </c>
      <c r="BF610" s="39">
        <v>-37.792116394965298</v>
      </c>
      <c r="BG610" s="40">
        <f t="shared" si="108"/>
        <v>85</v>
      </c>
      <c r="BH610" s="40">
        <f t="shared" si="109"/>
        <v>97</v>
      </c>
      <c r="BI610" s="40">
        <f t="shared" si="110"/>
        <v>1</v>
      </c>
      <c r="BJ610" s="40">
        <f t="shared" si="111"/>
        <v>1</v>
      </c>
      <c r="BK610" s="40">
        <f t="shared" si="112"/>
        <v>100</v>
      </c>
      <c r="BL610" s="40">
        <f t="shared" si="113"/>
        <v>30</v>
      </c>
      <c r="BM610" s="41">
        <f t="shared" si="114"/>
        <v>100</v>
      </c>
      <c r="BN610" s="40">
        <f t="shared" si="115"/>
        <v>100</v>
      </c>
      <c r="BO610" s="41">
        <f t="shared" si="116"/>
        <v>100</v>
      </c>
      <c r="BP610" s="41">
        <f t="shared" si="117"/>
        <v>1</v>
      </c>
      <c r="BQ610" s="41">
        <f t="shared" si="118"/>
        <v>100</v>
      </c>
      <c r="BR610" s="41">
        <f t="shared" si="119"/>
        <v>56</v>
      </c>
    </row>
    <row r="611" spans="2:70" x14ac:dyDescent="0.3">
      <c r="B611" s="12" t="s">
        <v>1195</v>
      </c>
      <c r="C611" s="12">
        <v>206041124</v>
      </c>
      <c r="D611" s="12" t="s">
        <v>733</v>
      </c>
      <c r="E611" s="12" t="s">
        <v>374</v>
      </c>
      <c r="F611" s="12" t="s">
        <v>738</v>
      </c>
      <c r="G611" s="12" t="s">
        <v>92</v>
      </c>
      <c r="H611" s="12" t="s">
        <v>5013</v>
      </c>
      <c r="I611" s="28">
        <v>490000</v>
      </c>
      <c r="J611" s="28">
        <v>490000</v>
      </c>
      <c r="K611" s="28">
        <v>495000</v>
      </c>
      <c r="L611" s="28">
        <v>565000</v>
      </c>
      <c r="M611" s="28">
        <v>570000</v>
      </c>
      <c r="N611" s="28">
        <v>525000</v>
      </c>
      <c r="O611" s="29">
        <v>30</v>
      </c>
      <c r="P611" s="29">
        <v>30</v>
      </c>
      <c r="Q611" s="29">
        <v>43</v>
      </c>
      <c r="R611" s="28">
        <v>550</v>
      </c>
      <c r="S611" s="28">
        <v>500</v>
      </c>
      <c r="T611" s="30">
        <v>2</v>
      </c>
      <c r="U611" s="30">
        <v>0.10000000000000009</v>
      </c>
      <c r="V611" s="30">
        <v>1.9</v>
      </c>
      <c r="W611" s="30">
        <v>1.4</v>
      </c>
      <c r="X611" s="31">
        <v>5.8367346938775509E-2</v>
      </c>
      <c r="Y611" s="30">
        <v>13</v>
      </c>
      <c r="Z611" s="30">
        <v>-0.30000000000000071</v>
      </c>
      <c r="AA611" s="30">
        <v>13.3</v>
      </c>
      <c r="AB611" s="30">
        <v>12.2</v>
      </c>
      <c r="AC611" s="32">
        <v>0.26051534672224325</v>
      </c>
      <c r="AD611" s="30">
        <v>4.4633748214650071</v>
      </c>
      <c r="AE611" s="12">
        <v>22808</v>
      </c>
      <c r="AF611" s="12">
        <v>2215</v>
      </c>
      <c r="AG611" s="12">
        <v>2102</v>
      </c>
      <c r="AH611" s="33">
        <v>15.147092360319272</v>
      </c>
      <c r="AI611" s="34">
        <v>536000</v>
      </c>
      <c r="AJ611" s="34">
        <v>540000</v>
      </c>
      <c r="AK611" s="34">
        <v>535000</v>
      </c>
      <c r="AL611" s="35">
        <v>-7.4074074074074077E-3</v>
      </c>
      <c r="AM611" s="35">
        <v>1.869158878504673E-3</v>
      </c>
      <c r="AN611" s="12">
        <v>1.2</v>
      </c>
      <c r="AO611" s="33">
        <v>9.9999999999999867E-2</v>
      </c>
      <c r="AP611" s="12">
        <v>1.1000000000000001</v>
      </c>
      <c r="AQ611" s="34">
        <v>650</v>
      </c>
      <c r="AR611" s="34">
        <v>620</v>
      </c>
      <c r="AS611" s="31">
        <v>4.8387096774193547E-2</v>
      </c>
      <c r="AT611" s="36">
        <v>2111.2000000000003</v>
      </c>
      <c r="AU611" s="30">
        <v>0.47789999999999999</v>
      </c>
      <c r="AV611" s="30">
        <v>0.52210000000000001</v>
      </c>
      <c r="AW611" s="30">
        <v>2.23E-2</v>
      </c>
      <c r="AX611" s="30">
        <v>0.36080000000000001</v>
      </c>
      <c r="AY611" s="30">
        <v>0.182</v>
      </c>
      <c r="AZ611" s="30">
        <v>0.1434</v>
      </c>
      <c r="BA611" s="30">
        <v>0.6411</v>
      </c>
      <c r="BB611" s="37">
        <v>10</v>
      </c>
      <c r="BC611" s="29">
        <v>3</v>
      </c>
      <c r="BD611" s="38" t="s">
        <v>3547</v>
      </c>
      <c r="BE611" s="39">
        <v>144.95032436860501</v>
      </c>
      <c r="BF611" s="39">
        <v>-37.788735981330298</v>
      </c>
      <c r="BG611" s="40">
        <f t="shared" si="108"/>
        <v>84</v>
      </c>
      <c r="BH611" s="40">
        <f t="shared" si="109"/>
        <v>97</v>
      </c>
      <c r="BI611" s="40">
        <f t="shared" si="110"/>
        <v>1</v>
      </c>
      <c r="BJ611" s="40">
        <f t="shared" si="111"/>
        <v>1</v>
      </c>
      <c r="BK611" s="40">
        <f t="shared" si="112"/>
        <v>100</v>
      </c>
      <c r="BL611" s="40">
        <f t="shared" si="113"/>
        <v>30</v>
      </c>
      <c r="BM611" s="41">
        <f t="shared" si="114"/>
        <v>100</v>
      </c>
      <c r="BN611" s="40">
        <f t="shared" si="115"/>
        <v>100</v>
      </c>
      <c r="BO611" s="41">
        <f t="shared" si="116"/>
        <v>93</v>
      </c>
      <c r="BP611" s="41">
        <f t="shared" si="117"/>
        <v>1</v>
      </c>
      <c r="BQ611" s="41">
        <f t="shared" si="118"/>
        <v>100</v>
      </c>
      <c r="BR611" s="41">
        <f t="shared" si="119"/>
        <v>55</v>
      </c>
    </row>
    <row r="612" spans="2:70" x14ac:dyDescent="0.3">
      <c r="B612" s="12" t="s">
        <v>1073</v>
      </c>
      <c r="C612" s="12">
        <v>206041125</v>
      </c>
      <c r="D612" s="12" t="s">
        <v>733</v>
      </c>
      <c r="E612" s="12" t="s">
        <v>374</v>
      </c>
      <c r="F612" s="12" t="s">
        <v>738</v>
      </c>
      <c r="G612" s="12" t="s">
        <v>92</v>
      </c>
      <c r="H612" s="12" t="s">
        <v>5013</v>
      </c>
      <c r="I612" s="28">
        <v>734400</v>
      </c>
      <c r="J612" s="28">
        <v>730000</v>
      </c>
      <c r="K612" s="28">
        <v>727200</v>
      </c>
      <c r="L612" s="28">
        <v>640000</v>
      </c>
      <c r="M612" s="28">
        <v>640000</v>
      </c>
      <c r="N612" s="28">
        <v>695000</v>
      </c>
      <c r="O612" s="29">
        <v>37</v>
      </c>
      <c r="P612" s="29">
        <v>36</v>
      </c>
      <c r="Q612" s="29">
        <v>35</v>
      </c>
      <c r="R612" s="28">
        <v>645</v>
      </c>
      <c r="S612" s="28">
        <v>600</v>
      </c>
      <c r="T612" s="30">
        <v>1.3</v>
      </c>
      <c r="U612" s="30">
        <v>0</v>
      </c>
      <c r="V612" s="30">
        <v>1.3</v>
      </c>
      <c r="W612" s="30">
        <v>1.3</v>
      </c>
      <c r="X612" s="31">
        <v>4.5669934640522873E-2</v>
      </c>
      <c r="Y612" s="30">
        <v>8.1999999999999993</v>
      </c>
      <c r="Z612" s="30">
        <v>-0.90000000000000036</v>
      </c>
      <c r="AA612" s="30">
        <v>9.1</v>
      </c>
      <c r="AB612" s="30">
        <v>7.7</v>
      </c>
      <c r="AC612" s="32">
        <v>0.25493265035097701</v>
      </c>
      <c r="AD612" s="30">
        <v>5.5820673350553811</v>
      </c>
      <c r="AE612" s="12">
        <v>22808</v>
      </c>
      <c r="AF612" s="12">
        <v>2215</v>
      </c>
      <c r="AG612" s="12">
        <v>2102</v>
      </c>
      <c r="AH612" s="33">
        <v>15.147092360319272</v>
      </c>
      <c r="AI612" s="34">
        <v>536000</v>
      </c>
      <c r="AJ612" s="34">
        <v>540000</v>
      </c>
      <c r="AK612" s="34">
        <v>535000</v>
      </c>
      <c r="AL612" s="35">
        <v>-7.4074074074074077E-3</v>
      </c>
      <c r="AM612" s="35">
        <v>1.869158878504673E-3</v>
      </c>
      <c r="AN612" s="12">
        <v>1.2</v>
      </c>
      <c r="AO612" s="33">
        <v>9.9999999999999867E-2</v>
      </c>
      <c r="AP612" s="12">
        <v>1.1000000000000001</v>
      </c>
      <c r="AQ612" s="34">
        <v>650</v>
      </c>
      <c r="AR612" s="34">
        <v>620</v>
      </c>
      <c r="AS612" s="31">
        <v>4.8387096774193547E-2</v>
      </c>
      <c r="AT612" s="36">
        <v>2530.0800000000004</v>
      </c>
      <c r="AU612" s="30">
        <v>0.49070000000000003</v>
      </c>
      <c r="AV612" s="30">
        <v>0.50929999999999997</v>
      </c>
      <c r="AW612" s="30">
        <v>5.67E-2</v>
      </c>
      <c r="AX612" s="30">
        <v>9.74E-2</v>
      </c>
      <c r="AY612" s="30">
        <v>0.27350000000000002</v>
      </c>
      <c r="AZ612" s="30">
        <v>0.1633</v>
      </c>
      <c r="BA612" s="30">
        <v>0.52939999999999998</v>
      </c>
      <c r="BB612" s="37">
        <v>10</v>
      </c>
      <c r="BC612" s="29">
        <v>4</v>
      </c>
      <c r="BD612" s="38" t="s">
        <v>3437</v>
      </c>
      <c r="BE612" s="39">
        <v>144.98171664119101</v>
      </c>
      <c r="BF612" s="39">
        <v>-37.841991194136199</v>
      </c>
      <c r="BG612" s="40">
        <f t="shared" si="108"/>
        <v>95</v>
      </c>
      <c r="BH612" s="40">
        <f t="shared" si="109"/>
        <v>97</v>
      </c>
      <c r="BI612" s="40">
        <f t="shared" si="110"/>
        <v>1</v>
      </c>
      <c r="BJ612" s="40">
        <f t="shared" si="111"/>
        <v>1</v>
      </c>
      <c r="BK612" s="40">
        <f t="shared" si="112"/>
        <v>100</v>
      </c>
      <c r="BL612" s="40">
        <f t="shared" si="113"/>
        <v>50</v>
      </c>
      <c r="BM612" s="41">
        <f t="shared" si="114"/>
        <v>100</v>
      </c>
      <c r="BN612" s="40">
        <f t="shared" si="115"/>
        <v>94</v>
      </c>
      <c r="BO612" s="41">
        <f t="shared" si="116"/>
        <v>97</v>
      </c>
      <c r="BP612" s="41">
        <f t="shared" si="117"/>
        <v>1</v>
      </c>
      <c r="BQ612" s="41">
        <f t="shared" si="118"/>
        <v>100</v>
      </c>
      <c r="BR612" s="41">
        <f t="shared" si="119"/>
        <v>58</v>
      </c>
    </row>
    <row r="613" spans="2:70" x14ac:dyDescent="0.3">
      <c r="B613" s="12" t="s">
        <v>5021</v>
      </c>
      <c r="C613" s="12">
        <v>206041503</v>
      </c>
      <c r="D613" s="12" t="s">
        <v>733</v>
      </c>
      <c r="E613" s="12" t="s">
        <v>374</v>
      </c>
      <c r="F613" s="12" t="s">
        <v>738</v>
      </c>
      <c r="G613" s="12" t="s">
        <v>92</v>
      </c>
      <c r="H613" s="12" t="s">
        <v>5013</v>
      </c>
      <c r="I613" s="28">
        <v>480000</v>
      </c>
      <c r="J613" s="28">
        <v>479990</v>
      </c>
      <c r="K613" s="28">
        <v>459000</v>
      </c>
      <c r="L613" s="28">
        <v>485000</v>
      </c>
      <c r="M613" s="28">
        <v>508000</v>
      </c>
      <c r="N613" s="28">
        <v>445000</v>
      </c>
      <c r="O613" s="29">
        <v>47</v>
      </c>
      <c r="P613" s="29">
        <v>43</v>
      </c>
      <c r="Q613" s="29">
        <v>36</v>
      </c>
      <c r="R613" s="28">
        <v>600</v>
      </c>
      <c r="S613" s="28">
        <v>595</v>
      </c>
      <c r="T613" s="30">
        <v>1.3</v>
      </c>
      <c r="U613" s="30">
        <v>0</v>
      </c>
      <c r="V613" s="30">
        <v>1.3</v>
      </c>
      <c r="W613" s="30">
        <v>1.2</v>
      </c>
      <c r="X613" s="31">
        <v>6.5000000000000002E-2</v>
      </c>
      <c r="Y613" s="30">
        <v>14.7</v>
      </c>
      <c r="Z613" s="30">
        <v>-0.80000000000000071</v>
      </c>
      <c r="AA613" s="30">
        <v>15.5</v>
      </c>
      <c r="AB613" s="30">
        <v>14.1</v>
      </c>
      <c r="AC613" s="32">
        <v>0.35454287605181051</v>
      </c>
      <c r="AD613" s="30">
        <v>5.4545057854124686</v>
      </c>
      <c r="AE613" s="12">
        <v>22808</v>
      </c>
      <c r="AF613" s="12">
        <v>2215</v>
      </c>
      <c r="AG613" s="12">
        <v>2102</v>
      </c>
      <c r="AH613" s="33">
        <v>15.147092360319272</v>
      </c>
      <c r="AI613" s="34">
        <v>536000</v>
      </c>
      <c r="AJ613" s="34">
        <v>540000</v>
      </c>
      <c r="AK613" s="34">
        <v>535000</v>
      </c>
      <c r="AL613" s="35">
        <v>-7.4074074074074077E-3</v>
      </c>
      <c r="AM613" s="35">
        <v>1.869158878504673E-3</v>
      </c>
      <c r="AN613" s="12">
        <v>1.2</v>
      </c>
      <c r="AO613" s="33">
        <v>9.9999999999999867E-2</v>
      </c>
      <c r="AP613" s="12">
        <v>1.1000000000000001</v>
      </c>
      <c r="AQ613" s="34">
        <v>650</v>
      </c>
      <c r="AR613" s="34">
        <v>620</v>
      </c>
      <c r="AS613" s="31">
        <v>4.8387096774193547E-2</v>
      </c>
      <c r="AT613" s="36">
        <v>1692.3200000000002</v>
      </c>
      <c r="AU613" s="30">
        <v>0.36559999999999998</v>
      </c>
      <c r="AV613" s="30">
        <v>0.63439999999999996</v>
      </c>
      <c r="AW613" s="30">
        <v>0</v>
      </c>
      <c r="AX613" s="30">
        <v>7.1999999999999998E-3</v>
      </c>
      <c r="AY613" s="30">
        <v>0.1447</v>
      </c>
      <c r="AZ613" s="30">
        <v>0.12939999999999999</v>
      </c>
      <c r="BA613" s="30">
        <v>0.69410000000000005</v>
      </c>
      <c r="BB613" s="37">
        <v>9</v>
      </c>
      <c r="BC613" s="29">
        <v>0</v>
      </c>
      <c r="BD613" s="38" t="s">
        <v>5039</v>
      </c>
      <c r="BE613" s="39">
        <v>144.96856618675301</v>
      </c>
      <c r="BF613" s="39">
        <v>-37.813772497784001</v>
      </c>
      <c r="BG613" s="40">
        <f t="shared" si="108"/>
        <v>95</v>
      </c>
      <c r="BH613" s="40">
        <f t="shared" si="109"/>
        <v>97</v>
      </c>
      <c r="BI613" s="40">
        <f t="shared" si="110"/>
        <v>1</v>
      </c>
      <c r="BJ613" s="40">
        <f t="shared" si="111"/>
        <v>1</v>
      </c>
      <c r="BK613" s="40">
        <f t="shared" si="112"/>
        <v>100</v>
      </c>
      <c r="BL613" s="40">
        <f t="shared" si="113"/>
        <v>22</v>
      </c>
      <c r="BM613" s="41">
        <f t="shared" si="114"/>
        <v>100</v>
      </c>
      <c r="BN613" s="40">
        <f t="shared" si="115"/>
        <v>96</v>
      </c>
      <c r="BO613" s="41">
        <f t="shared" si="116"/>
        <v>31</v>
      </c>
      <c r="BP613" s="41">
        <f t="shared" si="117"/>
        <v>1</v>
      </c>
      <c r="BQ613" s="41">
        <f t="shared" si="118"/>
        <v>90</v>
      </c>
      <c r="BR613" s="41">
        <f t="shared" si="119"/>
        <v>50</v>
      </c>
    </row>
    <row r="614" spans="2:70" x14ac:dyDescent="0.3">
      <c r="B614" s="12" t="s">
        <v>5022</v>
      </c>
      <c r="C614" s="12">
        <v>206041504</v>
      </c>
      <c r="D614" s="12" t="s">
        <v>733</v>
      </c>
      <c r="E614" s="12" t="s">
        <v>374</v>
      </c>
      <c r="F614" s="12" t="s">
        <v>738</v>
      </c>
      <c r="G614" s="12" t="s">
        <v>92</v>
      </c>
      <c r="H614" s="12" t="s">
        <v>5013</v>
      </c>
      <c r="I614" s="28">
        <v>469000</v>
      </c>
      <c r="J614" s="28">
        <v>470000</v>
      </c>
      <c r="K614" s="28">
        <v>469650</v>
      </c>
      <c r="L614" s="28">
        <v>390000</v>
      </c>
      <c r="M614" s="28">
        <v>372000</v>
      </c>
      <c r="N614" s="28">
        <v>440000</v>
      </c>
      <c r="O614" s="29">
        <v>50</v>
      </c>
      <c r="P614" s="29">
        <v>47</v>
      </c>
      <c r="Q614" s="29">
        <v>44</v>
      </c>
      <c r="R614" s="28">
        <v>690</v>
      </c>
      <c r="S614" s="28">
        <v>650</v>
      </c>
      <c r="T614" s="30">
        <v>0.6</v>
      </c>
      <c r="U614" s="30">
        <v>0</v>
      </c>
      <c r="V614" s="30">
        <v>0.6</v>
      </c>
      <c r="W614" s="30">
        <v>0.7</v>
      </c>
      <c r="X614" s="31">
        <v>7.6503198294243069E-2</v>
      </c>
      <c r="Y614" s="30">
        <v>23</v>
      </c>
      <c r="Z614" s="30">
        <v>-1.8000000000000007</v>
      </c>
      <c r="AA614" s="30">
        <v>24.8</v>
      </c>
      <c r="AB614" s="30">
        <v>24</v>
      </c>
      <c r="AC614" s="32">
        <v>0.56572215663124747</v>
      </c>
      <c r="AD614" s="30">
        <v>7.3947517129335312</v>
      </c>
      <c r="AE614" s="12">
        <v>22808</v>
      </c>
      <c r="AF614" s="12">
        <v>2215</v>
      </c>
      <c r="AG614" s="12">
        <v>2102</v>
      </c>
      <c r="AH614" s="33">
        <v>15.147092360319272</v>
      </c>
      <c r="AI614" s="34">
        <v>536000</v>
      </c>
      <c r="AJ614" s="34">
        <v>540000</v>
      </c>
      <c r="AK614" s="34">
        <v>535000</v>
      </c>
      <c r="AL614" s="35">
        <v>-7.4074074074074077E-3</v>
      </c>
      <c r="AM614" s="35">
        <v>1.869158878504673E-3</v>
      </c>
      <c r="AN614" s="12">
        <v>1.2</v>
      </c>
      <c r="AO614" s="33">
        <v>9.9999999999999867E-2</v>
      </c>
      <c r="AP614" s="12">
        <v>1.1000000000000001</v>
      </c>
      <c r="AQ614" s="34">
        <v>650</v>
      </c>
      <c r="AR614" s="34">
        <v>620</v>
      </c>
      <c r="AS614" s="31">
        <v>4.8387096774193547E-2</v>
      </c>
      <c r="AT614" s="36">
        <v>1219.68</v>
      </c>
      <c r="AU614" s="30">
        <v>0.32040000000000002</v>
      </c>
      <c r="AV614" s="30">
        <v>0.67959999999999998</v>
      </c>
      <c r="AW614" s="30">
        <v>0</v>
      </c>
      <c r="AX614" s="30">
        <v>0</v>
      </c>
      <c r="AY614" s="30">
        <v>0.1003</v>
      </c>
      <c r="AZ614" s="30">
        <v>9.01E-2</v>
      </c>
      <c r="BA614" s="30">
        <v>0.77380000000000004</v>
      </c>
      <c r="BB614" s="37">
        <v>9</v>
      </c>
      <c r="BC614" s="29">
        <v>1</v>
      </c>
      <c r="BD614" s="38" t="s">
        <v>5040</v>
      </c>
      <c r="BE614" s="39">
        <v>144.96138159536901</v>
      </c>
      <c r="BF614" s="39">
        <v>-37.808894322614499</v>
      </c>
      <c r="BG614" s="40">
        <f t="shared" si="108"/>
        <v>100</v>
      </c>
      <c r="BH614" s="40">
        <f t="shared" si="109"/>
        <v>97</v>
      </c>
      <c r="BI614" s="40">
        <f t="shared" si="110"/>
        <v>1</v>
      </c>
      <c r="BJ614" s="40">
        <f t="shared" si="111"/>
        <v>1</v>
      </c>
      <c r="BK614" s="40">
        <f t="shared" si="112"/>
        <v>100</v>
      </c>
      <c r="BL614" s="40">
        <f t="shared" si="113"/>
        <v>12</v>
      </c>
      <c r="BM614" s="41">
        <f t="shared" si="114"/>
        <v>100</v>
      </c>
      <c r="BN614" s="40">
        <f t="shared" si="115"/>
        <v>76</v>
      </c>
      <c r="BO614" s="41">
        <f t="shared" si="116"/>
        <v>1</v>
      </c>
      <c r="BP614" s="41">
        <f t="shared" si="117"/>
        <v>1</v>
      </c>
      <c r="BQ614" s="41">
        <f t="shared" si="118"/>
        <v>90</v>
      </c>
      <c r="BR614" s="41">
        <f t="shared" si="119"/>
        <v>47</v>
      </c>
    </row>
    <row r="615" spans="2:70" x14ac:dyDescent="0.3">
      <c r="B615" s="12" t="s">
        <v>5023</v>
      </c>
      <c r="C615" s="12">
        <v>206041505</v>
      </c>
      <c r="D615" s="12" t="s">
        <v>733</v>
      </c>
      <c r="E615" s="12" t="s">
        <v>374</v>
      </c>
      <c r="F615" s="12" t="s">
        <v>738</v>
      </c>
      <c r="G615" s="12" t="s">
        <v>92</v>
      </c>
      <c r="H615" s="12" t="s">
        <v>5013</v>
      </c>
      <c r="I615" s="28">
        <v>490000</v>
      </c>
      <c r="J615" s="28">
        <v>515000</v>
      </c>
      <c r="K615" s="28">
        <v>475000</v>
      </c>
      <c r="L615" s="28">
        <v>402000</v>
      </c>
      <c r="M615" s="28">
        <v>402000</v>
      </c>
      <c r="N615" s="28">
        <v>410000</v>
      </c>
      <c r="O615" s="29">
        <v>47</v>
      </c>
      <c r="P615" s="29">
        <v>45</v>
      </c>
      <c r="Q615" s="29">
        <v>41</v>
      </c>
      <c r="R615" s="28">
        <v>650</v>
      </c>
      <c r="S615" s="28">
        <v>630</v>
      </c>
      <c r="T615" s="30">
        <v>1.1000000000000001</v>
      </c>
      <c r="U615" s="30">
        <v>0</v>
      </c>
      <c r="V615" s="30">
        <v>1.1000000000000001</v>
      </c>
      <c r="W615" s="30">
        <v>1.1000000000000001</v>
      </c>
      <c r="X615" s="31">
        <v>6.8979591836734688E-2</v>
      </c>
      <c r="Y615" s="30">
        <v>19.100000000000001</v>
      </c>
      <c r="Z615" s="30">
        <v>-0.89999999999999858</v>
      </c>
      <c r="AA615" s="30">
        <v>20</v>
      </c>
      <c r="AB615" s="30">
        <v>19.5</v>
      </c>
      <c r="AC615" s="32">
        <v>0.40135348745307248</v>
      </c>
      <c r="AD615" s="30">
        <v>5.8184381317161398</v>
      </c>
      <c r="AE615" s="12">
        <v>22808</v>
      </c>
      <c r="AF615" s="12">
        <v>2215</v>
      </c>
      <c r="AG615" s="12">
        <v>2102</v>
      </c>
      <c r="AH615" s="33">
        <v>15.147092360319272</v>
      </c>
      <c r="AI615" s="34">
        <v>536000</v>
      </c>
      <c r="AJ615" s="34">
        <v>540000</v>
      </c>
      <c r="AK615" s="34">
        <v>535000</v>
      </c>
      <c r="AL615" s="35">
        <v>-7.4074074074074077E-3</v>
      </c>
      <c r="AM615" s="35">
        <v>1.869158878504673E-3</v>
      </c>
      <c r="AN615" s="12">
        <v>1.2</v>
      </c>
      <c r="AO615" s="33">
        <v>9.9999999999999867E-2</v>
      </c>
      <c r="AP615" s="12">
        <v>1.1000000000000001</v>
      </c>
      <c r="AQ615" s="34">
        <v>650</v>
      </c>
      <c r="AR615" s="34">
        <v>620</v>
      </c>
      <c r="AS615" s="31">
        <v>4.8387096774193547E-2</v>
      </c>
      <c r="AT615" s="36">
        <v>1619.5200000000002</v>
      </c>
      <c r="AU615" s="30">
        <v>0.3644</v>
      </c>
      <c r="AV615" s="30">
        <v>0.63560000000000005</v>
      </c>
      <c r="AW615" s="30">
        <v>1.1999999999999999E-3</v>
      </c>
      <c r="AX615" s="30">
        <v>1.1999999999999999E-3</v>
      </c>
      <c r="AY615" s="30">
        <v>8.1199999999999994E-2</v>
      </c>
      <c r="AZ615" s="30">
        <v>0.1236</v>
      </c>
      <c r="BA615" s="30">
        <v>0.76190000000000002</v>
      </c>
      <c r="BB615" s="37">
        <v>8</v>
      </c>
      <c r="BC615" s="29">
        <v>0</v>
      </c>
      <c r="BD615" s="38" t="s">
        <v>5041</v>
      </c>
      <c r="BE615" s="39">
        <v>144.958042876767</v>
      </c>
      <c r="BF615" s="39">
        <v>-37.815296512169702</v>
      </c>
      <c r="BG615" s="40">
        <f t="shared" si="108"/>
        <v>98</v>
      </c>
      <c r="BH615" s="40">
        <f t="shared" si="109"/>
        <v>97</v>
      </c>
      <c r="BI615" s="40">
        <f t="shared" si="110"/>
        <v>1</v>
      </c>
      <c r="BJ615" s="40">
        <f t="shared" si="111"/>
        <v>1</v>
      </c>
      <c r="BK615" s="40">
        <f t="shared" si="112"/>
        <v>100</v>
      </c>
      <c r="BL615" s="40">
        <f t="shared" si="113"/>
        <v>8</v>
      </c>
      <c r="BM615" s="41">
        <f t="shared" si="114"/>
        <v>100</v>
      </c>
      <c r="BN615" s="40">
        <f t="shared" si="115"/>
        <v>92</v>
      </c>
      <c r="BO615" s="41">
        <f t="shared" si="116"/>
        <v>1</v>
      </c>
      <c r="BP615" s="41">
        <f t="shared" si="117"/>
        <v>1</v>
      </c>
      <c r="BQ615" s="41">
        <f t="shared" si="118"/>
        <v>80</v>
      </c>
      <c r="BR615" s="41">
        <f t="shared" si="119"/>
        <v>46</v>
      </c>
    </row>
    <row r="616" spans="2:70" x14ac:dyDescent="0.3">
      <c r="B616" s="12" t="s">
        <v>1470</v>
      </c>
      <c r="C616" s="12">
        <v>206041506</v>
      </c>
      <c r="D616" s="12" t="s">
        <v>733</v>
      </c>
      <c r="E616" s="12" t="s">
        <v>374</v>
      </c>
      <c r="F616" s="12" t="s">
        <v>738</v>
      </c>
      <c r="G616" s="12" t="s">
        <v>92</v>
      </c>
      <c r="H616" s="12" t="s">
        <v>5013</v>
      </c>
      <c r="I616" s="28">
        <v>530000</v>
      </c>
      <c r="J616" s="28">
        <v>569160</v>
      </c>
      <c r="K616" s="28">
        <v>863000</v>
      </c>
      <c r="L616" s="28">
        <v>615000</v>
      </c>
      <c r="M616" s="28">
        <v>585000</v>
      </c>
      <c r="N616" s="28">
        <v>580000</v>
      </c>
      <c r="O616" s="29">
        <v>31</v>
      </c>
      <c r="P616" s="29">
        <v>31</v>
      </c>
      <c r="Q616" s="29">
        <v>36</v>
      </c>
      <c r="R616" s="28">
        <v>550</v>
      </c>
      <c r="S616" s="28">
        <v>525</v>
      </c>
      <c r="T616" s="30">
        <v>1.2</v>
      </c>
      <c r="U616" s="30">
        <v>0</v>
      </c>
      <c r="V616" s="30">
        <v>1.2</v>
      </c>
      <c r="W616" s="30">
        <v>1</v>
      </c>
      <c r="X616" s="31">
        <v>5.39622641509434E-2</v>
      </c>
      <c r="Y616" s="30">
        <v>11.6</v>
      </c>
      <c r="Z616" s="30">
        <v>-1.0999999999999996</v>
      </c>
      <c r="AA616" s="30">
        <v>12.7</v>
      </c>
      <c r="AB616" s="30">
        <v>11.6</v>
      </c>
      <c r="AC616" s="32">
        <v>0.28583901546648927</v>
      </c>
      <c r="AD616" s="30">
        <v>5.2970167201831924</v>
      </c>
      <c r="AE616" s="12">
        <v>22808</v>
      </c>
      <c r="AF616" s="12">
        <v>2215</v>
      </c>
      <c r="AG616" s="12">
        <v>2102</v>
      </c>
      <c r="AH616" s="33">
        <v>15.147092360319272</v>
      </c>
      <c r="AI616" s="34">
        <v>536000</v>
      </c>
      <c r="AJ616" s="34">
        <v>540000</v>
      </c>
      <c r="AK616" s="34">
        <v>535000</v>
      </c>
      <c r="AL616" s="35">
        <v>-7.4074074074074077E-3</v>
      </c>
      <c r="AM616" s="35">
        <v>1.869158878504673E-3</v>
      </c>
      <c r="AN616" s="12">
        <v>1.2</v>
      </c>
      <c r="AO616" s="33">
        <v>9.9999999999999867E-2</v>
      </c>
      <c r="AP616" s="12">
        <v>1.1000000000000001</v>
      </c>
      <c r="AQ616" s="34">
        <v>650</v>
      </c>
      <c r="AR616" s="34">
        <v>620</v>
      </c>
      <c r="AS616" s="31">
        <v>4.8387096774193547E-2</v>
      </c>
      <c r="AT616" s="36">
        <v>1924.16</v>
      </c>
      <c r="AU616" s="30">
        <v>0.47270000000000001</v>
      </c>
      <c r="AV616" s="30">
        <v>0.52729999999999999</v>
      </c>
      <c r="AW616" s="30">
        <v>3.9399999999999998E-2</v>
      </c>
      <c r="AX616" s="30">
        <v>0.25459999999999999</v>
      </c>
      <c r="AY616" s="30">
        <v>0.1303</v>
      </c>
      <c r="AZ616" s="30">
        <v>0.19850000000000001</v>
      </c>
      <c r="BA616" s="30">
        <v>0.63980000000000004</v>
      </c>
      <c r="BB616" s="37">
        <v>9</v>
      </c>
      <c r="BC616" s="29">
        <v>2</v>
      </c>
      <c r="BD616" s="38" t="s">
        <v>3802</v>
      </c>
      <c r="BE616" s="39">
        <v>144.944588796011</v>
      </c>
      <c r="BF616" s="39">
        <v>-37.798299076181301</v>
      </c>
      <c r="BG616" s="40">
        <f t="shared" si="108"/>
        <v>97</v>
      </c>
      <c r="BH616" s="40">
        <f t="shared" si="109"/>
        <v>97</v>
      </c>
      <c r="BI616" s="40">
        <f t="shared" si="110"/>
        <v>1</v>
      </c>
      <c r="BJ616" s="40">
        <f t="shared" si="111"/>
        <v>1</v>
      </c>
      <c r="BK616" s="40">
        <f t="shared" si="112"/>
        <v>100</v>
      </c>
      <c r="BL616" s="40">
        <f t="shared" si="113"/>
        <v>19</v>
      </c>
      <c r="BM616" s="41">
        <f t="shared" si="114"/>
        <v>100</v>
      </c>
      <c r="BN616" s="40">
        <f t="shared" si="115"/>
        <v>97</v>
      </c>
      <c r="BO616" s="41">
        <f t="shared" si="116"/>
        <v>76</v>
      </c>
      <c r="BP616" s="41">
        <f t="shared" si="117"/>
        <v>1</v>
      </c>
      <c r="BQ616" s="41">
        <f t="shared" si="118"/>
        <v>90</v>
      </c>
      <c r="BR616" s="41">
        <f t="shared" si="119"/>
        <v>53</v>
      </c>
    </row>
    <row r="617" spans="2:70" x14ac:dyDescent="0.3">
      <c r="B617" s="12" t="s">
        <v>5024</v>
      </c>
      <c r="C617" s="12">
        <v>206041508</v>
      </c>
      <c r="D617" s="12" t="s">
        <v>733</v>
      </c>
      <c r="E617" s="12" t="s">
        <v>374</v>
      </c>
      <c r="F617" s="12" t="s">
        <v>738</v>
      </c>
      <c r="G617" s="12" t="s">
        <v>92</v>
      </c>
      <c r="H617" s="12" t="s">
        <v>5013</v>
      </c>
      <c r="I617" s="28">
        <v>580000</v>
      </c>
      <c r="J617" s="28">
        <v>590000</v>
      </c>
      <c r="K617" s="28">
        <v>600000</v>
      </c>
      <c r="L617" s="28">
        <v>626900</v>
      </c>
      <c r="M617" s="28">
        <v>640000</v>
      </c>
      <c r="N617" s="28">
        <v>685000</v>
      </c>
      <c r="O617" s="29">
        <v>49</v>
      </c>
      <c r="P617" s="29">
        <v>48</v>
      </c>
      <c r="Q617" s="29">
        <v>38</v>
      </c>
      <c r="R617" s="28">
        <v>700</v>
      </c>
      <c r="S617" s="28">
        <v>650</v>
      </c>
      <c r="T617" s="30">
        <v>0.7</v>
      </c>
      <c r="U617" s="30">
        <v>-0.10000000000000009</v>
      </c>
      <c r="V617" s="30">
        <v>0.8</v>
      </c>
      <c r="W617" s="30">
        <v>0.8</v>
      </c>
      <c r="X617" s="31">
        <v>6.2758620689655167E-2</v>
      </c>
      <c r="Y617" s="30">
        <v>16.399999999999999</v>
      </c>
      <c r="Z617" s="30">
        <v>-0.60000000000000142</v>
      </c>
      <c r="AA617" s="30">
        <v>17</v>
      </c>
      <c r="AB617" s="30">
        <v>13.2</v>
      </c>
      <c r="AC617" s="32">
        <v>0.30428432327166505</v>
      </c>
      <c r="AD617" s="30">
        <v>4.8484864697133441</v>
      </c>
      <c r="AE617" s="12">
        <v>22808</v>
      </c>
      <c r="AF617" s="12">
        <v>2215</v>
      </c>
      <c r="AG617" s="12">
        <v>2102</v>
      </c>
      <c r="AH617" s="33">
        <v>15.147092360319272</v>
      </c>
      <c r="AI617" s="34">
        <v>536000</v>
      </c>
      <c r="AJ617" s="34">
        <v>540000</v>
      </c>
      <c r="AK617" s="34">
        <v>535000</v>
      </c>
      <c r="AL617" s="35">
        <v>-7.4074074074074077E-3</v>
      </c>
      <c r="AM617" s="35">
        <v>1.869158878504673E-3</v>
      </c>
      <c r="AN617" s="12">
        <v>1.2</v>
      </c>
      <c r="AO617" s="33">
        <v>9.9999999999999867E-2</v>
      </c>
      <c r="AP617" s="12">
        <v>1.1000000000000001</v>
      </c>
      <c r="AQ617" s="34">
        <v>650</v>
      </c>
      <c r="AR617" s="34">
        <v>620</v>
      </c>
      <c r="AS617" s="31">
        <v>4.8387096774193547E-2</v>
      </c>
      <c r="AT617" s="36">
        <v>2300.48</v>
      </c>
      <c r="AU617" s="30">
        <v>0.46989999999999998</v>
      </c>
      <c r="AV617" s="30">
        <v>0.53010000000000002</v>
      </c>
      <c r="AW617" s="30">
        <v>0</v>
      </c>
      <c r="AX617" s="30">
        <v>0</v>
      </c>
      <c r="AY617" s="30">
        <v>0.15740000000000001</v>
      </c>
      <c r="AZ617" s="30">
        <v>0.19070000000000001</v>
      </c>
      <c r="BA617" s="30">
        <v>0.62529999999999997</v>
      </c>
      <c r="BB617" s="37">
        <v>9.5</v>
      </c>
      <c r="BC617" s="29">
        <v>1</v>
      </c>
      <c r="BD617" s="38" t="s">
        <v>5042</v>
      </c>
      <c r="BE617" s="39">
        <v>144.95603383066501</v>
      </c>
      <c r="BF617" s="39">
        <v>-37.823635996526399</v>
      </c>
      <c r="BG617" s="40">
        <f t="shared" si="108"/>
        <v>100</v>
      </c>
      <c r="BH617" s="40">
        <f t="shared" si="109"/>
        <v>97</v>
      </c>
      <c r="BI617" s="40">
        <f t="shared" si="110"/>
        <v>1</v>
      </c>
      <c r="BJ617" s="40">
        <f t="shared" si="111"/>
        <v>1</v>
      </c>
      <c r="BK617" s="40">
        <f t="shared" si="112"/>
        <v>100</v>
      </c>
      <c r="BL617" s="40">
        <f t="shared" si="113"/>
        <v>25</v>
      </c>
      <c r="BM617" s="41">
        <f t="shared" si="114"/>
        <v>100</v>
      </c>
      <c r="BN617" s="40">
        <f t="shared" si="115"/>
        <v>100</v>
      </c>
      <c r="BO617" s="41">
        <f t="shared" si="116"/>
        <v>64</v>
      </c>
      <c r="BP617" s="41">
        <f t="shared" si="117"/>
        <v>1</v>
      </c>
      <c r="BQ617" s="41">
        <f t="shared" si="118"/>
        <v>95</v>
      </c>
      <c r="BR617" s="41">
        <f t="shared" si="119"/>
        <v>54</v>
      </c>
    </row>
    <row r="618" spans="2:70" x14ac:dyDescent="0.3">
      <c r="B618" s="12" t="s">
        <v>5025</v>
      </c>
      <c r="C618" s="12">
        <v>206041509</v>
      </c>
      <c r="D618" s="12" t="s">
        <v>733</v>
      </c>
      <c r="E618" s="12" t="s">
        <v>374</v>
      </c>
      <c r="F618" s="12" t="s">
        <v>738</v>
      </c>
      <c r="G618" s="12" t="s">
        <v>92</v>
      </c>
      <c r="H618" s="12" t="s">
        <v>5013</v>
      </c>
      <c r="I618" s="28">
        <v>579000</v>
      </c>
      <c r="J618" s="28">
        <v>580000</v>
      </c>
      <c r="K618" s="28">
        <v>570000</v>
      </c>
      <c r="L618" s="28">
        <v>585800</v>
      </c>
      <c r="M618" s="28">
        <v>580888</v>
      </c>
      <c r="N618" s="28">
        <v>620000</v>
      </c>
      <c r="O618" s="29">
        <v>57</v>
      </c>
      <c r="P618" s="29">
        <v>54</v>
      </c>
      <c r="Q618" s="29">
        <v>46</v>
      </c>
      <c r="R618" s="28">
        <v>680</v>
      </c>
      <c r="S618" s="28">
        <v>630</v>
      </c>
      <c r="T618" s="30">
        <v>1.3</v>
      </c>
      <c r="U618" s="30">
        <v>0.10000000000000009</v>
      </c>
      <c r="V618" s="30">
        <v>1.2</v>
      </c>
      <c r="W618" s="30">
        <v>0.9</v>
      </c>
      <c r="X618" s="31">
        <v>6.1070811744386874E-2</v>
      </c>
      <c r="Y618" s="30">
        <v>17.600000000000001</v>
      </c>
      <c r="Z618" s="30">
        <v>-1.2999999999999972</v>
      </c>
      <c r="AA618" s="30">
        <v>18.899999999999999</v>
      </c>
      <c r="AB618" s="30">
        <v>17.100000000000001</v>
      </c>
      <c r="AC618" s="32">
        <v>0.32294832826747716</v>
      </c>
      <c r="AD618" s="30">
        <v>5.2880962122983393</v>
      </c>
      <c r="AE618" s="12">
        <v>22808</v>
      </c>
      <c r="AF618" s="12">
        <v>2215</v>
      </c>
      <c r="AG618" s="12">
        <v>2102</v>
      </c>
      <c r="AH618" s="33">
        <v>15.147092360319272</v>
      </c>
      <c r="AI618" s="34">
        <v>536000</v>
      </c>
      <c r="AJ618" s="34">
        <v>540000</v>
      </c>
      <c r="AK618" s="34">
        <v>535000</v>
      </c>
      <c r="AL618" s="35">
        <v>-7.4074074074074077E-3</v>
      </c>
      <c r="AM618" s="35">
        <v>1.869158878504673E-3</v>
      </c>
      <c r="AN618" s="12">
        <v>1.2</v>
      </c>
      <c r="AO618" s="33">
        <v>9.9999999999999867E-2</v>
      </c>
      <c r="AP618" s="12">
        <v>1.1000000000000001</v>
      </c>
      <c r="AQ618" s="34">
        <v>650</v>
      </c>
      <c r="AR618" s="34">
        <v>620</v>
      </c>
      <c r="AS618" s="31">
        <v>4.8387096774193547E-2</v>
      </c>
      <c r="AT618" s="36">
        <v>2105.6000000000004</v>
      </c>
      <c r="AU618" s="30">
        <v>0.43280000000000002</v>
      </c>
      <c r="AV618" s="30">
        <v>0.56720000000000004</v>
      </c>
      <c r="AW618" s="30">
        <v>4.0000000000000002E-4</v>
      </c>
      <c r="AX618" s="30">
        <v>1.7899999999999999E-2</v>
      </c>
      <c r="AY618" s="30">
        <v>0.114</v>
      </c>
      <c r="AZ618" s="30">
        <v>0.1726</v>
      </c>
      <c r="BA618" s="30">
        <v>0.68620000000000003</v>
      </c>
      <c r="BB618" s="37">
        <v>9.5</v>
      </c>
      <c r="BC618" s="29">
        <v>1</v>
      </c>
      <c r="BD618" s="38" t="s">
        <v>5043</v>
      </c>
      <c r="BE618" s="39">
        <v>144.966038023539</v>
      </c>
      <c r="BF618" s="39">
        <v>-37.824760152782403</v>
      </c>
      <c r="BG618" s="40">
        <f t="shared" si="108"/>
        <v>95</v>
      </c>
      <c r="BH618" s="40">
        <f t="shared" si="109"/>
        <v>97</v>
      </c>
      <c r="BI618" s="40">
        <f t="shared" si="110"/>
        <v>1</v>
      </c>
      <c r="BJ618" s="40">
        <f t="shared" si="111"/>
        <v>1</v>
      </c>
      <c r="BK618" s="40">
        <f t="shared" si="112"/>
        <v>100</v>
      </c>
      <c r="BL618" s="40">
        <f t="shared" si="113"/>
        <v>15</v>
      </c>
      <c r="BM618" s="41">
        <f t="shared" si="114"/>
        <v>100</v>
      </c>
      <c r="BN618" s="40">
        <f t="shared" si="115"/>
        <v>97</v>
      </c>
      <c r="BO618" s="41">
        <f t="shared" si="116"/>
        <v>52</v>
      </c>
      <c r="BP618" s="41">
        <f t="shared" si="117"/>
        <v>1</v>
      </c>
      <c r="BQ618" s="41">
        <f t="shared" si="118"/>
        <v>95</v>
      </c>
      <c r="BR618" s="41">
        <f t="shared" si="119"/>
        <v>52</v>
      </c>
    </row>
    <row r="619" spans="2:70" x14ac:dyDescent="0.3">
      <c r="B619" s="12" t="s">
        <v>849</v>
      </c>
      <c r="C619" s="12">
        <v>206041510</v>
      </c>
      <c r="D619" s="12" t="s">
        <v>733</v>
      </c>
      <c r="E619" s="12" t="s">
        <v>374</v>
      </c>
      <c r="F619" s="12" t="s">
        <v>738</v>
      </c>
      <c r="G619" s="12" t="s">
        <v>92</v>
      </c>
      <c r="H619" s="12" t="s">
        <v>5013</v>
      </c>
      <c r="I619" s="28">
        <v>500000</v>
      </c>
      <c r="J619" s="28">
        <v>520000</v>
      </c>
      <c r="K619" s="28">
        <v>550000</v>
      </c>
      <c r="L619" s="28">
        <v>585000</v>
      </c>
      <c r="M619" s="28">
        <v>566000</v>
      </c>
      <c r="N619" s="28">
        <v>579000</v>
      </c>
      <c r="O619" s="29">
        <v>55</v>
      </c>
      <c r="P619" s="29">
        <v>52</v>
      </c>
      <c r="Q619" s="29">
        <v>43</v>
      </c>
      <c r="R619" s="28">
        <v>626</v>
      </c>
      <c r="S619" s="28">
        <v>600</v>
      </c>
      <c r="T619" s="30">
        <v>1</v>
      </c>
      <c r="U619" s="30">
        <v>-0.10000000000000009</v>
      </c>
      <c r="V619" s="30">
        <v>1.1000000000000001</v>
      </c>
      <c r="W619" s="30">
        <v>0.9</v>
      </c>
      <c r="X619" s="31">
        <v>6.5103999999999995E-2</v>
      </c>
      <c r="Y619" s="30">
        <v>20.3</v>
      </c>
      <c r="Z619" s="30">
        <v>-1.5</v>
      </c>
      <c r="AA619" s="30">
        <v>21.8</v>
      </c>
      <c r="AB619" s="30">
        <v>21.8</v>
      </c>
      <c r="AC619" s="32">
        <v>0.31330076873798846</v>
      </c>
      <c r="AD619" s="30">
        <v>4.8123121273345486</v>
      </c>
      <c r="AE619" s="12">
        <v>22808</v>
      </c>
      <c r="AF619" s="12">
        <v>2215</v>
      </c>
      <c r="AG619" s="12">
        <v>2102</v>
      </c>
      <c r="AH619" s="33">
        <v>15.147092360319272</v>
      </c>
      <c r="AI619" s="34">
        <v>536000</v>
      </c>
      <c r="AJ619" s="34">
        <v>540000</v>
      </c>
      <c r="AK619" s="34">
        <v>535000</v>
      </c>
      <c r="AL619" s="35">
        <v>-7.4074074074074077E-3</v>
      </c>
      <c r="AM619" s="35">
        <v>1.869158878504673E-3</v>
      </c>
      <c r="AN619" s="12">
        <v>1.2</v>
      </c>
      <c r="AO619" s="33">
        <v>9.9999999999999867E-2</v>
      </c>
      <c r="AP619" s="12">
        <v>1.1000000000000001</v>
      </c>
      <c r="AQ619" s="34">
        <v>650</v>
      </c>
      <c r="AR619" s="34">
        <v>620</v>
      </c>
      <c r="AS619" s="31">
        <v>4.8387096774193547E-2</v>
      </c>
      <c r="AT619" s="36">
        <v>1998.0800000000002</v>
      </c>
      <c r="AU619" s="30">
        <v>0.48110000000000003</v>
      </c>
      <c r="AV619" s="30">
        <v>0.51890000000000003</v>
      </c>
      <c r="AW619" s="30">
        <v>1.2699999999999999E-2</v>
      </c>
      <c r="AX619" s="30">
        <v>0.2019</v>
      </c>
      <c r="AY619" s="30">
        <v>0.1206</v>
      </c>
      <c r="AZ619" s="30">
        <v>0.2044</v>
      </c>
      <c r="BA619" s="30">
        <v>0.6482</v>
      </c>
      <c r="BB619" s="37">
        <v>9.5</v>
      </c>
      <c r="BC619" s="29">
        <v>1</v>
      </c>
      <c r="BD619" s="38" t="s">
        <v>3253</v>
      </c>
      <c r="BE619" s="39">
        <v>144.95030357931</v>
      </c>
      <c r="BF619" s="39">
        <v>-37.809468401101299</v>
      </c>
      <c r="BG619" s="40">
        <f t="shared" si="108"/>
        <v>100</v>
      </c>
      <c r="BH619" s="40">
        <f t="shared" si="109"/>
        <v>97</v>
      </c>
      <c r="BI619" s="40">
        <f t="shared" si="110"/>
        <v>1</v>
      </c>
      <c r="BJ619" s="40">
        <f t="shared" si="111"/>
        <v>1</v>
      </c>
      <c r="BK619" s="40">
        <f t="shared" si="112"/>
        <v>100</v>
      </c>
      <c r="BL619" s="40">
        <f t="shared" si="113"/>
        <v>17</v>
      </c>
      <c r="BM619" s="41">
        <f t="shared" si="114"/>
        <v>100</v>
      </c>
      <c r="BN619" s="40">
        <f t="shared" si="115"/>
        <v>100</v>
      </c>
      <c r="BO619" s="41">
        <f t="shared" si="116"/>
        <v>58</v>
      </c>
      <c r="BP619" s="41">
        <f t="shared" si="117"/>
        <v>1</v>
      </c>
      <c r="BQ619" s="41">
        <f t="shared" si="118"/>
        <v>95</v>
      </c>
      <c r="BR619" s="41">
        <f t="shared" si="119"/>
        <v>53</v>
      </c>
    </row>
    <row r="620" spans="2:70" x14ac:dyDescent="0.3">
      <c r="B620" s="12" t="s">
        <v>2475</v>
      </c>
      <c r="C620" s="12">
        <v>206051128</v>
      </c>
      <c r="D620" s="12" t="s">
        <v>1580</v>
      </c>
      <c r="E620" s="12" t="s">
        <v>374</v>
      </c>
      <c r="F620" s="12" t="s">
        <v>738</v>
      </c>
      <c r="G620" s="12" t="s">
        <v>92</v>
      </c>
      <c r="H620" s="12" t="s">
        <v>5013</v>
      </c>
      <c r="I620" s="28">
        <v>742350</v>
      </c>
      <c r="J620" s="28">
        <v>749700</v>
      </c>
      <c r="K620" s="28">
        <v>660000</v>
      </c>
      <c r="L620" s="28">
        <v>620000</v>
      </c>
      <c r="M620" s="28">
        <v>620000</v>
      </c>
      <c r="N620" s="28">
        <v>630000</v>
      </c>
      <c r="O620" s="29">
        <v>43</v>
      </c>
      <c r="P620" s="29">
        <v>43</v>
      </c>
      <c r="Q620" s="29">
        <v>43</v>
      </c>
      <c r="R620" s="28">
        <v>650</v>
      </c>
      <c r="S620" s="28">
        <v>600</v>
      </c>
      <c r="T620" s="30">
        <v>2.1</v>
      </c>
      <c r="U620" s="30">
        <v>-0.10000000000000009</v>
      </c>
      <c r="V620" s="30">
        <v>2.2000000000000002</v>
      </c>
      <c r="W620" s="30">
        <v>1.9</v>
      </c>
      <c r="X620" s="31">
        <v>4.5531083720616962E-2</v>
      </c>
      <c r="Y620" s="30">
        <v>11.1</v>
      </c>
      <c r="Z620" s="30">
        <v>-0.90000000000000036</v>
      </c>
      <c r="AA620" s="30">
        <v>12</v>
      </c>
      <c r="AB620" s="30">
        <v>11.1</v>
      </c>
      <c r="AC620" s="32">
        <v>0.25200049624713106</v>
      </c>
      <c r="AD620" s="30">
        <v>5.5346913724573295</v>
      </c>
      <c r="AE620" s="12">
        <v>625</v>
      </c>
      <c r="AF620" s="12">
        <v>498</v>
      </c>
      <c r="AG620" s="12">
        <v>839</v>
      </c>
      <c r="AH620" s="33">
        <v>3.6598425196850393</v>
      </c>
      <c r="AI620" s="34">
        <v>566000</v>
      </c>
      <c r="AJ620" s="34">
        <v>588000</v>
      </c>
      <c r="AK620" s="34">
        <v>587500</v>
      </c>
      <c r="AL620" s="35">
        <v>-3.7414965986394558E-2</v>
      </c>
      <c r="AM620" s="35">
        <v>-3.6595744680851063E-2</v>
      </c>
      <c r="AN620" s="12">
        <v>2.7</v>
      </c>
      <c r="AO620" s="33">
        <v>0.20000000000000018</v>
      </c>
      <c r="AP620" s="12">
        <v>2.5</v>
      </c>
      <c r="AQ620" s="34">
        <v>580</v>
      </c>
      <c r="AR620" s="34">
        <v>550</v>
      </c>
      <c r="AS620" s="31">
        <v>5.4545454545454543E-2</v>
      </c>
      <c r="AT620" s="36">
        <v>2579.36</v>
      </c>
      <c r="AU620" s="30">
        <v>0.58250000000000002</v>
      </c>
      <c r="AV620" s="30">
        <v>0.41749999999999998</v>
      </c>
      <c r="AW620" s="30">
        <v>0.10009999999999999</v>
      </c>
      <c r="AX620" s="30">
        <v>0.35089999999999999</v>
      </c>
      <c r="AY620" s="30">
        <v>0.31409999999999999</v>
      </c>
      <c r="AZ620" s="30">
        <v>0.22650000000000001</v>
      </c>
      <c r="BA620" s="30">
        <v>0.43590000000000001</v>
      </c>
      <c r="BB620" s="37">
        <v>9.5</v>
      </c>
      <c r="BC620" s="29">
        <v>3</v>
      </c>
      <c r="BD620" s="38" t="s">
        <v>4767</v>
      </c>
      <c r="BE620" s="39">
        <v>144.96130637255499</v>
      </c>
      <c r="BF620" s="39">
        <v>-37.8441212617685</v>
      </c>
      <c r="BG620" s="40">
        <f t="shared" si="108"/>
        <v>82</v>
      </c>
      <c r="BH620" s="40">
        <f t="shared" si="109"/>
        <v>72</v>
      </c>
      <c r="BI620" s="40">
        <f t="shared" si="110"/>
        <v>79</v>
      </c>
      <c r="BJ620" s="40">
        <f t="shared" si="111"/>
        <v>1</v>
      </c>
      <c r="BK620" s="40">
        <f t="shared" si="112"/>
        <v>100</v>
      </c>
      <c r="BL620" s="40">
        <f t="shared" si="113"/>
        <v>59</v>
      </c>
      <c r="BM620" s="41">
        <f t="shared" si="114"/>
        <v>100</v>
      </c>
      <c r="BN620" s="40">
        <f t="shared" si="115"/>
        <v>95</v>
      </c>
      <c r="BO620" s="41">
        <f t="shared" si="116"/>
        <v>99</v>
      </c>
      <c r="BP620" s="41">
        <f t="shared" si="117"/>
        <v>1</v>
      </c>
      <c r="BQ620" s="41">
        <f t="shared" si="118"/>
        <v>95</v>
      </c>
      <c r="BR620" s="41">
        <f t="shared" si="119"/>
        <v>58</v>
      </c>
    </row>
    <row r="621" spans="2:70" x14ac:dyDescent="0.3">
      <c r="B621" s="12" t="s">
        <v>2476</v>
      </c>
      <c r="C621" s="12">
        <v>206051129</v>
      </c>
      <c r="D621" s="12" t="s">
        <v>1580</v>
      </c>
      <c r="E621" s="12" t="s">
        <v>374</v>
      </c>
      <c r="F621" s="12" t="s">
        <v>738</v>
      </c>
      <c r="G621" s="12" t="s">
        <v>92</v>
      </c>
      <c r="H621" s="12" t="s">
        <v>5013</v>
      </c>
      <c r="I621" s="28">
        <v>670000</v>
      </c>
      <c r="J621" s="28">
        <v>670000</v>
      </c>
      <c r="K621" s="28">
        <v>710000</v>
      </c>
      <c r="L621" s="28">
        <v>600000</v>
      </c>
      <c r="M621" s="28">
        <v>600000</v>
      </c>
      <c r="N621" s="28">
        <v>625000</v>
      </c>
      <c r="O621" s="29">
        <v>26</v>
      </c>
      <c r="P621" s="29">
        <v>26</v>
      </c>
      <c r="Q621" s="29">
        <v>26</v>
      </c>
      <c r="R621" s="28">
        <v>560</v>
      </c>
      <c r="S621" s="28">
        <v>520</v>
      </c>
      <c r="T621" s="30">
        <v>3.9</v>
      </c>
      <c r="U621" s="30">
        <v>0.10000000000000009</v>
      </c>
      <c r="V621" s="30">
        <v>3.8</v>
      </c>
      <c r="W621" s="30">
        <v>3.5</v>
      </c>
      <c r="X621" s="31">
        <v>4.3462686567164177E-2</v>
      </c>
      <c r="Y621" s="30">
        <v>12.3</v>
      </c>
      <c r="Z621" s="30">
        <v>-0.89999999999999858</v>
      </c>
      <c r="AA621" s="30">
        <v>13.2</v>
      </c>
      <c r="AB621" s="30">
        <v>11.8</v>
      </c>
      <c r="AC621" s="32">
        <v>0.23889154323936929</v>
      </c>
      <c r="AD621" s="30">
        <v>5.4964743808508727</v>
      </c>
      <c r="AE621" s="12">
        <v>625</v>
      </c>
      <c r="AF621" s="12">
        <v>498</v>
      </c>
      <c r="AG621" s="12">
        <v>839</v>
      </c>
      <c r="AH621" s="33">
        <v>3.6598425196850393</v>
      </c>
      <c r="AI621" s="34">
        <v>566000</v>
      </c>
      <c r="AJ621" s="34">
        <v>588000</v>
      </c>
      <c r="AK621" s="34">
        <v>587500</v>
      </c>
      <c r="AL621" s="35">
        <v>-3.7414965986394558E-2</v>
      </c>
      <c r="AM621" s="35">
        <v>-3.6595744680851063E-2</v>
      </c>
      <c r="AN621" s="12">
        <v>2.7</v>
      </c>
      <c r="AO621" s="33">
        <v>0.20000000000000018</v>
      </c>
      <c r="AP621" s="12">
        <v>2.5</v>
      </c>
      <c r="AQ621" s="34">
        <v>580</v>
      </c>
      <c r="AR621" s="34">
        <v>550</v>
      </c>
      <c r="AS621" s="31">
        <v>5.4545454545454543E-2</v>
      </c>
      <c r="AT621" s="36">
        <v>2344.1600000000003</v>
      </c>
      <c r="AU621" s="30">
        <v>0.49159999999999998</v>
      </c>
      <c r="AV621" s="30">
        <v>0.50839999999999996</v>
      </c>
      <c r="AW621" s="30">
        <v>0.14299999999999999</v>
      </c>
      <c r="AX621" s="30">
        <v>0.13750000000000001</v>
      </c>
      <c r="AY621" s="30">
        <v>0.20830000000000001</v>
      </c>
      <c r="AZ621" s="30">
        <v>0.26219999999999999</v>
      </c>
      <c r="BA621" s="30">
        <v>0.51219999999999999</v>
      </c>
      <c r="BB621" s="37">
        <v>8.5</v>
      </c>
      <c r="BC621" s="29">
        <v>8</v>
      </c>
      <c r="BD621" s="38" t="s">
        <v>4768</v>
      </c>
      <c r="BE621" s="39">
        <v>144.98502672449101</v>
      </c>
      <c r="BF621" s="39">
        <v>-37.879700523677599</v>
      </c>
      <c r="BG621" s="40">
        <f t="shared" si="108"/>
        <v>52</v>
      </c>
      <c r="BH621" s="40">
        <f t="shared" si="109"/>
        <v>72</v>
      </c>
      <c r="BI621" s="40">
        <f t="shared" si="110"/>
        <v>79</v>
      </c>
      <c r="BJ621" s="40">
        <f t="shared" si="111"/>
        <v>1</v>
      </c>
      <c r="BK621" s="40">
        <f t="shared" si="112"/>
        <v>100</v>
      </c>
      <c r="BL621" s="40">
        <f t="shared" si="113"/>
        <v>36</v>
      </c>
      <c r="BM621" s="41">
        <f t="shared" si="114"/>
        <v>95</v>
      </c>
      <c r="BN621" s="40">
        <f t="shared" si="115"/>
        <v>95</v>
      </c>
      <c r="BO621" s="41">
        <f t="shared" si="116"/>
        <v>100</v>
      </c>
      <c r="BP621" s="41">
        <f t="shared" si="117"/>
        <v>1</v>
      </c>
      <c r="BQ621" s="41">
        <f t="shared" si="118"/>
        <v>85</v>
      </c>
      <c r="BR621" s="41">
        <f t="shared" si="119"/>
        <v>52</v>
      </c>
    </row>
    <row r="622" spans="2:70" x14ac:dyDescent="0.3">
      <c r="B622" s="12" t="s">
        <v>1948</v>
      </c>
      <c r="C622" s="12">
        <v>206051130</v>
      </c>
      <c r="D622" s="12" t="s">
        <v>1580</v>
      </c>
      <c r="E622" s="12" t="s">
        <v>374</v>
      </c>
      <c r="F622" s="12" t="s">
        <v>738</v>
      </c>
      <c r="G622" s="12" t="s">
        <v>92</v>
      </c>
      <c r="H622" s="12" t="s">
        <v>5013</v>
      </c>
      <c r="I622" s="28">
        <v>750000</v>
      </c>
      <c r="J622" s="28">
        <v>751900</v>
      </c>
      <c r="K622" s="28">
        <v>750000</v>
      </c>
      <c r="L622" s="28">
        <v>742600</v>
      </c>
      <c r="M622" s="28">
        <v>730500</v>
      </c>
      <c r="N622" s="28">
        <v>742000</v>
      </c>
      <c r="O622" s="29">
        <v>31</v>
      </c>
      <c r="P622" s="29">
        <v>30</v>
      </c>
      <c r="Q622" s="29">
        <v>28</v>
      </c>
      <c r="R622" s="28">
        <v>675</v>
      </c>
      <c r="S622" s="28">
        <v>620</v>
      </c>
      <c r="T622" s="30">
        <v>3.1</v>
      </c>
      <c r="U622" s="30">
        <v>-0.10000000000000009</v>
      </c>
      <c r="V622" s="30">
        <v>3.2</v>
      </c>
      <c r="W622" s="30">
        <v>3.1</v>
      </c>
      <c r="X622" s="31">
        <v>4.6800000000000001E-2</v>
      </c>
      <c r="Y622" s="30">
        <v>8.4</v>
      </c>
      <c r="Z622" s="30">
        <v>-0.40000000000000036</v>
      </c>
      <c r="AA622" s="30">
        <v>8.8000000000000007</v>
      </c>
      <c r="AB622" s="30">
        <v>8.5</v>
      </c>
      <c r="AC622" s="32">
        <v>0.25678677947531803</v>
      </c>
      <c r="AD622" s="30">
        <v>5.4868969973358546</v>
      </c>
      <c r="AE622" s="12">
        <v>625</v>
      </c>
      <c r="AF622" s="12">
        <v>498</v>
      </c>
      <c r="AG622" s="12">
        <v>839</v>
      </c>
      <c r="AH622" s="33">
        <v>3.6598425196850393</v>
      </c>
      <c r="AI622" s="34">
        <v>566000</v>
      </c>
      <c r="AJ622" s="34">
        <v>588000</v>
      </c>
      <c r="AK622" s="34">
        <v>587500</v>
      </c>
      <c r="AL622" s="35">
        <v>-3.7414965986394558E-2</v>
      </c>
      <c r="AM622" s="35">
        <v>-3.6595744680851063E-2</v>
      </c>
      <c r="AN622" s="12">
        <v>2.7</v>
      </c>
      <c r="AO622" s="33">
        <v>0.20000000000000018</v>
      </c>
      <c r="AP622" s="12">
        <v>2.5</v>
      </c>
      <c r="AQ622" s="34">
        <v>580</v>
      </c>
      <c r="AR622" s="34">
        <v>550</v>
      </c>
      <c r="AS622" s="31">
        <v>5.4545454545454543E-2</v>
      </c>
      <c r="AT622" s="36">
        <v>2628.6400000000003</v>
      </c>
      <c r="AU622" s="30">
        <v>0.5867</v>
      </c>
      <c r="AV622" s="30">
        <v>0.4133</v>
      </c>
      <c r="AW622" s="30">
        <v>6.3799999999999996E-2</v>
      </c>
      <c r="AX622" s="30">
        <v>0.42980000000000002</v>
      </c>
      <c r="AY622" s="30">
        <v>0.27139999999999997</v>
      </c>
      <c r="AZ622" s="30">
        <v>0.28299999999999997</v>
      </c>
      <c r="BA622" s="30">
        <v>0.42049999999999998</v>
      </c>
      <c r="BB622" s="37">
        <v>9.5</v>
      </c>
      <c r="BC622" s="29">
        <v>4</v>
      </c>
      <c r="BD622" s="38" t="s">
        <v>4255</v>
      </c>
      <c r="BE622" s="39">
        <v>144.931094372903</v>
      </c>
      <c r="BF622" s="39">
        <v>-37.838304279394499</v>
      </c>
      <c r="BG622" s="40">
        <f t="shared" si="108"/>
        <v>65</v>
      </c>
      <c r="BH622" s="40">
        <f t="shared" si="109"/>
        <v>72</v>
      </c>
      <c r="BI622" s="40">
        <f t="shared" si="110"/>
        <v>79</v>
      </c>
      <c r="BJ622" s="40">
        <f t="shared" si="111"/>
        <v>1</v>
      </c>
      <c r="BK622" s="40">
        <f t="shared" si="112"/>
        <v>100</v>
      </c>
      <c r="BL622" s="40">
        <f t="shared" si="113"/>
        <v>50</v>
      </c>
      <c r="BM622" s="41">
        <f t="shared" si="114"/>
        <v>100</v>
      </c>
      <c r="BN622" s="40">
        <f t="shared" si="115"/>
        <v>95</v>
      </c>
      <c r="BO622" s="41">
        <f t="shared" si="116"/>
        <v>96</v>
      </c>
      <c r="BP622" s="41">
        <f t="shared" si="117"/>
        <v>1</v>
      </c>
      <c r="BQ622" s="41">
        <f t="shared" si="118"/>
        <v>95</v>
      </c>
      <c r="BR622" s="41">
        <f t="shared" si="119"/>
        <v>56</v>
      </c>
    </row>
    <row r="623" spans="2:70" x14ac:dyDescent="0.3">
      <c r="B623" s="12" t="s">
        <v>2399</v>
      </c>
      <c r="C623" s="12">
        <v>206051134</v>
      </c>
      <c r="D623" s="12" t="s">
        <v>1580</v>
      </c>
      <c r="E623" s="12" t="s">
        <v>374</v>
      </c>
      <c r="F623" s="12" t="s">
        <v>738</v>
      </c>
      <c r="G623" s="12" t="s">
        <v>92</v>
      </c>
      <c r="H623" s="12" t="s">
        <v>5013</v>
      </c>
      <c r="I623" s="28">
        <v>550000</v>
      </c>
      <c r="J623" s="28">
        <v>550000</v>
      </c>
      <c r="K623" s="28">
        <v>550000</v>
      </c>
      <c r="L623" s="28">
        <v>550000</v>
      </c>
      <c r="M623" s="28">
        <v>532500</v>
      </c>
      <c r="N623" s="28">
        <v>570000</v>
      </c>
      <c r="O623" s="29">
        <v>28</v>
      </c>
      <c r="P623" s="29">
        <v>27</v>
      </c>
      <c r="Q623" s="29">
        <v>26</v>
      </c>
      <c r="R623" s="28">
        <v>525</v>
      </c>
      <c r="S623" s="28">
        <v>485</v>
      </c>
      <c r="T623" s="30">
        <v>3.5</v>
      </c>
      <c r="U623" s="30">
        <v>0</v>
      </c>
      <c r="V623" s="30">
        <v>3.5</v>
      </c>
      <c r="W623" s="30">
        <v>3</v>
      </c>
      <c r="X623" s="31">
        <v>4.9636363636363638E-2</v>
      </c>
      <c r="Y623" s="30">
        <v>11.7</v>
      </c>
      <c r="Z623" s="30">
        <v>-0.5</v>
      </c>
      <c r="AA623" s="30">
        <v>12.2</v>
      </c>
      <c r="AB623" s="30">
        <v>10.8</v>
      </c>
      <c r="AC623" s="32">
        <v>0.23578973843058346</v>
      </c>
      <c r="AD623" s="30">
        <v>4.7503427156344653</v>
      </c>
      <c r="AE623" s="12">
        <v>625</v>
      </c>
      <c r="AF623" s="12">
        <v>498</v>
      </c>
      <c r="AG623" s="12">
        <v>839</v>
      </c>
      <c r="AH623" s="33">
        <v>3.6598425196850393</v>
      </c>
      <c r="AI623" s="34">
        <v>566000</v>
      </c>
      <c r="AJ623" s="34">
        <v>588000</v>
      </c>
      <c r="AK623" s="34">
        <v>587500</v>
      </c>
      <c r="AL623" s="35">
        <v>-3.7414965986394558E-2</v>
      </c>
      <c r="AM623" s="35">
        <v>-3.6595744680851063E-2</v>
      </c>
      <c r="AN623" s="12">
        <v>2.7</v>
      </c>
      <c r="AO623" s="33">
        <v>0.20000000000000018</v>
      </c>
      <c r="AP623" s="12">
        <v>2.5</v>
      </c>
      <c r="AQ623" s="34">
        <v>580</v>
      </c>
      <c r="AR623" s="34">
        <v>550</v>
      </c>
      <c r="AS623" s="31">
        <v>5.4545454545454543E-2</v>
      </c>
      <c r="AT623" s="36">
        <v>2226.5600000000004</v>
      </c>
      <c r="AU623" s="30">
        <v>0.47010000000000002</v>
      </c>
      <c r="AV623" s="30">
        <v>0.52990000000000004</v>
      </c>
      <c r="AW623" s="30">
        <v>0.14530000000000001</v>
      </c>
      <c r="AX623" s="30">
        <v>0.14599999999999999</v>
      </c>
      <c r="AY623" s="30">
        <v>0.1797</v>
      </c>
      <c r="AZ623" s="30">
        <v>0.2878</v>
      </c>
      <c r="BA623" s="30">
        <v>0.50690000000000002</v>
      </c>
      <c r="BB623" s="37">
        <v>9</v>
      </c>
      <c r="BC623" s="29">
        <v>7</v>
      </c>
      <c r="BD623" s="38" t="s">
        <v>4689</v>
      </c>
      <c r="BE623" s="39">
        <v>144.99432175125199</v>
      </c>
      <c r="BF623" s="39">
        <v>-37.870514984560202</v>
      </c>
      <c r="BG623" s="40">
        <f t="shared" si="108"/>
        <v>59</v>
      </c>
      <c r="BH623" s="40">
        <f t="shared" si="109"/>
        <v>72</v>
      </c>
      <c r="BI623" s="40">
        <f t="shared" si="110"/>
        <v>79</v>
      </c>
      <c r="BJ623" s="40">
        <f t="shared" si="111"/>
        <v>1</v>
      </c>
      <c r="BK623" s="40">
        <f t="shared" si="112"/>
        <v>100</v>
      </c>
      <c r="BL623" s="40">
        <f t="shared" si="113"/>
        <v>30</v>
      </c>
      <c r="BM623" s="41">
        <f t="shared" si="114"/>
        <v>100</v>
      </c>
      <c r="BN623" s="40">
        <f t="shared" si="115"/>
        <v>100</v>
      </c>
      <c r="BO623" s="41">
        <f t="shared" si="116"/>
        <v>100</v>
      </c>
      <c r="BP623" s="41">
        <f t="shared" si="117"/>
        <v>1</v>
      </c>
      <c r="BQ623" s="41">
        <f t="shared" si="118"/>
        <v>90</v>
      </c>
      <c r="BR623" s="41">
        <f t="shared" si="119"/>
        <v>54</v>
      </c>
    </row>
    <row r="624" spans="2:70" x14ac:dyDescent="0.3">
      <c r="B624" s="12" t="s">
        <v>1579</v>
      </c>
      <c r="C624" s="12">
        <v>206051511</v>
      </c>
      <c r="D624" s="12" t="s">
        <v>1580</v>
      </c>
      <c r="E624" s="12" t="s">
        <v>374</v>
      </c>
      <c r="F624" s="12" t="s">
        <v>738</v>
      </c>
      <c r="G624" s="12" t="s">
        <v>92</v>
      </c>
      <c r="H624" s="12" t="s">
        <v>5013</v>
      </c>
      <c r="I624" s="28">
        <v>780000</v>
      </c>
      <c r="J624" s="28">
        <v>750000</v>
      </c>
      <c r="K624" s="28">
        <v>600000</v>
      </c>
      <c r="L624" s="28">
        <v>1300000</v>
      </c>
      <c r="M624" s="28">
        <v>1300000</v>
      </c>
      <c r="N624" s="28">
        <v>970000</v>
      </c>
      <c r="O624" s="29">
        <v>58</v>
      </c>
      <c r="P624" s="29">
        <v>44</v>
      </c>
      <c r="Q624" s="29">
        <v>41</v>
      </c>
      <c r="R624" s="28">
        <v>800</v>
      </c>
      <c r="S624" s="28">
        <v>750</v>
      </c>
      <c r="T624" s="30">
        <v>0.5</v>
      </c>
      <c r="U624" s="30">
        <v>0</v>
      </c>
      <c r="V624" s="30">
        <v>0.5</v>
      </c>
      <c r="W624" s="30">
        <v>0.3</v>
      </c>
      <c r="X624" s="31">
        <v>5.3333333333333337E-2</v>
      </c>
      <c r="Y624" s="30">
        <v>20.399999999999999</v>
      </c>
      <c r="Z624" s="30">
        <v>-2.2000000000000028</v>
      </c>
      <c r="AA624" s="30">
        <v>22.6</v>
      </c>
      <c r="AB624" s="30">
        <v>24.2</v>
      </c>
      <c r="AC624" s="32">
        <v>0.29675351652917087</v>
      </c>
      <c r="AD624" s="30">
        <v>5.5641284349219537</v>
      </c>
      <c r="AE624" s="12">
        <v>625</v>
      </c>
      <c r="AF624" s="12">
        <v>498</v>
      </c>
      <c r="AG624" s="12">
        <v>839</v>
      </c>
      <c r="AH624" s="33">
        <v>3.6598425196850393</v>
      </c>
      <c r="AI624" s="34">
        <v>566000</v>
      </c>
      <c r="AJ624" s="34">
        <v>588000</v>
      </c>
      <c r="AK624" s="34">
        <v>587500</v>
      </c>
      <c r="AL624" s="35">
        <v>-3.7414965986394558E-2</v>
      </c>
      <c r="AM624" s="35">
        <v>-3.6595744680851063E-2</v>
      </c>
      <c r="AN624" s="12">
        <v>2.7</v>
      </c>
      <c r="AO624" s="33">
        <v>0.20000000000000018</v>
      </c>
      <c r="AP624" s="12">
        <v>2.5</v>
      </c>
      <c r="AQ624" s="34">
        <v>580</v>
      </c>
      <c r="AR624" s="34">
        <v>550</v>
      </c>
      <c r="AS624" s="31">
        <v>5.4545454545454543E-2</v>
      </c>
      <c r="AT624" s="36">
        <v>2695.84</v>
      </c>
      <c r="AU624" s="30">
        <v>0.52810000000000001</v>
      </c>
      <c r="AV624" s="30">
        <v>0.47189999999999999</v>
      </c>
      <c r="AW624" s="30">
        <v>0</v>
      </c>
      <c r="AX624" s="30">
        <v>0.42459999999999998</v>
      </c>
      <c r="AY624" s="30">
        <v>7.8600000000000003E-2</v>
      </c>
      <c r="AZ624" s="30">
        <v>0.29909999999999998</v>
      </c>
      <c r="BA624" s="30">
        <v>0.59699999999999998</v>
      </c>
      <c r="BB624" s="37">
        <v>4.5</v>
      </c>
      <c r="BC624" s="29">
        <v>5</v>
      </c>
      <c r="BD624" s="38" t="s">
        <v>3904</v>
      </c>
      <c r="BE624" s="39">
        <v>144.909998090714</v>
      </c>
      <c r="BF624" s="39">
        <v>-37.835464570439001</v>
      </c>
      <c r="BG624" s="40">
        <f t="shared" si="108"/>
        <v>100</v>
      </c>
      <c r="BH624" s="40">
        <f t="shared" si="109"/>
        <v>72</v>
      </c>
      <c r="BI624" s="40">
        <f t="shared" si="110"/>
        <v>79</v>
      </c>
      <c r="BJ624" s="40">
        <f t="shared" si="111"/>
        <v>1</v>
      </c>
      <c r="BK624" s="40">
        <f t="shared" si="112"/>
        <v>100</v>
      </c>
      <c r="BL624" s="40">
        <f t="shared" si="113"/>
        <v>7</v>
      </c>
      <c r="BM624" s="41">
        <f t="shared" si="114"/>
        <v>100</v>
      </c>
      <c r="BN624" s="40">
        <f t="shared" si="115"/>
        <v>94</v>
      </c>
      <c r="BO624" s="41">
        <f t="shared" si="116"/>
        <v>69</v>
      </c>
      <c r="BP624" s="41">
        <f t="shared" si="117"/>
        <v>1</v>
      </c>
      <c r="BQ624" s="41">
        <f t="shared" si="118"/>
        <v>45</v>
      </c>
      <c r="BR624" s="41">
        <f t="shared" si="119"/>
        <v>50</v>
      </c>
    </row>
    <row r="625" spans="2:70" x14ac:dyDescent="0.3">
      <c r="B625" s="12" t="s">
        <v>2042</v>
      </c>
      <c r="C625" s="12">
        <v>206051512</v>
      </c>
      <c r="D625" s="12" t="s">
        <v>1580</v>
      </c>
      <c r="E625" s="12" t="s">
        <v>374</v>
      </c>
      <c r="F625" s="12" t="s">
        <v>738</v>
      </c>
      <c r="G625" s="12" t="s">
        <v>92</v>
      </c>
      <c r="H625" s="12" t="s">
        <v>5013</v>
      </c>
      <c r="I625" s="28">
        <v>550000</v>
      </c>
      <c r="J625" s="28">
        <v>580000</v>
      </c>
      <c r="K625" s="28">
        <v>620000</v>
      </c>
      <c r="L625" s="28">
        <v>540000</v>
      </c>
      <c r="M625" s="28">
        <v>520000</v>
      </c>
      <c r="N625" s="28">
        <v>625000</v>
      </c>
      <c r="O625" s="29">
        <v>45</v>
      </c>
      <c r="P625" s="29">
        <v>41</v>
      </c>
      <c r="Q625" s="29">
        <v>30</v>
      </c>
      <c r="R625" s="28">
        <v>625</v>
      </c>
      <c r="S625" s="28">
        <v>590</v>
      </c>
      <c r="T625" s="30">
        <v>2</v>
      </c>
      <c r="U625" s="30">
        <v>0</v>
      </c>
      <c r="V625" s="30">
        <v>2</v>
      </c>
      <c r="W625" s="30">
        <v>1.9</v>
      </c>
      <c r="X625" s="31">
        <v>5.909090909090909E-2</v>
      </c>
      <c r="Y625" s="30">
        <v>8.9</v>
      </c>
      <c r="Z625" s="30">
        <v>-0.29999999999999893</v>
      </c>
      <c r="AA625" s="30">
        <v>9.1999999999999993</v>
      </c>
      <c r="AB625" s="30">
        <v>8.5</v>
      </c>
      <c r="AC625" s="32">
        <v>0.26535221791997826</v>
      </c>
      <c r="AD625" s="30">
        <v>4.4905759955688627</v>
      </c>
      <c r="AE625" s="12">
        <v>625</v>
      </c>
      <c r="AF625" s="12">
        <v>498</v>
      </c>
      <c r="AG625" s="12">
        <v>839</v>
      </c>
      <c r="AH625" s="33">
        <v>3.6598425196850393</v>
      </c>
      <c r="AI625" s="34">
        <v>566000</v>
      </c>
      <c r="AJ625" s="34">
        <v>588000</v>
      </c>
      <c r="AK625" s="34">
        <v>587500</v>
      </c>
      <c r="AL625" s="35">
        <v>-3.7414965986394558E-2</v>
      </c>
      <c r="AM625" s="35">
        <v>-3.6595744680851063E-2</v>
      </c>
      <c r="AN625" s="12">
        <v>2.7</v>
      </c>
      <c r="AO625" s="33">
        <v>0.20000000000000018</v>
      </c>
      <c r="AP625" s="12">
        <v>2.5</v>
      </c>
      <c r="AQ625" s="34">
        <v>580</v>
      </c>
      <c r="AR625" s="34">
        <v>550</v>
      </c>
      <c r="AS625" s="31">
        <v>5.4545454545454543E-2</v>
      </c>
      <c r="AT625" s="36">
        <v>2355.36</v>
      </c>
      <c r="AU625" s="30">
        <v>0.51239999999999997</v>
      </c>
      <c r="AV625" s="30">
        <v>0.48759999999999998</v>
      </c>
      <c r="AW625" s="30">
        <v>4.5900000000000003E-2</v>
      </c>
      <c r="AX625" s="30">
        <v>0.34510000000000002</v>
      </c>
      <c r="AY625" s="30">
        <v>0.20150000000000001</v>
      </c>
      <c r="AZ625" s="30">
        <v>0.2258</v>
      </c>
      <c r="BA625" s="30">
        <v>0.54310000000000003</v>
      </c>
      <c r="BB625" s="37">
        <v>9</v>
      </c>
      <c r="BC625" s="29">
        <v>2</v>
      </c>
      <c r="BD625" s="38" t="s">
        <v>4342</v>
      </c>
      <c r="BE625" s="39">
        <v>144.96000863135799</v>
      </c>
      <c r="BF625" s="39">
        <v>-37.834928912332003</v>
      </c>
      <c r="BG625" s="40">
        <f t="shared" si="108"/>
        <v>84</v>
      </c>
      <c r="BH625" s="40">
        <f t="shared" si="109"/>
        <v>72</v>
      </c>
      <c r="BI625" s="40">
        <f t="shared" si="110"/>
        <v>79</v>
      </c>
      <c r="BJ625" s="40">
        <f t="shared" si="111"/>
        <v>1</v>
      </c>
      <c r="BK625" s="40">
        <f t="shared" si="112"/>
        <v>100</v>
      </c>
      <c r="BL625" s="40">
        <f t="shared" si="113"/>
        <v>34</v>
      </c>
      <c r="BM625" s="41">
        <f t="shared" si="114"/>
        <v>100</v>
      </c>
      <c r="BN625" s="40">
        <f t="shared" si="115"/>
        <v>100</v>
      </c>
      <c r="BO625" s="41">
        <f t="shared" si="116"/>
        <v>90</v>
      </c>
      <c r="BP625" s="41">
        <f t="shared" si="117"/>
        <v>1</v>
      </c>
      <c r="BQ625" s="41">
        <f t="shared" si="118"/>
        <v>90</v>
      </c>
      <c r="BR625" s="41">
        <f t="shared" si="119"/>
        <v>56</v>
      </c>
    </row>
    <row r="626" spans="2:70" x14ac:dyDescent="0.3">
      <c r="B626" s="12" t="s">
        <v>2547</v>
      </c>
      <c r="C626" s="12">
        <v>206051513</v>
      </c>
      <c r="D626" s="12" t="s">
        <v>1580</v>
      </c>
      <c r="E626" s="12" t="s">
        <v>374</v>
      </c>
      <c r="F626" s="12" t="s">
        <v>738</v>
      </c>
      <c r="G626" s="12" t="s">
        <v>92</v>
      </c>
      <c r="H626" s="12" t="s">
        <v>5013</v>
      </c>
      <c r="I626" s="28">
        <v>500000</v>
      </c>
      <c r="J626" s="28">
        <v>499000</v>
      </c>
      <c r="K626" s="28">
        <v>500000</v>
      </c>
      <c r="L626" s="28">
        <v>480000</v>
      </c>
      <c r="M626" s="28">
        <v>470000</v>
      </c>
      <c r="N626" s="28">
        <v>520000</v>
      </c>
      <c r="O626" s="29">
        <v>36</v>
      </c>
      <c r="P626" s="29">
        <v>34</v>
      </c>
      <c r="Q626" s="29">
        <v>34</v>
      </c>
      <c r="R626" s="28">
        <v>550</v>
      </c>
      <c r="S626" s="28">
        <v>490</v>
      </c>
      <c r="T626" s="30">
        <v>2.7</v>
      </c>
      <c r="U626" s="30">
        <v>-9.9999999999999645E-2</v>
      </c>
      <c r="V626" s="30">
        <v>2.8</v>
      </c>
      <c r="W626" s="30">
        <v>2.4</v>
      </c>
      <c r="X626" s="31">
        <v>5.7200000000000001E-2</v>
      </c>
      <c r="Y626" s="30">
        <v>11.5</v>
      </c>
      <c r="Z626" s="30">
        <v>-0.19999999999999929</v>
      </c>
      <c r="AA626" s="30">
        <v>11.7</v>
      </c>
      <c r="AB626" s="30">
        <v>10</v>
      </c>
      <c r="AC626" s="32">
        <v>0.27464844998402044</v>
      </c>
      <c r="AD626" s="30">
        <v>4.8015463283919653</v>
      </c>
      <c r="AE626" s="12">
        <v>625</v>
      </c>
      <c r="AF626" s="12">
        <v>498</v>
      </c>
      <c r="AG626" s="12">
        <v>839</v>
      </c>
      <c r="AH626" s="33">
        <v>3.6598425196850393</v>
      </c>
      <c r="AI626" s="34">
        <v>566000</v>
      </c>
      <c r="AJ626" s="34">
        <v>588000</v>
      </c>
      <c r="AK626" s="34">
        <v>587500</v>
      </c>
      <c r="AL626" s="35">
        <v>-3.7414965986394558E-2</v>
      </c>
      <c r="AM626" s="35">
        <v>-3.6595744680851063E-2</v>
      </c>
      <c r="AN626" s="12">
        <v>2.7</v>
      </c>
      <c r="AO626" s="33">
        <v>0.20000000000000018</v>
      </c>
      <c r="AP626" s="12">
        <v>2.5</v>
      </c>
      <c r="AQ626" s="34">
        <v>580</v>
      </c>
      <c r="AR626" s="34">
        <v>550</v>
      </c>
      <c r="AS626" s="31">
        <v>5.4545454545454543E-2</v>
      </c>
      <c r="AT626" s="36">
        <v>2002.5600000000002</v>
      </c>
      <c r="AU626" s="30">
        <v>0.39389999999999997</v>
      </c>
      <c r="AV626" s="30">
        <v>0.60609999999999997</v>
      </c>
      <c r="AW626" s="30">
        <v>5.5899999999999998E-2</v>
      </c>
      <c r="AX626" s="30">
        <v>9.6600000000000005E-2</v>
      </c>
      <c r="AY626" s="30">
        <v>0.1265</v>
      </c>
      <c r="AZ626" s="30">
        <v>0.2364</v>
      </c>
      <c r="BA626" s="30">
        <v>0.61360000000000003</v>
      </c>
      <c r="BB626" s="37">
        <v>8</v>
      </c>
      <c r="BC626" s="29">
        <v>6</v>
      </c>
      <c r="BD626" s="38" t="s">
        <v>4841</v>
      </c>
      <c r="BE626" s="39">
        <v>144.986116678109</v>
      </c>
      <c r="BF626" s="39">
        <v>-37.865876519627903</v>
      </c>
      <c r="BG626" s="40">
        <f t="shared" si="108"/>
        <v>72</v>
      </c>
      <c r="BH626" s="40">
        <f t="shared" si="109"/>
        <v>72</v>
      </c>
      <c r="BI626" s="40">
        <f t="shared" si="110"/>
        <v>79</v>
      </c>
      <c r="BJ626" s="40">
        <f t="shared" si="111"/>
        <v>1</v>
      </c>
      <c r="BK626" s="40">
        <f t="shared" si="112"/>
        <v>100</v>
      </c>
      <c r="BL626" s="40">
        <f t="shared" si="113"/>
        <v>18</v>
      </c>
      <c r="BM626" s="41">
        <f t="shared" si="114"/>
        <v>100</v>
      </c>
      <c r="BN626" s="40">
        <f t="shared" si="115"/>
        <v>100</v>
      </c>
      <c r="BO626" s="41">
        <f t="shared" si="116"/>
        <v>84</v>
      </c>
      <c r="BP626" s="41">
        <f t="shared" si="117"/>
        <v>1</v>
      </c>
      <c r="BQ626" s="41">
        <f t="shared" si="118"/>
        <v>80</v>
      </c>
      <c r="BR626" s="41">
        <f t="shared" si="119"/>
        <v>52</v>
      </c>
    </row>
    <row r="627" spans="2:70" x14ac:dyDescent="0.3">
      <c r="B627" s="12" t="s">
        <v>2329</v>
      </c>
      <c r="C627" s="12">
        <v>206051514</v>
      </c>
      <c r="D627" s="12" t="s">
        <v>1580</v>
      </c>
      <c r="E627" s="12" t="s">
        <v>374</v>
      </c>
      <c r="F627" s="12" t="s">
        <v>738</v>
      </c>
      <c r="G627" s="12" t="s">
        <v>92</v>
      </c>
      <c r="H627" s="12" t="s">
        <v>5013</v>
      </c>
      <c r="I627" s="28">
        <v>560000</v>
      </c>
      <c r="J627" s="28">
        <v>550000</v>
      </c>
      <c r="K627" s="28">
        <v>530000</v>
      </c>
      <c r="L627" s="28">
        <v>496000</v>
      </c>
      <c r="M627" s="28">
        <v>500000</v>
      </c>
      <c r="N627" s="28">
        <v>500000</v>
      </c>
      <c r="O627" s="29">
        <v>42</v>
      </c>
      <c r="P627" s="29">
        <v>42</v>
      </c>
      <c r="Q627" s="29">
        <v>33</v>
      </c>
      <c r="R627" s="28">
        <v>550</v>
      </c>
      <c r="S627" s="28">
        <v>500</v>
      </c>
      <c r="T627" s="30">
        <v>2.5</v>
      </c>
      <c r="U627" s="30">
        <v>-0.10000000000000009</v>
      </c>
      <c r="V627" s="30">
        <v>2.6</v>
      </c>
      <c r="W627" s="30">
        <v>2.4</v>
      </c>
      <c r="X627" s="31">
        <v>5.1071428571428573E-2</v>
      </c>
      <c r="Y627" s="30">
        <v>10</v>
      </c>
      <c r="Z627" s="30">
        <v>-0.40000000000000036</v>
      </c>
      <c r="AA627" s="30">
        <v>10.4</v>
      </c>
      <c r="AB627" s="30">
        <v>9.4</v>
      </c>
      <c r="AC627" s="32">
        <v>0.26558757629606738</v>
      </c>
      <c r="AD627" s="30">
        <v>5.2003161792236963</v>
      </c>
      <c r="AE627" s="12">
        <v>625</v>
      </c>
      <c r="AF627" s="12">
        <v>498</v>
      </c>
      <c r="AG627" s="12">
        <v>839</v>
      </c>
      <c r="AH627" s="33">
        <v>3.6598425196850393</v>
      </c>
      <c r="AI627" s="34">
        <v>566000</v>
      </c>
      <c r="AJ627" s="34">
        <v>588000</v>
      </c>
      <c r="AK627" s="34">
        <v>587500</v>
      </c>
      <c r="AL627" s="35">
        <v>-3.7414965986394558E-2</v>
      </c>
      <c r="AM627" s="35">
        <v>-3.6595744680851063E-2</v>
      </c>
      <c r="AN627" s="12">
        <v>2.7</v>
      </c>
      <c r="AO627" s="33">
        <v>0.20000000000000018</v>
      </c>
      <c r="AP627" s="12">
        <v>2.5</v>
      </c>
      <c r="AQ627" s="34">
        <v>580</v>
      </c>
      <c r="AR627" s="34">
        <v>550</v>
      </c>
      <c r="AS627" s="31">
        <v>5.4545454545454543E-2</v>
      </c>
      <c r="AT627" s="36">
        <v>2070.88</v>
      </c>
      <c r="AU627" s="30">
        <v>0.41410000000000002</v>
      </c>
      <c r="AV627" s="30">
        <v>0.58589999999999998</v>
      </c>
      <c r="AW627" s="30">
        <v>4.8399999999999999E-2</v>
      </c>
      <c r="AX627" s="30">
        <v>0.11650000000000001</v>
      </c>
      <c r="AY627" s="30">
        <v>0.17219999999999999</v>
      </c>
      <c r="AZ627" s="30">
        <v>0.22389999999999999</v>
      </c>
      <c r="BA627" s="30">
        <v>0.57969999999999999</v>
      </c>
      <c r="BB627" s="37">
        <v>9</v>
      </c>
      <c r="BC627" s="29">
        <v>6</v>
      </c>
      <c r="BD627" s="38" t="s">
        <v>4618</v>
      </c>
      <c r="BE627" s="39">
        <v>144.976026426348</v>
      </c>
      <c r="BF627" s="39">
        <v>-37.862711353186903</v>
      </c>
      <c r="BG627" s="40">
        <f t="shared" si="108"/>
        <v>75</v>
      </c>
      <c r="BH627" s="40">
        <f t="shared" si="109"/>
        <v>72</v>
      </c>
      <c r="BI627" s="40">
        <f t="shared" si="110"/>
        <v>79</v>
      </c>
      <c r="BJ627" s="40">
        <f t="shared" si="111"/>
        <v>1</v>
      </c>
      <c r="BK627" s="40">
        <f t="shared" si="112"/>
        <v>100</v>
      </c>
      <c r="BL627" s="40">
        <f t="shared" si="113"/>
        <v>28</v>
      </c>
      <c r="BM627" s="41">
        <f t="shared" si="114"/>
        <v>100</v>
      </c>
      <c r="BN627" s="40">
        <f t="shared" si="115"/>
        <v>98</v>
      </c>
      <c r="BO627" s="41">
        <f t="shared" si="116"/>
        <v>90</v>
      </c>
      <c r="BP627" s="41">
        <f t="shared" si="117"/>
        <v>1</v>
      </c>
      <c r="BQ627" s="41">
        <f t="shared" si="118"/>
        <v>90</v>
      </c>
      <c r="BR627" s="41">
        <f t="shared" si="119"/>
        <v>54</v>
      </c>
    </row>
    <row r="628" spans="2:70" x14ac:dyDescent="0.3">
      <c r="B628" s="12" t="s">
        <v>413</v>
      </c>
      <c r="C628" s="12">
        <v>206061135</v>
      </c>
      <c r="D628" s="12" t="s">
        <v>2401</v>
      </c>
      <c r="E628" s="12" t="s">
        <v>374</v>
      </c>
      <c r="F628" s="12" t="s">
        <v>738</v>
      </c>
      <c r="G628" s="12" t="s">
        <v>92</v>
      </c>
      <c r="H628" s="12" t="s">
        <v>5013</v>
      </c>
      <c r="I628" s="28">
        <v>745000</v>
      </c>
      <c r="J628" s="28">
        <v>780000</v>
      </c>
      <c r="K628" s="28">
        <v>799000</v>
      </c>
      <c r="L628" s="28">
        <v>580000</v>
      </c>
      <c r="M628" s="28">
        <v>585000</v>
      </c>
      <c r="N628" s="28">
        <v>570000</v>
      </c>
      <c r="O628" s="29">
        <v>34</v>
      </c>
      <c r="P628" s="29">
        <v>34</v>
      </c>
      <c r="Q628" s="29">
        <v>26</v>
      </c>
      <c r="R628" s="28">
        <v>600</v>
      </c>
      <c r="S628" s="28">
        <v>540</v>
      </c>
      <c r="T628" s="30">
        <v>2.9</v>
      </c>
      <c r="U628" s="30">
        <v>0.10000000000000009</v>
      </c>
      <c r="V628" s="30">
        <v>2.8</v>
      </c>
      <c r="W628" s="30">
        <v>2.4</v>
      </c>
      <c r="X628" s="31">
        <v>4.1879194630872481E-2</v>
      </c>
      <c r="Y628" s="30">
        <v>10.5</v>
      </c>
      <c r="Z628" s="30">
        <v>0</v>
      </c>
      <c r="AA628" s="30">
        <v>10.5</v>
      </c>
      <c r="AB628" s="30">
        <v>9.6</v>
      </c>
      <c r="AC628" s="32">
        <v>0.2427341575506505</v>
      </c>
      <c r="AD628" s="30">
        <v>5.7960560056164949</v>
      </c>
      <c r="AE628" s="12">
        <v>521</v>
      </c>
      <c r="AF628" s="12">
        <v>469</v>
      </c>
      <c r="AG628" s="12">
        <v>637</v>
      </c>
      <c r="AH628" s="33">
        <v>5.3869670152855997</v>
      </c>
      <c r="AI628" s="34">
        <v>535000</v>
      </c>
      <c r="AJ628" s="34">
        <v>550000</v>
      </c>
      <c r="AK628" s="34">
        <v>570000</v>
      </c>
      <c r="AL628" s="35">
        <v>-2.7272727272727271E-2</v>
      </c>
      <c r="AM628" s="35">
        <v>-6.1403508771929821E-2</v>
      </c>
      <c r="AN628" s="12">
        <v>3.1</v>
      </c>
      <c r="AO628" s="33">
        <v>0.39999999999999991</v>
      </c>
      <c r="AP628" s="12">
        <v>2.7</v>
      </c>
      <c r="AQ628" s="34">
        <v>580</v>
      </c>
      <c r="AR628" s="34">
        <v>550</v>
      </c>
      <c r="AS628" s="31">
        <v>5.4545454545454543E-2</v>
      </c>
      <c r="AT628" s="36">
        <v>2471.84</v>
      </c>
      <c r="AU628" s="30">
        <v>0.54400000000000004</v>
      </c>
      <c r="AV628" s="30">
        <v>0.45600000000000002</v>
      </c>
      <c r="AW628" s="30">
        <v>0.25530000000000003</v>
      </c>
      <c r="AX628" s="30">
        <v>0.1681</v>
      </c>
      <c r="AY628" s="30">
        <v>0.29980000000000001</v>
      </c>
      <c r="AZ628" s="30">
        <v>0.23089999999999999</v>
      </c>
      <c r="BA628" s="30">
        <v>0.443</v>
      </c>
      <c r="BB628" s="37">
        <v>9.5</v>
      </c>
      <c r="BC628" s="29">
        <v>7</v>
      </c>
      <c r="BD628" s="38" t="s">
        <v>4769</v>
      </c>
      <c r="BE628" s="39">
        <v>145.02029872397799</v>
      </c>
      <c r="BF628" s="39">
        <v>-37.855912596587203</v>
      </c>
      <c r="BG628" s="40">
        <f t="shared" si="108"/>
        <v>69</v>
      </c>
      <c r="BH628" s="40">
        <f t="shared" si="109"/>
        <v>65</v>
      </c>
      <c r="BI628" s="40">
        <f t="shared" si="110"/>
        <v>58</v>
      </c>
      <c r="BJ628" s="40">
        <f t="shared" si="111"/>
        <v>1</v>
      </c>
      <c r="BK628" s="40">
        <f t="shared" si="112"/>
        <v>100</v>
      </c>
      <c r="BL628" s="40">
        <f t="shared" si="113"/>
        <v>56</v>
      </c>
      <c r="BM628" s="41">
        <f t="shared" si="114"/>
        <v>90</v>
      </c>
      <c r="BN628" s="40">
        <f t="shared" si="115"/>
        <v>92</v>
      </c>
      <c r="BO628" s="41">
        <f t="shared" si="116"/>
        <v>100</v>
      </c>
      <c r="BP628" s="41">
        <f t="shared" si="117"/>
        <v>1</v>
      </c>
      <c r="BQ628" s="41">
        <f t="shared" si="118"/>
        <v>95</v>
      </c>
      <c r="BR628" s="41">
        <f t="shared" si="119"/>
        <v>54</v>
      </c>
    </row>
    <row r="629" spans="2:70" x14ac:dyDescent="0.3">
      <c r="B629" s="12" t="s">
        <v>2548</v>
      </c>
      <c r="C629" s="12">
        <v>206061136</v>
      </c>
      <c r="D629" s="12" t="s">
        <v>2401</v>
      </c>
      <c r="E629" s="12" t="s">
        <v>374</v>
      </c>
      <c r="F629" s="12" t="s">
        <v>738</v>
      </c>
      <c r="G629" s="12" t="s">
        <v>92</v>
      </c>
      <c r="H629" s="12" t="s">
        <v>5013</v>
      </c>
      <c r="I629" s="28">
        <v>535600</v>
      </c>
      <c r="J629" s="28">
        <v>550000</v>
      </c>
      <c r="K629" s="28">
        <v>540000</v>
      </c>
      <c r="L629" s="28">
        <v>517000</v>
      </c>
      <c r="M629" s="28">
        <v>520000</v>
      </c>
      <c r="N629" s="28">
        <v>480000</v>
      </c>
      <c r="O629" s="29">
        <v>32</v>
      </c>
      <c r="P629" s="29">
        <v>29</v>
      </c>
      <c r="Q629" s="29">
        <v>28</v>
      </c>
      <c r="R629" s="28">
        <v>540</v>
      </c>
      <c r="S629" s="28">
        <v>500</v>
      </c>
      <c r="T629" s="30">
        <v>3.2</v>
      </c>
      <c r="U629" s="30">
        <v>0</v>
      </c>
      <c r="V629" s="30">
        <v>3.2</v>
      </c>
      <c r="W629" s="30">
        <v>2.7</v>
      </c>
      <c r="X629" s="31">
        <v>5.2427184466019419E-2</v>
      </c>
      <c r="Y629" s="30">
        <v>14</v>
      </c>
      <c r="Z629" s="30">
        <v>-0.69999999999999929</v>
      </c>
      <c r="AA629" s="30">
        <v>14.7</v>
      </c>
      <c r="AB629" s="30">
        <v>14.2</v>
      </c>
      <c r="AC629" s="32">
        <v>0.22981070407190518</v>
      </c>
      <c r="AD629" s="30">
        <v>4.3834263924826358</v>
      </c>
      <c r="AE629" s="12">
        <v>521</v>
      </c>
      <c r="AF629" s="12">
        <v>469</v>
      </c>
      <c r="AG629" s="12">
        <v>637</v>
      </c>
      <c r="AH629" s="33">
        <v>5.3869670152855997</v>
      </c>
      <c r="AI629" s="34">
        <v>535000</v>
      </c>
      <c r="AJ629" s="34">
        <v>550000</v>
      </c>
      <c r="AK629" s="34">
        <v>570000</v>
      </c>
      <c r="AL629" s="35">
        <v>-2.7272727272727271E-2</v>
      </c>
      <c r="AM629" s="35">
        <v>-6.1403508771929821E-2</v>
      </c>
      <c r="AN629" s="12">
        <v>3.1</v>
      </c>
      <c r="AO629" s="33">
        <v>0.39999999999999991</v>
      </c>
      <c r="AP629" s="12">
        <v>2.7</v>
      </c>
      <c r="AQ629" s="34">
        <v>580</v>
      </c>
      <c r="AR629" s="34">
        <v>550</v>
      </c>
      <c r="AS629" s="31">
        <v>5.4545454545454543E-2</v>
      </c>
      <c r="AT629" s="36">
        <v>2349.7600000000002</v>
      </c>
      <c r="AU629" s="30">
        <v>0.44069999999999998</v>
      </c>
      <c r="AV629" s="30">
        <v>0.55930000000000002</v>
      </c>
      <c r="AW629" s="30">
        <v>0.16489999999999999</v>
      </c>
      <c r="AX629" s="30">
        <v>0.2419</v>
      </c>
      <c r="AY629" s="30">
        <v>0.18970000000000001</v>
      </c>
      <c r="AZ629" s="30">
        <v>0.23710000000000001</v>
      </c>
      <c r="BA629" s="30">
        <v>0.5494</v>
      </c>
      <c r="BB629" s="37">
        <v>10</v>
      </c>
      <c r="BC629" s="29">
        <v>5</v>
      </c>
      <c r="BD629" s="38" t="s">
        <v>4842</v>
      </c>
      <c r="BE629" s="39">
        <v>144.99772707898899</v>
      </c>
      <c r="BF629" s="39">
        <v>-37.853149029067602</v>
      </c>
      <c r="BG629" s="40">
        <f t="shared" si="108"/>
        <v>64</v>
      </c>
      <c r="BH629" s="40">
        <f t="shared" si="109"/>
        <v>65</v>
      </c>
      <c r="BI629" s="40">
        <f t="shared" si="110"/>
        <v>58</v>
      </c>
      <c r="BJ629" s="40">
        <f t="shared" si="111"/>
        <v>1</v>
      </c>
      <c r="BK629" s="40">
        <f t="shared" si="112"/>
        <v>100</v>
      </c>
      <c r="BL629" s="40">
        <f t="shared" si="113"/>
        <v>32</v>
      </c>
      <c r="BM629" s="41">
        <f t="shared" si="114"/>
        <v>100</v>
      </c>
      <c r="BN629" s="40">
        <f t="shared" si="115"/>
        <v>100</v>
      </c>
      <c r="BO629" s="41">
        <f t="shared" si="116"/>
        <v>100</v>
      </c>
      <c r="BP629" s="41">
        <f t="shared" si="117"/>
        <v>1</v>
      </c>
      <c r="BQ629" s="41">
        <f t="shared" si="118"/>
        <v>100</v>
      </c>
      <c r="BR629" s="41">
        <f t="shared" si="119"/>
        <v>53</v>
      </c>
    </row>
    <row r="630" spans="2:70" x14ac:dyDescent="0.3">
      <c r="B630" s="12" t="s">
        <v>2400</v>
      </c>
      <c r="C630" s="12">
        <v>206061138</v>
      </c>
      <c r="D630" s="12" t="s">
        <v>2401</v>
      </c>
      <c r="E630" s="12" t="s">
        <v>374</v>
      </c>
      <c r="F630" s="12" t="s">
        <v>738</v>
      </c>
      <c r="G630" s="12" t="s">
        <v>92</v>
      </c>
      <c r="H630" s="12" t="s">
        <v>5013</v>
      </c>
      <c r="I630" s="28">
        <v>850000</v>
      </c>
      <c r="J630" s="28">
        <v>900000</v>
      </c>
      <c r="K630" s="28">
        <v>1065300</v>
      </c>
      <c r="L630" s="28">
        <v>765000</v>
      </c>
      <c r="M630" s="28">
        <v>750000</v>
      </c>
      <c r="N630" s="28">
        <v>642500</v>
      </c>
      <c r="O630" s="29">
        <v>29</v>
      </c>
      <c r="P630" s="29">
        <v>30</v>
      </c>
      <c r="Q630" s="29">
        <v>33</v>
      </c>
      <c r="R630" s="28">
        <v>625</v>
      </c>
      <c r="S630" s="28">
        <v>590</v>
      </c>
      <c r="T630" s="30">
        <v>3.6</v>
      </c>
      <c r="U630" s="30">
        <v>-0.10000000000000009</v>
      </c>
      <c r="V630" s="30">
        <v>3.7</v>
      </c>
      <c r="W630" s="30">
        <v>3.3</v>
      </c>
      <c r="X630" s="31">
        <v>3.8235294117647062E-2</v>
      </c>
      <c r="Y630" s="30">
        <v>9</v>
      </c>
      <c r="Z630" s="30">
        <v>-0.19999999999999929</v>
      </c>
      <c r="AA630" s="30">
        <v>9.1999999999999993</v>
      </c>
      <c r="AB630" s="30">
        <v>7.9</v>
      </c>
      <c r="AC630" s="32">
        <v>0.21987222785095123</v>
      </c>
      <c r="AD630" s="30">
        <v>5.7505044207171858</v>
      </c>
      <c r="AE630" s="12">
        <v>521</v>
      </c>
      <c r="AF630" s="12">
        <v>469</v>
      </c>
      <c r="AG630" s="12">
        <v>637</v>
      </c>
      <c r="AH630" s="33">
        <v>5.3869670152855997</v>
      </c>
      <c r="AI630" s="34">
        <v>535000</v>
      </c>
      <c r="AJ630" s="34">
        <v>550000</v>
      </c>
      <c r="AK630" s="34">
        <v>570000</v>
      </c>
      <c r="AL630" s="35">
        <v>-2.7272727272727271E-2</v>
      </c>
      <c r="AM630" s="35">
        <v>-6.1403508771929821E-2</v>
      </c>
      <c r="AN630" s="12">
        <v>3.1</v>
      </c>
      <c r="AO630" s="33">
        <v>0.39999999999999991</v>
      </c>
      <c r="AP630" s="12">
        <v>2.7</v>
      </c>
      <c r="AQ630" s="34">
        <v>580</v>
      </c>
      <c r="AR630" s="34">
        <v>550</v>
      </c>
      <c r="AS630" s="31">
        <v>5.4545454545454543E-2</v>
      </c>
      <c r="AT630" s="36">
        <v>2842.5600000000004</v>
      </c>
      <c r="AU630" s="30">
        <v>0.59699999999999998</v>
      </c>
      <c r="AV630" s="30">
        <v>0.40300000000000002</v>
      </c>
      <c r="AW630" s="30">
        <v>0.30299999999999999</v>
      </c>
      <c r="AX630" s="30">
        <v>0.19919999999999999</v>
      </c>
      <c r="AY630" s="30">
        <v>0.4274</v>
      </c>
      <c r="AZ630" s="30">
        <v>0.22650000000000001</v>
      </c>
      <c r="BA630" s="30">
        <v>0.309</v>
      </c>
      <c r="BB630" s="37">
        <v>10</v>
      </c>
      <c r="BC630" s="29">
        <v>6</v>
      </c>
      <c r="BD630" s="38" t="s">
        <v>4690</v>
      </c>
      <c r="BE630" s="39">
        <v>145.01767461750799</v>
      </c>
      <c r="BF630" s="39">
        <v>-37.844333585394899</v>
      </c>
      <c r="BG630" s="40">
        <f t="shared" si="108"/>
        <v>57</v>
      </c>
      <c r="BH630" s="40">
        <f t="shared" si="109"/>
        <v>65</v>
      </c>
      <c r="BI630" s="40">
        <f t="shared" si="110"/>
        <v>58</v>
      </c>
      <c r="BJ630" s="40">
        <f t="shared" si="111"/>
        <v>1</v>
      </c>
      <c r="BK630" s="40">
        <f t="shared" si="112"/>
        <v>100</v>
      </c>
      <c r="BL630" s="40">
        <f t="shared" si="113"/>
        <v>84</v>
      </c>
      <c r="BM630" s="41">
        <f t="shared" si="114"/>
        <v>78</v>
      </c>
      <c r="BN630" s="40">
        <f t="shared" si="115"/>
        <v>93</v>
      </c>
      <c r="BO630" s="41">
        <f t="shared" si="116"/>
        <v>100</v>
      </c>
      <c r="BP630" s="41">
        <f t="shared" si="117"/>
        <v>1</v>
      </c>
      <c r="BQ630" s="41">
        <f t="shared" si="118"/>
        <v>100</v>
      </c>
      <c r="BR630" s="41">
        <f t="shared" si="119"/>
        <v>55</v>
      </c>
    </row>
    <row r="631" spans="2:70" x14ac:dyDescent="0.3">
      <c r="B631" s="12" t="s">
        <v>5026</v>
      </c>
      <c r="C631" s="12">
        <v>206061515</v>
      </c>
      <c r="D631" s="12" t="s">
        <v>2401</v>
      </c>
      <c r="E631" s="12" t="s">
        <v>374</v>
      </c>
      <c r="F631" s="12" t="s">
        <v>738</v>
      </c>
      <c r="G631" s="12" t="s">
        <v>92</v>
      </c>
      <c r="H631" s="12" t="s">
        <v>5013</v>
      </c>
      <c r="I631" s="28">
        <v>569000</v>
      </c>
      <c r="J631" s="28">
        <v>565000</v>
      </c>
      <c r="K631" s="28">
        <v>565000</v>
      </c>
      <c r="L631" s="28">
        <v>510000</v>
      </c>
      <c r="M631" s="28">
        <v>523000</v>
      </c>
      <c r="N631" s="28">
        <v>568000</v>
      </c>
      <c r="O631" s="29">
        <v>40</v>
      </c>
      <c r="P631" s="29">
        <v>38</v>
      </c>
      <c r="Q631" s="29">
        <v>35</v>
      </c>
      <c r="R631" s="28">
        <v>620</v>
      </c>
      <c r="S631" s="28">
        <v>600</v>
      </c>
      <c r="T631" s="30">
        <v>3</v>
      </c>
      <c r="U631" s="30">
        <v>0</v>
      </c>
      <c r="V631" s="30">
        <v>3</v>
      </c>
      <c r="W631" s="30">
        <v>2.8</v>
      </c>
      <c r="X631" s="31">
        <v>5.6660808435852375E-2</v>
      </c>
      <c r="Y631" s="30">
        <v>14.2</v>
      </c>
      <c r="Z631" s="30">
        <v>-0.70000000000000107</v>
      </c>
      <c r="AA631" s="30">
        <v>14.9</v>
      </c>
      <c r="AB631" s="30">
        <v>14.6</v>
      </c>
      <c r="AC631" s="32">
        <v>0.27109276619560652</v>
      </c>
      <c r="AD631" s="30">
        <v>4.7844846143083162</v>
      </c>
      <c r="AE631" s="12">
        <v>521</v>
      </c>
      <c r="AF631" s="12">
        <v>469</v>
      </c>
      <c r="AG631" s="12">
        <v>637</v>
      </c>
      <c r="AH631" s="33">
        <v>5.3869670152855997</v>
      </c>
      <c r="AI631" s="34">
        <v>535000</v>
      </c>
      <c r="AJ631" s="34">
        <v>550000</v>
      </c>
      <c r="AK631" s="34">
        <v>570000</v>
      </c>
      <c r="AL631" s="35">
        <v>-2.7272727272727271E-2</v>
      </c>
      <c r="AM631" s="35">
        <v>-6.1403508771929821E-2</v>
      </c>
      <c r="AN631" s="12">
        <v>3.1</v>
      </c>
      <c r="AO631" s="33">
        <v>0.39999999999999991</v>
      </c>
      <c r="AP631" s="12">
        <v>2.7</v>
      </c>
      <c r="AQ631" s="34">
        <v>580</v>
      </c>
      <c r="AR631" s="34">
        <v>550</v>
      </c>
      <c r="AS631" s="31">
        <v>5.4545454545454543E-2</v>
      </c>
      <c r="AT631" s="36">
        <v>2287.0400000000004</v>
      </c>
      <c r="AU631" s="30">
        <v>0.38979999999999998</v>
      </c>
      <c r="AV631" s="30">
        <v>0.61019999999999996</v>
      </c>
      <c r="AW631" s="30">
        <v>2.6499999999999999E-2</v>
      </c>
      <c r="AX631" s="30">
        <v>2.9399999999999999E-2</v>
      </c>
      <c r="AY631" s="30">
        <v>0.1459</v>
      </c>
      <c r="AZ631" s="30">
        <v>0.16719999999999999</v>
      </c>
      <c r="BA631" s="30">
        <v>0.66339999999999999</v>
      </c>
      <c r="BB631" s="37">
        <v>10</v>
      </c>
      <c r="BC631" s="29">
        <v>4</v>
      </c>
      <c r="BD631" s="38" t="s">
        <v>5044</v>
      </c>
      <c r="BE631" s="39">
        <v>144.99620387967099</v>
      </c>
      <c r="BF631" s="39">
        <v>-37.836298494500198</v>
      </c>
      <c r="BG631" s="40">
        <f t="shared" si="108"/>
        <v>67</v>
      </c>
      <c r="BH631" s="40">
        <f t="shared" si="109"/>
        <v>65</v>
      </c>
      <c r="BI631" s="40">
        <f t="shared" si="110"/>
        <v>58</v>
      </c>
      <c r="BJ631" s="40">
        <f t="shared" si="111"/>
        <v>1</v>
      </c>
      <c r="BK631" s="40">
        <f t="shared" si="112"/>
        <v>100</v>
      </c>
      <c r="BL631" s="40">
        <f t="shared" si="113"/>
        <v>22</v>
      </c>
      <c r="BM631" s="41">
        <f t="shared" si="114"/>
        <v>100</v>
      </c>
      <c r="BN631" s="40">
        <f t="shared" si="115"/>
        <v>100</v>
      </c>
      <c r="BO631" s="41">
        <f t="shared" si="116"/>
        <v>86</v>
      </c>
      <c r="BP631" s="41">
        <f t="shared" si="117"/>
        <v>1</v>
      </c>
      <c r="BQ631" s="41">
        <f t="shared" si="118"/>
        <v>100</v>
      </c>
      <c r="BR631" s="41">
        <f t="shared" si="119"/>
        <v>52</v>
      </c>
    </row>
    <row r="632" spans="2:70" x14ac:dyDescent="0.3">
      <c r="B632" s="12" t="s">
        <v>2673</v>
      </c>
      <c r="C632" s="12">
        <v>206061516</v>
      </c>
      <c r="D632" s="12" t="s">
        <v>2401</v>
      </c>
      <c r="E632" s="12" t="s">
        <v>374</v>
      </c>
      <c r="F632" s="12" t="s">
        <v>738</v>
      </c>
      <c r="G632" s="12" t="s">
        <v>92</v>
      </c>
      <c r="H632" s="12" t="s">
        <v>5013</v>
      </c>
      <c r="I632" s="28">
        <v>517140</v>
      </c>
      <c r="J632" s="28">
        <v>500000</v>
      </c>
      <c r="K632" s="28">
        <v>505000</v>
      </c>
      <c r="L632" s="28">
        <v>530000</v>
      </c>
      <c r="M632" s="28">
        <v>525000</v>
      </c>
      <c r="N632" s="28">
        <v>525000</v>
      </c>
      <c r="O632" s="29">
        <v>31</v>
      </c>
      <c r="P632" s="29">
        <v>29</v>
      </c>
      <c r="Q632" s="29">
        <v>30</v>
      </c>
      <c r="R632" s="28">
        <v>550</v>
      </c>
      <c r="S632" s="28">
        <v>500</v>
      </c>
      <c r="T632" s="30">
        <v>3.2</v>
      </c>
      <c r="U632" s="30">
        <v>0</v>
      </c>
      <c r="V632" s="30">
        <v>3.2</v>
      </c>
      <c r="W632" s="30">
        <v>2.2999999999999998</v>
      </c>
      <c r="X632" s="31">
        <v>5.5304172951231773E-2</v>
      </c>
      <c r="Y632" s="30">
        <v>13</v>
      </c>
      <c r="Z632" s="30">
        <v>-0.40000000000000036</v>
      </c>
      <c r="AA632" s="30">
        <v>13.4</v>
      </c>
      <c r="AB632" s="30">
        <v>11.6</v>
      </c>
      <c r="AC632" s="32">
        <v>0.24541300778182334</v>
      </c>
      <c r="AD632" s="30">
        <v>4.4375133861640599</v>
      </c>
      <c r="AE632" s="12">
        <v>521</v>
      </c>
      <c r="AF632" s="12">
        <v>469</v>
      </c>
      <c r="AG632" s="12">
        <v>637</v>
      </c>
      <c r="AH632" s="33">
        <v>5.3869670152855997</v>
      </c>
      <c r="AI632" s="34">
        <v>535000</v>
      </c>
      <c r="AJ632" s="34">
        <v>550000</v>
      </c>
      <c r="AK632" s="34">
        <v>570000</v>
      </c>
      <c r="AL632" s="35">
        <v>-2.7272727272727271E-2</v>
      </c>
      <c r="AM632" s="35">
        <v>-6.1403508771929821E-2</v>
      </c>
      <c r="AN632" s="12">
        <v>3.1</v>
      </c>
      <c r="AO632" s="33">
        <v>0.39999999999999991</v>
      </c>
      <c r="AP632" s="12">
        <v>2.7</v>
      </c>
      <c r="AQ632" s="34">
        <v>580</v>
      </c>
      <c r="AR632" s="34">
        <v>550</v>
      </c>
      <c r="AS632" s="31">
        <v>5.4545454545454543E-2</v>
      </c>
      <c r="AT632" s="36">
        <v>2241.1200000000003</v>
      </c>
      <c r="AU632" s="30">
        <v>0.44190000000000002</v>
      </c>
      <c r="AV632" s="30">
        <v>0.55810000000000004</v>
      </c>
      <c r="AW632" s="30">
        <v>0.12540000000000001</v>
      </c>
      <c r="AX632" s="30">
        <v>0.2407</v>
      </c>
      <c r="AY632" s="30">
        <v>0.185</v>
      </c>
      <c r="AZ632" s="30">
        <v>0.19520000000000001</v>
      </c>
      <c r="BA632" s="30">
        <v>0.59360000000000002</v>
      </c>
      <c r="BB632" s="37">
        <v>10</v>
      </c>
      <c r="BC632" s="29">
        <v>4</v>
      </c>
      <c r="BD632" s="38" t="s">
        <v>4973</v>
      </c>
      <c r="BE632" s="39">
        <v>144.994869911818</v>
      </c>
      <c r="BF632" s="39">
        <v>-37.843126049765502</v>
      </c>
      <c r="BG632" s="40">
        <f t="shared" si="108"/>
        <v>64</v>
      </c>
      <c r="BH632" s="40">
        <f t="shared" si="109"/>
        <v>65</v>
      </c>
      <c r="BI632" s="40">
        <f t="shared" si="110"/>
        <v>58</v>
      </c>
      <c r="BJ632" s="40">
        <f t="shared" si="111"/>
        <v>1</v>
      </c>
      <c r="BK632" s="40">
        <f t="shared" si="112"/>
        <v>100</v>
      </c>
      <c r="BL632" s="40">
        <f t="shared" si="113"/>
        <v>31</v>
      </c>
      <c r="BM632" s="41">
        <f t="shared" si="114"/>
        <v>100</v>
      </c>
      <c r="BN632" s="40">
        <f t="shared" si="115"/>
        <v>100</v>
      </c>
      <c r="BO632" s="41">
        <f t="shared" si="116"/>
        <v>100</v>
      </c>
      <c r="BP632" s="41">
        <f t="shared" si="117"/>
        <v>1</v>
      </c>
      <c r="BQ632" s="41">
        <f t="shared" si="118"/>
        <v>100</v>
      </c>
      <c r="BR632" s="41">
        <f t="shared" si="119"/>
        <v>53</v>
      </c>
    </row>
    <row r="633" spans="2:70" x14ac:dyDescent="0.3">
      <c r="B633" s="12" t="s">
        <v>1334</v>
      </c>
      <c r="C633" s="12">
        <v>206071139</v>
      </c>
      <c r="D633" s="12" t="s">
        <v>1075</v>
      </c>
      <c r="E633" s="12" t="s">
        <v>374</v>
      </c>
      <c r="F633" s="12" t="s">
        <v>738</v>
      </c>
      <c r="G633" s="12" t="s">
        <v>92</v>
      </c>
      <c r="H633" s="12" t="s">
        <v>5013</v>
      </c>
      <c r="I633" s="28">
        <v>540000</v>
      </c>
      <c r="J633" s="28">
        <v>530400</v>
      </c>
      <c r="K633" s="28">
        <v>550000</v>
      </c>
      <c r="L633" s="28">
        <v>570000</v>
      </c>
      <c r="M633" s="28">
        <v>540000</v>
      </c>
      <c r="N633" s="28">
        <v>540000</v>
      </c>
      <c r="O633" s="29">
        <v>39</v>
      </c>
      <c r="P633" s="29">
        <v>40</v>
      </c>
      <c r="Q633" s="29">
        <v>39</v>
      </c>
      <c r="R633" s="28">
        <v>590</v>
      </c>
      <c r="S633" s="28">
        <v>550</v>
      </c>
      <c r="T633" s="30">
        <v>3.3</v>
      </c>
      <c r="U633" s="30">
        <v>-0.40000000000000036</v>
      </c>
      <c r="V633" s="30">
        <v>3.7</v>
      </c>
      <c r="W633" s="30">
        <v>3.4</v>
      </c>
      <c r="X633" s="31">
        <v>5.6814814814814818E-2</v>
      </c>
      <c r="Y633" s="30">
        <v>16.2</v>
      </c>
      <c r="Z633" s="30">
        <v>-1</v>
      </c>
      <c r="AA633" s="30">
        <v>17.2</v>
      </c>
      <c r="AB633" s="30">
        <v>16.8</v>
      </c>
      <c r="AC633" s="32">
        <v>0.23977501788152672</v>
      </c>
      <c r="AD633" s="30">
        <v>4.2202904059981892</v>
      </c>
      <c r="AE633" s="12">
        <v>420</v>
      </c>
      <c r="AF633" s="12">
        <v>338</v>
      </c>
      <c r="AG633" s="12">
        <v>517</v>
      </c>
      <c r="AH633" s="33">
        <v>4.3537906137184121</v>
      </c>
      <c r="AI633" s="34">
        <v>600000</v>
      </c>
      <c r="AJ633" s="34">
        <v>580000</v>
      </c>
      <c r="AK633" s="34">
        <v>600000</v>
      </c>
      <c r="AL633" s="35">
        <v>3.4482758620689655E-2</v>
      </c>
      <c r="AM633" s="35">
        <v>0</v>
      </c>
      <c r="AN633" s="12">
        <v>2.8</v>
      </c>
      <c r="AO633" s="33">
        <v>0.29999999999999982</v>
      </c>
      <c r="AP633" s="12">
        <v>2.5</v>
      </c>
      <c r="AQ633" s="34">
        <v>600</v>
      </c>
      <c r="AR633" s="34">
        <v>550</v>
      </c>
      <c r="AS633" s="31">
        <v>9.0909090909090912E-2</v>
      </c>
      <c r="AT633" s="36">
        <v>2460.6400000000003</v>
      </c>
      <c r="AU633" s="30">
        <v>0.47910000000000003</v>
      </c>
      <c r="AV633" s="30">
        <v>0.52090000000000003</v>
      </c>
      <c r="AW633" s="30">
        <v>0.1021</v>
      </c>
      <c r="AX633" s="30">
        <v>0.2387</v>
      </c>
      <c r="AY633" s="30">
        <v>0.1555</v>
      </c>
      <c r="AZ633" s="30">
        <v>0.26900000000000002</v>
      </c>
      <c r="BA633" s="30">
        <v>0.55389999999999995</v>
      </c>
      <c r="BB633" s="37">
        <v>9.5</v>
      </c>
      <c r="BC633" s="29">
        <v>3</v>
      </c>
      <c r="BD633" s="38" t="s">
        <v>3671</v>
      </c>
      <c r="BE633" s="39">
        <v>144.99978399103401</v>
      </c>
      <c r="BF633" s="39">
        <v>-37.805246920394303</v>
      </c>
      <c r="BG633" s="40">
        <f t="shared" si="108"/>
        <v>62</v>
      </c>
      <c r="BH633" s="40">
        <f t="shared" si="109"/>
        <v>70</v>
      </c>
      <c r="BI633" s="40">
        <f t="shared" si="110"/>
        <v>71</v>
      </c>
      <c r="BJ633" s="40">
        <f t="shared" si="111"/>
        <v>18</v>
      </c>
      <c r="BK633" s="40">
        <f t="shared" si="112"/>
        <v>100</v>
      </c>
      <c r="BL633" s="40">
        <f t="shared" si="113"/>
        <v>24</v>
      </c>
      <c r="BM633" s="41">
        <f t="shared" si="114"/>
        <v>100</v>
      </c>
      <c r="BN633" s="40">
        <f t="shared" si="115"/>
        <v>100</v>
      </c>
      <c r="BO633" s="41">
        <f t="shared" si="116"/>
        <v>100</v>
      </c>
      <c r="BP633" s="41">
        <f t="shared" si="117"/>
        <v>1</v>
      </c>
      <c r="BQ633" s="41">
        <f t="shared" si="118"/>
        <v>95</v>
      </c>
      <c r="BR633" s="41">
        <f t="shared" si="119"/>
        <v>54</v>
      </c>
    </row>
    <row r="634" spans="2:70" x14ac:dyDescent="0.3">
      <c r="B634" s="12" t="s">
        <v>1581</v>
      </c>
      <c r="C634" s="12">
        <v>206071140</v>
      </c>
      <c r="D634" s="12" t="s">
        <v>1075</v>
      </c>
      <c r="E634" s="12" t="s">
        <v>374</v>
      </c>
      <c r="F634" s="12" t="s">
        <v>738</v>
      </c>
      <c r="G634" s="12" t="s">
        <v>92</v>
      </c>
      <c r="H634" s="12" t="s">
        <v>5013</v>
      </c>
      <c r="I634" s="28">
        <v>690000</v>
      </c>
      <c r="J634" s="28">
        <v>660000</v>
      </c>
      <c r="K634" s="28">
        <v>650000</v>
      </c>
      <c r="L634" s="28">
        <v>622000</v>
      </c>
      <c r="M634" s="28">
        <v>622000</v>
      </c>
      <c r="N634" s="28">
        <v>675000</v>
      </c>
      <c r="O634" s="29">
        <v>24</v>
      </c>
      <c r="P634" s="29">
        <v>24</v>
      </c>
      <c r="Q634" s="29">
        <v>24</v>
      </c>
      <c r="R634" s="28">
        <v>550</v>
      </c>
      <c r="S634" s="28">
        <v>530</v>
      </c>
      <c r="T634" s="30">
        <v>1.7</v>
      </c>
      <c r="U634" s="30">
        <v>-0.10000000000000009</v>
      </c>
      <c r="V634" s="30">
        <v>1.8</v>
      </c>
      <c r="W634" s="30">
        <v>2.1</v>
      </c>
      <c r="X634" s="31">
        <v>4.1449275362318842E-2</v>
      </c>
      <c r="Y634" s="30">
        <v>7.5</v>
      </c>
      <c r="Z634" s="30">
        <v>-0.29999999999999982</v>
      </c>
      <c r="AA634" s="30">
        <v>7.8</v>
      </c>
      <c r="AB634" s="30">
        <v>7.4</v>
      </c>
      <c r="AC634" s="32">
        <v>0.20852289960570211</v>
      </c>
      <c r="AD634" s="30">
        <v>5.0307972282494573</v>
      </c>
      <c r="AE634" s="12">
        <v>420</v>
      </c>
      <c r="AF634" s="12">
        <v>338</v>
      </c>
      <c r="AG634" s="12">
        <v>517</v>
      </c>
      <c r="AH634" s="33">
        <v>4.3537906137184121</v>
      </c>
      <c r="AI634" s="34">
        <v>600000</v>
      </c>
      <c r="AJ634" s="34">
        <v>580000</v>
      </c>
      <c r="AK634" s="34">
        <v>600000</v>
      </c>
      <c r="AL634" s="35">
        <v>3.4482758620689655E-2</v>
      </c>
      <c r="AM634" s="35">
        <v>0</v>
      </c>
      <c r="AN634" s="12">
        <v>2.8</v>
      </c>
      <c r="AO634" s="33">
        <v>0.29999999999999982</v>
      </c>
      <c r="AP634" s="12">
        <v>2.5</v>
      </c>
      <c r="AQ634" s="34">
        <v>600</v>
      </c>
      <c r="AR634" s="34">
        <v>550</v>
      </c>
      <c r="AS634" s="31">
        <v>9.0909090909090912E-2</v>
      </c>
      <c r="AT634" s="36">
        <v>2637.6000000000004</v>
      </c>
      <c r="AU634" s="30">
        <v>0.55969999999999998</v>
      </c>
      <c r="AV634" s="30">
        <v>0.44030000000000002</v>
      </c>
      <c r="AW634" s="30">
        <v>8.0600000000000005E-2</v>
      </c>
      <c r="AX634" s="30">
        <v>0.67959999999999998</v>
      </c>
      <c r="AY634" s="30">
        <v>0.29759999999999998</v>
      </c>
      <c r="AZ634" s="30">
        <v>0.18690000000000001</v>
      </c>
      <c r="BA634" s="30">
        <v>0.48080000000000001</v>
      </c>
      <c r="BB634" s="37">
        <v>10</v>
      </c>
      <c r="BC634" s="29">
        <v>3</v>
      </c>
      <c r="BD634" s="38" t="s">
        <v>3905</v>
      </c>
      <c r="BE634" s="39">
        <v>144.96829086009399</v>
      </c>
      <c r="BF634" s="39">
        <v>-37.785030497597099</v>
      </c>
      <c r="BG634" s="40">
        <f t="shared" si="108"/>
        <v>88</v>
      </c>
      <c r="BH634" s="40">
        <f t="shared" si="109"/>
        <v>70</v>
      </c>
      <c r="BI634" s="40">
        <f t="shared" si="110"/>
        <v>71</v>
      </c>
      <c r="BJ634" s="40">
        <f t="shared" si="111"/>
        <v>18</v>
      </c>
      <c r="BK634" s="40">
        <f t="shared" si="112"/>
        <v>100</v>
      </c>
      <c r="BL634" s="40">
        <f t="shared" si="113"/>
        <v>55</v>
      </c>
      <c r="BM634" s="41">
        <f t="shared" si="114"/>
        <v>88</v>
      </c>
      <c r="BN634" s="40">
        <f t="shared" si="115"/>
        <v>100</v>
      </c>
      <c r="BO634" s="41">
        <f t="shared" si="116"/>
        <v>100</v>
      </c>
      <c r="BP634" s="41">
        <f t="shared" si="117"/>
        <v>1</v>
      </c>
      <c r="BQ634" s="41">
        <f t="shared" si="118"/>
        <v>100</v>
      </c>
      <c r="BR634" s="41">
        <f t="shared" si="119"/>
        <v>59</v>
      </c>
    </row>
    <row r="635" spans="2:70" x14ac:dyDescent="0.3">
      <c r="B635" s="12" t="s">
        <v>1196</v>
      </c>
      <c r="C635" s="12">
        <v>206071141</v>
      </c>
      <c r="D635" s="12" t="s">
        <v>1075</v>
      </c>
      <c r="E635" s="12" t="s">
        <v>374</v>
      </c>
      <c r="F635" s="12" t="s">
        <v>738</v>
      </c>
      <c r="G635" s="12" t="s">
        <v>92</v>
      </c>
      <c r="H635" s="12" t="s">
        <v>5013</v>
      </c>
      <c r="I635" s="28">
        <v>630360</v>
      </c>
      <c r="J635" s="28">
        <v>642600</v>
      </c>
      <c r="K635" s="28">
        <v>650000</v>
      </c>
      <c r="L635" s="28">
        <v>600000</v>
      </c>
      <c r="M635" s="28">
        <v>590000</v>
      </c>
      <c r="N635" s="28">
        <v>580000</v>
      </c>
      <c r="O635" s="29">
        <v>35</v>
      </c>
      <c r="P635" s="29">
        <v>35</v>
      </c>
      <c r="Q635" s="29">
        <v>28</v>
      </c>
      <c r="R635" s="28">
        <v>650</v>
      </c>
      <c r="S635" s="28">
        <v>600</v>
      </c>
      <c r="T635" s="30">
        <v>3.1</v>
      </c>
      <c r="U635" s="30">
        <v>0.10000000000000009</v>
      </c>
      <c r="V635" s="30">
        <v>3</v>
      </c>
      <c r="W635" s="30">
        <v>2.4</v>
      </c>
      <c r="X635" s="31">
        <v>5.3620153563043338E-2</v>
      </c>
      <c r="Y635" s="30">
        <v>12.8</v>
      </c>
      <c r="Z635" s="30">
        <v>-0.5</v>
      </c>
      <c r="AA635" s="30">
        <v>13.3</v>
      </c>
      <c r="AB635" s="30">
        <v>12.3</v>
      </c>
      <c r="AC635" s="32">
        <v>0.27246814218645199</v>
      </c>
      <c r="AD635" s="30">
        <v>5.0814502399009438</v>
      </c>
      <c r="AE635" s="12">
        <v>420</v>
      </c>
      <c r="AF635" s="12">
        <v>338</v>
      </c>
      <c r="AG635" s="12">
        <v>517</v>
      </c>
      <c r="AH635" s="33">
        <v>4.3537906137184121</v>
      </c>
      <c r="AI635" s="34">
        <v>600000</v>
      </c>
      <c r="AJ635" s="34">
        <v>580000</v>
      </c>
      <c r="AK635" s="34">
        <v>600000</v>
      </c>
      <c r="AL635" s="35">
        <v>3.4482758620689655E-2</v>
      </c>
      <c r="AM635" s="35">
        <v>0</v>
      </c>
      <c r="AN635" s="12">
        <v>2.8</v>
      </c>
      <c r="AO635" s="33">
        <v>0.29999999999999982</v>
      </c>
      <c r="AP635" s="12">
        <v>2.5</v>
      </c>
      <c r="AQ635" s="34">
        <v>600</v>
      </c>
      <c r="AR635" s="34">
        <v>550</v>
      </c>
      <c r="AS635" s="31">
        <v>9.0909090909090912E-2</v>
      </c>
      <c r="AT635" s="36">
        <v>2385.6000000000004</v>
      </c>
      <c r="AU635" s="30">
        <v>0.46629999999999999</v>
      </c>
      <c r="AV635" s="30">
        <v>0.53369999999999995</v>
      </c>
      <c r="AW635" s="30">
        <v>5.7700000000000001E-2</v>
      </c>
      <c r="AX635" s="30">
        <v>0.25640000000000002</v>
      </c>
      <c r="AY635" s="30">
        <v>0.10780000000000001</v>
      </c>
      <c r="AZ635" s="30">
        <v>0.22520000000000001</v>
      </c>
      <c r="BA635" s="30">
        <v>0.64339999999999997</v>
      </c>
      <c r="BB635" s="37">
        <v>9.5</v>
      </c>
      <c r="BC635" s="29">
        <v>3</v>
      </c>
      <c r="BD635" s="38" t="s">
        <v>3548</v>
      </c>
      <c r="BE635" s="39">
        <v>144.988108086045</v>
      </c>
      <c r="BF635" s="39">
        <v>-37.802474639048903</v>
      </c>
      <c r="BG635" s="40">
        <f t="shared" si="108"/>
        <v>65</v>
      </c>
      <c r="BH635" s="40">
        <f t="shared" si="109"/>
        <v>70</v>
      </c>
      <c r="BI635" s="40">
        <f t="shared" si="110"/>
        <v>71</v>
      </c>
      <c r="BJ635" s="40">
        <f t="shared" si="111"/>
        <v>18</v>
      </c>
      <c r="BK635" s="40">
        <f t="shared" si="112"/>
        <v>100</v>
      </c>
      <c r="BL635" s="40">
        <f t="shared" si="113"/>
        <v>14</v>
      </c>
      <c r="BM635" s="41">
        <f t="shared" si="114"/>
        <v>100</v>
      </c>
      <c r="BN635" s="40">
        <f t="shared" si="115"/>
        <v>99</v>
      </c>
      <c r="BO635" s="41">
        <f t="shared" si="116"/>
        <v>85</v>
      </c>
      <c r="BP635" s="41">
        <f t="shared" si="117"/>
        <v>1</v>
      </c>
      <c r="BQ635" s="41">
        <f t="shared" si="118"/>
        <v>95</v>
      </c>
      <c r="BR635" s="41">
        <f t="shared" si="119"/>
        <v>53</v>
      </c>
    </row>
    <row r="636" spans="2:70" x14ac:dyDescent="0.3">
      <c r="B636" s="12" t="s">
        <v>2157</v>
      </c>
      <c r="C636" s="12">
        <v>206071142</v>
      </c>
      <c r="D636" s="12" t="s">
        <v>1075</v>
      </c>
      <c r="E636" s="12" t="s">
        <v>374</v>
      </c>
      <c r="F636" s="12" t="s">
        <v>738</v>
      </c>
      <c r="G636" s="12" t="s">
        <v>92</v>
      </c>
      <c r="H636" s="12" t="s">
        <v>5013</v>
      </c>
      <c r="I636" s="28">
        <v>1050000</v>
      </c>
      <c r="J636" s="28">
        <v>1025000</v>
      </c>
      <c r="K636" s="28">
        <v>1250000</v>
      </c>
      <c r="L636" s="28">
        <v>787500</v>
      </c>
      <c r="M636" s="28">
        <v>740000</v>
      </c>
      <c r="N636" s="28">
        <v>740000</v>
      </c>
      <c r="O636" s="29">
        <v>25</v>
      </c>
      <c r="P636" s="29">
        <v>25</v>
      </c>
      <c r="Q636" s="29">
        <v>24</v>
      </c>
      <c r="R636" s="28">
        <v>650</v>
      </c>
      <c r="S636" s="28">
        <v>600</v>
      </c>
      <c r="T636" s="30">
        <v>1.9</v>
      </c>
      <c r="U636" s="30">
        <v>-0.10000000000000009</v>
      </c>
      <c r="V636" s="30">
        <v>2</v>
      </c>
      <c r="W636" s="30">
        <v>1.4</v>
      </c>
      <c r="X636" s="31">
        <v>3.2190476190476193E-2</v>
      </c>
      <c r="Y636" s="30">
        <v>7.2</v>
      </c>
      <c r="Z636" s="30">
        <v>-0.29999999999999982</v>
      </c>
      <c r="AA636" s="30">
        <v>7.5</v>
      </c>
      <c r="AB636" s="30">
        <v>6.8</v>
      </c>
      <c r="AC636" s="32">
        <v>0.26452011980726653</v>
      </c>
      <c r="AD636" s="30">
        <v>8.2173409999298777</v>
      </c>
      <c r="AE636" s="12">
        <v>420</v>
      </c>
      <c r="AF636" s="12">
        <v>338</v>
      </c>
      <c r="AG636" s="12">
        <v>517</v>
      </c>
      <c r="AH636" s="33">
        <v>4.3537906137184121</v>
      </c>
      <c r="AI636" s="34">
        <v>600000</v>
      </c>
      <c r="AJ636" s="34">
        <v>580000</v>
      </c>
      <c r="AK636" s="34">
        <v>600000</v>
      </c>
      <c r="AL636" s="35">
        <v>3.4482758620689655E-2</v>
      </c>
      <c r="AM636" s="35">
        <v>0</v>
      </c>
      <c r="AN636" s="12">
        <v>2.8</v>
      </c>
      <c r="AO636" s="33">
        <v>0.29999999999999982</v>
      </c>
      <c r="AP636" s="12">
        <v>2.5</v>
      </c>
      <c r="AQ636" s="34">
        <v>600</v>
      </c>
      <c r="AR636" s="34">
        <v>550</v>
      </c>
      <c r="AS636" s="31">
        <v>9.0909090909090912E-2</v>
      </c>
      <c r="AT636" s="36">
        <v>2457.2800000000002</v>
      </c>
      <c r="AU636" s="30">
        <v>0.49469999999999997</v>
      </c>
      <c r="AV636" s="30">
        <v>0.50529999999999997</v>
      </c>
      <c r="AW636" s="30">
        <v>3.1800000000000002E-2</v>
      </c>
      <c r="AX636" s="30">
        <v>0.36520000000000002</v>
      </c>
      <c r="AY636" s="30">
        <v>0.18029999999999999</v>
      </c>
      <c r="AZ636" s="30">
        <v>0.20130000000000001</v>
      </c>
      <c r="BA636" s="30">
        <v>0.58819999999999995</v>
      </c>
      <c r="BB636" s="37">
        <v>7.5</v>
      </c>
      <c r="BC636" s="29">
        <v>2</v>
      </c>
      <c r="BD636" s="38" t="s">
        <v>4450</v>
      </c>
      <c r="BE636" s="39">
        <v>144.97913951147399</v>
      </c>
      <c r="BF636" s="39">
        <v>-37.801032848428498</v>
      </c>
      <c r="BG636" s="40">
        <f t="shared" si="108"/>
        <v>85</v>
      </c>
      <c r="BH636" s="40">
        <f t="shared" si="109"/>
        <v>70</v>
      </c>
      <c r="BI636" s="40">
        <f t="shared" si="110"/>
        <v>71</v>
      </c>
      <c r="BJ636" s="40">
        <f t="shared" si="111"/>
        <v>18</v>
      </c>
      <c r="BK636" s="40">
        <f t="shared" si="112"/>
        <v>100</v>
      </c>
      <c r="BL636" s="40">
        <f t="shared" si="113"/>
        <v>30</v>
      </c>
      <c r="BM636" s="41">
        <f t="shared" si="114"/>
        <v>58</v>
      </c>
      <c r="BN636" s="40">
        <f t="shared" si="115"/>
        <v>68</v>
      </c>
      <c r="BO636" s="41">
        <f t="shared" si="116"/>
        <v>90</v>
      </c>
      <c r="BP636" s="41">
        <f t="shared" si="117"/>
        <v>1</v>
      </c>
      <c r="BQ636" s="41">
        <f t="shared" si="118"/>
        <v>75</v>
      </c>
      <c r="BR636" s="41">
        <f t="shared" si="119"/>
        <v>49</v>
      </c>
    </row>
    <row r="637" spans="2:70" x14ac:dyDescent="0.3">
      <c r="B637" s="12" t="s">
        <v>1828</v>
      </c>
      <c r="C637" s="12">
        <v>206071143</v>
      </c>
      <c r="D637" s="12" t="s">
        <v>1075</v>
      </c>
      <c r="E637" s="12" t="s">
        <v>374</v>
      </c>
      <c r="F637" s="12" t="s">
        <v>738</v>
      </c>
      <c r="G637" s="12" t="s">
        <v>92</v>
      </c>
      <c r="H637" s="12" t="s">
        <v>5013</v>
      </c>
      <c r="I637" s="28">
        <v>620000</v>
      </c>
      <c r="J637" s="28">
        <v>610000</v>
      </c>
      <c r="K637" s="28">
        <v>650000</v>
      </c>
      <c r="L637" s="28">
        <v>710000</v>
      </c>
      <c r="M637" s="28">
        <v>810000</v>
      </c>
      <c r="N637" s="28">
        <v>660000</v>
      </c>
      <c r="O637" s="29">
        <v>26</v>
      </c>
      <c r="P637" s="29">
        <v>27</v>
      </c>
      <c r="Q637" s="29">
        <v>24</v>
      </c>
      <c r="R637" s="28">
        <v>580</v>
      </c>
      <c r="S637" s="28">
        <v>530</v>
      </c>
      <c r="T637" s="30">
        <v>2.5</v>
      </c>
      <c r="U637" s="30">
        <v>0.10000000000000009</v>
      </c>
      <c r="V637" s="30">
        <v>2.4</v>
      </c>
      <c r="W637" s="30">
        <v>2.1</v>
      </c>
      <c r="X637" s="31">
        <v>4.8645161290322578E-2</v>
      </c>
      <c r="Y637" s="30">
        <v>10.4</v>
      </c>
      <c r="Z637" s="30">
        <v>-0.69999999999999929</v>
      </c>
      <c r="AA637" s="30">
        <v>11.1</v>
      </c>
      <c r="AB637" s="30">
        <v>9.6</v>
      </c>
      <c r="AC637" s="32">
        <v>0.22515527950310554</v>
      </c>
      <c r="AD637" s="30">
        <v>4.62852365026278</v>
      </c>
      <c r="AE637" s="12">
        <v>420</v>
      </c>
      <c r="AF637" s="12">
        <v>338</v>
      </c>
      <c r="AG637" s="12">
        <v>517</v>
      </c>
      <c r="AH637" s="33">
        <v>4.3537906137184121</v>
      </c>
      <c r="AI637" s="34">
        <v>600000</v>
      </c>
      <c r="AJ637" s="34">
        <v>580000</v>
      </c>
      <c r="AK637" s="34">
        <v>600000</v>
      </c>
      <c r="AL637" s="35">
        <v>3.4482758620689655E-2</v>
      </c>
      <c r="AM637" s="35">
        <v>0</v>
      </c>
      <c r="AN637" s="12">
        <v>2.8</v>
      </c>
      <c r="AO637" s="33">
        <v>0.29999999999999982</v>
      </c>
      <c r="AP637" s="12">
        <v>2.5</v>
      </c>
      <c r="AQ637" s="34">
        <v>600</v>
      </c>
      <c r="AR637" s="34">
        <v>550</v>
      </c>
      <c r="AS637" s="31">
        <v>9.0909090909090912E-2</v>
      </c>
      <c r="AT637" s="36">
        <v>2576.0000000000005</v>
      </c>
      <c r="AU637" s="30">
        <v>0.53400000000000003</v>
      </c>
      <c r="AV637" s="30">
        <v>0.46600000000000003</v>
      </c>
      <c r="AW637" s="30">
        <v>0.14319999999999999</v>
      </c>
      <c r="AX637" s="30">
        <v>0.48620000000000002</v>
      </c>
      <c r="AY637" s="30">
        <v>0.25430000000000003</v>
      </c>
      <c r="AZ637" s="30">
        <v>0.22059999999999999</v>
      </c>
      <c r="BA637" s="30">
        <v>0.48620000000000002</v>
      </c>
      <c r="BB637" s="37">
        <v>6</v>
      </c>
      <c r="BC637" s="29">
        <v>4</v>
      </c>
      <c r="BD637" s="38" t="s">
        <v>4139</v>
      </c>
      <c r="BE637" s="39">
        <v>144.98566532660001</v>
      </c>
      <c r="BF637" s="39">
        <v>-37.783651659327496</v>
      </c>
      <c r="BG637" s="40">
        <f t="shared" si="108"/>
        <v>75</v>
      </c>
      <c r="BH637" s="40">
        <f t="shared" si="109"/>
        <v>70</v>
      </c>
      <c r="BI637" s="40">
        <f t="shared" si="110"/>
        <v>71</v>
      </c>
      <c r="BJ637" s="40">
        <f t="shared" si="111"/>
        <v>18</v>
      </c>
      <c r="BK637" s="40">
        <f t="shared" si="112"/>
        <v>100</v>
      </c>
      <c r="BL637" s="40">
        <f t="shared" si="113"/>
        <v>46</v>
      </c>
      <c r="BM637" s="41">
        <f t="shared" si="114"/>
        <v>100</v>
      </c>
      <c r="BN637" s="40">
        <f t="shared" si="115"/>
        <v>100</v>
      </c>
      <c r="BO637" s="41">
        <f t="shared" si="116"/>
        <v>100</v>
      </c>
      <c r="BP637" s="41">
        <f t="shared" si="117"/>
        <v>1</v>
      </c>
      <c r="BQ637" s="41">
        <f t="shared" si="118"/>
        <v>60</v>
      </c>
      <c r="BR637" s="41">
        <f t="shared" si="119"/>
        <v>54</v>
      </c>
    </row>
    <row r="638" spans="2:70" x14ac:dyDescent="0.3">
      <c r="B638" s="12" t="s">
        <v>1074</v>
      </c>
      <c r="C638" s="12">
        <v>206071145</v>
      </c>
      <c r="D638" s="12" t="s">
        <v>1075</v>
      </c>
      <c r="E638" s="12" t="s">
        <v>374</v>
      </c>
      <c r="F638" s="12" t="s">
        <v>738</v>
      </c>
      <c r="G638" s="12" t="s">
        <v>92</v>
      </c>
      <c r="H638" s="12" t="s">
        <v>5013</v>
      </c>
      <c r="I638" s="28">
        <v>869400</v>
      </c>
      <c r="J638" s="28">
        <v>830000</v>
      </c>
      <c r="K638" s="28">
        <v>800000</v>
      </c>
      <c r="L638" s="28">
        <v>705000</v>
      </c>
      <c r="M638" s="28">
        <v>730000</v>
      </c>
      <c r="N638" s="28">
        <v>730000</v>
      </c>
      <c r="O638" s="29">
        <v>29</v>
      </c>
      <c r="P638" s="29">
        <v>30</v>
      </c>
      <c r="Q638" s="29">
        <v>25</v>
      </c>
      <c r="R638" s="28">
        <v>600</v>
      </c>
      <c r="S638" s="28">
        <v>535</v>
      </c>
      <c r="T638" s="30">
        <v>3.7</v>
      </c>
      <c r="U638" s="30">
        <v>-0.39999999999999947</v>
      </c>
      <c r="V638" s="30">
        <v>4.0999999999999996</v>
      </c>
      <c r="W638" s="30">
        <v>2.8</v>
      </c>
      <c r="X638" s="31">
        <v>3.5886818495514144E-2</v>
      </c>
      <c r="Y638" s="30">
        <v>13.1</v>
      </c>
      <c r="Z638" s="30">
        <v>-0.90000000000000036</v>
      </c>
      <c r="AA638" s="30">
        <v>14</v>
      </c>
      <c r="AB638" s="30">
        <v>11.3</v>
      </c>
      <c r="AC638" s="32">
        <v>0.21182850364345024</v>
      </c>
      <c r="AD638" s="30">
        <v>5.9026827265261419</v>
      </c>
      <c r="AE638" s="12">
        <v>420</v>
      </c>
      <c r="AF638" s="12">
        <v>338</v>
      </c>
      <c r="AG638" s="12">
        <v>517</v>
      </c>
      <c r="AH638" s="33">
        <v>4.3537906137184121</v>
      </c>
      <c r="AI638" s="34">
        <v>600000</v>
      </c>
      <c r="AJ638" s="34">
        <v>580000</v>
      </c>
      <c r="AK638" s="34">
        <v>600000</v>
      </c>
      <c r="AL638" s="35">
        <v>3.4482758620689655E-2</v>
      </c>
      <c r="AM638" s="35">
        <v>0</v>
      </c>
      <c r="AN638" s="12">
        <v>2.8</v>
      </c>
      <c r="AO638" s="33">
        <v>0.29999999999999982</v>
      </c>
      <c r="AP638" s="12">
        <v>2.5</v>
      </c>
      <c r="AQ638" s="34">
        <v>600</v>
      </c>
      <c r="AR638" s="34">
        <v>550</v>
      </c>
      <c r="AS638" s="31">
        <v>9.0909090909090912E-2</v>
      </c>
      <c r="AT638" s="36">
        <v>2832.4800000000005</v>
      </c>
      <c r="AU638" s="30">
        <v>0.61970000000000003</v>
      </c>
      <c r="AV638" s="30">
        <v>0.38030000000000003</v>
      </c>
      <c r="AW638" s="30">
        <v>0.2737</v>
      </c>
      <c r="AX638" s="30">
        <v>0.4294</v>
      </c>
      <c r="AY638" s="30">
        <v>0.28910000000000002</v>
      </c>
      <c r="AZ638" s="30">
        <v>0.30449999999999999</v>
      </c>
      <c r="BA638" s="30">
        <v>0.39350000000000002</v>
      </c>
      <c r="BB638" s="37">
        <v>10</v>
      </c>
      <c r="BC638" s="29">
        <v>4</v>
      </c>
      <c r="BD638" s="38" t="s">
        <v>3438</v>
      </c>
      <c r="BE638" s="39">
        <v>145.002155271774</v>
      </c>
      <c r="BF638" s="39">
        <v>-37.791821329972898</v>
      </c>
      <c r="BG638" s="40">
        <f t="shared" si="108"/>
        <v>55</v>
      </c>
      <c r="BH638" s="40">
        <f t="shared" si="109"/>
        <v>70</v>
      </c>
      <c r="BI638" s="40">
        <f t="shared" si="110"/>
        <v>71</v>
      </c>
      <c r="BJ638" s="40">
        <f t="shared" si="111"/>
        <v>18</v>
      </c>
      <c r="BK638" s="40">
        <f t="shared" si="112"/>
        <v>100</v>
      </c>
      <c r="BL638" s="40">
        <f t="shared" si="113"/>
        <v>54</v>
      </c>
      <c r="BM638" s="41">
        <f t="shared" si="114"/>
        <v>70</v>
      </c>
      <c r="BN638" s="40">
        <f t="shared" si="115"/>
        <v>91</v>
      </c>
      <c r="BO638" s="41">
        <f t="shared" si="116"/>
        <v>100</v>
      </c>
      <c r="BP638" s="41">
        <f t="shared" si="117"/>
        <v>1</v>
      </c>
      <c r="BQ638" s="41">
        <f t="shared" si="118"/>
        <v>100</v>
      </c>
      <c r="BR638" s="41">
        <f t="shared" si="119"/>
        <v>53</v>
      </c>
    </row>
    <row r="639" spans="2:70" x14ac:dyDescent="0.3">
      <c r="B639" s="12" t="s">
        <v>1335</v>
      </c>
      <c r="C639" s="12">
        <v>206071517</v>
      </c>
      <c r="D639" s="12" t="s">
        <v>1075</v>
      </c>
      <c r="E639" s="12" t="s">
        <v>374</v>
      </c>
      <c r="F639" s="12" t="s">
        <v>738</v>
      </c>
      <c r="G639" s="12" t="s">
        <v>92</v>
      </c>
      <c r="H639" s="12" t="s">
        <v>5013</v>
      </c>
      <c r="I639" s="28">
        <v>649000</v>
      </c>
      <c r="J639" s="28">
        <v>650000</v>
      </c>
      <c r="K639" s="28">
        <v>709280</v>
      </c>
      <c r="L639" s="28">
        <v>625000</v>
      </c>
      <c r="M639" s="28">
        <v>555000</v>
      </c>
      <c r="N639" s="28">
        <v>555000</v>
      </c>
      <c r="O639" s="29">
        <v>26</v>
      </c>
      <c r="P639" s="29">
        <v>25</v>
      </c>
      <c r="Q639" s="29">
        <v>25</v>
      </c>
      <c r="R639" s="28">
        <v>600</v>
      </c>
      <c r="S639" s="28">
        <v>550</v>
      </c>
      <c r="T639" s="30">
        <v>2.7</v>
      </c>
      <c r="U639" s="30">
        <v>0.10000000000000009</v>
      </c>
      <c r="V639" s="30">
        <v>2.6</v>
      </c>
      <c r="W639" s="30">
        <v>2.2000000000000002</v>
      </c>
      <c r="X639" s="31">
        <v>4.8073959938366717E-2</v>
      </c>
      <c r="Y639" s="30">
        <v>11.6</v>
      </c>
      <c r="Z639" s="30">
        <v>-0.30000000000000071</v>
      </c>
      <c r="AA639" s="30">
        <v>11.9</v>
      </c>
      <c r="AB639" s="30">
        <v>11.2</v>
      </c>
      <c r="AC639" s="32">
        <v>0.20788292033926492</v>
      </c>
      <c r="AD639" s="30">
        <v>4.3242312596212473</v>
      </c>
      <c r="AE639" s="12">
        <v>420</v>
      </c>
      <c r="AF639" s="12">
        <v>338</v>
      </c>
      <c r="AG639" s="12">
        <v>517</v>
      </c>
      <c r="AH639" s="33">
        <v>4.3537906137184121</v>
      </c>
      <c r="AI639" s="34">
        <v>600000</v>
      </c>
      <c r="AJ639" s="34">
        <v>580000</v>
      </c>
      <c r="AK639" s="34">
        <v>600000</v>
      </c>
      <c r="AL639" s="35">
        <v>3.4482758620689655E-2</v>
      </c>
      <c r="AM639" s="35">
        <v>0</v>
      </c>
      <c r="AN639" s="12">
        <v>2.8</v>
      </c>
      <c r="AO639" s="33">
        <v>0.29999999999999982</v>
      </c>
      <c r="AP639" s="12">
        <v>2.5</v>
      </c>
      <c r="AQ639" s="34">
        <v>600</v>
      </c>
      <c r="AR639" s="34">
        <v>550</v>
      </c>
      <c r="AS639" s="31">
        <v>9.0909090909090912E-2</v>
      </c>
      <c r="AT639" s="36">
        <v>2886.2400000000002</v>
      </c>
      <c r="AU639" s="30">
        <v>0.51529999999999998</v>
      </c>
      <c r="AV639" s="30">
        <v>0.48470000000000002</v>
      </c>
      <c r="AW639" s="30">
        <v>0.193</v>
      </c>
      <c r="AX639" s="30">
        <v>0.39650000000000002</v>
      </c>
      <c r="AY639" s="30">
        <v>0.2198</v>
      </c>
      <c r="AZ639" s="30">
        <v>0.26869999999999999</v>
      </c>
      <c r="BA639" s="30">
        <v>0.4924</v>
      </c>
      <c r="BB639" s="37">
        <v>10</v>
      </c>
      <c r="BC639" s="29">
        <v>4</v>
      </c>
      <c r="BD639" s="38" t="s">
        <v>3672</v>
      </c>
      <c r="BE639" s="39">
        <v>145.00542546207501</v>
      </c>
      <c r="BF639" s="39">
        <v>-37.826898711402997</v>
      </c>
      <c r="BG639" s="40">
        <f t="shared" si="108"/>
        <v>72</v>
      </c>
      <c r="BH639" s="40">
        <f t="shared" si="109"/>
        <v>70</v>
      </c>
      <c r="BI639" s="40">
        <f t="shared" si="110"/>
        <v>71</v>
      </c>
      <c r="BJ639" s="40">
        <f t="shared" si="111"/>
        <v>18</v>
      </c>
      <c r="BK639" s="40">
        <f t="shared" si="112"/>
        <v>100</v>
      </c>
      <c r="BL639" s="40">
        <f t="shared" si="113"/>
        <v>38</v>
      </c>
      <c r="BM639" s="41">
        <f t="shared" si="114"/>
        <v>100</v>
      </c>
      <c r="BN639" s="40">
        <f t="shared" si="115"/>
        <v>100</v>
      </c>
      <c r="BO639" s="41">
        <f t="shared" si="116"/>
        <v>100</v>
      </c>
      <c r="BP639" s="41">
        <f t="shared" si="117"/>
        <v>1</v>
      </c>
      <c r="BQ639" s="41">
        <f t="shared" si="118"/>
        <v>100</v>
      </c>
      <c r="BR639" s="41">
        <f t="shared" si="119"/>
        <v>57</v>
      </c>
    </row>
    <row r="640" spans="2:70" x14ac:dyDescent="0.3">
      <c r="B640" s="12" t="s">
        <v>1707</v>
      </c>
      <c r="C640" s="12">
        <v>206071518</v>
      </c>
      <c r="D640" s="12" t="s">
        <v>1075</v>
      </c>
      <c r="E640" s="12" t="s">
        <v>374</v>
      </c>
      <c r="F640" s="12" t="s">
        <v>738</v>
      </c>
      <c r="G640" s="12" t="s">
        <v>92</v>
      </c>
      <c r="H640" s="12" t="s">
        <v>5013</v>
      </c>
      <c r="I640" s="28">
        <v>515000</v>
      </c>
      <c r="J640" s="28">
        <v>500000</v>
      </c>
      <c r="K640" s="28">
        <v>525300</v>
      </c>
      <c r="L640" s="28">
        <v>500000</v>
      </c>
      <c r="M640" s="28">
        <v>502000</v>
      </c>
      <c r="N640" s="28">
        <v>502000</v>
      </c>
      <c r="O640" s="29">
        <v>32</v>
      </c>
      <c r="P640" s="29">
        <v>30</v>
      </c>
      <c r="Q640" s="29">
        <v>27</v>
      </c>
      <c r="R640" s="28">
        <v>600</v>
      </c>
      <c r="S640" s="28">
        <v>530</v>
      </c>
      <c r="T640" s="30">
        <v>3.2</v>
      </c>
      <c r="U640" s="30">
        <v>-9.9999999999999645E-2</v>
      </c>
      <c r="V640" s="30">
        <v>3.3</v>
      </c>
      <c r="W640" s="30">
        <v>2.7</v>
      </c>
      <c r="X640" s="31">
        <v>6.0582524271844664E-2</v>
      </c>
      <c r="Y640" s="30">
        <v>11.6</v>
      </c>
      <c r="Z640" s="30">
        <v>-0.70000000000000107</v>
      </c>
      <c r="AA640" s="30">
        <v>12.3</v>
      </c>
      <c r="AB640" s="30">
        <v>11</v>
      </c>
      <c r="AC640" s="32">
        <v>0.26665718552229251</v>
      </c>
      <c r="AD640" s="30">
        <v>4.4015529020506614</v>
      </c>
      <c r="AE640" s="12">
        <v>420</v>
      </c>
      <c r="AF640" s="12">
        <v>338</v>
      </c>
      <c r="AG640" s="12">
        <v>517</v>
      </c>
      <c r="AH640" s="33">
        <v>4.3537906137184121</v>
      </c>
      <c r="AI640" s="34">
        <v>600000</v>
      </c>
      <c r="AJ640" s="34">
        <v>580000</v>
      </c>
      <c r="AK640" s="34">
        <v>600000</v>
      </c>
      <c r="AL640" s="35">
        <v>3.4482758620689655E-2</v>
      </c>
      <c r="AM640" s="35">
        <v>0</v>
      </c>
      <c r="AN640" s="12">
        <v>2.8</v>
      </c>
      <c r="AO640" s="33">
        <v>0.29999999999999982</v>
      </c>
      <c r="AP640" s="12">
        <v>2.5</v>
      </c>
      <c r="AQ640" s="34">
        <v>600</v>
      </c>
      <c r="AR640" s="34">
        <v>550</v>
      </c>
      <c r="AS640" s="31">
        <v>9.0909090909090912E-2</v>
      </c>
      <c r="AT640" s="36">
        <v>2250.0800000000004</v>
      </c>
      <c r="AU640" s="30">
        <v>0.48049999999999998</v>
      </c>
      <c r="AV640" s="30">
        <v>0.51949999999999996</v>
      </c>
      <c r="AW640" s="30">
        <v>0.1084</v>
      </c>
      <c r="AX640" s="30">
        <v>0.22900000000000001</v>
      </c>
      <c r="AY640" s="30">
        <v>0.15</v>
      </c>
      <c r="AZ640" s="30">
        <v>0.22439999999999999</v>
      </c>
      <c r="BA640" s="30">
        <v>0.60360000000000003</v>
      </c>
      <c r="BB640" s="37">
        <v>10</v>
      </c>
      <c r="BC640" s="29">
        <v>3</v>
      </c>
      <c r="BD640" s="38" t="s">
        <v>4023</v>
      </c>
      <c r="BE640" s="39">
        <v>145.00277666828501</v>
      </c>
      <c r="BF640" s="39">
        <v>-37.813825835956401</v>
      </c>
      <c r="BG640" s="40">
        <f t="shared" si="108"/>
        <v>64</v>
      </c>
      <c r="BH640" s="40">
        <f t="shared" si="109"/>
        <v>70</v>
      </c>
      <c r="BI640" s="40">
        <f t="shared" si="110"/>
        <v>71</v>
      </c>
      <c r="BJ640" s="40">
        <f t="shared" si="111"/>
        <v>18</v>
      </c>
      <c r="BK640" s="40">
        <f t="shared" si="112"/>
        <v>100</v>
      </c>
      <c r="BL640" s="40">
        <f t="shared" si="113"/>
        <v>23</v>
      </c>
      <c r="BM640" s="41">
        <f t="shared" si="114"/>
        <v>100</v>
      </c>
      <c r="BN640" s="40">
        <f t="shared" si="115"/>
        <v>100</v>
      </c>
      <c r="BO640" s="41">
        <f t="shared" si="116"/>
        <v>89</v>
      </c>
      <c r="BP640" s="41">
        <f t="shared" si="117"/>
        <v>1</v>
      </c>
      <c r="BQ640" s="41">
        <f t="shared" si="118"/>
        <v>100</v>
      </c>
      <c r="BR640" s="41">
        <f t="shared" si="119"/>
        <v>54</v>
      </c>
    </row>
    <row r="641" spans="2:70" x14ac:dyDescent="0.3">
      <c r="B641" s="12" t="s">
        <v>1582</v>
      </c>
      <c r="C641" s="12">
        <v>207011146</v>
      </c>
      <c r="D641" s="12" t="s">
        <v>1583</v>
      </c>
      <c r="E641" s="12" t="s">
        <v>736</v>
      </c>
      <c r="F641" s="12" t="s">
        <v>738</v>
      </c>
      <c r="G641" s="12" t="s">
        <v>92</v>
      </c>
      <c r="H641" s="12" t="s">
        <v>5013</v>
      </c>
      <c r="I641" s="28">
        <v>1400000</v>
      </c>
      <c r="J641" s="28">
        <v>1395000</v>
      </c>
      <c r="K641" s="28">
        <v>1165000</v>
      </c>
      <c r="L641" s="28">
        <v>1170000</v>
      </c>
      <c r="M641" s="28">
        <v>1200000</v>
      </c>
      <c r="N641" s="28">
        <v>1342000</v>
      </c>
      <c r="O641" s="29">
        <v>29</v>
      </c>
      <c r="P641" s="29">
        <v>29</v>
      </c>
      <c r="Q641" s="29">
        <v>26</v>
      </c>
      <c r="R641" s="28">
        <v>795</v>
      </c>
      <c r="S641" s="28">
        <v>470</v>
      </c>
      <c r="T641" s="30">
        <v>2</v>
      </c>
      <c r="U641" s="30">
        <v>0</v>
      </c>
      <c r="V641" s="30">
        <v>2</v>
      </c>
      <c r="W641" s="30">
        <v>2</v>
      </c>
      <c r="X641" s="31">
        <v>2.9528571428571428E-2</v>
      </c>
      <c r="Y641" s="30">
        <v>4.8</v>
      </c>
      <c r="Z641" s="30">
        <v>-1.1000000000000005</v>
      </c>
      <c r="AA641" s="30">
        <v>5.9</v>
      </c>
      <c r="AB641" s="30">
        <v>14</v>
      </c>
      <c r="AC641" s="32">
        <v>0.25877558460496847</v>
      </c>
      <c r="AD641" s="30">
        <v>8.7635660001682609</v>
      </c>
      <c r="AE641" s="12">
        <v>520</v>
      </c>
      <c r="AF641" s="12">
        <v>405</v>
      </c>
      <c r="AG641" s="12">
        <v>645</v>
      </c>
      <c r="AH641" s="33">
        <v>4.1140529531568228</v>
      </c>
      <c r="AI641" s="34">
        <v>680000</v>
      </c>
      <c r="AJ641" s="34">
        <v>710000</v>
      </c>
      <c r="AK641" s="34">
        <v>740000</v>
      </c>
      <c r="AL641" s="35">
        <v>-4.2253521126760563E-2</v>
      </c>
      <c r="AM641" s="35">
        <v>-8.1081081081081086E-2</v>
      </c>
      <c r="AN641" s="12">
        <v>3.5</v>
      </c>
      <c r="AO641" s="33">
        <v>0.5</v>
      </c>
      <c r="AP641" s="12">
        <v>3</v>
      </c>
      <c r="AQ641" s="34">
        <v>570</v>
      </c>
      <c r="AR641" s="34">
        <v>530</v>
      </c>
      <c r="AS641" s="31">
        <v>7.5471698113207544E-2</v>
      </c>
      <c r="AT641" s="36">
        <v>3072.1600000000003</v>
      </c>
      <c r="AU641" s="30">
        <v>0.77869999999999995</v>
      </c>
      <c r="AV641" s="30">
        <v>0.2213</v>
      </c>
      <c r="AW641" s="30">
        <v>0.76090000000000002</v>
      </c>
      <c r="AX641" s="30">
        <v>0.20230000000000001</v>
      </c>
      <c r="AY641" s="30">
        <v>0.38059999999999999</v>
      </c>
      <c r="AZ641" s="30">
        <v>0.3478</v>
      </c>
      <c r="BA641" s="30">
        <v>0.24979999999999999</v>
      </c>
      <c r="BB641" s="37">
        <v>8</v>
      </c>
      <c r="BC641" s="29">
        <v>12</v>
      </c>
      <c r="BD641" s="38" t="s">
        <v>3906</v>
      </c>
      <c r="BE641" s="39">
        <v>145.08143896346601</v>
      </c>
      <c r="BF641" s="39">
        <v>-37.867008235071602</v>
      </c>
      <c r="BG641" s="40">
        <f t="shared" si="108"/>
        <v>84</v>
      </c>
      <c r="BH641" s="40">
        <f t="shared" si="109"/>
        <v>59</v>
      </c>
      <c r="BI641" s="40">
        <f t="shared" si="110"/>
        <v>74</v>
      </c>
      <c r="BJ641" s="40">
        <f t="shared" si="111"/>
        <v>1</v>
      </c>
      <c r="BK641" s="40">
        <f t="shared" si="112"/>
        <v>100</v>
      </c>
      <c r="BL641" s="40">
        <f t="shared" si="113"/>
        <v>74</v>
      </c>
      <c r="BM641" s="41">
        <f t="shared" si="114"/>
        <v>49</v>
      </c>
      <c r="BN641" s="40">
        <f t="shared" si="115"/>
        <v>63</v>
      </c>
      <c r="BO641" s="41">
        <f t="shared" si="116"/>
        <v>94</v>
      </c>
      <c r="BP641" s="41">
        <f t="shared" si="117"/>
        <v>37</v>
      </c>
      <c r="BQ641" s="41">
        <f t="shared" si="118"/>
        <v>80</v>
      </c>
      <c r="BR641" s="41">
        <f t="shared" si="119"/>
        <v>53</v>
      </c>
    </row>
    <row r="642" spans="2:70" x14ac:dyDescent="0.3">
      <c r="B642" s="12" t="s">
        <v>2477</v>
      </c>
      <c r="C642" s="12">
        <v>207011147</v>
      </c>
      <c r="D642" s="12" t="s">
        <v>1583</v>
      </c>
      <c r="E642" s="12" t="s">
        <v>736</v>
      </c>
      <c r="F642" s="12" t="s">
        <v>738</v>
      </c>
      <c r="G642" s="12" t="s">
        <v>92</v>
      </c>
      <c r="H642" s="12" t="s">
        <v>5013</v>
      </c>
      <c r="I642" s="28">
        <v>800000</v>
      </c>
      <c r="J642" s="28">
        <v>800000</v>
      </c>
      <c r="K642" s="28">
        <v>860000</v>
      </c>
      <c r="L642" s="28">
        <v>871500</v>
      </c>
      <c r="M642" s="28">
        <v>891000</v>
      </c>
      <c r="N642" s="28">
        <v>1025000</v>
      </c>
      <c r="O642" s="29">
        <v>29</v>
      </c>
      <c r="P642" s="29">
        <v>27</v>
      </c>
      <c r="Q642" s="29">
        <v>26</v>
      </c>
      <c r="R642" s="28">
        <v>600</v>
      </c>
      <c r="S642" s="28">
        <v>550</v>
      </c>
      <c r="T642" s="30">
        <v>3</v>
      </c>
      <c r="U642" s="30">
        <v>0.20000000000000018</v>
      </c>
      <c r="V642" s="30">
        <v>2.8</v>
      </c>
      <c r="W642" s="30">
        <v>2.7</v>
      </c>
      <c r="X642" s="31">
        <v>3.9E-2</v>
      </c>
      <c r="Y642" s="30">
        <v>8.1</v>
      </c>
      <c r="Z642" s="30">
        <v>-0.70000000000000107</v>
      </c>
      <c r="AA642" s="30">
        <v>8.8000000000000007</v>
      </c>
      <c r="AB642" s="30">
        <v>8.1</v>
      </c>
      <c r="AC642" s="32">
        <v>0.26559954671010688</v>
      </c>
      <c r="AD642" s="30">
        <v>6.8102447874386387</v>
      </c>
      <c r="AE642" s="12">
        <v>520</v>
      </c>
      <c r="AF642" s="12">
        <v>405</v>
      </c>
      <c r="AG642" s="12">
        <v>645</v>
      </c>
      <c r="AH642" s="33">
        <v>4.1140529531568228</v>
      </c>
      <c r="AI642" s="34">
        <v>680000</v>
      </c>
      <c r="AJ642" s="34">
        <v>710000</v>
      </c>
      <c r="AK642" s="34">
        <v>740000</v>
      </c>
      <c r="AL642" s="35">
        <v>-4.2253521126760563E-2</v>
      </c>
      <c r="AM642" s="35">
        <v>-8.1081081081081086E-2</v>
      </c>
      <c r="AN642" s="12">
        <v>3.5</v>
      </c>
      <c r="AO642" s="33">
        <v>0.5</v>
      </c>
      <c r="AP642" s="12">
        <v>3</v>
      </c>
      <c r="AQ642" s="34">
        <v>570</v>
      </c>
      <c r="AR642" s="34">
        <v>530</v>
      </c>
      <c r="AS642" s="31">
        <v>7.5471698113207544E-2</v>
      </c>
      <c r="AT642" s="36">
        <v>2259.0400000000004</v>
      </c>
      <c r="AU642" s="30">
        <v>0.72230000000000005</v>
      </c>
      <c r="AV642" s="30">
        <v>0.2777</v>
      </c>
      <c r="AW642" s="30">
        <v>0.59630000000000005</v>
      </c>
      <c r="AX642" s="30">
        <v>0.25590000000000002</v>
      </c>
      <c r="AY642" s="30">
        <v>0.42909999999999998</v>
      </c>
      <c r="AZ642" s="30">
        <v>0.2702</v>
      </c>
      <c r="BA642" s="30">
        <v>0.25750000000000001</v>
      </c>
      <c r="BB642" s="37">
        <v>9</v>
      </c>
      <c r="BC642" s="29">
        <v>10</v>
      </c>
      <c r="BD642" s="38" t="s">
        <v>4770</v>
      </c>
      <c r="BE642" s="39">
        <v>145.082345732801</v>
      </c>
      <c r="BF642" s="39">
        <v>-37.8083517366019</v>
      </c>
      <c r="BG642" s="40">
        <f t="shared" si="108"/>
        <v>67</v>
      </c>
      <c r="BH642" s="40">
        <f t="shared" si="109"/>
        <v>59</v>
      </c>
      <c r="BI642" s="40">
        <f t="shared" si="110"/>
        <v>74</v>
      </c>
      <c r="BJ642" s="40">
        <f t="shared" si="111"/>
        <v>1</v>
      </c>
      <c r="BK642" s="40">
        <f t="shared" si="112"/>
        <v>100</v>
      </c>
      <c r="BL642" s="40">
        <f t="shared" si="113"/>
        <v>84</v>
      </c>
      <c r="BM642" s="41">
        <f t="shared" si="114"/>
        <v>80</v>
      </c>
      <c r="BN642" s="40">
        <f t="shared" si="115"/>
        <v>82</v>
      </c>
      <c r="BO642" s="41">
        <f t="shared" si="116"/>
        <v>90</v>
      </c>
      <c r="BP642" s="41">
        <f t="shared" si="117"/>
        <v>1</v>
      </c>
      <c r="BQ642" s="41">
        <f t="shared" si="118"/>
        <v>90</v>
      </c>
      <c r="BR642" s="41">
        <f t="shared" si="119"/>
        <v>54</v>
      </c>
    </row>
    <row r="643" spans="2:70" x14ac:dyDescent="0.3">
      <c r="B643" s="12" t="s">
        <v>2043</v>
      </c>
      <c r="C643" s="12">
        <v>207011148</v>
      </c>
      <c r="D643" s="12" t="s">
        <v>1583</v>
      </c>
      <c r="E643" s="12" t="s">
        <v>736</v>
      </c>
      <c r="F643" s="12" t="s">
        <v>738</v>
      </c>
      <c r="G643" s="12" t="s">
        <v>92</v>
      </c>
      <c r="H643" s="12" t="s">
        <v>5013</v>
      </c>
      <c r="I643" s="28">
        <v>1155600</v>
      </c>
      <c r="J643" s="28">
        <v>1100000</v>
      </c>
      <c r="K643" s="28">
        <v>1415000</v>
      </c>
      <c r="L643" s="28">
        <v>1160000</v>
      </c>
      <c r="M643" s="28">
        <v>1160000</v>
      </c>
      <c r="N643" s="28">
        <v>1470000</v>
      </c>
      <c r="O643" s="29">
        <v>26</v>
      </c>
      <c r="P643" s="29">
        <v>26</v>
      </c>
      <c r="Q643" s="29">
        <v>26</v>
      </c>
      <c r="R643" s="28">
        <v>680</v>
      </c>
      <c r="S643" s="28">
        <v>690</v>
      </c>
      <c r="T643" s="30">
        <v>3.9</v>
      </c>
      <c r="U643" s="30">
        <v>0</v>
      </c>
      <c r="V643" s="30">
        <v>3.9</v>
      </c>
      <c r="W643" s="30">
        <v>3</v>
      </c>
      <c r="X643" s="31">
        <v>3.0598823122187608E-2</v>
      </c>
      <c r="Y643" s="30">
        <v>9.1999999999999993</v>
      </c>
      <c r="Z643" s="30">
        <v>-0.60000000000000142</v>
      </c>
      <c r="AA643" s="30">
        <v>9.8000000000000007</v>
      </c>
      <c r="AB643" s="30">
        <v>7.9</v>
      </c>
      <c r="AC643" s="32">
        <v>0.25835866261398172</v>
      </c>
      <c r="AD643" s="30">
        <v>8.4434182838438137</v>
      </c>
      <c r="AE643" s="12">
        <v>520</v>
      </c>
      <c r="AF643" s="12">
        <v>405</v>
      </c>
      <c r="AG643" s="12">
        <v>645</v>
      </c>
      <c r="AH643" s="33">
        <v>4.1140529531568228</v>
      </c>
      <c r="AI643" s="34">
        <v>680000</v>
      </c>
      <c r="AJ643" s="34">
        <v>710000</v>
      </c>
      <c r="AK643" s="34">
        <v>740000</v>
      </c>
      <c r="AL643" s="35">
        <v>-4.2253521126760563E-2</v>
      </c>
      <c r="AM643" s="35">
        <v>-8.1081081081081086E-2</v>
      </c>
      <c r="AN643" s="12">
        <v>3.5</v>
      </c>
      <c r="AO643" s="33">
        <v>0.5</v>
      </c>
      <c r="AP643" s="12">
        <v>3</v>
      </c>
      <c r="AQ643" s="34">
        <v>570</v>
      </c>
      <c r="AR643" s="34">
        <v>530</v>
      </c>
      <c r="AS643" s="31">
        <v>7.5471698113207544E-2</v>
      </c>
      <c r="AT643" s="36">
        <v>2632.0000000000005</v>
      </c>
      <c r="AU643" s="30">
        <v>0.81410000000000005</v>
      </c>
      <c r="AV643" s="30">
        <v>0.18590000000000001</v>
      </c>
      <c r="AW643" s="30">
        <v>0.83209999999999995</v>
      </c>
      <c r="AX643" s="30">
        <v>0.13150000000000001</v>
      </c>
      <c r="AY643" s="30">
        <v>0.45929999999999999</v>
      </c>
      <c r="AZ643" s="30">
        <v>0.32250000000000001</v>
      </c>
      <c r="BA643" s="30">
        <v>0.19409999999999999</v>
      </c>
      <c r="BB643" s="37">
        <v>10</v>
      </c>
      <c r="BC643" s="29">
        <v>11</v>
      </c>
      <c r="BD643" s="38" t="s">
        <v>4343</v>
      </c>
      <c r="BE643" s="39">
        <v>145.08446657292399</v>
      </c>
      <c r="BF643" s="39">
        <v>-37.7898191556855</v>
      </c>
      <c r="BG643" s="40">
        <f t="shared" si="108"/>
        <v>52</v>
      </c>
      <c r="BH643" s="40">
        <f t="shared" si="109"/>
        <v>59</v>
      </c>
      <c r="BI643" s="40">
        <f t="shared" si="110"/>
        <v>74</v>
      </c>
      <c r="BJ643" s="40">
        <f t="shared" si="111"/>
        <v>1</v>
      </c>
      <c r="BK643" s="40">
        <f t="shared" si="112"/>
        <v>100</v>
      </c>
      <c r="BL643" s="40">
        <f t="shared" si="113"/>
        <v>91</v>
      </c>
      <c r="BM643" s="41">
        <f t="shared" si="114"/>
        <v>52</v>
      </c>
      <c r="BN643" s="40">
        <f t="shared" si="115"/>
        <v>66</v>
      </c>
      <c r="BO643" s="41">
        <f t="shared" si="116"/>
        <v>94</v>
      </c>
      <c r="BP643" s="41">
        <f t="shared" si="117"/>
        <v>1</v>
      </c>
      <c r="BQ643" s="41">
        <f t="shared" si="118"/>
        <v>100</v>
      </c>
      <c r="BR643" s="41">
        <f t="shared" si="119"/>
        <v>51</v>
      </c>
    </row>
    <row r="644" spans="2:70" x14ac:dyDescent="0.3">
      <c r="B644" s="12" t="s">
        <v>2044</v>
      </c>
      <c r="C644" s="12">
        <v>207011149</v>
      </c>
      <c r="D644" s="12" t="s">
        <v>1583</v>
      </c>
      <c r="E644" s="12" t="s">
        <v>736</v>
      </c>
      <c r="F644" s="12" t="s">
        <v>738</v>
      </c>
      <c r="G644" s="12" t="s">
        <v>92</v>
      </c>
      <c r="H644" s="12" t="s">
        <v>5013</v>
      </c>
      <c r="I644" s="28">
        <v>1364250</v>
      </c>
      <c r="J644" s="28">
        <v>1350000</v>
      </c>
      <c r="K644" s="28">
        <v>850000</v>
      </c>
      <c r="L644" s="28">
        <v>950000</v>
      </c>
      <c r="M644" s="28">
        <v>957500</v>
      </c>
      <c r="N644" s="28">
        <v>875000</v>
      </c>
      <c r="O644" s="29">
        <v>26</v>
      </c>
      <c r="P644" s="29">
        <v>28</v>
      </c>
      <c r="Q644" s="29">
        <v>28</v>
      </c>
      <c r="R644" s="28">
        <v>600</v>
      </c>
      <c r="S644" s="28">
        <v>570</v>
      </c>
      <c r="T644" s="30">
        <v>3.6</v>
      </c>
      <c r="U644" s="30">
        <v>-0.10000000000000009</v>
      </c>
      <c r="V644" s="30">
        <v>3.7</v>
      </c>
      <c r="W644" s="30">
        <v>3.3</v>
      </c>
      <c r="X644" s="31">
        <v>2.2869708631115999E-2</v>
      </c>
      <c r="Y644" s="30">
        <v>8</v>
      </c>
      <c r="Z644" s="30">
        <v>-0.30000000000000071</v>
      </c>
      <c r="AA644" s="30">
        <v>8.3000000000000007</v>
      </c>
      <c r="AB644" s="30">
        <v>7.9</v>
      </c>
      <c r="AC644" s="32">
        <v>0.21671289875173369</v>
      </c>
      <c r="AD644" s="30">
        <v>9.4759798757068161</v>
      </c>
      <c r="AE644" s="12">
        <v>520</v>
      </c>
      <c r="AF644" s="12">
        <v>405</v>
      </c>
      <c r="AG644" s="12">
        <v>645</v>
      </c>
      <c r="AH644" s="33">
        <v>4.1140529531568228</v>
      </c>
      <c r="AI644" s="34">
        <v>680000</v>
      </c>
      <c r="AJ644" s="34">
        <v>710000</v>
      </c>
      <c r="AK644" s="34">
        <v>740000</v>
      </c>
      <c r="AL644" s="35">
        <v>-4.2253521126760563E-2</v>
      </c>
      <c r="AM644" s="35">
        <v>-8.1081081081081086E-2</v>
      </c>
      <c r="AN644" s="12">
        <v>3.5</v>
      </c>
      <c r="AO644" s="33">
        <v>0.5</v>
      </c>
      <c r="AP644" s="12">
        <v>3</v>
      </c>
      <c r="AQ644" s="34">
        <v>570</v>
      </c>
      <c r="AR644" s="34">
        <v>530</v>
      </c>
      <c r="AS644" s="31">
        <v>7.5471698113207544E-2</v>
      </c>
      <c r="AT644" s="36">
        <v>2768.6400000000003</v>
      </c>
      <c r="AU644" s="30">
        <v>0.73099999999999998</v>
      </c>
      <c r="AV644" s="30">
        <v>0.26900000000000002</v>
      </c>
      <c r="AW644" s="30">
        <v>0.61019999999999996</v>
      </c>
      <c r="AX644" s="30">
        <v>0.21640000000000001</v>
      </c>
      <c r="AY644" s="30">
        <v>0.42749999999999999</v>
      </c>
      <c r="AZ644" s="30">
        <v>0.29120000000000001</v>
      </c>
      <c r="BA644" s="30">
        <v>0.2515</v>
      </c>
      <c r="BB644" s="37">
        <v>10</v>
      </c>
      <c r="BC644" s="29">
        <v>10</v>
      </c>
      <c r="BD644" s="38" t="s">
        <v>4344</v>
      </c>
      <c r="BE644" s="39">
        <v>145.07065067259501</v>
      </c>
      <c r="BF644" s="39">
        <v>-37.834551830915601</v>
      </c>
      <c r="BG644" s="40">
        <f t="shared" ref="BG644:BG707" si="120">IF(T644&lt;=1, 100, IF(T644&gt;=7, 1, ROUND(100 - ((T644-1)/6)*99, 0)))</f>
        <v>57</v>
      </c>
      <c r="BH644" s="40">
        <f t="shared" ref="BH644:BH707" si="121">IF(AN644&lt;=1, 100, IF(AN644&gt;=7, 1, ROUND(100 - ((AN644-1)/6)*99, 0)))</f>
        <v>59</v>
      </c>
      <c r="BI644" s="40">
        <f t="shared" ref="BI644:BI707" si="122">IF(AH644&lt;=2, 100, IF(AH644&gt;=10, 1, ROUND(100 - ((AH644-2)/8)*99, 0)))</f>
        <v>74</v>
      </c>
      <c r="BJ644" s="40">
        <f t="shared" ref="BJ644:BJ707" si="123">IF(AL644&lt;=0, 1, IF(AL644&gt;=0.2, 100, ROUND(1 + (AL644/0.2)*99, 0)))</f>
        <v>1</v>
      </c>
      <c r="BK644" s="40">
        <f t="shared" ref="BK644:BK707" si="124">IF(BC644&gt;=750, 1, IF(BC644&lt;=50, 100, ROUND(100 - 99 * (((BC644 - 50)/700)^0.75), 0)))</f>
        <v>100</v>
      </c>
      <c r="BL644" s="40">
        <f t="shared" ref="BL644:BL707" si="125">IF(AY644&gt;=0.5, 100, IF(AY644&lt;=0.05, 1, ROUND(1 + ((AY644-0.05)/0.45)*99, 0)))</f>
        <v>84</v>
      </c>
      <c r="BM644" s="41">
        <f t="shared" ref="BM644:BM707" si="126">IF(X644&gt;=0.045, 100, IF(X644&lt;=0.015, 1, ROUND(1 + ((X644-0.015)/0.03)*99, 0)))</f>
        <v>27</v>
      </c>
      <c r="BN644" s="40">
        <f t="shared" ref="BN644:BN707" si="127">IF(AD644&lt;=5, 100, IF(AD644&gt;=15, 1, ROUND(100 - ((AD644-5)/10)*99, 0)))</f>
        <v>56</v>
      </c>
      <c r="BO644" s="41">
        <f t="shared" ref="BO644:BO707" si="128">IF(AC644&lt;=0.25, 100, IF(AC644&gt;=0.4, 1, ROUND(100 - ((AC644-0.25)/0.15)*99, 0)))</f>
        <v>100</v>
      </c>
      <c r="BP644" s="41">
        <f t="shared" ref="BP644:BP707" si="129">IF(Y644&lt;=1, 100, IF(Y644&gt;=7, 1, ROUND(100 - ((Y644-1)/6)*99, 0)))</f>
        <v>1</v>
      </c>
      <c r="BQ644" s="41">
        <f t="shared" ref="BQ644:BQ707" si="130">BB644*10</f>
        <v>100</v>
      </c>
      <c r="BR644" s="41">
        <f t="shared" ref="BR644:BR707" si="131">IF(
  (
    IF($BG$2,0.1,0) + IF($BH$2,0.1,0) + IF($BI$2,0.05,0) + IF($BJ$2,0.05,0) +
    IF($BK$2,0.07,0) + IF($BL$2,0.08,0) + IF($BM$2,0.08,0) + IF($BN$2,0.07,0) +
    IF($BO$2,0.07,0) + IF($BP$2,0.08,0) + IF($BQ$2,0.08,0)
  ) = 0,
  "",
  ROUND(
    (
      IF($BG$2, BG644*0.1, 0) + IF($BH$2, BH644*0.1, 0) + IF($BI$2, BI644*0.05, 0) + IF($BJ$2, BJ644*0.05, 0) +
      IF($BK$2, BK644*0.07, 0) + IF($BL$2, BL644*0.08, 0) + IF($BM$2, BM644*0.08, 0) + IF($BN$2, BN644*0.07, 0) +
      IF($BO$2, BO644*0.07, 0) + IF($BP$2, BP644*0.08, 0) + IF($BQ$2, BQ644*0.08, 0)
    ) /
    (
      IF($BG$2,0.1,0) + IF($BH$2,0.1,0) + IF($BI$2,0.05,0) + IF($BJ$2,0.05,0) +
      IF($BK$2,0.07,0) + IF($BL$2,0.08,0) + IF($BM$2,0.08,0) + IF($BN$2,0.07,0) +
      IF($BO$2,0.07,0) + IF($BP$2,0.08,0) + IF($BQ$2,0.08,0)
    ) * 0.8,
  0)
)</f>
        <v>48</v>
      </c>
    </row>
    <row r="645" spans="2:70" x14ac:dyDescent="0.3">
      <c r="B645" s="12" t="s">
        <v>1584</v>
      </c>
      <c r="C645" s="12">
        <v>207011150</v>
      </c>
      <c r="D645" s="12" t="s">
        <v>1583</v>
      </c>
      <c r="E645" s="12" t="s">
        <v>736</v>
      </c>
      <c r="F645" s="12" t="s">
        <v>738</v>
      </c>
      <c r="G645" s="12" t="s">
        <v>92</v>
      </c>
      <c r="H645" s="12" t="s">
        <v>5013</v>
      </c>
      <c r="I645" s="28">
        <v>950000</v>
      </c>
      <c r="J645" s="28">
        <v>880000</v>
      </c>
      <c r="K645" s="28">
        <v>850000</v>
      </c>
      <c r="L645" s="28">
        <v>801000</v>
      </c>
      <c r="M645" s="28">
        <v>660000</v>
      </c>
      <c r="N645" s="28">
        <v>890000</v>
      </c>
      <c r="O645" s="29">
        <v>30</v>
      </c>
      <c r="P645" s="29">
        <v>28</v>
      </c>
      <c r="Q645" s="29">
        <v>26</v>
      </c>
      <c r="R645" s="28">
        <v>600</v>
      </c>
      <c r="S645" s="28">
        <v>550</v>
      </c>
      <c r="T645" s="30">
        <v>3.6</v>
      </c>
      <c r="U645" s="30">
        <v>0.10000000000000009</v>
      </c>
      <c r="V645" s="30">
        <v>3.5</v>
      </c>
      <c r="W645" s="30">
        <v>3.1</v>
      </c>
      <c r="X645" s="31">
        <v>3.2842105263157895E-2</v>
      </c>
      <c r="Y645" s="30">
        <v>8.3000000000000007</v>
      </c>
      <c r="Z645" s="30">
        <v>-0.39999999999999858</v>
      </c>
      <c r="AA645" s="30">
        <v>8.6999999999999993</v>
      </c>
      <c r="AB645" s="30">
        <v>8.5</v>
      </c>
      <c r="AC645" s="32">
        <v>0.18384155309344052</v>
      </c>
      <c r="AD645" s="30">
        <v>5.5977395973964263</v>
      </c>
      <c r="AE645" s="12">
        <v>520</v>
      </c>
      <c r="AF645" s="12">
        <v>405</v>
      </c>
      <c r="AG645" s="12">
        <v>645</v>
      </c>
      <c r="AH645" s="33">
        <v>4.1140529531568228</v>
      </c>
      <c r="AI645" s="34">
        <v>680000</v>
      </c>
      <c r="AJ645" s="34">
        <v>710000</v>
      </c>
      <c r="AK645" s="34">
        <v>740000</v>
      </c>
      <c r="AL645" s="35">
        <v>-4.2253521126760563E-2</v>
      </c>
      <c r="AM645" s="35">
        <v>-8.1081081081081086E-2</v>
      </c>
      <c r="AN645" s="12">
        <v>3.5</v>
      </c>
      <c r="AO645" s="33">
        <v>0.5</v>
      </c>
      <c r="AP645" s="12">
        <v>3</v>
      </c>
      <c r="AQ645" s="34">
        <v>570</v>
      </c>
      <c r="AR645" s="34">
        <v>530</v>
      </c>
      <c r="AS645" s="31">
        <v>7.5471698113207544E-2</v>
      </c>
      <c r="AT645" s="36">
        <v>3263.6800000000003</v>
      </c>
      <c r="AU645" s="30">
        <v>0.77039999999999997</v>
      </c>
      <c r="AV645" s="30">
        <v>0.2296</v>
      </c>
      <c r="AW645" s="30">
        <v>0.70140000000000002</v>
      </c>
      <c r="AX645" s="30">
        <v>0.19220000000000001</v>
      </c>
      <c r="AY645" s="30">
        <v>0.42359999999999998</v>
      </c>
      <c r="AZ645" s="30">
        <v>0.34489999999999998</v>
      </c>
      <c r="BA645" s="30">
        <v>0.20979999999999999</v>
      </c>
      <c r="BB645" s="37">
        <v>10</v>
      </c>
      <c r="BC645" s="29">
        <v>11</v>
      </c>
      <c r="BD645" s="38" t="s">
        <v>3907</v>
      </c>
      <c r="BE645" s="39">
        <v>145.07721428131299</v>
      </c>
      <c r="BF645" s="39">
        <v>-37.856431639863303</v>
      </c>
      <c r="BG645" s="40">
        <f t="shared" si="120"/>
        <v>57</v>
      </c>
      <c r="BH645" s="40">
        <f t="shared" si="121"/>
        <v>59</v>
      </c>
      <c r="BI645" s="40">
        <f t="shared" si="122"/>
        <v>74</v>
      </c>
      <c r="BJ645" s="40">
        <f t="shared" si="123"/>
        <v>1</v>
      </c>
      <c r="BK645" s="40">
        <f t="shared" si="124"/>
        <v>100</v>
      </c>
      <c r="BL645" s="40">
        <f t="shared" si="125"/>
        <v>83</v>
      </c>
      <c r="BM645" s="41">
        <f t="shared" si="126"/>
        <v>60</v>
      </c>
      <c r="BN645" s="40">
        <f t="shared" si="127"/>
        <v>94</v>
      </c>
      <c r="BO645" s="41">
        <f t="shared" si="128"/>
        <v>100</v>
      </c>
      <c r="BP645" s="41">
        <f t="shared" si="129"/>
        <v>1</v>
      </c>
      <c r="BQ645" s="41">
        <f t="shared" si="130"/>
        <v>100</v>
      </c>
      <c r="BR645" s="41">
        <f t="shared" si="131"/>
        <v>53</v>
      </c>
    </row>
    <row r="646" spans="2:70" x14ac:dyDescent="0.3">
      <c r="B646" s="12" t="s">
        <v>2158</v>
      </c>
      <c r="C646" s="12">
        <v>207011152</v>
      </c>
      <c r="D646" s="12" t="s">
        <v>1583</v>
      </c>
      <c r="E646" s="12" t="s">
        <v>736</v>
      </c>
      <c r="F646" s="12" t="s">
        <v>738</v>
      </c>
      <c r="G646" s="12" t="s">
        <v>92</v>
      </c>
      <c r="H646" s="12" t="s">
        <v>5013</v>
      </c>
      <c r="I646" s="28">
        <v>620000</v>
      </c>
      <c r="J646" s="28">
        <v>624750</v>
      </c>
      <c r="K646" s="28">
        <v>609000</v>
      </c>
      <c r="L646" s="28">
        <v>575000</v>
      </c>
      <c r="M646" s="28">
        <v>567000</v>
      </c>
      <c r="N646" s="28">
        <v>565000</v>
      </c>
      <c r="O646" s="29">
        <v>30</v>
      </c>
      <c r="P646" s="29">
        <v>29</v>
      </c>
      <c r="Q646" s="29">
        <v>29</v>
      </c>
      <c r="R646" s="28">
        <v>550</v>
      </c>
      <c r="S646" s="28">
        <v>500</v>
      </c>
      <c r="T646" s="30">
        <v>3.1</v>
      </c>
      <c r="U646" s="30">
        <v>0</v>
      </c>
      <c r="V646" s="30">
        <v>3.1</v>
      </c>
      <c r="W646" s="30">
        <v>2.8</v>
      </c>
      <c r="X646" s="31">
        <v>4.6129032258064515E-2</v>
      </c>
      <c r="Y646" s="30">
        <v>13.5</v>
      </c>
      <c r="Z646" s="30">
        <v>-1.3000000000000007</v>
      </c>
      <c r="AA646" s="30">
        <v>14.8</v>
      </c>
      <c r="AB646" s="30">
        <v>13.2</v>
      </c>
      <c r="AC646" s="32">
        <v>0.22040907925109002</v>
      </c>
      <c r="AD646" s="30">
        <v>4.7780989208278255</v>
      </c>
      <c r="AE646" s="12">
        <v>520</v>
      </c>
      <c r="AF646" s="12">
        <v>405</v>
      </c>
      <c r="AG646" s="12">
        <v>645</v>
      </c>
      <c r="AH646" s="33">
        <v>4.1140529531568228</v>
      </c>
      <c r="AI646" s="34">
        <v>680000</v>
      </c>
      <c r="AJ646" s="34">
        <v>710000</v>
      </c>
      <c r="AK646" s="34">
        <v>740000</v>
      </c>
      <c r="AL646" s="35">
        <v>-4.2253521126760563E-2</v>
      </c>
      <c r="AM646" s="35">
        <v>-8.1081081081081086E-2</v>
      </c>
      <c r="AN646" s="12">
        <v>3.5</v>
      </c>
      <c r="AO646" s="33">
        <v>0.5</v>
      </c>
      <c r="AP646" s="12">
        <v>3</v>
      </c>
      <c r="AQ646" s="34">
        <v>570</v>
      </c>
      <c r="AR646" s="34">
        <v>530</v>
      </c>
      <c r="AS646" s="31">
        <v>7.5471698113207544E-2</v>
      </c>
      <c r="AT646" s="36">
        <v>2495.36</v>
      </c>
      <c r="AU646" s="30">
        <v>0.59930000000000005</v>
      </c>
      <c r="AV646" s="30">
        <v>0.4007</v>
      </c>
      <c r="AW646" s="30">
        <v>0.31940000000000002</v>
      </c>
      <c r="AX646" s="30">
        <v>0.1777</v>
      </c>
      <c r="AY646" s="30">
        <v>0.2908</v>
      </c>
      <c r="AZ646" s="30">
        <v>0.28029999999999999</v>
      </c>
      <c r="BA646" s="30">
        <v>0.4042</v>
      </c>
      <c r="BB646" s="37">
        <v>9.5</v>
      </c>
      <c r="BC646" s="29">
        <v>8</v>
      </c>
      <c r="BD646" s="38" t="s">
        <v>4451</v>
      </c>
      <c r="BE646" s="39">
        <v>145.04960669629699</v>
      </c>
      <c r="BF646" s="39">
        <v>-37.833686547984499</v>
      </c>
      <c r="BG646" s="40">
        <f t="shared" si="120"/>
        <v>65</v>
      </c>
      <c r="BH646" s="40">
        <f t="shared" si="121"/>
        <v>59</v>
      </c>
      <c r="BI646" s="40">
        <f t="shared" si="122"/>
        <v>74</v>
      </c>
      <c r="BJ646" s="40">
        <f t="shared" si="123"/>
        <v>1</v>
      </c>
      <c r="BK646" s="40">
        <f t="shared" si="124"/>
        <v>100</v>
      </c>
      <c r="BL646" s="40">
        <f t="shared" si="125"/>
        <v>54</v>
      </c>
      <c r="BM646" s="41">
        <f t="shared" si="126"/>
        <v>100</v>
      </c>
      <c r="BN646" s="40">
        <f t="shared" si="127"/>
        <v>100</v>
      </c>
      <c r="BO646" s="41">
        <f t="shared" si="128"/>
        <v>100</v>
      </c>
      <c r="BP646" s="41">
        <f t="shared" si="129"/>
        <v>1</v>
      </c>
      <c r="BQ646" s="41">
        <f t="shared" si="130"/>
        <v>95</v>
      </c>
      <c r="BR646" s="41">
        <f t="shared" si="131"/>
        <v>55</v>
      </c>
    </row>
    <row r="647" spans="2:70" x14ac:dyDescent="0.3">
      <c r="B647" s="12" t="s">
        <v>1585</v>
      </c>
      <c r="C647" s="12">
        <v>207011154</v>
      </c>
      <c r="D647" s="12" t="s">
        <v>1583</v>
      </c>
      <c r="E647" s="12" t="s">
        <v>736</v>
      </c>
      <c r="F647" s="12" t="s">
        <v>738</v>
      </c>
      <c r="G647" s="12" t="s">
        <v>92</v>
      </c>
      <c r="H647" s="12" t="s">
        <v>5013</v>
      </c>
      <c r="I647" s="28">
        <v>1800000</v>
      </c>
      <c r="J647" s="28">
        <v>1800000</v>
      </c>
      <c r="K647" s="28">
        <v>1800000</v>
      </c>
      <c r="L647" s="28">
        <v>734000</v>
      </c>
      <c r="M647" s="28">
        <v>925000</v>
      </c>
      <c r="N647" s="28">
        <v>990000</v>
      </c>
      <c r="O647" s="29">
        <v>31</v>
      </c>
      <c r="P647" s="29">
        <v>26</v>
      </c>
      <c r="Q647" s="29">
        <v>24</v>
      </c>
      <c r="R647" s="28">
        <v>570</v>
      </c>
      <c r="S647" s="28">
        <v>550</v>
      </c>
      <c r="T647" s="30">
        <v>4</v>
      </c>
      <c r="U647" s="30">
        <v>0</v>
      </c>
      <c r="V647" s="30">
        <v>4</v>
      </c>
      <c r="W647" s="30">
        <v>2.2999999999999998</v>
      </c>
      <c r="X647" s="31">
        <v>1.6466666666666668E-2</v>
      </c>
      <c r="Y647" s="30">
        <v>6.1</v>
      </c>
      <c r="Z647" s="30">
        <v>0.39999999999999947</v>
      </c>
      <c r="AA647" s="30">
        <v>5.7</v>
      </c>
      <c r="AB647" s="30">
        <v>6.3</v>
      </c>
      <c r="AC647" s="32">
        <v>0.20480022995113537</v>
      </c>
      <c r="AD647" s="30">
        <v>12.4372609282066</v>
      </c>
      <c r="AE647" s="12">
        <v>520</v>
      </c>
      <c r="AF647" s="12">
        <v>405</v>
      </c>
      <c r="AG647" s="12">
        <v>645</v>
      </c>
      <c r="AH647" s="33">
        <v>4.1140529531568228</v>
      </c>
      <c r="AI647" s="34">
        <v>680000</v>
      </c>
      <c r="AJ647" s="34">
        <v>710000</v>
      </c>
      <c r="AK647" s="34">
        <v>740000</v>
      </c>
      <c r="AL647" s="35">
        <v>-4.2253521126760563E-2</v>
      </c>
      <c r="AM647" s="35">
        <v>-8.1081081081081086E-2</v>
      </c>
      <c r="AN647" s="12">
        <v>3.5</v>
      </c>
      <c r="AO647" s="33">
        <v>0.5</v>
      </c>
      <c r="AP647" s="12">
        <v>3</v>
      </c>
      <c r="AQ647" s="34">
        <v>570</v>
      </c>
      <c r="AR647" s="34">
        <v>530</v>
      </c>
      <c r="AS647" s="31">
        <v>7.5471698113207544E-2</v>
      </c>
      <c r="AT647" s="36">
        <v>2783.2000000000003</v>
      </c>
      <c r="AU647" s="30">
        <v>0.75800000000000001</v>
      </c>
      <c r="AV647" s="30">
        <v>0.24199999999999999</v>
      </c>
      <c r="AW647" s="30">
        <v>0.65759999999999996</v>
      </c>
      <c r="AX647" s="30">
        <v>0.21890000000000001</v>
      </c>
      <c r="AY647" s="30">
        <v>0.40620000000000001</v>
      </c>
      <c r="AZ647" s="30">
        <v>0.33029999999999998</v>
      </c>
      <c r="BA647" s="30">
        <v>0.23619999999999999</v>
      </c>
      <c r="BB647" s="37">
        <v>9</v>
      </c>
      <c r="BC647" s="29">
        <v>8</v>
      </c>
      <c r="BD647" s="38" t="s">
        <v>3908</v>
      </c>
      <c r="BE647" s="39">
        <v>145.05122520942101</v>
      </c>
      <c r="BF647" s="39">
        <v>-37.792521262433901</v>
      </c>
      <c r="BG647" s="40">
        <f t="shared" si="120"/>
        <v>51</v>
      </c>
      <c r="BH647" s="40">
        <f t="shared" si="121"/>
        <v>59</v>
      </c>
      <c r="BI647" s="40">
        <f t="shared" si="122"/>
        <v>74</v>
      </c>
      <c r="BJ647" s="40">
        <f t="shared" si="123"/>
        <v>1</v>
      </c>
      <c r="BK647" s="40">
        <f t="shared" si="124"/>
        <v>100</v>
      </c>
      <c r="BL647" s="40">
        <f t="shared" si="125"/>
        <v>79</v>
      </c>
      <c r="BM647" s="41">
        <f t="shared" si="126"/>
        <v>6</v>
      </c>
      <c r="BN647" s="40">
        <f t="shared" si="127"/>
        <v>26</v>
      </c>
      <c r="BO647" s="41">
        <f t="shared" si="128"/>
        <v>100</v>
      </c>
      <c r="BP647" s="41">
        <f t="shared" si="129"/>
        <v>16</v>
      </c>
      <c r="BQ647" s="41">
        <f t="shared" si="130"/>
        <v>90</v>
      </c>
      <c r="BR647" s="41">
        <f t="shared" si="131"/>
        <v>44</v>
      </c>
    </row>
    <row r="648" spans="2:70" x14ac:dyDescent="0.3">
      <c r="B648" s="12" t="s">
        <v>1829</v>
      </c>
      <c r="C648" s="12">
        <v>207011155</v>
      </c>
      <c r="D648" s="12" t="s">
        <v>1583</v>
      </c>
      <c r="E648" s="12" t="s">
        <v>736</v>
      </c>
      <c r="F648" s="12" t="s">
        <v>738</v>
      </c>
      <c r="G648" s="12" t="s">
        <v>92</v>
      </c>
      <c r="H648" s="12" t="s">
        <v>5013</v>
      </c>
      <c r="I648" s="28">
        <v>900000</v>
      </c>
      <c r="J648" s="28">
        <v>900000</v>
      </c>
      <c r="K648" s="28">
        <v>924000</v>
      </c>
      <c r="L648" s="28">
        <v>1000000</v>
      </c>
      <c r="M648" s="28">
        <v>1000000</v>
      </c>
      <c r="N648" s="28">
        <v>935000</v>
      </c>
      <c r="O648" s="29">
        <v>26</v>
      </c>
      <c r="P648" s="29">
        <v>26</v>
      </c>
      <c r="Q648" s="29">
        <v>28</v>
      </c>
      <c r="R648" s="28">
        <v>600</v>
      </c>
      <c r="S648" s="28">
        <v>575</v>
      </c>
      <c r="T648" s="30">
        <v>3.6</v>
      </c>
      <c r="U648" s="30">
        <v>-0.10000000000000009</v>
      </c>
      <c r="V648" s="30">
        <v>3.7</v>
      </c>
      <c r="W648" s="30">
        <v>3.1</v>
      </c>
      <c r="X648" s="31">
        <v>3.4666666666666665E-2</v>
      </c>
      <c r="Y648" s="30">
        <v>5.3</v>
      </c>
      <c r="Z648" s="30">
        <v>-0.79999999999999982</v>
      </c>
      <c r="AA648" s="30">
        <v>6.1</v>
      </c>
      <c r="AB648" s="30">
        <v>6.7</v>
      </c>
      <c r="AC648" s="32">
        <v>0.1977535200126562</v>
      </c>
      <c r="AD648" s="30">
        <v>5.7044284619035439</v>
      </c>
      <c r="AE648" s="12">
        <v>520</v>
      </c>
      <c r="AF648" s="12">
        <v>405</v>
      </c>
      <c r="AG648" s="12">
        <v>645</v>
      </c>
      <c r="AH648" s="33">
        <v>4.1140529531568228</v>
      </c>
      <c r="AI648" s="34">
        <v>680000</v>
      </c>
      <c r="AJ648" s="34">
        <v>710000</v>
      </c>
      <c r="AK648" s="34">
        <v>740000</v>
      </c>
      <c r="AL648" s="35">
        <v>-4.2253521126760563E-2</v>
      </c>
      <c r="AM648" s="35">
        <v>-8.1081081081081086E-2</v>
      </c>
      <c r="AN648" s="12">
        <v>3.5</v>
      </c>
      <c r="AO648" s="33">
        <v>0.5</v>
      </c>
      <c r="AP648" s="12">
        <v>3</v>
      </c>
      <c r="AQ648" s="34">
        <v>570</v>
      </c>
      <c r="AR648" s="34">
        <v>530</v>
      </c>
      <c r="AS648" s="31">
        <v>7.5471698113207544E-2</v>
      </c>
      <c r="AT648" s="36">
        <v>3034.0800000000004</v>
      </c>
      <c r="AU648" s="30">
        <v>0.75629999999999997</v>
      </c>
      <c r="AV648" s="30">
        <v>0.2437</v>
      </c>
      <c r="AW648" s="30">
        <v>0.6573</v>
      </c>
      <c r="AX648" s="30">
        <v>0.2268</v>
      </c>
      <c r="AY648" s="30">
        <v>0.4526</v>
      </c>
      <c r="AZ648" s="30">
        <v>0.32619999999999999</v>
      </c>
      <c r="BA648" s="30">
        <v>0.1981</v>
      </c>
      <c r="BB648" s="37">
        <v>10</v>
      </c>
      <c r="BC648" s="29">
        <v>11</v>
      </c>
      <c r="BD648" s="38" t="s">
        <v>4140</v>
      </c>
      <c r="BE648" s="39">
        <v>145.08419753309201</v>
      </c>
      <c r="BF648" s="39">
        <v>-37.8238097446757</v>
      </c>
      <c r="BG648" s="40">
        <f t="shared" si="120"/>
        <v>57</v>
      </c>
      <c r="BH648" s="40">
        <f t="shared" si="121"/>
        <v>59</v>
      </c>
      <c r="BI648" s="40">
        <f t="shared" si="122"/>
        <v>74</v>
      </c>
      <c r="BJ648" s="40">
        <f t="shared" si="123"/>
        <v>1</v>
      </c>
      <c r="BK648" s="40">
        <f t="shared" si="124"/>
        <v>100</v>
      </c>
      <c r="BL648" s="40">
        <f t="shared" si="125"/>
        <v>90</v>
      </c>
      <c r="BM648" s="41">
        <f t="shared" si="126"/>
        <v>66</v>
      </c>
      <c r="BN648" s="40">
        <f t="shared" si="127"/>
        <v>93</v>
      </c>
      <c r="BO648" s="41">
        <f t="shared" si="128"/>
        <v>100</v>
      </c>
      <c r="BP648" s="41">
        <f t="shared" si="129"/>
        <v>29</v>
      </c>
      <c r="BQ648" s="41">
        <f t="shared" si="130"/>
        <v>100</v>
      </c>
      <c r="BR648" s="41">
        <f t="shared" si="131"/>
        <v>57</v>
      </c>
    </row>
    <row r="649" spans="2:70" x14ac:dyDescent="0.3">
      <c r="B649" s="12" t="s">
        <v>2159</v>
      </c>
      <c r="C649" s="12">
        <v>207011519</v>
      </c>
      <c r="D649" s="12" t="s">
        <v>1583</v>
      </c>
      <c r="E649" s="12" t="s">
        <v>736</v>
      </c>
      <c r="F649" s="12" t="s">
        <v>738</v>
      </c>
      <c r="G649" s="12" t="s">
        <v>92</v>
      </c>
      <c r="H649" s="12" t="s">
        <v>5013</v>
      </c>
      <c r="I649" s="28">
        <v>599000</v>
      </c>
      <c r="J649" s="28">
        <v>560000</v>
      </c>
      <c r="K649" s="28">
        <v>554260</v>
      </c>
      <c r="L649" s="28">
        <v>580000</v>
      </c>
      <c r="M649" s="28">
        <v>535000</v>
      </c>
      <c r="N649" s="28">
        <v>480000</v>
      </c>
      <c r="O649" s="29">
        <v>26</v>
      </c>
      <c r="P649" s="29">
        <v>27</v>
      </c>
      <c r="Q649" s="29">
        <v>26</v>
      </c>
      <c r="R649" s="28">
        <v>530</v>
      </c>
      <c r="S649" s="28">
        <v>460</v>
      </c>
      <c r="T649" s="30">
        <v>4</v>
      </c>
      <c r="U649" s="30">
        <v>0</v>
      </c>
      <c r="V649" s="30">
        <v>4</v>
      </c>
      <c r="W649" s="30">
        <v>3.2</v>
      </c>
      <c r="X649" s="31">
        <v>4.601001669449082E-2</v>
      </c>
      <c r="Y649" s="30">
        <v>9.9</v>
      </c>
      <c r="Z649" s="30">
        <v>-0.29999999999999893</v>
      </c>
      <c r="AA649" s="30">
        <v>10.199999999999999</v>
      </c>
      <c r="AB649" s="30">
        <v>9.4</v>
      </c>
      <c r="AC649" s="32">
        <v>0.20574534161490679</v>
      </c>
      <c r="AD649" s="30">
        <v>4.4717510750119436</v>
      </c>
      <c r="AE649" s="12">
        <v>520</v>
      </c>
      <c r="AF649" s="12">
        <v>405</v>
      </c>
      <c r="AG649" s="12">
        <v>645</v>
      </c>
      <c r="AH649" s="33">
        <v>4.1140529531568228</v>
      </c>
      <c r="AI649" s="34">
        <v>680000</v>
      </c>
      <c r="AJ649" s="34">
        <v>710000</v>
      </c>
      <c r="AK649" s="34">
        <v>740000</v>
      </c>
      <c r="AL649" s="35">
        <v>-4.2253521126760563E-2</v>
      </c>
      <c r="AM649" s="35">
        <v>-8.1081081081081086E-2</v>
      </c>
      <c r="AN649" s="12">
        <v>3.5</v>
      </c>
      <c r="AO649" s="33">
        <v>0.5</v>
      </c>
      <c r="AP649" s="12">
        <v>3</v>
      </c>
      <c r="AQ649" s="34">
        <v>570</v>
      </c>
      <c r="AR649" s="34">
        <v>530</v>
      </c>
      <c r="AS649" s="31">
        <v>7.5471698113207544E-2</v>
      </c>
      <c r="AT649" s="36">
        <v>2576.0000000000005</v>
      </c>
      <c r="AU649" s="30">
        <v>0.58460000000000001</v>
      </c>
      <c r="AV649" s="30">
        <v>0.41539999999999999</v>
      </c>
      <c r="AW649" s="30">
        <v>0.28289999999999998</v>
      </c>
      <c r="AX649" s="30">
        <v>0.22359999999999999</v>
      </c>
      <c r="AY649" s="30">
        <v>0.29670000000000002</v>
      </c>
      <c r="AZ649" s="30">
        <v>0.24909999999999999</v>
      </c>
      <c r="BA649" s="30">
        <v>0.42749999999999999</v>
      </c>
      <c r="BB649" s="37">
        <v>10</v>
      </c>
      <c r="BC649" s="29">
        <v>6</v>
      </c>
      <c r="BD649" s="38" t="s">
        <v>4452</v>
      </c>
      <c r="BE649" s="39">
        <v>145.03037423970099</v>
      </c>
      <c r="BF649" s="39">
        <v>-37.817947192071998</v>
      </c>
      <c r="BG649" s="40">
        <f t="shared" si="120"/>
        <v>51</v>
      </c>
      <c r="BH649" s="40">
        <f t="shared" si="121"/>
        <v>59</v>
      </c>
      <c r="BI649" s="40">
        <f t="shared" si="122"/>
        <v>74</v>
      </c>
      <c r="BJ649" s="40">
        <f t="shared" si="123"/>
        <v>1</v>
      </c>
      <c r="BK649" s="40">
        <f t="shared" si="124"/>
        <v>100</v>
      </c>
      <c r="BL649" s="40">
        <f t="shared" si="125"/>
        <v>55</v>
      </c>
      <c r="BM649" s="41">
        <f t="shared" si="126"/>
        <v>100</v>
      </c>
      <c r="BN649" s="40">
        <f t="shared" si="127"/>
        <v>100</v>
      </c>
      <c r="BO649" s="41">
        <f t="shared" si="128"/>
        <v>100</v>
      </c>
      <c r="BP649" s="41">
        <f t="shared" si="129"/>
        <v>1</v>
      </c>
      <c r="BQ649" s="41">
        <f t="shared" si="130"/>
        <v>100</v>
      </c>
      <c r="BR649" s="41">
        <f t="shared" si="131"/>
        <v>54</v>
      </c>
    </row>
    <row r="650" spans="2:70" x14ac:dyDescent="0.3">
      <c r="B650" s="12" t="s">
        <v>2402</v>
      </c>
      <c r="C650" s="12">
        <v>207011520</v>
      </c>
      <c r="D650" s="12" t="s">
        <v>1583</v>
      </c>
      <c r="E650" s="12" t="s">
        <v>736</v>
      </c>
      <c r="F650" s="12" t="s">
        <v>738</v>
      </c>
      <c r="G650" s="12" t="s">
        <v>92</v>
      </c>
      <c r="H650" s="12" t="s">
        <v>5013</v>
      </c>
      <c r="I650" s="28">
        <v>560000</v>
      </c>
      <c r="J650" s="28">
        <v>570000</v>
      </c>
      <c r="K650" s="28">
        <v>550000</v>
      </c>
      <c r="L650" s="28">
        <v>575000</v>
      </c>
      <c r="M650" s="28">
        <v>565000</v>
      </c>
      <c r="N650" s="28">
        <v>516000</v>
      </c>
      <c r="O650" s="29">
        <v>28</v>
      </c>
      <c r="P650" s="29">
        <v>29</v>
      </c>
      <c r="Q650" s="29">
        <v>31</v>
      </c>
      <c r="R650" s="28">
        <v>513</v>
      </c>
      <c r="S650" s="28">
        <v>500</v>
      </c>
      <c r="T650" s="30">
        <v>3.7</v>
      </c>
      <c r="U650" s="30">
        <v>-9.9999999999999645E-2</v>
      </c>
      <c r="V650" s="30">
        <v>3.8</v>
      </c>
      <c r="W650" s="30">
        <v>3.5</v>
      </c>
      <c r="X650" s="31">
        <v>4.7635714285714288E-2</v>
      </c>
      <c r="Y650" s="30">
        <v>15.5</v>
      </c>
      <c r="Z650" s="30">
        <v>-0.89999999999999858</v>
      </c>
      <c r="AA650" s="30">
        <v>16.399999999999999</v>
      </c>
      <c r="AB650" s="30">
        <v>12.5</v>
      </c>
      <c r="AC650" s="32">
        <v>0.22288842544316995</v>
      </c>
      <c r="AD650" s="30">
        <v>4.6790192775594228</v>
      </c>
      <c r="AE650" s="12">
        <v>520</v>
      </c>
      <c r="AF650" s="12">
        <v>405</v>
      </c>
      <c r="AG650" s="12">
        <v>645</v>
      </c>
      <c r="AH650" s="33">
        <v>4.1140529531568228</v>
      </c>
      <c r="AI650" s="34">
        <v>680000</v>
      </c>
      <c r="AJ650" s="34">
        <v>710000</v>
      </c>
      <c r="AK650" s="34">
        <v>740000</v>
      </c>
      <c r="AL650" s="35">
        <v>-4.2253521126760563E-2</v>
      </c>
      <c r="AM650" s="35">
        <v>-8.1081081081081086E-2</v>
      </c>
      <c r="AN650" s="12">
        <v>3.5</v>
      </c>
      <c r="AO650" s="33">
        <v>0.5</v>
      </c>
      <c r="AP650" s="12">
        <v>3</v>
      </c>
      <c r="AQ650" s="34">
        <v>570</v>
      </c>
      <c r="AR650" s="34">
        <v>530</v>
      </c>
      <c r="AS650" s="31">
        <v>7.5471698113207544E-2</v>
      </c>
      <c r="AT650" s="36">
        <v>2301.6000000000004</v>
      </c>
      <c r="AU650" s="30">
        <v>0.50760000000000005</v>
      </c>
      <c r="AV650" s="30">
        <v>0.4924</v>
      </c>
      <c r="AW650" s="30">
        <v>0.22140000000000001</v>
      </c>
      <c r="AX650" s="30">
        <v>0.1167</v>
      </c>
      <c r="AY650" s="30">
        <v>0.2505</v>
      </c>
      <c r="AZ650" s="30">
        <v>0.25</v>
      </c>
      <c r="BA650" s="30">
        <v>0.47239999999999999</v>
      </c>
      <c r="BB650" s="37">
        <v>9.5</v>
      </c>
      <c r="BC650" s="29">
        <v>7</v>
      </c>
      <c r="BD650" s="38" t="s">
        <v>4691</v>
      </c>
      <c r="BE650" s="39">
        <v>145.034801407712</v>
      </c>
      <c r="BF650" s="39">
        <v>-37.832743306867698</v>
      </c>
      <c r="BG650" s="40">
        <f t="shared" si="120"/>
        <v>55</v>
      </c>
      <c r="BH650" s="40">
        <f t="shared" si="121"/>
        <v>59</v>
      </c>
      <c r="BI650" s="40">
        <f t="shared" si="122"/>
        <v>74</v>
      </c>
      <c r="BJ650" s="40">
        <f t="shared" si="123"/>
        <v>1</v>
      </c>
      <c r="BK650" s="40">
        <f t="shared" si="124"/>
        <v>100</v>
      </c>
      <c r="BL650" s="40">
        <f t="shared" si="125"/>
        <v>45</v>
      </c>
      <c r="BM650" s="41">
        <f t="shared" si="126"/>
        <v>100</v>
      </c>
      <c r="BN650" s="40">
        <f t="shared" si="127"/>
        <v>100</v>
      </c>
      <c r="BO650" s="41">
        <f t="shared" si="128"/>
        <v>100</v>
      </c>
      <c r="BP650" s="41">
        <f t="shared" si="129"/>
        <v>1</v>
      </c>
      <c r="BQ650" s="41">
        <f t="shared" si="130"/>
        <v>95</v>
      </c>
      <c r="BR650" s="41">
        <f t="shared" si="131"/>
        <v>53</v>
      </c>
    </row>
    <row r="651" spans="2:70" x14ac:dyDescent="0.3">
      <c r="B651" s="12" t="s">
        <v>2045</v>
      </c>
      <c r="C651" s="12">
        <v>207011521</v>
      </c>
      <c r="D651" s="12" t="s">
        <v>1583</v>
      </c>
      <c r="E651" s="12" t="s">
        <v>736</v>
      </c>
      <c r="F651" s="12" t="s">
        <v>738</v>
      </c>
      <c r="G651" s="12" t="s">
        <v>92</v>
      </c>
      <c r="H651" s="12" t="s">
        <v>5013</v>
      </c>
      <c r="I651" s="28">
        <v>834750</v>
      </c>
      <c r="J651" s="28">
        <v>820000</v>
      </c>
      <c r="K651" s="28">
        <v>1200000</v>
      </c>
      <c r="L651" s="28">
        <v>732500</v>
      </c>
      <c r="M651" s="28">
        <v>732500</v>
      </c>
      <c r="N651" s="28">
        <v>1165000</v>
      </c>
      <c r="O651" s="29">
        <v>30</v>
      </c>
      <c r="P651" s="29">
        <v>28</v>
      </c>
      <c r="Q651" s="29">
        <v>25</v>
      </c>
      <c r="R651" s="28">
        <v>620</v>
      </c>
      <c r="S651" s="28">
        <v>580</v>
      </c>
      <c r="T651" s="30">
        <v>3.5</v>
      </c>
      <c r="U651" s="30">
        <v>0.20000000000000018</v>
      </c>
      <c r="V651" s="30">
        <v>3.3</v>
      </c>
      <c r="W651" s="30">
        <v>2.5</v>
      </c>
      <c r="X651" s="31">
        <v>3.8622342018568435E-2</v>
      </c>
      <c r="Y651" s="30">
        <v>8.9</v>
      </c>
      <c r="Z651" s="30">
        <v>-0.69999999999999929</v>
      </c>
      <c r="AA651" s="30">
        <v>9.6</v>
      </c>
      <c r="AB651" s="30">
        <v>8</v>
      </c>
      <c r="AC651" s="32">
        <v>0.21481235101724042</v>
      </c>
      <c r="AD651" s="30">
        <v>5.5618675561923521</v>
      </c>
      <c r="AE651" s="12">
        <v>520</v>
      </c>
      <c r="AF651" s="12">
        <v>405</v>
      </c>
      <c r="AG651" s="12">
        <v>645</v>
      </c>
      <c r="AH651" s="33">
        <v>4.1140529531568228</v>
      </c>
      <c r="AI651" s="34">
        <v>680000</v>
      </c>
      <c r="AJ651" s="34">
        <v>710000</v>
      </c>
      <c r="AK651" s="34">
        <v>740000</v>
      </c>
      <c r="AL651" s="35">
        <v>-4.2253521126760563E-2</v>
      </c>
      <c r="AM651" s="35">
        <v>-8.1081081081081086E-2</v>
      </c>
      <c r="AN651" s="12">
        <v>3.5</v>
      </c>
      <c r="AO651" s="33">
        <v>0.5</v>
      </c>
      <c r="AP651" s="12">
        <v>3</v>
      </c>
      <c r="AQ651" s="34">
        <v>570</v>
      </c>
      <c r="AR651" s="34">
        <v>530</v>
      </c>
      <c r="AS651" s="31">
        <v>7.5471698113207544E-2</v>
      </c>
      <c r="AT651" s="36">
        <v>2886.2400000000002</v>
      </c>
      <c r="AU651" s="30">
        <v>0.70030000000000003</v>
      </c>
      <c r="AV651" s="30">
        <v>0.29970000000000002</v>
      </c>
      <c r="AW651" s="30">
        <v>0.52690000000000003</v>
      </c>
      <c r="AX651" s="30">
        <v>0.28110000000000002</v>
      </c>
      <c r="AY651" s="30">
        <v>0.43070000000000003</v>
      </c>
      <c r="AZ651" s="30">
        <v>0.29670000000000002</v>
      </c>
      <c r="BA651" s="30">
        <v>0.24929999999999999</v>
      </c>
      <c r="BB651" s="37">
        <v>10</v>
      </c>
      <c r="BC651" s="29">
        <v>7</v>
      </c>
      <c r="BD651" s="38" t="s">
        <v>4345</v>
      </c>
      <c r="BE651" s="39">
        <v>145.043432879417</v>
      </c>
      <c r="BF651" s="39">
        <v>-37.810323251707104</v>
      </c>
      <c r="BG651" s="40">
        <f t="shared" si="120"/>
        <v>59</v>
      </c>
      <c r="BH651" s="40">
        <f t="shared" si="121"/>
        <v>59</v>
      </c>
      <c r="BI651" s="40">
        <f t="shared" si="122"/>
        <v>74</v>
      </c>
      <c r="BJ651" s="40">
        <f t="shared" si="123"/>
        <v>1</v>
      </c>
      <c r="BK651" s="40">
        <f t="shared" si="124"/>
        <v>100</v>
      </c>
      <c r="BL651" s="40">
        <f t="shared" si="125"/>
        <v>85</v>
      </c>
      <c r="BM651" s="41">
        <f t="shared" si="126"/>
        <v>79</v>
      </c>
      <c r="BN651" s="40">
        <f t="shared" si="127"/>
        <v>94</v>
      </c>
      <c r="BO651" s="41">
        <f t="shared" si="128"/>
        <v>100</v>
      </c>
      <c r="BP651" s="41">
        <f t="shared" si="129"/>
        <v>1</v>
      </c>
      <c r="BQ651" s="41">
        <f t="shared" si="130"/>
        <v>100</v>
      </c>
      <c r="BR651" s="41">
        <f t="shared" si="131"/>
        <v>55</v>
      </c>
    </row>
    <row r="652" spans="2:70" x14ac:dyDescent="0.3">
      <c r="B652" s="12" t="s">
        <v>2403</v>
      </c>
      <c r="C652" s="12">
        <v>207011522</v>
      </c>
      <c r="D652" s="12" t="s">
        <v>1583</v>
      </c>
      <c r="E652" s="12" t="s">
        <v>736</v>
      </c>
      <c r="F652" s="12" t="s">
        <v>738</v>
      </c>
      <c r="G652" s="12" t="s">
        <v>92</v>
      </c>
      <c r="H652" s="12" t="s">
        <v>5013</v>
      </c>
      <c r="I652" s="28">
        <v>850000</v>
      </c>
      <c r="J652" s="28">
        <v>820800</v>
      </c>
      <c r="K652" s="28">
        <v>720000</v>
      </c>
      <c r="L652" s="28">
        <v>630000</v>
      </c>
      <c r="M652" s="28">
        <v>600000</v>
      </c>
      <c r="N652" s="28">
        <v>672000</v>
      </c>
      <c r="O652" s="29">
        <v>25</v>
      </c>
      <c r="P652" s="29">
        <v>25</v>
      </c>
      <c r="Q652" s="29">
        <v>25</v>
      </c>
      <c r="R652" s="28">
        <v>580</v>
      </c>
      <c r="S652" s="28">
        <v>550</v>
      </c>
      <c r="T652" s="30">
        <v>3.8</v>
      </c>
      <c r="U652" s="30">
        <v>9.9999999999999645E-2</v>
      </c>
      <c r="V652" s="30">
        <v>3.7</v>
      </c>
      <c r="W652" s="30">
        <v>2.8</v>
      </c>
      <c r="X652" s="31">
        <v>3.5482352941176472E-2</v>
      </c>
      <c r="Y652" s="30">
        <v>9</v>
      </c>
      <c r="Z652" s="30">
        <v>-0.69999999999999929</v>
      </c>
      <c r="AA652" s="30">
        <v>9.6999999999999993</v>
      </c>
      <c r="AB652" s="30">
        <v>8.1</v>
      </c>
      <c r="AC652" s="32">
        <v>0.21059664207285189</v>
      </c>
      <c r="AD652" s="30">
        <v>5.9352501910452284</v>
      </c>
      <c r="AE652" s="12">
        <v>520</v>
      </c>
      <c r="AF652" s="12">
        <v>405</v>
      </c>
      <c r="AG652" s="12">
        <v>645</v>
      </c>
      <c r="AH652" s="33">
        <v>4.1140529531568228</v>
      </c>
      <c r="AI652" s="34">
        <v>680000</v>
      </c>
      <c r="AJ652" s="34">
        <v>710000</v>
      </c>
      <c r="AK652" s="34">
        <v>740000</v>
      </c>
      <c r="AL652" s="35">
        <v>-4.2253521126760563E-2</v>
      </c>
      <c r="AM652" s="35">
        <v>-8.1081081081081086E-2</v>
      </c>
      <c r="AN652" s="12">
        <v>3.5</v>
      </c>
      <c r="AO652" s="33">
        <v>0.5</v>
      </c>
      <c r="AP652" s="12">
        <v>3</v>
      </c>
      <c r="AQ652" s="34">
        <v>570</v>
      </c>
      <c r="AR652" s="34">
        <v>530</v>
      </c>
      <c r="AS652" s="31">
        <v>7.5471698113207544E-2</v>
      </c>
      <c r="AT652" s="36">
        <v>2754.0800000000004</v>
      </c>
      <c r="AU652" s="30">
        <v>0.67669999999999997</v>
      </c>
      <c r="AV652" s="30">
        <v>0.32329999999999998</v>
      </c>
      <c r="AW652" s="30">
        <v>0.49070000000000003</v>
      </c>
      <c r="AX652" s="30">
        <v>0.1953</v>
      </c>
      <c r="AY652" s="30">
        <v>0.3654</v>
      </c>
      <c r="AZ652" s="30">
        <v>0.28399999999999997</v>
      </c>
      <c r="BA652" s="30">
        <v>0.31630000000000003</v>
      </c>
      <c r="BB652" s="37">
        <v>9</v>
      </c>
      <c r="BC652" s="29">
        <v>6</v>
      </c>
      <c r="BD652" s="38" t="s">
        <v>4692</v>
      </c>
      <c r="BE652" s="39">
        <v>145.033583279629</v>
      </c>
      <c r="BF652" s="39">
        <v>-37.800060441850597</v>
      </c>
      <c r="BG652" s="40">
        <f t="shared" si="120"/>
        <v>54</v>
      </c>
      <c r="BH652" s="40">
        <f t="shared" si="121"/>
        <v>59</v>
      </c>
      <c r="BI652" s="40">
        <f t="shared" si="122"/>
        <v>74</v>
      </c>
      <c r="BJ652" s="40">
        <f t="shared" si="123"/>
        <v>1</v>
      </c>
      <c r="BK652" s="40">
        <f t="shared" si="124"/>
        <v>100</v>
      </c>
      <c r="BL652" s="40">
        <f t="shared" si="125"/>
        <v>70</v>
      </c>
      <c r="BM652" s="41">
        <f t="shared" si="126"/>
        <v>69</v>
      </c>
      <c r="BN652" s="40">
        <f t="shared" si="127"/>
        <v>91</v>
      </c>
      <c r="BO652" s="41">
        <f t="shared" si="128"/>
        <v>100</v>
      </c>
      <c r="BP652" s="41">
        <f t="shared" si="129"/>
        <v>1</v>
      </c>
      <c r="BQ652" s="41">
        <f t="shared" si="130"/>
        <v>90</v>
      </c>
      <c r="BR652" s="41">
        <f t="shared" si="131"/>
        <v>52</v>
      </c>
    </row>
    <row r="653" spans="2:70" x14ac:dyDescent="0.3">
      <c r="B653" s="12" t="s">
        <v>1076</v>
      </c>
      <c r="C653" s="12">
        <v>207021156</v>
      </c>
      <c r="D653" s="12" t="s">
        <v>955</v>
      </c>
      <c r="E653" s="12" t="s">
        <v>736</v>
      </c>
      <c r="F653" s="12" t="s">
        <v>738</v>
      </c>
      <c r="G653" s="12" t="s">
        <v>92</v>
      </c>
      <c r="H653" s="12" t="s">
        <v>5013</v>
      </c>
      <c r="I653" s="28">
        <v>937300</v>
      </c>
      <c r="J653" s="28">
        <v>950000</v>
      </c>
      <c r="K653" s="28">
        <v>900000</v>
      </c>
      <c r="L653" s="28">
        <v>790000</v>
      </c>
      <c r="M653" s="28">
        <v>805000</v>
      </c>
      <c r="N653" s="28">
        <v>970000</v>
      </c>
      <c r="O653" s="29">
        <v>33</v>
      </c>
      <c r="P653" s="29">
        <v>33</v>
      </c>
      <c r="Q653" s="29">
        <v>27</v>
      </c>
      <c r="R653" s="28">
        <v>650</v>
      </c>
      <c r="S653" s="28">
        <v>595</v>
      </c>
      <c r="T653" s="30">
        <v>2.8</v>
      </c>
      <c r="U653" s="30">
        <v>0</v>
      </c>
      <c r="V653" s="30">
        <v>2.8</v>
      </c>
      <c r="W653" s="30">
        <v>2.2999999999999998</v>
      </c>
      <c r="X653" s="31">
        <v>3.6061026352288486E-2</v>
      </c>
      <c r="Y653" s="30">
        <v>9.1999999999999993</v>
      </c>
      <c r="Z653" s="30">
        <v>-0.20000000000000107</v>
      </c>
      <c r="AA653" s="30">
        <v>9.4</v>
      </c>
      <c r="AB653" s="30">
        <v>7.3</v>
      </c>
      <c r="AC653" s="32">
        <v>0.32028539892778302</v>
      </c>
      <c r="AD653" s="30">
        <v>8.8817604856512133</v>
      </c>
      <c r="AE653" s="12">
        <v>362</v>
      </c>
      <c r="AF653" s="12">
        <v>310</v>
      </c>
      <c r="AG653" s="12">
        <v>273</v>
      </c>
      <c r="AH653" s="33">
        <v>8.3816793893129784</v>
      </c>
      <c r="AI653" s="34">
        <v>780000</v>
      </c>
      <c r="AJ653" s="34">
        <v>810000</v>
      </c>
      <c r="AK653" s="34">
        <v>789000</v>
      </c>
      <c r="AL653" s="35">
        <v>-3.7037037037037035E-2</v>
      </c>
      <c r="AM653" s="35">
        <v>-1.1406844106463879E-2</v>
      </c>
      <c r="AN653" s="12">
        <v>3.2</v>
      </c>
      <c r="AO653" s="33">
        <v>-0.19999999999999973</v>
      </c>
      <c r="AP653" s="12">
        <v>3.4</v>
      </c>
      <c r="AQ653" s="34">
        <v>620</v>
      </c>
      <c r="AR653" s="34">
        <v>580</v>
      </c>
      <c r="AS653" s="31">
        <v>6.8965517241379309E-2</v>
      </c>
      <c r="AT653" s="36">
        <v>2029.4400000000003</v>
      </c>
      <c r="AU653" s="30">
        <v>0.75239999999999996</v>
      </c>
      <c r="AV653" s="30">
        <v>0.24759999999999999</v>
      </c>
      <c r="AW653" s="30">
        <v>0.79600000000000004</v>
      </c>
      <c r="AX653" s="30">
        <v>0.12039999999999999</v>
      </c>
      <c r="AY653" s="30">
        <v>0.48730000000000001</v>
      </c>
      <c r="AZ653" s="30">
        <v>0.28839999999999999</v>
      </c>
      <c r="BA653" s="30">
        <v>0.20030000000000001</v>
      </c>
      <c r="BB653" s="37">
        <v>6.5</v>
      </c>
      <c r="BC653" s="29">
        <v>12</v>
      </c>
      <c r="BD653" s="38" t="s">
        <v>3439</v>
      </c>
      <c r="BE653" s="39">
        <v>145.08839095552599</v>
      </c>
      <c r="BF653" s="39">
        <v>-37.766994299751197</v>
      </c>
      <c r="BG653" s="40">
        <f t="shared" si="120"/>
        <v>70</v>
      </c>
      <c r="BH653" s="40">
        <f t="shared" si="121"/>
        <v>64</v>
      </c>
      <c r="BI653" s="40">
        <f t="shared" si="122"/>
        <v>21</v>
      </c>
      <c r="BJ653" s="40">
        <f t="shared" si="123"/>
        <v>1</v>
      </c>
      <c r="BK653" s="40">
        <f t="shared" si="124"/>
        <v>100</v>
      </c>
      <c r="BL653" s="40">
        <f t="shared" si="125"/>
        <v>97</v>
      </c>
      <c r="BM653" s="41">
        <f t="shared" si="126"/>
        <v>71</v>
      </c>
      <c r="BN653" s="40">
        <f t="shared" si="127"/>
        <v>62</v>
      </c>
      <c r="BO653" s="41">
        <f t="shared" si="128"/>
        <v>54</v>
      </c>
      <c r="BP653" s="41">
        <f t="shared" si="129"/>
        <v>1</v>
      </c>
      <c r="BQ653" s="41">
        <f t="shared" si="130"/>
        <v>65</v>
      </c>
      <c r="BR653" s="41">
        <f t="shared" si="131"/>
        <v>47</v>
      </c>
    </row>
    <row r="654" spans="2:70" x14ac:dyDescent="0.3">
      <c r="B654" s="12" t="s">
        <v>2046</v>
      </c>
      <c r="C654" s="12">
        <v>207021157</v>
      </c>
      <c r="D654" s="12" t="s">
        <v>955</v>
      </c>
      <c r="E654" s="12" t="s">
        <v>736</v>
      </c>
      <c r="F654" s="12" t="s">
        <v>738</v>
      </c>
      <c r="G654" s="12" t="s">
        <v>92</v>
      </c>
      <c r="H654" s="12" t="s">
        <v>5013</v>
      </c>
      <c r="I654" s="28">
        <v>679800</v>
      </c>
      <c r="J654" s="28">
        <v>680000</v>
      </c>
      <c r="K654" s="28">
        <v>673200</v>
      </c>
      <c r="L654" s="28">
        <v>610000</v>
      </c>
      <c r="M654" s="28">
        <v>610000</v>
      </c>
      <c r="N654" s="28">
        <v>630000</v>
      </c>
      <c r="O654" s="29">
        <v>33</v>
      </c>
      <c r="P654" s="29">
        <v>32</v>
      </c>
      <c r="Q654" s="29">
        <v>36</v>
      </c>
      <c r="R654" s="28">
        <v>600</v>
      </c>
      <c r="S654" s="28">
        <v>560</v>
      </c>
      <c r="T654" s="30">
        <v>3.8</v>
      </c>
      <c r="U654" s="30">
        <v>-0.20000000000000018</v>
      </c>
      <c r="V654" s="30">
        <v>4</v>
      </c>
      <c r="W654" s="30">
        <v>4.0999999999999996</v>
      </c>
      <c r="X654" s="31">
        <v>4.5895851721094442E-2</v>
      </c>
      <c r="Y654" s="30">
        <v>12.4</v>
      </c>
      <c r="Z654" s="30">
        <v>-0.59999999999999964</v>
      </c>
      <c r="AA654" s="30">
        <v>13</v>
      </c>
      <c r="AB654" s="30">
        <v>12.8</v>
      </c>
      <c r="AC654" s="32">
        <v>0.33587102552619791</v>
      </c>
      <c r="AD654" s="30">
        <v>7.3181129215611973</v>
      </c>
      <c r="AE654" s="12">
        <v>362</v>
      </c>
      <c r="AF654" s="12">
        <v>310</v>
      </c>
      <c r="AG654" s="12">
        <v>273</v>
      </c>
      <c r="AH654" s="33">
        <v>8.3816793893129784</v>
      </c>
      <c r="AI654" s="34">
        <v>780000</v>
      </c>
      <c r="AJ654" s="34">
        <v>810000</v>
      </c>
      <c r="AK654" s="34">
        <v>789000</v>
      </c>
      <c r="AL654" s="35">
        <v>-3.7037037037037035E-2</v>
      </c>
      <c r="AM654" s="35">
        <v>-1.1406844106463879E-2</v>
      </c>
      <c r="AN654" s="12">
        <v>3.2</v>
      </c>
      <c r="AO654" s="33">
        <v>-0.19999999999999973</v>
      </c>
      <c r="AP654" s="12">
        <v>3.4</v>
      </c>
      <c r="AQ654" s="34">
        <v>620</v>
      </c>
      <c r="AR654" s="34">
        <v>580</v>
      </c>
      <c r="AS654" s="31">
        <v>6.8965517241379309E-2</v>
      </c>
      <c r="AT654" s="36">
        <v>1786.4</v>
      </c>
      <c r="AU654" s="30">
        <v>0.70640000000000003</v>
      </c>
      <c r="AV654" s="30">
        <v>0.29360000000000003</v>
      </c>
      <c r="AW654" s="30">
        <v>0.53100000000000003</v>
      </c>
      <c r="AX654" s="30">
        <v>0.19489999999999999</v>
      </c>
      <c r="AY654" s="30">
        <v>0.37480000000000002</v>
      </c>
      <c r="AZ654" s="30">
        <v>0.27010000000000001</v>
      </c>
      <c r="BA654" s="30">
        <v>0.30430000000000001</v>
      </c>
      <c r="BB654" s="37">
        <v>6.5</v>
      </c>
      <c r="BC654" s="29">
        <v>14</v>
      </c>
      <c r="BD654" s="38" t="s">
        <v>4346</v>
      </c>
      <c r="BE654" s="39">
        <v>145.12179339782199</v>
      </c>
      <c r="BF654" s="39">
        <v>-37.783845666728098</v>
      </c>
      <c r="BG654" s="40">
        <f t="shared" si="120"/>
        <v>54</v>
      </c>
      <c r="BH654" s="40">
        <f t="shared" si="121"/>
        <v>64</v>
      </c>
      <c r="BI654" s="40">
        <f t="shared" si="122"/>
        <v>21</v>
      </c>
      <c r="BJ654" s="40">
        <f t="shared" si="123"/>
        <v>1</v>
      </c>
      <c r="BK654" s="40">
        <f t="shared" si="124"/>
        <v>100</v>
      </c>
      <c r="BL654" s="40">
        <f t="shared" si="125"/>
        <v>72</v>
      </c>
      <c r="BM654" s="41">
        <f t="shared" si="126"/>
        <v>100</v>
      </c>
      <c r="BN654" s="40">
        <f t="shared" si="127"/>
        <v>77</v>
      </c>
      <c r="BO654" s="41">
        <f t="shared" si="128"/>
        <v>43</v>
      </c>
      <c r="BP654" s="41">
        <f t="shared" si="129"/>
        <v>1</v>
      </c>
      <c r="BQ654" s="41">
        <f t="shared" si="130"/>
        <v>65</v>
      </c>
      <c r="BR654" s="41">
        <f t="shared" si="131"/>
        <v>46</v>
      </c>
    </row>
    <row r="655" spans="2:70" x14ac:dyDescent="0.3">
      <c r="B655" s="12" t="s">
        <v>954</v>
      </c>
      <c r="C655" s="12">
        <v>207021159</v>
      </c>
      <c r="D655" s="12" t="s">
        <v>955</v>
      </c>
      <c r="E655" s="12" t="s">
        <v>736</v>
      </c>
      <c r="F655" s="12" t="s">
        <v>738</v>
      </c>
      <c r="G655" s="12" t="s">
        <v>92</v>
      </c>
      <c r="H655" s="12" t="s">
        <v>5013</v>
      </c>
      <c r="I655" s="28">
        <v>950000</v>
      </c>
      <c r="J655" s="28">
        <v>890000</v>
      </c>
      <c r="K655" s="28">
        <v>856000</v>
      </c>
      <c r="L655" s="28">
        <v>900000</v>
      </c>
      <c r="M655" s="28">
        <v>850000</v>
      </c>
      <c r="N655" s="28">
        <v>820000</v>
      </c>
      <c r="O655" s="29">
        <v>33</v>
      </c>
      <c r="P655" s="29">
        <v>30</v>
      </c>
      <c r="Q655" s="29">
        <v>27</v>
      </c>
      <c r="R655" s="28">
        <v>620</v>
      </c>
      <c r="S655" s="28">
        <v>620</v>
      </c>
      <c r="T655" s="30">
        <v>3.4</v>
      </c>
      <c r="U655" s="30">
        <v>-0.20000000000000018</v>
      </c>
      <c r="V655" s="30">
        <v>3.6</v>
      </c>
      <c r="W655" s="30">
        <v>3.3</v>
      </c>
      <c r="X655" s="31">
        <v>3.3936842105263161E-2</v>
      </c>
      <c r="Y655" s="30">
        <v>5.7</v>
      </c>
      <c r="Z655" s="30">
        <v>0.10000000000000053</v>
      </c>
      <c r="AA655" s="30">
        <v>5.6</v>
      </c>
      <c r="AB655" s="30">
        <v>5.4</v>
      </c>
      <c r="AC655" s="32">
        <v>0.25592761376395212</v>
      </c>
      <c r="AD655" s="30">
        <v>7.5412913485035524</v>
      </c>
      <c r="AE655" s="12">
        <v>362</v>
      </c>
      <c r="AF655" s="12">
        <v>310</v>
      </c>
      <c r="AG655" s="12">
        <v>273</v>
      </c>
      <c r="AH655" s="33">
        <v>8.3816793893129784</v>
      </c>
      <c r="AI655" s="34">
        <v>780000</v>
      </c>
      <c r="AJ655" s="34">
        <v>810000</v>
      </c>
      <c r="AK655" s="34">
        <v>789000</v>
      </c>
      <c r="AL655" s="35">
        <v>-3.7037037037037035E-2</v>
      </c>
      <c r="AM655" s="35">
        <v>-1.1406844106463879E-2</v>
      </c>
      <c r="AN655" s="12">
        <v>3.2</v>
      </c>
      <c r="AO655" s="33">
        <v>-0.19999999999999973</v>
      </c>
      <c r="AP655" s="12">
        <v>3.4</v>
      </c>
      <c r="AQ655" s="34">
        <v>620</v>
      </c>
      <c r="AR655" s="34">
        <v>580</v>
      </c>
      <c r="AS655" s="31">
        <v>6.8965517241379309E-2</v>
      </c>
      <c r="AT655" s="36">
        <v>2422.5600000000004</v>
      </c>
      <c r="AU655" s="30">
        <v>0.81920000000000004</v>
      </c>
      <c r="AV655" s="30">
        <v>0.18079999999999999</v>
      </c>
      <c r="AW655" s="30">
        <v>0.77590000000000003</v>
      </c>
      <c r="AX655" s="30">
        <v>0.18629999999999999</v>
      </c>
      <c r="AY655" s="30">
        <v>0.46970000000000001</v>
      </c>
      <c r="AZ655" s="30">
        <v>0.35260000000000002</v>
      </c>
      <c r="BA655" s="30">
        <v>0.1401</v>
      </c>
      <c r="BB655" s="37">
        <v>9</v>
      </c>
      <c r="BC655" s="29">
        <v>17</v>
      </c>
      <c r="BD655" s="38" t="s">
        <v>3342</v>
      </c>
      <c r="BE655" s="39">
        <v>145.144975637942</v>
      </c>
      <c r="BF655" s="39">
        <v>-37.755307382954904</v>
      </c>
      <c r="BG655" s="40">
        <f t="shared" si="120"/>
        <v>60</v>
      </c>
      <c r="BH655" s="40">
        <f t="shared" si="121"/>
        <v>64</v>
      </c>
      <c r="BI655" s="40">
        <f t="shared" si="122"/>
        <v>21</v>
      </c>
      <c r="BJ655" s="40">
        <f t="shared" si="123"/>
        <v>1</v>
      </c>
      <c r="BK655" s="40">
        <f t="shared" si="124"/>
        <v>100</v>
      </c>
      <c r="BL655" s="40">
        <f t="shared" si="125"/>
        <v>93</v>
      </c>
      <c r="BM655" s="41">
        <f t="shared" si="126"/>
        <v>63</v>
      </c>
      <c r="BN655" s="40">
        <f t="shared" si="127"/>
        <v>75</v>
      </c>
      <c r="BO655" s="41">
        <f t="shared" si="128"/>
        <v>96</v>
      </c>
      <c r="BP655" s="41">
        <f t="shared" si="129"/>
        <v>22</v>
      </c>
      <c r="BQ655" s="41">
        <f t="shared" si="130"/>
        <v>90</v>
      </c>
      <c r="BR655" s="41">
        <f t="shared" si="131"/>
        <v>52</v>
      </c>
    </row>
    <row r="656" spans="2:70" x14ac:dyDescent="0.3">
      <c r="B656" s="12" t="s">
        <v>956</v>
      </c>
      <c r="C656" s="12">
        <v>207021160</v>
      </c>
      <c r="D656" s="12" t="s">
        <v>955</v>
      </c>
      <c r="E656" s="12" t="s">
        <v>736</v>
      </c>
      <c r="F656" s="12" t="s">
        <v>738</v>
      </c>
      <c r="G656" s="12" t="s">
        <v>92</v>
      </c>
      <c r="H656" s="12" t="s">
        <v>5013</v>
      </c>
      <c r="I656" s="28">
        <v>955000</v>
      </c>
      <c r="J656" s="28">
        <v>980000</v>
      </c>
      <c r="K656" s="28">
        <v>990000</v>
      </c>
      <c r="L656" s="28">
        <v>1030000</v>
      </c>
      <c r="M656" s="28">
        <v>1055000</v>
      </c>
      <c r="N656" s="28">
        <v>964000</v>
      </c>
      <c r="O656" s="29">
        <v>27</v>
      </c>
      <c r="P656" s="29">
        <v>26</v>
      </c>
      <c r="Q656" s="29">
        <v>28</v>
      </c>
      <c r="R656" s="28">
        <v>675</v>
      </c>
      <c r="S656" s="28">
        <v>650</v>
      </c>
      <c r="T656" s="30">
        <v>3.6</v>
      </c>
      <c r="U656" s="30">
        <v>0.20000000000000018</v>
      </c>
      <c r="V656" s="30">
        <v>3.4</v>
      </c>
      <c r="W656" s="30">
        <v>2.6</v>
      </c>
      <c r="X656" s="31">
        <v>3.6753926701570683E-2</v>
      </c>
      <c r="Y656" s="30">
        <v>5.9</v>
      </c>
      <c r="Z656" s="30">
        <v>-1</v>
      </c>
      <c r="AA656" s="30">
        <v>6.9</v>
      </c>
      <c r="AB656" s="30">
        <v>5.9</v>
      </c>
      <c r="AC656" s="32">
        <v>0.31405866150524825</v>
      </c>
      <c r="AD656" s="30">
        <v>8.5449009042026223</v>
      </c>
      <c r="AE656" s="12">
        <v>362</v>
      </c>
      <c r="AF656" s="12">
        <v>310</v>
      </c>
      <c r="AG656" s="12">
        <v>273</v>
      </c>
      <c r="AH656" s="33">
        <v>8.3816793893129784</v>
      </c>
      <c r="AI656" s="34">
        <v>780000</v>
      </c>
      <c r="AJ656" s="34">
        <v>810000</v>
      </c>
      <c r="AK656" s="34">
        <v>789000</v>
      </c>
      <c r="AL656" s="35">
        <v>-3.7037037037037035E-2</v>
      </c>
      <c r="AM656" s="35">
        <v>-1.1406844106463879E-2</v>
      </c>
      <c r="AN656" s="12">
        <v>3.2</v>
      </c>
      <c r="AO656" s="33">
        <v>-0.19999999999999973</v>
      </c>
      <c r="AP656" s="12">
        <v>3.4</v>
      </c>
      <c r="AQ656" s="34">
        <v>620</v>
      </c>
      <c r="AR656" s="34">
        <v>580</v>
      </c>
      <c r="AS656" s="31">
        <v>6.8965517241379309E-2</v>
      </c>
      <c r="AT656" s="36">
        <v>2149.2800000000002</v>
      </c>
      <c r="AU656" s="30">
        <v>0.78839999999999999</v>
      </c>
      <c r="AV656" s="30">
        <v>0.21160000000000001</v>
      </c>
      <c r="AW656" s="30">
        <v>0.80659999999999998</v>
      </c>
      <c r="AX656" s="30">
        <v>0.18190000000000001</v>
      </c>
      <c r="AY656" s="30">
        <v>0.47389999999999999</v>
      </c>
      <c r="AZ656" s="30">
        <v>0.32590000000000002</v>
      </c>
      <c r="BA656" s="30">
        <v>0.17519999999999999</v>
      </c>
      <c r="BB656" s="37">
        <v>8</v>
      </c>
      <c r="BC656" s="29">
        <v>14</v>
      </c>
      <c r="BD656" s="38" t="s">
        <v>3343</v>
      </c>
      <c r="BE656" s="39">
        <v>145.11398146789699</v>
      </c>
      <c r="BF656" s="39">
        <v>-37.764604692484902</v>
      </c>
      <c r="BG656" s="40">
        <f t="shared" si="120"/>
        <v>57</v>
      </c>
      <c r="BH656" s="40">
        <f t="shared" si="121"/>
        <v>64</v>
      </c>
      <c r="BI656" s="40">
        <f t="shared" si="122"/>
        <v>21</v>
      </c>
      <c r="BJ656" s="40">
        <f t="shared" si="123"/>
        <v>1</v>
      </c>
      <c r="BK656" s="40">
        <f t="shared" si="124"/>
        <v>100</v>
      </c>
      <c r="BL656" s="40">
        <f t="shared" si="125"/>
        <v>94</v>
      </c>
      <c r="BM656" s="41">
        <f t="shared" si="126"/>
        <v>73</v>
      </c>
      <c r="BN656" s="40">
        <f t="shared" si="127"/>
        <v>65</v>
      </c>
      <c r="BO656" s="41">
        <f t="shared" si="128"/>
        <v>58</v>
      </c>
      <c r="BP656" s="41">
        <f t="shared" si="129"/>
        <v>19</v>
      </c>
      <c r="BQ656" s="41">
        <f t="shared" si="130"/>
        <v>80</v>
      </c>
      <c r="BR656" s="41">
        <f t="shared" si="131"/>
        <v>48</v>
      </c>
    </row>
    <row r="657" spans="2:70" x14ac:dyDescent="0.3">
      <c r="B657" s="12" t="s">
        <v>1471</v>
      </c>
      <c r="C657" s="12">
        <v>207021424</v>
      </c>
      <c r="D657" s="12" t="s">
        <v>955</v>
      </c>
      <c r="E657" s="12" t="s">
        <v>736</v>
      </c>
      <c r="F657" s="12" t="s">
        <v>738</v>
      </c>
      <c r="G657" s="12" t="s">
        <v>92</v>
      </c>
      <c r="H657" s="12" t="s">
        <v>5013</v>
      </c>
      <c r="I657" s="28">
        <v>623150</v>
      </c>
      <c r="J657" s="28">
        <v>625000</v>
      </c>
      <c r="K657" s="28">
        <v>679000</v>
      </c>
      <c r="L657" s="28">
        <v>850000</v>
      </c>
      <c r="M657" s="28">
        <v>920000</v>
      </c>
      <c r="N657" s="28">
        <v>905000</v>
      </c>
      <c r="O657" s="29">
        <v>34</v>
      </c>
      <c r="P657" s="29">
        <v>29</v>
      </c>
      <c r="Q657" s="29">
        <v>38</v>
      </c>
      <c r="R657" s="28">
        <v>600</v>
      </c>
      <c r="S657" s="28">
        <v>550</v>
      </c>
      <c r="T657" s="30">
        <v>2.5</v>
      </c>
      <c r="U657" s="30">
        <v>0</v>
      </c>
      <c r="V657" s="30">
        <v>2.5</v>
      </c>
      <c r="W657" s="30">
        <v>2.2000000000000002</v>
      </c>
      <c r="X657" s="31">
        <v>5.0068201877557568E-2</v>
      </c>
      <c r="Y657" s="30">
        <v>9.6999999999999993</v>
      </c>
      <c r="Z657" s="30">
        <v>0.39999999999999858</v>
      </c>
      <c r="AA657" s="30">
        <v>9.3000000000000007</v>
      </c>
      <c r="AB657" s="30">
        <v>9.3000000000000007</v>
      </c>
      <c r="AC657" s="32">
        <v>0.27699807947998223</v>
      </c>
      <c r="AD657" s="30">
        <v>5.5324151675625295</v>
      </c>
      <c r="AE657" s="12">
        <v>362</v>
      </c>
      <c r="AF657" s="12">
        <v>310</v>
      </c>
      <c r="AG657" s="12">
        <v>273</v>
      </c>
      <c r="AH657" s="33">
        <v>8.3816793893129784</v>
      </c>
      <c r="AI657" s="34">
        <v>780000</v>
      </c>
      <c r="AJ657" s="34">
        <v>810000</v>
      </c>
      <c r="AK657" s="34">
        <v>789000</v>
      </c>
      <c r="AL657" s="35">
        <v>-3.7037037037037035E-2</v>
      </c>
      <c r="AM657" s="35">
        <v>-1.1406844106463879E-2</v>
      </c>
      <c r="AN657" s="12">
        <v>3.2</v>
      </c>
      <c r="AO657" s="33">
        <v>-0.19999999999999973</v>
      </c>
      <c r="AP657" s="12">
        <v>3.4</v>
      </c>
      <c r="AQ657" s="34">
        <v>620</v>
      </c>
      <c r="AR657" s="34">
        <v>580</v>
      </c>
      <c r="AS657" s="31">
        <v>6.8965517241379309E-2</v>
      </c>
      <c r="AT657" s="36">
        <v>2166.0800000000004</v>
      </c>
      <c r="AU657" s="30">
        <v>0.8276</v>
      </c>
      <c r="AV657" s="30">
        <v>0.1724</v>
      </c>
      <c r="AW657" s="30">
        <v>0.77929999999999999</v>
      </c>
      <c r="AX657" s="30">
        <v>0.111</v>
      </c>
      <c r="AY657" s="30">
        <v>0.4531</v>
      </c>
      <c r="AZ657" s="30">
        <v>0.34289999999999998</v>
      </c>
      <c r="BA657" s="30">
        <v>0.16980000000000001</v>
      </c>
      <c r="BB657" s="37">
        <v>9</v>
      </c>
      <c r="BC657" s="29">
        <v>19</v>
      </c>
      <c r="BD657" s="38" t="s">
        <v>3803</v>
      </c>
      <c r="BE657" s="39">
        <v>145.17463687491801</v>
      </c>
      <c r="BF657" s="39">
        <v>-37.769228516028903</v>
      </c>
      <c r="BG657" s="40">
        <f t="shared" si="120"/>
        <v>75</v>
      </c>
      <c r="BH657" s="40">
        <f t="shared" si="121"/>
        <v>64</v>
      </c>
      <c r="BI657" s="40">
        <f t="shared" si="122"/>
        <v>21</v>
      </c>
      <c r="BJ657" s="40">
        <f t="shared" si="123"/>
        <v>1</v>
      </c>
      <c r="BK657" s="40">
        <f t="shared" si="124"/>
        <v>100</v>
      </c>
      <c r="BL657" s="40">
        <f t="shared" si="125"/>
        <v>90</v>
      </c>
      <c r="BM657" s="41">
        <f t="shared" si="126"/>
        <v>100</v>
      </c>
      <c r="BN657" s="40">
        <f t="shared" si="127"/>
        <v>95</v>
      </c>
      <c r="BO657" s="41">
        <f t="shared" si="128"/>
        <v>82</v>
      </c>
      <c r="BP657" s="41">
        <f t="shared" si="129"/>
        <v>1</v>
      </c>
      <c r="BQ657" s="41">
        <f t="shared" si="130"/>
        <v>90</v>
      </c>
      <c r="BR657" s="41">
        <f t="shared" si="131"/>
        <v>55</v>
      </c>
    </row>
    <row r="658" spans="2:70" x14ac:dyDescent="0.3">
      <c r="B658" s="12" t="s">
        <v>2160</v>
      </c>
      <c r="C658" s="12">
        <v>207021425</v>
      </c>
      <c r="D658" s="12" t="s">
        <v>955</v>
      </c>
      <c r="E658" s="12" t="s">
        <v>736</v>
      </c>
      <c r="F658" s="12" t="s">
        <v>738</v>
      </c>
      <c r="G658" s="12" t="s">
        <v>92</v>
      </c>
      <c r="H658" s="12" t="s">
        <v>5013</v>
      </c>
      <c r="I658" s="28">
        <v>998000</v>
      </c>
      <c r="J658" s="28">
        <v>1000000</v>
      </c>
      <c r="K658" s="28">
        <v>995000</v>
      </c>
      <c r="L658" s="28">
        <v>948888</v>
      </c>
      <c r="M658" s="28">
        <v>947500</v>
      </c>
      <c r="N658" s="28">
        <v>975000</v>
      </c>
      <c r="O658" s="29">
        <v>30</v>
      </c>
      <c r="P658" s="29">
        <v>28</v>
      </c>
      <c r="Q658" s="29">
        <v>26</v>
      </c>
      <c r="R658" s="28">
        <v>650</v>
      </c>
      <c r="S658" s="28">
        <v>600</v>
      </c>
      <c r="T658" s="30">
        <v>2.9</v>
      </c>
      <c r="U658" s="30">
        <v>0</v>
      </c>
      <c r="V658" s="30">
        <v>2.9</v>
      </c>
      <c r="W658" s="30">
        <v>3.3</v>
      </c>
      <c r="X658" s="31">
        <v>3.3867735470941886E-2</v>
      </c>
      <c r="Y658" s="30">
        <v>7.1</v>
      </c>
      <c r="Z658" s="30">
        <v>-0.90000000000000036</v>
      </c>
      <c r="AA658" s="30">
        <v>8</v>
      </c>
      <c r="AB658" s="30">
        <v>7</v>
      </c>
      <c r="AC658" s="32">
        <v>0.3504572118702553</v>
      </c>
      <c r="AD658" s="30">
        <v>10.347819451080319</v>
      </c>
      <c r="AE658" s="12">
        <v>362</v>
      </c>
      <c r="AF658" s="12">
        <v>310</v>
      </c>
      <c r="AG658" s="12">
        <v>273</v>
      </c>
      <c r="AH658" s="33">
        <v>8.3816793893129784</v>
      </c>
      <c r="AI658" s="34">
        <v>780000</v>
      </c>
      <c r="AJ658" s="34">
        <v>810000</v>
      </c>
      <c r="AK658" s="34">
        <v>789000</v>
      </c>
      <c r="AL658" s="35">
        <v>-3.7037037037037035E-2</v>
      </c>
      <c r="AM658" s="35">
        <v>-1.1406844106463879E-2</v>
      </c>
      <c r="AN658" s="12">
        <v>3.2</v>
      </c>
      <c r="AO658" s="33">
        <v>-0.19999999999999973</v>
      </c>
      <c r="AP658" s="12">
        <v>3.4</v>
      </c>
      <c r="AQ658" s="34">
        <v>620</v>
      </c>
      <c r="AR658" s="34">
        <v>580</v>
      </c>
      <c r="AS658" s="31">
        <v>6.8965517241379309E-2</v>
      </c>
      <c r="AT658" s="36">
        <v>1854.7200000000003</v>
      </c>
      <c r="AU658" s="30">
        <v>0.748</v>
      </c>
      <c r="AV658" s="30">
        <v>0.252</v>
      </c>
      <c r="AW658" s="30">
        <v>0.48720000000000002</v>
      </c>
      <c r="AX658" s="30">
        <v>0.34570000000000001</v>
      </c>
      <c r="AY658" s="30">
        <v>0.37630000000000002</v>
      </c>
      <c r="AZ658" s="30">
        <v>0.29330000000000001</v>
      </c>
      <c r="BA658" s="30">
        <v>0.2974</v>
      </c>
      <c r="BB658" s="37">
        <v>7</v>
      </c>
      <c r="BC658" s="29">
        <v>17</v>
      </c>
      <c r="BD658" s="38" t="s">
        <v>4453</v>
      </c>
      <c r="BE658" s="39">
        <v>145.157223554816</v>
      </c>
      <c r="BF658" s="39">
        <v>-37.788870826550699</v>
      </c>
      <c r="BG658" s="40">
        <f t="shared" si="120"/>
        <v>69</v>
      </c>
      <c r="BH658" s="40">
        <f t="shared" si="121"/>
        <v>64</v>
      </c>
      <c r="BI658" s="40">
        <f t="shared" si="122"/>
        <v>21</v>
      </c>
      <c r="BJ658" s="40">
        <f t="shared" si="123"/>
        <v>1</v>
      </c>
      <c r="BK658" s="40">
        <f t="shared" si="124"/>
        <v>100</v>
      </c>
      <c r="BL658" s="40">
        <f t="shared" si="125"/>
        <v>73</v>
      </c>
      <c r="BM658" s="41">
        <f t="shared" si="126"/>
        <v>63</v>
      </c>
      <c r="BN658" s="40">
        <f t="shared" si="127"/>
        <v>47</v>
      </c>
      <c r="BO658" s="41">
        <f t="shared" si="128"/>
        <v>34</v>
      </c>
      <c r="BP658" s="41">
        <f t="shared" si="129"/>
        <v>1</v>
      </c>
      <c r="BQ658" s="41">
        <f t="shared" si="130"/>
        <v>70</v>
      </c>
      <c r="BR658" s="41">
        <f t="shared" si="131"/>
        <v>42</v>
      </c>
    </row>
    <row r="659" spans="2:70" x14ac:dyDescent="0.3">
      <c r="B659" s="12" t="s">
        <v>734</v>
      </c>
      <c r="C659" s="12">
        <v>207031161</v>
      </c>
      <c r="D659" s="12" t="s">
        <v>735</v>
      </c>
      <c r="E659" s="12" t="s">
        <v>736</v>
      </c>
      <c r="F659" s="12" t="s">
        <v>738</v>
      </c>
      <c r="G659" s="12" t="s">
        <v>92</v>
      </c>
      <c r="H659" s="12" t="s">
        <v>5013</v>
      </c>
      <c r="I659" s="28">
        <v>700000</v>
      </c>
      <c r="J659" s="28">
        <v>700000</v>
      </c>
      <c r="K659" s="28">
        <v>680000</v>
      </c>
      <c r="L659" s="28">
        <v>783000</v>
      </c>
      <c r="M659" s="28">
        <v>788000</v>
      </c>
      <c r="N659" s="28">
        <v>865000</v>
      </c>
      <c r="O659" s="29">
        <v>28</v>
      </c>
      <c r="P659" s="29">
        <v>28</v>
      </c>
      <c r="Q659" s="29">
        <v>29</v>
      </c>
      <c r="R659" s="28">
        <v>550</v>
      </c>
      <c r="S659" s="28">
        <v>495</v>
      </c>
      <c r="T659" s="30">
        <v>4.0999999999999996</v>
      </c>
      <c r="U659" s="30">
        <v>9.9999999999999645E-2</v>
      </c>
      <c r="V659" s="30">
        <v>4</v>
      </c>
      <c r="W659" s="30">
        <v>3.7</v>
      </c>
      <c r="X659" s="31">
        <v>4.0857142857142856E-2</v>
      </c>
      <c r="Y659" s="30">
        <v>8.8000000000000007</v>
      </c>
      <c r="Z659" s="30">
        <v>-1</v>
      </c>
      <c r="AA659" s="30">
        <v>9.8000000000000007</v>
      </c>
      <c r="AB659" s="30">
        <v>10.8</v>
      </c>
      <c r="AC659" s="32">
        <v>0.23954703832752614</v>
      </c>
      <c r="AD659" s="30">
        <v>5.8630393996247658</v>
      </c>
      <c r="AE659" s="12">
        <v>626</v>
      </c>
      <c r="AF659" s="12">
        <v>530</v>
      </c>
      <c r="AG659" s="12">
        <v>486</v>
      </c>
      <c r="AH659" s="33">
        <v>9.6887755102040831</v>
      </c>
      <c r="AI659" s="34">
        <v>781000</v>
      </c>
      <c r="AJ659" s="34">
        <v>800000</v>
      </c>
      <c r="AK659" s="34">
        <v>785000</v>
      </c>
      <c r="AL659" s="35">
        <v>-2.375E-2</v>
      </c>
      <c r="AM659" s="35">
        <v>-5.0955414012738851E-3</v>
      </c>
      <c r="AN659" s="12">
        <v>3.1</v>
      </c>
      <c r="AO659" s="33">
        <v>0.39999999999999991</v>
      </c>
      <c r="AP659" s="12">
        <v>2.7</v>
      </c>
      <c r="AQ659" s="34">
        <v>590</v>
      </c>
      <c r="AR659" s="34">
        <v>550</v>
      </c>
      <c r="AS659" s="31">
        <v>7.2727272727272724E-2</v>
      </c>
      <c r="AT659" s="36">
        <v>2296</v>
      </c>
      <c r="AU659" s="30">
        <v>0.71160000000000001</v>
      </c>
      <c r="AV659" s="30">
        <v>0.28839999999999999</v>
      </c>
      <c r="AW659" s="30">
        <v>0.71609999999999996</v>
      </c>
      <c r="AX659" s="30">
        <v>0.1946</v>
      </c>
      <c r="AY659" s="30">
        <v>0.38950000000000001</v>
      </c>
      <c r="AZ659" s="30">
        <v>0.34510000000000002</v>
      </c>
      <c r="BA659" s="30">
        <v>0.2437</v>
      </c>
      <c r="BB659" s="37">
        <v>10</v>
      </c>
      <c r="BC659" s="29">
        <v>17</v>
      </c>
      <c r="BD659" s="38" t="s">
        <v>3165</v>
      </c>
      <c r="BE659" s="39">
        <v>145.152785417573</v>
      </c>
      <c r="BF659" s="39">
        <v>-37.81551728046</v>
      </c>
      <c r="BG659" s="40">
        <f t="shared" si="120"/>
        <v>49</v>
      </c>
      <c r="BH659" s="40">
        <f t="shared" si="121"/>
        <v>65</v>
      </c>
      <c r="BI659" s="40">
        <f t="shared" si="122"/>
        <v>5</v>
      </c>
      <c r="BJ659" s="40">
        <f t="shared" si="123"/>
        <v>1</v>
      </c>
      <c r="BK659" s="40">
        <f t="shared" si="124"/>
        <v>100</v>
      </c>
      <c r="BL659" s="40">
        <f t="shared" si="125"/>
        <v>76</v>
      </c>
      <c r="BM659" s="41">
        <f t="shared" si="126"/>
        <v>86</v>
      </c>
      <c r="BN659" s="40">
        <f t="shared" si="127"/>
        <v>91</v>
      </c>
      <c r="BO659" s="41">
        <f t="shared" si="128"/>
        <v>100</v>
      </c>
      <c r="BP659" s="41">
        <f t="shared" si="129"/>
        <v>1</v>
      </c>
      <c r="BQ659" s="41">
        <f t="shared" si="130"/>
        <v>100</v>
      </c>
      <c r="BR659" s="41">
        <f t="shared" si="131"/>
        <v>51</v>
      </c>
    </row>
    <row r="660" spans="2:70" x14ac:dyDescent="0.3">
      <c r="B660" s="12" t="s">
        <v>1197</v>
      </c>
      <c r="C660" s="12">
        <v>207031162</v>
      </c>
      <c r="D660" s="12" t="s">
        <v>735</v>
      </c>
      <c r="E660" s="12" t="s">
        <v>736</v>
      </c>
      <c r="F660" s="12" t="s">
        <v>738</v>
      </c>
      <c r="G660" s="12" t="s">
        <v>92</v>
      </c>
      <c r="H660" s="12" t="s">
        <v>5013</v>
      </c>
      <c r="I660" s="28">
        <v>850000</v>
      </c>
      <c r="J660" s="28">
        <v>830000</v>
      </c>
      <c r="K660" s="28">
        <v>963000</v>
      </c>
      <c r="L660" s="28">
        <v>880000</v>
      </c>
      <c r="M660" s="28">
        <v>875000</v>
      </c>
      <c r="N660" s="28">
        <v>988000</v>
      </c>
      <c r="O660" s="29">
        <v>36</v>
      </c>
      <c r="P660" s="29">
        <v>29</v>
      </c>
      <c r="Q660" s="29">
        <v>26</v>
      </c>
      <c r="R660" s="28">
        <v>600</v>
      </c>
      <c r="S660" s="28">
        <v>580</v>
      </c>
      <c r="T660" s="30">
        <v>2.2999999999999998</v>
      </c>
      <c r="U660" s="30">
        <v>-0.10000000000000009</v>
      </c>
      <c r="V660" s="30">
        <v>2.4</v>
      </c>
      <c r="W660" s="30">
        <v>2.2999999999999998</v>
      </c>
      <c r="X660" s="31">
        <v>3.6705882352941178E-2</v>
      </c>
      <c r="Y660" s="30">
        <v>4.4000000000000004</v>
      </c>
      <c r="Z660" s="30">
        <v>0.10000000000000053</v>
      </c>
      <c r="AA660" s="30">
        <v>4.3</v>
      </c>
      <c r="AB660" s="30">
        <v>4.2</v>
      </c>
      <c r="AC660" s="32">
        <v>0.28786366776694555</v>
      </c>
      <c r="AD660" s="30">
        <v>7.8424396667276826</v>
      </c>
      <c r="AE660" s="12">
        <v>626</v>
      </c>
      <c r="AF660" s="12">
        <v>530</v>
      </c>
      <c r="AG660" s="12">
        <v>486</v>
      </c>
      <c r="AH660" s="33">
        <v>9.6887755102040831</v>
      </c>
      <c r="AI660" s="34">
        <v>781000</v>
      </c>
      <c r="AJ660" s="34">
        <v>800000</v>
      </c>
      <c r="AK660" s="34">
        <v>785000</v>
      </c>
      <c r="AL660" s="35">
        <v>-2.375E-2</v>
      </c>
      <c r="AM660" s="35">
        <v>-5.0955414012738851E-3</v>
      </c>
      <c r="AN660" s="12">
        <v>3.1</v>
      </c>
      <c r="AO660" s="33">
        <v>0.39999999999999991</v>
      </c>
      <c r="AP660" s="12">
        <v>2.7</v>
      </c>
      <c r="AQ660" s="34">
        <v>590</v>
      </c>
      <c r="AR660" s="34">
        <v>550</v>
      </c>
      <c r="AS660" s="31">
        <v>7.2727272727272724E-2</v>
      </c>
      <c r="AT660" s="36">
        <v>2084.3200000000002</v>
      </c>
      <c r="AU660" s="30">
        <v>0.70669999999999999</v>
      </c>
      <c r="AV660" s="30">
        <v>0.29330000000000001</v>
      </c>
      <c r="AW660" s="30">
        <v>0.75819999999999999</v>
      </c>
      <c r="AX660" s="30">
        <v>0.16500000000000001</v>
      </c>
      <c r="AY660" s="30">
        <v>0.38</v>
      </c>
      <c r="AZ660" s="30">
        <v>0.34739999999999999</v>
      </c>
      <c r="BA660" s="30">
        <v>0.23910000000000001</v>
      </c>
      <c r="BB660" s="37">
        <v>8</v>
      </c>
      <c r="BC660" s="29">
        <v>16</v>
      </c>
      <c r="BD660" s="38" t="s">
        <v>3549</v>
      </c>
      <c r="BE660" s="39">
        <v>145.14717830466699</v>
      </c>
      <c r="BF660" s="39">
        <v>-37.838020046059597</v>
      </c>
      <c r="BG660" s="40">
        <f t="shared" si="120"/>
        <v>79</v>
      </c>
      <c r="BH660" s="40">
        <f t="shared" si="121"/>
        <v>65</v>
      </c>
      <c r="BI660" s="40">
        <f t="shared" si="122"/>
        <v>5</v>
      </c>
      <c r="BJ660" s="40">
        <f t="shared" si="123"/>
        <v>1</v>
      </c>
      <c r="BK660" s="40">
        <f t="shared" si="124"/>
        <v>100</v>
      </c>
      <c r="BL660" s="40">
        <f t="shared" si="125"/>
        <v>74</v>
      </c>
      <c r="BM660" s="41">
        <f t="shared" si="126"/>
        <v>73</v>
      </c>
      <c r="BN660" s="40">
        <f t="shared" si="127"/>
        <v>72</v>
      </c>
      <c r="BO660" s="41">
        <f t="shared" si="128"/>
        <v>75</v>
      </c>
      <c r="BP660" s="41">
        <f t="shared" si="129"/>
        <v>44</v>
      </c>
      <c r="BQ660" s="41">
        <f t="shared" si="130"/>
        <v>80</v>
      </c>
      <c r="BR660" s="41">
        <f t="shared" si="131"/>
        <v>52</v>
      </c>
    </row>
    <row r="661" spans="2:70" x14ac:dyDescent="0.3">
      <c r="B661" s="12" t="s">
        <v>2161</v>
      </c>
      <c r="C661" s="12">
        <v>207031163</v>
      </c>
      <c r="D661" s="12" t="s">
        <v>735</v>
      </c>
      <c r="E661" s="12" t="s">
        <v>736</v>
      </c>
      <c r="F661" s="12" t="s">
        <v>738</v>
      </c>
      <c r="G661" s="12" t="s">
        <v>92</v>
      </c>
      <c r="H661" s="12" t="s">
        <v>5013</v>
      </c>
      <c r="I661" s="28">
        <v>600000</v>
      </c>
      <c r="J661" s="28">
        <v>600000</v>
      </c>
      <c r="K661" s="28">
        <v>570000</v>
      </c>
      <c r="L661" s="28">
        <v>650000</v>
      </c>
      <c r="M661" s="28">
        <v>650000</v>
      </c>
      <c r="N661" s="28">
        <v>550000</v>
      </c>
      <c r="O661" s="29">
        <v>37</v>
      </c>
      <c r="P661" s="29">
        <v>34</v>
      </c>
      <c r="Q661" s="29">
        <v>37</v>
      </c>
      <c r="R661" s="28">
        <v>600</v>
      </c>
      <c r="S661" s="28">
        <v>550</v>
      </c>
      <c r="T661" s="30">
        <v>2.5</v>
      </c>
      <c r="U661" s="30">
        <v>0.10000000000000009</v>
      </c>
      <c r="V661" s="30">
        <v>2.4</v>
      </c>
      <c r="W661" s="30">
        <v>2.1</v>
      </c>
      <c r="X661" s="31">
        <v>5.1999999999999998E-2</v>
      </c>
      <c r="Y661" s="30">
        <v>17.600000000000001</v>
      </c>
      <c r="Z661" s="30">
        <v>-1.1999999999999993</v>
      </c>
      <c r="AA661" s="30">
        <v>18.8</v>
      </c>
      <c r="AB661" s="30">
        <v>15.1</v>
      </c>
      <c r="AC661" s="32">
        <v>0.37176563894121145</v>
      </c>
      <c r="AD661" s="30">
        <v>7.1493392104079128</v>
      </c>
      <c r="AE661" s="12">
        <v>626</v>
      </c>
      <c r="AF661" s="12">
        <v>530</v>
      </c>
      <c r="AG661" s="12">
        <v>486</v>
      </c>
      <c r="AH661" s="33">
        <v>9.6887755102040831</v>
      </c>
      <c r="AI661" s="34">
        <v>781000</v>
      </c>
      <c r="AJ661" s="34">
        <v>800000</v>
      </c>
      <c r="AK661" s="34">
        <v>785000</v>
      </c>
      <c r="AL661" s="35">
        <v>-2.375E-2</v>
      </c>
      <c r="AM661" s="35">
        <v>-5.0955414012738851E-3</v>
      </c>
      <c r="AN661" s="12">
        <v>3.1</v>
      </c>
      <c r="AO661" s="33">
        <v>0.39999999999999991</v>
      </c>
      <c r="AP661" s="12">
        <v>2.7</v>
      </c>
      <c r="AQ661" s="34">
        <v>590</v>
      </c>
      <c r="AR661" s="34">
        <v>550</v>
      </c>
      <c r="AS661" s="31">
        <v>7.2727272727272724E-2</v>
      </c>
      <c r="AT661" s="36">
        <v>1613.92</v>
      </c>
      <c r="AU661" s="30">
        <v>0.60880000000000001</v>
      </c>
      <c r="AV661" s="30">
        <v>0.39119999999999999</v>
      </c>
      <c r="AW661" s="30">
        <v>0.37180000000000002</v>
      </c>
      <c r="AX661" s="30">
        <v>0.24010000000000001</v>
      </c>
      <c r="AY661" s="30">
        <v>0.24110000000000001</v>
      </c>
      <c r="AZ661" s="30">
        <v>0.23860000000000001</v>
      </c>
      <c r="BA661" s="30">
        <v>0.47320000000000001</v>
      </c>
      <c r="BB661" s="37">
        <v>8.5</v>
      </c>
      <c r="BC661" s="29">
        <v>14</v>
      </c>
      <c r="BD661" s="38" t="s">
        <v>4454</v>
      </c>
      <c r="BE661" s="39">
        <v>145.125880782542</v>
      </c>
      <c r="BF661" s="39">
        <v>-37.822902874475602</v>
      </c>
      <c r="BG661" s="40">
        <f t="shared" si="120"/>
        <v>75</v>
      </c>
      <c r="BH661" s="40">
        <f t="shared" si="121"/>
        <v>65</v>
      </c>
      <c r="BI661" s="40">
        <f t="shared" si="122"/>
        <v>5</v>
      </c>
      <c r="BJ661" s="40">
        <f t="shared" si="123"/>
        <v>1</v>
      </c>
      <c r="BK661" s="40">
        <f t="shared" si="124"/>
        <v>100</v>
      </c>
      <c r="BL661" s="40">
        <f t="shared" si="125"/>
        <v>43</v>
      </c>
      <c r="BM661" s="41">
        <f t="shared" si="126"/>
        <v>100</v>
      </c>
      <c r="BN661" s="40">
        <f t="shared" si="127"/>
        <v>79</v>
      </c>
      <c r="BO661" s="41">
        <f t="shared" si="128"/>
        <v>20</v>
      </c>
      <c r="BP661" s="41">
        <f t="shared" si="129"/>
        <v>1</v>
      </c>
      <c r="BQ661" s="41">
        <f t="shared" si="130"/>
        <v>85</v>
      </c>
      <c r="BR661" s="41">
        <f t="shared" si="131"/>
        <v>45</v>
      </c>
    </row>
    <row r="662" spans="2:70" x14ac:dyDescent="0.3">
      <c r="B662" s="12" t="s">
        <v>1586</v>
      </c>
      <c r="C662" s="12">
        <v>207031164</v>
      </c>
      <c r="D662" s="12" t="s">
        <v>735</v>
      </c>
      <c r="E662" s="12" t="s">
        <v>736</v>
      </c>
      <c r="F662" s="12" t="s">
        <v>738</v>
      </c>
      <c r="G662" s="12" t="s">
        <v>92</v>
      </c>
      <c r="H662" s="12" t="s">
        <v>5013</v>
      </c>
      <c r="I662" s="28">
        <v>950000</v>
      </c>
      <c r="J662" s="28">
        <v>945000</v>
      </c>
      <c r="K662" s="28">
        <v>900000</v>
      </c>
      <c r="L662" s="28">
        <v>891000</v>
      </c>
      <c r="M662" s="28">
        <v>912000</v>
      </c>
      <c r="N662" s="28">
        <v>880000</v>
      </c>
      <c r="O662" s="29">
        <v>26</v>
      </c>
      <c r="P662" s="29">
        <v>26</v>
      </c>
      <c r="Q662" s="29">
        <v>26</v>
      </c>
      <c r="R662" s="28">
        <v>630</v>
      </c>
      <c r="S662" s="28">
        <v>560</v>
      </c>
      <c r="T662" s="30">
        <v>3.5</v>
      </c>
      <c r="U662" s="30">
        <v>-0.10000000000000009</v>
      </c>
      <c r="V662" s="30">
        <v>3.6</v>
      </c>
      <c r="W662" s="30">
        <v>2.9</v>
      </c>
      <c r="X662" s="31">
        <v>3.4484210526315791E-2</v>
      </c>
      <c r="Y662" s="30">
        <v>9.4</v>
      </c>
      <c r="Z662" s="30">
        <v>-0.59999999999999964</v>
      </c>
      <c r="AA662" s="30">
        <v>10</v>
      </c>
      <c r="AB662" s="30">
        <v>8.3000000000000007</v>
      </c>
      <c r="AC662" s="32">
        <v>0.29296875</v>
      </c>
      <c r="AD662" s="30">
        <v>8.4957360347985347</v>
      </c>
      <c r="AE662" s="12">
        <v>626</v>
      </c>
      <c r="AF662" s="12">
        <v>530</v>
      </c>
      <c r="AG662" s="12">
        <v>486</v>
      </c>
      <c r="AH662" s="33">
        <v>9.6887755102040831</v>
      </c>
      <c r="AI662" s="34">
        <v>781000</v>
      </c>
      <c r="AJ662" s="34">
        <v>800000</v>
      </c>
      <c r="AK662" s="34">
        <v>785000</v>
      </c>
      <c r="AL662" s="35">
        <v>-2.375E-2</v>
      </c>
      <c r="AM662" s="35">
        <v>-5.0955414012738851E-3</v>
      </c>
      <c r="AN662" s="12">
        <v>3.1</v>
      </c>
      <c r="AO662" s="33">
        <v>0.39999999999999991</v>
      </c>
      <c r="AP662" s="12">
        <v>2.7</v>
      </c>
      <c r="AQ662" s="34">
        <v>590</v>
      </c>
      <c r="AR662" s="34">
        <v>550</v>
      </c>
      <c r="AS662" s="31">
        <v>7.2727272727272724E-2</v>
      </c>
      <c r="AT662" s="36">
        <v>2150.4</v>
      </c>
      <c r="AU662" s="30">
        <v>0.72560000000000002</v>
      </c>
      <c r="AV662" s="30">
        <v>0.27439999999999998</v>
      </c>
      <c r="AW662" s="30">
        <v>0.621</v>
      </c>
      <c r="AX662" s="30">
        <v>0.32</v>
      </c>
      <c r="AY662" s="30">
        <v>0.36730000000000002</v>
      </c>
      <c r="AZ662" s="30">
        <v>0.31690000000000002</v>
      </c>
      <c r="BA662" s="30">
        <v>0.2898</v>
      </c>
      <c r="BB662" s="37">
        <v>7</v>
      </c>
      <c r="BC662" s="29">
        <v>14</v>
      </c>
      <c r="BD662" s="38" t="s">
        <v>3909</v>
      </c>
      <c r="BE662" s="39">
        <v>145.12244971861301</v>
      </c>
      <c r="BF662" s="39">
        <v>-37.806992552036199</v>
      </c>
      <c r="BG662" s="40">
        <f t="shared" si="120"/>
        <v>59</v>
      </c>
      <c r="BH662" s="40">
        <f t="shared" si="121"/>
        <v>65</v>
      </c>
      <c r="BI662" s="40">
        <f t="shared" si="122"/>
        <v>5</v>
      </c>
      <c r="BJ662" s="40">
        <f t="shared" si="123"/>
        <v>1</v>
      </c>
      <c r="BK662" s="40">
        <f t="shared" si="124"/>
        <v>100</v>
      </c>
      <c r="BL662" s="40">
        <f t="shared" si="125"/>
        <v>71</v>
      </c>
      <c r="BM662" s="41">
        <f t="shared" si="126"/>
        <v>65</v>
      </c>
      <c r="BN662" s="40">
        <f t="shared" si="127"/>
        <v>65</v>
      </c>
      <c r="BO662" s="41">
        <f t="shared" si="128"/>
        <v>72</v>
      </c>
      <c r="BP662" s="41">
        <f t="shared" si="129"/>
        <v>1</v>
      </c>
      <c r="BQ662" s="41">
        <f t="shared" si="130"/>
        <v>70</v>
      </c>
      <c r="BR662" s="41">
        <f t="shared" si="131"/>
        <v>44</v>
      </c>
    </row>
    <row r="663" spans="2:70" x14ac:dyDescent="0.3">
      <c r="B663" s="12" t="s">
        <v>2162</v>
      </c>
      <c r="C663" s="12">
        <v>207031165</v>
      </c>
      <c r="D663" s="12" t="s">
        <v>735</v>
      </c>
      <c r="E663" s="12" t="s">
        <v>736</v>
      </c>
      <c r="F663" s="12" t="s">
        <v>738</v>
      </c>
      <c r="G663" s="12" t="s">
        <v>92</v>
      </c>
      <c r="H663" s="12" t="s">
        <v>5013</v>
      </c>
      <c r="I663" s="28">
        <v>699000</v>
      </c>
      <c r="J663" s="28">
        <v>720000</v>
      </c>
      <c r="K663" s="28">
        <v>720000</v>
      </c>
      <c r="L663" s="28">
        <v>787500</v>
      </c>
      <c r="M663" s="28">
        <v>840000</v>
      </c>
      <c r="N663" s="28">
        <v>860000</v>
      </c>
      <c r="O663" s="29">
        <v>32</v>
      </c>
      <c r="P663" s="29">
        <v>31</v>
      </c>
      <c r="Q663" s="29">
        <v>30</v>
      </c>
      <c r="R663" s="28">
        <v>505</v>
      </c>
      <c r="S663" s="28">
        <v>465</v>
      </c>
      <c r="T663" s="30">
        <v>3.7</v>
      </c>
      <c r="U663" s="30">
        <v>-0.19999999999999973</v>
      </c>
      <c r="V663" s="30">
        <v>3.9</v>
      </c>
      <c r="W663" s="30">
        <v>2.5</v>
      </c>
      <c r="X663" s="31">
        <v>3.7567954220314732E-2</v>
      </c>
      <c r="Y663" s="30">
        <v>15.2</v>
      </c>
      <c r="Z663" s="30">
        <v>-3.3000000000000007</v>
      </c>
      <c r="AA663" s="30">
        <v>18.5</v>
      </c>
      <c r="AB663" s="30">
        <v>16.3</v>
      </c>
      <c r="AC663" s="32">
        <v>0.28829466569236389</v>
      </c>
      <c r="AD663" s="30">
        <v>7.6739516876984908</v>
      </c>
      <c r="AE663" s="12">
        <v>626</v>
      </c>
      <c r="AF663" s="12">
        <v>530</v>
      </c>
      <c r="AG663" s="12">
        <v>486</v>
      </c>
      <c r="AH663" s="33">
        <v>9.6887755102040831</v>
      </c>
      <c r="AI663" s="34">
        <v>781000</v>
      </c>
      <c r="AJ663" s="34">
        <v>800000</v>
      </c>
      <c r="AK663" s="34">
        <v>785000</v>
      </c>
      <c r="AL663" s="35">
        <v>-2.375E-2</v>
      </c>
      <c r="AM663" s="35">
        <v>-5.0955414012738851E-3</v>
      </c>
      <c r="AN663" s="12">
        <v>3.1</v>
      </c>
      <c r="AO663" s="33">
        <v>0.39999999999999991</v>
      </c>
      <c r="AP663" s="12">
        <v>2.7</v>
      </c>
      <c r="AQ663" s="34">
        <v>590</v>
      </c>
      <c r="AR663" s="34">
        <v>550</v>
      </c>
      <c r="AS663" s="31">
        <v>7.2727272727272724E-2</v>
      </c>
      <c r="AT663" s="36">
        <v>1751.68</v>
      </c>
      <c r="AU663" s="30">
        <v>0.60509999999999997</v>
      </c>
      <c r="AV663" s="30">
        <v>0.39489999999999997</v>
      </c>
      <c r="AW663" s="30">
        <v>0.55320000000000003</v>
      </c>
      <c r="AX663" s="30">
        <v>0.31240000000000001</v>
      </c>
      <c r="AY663" s="30">
        <v>0.29549999999999998</v>
      </c>
      <c r="AZ663" s="30">
        <v>0.25419999999999998</v>
      </c>
      <c r="BA663" s="30">
        <v>0.38919999999999999</v>
      </c>
      <c r="BB663" s="37">
        <v>7</v>
      </c>
      <c r="BC663" s="29">
        <v>14</v>
      </c>
      <c r="BD663" s="38" t="s">
        <v>4455</v>
      </c>
      <c r="BE663" s="39">
        <v>145.11480929757701</v>
      </c>
      <c r="BF663" s="39">
        <v>-37.846673509309099</v>
      </c>
      <c r="BG663" s="40">
        <f t="shared" si="120"/>
        <v>55</v>
      </c>
      <c r="BH663" s="40">
        <f t="shared" si="121"/>
        <v>65</v>
      </c>
      <c r="BI663" s="40">
        <f t="shared" si="122"/>
        <v>5</v>
      </c>
      <c r="BJ663" s="40">
        <f t="shared" si="123"/>
        <v>1</v>
      </c>
      <c r="BK663" s="40">
        <f t="shared" si="124"/>
        <v>100</v>
      </c>
      <c r="BL663" s="40">
        <f t="shared" si="125"/>
        <v>55</v>
      </c>
      <c r="BM663" s="41">
        <f t="shared" si="126"/>
        <v>75</v>
      </c>
      <c r="BN663" s="40">
        <f t="shared" si="127"/>
        <v>74</v>
      </c>
      <c r="BO663" s="41">
        <f t="shared" si="128"/>
        <v>75</v>
      </c>
      <c r="BP663" s="41">
        <f t="shared" si="129"/>
        <v>1</v>
      </c>
      <c r="BQ663" s="41">
        <f t="shared" si="130"/>
        <v>70</v>
      </c>
      <c r="BR663" s="41">
        <f t="shared" si="131"/>
        <v>44</v>
      </c>
    </row>
    <row r="664" spans="2:70" x14ac:dyDescent="0.3">
      <c r="B664" s="12" t="s">
        <v>1587</v>
      </c>
      <c r="C664" s="12">
        <v>207031166</v>
      </c>
      <c r="D664" s="12" t="s">
        <v>735</v>
      </c>
      <c r="E664" s="12" t="s">
        <v>736</v>
      </c>
      <c r="F664" s="12" t="s">
        <v>738</v>
      </c>
      <c r="G664" s="12" t="s">
        <v>92</v>
      </c>
      <c r="H664" s="12" t="s">
        <v>5013</v>
      </c>
      <c r="I664" s="28">
        <v>600000</v>
      </c>
      <c r="J664" s="28">
        <v>630000</v>
      </c>
      <c r="K664" s="28">
        <v>648000</v>
      </c>
      <c r="L664" s="28">
        <v>853000</v>
      </c>
      <c r="M664" s="28">
        <v>840000</v>
      </c>
      <c r="N664" s="28">
        <v>905000</v>
      </c>
      <c r="O664" s="29">
        <v>32</v>
      </c>
      <c r="P664" s="29">
        <v>32</v>
      </c>
      <c r="Q664" s="29">
        <v>41</v>
      </c>
      <c r="R664" s="28">
        <v>650</v>
      </c>
      <c r="S664" s="28">
        <v>600</v>
      </c>
      <c r="T664" s="30">
        <v>1.4</v>
      </c>
      <c r="U664" s="30">
        <v>-0.20000000000000018</v>
      </c>
      <c r="V664" s="30">
        <v>1.6</v>
      </c>
      <c r="W664" s="30">
        <v>2.2000000000000002</v>
      </c>
      <c r="X664" s="31">
        <v>5.6333333333333332E-2</v>
      </c>
      <c r="Y664" s="30">
        <v>17.2</v>
      </c>
      <c r="Z664" s="30">
        <v>0.80000000000000071</v>
      </c>
      <c r="AA664" s="30">
        <v>16.399999999999999</v>
      </c>
      <c r="AB664" s="30">
        <v>22.2</v>
      </c>
      <c r="AC664" s="32">
        <v>0.36047027506654833</v>
      </c>
      <c r="AD664" s="30">
        <v>6.3988806224831061</v>
      </c>
      <c r="AE664" s="12">
        <v>626</v>
      </c>
      <c r="AF664" s="12">
        <v>530</v>
      </c>
      <c r="AG664" s="12">
        <v>486</v>
      </c>
      <c r="AH664" s="33">
        <v>9.6887755102040831</v>
      </c>
      <c r="AI664" s="34">
        <v>781000</v>
      </c>
      <c r="AJ664" s="34">
        <v>800000</v>
      </c>
      <c r="AK664" s="34">
        <v>785000</v>
      </c>
      <c r="AL664" s="35">
        <v>-2.375E-2</v>
      </c>
      <c r="AM664" s="35">
        <v>-5.0955414012738851E-3</v>
      </c>
      <c r="AN664" s="12">
        <v>3.1</v>
      </c>
      <c r="AO664" s="33">
        <v>0.39999999999999991</v>
      </c>
      <c r="AP664" s="12">
        <v>2.7</v>
      </c>
      <c r="AQ664" s="34">
        <v>590</v>
      </c>
      <c r="AR664" s="34">
        <v>550</v>
      </c>
      <c r="AS664" s="31">
        <v>7.2727272727272724E-2</v>
      </c>
      <c r="AT664" s="36">
        <v>1803.2000000000003</v>
      </c>
      <c r="AU664" s="30">
        <v>0.72399999999999998</v>
      </c>
      <c r="AV664" s="30">
        <v>0.27600000000000002</v>
      </c>
      <c r="AW664" s="30">
        <v>0.73760000000000003</v>
      </c>
      <c r="AX664" s="30">
        <v>0.18060000000000001</v>
      </c>
      <c r="AY664" s="30">
        <v>0.41899999999999998</v>
      </c>
      <c r="AZ664" s="30">
        <v>0.27629999999999999</v>
      </c>
      <c r="BA664" s="30">
        <v>0.25290000000000001</v>
      </c>
      <c r="BB664" s="37">
        <v>9</v>
      </c>
      <c r="BC664" s="29">
        <v>17</v>
      </c>
      <c r="BD664" s="38" t="s">
        <v>3910</v>
      </c>
      <c r="BE664" s="39">
        <v>145.14805279065499</v>
      </c>
      <c r="BF664" s="39">
        <v>-37.851112426035797</v>
      </c>
      <c r="BG664" s="40">
        <f t="shared" si="120"/>
        <v>93</v>
      </c>
      <c r="BH664" s="40">
        <f t="shared" si="121"/>
        <v>65</v>
      </c>
      <c r="BI664" s="40">
        <f t="shared" si="122"/>
        <v>5</v>
      </c>
      <c r="BJ664" s="40">
        <f t="shared" si="123"/>
        <v>1</v>
      </c>
      <c r="BK664" s="40">
        <f t="shared" si="124"/>
        <v>100</v>
      </c>
      <c r="BL664" s="40">
        <f t="shared" si="125"/>
        <v>82</v>
      </c>
      <c r="BM664" s="41">
        <f t="shared" si="126"/>
        <v>100</v>
      </c>
      <c r="BN664" s="40">
        <f t="shared" si="127"/>
        <v>86</v>
      </c>
      <c r="BO664" s="41">
        <f t="shared" si="128"/>
        <v>27</v>
      </c>
      <c r="BP664" s="41">
        <f t="shared" si="129"/>
        <v>1</v>
      </c>
      <c r="BQ664" s="41">
        <f t="shared" si="130"/>
        <v>90</v>
      </c>
      <c r="BR664" s="41">
        <f t="shared" si="131"/>
        <v>51</v>
      </c>
    </row>
    <row r="665" spans="2:70" x14ac:dyDescent="0.3">
      <c r="B665" s="12" t="s">
        <v>1198</v>
      </c>
      <c r="C665" s="12">
        <v>207031167</v>
      </c>
      <c r="D665" s="12" t="s">
        <v>735</v>
      </c>
      <c r="E665" s="12" t="s">
        <v>736</v>
      </c>
      <c r="F665" s="12" t="s">
        <v>738</v>
      </c>
      <c r="G665" s="12" t="s">
        <v>92</v>
      </c>
      <c r="H665" s="12" t="s">
        <v>5013</v>
      </c>
      <c r="I665" s="28">
        <v>750000</v>
      </c>
      <c r="J665" s="28">
        <v>750000</v>
      </c>
      <c r="K665" s="28">
        <v>770000</v>
      </c>
      <c r="L665" s="28">
        <v>836000</v>
      </c>
      <c r="M665" s="28">
        <v>850000</v>
      </c>
      <c r="N665" s="28">
        <v>845000</v>
      </c>
      <c r="O665" s="29">
        <v>26</v>
      </c>
      <c r="P665" s="29">
        <v>26</v>
      </c>
      <c r="Q665" s="29">
        <v>26</v>
      </c>
      <c r="R665" s="28">
        <v>595</v>
      </c>
      <c r="S665" s="28">
        <v>550</v>
      </c>
      <c r="T665" s="30">
        <v>4.4000000000000004</v>
      </c>
      <c r="U665" s="30">
        <v>0</v>
      </c>
      <c r="V665" s="30">
        <v>4.4000000000000004</v>
      </c>
      <c r="W665" s="30">
        <v>4.0999999999999996</v>
      </c>
      <c r="X665" s="31">
        <v>4.1253333333333336E-2</v>
      </c>
      <c r="Y665" s="30">
        <v>8.4</v>
      </c>
      <c r="Z665" s="30">
        <v>-0.90000000000000036</v>
      </c>
      <c r="AA665" s="30">
        <v>9.3000000000000007</v>
      </c>
      <c r="AB665" s="30">
        <v>8.3000000000000007</v>
      </c>
      <c r="AC665" s="32">
        <v>0.22246649916247904</v>
      </c>
      <c r="AD665" s="30">
        <v>5.3926914793748955</v>
      </c>
      <c r="AE665" s="12">
        <v>626</v>
      </c>
      <c r="AF665" s="12">
        <v>530</v>
      </c>
      <c r="AG665" s="12">
        <v>486</v>
      </c>
      <c r="AH665" s="33">
        <v>9.6887755102040831</v>
      </c>
      <c r="AI665" s="34">
        <v>781000</v>
      </c>
      <c r="AJ665" s="34">
        <v>800000</v>
      </c>
      <c r="AK665" s="34">
        <v>785000</v>
      </c>
      <c r="AL665" s="35">
        <v>-2.375E-2</v>
      </c>
      <c r="AM665" s="35">
        <v>-5.0955414012738851E-3</v>
      </c>
      <c r="AN665" s="12">
        <v>3.1</v>
      </c>
      <c r="AO665" s="33">
        <v>0.39999999999999991</v>
      </c>
      <c r="AP665" s="12">
        <v>2.7</v>
      </c>
      <c r="AQ665" s="34">
        <v>590</v>
      </c>
      <c r="AR665" s="34">
        <v>550</v>
      </c>
      <c r="AS665" s="31">
        <v>7.2727272727272724E-2</v>
      </c>
      <c r="AT665" s="36">
        <v>2674.5600000000004</v>
      </c>
      <c r="AU665" s="30">
        <v>0.73099999999999998</v>
      </c>
      <c r="AV665" s="30">
        <v>0.26900000000000002</v>
      </c>
      <c r="AW665" s="30">
        <v>0.60850000000000004</v>
      </c>
      <c r="AX665" s="30">
        <v>0.2666</v>
      </c>
      <c r="AY665" s="30">
        <v>0.4012</v>
      </c>
      <c r="AZ665" s="30">
        <v>0.32269999999999999</v>
      </c>
      <c r="BA665" s="30">
        <v>0.25340000000000001</v>
      </c>
      <c r="BB665" s="37">
        <v>10</v>
      </c>
      <c r="BC665" s="29">
        <v>13</v>
      </c>
      <c r="BD665" s="38" t="s">
        <v>3550</v>
      </c>
      <c r="BE665" s="39">
        <v>145.106653574483</v>
      </c>
      <c r="BF665" s="39">
        <v>-37.825620626874702</v>
      </c>
      <c r="BG665" s="40">
        <f t="shared" si="120"/>
        <v>44</v>
      </c>
      <c r="BH665" s="40">
        <f t="shared" si="121"/>
        <v>65</v>
      </c>
      <c r="BI665" s="40">
        <f t="shared" si="122"/>
        <v>5</v>
      </c>
      <c r="BJ665" s="40">
        <f t="shared" si="123"/>
        <v>1</v>
      </c>
      <c r="BK665" s="40">
        <f t="shared" si="124"/>
        <v>100</v>
      </c>
      <c r="BL665" s="40">
        <f t="shared" si="125"/>
        <v>78</v>
      </c>
      <c r="BM665" s="41">
        <f t="shared" si="126"/>
        <v>88</v>
      </c>
      <c r="BN665" s="40">
        <f t="shared" si="127"/>
        <v>96</v>
      </c>
      <c r="BO665" s="41">
        <f t="shared" si="128"/>
        <v>100</v>
      </c>
      <c r="BP665" s="41">
        <f t="shared" si="129"/>
        <v>1</v>
      </c>
      <c r="BQ665" s="41">
        <f t="shared" si="130"/>
        <v>100</v>
      </c>
      <c r="BR665" s="41">
        <f t="shared" si="131"/>
        <v>51</v>
      </c>
    </row>
    <row r="666" spans="2:70" x14ac:dyDescent="0.3">
      <c r="B666" s="12" t="s">
        <v>1336</v>
      </c>
      <c r="C666" s="12">
        <v>208011168</v>
      </c>
      <c r="D666" s="12" t="s">
        <v>1078</v>
      </c>
      <c r="E666" s="12" t="s">
        <v>248</v>
      </c>
      <c r="F666" s="12" t="s">
        <v>738</v>
      </c>
      <c r="G666" s="12" t="s">
        <v>92</v>
      </c>
      <c r="H666" s="12" t="s">
        <v>5013</v>
      </c>
      <c r="I666" s="28">
        <v>1450000</v>
      </c>
      <c r="J666" s="28">
        <v>1373840</v>
      </c>
      <c r="K666" s="28">
        <v>1450000</v>
      </c>
      <c r="L666" s="28">
        <v>1175000</v>
      </c>
      <c r="M666" s="28">
        <v>965000</v>
      </c>
      <c r="N666" s="28">
        <v>920000</v>
      </c>
      <c r="O666" s="29">
        <v>31</v>
      </c>
      <c r="P666" s="29">
        <v>30</v>
      </c>
      <c r="Q666" s="29">
        <v>25</v>
      </c>
      <c r="R666" s="28">
        <v>750</v>
      </c>
      <c r="S666" s="28">
        <v>700</v>
      </c>
      <c r="T666" s="30">
        <v>2.9</v>
      </c>
      <c r="U666" s="30">
        <v>-0.5</v>
      </c>
      <c r="V666" s="30">
        <v>3.4</v>
      </c>
      <c r="W666" s="30">
        <v>4</v>
      </c>
      <c r="X666" s="31">
        <v>2.6896551724137931E-2</v>
      </c>
      <c r="Y666" s="30">
        <v>4.7</v>
      </c>
      <c r="Z666" s="30">
        <v>-0.89999999999999947</v>
      </c>
      <c r="AA666" s="30">
        <v>5.6</v>
      </c>
      <c r="AB666" s="30">
        <v>5.4</v>
      </c>
      <c r="AC666" s="32">
        <v>0.2553939195815626</v>
      </c>
      <c r="AD666" s="30">
        <v>9.4954149588016854</v>
      </c>
      <c r="AE666" s="12">
        <v>459</v>
      </c>
      <c r="AF666" s="12">
        <v>396</v>
      </c>
      <c r="AG666" s="12">
        <v>393</v>
      </c>
      <c r="AH666" s="33">
        <v>7.7744154057771659</v>
      </c>
      <c r="AI666" s="34">
        <v>820000</v>
      </c>
      <c r="AJ666" s="34">
        <v>860000</v>
      </c>
      <c r="AK666" s="34">
        <v>840000</v>
      </c>
      <c r="AL666" s="35">
        <v>-4.6511627906976744E-2</v>
      </c>
      <c r="AM666" s="35">
        <v>-2.3809523809523808E-2</v>
      </c>
      <c r="AN666" s="12">
        <v>2.9</v>
      </c>
      <c r="AO666" s="33">
        <v>-0.10000000000000009</v>
      </c>
      <c r="AP666" s="12">
        <v>3</v>
      </c>
      <c r="AQ666" s="34">
        <v>680</v>
      </c>
      <c r="AR666" s="34">
        <v>650</v>
      </c>
      <c r="AS666" s="31">
        <v>4.6153846153846156E-2</v>
      </c>
      <c r="AT666" s="36">
        <v>2936.6400000000003</v>
      </c>
      <c r="AU666" s="30">
        <v>0.79349999999999998</v>
      </c>
      <c r="AV666" s="30">
        <v>0.20649999999999999</v>
      </c>
      <c r="AW666" s="30">
        <v>0.78810000000000002</v>
      </c>
      <c r="AX666" s="30">
        <v>0.156</v>
      </c>
      <c r="AY666" s="30">
        <v>0.48209999999999997</v>
      </c>
      <c r="AZ666" s="30">
        <v>0.36670000000000003</v>
      </c>
      <c r="BA666" s="30">
        <v>0.1278</v>
      </c>
      <c r="BB666" s="37">
        <v>10</v>
      </c>
      <c r="BC666" s="29">
        <v>20</v>
      </c>
      <c r="BD666" s="38" t="s">
        <v>3673</v>
      </c>
      <c r="BE666" s="39">
        <v>145.03894291689599</v>
      </c>
      <c r="BF666" s="39">
        <v>-37.979599418633697</v>
      </c>
      <c r="BG666" s="40">
        <f t="shared" si="120"/>
        <v>69</v>
      </c>
      <c r="BH666" s="40">
        <f t="shared" si="121"/>
        <v>69</v>
      </c>
      <c r="BI666" s="40">
        <f t="shared" si="122"/>
        <v>29</v>
      </c>
      <c r="BJ666" s="40">
        <f t="shared" si="123"/>
        <v>1</v>
      </c>
      <c r="BK666" s="40">
        <f t="shared" si="124"/>
        <v>100</v>
      </c>
      <c r="BL666" s="40">
        <f t="shared" si="125"/>
        <v>96</v>
      </c>
      <c r="BM666" s="41">
        <f t="shared" si="126"/>
        <v>40</v>
      </c>
      <c r="BN666" s="40">
        <f t="shared" si="127"/>
        <v>55</v>
      </c>
      <c r="BO666" s="41">
        <f t="shared" si="128"/>
        <v>96</v>
      </c>
      <c r="BP666" s="41">
        <f t="shared" si="129"/>
        <v>39</v>
      </c>
      <c r="BQ666" s="41">
        <f t="shared" si="130"/>
        <v>100</v>
      </c>
      <c r="BR666" s="41">
        <f t="shared" si="131"/>
        <v>53</v>
      </c>
    </row>
    <row r="667" spans="2:70" x14ac:dyDescent="0.3">
      <c r="B667" s="12" t="s">
        <v>2047</v>
      </c>
      <c r="C667" s="12">
        <v>208011169</v>
      </c>
      <c r="D667" s="12" t="s">
        <v>1078</v>
      </c>
      <c r="E667" s="12" t="s">
        <v>248</v>
      </c>
      <c r="F667" s="12" t="s">
        <v>738</v>
      </c>
      <c r="G667" s="12" t="s">
        <v>92</v>
      </c>
      <c r="H667" s="12" t="s">
        <v>5013</v>
      </c>
      <c r="I667" s="28">
        <v>1400000</v>
      </c>
      <c r="J667" s="28">
        <v>1420060</v>
      </c>
      <c r="K667" s="28">
        <v>1500000</v>
      </c>
      <c r="L667" s="28">
        <v>1160000</v>
      </c>
      <c r="M667" s="28">
        <v>991000</v>
      </c>
      <c r="N667" s="28">
        <v>875000</v>
      </c>
      <c r="O667" s="29">
        <v>34</v>
      </c>
      <c r="P667" s="29">
        <v>36</v>
      </c>
      <c r="Q667" s="29">
        <v>35</v>
      </c>
      <c r="R667" s="28">
        <v>750</v>
      </c>
      <c r="S667" s="28">
        <v>675</v>
      </c>
      <c r="T667" s="30">
        <v>2.9</v>
      </c>
      <c r="U667" s="30">
        <v>-0.10000000000000009</v>
      </c>
      <c r="V667" s="30">
        <v>3</v>
      </c>
      <c r="W667" s="30">
        <v>2.6</v>
      </c>
      <c r="X667" s="31">
        <v>2.7857142857142858E-2</v>
      </c>
      <c r="Y667" s="30">
        <v>7.1</v>
      </c>
      <c r="Z667" s="30">
        <v>9.9999999999999645E-2</v>
      </c>
      <c r="AA667" s="30">
        <v>7</v>
      </c>
      <c r="AB667" s="30">
        <v>7.1</v>
      </c>
      <c r="AC667" s="32">
        <v>0.24637338379060231</v>
      </c>
      <c r="AD667" s="30">
        <v>8.8441727514575188</v>
      </c>
      <c r="AE667" s="12">
        <v>459</v>
      </c>
      <c r="AF667" s="12">
        <v>396</v>
      </c>
      <c r="AG667" s="12">
        <v>393</v>
      </c>
      <c r="AH667" s="33">
        <v>7.7744154057771659</v>
      </c>
      <c r="AI667" s="34">
        <v>820000</v>
      </c>
      <c r="AJ667" s="34">
        <v>860000</v>
      </c>
      <c r="AK667" s="34">
        <v>840000</v>
      </c>
      <c r="AL667" s="35">
        <v>-4.6511627906976744E-2</v>
      </c>
      <c r="AM667" s="35">
        <v>-2.3809523809523808E-2</v>
      </c>
      <c r="AN667" s="12">
        <v>2.9</v>
      </c>
      <c r="AO667" s="33">
        <v>-0.10000000000000009</v>
      </c>
      <c r="AP667" s="12">
        <v>3</v>
      </c>
      <c r="AQ667" s="34">
        <v>680</v>
      </c>
      <c r="AR667" s="34">
        <v>650</v>
      </c>
      <c r="AS667" s="31">
        <v>4.6153846153846156E-2</v>
      </c>
      <c r="AT667" s="36">
        <v>3044.1600000000003</v>
      </c>
      <c r="AU667" s="30">
        <v>0.70350000000000001</v>
      </c>
      <c r="AV667" s="30">
        <v>0.29649999999999999</v>
      </c>
      <c r="AW667" s="30">
        <v>0.57050000000000001</v>
      </c>
      <c r="AX667" s="30">
        <v>0.2215</v>
      </c>
      <c r="AY667" s="30">
        <v>0.45129999999999998</v>
      </c>
      <c r="AZ667" s="30">
        <v>0.27929999999999999</v>
      </c>
      <c r="BA667" s="30">
        <v>0.23669999999999999</v>
      </c>
      <c r="BB667" s="37">
        <v>10</v>
      </c>
      <c r="BC667" s="29">
        <v>11</v>
      </c>
      <c r="BD667" s="38" t="s">
        <v>4347</v>
      </c>
      <c r="BE667" s="39">
        <v>144.99652431131901</v>
      </c>
      <c r="BF667" s="39">
        <v>-37.9075511253033</v>
      </c>
      <c r="BG667" s="40">
        <f t="shared" si="120"/>
        <v>69</v>
      </c>
      <c r="BH667" s="40">
        <f t="shared" si="121"/>
        <v>69</v>
      </c>
      <c r="BI667" s="40">
        <f t="shared" si="122"/>
        <v>29</v>
      </c>
      <c r="BJ667" s="40">
        <f t="shared" si="123"/>
        <v>1</v>
      </c>
      <c r="BK667" s="40">
        <f t="shared" si="124"/>
        <v>100</v>
      </c>
      <c r="BL667" s="40">
        <f t="shared" si="125"/>
        <v>89</v>
      </c>
      <c r="BM667" s="41">
        <f t="shared" si="126"/>
        <v>43</v>
      </c>
      <c r="BN667" s="40">
        <f t="shared" si="127"/>
        <v>62</v>
      </c>
      <c r="BO667" s="41">
        <f t="shared" si="128"/>
        <v>100</v>
      </c>
      <c r="BP667" s="41">
        <f t="shared" si="129"/>
        <v>1</v>
      </c>
      <c r="BQ667" s="41">
        <f t="shared" si="130"/>
        <v>100</v>
      </c>
      <c r="BR667" s="41">
        <f t="shared" si="131"/>
        <v>50</v>
      </c>
    </row>
    <row r="668" spans="2:70" x14ac:dyDescent="0.3">
      <c r="B668" s="12" t="s">
        <v>1708</v>
      </c>
      <c r="C668" s="12">
        <v>208011170</v>
      </c>
      <c r="D668" s="12" t="s">
        <v>1078</v>
      </c>
      <c r="E668" s="12" t="s">
        <v>248</v>
      </c>
      <c r="F668" s="12" t="s">
        <v>738</v>
      </c>
      <c r="G668" s="12" t="s">
        <v>92</v>
      </c>
      <c r="H668" s="12" t="s">
        <v>5013</v>
      </c>
      <c r="I668" s="28">
        <v>1400000</v>
      </c>
      <c r="J668" s="28">
        <v>1400000</v>
      </c>
      <c r="K668" s="28">
        <v>1344000</v>
      </c>
      <c r="L668" s="28">
        <v>1203000</v>
      </c>
      <c r="M668" s="28">
        <v>1250000</v>
      </c>
      <c r="N668" s="28">
        <v>975000</v>
      </c>
      <c r="O668" s="29">
        <v>28</v>
      </c>
      <c r="P668" s="29">
        <v>28</v>
      </c>
      <c r="Q668" s="29">
        <v>27</v>
      </c>
      <c r="R668" s="28">
        <v>750</v>
      </c>
      <c r="S668" s="28">
        <v>750</v>
      </c>
      <c r="T668" s="30">
        <v>2.6</v>
      </c>
      <c r="U668" s="30">
        <v>-0.19999999999999973</v>
      </c>
      <c r="V668" s="30">
        <v>2.8</v>
      </c>
      <c r="W668" s="30">
        <v>2.6</v>
      </c>
      <c r="X668" s="31">
        <v>2.7857142857142858E-2</v>
      </c>
      <c r="Y668" s="30">
        <v>6.3</v>
      </c>
      <c r="Z668" s="30">
        <v>-0.5</v>
      </c>
      <c r="AA668" s="30">
        <v>6.8</v>
      </c>
      <c r="AB668" s="30">
        <v>6.4</v>
      </c>
      <c r="AC668" s="32">
        <v>0.24619222689075629</v>
      </c>
      <c r="AD668" s="30">
        <v>8.8376696832579178</v>
      </c>
      <c r="AE668" s="12">
        <v>459</v>
      </c>
      <c r="AF668" s="12">
        <v>396</v>
      </c>
      <c r="AG668" s="12">
        <v>393</v>
      </c>
      <c r="AH668" s="33">
        <v>7.7744154057771659</v>
      </c>
      <c r="AI668" s="34">
        <v>820000</v>
      </c>
      <c r="AJ668" s="34">
        <v>860000</v>
      </c>
      <c r="AK668" s="34">
        <v>840000</v>
      </c>
      <c r="AL668" s="35">
        <v>-4.6511627906976744E-2</v>
      </c>
      <c r="AM668" s="35">
        <v>-2.3809523809523808E-2</v>
      </c>
      <c r="AN668" s="12">
        <v>2.9</v>
      </c>
      <c r="AO668" s="33">
        <v>-0.10000000000000009</v>
      </c>
      <c r="AP668" s="12">
        <v>3</v>
      </c>
      <c r="AQ668" s="34">
        <v>680</v>
      </c>
      <c r="AR668" s="34">
        <v>650</v>
      </c>
      <c r="AS668" s="31">
        <v>4.6153846153846156E-2</v>
      </c>
      <c r="AT668" s="36">
        <v>3046.4</v>
      </c>
      <c r="AU668" s="30">
        <v>0.76959999999999995</v>
      </c>
      <c r="AV668" s="30">
        <v>0.23039999999999999</v>
      </c>
      <c r="AW668" s="30">
        <v>0.70989999999999998</v>
      </c>
      <c r="AX668" s="30">
        <v>0.24399999999999999</v>
      </c>
      <c r="AY668" s="30">
        <v>0.40970000000000001</v>
      </c>
      <c r="AZ668" s="30">
        <v>0.35389999999999999</v>
      </c>
      <c r="BA668" s="30">
        <v>0.20180000000000001</v>
      </c>
      <c r="BB668" s="37">
        <v>9</v>
      </c>
      <c r="BC668" s="29">
        <v>12</v>
      </c>
      <c r="BD668" s="38" t="s">
        <v>4024</v>
      </c>
      <c r="BE668" s="39">
        <v>145.01536188839799</v>
      </c>
      <c r="BF668" s="39">
        <v>-37.913723801604696</v>
      </c>
      <c r="BG668" s="40">
        <f t="shared" si="120"/>
        <v>74</v>
      </c>
      <c r="BH668" s="40">
        <f t="shared" si="121"/>
        <v>69</v>
      </c>
      <c r="BI668" s="40">
        <f t="shared" si="122"/>
        <v>29</v>
      </c>
      <c r="BJ668" s="40">
        <f t="shared" si="123"/>
        <v>1</v>
      </c>
      <c r="BK668" s="40">
        <f t="shared" si="124"/>
        <v>100</v>
      </c>
      <c r="BL668" s="40">
        <f t="shared" si="125"/>
        <v>80</v>
      </c>
      <c r="BM668" s="41">
        <f t="shared" si="126"/>
        <v>43</v>
      </c>
      <c r="BN668" s="40">
        <f t="shared" si="127"/>
        <v>62</v>
      </c>
      <c r="BO668" s="41">
        <f t="shared" si="128"/>
        <v>100</v>
      </c>
      <c r="BP668" s="41">
        <f t="shared" si="129"/>
        <v>13</v>
      </c>
      <c r="BQ668" s="41">
        <f t="shared" si="130"/>
        <v>90</v>
      </c>
      <c r="BR668" s="41">
        <f t="shared" si="131"/>
        <v>50</v>
      </c>
    </row>
    <row r="669" spans="2:70" x14ac:dyDescent="0.3">
      <c r="B669" s="12" t="s">
        <v>1077</v>
      </c>
      <c r="C669" s="12">
        <v>208011171</v>
      </c>
      <c r="D669" s="12" t="s">
        <v>1078</v>
      </c>
      <c r="E669" s="12" t="s">
        <v>248</v>
      </c>
      <c r="F669" s="12" t="s">
        <v>738</v>
      </c>
      <c r="G669" s="12" t="s">
        <v>92</v>
      </c>
      <c r="H669" s="12" t="s">
        <v>5013</v>
      </c>
      <c r="I669" s="28">
        <v>800000</v>
      </c>
      <c r="J669" s="28">
        <v>800000</v>
      </c>
      <c r="K669" s="28">
        <v>733200</v>
      </c>
      <c r="L669" s="28">
        <v>700000</v>
      </c>
      <c r="M669" s="28">
        <v>696500</v>
      </c>
      <c r="N669" s="28">
        <v>705000</v>
      </c>
      <c r="O669" s="29">
        <v>28</v>
      </c>
      <c r="P669" s="29">
        <v>29</v>
      </c>
      <c r="Q669" s="29">
        <v>30</v>
      </c>
      <c r="R669" s="28">
        <v>600</v>
      </c>
      <c r="S669" s="28">
        <v>550</v>
      </c>
      <c r="T669" s="30">
        <v>3.1</v>
      </c>
      <c r="U669" s="30">
        <v>0</v>
      </c>
      <c r="V669" s="30">
        <v>3.1</v>
      </c>
      <c r="W669" s="30">
        <v>2.7</v>
      </c>
      <c r="X669" s="31">
        <v>3.9E-2</v>
      </c>
      <c r="Y669" s="30">
        <v>6.2</v>
      </c>
      <c r="Z669" s="30">
        <v>0</v>
      </c>
      <c r="AA669" s="30">
        <v>6.2</v>
      </c>
      <c r="AB669" s="30">
        <v>5.6</v>
      </c>
      <c r="AC669" s="32">
        <v>0.23383425827773274</v>
      </c>
      <c r="AD669" s="30">
        <v>5.9957502122495576</v>
      </c>
      <c r="AE669" s="12">
        <v>459</v>
      </c>
      <c r="AF669" s="12">
        <v>396</v>
      </c>
      <c r="AG669" s="12">
        <v>393</v>
      </c>
      <c r="AH669" s="33">
        <v>7.7744154057771659</v>
      </c>
      <c r="AI669" s="34">
        <v>820000</v>
      </c>
      <c r="AJ669" s="34">
        <v>860000</v>
      </c>
      <c r="AK669" s="34">
        <v>840000</v>
      </c>
      <c r="AL669" s="35">
        <v>-4.6511627906976744E-2</v>
      </c>
      <c r="AM669" s="35">
        <v>-2.3809523809523808E-2</v>
      </c>
      <c r="AN669" s="12">
        <v>2.9</v>
      </c>
      <c r="AO669" s="33">
        <v>-0.10000000000000009</v>
      </c>
      <c r="AP669" s="12">
        <v>3</v>
      </c>
      <c r="AQ669" s="34">
        <v>680</v>
      </c>
      <c r="AR669" s="34">
        <v>650</v>
      </c>
      <c r="AS669" s="31">
        <v>4.6153846153846156E-2</v>
      </c>
      <c r="AT669" s="36">
        <v>2565.92</v>
      </c>
      <c r="AU669" s="30">
        <v>0.71860000000000002</v>
      </c>
      <c r="AV669" s="30">
        <v>0.28139999999999998</v>
      </c>
      <c r="AW669" s="30">
        <v>0.6169</v>
      </c>
      <c r="AX669" s="30">
        <v>0.25009999999999999</v>
      </c>
      <c r="AY669" s="30">
        <v>0.29859999999999998</v>
      </c>
      <c r="AZ669" s="30">
        <v>0.41260000000000002</v>
      </c>
      <c r="BA669" s="30">
        <v>0.2681</v>
      </c>
      <c r="BB669" s="37">
        <v>9</v>
      </c>
      <c r="BC669" s="29">
        <v>17</v>
      </c>
      <c r="BD669" s="38" t="s">
        <v>3440</v>
      </c>
      <c r="BE669" s="39">
        <v>145.039081569378</v>
      </c>
      <c r="BF669" s="39">
        <v>-37.959001107816498</v>
      </c>
      <c r="BG669" s="40">
        <f t="shared" si="120"/>
        <v>65</v>
      </c>
      <c r="BH669" s="40">
        <f t="shared" si="121"/>
        <v>69</v>
      </c>
      <c r="BI669" s="40">
        <f t="shared" si="122"/>
        <v>29</v>
      </c>
      <c r="BJ669" s="40">
        <f t="shared" si="123"/>
        <v>1</v>
      </c>
      <c r="BK669" s="40">
        <f t="shared" si="124"/>
        <v>100</v>
      </c>
      <c r="BL669" s="40">
        <f t="shared" si="125"/>
        <v>56</v>
      </c>
      <c r="BM669" s="41">
        <f t="shared" si="126"/>
        <v>80</v>
      </c>
      <c r="BN669" s="40">
        <f t="shared" si="127"/>
        <v>90</v>
      </c>
      <c r="BO669" s="41">
        <f t="shared" si="128"/>
        <v>100</v>
      </c>
      <c r="BP669" s="41">
        <f t="shared" si="129"/>
        <v>14</v>
      </c>
      <c r="BQ669" s="41">
        <f t="shared" si="130"/>
        <v>90</v>
      </c>
      <c r="BR669" s="41">
        <f t="shared" si="131"/>
        <v>52</v>
      </c>
    </row>
    <row r="670" spans="2:70" x14ac:dyDescent="0.3">
      <c r="B670" s="12" t="s">
        <v>2163</v>
      </c>
      <c r="C670" s="12">
        <v>208011172</v>
      </c>
      <c r="D670" s="12" t="s">
        <v>1078</v>
      </c>
      <c r="E670" s="12" t="s">
        <v>248</v>
      </c>
      <c r="F670" s="12" t="s">
        <v>738</v>
      </c>
      <c r="G670" s="12" t="s">
        <v>92</v>
      </c>
      <c r="H670" s="12" t="s">
        <v>5013</v>
      </c>
      <c r="I670" s="28">
        <v>1100000</v>
      </c>
      <c r="J670" s="28">
        <v>1150000</v>
      </c>
      <c r="K670" s="28">
        <v>1150000</v>
      </c>
      <c r="L670" s="28">
        <v>810000</v>
      </c>
      <c r="M670" s="28">
        <v>825500</v>
      </c>
      <c r="N670" s="28">
        <v>863600</v>
      </c>
      <c r="O670" s="29">
        <v>33</v>
      </c>
      <c r="P670" s="29">
        <v>31</v>
      </c>
      <c r="Q670" s="29">
        <v>31</v>
      </c>
      <c r="R670" s="28">
        <v>690</v>
      </c>
      <c r="S670" s="28">
        <v>600</v>
      </c>
      <c r="T670" s="30">
        <v>2.9</v>
      </c>
      <c r="U670" s="30">
        <v>-0.10000000000000009</v>
      </c>
      <c r="V670" s="30">
        <v>3</v>
      </c>
      <c r="W670" s="30">
        <v>2.6</v>
      </c>
      <c r="X670" s="31">
        <v>3.2618181818181817E-2</v>
      </c>
      <c r="Y670" s="30">
        <v>7.7</v>
      </c>
      <c r="Z670" s="30">
        <v>-9.9999999999999645E-2</v>
      </c>
      <c r="AA670" s="30">
        <v>7.8</v>
      </c>
      <c r="AB670" s="30">
        <v>6.4</v>
      </c>
      <c r="AC670" s="32">
        <v>0.25510204081632654</v>
      </c>
      <c r="AD670" s="30">
        <v>7.8208540941460196</v>
      </c>
      <c r="AE670" s="12">
        <v>459</v>
      </c>
      <c r="AF670" s="12">
        <v>396</v>
      </c>
      <c r="AG670" s="12">
        <v>393</v>
      </c>
      <c r="AH670" s="33">
        <v>7.7744154057771659</v>
      </c>
      <c r="AI670" s="34">
        <v>820000</v>
      </c>
      <c r="AJ670" s="34">
        <v>860000</v>
      </c>
      <c r="AK670" s="34">
        <v>840000</v>
      </c>
      <c r="AL670" s="35">
        <v>-4.6511627906976744E-2</v>
      </c>
      <c r="AM670" s="35">
        <v>-2.3809523809523808E-2</v>
      </c>
      <c r="AN670" s="12">
        <v>2.9</v>
      </c>
      <c r="AO670" s="33">
        <v>-0.10000000000000009</v>
      </c>
      <c r="AP670" s="12">
        <v>3</v>
      </c>
      <c r="AQ670" s="34">
        <v>680</v>
      </c>
      <c r="AR670" s="34">
        <v>650</v>
      </c>
      <c r="AS670" s="31">
        <v>4.6153846153846156E-2</v>
      </c>
      <c r="AT670" s="36">
        <v>2704.8</v>
      </c>
      <c r="AU670" s="30">
        <v>0.71379999999999999</v>
      </c>
      <c r="AV670" s="30">
        <v>0.28620000000000001</v>
      </c>
      <c r="AW670" s="30">
        <v>0.60899999999999999</v>
      </c>
      <c r="AX670" s="30">
        <v>0.2165</v>
      </c>
      <c r="AY670" s="30">
        <v>0.37090000000000001</v>
      </c>
      <c r="AZ670" s="30">
        <v>0.34329999999999999</v>
      </c>
      <c r="BA670" s="30">
        <v>0.25900000000000001</v>
      </c>
      <c r="BB670" s="37">
        <v>6</v>
      </c>
      <c r="BC670" s="29">
        <v>14</v>
      </c>
      <c r="BD670" s="38" t="s">
        <v>4456</v>
      </c>
      <c r="BE670" s="39">
        <v>145.01548647892901</v>
      </c>
      <c r="BF670" s="39">
        <v>-37.935420026790098</v>
      </c>
      <c r="BG670" s="40">
        <f t="shared" si="120"/>
        <v>69</v>
      </c>
      <c r="BH670" s="40">
        <f t="shared" si="121"/>
        <v>69</v>
      </c>
      <c r="BI670" s="40">
        <f t="shared" si="122"/>
        <v>29</v>
      </c>
      <c r="BJ670" s="40">
        <f t="shared" si="123"/>
        <v>1</v>
      </c>
      <c r="BK670" s="40">
        <f t="shared" si="124"/>
        <v>100</v>
      </c>
      <c r="BL670" s="40">
        <f t="shared" si="125"/>
        <v>72</v>
      </c>
      <c r="BM670" s="41">
        <f t="shared" si="126"/>
        <v>59</v>
      </c>
      <c r="BN670" s="40">
        <f t="shared" si="127"/>
        <v>72</v>
      </c>
      <c r="BO670" s="41">
        <f t="shared" si="128"/>
        <v>97</v>
      </c>
      <c r="BP670" s="41">
        <f t="shared" si="129"/>
        <v>1</v>
      </c>
      <c r="BQ670" s="41">
        <f t="shared" si="130"/>
        <v>60</v>
      </c>
      <c r="BR670" s="41">
        <f t="shared" si="131"/>
        <v>48</v>
      </c>
    </row>
    <row r="671" spans="2:70" x14ac:dyDescent="0.3">
      <c r="B671" s="12" t="s">
        <v>1709</v>
      </c>
      <c r="C671" s="12">
        <v>208011173</v>
      </c>
      <c r="D671" s="12" t="s">
        <v>1078</v>
      </c>
      <c r="E671" s="12" t="s">
        <v>248</v>
      </c>
      <c r="F671" s="12" t="s">
        <v>738</v>
      </c>
      <c r="G671" s="12" t="s">
        <v>92</v>
      </c>
      <c r="H671" s="12" t="s">
        <v>5013</v>
      </c>
      <c r="I671" s="28">
        <v>995000</v>
      </c>
      <c r="J671" s="28">
        <v>995000</v>
      </c>
      <c r="K671" s="28">
        <v>1065000</v>
      </c>
      <c r="L671" s="28">
        <v>800000</v>
      </c>
      <c r="M671" s="28">
        <v>690000</v>
      </c>
      <c r="N671" s="28">
        <v>690000</v>
      </c>
      <c r="O671" s="29">
        <v>40</v>
      </c>
      <c r="P671" s="29">
        <v>38</v>
      </c>
      <c r="Q671" s="29">
        <v>29</v>
      </c>
      <c r="R671" s="28">
        <v>625</v>
      </c>
      <c r="S671" s="28">
        <v>600</v>
      </c>
      <c r="T671" s="30">
        <v>3.4</v>
      </c>
      <c r="U671" s="30">
        <v>0.10000000000000009</v>
      </c>
      <c r="V671" s="30">
        <v>3.3</v>
      </c>
      <c r="W671" s="30">
        <v>3.3</v>
      </c>
      <c r="X671" s="31">
        <v>3.2663316582914576E-2</v>
      </c>
      <c r="Y671" s="30">
        <v>5.7</v>
      </c>
      <c r="Z671" s="30">
        <v>-0.5</v>
      </c>
      <c r="AA671" s="30">
        <v>6.2</v>
      </c>
      <c r="AB671" s="30">
        <v>6.3</v>
      </c>
      <c r="AC671" s="32">
        <v>0.23685726412806207</v>
      </c>
      <c r="AD671" s="30">
        <v>7.2514762402283619</v>
      </c>
      <c r="AE671" s="12">
        <v>459</v>
      </c>
      <c r="AF671" s="12">
        <v>396</v>
      </c>
      <c r="AG671" s="12">
        <v>393</v>
      </c>
      <c r="AH671" s="33">
        <v>7.7744154057771659</v>
      </c>
      <c r="AI671" s="34">
        <v>820000</v>
      </c>
      <c r="AJ671" s="34">
        <v>860000</v>
      </c>
      <c r="AK671" s="34">
        <v>840000</v>
      </c>
      <c r="AL671" s="35">
        <v>-4.6511627906976744E-2</v>
      </c>
      <c r="AM671" s="35">
        <v>-2.3809523809523808E-2</v>
      </c>
      <c r="AN671" s="12">
        <v>2.9</v>
      </c>
      <c r="AO671" s="33">
        <v>-0.10000000000000009</v>
      </c>
      <c r="AP671" s="12">
        <v>3</v>
      </c>
      <c r="AQ671" s="34">
        <v>680</v>
      </c>
      <c r="AR671" s="34">
        <v>650</v>
      </c>
      <c r="AS671" s="31">
        <v>4.6153846153846156E-2</v>
      </c>
      <c r="AT671" s="36">
        <v>2638.7200000000003</v>
      </c>
      <c r="AU671" s="30">
        <v>0.70499999999999996</v>
      </c>
      <c r="AV671" s="30">
        <v>0.29499999999999998</v>
      </c>
      <c r="AW671" s="30">
        <v>0.5242</v>
      </c>
      <c r="AX671" s="30">
        <v>0.26619999999999999</v>
      </c>
      <c r="AY671" s="30">
        <v>0.43530000000000002</v>
      </c>
      <c r="AZ671" s="30">
        <v>0.31569999999999998</v>
      </c>
      <c r="BA671" s="30">
        <v>0.22320000000000001</v>
      </c>
      <c r="BB671" s="37">
        <v>9</v>
      </c>
      <c r="BC671" s="29">
        <v>18</v>
      </c>
      <c r="BD671" s="38" t="s">
        <v>4025</v>
      </c>
      <c r="BE671" s="39">
        <v>145.02397575815101</v>
      </c>
      <c r="BF671" s="39">
        <v>-37.965879682933199</v>
      </c>
      <c r="BG671" s="40">
        <f t="shared" si="120"/>
        <v>60</v>
      </c>
      <c r="BH671" s="40">
        <f t="shared" si="121"/>
        <v>69</v>
      </c>
      <c r="BI671" s="40">
        <f t="shared" si="122"/>
        <v>29</v>
      </c>
      <c r="BJ671" s="40">
        <f t="shared" si="123"/>
        <v>1</v>
      </c>
      <c r="BK671" s="40">
        <f t="shared" si="124"/>
        <v>100</v>
      </c>
      <c r="BL671" s="40">
        <f t="shared" si="125"/>
        <v>86</v>
      </c>
      <c r="BM671" s="41">
        <f t="shared" si="126"/>
        <v>59</v>
      </c>
      <c r="BN671" s="40">
        <f t="shared" si="127"/>
        <v>78</v>
      </c>
      <c r="BO671" s="41">
        <f t="shared" si="128"/>
        <v>100</v>
      </c>
      <c r="BP671" s="41">
        <f t="shared" si="129"/>
        <v>22</v>
      </c>
      <c r="BQ671" s="41">
        <f t="shared" si="130"/>
        <v>90</v>
      </c>
      <c r="BR671" s="41">
        <f t="shared" si="131"/>
        <v>52</v>
      </c>
    </row>
    <row r="672" spans="2:70" x14ac:dyDescent="0.3">
      <c r="B672" s="12" t="s">
        <v>1337</v>
      </c>
      <c r="C672" s="12">
        <v>208021174</v>
      </c>
      <c r="D672" s="12" t="s">
        <v>851</v>
      </c>
      <c r="E672" s="12" t="s">
        <v>248</v>
      </c>
      <c r="F672" s="12" t="s">
        <v>738</v>
      </c>
      <c r="G672" s="12" t="s">
        <v>92</v>
      </c>
      <c r="H672" s="12" t="s">
        <v>5013</v>
      </c>
      <c r="I672" s="28">
        <v>800000</v>
      </c>
      <c r="J672" s="28">
        <v>810000</v>
      </c>
      <c r="K672" s="28">
        <v>850000</v>
      </c>
      <c r="L672" s="28">
        <v>830000</v>
      </c>
      <c r="M672" s="28">
        <v>858000</v>
      </c>
      <c r="N672" s="28">
        <v>842000</v>
      </c>
      <c r="O672" s="29">
        <v>26</v>
      </c>
      <c r="P672" s="29">
        <v>26</v>
      </c>
      <c r="Q672" s="29">
        <v>25</v>
      </c>
      <c r="R672" s="28">
        <v>650</v>
      </c>
      <c r="S672" s="28">
        <v>600</v>
      </c>
      <c r="T672" s="30">
        <v>3.7</v>
      </c>
      <c r="U672" s="30">
        <v>0.10000000000000009</v>
      </c>
      <c r="V672" s="30">
        <v>3.6</v>
      </c>
      <c r="W672" s="30">
        <v>2.6</v>
      </c>
      <c r="X672" s="31">
        <v>4.2250000000000003E-2</v>
      </c>
      <c r="Y672" s="30">
        <v>12.2</v>
      </c>
      <c r="Z672" s="30">
        <v>-0.30000000000000071</v>
      </c>
      <c r="AA672" s="30">
        <v>12.5</v>
      </c>
      <c r="AB672" s="30">
        <v>11</v>
      </c>
      <c r="AC672" s="32">
        <v>0.25908801020408162</v>
      </c>
      <c r="AD672" s="30">
        <v>6.1322605965463106</v>
      </c>
      <c r="AE672" s="12">
        <v>537</v>
      </c>
      <c r="AF672" s="12">
        <v>413</v>
      </c>
      <c r="AG672" s="12">
        <v>528</v>
      </c>
      <c r="AH672" s="33">
        <v>4.4349621472814871</v>
      </c>
      <c r="AI672" s="34">
        <v>670000</v>
      </c>
      <c r="AJ672" s="34">
        <v>660000</v>
      </c>
      <c r="AK672" s="34">
        <v>690000</v>
      </c>
      <c r="AL672" s="35">
        <v>1.5151515151515152E-2</v>
      </c>
      <c r="AM672" s="35">
        <v>-2.8985507246376812E-2</v>
      </c>
      <c r="AN672" s="12">
        <v>3.7</v>
      </c>
      <c r="AO672" s="33">
        <v>0.30000000000000027</v>
      </c>
      <c r="AP672" s="12">
        <v>3.4</v>
      </c>
      <c r="AQ672" s="34">
        <v>590</v>
      </c>
      <c r="AR672" s="34">
        <v>550</v>
      </c>
      <c r="AS672" s="31">
        <v>7.2727272727272724E-2</v>
      </c>
      <c r="AT672" s="36">
        <v>2508.8000000000002</v>
      </c>
      <c r="AU672" s="30">
        <v>0.72819999999999996</v>
      </c>
      <c r="AV672" s="30">
        <v>0.27179999999999999</v>
      </c>
      <c r="AW672" s="30">
        <v>0.57899999999999996</v>
      </c>
      <c r="AX672" s="30">
        <v>0.219</v>
      </c>
      <c r="AY672" s="30">
        <v>0.33510000000000001</v>
      </c>
      <c r="AZ672" s="30">
        <v>0.34110000000000001</v>
      </c>
      <c r="BA672" s="30">
        <v>0.28889999999999999</v>
      </c>
      <c r="BB672" s="37">
        <v>8</v>
      </c>
      <c r="BC672" s="29">
        <v>14</v>
      </c>
      <c r="BD672" s="38" t="s">
        <v>3674</v>
      </c>
      <c r="BE672" s="39">
        <v>145.03671129909</v>
      </c>
      <c r="BF672" s="39">
        <v>-37.920345558112899</v>
      </c>
      <c r="BG672" s="40">
        <f t="shared" si="120"/>
        <v>55</v>
      </c>
      <c r="BH672" s="40">
        <f t="shared" si="121"/>
        <v>55</v>
      </c>
      <c r="BI672" s="40">
        <f t="shared" si="122"/>
        <v>70</v>
      </c>
      <c r="BJ672" s="40">
        <f t="shared" si="123"/>
        <v>9</v>
      </c>
      <c r="BK672" s="40">
        <f t="shared" si="124"/>
        <v>100</v>
      </c>
      <c r="BL672" s="40">
        <f t="shared" si="125"/>
        <v>64</v>
      </c>
      <c r="BM672" s="41">
        <f t="shared" si="126"/>
        <v>91</v>
      </c>
      <c r="BN672" s="40">
        <f t="shared" si="127"/>
        <v>89</v>
      </c>
      <c r="BO672" s="41">
        <f t="shared" si="128"/>
        <v>94</v>
      </c>
      <c r="BP672" s="41">
        <f t="shared" si="129"/>
        <v>1</v>
      </c>
      <c r="BQ672" s="41">
        <f t="shared" si="130"/>
        <v>80</v>
      </c>
      <c r="BR672" s="41">
        <f t="shared" si="131"/>
        <v>52</v>
      </c>
    </row>
    <row r="673" spans="2:70" x14ac:dyDescent="0.3">
      <c r="B673" s="12" t="s">
        <v>1830</v>
      </c>
      <c r="C673" s="12">
        <v>208021176</v>
      </c>
      <c r="D673" s="12" t="s">
        <v>851</v>
      </c>
      <c r="E673" s="12" t="s">
        <v>248</v>
      </c>
      <c r="F673" s="12" t="s">
        <v>738</v>
      </c>
      <c r="G673" s="12" t="s">
        <v>92</v>
      </c>
      <c r="H673" s="12" t="s">
        <v>5013</v>
      </c>
      <c r="I673" s="28">
        <v>550000</v>
      </c>
      <c r="J673" s="28">
        <v>580000</v>
      </c>
      <c r="K673" s="28">
        <v>600000</v>
      </c>
      <c r="L673" s="28">
        <v>565000</v>
      </c>
      <c r="M673" s="28">
        <v>550000</v>
      </c>
      <c r="N673" s="28">
        <v>575000</v>
      </c>
      <c r="O673" s="29">
        <v>24</v>
      </c>
      <c r="P673" s="29">
        <v>25</v>
      </c>
      <c r="Q673" s="29">
        <v>25</v>
      </c>
      <c r="R673" s="28">
        <v>545</v>
      </c>
      <c r="S673" s="28">
        <v>500</v>
      </c>
      <c r="T673" s="30">
        <v>4.0999999999999996</v>
      </c>
      <c r="U673" s="30">
        <v>-0.20000000000000018</v>
      </c>
      <c r="V673" s="30">
        <v>4.3</v>
      </c>
      <c r="W673" s="30">
        <v>3.8</v>
      </c>
      <c r="X673" s="31">
        <v>5.1527272727272727E-2</v>
      </c>
      <c r="Y673" s="30">
        <v>13.2</v>
      </c>
      <c r="Z673" s="30">
        <v>-0.60000000000000142</v>
      </c>
      <c r="AA673" s="30">
        <v>13.8</v>
      </c>
      <c r="AB673" s="30">
        <v>12.9</v>
      </c>
      <c r="AC673" s="32">
        <v>0.25980093051636027</v>
      </c>
      <c r="AD673" s="30">
        <v>5.0420081786873023</v>
      </c>
      <c r="AE673" s="12">
        <v>537</v>
      </c>
      <c r="AF673" s="12">
        <v>413</v>
      </c>
      <c r="AG673" s="12">
        <v>528</v>
      </c>
      <c r="AH673" s="33">
        <v>4.4349621472814871</v>
      </c>
      <c r="AI673" s="34">
        <v>670000</v>
      </c>
      <c r="AJ673" s="34">
        <v>660000</v>
      </c>
      <c r="AK673" s="34">
        <v>690000</v>
      </c>
      <c r="AL673" s="35">
        <v>1.5151515151515152E-2</v>
      </c>
      <c r="AM673" s="35">
        <v>-2.8985507246376812E-2</v>
      </c>
      <c r="AN673" s="12">
        <v>3.7</v>
      </c>
      <c r="AO673" s="33">
        <v>0.30000000000000027</v>
      </c>
      <c r="AP673" s="12">
        <v>3.4</v>
      </c>
      <c r="AQ673" s="34">
        <v>590</v>
      </c>
      <c r="AR673" s="34">
        <v>550</v>
      </c>
      <c r="AS673" s="31">
        <v>7.2727272727272724E-2</v>
      </c>
      <c r="AT673" s="36">
        <v>2097.7600000000002</v>
      </c>
      <c r="AU673" s="30">
        <v>0.58230000000000004</v>
      </c>
      <c r="AV673" s="30">
        <v>0.41770000000000002</v>
      </c>
      <c r="AW673" s="30">
        <v>0.31109999999999999</v>
      </c>
      <c r="AX673" s="30">
        <v>0.27839999999999998</v>
      </c>
      <c r="AY673" s="30">
        <v>0.25900000000000001</v>
      </c>
      <c r="AZ673" s="30">
        <v>0.29039999999999999</v>
      </c>
      <c r="BA673" s="30">
        <v>0.4249</v>
      </c>
      <c r="BB673" s="37">
        <v>7</v>
      </c>
      <c r="BC673" s="29">
        <v>12</v>
      </c>
      <c r="BD673" s="38" t="s">
        <v>4141</v>
      </c>
      <c r="BE673" s="39">
        <v>145.05528381576099</v>
      </c>
      <c r="BF673" s="39">
        <v>-37.896944663564497</v>
      </c>
      <c r="BG673" s="40">
        <f t="shared" si="120"/>
        <v>49</v>
      </c>
      <c r="BH673" s="40">
        <f t="shared" si="121"/>
        <v>55</v>
      </c>
      <c r="BI673" s="40">
        <f t="shared" si="122"/>
        <v>70</v>
      </c>
      <c r="BJ673" s="40">
        <f t="shared" si="123"/>
        <v>9</v>
      </c>
      <c r="BK673" s="40">
        <f t="shared" si="124"/>
        <v>100</v>
      </c>
      <c r="BL673" s="40">
        <f t="shared" si="125"/>
        <v>47</v>
      </c>
      <c r="BM673" s="41">
        <f t="shared" si="126"/>
        <v>100</v>
      </c>
      <c r="BN673" s="40">
        <f t="shared" si="127"/>
        <v>100</v>
      </c>
      <c r="BO673" s="41">
        <f t="shared" si="128"/>
        <v>94</v>
      </c>
      <c r="BP673" s="41">
        <f t="shared" si="129"/>
        <v>1</v>
      </c>
      <c r="BQ673" s="41">
        <f t="shared" si="130"/>
        <v>70</v>
      </c>
      <c r="BR673" s="41">
        <f t="shared" si="131"/>
        <v>50</v>
      </c>
    </row>
    <row r="674" spans="2:70" x14ac:dyDescent="0.3">
      <c r="B674" s="12" t="s">
        <v>1588</v>
      </c>
      <c r="C674" s="12">
        <v>208021177</v>
      </c>
      <c r="D674" s="12" t="s">
        <v>851</v>
      </c>
      <c r="E674" s="12" t="s">
        <v>248</v>
      </c>
      <c r="F674" s="12" t="s">
        <v>738</v>
      </c>
      <c r="G674" s="12" t="s">
        <v>92</v>
      </c>
      <c r="H674" s="12" t="s">
        <v>5013</v>
      </c>
      <c r="I674" s="28">
        <v>600000</v>
      </c>
      <c r="J674" s="28">
        <v>600000</v>
      </c>
      <c r="K674" s="28">
        <v>625000</v>
      </c>
      <c r="L674" s="28">
        <v>562000</v>
      </c>
      <c r="M674" s="28">
        <v>599000</v>
      </c>
      <c r="N674" s="28">
        <v>605000</v>
      </c>
      <c r="O674" s="29">
        <v>28</v>
      </c>
      <c r="P674" s="29">
        <v>27</v>
      </c>
      <c r="Q674" s="29">
        <v>27</v>
      </c>
      <c r="R674" s="28">
        <v>595</v>
      </c>
      <c r="S674" s="28">
        <v>550</v>
      </c>
      <c r="T674" s="30">
        <v>3.8</v>
      </c>
      <c r="U674" s="30">
        <v>9.9999999999999645E-2</v>
      </c>
      <c r="V674" s="30">
        <v>3.7</v>
      </c>
      <c r="W674" s="30">
        <v>3.4</v>
      </c>
      <c r="X674" s="31">
        <v>5.1566666666666663E-2</v>
      </c>
      <c r="Y674" s="30">
        <v>17.3</v>
      </c>
      <c r="Z674" s="30">
        <v>-1.5999999999999979</v>
      </c>
      <c r="AA674" s="30">
        <v>18.899999999999999</v>
      </c>
      <c r="AB674" s="30">
        <v>16.899999999999999</v>
      </c>
      <c r="AC674" s="32">
        <v>0.24324633699633696</v>
      </c>
      <c r="AD674" s="30">
        <v>4.7171235358048538</v>
      </c>
      <c r="AE674" s="12">
        <v>537</v>
      </c>
      <c r="AF674" s="12">
        <v>413</v>
      </c>
      <c r="AG674" s="12">
        <v>528</v>
      </c>
      <c r="AH674" s="33">
        <v>4.4349621472814871</v>
      </c>
      <c r="AI674" s="34">
        <v>670000</v>
      </c>
      <c r="AJ674" s="34">
        <v>660000</v>
      </c>
      <c r="AK674" s="34">
        <v>690000</v>
      </c>
      <c r="AL674" s="35">
        <v>1.5151515151515152E-2</v>
      </c>
      <c r="AM674" s="35">
        <v>-2.8985507246376812E-2</v>
      </c>
      <c r="AN674" s="12">
        <v>3.7</v>
      </c>
      <c r="AO674" s="33">
        <v>0.30000000000000027</v>
      </c>
      <c r="AP674" s="12">
        <v>3.4</v>
      </c>
      <c r="AQ674" s="34">
        <v>590</v>
      </c>
      <c r="AR674" s="34">
        <v>550</v>
      </c>
      <c r="AS674" s="31">
        <v>7.2727272727272724E-2</v>
      </c>
      <c r="AT674" s="36">
        <v>2446.0800000000004</v>
      </c>
      <c r="AU674" s="30">
        <v>0.625</v>
      </c>
      <c r="AV674" s="30">
        <v>0.375</v>
      </c>
      <c r="AW674" s="30">
        <v>0.36730000000000002</v>
      </c>
      <c r="AX674" s="30">
        <v>0.24909999999999999</v>
      </c>
      <c r="AY674" s="30">
        <v>0.308</v>
      </c>
      <c r="AZ674" s="30">
        <v>0.26440000000000002</v>
      </c>
      <c r="BA674" s="30">
        <v>0.39710000000000001</v>
      </c>
      <c r="BB674" s="37">
        <v>10</v>
      </c>
      <c r="BC674" s="29">
        <v>9</v>
      </c>
      <c r="BD674" s="38" t="s">
        <v>3911</v>
      </c>
      <c r="BE674" s="39">
        <v>145.02032145854699</v>
      </c>
      <c r="BF674" s="39">
        <v>-37.875314546560297</v>
      </c>
      <c r="BG674" s="40">
        <f t="shared" si="120"/>
        <v>54</v>
      </c>
      <c r="BH674" s="40">
        <f t="shared" si="121"/>
        <v>55</v>
      </c>
      <c r="BI674" s="40">
        <f t="shared" si="122"/>
        <v>70</v>
      </c>
      <c r="BJ674" s="40">
        <f t="shared" si="123"/>
        <v>9</v>
      </c>
      <c r="BK674" s="40">
        <f t="shared" si="124"/>
        <v>100</v>
      </c>
      <c r="BL674" s="40">
        <f t="shared" si="125"/>
        <v>58</v>
      </c>
      <c r="BM674" s="41">
        <f t="shared" si="126"/>
        <v>100</v>
      </c>
      <c r="BN674" s="40">
        <f t="shared" si="127"/>
        <v>100</v>
      </c>
      <c r="BO674" s="41">
        <f t="shared" si="128"/>
        <v>100</v>
      </c>
      <c r="BP674" s="41">
        <f t="shared" si="129"/>
        <v>1</v>
      </c>
      <c r="BQ674" s="41">
        <f t="shared" si="130"/>
        <v>100</v>
      </c>
      <c r="BR674" s="41">
        <f t="shared" si="131"/>
        <v>55</v>
      </c>
    </row>
    <row r="675" spans="2:70" x14ac:dyDescent="0.3">
      <c r="B675" s="12" t="s">
        <v>1079</v>
      </c>
      <c r="C675" s="12">
        <v>208021178</v>
      </c>
      <c r="D675" s="12" t="s">
        <v>851</v>
      </c>
      <c r="E675" s="12" t="s">
        <v>248</v>
      </c>
      <c r="F675" s="12" t="s">
        <v>738</v>
      </c>
      <c r="G675" s="12" t="s">
        <v>92</v>
      </c>
      <c r="H675" s="12" t="s">
        <v>5013</v>
      </c>
      <c r="I675" s="28">
        <v>780000</v>
      </c>
      <c r="J675" s="28">
        <v>780000</v>
      </c>
      <c r="K675" s="28">
        <v>750000</v>
      </c>
      <c r="L675" s="28">
        <v>650000</v>
      </c>
      <c r="M675" s="28">
        <v>600000</v>
      </c>
      <c r="N675" s="28">
        <v>640000</v>
      </c>
      <c r="O675" s="29">
        <v>26</v>
      </c>
      <c r="P675" s="29">
        <v>26</v>
      </c>
      <c r="Q675" s="29">
        <v>27</v>
      </c>
      <c r="R675" s="28">
        <v>595</v>
      </c>
      <c r="S675" s="28">
        <v>550</v>
      </c>
      <c r="T675" s="30">
        <v>3.4</v>
      </c>
      <c r="U675" s="30">
        <v>0</v>
      </c>
      <c r="V675" s="30">
        <v>3.4</v>
      </c>
      <c r="W675" s="30">
        <v>3.2</v>
      </c>
      <c r="X675" s="31">
        <v>3.966666666666667E-2</v>
      </c>
      <c r="Y675" s="30">
        <v>8.5</v>
      </c>
      <c r="Z675" s="30">
        <v>-9.9999999999999645E-2</v>
      </c>
      <c r="AA675" s="30">
        <v>8.6</v>
      </c>
      <c r="AB675" s="30">
        <v>8.9</v>
      </c>
      <c r="AC675" s="32">
        <v>0.23208824814329398</v>
      </c>
      <c r="AD675" s="30">
        <v>5.8509642389065712</v>
      </c>
      <c r="AE675" s="12">
        <v>537</v>
      </c>
      <c r="AF675" s="12">
        <v>413</v>
      </c>
      <c r="AG675" s="12">
        <v>528</v>
      </c>
      <c r="AH675" s="33">
        <v>4.4349621472814871</v>
      </c>
      <c r="AI675" s="34">
        <v>670000</v>
      </c>
      <c r="AJ675" s="34">
        <v>660000</v>
      </c>
      <c r="AK675" s="34">
        <v>690000</v>
      </c>
      <c r="AL675" s="35">
        <v>1.5151515151515152E-2</v>
      </c>
      <c r="AM675" s="35">
        <v>-2.8985507246376812E-2</v>
      </c>
      <c r="AN675" s="12">
        <v>3.7</v>
      </c>
      <c r="AO675" s="33">
        <v>0.30000000000000027</v>
      </c>
      <c r="AP675" s="12">
        <v>3.4</v>
      </c>
      <c r="AQ675" s="34">
        <v>590</v>
      </c>
      <c r="AR675" s="34">
        <v>550</v>
      </c>
      <c r="AS675" s="31">
        <v>7.2727272727272724E-2</v>
      </c>
      <c r="AT675" s="36">
        <v>2563.6800000000003</v>
      </c>
      <c r="AU675" s="30">
        <v>0.71209999999999996</v>
      </c>
      <c r="AV675" s="30">
        <v>0.28789999999999999</v>
      </c>
      <c r="AW675" s="30">
        <v>0.49930000000000002</v>
      </c>
      <c r="AX675" s="30">
        <v>0.33500000000000002</v>
      </c>
      <c r="AY675" s="30">
        <v>0.36969999999999997</v>
      </c>
      <c r="AZ675" s="30">
        <v>0.32779999999999998</v>
      </c>
      <c r="BA675" s="30">
        <v>0.27789999999999998</v>
      </c>
      <c r="BB675" s="37">
        <v>9</v>
      </c>
      <c r="BC675" s="29">
        <v>10</v>
      </c>
      <c r="BD675" s="38" t="s">
        <v>3441</v>
      </c>
      <c r="BE675" s="39">
        <v>145.02519018254</v>
      </c>
      <c r="BF675" s="39">
        <v>-37.893390172155598</v>
      </c>
      <c r="BG675" s="40">
        <f t="shared" si="120"/>
        <v>60</v>
      </c>
      <c r="BH675" s="40">
        <f t="shared" si="121"/>
        <v>55</v>
      </c>
      <c r="BI675" s="40">
        <f t="shared" si="122"/>
        <v>70</v>
      </c>
      <c r="BJ675" s="40">
        <f t="shared" si="123"/>
        <v>9</v>
      </c>
      <c r="BK675" s="40">
        <f t="shared" si="124"/>
        <v>100</v>
      </c>
      <c r="BL675" s="40">
        <f t="shared" si="125"/>
        <v>71</v>
      </c>
      <c r="BM675" s="41">
        <f t="shared" si="126"/>
        <v>82</v>
      </c>
      <c r="BN675" s="40">
        <f t="shared" si="127"/>
        <v>92</v>
      </c>
      <c r="BO675" s="41">
        <f t="shared" si="128"/>
        <v>100</v>
      </c>
      <c r="BP675" s="41">
        <f t="shared" si="129"/>
        <v>1</v>
      </c>
      <c r="BQ675" s="41">
        <f t="shared" si="130"/>
        <v>90</v>
      </c>
      <c r="BR675" s="41">
        <f t="shared" si="131"/>
        <v>53</v>
      </c>
    </row>
    <row r="676" spans="2:70" x14ac:dyDescent="0.3">
      <c r="B676" s="12" t="s">
        <v>1589</v>
      </c>
      <c r="C676" s="12">
        <v>208021179</v>
      </c>
      <c r="D676" s="12" t="s">
        <v>851</v>
      </c>
      <c r="E676" s="12" t="s">
        <v>248</v>
      </c>
      <c r="F676" s="12" t="s">
        <v>738</v>
      </c>
      <c r="G676" s="12" t="s">
        <v>92</v>
      </c>
      <c r="H676" s="12" t="s">
        <v>5013</v>
      </c>
      <c r="I676" s="28">
        <v>689000</v>
      </c>
      <c r="J676" s="28">
        <v>679450</v>
      </c>
      <c r="K676" s="28">
        <v>630700</v>
      </c>
      <c r="L676" s="28">
        <v>622000</v>
      </c>
      <c r="M676" s="28">
        <v>612000</v>
      </c>
      <c r="N676" s="28">
        <v>555000</v>
      </c>
      <c r="O676" s="29">
        <v>26</v>
      </c>
      <c r="P676" s="29">
        <v>26</v>
      </c>
      <c r="Q676" s="29">
        <v>26</v>
      </c>
      <c r="R676" s="28">
        <v>560</v>
      </c>
      <c r="S676" s="28">
        <v>500</v>
      </c>
      <c r="T676" s="30">
        <v>3.5</v>
      </c>
      <c r="U676" s="30">
        <v>-0.10000000000000009</v>
      </c>
      <c r="V676" s="30">
        <v>3.6</v>
      </c>
      <c r="W676" s="30">
        <v>3.4</v>
      </c>
      <c r="X676" s="31">
        <v>4.226415094339623E-2</v>
      </c>
      <c r="Y676" s="30">
        <v>10.6</v>
      </c>
      <c r="Z676" s="30">
        <v>-1</v>
      </c>
      <c r="AA676" s="30">
        <v>11.6</v>
      </c>
      <c r="AB676" s="30">
        <v>11.9</v>
      </c>
      <c r="AC676" s="32">
        <v>0.23030861354214643</v>
      </c>
      <c r="AD676" s="30">
        <v>5.4492663025597148</v>
      </c>
      <c r="AE676" s="12">
        <v>537</v>
      </c>
      <c r="AF676" s="12">
        <v>413</v>
      </c>
      <c r="AG676" s="12">
        <v>528</v>
      </c>
      <c r="AH676" s="33">
        <v>4.4349621472814871</v>
      </c>
      <c r="AI676" s="34">
        <v>670000</v>
      </c>
      <c r="AJ676" s="34">
        <v>660000</v>
      </c>
      <c r="AK676" s="34">
        <v>690000</v>
      </c>
      <c r="AL676" s="35">
        <v>1.5151515151515152E-2</v>
      </c>
      <c r="AM676" s="35">
        <v>-2.8985507246376812E-2</v>
      </c>
      <c r="AN676" s="12">
        <v>3.7</v>
      </c>
      <c r="AO676" s="33">
        <v>0.30000000000000027</v>
      </c>
      <c r="AP676" s="12">
        <v>3.4</v>
      </c>
      <c r="AQ676" s="34">
        <v>590</v>
      </c>
      <c r="AR676" s="34">
        <v>550</v>
      </c>
      <c r="AS676" s="31">
        <v>7.2727272727272724E-2</v>
      </c>
      <c r="AT676" s="36">
        <v>2431.5200000000004</v>
      </c>
      <c r="AU676" s="30">
        <v>0.60509999999999997</v>
      </c>
      <c r="AV676" s="30">
        <v>0.39489999999999997</v>
      </c>
      <c r="AW676" s="30">
        <v>0.38030000000000003</v>
      </c>
      <c r="AX676" s="30">
        <v>0.19289999999999999</v>
      </c>
      <c r="AY676" s="30">
        <v>0.30320000000000003</v>
      </c>
      <c r="AZ676" s="30">
        <v>0.27839999999999998</v>
      </c>
      <c r="BA676" s="30">
        <v>0.39250000000000002</v>
      </c>
      <c r="BB676" s="37">
        <v>9</v>
      </c>
      <c r="BC676" s="29">
        <v>10</v>
      </c>
      <c r="BD676" s="38" t="s">
        <v>3912</v>
      </c>
      <c r="BE676" s="39">
        <v>145.00855896167599</v>
      </c>
      <c r="BF676" s="39">
        <v>-37.894191695685599</v>
      </c>
      <c r="BG676" s="40">
        <f t="shared" si="120"/>
        <v>59</v>
      </c>
      <c r="BH676" s="40">
        <f t="shared" si="121"/>
        <v>55</v>
      </c>
      <c r="BI676" s="40">
        <f t="shared" si="122"/>
        <v>70</v>
      </c>
      <c r="BJ676" s="40">
        <f t="shared" si="123"/>
        <v>9</v>
      </c>
      <c r="BK676" s="40">
        <f t="shared" si="124"/>
        <v>100</v>
      </c>
      <c r="BL676" s="40">
        <f t="shared" si="125"/>
        <v>57</v>
      </c>
      <c r="BM676" s="41">
        <f t="shared" si="126"/>
        <v>91</v>
      </c>
      <c r="BN676" s="40">
        <f t="shared" si="127"/>
        <v>96</v>
      </c>
      <c r="BO676" s="41">
        <f t="shared" si="128"/>
        <v>100</v>
      </c>
      <c r="BP676" s="41">
        <f t="shared" si="129"/>
        <v>1</v>
      </c>
      <c r="BQ676" s="41">
        <f t="shared" si="130"/>
        <v>90</v>
      </c>
      <c r="BR676" s="41">
        <f t="shared" si="131"/>
        <v>53</v>
      </c>
    </row>
    <row r="677" spans="2:70" x14ac:dyDescent="0.3">
      <c r="B677" s="12" t="s">
        <v>957</v>
      </c>
      <c r="C677" s="12">
        <v>208021180</v>
      </c>
      <c r="D677" s="12" t="s">
        <v>851</v>
      </c>
      <c r="E677" s="12" t="s">
        <v>248</v>
      </c>
      <c r="F677" s="12" t="s">
        <v>738</v>
      </c>
      <c r="G677" s="12" t="s">
        <v>92</v>
      </c>
      <c r="H677" s="12" t="s">
        <v>5013</v>
      </c>
      <c r="I677" s="28">
        <v>625000</v>
      </c>
      <c r="J677" s="28">
        <v>700000</v>
      </c>
      <c r="K677" s="28">
        <v>776295</v>
      </c>
      <c r="L677" s="28">
        <v>755000</v>
      </c>
      <c r="M677" s="28">
        <v>770000</v>
      </c>
      <c r="N677" s="28">
        <v>818000</v>
      </c>
      <c r="O677" s="29">
        <v>25</v>
      </c>
      <c r="P677" s="29">
        <v>25</v>
      </c>
      <c r="Q677" s="29">
        <v>26</v>
      </c>
      <c r="R677" s="28">
        <v>590</v>
      </c>
      <c r="S677" s="28">
        <v>540</v>
      </c>
      <c r="T677" s="30">
        <v>2.5</v>
      </c>
      <c r="U677" s="30">
        <v>0</v>
      </c>
      <c r="V677" s="30">
        <v>2.5</v>
      </c>
      <c r="W677" s="30">
        <v>2.7</v>
      </c>
      <c r="X677" s="31">
        <v>4.9088E-2</v>
      </c>
      <c r="Y677" s="30">
        <v>6.8</v>
      </c>
      <c r="Z677" s="30">
        <v>-0.90000000000000036</v>
      </c>
      <c r="AA677" s="30">
        <v>7.7</v>
      </c>
      <c r="AB677" s="30">
        <v>7.8</v>
      </c>
      <c r="AC677" s="32">
        <v>0.25609417320647265</v>
      </c>
      <c r="AD677" s="30">
        <v>5.2170423159727966</v>
      </c>
      <c r="AE677" s="12">
        <v>537</v>
      </c>
      <c r="AF677" s="12">
        <v>413</v>
      </c>
      <c r="AG677" s="12">
        <v>528</v>
      </c>
      <c r="AH677" s="33">
        <v>4.4349621472814871</v>
      </c>
      <c r="AI677" s="34">
        <v>670000</v>
      </c>
      <c r="AJ677" s="34">
        <v>660000</v>
      </c>
      <c r="AK677" s="34">
        <v>690000</v>
      </c>
      <c r="AL677" s="35">
        <v>1.5151515151515152E-2</v>
      </c>
      <c r="AM677" s="35">
        <v>-2.8985507246376812E-2</v>
      </c>
      <c r="AN677" s="12">
        <v>3.7</v>
      </c>
      <c r="AO677" s="33">
        <v>0.30000000000000027</v>
      </c>
      <c r="AP677" s="12">
        <v>3.4</v>
      </c>
      <c r="AQ677" s="34">
        <v>590</v>
      </c>
      <c r="AR677" s="34">
        <v>550</v>
      </c>
      <c r="AS677" s="31">
        <v>7.2727272727272724E-2</v>
      </c>
      <c r="AT677" s="36">
        <v>2303.84</v>
      </c>
      <c r="AU677" s="30">
        <v>0.6946</v>
      </c>
      <c r="AV677" s="30">
        <v>0.3054</v>
      </c>
      <c r="AW677" s="30">
        <v>0.53610000000000002</v>
      </c>
      <c r="AX677" s="30">
        <v>0.31230000000000002</v>
      </c>
      <c r="AY677" s="30">
        <v>0.31269999999999998</v>
      </c>
      <c r="AZ677" s="30">
        <v>0.31680000000000003</v>
      </c>
      <c r="BA677" s="30">
        <v>0.34710000000000002</v>
      </c>
      <c r="BB677" s="37">
        <v>9</v>
      </c>
      <c r="BC677" s="29">
        <v>14</v>
      </c>
      <c r="BD677" s="38" t="s">
        <v>3344</v>
      </c>
      <c r="BE677" s="39">
        <v>145.081241521615</v>
      </c>
      <c r="BF677" s="39">
        <v>-37.900545011048798</v>
      </c>
      <c r="BG677" s="40">
        <f t="shared" si="120"/>
        <v>75</v>
      </c>
      <c r="BH677" s="40">
        <f t="shared" si="121"/>
        <v>55</v>
      </c>
      <c r="BI677" s="40">
        <f t="shared" si="122"/>
        <v>70</v>
      </c>
      <c r="BJ677" s="40">
        <f t="shared" si="123"/>
        <v>9</v>
      </c>
      <c r="BK677" s="40">
        <f t="shared" si="124"/>
        <v>100</v>
      </c>
      <c r="BL677" s="40">
        <f t="shared" si="125"/>
        <v>59</v>
      </c>
      <c r="BM677" s="41">
        <f t="shared" si="126"/>
        <v>100</v>
      </c>
      <c r="BN677" s="40">
        <f t="shared" si="127"/>
        <v>98</v>
      </c>
      <c r="BO677" s="41">
        <f t="shared" si="128"/>
        <v>96</v>
      </c>
      <c r="BP677" s="41">
        <f t="shared" si="129"/>
        <v>4</v>
      </c>
      <c r="BQ677" s="41">
        <f t="shared" si="130"/>
        <v>90</v>
      </c>
      <c r="BR677" s="41">
        <f t="shared" si="131"/>
        <v>56</v>
      </c>
    </row>
    <row r="678" spans="2:70" x14ac:dyDescent="0.3">
      <c r="B678" s="12" t="s">
        <v>1199</v>
      </c>
      <c r="C678" s="12">
        <v>208021181</v>
      </c>
      <c r="D678" s="12" t="s">
        <v>851</v>
      </c>
      <c r="E678" s="12" t="s">
        <v>248</v>
      </c>
      <c r="F678" s="12" t="s">
        <v>738</v>
      </c>
      <c r="G678" s="12" t="s">
        <v>92</v>
      </c>
      <c r="H678" s="12" t="s">
        <v>5013</v>
      </c>
      <c r="I678" s="28">
        <v>695000</v>
      </c>
      <c r="J678" s="28">
        <v>650000</v>
      </c>
      <c r="K678" s="28">
        <v>578050</v>
      </c>
      <c r="L678" s="28">
        <v>595000</v>
      </c>
      <c r="M678" s="28">
        <v>555000</v>
      </c>
      <c r="N678" s="28">
        <v>535000</v>
      </c>
      <c r="O678" s="29">
        <v>25</v>
      </c>
      <c r="P678" s="29">
        <v>25</v>
      </c>
      <c r="Q678" s="29">
        <v>25</v>
      </c>
      <c r="R678" s="28">
        <v>520</v>
      </c>
      <c r="S678" s="28">
        <v>440</v>
      </c>
      <c r="T678" s="30">
        <v>4.2</v>
      </c>
      <c r="U678" s="30">
        <v>-9.9999999999999645E-2</v>
      </c>
      <c r="V678" s="30">
        <v>4.3</v>
      </c>
      <c r="W678" s="30">
        <v>3.9</v>
      </c>
      <c r="X678" s="31">
        <v>3.8906474820143887E-2</v>
      </c>
      <c r="Y678" s="30">
        <v>12.9</v>
      </c>
      <c r="Z678" s="30">
        <v>-1.6999999999999993</v>
      </c>
      <c r="AA678" s="30">
        <v>14.6</v>
      </c>
      <c r="AB678" s="30">
        <v>12.9</v>
      </c>
      <c r="AC678" s="32">
        <v>0.22225261574232372</v>
      </c>
      <c r="AD678" s="30">
        <v>5.712484021483542</v>
      </c>
      <c r="AE678" s="12">
        <v>537</v>
      </c>
      <c r="AF678" s="12">
        <v>413</v>
      </c>
      <c r="AG678" s="12">
        <v>528</v>
      </c>
      <c r="AH678" s="33">
        <v>4.4349621472814871</v>
      </c>
      <c r="AI678" s="34">
        <v>670000</v>
      </c>
      <c r="AJ678" s="34">
        <v>660000</v>
      </c>
      <c r="AK678" s="34">
        <v>690000</v>
      </c>
      <c r="AL678" s="35">
        <v>1.5151515151515152E-2</v>
      </c>
      <c r="AM678" s="35">
        <v>-2.8985507246376812E-2</v>
      </c>
      <c r="AN678" s="12">
        <v>3.7</v>
      </c>
      <c r="AO678" s="33">
        <v>0.30000000000000027</v>
      </c>
      <c r="AP678" s="12">
        <v>3.4</v>
      </c>
      <c r="AQ678" s="34">
        <v>590</v>
      </c>
      <c r="AR678" s="34">
        <v>550</v>
      </c>
      <c r="AS678" s="31">
        <v>7.2727272727272724E-2</v>
      </c>
      <c r="AT678" s="36">
        <v>2339.6800000000003</v>
      </c>
      <c r="AU678" s="30">
        <v>0.66720000000000002</v>
      </c>
      <c r="AV678" s="30">
        <v>0.33279999999999998</v>
      </c>
      <c r="AW678" s="30">
        <v>0.48520000000000002</v>
      </c>
      <c r="AX678" s="30">
        <v>0.25929999999999997</v>
      </c>
      <c r="AY678" s="30">
        <v>0.30470000000000003</v>
      </c>
      <c r="AZ678" s="30">
        <v>0.32050000000000001</v>
      </c>
      <c r="BA678" s="30">
        <v>0.35310000000000002</v>
      </c>
      <c r="BB678" s="37">
        <v>9</v>
      </c>
      <c r="BC678" s="29">
        <v>13</v>
      </c>
      <c r="BD678" s="38" t="s">
        <v>3551</v>
      </c>
      <c r="BE678" s="39">
        <v>145.07113972825499</v>
      </c>
      <c r="BF678" s="39">
        <v>-37.894827560215298</v>
      </c>
      <c r="BG678" s="40">
        <f t="shared" si="120"/>
        <v>47</v>
      </c>
      <c r="BH678" s="40">
        <f t="shared" si="121"/>
        <v>55</v>
      </c>
      <c r="BI678" s="40">
        <f t="shared" si="122"/>
        <v>70</v>
      </c>
      <c r="BJ678" s="40">
        <f t="shared" si="123"/>
        <v>9</v>
      </c>
      <c r="BK678" s="40">
        <f t="shared" si="124"/>
        <v>100</v>
      </c>
      <c r="BL678" s="40">
        <f t="shared" si="125"/>
        <v>57</v>
      </c>
      <c r="BM678" s="41">
        <f t="shared" si="126"/>
        <v>80</v>
      </c>
      <c r="BN678" s="40">
        <f t="shared" si="127"/>
        <v>93</v>
      </c>
      <c r="BO678" s="41">
        <f t="shared" si="128"/>
        <v>100</v>
      </c>
      <c r="BP678" s="41">
        <f t="shared" si="129"/>
        <v>1</v>
      </c>
      <c r="BQ678" s="41">
        <f t="shared" si="130"/>
        <v>90</v>
      </c>
      <c r="BR678" s="41">
        <f t="shared" si="131"/>
        <v>51</v>
      </c>
    </row>
    <row r="679" spans="2:70" x14ac:dyDescent="0.3">
      <c r="B679" s="12" t="s">
        <v>1590</v>
      </c>
      <c r="C679" s="12">
        <v>208021182</v>
      </c>
      <c r="D679" s="12" t="s">
        <v>851</v>
      </c>
      <c r="E679" s="12" t="s">
        <v>248</v>
      </c>
      <c r="F679" s="12" t="s">
        <v>738</v>
      </c>
      <c r="G679" s="12" t="s">
        <v>92</v>
      </c>
      <c r="H679" s="12" t="s">
        <v>5013</v>
      </c>
      <c r="I679" s="28">
        <v>590000</v>
      </c>
      <c r="J679" s="28">
        <v>575000</v>
      </c>
      <c r="K679" s="28">
        <v>595000</v>
      </c>
      <c r="L679" s="28">
        <v>650000</v>
      </c>
      <c r="M679" s="28">
        <v>671000</v>
      </c>
      <c r="N679" s="28">
        <v>545000</v>
      </c>
      <c r="O679" s="29">
        <v>25</v>
      </c>
      <c r="P679" s="29">
        <v>25</v>
      </c>
      <c r="Q679" s="29">
        <v>26</v>
      </c>
      <c r="R679" s="28">
        <v>500</v>
      </c>
      <c r="S679" s="28">
        <v>480</v>
      </c>
      <c r="T679" s="30">
        <v>4.0999999999999996</v>
      </c>
      <c r="U679" s="30">
        <v>0.29999999999999982</v>
      </c>
      <c r="V679" s="30">
        <v>3.8</v>
      </c>
      <c r="W679" s="30">
        <v>2.9</v>
      </c>
      <c r="X679" s="31">
        <v>4.4067796610169491E-2</v>
      </c>
      <c r="Y679" s="30">
        <v>12.6</v>
      </c>
      <c r="Z679" s="30">
        <v>-0.20000000000000107</v>
      </c>
      <c r="AA679" s="30">
        <v>12.8</v>
      </c>
      <c r="AB679" s="30">
        <v>12.1</v>
      </c>
      <c r="AC679" s="32">
        <v>0.22569695218835764</v>
      </c>
      <c r="AD679" s="30">
        <v>5.1215846842742696</v>
      </c>
      <c r="AE679" s="12">
        <v>537</v>
      </c>
      <c r="AF679" s="12">
        <v>413</v>
      </c>
      <c r="AG679" s="12">
        <v>528</v>
      </c>
      <c r="AH679" s="33">
        <v>4.4349621472814871</v>
      </c>
      <c r="AI679" s="34">
        <v>670000</v>
      </c>
      <c r="AJ679" s="34">
        <v>660000</v>
      </c>
      <c r="AK679" s="34">
        <v>690000</v>
      </c>
      <c r="AL679" s="35">
        <v>1.5151515151515152E-2</v>
      </c>
      <c r="AM679" s="35">
        <v>-2.8985507246376812E-2</v>
      </c>
      <c r="AN679" s="12">
        <v>3.7</v>
      </c>
      <c r="AO679" s="33">
        <v>0.30000000000000027</v>
      </c>
      <c r="AP679" s="12">
        <v>3.4</v>
      </c>
      <c r="AQ679" s="34">
        <v>590</v>
      </c>
      <c r="AR679" s="34">
        <v>550</v>
      </c>
      <c r="AS679" s="31">
        <v>7.2727272727272724E-2</v>
      </c>
      <c r="AT679" s="36">
        <v>2215.36</v>
      </c>
      <c r="AU679" s="30">
        <v>0.62150000000000005</v>
      </c>
      <c r="AV679" s="30">
        <v>0.3785</v>
      </c>
      <c r="AW679" s="30">
        <v>0.33350000000000002</v>
      </c>
      <c r="AX679" s="30">
        <v>0.28770000000000001</v>
      </c>
      <c r="AY679" s="30">
        <v>0.26369999999999999</v>
      </c>
      <c r="AZ679" s="30">
        <v>0.30869999999999997</v>
      </c>
      <c r="BA679" s="30">
        <v>0.40649999999999997</v>
      </c>
      <c r="BB679" s="37">
        <v>8</v>
      </c>
      <c r="BC679" s="29">
        <v>12</v>
      </c>
      <c r="BD679" s="38" t="s">
        <v>3913</v>
      </c>
      <c r="BE679" s="39">
        <v>145.04075541218401</v>
      </c>
      <c r="BF679" s="39">
        <v>-37.896944663564497</v>
      </c>
      <c r="BG679" s="40">
        <f t="shared" si="120"/>
        <v>49</v>
      </c>
      <c r="BH679" s="40">
        <f t="shared" si="121"/>
        <v>55</v>
      </c>
      <c r="BI679" s="40">
        <f t="shared" si="122"/>
        <v>70</v>
      </c>
      <c r="BJ679" s="40">
        <f t="shared" si="123"/>
        <v>9</v>
      </c>
      <c r="BK679" s="40">
        <f t="shared" si="124"/>
        <v>100</v>
      </c>
      <c r="BL679" s="40">
        <f t="shared" si="125"/>
        <v>48</v>
      </c>
      <c r="BM679" s="41">
        <f t="shared" si="126"/>
        <v>97</v>
      </c>
      <c r="BN679" s="40">
        <f t="shared" si="127"/>
        <v>99</v>
      </c>
      <c r="BO679" s="41">
        <f t="shared" si="128"/>
        <v>100</v>
      </c>
      <c r="BP679" s="41">
        <f t="shared" si="129"/>
        <v>1</v>
      </c>
      <c r="BQ679" s="41">
        <f t="shared" si="130"/>
        <v>80</v>
      </c>
      <c r="BR679" s="41">
        <f t="shared" si="131"/>
        <v>51</v>
      </c>
    </row>
    <row r="680" spans="2:70" x14ac:dyDescent="0.3">
      <c r="B680" s="12" t="s">
        <v>1080</v>
      </c>
      <c r="C680" s="12">
        <v>208021426</v>
      </c>
      <c r="D680" s="12" t="s">
        <v>851</v>
      </c>
      <c r="E680" s="12" t="s">
        <v>248</v>
      </c>
      <c r="F680" s="12" t="s">
        <v>738</v>
      </c>
      <c r="G680" s="12" t="s">
        <v>92</v>
      </c>
      <c r="H680" s="12" t="s">
        <v>5013</v>
      </c>
      <c r="I680" s="28">
        <v>1190000</v>
      </c>
      <c r="J680" s="28">
        <v>1150000</v>
      </c>
      <c r="K680" s="28">
        <v>1150000</v>
      </c>
      <c r="L680" s="28">
        <v>935000</v>
      </c>
      <c r="M680" s="28">
        <v>915000</v>
      </c>
      <c r="N680" s="28">
        <v>1010000</v>
      </c>
      <c r="O680" s="29">
        <v>26</v>
      </c>
      <c r="P680" s="29">
        <v>25</v>
      </c>
      <c r="Q680" s="29">
        <v>25</v>
      </c>
      <c r="R680" s="28">
        <v>850</v>
      </c>
      <c r="S680" s="28">
        <v>750</v>
      </c>
      <c r="T680" s="30">
        <v>4</v>
      </c>
      <c r="U680" s="30">
        <v>-9.9999999999999645E-2</v>
      </c>
      <c r="V680" s="30">
        <v>4.0999999999999996</v>
      </c>
      <c r="W680" s="30">
        <v>3.6</v>
      </c>
      <c r="X680" s="31">
        <v>3.7142857142857144E-2</v>
      </c>
      <c r="Y680" s="30">
        <v>13.1</v>
      </c>
      <c r="Z680" s="30">
        <v>-1.5999999999999996</v>
      </c>
      <c r="AA680" s="30">
        <v>14.7</v>
      </c>
      <c r="AB680" s="30">
        <v>12.8</v>
      </c>
      <c r="AC680" s="32">
        <v>0.33730158730158721</v>
      </c>
      <c r="AD680" s="30">
        <v>9.0811965811965791</v>
      </c>
      <c r="AE680" s="12">
        <v>537</v>
      </c>
      <c r="AF680" s="12">
        <v>413</v>
      </c>
      <c r="AG680" s="12">
        <v>528</v>
      </c>
      <c r="AH680" s="33">
        <v>4.4349621472814871</v>
      </c>
      <c r="AI680" s="34">
        <v>670000</v>
      </c>
      <c r="AJ680" s="34">
        <v>660000</v>
      </c>
      <c r="AK680" s="34">
        <v>690000</v>
      </c>
      <c r="AL680" s="35">
        <v>1.5151515151515152E-2</v>
      </c>
      <c r="AM680" s="35">
        <v>-2.8985507246376812E-2</v>
      </c>
      <c r="AN680" s="12">
        <v>3.7</v>
      </c>
      <c r="AO680" s="33">
        <v>0.30000000000000027</v>
      </c>
      <c r="AP680" s="12">
        <v>3.4</v>
      </c>
      <c r="AQ680" s="34">
        <v>590</v>
      </c>
      <c r="AR680" s="34">
        <v>550</v>
      </c>
      <c r="AS680" s="31">
        <v>7.2727272727272724E-2</v>
      </c>
      <c r="AT680" s="36">
        <v>2520.0000000000005</v>
      </c>
      <c r="AU680" s="30">
        <v>0.78159999999999996</v>
      </c>
      <c r="AV680" s="30">
        <v>0.21840000000000001</v>
      </c>
      <c r="AW680" s="30">
        <v>0.67720000000000002</v>
      </c>
      <c r="AX680" s="30">
        <v>0.15060000000000001</v>
      </c>
      <c r="AY680" s="30">
        <v>0.3367</v>
      </c>
      <c r="AZ680" s="30">
        <v>0.39369999999999999</v>
      </c>
      <c r="BA680" s="30">
        <v>0.252</v>
      </c>
      <c r="BB680" s="37">
        <v>8.5</v>
      </c>
      <c r="BC680" s="29">
        <v>15</v>
      </c>
      <c r="BD680" s="38" t="s">
        <v>3442</v>
      </c>
      <c r="BE680" s="39">
        <v>145.06803455361899</v>
      </c>
      <c r="BF680" s="39">
        <v>-37.914854119118402</v>
      </c>
      <c r="BG680" s="40">
        <f t="shared" si="120"/>
        <v>51</v>
      </c>
      <c r="BH680" s="40">
        <f t="shared" si="121"/>
        <v>55</v>
      </c>
      <c r="BI680" s="40">
        <f t="shared" si="122"/>
        <v>70</v>
      </c>
      <c r="BJ680" s="40">
        <f t="shared" si="123"/>
        <v>9</v>
      </c>
      <c r="BK680" s="40">
        <f t="shared" si="124"/>
        <v>100</v>
      </c>
      <c r="BL680" s="40">
        <f t="shared" si="125"/>
        <v>64</v>
      </c>
      <c r="BM680" s="41">
        <f t="shared" si="126"/>
        <v>74</v>
      </c>
      <c r="BN680" s="40">
        <f t="shared" si="127"/>
        <v>60</v>
      </c>
      <c r="BO680" s="41">
        <f t="shared" si="128"/>
        <v>42</v>
      </c>
      <c r="BP680" s="41">
        <f t="shared" si="129"/>
        <v>1</v>
      </c>
      <c r="BQ680" s="41">
        <f t="shared" si="130"/>
        <v>85</v>
      </c>
      <c r="BR680" s="41">
        <f t="shared" si="131"/>
        <v>45</v>
      </c>
    </row>
    <row r="681" spans="2:70" x14ac:dyDescent="0.3">
      <c r="B681" s="12" t="s">
        <v>850</v>
      </c>
      <c r="C681" s="12">
        <v>208021427</v>
      </c>
      <c r="D681" s="12" t="s">
        <v>851</v>
      </c>
      <c r="E681" s="12" t="s">
        <v>248</v>
      </c>
      <c r="F681" s="12" t="s">
        <v>738</v>
      </c>
      <c r="G681" s="12" t="s">
        <v>92</v>
      </c>
      <c r="H681" s="12" t="s">
        <v>5013</v>
      </c>
      <c r="I681" s="28">
        <v>1100000</v>
      </c>
      <c r="J681" s="28">
        <v>1099000</v>
      </c>
      <c r="K681" s="28">
        <v>1150000</v>
      </c>
      <c r="L681" s="28">
        <v>805000</v>
      </c>
      <c r="M681" s="28">
        <v>855000</v>
      </c>
      <c r="N681" s="28">
        <v>930000</v>
      </c>
      <c r="O681" s="29">
        <v>25</v>
      </c>
      <c r="P681" s="29">
        <v>25</v>
      </c>
      <c r="Q681" s="29">
        <v>25</v>
      </c>
      <c r="R681" s="28">
        <v>810</v>
      </c>
      <c r="S681" s="28">
        <v>620</v>
      </c>
      <c r="T681" s="30">
        <v>3.6</v>
      </c>
      <c r="U681" s="30">
        <v>-0.29999999999999982</v>
      </c>
      <c r="V681" s="30">
        <v>3.9</v>
      </c>
      <c r="W681" s="30">
        <v>4.2</v>
      </c>
      <c r="X681" s="31">
        <v>3.8290909090909091E-2</v>
      </c>
      <c r="Y681" s="30">
        <v>11</v>
      </c>
      <c r="Z681" s="30">
        <v>-0.5</v>
      </c>
      <c r="AA681" s="30">
        <v>11.5</v>
      </c>
      <c r="AB681" s="30">
        <v>11.1</v>
      </c>
      <c r="AC681" s="32">
        <v>0.33281835513772923</v>
      </c>
      <c r="AD681" s="30">
        <v>8.6918373848884656</v>
      </c>
      <c r="AE681" s="12">
        <v>537</v>
      </c>
      <c r="AF681" s="12">
        <v>413</v>
      </c>
      <c r="AG681" s="12">
        <v>528</v>
      </c>
      <c r="AH681" s="33">
        <v>4.4349621472814871</v>
      </c>
      <c r="AI681" s="34">
        <v>670000</v>
      </c>
      <c r="AJ681" s="34">
        <v>660000</v>
      </c>
      <c r="AK681" s="34">
        <v>690000</v>
      </c>
      <c r="AL681" s="35">
        <v>1.5151515151515152E-2</v>
      </c>
      <c r="AM681" s="35">
        <v>-2.8985507246376812E-2</v>
      </c>
      <c r="AN681" s="12">
        <v>3.7</v>
      </c>
      <c r="AO681" s="33">
        <v>0.30000000000000027</v>
      </c>
      <c r="AP681" s="12">
        <v>3.4</v>
      </c>
      <c r="AQ681" s="34">
        <v>590</v>
      </c>
      <c r="AR681" s="34">
        <v>550</v>
      </c>
      <c r="AS681" s="31">
        <v>7.2727272727272724E-2</v>
      </c>
      <c r="AT681" s="36">
        <v>2433.7600000000002</v>
      </c>
      <c r="AU681" s="30">
        <v>0.7601</v>
      </c>
      <c r="AV681" s="30">
        <v>0.2399</v>
      </c>
      <c r="AW681" s="30">
        <v>0.70230000000000004</v>
      </c>
      <c r="AX681" s="30">
        <v>0.13289999999999999</v>
      </c>
      <c r="AY681" s="30">
        <v>0.35830000000000001</v>
      </c>
      <c r="AZ681" s="30">
        <v>0.39290000000000003</v>
      </c>
      <c r="BA681" s="30">
        <v>0.22789999999999999</v>
      </c>
      <c r="BB681" s="37">
        <v>8</v>
      </c>
      <c r="BC681" s="29">
        <v>16</v>
      </c>
      <c r="BD681" s="38" t="s">
        <v>3254</v>
      </c>
      <c r="BE681" s="39">
        <v>145.06535152810801</v>
      </c>
      <c r="BF681" s="39">
        <v>-37.929331375140301</v>
      </c>
      <c r="BG681" s="40">
        <f t="shared" si="120"/>
        <v>57</v>
      </c>
      <c r="BH681" s="40">
        <f t="shared" si="121"/>
        <v>55</v>
      </c>
      <c r="BI681" s="40">
        <f t="shared" si="122"/>
        <v>70</v>
      </c>
      <c r="BJ681" s="40">
        <f t="shared" si="123"/>
        <v>9</v>
      </c>
      <c r="BK681" s="40">
        <f t="shared" si="124"/>
        <v>100</v>
      </c>
      <c r="BL681" s="40">
        <f t="shared" si="125"/>
        <v>69</v>
      </c>
      <c r="BM681" s="41">
        <f t="shared" si="126"/>
        <v>78</v>
      </c>
      <c r="BN681" s="40">
        <f t="shared" si="127"/>
        <v>63</v>
      </c>
      <c r="BO681" s="41">
        <f t="shared" si="128"/>
        <v>45</v>
      </c>
      <c r="BP681" s="41">
        <f t="shared" si="129"/>
        <v>1</v>
      </c>
      <c r="BQ681" s="41">
        <f t="shared" si="130"/>
        <v>80</v>
      </c>
      <c r="BR681" s="41">
        <f t="shared" si="131"/>
        <v>46</v>
      </c>
    </row>
    <row r="682" spans="2:70" x14ac:dyDescent="0.3">
      <c r="B682" s="12" t="s">
        <v>246</v>
      </c>
      <c r="C682" s="12">
        <v>208031183</v>
      </c>
      <c r="D682" s="12" t="s">
        <v>247</v>
      </c>
      <c r="E682" s="12" t="s">
        <v>248</v>
      </c>
      <c r="F682" s="12" t="s">
        <v>738</v>
      </c>
      <c r="G682" s="12" t="s">
        <v>92</v>
      </c>
      <c r="H682" s="12" t="s">
        <v>5013</v>
      </c>
      <c r="I682" s="28">
        <v>737000</v>
      </c>
      <c r="J682" s="28">
        <v>737000</v>
      </c>
      <c r="K682" s="28">
        <v>930000</v>
      </c>
      <c r="L682" s="28">
        <v>766000</v>
      </c>
      <c r="M682" s="28">
        <v>766000</v>
      </c>
      <c r="N682" s="28">
        <v>905000</v>
      </c>
      <c r="O682" s="29">
        <v>22</v>
      </c>
      <c r="P682" s="29">
        <v>26</v>
      </c>
      <c r="Q682" s="29">
        <v>14</v>
      </c>
      <c r="R682" s="28">
        <v>585</v>
      </c>
      <c r="S682" s="28">
        <v>550</v>
      </c>
      <c r="T682" s="30">
        <v>0.8</v>
      </c>
      <c r="U682" s="30">
        <v>0</v>
      </c>
      <c r="V682" s="30">
        <v>0.8</v>
      </c>
      <c r="W682" s="30">
        <v>0.3</v>
      </c>
      <c r="X682" s="31">
        <v>4.1275440976933517E-2</v>
      </c>
      <c r="Y682" s="30">
        <v>1.2</v>
      </c>
      <c r="Z682" s="30">
        <v>0.19999999999999996</v>
      </c>
      <c r="AA682" s="30">
        <v>1</v>
      </c>
      <c r="AB682" s="30">
        <v>0.9</v>
      </c>
      <c r="AC682" s="32">
        <v>0.22245376003893891</v>
      </c>
      <c r="AD682" s="30">
        <v>5.3894944493326085</v>
      </c>
      <c r="AE682" s="12">
        <v>250</v>
      </c>
      <c r="AF682" s="12">
        <v>210</v>
      </c>
      <c r="AG682" s="12">
        <v>439</v>
      </c>
      <c r="AH682" s="33">
        <v>2.9915333960489181</v>
      </c>
      <c r="AI682" s="34">
        <v>740000</v>
      </c>
      <c r="AJ682" s="34">
        <v>707500</v>
      </c>
      <c r="AK682" s="34">
        <v>690000</v>
      </c>
      <c r="AL682" s="35">
        <v>4.5936395759717315E-2</v>
      </c>
      <c r="AM682" s="35">
        <v>7.2463768115942032E-2</v>
      </c>
      <c r="AN682" s="12">
        <v>3</v>
      </c>
      <c r="AO682" s="33">
        <v>0.20000000000000018</v>
      </c>
      <c r="AP682" s="12">
        <v>2.8</v>
      </c>
      <c r="AQ682" s="34">
        <v>550</v>
      </c>
      <c r="AR682" s="34">
        <v>520</v>
      </c>
      <c r="AS682" s="31">
        <v>5.7692307692307696E-2</v>
      </c>
      <c r="AT682" s="36">
        <v>2629.76</v>
      </c>
      <c r="AU682" s="30">
        <v>0.85470000000000002</v>
      </c>
      <c r="AV682" s="30">
        <v>0.14530000000000001</v>
      </c>
      <c r="AW682" s="30">
        <v>0.85260000000000002</v>
      </c>
      <c r="AX682" s="30">
        <v>4.6100000000000002E-2</v>
      </c>
      <c r="AY682" s="30">
        <v>0.37019999999999997</v>
      </c>
      <c r="AZ682" s="30">
        <v>0.47960000000000003</v>
      </c>
      <c r="BA682" s="30">
        <v>0.1065</v>
      </c>
      <c r="BB682" s="37">
        <v>7</v>
      </c>
      <c r="BC682" s="29">
        <v>27</v>
      </c>
      <c r="BD682" s="38" t="s">
        <v>2799</v>
      </c>
      <c r="BE682" s="39">
        <v>145.12325087809299</v>
      </c>
      <c r="BF682" s="39">
        <v>-38.022068145606902</v>
      </c>
      <c r="BG682" s="40">
        <f t="shared" si="120"/>
        <v>100</v>
      </c>
      <c r="BH682" s="40">
        <f t="shared" si="121"/>
        <v>67</v>
      </c>
      <c r="BI682" s="40">
        <f t="shared" si="122"/>
        <v>88</v>
      </c>
      <c r="BJ682" s="40">
        <f t="shared" si="123"/>
        <v>24</v>
      </c>
      <c r="BK682" s="40">
        <f t="shared" si="124"/>
        <v>100</v>
      </c>
      <c r="BL682" s="40">
        <f t="shared" si="125"/>
        <v>71</v>
      </c>
      <c r="BM682" s="41">
        <f t="shared" si="126"/>
        <v>88</v>
      </c>
      <c r="BN682" s="40">
        <f t="shared" si="127"/>
        <v>96</v>
      </c>
      <c r="BO682" s="41">
        <f t="shared" si="128"/>
        <v>100</v>
      </c>
      <c r="BP682" s="41">
        <f t="shared" si="129"/>
        <v>97</v>
      </c>
      <c r="BQ682" s="41">
        <f t="shared" si="130"/>
        <v>70</v>
      </c>
      <c r="BR682" s="41">
        <f t="shared" si="131"/>
        <v>67</v>
      </c>
    </row>
    <row r="683" spans="2:70" x14ac:dyDescent="0.3">
      <c r="B683" s="12" t="s">
        <v>852</v>
      </c>
      <c r="C683" s="12">
        <v>208031185</v>
      </c>
      <c r="D683" s="12" t="s">
        <v>247</v>
      </c>
      <c r="E683" s="12" t="s">
        <v>248</v>
      </c>
      <c r="F683" s="12" t="s">
        <v>738</v>
      </c>
      <c r="G683" s="12" t="s">
        <v>92</v>
      </c>
      <c r="H683" s="12" t="s">
        <v>5013</v>
      </c>
      <c r="I683" s="28">
        <v>730000</v>
      </c>
      <c r="J683" s="28">
        <v>730000</v>
      </c>
      <c r="K683" s="28">
        <v>709500</v>
      </c>
      <c r="L683" s="28">
        <v>750000</v>
      </c>
      <c r="M683" s="28">
        <v>740000</v>
      </c>
      <c r="N683" s="28">
        <v>706000</v>
      </c>
      <c r="O683" s="29">
        <v>38</v>
      </c>
      <c r="P683" s="29">
        <v>28</v>
      </c>
      <c r="Q683" s="29">
        <v>27</v>
      </c>
      <c r="R683" s="28">
        <v>590</v>
      </c>
      <c r="S683" s="28">
        <v>550</v>
      </c>
      <c r="T683" s="30">
        <v>3</v>
      </c>
      <c r="U683" s="30">
        <v>0</v>
      </c>
      <c r="V683" s="30">
        <v>3</v>
      </c>
      <c r="W683" s="30">
        <v>3</v>
      </c>
      <c r="X683" s="31">
        <v>4.202739726027397E-2</v>
      </c>
      <c r="Y683" s="30">
        <v>4.8</v>
      </c>
      <c r="Z683" s="30">
        <v>-0.29999999999999982</v>
      </c>
      <c r="AA683" s="30">
        <v>5.0999999999999996</v>
      </c>
      <c r="AB683" s="30">
        <v>4.5999999999999996</v>
      </c>
      <c r="AC683" s="32">
        <v>0.28428802713746049</v>
      </c>
      <c r="AD683" s="30">
        <v>6.7643500590073717</v>
      </c>
      <c r="AE683" s="12">
        <v>250</v>
      </c>
      <c r="AF683" s="12">
        <v>210</v>
      </c>
      <c r="AG683" s="12">
        <v>439</v>
      </c>
      <c r="AH683" s="33">
        <v>2.9915333960489181</v>
      </c>
      <c r="AI683" s="34">
        <v>740000</v>
      </c>
      <c r="AJ683" s="34">
        <v>707500</v>
      </c>
      <c r="AK683" s="34">
        <v>690000</v>
      </c>
      <c r="AL683" s="35">
        <v>4.5936395759717315E-2</v>
      </c>
      <c r="AM683" s="35">
        <v>7.2463768115942032E-2</v>
      </c>
      <c r="AN683" s="12">
        <v>3</v>
      </c>
      <c r="AO683" s="33">
        <v>0.20000000000000018</v>
      </c>
      <c r="AP683" s="12">
        <v>2.8</v>
      </c>
      <c r="AQ683" s="34">
        <v>550</v>
      </c>
      <c r="AR683" s="34">
        <v>520</v>
      </c>
      <c r="AS683" s="31">
        <v>5.7692307692307696E-2</v>
      </c>
      <c r="AT683" s="36">
        <v>2075.36</v>
      </c>
      <c r="AU683" s="30">
        <v>0.69340000000000002</v>
      </c>
      <c r="AV683" s="30">
        <v>0.30659999999999998</v>
      </c>
      <c r="AW683" s="30">
        <v>0.5444</v>
      </c>
      <c r="AX683" s="30">
        <v>0.31080000000000002</v>
      </c>
      <c r="AY683" s="30">
        <v>0.35780000000000001</v>
      </c>
      <c r="AZ683" s="30">
        <v>0.39250000000000002</v>
      </c>
      <c r="BA683" s="30">
        <v>0.20810000000000001</v>
      </c>
      <c r="BB683" s="37">
        <v>6</v>
      </c>
      <c r="BC683" s="29">
        <v>33</v>
      </c>
      <c r="BD683" s="38" t="s">
        <v>3255</v>
      </c>
      <c r="BE683" s="39">
        <v>145.14592464809499</v>
      </c>
      <c r="BF683" s="39">
        <v>-38.068033061525099</v>
      </c>
      <c r="BG683" s="40">
        <f t="shared" si="120"/>
        <v>67</v>
      </c>
      <c r="BH683" s="40">
        <f t="shared" si="121"/>
        <v>67</v>
      </c>
      <c r="BI683" s="40">
        <f t="shared" si="122"/>
        <v>88</v>
      </c>
      <c r="BJ683" s="40">
        <f t="shared" si="123"/>
        <v>24</v>
      </c>
      <c r="BK683" s="40">
        <f t="shared" si="124"/>
        <v>100</v>
      </c>
      <c r="BL683" s="40">
        <f t="shared" si="125"/>
        <v>69</v>
      </c>
      <c r="BM683" s="41">
        <f t="shared" si="126"/>
        <v>90</v>
      </c>
      <c r="BN683" s="40">
        <f t="shared" si="127"/>
        <v>83</v>
      </c>
      <c r="BO683" s="41">
        <f t="shared" si="128"/>
        <v>77</v>
      </c>
      <c r="BP683" s="41">
        <f t="shared" si="129"/>
        <v>37</v>
      </c>
      <c r="BQ683" s="41">
        <f t="shared" si="130"/>
        <v>60</v>
      </c>
      <c r="BR683" s="41">
        <f t="shared" si="131"/>
        <v>56</v>
      </c>
    </row>
    <row r="684" spans="2:70" x14ac:dyDescent="0.3">
      <c r="B684" s="12" t="s">
        <v>632</v>
      </c>
      <c r="C684" s="12">
        <v>208031186</v>
      </c>
      <c r="D684" s="12" t="s">
        <v>247</v>
      </c>
      <c r="E684" s="12" t="s">
        <v>248</v>
      </c>
      <c r="F684" s="12" t="s">
        <v>738</v>
      </c>
      <c r="G684" s="12" t="s">
        <v>92</v>
      </c>
      <c r="H684" s="12" t="s">
        <v>5013</v>
      </c>
      <c r="I684" s="28">
        <v>695000</v>
      </c>
      <c r="J684" s="28">
        <v>672000</v>
      </c>
      <c r="K684" s="28">
        <v>673100</v>
      </c>
      <c r="L684" s="28">
        <v>720000</v>
      </c>
      <c r="M684" s="28">
        <v>713500</v>
      </c>
      <c r="N684" s="28">
        <v>656500</v>
      </c>
      <c r="O684" s="29">
        <v>30</v>
      </c>
      <c r="P684" s="29">
        <v>30</v>
      </c>
      <c r="Q684" s="29">
        <v>25</v>
      </c>
      <c r="R684" s="28">
        <v>550</v>
      </c>
      <c r="S684" s="28">
        <v>495</v>
      </c>
      <c r="T684" s="30">
        <v>3.6</v>
      </c>
      <c r="U684" s="30">
        <v>0</v>
      </c>
      <c r="V684" s="30">
        <v>3.6</v>
      </c>
      <c r="W684" s="30">
        <v>3.3</v>
      </c>
      <c r="X684" s="31">
        <v>4.1151079136690645E-2</v>
      </c>
      <c r="Y684" s="30">
        <v>5.4</v>
      </c>
      <c r="Z684" s="30">
        <v>-0.19999999999999929</v>
      </c>
      <c r="AA684" s="30">
        <v>5.6</v>
      </c>
      <c r="AB684" s="30">
        <v>5.9</v>
      </c>
      <c r="AC684" s="32">
        <v>0.28583901546648927</v>
      </c>
      <c r="AD684" s="30">
        <v>6.9460879632590924</v>
      </c>
      <c r="AE684" s="12">
        <v>250</v>
      </c>
      <c r="AF684" s="12">
        <v>210</v>
      </c>
      <c r="AG684" s="12">
        <v>439</v>
      </c>
      <c r="AH684" s="33">
        <v>2.9915333960489181</v>
      </c>
      <c r="AI684" s="34">
        <v>740000</v>
      </c>
      <c r="AJ684" s="34">
        <v>707500</v>
      </c>
      <c r="AK684" s="34">
        <v>690000</v>
      </c>
      <c r="AL684" s="35">
        <v>4.5936395759717315E-2</v>
      </c>
      <c r="AM684" s="35">
        <v>7.2463768115942032E-2</v>
      </c>
      <c r="AN684" s="12">
        <v>3</v>
      </c>
      <c r="AO684" s="33">
        <v>0.20000000000000018</v>
      </c>
      <c r="AP684" s="12">
        <v>2.8</v>
      </c>
      <c r="AQ684" s="34">
        <v>550</v>
      </c>
      <c r="AR684" s="34">
        <v>520</v>
      </c>
      <c r="AS684" s="31">
        <v>5.7692307692307696E-2</v>
      </c>
      <c r="AT684" s="36">
        <v>1924.16</v>
      </c>
      <c r="AU684" s="30">
        <v>0.62139999999999995</v>
      </c>
      <c r="AV684" s="30">
        <v>0.37859999999999999</v>
      </c>
      <c r="AW684" s="30">
        <v>0.36480000000000001</v>
      </c>
      <c r="AX684" s="30">
        <v>0.34050000000000002</v>
      </c>
      <c r="AY684" s="30">
        <v>0.29430000000000001</v>
      </c>
      <c r="AZ684" s="30">
        <v>0.373</v>
      </c>
      <c r="BA684" s="30">
        <v>0.30530000000000002</v>
      </c>
      <c r="BB684" s="37">
        <v>8</v>
      </c>
      <c r="BC684" s="29">
        <v>31</v>
      </c>
      <c r="BD684" s="38" t="s">
        <v>3081</v>
      </c>
      <c r="BE684" s="39">
        <v>145.12594844089301</v>
      </c>
      <c r="BF684" s="39">
        <v>-38.058861385096101</v>
      </c>
      <c r="BG684" s="40">
        <f t="shared" si="120"/>
        <v>57</v>
      </c>
      <c r="BH684" s="40">
        <f t="shared" si="121"/>
        <v>67</v>
      </c>
      <c r="BI684" s="40">
        <f t="shared" si="122"/>
        <v>88</v>
      </c>
      <c r="BJ684" s="40">
        <f t="shared" si="123"/>
        <v>24</v>
      </c>
      <c r="BK684" s="40">
        <f t="shared" si="124"/>
        <v>100</v>
      </c>
      <c r="BL684" s="40">
        <f t="shared" si="125"/>
        <v>55</v>
      </c>
      <c r="BM684" s="41">
        <f t="shared" si="126"/>
        <v>87</v>
      </c>
      <c r="BN684" s="40">
        <f t="shared" si="127"/>
        <v>81</v>
      </c>
      <c r="BO684" s="41">
        <f t="shared" si="128"/>
        <v>76</v>
      </c>
      <c r="BP684" s="41">
        <f t="shared" si="129"/>
        <v>27</v>
      </c>
      <c r="BQ684" s="41">
        <f t="shared" si="130"/>
        <v>80</v>
      </c>
      <c r="BR684" s="41">
        <f t="shared" si="131"/>
        <v>54</v>
      </c>
    </row>
    <row r="685" spans="2:70" x14ac:dyDescent="0.3">
      <c r="B685" s="12" t="s">
        <v>249</v>
      </c>
      <c r="C685" s="12">
        <v>208031187</v>
      </c>
      <c r="D685" s="12" t="s">
        <v>247</v>
      </c>
      <c r="E685" s="12" t="s">
        <v>248</v>
      </c>
      <c r="F685" s="12" t="s">
        <v>738</v>
      </c>
      <c r="G685" s="12" t="s">
        <v>92</v>
      </c>
      <c r="H685" s="12" t="s">
        <v>5013</v>
      </c>
      <c r="I685" s="28">
        <v>690000</v>
      </c>
      <c r="J685" s="28">
        <v>690000</v>
      </c>
      <c r="K685" s="28">
        <v>680000</v>
      </c>
      <c r="L685" s="28">
        <v>715000</v>
      </c>
      <c r="M685" s="28">
        <v>715000</v>
      </c>
      <c r="N685" s="28">
        <v>790000</v>
      </c>
      <c r="O685" s="29">
        <v>14</v>
      </c>
      <c r="P685" s="29">
        <v>14</v>
      </c>
      <c r="Q685" s="29">
        <v>17</v>
      </c>
      <c r="R685" s="28">
        <v>580</v>
      </c>
      <c r="S685" s="28">
        <v>495</v>
      </c>
      <c r="T685" s="30">
        <v>2.5</v>
      </c>
      <c r="U685" s="30">
        <v>-0.10000000000000009</v>
      </c>
      <c r="V685" s="30">
        <v>2.6</v>
      </c>
      <c r="W685" s="30">
        <v>1.5</v>
      </c>
      <c r="X685" s="31">
        <v>4.3710144927536235E-2</v>
      </c>
      <c r="Y685" s="30">
        <v>2.5</v>
      </c>
      <c r="Z685" s="30">
        <v>-0.29999999999999982</v>
      </c>
      <c r="AA685" s="30">
        <v>2.8</v>
      </c>
      <c r="AB685" s="30">
        <v>2.8</v>
      </c>
      <c r="AC685" s="32">
        <v>0.27737393832733948</v>
      </c>
      <c r="AD685" s="30">
        <v>6.3457565466135355</v>
      </c>
      <c r="AE685" s="12">
        <v>250</v>
      </c>
      <c r="AF685" s="12">
        <v>210</v>
      </c>
      <c r="AG685" s="12">
        <v>439</v>
      </c>
      <c r="AH685" s="33">
        <v>2.9915333960489181</v>
      </c>
      <c r="AI685" s="34">
        <v>740000</v>
      </c>
      <c r="AJ685" s="34">
        <v>707500</v>
      </c>
      <c r="AK685" s="34">
        <v>690000</v>
      </c>
      <c r="AL685" s="35">
        <v>4.5936395759717315E-2</v>
      </c>
      <c r="AM685" s="35">
        <v>7.2463768115942032E-2</v>
      </c>
      <c r="AN685" s="12">
        <v>3</v>
      </c>
      <c r="AO685" s="33">
        <v>0.20000000000000018</v>
      </c>
      <c r="AP685" s="12">
        <v>2.8</v>
      </c>
      <c r="AQ685" s="34">
        <v>550</v>
      </c>
      <c r="AR685" s="34">
        <v>520</v>
      </c>
      <c r="AS685" s="31">
        <v>5.7692307692307696E-2</v>
      </c>
      <c r="AT685" s="36">
        <v>2091.0400000000004</v>
      </c>
      <c r="AU685" s="30">
        <v>0.74909999999999999</v>
      </c>
      <c r="AV685" s="30">
        <v>0.25090000000000001</v>
      </c>
      <c r="AW685" s="30">
        <v>0.78859999999999997</v>
      </c>
      <c r="AX685" s="30">
        <v>0.13139999999999999</v>
      </c>
      <c r="AY685" s="30">
        <v>0.39360000000000001</v>
      </c>
      <c r="AZ685" s="30">
        <v>0.45140000000000002</v>
      </c>
      <c r="BA685" s="30">
        <v>0.1288</v>
      </c>
      <c r="BB685" s="37">
        <v>6</v>
      </c>
      <c r="BC685" s="29">
        <v>30</v>
      </c>
      <c r="BD685" s="38" t="s">
        <v>2800</v>
      </c>
      <c r="BE685" s="39">
        <v>145.135905203889</v>
      </c>
      <c r="BF685" s="39">
        <v>-38.045323965678897</v>
      </c>
      <c r="BG685" s="40">
        <f t="shared" si="120"/>
        <v>75</v>
      </c>
      <c r="BH685" s="40">
        <f t="shared" si="121"/>
        <v>67</v>
      </c>
      <c r="BI685" s="40">
        <f t="shared" si="122"/>
        <v>88</v>
      </c>
      <c r="BJ685" s="40">
        <f t="shared" si="123"/>
        <v>24</v>
      </c>
      <c r="BK685" s="40">
        <f t="shared" si="124"/>
        <v>100</v>
      </c>
      <c r="BL685" s="40">
        <f t="shared" si="125"/>
        <v>77</v>
      </c>
      <c r="BM685" s="41">
        <f t="shared" si="126"/>
        <v>96</v>
      </c>
      <c r="BN685" s="40">
        <f t="shared" si="127"/>
        <v>87</v>
      </c>
      <c r="BO685" s="41">
        <f t="shared" si="128"/>
        <v>82</v>
      </c>
      <c r="BP685" s="41">
        <f t="shared" si="129"/>
        <v>75</v>
      </c>
      <c r="BQ685" s="41">
        <f t="shared" si="130"/>
        <v>60</v>
      </c>
      <c r="BR685" s="41">
        <f t="shared" si="131"/>
        <v>61</v>
      </c>
    </row>
    <row r="686" spans="2:70" x14ac:dyDescent="0.3">
      <c r="B686" s="12" t="s">
        <v>737</v>
      </c>
      <c r="C686" s="12">
        <v>208031188</v>
      </c>
      <c r="D686" s="12" t="s">
        <v>247</v>
      </c>
      <c r="E686" s="12" t="s">
        <v>248</v>
      </c>
      <c r="F686" s="12" t="e">
        <v>#N/A</v>
      </c>
      <c r="G686" s="12" t="s">
        <v>92</v>
      </c>
      <c r="H686" s="12" t="s">
        <v>5013</v>
      </c>
      <c r="I686" s="28">
        <v>690000</v>
      </c>
      <c r="J686" s="28">
        <v>700000</v>
      </c>
      <c r="K686" s="28">
        <v>690000</v>
      </c>
      <c r="L686" s="28">
        <v>765250</v>
      </c>
      <c r="M686" s="28">
        <v>772000</v>
      </c>
      <c r="N686" s="28">
        <v>728000</v>
      </c>
      <c r="O686" s="29">
        <v>28</v>
      </c>
      <c r="P686" s="29">
        <v>26</v>
      </c>
      <c r="Q686" s="29">
        <v>25</v>
      </c>
      <c r="R686" s="28">
        <v>550</v>
      </c>
      <c r="S686" s="28">
        <v>510</v>
      </c>
      <c r="T686" s="30">
        <v>3.3</v>
      </c>
      <c r="U686" s="30">
        <v>-0.10000000000000009</v>
      </c>
      <c r="V686" s="30">
        <v>3.4</v>
      </c>
      <c r="W686" s="30">
        <v>2.6</v>
      </c>
      <c r="X686" s="31">
        <v>4.1449275362318842E-2</v>
      </c>
      <c r="Y686" s="30">
        <v>6.5</v>
      </c>
      <c r="Z686" s="30">
        <v>-0.70000000000000018</v>
      </c>
      <c r="AA686" s="30">
        <v>7.2</v>
      </c>
      <c r="AB686" s="30">
        <v>7.4</v>
      </c>
      <c r="AC686" s="32">
        <v>0.26501426258576821</v>
      </c>
      <c r="AD686" s="30">
        <v>6.3937007407055972</v>
      </c>
      <c r="AE686" s="12">
        <v>250</v>
      </c>
      <c r="AF686" s="12">
        <v>210</v>
      </c>
      <c r="AG686" s="12">
        <v>439</v>
      </c>
      <c r="AH686" s="33">
        <v>2.9915333960489181</v>
      </c>
      <c r="AI686" s="34">
        <v>740000</v>
      </c>
      <c r="AJ686" s="34">
        <v>707500</v>
      </c>
      <c r="AK686" s="34">
        <v>690000</v>
      </c>
      <c r="AL686" s="35">
        <v>4.5936395759717315E-2</v>
      </c>
      <c r="AM686" s="35">
        <v>7.2463768115942032E-2</v>
      </c>
      <c r="AN686" s="12">
        <v>3</v>
      </c>
      <c r="AO686" s="33">
        <v>0.20000000000000018</v>
      </c>
      <c r="AP686" s="12">
        <v>2.8</v>
      </c>
      <c r="AQ686" s="34">
        <v>550</v>
      </c>
      <c r="AR686" s="34">
        <v>520</v>
      </c>
      <c r="AS686" s="31">
        <v>5.7692307692307696E-2</v>
      </c>
      <c r="AT686" s="36">
        <v>2075.36</v>
      </c>
      <c r="AU686" s="30">
        <v>0.6663</v>
      </c>
      <c r="AV686" s="30">
        <v>0.3337</v>
      </c>
      <c r="AW686" s="30">
        <v>0.54179999999999995</v>
      </c>
      <c r="AX686" s="30">
        <v>0.24990000000000001</v>
      </c>
      <c r="AY686" s="30">
        <v>0.32840000000000003</v>
      </c>
      <c r="AZ686" s="30">
        <v>0.36759999999999998</v>
      </c>
      <c r="BA686" s="30">
        <v>0.27450000000000002</v>
      </c>
      <c r="BB686" s="37">
        <v>7.5</v>
      </c>
      <c r="BC686" s="29">
        <v>19</v>
      </c>
      <c r="BD686" s="38" t="s">
        <v>3166</v>
      </c>
      <c r="BE686" s="39">
        <v>145.065227611041</v>
      </c>
      <c r="BF686" s="39">
        <v>-37.960782796336403</v>
      </c>
      <c r="BG686" s="40">
        <f t="shared" si="120"/>
        <v>62</v>
      </c>
      <c r="BH686" s="40">
        <f t="shared" si="121"/>
        <v>67</v>
      </c>
      <c r="BI686" s="40">
        <f t="shared" si="122"/>
        <v>88</v>
      </c>
      <c r="BJ686" s="40">
        <f t="shared" si="123"/>
        <v>24</v>
      </c>
      <c r="BK686" s="40">
        <f t="shared" si="124"/>
        <v>100</v>
      </c>
      <c r="BL686" s="40">
        <f t="shared" si="125"/>
        <v>62</v>
      </c>
      <c r="BM686" s="41">
        <f t="shared" si="126"/>
        <v>88</v>
      </c>
      <c r="BN686" s="40">
        <f t="shared" si="127"/>
        <v>86</v>
      </c>
      <c r="BO686" s="41">
        <f t="shared" si="128"/>
        <v>90</v>
      </c>
      <c r="BP686" s="41">
        <f t="shared" si="129"/>
        <v>9</v>
      </c>
      <c r="BQ686" s="41">
        <f t="shared" si="130"/>
        <v>75</v>
      </c>
      <c r="BR686" s="41">
        <f t="shared" si="131"/>
        <v>54</v>
      </c>
    </row>
    <row r="687" spans="2:70" x14ac:dyDescent="0.3">
      <c r="B687" s="12" t="s">
        <v>445</v>
      </c>
      <c r="C687" s="12">
        <v>208031189</v>
      </c>
      <c r="D687" s="12" t="s">
        <v>247</v>
      </c>
      <c r="E687" s="12" t="s">
        <v>248</v>
      </c>
      <c r="F687" s="12" t="s">
        <v>738</v>
      </c>
      <c r="G687" s="12" t="s">
        <v>92</v>
      </c>
      <c r="H687" s="12" t="s">
        <v>5013</v>
      </c>
      <c r="I687" s="28">
        <v>850500</v>
      </c>
      <c r="J687" s="28">
        <v>855750</v>
      </c>
      <c r="K687" s="28">
        <v>816400</v>
      </c>
      <c r="L687" s="28">
        <v>825000</v>
      </c>
      <c r="M687" s="28">
        <v>880000</v>
      </c>
      <c r="N687" s="28">
        <v>865000</v>
      </c>
      <c r="O687" s="29">
        <v>27</v>
      </c>
      <c r="P687" s="29">
        <v>28</v>
      </c>
      <c r="Q687" s="29">
        <v>30</v>
      </c>
      <c r="R687" s="28">
        <v>650</v>
      </c>
      <c r="S687" s="28">
        <v>590</v>
      </c>
      <c r="T687" s="30">
        <v>2.8</v>
      </c>
      <c r="U687" s="30">
        <v>-0.10000000000000009</v>
      </c>
      <c r="V687" s="30">
        <v>2.9</v>
      </c>
      <c r="W687" s="30">
        <v>2.7</v>
      </c>
      <c r="X687" s="31">
        <v>3.9741328630217516E-2</v>
      </c>
      <c r="Y687" s="30">
        <v>5.7</v>
      </c>
      <c r="Z687" s="30">
        <v>-9.9999999999999645E-2</v>
      </c>
      <c r="AA687" s="30">
        <v>5.8</v>
      </c>
      <c r="AB687" s="30">
        <v>6.4</v>
      </c>
      <c r="AC687" s="32">
        <v>0.2610693400167084</v>
      </c>
      <c r="AD687" s="30">
        <v>6.5692151977577069</v>
      </c>
      <c r="AE687" s="12">
        <v>250</v>
      </c>
      <c r="AF687" s="12">
        <v>210</v>
      </c>
      <c r="AG687" s="12">
        <v>439</v>
      </c>
      <c r="AH687" s="33">
        <v>2.9915333960489181</v>
      </c>
      <c r="AI687" s="34">
        <v>740000</v>
      </c>
      <c r="AJ687" s="34">
        <v>707500</v>
      </c>
      <c r="AK687" s="34">
        <v>690000</v>
      </c>
      <c r="AL687" s="35">
        <v>4.5936395759717315E-2</v>
      </c>
      <c r="AM687" s="35">
        <v>7.2463768115942032E-2</v>
      </c>
      <c r="AN687" s="12">
        <v>3</v>
      </c>
      <c r="AO687" s="33">
        <v>0.20000000000000018</v>
      </c>
      <c r="AP687" s="12">
        <v>2.8</v>
      </c>
      <c r="AQ687" s="34">
        <v>550</v>
      </c>
      <c r="AR687" s="34">
        <v>520</v>
      </c>
      <c r="AS687" s="31">
        <v>5.7692307692307696E-2</v>
      </c>
      <c r="AT687" s="36">
        <v>2489.7600000000002</v>
      </c>
      <c r="AU687" s="30">
        <v>0.73809999999999998</v>
      </c>
      <c r="AV687" s="30">
        <v>0.26190000000000002</v>
      </c>
      <c r="AW687" s="30">
        <v>0.60089999999999999</v>
      </c>
      <c r="AX687" s="30">
        <v>0.1411</v>
      </c>
      <c r="AY687" s="30">
        <v>0.35549999999999998</v>
      </c>
      <c r="AZ687" s="30">
        <v>0.4158</v>
      </c>
      <c r="BA687" s="30">
        <v>0.21210000000000001</v>
      </c>
      <c r="BB687" s="37">
        <v>7</v>
      </c>
      <c r="BC687" s="29">
        <v>27</v>
      </c>
      <c r="BD687" s="38" t="s">
        <v>2941</v>
      </c>
      <c r="BE687" s="39">
        <v>145.106484029082</v>
      </c>
      <c r="BF687" s="39">
        <v>-38.025803958029599</v>
      </c>
      <c r="BG687" s="40">
        <f t="shared" si="120"/>
        <v>70</v>
      </c>
      <c r="BH687" s="40">
        <f t="shared" si="121"/>
        <v>67</v>
      </c>
      <c r="BI687" s="40">
        <f t="shared" si="122"/>
        <v>88</v>
      </c>
      <c r="BJ687" s="40">
        <f t="shared" si="123"/>
        <v>24</v>
      </c>
      <c r="BK687" s="40">
        <f t="shared" si="124"/>
        <v>100</v>
      </c>
      <c r="BL687" s="40">
        <f t="shared" si="125"/>
        <v>68</v>
      </c>
      <c r="BM687" s="41">
        <f t="shared" si="126"/>
        <v>83</v>
      </c>
      <c r="BN687" s="40">
        <f t="shared" si="127"/>
        <v>84</v>
      </c>
      <c r="BO687" s="41">
        <f t="shared" si="128"/>
        <v>93</v>
      </c>
      <c r="BP687" s="41">
        <f t="shared" si="129"/>
        <v>22</v>
      </c>
      <c r="BQ687" s="41">
        <f t="shared" si="130"/>
        <v>70</v>
      </c>
      <c r="BR687" s="41">
        <f t="shared" si="131"/>
        <v>56</v>
      </c>
    </row>
    <row r="688" spans="2:70" x14ac:dyDescent="0.3">
      <c r="B688" s="12" t="s">
        <v>853</v>
      </c>
      <c r="C688" s="12">
        <v>208031190</v>
      </c>
      <c r="D688" s="12" t="s">
        <v>247</v>
      </c>
      <c r="E688" s="12" t="s">
        <v>248</v>
      </c>
      <c r="F688" s="12" t="s">
        <v>738</v>
      </c>
      <c r="G688" s="12" t="s">
        <v>92</v>
      </c>
      <c r="H688" s="12" t="s">
        <v>5013</v>
      </c>
      <c r="I688" s="28">
        <v>670000</v>
      </c>
      <c r="J688" s="28">
        <v>650000</v>
      </c>
      <c r="K688" s="28">
        <v>680000</v>
      </c>
      <c r="L688" s="28">
        <v>680000</v>
      </c>
      <c r="M688" s="28">
        <v>620000</v>
      </c>
      <c r="N688" s="28">
        <v>667500</v>
      </c>
      <c r="O688" s="29">
        <v>25</v>
      </c>
      <c r="P688" s="29">
        <v>25</v>
      </c>
      <c r="Q688" s="29">
        <v>26</v>
      </c>
      <c r="R688" s="28">
        <v>540</v>
      </c>
      <c r="S688" s="28">
        <v>470</v>
      </c>
      <c r="T688" s="30">
        <v>3.5</v>
      </c>
      <c r="U688" s="30">
        <v>0</v>
      </c>
      <c r="V688" s="30">
        <v>3.5</v>
      </c>
      <c r="W688" s="30">
        <v>3.2</v>
      </c>
      <c r="X688" s="31">
        <v>4.1910447761194028E-2</v>
      </c>
      <c r="Y688" s="30">
        <v>7.2</v>
      </c>
      <c r="Z688" s="30">
        <v>-0.29999999999999982</v>
      </c>
      <c r="AA688" s="30">
        <v>7.5</v>
      </c>
      <c r="AB688" s="30">
        <v>7.6</v>
      </c>
      <c r="AC688" s="32">
        <v>0.25523708689404823</v>
      </c>
      <c r="AD688" s="30">
        <v>6.0900586972582733</v>
      </c>
      <c r="AE688" s="12">
        <v>250</v>
      </c>
      <c r="AF688" s="12">
        <v>210</v>
      </c>
      <c r="AG688" s="12">
        <v>439</v>
      </c>
      <c r="AH688" s="33">
        <v>2.9915333960489181</v>
      </c>
      <c r="AI688" s="34">
        <v>740000</v>
      </c>
      <c r="AJ688" s="34">
        <v>707500</v>
      </c>
      <c r="AK688" s="34">
        <v>690000</v>
      </c>
      <c r="AL688" s="35">
        <v>4.5936395759717315E-2</v>
      </c>
      <c r="AM688" s="35">
        <v>7.2463768115942032E-2</v>
      </c>
      <c r="AN688" s="12">
        <v>3</v>
      </c>
      <c r="AO688" s="33">
        <v>0.20000000000000018</v>
      </c>
      <c r="AP688" s="12">
        <v>2.8</v>
      </c>
      <c r="AQ688" s="34">
        <v>550</v>
      </c>
      <c r="AR688" s="34">
        <v>520</v>
      </c>
      <c r="AS688" s="31">
        <v>5.7692307692307696E-2</v>
      </c>
      <c r="AT688" s="36">
        <v>2115.6800000000003</v>
      </c>
      <c r="AU688" s="30">
        <v>0.64810000000000001</v>
      </c>
      <c r="AV688" s="30">
        <v>0.35189999999999999</v>
      </c>
      <c r="AW688" s="30">
        <v>0.43969999999999998</v>
      </c>
      <c r="AX688" s="30">
        <v>0.372</v>
      </c>
      <c r="AY688" s="30">
        <v>0.31730000000000003</v>
      </c>
      <c r="AZ688" s="30">
        <v>0.33910000000000001</v>
      </c>
      <c r="BA688" s="30">
        <v>0.32190000000000002</v>
      </c>
      <c r="BB688" s="37">
        <v>10</v>
      </c>
      <c r="BC688" s="29">
        <v>21</v>
      </c>
      <c r="BD688" s="38" t="s">
        <v>3256</v>
      </c>
      <c r="BE688" s="39">
        <v>145.06168971763</v>
      </c>
      <c r="BF688" s="39">
        <v>-37.983525741706799</v>
      </c>
      <c r="BG688" s="40">
        <f t="shared" si="120"/>
        <v>59</v>
      </c>
      <c r="BH688" s="40">
        <f t="shared" si="121"/>
        <v>67</v>
      </c>
      <c r="BI688" s="40">
        <f t="shared" si="122"/>
        <v>88</v>
      </c>
      <c r="BJ688" s="40">
        <f t="shared" si="123"/>
        <v>24</v>
      </c>
      <c r="BK688" s="40">
        <f t="shared" si="124"/>
        <v>100</v>
      </c>
      <c r="BL688" s="40">
        <f t="shared" si="125"/>
        <v>60</v>
      </c>
      <c r="BM688" s="41">
        <f t="shared" si="126"/>
        <v>90</v>
      </c>
      <c r="BN688" s="40">
        <f t="shared" si="127"/>
        <v>89</v>
      </c>
      <c r="BO688" s="41">
        <f t="shared" si="128"/>
        <v>97</v>
      </c>
      <c r="BP688" s="41">
        <f t="shared" si="129"/>
        <v>1</v>
      </c>
      <c r="BQ688" s="41">
        <f t="shared" si="130"/>
        <v>100</v>
      </c>
      <c r="BR688" s="41">
        <f t="shared" si="131"/>
        <v>56</v>
      </c>
    </row>
    <row r="689" spans="2:70" x14ac:dyDescent="0.3">
      <c r="B689" s="12" t="s">
        <v>375</v>
      </c>
      <c r="C689" s="12">
        <v>208031191</v>
      </c>
      <c r="D689" s="12" t="s">
        <v>247</v>
      </c>
      <c r="E689" s="12" t="s">
        <v>248</v>
      </c>
      <c r="F689" s="12" t="s">
        <v>738</v>
      </c>
      <c r="G689" s="12" t="s">
        <v>92</v>
      </c>
      <c r="H689" s="12" t="s">
        <v>5013</v>
      </c>
      <c r="I689" s="28">
        <v>715000</v>
      </c>
      <c r="J689" s="28">
        <v>750000</v>
      </c>
      <c r="K689" s="28">
        <v>680000</v>
      </c>
      <c r="L689" s="28">
        <v>740000</v>
      </c>
      <c r="M689" s="28">
        <v>675000</v>
      </c>
      <c r="N689" s="28">
        <v>655000</v>
      </c>
      <c r="O689" s="29">
        <v>28</v>
      </c>
      <c r="P689" s="29">
        <v>28</v>
      </c>
      <c r="Q689" s="29">
        <v>27</v>
      </c>
      <c r="R689" s="28">
        <v>595</v>
      </c>
      <c r="S689" s="28">
        <v>550</v>
      </c>
      <c r="T689" s="30">
        <v>2.2000000000000002</v>
      </c>
      <c r="U689" s="30">
        <v>-9.9999999999999645E-2</v>
      </c>
      <c r="V689" s="30">
        <v>2.2999999999999998</v>
      </c>
      <c r="W689" s="30">
        <v>2.1</v>
      </c>
      <c r="X689" s="31">
        <v>4.3272727272727275E-2</v>
      </c>
      <c r="Y689" s="30">
        <v>5.5</v>
      </c>
      <c r="Z689" s="30">
        <v>-0.20000000000000018</v>
      </c>
      <c r="AA689" s="30">
        <v>5.7</v>
      </c>
      <c r="AB689" s="30">
        <v>5</v>
      </c>
      <c r="AC689" s="32">
        <v>0.25965298142717491</v>
      </c>
      <c r="AD689" s="30">
        <v>6.0003840245775715</v>
      </c>
      <c r="AE689" s="12">
        <v>250</v>
      </c>
      <c r="AF689" s="12">
        <v>210</v>
      </c>
      <c r="AG689" s="12">
        <v>439</v>
      </c>
      <c r="AH689" s="33">
        <v>2.9915333960489181</v>
      </c>
      <c r="AI689" s="34">
        <v>740000</v>
      </c>
      <c r="AJ689" s="34">
        <v>707500</v>
      </c>
      <c r="AK689" s="34">
        <v>690000</v>
      </c>
      <c r="AL689" s="35">
        <v>4.5936395759717315E-2</v>
      </c>
      <c r="AM689" s="35">
        <v>7.2463768115942032E-2</v>
      </c>
      <c r="AN689" s="12">
        <v>3</v>
      </c>
      <c r="AO689" s="33">
        <v>0.20000000000000018</v>
      </c>
      <c r="AP689" s="12">
        <v>2.8</v>
      </c>
      <c r="AQ689" s="34">
        <v>550</v>
      </c>
      <c r="AR689" s="34">
        <v>520</v>
      </c>
      <c r="AS689" s="31">
        <v>5.7692307692307696E-2</v>
      </c>
      <c r="AT689" s="36">
        <v>2291.5200000000004</v>
      </c>
      <c r="AU689" s="30">
        <v>0.72319999999999995</v>
      </c>
      <c r="AV689" s="30">
        <v>0.27679999999999999</v>
      </c>
      <c r="AW689" s="30">
        <v>0.77929999999999999</v>
      </c>
      <c r="AX689" s="30">
        <v>9.2499999999999999E-2</v>
      </c>
      <c r="AY689" s="30">
        <v>0.29570000000000002</v>
      </c>
      <c r="AZ689" s="30">
        <v>0.3926</v>
      </c>
      <c r="BA689" s="30">
        <v>0.28179999999999999</v>
      </c>
      <c r="BB689" s="37">
        <v>9</v>
      </c>
      <c r="BC689" s="29">
        <v>19</v>
      </c>
      <c r="BD689" s="38" t="s">
        <v>2887</v>
      </c>
      <c r="BE689" s="39">
        <v>145.089302283329</v>
      </c>
      <c r="BF689" s="39">
        <v>-37.953076176997101</v>
      </c>
      <c r="BG689" s="40">
        <f t="shared" si="120"/>
        <v>80</v>
      </c>
      <c r="BH689" s="40">
        <f t="shared" si="121"/>
        <v>67</v>
      </c>
      <c r="BI689" s="40">
        <f t="shared" si="122"/>
        <v>88</v>
      </c>
      <c r="BJ689" s="40">
        <f t="shared" si="123"/>
        <v>24</v>
      </c>
      <c r="BK689" s="40">
        <f t="shared" si="124"/>
        <v>100</v>
      </c>
      <c r="BL689" s="40">
        <f t="shared" si="125"/>
        <v>55</v>
      </c>
      <c r="BM689" s="41">
        <f t="shared" si="126"/>
        <v>94</v>
      </c>
      <c r="BN689" s="40">
        <f t="shared" si="127"/>
        <v>90</v>
      </c>
      <c r="BO689" s="41">
        <f t="shared" si="128"/>
        <v>94</v>
      </c>
      <c r="BP689" s="41">
        <f t="shared" si="129"/>
        <v>26</v>
      </c>
      <c r="BQ689" s="41">
        <f t="shared" si="130"/>
        <v>90</v>
      </c>
      <c r="BR689" s="41">
        <f t="shared" si="131"/>
        <v>59</v>
      </c>
    </row>
    <row r="690" spans="2:70" x14ac:dyDescent="0.3">
      <c r="B690" s="12" t="s">
        <v>633</v>
      </c>
      <c r="C690" s="12">
        <v>208031193</v>
      </c>
      <c r="D690" s="12" t="s">
        <v>247</v>
      </c>
      <c r="E690" s="12" t="s">
        <v>248</v>
      </c>
      <c r="F690" s="12" t="s">
        <v>738</v>
      </c>
      <c r="G690" s="12" t="s">
        <v>92</v>
      </c>
      <c r="H690" s="12" t="s">
        <v>5013</v>
      </c>
      <c r="I690" s="28">
        <v>800000</v>
      </c>
      <c r="J690" s="28">
        <v>800000</v>
      </c>
      <c r="K690" s="28">
        <v>807040</v>
      </c>
      <c r="L690" s="28">
        <v>690000</v>
      </c>
      <c r="M690" s="28">
        <v>690000</v>
      </c>
      <c r="N690" s="28">
        <v>705000</v>
      </c>
      <c r="O690" s="29">
        <v>28</v>
      </c>
      <c r="P690" s="29">
        <v>26</v>
      </c>
      <c r="Q690" s="29">
        <v>28</v>
      </c>
      <c r="R690" s="28">
        <v>550</v>
      </c>
      <c r="S690" s="28">
        <v>500</v>
      </c>
      <c r="T690" s="30">
        <v>3.2</v>
      </c>
      <c r="U690" s="30">
        <v>0.10000000000000009</v>
      </c>
      <c r="V690" s="30">
        <v>3.1</v>
      </c>
      <c r="W690" s="30">
        <v>2.8</v>
      </c>
      <c r="X690" s="31">
        <v>3.5749999999999997E-2</v>
      </c>
      <c r="Y690" s="30">
        <v>6.7</v>
      </c>
      <c r="Z690" s="30">
        <v>-0.39999999999999947</v>
      </c>
      <c r="AA690" s="30">
        <v>7.1</v>
      </c>
      <c r="AB690" s="30">
        <v>7.4</v>
      </c>
      <c r="AC690" s="32">
        <v>0.23496240601503757</v>
      </c>
      <c r="AD690" s="30">
        <v>6.5723749934276245</v>
      </c>
      <c r="AE690" s="12">
        <v>250</v>
      </c>
      <c r="AF690" s="12">
        <v>210</v>
      </c>
      <c r="AG690" s="12">
        <v>439</v>
      </c>
      <c r="AH690" s="33">
        <v>2.9915333960489181</v>
      </c>
      <c r="AI690" s="34">
        <v>740000</v>
      </c>
      <c r="AJ690" s="34">
        <v>707500</v>
      </c>
      <c r="AK690" s="34">
        <v>690000</v>
      </c>
      <c r="AL690" s="35">
        <v>4.5936395759717315E-2</v>
      </c>
      <c r="AM690" s="35">
        <v>7.2463768115942032E-2</v>
      </c>
      <c r="AN690" s="12">
        <v>3</v>
      </c>
      <c r="AO690" s="33">
        <v>0.20000000000000018</v>
      </c>
      <c r="AP690" s="12">
        <v>2.8</v>
      </c>
      <c r="AQ690" s="34">
        <v>550</v>
      </c>
      <c r="AR690" s="34">
        <v>520</v>
      </c>
      <c r="AS690" s="31">
        <v>5.7692307692307696E-2</v>
      </c>
      <c r="AT690" s="36">
        <v>2340.8000000000002</v>
      </c>
      <c r="AU690" s="30">
        <v>0.69330000000000003</v>
      </c>
      <c r="AV690" s="30">
        <v>0.30669999999999997</v>
      </c>
      <c r="AW690" s="30">
        <v>0.48359999999999997</v>
      </c>
      <c r="AX690" s="30">
        <v>0.3952</v>
      </c>
      <c r="AY690" s="30">
        <v>0.33529999999999999</v>
      </c>
      <c r="AZ690" s="30">
        <v>0.39150000000000001</v>
      </c>
      <c r="BA690" s="30">
        <v>0.25280000000000002</v>
      </c>
      <c r="BB690" s="37">
        <v>7.5</v>
      </c>
      <c r="BC690" s="29">
        <v>23</v>
      </c>
      <c r="BD690" s="38" t="s">
        <v>3082</v>
      </c>
      <c r="BE690" s="39">
        <v>145.08938334541</v>
      </c>
      <c r="BF690" s="39">
        <v>-37.998319486082003</v>
      </c>
      <c r="BG690" s="40">
        <f t="shared" si="120"/>
        <v>64</v>
      </c>
      <c r="BH690" s="40">
        <f t="shared" si="121"/>
        <v>67</v>
      </c>
      <c r="BI690" s="40">
        <f t="shared" si="122"/>
        <v>88</v>
      </c>
      <c r="BJ690" s="40">
        <f t="shared" si="123"/>
        <v>24</v>
      </c>
      <c r="BK690" s="40">
        <f t="shared" si="124"/>
        <v>100</v>
      </c>
      <c r="BL690" s="40">
        <f t="shared" si="125"/>
        <v>64</v>
      </c>
      <c r="BM690" s="41">
        <f t="shared" si="126"/>
        <v>69</v>
      </c>
      <c r="BN690" s="40">
        <f t="shared" si="127"/>
        <v>84</v>
      </c>
      <c r="BO690" s="41">
        <f t="shared" si="128"/>
        <v>100</v>
      </c>
      <c r="BP690" s="41">
        <f t="shared" si="129"/>
        <v>6</v>
      </c>
      <c r="BQ690" s="41">
        <f t="shared" si="130"/>
        <v>75</v>
      </c>
      <c r="BR690" s="41">
        <f t="shared" si="131"/>
        <v>54</v>
      </c>
    </row>
    <row r="691" spans="2:70" x14ac:dyDescent="0.3">
      <c r="B691" s="12" t="s">
        <v>2164</v>
      </c>
      <c r="C691" s="12">
        <v>208041194</v>
      </c>
      <c r="D691" s="12" t="s">
        <v>1832</v>
      </c>
      <c r="E691" s="12" t="s">
        <v>248</v>
      </c>
      <c r="F691" s="12" t="s">
        <v>738</v>
      </c>
      <c r="G691" s="12" t="s">
        <v>92</v>
      </c>
      <c r="H691" s="12" t="s">
        <v>5013</v>
      </c>
      <c r="I691" s="28">
        <v>955000</v>
      </c>
      <c r="J691" s="28">
        <v>1065000</v>
      </c>
      <c r="K691" s="28">
        <v>900000</v>
      </c>
      <c r="L691" s="28">
        <v>580000</v>
      </c>
      <c r="M691" s="28">
        <v>575000</v>
      </c>
      <c r="N691" s="28">
        <v>609000</v>
      </c>
      <c r="O691" s="29">
        <v>29</v>
      </c>
      <c r="P691" s="29">
        <v>29</v>
      </c>
      <c r="Q691" s="29">
        <v>28</v>
      </c>
      <c r="R691" s="28">
        <v>550</v>
      </c>
      <c r="S691" s="28">
        <v>510</v>
      </c>
      <c r="T691" s="30">
        <v>3.5</v>
      </c>
      <c r="U691" s="30">
        <v>0</v>
      </c>
      <c r="V691" s="30">
        <v>3.5</v>
      </c>
      <c r="W691" s="30">
        <v>2.8</v>
      </c>
      <c r="X691" s="31">
        <v>2.9947643979057591E-2</v>
      </c>
      <c r="Y691" s="30">
        <v>10.6</v>
      </c>
      <c r="Z691" s="30">
        <v>-0.5</v>
      </c>
      <c r="AA691" s="30">
        <v>11.1</v>
      </c>
      <c r="AB691" s="30">
        <v>10.1</v>
      </c>
      <c r="AC691" s="32">
        <v>0.20772903069857382</v>
      </c>
      <c r="AD691" s="30">
        <v>6.9364064446551748</v>
      </c>
      <c r="AE691" s="12">
        <v>197</v>
      </c>
      <c r="AF691" s="12">
        <v>174</v>
      </c>
      <c r="AG691" s="12">
        <v>260</v>
      </c>
      <c r="AH691" s="33">
        <v>5.5150115473441108</v>
      </c>
      <c r="AI691" s="34">
        <v>590000</v>
      </c>
      <c r="AJ691" s="34">
        <v>609000</v>
      </c>
      <c r="AK691" s="34">
        <v>648500</v>
      </c>
      <c r="AL691" s="35">
        <v>-3.1198686371100164E-2</v>
      </c>
      <c r="AM691" s="35">
        <v>-9.0208172706245177E-2</v>
      </c>
      <c r="AN691" s="12">
        <v>3.3</v>
      </c>
      <c r="AO691" s="33">
        <v>0.59999999999999964</v>
      </c>
      <c r="AP691" s="12">
        <v>2.7</v>
      </c>
      <c r="AQ691" s="34">
        <v>540</v>
      </c>
      <c r="AR691" s="34">
        <v>495</v>
      </c>
      <c r="AS691" s="31">
        <v>9.0909090909090912E-2</v>
      </c>
      <c r="AT691" s="36">
        <v>2647.6800000000003</v>
      </c>
      <c r="AU691" s="30">
        <v>0.62480000000000002</v>
      </c>
      <c r="AV691" s="30">
        <v>0.37519999999999998</v>
      </c>
      <c r="AW691" s="30">
        <v>0.39169999999999999</v>
      </c>
      <c r="AX691" s="30">
        <v>0.1757</v>
      </c>
      <c r="AY691" s="30">
        <v>0.35799999999999998</v>
      </c>
      <c r="AZ691" s="30">
        <v>0.29480000000000001</v>
      </c>
      <c r="BA691" s="30">
        <v>0.31769999999999998</v>
      </c>
      <c r="BB691" s="37">
        <v>10</v>
      </c>
      <c r="BC691" s="29">
        <v>9</v>
      </c>
      <c r="BD691" s="38" t="s">
        <v>4457</v>
      </c>
      <c r="BE691" s="39">
        <v>145.04457374333299</v>
      </c>
      <c r="BF691" s="39">
        <v>-37.856494949308797</v>
      </c>
      <c r="BG691" s="40">
        <f t="shared" si="120"/>
        <v>59</v>
      </c>
      <c r="BH691" s="40">
        <f t="shared" si="121"/>
        <v>62</v>
      </c>
      <c r="BI691" s="40">
        <f t="shared" si="122"/>
        <v>57</v>
      </c>
      <c r="BJ691" s="40">
        <f t="shared" si="123"/>
        <v>1</v>
      </c>
      <c r="BK691" s="40">
        <f t="shared" si="124"/>
        <v>100</v>
      </c>
      <c r="BL691" s="40">
        <f t="shared" si="125"/>
        <v>69</v>
      </c>
      <c r="BM691" s="41">
        <f t="shared" si="126"/>
        <v>50</v>
      </c>
      <c r="BN691" s="40">
        <f t="shared" si="127"/>
        <v>81</v>
      </c>
      <c r="BO691" s="41">
        <f t="shared" si="128"/>
        <v>100</v>
      </c>
      <c r="BP691" s="41">
        <f t="shared" si="129"/>
        <v>1</v>
      </c>
      <c r="BQ691" s="41">
        <f t="shared" si="130"/>
        <v>100</v>
      </c>
      <c r="BR691" s="41">
        <f t="shared" si="131"/>
        <v>50</v>
      </c>
    </row>
    <row r="692" spans="2:70" x14ac:dyDescent="0.3">
      <c r="B692" s="12" t="s">
        <v>1831</v>
      </c>
      <c r="C692" s="12">
        <v>208041195</v>
      </c>
      <c r="D692" s="12" t="s">
        <v>1832</v>
      </c>
      <c r="E692" s="12" t="s">
        <v>248</v>
      </c>
      <c r="F692" s="12" t="s">
        <v>738</v>
      </c>
      <c r="G692" s="12" t="s">
        <v>92</v>
      </c>
      <c r="H692" s="12" t="s">
        <v>5013</v>
      </c>
      <c r="I692" s="28">
        <v>630000</v>
      </c>
      <c r="J692" s="28">
        <v>645000</v>
      </c>
      <c r="K692" s="28">
        <v>620000</v>
      </c>
      <c r="L692" s="28">
        <v>665000</v>
      </c>
      <c r="M692" s="28">
        <v>655000</v>
      </c>
      <c r="N692" s="28">
        <v>540000</v>
      </c>
      <c r="O692" s="29">
        <v>30</v>
      </c>
      <c r="P692" s="29">
        <v>30</v>
      </c>
      <c r="Q692" s="29">
        <v>30</v>
      </c>
      <c r="R692" s="28">
        <v>525</v>
      </c>
      <c r="S692" s="28">
        <v>470</v>
      </c>
      <c r="T692" s="30">
        <v>3</v>
      </c>
      <c r="U692" s="30">
        <v>0.10000000000000009</v>
      </c>
      <c r="V692" s="30">
        <v>2.9</v>
      </c>
      <c r="W692" s="30">
        <v>2.5</v>
      </c>
      <c r="X692" s="31">
        <v>4.3333333333333335E-2</v>
      </c>
      <c r="Y692" s="30">
        <v>13.9</v>
      </c>
      <c r="Z692" s="30">
        <v>-2.2000000000000011</v>
      </c>
      <c r="AA692" s="30">
        <v>16.100000000000001</v>
      </c>
      <c r="AB692" s="30">
        <v>15.1</v>
      </c>
      <c r="AC692" s="32">
        <v>0.19645850796311817</v>
      </c>
      <c r="AD692" s="30">
        <v>4.5336578760719579</v>
      </c>
      <c r="AE692" s="12">
        <v>197</v>
      </c>
      <c r="AF692" s="12">
        <v>174</v>
      </c>
      <c r="AG692" s="12">
        <v>260</v>
      </c>
      <c r="AH692" s="33">
        <v>5.5150115473441108</v>
      </c>
      <c r="AI692" s="34">
        <v>590000</v>
      </c>
      <c r="AJ692" s="34">
        <v>609000</v>
      </c>
      <c r="AK692" s="34">
        <v>648500</v>
      </c>
      <c r="AL692" s="35">
        <v>-3.1198686371100164E-2</v>
      </c>
      <c r="AM692" s="35">
        <v>-9.0208172706245177E-2</v>
      </c>
      <c r="AN692" s="12">
        <v>3.3</v>
      </c>
      <c r="AO692" s="33">
        <v>0.59999999999999964</v>
      </c>
      <c r="AP692" s="12">
        <v>2.7</v>
      </c>
      <c r="AQ692" s="34">
        <v>540</v>
      </c>
      <c r="AR692" s="34">
        <v>495</v>
      </c>
      <c r="AS692" s="31">
        <v>9.0909090909090912E-2</v>
      </c>
      <c r="AT692" s="36">
        <v>2672.32</v>
      </c>
      <c r="AU692" s="30">
        <v>0.67800000000000005</v>
      </c>
      <c r="AV692" s="30">
        <v>0.32200000000000001</v>
      </c>
      <c r="AW692" s="30">
        <v>0.53390000000000004</v>
      </c>
      <c r="AX692" s="30">
        <v>0.23719999999999999</v>
      </c>
      <c r="AY692" s="30">
        <v>0.35339999999999999</v>
      </c>
      <c r="AZ692" s="30">
        <v>0.31319999999999998</v>
      </c>
      <c r="BA692" s="30">
        <v>0.311</v>
      </c>
      <c r="BB692" s="37">
        <v>10</v>
      </c>
      <c r="BC692" s="29">
        <v>12</v>
      </c>
      <c r="BD692" s="38" t="s">
        <v>4142</v>
      </c>
      <c r="BE692" s="39">
        <v>145.06947009508801</v>
      </c>
      <c r="BF692" s="39">
        <v>-37.878986673637797</v>
      </c>
      <c r="BG692" s="40">
        <f t="shared" si="120"/>
        <v>67</v>
      </c>
      <c r="BH692" s="40">
        <f t="shared" si="121"/>
        <v>62</v>
      </c>
      <c r="BI692" s="40">
        <f t="shared" si="122"/>
        <v>57</v>
      </c>
      <c r="BJ692" s="40">
        <f t="shared" si="123"/>
        <v>1</v>
      </c>
      <c r="BK692" s="40">
        <f t="shared" si="124"/>
        <v>100</v>
      </c>
      <c r="BL692" s="40">
        <f t="shared" si="125"/>
        <v>68</v>
      </c>
      <c r="BM692" s="41">
        <f t="shared" si="126"/>
        <v>95</v>
      </c>
      <c r="BN692" s="40">
        <f t="shared" si="127"/>
        <v>100</v>
      </c>
      <c r="BO692" s="41">
        <f t="shared" si="128"/>
        <v>100</v>
      </c>
      <c r="BP692" s="41">
        <f t="shared" si="129"/>
        <v>1</v>
      </c>
      <c r="BQ692" s="41">
        <f t="shared" si="130"/>
        <v>100</v>
      </c>
      <c r="BR692" s="41">
        <f t="shared" si="131"/>
        <v>56</v>
      </c>
    </row>
    <row r="693" spans="2:70" x14ac:dyDescent="0.3">
      <c r="B693" s="12" t="s">
        <v>189</v>
      </c>
      <c r="C693" s="12">
        <v>209011196</v>
      </c>
      <c r="D693" s="12" t="s">
        <v>190</v>
      </c>
      <c r="E693" s="12" t="s">
        <v>112</v>
      </c>
      <c r="F693" s="12" t="s">
        <v>738</v>
      </c>
      <c r="G693" s="12" t="s">
        <v>92</v>
      </c>
      <c r="H693" s="12" t="s">
        <v>5013</v>
      </c>
      <c r="I693" s="28">
        <v>650000</v>
      </c>
      <c r="J693" s="28">
        <v>600000</v>
      </c>
      <c r="K693" s="28">
        <v>570000</v>
      </c>
      <c r="L693" s="28">
        <v>655000</v>
      </c>
      <c r="M693" s="28">
        <v>625000</v>
      </c>
      <c r="N693" s="28">
        <v>615000</v>
      </c>
      <c r="O693" s="29">
        <v>56</v>
      </c>
      <c r="P693" s="29">
        <v>61</v>
      </c>
      <c r="Q693" s="29">
        <v>24</v>
      </c>
      <c r="R693" s="28">
        <v>520</v>
      </c>
      <c r="S693" s="28">
        <v>450</v>
      </c>
      <c r="T693" s="30">
        <v>2</v>
      </c>
      <c r="U693" s="30">
        <v>-0.79999999999999982</v>
      </c>
      <c r="V693" s="30">
        <v>2.8</v>
      </c>
      <c r="W693" s="30">
        <v>3</v>
      </c>
      <c r="X693" s="31">
        <v>4.1599999999999998E-2</v>
      </c>
      <c r="Y693" s="30">
        <v>8.6999999999999993</v>
      </c>
      <c r="Z693" s="30">
        <v>0</v>
      </c>
      <c r="AA693" s="30">
        <v>8.6999999999999993</v>
      </c>
      <c r="AB693" s="30">
        <v>10.9</v>
      </c>
      <c r="AC693" s="32">
        <v>0.27230833682446581</v>
      </c>
      <c r="AD693" s="30">
        <v>6.5458734813573516</v>
      </c>
      <c r="AE693" s="12">
        <v>308</v>
      </c>
      <c r="AF693" s="12">
        <v>283</v>
      </c>
      <c r="AG693" s="12">
        <v>270</v>
      </c>
      <c r="AH693" s="33">
        <v>6.1558441558441555</v>
      </c>
      <c r="AI693" s="34">
        <v>747500</v>
      </c>
      <c r="AJ693" s="34">
        <v>762000</v>
      </c>
      <c r="AK693" s="34">
        <v>720000</v>
      </c>
      <c r="AL693" s="35">
        <v>-1.9028871391076115E-2</v>
      </c>
      <c r="AM693" s="35">
        <v>3.8194444444444448E-2</v>
      </c>
      <c r="AN693" s="12">
        <v>2.8</v>
      </c>
      <c r="AO693" s="33">
        <v>0.19999999999999973</v>
      </c>
      <c r="AP693" s="12">
        <v>2.6</v>
      </c>
      <c r="AQ693" s="34">
        <v>550</v>
      </c>
      <c r="AR693" s="34">
        <v>500</v>
      </c>
      <c r="AS693" s="31">
        <v>0.1</v>
      </c>
      <c r="AT693" s="36">
        <v>1909.6000000000001</v>
      </c>
      <c r="AU693" s="30">
        <v>0.74439999999999995</v>
      </c>
      <c r="AV693" s="30">
        <v>0.25559999999999999</v>
      </c>
      <c r="AW693" s="30">
        <v>0.92989999999999995</v>
      </c>
      <c r="AX693" s="30">
        <v>5.8200000000000002E-2</v>
      </c>
      <c r="AY693" s="30">
        <v>0.42709999999999998</v>
      </c>
      <c r="AZ693" s="30">
        <v>0.32419999999999999</v>
      </c>
      <c r="BA693" s="30">
        <v>0.22639999999999999</v>
      </c>
      <c r="BB693" s="37">
        <v>6</v>
      </c>
      <c r="BC693" s="29">
        <v>16</v>
      </c>
      <c r="BD693" s="38" t="s">
        <v>2765</v>
      </c>
      <c r="BE693" s="39">
        <v>145.06965013667801</v>
      </c>
      <c r="BF693" s="39">
        <v>-37.697581698266497</v>
      </c>
      <c r="BG693" s="40">
        <f t="shared" si="120"/>
        <v>84</v>
      </c>
      <c r="BH693" s="40">
        <f t="shared" si="121"/>
        <v>70</v>
      </c>
      <c r="BI693" s="40">
        <f t="shared" si="122"/>
        <v>49</v>
      </c>
      <c r="BJ693" s="40">
        <f t="shared" si="123"/>
        <v>1</v>
      </c>
      <c r="BK693" s="40">
        <f t="shared" si="124"/>
        <v>100</v>
      </c>
      <c r="BL693" s="40">
        <f t="shared" si="125"/>
        <v>84</v>
      </c>
      <c r="BM693" s="41">
        <f t="shared" si="126"/>
        <v>89</v>
      </c>
      <c r="BN693" s="40">
        <f t="shared" si="127"/>
        <v>85</v>
      </c>
      <c r="BO693" s="41">
        <f t="shared" si="128"/>
        <v>85</v>
      </c>
      <c r="BP693" s="41">
        <f t="shared" si="129"/>
        <v>1</v>
      </c>
      <c r="BQ693" s="41">
        <f t="shared" si="130"/>
        <v>60</v>
      </c>
      <c r="BR693" s="41">
        <f t="shared" si="131"/>
        <v>54</v>
      </c>
    </row>
    <row r="694" spans="2:70" x14ac:dyDescent="0.3">
      <c r="B694" s="12" t="s">
        <v>191</v>
      </c>
      <c r="C694" s="12">
        <v>209011197</v>
      </c>
      <c r="D694" s="12" t="s">
        <v>190</v>
      </c>
      <c r="E694" s="12" t="s">
        <v>112</v>
      </c>
      <c r="F694" s="12" t="s">
        <v>738</v>
      </c>
      <c r="G694" s="12" t="s">
        <v>92</v>
      </c>
      <c r="H694" s="12" t="s">
        <v>5013</v>
      </c>
      <c r="I694" s="28">
        <v>680000</v>
      </c>
      <c r="J694" s="28">
        <v>680000</v>
      </c>
      <c r="K694" s="28">
        <v>680000</v>
      </c>
      <c r="L694" s="28">
        <v>750000</v>
      </c>
      <c r="M694" s="28">
        <v>745000</v>
      </c>
      <c r="N694" s="28">
        <v>739000</v>
      </c>
      <c r="O694" s="29">
        <v>27</v>
      </c>
      <c r="P694" s="29">
        <v>27</v>
      </c>
      <c r="Q694" s="29">
        <v>23</v>
      </c>
      <c r="R694" s="28">
        <v>560</v>
      </c>
      <c r="S694" s="28">
        <v>460</v>
      </c>
      <c r="T694" s="30">
        <v>2.9</v>
      </c>
      <c r="U694" s="30">
        <v>0.29999999999999982</v>
      </c>
      <c r="V694" s="30">
        <v>2.6</v>
      </c>
      <c r="W694" s="30">
        <v>2.2000000000000002</v>
      </c>
      <c r="X694" s="31">
        <v>4.2823529411764705E-2</v>
      </c>
      <c r="Y694" s="30">
        <v>5.2</v>
      </c>
      <c r="Z694" s="30">
        <v>-9.9999999999999645E-2</v>
      </c>
      <c r="AA694" s="30">
        <v>5.3</v>
      </c>
      <c r="AB694" s="30">
        <v>5.9</v>
      </c>
      <c r="AC694" s="32">
        <v>0.2406159769008662</v>
      </c>
      <c r="AD694" s="30">
        <v>5.6187796803773704</v>
      </c>
      <c r="AE694" s="12">
        <v>308</v>
      </c>
      <c r="AF694" s="12">
        <v>283</v>
      </c>
      <c r="AG694" s="12">
        <v>270</v>
      </c>
      <c r="AH694" s="33">
        <v>6.1558441558441555</v>
      </c>
      <c r="AI694" s="34">
        <v>747500</v>
      </c>
      <c r="AJ694" s="34">
        <v>762000</v>
      </c>
      <c r="AK694" s="34">
        <v>720000</v>
      </c>
      <c r="AL694" s="35">
        <v>-1.9028871391076115E-2</v>
      </c>
      <c r="AM694" s="35">
        <v>3.8194444444444448E-2</v>
      </c>
      <c r="AN694" s="12">
        <v>2.8</v>
      </c>
      <c r="AO694" s="33">
        <v>0.19999999999999973</v>
      </c>
      <c r="AP694" s="12">
        <v>2.6</v>
      </c>
      <c r="AQ694" s="34">
        <v>550</v>
      </c>
      <c r="AR694" s="34">
        <v>500</v>
      </c>
      <c r="AS694" s="31">
        <v>0.1</v>
      </c>
      <c r="AT694" s="36">
        <v>2327.36</v>
      </c>
      <c r="AU694" s="30">
        <v>0.76659999999999995</v>
      </c>
      <c r="AV694" s="30">
        <v>0.2334</v>
      </c>
      <c r="AW694" s="30">
        <v>0.83689999999999998</v>
      </c>
      <c r="AX694" s="30">
        <v>0.1389</v>
      </c>
      <c r="AY694" s="30">
        <v>0.3881</v>
      </c>
      <c r="AZ694" s="30">
        <v>0.4088</v>
      </c>
      <c r="BA694" s="30">
        <v>0.18079999999999999</v>
      </c>
      <c r="BB694" s="37">
        <v>7</v>
      </c>
      <c r="BC694" s="29">
        <v>17</v>
      </c>
      <c r="BD694" s="38" t="s">
        <v>2766</v>
      </c>
      <c r="BE694" s="39">
        <v>145.10272513231399</v>
      </c>
      <c r="BF694" s="39">
        <v>-37.7017696134684</v>
      </c>
      <c r="BG694" s="40">
        <f t="shared" si="120"/>
        <v>69</v>
      </c>
      <c r="BH694" s="40">
        <f t="shared" si="121"/>
        <v>70</v>
      </c>
      <c r="BI694" s="40">
        <f t="shared" si="122"/>
        <v>49</v>
      </c>
      <c r="BJ694" s="40">
        <f t="shared" si="123"/>
        <v>1</v>
      </c>
      <c r="BK694" s="40">
        <f t="shared" si="124"/>
        <v>100</v>
      </c>
      <c r="BL694" s="40">
        <f t="shared" si="125"/>
        <v>75</v>
      </c>
      <c r="BM694" s="41">
        <f t="shared" si="126"/>
        <v>93</v>
      </c>
      <c r="BN694" s="40">
        <f t="shared" si="127"/>
        <v>94</v>
      </c>
      <c r="BO694" s="41">
        <f t="shared" si="128"/>
        <v>100</v>
      </c>
      <c r="BP694" s="41">
        <f t="shared" si="129"/>
        <v>31</v>
      </c>
      <c r="BQ694" s="41">
        <f t="shared" si="130"/>
        <v>70</v>
      </c>
      <c r="BR694" s="41">
        <f t="shared" si="131"/>
        <v>56</v>
      </c>
    </row>
    <row r="695" spans="2:70" x14ac:dyDescent="0.3">
      <c r="B695" s="12" t="s">
        <v>446</v>
      </c>
      <c r="C695" s="12">
        <v>209011198</v>
      </c>
      <c r="D695" s="12" t="s">
        <v>190</v>
      </c>
      <c r="E695" s="12" t="s">
        <v>112</v>
      </c>
      <c r="F695" s="12" t="s">
        <v>738</v>
      </c>
      <c r="G695" s="12" t="s">
        <v>92</v>
      </c>
      <c r="H695" s="12" t="s">
        <v>5013</v>
      </c>
      <c r="I695" s="28">
        <v>670000</v>
      </c>
      <c r="J695" s="28">
        <v>680000</v>
      </c>
      <c r="K695" s="28">
        <v>700000</v>
      </c>
      <c r="L695" s="28">
        <v>735000</v>
      </c>
      <c r="M695" s="28">
        <v>780000</v>
      </c>
      <c r="N695" s="28">
        <v>805000</v>
      </c>
      <c r="O695" s="29">
        <v>36</v>
      </c>
      <c r="P695" s="29">
        <v>33</v>
      </c>
      <c r="Q695" s="29">
        <v>27</v>
      </c>
      <c r="R695" s="28">
        <v>530</v>
      </c>
      <c r="S695" s="28">
        <v>500</v>
      </c>
      <c r="T695" s="30">
        <v>2.7</v>
      </c>
      <c r="U695" s="30">
        <v>-0.19999999999999973</v>
      </c>
      <c r="V695" s="30">
        <v>2.9</v>
      </c>
      <c r="W695" s="30">
        <v>2.2000000000000002</v>
      </c>
      <c r="X695" s="31">
        <v>4.1134328358208953E-2</v>
      </c>
      <c r="Y695" s="30">
        <v>10.8</v>
      </c>
      <c r="Z695" s="30">
        <v>-0.5</v>
      </c>
      <c r="AA695" s="30">
        <v>11.3</v>
      </c>
      <c r="AB695" s="30">
        <v>11.2</v>
      </c>
      <c r="AC695" s="32">
        <v>0.22512573059671059</v>
      </c>
      <c r="AD695" s="30">
        <v>5.4729404753191622</v>
      </c>
      <c r="AE695" s="12">
        <v>308</v>
      </c>
      <c r="AF695" s="12">
        <v>283</v>
      </c>
      <c r="AG695" s="12">
        <v>270</v>
      </c>
      <c r="AH695" s="33">
        <v>6.1558441558441555</v>
      </c>
      <c r="AI695" s="34">
        <v>747500</v>
      </c>
      <c r="AJ695" s="34">
        <v>762000</v>
      </c>
      <c r="AK695" s="34">
        <v>720000</v>
      </c>
      <c r="AL695" s="35">
        <v>-1.9028871391076115E-2</v>
      </c>
      <c r="AM695" s="35">
        <v>3.8194444444444448E-2</v>
      </c>
      <c r="AN695" s="12">
        <v>2.8</v>
      </c>
      <c r="AO695" s="33">
        <v>0.19999999999999973</v>
      </c>
      <c r="AP695" s="12">
        <v>2.6</v>
      </c>
      <c r="AQ695" s="34">
        <v>550</v>
      </c>
      <c r="AR695" s="34">
        <v>500</v>
      </c>
      <c r="AS695" s="31">
        <v>0.1</v>
      </c>
      <c r="AT695" s="36">
        <v>2354.2400000000002</v>
      </c>
      <c r="AU695" s="30">
        <v>0.67869999999999997</v>
      </c>
      <c r="AV695" s="30">
        <v>0.32129999999999997</v>
      </c>
      <c r="AW695" s="30">
        <v>0.62390000000000001</v>
      </c>
      <c r="AX695" s="30">
        <v>0.16589999999999999</v>
      </c>
      <c r="AY695" s="30">
        <v>0.34539999999999998</v>
      </c>
      <c r="AZ695" s="30">
        <v>0.3105</v>
      </c>
      <c r="BA695" s="30">
        <v>0.31480000000000002</v>
      </c>
      <c r="BB695" s="37">
        <v>9</v>
      </c>
      <c r="BC695" s="29">
        <v>12</v>
      </c>
      <c r="BD695" s="38" t="s">
        <v>2942</v>
      </c>
      <c r="BE695" s="39">
        <v>145.070969063299</v>
      </c>
      <c r="BF695" s="39">
        <v>-37.742940915224899</v>
      </c>
      <c r="BG695" s="40">
        <f t="shared" si="120"/>
        <v>72</v>
      </c>
      <c r="BH695" s="40">
        <f t="shared" si="121"/>
        <v>70</v>
      </c>
      <c r="BI695" s="40">
        <f t="shared" si="122"/>
        <v>49</v>
      </c>
      <c r="BJ695" s="40">
        <f t="shared" si="123"/>
        <v>1</v>
      </c>
      <c r="BK695" s="40">
        <f t="shared" si="124"/>
        <v>100</v>
      </c>
      <c r="BL695" s="40">
        <f t="shared" si="125"/>
        <v>66</v>
      </c>
      <c r="BM695" s="41">
        <f t="shared" si="126"/>
        <v>87</v>
      </c>
      <c r="BN695" s="40">
        <f t="shared" si="127"/>
        <v>95</v>
      </c>
      <c r="BO695" s="41">
        <f t="shared" si="128"/>
        <v>100</v>
      </c>
      <c r="BP695" s="41">
        <f t="shared" si="129"/>
        <v>1</v>
      </c>
      <c r="BQ695" s="41">
        <f t="shared" si="130"/>
        <v>90</v>
      </c>
      <c r="BR695" s="41">
        <f t="shared" si="131"/>
        <v>55</v>
      </c>
    </row>
    <row r="696" spans="2:70" x14ac:dyDescent="0.3">
      <c r="B696" s="12" t="s">
        <v>854</v>
      </c>
      <c r="C696" s="12">
        <v>209011199</v>
      </c>
      <c r="D696" s="12" t="s">
        <v>190</v>
      </c>
      <c r="E696" s="12" t="s">
        <v>112</v>
      </c>
      <c r="F696" s="12" t="s">
        <v>738</v>
      </c>
      <c r="G696" s="12" t="s">
        <v>92</v>
      </c>
      <c r="H696" s="12" t="s">
        <v>5013</v>
      </c>
      <c r="I696" s="28">
        <v>700000</v>
      </c>
      <c r="J696" s="28">
        <v>700000</v>
      </c>
      <c r="K696" s="28">
        <v>710000</v>
      </c>
      <c r="L696" s="28">
        <v>740000</v>
      </c>
      <c r="M696" s="28">
        <v>730000</v>
      </c>
      <c r="N696" s="28">
        <v>715500</v>
      </c>
      <c r="O696" s="29">
        <v>34</v>
      </c>
      <c r="P696" s="29">
        <v>34</v>
      </c>
      <c r="Q696" s="29">
        <v>31</v>
      </c>
      <c r="R696" s="28">
        <v>550</v>
      </c>
      <c r="S696" s="28">
        <v>490</v>
      </c>
      <c r="T696" s="30">
        <v>2.2000000000000002</v>
      </c>
      <c r="U696" s="30">
        <v>0</v>
      </c>
      <c r="V696" s="30">
        <v>2.2000000000000002</v>
      </c>
      <c r="W696" s="30">
        <v>2.2000000000000002</v>
      </c>
      <c r="X696" s="31">
        <v>4.0857142857142856E-2</v>
      </c>
      <c r="Y696" s="30">
        <v>21.8</v>
      </c>
      <c r="Z696" s="30">
        <v>-3.1999999999999993</v>
      </c>
      <c r="AA696" s="30">
        <v>25</v>
      </c>
      <c r="AB696" s="30">
        <v>13.1</v>
      </c>
      <c r="AC696" s="32">
        <v>0.30350520925304608</v>
      </c>
      <c r="AD696" s="30">
        <v>7.4284491775221069</v>
      </c>
      <c r="AE696" s="12">
        <v>308</v>
      </c>
      <c r="AF696" s="12">
        <v>283</v>
      </c>
      <c r="AG696" s="12">
        <v>270</v>
      </c>
      <c r="AH696" s="33">
        <v>6.1558441558441555</v>
      </c>
      <c r="AI696" s="34">
        <v>747500</v>
      </c>
      <c r="AJ696" s="34">
        <v>762000</v>
      </c>
      <c r="AK696" s="34">
        <v>720000</v>
      </c>
      <c r="AL696" s="35">
        <v>-1.9028871391076115E-2</v>
      </c>
      <c r="AM696" s="35">
        <v>3.8194444444444448E-2</v>
      </c>
      <c r="AN696" s="12">
        <v>2.8</v>
      </c>
      <c r="AO696" s="33">
        <v>0.19999999999999973</v>
      </c>
      <c r="AP696" s="12">
        <v>2.6</v>
      </c>
      <c r="AQ696" s="34">
        <v>550</v>
      </c>
      <c r="AR696" s="34">
        <v>500</v>
      </c>
      <c r="AS696" s="31">
        <v>0.1</v>
      </c>
      <c r="AT696" s="36">
        <v>1812.16</v>
      </c>
      <c r="AU696" s="30">
        <v>0.60550000000000004</v>
      </c>
      <c r="AV696" s="30">
        <v>0.39450000000000002</v>
      </c>
      <c r="AW696" s="30">
        <v>0.58950000000000002</v>
      </c>
      <c r="AX696" s="30">
        <v>0.35299999999999998</v>
      </c>
      <c r="AY696" s="30">
        <v>0.20530000000000001</v>
      </c>
      <c r="AZ696" s="30">
        <v>0.2954</v>
      </c>
      <c r="BA696" s="30">
        <v>0.47120000000000001</v>
      </c>
      <c r="BB696" s="37">
        <v>9</v>
      </c>
      <c r="BC696" s="29">
        <v>11</v>
      </c>
      <c r="BD696" s="38" t="s">
        <v>3257</v>
      </c>
      <c r="BE696" s="39">
        <v>145.046332732595</v>
      </c>
      <c r="BF696" s="39">
        <v>-37.742296076826101</v>
      </c>
      <c r="BG696" s="40">
        <f t="shared" si="120"/>
        <v>80</v>
      </c>
      <c r="BH696" s="40">
        <f t="shared" si="121"/>
        <v>70</v>
      </c>
      <c r="BI696" s="40">
        <f t="shared" si="122"/>
        <v>49</v>
      </c>
      <c r="BJ696" s="40">
        <f t="shared" si="123"/>
        <v>1</v>
      </c>
      <c r="BK696" s="40">
        <f t="shared" si="124"/>
        <v>100</v>
      </c>
      <c r="BL696" s="40">
        <f t="shared" si="125"/>
        <v>35</v>
      </c>
      <c r="BM696" s="41">
        <f t="shared" si="126"/>
        <v>86</v>
      </c>
      <c r="BN696" s="40">
        <f t="shared" si="127"/>
        <v>76</v>
      </c>
      <c r="BO696" s="41">
        <f t="shared" si="128"/>
        <v>65</v>
      </c>
      <c r="BP696" s="41">
        <f t="shared" si="129"/>
        <v>1</v>
      </c>
      <c r="BQ696" s="41">
        <f t="shared" si="130"/>
        <v>90</v>
      </c>
      <c r="BR696" s="41">
        <f t="shared" si="131"/>
        <v>49</v>
      </c>
    </row>
    <row r="697" spans="2:70" x14ac:dyDescent="0.3">
      <c r="B697" s="12" t="s">
        <v>518</v>
      </c>
      <c r="C697" s="12">
        <v>209011200</v>
      </c>
      <c r="D697" s="12" t="s">
        <v>190</v>
      </c>
      <c r="E697" s="12" t="s">
        <v>112</v>
      </c>
      <c r="F697" s="12" t="s">
        <v>738</v>
      </c>
      <c r="G697" s="12" t="s">
        <v>92</v>
      </c>
      <c r="H697" s="12" t="s">
        <v>5013</v>
      </c>
      <c r="I697" s="28">
        <v>765000</v>
      </c>
      <c r="J697" s="28">
        <v>765000</v>
      </c>
      <c r="K697" s="28">
        <v>820000</v>
      </c>
      <c r="L697" s="28">
        <v>800000</v>
      </c>
      <c r="M697" s="28">
        <v>781500</v>
      </c>
      <c r="N697" s="28">
        <v>880000</v>
      </c>
      <c r="O697" s="29">
        <v>29</v>
      </c>
      <c r="P697" s="29">
        <v>29</v>
      </c>
      <c r="Q697" s="29">
        <v>26</v>
      </c>
      <c r="R697" s="28">
        <v>570</v>
      </c>
      <c r="S697" s="28">
        <v>500</v>
      </c>
      <c r="T697" s="30">
        <v>2.7</v>
      </c>
      <c r="U697" s="30">
        <v>0.20000000000000018</v>
      </c>
      <c r="V697" s="30">
        <v>2.5</v>
      </c>
      <c r="W697" s="30">
        <v>2.2999999999999998</v>
      </c>
      <c r="X697" s="31">
        <v>3.8745098039215685E-2</v>
      </c>
      <c r="Y697" s="30">
        <v>9.3000000000000007</v>
      </c>
      <c r="Z697" s="30">
        <v>-0.59999999999999964</v>
      </c>
      <c r="AA697" s="30">
        <v>9.9</v>
      </c>
      <c r="AB697" s="30">
        <v>9.9</v>
      </c>
      <c r="AC697" s="32">
        <v>0.22321428571428567</v>
      </c>
      <c r="AD697" s="30">
        <v>5.7610974551764018</v>
      </c>
      <c r="AE697" s="12">
        <v>308</v>
      </c>
      <c r="AF697" s="12">
        <v>283</v>
      </c>
      <c r="AG697" s="12">
        <v>270</v>
      </c>
      <c r="AH697" s="33">
        <v>6.1558441558441555</v>
      </c>
      <c r="AI697" s="34">
        <v>747500</v>
      </c>
      <c r="AJ697" s="34">
        <v>762000</v>
      </c>
      <c r="AK697" s="34">
        <v>720000</v>
      </c>
      <c r="AL697" s="35">
        <v>-1.9028871391076115E-2</v>
      </c>
      <c r="AM697" s="35">
        <v>3.8194444444444448E-2</v>
      </c>
      <c r="AN697" s="12">
        <v>2.8</v>
      </c>
      <c r="AO697" s="33">
        <v>0.19999999999999973</v>
      </c>
      <c r="AP697" s="12">
        <v>2.6</v>
      </c>
      <c r="AQ697" s="34">
        <v>550</v>
      </c>
      <c r="AR697" s="34">
        <v>500</v>
      </c>
      <c r="AS697" s="31">
        <v>0.1</v>
      </c>
      <c r="AT697" s="36">
        <v>2553.6000000000004</v>
      </c>
      <c r="AU697" s="30">
        <v>0.68659999999999999</v>
      </c>
      <c r="AV697" s="30">
        <v>0.31340000000000001</v>
      </c>
      <c r="AW697" s="30">
        <v>0.55069999999999997</v>
      </c>
      <c r="AX697" s="30">
        <v>0.21560000000000001</v>
      </c>
      <c r="AY697" s="30">
        <v>0.3629</v>
      </c>
      <c r="AZ697" s="30">
        <v>0.3034</v>
      </c>
      <c r="BA697" s="30">
        <v>0.30880000000000002</v>
      </c>
      <c r="BB697" s="37">
        <v>10</v>
      </c>
      <c r="BC697" s="29">
        <v>8</v>
      </c>
      <c r="BD697" s="38" t="s">
        <v>2998</v>
      </c>
      <c r="BE697" s="39">
        <v>145.041516645369</v>
      </c>
      <c r="BF697" s="39">
        <v>-37.769984842677999</v>
      </c>
      <c r="BG697" s="40">
        <f t="shared" si="120"/>
        <v>72</v>
      </c>
      <c r="BH697" s="40">
        <f t="shared" si="121"/>
        <v>70</v>
      </c>
      <c r="BI697" s="40">
        <f t="shared" si="122"/>
        <v>49</v>
      </c>
      <c r="BJ697" s="40">
        <f t="shared" si="123"/>
        <v>1</v>
      </c>
      <c r="BK697" s="40">
        <f t="shared" si="124"/>
        <v>100</v>
      </c>
      <c r="BL697" s="40">
        <f t="shared" si="125"/>
        <v>70</v>
      </c>
      <c r="BM697" s="41">
        <f t="shared" si="126"/>
        <v>79</v>
      </c>
      <c r="BN697" s="40">
        <f t="shared" si="127"/>
        <v>92</v>
      </c>
      <c r="BO697" s="41">
        <f t="shared" si="128"/>
        <v>100</v>
      </c>
      <c r="BP697" s="41">
        <f t="shared" si="129"/>
        <v>1</v>
      </c>
      <c r="BQ697" s="41">
        <f t="shared" si="130"/>
        <v>100</v>
      </c>
      <c r="BR697" s="41">
        <f t="shared" si="131"/>
        <v>55</v>
      </c>
    </row>
    <row r="698" spans="2:70" x14ac:dyDescent="0.3">
      <c r="B698" s="12" t="s">
        <v>376</v>
      </c>
      <c r="C698" s="12">
        <v>209011201</v>
      </c>
      <c r="D698" s="12" t="s">
        <v>190</v>
      </c>
      <c r="E698" s="12" t="s">
        <v>112</v>
      </c>
      <c r="F698" s="12" t="s">
        <v>738</v>
      </c>
      <c r="G698" s="12" t="s">
        <v>92</v>
      </c>
      <c r="H698" s="12" t="s">
        <v>5013</v>
      </c>
      <c r="I698" s="28">
        <v>1200000</v>
      </c>
      <c r="J698" s="28">
        <v>1070000</v>
      </c>
      <c r="K698" s="28">
        <v>1100000</v>
      </c>
      <c r="L698" s="28">
        <v>795000</v>
      </c>
      <c r="M698" s="28">
        <v>795000</v>
      </c>
      <c r="N698" s="28">
        <v>695500</v>
      </c>
      <c r="O698" s="29">
        <v>38</v>
      </c>
      <c r="P698" s="29">
        <v>38</v>
      </c>
      <c r="Q698" s="29">
        <v>41</v>
      </c>
      <c r="R698" s="28">
        <v>550</v>
      </c>
      <c r="S698" s="28">
        <v>580</v>
      </c>
      <c r="T698" s="30">
        <v>1.8</v>
      </c>
      <c r="U698" s="30">
        <v>0.10000000000000009</v>
      </c>
      <c r="V698" s="30">
        <v>1.7</v>
      </c>
      <c r="W698" s="30">
        <v>2.2999999999999998</v>
      </c>
      <c r="X698" s="31">
        <v>2.3833333333333335E-2</v>
      </c>
      <c r="Y698" s="30">
        <v>8.9</v>
      </c>
      <c r="Z698" s="30">
        <v>-1.0999999999999996</v>
      </c>
      <c r="AA698" s="30">
        <v>10</v>
      </c>
      <c r="AB698" s="30">
        <v>10</v>
      </c>
      <c r="AC698" s="32">
        <v>0.16852142366898715</v>
      </c>
      <c r="AD698" s="30">
        <v>7.0708289651323275</v>
      </c>
      <c r="AE698" s="12">
        <v>308</v>
      </c>
      <c r="AF698" s="12">
        <v>283</v>
      </c>
      <c r="AG698" s="12">
        <v>270</v>
      </c>
      <c r="AH698" s="33">
        <v>6.1558441558441555</v>
      </c>
      <c r="AI698" s="34">
        <v>747500</v>
      </c>
      <c r="AJ698" s="34">
        <v>762000</v>
      </c>
      <c r="AK698" s="34">
        <v>720000</v>
      </c>
      <c r="AL698" s="35">
        <v>-1.9028871391076115E-2</v>
      </c>
      <c r="AM698" s="35">
        <v>3.8194444444444448E-2</v>
      </c>
      <c r="AN698" s="12">
        <v>2.8</v>
      </c>
      <c r="AO698" s="33">
        <v>0.19999999999999973</v>
      </c>
      <c r="AP698" s="12">
        <v>2.6</v>
      </c>
      <c r="AQ698" s="34">
        <v>550</v>
      </c>
      <c r="AR698" s="34">
        <v>500</v>
      </c>
      <c r="AS698" s="31">
        <v>0.1</v>
      </c>
      <c r="AT698" s="36">
        <v>3263.6800000000003</v>
      </c>
      <c r="AU698" s="30">
        <v>0.7853</v>
      </c>
      <c r="AV698" s="30">
        <v>0.2147</v>
      </c>
      <c r="AW698" s="30">
        <v>0.77639999999999998</v>
      </c>
      <c r="AX698" s="30">
        <v>3.8100000000000002E-2</v>
      </c>
      <c r="AY698" s="30">
        <v>0.4662</v>
      </c>
      <c r="AZ698" s="30">
        <v>0.31559999999999999</v>
      </c>
      <c r="BA698" s="30">
        <v>0.1963</v>
      </c>
      <c r="BB698" s="37">
        <v>10</v>
      </c>
      <c r="BC698" s="29">
        <v>10</v>
      </c>
      <c r="BD698" s="38" t="s">
        <v>2888</v>
      </c>
      <c r="BE698" s="39">
        <v>145.060359233523</v>
      </c>
      <c r="BF698" s="39">
        <v>-37.771024433081699</v>
      </c>
      <c r="BG698" s="40">
        <f t="shared" si="120"/>
        <v>87</v>
      </c>
      <c r="BH698" s="40">
        <f t="shared" si="121"/>
        <v>70</v>
      </c>
      <c r="BI698" s="40">
        <f t="shared" si="122"/>
        <v>49</v>
      </c>
      <c r="BJ698" s="40">
        <f t="shared" si="123"/>
        <v>1</v>
      </c>
      <c r="BK698" s="40">
        <f t="shared" si="124"/>
        <v>100</v>
      </c>
      <c r="BL698" s="40">
        <f t="shared" si="125"/>
        <v>93</v>
      </c>
      <c r="BM698" s="41">
        <f t="shared" si="126"/>
        <v>30</v>
      </c>
      <c r="BN698" s="40">
        <f t="shared" si="127"/>
        <v>79</v>
      </c>
      <c r="BO698" s="41">
        <f t="shared" si="128"/>
        <v>100</v>
      </c>
      <c r="BP698" s="41">
        <f t="shared" si="129"/>
        <v>1</v>
      </c>
      <c r="BQ698" s="41">
        <f t="shared" si="130"/>
        <v>100</v>
      </c>
      <c r="BR698" s="41">
        <f t="shared" si="131"/>
        <v>54</v>
      </c>
    </row>
    <row r="699" spans="2:70" x14ac:dyDescent="0.3">
      <c r="B699" s="12" t="s">
        <v>250</v>
      </c>
      <c r="C699" s="12">
        <v>209011202</v>
      </c>
      <c r="D699" s="12" t="s">
        <v>190</v>
      </c>
      <c r="E699" s="12" t="s">
        <v>112</v>
      </c>
      <c r="F699" s="12" t="s">
        <v>738</v>
      </c>
      <c r="G699" s="12" t="s">
        <v>92</v>
      </c>
      <c r="H699" s="12" t="s">
        <v>5013</v>
      </c>
      <c r="I699" s="28">
        <v>685000</v>
      </c>
      <c r="J699" s="28">
        <v>680000</v>
      </c>
      <c r="K699" s="28">
        <v>670000</v>
      </c>
      <c r="L699" s="28">
        <v>758000</v>
      </c>
      <c r="M699" s="28">
        <v>760000</v>
      </c>
      <c r="N699" s="28">
        <v>777000</v>
      </c>
      <c r="O699" s="29">
        <v>25</v>
      </c>
      <c r="P699" s="29">
        <v>25</v>
      </c>
      <c r="Q699" s="29">
        <v>24</v>
      </c>
      <c r="R699" s="28">
        <v>525</v>
      </c>
      <c r="S699" s="28">
        <v>450</v>
      </c>
      <c r="T699" s="30">
        <v>4.0999999999999996</v>
      </c>
      <c r="U699" s="30">
        <v>0.29999999999999982</v>
      </c>
      <c r="V699" s="30">
        <v>3.8</v>
      </c>
      <c r="W699" s="30">
        <v>3.7</v>
      </c>
      <c r="X699" s="31">
        <v>3.9854014598540148E-2</v>
      </c>
      <c r="Y699" s="30">
        <v>4</v>
      </c>
      <c r="Z699" s="30">
        <v>0.29999999999999982</v>
      </c>
      <c r="AA699" s="30">
        <v>3.7</v>
      </c>
      <c r="AB699" s="30">
        <v>4.4000000000000004</v>
      </c>
      <c r="AC699" s="32">
        <v>0.22666827852998062</v>
      </c>
      <c r="AD699" s="30">
        <v>5.6874641316130665</v>
      </c>
      <c r="AE699" s="12">
        <v>308</v>
      </c>
      <c r="AF699" s="12">
        <v>283</v>
      </c>
      <c r="AG699" s="12">
        <v>270</v>
      </c>
      <c r="AH699" s="33">
        <v>6.1558441558441555</v>
      </c>
      <c r="AI699" s="34">
        <v>747500</v>
      </c>
      <c r="AJ699" s="34">
        <v>762000</v>
      </c>
      <c r="AK699" s="34">
        <v>720000</v>
      </c>
      <c r="AL699" s="35">
        <v>-1.9028871391076115E-2</v>
      </c>
      <c r="AM699" s="35">
        <v>3.8194444444444448E-2</v>
      </c>
      <c r="AN699" s="12">
        <v>2.8</v>
      </c>
      <c r="AO699" s="33">
        <v>0.19999999999999973</v>
      </c>
      <c r="AP699" s="12">
        <v>2.6</v>
      </c>
      <c r="AQ699" s="34">
        <v>550</v>
      </c>
      <c r="AR699" s="34">
        <v>500</v>
      </c>
      <c r="AS699" s="31">
        <v>0.1</v>
      </c>
      <c r="AT699" s="36">
        <v>2316.1600000000003</v>
      </c>
      <c r="AU699" s="30">
        <v>0.74229999999999996</v>
      </c>
      <c r="AV699" s="30">
        <v>0.25769999999999998</v>
      </c>
      <c r="AW699" s="30">
        <v>0.84150000000000003</v>
      </c>
      <c r="AX699" s="30">
        <v>0.14360000000000001</v>
      </c>
      <c r="AY699" s="30">
        <v>0.40339999999999998</v>
      </c>
      <c r="AZ699" s="30">
        <v>0.40660000000000002</v>
      </c>
      <c r="BA699" s="30">
        <v>0.17269999999999999</v>
      </c>
      <c r="BB699" s="37">
        <v>8</v>
      </c>
      <c r="BC699" s="29">
        <v>17</v>
      </c>
      <c r="BD699" s="38" t="s">
        <v>2801</v>
      </c>
      <c r="BE699" s="39">
        <v>145.12100833172599</v>
      </c>
      <c r="BF699" s="39">
        <v>-37.729874861738402</v>
      </c>
      <c r="BG699" s="40">
        <f t="shared" si="120"/>
        <v>49</v>
      </c>
      <c r="BH699" s="40">
        <f t="shared" si="121"/>
        <v>70</v>
      </c>
      <c r="BI699" s="40">
        <f t="shared" si="122"/>
        <v>49</v>
      </c>
      <c r="BJ699" s="40">
        <f t="shared" si="123"/>
        <v>1</v>
      </c>
      <c r="BK699" s="40">
        <f t="shared" si="124"/>
        <v>100</v>
      </c>
      <c r="BL699" s="40">
        <f t="shared" si="125"/>
        <v>79</v>
      </c>
      <c r="BM699" s="41">
        <f t="shared" si="126"/>
        <v>83</v>
      </c>
      <c r="BN699" s="40">
        <f t="shared" si="127"/>
        <v>93</v>
      </c>
      <c r="BO699" s="41">
        <f t="shared" si="128"/>
        <v>100</v>
      </c>
      <c r="BP699" s="41">
        <f t="shared" si="129"/>
        <v>51</v>
      </c>
      <c r="BQ699" s="41">
        <f t="shared" si="130"/>
        <v>80</v>
      </c>
      <c r="BR699" s="41">
        <f t="shared" si="131"/>
        <v>56</v>
      </c>
    </row>
    <row r="700" spans="2:70" x14ac:dyDescent="0.3">
      <c r="B700" s="12" t="s">
        <v>306</v>
      </c>
      <c r="C700" s="12">
        <v>209011203</v>
      </c>
      <c r="D700" s="12" t="s">
        <v>190</v>
      </c>
      <c r="E700" s="12" t="s">
        <v>112</v>
      </c>
      <c r="F700" s="12" t="s">
        <v>738</v>
      </c>
      <c r="G700" s="12" t="s">
        <v>92</v>
      </c>
      <c r="H700" s="12" t="s">
        <v>5013</v>
      </c>
      <c r="I700" s="28">
        <v>780000</v>
      </c>
      <c r="J700" s="28">
        <v>770000</v>
      </c>
      <c r="K700" s="28">
        <v>817500</v>
      </c>
      <c r="L700" s="28">
        <v>760000</v>
      </c>
      <c r="M700" s="28">
        <v>780000</v>
      </c>
      <c r="N700" s="28">
        <v>810000</v>
      </c>
      <c r="O700" s="29">
        <v>26</v>
      </c>
      <c r="P700" s="29">
        <v>26</v>
      </c>
      <c r="Q700" s="29">
        <v>28</v>
      </c>
      <c r="R700" s="28">
        <v>550</v>
      </c>
      <c r="S700" s="28">
        <v>500</v>
      </c>
      <c r="T700" s="30">
        <v>3.6</v>
      </c>
      <c r="U700" s="30">
        <v>-0.10000000000000009</v>
      </c>
      <c r="V700" s="30">
        <v>3.7</v>
      </c>
      <c r="W700" s="30">
        <v>3</v>
      </c>
      <c r="X700" s="31">
        <v>3.6666666666666667E-2</v>
      </c>
      <c r="Y700" s="30">
        <v>5.5</v>
      </c>
      <c r="Z700" s="30">
        <v>-0.5</v>
      </c>
      <c r="AA700" s="30">
        <v>6</v>
      </c>
      <c r="AB700" s="30">
        <v>5.3</v>
      </c>
      <c r="AC700" s="32">
        <v>0.24250440917107582</v>
      </c>
      <c r="AD700" s="30">
        <v>6.6137566137566139</v>
      </c>
      <c r="AE700" s="12">
        <v>308</v>
      </c>
      <c r="AF700" s="12">
        <v>283</v>
      </c>
      <c r="AG700" s="12">
        <v>270</v>
      </c>
      <c r="AH700" s="33">
        <v>6.1558441558441555</v>
      </c>
      <c r="AI700" s="34">
        <v>747500</v>
      </c>
      <c r="AJ700" s="34">
        <v>762000</v>
      </c>
      <c r="AK700" s="34">
        <v>720000</v>
      </c>
      <c r="AL700" s="35">
        <v>-1.9028871391076115E-2</v>
      </c>
      <c r="AM700" s="35">
        <v>3.8194444444444448E-2</v>
      </c>
      <c r="AN700" s="12">
        <v>2.8</v>
      </c>
      <c r="AO700" s="33">
        <v>0.19999999999999973</v>
      </c>
      <c r="AP700" s="12">
        <v>2.6</v>
      </c>
      <c r="AQ700" s="34">
        <v>550</v>
      </c>
      <c r="AR700" s="34">
        <v>500</v>
      </c>
      <c r="AS700" s="31">
        <v>0.1</v>
      </c>
      <c r="AT700" s="36">
        <v>2268</v>
      </c>
      <c r="AU700" s="30">
        <v>0.75390000000000001</v>
      </c>
      <c r="AV700" s="30">
        <v>0.24610000000000001</v>
      </c>
      <c r="AW700" s="30">
        <v>0.84699999999999998</v>
      </c>
      <c r="AX700" s="30">
        <v>0.14410000000000001</v>
      </c>
      <c r="AY700" s="30">
        <v>0.39589999999999997</v>
      </c>
      <c r="AZ700" s="30">
        <v>0.3695</v>
      </c>
      <c r="BA700" s="30">
        <v>0.2034</v>
      </c>
      <c r="BB700" s="37">
        <v>8</v>
      </c>
      <c r="BC700" s="29">
        <v>14</v>
      </c>
      <c r="BD700" s="38" t="s">
        <v>2840</v>
      </c>
      <c r="BE700" s="39">
        <v>145.092662021389</v>
      </c>
      <c r="BF700" s="39">
        <v>-37.735828560849498</v>
      </c>
      <c r="BG700" s="40">
        <f t="shared" si="120"/>
        <v>57</v>
      </c>
      <c r="BH700" s="40">
        <f t="shared" si="121"/>
        <v>70</v>
      </c>
      <c r="BI700" s="40">
        <f t="shared" si="122"/>
        <v>49</v>
      </c>
      <c r="BJ700" s="40">
        <f t="shared" si="123"/>
        <v>1</v>
      </c>
      <c r="BK700" s="40">
        <f t="shared" si="124"/>
        <v>100</v>
      </c>
      <c r="BL700" s="40">
        <f t="shared" si="125"/>
        <v>77</v>
      </c>
      <c r="BM700" s="41">
        <f t="shared" si="126"/>
        <v>73</v>
      </c>
      <c r="BN700" s="40">
        <f t="shared" si="127"/>
        <v>84</v>
      </c>
      <c r="BO700" s="41">
        <f t="shared" si="128"/>
        <v>100</v>
      </c>
      <c r="BP700" s="41">
        <f t="shared" si="129"/>
        <v>26</v>
      </c>
      <c r="BQ700" s="41">
        <f t="shared" si="130"/>
        <v>80</v>
      </c>
      <c r="BR700" s="41">
        <f t="shared" si="131"/>
        <v>54</v>
      </c>
    </row>
    <row r="701" spans="2:70" x14ac:dyDescent="0.3">
      <c r="B701" s="12" t="s">
        <v>251</v>
      </c>
      <c r="C701" s="12">
        <v>209011204</v>
      </c>
      <c r="D701" s="12" t="s">
        <v>190</v>
      </c>
      <c r="E701" s="12" t="s">
        <v>112</v>
      </c>
      <c r="F701" s="12" t="s">
        <v>738</v>
      </c>
      <c r="G701" s="12" t="s">
        <v>92</v>
      </c>
      <c r="H701" s="12" t="s">
        <v>5013</v>
      </c>
      <c r="I701" s="28">
        <v>669000</v>
      </c>
      <c r="J701" s="28">
        <v>685000</v>
      </c>
      <c r="K701" s="28">
        <v>635000</v>
      </c>
      <c r="L701" s="28">
        <v>673000</v>
      </c>
      <c r="M701" s="28">
        <v>721000</v>
      </c>
      <c r="N701" s="28">
        <v>648000</v>
      </c>
      <c r="O701" s="29">
        <v>27</v>
      </c>
      <c r="P701" s="29">
        <v>27</v>
      </c>
      <c r="Q701" s="29">
        <v>34</v>
      </c>
      <c r="R701" s="28">
        <v>500</v>
      </c>
      <c r="S701" s="28">
        <v>500</v>
      </c>
      <c r="T701" s="30">
        <v>4.5</v>
      </c>
      <c r="U701" s="30">
        <v>9.9999999999999645E-2</v>
      </c>
      <c r="V701" s="30">
        <v>4.4000000000000004</v>
      </c>
      <c r="W701" s="30">
        <v>2.2999999999999998</v>
      </c>
      <c r="X701" s="31">
        <v>3.8863976083707022E-2</v>
      </c>
      <c r="Y701" s="30">
        <v>5.6</v>
      </c>
      <c r="Z701" s="30">
        <v>-0.10000000000000053</v>
      </c>
      <c r="AA701" s="30">
        <v>5.7</v>
      </c>
      <c r="AB701" s="30">
        <v>5.5</v>
      </c>
      <c r="AC701" s="32">
        <v>0.22765352954032197</v>
      </c>
      <c r="AD701" s="30">
        <v>5.8577004331721305</v>
      </c>
      <c r="AE701" s="12">
        <v>308</v>
      </c>
      <c r="AF701" s="12">
        <v>283</v>
      </c>
      <c r="AG701" s="12">
        <v>270</v>
      </c>
      <c r="AH701" s="33">
        <v>6.1558441558441555</v>
      </c>
      <c r="AI701" s="34">
        <v>747500</v>
      </c>
      <c r="AJ701" s="34">
        <v>762000</v>
      </c>
      <c r="AK701" s="34">
        <v>720000</v>
      </c>
      <c r="AL701" s="35">
        <v>-1.9028871391076115E-2</v>
      </c>
      <c r="AM701" s="35">
        <v>3.8194444444444448E-2</v>
      </c>
      <c r="AN701" s="12">
        <v>2.8</v>
      </c>
      <c r="AO701" s="33">
        <v>0.19999999999999973</v>
      </c>
      <c r="AP701" s="12">
        <v>2.6</v>
      </c>
      <c r="AQ701" s="34">
        <v>550</v>
      </c>
      <c r="AR701" s="34">
        <v>500</v>
      </c>
      <c r="AS701" s="31">
        <v>0.1</v>
      </c>
      <c r="AT701" s="36">
        <v>2196.3200000000002</v>
      </c>
      <c r="AU701" s="30">
        <v>0.73809999999999998</v>
      </c>
      <c r="AV701" s="30">
        <v>0.26190000000000002</v>
      </c>
      <c r="AW701" s="30">
        <v>0.91020000000000001</v>
      </c>
      <c r="AX701" s="30">
        <v>8.3900000000000002E-2</v>
      </c>
      <c r="AY701" s="30">
        <v>0.37759999999999999</v>
      </c>
      <c r="AZ701" s="30">
        <v>0.3765</v>
      </c>
      <c r="BA701" s="30">
        <v>0.22789999999999999</v>
      </c>
      <c r="BB701" s="37">
        <v>6</v>
      </c>
      <c r="BC701" s="29">
        <v>16</v>
      </c>
      <c r="BD701" s="38" t="s">
        <v>2802</v>
      </c>
      <c r="BE701" s="39">
        <v>145.082685494793</v>
      </c>
      <c r="BF701" s="39">
        <v>-37.703888285027098</v>
      </c>
      <c r="BG701" s="40">
        <f t="shared" si="120"/>
        <v>42</v>
      </c>
      <c r="BH701" s="40">
        <f t="shared" si="121"/>
        <v>70</v>
      </c>
      <c r="BI701" s="40">
        <f t="shared" si="122"/>
        <v>49</v>
      </c>
      <c r="BJ701" s="40">
        <f t="shared" si="123"/>
        <v>1</v>
      </c>
      <c r="BK701" s="40">
        <f t="shared" si="124"/>
        <v>100</v>
      </c>
      <c r="BL701" s="40">
        <f t="shared" si="125"/>
        <v>73</v>
      </c>
      <c r="BM701" s="41">
        <f t="shared" si="126"/>
        <v>80</v>
      </c>
      <c r="BN701" s="40">
        <f t="shared" si="127"/>
        <v>92</v>
      </c>
      <c r="BO701" s="41">
        <f t="shared" si="128"/>
        <v>100</v>
      </c>
      <c r="BP701" s="41">
        <f t="shared" si="129"/>
        <v>24</v>
      </c>
      <c r="BQ701" s="41">
        <f t="shared" si="130"/>
        <v>60</v>
      </c>
      <c r="BR701" s="41">
        <f t="shared" si="131"/>
        <v>51</v>
      </c>
    </row>
    <row r="702" spans="2:70" x14ac:dyDescent="0.3">
      <c r="B702" s="12" t="s">
        <v>739</v>
      </c>
      <c r="C702" s="12">
        <v>209021205</v>
      </c>
      <c r="D702" s="12" t="s">
        <v>740</v>
      </c>
      <c r="E702" s="12" t="s">
        <v>112</v>
      </c>
      <c r="F702" s="12" t="s">
        <v>738</v>
      </c>
      <c r="G702" s="12" t="s">
        <v>92</v>
      </c>
      <c r="H702" s="12" t="s">
        <v>5013</v>
      </c>
      <c r="I702" s="28">
        <v>435000</v>
      </c>
      <c r="J702" s="28">
        <v>435000</v>
      </c>
      <c r="K702" s="28">
        <v>420000</v>
      </c>
      <c r="L702" s="28">
        <v>538000</v>
      </c>
      <c r="M702" s="28">
        <v>500000</v>
      </c>
      <c r="N702" s="28">
        <v>405000</v>
      </c>
      <c r="O702" s="29">
        <v>31</v>
      </c>
      <c r="P702" s="29">
        <v>31</v>
      </c>
      <c r="Q702" s="29">
        <v>37</v>
      </c>
      <c r="R702" s="28">
        <v>460</v>
      </c>
      <c r="S702" s="28">
        <v>420</v>
      </c>
      <c r="T702" s="30">
        <v>3</v>
      </c>
      <c r="U702" s="30">
        <v>0.10000000000000009</v>
      </c>
      <c r="V702" s="30">
        <v>2.9</v>
      </c>
      <c r="W702" s="30">
        <v>2.2000000000000002</v>
      </c>
      <c r="X702" s="31">
        <v>5.4988505747126437E-2</v>
      </c>
      <c r="Y702" s="30">
        <v>11.2</v>
      </c>
      <c r="Z702" s="30">
        <v>-1.1000000000000014</v>
      </c>
      <c r="AA702" s="30">
        <v>12.3</v>
      </c>
      <c r="AB702" s="30">
        <v>13.1</v>
      </c>
      <c r="AC702" s="32">
        <v>0.23781950533542887</v>
      </c>
      <c r="AD702" s="30">
        <v>4.3248948503725568</v>
      </c>
      <c r="AE702" s="12">
        <v>298</v>
      </c>
      <c r="AF702" s="12">
        <v>228</v>
      </c>
      <c r="AG702" s="12">
        <v>327</v>
      </c>
      <c r="AH702" s="33">
        <v>4.7386363636363642</v>
      </c>
      <c r="AI702" s="34">
        <v>605000</v>
      </c>
      <c r="AJ702" s="34">
        <v>585000</v>
      </c>
      <c r="AK702" s="34">
        <v>585000</v>
      </c>
      <c r="AL702" s="35">
        <v>3.4188034188034191E-2</v>
      </c>
      <c r="AM702" s="35">
        <v>3.4188034188034191E-2</v>
      </c>
      <c r="AN702" s="12">
        <v>3</v>
      </c>
      <c r="AO702" s="33">
        <v>0.20000000000000018</v>
      </c>
      <c r="AP702" s="12">
        <v>2.8</v>
      </c>
      <c r="AQ702" s="34">
        <v>520</v>
      </c>
      <c r="AR702" s="34">
        <v>470</v>
      </c>
      <c r="AS702" s="31">
        <v>0.10638297872340426</v>
      </c>
      <c r="AT702" s="36">
        <v>1934.2400000000002</v>
      </c>
      <c r="AU702" s="30">
        <v>0.67769999999999997</v>
      </c>
      <c r="AV702" s="30">
        <v>0.32229999999999998</v>
      </c>
      <c r="AW702" s="30">
        <v>0.59870000000000001</v>
      </c>
      <c r="AX702" s="30">
        <v>0.19850000000000001</v>
      </c>
      <c r="AY702" s="30">
        <v>0.31069999999999998</v>
      </c>
      <c r="AZ702" s="30">
        <v>0.30359999999999998</v>
      </c>
      <c r="BA702" s="30">
        <v>0.3508</v>
      </c>
      <c r="BB702" s="37">
        <v>4</v>
      </c>
      <c r="BC702" s="29">
        <v>13</v>
      </c>
      <c r="BD702" s="38" t="s">
        <v>3167</v>
      </c>
      <c r="BE702" s="39">
        <v>145.04949771083599</v>
      </c>
      <c r="BF702" s="39">
        <v>-37.713793837858503</v>
      </c>
      <c r="BG702" s="40">
        <f t="shared" si="120"/>
        <v>67</v>
      </c>
      <c r="BH702" s="40">
        <f t="shared" si="121"/>
        <v>67</v>
      </c>
      <c r="BI702" s="40">
        <f t="shared" si="122"/>
        <v>66</v>
      </c>
      <c r="BJ702" s="40">
        <f t="shared" si="123"/>
        <v>18</v>
      </c>
      <c r="BK702" s="40">
        <f t="shared" si="124"/>
        <v>100</v>
      </c>
      <c r="BL702" s="40">
        <f t="shared" si="125"/>
        <v>58</v>
      </c>
      <c r="BM702" s="41">
        <f t="shared" si="126"/>
        <v>100</v>
      </c>
      <c r="BN702" s="40">
        <f t="shared" si="127"/>
        <v>100</v>
      </c>
      <c r="BO702" s="41">
        <f t="shared" si="128"/>
        <v>100</v>
      </c>
      <c r="BP702" s="41">
        <f t="shared" si="129"/>
        <v>1</v>
      </c>
      <c r="BQ702" s="41">
        <f t="shared" si="130"/>
        <v>40</v>
      </c>
      <c r="BR702" s="41">
        <f t="shared" si="131"/>
        <v>53</v>
      </c>
    </row>
    <row r="703" spans="2:70" x14ac:dyDescent="0.3">
      <c r="B703" s="12" t="s">
        <v>958</v>
      </c>
      <c r="C703" s="12">
        <v>209021428</v>
      </c>
      <c r="D703" s="12" t="s">
        <v>740</v>
      </c>
      <c r="E703" s="12" t="s">
        <v>112</v>
      </c>
      <c r="F703" s="12" t="s">
        <v>738</v>
      </c>
      <c r="G703" s="12" t="s">
        <v>92</v>
      </c>
      <c r="H703" s="12" t="s">
        <v>5013</v>
      </c>
      <c r="I703" s="28">
        <v>570000</v>
      </c>
      <c r="J703" s="28">
        <v>537563</v>
      </c>
      <c r="K703" s="28">
        <v>532120</v>
      </c>
      <c r="L703" s="28">
        <v>545000</v>
      </c>
      <c r="M703" s="28">
        <v>520000</v>
      </c>
      <c r="N703" s="28">
        <v>481000</v>
      </c>
      <c r="O703" s="29">
        <v>29</v>
      </c>
      <c r="P703" s="29">
        <v>28</v>
      </c>
      <c r="Q703" s="29">
        <v>38</v>
      </c>
      <c r="R703" s="28">
        <v>550</v>
      </c>
      <c r="S703" s="28">
        <v>480</v>
      </c>
      <c r="T703" s="30">
        <v>2.7</v>
      </c>
      <c r="U703" s="30">
        <v>-9.9999999999999645E-2</v>
      </c>
      <c r="V703" s="30">
        <v>2.8</v>
      </c>
      <c r="W703" s="30">
        <v>2.2999999999999998</v>
      </c>
      <c r="X703" s="31">
        <v>5.0175438596491227E-2</v>
      </c>
      <c r="Y703" s="30">
        <v>11</v>
      </c>
      <c r="Z703" s="30">
        <v>-0.40000000000000036</v>
      </c>
      <c r="AA703" s="30">
        <v>11.4</v>
      </c>
      <c r="AB703" s="30">
        <v>9.6</v>
      </c>
      <c r="AC703" s="32">
        <v>0.27480214245743062</v>
      </c>
      <c r="AD703" s="30">
        <v>5.4768259161096307</v>
      </c>
      <c r="AE703" s="12">
        <v>298</v>
      </c>
      <c r="AF703" s="12">
        <v>228</v>
      </c>
      <c r="AG703" s="12">
        <v>327</v>
      </c>
      <c r="AH703" s="33">
        <v>4.7386363636363642</v>
      </c>
      <c r="AI703" s="34">
        <v>605000</v>
      </c>
      <c r="AJ703" s="34">
        <v>585000</v>
      </c>
      <c r="AK703" s="34">
        <v>585000</v>
      </c>
      <c r="AL703" s="35">
        <v>3.4188034188034191E-2</v>
      </c>
      <c r="AM703" s="35">
        <v>3.4188034188034191E-2</v>
      </c>
      <c r="AN703" s="12">
        <v>3</v>
      </c>
      <c r="AO703" s="33">
        <v>0.20000000000000018</v>
      </c>
      <c r="AP703" s="12">
        <v>2.8</v>
      </c>
      <c r="AQ703" s="34">
        <v>520</v>
      </c>
      <c r="AR703" s="34">
        <v>470</v>
      </c>
      <c r="AS703" s="31">
        <v>0.10638297872340426</v>
      </c>
      <c r="AT703" s="36">
        <v>2001.4400000000003</v>
      </c>
      <c r="AU703" s="30">
        <v>0.59660000000000002</v>
      </c>
      <c r="AV703" s="30">
        <v>0.40339999999999998</v>
      </c>
      <c r="AW703" s="30">
        <v>0.53800000000000003</v>
      </c>
      <c r="AX703" s="30">
        <v>0.21360000000000001</v>
      </c>
      <c r="AY703" s="30">
        <v>0.2437</v>
      </c>
      <c r="AZ703" s="30">
        <v>0.29809999999999998</v>
      </c>
      <c r="BA703" s="30">
        <v>0.43440000000000001</v>
      </c>
      <c r="BB703" s="37">
        <v>7</v>
      </c>
      <c r="BC703" s="29">
        <v>9</v>
      </c>
      <c r="BD703" s="38" t="s">
        <v>3345</v>
      </c>
      <c r="BE703" s="39">
        <v>145.01616777403001</v>
      </c>
      <c r="BF703" s="39">
        <v>-37.742424200722702</v>
      </c>
      <c r="BG703" s="40">
        <f t="shared" si="120"/>
        <v>72</v>
      </c>
      <c r="BH703" s="40">
        <f t="shared" si="121"/>
        <v>67</v>
      </c>
      <c r="BI703" s="40">
        <f t="shared" si="122"/>
        <v>66</v>
      </c>
      <c r="BJ703" s="40">
        <f t="shared" si="123"/>
        <v>18</v>
      </c>
      <c r="BK703" s="40">
        <f t="shared" si="124"/>
        <v>100</v>
      </c>
      <c r="BL703" s="40">
        <f t="shared" si="125"/>
        <v>44</v>
      </c>
      <c r="BM703" s="41">
        <f t="shared" si="126"/>
        <v>100</v>
      </c>
      <c r="BN703" s="40">
        <f t="shared" si="127"/>
        <v>95</v>
      </c>
      <c r="BO703" s="41">
        <f t="shared" si="128"/>
        <v>84</v>
      </c>
      <c r="BP703" s="41">
        <f t="shared" si="129"/>
        <v>1</v>
      </c>
      <c r="BQ703" s="41">
        <f t="shared" si="130"/>
        <v>70</v>
      </c>
      <c r="BR703" s="41">
        <f t="shared" si="131"/>
        <v>53</v>
      </c>
    </row>
    <row r="704" spans="2:70" x14ac:dyDescent="0.3">
      <c r="B704" s="12" t="s">
        <v>959</v>
      </c>
      <c r="C704" s="12">
        <v>209021429</v>
      </c>
      <c r="D704" s="12" t="s">
        <v>740</v>
      </c>
      <c r="E704" s="12" t="s">
        <v>112</v>
      </c>
      <c r="F704" s="12" t="s">
        <v>738</v>
      </c>
      <c r="G704" s="12" t="s">
        <v>92</v>
      </c>
      <c r="H704" s="12" t="s">
        <v>5013</v>
      </c>
      <c r="I704" s="28">
        <v>680000</v>
      </c>
      <c r="J704" s="28">
        <v>690000</v>
      </c>
      <c r="K704" s="28">
        <v>610000</v>
      </c>
      <c r="L704" s="28">
        <v>720000</v>
      </c>
      <c r="M704" s="28">
        <v>716000</v>
      </c>
      <c r="N704" s="28">
        <v>640000</v>
      </c>
      <c r="O704" s="29">
        <v>27</v>
      </c>
      <c r="P704" s="29">
        <v>26</v>
      </c>
      <c r="Q704" s="29">
        <v>26</v>
      </c>
      <c r="R704" s="28">
        <v>530</v>
      </c>
      <c r="S704" s="28">
        <v>500</v>
      </c>
      <c r="T704" s="30">
        <v>2.8</v>
      </c>
      <c r="U704" s="30">
        <v>0</v>
      </c>
      <c r="V704" s="30">
        <v>2.8</v>
      </c>
      <c r="W704" s="30">
        <v>2.5</v>
      </c>
      <c r="X704" s="31">
        <v>4.0529411764705883E-2</v>
      </c>
      <c r="Y704" s="30">
        <v>10.6</v>
      </c>
      <c r="Z704" s="30">
        <v>-0.70000000000000107</v>
      </c>
      <c r="AA704" s="30">
        <v>11.3</v>
      </c>
      <c r="AB704" s="30">
        <v>10.199999999999999</v>
      </c>
      <c r="AC704" s="32">
        <v>0.2402102973168963</v>
      </c>
      <c r="AD704" s="30">
        <v>5.92681430244882</v>
      </c>
      <c r="AE704" s="12">
        <v>298</v>
      </c>
      <c r="AF704" s="12">
        <v>228</v>
      </c>
      <c r="AG704" s="12">
        <v>327</v>
      </c>
      <c r="AH704" s="33">
        <v>4.7386363636363642</v>
      </c>
      <c r="AI704" s="34">
        <v>605000</v>
      </c>
      <c r="AJ704" s="34">
        <v>585000</v>
      </c>
      <c r="AK704" s="34">
        <v>585000</v>
      </c>
      <c r="AL704" s="35">
        <v>3.4188034188034191E-2</v>
      </c>
      <c r="AM704" s="35">
        <v>3.4188034188034191E-2</v>
      </c>
      <c r="AN704" s="12">
        <v>3</v>
      </c>
      <c r="AO704" s="33">
        <v>0.20000000000000018</v>
      </c>
      <c r="AP704" s="12">
        <v>2.8</v>
      </c>
      <c r="AQ704" s="34">
        <v>520</v>
      </c>
      <c r="AR704" s="34">
        <v>470</v>
      </c>
      <c r="AS704" s="31">
        <v>0.10638297872340426</v>
      </c>
      <c r="AT704" s="36">
        <v>2206.4</v>
      </c>
      <c r="AU704" s="30">
        <v>0.66610000000000003</v>
      </c>
      <c r="AV704" s="30">
        <v>0.33389999999999997</v>
      </c>
      <c r="AW704" s="30">
        <v>0.60119999999999996</v>
      </c>
      <c r="AX704" s="30">
        <v>0.29730000000000001</v>
      </c>
      <c r="AY704" s="30">
        <v>0.3256</v>
      </c>
      <c r="AZ704" s="30">
        <v>0.30919999999999997</v>
      </c>
      <c r="BA704" s="30">
        <v>0.3372</v>
      </c>
      <c r="BB704" s="37">
        <v>6</v>
      </c>
      <c r="BC704" s="29">
        <v>8</v>
      </c>
      <c r="BD704" s="38" t="s">
        <v>3346</v>
      </c>
      <c r="BE704" s="39">
        <v>144.98991580698899</v>
      </c>
      <c r="BF704" s="39">
        <v>-37.7403726037805</v>
      </c>
      <c r="BG704" s="40">
        <f t="shared" si="120"/>
        <v>70</v>
      </c>
      <c r="BH704" s="40">
        <f t="shared" si="121"/>
        <v>67</v>
      </c>
      <c r="BI704" s="40">
        <f t="shared" si="122"/>
        <v>66</v>
      </c>
      <c r="BJ704" s="40">
        <f t="shared" si="123"/>
        <v>18</v>
      </c>
      <c r="BK704" s="40">
        <f t="shared" si="124"/>
        <v>100</v>
      </c>
      <c r="BL704" s="40">
        <f t="shared" si="125"/>
        <v>62</v>
      </c>
      <c r="BM704" s="41">
        <f t="shared" si="126"/>
        <v>85</v>
      </c>
      <c r="BN704" s="40">
        <f t="shared" si="127"/>
        <v>91</v>
      </c>
      <c r="BO704" s="41">
        <f t="shared" si="128"/>
        <v>100</v>
      </c>
      <c r="BP704" s="41">
        <f t="shared" si="129"/>
        <v>1</v>
      </c>
      <c r="BQ704" s="41">
        <f t="shared" si="130"/>
        <v>60</v>
      </c>
      <c r="BR704" s="41">
        <f t="shared" si="131"/>
        <v>53</v>
      </c>
    </row>
    <row r="705" spans="2:70" x14ac:dyDescent="0.3">
      <c r="B705" s="12" t="s">
        <v>1081</v>
      </c>
      <c r="C705" s="12">
        <v>209021523</v>
      </c>
      <c r="D705" s="12" t="s">
        <v>740</v>
      </c>
      <c r="E705" s="12" t="s">
        <v>112</v>
      </c>
      <c r="F705" s="12" t="s">
        <v>738</v>
      </c>
      <c r="G705" s="12" t="s">
        <v>92</v>
      </c>
      <c r="H705" s="12" t="s">
        <v>5013</v>
      </c>
      <c r="I705" s="28">
        <v>600000</v>
      </c>
      <c r="J705" s="28">
        <v>600000</v>
      </c>
      <c r="K705" s="28">
        <v>590000</v>
      </c>
      <c r="L705" s="28">
        <v>600000</v>
      </c>
      <c r="M705" s="28">
        <v>595000</v>
      </c>
      <c r="N705" s="28">
        <v>576000</v>
      </c>
      <c r="O705" s="29">
        <v>27</v>
      </c>
      <c r="P705" s="29">
        <v>26</v>
      </c>
      <c r="Q705" s="29">
        <v>29</v>
      </c>
      <c r="R705" s="28">
        <v>525</v>
      </c>
      <c r="S705" s="28">
        <v>450</v>
      </c>
      <c r="T705" s="30">
        <v>3.9</v>
      </c>
      <c r="U705" s="30">
        <v>0.10000000000000009</v>
      </c>
      <c r="V705" s="30">
        <v>3.8</v>
      </c>
      <c r="W705" s="30">
        <v>3.5</v>
      </c>
      <c r="X705" s="31">
        <v>4.5499999999999999E-2</v>
      </c>
      <c r="Y705" s="30">
        <v>9.8000000000000007</v>
      </c>
      <c r="Z705" s="30">
        <v>-1</v>
      </c>
      <c r="AA705" s="30">
        <v>10.8</v>
      </c>
      <c r="AB705" s="30">
        <v>9.5</v>
      </c>
      <c r="AC705" s="32">
        <v>0.3035945595854922</v>
      </c>
      <c r="AD705" s="30">
        <v>6.6724079029778505</v>
      </c>
      <c r="AE705" s="12">
        <v>298</v>
      </c>
      <c r="AF705" s="12">
        <v>228</v>
      </c>
      <c r="AG705" s="12">
        <v>327</v>
      </c>
      <c r="AH705" s="33">
        <v>4.7386363636363642</v>
      </c>
      <c r="AI705" s="34">
        <v>605000</v>
      </c>
      <c r="AJ705" s="34">
        <v>585000</v>
      </c>
      <c r="AK705" s="34">
        <v>585000</v>
      </c>
      <c r="AL705" s="35">
        <v>3.4188034188034191E-2</v>
      </c>
      <c r="AM705" s="35">
        <v>3.4188034188034191E-2</v>
      </c>
      <c r="AN705" s="12">
        <v>3</v>
      </c>
      <c r="AO705" s="33">
        <v>0.20000000000000018</v>
      </c>
      <c r="AP705" s="12">
        <v>2.8</v>
      </c>
      <c r="AQ705" s="34">
        <v>520</v>
      </c>
      <c r="AR705" s="34">
        <v>470</v>
      </c>
      <c r="AS705" s="31">
        <v>0.10638297872340426</v>
      </c>
      <c r="AT705" s="36">
        <v>1729.2800000000002</v>
      </c>
      <c r="AU705" s="30">
        <v>0.62580000000000002</v>
      </c>
      <c r="AV705" s="30">
        <v>0.37419999999999998</v>
      </c>
      <c r="AW705" s="30">
        <v>0.55310000000000004</v>
      </c>
      <c r="AX705" s="30">
        <v>0.36630000000000001</v>
      </c>
      <c r="AY705" s="30">
        <v>0.26469999999999999</v>
      </c>
      <c r="AZ705" s="30">
        <v>0.31979999999999997</v>
      </c>
      <c r="BA705" s="30">
        <v>0.38829999999999998</v>
      </c>
      <c r="BB705" s="37">
        <v>4</v>
      </c>
      <c r="BC705" s="29">
        <v>13</v>
      </c>
      <c r="BD705" s="38" t="s">
        <v>3443</v>
      </c>
      <c r="BE705" s="39">
        <v>145.022305439544</v>
      </c>
      <c r="BF705" s="39">
        <v>-37.705477965760203</v>
      </c>
      <c r="BG705" s="40">
        <f t="shared" si="120"/>
        <v>52</v>
      </c>
      <c r="BH705" s="40">
        <f t="shared" si="121"/>
        <v>67</v>
      </c>
      <c r="BI705" s="40">
        <f t="shared" si="122"/>
        <v>66</v>
      </c>
      <c r="BJ705" s="40">
        <f t="shared" si="123"/>
        <v>18</v>
      </c>
      <c r="BK705" s="40">
        <f t="shared" si="124"/>
        <v>100</v>
      </c>
      <c r="BL705" s="40">
        <f t="shared" si="125"/>
        <v>48</v>
      </c>
      <c r="BM705" s="41">
        <f t="shared" si="126"/>
        <v>100</v>
      </c>
      <c r="BN705" s="40">
        <f t="shared" si="127"/>
        <v>83</v>
      </c>
      <c r="BO705" s="41">
        <f t="shared" si="128"/>
        <v>65</v>
      </c>
      <c r="BP705" s="41">
        <f t="shared" si="129"/>
        <v>1</v>
      </c>
      <c r="BQ705" s="41">
        <f t="shared" si="130"/>
        <v>40</v>
      </c>
      <c r="BR705" s="41">
        <f t="shared" si="131"/>
        <v>47</v>
      </c>
    </row>
    <row r="706" spans="2:70" x14ac:dyDescent="0.3">
      <c r="B706" s="12" t="s">
        <v>855</v>
      </c>
      <c r="C706" s="12">
        <v>209021524</v>
      </c>
      <c r="D706" s="12" t="s">
        <v>740</v>
      </c>
      <c r="E706" s="12" t="s">
        <v>112</v>
      </c>
      <c r="F706" s="12" t="s">
        <v>738</v>
      </c>
      <c r="G706" s="12" t="s">
        <v>92</v>
      </c>
      <c r="H706" s="12" t="s">
        <v>5013</v>
      </c>
      <c r="I706" s="28">
        <v>616100</v>
      </c>
      <c r="J706" s="28">
        <v>600000</v>
      </c>
      <c r="K706" s="28">
        <v>600000</v>
      </c>
      <c r="L706" s="28">
        <v>700000</v>
      </c>
      <c r="M706" s="28">
        <v>625000</v>
      </c>
      <c r="N706" s="28">
        <v>685000</v>
      </c>
      <c r="O706" s="29">
        <v>30</v>
      </c>
      <c r="P706" s="29">
        <v>29</v>
      </c>
      <c r="Q706" s="29">
        <v>35</v>
      </c>
      <c r="R706" s="28">
        <v>500</v>
      </c>
      <c r="S706" s="28">
        <v>430</v>
      </c>
      <c r="T706" s="30">
        <v>2.4</v>
      </c>
      <c r="U706" s="30">
        <v>-0.10000000000000009</v>
      </c>
      <c r="V706" s="30">
        <v>2.5</v>
      </c>
      <c r="W706" s="30">
        <v>3.3</v>
      </c>
      <c r="X706" s="31">
        <v>4.220094140561597E-2</v>
      </c>
      <c r="Y706" s="30">
        <v>7.4</v>
      </c>
      <c r="Z706" s="30">
        <v>0.60000000000000053</v>
      </c>
      <c r="AA706" s="30">
        <v>6.8</v>
      </c>
      <c r="AB706" s="30">
        <v>6.2</v>
      </c>
      <c r="AC706" s="32">
        <v>0.30958985535961953</v>
      </c>
      <c r="AD706" s="30">
        <v>7.3360888418100609</v>
      </c>
      <c r="AE706" s="12">
        <v>298</v>
      </c>
      <c r="AF706" s="12">
        <v>228</v>
      </c>
      <c r="AG706" s="12">
        <v>327</v>
      </c>
      <c r="AH706" s="33">
        <v>4.7386363636363642</v>
      </c>
      <c r="AI706" s="34">
        <v>605000</v>
      </c>
      <c r="AJ706" s="34">
        <v>585000</v>
      </c>
      <c r="AK706" s="34">
        <v>585000</v>
      </c>
      <c r="AL706" s="35">
        <v>3.4188034188034191E-2</v>
      </c>
      <c r="AM706" s="35">
        <v>3.4188034188034191E-2</v>
      </c>
      <c r="AN706" s="12">
        <v>3</v>
      </c>
      <c r="AO706" s="33">
        <v>0.20000000000000018</v>
      </c>
      <c r="AP706" s="12">
        <v>2.8</v>
      </c>
      <c r="AQ706" s="34">
        <v>520</v>
      </c>
      <c r="AR706" s="34">
        <v>470</v>
      </c>
      <c r="AS706" s="31">
        <v>0.10638297872340426</v>
      </c>
      <c r="AT706" s="36">
        <v>1615.0400000000002</v>
      </c>
      <c r="AU706" s="30">
        <v>0.7379</v>
      </c>
      <c r="AV706" s="30">
        <v>0.2621</v>
      </c>
      <c r="AW706" s="30">
        <v>0.87470000000000003</v>
      </c>
      <c r="AX706" s="30">
        <v>0.1205</v>
      </c>
      <c r="AY706" s="30">
        <v>0.4909</v>
      </c>
      <c r="AZ706" s="30">
        <v>0.27100000000000002</v>
      </c>
      <c r="BA706" s="30">
        <v>0.2006</v>
      </c>
      <c r="BB706" s="37">
        <v>3</v>
      </c>
      <c r="BC706" s="29">
        <v>13</v>
      </c>
      <c r="BD706" s="38" t="s">
        <v>3258</v>
      </c>
      <c r="BE706" s="39">
        <v>144.99561727707299</v>
      </c>
      <c r="BF706" s="39">
        <v>-37.701403672935399</v>
      </c>
      <c r="BG706" s="40">
        <f t="shared" si="120"/>
        <v>77</v>
      </c>
      <c r="BH706" s="40">
        <f t="shared" si="121"/>
        <v>67</v>
      </c>
      <c r="BI706" s="40">
        <f t="shared" si="122"/>
        <v>66</v>
      </c>
      <c r="BJ706" s="40">
        <f t="shared" si="123"/>
        <v>18</v>
      </c>
      <c r="BK706" s="40">
        <f t="shared" si="124"/>
        <v>100</v>
      </c>
      <c r="BL706" s="40">
        <f t="shared" si="125"/>
        <v>98</v>
      </c>
      <c r="BM706" s="41">
        <f t="shared" si="126"/>
        <v>91</v>
      </c>
      <c r="BN706" s="40">
        <f t="shared" si="127"/>
        <v>77</v>
      </c>
      <c r="BO706" s="41">
        <f t="shared" si="128"/>
        <v>61</v>
      </c>
      <c r="BP706" s="41">
        <f t="shared" si="129"/>
        <v>1</v>
      </c>
      <c r="BQ706" s="41">
        <f t="shared" si="130"/>
        <v>30</v>
      </c>
      <c r="BR706" s="41">
        <f t="shared" si="131"/>
        <v>51</v>
      </c>
    </row>
    <row r="707" spans="2:70" x14ac:dyDescent="0.3">
      <c r="B707" s="12" t="s">
        <v>1472</v>
      </c>
      <c r="C707" s="12">
        <v>209021525</v>
      </c>
      <c r="D707" s="12" t="s">
        <v>740</v>
      </c>
      <c r="E707" s="12" t="s">
        <v>112</v>
      </c>
      <c r="F707" s="12" t="s">
        <v>738</v>
      </c>
      <c r="G707" s="12" t="s">
        <v>92</v>
      </c>
      <c r="H707" s="12" t="s">
        <v>5013</v>
      </c>
      <c r="I707" s="28">
        <v>634400</v>
      </c>
      <c r="J707" s="28">
        <v>650000</v>
      </c>
      <c r="K707" s="28">
        <v>621300</v>
      </c>
      <c r="L707" s="28">
        <v>610000</v>
      </c>
      <c r="M707" s="28">
        <v>605000</v>
      </c>
      <c r="N707" s="28">
        <v>601000</v>
      </c>
      <c r="O707" s="29">
        <v>34</v>
      </c>
      <c r="P707" s="29">
        <v>28</v>
      </c>
      <c r="Q707" s="29">
        <v>26</v>
      </c>
      <c r="R707" s="28">
        <v>525</v>
      </c>
      <c r="S707" s="28">
        <v>480</v>
      </c>
      <c r="T707" s="30">
        <v>3.1</v>
      </c>
      <c r="U707" s="30">
        <v>0.10000000000000009</v>
      </c>
      <c r="V707" s="30">
        <v>3</v>
      </c>
      <c r="W707" s="30">
        <v>2.4</v>
      </c>
      <c r="X707" s="31">
        <v>4.3032786885245901E-2</v>
      </c>
      <c r="Y707" s="30">
        <v>10.6</v>
      </c>
      <c r="Z707" s="30">
        <v>0.19999999999999929</v>
      </c>
      <c r="AA707" s="30">
        <v>10.4</v>
      </c>
      <c r="AB707" s="30">
        <v>8.5</v>
      </c>
      <c r="AC707" s="32">
        <v>0.33458244111349034</v>
      </c>
      <c r="AD707" s="30">
        <v>7.7750586315896806</v>
      </c>
      <c r="AE707" s="12">
        <v>298</v>
      </c>
      <c r="AF707" s="12">
        <v>228</v>
      </c>
      <c r="AG707" s="12">
        <v>327</v>
      </c>
      <c r="AH707" s="33">
        <v>4.7386363636363642</v>
      </c>
      <c r="AI707" s="34">
        <v>605000</v>
      </c>
      <c r="AJ707" s="34">
        <v>585000</v>
      </c>
      <c r="AK707" s="34">
        <v>585000</v>
      </c>
      <c r="AL707" s="35">
        <v>3.4188034188034191E-2</v>
      </c>
      <c r="AM707" s="35">
        <v>3.4188034188034191E-2</v>
      </c>
      <c r="AN707" s="12">
        <v>3</v>
      </c>
      <c r="AO707" s="33">
        <v>0.20000000000000018</v>
      </c>
      <c r="AP707" s="12">
        <v>2.8</v>
      </c>
      <c r="AQ707" s="34">
        <v>520</v>
      </c>
      <c r="AR707" s="34">
        <v>470</v>
      </c>
      <c r="AS707" s="31">
        <v>0.10638297872340426</v>
      </c>
      <c r="AT707" s="36">
        <v>1569.1200000000001</v>
      </c>
      <c r="AU707" s="30">
        <v>0.58420000000000005</v>
      </c>
      <c r="AV707" s="30">
        <v>0.4158</v>
      </c>
      <c r="AW707" s="30">
        <v>0.61570000000000003</v>
      </c>
      <c r="AX707" s="30">
        <v>0.3463</v>
      </c>
      <c r="AY707" s="30">
        <v>0.28139999999999998</v>
      </c>
      <c r="AZ707" s="30">
        <v>0.2571</v>
      </c>
      <c r="BA707" s="30">
        <v>0.40860000000000002</v>
      </c>
      <c r="BB707" s="37">
        <v>3</v>
      </c>
      <c r="BC707" s="29">
        <v>11</v>
      </c>
      <c r="BD707" s="38" t="s">
        <v>3804</v>
      </c>
      <c r="BE707" s="39">
        <v>145.02163966190301</v>
      </c>
      <c r="BF707" s="39">
        <v>-37.724635496790697</v>
      </c>
      <c r="BG707" s="40">
        <f t="shared" si="120"/>
        <v>65</v>
      </c>
      <c r="BH707" s="40">
        <f t="shared" si="121"/>
        <v>67</v>
      </c>
      <c r="BI707" s="40">
        <f t="shared" si="122"/>
        <v>66</v>
      </c>
      <c r="BJ707" s="40">
        <f t="shared" si="123"/>
        <v>18</v>
      </c>
      <c r="BK707" s="40">
        <f t="shared" si="124"/>
        <v>100</v>
      </c>
      <c r="BL707" s="40">
        <f t="shared" si="125"/>
        <v>52</v>
      </c>
      <c r="BM707" s="41">
        <f t="shared" si="126"/>
        <v>94</v>
      </c>
      <c r="BN707" s="40">
        <f t="shared" si="127"/>
        <v>73</v>
      </c>
      <c r="BO707" s="41">
        <f t="shared" si="128"/>
        <v>44</v>
      </c>
      <c r="BP707" s="41">
        <f t="shared" si="129"/>
        <v>1</v>
      </c>
      <c r="BQ707" s="41">
        <f t="shared" si="130"/>
        <v>30</v>
      </c>
      <c r="BR707" s="41">
        <f t="shared" si="131"/>
        <v>45</v>
      </c>
    </row>
    <row r="708" spans="2:70" x14ac:dyDescent="0.3">
      <c r="B708" s="12" t="s">
        <v>856</v>
      </c>
      <c r="C708" s="12">
        <v>209021526</v>
      </c>
      <c r="D708" s="12" t="s">
        <v>740</v>
      </c>
      <c r="E708" s="12" t="s">
        <v>112</v>
      </c>
      <c r="F708" s="12" t="s">
        <v>738</v>
      </c>
      <c r="G708" s="12" t="s">
        <v>92</v>
      </c>
      <c r="H708" s="12" t="s">
        <v>5013</v>
      </c>
      <c r="I708" s="28">
        <v>600000</v>
      </c>
      <c r="J708" s="28">
        <v>602250</v>
      </c>
      <c r="K708" s="28">
        <v>630000</v>
      </c>
      <c r="L708" s="28">
        <v>595000</v>
      </c>
      <c r="M708" s="28">
        <v>595000</v>
      </c>
      <c r="N708" s="28">
        <v>618000</v>
      </c>
      <c r="O708" s="29">
        <v>25</v>
      </c>
      <c r="P708" s="29">
        <v>25</v>
      </c>
      <c r="Q708" s="29">
        <v>26</v>
      </c>
      <c r="R708" s="28">
        <v>500</v>
      </c>
      <c r="S708" s="28">
        <v>450</v>
      </c>
      <c r="T708" s="30">
        <v>3</v>
      </c>
      <c r="U708" s="30">
        <v>-0.20000000000000018</v>
      </c>
      <c r="V708" s="30">
        <v>3.2</v>
      </c>
      <c r="W708" s="30">
        <v>3.5</v>
      </c>
      <c r="X708" s="31">
        <v>4.3333333333333335E-2</v>
      </c>
      <c r="Y708" s="30">
        <v>9.4</v>
      </c>
      <c r="Z708" s="30">
        <v>-0.5</v>
      </c>
      <c r="AA708" s="30">
        <v>9.9</v>
      </c>
      <c r="AB708" s="30">
        <v>9.6999999999999993</v>
      </c>
      <c r="AC708" s="32">
        <v>0.2561265470043439</v>
      </c>
      <c r="AD708" s="30">
        <v>5.9106126231771663</v>
      </c>
      <c r="AE708" s="12">
        <v>298</v>
      </c>
      <c r="AF708" s="12">
        <v>228</v>
      </c>
      <c r="AG708" s="12">
        <v>327</v>
      </c>
      <c r="AH708" s="33">
        <v>4.7386363636363642</v>
      </c>
      <c r="AI708" s="34">
        <v>605000</v>
      </c>
      <c r="AJ708" s="34">
        <v>585000</v>
      </c>
      <c r="AK708" s="34">
        <v>585000</v>
      </c>
      <c r="AL708" s="35">
        <v>3.4188034188034191E-2</v>
      </c>
      <c r="AM708" s="35">
        <v>3.4188034188034191E-2</v>
      </c>
      <c r="AN708" s="12">
        <v>3</v>
      </c>
      <c r="AO708" s="33">
        <v>0.20000000000000018</v>
      </c>
      <c r="AP708" s="12">
        <v>2.8</v>
      </c>
      <c r="AQ708" s="34">
        <v>520</v>
      </c>
      <c r="AR708" s="34">
        <v>470</v>
      </c>
      <c r="AS708" s="31">
        <v>0.10638297872340426</v>
      </c>
      <c r="AT708" s="36">
        <v>1952.16</v>
      </c>
      <c r="AU708" s="30">
        <v>0.6411</v>
      </c>
      <c r="AV708" s="30">
        <v>0.3589</v>
      </c>
      <c r="AW708" s="30">
        <v>0.56710000000000005</v>
      </c>
      <c r="AX708" s="30">
        <v>0.39739999999999998</v>
      </c>
      <c r="AY708" s="30">
        <v>0.26569999999999999</v>
      </c>
      <c r="AZ708" s="30">
        <v>0.3014</v>
      </c>
      <c r="BA708" s="30">
        <v>0.40479999999999999</v>
      </c>
      <c r="BB708" s="37">
        <v>5.5</v>
      </c>
      <c r="BC708" s="29">
        <v>11</v>
      </c>
      <c r="BD708" s="38" t="s">
        <v>3259</v>
      </c>
      <c r="BE708" s="39">
        <v>144.99329194389901</v>
      </c>
      <c r="BF708" s="39">
        <v>-37.717971668872501</v>
      </c>
      <c r="BG708" s="40">
        <f t="shared" ref="BG708:BG771" si="132">IF(T708&lt;=1, 100, IF(T708&gt;=7, 1, ROUND(100 - ((T708-1)/6)*99, 0)))</f>
        <v>67</v>
      </c>
      <c r="BH708" s="40">
        <f t="shared" ref="BH708:BH771" si="133">IF(AN708&lt;=1, 100, IF(AN708&gt;=7, 1, ROUND(100 - ((AN708-1)/6)*99, 0)))</f>
        <v>67</v>
      </c>
      <c r="BI708" s="40">
        <f t="shared" ref="BI708:BI771" si="134">IF(AH708&lt;=2, 100, IF(AH708&gt;=10, 1, ROUND(100 - ((AH708-2)/8)*99, 0)))</f>
        <v>66</v>
      </c>
      <c r="BJ708" s="40">
        <f t="shared" ref="BJ708:BJ771" si="135">IF(AL708&lt;=0, 1, IF(AL708&gt;=0.2, 100, ROUND(1 + (AL708/0.2)*99, 0)))</f>
        <v>18</v>
      </c>
      <c r="BK708" s="40">
        <f t="shared" ref="BK708:BK771" si="136">IF(BC708&gt;=750, 1, IF(BC708&lt;=50, 100, ROUND(100 - 99 * (((BC708 - 50)/700)^0.75), 0)))</f>
        <v>100</v>
      </c>
      <c r="BL708" s="40">
        <f t="shared" ref="BL708:BL771" si="137">IF(AY708&gt;=0.5, 100, IF(AY708&lt;=0.05, 1, ROUND(1 + ((AY708-0.05)/0.45)*99, 0)))</f>
        <v>48</v>
      </c>
      <c r="BM708" s="41">
        <f t="shared" ref="BM708:BM771" si="138">IF(X708&gt;=0.045, 100, IF(X708&lt;=0.015, 1, ROUND(1 + ((X708-0.015)/0.03)*99, 0)))</f>
        <v>95</v>
      </c>
      <c r="BN708" s="40">
        <f t="shared" ref="BN708:BN771" si="139">IF(AD708&lt;=5, 100, IF(AD708&gt;=15, 1, ROUND(100 - ((AD708-5)/10)*99, 0)))</f>
        <v>91</v>
      </c>
      <c r="BO708" s="41">
        <f t="shared" ref="BO708:BO771" si="140">IF(AC708&lt;=0.25, 100, IF(AC708&gt;=0.4, 1, ROUND(100 - ((AC708-0.25)/0.15)*99, 0)))</f>
        <v>96</v>
      </c>
      <c r="BP708" s="41">
        <f t="shared" ref="BP708:BP771" si="141">IF(Y708&lt;=1, 100, IF(Y708&gt;=7, 1, ROUND(100 - ((Y708-1)/6)*99, 0)))</f>
        <v>1</v>
      </c>
      <c r="BQ708" s="41">
        <f t="shared" ref="BQ708:BQ771" si="142">BB708*10</f>
        <v>55</v>
      </c>
      <c r="BR708" s="41">
        <f t="shared" ref="BR708:BR771" si="143">IF(
  (
    IF($BG$2,0.1,0) + IF($BH$2,0.1,0) + IF($BI$2,0.05,0) + IF($BJ$2,0.05,0) +
    IF($BK$2,0.07,0) + IF($BL$2,0.08,0) + IF($BM$2,0.08,0) + IF($BN$2,0.07,0) +
    IF($BO$2,0.07,0) + IF($BP$2,0.08,0) + IF($BQ$2,0.08,0)
  ) = 0,
  "",
  ROUND(
    (
      IF($BG$2, BG708*0.1, 0) + IF($BH$2, BH708*0.1, 0) + IF($BI$2, BI708*0.05, 0) + IF($BJ$2, BJ708*0.05, 0) +
      IF($BK$2, BK708*0.07, 0) + IF($BL$2, BL708*0.08, 0) + IF($BM$2, BM708*0.08, 0) + IF($BN$2, BN708*0.07, 0) +
      IF($BO$2, BO708*0.07, 0) + IF($BP$2, BP708*0.08, 0) + IF($BQ$2, BQ708*0.08, 0)
    ) /
    (
      IF($BG$2,0.1,0) + IF($BH$2,0.1,0) + IF($BI$2,0.05,0) + IF($BJ$2,0.05,0) +
      IF($BK$2,0.07,0) + IF($BL$2,0.08,0) + IF($BM$2,0.08,0) + IF($BN$2,0.07,0) +
      IF($BO$2,0.07,0) + IF($BP$2,0.08,0) + IF($BQ$2,0.08,0)
    ) * 0.8,
  0)
)</f>
        <v>52</v>
      </c>
    </row>
    <row r="709" spans="2:70" x14ac:dyDescent="0.3">
      <c r="B709" s="12" t="s">
        <v>124</v>
      </c>
      <c r="C709" s="12">
        <v>209031209</v>
      </c>
      <c r="D709" s="12" t="s">
        <v>111</v>
      </c>
      <c r="E709" s="12" t="s">
        <v>112</v>
      </c>
      <c r="F709" s="12" t="s">
        <v>738</v>
      </c>
      <c r="G709" s="12" t="s">
        <v>92</v>
      </c>
      <c r="H709" s="12" t="s">
        <v>5013</v>
      </c>
      <c r="I709" s="28">
        <v>750000</v>
      </c>
      <c r="J709" s="28">
        <v>740000</v>
      </c>
      <c r="K709" s="28">
        <v>710000</v>
      </c>
      <c r="L709" s="28">
        <v>785000</v>
      </c>
      <c r="M709" s="28">
        <v>775000</v>
      </c>
      <c r="N709" s="28">
        <v>760000</v>
      </c>
      <c r="O709" s="29">
        <v>38</v>
      </c>
      <c r="P709" s="29">
        <v>41</v>
      </c>
      <c r="Q709" s="29">
        <v>26</v>
      </c>
      <c r="R709" s="28">
        <v>595</v>
      </c>
      <c r="S709" s="28">
        <v>490</v>
      </c>
      <c r="T709" s="30">
        <v>3.3</v>
      </c>
      <c r="U709" s="30">
        <v>-0.30000000000000027</v>
      </c>
      <c r="V709" s="30">
        <v>3.6</v>
      </c>
      <c r="W709" s="30">
        <v>3.1</v>
      </c>
      <c r="X709" s="31">
        <v>4.1253333333333336E-2</v>
      </c>
      <c r="Y709" s="30">
        <v>3.2</v>
      </c>
      <c r="Z709" s="30">
        <v>-9.9999999999999645E-2</v>
      </c>
      <c r="AA709" s="30">
        <v>3.3</v>
      </c>
      <c r="AB709" s="30">
        <v>3.8</v>
      </c>
      <c r="AC709" s="32">
        <v>0.21560470779220778</v>
      </c>
      <c r="AD709" s="30">
        <v>5.2263584629656057</v>
      </c>
      <c r="AE709" s="12">
        <v>19</v>
      </c>
      <c r="AF709" s="12">
        <v>19</v>
      </c>
      <c r="AG709" s="12">
        <v>20</v>
      </c>
      <c r="AH709" s="33">
        <v>2.0377358490566038</v>
      </c>
      <c r="AI709" s="34">
        <v>785000</v>
      </c>
      <c r="AJ709" s="34">
        <v>774000</v>
      </c>
      <c r="AK709" s="34">
        <v>792500</v>
      </c>
      <c r="AL709" s="35">
        <v>1.4211886304909561E-2</v>
      </c>
      <c r="AM709" s="35">
        <v>-9.4637223974763408E-3</v>
      </c>
      <c r="AN709" s="12">
        <v>2.8</v>
      </c>
      <c r="AO709" s="33">
        <v>-0.30000000000000027</v>
      </c>
      <c r="AP709" s="12">
        <v>3.1</v>
      </c>
      <c r="AQ709" s="34">
        <v>550</v>
      </c>
      <c r="AR709" s="34">
        <v>470</v>
      </c>
      <c r="AS709" s="31">
        <v>0.1702127659574468</v>
      </c>
      <c r="AT709" s="36">
        <v>2759.6800000000003</v>
      </c>
      <c r="AU709" s="30">
        <v>0.82950000000000002</v>
      </c>
      <c r="AV709" s="30">
        <v>0.17050000000000001</v>
      </c>
      <c r="AW709" s="30">
        <v>0.88370000000000004</v>
      </c>
      <c r="AX709" s="30">
        <v>4.7300000000000002E-2</v>
      </c>
      <c r="AY709" s="30">
        <v>0.42349999999999999</v>
      </c>
      <c r="AZ709" s="30">
        <v>0.45240000000000002</v>
      </c>
      <c r="BA709" s="30">
        <v>0.1065</v>
      </c>
      <c r="BB709" s="37">
        <v>10</v>
      </c>
      <c r="BC709" s="29">
        <v>20</v>
      </c>
      <c r="BD709" s="38" t="s">
        <v>2723</v>
      </c>
      <c r="BE709" s="39">
        <v>145.15503051359201</v>
      </c>
      <c r="BF709" s="39">
        <v>-37.7156354586592</v>
      </c>
      <c r="BG709" s="40">
        <f t="shared" si="132"/>
        <v>62</v>
      </c>
      <c r="BH709" s="40">
        <f t="shared" si="133"/>
        <v>70</v>
      </c>
      <c r="BI709" s="40">
        <f t="shared" si="134"/>
        <v>100</v>
      </c>
      <c r="BJ709" s="40">
        <f t="shared" si="135"/>
        <v>8</v>
      </c>
      <c r="BK709" s="40">
        <f t="shared" si="136"/>
        <v>100</v>
      </c>
      <c r="BL709" s="40">
        <f t="shared" si="137"/>
        <v>83</v>
      </c>
      <c r="BM709" s="41">
        <f t="shared" si="138"/>
        <v>88</v>
      </c>
      <c r="BN709" s="40">
        <f t="shared" si="139"/>
        <v>98</v>
      </c>
      <c r="BO709" s="41">
        <f t="shared" si="140"/>
        <v>100</v>
      </c>
      <c r="BP709" s="41">
        <f t="shared" si="141"/>
        <v>64</v>
      </c>
      <c r="BQ709" s="41">
        <f t="shared" si="142"/>
        <v>100</v>
      </c>
      <c r="BR709" s="41">
        <f t="shared" si="143"/>
        <v>64</v>
      </c>
    </row>
    <row r="710" spans="2:70" x14ac:dyDescent="0.3">
      <c r="B710" s="12" t="s">
        <v>125</v>
      </c>
      <c r="C710" s="12">
        <v>209031213</v>
      </c>
      <c r="D710" s="12" t="s">
        <v>111</v>
      </c>
      <c r="E710" s="12" t="s">
        <v>112</v>
      </c>
      <c r="F710" s="12" t="s">
        <v>738</v>
      </c>
      <c r="G710" s="12" t="s">
        <v>92</v>
      </c>
      <c r="H710" s="12" t="s">
        <v>5013</v>
      </c>
      <c r="I710" s="28">
        <v>609000</v>
      </c>
      <c r="J710" s="28">
        <v>665000</v>
      </c>
      <c r="K710" s="28">
        <v>375000</v>
      </c>
      <c r="L710" s="28">
        <v>420000</v>
      </c>
      <c r="M710" s="28">
        <v>420000</v>
      </c>
      <c r="N710" s="28">
        <v>385000</v>
      </c>
      <c r="O710" s="29">
        <v>37</v>
      </c>
      <c r="P710" s="29">
        <v>37</v>
      </c>
      <c r="Q710" s="29">
        <v>15</v>
      </c>
      <c r="R710" s="28">
        <v>450</v>
      </c>
      <c r="S710" s="28">
        <v>420</v>
      </c>
      <c r="T710" s="30">
        <v>1.1000000000000001</v>
      </c>
      <c r="U710" s="30">
        <v>0</v>
      </c>
      <c r="V710" s="30">
        <v>1.1000000000000001</v>
      </c>
      <c r="W710" s="30">
        <v>2.4</v>
      </c>
      <c r="X710" s="31">
        <v>3.8423645320197042E-2</v>
      </c>
      <c r="Y710" s="30">
        <v>4.2</v>
      </c>
      <c r="Z710" s="30">
        <v>-0.29999999999999982</v>
      </c>
      <c r="AA710" s="30">
        <v>4.5</v>
      </c>
      <c r="AB710" s="30">
        <v>2.9</v>
      </c>
      <c r="AC710" s="32">
        <v>0.1573162546146101</v>
      </c>
      <c r="AD710" s="30">
        <v>4.0942563700981864</v>
      </c>
      <c r="AE710" s="12">
        <v>19</v>
      </c>
      <c r="AF710" s="12">
        <v>19</v>
      </c>
      <c r="AG710" s="12">
        <v>20</v>
      </c>
      <c r="AH710" s="33">
        <v>2.0377358490566038</v>
      </c>
      <c r="AI710" s="34">
        <v>785000</v>
      </c>
      <c r="AJ710" s="34">
        <v>774000</v>
      </c>
      <c r="AK710" s="34">
        <v>792500</v>
      </c>
      <c r="AL710" s="35">
        <v>1.4211886304909561E-2</v>
      </c>
      <c r="AM710" s="35">
        <v>-9.4637223974763408E-3</v>
      </c>
      <c r="AN710" s="12">
        <v>2.8</v>
      </c>
      <c r="AO710" s="33">
        <v>-0.30000000000000027</v>
      </c>
      <c r="AP710" s="12">
        <v>3.1</v>
      </c>
      <c r="AQ710" s="34">
        <v>550</v>
      </c>
      <c r="AR710" s="34">
        <v>470</v>
      </c>
      <c r="AS710" s="31">
        <v>0.1702127659574468</v>
      </c>
      <c r="AT710" s="36">
        <v>2860.4800000000005</v>
      </c>
      <c r="AU710" s="30">
        <v>0.86339999999999995</v>
      </c>
      <c r="AV710" s="30">
        <v>0.1366</v>
      </c>
      <c r="AW710" s="30">
        <v>0.95699999999999996</v>
      </c>
      <c r="AX710" s="30">
        <v>2.5100000000000001E-2</v>
      </c>
      <c r="AY710" s="30">
        <v>0.42580000000000001</v>
      </c>
      <c r="AZ710" s="30">
        <v>0.48230000000000001</v>
      </c>
      <c r="BA710" s="30">
        <v>6.4100000000000004E-2</v>
      </c>
      <c r="BB710" s="37">
        <v>8</v>
      </c>
      <c r="BC710" s="29">
        <v>22</v>
      </c>
      <c r="BD710" s="38" t="s">
        <v>2724</v>
      </c>
      <c r="BE710" s="39">
        <v>145.12267591950101</v>
      </c>
      <c r="BF710" s="39">
        <v>-37.656827018646503</v>
      </c>
      <c r="BG710" s="40">
        <f t="shared" si="132"/>
        <v>98</v>
      </c>
      <c r="BH710" s="40">
        <f t="shared" si="133"/>
        <v>70</v>
      </c>
      <c r="BI710" s="40">
        <f t="shared" si="134"/>
        <v>100</v>
      </c>
      <c r="BJ710" s="40">
        <f t="shared" si="135"/>
        <v>8</v>
      </c>
      <c r="BK710" s="40">
        <f t="shared" si="136"/>
        <v>100</v>
      </c>
      <c r="BL710" s="40">
        <f t="shared" si="137"/>
        <v>84</v>
      </c>
      <c r="BM710" s="41">
        <f t="shared" si="138"/>
        <v>78</v>
      </c>
      <c r="BN710" s="40">
        <f t="shared" si="139"/>
        <v>100</v>
      </c>
      <c r="BO710" s="41">
        <f t="shared" si="140"/>
        <v>100</v>
      </c>
      <c r="BP710" s="41">
        <f t="shared" si="141"/>
        <v>47</v>
      </c>
      <c r="BQ710" s="41">
        <f t="shared" si="142"/>
        <v>80</v>
      </c>
      <c r="BR710" s="41">
        <f t="shared" si="143"/>
        <v>64</v>
      </c>
    </row>
    <row r="711" spans="2:70" x14ac:dyDescent="0.3">
      <c r="B711" s="12" t="s">
        <v>158</v>
      </c>
      <c r="C711" s="12">
        <v>209031214</v>
      </c>
      <c r="D711" s="12" t="s">
        <v>111</v>
      </c>
      <c r="E711" s="12" t="s">
        <v>112</v>
      </c>
      <c r="F711" s="12" t="s">
        <v>738</v>
      </c>
      <c r="G711" s="12" t="s">
        <v>92</v>
      </c>
      <c r="H711" s="12" t="s">
        <v>5013</v>
      </c>
      <c r="I711" s="28">
        <v>850000</v>
      </c>
      <c r="J711" s="28">
        <v>770000</v>
      </c>
      <c r="K711" s="28">
        <v>770000</v>
      </c>
      <c r="L711" s="28">
        <v>955000</v>
      </c>
      <c r="M711" s="28">
        <v>872000</v>
      </c>
      <c r="N711" s="28">
        <v>790000</v>
      </c>
      <c r="O711" s="29">
        <v>17</v>
      </c>
      <c r="P711" s="29">
        <v>17</v>
      </c>
      <c r="Q711" s="29">
        <v>29</v>
      </c>
      <c r="R711" s="28">
        <v>480</v>
      </c>
      <c r="S711" s="28">
        <v>450</v>
      </c>
      <c r="T711" s="30">
        <v>3.5</v>
      </c>
      <c r="U711" s="30">
        <v>-0.5</v>
      </c>
      <c r="V711" s="30">
        <v>4</v>
      </c>
      <c r="W711" s="30">
        <v>2.5</v>
      </c>
      <c r="X711" s="31">
        <v>2.9364705882352942E-2</v>
      </c>
      <c r="Y711" s="30">
        <v>2</v>
      </c>
      <c r="Z711" s="30">
        <v>0</v>
      </c>
      <c r="AA711" s="30">
        <v>2</v>
      </c>
      <c r="AB711" s="30">
        <v>2.5</v>
      </c>
      <c r="AC711" s="32">
        <v>0.15138517434525911</v>
      </c>
      <c r="AD711" s="30">
        <v>5.1553444789050582</v>
      </c>
      <c r="AE711" s="12">
        <v>19</v>
      </c>
      <c r="AF711" s="12">
        <v>19</v>
      </c>
      <c r="AG711" s="12">
        <v>20</v>
      </c>
      <c r="AH711" s="33">
        <v>2.0377358490566038</v>
      </c>
      <c r="AI711" s="34">
        <v>785000</v>
      </c>
      <c r="AJ711" s="34">
        <v>774000</v>
      </c>
      <c r="AK711" s="34">
        <v>792500</v>
      </c>
      <c r="AL711" s="35">
        <v>1.4211886304909561E-2</v>
      </c>
      <c r="AM711" s="35">
        <v>-9.4637223974763408E-3</v>
      </c>
      <c r="AN711" s="12">
        <v>2.8</v>
      </c>
      <c r="AO711" s="33">
        <v>-0.30000000000000027</v>
      </c>
      <c r="AP711" s="12">
        <v>3.1</v>
      </c>
      <c r="AQ711" s="34">
        <v>550</v>
      </c>
      <c r="AR711" s="34">
        <v>470</v>
      </c>
      <c r="AS711" s="31">
        <v>0.1702127659574468</v>
      </c>
      <c r="AT711" s="36">
        <v>3170.7200000000003</v>
      </c>
      <c r="AU711" s="30">
        <v>0.86060000000000003</v>
      </c>
      <c r="AV711" s="30">
        <v>0.1394</v>
      </c>
      <c r="AW711" s="30">
        <v>0.99039999999999995</v>
      </c>
      <c r="AX711" s="30">
        <v>7.3000000000000001E-3</v>
      </c>
      <c r="AY711" s="30">
        <v>0.41899999999999998</v>
      </c>
      <c r="AZ711" s="30">
        <v>0.50139999999999996</v>
      </c>
      <c r="BA711" s="30">
        <v>6.2700000000000006E-2</v>
      </c>
      <c r="BB711" s="37">
        <v>9</v>
      </c>
      <c r="BC711" s="29">
        <v>26</v>
      </c>
      <c r="BD711" s="38" t="s">
        <v>2745</v>
      </c>
      <c r="BE711" s="39">
        <v>145.221583760638</v>
      </c>
      <c r="BF711" s="39">
        <v>-37.700901102626403</v>
      </c>
      <c r="BG711" s="40">
        <f t="shared" si="132"/>
        <v>59</v>
      </c>
      <c r="BH711" s="40">
        <f t="shared" si="133"/>
        <v>70</v>
      </c>
      <c r="BI711" s="40">
        <f t="shared" si="134"/>
        <v>100</v>
      </c>
      <c r="BJ711" s="40">
        <f t="shared" si="135"/>
        <v>8</v>
      </c>
      <c r="BK711" s="40">
        <f t="shared" si="136"/>
        <v>100</v>
      </c>
      <c r="BL711" s="40">
        <f t="shared" si="137"/>
        <v>82</v>
      </c>
      <c r="BM711" s="41">
        <f t="shared" si="138"/>
        <v>48</v>
      </c>
      <c r="BN711" s="40">
        <f t="shared" si="139"/>
        <v>98</v>
      </c>
      <c r="BO711" s="41">
        <f t="shared" si="140"/>
        <v>100</v>
      </c>
      <c r="BP711" s="41">
        <f t="shared" si="141"/>
        <v>84</v>
      </c>
      <c r="BQ711" s="41">
        <f t="shared" si="142"/>
        <v>90</v>
      </c>
      <c r="BR711" s="41">
        <f t="shared" si="143"/>
        <v>61</v>
      </c>
    </row>
    <row r="712" spans="2:70" x14ac:dyDescent="0.3">
      <c r="B712" s="12" t="s">
        <v>110</v>
      </c>
      <c r="C712" s="12">
        <v>209031215</v>
      </c>
      <c r="D712" s="12" t="s">
        <v>111</v>
      </c>
      <c r="E712" s="12" t="s">
        <v>112</v>
      </c>
      <c r="F712" s="12" t="s">
        <v>738</v>
      </c>
      <c r="G712" s="12" t="s">
        <v>92</v>
      </c>
      <c r="H712" s="12" t="s">
        <v>5013</v>
      </c>
      <c r="I712" s="28">
        <v>760000</v>
      </c>
      <c r="J712" s="28">
        <v>750000</v>
      </c>
      <c r="K712" s="28">
        <v>736700</v>
      </c>
      <c r="L712" s="28">
        <v>780000</v>
      </c>
      <c r="M712" s="28">
        <v>790000</v>
      </c>
      <c r="N712" s="28">
        <v>735000</v>
      </c>
      <c r="O712" s="29">
        <v>20</v>
      </c>
      <c r="P712" s="29">
        <v>25</v>
      </c>
      <c r="Q712" s="29">
        <v>31</v>
      </c>
      <c r="R712" s="28">
        <v>540</v>
      </c>
      <c r="S712" s="28">
        <v>460</v>
      </c>
      <c r="T712" s="30">
        <v>3.8</v>
      </c>
      <c r="U712" s="30">
        <v>-0.40000000000000036</v>
      </c>
      <c r="V712" s="30">
        <v>4.2</v>
      </c>
      <c r="W712" s="30">
        <v>4.5999999999999996</v>
      </c>
      <c r="X712" s="31">
        <v>3.6947368421052632E-2</v>
      </c>
      <c r="Y712" s="30">
        <v>3.4</v>
      </c>
      <c r="Z712" s="30">
        <v>-0.5</v>
      </c>
      <c r="AA712" s="30">
        <v>3.9</v>
      </c>
      <c r="AB712" s="30">
        <v>5</v>
      </c>
      <c r="AC712" s="32">
        <v>0.19316620879120877</v>
      </c>
      <c r="AD712" s="30">
        <v>5.2281452521837126</v>
      </c>
      <c r="AE712" s="12">
        <v>19</v>
      </c>
      <c r="AF712" s="12">
        <v>19</v>
      </c>
      <c r="AG712" s="12">
        <v>20</v>
      </c>
      <c r="AH712" s="33">
        <v>2.0377358490566038</v>
      </c>
      <c r="AI712" s="34">
        <v>785000</v>
      </c>
      <c r="AJ712" s="34">
        <v>774000</v>
      </c>
      <c r="AK712" s="34">
        <v>792500</v>
      </c>
      <c r="AL712" s="35">
        <v>1.4211886304909561E-2</v>
      </c>
      <c r="AM712" s="35">
        <v>-9.4637223974763408E-3</v>
      </c>
      <c r="AN712" s="12">
        <v>2.8</v>
      </c>
      <c r="AO712" s="33">
        <v>-0.30000000000000027</v>
      </c>
      <c r="AP712" s="12">
        <v>3.1</v>
      </c>
      <c r="AQ712" s="34">
        <v>550</v>
      </c>
      <c r="AR712" s="34">
        <v>470</v>
      </c>
      <c r="AS712" s="31">
        <v>0.1702127659574468</v>
      </c>
      <c r="AT712" s="36">
        <v>2795.5200000000004</v>
      </c>
      <c r="AU712" s="30">
        <v>0.84760000000000002</v>
      </c>
      <c r="AV712" s="30">
        <v>0.15240000000000001</v>
      </c>
      <c r="AW712" s="30">
        <v>0.95089999999999997</v>
      </c>
      <c r="AX712" s="30">
        <v>4.7699999999999999E-2</v>
      </c>
      <c r="AY712" s="30">
        <v>0.36130000000000001</v>
      </c>
      <c r="AZ712" s="30">
        <v>0.52800000000000002</v>
      </c>
      <c r="BA712" s="30">
        <v>9.2399999999999996E-2</v>
      </c>
      <c r="BB712" s="37">
        <v>9</v>
      </c>
      <c r="BC712" s="29">
        <v>25</v>
      </c>
      <c r="BD712" s="38" t="s">
        <v>2716</v>
      </c>
      <c r="BE712" s="39">
        <v>145.17363154989101</v>
      </c>
      <c r="BF712" s="39">
        <v>-37.660153856071901</v>
      </c>
      <c r="BG712" s="40">
        <f t="shared" si="132"/>
        <v>54</v>
      </c>
      <c r="BH712" s="40">
        <f t="shared" si="133"/>
        <v>70</v>
      </c>
      <c r="BI712" s="40">
        <f t="shared" si="134"/>
        <v>100</v>
      </c>
      <c r="BJ712" s="40">
        <f t="shared" si="135"/>
        <v>8</v>
      </c>
      <c r="BK712" s="40">
        <f t="shared" si="136"/>
        <v>100</v>
      </c>
      <c r="BL712" s="40">
        <f t="shared" si="137"/>
        <v>69</v>
      </c>
      <c r="BM712" s="41">
        <f t="shared" si="138"/>
        <v>73</v>
      </c>
      <c r="BN712" s="40">
        <f t="shared" si="139"/>
        <v>98</v>
      </c>
      <c r="BO712" s="41">
        <f t="shared" si="140"/>
        <v>100</v>
      </c>
      <c r="BP712" s="41">
        <f t="shared" si="141"/>
        <v>60</v>
      </c>
      <c r="BQ712" s="41">
        <f t="shared" si="142"/>
        <v>90</v>
      </c>
      <c r="BR712" s="41">
        <f t="shared" si="143"/>
        <v>60</v>
      </c>
    </row>
    <row r="713" spans="2:70" x14ac:dyDescent="0.3">
      <c r="B713" s="12" t="s">
        <v>960</v>
      </c>
      <c r="C713" s="12">
        <v>209041216</v>
      </c>
      <c r="D713" s="12" t="s">
        <v>379</v>
      </c>
      <c r="E713" s="12" t="s">
        <v>112</v>
      </c>
      <c r="F713" s="12" t="s">
        <v>738</v>
      </c>
      <c r="G713" s="12" t="s">
        <v>92</v>
      </c>
      <c r="H713" s="12" t="s">
        <v>5013</v>
      </c>
      <c r="I713" s="28">
        <v>435000</v>
      </c>
      <c r="J713" s="28">
        <v>440000</v>
      </c>
      <c r="K713" s="28">
        <v>400000</v>
      </c>
      <c r="L713" s="28">
        <v>439000</v>
      </c>
      <c r="M713" s="28">
        <v>445000</v>
      </c>
      <c r="N713" s="28">
        <v>450000</v>
      </c>
      <c r="O713" s="29">
        <v>38</v>
      </c>
      <c r="P713" s="29">
        <v>42</v>
      </c>
      <c r="Q713" s="29">
        <v>36</v>
      </c>
      <c r="R713" s="28">
        <v>480</v>
      </c>
      <c r="S713" s="28">
        <v>420</v>
      </c>
      <c r="T713" s="30">
        <v>4.4000000000000004</v>
      </c>
      <c r="U713" s="30">
        <v>-0.19999999999999929</v>
      </c>
      <c r="V713" s="30">
        <v>4.5999999999999996</v>
      </c>
      <c r="W713" s="30">
        <v>3.8</v>
      </c>
      <c r="X713" s="31">
        <v>5.7379310344827586E-2</v>
      </c>
      <c r="Y713" s="30">
        <v>10.3</v>
      </c>
      <c r="Z713" s="30">
        <v>1</v>
      </c>
      <c r="AA713" s="30">
        <v>9.3000000000000007</v>
      </c>
      <c r="AB713" s="30">
        <v>8.1</v>
      </c>
      <c r="AC713" s="32">
        <v>0.2338087444470423</v>
      </c>
      <c r="AD713" s="30">
        <v>4.0747918202910016</v>
      </c>
      <c r="AE713" s="12">
        <v>175</v>
      </c>
      <c r="AF713" s="12">
        <v>135</v>
      </c>
      <c r="AG713" s="12">
        <v>223</v>
      </c>
      <c r="AH713" s="33">
        <v>3.4</v>
      </c>
      <c r="AI713" s="34">
        <v>500000</v>
      </c>
      <c r="AJ713" s="34">
        <v>489000</v>
      </c>
      <c r="AK713" s="34">
        <v>489500</v>
      </c>
      <c r="AL713" s="35">
        <v>2.2494887525562373E-2</v>
      </c>
      <c r="AM713" s="35">
        <v>2.1450459652706845E-2</v>
      </c>
      <c r="AN713" s="12">
        <v>3.7</v>
      </c>
      <c r="AO713" s="33">
        <v>0.40000000000000036</v>
      </c>
      <c r="AP713" s="12">
        <v>3.3</v>
      </c>
      <c r="AQ713" s="34">
        <v>490</v>
      </c>
      <c r="AR713" s="34">
        <v>440</v>
      </c>
      <c r="AS713" s="31">
        <v>0.11363636363636363</v>
      </c>
      <c r="AT713" s="36">
        <v>2052.96</v>
      </c>
      <c r="AU713" s="30">
        <v>0.70040000000000002</v>
      </c>
      <c r="AV713" s="30">
        <v>0.29959999999999998</v>
      </c>
      <c r="AW713" s="30">
        <v>0.66990000000000005</v>
      </c>
      <c r="AX713" s="30">
        <v>0.19389999999999999</v>
      </c>
      <c r="AY713" s="30">
        <v>0.29360000000000003</v>
      </c>
      <c r="AZ713" s="30">
        <v>0.37080000000000002</v>
      </c>
      <c r="BA713" s="30">
        <v>0.27700000000000002</v>
      </c>
      <c r="BB713" s="37">
        <v>8</v>
      </c>
      <c r="BC713" s="29">
        <v>17</v>
      </c>
      <c r="BD713" s="38" t="s">
        <v>3347</v>
      </c>
      <c r="BE713" s="39">
        <v>145.07251992552199</v>
      </c>
      <c r="BF713" s="39">
        <v>-37.683622244402798</v>
      </c>
      <c r="BG713" s="40">
        <f t="shared" si="132"/>
        <v>44</v>
      </c>
      <c r="BH713" s="40">
        <f t="shared" si="133"/>
        <v>55</v>
      </c>
      <c r="BI713" s="40">
        <f t="shared" si="134"/>
        <v>83</v>
      </c>
      <c r="BJ713" s="40">
        <f t="shared" si="135"/>
        <v>12</v>
      </c>
      <c r="BK713" s="40">
        <f t="shared" si="136"/>
        <v>100</v>
      </c>
      <c r="BL713" s="40">
        <f t="shared" si="137"/>
        <v>55</v>
      </c>
      <c r="BM713" s="41">
        <f t="shared" si="138"/>
        <v>100</v>
      </c>
      <c r="BN713" s="40">
        <f t="shared" si="139"/>
        <v>100</v>
      </c>
      <c r="BO713" s="41">
        <f t="shared" si="140"/>
        <v>100</v>
      </c>
      <c r="BP713" s="41">
        <f t="shared" si="141"/>
        <v>1</v>
      </c>
      <c r="BQ713" s="41">
        <f t="shared" si="142"/>
        <v>80</v>
      </c>
      <c r="BR713" s="41">
        <f t="shared" si="143"/>
        <v>53</v>
      </c>
    </row>
    <row r="714" spans="2:70" x14ac:dyDescent="0.3">
      <c r="B714" s="12" t="s">
        <v>1338</v>
      </c>
      <c r="C714" s="12">
        <v>209041217</v>
      </c>
      <c r="D714" s="12" t="s">
        <v>379</v>
      </c>
      <c r="E714" s="12" t="s">
        <v>112</v>
      </c>
      <c r="F714" s="12" t="s">
        <v>738</v>
      </c>
      <c r="G714" s="12" t="s">
        <v>92</v>
      </c>
      <c r="H714" s="12" t="s">
        <v>5013</v>
      </c>
      <c r="I714" s="28">
        <v>520000</v>
      </c>
      <c r="J714" s="28">
        <v>550000</v>
      </c>
      <c r="K714" s="28">
        <v>590000</v>
      </c>
      <c r="L714" s="28">
        <v>566000</v>
      </c>
      <c r="M714" s="28">
        <v>610500</v>
      </c>
      <c r="N714" s="28">
        <v>620000</v>
      </c>
      <c r="O714" s="29">
        <v>29</v>
      </c>
      <c r="P714" s="29">
        <v>30</v>
      </c>
      <c r="Q714" s="29">
        <v>32</v>
      </c>
      <c r="R714" s="28">
        <v>550</v>
      </c>
      <c r="S714" s="28">
        <v>450</v>
      </c>
      <c r="T714" s="30">
        <v>4.4000000000000004</v>
      </c>
      <c r="U714" s="30">
        <v>0.60000000000000053</v>
      </c>
      <c r="V714" s="30">
        <v>3.8</v>
      </c>
      <c r="W714" s="30">
        <v>2.2999999999999998</v>
      </c>
      <c r="X714" s="31">
        <v>5.5E-2</v>
      </c>
      <c r="Y714" s="30">
        <v>11.2</v>
      </c>
      <c r="Z714" s="30">
        <v>0.39999999999999858</v>
      </c>
      <c r="AA714" s="30">
        <v>10.8</v>
      </c>
      <c r="AB714" s="30">
        <v>8.5</v>
      </c>
      <c r="AC714" s="32">
        <v>0.34509587390824209</v>
      </c>
      <c r="AD714" s="30">
        <v>6.27447043469531</v>
      </c>
      <c r="AE714" s="12">
        <v>175</v>
      </c>
      <c r="AF714" s="12">
        <v>135</v>
      </c>
      <c r="AG714" s="12">
        <v>223</v>
      </c>
      <c r="AH714" s="33">
        <v>3.4</v>
      </c>
      <c r="AI714" s="34">
        <v>500000</v>
      </c>
      <c r="AJ714" s="34">
        <v>489000</v>
      </c>
      <c r="AK714" s="34">
        <v>489500</v>
      </c>
      <c r="AL714" s="35">
        <v>2.2494887525562373E-2</v>
      </c>
      <c r="AM714" s="35">
        <v>2.1450459652706845E-2</v>
      </c>
      <c r="AN714" s="12">
        <v>3.7</v>
      </c>
      <c r="AO714" s="33">
        <v>0.40000000000000036</v>
      </c>
      <c r="AP714" s="12">
        <v>3.3</v>
      </c>
      <c r="AQ714" s="34">
        <v>490</v>
      </c>
      <c r="AR714" s="34">
        <v>440</v>
      </c>
      <c r="AS714" s="31">
        <v>0.11363636363636363</v>
      </c>
      <c r="AT714" s="36">
        <v>1593.7600000000002</v>
      </c>
      <c r="AU714" s="30">
        <v>0.67689999999999995</v>
      </c>
      <c r="AV714" s="30">
        <v>0.3231</v>
      </c>
      <c r="AW714" s="30">
        <v>0.78539999999999999</v>
      </c>
      <c r="AX714" s="30">
        <v>0.18090000000000001</v>
      </c>
      <c r="AY714" s="30">
        <v>0.40910000000000002</v>
      </c>
      <c r="AZ714" s="30">
        <v>0.27110000000000001</v>
      </c>
      <c r="BA714" s="30">
        <v>0.28689999999999999</v>
      </c>
      <c r="BB714" s="37">
        <v>3.5</v>
      </c>
      <c r="BC714" s="29">
        <v>16</v>
      </c>
      <c r="BD714" s="38" t="s">
        <v>3675</v>
      </c>
      <c r="BE714" s="39">
        <v>145.05218360603899</v>
      </c>
      <c r="BF714" s="39">
        <v>-37.692813657084002</v>
      </c>
      <c r="BG714" s="40">
        <f t="shared" si="132"/>
        <v>44</v>
      </c>
      <c r="BH714" s="40">
        <f t="shared" si="133"/>
        <v>55</v>
      </c>
      <c r="BI714" s="40">
        <f t="shared" si="134"/>
        <v>83</v>
      </c>
      <c r="BJ714" s="40">
        <f t="shared" si="135"/>
        <v>12</v>
      </c>
      <c r="BK714" s="40">
        <f t="shared" si="136"/>
        <v>100</v>
      </c>
      <c r="BL714" s="40">
        <f t="shared" si="137"/>
        <v>80</v>
      </c>
      <c r="BM714" s="41">
        <f t="shared" si="138"/>
        <v>100</v>
      </c>
      <c r="BN714" s="40">
        <f t="shared" si="139"/>
        <v>87</v>
      </c>
      <c r="BO714" s="41">
        <f t="shared" si="140"/>
        <v>37</v>
      </c>
      <c r="BP714" s="41">
        <f t="shared" si="141"/>
        <v>1</v>
      </c>
      <c r="BQ714" s="41">
        <f t="shared" si="142"/>
        <v>35</v>
      </c>
      <c r="BR714" s="41">
        <f t="shared" si="143"/>
        <v>46</v>
      </c>
    </row>
    <row r="715" spans="2:70" x14ac:dyDescent="0.3">
      <c r="B715" s="12" t="s">
        <v>378</v>
      </c>
      <c r="C715" s="12">
        <v>209041220</v>
      </c>
      <c r="D715" s="12" t="s">
        <v>379</v>
      </c>
      <c r="E715" s="12" t="s">
        <v>112</v>
      </c>
      <c r="F715" s="12" t="s">
        <v>738</v>
      </c>
      <c r="G715" s="12" t="s">
        <v>92</v>
      </c>
      <c r="H715" s="12" t="s">
        <v>5013</v>
      </c>
      <c r="I715" s="28">
        <v>430000</v>
      </c>
      <c r="J715" s="28">
        <v>440000</v>
      </c>
      <c r="K715" s="28">
        <v>415000</v>
      </c>
      <c r="L715" s="28">
        <v>532000</v>
      </c>
      <c r="M715" s="28">
        <v>532000</v>
      </c>
      <c r="N715" s="28">
        <v>495000</v>
      </c>
      <c r="O715" s="29">
        <v>28</v>
      </c>
      <c r="P715" s="29">
        <v>27</v>
      </c>
      <c r="Q715" s="29">
        <v>31</v>
      </c>
      <c r="R715" s="28">
        <v>475</v>
      </c>
      <c r="S715" s="28">
        <v>420</v>
      </c>
      <c r="T715" s="30">
        <v>3.9</v>
      </c>
      <c r="U715" s="30">
        <v>0</v>
      </c>
      <c r="V715" s="30">
        <v>3.9</v>
      </c>
      <c r="W715" s="30">
        <v>3.2</v>
      </c>
      <c r="X715" s="31">
        <v>5.7441860465116276E-2</v>
      </c>
      <c r="Y715" s="30">
        <v>6</v>
      </c>
      <c r="Z715" s="30">
        <v>-0.59999999999999964</v>
      </c>
      <c r="AA715" s="30">
        <v>6.6</v>
      </c>
      <c r="AB715" s="30">
        <v>7</v>
      </c>
      <c r="AC715" s="32">
        <v>0.23587716510408388</v>
      </c>
      <c r="AD715" s="30">
        <v>4.1063636030265611</v>
      </c>
      <c r="AE715" s="12">
        <v>175</v>
      </c>
      <c r="AF715" s="12">
        <v>135</v>
      </c>
      <c r="AG715" s="12">
        <v>223</v>
      </c>
      <c r="AH715" s="33">
        <v>3.4</v>
      </c>
      <c r="AI715" s="34">
        <v>500000</v>
      </c>
      <c r="AJ715" s="34">
        <v>489000</v>
      </c>
      <c r="AK715" s="34">
        <v>489500</v>
      </c>
      <c r="AL715" s="35">
        <v>2.2494887525562373E-2</v>
      </c>
      <c r="AM715" s="35">
        <v>2.1450459652706845E-2</v>
      </c>
      <c r="AN715" s="12">
        <v>3.7</v>
      </c>
      <c r="AO715" s="33">
        <v>0.40000000000000036</v>
      </c>
      <c r="AP715" s="12">
        <v>3.3</v>
      </c>
      <c r="AQ715" s="34">
        <v>490</v>
      </c>
      <c r="AR715" s="34">
        <v>440</v>
      </c>
      <c r="AS715" s="31">
        <v>0.11363636363636363</v>
      </c>
      <c r="AT715" s="36">
        <v>2013.7600000000002</v>
      </c>
      <c r="AU715" s="30">
        <v>0.78859999999999997</v>
      </c>
      <c r="AV715" s="30">
        <v>0.2114</v>
      </c>
      <c r="AW715" s="30">
        <v>0.86260000000000003</v>
      </c>
      <c r="AX715" s="30">
        <v>9.7900000000000001E-2</v>
      </c>
      <c r="AY715" s="30">
        <v>0.38740000000000002</v>
      </c>
      <c r="AZ715" s="30">
        <v>0.36849999999999999</v>
      </c>
      <c r="BA715" s="30">
        <v>0.22239999999999999</v>
      </c>
      <c r="BB715" s="37">
        <v>5</v>
      </c>
      <c r="BC715" s="29">
        <v>19</v>
      </c>
      <c r="BD715" s="38" t="s">
        <v>2890</v>
      </c>
      <c r="BE715" s="39">
        <v>145.06393377216401</v>
      </c>
      <c r="BF715" s="39">
        <v>-37.658748633155703</v>
      </c>
      <c r="BG715" s="40">
        <f t="shared" si="132"/>
        <v>52</v>
      </c>
      <c r="BH715" s="40">
        <f t="shared" si="133"/>
        <v>55</v>
      </c>
      <c r="BI715" s="40">
        <f t="shared" si="134"/>
        <v>83</v>
      </c>
      <c r="BJ715" s="40">
        <f t="shared" si="135"/>
        <v>12</v>
      </c>
      <c r="BK715" s="40">
        <f t="shared" si="136"/>
        <v>100</v>
      </c>
      <c r="BL715" s="40">
        <f t="shared" si="137"/>
        <v>75</v>
      </c>
      <c r="BM715" s="41">
        <f t="shared" si="138"/>
        <v>100</v>
      </c>
      <c r="BN715" s="40">
        <f t="shared" si="139"/>
        <v>100</v>
      </c>
      <c r="BO715" s="41">
        <f t="shared" si="140"/>
        <v>100</v>
      </c>
      <c r="BP715" s="41">
        <f t="shared" si="141"/>
        <v>18</v>
      </c>
      <c r="BQ715" s="41">
        <f t="shared" si="142"/>
        <v>50</v>
      </c>
      <c r="BR715" s="41">
        <f t="shared" si="143"/>
        <v>54</v>
      </c>
    </row>
    <row r="716" spans="2:70" x14ac:dyDescent="0.3">
      <c r="B716" s="12" t="s">
        <v>634</v>
      </c>
      <c r="C716" s="12">
        <v>209041221</v>
      </c>
      <c r="D716" s="12" t="s">
        <v>379</v>
      </c>
      <c r="E716" s="12" t="s">
        <v>112</v>
      </c>
      <c r="F716" s="12" t="s">
        <v>738</v>
      </c>
      <c r="G716" s="12" t="s">
        <v>92</v>
      </c>
      <c r="H716" s="12" t="s">
        <v>5013</v>
      </c>
      <c r="I716" s="28">
        <v>529950</v>
      </c>
      <c r="J716" s="28">
        <v>525000</v>
      </c>
      <c r="K716" s="28">
        <v>525000</v>
      </c>
      <c r="L716" s="28">
        <v>610000</v>
      </c>
      <c r="M716" s="28">
        <v>620000</v>
      </c>
      <c r="N716" s="28">
        <v>560000</v>
      </c>
      <c r="O716" s="29">
        <v>46</v>
      </c>
      <c r="P716" s="29">
        <v>39</v>
      </c>
      <c r="Q716" s="29">
        <v>26</v>
      </c>
      <c r="R716" s="28">
        <v>490</v>
      </c>
      <c r="S716" s="28">
        <v>430</v>
      </c>
      <c r="T716" s="30">
        <v>4.7</v>
      </c>
      <c r="U716" s="30">
        <v>0.5</v>
      </c>
      <c r="V716" s="30">
        <v>4.2</v>
      </c>
      <c r="W716" s="30">
        <v>3.3</v>
      </c>
      <c r="X716" s="31">
        <v>4.8080007547881873E-2</v>
      </c>
      <c r="Y716" s="30">
        <v>9.6</v>
      </c>
      <c r="Z716" s="30">
        <v>1.4000000000000004</v>
      </c>
      <c r="AA716" s="30">
        <v>8.1999999999999993</v>
      </c>
      <c r="AB716" s="30">
        <v>8</v>
      </c>
      <c r="AC716" s="32">
        <v>0.26563448694596237</v>
      </c>
      <c r="AD716" s="30">
        <v>5.5248428711543465</v>
      </c>
      <c r="AE716" s="12">
        <v>175</v>
      </c>
      <c r="AF716" s="12">
        <v>135</v>
      </c>
      <c r="AG716" s="12">
        <v>223</v>
      </c>
      <c r="AH716" s="33">
        <v>3.4</v>
      </c>
      <c r="AI716" s="34">
        <v>500000</v>
      </c>
      <c r="AJ716" s="34">
        <v>489000</v>
      </c>
      <c r="AK716" s="34">
        <v>489500</v>
      </c>
      <c r="AL716" s="35">
        <v>2.2494887525562373E-2</v>
      </c>
      <c r="AM716" s="35">
        <v>2.1450459652706845E-2</v>
      </c>
      <c r="AN716" s="12">
        <v>3.7</v>
      </c>
      <c r="AO716" s="33">
        <v>0.40000000000000036</v>
      </c>
      <c r="AP716" s="12">
        <v>3.3</v>
      </c>
      <c r="AQ716" s="34">
        <v>490</v>
      </c>
      <c r="AR716" s="34">
        <v>440</v>
      </c>
      <c r="AS716" s="31">
        <v>0.11363636363636363</v>
      </c>
      <c r="AT716" s="36">
        <v>1844.64</v>
      </c>
      <c r="AU716" s="30">
        <v>0.7802</v>
      </c>
      <c r="AV716" s="30">
        <v>0.2198</v>
      </c>
      <c r="AW716" s="30">
        <v>0.89680000000000004</v>
      </c>
      <c r="AX716" s="30">
        <v>9.7900000000000001E-2</v>
      </c>
      <c r="AY716" s="30">
        <v>0.38869999999999999</v>
      </c>
      <c r="AZ716" s="30">
        <v>0.34649999999999997</v>
      </c>
      <c r="BA716" s="30">
        <v>0.23499999999999999</v>
      </c>
      <c r="BB716" s="37">
        <v>3</v>
      </c>
      <c r="BC716" s="29">
        <v>18</v>
      </c>
      <c r="BD716" s="38" t="s">
        <v>3083</v>
      </c>
      <c r="BE716" s="39">
        <v>145.055408846163</v>
      </c>
      <c r="BF716" s="39">
        <v>-37.670413312854798</v>
      </c>
      <c r="BG716" s="40">
        <f t="shared" si="132"/>
        <v>39</v>
      </c>
      <c r="BH716" s="40">
        <f t="shared" si="133"/>
        <v>55</v>
      </c>
      <c r="BI716" s="40">
        <f t="shared" si="134"/>
        <v>83</v>
      </c>
      <c r="BJ716" s="40">
        <f t="shared" si="135"/>
        <v>12</v>
      </c>
      <c r="BK716" s="40">
        <f t="shared" si="136"/>
        <v>100</v>
      </c>
      <c r="BL716" s="40">
        <f t="shared" si="137"/>
        <v>76</v>
      </c>
      <c r="BM716" s="41">
        <f t="shared" si="138"/>
        <v>100</v>
      </c>
      <c r="BN716" s="40">
        <f t="shared" si="139"/>
        <v>95</v>
      </c>
      <c r="BO716" s="41">
        <f t="shared" si="140"/>
        <v>90</v>
      </c>
      <c r="BP716" s="41">
        <f t="shared" si="141"/>
        <v>1</v>
      </c>
      <c r="BQ716" s="41">
        <f t="shared" si="142"/>
        <v>30</v>
      </c>
      <c r="BR716" s="41">
        <f t="shared" si="143"/>
        <v>49</v>
      </c>
    </row>
    <row r="717" spans="2:70" x14ac:dyDescent="0.3">
      <c r="B717" s="12" t="s">
        <v>1473</v>
      </c>
      <c r="C717" s="12">
        <v>209041223</v>
      </c>
      <c r="D717" s="12" t="s">
        <v>379</v>
      </c>
      <c r="E717" s="12" t="s">
        <v>112</v>
      </c>
      <c r="F717" s="12" t="s">
        <v>738</v>
      </c>
      <c r="G717" s="12" t="s">
        <v>92</v>
      </c>
      <c r="H717" s="12" t="s">
        <v>5013</v>
      </c>
      <c r="I717" s="28">
        <v>520000</v>
      </c>
      <c r="J717" s="28">
        <v>520000</v>
      </c>
      <c r="K717" s="28">
        <v>520000</v>
      </c>
      <c r="L717" s="28">
        <v>503000</v>
      </c>
      <c r="M717" s="28">
        <v>500000</v>
      </c>
      <c r="N717" s="28">
        <v>460000</v>
      </c>
      <c r="O717" s="29">
        <v>29</v>
      </c>
      <c r="P717" s="29">
        <v>29</v>
      </c>
      <c r="Q717" s="29">
        <v>32</v>
      </c>
      <c r="R717" s="28">
        <v>470</v>
      </c>
      <c r="S717" s="28">
        <v>415</v>
      </c>
      <c r="T717" s="30">
        <v>3</v>
      </c>
      <c r="U717" s="30">
        <v>-0.10000000000000009</v>
      </c>
      <c r="V717" s="30">
        <v>3.1</v>
      </c>
      <c r="W717" s="30">
        <v>2.2999999999999998</v>
      </c>
      <c r="X717" s="31">
        <v>4.7E-2</v>
      </c>
      <c r="Y717" s="30">
        <v>6</v>
      </c>
      <c r="Z717" s="30">
        <v>-0.40000000000000036</v>
      </c>
      <c r="AA717" s="30">
        <v>6.4</v>
      </c>
      <c r="AB717" s="30">
        <v>6.3</v>
      </c>
      <c r="AC717" s="32">
        <v>0.34256559766763844</v>
      </c>
      <c r="AD717" s="30">
        <v>7.2886297376093276</v>
      </c>
      <c r="AE717" s="12">
        <v>175</v>
      </c>
      <c r="AF717" s="12">
        <v>135</v>
      </c>
      <c r="AG717" s="12">
        <v>223</v>
      </c>
      <c r="AH717" s="33">
        <v>3.4</v>
      </c>
      <c r="AI717" s="34">
        <v>500000</v>
      </c>
      <c r="AJ717" s="34">
        <v>489000</v>
      </c>
      <c r="AK717" s="34">
        <v>489500</v>
      </c>
      <c r="AL717" s="35">
        <v>2.2494887525562373E-2</v>
      </c>
      <c r="AM717" s="35">
        <v>2.1450459652706845E-2</v>
      </c>
      <c r="AN717" s="12">
        <v>3.7</v>
      </c>
      <c r="AO717" s="33">
        <v>0.40000000000000036</v>
      </c>
      <c r="AP717" s="12">
        <v>3.3</v>
      </c>
      <c r="AQ717" s="34">
        <v>490</v>
      </c>
      <c r="AR717" s="34">
        <v>440</v>
      </c>
      <c r="AS717" s="31">
        <v>0.11363636363636363</v>
      </c>
      <c r="AT717" s="36">
        <v>1372.0000000000002</v>
      </c>
      <c r="AU717" s="30">
        <v>0.72519999999999996</v>
      </c>
      <c r="AV717" s="30">
        <v>0.27479999999999999</v>
      </c>
      <c r="AW717" s="30">
        <v>0.84230000000000005</v>
      </c>
      <c r="AX717" s="30">
        <v>9.5500000000000002E-2</v>
      </c>
      <c r="AY717" s="30">
        <v>0.4269</v>
      </c>
      <c r="AZ717" s="30">
        <v>0.25130000000000002</v>
      </c>
      <c r="BA717" s="30">
        <v>0.2868</v>
      </c>
      <c r="BB717" s="37">
        <v>1.5</v>
      </c>
      <c r="BC717" s="29">
        <v>15</v>
      </c>
      <c r="BD717" s="38" t="s">
        <v>3805</v>
      </c>
      <c r="BE717" s="39">
        <v>145.00698051578601</v>
      </c>
      <c r="BF717" s="39">
        <v>-37.680842409888498</v>
      </c>
      <c r="BG717" s="40">
        <f t="shared" si="132"/>
        <v>67</v>
      </c>
      <c r="BH717" s="40">
        <f t="shared" si="133"/>
        <v>55</v>
      </c>
      <c r="BI717" s="40">
        <f t="shared" si="134"/>
        <v>83</v>
      </c>
      <c r="BJ717" s="40">
        <f t="shared" si="135"/>
        <v>12</v>
      </c>
      <c r="BK717" s="40">
        <f t="shared" si="136"/>
        <v>100</v>
      </c>
      <c r="BL717" s="40">
        <f t="shared" si="137"/>
        <v>84</v>
      </c>
      <c r="BM717" s="41">
        <f t="shared" si="138"/>
        <v>100</v>
      </c>
      <c r="BN717" s="40">
        <f t="shared" si="139"/>
        <v>77</v>
      </c>
      <c r="BO717" s="41">
        <f t="shared" si="140"/>
        <v>39</v>
      </c>
      <c r="BP717" s="41">
        <f t="shared" si="141"/>
        <v>18</v>
      </c>
      <c r="BQ717" s="41">
        <f t="shared" si="142"/>
        <v>15</v>
      </c>
      <c r="BR717" s="41">
        <f t="shared" si="143"/>
        <v>48</v>
      </c>
    </row>
    <row r="718" spans="2:70" x14ac:dyDescent="0.3">
      <c r="B718" s="12" t="s">
        <v>1339</v>
      </c>
      <c r="C718" s="12">
        <v>209041224</v>
      </c>
      <c r="D718" s="12" t="s">
        <v>379</v>
      </c>
      <c r="E718" s="12" t="s">
        <v>112</v>
      </c>
      <c r="F718" s="12" t="s">
        <v>738</v>
      </c>
      <c r="G718" s="12" t="s">
        <v>92</v>
      </c>
      <c r="H718" s="12" t="s">
        <v>5013</v>
      </c>
      <c r="I718" s="28">
        <v>440000</v>
      </c>
      <c r="J718" s="28">
        <v>440000</v>
      </c>
      <c r="K718" s="28">
        <v>450000</v>
      </c>
      <c r="L718" s="28">
        <v>435000</v>
      </c>
      <c r="M718" s="28">
        <v>405000</v>
      </c>
      <c r="N718" s="28">
        <v>425000</v>
      </c>
      <c r="O718" s="29">
        <v>42</v>
      </c>
      <c r="P718" s="29">
        <v>45</v>
      </c>
      <c r="Q718" s="29">
        <v>53</v>
      </c>
      <c r="R718" s="28">
        <v>420</v>
      </c>
      <c r="S718" s="28">
        <v>390</v>
      </c>
      <c r="T718" s="30">
        <v>4.9000000000000004</v>
      </c>
      <c r="U718" s="30">
        <v>-0.29999999999999982</v>
      </c>
      <c r="V718" s="30">
        <v>5.2</v>
      </c>
      <c r="W718" s="30">
        <v>4.7</v>
      </c>
      <c r="X718" s="31">
        <v>4.9636363636363638E-2</v>
      </c>
      <c r="Y718" s="30">
        <v>14.6</v>
      </c>
      <c r="Z718" s="30">
        <v>-0.59999999999999964</v>
      </c>
      <c r="AA718" s="30">
        <v>15.2</v>
      </c>
      <c r="AB718" s="30">
        <v>13</v>
      </c>
      <c r="AC718" s="32">
        <v>0.1873126873126873</v>
      </c>
      <c r="AD718" s="30">
        <v>3.7736988286438833</v>
      </c>
      <c r="AE718" s="12">
        <v>175</v>
      </c>
      <c r="AF718" s="12">
        <v>135</v>
      </c>
      <c r="AG718" s="12">
        <v>223</v>
      </c>
      <c r="AH718" s="33">
        <v>3.4</v>
      </c>
      <c r="AI718" s="34">
        <v>500000</v>
      </c>
      <c r="AJ718" s="34">
        <v>489000</v>
      </c>
      <c r="AK718" s="34">
        <v>489500</v>
      </c>
      <c r="AL718" s="35">
        <v>2.2494887525562373E-2</v>
      </c>
      <c r="AM718" s="35">
        <v>2.1450459652706845E-2</v>
      </c>
      <c r="AN718" s="12">
        <v>3.7</v>
      </c>
      <c r="AO718" s="33">
        <v>0.40000000000000036</v>
      </c>
      <c r="AP718" s="12">
        <v>3.3</v>
      </c>
      <c r="AQ718" s="34">
        <v>490</v>
      </c>
      <c r="AR718" s="34">
        <v>440</v>
      </c>
      <c r="AS718" s="31">
        <v>0.11363636363636363</v>
      </c>
      <c r="AT718" s="36">
        <v>2242.2400000000002</v>
      </c>
      <c r="AU718" s="30">
        <v>0.83050000000000002</v>
      </c>
      <c r="AV718" s="30">
        <v>0.16950000000000001</v>
      </c>
      <c r="AW718" s="30">
        <v>0.9476</v>
      </c>
      <c r="AX718" s="30">
        <v>4.9399999999999999E-2</v>
      </c>
      <c r="AY718" s="30">
        <v>0.20449999999999999</v>
      </c>
      <c r="AZ718" s="30">
        <v>0.58660000000000001</v>
      </c>
      <c r="BA718" s="30">
        <v>0.1832</v>
      </c>
      <c r="BB718" s="37">
        <v>2</v>
      </c>
      <c r="BC718" s="29">
        <v>48</v>
      </c>
      <c r="BD718" s="38" t="s">
        <v>3676</v>
      </c>
      <c r="BE718" s="39">
        <v>145.08762203581799</v>
      </c>
      <c r="BF718" s="39">
        <v>-37.391460651117598</v>
      </c>
      <c r="BG718" s="40">
        <f t="shared" si="132"/>
        <v>36</v>
      </c>
      <c r="BH718" s="40">
        <f t="shared" si="133"/>
        <v>55</v>
      </c>
      <c r="BI718" s="40">
        <f t="shared" si="134"/>
        <v>83</v>
      </c>
      <c r="BJ718" s="40">
        <f t="shared" si="135"/>
        <v>12</v>
      </c>
      <c r="BK718" s="40">
        <f t="shared" si="136"/>
        <v>100</v>
      </c>
      <c r="BL718" s="40">
        <f t="shared" si="137"/>
        <v>35</v>
      </c>
      <c r="BM718" s="41">
        <f t="shared" si="138"/>
        <v>100</v>
      </c>
      <c r="BN718" s="40">
        <f t="shared" si="139"/>
        <v>100</v>
      </c>
      <c r="BO718" s="41">
        <f t="shared" si="140"/>
        <v>100</v>
      </c>
      <c r="BP718" s="41">
        <f t="shared" si="141"/>
        <v>1</v>
      </c>
      <c r="BQ718" s="41">
        <f t="shared" si="142"/>
        <v>20</v>
      </c>
      <c r="BR718" s="41">
        <f t="shared" si="143"/>
        <v>46</v>
      </c>
    </row>
    <row r="719" spans="2:70" x14ac:dyDescent="0.3">
      <c r="B719" s="12" t="s">
        <v>961</v>
      </c>
      <c r="C719" s="12">
        <v>209041225</v>
      </c>
      <c r="D719" s="12" t="s">
        <v>379</v>
      </c>
      <c r="E719" s="12" t="s">
        <v>112</v>
      </c>
      <c r="F719" s="12" t="s">
        <v>738</v>
      </c>
      <c r="G719" s="12" t="s">
        <v>92</v>
      </c>
      <c r="H719" s="12" t="s">
        <v>5013</v>
      </c>
      <c r="I719" s="28">
        <v>516880</v>
      </c>
      <c r="J719" s="28">
        <v>509000</v>
      </c>
      <c r="K719" s="28">
        <v>509000</v>
      </c>
      <c r="L719" s="28">
        <v>450000</v>
      </c>
      <c r="M719" s="28">
        <v>450000</v>
      </c>
      <c r="N719" s="28">
        <v>455000</v>
      </c>
      <c r="O719" s="29">
        <v>44</v>
      </c>
      <c r="P719" s="29">
        <v>47</v>
      </c>
      <c r="Q719" s="29">
        <v>26</v>
      </c>
      <c r="R719" s="28">
        <v>480</v>
      </c>
      <c r="S719" s="28">
        <v>430</v>
      </c>
      <c r="T719" s="30">
        <v>4.0999999999999996</v>
      </c>
      <c r="U719" s="30">
        <v>-0.5</v>
      </c>
      <c r="V719" s="30">
        <v>4.5999999999999996</v>
      </c>
      <c r="W719" s="30">
        <v>1.9</v>
      </c>
      <c r="X719" s="31">
        <v>4.8289738430583498E-2</v>
      </c>
      <c r="Y719" s="30">
        <v>15.1</v>
      </c>
      <c r="Z719" s="30">
        <v>-1.0000000000000018</v>
      </c>
      <c r="AA719" s="30">
        <v>16.100000000000001</v>
      </c>
      <c r="AB719" s="30">
        <v>6.7</v>
      </c>
      <c r="AC719" s="32">
        <v>0.2310358105506353</v>
      </c>
      <c r="AD719" s="30">
        <v>4.7843665768194068</v>
      </c>
      <c r="AE719" s="12">
        <v>175</v>
      </c>
      <c r="AF719" s="12">
        <v>135</v>
      </c>
      <c r="AG719" s="12">
        <v>223</v>
      </c>
      <c r="AH719" s="33">
        <v>3.4</v>
      </c>
      <c r="AI719" s="34">
        <v>500000</v>
      </c>
      <c r="AJ719" s="34">
        <v>489000</v>
      </c>
      <c r="AK719" s="34">
        <v>489500</v>
      </c>
      <c r="AL719" s="35">
        <v>2.2494887525562373E-2</v>
      </c>
      <c r="AM719" s="35">
        <v>2.1450459652706845E-2</v>
      </c>
      <c r="AN719" s="12">
        <v>3.7</v>
      </c>
      <c r="AO719" s="33">
        <v>0.40000000000000036</v>
      </c>
      <c r="AP719" s="12">
        <v>3.3</v>
      </c>
      <c r="AQ719" s="34">
        <v>490</v>
      </c>
      <c r="AR719" s="34">
        <v>440</v>
      </c>
      <c r="AS719" s="31">
        <v>0.11363636363636363</v>
      </c>
      <c r="AT719" s="36">
        <v>2077.6000000000004</v>
      </c>
      <c r="AU719" s="30">
        <v>0.78710000000000002</v>
      </c>
      <c r="AV719" s="30">
        <v>0.21290000000000001</v>
      </c>
      <c r="AW719" s="30">
        <v>0.91659999999999997</v>
      </c>
      <c r="AX719" s="30">
        <v>7.22E-2</v>
      </c>
      <c r="AY719" s="30">
        <v>0.32829999999999998</v>
      </c>
      <c r="AZ719" s="30">
        <v>0.48699999999999999</v>
      </c>
      <c r="BA719" s="30">
        <v>0.1593</v>
      </c>
      <c r="BB719" s="37">
        <v>1.5</v>
      </c>
      <c r="BC719" s="29">
        <v>38</v>
      </c>
      <c r="BD719" s="38" t="s">
        <v>3348</v>
      </c>
      <c r="BE719" s="39">
        <v>145.114421354146</v>
      </c>
      <c r="BF719" s="39">
        <v>-37.491456009392301</v>
      </c>
      <c r="BG719" s="40">
        <f t="shared" si="132"/>
        <v>49</v>
      </c>
      <c r="BH719" s="40">
        <f t="shared" si="133"/>
        <v>55</v>
      </c>
      <c r="BI719" s="40">
        <f t="shared" si="134"/>
        <v>83</v>
      </c>
      <c r="BJ719" s="40">
        <f t="shared" si="135"/>
        <v>12</v>
      </c>
      <c r="BK719" s="40">
        <f t="shared" si="136"/>
        <v>100</v>
      </c>
      <c r="BL719" s="40">
        <f t="shared" si="137"/>
        <v>62</v>
      </c>
      <c r="BM719" s="41">
        <f t="shared" si="138"/>
        <v>100</v>
      </c>
      <c r="BN719" s="40">
        <f t="shared" si="139"/>
        <v>100</v>
      </c>
      <c r="BO719" s="41">
        <f t="shared" si="140"/>
        <v>100</v>
      </c>
      <c r="BP719" s="41">
        <f t="shared" si="141"/>
        <v>1</v>
      </c>
      <c r="BQ719" s="41">
        <f t="shared" si="142"/>
        <v>15</v>
      </c>
      <c r="BR719" s="41">
        <f t="shared" si="143"/>
        <v>49</v>
      </c>
    </row>
    <row r="720" spans="2:70" x14ac:dyDescent="0.3">
      <c r="B720" s="12" t="s">
        <v>741</v>
      </c>
      <c r="C720" s="12">
        <v>209041431</v>
      </c>
      <c r="D720" s="12" t="s">
        <v>379</v>
      </c>
      <c r="E720" s="12" t="s">
        <v>112</v>
      </c>
      <c r="F720" s="12" t="s">
        <v>738</v>
      </c>
      <c r="G720" s="12" t="s">
        <v>92</v>
      </c>
      <c r="H720" s="12" t="s">
        <v>5013</v>
      </c>
      <c r="I720" s="28">
        <v>420000</v>
      </c>
      <c r="J720" s="28">
        <v>420000</v>
      </c>
      <c r="K720" s="28">
        <v>401700</v>
      </c>
      <c r="L720" s="28">
        <v>440000</v>
      </c>
      <c r="M720" s="28">
        <v>540000</v>
      </c>
      <c r="N720" s="28">
        <v>420000</v>
      </c>
      <c r="O720" s="29">
        <v>31</v>
      </c>
      <c r="P720" s="29">
        <v>29</v>
      </c>
      <c r="Q720" s="29">
        <v>31</v>
      </c>
      <c r="R720" s="28">
        <v>470</v>
      </c>
      <c r="S720" s="28">
        <v>420</v>
      </c>
      <c r="T720" s="30">
        <v>4.5999999999999996</v>
      </c>
      <c r="U720" s="30">
        <v>0</v>
      </c>
      <c r="V720" s="30">
        <v>4.5999999999999996</v>
      </c>
      <c r="W720" s="30">
        <v>4.2</v>
      </c>
      <c r="X720" s="31">
        <v>5.8190476190476188E-2</v>
      </c>
      <c r="Y720" s="30">
        <v>6.1</v>
      </c>
      <c r="Z720" s="30">
        <v>-0.30000000000000071</v>
      </c>
      <c r="AA720" s="30">
        <v>6.4</v>
      </c>
      <c r="AB720" s="30">
        <v>5.9</v>
      </c>
      <c r="AC720" s="32">
        <v>0.25053304904051171</v>
      </c>
      <c r="AD720" s="30">
        <v>4.3053960964408722</v>
      </c>
      <c r="AE720" s="12">
        <v>175</v>
      </c>
      <c r="AF720" s="12">
        <v>135</v>
      </c>
      <c r="AG720" s="12">
        <v>223</v>
      </c>
      <c r="AH720" s="33">
        <v>3.4</v>
      </c>
      <c r="AI720" s="34">
        <v>500000</v>
      </c>
      <c r="AJ720" s="34">
        <v>489000</v>
      </c>
      <c r="AK720" s="34">
        <v>489500</v>
      </c>
      <c r="AL720" s="35">
        <v>2.2494887525562373E-2</v>
      </c>
      <c r="AM720" s="35">
        <v>2.1450459652706845E-2</v>
      </c>
      <c r="AN720" s="12">
        <v>3.7</v>
      </c>
      <c r="AO720" s="33">
        <v>0.40000000000000036</v>
      </c>
      <c r="AP720" s="12">
        <v>3.3</v>
      </c>
      <c r="AQ720" s="34">
        <v>490</v>
      </c>
      <c r="AR720" s="34">
        <v>440</v>
      </c>
      <c r="AS720" s="31">
        <v>0.11363636363636363</v>
      </c>
      <c r="AT720" s="36">
        <v>1876.0000000000002</v>
      </c>
      <c r="AU720" s="30">
        <v>0.79349999999999998</v>
      </c>
      <c r="AV720" s="30">
        <v>0.20649999999999999</v>
      </c>
      <c r="AW720" s="30">
        <v>0.80979999999999996</v>
      </c>
      <c r="AX720" s="30">
        <v>0.16189999999999999</v>
      </c>
      <c r="AY720" s="30">
        <v>0.28789999999999999</v>
      </c>
      <c r="AZ720" s="30">
        <v>0.43530000000000002</v>
      </c>
      <c r="BA720" s="30">
        <v>0.24990000000000001</v>
      </c>
      <c r="BB720" s="37">
        <v>4</v>
      </c>
      <c r="BC720" s="29">
        <v>21</v>
      </c>
      <c r="BD720" s="38" t="s">
        <v>3168</v>
      </c>
      <c r="BE720" s="39">
        <v>145.04441416131201</v>
      </c>
      <c r="BF720" s="39">
        <v>-37.6351098230842</v>
      </c>
      <c r="BG720" s="40">
        <f t="shared" si="132"/>
        <v>41</v>
      </c>
      <c r="BH720" s="40">
        <f t="shared" si="133"/>
        <v>55</v>
      </c>
      <c r="BI720" s="40">
        <f t="shared" si="134"/>
        <v>83</v>
      </c>
      <c r="BJ720" s="40">
        <f t="shared" si="135"/>
        <v>12</v>
      </c>
      <c r="BK720" s="40">
        <f t="shared" si="136"/>
        <v>100</v>
      </c>
      <c r="BL720" s="40">
        <f t="shared" si="137"/>
        <v>53</v>
      </c>
      <c r="BM720" s="41">
        <f t="shared" si="138"/>
        <v>100</v>
      </c>
      <c r="BN720" s="40">
        <f t="shared" si="139"/>
        <v>100</v>
      </c>
      <c r="BO720" s="41">
        <f t="shared" si="140"/>
        <v>100</v>
      </c>
      <c r="BP720" s="41">
        <f t="shared" si="141"/>
        <v>16</v>
      </c>
      <c r="BQ720" s="41">
        <f t="shared" si="142"/>
        <v>40</v>
      </c>
      <c r="BR720" s="41">
        <f t="shared" si="143"/>
        <v>50</v>
      </c>
    </row>
    <row r="721" spans="2:70" x14ac:dyDescent="0.3">
      <c r="B721" s="12" t="s">
        <v>962</v>
      </c>
      <c r="C721" s="12">
        <v>209041432</v>
      </c>
      <c r="D721" s="12" t="s">
        <v>379</v>
      </c>
      <c r="E721" s="12" t="s">
        <v>112</v>
      </c>
      <c r="F721" s="12" t="s">
        <v>738</v>
      </c>
      <c r="G721" s="12" t="s">
        <v>92</v>
      </c>
      <c r="H721" s="12" t="s">
        <v>5013</v>
      </c>
      <c r="I721" s="28">
        <v>490000</v>
      </c>
      <c r="J721" s="28">
        <v>500000</v>
      </c>
      <c r="K721" s="28">
        <v>499000</v>
      </c>
      <c r="L721" s="28">
        <v>520000</v>
      </c>
      <c r="M721" s="28">
        <v>520000</v>
      </c>
      <c r="N721" s="28">
        <v>500000</v>
      </c>
      <c r="O721" s="29">
        <v>29</v>
      </c>
      <c r="P721" s="29">
        <v>29</v>
      </c>
      <c r="Q721" s="29">
        <v>29</v>
      </c>
      <c r="R721" s="28">
        <v>460</v>
      </c>
      <c r="S721" s="28">
        <v>400</v>
      </c>
      <c r="T721" s="30">
        <v>2</v>
      </c>
      <c r="U721" s="30">
        <v>-0.20000000000000018</v>
      </c>
      <c r="V721" s="30">
        <v>2.2000000000000002</v>
      </c>
      <c r="W721" s="30">
        <v>1.6</v>
      </c>
      <c r="X721" s="31">
        <v>4.8816326530612242E-2</v>
      </c>
      <c r="Y721" s="30">
        <v>6.1</v>
      </c>
      <c r="Z721" s="30">
        <v>0.5</v>
      </c>
      <c r="AA721" s="30">
        <v>5.6</v>
      </c>
      <c r="AB721" s="30">
        <v>3.8</v>
      </c>
      <c r="AC721" s="32">
        <v>0.28462528462528464</v>
      </c>
      <c r="AD721" s="30">
        <v>5.8305346766885222</v>
      </c>
      <c r="AE721" s="12">
        <v>175</v>
      </c>
      <c r="AF721" s="12">
        <v>135</v>
      </c>
      <c r="AG721" s="12">
        <v>223</v>
      </c>
      <c r="AH721" s="33">
        <v>3.4</v>
      </c>
      <c r="AI721" s="34">
        <v>500000</v>
      </c>
      <c r="AJ721" s="34">
        <v>489000</v>
      </c>
      <c r="AK721" s="34">
        <v>489500</v>
      </c>
      <c r="AL721" s="35">
        <v>2.2494887525562373E-2</v>
      </c>
      <c r="AM721" s="35">
        <v>2.1450459652706845E-2</v>
      </c>
      <c r="AN721" s="12">
        <v>3.7</v>
      </c>
      <c r="AO721" s="33">
        <v>0.40000000000000036</v>
      </c>
      <c r="AP721" s="12">
        <v>3.3</v>
      </c>
      <c r="AQ721" s="34">
        <v>490</v>
      </c>
      <c r="AR721" s="34">
        <v>440</v>
      </c>
      <c r="AS721" s="31">
        <v>0.11363636363636363</v>
      </c>
      <c r="AT721" s="36">
        <v>1616.16</v>
      </c>
      <c r="AU721" s="30">
        <v>0.74</v>
      </c>
      <c r="AV721" s="30">
        <v>0.26</v>
      </c>
      <c r="AW721" s="30">
        <v>0.77710000000000001</v>
      </c>
      <c r="AX721" s="30">
        <v>0.21310000000000001</v>
      </c>
      <c r="AY721" s="30">
        <v>0.3347</v>
      </c>
      <c r="AZ721" s="30">
        <v>0.29480000000000001</v>
      </c>
      <c r="BA721" s="30">
        <v>0.34239999999999998</v>
      </c>
      <c r="BB721" s="37">
        <v>2</v>
      </c>
      <c r="BC721" s="29">
        <v>20</v>
      </c>
      <c r="BD721" s="38" t="s">
        <v>3349</v>
      </c>
      <c r="BE721" s="39">
        <v>144.98017126426899</v>
      </c>
      <c r="BF721" s="39">
        <v>-37.638186821645697</v>
      </c>
      <c r="BG721" s="40">
        <f t="shared" si="132"/>
        <v>84</v>
      </c>
      <c r="BH721" s="40">
        <f t="shared" si="133"/>
        <v>55</v>
      </c>
      <c r="BI721" s="40">
        <f t="shared" si="134"/>
        <v>83</v>
      </c>
      <c r="BJ721" s="40">
        <f t="shared" si="135"/>
        <v>12</v>
      </c>
      <c r="BK721" s="40">
        <f t="shared" si="136"/>
        <v>100</v>
      </c>
      <c r="BL721" s="40">
        <f t="shared" si="137"/>
        <v>64</v>
      </c>
      <c r="BM721" s="41">
        <f t="shared" si="138"/>
        <v>100</v>
      </c>
      <c r="BN721" s="40">
        <f t="shared" si="139"/>
        <v>92</v>
      </c>
      <c r="BO721" s="41">
        <f t="shared" si="140"/>
        <v>77</v>
      </c>
      <c r="BP721" s="41">
        <f t="shared" si="141"/>
        <v>16</v>
      </c>
      <c r="BQ721" s="41">
        <f t="shared" si="142"/>
        <v>20</v>
      </c>
      <c r="BR721" s="41">
        <f t="shared" si="143"/>
        <v>52</v>
      </c>
    </row>
    <row r="722" spans="2:70" x14ac:dyDescent="0.3">
      <c r="B722" s="12" t="s">
        <v>857</v>
      </c>
      <c r="C722" s="12">
        <v>209041433</v>
      </c>
      <c r="D722" s="12" t="s">
        <v>379</v>
      </c>
      <c r="E722" s="12" t="s">
        <v>112</v>
      </c>
      <c r="F722" s="12" t="s">
        <v>738</v>
      </c>
      <c r="G722" s="12" t="s">
        <v>92</v>
      </c>
      <c r="H722" s="12" t="s">
        <v>5013</v>
      </c>
      <c r="I722" s="28">
        <v>500000</v>
      </c>
      <c r="J722" s="28">
        <v>500000</v>
      </c>
      <c r="K722" s="28">
        <v>463500</v>
      </c>
      <c r="L722" s="28">
        <v>512000</v>
      </c>
      <c r="M722" s="28">
        <v>455000</v>
      </c>
      <c r="N722" s="28">
        <v>455000</v>
      </c>
      <c r="O722" s="29">
        <v>30</v>
      </c>
      <c r="P722" s="29">
        <v>30</v>
      </c>
      <c r="Q722" s="29">
        <v>42</v>
      </c>
      <c r="R722" s="28">
        <v>480</v>
      </c>
      <c r="S722" s="28">
        <v>430</v>
      </c>
      <c r="T722" s="30">
        <v>3.8</v>
      </c>
      <c r="U722" s="30">
        <v>1.0999999999999996</v>
      </c>
      <c r="V722" s="30">
        <v>2.7</v>
      </c>
      <c r="W722" s="30">
        <v>3.7</v>
      </c>
      <c r="X722" s="31">
        <v>4.9919999999999999E-2</v>
      </c>
      <c r="Y722" s="30">
        <v>14.5</v>
      </c>
      <c r="Z722" s="30">
        <v>0.19999999999999929</v>
      </c>
      <c r="AA722" s="30">
        <v>14.3</v>
      </c>
      <c r="AB722" s="30">
        <v>13.4</v>
      </c>
      <c r="AC722" s="32">
        <v>0.23191094619666044</v>
      </c>
      <c r="AD722" s="30">
        <v>4.6456519670805374</v>
      </c>
      <c r="AE722" s="12">
        <v>175</v>
      </c>
      <c r="AF722" s="12">
        <v>135</v>
      </c>
      <c r="AG722" s="12">
        <v>223</v>
      </c>
      <c r="AH722" s="33">
        <v>3.4</v>
      </c>
      <c r="AI722" s="34">
        <v>500000</v>
      </c>
      <c r="AJ722" s="34">
        <v>489000</v>
      </c>
      <c r="AK722" s="34">
        <v>489500</v>
      </c>
      <c r="AL722" s="35">
        <v>2.2494887525562373E-2</v>
      </c>
      <c r="AM722" s="35">
        <v>2.1450459652706845E-2</v>
      </c>
      <c r="AN722" s="12">
        <v>3.7</v>
      </c>
      <c r="AO722" s="33">
        <v>0.40000000000000036</v>
      </c>
      <c r="AP722" s="12">
        <v>3.3</v>
      </c>
      <c r="AQ722" s="34">
        <v>490</v>
      </c>
      <c r="AR722" s="34">
        <v>440</v>
      </c>
      <c r="AS722" s="31">
        <v>0.11363636363636363</v>
      </c>
      <c r="AT722" s="36">
        <v>2069.7600000000002</v>
      </c>
      <c r="AU722" s="30">
        <v>0.82030000000000003</v>
      </c>
      <c r="AV722" s="30">
        <v>0.1797</v>
      </c>
      <c r="AW722" s="30">
        <v>0.8407</v>
      </c>
      <c r="AX722" s="30">
        <v>0.14499999999999999</v>
      </c>
      <c r="AY722" s="30">
        <v>0.1658</v>
      </c>
      <c r="AZ722" s="30">
        <v>0.49759999999999999</v>
      </c>
      <c r="BA722" s="30">
        <v>0.30520000000000003</v>
      </c>
      <c r="BB722" s="37">
        <v>5</v>
      </c>
      <c r="BC722" s="29">
        <v>20</v>
      </c>
      <c r="BD722" s="38" t="s">
        <v>3260</v>
      </c>
      <c r="BE722" s="39">
        <v>145.010080893881</v>
      </c>
      <c r="BF722" s="39">
        <v>-37.634041929511099</v>
      </c>
      <c r="BG722" s="40">
        <f t="shared" si="132"/>
        <v>54</v>
      </c>
      <c r="BH722" s="40">
        <f t="shared" si="133"/>
        <v>55</v>
      </c>
      <c r="BI722" s="40">
        <f t="shared" si="134"/>
        <v>83</v>
      </c>
      <c r="BJ722" s="40">
        <f t="shared" si="135"/>
        <v>12</v>
      </c>
      <c r="BK722" s="40">
        <f t="shared" si="136"/>
        <v>100</v>
      </c>
      <c r="BL722" s="40">
        <f t="shared" si="137"/>
        <v>26</v>
      </c>
      <c r="BM722" s="41">
        <f t="shared" si="138"/>
        <v>100</v>
      </c>
      <c r="BN722" s="40">
        <f t="shared" si="139"/>
        <v>100</v>
      </c>
      <c r="BO722" s="41">
        <f t="shared" si="140"/>
        <v>100</v>
      </c>
      <c r="BP722" s="41">
        <f t="shared" si="141"/>
        <v>1</v>
      </c>
      <c r="BQ722" s="41">
        <f t="shared" si="142"/>
        <v>50</v>
      </c>
      <c r="BR722" s="41">
        <f t="shared" si="143"/>
        <v>49</v>
      </c>
    </row>
    <row r="723" spans="2:70" x14ac:dyDescent="0.3">
      <c r="B723" s="12" t="s">
        <v>635</v>
      </c>
      <c r="C723" s="12">
        <v>209041435</v>
      </c>
      <c r="D723" s="12" t="s">
        <v>379</v>
      </c>
      <c r="E723" s="12" t="s">
        <v>112</v>
      </c>
      <c r="F723" s="12" t="s">
        <v>738</v>
      </c>
      <c r="G723" s="12" t="s">
        <v>92</v>
      </c>
      <c r="H723" s="12" t="s">
        <v>5013</v>
      </c>
      <c r="I723" s="28">
        <v>540000</v>
      </c>
      <c r="J723" s="28">
        <v>520000</v>
      </c>
      <c r="K723" s="28">
        <v>495000</v>
      </c>
      <c r="L723" s="28">
        <v>562000</v>
      </c>
      <c r="M723" s="28">
        <v>568000</v>
      </c>
      <c r="N723" s="28">
        <v>520000</v>
      </c>
      <c r="O723" s="29">
        <v>36</v>
      </c>
      <c r="P723" s="29">
        <v>41</v>
      </c>
      <c r="Q723" s="29">
        <v>39</v>
      </c>
      <c r="R723" s="28">
        <v>500</v>
      </c>
      <c r="S723" s="28">
        <v>450</v>
      </c>
      <c r="T723" s="30">
        <v>7</v>
      </c>
      <c r="U723" s="30">
        <v>-0.70000000000000018</v>
      </c>
      <c r="V723" s="30">
        <v>7.7</v>
      </c>
      <c r="W723" s="30">
        <v>10.3</v>
      </c>
      <c r="X723" s="31">
        <v>4.8148148148148148E-2</v>
      </c>
      <c r="Y723" s="30">
        <v>14</v>
      </c>
      <c r="Z723" s="30">
        <v>-1.0999999999999996</v>
      </c>
      <c r="AA723" s="30">
        <v>15.1</v>
      </c>
      <c r="AB723" s="30">
        <v>13.7</v>
      </c>
      <c r="AC723" s="32">
        <v>0.19912068306359115</v>
      </c>
      <c r="AD723" s="30">
        <v>4.1355834174745851</v>
      </c>
      <c r="AE723" s="12">
        <v>175</v>
      </c>
      <c r="AF723" s="12">
        <v>135</v>
      </c>
      <c r="AG723" s="12">
        <v>223</v>
      </c>
      <c r="AH723" s="33">
        <v>3.4</v>
      </c>
      <c r="AI723" s="34">
        <v>500000</v>
      </c>
      <c r="AJ723" s="34">
        <v>489000</v>
      </c>
      <c r="AK723" s="34">
        <v>489500</v>
      </c>
      <c r="AL723" s="35">
        <v>2.2494887525562373E-2</v>
      </c>
      <c r="AM723" s="35">
        <v>2.1450459652706845E-2</v>
      </c>
      <c r="AN723" s="12">
        <v>3.7</v>
      </c>
      <c r="AO723" s="33">
        <v>0.40000000000000036</v>
      </c>
      <c r="AP723" s="12">
        <v>3.3</v>
      </c>
      <c r="AQ723" s="34">
        <v>490</v>
      </c>
      <c r="AR723" s="34">
        <v>440</v>
      </c>
      <c r="AS723" s="31">
        <v>0.11363636363636363</v>
      </c>
      <c r="AT723" s="36">
        <v>2511.0400000000004</v>
      </c>
      <c r="AU723" s="30">
        <v>0.86870000000000003</v>
      </c>
      <c r="AV723" s="30">
        <v>0.1313</v>
      </c>
      <c r="AW723" s="30">
        <v>0.90629999999999999</v>
      </c>
      <c r="AX723" s="30">
        <v>9.1899999999999996E-2</v>
      </c>
      <c r="AY723" s="30">
        <v>0.2074</v>
      </c>
      <c r="AZ723" s="30">
        <v>0.57920000000000005</v>
      </c>
      <c r="BA723" s="30">
        <v>0.19009999999999999</v>
      </c>
      <c r="BB723" s="37">
        <v>6.5</v>
      </c>
      <c r="BC723" s="29">
        <v>24</v>
      </c>
      <c r="BD723" s="38" t="s">
        <v>3084</v>
      </c>
      <c r="BE723" s="39">
        <v>145.08712884340301</v>
      </c>
      <c r="BF723" s="39">
        <v>-37.625334747432397</v>
      </c>
      <c r="BG723" s="40">
        <f t="shared" si="132"/>
        <v>1</v>
      </c>
      <c r="BH723" s="40">
        <f t="shared" si="133"/>
        <v>55</v>
      </c>
      <c r="BI723" s="40">
        <f t="shared" si="134"/>
        <v>83</v>
      </c>
      <c r="BJ723" s="40">
        <f t="shared" si="135"/>
        <v>12</v>
      </c>
      <c r="BK723" s="40">
        <f t="shared" si="136"/>
        <v>100</v>
      </c>
      <c r="BL723" s="40">
        <f t="shared" si="137"/>
        <v>36</v>
      </c>
      <c r="BM723" s="41">
        <f t="shared" si="138"/>
        <v>100</v>
      </c>
      <c r="BN723" s="40">
        <f t="shared" si="139"/>
        <v>100</v>
      </c>
      <c r="BO723" s="41">
        <f t="shared" si="140"/>
        <v>100</v>
      </c>
      <c r="BP723" s="41">
        <f t="shared" si="141"/>
        <v>1</v>
      </c>
      <c r="BQ723" s="41">
        <f t="shared" si="142"/>
        <v>65</v>
      </c>
      <c r="BR723" s="41">
        <f t="shared" si="143"/>
        <v>46</v>
      </c>
    </row>
    <row r="724" spans="2:70" x14ac:dyDescent="0.3">
      <c r="B724" s="12" t="s">
        <v>519</v>
      </c>
      <c r="C724" s="12">
        <v>209041436</v>
      </c>
      <c r="D724" s="12" t="s">
        <v>379</v>
      </c>
      <c r="E724" s="12" t="s">
        <v>112</v>
      </c>
      <c r="F724" s="12" t="s">
        <v>738</v>
      </c>
      <c r="G724" s="12" t="s">
        <v>92</v>
      </c>
      <c r="H724" s="12" t="s">
        <v>5013</v>
      </c>
      <c r="I724" s="28">
        <v>564000</v>
      </c>
      <c r="J724" s="28">
        <v>560000</v>
      </c>
      <c r="K724" s="28">
        <v>550000</v>
      </c>
      <c r="L724" s="28">
        <v>525000</v>
      </c>
      <c r="M724" s="28">
        <v>545000</v>
      </c>
      <c r="N724" s="28">
        <v>557500</v>
      </c>
      <c r="O724" s="29">
        <v>42</v>
      </c>
      <c r="P724" s="29">
        <v>46</v>
      </c>
      <c r="Q724" s="29">
        <v>51</v>
      </c>
      <c r="R724" s="28">
        <v>510</v>
      </c>
      <c r="S724" s="28">
        <v>460</v>
      </c>
      <c r="T724" s="30">
        <v>3.1</v>
      </c>
      <c r="U724" s="30">
        <v>-0.10000000000000009</v>
      </c>
      <c r="V724" s="30">
        <v>3.2</v>
      </c>
      <c r="W724" s="30">
        <v>3.2</v>
      </c>
      <c r="X724" s="31">
        <v>4.7021276595744683E-2</v>
      </c>
      <c r="Y724" s="30">
        <v>8.9</v>
      </c>
      <c r="Z724" s="30">
        <v>-0.5</v>
      </c>
      <c r="AA724" s="30">
        <v>9.4</v>
      </c>
      <c r="AB724" s="30">
        <v>9.3000000000000007</v>
      </c>
      <c r="AC724" s="32">
        <v>0.23978785827127058</v>
      </c>
      <c r="AD724" s="30">
        <v>5.0995607867645782</v>
      </c>
      <c r="AE724" s="12">
        <v>175</v>
      </c>
      <c r="AF724" s="12">
        <v>135</v>
      </c>
      <c r="AG724" s="12">
        <v>223</v>
      </c>
      <c r="AH724" s="33">
        <v>3.4</v>
      </c>
      <c r="AI724" s="34">
        <v>500000</v>
      </c>
      <c r="AJ724" s="34">
        <v>489000</v>
      </c>
      <c r="AK724" s="34">
        <v>489500</v>
      </c>
      <c r="AL724" s="35">
        <v>2.2494887525562373E-2</v>
      </c>
      <c r="AM724" s="35">
        <v>2.1450459652706845E-2</v>
      </c>
      <c r="AN724" s="12">
        <v>3.7</v>
      </c>
      <c r="AO724" s="33">
        <v>0.40000000000000036</v>
      </c>
      <c r="AP724" s="12">
        <v>3.3</v>
      </c>
      <c r="AQ724" s="34">
        <v>490</v>
      </c>
      <c r="AR724" s="34">
        <v>440</v>
      </c>
      <c r="AS724" s="31">
        <v>0.11363636363636363</v>
      </c>
      <c r="AT724" s="36">
        <v>2126.88</v>
      </c>
      <c r="AU724" s="30">
        <v>0.78100000000000003</v>
      </c>
      <c r="AV724" s="30">
        <v>0.219</v>
      </c>
      <c r="AW724" s="30">
        <v>0.78510000000000002</v>
      </c>
      <c r="AX724" s="30">
        <v>0.20630000000000001</v>
      </c>
      <c r="AY724" s="30">
        <v>0.26169999999999999</v>
      </c>
      <c r="AZ724" s="30">
        <v>0.47089999999999999</v>
      </c>
      <c r="BA724" s="30">
        <v>0.21920000000000001</v>
      </c>
      <c r="BB724" s="37">
        <v>6</v>
      </c>
      <c r="BC724" s="29">
        <v>22</v>
      </c>
      <c r="BD724" s="38" t="s">
        <v>2999</v>
      </c>
      <c r="BE724" s="39">
        <v>145.08493395812999</v>
      </c>
      <c r="BF724" s="39">
        <v>-37.645915531109502</v>
      </c>
      <c r="BG724" s="40">
        <f t="shared" si="132"/>
        <v>65</v>
      </c>
      <c r="BH724" s="40">
        <f t="shared" si="133"/>
        <v>55</v>
      </c>
      <c r="BI724" s="40">
        <f t="shared" si="134"/>
        <v>83</v>
      </c>
      <c r="BJ724" s="40">
        <f t="shared" si="135"/>
        <v>12</v>
      </c>
      <c r="BK724" s="40">
        <f t="shared" si="136"/>
        <v>100</v>
      </c>
      <c r="BL724" s="40">
        <f t="shared" si="137"/>
        <v>48</v>
      </c>
      <c r="BM724" s="41">
        <f t="shared" si="138"/>
        <v>100</v>
      </c>
      <c r="BN724" s="40">
        <f t="shared" si="139"/>
        <v>99</v>
      </c>
      <c r="BO724" s="41">
        <f t="shared" si="140"/>
        <v>100</v>
      </c>
      <c r="BP724" s="41">
        <f t="shared" si="141"/>
        <v>1</v>
      </c>
      <c r="BQ724" s="41">
        <f t="shared" si="142"/>
        <v>60</v>
      </c>
      <c r="BR724" s="41">
        <f t="shared" si="143"/>
        <v>52</v>
      </c>
    </row>
    <row r="725" spans="2:70" x14ac:dyDescent="0.3">
      <c r="B725" s="12" t="s">
        <v>1200</v>
      </c>
      <c r="C725" s="12">
        <v>209041437</v>
      </c>
      <c r="D725" s="12" t="s">
        <v>379</v>
      </c>
      <c r="E725" s="12" t="s">
        <v>112</v>
      </c>
      <c r="F725" s="12" t="s">
        <v>738</v>
      </c>
      <c r="G725" s="12" t="s">
        <v>92</v>
      </c>
      <c r="H725" s="12" t="s">
        <v>5013</v>
      </c>
      <c r="I725" s="28">
        <v>510000</v>
      </c>
      <c r="J725" s="28">
        <v>520424</v>
      </c>
      <c r="K725" s="28">
        <v>523950</v>
      </c>
      <c r="L725" s="28">
        <v>404000</v>
      </c>
      <c r="M725" s="28">
        <v>400000</v>
      </c>
      <c r="N725" s="28">
        <v>437000</v>
      </c>
      <c r="O725" s="29">
        <v>31</v>
      </c>
      <c r="P725" s="29">
        <v>31</v>
      </c>
      <c r="Q725" s="29">
        <v>42</v>
      </c>
      <c r="R725" s="28">
        <v>510</v>
      </c>
      <c r="S725" s="28">
        <v>450</v>
      </c>
      <c r="T725" s="30">
        <v>6.8</v>
      </c>
      <c r="U725" s="30">
        <v>0.39999999999999947</v>
      </c>
      <c r="V725" s="30">
        <v>6.4</v>
      </c>
      <c r="W725" s="30">
        <v>6</v>
      </c>
      <c r="X725" s="31">
        <v>5.1999999999999998E-2</v>
      </c>
      <c r="Y725" s="30">
        <v>40.200000000000003</v>
      </c>
      <c r="Z725" s="30">
        <v>-1</v>
      </c>
      <c r="AA725" s="30">
        <v>41.2</v>
      </c>
      <c r="AB725" s="30">
        <v>35.4</v>
      </c>
      <c r="AC725" s="32">
        <v>0.23009456435429149</v>
      </c>
      <c r="AD725" s="30">
        <v>4.4248954683517594</v>
      </c>
      <c r="AE725" s="12">
        <v>175</v>
      </c>
      <c r="AF725" s="12">
        <v>135</v>
      </c>
      <c r="AG725" s="12">
        <v>223</v>
      </c>
      <c r="AH725" s="33">
        <v>3.4</v>
      </c>
      <c r="AI725" s="34">
        <v>500000</v>
      </c>
      <c r="AJ725" s="34">
        <v>489000</v>
      </c>
      <c r="AK725" s="34">
        <v>489500</v>
      </c>
      <c r="AL725" s="35">
        <v>2.2494887525562373E-2</v>
      </c>
      <c r="AM725" s="35">
        <v>2.1450459652706845E-2</v>
      </c>
      <c r="AN725" s="12">
        <v>3.7</v>
      </c>
      <c r="AO725" s="33">
        <v>0.40000000000000036</v>
      </c>
      <c r="AP725" s="12">
        <v>3.3</v>
      </c>
      <c r="AQ725" s="34">
        <v>490</v>
      </c>
      <c r="AR725" s="34">
        <v>440</v>
      </c>
      <c r="AS725" s="31">
        <v>0.11363636363636363</v>
      </c>
      <c r="AT725" s="36">
        <v>2216.48</v>
      </c>
      <c r="AU725" s="30">
        <v>0.85609999999999997</v>
      </c>
      <c r="AV725" s="30">
        <v>0.1439</v>
      </c>
      <c r="AW725" s="30">
        <v>0.87939999999999996</v>
      </c>
      <c r="AX725" s="30">
        <v>9.8900000000000002E-2</v>
      </c>
      <c r="AY725" s="30">
        <v>0.1116</v>
      </c>
      <c r="AZ725" s="30">
        <v>0.62590000000000001</v>
      </c>
      <c r="BA725" s="30">
        <v>0.2351</v>
      </c>
      <c r="BB725" s="37">
        <v>6</v>
      </c>
      <c r="BC725" s="29">
        <v>25</v>
      </c>
      <c r="BD725" s="38" t="s">
        <v>3552</v>
      </c>
      <c r="BE725" s="39">
        <v>145.00850073947899</v>
      </c>
      <c r="BF725" s="39">
        <v>-37.590955045623403</v>
      </c>
      <c r="BG725" s="40">
        <f t="shared" si="132"/>
        <v>4</v>
      </c>
      <c r="BH725" s="40">
        <f t="shared" si="133"/>
        <v>55</v>
      </c>
      <c r="BI725" s="40">
        <f t="shared" si="134"/>
        <v>83</v>
      </c>
      <c r="BJ725" s="40">
        <f t="shared" si="135"/>
        <v>12</v>
      </c>
      <c r="BK725" s="40">
        <f t="shared" si="136"/>
        <v>100</v>
      </c>
      <c r="BL725" s="40">
        <f t="shared" si="137"/>
        <v>15</v>
      </c>
      <c r="BM725" s="41">
        <f t="shared" si="138"/>
        <v>100</v>
      </c>
      <c r="BN725" s="40">
        <f t="shared" si="139"/>
        <v>100</v>
      </c>
      <c r="BO725" s="41">
        <f t="shared" si="140"/>
        <v>100</v>
      </c>
      <c r="BP725" s="41">
        <f t="shared" si="141"/>
        <v>1</v>
      </c>
      <c r="BQ725" s="41">
        <f t="shared" si="142"/>
        <v>60</v>
      </c>
      <c r="BR725" s="41">
        <f t="shared" si="143"/>
        <v>44</v>
      </c>
    </row>
    <row r="726" spans="2:70" x14ac:dyDescent="0.3">
      <c r="B726" s="12" t="s">
        <v>742</v>
      </c>
      <c r="C726" s="12">
        <v>209041527</v>
      </c>
      <c r="D726" s="12" t="s">
        <v>379</v>
      </c>
      <c r="E726" s="12" t="s">
        <v>112</v>
      </c>
      <c r="F726" s="12" t="s">
        <v>738</v>
      </c>
      <c r="G726" s="12" t="s">
        <v>92</v>
      </c>
      <c r="H726" s="12" t="s">
        <v>5013</v>
      </c>
      <c r="I726" s="28">
        <v>575000</v>
      </c>
      <c r="J726" s="28">
        <v>590000</v>
      </c>
      <c r="K726" s="28">
        <v>550000</v>
      </c>
      <c r="L726" s="28">
        <v>540000</v>
      </c>
      <c r="M726" s="28">
        <v>540000</v>
      </c>
      <c r="N726" s="28">
        <v>565000</v>
      </c>
      <c r="O726" s="29">
        <v>27</v>
      </c>
      <c r="P726" s="29">
        <v>22</v>
      </c>
      <c r="Q726" s="29">
        <v>51</v>
      </c>
      <c r="R726" s="28">
        <v>500</v>
      </c>
      <c r="S726" s="28">
        <v>480</v>
      </c>
      <c r="T726" s="30">
        <v>3.3</v>
      </c>
      <c r="U726" s="30">
        <v>-0.5</v>
      </c>
      <c r="V726" s="30">
        <v>3.8</v>
      </c>
      <c r="W726" s="30">
        <v>4.5999999999999996</v>
      </c>
      <c r="X726" s="31">
        <v>4.5217391304347827E-2</v>
      </c>
      <c r="Y726" s="30">
        <v>7.9</v>
      </c>
      <c r="Z726" s="30">
        <v>-2.5999999999999996</v>
      </c>
      <c r="AA726" s="30">
        <v>10.5</v>
      </c>
      <c r="AB726" s="30">
        <v>9.1999999999999993</v>
      </c>
      <c r="AC726" s="32">
        <v>0.20544342909736374</v>
      </c>
      <c r="AD726" s="30">
        <v>4.5434604511916978</v>
      </c>
      <c r="AE726" s="12">
        <v>175</v>
      </c>
      <c r="AF726" s="12">
        <v>135</v>
      </c>
      <c r="AG726" s="12">
        <v>223</v>
      </c>
      <c r="AH726" s="33">
        <v>3.4</v>
      </c>
      <c r="AI726" s="34">
        <v>500000</v>
      </c>
      <c r="AJ726" s="34">
        <v>489000</v>
      </c>
      <c r="AK726" s="34">
        <v>489500</v>
      </c>
      <c r="AL726" s="35">
        <v>2.2494887525562373E-2</v>
      </c>
      <c r="AM726" s="35">
        <v>2.1450459652706845E-2</v>
      </c>
      <c r="AN726" s="12">
        <v>3.7</v>
      </c>
      <c r="AO726" s="33">
        <v>0.40000000000000036</v>
      </c>
      <c r="AP726" s="12">
        <v>3.3</v>
      </c>
      <c r="AQ726" s="34">
        <v>490</v>
      </c>
      <c r="AR726" s="34">
        <v>440</v>
      </c>
      <c r="AS726" s="31">
        <v>0.11363636363636363</v>
      </c>
      <c r="AT726" s="36">
        <v>2433.7600000000002</v>
      </c>
      <c r="AU726" s="30">
        <v>0.84770000000000001</v>
      </c>
      <c r="AV726" s="30">
        <v>0.15229999999999999</v>
      </c>
      <c r="AW726" s="30">
        <v>0.9657</v>
      </c>
      <c r="AX726" s="30">
        <v>3.0200000000000001E-2</v>
      </c>
      <c r="AY726" s="30">
        <v>0.2152</v>
      </c>
      <c r="AZ726" s="30">
        <v>0.56589999999999996</v>
      </c>
      <c r="BA726" s="30">
        <v>0.2036</v>
      </c>
      <c r="BB726" s="37">
        <v>6</v>
      </c>
      <c r="BC726" s="29">
        <v>29</v>
      </c>
      <c r="BD726" s="38" t="s">
        <v>3169</v>
      </c>
      <c r="BE726" s="39">
        <v>145.12754278984701</v>
      </c>
      <c r="BF726" s="39">
        <v>-37.586983856334903</v>
      </c>
      <c r="BG726" s="40">
        <f t="shared" si="132"/>
        <v>62</v>
      </c>
      <c r="BH726" s="40">
        <f t="shared" si="133"/>
        <v>55</v>
      </c>
      <c r="BI726" s="40">
        <f t="shared" si="134"/>
        <v>83</v>
      </c>
      <c r="BJ726" s="40">
        <f t="shared" si="135"/>
        <v>12</v>
      </c>
      <c r="BK726" s="40">
        <f t="shared" si="136"/>
        <v>100</v>
      </c>
      <c r="BL726" s="40">
        <f t="shared" si="137"/>
        <v>37</v>
      </c>
      <c r="BM726" s="41">
        <f t="shared" si="138"/>
        <v>100</v>
      </c>
      <c r="BN726" s="40">
        <f t="shared" si="139"/>
        <v>100</v>
      </c>
      <c r="BO726" s="41">
        <f t="shared" si="140"/>
        <v>100</v>
      </c>
      <c r="BP726" s="41">
        <f t="shared" si="141"/>
        <v>1</v>
      </c>
      <c r="BQ726" s="41">
        <f t="shared" si="142"/>
        <v>60</v>
      </c>
      <c r="BR726" s="41">
        <f t="shared" si="143"/>
        <v>51</v>
      </c>
    </row>
    <row r="727" spans="2:70" x14ac:dyDescent="0.3">
      <c r="B727" s="12" t="s">
        <v>858</v>
      </c>
      <c r="C727" s="12">
        <v>209041528</v>
      </c>
      <c r="D727" s="12" t="s">
        <v>379</v>
      </c>
      <c r="E727" s="12" t="s">
        <v>112</v>
      </c>
      <c r="F727" s="12" t="s">
        <v>738</v>
      </c>
      <c r="G727" s="12" t="s">
        <v>92</v>
      </c>
      <c r="H727" s="12" t="s">
        <v>5013</v>
      </c>
      <c r="I727" s="28">
        <v>449950</v>
      </c>
      <c r="J727" s="28">
        <v>449950</v>
      </c>
      <c r="K727" s="28">
        <v>490000</v>
      </c>
      <c r="L727" s="28">
        <v>445000</v>
      </c>
      <c r="M727" s="28">
        <v>440000</v>
      </c>
      <c r="N727" s="28">
        <v>522500</v>
      </c>
      <c r="O727" s="29">
        <v>13</v>
      </c>
      <c r="P727" s="29">
        <v>20</v>
      </c>
      <c r="Q727" s="29">
        <v>27</v>
      </c>
      <c r="R727" s="28">
        <v>480</v>
      </c>
      <c r="S727" s="28">
        <v>400</v>
      </c>
      <c r="T727" s="30">
        <v>5.9</v>
      </c>
      <c r="U727" s="30">
        <v>0</v>
      </c>
      <c r="V727" s="30">
        <v>5.9</v>
      </c>
      <c r="W727" s="30">
        <v>6.8</v>
      </c>
      <c r="X727" s="31">
        <v>5.5472830314479388E-2</v>
      </c>
      <c r="Y727" s="30">
        <v>18.5</v>
      </c>
      <c r="Z727" s="30">
        <v>-5</v>
      </c>
      <c r="AA727" s="30">
        <v>23.5</v>
      </c>
      <c r="AB727" s="30">
        <v>26.3</v>
      </c>
      <c r="AC727" s="32">
        <v>0.20215633423180593</v>
      </c>
      <c r="AD727" s="30">
        <v>3.6442404882852997</v>
      </c>
      <c r="AE727" s="12">
        <v>175</v>
      </c>
      <c r="AF727" s="12">
        <v>135</v>
      </c>
      <c r="AG727" s="12">
        <v>223</v>
      </c>
      <c r="AH727" s="33">
        <v>3.4</v>
      </c>
      <c r="AI727" s="34">
        <v>500000</v>
      </c>
      <c r="AJ727" s="34">
        <v>489000</v>
      </c>
      <c r="AK727" s="34">
        <v>489500</v>
      </c>
      <c r="AL727" s="35">
        <v>2.2494887525562373E-2</v>
      </c>
      <c r="AM727" s="35">
        <v>2.1450459652706845E-2</v>
      </c>
      <c r="AN727" s="12">
        <v>3.7</v>
      </c>
      <c r="AO727" s="33">
        <v>0.40000000000000036</v>
      </c>
      <c r="AP727" s="12">
        <v>3.3</v>
      </c>
      <c r="AQ727" s="34">
        <v>490</v>
      </c>
      <c r="AR727" s="34">
        <v>440</v>
      </c>
      <c r="AS727" s="31">
        <v>0.11363636363636363</v>
      </c>
      <c r="AT727" s="36">
        <v>2374.4</v>
      </c>
      <c r="AU727" s="30">
        <v>0.83620000000000005</v>
      </c>
      <c r="AV727" s="30">
        <v>0.1638</v>
      </c>
      <c r="AW727" s="30">
        <v>0.91569999999999996</v>
      </c>
      <c r="AX727" s="30">
        <v>8.43E-2</v>
      </c>
      <c r="AY727" s="30">
        <v>0.13850000000000001</v>
      </c>
      <c r="AZ727" s="30">
        <v>0.61799999999999999</v>
      </c>
      <c r="BA727" s="30">
        <v>0.2306</v>
      </c>
      <c r="BB727" s="37">
        <v>6</v>
      </c>
      <c r="BC727" s="29">
        <v>27</v>
      </c>
      <c r="BD727" s="38" t="s">
        <v>3261</v>
      </c>
      <c r="BE727" s="39">
        <v>145.120678105488</v>
      </c>
      <c r="BF727" s="39">
        <v>-37.609402345802103</v>
      </c>
      <c r="BG727" s="40">
        <f t="shared" si="132"/>
        <v>19</v>
      </c>
      <c r="BH727" s="40">
        <f t="shared" si="133"/>
        <v>55</v>
      </c>
      <c r="BI727" s="40">
        <f t="shared" si="134"/>
        <v>83</v>
      </c>
      <c r="BJ727" s="40">
        <f t="shared" si="135"/>
        <v>12</v>
      </c>
      <c r="BK727" s="40">
        <f t="shared" si="136"/>
        <v>100</v>
      </c>
      <c r="BL727" s="40">
        <f t="shared" si="137"/>
        <v>20</v>
      </c>
      <c r="BM727" s="41">
        <f t="shared" si="138"/>
        <v>100</v>
      </c>
      <c r="BN727" s="40">
        <f t="shared" si="139"/>
        <v>100</v>
      </c>
      <c r="BO727" s="41">
        <f t="shared" si="140"/>
        <v>100</v>
      </c>
      <c r="BP727" s="41">
        <f t="shared" si="141"/>
        <v>1</v>
      </c>
      <c r="BQ727" s="41">
        <f t="shared" si="142"/>
        <v>60</v>
      </c>
      <c r="BR727" s="41">
        <f t="shared" si="143"/>
        <v>46</v>
      </c>
    </row>
    <row r="728" spans="2:70" x14ac:dyDescent="0.3">
      <c r="B728" s="12" t="s">
        <v>1474</v>
      </c>
      <c r="C728" s="12">
        <v>209041529</v>
      </c>
      <c r="D728" s="12" t="s">
        <v>379</v>
      </c>
      <c r="E728" s="12" t="s">
        <v>112</v>
      </c>
      <c r="F728" s="12" t="s">
        <v>738</v>
      </c>
      <c r="G728" s="12" t="s">
        <v>92</v>
      </c>
      <c r="H728" s="12" t="s">
        <v>5013</v>
      </c>
      <c r="I728" s="28">
        <v>535500</v>
      </c>
      <c r="J728" s="28">
        <v>530250</v>
      </c>
      <c r="K728" s="28">
        <v>545400</v>
      </c>
      <c r="L728" s="28">
        <v>498000</v>
      </c>
      <c r="M728" s="28">
        <v>465000</v>
      </c>
      <c r="N728" s="28">
        <v>505000</v>
      </c>
      <c r="O728" s="29">
        <v>29</v>
      </c>
      <c r="P728" s="29">
        <v>29</v>
      </c>
      <c r="Q728" s="29">
        <v>29</v>
      </c>
      <c r="R728" s="28">
        <v>480</v>
      </c>
      <c r="S728" s="28">
        <v>420</v>
      </c>
      <c r="T728" s="30">
        <v>4.5</v>
      </c>
      <c r="U728" s="30">
        <v>1</v>
      </c>
      <c r="V728" s="30">
        <v>3.5</v>
      </c>
      <c r="W728" s="30">
        <v>3.4</v>
      </c>
      <c r="X728" s="31">
        <v>4.6610644257703081E-2</v>
      </c>
      <c r="Y728" s="30">
        <v>11.1</v>
      </c>
      <c r="Z728" s="30">
        <v>0</v>
      </c>
      <c r="AA728" s="30">
        <v>11.1</v>
      </c>
      <c r="AB728" s="30">
        <v>9.9</v>
      </c>
      <c r="AC728" s="32">
        <v>0.35014005602240894</v>
      </c>
      <c r="AD728" s="30">
        <v>7.5120192307692299</v>
      </c>
      <c r="AE728" s="12">
        <v>175</v>
      </c>
      <c r="AF728" s="12">
        <v>135</v>
      </c>
      <c r="AG728" s="12">
        <v>223</v>
      </c>
      <c r="AH728" s="33">
        <v>3.4</v>
      </c>
      <c r="AI728" s="34">
        <v>500000</v>
      </c>
      <c r="AJ728" s="34">
        <v>489000</v>
      </c>
      <c r="AK728" s="34">
        <v>489500</v>
      </c>
      <c r="AL728" s="35">
        <v>2.2494887525562373E-2</v>
      </c>
      <c r="AM728" s="35">
        <v>2.1450459652706845E-2</v>
      </c>
      <c r="AN728" s="12">
        <v>3.7</v>
      </c>
      <c r="AO728" s="33">
        <v>0.40000000000000036</v>
      </c>
      <c r="AP728" s="12">
        <v>3.3</v>
      </c>
      <c r="AQ728" s="34">
        <v>490</v>
      </c>
      <c r="AR728" s="34">
        <v>440</v>
      </c>
      <c r="AS728" s="31">
        <v>0.11363636363636363</v>
      </c>
      <c r="AT728" s="36">
        <v>1370.88</v>
      </c>
      <c r="AU728" s="30">
        <v>0.70609999999999995</v>
      </c>
      <c r="AV728" s="30">
        <v>0.29389999999999999</v>
      </c>
      <c r="AW728" s="30">
        <v>0.82850000000000001</v>
      </c>
      <c r="AX728" s="30">
        <v>6.8099999999999994E-2</v>
      </c>
      <c r="AY728" s="30">
        <v>0.3952</v>
      </c>
      <c r="AZ728" s="30">
        <v>0.24260000000000001</v>
      </c>
      <c r="BA728" s="30">
        <v>0.32819999999999999</v>
      </c>
      <c r="BB728" s="37">
        <v>2</v>
      </c>
      <c r="BC728" s="29">
        <v>17</v>
      </c>
      <c r="BD728" s="38" t="s">
        <v>3806</v>
      </c>
      <c r="BE728" s="39">
        <v>145.027293938436</v>
      </c>
      <c r="BF728" s="39">
        <v>-37.668779346634601</v>
      </c>
      <c r="BG728" s="40">
        <f t="shared" si="132"/>
        <v>42</v>
      </c>
      <c r="BH728" s="40">
        <f t="shared" si="133"/>
        <v>55</v>
      </c>
      <c r="BI728" s="40">
        <f t="shared" si="134"/>
        <v>83</v>
      </c>
      <c r="BJ728" s="40">
        <f t="shared" si="135"/>
        <v>12</v>
      </c>
      <c r="BK728" s="40">
        <f t="shared" si="136"/>
        <v>100</v>
      </c>
      <c r="BL728" s="40">
        <f t="shared" si="137"/>
        <v>77</v>
      </c>
      <c r="BM728" s="41">
        <f t="shared" si="138"/>
        <v>100</v>
      </c>
      <c r="BN728" s="40">
        <f t="shared" si="139"/>
        <v>75</v>
      </c>
      <c r="BO728" s="41">
        <f t="shared" si="140"/>
        <v>34</v>
      </c>
      <c r="BP728" s="41">
        <f t="shared" si="141"/>
        <v>1</v>
      </c>
      <c r="BQ728" s="41">
        <f t="shared" si="142"/>
        <v>20</v>
      </c>
      <c r="BR728" s="41">
        <f t="shared" si="143"/>
        <v>43</v>
      </c>
    </row>
    <row r="729" spans="2:70" x14ac:dyDescent="0.3">
      <c r="B729" s="12" t="s">
        <v>1082</v>
      </c>
      <c r="C729" s="12">
        <v>209041530</v>
      </c>
      <c r="D729" s="12" t="s">
        <v>379</v>
      </c>
      <c r="E729" s="12" t="s">
        <v>112</v>
      </c>
      <c r="F729" s="12" t="s">
        <v>738</v>
      </c>
      <c r="G729" s="12" t="s">
        <v>92</v>
      </c>
      <c r="H729" s="12" t="s">
        <v>5013</v>
      </c>
      <c r="I729" s="28">
        <v>500000</v>
      </c>
      <c r="J729" s="28">
        <v>509600</v>
      </c>
      <c r="K729" s="28">
        <v>514500</v>
      </c>
      <c r="L729" s="28">
        <v>500000</v>
      </c>
      <c r="M729" s="28">
        <v>500000</v>
      </c>
      <c r="N729" s="28">
        <v>490000</v>
      </c>
      <c r="O729" s="29">
        <v>30</v>
      </c>
      <c r="P729" s="29">
        <v>29</v>
      </c>
      <c r="Q729" s="29">
        <v>29</v>
      </c>
      <c r="R729" s="28">
        <v>490</v>
      </c>
      <c r="S729" s="28">
        <v>420</v>
      </c>
      <c r="T729" s="30">
        <v>2.4</v>
      </c>
      <c r="U729" s="30">
        <v>0</v>
      </c>
      <c r="V729" s="30">
        <v>2.4</v>
      </c>
      <c r="W729" s="30">
        <v>1.6</v>
      </c>
      <c r="X729" s="31">
        <v>5.0959999999999998E-2</v>
      </c>
      <c r="Y729" s="30">
        <v>6.8</v>
      </c>
      <c r="Z729" s="30">
        <v>-1</v>
      </c>
      <c r="AA729" s="30">
        <v>7.8</v>
      </c>
      <c r="AB729" s="30">
        <v>7.8</v>
      </c>
      <c r="AC729" s="32">
        <v>0.30172413793103442</v>
      </c>
      <c r="AD729" s="30">
        <v>5.920803334596437</v>
      </c>
      <c r="AE729" s="12">
        <v>175</v>
      </c>
      <c r="AF729" s="12">
        <v>135</v>
      </c>
      <c r="AG729" s="12">
        <v>223</v>
      </c>
      <c r="AH729" s="33">
        <v>3.4</v>
      </c>
      <c r="AI729" s="34">
        <v>500000</v>
      </c>
      <c r="AJ729" s="34">
        <v>489000</v>
      </c>
      <c r="AK729" s="34">
        <v>489500</v>
      </c>
      <c r="AL729" s="35">
        <v>2.2494887525562373E-2</v>
      </c>
      <c r="AM729" s="35">
        <v>2.1450459652706845E-2</v>
      </c>
      <c r="AN729" s="12">
        <v>3.7</v>
      </c>
      <c r="AO729" s="33">
        <v>0.40000000000000036</v>
      </c>
      <c r="AP729" s="12">
        <v>3.3</v>
      </c>
      <c r="AQ729" s="34">
        <v>490</v>
      </c>
      <c r="AR729" s="34">
        <v>440</v>
      </c>
      <c r="AS729" s="31">
        <v>0.11363636363636363</v>
      </c>
      <c r="AT729" s="36">
        <v>1624.0000000000002</v>
      </c>
      <c r="AU729" s="30">
        <v>0.79020000000000001</v>
      </c>
      <c r="AV729" s="30">
        <v>0.20979999999999999</v>
      </c>
      <c r="AW729" s="30">
        <v>0.93710000000000004</v>
      </c>
      <c r="AX729" s="30">
        <v>3.27E-2</v>
      </c>
      <c r="AY729" s="30">
        <v>0.38669999999999999</v>
      </c>
      <c r="AZ729" s="30">
        <v>0.35289999999999999</v>
      </c>
      <c r="BA729" s="30">
        <v>0.2291</v>
      </c>
      <c r="BB729" s="37">
        <v>2</v>
      </c>
      <c r="BC729" s="29">
        <v>17</v>
      </c>
      <c r="BD729" s="38" t="s">
        <v>3444</v>
      </c>
      <c r="BE729" s="39">
        <v>144.996466420199</v>
      </c>
      <c r="BF729" s="39">
        <v>-37.661314430309702</v>
      </c>
      <c r="BG729" s="40">
        <f t="shared" si="132"/>
        <v>77</v>
      </c>
      <c r="BH729" s="40">
        <f t="shared" si="133"/>
        <v>55</v>
      </c>
      <c r="BI729" s="40">
        <f t="shared" si="134"/>
        <v>83</v>
      </c>
      <c r="BJ729" s="40">
        <f t="shared" si="135"/>
        <v>12</v>
      </c>
      <c r="BK729" s="40">
        <f t="shared" si="136"/>
        <v>100</v>
      </c>
      <c r="BL729" s="40">
        <f t="shared" si="137"/>
        <v>75</v>
      </c>
      <c r="BM729" s="41">
        <f t="shared" si="138"/>
        <v>100</v>
      </c>
      <c r="BN729" s="40">
        <f t="shared" si="139"/>
        <v>91</v>
      </c>
      <c r="BO729" s="41">
        <f t="shared" si="140"/>
        <v>66</v>
      </c>
      <c r="BP729" s="41">
        <f t="shared" si="141"/>
        <v>4</v>
      </c>
      <c r="BQ729" s="41">
        <f t="shared" si="142"/>
        <v>20</v>
      </c>
      <c r="BR729" s="41">
        <f t="shared" si="143"/>
        <v>50</v>
      </c>
    </row>
    <row r="730" spans="2:70" x14ac:dyDescent="0.3">
      <c r="B730" s="12" t="s">
        <v>1340</v>
      </c>
      <c r="C730" s="12">
        <v>209041531</v>
      </c>
      <c r="D730" s="12" t="s">
        <v>379</v>
      </c>
      <c r="E730" s="12" t="s">
        <v>112</v>
      </c>
      <c r="F730" s="12" t="s">
        <v>738</v>
      </c>
      <c r="G730" s="12" t="s">
        <v>92</v>
      </c>
      <c r="H730" s="12" t="s">
        <v>5013</v>
      </c>
      <c r="I730" s="28">
        <v>495000</v>
      </c>
      <c r="J730" s="28">
        <v>500000</v>
      </c>
      <c r="K730" s="28">
        <v>450000</v>
      </c>
      <c r="L730" s="28">
        <v>540000</v>
      </c>
      <c r="M730" s="28">
        <v>502000</v>
      </c>
      <c r="N730" s="28">
        <v>420000</v>
      </c>
      <c r="O730" s="29">
        <v>27</v>
      </c>
      <c r="P730" s="29">
        <v>33</v>
      </c>
      <c r="Q730" s="29">
        <v>52</v>
      </c>
      <c r="R730" s="28">
        <v>450</v>
      </c>
      <c r="S730" s="28">
        <v>400</v>
      </c>
      <c r="T730" s="30">
        <v>4.3</v>
      </c>
      <c r="U730" s="30">
        <v>0.29999999999999982</v>
      </c>
      <c r="V730" s="30">
        <v>4</v>
      </c>
      <c r="W730" s="30">
        <v>4.2</v>
      </c>
      <c r="X730" s="31">
        <v>4.7272727272727272E-2</v>
      </c>
      <c r="Y730" s="30">
        <v>6.8</v>
      </c>
      <c r="Z730" s="30">
        <v>-0.5</v>
      </c>
      <c r="AA730" s="30">
        <v>7.3</v>
      </c>
      <c r="AB730" s="30">
        <v>9</v>
      </c>
      <c r="AC730" s="32">
        <v>0.211800587393629</v>
      </c>
      <c r="AD730" s="30">
        <v>4.4803970410190752</v>
      </c>
      <c r="AE730" s="12">
        <v>175</v>
      </c>
      <c r="AF730" s="12">
        <v>135</v>
      </c>
      <c r="AG730" s="12">
        <v>223</v>
      </c>
      <c r="AH730" s="33">
        <v>3.4</v>
      </c>
      <c r="AI730" s="34">
        <v>500000</v>
      </c>
      <c r="AJ730" s="34">
        <v>489000</v>
      </c>
      <c r="AK730" s="34">
        <v>489500</v>
      </c>
      <c r="AL730" s="35">
        <v>2.2494887525562373E-2</v>
      </c>
      <c r="AM730" s="35">
        <v>2.1450459652706845E-2</v>
      </c>
      <c r="AN730" s="12">
        <v>3.7</v>
      </c>
      <c r="AO730" s="33">
        <v>0.40000000000000036</v>
      </c>
      <c r="AP730" s="12">
        <v>3.3</v>
      </c>
      <c r="AQ730" s="34">
        <v>490</v>
      </c>
      <c r="AR730" s="34">
        <v>440</v>
      </c>
      <c r="AS730" s="31">
        <v>0.11363636363636363</v>
      </c>
      <c r="AT730" s="36">
        <v>2124.6400000000003</v>
      </c>
      <c r="AU730" s="30">
        <v>0.80049999999999999</v>
      </c>
      <c r="AV730" s="30">
        <v>0.19950000000000001</v>
      </c>
      <c r="AW730" s="30">
        <v>0.83889999999999998</v>
      </c>
      <c r="AX730" s="30">
        <v>0.1341</v>
      </c>
      <c r="AY730" s="30">
        <v>0.1593</v>
      </c>
      <c r="AZ730" s="30">
        <v>0.51890000000000003</v>
      </c>
      <c r="BA730" s="30">
        <v>0.27579999999999999</v>
      </c>
      <c r="BB730" s="37">
        <v>4</v>
      </c>
      <c r="BC730" s="29">
        <v>27</v>
      </c>
      <c r="BD730" s="38" t="s">
        <v>3677</v>
      </c>
      <c r="BE730" s="39">
        <v>145.08705880841799</v>
      </c>
      <c r="BF730" s="39">
        <v>-37.586983856334903</v>
      </c>
      <c r="BG730" s="40">
        <f t="shared" si="132"/>
        <v>46</v>
      </c>
      <c r="BH730" s="40">
        <f t="shared" si="133"/>
        <v>55</v>
      </c>
      <c r="BI730" s="40">
        <f t="shared" si="134"/>
        <v>83</v>
      </c>
      <c r="BJ730" s="40">
        <f t="shared" si="135"/>
        <v>12</v>
      </c>
      <c r="BK730" s="40">
        <f t="shared" si="136"/>
        <v>100</v>
      </c>
      <c r="BL730" s="40">
        <f t="shared" si="137"/>
        <v>25</v>
      </c>
      <c r="BM730" s="41">
        <f t="shared" si="138"/>
        <v>100</v>
      </c>
      <c r="BN730" s="40">
        <f t="shared" si="139"/>
        <v>100</v>
      </c>
      <c r="BO730" s="41">
        <f t="shared" si="140"/>
        <v>100</v>
      </c>
      <c r="BP730" s="41">
        <f t="shared" si="141"/>
        <v>4</v>
      </c>
      <c r="BQ730" s="41">
        <f t="shared" si="142"/>
        <v>40</v>
      </c>
      <c r="BR730" s="41">
        <f t="shared" si="143"/>
        <v>48</v>
      </c>
    </row>
    <row r="731" spans="2:70" x14ac:dyDescent="0.3">
      <c r="B731" s="12" t="s">
        <v>1341</v>
      </c>
      <c r="C731" s="12">
        <v>209041532</v>
      </c>
      <c r="D731" s="12" t="s">
        <v>379</v>
      </c>
      <c r="E731" s="12" t="s">
        <v>112</v>
      </c>
      <c r="F731" s="12" t="s">
        <v>738</v>
      </c>
      <c r="G731" s="12" t="s">
        <v>92</v>
      </c>
      <c r="H731" s="12" t="s">
        <v>5013</v>
      </c>
      <c r="I731" s="28">
        <v>540000</v>
      </c>
      <c r="J731" s="28">
        <v>540000</v>
      </c>
      <c r="K731" s="28">
        <v>515000</v>
      </c>
      <c r="L731" s="28">
        <v>525000</v>
      </c>
      <c r="M731" s="28">
        <v>522000</v>
      </c>
      <c r="N731" s="28">
        <v>520000</v>
      </c>
      <c r="O731" s="29">
        <v>27</v>
      </c>
      <c r="P731" s="29">
        <v>28</v>
      </c>
      <c r="Q731" s="29">
        <v>28</v>
      </c>
      <c r="R731" s="28">
        <v>500</v>
      </c>
      <c r="S731" s="28">
        <v>450</v>
      </c>
      <c r="T731" s="30">
        <v>7.7</v>
      </c>
      <c r="U731" s="30">
        <v>0</v>
      </c>
      <c r="V731" s="30">
        <v>7.7</v>
      </c>
      <c r="W731" s="30">
        <v>3.8</v>
      </c>
      <c r="X731" s="31">
        <v>4.8148148148148148E-2</v>
      </c>
      <c r="Y731" s="30">
        <v>27.7</v>
      </c>
      <c r="Z731" s="30">
        <v>4.5999999999999979</v>
      </c>
      <c r="AA731" s="30">
        <v>23.1</v>
      </c>
      <c r="AB731" s="30">
        <v>14.6</v>
      </c>
      <c r="AC731" s="32">
        <v>0.21167784325679059</v>
      </c>
      <c r="AD731" s="30">
        <v>4.3963859753333434</v>
      </c>
      <c r="AE731" s="12">
        <v>175</v>
      </c>
      <c r="AF731" s="12">
        <v>135</v>
      </c>
      <c r="AG731" s="12">
        <v>223</v>
      </c>
      <c r="AH731" s="33">
        <v>3.4</v>
      </c>
      <c r="AI731" s="34">
        <v>500000</v>
      </c>
      <c r="AJ731" s="34">
        <v>489000</v>
      </c>
      <c r="AK731" s="34">
        <v>489500</v>
      </c>
      <c r="AL731" s="35">
        <v>2.2494887525562373E-2</v>
      </c>
      <c r="AM731" s="35">
        <v>2.1450459652706845E-2</v>
      </c>
      <c r="AN731" s="12">
        <v>3.7</v>
      </c>
      <c r="AO731" s="33">
        <v>0.40000000000000036</v>
      </c>
      <c r="AP731" s="12">
        <v>3.3</v>
      </c>
      <c r="AQ731" s="34">
        <v>490</v>
      </c>
      <c r="AR731" s="34">
        <v>440</v>
      </c>
      <c r="AS731" s="31">
        <v>0.11363636363636363</v>
      </c>
      <c r="AT731" s="36">
        <v>2362.0800000000004</v>
      </c>
      <c r="AU731" s="30">
        <v>0.86399999999999999</v>
      </c>
      <c r="AV731" s="30">
        <v>0.13600000000000001</v>
      </c>
      <c r="AW731" s="30">
        <v>0.95079999999999998</v>
      </c>
      <c r="AX731" s="30">
        <v>4.6800000000000001E-2</v>
      </c>
      <c r="AY731" s="30">
        <v>0.12559999999999999</v>
      </c>
      <c r="AZ731" s="30">
        <v>0.58499999999999996</v>
      </c>
      <c r="BA731" s="30">
        <v>0.26979999999999998</v>
      </c>
      <c r="BB731" s="37">
        <v>6</v>
      </c>
      <c r="BC731" s="29">
        <v>25</v>
      </c>
      <c r="BD731" s="38" t="s">
        <v>3678</v>
      </c>
      <c r="BE731" s="39">
        <v>145.074859524815</v>
      </c>
      <c r="BF731" s="39">
        <v>-37.604070350775302</v>
      </c>
      <c r="BG731" s="40">
        <f t="shared" si="132"/>
        <v>1</v>
      </c>
      <c r="BH731" s="40">
        <f t="shared" si="133"/>
        <v>55</v>
      </c>
      <c r="BI731" s="40">
        <f t="shared" si="134"/>
        <v>83</v>
      </c>
      <c r="BJ731" s="40">
        <f t="shared" si="135"/>
        <v>12</v>
      </c>
      <c r="BK731" s="40">
        <f t="shared" si="136"/>
        <v>100</v>
      </c>
      <c r="BL731" s="40">
        <f t="shared" si="137"/>
        <v>18</v>
      </c>
      <c r="BM731" s="41">
        <f t="shared" si="138"/>
        <v>100</v>
      </c>
      <c r="BN731" s="40">
        <f t="shared" si="139"/>
        <v>100</v>
      </c>
      <c r="BO731" s="41">
        <f t="shared" si="140"/>
        <v>100</v>
      </c>
      <c r="BP731" s="41">
        <f t="shared" si="141"/>
        <v>1</v>
      </c>
      <c r="BQ731" s="41">
        <f t="shared" si="142"/>
        <v>60</v>
      </c>
      <c r="BR731" s="41">
        <f t="shared" si="143"/>
        <v>44</v>
      </c>
    </row>
    <row r="732" spans="2:70" x14ac:dyDescent="0.3">
      <c r="B732" s="12" t="s">
        <v>380</v>
      </c>
      <c r="C732" s="12">
        <v>210011226</v>
      </c>
      <c r="D732" s="12" t="s">
        <v>126</v>
      </c>
      <c r="E732" s="12" t="s">
        <v>127</v>
      </c>
      <c r="F732" s="12" t="s">
        <v>738</v>
      </c>
      <c r="G732" s="12" t="s">
        <v>92</v>
      </c>
      <c r="H732" s="12" t="s">
        <v>5013</v>
      </c>
      <c r="I732" s="28">
        <v>700000</v>
      </c>
      <c r="J732" s="28">
        <v>697600</v>
      </c>
      <c r="K732" s="28">
        <v>654000</v>
      </c>
      <c r="L732" s="28">
        <v>685000</v>
      </c>
      <c r="M732" s="28">
        <v>685000</v>
      </c>
      <c r="N732" s="28">
        <v>650500</v>
      </c>
      <c r="O732" s="29">
        <v>30</v>
      </c>
      <c r="P732" s="29">
        <v>30</v>
      </c>
      <c r="Q732" s="29">
        <v>31</v>
      </c>
      <c r="R732" s="28">
        <v>550</v>
      </c>
      <c r="S732" s="28">
        <v>520</v>
      </c>
      <c r="T732" s="30">
        <v>3.7</v>
      </c>
      <c r="U732" s="30">
        <v>0</v>
      </c>
      <c r="V732" s="30">
        <v>3.7</v>
      </c>
      <c r="W732" s="30">
        <v>3.3</v>
      </c>
      <c r="X732" s="31">
        <v>4.0857142857142856E-2</v>
      </c>
      <c r="Y732" s="30">
        <v>9.3000000000000007</v>
      </c>
      <c r="Z732" s="30">
        <v>-0.5</v>
      </c>
      <c r="AA732" s="30">
        <v>9.8000000000000007</v>
      </c>
      <c r="AB732" s="30">
        <v>10</v>
      </c>
      <c r="AC732" s="32">
        <v>0.27885941429382655</v>
      </c>
      <c r="AD732" s="30">
        <v>6.825230419778971</v>
      </c>
      <c r="AE732" s="12">
        <v>64</v>
      </c>
      <c r="AF732" s="12">
        <v>61</v>
      </c>
      <c r="AG732" s="12">
        <v>78</v>
      </c>
      <c r="AH732" s="33">
        <v>3.1551724137931036</v>
      </c>
      <c r="AI732" s="34">
        <v>692500</v>
      </c>
      <c r="AJ732" s="34">
        <v>685000</v>
      </c>
      <c r="AK732" s="34">
        <v>705000</v>
      </c>
      <c r="AL732" s="35">
        <v>1.0948905109489052E-2</v>
      </c>
      <c r="AM732" s="35">
        <v>-1.7730496453900711E-2</v>
      </c>
      <c r="AN732" s="12">
        <v>2.9</v>
      </c>
      <c r="AO732" s="33">
        <v>0.29999999999999982</v>
      </c>
      <c r="AP732" s="12">
        <v>2.6</v>
      </c>
      <c r="AQ732" s="34">
        <v>600</v>
      </c>
      <c r="AR732" s="34">
        <v>550</v>
      </c>
      <c r="AS732" s="31">
        <v>9.0909090909090912E-2</v>
      </c>
      <c r="AT732" s="36">
        <v>1972.3200000000002</v>
      </c>
      <c r="AU732" s="30">
        <v>0.65759999999999996</v>
      </c>
      <c r="AV732" s="30">
        <v>0.34239999999999998</v>
      </c>
      <c r="AW732" s="30">
        <v>0.62539999999999996</v>
      </c>
      <c r="AX732" s="30">
        <v>0.3543</v>
      </c>
      <c r="AY732" s="30">
        <v>0.37990000000000002</v>
      </c>
      <c r="AZ732" s="30">
        <v>0.31790000000000002</v>
      </c>
      <c r="BA732" s="30">
        <v>0.27979999999999999</v>
      </c>
      <c r="BB732" s="37">
        <v>6</v>
      </c>
      <c r="BC732" s="29">
        <v>12</v>
      </c>
      <c r="BD732" s="38" t="s">
        <v>2891</v>
      </c>
      <c r="BE732" s="39">
        <v>144.87958796267301</v>
      </c>
      <c r="BF732" s="39">
        <v>-37.724028905377502</v>
      </c>
      <c r="BG732" s="40">
        <f t="shared" si="132"/>
        <v>55</v>
      </c>
      <c r="BH732" s="40">
        <f t="shared" si="133"/>
        <v>69</v>
      </c>
      <c r="BI732" s="40">
        <f t="shared" si="134"/>
        <v>86</v>
      </c>
      <c r="BJ732" s="40">
        <f t="shared" si="135"/>
        <v>6</v>
      </c>
      <c r="BK732" s="40">
        <f t="shared" si="136"/>
        <v>100</v>
      </c>
      <c r="BL732" s="40">
        <f t="shared" si="137"/>
        <v>74</v>
      </c>
      <c r="BM732" s="41">
        <f t="shared" si="138"/>
        <v>86</v>
      </c>
      <c r="BN732" s="40">
        <f t="shared" si="139"/>
        <v>82</v>
      </c>
      <c r="BO732" s="41">
        <f t="shared" si="140"/>
        <v>81</v>
      </c>
      <c r="BP732" s="41">
        <f t="shared" si="141"/>
        <v>1</v>
      </c>
      <c r="BQ732" s="41">
        <f t="shared" si="142"/>
        <v>60</v>
      </c>
      <c r="BR732" s="41">
        <f t="shared" si="143"/>
        <v>51</v>
      </c>
    </row>
    <row r="733" spans="2:70" x14ac:dyDescent="0.3">
      <c r="B733" s="12" t="s">
        <v>126</v>
      </c>
      <c r="C733" s="12">
        <v>210011228</v>
      </c>
      <c r="D733" s="12" t="s">
        <v>126</v>
      </c>
      <c r="E733" s="12" t="s">
        <v>127</v>
      </c>
      <c r="F733" s="12" t="s">
        <v>738</v>
      </c>
      <c r="G733" s="12" t="s">
        <v>92</v>
      </c>
      <c r="H733" s="12" t="s">
        <v>5013</v>
      </c>
      <c r="I733" s="28">
        <v>720000</v>
      </c>
      <c r="J733" s="28">
        <v>720000</v>
      </c>
      <c r="K733" s="28">
        <v>681250</v>
      </c>
      <c r="L733" s="28">
        <v>615000</v>
      </c>
      <c r="M733" s="28">
        <v>700000</v>
      </c>
      <c r="N733" s="28">
        <v>650000</v>
      </c>
      <c r="O733" s="29">
        <v>37</v>
      </c>
      <c r="P733" s="29">
        <v>38</v>
      </c>
      <c r="Q733" s="29">
        <v>25</v>
      </c>
      <c r="R733" s="28">
        <v>510</v>
      </c>
      <c r="S733" s="28">
        <v>450</v>
      </c>
      <c r="T733" s="30">
        <v>0.7</v>
      </c>
      <c r="U733" s="30">
        <v>-0.10000000000000009</v>
      </c>
      <c r="V733" s="30">
        <v>0.8</v>
      </c>
      <c r="W733" s="30">
        <v>0.7</v>
      </c>
      <c r="X733" s="31">
        <v>3.6833333333333336E-2</v>
      </c>
      <c r="Y733" s="30">
        <v>1.5</v>
      </c>
      <c r="Z733" s="30">
        <v>0.30000000000000004</v>
      </c>
      <c r="AA733" s="30">
        <v>1.2</v>
      </c>
      <c r="AB733" s="30">
        <v>1.2</v>
      </c>
      <c r="AC733" s="32">
        <v>0.2501962323390895</v>
      </c>
      <c r="AD733" s="30">
        <v>6.7926578915589904</v>
      </c>
      <c r="AE733" s="12">
        <v>64</v>
      </c>
      <c r="AF733" s="12">
        <v>61</v>
      </c>
      <c r="AG733" s="12">
        <v>78</v>
      </c>
      <c r="AH733" s="33">
        <v>3.1551724137931036</v>
      </c>
      <c r="AI733" s="34">
        <v>692500</v>
      </c>
      <c r="AJ733" s="34">
        <v>685000</v>
      </c>
      <c r="AK733" s="34">
        <v>705000</v>
      </c>
      <c r="AL733" s="35">
        <v>1.0948905109489052E-2</v>
      </c>
      <c r="AM733" s="35">
        <v>-1.7730496453900711E-2</v>
      </c>
      <c r="AN733" s="12">
        <v>2.9</v>
      </c>
      <c r="AO733" s="33">
        <v>0.29999999999999982</v>
      </c>
      <c r="AP733" s="12">
        <v>2.6</v>
      </c>
      <c r="AQ733" s="34">
        <v>600</v>
      </c>
      <c r="AR733" s="34">
        <v>550</v>
      </c>
      <c r="AS733" s="31">
        <v>9.0909090909090912E-2</v>
      </c>
      <c r="AT733" s="36">
        <v>2038.4</v>
      </c>
      <c r="AU733" s="30">
        <v>0.77500000000000002</v>
      </c>
      <c r="AV733" s="30">
        <v>0.22500000000000001</v>
      </c>
      <c r="AW733" s="30">
        <v>0.87260000000000004</v>
      </c>
      <c r="AX733" s="30">
        <v>0.12520000000000001</v>
      </c>
      <c r="AY733" s="30">
        <v>0.4824</v>
      </c>
      <c r="AZ733" s="30">
        <v>0.3448</v>
      </c>
      <c r="BA733" s="30">
        <v>0.1192</v>
      </c>
      <c r="BB733" s="37">
        <v>7.5</v>
      </c>
      <c r="BC733" s="29">
        <v>14</v>
      </c>
      <c r="BD733" s="38" t="s">
        <v>2725</v>
      </c>
      <c r="BE733" s="39">
        <v>144.84631554304801</v>
      </c>
      <c r="BF733" s="39">
        <v>-37.722584302313798</v>
      </c>
      <c r="BG733" s="40">
        <f t="shared" si="132"/>
        <v>100</v>
      </c>
      <c r="BH733" s="40">
        <f t="shared" si="133"/>
        <v>69</v>
      </c>
      <c r="BI733" s="40">
        <f t="shared" si="134"/>
        <v>86</v>
      </c>
      <c r="BJ733" s="40">
        <f t="shared" si="135"/>
        <v>6</v>
      </c>
      <c r="BK733" s="40">
        <f t="shared" si="136"/>
        <v>100</v>
      </c>
      <c r="BL733" s="40">
        <f t="shared" si="137"/>
        <v>96</v>
      </c>
      <c r="BM733" s="41">
        <f t="shared" si="138"/>
        <v>73</v>
      </c>
      <c r="BN733" s="40">
        <f t="shared" si="139"/>
        <v>82</v>
      </c>
      <c r="BO733" s="41">
        <f t="shared" si="140"/>
        <v>100</v>
      </c>
      <c r="BP733" s="41">
        <f t="shared" si="141"/>
        <v>92</v>
      </c>
      <c r="BQ733" s="41">
        <f t="shared" si="142"/>
        <v>75</v>
      </c>
      <c r="BR733" s="41">
        <f t="shared" si="143"/>
        <v>66</v>
      </c>
    </row>
    <row r="734" spans="2:70" x14ac:dyDescent="0.3">
      <c r="B734" s="12" t="s">
        <v>520</v>
      </c>
      <c r="C734" s="12">
        <v>210011230</v>
      </c>
      <c r="D734" s="12" t="s">
        <v>126</v>
      </c>
      <c r="E734" s="12" t="s">
        <v>127</v>
      </c>
      <c r="F734" s="12" t="s">
        <v>738</v>
      </c>
      <c r="G734" s="12" t="s">
        <v>92</v>
      </c>
      <c r="H734" s="12" t="s">
        <v>5013</v>
      </c>
      <c r="I734" s="28">
        <v>750000</v>
      </c>
      <c r="J734" s="28">
        <v>760000</v>
      </c>
      <c r="K734" s="28">
        <v>799000</v>
      </c>
      <c r="L734" s="28">
        <v>722000</v>
      </c>
      <c r="M734" s="28">
        <v>810000</v>
      </c>
      <c r="N734" s="28">
        <v>770000</v>
      </c>
      <c r="O734" s="29">
        <v>41</v>
      </c>
      <c r="P734" s="29">
        <v>35</v>
      </c>
      <c r="Q734" s="29">
        <v>29</v>
      </c>
      <c r="R734" s="28">
        <v>650</v>
      </c>
      <c r="S734" s="28">
        <v>580</v>
      </c>
      <c r="T734" s="30">
        <v>3.2</v>
      </c>
      <c r="U734" s="30">
        <v>0.10000000000000009</v>
      </c>
      <c r="V734" s="30">
        <v>3.1</v>
      </c>
      <c r="W734" s="30">
        <v>3.2</v>
      </c>
      <c r="X734" s="31">
        <v>4.5066666666666665E-2</v>
      </c>
      <c r="Y734" s="30">
        <v>10.199999999999999</v>
      </c>
      <c r="Z734" s="30">
        <v>-0.5</v>
      </c>
      <c r="AA734" s="30">
        <v>10.7</v>
      </c>
      <c r="AB734" s="30">
        <v>8.5</v>
      </c>
      <c r="AC734" s="32">
        <v>0.25920372615325715</v>
      </c>
      <c r="AD734" s="30">
        <v>5.7515619708562982</v>
      </c>
      <c r="AE734" s="12">
        <v>64</v>
      </c>
      <c r="AF734" s="12">
        <v>61</v>
      </c>
      <c r="AG734" s="12">
        <v>78</v>
      </c>
      <c r="AH734" s="33">
        <v>3.1551724137931036</v>
      </c>
      <c r="AI734" s="34">
        <v>692500</v>
      </c>
      <c r="AJ734" s="34">
        <v>685000</v>
      </c>
      <c r="AK734" s="34">
        <v>705000</v>
      </c>
      <c r="AL734" s="35">
        <v>1.0948905109489052E-2</v>
      </c>
      <c r="AM734" s="35">
        <v>-1.7730496453900711E-2</v>
      </c>
      <c r="AN734" s="12">
        <v>2.9</v>
      </c>
      <c r="AO734" s="33">
        <v>0.29999999999999982</v>
      </c>
      <c r="AP734" s="12">
        <v>2.6</v>
      </c>
      <c r="AQ734" s="34">
        <v>600</v>
      </c>
      <c r="AR734" s="34">
        <v>550</v>
      </c>
      <c r="AS734" s="31">
        <v>9.0909090909090912E-2</v>
      </c>
      <c r="AT734" s="36">
        <v>2507.6800000000003</v>
      </c>
      <c r="AU734" s="30">
        <v>0.72570000000000001</v>
      </c>
      <c r="AV734" s="30">
        <v>0.27429999999999999</v>
      </c>
      <c r="AW734" s="30">
        <v>0.65549999999999997</v>
      </c>
      <c r="AX734" s="30">
        <v>0.316</v>
      </c>
      <c r="AY734" s="30">
        <v>0.37009999999999998</v>
      </c>
      <c r="AZ734" s="30">
        <v>0.36899999999999999</v>
      </c>
      <c r="BA734" s="30">
        <v>0.23780000000000001</v>
      </c>
      <c r="BB734" s="37">
        <v>8</v>
      </c>
      <c r="BC734" s="29">
        <v>10</v>
      </c>
      <c r="BD734" s="38" t="s">
        <v>3000</v>
      </c>
      <c r="BE734" s="39">
        <v>144.88578584697299</v>
      </c>
      <c r="BF734" s="39">
        <v>-37.748004241405802</v>
      </c>
      <c r="BG734" s="40">
        <f t="shared" si="132"/>
        <v>64</v>
      </c>
      <c r="BH734" s="40">
        <f t="shared" si="133"/>
        <v>69</v>
      </c>
      <c r="BI734" s="40">
        <f t="shared" si="134"/>
        <v>86</v>
      </c>
      <c r="BJ734" s="40">
        <f t="shared" si="135"/>
        <v>6</v>
      </c>
      <c r="BK734" s="40">
        <f t="shared" si="136"/>
        <v>100</v>
      </c>
      <c r="BL734" s="40">
        <f t="shared" si="137"/>
        <v>71</v>
      </c>
      <c r="BM734" s="41">
        <f t="shared" si="138"/>
        <v>100</v>
      </c>
      <c r="BN734" s="40">
        <f t="shared" si="139"/>
        <v>93</v>
      </c>
      <c r="BO734" s="41">
        <f t="shared" si="140"/>
        <v>94</v>
      </c>
      <c r="BP734" s="41">
        <f t="shared" si="141"/>
        <v>1</v>
      </c>
      <c r="BQ734" s="41">
        <f t="shared" si="142"/>
        <v>80</v>
      </c>
      <c r="BR734" s="41">
        <f t="shared" si="143"/>
        <v>56</v>
      </c>
    </row>
    <row r="735" spans="2:70" x14ac:dyDescent="0.3">
      <c r="B735" s="12" t="s">
        <v>381</v>
      </c>
      <c r="C735" s="12">
        <v>210011231</v>
      </c>
      <c r="D735" s="12" t="s">
        <v>126</v>
      </c>
      <c r="E735" s="12" t="s">
        <v>127</v>
      </c>
      <c r="F735" s="12" t="s">
        <v>738</v>
      </c>
      <c r="G735" s="12" t="s">
        <v>92</v>
      </c>
      <c r="H735" s="12" t="s">
        <v>5013</v>
      </c>
      <c r="I735" s="28">
        <v>730000</v>
      </c>
      <c r="J735" s="28">
        <v>720800</v>
      </c>
      <c r="K735" s="28">
        <v>750000</v>
      </c>
      <c r="L735" s="28">
        <v>724500</v>
      </c>
      <c r="M735" s="28">
        <v>685000</v>
      </c>
      <c r="N735" s="28">
        <v>705000</v>
      </c>
      <c r="O735" s="29">
        <v>29</v>
      </c>
      <c r="P735" s="29">
        <v>43</v>
      </c>
      <c r="Q735" s="29">
        <v>32</v>
      </c>
      <c r="R735" s="28">
        <v>570</v>
      </c>
      <c r="S735" s="28">
        <v>530</v>
      </c>
      <c r="T735" s="30">
        <v>4.7</v>
      </c>
      <c r="U735" s="30">
        <v>0.10000000000000053</v>
      </c>
      <c r="V735" s="30">
        <v>4.5999999999999996</v>
      </c>
      <c r="W735" s="30">
        <v>2.5</v>
      </c>
      <c r="X735" s="31">
        <v>4.0602739726027397E-2</v>
      </c>
      <c r="Y735" s="30">
        <v>13</v>
      </c>
      <c r="Z735" s="30">
        <v>-0.80000000000000071</v>
      </c>
      <c r="AA735" s="30">
        <v>13.8</v>
      </c>
      <c r="AB735" s="30">
        <v>12.6</v>
      </c>
      <c r="AC735" s="32">
        <v>0.20857728337236534</v>
      </c>
      <c r="AD735" s="30">
        <v>5.137024860385516</v>
      </c>
      <c r="AE735" s="12">
        <v>64</v>
      </c>
      <c r="AF735" s="12">
        <v>61</v>
      </c>
      <c r="AG735" s="12">
        <v>78</v>
      </c>
      <c r="AH735" s="33">
        <v>3.1551724137931036</v>
      </c>
      <c r="AI735" s="34">
        <v>692500</v>
      </c>
      <c r="AJ735" s="34">
        <v>685000</v>
      </c>
      <c r="AK735" s="34">
        <v>705000</v>
      </c>
      <c r="AL735" s="35">
        <v>1.0948905109489052E-2</v>
      </c>
      <c r="AM735" s="35">
        <v>-1.7730496453900711E-2</v>
      </c>
      <c r="AN735" s="12">
        <v>2.9</v>
      </c>
      <c r="AO735" s="33">
        <v>0.29999999999999982</v>
      </c>
      <c r="AP735" s="12">
        <v>2.6</v>
      </c>
      <c r="AQ735" s="34">
        <v>600</v>
      </c>
      <c r="AR735" s="34">
        <v>550</v>
      </c>
      <c r="AS735" s="31">
        <v>9.0909090909090912E-2</v>
      </c>
      <c r="AT735" s="36">
        <v>2732.8</v>
      </c>
      <c r="AU735" s="30">
        <v>0.79079999999999995</v>
      </c>
      <c r="AV735" s="30">
        <v>0.2092</v>
      </c>
      <c r="AW735" s="30">
        <v>0.77329999999999999</v>
      </c>
      <c r="AX735" s="30">
        <v>0.19719999999999999</v>
      </c>
      <c r="AY735" s="30">
        <v>0.41949999999999998</v>
      </c>
      <c r="AZ735" s="30">
        <v>0.39200000000000002</v>
      </c>
      <c r="BA735" s="30">
        <v>0.1673</v>
      </c>
      <c r="BB735" s="37">
        <v>9</v>
      </c>
      <c r="BC735" s="29">
        <v>10</v>
      </c>
      <c r="BD735" s="38" t="s">
        <v>2892</v>
      </c>
      <c r="BE735" s="39">
        <v>144.917371305557</v>
      </c>
      <c r="BF735" s="39">
        <v>-37.726980738433099</v>
      </c>
      <c r="BG735" s="40">
        <f t="shared" si="132"/>
        <v>39</v>
      </c>
      <c r="BH735" s="40">
        <f t="shared" si="133"/>
        <v>69</v>
      </c>
      <c r="BI735" s="40">
        <f t="shared" si="134"/>
        <v>86</v>
      </c>
      <c r="BJ735" s="40">
        <f t="shared" si="135"/>
        <v>6</v>
      </c>
      <c r="BK735" s="40">
        <f t="shared" si="136"/>
        <v>100</v>
      </c>
      <c r="BL735" s="40">
        <f t="shared" si="137"/>
        <v>82</v>
      </c>
      <c r="BM735" s="41">
        <f t="shared" si="138"/>
        <v>85</v>
      </c>
      <c r="BN735" s="40">
        <f t="shared" si="139"/>
        <v>99</v>
      </c>
      <c r="BO735" s="41">
        <f t="shared" si="140"/>
        <v>100</v>
      </c>
      <c r="BP735" s="41">
        <f t="shared" si="141"/>
        <v>1</v>
      </c>
      <c r="BQ735" s="41">
        <f t="shared" si="142"/>
        <v>90</v>
      </c>
      <c r="BR735" s="41">
        <f t="shared" si="143"/>
        <v>55</v>
      </c>
    </row>
    <row r="736" spans="2:70" x14ac:dyDescent="0.3">
      <c r="B736" s="12" t="s">
        <v>447</v>
      </c>
      <c r="C736" s="12">
        <v>210011533</v>
      </c>
      <c r="D736" s="12" t="s">
        <v>126</v>
      </c>
      <c r="E736" s="12" t="s">
        <v>127</v>
      </c>
      <c r="F736" s="12" t="s">
        <v>738</v>
      </c>
      <c r="G736" s="12" t="s">
        <v>92</v>
      </c>
      <c r="H736" s="12" t="s">
        <v>5013</v>
      </c>
      <c r="I736" s="28">
        <v>750000</v>
      </c>
      <c r="J736" s="28">
        <v>750000</v>
      </c>
      <c r="K736" s="28">
        <v>729000</v>
      </c>
      <c r="L736" s="28">
        <v>675000</v>
      </c>
      <c r="M736" s="28">
        <v>655000</v>
      </c>
      <c r="N736" s="28">
        <v>680000</v>
      </c>
      <c r="O736" s="29">
        <v>39</v>
      </c>
      <c r="P736" s="29">
        <v>40</v>
      </c>
      <c r="Q736" s="29">
        <v>34</v>
      </c>
      <c r="R736" s="28">
        <v>600</v>
      </c>
      <c r="S736" s="28">
        <v>510</v>
      </c>
      <c r="T736" s="30">
        <v>3.2</v>
      </c>
      <c r="U736" s="30">
        <v>0.10000000000000009</v>
      </c>
      <c r="V736" s="30">
        <v>3.1</v>
      </c>
      <c r="W736" s="30">
        <v>4</v>
      </c>
      <c r="X736" s="31">
        <v>4.1599999999999998E-2</v>
      </c>
      <c r="Y736" s="30">
        <v>11.6</v>
      </c>
      <c r="Z736" s="30">
        <v>-1.7000000000000011</v>
      </c>
      <c r="AA736" s="30">
        <v>13.3</v>
      </c>
      <c r="AB736" s="30">
        <v>13.5</v>
      </c>
      <c r="AC736" s="32">
        <v>0.33756413718606532</v>
      </c>
      <c r="AD736" s="30">
        <v>8.1145225285111842</v>
      </c>
      <c r="AE736" s="12">
        <v>64</v>
      </c>
      <c r="AF736" s="12">
        <v>61</v>
      </c>
      <c r="AG736" s="12">
        <v>78</v>
      </c>
      <c r="AH736" s="33">
        <v>3.1551724137931036</v>
      </c>
      <c r="AI736" s="34">
        <v>692500</v>
      </c>
      <c r="AJ736" s="34">
        <v>685000</v>
      </c>
      <c r="AK736" s="34">
        <v>705000</v>
      </c>
      <c r="AL736" s="35">
        <v>1.0948905109489052E-2</v>
      </c>
      <c r="AM736" s="35">
        <v>-1.7730496453900711E-2</v>
      </c>
      <c r="AN736" s="12">
        <v>2.9</v>
      </c>
      <c r="AO736" s="33">
        <v>0.29999999999999982</v>
      </c>
      <c r="AP736" s="12">
        <v>2.6</v>
      </c>
      <c r="AQ736" s="34">
        <v>600</v>
      </c>
      <c r="AR736" s="34">
        <v>550</v>
      </c>
      <c r="AS736" s="31">
        <v>9.0909090909090912E-2</v>
      </c>
      <c r="AT736" s="36">
        <v>1777.4400000000003</v>
      </c>
      <c r="AU736" s="30">
        <v>0.74680000000000002</v>
      </c>
      <c r="AV736" s="30">
        <v>0.25319999999999998</v>
      </c>
      <c r="AW736" s="30">
        <v>0.76800000000000002</v>
      </c>
      <c r="AX736" s="30">
        <v>0.2218</v>
      </c>
      <c r="AY736" s="30">
        <v>0.47089999999999999</v>
      </c>
      <c r="AZ736" s="30">
        <v>0.28749999999999998</v>
      </c>
      <c r="BA736" s="30">
        <v>0.19750000000000001</v>
      </c>
      <c r="BB736" s="37">
        <v>6</v>
      </c>
      <c r="BC736" s="29">
        <v>10</v>
      </c>
      <c r="BD736" s="38" t="s">
        <v>2943</v>
      </c>
      <c r="BE736" s="39">
        <v>144.86292553361801</v>
      </c>
      <c r="BF736" s="39">
        <v>-37.763891149666698</v>
      </c>
      <c r="BG736" s="40">
        <f t="shared" si="132"/>
        <v>64</v>
      </c>
      <c r="BH736" s="40">
        <f t="shared" si="133"/>
        <v>69</v>
      </c>
      <c r="BI736" s="40">
        <f t="shared" si="134"/>
        <v>86</v>
      </c>
      <c r="BJ736" s="40">
        <f t="shared" si="135"/>
        <v>6</v>
      </c>
      <c r="BK736" s="40">
        <f t="shared" si="136"/>
        <v>100</v>
      </c>
      <c r="BL736" s="40">
        <f t="shared" si="137"/>
        <v>94</v>
      </c>
      <c r="BM736" s="41">
        <f t="shared" si="138"/>
        <v>89</v>
      </c>
      <c r="BN736" s="40">
        <f t="shared" si="139"/>
        <v>69</v>
      </c>
      <c r="BO736" s="41">
        <f t="shared" si="140"/>
        <v>42</v>
      </c>
      <c r="BP736" s="41">
        <f t="shared" si="141"/>
        <v>1</v>
      </c>
      <c r="BQ736" s="41">
        <f t="shared" si="142"/>
        <v>60</v>
      </c>
      <c r="BR736" s="41">
        <f t="shared" si="143"/>
        <v>50</v>
      </c>
    </row>
    <row r="737" spans="2:70" x14ac:dyDescent="0.3">
      <c r="B737" s="12" t="s">
        <v>252</v>
      </c>
      <c r="C737" s="12">
        <v>210011534</v>
      </c>
      <c r="D737" s="12" t="s">
        <v>126</v>
      </c>
      <c r="E737" s="12" t="s">
        <v>127</v>
      </c>
      <c r="F737" s="12" t="s">
        <v>738</v>
      </c>
      <c r="G737" s="12" t="s">
        <v>92</v>
      </c>
      <c r="H737" s="12" t="s">
        <v>5013</v>
      </c>
      <c r="I737" s="28">
        <v>706200</v>
      </c>
      <c r="J737" s="28">
        <v>725000</v>
      </c>
      <c r="K737" s="28">
        <v>790000</v>
      </c>
      <c r="L737" s="28">
        <v>680000</v>
      </c>
      <c r="M737" s="28">
        <v>717500</v>
      </c>
      <c r="N737" s="28">
        <v>738000</v>
      </c>
      <c r="O737" s="29">
        <v>35</v>
      </c>
      <c r="P737" s="29">
        <v>35</v>
      </c>
      <c r="Q737" s="29">
        <v>34</v>
      </c>
      <c r="R737" s="28">
        <v>645</v>
      </c>
      <c r="S737" s="28">
        <v>550</v>
      </c>
      <c r="T737" s="30">
        <v>3</v>
      </c>
      <c r="U737" s="30">
        <v>0.60000000000000009</v>
      </c>
      <c r="V737" s="30">
        <v>2.4</v>
      </c>
      <c r="W737" s="30">
        <v>2.7</v>
      </c>
      <c r="X737" s="31">
        <v>4.7493627867459642E-2</v>
      </c>
      <c r="Y737" s="30">
        <v>12.6</v>
      </c>
      <c r="Z737" s="30">
        <v>-9.9999999999999645E-2</v>
      </c>
      <c r="AA737" s="30">
        <v>12.7</v>
      </c>
      <c r="AB737" s="30">
        <v>9.6999999999999993</v>
      </c>
      <c r="AC737" s="32">
        <v>0.30104174445523108</v>
      </c>
      <c r="AD737" s="30">
        <v>6.3385712562398382</v>
      </c>
      <c r="AE737" s="12">
        <v>64</v>
      </c>
      <c r="AF737" s="12">
        <v>61</v>
      </c>
      <c r="AG737" s="12">
        <v>78</v>
      </c>
      <c r="AH737" s="33">
        <v>3.1551724137931036</v>
      </c>
      <c r="AI737" s="34">
        <v>692500</v>
      </c>
      <c r="AJ737" s="34">
        <v>685000</v>
      </c>
      <c r="AK737" s="34">
        <v>705000</v>
      </c>
      <c r="AL737" s="35">
        <v>1.0948905109489052E-2</v>
      </c>
      <c r="AM737" s="35">
        <v>-1.7730496453900711E-2</v>
      </c>
      <c r="AN737" s="12">
        <v>2.9</v>
      </c>
      <c r="AO737" s="33">
        <v>0.29999999999999982</v>
      </c>
      <c r="AP737" s="12">
        <v>2.6</v>
      </c>
      <c r="AQ737" s="34">
        <v>600</v>
      </c>
      <c r="AR737" s="34">
        <v>550</v>
      </c>
      <c r="AS737" s="31">
        <v>9.0909090909090912E-2</v>
      </c>
      <c r="AT737" s="36">
        <v>2142.5600000000004</v>
      </c>
      <c r="AU737" s="30">
        <v>0.77680000000000005</v>
      </c>
      <c r="AV737" s="30">
        <v>0.22320000000000001</v>
      </c>
      <c r="AW737" s="30">
        <v>0.80449999999999999</v>
      </c>
      <c r="AX737" s="30">
        <v>0.18410000000000001</v>
      </c>
      <c r="AY737" s="30">
        <v>0.45989999999999998</v>
      </c>
      <c r="AZ737" s="30">
        <v>0.32479999999999998</v>
      </c>
      <c r="BA737" s="30">
        <v>0.18690000000000001</v>
      </c>
      <c r="BB737" s="37">
        <v>7.5</v>
      </c>
      <c r="BC737" s="29">
        <v>12</v>
      </c>
      <c r="BD737" s="38" t="s">
        <v>2803</v>
      </c>
      <c r="BE737" s="39">
        <v>144.86673222999499</v>
      </c>
      <c r="BF737" s="39">
        <v>-37.740510116358401</v>
      </c>
      <c r="BG737" s="40">
        <f t="shared" si="132"/>
        <v>67</v>
      </c>
      <c r="BH737" s="40">
        <f t="shared" si="133"/>
        <v>69</v>
      </c>
      <c r="BI737" s="40">
        <f t="shared" si="134"/>
        <v>86</v>
      </c>
      <c r="BJ737" s="40">
        <f t="shared" si="135"/>
        <v>6</v>
      </c>
      <c r="BK737" s="40">
        <f t="shared" si="136"/>
        <v>100</v>
      </c>
      <c r="BL737" s="40">
        <f t="shared" si="137"/>
        <v>91</v>
      </c>
      <c r="BM737" s="41">
        <f t="shared" si="138"/>
        <v>100</v>
      </c>
      <c r="BN737" s="40">
        <f t="shared" si="139"/>
        <v>87</v>
      </c>
      <c r="BO737" s="41">
        <f t="shared" si="140"/>
        <v>66</v>
      </c>
      <c r="BP737" s="41">
        <f t="shared" si="141"/>
        <v>1</v>
      </c>
      <c r="BQ737" s="41">
        <f t="shared" si="142"/>
        <v>75</v>
      </c>
      <c r="BR737" s="41">
        <f t="shared" si="143"/>
        <v>55</v>
      </c>
    </row>
    <row r="738" spans="2:70" x14ac:dyDescent="0.3">
      <c r="B738" s="12" t="s">
        <v>448</v>
      </c>
      <c r="C738" s="12">
        <v>210021232</v>
      </c>
      <c r="D738" s="12" t="s">
        <v>309</v>
      </c>
      <c r="E738" s="12" t="s">
        <v>127</v>
      </c>
      <c r="F738" s="12" t="s">
        <v>448</v>
      </c>
      <c r="G738" s="12" t="s">
        <v>92</v>
      </c>
      <c r="H738" s="12" t="s">
        <v>5013</v>
      </c>
      <c r="I738" s="28">
        <v>559350</v>
      </c>
      <c r="J738" s="28">
        <v>550000</v>
      </c>
      <c r="K738" s="28">
        <v>595000</v>
      </c>
      <c r="L738" s="28">
        <v>588000</v>
      </c>
      <c r="M738" s="28">
        <v>580000</v>
      </c>
      <c r="N738" s="28">
        <v>580000</v>
      </c>
      <c r="O738" s="29">
        <v>78</v>
      </c>
      <c r="P738" s="29">
        <v>78</v>
      </c>
      <c r="Q738" s="29">
        <v>62</v>
      </c>
      <c r="R738" s="28">
        <v>500</v>
      </c>
      <c r="S738" s="28">
        <v>460</v>
      </c>
      <c r="T738" s="30">
        <v>2.9</v>
      </c>
      <c r="U738" s="30">
        <v>-0.20000000000000018</v>
      </c>
      <c r="V738" s="30">
        <v>3.1</v>
      </c>
      <c r="W738" s="30">
        <v>3.4</v>
      </c>
      <c r="X738" s="31">
        <v>4.6482524358630553E-2</v>
      </c>
      <c r="Y738" s="30">
        <v>5.4</v>
      </c>
      <c r="Z738" s="30">
        <v>-0.19999999999999929</v>
      </c>
      <c r="AA738" s="30">
        <v>5.6</v>
      </c>
      <c r="AB738" s="30">
        <v>5.5</v>
      </c>
      <c r="AC738" s="32">
        <v>0.19317549607467391</v>
      </c>
      <c r="AD738" s="30">
        <v>4.1558736049757252</v>
      </c>
      <c r="AE738" s="12">
        <v>35</v>
      </c>
      <c r="AF738" s="12">
        <v>29</v>
      </c>
      <c r="AG738" s="12">
        <v>35</v>
      </c>
      <c r="AH738" s="33">
        <v>9.9</v>
      </c>
      <c r="AI738" s="34">
        <v>555000</v>
      </c>
      <c r="AJ738" s="34">
        <v>599900</v>
      </c>
      <c r="AK738" s="34">
        <v>640000</v>
      </c>
      <c r="AL738" s="35">
        <v>-7.4845807634605771E-2</v>
      </c>
      <c r="AM738" s="35">
        <v>-0.1328125</v>
      </c>
      <c r="AN738" s="12">
        <v>2.5</v>
      </c>
      <c r="AO738" s="33">
        <v>-0.29999999999999982</v>
      </c>
      <c r="AP738" s="12">
        <v>2.8</v>
      </c>
      <c r="AQ738" s="34">
        <v>490</v>
      </c>
      <c r="AR738" s="34">
        <v>450</v>
      </c>
      <c r="AS738" s="31">
        <v>8.8888888888888892E-2</v>
      </c>
      <c r="AT738" s="36">
        <v>2588.3200000000002</v>
      </c>
      <c r="AU738" s="30">
        <v>0.81469999999999998</v>
      </c>
      <c r="AV738" s="30">
        <v>0.18529999999999999</v>
      </c>
      <c r="AW738" s="30">
        <v>0.91239999999999999</v>
      </c>
      <c r="AX738" s="30">
        <v>8.0299999999999996E-2</v>
      </c>
      <c r="AY738" s="30">
        <v>0.36280000000000001</v>
      </c>
      <c r="AZ738" s="30">
        <v>0.4763</v>
      </c>
      <c r="BA738" s="30">
        <v>0.1399</v>
      </c>
      <c r="BB738" s="37">
        <v>8.5</v>
      </c>
      <c r="BC738" s="29">
        <v>51</v>
      </c>
      <c r="BD738" s="38" t="s">
        <v>2944</v>
      </c>
      <c r="BE738" s="39">
        <v>144.555890950361</v>
      </c>
      <c r="BF738" s="39">
        <v>-37.490970089297399</v>
      </c>
      <c r="BG738" s="40">
        <f t="shared" si="132"/>
        <v>69</v>
      </c>
      <c r="BH738" s="40">
        <f t="shared" si="133"/>
        <v>75</v>
      </c>
      <c r="BI738" s="40">
        <f t="shared" si="134"/>
        <v>2</v>
      </c>
      <c r="BJ738" s="40">
        <f t="shared" si="135"/>
        <v>1</v>
      </c>
      <c r="BK738" s="40">
        <f t="shared" si="136"/>
        <v>99</v>
      </c>
      <c r="BL738" s="40">
        <f t="shared" si="137"/>
        <v>70</v>
      </c>
      <c r="BM738" s="41">
        <f t="shared" si="138"/>
        <v>100</v>
      </c>
      <c r="BN738" s="40">
        <f t="shared" si="139"/>
        <v>100</v>
      </c>
      <c r="BO738" s="41">
        <f t="shared" si="140"/>
        <v>100</v>
      </c>
      <c r="BP738" s="41">
        <f t="shared" si="141"/>
        <v>27</v>
      </c>
      <c r="BQ738" s="41">
        <f t="shared" si="142"/>
        <v>85</v>
      </c>
      <c r="BR738" s="41">
        <f t="shared" si="143"/>
        <v>56</v>
      </c>
    </row>
    <row r="739" spans="2:70" x14ac:dyDescent="0.3">
      <c r="B739" s="12" t="s">
        <v>521</v>
      </c>
      <c r="C739" s="12">
        <v>210021234</v>
      </c>
      <c r="D739" s="12" t="s">
        <v>309</v>
      </c>
      <c r="E739" s="12" t="s">
        <v>127</v>
      </c>
      <c r="F739" s="12" t="s">
        <v>448</v>
      </c>
      <c r="G739" s="12" t="s">
        <v>92</v>
      </c>
      <c r="H739" s="12" t="s">
        <v>5013</v>
      </c>
      <c r="I739" s="28">
        <v>580000</v>
      </c>
      <c r="J739" s="28">
        <v>580000</v>
      </c>
      <c r="K739" s="28">
        <v>580000</v>
      </c>
      <c r="L739" s="28">
        <v>510000</v>
      </c>
      <c r="M739" s="28">
        <v>510000</v>
      </c>
      <c r="N739" s="28">
        <v>655000</v>
      </c>
      <c r="O739" s="29">
        <v>78</v>
      </c>
      <c r="P739" s="29">
        <v>85</v>
      </c>
      <c r="Q739" s="29">
        <v>104</v>
      </c>
      <c r="R739" s="28">
        <v>495</v>
      </c>
      <c r="S739" s="28">
        <v>450</v>
      </c>
      <c r="T739" s="30">
        <v>2.4</v>
      </c>
      <c r="U739" s="30">
        <v>-0.39999999999999991</v>
      </c>
      <c r="V739" s="30">
        <v>2.8</v>
      </c>
      <c r="W739" s="30">
        <v>3.3</v>
      </c>
      <c r="X739" s="31">
        <v>4.4379310344827588E-2</v>
      </c>
      <c r="Y739" s="30">
        <v>5.7</v>
      </c>
      <c r="Z739" s="30">
        <v>-1.3999999999999995</v>
      </c>
      <c r="AA739" s="30">
        <v>7.1</v>
      </c>
      <c r="AB739" s="30">
        <v>15.1</v>
      </c>
      <c r="AC739" s="32">
        <v>0.20499271137026237</v>
      </c>
      <c r="AD739" s="30">
        <v>4.6191053844115064</v>
      </c>
      <c r="AE739" s="12">
        <v>35</v>
      </c>
      <c r="AF739" s="12">
        <v>29</v>
      </c>
      <c r="AG739" s="12">
        <v>35</v>
      </c>
      <c r="AH739" s="33">
        <v>9.9</v>
      </c>
      <c r="AI739" s="34">
        <v>555000</v>
      </c>
      <c r="AJ739" s="34">
        <v>599900</v>
      </c>
      <c r="AK739" s="34">
        <v>640000</v>
      </c>
      <c r="AL739" s="35">
        <v>-7.4845807634605771E-2</v>
      </c>
      <c r="AM739" s="35">
        <v>-0.1328125</v>
      </c>
      <c r="AN739" s="12">
        <v>2.5</v>
      </c>
      <c r="AO739" s="33">
        <v>-0.29999999999999982</v>
      </c>
      <c r="AP739" s="12">
        <v>2.8</v>
      </c>
      <c r="AQ739" s="34">
        <v>490</v>
      </c>
      <c r="AR739" s="34">
        <v>450</v>
      </c>
      <c r="AS739" s="31">
        <v>8.8888888888888892E-2</v>
      </c>
      <c r="AT739" s="36">
        <v>2414.7200000000003</v>
      </c>
      <c r="AU739" s="30">
        <v>0.82169999999999999</v>
      </c>
      <c r="AV739" s="30">
        <v>0.17829999999999999</v>
      </c>
      <c r="AW739" s="30">
        <v>0.94299999999999995</v>
      </c>
      <c r="AX739" s="30">
        <v>5.2400000000000002E-2</v>
      </c>
      <c r="AY739" s="30">
        <v>0.37880000000000003</v>
      </c>
      <c r="AZ739" s="30">
        <v>0.48230000000000001</v>
      </c>
      <c r="BA739" s="30">
        <v>0.11269999999999999</v>
      </c>
      <c r="BB739" s="37">
        <v>8</v>
      </c>
      <c r="BC739" s="29">
        <v>48</v>
      </c>
      <c r="BD739" s="38" t="s">
        <v>3001</v>
      </c>
      <c r="BE739" s="39">
        <v>144.682698676109</v>
      </c>
      <c r="BF739" s="39">
        <v>-37.439535315815199</v>
      </c>
      <c r="BG739" s="40">
        <f t="shared" si="132"/>
        <v>77</v>
      </c>
      <c r="BH739" s="40">
        <f t="shared" si="133"/>
        <v>75</v>
      </c>
      <c r="BI739" s="40">
        <f t="shared" si="134"/>
        <v>2</v>
      </c>
      <c r="BJ739" s="40">
        <f t="shared" si="135"/>
        <v>1</v>
      </c>
      <c r="BK739" s="40">
        <f t="shared" si="136"/>
        <v>100</v>
      </c>
      <c r="BL739" s="40">
        <f t="shared" si="137"/>
        <v>73</v>
      </c>
      <c r="BM739" s="41">
        <f t="shared" si="138"/>
        <v>98</v>
      </c>
      <c r="BN739" s="40">
        <f t="shared" si="139"/>
        <v>100</v>
      </c>
      <c r="BO739" s="41">
        <f t="shared" si="140"/>
        <v>100</v>
      </c>
      <c r="BP739" s="41">
        <f t="shared" si="141"/>
        <v>22</v>
      </c>
      <c r="BQ739" s="41">
        <f t="shared" si="142"/>
        <v>80</v>
      </c>
      <c r="BR739" s="41">
        <f t="shared" si="143"/>
        <v>56</v>
      </c>
    </row>
    <row r="740" spans="2:70" x14ac:dyDescent="0.3">
      <c r="B740" s="12" t="s">
        <v>310</v>
      </c>
      <c r="C740" s="12">
        <v>210021235</v>
      </c>
      <c r="D740" s="12" t="s">
        <v>309</v>
      </c>
      <c r="E740" s="12" t="s">
        <v>127</v>
      </c>
      <c r="F740" s="12" t="s">
        <v>2709</v>
      </c>
      <c r="G740" s="12" t="s">
        <v>92</v>
      </c>
      <c r="H740" s="12" t="s">
        <v>5013</v>
      </c>
      <c r="I740" s="28">
        <v>550000</v>
      </c>
      <c r="J740" s="28">
        <v>570000</v>
      </c>
      <c r="K740" s="28">
        <v>499000</v>
      </c>
      <c r="L740" s="28">
        <v>532000</v>
      </c>
      <c r="M740" s="28">
        <v>600000</v>
      </c>
      <c r="N740" s="28">
        <v>530000</v>
      </c>
      <c r="O740" s="29">
        <v>79</v>
      </c>
      <c r="P740" s="29">
        <v>90</v>
      </c>
      <c r="Q740" s="29">
        <v>98</v>
      </c>
      <c r="R740" s="28">
        <v>450</v>
      </c>
      <c r="S740" s="28">
        <v>400</v>
      </c>
      <c r="T740" s="30">
        <v>3.2</v>
      </c>
      <c r="U740" s="30">
        <v>0.80000000000000027</v>
      </c>
      <c r="V740" s="30">
        <v>2.4</v>
      </c>
      <c r="W740" s="30">
        <v>2.9</v>
      </c>
      <c r="X740" s="31">
        <v>4.2545454545454546E-2</v>
      </c>
      <c r="Y740" s="30">
        <v>1.9</v>
      </c>
      <c r="Z740" s="30">
        <v>-0.5</v>
      </c>
      <c r="AA740" s="30">
        <v>2.4</v>
      </c>
      <c r="AB740" s="30">
        <v>2.4</v>
      </c>
      <c r="AC740" s="32">
        <v>0.200491873396065</v>
      </c>
      <c r="AD740" s="30">
        <v>4.7124158276852883</v>
      </c>
      <c r="AE740" s="12">
        <v>35</v>
      </c>
      <c r="AF740" s="12">
        <v>29</v>
      </c>
      <c r="AG740" s="12">
        <v>35</v>
      </c>
      <c r="AH740" s="33">
        <v>9.9</v>
      </c>
      <c r="AI740" s="34">
        <v>555000</v>
      </c>
      <c r="AJ740" s="34">
        <v>599900</v>
      </c>
      <c r="AK740" s="34">
        <v>640000</v>
      </c>
      <c r="AL740" s="35">
        <v>-7.4845807634605771E-2</v>
      </c>
      <c r="AM740" s="35">
        <v>-0.1328125</v>
      </c>
      <c r="AN740" s="12">
        <v>2.5</v>
      </c>
      <c r="AO740" s="33">
        <v>-0.29999999999999982</v>
      </c>
      <c r="AP740" s="12">
        <v>2.8</v>
      </c>
      <c r="AQ740" s="34">
        <v>490</v>
      </c>
      <c r="AR740" s="34">
        <v>450</v>
      </c>
      <c r="AS740" s="31">
        <v>8.8888888888888892E-2</v>
      </c>
      <c r="AT740" s="36">
        <v>2244.48</v>
      </c>
      <c r="AU740" s="30">
        <v>0.79890000000000005</v>
      </c>
      <c r="AV740" s="30">
        <v>0.2011</v>
      </c>
      <c r="AW740" s="30">
        <v>0.98099999999999998</v>
      </c>
      <c r="AX740" s="30">
        <v>1.3899999999999999E-2</v>
      </c>
      <c r="AY740" s="30">
        <v>0.34839999999999999</v>
      </c>
      <c r="AZ740" s="30">
        <v>0.51229999999999998</v>
      </c>
      <c r="BA740" s="30">
        <v>0.104</v>
      </c>
      <c r="BB740" s="37">
        <v>4.5</v>
      </c>
      <c r="BC740" s="29">
        <v>55</v>
      </c>
      <c r="BD740" s="38" t="s">
        <v>2843</v>
      </c>
      <c r="BE740" s="39">
        <v>144.753742749417</v>
      </c>
      <c r="BF740" s="39">
        <v>-37.346573820532498</v>
      </c>
      <c r="BG740" s="40">
        <f t="shared" si="132"/>
        <v>64</v>
      </c>
      <c r="BH740" s="40">
        <f t="shared" si="133"/>
        <v>75</v>
      </c>
      <c r="BI740" s="40">
        <f t="shared" si="134"/>
        <v>2</v>
      </c>
      <c r="BJ740" s="40">
        <f t="shared" si="135"/>
        <v>1</v>
      </c>
      <c r="BK740" s="40">
        <f t="shared" si="136"/>
        <v>98</v>
      </c>
      <c r="BL740" s="40">
        <f t="shared" si="137"/>
        <v>67</v>
      </c>
      <c r="BM740" s="41">
        <f t="shared" si="138"/>
        <v>92</v>
      </c>
      <c r="BN740" s="40">
        <f t="shared" si="139"/>
        <v>100</v>
      </c>
      <c r="BO740" s="41">
        <f t="shared" si="140"/>
        <v>100</v>
      </c>
      <c r="BP740" s="41">
        <f t="shared" si="141"/>
        <v>85</v>
      </c>
      <c r="BQ740" s="41">
        <f t="shared" si="142"/>
        <v>45</v>
      </c>
      <c r="BR740" s="41">
        <f t="shared" si="143"/>
        <v>56</v>
      </c>
    </row>
    <row r="741" spans="2:70" x14ac:dyDescent="0.3">
      <c r="B741" s="12" t="s">
        <v>449</v>
      </c>
      <c r="C741" s="12">
        <v>210031236</v>
      </c>
      <c r="D741" s="12" t="s">
        <v>383</v>
      </c>
      <c r="E741" s="12" t="s">
        <v>127</v>
      </c>
      <c r="F741" s="12" t="s">
        <v>738</v>
      </c>
      <c r="G741" s="12" t="s">
        <v>92</v>
      </c>
      <c r="H741" s="12" t="s">
        <v>5013</v>
      </c>
      <c r="I741" s="28">
        <v>665000</v>
      </c>
      <c r="J741" s="28">
        <v>666600</v>
      </c>
      <c r="K741" s="28">
        <v>675000</v>
      </c>
      <c r="L741" s="28">
        <v>691000</v>
      </c>
      <c r="M741" s="28">
        <v>668000</v>
      </c>
      <c r="N741" s="28">
        <v>680000</v>
      </c>
      <c r="O741" s="29">
        <v>30</v>
      </c>
      <c r="P741" s="29">
        <v>30</v>
      </c>
      <c r="Q741" s="29">
        <v>30</v>
      </c>
      <c r="R741" s="28">
        <v>550</v>
      </c>
      <c r="S741" s="28">
        <v>495</v>
      </c>
      <c r="T741" s="30">
        <v>2.7</v>
      </c>
      <c r="U741" s="30">
        <v>-0.39999999999999991</v>
      </c>
      <c r="V741" s="30">
        <v>3.1</v>
      </c>
      <c r="W741" s="30">
        <v>2.8</v>
      </c>
      <c r="X741" s="31">
        <v>4.300751879699248E-2</v>
      </c>
      <c r="Y741" s="30">
        <v>8.1</v>
      </c>
      <c r="Z741" s="30">
        <v>-0.40000000000000036</v>
      </c>
      <c r="AA741" s="30">
        <v>8.5</v>
      </c>
      <c r="AB741" s="30">
        <v>7.1</v>
      </c>
      <c r="AC741" s="32">
        <v>0.24801587301587297</v>
      </c>
      <c r="AD741" s="30">
        <v>5.7668026418026415</v>
      </c>
      <c r="AE741" s="12">
        <v>157</v>
      </c>
      <c r="AF741" s="12">
        <v>174</v>
      </c>
      <c r="AG741" s="12">
        <v>202</v>
      </c>
      <c r="AH741" s="33">
        <v>2.9160530191458025</v>
      </c>
      <c r="AI741" s="34">
        <v>607500</v>
      </c>
      <c r="AJ741" s="34">
        <v>600000</v>
      </c>
      <c r="AK741" s="34">
        <v>608000</v>
      </c>
      <c r="AL741" s="35">
        <v>1.2500000000000001E-2</v>
      </c>
      <c r="AM741" s="35">
        <v>-8.2236842105263153E-4</v>
      </c>
      <c r="AN741" s="12">
        <v>4.0999999999999996</v>
      </c>
      <c r="AO741" s="33">
        <v>9.9999999999999645E-2</v>
      </c>
      <c r="AP741" s="12">
        <v>4</v>
      </c>
      <c r="AQ741" s="34">
        <v>530</v>
      </c>
      <c r="AR741" s="34">
        <v>490</v>
      </c>
      <c r="AS741" s="31">
        <v>8.1632653061224483E-2</v>
      </c>
      <c r="AT741" s="36">
        <v>2217.6000000000004</v>
      </c>
      <c r="AU741" s="30">
        <v>0.68740000000000001</v>
      </c>
      <c r="AV741" s="30">
        <v>0.31259999999999999</v>
      </c>
      <c r="AW741" s="30">
        <v>0.75380000000000003</v>
      </c>
      <c r="AX741" s="30">
        <v>0.19980000000000001</v>
      </c>
      <c r="AY741" s="30">
        <v>0.29709999999999998</v>
      </c>
      <c r="AZ741" s="30">
        <v>0.36870000000000003</v>
      </c>
      <c r="BA741" s="30">
        <v>0.30869999999999997</v>
      </c>
      <c r="BB741" s="37">
        <v>6</v>
      </c>
      <c r="BC741" s="29">
        <v>10</v>
      </c>
      <c r="BD741" s="38" t="s">
        <v>2945</v>
      </c>
      <c r="BE741" s="39">
        <v>144.96771538285199</v>
      </c>
      <c r="BF741" s="39">
        <v>-37.724659008109697</v>
      </c>
      <c r="BG741" s="40">
        <f t="shared" si="132"/>
        <v>72</v>
      </c>
      <c r="BH741" s="40">
        <f t="shared" si="133"/>
        <v>49</v>
      </c>
      <c r="BI741" s="40">
        <f t="shared" si="134"/>
        <v>89</v>
      </c>
      <c r="BJ741" s="40">
        <f t="shared" si="135"/>
        <v>7</v>
      </c>
      <c r="BK741" s="40">
        <f t="shared" si="136"/>
        <v>100</v>
      </c>
      <c r="BL741" s="40">
        <f t="shared" si="137"/>
        <v>55</v>
      </c>
      <c r="BM741" s="41">
        <f t="shared" si="138"/>
        <v>93</v>
      </c>
      <c r="BN741" s="40">
        <f t="shared" si="139"/>
        <v>92</v>
      </c>
      <c r="BO741" s="41">
        <f t="shared" si="140"/>
        <v>100</v>
      </c>
      <c r="BP741" s="41">
        <f t="shared" si="141"/>
        <v>1</v>
      </c>
      <c r="BQ741" s="41">
        <f t="shared" si="142"/>
        <v>60</v>
      </c>
      <c r="BR741" s="41">
        <f t="shared" si="143"/>
        <v>52</v>
      </c>
    </row>
    <row r="742" spans="2:70" x14ac:dyDescent="0.3">
      <c r="B742" s="12" t="s">
        <v>859</v>
      </c>
      <c r="C742" s="12">
        <v>210031237</v>
      </c>
      <c r="D742" s="12" t="s">
        <v>383</v>
      </c>
      <c r="E742" s="12" t="s">
        <v>127</v>
      </c>
      <c r="F742" s="12" t="s">
        <v>738</v>
      </c>
      <c r="G742" s="12" t="s">
        <v>92</v>
      </c>
      <c r="H742" s="12" t="s">
        <v>5013</v>
      </c>
      <c r="I742" s="28">
        <v>580000</v>
      </c>
      <c r="J742" s="28">
        <v>580000</v>
      </c>
      <c r="K742" s="28">
        <v>580000</v>
      </c>
      <c r="L742" s="28">
        <v>580000</v>
      </c>
      <c r="M742" s="28">
        <v>550500</v>
      </c>
      <c r="N742" s="28">
        <v>512000</v>
      </c>
      <c r="O742" s="29">
        <v>37</v>
      </c>
      <c r="P742" s="29">
        <v>38</v>
      </c>
      <c r="Q742" s="29">
        <v>37</v>
      </c>
      <c r="R742" s="28">
        <v>530</v>
      </c>
      <c r="S742" s="28">
        <v>480</v>
      </c>
      <c r="T742" s="30">
        <v>3.5</v>
      </c>
      <c r="U742" s="30">
        <v>-0.29999999999999982</v>
      </c>
      <c r="V742" s="30">
        <v>3.8</v>
      </c>
      <c r="W742" s="30">
        <v>2.7</v>
      </c>
      <c r="X742" s="31">
        <v>4.7517241379310342E-2</v>
      </c>
      <c r="Y742" s="30">
        <v>8.1</v>
      </c>
      <c r="Z742" s="30">
        <v>-0.80000000000000071</v>
      </c>
      <c r="AA742" s="30">
        <v>8.9</v>
      </c>
      <c r="AB742" s="30">
        <v>8.9</v>
      </c>
      <c r="AC742" s="32">
        <v>0.32953641066454431</v>
      </c>
      <c r="AD742" s="30">
        <v>6.9350913710245177</v>
      </c>
      <c r="AE742" s="12">
        <v>157</v>
      </c>
      <c r="AF742" s="12">
        <v>174</v>
      </c>
      <c r="AG742" s="12">
        <v>202</v>
      </c>
      <c r="AH742" s="33">
        <v>2.9160530191458025</v>
      </c>
      <c r="AI742" s="34">
        <v>607500</v>
      </c>
      <c r="AJ742" s="34">
        <v>600000</v>
      </c>
      <c r="AK742" s="34">
        <v>608000</v>
      </c>
      <c r="AL742" s="35">
        <v>1.2500000000000001E-2</v>
      </c>
      <c r="AM742" s="35">
        <v>-8.2236842105263153E-4</v>
      </c>
      <c r="AN742" s="12">
        <v>4.0999999999999996</v>
      </c>
      <c r="AO742" s="33">
        <v>9.9999999999999645E-2</v>
      </c>
      <c r="AP742" s="12">
        <v>4</v>
      </c>
      <c r="AQ742" s="34">
        <v>530</v>
      </c>
      <c r="AR742" s="34">
        <v>490</v>
      </c>
      <c r="AS742" s="31">
        <v>8.1632653061224483E-2</v>
      </c>
      <c r="AT742" s="36">
        <v>1608.3200000000002</v>
      </c>
      <c r="AU742" s="30">
        <v>0.71240000000000003</v>
      </c>
      <c r="AV742" s="30">
        <v>0.28760000000000002</v>
      </c>
      <c r="AW742" s="30">
        <v>0.84009999999999996</v>
      </c>
      <c r="AX742" s="30">
        <v>0.1512</v>
      </c>
      <c r="AY742" s="30">
        <v>0.3614</v>
      </c>
      <c r="AZ742" s="30">
        <v>0.29780000000000001</v>
      </c>
      <c r="BA742" s="30">
        <v>0.30630000000000002</v>
      </c>
      <c r="BB742" s="37">
        <v>4</v>
      </c>
      <c r="BC742" s="29">
        <v>12</v>
      </c>
      <c r="BD742" s="38" t="s">
        <v>3262</v>
      </c>
      <c r="BE742" s="39">
        <v>144.97076167331701</v>
      </c>
      <c r="BF742" s="39">
        <v>-37.705463207234502</v>
      </c>
      <c r="BG742" s="40">
        <f t="shared" si="132"/>
        <v>59</v>
      </c>
      <c r="BH742" s="40">
        <f t="shared" si="133"/>
        <v>49</v>
      </c>
      <c r="BI742" s="40">
        <f t="shared" si="134"/>
        <v>89</v>
      </c>
      <c r="BJ742" s="40">
        <f t="shared" si="135"/>
        <v>7</v>
      </c>
      <c r="BK742" s="40">
        <f t="shared" si="136"/>
        <v>100</v>
      </c>
      <c r="BL742" s="40">
        <f t="shared" si="137"/>
        <v>70</v>
      </c>
      <c r="BM742" s="41">
        <f t="shared" si="138"/>
        <v>100</v>
      </c>
      <c r="BN742" s="40">
        <f t="shared" si="139"/>
        <v>81</v>
      </c>
      <c r="BO742" s="41">
        <f t="shared" si="140"/>
        <v>48</v>
      </c>
      <c r="BP742" s="41">
        <f t="shared" si="141"/>
        <v>1</v>
      </c>
      <c r="BQ742" s="41">
        <f t="shared" si="142"/>
        <v>40</v>
      </c>
      <c r="BR742" s="41">
        <f t="shared" si="143"/>
        <v>47</v>
      </c>
    </row>
    <row r="743" spans="2:70" x14ac:dyDescent="0.3">
      <c r="B743" s="12" t="s">
        <v>450</v>
      </c>
      <c r="C743" s="12">
        <v>210031439</v>
      </c>
      <c r="D743" s="12" t="s">
        <v>383</v>
      </c>
      <c r="E743" s="12" t="s">
        <v>127</v>
      </c>
      <c r="F743" s="12" t="s">
        <v>738</v>
      </c>
      <c r="G743" s="12" t="s">
        <v>92</v>
      </c>
      <c r="H743" s="12" t="s">
        <v>5013</v>
      </c>
      <c r="I743" s="28">
        <v>640000</v>
      </c>
      <c r="J743" s="28">
        <v>640000</v>
      </c>
      <c r="K743" s="28">
        <v>640000</v>
      </c>
      <c r="L743" s="28">
        <v>685000</v>
      </c>
      <c r="M743" s="28">
        <v>680000</v>
      </c>
      <c r="N743" s="28">
        <v>620000</v>
      </c>
      <c r="O743" s="29">
        <v>26</v>
      </c>
      <c r="P743" s="29">
        <v>29</v>
      </c>
      <c r="Q743" s="29">
        <v>31</v>
      </c>
      <c r="R743" s="28">
        <v>510</v>
      </c>
      <c r="S743" s="28">
        <v>500</v>
      </c>
      <c r="T743" s="30">
        <v>3.2</v>
      </c>
      <c r="U743" s="30">
        <v>0</v>
      </c>
      <c r="V743" s="30">
        <v>3.2</v>
      </c>
      <c r="W743" s="30">
        <v>3.2</v>
      </c>
      <c r="X743" s="31">
        <v>4.1437500000000002E-2</v>
      </c>
      <c r="Y743" s="30">
        <v>2.9</v>
      </c>
      <c r="Z743" s="30">
        <v>0</v>
      </c>
      <c r="AA743" s="30">
        <v>2.9</v>
      </c>
      <c r="AB743" s="30">
        <v>4</v>
      </c>
      <c r="AC743" s="32">
        <v>0.21061847495705036</v>
      </c>
      <c r="AD743" s="30">
        <v>5.082798792327007</v>
      </c>
      <c r="AE743" s="12">
        <v>157</v>
      </c>
      <c r="AF743" s="12">
        <v>174</v>
      </c>
      <c r="AG743" s="12">
        <v>202</v>
      </c>
      <c r="AH743" s="33">
        <v>2.9160530191458025</v>
      </c>
      <c r="AI743" s="34">
        <v>607500</v>
      </c>
      <c r="AJ743" s="34">
        <v>600000</v>
      </c>
      <c r="AK743" s="34">
        <v>608000</v>
      </c>
      <c r="AL743" s="35">
        <v>1.2500000000000001E-2</v>
      </c>
      <c r="AM743" s="35">
        <v>-8.2236842105263153E-4</v>
      </c>
      <c r="AN743" s="12">
        <v>4.0999999999999996</v>
      </c>
      <c r="AO743" s="33">
        <v>9.9999999999999645E-2</v>
      </c>
      <c r="AP743" s="12">
        <v>4</v>
      </c>
      <c r="AQ743" s="34">
        <v>530</v>
      </c>
      <c r="AR743" s="34">
        <v>490</v>
      </c>
      <c r="AS743" s="31">
        <v>8.1632653061224483E-2</v>
      </c>
      <c r="AT743" s="36">
        <v>2421.44</v>
      </c>
      <c r="AU743" s="30">
        <v>0.76339999999999997</v>
      </c>
      <c r="AV743" s="30">
        <v>0.2366</v>
      </c>
      <c r="AW743" s="30">
        <v>0.66930000000000001</v>
      </c>
      <c r="AX743" s="30">
        <v>0.28249999999999997</v>
      </c>
      <c r="AY743" s="30">
        <v>0.29949999999999999</v>
      </c>
      <c r="AZ743" s="30">
        <v>0.47239999999999999</v>
      </c>
      <c r="BA743" s="30">
        <v>0.1426</v>
      </c>
      <c r="BB743" s="37">
        <v>7</v>
      </c>
      <c r="BC743" s="29">
        <v>14</v>
      </c>
      <c r="BD743" s="38" t="s">
        <v>2946</v>
      </c>
      <c r="BE743" s="39">
        <v>144.899229724712</v>
      </c>
      <c r="BF743" s="39">
        <v>-37.700871402675702</v>
      </c>
      <c r="BG743" s="40">
        <f t="shared" si="132"/>
        <v>64</v>
      </c>
      <c r="BH743" s="40">
        <f t="shared" si="133"/>
        <v>49</v>
      </c>
      <c r="BI743" s="40">
        <f t="shared" si="134"/>
        <v>89</v>
      </c>
      <c r="BJ743" s="40">
        <f t="shared" si="135"/>
        <v>7</v>
      </c>
      <c r="BK743" s="40">
        <f t="shared" si="136"/>
        <v>100</v>
      </c>
      <c r="BL743" s="40">
        <f t="shared" si="137"/>
        <v>56</v>
      </c>
      <c r="BM743" s="41">
        <f t="shared" si="138"/>
        <v>88</v>
      </c>
      <c r="BN743" s="40">
        <f t="shared" si="139"/>
        <v>99</v>
      </c>
      <c r="BO743" s="41">
        <f t="shared" si="140"/>
        <v>100</v>
      </c>
      <c r="BP743" s="41">
        <f t="shared" si="141"/>
        <v>69</v>
      </c>
      <c r="BQ743" s="41">
        <f t="shared" si="142"/>
        <v>70</v>
      </c>
      <c r="BR743" s="41">
        <f t="shared" si="143"/>
        <v>58</v>
      </c>
    </row>
    <row r="744" spans="2:70" x14ac:dyDescent="0.3">
      <c r="B744" s="12" t="s">
        <v>743</v>
      </c>
      <c r="C744" s="12">
        <v>210031440</v>
      </c>
      <c r="D744" s="12" t="s">
        <v>383</v>
      </c>
      <c r="E744" s="12" t="s">
        <v>127</v>
      </c>
      <c r="F744" s="12" t="s">
        <v>738</v>
      </c>
      <c r="G744" s="12" t="s">
        <v>92</v>
      </c>
      <c r="H744" s="12" t="s">
        <v>5013</v>
      </c>
      <c r="I744" s="28">
        <v>660000</v>
      </c>
      <c r="J744" s="28">
        <v>680000</v>
      </c>
      <c r="K744" s="28">
        <v>657280</v>
      </c>
      <c r="L744" s="28">
        <v>540000</v>
      </c>
      <c r="M744" s="28">
        <v>570000</v>
      </c>
      <c r="N744" s="28">
        <v>632500</v>
      </c>
      <c r="O744" s="29">
        <v>38</v>
      </c>
      <c r="P744" s="29">
        <v>38</v>
      </c>
      <c r="Q744" s="29">
        <v>34</v>
      </c>
      <c r="R744" s="28">
        <v>515</v>
      </c>
      <c r="S744" s="28">
        <v>470</v>
      </c>
      <c r="T744" s="30">
        <v>3.7</v>
      </c>
      <c r="U744" s="30">
        <v>-0.19999999999999973</v>
      </c>
      <c r="V744" s="30">
        <v>3.9</v>
      </c>
      <c r="W744" s="30">
        <v>5</v>
      </c>
      <c r="X744" s="31">
        <v>4.0575757575757578E-2</v>
      </c>
      <c r="Y744" s="30">
        <v>6.8</v>
      </c>
      <c r="Z744" s="30">
        <v>-1</v>
      </c>
      <c r="AA744" s="30">
        <v>7.8</v>
      </c>
      <c r="AB744" s="30">
        <v>8.4</v>
      </c>
      <c r="AC744" s="32">
        <v>0.29897362065762584</v>
      </c>
      <c r="AD744" s="30">
        <v>7.3682819131453714</v>
      </c>
      <c r="AE744" s="12">
        <v>157</v>
      </c>
      <c r="AF744" s="12">
        <v>174</v>
      </c>
      <c r="AG744" s="12">
        <v>202</v>
      </c>
      <c r="AH744" s="33">
        <v>2.9160530191458025</v>
      </c>
      <c r="AI744" s="34">
        <v>607500</v>
      </c>
      <c r="AJ744" s="34">
        <v>600000</v>
      </c>
      <c r="AK744" s="34">
        <v>608000</v>
      </c>
      <c r="AL744" s="35">
        <v>1.2500000000000001E-2</v>
      </c>
      <c r="AM744" s="35">
        <v>-8.2236842105263153E-4</v>
      </c>
      <c r="AN744" s="12">
        <v>4.0999999999999996</v>
      </c>
      <c r="AO744" s="33">
        <v>9.9999999999999645E-2</v>
      </c>
      <c r="AP744" s="12">
        <v>4</v>
      </c>
      <c r="AQ744" s="34">
        <v>530</v>
      </c>
      <c r="AR744" s="34">
        <v>490</v>
      </c>
      <c r="AS744" s="31">
        <v>8.1632653061224483E-2</v>
      </c>
      <c r="AT744" s="36">
        <v>1722.5600000000002</v>
      </c>
      <c r="AU744" s="30">
        <v>0.69379999999999997</v>
      </c>
      <c r="AV744" s="30">
        <v>0.30620000000000003</v>
      </c>
      <c r="AW744" s="30">
        <v>0.72960000000000003</v>
      </c>
      <c r="AX744" s="30">
        <v>0.26219999999999999</v>
      </c>
      <c r="AY744" s="30">
        <v>0.37390000000000001</v>
      </c>
      <c r="AZ744" s="30">
        <v>0.32729999999999998</v>
      </c>
      <c r="BA744" s="30">
        <v>0.26690000000000003</v>
      </c>
      <c r="BB744" s="37">
        <v>5</v>
      </c>
      <c r="BC744" s="29">
        <v>12</v>
      </c>
      <c r="BD744" s="38" t="s">
        <v>3170</v>
      </c>
      <c r="BE744" s="39">
        <v>144.94963128056801</v>
      </c>
      <c r="BF744" s="39">
        <v>-37.709380990042099</v>
      </c>
      <c r="BG744" s="40">
        <f t="shared" si="132"/>
        <v>55</v>
      </c>
      <c r="BH744" s="40">
        <f t="shared" si="133"/>
        <v>49</v>
      </c>
      <c r="BI744" s="40">
        <f t="shared" si="134"/>
        <v>89</v>
      </c>
      <c r="BJ744" s="40">
        <f t="shared" si="135"/>
        <v>7</v>
      </c>
      <c r="BK744" s="40">
        <f t="shared" si="136"/>
        <v>100</v>
      </c>
      <c r="BL744" s="40">
        <f t="shared" si="137"/>
        <v>72</v>
      </c>
      <c r="BM744" s="41">
        <f t="shared" si="138"/>
        <v>85</v>
      </c>
      <c r="BN744" s="40">
        <f t="shared" si="139"/>
        <v>77</v>
      </c>
      <c r="BO744" s="41">
        <f t="shared" si="140"/>
        <v>68</v>
      </c>
      <c r="BP744" s="41">
        <f t="shared" si="141"/>
        <v>4</v>
      </c>
      <c r="BQ744" s="41">
        <f t="shared" si="142"/>
        <v>50</v>
      </c>
      <c r="BR744" s="41">
        <f t="shared" si="143"/>
        <v>47</v>
      </c>
    </row>
    <row r="745" spans="2:70" x14ac:dyDescent="0.3">
      <c r="B745" s="12" t="s">
        <v>1083</v>
      </c>
      <c r="C745" s="12">
        <v>210031535</v>
      </c>
      <c r="D745" s="12" t="s">
        <v>383</v>
      </c>
      <c r="E745" s="12" t="s">
        <v>127</v>
      </c>
      <c r="F745" s="12" t="s">
        <v>738</v>
      </c>
      <c r="G745" s="12" t="s">
        <v>92</v>
      </c>
      <c r="H745" s="12" t="s">
        <v>5013</v>
      </c>
      <c r="I745" s="28">
        <v>609000</v>
      </c>
      <c r="J745" s="28">
        <v>614800</v>
      </c>
      <c r="K745" s="28">
        <v>595000</v>
      </c>
      <c r="L745" s="28">
        <v>565000</v>
      </c>
      <c r="M745" s="28">
        <v>580000</v>
      </c>
      <c r="N745" s="28">
        <v>560000</v>
      </c>
      <c r="O745" s="29">
        <v>33</v>
      </c>
      <c r="P745" s="29">
        <v>33</v>
      </c>
      <c r="Q745" s="29">
        <v>34</v>
      </c>
      <c r="R745" s="28">
        <v>530</v>
      </c>
      <c r="S745" s="28">
        <v>480</v>
      </c>
      <c r="T745" s="30">
        <v>3.8</v>
      </c>
      <c r="U745" s="30">
        <v>-0.29999999999999982</v>
      </c>
      <c r="V745" s="30">
        <v>4.0999999999999996</v>
      </c>
      <c r="W745" s="30">
        <v>3.9</v>
      </c>
      <c r="X745" s="31">
        <v>4.5254515599343188E-2</v>
      </c>
      <c r="Y745" s="30">
        <v>11</v>
      </c>
      <c r="Z745" s="30">
        <v>-0.19999999999999929</v>
      </c>
      <c r="AA745" s="30">
        <v>11.2</v>
      </c>
      <c r="AB745" s="30">
        <v>12</v>
      </c>
      <c r="AC745" s="32">
        <v>0.31010110466204827</v>
      </c>
      <c r="AD745" s="30">
        <v>6.8523792721040424</v>
      </c>
      <c r="AE745" s="12">
        <v>157</v>
      </c>
      <c r="AF745" s="12">
        <v>174</v>
      </c>
      <c r="AG745" s="12">
        <v>202</v>
      </c>
      <c r="AH745" s="33">
        <v>2.9160530191458025</v>
      </c>
      <c r="AI745" s="34">
        <v>607500</v>
      </c>
      <c r="AJ745" s="34">
        <v>600000</v>
      </c>
      <c r="AK745" s="34">
        <v>608000</v>
      </c>
      <c r="AL745" s="35">
        <v>1.2500000000000001E-2</v>
      </c>
      <c r="AM745" s="35">
        <v>-8.2236842105263153E-4</v>
      </c>
      <c r="AN745" s="12">
        <v>4.0999999999999996</v>
      </c>
      <c r="AO745" s="33">
        <v>9.9999999999999645E-2</v>
      </c>
      <c r="AP745" s="12">
        <v>4</v>
      </c>
      <c r="AQ745" s="34">
        <v>530</v>
      </c>
      <c r="AR745" s="34">
        <v>490</v>
      </c>
      <c r="AS745" s="31">
        <v>8.1632653061224483E-2</v>
      </c>
      <c r="AT745" s="36">
        <v>1709.1200000000001</v>
      </c>
      <c r="AU745" s="30">
        <v>0.66930000000000001</v>
      </c>
      <c r="AV745" s="30">
        <v>0.33069999999999999</v>
      </c>
      <c r="AW745" s="30">
        <v>0.64959999999999996</v>
      </c>
      <c r="AX745" s="30">
        <v>0.33379999999999999</v>
      </c>
      <c r="AY745" s="30">
        <v>0.28360000000000002</v>
      </c>
      <c r="AZ745" s="30">
        <v>0.31559999999999999</v>
      </c>
      <c r="BA745" s="30">
        <v>0.36770000000000003</v>
      </c>
      <c r="BB745" s="37">
        <v>4</v>
      </c>
      <c r="BC745" s="29">
        <v>13</v>
      </c>
      <c r="BD745" s="38" t="s">
        <v>3445</v>
      </c>
      <c r="BE745" s="39">
        <v>144.92754621730001</v>
      </c>
      <c r="BF745" s="39">
        <v>-37.703114770736597</v>
      </c>
      <c r="BG745" s="40">
        <f t="shared" si="132"/>
        <v>54</v>
      </c>
      <c r="BH745" s="40">
        <f t="shared" si="133"/>
        <v>49</v>
      </c>
      <c r="BI745" s="40">
        <f t="shared" si="134"/>
        <v>89</v>
      </c>
      <c r="BJ745" s="40">
        <f t="shared" si="135"/>
        <v>7</v>
      </c>
      <c r="BK745" s="40">
        <f t="shared" si="136"/>
        <v>100</v>
      </c>
      <c r="BL745" s="40">
        <f t="shared" si="137"/>
        <v>52</v>
      </c>
      <c r="BM745" s="41">
        <f t="shared" si="138"/>
        <v>100</v>
      </c>
      <c r="BN745" s="40">
        <f t="shared" si="139"/>
        <v>82</v>
      </c>
      <c r="BO745" s="41">
        <f t="shared" si="140"/>
        <v>60</v>
      </c>
      <c r="BP745" s="41">
        <f t="shared" si="141"/>
        <v>1</v>
      </c>
      <c r="BQ745" s="41">
        <f t="shared" si="142"/>
        <v>40</v>
      </c>
      <c r="BR745" s="41">
        <f t="shared" si="143"/>
        <v>46</v>
      </c>
    </row>
    <row r="746" spans="2:70" x14ac:dyDescent="0.3">
      <c r="B746" s="12" t="s">
        <v>636</v>
      </c>
      <c r="C746" s="12">
        <v>210031536</v>
      </c>
      <c r="D746" s="12" t="s">
        <v>383</v>
      </c>
      <c r="E746" s="12" t="s">
        <v>127</v>
      </c>
      <c r="F746" s="12" t="s">
        <v>738</v>
      </c>
      <c r="G746" s="12" t="s">
        <v>92</v>
      </c>
      <c r="H746" s="12" t="s">
        <v>5013</v>
      </c>
      <c r="I746" s="28">
        <v>597400</v>
      </c>
      <c r="J746" s="28">
        <v>569000</v>
      </c>
      <c r="K746" s="28">
        <v>520000</v>
      </c>
      <c r="L746" s="28">
        <v>552000</v>
      </c>
      <c r="M746" s="28">
        <v>535000</v>
      </c>
      <c r="N746" s="28">
        <v>505000</v>
      </c>
      <c r="O746" s="29">
        <v>30</v>
      </c>
      <c r="P746" s="29">
        <v>30</v>
      </c>
      <c r="Q746" s="29">
        <v>31</v>
      </c>
      <c r="R746" s="28">
        <v>520</v>
      </c>
      <c r="S746" s="28">
        <v>450</v>
      </c>
      <c r="T746" s="30">
        <v>4.7</v>
      </c>
      <c r="U746" s="30">
        <v>0</v>
      </c>
      <c r="V746" s="30">
        <v>4.7</v>
      </c>
      <c r="W746" s="30">
        <v>4.0999999999999996</v>
      </c>
      <c r="X746" s="31">
        <v>4.5262805490458656E-2</v>
      </c>
      <c r="Y746" s="30">
        <v>11.5</v>
      </c>
      <c r="Z746" s="30">
        <v>0.59999999999999964</v>
      </c>
      <c r="AA746" s="30">
        <v>10.9</v>
      </c>
      <c r="AB746" s="30">
        <v>8.8000000000000007</v>
      </c>
      <c r="AC746" s="32">
        <v>0.24841397233050522</v>
      </c>
      <c r="AD746" s="30">
        <v>5.4882583975681882</v>
      </c>
      <c r="AE746" s="12">
        <v>157</v>
      </c>
      <c r="AF746" s="12">
        <v>174</v>
      </c>
      <c r="AG746" s="12">
        <v>202</v>
      </c>
      <c r="AH746" s="33">
        <v>2.9160530191458025</v>
      </c>
      <c r="AI746" s="34">
        <v>607500</v>
      </c>
      <c r="AJ746" s="34">
        <v>600000</v>
      </c>
      <c r="AK746" s="34">
        <v>608000</v>
      </c>
      <c r="AL746" s="35">
        <v>1.2500000000000001E-2</v>
      </c>
      <c r="AM746" s="35">
        <v>-8.2236842105263153E-4</v>
      </c>
      <c r="AN746" s="12">
        <v>4.0999999999999996</v>
      </c>
      <c r="AO746" s="33">
        <v>9.9999999999999645E-2</v>
      </c>
      <c r="AP746" s="12">
        <v>4</v>
      </c>
      <c r="AQ746" s="34">
        <v>530</v>
      </c>
      <c r="AR746" s="34">
        <v>490</v>
      </c>
      <c r="AS746" s="31">
        <v>8.1632653061224483E-2</v>
      </c>
      <c r="AT746" s="36">
        <v>2093.2800000000002</v>
      </c>
      <c r="AU746" s="30">
        <v>0.69230000000000003</v>
      </c>
      <c r="AV746" s="30">
        <v>0.30769999999999997</v>
      </c>
      <c r="AW746" s="30">
        <v>0.47299999999999998</v>
      </c>
      <c r="AX746" s="30">
        <v>0.32229999999999998</v>
      </c>
      <c r="AY746" s="30">
        <v>0.24970000000000001</v>
      </c>
      <c r="AZ746" s="30">
        <v>0.33810000000000001</v>
      </c>
      <c r="BA746" s="30">
        <v>0.39029999999999998</v>
      </c>
      <c r="BB746" s="37">
        <v>6.5</v>
      </c>
      <c r="BC746" s="29">
        <v>13</v>
      </c>
      <c r="BD746" s="38" t="s">
        <v>3085</v>
      </c>
      <c r="BE746" s="39">
        <v>144.91009800644699</v>
      </c>
      <c r="BF746" s="39">
        <v>-37.702427568072103</v>
      </c>
      <c r="BG746" s="40">
        <f t="shared" si="132"/>
        <v>39</v>
      </c>
      <c r="BH746" s="40">
        <f t="shared" si="133"/>
        <v>49</v>
      </c>
      <c r="BI746" s="40">
        <f t="shared" si="134"/>
        <v>89</v>
      </c>
      <c r="BJ746" s="40">
        <f t="shared" si="135"/>
        <v>7</v>
      </c>
      <c r="BK746" s="40">
        <f t="shared" si="136"/>
        <v>100</v>
      </c>
      <c r="BL746" s="40">
        <f t="shared" si="137"/>
        <v>45</v>
      </c>
      <c r="BM746" s="41">
        <f t="shared" si="138"/>
        <v>100</v>
      </c>
      <c r="BN746" s="40">
        <f t="shared" si="139"/>
        <v>95</v>
      </c>
      <c r="BO746" s="41">
        <f t="shared" si="140"/>
        <v>100</v>
      </c>
      <c r="BP746" s="41">
        <f t="shared" si="141"/>
        <v>1</v>
      </c>
      <c r="BQ746" s="41">
        <f t="shared" si="142"/>
        <v>65</v>
      </c>
      <c r="BR746" s="41">
        <f t="shared" si="143"/>
        <v>49</v>
      </c>
    </row>
    <row r="747" spans="2:70" x14ac:dyDescent="0.3">
      <c r="B747" s="12" t="s">
        <v>382</v>
      </c>
      <c r="C747" s="12">
        <v>210031537</v>
      </c>
      <c r="D747" s="12" t="s">
        <v>383</v>
      </c>
      <c r="E747" s="12" t="s">
        <v>127</v>
      </c>
      <c r="F747" s="12" t="s">
        <v>738</v>
      </c>
      <c r="G747" s="12" t="s">
        <v>92</v>
      </c>
      <c r="H747" s="12" t="s">
        <v>5013</v>
      </c>
      <c r="I747" s="28">
        <v>602550</v>
      </c>
      <c r="J747" s="28">
        <v>625400</v>
      </c>
      <c r="K747" s="28">
        <v>619000</v>
      </c>
      <c r="L747" s="28">
        <v>596000</v>
      </c>
      <c r="M747" s="28">
        <v>615000</v>
      </c>
      <c r="N747" s="28">
        <v>620500</v>
      </c>
      <c r="O747" s="29">
        <v>31</v>
      </c>
      <c r="P747" s="29">
        <v>29</v>
      </c>
      <c r="Q747" s="29">
        <v>31</v>
      </c>
      <c r="R747" s="28">
        <v>520</v>
      </c>
      <c r="S747" s="28">
        <v>480</v>
      </c>
      <c r="T747" s="30">
        <v>4.7</v>
      </c>
      <c r="U747" s="30">
        <v>-9.9999999999999645E-2</v>
      </c>
      <c r="V747" s="30">
        <v>4.8</v>
      </c>
      <c r="W747" s="30">
        <v>4.7</v>
      </c>
      <c r="X747" s="31">
        <v>4.4875943905070118E-2</v>
      </c>
      <c r="Y747" s="30">
        <v>14.2</v>
      </c>
      <c r="Z747" s="30">
        <v>-1.9000000000000021</v>
      </c>
      <c r="AA747" s="30">
        <v>16.100000000000001</v>
      </c>
      <c r="AB747" s="30">
        <v>14.1</v>
      </c>
      <c r="AC747" s="32">
        <v>0.21065595022037853</v>
      </c>
      <c r="AD747" s="30">
        <v>4.694184275343531</v>
      </c>
      <c r="AE747" s="12">
        <v>157</v>
      </c>
      <c r="AF747" s="12">
        <v>174</v>
      </c>
      <c r="AG747" s="12">
        <v>202</v>
      </c>
      <c r="AH747" s="33">
        <v>2.9160530191458025</v>
      </c>
      <c r="AI747" s="34">
        <v>607500</v>
      </c>
      <c r="AJ747" s="34">
        <v>600000</v>
      </c>
      <c r="AK747" s="34">
        <v>608000</v>
      </c>
      <c r="AL747" s="35">
        <v>1.2500000000000001E-2</v>
      </c>
      <c r="AM747" s="35">
        <v>-8.2236842105263153E-4</v>
      </c>
      <c r="AN747" s="12">
        <v>4.0999999999999996</v>
      </c>
      <c r="AO747" s="33">
        <v>9.9999999999999645E-2</v>
      </c>
      <c r="AP747" s="12">
        <v>4</v>
      </c>
      <c r="AQ747" s="34">
        <v>530</v>
      </c>
      <c r="AR747" s="34">
        <v>490</v>
      </c>
      <c r="AS747" s="31">
        <v>8.1632653061224483E-2</v>
      </c>
      <c r="AT747" s="36">
        <v>2468.48</v>
      </c>
      <c r="AU747" s="30">
        <v>0.70079999999999998</v>
      </c>
      <c r="AV747" s="30">
        <v>0.29920000000000002</v>
      </c>
      <c r="AW747" s="30">
        <v>0.53110000000000002</v>
      </c>
      <c r="AX747" s="30">
        <v>0.41299999999999998</v>
      </c>
      <c r="AY747" s="30">
        <v>0.28639999999999999</v>
      </c>
      <c r="AZ747" s="30">
        <v>0.36870000000000003</v>
      </c>
      <c r="BA747" s="30">
        <v>0.32569999999999999</v>
      </c>
      <c r="BB747" s="37">
        <v>8</v>
      </c>
      <c r="BC747" s="29">
        <v>11</v>
      </c>
      <c r="BD747" s="38" t="s">
        <v>2893</v>
      </c>
      <c r="BE747" s="39">
        <v>144.918712733999</v>
      </c>
      <c r="BF747" s="39">
        <v>-37.722590378817202</v>
      </c>
      <c r="BG747" s="40">
        <f t="shared" si="132"/>
        <v>39</v>
      </c>
      <c r="BH747" s="40">
        <f t="shared" si="133"/>
        <v>49</v>
      </c>
      <c r="BI747" s="40">
        <f t="shared" si="134"/>
        <v>89</v>
      </c>
      <c r="BJ747" s="40">
        <f t="shared" si="135"/>
        <v>7</v>
      </c>
      <c r="BK747" s="40">
        <f t="shared" si="136"/>
        <v>100</v>
      </c>
      <c r="BL747" s="40">
        <f t="shared" si="137"/>
        <v>53</v>
      </c>
      <c r="BM747" s="41">
        <f t="shared" si="138"/>
        <v>100</v>
      </c>
      <c r="BN747" s="40">
        <f t="shared" si="139"/>
        <v>100</v>
      </c>
      <c r="BO747" s="41">
        <f t="shared" si="140"/>
        <v>100</v>
      </c>
      <c r="BP747" s="41">
        <f t="shared" si="141"/>
        <v>1</v>
      </c>
      <c r="BQ747" s="41">
        <f t="shared" si="142"/>
        <v>80</v>
      </c>
      <c r="BR747" s="41">
        <f t="shared" si="143"/>
        <v>51</v>
      </c>
    </row>
    <row r="748" spans="2:70" x14ac:dyDescent="0.3">
      <c r="B748" s="12" t="s">
        <v>637</v>
      </c>
      <c r="C748" s="12">
        <v>210031538</v>
      </c>
      <c r="D748" s="12" t="s">
        <v>383</v>
      </c>
      <c r="E748" s="12" t="s">
        <v>127</v>
      </c>
      <c r="F748" s="12" t="s">
        <v>738</v>
      </c>
      <c r="G748" s="12" t="s">
        <v>92</v>
      </c>
      <c r="H748" s="12" t="s">
        <v>5013</v>
      </c>
      <c r="I748" s="28">
        <v>641830</v>
      </c>
      <c r="J748" s="28">
        <v>648000</v>
      </c>
      <c r="K748" s="28">
        <v>604550</v>
      </c>
      <c r="L748" s="28">
        <v>630000</v>
      </c>
      <c r="M748" s="28">
        <v>625500</v>
      </c>
      <c r="N748" s="28">
        <v>625000</v>
      </c>
      <c r="O748" s="29">
        <v>31</v>
      </c>
      <c r="P748" s="29">
        <v>29</v>
      </c>
      <c r="Q748" s="29">
        <v>30</v>
      </c>
      <c r="R748" s="28">
        <v>540</v>
      </c>
      <c r="S748" s="28">
        <v>495</v>
      </c>
      <c r="T748" s="30">
        <v>4.8</v>
      </c>
      <c r="U748" s="30">
        <v>9.9999999999999645E-2</v>
      </c>
      <c r="V748" s="30">
        <v>4.7</v>
      </c>
      <c r="W748" s="30">
        <v>4.5999999999999996</v>
      </c>
      <c r="X748" s="31">
        <v>4.3749902622189675E-2</v>
      </c>
      <c r="Y748" s="30">
        <v>10.5</v>
      </c>
      <c r="Z748" s="30">
        <v>-0.30000000000000071</v>
      </c>
      <c r="AA748" s="30">
        <v>10.8</v>
      </c>
      <c r="AB748" s="30">
        <v>10.1</v>
      </c>
      <c r="AC748" s="32">
        <v>0.24071036302688822</v>
      </c>
      <c r="AD748" s="30">
        <v>5.5019634010522678</v>
      </c>
      <c r="AE748" s="12">
        <v>157</v>
      </c>
      <c r="AF748" s="12">
        <v>174</v>
      </c>
      <c r="AG748" s="12">
        <v>202</v>
      </c>
      <c r="AH748" s="33">
        <v>2.9160530191458025</v>
      </c>
      <c r="AI748" s="34">
        <v>607500</v>
      </c>
      <c r="AJ748" s="34">
        <v>600000</v>
      </c>
      <c r="AK748" s="34">
        <v>608000</v>
      </c>
      <c r="AL748" s="35">
        <v>1.2500000000000001E-2</v>
      </c>
      <c r="AM748" s="35">
        <v>-8.2236842105263153E-4</v>
      </c>
      <c r="AN748" s="12">
        <v>4.0999999999999996</v>
      </c>
      <c r="AO748" s="33">
        <v>9.9999999999999645E-2</v>
      </c>
      <c r="AP748" s="12">
        <v>4</v>
      </c>
      <c r="AQ748" s="34">
        <v>530</v>
      </c>
      <c r="AR748" s="34">
        <v>490</v>
      </c>
      <c r="AS748" s="31">
        <v>8.1632653061224483E-2</v>
      </c>
      <c r="AT748" s="36">
        <v>2243.36</v>
      </c>
      <c r="AU748" s="30">
        <v>0.6704</v>
      </c>
      <c r="AV748" s="30">
        <v>0.3296</v>
      </c>
      <c r="AW748" s="30">
        <v>0.48249999999999998</v>
      </c>
      <c r="AX748" s="30">
        <v>0.48209999999999997</v>
      </c>
      <c r="AY748" s="30">
        <v>0.29020000000000001</v>
      </c>
      <c r="AZ748" s="30">
        <v>0.34029999999999999</v>
      </c>
      <c r="BA748" s="30">
        <v>0.34539999999999998</v>
      </c>
      <c r="BB748" s="37">
        <v>8</v>
      </c>
      <c r="BC748" s="29">
        <v>10</v>
      </c>
      <c r="BD748" s="38" t="s">
        <v>3086</v>
      </c>
      <c r="BE748" s="39">
        <v>144.93783506257401</v>
      </c>
      <c r="BF748" s="39">
        <v>-37.724367034249802</v>
      </c>
      <c r="BG748" s="40">
        <f t="shared" si="132"/>
        <v>37</v>
      </c>
      <c r="BH748" s="40">
        <f t="shared" si="133"/>
        <v>49</v>
      </c>
      <c r="BI748" s="40">
        <f t="shared" si="134"/>
        <v>89</v>
      </c>
      <c r="BJ748" s="40">
        <f t="shared" si="135"/>
        <v>7</v>
      </c>
      <c r="BK748" s="40">
        <f t="shared" si="136"/>
        <v>100</v>
      </c>
      <c r="BL748" s="40">
        <f t="shared" si="137"/>
        <v>54</v>
      </c>
      <c r="BM748" s="41">
        <f t="shared" si="138"/>
        <v>96</v>
      </c>
      <c r="BN748" s="40">
        <f t="shared" si="139"/>
        <v>95</v>
      </c>
      <c r="BO748" s="41">
        <f t="shared" si="140"/>
        <v>100</v>
      </c>
      <c r="BP748" s="41">
        <f t="shared" si="141"/>
        <v>1</v>
      </c>
      <c r="BQ748" s="41">
        <f t="shared" si="142"/>
        <v>80</v>
      </c>
      <c r="BR748" s="41">
        <f t="shared" si="143"/>
        <v>51</v>
      </c>
    </row>
    <row r="749" spans="2:70" x14ac:dyDescent="0.3">
      <c r="B749" s="12" t="s">
        <v>522</v>
      </c>
      <c r="C749" s="12">
        <v>210041240</v>
      </c>
      <c r="D749" s="12" t="s">
        <v>522</v>
      </c>
      <c r="E749" s="12" t="s">
        <v>127</v>
      </c>
      <c r="F749" s="12" t="s">
        <v>738</v>
      </c>
      <c r="G749" s="12" t="s">
        <v>92</v>
      </c>
      <c r="H749" s="12" t="s">
        <v>5013</v>
      </c>
      <c r="I749" s="28">
        <v>527000</v>
      </c>
      <c r="J749" s="28">
        <v>527000</v>
      </c>
      <c r="K749" s="28">
        <v>569000</v>
      </c>
      <c r="L749" s="28">
        <v>720000</v>
      </c>
      <c r="M749" s="28">
        <v>460000</v>
      </c>
      <c r="N749" s="28">
        <v>470000</v>
      </c>
      <c r="O749" s="29">
        <v>50</v>
      </c>
      <c r="P749" s="29">
        <v>49</v>
      </c>
      <c r="Q749" s="29">
        <v>120</v>
      </c>
      <c r="R749" s="28">
        <v>500</v>
      </c>
      <c r="S749" s="28">
        <v>490</v>
      </c>
      <c r="T749" s="30">
        <v>3.1</v>
      </c>
      <c r="U749" s="30">
        <v>-0.79999999999999982</v>
      </c>
      <c r="V749" s="30">
        <v>3.9</v>
      </c>
      <c r="W749" s="30">
        <v>6.3</v>
      </c>
      <c r="X749" s="31">
        <v>4.9335863377609111E-2</v>
      </c>
      <c r="Y749" s="30">
        <v>7.1</v>
      </c>
      <c r="Z749" s="30">
        <v>-2.3000000000000007</v>
      </c>
      <c r="AA749" s="30">
        <v>9.4</v>
      </c>
      <c r="AB749" s="30">
        <v>14.2</v>
      </c>
      <c r="AC749" s="32">
        <v>0.2119793786460453</v>
      </c>
      <c r="AD749" s="30">
        <v>4.2966589440948413</v>
      </c>
      <c r="AE749" s="12">
        <v>34</v>
      </c>
      <c r="AF749" s="12">
        <v>43</v>
      </c>
      <c r="AG749" s="12">
        <v>19</v>
      </c>
      <c r="AH749" s="33">
        <v>5.2682926829268295</v>
      </c>
      <c r="AI749" s="34">
        <v>515000</v>
      </c>
      <c r="AJ749" s="34">
        <v>478500</v>
      </c>
      <c r="AK749" s="34">
        <v>485000</v>
      </c>
      <c r="AL749" s="35">
        <v>7.6280041797283177E-2</v>
      </c>
      <c r="AM749" s="35">
        <v>6.1855670103092786E-2</v>
      </c>
      <c r="AN749" s="12">
        <v>3</v>
      </c>
      <c r="AO749" s="33">
        <v>0.10000000000000009</v>
      </c>
      <c r="AP749" s="12">
        <v>2.9</v>
      </c>
      <c r="AQ749" s="34">
        <v>450</v>
      </c>
      <c r="AR749" s="34">
        <v>420</v>
      </c>
      <c r="AS749" s="31">
        <v>7.1428571428571425E-2</v>
      </c>
      <c r="AT749" s="36">
        <v>2358.7200000000003</v>
      </c>
      <c r="AU749" s="30">
        <v>0.81830000000000003</v>
      </c>
      <c r="AV749" s="30">
        <v>0.1817</v>
      </c>
      <c r="AW749" s="30">
        <v>0.98780000000000001</v>
      </c>
      <c r="AX749" s="30">
        <v>8.3999999999999995E-3</v>
      </c>
      <c r="AY749" s="30">
        <v>0.33529999999999999</v>
      </c>
      <c r="AZ749" s="30">
        <v>0.50639999999999996</v>
      </c>
      <c r="BA749" s="30">
        <v>0.13700000000000001</v>
      </c>
      <c r="BB749" s="37">
        <v>8</v>
      </c>
      <c r="BC749" s="29">
        <v>34</v>
      </c>
      <c r="BD749" s="38" t="s">
        <v>3002</v>
      </c>
      <c r="BE749" s="39">
        <v>144.772083775352</v>
      </c>
      <c r="BF749" s="39">
        <v>-37.547206222774399</v>
      </c>
      <c r="BG749" s="40">
        <f t="shared" si="132"/>
        <v>65</v>
      </c>
      <c r="BH749" s="40">
        <f t="shared" si="133"/>
        <v>67</v>
      </c>
      <c r="BI749" s="40">
        <f t="shared" si="134"/>
        <v>60</v>
      </c>
      <c r="BJ749" s="40">
        <f t="shared" si="135"/>
        <v>39</v>
      </c>
      <c r="BK749" s="40">
        <f t="shared" si="136"/>
        <v>100</v>
      </c>
      <c r="BL749" s="40">
        <f t="shared" si="137"/>
        <v>64</v>
      </c>
      <c r="BM749" s="41">
        <f t="shared" si="138"/>
        <v>100</v>
      </c>
      <c r="BN749" s="40">
        <f t="shared" si="139"/>
        <v>100</v>
      </c>
      <c r="BO749" s="41">
        <f t="shared" si="140"/>
        <v>100</v>
      </c>
      <c r="BP749" s="41">
        <f t="shared" si="141"/>
        <v>1</v>
      </c>
      <c r="BQ749" s="41">
        <f t="shared" si="142"/>
        <v>80</v>
      </c>
      <c r="BR749" s="41">
        <f t="shared" si="143"/>
        <v>57</v>
      </c>
    </row>
    <row r="750" spans="2:70" x14ac:dyDescent="0.3">
      <c r="B750" s="12" t="s">
        <v>1475</v>
      </c>
      <c r="C750" s="12">
        <v>210041540</v>
      </c>
      <c r="D750" s="12" t="s">
        <v>522</v>
      </c>
      <c r="E750" s="12" t="s">
        <v>127</v>
      </c>
      <c r="F750" s="12" t="s">
        <v>738</v>
      </c>
      <c r="G750" s="12" t="s">
        <v>92</v>
      </c>
      <c r="H750" s="12" t="s">
        <v>5013</v>
      </c>
      <c r="I750" s="28">
        <v>515900</v>
      </c>
      <c r="J750" s="28">
        <v>510000</v>
      </c>
      <c r="K750" s="28">
        <v>490000</v>
      </c>
      <c r="L750" s="28">
        <v>490000</v>
      </c>
      <c r="M750" s="28">
        <v>490000</v>
      </c>
      <c r="N750" s="28">
        <v>465000</v>
      </c>
      <c r="O750" s="29">
        <v>39</v>
      </c>
      <c r="P750" s="29">
        <v>44</v>
      </c>
      <c r="Q750" s="29">
        <v>40</v>
      </c>
      <c r="R750" s="28">
        <v>450</v>
      </c>
      <c r="S750" s="28">
        <v>410</v>
      </c>
      <c r="T750" s="30">
        <v>2.9</v>
      </c>
      <c r="U750" s="30">
        <v>-0.10000000000000009</v>
      </c>
      <c r="V750" s="30">
        <v>3</v>
      </c>
      <c r="W750" s="30">
        <v>2.9</v>
      </c>
      <c r="X750" s="31">
        <v>4.5357627447179687E-2</v>
      </c>
      <c r="Y750" s="30">
        <v>5</v>
      </c>
      <c r="Z750" s="30">
        <v>-0.59999999999999964</v>
      </c>
      <c r="AA750" s="30">
        <v>5.6</v>
      </c>
      <c r="AB750" s="30">
        <v>4.7</v>
      </c>
      <c r="AC750" s="32">
        <v>0.2326495160890065</v>
      </c>
      <c r="AD750" s="30">
        <v>5.1292258696717292</v>
      </c>
      <c r="AE750" s="12">
        <v>34</v>
      </c>
      <c r="AF750" s="12">
        <v>43</v>
      </c>
      <c r="AG750" s="12">
        <v>19</v>
      </c>
      <c r="AH750" s="33">
        <v>5.2682926829268295</v>
      </c>
      <c r="AI750" s="34">
        <v>515000</v>
      </c>
      <c r="AJ750" s="34">
        <v>478500</v>
      </c>
      <c r="AK750" s="34">
        <v>485000</v>
      </c>
      <c r="AL750" s="35">
        <v>7.6280041797283177E-2</v>
      </c>
      <c r="AM750" s="35">
        <v>6.1855670103092786E-2</v>
      </c>
      <c r="AN750" s="12">
        <v>3</v>
      </c>
      <c r="AO750" s="33">
        <v>0.10000000000000009</v>
      </c>
      <c r="AP750" s="12">
        <v>2.9</v>
      </c>
      <c r="AQ750" s="34">
        <v>450</v>
      </c>
      <c r="AR750" s="34">
        <v>420</v>
      </c>
      <c r="AS750" s="31">
        <v>7.1428571428571425E-2</v>
      </c>
      <c r="AT750" s="36">
        <v>1934.2400000000002</v>
      </c>
      <c r="AU750" s="30">
        <v>0.69979999999999998</v>
      </c>
      <c r="AV750" s="30">
        <v>0.30020000000000002</v>
      </c>
      <c r="AW750" s="30">
        <v>0.7601</v>
      </c>
      <c r="AX750" s="30">
        <v>8.9899999999999994E-2</v>
      </c>
      <c r="AY750" s="30">
        <v>0.30220000000000002</v>
      </c>
      <c r="AZ750" s="30">
        <v>0.42149999999999999</v>
      </c>
      <c r="BA750" s="30">
        <v>0.2545</v>
      </c>
      <c r="BB750" s="37">
        <v>5.5</v>
      </c>
      <c r="BC750" s="29">
        <v>29</v>
      </c>
      <c r="BD750" s="38" t="s">
        <v>3807</v>
      </c>
      <c r="BE750" s="39">
        <v>144.74571246477501</v>
      </c>
      <c r="BF750" s="39">
        <v>-37.617581626550901</v>
      </c>
      <c r="BG750" s="40">
        <f t="shared" si="132"/>
        <v>69</v>
      </c>
      <c r="BH750" s="40">
        <f t="shared" si="133"/>
        <v>67</v>
      </c>
      <c r="BI750" s="40">
        <f t="shared" si="134"/>
        <v>60</v>
      </c>
      <c r="BJ750" s="40">
        <f t="shared" si="135"/>
        <v>39</v>
      </c>
      <c r="BK750" s="40">
        <f t="shared" si="136"/>
        <v>100</v>
      </c>
      <c r="BL750" s="40">
        <f t="shared" si="137"/>
        <v>56</v>
      </c>
      <c r="BM750" s="41">
        <f t="shared" si="138"/>
        <v>100</v>
      </c>
      <c r="BN750" s="40">
        <f t="shared" si="139"/>
        <v>99</v>
      </c>
      <c r="BO750" s="41">
        <f t="shared" si="140"/>
        <v>100</v>
      </c>
      <c r="BP750" s="41">
        <f t="shared" si="141"/>
        <v>34</v>
      </c>
      <c r="BQ750" s="41">
        <f t="shared" si="142"/>
        <v>55</v>
      </c>
      <c r="BR750" s="41">
        <f t="shared" si="143"/>
        <v>57</v>
      </c>
    </row>
    <row r="751" spans="2:70" x14ac:dyDescent="0.3">
      <c r="B751" s="12" t="s">
        <v>963</v>
      </c>
      <c r="C751" s="12">
        <v>210041541</v>
      </c>
      <c r="D751" s="12" t="s">
        <v>522</v>
      </c>
      <c r="E751" s="12" t="s">
        <v>127</v>
      </c>
      <c r="F751" s="12" t="s">
        <v>738</v>
      </c>
      <c r="G751" s="12" t="s">
        <v>92</v>
      </c>
      <c r="H751" s="12" t="s">
        <v>5013</v>
      </c>
      <c r="I751" s="28">
        <v>535000</v>
      </c>
      <c r="J751" s="28">
        <v>530250</v>
      </c>
      <c r="K751" s="28">
        <v>490100</v>
      </c>
      <c r="L751" s="28">
        <v>535000</v>
      </c>
      <c r="M751" s="28">
        <v>525000</v>
      </c>
      <c r="N751" s="28">
        <v>440000</v>
      </c>
      <c r="O751" s="29">
        <v>32</v>
      </c>
      <c r="P751" s="29">
        <v>25</v>
      </c>
      <c r="Q751" s="29">
        <v>35</v>
      </c>
      <c r="R751" s="28">
        <v>430</v>
      </c>
      <c r="S751" s="28">
        <v>500</v>
      </c>
      <c r="T751" s="30">
        <v>3.9</v>
      </c>
      <c r="U751" s="30">
        <v>0.79999999999999982</v>
      </c>
      <c r="V751" s="30">
        <v>3.1</v>
      </c>
      <c r="W751" s="30">
        <v>2.2999999999999998</v>
      </c>
      <c r="X751" s="31">
        <v>4.1794392523364483E-2</v>
      </c>
      <c r="Y751" s="30">
        <v>3.9</v>
      </c>
      <c r="Z751" s="30">
        <v>0.79999999999999982</v>
      </c>
      <c r="AA751" s="30">
        <v>3.1</v>
      </c>
      <c r="AB751" s="30">
        <v>4.5999999999999996</v>
      </c>
      <c r="AC751" s="32">
        <v>0.19322021712560211</v>
      </c>
      <c r="AD751" s="30">
        <v>4.623113424069639</v>
      </c>
      <c r="AE751" s="12">
        <v>34</v>
      </c>
      <c r="AF751" s="12">
        <v>43</v>
      </c>
      <c r="AG751" s="12">
        <v>19</v>
      </c>
      <c r="AH751" s="33">
        <v>5.2682926829268295</v>
      </c>
      <c r="AI751" s="34">
        <v>515000</v>
      </c>
      <c r="AJ751" s="34">
        <v>478500</v>
      </c>
      <c r="AK751" s="34">
        <v>485000</v>
      </c>
      <c r="AL751" s="35">
        <v>7.6280041797283177E-2</v>
      </c>
      <c r="AM751" s="35">
        <v>6.1855670103092786E-2</v>
      </c>
      <c r="AN751" s="12">
        <v>3</v>
      </c>
      <c r="AO751" s="33">
        <v>0.10000000000000009</v>
      </c>
      <c r="AP751" s="12">
        <v>2.9</v>
      </c>
      <c r="AQ751" s="34">
        <v>450</v>
      </c>
      <c r="AR751" s="34">
        <v>420</v>
      </c>
      <c r="AS751" s="31">
        <v>7.1428571428571425E-2</v>
      </c>
      <c r="AT751" s="36">
        <v>2225.44</v>
      </c>
      <c r="AU751" s="30">
        <v>0.77790000000000004</v>
      </c>
      <c r="AV751" s="30">
        <v>0.22209999999999999</v>
      </c>
      <c r="AW751" s="30">
        <v>0.95199999999999996</v>
      </c>
      <c r="AX751" s="30">
        <v>6.7999999999999996E-3</v>
      </c>
      <c r="AY751" s="30">
        <v>0.29559999999999997</v>
      </c>
      <c r="AZ751" s="30">
        <v>0.4834</v>
      </c>
      <c r="BA751" s="30">
        <v>0.2041</v>
      </c>
      <c r="BB751" s="37">
        <v>6</v>
      </c>
      <c r="BC751" s="29">
        <v>40</v>
      </c>
      <c r="BD751" s="38" t="s">
        <v>3350</v>
      </c>
      <c r="BE751" s="39">
        <v>144.66722660590901</v>
      </c>
      <c r="BF751" s="39">
        <v>-37.541118334196803</v>
      </c>
      <c r="BG751" s="40">
        <f t="shared" si="132"/>
        <v>52</v>
      </c>
      <c r="BH751" s="40">
        <f t="shared" si="133"/>
        <v>67</v>
      </c>
      <c r="BI751" s="40">
        <f t="shared" si="134"/>
        <v>60</v>
      </c>
      <c r="BJ751" s="40">
        <f t="shared" si="135"/>
        <v>39</v>
      </c>
      <c r="BK751" s="40">
        <f t="shared" si="136"/>
        <v>100</v>
      </c>
      <c r="BL751" s="40">
        <f t="shared" si="137"/>
        <v>55</v>
      </c>
      <c r="BM751" s="41">
        <f t="shared" si="138"/>
        <v>89</v>
      </c>
      <c r="BN751" s="40">
        <f t="shared" si="139"/>
        <v>100</v>
      </c>
      <c r="BO751" s="41">
        <f t="shared" si="140"/>
        <v>100</v>
      </c>
      <c r="BP751" s="41">
        <f t="shared" si="141"/>
        <v>52</v>
      </c>
      <c r="BQ751" s="41">
        <f t="shared" si="142"/>
        <v>60</v>
      </c>
      <c r="BR751" s="41">
        <f t="shared" si="143"/>
        <v>56</v>
      </c>
    </row>
    <row r="752" spans="2:70" x14ac:dyDescent="0.3">
      <c r="B752" s="12" t="s">
        <v>1476</v>
      </c>
      <c r="C752" s="12">
        <v>210051242</v>
      </c>
      <c r="D752" s="12" t="s">
        <v>312</v>
      </c>
      <c r="E752" s="12" t="s">
        <v>127</v>
      </c>
      <c r="F752" s="12" t="s">
        <v>738</v>
      </c>
      <c r="G752" s="12" t="s">
        <v>92</v>
      </c>
      <c r="H752" s="12" t="s">
        <v>5013</v>
      </c>
      <c r="I752" s="28">
        <v>465120</v>
      </c>
      <c r="J752" s="28">
        <v>463029</v>
      </c>
      <c r="K752" s="28">
        <v>460000</v>
      </c>
      <c r="L752" s="28">
        <v>436000</v>
      </c>
      <c r="M752" s="28">
        <v>430000</v>
      </c>
      <c r="N752" s="28">
        <v>441000</v>
      </c>
      <c r="O752" s="29">
        <v>37</v>
      </c>
      <c r="P752" s="29">
        <v>38</v>
      </c>
      <c r="Q752" s="29">
        <v>47</v>
      </c>
      <c r="R752" s="28">
        <v>500</v>
      </c>
      <c r="S752" s="28">
        <v>430</v>
      </c>
      <c r="T752" s="30">
        <v>3.3</v>
      </c>
      <c r="U752" s="30">
        <v>0.19999999999999973</v>
      </c>
      <c r="V752" s="30">
        <v>3.1</v>
      </c>
      <c r="W752" s="30">
        <v>2.7</v>
      </c>
      <c r="X752" s="31">
        <v>5.5899552803577571E-2</v>
      </c>
      <c r="Y752" s="30">
        <v>8.9</v>
      </c>
      <c r="Z752" s="30">
        <v>0.70000000000000107</v>
      </c>
      <c r="AA752" s="30">
        <v>8.1999999999999993</v>
      </c>
      <c r="AB752" s="30">
        <v>6.5</v>
      </c>
      <c r="AC752" s="32">
        <v>0.38091175036567526</v>
      </c>
      <c r="AD752" s="30">
        <v>6.8142182050031881</v>
      </c>
      <c r="AE752" s="12">
        <v>113</v>
      </c>
      <c r="AF752" s="12">
        <v>106</v>
      </c>
      <c r="AG752" s="12">
        <v>142</v>
      </c>
      <c r="AH752" s="33">
        <v>3.1267605633802815</v>
      </c>
      <c r="AI752" s="34">
        <v>450000</v>
      </c>
      <c r="AJ752" s="34">
        <v>454500</v>
      </c>
      <c r="AK752" s="34">
        <v>455000</v>
      </c>
      <c r="AL752" s="35">
        <v>-9.9009900990099011E-3</v>
      </c>
      <c r="AM752" s="35">
        <v>-1.098901098901099E-2</v>
      </c>
      <c r="AN752" s="12">
        <v>3.4</v>
      </c>
      <c r="AO752" s="33">
        <v>0.29999999999999982</v>
      </c>
      <c r="AP752" s="12">
        <v>3.1</v>
      </c>
      <c r="AQ752" s="34">
        <v>485</v>
      </c>
      <c r="AR752" s="34">
        <v>440</v>
      </c>
      <c r="AS752" s="31">
        <v>0.10227272727272728</v>
      </c>
      <c r="AT752" s="36">
        <v>1312.64</v>
      </c>
      <c r="AU752" s="30">
        <v>0.69420000000000004</v>
      </c>
      <c r="AV752" s="30">
        <v>0.30580000000000002</v>
      </c>
      <c r="AW752" s="30">
        <v>0.69540000000000002</v>
      </c>
      <c r="AX752" s="30">
        <v>0.18870000000000001</v>
      </c>
      <c r="AY752" s="30">
        <v>0.2261</v>
      </c>
      <c r="AZ752" s="30">
        <v>0.25430000000000003</v>
      </c>
      <c r="BA752" s="30">
        <v>0.48060000000000003</v>
      </c>
      <c r="BB752" s="37">
        <v>2</v>
      </c>
      <c r="BC752" s="29">
        <v>15</v>
      </c>
      <c r="BD752" s="38" t="s">
        <v>3808</v>
      </c>
      <c r="BE752" s="39">
        <v>144.929610815719</v>
      </c>
      <c r="BF752" s="39">
        <v>-37.681674724342201</v>
      </c>
      <c r="BG752" s="40">
        <f t="shared" si="132"/>
        <v>62</v>
      </c>
      <c r="BH752" s="40">
        <f t="shared" si="133"/>
        <v>60</v>
      </c>
      <c r="BI752" s="40">
        <f t="shared" si="134"/>
        <v>86</v>
      </c>
      <c r="BJ752" s="40">
        <f t="shared" si="135"/>
        <v>1</v>
      </c>
      <c r="BK752" s="40">
        <f t="shared" si="136"/>
        <v>100</v>
      </c>
      <c r="BL752" s="40">
        <f t="shared" si="137"/>
        <v>40</v>
      </c>
      <c r="BM752" s="41">
        <f t="shared" si="138"/>
        <v>100</v>
      </c>
      <c r="BN752" s="40">
        <f t="shared" si="139"/>
        <v>82</v>
      </c>
      <c r="BO752" s="41">
        <f t="shared" si="140"/>
        <v>14</v>
      </c>
      <c r="BP752" s="41">
        <f t="shared" si="141"/>
        <v>1</v>
      </c>
      <c r="BQ752" s="41">
        <f t="shared" si="142"/>
        <v>20</v>
      </c>
      <c r="BR752" s="41">
        <f t="shared" si="143"/>
        <v>42</v>
      </c>
    </row>
    <row r="753" spans="2:70" x14ac:dyDescent="0.3">
      <c r="B753" s="12" t="s">
        <v>964</v>
      </c>
      <c r="C753" s="12">
        <v>210051243</v>
      </c>
      <c r="D753" s="12" t="s">
        <v>312</v>
      </c>
      <c r="E753" s="12" t="s">
        <v>127</v>
      </c>
      <c r="F753" s="12" t="s">
        <v>738</v>
      </c>
      <c r="G753" s="12" t="s">
        <v>92</v>
      </c>
      <c r="H753" s="12" t="s">
        <v>5013</v>
      </c>
      <c r="I753" s="28">
        <v>390000</v>
      </c>
      <c r="J753" s="28">
        <v>390000</v>
      </c>
      <c r="K753" s="28">
        <v>430000</v>
      </c>
      <c r="L753" s="28">
        <v>346000</v>
      </c>
      <c r="M753" s="28">
        <v>346000</v>
      </c>
      <c r="N753" s="28">
        <v>470000</v>
      </c>
      <c r="O753" s="29">
        <v>46</v>
      </c>
      <c r="P753" s="29">
        <v>35</v>
      </c>
      <c r="Q753" s="29">
        <v>38</v>
      </c>
      <c r="R753" s="28">
        <v>420</v>
      </c>
      <c r="S753" s="28">
        <v>360</v>
      </c>
      <c r="T753" s="30">
        <v>1.7</v>
      </c>
      <c r="U753" s="30">
        <v>0</v>
      </c>
      <c r="V753" s="30">
        <v>1.7</v>
      </c>
      <c r="W753" s="30">
        <v>0.9</v>
      </c>
      <c r="X753" s="31">
        <v>5.6000000000000001E-2</v>
      </c>
      <c r="Y753" s="30">
        <v>3.4</v>
      </c>
      <c r="Z753" s="30">
        <v>0</v>
      </c>
      <c r="AA753" s="30">
        <v>3.4</v>
      </c>
      <c r="AB753" s="30">
        <v>2.5</v>
      </c>
      <c r="AC753" s="32">
        <v>0.33967391304347827</v>
      </c>
      <c r="AD753" s="30">
        <v>6.0656055900621118</v>
      </c>
      <c r="AE753" s="12">
        <v>113</v>
      </c>
      <c r="AF753" s="12">
        <v>106</v>
      </c>
      <c r="AG753" s="12">
        <v>142</v>
      </c>
      <c r="AH753" s="33">
        <v>3.1267605633802815</v>
      </c>
      <c r="AI753" s="34">
        <v>450000</v>
      </c>
      <c r="AJ753" s="34">
        <v>454500</v>
      </c>
      <c r="AK753" s="34">
        <v>455000</v>
      </c>
      <c r="AL753" s="35">
        <v>-9.9009900990099011E-3</v>
      </c>
      <c r="AM753" s="35">
        <v>-1.098901098901099E-2</v>
      </c>
      <c r="AN753" s="12">
        <v>3.4</v>
      </c>
      <c r="AO753" s="33">
        <v>0.29999999999999982</v>
      </c>
      <c r="AP753" s="12">
        <v>3.1</v>
      </c>
      <c r="AQ753" s="34">
        <v>485</v>
      </c>
      <c r="AR753" s="34">
        <v>440</v>
      </c>
      <c r="AS753" s="31">
        <v>0.10227272727272728</v>
      </c>
      <c r="AT753" s="36">
        <v>1236.48</v>
      </c>
      <c r="AU753" s="30">
        <v>0.73719999999999997</v>
      </c>
      <c r="AV753" s="30">
        <v>0.26279999999999998</v>
      </c>
      <c r="AW753" s="30">
        <v>0.85470000000000002</v>
      </c>
      <c r="AX753" s="30">
        <v>5.0700000000000002E-2</v>
      </c>
      <c r="AY753" s="30">
        <v>0.34300000000000003</v>
      </c>
      <c r="AZ753" s="30">
        <v>0.313</v>
      </c>
      <c r="BA753" s="30">
        <v>0.29520000000000002</v>
      </c>
      <c r="BB753" s="37">
        <v>2</v>
      </c>
      <c r="BC753" s="29">
        <v>16</v>
      </c>
      <c r="BD753" s="38" t="s">
        <v>3351</v>
      </c>
      <c r="BE753" s="39">
        <v>144.948883016938</v>
      </c>
      <c r="BF753" s="39">
        <v>-37.666991088778502</v>
      </c>
      <c r="BG753" s="40">
        <f t="shared" si="132"/>
        <v>88</v>
      </c>
      <c r="BH753" s="40">
        <f t="shared" si="133"/>
        <v>60</v>
      </c>
      <c r="BI753" s="40">
        <f t="shared" si="134"/>
        <v>86</v>
      </c>
      <c r="BJ753" s="40">
        <f t="shared" si="135"/>
        <v>1</v>
      </c>
      <c r="BK753" s="40">
        <f t="shared" si="136"/>
        <v>100</v>
      </c>
      <c r="BL753" s="40">
        <f t="shared" si="137"/>
        <v>65</v>
      </c>
      <c r="BM753" s="41">
        <f t="shared" si="138"/>
        <v>100</v>
      </c>
      <c r="BN753" s="40">
        <f t="shared" si="139"/>
        <v>89</v>
      </c>
      <c r="BO753" s="41">
        <f t="shared" si="140"/>
        <v>41</v>
      </c>
      <c r="BP753" s="41">
        <f t="shared" si="141"/>
        <v>60</v>
      </c>
      <c r="BQ753" s="41">
        <f t="shared" si="142"/>
        <v>20</v>
      </c>
      <c r="BR753" s="41">
        <f t="shared" si="143"/>
        <v>53</v>
      </c>
    </row>
    <row r="754" spans="2:70" x14ac:dyDescent="0.3">
      <c r="B754" s="12" t="s">
        <v>523</v>
      </c>
      <c r="C754" s="12">
        <v>210051245</v>
      </c>
      <c r="D754" s="12" t="s">
        <v>312</v>
      </c>
      <c r="E754" s="12" t="s">
        <v>127</v>
      </c>
      <c r="F754" s="12" t="s">
        <v>738</v>
      </c>
      <c r="G754" s="12" t="s">
        <v>92</v>
      </c>
      <c r="H754" s="12" t="s">
        <v>5013</v>
      </c>
      <c r="I754" s="28">
        <v>521000</v>
      </c>
      <c r="J754" s="28">
        <v>530000</v>
      </c>
      <c r="K754" s="28">
        <v>550000</v>
      </c>
      <c r="L754" s="28">
        <v>555500</v>
      </c>
      <c r="M754" s="28">
        <v>550000</v>
      </c>
      <c r="N754" s="28">
        <v>520000</v>
      </c>
      <c r="O754" s="29">
        <v>30</v>
      </c>
      <c r="P754" s="29">
        <v>30</v>
      </c>
      <c r="Q754" s="29">
        <v>25</v>
      </c>
      <c r="R754" s="28">
        <v>550</v>
      </c>
      <c r="S754" s="28">
        <v>500</v>
      </c>
      <c r="T754" s="30">
        <v>2.2999999999999998</v>
      </c>
      <c r="U754" s="30">
        <v>-0.10000000000000009</v>
      </c>
      <c r="V754" s="30">
        <v>2.4</v>
      </c>
      <c r="W754" s="30">
        <v>2.2000000000000002</v>
      </c>
      <c r="X754" s="31">
        <v>5.4894433781190022E-2</v>
      </c>
      <c r="Y754" s="30">
        <v>5.7</v>
      </c>
      <c r="Z754" s="30">
        <v>0.10000000000000053</v>
      </c>
      <c r="AA754" s="30">
        <v>5.6</v>
      </c>
      <c r="AB754" s="30">
        <v>4.8</v>
      </c>
      <c r="AC754" s="32">
        <v>0.30691964285714279</v>
      </c>
      <c r="AD754" s="30">
        <v>5.5910885989010977</v>
      </c>
      <c r="AE754" s="12">
        <v>113</v>
      </c>
      <c r="AF754" s="12">
        <v>106</v>
      </c>
      <c r="AG754" s="12">
        <v>142</v>
      </c>
      <c r="AH754" s="33">
        <v>3.1267605633802815</v>
      </c>
      <c r="AI754" s="34">
        <v>450000</v>
      </c>
      <c r="AJ754" s="34">
        <v>454500</v>
      </c>
      <c r="AK754" s="34">
        <v>455000</v>
      </c>
      <c r="AL754" s="35">
        <v>-9.9009900990099011E-3</v>
      </c>
      <c r="AM754" s="35">
        <v>-1.098901098901099E-2</v>
      </c>
      <c r="AN754" s="12">
        <v>3.4</v>
      </c>
      <c r="AO754" s="33">
        <v>0.29999999999999982</v>
      </c>
      <c r="AP754" s="12">
        <v>3.1</v>
      </c>
      <c r="AQ754" s="34">
        <v>485</v>
      </c>
      <c r="AR754" s="34">
        <v>440</v>
      </c>
      <c r="AS754" s="31">
        <v>0.10227272727272728</v>
      </c>
      <c r="AT754" s="36">
        <v>1792.0000000000002</v>
      </c>
      <c r="AU754" s="30">
        <v>0.75870000000000004</v>
      </c>
      <c r="AV754" s="30">
        <v>0.24129999999999999</v>
      </c>
      <c r="AW754" s="30">
        <v>0.89219999999999999</v>
      </c>
      <c r="AX754" s="30">
        <v>0.104</v>
      </c>
      <c r="AY754" s="30">
        <v>0.3916</v>
      </c>
      <c r="AZ754" s="30">
        <v>0.38179999999999997</v>
      </c>
      <c r="BA754" s="30">
        <v>0.20150000000000001</v>
      </c>
      <c r="BB754" s="37">
        <v>3</v>
      </c>
      <c r="BC754" s="29">
        <v>16</v>
      </c>
      <c r="BD754" s="38" t="s">
        <v>3003</v>
      </c>
      <c r="BE754" s="39">
        <v>144.89022918573201</v>
      </c>
      <c r="BF754" s="39">
        <v>-37.684177122670299</v>
      </c>
      <c r="BG754" s="40">
        <f t="shared" si="132"/>
        <v>79</v>
      </c>
      <c r="BH754" s="40">
        <f t="shared" si="133"/>
        <v>60</v>
      </c>
      <c r="BI754" s="40">
        <f t="shared" si="134"/>
        <v>86</v>
      </c>
      <c r="BJ754" s="40">
        <f t="shared" si="135"/>
        <v>1</v>
      </c>
      <c r="BK754" s="40">
        <f t="shared" si="136"/>
        <v>100</v>
      </c>
      <c r="BL754" s="40">
        <f t="shared" si="137"/>
        <v>76</v>
      </c>
      <c r="BM754" s="41">
        <f t="shared" si="138"/>
        <v>100</v>
      </c>
      <c r="BN754" s="40">
        <f t="shared" si="139"/>
        <v>94</v>
      </c>
      <c r="BO754" s="41">
        <f t="shared" si="140"/>
        <v>62</v>
      </c>
      <c r="BP754" s="41">
        <f t="shared" si="141"/>
        <v>22</v>
      </c>
      <c r="BQ754" s="41">
        <f t="shared" si="142"/>
        <v>30</v>
      </c>
      <c r="BR754" s="41">
        <f t="shared" si="143"/>
        <v>52</v>
      </c>
    </row>
    <row r="755" spans="2:70" x14ac:dyDescent="0.3">
      <c r="B755" s="12" t="s">
        <v>451</v>
      </c>
      <c r="C755" s="12">
        <v>210051246</v>
      </c>
      <c r="D755" s="12" t="s">
        <v>312</v>
      </c>
      <c r="E755" s="12" t="s">
        <v>127</v>
      </c>
      <c r="F755" s="12" t="s">
        <v>738</v>
      </c>
      <c r="G755" s="12" t="s">
        <v>92</v>
      </c>
      <c r="H755" s="12" t="s">
        <v>5013</v>
      </c>
      <c r="I755" s="28">
        <v>559900</v>
      </c>
      <c r="J755" s="28">
        <v>559900</v>
      </c>
      <c r="K755" s="28">
        <v>590000</v>
      </c>
      <c r="L755" s="28">
        <v>585000</v>
      </c>
      <c r="M755" s="28">
        <v>571000</v>
      </c>
      <c r="N755" s="28">
        <v>615000</v>
      </c>
      <c r="O755" s="29">
        <v>45</v>
      </c>
      <c r="P755" s="29">
        <v>45</v>
      </c>
      <c r="Q755" s="29">
        <v>24</v>
      </c>
      <c r="R755" s="28">
        <v>540</v>
      </c>
      <c r="S755" s="28">
        <v>500</v>
      </c>
      <c r="T755" s="30">
        <v>6.6</v>
      </c>
      <c r="U755" s="30">
        <v>0</v>
      </c>
      <c r="V755" s="30">
        <v>6.6</v>
      </c>
      <c r="W755" s="30">
        <v>5.6</v>
      </c>
      <c r="X755" s="31">
        <v>5.0151812823718521E-2</v>
      </c>
      <c r="Y755" s="30">
        <v>17.399999999999999</v>
      </c>
      <c r="Z755" s="30">
        <v>0</v>
      </c>
      <c r="AA755" s="30">
        <v>17.399999999999999</v>
      </c>
      <c r="AB755" s="30">
        <v>13.5</v>
      </c>
      <c r="AC755" s="32">
        <v>0.21428571428571425</v>
      </c>
      <c r="AD755" s="30">
        <v>4.2727411477411472</v>
      </c>
      <c r="AE755" s="12">
        <v>113</v>
      </c>
      <c r="AF755" s="12">
        <v>106</v>
      </c>
      <c r="AG755" s="12">
        <v>142</v>
      </c>
      <c r="AH755" s="33">
        <v>3.1267605633802815</v>
      </c>
      <c r="AI755" s="34">
        <v>450000</v>
      </c>
      <c r="AJ755" s="34">
        <v>454500</v>
      </c>
      <c r="AK755" s="34">
        <v>455000</v>
      </c>
      <c r="AL755" s="35">
        <v>-9.9009900990099011E-3</v>
      </c>
      <c r="AM755" s="35">
        <v>-1.098901098901099E-2</v>
      </c>
      <c r="AN755" s="12">
        <v>3.4</v>
      </c>
      <c r="AO755" s="33">
        <v>0.29999999999999982</v>
      </c>
      <c r="AP755" s="12">
        <v>3.1</v>
      </c>
      <c r="AQ755" s="34">
        <v>485</v>
      </c>
      <c r="AR755" s="34">
        <v>440</v>
      </c>
      <c r="AS755" s="31">
        <v>0.10227272727272728</v>
      </c>
      <c r="AT755" s="36">
        <v>2520.0000000000005</v>
      </c>
      <c r="AU755" s="30">
        <v>0.89639999999999997</v>
      </c>
      <c r="AV755" s="30">
        <v>0.1036</v>
      </c>
      <c r="AW755" s="30">
        <v>0.96819999999999995</v>
      </c>
      <c r="AX755" s="30">
        <v>2.9000000000000001E-2</v>
      </c>
      <c r="AY755" s="30">
        <v>0.32250000000000001</v>
      </c>
      <c r="AZ755" s="30">
        <v>0.53249999999999997</v>
      </c>
      <c r="BA755" s="30">
        <v>0.1215</v>
      </c>
      <c r="BB755" s="37">
        <v>7</v>
      </c>
      <c r="BC755" s="29">
        <v>25</v>
      </c>
      <c r="BD755" s="38" t="s">
        <v>2947</v>
      </c>
      <c r="BE755" s="39">
        <v>144.84602291398201</v>
      </c>
      <c r="BF755" s="39">
        <v>-37.613433819429702</v>
      </c>
      <c r="BG755" s="40">
        <f t="shared" si="132"/>
        <v>8</v>
      </c>
      <c r="BH755" s="40">
        <f t="shared" si="133"/>
        <v>60</v>
      </c>
      <c r="BI755" s="40">
        <f t="shared" si="134"/>
        <v>86</v>
      </c>
      <c r="BJ755" s="40">
        <f t="shared" si="135"/>
        <v>1</v>
      </c>
      <c r="BK755" s="40">
        <f t="shared" si="136"/>
        <v>100</v>
      </c>
      <c r="BL755" s="40">
        <f t="shared" si="137"/>
        <v>61</v>
      </c>
      <c r="BM755" s="41">
        <f t="shared" si="138"/>
        <v>100</v>
      </c>
      <c r="BN755" s="40">
        <f t="shared" si="139"/>
        <v>100</v>
      </c>
      <c r="BO755" s="41">
        <f t="shared" si="140"/>
        <v>100</v>
      </c>
      <c r="BP755" s="41">
        <f t="shared" si="141"/>
        <v>1</v>
      </c>
      <c r="BQ755" s="41">
        <f t="shared" si="142"/>
        <v>70</v>
      </c>
      <c r="BR755" s="41">
        <f t="shared" si="143"/>
        <v>49</v>
      </c>
    </row>
    <row r="756" spans="2:70" x14ac:dyDescent="0.3">
      <c r="B756" s="12" t="s">
        <v>1201</v>
      </c>
      <c r="C756" s="12">
        <v>210051247</v>
      </c>
      <c r="D756" s="12" t="s">
        <v>312</v>
      </c>
      <c r="E756" s="12" t="s">
        <v>127</v>
      </c>
      <c r="F756" s="12" t="s">
        <v>738</v>
      </c>
      <c r="G756" s="12" t="s">
        <v>92</v>
      </c>
      <c r="H756" s="12" t="s">
        <v>5013</v>
      </c>
      <c r="I756" s="28">
        <v>470000</v>
      </c>
      <c r="J756" s="28">
        <v>472500</v>
      </c>
      <c r="K756" s="28">
        <v>475200</v>
      </c>
      <c r="L756" s="28">
        <v>470000</v>
      </c>
      <c r="M756" s="28">
        <v>462500</v>
      </c>
      <c r="N756" s="28">
        <v>461500</v>
      </c>
      <c r="O756" s="29">
        <v>37</v>
      </c>
      <c r="P756" s="29">
        <v>39</v>
      </c>
      <c r="Q756" s="29">
        <v>68</v>
      </c>
      <c r="R756" s="28">
        <v>490</v>
      </c>
      <c r="S756" s="28">
        <v>420</v>
      </c>
      <c r="T756" s="30">
        <v>3</v>
      </c>
      <c r="U756" s="30">
        <v>-0.10000000000000009</v>
      </c>
      <c r="V756" s="30">
        <v>3.1</v>
      </c>
      <c r="W756" s="30">
        <v>2.8</v>
      </c>
      <c r="X756" s="31">
        <v>5.4212765957446805E-2</v>
      </c>
      <c r="Y756" s="30">
        <v>4</v>
      </c>
      <c r="Z756" s="30">
        <v>0</v>
      </c>
      <c r="AA756" s="30">
        <v>4</v>
      </c>
      <c r="AB756" s="30">
        <v>4.7</v>
      </c>
      <c r="AC756" s="32">
        <v>0.34340659340659341</v>
      </c>
      <c r="AD756" s="30">
        <v>6.3344230337950895</v>
      </c>
      <c r="AE756" s="12">
        <v>113</v>
      </c>
      <c r="AF756" s="12">
        <v>106</v>
      </c>
      <c r="AG756" s="12">
        <v>142</v>
      </c>
      <c r="AH756" s="33">
        <v>3.1267605633802815</v>
      </c>
      <c r="AI756" s="34">
        <v>450000</v>
      </c>
      <c r="AJ756" s="34">
        <v>454500</v>
      </c>
      <c r="AK756" s="34">
        <v>455000</v>
      </c>
      <c r="AL756" s="35">
        <v>-9.9009900990099011E-3</v>
      </c>
      <c r="AM756" s="35">
        <v>-1.098901098901099E-2</v>
      </c>
      <c r="AN756" s="12">
        <v>3.4</v>
      </c>
      <c r="AO756" s="33">
        <v>0.29999999999999982</v>
      </c>
      <c r="AP756" s="12">
        <v>3.1</v>
      </c>
      <c r="AQ756" s="34">
        <v>485</v>
      </c>
      <c r="AR756" s="34">
        <v>440</v>
      </c>
      <c r="AS756" s="31">
        <v>0.10227272727272728</v>
      </c>
      <c r="AT756" s="36">
        <v>1426.88</v>
      </c>
      <c r="AU756" s="30">
        <v>0.82340000000000002</v>
      </c>
      <c r="AV756" s="30">
        <v>0.17660000000000001</v>
      </c>
      <c r="AW756" s="30">
        <v>0.82240000000000002</v>
      </c>
      <c r="AX756" s="30">
        <v>0.16539999999999999</v>
      </c>
      <c r="AY756" s="30">
        <v>0.26690000000000003</v>
      </c>
      <c r="AZ756" s="30">
        <v>0.3856</v>
      </c>
      <c r="BA756" s="30">
        <v>0.30549999999999999</v>
      </c>
      <c r="BB756" s="37">
        <v>1</v>
      </c>
      <c r="BC756" s="29">
        <v>19</v>
      </c>
      <c r="BD756" s="38" t="s">
        <v>3553</v>
      </c>
      <c r="BE756" s="39">
        <v>144.91992918974</v>
      </c>
      <c r="BF756" s="39">
        <v>-37.649586959197201</v>
      </c>
      <c r="BG756" s="40">
        <f t="shared" si="132"/>
        <v>67</v>
      </c>
      <c r="BH756" s="40">
        <f t="shared" si="133"/>
        <v>60</v>
      </c>
      <c r="BI756" s="40">
        <f t="shared" si="134"/>
        <v>86</v>
      </c>
      <c r="BJ756" s="40">
        <f t="shared" si="135"/>
        <v>1</v>
      </c>
      <c r="BK756" s="40">
        <f t="shared" si="136"/>
        <v>100</v>
      </c>
      <c r="BL756" s="40">
        <f t="shared" si="137"/>
        <v>49</v>
      </c>
      <c r="BM756" s="41">
        <f t="shared" si="138"/>
        <v>100</v>
      </c>
      <c r="BN756" s="40">
        <f t="shared" si="139"/>
        <v>87</v>
      </c>
      <c r="BO756" s="41">
        <f t="shared" si="140"/>
        <v>38</v>
      </c>
      <c r="BP756" s="41">
        <f t="shared" si="141"/>
        <v>51</v>
      </c>
      <c r="BQ756" s="41">
        <f t="shared" si="142"/>
        <v>10</v>
      </c>
      <c r="BR756" s="41">
        <f t="shared" si="143"/>
        <v>48</v>
      </c>
    </row>
    <row r="757" spans="2:70" x14ac:dyDescent="0.3">
      <c r="B757" s="12" t="s">
        <v>965</v>
      </c>
      <c r="C757" s="12">
        <v>210051250</v>
      </c>
      <c r="D757" s="12" t="s">
        <v>312</v>
      </c>
      <c r="E757" s="12" t="s">
        <v>127</v>
      </c>
      <c r="F757" s="12" t="s">
        <v>738</v>
      </c>
      <c r="G757" s="12" t="s">
        <v>92</v>
      </c>
      <c r="H757" s="12" t="s">
        <v>5013</v>
      </c>
      <c r="I757" s="28">
        <v>510000</v>
      </c>
      <c r="J757" s="28">
        <v>540000</v>
      </c>
      <c r="K757" s="28">
        <v>540000</v>
      </c>
      <c r="L757" s="28">
        <v>535000</v>
      </c>
      <c r="M757" s="28">
        <v>540000</v>
      </c>
      <c r="N757" s="28">
        <v>510000</v>
      </c>
      <c r="O757" s="29">
        <v>28</v>
      </c>
      <c r="P757" s="29">
        <v>28</v>
      </c>
      <c r="Q757" s="29">
        <v>28</v>
      </c>
      <c r="R757" s="28">
        <v>530</v>
      </c>
      <c r="S757" s="28">
        <v>460</v>
      </c>
      <c r="T757" s="30">
        <v>3</v>
      </c>
      <c r="U757" s="30">
        <v>-0.10000000000000009</v>
      </c>
      <c r="V757" s="30">
        <v>3.1</v>
      </c>
      <c r="W757" s="30">
        <v>2.8</v>
      </c>
      <c r="X757" s="31">
        <v>5.4039215686274511E-2</v>
      </c>
      <c r="Y757" s="30">
        <v>8.6999999999999993</v>
      </c>
      <c r="Z757" s="30">
        <v>-0.30000000000000071</v>
      </c>
      <c r="AA757" s="30">
        <v>9</v>
      </c>
      <c r="AB757" s="30">
        <v>8.4</v>
      </c>
      <c r="AC757" s="32">
        <v>0.337047212047212</v>
      </c>
      <c r="AD757" s="30">
        <v>6.2370855640086402</v>
      </c>
      <c r="AE757" s="12">
        <v>113</v>
      </c>
      <c r="AF757" s="12">
        <v>106</v>
      </c>
      <c r="AG757" s="12">
        <v>142</v>
      </c>
      <c r="AH757" s="33">
        <v>3.1267605633802815</v>
      </c>
      <c r="AI757" s="34">
        <v>450000</v>
      </c>
      <c r="AJ757" s="34">
        <v>454500</v>
      </c>
      <c r="AK757" s="34">
        <v>455000</v>
      </c>
      <c r="AL757" s="35">
        <v>-9.9009900990099011E-3</v>
      </c>
      <c r="AM757" s="35">
        <v>-1.098901098901099E-2</v>
      </c>
      <c r="AN757" s="12">
        <v>3.4</v>
      </c>
      <c r="AO757" s="33">
        <v>0.29999999999999982</v>
      </c>
      <c r="AP757" s="12">
        <v>3.1</v>
      </c>
      <c r="AQ757" s="34">
        <v>485</v>
      </c>
      <c r="AR757" s="34">
        <v>440</v>
      </c>
      <c r="AS757" s="31">
        <v>0.10227272727272728</v>
      </c>
      <c r="AT757" s="36">
        <v>1572.4800000000002</v>
      </c>
      <c r="AU757" s="30">
        <v>0.64059999999999995</v>
      </c>
      <c r="AV757" s="30">
        <v>0.3594</v>
      </c>
      <c r="AW757" s="30">
        <v>0.60150000000000003</v>
      </c>
      <c r="AX757" s="30">
        <v>0.39779999999999999</v>
      </c>
      <c r="AY757" s="30">
        <v>0.31990000000000002</v>
      </c>
      <c r="AZ757" s="30">
        <v>0.31</v>
      </c>
      <c r="BA757" s="30">
        <v>0.33589999999999998</v>
      </c>
      <c r="BB757" s="37">
        <v>4.5</v>
      </c>
      <c r="BC757" s="29">
        <v>15</v>
      </c>
      <c r="BD757" s="38" t="s">
        <v>3352</v>
      </c>
      <c r="BE757" s="39">
        <v>144.87782572173799</v>
      </c>
      <c r="BF757" s="39">
        <v>-37.694597341055598</v>
      </c>
      <c r="BG757" s="40">
        <f t="shared" si="132"/>
        <v>67</v>
      </c>
      <c r="BH757" s="40">
        <f t="shared" si="133"/>
        <v>60</v>
      </c>
      <c r="BI757" s="40">
        <f t="shared" si="134"/>
        <v>86</v>
      </c>
      <c r="BJ757" s="40">
        <f t="shared" si="135"/>
        <v>1</v>
      </c>
      <c r="BK757" s="40">
        <f t="shared" si="136"/>
        <v>100</v>
      </c>
      <c r="BL757" s="40">
        <f t="shared" si="137"/>
        <v>60</v>
      </c>
      <c r="BM757" s="41">
        <f t="shared" si="138"/>
        <v>100</v>
      </c>
      <c r="BN757" s="40">
        <f t="shared" si="139"/>
        <v>88</v>
      </c>
      <c r="BO757" s="41">
        <f t="shared" si="140"/>
        <v>43</v>
      </c>
      <c r="BP757" s="41">
        <f t="shared" si="141"/>
        <v>1</v>
      </c>
      <c r="BQ757" s="41">
        <f t="shared" si="142"/>
        <v>45</v>
      </c>
      <c r="BR757" s="41">
        <f t="shared" si="143"/>
        <v>48</v>
      </c>
    </row>
    <row r="758" spans="2:70" x14ac:dyDescent="0.3">
      <c r="B758" s="12" t="s">
        <v>860</v>
      </c>
      <c r="C758" s="12">
        <v>210051441</v>
      </c>
      <c r="D758" s="12" t="s">
        <v>312</v>
      </c>
      <c r="E758" s="12" t="s">
        <v>127</v>
      </c>
      <c r="F758" s="12" t="s">
        <v>738</v>
      </c>
      <c r="G758" s="12" t="s">
        <v>92</v>
      </c>
      <c r="H758" s="12" t="s">
        <v>5013</v>
      </c>
      <c r="I758" s="28">
        <v>470400</v>
      </c>
      <c r="J758" s="28">
        <v>489600</v>
      </c>
      <c r="K758" s="28">
        <v>440000</v>
      </c>
      <c r="L758" s="28">
        <v>465000</v>
      </c>
      <c r="M758" s="28">
        <v>450000</v>
      </c>
      <c r="N758" s="28">
        <v>425000</v>
      </c>
      <c r="O758" s="29">
        <v>59</v>
      </c>
      <c r="P758" s="29">
        <v>50</v>
      </c>
      <c r="Q758" s="29">
        <v>26</v>
      </c>
      <c r="R758" s="28">
        <v>480</v>
      </c>
      <c r="S758" s="28">
        <v>460</v>
      </c>
      <c r="T758" s="30">
        <v>2.4</v>
      </c>
      <c r="U758" s="30">
        <v>-0.39999999999999991</v>
      </c>
      <c r="V758" s="30">
        <v>2.8</v>
      </c>
      <c r="W758" s="30">
        <v>2.4</v>
      </c>
      <c r="X758" s="31">
        <v>5.3061224489795916E-2</v>
      </c>
      <c r="Y758" s="30">
        <v>6.2</v>
      </c>
      <c r="Z758" s="30">
        <v>0.29999999999999982</v>
      </c>
      <c r="AA758" s="30">
        <v>5.9</v>
      </c>
      <c r="AB758" s="30">
        <v>8</v>
      </c>
      <c r="AC758" s="32">
        <v>0.2813994934809117</v>
      </c>
      <c r="AD758" s="30">
        <v>5.303298146371028</v>
      </c>
      <c r="AE758" s="12">
        <v>113</v>
      </c>
      <c r="AF758" s="12">
        <v>106</v>
      </c>
      <c r="AG758" s="12">
        <v>142</v>
      </c>
      <c r="AH758" s="33">
        <v>3.1267605633802815</v>
      </c>
      <c r="AI758" s="34">
        <v>450000</v>
      </c>
      <c r="AJ758" s="34">
        <v>454500</v>
      </c>
      <c r="AK758" s="34">
        <v>455000</v>
      </c>
      <c r="AL758" s="35">
        <v>-9.9009900990099011E-3</v>
      </c>
      <c r="AM758" s="35">
        <v>-1.098901098901099E-2</v>
      </c>
      <c r="AN758" s="12">
        <v>3.4</v>
      </c>
      <c r="AO758" s="33">
        <v>0.29999999999999982</v>
      </c>
      <c r="AP758" s="12">
        <v>3.1</v>
      </c>
      <c r="AQ758" s="34">
        <v>485</v>
      </c>
      <c r="AR758" s="34">
        <v>440</v>
      </c>
      <c r="AS758" s="31">
        <v>0.10227272727272728</v>
      </c>
      <c r="AT758" s="36">
        <v>1705.7600000000002</v>
      </c>
      <c r="AU758" s="30">
        <v>0.77980000000000005</v>
      </c>
      <c r="AV758" s="30">
        <v>0.22020000000000001</v>
      </c>
      <c r="AW758" s="30">
        <v>0.92249999999999999</v>
      </c>
      <c r="AX758" s="30">
        <v>3.9300000000000002E-2</v>
      </c>
      <c r="AY758" s="30">
        <v>0.27860000000000001</v>
      </c>
      <c r="AZ758" s="30">
        <v>0.42080000000000001</v>
      </c>
      <c r="BA758" s="30">
        <v>0.27089999999999997</v>
      </c>
      <c r="BB758" s="37">
        <v>3</v>
      </c>
      <c r="BC758" s="29">
        <v>25</v>
      </c>
      <c r="BD758" s="38" t="s">
        <v>3263</v>
      </c>
      <c r="BE758" s="39">
        <v>144.934278148347</v>
      </c>
      <c r="BF758" s="39">
        <v>-37.593360708986403</v>
      </c>
      <c r="BG758" s="40">
        <f t="shared" si="132"/>
        <v>77</v>
      </c>
      <c r="BH758" s="40">
        <f t="shared" si="133"/>
        <v>60</v>
      </c>
      <c r="BI758" s="40">
        <f t="shared" si="134"/>
        <v>86</v>
      </c>
      <c r="BJ758" s="40">
        <f t="shared" si="135"/>
        <v>1</v>
      </c>
      <c r="BK758" s="40">
        <f t="shared" si="136"/>
        <v>100</v>
      </c>
      <c r="BL758" s="40">
        <f t="shared" si="137"/>
        <v>51</v>
      </c>
      <c r="BM758" s="41">
        <f t="shared" si="138"/>
        <v>100</v>
      </c>
      <c r="BN758" s="40">
        <f t="shared" si="139"/>
        <v>97</v>
      </c>
      <c r="BO758" s="41">
        <f t="shared" si="140"/>
        <v>79</v>
      </c>
      <c r="BP758" s="41">
        <f t="shared" si="141"/>
        <v>14</v>
      </c>
      <c r="BQ758" s="41">
        <f t="shared" si="142"/>
        <v>30</v>
      </c>
      <c r="BR758" s="41">
        <f t="shared" si="143"/>
        <v>51</v>
      </c>
    </row>
    <row r="759" spans="2:70" x14ac:dyDescent="0.3">
      <c r="B759" s="12" t="s">
        <v>966</v>
      </c>
      <c r="C759" s="12">
        <v>210051442</v>
      </c>
      <c r="D759" s="12" t="s">
        <v>312</v>
      </c>
      <c r="E759" s="12" t="s">
        <v>127</v>
      </c>
      <c r="F759" s="12" t="s">
        <v>738</v>
      </c>
      <c r="G759" s="12" t="s">
        <v>92</v>
      </c>
      <c r="H759" s="12" t="s">
        <v>5013</v>
      </c>
      <c r="I759" s="28">
        <v>380000</v>
      </c>
      <c r="J759" s="28">
        <v>380000</v>
      </c>
      <c r="K759" s="28">
        <v>380000</v>
      </c>
      <c r="L759" s="28">
        <v>385000</v>
      </c>
      <c r="M759" s="28">
        <v>380000</v>
      </c>
      <c r="N759" s="28">
        <v>379000</v>
      </c>
      <c r="O759" s="29">
        <v>28</v>
      </c>
      <c r="P759" s="29">
        <v>30</v>
      </c>
      <c r="Q759" s="29">
        <v>42</v>
      </c>
      <c r="R759" s="28">
        <v>430</v>
      </c>
      <c r="S759" s="28">
        <v>390</v>
      </c>
      <c r="T759" s="30">
        <v>9.6</v>
      </c>
      <c r="U759" s="30">
        <v>1.1999999999999993</v>
      </c>
      <c r="V759" s="30">
        <v>8.4</v>
      </c>
      <c r="W759" s="30">
        <v>7.5</v>
      </c>
      <c r="X759" s="31">
        <v>5.8842105263157897E-2</v>
      </c>
      <c r="Y759" s="30">
        <v>16.3</v>
      </c>
      <c r="Z759" s="30">
        <v>2.3000000000000007</v>
      </c>
      <c r="AA759" s="30">
        <v>14</v>
      </c>
      <c r="AB759" s="30">
        <v>15</v>
      </c>
      <c r="AC759" s="32">
        <v>0.19608200787976068</v>
      </c>
      <c r="AD759" s="30">
        <v>3.332341815487883</v>
      </c>
      <c r="AE759" s="12">
        <v>113</v>
      </c>
      <c r="AF759" s="12">
        <v>106</v>
      </c>
      <c r="AG759" s="12">
        <v>142</v>
      </c>
      <c r="AH759" s="33">
        <v>3.1267605633802815</v>
      </c>
      <c r="AI759" s="34">
        <v>450000</v>
      </c>
      <c r="AJ759" s="34">
        <v>454500</v>
      </c>
      <c r="AK759" s="34">
        <v>455000</v>
      </c>
      <c r="AL759" s="35">
        <v>-9.9009900990099011E-3</v>
      </c>
      <c r="AM759" s="35">
        <v>-1.098901098901099E-2</v>
      </c>
      <c r="AN759" s="12">
        <v>3.4</v>
      </c>
      <c r="AO759" s="33">
        <v>0.29999999999999982</v>
      </c>
      <c r="AP759" s="12">
        <v>3.1</v>
      </c>
      <c r="AQ759" s="34">
        <v>485</v>
      </c>
      <c r="AR759" s="34">
        <v>440</v>
      </c>
      <c r="AS759" s="31">
        <v>0.10227272727272728</v>
      </c>
      <c r="AT759" s="36">
        <v>2192.96</v>
      </c>
      <c r="AU759" s="30">
        <v>0.85550000000000004</v>
      </c>
      <c r="AV759" s="30">
        <v>0.14449999999999999</v>
      </c>
      <c r="AW759" s="30">
        <v>0.89600000000000002</v>
      </c>
      <c r="AX759" s="30">
        <v>9.2100000000000001E-2</v>
      </c>
      <c r="AY759" s="30">
        <v>0.1467</v>
      </c>
      <c r="AZ759" s="30">
        <v>0.56200000000000006</v>
      </c>
      <c r="BA759" s="30">
        <v>0.2717</v>
      </c>
      <c r="BB759" s="37">
        <v>3</v>
      </c>
      <c r="BC759" s="29">
        <v>27</v>
      </c>
      <c r="BD759" s="38" t="s">
        <v>3353</v>
      </c>
      <c r="BE759" s="39">
        <v>144.95228401912601</v>
      </c>
      <c r="BF759" s="39">
        <v>-37.568331130119503</v>
      </c>
      <c r="BG759" s="40">
        <f t="shared" si="132"/>
        <v>1</v>
      </c>
      <c r="BH759" s="40">
        <f t="shared" si="133"/>
        <v>60</v>
      </c>
      <c r="BI759" s="40">
        <f t="shared" si="134"/>
        <v>86</v>
      </c>
      <c r="BJ759" s="40">
        <f t="shared" si="135"/>
        <v>1</v>
      </c>
      <c r="BK759" s="40">
        <f t="shared" si="136"/>
        <v>100</v>
      </c>
      <c r="BL759" s="40">
        <f t="shared" si="137"/>
        <v>22</v>
      </c>
      <c r="BM759" s="41">
        <f t="shared" si="138"/>
        <v>100</v>
      </c>
      <c r="BN759" s="40">
        <f t="shared" si="139"/>
        <v>100</v>
      </c>
      <c r="BO759" s="41">
        <f t="shared" si="140"/>
        <v>100</v>
      </c>
      <c r="BP759" s="41">
        <f t="shared" si="141"/>
        <v>1</v>
      </c>
      <c r="BQ759" s="41">
        <f t="shared" si="142"/>
        <v>30</v>
      </c>
      <c r="BR759" s="41">
        <f t="shared" si="143"/>
        <v>42</v>
      </c>
    </row>
    <row r="760" spans="2:70" x14ac:dyDescent="0.3">
      <c r="B760" s="12" t="s">
        <v>1202</v>
      </c>
      <c r="C760" s="12">
        <v>210051443</v>
      </c>
      <c r="D760" s="12" t="s">
        <v>312</v>
      </c>
      <c r="E760" s="12" t="s">
        <v>127</v>
      </c>
      <c r="F760" s="12" t="s">
        <v>738</v>
      </c>
      <c r="G760" s="12" t="s">
        <v>92</v>
      </c>
      <c r="H760" s="12" t="s">
        <v>5013</v>
      </c>
      <c r="I760" s="28">
        <v>470000</v>
      </c>
      <c r="J760" s="28">
        <v>460000</v>
      </c>
      <c r="K760" s="28">
        <v>450000</v>
      </c>
      <c r="L760" s="28">
        <v>460000</v>
      </c>
      <c r="M760" s="28">
        <v>460000</v>
      </c>
      <c r="N760" s="28">
        <v>450000</v>
      </c>
      <c r="O760" s="29">
        <v>29</v>
      </c>
      <c r="P760" s="29">
        <v>29</v>
      </c>
      <c r="Q760" s="29">
        <v>35</v>
      </c>
      <c r="R760" s="28">
        <v>470</v>
      </c>
      <c r="S760" s="28">
        <v>440</v>
      </c>
      <c r="T760" s="30">
        <v>3.7</v>
      </c>
      <c r="U760" s="30">
        <v>-0.5</v>
      </c>
      <c r="V760" s="30">
        <v>4.2</v>
      </c>
      <c r="W760" s="30">
        <v>5.0999999999999996</v>
      </c>
      <c r="X760" s="31">
        <v>5.1999999999999998E-2</v>
      </c>
      <c r="Y760" s="30">
        <v>11.8</v>
      </c>
      <c r="Z760" s="30">
        <v>-0.5</v>
      </c>
      <c r="AA760" s="30">
        <v>12.3</v>
      </c>
      <c r="AB760" s="30">
        <v>13.6</v>
      </c>
      <c r="AC760" s="32">
        <v>0.22868820552744257</v>
      </c>
      <c r="AD760" s="30">
        <v>4.3978501062969722</v>
      </c>
      <c r="AE760" s="12">
        <v>113</v>
      </c>
      <c r="AF760" s="12">
        <v>106</v>
      </c>
      <c r="AG760" s="12">
        <v>142</v>
      </c>
      <c r="AH760" s="33">
        <v>3.1267605633802815</v>
      </c>
      <c r="AI760" s="34">
        <v>450000</v>
      </c>
      <c r="AJ760" s="34">
        <v>454500</v>
      </c>
      <c r="AK760" s="34">
        <v>455000</v>
      </c>
      <c r="AL760" s="35">
        <v>-9.9009900990099011E-3</v>
      </c>
      <c r="AM760" s="35">
        <v>-1.098901098901099E-2</v>
      </c>
      <c r="AN760" s="12">
        <v>3.4</v>
      </c>
      <c r="AO760" s="33">
        <v>0.29999999999999982</v>
      </c>
      <c r="AP760" s="12">
        <v>3.1</v>
      </c>
      <c r="AQ760" s="34">
        <v>485</v>
      </c>
      <c r="AR760" s="34">
        <v>440</v>
      </c>
      <c r="AS760" s="31">
        <v>0.10227272727272728</v>
      </c>
      <c r="AT760" s="36">
        <v>2055.2000000000003</v>
      </c>
      <c r="AU760" s="30">
        <v>0.85040000000000004</v>
      </c>
      <c r="AV760" s="30">
        <v>0.14960000000000001</v>
      </c>
      <c r="AW760" s="30">
        <v>0.91810000000000003</v>
      </c>
      <c r="AX760" s="30">
        <v>7.5300000000000006E-2</v>
      </c>
      <c r="AY760" s="30">
        <v>0.17269999999999999</v>
      </c>
      <c r="AZ760" s="30">
        <v>0.54600000000000004</v>
      </c>
      <c r="BA760" s="30">
        <v>0.25719999999999998</v>
      </c>
      <c r="BB760" s="37">
        <v>3</v>
      </c>
      <c r="BC760" s="29">
        <v>23</v>
      </c>
      <c r="BD760" s="38" t="s">
        <v>3554</v>
      </c>
      <c r="BE760" s="39">
        <v>144.920124817957</v>
      </c>
      <c r="BF760" s="39">
        <v>-37.605728830985797</v>
      </c>
      <c r="BG760" s="40">
        <f t="shared" si="132"/>
        <v>55</v>
      </c>
      <c r="BH760" s="40">
        <f t="shared" si="133"/>
        <v>60</v>
      </c>
      <c r="BI760" s="40">
        <f t="shared" si="134"/>
        <v>86</v>
      </c>
      <c r="BJ760" s="40">
        <f t="shared" si="135"/>
        <v>1</v>
      </c>
      <c r="BK760" s="40">
        <f t="shared" si="136"/>
        <v>100</v>
      </c>
      <c r="BL760" s="40">
        <f t="shared" si="137"/>
        <v>28</v>
      </c>
      <c r="BM760" s="41">
        <f t="shared" si="138"/>
        <v>100</v>
      </c>
      <c r="BN760" s="40">
        <f t="shared" si="139"/>
        <v>100</v>
      </c>
      <c r="BO760" s="41">
        <f t="shared" si="140"/>
        <v>100</v>
      </c>
      <c r="BP760" s="41">
        <f t="shared" si="141"/>
        <v>1</v>
      </c>
      <c r="BQ760" s="41">
        <f t="shared" si="142"/>
        <v>30</v>
      </c>
      <c r="BR760" s="41">
        <f t="shared" si="143"/>
        <v>48</v>
      </c>
    </row>
    <row r="761" spans="2:70" x14ac:dyDescent="0.3">
      <c r="B761" s="12" t="s">
        <v>1203</v>
      </c>
      <c r="C761" s="12">
        <v>210051445</v>
      </c>
      <c r="D761" s="12" t="s">
        <v>312</v>
      </c>
      <c r="E761" s="12" t="s">
        <v>127</v>
      </c>
      <c r="F761" s="12" t="s">
        <v>738</v>
      </c>
      <c r="G761" s="12" t="s">
        <v>92</v>
      </c>
      <c r="H761" s="12" t="s">
        <v>5013</v>
      </c>
      <c r="I761" s="28">
        <v>519500</v>
      </c>
      <c r="J761" s="28">
        <v>519500</v>
      </c>
      <c r="K761" s="28">
        <v>509000</v>
      </c>
      <c r="L761" s="28">
        <v>510000</v>
      </c>
      <c r="M761" s="28">
        <v>610000</v>
      </c>
      <c r="N761" s="28">
        <v>495000</v>
      </c>
      <c r="O761" s="29">
        <v>38</v>
      </c>
      <c r="P761" s="29">
        <v>23</v>
      </c>
      <c r="Q761" s="29">
        <v>27</v>
      </c>
      <c r="R761" s="28">
        <v>480</v>
      </c>
      <c r="S761" s="28">
        <v>425</v>
      </c>
      <c r="T761" s="30">
        <v>1.9</v>
      </c>
      <c r="U761" s="30">
        <v>-1.9</v>
      </c>
      <c r="V761" s="30">
        <v>3.8</v>
      </c>
      <c r="W761" s="30">
        <v>5.8</v>
      </c>
      <c r="X761" s="31">
        <v>4.8046198267564968E-2</v>
      </c>
      <c r="Y761" s="30">
        <v>130.80000000000001</v>
      </c>
      <c r="Z761" s="30">
        <v>-5.6999999999999886</v>
      </c>
      <c r="AA761" s="30">
        <v>136.5</v>
      </c>
      <c r="AB761" s="30">
        <v>84.6</v>
      </c>
      <c r="AC761" s="32">
        <v>0.21623180049012539</v>
      </c>
      <c r="AD761" s="30">
        <v>4.5004976103613838</v>
      </c>
      <c r="AE761" s="12">
        <v>113</v>
      </c>
      <c r="AF761" s="12">
        <v>106</v>
      </c>
      <c r="AG761" s="12">
        <v>142</v>
      </c>
      <c r="AH761" s="33">
        <v>3.1267605633802815</v>
      </c>
      <c r="AI761" s="34">
        <v>450000</v>
      </c>
      <c r="AJ761" s="34">
        <v>454500</v>
      </c>
      <c r="AK761" s="34">
        <v>455000</v>
      </c>
      <c r="AL761" s="35">
        <v>-9.9009900990099011E-3</v>
      </c>
      <c r="AM761" s="35">
        <v>-1.098901098901099E-2</v>
      </c>
      <c r="AN761" s="12">
        <v>3.4</v>
      </c>
      <c r="AO761" s="33">
        <v>0.29999999999999982</v>
      </c>
      <c r="AP761" s="12">
        <v>3.1</v>
      </c>
      <c r="AQ761" s="34">
        <v>485</v>
      </c>
      <c r="AR761" s="34">
        <v>440</v>
      </c>
      <c r="AS761" s="31">
        <v>0.10227272727272728</v>
      </c>
      <c r="AT761" s="36">
        <v>2219.84</v>
      </c>
      <c r="AU761" s="30">
        <v>0.86980000000000002</v>
      </c>
      <c r="AV761" s="30">
        <v>0.13020000000000001</v>
      </c>
      <c r="AW761" s="30">
        <v>0.98019999999999996</v>
      </c>
      <c r="AX761" s="30">
        <v>1.77E-2</v>
      </c>
      <c r="AY761" s="30">
        <v>8.0500000000000002E-2</v>
      </c>
      <c r="AZ761" s="30">
        <v>0.67700000000000005</v>
      </c>
      <c r="BA761" s="30">
        <v>0.2218</v>
      </c>
      <c r="BB761" s="37">
        <v>4.5</v>
      </c>
      <c r="BC761" s="29">
        <v>29</v>
      </c>
      <c r="BD761" s="38" t="s">
        <v>3555</v>
      </c>
      <c r="BE761" s="39">
        <v>144.89715643059</v>
      </c>
      <c r="BF761" s="39">
        <v>-37.555646308199897</v>
      </c>
      <c r="BG761" s="40">
        <f t="shared" si="132"/>
        <v>85</v>
      </c>
      <c r="BH761" s="40">
        <f t="shared" si="133"/>
        <v>60</v>
      </c>
      <c r="BI761" s="40">
        <f t="shared" si="134"/>
        <v>86</v>
      </c>
      <c r="BJ761" s="40">
        <f t="shared" si="135"/>
        <v>1</v>
      </c>
      <c r="BK761" s="40">
        <f t="shared" si="136"/>
        <v>100</v>
      </c>
      <c r="BL761" s="40">
        <f t="shared" si="137"/>
        <v>8</v>
      </c>
      <c r="BM761" s="41">
        <f t="shared" si="138"/>
        <v>100</v>
      </c>
      <c r="BN761" s="40">
        <f t="shared" si="139"/>
        <v>100</v>
      </c>
      <c r="BO761" s="41">
        <f t="shared" si="140"/>
        <v>100</v>
      </c>
      <c r="BP761" s="41">
        <f t="shared" si="141"/>
        <v>1</v>
      </c>
      <c r="BQ761" s="41">
        <f t="shared" si="142"/>
        <v>45</v>
      </c>
      <c r="BR761" s="41">
        <f t="shared" si="143"/>
        <v>50</v>
      </c>
    </row>
    <row r="762" spans="2:70" x14ac:dyDescent="0.3">
      <c r="B762" s="12" t="s">
        <v>1592</v>
      </c>
      <c r="C762" s="12">
        <v>210051542</v>
      </c>
      <c r="D762" s="12" t="s">
        <v>312</v>
      </c>
      <c r="E762" s="12" t="s">
        <v>127</v>
      </c>
      <c r="F762" s="12" t="s">
        <v>738</v>
      </c>
      <c r="G762" s="12" t="s">
        <v>92</v>
      </c>
      <c r="H762" s="12" t="s">
        <v>5013</v>
      </c>
      <c r="I762" s="28">
        <v>440000</v>
      </c>
      <c r="J762" s="28">
        <v>440000</v>
      </c>
      <c r="K762" s="28">
        <v>409050</v>
      </c>
      <c r="L762" s="28">
        <v>415000</v>
      </c>
      <c r="M762" s="28">
        <v>415000</v>
      </c>
      <c r="N762" s="28">
        <v>405000</v>
      </c>
      <c r="O762" s="29">
        <v>25</v>
      </c>
      <c r="P762" s="29">
        <v>25</v>
      </c>
      <c r="Q762" s="29">
        <v>26</v>
      </c>
      <c r="R762" s="28">
        <v>480</v>
      </c>
      <c r="S762" s="28">
        <v>400</v>
      </c>
      <c r="T762" s="30">
        <v>14.9</v>
      </c>
      <c r="U762" s="30">
        <v>2.0999999999999996</v>
      </c>
      <c r="V762" s="30">
        <v>12.8</v>
      </c>
      <c r="W762" s="30">
        <v>7.8</v>
      </c>
      <c r="X762" s="31">
        <v>5.672727272727273E-2</v>
      </c>
      <c r="Y762" s="30">
        <v>24.8</v>
      </c>
      <c r="Z762" s="30">
        <v>3.5</v>
      </c>
      <c r="AA762" s="30">
        <v>21.3</v>
      </c>
      <c r="AB762" s="30">
        <v>16.3</v>
      </c>
      <c r="AC762" s="32">
        <v>0.22844958879074015</v>
      </c>
      <c r="AD762" s="30">
        <v>4.0271562126572782</v>
      </c>
      <c r="AE762" s="12">
        <v>113</v>
      </c>
      <c r="AF762" s="12">
        <v>106</v>
      </c>
      <c r="AG762" s="12">
        <v>142</v>
      </c>
      <c r="AH762" s="33">
        <v>3.1267605633802815</v>
      </c>
      <c r="AI762" s="34">
        <v>450000</v>
      </c>
      <c r="AJ762" s="34">
        <v>454500</v>
      </c>
      <c r="AK762" s="34">
        <v>455000</v>
      </c>
      <c r="AL762" s="35">
        <v>-9.9009900990099011E-3</v>
      </c>
      <c r="AM762" s="35">
        <v>-1.098901098901099E-2</v>
      </c>
      <c r="AN762" s="12">
        <v>3.4</v>
      </c>
      <c r="AO762" s="33">
        <v>0.29999999999999982</v>
      </c>
      <c r="AP762" s="12">
        <v>3.1</v>
      </c>
      <c r="AQ762" s="34">
        <v>485</v>
      </c>
      <c r="AR762" s="34">
        <v>440</v>
      </c>
      <c r="AS762" s="31">
        <v>0.10227272727272728</v>
      </c>
      <c r="AT762" s="36">
        <v>2101.1200000000003</v>
      </c>
      <c r="AU762" s="30">
        <v>0.87229999999999996</v>
      </c>
      <c r="AV762" s="30">
        <v>0.12770000000000001</v>
      </c>
      <c r="AW762" s="30">
        <v>0.92259999999999998</v>
      </c>
      <c r="AX762" s="30">
        <v>7.3800000000000004E-2</v>
      </c>
      <c r="AY762" s="30">
        <v>6.1600000000000002E-2</v>
      </c>
      <c r="AZ762" s="30">
        <v>0.60980000000000001</v>
      </c>
      <c r="BA762" s="30">
        <v>0.3049</v>
      </c>
      <c r="BB762" s="37">
        <v>3.5</v>
      </c>
      <c r="BC762" s="29">
        <v>27</v>
      </c>
      <c r="BD762" s="38" t="s">
        <v>3915</v>
      </c>
      <c r="BE762" s="39">
        <v>144.90391133652099</v>
      </c>
      <c r="BF762" s="39">
        <v>-37.572461671868403</v>
      </c>
      <c r="BG762" s="40">
        <f t="shared" si="132"/>
        <v>1</v>
      </c>
      <c r="BH762" s="40">
        <f t="shared" si="133"/>
        <v>60</v>
      </c>
      <c r="BI762" s="40">
        <f t="shared" si="134"/>
        <v>86</v>
      </c>
      <c r="BJ762" s="40">
        <f t="shared" si="135"/>
        <v>1</v>
      </c>
      <c r="BK762" s="40">
        <f t="shared" si="136"/>
        <v>100</v>
      </c>
      <c r="BL762" s="40">
        <f t="shared" si="137"/>
        <v>4</v>
      </c>
      <c r="BM762" s="41">
        <f t="shared" si="138"/>
        <v>100</v>
      </c>
      <c r="BN762" s="40">
        <f t="shared" si="139"/>
        <v>100</v>
      </c>
      <c r="BO762" s="41">
        <f t="shared" si="140"/>
        <v>100</v>
      </c>
      <c r="BP762" s="41">
        <f t="shared" si="141"/>
        <v>1</v>
      </c>
      <c r="BQ762" s="41">
        <f t="shared" si="142"/>
        <v>35</v>
      </c>
      <c r="BR762" s="41">
        <f t="shared" si="143"/>
        <v>41</v>
      </c>
    </row>
    <row r="763" spans="2:70" x14ac:dyDescent="0.3">
      <c r="B763" s="12" t="s">
        <v>1710</v>
      </c>
      <c r="C763" s="12">
        <v>210051543</v>
      </c>
      <c r="D763" s="12" t="s">
        <v>312</v>
      </c>
      <c r="E763" s="12" t="s">
        <v>127</v>
      </c>
      <c r="F763" s="12" t="s">
        <v>738</v>
      </c>
      <c r="G763" s="12" t="s">
        <v>92</v>
      </c>
      <c r="H763" s="12" t="s">
        <v>5013</v>
      </c>
      <c r="I763" s="28">
        <v>455000</v>
      </c>
      <c r="J763" s="28">
        <v>450000</v>
      </c>
      <c r="K763" s="28">
        <v>452400</v>
      </c>
      <c r="L763" s="28">
        <v>450000</v>
      </c>
      <c r="M763" s="28">
        <v>455000</v>
      </c>
      <c r="N763" s="28">
        <v>441000</v>
      </c>
      <c r="O763" s="29">
        <v>37</v>
      </c>
      <c r="P763" s="29">
        <v>35</v>
      </c>
      <c r="Q763" s="29">
        <v>36</v>
      </c>
      <c r="R763" s="28">
        <v>480</v>
      </c>
      <c r="S763" s="28">
        <v>430</v>
      </c>
      <c r="T763" s="30">
        <v>4.9000000000000004</v>
      </c>
      <c r="U763" s="30">
        <v>-0.59999999999999964</v>
      </c>
      <c r="V763" s="30">
        <v>5.5</v>
      </c>
      <c r="W763" s="30">
        <v>6</v>
      </c>
      <c r="X763" s="31">
        <v>5.4857142857142854E-2</v>
      </c>
      <c r="Y763" s="30">
        <v>17</v>
      </c>
      <c r="Z763" s="30">
        <v>0.89999999999999858</v>
      </c>
      <c r="AA763" s="30">
        <v>16.100000000000001</v>
      </c>
      <c r="AB763" s="30">
        <v>15.3</v>
      </c>
      <c r="AC763" s="32">
        <v>0.24461839530332677</v>
      </c>
      <c r="AD763" s="30">
        <v>4.4591894977168947</v>
      </c>
      <c r="AE763" s="12">
        <v>113</v>
      </c>
      <c r="AF763" s="12">
        <v>106</v>
      </c>
      <c r="AG763" s="12">
        <v>142</v>
      </c>
      <c r="AH763" s="33">
        <v>3.1267605633802815</v>
      </c>
      <c r="AI763" s="34">
        <v>450000</v>
      </c>
      <c r="AJ763" s="34">
        <v>454500</v>
      </c>
      <c r="AK763" s="34">
        <v>455000</v>
      </c>
      <c r="AL763" s="35">
        <v>-9.9009900990099011E-3</v>
      </c>
      <c r="AM763" s="35">
        <v>-1.098901098901099E-2</v>
      </c>
      <c r="AN763" s="12">
        <v>3.4</v>
      </c>
      <c r="AO763" s="33">
        <v>0.29999999999999982</v>
      </c>
      <c r="AP763" s="12">
        <v>3.1</v>
      </c>
      <c r="AQ763" s="34">
        <v>485</v>
      </c>
      <c r="AR763" s="34">
        <v>440</v>
      </c>
      <c r="AS763" s="31">
        <v>0.10227272727272728</v>
      </c>
      <c r="AT763" s="36">
        <v>1962.2400000000002</v>
      </c>
      <c r="AU763" s="30">
        <v>0.83409999999999995</v>
      </c>
      <c r="AV763" s="30">
        <v>0.16589999999999999</v>
      </c>
      <c r="AW763" s="30">
        <v>0.79910000000000003</v>
      </c>
      <c r="AX763" s="30">
        <v>0.18859999999999999</v>
      </c>
      <c r="AY763" s="30">
        <v>9.8900000000000002E-2</v>
      </c>
      <c r="AZ763" s="30">
        <v>0.51770000000000005</v>
      </c>
      <c r="BA763" s="30">
        <v>0.33179999999999998</v>
      </c>
      <c r="BB763" s="37">
        <v>3.5</v>
      </c>
      <c r="BC763" s="29">
        <v>26</v>
      </c>
      <c r="BD763" s="38" t="s">
        <v>4026</v>
      </c>
      <c r="BE763" s="39">
        <v>144.90425823013999</v>
      </c>
      <c r="BF763" s="39">
        <v>-37.584854377862897</v>
      </c>
      <c r="BG763" s="40">
        <f t="shared" si="132"/>
        <v>36</v>
      </c>
      <c r="BH763" s="40">
        <f t="shared" si="133"/>
        <v>60</v>
      </c>
      <c r="BI763" s="40">
        <f t="shared" si="134"/>
        <v>86</v>
      </c>
      <c r="BJ763" s="40">
        <f t="shared" si="135"/>
        <v>1</v>
      </c>
      <c r="BK763" s="40">
        <f t="shared" si="136"/>
        <v>100</v>
      </c>
      <c r="BL763" s="40">
        <f t="shared" si="137"/>
        <v>12</v>
      </c>
      <c r="BM763" s="41">
        <f t="shared" si="138"/>
        <v>100</v>
      </c>
      <c r="BN763" s="40">
        <f t="shared" si="139"/>
        <v>100</v>
      </c>
      <c r="BO763" s="41">
        <f t="shared" si="140"/>
        <v>100</v>
      </c>
      <c r="BP763" s="41">
        <f t="shared" si="141"/>
        <v>1</v>
      </c>
      <c r="BQ763" s="41">
        <f t="shared" si="142"/>
        <v>35</v>
      </c>
      <c r="BR763" s="41">
        <f t="shared" si="143"/>
        <v>45</v>
      </c>
    </row>
    <row r="764" spans="2:70" x14ac:dyDescent="0.3">
      <c r="B764" s="12" t="s">
        <v>744</v>
      </c>
      <c r="C764" s="12">
        <v>210051544</v>
      </c>
      <c r="D764" s="12" t="s">
        <v>312</v>
      </c>
      <c r="E764" s="12" t="s">
        <v>127</v>
      </c>
      <c r="F764" s="12" t="s">
        <v>738</v>
      </c>
      <c r="G764" s="12" t="s">
        <v>92</v>
      </c>
      <c r="H764" s="12" t="s">
        <v>5013</v>
      </c>
      <c r="I764" s="28">
        <v>410000</v>
      </c>
      <c r="J764" s="28">
        <v>395000</v>
      </c>
      <c r="K764" s="28">
        <v>340000</v>
      </c>
      <c r="L764" s="28">
        <v>390000</v>
      </c>
      <c r="M764" s="28">
        <v>395000</v>
      </c>
      <c r="N764" s="28">
        <v>395000</v>
      </c>
      <c r="O764" s="29">
        <v>56</v>
      </c>
      <c r="P764" s="29">
        <v>68</v>
      </c>
      <c r="Q764" s="29">
        <v>38</v>
      </c>
      <c r="R764" s="28">
        <v>450</v>
      </c>
      <c r="S764" s="28">
        <v>425</v>
      </c>
      <c r="T764" s="30">
        <v>4.9000000000000004</v>
      </c>
      <c r="U764" s="30">
        <v>0.80000000000000071</v>
      </c>
      <c r="V764" s="30">
        <v>4.0999999999999996</v>
      </c>
      <c r="W764" s="30">
        <v>2.4</v>
      </c>
      <c r="X764" s="31">
        <v>5.7073170731707319E-2</v>
      </c>
      <c r="Y764" s="30">
        <v>6.8</v>
      </c>
      <c r="Z764" s="30">
        <v>-0.5</v>
      </c>
      <c r="AA764" s="30">
        <v>7.3</v>
      </c>
      <c r="AB764" s="30">
        <v>7.5</v>
      </c>
      <c r="AC764" s="32">
        <v>0.24469288324343133</v>
      </c>
      <c r="AD764" s="30">
        <v>4.2873539371712326</v>
      </c>
      <c r="AE764" s="12">
        <v>113</v>
      </c>
      <c r="AF764" s="12">
        <v>106</v>
      </c>
      <c r="AG764" s="12">
        <v>142</v>
      </c>
      <c r="AH764" s="33">
        <v>3.1267605633802815</v>
      </c>
      <c r="AI764" s="34">
        <v>450000</v>
      </c>
      <c r="AJ764" s="34">
        <v>454500</v>
      </c>
      <c r="AK764" s="34">
        <v>455000</v>
      </c>
      <c r="AL764" s="35">
        <v>-9.9009900990099011E-3</v>
      </c>
      <c r="AM764" s="35">
        <v>-1.098901098901099E-2</v>
      </c>
      <c r="AN764" s="12">
        <v>3.4</v>
      </c>
      <c r="AO764" s="33">
        <v>0.29999999999999982</v>
      </c>
      <c r="AP764" s="12">
        <v>3.1</v>
      </c>
      <c r="AQ764" s="34">
        <v>485</v>
      </c>
      <c r="AR764" s="34">
        <v>440</v>
      </c>
      <c r="AS764" s="31">
        <v>0.10227272727272728</v>
      </c>
      <c r="AT764" s="36">
        <v>1839.0400000000002</v>
      </c>
      <c r="AU764" s="30">
        <v>0.85289999999999999</v>
      </c>
      <c r="AV764" s="30">
        <v>0.14710000000000001</v>
      </c>
      <c r="AW764" s="30">
        <v>0.87470000000000003</v>
      </c>
      <c r="AX764" s="30">
        <v>9.5000000000000001E-2</v>
      </c>
      <c r="AY764" s="30">
        <v>0.251</v>
      </c>
      <c r="AZ764" s="30">
        <v>0.49120000000000003</v>
      </c>
      <c r="BA764" s="30">
        <v>0.22750000000000001</v>
      </c>
      <c r="BB764" s="37">
        <v>2</v>
      </c>
      <c r="BC764" s="29">
        <v>20</v>
      </c>
      <c r="BD764" s="38" t="s">
        <v>3171</v>
      </c>
      <c r="BE764" s="39">
        <v>144.934685400657</v>
      </c>
      <c r="BF764" s="39">
        <v>-37.633145915939103</v>
      </c>
      <c r="BG764" s="40">
        <f t="shared" si="132"/>
        <v>36</v>
      </c>
      <c r="BH764" s="40">
        <f t="shared" si="133"/>
        <v>60</v>
      </c>
      <c r="BI764" s="40">
        <f t="shared" si="134"/>
        <v>86</v>
      </c>
      <c r="BJ764" s="40">
        <f t="shared" si="135"/>
        <v>1</v>
      </c>
      <c r="BK764" s="40">
        <f t="shared" si="136"/>
        <v>100</v>
      </c>
      <c r="BL764" s="40">
        <f t="shared" si="137"/>
        <v>45</v>
      </c>
      <c r="BM764" s="41">
        <f t="shared" si="138"/>
        <v>100</v>
      </c>
      <c r="BN764" s="40">
        <f t="shared" si="139"/>
        <v>100</v>
      </c>
      <c r="BO764" s="41">
        <f t="shared" si="140"/>
        <v>100</v>
      </c>
      <c r="BP764" s="41">
        <f t="shared" si="141"/>
        <v>4</v>
      </c>
      <c r="BQ764" s="41">
        <f t="shared" si="142"/>
        <v>20</v>
      </c>
      <c r="BR764" s="41">
        <f t="shared" si="143"/>
        <v>47</v>
      </c>
    </row>
    <row r="765" spans="2:70" x14ac:dyDescent="0.3">
      <c r="B765" s="12" t="s">
        <v>1084</v>
      </c>
      <c r="C765" s="12">
        <v>210051545</v>
      </c>
      <c r="D765" s="12" t="s">
        <v>312</v>
      </c>
      <c r="E765" s="12" t="s">
        <v>127</v>
      </c>
      <c r="F765" s="12" t="s">
        <v>738</v>
      </c>
      <c r="G765" s="12" t="s">
        <v>92</v>
      </c>
      <c r="H765" s="12" t="s">
        <v>5013</v>
      </c>
      <c r="I765" s="28">
        <v>480000</v>
      </c>
      <c r="J765" s="28">
        <v>480000</v>
      </c>
      <c r="K765" s="28">
        <v>460000</v>
      </c>
      <c r="L765" s="28">
        <v>490000</v>
      </c>
      <c r="M765" s="28">
        <v>491000</v>
      </c>
      <c r="N765" s="28">
        <v>530000</v>
      </c>
      <c r="O765" s="29">
        <v>30</v>
      </c>
      <c r="P765" s="29">
        <v>26</v>
      </c>
      <c r="Q765" s="29">
        <v>32</v>
      </c>
      <c r="R765" s="28">
        <v>540</v>
      </c>
      <c r="S765" s="28">
        <v>450</v>
      </c>
      <c r="T765" s="30">
        <v>3.2</v>
      </c>
      <c r="U765" s="30">
        <v>-0.39999999999999991</v>
      </c>
      <c r="V765" s="30">
        <v>3.6</v>
      </c>
      <c r="W765" s="30">
        <v>2.2000000000000002</v>
      </c>
      <c r="X765" s="31">
        <v>5.8500000000000003E-2</v>
      </c>
      <c r="Y765" s="30">
        <v>10.1</v>
      </c>
      <c r="Z765" s="30">
        <v>-0.70000000000000107</v>
      </c>
      <c r="AA765" s="30">
        <v>10.8</v>
      </c>
      <c r="AB765" s="30">
        <v>10.5</v>
      </c>
      <c r="AC765" s="32">
        <v>0.29780287655519277</v>
      </c>
      <c r="AD765" s="30">
        <v>5.0906474624819271</v>
      </c>
      <c r="AE765" s="12">
        <v>113</v>
      </c>
      <c r="AF765" s="12">
        <v>106</v>
      </c>
      <c r="AG765" s="12">
        <v>142</v>
      </c>
      <c r="AH765" s="33">
        <v>3.1267605633802815</v>
      </c>
      <c r="AI765" s="34">
        <v>450000</v>
      </c>
      <c r="AJ765" s="34">
        <v>454500</v>
      </c>
      <c r="AK765" s="34">
        <v>455000</v>
      </c>
      <c r="AL765" s="35">
        <v>-9.9009900990099011E-3</v>
      </c>
      <c r="AM765" s="35">
        <v>-1.098901098901099E-2</v>
      </c>
      <c r="AN765" s="12">
        <v>3.4</v>
      </c>
      <c r="AO765" s="33">
        <v>0.29999999999999982</v>
      </c>
      <c r="AP765" s="12">
        <v>3.1</v>
      </c>
      <c r="AQ765" s="34">
        <v>485</v>
      </c>
      <c r="AR765" s="34">
        <v>440</v>
      </c>
      <c r="AS765" s="31">
        <v>0.10227272727272728</v>
      </c>
      <c r="AT765" s="36">
        <v>1813.2800000000002</v>
      </c>
      <c r="AU765" s="30">
        <v>0.89159999999999995</v>
      </c>
      <c r="AV765" s="30">
        <v>0.1084</v>
      </c>
      <c r="AW765" s="30">
        <v>0.90969999999999995</v>
      </c>
      <c r="AX765" s="30">
        <v>8.7800000000000003E-2</v>
      </c>
      <c r="AY765" s="30">
        <v>0.1691</v>
      </c>
      <c r="AZ765" s="30">
        <v>0.56769999999999998</v>
      </c>
      <c r="BA765" s="30">
        <v>0.2218</v>
      </c>
      <c r="BB765" s="37">
        <v>2</v>
      </c>
      <c r="BC765" s="29">
        <v>22</v>
      </c>
      <c r="BD765" s="38" t="s">
        <v>3446</v>
      </c>
      <c r="BE765" s="39">
        <v>144.92339063039</v>
      </c>
      <c r="BF765" s="39">
        <v>-37.620534294329502</v>
      </c>
      <c r="BG765" s="40">
        <f t="shared" si="132"/>
        <v>64</v>
      </c>
      <c r="BH765" s="40">
        <f t="shared" si="133"/>
        <v>60</v>
      </c>
      <c r="BI765" s="40">
        <f t="shared" si="134"/>
        <v>86</v>
      </c>
      <c r="BJ765" s="40">
        <f t="shared" si="135"/>
        <v>1</v>
      </c>
      <c r="BK765" s="40">
        <f t="shared" si="136"/>
        <v>100</v>
      </c>
      <c r="BL765" s="40">
        <f t="shared" si="137"/>
        <v>27</v>
      </c>
      <c r="BM765" s="41">
        <f t="shared" si="138"/>
        <v>100</v>
      </c>
      <c r="BN765" s="40">
        <f t="shared" si="139"/>
        <v>99</v>
      </c>
      <c r="BO765" s="41">
        <f t="shared" si="140"/>
        <v>68</v>
      </c>
      <c r="BP765" s="41">
        <f t="shared" si="141"/>
        <v>1</v>
      </c>
      <c r="BQ765" s="41">
        <f t="shared" si="142"/>
        <v>20</v>
      </c>
      <c r="BR765" s="41">
        <f t="shared" si="143"/>
        <v>46</v>
      </c>
    </row>
    <row r="766" spans="2:70" x14ac:dyDescent="0.3">
      <c r="B766" s="12" t="s">
        <v>745</v>
      </c>
      <c r="C766" s="12">
        <v>211011251</v>
      </c>
      <c r="D766" s="12" t="s">
        <v>129</v>
      </c>
      <c r="E766" s="12" t="s">
        <v>91</v>
      </c>
      <c r="F766" s="12" t="s">
        <v>738</v>
      </c>
      <c r="G766" s="12" t="s">
        <v>92</v>
      </c>
      <c r="H766" s="12" t="s">
        <v>5013</v>
      </c>
      <c r="I766" s="28">
        <v>663400</v>
      </c>
      <c r="J766" s="28">
        <v>650000</v>
      </c>
      <c r="K766" s="28">
        <v>620600</v>
      </c>
      <c r="L766" s="28">
        <v>703000</v>
      </c>
      <c r="M766" s="28">
        <v>660000</v>
      </c>
      <c r="N766" s="28">
        <v>630000</v>
      </c>
      <c r="O766" s="29">
        <v>27</v>
      </c>
      <c r="P766" s="29">
        <v>27</v>
      </c>
      <c r="Q766" s="29">
        <v>26</v>
      </c>
      <c r="R766" s="28">
        <v>530</v>
      </c>
      <c r="S766" s="28">
        <v>475</v>
      </c>
      <c r="T766" s="30">
        <v>2.4</v>
      </c>
      <c r="U766" s="30">
        <v>-0.20000000000000018</v>
      </c>
      <c r="V766" s="30">
        <v>2.6</v>
      </c>
      <c r="W766" s="30">
        <v>2.1</v>
      </c>
      <c r="X766" s="31">
        <v>4.15435634609587E-2</v>
      </c>
      <c r="Y766" s="30">
        <v>4.0999999999999996</v>
      </c>
      <c r="Z766" s="30">
        <v>-0.80000000000000071</v>
      </c>
      <c r="AA766" s="30">
        <v>4.9000000000000004</v>
      </c>
      <c r="AB766" s="30">
        <v>5.0999999999999996</v>
      </c>
      <c r="AC766" s="32">
        <v>0.29392191659272399</v>
      </c>
      <c r="AD766" s="30">
        <v>7.075029008258821</v>
      </c>
      <c r="AE766" s="12">
        <v>188</v>
      </c>
      <c r="AF766" s="12">
        <v>155</v>
      </c>
      <c r="AG766" s="12">
        <v>174</v>
      </c>
      <c r="AH766" s="33">
        <v>3.6458333333333335</v>
      </c>
      <c r="AI766" s="34">
        <v>690000</v>
      </c>
      <c r="AJ766" s="34">
        <v>670000</v>
      </c>
      <c r="AK766" s="34">
        <v>669800</v>
      </c>
      <c r="AL766" s="35">
        <v>2.9850746268656716E-2</v>
      </c>
      <c r="AM766" s="35">
        <v>3.0158256195879366E-2</v>
      </c>
      <c r="AN766" s="12">
        <v>2.7</v>
      </c>
      <c r="AO766" s="33">
        <v>0.10000000000000009</v>
      </c>
      <c r="AP766" s="12">
        <v>2.6</v>
      </c>
      <c r="AQ766" s="34">
        <v>560</v>
      </c>
      <c r="AR766" s="34">
        <v>500</v>
      </c>
      <c r="AS766" s="31">
        <v>0.12</v>
      </c>
      <c r="AT766" s="36">
        <v>1803.2000000000003</v>
      </c>
      <c r="AU766" s="30">
        <v>0.68</v>
      </c>
      <c r="AV766" s="30">
        <v>0.32</v>
      </c>
      <c r="AW766" s="30">
        <v>0.62229999999999996</v>
      </c>
      <c r="AX766" s="30">
        <v>0.26939999999999997</v>
      </c>
      <c r="AY766" s="30">
        <v>0.27460000000000001</v>
      </c>
      <c r="AZ766" s="30">
        <v>0.3589</v>
      </c>
      <c r="BA766" s="30">
        <v>0.33379999999999999</v>
      </c>
      <c r="BB766" s="37">
        <v>5</v>
      </c>
      <c r="BC766" s="29">
        <v>27</v>
      </c>
      <c r="BD766" s="38" t="s">
        <v>3172</v>
      </c>
      <c r="BE766" s="39">
        <v>145.26633244348699</v>
      </c>
      <c r="BF766" s="39">
        <v>-37.847779852983301</v>
      </c>
      <c r="BG766" s="40">
        <f t="shared" si="132"/>
        <v>77</v>
      </c>
      <c r="BH766" s="40">
        <f t="shared" si="133"/>
        <v>72</v>
      </c>
      <c r="BI766" s="40">
        <f t="shared" si="134"/>
        <v>80</v>
      </c>
      <c r="BJ766" s="40">
        <f t="shared" si="135"/>
        <v>16</v>
      </c>
      <c r="BK766" s="40">
        <f t="shared" si="136"/>
        <v>100</v>
      </c>
      <c r="BL766" s="40">
        <f t="shared" si="137"/>
        <v>50</v>
      </c>
      <c r="BM766" s="41">
        <f t="shared" si="138"/>
        <v>89</v>
      </c>
      <c r="BN766" s="40">
        <f t="shared" si="139"/>
        <v>79</v>
      </c>
      <c r="BO766" s="41">
        <f t="shared" si="140"/>
        <v>71</v>
      </c>
      <c r="BP766" s="41">
        <f t="shared" si="141"/>
        <v>49</v>
      </c>
      <c r="BQ766" s="41">
        <f t="shared" si="142"/>
        <v>50</v>
      </c>
      <c r="BR766" s="41">
        <f t="shared" si="143"/>
        <v>54</v>
      </c>
    </row>
    <row r="767" spans="2:70" x14ac:dyDescent="0.3">
      <c r="B767" s="12" t="s">
        <v>524</v>
      </c>
      <c r="C767" s="12">
        <v>211011254</v>
      </c>
      <c r="D767" s="12" t="s">
        <v>129</v>
      </c>
      <c r="E767" s="12" t="s">
        <v>91</v>
      </c>
      <c r="F767" s="12" t="s">
        <v>738</v>
      </c>
      <c r="G767" s="12" t="s">
        <v>92</v>
      </c>
      <c r="H767" s="12" t="s">
        <v>5013</v>
      </c>
      <c r="I767" s="28">
        <v>750000</v>
      </c>
      <c r="J767" s="28">
        <v>756000</v>
      </c>
      <c r="K767" s="28">
        <v>750000</v>
      </c>
      <c r="L767" s="28">
        <v>750000</v>
      </c>
      <c r="M767" s="28">
        <v>775000</v>
      </c>
      <c r="N767" s="28">
        <v>776000</v>
      </c>
      <c r="O767" s="29">
        <v>25</v>
      </c>
      <c r="P767" s="29">
        <v>25</v>
      </c>
      <c r="Q767" s="29">
        <v>29</v>
      </c>
      <c r="R767" s="28">
        <v>600</v>
      </c>
      <c r="S767" s="28">
        <v>560</v>
      </c>
      <c r="T767" s="30">
        <v>2.1</v>
      </c>
      <c r="U767" s="30">
        <v>-0.10000000000000009</v>
      </c>
      <c r="V767" s="30">
        <v>2.2000000000000002</v>
      </c>
      <c r="W767" s="30">
        <v>2.2999999999999998</v>
      </c>
      <c r="X767" s="31">
        <v>4.1599999999999998E-2</v>
      </c>
      <c r="Y767" s="30">
        <v>6.5</v>
      </c>
      <c r="Z767" s="30">
        <v>-9.9999999999999645E-2</v>
      </c>
      <c r="AA767" s="30">
        <v>6.6</v>
      </c>
      <c r="AB767" s="30">
        <v>6</v>
      </c>
      <c r="AC767" s="32">
        <v>0.27430326969497476</v>
      </c>
      <c r="AD767" s="30">
        <v>6.5938285984368932</v>
      </c>
      <c r="AE767" s="12">
        <v>188</v>
      </c>
      <c r="AF767" s="12">
        <v>155</v>
      </c>
      <c r="AG767" s="12">
        <v>174</v>
      </c>
      <c r="AH767" s="33">
        <v>3.6458333333333335</v>
      </c>
      <c r="AI767" s="34">
        <v>690000</v>
      </c>
      <c r="AJ767" s="34">
        <v>670000</v>
      </c>
      <c r="AK767" s="34">
        <v>669800</v>
      </c>
      <c r="AL767" s="35">
        <v>2.9850746268656716E-2</v>
      </c>
      <c r="AM767" s="35">
        <v>3.0158256195879366E-2</v>
      </c>
      <c r="AN767" s="12">
        <v>2.7</v>
      </c>
      <c r="AO767" s="33">
        <v>0.10000000000000009</v>
      </c>
      <c r="AP767" s="12">
        <v>2.6</v>
      </c>
      <c r="AQ767" s="34">
        <v>560</v>
      </c>
      <c r="AR767" s="34">
        <v>500</v>
      </c>
      <c r="AS767" s="31">
        <v>0.12</v>
      </c>
      <c r="AT767" s="36">
        <v>2187.36</v>
      </c>
      <c r="AU767" s="30">
        <v>0.79690000000000005</v>
      </c>
      <c r="AV767" s="30">
        <v>0.2031</v>
      </c>
      <c r="AW767" s="30">
        <v>0.85899999999999999</v>
      </c>
      <c r="AX767" s="30">
        <v>0.13719999999999999</v>
      </c>
      <c r="AY767" s="30">
        <v>0.32629999999999998</v>
      </c>
      <c r="AZ767" s="30">
        <v>0.4133</v>
      </c>
      <c r="BA767" s="30">
        <v>0.22919999999999999</v>
      </c>
      <c r="BB767" s="37">
        <v>7</v>
      </c>
      <c r="BC767" s="29">
        <v>25</v>
      </c>
      <c r="BD767" s="38" t="s">
        <v>3004</v>
      </c>
      <c r="BE767" s="39">
        <v>145.23193652724601</v>
      </c>
      <c r="BF767" s="39">
        <v>-37.896485854566997</v>
      </c>
      <c r="BG767" s="40">
        <f t="shared" si="132"/>
        <v>82</v>
      </c>
      <c r="BH767" s="40">
        <f t="shared" si="133"/>
        <v>72</v>
      </c>
      <c r="BI767" s="40">
        <f t="shared" si="134"/>
        <v>80</v>
      </c>
      <c r="BJ767" s="40">
        <f t="shared" si="135"/>
        <v>16</v>
      </c>
      <c r="BK767" s="40">
        <f t="shared" si="136"/>
        <v>100</v>
      </c>
      <c r="BL767" s="40">
        <f t="shared" si="137"/>
        <v>62</v>
      </c>
      <c r="BM767" s="41">
        <f t="shared" si="138"/>
        <v>89</v>
      </c>
      <c r="BN767" s="40">
        <f t="shared" si="139"/>
        <v>84</v>
      </c>
      <c r="BO767" s="41">
        <f t="shared" si="140"/>
        <v>84</v>
      </c>
      <c r="BP767" s="41">
        <f t="shared" si="141"/>
        <v>9</v>
      </c>
      <c r="BQ767" s="41">
        <f t="shared" si="142"/>
        <v>70</v>
      </c>
      <c r="BR767" s="41">
        <f t="shared" si="143"/>
        <v>55</v>
      </c>
    </row>
    <row r="768" spans="2:70" x14ac:dyDescent="0.3">
      <c r="B768" s="12" t="s">
        <v>313</v>
      </c>
      <c r="C768" s="12">
        <v>211011255</v>
      </c>
      <c r="D768" s="12" t="s">
        <v>129</v>
      </c>
      <c r="E768" s="12" t="s">
        <v>91</v>
      </c>
      <c r="F768" s="12" t="s">
        <v>738</v>
      </c>
      <c r="G768" s="12" t="s">
        <v>92</v>
      </c>
      <c r="H768" s="12" t="s">
        <v>5013</v>
      </c>
      <c r="I768" s="28">
        <v>715000</v>
      </c>
      <c r="J768" s="28">
        <v>715000</v>
      </c>
      <c r="K768" s="28">
        <v>890000</v>
      </c>
      <c r="L768" s="28">
        <v>1480000</v>
      </c>
      <c r="M768" s="28">
        <v>715000</v>
      </c>
      <c r="N768" s="28">
        <v>1860000</v>
      </c>
      <c r="O768" s="29">
        <v>34</v>
      </c>
      <c r="P768" s="29">
        <v>34</v>
      </c>
      <c r="Q768" s="29">
        <v>52</v>
      </c>
      <c r="R768" s="28">
        <v>695</v>
      </c>
      <c r="S768" s="28">
        <v>670</v>
      </c>
      <c r="T768" s="30">
        <v>3.2</v>
      </c>
      <c r="U768" s="30">
        <v>1.1000000000000001</v>
      </c>
      <c r="V768" s="30">
        <v>2.1</v>
      </c>
      <c r="W768" s="30">
        <v>1.1000000000000001</v>
      </c>
      <c r="X768" s="31">
        <v>5.0545454545454546E-2</v>
      </c>
      <c r="Y768" s="30">
        <v>1.1000000000000001</v>
      </c>
      <c r="Z768" s="30">
        <v>-2.1</v>
      </c>
      <c r="AA768" s="30">
        <v>3.2</v>
      </c>
      <c r="AB768" s="30">
        <v>5.3</v>
      </c>
      <c r="AC768" s="32">
        <v>0.22515809662036076</v>
      </c>
      <c r="AD768" s="30">
        <v>4.4545666597553391</v>
      </c>
      <c r="AE768" s="12">
        <v>188</v>
      </c>
      <c r="AF768" s="12">
        <v>155</v>
      </c>
      <c r="AG768" s="12">
        <v>174</v>
      </c>
      <c r="AH768" s="33">
        <v>3.6458333333333335</v>
      </c>
      <c r="AI768" s="34">
        <v>690000</v>
      </c>
      <c r="AJ768" s="34">
        <v>670000</v>
      </c>
      <c r="AK768" s="34">
        <v>669800</v>
      </c>
      <c r="AL768" s="35">
        <v>2.9850746268656716E-2</v>
      </c>
      <c r="AM768" s="35">
        <v>3.0158256195879366E-2</v>
      </c>
      <c r="AN768" s="12">
        <v>2.7</v>
      </c>
      <c r="AO768" s="33">
        <v>0.10000000000000009</v>
      </c>
      <c r="AP768" s="12">
        <v>2.6</v>
      </c>
      <c r="AQ768" s="34">
        <v>560</v>
      </c>
      <c r="AR768" s="34">
        <v>500</v>
      </c>
      <c r="AS768" s="31">
        <v>0.12</v>
      </c>
      <c r="AT768" s="36">
        <v>3086.7200000000003</v>
      </c>
      <c r="AU768" s="30">
        <v>0.88780000000000003</v>
      </c>
      <c r="AV768" s="30">
        <v>0.11219999999999999</v>
      </c>
      <c r="AW768" s="30">
        <v>0.99660000000000004</v>
      </c>
      <c r="AX768" s="30">
        <v>0</v>
      </c>
      <c r="AY768" s="30">
        <v>0.37719999999999998</v>
      </c>
      <c r="AZ768" s="30">
        <v>0.53</v>
      </c>
      <c r="BA768" s="30">
        <v>7.4200000000000002E-2</v>
      </c>
      <c r="BB768" s="37">
        <v>9</v>
      </c>
      <c r="BC768" s="29">
        <v>31</v>
      </c>
      <c r="BD768" s="38" t="s">
        <v>2845</v>
      </c>
      <c r="BE768" s="39">
        <v>145.28274713733799</v>
      </c>
      <c r="BF768" s="39">
        <v>-37.938800330752997</v>
      </c>
      <c r="BG768" s="40">
        <f t="shared" si="132"/>
        <v>64</v>
      </c>
      <c r="BH768" s="40">
        <f t="shared" si="133"/>
        <v>72</v>
      </c>
      <c r="BI768" s="40">
        <f t="shared" si="134"/>
        <v>80</v>
      </c>
      <c r="BJ768" s="40">
        <f t="shared" si="135"/>
        <v>16</v>
      </c>
      <c r="BK768" s="40">
        <f t="shared" si="136"/>
        <v>100</v>
      </c>
      <c r="BL768" s="40">
        <f t="shared" si="137"/>
        <v>73</v>
      </c>
      <c r="BM768" s="41">
        <f t="shared" si="138"/>
        <v>100</v>
      </c>
      <c r="BN768" s="40">
        <f t="shared" si="139"/>
        <v>100</v>
      </c>
      <c r="BO768" s="41">
        <f t="shared" si="140"/>
        <v>100</v>
      </c>
      <c r="BP768" s="41">
        <f t="shared" si="141"/>
        <v>98</v>
      </c>
      <c r="BQ768" s="41">
        <f t="shared" si="142"/>
        <v>90</v>
      </c>
      <c r="BR768" s="41">
        <f t="shared" si="143"/>
        <v>66</v>
      </c>
    </row>
    <row r="769" spans="2:70" x14ac:dyDescent="0.3">
      <c r="B769" s="12" t="s">
        <v>384</v>
      </c>
      <c r="C769" s="12">
        <v>211011256</v>
      </c>
      <c r="D769" s="12" t="s">
        <v>129</v>
      </c>
      <c r="E769" s="12" t="s">
        <v>91</v>
      </c>
      <c r="F769" s="12" t="s">
        <v>738</v>
      </c>
      <c r="G769" s="12" t="s">
        <v>92</v>
      </c>
      <c r="H769" s="12" t="s">
        <v>5013</v>
      </c>
      <c r="I769" s="28">
        <v>680000</v>
      </c>
      <c r="J769" s="28">
        <v>680000</v>
      </c>
      <c r="K769" s="28">
        <v>680000</v>
      </c>
      <c r="L769" s="28">
        <v>630000</v>
      </c>
      <c r="M769" s="28">
        <v>540000</v>
      </c>
      <c r="N769" s="28">
        <v>720000</v>
      </c>
      <c r="O769" s="29">
        <v>28</v>
      </c>
      <c r="P769" s="29">
        <v>28</v>
      </c>
      <c r="Q769" s="29">
        <v>31</v>
      </c>
      <c r="R769" s="28">
        <v>580</v>
      </c>
      <c r="S769" s="28">
        <v>510</v>
      </c>
      <c r="T769" s="30">
        <v>3</v>
      </c>
      <c r="U769" s="30">
        <v>-0.60000000000000009</v>
      </c>
      <c r="V769" s="30">
        <v>3.6</v>
      </c>
      <c r="W769" s="30">
        <v>2.9</v>
      </c>
      <c r="X769" s="31">
        <v>4.4352941176470588E-2</v>
      </c>
      <c r="Y769" s="30">
        <v>7.3</v>
      </c>
      <c r="Z769" s="30">
        <v>0.39999999999999947</v>
      </c>
      <c r="AA769" s="30">
        <v>6.9</v>
      </c>
      <c r="AB769" s="30">
        <v>4.7</v>
      </c>
      <c r="AC769" s="32">
        <v>0.24861120636444689</v>
      </c>
      <c r="AD769" s="30">
        <v>5.6052924511877942</v>
      </c>
      <c r="AE769" s="12">
        <v>188</v>
      </c>
      <c r="AF769" s="12">
        <v>155</v>
      </c>
      <c r="AG769" s="12">
        <v>174</v>
      </c>
      <c r="AH769" s="33">
        <v>3.6458333333333335</v>
      </c>
      <c r="AI769" s="34">
        <v>690000</v>
      </c>
      <c r="AJ769" s="34">
        <v>670000</v>
      </c>
      <c r="AK769" s="34">
        <v>669800</v>
      </c>
      <c r="AL769" s="35">
        <v>2.9850746268656716E-2</v>
      </c>
      <c r="AM769" s="35">
        <v>3.0158256195879366E-2</v>
      </c>
      <c r="AN769" s="12">
        <v>2.7</v>
      </c>
      <c r="AO769" s="33">
        <v>0.10000000000000009</v>
      </c>
      <c r="AP769" s="12">
        <v>2.6</v>
      </c>
      <c r="AQ769" s="34">
        <v>560</v>
      </c>
      <c r="AR769" s="34">
        <v>500</v>
      </c>
      <c r="AS769" s="31">
        <v>0.12</v>
      </c>
      <c r="AT769" s="36">
        <v>2332.96</v>
      </c>
      <c r="AU769" s="30">
        <v>0.81320000000000003</v>
      </c>
      <c r="AV769" s="30">
        <v>0.18679999999999999</v>
      </c>
      <c r="AW769" s="30">
        <v>0.9163</v>
      </c>
      <c r="AX769" s="30">
        <v>6.7000000000000004E-2</v>
      </c>
      <c r="AY769" s="30">
        <v>0.36880000000000002</v>
      </c>
      <c r="AZ769" s="30">
        <v>0.41789999999999999</v>
      </c>
      <c r="BA769" s="30">
        <v>0.18840000000000001</v>
      </c>
      <c r="BB769" s="37">
        <v>7</v>
      </c>
      <c r="BC769" s="29">
        <v>27</v>
      </c>
      <c r="BD769" s="38" t="s">
        <v>2894</v>
      </c>
      <c r="BE769" s="39">
        <v>145.24663356831701</v>
      </c>
      <c r="BF769" s="39">
        <v>-37.9162818808475</v>
      </c>
      <c r="BG769" s="40">
        <f t="shared" si="132"/>
        <v>67</v>
      </c>
      <c r="BH769" s="40">
        <f t="shared" si="133"/>
        <v>72</v>
      </c>
      <c r="BI769" s="40">
        <f t="shared" si="134"/>
        <v>80</v>
      </c>
      <c r="BJ769" s="40">
        <f t="shared" si="135"/>
        <v>16</v>
      </c>
      <c r="BK769" s="40">
        <f t="shared" si="136"/>
        <v>100</v>
      </c>
      <c r="BL769" s="40">
        <f t="shared" si="137"/>
        <v>71</v>
      </c>
      <c r="BM769" s="41">
        <f t="shared" si="138"/>
        <v>98</v>
      </c>
      <c r="BN769" s="40">
        <f t="shared" si="139"/>
        <v>94</v>
      </c>
      <c r="BO769" s="41">
        <f t="shared" si="140"/>
        <v>100</v>
      </c>
      <c r="BP769" s="41">
        <f t="shared" si="141"/>
        <v>1</v>
      </c>
      <c r="BQ769" s="41">
        <f t="shared" si="142"/>
        <v>70</v>
      </c>
      <c r="BR769" s="41">
        <f t="shared" si="143"/>
        <v>56</v>
      </c>
    </row>
    <row r="770" spans="2:70" x14ac:dyDescent="0.3">
      <c r="B770" s="12" t="s">
        <v>159</v>
      </c>
      <c r="C770" s="12">
        <v>211011257</v>
      </c>
      <c r="D770" s="12" t="s">
        <v>129</v>
      </c>
      <c r="E770" s="12" t="s">
        <v>91</v>
      </c>
      <c r="F770" s="12" t="s">
        <v>738</v>
      </c>
      <c r="G770" s="12" t="s">
        <v>92</v>
      </c>
      <c r="H770" s="12" t="s">
        <v>5013</v>
      </c>
      <c r="I770" s="28">
        <v>720000</v>
      </c>
      <c r="J770" s="28">
        <v>720000</v>
      </c>
      <c r="K770" s="28">
        <v>750000</v>
      </c>
      <c r="L770" s="28">
        <v>775000</v>
      </c>
      <c r="M770" s="28">
        <v>775000</v>
      </c>
      <c r="N770" s="28">
        <v>790000</v>
      </c>
      <c r="O770" s="29">
        <v>15</v>
      </c>
      <c r="P770" s="29">
        <v>20</v>
      </c>
      <c r="Q770" s="29">
        <v>19</v>
      </c>
      <c r="R770" s="28">
        <v>630</v>
      </c>
      <c r="S770" s="28">
        <v>600</v>
      </c>
      <c r="T770" s="30">
        <v>2.1</v>
      </c>
      <c r="U770" s="30">
        <v>0</v>
      </c>
      <c r="V770" s="30">
        <v>2.1</v>
      </c>
      <c r="W770" s="30">
        <v>0.9</v>
      </c>
      <c r="X770" s="31">
        <v>4.5499999999999999E-2</v>
      </c>
      <c r="Y770" s="30">
        <v>1.1000000000000001</v>
      </c>
      <c r="Z770" s="30">
        <v>-0.29999999999999982</v>
      </c>
      <c r="AA770" s="30">
        <v>1.4</v>
      </c>
      <c r="AB770" s="30">
        <v>1.4</v>
      </c>
      <c r="AC770" s="32">
        <v>0.24617067833698028</v>
      </c>
      <c r="AD770" s="30">
        <v>5.4103445788347306</v>
      </c>
      <c r="AE770" s="12">
        <v>188</v>
      </c>
      <c r="AF770" s="12">
        <v>155</v>
      </c>
      <c r="AG770" s="12">
        <v>174</v>
      </c>
      <c r="AH770" s="33">
        <v>3.6458333333333335</v>
      </c>
      <c r="AI770" s="34">
        <v>690000</v>
      </c>
      <c r="AJ770" s="34">
        <v>670000</v>
      </c>
      <c r="AK770" s="34">
        <v>669800</v>
      </c>
      <c r="AL770" s="35">
        <v>2.9850746268656716E-2</v>
      </c>
      <c r="AM770" s="35">
        <v>3.0158256195879366E-2</v>
      </c>
      <c r="AN770" s="12">
        <v>2.7</v>
      </c>
      <c r="AO770" s="33">
        <v>0.10000000000000009</v>
      </c>
      <c r="AP770" s="12">
        <v>2.6</v>
      </c>
      <c r="AQ770" s="34">
        <v>560</v>
      </c>
      <c r="AR770" s="34">
        <v>500</v>
      </c>
      <c r="AS770" s="31">
        <v>0.12</v>
      </c>
      <c r="AT770" s="36">
        <v>2559.2000000000003</v>
      </c>
      <c r="AU770" s="30">
        <v>0.83889999999999998</v>
      </c>
      <c r="AV770" s="30">
        <v>0.16109999999999999</v>
      </c>
      <c r="AW770" s="30">
        <v>0.88790000000000002</v>
      </c>
      <c r="AX770" s="30">
        <v>0.1106</v>
      </c>
      <c r="AY770" s="30">
        <v>0.31869999999999998</v>
      </c>
      <c r="AZ770" s="30">
        <v>0.4899</v>
      </c>
      <c r="BA770" s="30">
        <v>0.12620000000000001</v>
      </c>
      <c r="BB770" s="37">
        <v>7.5</v>
      </c>
      <c r="BC770" s="29">
        <v>28</v>
      </c>
      <c r="BD770" s="38" t="s">
        <v>2746</v>
      </c>
      <c r="BE770" s="39">
        <v>145.25773771357299</v>
      </c>
      <c r="BF770" s="39">
        <v>-37.907777782327699</v>
      </c>
      <c r="BG770" s="40">
        <f t="shared" si="132"/>
        <v>82</v>
      </c>
      <c r="BH770" s="40">
        <f t="shared" si="133"/>
        <v>72</v>
      </c>
      <c r="BI770" s="40">
        <f t="shared" si="134"/>
        <v>80</v>
      </c>
      <c r="BJ770" s="40">
        <f t="shared" si="135"/>
        <v>16</v>
      </c>
      <c r="BK770" s="40">
        <f t="shared" si="136"/>
        <v>100</v>
      </c>
      <c r="BL770" s="40">
        <f t="shared" si="137"/>
        <v>60</v>
      </c>
      <c r="BM770" s="41">
        <f t="shared" si="138"/>
        <v>100</v>
      </c>
      <c r="BN770" s="40">
        <f t="shared" si="139"/>
        <v>96</v>
      </c>
      <c r="BO770" s="41">
        <f t="shared" si="140"/>
        <v>100</v>
      </c>
      <c r="BP770" s="41">
        <f t="shared" si="141"/>
        <v>98</v>
      </c>
      <c r="BQ770" s="41">
        <f t="shared" si="142"/>
        <v>75</v>
      </c>
      <c r="BR770" s="41">
        <f t="shared" si="143"/>
        <v>65</v>
      </c>
    </row>
    <row r="771" spans="2:70" x14ac:dyDescent="0.3">
      <c r="B771" s="12" t="s">
        <v>128</v>
      </c>
      <c r="C771" s="12">
        <v>211011258</v>
      </c>
      <c r="D771" s="12" t="s">
        <v>129</v>
      </c>
      <c r="E771" s="12" t="s">
        <v>91</v>
      </c>
      <c r="F771" s="12" t="s">
        <v>738</v>
      </c>
      <c r="G771" s="12" t="s">
        <v>92</v>
      </c>
      <c r="H771" s="12" t="s">
        <v>5013</v>
      </c>
      <c r="I771" s="28">
        <v>770000</v>
      </c>
      <c r="J771" s="28">
        <v>750000</v>
      </c>
      <c r="K771" s="28">
        <v>740000</v>
      </c>
      <c r="L771" s="28">
        <v>840000</v>
      </c>
      <c r="M771" s="28">
        <v>840000</v>
      </c>
      <c r="N771" s="28">
        <v>822000</v>
      </c>
      <c r="O771" s="29">
        <v>24</v>
      </c>
      <c r="P771" s="29">
        <v>24</v>
      </c>
      <c r="Q771" s="29">
        <v>35</v>
      </c>
      <c r="R771" s="28">
        <v>600</v>
      </c>
      <c r="S771" s="28">
        <v>550</v>
      </c>
      <c r="T771" s="30">
        <v>3.2</v>
      </c>
      <c r="U771" s="30">
        <v>0</v>
      </c>
      <c r="V771" s="30">
        <v>3.2</v>
      </c>
      <c r="W771" s="30">
        <v>3.2</v>
      </c>
      <c r="X771" s="31">
        <v>4.0519480519480518E-2</v>
      </c>
      <c r="Y771" s="30">
        <v>4.0999999999999996</v>
      </c>
      <c r="Z771" s="30">
        <v>-0.80000000000000071</v>
      </c>
      <c r="AA771" s="30">
        <v>4.9000000000000004</v>
      </c>
      <c r="AB771" s="30">
        <v>4.5999999999999996</v>
      </c>
      <c r="AC771" s="32">
        <v>0.22670938879148778</v>
      </c>
      <c r="AD771" s="30">
        <v>5.5950714541488971</v>
      </c>
      <c r="AE771" s="12">
        <v>188</v>
      </c>
      <c r="AF771" s="12">
        <v>155</v>
      </c>
      <c r="AG771" s="12">
        <v>174</v>
      </c>
      <c r="AH771" s="33">
        <v>3.6458333333333335</v>
      </c>
      <c r="AI771" s="34">
        <v>690000</v>
      </c>
      <c r="AJ771" s="34">
        <v>670000</v>
      </c>
      <c r="AK771" s="34">
        <v>669800</v>
      </c>
      <c r="AL771" s="35">
        <v>2.9850746268656716E-2</v>
      </c>
      <c r="AM771" s="35">
        <v>3.0158256195879366E-2</v>
      </c>
      <c r="AN771" s="12">
        <v>2.7</v>
      </c>
      <c r="AO771" s="33">
        <v>0.10000000000000009</v>
      </c>
      <c r="AP771" s="12">
        <v>2.6</v>
      </c>
      <c r="AQ771" s="34">
        <v>560</v>
      </c>
      <c r="AR771" s="34">
        <v>500</v>
      </c>
      <c r="AS771" s="31">
        <v>0.12</v>
      </c>
      <c r="AT771" s="36">
        <v>2646.5600000000004</v>
      </c>
      <c r="AU771" s="30">
        <v>0.86040000000000005</v>
      </c>
      <c r="AV771" s="30">
        <v>0.1396</v>
      </c>
      <c r="AW771" s="30">
        <v>0.94810000000000005</v>
      </c>
      <c r="AX771" s="30">
        <v>4.87E-2</v>
      </c>
      <c r="AY771" s="30">
        <v>0.37790000000000001</v>
      </c>
      <c r="AZ771" s="30">
        <v>0.4738</v>
      </c>
      <c r="BA771" s="30">
        <v>0.1123</v>
      </c>
      <c r="BB771" s="37">
        <v>8</v>
      </c>
      <c r="BC771" s="29">
        <v>28</v>
      </c>
      <c r="BD771" s="38" t="s">
        <v>2726</v>
      </c>
      <c r="BE771" s="39">
        <v>145.24293497249201</v>
      </c>
      <c r="BF771" s="39">
        <v>-37.938434855788103</v>
      </c>
      <c r="BG771" s="40">
        <f t="shared" si="132"/>
        <v>64</v>
      </c>
      <c r="BH771" s="40">
        <f t="shared" si="133"/>
        <v>72</v>
      </c>
      <c r="BI771" s="40">
        <f t="shared" si="134"/>
        <v>80</v>
      </c>
      <c r="BJ771" s="40">
        <f t="shared" si="135"/>
        <v>16</v>
      </c>
      <c r="BK771" s="40">
        <f t="shared" si="136"/>
        <v>100</v>
      </c>
      <c r="BL771" s="40">
        <f t="shared" si="137"/>
        <v>73</v>
      </c>
      <c r="BM771" s="41">
        <f t="shared" si="138"/>
        <v>85</v>
      </c>
      <c r="BN771" s="40">
        <f t="shared" si="139"/>
        <v>94</v>
      </c>
      <c r="BO771" s="41">
        <f t="shared" si="140"/>
        <v>100</v>
      </c>
      <c r="BP771" s="41">
        <f t="shared" si="141"/>
        <v>49</v>
      </c>
      <c r="BQ771" s="41">
        <f t="shared" si="142"/>
        <v>80</v>
      </c>
      <c r="BR771" s="41">
        <f t="shared" si="143"/>
        <v>60</v>
      </c>
    </row>
    <row r="772" spans="2:70" x14ac:dyDescent="0.3">
      <c r="B772" s="12" t="s">
        <v>861</v>
      </c>
      <c r="C772" s="12">
        <v>211011259</v>
      </c>
      <c r="D772" s="12" t="s">
        <v>129</v>
      </c>
      <c r="E772" s="12" t="s">
        <v>91</v>
      </c>
      <c r="F772" s="12" t="s">
        <v>738</v>
      </c>
      <c r="G772" s="12" t="s">
        <v>92</v>
      </c>
      <c r="H772" s="12" t="s">
        <v>5013</v>
      </c>
      <c r="I772" s="28">
        <v>720000</v>
      </c>
      <c r="J772" s="28">
        <v>700500</v>
      </c>
      <c r="K772" s="28">
        <v>750000</v>
      </c>
      <c r="L772" s="28">
        <v>670000</v>
      </c>
      <c r="M772" s="28">
        <v>645000</v>
      </c>
      <c r="N772" s="28">
        <v>710000</v>
      </c>
      <c r="O772" s="29">
        <v>27</v>
      </c>
      <c r="P772" s="29">
        <v>30</v>
      </c>
      <c r="Q772" s="29">
        <v>28</v>
      </c>
      <c r="R772" s="28">
        <v>550</v>
      </c>
      <c r="S772" s="28">
        <v>520</v>
      </c>
      <c r="T772" s="30">
        <v>1.7</v>
      </c>
      <c r="U772" s="30">
        <v>0</v>
      </c>
      <c r="V772" s="30">
        <v>1.7</v>
      </c>
      <c r="W772" s="30">
        <v>1.8</v>
      </c>
      <c r="X772" s="31">
        <v>3.9722222222222221E-2</v>
      </c>
      <c r="Y772" s="30">
        <v>4.7</v>
      </c>
      <c r="Z772" s="30">
        <v>-0.70000000000000018</v>
      </c>
      <c r="AA772" s="30">
        <v>5.4</v>
      </c>
      <c r="AB772" s="30">
        <v>5.6</v>
      </c>
      <c r="AC772" s="32">
        <v>0.26079204916167209</v>
      </c>
      <c r="AD772" s="30">
        <v>6.5653942446295073</v>
      </c>
      <c r="AE772" s="12">
        <v>188</v>
      </c>
      <c r="AF772" s="12">
        <v>155</v>
      </c>
      <c r="AG772" s="12">
        <v>174</v>
      </c>
      <c r="AH772" s="33">
        <v>3.6458333333333335</v>
      </c>
      <c r="AI772" s="34">
        <v>690000</v>
      </c>
      <c r="AJ772" s="34">
        <v>670000</v>
      </c>
      <c r="AK772" s="34">
        <v>669800</v>
      </c>
      <c r="AL772" s="35">
        <v>2.9850746268656716E-2</v>
      </c>
      <c r="AM772" s="35">
        <v>3.0158256195879366E-2</v>
      </c>
      <c r="AN772" s="12">
        <v>2.7</v>
      </c>
      <c r="AO772" s="33">
        <v>0.10000000000000009</v>
      </c>
      <c r="AP772" s="12">
        <v>2.6</v>
      </c>
      <c r="AQ772" s="34">
        <v>560</v>
      </c>
      <c r="AR772" s="34">
        <v>500</v>
      </c>
      <c r="AS772" s="31">
        <v>0.12</v>
      </c>
      <c r="AT772" s="36">
        <v>2108.96</v>
      </c>
      <c r="AU772" s="30">
        <v>0.8085</v>
      </c>
      <c r="AV772" s="30">
        <v>0.1915</v>
      </c>
      <c r="AW772" s="30">
        <v>0.90139999999999998</v>
      </c>
      <c r="AX772" s="30">
        <v>9.8000000000000004E-2</v>
      </c>
      <c r="AY772" s="30">
        <v>0.38669999999999999</v>
      </c>
      <c r="AZ772" s="30">
        <v>0.3725</v>
      </c>
      <c r="BA772" s="30">
        <v>0.1973</v>
      </c>
      <c r="BB772" s="37">
        <v>5.5</v>
      </c>
      <c r="BC772" s="29">
        <v>23</v>
      </c>
      <c r="BD772" s="38" t="s">
        <v>3264</v>
      </c>
      <c r="BE772" s="39">
        <v>145.225318880374</v>
      </c>
      <c r="BF772" s="39">
        <v>-37.854102985716601</v>
      </c>
      <c r="BG772" s="40">
        <f t="shared" ref="BG772:BG835" si="144">IF(T772&lt;=1, 100, IF(T772&gt;=7, 1, ROUND(100 - ((T772-1)/6)*99, 0)))</f>
        <v>88</v>
      </c>
      <c r="BH772" s="40">
        <f t="shared" ref="BH772:BH835" si="145">IF(AN772&lt;=1, 100, IF(AN772&gt;=7, 1, ROUND(100 - ((AN772-1)/6)*99, 0)))</f>
        <v>72</v>
      </c>
      <c r="BI772" s="40">
        <f t="shared" ref="BI772:BI835" si="146">IF(AH772&lt;=2, 100, IF(AH772&gt;=10, 1, ROUND(100 - ((AH772-2)/8)*99, 0)))</f>
        <v>80</v>
      </c>
      <c r="BJ772" s="40">
        <f t="shared" ref="BJ772:BJ835" si="147">IF(AL772&lt;=0, 1, IF(AL772&gt;=0.2, 100, ROUND(1 + (AL772/0.2)*99, 0)))</f>
        <v>16</v>
      </c>
      <c r="BK772" s="40">
        <f t="shared" ref="BK772:BK835" si="148">IF(BC772&gt;=750, 1, IF(BC772&lt;=50, 100, ROUND(100 - 99 * (((BC772 - 50)/700)^0.75), 0)))</f>
        <v>100</v>
      </c>
      <c r="BL772" s="40">
        <f t="shared" ref="BL772:BL835" si="149">IF(AY772&gt;=0.5, 100, IF(AY772&lt;=0.05, 1, ROUND(1 + ((AY772-0.05)/0.45)*99, 0)))</f>
        <v>75</v>
      </c>
      <c r="BM772" s="41">
        <f t="shared" ref="BM772:BM835" si="150">IF(X772&gt;=0.045, 100, IF(X772&lt;=0.015, 1, ROUND(1 + ((X772-0.015)/0.03)*99, 0)))</f>
        <v>83</v>
      </c>
      <c r="BN772" s="40">
        <f t="shared" ref="BN772:BN835" si="151">IF(AD772&lt;=5, 100, IF(AD772&gt;=15, 1, ROUND(100 - ((AD772-5)/10)*99, 0)))</f>
        <v>85</v>
      </c>
      <c r="BO772" s="41">
        <f t="shared" ref="BO772:BO835" si="152">IF(AC772&lt;=0.25, 100, IF(AC772&gt;=0.4, 1, ROUND(100 - ((AC772-0.25)/0.15)*99, 0)))</f>
        <v>93</v>
      </c>
      <c r="BP772" s="41">
        <f t="shared" ref="BP772:BP835" si="153">IF(Y772&lt;=1, 100, IF(Y772&gt;=7, 1, ROUND(100 - ((Y772-1)/6)*99, 0)))</f>
        <v>39</v>
      </c>
      <c r="BQ772" s="41">
        <f t="shared" ref="BQ772:BQ835" si="154">BB772*10</f>
        <v>55</v>
      </c>
      <c r="BR772" s="41">
        <f t="shared" ref="BR772:BR835" si="155">IF(
  (
    IF($BG$2,0.1,0) + IF($BH$2,0.1,0) + IF($BI$2,0.05,0) + IF($BJ$2,0.05,0) +
    IF($BK$2,0.07,0) + IF($BL$2,0.08,0) + IF($BM$2,0.08,0) + IF($BN$2,0.07,0) +
    IF($BO$2,0.07,0) + IF($BP$2,0.08,0) + IF($BQ$2,0.08,0)
  ) = 0,
  "",
  ROUND(
    (
      IF($BG$2, BG772*0.1, 0) + IF($BH$2, BH772*0.1, 0) + IF($BI$2, BI772*0.05, 0) + IF($BJ$2, BJ772*0.05, 0) +
      IF($BK$2, BK772*0.07, 0) + IF($BL$2, BL772*0.08, 0) + IF($BM$2, BM772*0.08, 0) + IF($BN$2, BN772*0.07, 0) +
      IF($BO$2, BO772*0.07, 0) + IF($BP$2, BP772*0.08, 0) + IF($BQ$2, BQ772*0.08, 0)
    ) /
    (
      IF($BG$2,0.1,0) + IF($BH$2,0.1,0) + IF($BI$2,0.05,0) + IF($BJ$2,0.05,0) +
      IF($BK$2,0.07,0) + IF($BL$2,0.08,0) + IF($BM$2,0.08,0) + IF($BN$2,0.07,0) +
      IF($BO$2,0.07,0) + IF($BP$2,0.08,0) + IF($BQ$2,0.08,0)
    ) * 0.8,
  0)
)</f>
        <v>58</v>
      </c>
    </row>
    <row r="773" spans="2:70" x14ac:dyDescent="0.3">
      <c r="B773" s="12" t="s">
        <v>862</v>
      </c>
      <c r="C773" s="12">
        <v>211011260</v>
      </c>
      <c r="D773" s="12" t="s">
        <v>129</v>
      </c>
      <c r="E773" s="12" t="s">
        <v>91</v>
      </c>
      <c r="F773" s="12" t="s">
        <v>738</v>
      </c>
      <c r="G773" s="12" t="s">
        <v>92</v>
      </c>
      <c r="H773" s="12" t="s">
        <v>5013</v>
      </c>
      <c r="I773" s="28">
        <v>561600</v>
      </c>
      <c r="J773" s="28">
        <v>560000</v>
      </c>
      <c r="K773" s="28">
        <v>499950</v>
      </c>
      <c r="L773" s="28">
        <v>755000</v>
      </c>
      <c r="M773" s="28">
        <v>754000</v>
      </c>
      <c r="N773" s="28">
        <v>650000</v>
      </c>
      <c r="O773" s="29">
        <v>37</v>
      </c>
      <c r="P773" s="29">
        <v>37</v>
      </c>
      <c r="Q773" s="29">
        <v>48</v>
      </c>
      <c r="R773" s="28">
        <v>570</v>
      </c>
      <c r="S773" s="28">
        <v>500</v>
      </c>
      <c r="T773" s="30">
        <v>2.2999999999999998</v>
      </c>
      <c r="U773" s="30">
        <v>0</v>
      </c>
      <c r="V773" s="30">
        <v>2.2999999999999998</v>
      </c>
      <c r="W773" s="30">
        <v>2.5</v>
      </c>
      <c r="X773" s="31">
        <v>5.2777777777777778E-2</v>
      </c>
      <c r="Y773" s="30">
        <v>6.6</v>
      </c>
      <c r="Z773" s="30">
        <v>0.29999999999999982</v>
      </c>
      <c r="AA773" s="30">
        <v>6.3</v>
      </c>
      <c r="AB773" s="30">
        <v>7.3</v>
      </c>
      <c r="AC773" s="32">
        <v>0.27947752412332311</v>
      </c>
      <c r="AD773" s="30">
        <v>5.2953636149682275</v>
      </c>
      <c r="AE773" s="12">
        <v>188</v>
      </c>
      <c r="AF773" s="12">
        <v>155</v>
      </c>
      <c r="AG773" s="12">
        <v>174</v>
      </c>
      <c r="AH773" s="33">
        <v>3.6458333333333335</v>
      </c>
      <c r="AI773" s="34">
        <v>690000</v>
      </c>
      <c r="AJ773" s="34">
        <v>670000</v>
      </c>
      <c r="AK773" s="34">
        <v>669800</v>
      </c>
      <c r="AL773" s="35">
        <v>2.9850746268656716E-2</v>
      </c>
      <c r="AM773" s="35">
        <v>3.0158256195879366E-2</v>
      </c>
      <c r="AN773" s="12">
        <v>2.7</v>
      </c>
      <c r="AO773" s="33">
        <v>0.10000000000000009</v>
      </c>
      <c r="AP773" s="12">
        <v>2.6</v>
      </c>
      <c r="AQ773" s="34">
        <v>560</v>
      </c>
      <c r="AR773" s="34">
        <v>500</v>
      </c>
      <c r="AS773" s="31">
        <v>0.12</v>
      </c>
      <c r="AT773" s="36">
        <v>2039.5200000000002</v>
      </c>
      <c r="AU773" s="30">
        <v>0.76280000000000003</v>
      </c>
      <c r="AV773" s="30">
        <v>0.23719999999999999</v>
      </c>
      <c r="AW773" s="30">
        <v>0.77229999999999999</v>
      </c>
      <c r="AX773" s="30">
        <v>0.1741</v>
      </c>
      <c r="AY773" s="30">
        <v>0.39290000000000003</v>
      </c>
      <c r="AZ773" s="30">
        <v>0.3286</v>
      </c>
      <c r="BA773" s="30">
        <v>0.20619999999999999</v>
      </c>
      <c r="BB773" s="37">
        <v>7</v>
      </c>
      <c r="BC773" s="29">
        <v>24</v>
      </c>
      <c r="BD773" s="38" t="s">
        <v>3265</v>
      </c>
      <c r="BE773" s="39">
        <v>145.22087621575099</v>
      </c>
      <c r="BF773" s="39">
        <v>-37.871854790502901</v>
      </c>
      <c r="BG773" s="40">
        <f t="shared" si="144"/>
        <v>79</v>
      </c>
      <c r="BH773" s="40">
        <f t="shared" si="145"/>
        <v>72</v>
      </c>
      <c r="BI773" s="40">
        <f t="shared" si="146"/>
        <v>80</v>
      </c>
      <c r="BJ773" s="40">
        <f t="shared" si="147"/>
        <v>16</v>
      </c>
      <c r="BK773" s="40">
        <f t="shared" si="148"/>
        <v>100</v>
      </c>
      <c r="BL773" s="40">
        <f t="shared" si="149"/>
        <v>76</v>
      </c>
      <c r="BM773" s="41">
        <f t="shared" si="150"/>
        <v>100</v>
      </c>
      <c r="BN773" s="40">
        <f t="shared" si="151"/>
        <v>97</v>
      </c>
      <c r="BO773" s="41">
        <f t="shared" si="152"/>
        <v>81</v>
      </c>
      <c r="BP773" s="41">
        <f t="shared" si="153"/>
        <v>8</v>
      </c>
      <c r="BQ773" s="41">
        <f t="shared" si="154"/>
        <v>70</v>
      </c>
      <c r="BR773" s="41">
        <f t="shared" si="155"/>
        <v>58</v>
      </c>
    </row>
    <row r="774" spans="2:70" x14ac:dyDescent="0.3">
      <c r="B774" s="12" t="s">
        <v>525</v>
      </c>
      <c r="C774" s="12">
        <v>211011446</v>
      </c>
      <c r="D774" s="12" t="s">
        <v>129</v>
      </c>
      <c r="E774" s="12" t="s">
        <v>91</v>
      </c>
      <c r="F774" s="12" t="s">
        <v>738</v>
      </c>
      <c r="G774" s="12" t="s">
        <v>92</v>
      </c>
      <c r="H774" s="12" t="s">
        <v>5013</v>
      </c>
      <c r="I774" s="28">
        <v>638120</v>
      </c>
      <c r="J774" s="28">
        <v>640000</v>
      </c>
      <c r="K774" s="28">
        <v>630000</v>
      </c>
      <c r="L774" s="28">
        <v>657000</v>
      </c>
      <c r="M774" s="28">
        <v>653000</v>
      </c>
      <c r="N774" s="28">
        <v>637500</v>
      </c>
      <c r="O774" s="29">
        <v>25</v>
      </c>
      <c r="P774" s="29">
        <v>26</v>
      </c>
      <c r="Q774" s="29">
        <v>26</v>
      </c>
      <c r="R774" s="28">
        <v>540</v>
      </c>
      <c r="S774" s="28">
        <v>480</v>
      </c>
      <c r="T774" s="30">
        <v>3</v>
      </c>
      <c r="U774" s="30">
        <v>-0.29999999999999982</v>
      </c>
      <c r="V774" s="30">
        <v>3.3</v>
      </c>
      <c r="W774" s="30">
        <v>3.3</v>
      </c>
      <c r="X774" s="31">
        <v>4.4004262521155899E-2</v>
      </c>
      <c r="Y774" s="30">
        <v>4.7</v>
      </c>
      <c r="Z774" s="30">
        <v>-9.9999999999999645E-2</v>
      </c>
      <c r="AA774" s="30">
        <v>4.8</v>
      </c>
      <c r="AB774" s="30">
        <v>5.0999999999999996</v>
      </c>
      <c r="AC774" s="32">
        <v>0.29965373346355323</v>
      </c>
      <c r="AD774" s="30">
        <v>6.8096524358177559</v>
      </c>
      <c r="AE774" s="12">
        <v>188</v>
      </c>
      <c r="AF774" s="12">
        <v>155</v>
      </c>
      <c r="AG774" s="12">
        <v>174</v>
      </c>
      <c r="AH774" s="33">
        <v>3.6458333333333335</v>
      </c>
      <c r="AI774" s="34">
        <v>690000</v>
      </c>
      <c r="AJ774" s="34">
        <v>670000</v>
      </c>
      <c r="AK774" s="34">
        <v>669800</v>
      </c>
      <c r="AL774" s="35">
        <v>2.9850746268656716E-2</v>
      </c>
      <c r="AM774" s="35">
        <v>3.0158256195879366E-2</v>
      </c>
      <c r="AN774" s="12">
        <v>2.7</v>
      </c>
      <c r="AO774" s="33">
        <v>0.10000000000000009</v>
      </c>
      <c r="AP774" s="12">
        <v>2.6</v>
      </c>
      <c r="AQ774" s="34">
        <v>560</v>
      </c>
      <c r="AR774" s="34">
        <v>500</v>
      </c>
      <c r="AS774" s="31">
        <v>0.12</v>
      </c>
      <c r="AT774" s="36">
        <v>1802.0800000000002</v>
      </c>
      <c r="AU774" s="30">
        <v>0.68100000000000005</v>
      </c>
      <c r="AV774" s="30">
        <v>0.31900000000000001</v>
      </c>
      <c r="AW774" s="30">
        <v>0.71230000000000004</v>
      </c>
      <c r="AX774" s="30">
        <v>0.25190000000000001</v>
      </c>
      <c r="AY774" s="30">
        <v>0.29920000000000002</v>
      </c>
      <c r="AZ774" s="30">
        <v>0.39610000000000001</v>
      </c>
      <c r="BA774" s="30">
        <v>0.28239999999999998</v>
      </c>
      <c r="BB774" s="37">
        <v>5</v>
      </c>
      <c r="BC774" s="29">
        <v>29</v>
      </c>
      <c r="BD774" s="38" t="s">
        <v>3005</v>
      </c>
      <c r="BE774" s="39">
        <v>145.28960055549001</v>
      </c>
      <c r="BF774" s="39">
        <v>-37.853619225180701</v>
      </c>
      <c r="BG774" s="40">
        <f t="shared" si="144"/>
        <v>67</v>
      </c>
      <c r="BH774" s="40">
        <f t="shared" si="145"/>
        <v>72</v>
      </c>
      <c r="BI774" s="40">
        <f t="shared" si="146"/>
        <v>80</v>
      </c>
      <c r="BJ774" s="40">
        <f t="shared" si="147"/>
        <v>16</v>
      </c>
      <c r="BK774" s="40">
        <f t="shared" si="148"/>
        <v>100</v>
      </c>
      <c r="BL774" s="40">
        <f t="shared" si="149"/>
        <v>56</v>
      </c>
      <c r="BM774" s="41">
        <f t="shared" si="150"/>
        <v>97</v>
      </c>
      <c r="BN774" s="40">
        <f t="shared" si="151"/>
        <v>82</v>
      </c>
      <c r="BO774" s="41">
        <f t="shared" si="152"/>
        <v>67</v>
      </c>
      <c r="BP774" s="41">
        <f t="shared" si="153"/>
        <v>39</v>
      </c>
      <c r="BQ774" s="41">
        <f t="shared" si="154"/>
        <v>50</v>
      </c>
      <c r="BR774" s="41">
        <f t="shared" si="155"/>
        <v>53</v>
      </c>
    </row>
    <row r="775" spans="2:70" x14ac:dyDescent="0.3">
      <c r="B775" s="12" t="s">
        <v>452</v>
      </c>
      <c r="C775" s="12">
        <v>211011447</v>
      </c>
      <c r="D775" s="12" t="s">
        <v>129</v>
      </c>
      <c r="E775" s="12" t="s">
        <v>91</v>
      </c>
      <c r="F775" s="12" t="s">
        <v>738</v>
      </c>
      <c r="G775" s="12" t="s">
        <v>92</v>
      </c>
      <c r="H775" s="12" t="s">
        <v>5013</v>
      </c>
      <c r="I775" s="28">
        <v>590000</v>
      </c>
      <c r="J775" s="28">
        <v>580000</v>
      </c>
      <c r="K775" s="28">
        <v>640920</v>
      </c>
      <c r="L775" s="28">
        <v>633000</v>
      </c>
      <c r="M775" s="28">
        <v>630000</v>
      </c>
      <c r="N775" s="28">
        <v>635000</v>
      </c>
      <c r="O775" s="29">
        <v>25</v>
      </c>
      <c r="P775" s="29">
        <v>25</v>
      </c>
      <c r="Q775" s="29">
        <v>26</v>
      </c>
      <c r="R775" s="28">
        <v>530</v>
      </c>
      <c r="S775" s="28">
        <v>475</v>
      </c>
      <c r="T775" s="30">
        <v>3.4</v>
      </c>
      <c r="U775" s="30">
        <v>0.10000000000000009</v>
      </c>
      <c r="V775" s="30">
        <v>3.3</v>
      </c>
      <c r="W775" s="30">
        <v>2.8</v>
      </c>
      <c r="X775" s="31">
        <v>4.6711864406779664E-2</v>
      </c>
      <c r="Y775" s="30">
        <v>3.9</v>
      </c>
      <c r="Z775" s="30">
        <v>-0.10000000000000009</v>
      </c>
      <c r="AA775" s="30">
        <v>4</v>
      </c>
      <c r="AB775" s="30">
        <v>4.0999999999999996</v>
      </c>
      <c r="AC775" s="32">
        <v>0.29465397616082545</v>
      </c>
      <c r="AD775" s="30">
        <v>6.3079044243427793</v>
      </c>
      <c r="AE775" s="12">
        <v>188</v>
      </c>
      <c r="AF775" s="12">
        <v>155</v>
      </c>
      <c r="AG775" s="12">
        <v>174</v>
      </c>
      <c r="AH775" s="33">
        <v>3.6458333333333335</v>
      </c>
      <c r="AI775" s="34">
        <v>690000</v>
      </c>
      <c r="AJ775" s="34">
        <v>670000</v>
      </c>
      <c r="AK775" s="34">
        <v>669800</v>
      </c>
      <c r="AL775" s="35">
        <v>2.9850746268656716E-2</v>
      </c>
      <c r="AM775" s="35">
        <v>3.0158256195879366E-2</v>
      </c>
      <c r="AN775" s="12">
        <v>2.7</v>
      </c>
      <c r="AO775" s="33">
        <v>0.10000000000000009</v>
      </c>
      <c r="AP775" s="12">
        <v>2.6</v>
      </c>
      <c r="AQ775" s="34">
        <v>560</v>
      </c>
      <c r="AR775" s="34">
        <v>500</v>
      </c>
      <c r="AS775" s="31">
        <v>0.12</v>
      </c>
      <c r="AT775" s="36">
        <v>1798.7200000000003</v>
      </c>
      <c r="AU775" s="30">
        <v>0.68899999999999995</v>
      </c>
      <c r="AV775" s="30">
        <v>0.311</v>
      </c>
      <c r="AW775" s="30">
        <v>0.84740000000000004</v>
      </c>
      <c r="AX775" s="30">
        <v>0.12089999999999999</v>
      </c>
      <c r="AY775" s="30">
        <v>0.33660000000000001</v>
      </c>
      <c r="AZ775" s="30">
        <v>0.39860000000000001</v>
      </c>
      <c r="BA775" s="30">
        <v>0.23230000000000001</v>
      </c>
      <c r="BB775" s="37">
        <v>6</v>
      </c>
      <c r="BC775" s="29">
        <v>29</v>
      </c>
      <c r="BD775" s="38" t="s">
        <v>2948</v>
      </c>
      <c r="BE775" s="39">
        <v>145.28745468314401</v>
      </c>
      <c r="BF775" s="39">
        <v>-37.880444793991799</v>
      </c>
      <c r="BG775" s="40">
        <f t="shared" si="144"/>
        <v>60</v>
      </c>
      <c r="BH775" s="40">
        <f t="shared" si="145"/>
        <v>72</v>
      </c>
      <c r="BI775" s="40">
        <f t="shared" si="146"/>
        <v>80</v>
      </c>
      <c r="BJ775" s="40">
        <f t="shared" si="147"/>
        <v>16</v>
      </c>
      <c r="BK775" s="40">
        <f t="shared" si="148"/>
        <v>100</v>
      </c>
      <c r="BL775" s="40">
        <f t="shared" si="149"/>
        <v>64</v>
      </c>
      <c r="BM775" s="41">
        <f t="shared" si="150"/>
        <v>100</v>
      </c>
      <c r="BN775" s="40">
        <f t="shared" si="151"/>
        <v>87</v>
      </c>
      <c r="BO775" s="41">
        <f t="shared" si="152"/>
        <v>71</v>
      </c>
      <c r="BP775" s="41">
        <f t="shared" si="153"/>
        <v>52</v>
      </c>
      <c r="BQ775" s="41">
        <f t="shared" si="154"/>
        <v>60</v>
      </c>
      <c r="BR775" s="41">
        <f t="shared" si="155"/>
        <v>56</v>
      </c>
    </row>
    <row r="776" spans="2:70" x14ac:dyDescent="0.3">
      <c r="B776" s="12" t="s">
        <v>253</v>
      </c>
      <c r="C776" s="12">
        <v>211011448</v>
      </c>
      <c r="D776" s="12" t="s">
        <v>129</v>
      </c>
      <c r="E776" s="12" t="s">
        <v>91</v>
      </c>
      <c r="F776" s="12" t="s">
        <v>738</v>
      </c>
      <c r="G776" s="12" t="s">
        <v>92</v>
      </c>
      <c r="H776" s="12" t="s">
        <v>5013</v>
      </c>
      <c r="I776" s="28">
        <v>675000</v>
      </c>
      <c r="J776" s="28">
        <v>680000</v>
      </c>
      <c r="K776" s="28">
        <v>670000</v>
      </c>
      <c r="L776" s="28">
        <v>700000</v>
      </c>
      <c r="M776" s="28">
        <v>710000</v>
      </c>
      <c r="N776" s="28">
        <v>705000</v>
      </c>
      <c r="O776" s="29">
        <v>25</v>
      </c>
      <c r="P776" s="29">
        <v>26</v>
      </c>
      <c r="Q776" s="29">
        <v>29</v>
      </c>
      <c r="R776" s="28">
        <v>560</v>
      </c>
      <c r="S776" s="28">
        <v>500</v>
      </c>
      <c r="T776" s="30">
        <v>2.9</v>
      </c>
      <c r="U776" s="30">
        <v>-0.5</v>
      </c>
      <c r="V776" s="30">
        <v>3.4</v>
      </c>
      <c r="W776" s="30">
        <v>2.4</v>
      </c>
      <c r="X776" s="31">
        <v>4.3140740740740743E-2</v>
      </c>
      <c r="Y776" s="30">
        <v>4.9000000000000004</v>
      </c>
      <c r="Z776" s="30">
        <v>0.30000000000000071</v>
      </c>
      <c r="AA776" s="30">
        <v>4.5999999999999996</v>
      </c>
      <c r="AB776" s="30">
        <v>4.9000000000000004</v>
      </c>
      <c r="AC776" s="32">
        <v>0.25510204081632648</v>
      </c>
      <c r="AD776" s="30">
        <v>5.9132512895267997</v>
      </c>
      <c r="AE776" s="12">
        <v>188</v>
      </c>
      <c r="AF776" s="12">
        <v>155</v>
      </c>
      <c r="AG776" s="12">
        <v>174</v>
      </c>
      <c r="AH776" s="33">
        <v>3.6458333333333335</v>
      </c>
      <c r="AI776" s="34">
        <v>690000</v>
      </c>
      <c r="AJ776" s="34">
        <v>670000</v>
      </c>
      <c r="AK776" s="34">
        <v>669800</v>
      </c>
      <c r="AL776" s="35">
        <v>2.9850746268656716E-2</v>
      </c>
      <c r="AM776" s="35">
        <v>3.0158256195879366E-2</v>
      </c>
      <c r="AN776" s="12">
        <v>2.7</v>
      </c>
      <c r="AO776" s="33">
        <v>0.10000000000000009</v>
      </c>
      <c r="AP776" s="12">
        <v>2.6</v>
      </c>
      <c r="AQ776" s="34">
        <v>560</v>
      </c>
      <c r="AR776" s="34">
        <v>500</v>
      </c>
      <c r="AS776" s="31">
        <v>0.12</v>
      </c>
      <c r="AT776" s="36">
        <v>2195.2000000000003</v>
      </c>
      <c r="AU776" s="30">
        <v>0.77810000000000001</v>
      </c>
      <c r="AV776" s="30">
        <v>0.22189999999999999</v>
      </c>
      <c r="AW776" s="30">
        <v>0.9234</v>
      </c>
      <c r="AX776" s="30">
        <v>6.2199999999999998E-2</v>
      </c>
      <c r="AY776" s="30">
        <v>0.34670000000000001</v>
      </c>
      <c r="AZ776" s="30">
        <v>0.4572</v>
      </c>
      <c r="BA776" s="30">
        <v>0.1797</v>
      </c>
      <c r="BB776" s="37">
        <v>6.5</v>
      </c>
      <c r="BC776" s="29">
        <v>29</v>
      </c>
      <c r="BD776" s="38" t="s">
        <v>2804</v>
      </c>
      <c r="BE776" s="39">
        <v>145.27949310595201</v>
      </c>
      <c r="BF776" s="39">
        <v>-37.890357681612002</v>
      </c>
      <c r="BG776" s="40">
        <f t="shared" si="144"/>
        <v>69</v>
      </c>
      <c r="BH776" s="40">
        <f t="shared" si="145"/>
        <v>72</v>
      </c>
      <c r="BI776" s="40">
        <f t="shared" si="146"/>
        <v>80</v>
      </c>
      <c r="BJ776" s="40">
        <f t="shared" si="147"/>
        <v>16</v>
      </c>
      <c r="BK776" s="40">
        <f t="shared" si="148"/>
        <v>100</v>
      </c>
      <c r="BL776" s="40">
        <f t="shared" si="149"/>
        <v>66</v>
      </c>
      <c r="BM776" s="41">
        <f t="shared" si="150"/>
        <v>94</v>
      </c>
      <c r="BN776" s="40">
        <f t="shared" si="151"/>
        <v>91</v>
      </c>
      <c r="BO776" s="41">
        <f t="shared" si="152"/>
        <v>97</v>
      </c>
      <c r="BP776" s="41">
        <f t="shared" si="153"/>
        <v>36</v>
      </c>
      <c r="BQ776" s="41">
        <f t="shared" si="154"/>
        <v>65</v>
      </c>
      <c r="BR776" s="41">
        <f t="shared" si="155"/>
        <v>58</v>
      </c>
    </row>
    <row r="777" spans="2:70" x14ac:dyDescent="0.3">
      <c r="B777" s="12" t="s">
        <v>130</v>
      </c>
      <c r="C777" s="12">
        <v>211011449</v>
      </c>
      <c r="D777" s="12" t="s">
        <v>129</v>
      </c>
      <c r="E777" s="12" t="s">
        <v>91</v>
      </c>
      <c r="F777" s="12" t="s">
        <v>738</v>
      </c>
      <c r="G777" s="12" t="s">
        <v>92</v>
      </c>
      <c r="H777" s="12" t="s">
        <v>5013</v>
      </c>
      <c r="I777" s="28">
        <v>690000</v>
      </c>
      <c r="J777" s="28">
        <v>650000</v>
      </c>
      <c r="K777" s="28">
        <v>650000</v>
      </c>
      <c r="L777" s="28">
        <v>772000</v>
      </c>
      <c r="M777" s="28">
        <v>762000</v>
      </c>
      <c r="N777" s="28">
        <v>725000</v>
      </c>
      <c r="O777" s="29">
        <v>10</v>
      </c>
      <c r="P777" s="29">
        <v>17</v>
      </c>
      <c r="Q777" s="29">
        <v>17</v>
      </c>
      <c r="R777" s="28">
        <v>495</v>
      </c>
      <c r="S777" s="28">
        <v>470</v>
      </c>
      <c r="T777" s="30">
        <v>3.8</v>
      </c>
      <c r="U777" s="30">
        <v>0.5</v>
      </c>
      <c r="V777" s="30">
        <v>3.3</v>
      </c>
      <c r="W777" s="30">
        <v>3.8</v>
      </c>
      <c r="X777" s="31">
        <v>3.7304347826086957E-2</v>
      </c>
      <c r="Y777" s="30">
        <v>3.3</v>
      </c>
      <c r="Z777" s="30">
        <v>0</v>
      </c>
      <c r="AA777" s="30">
        <v>3.3</v>
      </c>
      <c r="AB777" s="30">
        <v>5.5</v>
      </c>
      <c r="AC777" s="32">
        <v>0.21569755281321898</v>
      </c>
      <c r="AD777" s="30">
        <v>5.7821022315897856</v>
      </c>
      <c r="AE777" s="12">
        <v>188</v>
      </c>
      <c r="AF777" s="12">
        <v>155</v>
      </c>
      <c r="AG777" s="12">
        <v>174</v>
      </c>
      <c r="AH777" s="33">
        <v>3.6458333333333335</v>
      </c>
      <c r="AI777" s="34">
        <v>690000</v>
      </c>
      <c r="AJ777" s="34">
        <v>670000</v>
      </c>
      <c r="AK777" s="34">
        <v>669800</v>
      </c>
      <c r="AL777" s="35">
        <v>2.9850746268656716E-2</v>
      </c>
      <c r="AM777" s="35">
        <v>3.0158256195879366E-2</v>
      </c>
      <c r="AN777" s="12">
        <v>2.7</v>
      </c>
      <c r="AO777" s="33">
        <v>0.10000000000000009</v>
      </c>
      <c r="AP777" s="12">
        <v>2.6</v>
      </c>
      <c r="AQ777" s="34">
        <v>560</v>
      </c>
      <c r="AR777" s="34">
        <v>500</v>
      </c>
      <c r="AS777" s="31">
        <v>0.12</v>
      </c>
      <c r="AT777" s="36">
        <v>2294.88</v>
      </c>
      <c r="AU777" s="30">
        <v>0.7964</v>
      </c>
      <c r="AV777" s="30">
        <v>0.2036</v>
      </c>
      <c r="AW777" s="30">
        <v>0.96430000000000005</v>
      </c>
      <c r="AX777" s="30">
        <v>3.1099999999999999E-2</v>
      </c>
      <c r="AY777" s="30">
        <v>0.3644</v>
      </c>
      <c r="AZ777" s="30">
        <v>0.52710000000000001</v>
      </c>
      <c r="BA777" s="30">
        <v>9.6600000000000005E-2</v>
      </c>
      <c r="BB777" s="37">
        <v>6</v>
      </c>
      <c r="BC777" s="29">
        <v>32</v>
      </c>
      <c r="BD777" s="38" t="s">
        <v>2727</v>
      </c>
      <c r="BE777" s="39">
        <v>145.32161517369099</v>
      </c>
      <c r="BF777" s="39">
        <v>-37.854967713643603</v>
      </c>
      <c r="BG777" s="40">
        <f t="shared" si="144"/>
        <v>54</v>
      </c>
      <c r="BH777" s="40">
        <f t="shared" si="145"/>
        <v>72</v>
      </c>
      <c r="BI777" s="40">
        <f t="shared" si="146"/>
        <v>80</v>
      </c>
      <c r="BJ777" s="40">
        <f t="shared" si="147"/>
        <v>16</v>
      </c>
      <c r="BK777" s="40">
        <f t="shared" si="148"/>
        <v>100</v>
      </c>
      <c r="BL777" s="40">
        <f t="shared" si="149"/>
        <v>70</v>
      </c>
      <c r="BM777" s="41">
        <f t="shared" si="150"/>
        <v>75</v>
      </c>
      <c r="BN777" s="40">
        <f t="shared" si="151"/>
        <v>92</v>
      </c>
      <c r="BO777" s="41">
        <f t="shared" si="152"/>
        <v>100</v>
      </c>
      <c r="BP777" s="41">
        <f t="shared" si="153"/>
        <v>62</v>
      </c>
      <c r="BQ777" s="41">
        <f t="shared" si="154"/>
        <v>60</v>
      </c>
      <c r="BR777" s="41">
        <f t="shared" si="155"/>
        <v>57</v>
      </c>
    </row>
    <row r="778" spans="2:70" x14ac:dyDescent="0.3">
      <c r="B778" s="12" t="s">
        <v>1085</v>
      </c>
      <c r="C778" s="12">
        <v>211021261</v>
      </c>
      <c r="D778" s="12" t="s">
        <v>454</v>
      </c>
      <c r="E778" s="12" t="s">
        <v>91</v>
      </c>
      <c r="F778" s="12" t="s">
        <v>738</v>
      </c>
      <c r="G778" s="12" t="s">
        <v>92</v>
      </c>
      <c r="H778" s="12" t="s">
        <v>5013</v>
      </c>
      <c r="I778" s="28">
        <v>850000</v>
      </c>
      <c r="J778" s="28">
        <v>850000</v>
      </c>
      <c r="K778" s="28">
        <v>950000</v>
      </c>
      <c r="L778" s="28">
        <v>850000</v>
      </c>
      <c r="M778" s="28">
        <v>845000</v>
      </c>
      <c r="N778" s="28">
        <v>850000</v>
      </c>
      <c r="O778" s="29">
        <v>32</v>
      </c>
      <c r="P778" s="29">
        <v>33</v>
      </c>
      <c r="Q778" s="29">
        <v>26</v>
      </c>
      <c r="R778" s="28">
        <v>650</v>
      </c>
      <c r="S778" s="28">
        <v>540</v>
      </c>
      <c r="T778" s="30">
        <v>3</v>
      </c>
      <c r="U778" s="30">
        <v>-0.10000000000000009</v>
      </c>
      <c r="V778" s="30">
        <v>3.1</v>
      </c>
      <c r="W778" s="30">
        <v>3.1</v>
      </c>
      <c r="X778" s="31">
        <v>3.9764705882352938E-2</v>
      </c>
      <c r="Y778" s="30">
        <v>4.4000000000000004</v>
      </c>
      <c r="Z778" s="30">
        <v>0</v>
      </c>
      <c r="AA778" s="30">
        <v>4.4000000000000004</v>
      </c>
      <c r="AB778" s="30">
        <v>4</v>
      </c>
      <c r="AC778" s="32">
        <v>0.2540968226169627</v>
      </c>
      <c r="AD778" s="30">
        <v>6.3900088527934393</v>
      </c>
      <c r="AE778" s="12">
        <v>16</v>
      </c>
      <c r="AF778" s="12">
        <v>12</v>
      </c>
      <c r="AG778" s="12">
        <v>13</v>
      </c>
      <c r="AH778" s="33">
        <v>4.3404255319148941</v>
      </c>
      <c r="AI778" s="34">
        <v>845000</v>
      </c>
      <c r="AJ778" s="34">
        <v>830000</v>
      </c>
      <c r="AK778" s="34">
        <v>870000</v>
      </c>
      <c r="AL778" s="35">
        <v>1.8072289156626505E-2</v>
      </c>
      <c r="AM778" s="35">
        <v>-2.8735632183908046E-2</v>
      </c>
      <c r="AN778" s="12">
        <v>2.7</v>
      </c>
      <c r="AO778" s="33">
        <v>-0.5</v>
      </c>
      <c r="AP778" s="12">
        <v>3.2</v>
      </c>
      <c r="AQ778" s="34">
        <v>650</v>
      </c>
      <c r="AR778" s="34">
        <v>525</v>
      </c>
      <c r="AS778" s="31">
        <v>0.23809523809523808</v>
      </c>
      <c r="AT778" s="36">
        <v>2558.0800000000004</v>
      </c>
      <c r="AU778" s="30">
        <v>0.81059999999999999</v>
      </c>
      <c r="AV778" s="30">
        <v>0.18940000000000001</v>
      </c>
      <c r="AW778" s="30">
        <v>0.89849999999999997</v>
      </c>
      <c r="AX778" s="30">
        <v>7.6499999999999999E-2</v>
      </c>
      <c r="AY778" s="30">
        <v>0.44919999999999999</v>
      </c>
      <c r="AZ778" s="30">
        <v>0.38779999999999998</v>
      </c>
      <c r="BA778" s="30">
        <v>0.12659999999999999</v>
      </c>
      <c r="BB778" s="37">
        <v>9</v>
      </c>
      <c r="BC778" s="29">
        <v>22</v>
      </c>
      <c r="BD778" s="38" t="s">
        <v>3447</v>
      </c>
      <c r="BE778" s="39">
        <v>145.20547257770201</v>
      </c>
      <c r="BF778" s="39">
        <v>-37.7862507666567</v>
      </c>
      <c r="BG778" s="40">
        <f t="shared" si="144"/>
        <v>67</v>
      </c>
      <c r="BH778" s="40">
        <f t="shared" si="145"/>
        <v>72</v>
      </c>
      <c r="BI778" s="40">
        <f t="shared" si="146"/>
        <v>71</v>
      </c>
      <c r="BJ778" s="40">
        <f t="shared" si="147"/>
        <v>10</v>
      </c>
      <c r="BK778" s="40">
        <f t="shared" si="148"/>
        <v>100</v>
      </c>
      <c r="BL778" s="40">
        <f t="shared" si="149"/>
        <v>89</v>
      </c>
      <c r="BM778" s="41">
        <f t="shared" si="150"/>
        <v>83</v>
      </c>
      <c r="BN778" s="40">
        <f t="shared" si="151"/>
        <v>86</v>
      </c>
      <c r="BO778" s="41">
        <f t="shared" si="152"/>
        <v>97</v>
      </c>
      <c r="BP778" s="41">
        <f t="shared" si="153"/>
        <v>44</v>
      </c>
      <c r="BQ778" s="41">
        <f t="shared" si="154"/>
        <v>90</v>
      </c>
      <c r="BR778" s="41">
        <f t="shared" si="155"/>
        <v>60</v>
      </c>
    </row>
    <row r="779" spans="2:70" x14ac:dyDescent="0.3">
      <c r="B779" s="12" t="s">
        <v>526</v>
      </c>
      <c r="C779" s="12">
        <v>211031263</v>
      </c>
      <c r="D779" s="12" t="s">
        <v>255</v>
      </c>
      <c r="E779" s="12" t="s">
        <v>91</v>
      </c>
      <c r="F779" s="12" t="s">
        <v>738</v>
      </c>
      <c r="G779" s="12" t="s">
        <v>92</v>
      </c>
      <c r="H779" s="12" t="s">
        <v>5013</v>
      </c>
      <c r="I779" s="28">
        <v>620000</v>
      </c>
      <c r="J779" s="28">
        <v>620000</v>
      </c>
      <c r="K779" s="28">
        <v>595000</v>
      </c>
      <c r="L779" s="28">
        <v>625000</v>
      </c>
      <c r="M779" s="28">
        <v>616000</v>
      </c>
      <c r="N779" s="28">
        <v>605000</v>
      </c>
      <c r="O779" s="29">
        <v>29</v>
      </c>
      <c r="P779" s="29">
        <v>28</v>
      </c>
      <c r="Q779" s="29">
        <v>24</v>
      </c>
      <c r="R779" s="28">
        <v>500</v>
      </c>
      <c r="S779" s="28">
        <v>450</v>
      </c>
      <c r="T779" s="30">
        <v>3.8</v>
      </c>
      <c r="U779" s="30">
        <v>9.9999999999999645E-2</v>
      </c>
      <c r="V779" s="30">
        <v>3.7</v>
      </c>
      <c r="W779" s="30">
        <v>2.5</v>
      </c>
      <c r="X779" s="31">
        <v>4.1935483870967745E-2</v>
      </c>
      <c r="Y779" s="30">
        <v>2.5</v>
      </c>
      <c r="Z779" s="30">
        <v>-0.29999999999999982</v>
      </c>
      <c r="AA779" s="30">
        <v>2.8</v>
      </c>
      <c r="AB779" s="30">
        <v>3.5</v>
      </c>
      <c r="AC779" s="32">
        <v>0.248015873015873</v>
      </c>
      <c r="AD779" s="30">
        <v>5.9142246642246636</v>
      </c>
      <c r="AE779" s="12">
        <v>199</v>
      </c>
      <c r="AF779" s="12">
        <v>155</v>
      </c>
      <c r="AG779" s="12">
        <v>172</v>
      </c>
      <c r="AH779" s="33">
        <v>3.2219178082191782</v>
      </c>
      <c r="AI779" s="34">
        <v>670000</v>
      </c>
      <c r="AJ779" s="34">
        <v>671500</v>
      </c>
      <c r="AK779" s="34">
        <v>655000</v>
      </c>
      <c r="AL779" s="35">
        <v>-2.2338049143708115E-3</v>
      </c>
      <c r="AM779" s="35">
        <v>2.2900763358778626E-2</v>
      </c>
      <c r="AN779" s="12">
        <v>3.5</v>
      </c>
      <c r="AO779" s="33">
        <v>0.29999999999999982</v>
      </c>
      <c r="AP779" s="12">
        <v>3.2</v>
      </c>
      <c r="AQ779" s="34">
        <v>540</v>
      </c>
      <c r="AR779" s="34">
        <v>480</v>
      </c>
      <c r="AS779" s="31">
        <v>0.125</v>
      </c>
      <c r="AT779" s="36">
        <v>2016.0000000000002</v>
      </c>
      <c r="AU779" s="30">
        <v>0.74150000000000005</v>
      </c>
      <c r="AV779" s="30">
        <v>0.25850000000000001</v>
      </c>
      <c r="AW779" s="30">
        <v>0.8347</v>
      </c>
      <c r="AX779" s="30">
        <v>0.15049999999999999</v>
      </c>
      <c r="AY779" s="30">
        <v>0.30730000000000002</v>
      </c>
      <c r="AZ779" s="30">
        <v>0.46800000000000003</v>
      </c>
      <c r="BA779" s="30">
        <v>0.2039</v>
      </c>
      <c r="BB779" s="37">
        <v>5.5</v>
      </c>
      <c r="BC779" s="29">
        <v>29</v>
      </c>
      <c r="BD779" s="38" t="s">
        <v>3006</v>
      </c>
      <c r="BE779" s="39">
        <v>145.29115691235501</v>
      </c>
      <c r="BF779" s="39">
        <v>-37.830418995196403</v>
      </c>
      <c r="BG779" s="40">
        <f t="shared" si="144"/>
        <v>54</v>
      </c>
      <c r="BH779" s="40">
        <f t="shared" si="145"/>
        <v>59</v>
      </c>
      <c r="BI779" s="40">
        <f t="shared" si="146"/>
        <v>85</v>
      </c>
      <c r="BJ779" s="40">
        <f t="shared" si="147"/>
        <v>1</v>
      </c>
      <c r="BK779" s="40">
        <f t="shared" si="148"/>
        <v>100</v>
      </c>
      <c r="BL779" s="40">
        <f t="shared" si="149"/>
        <v>58</v>
      </c>
      <c r="BM779" s="41">
        <f t="shared" si="150"/>
        <v>90</v>
      </c>
      <c r="BN779" s="40">
        <f t="shared" si="151"/>
        <v>91</v>
      </c>
      <c r="BO779" s="41">
        <f t="shared" si="152"/>
        <v>100</v>
      </c>
      <c r="BP779" s="41">
        <f t="shared" si="153"/>
        <v>75</v>
      </c>
      <c r="BQ779" s="41">
        <f t="shared" si="154"/>
        <v>55</v>
      </c>
      <c r="BR779" s="41">
        <f t="shared" si="155"/>
        <v>56</v>
      </c>
    </row>
    <row r="780" spans="2:70" x14ac:dyDescent="0.3">
      <c r="B780" s="12" t="s">
        <v>254</v>
      </c>
      <c r="C780" s="12">
        <v>211031265</v>
      </c>
      <c r="D780" s="12" t="s">
        <v>255</v>
      </c>
      <c r="E780" s="12" t="s">
        <v>91</v>
      </c>
      <c r="F780" s="12" t="s">
        <v>738</v>
      </c>
      <c r="G780" s="12" t="s">
        <v>92</v>
      </c>
      <c r="H780" s="12" t="s">
        <v>5013</v>
      </c>
      <c r="I780" s="28">
        <v>729280</v>
      </c>
      <c r="J780" s="28">
        <v>700000</v>
      </c>
      <c r="K780" s="28">
        <v>691823</v>
      </c>
      <c r="L780" s="28">
        <v>705000</v>
      </c>
      <c r="M780" s="28">
        <v>740000</v>
      </c>
      <c r="N780" s="28">
        <v>706000</v>
      </c>
      <c r="O780" s="29">
        <v>26</v>
      </c>
      <c r="P780" s="29">
        <v>25</v>
      </c>
      <c r="Q780" s="29">
        <v>21</v>
      </c>
      <c r="R780" s="28">
        <v>600</v>
      </c>
      <c r="S780" s="28">
        <v>530</v>
      </c>
      <c r="T780" s="30">
        <v>3.7</v>
      </c>
      <c r="U780" s="30">
        <v>0.10000000000000009</v>
      </c>
      <c r="V780" s="30">
        <v>3.6</v>
      </c>
      <c r="W780" s="30">
        <v>4.0999999999999996</v>
      </c>
      <c r="X780" s="31">
        <v>4.2781921895568231E-2</v>
      </c>
      <c r="Y780" s="30">
        <v>4.0999999999999996</v>
      </c>
      <c r="Z780" s="30">
        <v>-0.10000000000000053</v>
      </c>
      <c r="AA780" s="30">
        <v>4.2</v>
      </c>
      <c r="AB780" s="30">
        <v>4.4000000000000004</v>
      </c>
      <c r="AC780" s="32">
        <v>0.22537412104092791</v>
      </c>
      <c r="AD780" s="30">
        <v>5.2679756087412795</v>
      </c>
      <c r="AE780" s="12">
        <v>199</v>
      </c>
      <c r="AF780" s="12">
        <v>155</v>
      </c>
      <c r="AG780" s="12">
        <v>172</v>
      </c>
      <c r="AH780" s="33">
        <v>3.2219178082191782</v>
      </c>
      <c r="AI780" s="34">
        <v>670000</v>
      </c>
      <c r="AJ780" s="34">
        <v>671500</v>
      </c>
      <c r="AK780" s="34">
        <v>655000</v>
      </c>
      <c r="AL780" s="35">
        <v>-2.2338049143708115E-3</v>
      </c>
      <c r="AM780" s="35">
        <v>2.2900763358778626E-2</v>
      </c>
      <c r="AN780" s="12">
        <v>3.5</v>
      </c>
      <c r="AO780" s="33">
        <v>0.29999999999999982</v>
      </c>
      <c r="AP780" s="12">
        <v>3.2</v>
      </c>
      <c r="AQ780" s="34">
        <v>540</v>
      </c>
      <c r="AR780" s="34">
        <v>480</v>
      </c>
      <c r="AS780" s="31">
        <v>0.125</v>
      </c>
      <c r="AT780" s="36">
        <v>2662.2400000000002</v>
      </c>
      <c r="AU780" s="30">
        <v>0.83930000000000005</v>
      </c>
      <c r="AV780" s="30">
        <v>0.16070000000000001</v>
      </c>
      <c r="AW780" s="30">
        <v>0.96960000000000002</v>
      </c>
      <c r="AX780" s="30">
        <v>2.81E-2</v>
      </c>
      <c r="AY780" s="30">
        <v>0.371</v>
      </c>
      <c r="AZ780" s="30">
        <v>0.48430000000000001</v>
      </c>
      <c r="BA780" s="30">
        <v>0.1331</v>
      </c>
      <c r="BB780" s="37">
        <v>9</v>
      </c>
      <c r="BC780" s="29">
        <v>27</v>
      </c>
      <c r="BD780" s="38" t="s">
        <v>2805</v>
      </c>
      <c r="BE780" s="39">
        <v>145.26599637382401</v>
      </c>
      <c r="BF780" s="39">
        <v>-37.773965503059799</v>
      </c>
      <c r="BG780" s="40">
        <f t="shared" si="144"/>
        <v>55</v>
      </c>
      <c r="BH780" s="40">
        <f t="shared" si="145"/>
        <v>59</v>
      </c>
      <c r="BI780" s="40">
        <f t="shared" si="146"/>
        <v>85</v>
      </c>
      <c r="BJ780" s="40">
        <f t="shared" si="147"/>
        <v>1</v>
      </c>
      <c r="BK780" s="40">
        <f t="shared" si="148"/>
        <v>100</v>
      </c>
      <c r="BL780" s="40">
        <f t="shared" si="149"/>
        <v>72</v>
      </c>
      <c r="BM780" s="41">
        <f t="shared" si="150"/>
        <v>93</v>
      </c>
      <c r="BN780" s="40">
        <f t="shared" si="151"/>
        <v>97</v>
      </c>
      <c r="BO780" s="41">
        <f t="shared" si="152"/>
        <v>100</v>
      </c>
      <c r="BP780" s="41">
        <f t="shared" si="153"/>
        <v>49</v>
      </c>
      <c r="BQ780" s="41">
        <f t="shared" si="154"/>
        <v>90</v>
      </c>
      <c r="BR780" s="41">
        <f t="shared" si="155"/>
        <v>59</v>
      </c>
    </row>
    <row r="781" spans="2:70" x14ac:dyDescent="0.3">
      <c r="B781" s="12" t="s">
        <v>1204</v>
      </c>
      <c r="C781" s="12">
        <v>211031266</v>
      </c>
      <c r="D781" s="12" t="s">
        <v>255</v>
      </c>
      <c r="E781" s="12" t="s">
        <v>91</v>
      </c>
      <c r="F781" s="12" t="s">
        <v>738</v>
      </c>
      <c r="G781" s="12" t="s">
        <v>92</v>
      </c>
      <c r="H781" s="12" t="s">
        <v>5013</v>
      </c>
      <c r="I781" s="28">
        <v>599000</v>
      </c>
      <c r="J781" s="28">
        <v>600000</v>
      </c>
      <c r="K781" s="28">
        <v>595000</v>
      </c>
      <c r="L781" s="28">
        <v>650000</v>
      </c>
      <c r="M781" s="28">
        <v>660000</v>
      </c>
      <c r="N781" s="28">
        <v>650000</v>
      </c>
      <c r="O781" s="29">
        <v>30</v>
      </c>
      <c r="P781" s="29">
        <v>29</v>
      </c>
      <c r="Q781" s="29">
        <v>31</v>
      </c>
      <c r="R781" s="28">
        <v>525</v>
      </c>
      <c r="S781" s="28">
        <v>460</v>
      </c>
      <c r="T781" s="30">
        <v>3.1</v>
      </c>
      <c r="U781" s="30">
        <v>-0.10000000000000009</v>
      </c>
      <c r="V781" s="30">
        <v>3.2</v>
      </c>
      <c r="W781" s="30">
        <v>2.5</v>
      </c>
      <c r="X781" s="31">
        <v>4.5575959933222034E-2</v>
      </c>
      <c r="Y781" s="30">
        <v>7.3</v>
      </c>
      <c r="Z781" s="30">
        <v>-0.60000000000000053</v>
      </c>
      <c r="AA781" s="30">
        <v>7.9</v>
      </c>
      <c r="AB781" s="30">
        <v>7.5</v>
      </c>
      <c r="AC781" s="32">
        <v>0.28237951807228912</v>
      </c>
      <c r="AD781" s="30">
        <v>6.1957996822454646</v>
      </c>
      <c r="AE781" s="12">
        <v>199</v>
      </c>
      <c r="AF781" s="12">
        <v>155</v>
      </c>
      <c r="AG781" s="12">
        <v>172</v>
      </c>
      <c r="AH781" s="33">
        <v>3.2219178082191782</v>
      </c>
      <c r="AI781" s="34">
        <v>670000</v>
      </c>
      <c r="AJ781" s="34">
        <v>671500</v>
      </c>
      <c r="AK781" s="34">
        <v>655000</v>
      </c>
      <c r="AL781" s="35">
        <v>-2.2338049143708115E-3</v>
      </c>
      <c r="AM781" s="35">
        <v>2.2900763358778626E-2</v>
      </c>
      <c r="AN781" s="12">
        <v>3.5</v>
      </c>
      <c r="AO781" s="33">
        <v>0.29999999999999982</v>
      </c>
      <c r="AP781" s="12">
        <v>3.2</v>
      </c>
      <c r="AQ781" s="34">
        <v>540</v>
      </c>
      <c r="AR781" s="34">
        <v>480</v>
      </c>
      <c r="AS781" s="31">
        <v>0.125</v>
      </c>
      <c r="AT781" s="36">
        <v>1859.2000000000003</v>
      </c>
      <c r="AU781" s="30">
        <v>0.65749999999999997</v>
      </c>
      <c r="AV781" s="30">
        <v>0.34250000000000003</v>
      </c>
      <c r="AW781" s="30">
        <v>0.76859999999999995</v>
      </c>
      <c r="AX781" s="30">
        <v>0.1057</v>
      </c>
      <c r="AY781" s="30">
        <v>0.26469999999999999</v>
      </c>
      <c r="AZ781" s="30">
        <v>0.31890000000000002</v>
      </c>
      <c r="BA781" s="30">
        <v>0.38750000000000001</v>
      </c>
      <c r="BB781" s="37">
        <v>7</v>
      </c>
      <c r="BC781" s="29">
        <v>23</v>
      </c>
      <c r="BD781" s="38" t="s">
        <v>3556</v>
      </c>
      <c r="BE781" s="39">
        <v>145.228457205957</v>
      </c>
      <c r="BF781" s="39">
        <v>-37.809138994886197</v>
      </c>
      <c r="BG781" s="40">
        <f t="shared" si="144"/>
        <v>65</v>
      </c>
      <c r="BH781" s="40">
        <f t="shared" si="145"/>
        <v>59</v>
      </c>
      <c r="BI781" s="40">
        <f t="shared" si="146"/>
        <v>85</v>
      </c>
      <c r="BJ781" s="40">
        <f t="shared" si="147"/>
        <v>1</v>
      </c>
      <c r="BK781" s="40">
        <f t="shared" si="148"/>
        <v>100</v>
      </c>
      <c r="BL781" s="40">
        <f t="shared" si="149"/>
        <v>48</v>
      </c>
      <c r="BM781" s="41">
        <f t="shared" si="150"/>
        <v>100</v>
      </c>
      <c r="BN781" s="40">
        <f t="shared" si="151"/>
        <v>88</v>
      </c>
      <c r="BO781" s="41">
        <f t="shared" si="152"/>
        <v>79</v>
      </c>
      <c r="BP781" s="41">
        <f t="shared" si="153"/>
        <v>1</v>
      </c>
      <c r="BQ781" s="41">
        <f t="shared" si="154"/>
        <v>70</v>
      </c>
      <c r="BR781" s="41">
        <f t="shared" si="155"/>
        <v>51</v>
      </c>
    </row>
    <row r="782" spans="2:70" x14ac:dyDescent="0.3">
      <c r="B782" s="12" t="s">
        <v>455</v>
      </c>
      <c r="C782" s="12">
        <v>211031267</v>
      </c>
      <c r="D782" s="12" t="s">
        <v>255</v>
      </c>
      <c r="E782" s="12" t="s">
        <v>91</v>
      </c>
      <c r="F782" s="12" t="s">
        <v>738</v>
      </c>
      <c r="G782" s="12" t="s">
        <v>92</v>
      </c>
      <c r="H782" s="12" t="s">
        <v>5013</v>
      </c>
      <c r="I782" s="28">
        <v>660000</v>
      </c>
      <c r="J782" s="28">
        <v>680000</v>
      </c>
      <c r="K782" s="28">
        <v>713950</v>
      </c>
      <c r="L782" s="28">
        <v>683000</v>
      </c>
      <c r="M782" s="28">
        <v>705000</v>
      </c>
      <c r="N782" s="28">
        <v>728000</v>
      </c>
      <c r="O782" s="29">
        <v>29</v>
      </c>
      <c r="P782" s="29">
        <v>29</v>
      </c>
      <c r="Q782" s="29">
        <v>24</v>
      </c>
      <c r="R782" s="28">
        <v>540</v>
      </c>
      <c r="S782" s="28">
        <v>480</v>
      </c>
      <c r="T782" s="30">
        <v>3.7</v>
      </c>
      <c r="U782" s="30">
        <v>0.10000000000000009</v>
      </c>
      <c r="V782" s="30">
        <v>3.6</v>
      </c>
      <c r="W782" s="30">
        <v>3.6</v>
      </c>
      <c r="X782" s="31">
        <v>4.2545454545454546E-2</v>
      </c>
      <c r="Y782" s="30">
        <v>6.5</v>
      </c>
      <c r="Z782" s="30">
        <v>-0.29999999999999982</v>
      </c>
      <c r="AA782" s="30">
        <v>6.8</v>
      </c>
      <c r="AB782" s="30">
        <v>6.4</v>
      </c>
      <c r="AC782" s="32">
        <v>0.24788835842820417</v>
      </c>
      <c r="AD782" s="30">
        <v>5.8264357750218929</v>
      </c>
      <c r="AE782" s="12">
        <v>199</v>
      </c>
      <c r="AF782" s="12">
        <v>155</v>
      </c>
      <c r="AG782" s="12">
        <v>172</v>
      </c>
      <c r="AH782" s="33">
        <v>3.2219178082191782</v>
      </c>
      <c r="AI782" s="34">
        <v>670000</v>
      </c>
      <c r="AJ782" s="34">
        <v>671500</v>
      </c>
      <c r="AK782" s="34">
        <v>655000</v>
      </c>
      <c r="AL782" s="35">
        <v>-2.2338049143708115E-3</v>
      </c>
      <c r="AM782" s="35">
        <v>2.2900763358778626E-2</v>
      </c>
      <c r="AN782" s="12">
        <v>3.5</v>
      </c>
      <c r="AO782" s="33">
        <v>0.29999999999999982</v>
      </c>
      <c r="AP782" s="12">
        <v>3.2</v>
      </c>
      <c r="AQ782" s="34">
        <v>540</v>
      </c>
      <c r="AR782" s="34">
        <v>480</v>
      </c>
      <c r="AS782" s="31">
        <v>0.125</v>
      </c>
      <c r="AT782" s="36">
        <v>2178.4</v>
      </c>
      <c r="AU782" s="30">
        <v>0.71850000000000003</v>
      </c>
      <c r="AV782" s="30">
        <v>0.28149999999999997</v>
      </c>
      <c r="AW782" s="30">
        <v>0.92069999999999996</v>
      </c>
      <c r="AX782" s="30">
        <v>6.3399999999999998E-2</v>
      </c>
      <c r="AY782" s="30">
        <v>0.34379999999999999</v>
      </c>
      <c r="AZ782" s="30">
        <v>0.39100000000000001</v>
      </c>
      <c r="BA782" s="30">
        <v>0.249</v>
      </c>
      <c r="BB782" s="37">
        <v>7</v>
      </c>
      <c r="BC782" s="29">
        <v>26</v>
      </c>
      <c r="BD782" s="38" t="s">
        <v>2950</v>
      </c>
      <c r="BE782" s="39">
        <v>145.253601707483</v>
      </c>
      <c r="BF782" s="39">
        <v>-37.819161573343301</v>
      </c>
      <c r="BG782" s="40">
        <f t="shared" si="144"/>
        <v>55</v>
      </c>
      <c r="BH782" s="40">
        <f t="shared" si="145"/>
        <v>59</v>
      </c>
      <c r="BI782" s="40">
        <f t="shared" si="146"/>
        <v>85</v>
      </c>
      <c r="BJ782" s="40">
        <f t="shared" si="147"/>
        <v>1</v>
      </c>
      <c r="BK782" s="40">
        <f t="shared" si="148"/>
        <v>100</v>
      </c>
      <c r="BL782" s="40">
        <f t="shared" si="149"/>
        <v>66</v>
      </c>
      <c r="BM782" s="41">
        <f t="shared" si="150"/>
        <v>92</v>
      </c>
      <c r="BN782" s="40">
        <f t="shared" si="151"/>
        <v>92</v>
      </c>
      <c r="BO782" s="41">
        <f t="shared" si="152"/>
        <v>100</v>
      </c>
      <c r="BP782" s="41">
        <f t="shared" si="153"/>
        <v>9</v>
      </c>
      <c r="BQ782" s="41">
        <f t="shared" si="154"/>
        <v>70</v>
      </c>
      <c r="BR782" s="41">
        <f t="shared" si="155"/>
        <v>53</v>
      </c>
    </row>
    <row r="783" spans="2:70" x14ac:dyDescent="0.3">
      <c r="B783" s="12" t="s">
        <v>256</v>
      </c>
      <c r="C783" s="12">
        <v>211031268</v>
      </c>
      <c r="D783" s="12" t="s">
        <v>255</v>
      </c>
      <c r="E783" s="12" t="s">
        <v>91</v>
      </c>
      <c r="F783" s="12" t="s">
        <v>738</v>
      </c>
      <c r="G783" s="12" t="s">
        <v>92</v>
      </c>
      <c r="H783" s="12" t="s">
        <v>5013</v>
      </c>
      <c r="I783" s="28">
        <v>850000</v>
      </c>
      <c r="J783" s="28">
        <v>850000</v>
      </c>
      <c r="K783" s="28">
        <v>750000</v>
      </c>
      <c r="L783" s="28">
        <v>860000</v>
      </c>
      <c r="M783" s="28">
        <v>965000</v>
      </c>
      <c r="N783" s="28">
        <v>885000</v>
      </c>
      <c r="O783" s="29">
        <v>33</v>
      </c>
      <c r="P783" s="29">
        <v>25</v>
      </c>
      <c r="Q783" s="29">
        <v>22</v>
      </c>
      <c r="R783" s="28">
        <v>595</v>
      </c>
      <c r="S783" s="28">
        <v>600</v>
      </c>
      <c r="T783" s="30">
        <v>4.2</v>
      </c>
      <c r="U783" s="30">
        <v>0.20000000000000018</v>
      </c>
      <c r="V783" s="30">
        <v>4</v>
      </c>
      <c r="W783" s="30">
        <v>1.5</v>
      </c>
      <c r="X783" s="31">
        <v>3.6400000000000002E-2</v>
      </c>
      <c r="Y783" s="30">
        <v>2.6</v>
      </c>
      <c r="Z783" s="30">
        <v>-1.1999999999999997</v>
      </c>
      <c r="AA783" s="30">
        <v>3.8</v>
      </c>
      <c r="AB783" s="30">
        <v>4.5999999999999996</v>
      </c>
      <c r="AC783" s="32">
        <v>0.22800429184549353</v>
      </c>
      <c r="AD783" s="30">
        <v>6.2638541715794931</v>
      </c>
      <c r="AE783" s="12">
        <v>199</v>
      </c>
      <c r="AF783" s="12">
        <v>155</v>
      </c>
      <c r="AG783" s="12">
        <v>172</v>
      </c>
      <c r="AH783" s="33">
        <v>3.2219178082191782</v>
      </c>
      <c r="AI783" s="34">
        <v>670000</v>
      </c>
      <c r="AJ783" s="34">
        <v>671500</v>
      </c>
      <c r="AK783" s="34">
        <v>655000</v>
      </c>
      <c r="AL783" s="35">
        <v>-2.2338049143708115E-3</v>
      </c>
      <c r="AM783" s="35">
        <v>2.2900763358778626E-2</v>
      </c>
      <c r="AN783" s="12">
        <v>3.5</v>
      </c>
      <c r="AO783" s="33">
        <v>0.29999999999999982</v>
      </c>
      <c r="AP783" s="12">
        <v>3.2</v>
      </c>
      <c r="AQ783" s="34">
        <v>540</v>
      </c>
      <c r="AR783" s="34">
        <v>480</v>
      </c>
      <c r="AS783" s="31">
        <v>0.125</v>
      </c>
      <c r="AT783" s="36">
        <v>2609.6000000000004</v>
      </c>
      <c r="AU783" s="30">
        <v>0.82769999999999999</v>
      </c>
      <c r="AV783" s="30">
        <v>0.17230000000000001</v>
      </c>
      <c r="AW783" s="30">
        <v>0.98080000000000001</v>
      </c>
      <c r="AX783" s="30">
        <v>8.9999999999999993E-3</v>
      </c>
      <c r="AY783" s="30">
        <v>0.4249</v>
      </c>
      <c r="AZ783" s="30">
        <v>0.43690000000000001</v>
      </c>
      <c r="BA783" s="30">
        <v>0.121</v>
      </c>
      <c r="BB783" s="37">
        <v>9</v>
      </c>
      <c r="BC783" s="29">
        <v>23</v>
      </c>
      <c r="BD783" s="38" t="s">
        <v>2806</v>
      </c>
      <c r="BE783" s="39">
        <v>145.22894528257899</v>
      </c>
      <c r="BF783" s="39">
        <v>-37.794456185690997</v>
      </c>
      <c r="BG783" s="40">
        <f t="shared" si="144"/>
        <v>47</v>
      </c>
      <c r="BH783" s="40">
        <f t="shared" si="145"/>
        <v>59</v>
      </c>
      <c r="BI783" s="40">
        <f t="shared" si="146"/>
        <v>85</v>
      </c>
      <c r="BJ783" s="40">
        <f t="shared" si="147"/>
        <v>1</v>
      </c>
      <c r="BK783" s="40">
        <f t="shared" si="148"/>
        <v>100</v>
      </c>
      <c r="BL783" s="40">
        <f t="shared" si="149"/>
        <v>83</v>
      </c>
      <c r="BM783" s="41">
        <f t="shared" si="150"/>
        <v>72</v>
      </c>
      <c r="BN783" s="40">
        <f t="shared" si="151"/>
        <v>87</v>
      </c>
      <c r="BO783" s="41">
        <f t="shared" si="152"/>
        <v>100</v>
      </c>
      <c r="BP783" s="41">
        <f t="shared" si="153"/>
        <v>74</v>
      </c>
      <c r="BQ783" s="41">
        <f t="shared" si="154"/>
        <v>90</v>
      </c>
      <c r="BR783" s="41">
        <f t="shared" si="155"/>
        <v>58</v>
      </c>
    </row>
    <row r="784" spans="2:70" x14ac:dyDescent="0.3">
      <c r="B784" s="12" t="s">
        <v>1205</v>
      </c>
      <c r="C784" s="12">
        <v>211031450</v>
      </c>
      <c r="D784" s="12" t="s">
        <v>255</v>
      </c>
      <c r="E784" s="12" t="s">
        <v>91</v>
      </c>
      <c r="F784" s="12" t="s">
        <v>738</v>
      </c>
      <c r="G784" s="12" t="s">
        <v>92</v>
      </c>
      <c r="H784" s="12" t="s">
        <v>5013</v>
      </c>
      <c r="I784" s="28">
        <v>670000</v>
      </c>
      <c r="J784" s="28">
        <v>660000</v>
      </c>
      <c r="K784" s="28">
        <v>600000</v>
      </c>
      <c r="L784" s="28">
        <v>657250</v>
      </c>
      <c r="M784" s="28">
        <v>672500</v>
      </c>
      <c r="N784" s="28">
        <v>642000</v>
      </c>
      <c r="O784" s="29">
        <v>28</v>
      </c>
      <c r="P784" s="29">
        <v>27</v>
      </c>
      <c r="Q784" s="29">
        <v>27</v>
      </c>
      <c r="R784" s="28">
        <v>525</v>
      </c>
      <c r="S784" s="28">
        <v>470</v>
      </c>
      <c r="T784" s="30">
        <v>4</v>
      </c>
      <c r="U784" s="30">
        <v>0.20000000000000018</v>
      </c>
      <c r="V784" s="30">
        <v>3.8</v>
      </c>
      <c r="W784" s="30">
        <v>4.5</v>
      </c>
      <c r="X784" s="31">
        <v>4.074626865671642E-2</v>
      </c>
      <c r="Y784" s="30">
        <v>4.9000000000000004</v>
      </c>
      <c r="Z784" s="30">
        <v>-9.9999999999999645E-2</v>
      </c>
      <c r="AA784" s="30">
        <v>5</v>
      </c>
      <c r="AB784" s="30">
        <v>5</v>
      </c>
      <c r="AC784" s="32">
        <v>0.29932950191570878</v>
      </c>
      <c r="AD784" s="30">
        <v>7.346181915147433</v>
      </c>
      <c r="AE784" s="12">
        <v>199</v>
      </c>
      <c r="AF784" s="12">
        <v>155</v>
      </c>
      <c r="AG784" s="12">
        <v>172</v>
      </c>
      <c r="AH784" s="33">
        <v>3.2219178082191782</v>
      </c>
      <c r="AI784" s="34">
        <v>670000</v>
      </c>
      <c r="AJ784" s="34">
        <v>671500</v>
      </c>
      <c r="AK784" s="34">
        <v>655000</v>
      </c>
      <c r="AL784" s="35">
        <v>-2.2338049143708115E-3</v>
      </c>
      <c r="AM784" s="35">
        <v>2.2900763358778626E-2</v>
      </c>
      <c r="AN784" s="12">
        <v>3.5</v>
      </c>
      <c r="AO784" s="33">
        <v>0.29999999999999982</v>
      </c>
      <c r="AP784" s="12">
        <v>3.2</v>
      </c>
      <c r="AQ784" s="34">
        <v>540</v>
      </c>
      <c r="AR784" s="34">
        <v>480</v>
      </c>
      <c r="AS784" s="31">
        <v>0.125</v>
      </c>
      <c r="AT784" s="36">
        <v>1753.92</v>
      </c>
      <c r="AU784" s="30">
        <v>0.6472</v>
      </c>
      <c r="AV784" s="30">
        <v>0.3528</v>
      </c>
      <c r="AW784" s="30">
        <v>0.74580000000000002</v>
      </c>
      <c r="AX784" s="30">
        <v>0.184</v>
      </c>
      <c r="AY784" s="30">
        <v>0.28889999999999999</v>
      </c>
      <c r="AZ784" s="30">
        <v>0.38779999999999998</v>
      </c>
      <c r="BA784" s="30">
        <v>0.29949999999999999</v>
      </c>
      <c r="BB784" s="37">
        <v>4</v>
      </c>
      <c r="BC784" s="29">
        <v>29</v>
      </c>
      <c r="BD784" s="38" t="s">
        <v>3557</v>
      </c>
      <c r="BE784" s="39">
        <v>145.29119275699699</v>
      </c>
      <c r="BF784" s="39">
        <v>-37.8006011999083</v>
      </c>
      <c r="BG784" s="40">
        <f t="shared" si="144"/>
        <v>51</v>
      </c>
      <c r="BH784" s="40">
        <f t="shared" si="145"/>
        <v>59</v>
      </c>
      <c r="BI784" s="40">
        <f t="shared" si="146"/>
        <v>85</v>
      </c>
      <c r="BJ784" s="40">
        <f t="shared" si="147"/>
        <v>1</v>
      </c>
      <c r="BK784" s="40">
        <f t="shared" si="148"/>
        <v>100</v>
      </c>
      <c r="BL784" s="40">
        <f t="shared" si="149"/>
        <v>54</v>
      </c>
      <c r="BM784" s="41">
        <f t="shared" si="150"/>
        <v>86</v>
      </c>
      <c r="BN784" s="40">
        <f t="shared" si="151"/>
        <v>77</v>
      </c>
      <c r="BO784" s="41">
        <f t="shared" si="152"/>
        <v>67</v>
      </c>
      <c r="BP784" s="41">
        <f t="shared" si="153"/>
        <v>36</v>
      </c>
      <c r="BQ784" s="41">
        <f t="shared" si="154"/>
        <v>40</v>
      </c>
      <c r="BR784" s="41">
        <f t="shared" si="155"/>
        <v>48</v>
      </c>
    </row>
    <row r="785" spans="2:70" x14ac:dyDescent="0.3">
      <c r="B785" s="12" t="s">
        <v>863</v>
      </c>
      <c r="C785" s="12">
        <v>211031451</v>
      </c>
      <c r="D785" s="12" t="s">
        <v>255</v>
      </c>
      <c r="E785" s="12" t="s">
        <v>91</v>
      </c>
      <c r="F785" s="12" t="s">
        <v>738</v>
      </c>
      <c r="G785" s="12" t="s">
        <v>92</v>
      </c>
      <c r="H785" s="12" t="s">
        <v>5013</v>
      </c>
      <c r="I785" s="28">
        <v>660000</v>
      </c>
      <c r="J785" s="28">
        <v>670000</v>
      </c>
      <c r="K785" s="28">
        <v>690000</v>
      </c>
      <c r="L785" s="28">
        <v>681000</v>
      </c>
      <c r="M785" s="28">
        <v>700888</v>
      </c>
      <c r="N785" s="28">
        <v>685000</v>
      </c>
      <c r="O785" s="29">
        <v>28</v>
      </c>
      <c r="P785" s="29">
        <v>28</v>
      </c>
      <c r="Q785" s="29">
        <v>24</v>
      </c>
      <c r="R785" s="28">
        <v>580</v>
      </c>
      <c r="S785" s="28">
        <v>510</v>
      </c>
      <c r="T785" s="30">
        <v>2.8</v>
      </c>
      <c r="U785" s="30">
        <v>0</v>
      </c>
      <c r="V785" s="30">
        <v>2.8</v>
      </c>
      <c r="W785" s="30">
        <v>2.7</v>
      </c>
      <c r="X785" s="31">
        <v>4.5696969696969694E-2</v>
      </c>
      <c r="Y785" s="30">
        <v>4</v>
      </c>
      <c r="Z785" s="30">
        <v>-0.20000000000000018</v>
      </c>
      <c r="AA785" s="30">
        <v>4.2</v>
      </c>
      <c r="AB785" s="30">
        <v>4.9000000000000004</v>
      </c>
      <c r="AC785" s="32">
        <v>0.3055204382638011</v>
      </c>
      <c r="AD785" s="30">
        <v>6.6857920840221725</v>
      </c>
      <c r="AE785" s="12">
        <v>199</v>
      </c>
      <c r="AF785" s="12">
        <v>155</v>
      </c>
      <c r="AG785" s="12">
        <v>172</v>
      </c>
      <c r="AH785" s="33">
        <v>3.2219178082191782</v>
      </c>
      <c r="AI785" s="34">
        <v>670000</v>
      </c>
      <c r="AJ785" s="34">
        <v>671500</v>
      </c>
      <c r="AK785" s="34">
        <v>655000</v>
      </c>
      <c r="AL785" s="35">
        <v>-2.2338049143708115E-3</v>
      </c>
      <c r="AM785" s="35">
        <v>2.2900763358778626E-2</v>
      </c>
      <c r="AN785" s="12">
        <v>3.5</v>
      </c>
      <c r="AO785" s="33">
        <v>0.29999999999999982</v>
      </c>
      <c r="AP785" s="12">
        <v>3.2</v>
      </c>
      <c r="AQ785" s="34">
        <v>540</v>
      </c>
      <c r="AR785" s="34">
        <v>480</v>
      </c>
      <c r="AS785" s="31">
        <v>0.125</v>
      </c>
      <c r="AT785" s="36">
        <v>1898.4</v>
      </c>
      <c r="AU785" s="30">
        <v>0.70209999999999995</v>
      </c>
      <c r="AV785" s="30">
        <v>0.2979</v>
      </c>
      <c r="AW785" s="30">
        <v>0.92879999999999996</v>
      </c>
      <c r="AX785" s="30">
        <v>4.65E-2</v>
      </c>
      <c r="AY785" s="30">
        <v>0.35549999999999998</v>
      </c>
      <c r="AZ785" s="30">
        <v>0.378</v>
      </c>
      <c r="BA785" s="30">
        <v>0.2145</v>
      </c>
      <c r="BB785" s="37">
        <v>7.5</v>
      </c>
      <c r="BC785" s="29">
        <v>27</v>
      </c>
      <c r="BD785" s="38" t="s">
        <v>3266</v>
      </c>
      <c r="BE785" s="39">
        <v>145.272620280643</v>
      </c>
      <c r="BF785" s="39">
        <v>-37.790179109691898</v>
      </c>
      <c r="BG785" s="40">
        <f t="shared" si="144"/>
        <v>70</v>
      </c>
      <c r="BH785" s="40">
        <f t="shared" si="145"/>
        <v>59</v>
      </c>
      <c r="BI785" s="40">
        <f t="shared" si="146"/>
        <v>85</v>
      </c>
      <c r="BJ785" s="40">
        <f t="shared" si="147"/>
        <v>1</v>
      </c>
      <c r="BK785" s="40">
        <f t="shared" si="148"/>
        <v>100</v>
      </c>
      <c r="BL785" s="40">
        <f t="shared" si="149"/>
        <v>68</v>
      </c>
      <c r="BM785" s="41">
        <f t="shared" si="150"/>
        <v>100</v>
      </c>
      <c r="BN785" s="40">
        <f t="shared" si="151"/>
        <v>83</v>
      </c>
      <c r="BO785" s="41">
        <f t="shared" si="152"/>
        <v>63</v>
      </c>
      <c r="BP785" s="41">
        <f t="shared" si="153"/>
        <v>51</v>
      </c>
      <c r="BQ785" s="41">
        <f t="shared" si="154"/>
        <v>75</v>
      </c>
      <c r="BR785" s="41">
        <f t="shared" si="155"/>
        <v>56</v>
      </c>
    </row>
    <row r="786" spans="2:70" x14ac:dyDescent="0.3">
      <c r="B786" s="12" t="s">
        <v>456</v>
      </c>
      <c r="C786" s="12">
        <v>211031452</v>
      </c>
      <c r="D786" s="12" t="s">
        <v>255</v>
      </c>
      <c r="E786" s="12" t="s">
        <v>91</v>
      </c>
      <c r="F786" s="12" t="s">
        <v>738</v>
      </c>
      <c r="G786" s="12" t="s">
        <v>92</v>
      </c>
      <c r="H786" s="12" t="s">
        <v>5013</v>
      </c>
      <c r="I786" s="28">
        <v>780000</v>
      </c>
      <c r="J786" s="28">
        <v>779100</v>
      </c>
      <c r="K786" s="28">
        <v>709000</v>
      </c>
      <c r="L786" s="28">
        <v>740000</v>
      </c>
      <c r="M786" s="28">
        <v>765000</v>
      </c>
      <c r="N786" s="28">
        <v>693000</v>
      </c>
      <c r="O786" s="29">
        <v>15</v>
      </c>
      <c r="P786" s="29">
        <v>19</v>
      </c>
      <c r="Q786" s="29">
        <v>27</v>
      </c>
      <c r="R786" s="28">
        <v>610</v>
      </c>
      <c r="S786" s="28">
        <v>550</v>
      </c>
      <c r="T786" s="30">
        <v>4</v>
      </c>
      <c r="U786" s="30">
        <v>0.20000000000000018</v>
      </c>
      <c r="V786" s="30">
        <v>3.8</v>
      </c>
      <c r="W786" s="30">
        <v>3.1</v>
      </c>
      <c r="X786" s="31">
        <v>4.0666666666666663E-2</v>
      </c>
      <c r="Y786" s="30">
        <v>4.9000000000000004</v>
      </c>
      <c r="Z786" s="30">
        <v>-1.0999999999999996</v>
      </c>
      <c r="AA786" s="30">
        <v>6</v>
      </c>
      <c r="AB786" s="30">
        <v>6.3</v>
      </c>
      <c r="AC786" s="32">
        <v>0.28847608958837767</v>
      </c>
      <c r="AD786" s="30">
        <v>7.0936743341404345</v>
      </c>
      <c r="AE786" s="12">
        <v>199</v>
      </c>
      <c r="AF786" s="12">
        <v>155</v>
      </c>
      <c r="AG786" s="12">
        <v>172</v>
      </c>
      <c r="AH786" s="33">
        <v>3.2219178082191782</v>
      </c>
      <c r="AI786" s="34">
        <v>670000</v>
      </c>
      <c r="AJ786" s="34">
        <v>671500</v>
      </c>
      <c r="AK786" s="34">
        <v>655000</v>
      </c>
      <c r="AL786" s="35">
        <v>-2.2338049143708115E-3</v>
      </c>
      <c r="AM786" s="35">
        <v>2.2900763358778626E-2</v>
      </c>
      <c r="AN786" s="12">
        <v>3.5</v>
      </c>
      <c r="AO786" s="33">
        <v>0.29999999999999982</v>
      </c>
      <c r="AP786" s="12">
        <v>3.2</v>
      </c>
      <c r="AQ786" s="34">
        <v>540</v>
      </c>
      <c r="AR786" s="34">
        <v>480</v>
      </c>
      <c r="AS786" s="31">
        <v>0.125</v>
      </c>
      <c r="AT786" s="36">
        <v>2114.5600000000004</v>
      </c>
      <c r="AU786" s="30">
        <v>0.76060000000000005</v>
      </c>
      <c r="AV786" s="30">
        <v>0.2394</v>
      </c>
      <c r="AW786" s="30">
        <v>0.91990000000000005</v>
      </c>
      <c r="AX786" s="30">
        <v>7.3999999999999996E-2</v>
      </c>
      <c r="AY786" s="30">
        <v>0.33300000000000002</v>
      </c>
      <c r="AZ786" s="30">
        <v>0.46329999999999999</v>
      </c>
      <c r="BA786" s="30">
        <v>0.1905</v>
      </c>
      <c r="BB786" s="37">
        <v>6</v>
      </c>
      <c r="BC786" s="29">
        <v>28</v>
      </c>
      <c r="BD786" s="38" t="s">
        <v>2951</v>
      </c>
      <c r="BE786" s="39">
        <v>145.280096161068</v>
      </c>
      <c r="BF786" s="39">
        <v>-37.816029324395998</v>
      </c>
      <c r="BG786" s="40">
        <f t="shared" si="144"/>
        <v>51</v>
      </c>
      <c r="BH786" s="40">
        <f t="shared" si="145"/>
        <v>59</v>
      </c>
      <c r="BI786" s="40">
        <f t="shared" si="146"/>
        <v>85</v>
      </c>
      <c r="BJ786" s="40">
        <f t="shared" si="147"/>
        <v>1</v>
      </c>
      <c r="BK786" s="40">
        <f t="shared" si="148"/>
        <v>100</v>
      </c>
      <c r="BL786" s="40">
        <f t="shared" si="149"/>
        <v>63</v>
      </c>
      <c r="BM786" s="41">
        <f t="shared" si="150"/>
        <v>86</v>
      </c>
      <c r="BN786" s="40">
        <f t="shared" si="151"/>
        <v>79</v>
      </c>
      <c r="BO786" s="41">
        <f t="shared" si="152"/>
        <v>75</v>
      </c>
      <c r="BP786" s="41">
        <f t="shared" si="153"/>
        <v>36</v>
      </c>
      <c r="BQ786" s="41">
        <f t="shared" si="154"/>
        <v>60</v>
      </c>
      <c r="BR786" s="41">
        <f t="shared" si="155"/>
        <v>51</v>
      </c>
    </row>
    <row r="787" spans="2:70" x14ac:dyDescent="0.3">
      <c r="B787" s="12" t="s">
        <v>1342</v>
      </c>
      <c r="C787" s="12">
        <v>211041269</v>
      </c>
      <c r="D787" s="12" t="s">
        <v>639</v>
      </c>
      <c r="E787" s="12" t="s">
        <v>91</v>
      </c>
      <c r="F787" s="12" t="s">
        <v>738</v>
      </c>
      <c r="G787" s="12" t="s">
        <v>92</v>
      </c>
      <c r="H787" s="12" t="s">
        <v>5013</v>
      </c>
      <c r="I787" s="28">
        <v>700000</v>
      </c>
      <c r="J787" s="28">
        <v>750000</v>
      </c>
      <c r="K787" s="28">
        <v>790000</v>
      </c>
      <c r="L787" s="28">
        <v>815000</v>
      </c>
      <c r="M787" s="28">
        <v>815000</v>
      </c>
      <c r="N787" s="28">
        <v>815000</v>
      </c>
      <c r="O787" s="29">
        <v>30</v>
      </c>
      <c r="P787" s="29">
        <v>28</v>
      </c>
      <c r="Q787" s="29">
        <v>26</v>
      </c>
      <c r="R787" s="28">
        <v>600</v>
      </c>
      <c r="S787" s="28">
        <v>500</v>
      </c>
      <c r="T787" s="30">
        <v>2.8</v>
      </c>
      <c r="U787" s="30">
        <v>-0.10000000000000009</v>
      </c>
      <c r="V787" s="30">
        <v>2.9</v>
      </c>
      <c r="W787" s="30">
        <v>3.8</v>
      </c>
      <c r="X787" s="31">
        <v>4.4571428571428574E-2</v>
      </c>
      <c r="Y787" s="30">
        <v>4.5999999999999996</v>
      </c>
      <c r="Z787" s="30">
        <v>-0.60000000000000053</v>
      </c>
      <c r="AA787" s="30">
        <v>5.2</v>
      </c>
      <c r="AB787" s="30">
        <v>5.0999999999999996</v>
      </c>
      <c r="AC787" s="32">
        <v>0.32310873686024466</v>
      </c>
      <c r="AD787" s="30">
        <v>7.2492344808388225</v>
      </c>
      <c r="AE787" s="12">
        <v>68</v>
      </c>
      <c r="AF787" s="12">
        <v>63</v>
      </c>
      <c r="AG787" s="12">
        <v>70</v>
      </c>
      <c r="AH787" s="33">
        <v>2.6071428571428572</v>
      </c>
      <c r="AI787" s="34">
        <v>840500</v>
      </c>
      <c r="AJ787" s="34">
        <v>820000</v>
      </c>
      <c r="AK787" s="34">
        <v>761000</v>
      </c>
      <c r="AL787" s="35">
        <v>2.5000000000000001E-2</v>
      </c>
      <c r="AM787" s="35">
        <v>0.10446780551905388</v>
      </c>
      <c r="AN787" s="12">
        <v>3.2</v>
      </c>
      <c r="AO787" s="33">
        <v>-0.29999999999999982</v>
      </c>
      <c r="AP787" s="12">
        <v>3.5</v>
      </c>
      <c r="AQ787" s="34">
        <v>560</v>
      </c>
      <c r="AR787" s="34">
        <v>495</v>
      </c>
      <c r="AS787" s="31">
        <v>0.13131313131313133</v>
      </c>
      <c r="AT787" s="36">
        <v>1856.9600000000003</v>
      </c>
      <c r="AU787" s="30">
        <v>0.69530000000000003</v>
      </c>
      <c r="AV787" s="30">
        <v>0.30470000000000003</v>
      </c>
      <c r="AW787" s="30">
        <v>0.72030000000000005</v>
      </c>
      <c r="AX787" s="30">
        <v>0.24859999999999999</v>
      </c>
      <c r="AY787" s="30">
        <v>0.38080000000000003</v>
      </c>
      <c r="AZ787" s="30">
        <v>0.32719999999999999</v>
      </c>
      <c r="BA787" s="30">
        <v>0.25690000000000002</v>
      </c>
      <c r="BB787" s="37">
        <v>6.5</v>
      </c>
      <c r="BC787" s="29">
        <v>19</v>
      </c>
      <c r="BD787" s="38" t="s">
        <v>3679</v>
      </c>
      <c r="BE787" s="39">
        <v>145.17138748939701</v>
      </c>
      <c r="BF787" s="39">
        <v>-37.838350521244301</v>
      </c>
      <c r="BG787" s="40">
        <f t="shared" si="144"/>
        <v>70</v>
      </c>
      <c r="BH787" s="40">
        <f t="shared" si="145"/>
        <v>64</v>
      </c>
      <c r="BI787" s="40">
        <f t="shared" si="146"/>
        <v>92</v>
      </c>
      <c r="BJ787" s="40">
        <f t="shared" si="147"/>
        <v>13</v>
      </c>
      <c r="BK787" s="40">
        <f t="shared" si="148"/>
        <v>100</v>
      </c>
      <c r="BL787" s="40">
        <f t="shared" si="149"/>
        <v>74</v>
      </c>
      <c r="BM787" s="41">
        <f t="shared" si="150"/>
        <v>99</v>
      </c>
      <c r="BN787" s="40">
        <f t="shared" si="151"/>
        <v>78</v>
      </c>
      <c r="BO787" s="41">
        <f t="shared" si="152"/>
        <v>52</v>
      </c>
      <c r="BP787" s="41">
        <f t="shared" si="153"/>
        <v>41</v>
      </c>
      <c r="BQ787" s="41">
        <f t="shared" si="154"/>
        <v>65</v>
      </c>
      <c r="BR787" s="41">
        <f t="shared" si="155"/>
        <v>55</v>
      </c>
    </row>
    <row r="788" spans="2:70" x14ac:dyDescent="0.3">
      <c r="B788" s="12" t="s">
        <v>638</v>
      </c>
      <c r="C788" s="12">
        <v>211041270</v>
      </c>
      <c r="D788" s="12" t="s">
        <v>639</v>
      </c>
      <c r="E788" s="12" t="s">
        <v>91</v>
      </c>
      <c r="F788" s="12" t="s">
        <v>738</v>
      </c>
      <c r="G788" s="12" t="s">
        <v>92</v>
      </c>
      <c r="H788" s="12" t="s">
        <v>5013</v>
      </c>
      <c r="I788" s="28">
        <v>757900</v>
      </c>
      <c r="J788" s="28">
        <v>750000</v>
      </c>
      <c r="K788" s="28">
        <v>756000</v>
      </c>
      <c r="L788" s="28">
        <v>825500</v>
      </c>
      <c r="M788" s="28">
        <v>820000</v>
      </c>
      <c r="N788" s="28">
        <v>820000</v>
      </c>
      <c r="O788" s="29">
        <v>29</v>
      </c>
      <c r="P788" s="29">
        <v>29</v>
      </c>
      <c r="Q788" s="29">
        <v>26</v>
      </c>
      <c r="R788" s="28">
        <v>550</v>
      </c>
      <c r="S788" s="28">
        <v>490</v>
      </c>
      <c r="T788" s="30">
        <v>4.5</v>
      </c>
      <c r="U788" s="30">
        <v>-9.9999999999999645E-2</v>
      </c>
      <c r="V788" s="30">
        <v>4.5999999999999996</v>
      </c>
      <c r="W788" s="30">
        <v>3.7</v>
      </c>
      <c r="X788" s="31">
        <v>3.7735849056603772E-2</v>
      </c>
      <c r="Y788" s="30">
        <v>6.5</v>
      </c>
      <c r="Z788" s="30">
        <v>-0.79999999999999982</v>
      </c>
      <c r="AA788" s="30">
        <v>7.3</v>
      </c>
      <c r="AB788" s="30">
        <v>7.2</v>
      </c>
      <c r="AC788" s="32">
        <v>0.24190710767065443</v>
      </c>
      <c r="AD788" s="30">
        <v>6.4105383532723428</v>
      </c>
      <c r="AE788" s="12">
        <v>68</v>
      </c>
      <c r="AF788" s="12">
        <v>63</v>
      </c>
      <c r="AG788" s="12">
        <v>70</v>
      </c>
      <c r="AH788" s="33">
        <v>2.6071428571428572</v>
      </c>
      <c r="AI788" s="34">
        <v>840500</v>
      </c>
      <c r="AJ788" s="34">
        <v>820000</v>
      </c>
      <c r="AK788" s="34">
        <v>761000</v>
      </c>
      <c r="AL788" s="35">
        <v>2.5000000000000001E-2</v>
      </c>
      <c r="AM788" s="35">
        <v>0.10446780551905388</v>
      </c>
      <c r="AN788" s="12">
        <v>3.2</v>
      </c>
      <c r="AO788" s="33">
        <v>-0.29999999999999982</v>
      </c>
      <c r="AP788" s="12">
        <v>3.5</v>
      </c>
      <c r="AQ788" s="34">
        <v>560</v>
      </c>
      <c r="AR788" s="34">
        <v>495</v>
      </c>
      <c r="AS788" s="31">
        <v>0.13131313131313133</v>
      </c>
      <c r="AT788" s="36">
        <v>2273.6000000000004</v>
      </c>
      <c r="AU788" s="30">
        <v>0.71199999999999997</v>
      </c>
      <c r="AV788" s="30">
        <v>0.28799999999999998</v>
      </c>
      <c r="AW788" s="30">
        <v>0.62819999999999998</v>
      </c>
      <c r="AX788" s="30">
        <v>0.3231</v>
      </c>
      <c r="AY788" s="30">
        <v>0.34960000000000002</v>
      </c>
      <c r="AZ788" s="30">
        <v>0.35870000000000002</v>
      </c>
      <c r="BA788" s="30">
        <v>0.27429999999999999</v>
      </c>
      <c r="BB788" s="37">
        <v>8.5</v>
      </c>
      <c r="BC788" s="29">
        <v>21</v>
      </c>
      <c r="BD788" s="38" t="s">
        <v>3087</v>
      </c>
      <c r="BE788" s="39">
        <v>145.19954268048301</v>
      </c>
      <c r="BF788" s="39">
        <v>-37.814586088713099</v>
      </c>
      <c r="BG788" s="40">
        <f t="shared" si="144"/>
        <v>42</v>
      </c>
      <c r="BH788" s="40">
        <f t="shared" si="145"/>
        <v>64</v>
      </c>
      <c r="BI788" s="40">
        <f t="shared" si="146"/>
        <v>92</v>
      </c>
      <c r="BJ788" s="40">
        <f t="shared" si="147"/>
        <v>13</v>
      </c>
      <c r="BK788" s="40">
        <f t="shared" si="148"/>
        <v>100</v>
      </c>
      <c r="BL788" s="40">
        <f t="shared" si="149"/>
        <v>67</v>
      </c>
      <c r="BM788" s="41">
        <f t="shared" si="150"/>
        <v>76</v>
      </c>
      <c r="BN788" s="40">
        <f t="shared" si="151"/>
        <v>86</v>
      </c>
      <c r="BO788" s="41">
        <f t="shared" si="152"/>
        <v>100</v>
      </c>
      <c r="BP788" s="41">
        <f t="shared" si="153"/>
        <v>9</v>
      </c>
      <c r="BQ788" s="41">
        <f t="shared" si="154"/>
        <v>85</v>
      </c>
      <c r="BR788" s="41">
        <f t="shared" si="155"/>
        <v>53</v>
      </c>
    </row>
    <row r="789" spans="2:70" x14ac:dyDescent="0.3">
      <c r="B789" s="12" t="s">
        <v>640</v>
      </c>
      <c r="C789" s="12">
        <v>211041271</v>
      </c>
      <c r="D789" s="12" t="s">
        <v>639</v>
      </c>
      <c r="E789" s="12" t="s">
        <v>91</v>
      </c>
      <c r="F789" s="12" t="s">
        <v>738</v>
      </c>
      <c r="G789" s="12" t="s">
        <v>92</v>
      </c>
      <c r="H789" s="12" t="s">
        <v>5013</v>
      </c>
      <c r="I789" s="28">
        <v>720000</v>
      </c>
      <c r="J789" s="28">
        <v>720000</v>
      </c>
      <c r="K789" s="28">
        <v>730000</v>
      </c>
      <c r="L789" s="28">
        <v>765000</v>
      </c>
      <c r="M789" s="28">
        <v>790000</v>
      </c>
      <c r="N789" s="28">
        <v>730000</v>
      </c>
      <c r="O789" s="29">
        <v>29</v>
      </c>
      <c r="P789" s="29">
        <v>28</v>
      </c>
      <c r="Q789" s="29">
        <v>26</v>
      </c>
      <c r="R789" s="28">
        <v>550</v>
      </c>
      <c r="S789" s="28">
        <v>480</v>
      </c>
      <c r="T789" s="30">
        <v>2.8</v>
      </c>
      <c r="U789" s="30">
        <v>-0.10000000000000009</v>
      </c>
      <c r="V789" s="30">
        <v>2.9</v>
      </c>
      <c r="W789" s="30">
        <v>3.6</v>
      </c>
      <c r="X789" s="31">
        <v>3.9722222222222221E-2</v>
      </c>
      <c r="Y789" s="30">
        <v>6.1</v>
      </c>
      <c r="Z789" s="30">
        <v>-0.5</v>
      </c>
      <c r="AA789" s="30">
        <v>6.6</v>
      </c>
      <c r="AB789" s="30">
        <v>6.1</v>
      </c>
      <c r="AC789" s="32">
        <v>0.25339083001621698</v>
      </c>
      <c r="AD789" s="30">
        <v>6.3790698465621052</v>
      </c>
      <c r="AE789" s="12">
        <v>68</v>
      </c>
      <c r="AF789" s="12">
        <v>63</v>
      </c>
      <c r="AG789" s="12">
        <v>70</v>
      </c>
      <c r="AH789" s="33">
        <v>2.6071428571428572</v>
      </c>
      <c r="AI789" s="34">
        <v>840500</v>
      </c>
      <c r="AJ789" s="34">
        <v>820000</v>
      </c>
      <c r="AK789" s="34">
        <v>761000</v>
      </c>
      <c r="AL789" s="35">
        <v>2.5000000000000001E-2</v>
      </c>
      <c r="AM789" s="35">
        <v>0.10446780551905388</v>
      </c>
      <c r="AN789" s="12">
        <v>3.2</v>
      </c>
      <c r="AO789" s="33">
        <v>-0.29999999999999982</v>
      </c>
      <c r="AP789" s="12">
        <v>3.5</v>
      </c>
      <c r="AQ789" s="34">
        <v>560</v>
      </c>
      <c r="AR789" s="34">
        <v>495</v>
      </c>
      <c r="AS789" s="31">
        <v>0.13131313131313133</v>
      </c>
      <c r="AT789" s="36">
        <v>2170.5600000000004</v>
      </c>
      <c r="AU789" s="30">
        <v>0.69569999999999999</v>
      </c>
      <c r="AV789" s="30">
        <v>0.30430000000000001</v>
      </c>
      <c r="AW789" s="30">
        <v>0.6875</v>
      </c>
      <c r="AX789" s="30">
        <v>0.27839999999999998</v>
      </c>
      <c r="AY789" s="30">
        <v>0.31859999999999999</v>
      </c>
      <c r="AZ789" s="30">
        <v>0.3468</v>
      </c>
      <c r="BA789" s="30">
        <v>0.28649999999999998</v>
      </c>
      <c r="BB789" s="37">
        <v>7</v>
      </c>
      <c r="BC789" s="29">
        <v>19</v>
      </c>
      <c r="BD789" s="38" t="s">
        <v>3088</v>
      </c>
      <c r="BE789" s="39">
        <v>145.17603590403399</v>
      </c>
      <c r="BF789" s="39">
        <v>-37.816521252082403</v>
      </c>
      <c r="BG789" s="40">
        <f t="shared" si="144"/>
        <v>70</v>
      </c>
      <c r="BH789" s="40">
        <f t="shared" si="145"/>
        <v>64</v>
      </c>
      <c r="BI789" s="40">
        <f t="shared" si="146"/>
        <v>92</v>
      </c>
      <c r="BJ789" s="40">
        <f t="shared" si="147"/>
        <v>13</v>
      </c>
      <c r="BK789" s="40">
        <f t="shared" si="148"/>
        <v>100</v>
      </c>
      <c r="BL789" s="40">
        <f t="shared" si="149"/>
        <v>60</v>
      </c>
      <c r="BM789" s="41">
        <f t="shared" si="150"/>
        <v>83</v>
      </c>
      <c r="BN789" s="40">
        <f t="shared" si="151"/>
        <v>86</v>
      </c>
      <c r="BO789" s="41">
        <f t="shared" si="152"/>
        <v>98</v>
      </c>
      <c r="BP789" s="41">
        <f t="shared" si="153"/>
        <v>16</v>
      </c>
      <c r="BQ789" s="41">
        <f t="shared" si="154"/>
        <v>70</v>
      </c>
      <c r="BR789" s="41">
        <f t="shared" si="155"/>
        <v>55</v>
      </c>
    </row>
    <row r="790" spans="2:70" x14ac:dyDescent="0.3">
      <c r="B790" s="12" t="s">
        <v>641</v>
      </c>
      <c r="C790" s="12">
        <v>211041272</v>
      </c>
      <c r="D790" s="12" t="s">
        <v>639</v>
      </c>
      <c r="E790" s="12" t="s">
        <v>91</v>
      </c>
      <c r="F790" s="12" t="s">
        <v>738</v>
      </c>
      <c r="G790" s="12" t="s">
        <v>92</v>
      </c>
      <c r="H790" s="12" t="s">
        <v>5013</v>
      </c>
      <c r="I790" s="28">
        <v>945520</v>
      </c>
      <c r="J790" s="28">
        <v>980000</v>
      </c>
      <c r="K790" s="28">
        <v>963480</v>
      </c>
      <c r="L790" s="28">
        <v>921000</v>
      </c>
      <c r="M790" s="28">
        <v>921000</v>
      </c>
      <c r="N790" s="28">
        <v>990000</v>
      </c>
      <c r="O790" s="29">
        <v>30</v>
      </c>
      <c r="P790" s="29">
        <v>29</v>
      </c>
      <c r="Q790" s="29">
        <v>28</v>
      </c>
      <c r="R790" s="28">
        <v>550</v>
      </c>
      <c r="S790" s="28">
        <v>500</v>
      </c>
      <c r="T790" s="30">
        <v>2.9</v>
      </c>
      <c r="U790" s="30">
        <v>-0.5</v>
      </c>
      <c r="V790" s="30">
        <v>3.4</v>
      </c>
      <c r="W790" s="30">
        <v>3.4</v>
      </c>
      <c r="X790" s="31">
        <v>3.0247905914205939E-2</v>
      </c>
      <c r="Y790" s="30">
        <v>5.3</v>
      </c>
      <c r="Z790" s="30">
        <v>-0.10000000000000053</v>
      </c>
      <c r="AA790" s="30">
        <v>5.4</v>
      </c>
      <c r="AB790" s="30">
        <v>5.0999999999999996</v>
      </c>
      <c r="AC790" s="32">
        <v>0.24048551839932836</v>
      </c>
      <c r="AD790" s="30">
        <v>7.9504848726200334</v>
      </c>
      <c r="AE790" s="12">
        <v>68</v>
      </c>
      <c r="AF790" s="12">
        <v>63</v>
      </c>
      <c r="AG790" s="12">
        <v>70</v>
      </c>
      <c r="AH790" s="33">
        <v>2.6071428571428572</v>
      </c>
      <c r="AI790" s="34">
        <v>840500</v>
      </c>
      <c r="AJ790" s="34">
        <v>820000</v>
      </c>
      <c r="AK790" s="34">
        <v>761000</v>
      </c>
      <c r="AL790" s="35">
        <v>2.5000000000000001E-2</v>
      </c>
      <c r="AM790" s="35">
        <v>0.10446780551905388</v>
      </c>
      <c r="AN790" s="12">
        <v>3.2</v>
      </c>
      <c r="AO790" s="33">
        <v>-0.29999999999999982</v>
      </c>
      <c r="AP790" s="12">
        <v>3.5</v>
      </c>
      <c r="AQ790" s="34">
        <v>560</v>
      </c>
      <c r="AR790" s="34">
        <v>495</v>
      </c>
      <c r="AS790" s="31">
        <v>0.13131313131313133</v>
      </c>
      <c r="AT790" s="36">
        <v>2287.0400000000004</v>
      </c>
      <c r="AU790" s="30">
        <v>0.78649999999999998</v>
      </c>
      <c r="AV790" s="30">
        <v>0.2135</v>
      </c>
      <c r="AW790" s="30">
        <v>0.79759999999999998</v>
      </c>
      <c r="AX790" s="30">
        <v>0.19819999999999999</v>
      </c>
      <c r="AY790" s="30">
        <v>0.39419999999999999</v>
      </c>
      <c r="AZ790" s="30">
        <v>0.4</v>
      </c>
      <c r="BA790" s="30">
        <v>0.18579999999999999</v>
      </c>
      <c r="BB790" s="37">
        <v>8</v>
      </c>
      <c r="BC790" s="29">
        <v>21</v>
      </c>
      <c r="BD790" s="38" t="s">
        <v>3089</v>
      </c>
      <c r="BE790" s="39">
        <v>145.19945171663599</v>
      </c>
      <c r="BF790" s="39">
        <v>-37.838786619953801</v>
      </c>
      <c r="BG790" s="40">
        <f t="shared" si="144"/>
        <v>69</v>
      </c>
      <c r="BH790" s="40">
        <f t="shared" si="145"/>
        <v>64</v>
      </c>
      <c r="BI790" s="40">
        <f t="shared" si="146"/>
        <v>92</v>
      </c>
      <c r="BJ790" s="40">
        <f t="shared" si="147"/>
        <v>13</v>
      </c>
      <c r="BK790" s="40">
        <f t="shared" si="148"/>
        <v>100</v>
      </c>
      <c r="BL790" s="40">
        <f t="shared" si="149"/>
        <v>77</v>
      </c>
      <c r="BM790" s="41">
        <f t="shared" si="150"/>
        <v>51</v>
      </c>
      <c r="BN790" s="40">
        <f t="shared" si="151"/>
        <v>71</v>
      </c>
      <c r="BO790" s="41">
        <f t="shared" si="152"/>
        <v>100</v>
      </c>
      <c r="BP790" s="41">
        <f t="shared" si="153"/>
        <v>29</v>
      </c>
      <c r="BQ790" s="41">
        <f t="shared" si="154"/>
        <v>80</v>
      </c>
      <c r="BR790" s="41">
        <f t="shared" si="155"/>
        <v>54</v>
      </c>
    </row>
    <row r="791" spans="2:70" x14ac:dyDescent="0.3">
      <c r="B791" s="12" t="s">
        <v>1343</v>
      </c>
      <c r="C791" s="12">
        <v>211041273</v>
      </c>
      <c r="D791" s="12" t="s">
        <v>639</v>
      </c>
      <c r="E791" s="12" t="s">
        <v>91</v>
      </c>
      <c r="F791" s="12" t="s">
        <v>738</v>
      </c>
      <c r="G791" s="12" t="s">
        <v>92</v>
      </c>
      <c r="H791" s="12" t="s">
        <v>5013</v>
      </c>
      <c r="I791" s="28">
        <v>830000</v>
      </c>
      <c r="J791" s="28">
        <v>850000</v>
      </c>
      <c r="K791" s="28">
        <v>845000</v>
      </c>
      <c r="L791" s="28">
        <v>1180000</v>
      </c>
      <c r="M791" s="28">
        <v>985000</v>
      </c>
      <c r="N791" s="28">
        <v>985000</v>
      </c>
      <c r="O791" s="29">
        <v>44</v>
      </c>
      <c r="P791" s="29">
        <v>40</v>
      </c>
      <c r="Q791" s="29">
        <v>24</v>
      </c>
      <c r="R791" s="28">
        <v>700</v>
      </c>
      <c r="S791" s="28">
        <v>580</v>
      </c>
      <c r="T791" s="30">
        <v>2.1</v>
      </c>
      <c r="U791" s="30">
        <v>0.30000000000000004</v>
      </c>
      <c r="V791" s="30">
        <v>1.8</v>
      </c>
      <c r="W791" s="30">
        <v>1.2</v>
      </c>
      <c r="X791" s="31">
        <v>4.3855421686746991E-2</v>
      </c>
      <c r="Y791" s="30">
        <v>6.9</v>
      </c>
      <c r="Z791" s="30">
        <v>0.5</v>
      </c>
      <c r="AA791" s="30">
        <v>6.4</v>
      </c>
      <c r="AB791" s="30">
        <v>2.4</v>
      </c>
      <c r="AC791" s="32">
        <v>0.32150205761316869</v>
      </c>
      <c r="AD791" s="30">
        <v>7.3309535115090663</v>
      </c>
      <c r="AE791" s="12">
        <v>68</v>
      </c>
      <c r="AF791" s="12">
        <v>63</v>
      </c>
      <c r="AG791" s="12">
        <v>70</v>
      </c>
      <c r="AH791" s="33">
        <v>2.6071428571428572</v>
      </c>
      <c r="AI791" s="34">
        <v>840500</v>
      </c>
      <c r="AJ791" s="34">
        <v>820000</v>
      </c>
      <c r="AK791" s="34">
        <v>761000</v>
      </c>
      <c r="AL791" s="35">
        <v>2.5000000000000001E-2</v>
      </c>
      <c r="AM791" s="35">
        <v>0.10446780551905388</v>
      </c>
      <c r="AN791" s="12">
        <v>3.2</v>
      </c>
      <c r="AO791" s="33">
        <v>-0.29999999999999982</v>
      </c>
      <c r="AP791" s="12">
        <v>3.5</v>
      </c>
      <c r="AQ791" s="34">
        <v>560</v>
      </c>
      <c r="AR791" s="34">
        <v>495</v>
      </c>
      <c r="AS791" s="31">
        <v>0.13131313131313133</v>
      </c>
      <c r="AT791" s="36">
        <v>2177.2800000000002</v>
      </c>
      <c r="AU791" s="30">
        <v>0.81279999999999997</v>
      </c>
      <c r="AV791" s="30">
        <v>0.18720000000000001</v>
      </c>
      <c r="AW791" s="30">
        <v>0.88129999999999997</v>
      </c>
      <c r="AX791" s="30">
        <v>9.2799999999999994E-2</v>
      </c>
      <c r="AY791" s="30">
        <v>0.48249999999999998</v>
      </c>
      <c r="AZ791" s="30">
        <v>0.32800000000000001</v>
      </c>
      <c r="BA791" s="30">
        <v>0.13830000000000001</v>
      </c>
      <c r="BB791" s="37">
        <v>8</v>
      </c>
      <c r="BC791" s="29">
        <v>20</v>
      </c>
      <c r="BD791" s="38" t="s">
        <v>3680</v>
      </c>
      <c r="BE791" s="39">
        <v>145.188122108328</v>
      </c>
      <c r="BF791" s="39">
        <v>-37.855145783143897</v>
      </c>
      <c r="BG791" s="40">
        <f t="shared" si="144"/>
        <v>82</v>
      </c>
      <c r="BH791" s="40">
        <f t="shared" si="145"/>
        <v>64</v>
      </c>
      <c r="BI791" s="40">
        <f t="shared" si="146"/>
        <v>92</v>
      </c>
      <c r="BJ791" s="40">
        <f t="shared" si="147"/>
        <v>13</v>
      </c>
      <c r="BK791" s="40">
        <f t="shared" si="148"/>
        <v>100</v>
      </c>
      <c r="BL791" s="40">
        <f t="shared" si="149"/>
        <v>96</v>
      </c>
      <c r="BM791" s="41">
        <f t="shared" si="150"/>
        <v>96</v>
      </c>
      <c r="BN791" s="40">
        <f t="shared" si="151"/>
        <v>77</v>
      </c>
      <c r="BO791" s="41">
        <f t="shared" si="152"/>
        <v>53</v>
      </c>
      <c r="BP791" s="41">
        <f t="shared" si="153"/>
        <v>3</v>
      </c>
      <c r="BQ791" s="41">
        <f t="shared" si="154"/>
        <v>80</v>
      </c>
      <c r="BR791" s="41">
        <f t="shared" si="155"/>
        <v>56</v>
      </c>
    </row>
    <row r="792" spans="2:70" x14ac:dyDescent="0.3">
      <c r="B792" s="12" t="s">
        <v>314</v>
      </c>
      <c r="C792" s="12">
        <v>211051275</v>
      </c>
      <c r="D792" s="12" t="s">
        <v>90</v>
      </c>
      <c r="E792" s="12" t="s">
        <v>91</v>
      </c>
      <c r="F792" s="12" t="s">
        <v>738</v>
      </c>
      <c r="G792" s="12" t="s">
        <v>92</v>
      </c>
      <c r="H792" s="12" t="s">
        <v>5013</v>
      </c>
      <c r="I792" s="28">
        <v>680000</v>
      </c>
      <c r="J792" s="28">
        <v>675000</v>
      </c>
      <c r="K792" s="28">
        <v>680000</v>
      </c>
      <c r="L792" s="28">
        <v>701000</v>
      </c>
      <c r="M792" s="28">
        <v>710000</v>
      </c>
      <c r="N792" s="28">
        <v>710000</v>
      </c>
      <c r="O792" s="29">
        <v>25</v>
      </c>
      <c r="P792" s="29">
        <v>25</v>
      </c>
      <c r="Q792" s="29">
        <v>24</v>
      </c>
      <c r="R792" s="28">
        <v>600</v>
      </c>
      <c r="S792" s="28">
        <v>540</v>
      </c>
      <c r="T792" s="30">
        <v>3.4</v>
      </c>
      <c r="U792" s="30">
        <v>-0.69999999999999973</v>
      </c>
      <c r="V792" s="30">
        <v>4.0999999999999996</v>
      </c>
      <c r="W792" s="30">
        <v>3.4</v>
      </c>
      <c r="X792" s="31">
        <v>4.5882352941176471E-2</v>
      </c>
      <c r="Y792" s="30">
        <v>6.5</v>
      </c>
      <c r="Z792" s="30">
        <v>0.40000000000000036</v>
      </c>
      <c r="AA792" s="30">
        <v>6.1</v>
      </c>
      <c r="AB792" s="30">
        <v>5.2</v>
      </c>
      <c r="AC792" s="32">
        <v>0.25706059775157658</v>
      </c>
      <c r="AD792" s="30">
        <v>5.602602771508721</v>
      </c>
      <c r="AE792" s="12">
        <v>98</v>
      </c>
      <c r="AF792" s="12">
        <v>96</v>
      </c>
      <c r="AG792" s="12">
        <v>79</v>
      </c>
      <c r="AH792" s="33">
        <v>4.4015444015444016</v>
      </c>
      <c r="AI792" s="34">
        <v>669000</v>
      </c>
      <c r="AJ792" s="34">
        <v>665000</v>
      </c>
      <c r="AK792" s="34">
        <v>650000</v>
      </c>
      <c r="AL792" s="35">
        <v>6.0150375939849628E-3</v>
      </c>
      <c r="AM792" s="35">
        <v>2.923076923076923E-2</v>
      </c>
      <c r="AN792" s="12">
        <v>2.6</v>
      </c>
      <c r="AO792" s="33">
        <v>0</v>
      </c>
      <c r="AP792" s="12">
        <v>2.6</v>
      </c>
      <c r="AQ792" s="34">
        <v>550</v>
      </c>
      <c r="AR792" s="34">
        <v>480</v>
      </c>
      <c r="AS792" s="31">
        <v>0.14583333333333334</v>
      </c>
      <c r="AT792" s="36">
        <v>2334.0800000000004</v>
      </c>
      <c r="AU792" s="30">
        <v>0.80779999999999996</v>
      </c>
      <c r="AV792" s="30">
        <v>0.19220000000000001</v>
      </c>
      <c r="AW792" s="30">
        <v>0.97940000000000005</v>
      </c>
      <c r="AX792" s="30">
        <v>1.6E-2</v>
      </c>
      <c r="AY792" s="30">
        <v>0.36499999999999999</v>
      </c>
      <c r="AZ792" s="30">
        <v>0.46939999999999998</v>
      </c>
      <c r="BA792" s="30">
        <v>0.14860000000000001</v>
      </c>
      <c r="BB792" s="37">
        <v>6</v>
      </c>
      <c r="BC792" s="29">
        <v>32</v>
      </c>
      <c r="BD792" s="38" t="s">
        <v>2846</v>
      </c>
      <c r="BE792" s="39">
        <v>145.31359190520499</v>
      </c>
      <c r="BF792" s="39">
        <v>-37.743577354504801</v>
      </c>
      <c r="BG792" s="40">
        <f t="shared" si="144"/>
        <v>60</v>
      </c>
      <c r="BH792" s="40">
        <f t="shared" si="145"/>
        <v>74</v>
      </c>
      <c r="BI792" s="40">
        <f t="shared" si="146"/>
        <v>70</v>
      </c>
      <c r="BJ792" s="40">
        <f t="shared" si="147"/>
        <v>4</v>
      </c>
      <c r="BK792" s="40">
        <f t="shared" si="148"/>
        <v>100</v>
      </c>
      <c r="BL792" s="40">
        <f t="shared" si="149"/>
        <v>70</v>
      </c>
      <c r="BM792" s="41">
        <f t="shared" si="150"/>
        <v>100</v>
      </c>
      <c r="BN792" s="40">
        <f t="shared" si="151"/>
        <v>94</v>
      </c>
      <c r="BO792" s="41">
        <f t="shared" si="152"/>
        <v>95</v>
      </c>
      <c r="BP792" s="41">
        <f t="shared" si="153"/>
        <v>9</v>
      </c>
      <c r="BQ792" s="41">
        <f t="shared" si="154"/>
        <v>60</v>
      </c>
      <c r="BR792" s="41">
        <f t="shared" si="155"/>
        <v>54</v>
      </c>
    </row>
    <row r="793" spans="2:70" x14ac:dyDescent="0.3">
      <c r="B793" s="12" t="s">
        <v>642</v>
      </c>
      <c r="C793" s="12">
        <v>211051276</v>
      </c>
      <c r="D793" s="12" t="s">
        <v>90</v>
      </c>
      <c r="E793" s="12" t="s">
        <v>91</v>
      </c>
      <c r="F793" s="12" t="s">
        <v>2709</v>
      </c>
      <c r="G793" s="12" t="s">
        <v>92</v>
      </c>
      <c r="H793" s="12" t="s">
        <v>5013</v>
      </c>
      <c r="I793" s="28">
        <v>604350</v>
      </c>
      <c r="J793" s="28">
        <v>615000</v>
      </c>
      <c r="K793" s="28">
        <v>600000</v>
      </c>
      <c r="L793" s="28">
        <v>660000</v>
      </c>
      <c r="M793" s="28">
        <v>670000</v>
      </c>
      <c r="N793" s="28">
        <v>607000</v>
      </c>
      <c r="O793" s="29">
        <v>30</v>
      </c>
      <c r="P793" s="29">
        <v>28</v>
      </c>
      <c r="Q793" s="29">
        <v>31</v>
      </c>
      <c r="R793" s="28">
        <v>500</v>
      </c>
      <c r="S793" s="28">
        <v>460</v>
      </c>
      <c r="T793" s="30">
        <v>3</v>
      </c>
      <c r="U793" s="30">
        <v>-0.29999999999999982</v>
      </c>
      <c r="V793" s="30">
        <v>3.3</v>
      </c>
      <c r="W793" s="30">
        <v>3.3</v>
      </c>
      <c r="X793" s="31">
        <v>4.302142798047489E-2</v>
      </c>
      <c r="Y793" s="30">
        <v>2.2999999999999998</v>
      </c>
      <c r="Z793" s="30">
        <v>-0.20000000000000018</v>
      </c>
      <c r="AA793" s="30">
        <v>2.5</v>
      </c>
      <c r="AB793" s="30">
        <v>3.1</v>
      </c>
      <c r="AC793" s="32">
        <v>0.28006811256497577</v>
      </c>
      <c r="AD793" s="30">
        <v>6.5099678395631964</v>
      </c>
      <c r="AE793" s="12">
        <v>98</v>
      </c>
      <c r="AF793" s="12">
        <v>96</v>
      </c>
      <c r="AG793" s="12">
        <v>79</v>
      </c>
      <c r="AH793" s="33">
        <v>4.4015444015444016</v>
      </c>
      <c r="AI793" s="34">
        <v>669000</v>
      </c>
      <c r="AJ793" s="34">
        <v>665000</v>
      </c>
      <c r="AK793" s="34">
        <v>650000</v>
      </c>
      <c r="AL793" s="35">
        <v>6.0150375939849628E-3</v>
      </c>
      <c r="AM793" s="35">
        <v>2.923076923076923E-2</v>
      </c>
      <c r="AN793" s="12">
        <v>2.6</v>
      </c>
      <c r="AO793" s="33">
        <v>0</v>
      </c>
      <c r="AP793" s="12">
        <v>2.6</v>
      </c>
      <c r="AQ793" s="34">
        <v>550</v>
      </c>
      <c r="AR793" s="34">
        <v>480</v>
      </c>
      <c r="AS793" s="31">
        <v>0.14583333333333334</v>
      </c>
      <c r="AT793" s="36">
        <v>1785.2800000000002</v>
      </c>
      <c r="AU793" s="30">
        <v>0.73809999999999998</v>
      </c>
      <c r="AV793" s="30">
        <v>0.26190000000000002</v>
      </c>
      <c r="AW793" s="30">
        <v>0.91569999999999996</v>
      </c>
      <c r="AX793" s="30">
        <v>7.1300000000000002E-2</v>
      </c>
      <c r="AY793" s="30">
        <v>0.40410000000000001</v>
      </c>
      <c r="AZ793" s="30">
        <v>0.42799999999999999</v>
      </c>
      <c r="BA793" s="30">
        <v>0.14180000000000001</v>
      </c>
      <c r="BB793" s="37">
        <v>3</v>
      </c>
      <c r="BC793" s="29">
        <v>52</v>
      </c>
      <c r="BD793" s="38" t="s">
        <v>3090</v>
      </c>
      <c r="BE793" s="39">
        <v>145.506225537424</v>
      </c>
      <c r="BF793" s="39">
        <v>-37.635002563366598</v>
      </c>
      <c r="BG793" s="40">
        <f t="shared" si="144"/>
        <v>67</v>
      </c>
      <c r="BH793" s="40">
        <f t="shared" si="145"/>
        <v>74</v>
      </c>
      <c r="BI793" s="40">
        <f t="shared" si="146"/>
        <v>70</v>
      </c>
      <c r="BJ793" s="40">
        <f t="shared" si="147"/>
        <v>4</v>
      </c>
      <c r="BK793" s="40">
        <f t="shared" si="148"/>
        <v>99</v>
      </c>
      <c r="BL793" s="40">
        <f t="shared" si="149"/>
        <v>79</v>
      </c>
      <c r="BM793" s="41">
        <f t="shared" si="150"/>
        <v>93</v>
      </c>
      <c r="BN793" s="40">
        <f t="shared" si="151"/>
        <v>85</v>
      </c>
      <c r="BO793" s="41">
        <f t="shared" si="152"/>
        <v>80</v>
      </c>
      <c r="BP793" s="41">
        <f t="shared" si="153"/>
        <v>79</v>
      </c>
      <c r="BQ793" s="41">
        <f t="shared" si="154"/>
        <v>30</v>
      </c>
      <c r="BR793" s="41">
        <f t="shared" si="155"/>
        <v>57</v>
      </c>
    </row>
    <row r="794" spans="2:70" x14ac:dyDescent="0.3">
      <c r="B794" s="12" t="s">
        <v>643</v>
      </c>
      <c r="C794" s="12">
        <v>211051277</v>
      </c>
      <c r="D794" s="12" t="s">
        <v>90</v>
      </c>
      <c r="E794" s="12" t="s">
        <v>91</v>
      </c>
      <c r="F794" s="12" t="s">
        <v>738</v>
      </c>
      <c r="G794" s="12" t="s">
        <v>92</v>
      </c>
      <c r="H794" s="12" t="s">
        <v>5013</v>
      </c>
      <c r="I794" s="28">
        <v>690000</v>
      </c>
      <c r="J794" s="28">
        <v>690000</v>
      </c>
      <c r="K794" s="28">
        <v>680000</v>
      </c>
      <c r="L794" s="28">
        <v>670000</v>
      </c>
      <c r="M794" s="28">
        <v>670000</v>
      </c>
      <c r="N794" s="28">
        <v>668000</v>
      </c>
      <c r="O794" s="29">
        <v>29</v>
      </c>
      <c r="P794" s="29">
        <v>27</v>
      </c>
      <c r="Q794" s="29">
        <v>24</v>
      </c>
      <c r="R794" s="28">
        <v>550</v>
      </c>
      <c r="S794" s="28">
        <v>530</v>
      </c>
      <c r="T794" s="30">
        <v>3.1</v>
      </c>
      <c r="U794" s="30">
        <v>0.20000000000000018</v>
      </c>
      <c r="V794" s="30">
        <v>2.9</v>
      </c>
      <c r="W794" s="30">
        <v>2.1</v>
      </c>
      <c r="X794" s="31">
        <v>4.1449275362318842E-2</v>
      </c>
      <c r="Y794" s="30">
        <v>4</v>
      </c>
      <c r="Z794" s="30">
        <v>0.29999999999999982</v>
      </c>
      <c r="AA794" s="30">
        <v>3.7</v>
      </c>
      <c r="AB794" s="30">
        <v>4.2</v>
      </c>
      <c r="AC794" s="32">
        <v>0.29689929176023488</v>
      </c>
      <c r="AD794" s="30">
        <v>7.1629549410686044</v>
      </c>
      <c r="AE794" s="12">
        <v>98</v>
      </c>
      <c r="AF794" s="12">
        <v>96</v>
      </c>
      <c r="AG794" s="12">
        <v>79</v>
      </c>
      <c r="AH794" s="33">
        <v>4.4015444015444016</v>
      </c>
      <c r="AI794" s="34">
        <v>669000</v>
      </c>
      <c r="AJ794" s="34">
        <v>665000</v>
      </c>
      <c r="AK794" s="34">
        <v>650000</v>
      </c>
      <c r="AL794" s="35">
        <v>6.0150375939849628E-3</v>
      </c>
      <c r="AM794" s="35">
        <v>2.923076923076923E-2</v>
      </c>
      <c r="AN794" s="12">
        <v>2.6</v>
      </c>
      <c r="AO794" s="33">
        <v>0</v>
      </c>
      <c r="AP794" s="12">
        <v>2.6</v>
      </c>
      <c r="AQ794" s="34">
        <v>550</v>
      </c>
      <c r="AR794" s="34">
        <v>480</v>
      </c>
      <c r="AS794" s="31">
        <v>0.14583333333333334</v>
      </c>
      <c r="AT794" s="36">
        <v>1852.4800000000002</v>
      </c>
      <c r="AU794" s="30">
        <v>0.70079999999999998</v>
      </c>
      <c r="AV794" s="30">
        <v>0.29920000000000002</v>
      </c>
      <c r="AW794" s="30">
        <v>0.8639</v>
      </c>
      <c r="AX794" s="30">
        <v>0.1221</v>
      </c>
      <c r="AY794" s="30">
        <v>0.32500000000000001</v>
      </c>
      <c r="AZ794" s="30">
        <v>0.43159999999999998</v>
      </c>
      <c r="BA794" s="30">
        <v>0.19719999999999999</v>
      </c>
      <c r="BB794" s="37">
        <v>3</v>
      </c>
      <c r="BC794" s="29">
        <v>31</v>
      </c>
      <c r="BD794" s="38" t="s">
        <v>3091</v>
      </c>
      <c r="BE794" s="39">
        <v>145.32103572511201</v>
      </c>
      <c r="BF794" s="39">
        <v>-37.819835226443502</v>
      </c>
      <c r="BG794" s="40">
        <f t="shared" si="144"/>
        <v>65</v>
      </c>
      <c r="BH794" s="40">
        <f t="shared" si="145"/>
        <v>74</v>
      </c>
      <c r="BI794" s="40">
        <f t="shared" si="146"/>
        <v>70</v>
      </c>
      <c r="BJ794" s="40">
        <f t="shared" si="147"/>
        <v>4</v>
      </c>
      <c r="BK794" s="40">
        <f t="shared" si="148"/>
        <v>100</v>
      </c>
      <c r="BL794" s="40">
        <f t="shared" si="149"/>
        <v>62</v>
      </c>
      <c r="BM794" s="41">
        <f t="shared" si="150"/>
        <v>88</v>
      </c>
      <c r="BN794" s="40">
        <f t="shared" si="151"/>
        <v>79</v>
      </c>
      <c r="BO794" s="41">
        <f t="shared" si="152"/>
        <v>69</v>
      </c>
      <c r="BP794" s="41">
        <f t="shared" si="153"/>
        <v>51</v>
      </c>
      <c r="BQ794" s="41">
        <f t="shared" si="154"/>
        <v>30</v>
      </c>
      <c r="BR794" s="41">
        <f t="shared" si="155"/>
        <v>52</v>
      </c>
    </row>
    <row r="795" spans="2:70" x14ac:dyDescent="0.3">
      <c r="B795" s="12" t="s">
        <v>385</v>
      </c>
      <c r="C795" s="12">
        <v>211051278</v>
      </c>
      <c r="D795" s="12" t="s">
        <v>90</v>
      </c>
      <c r="E795" s="12" t="s">
        <v>91</v>
      </c>
      <c r="F795" s="12" t="s">
        <v>738</v>
      </c>
      <c r="G795" s="12" t="s">
        <v>92</v>
      </c>
      <c r="H795" s="12" t="s">
        <v>5013</v>
      </c>
      <c r="I795" s="28">
        <v>590000</v>
      </c>
      <c r="J795" s="28">
        <v>590000</v>
      </c>
      <c r="K795" s="28">
        <v>580000</v>
      </c>
      <c r="L795" s="28">
        <v>603000</v>
      </c>
      <c r="M795" s="28">
        <v>620000</v>
      </c>
      <c r="N795" s="28">
        <v>615000</v>
      </c>
      <c r="O795" s="29">
        <v>29</v>
      </c>
      <c r="P795" s="29">
        <v>29</v>
      </c>
      <c r="Q795" s="29">
        <v>28</v>
      </c>
      <c r="R795" s="28">
        <v>520</v>
      </c>
      <c r="S795" s="28">
        <v>450</v>
      </c>
      <c r="T795" s="30">
        <v>2.2999999999999998</v>
      </c>
      <c r="U795" s="30">
        <v>0</v>
      </c>
      <c r="V795" s="30">
        <v>2.2999999999999998</v>
      </c>
      <c r="W795" s="30">
        <v>2.4</v>
      </c>
      <c r="X795" s="31">
        <v>4.5830508474576273E-2</v>
      </c>
      <c r="Y795" s="30">
        <v>3.8</v>
      </c>
      <c r="Z795" s="30">
        <v>-0.20000000000000018</v>
      </c>
      <c r="AA795" s="30">
        <v>4</v>
      </c>
      <c r="AB795" s="30">
        <v>4.3</v>
      </c>
      <c r="AC795" s="32">
        <v>0.26024983984625238</v>
      </c>
      <c r="AD795" s="30">
        <v>5.6785283102547677</v>
      </c>
      <c r="AE795" s="12">
        <v>98</v>
      </c>
      <c r="AF795" s="12">
        <v>96</v>
      </c>
      <c r="AG795" s="12">
        <v>79</v>
      </c>
      <c r="AH795" s="33">
        <v>4.4015444015444016</v>
      </c>
      <c r="AI795" s="34">
        <v>669000</v>
      </c>
      <c r="AJ795" s="34">
        <v>665000</v>
      </c>
      <c r="AK795" s="34">
        <v>650000</v>
      </c>
      <c r="AL795" s="35">
        <v>6.0150375939849628E-3</v>
      </c>
      <c r="AM795" s="35">
        <v>2.923076923076923E-2</v>
      </c>
      <c r="AN795" s="12">
        <v>2.6</v>
      </c>
      <c r="AO795" s="33">
        <v>0</v>
      </c>
      <c r="AP795" s="12">
        <v>2.6</v>
      </c>
      <c r="AQ795" s="34">
        <v>550</v>
      </c>
      <c r="AR795" s="34">
        <v>480</v>
      </c>
      <c r="AS795" s="31">
        <v>0.14583333333333334</v>
      </c>
      <c r="AT795" s="36">
        <v>1998.0800000000002</v>
      </c>
      <c r="AU795" s="30">
        <v>0.73819999999999997</v>
      </c>
      <c r="AV795" s="30">
        <v>0.26179999999999998</v>
      </c>
      <c r="AW795" s="30">
        <v>0.81699999999999995</v>
      </c>
      <c r="AX795" s="30">
        <v>0.16980000000000001</v>
      </c>
      <c r="AY795" s="30">
        <v>0.33279999999999998</v>
      </c>
      <c r="AZ795" s="30">
        <v>0.44940000000000002</v>
      </c>
      <c r="BA795" s="30">
        <v>0.1835</v>
      </c>
      <c r="BB795" s="37">
        <v>4</v>
      </c>
      <c r="BC795" s="29">
        <v>38</v>
      </c>
      <c r="BD795" s="38" t="s">
        <v>2895</v>
      </c>
      <c r="BE795" s="39">
        <v>145.38430141248801</v>
      </c>
      <c r="BF795" s="39">
        <v>-37.725506379047701</v>
      </c>
      <c r="BG795" s="40">
        <f t="shared" si="144"/>
        <v>79</v>
      </c>
      <c r="BH795" s="40">
        <f t="shared" si="145"/>
        <v>74</v>
      </c>
      <c r="BI795" s="40">
        <f t="shared" si="146"/>
        <v>70</v>
      </c>
      <c r="BJ795" s="40">
        <f t="shared" si="147"/>
        <v>4</v>
      </c>
      <c r="BK795" s="40">
        <f t="shared" si="148"/>
        <v>100</v>
      </c>
      <c r="BL795" s="40">
        <f t="shared" si="149"/>
        <v>63</v>
      </c>
      <c r="BM795" s="41">
        <f t="shared" si="150"/>
        <v>100</v>
      </c>
      <c r="BN795" s="40">
        <f t="shared" si="151"/>
        <v>93</v>
      </c>
      <c r="BO795" s="41">
        <f t="shared" si="152"/>
        <v>93</v>
      </c>
      <c r="BP795" s="41">
        <f t="shared" si="153"/>
        <v>54</v>
      </c>
      <c r="BQ795" s="41">
        <f t="shared" si="154"/>
        <v>40</v>
      </c>
      <c r="BR795" s="41">
        <f t="shared" si="155"/>
        <v>57</v>
      </c>
    </row>
    <row r="796" spans="2:70" x14ac:dyDescent="0.3">
      <c r="B796" s="12" t="s">
        <v>257</v>
      </c>
      <c r="C796" s="12">
        <v>211051279</v>
      </c>
      <c r="D796" s="12" t="s">
        <v>90</v>
      </c>
      <c r="E796" s="12" t="s">
        <v>91</v>
      </c>
      <c r="F796" s="12" t="s">
        <v>738</v>
      </c>
      <c r="G796" s="12" t="s">
        <v>92</v>
      </c>
      <c r="H796" s="12" t="s">
        <v>5013</v>
      </c>
      <c r="I796" s="28">
        <v>620000</v>
      </c>
      <c r="J796" s="28">
        <v>620000</v>
      </c>
      <c r="K796" s="28">
        <v>650000</v>
      </c>
      <c r="L796" s="28">
        <v>630000</v>
      </c>
      <c r="M796" s="28">
        <v>630000</v>
      </c>
      <c r="N796" s="28">
        <v>675000</v>
      </c>
      <c r="O796" s="29">
        <v>52</v>
      </c>
      <c r="P796" s="29">
        <v>25</v>
      </c>
      <c r="Q796" s="29">
        <v>25</v>
      </c>
      <c r="R796" s="28">
        <v>400</v>
      </c>
      <c r="S796" s="28">
        <v>500</v>
      </c>
      <c r="T796" s="30">
        <v>0.7</v>
      </c>
      <c r="U796" s="30">
        <v>-0.7</v>
      </c>
      <c r="V796" s="30">
        <v>1.4</v>
      </c>
      <c r="W796" s="30">
        <v>0.7</v>
      </c>
      <c r="X796" s="31">
        <v>3.3548387096774192E-2</v>
      </c>
      <c r="Y796" s="30">
        <v>0.7</v>
      </c>
      <c r="Z796" s="30">
        <v>0</v>
      </c>
      <c r="AA796" s="30">
        <v>0.7</v>
      </c>
      <c r="AB796" s="30">
        <v>0.7</v>
      </c>
      <c r="AC796" s="32">
        <v>0.19078144078144074</v>
      </c>
      <c r="AD796" s="30">
        <v>5.6867544848314076</v>
      </c>
      <c r="AE796" s="12">
        <v>98</v>
      </c>
      <c r="AF796" s="12">
        <v>96</v>
      </c>
      <c r="AG796" s="12">
        <v>79</v>
      </c>
      <c r="AH796" s="33">
        <v>4.4015444015444016</v>
      </c>
      <c r="AI796" s="34">
        <v>669000</v>
      </c>
      <c r="AJ796" s="34">
        <v>665000</v>
      </c>
      <c r="AK796" s="34">
        <v>650000</v>
      </c>
      <c r="AL796" s="35">
        <v>6.0150375939849628E-3</v>
      </c>
      <c r="AM796" s="35">
        <v>2.923076923076923E-2</v>
      </c>
      <c r="AN796" s="12">
        <v>2.6</v>
      </c>
      <c r="AO796" s="33">
        <v>0</v>
      </c>
      <c r="AP796" s="12">
        <v>2.6</v>
      </c>
      <c r="AQ796" s="34">
        <v>550</v>
      </c>
      <c r="AR796" s="34">
        <v>480</v>
      </c>
      <c r="AS796" s="31">
        <v>0.14583333333333334</v>
      </c>
      <c r="AT796" s="36">
        <v>2096.6400000000003</v>
      </c>
      <c r="AU796" s="30">
        <v>0.78339999999999999</v>
      </c>
      <c r="AV796" s="30">
        <v>0.21659999999999999</v>
      </c>
      <c r="AW796" s="30">
        <v>0.97160000000000002</v>
      </c>
      <c r="AX796" s="30">
        <v>2.0899999999999998E-2</v>
      </c>
      <c r="AY796" s="30">
        <v>0.40200000000000002</v>
      </c>
      <c r="AZ796" s="30">
        <v>0.44090000000000001</v>
      </c>
      <c r="BA796" s="30">
        <v>0.1232</v>
      </c>
      <c r="BB796" s="37">
        <v>6</v>
      </c>
      <c r="BC796" s="29">
        <v>43</v>
      </c>
      <c r="BD796" s="38" t="s">
        <v>2807</v>
      </c>
      <c r="BE796" s="39">
        <v>145.448977936429</v>
      </c>
      <c r="BF796" s="39">
        <v>-37.855507882295299</v>
      </c>
      <c r="BG796" s="40">
        <f t="shared" si="144"/>
        <v>100</v>
      </c>
      <c r="BH796" s="40">
        <f t="shared" si="145"/>
        <v>74</v>
      </c>
      <c r="BI796" s="40">
        <f t="shared" si="146"/>
        <v>70</v>
      </c>
      <c r="BJ796" s="40">
        <f t="shared" si="147"/>
        <v>4</v>
      </c>
      <c r="BK796" s="40">
        <f t="shared" si="148"/>
        <v>100</v>
      </c>
      <c r="BL796" s="40">
        <f t="shared" si="149"/>
        <v>78</v>
      </c>
      <c r="BM796" s="41">
        <f t="shared" si="150"/>
        <v>62</v>
      </c>
      <c r="BN796" s="40">
        <f t="shared" si="151"/>
        <v>93</v>
      </c>
      <c r="BO796" s="41">
        <f t="shared" si="152"/>
        <v>100</v>
      </c>
      <c r="BP796" s="41">
        <f t="shared" si="153"/>
        <v>100</v>
      </c>
      <c r="BQ796" s="41">
        <f t="shared" si="154"/>
        <v>60</v>
      </c>
      <c r="BR796" s="41">
        <f t="shared" si="155"/>
        <v>63</v>
      </c>
    </row>
    <row r="797" spans="2:70" x14ac:dyDescent="0.3">
      <c r="B797" s="12" t="s">
        <v>192</v>
      </c>
      <c r="C797" s="12">
        <v>211051280</v>
      </c>
      <c r="D797" s="12" t="s">
        <v>90</v>
      </c>
      <c r="E797" s="12" t="s">
        <v>91</v>
      </c>
      <c r="F797" s="12" t="s">
        <v>738</v>
      </c>
      <c r="G797" s="12" t="s">
        <v>92</v>
      </c>
      <c r="H797" s="12" t="s">
        <v>5013</v>
      </c>
      <c r="I797" s="28">
        <v>540000</v>
      </c>
      <c r="J797" s="28">
        <v>590000</v>
      </c>
      <c r="K797" s="28">
        <v>550000</v>
      </c>
      <c r="L797" s="28">
        <v>615000</v>
      </c>
      <c r="M797" s="28">
        <v>745000</v>
      </c>
      <c r="N797" s="28">
        <v>761500</v>
      </c>
      <c r="O797" s="29">
        <v>29</v>
      </c>
      <c r="P797" s="29">
        <v>16</v>
      </c>
      <c r="Q797" s="29">
        <v>15</v>
      </c>
      <c r="R797" s="28">
        <v>480</v>
      </c>
      <c r="S797" s="28">
        <v>460</v>
      </c>
      <c r="T797" s="30">
        <v>2.1</v>
      </c>
      <c r="U797" s="30">
        <v>0.30000000000000004</v>
      </c>
      <c r="V797" s="30">
        <v>1.8</v>
      </c>
      <c r="W797" s="30">
        <v>2.1</v>
      </c>
      <c r="X797" s="31">
        <v>4.622222222222222E-2</v>
      </c>
      <c r="Y797" s="30">
        <v>0.9</v>
      </c>
      <c r="Z797" s="30">
        <v>0</v>
      </c>
      <c r="AA797" s="30">
        <v>0.9</v>
      </c>
      <c r="AB797" s="30">
        <v>2.1</v>
      </c>
      <c r="AC797" s="32">
        <v>0.20466639377814161</v>
      </c>
      <c r="AD797" s="30">
        <v>4.4278787115463327</v>
      </c>
      <c r="AE797" s="12">
        <v>98</v>
      </c>
      <c r="AF797" s="12">
        <v>96</v>
      </c>
      <c r="AG797" s="12">
        <v>79</v>
      </c>
      <c r="AH797" s="33">
        <v>4.4015444015444016</v>
      </c>
      <c r="AI797" s="34">
        <v>669000</v>
      </c>
      <c r="AJ797" s="34">
        <v>665000</v>
      </c>
      <c r="AK797" s="34">
        <v>650000</v>
      </c>
      <c r="AL797" s="35">
        <v>6.0150375939849628E-3</v>
      </c>
      <c r="AM797" s="35">
        <v>2.923076923076923E-2</v>
      </c>
      <c r="AN797" s="12">
        <v>2.6</v>
      </c>
      <c r="AO797" s="33">
        <v>0</v>
      </c>
      <c r="AP797" s="12">
        <v>2.6</v>
      </c>
      <c r="AQ797" s="34">
        <v>550</v>
      </c>
      <c r="AR797" s="34">
        <v>480</v>
      </c>
      <c r="AS797" s="31">
        <v>0.14583333333333334</v>
      </c>
      <c r="AT797" s="36">
        <v>2345.2800000000002</v>
      </c>
      <c r="AU797" s="30">
        <v>0.79320000000000002</v>
      </c>
      <c r="AV797" s="30">
        <v>0.20680000000000001</v>
      </c>
      <c r="AW797" s="30">
        <v>0.91949999999999998</v>
      </c>
      <c r="AX797" s="30">
        <v>3.9399999999999998E-2</v>
      </c>
      <c r="AY797" s="30">
        <v>0.36320000000000002</v>
      </c>
      <c r="AZ797" s="30">
        <v>0.51519999999999999</v>
      </c>
      <c r="BA797" s="30">
        <v>8.4400000000000003E-2</v>
      </c>
      <c r="BB797" s="37">
        <v>6</v>
      </c>
      <c r="BC797" s="29">
        <v>34</v>
      </c>
      <c r="BD797" s="38" t="s">
        <v>2767</v>
      </c>
      <c r="BE797" s="39">
        <v>145.35190734033199</v>
      </c>
      <c r="BF797" s="39">
        <v>-37.809880199251403</v>
      </c>
      <c r="BG797" s="40">
        <f t="shared" si="144"/>
        <v>82</v>
      </c>
      <c r="BH797" s="40">
        <f t="shared" si="145"/>
        <v>74</v>
      </c>
      <c r="BI797" s="40">
        <f t="shared" si="146"/>
        <v>70</v>
      </c>
      <c r="BJ797" s="40">
        <f t="shared" si="147"/>
        <v>4</v>
      </c>
      <c r="BK797" s="40">
        <f t="shared" si="148"/>
        <v>100</v>
      </c>
      <c r="BL797" s="40">
        <f t="shared" si="149"/>
        <v>70</v>
      </c>
      <c r="BM797" s="41">
        <f t="shared" si="150"/>
        <v>100</v>
      </c>
      <c r="BN797" s="40">
        <f t="shared" si="151"/>
        <v>100</v>
      </c>
      <c r="BO797" s="41">
        <f t="shared" si="152"/>
        <v>100</v>
      </c>
      <c r="BP797" s="41">
        <f t="shared" si="153"/>
        <v>100</v>
      </c>
      <c r="BQ797" s="41">
        <f t="shared" si="154"/>
        <v>60</v>
      </c>
      <c r="BR797" s="41">
        <f t="shared" si="155"/>
        <v>64</v>
      </c>
    </row>
    <row r="798" spans="2:70" x14ac:dyDescent="0.3">
      <c r="B798" s="12" t="s">
        <v>386</v>
      </c>
      <c r="C798" s="12">
        <v>211051281</v>
      </c>
      <c r="D798" s="12" t="s">
        <v>90</v>
      </c>
      <c r="E798" s="12" t="s">
        <v>91</v>
      </c>
      <c r="F798" s="12" t="s">
        <v>738</v>
      </c>
      <c r="G798" s="12" t="s">
        <v>92</v>
      </c>
      <c r="H798" s="12" t="s">
        <v>5013</v>
      </c>
      <c r="I798" s="28">
        <v>650000</v>
      </c>
      <c r="J798" s="28">
        <v>650000</v>
      </c>
      <c r="K798" s="28">
        <v>610000</v>
      </c>
      <c r="L798" s="28">
        <v>685000</v>
      </c>
      <c r="M798" s="28">
        <v>688800</v>
      </c>
      <c r="N798" s="28">
        <v>661000</v>
      </c>
      <c r="O798" s="29">
        <v>37</v>
      </c>
      <c r="P798" s="29">
        <v>37</v>
      </c>
      <c r="Q798" s="29">
        <v>28</v>
      </c>
      <c r="R798" s="28">
        <v>575</v>
      </c>
      <c r="S798" s="28">
        <v>540</v>
      </c>
      <c r="T798" s="30">
        <v>4.4000000000000004</v>
      </c>
      <c r="U798" s="30">
        <v>0.20000000000000018</v>
      </c>
      <c r="V798" s="30">
        <v>4.2</v>
      </c>
      <c r="W798" s="30">
        <v>4</v>
      </c>
      <c r="X798" s="31">
        <v>4.5999999999999999E-2</v>
      </c>
      <c r="Y798" s="30">
        <v>7.4</v>
      </c>
      <c r="Z798" s="30">
        <v>0</v>
      </c>
      <c r="AA798" s="30">
        <v>7.4</v>
      </c>
      <c r="AB798" s="30">
        <v>7</v>
      </c>
      <c r="AC798" s="32">
        <v>0.25772733792312102</v>
      </c>
      <c r="AD798" s="30">
        <v>5.6027682157200225</v>
      </c>
      <c r="AE798" s="12">
        <v>98</v>
      </c>
      <c r="AF798" s="12">
        <v>96</v>
      </c>
      <c r="AG798" s="12">
        <v>79</v>
      </c>
      <c r="AH798" s="33">
        <v>4.4015444015444016</v>
      </c>
      <c r="AI798" s="34">
        <v>669000</v>
      </c>
      <c r="AJ798" s="34">
        <v>665000</v>
      </c>
      <c r="AK798" s="34">
        <v>650000</v>
      </c>
      <c r="AL798" s="35">
        <v>6.0150375939849628E-3</v>
      </c>
      <c r="AM798" s="35">
        <v>2.923076923076923E-2</v>
      </c>
      <c r="AN798" s="12">
        <v>2.6</v>
      </c>
      <c r="AO798" s="33">
        <v>0</v>
      </c>
      <c r="AP798" s="12">
        <v>2.6</v>
      </c>
      <c r="AQ798" s="34">
        <v>550</v>
      </c>
      <c r="AR798" s="34">
        <v>480</v>
      </c>
      <c r="AS798" s="31">
        <v>0.14583333333333334</v>
      </c>
      <c r="AT798" s="36">
        <v>2231.0400000000004</v>
      </c>
      <c r="AU798" s="30">
        <v>0.78559999999999997</v>
      </c>
      <c r="AV798" s="30">
        <v>0.21440000000000001</v>
      </c>
      <c r="AW798" s="30">
        <v>0.9536</v>
      </c>
      <c r="AX798" s="30">
        <v>4.3099999999999999E-2</v>
      </c>
      <c r="AY798" s="30">
        <v>0.31680000000000003</v>
      </c>
      <c r="AZ798" s="30">
        <v>0.46289999999999998</v>
      </c>
      <c r="BA798" s="30">
        <v>0.20319999999999999</v>
      </c>
      <c r="BB798" s="37">
        <v>4</v>
      </c>
      <c r="BC798" s="29">
        <v>32</v>
      </c>
      <c r="BD798" s="38" t="s">
        <v>2896</v>
      </c>
      <c r="BE798" s="39">
        <v>145.32526502561899</v>
      </c>
      <c r="BF798" s="39">
        <v>-37.7787166072197</v>
      </c>
      <c r="BG798" s="40">
        <f t="shared" si="144"/>
        <v>44</v>
      </c>
      <c r="BH798" s="40">
        <f t="shared" si="145"/>
        <v>74</v>
      </c>
      <c r="BI798" s="40">
        <f t="shared" si="146"/>
        <v>70</v>
      </c>
      <c r="BJ798" s="40">
        <f t="shared" si="147"/>
        <v>4</v>
      </c>
      <c r="BK798" s="40">
        <f t="shared" si="148"/>
        <v>100</v>
      </c>
      <c r="BL798" s="40">
        <f t="shared" si="149"/>
        <v>60</v>
      </c>
      <c r="BM798" s="41">
        <f t="shared" si="150"/>
        <v>100</v>
      </c>
      <c r="BN798" s="40">
        <f t="shared" si="151"/>
        <v>94</v>
      </c>
      <c r="BO798" s="41">
        <f t="shared" si="152"/>
        <v>95</v>
      </c>
      <c r="BP798" s="41">
        <f t="shared" si="153"/>
        <v>1</v>
      </c>
      <c r="BQ798" s="41">
        <f t="shared" si="154"/>
        <v>40</v>
      </c>
      <c r="BR798" s="41">
        <f t="shared" si="155"/>
        <v>50</v>
      </c>
    </row>
    <row r="799" spans="2:70" x14ac:dyDescent="0.3">
      <c r="B799" s="12" t="s">
        <v>258</v>
      </c>
      <c r="C799" s="12">
        <v>211051283</v>
      </c>
      <c r="D799" s="12" t="s">
        <v>90</v>
      </c>
      <c r="E799" s="12" t="s">
        <v>91</v>
      </c>
      <c r="F799" s="12" t="s">
        <v>738</v>
      </c>
      <c r="G799" s="12" t="s">
        <v>92</v>
      </c>
      <c r="H799" s="12" t="s">
        <v>5013</v>
      </c>
      <c r="I799" s="28">
        <v>795000</v>
      </c>
      <c r="J799" s="28">
        <v>720000</v>
      </c>
      <c r="K799" s="28">
        <v>545000</v>
      </c>
      <c r="L799" s="28">
        <v>672000</v>
      </c>
      <c r="M799" s="28">
        <v>672000</v>
      </c>
      <c r="N799" s="28">
        <v>670100</v>
      </c>
      <c r="O799" s="29">
        <v>48</v>
      </c>
      <c r="P799" s="29">
        <v>48</v>
      </c>
      <c r="Q799" s="29">
        <v>38</v>
      </c>
      <c r="R799" s="28">
        <v>460</v>
      </c>
      <c r="S799" s="28">
        <v>395</v>
      </c>
      <c r="T799" s="30">
        <v>0.8</v>
      </c>
      <c r="U799" s="30">
        <v>-0.19999999999999996</v>
      </c>
      <c r="V799" s="30">
        <v>1</v>
      </c>
      <c r="W799" s="30">
        <v>2.1</v>
      </c>
      <c r="X799" s="31">
        <v>3.008805031446541E-2</v>
      </c>
      <c r="Y799" s="30">
        <v>1</v>
      </c>
      <c r="Z799" s="30">
        <v>-0.30000000000000004</v>
      </c>
      <c r="AA799" s="30">
        <v>1.3</v>
      </c>
      <c r="AB799" s="30">
        <v>1</v>
      </c>
      <c r="AC799" s="32">
        <v>0.20083828152287808</v>
      </c>
      <c r="AD799" s="30">
        <v>6.6750181358983314</v>
      </c>
      <c r="AE799" s="12">
        <v>98</v>
      </c>
      <c r="AF799" s="12">
        <v>96</v>
      </c>
      <c r="AG799" s="12">
        <v>79</v>
      </c>
      <c r="AH799" s="33">
        <v>4.4015444015444016</v>
      </c>
      <c r="AI799" s="34">
        <v>669000</v>
      </c>
      <c r="AJ799" s="34">
        <v>665000</v>
      </c>
      <c r="AK799" s="34">
        <v>650000</v>
      </c>
      <c r="AL799" s="35">
        <v>6.0150375939849628E-3</v>
      </c>
      <c r="AM799" s="35">
        <v>2.923076923076923E-2</v>
      </c>
      <c r="AN799" s="12">
        <v>2.6</v>
      </c>
      <c r="AO799" s="33">
        <v>0</v>
      </c>
      <c r="AP799" s="12">
        <v>2.6</v>
      </c>
      <c r="AQ799" s="34">
        <v>550</v>
      </c>
      <c r="AR799" s="34">
        <v>480</v>
      </c>
      <c r="AS799" s="31">
        <v>0.14583333333333334</v>
      </c>
      <c r="AT799" s="36">
        <v>2290.4</v>
      </c>
      <c r="AU799" s="30">
        <v>0.79990000000000006</v>
      </c>
      <c r="AV799" s="30">
        <v>0.2001</v>
      </c>
      <c r="AW799" s="30">
        <v>0.9778</v>
      </c>
      <c r="AX799" s="30">
        <v>1.95E-2</v>
      </c>
      <c r="AY799" s="30">
        <v>0.31559999999999999</v>
      </c>
      <c r="AZ799" s="30">
        <v>0.55479999999999996</v>
      </c>
      <c r="BA799" s="30">
        <v>9.1200000000000003E-2</v>
      </c>
      <c r="BB799" s="37">
        <v>6</v>
      </c>
      <c r="BC799" s="29">
        <v>37</v>
      </c>
      <c r="BD799" s="38" t="s">
        <v>2808</v>
      </c>
      <c r="BE799" s="39">
        <v>145.38567168198699</v>
      </c>
      <c r="BF799" s="39">
        <v>-37.787742436542402</v>
      </c>
      <c r="BG799" s="40">
        <f t="shared" si="144"/>
        <v>100</v>
      </c>
      <c r="BH799" s="40">
        <f t="shared" si="145"/>
        <v>74</v>
      </c>
      <c r="BI799" s="40">
        <f t="shared" si="146"/>
        <v>70</v>
      </c>
      <c r="BJ799" s="40">
        <f t="shared" si="147"/>
        <v>4</v>
      </c>
      <c r="BK799" s="40">
        <f t="shared" si="148"/>
        <v>100</v>
      </c>
      <c r="BL799" s="40">
        <f t="shared" si="149"/>
        <v>59</v>
      </c>
      <c r="BM799" s="41">
        <f t="shared" si="150"/>
        <v>51</v>
      </c>
      <c r="BN799" s="40">
        <f t="shared" si="151"/>
        <v>83</v>
      </c>
      <c r="BO799" s="41">
        <f t="shared" si="152"/>
        <v>100</v>
      </c>
      <c r="BP799" s="41">
        <f t="shared" si="153"/>
        <v>100</v>
      </c>
      <c r="BQ799" s="41">
        <f t="shared" si="154"/>
        <v>60</v>
      </c>
      <c r="BR799" s="41">
        <f t="shared" si="155"/>
        <v>60</v>
      </c>
    </row>
    <row r="800" spans="2:70" x14ac:dyDescent="0.3">
      <c r="B800" s="12" t="s">
        <v>160</v>
      </c>
      <c r="C800" s="12">
        <v>211051284</v>
      </c>
      <c r="D800" s="12" t="s">
        <v>90</v>
      </c>
      <c r="E800" s="12" t="s">
        <v>91</v>
      </c>
      <c r="F800" s="12" t="s">
        <v>738</v>
      </c>
      <c r="G800" s="12" t="s">
        <v>92</v>
      </c>
      <c r="H800" s="12" t="s">
        <v>5013</v>
      </c>
      <c r="I800" s="28">
        <v>630000</v>
      </c>
      <c r="J800" s="28">
        <v>580000</v>
      </c>
      <c r="K800" s="28">
        <v>580000</v>
      </c>
      <c r="L800" s="28">
        <v>657250</v>
      </c>
      <c r="M800" s="28">
        <v>657250</v>
      </c>
      <c r="N800" s="28">
        <v>749000</v>
      </c>
      <c r="O800" s="29">
        <v>36</v>
      </c>
      <c r="P800" s="29">
        <v>36</v>
      </c>
      <c r="Q800" s="29">
        <v>18</v>
      </c>
      <c r="R800" s="28">
        <v>370</v>
      </c>
      <c r="S800" s="28">
        <v>410</v>
      </c>
      <c r="T800" s="30">
        <v>1.7</v>
      </c>
      <c r="U800" s="30">
        <v>-0.50000000000000022</v>
      </c>
      <c r="V800" s="30">
        <v>2.2000000000000002</v>
      </c>
      <c r="W800" s="30">
        <v>2.5</v>
      </c>
      <c r="X800" s="31">
        <v>3.053968253968254E-2</v>
      </c>
      <c r="Y800" s="30">
        <v>1.1000000000000001</v>
      </c>
      <c r="Z800" s="30">
        <v>0</v>
      </c>
      <c r="AA800" s="30">
        <v>1.1000000000000001</v>
      </c>
      <c r="AB800" s="30">
        <v>2.2000000000000002</v>
      </c>
      <c r="AC800" s="32">
        <v>0.15379755254056929</v>
      </c>
      <c r="AD800" s="30">
        <v>5.0359905457670813</v>
      </c>
      <c r="AE800" s="12">
        <v>98</v>
      </c>
      <c r="AF800" s="12">
        <v>96</v>
      </c>
      <c r="AG800" s="12">
        <v>79</v>
      </c>
      <c r="AH800" s="33">
        <v>4.4015444015444016</v>
      </c>
      <c r="AI800" s="34">
        <v>669000</v>
      </c>
      <c r="AJ800" s="34">
        <v>665000</v>
      </c>
      <c r="AK800" s="34">
        <v>650000</v>
      </c>
      <c r="AL800" s="35">
        <v>6.0150375939849628E-3</v>
      </c>
      <c r="AM800" s="35">
        <v>2.923076923076923E-2</v>
      </c>
      <c r="AN800" s="12">
        <v>2.6</v>
      </c>
      <c r="AO800" s="33">
        <v>0</v>
      </c>
      <c r="AP800" s="12">
        <v>2.6</v>
      </c>
      <c r="AQ800" s="34">
        <v>550</v>
      </c>
      <c r="AR800" s="34">
        <v>480</v>
      </c>
      <c r="AS800" s="31">
        <v>0.14583333333333334</v>
      </c>
      <c r="AT800" s="36">
        <v>2405.7600000000002</v>
      </c>
      <c r="AU800" s="30">
        <v>0.78700000000000003</v>
      </c>
      <c r="AV800" s="30">
        <v>0.21299999999999999</v>
      </c>
      <c r="AW800" s="30">
        <v>0.97699999999999998</v>
      </c>
      <c r="AX800" s="30">
        <v>1.5299999999999999E-2</v>
      </c>
      <c r="AY800" s="30">
        <v>0.3402</v>
      </c>
      <c r="AZ800" s="30">
        <v>0.53500000000000003</v>
      </c>
      <c r="BA800" s="30">
        <v>0.1077</v>
      </c>
      <c r="BB800" s="37">
        <v>6</v>
      </c>
      <c r="BC800" s="29">
        <v>34</v>
      </c>
      <c r="BD800" s="38" t="s">
        <v>2747</v>
      </c>
      <c r="BE800" s="39">
        <v>145.328823721204</v>
      </c>
      <c r="BF800" s="39">
        <v>-37.903832058212799</v>
      </c>
      <c r="BG800" s="40">
        <f t="shared" si="144"/>
        <v>88</v>
      </c>
      <c r="BH800" s="40">
        <f t="shared" si="145"/>
        <v>74</v>
      </c>
      <c r="BI800" s="40">
        <f t="shared" si="146"/>
        <v>70</v>
      </c>
      <c r="BJ800" s="40">
        <f t="shared" si="147"/>
        <v>4</v>
      </c>
      <c r="BK800" s="40">
        <f t="shared" si="148"/>
        <v>100</v>
      </c>
      <c r="BL800" s="40">
        <f t="shared" si="149"/>
        <v>65</v>
      </c>
      <c r="BM800" s="41">
        <f t="shared" si="150"/>
        <v>52</v>
      </c>
      <c r="BN800" s="40">
        <f t="shared" si="151"/>
        <v>100</v>
      </c>
      <c r="BO800" s="41">
        <f t="shared" si="152"/>
        <v>100</v>
      </c>
      <c r="BP800" s="41">
        <f t="shared" si="153"/>
        <v>98</v>
      </c>
      <c r="BQ800" s="41">
        <f t="shared" si="154"/>
        <v>60</v>
      </c>
      <c r="BR800" s="41">
        <f t="shared" si="155"/>
        <v>61</v>
      </c>
    </row>
    <row r="801" spans="2:70" x14ac:dyDescent="0.3">
      <c r="B801" s="12" t="s">
        <v>527</v>
      </c>
      <c r="C801" s="12">
        <v>211051286</v>
      </c>
      <c r="D801" s="12" t="s">
        <v>90</v>
      </c>
      <c r="E801" s="12" t="s">
        <v>91</v>
      </c>
      <c r="F801" s="12" t="s">
        <v>738</v>
      </c>
      <c r="G801" s="12" t="s">
        <v>92</v>
      </c>
      <c r="H801" s="12" t="s">
        <v>5013</v>
      </c>
      <c r="I801" s="28">
        <v>607600</v>
      </c>
      <c r="J801" s="28">
        <v>644800</v>
      </c>
      <c r="K801" s="28">
        <v>510000</v>
      </c>
      <c r="L801" s="28">
        <v>605000</v>
      </c>
      <c r="M801" s="28">
        <v>605000</v>
      </c>
      <c r="N801" s="28">
        <v>550000</v>
      </c>
      <c r="O801" s="29">
        <v>36</v>
      </c>
      <c r="P801" s="29">
        <v>57</v>
      </c>
      <c r="Q801" s="29">
        <v>64</v>
      </c>
      <c r="R801" s="28">
        <v>495</v>
      </c>
      <c r="S801" s="28">
        <v>385</v>
      </c>
      <c r="T801" s="30">
        <v>1.9</v>
      </c>
      <c r="U801" s="30">
        <v>-0.20000000000000018</v>
      </c>
      <c r="V801" s="30">
        <v>2.1</v>
      </c>
      <c r="W801" s="30">
        <v>3.1</v>
      </c>
      <c r="X801" s="31">
        <v>4.2363396971691905E-2</v>
      </c>
      <c r="Y801" s="30">
        <v>1.3</v>
      </c>
      <c r="Z801" s="30">
        <v>-0.59999999999999987</v>
      </c>
      <c r="AA801" s="30">
        <v>1.9</v>
      </c>
      <c r="AB801" s="30">
        <v>3.3</v>
      </c>
      <c r="AC801" s="32">
        <v>0.30713292961381911</v>
      </c>
      <c r="AD801" s="30">
        <v>7.2499599080558079</v>
      </c>
      <c r="AE801" s="12">
        <v>98</v>
      </c>
      <c r="AF801" s="12">
        <v>96</v>
      </c>
      <c r="AG801" s="12">
        <v>79</v>
      </c>
      <c r="AH801" s="33">
        <v>4.4015444015444016</v>
      </c>
      <c r="AI801" s="34">
        <v>669000</v>
      </c>
      <c r="AJ801" s="34">
        <v>665000</v>
      </c>
      <c r="AK801" s="34">
        <v>650000</v>
      </c>
      <c r="AL801" s="35">
        <v>6.0150375939849628E-3</v>
      </c>
      <c r="AM801" s="35">
        <v>2.923076923076923E-2</v>
      </c>
      <c r="AN801" s="12">
        <v>2.6</v>
      </c>
      <c r="AO801" s="33">
        <v>0</v>
      </c>
      <c r="AP801" s="12">
        <v>2.6</v>
      </c>
      <c r="AQ801" s="34">
        <v>550</v>
      </c>
      <c r="AR801" s="34">
        <v>480</v>
      </c>
      <c r="AS801" s="31">
        <v>0.14583333333333334</v>
      </c>
      <c r="AT801" s="36">
        <v>1611.68</v>
      </c>
      <c r="AU801" s="30">
        <v>0.70879999999999999</v>
      </c>
      <c r="AV801" s="30">
        <v>0.29120000000000001</v>
      </c>
      <c r="AW801" s="30">
        <v>0.95589999999999997</v>
      </c>
      <c r="AX801" s="30">
        <v>2.1999999999999999E-2</v>
      </c>
      <c r="AY801" s="30">
        <v>0.36409999999999998</v>
      </c>
      <c r="AZ801" s="30">
        <v>0.48359999999999997</v>
      </c>
      <c r="BA801" s="30">
        <v>0.1201</v>
      </c>
      <c r="BB801" s="37">
        <v>2.5</v>
      </c>
      <c r="BC801" s="29">
        <v>63</v>
      </c>
      <c r="BD801" s="38" t="s">
        <v>3007</v>
      </c>
      <c r="BE801" s="39">
        <v>145.67111881760101</v>
      </c>
      <c r="BF801" s="39">
        <v>-37.741375227481797</v>
      </c>
      <c r="BG801" s="40">
        <f t="shared" si="144"/>
        <v>85</v>
      </c>
      <c r="BH801" s="40">
        <f t="shared" si="145"/>
        <v>74</v>
      </c>
      <c r="BI801" s="40">
        <f t="shared" si="146"/>
        <v>70</v>
      </c>
      <c r="BJ801" s="40">
        <f t="shared" si="147"/>
        <v>4</v>
      </c>
      <c r="BK801" s="40">
        <f t="shared" si="148"/>
        <v>95</v>
      </c>
      <c r="BL801" s="40">
        <f t="shared" si="149"/>
        <v>70</v>
      </c>
      <c r="BM801" s="41">
        <f t="shared" si="150"/>
        <v>91</v>
      </c>
      <c r="BN801" s="40">
        <f t="shared" si="151"/>
        <v>78</v>
      </c>
      <c r="BO801" s="41">
        <f t="shared" si="152"/>
        <v>62</v>
      </c>
      <c r="BP801" s="41">
        <f t="shared" si="153"/>
        <v>95</v>
      </c>
      <c r="BQ801" s="41">
        <f t="shared" si="154"/>
        <v>25</v>
      </c>
      <c r="BR801" s="41">
        <f t="shared" si="155"/>
        <v>56</v>
      </c>
    </row>
    <row r="802" spans="2:70" x14ac:dyDescent="0.3">
      <c r="B802" s="12" t="s">
        <v>1206</v>
      </c>
      <c r="C802" s="12">
        <v>212011289</v>
      </c>
      <c r="D802" s="12" t="s">
        <v>529</v>
      </c>
      <c r="E802" s="12" t="s">
        <v>163</v>
      </c>
      <c r="F802" s="12" t="s">
        <v>738</v>
      </c>
      <c r="G802" s="12" t="s">
        <v>92</v>
      </c>
      <c r="H802" s="12" t="s">
        <v>5013</v>
      </c>
      <c r="I802" s="28">
        <v>550000</v>
      </c>
      <c r="J802" s="28">
        <v>550000</v>
      </c>
      <c r="K802" s="28">
        <v>535000</v>
      </c>
      <c r="L802" s="28">
        <v>760000</v>
      </c>
      <c r="M802" s="28">
        <v>760000</v>
      </c>
      <c r="N802" s="28">
        <v>770000</v>
      </c>
      <c r="O802" s="29">
        <v>138</v>
      </c>
      <c r="P802" s="29">
        <v>138</v>
      </c>
      <c r="Q802" s="29">
        <v>118</v>
      </c>
      <c r="R802" s="28">
        <v>420</v>
      </c>
      <c r="S802" s="28">
        <v>442</v>
      </c>
      <c r="T802" s="30">
        <v>1.4</v>
      </c>
      <c r="U802" s="30">
        <v>0</v>
      </c>
      <c r="V802" s="30">
        <v>1.4</v>
      </c>
      <c r="W802" s="30">
        <v>2.2999999999999998</v>
      </c>
      <c r="X802" s="31">
        <v>3.9709090909090909E-2</v>
      </c>
      <c r="Y802" s="30">
        <v>1.7</v>
      </c>
      <c r="Z802" s="30">
        <v>-0.30000000000000004</v>
      </c>
      <c r="AA802" s="30">
        <v>2</v>
      </c>
      <c r="AB802" s="30">
        <v>2</v>
      </c>
      <c r="AC802" s="32">
        <v>0.17233455882352938</v>
      </c>
      <c r="AD802" s="30">
        <v>4.3399270765998699</v>
      </c>
      <c r="AE802" s="12">
        <v>85</v>
      </c>
      <c r="AF802" s="12">
        <v>86</v>
      </c>
      <c r="AG802" s="12">
        <v>82</v>
      </c>
      <c r="AH802" s="33">
        <v>4.0999999999999996</v>
      </c>
      <c r="AI802" s="34">
        <v>505000</v>
      </c>
      <c r="AJ802" s="34">
        <v>500000</v>
      </c>
      <c r="AK802" s="34">
        <v>502000</v>
      </c>
      <c r="AL802" s="35">
        <v>0.01</v>
      </c>
      <c r="AM802" s="35">
        <v>5.9760956175298804E-3</v>
      </c>
      <c r="AN802" s="12">
        <v>3.5</v>
      </c>
      <c r="AO802" s="33">
        <v>0.5</v>
      </c>
      <c r="AP802" s="12">
        <v>3</v>
      </c>
      <c r="AQ802" s="34">
        <v>495</v>
      </c>
      <c r="AR802" s="34">
        <v>430</v>
      </c>
      <c r="AS802" s="31">
        <v>0.15116279069767441</v>
      </c>
      <c r="AT802" s="36">
        <v>2437.1200000000003</v>
      </c>
      <c r="AU802" s="30">
        <v>0.82020000000000004</v>
      </c>
      <c r="AV802" s="30">
        <v>0.17979999999999999</v>
      </c>
      <c r="AW802" s="30">
        <v>0.98939999999999995</v>
      </c>
      <c r="AX802" s="30">
        <v>3.5999999999999999E-3</v>
      </c>
      <c r="AY802" s="30">
        <v>0.34520000000000001</v>
      </c>
      <c r="AZ802" s="30">
        <v>0.55500000000000005</v>
      </c>
      <c r="BA802" s="30">
        <v>7.4300000000000005E-2</v>
      </c>
      <c r="BB802" s="37">
        <v>4</v>
      </c>
      <c r="BC802" s="29">
        <v>55</v>
      </c>
      <c r="BD802" s="38" t="s">
        <v>3558</v>
      </c>
      <c r="BE802" s="39">
        <v>145.56088475020701</v>
      </c>
      <c r="BF802" s="39">
        <v>-37.949002387462897</v>
      </c>
      <c r="BG802" s="40">
        <f t="shared" si="144"/>
        <v>93</v>
      </c>
      <c r="BH802" s="40">
        <f t="shared" si="145"/>
        <v>59</v>
      </c>
      <c r="BI802" s="40">
        <f t="shared" si="146"/>
        <v>74</v>
      </c>
      <c r="BJ802" s="40">
        <f t="shared" si="147"/>
        <v>6</v>
      </c>
      <c r="BK802" s="40">
        <f t="shared" si="148"/>
        <v>98</v>
      </c>
      <c r="BL802" s="40">
        <f t="shared" si="149"/>
        <v>66</v>
      </c>
      <c r="BM802" s="41">
        <f t="shared" si="150"/>
        <v>83</v>
      </c>
      <c r="BN802" s="40">
        <f t="shared" si="151"/>
        <v>100</v>
      </c>
      <c r="BO802" s="41">
        <f t="shared" si="152"/>
        <v>100</v>
      </c>
      <c r="BP802" s="41">
        <f t="shared" si="153"/>
        <v>88</v>
      </c>
      <c r="BQ802" s="41">
        <f t="shared" si="154"/>
        <v>40</v>
      </c>
      <c r="BR802" s="41">
        <f t="shared" si="155"/>
        <v>60</v>
      </c>
    </row>
    <row r="803" spans="2:70" x14ac:dyDescent="0.3">
      <c r="B803" s="12" t="s">
        <v>2165</v>
      </c>
      <c r="C803" s="12">
        <v>212011546</v>
      </c>
      <c r="D803" s="12" t="s">
        <v>529</v>
      </c>
      <c r="E803" s="12" t="s">
        <v>163</v>
      </c>
      <c r="F803" s="12" t="s">
        <v>738</v>
      </c>
      <c r="G803" s="12" t="s">
        <v>92</v>
      </c>
      <c r="H803" s="12" t="s">
        <v>5013</v>
      </c>
      <c r="I803" s="28">
        <v>564950</v>
      </c>
      <c r="J803" s="28">
        <v>560000</v>
      </c>
      <c r="K803" s="28">
        <v>525000</v>
      </c>
      <c r="L803" s="28">
        <v>573500</v>
      </c>
      <c r="M803" s="28">
        <v>580000</v>
      </c>
      <c r="N803" s="28">
        <v>530000</v>
      </c>
      <c r="O803" s="29">
        <v>44</v>
      </c>
      <c r="P803" s="29">
        <v>46</v>
      </c>
      <c r="Q803" s="29">
        <v>42</v>
      </c>
      <c r="R803" s="28">
        <v>530</v>
      </c>
      <c r="S803" s="28">
        <v>450</v>
      </c>
      <c r="T803" s="30">
        <v>4.5</v>
      </c>
      <c r="U803" s="30">
        <v>0.5</v>
      </c>
      <c r="V803" s="30">
        <v>4</v>
      </c>
      <c r="W803" s="30">
        <v>3.1</v>
      </c>
      <c r="X803" s="31">
        <v>4.878307814850872E-2</v>
      </c>
      <c r="Y803" s="30">
        <v>9.8000000000000007</v>
      </c>
      <c r="Z803" s="30">
        <v>0.20000000000000107</v>
      </c>
      <c r="AA803" s="30">
        <v>9.6</v>
      </c>
      <c r="AB803" s="30">
        <v>9.6</v>
      </c>
      <c r="AC803" s="32">
        <v>0.22050991878578083</v>
      </c>
      <c r="AD803" s="30">
        <v>4.5202133025408875</v>
      </c>
      <c r="AE803" s="12">
        <v>85</v>
      </c>
      <c r="AF803" s="12">
        <v>86</v>
      </c>
      <c r="AG803" s="12">
        <v>82</v>
      </c>
      <c r="AH803" s="33">
        <v>4.0999999999999996</v>
      </c>
      <c r="AI803" s="34">
        <v>505000</v>
      </c>
      <c r="AJ803" s="34">
        <v>500000</v>
      </c>
      <c r="AK803" s="34">
        <v>502000</v>
      </c>
      <c r="AL803" s="35">
        <v>0.01</v>
      </c>
      <c r="AM803" s="35">
        <v>5.9760956175298804E-3</v>
      </c>
      <c r="AN803" s="12">
        <v>3.5</v>
      </c>
      <c r="AO803" s="33">
        <v>0.5</v>
      </c>
      <c r="AP803" s="12">
        <v>3</v>
      </c>
      <c r="AQ803" s="34">
        <v>495</v>
      </c>
      <c r="AR803" s="34">
        <v>430</v>
      </c>
      <c r="AS803" s="31">
        <v>0.15116279069767441</v>
      </c>
      <c r="AT803" s="36">
        <v>2403.5200000000004</v>
      </c>
      <c r="AU803" s="30">
        <v>0.81269999999999998</v>
      </c>
      <c r="AV803" s="30">
        <v>0.18729999999999999</v>
      </c>
      <c r="AW803" s="30">
        <v>0.9234</v>
      </c>
      <c r="AX803" s="30">
        <v>6.4899999999999999E-2</v>
      </c>
      <c r="AY803" s="30">
        <v>0.1898</v>
      </c>
      <c r="AZ803" s="30">
        <v>0.5413</v>
      </c>
      <c r="BA803" s="30">
        <v>0.25219999999999998</v>
      </c>
      <c r="BB803" s="37">
        <v>6</v>
      </c>
      <c r="BC803" s="29">
        <v>46</v>
      </c>
      <c r="BD803" s="38" t="s">
        <v>4458</v>
      </c>
      <c r="BE803" s="39">
        <v>145.395689053485</v>
      </c>
      <c r="BF803" s="39">
        <v>-38.039627983747003</v>
      </c>
      <c r="BG803" s="40">
        <f t="shared" si="144"/>
        <v>42</v>
      </c>
      <c r="BH803" s="40">
        <f t="shared" si="145"/>
        <v>59</v>
      </c>
      <c r="BI803" s="40">
        <f t="shared" si="146"/>
        <v>74</v>
      </c>
      <c r="BJ803" s="40">
        <f t="shared" si="147"/>
        <v>6</v>
      </c>
      <c r="BK803" s="40">
        <f t="shared" si="148"/>
        <v>100</v>
      </c>
      <c r="BL803" s="40">
        <f t="shared" si="149"/>
        <v>32</v>
      </c>
      <c r="BM803" s="41">
        <f t="shared" si="150"/>
        <v>100</v>
      </c>
      <c r="BN803" s="40">
        <f t="shared" si="151"/>
        <v>100</v>
      </c>
      <c r="BO803" s="41">
        <f t="shared" si="152"/>
        <v>100</v>
      </c>
      <c r="BP803" s="41">
        <f t="shared" si="153"/>
        <v>1</v>
      </c>
      <c r="BQ803" s="41">
        <f t="shared" si="154"/>
        <v>60</v>
      </c>
      <c r="BR803" s="41">
        <f t="shared" si="155"/>
        <v>49</v>
      </c>
    </row>
    <row r="804" spans="2:70" x14ac:dyDescent="0.3">
      <c r="B804" s="12" t="s">
        <v>528</v>
      </c>
      <c r="C804" s="12">
        <v>212011547</v>
      </c>
      <c r="D804" s="12" t="s">
        <v>529</v>
      </c>
      <c r="E804" s="12" t="s">
        <v>163</v>
      </c>
      <c r="F804" s="12" t="s">
        <v>2709</v>
      </c>
      <c r="G804" s="12" t="s">
        <v>92</v>
      </c>
      <c r="H804" s="12" t="s">
        <v>5013</v>
      </c>
      <c r="I804" s="28">
        <v>460000</v>
      </c>
      <c r="J804" s="28">
        <v>460000</v>
      </c>
      <c r="K804" s="28">
        <v>470000</v>
      </c>
      <c r="L804" s="28">
        <v>490000</v>
      </c>
      <c r="M804" s="28">
        <v>510000</v>
      </c>
      <c r="N804" s="28">
        <v>485000</v>
      </c>
      <c r="O804" s="29">
        <v>63</v>
      </c>
      <c r="P804" s="29">
        <v>46</v>
      </c>
      <c r="Q804" s="29">
        <v>105</v>
      </c>
      <c r="R804" s="28">
        <v>450</v>
      </c>
      <c r="S804" s="28">
        <v>400</v>
      </c>
      <c r="T804" s="30">
        <v>5.0999999999999996</v>
      </c>
      <c r="U804" s="30">
        <v>0.89999999999999947</v>
      </c>
      <c r="V804" s="30">
        <v>4.2</v>
      </c>
      <c r="W804" s="30">
        <v>3.5</v>
      </c>
      <c r="X804" s="31">
        <v>5.0869565217391305E-2</v>
      </c>
      <c r="Y804" s="30">
        <v>2.1</v>
      </c>
      <c r="Z804" s="30">
        <v>-0.19999999999999973</v>
      </c>
      <c r="AA804" s="30">
        <v>2.2999999999999998</v>
      </c>
      <c r="AB804" s="30">
        <v>3.7</v>
      </c>
      <c r="AC804" s="32">
        <v>0.211800587393629</v>
      </c>
      <c r="AD804" s="30">
        <v>4.1636012906439888</v>
      </c>
      <c r="AE804" s="12">
        <v>85</v>
      </c>
      <c r="AF804" s="12">
        <v>86</v>
      </c>
      <c r="AG804" s="12">
        <v>82</v>
      </c>
      <c r="AH804" s="33">
        <v>4.0999999999999996</v>
      </c>
      <c r="AI804" s="34">
        <v>505000</v>
      </c>
      <c r="AJ804" s="34">
        <v>500000</v>
      </c>
      <c r="AK804" s="34">
        <v>502000</v>
      </c>
      <c r="AL804" s="35">
        <v>0.01</v>
      </c>
      <c r="AM804" s="35">
        <v>5.9760956175298804E-3</v>
      </c>
      <c r="AN804" s="12">
        <v>3.5</v>
      </c>
      <c r="AO804" s="33">
        <v>0.5</v>
      </c>
      <c r="AP804" s="12">
        <v>3</v>
      </c>
      <c r="AQ804" s="34">
        <v>495</v>
      </c>
      <c r="AR804" s="34">
        <v>430</v>
      </c>
      <c r="AS804" s="31">
        <v>0.15116279069767441</v>
      </c>
      <c r="AT804" s="36">
        <v>2124.6400000000003</v>
      </c>
      <c r="AU804" s="30">
        <v>0.79879999999999995</v>
      </c>
      <c r="AV804" s="30">
        <v>0.20119999999999999</v>
      </c>
      <c r="AW804" s="30">
        <v>0.9778</v>
      </c>
      <c r="AX804" s="30">
        <v>7.4999999999999997E-3</v>
      </c>
      <c r="AY804" s="30">
        <v>0.35930000000000001</v>
      </c>
      <c r="AZ804" s="30">
        <v>0.47870000000000001</v>
      </c>
      <c r="BA804" s="30">
        <v>0.12130000000000001</v>
      </c>
      <c r="BB804" s="37">
        <v>9</v>
      </c>
      <c r="BC804" s="29">
        <v>67</v>
      </c>
      <c r="BD804" s="38" t="s">
        <v>3008</v>
      </c>
      <c r="BE804" s="39">
        <v>145.643922323314</v>
      </c>
      <c r="BF804" s="39">
        <v>-38.089085153893599</v>
      </c>
      <c r="BG804" s="40">
        <f t="shared" si="144"/>
        <v>32</v>
      </c>
      <c r="BH804" s="40">
        <f t="shared" si="145"/>
        <v>59</v>
      </c>
      <c r="BI804" s="40">
        <f t="shared" si="146"/>
        <v>74</v>
      </c>
      <c r="BJ804" s="40">
        <f t="shared" si="147"/>
        <v>6</v>
      </c>
      <c r="BK804" s="40">
        <f t="shared" si="148"/>
        <v>94</v>
      </c>
      <c r="BL804" s="40">
        <f t="shared" si="149"/>
        <v>69</v>
      </c>
      <c r="BM804" s="41">
        <f t="shared" si="150"/>
        <v>100</v>
      </c>
      <c r="BN804" s="40">
        <f t="shared" si="151"/>
        <v>100</v>
      </c>
      <c r="BO804" s="41">
        <f t="shared" si="152"/>
        <v>100</v>
      </c>
      <c r="BP804" s="41">
        <f t="shared" si="153"/>
        <v>82</v>
      </c>
      <c r="BQ804" s="41">
        <f t="shared" si="154"/>
        <v>90</v>
      </c>
      <c r="BR804" s="41">
        <f t="shared" si="155"/>
        <v>59</v>
      </c>
    </row>
    <row r="805" spans="2:70" x14ac:dyDescent="0.3">
      <c r="B805" s="12" t="s">
        <v>1477</v>
      </c>
      <c r="C805" s="12">
        <v>212011548</v>
      </c>
      <c r="D805" s="12" t="s">
        <v>529</v>
      </c>
      <c r="E805" s="12" t="s">
        <v>163</v>
      </c>
      <c r="F805" s="12" t="s">
        <v>738</v>
      </c>
      <c r="G805" s="12" t="s">
        <v>92</v>
      </c>
      <c r="H805" s="12" t="s">
        <v>5013</v>
      </c>
      <c r="I805" s="28">
        <v>500000</v>
      </c>
      <c r="J805" s="28">
        <v>495000</v>
      </c>
      <c r="K805" s="28">
        <v>480000</v>
      </c>
      <c r="L805" s="28">
        <v>495000</v>
      </c>
      <c r="M805" s="28">
        <v>485000</v>
      </c>
      <c r="N805" s="28">
        <v>485000</v>
      </c>
      <c r="O805" s="29">
        <v>40</v>
      </c>
      <c r="P805" s="29">
        <v>63</v>
      </c>
      <c r="Q805" s="29">
        <v>36</v>
      </c>
      <c r="R805" s="28">
        <v>430</v>
      </c>
      <c r="S805" s="28">
        <v>350</v>
      </c>
      <c r="T805" s="30">
        <v>4</v>
      </c>
      <c r="U805" s="30">
        <v>0.29999999999999982</v>
      </c>
      <c r="V805" s="30">
        <v>3.7</v>
      </c>
      <c r="W805" s="30">
        <v>2.9</v>
      </c>
      <c r="X805" s="31">
        <v>4.4720000000000003E-2</v>
      </c>
      <c r="Y805" s="30">
        <v>4.2</v>
      </c>
      <c r="Z805" s="30">
        <v>0</v>
      </c>
      <c r="AA805" s="30">
        <v>4.2</v>
      </c>
      <c r="AB805" s="30">
        <v>3.2</v>
      </c>
      <c r="AC805" s="32">
        <v>0.21060261734973745</v>
      </c>
      <c r="AD805" s="30">
        <v>4.7093608530799962</v>
      </c>
      <c r="AE805" s="12">
        <v>85</v>
      </c>
      <c r="AF805" s="12">
        <v>86</v>
      </c>
      <c r="AG805" s="12">
        <v>82</v>
      </c>
      <c r="AH805" s="33">
        <v>4.0999999999999996</v>
      </c>
      <c r="AI805" s="34">
        <v>505000</v>
      </c>
      <c r="AJ805" s="34">
        <v>500000</v>
      </c>
      <c r="AK805" s="34">
        <v>502000</v>
      </c>
      <c r="AL805" s="35">
        <v>0.01</v>
      </c>
      <c r="AM805" s="35">
        <v>5.9760956175298804E-3</v>
      </c>
      <c r="AN805" s="12">
        <v>3.5</v>
      </c>
      <c r="AO805" s="33">
        <v>0.5</v>
      </c>
      <c r="AP805" s="12">
        <v>3</v>
      </c>
      <c r="AQ805" s="34">
        <v>495</v>
      </c>
      <c r="AR805" s="34">
        <v>430</v>
      </c>
      <c r="AS805" s="31">
        <v>0.15116279069767441</v>
      </c>
      <c r="AT805" s="36">
        <v>2041.7600000000002</v>
      </c>
      <c r="AU805" s="30">
        <v>0.77149999999999996</v>
      </c>
      <c r="AV805" s="30">
        <v>0.22850000000000001</v>
      </c>
      <c r="AW805" s="30">
        <v>0.91890000000000005</v>
      </c>
      <c r="AX805" s="30">
        <v>3.3500000000000002E-2</v>
      </c>
      <c r="AY805" s="30">
        <v>0.2954</v>
      </c>
      <c r="AZ805" s="30">
        <v>0.51170000000000004</v>
      </c>
      <c r="BA805" s="30">
        <v>0.14899999999999999</v>
      </c>
      <c r="BB805" s="37">
        <v>5.5</v>
      </c>
      <c r="BC805" s="29">
        <v>68</v>
      </c>
      <c r="BD805" s="38" t="s">
        <v>3809</v>
      </c>
      <c r="BE805" s="39">
        <v>145.559600194208</v>
      </c>
      <c r="BF805" s="39">
        <v>-38.2011503112874</v>
      </c>
      <c r="BG805" s="40">
        <f t="shared" si="144"/>
        <v>51</v>
      </c>
      <c r="BH805" s="40">
        <f t="shared" si="145"/>
        <v>59</v>
      </c>
      <c r="BI805" s="40">
        <f t="shared" si="146"/>
        <v>74</v>
      </c>
      <c r="BJ805" s="40">
        <f t="shared" si="147"/>
        <v>6</v>
      </c>
      <c r="BK805" s="40">
        <f t="shared" si="148"/>
        <v>94</v>
      </c>
      <c r="BL805" s="40">
        <f t="shared" si="149"/>
        <v>55</v>
      </c>
      <c r="BM805" s="41">
        <f t="shared" si="150"/>
        <v>99</v>
      </c>
      <c r="BN805" s="40">
        <f t="shared" si="151"/>
        <v>100</v>
      </c>
      <c r="BO805" s="41">
        <f t="shared" si="152"/>
        <v>100</v>
      </c>
      <c r="BP805" s="41">
        <f t="shared" si="153"/>
        <v>47</v>
      </c>
      <c r="BQ805" s="41">
        <f t="shared" si="154"/>
        <v>55</v>
      </c>
      <c r="BR805" s="41">
        <f t="shared" si="155"/>
        <v>54</v>
      </c>
    </row>
    <row r="806" spans="2:70" x14ac:dyDescent="0.3">
      <c r="B806" s="12" t="s">
        <v>2404</v>
      </c>
      <c r="C806" s="12">
        <v>212011549</v>
      </c>
      <c r="D806" s="12" t="s">
        <v>529</v>
      </c>
      <c r="E806" s="12" t="s">
        <v>163</v>
      </c>
      <c r="F806" s="12" t="s">
        <v>738</v>
      </c>
      <c r="G806" s="12" t="s">
        <v>92</v>
      </c>
      <c r="H806" s="12" t="s">
        <v>5013</v>
      </c>
      <c r="I806" s="28">
        <v>480000</v>
      </c>
      <c r="J806" s="28">
        <v>495000</v>
      </c>
      <c r="K806" s="28">
        <v>499000</v>
      </c>
      <c r="L806" s="28">
        <v>484000</v>
      </c>
      <c r="M806" s="28">
        <v>484000</v>
      </c>
      <c r="N806" s="28">
        <v>476500</v>
      </c>
      <c r="O806" s="29">
        <v>27</v>
      </c>
      <c r="P806" s="29">
        <v>28</v>
      </c>
      <c r="Q806" s="29">
        <v>43</v>
      </c>
      <c r="R806" s="28">
        <v>490</v>
      </c>
      <c r="S806" s="28">
        <v>420</v>
      </c>
      <c r="T806" s="30">
        <v>4.3</v>
      </c>
      <c r="U806" s="30">
        <v>-0.29999999999999982</v>
      </c>
      <c r="V806" s="30">
        <v>4.5999999999999996</v>
      </c>
      <c r="W806" s="30">
        <v>4.5999999999999996</v>
      </c>
      <c r="X806" s="31">
        <v>5.3083333333333337E-2</v>
      </c>
      <c r="Y806" s="30">
        <v>5.7</v>
      </c>
      <c r="Z806" s="30">
        <v>-0.39999999999999947</v>
      </c>
      <c r="AA806" s="30">
        <v>6.1</v>
      </c>
      <c r="AB806" s="30">
        <v>4.4000000000000004</v>
      </c>
      <c r="AC806" s="32">
        <v>0.2649909145972138</v>
      </c>
      <c r="AD806" s="30">
        <v>4.9919795528517517</v>
      </c>
      <c r="AE806" s="12">
        <v>85</v>
      </c>
      <c r="AF806" s="12">
        <v>86</v>
      </c>
      <c r="AG806" s="12">
        <v>82</v>
      </c>
      <c r="AH806" s="33">
        <v>4.0999999999999996</v>
      </c>
      <c r="AI806" s="34">
        <v>505000</v>
      </c>
      <c r="AJ806" s="34">
        <v>500000</v>
      </c>
      <c r="AK806" s="34">
        <v>502000</v>
      </c>
      <c r="AL806" s="35">
        <v>0.01</v>
      </c>
      <c r="AM806" s="35">
        <v>5.9760956175298804E-3</v>
      </c>
      <c r="AN806" s="12">
        <v>3.5</v>
      </c>
      <c r="AO806" s="33">
        <v>0.5</v>
      </c>
      <c r="AP806" s="12">
        <v>3</v>
      </c>
      <c r="AQ806" s="34">
        <v>495</v>
      </c>
      <c r="AR806" s="34">
        <v>430</v>
      </c>
      <c r="AS806" s="31">
        <v>0.15116279069767441</v>
      </c>
      <c r="AT806" s="36">
        <v>1849.1200000000001</v>
      </c>
      <c r="AU806" s="30">
        <v>0.74509999999999998</v>
      </c>
      <c r="AV806" s="30">
        <v>0.25490000000000002</v>
      </c>
      <c r="AW806" s="30">
        <v>0.88260000000000005</v>
      </c>
      <c r="AX806" s="30">
        <v>0.1106</v>
      </c>
      <c r="AY806" s="30">
        <v>0.17899999999999999</v>
      </c>
      <c r="AZ806" s="30">
        <v>0.48880000000000001</v>
      </c>
      <c r="BA806" s="30">
        <v>0.2974</v>
      </c>
      <c r="BB806" s="37">
        <v>5</v>
      </c>
      <c r="BC806" s="29">
        <v>55</v>
      </c>
      <c r="BD806" s="38" t="s">
        <v>4693</v>
      </c>
      <c r="BE806" s="39">
        <v>145.50927063323701</v>
      </c>
      <c r="BF806" s="39">
        <v>-38.049758018898402</v>
      </c>
      <c r="BG806" s="40">
        <f t="shared" si="144"/>
        <v>46</v>
      </c>
      <c r="BH806" s="40">
        <f t="shared" si="145"/>
        <v>59</v>
      </c>
      <c r="BI806" s="40">
        <f t="shared" si="146"/>
        <v>74</v>
      </c>
      <c r="BJ806" s="40">
        <f t="shared" si="147"/>
        <v>6</v>
      </c>
      <c r="BK806" s="40">
        <f t="shared" si="148"/>
        <v>98</v>
      </c>
      <c r="BL806" s="40">
        <f t="shared" si="149"/>
        <v>29</v>
      </c>
      <c r="BM806" s="41">
        <f t="shared" si="150"/>
        <v>100</v>
      </c>
      <c r="BN806" s="40">
        <f t="shared" si="151"/>
        <v>100</v>
      </c>
      <c r="BO806" s="41">
        <f t="shared" si="152"/>
        <v>90</v>
      </c>
      <c r="BP806" s="41">
        <f t="shared" si="153"/>
        <v>22</v>
      </c>
      <c r="BQ806" s="41">
        <f t="shared" si="154"/>
        <v>50</v>
      </c>
      <c r="BR806" s="41">
        <f t="shared" si="155"/>
        <v>49</v>
      </c>
    </row>
    <row r="807" spans="2:70" x14ac:dyDescent="0.3">
      <c r="B807" s="12" t="s">
        <v>2405</v>
      </c>
      <c r="C807" s="12">
        <v>212011550</v>
      </c>
      <c r="D807" s="12" t="s">
        <v>529</v>
      </c>
      <c r="E807" s="12" t="s">
        <v>163</v>
      </c>
      <c r="F807" s="12" t="s">
        <v>738</v>
      </c>
      <c r="G807" s="12" t="s">
        <v>92</v>
      </c>
      <c r="H807" s="12" t="s">
        <v>5013</v>
      </c>
      <c r="I807" s="28">
        <v>505000</v>
      </c>
      <c r="J807" s="28">
        <v>530000</v>
      </c>
      <c r="K807" s="28">
        <v>500000</v>
      </c>
      <c r="L807" s="28">
        <v>485000</v>
      </c>
      <c r="M807" s="28">
        <v>485000</v>
      </c>
      <c r="N807" s="28">
        <v>525000</v>
      </c>
      <c r="O807" s="29">
        <v>28</v>
      </c>
      <c r="P807" s="29">
        <v>28</v>
      </c>
      <c r="Q807" s="29">
        <v>44</v>
      </c>
      <c r="R807" s="28">
        <v>495</v>
      </c>
      <c r="S807" s="28">
        <v>425</v>
      </c>
      <c r="T807" s="30">
        <v>3</v>
      </c>
      <c r="U807" s="30">
        <v>0</v>
      </c>
      <c r="V807" s="30">
        <v>3</v>
      </c>
      <c r="W807" s="30">
        <v>3.5</v>
      </c>
      <c r="X807" s="31">
        <v>5.0970297029702967E-2</v>
      </c>
      <c r="Y807" s="30">
        <v>4.2</v>
      </c>
      <c r="Z807" s="30">
        <v>-0.59999999999999964</v>
      </c>
      <c r="AA807" s="30">
        <v>4.8</v>
      </c>
      <c r="AB807" s="30">
        <v>4.8</v>
      </c>
      <c r="AC807" s="32">
        <v>0.23421530774471949</v>
      </c>
      <c r="AD807" s="30">
        <v>4.59513327160386</v>
      </c>
      <c r="AE807" s="12">
        <v>85</v>
      </c>
      <c r="AF807" s="12">
        <v>86</v>
      </c>
      <c r="AG807" s="12">
        <v>82</v>
      </c>
      <c r="AH807" s="33">
        <v>4.0999999999999996</v>
      </c>
      <c r="AI807" s="34">
        <v>505000</v>
      </c>
      <c r="AJ807" s="34">
        <v>500000</v>
      </c>
      <c r="AK807" s="34">
        <v>502000</v>
      </c>
      <c r="AL807" s="35">
        <v>0.01</v>
      </c>
      <c r="AM807" s="35">
        <v>5.9760956175298804E-3</v>
      </c>
      <c r="AN807" s="12">
        <v>3.5</v>
      </c>
      <c r="AO807" s="33">
        <v>0.5</v>
      </c>
      <c r="AP807" s="12">
        <v>3</v>
      </c>
      <c r="AQ807" s="34">
        <v>495</v>
      </c>
      <c r="AR807" s="34">
        <v>430</v>
      </c>
      <c r="AS807" s="31">
        <v>0.15116279069767441</v>
      </c>
      <c r="AT807" s="36">
        <v>2113.44</v>
      </c>
      <c r="AU807" s="30">
        <v>0.81599999999999995</v>
      </c>
      <c r="AV807" s="30">
        <v>0.184</v>
      </c>
      <c r="AW807" s="30">
        <v>0.9486</v>
      </c>
      <c r="AX807" s="30">
        <v>4.6600000000000003E-2</v>
      </c>
      <c r="AY807" s="30">
        <v>0.15859999999999999</v>
      </c>
      <c r="AZ807" s="30">
        <v>0.51910000000000001</v>
      </c>
      <c r="BA807" s="30">
        <v>0.28660000000000002</v>
      </c>
      <c r="BB807" s="37">
        <v>3.5</v>
      </c>
      <c r="BC807" s="29">
        <v>50</v>
      </c>
      <c r="BD807" s="38" t="s">
        <v>4694</v>
      </c>
      <c r="BE807" s="39">
        <v>145.45273647591199</v>
      </c>
      <c r="BF807" s="39">
        <v>-38.041187617817201</v>
      </c>
      <c r="BG807" s="40">
        <f t="shared" si="144"/>
        <v>67</v>
      </c>
      <c r="BH807" s="40">
        <f t="shared" si="145"/>
        <v>59</v>
      </c>
      <c r="BI807" s="40">
        <f t="shared" si="146"/>
        <v>74</v>
      </c>
      <c r="BJ807" s="40">
        <f t="shared" si="147"/>
        <v>6</v>
      </c>
      <c r="BK807" s="40">
        <f t="shared" si="148"/>
        <v>100</v>
      </c>
      <c r="BL807" s="40">
        <f t="shared" si="149"/>
        <v>25</v>
      </c>
      <c r="BM807" s="41">
        <f t="shared" si="150"/>
        <v>100</v>
      </c>
      <c r="BN807" s="40">
        <f t="shared" si="151"/>
        <v>100</v>
      </c>
      <c r="BO807" s="41">
        <f t="shared" si="152"/>
        <v>100</v>
      </c>
      <c r="BP807" s="41">
        <f t="shared" si="153"/>
        <v>47</v>
      </c>
      <c r="BQ807" s="41">
        <f t="shared" si="154"/>
        <v>35</v>
      </c>
      <c r="BR807" s="41">
        <f t="shared" si="155"/>
        <v>52</v>
      </c>
    </row>
    <row r="808" spans="2:70" x14ac:dyDescent="0.3">
      <c r="B808" s="12" t="s">
        <v>2478</v>
      </c>
      <c r="C808" s="12">
        <v>212011551</v>
      </c>
      <c r="D808" s="12" t="s">
        <v>529</v>
      </c>
      <c r="E808" s="12" t="s">
        <v>163</v>
      </c>
      <c r="F808" s="12" t="s">
        <v>738</v>
      </c>
      <c r="G808" s="12" t="s">
        <v>92</v>
      </c>
      <c r="H808" s="12" t="s">
        <v>5013</v>
      </c>
      <c r="I808" s="28">
        <v>480000</v>
      </c>
      <c r="J808" s="28">
        <v>480000</v>
      </c>
      <c r="K808" s="28">
        <v>475000</v>
      </c>
      <c r="L808" s="28">
        <v>475000</v>
      </c>
      <c r="M808" s="28">
        <v>455000</v>
      </c>
      <c r="N808" s="28">
        <v>495000</v>
      </c>
      <c r="O808" s="29">
        <v>41</v>
      </c>
      <c r="P808" s="29">
        <v>37</v>
      </c>
      <c r="Q808" s="29">
        <v>41</v>
      </c>
      <c r="R808" s="28">
        <v>480</v>
      </c>
      <c r="S808" s="28">
        <v>420</v>
      </c>
      <c r="T808" s="30">
        <v>2.2000000000000002</v>
      </c>
      <c r="U808" s="30">
        <v>0.30000000000000027</v>
      </c>
      <c r="V808" s="30">
        <v>1.9</v>
      </c>
      <c r="W808" s="30">
        <v>1.7</v>
      </c>
      <c r="X808" s="31">
        <v>5.1999999999999998E-2</v>
      </c>
      <c r="Y808" s="30">
        <v>4.3</v>
      </c>
      <c r="Z808" s="30">
        <v>0.29999999999999982</v>
      </c>
      <c r="AA808" s="30">
        <v>4</v>
      </c>
      <c r="AB808" s="30">
        <v>4.0999999999999996</v>
      </c>
      <c r="AC808" s="32">
        <v>0.34702139965297857</v>
      </c>
      <c r="AD808" s="30">
        <v>6.6734884548649722</v>
      </c>
      <c r="AE808" s="12">
        <v>85</v>
      </c>
      <c r="AF808" s="12">
        <v>86</v>
      </c>
      <c r="AG808" s="12">
        <v>82</v>
      </c>
      <c r="AH808" s="33">
        <v>4.0999999999999996</v>
      </c>
      <c r="AI808" s="34">
        <v>505000</v>
      </c>
      <c r="AJ808" s="34">
        <v>500000</v>
      </c>
      <c r="AK808" s="34">
        <v>502000</v>
      </c>
      <c r="AL808" s="35">
        <v>0.01</v>
      </c>
      <c r="AM808" s="35">
        <v>5.9760956175298804E-3</v>
      </c>
      <c r="AN808" s="12">
        <v>3.5</v>
      </c>
      <c r="AO808" s="33">
        <v>0.5</v>
      </c>
      <c r="AP808" s="12">
        <v>3</v>
      </c>
      <c r="AQ808" s="34">
        <v>495</v>
      </c>
      <c r="AR808" s="34">
        <v>430</v>
      </c>
      <c r="AS808" s="31">
        <v>0.15116279069767441</v>
      </c>
      <c r="AT808" s="36">
        <v>1383.2</v>
      </c>
      <c r="AU808" s="30">
        <v>0.63829999999999998</v>
      </c>
      <c r="AV808" s="30">
        <v>0.36170000000000002</v>
      </c>
      <c r="AW808" s="30">
        <v>0.65900000000000003</v>
      </c>
      <c r="AX808" s="30">
        <v>0.30690000000000001</v>
      </c>
      <c r="AY808" s="30">
        <v>0.21929999999999999</v>
      </c>
      <c r="AZ808" s="30">
        <v>0.29020000000000001</v>
      </c>
      <c r="BA808" s="30">
        <v>0.39639999999999997</v>
      </c>
      <c r="BB808" s="37">
        <v>6</v>
      </c>
      <c r="BC808" s="29">
        <v>57</v>
      </c>
      <c r="BD808" s="38" t="s">
        <v>4771</v>
      </c>
      <c r="BE808" s="39">
        <v>145.51614255982599</v>
      </c>
      <c r="BF808" s="39">
        <v>-38.089841477549498</v>
      </c>
      <c r="BG808" s="40">
        <f t="shared" si="144"/>
        <v>80</v>
      </c>
      <c r="BH808" s="40">
        <f t="shared" si="145"/>
        <v>59</v>
      </c>
      <c r="BI808" s="40">
        <f t="shared" si="146"/>
        <v>74</v>
      </c>
      <c r="BJ808" s="40">
        <f t="shared" si="147"/>
        <v>6</v>
      </c>
      <c r="BK808" s="40">
        <f t="shared" si="148"/>
        <v>97</v>
      </c>
      <c r="BL808" s="40">
        <f t="shared" si="149"/>
        <v>38</v>
      </c>
      <c r="BM808" s="41">
        <f t="shared" si="150"/>
        <v>100</v>
      </c>
      <c r="BN808" s="40">
        <f t="shared" si="151"/>
        <v>83</v>
      </c>
      <c r="BO808" s="41">
        <f t="shared" si="152"/>
        <v>36</v>
      </c>
      <c r="BP808" s="41">
        <f t="shared" si="153"/>
        <v>46</v>
      </c>
      <c r="BQ808" s="41">
        <f t="shared" si="154"/>
        <v>60</v>
      </c>
      <c r="BR808" s="41">
        <f t="shared" si="155"/>
        <v>51</v>
      </c>
    </row>
    <row r="809" spans="2:70" x14ac:dyDescent="0.3">
      <c r="B809" s="12" t="s">
        <v>2048</v>
      </c>
      <c r="C809" s="12">
        <v>212011552</v>
      </c>
      <c r="D809" s="12" t="s">
        <v>529</v>
      </c>
      <c r="E809" s="12" t="s">
        <v>163</v>
      </c>
      <c r="F809" s="12" t="s">
        <v>738</v>
      </c>
      <c r="G809" s="12" t="s">
        <v>92</v>
      </c>
      <c r="H809" s="12" t="s">
        <v>5013</v>
      </c>
      <c r="I809" s="28">
        <v>495000</v>
      </c>
      <c r="J809" s="28">
        <v>490000</v>
      </c>
      <c r="K809" s="28">
        <v>483600</v>
      </c>
      <c r="L809" s="28">
        <v>539000</v>
      </c>
      <c r="M809" s="28">
        <v>540000</v>
      </c>
      <c r="N809" s="28">
        <v>487000</v>
      </c>
      <c r="O809" s="29">
        <v>40</v>
      </c>
      <c r="P809" s="29">
        <v>46</v>
      </c>
      <c r="Q809" s="29">
        <v>45</v>
      </c>
      <c r="R809" s="28">
        <v>475</v>
      </c>
      <c r="S809" s="28">
        <v>430</v>
      </c>
      <c r="T809" s="30">
        <v>3.7</v>
      </c>
      <c r="U809" s="30">
        <v>0.20000000000000018</v>
      </c>
      <c r="V809" s="30">
        <v>3.5</v>
      </c>
      <c r="W809" s="30">
        <v>3.1</v>
      </c>
      <c r="X809" s="31">
        <v>4.9898989898989901E-2</v>
      </c>
      <c r="Y809" s="30">
        <v>5.5</v>
      </c>
      <c r="Z809" s="30">
        <v>-0.79999999999999982</v>
      </c>
      <c r="AA809" s="30">
        <v>6.3</v>
      </c>
      <c r="AB809" s="30">
        <v>5.7</v>
      </c>
      <c r="AC809" s="32">
        <v>0.23522304096347357</v>
      </c>
      <c r="AD809" s="30">
        <v>4.7139840193084783</v>
      </c>
      <c r="AE809" s="12">
        <v>85</v>
      </c>
      <c r="AF809" s="12">
        <v>86</v>
      </c>
      <c r="AG809" s="12">
        <v>82</v>
      </c>
      <c r="AH809" s="33">
        <v>4.0999999999999996</v>
      </c>
      <c r="AI809" s="34">
        <v>505000</v>
      </c>
      <c r="AJ809" s="34">
        <v>500000</v>
      </c>
      <c r="AK809" s="34">
        <v>502000</v>
      </c>
      <c r="AL809" s="35">
        <v>0.01</v>
      </c>
      <c r="AM809" s="35">
        <v>5.9760956175298804E-3</v>
      </c>
      <c r="AN809" s="12">
        <v>3.5</v>
      </c>
      <c r="AO809" s="33">
        <v>0.5</v>
      </c>
      <c r="AP809" s="12">
        <v>3</v>
      </c>
      <c r="AQ809" s="34">
        <v>495</v>
      </c>
      <c r="AR809" s="34">
        <v>430</v>
      </c>
      <c r="AS809" s="31">
        <v>0.15116279069767441</v>
      </c>
      <c r="AT809" s="36">
        <v>2019.3600000000001</v>
      </c>
      <c r="AU809" s="30">
        <v>0.79159999999999997</v>
      </c>
      <c r="AV809" s="30">
        <v>0.2084</v>
      </c>
      <c r="AW809" s="30">
        <v>0.89839999999999998</v>
      </c>
      <c r="AX809" s="30">
        <v>9.8500000000000004E-2</v>
      </c>
      <c r="AY809" s="30">
        <v>0.18870000000000001</v>
      </c>
      <c r="AZ809" s="30">
        <v>0.49559999999999998</v>
      </c>
      <c r="BA809" s="30">
        <v>0.28260000000000002</v>
      </c>
      <c r="BB809" s="37">
        <v>6</v>
      </c>
      <c r="BC809" s="29">
        <v>54</v>
      </c>
      <c r="BD809" s="38" t="s">
        <v>4348</v>
      </c>
      <c r="BE809" s="39">
        <v>145.470203335035</v>
      </c>
      <c r="BF809" s="39">
        <v>-38.093313427936899</v>
      </c>
      <c r="BG809" s="40">
        <f t="shared" si="144"/>
        <v>55</v>
      </c>
      <c r="BH809" s="40">
        <f t="shared" si="145"/>
        <v>59</v>
      </c>
      <c r="BI809" s="40">
        <f t="shared" si="146"/>
        <v>74</v>
      </c>
      <c r="BJ809" s="40">
        <f t="shared" si="147"/>
        <v>6</v>
      </c>
      <c r="BK809" s="40">
        <f t="shared" si="148"/>
        <v>98</v>
      </c>
      <c r="BL809" s="40">
        <f t="shared" si="149"/>
        <v>32</v>
      </c>
      <c r="BM809" s="41">
        <f t="shared" si="150"/>
        <v>100</v>
      </c>
      <c r="BN809" s="40">
        <f t="shared" si="151"/>
        <v>100</v>
      </c>
      <c r="BO809" s="41">
        <f t="shared" si="152"/>
        <v>100</v>
      </c>
      <c r="BP809" s="41">
        <f t="shared" si="153"/>
        <v>26</v>
      </c>
      <c r="BQ809" s="41">
        <f t="shared" si="154"/>
        <v>60</v>
      </c>
      <c r="BR809" s="41">
        <f t="shared" si="155"/>
        <v>52</v>
      </c>
    </row>
    <row r="810" spans="2:70" x14ac:dyDescent="0.3">
      <c r="B810" s="12" t="s">
        <v>457</v>
      </c>
      <c r="C810" s="12">
        <v>212021293</v>
      </c>
      <c r="D810" s="12" t="s">
        <v>316</v>
      </c>
      <c r="E810" s="12" t="s">
        <v>163</v>
      </c>
      <c r="F810" s="12" t="s">
        <v>738</v>
      </c>
      <c r="G810" s="12" t="s">
        <v>92</v>
      </c>
      <c r="H810" s="12" t="s">
        <v>5013</v>
      </c>
      <c r="I810" s="28">
        <v>730000</v>
      </c>
      <c r="J810" s="28">
        <v>710000</v>
      </c>
      <c r="K810" s="28">
        <v>630000</v>
      </c>
      <c r="L810" s="28">
        <v>675000</v>
      </c>
      <c r="M810" s="28">
        <v>650000</v>
      </c>
      <c r="N810" s="28">
        <v>630000</v>
      </c>
      <c r="O810" s="29">
        <v>43</v>
      </c>
      <c r="P810" s="29">
        <v>43</v>
      </c>
      <c r="Q810" s="29">
        <v>34</v>
      </c>
      <c r="R810" s="28">
        <v>530</v>
      </c>
      <c r="S810" s="28">
        <v>480</v>
      </c>
      <c r="T810" s="30">
        <v>3.7</v>
      </c>
      <c r="U810" s="30">
        <v>0.10000000000000009</v>
      </c>
      <c r="V810" s="30">
        <v>3.6</v>
      </c>
      <c r="W810" s="30">
        <v>3.4</v>
      </c>
      <c r="X810" s="31">
        <v>3.775342465753425E-2</v>
      </c>
      <c r="Y810" s="30">
        <v>3.3</v>
      </c>
      <c r="Z810" s="30">
        <v>-0.30000000000000027</v>
      </c>
      <c r="AA810" s="30">
        <v>3.6</v>
      </c>
      <c r="AB810" s="30">
        <v>3.3</v>
      </c>
      <c r="AC810" s="32">
        <v>0.25104206138688895</v>
      </c>
      <c r="AD810" s="30">
        <v>6.6495175911621534</v>
      </c>
      <c r="AE810" s="12">
        <v>103</v>
      </c>
      <c r="AF810" s="12">
        <v>125</v>
      </c>
      <c r="AG810" s="12">
        <v>126</v>
      </c>
      <c r="AH810" s="33">
        <v>4.5847176079734222</v>
      </c>
      <c r="AI810" s="34">
        <v>589900</v>
      </c>
      <c r="AJ810" s="34">
        <v>565000</v>
      </c>
      <c r="AK810" s="34">
        <v>580000</v>
      </c>
      <c r="AL810" s="35">
        <v>4.4070796460176989E-2</v>
      </c>
      <c r="AM810" s="35">
        <v>1.706896551724138E-2</v>
      </c>
      <c r="AN810" s="12">
        <v>3.3</v>
      </c>
      <c r="AO810" s="33">
        <v>0.29999999999999982</v>
      </c>
      <c r="AP810" s="12">
        <v>3</v>
      </c>
      <c r="AQ810" s="34">
        <v>545</v>
      </c>
      <c r="AR810" s="34">
        <v>480</v>
      </c>
      <c r="AS810" s="31">
        <v>0.13541666666666666</v>
      </c>
      <c r="AT810" s="36">
        <v>2111.2000000000003</v>
      </c>
      <c r="AU810" s="30">
        <v>0.74850000000000005</v>
      </c>
      <c r="AV810" s="30">
        <v>0.2515</v>
      </c>
      <c r="AW810" s="30">
        <v>0.81979999999999997</v>
      </c>
      <c r="AX810" s="30">
        <v>0.17749999999999999</v>
      </c>
      <c r="AY810" s="30">
        <v>0.3805</v>
      </c>
      <c r="AZ810" s="30">
        <v>0.38519999999999999</v>
      </c>
      <c r="BA810" s="30">
        <v>0.18260000000000001</v>
      </c>
      <c r="BB810" s="37">
        <v>9.5</v>
      </c>
      <c r="BC810" s="29">
        <v>41</v>
      </c>
      <c r="BD810" s="38" t="s">
        <v>2952</v>
      </c>
      <c r="BE810" s="39">
        <v>145.34807787995501</v>
      </c>
      <c r="BF810" s="39">
        <v>-38.028739858464903</v>
      </c>
      <c r="BG810" s="40">
        <f t="shared" si="144"/>
        <v>55</v>
      </c>
      <c r="BH810" s="40">
        <f t="shared" si="145"/>
        <v>62</v>
      </c>
      <c r="BI810" s="40">
        <f t="shared" si="146"/>
        <v>68</v>
      </c>
      <c r="BJ810" s="40">
        <f t="shared" si="147"/>
        <v>23</v>
      </c>
      <c r="BK810" s="40">
        <f t="shared" si="148"/>
        <v>100</v>
      </c>
      <c r="BL810" s="40">
        <f t="shared" si="149"/>
        <v>74</v>
      </c>
      <c r="BM810" s="41">
        <f t="shared" si="150"/>
        <v>76</v>
      </c>
      <c r="BN810" s="40">
        <f t="shared" si="151"/>
        <v>84</v>
      </c>
      <c r="BO810" s="41">
        <f t="shared" si="152"/>
        <v>99</v>
      </c>
      <c r="BP810" s="41">
        <f t="shared" si="153"/>
        <v>62</v>
      </c>
      <c r="BQ810" s="41">
        <f t="shared" si="154"/>
        <v>95</v>
      </c>
      <c r="BR810" s="41">
        <f t="shared" si="155"/>
        <v>58</v>
      </c>
    </row>
    <row r="811" spans="2:70" x14ac:dyDescent="0.3">
      <c r="B811" s="12" t="s">
        <v>1344</v>
      </c>
      <c r="C811" s="12">
        <v>212021295</v>
      </c>
      <c r="D811" s="12" t="s">
        <v>316</v>
      </c>
      <c r="E811" s="12" t="s">
        <v>163</v>
      </c>
      <c r="F811" s="12" t="s">
        <v>738</v>
      </c>
      <c r="G811" s="12" t="s">
        <v>92</v>
      </c>
      <c r="H811" s="12" t="s">
        <v>5013</v>
      </c>
      <c r="I811" s="28">
        <v>550000</v>
      </c>
      <c r="J811" s="28">
        <v>549999</v>
      </c>
      <c r="K811" s="28">
        <v>530000</v>
      </c>
      <c r="L811" s="28">
        <v>520000</v>
      </c>
      <c r="M811" s="28">
        <v>520000</v>
      </c>
      <c r="N811" s="28">
        <v>485000</v>
      </c>
      <c r="O811" s="29">
        <v>56</v>
      </c>
      <c r="P811" s="29">
        <v>51</v>
      </c>
      <c r="Q811" s="29">
        <v>54</v>
      </c>
      <c r="R811" s="28">
        <v>520</v>
      </c>
      <c r="S811" s="28">
        <v>450</v>
      </c>
      <c r="T811" s="30">
        <v>3.6</v>
      </c>
      <c r="U811" s="30">
        <v>0</v>
      </c>
      <c r="V811" s="30">
        <v>3.6</v>
      </c>
      <c r="W811" s="30">
        <v>3.6</v>
      </c>
      <c r="X811" s="31">
        <v>4.9163636363636361E-2</v>
      </c>
      <c r="Y811" s="30">
        <v>6.7</v>
      </c>
      <c r="Z811" s="30">
        <v>-9.9999999999999645E-2</v>
      </c>
      <c r="AA811" s="30">
        <v>6.8</v>
      </c>
      <c r="AB811" s="30">
        <v>7</v>
      </c>
      <c r="AC811" s="32">
        <v>0.36789676250848991</v>
      </c>
      <c r="AD811" s="30">
        <v>7.4831072255794915</v>
      </c>
      <c r="AE811" s="12">
        <v>103</v>
      </c>
      <c r="AF811" s="12">
        <v>125</v>
      </c>
      <c r="AG811" s="12">
        <v>126</v>
      </c>
      <c r="AH811" s="33">
        <v>4.5847176079734222</v>
      </c>
      <c r="AI811" s="34">
        <v>589900</v>
      </c>
      <c r="AJ811" s="34">
        <v>565000</v>
      </c>
      <c r="AK811" s="34">
        <v>580000</v>
      </c>
      <c r="AL811" s="35">
        <v>4.4070796460176989E-2</v>
      </c>
      <c r="AM811" s="35">
        <v>1.706896551724138E-2</v>
      </c>
      <c r="AN811" s="12">
        <v>3.3</v>
      </c>
      <c r="AO811" s="33">
        <v>0.29999999999999982</v>
      </c>
      <c r="AP811" s="12">
        <v>3</v>
      </c>
      <c r="AQ811" s="34">
        <v>545</v>
      </c>
      <c r="AR811" s="34">
        <v>480</v>
      </c>
      <c r="AS811" s="31">
        <v>0.13541666666666666</v>
      </c>
      <c r="AT811" s="36">
        <v>1413.44</v>
      </c>
      <c r="AU811" s="30">
        <v>0.65329999999999999</v>
      </c>
      <c r="AV811" s="30">
        <v>0.34670000000000001</v>
      </c>
      <c r="AW811" s="30">
        <v>0.78339999999999999</v>
      </c>
      <c r="AX811" s="30">
        <v>0.2099</v>
      </c>
      <c r="AY811" s="30">
        <v>0.22520000000000001</v>
      </c>
      <c r="AZ811" s="30">
        <v>0.3115</v>
      </c>
      <c r="BA811" s="30">
        <v>0.41510000000000002</v>
      </c>
      <c r="BB811" s="37">
        <v>2</v>
      </c>
      <c r="BC811" s="29">
        <v>31</v>
      </c>
      <c r="BD811" s="38" t="s">
        <v>3681</v>
      </c>
      <c r="BE811" s="39">
        <v>145.24059230412999</v>
      </c>
      <c r="BF811" s="39">
        <v>-37.987801357793899</v>
      </c>
      <c r="BG811" s="40">
        <f t="shared" si="144"/>
        <v>57</v>
      </c>
      <c r="BH811" s="40">
        <f t="shared" si="145"/>
        <v>62</v>
      </c>
      <c r="BI811" s="40">
        <f t="shared" si="146"/>
        <v>68</v>
      </c>
      <c r="BJ811" s="40">
        <f t="shared" si="147"/>
        <v>23</v>
      </c>
      <c r="BK811" s="40">
        <f t="shared" si="148"/>
        <v>100</v>
      </c>
      <c r="BL811" s="40">
        <f t="shared" si="149"/>
        <v>40</v>
      </c>
      <c r="BM811" s="41">
        <f t="shared" si="150"/>
        <v>100</v>
      </c>
      <c r="BN811" s="40">
        <f t="shared" si="151"/>
        <v>75</v>
      </c>
      <c r="BO811" s="41">
        <f t="shared" si="152"/>
        <v>22</v>
      </c>
      <c r="BP811" s="41">
        <f t="shared" si="153"/>
        <v>6</v>
      </c>
      <c r="BQ811" s="41">
        <f t="shared" si="154"/>
        <v>20</v>
      </c>
      <c r="BR811" s="41">
        <f t="shared" si="155"/>
        <v>42</v>
      </c>
    </row>
    <row r="812" spans="2:70" x14ac:dyDescent="0.3">
      <c r="B812" s="12" t="s">
        <v>864</v>
      </c>
      <c r="C812" s="12">
        <v>212021297</v>
      </c>
      <c r="D812" s="12" t="s">
        <v>316</v>
      </c>
      <c r="E812" s="12" t="s">
        <v>163</v>
      </c>
      <c r="F812" s="12" t="s">
        <v>738</v>
      </c>
      <c r="G812" s="12" t="s">
        <v>92</v>
      </c>
      <c r="H812" s="12" t="s">
        <v>5013</v>
      </c>
      <c r="I812" s="28">
        <v>545000</v>
      </c>
      <c r="J812" s="28">
        <v>550000</v>
      </c>
      <c r="K812" s="28">
        <v>550000</v>
      </c>
      <c r="L812" s="28">
        <v>533000</v>
      </c>
      <c r="M812" s="28">
        <v>533000</v>
      </c>
      <c r="N812" s="28">
        <v>520000</v>
      </c>
      <c r="O812" s="29">
        <v>41</v>
      </c>
      <c r="P812" s="29">
        <v>38</v>
      </c>
      <c r="Q812" s="29">
        <v>36</v>
      </c>
      <c r="R812" s="28">
        <v>530</v>
      </c>
      <c r="S812" s="28">
        <v>460</v>
      </c>
      <c r="T812" s="30">
        <v>2.2999999999999998</v>
      </c>
      <c r="U812" s="30">
        <v>0.29999999999999982</v>
      </c>
      <c r="V812" s="30">
        <v>2</v>
      </c>
      <c r="W812" s="30">
        <v>1.7</v>
      </c>
      <c r="X812" s="31">
        <v>5.0568807339449538E-2</v>
      </c>
      <c r="Y812" s="30">
        <v>3</v>
      </c>
      <c r="Z812" s="30">
        <v>0.29999999999999982</v>
      </c>
      <c r="AA812" s="30">
        <v>2.7</v>
      </c>
      <c r="AB812" s="30">
        <v>3.4</v>
      </c>
      <c r="AC812" s="32">
        <v>0.31631970970206258</v>
      </c>
      <c r="AD812" s="30">
        <v>6.2552337368513831</v>
      </c>
      <c r="AE812" s="12">
        <v>103</v>
      </c>
      <c r="AF812" s="12">
        <v>125</v>
      </c>
      <c r="AG812" s="12">
        <v>126</v>
      </c>
      <c r="AH812" s="33">
        <v>4.5847176079734222</v>
      </c>
      <c r="AI812" s="34">
        <v>589900</v>
      </c>
      <c r="AJ812" s="34">
        <v>565000</v>
      </c>
      <c r="AK812" s="34">
        <v>580000</v>
      </c>
      <c r="AL812" s="35">
        <v>4.4070796460176989E-2</v>
      </c>
      <c r="AM812" s="35">
        <v>1.706896551724138E-2</v>
      </c>
      <c r="AN812" s="12">
        <v>3.3</v>
      </c>
      <c r="AO812" s="33">
        <v>0.29999999999999982</v>
      </c>
      <c r="AP812" s="12">
        <v>3</v>
      </c>
      <c r="AQ812" s="34">
        <v>545</v>
      </c>
      <c r="AR812" s="34">
        <v>480</v>
      </c>
      <c r="AS812" s="31">
        <v>0.13541666666666666</v>
      </c>
      <c r="AT812" s="36">
        <v>1675.5200000000002</v>
      </c>
      <c r="AU812" s="30">
        <v>0.77459999999999996</v>
      </c>
      <c r="AV812" s="30">
        <v>0.22539999999999999</v>
      </c>
      <c r="AW812" s="30">
        <v>0.77749999999999997</v>
      </c>
      <c r="AX812" s="30">
        <v>0.2087</v>
      </c>
      <c r="AY812" s="30">
        <v>0.28549999999999998</v>
      </c>
      <c r="AZ812" s="30">
        <v>0.41820000000000002</v>
      </c>
      <c r="BA812" s="30">
        <v>0.25919999999999999</v>
      </c>
      <c r="BB812" s="37">
        <v>3</v>
      </c>
      <c r="BC812" s="29">
        <v>34</v>
      </c>
      <c r="BD812" s="38" t="s">
        <v>3267</v>
      </c>
      <c r="BE812" s="39">
        <v>145.269464969962</v>
      </c>
      <c r="BF812" s="39">
        <v>-38.006521614731398</v>
      </c>
      <c r="BG812" s="40">
        <f t="shared" si="144"/>
        <v>79</v>
      </c>
      <c r="BH812" s="40">
        <f t="shared" si="145"/>
        <v>62</v>
      </c>
      <c r="BI812" s="40">
        <f t="shared" si="146"/>
        <v>68</v>
      </c>
      <c r="BJ812" s="40">
        <f t="shared" si="147"/>
        <v>23</v>
      </c>
      <c r="BK812" s="40">
        <f t="shared" si="148"/>
        <v>100</v>
      </c>
      <c r="BL812" s="40">
        <f t="shared" si="149"/>
        <v>53</v>
      </c>
      <c r="BM812" s="41">
        <f t="shared" si="150"/>
        <v>100</v>
      </c>
      <c r="BN812" s="40">
        <f t="shared" si="151"/>
        <v>88</v>
      </c>
      <c r="BO812" s="41">
        <f t="shared" si="152"/>
        <v>56</v>
      </c>
      <c r="BP812" s="41">
        <f t="shared" si="153"/>
        <v>67</v>
      </c>
      <c r="BQ812" s="41">
        <f t="shared" si="154"/>
        <v>30</v>
      </c>
      <c r="BR812" s="41">
        <f t="shared" si="155"/>
        <v>54</v>
      </c>
    </row>
    <row r="813" spans="2:70" x14ac:dyDescent="0.3">
      <c r="B813" s="12" t="s">
        <v>458</v>
      </c>
      <c r="C813" s="12">
        <v>212021453</v>
      </c>
      <c r="D813" s="12" t="s">
        <v>316</v>
      </c>
      <c r="E813" s="12" t="s">
        <v>163</v>
      </c>
      <c r="F813" s="12" t="s">
        <v>738</v>
      </c>
      <c r="G813" s="12" t="s">
        <v>92</v>
      </c>
      <c r="H813" s="12" t="s">
        <v>5013</v>
      </c>
      <c r="I813" s="28">
        <v>666750</v>
      </c>
      <c r="J813" s="28">
        <v>650000</v>
      </c>
      <c r="K813" s="28">
        <v>675000</v>
      </c>
      <c r="L813" s="28">
        <v>725000</v>
      </c>
      <c r="M813" s="28">
        <v>725000</v>
      </c>
      <c r="N813" s="28">
        <v>610000</v>
      </c>
      <c r="O813" s="29">
        <v>29</v>
      </c>
      <c r="P813" s="29">
        <v>29</v>
      </c>
      <c r="Q813" s="29">
        <v>33</v>
      </c>
      <c r="R813" s="28">
        <v>590</v>
      </c>
      <c r="S813" s="28">
        <v>535</v>
      </c>
      <c r="T813" s="30">
        <v>3.3</v>
      </c>
      <c r="U813" s="30">
        <v>0</v>
      </c>
      <c r="V813" s="30">
        <v>3.3</v>
      </c>
      <c r="W813" s="30">
        <v>3.6</v>
      </c>
      <c r="X813" s="31">
        <v>4.6014248218972625E-2</v>
      </c>
      <c r="Y813" s="30">
        <v>9.6</v>
      </c>
      <c r="Z813" s="30">
        <v>0</v>
      </c>
      <c r="AA813" s="30">
        <v>9.6</v>
      </c>
      <c r="AB813" s="30">
        <v>7.2</v>
      </c>
      <c r="AC813" s="32">
        <v>0.28896638194498858</v>
      </c>
      <c r="AD813" s="30">
        <v>6.2799326975821756</v>
      </c>
      <c r="AE813" s="12">
        <v>103</v>
      </c>
      <c r="AF813" s="12">
        <v>125</v>
      </c>
      <c r="AG813" s="12">
        <v>126</v>
      </c>
      <c r="AH813" s="33">
        <v>4.5847176079734222</v>
      </c>
      <c r="AI813" s="34">
        <v>589900</v>
      </c>
      <c r="AJ813" s="34">
        <v>565000</v>
      </c>
      <c r="AK813" s="34">
        <v>580000</v>
      </c>
      <c r="AL813" s="35">
        <v>4.4070796460176989E-2</v>
      </c>
      <c r="AM813" s="35">
        <v>1.706896551724138E-2</v>
      </c>
      <c r="AN813" s="12">
        <v>3.3</v>
      </c>
      <c r="AO813" s="33">
        <v>0.29999999999999982</v>
      </c>
      <c r="AP813" s="12">
        <v>3</v>
      </c>
      <c r="AQ813" s="34">
        <v>545</v>
      </c>
      <c r="AR813" s="34">
        <v>480</v>
      </c>
      <c r="AS813" s="31">
        <v>0.13541666666666666</v>
      </c>
      <c r="AT813" s="36">
        <v>2041.7600000000002</v>
      </c>
      <c r="AU813" s="30">
        <v>0.81889999999999996</v>
      </c>
      <c r="AV813" s="30">
        <v>0.18110000000000001</v>
      </c>
      <c r="AW813" s="30">
        <v>0.88819999999999999</v>
      </c>
      <c r="AX813" s="30">
        <v>0.11</v>
      </c>
      <c r="AY813" s="30">
        <v>0.3589</v>
      </c>
      <c r="AZ813" s="30">
        <v>0.43340000000000001</v>
      </c>
      <c r="BA813" s="30">
        <v>0.18479999999999999</v>
      </c>
      <c r="BB813" s="37">
        <v>3.5</v>
      </c>
      <c r="BC813" s="29">
        <v>31</v>
      </c>
      <c r="BD813" s="38" t="s">
        <v>2953</v>
      </c>
      <c r="BE813" s="39">
        <v>145.26069076184601</v>
      </c>
      <c r="BF813" s="39">
        <v>-37.960062356929697</v>
      </c>
      <c r="BG813" s="40">
        <f t="shared" si="144"/>
        <v>62</v>
      </c>
      <c r="BH813" s="40">
        <f t="shared" si="145"/>
        <v>62</v>
      </c>
      <c r="BI813" s="40">
        <f t="shared" si="146"/>
        <v>68</v>
      </c>
      <c r="BJ813" s="40">
        <f t="shared" si="147"/>
        <v>23</v>
      </c>
      <c r="BK813" s="40">
        <f t="shared" si="148"/>
        <v>100</v>
      </c>
      <c r="BL813" s="40">
        <f t="shared" si="149"/>
        <v>69</v>
      </c>
      <c r="BM813" s="41">
        <f t="shared" si="150"/>
        <v>100</v>
      </c>
      <c r="BN813" s="40">
        <f t="shared" si="151"/>
        <v>87</v>
      </c>
      <c r="BO813" s="41">
        <f t="shared" si="152"/>
        <v>74</v>
      </c>
      <c r="BP813" s="41">
        <f t="shared" si="153"/>
        <v>1</v>
      </c>
      <c r="BQ813" s="41">
        <f t="shared" si="154"/>
        <v>35</v>
      </c>
      <c r="BR813" s="41">
        <f t="shared" si="155"/>
        <v>50</v>
      </c>
    </row>
    <row r="814" spans="2:70" x14ac:dyDescent="0.3">
      <c r="B814" s="12" t="s">
        <v>387</v>
      </c>
      <c r="C814" s="12">
        <v>212021454</v>
      </c>
      <c r="D814" s="12" t="s">
        <v>316</v>
      </c>
      <c r="E814" s="12" t="s">
        <v>163</v>
      </c>
      <c r="F814" s="12" t="s">
        <v>738</v>
      </c>
      <c r="G814" s="12" t="s">
        <v>92</v>
      </c>
      <c r="H814" s="12" t="s">
        <v>5013</v>
      </c>
      <c r="I814" s="28">
        <v>580000</v>
      </c>
      <c r="J814" s="28">
        <v>582400</v>
      </c>
      <c r="K814" s="28">
        <v>555000</v>
      </c>
      <c r="L814" s="28">
        <v>580000</v>
      </c>
      <c r="M814" s="28">
        <v>570000</v>
      </c>
      <c r="N814" s="28">
        <v>550000</v>
      </c>
      <c r="O814" s="29">
        <v>23</v>
      </c>
      <c r="P814" s="29">
        <v>23</v>
      </c>
      <c r="Q814" s="29">
        <v>33</v>
      </c>
      <c r="R814" s="28">
        <v>500</v>
      </c>
      <c r="S814" s="28">
        <v>450</v>
      </c>
      <c r="T814" s="30">
        <v>4.7</v>
      </c>
      <c r="U814" s="30">
        <v>0.20000000000000018</v>
      </c>
      <c r="V814" s="30">
        <v>4.5</v>
      </c>
      <c r="W814" s="30">
        <v>2.2000000000000002</v>
      </c>
      <c r="X814" s="31">
        <v>4.4827586206896551E-2</v>
      </c>
      <c r="Y814" s="30">
        <v>7.1</v>
      </c>
      <c r="Z814" s="30">
        <v>-0.5</v>
      </c>
      <c r="AA814" s="30">
        <v>7.6</v>
      </c>
      <c r="AB814" s="30">
        <v>5.0999999999999996</v>
      </c>
      <c r="AC814" s="32">
        <v>0.25760448437886402</v>
      </c>
      <c r="AD814" s="30">
        <v>5.7465615746054288</v>
      </c>
      <c r="AE814" s="12">
        <v>103</v>
      </c>
      <c r="AF814" s="12">
        <v>125</v>
      </c>
      <c r="AG814" s="12">
        <v>126</v>
      </c>
      <c r="AH814" s="33">
        <v>4.5847176079734222</v>
      </c>
      <c r="AI814" s="34">
        <v>589900</v>
      </c>
      <c r="AJ814" s="34">
        <v>565000</v>
      </c>
      <c r="AK814" s="34">
        <v>580000</v>
      </c>
      <c r="AL814" s="35">
        <v>4.4070796460176989E-2</v>
      </c>
      <c r="AM814" s="35">
        <v>1.706896551724138E-2</v>
      </c>
      <c r="AN814" s="12">
        <v>3.3</v>
      </c>
      <c r="AO814" s="33">
        <v>0.29999999999999982</v>
      </c>
      <c r="AP814" s="12">
        <v>3</v>
      </c>
      <c r="AQ814" s="34">
        <v>545</v>
      </c>
      <c r="AR814" s="34">
        <v>480</v>
      </c>
      <c r="AS814" s="31">
        <v>0.13541666666666666</v>
      </c>
      <c r="AT814" s="36">
        <v>1940.9600000000003</v>
      </c>
      <c r="AU814" s="30">
        <v>0.82540000000000002</v>
      </c>
      <c r="AV814" s="30">
        <v>0.17460000000000001</v>
      </c>
      <c r="AW814" s="30">
        <v>0.87090000000000001</v>
      </c>
      <c r="AX814" s="30">
        <v>0.12790000000000001</v>
      </c>
      <c r="AY814" s="30">
        <v>0.38400000000000001</v>
      </c>
      <c r="AZ814" s="30">
        <v>0.41510000000000002</v>
      </c>
      <c r="BA814" s="30">
        <v>0.17660000000000001</v>
      </c>
      <c r="BB814" s="37">
        <v>6</v>
      </c>
      <c r="BC814" s="29">
        <v>32</v>
      </c>
      <c r="BD814" s="38" t="s">
        <v>2897</v>
      </c>
      <c r="BE814" s="39">
        <v>145.26261788110699</v>
      </c>
      <c r="BF814" s="39">
        <v>-37.984695718095402</v>
      </c>
      <c r="BG814" s="40">
        <f t="shared" si="144"/>
        <v>39</v>
      </c>
      <c r="BH814" s="40">
        <f t="shared" si="145"/>
        <v>62</v>
      </c>
      <c r="BI814" s="40">
        <f t="shared" si="146"/>
        <v>68</v>
      </c>
      <c r="BJ814" s="40">
        <f t="shared" si="147"/>
        <v>23</v>
      </c>
      <c r="BK814" s="40">
        <f t="shared" si="148"/>
        <v>100</v>
      </c>
      <c r="BL814" s="40">
        <f t="shared" si="149"/>
        <v>74</v>
      </c>
      <c r="BM814" s="41">
        <f t="shared" si="150"/>
        <v>99</v>
      </c>
      <c r="BN814" s="40">
        <f t="shared" si="151"/>
        <v>93</v>
      </c>
      <c r="BO814" s="41">
        <f t="shared" si="152"/>
        <v>95</v>
      </c>
      <c r="BP814" s="41">
        <f t="shared" si="153"/>
        <v>1</v>
      </c>
      <c r="BQ814" s="41">
        <f t="shared" si="154"/>
        <v>60</v>
      </c>
      <c r="BR814" s="41">
        <f t="shared" si="155"/>
        <v>52</v>
      </c>
    </row>
    <row r="815" spans="2:70" x14ac:dyDescent="0.3">
      <c r="B815" s="12" t="s">
        <v>530</v>
      </c>
      <c r="C815" s="12">
        <v>212021455</v>
      </c>
      <c r="D815" s="12" t="s">
        <v>316</v>
      </c>
      <c r="E815" s="12" t="s">
        <v>163</v>
      </c>
      <c r="F815" s="12" t="s">
        <v>738</v>
      </c>
      <c r="G815" s="12" t="s">
        <v>92</v>
      </c>
      <c r="H815" s="12" t="s">
        <v>5013</v>
      </c>
      <c r="I815" s="28">
        <v>555000</v>
      </c>
      <c r="J815" s="28">
        <v>560000</v>
      </c>
      <c r="K815" s="28">
        <v>495000</v>
      </c>
      <c r="L815" s="28">
        <v>565000</v>
      </c>
      <c r="M815" s="28">
        <v>589900</v>
      </c>
      <c r="N815" s="28">
        <v>540000</v>
      </c>
      <c r="O815" s="29">
        <v>37</v>
      </c>
      <c r="P815" s="29">
        <v>37</v>
      </c>
      <c r="Q815" s="29">
        <v>34</v>
      </c>
      <c r="R815" s="28">
        <v>470</v>
      </c>
      <c r="S815" s="28">
        <v>430</v>
      </c>
      <c r="T815" s="30">
        <v>3</v>
      </c>
      <c r="U815" s="30">
        <v>0</v>
      </c>
      <c r="V815" s="30">
        <v>3</v>
      </c>
      <c r="W815" s="30">
        <v>3.9</v>
      </c>
      <c r="X815" s="31">
        <v>4.4036036036036036E-2</v>
      </c>
      <c r="Y815" s="30">
        <v>6.2</v>
      </c>
      <c r="Z815" s="30">
        <v>0.29999999999999982</v>
      </c>
      <c r="AA815" s="30">
        <v>5.9</v>
      </c>
      <c r="AB815" s="30">
        <v>4.2</v>
      </c>
      <c r="AC815" s="32">
        <v>0.21856398809523808</v>
      </c>
      <c r="AD815" s="30">
        <v>4.9632984203296706</v>
      </c>
      <c r="AE815" s="12">
        <v>103</v>
      </c>
      <c r="AF815" s="12">
        <v>125</v>
      </c>
      <c r="AG815" s="12">
        <v>126</v>
      </c>
      <c r="AH815" s="33">
        <v>4.5847176079734222</v>
      </c>
      <c r="AI815" s="34">
        <v>589900</v>
      </c>
      <c r="AJ815" s="34">
        <v>565000</v>
      </c>
      <c r="AK815" s="34">
        <v>580000</v>
      </c>
      <c r="AL815" s="35">
        <v>4.4070796460176989E-2</v>
      </c>
      <c r="AM815" s="35">
        <v>1.706896551724138E-2</v>
      </c>
      <c r="AN815" s="12">
        <v>3.3</v>
      </c>
      <c r="AO815" s="33">
        <v>0.29999999999999982</v>
      </c>
      <c r="AP815" s="12">
        <v>3</v>
      </c>
      <c r="AQ815" s="34">
        <v>545</v>
      </c>
      <c r="AR815" s="34">
        <v>480</v>
      </c>
      <c r="AS815" s="31">
        <v>0.13541666666666666</v>
      </c>
      <c r="AT815" s="36">
        <v>2150.4</v>
      </c>
      <c r="AU815" s="30">
        <v>0.81899999999999995</v>
      </c>
      <c r="AV815" s="30">
        <v>0.18099999999999999</v>
      </c>
      <c r="AW815" s="30">
        <v>0.97430000000000005</v>
      </c>
      <c r="AX815" s="30">
        <v>2.18E-2</v>
      </c>
      <c r="AY815" s="30">
        <v>0.27929999999999999</v>
      </c>
      <c r="AZ815" s="30">
        <v>0.48420000000000002</v>
      </c>
      <c r="BA815" s="30">
        <v>0.2104</v>
      </c>
      <c r="BB815" s="37">
        <v>4.5</v>
      </c>
      <c r="BC815" s="29">
        <v>37</v>
      </c>
      <c r="BD815" s="38" t="s">
        <v>3009</v>
      </c>
      <c r="BE815" s="39">
        <v>145.31060176706899</v>
      </c>
      <c r="BF815" s="39">
        <v>-38.006972173492201</v>
      </c>
      <c r="BG815" s="40">
        <f t="shared" si="144"/>
        <v>67</v>
      </c>
      <c r="BH815" s="40">
        <f t="shared" si="145"/>
        <v>62</v>
      </c>
      <c r="BI815" s="40">
        <f t="shared" si="146"/>
        <v>68</v>
      </c>
      <c r="BJ815" s="40">
        <f t="shared" si="147"/>
        <v>23</v>
      </c>
      <c r="BK815" s="40">
        <f t="shared" si="148"/>
        <v>100</v>
      </c>
      <c r="BL815" s="40">
        <f t="shared" si="149"/>
        <v>51</v>
      </c>
      <c r="BM815" s="41">
        <f t="shared" si="150"/>
        <v>97</v>
      </c>
      <c r="BN815" s="40">
        <f t="shared" si="151"/>
        <v>100</v>
      </c>
      <c r="BO815" s="41">
        <f t="shared" si="152"/>
        <v>100</v>
      </c>
      <c r="BP815" s="41">
        <f t="shared" si="153"/>
        <v>14</v>
      </c>
      <c r="BQ815" s="41">
        <f t="shared" si="154"/>
        <v>45</v>
      </c>
      <c r="BR815" s="41">
        <f t="shared" si="155"/>
        <v>53</v>
      </c>
    </row>
    <row r="816" spans="2:70" x14ac:dyDescent="0.3">
      <c r="B816" s="12" t="s">
        <v>967</v>
      </c>
      <c r="C816" s="12">
        <v>212021456</v>
      </c>
      <c r="D816" s="12" t="s">
        <v>316</v>
      </c>
      <c r="E816" s="12" t="s">
        <v>163</v>
      </c>
      <c r="F816" s="12" t="s">
        <v>738</v>
      </c>
      <c r="G816" s="12" t="s">
        <v>92</v>
      </c>
      <c r="H816" s="12" t="s">
        <v>5013</v>
      </c>
      <c r="I816" s="28">
        <v>550000</v>
      </c>
      <c r="J816" s="28">
        <v>550000</v>
      </c>
      <c r="K816" s="28">
        <v>580000</v>
      </c>
      <c r="L816" s="28">
        <v>545000</v>
      </c>
      <c r="M816" s="28">
        <v>528000</v>
      </c>
      <c r="N816" s="28">
        <v>495000</v>
      </c>
      <c r="O816" s="29">
        <v>37</v>
      </c>
      <c r="P816" s="29">
        <v>43</v>
      </c>
      <c r="Q816" s="29">
        <v>44</v>
      </c>
      <c r="R816" s="28">
        <v>530</v>
      </c>
      <c r="S816" s="28">
        <v>460</v>
      </c>
      <c r="T816" s="30">
        <v>3.1</v>
      </c>
      <c r="U816" s="30">
        <v>0.20000000000000018</v>
      </c>
      <c r="V816" s="30">
        <v>2.9</v>
      </c>
      <c r="W816" s="30">
        <v>2.2999999999999998</v>
      </c>
      <c r="X816" s="31">
        <v>5.0109090909090909E-2</v>
      </c>
      <c r="Y816" s="30">
        <v>7.2</v>
      </c>
      <c r="Z816" s="30">
        <v>0.20000000000000018</v>
      </c>
      <c r="AA816" s="30">
        <v>7</v>
      </c>
      <c r="AB816" s="30">
        <v>5.0999999999999996</v>
      </c>
      <c r="AC816" s="32">
        <v>0.29301194161875271</v>
      </c>
      <c r="AD816" s="30">
        <v>5.8474806926819305</v>
      </c>
      <c r="AE816" s="12">
        <v>103</v>
      </c>
      <c r="AF816" s="12">
        <v>125</v>
      </c>
      <c r="AG816" s="12">
        <v>126</v>
      </c>
      <c r="AH816" s="33">
        <v>4.5847176079734222</v>
      </c>
      <c r="AI816" s="34">
        <v>589900</v>
      </c>
      <c r="AJ816" s="34">
        <v>565000</v>
      </c>
      <c r="AK816" s="34">
        <v>580000</v>
      </c>
      <c r="AL816" s="35">
        <v>4.4070796460176989E-2</v>
      </c>
      <c r="AM816" s="35">
        <v>1.706896551724138E-2</v>
      </c>
      <c r="AN816" s="12">
        <v>3.3</v>
      </c>
      <c r="AO816" s="33">
        <v>0.29999999999999982</v>
      </c>
      <c r="AP816" s="12">
        <v>3</v>
      </c>
      <c r="AQ816" s="34">
        <v>545</v>
      </c>
      <c r="AR816" s="34">
        <v>480</v>
      </c>
      <c r="AS816" s="31">
        <v>0.13541666666666666</v>
      </c>
      <c r="AT816" s="36">
        <v>1808.8000000000002</v>
      </c>
      <c r="AU816" s="30">
        <v>0.75590000000000002</v>
      </c>
      <c r="AV816" s="30">
        <v>0.24410000000000001</v>
      </c>
      <c r="AW816" s="30">
        <v>0.87090000000000001</v>
      </c>
      <c r="AX816" s="30">
        <v>6.8900000000000003E-2</v>
      </c>
      <c r="AY816" s="30">
        <v>0.2356</v>
      </c>
      <c r="AZ816" s="30">
        <v>0.40160000000000001</v>
      </c>
      <c r="BA816" s="30">
        <v>0.33929999999999999</v>
      </c>
      <c r="BB816" s="37">
        <v>3</v>
      </c>
      <c r="BC816" s="29">
        <v>38</v>
      </c>
      <c r="BD816" s="38" t="s">
        <v>3354</v>
      </c>
      <c r="BE816" s="39">
        <v>145.30145452781201</v>
      </c>
      <c r="BF816" s="39">
        <v>-38.023183786107502</v>
      </c>
      <c r="BG816" s="40">
        <f t="shared" si="144"/>
        <v>65</v>
      </c>
      <c r="BH816" s="40">
        <f t="shared" si="145"/>
        <v>62</v>
      </c>
      <c r="BI816" s="40">
        <f t="shared" si="146"/>
        <v>68</v>
      </c>
      <c r="BJ816" s="40">
        <f t="shared" si="147"/>
        <v>23</v>
      </c>
      <c r="BK816" s="40">
        <f t="shared" si="148"/>
        <v>100</v>
      </c>
      <c r="BL816" s="40">
        <f t="shared" si="149"/>
        <v>42</v>
      </c>
      <c r="BM816" s="41">
        <f t="shared" si="150"/>
        <v>100</v>
      </c>
      <c r="BN816" s="40">
        <f t="shared" si="151"/>
        <v>92</v>
      </c>
      <c r="BO816" s="41">
        <f t="shared" si="152"/>
        <v>72</v>
      </c>
      <c r="BP816" s="41">
        <f t="shared" si="153"/>
        <v>1</v>
      </c>
      <c r="BQ816" s="41">
        <f t="shared" si="154"/>
        <v>30</v>
      </c>
      <c r="BR816" s="41">
        <f t="shared" si="155"/>
        <v>48</v>
      </c>
    </row>
    <row r="817" spans="2:70" x14ac:dyDescent="0.3">
      <c r="B817" s="12" t="s">
        <v>1207</v>
      </c>
      <c r="C817" s="12">
        <v>212021553</v>
      </c>
      <c r="D817" s="12" t="s">
        <v>316</v>
      </c>
      <c r="E817" s="12" t="s">
        <v>163</v>
      </c>
      <c r="F817" s="12" t="s">
        <v>738</v>
      </c>
      <c r="G817" s="12" t="s">
        <v>92</v>
      </c>
      <c r="H817" s="12" t="s">
        <v>5013</v>
      </c>
      <c r="I817" s="28">
        <v>629900</v>
      </c>
      <c r="J817" s="28">
        <v>629900</v>
      </c>
      <c r="K817" s="28">
        <v>640000</v>
      </c>
      <c r="L817" s="28">
        <v>640000</v>
      </c>
      <c r="M817" s="28">
        <v>636200</v>
      </c>
      <c r="N817" s="28">
        <v>636200</v>
      </c>
      <c r="O817" s="29">
        <v>60</v>
      </c>
      <c r="P817" s="29">
        <v>61</v>
      </c>
      <c r="Q817" s="29">
        <v>64</v>
      </c>
      <c r="R817" s="28">
        <v>580</v>
      </c>
      <c r="S817" s="28">
        <v>500</v>
      </c>
      <c r="T817" s="30">
        <v>5.4</v>
      </c>
      <c r="U817" s="30">
        <v>-0.29999999999999982</v>
      </c>
      <c r="V817" s="30">
        <v>5.7</v>
      </c>
      <c r="W817" s="30">
        <v>2</v>
      </c>
      <c r="X817" s="31">
        <v>4.7880615970789013E-2</v>
      </c>
      <c r="Y817" s="30">
        <v>14.5</v>
      </c>
      <c r="Z817" s="30">
        <v>-0.5</v>
      </c>
      <c r="AA817" s="30">
        <v>15</v>
      </c>
      <c r="AB817" s="30">
        <v>9.9</v>
      </c>
      <c r="AC817" s="32">
        <v>0.21933805288316088</v>
      </c>
      <c r="AD817" s="30">
        <v>4.5809363233124349</v>
      </c>
      <c r="AE817" s="12">
        <v>103</v>
      </c>
      <c r="AF817" s="12">
        <v>125</v>
      </c>
      <c r="AG817" s="12">
        <v>126</v>
      </c>
      <c r="AH817" s="33">
        <v>4.5847176079734222</v>
      </c>
      <c r="AI817" s="34">
        <v>589900</v>
      </c>
      <c r="AJ817" s="34">
        <v>565000</v>
      </c>
      <c r="AK817" s="34">
        <v>580000</v>
      </c>
      <c r="AL817" s="35">
        <v>4.4070796460176989E-2</v>
      </c>
      <c r="AM817" s="35">
        <v>1.706896551724138E-2</v>
      </c>
      <c r="AN817" s="12">
        <v>3.3</v>
      </c>
      <c r="AO817" s="33">
        <v>0.29999999999999982</v>
      </c>
      <c r="AP817" s="12">
        <v>3</v>
      </c>
      <c r="AQ817" s="34">
        <v>545</v>
      </c>
      <c r="AR817" s="34">
        <v>480</v>
      </c>
      <c r="AS817" s="31">
        <v>0.13541666666666666</v>
      </c>
      <c r="AT817" s="36">
        <v>2644.32</v>
      </c>
      <c r="AU817" s="30">
        <v>0.88090000000000002</v>
      </c>
      <c r="AV817" s="30">
        <v>0.1191</v>
      </c>
      <c r="AW817" s="30">
        <v>0.96530000000000005</v>
      </c>
      <c r="AX817" s="30">
        <v>3.44E-2</v>
      </c>
      <c r="AY817" s="30">
        <v>0.20799999999999999</v>
      </c>
      <c r="AZ817" s="30">
        <v>0.56259999999999999</v>
      </c>
      <c r="BA817" s="30">
        <v>0.21679999999999999</v>
      </c>
      <c r="BB817" s="37">
        <v>6</v>
      </c>
      <c r="BC817" s="29">
        <v>44</v>
      </c>
      <c r="BD817" s="38" t="s">
        <v>3559</v>
      </c>
      <c r="BE817" s="39">
        <v>145.356696329247</v>
      </c>
      <c r="BF817" s="39">
        <v>-38.061891232483703</v>
      </c>
      <c r="BG817" s="40">
        <f t="shared" si="144"/>
        <v>27</v>
      </c>
      <c r="BH817" s="40">
        <f t="shared" si="145"/>
        <v>62</v>
      </c>
      <c r="BI817" s="40">
        <f t="shared" si="146"/>
        <v>68</v>
      </c>
      <c r="BJ817" s="40">
        <f t="shared" si="147"/>
        <v>23</v>
      </c>
      <c r="BK817" s="40">
        <f t="shared" si="148"/>
        <v>100</v>
      </c>
      <c r="BL817" s="40">
        <f t="shared" si="149"/>
        <v>36</v>
      </c>
      <c r="BM817" s="41">
        <f t="shared" si="150"/>
        <v>100</v>
      </c>
      <c r="BN817" s="40">
        <f t="shared" si="151"/>
        <v>100</v>
      </c>
      <c r="BO817" s="41">
        <f t="shared" si="152"/>
        <v>100</v>
      </c>
      <c r="BP817" s="41">
        <f t="shared" si="153"/>
        <v>1</v>
      </c>
      <c r="BQ817" s="41">
        <f t="shared" si="154"/>
        <v>60</v>
      </c>
      <c r="BR817" s="41">
        <f t="shared" si="155"/>
        <v>48</v>
      </c>
    </row>
    <row r="818" spans="2:70" x14ac:dyDescent="0.3">
      <c r="B818" s="12" t="s">
        <v>1208</v>
      </c>
      <c r="C818" s="12">
        <v>212021554</v>
      </c>
      <c r="D818" s="12" t="s">
        <v>316</v>
      </c>
      <c r="E818" s="12" t="s">
        <v>163</v>
      </c>
      <c r="F818" s="12" t="s">
        <v>738</v>
      </c>
      <c r="G818" s="12" t="s">
        <v>92</v>
      </c>
      <c r="H818" s="12" t="s">
        <v>5013</v>
      </c>
      <c r="I818" s="28">
        <v>649000</v>
      </c>
      <c r="J818" s="28">
        <v>649000</v>
      </c>
      <c r="K818" s="28">
        <v>625000</v>
      </c>
      <c r="L818" s="28">
        <v>660000</v>
      </c>
      <c r="M818" s="28">
        <v>590000</v>
      </c>
      <c r="N818" s="28">
        <v>600000</v>
      </c>
      <c r="O818" s="29">
        <v>65</v>
      </c>
      <c r="P818" s="29">
        <v>67</v>
      </c>
      <c r="Q818" s="29">
        <v>43</v>
      </c>
      <c r="R818" s="28">
        <v>550</v>
      </c>
      <c r="S818" s="28">
        <v>510</v>
      </c>
      <c r="T818" s="30">
        <v>3.6</v>
      </c>
      <c r="U818" s="30">
        <v>0.30000000000000027</v>
      </c>
      <c r="V818" s="30">
        <v>3.3</v>
      </c>
      <c r="W818" s="30">
        <v>2.8</v>
      </c>
      <c r="X818" s="31">
        <v>4.4067796610169491E-2</v>
      </c>
      <c r="Y818" s="30">
        <v>22.3</v>
      </c>
      <c r="Z818" s="30">
        <v>-5</v>
      </c>
      <c r="AA818" s="30">
        <v>27.3</v>
      </c>
      <c r="AB818" s="30">
        <v>24.2</v>
      </c>
      <c r="AC818" s="32">
        <v>0.22577996715927745</v>
      </c>
      <c r="AD818" s="30">
        <v>5.1234684855374502</v>
      </c>
      <c r="AE818" s="12">
        <v>103</v>
      </c>
      <c r="AF818" s="12">
        <v>125</v>
      </c>
      <c r="AG818" s="12">
        <v>126</v>
      </c>
      <c r="AH818" s="33">
        <v>4.5847176079734222</v>
      </c>
      <c r="AI818" s="34">
        <v>589900</v>
      </c>
      <c r="AJ818" s="34">
        <v>565000</v>
      </c>
      <c r="AK818" s="34">
        <v>580000</v>
      </c>
      <c r="AL818" s="35">
        <v>4.4070796460176989E-2</v>
      </c>
      <c r="AM818" s="35">
        <v>1.706896551724138E-2</v>
      </c>
      <c r="AN818" s="12">
        <v>3.3</v>
      </c>
      <c r="AO818" s="33">
        <v>0.29999999999999982</v>
      </c>
      <c r="AP818" s="12">
        <v>3</v>
      </c>
      <c r="AQ818" s="34">
        <v>545</v>
      </c>
      <c r="AR818" s="34">
        <v>480</v>
      </c>
      <c r="AS818" s="31">
        <v>0.13541666666666666</v>
      </c>
      <c r="AT818" s="36">
        <v>2436.0000000000005</v>
      </c>
      <c r="AU818" s="30">
        <v>0.85119999999999996</v>
      </c>
      <c r="AV818" s="30">
        <v>0.14879999999999999</v>
      </c>
      <c r="AW818" s="30">
        <v>0.94869999999999999</v>
      </c>
      <c r="AX818" s="30">
        <v>4.1000000000000002E-2</v>
      </c>
      <c r="AY818" s="30">
        <v>0.15939999999999999</v>
      </c>
      <c r="AZ818" s="30">
        <v>0.51090000000000002</v>
      </c>
      <c r="BA818" s="30">
        <v>0.31540000000000001</v>
      </c>
      <c r="BB818" s="37">
        <v>7</v>
      </c>
      <c r="BC818" s="29">
        <v>42</v>
      </c>
      <c r="BD818" s="38" t="s">
        <v>3560</v>
      </c>
      <c r="BE818" s="39">
        <v>145.33001528567499</v>
      </c>
      <c r="BF818" s="39">
        <v>-38.0532845385775</v>
      </c>
      <c r="BG818" s="40">
        <f t="shared" si="144"/>
        <v>57</v>
      </c>
      <c r="BH818" s="40">
        <f t="shared" si="145"/>
        <v>62</v>
      </c>
      <c r="BI818" s="40">
        <f t="shared" si="146"/>
        <v>68</v>
      </c>
      <c r="BJ818" s="40">
        <f t="shared" si="147"/>
        <v>23</v>
      </c>
      <c r="BK818" s="40">
        <f t="shared" si="148"/>
        <v>100</v>
      </c>
      <c r="BL818" s="40">
        <f t="shared" si="149"/>
        <v>25</v>
      </c>
      <c r="BM818" s="41">
        <f t="shared" si="150"/>
        <v>97</v>
      </c>
      <c r="BN818" s="40">
        <f t="shared" si="151"/>
        <v>99</v>
      </c>
      <c r="BO818" s="41">
        <f t="shared" si="152"/>
        <v>100</v>
      </c>
      <c r="BP818" s="41">
        <f t="shared" si="153"/>
        <v>1</v>
      </c>
      <c r="BQ818" s="41">
        <f t="shared" si="154"/>
        <v>70</v>
      </c>
      <c r="BR818" s="41">
        <f t="shared" si="155"/>
        <v>51</v>
      </c>
    </row>
    <row r="819" spans="2:70" x14ac:dyDescent="0.3">
      <c r="B819" s="12" t="s">
        <v>2330</v>
      </c>
      <c r="C819" s="12">
        <v>212031300</v>
      </c>
      <c r="D819" s="12" t="s">
        <v>747</v>
      </c>
      <c r="E819" s="12" t="s">
        <v>163</v>
      </c>
      <c r="F819" s="12" t="s">
        <v>738</v>
      </c>
      <c r="G819" s="12" t="s">
        <v>92</v>
      </c>
      <c r="H819" s="12" t="s">
        <v>5013</v>
      </c>
      <c r="I819" s="28">
        <v>495000</v>
      </c>
      <c r="J819" s="28">
        <v>499000</v>
      </c>
      <c r="K819" s="28">
        <v>479000</v>
      </c>
      <c r="L819" s="28">
        <v>513000</v>
      </c>
      <c r="M819" s="28">
        <v>510000</v>
      </c>
      <c r="N819" s="28">
        <v>450000</v>
      </c>
      <c r="O819" s="29">
        <v>31</v>
      </c>
      <c r="P819" s="29">
        <v>36</v>
      </c>
      <c r="Q819" s="29">
        <v>34</v>
      </c>
      <c r="R819" s="28">
        <v>470</v>
      </c>
      <c r="S819" s="28">
        <v>420</v>
      </c>
      <c r="T819" s="30">
        <v>2.9</v>
      </c>
      <c r="U819" s="30">
        <v>0.10000000000000009</v>
      </c>
      <c r="V819" s="30">
        <v>2.8</v>
      </c>
      <c r="W819" s="30">
        <v>2.6</v>
      </c>
      <c r="X819" s="31">
        <v>4.9373737373737375E-2</v>
      </c>
      <c r="Y819" s="30">
        <v>6.1</v>
      </c>
      <c r="Z819" s="30">
        <v>-0.70000000000000018</v>
      </c>
      <c r="AA819" s="30">
        <v>6.8</v>
      </c>
      <c r="AB819" s="30">
        <v>6.1</v>
      </c>
      <c r="AC819" s="32">
        <v>0.28411838669116934</v>
      </c>
      <c r="AD819" s="30">
        <v>5.7544435929676272</v>
      </c>
      <c r="AE819" s="12">
        <v>119</v>
      </c>
      <c r="AF819" s="12">
        <v>133</v>
      </c>
      <c r="AG819" s="12">
        <v>124</v>
      </c>
      <c r="AH819" s="33">
        <v>6.5774058577405849</v>
      </c>
      <c r="AI819" s="34">
        <v>535750</v>
      </c>
      <c r="AJ819" s="34">
        <v>525000</v>
      </c>
      <c r="AK819" s="34">
        <v>511510</v>
      </c>
      <c r="AL819" s="35">
        <v>2.0476190476190478E-2</v>
      </c>
      <c r="AM819" s="35">
        <v>4.7389102852339153E-2</v>
      </c>
      <c r="AN819" s="12">
        <v>3.2</v>
      </c>
      <c r="AO819" s="33">
        <v>0.60000000000000009</v>
      </c>
      <c r="AP819" s="12">
        <v>2.6</v>
      </c>
      <c r="AQ819" s="34">
        <v>530</v>
      </c>
      <c r="AR819" s="34">
        <v>470</v>
      </c>
      <c r="AS819" s="31">
        <v>0.1276595744680851</v>
      </c>
      <c r="AT819" s="36">
        <v>1654.2400000000002</v>
      </c>
      <c r="AU819" s="30">
        <v>0.72019999999999995</v>
      </c>
      <c r="AV819" s="30">
        <v>0.27979999999999999</v>
      </c>
      <c r="AW819" s="30">
        <v>0.8</v>
      </c>
      <c r="AX819" s="30">
        <v>0.161</v>
      </c>
      <c r="AY819" s="30">
        <v>0.23100000000000001</v>
      </c>
      <c r="AZ819" s="30">
        <v>0.40439999999999998</v>
      </c>
      <c r="BA819" s="30">
        <v>0.33800000000000002</v>
      </c>
      <c r="BB819" s="37">
        <v>1.5</v>
      </c>
      <c r="BC819" s="29">
        <v>42</v>
      </c>
      <c r="BD819" s="38" t="s">
        <v>4619</v>
      </c>
      <c r="BE819" s="39">
        <v>145.280279183895</v>
      </c>
      <c r="BF819" s="39">
        <v>-38.097540091052899</v>
      </c>
      <c r="BG819" s="40">
        <f t="shared" si="144"/>
        <v>69</v>
      </c>
      <c r="BH819" s="40">
        <f t="shared" si="145"/>
        <v>64</v>
      </c>
      <c r="BI819" s="40">
        <f t="shared" si="146"/>
        <v>43</v>
      </c>
      <c r="BJ819" s="40">
        <f t="shared" si="147"/>
        <v>11</v>
      </c>
      <c r="BK819" s="40">
        <f t="shared" si="148"/>
        <v>100</v>
      </c>
      <c r="BL819" s="40">
        <f t="shared" si="149"/>
        <v>41</v>
      </c>
      <c r="BM819" s="41">
        <f t="shared" si="150"/>
        <v>100</v>
      </c>
      <c r="BN819" s="40">
        <f t="shared" si="151"/>
        <v>93</v>
      </c>
      <c r="BO819" s="41">
        <f t="shared" si="152"/>
        <v>77</v>
      </c>
      <c r="BP819" s="41">
        <f t="shared" si="153"/>
        <v>16</v>
      </c>
      <c r="BQ819" s="41">
        <f t="shared" si="154"/>
        <v>15</v>
      </c>
      <c r="BR819" s="41">
        <f t="shared" si="155"/>
        <v>47</v>
      </c>
    </row>
    <row r="820" spans="2:70" x14ac:dyDescent="0.3">
      <c r="B820" s="12" t="s">
        <v>1345</v>
      </c>
      <c r="C820" s="12">
        <v>212031303</v>
      </c>
      <c r="D820" s="12" t="s">
        <v>747</v>
      </c>
      <c r="E820" s="12" t="s">
        <v>163</v>
      </c>
      <c r="F820" s="12" t="s">
        <v>738</v>
      </c>
      <c r="G820" s="12" t="s">
        <v>92</v>
      </c>
      <c r="H820" s="12" t="s">
        <v>5013</v>
      </c>
      <c r="I820" s="28">
        <v>576000</v>
      </c>
      <c r="J820" s="28">
        <v>580000</v>
      </c>
      <c r="K820" s="28">
        <v>599000</v>
      </c>
      <c r="L820" s="28">
        <v>585000</v>
      </c>
      <c r="M820" s="28">
        <v>460000</v>
      </c>
      <c r="N820" s="28">
        <v>468000</v>
      </c>
      <c r="O820" s="29">
        <v>50</v>
      </c>
      <c r="P820" s="29">
        <v>51</v>
      </c>
      <c r="Q820" s="29">
        <v>47</v>
      </c>
      <c r="R820" s="28">
        <v>540</v>
      </c>
      <c r="S820" s="28">
        <v>470</v>
      </c>
      <c r="T820" s="30">
        <v>1.3</v>
      </c>
      <c r="U820" s="30">
        <v>0.30000000000000004</v>
      </c>
      <c r="V820" s="30">
        <v>1</v>
      </c>
      <c r="W820" s="30">
        <v>1.7</v>
      </c>
      <c r="X820" s="31">
        <v>4.8750000000000002E-2</v>
      </c>
      <c r="Y820" s="30">
        <v>20.9</v>
      </c>
      <c r="Z820" s="30">
        <v>-4.4000000000000021</v>
      </c>
      <c r="AA820" s="30">
        <v>25.3</v>
      </c>
      <c r="AB820" s="30">
        <v>31.8</v>
      </c>
      <c r="AC820" s="32">
        <v>0.21640164144652474</v>
      </c>
      <c r="AD820" s="30">
        <v>4.4390080296723022</v>
      </c>
      <c r="AE820" s="12">
        <v>119</v>
      </c>
      <c r="AF820" s="12">
        <v>133</v>
      </c>
      <c r="AG820" s="12">
        <v>124</v>
      </c>
      <c r="AH820" s="33">
        <v>6.5774058577405849</v>
      </c>
      <c r="AI820" s="34">
        <v>535750</v>
      </c>
      <c r="AJ820" s="34">
        <v>525000</v>
      </c>
      <c r="AK820" s="34">
        <v>511510</v>
      </c>
      <c r="AL820" s="35">
        <v>2.0476190476190478E-2</v>
      </c>
      <c r="AM820" s="35">
        <v>4.7389102852339153E-2</v>
      </c>
      <c r="AN820" s="12">
        <v>3.2</v>
      </c>
      <c r="AO820" s="33">
        <v>0.60000000000000009</v>
      </c>
      <c r="AP820" s="12">
        <v>2.6</v>
      </c>
      <c r="AQ820" s="34">
        <v>530</v>
      </c>
      <c r="AR820" s="34">
        <v>470</v>
      </c>
      <c r="AS820" s="31">
        <v>0.1276595744680851</v>
      </c>
      <c r="AT820" s="36">
        <v>2495.36</v>
      </c>
      <c r="AU820" s="30">
        <v>0.84940000000000004</v>
      </c>
      <c r="AV820" s="30">
        <v>0.15060000000000001</v>
      </c>
      <c r="AW820" s="30">
        <v>0.95189999999999997</v>
      </c>
      <c r="AX820" s="30">
        <v>4.4699999999999997E-2</v>
      </c>
      <c r="AY820" s="30">
        <v>0.1973</v>
      </c>
      <c r="AZ820" s="30">
        <v>0.6139</v>
      </c>
      <c r="BA820" s="30">
        <v>0.15529999999999999</v>
      </c>
      <c r="BB820" s="37">
        <v>4.5</v>
      </c>
      <c r="BC820" s="29">
        <v>49</v>
      </c>
      <c r="BD820" s="38" t="s">
        <v>3682</v>
      </c>
      <c r="BE820" s="39">
        <v>145.31038135069701</v>
      </c>
      <c r="BF820" s="39">
        <v>-38.155963553537198</v>
      </c>
      <c r="BG820" s="40">
        <f t="shared" si="144"/>
        <v>95</v>
      </c>
      <c r="BH820" s="40">
        <f t="shared" si="145"/>
        <v>64</v>
      </c>
      <c r="BI820" s="40">
        <f t="shared" si="146"/>
        <v>43</v>
      </c>
      <c r="BJ820" s="40">
        <f t="shared" si="147"/>
        <v>11</v>
      </c>
      <c r="BK820" s="40">
        <f t="shared" si="148"/>
        <v>100</v>
      </c>
      <c r="BL820" s="40">
        <f t="shared" si="149"/>
        <v>33</v>
      </c>
      <c r="BM820" s="41">
        <f t="shared" si="150"/>
        <v>100</v>
      </c>
      <c r="BN820" s="40">
        <f t="shared" si="151"/>
        <v>100</v>
      </c>
      <c r="BO820" s="41">
        <f t="shared" si="152"/>
        <v>100</v>
      </c>
      <c r="BP820" s="41">
        <f t="shared" si="153"/>
        <v>1</v>
      </c>
      <c r="BQ820" s="41">
        <f t="shared" si="154"/>
        <v>45</v>
      </c>
      <c r="BR820" s="41">
        <f t="shared" si="155"/>
        <v>52</v>
      </c>
    </row>
    <row r="821" spans="2:70" x14ac:dyDescent="0.3">
      <c r="B821" s="12" t="s">
        <v>1478</v>
      </c>
      <c r="C821" s="12">
        <v>212031304</v>
      </c>
      <c r="D821" s="12" t="s">
        <v>747</v>
      </c>
      <c r="E821" s="12" t="s">
        <v>163</v>
      </c>
      <c r="F821" s="12" t="s">
        <v>738</v>
      </c>
      <c r="G821" s="12" t="s">
        <v>92</v>
      </c>
      <c r="H821" s="12" t="s">
        <v>5013</v>
      </c>
      <c r="I821" s="28">
        <v>551050</v>
      </c>
      <c r="J821" s="28">
        <v>551050</v>
      </c>
      <c r="K821" s="28">
        <v>549000</v>
      </c>
      <c r="L821" s="28">
        <v>474000</v>
      </c>
      <c r="M821" s="28">
        <v>474000</v>
      </c>
      <c r="N821" s="28">
        <v>555000</v>
      </c>
      <c r="O821" s="29">
        <v>41</v>
      </c>
      <c r="P821" s="29">
        <v>38</v>
      </c>
      <c r="Q821" s="29">
        <v>36</v>
      </c>
      <c r="R821" s="28">
        <v>565</v>
      </c>
      <c r="S821" s="28">
        <v>510</v>
      </c>
      <c r="T821" s="30">
        <v>2.4</v>
      </c>
      <c r="U821" s="30">
        <v>0.39999999999999991</v>
      </c>
      <c r="V821" s="30">
        <v>2</v>
      </c>
      <c r="W821" s="30">
        <v>2.2000000000000002</v>
      </c>
      <c r="X821" s="31">
        <v>5.3316395971327465E-2</v>
      </c>
      <c r="Y821" s="30">
        <v>21.9</v>
      </c>
      <c r="Z821" s="30">
        <v>-3.1000000000000014</v>
      </c>
      <c r="AA821" s="30">
        <v>25</v>
      </c>
      <c r="AB821" s="30">
        <v>16.2</v>
      </c>
      <c r="AC821" s="32">
        <v>0.26508895728548904</v>
      </c>
      <c r="AD821" s="30">
        <v>4.9719969337021359</v>
      </c>
      <c r="AE821" s="12">
        <v>119</v>
      </c>
      <c r="AF821" s="12">
        <v>133</v>
      </c>
      <c r="AG821" s="12">
        <v>124</v>
      </c>
      <c r="AH821" s="33">
        <v>6.5774058577405849</v>
      </c>
      <c r="AI821" s="34">
        <v>535750</v>
      </c>
      <c r="AJ821" s="34">
        <v>525000</v>
      </c>
      <c r="AK821" s="34">
        <v>511510</v>
      </c>
      <c r="AL821" s="35">
        <v>2.0476190476190478E-2</v>
      </c>
      <c r="AM821" s="35">
        <v>4.7389102852339153E-2</v>
      </c>
      <c r="AN821" s="12">
        <v>3.2</v>
      </c>
      <c r="AO821" s="33">
        <v>0.60000000000000009</v>
      </c>
      <c r="AP821" s="12">
        <v>2.6</v>
      </c>
      <c r="AQ821" s="34">
        <v>530</v>
      </c>
      <c r="AR821" s="34">
        <v>470</v>
      </c>
      <c r="AS821" s="31">
        <v>0.1276595744680851</v>
      </c>
      <c r="AT821" s="36">
        <v>2131.36</v>
      </c>
      <c r="AU821" s="30">
        <v>0.82930000000000004</v>
      </c>
      <c r="AV821" s="30">
        <v>0.17069999999999999</v>
      </c>
      <c r="AW821" s="30">
        <v>0.82989999999999997</v>
      </c>
      <c r="AX821" s="30">
        <v>0.1404</v>
      </c>
      <c r="AY821" s="30">
        <v>0.1207</v>
      </c>
      <c r="AZ821" s="30">
        <v>0.63190000000000002</v>
      </c>
      <c r="BA821" s="30">
        <v>0.21440000000000001</v>
      </c>
      <c r="BB821" s="37">
        <v>6</v>
      </c>
      <c r="BC821" s="29">
        <v>41</v>
      </c>
      <c r="BD821" s="38" t="s">
        <v>3810</v>
      </c>
      <c r="BE821" s="39">
        <v>145.251314915118</v>
      </c>
      <c r="BF821" s="39">
        <v>-38.099142324710797</v>
      </c>
      <c r="BG821" s="40">
        <f t="shared" si="144"/>
        <v>77</v>
      </c>
      <c r="BH821" s="40">
        <f t="shared" si="145"/>
        <v>64</v>
      </c>
      <c r="BI821" s="40">
        <f t="shared" si="146"/>
        <v>43</v>
      </c>
      <c r="BJ821" s="40">
        <f t="shared" si="147"/>
        <v>11</v>
      </c>
      <c r="BK821" s="40">
        <f t="shared" si="148"/>
        <v>100</v>
      </c>
      <c r="BL821" s="40">
        <f t="shared" si="149"/>
        <v>17</v>
      </c>
      <c r="BM821" s="41">
        <f t="shared" si="150"/>
        <v>100</v>
      </c>
      <c r="BN821" s="40">
        <f t="shared" si="151"/>
        <v>100</v>
      </c>
      <c r="BO821" s="41">
        <f t="shared" si="152"/>
        <v>90</v>
      </c>
      <c r="BP821" s="41">
        <f t="shared" si="153"/>
        <v>1</v>
      </c>
      <c r="BQ821" s="41">
        <f t="shared" si="154"/>
        <v>60</v>
      </c>
      <c r="BR821" s="41">
        <f t="shared" si="155"/>
        <v>49</v>
      </c>
    </row>
    <row r="822" spans="2:70" x14ac:dyDescent="0.3">
      <c r="B822" s="12" t="s">
        <v>1086</v>
      </c>
      <c r="C822" s="12">
        <v>212031306</v>
      </c>
      <c r="D822" s="12" t="s">
        <v>747</v>
      </c>
      <c r="E822" s="12" t="s">
        <v>163</v>
      </c>
      <c r="F822" s="12" t="s">
        <v>738</v>
      </c>
      <c r="G822" s="12" t="s">
        <v>92</v>
      </c>
      <c r="H822" s="12" t="s">
        <v>5013</v>
      </c>
      <c r="I822" s="28">
        <v>660000</v>
      </c>
      <c r="J822" s="28">
        <v>685000</v>
      </c>
      <c r="K822" s="28">
        <v>590000</v>
      </c>
      <c r="L822" s="28">
        <v>550000</v>
      </c>
      <c r="M822" s="28">
        <v>585000</v>
      </c>
      <c r="N822" s="28">
        <v>552500</v>
      </c>
      <c r="O822" s="29">
        <v>68</v>
      </c>
      <c r="P822" s="29">
        <v>81</v>
      </c>
      <c r="Q822" s="29">
        <v>43</v>
      </c>
      <c r="R822" s="28">
        <v>550</v>
      </c>
      <c r="S822" s="28">
        <v>470</v>
      </c>
      <c r="T822" s="30">
        <v>4.5</v>
      </c>
      <c r="U822" s="30">
        <v>0</v>
      </c>
      <c r="V822" s="30">
        <v>4.5</v>
      </c>
      <c r="W822" s="30">
        <v>3.9</v>
      </c>
      <c r="X822" s="31">
        <v>4.3333333333333335E-2</v>
      </c>
      <c r="Y822" s="30">
        <v>9.9</v>
      </c>
      <c r="Z822" s="30">
        <v>-0.59999999999999964</v>
      </c>
      <c r="AA822" s="30">
        <v>10.5</v>
      </c>
      <c r="AB822" s="30">
        <v>7.8</v>
      </c>
      <c r="AC822" s="32">
        <v>0.21076026977314527</v>
      </c>
      <c r="AD822" s="30">
        <v>4.8636985332264295</v>
      </c>
      <c r="AE822" s="12">
        <v>119</v>
      </c>
      <c r="AF822" s="12">
        <v>133</v>
      </c>
      <c r="AG822" s="12">
        <v>124</v>
      </c>
      <c r="AH822" s="33">
        <v>6.5774058577405849</v>
      </c>
      <c r="AI822" s="34">
        <v>535750</v>
      </c>
      <c r="AJ822" s="34">
        <v>525000</v>
      </c>
      <c r="AK822" s="34">
        <v>511510</v>
      </c>
      <c r="AL822" s="35">
        <v>2.0476190476190478E-2</v>
      </c>
      <c r="AM822" s="35">
        <v>4.7389102852339153E-2</v>
      </c>
      <c r="AN822" s="12">
        <v>3.2</v>
      </c>
      <c r="AO822" s="33">
        <v>0.60000000000000009</v>
      </c>
      <c r="AP822" s="12">
        <v>2.6</v>
      </c>
      <c r="AQ822" s="34">
        <v>530</v>
      </c>
      <c r="AR822" s="34">
        <v>470</v>
      </c>
      <c r="AS822" s="31">
        <v>0.1276595744680851</v>
      </c>
      <c r="AT822" s="36">
        <v>2609.6000000000004</v>
      </c>
      <c r="AU822" s="30">
        <v>0.89859999999999995</v>
      </c>
      <c r="AV822" s="30">
        <v>0.1014</v>
      </c>
      <c r="AW822" s="30">
        <v>0.93779999999999997</v>
      </c>
      <c r="AX822" s="30">
        <v>5.74E-2</v>
      </c>
      <c r="AY822" s="30">
        <v>0.14660000000000001</v>
      </c>
      <c r="AZ822" s="30">
        <v>0.63109999999999999</v>
      </c>
      <c r="BA822" s="30">
        <v>0.2021</v>
      </c>
      <c r="BB822" s="37">
        <v>6</v>
      </c>
      <c r="BC822" s="29">
        <v>38</v>
      </c>
      <c r="BD822" s="38" t="s">
        <v>3448</v>
      </c>
      <c r="BE822" s="39">
        <v>145.25360500293101</v>
      </c>
      <c r="BF822" s="39">
        <v>-38.061575984729501</v>
      </c>
      <c r="BG822" s="40">
        <f t="shared" si="144"/>
        <v>42</v>
      </c>
      <c r="BH822" s="40">
        <f t="shared" si="145"/>
        <v>64</v>
      </c>
      <c r="BI822" s="40">
        <f t="shared" si="146"/>
        <v>43</v>
      </c>
      <c r="BJ822" s="40">
        <f t="shared" si="147"/>
        <v>11</v>
      </c>
      <c r="BK822" s="40">
        <f t="shared" si="148"/>
        <v>100</v>
      </c>
      <c r="BL822" s="40">
        <f t="shared" si="149"/>
        <v>22</v>
      </c>
      <c r="BM822" s="41">
        <f t="shared" si="150"/>
        <v>95</v>
      </c>
      <c r="BN822" s="40">
        <f t="shared" si="151"/>
        <v>100</v>
      </c>
      <c r="BO822" s="41">
        <f t="shared" si="152"/>
        <v>100</v>
      </c>
      <c r="BP822" s="41">
        <f t="shared" si="153"/>
        <v>1</v>
      </c>
      <c r="BQ822" s="41">
        <f t="shared" si="154"/>
        <v>60</v>
      </c>
      <c r="BR822" s="41">
        <f t="shared" si="155"/>
        <v>47</v>
      </c>
    </row>
    <row r="823" spans="2:70" x14ac:dyDescent="0.3">
      <c r="B823" s="12" t="s">
        <v>748</v>
      </c>
      <c r="C823" s="12">
        <v>212031457</v>
      </c>
      <c r="D823" s="12" t="s">
        <v>747</v>
      </c>
      <c r="E823" s="12" t="s">
        <v>163</v>
      </c>
      <c r="F823" s="12" t="s">
        <v>738</v>
      </c>
      <c r="G823" s="12" t="s">
        <v>92</v>
      </c>
      <c r="H823" s="12" t="s">
        <v>5013</v>
      </c>
      <c r="I823" s="28">
        <v>621300</v>
      </c>
      <c r="J823" s="28">
        <v>621300</v>
      </c>
      <c r="K823" s="28">
        <v>605000</v>
      </c>
      <c r="L823" s="28">
        <v>635000</v>
      </c>
      <c r="M823" s="28">
        <v>635000</v>
      </c>
      <c r="N823" s="28">
        <v>640000</v>
      </c>
      <c r="O823" s="29">
        <v>56</v>
      </c>
      <c r="P823" s="29">
        <v>56</v>
      </c>
      <c r="Q823" s="29">
        <v>38</v>
      </c>
      <c r="R823" s="28">
        <v>490</v>
      </c>
      <c r="S823" s="28">
        <v>470</v>
      </c>
      <c r="T823" s="30">
        <v>5.5</v>
      </c>
      <c r="U823" s="30">
        <v>1.9</v>
      </c>
      <c r="V823" s="30">
        <v>3.6</v>
      </c>
      <c r="W823" s="30">
        <v>0.9</v>
      </c>
      <c r="X823" s="31">
        <v>4.1010783840334783E-2</v>
      </c>
      <c r="Y823" s="30">
        <v>2.7</v>
      </c>
      <c r="Z823" s="30">
        <v>0</v>
      </c>
      <c r="AA823" s="30">
        <v>2.7</v>
      </c>
      <c r="AB823" s="30">
        <v>3.6</v>
      </c>
      <c r="AC823" s="32">
        <v>0.18601190476190474</v>
      </c>
      <c r="AD823" s="30">
        <v>4.5356827483740743</v>
      </c>
      <c r="AE823" s="12">
        <v>119</v>
      </c>
      <c r="AF823" s="12">
        <v>133</v>
      </c>
      <c r="AG823" s="12">
        <v>124</v>
      </c>
      <c r="AH823" s="33">
        <v>6.5774058577405849</v>
      </c>
      <c r="AI823" s="34">
        <v>535750</v>
      </c>
      <c r="AJ823" s="34">
        <v>525000</v>
      </c>
      <c r="AK823" s="34">
        <v>511510</v>
      </c>
      <c r="AL823" s="35">
        <v>2.0476190476190478E-2</v>
      </c>
      <c r="AM823" s="35">
        <v>4.7389102852339153E-2</v>
      </c>
      <c r="AN823" s="12">
        <v>3.2</v>
      </c>
      <c r="AO823" s="33">
        <v>0.60000000000000009</v>
      </c>
      <c r="AP823" s="12">
        <v>2.6</v>
      </c>
      <c r="AQ823" s="34">
        <v>530</v>
      </c>
      <c r="AR823" s="34">
        <v>470</v>
      </c>
      <c r="AS823" s="31">
        <v>0.1276595744680851</v>
      </c>
      <c r="AT823" s="36">
        <v>2634.2400000000002</v>
      </c>
      <c r="AU823" s="30">
        <v>0.90169999999999995</v>
      </c>
      <c r="AV823" s="30">
        <v>9.8299999999999998E-2</v>
      </c>
      <c r="AW823" s="30">
        <v>0.9677</v>
      </c>
      <c r="AX823" s="30">
        <v>3.15E-2</v>
      </c>
      <c r="AY823" s="30">
        <v>0.29780000000000001</v>
      </c>
      <c r="AZ823" s="30">
        <v>0.57169999999999999</v>
      </c>
      <c r="BA823" s="30">
        <v>0.11219999999999999</v>
      </c>
      <c r="BB823" s="37">
        <v>6</v>
      </c>
      <c r="BC823" s="29">
        <v>41</v>
      </c>
      <c r="BD823" s="38" t="s">
        <v>3174</v>
      </c>
      <c r="BE823" s="39">
        <v>145.31102292130001</v>
      </c>
      <c r="BF823" s="39">
        <v>-38.0532845385775</v>
      </c>
      <c r="BG823" s="40">
        <f t="shared" si="144"/>
        <v>26</v>
      </c>
      <c r="BH823" s="40">
        <f t="shared" si="145"/>
        <v>64</v>
      </c>
      <c r="BI823" s="40">
        <f t="shared" si="146"/>
        <v>43</v>
      </c>
      <c r="BJ823" s="40">
        <f t="shared" si="147"/>
        <v>11</v>
      </c>
      <c r="BK823" s="40">
        <f t="shared" si="148"/>
        <v>100</v>
      </c>
      <c r="BL823" s="40">
        <f t="shared" si="149"/>
        <v>56</v>
      </c>
      <c r="BM823" s="41">
        <f t="shared" si="150"/>
        <v>87</v>
      </c>
      <c r="BN823" s="40">
        <f t="shared" si="151"/>
        <v>100</v>
      </c>
      <c r="BO823" s="41">
        <f t="shared" si="152"/>
        <v>100</v>
      </c>
      <c r="BP823" s="41">
        <f t="shared" si="153"/>
        <v>72</v>
      </c>
      <c r="BQ823" s="41">
        <f t="shared" si="154"/>
        <v>60</v>
      </c>
      <c r="BR823" s="41">
        <f t="shared" si="155"/>
        <v>53</v>
      </c>
    </row>
    <row r="824" spans="2:70" x14ac:dyDescent="0.3">
      <c r="B824" s="12" t="s">
        <v>1346</v>
      </c>
      <c r="C824" s="12">
        <v>212031458</v>
      </c>
      <c r="D824" s="12" t="s">
        <v>747</v>
      </c>
      <c r="E824" s="12" t="s">
        <v>163</v>
      </c>
      <c r="F824" s="12" t="s">
        <v>738</v>
      </c>
      <c r="G824" s="12" t="s">
        <v>92</v>
      </c>
      <c r="H824" s="12" t="s">
        <v>5013</v>
      </c>
      <c r="I824" s="28">
        <v>575000</v>
      </c>
      <c r="J824" s="28">
        <v>659000</v>
      </c>
      <c r="K824" s="28">
        <v>659000</v>
      </c>
      <c r="L824" s="28">
        <v>648389</v>
      </c>
      <c r="M824" s="28">
        <v>665000</v>
      </c>
      <c r="N824" s="28">
        <v>560000</v>
      </c>
      <c r="O824" s="29">
        <v>6</v>
      </c>
      <c r="P824" s="29">
        <v>6</v>
      </c>
      <c r="Q824" s="29">
        <v>27</v>
      </c>
      <c r="R824" s="28">
        <v>500</v>
      </c>
      <c r="S824" s="28">
        <v>450</v>
      </c>
      <c r="T824" s="30">
        <v>3.7</v>
      </c>
      <c r="U824" s="30">
        <v>0.60000000000000009</v>
      </c>
      <c r="V824" s="30">
        <v>3.1</v>
      </c>
      <c r="W824" s="30">
        <v>2.5</v>
      </c>
      <c r="X824" s="31">
        <v>4.5217391304347827E-2</v>
      </c>
      <c r="Y824" s="30">
        <v>1.8</v>
      </c>
      <c r="Z824" s="30">
        <v>-1.9000000000000001</v>
      </c>
      <c r="AA824" s="30">
        <v>3.7</v>
      </c>
      <c r="AB824" s="30">
        <v>6.1</v>
      </c>
      <c r="AC824" s="32">
        <v>0.22199332244086095</v>
      </c>
      <c r="AD824" s="30">
        <v>4.9094677078267326</v>
      </c>
      <c r="AE824" s="12">
        <v>119</v>
      </c>
      <c r="AF824" s="12">
        <v>133</v>
      </c>
      <c r="AG824" s="12">
        <v>124</v>
      </c>
      <c r="AH824" s="33">
        <v>6.5774058577405849</v>
      </c>
      <c r="AI824" s="34">
        <v>535750</v>
      </c>
      <c r="AJ824" s="34">
        <v>525000</v>
      </c>
      <c r="AK824" s="34">
        <v>511510</v>
      </c>
      <c r="AL824" s="35">
        <v>2.0476190476190478E-2</v>
      </c>
      <c r="AM824" s="35">
        <v>4.7389102852339153E-2</v>
      </c>
      <c r="AN824" s="12">
        <v>3.2</v>
      </c>
      <c r="AO824" s="33">
        <v>0.60000000000000009</v>
      </c>
      <c r="AP824" s="12">
        <v>2.6</v>
      </c>
      <c r="AQ824" s="34">
        <v>530</v>
      </c>
      <c r="AR824" s="34">
        <v>470</v>
      </c>
      <c r="AS824" s="31">
        <v>0.1276595744680851</v>
      </c>
      <c r="AT824" s="36">
        <v>2252.3200000000002</v>
      </c>
      <c r="AU824" s="30">
        <v>0.872</v>
      </c>
      <c r="AV824" s="30">
        <v>0.128</v>
      </c>
      <c r="AW824" s="30">
        <v>0.8982</v>
      </c>
      <c r="AX824" s="30">
        <v>0.10050000000000001</v>
      </c>
      <c r="AY824" s="30">
        <v>0.20419999999999999</v>
      </c>
      <c r="AZ824" s="30">
        <v>0.57150000000000001</v>
      </c>
      <c r="BA824" s="30">
        <v>0.2029</v>
      </c>
      <c r="BB824" s="37">
        <v>3</v>
      </c>
      <c r="BC824" s="29">
        <v>39</v>
      </c>
      <c r="BD824" s="38" t="s">
        <v>3683</v>
      </c>
      <c r="BE824" s="39">
        <v>145.29171173396699</v>
      </c>
      <c r="BF824" s="39">
        <v>-38.055514661589598</v>
      </c>
      <c r="BG824" s="40">
        <f t="shared" si="144"/>
        <v>55</v>
      </c>
      <c r="BH824" s="40">
        <f t="shared" si="145"/>
        <v>64</v>
      </c>
      <c r="BI824" s="40">
        <f t="shared" si="146"/>
        <v>43</v>
      </c>
      <c r="BJ824" s="40">
        <f t="shared" si="147"/>
        <v>11</v>
      </c>
      <c r="BK824" s="40">
        <f t="shared" si="148"/>
        <v>100</v>
      </c>
      <c r="BL824" s="40">
        <f t="shared" si="149"/>
        <v>35</v>
      </c>
      <c r="BM824" s="41">
        <f t="shared" si="150"/>
        <v>100</v>
      </c>
      <c r="BN824" s="40">
        <f t="shared" si="151"/>
        <v>100</v>
      </c>
      <c r="BO824" s="41">
        <f t="shared" si="152"/>
        <v>100</v>
      </c>
      <c r="BP824" s="41">
        <f t="shared" si="153"/>
        <v>87</v>
      </c>
      <c r="BQ824" s="41">
        <f t="shared" si="154"/>
        <v>30</v>
      </c>
      <c r="BR824" s="41">
        <f t="shared" si="155"/>
        <v>54</v>
      </c>
    </row>
    <row r="825" spans="2:70" x14ac:dyDescent="0.3">
      <c r="B825" s="12" t="s">
        <v>1833</v>
      </c>
      <c r="C825" s="12">
        <v>212031557</v>
      </c>
      <c r="D825" s="12" t="s">
        <v>747</v>
      </c>
      <c r="E825" s="12" t="s">
        <v>163</v>
      </c>
      <c r="F825" s="12" t="s">
        <v>738</v>
      </c>
      <c r="G825" s="12" t="s">
        <v>92</v>
      </c>
      <c r="H825" s="12" t="s">
        <v>5013</v>
      </c>
      <c r="I825" s="28">
        <v>540000</v>
      </c>
      <c r="J825" s="28">
        <v>545000</v>
      </c>
      <c r="K825" s="28">
        <v>525000</v>
      </c>
      <c r="L825" s="28">
        <v>576000</v>
      </c>
      <c r="M825" s="28">
        <v>580000</v>
      </c>
      <c r="N825" s="28">
        <v>586500</v>
      </c>
      <c r="O825" s="29">
        <v>52</v>
      </c>
      <c r="P825" s="29">
        <v>42</v>
      </c>
      <c r="Q825" s="29">
        <v>35</v>
      </c>
      <c r="R825" s="28">
        <v>525</v>
      </c>
      <c r="S825" s="28">
        <v>450</v>
      </c>
      <c r="T825" s="30">
        <v>2.4</v>
      </c>
      <c r="U825" s="30">
        <v>-0.5</v>
      </c>
      <c r="V825" s="30">
        <v>2.9</v>
      </c>
      <c r="W825" s="30">
        <v>3.2</v>
      </c>
      <c r="X825" s="31">
        <v>5.0555555555555555E-2</v>
      </c>
      <c r="Y825" s="30">
        <v>3.6</v>
      </c>
      <c r="Z825" s="30">
        <v>-0.60000000000000009</v>
      </c>
      <c r="AA825" s="30">
        <v>4.2</v>
      </c>
      <c r="AB825" s="30">
        <v>5.9</v>
      </c>
      <c r="AC825" s="32">
        <v>0.24274987053340236</v>
      </c>
      <c r="AD825" s="30">
        <v>4.8016457907705963</v>
      </c>
      <c r="AE825" s="12">
        <v>119</v>
      </c>
      <c r="AF825" s="12">
        <v>133</v>
      </c>
      <c r="AG825" s="12">
        <v>124</v>
      </c>
      <c r="AH825" s="33">
        <v>6.5774058577405849</v>
      </c>
      <c r="AI825" s="34">
        <v>535750</v>
      </c>
      <c r="AJ825" s="34">
        <v>525000</v>
      </c>
      <c r="AK825" s="34">
        <v>511510</v>
      </c>
      <c r="AL825" s="35">
        <v>2.0476190476190478E-2</v>
      </c>
      <c r="AM825" s="35">
        <v>4.7389102852339153E-2</v>
      </c>
      <c r="AN825" s="12">
        <v>3.2</v>
      </c>
      <c r="AO825" s="33">
        <v>0.60000000000000009</v>
      </c>
      <c r="AP825" s="12">
        <v>2.6</v>
      </c>
      <c r="AQ825" s="34">
        <v>530</v>
      </c>
      <c r="AR825" s="34">
        <v>470</v>
      </c>
      <c r="AS825" s="31">
        <v>0.1276595744680851</v>
      </c>
      <c r="AT825" s="36">
        <v>2162.7200000000003</v>
      </c>
      <c r="AU825" s="30">
        <v>0.84899999999999998</v>
      </c>
      <c r="AV825" s="30">
        <v>0.151</v>
      </c>
      <c r="AW825" s="30">
        <v>0.90459999999999996</v>
      </c>
      <c r="AX825" s="30">
        <v>8.9399999999999993E-2</v>
      </c>
      <c r="AY825" s="30">
        <v>0.13489999999999999</v>
      </c>
      <c r="AZ825" s="30">
        <v>0.55679999999999996</v>
      </c>
      <c r="BA825" s="30">
        <v>0.25359999999999999</v>
      </c>
      <c r="BB825" s="37">
        <v>5</v>
      </c>
      <c r="BC825" s="29">
        <v>44</v>
      </c>
      <c r="BD825" s="38" t="s">
        <v>4143</v>
      </c>
      <c r="BE825" s="39">
        <v>145.31071730156199</v>
      </c>
      <c r="BF825" s="39">
        <v>-38.105004388221197</v>
      </c>
      <c r="BG825" s="40">
        <f t="shared" si="144"/>
        <v>77</v>
      </c>
      <c r="BH825" s="40">
        <f t="shared" si="145"/>
        <v>64</v>
      </c>
      <c r="BI825" s="40">
        <f t="shared" si="146"/>
        <v>43</v>
      </c>
      <c r="BJ825" s="40">
        <f t="shared" si="147"/>
        <v>11</v>
      </c>
      <c r="BK825" s="40">
        <f t="shared" si="148"/>
        <v>100</v>
      </c>
      <c r="BL825" s="40">
        <f t="shared" si="149"/>
        <v>20</v>
      </c>
      <c r="BM825" s="41">
        <f t="shared" si="150"/>
        <v>100</v>
      </c>
      <c r="BN825" s="40">
        <f t="shared" si="151"/>
        <v>100</v>
      </c>
      <c r="BO825" s="41">
        <f t="shared" si="152"/>
        <v>100</v>
      </c>
      <c r="BP825" s="41">
        <f t="shared" si="153"/>
        <v>57</v>
      </c>
      <c r="BQ825" s="41">
        <f t="shared" si="154"/>
        <v>50</v>
      </c>
      <c r="BR825" s="41">
        <f t="shared" si="155"/>
        <v>54</v>
      </c>
    </row>
    <row r="826" spans="2:70" x14ac:dyDescent="0.3">
      <c r="B826" s="12" t="s">
        <v>1593</v>
      </c>
      <c r="C826" s="12">
        <v>212031558</v>
      </c>
      <c r="D826" s="12" t="s">
        <v>747</v>
      </c>
      <c r="E826" s="12" t="s">
        <v>163</v>
      </c>
      <c r="F826" s="12" t="s">
        <v>738</v>
      </c>
      <c r="G826" s="12" t="s">
        <v>92</v>
      </c>
      <c r="H826" s="12" t="s">
        <v>5013</v>
      </c>
      <c r="I826" s="28">
        <v>520000</v>
      </c>
      <c r="J826" s="28">
        <v>500000</v>
      </c>
      <c r="K826" s="28">
        <v>530400</v>
      </c>
      <c r="L826" s="28">
        <v>540000</v>
      </c>
      <c r="M826" s="28">
        <v>550000</v>
      </c>
      <c r="N826" s="28">
        <v>550000</v>
      </c>
      <c r="O826" s="29">
        <v>34</v>
      </c>
      <c r="P826" s="29">
        <v>34</v>
      </c>
      <c r="Q826" s="29">
        <v>31</v>
      </c>
      <c r="R826" s="28">
        <v>520</v>
      </c>
      <c r="S826" s="28">
        <v>460</v>
      </c>
      <c r="T826" s="30">
        <v>1.3</v>
      </c>
      <c r="U826" s="30">
        <v>0</v>
      </c>
      <c r="V826" s="30">
        <v>1.3</v>
      </c>
      <c r="W826" s="30">
        <v>2.2999999999999998</v>
      </c>
      <c r="X826" s="31">
        <v>5.1999999999999998E-2</v>
      </c>
      <c r="Y826" s="30">
        <v>9.6</v>
      </c>
      <c r="Z826" s="30">
        <v>-2.9000000000000004</v>
      </c>
      <c r="AA826" s="30">
        <v>12.5</v>
      </c>
      <c r="AB826" s="30">
        <v>14.8</v>
      </c>
      <c r="AC826" s="32">
        <v>0.23712242813366408</v>
      </c>
      <c r="AD826" s="30">
        <v>4.5600466948781557</v>
      </c>
      <c r="AE826" s="12">
        <v>119</v>
      </c>
      <c r="AF826" s="12">
        <v>133</v>
      </c>
      <c r="AG826" s="12">
        <v>124</v>
      </c>
      <c r="AH826" s="33">
        <v>6.5774058577405849</v>
      </c>
      <c r="AI826" s="34">
        <v>535750</v>
      </c>
      <c r="AJ826" s="34">
        <v>525000</v>
      </c>
      <c r="AK826" s="34">
        <v>511510</v>
      </c>
      <c r="AL826" s="35">
        <v>2.0476190476190478E-2</v>
      </c>
      <c r="AM826" s="35">
        <v>4.7389102852339153E-2</v>
      </c>
      <c r="AN826" s="12">
        <v>3.2</v>
      </c>
      <c r="AO826" s="33">
        <v>0.60000000000000009</v>
      </c>
      <c r="AP826" s="12">
        <v>2.6</v>
      </c>
      <c r="AQ826" s="34">
        <v>530</v>
      </c>
      <c r="AR826" s="34">
        <v>470</v>
      </c>
      <c r="AS826" s="31">
        <v>0.1276595744680851</v>
      </c>
      <c r="AT826" s="36">
        <v>2192.96</v>
      </c>
      <c r="AU826" s="30">
        <v>0.82230000000000003</v>
      </c>
      <c r="AV826" s="30">
        <v>0.1777</v>
      </c>
      <c r="AW826" s="30">
        <v>0.91459999999999997</v>
      </c>
      <c r="AX826" s="30">
        <v>8.09E-2</v>
      </c>
      <c r="AY826" s="30">
        <v>0.1246</v>
      </c>
      <c r="AZ826" s="30">
        <v>0.56830000000000003</v>
      </c>
      <c r="BA826" s="30">
        <v>0.25779999999999997</v>
      </c>
      <c r="BB826" s="37">
        <v>6</v>
      </c>
      <c r="BC826" s="29">
        <v>44</v>
      </c>
      <c r="BD826" s="38" t="s">
        <v>3916</v>
      </c>
      <c r="BE826" s="39">
        <v>145.29694457173201</v>
      </c>
      <c r="BF826" s="39">
        <v>-38.113816596811503</v>
      </c>
      <c r="BG826" s="40">
        <f t="shared" si="144"/>
        <v>95</v>
      </c>
      <c r="BH826" s="40">
        <f t="shared" si="145"/>
        <v>64</v>
      </c>
      <c r="BI826" s="40">
        <f t="shared" si="146"/>
        <v>43</v>
      </c>
      <c r="BJ826" s="40">
        <f t="shared" si="147"/>
        <v>11</v>
      </c>
      <c r="BK826" s="40">
        <f t="shared" si="148"/>
        <v>100</v>
      </c>
      <c r="BL826" s="40">
        <f t="shared" si="149"/>
        <v>17</v>
      </c>
      <c r="BM826" s="41">
        <f t="shared" si="150"/>
        <v>100</v>
      </c>
      <c r="BN826" s="40">
        <f t="shared" si="151"/>
        <v>100</v>
      </c>
      <c r="BO826" s="41">
        <f t="shared" si="152"/>
        <v>100</v>
      </c>
      <c r="BP826" s="41">
        <f t="shared" si="153"/>
        <v>1</v>
      </c>
      <c r="BQ826" s="41">
        <f t="shared" si="154"/>
        <v>60</v>
      </c>
      <c r="BR826" s="41">
        <f t="shared" si="155"/>
        <v>52</v>
      </c>
    </row>
    <row r="827" spans="2:70" x14ac:dyDescent="0.3">
      <c r="B827" s="12" t="s">
        <v>1711</v>
      </c>
      <c r="C827" s="12">
        <v>212031559</v>
      </c>
      <c r="D827" s="12" t="s">
        <v>747</v>
      </c>
      <c r="E827" s="12" t="s">
        <v>163</v>
      </c>
      <c r="F827" s="12" t="s">
        <v>738</v>
      </c>
      <c r="G827" s="12" t="s">
        <v>92</v>
      </c>
      <c r="H827" s="12" t="s">
        <v>5013</v>
      </c>
      <c r="I827" s="28">
        <v>495000</v>
      </c>
      <c r="J827" s="28">
        <v>495000</v>
      </c>
      <c r="K827" s="28">
        <v>495000</v>
      </c>
      <c r="L827" s="28">
        <v>490000</v>
      </c>
      <c r="M827" s="28">
        <v>500000</v>
      </c>
      <c r="N827" s="28">
        <v>540000</v>
      </c>
      <c r="O827" s="29">
        <v>27</v>
      </c>
      <c r="P827" s="29">
        <v>30</v>
      </c>
      <c r="Q827" s="29">
        <v>62</v>
      </c>
      <c r="R827" s="28">
        <v>500</v>
      </c>
      <c r="S827" s="28">
        <v>420</v>
      </c>
      <c r="T827" s="30">
        <v>12</v>
      </c>
      <c r="U827" s="30">
        <v>0.80000000000000071</v>
      </c>
      <c r="V827" s="30">
        <v>11.2</v>
      </c>
      <c r="W827" s="30">
        <v>4</v>
      </c>
      <c r="X827" s="31">
        <v>5.2525252525252523E-2</v>
      </c>
      <c r="Y827" s="30">
        <v>12</v>
      </c>
      <c r="Z827" s="30">
        <v>-2.4000000000000004</v>
      </c>
      <c r="AA827" s="30">
        <v>14.4</v>
      </c>
      <c r="AB827" s="30">
        <v>21.6</v>
      </c>
      <c r="AC827" s="32">
        <v>0.20440868655154365</v>
      </c>
      <c r="AD827" s="30">
        <v>3.8916269170390043</v>
      </c>
      <c r="AE827" s="12">
        <v>119</v>
      </c>
      <c r="AF827" s="12">
        <v>133</v>
      </c>
      <c r="AG827" s="12">
        <v>124</v>
      </c>
      <c r="AH827" s="33">
        <v>6.5774058577405849</v>
      </c>
      <c r="AI827" s="34">
        <v>535750</v>
      </c>
      <c r="AJ827" s="34">
        <v>525000</v>
      </c>
      <c r="AK827" s="34">
        <v>511510</v>
      </c>
      <c r="AL827" s="35">
        <v>2.0476190476190478E-2</v>
      </c>
      <c r="AM827" s="35">
        <v>4.7389102852339153E-2</v>
      </c>
      <c r="AN827" s="12">
        <v>3.2</v>
      </c>
      <c r="AO827" s="33">
        <v>0.60000000000000009</v>
      </c>
      <c r="AP827" s="12">
        <v>2.6</v>
      </c>
      <c r="AQ827" s="34">
        <v>530</v>
      </c>
      <c r="AR827" s="34">
        <v>470</v>
      </c>
      <c r="AS827" s="31">
        <v>0.1276595744680851</v>
      </c>
      <c r="AT827" s="36">
        <v>2446.0800000000004</v>
      </c>
      <c r="AU827" s="30">
        <v>0.89539999999999997</v>
      </c>
      <c r="AV827" s="30">
        <v>0.1046</v>
      </c>
      <c r="AW827" s="30">
        <v>0.94550000000000001</v>
      </c>
      <c r="AX827" s="30">
        <v>4.7500000000000001E-2</v>
      </c>
      <c r="AY827" s="30">
        <v>9.5799999999999996E-2</v>
      </c>
      <c r="AZ827" s="30">
        <v>0.60899999999999999</v>
      </c>
      <c r="BA827" s="30">
        <v>0.27679999999999999</v>
      </c>
      <c r="BB827" s="37">
        <v>5.5</v>
      </c>
      <c r="BC827" s="29">
        <v>43</v>
      </c>
      <c r="BD827" s="38" t="s">
        <v>4027</v>
      </c>
      <c r="BE827" s="39">
        <v>145.315404285776</v>
      </c>
      <c r="BF827" s="39">
        <v>-38.079499978388903</v>
      </c>
      <c r="BG827" s="40">
        <f t="shared" si="144"/>
        <v>1</v>
      </c>
      <c r="BH827" s="40">
        <f t="shared" si="145"/>
        <v>64</v>
      </c>
      <c r="BI827" s="40">
        <f t="shared" si="146"/>
        <v>43</v>
      </c>
      <c r="BJ827" s="40">
        <f t="shared" si="147"/>
        <v>11</v>
      </c>
      <c r="BK827" s="40">
        <f t="shared" si="148"/>
        <v>100</v>
      </c>
      <c r="BL827" s="40">
        <f t="shared" si="149"/>
        <v>11</v>
      </c>
      <c r="BM827" s="41">
        <f t="shared" si="150"/>
        <v>100</v>
      </c>
      <c r="BN827" s="40">
        <f t="shared" si="151"/>
        <v>100</v>
      </c>
      <c r="BO827" s="41">
        <f t="shared" si="152"/>
        <v>100</v>
      </c>
      <c r="BP827" s="41">
        <f t="shared" si="153"/>
        <v>1</v>
      </c>
      <c r="BQ827" s="41">
        <f t="shared" si="154"/>
        <v>55</v>
      </c>
      <c r="BR827" s="41">
        <f t="shared" si="155"/>
        <v>42</v>
      </c>
    </row>
    <row r="828" spans="2:70" x14ac:dyDescent="0.3">
      <c r="B828" s="12" t="s">
        <v>1712</v>
      </c>
      <c r="C828" s="12">
        <v>212031560</v>
      </c>
      <c r="D828" s="12" t="s">
        <v>747</v>
      </c>
      <c r="E828" s="12" t="s">
        <v>163</v>
      </c>
      <c r="F828" s="12" t="s">
        <v>738</v>
      </c>
      <c r="G828" s="12" t="s">
        <v>92</v>
      </c>
      <c r="H828" s="12" t="s">
        <v>5013</v>
      </c>
      <c r="I828" s="28">
        <v>510000</v>
      </c>
      <c r="J828" s="28">
        <v>510000</v>
      </c>
      <c r="K828" s="28">
        <v>500000</v>
      </c>
      <c r="L828" s="28">
        <v>528000</v>
      </c>
      <c r="M828" s="28">
        <v>528000</v>
      </c>
      <c r="N828" s="28">
        <v>520000</v>
      </c>
      <c r="O828" s="29">
        <v>42</v>
      </c>
      <c r="P828" s="29">
        <v>22</v>
      </c>
      <c r="Q828" s="29">
        <v>25</v>
      </c>
      <c r="R828" s="28">
        <v>520</v>
      </c>
      <c r="S828" s="28">
        <v>450</v>
      </c>
      <c r="T828" s="30">
        <v>3.4</v>
      </c>
      <c r="U828" s="30">
        <v>0</v>
      </c>
      <c r="V828" s="30">
        <v>3.4</v>
      </c>
      <c r="W828" s="30">
        <v>3.2</v>
      </c>
      <c r="X828" s="31">
        <v>5.3019607843137258E-2</v>
      </c>
      <c r="Y828" s="30">
        <v>7.2</v>
      </c>
      <c r="Z828" s="30">
        <v>1.1000000000000005</v>
      </c>
      <c r="AA828" s="30">
        <v>6.1</v>
      </c>
      <c r="AB828" s="30">
        <v>6.6</v>
      </c>
      <c r="AC828" s="32">
        <v>0.27537705473648533</v>
      </c>
      <c r="AD828" s="30">
        <v>5.1938719643345967</v>
      </c>
      <c r="AE828" s="12">
        <v>119</v>
      </c>
      <c r="AF828" s="12">
        <v>133</v>
      </c>
      <c r="AG828" s="12">
        <v>124</v>
      </c>
      <c r="AH828" s="33">
        <v>6.5774058577405849</v>
      </c>
      <c r="AI828" s="34">
        <v>535750</v>
      </c>
      <c r="AJ828" s="34">
        <v>525000</v>
      </c>
      <c r="AK828" s="34">
        <v>511510</v>
      </c>
      <c r="AL828" s="35">
        <v>2.0476190476190478E-2</v>
      </c>
      <c r="AM828" s="35">
        <v>4.7389102852339153E-2</v>
      </c>
      <c r="AN828" s="12">
        <v>3.2</v>
      </c>
      <c r="AO828" s="33">
        <v>0.60000000000000009</v>
      </c>
      <c r="AP828" s="12">
        <v>2.6</v>
      </c>
      <c r="AQ828" s="34">
        <v>530</v>
      </c>
      <c r="AR828" s="34">
        <v>470</v>
      </c>
      <c r="AS828" s="31">
        <v>0.1276595744680851</v>
      </c>
      <c r="AT828" s="36">
        <v>1888.3200000000002</v>
      </c>
      <c r="AU828" s="30">
        <v>0.79510000000000003</v>
      </c>
      <c r="AV828" s="30">
        <v>0.2049</v>
      </c>
      <c r="AW828" s="30">
        <v>0.95430000000000004</v>
      </c>
      <c r="AX828" s="30">
        <v>4.4600000000000001E-2</v>
      </c>
      <c r="AY828" s="30">
        <v>0.2175</v>
      </c>
      <c r="AZ828" s="30">
        <v>0.51839999999999997</v>
      </c>
      <c r="BA828" s="30">
        <v>0.24079999999999999</v>
      </c>
      <c r="BB828" s="37">
        <v>2</v>
      </c>
      <c r="BC828" s="29">
        <v>40</v>
      </c>
      <c r="BD828" s="38" t="s">
        <v>4028</v>
      </c>
      <c r="BE828" s="39">
        <v>145.28019932804301</v>
      </c>
      <c r="BF828" s="39">
        <v>-38.074715825903397</v>
      </c>
      <c r="BG828" s="40">
        <f t="shared" si="144"/>
        <v>60</v>
      </c>
      <c r="BH828" s="40">
        <f t="shared" si="145"/>
        <v>64</v>
      </c>
      <c r="BI828" s="40">
        <f t="shared" si="146"/>
        <v>43</v>
      </c>
      <c r="BJ828" s="40">
        <f t="shared" si="147"/>
        <v>11</v>
      </c>
      <c r="BK828" s="40">
        <f t="shared" si="148"/>
        <v>100</v>
      </c>
      <c r="BL828" s="40">
        <f t="shared" si="149"/>
        <v>38</v>
      </c>
      <c r="BM828" s="41">
        <f t="shared" si="150"/>
        <v>100</v>
      </c>
      <c r="BN828" s="40">
        <f t="shared" si="151"/>
        <v>98</v>
      </c>
      <c r="BO828" s="41">
        <f t="shared" si="152"/>
        <v>83</v>
      </c>
      <c r="BP828" s="41">
        <f t="shared" si="153"/>
        <v>1</v>
      </c>
      <c r="BQ828" s="41">
        <f t="shared" si="154"/>
        <v>20</v>
      </c>
      <c r="BR828" s="41">
        <f t="shared" si="155"/>
        <v>46</v>
      </c>
    </row>
    <row r="829" spans="2:70" x14ac:dyDescent="0.3">
      <c r="B829" s="12" t="s">
        <v>1594</v>
      </c>
      <c r="C829" s="12">
        <v>212031561</v>
      </c>
      <c r="D829" s="12" t="s">
        <v>747</v>
      </c>
      <c r="E829" s="12" t="s">
        <v>163</v>
      </c>
      <c r="F829" s="12" t="s">
        <v>738</v>
      </c>
      <c r="G829" s="12" t="s">
        <v>92</v>
      </c>
      <c r="H829" s="12" t="s">
        <v>5013</v>
      </c>
      <c r="I829" s="28">
        <v>582000</v>
      </c>
      <c r="J829" s="28">
        <v>580000</v>
      </c>
      <c r="K829" s="28">
        <v>532120</v>
      </c>
      <c r="L829" s="28">
        <v>575000</v>
      </c>
      <c r="M829" s="28">
        <v>590000</v>
      </c>
      <c r="N829" s="28">
        <v>540000</v>
      </c>
      <c r="O829" s="29">
        <v>25</v>
      </c>
      <c r="P829" s="29">
        <v>37</v>
      </c>
      <c r="Q829" s="29">
        <v>41</v>
      </c>
      <c r="R829" s="28">
        <v>500</v>
      </c>
      <c r="S829" s="28">
        <v>450</v>
      </c>
      <c r="T829" s="30">
        <v>3.5</v>
      </c>
      <c r="U829" s="30">
        <v>-0.20000000000000018</v>
      </c>
      <c r="V829" s="30">
        <v>3.7</v>
      </c>
      <c r="W829" s="30">
        <v>2.6</v>
      </c>
      <c r="X829" s="31">
        <v>4.4673539518900345E-2</v>
      </c>
      <c r="Y829" s="30">
        <v>7.2</v>
      </c>
      <c r="Z829" s="30">
        <v>0.70000000000000018</v>
      </c>
      <c r="AA829" s="30">
        <v>6.5</v>
      </c>
      <c r="AB829" s="30">
        <v>4.5999999999999996</v>
      </c>
      <c r="AC829" s="32">
        <v>0.27506381480503472</v>
      </c>
      <c r="AD829" s="30">
        <v>6.157197700635777</v>
      </c>
      <c r="AE829" s="12">
        <v>119</v>
      </c>
      <c r="AF829" s="12">
        <v>133</v>
      </c>
      <c r="AG829" s="12">
        <v>124</v>
      </c>
      <c r="AH829" s="33">
        <v>6.5774058577405849</v>
      </c>
      <c r="AI829" s="34">
        <v>535750</v>
      </c>
      <c r="AJ829" s="34">
        <v>525000</v>
      </c>
      <c r="AK829" s="34">
        <v>511510</v>
      </c>
      <c r="AL829" s="35">
        <v>2.0476190476190478E-2</v>
      </c>
      <c r="AM829" s="35">
        <v>4.7389102852339153E-2</v>
      </c>
      <c r="AN829" s="12">
        <v>3.2</v>
      </c>
      <c r="AO829" s="33">
        <v>0.60000000000000009</v>
      </c>
      <c r="AP829" s="12">
        <v>2.6</v>
      </c>
      <c r="AQ829" s="34">
        <v>530</v>
      </c>
      <c r="AR829" s="34">
        <v>470</v>
      </c>
      <c r="AS829" s="31">
        <v>0.1276595744680851</v>
      </c>
      <c r="AT829" s="36">
        <v>1817.7600000000002</v>
      </c>
      <c r="AU829" s="30">
        <v>0.82130000000000003</v>
      </c>
      <c r="AV829" s="30">
        <v>0.1787</v>
      </c>
      <c r="AW829" s="30">
        <v>0.93130000000000002</v>
      </c>
      <c r="AX829" s="30">
        <v>6.0699999999999997E-2</v>
      </c>
      <c r="AY829" s="30">
        <v>0.22770000000000001</v>
      </c>
      <c r="AZ829" s="30">
        <v>0.46360000000000001</v>
      </c>
      <c r="BA829" s="30">
        <v>0.27429999999999999</v>
      </c>
      <c r="BB829" s="37">
        <v>2</v>
      </c>
      <c r="BC829" s="29">
        <v>37</v>
      </c>
      <c r="BD829" s="38" t="s">
        <v>3917</v>
      </c>
      <c r="BE829" s="39">
        <v>145.27695180864399</v>
      </c>
      <c r="BF829" s="39">
        <v>-38.034756305432502</v>
      </c>
      <c r="BG829" s="40">
        <f t="shared" si="144"/>
        <v>59</v>
      </c>
      <c r="BH829" s="40">
        <f t="shared" si="145"/>
        <v>64</v>
      </c>
      <c r="BI829" s="40">
        <f t="shared" si="146"/>
        <v>43</v>
      </c>
      <c r="BJ829" s="40">
        <f t="shared" si="147"/>
        <v>11</v>
      </c>
      <c r="BK829" s="40">
        <f t="shared" si="148"/>
        <v>100</v>
      </c>
      <c r="BL829" s="40">
        <f t="shared" si="149"/>
        <v>40</v>
      </c>
      <c r="BM829" s="41">
        <f t="shared" si="150"/>
        <v>99</v>
      </c>
      <c r="BN829" s="40">
        <f t="shared" si="151"/>
        <v>89</v>
      </c>
      <c r="BO829" s="41">
        <f t="shared" si="152"/>
        <v>83</v>
      </c>
      <c r="BP829" s="41">
        <f t="shared" si="153"/>
        <v>1</v>
      </c>
      <c r="BQ829" s="41">
        <f t="shared" si="154"/>
        <v>20</v>
      </c>
      <c r="BR829" s="41">
        <f t="shared" si="155"/>
        <v>45</v>
      </c>
    </row>
    <row r="830" spans="2:70" x14ac:dyDescent="0.3">
      <c r="B830" s="12" t="s">
        <v>1949</v>
      </c>
      <c r="C830" s="12">
        <v>212031562</v>
      </c>
      <c r="D830" s="12" t="s">
        <v>747</v>
      </c>
      <c r="E830" s="12" t="s">
        <v>163</v>
      </c>
      <c r="F830" s="12" t="s">
        <v>738</v>
      </c>
      <c r="G830" s="12" t="s">
        <v>92</v>
      </c>
      <c r="H830" s="12" t="s">
        <v>5013</v>
      </c>
      <c r="I830" s="28">
        <v>530000</v>
      </c>
      <c r="J830" s="28">
        <v>530000</v>
      </c>
      <c r="K830" s="28">
        <v>500000</v>
      </c>
      <c r="L830" s="28">
        <v>525000</v>
      </c>
      <c r="M830" s="28">
        <v>523000</v>
      </c>
      <c r="N830" s="28">
        <v>512500</v>
      </c>
      <c r="O830" s="29">
        <v>43</v>
      </c>
      <c r="P830" s="29">
        <v>40</v>
      </c>
      <c r="Q830" s="29">
        <v>37</v>
      </c>
      <c r="R830" s="28">
        <v>500</v>
      </c>
      <c r="S830" s="28">
        <v>450</v>
      </c>
      <c r="T830" s="30">
        <v>5.3</v>
      </c>
      <c r="U830" s="30">
        <v>0.20000000000000018</v>
      </c>
      <c r="V830" s="30">
        <v>5.0999999999999996</v>
      </c>
      <c r="W830" s="30">
        <v>3.5</v>
      </c>
      <c r="X830" s="31">
        <v>4.9056603773584909E-2</v>
      </c>
      <c r="Y830" s="30">
        <v>5.7</v>
      </c>
      <c r="Z830" s="30">
        <v>-0.5</v>
      </c>
      <c r="AA830" s="30">
        <v>6.2</v>
      </c>
      <c r="AB830" s="30">
        <v>6.3</v>
      </c>
      <c r="AC830" s="32">
        <v>0.30535470001954268</v>
      </c>
      <c r="AD830" s="30">
        <v>6.2245381157829858</v>
      </c>
      <c r="AE830" s="12">
        <v>119</v>
      </c>
      <c r="AF830" s="12">
        <v>133</v>
      </c>
      <c r="AG830" s="12">
        <v>124</v>
      </c>
      <c r="AH830" s="33">
        <v>6.5774058577405849</v>
      </c>
      <c r="AI830" s="34">
        <v>535750</v>
      </c>
      <c r="AJ830" s="34">
        <v>525000</v>
      </c>
      <c r="AK830" s="34">
        <v>511510</v>
      </c>
      <c r="AL830" s="35">
        <v>2.0476190476190478E-2</v>
      </c>
      <c r="AM830" s="35">
        <v>4.7389102852339153E-2</v>
      </c>
      <c r="AN830" s="12">
        <v>3.2</v>
      </c>
      <c r="AO830" s="33">
        <v>0.60000000000000009</v>
      </c>
      <c r="AP830" s="12">
        <v>2.6</v>
      </c>
      <c r="AQ830" s="34">
        <v>530</v>
      </c>
      <c r="AR830" s="34">
        <v>470</v>
      </c>
      <c r="AS830" s="31">
        <v>0.1276595744680851</v>
      </c>
      <c r="AT830" s="36">
        <v>1637.44</v>
      </c>
      <c r="AU830" s="30">
        <v>0.7772</v>
      </c>
      <c r="AV830" s="30">
        <v>0.2228</v>
      </c>
      <c r="AW830" s="30">
        <v>0.92549999999999999</v>
      </c>
      <c r="AX830" s="30">
        <v>6.5100000000000005E-2</v>
      </c>
      <c r="AY830" s="30">
        <v>0.23799999999999999</v>
      </c>
      <c r="AZ830" s="30">
        <v>0.43020000000000003</v>
      </c>
      <c r="BA830" s="30">
        <v>0.29880000000000001</v>
      </c>
      <c r="BB830" s="37">
        <v>2</v>
      </c>
      <c r="BC830" s="29">
        <v>35</v>
      </c>
      <c r="BD830" s="38" t="s">
        <v>4256</v>
      </c>
      <c r="BE830" s="39">
        <v>145.257403128645</v>
      </c>
      <c r="BF830" s="39">
        <v>-38.032244393325897</v>
      </c>
      <c r="BG830" s="40">
        <f t="shared" si="144"/>
        <v>29</v>
      </c>
      <c r="BH830" s="40">
        <f t="shared" si="145"/>
        <v>64</v>
      </c>
      <c r="BI830" s="40">
        <f t="shared" si="146"/>
        <v>43</v>
      </c>
      <c r="BJ830" s="40">
        <f t="shared" si="147"/>
        <v>11</v>
      </c>
      <c r="BK830" s="40">
        <f t="shared" si="148"/>
        <v>100</v>
      </c>
      <c r="BL830" s="40">
        <f t="shared" si="149"/>
        <v>42</v>
      </c>
      <c r="BM830" s="41">
        <f t="shared" si="150"/>
        <v>100</v>
      </c>
      <c r="BN830" s="40">
        <f t="shared" si="151"/>
        <v>88</v>
      </c>
      <c r="BO830" s="41">
        <f t="shared" si="152"/>
        <v>63</v>
      </c>
      <c r="BP830" s="41">
        <f t="shared" si="153"/>
        <v>22</v>
      </c>
      <c r="BQ830" s="41">
        <f t="shared" si="154"/>
        <v>20</v>
      </c>
      <c r="BR830" s="41">
        <f t="shared" si="155"/>
        <v>43</v>
      </c>
    </row>
    <row r="831" spans="2:70" x14ac:dyDescent="0.3">
      <c r="B831" s="12" t="s">
        <v>317</v>
      </c>
      <c r="C831" s="12">
        <v>212041309</v>
      </c>
      <c r="D831" s="12" t="s">
        <v>162</v>
      </c>
      <c r="E831" s="12" t="s">
        <v>163</v>
      </c>
      <c r="F831" s="12" t="s">
        <v>738</v>
      </c>
      <c r="G831" s="12" t="s">
        <v>92</v>
      </c>
      <c r="H831" s="12" t="s">
        <v>5013</v>
      </c>
      <c r="I831" s="28">
        <v>700000</v>
      </c>
      <c r="J831" s="28">
        <v>799200</v>
      </c>
      <c r="K831" s="28">
        <v>808500</v>
      </c>
      <c r="L831" s="28">
        <v>743000</v>
      </c>
      <c r="M831" s="28">
        <v>770000</v>
      </c>
      <c r="N831" s="28">
        <v>775000</v>
      </c>
      <c r="O831" s="29">
        <v>27</v>
      </c>
      <c r="P831" s="29">
        <v>26</v>
      </c>
      <c r="Q831" s="29">
        <v>25</v>
      </c>
      <c r="R831" s="28">
        <v>615</v>
      </c>
      <c r="S831" s="28">
        <v>540</v>
      </c>
      <c r="T831" s="30">
        <v>2.1</v>
      </c>
      <c r="U831" s="30">
        <v>0.10000000000000009</v>
      </c>
      <c r="V831" s="30">
        <v>2</v>
      </c>
      <c r="W831" s="30">
        <v>2.5</v>
      </c>
      <c r="X831" s="31">
        <v>4.5685714285714288E-2</v>
      </c>
      <c r="Y831" s="30">
        <v>5</v>
      </c>
      <c r="Z831" s="30">
        <v>0.59999999999999964</v>
      </c>
      <c r="AA831" s="30">
        <v>4.4000000000000004</v>
      </c>
      <c r="AB831" s="30">
        <v>4.9000000000000004</v>
      </c>
      <c r="AC831" s="32">
        <v>0.33098682510979072</v>
      </c>
      <c r="AD831" s="30">
        <v>7.2448648398015481</v>
      </c>
      <c r="AE831" s="12">
        <v>359</v>
      </c>
      <c r="AF831" s="12">
        <v>353</v>
      </c>
      <c r="AG831" s="12">
        <v>438</v>
      </c>
      <c r="AH831" s="33">
        <v>4.5988023952095807</v>
      </c>
      <c r="AI831" s="34">
        <v>532000</v>
      </c>
      <c r="AJ831" s="34">
        <v>526000</v>
      </c>
      <c r="AK831" s="34">
        <v>510000</v>
      </c>
      <c r="AL831" s="35">
        <v>1.1406844106463879E-2</v>
      </c>
      <c r="AM831" s="35">
        <v>4.3137254901960784E-2</v>
      </c>
      <c r="AN831" s="12">
        <v>2.8</v>
      </c>
      <c r="AO831" s="33">
        <v>0.29999999999999982</v>
      </c>
      <c r="AP831" s="12">
        <v>2.5</v>
      </c>
      <c r="AQ831" s="34">
        <v>500</v>
      </c>
      <c r="AR831" s="34">
        <v>460</v>
      </c>
      <c r="AS831" s="31">
        <v>8.6956521739130432E-2</v>
      </c>
      <c r="AT831" s="36">
        <v>1858.0800000000002</v>
      </c>
      <c r="AU831" s="30">
        <v>0.77539999999999998</v>
      </c>
      <c r="AV831" s="30">
        <v>0.22459999999999999</v>
      </c>
      <c r="AW831" s="30">
        <v>0.90139999999999998</v>
      </c>
      <c r="AX831" s="30">
        <v>9.0700000000000003E-2</v>
      </c>
      <c r="AY831" s="30">
        <v>0.44769999999999999</v>
      </c>
      <c r="AZ831" s="30">
        <v>0.31480000000000002</v>
      </c>
      <c r="BA831" s="30">
        <v>0.20480000000000001</v>
      </c>
      <c r="BB831" s="37">
        <v>6</v>
      </c>
      <c r="BC831" s="29">
        <v>18</v>
      </c>
      <c r="BD831" s="38" t="s">
        <v>2848</v>
      </c>
      <c r="BE831" s="39">
        <v>145.09879347015001</v>
      </c>
      <c r="BF831" s="39">
        <v>-37.940714447393702</v>
      </c>
      <c r="BG831" s="40">
        <f t="shared" si="144"/>
        <v>82</v>
      </c>
      <c r="BH831" s="40">
        <f t="shared" si="145"/>
        <v>70</v>
      </c>
      <c r="BI831" s="40">
        <f t="shared" si="146"/>
        <v>68</v>
      </c>
      <c r="BJ831" s="40">
        <f t="shared" si="147"/>
        <v>7</v>
      </c>
      <c r="BK831" s="40">
        <f t="shared" si="148"/>
        <v>100</v>
      </c>
      <c r="BL831" s="40">
        <f t="shared" si="149"/>
        <v>88</v>
      </c>
      <c r="BM831" s="41">
        <f t="shared" si="150"/>
        <v>100</v>
      </c>
      <c r="BN831" s="40">
        <f t="shared" si="151"/>
        <v>78</v>
      </c>
      <c r="BO831" s="41">
        <f t="shared" si="152"/>
        <v>47</v>
      </c>
      <c r="BP831" s="41">
        <f t="shared" si="153"/>
        <v>34</v>
      </c>
      <c r="BQ831" s="41">
        <f t="shared" si="154"/>
        <v>60</v>
      </c>
      <c r="BR831" s="41">
        <f t="shared" si="155"/>
        <v>55</v>
      </c>
    </row>
    <row r="832" spans="2:70" x14ac:dyDescent="0.3">
      <c r="B832" s="12" t="s">
        <v>531</v>
      </c>
      <c r="C832" s="12">
        <v>212041310</v>
      </c>
      <c r="D832" s="12" t="s">
        <v>162</v>
      </c>
      <c r="E832" s="12" t="s">
        <v>163</v>
      </c>
      <c r="F832" s="12" t="s">
        <v>738</v>
      </c>
      <c r="G832" s="12" t="s">
        <v>92</v>
      </c>
      <c r="H832" s="12" t="s">
        <v>5013</v>
      </c>
      <c r="I832" s="28">
        <v>680000</v>
      </c>
      <c r="J832" s="28">
        <v>700000</v>
      </c>
      <c r="K832" s="28">
        <v>598900</v>
      </c>
      <c r="L832" s="28">
        <v>571500</v>
      </c>
      <c r="M832" s="28">
        <v>640000</v>
      </c>
      <c r="N832" s="28">
        <v>655000</v>
      </c>
      <c r="O832" s="29">
        <v>29</v>
      </c>
      <c r="P832" s="29">
        <v>29</v>
      </c>
      <c r="Q832" s="29">
        <v>31</v>
      </c>
      <c r="R832" s="28">
        <v>570</v>
      </c>
      <c r="S832" s="28">
        <v>530</v>
      </c>
      <c r="T832" s="30">
        <v>2.6</v>
      </c>
      <c r="U832" s="30">
        <v>-0.10000000000000009</v>
      </c>
      <c r="V832" s="30">
        <v>2.7</v>
      </c>
      <c r="W832" s="30">
        <v>2.2999999999999998</v>
      </c>
      <c r="X832" s="31">
        <v>4.358823529411765E-2</v>
      </c>
      <c r="Y832" s="30">
        <v>11.8</v>
      </c>
      <c r="Z832" s="30">
        <v>-0.59999999999999964</v>
      </c>
      <c r="AA832" s="30">
        <v>12.4</v>
      </c>
      <c r="AB832" s="30">
        <v>11.9</v>
      </c>
      <c r="AC832" s="32">
        <v>0.31222611744084133</v>
      </c>
      <c r="AD832" s="30">
        <v>7.1630823164565491</v>
      </c>
      <c r="AE832" s="12">
        <v>359</v>
      </c>
      <c r="AF832" s="12">
        <v>353</v>
      </c>
      <c r="AG832" s="12">
        <v>438</v>
      </c>
      <c r="AH832" s="33">
        <v>4.5988023952095807</v>
      </c>
      <c r="AI832" s="34">
        <v>532000</v>
      </c>
      <c r="AJ832" s="34">
        <v>526000</v>
      </c>
      <c r="AK832" s="34">
        <v>510000</v>
      </c>
      <c r="AL832" s="35">
        <v>1.1406844106463879E-2</v>
      </c>
      <c r="AM832" s="35">
        <v>4.3137254901960784E-2</v>
      </c>
      <c r="AN832" s="12">
        <v>2.8</v>
      </c>
      <c r="AO832" s="33">
        <v>0.29999999999999982</v>
      </c>
      <c r="AP832" s="12">
        <v>2.5</v>
      </c>
      <c r="AQ832" s="34">
        <v>500</v>
      </c>
      <c r="AR832" s="34">
        <v>460</v>
      </c>
      <c r="AS832" s="31">
        <v>8.6956521739130432E-2</v>
      </c>
      <c r="AT832" s="36">
        <v>1825.6000000000001</v>
      </c>
      <c r="AU832" s="30">
        <v>0.69850000000000001</v>
      </c>
      <c r="AV832" s="30">
        <v>0.30149999999999999</v>
      </c>
      <c r="AW832" s="30">
        <v>0.55989999999999995</v>
      </c>
      <c r="AX832" s="30">
        <v>0.3291</v>
      </c>
      <c r="AY832" s="30">
        <v>0.309</v>
      </c>
      <c r="AZ832" s="30">
        <v>0.26319999999999999</v>
      </c>
      <c r="BA832" s="30">
        <v>0.39429999999999998</v>
      </c>
      <c r="BB832" s="37">
        <v>6</v>
      </c>
      <c r="BC832" s="29">
        <v>21</v>
      </c>
      <c r="BD832" s="38" t="s">
        <v>3010</v>
      </c>
      <c r="BE832" s="39">
        <v>145.126695612871</v>
      </c>
      <c r="BF832" s="39">
        <v>-37.9502568136744</v>
      </c>
      <c r="BG832" s="40">
        <f t="shared" si="144"/>
        <v>74</v>
      </c>
      <c r="BH832" s="40">
        <f t="shared" si="145"/>
        <v>70</v>
      </c>
      <c r="BI832" s="40">
        <f t="shared" si="146"/>
        <v>68</v>
      </c>
      <c r="BJ832" s="40">
        <f t="shared" si="147"/>
        <v>7</v>
      </c>
      <c r="BK832" s="40">
        <f t="shared" si="148"/>
        <v>100</v>
      </c>
      <c r="BL832" s="40">
        <f t="shared" si="149"/>
        <v>58</v>
      </c>
      <c r="BM832" s="41">
        <f t="shared" si="150"/>
        <v>95</v>
      </c>
      <c r="BN832" s="40">
        <f t="shared" si="151"/>
        <v>79</v>
      </c>
      <c r="BO832" s="41">
        <f t="shared" si="152"/>
        <v>59</v>
      </c>
      <c r="BP832" s="41">
        <f t="shared" si="153"/>
        <v>1</v>
      </c>
      <c r="BQ832" s="41">
        <f t="shared" si="154"/>
        <v>60</v>
      </c>
      <c r="BR832" s="41">
        <f t="shared" si="155"/>
        <v>50</v>
      </c>
    </row>
    <row r="833" spans="2:70" x14ac:dyDescent="0.3">
      <c r="B833" s="12" t="s">
        <v>644</v>
      </c>
      <c r="C833" s="12">
        <v>212041312</v>
      </c>
      <c r="D833" s="12" t="s">
        <v>162</v>
      </c>
      <c r="E833" s="12" t="s">
        <v>163</v>
      </c>
      <c r="F833" s="12" t="s">
        <v>738</v>
      </c>
      <c r="G833" s="12" t="s">
        <v>92</v>
      </c>
      <c r="H833" s="12" t="s">
        <v>5013</v>
      </c>
      <c r="I833" s="28">
        <v>545000</v>
      </c>
      <c r="J833" s="28">
        <v>550000</v>
      </c>
      <c r="K833" s="28">
        <v>530000</v>
      </c>
      <c r="L833" s="28">
        <v>571999</v>
      </c>
      <c r="M833" s="28">
        <v>555000</v>
      </c>
      <c r="N833" s="28">
        <v>533000</v>
      </c>
      <c r="O833" s="29">
        <v>39</v>
      </c>
      <c r="P833" s="29">
        <v>33</v>
      </c>
      <c r="Q833" s="29">
        <v>33</v>
      </c>
      <c r="R833" s="28">
        <v>480</v>
      </c>
      <c r="S833" s="28">
        <v>435</v>
      </c>
      <c r="T833" s="30">
        <v>3</v>
      </c>
      <c r="U833" s="30">
        <v>0</v>
      </c>
      <c r="V833" s="30">
        <v>3</v>
      </c>
      <c r="W833" s="30">
        <v>2.8</v>
      </c>
      <c r="X833" s="31">
        <v>4.5798165137614678E-2</v>
      </c>
      <c r="Y833" s="30">
        <v>6.2</v>
      </c>
      <c r="Z833" s="30">
        <v>-9.9999999999999645E-2</v>
      </c>
      <c r="AA833" s="30">
        <v>6.3</v>
      </c>
      <c r="AB833" s="30">
        <v>5.8</v>
      </c>
      <c r="AC833" s="32">
        <v>0.29844807003581375</v>
      </c>
      <c r="AD833" s="30">
        <v>6.5165944779454517</v>
      </c>
      <c r="AE833" s="12">
        <v>359</v>
      </c>
      <c r="AF833" s="12">
        <v>353</v>
      </c>
      <c r="AG833" s="12">
        <v>438</v>
      </c>
      <c r="AH833" s="33">
        <v>4.5988023952095807</v>
      </c>
      <c r="AI833" s="34">
        <v>532000</v>
      </c>
      <c r="AJ833" s="34">
        <v>526000</v>
      </c>
      <c r="AK833" s="34">
        <v>510000</v>
      </c>
      <c r="AL833" s="35">
        <v>1.1406844106463879E-2</v>
      </c>
      <c r="AM833" s="35">
        <v>4.3137254901960784E-2</v>
      </c>
      <c r="AN833" s="12">
        <v>2.8</v>
      </c>
      <c r="AO833" s="33">
        <v>0.29999999999999982</v>
      </c>
      <c r="AP833" s="12">
        <v>2.5</v>
      </c>
      <c r="AQ833" s="34">
        <v>500</v>
      </c>
      <c r="AR833" s="34">
        <v>460</v>
      </c>
      <c r="AS833" s="31">
        <v>8.6956521739130432E-2</v>
      </c>
      <c r="AT833" s="36">
        <v>1608.3200000000002</v>
      </c>
      <c r="AU833" s="30">
        <v>0.75019999999999998</v>
      </c>
      <c r="AV833" s="30">
        <v>0.24979999999999999</v>
      </c>
      <c r="AW833" s="30">
        <v>0.85470000000000002</v>
      </c>
      <c r="AX833" s="30">
        <v>0.1124</v>
      </c>
      <c r="AY833" s="30">
        <v>0.34839999999999999</v>
      </c>
      <c r="AZ833" s="30">
        <v>0.33810000000000001</v>
      </c>
      <c r="BA833" s="30">
        <v>0.2792</v>
      </c>
      <c r="BB833" s="37">
        <v>2</v>
      </c>
      <c r="BC833" s="29">
        <v>27</v>
      </c>
      <c r="BD833" s="38" t="s">
        <v>3092</v>
      </c>
      <c r="BE833" s="39">
        <v>145.214559791878</v>
      </c>
      <c r="BF833" s="39">
        <v>-37.953880425574702</v>
      </c>
      <c r="BG833" s="40">
        <f t="shared" si="144"/>
        <v>67</v>
      </c>
      <c r="BH833" s="40">
        <f t="shared" si="145"/>
        <v>70</v>
      </c>
      <c r="BI833" s="40">
        <f t="shared" si="146"/>
        <v>68</v>
      </c>
      <c r="BJ833" s="40">
        <f t="shared" si="147"/>
        <v>7</v>
      </c>
      <c r="BK833" s="40">
        <f t="shared" si="148"/>
        <v>100</v>
      </c>
      <c r="BL833" s="40">
        <f t="shared" si="149"/>
        <v>67</v>
      </c>
      <c r="BM833" s="41">
        <f t="shared" si="150"/>
        <v>100</v>
      </c>
      <c r="BN833" s="40">
        <f t="shared" si="151"/>
        <v>85</v>
      </c>
      <c r="BO833" s="41">
        <f t="shared" si="152"/>
        <v>68</v>
      </c>
      <c r="BP833" s="41">
        <f t="shared" si="153"/>
        <v>14</v>
      </c>
      <c r="BQ833" s="41">
        <f t="shared" si="154"/>
        <v>20</v>
      </c>
      <c r="BR833" s="41">
        <f t="shared" si="155"/>
        <v>49</v>
      </c>
    </row>
    <row r="834" spans="2:70" x14ac:dyDescent="0.3">
      <c r="B834" s="12" t="s">
        <v>161</v>
      </c>
      <c r="C834" s="12">
        <v>212041313</v>
      </c>
      <c r="D834" s="12" t="s">
        <v>162</v>
      </c>
      <c r="E834" s="12" t="s">
        <v>163</v>
      </c>
      <c r="F834" s="12" t="s">
        <v>738</v>
      </c>
      <c r="G834" s="12" t="s">
        <v>92</v>
      </c>
      <c r="H834" s="12" t="s">
        <v>5013</v>
      </c>
      <c r="I834" s="28">
        <v>745500</v>
      </c>
      <c r="J834" s="28">
        <v>738400</v>
      </c>
      <c r="K834" s="28">
        <v>750000</v>
      </c>
      <c r="L834" s="28">
        <v>745000</v>
      </c>
      <c r="M834" s="28">
        <v>768000</v>
      </c>
      <c r="N834" s="28">
        <v>730000</v>
      </c>
      <c r="O834" s="29">
        <v>26</v>
      </c>
      <c r="P834" s="29">
        <v>30</v>
      </c>
      <c r="Q834" s="29">
        <v>28</v>
      </c>
      <c r="R834" s="28">
        <v>560</v>
      </c>
      <c r="S834" s="28">
        <v>520</v>
      </c>
      <c r="T834" s="30">
        <v>3.8</v>
      </c>
      <c r="U834" s="30">
        <v>-0.10000000000000009</v>
      </c>
      <c r="V834" s="30">
        <v>3.9</v>
      </c>
      <c r="W834" s="30">
        <v>2.2999999999999998</v>
      </c>
      <c r="X834" s="31">
        <v>3.9061032863849765E-2</v>
      </c>
      <c r="Y834" s="30">
        <v>1.3</v>
      </c>
      <c r="Z834" s="30">
        <v>-0.19999999999999996</v>
      </c>
      <c r="AA834" s="30">
        <v>1.5</v>
      </c>
      <c r="AB834" s="30">
        <v>1.2</v>
      </c>
      <c r="AC834" s="32">
        <v>0.25239777889954568</v>
      </c>
      <c r="AD834" s="30">
        <v>6.4616258300003873</v>
      </c>
      <c r="AE834" s="12">
        <v>359</v>
      </c>
      <c r="AF834" s="12">
        <v>353</v>
      </c>
      <c r="AG834" s="12">
        <v>438</v>
      </c>
      <c r="AH834" s="33">
        <v>4.5988023952095807</v>
      </c>
      <c r="AI834" s="34">
        <v>532000</v>
      </c>
      <c r="AJ834" s="34">
        <v>526000</v>
      </c>
      <c r="AK834" s="34">
        <v>510000</v>
      </c>
      <c r="AL834" s="35">
        <v>1.1406844106463879E-2</v>
      </c>
      <c r="AM834" s="35">
        <v>4.3137254901960784E-2</v>
      </c>
      <c r="AN834" s="12">
        <v>2.8</v>
      </c>
      <c r="AO834" s="33">
        <v>0.29999999999999982</v>
      </c>
      <c r="AP834" s="12">
        <v>2.5</v>
      </c>
      <c r="AQ834" s="34">
        <v>500</v>
      </c>
      <c r="AR834" s="34">
        <v>460</v>
      </c>
      <c r="AS834" s="31">
        <v>8.6956521739130432E-2</v>
      </c>
      <c r="AT834" s="36">
        <v>2218.7200000000003</v>
      </c>
      <c r="AU834" s="30">
        <v>0.78349999999999997</v>
      </c>
      <c r="AV834" s="30">
        <v>0.2165</v>
      </c>
      <c r="AW834" s="30">
        <v>0.80589999999999995</v>
      </c>
      <c r="AX834" s="30">
        <v>0.1862</v>
      </c>
      <c r="AY834" s="30">
        <v>0.4572</v>
      </c>
      <c r="AZ834" s="30">
        <v>0.4113</v>
      </c>
      <c r="BA834" s="30">
        <v>0.1053</v>
      </c>
      <c r="BB834" s="37">
        <v>7.5</v>
      </c>
      <c r="BC834" s="29">
        <v>23</v>
      </c>
      <c r="BD834" s="38" t="s">
        <v>2748</v>
      </c>
      <c r="BE834" s="39">
        <v>145.12613689296501</v>
      </c>
      <c r="BF834" s="39">
        <v>-37.973330958759597</v>
      </c>
      <c r="BG834" s="40">
        <f t="shared" si="144"/>
        <v>54</v>
      </c>
      <c r="BH834" s="40">
        <f t="shared" si="145"/>
        <v>70</v>
      </c>
      <c r="BI834" s="40">
        <f t="shared" si="146"/>
        <v>68</v>
      </c>
      <c r="BJ834" s="40">
        <f t="shared" si="147"/>
        <v>7</v>
      </c>
      <c r="BK834" s="40">
        <f t="shared" si="148"/>
        <v>100</v>
      </c>
      <c r="BL834" s="40">
        <f t="shared" si="149"/>
        <v>91</v>
      </c>
      <c r="BM834" s="41">
        <f t="shared" si="150"/>
        <v>80</v>
      </c>
      <c r="BN834" s="40">
        <f t="shared" si="151"/>
        <v>86</v>
      </c>
      <c r="BO834" s="41">
        <f t="shared" si="152"/>
        <v>98</v>
      </c>
      <c r="BP834" s="41">
        <f t="shared" si="153"/>
        <v>95</v>
      </c>
      <c r="BQ834" s="41">
        <f t="shared" si="154"/>
        <v>75</v>
      </c>
      <c r="BR834" s="41">
        <f t="shared" si="155"/>
        <v>61</v>
      </c>
    </row>
    <row r="835" spans="2:70" x14ac:dyDescent="0.3">
      <c r="B835" s="12" t="s">
        <v>532</v>
      </c>
      <c r="C835" s="12">
        <v>212041316</v>
      </c>
      <c r="D835" s="12" t="s">
        <v>162</v>
      </c>
      <c r="E835" s="12" t="s">
        <v>163</v>
      </c>
      <c r="F835" s="12" t="s">
        <v>738</v>
      </c>
      <c r="G835" s="12" t="s">
        <v>92</v>
      </c>
      <c r="H835" s="12" t="s">
        <v>5013</v>
      </c>
      <c r="I835" s="28">
        <v>530000</v>
      </c>
      <c r="J835" s="28">
        <v>530000</v>
      </c>
      <c r="K835" s="28">
        <v>580000</v>
      </c>
      <c r="L835" s="28">
        <v>610000</v>
      </c>
      <c r="M835" s="28">
        <v>633000</v>
      </c>
      <c r="N835" s="28">
        <v>545000</v>
      </c>
      <c r="O835" s="29">
        <v>35</v>
      </c>
      <c r="P835" s="29">
        <v>35</v>
      </c>
      <c r="Q835" s="29">
        <v>28</v>
      </c>
      <c r="R835" s="28">
        <v>500</v>
      </c>
      <c r="S835" s="28">
        <v>450</v>
      </c>
      <c r="T835" s="30">
        <v>3.1</v>
      </c>
      <c r="U835" s="30">
        <v>0.20000000000000018</v>
      </c>
      <c r="V835" s="30">
        <v>2.9</v>
      </c>
      <c r="W835" s="30">
        <v>1.6</v>
      </c>
      <c r="X835" s="31">
        <v>4.9056603773584909E-2</v>
      </c>
      <c r="Y835" s="30">
        <v>6.6</v>
      </c>
      <c r="Z835" s="30">
        <v>-1</v>
      </c>
      <c r="AA835" s="30">
        <v>7.6</v>
      </c>
      <c r="AB835" s="30">
        <v>6.1</v>
      </c>
      <c r="AC835" s="32">
        <v>0.30724609182971191</v>
      </c>
      <c r="AD835" s="30">
        <v>6.2630934103748972</v>
      </c>
      <c r="AE835" s="12">
        <v>359</v>
      </c>
      <c r="AF835" s="12">
        <v>353</v>
      </c>
      <c r="AG835" s="12">
        <v>438</v>
      </c>
      <c r="AH835" s="33">
        <v>4.5988023952095807</v>
      </c>
      <c r="AI835" s="34">
        <v>532000</v>
      </c>
      <c r="AJ835" s="34">
        <v>526000</v>
      </c>
      <c r="AK835" s="34">
        <v>510000</v>
      </c>
      <c r="AL835" s="35">
        <v>1.1406844106463879E-2</v>
      </c>
      <c r="AM835" s="35">
        <v>4.3137254901960784E-2</v>
      </c>
      <c r="AN835" s="12">
        <v>2.8</v>
      </c>
      <c r="AO835" s="33">
        <v>0.29999999999999982</v>
      </c>
      <c r="AP835" s="12">
        <v>2.5</v>
      </c>
      <c r="AQ835" s="34">
        <v>500</v>
      </c>
      <c r="AR835" s="34">
        <v>460</v>
      </c>
      <c r="AS835" s="31">
        <v>8.6956521739130432E-2</v>
      </c>
      <c r="AT835" s="36">
        <v>1627.3600000000001</v>
      </c>
      <c r="AU835" s="30">
        <v>0.753</v>
      </c>
      <c r="AV835" s="30">
        <v>0.247</v>
      </c>
      <c r="AW835" s="30">
        <v>0.89839999999999998</v>
      </c>
      <c r="AX835" s="30">
        <v>9.1999999999999998E-3</v>
      </c>
      <c r="AY835" s="30">
        <v>0.38119999999999998</v>
      </c>
      <c r="AZ835" s="30">
        <v>0.33500000000000002</v>
      </c>
      <c r="BA835" s="30">
        <v>0.26200000000000001</v>
      </c>
      <c r="BB835" s="37">
        <v>4</v>
      </c>
      <c r="BC835" s="29">
        <v>25</v>
      </c>
      <c r="BD835" s="38" t="s">
        <v>3011</v>
      </c>
      <c r="BE835" s="39">
        <v>145.18778019779199</v>
      </c>
      <c r="BF835" s="39">
        <v>-37.9530804287851</v>
      </c>
      <c r="BG835" s="40">
        <f t="shared" si="144"/>
        <v>65</v>
      </c>
      <c r="BH835" s="40">
        <f t="shared" si="145"/>
        <v>70</v>
      </c>
      <c r="BI835" s="40">
        <f t="shared" si="146"/>
        <v>68</v>
      </c>
      <c r="BJ835" s="40">
        <f t="shared" si="147"/>
        <v>7</v>
      </c>
      <c r="BK835" s="40">
        <f t="shared" si="148"/>
        <v>100</v>
      </c>
      <c r="BL835" s="40">
        <f t="shared" si="149"/>
        <v>74</v>
      </c>
      <c r="BM835" s="41">
        <f t="shared" si="150"/>
        <v>100</v>
      </c>
      <c r="BN835" s="40">
        <f t="shared" si="151"/>
        <v>87</v>
      </c>
      <c r="BO835" s="41">
        <f t="shared" si="152"/>
        <v>62</v>
      </c>
      <c r="BP835" s="41">
        <f t="shared" si="153"/>
        <v>8</v>
      </c>
      <c r="BQ835" s="41">
        <f t="shared" si="154"/>
        <v>40</v>
      </c>
      <c r="BR835" s="41">
        <f t="shared" si="155"/>
        <v>51</v>
      </c>
    </row>
    <row r="836" spans="2:70" x14ac:dyDescent="0.3">
      <c r="B836" s="12" t="s">
        <v>1087</v>
      </c>
      <c r="C836" s="12">
        <v>212041317</v>
      </c>
      <c r="D836" s="12" t="s">
        <v>162</v>
      </c>
      <c r="E836" s="12" t="s">
        <v>163</v>
      </c>
      <c r="F836" s="12" t="s">
        <v>738</v>
      </c>
      <c r="G836" s="12" t="s">
        <v>92</v>
      </c>
      <c r="H836" s="12" t="s">
        <v>5013</v>
      </c>
      <c r="I836" s="28">
        <v>640500</v>
      </c>
      <c r="J836" s="28">
        <v>630000</v>
      </c>
      <c r="K836" s="28">
        <v>600000</v>
      </c>
      <c r="L836" s="28">
        <v>630000</v>
      </c>
      <c r="M836" s="28">
        <v>618000</v>
      </c>
      <c r="N836" s="28">
        <v>560000</v>
      </c>
      <c r="O836" s="29">
        <v>42</v>
      </c>
      <c r="P836" s="29">
        <v>45</v>
      </c>
      <c r="Q836" s="29">
        <v>49</v>
      </c>
      <c r="R836" s="28">
        <v>500</v>
      </c>
      <c r="S836" s="28">
        <v>480</v>
      </c>
      <c r="T836" s="30">
        <v>1.3</v>
      </c>
      <c r="U836" s="30">
        <v>-0.19999999999999996</v>
      </c>
      <c r="V836" s="30">
        <v>1.5</v>
      </c>
      <c r="W836" s="30">
        <v>1.6</v>
      </c>
      <c r="X836" s="31">
        <v>4.0593286494925843E-2</v>
      </c>
      <c r="Y836" s="30">
        <v>5.8</v>
      </c>
      <c r="Z836" s="30">
        <v>-0.40000000000000036</v>
      </c>
      <c r="AA836" s="30">
        <v>6.2</v>
      </c>
      <c r="AB836" s="30">
        <v>5.9</v>
      </c>
      <c r="AC836" s="32">
        <v>0.31864994391760987</v>
      </c>
      <c r="AD836" s="30">
        <v>7.8498188107395812</v>
      </c>
      <c r="AE836" s="12">
        <v>359</v>
      </c>
      <c r="AF836" s="12">
        <v>353</v>
      </c>
      <c r="AG836" s="12">
        <v>438</v>
      </c>
      <c r="AH836" s="33">
        <v>4.5988023952095807</v>
      </c>
      <c r="AI836" s="34">
        <v>532000</v>
      </c>
      <c r="AJ836" s="34">
        <v>526000</v>
      </c>
      <c r="AK836" s="34">
        <v>510000</v>
      </c>
      <c r="AL836" s="35">
        <v>1.1406844106463879E-2</v>
      </c>
      <c r="AM836" s="35">
        <v>4.3137254901960784E-2</v>
      </c>
      <c r="AN836" s="12">
        <v>2.8</v>
      </c>
      <c r="AO836" s="33">
        <v>0.29999999999999982</v>
      </c>
      <c r="AP836" s="12">
        <v>2.5</v>
      </c>
      <c r="AQ836" s="34">
        <v>500</v>
      </c>
      <c r="AR836" s="34">
        <v>460</v>
      </c>
      <c r="AS836" s="31">
        <v>8.6956521739130432E-2</v>
      </c>
      <c r="AT836" s="36">
        <v>1569.1200000000001</v>
      </c>
      <c r="AU836" s="30">
        <v>0.71319999999999995</v>
      </c>
      <c r="AV836" s="30">
        <v>0.2868</v>
      </c>
      <c r="AW836" s="30">
        <v>0.69289999999999996</v>
      </c>
      <c r="AX836" s="30">
        <v>0.20180000000000001</v>
      </c>
      <c r="AY836" s="30">
        <v>0.31669999999999998</v>
      </c>
      <c r="AZ836" s="30">
        <v>0.22939999999999999</v>
      </c>
      <c r="BA836" s="30">
        <v>0.39379999999999998</v>
      </c>
      <c r="BB836" s="37">
        <v>1</v>
      </c>
      <c r="BC836" s="29">
        <v>23</v>
      </c>
      <c r="BD836" s="38" t="s">
        <v>3449</v>
      </c>
      <c r="BE836" s="39">
        <v>145.163138802178</v>
      </c>
      <c r="BF836" s="39">
        <v>-37.9437909719651</v>
      </c>
      <c r="BG836" s="40">
        <f t="shared" ref="BG836:BG899" si="156">IF(T836&lt;=1, 100, IF(T836&gt;=7, 1, ROUND(100 - ((T836-1)/6)*99, 0)))</f>
        <v>95</v>
      </c>
      <c r="BH836" s="40">
        <f t="shared" ref="BH836:BH899" si="157">IF(AN836&lt;=1, 100, IF(AN836&gt;=7, 1, ROUND(100 - ((AN836-1)/6)*99, 0)))</f>
        <v>70</v>
      </c>
      <c r="BI836" s="40">
        <f t="shared" ref="BI836:BI899" si="158">IF(AH836&lt;=2, 100, IF(AH836&gt;=10, 1, ROUND(100 - ((AH836-2)/8)*99, 0)))</f>
        <v>68</v>
      </c>
      <c r="BJ836" s="40">
        <f t="shared" ref="BJ836:BJ899" si="159">IF(AL836&lt;=0, 1, IF(AL836&gt;=0.2, 100, ROUND(1 + (AL836/0.2)*99, 0)))</f>
        <v>7</v>
      </c>
      <c r="BK836" s="40">
        <f t="shared" ref="BK836:BK899" si="160">IF(BC836&gt;=750, 1, IF(BC836&lt;=50, 100, ROUND(100 - 99 * (((BC836 - 50)/700)^0.75), 0)))</f>
        <v>100</v>
      </c>
      <c r="BL836" s="40">
        <f t="shared" ref="BL836:BL899" si="161">IF(AY836&gt;=0.5, 100, IF(AY836&lt;=0.05, 1, ROUND(1 + ((AY836-0.05)/0.45)*99, 0)))</f>
        <v>60</v>
      </c>
      <c r="BM836" s="41">
        <f t="shared" ref="BM836:BM899" si="162">IF(X836&gt;=0.045, 100, IF(X836&lt;=0.015, 1, ROUND(1 + ((X836-0.015)/0.03)*99, 0)))</f>
        <v>85</v>
      </c>
      <c r="BN836" s="40">
        <f t="shared" ref="BN836:BN899" si="163">IF(AD836&lt;=5, 100, IF(AD836&gt;=15, 1, ROUND(100 - ((AD836-5)/10)*99, 0)))</f>
        <v>72</v>
      </c>
      <c r="BO836" s="41">
        <f t="shared" ref="BO836:BO899" si="164">IF(AC836&lt;=0.25, 100, IF(AC836&gt;=0.4, 1, ROUND(100 - ((AC836-0.25)/0.15)*99, 0)))</f>
        <v>55</v>
      </c>
      <c r="BP836" s="41">
        <f t="shared" ref="BP836:BP899" si="165">IF(Y836&lt;=1, 100, IF(Y836&gt;=7, 1, ROUND(100 - ((Y836-1)/6)*99, 0)))</f>
        <v>21</v>
      </c>
      <c r="BQ836" s="41">
        <f t="shared" ref="BQ836:BQ899" si="166">BB836*10</f>
        <v>10</v>
      </c>
      <c r="BR836" s="41">
        <f t="shared" ref="BR836:BR899" si="167">IF(
  (
    IF($BG$2,0.1,0) + IF($BH$2,0.1,0) + IF($BI$2,0.05,0) + IF($BJ$2,0.05,0) +
    IF($BK$2,0.07,0) + IF($BL$2,0.08,0) + IF($BM$2,0.08,0) + IF($BN$2,0.07,0) +
    IF($BO$2,0.07,0) + IF($BP$2,0.08,0) + IF($BQ$2,0.08,0)
  ) = 0,
  "",
  ROUND(
    (
      IF($BG$2, BG836*0.1, 0) + IF($BH$2, BH836*0.1, 0) + IF($BI$2, BI836*0.05, 0) + IF($BJ$2, BJ836*0.05, 0) +
      IF($BK$2, BK836*0.07, 0) + IF($BL$2, BL836*0.08, 0) + IF($BM$2, BM836*0.08, 0) + IF($BN$2, BN836*0.07, 0) +
      IF($BO$2, BO836*0.07, 0) + IF($BP$2, BP836*0.08, 0) + IF($BQ$2, BQ836*0.08, 0)
    ) /
    (
      IF($BG$2,0.1,0) + IF($BH$2,0.1,0) + IF($BI$2,0.05,0) + IF($BJ$2,0.05,0) +
      IF($BK$2,0.07,0) + IF($BL$2,0.08,0) + IF($BM$2,0.08,0) + IF($BN$2,0.07,0) +
      IF($BO$2,0.07,0) + IF($BP$2,0.08,0) + IF($BQ$2,0.08,0)
    ) * 0.8,
  0)
)</f>
        <v>48</v>
      </c>
    </row>
    <row r="837" spans="2:70" x14ac:dyDescent="0.3">
      <c r="B837" s="12" t="s">
        <v>459</v>
      </c>
      <c r="C837" s="12">
        <v>212041318</v>
      </c>
      <c r="D837" s="12" t="s">
        <v>162</v>
      </c>
      <c r="E837" s="12" t="s">
        <v>163</v>
      </c>
      <c r="F837" s="12" t="s">
        <v>738</v>
      </c>
      <c r="G837" s="12" t="s">
        <v>92</v>
      </c>
      <c r="H837" s="12" t="s">
        <v>5013</v>
      </c>
      <c r="I837" s="28">
        <v>640000</v>
      </c>
      <c r="J837" s="28">
        <v>630000</v>
      </c>
      <c r="K837" s="28">
        <v>650000</v>
      </c>
      <c r="L837" s="28">
        <v>619000</v>
      </c>
      <c r="M837" s="28">
        <v>619000</v>
      </c>
      <c r="N837" s="28">
        <v>578000</v>
      </c>
      <c r="O837" s="29">
        <v>26</v>
      </c>
      <c r="P837" s="29">
        <v>33</v>
      </c>
      <c r="Q837" s="29">
        <v>52</v>
      </c>
      <c r="R837" s="28">
        <v>525</v>
      </c>
      <c r="S837" s="28">
        <v>460</v>
      </c>
      <c r="T837" s="30">
        <v>2.9</v>
      </c>
      <c r="U837" s="30">
        <v>-0.10000000000000009</v>
      </c>
      <c r="V837" s="30">
        <v>3</v>
      </c>
      <c r="W837" s="30">
        <v>2</v>
      </c>
      <c r="X837" s="31">
        <v>4.265625E-2</v>
      </c>
      <c r="Y837" s="30">
        <v>3.9</v>
      </c>
      <c r="Z837" s="30">
        <v>0.10000000000000009</v>
      </c>
      <c r="AA837" s="30">
        <v>3.8</v>
      </c>
      <c r="AB837" s="30">
        <v>3.3</v>
      </c>
      <c r="AC837" s="32">
        <v>0.31146179401993351</v>
      </c>
      <c r="AD837" s="30">
        <v>7.3016684312365365</v>
      </c>
      <c r="AE837" s="12">
        <v>359</v>
      </c>
      <c r="AF837" s="12">
        <v>353</v>
      </c>
      <c r="AG837" s="12">
        <v>438</v>
      </c>
      <c r="AH837" s="33">
        <v>4.5988023952095807</v>
      </c>
      <c r="AI837" s="34">
        <v>532000</v>
      </c>
      <c r="AJ837" s="34">
        <v>526000</v>
      </c>
      <c r="AK837" s="34">
        <v>510000</v>
      </c>
      <c r="AL837" s="35">
        <v>1.1406844106463879E-2</v>
      </c>
      <c r="AM837" s="35">
        <v>4.3137254901960784E-2</v>
      </c>
      <c r="AN837" s="12">
        <v>2.8</v>
      </c>
      <c r="AO837" s="33">
        <v>0.29999999999999982</v>
      </c>
      <c r="AP837" s="12">
        <v>2.5</v>
      </c>
      <c r="AQ837" s="34">
        <v>500</v>
      </c>
      <c r="AR837" s="34">
        <v>460</v>
      </c>
      <c r="AS837" s="31">
        <v>8.6956521739130432E-2</v>
      </c>
      <c r="AT837" s="36">
        <v>1685.6000000000001</v>
      </c>
      <c r="AU837" s="30">
        <v>0.79</v>
      </c>
      <c r="AV837" s="30">
        <v>0.21</v>
      </c>
      <c r="AW837" s="30">
        <v>0.85950000000000004</v>
      </c>
      <c r="AX837" s="30">
        <v>0.1016</v>
      </c>
      <c r="AY837" s="30">
        <v>0.38150000000000001</v>
      </c>
      <c r="AZ837" s="30">
        <v>0.31830000000000003</v>
      </c>
      <c r="BA837" s="30">
        <v>0.26889999999999997</v>
      </c>
      <c r="BB837" s="37">
        <v>2</v>
      </c>
      <c r="BC837" s="29">
        <v>24</v>
      </c>
      <c r="BD837" s="38" t="s">
        <v>2954</v>
      </c>
      <c r="BE837" s="39">
        <v>145.14804702392101</v>
      </c>
      <c r="BF837" s="39">
        <v>-37.969482231240498</v>
      </c>
      <c r="BG837" s="40">
        <f t="shared" si="156"/>
        <v>69</v>
      </c>
      <c r="BH837" s="40">
        <f t="shared" si="157"/>
        <v>70</v>
      </c>
      <c r="BI837" s="40">
        <f t="shared" si="158"/>
        <v>68</v>
      </c>
      <c r="BJ837" s="40">
        <f t="shared" si="159"/>
        <v>7</v>
      </c>
      <c r="BK837" s="40">
        <f t="shared" si="160"/>
        <v>100</v>
      </c>
      <c r="BL837" s="40">
        <f t="shared" si="161"/>
        <v>74</v>
      </c>
      <c r="BM837" s="41">
        <f t="shared" si="162"/>
        <v>92</v>
      </c>
      <c r="BN837" s="40">
        <f t="shared" si="163"/>
        <v>77</v>
      </c>
      <c r="BO837" s="41">
        <f t="shared" si="164"/>
        <v>59</v>
      </c>
      <c r="BP837" s="41">
        <f t="shared" si="165"/>
        <v>52</v>
      </c>
      <c r="BQ837" s="41">
        <f t="shared" si="166"/>
        <v>20</v>
      </c>
      <c r="BR837" s="41">
        <f t="shared" si="167"/>
        <v>51</v>
      </c>
    </row>
    <row r="838" spans="2:70" x14ac:dyDescent="0.3">
      <c r="B838" s="12" t="s">
        <v>1209</v>
      </c>
      <c r="C838" s="12">
        <v>212041459</v>
      </c>
      <c r="D838" s="12" t="s">
        <v>162</v>
      </c>
      <c r="E838" s="12" t="s">
        <v>163</v>
      </c>
      <c r="F838" s="12" t="s">
        <v>738</v>
      </c>
      <c r="G838" s="12" t="s">
        <v>92</v>
      </c>
      <c r="H838" s="12" t="s">
        <v>5013</v>
      </c>
      <c r="I838" s="28">
        <v>549000</v>
      </c>
      <c r="J838" s="28">
        <v>549000</v>
      </c>
      <c r="K838" s="28">
        <v>540000</v>
      </c>
      <c r="L838" s="28">
        <v>555000</v>
      </c>
      <c r="M838" s="28">
        <v>556000</v>
      </c>
      <c r="N838" s="28">
        <v>568000</v>
      </c>
      <c r="O838" s="29">
        <v>35</v>
      </c>
      <c r="P838" s="29">
        <v>39</v>
      </c>
      <c r="Q838" s="29">
        <v>40</v>
      </c>
      <c r="R838" s="28">
        <v>490</v>
      </c>
      <c r="S838" s="28">
        <v>450</v>
      </c>
      <c r="T838" s="30">
        <v>3.6</v>
      </c>
      <c r="U838" s="30">
        <v>0.10000000000000009</v>
      </c>
      <c r="V838" s="30">
        <v>3.5</v>
      </c>
      <c r="W838" s="30">
        <v>3</v>
      </c>
      <c r="X838" s="31">
        <v>4.6411657559198544E-2</v>
      </c>
      <c r="Y838" s="30">
        <v>6.8</v>
      </c>
      <c r="Z838" s="30">
        <v>0</v>
      </c>
      <c r="AA838" s="30">
        <v>6.8</v>
      </c>
      <c r="AB838" s="30">
        <v>6.9</v>
      </c>
      <c r="AC838" s="32">
        <v>0.32192788815305368</v>
      </c>
      <c r="AD838" s="30">
        <v>6.9363583436431115</v>
      </c>
      <c r="AE838" s="12">
        <v>359</v>
      </c>
      <c r="AF838" s="12">
        <v>353</v>
      </c>
      <c r="AG838" s="12">
        <v>438</v>
      </c>
      <c r="AH838" s="33">
        <v>4.5988023952095807</v>
      </c>
      <c r="AI838" s="34">
        <v>532000</v>
      </c>
      <c r="AJ838" s="34">
        <v>526000</v>
      </c>
      <c r="AK838" s="34">
        <v>510000</v>
      </c>
      <c r="AL838" s="35">
        <v>1.1406844106463879E-2</v>
      </c>
      <c r="AM838" s="35">
        <v>4.3137254901960784E-2</v>
      </c>
      <c r="AN838" s="12">
        <v>2.8</v>
      </c>
      <c r="AO838" s="33">
        <v>0.29999999999999982</v>
      </c>
      <c r="AP838" s="12">
        <v>2.5</v>
      </c>
      <c r="AQ838" s="34">
        <v>500</v>
      </c>
      <c r="AR838" s="34">
        <v>460</v>
      </c>
      <c r="AS838" s="31">
        <v>8.6956521739130432E-2</v>
      </c>
      <c r="AT838" s="36">
        <v>1522.0800000000002</v>
      </c>
      <c r="AU838" s="30">
        <v>0.63049999999999995</v>
      </c>
      <c r="AV838" s="30">
        <v>0.3695</v>
      </c>
      <c r="AW838" s="30">
        <v>0.56140000000000001</v>
      </c>
      <c r="AX838" s="30">
        <v>0.16600000000000001</v>
      </c>
      <c r="AY838" s="30">
        <v>0.21429999999999999</v>
      </c>
      <c r="AZ838" s="30">
        <v>0.29270000000000002</v>
      </c>
      <c r="BA838" s="30">
        <v>0.4551</v>
      </c>
      <c r="BB838" s="37">
        <v>2</v>
      </c>
      <c r="BC838" s="29">
        <v>25</v>
      </c>
      <c r="BD838" s="38" t="s">
        <v>3561</v>
      </c>
      <c r="BE838" s="39">
        <v>145.17997951353499</v>
      </c>
      <c r="BF838" s="39">
        <v>-37.962395598211202</v>
      </c>
      <c r="BG838" s="40">
        <f t="shared" si="156"/>
        <v>57</v>
      </c>
      <c r="BH838" s="40">
        <f t="shared" si="157"/>
        <v>70</v>
      </c>
      <c r="BI838" s="40">
        <f t="shared" si="158"/>
        <v>68</v>
      </c>
      <c r="BJ838" s="40">
        <f t="shared" si="159"/>
        <v>7</v>
      </c>
      <c r="BK838" s="40">
        <f t="shared" si="160"/>
        <v>100</v>
      </c>
      <c r="BL838" s="40">
        <f t="shared" si="161"/>
        <v>37</v>
      </c>
      <c r="BM838" s="41">
        <f t="shared" si="162"/>
        <v>100</v>
      </c>
      <c r="BN838" s="40">
        <f t="shared" si="163"/>
        <v>81</v>
      </c>
      <c r="BO838" s="41">
        <f t="shared" si="164"/>
        <v>53</v>
      </c>
      <c r="BP838" s="41">
        <f t="shared" si="165"/>
        <v>4</v>
      </c>
      <c r="BQ838" s="41">
        <f t="shared" si="166"/>
        <v>20</v>
      </c>
      <c r="BR838" s="41">
        <f t="shared" si="167"/>
        <v>44</v>
      </c>
    </row>
    <row r="839" spans="2:70" x14ac:dyDescent="0.3">
      <c r="B839" s="12" t="s">
        <v>645</v>
      </c>
      <c r="C839" s="12">
        <v>212041460</v>
      </c>
      <c r="D839" s="12" t="s">
        <v>162</v>
      </c>
      <c r="E839" s="12" t="s">
        <v>163</v>
      </c>
      <c r="F839" s="12" t="s">
        <v>738</v>
      </c>
      <c r="G839" s="12" t="s">
        <v>92</v>
      </c>
      <c r="H839" s="12" t="s">
        <v>5013</v>
      </c>
      <c r="I839" s="28">
        <v>540000</v>
      </c>
      <c r="J839" s="28">
        <v>530000</v>
      </c>
      <c r="K839" s="28">
        <v>520000</v>
      </c>
      <c r="L839" s="28">
        <v>555000</v>
      </c>
      <c r="M839" s="28">
        <v>550000</v>
      </c>
      <c r="N839" s="28">
        <v>520000</v>
      </c>
      <c r="O839" s="29">
        <v>32</v>
      </c>
      <c r="P839" s="29">
        <v>29</v>
      </c>
      <c r="Q839" s="29">
        <v>42</v>
      </c>
      <c r="R839" s="28">
        <v>500</v>
      </c>
      <c r="S839" s="28">
        <v>440</v>
      </c>
      <c r="T839" s="30">
        <v>3</v>
      </c>
      <c r="U839" s="30">
        <v>-0.20000000000000018</v>
      </c>
      <c r="V839" s="30">
        <v>3.2</v>
      </c>
      <c r="W839" s="30">
        <v>2.7</v>
      </c>
      <c r="X839" s="31">
        <v>4.8148148148148148E-2</v>
      </c>
      <c r="Y839" s="30">
        <v>7.5</v>
      </c>
      <c r="Z839" s="30">
        <v>-0.20000000000000018</v>
      </c>
      <c r="AA839" s="30">
        <v>7.7</v>
      </c>
      <c r="AB839" s="30">
        <v>7.2</v>
      </c>
      <c r="AC839" s="32">
        <v>0.31910548350862861</v>
      </c>
      <c r="AD839" s="30">
        <v>6.6275754267176703</v>
      </c>
      <c r="AE839" s="12">
        <v>359</v>
      </c>
      <c r="AF839" s="12">
        <v>353</v>
      </c>
      <c r="AG839" s="12">
        <v>438</v>
      </c>
      <c r="AH839" s="33">
        <v>4.5988023952095807</v>
      </c>
      <c r="AI839" s="34">
        <v>532000</v>
      </c>
      <c r="AJ839" s="34">
        <v>526000</v>
      </c>
      <c r="AK839" s="34">
        <v>510000</v>
      </c>
      <c r="AL839" s="35">
        <v>1.1406844106463879E-2</v>
      </c>
      <c r="AM839" s="35">
        <v>4.3137254901960784E-2</v>
      </c>
      <c r="AN839" s="12">
        <v>2.8</v>
      </c>
      <c r="AO839" s="33">
        <v>0.29999999999999982</v>
      </c>
      <c r="AP839" s="12">
        <v>2.5</v>
      </c>
      <c r="AQ839" s="34">
        <v>500</v>
      </c>
      <c r="AR839" s="34">
        <v>460</v>
      </c>
      <c r="AS839" s="31">
        <v>8.6956521739130432E-2</v>
      </c>
      <c r="AT839" s="36">
        <v>1566.88</v>
      </c>
      <c r="AU839" s="30">
        <v>0.72150000000000003</v>
      </c>
      <c r="AV839" s="30">
        <v>0.27850000000000003</v>
      </c>
      <c r="AW839" s="30">
        <v>0.71699999999999997</v>
      </c>
      <c r="AX839" s="30">
        <v>0.154</v>
      </c>
      <c r="AY839" s="30">
        <v>0.30980000000000002</v>
      </c>
      <c r="AZ839" s="30">
        <v>0.29680000000000001</v>
      </c>
      <c r="BA839" s="30">
        <v>0.3624</v>
      </c>
      <c r="BB839" s="37">
        <v>2</v>
      </c>
      <c r="BC839" s="29">
        <v>25</v>
      </c>
      <c r="BD839" s="38" t="s">
        <v>3093</v>
      </c>
      <c r="BE839" s="39">
        <v>145.171083374266</v>
      </c>
      <c r="BF839" s="39">
        <v>-37.970974958073498</v>
      </c>
      <c r="BG839" s="40">
        <f t="shared" si="156"/>
        <v>67</v>
      </c>
      <c r="BH839" s="40">
        <f t="shared" si="157"/>
        <v>70</v>
      </c>
      <c r="BI839" s="40">
        <f t="shared" si="158"/>
        <v>68</v>
      </c>
      <c r="BJ839" s="40">
        <f t="shared" si="159"/>
        <v>7</v>
      </c>
      <c r="BK839" s="40">
        <f t="shared" si="160"/>
        <v>100</v>
      </c>
      <c r="BL839" s="40">
        <f t="shared" si="161"/>
        <v>58</v>
      </c>
      <c r="BM839" s="41">
        <f t="shared" si="162"/>
        <v>100</v>
      </c>
      <c r="BN839" s="40">
        <f t="shared" si="163"/>
        <v>84</v>
      </c>
      <c r="BO839" s="41">
        <f t="shared" si="164"/>
        <v>54</v>
      </c>
      <c r="BP839" s="41">
        <f t="shared" si="165"/>
        <v>1</v>
      </c>
      <c r="BQ839" s="41">
        <f t="shared" si="166"/>
        <v>20</v>
      </c>
      <c r="BR839" s="41">
        <f t="shared" si="167"/>
        <v>47</v>
      </c>
    </row>
    <row r="840" spans="2:70" x14ac:dyDescent="0.3">
      <c r="B840" s="12" t="s">
        <v>1480</v>
      </c>
      <c r="C840" s="12">
        <v>212041563</v>
      </c>
      <c r="D840" s="12" t="s">
        <v>162</v>
      </c>
      <c r="E840" s="12" t="s">
        <v>163</v>
      </c>
      <c r="F840" s="12" t="s">
        <v>738</v>
      </c>
      <c r="G840" s="12" t="s">
        <v>92</v>
      </c>
      <c r="H840" s="12" t="s">
        <v>5013</v>
      </c>
      <c r="I840" s="28">
        <v>428800</v>
      </c>
      <c r="J840" s="28">
        <v>428800</v>
      </c>
      <c r="K840" s="28">
        <v>440000</v>
      </c>
      <c r="L840" s="28">
        <v>420000</v>
      </c>
      <c r="M840" s="28">
        <v>410000</v>
      </c>
      <c r="N840" s="28">
        <v>400000</v>
      </c>
      <c r="O840" s="29">
        <v>33</v>
      </c>
      <c r="P840" s="29">
        <v>34</v>
      </c>
      <c r="Q840" s="29">
        <v>47</v>
      </c>
      <c r="R840" s="28">
        <v>450</v>
      </c>
      <c r="S840" s="28">
        <v>395</v>
      </c>
      <c r="T840" s="30">
        <v>4.2</v>
      </c>
      <c r="U840" s="30">
        <v>0.20000000000000018</v>
      </c>
      <c r="V840" s="30">
        <v>4</v>
      </c>
      <c r="W840" s="30">
        <v>3.1</v>
      </c>
      <c r="X840" s="31">
        <v>5.4570895522388058E-2</v>
      </c>
      <c r="Y840" s="30">
        <v>6.6</v>
      </c>
      <c r="Z840" s="30">
        <v>9.9999999999999645E-2</v>
      </c>
      <c r="AA840" s="30">
        <v>6.5</v>
      </c>
      <c r="AB840" s="30">
        <v>6.9</v>
      </c>
      <c r="AC840" s="32">
        <v>0.33260406811731313</v>
      </c>
      <c r="AD840" s="30">
        <v>6.0948984790044394</v>
      </c>
      <c r="AE840" s="12">
        <v>359</v>
      </c>
      <c r="AF840" s="12">
        <v>353</v>
      </c>
      <c r="AG840" s="12">
        <v>438</v>
      </c>
      <c r="AH840" s="33">
        <v>4.5988023952095807</v>
      </c>
      <c r="AI840" s="34">
        <v>532000</v>
      </c>
      <c r="AJ840" s="34">
        <v>526000</v>
      </c>
      <c r="AK840" s="34">
        <v>510000</v>
      </c>
      <c r="AL840" s="35">
        <v>1.1406844106463879E-2</v>
      </c>
      <c r="AM840" s="35">
        <v>4.3137254901960784E-2</v>
      </c>
      <c r="AN840" s="12">
        <v>2.8</v>
      </c>
      <c r="AO840" s="33">
        <v>0.29999999999999982</v>
      </c>
      <c r="AP840" s="12">
        <v>2.5</v>
      </c>
      <c r="AQ840" s="34">
        <v>500</v>
      </c>
      <c r="AR840" s="34">
        <v>460</v>
      </c>
      <c r="AS840" s="31">
        <v>8.6956521739130432E-2</v>
      </c>
      <c r="AT840" s="36">
        <v>1352.96</v>
      </c>
      <c r="AU840" s="30">
        <v>0.63</v>
      </c>
      <c r="AV840" s="30">
        <v>0.37</v>
      </c>
      <c r="AW840" s="30">
        <v>0.36899999999999999</v>
      </c>
      <c r="AX840" s="30">
        <v>0.40510000000000002</v>
      </c>
      <c r="AY840" s="30">
        <v>0.19550000000000001</v>
      </c>
      <c r="AZ840" s="30">
        <v>0.21929999999999999</v>
      </c>
      <c r="BA840" s="30">
        <v>0.54359999999999997</v>
      </c>
      <c r="BB840" s="37">
        <v>1.5</v>
      </c>
      <c r="BC840" s="29">
        <v>29</v>
      </c>
      <c r="BD840" s="38" t="s">
        <v>3812</v>
      </c>
      <c r="BE840" s="39">
        <v>145.21739787334701</v>
      </c>
      <c r="BF840" s="39">
        <v>-37.986588451133301</v>
      </c>
      <c r="BG840" s="40">
        <f t="shared" si="156"/>
        <v>47</v>
      </c>
      <c r="BH840" s="40">
        <f t="shared" si="157"/>
        <v>70</v>
      </c>
      <c r="BI840" s="40">
        <f t="shared" si="158"/>
        <v>68</v>
      </c>
      <c r="BJ840" s="40">
        <f t="shared" si="159"/>
        <v>7</v>
      </c>
      <c r="BK840" s="40">
        <f t="shared" si="160"/>
        <v>100</v>
      </c>
      <c r="BL840" s="40">
        <f t="shared" si="161"/>
        <v>33</v>
      </c>
      <c r="BM840" s="41">
        <f t="shared" si="162"/>
        <v>100</v>
      </c>
      <c r="BN840" s="40">
        <f t="shared" si="163"/>
        <v>89</v>
      </c>
      <c r="BO840" s="41">
        <f t="shared" si="164"/>
        <v>45</v>
      </c>
      <c r="BP840" s="41">
        <f t="shared" si="165"/>
        <v>8</v>
      </c>
      <c r="BQ840" s="41">
        <f t="shared" si="166"/>
        <v>15</v>
      </c>
      <c r="BR840" s="41">
        <f t="shared" si="167"/>
        <v>43</v>
      </c>
    </row>
    <row r="841" spans="2:70" x14ac:dyDescent="0.3">
      <c r="B841" s="12" t="s">
        <v>749</v>
      </c>
      <c r="C841" s="12">
        <v>212041564</v>
      </c>
      <c r="D841" s="12" t="s">
        <v>162</v>
      </c>
      <c r="E841" s="12" t="s">
        <v>163</v>
      </c>
      <c r="F841" s="12" t="s">
        <v>738</v>
      </c>
      <c r="G841" s="12" t="s">
        <v>92</v>
      </c>
      <c r="H841" s="12" t="s">
        <v>5013</v>
      </c>
      <c r="I841" s="28">
        <v>400000</v>
      </c>
      <c r="J841" s="28">
        <v>400000</v>
      </c>
      <c r="K841" s="28">
        <v>405600</v>
      </c>
      <c r="L841" s="28">
        <v>394000</v>
      </c>
      <c r="M841" s="28">
        <v>418000</v>
      </c>
      <c r="N841" s="28">
        <v>415000</v>
      </c>
      <c r="O841" s="29">
        <v>37</v>
      </c>
      <c r="P841" s="29">
        <v>39</v>
      </c>
      <c r="Q841" s="29">
        <v>60</v>
      </c>
      <c r="R841" s="28">
        <v>460</v>
      </c>
      <c r="S841" s="28">
        <v>420</v>
      </c>
      <c r="T841" s="30">
        <v>1.9</v>
      </c>
      <c r="U841" s="30">
        <v>0.19999999999999996</v>
      </c>
      <c r="V841" s="30">
        <v>1.7</v>
      </c>
      <c r="W841" s="30">
        <v>1.5</v>
      </c>
      <c r="X841" s="31">
        <v>5.9799999999999999E-2</v>
      </c>
      <c r="Y841" s="30">
        <v>4.0999999999999996</v>
      </c>
      <c r="Z841" s="30">
        <v>0.59999999999999964</v>
      </c>
      <c r="AA841" s="30">
        <v>3.5</v>
      </c>
      <c r="AB841" s="30">
        <v>3.5</v>
      </c>
      <c r="AC841" s="32">
        <v>0.3188775510204081</v>
      </c>
      <c r="AD841" s="30">
        <v>5.3324005187359216</v>
      </c>
      <c r="AE841" s="12">
        <v>359</v>
      </c>
      <c r="AF841" s="12">
        <v>353</v>
      </c>
      <c r="AG841" s="12">
        <v>438</v>
      </c>
      <c r="AH841" s="33">
        <v>4.5988023952095807</v>
      </c>
      <c r="AI841" s="34">
        <v>532000</v>
      </c>
      <c r="AJ841" s="34">
        <v>526000</v>
      </c>
      <c r="AK841" s="34">
        <v>510000</v>
      </c>
      <c r="AL841" s="35">
        <v>1.1406844106463879E-2</v>
      </c>
      <c r="AM841" s="35">
        <v>4.3137254901960784E-2</v>
      </c>
      <c r="AN841" s="12">
        <v>2.8</v>
      </c>
      <c r="AO841" s="33">
        <v>0.29999999999999982</v>
      </c>
      <c r="AP841" s="12">
        <v>2.5</v>
      </c>
      <c r="AQ841" s="34">
        <v>500</v>
      </c>
      <c r="AR841" s="34">
        <v>460</v>
      </c>
      <c r="AS841" s="31">
        <v>8.6956521739130432E-2</v>
      </c>
      <c r="AT841" s="36">
        <v>1442.5600000000002</v>
      </c>
      <c r="AU841" s="30">
        <v>0.65790000000000004</v>
      </c>
      <c r="AV841" s="30">
        <v>0.34210000000000002</v>
      </c>
      <c r="AW841" s="30">
        <v>0.59760000000000002</v>
      </c>
      <c r="AX841" s="30">
        <v>0.2928</v>
      </c>
      <c r="AY841" s="30">
        <v>0.27400000000000002</v>
      </c>
      <c r="AZ841" s="30">
        <v>0.24379999999999999</v>
      </c>
      <c r="BA841" s="30">
        <v>0.43290000000000001</v>
      </c>
      <c r="BB841" s="37">
        <v>1</v>
      </c>
      <c r="BC841" s="29">
        <v>33</v>
      </c>
      <c r="BD841" s="38" t="s">
        <v>3175</v>
      </c>
      <c r="BE841" s="39">
        <v>145.21579632736899</v>
      </c>
      <c r="BF841" s="39">
        <v>-38.029418386132001</v>
      </c>
      <c r="BG841" s="40">
        <f t="shared" si="156"/>
        <v>85</v>
      </c>
      <c r="BH841" s="40">
        <f t="shared" si="157"/>
        <v>70</v>
      </c>
      <c r="BI841" s="40">
        <f t="shared" si="158"/>
        <v>68</v>
      </c>
      <c r="BJ841" s="40">
        <f t="shared" si="159"/>
        <v>7</v>
      </c>
      <c r="BK841" s="40">
        <f t="shared" si="160"/>
        <v>100</v>
      </c>
      <c r="BL841" s="40">
        <f t="shared" si="161"/>
        <v>50</v>
      </c>
      <c r="BM841" s="41">
        <f t="shared" si="162"/>
        <v>100</v>
      </c>
      <c r="BN841" s="40">
        <f t="shared" si="163"/>
        <v>97</v>
      </c>
      <c r="BO841" s="41">
        <f t="shared" si="164"/>
        <v>55</v>
      </c>
      <c r="BP841" s="41">
        <f t="shared" si="165"/>
        <v>49</v>
      </c>
      <c r="BQ841" s="41">
        <f t="shared" si="166"/>
        <v>10</v>
      </c>
      <c r="BR841" s="41">
        <f t="shared" si="167"/>
        <v>52</v>
      </c>
    </row>
    <row r="842" spans="2:70" x14ac:dyDescent="0.3">
      <c r="B842" s="12" t="s">
        <v>533</v>
      </c>
      <c r="C842" s="12">
        <v>212041565</v>
      </c>
      <c r="D842" s="12" t="s">
        <v>162</v>
      </c>
      <c r="E842" s="12" t="s">
        <v>163</v>
      </c>
      <c r="F842" s="12" t="s">
        <v>738</v>
      </c>
      <c r="G842" s="12" t="s">
        <v>92</v>
      </c>
      <c r="H842" s="12" t="s">
        <v>5013</v>
      </c>
      <c r="I842" s="28">
        <v>630000</v>
      </c>
      <c r="J842" s="28">
        <v>630000</v>
      </c>
      <c r="K842" s="28">
        <v>550000</v>
      </c>
      <c r="L842" s="28">
        <v>650000</v>
      </c>
      <c r="M842" s="28">
        <v>650000</v>
      </c>
      <c r="N842" s="28">
        <v>600000</v>
      </c>
      <c r="O842" s="29">
        <v>21</v>
      </c>
      <c r="P842" s="29">
        <v>21</v>
      </c>
      <c r="Q842" s="29">
        <v>28</v>
      </c>
      <c r="R842" s="28">
        <v>600</v>
      </c>
      <c r="S842" s="28">
        <v>525</v>
      </c>
      <c r="T842" s="30">
        <v>0.9</v>
      </c>
      <c r="U842" s="30">
        <v>9.9999999999999978E-2</v>
      </c>
      <c r="V842" s="30">
        <v>0.8</v>
      </c>
      <c r="W842" s="30">
        <v>0.9</v>
      </c>
      <c r="X842" s="31">
        <v>4.9523809523809526E-2</v>
      </c>
      <c r="Y842" s="30">
        <v>1.5</v>
      </c>
      <c r="Z842" s="30">
        <v>-0.10000000000000009</v>
      </c>
      <c r="AA842" s="30">
        <v>1.6</v>
      </c>
      <c r="AB842" s="30">
        <v>1.5</v>
      </c>
      <c r="AC842" s="32">
        <v>0.35128805620608894</v>
      </c>
      <c r="AD842" s="30">
        <v>7.0933165195460264</v>
      </c>
      <c r="AE842" s="12">
        <v>359</v>
      </c>
      <c r="AF842" s="12">
        <v>353</v>
      </c>
      <c r="AG842" s="12">
        <v>438</v>
      </c>
      <c r="AH842" s="33">
        <v>4.5988023952095807</v>
      </c>
      <c r="AI842" s="34">
        <v>532000</v>
      </c>
      <c r="AJ842" s="34">
        <v>526000</v>
      </c>
      <c r="AK842" s="34">
        <v>510000</v>
      </c>
      <c r="AL842" s="35">
        <v>1.1406844106463879E-2</v>
      </c>
      <c r="AM842" s="35">
        <v>4.3137254901960784E-2</v>
      </c>
      <c r="AN842" s="12">
        <v>2.8</v>
      </c>
      <c r="AO842" s="33">
        <v>0.29999999999999982</v>
      </c>
      <c r="AP842" s="12">
        <v>2.5</v>
      </c>
      <c r="AQ842" s="34">
        <v>500</v>
      </c>
      <c r="AR842" s="34">
        <v>460</v>
      </c>
      <c r="AS842" s="31">
        <v>8.6956521739130432E-2</v>
      </c>
      <c r="AT842" s="36">
        <v>1708.0000000000002</v>
      </c>
      <c r="AU842" s="30">
        <v>0.7964</v>
      </c>
      <c r="AV842" s="30">
        <v>0.2036</v>
      </c>
      <c r="AW842" s="30">
        <v>0.89710000000000001</v>
      </c>
      <c r="AX842" s="30">
        <v>9.1999999999999998E-2</v>
      </c>
      <c r="AY842" s="30">
        <v>0.42199999999999999</v>
      </c>
      <c r="AZ842" s="30">
        <v>0.33210000000000001</v>
      </c>
      <c r="BA842" s="30">
        <v>0.20580000000000001</v>
      </c>
      <c r="BB842" s="37">
        <v>3</v>
      </c>
      <c r="BC842" s="29">
        <v>27</v>
      </c>
      <c r="BD842" s="38" t="s">
        <v>3012</v>
      </c>
      <c r="BE842" s="39">
        <v>145.17156502891501</v>
      </c>
      <c r="BF842" s="39">
        <v>-37.991502361389003</v>
      </c>
      <c r="BG842" s="40">
        <f t="shared" si="156"/>
        <v>100</v>
      </c>
      <c r="BH842" s="40">
        <f t="shared" si="157"/>
        <v>70</v>
      </c>
      <c r="BI842" s="40">
        <f t="shared" si="158"/>
        <v>68</v>
      </c>
      <c r="BJ842" s="40">
        <f t="shared" si="159"/>
        <v>7</v>
      </c>
      <c r="BK842" s="40">
        <f t="shared" si="160"/>
        <v>100</v>
      </c>
      <c r="BL842" s="40">
        <f t="shared" si="161"/>
        <v>83</v>
      </c>
      <c r="BM842" s="41">
        <f t="shared" si="162"/>
        <v>100</v>
      </c>
      <c r="BN842" s="40">
        <f t="shared" si="163"/>
        <v>79</v>
      </c>
      <c r="BO842" s="41">
        <f t="shared" si="164"/>
        <v>33</v>
      </c>
      <c r="BP842" s="41">
        <f t="shared" si="165"/>
        <v>92</v>
      </c>
      <c r="BQ842" s="41">
        <f t="shared" si="166"/>
        <v>30</v>
      </c>
      <c r="BR842" s="41">
        <f t="shared" si="167"/>
        <v>58</v>
      </c>
    </row>
    <row r="843" spans="2:70" x14ac:dyDescent="0.3">
      <c r="B843" s="12" t="s">
        <v>388</v>
      </c>
      <c r="C843" s="12">
        <v>212041566</v>
      </c>
      <c r="D843" s="12" t="s">
        <v>162</v>
      </c>
      <c r="E843" s="12" t="s">
        <v>163</v>
      </c>
      <c r="F843" s="12" t="s">
        <v>738</v>
      </c>
      <c r="G843" s="12" t="s">
        <v>92</v>
      </c>
      <c r="H843" s="12" t="s">
        <v>5013</v>
      </c>
      <c r="I843" s="28">
        <v>730000</v>
      </c>
      <c r="J843" s="28">
        <v>730000</v>
      </c>
      <c r="K843" s="28">
        <v>752600</v>
      </c>
      <c r="L843" s="28">
        <v>700100</v>
      </c>
      <c r="M843" s="28">
        <v>830000</v>
      </c>
      <c r="N843" s="28">
        <v>675000</v>
      </c>
      <c r="O843" s="29">
        <v>29</v>
      </c>
      <c r="P843" s="29">
        <v>29</v>
      </c>
      <c r="Q843" s="29">
        <v>32</v>
      </c>
      <c r="R843" s="28">
        <v>660</v>
      </c>
      <c r="S843" s="28">
        <v>610</v>
      </c>
      <c r="T843" s="30">
        <v>3.5</v>
      </c>
      <c r="U843" s="30">
        <v>-0.10000000000000009</v>
      </c>
      <c r="V843" s="30">
        <v>3.6</v>
      </c>
      <c r="W843" s="30">
        <v>3.8</v>
      </c>
      <c r="X843" s="31">
        <v>4.7013698630136984E-2</v>
      </c>
      <c r="Y843" s="30">
        <v>23.7</v>
      </c>
      <c r="Z843" s="30">
        <v>0.59999999999999787</v>
      </c>
      <c r="AA843" s="30">
        <v>23.1</v>
      </c>
      <c r="AB843" s="30">
        <v>16.399999999999999</v>
      </c>
      <c r="AC843" s="32">
        <v>0.23637613890321468</v>
      </c>
      <c r="AD843" s="30">
        <v>5.0278141433376087</v>
      </c>
      <c r="AE843" s="12">
        <v>359</v>
      </c>
      <c r="AF843" s="12">
        <v>353</v>
      </c>
      <c r="AG843" s="12">
        <v>438</v>
      </c>
      <c r="AH843" s="33">
        <v>4.5988023952095807</v>
      </c>
      <c r="AI843" s="34">
        <v>532000</v>
      </c>
      <c r="AJ843" s="34">
        <v>526000</v>
      </c>
      <c r="AK843" s="34">
        <v>510000</v>
      </c>
      <c r="AL843" s="35">
        <v>1.1406844106463879E-2</v>
      </c>
      <c r="AM843" s="35">
        <v>4.3137254901960784E-2</v>
      </c>
      <c r="AN843" s="12">
        <v>2.8</v>
      </c>
      <c r="AO843" s="33">
        <v>0.29999999999999982</v>
      </c>
      <c r="AP843" s="12">
        <v>2.5</v>
      </c>
      <c r="AQ843" s="34">
        <v>500</v>
      </c>
      <c r="AR843" s="34">
        <v>460</v>
      </c>
      <c r="AS843" s="31">
        <v>8.6956521739130432E-2</v>
      </c>
      <c r="AT843" s="36">
        <v>2792.1600000000003</v>
      </c>
      <c r="AU843" s="30">
        <v>0.90269999999999995</v>
      </c>
      <c r="AV843" s="30">
        <v>9.7299999999999998E-2</v>
      </c>
      <c r="AW843" s="30">
        <v>0.8921</v>
      </c>
      <c r="AX843" s="30">
        <v>9.5699999999999993E-2</v>
      </c>
      <c r="AY843" s="30">
        <v>0.20399999999999999</v>
      </c>
      <c r="AZ843" s="30">
        <v>0.61480000000000001</v>
      </c>
      <c r="BA843" s="30">
        <v>0.16500000000000001</v>
      </c>
      <c r="BB843" s="37">
        <v>8.5</v>
      </c>
      <c r="BC843" s="29">
        <v>29</v>
      </c>
      <c r="BD843" s="38" t="s">
        <v>2898</v>
      </c>
      <c r="BE843" s="39">
        <v>145.16181274602599</v>
      </c>
      <c r="BF843" s="39">
        <v>-38.022068145606902</v>
      </c>
      <c r="BG843" s="40">
        <f t="shared" si="156"/>
        <v>59</v>
      </c>
      <c r="BH843" s="40">
        <f t="shared" si="157"/>
        <v>70</v>
      </c>
      <c r="BI843" s="40">
        <f t="shared" si="158"/>
        <v>68</v>
      </c>
      <c r="BJ843" s="40">
        <f t="shared" si="159"/>
        <v>7</v>
      </c>
      <c r="BK843" s="40">
        <f t="shared" si="160"/>
        <v>100</v>
      </c>
      <c r="BL843" s="40">
        <f t="shared" si="161"/>
        <v>35</v>
      </c>
      <c r="BM843" s="41">
        <f t="shared" si="162"/>
        <v>100</v>
      </c>
      <c r="BN843" s="40">
        <f t="shared" si="163"/>
        <v>100</v>
      </c>
      <c r="BO843" s="41">
        <f t="shared" si="164"/>
        <v>100</v>
      </c>
      <c r="BP843" s="41">
        <f t="shared" si="165"/>
        <v>1</v>
      </c>
      <c r="BQ843" s="41">
        <f t="shared" si="166"/>
        <v>85</v>
      </c>
      <c r="BR843" s="41">
        <f t="shared" si="167"/>
        <v>53</v>
      </c>
    </row>
    <row r="844" spans="2:70" x14ac:dyDescent="0.3">
      <c r="B844" s="12" t="s">
        <v>1348</v>
      </c>
      <c r="C844" s="12">
        <v>212051319</v>
      </c>
      <c r="D844" s="12" t="s">
        <v>292</v>
      </c>
      <c r="E844" s="12" t="s">
        <v>163</v>
      </c>
      <c r="F844" s="12" t="s">
        <v>738</v>
      </c>
      <c r="G844" s="12" t="s">
        <v>92</v>
      </c>
      <c r="H844" s="12" t="s">
        <v>5013</v>
      </c>
      <c r="I844" s="28">
        <v>925970</v>
      </c>
      <c r="J844" s="28">
        <v>945000</v>
      </c>
      <c r="K844" s="28">
        <v>951500</v>
      </c>
      <c r="L844" s="28">
        <v>847000</v>
      </c>
      <c r="M844" s="28">
        <v>912000</v>
      </c>
      <c r="N844" s="28">
        <v>925000</v>
      </c>
      <c r="O844" s="29">
        <v>29</v>
      </c>
      <c r="P844" s="29">
        <v>29</v>
      </c>
      <c r="Q844" s="29">
        <v>30</v>
      </c>
      <c r="R844" s="28">
        <v>640</v>
      </c>
      <c r="S844" s="28">
        <v>560</v>
      </c>
      <c r="T844" s="30">
        <v>3.3</v>
      </c>
      <c r="U844" s="30">
        <v>-0.10000000000000009</v>
      </c>
      <c r="V844" s="30">
        <v>3.4</v>
      </c>
      <c r="W844" s="30">
        <v>3.2</v>
      </c>
      <c r="X844" s="31">
        <v>3.5940689223192976E-2</v>
      </c>
      <c r="Y844" s="30">
        <v>8.8000000000000007</v>
      </c>
      <c r="Z844" s="30">
        <v>-0.69999999999999929</v>
      </c>
      <c r="AA844" s="30">
        <v>9.5</v>
      </c>
      <c r="AB844" s="30">
        <v>9.3000000000000007</v>
      </c>
      <c r="AC844" s="32">
        <v>0.28415145272430203</v>
      </c>
      <c r="AD844" s="30">
        <v>7.9061214146370773</v>
      </c>
      <c r="AE844" s="12">
        <v>455</v>
      </c>
      <c r="AF844" s="12">
        <v>386</v>
      </c>
      <c r="AG844" s="12">
        <v>387</v>
      </c>
      <c r="AH844" s="33">
        <v>5.5974440894568689</v>
      </c>
      <c r="AI844" s="34">
        <v>860000</v>
      </c>
      <c r="AJ844" s="34">
        <v>891000</v>
      </c>
      <c r="AK844" s="34">
        <v>857000</v>
      </c>
      <c r="AL844" s="35">
        <v>-3.479236812570146E-2</v>
      </c>
      <c r="AM844" s="35">
        <v>3.5005834305717621E-3</v>
      </c>
      <c r="AN844" s="12">
        <v>2.8</v>
      </c>
      <c r="AO844" s="33">
        <v>0.19999999999999973</v>
      </c>
      <c r="AP844" s="12">
        <v>2.6</v>
      </c>
      <c r="AQ844" s="34">
        <v>620</v>
      </c>
      <c r="AR844" s="34">
        <v>570</v>
      </c>
      <c r="AS844" s="31">
        <v>8.771929824561403E-2</v>
      </c>
      <c r="AT844" s="36">
        <v>2252.3200000000002</v>
      </c>
      <c r="AU844" s="30">
        <v>0.69040000000000001</v>
      </c>
      <c r="AV844" s="30">
        <v>0.30959999999999999</v>
      </c>
      <c r="AW844" s="30">
        <v>0.58179999999999998</v>
      </c>
      <c r="AX844" s="30">
        <v>0.18099999999999999</v>
      </c>
      <c r="AY844" s="30">
        <v>0.27639999999999998</v>
      </c>
      <c r="AZ844" s="30">
        <v>0.32669999999999999</v>
      </c>
      <c r="BA844" s="30">
        <v>0.37180000000000002</v>
      </c>
      <c r="BB844" s="37">
        <v>6</v>
      </c>
      <c r="BC844" s="29">
        <v>14</v>
      </c>
      <c r="BD844" s="38" t="s">
        <v>3685</v>
      </c>
      <c r="BE844" s="39">
        <v>145.10142604060499</v>
      </c>
      <c r="BF844" s="39">
        <v>-37.872684272269296</v>
      </c>
      <c r="BG844" s="40">
        <f t="shared" si="156"/>
        <v>62</v>
      </c>
      <c r="BH844" s="40">
        <f t="shared" si="157"/>
        <v>70</v>
      </c>
      <c r="BI844" s="40">
        <f t="shared" si="158"/>
        <v>55</v>
      </c>
      <c r="BJ844" s="40">
        <f t="shared" si="159"/>
        <v>1</v>
      </c>
      <c r="BK844" s="40">
        <f t="shared" si="160"/>
        <v>100</v>
      </c>
      <c r="BL844" s="40">
        <f t="shared" si="161"/>
        <v>51</v>
      </c>
      <c r="BM844" s="41">
        <f t="shared" si="162"/>
        <v>70</v>
      </c>
      <c r="BN844" s="40">
        <f t="shared" si="163"/>
        <v>71</v>
      </c>
      <c r="BO844" s="41">
        <f t="shared" si="164"/>
        <v>77</v>
      </c>
      <c r="BP844" s="41">
        <f t="shared" si="165"/>
        <v>1</v>
      </c>
      <c r="BQ844" s="41">
        <f t="shared" si="166"/>
        <v>60</v>
      </c>
      <c r="BR844" s="41">
        <f t="shared" si="167"/>
        <v>46</v>
      </c>
    </row>
    <row r="845" spans="2:70" x14ac:dyDescent="0.3">
      <c r="B845" s="12" t="s">
        <v>1834</v>
      </c>
      <c r="C845" s="12">
        <v>212051321</v>
      </c>
      <c r="D845" s="12" t="s">
        <v>292</v>
      </c>
      <c r="E845" s="12" t="s">
        <v>163</v>
      </c>
      <c r="F845" s="12" t="s">
        <v>738</v>
      </c>
      <c r="G845" s="12" t="s">
        <v>92</v>
      </c>
      <c r="H845" s="12" t="s">
        <v>5013</v>
      </c>
      <c r="I845" s="28">
        <v>1200000</v>
      </c>
      <c r="J845" s="28">
        <v>1134000</v>
      </c>
      <c r="K845" s="28">
        <v>1107750</v>
      </c>
      <c r="L845" s="28">
        <v>1094000</v>
      </c>
      <c r="M845" s="28">
        <v>989000</v>
      </c>
      <c r="N845" s="28">
        <v>1120000</v>
      </c>
      <c r="O845" s="29">
        <v>28</v>
      </c>
      <c r="P845" s="29">
        <v>29</v>
      </c>
      <c r="Q845" s="29">
        <v>26</v>
      </c>
      <c r="R845" s="28">
        <v>720</v>
      </c>
      <c r="S845" s="28">
        <v>680</v>
      </c>
      <c r="T845" s="30">
        <v>2.2000000000000002</v>
      </c>
      <c r="U845" s="30">
        <v>-0.19999999999999973</v>
      </c>
      <c r="V845" s="30">
        <v>2.4</v>
      </c>
      <c r="W845" s="30">
        <v>2.6</v>
      </c>
      <c r="X845" s="31">
        <v>3.1199999999999999E-2</v>
      </c>
      <c r="Y845" s="30">
        <v>6.5</v>
      </c>
      <c r="Z845" s="30">
        <v>-0.20000000000000018</v>
      </c>
      <c r="AA845" s="30">
        <v>6.7</v>
      </c>
      <c r="AB845" s="30">
        <v>5.9</v>
      </c>
      <c r="AC845" s="32">
        <v>0.32983947812064796</v>
      </c>
      <c r="AD845" s="30">
        <v>10.571778144892562</v>
      </c>
      <c r="AE845" s="12">
        <v>455</v>
      </c>
      <c r="AF845" s="12">
        <v>386</v>
      </c>
      <c r="AG845" s="12">
        <v>387</v>
      </c>
      <c r="AH845" s="33">
        <v>5.5974440894568689</v>
      </c>
      <c r="AI845" s="34">
        <v>860000</v>
      </c>
      <c r="AJ845" s="34">
        <v>891000</v>
      </c>
      <c r="AK845" s="34">
        <v>857000</v>
      </c>
      <c r="AL845" s="35">
        <v>-3.479236812570146E-2</v>
      </c>
      <c r="AM845" s="35">
        <v>3.5005834305717621E-3</v>
      </c>
      <c r="AN845" s="12">
        <v>2.8</v>
      </c>
      <c r="AO845" s="33">
        <v>0.19999999999999973</v>
      </c>
      <c r="AP845" s="12">
        <v>2.6</v>
      </c>
      <c r="AQ845" s="34">
        <v>620</v>
      </c>
      <c r="AR845" s="34">
        <v>570</v>
      </c>
      <c r="AS845" s="31">
        <v>8.771929824561403E-2</v>
      </c>
      <c r="AT845" s="36">
        <v>2182.88</v>
      </c>
      <c r="AU845" s="30">
        <v>0.79690000000000005</v>
      </c>
      <c r="AV845" s="30">
        <v>0.2031</v>
      </c>
      <c r="AW845" s="30">
        <v>0.89419999999999999</v>
      </c>
      <c r="AX845" s="30">
        <v>8.5099999999999995E-2</v>
      </c>
      <c r="AY845" s="30">
        <v>0.4461</v>
      </c>
      <c r="AZ845" s="30">
        <v>0.29499999999999998</v>
      </c>
      <c r="BA845" s="30">
        <v>0.2233</v>
      </c>
      <c r="BB845" s="37">
        <v>7.5</v>
      </c>
      <c r="BC845" s="29">
        <v>21</v>
      </c>
      <c r="BD845" s="38" t="s">
        <v>4144</v>
      </c>
      <c r="BE845" s="39">
        <v>145.18022249077001</v>
      </c>
      <c r="BF845" s="39">
        <v>-37.8856943638635</v>
      </c>
      <c r="BG845" s="40">
        <f t="shared" si="156"/>
        <v>80</v>
      </c>
      <c r="BH845" s="40">
        <f t="shared" si="157"/>
        <v>70</v>
      </c>
      <c r="BI845" s="40">
        <f t="shared" si="158"/>
        <v>55</v>
      </c>
      <c r="BJ845" s="40">
        <f t="shared" si="159"/>
        <v>1</v>
      </c>
      <c r="BK845" s="40">
        <f t="shared" si="160"/>
        <v>100</v>
      </c>
      <c r="BL845" s="40">
        <f t="shared" si="161"/>
        <v>88</v>
      </c>
      <c r="BM845" s="41">
        <f t="shared" si="162"/>
        <v>54</v>
      </c>
      <c r="BN845" s="40">
        <f t="shared" si="163"/>
        <v>45</v>
      </c>
      <c r="BO845" s="41">
        <f t="shared" si="164"/>
        <v>47</v>
      </c>
      <c r="BP845" s="41">
        <f t="shared" si="165"/>
        <v>9</v>
      </c>
      <c r="BQ845" s="41">
        <f t="shared" si="166"/>
        <v>75</v>
      </c>
      <c r="BR845" s="41">
        <f t="shared" si="167"/>
        <v>48</v>
      </c>
    </row>
    <row r="846" spans="2:70" x14ac:dyDescent="0.3">
      <c r="B846" s="12" t="s">
        <v>1713</v>
      </c>
      <c r="C846" s="12">
        <v>212051322</v>
      </c>
      <c r="D846" s="12" t="s">
        <v>292</v>
      </c>
      <c r="E846" s="12" t="s">
        <v>163</v>
      </c>
      <c r="F846" s="12" t="s">
        <v>738</v>
      </c>
      <c r="G846" s="12" t="s">
        <v>92</v>
      </c>
      <c r="H846" s="12" t="s">
        <v>5013</v>
      </c>
      <c r="I846" s="28">
        <v>854880</v>
      </c>
      <c r="J846" s="28">
        <v>860000</v>
      </c>
      <c r="K846" s="28">
        <v>917280</v>
      </c>
      <c r="L846" s="28">
        <v>1025000</v>
      </c>
      <c r="M846" s="28">
        <v>1050000</v>
      </c>
      <c r="N846" s="28">
        <v>1065000</v>
      </c>
      <c r="O846" s="29">
        <v>31</v>
      </c>
      <c r="P846" s="29">
        <v>30</v>
      </c>
      <c r="Q846" s="29">
        <v>29</v>
      </c>
      <c r="R846" s="28">
        <v>685</v>
      </c>
      <c r="S846" s="28">
        <v>620</v>
      </c>
      <c r="T846" s="30">
        <v>3</v>
      </c>
      <c r="U846" s="30">
        <v>0.20000000000000018</v>
      </c>
      <c r="V846" s="30">
        <v>2.8</v>
      </c>
      <c r="W846" s="30">
        <v>2.2999999999999998</v>
      </c>
      <c r="X846" s="31">
        <v>4.1666666666666664E-2</v>
      </c>
      <c r="Y846" s="30">
        <v>13</v>
      </c>
      <c r="Z846" s="30">
        <v>-0.30000000000000071</v>
      </c>
      <c r="AA846" s="30">
        <v>13.3</v>
      </c>
      <c r="AB846" s="30">
        <v>11.7</v>
      </c>
      <c r="AC846" s="32">
        <v>0.32360166288737713</v>
      </c>
      <c r="AD846" s="30">
        <v>7.766439909297052</v>
      </c>
      <c r="AE846" s="12">
        <v>455</v>
      </c>
      <c r="AF846" s="12">
        <v>386</v>
      </c>
      <c r="AG846" s="12">
        <v>387</v>
      </c>
      <c r="AH846" s="33">
        <v>5.5974440894568689</v>
      </c>
      <c r="AI846" s="34">
        <v>860000</v>
      </c>
      <c r="AJ846" s="34">
        <v>891000</v>
      </c>
      <c r="AK846" s="34">
        <v>857000</v>
      </c>
      <c r="AL846" s="35">
        <v>-3.479236812570146E-2</v>
      </c>
      <c r="AM846" s="35">
        <v>3.5005834305717621E-3</v>
      </c>
      <c r="AN846" s="12">
        <v>2.8</v>
      </c>
      <c r="AO846" s="33">
        <v>0.19999999999999973</v>
      </c>
      <c r="AP846" s="12">
        <v>2.6</v>
      </c>
      <c r="AQ846" s="34">
        <v>620</v>
      </c>
      <c r="AR846" s="34">
        <v>570</v>
      </c>
      <c r="AS846" s="31">
        <v>8.771929824561403E-2</v>
      </c>
      <c r="AT846" s="36">
        <v>2116.8000000000002</v>
      </c>
      <c r="AU846" s="30">
        <v>0.76870000000000005</v>
      </c>
      <c r="AV846" s="30">
        <v>0.23130000000000001</v>
      </c>
      <c r="AW846" s="30">
        <v>0.68530000000000002</v>
      </c>
      <c r="AX846" s="30">
        <v>0.127</v>
      </c>
      <c r="AY846" s="30">
        <v>0.37430000000000002</v>
      </c>
      <c r="AZ846" s="30">
        <v>0.27129999999999999</v>
      </c>
      <c r="BA846" s="30">
        <v>0.31909999999999999</v>
      </c>
      <c r="BB846" s="37">
        <v>7.5</v>
      </c>
      <c r="BC846" s="29">
        <v>19</v>
      </c>
      <c r="BD846" s="38" t="s">
        <v>4029</v>
      </c>
      <c r="BE846" s="39">
        <v>145.154732683182</v>
      </c>
      <c r="BF846" s="39">
        <v>-37.888777760394902</v>
      </c>
      <c r="BG846" s="40">
        <f t="shared" si="156"/>
        <v>67</v>
      </c>
      <c r="BH846" s="40">
        <f t="shared" si="157"/>
        <v>70</v>
      </c>
      <c r="BI846" s="40">
        <f t="shared" si="158"/>
        <v>55</v>
      </c>
      <c r="BJ846" s="40">
        <f t="shared" si="159"/>
        <v>1</v>
      </c>
      <c r="BK846" s="40">
        <f t="shared" si="160"/>
        <v>100</v>
      </c>
      <c r="BL846" s="40">
        <f t="shared" si="161"/>
        <v>72</v>
      </c>
      <c r="BM846" s="41">
        <f t="shared" si="162"/>
        <v>89</v>
      </c>
      <c r="BN846" s="40">
        <f t="shared" si="163"/>
        <v>73</v>
      </c>
      <c r="BO846" s="41">
        <f t="shared" si="164"/>
        <v>51</v>
      </c>
      <c r="BP846" s="41">
        <f t="shared" si="165"/>
        <v>1</v>
      </c>
      <c r="BQ846" s="41">
        <f t="shared" si="166"/>
        <v>75</v>
      </c>
      <c r="BR846" s="41">
        <f t="shared" si="167"/>
        <v>49</v>
      </c>
    </row>
    <row r="847" spans="2:70" x14ac:dyDescent="0.3">
      <c r="B847" s="12" t="s">
        <v>1349</v>
      </c>
      <c r="C847" s="12">
        <v>212051323</v>
      </c>
      <c r="D847" s="12" t="s">
        <v>292</v>
      </c>
      <c r="E847" s="12" t="s">
        <v>163</v>
      </c>
      <c r="F847" s="12" t="s">
        <v>738</v>
      </c>
      <c r="G847" s="12" t="s">
        <v>92</v>
      </c>
      <c r="H847" s="12" t="s">
        <v>5013</v>
      </c>
      <c r="I847" s="28">
        <v>1155400</v>
      </c>
      <c r="J847" s="28">
        <v>1150000</v>
      </c>
      <c r="K847" s="28">
        <v>1178190</v>
      </c>
      <c r="L847" s="28">
        <v>1038000</v>
      </c>
      <c r="M847" s="28">
        <v>1116000</v>
      </c>
      <c r="N847" s="28">
        <v>1149000</v>
      </c>
      <c r="O847" s="29">
        <v>24</v>
      </c>
      <c r="P847" s="29">
        <v>24</v>
      </c>
      <c r="Q847" s="29">
        <v>25</v>
      </c>
      <c r="R847" s="28">
        <v>670</v>
      </c>
      <c r="S847" s="28">
        <v>600</v>
      </c>
      <c r="T847" s="30">
        <v>3.7</v>
      </c>
      <c r="U847" s="30">
        <v>0</v>
      </c>
      <c r="V847" s="30">
        <v>3.7</v>
      </c>
      <c r="W847" s="30">
        <v>2.8</v>
      </c>
      <c r="X847" s="31">
        <v>3.0154059200276959E-2</v>
      </c>
      <c r="Y847" s="30">
        <v>7</v>
      </c>
      <c r="Z847" s="30">
        <v>-0.59999999999999964</v>
      </c>
      <c r="AA847" s="30">
        <v>7.6</v>
      </c>
      <c r="AB847" s="30">
        <v>6.2</v>
      </c>
      <c r="AC847" s="32">
        <v>0.29195426340375097</v>
      </c>
      <c r="AD847" s="30">
        <v>9.6820882875055627</v>
      </c>
      <c r="AE847" s="12">
        <v>455</v>
      </c>
      <c r="AF847" s="12">
        <v>386</v>
      </c>
      <c r="AG847" s="12">
        <v>387</v>
      </c>
      <c r="AH847" s="33">
        <v>5.5974440894568689</v>
      </c>
      <c r="AI847" s="34">
        <v>860000</v>
      </c>
      <c r="AJ847" s="34">
        <v>891000</v>
      </c>
      <c r="AK847" s="34">
        <v>857000</v>
      </c>
      <c r="AL847" s="35">
        <v>-3.479236812570146E-2</v>
      </c>
      <c r="AM847" s="35">
        <v>3.5005834305717621E-3</v>
      </c>
      <c r="AN847" s="12">
        <v>2.8</v>
      </c>
      <c r="AO847" s="33">
        <v>0.19999999999999973</v>
      </c>
      <c r="AP847" s="12">
        <v>2.6</v>
      </c>
      <c r="AQ847" s="34">
        <v>620</v>
      </c>
      <c r="AR847" s="34">
        <v>570</v>
      </c>
      <c r="AS847" s="31">
        <v>8.771929824561403E-2</v>
      </c>
      <c r="AT847" s="36">
        <v>2294.88</v>
      </c>
      <c r="AU847" s="30">
        <v>0.77800000000000002</v>
      </c>
      <c r="AV847" s="30">
        <v>0.222</v>
      </c>
      <c r="AW847" s="30">
        <v>0.71830000000000005</v>
      </c>
      <c r="AX847" s="30">
        <v>6.6500000000000004E-2</v>
      </c>
      <c r="AY847" s="30">
        <v>0.4204</v>
      </c>
      <c r="AZ847" s="30">
        <v>0.31130000000000002</v>
      </c>
      <c r="BA847" s="30">
        <v>0.24279999999999999</v>
      </c>
      <c r="BB847" s="37">
        <v>7.5</v>
      </c>
      <c r="BC847" s="29">
        <v>16</v>
      </c>
      <c r="BD847" s="38" t="s">
        <v>3686</v>
      </c>
      <c r="BE847" s="39">
        <v>145.130701680643</v>
      </c>
      <c r="BF847" s="39">
        <v>-37.866627644253299</v>
      </c>
      <c r="BG847" s="40">
        <f t="shared" si="156"/>
        <v>55</v>
      </c>
      <c r="BH847" s="40">
        <f t="shared" si="157"/>
        <v>70</v>
      </c>
      <c r="BI847" s="40">
        <f t="shared" si="158"/>
        <v>55</v>
      </c>
      <c r="BJ847" s="40">
        <f t="shared" si="159"/>
        <v>1</v>
      </c>
      <c r="BK847" s="40">
        <f t="shared" si="160"/>
        <v>100</v>
      </c>
      <c r="BL847" s="40">
        <f t="shared" si="161"/>
        <v>82</v>
      </c>
      <c r="BM847" s="41">
        <f t="shared" si="162"/>
        <v>51</v>
      </c>
      <c r="BN847" s="40">
        <f t="shared" si="163"/>
        <v>54</v>
      </c>
      <c r="BO847" s="41">
        <f t="shared" si="164"/>
        <v>72</v>
      </c>
      <c r="BP847" s="41">
        <f t="shared" si="165"/>
        <v>1</v>
      </c>
      <c r="BQ847" s="41">
        <f t="shared" si="166"/>
        <v>75</v>
      </c>
      <c r="BR847" s="41">
        <f t="shared" si="167"/>
        <v>46</v>
      </c>
    </row>
    <row r="848" spans="2:70" x14ac:dyDescent="0.3">
      <c r="B848" s="12" t="s">
        <v>968</v>
      </c>
      <c r="C848" s="12">
        <v>212051324</v>
      </c>
      <c r="D848" s="12" t="s">
        <v>292</v>
      </c>
      <c r="E848" s="12" t="s">
        <v>163</v>
      </c>
      <c r="F848" s="12" t="s">
        <v>738</v>
      </c>
      <c r="G848" s="12" t="s">
        <v>92</v>
      </c>
      <c r="H848" s="12" t="s">
        <v>5013</v>
      </c>
      <c r="I848" s="28">
        <v>1150000</v>
      </c>
      <c r="J848" s="28">
        <v>1112800</v>
      </c>
      <c r="K848" s="28">
        <v>1180000</v>
      </c>
      <c r="L848" s="28">
        <v>1070000</v>
      </c>
      <c r="M848" s="28">
        <v>1078000</v>
      </c>
      <c r="N848" s="28">
        <v>1050500</v>
      </c>
      <c r="O848" s="29">
        <v>26</v>
      </c>
      <c r="P848" s="29">
        <v>25</v>
      </c>
      <c r="Q848" s="29">
        <v>26</v>
      </c>
      <c r="R848" s="28">
        <v>720</v>
      </c>
      <c r="S848" s="28">
        <v>650</v>
      </c>
      <c r="T848" s="30">
        <v>3</v>
      </c>
      <c r="U848" s="30">
        <v>-0.10000000000000009</v>
      </c>
      <c r="V848" s="30">
        <v>3.1</v>
      </c>
      <c r="W848" s="30">
        <v>3</v>
      </c>
      <c r="X848" s="31">
        <v>3.2556521739130435E-2</v>
      </c>
      <c r="Y848" s="30">
        <v>5.7</v>
      </c>
      <c r="Z848" s="30">
        <v>-0.79999999999999982</v>
      </c>
      <c r="AA848" s="30">
        <v>6.5</v>
      </c>
      <c r="AB848" s="30">
        <v>6.4</v>
      </c>
      <c r="AC848" s="32">
        <v>0.30921459492888065</v>
      </c>
      <c r="AD848" s="30">
        <v>9.4977773549202116</v>
      </c>
      <c r="AE848" s="12">
        <v>455</v>
      </c>
      <c r="AF848" s="12">
        <v>386</v>
      </c>
      <c r="AG848" s="12">
        <v>387</v>
      </c>
      <c r="AH848" s="33">
        <v>5.5974440894568689</v>
      </c>
      <c r="AI848" s="34">
        <v>860000</v>
      </c>
      <c r="AJ848" s="34">
        <v>891000</v>
      </c>
      <c r="AK848" s="34">
        <v>857000</v>
      </c>
      <c r="AL848" s="35">
        <v>-3.479236812570146E-2</v>
      </c>
      <c r="AM848" s="35">
        <v>3.5005834305717621E-3</v>
      </c>
      <c r="AN848" s="12">
        <v>2.8</v>
      </c>
      <c r="AO848" s="33">
        <v>0.19999999999999973</v>
      </c>
      <c r="AP848" s="12">
        <v>2.6</v>
      </c>
      <c r="AQ848" s="34">
        <v>620</v>
      </c>
      <c r="AR848" s="34">
        <v>570</v>
      </c>
      <c r="AS848" s="31">
        <v>8.771929824561403E-2</v>
      </c>
      <c r="AT848" s="36">
        <v>2328.48</v>
      </c>
      <c r="AU848" s="30">
        <v>0.76370000000000005</v>
      </c>
      <c r="AV848" s="30">
        <v>0.23630000000000001</v>
      </c>
      <c r="AW848" s="30">
        <v>0.65900000000000003</v>
      </c>
      <c r="AX848" s="30">
        <v>0.1249</v>
      </c>
      <c r="AY848" s="30">
        <v>0.41799999999999998</v>
      </c>
      <c r="AZ848" s="30">
        <v>0.31819999999999998</v>
      </c>
      <c r="BA848" s="30">
        <v>0.2422</v>
      </c>
      <c r="BB848" s="37">
        <v>8</v>
      </c>
      <c r="BC848" s="29">
        <v>16</v>
      </c>
      <c r="BD848" s="38" t="s">
        <v>3355</v>
      </c>
      <c r="BE848" s="39">
        <v>145.12727721364399</v>
      </c>
      <c r="BF848" s="39">
        <v>-37.884725444125998</v>
      </c>
      <c r="BG848" s="40">
        <f t="shared" si="156"/>
        <v>67</v>
      </c>
      <c r="BH848" s="40">
        <f t="shared" si="157"/>
        <v>70</v>
      </c>
      <c r="BI848" s="40">
        <f t="shared" si="158"/>
        <v>55</v>
      </c>
      <c r="BJ848" s="40">
        <f t="shared" si="159"/>
        <v>1</v>
      </c>
      <c r="BK848" s="40">
        <f t="shared" si="160"/>
        <v>100</v>
      </c>
      <c r="BL848" s="40">
        <f t="shared" si="161"/>
        <v>82</v>
      </c>
      <c r="BM848" s="41">
        <f t="shared" si="162"/>
        <v>59</v>
      </c>
      <c r="BN848" s="40">
        <f t="shared" si="163"/>
        <v>55</v>
      </c>
      <c r="BO848" s="41">
        <f t="shared" si="164"/>
        <v>61</v>
      </c>
      <c r="BP848" s="41">
        <f t="shared" si="165"/>
        <v>22</v>
      </c>
      <c r="BQ848" s="41">
        <f t="shared" si="166"/>
        <v>80</v>
      </c>
      <c r="BR848" s="41">
        <f t="shared" si="167"/>
        <v>49</v>
      </c>
    </row>
    <row r="849" spans="2:70" x14ac:dyDescent="0.3">
      <c r="B849" s="12" t="s">
        <v>865</v>
      </c>
      <c r="C849" s="12">
        <v>212051325</v>
      </c>
      <c r="D849" s="12" t="s">
        <v>292</v>
      </c>
      <c r="E849" s="12" t="s">
        <v>163</v>
      </c>
      <c r="F849" s="12" t="s">
        <v>738</v>
      </c>
      <c r="G849" s="12" t="s">
        <v>92</v>
      </c>
      <c r="H849" s="12" t="s">
        <v>5013</v>
      </c>
      <c r="I849" s="28">
        <v>880000</v>
      </c>
      <c r="J849" s="28">
        <v>916900</v>
      </c>
      <c r="K849" s="28">
        <v>862000</v>
      </c>
      <c r="L849" s="28">
        <v>860000</v>
      </c>
      <c r="M849" s="28">
        <v>865000</v>
      </c>
      <c r="N849" s="28">
        <v>853000</v>
      </c>
      <c r="O849" s="29">
        <v>31</v>
      </c>
      <c r="P849" s="29">
        <v>31</v>
      </c>
      <c r="Q849" s="29">
        <v>27</v>
      </c>
      <c r="R849" s="28">
        <v>620</v>
      </c>
      <c r="S849" s="28">
        <v>580</v>
      </c>
      <c r="T849" s="30">
        <v>2.8</v>
      </c>
      <c r="U849" s="30">
        <v>-0.10000000000000009</v>
      </c>
      <c r="V849" s="30">
        <v>2.9</v>
      </c>
      <c r="W849" s="30">
        <v>2.4</v>
      </c>
      <c r="X849" s="31">
        <v>3.6636363636363634E-2</v>
      </c>
      <c r="Y849" s="30">
        <v>6</v>
      </c>
      <c r="Z849" s="30">
        <v>-1.2999999999999998</v>
      </c>
      <c r="AA849" s="30">
        <v>7.3</v>
      </c>
      <c r="AB849" s="30">
        <v>6.9</v>
      </c>
      <c r="AC849" s="32">
        <v>0.28937345978642365</v>
      </c>
      <c r="AD849" s="30">
        <v>7.8985311604234747</v>
      </c>
      <c r="AE849" s="12">
        <v>455</v>
      </c>
      <c r="AF849" s="12">
        <v>386</v>
      </c>
      <c r="AG849" s="12">
        <v>387</v>
      </c>
      <c r="AH849" s="33">
        <v>5.5974440894568689</v>
      </c>
      <c r="AI849" s="34">
        <v>860000</v>
      </c>
      <c r="AJ849" s="34">
        <v>891000</v>
      </c>
      <c r="AK849" s="34">
        <v>857000</v>
      </c>
      <c r="AL849" s="35">
        <v>-3.479236812570146E-2</v>
      </c>
      <c r="AM849" s="35">
        <v>3.5005834305717621E-3</v>
      </c>
      <c r="AN849" s="12">
        <v>2.8</v>
      </c>
      <c r="AO849" s="33">
        <v>0.19999999999999973</v>
      </c>
      <c r="AP849" s="12">
        <v>2.6</v>
      </c>
      <c r="AQ849" s="34">
        <v>620</v>
      </c>
      <c r="AR849" s="34">
        <v>570</v>
      </c>
      <c r="AS849" s="31">
        <v>8.771929824561403E-2</v>
      </c>
      <c r="AT849" s="36">
        <v>2142.5600000000004</v>
      </c>
      <c r="AU849" s="30">
        <v>0.78969999999999996</v>
      </c>
      <c r="AV849" s="30">
        <v>0.21029999999999999</v>
      </c>
      <c r="AW849" s="30">
        <v>0.83040000000000003</v>
      </c>
      <c r="AX849" s="30">
        <v>0.16439999999999999</v>
      </c>
      <c r="AY849" s="30">
        <v>0.37980000000000003</v>
      </c>
      <c r="AZ849" s="30">
        <v>0.36770000000000003</v>
      </c>
      <c r="BA849" s="30">
        <v>0.22320000000000001</v>
      </c>
      <c r="BB849" s="37">
        <v>6.5</v>
      </c>
      <c r="BC849" s="29">
        <v>22</v>
      </c>
      <c r="BD849" s="38" t="s">
        <v>3268</v>
      </c>
      <c r="BE849" s="39">
        <v>145.168770373976</v>
      </c>
      <c r="BF849" s="39">
        <v>-37.9223319486373</v>
      </c>
      <c r="BG849" s="40">
        <f t="shared" si="156"/>
        <v>70</v>
      </c>
      <c r="BH849" s="40">
        <f t="shared" si="157"/>
        <v>70</v>
      </c>
      <c r="BI849" s="40">
        <f t="shared" si="158"/>
        <v>55</v>
      </c>
      <c r="BJ849" s="40">
        <f t="shared" si="159"/>
        <v>1</v>
      </c>
      <c r="BK849" s="40">
        <f t="shared" si="160"/>
        <v>100</v>
      </c>
      <c r="BL849" s="40">
        <f t="shared" si="161"/>
        <v>74</v>
      </c>
      <c r="BM849" s="41">
        <f t="shared" si="162"/>
        <v>72</v>
      </c>
      <c r="BN849" s="40">
        <f t="shared" si="163"/>
        <v>71</v>
      </c>
      <c r="BO849" s="41">
        <f t="shared" si="164"/>
        <v>74</v>
      </c>
      <c r="BP849" s="41">
        <f t="shared" si="165"/>
        <v>18</v>
      </c>
      <c r="BQ849" s="41">
        <f t="shared" si="166"/>
        <v>65</v>
      </c>
      <c r="BR849" s="41">
        <f t="shared" si="167"/>
        <v>50</v>
      </c>
    </row>
    <row r="850" spans="2:70" x14ac:dyDescent="0.3">
      <c r="B850" s="12" t="s">
        <v>1350</v>
      </c>
      <c r="C850" s="12">
        <v>212051326</v>
      </c>
      <c r="D850" s="12" t="s">
        <v>292</v>
      </c>
      <c r="E850" s="12" t="s">
        <v>163</v>
      </c>
      <c r="F850" s="12" t="s">
        <v>738</v>
      </c>
      <c r="G850" s="12" t="s">
        <v>92</v>
      </c>
      <c r="H850" s="12" t="s">
        <v>5013</v>
      </c>
      <c r="I850" s="28">
        <v>679000</v>
      </c>
      <c r="J850" s="28">
        <v>669600</v>
      </c>
      <c r="K850" s="28">
        <v>689000</v>
      </c>
      <c r="L850" s="28">
        <v>770000</v>
      </c>
      <c r="M850" s="28">
        <v>799000</v>
      </c>
      <c r="N850" s="28">
        <v>860000</v>
      </c>
      <c r="O850" s="29">
        <v>28</v>
      </c>
      <c r="P850" s="29">
        <v>28</v>
      </c>
      <c r="Q850" s="29">
        <v>29</v>
      </c>
      <c r="R850" s="28">
        <v>600</v>
      </c>
      <c r="S850" s="28">
        <v>550</v>
      </c>
      <c r="T850" s="30">
        <v>3</v>
      </c>
      <c r="U850" s="30">
        <v>-0.10000000000000009</v>
      </c>
      <c r="V850" s="30">
        <v>3.1</v>
      </c>
      <c r="W850" s="30">
        <v>2.4</v>
      </c>
      <c r="X850" s="31">
        <v>4.59499263622975E-2</v>
      </c>
      <c r="Y850" s="30">
        <v>11.3</v>
      </c>
      <c r="Z850" s="30">
        <v>-0.69999999999999929</v>
      </c>
      <c r="AA850" s="30">
        <v>12</v>
      </c>
      <c r="AB850" s="30">
        <v>10.5</v>
      </c>
      <c r="AC850" s="32">
        <v>0.27388255915863274</v>
      </c>
      <c r="AD850" s="30">
        <v>5.9604569765612698</v>
      </c>
      <c r="AE850" s="12">
        <v>455</v>
      </c>
      <c r="AF850" s="12">
        <v>386</v>
      </c>
      <c r="AG850" s="12">
        <v>387</v>
      </c>
      <c r="AH850" s="33">
        <v>5.5974440894568689</v>
      </c>
      <c r="AI850" s="34">
        <v>860000</v>
      </c>
      <c r="AJ850" s="34">
        <v>891000</v>
      </c>
      <c r="AK850" s="34">
        <v>857000</v>
      </c>
      <c r="AL850" s="35">
        <v>-3.479236812570146E-2</v>
      </c>
      <c r="AM850" s="35">
        <v>3.5005834305717621E-3</v>
      </c>
      <c r="AN850" s="12">
        <v>2.8</v>
      </c>
      <c r="AO850" s="33">
        <v>0.19999999999999973</v>
      </c>
      <c r="AP850" s="12">
        <v>2.6</v>
      </c>
      <c r="AQ850" s="34">
        <v>620</v>
      </c>
      <c r="AR850" s="34">
        <v>570</v>
      </c>
      <c r="AS850" s="31">
        <v>8.771929824561403E-2</v>
      </c>
      <c r="AT850" s="36">
        <v>2190.7200000000003</v>
      </c>
      <c r="AU850" s="30">
        <v>0.70130000000000003</v>
      </c>
      <c r="AV850" s="30">
        <v>0.29870000000000002</v>
      </c>
      <c r="AW850" s="30">
        <v>0.68200000000000005</v>
      </c>
      <c r="AX850" s="30">
        <v>0.15440000000000001</v>
      </c>
      <c r="AY850" s="30">
        <v>0.31219999999999998</v>
      </c>
      <c r="AZ850" s="30">
        <v>0.32929999999999998</v>
      </c>
      <c r="BA850" s="30">
        <v>0.32990000000000003</v>
      </c>
      <c r="BB850" s="37">
        <v>2</v>
      </c>
      <c r="BC850" s="29">
        <v>16</v>
      </c>
      <c r="BD850" s="38" t="s">
        <v>3687</v>
      </c>
      <c r="BE850" s="39">
        <v>145.10487165243401</v>
      </c>
      <c r="BF850" s="39">
        <v>-37.904316262702601</v>
      </c>
      <c r="BG850" s="40">
        <f t="shared" si="156"/>
        <v>67</v>
      </c>
      <c r="BH850" s="40">
        <f t="shared" si="157"/>
        <v>70</v>
      </c>
      <c r="BI850" s="40">
        <f t="shared" si="158"/>
        <v>55</v>
      </c>
      <c r="BJ850" s="40">
        <f t="shared" si="159"/>
        <v>1</v>
      </c>
      <c r="BK850" s="40">
        <f t="shared" si="160"/>
        <v>100</v>
      </c>
      <c r="BL850" s="40">
        <f t="shared" si="161"/>
        <v>59</v>
      </c>
      <c r="BM850" s="41">
        <f t="shared" si="162"/>
        <v>100</v>
      </c>
      <c r="BN850" s="40">
        <f t="shared" si="163"/>
        <v>90</v>
      </c>
      <c r="BO850" s="41">
        <f t="shared" si="164"/>
        <v>84</v>
      </c>
      <c r="BP850" s="41">
        <f t="shared" si="165"/>
        <v>1</v>
      </c>
      <c r="BQ850" s="41">
        <f t="shared" si="166"/>
        <v>20</v>
      </c>
      <c r="BR850" s="41">
        <f t="shared" si="167"/>
        <v>48</v>
      </c>
    </row>
    <row r="851" spans="2:70" x14ac:dyDescent="0.3">
      <c r="B851" s="12" t="s">
        <v>1088</v>
      </c>
      <c r="C851" s="12">
        <v>212051327</v>
      </c>
      <c r="D851" s="12" t="s">
        <v>292</v>
      </c>
      <c r="E851" s="12" t="s">
        <v>163</v>
      </c>
      <c r="F851" s="12" t="s">
        <v>738</v>
      </c>
      <c r="G851" s="12" t="s">
        <v>92</v>
      </c>
      <c r="H851" s="12" t="s">
        <v>5013</v>
      </c>
      <c r="I851" s="28">
        <v>990000</v>
      </c>
      <c r="J851" s="28">
        <v>990000</v>
      </c>
      <c r="K851" s="28">
        <v>1000000</v>
      </c>
      <c r="L851" s="28">
        <v>825000</v>
      </c>
      <c r="M851" s="28">
        <v>815000</v>
      </c>
      <c r="N851" s="28">
        <v>1092100</v>
      </c>
      <c r="O851" s="29">
        <v>25</v>
      </c>
      <c r="P851" s="29">
        <v>25</v>
      </c>
      <c r="Q851" s="29">
        <v>25</v>
      </c>
      <c r="R851" s="28">
        <v>610</v>
      </c>
      <c r="S851" s="28">
        <v>560</v>
      </c>
      <c r="T851" s="30">
        <v>0.7</v>
      </c>
      <c r="U851" s="30">
        <v>0</v>
      </c>
      <c r="V851" s="30">
        <v>0.7</v>
      </c>
      <c r="W851" s="30">
        <v>1</v>
      </c>
      <c r="X851" s="31">
        <v>3.2040404040404043E-2</v>
      </c>
      <c r="Y851" s="30">
        <v>3.1</v>
      </c>
      <c r="Z851" s="30">
        <v>0.20000000000000018</v>
      </c>
      <c r="AA851" s="30">
        <v>2.9</v>
      </c>
      <c r="AB851" s="30">
        <v>2.7</v>
      </c>
      <c r="AC851" s="32">
        <v>0.29958352978154956</v>
      </c>
      <c r="AD851" s="30">
        <v>9.3501795234468492</v>
      </c>
      <c r="AE851" s="12">
        <v>455</v>
      </c>
      <c r="AF851" s="12">
        <v>386</v>
      </c>
      <c r="AG851" s="12">
        <v>387</v>
      </c>
      <c r="AH851" s="33">
        <v>5.5974440894568689</v>
      </c>
      <c r="AI851" s="34">
        <v>860000</v>
      </c>
      <c r="AJ851" s="34">
        <v>891000</v>
      </c>
      <c r="AK851" s="34">
        <v>857000</v>
      </c>
      <c r="AL851" s="35">
        <v>-3.479236812570146E-2</v>
      </c>
      <c r="AM851" s="35">
        <v>3.5005834305717621E-3</v>
      </c>
      <c r="AN851" s="12">
        <v>2.8</v>
      </c>
      <c r="AO851" s="33">
        <v>0.19999999999999973</v>
      </c>
      <c r="AP851" s="12">
        <v>2.6</v>
      </c>
      <c r="AQ851" s="34">
        <v>620</v>
      </c>
      <c r="AR851" s="34">
        <v>570</v>
      </c>
      <c r="AS851" s="31">
        <v>8.771929824561403E-2</v>
      </c>
      <c r="AT851" s="36">
        <v>2036.16</v>
      </c>
      <c r="AU851" s="30">
        <v>0.78600000000000003</v>
      </c>
      <c r="AV851" s="30">
        <v>0.214</v>
      </c>
      <c r="AW851" s="30">
        <v>0.8488</v>
      </c>
      <c r="AX851" s="30">
        <v>5.7599999999999998E-2</v>
      </c>
      <c r="AY851" s="30">
        <v>0.47570000000000001</v>
      </c>
      <c r="AZ851" s="30">
        <v>0.30230000000000001</v>
      </c>
      <c r="BA851" s="30">
        <v>0.13239999999999999</v>
      </c>
      <c r="BB851" s="37">
        <v>8</v>
      </c>
      <c r="BC851" s="29">
        <v>22</v>
      </c>
      <c r="BD851" s="38" t="s">
        <v>3450</v>
      </c>
      <c r="BE851" s="39">
        <v>145.18275211255499</v>
      </c>
      <c r="BF851" s="39">
        <v>-37.9071053020104</v>
      </c>
      <c r="BG851" s="40">
        <f t="shared" si="156"/>
        <v>100</v>
      </c>
      <c r="BH851" s="40">
        <f t="shared" si="157"/>
        <v>70</v>
      </c>
      <c r="BI851" s="40">
        <f t="shared" si="158"/>
        <v>55</v>
      </c>
      <c r="BJ851" s="40">
        <f t="shared" si="159"/>
        <v>1</v>
      </c>
      <c r="BK851" s="40">
        <f t="shared" si="160"/>
        <v>100</v>
      </c>
      <c r="BL851" s="40">
        <f t="shared" si="161"/>
        <v>95</v>
      </c>
      <c r="BM851" s="41">
        <f t="shared" si="162"/>
        <v>57</v>
      </c>
      <c r="BN851" s="40">
        <f t="shared" si="163"/>
        <v>57</v>
      </c>
      <c r="BO851" s="41">
        <f t="shared" si="164"/>
        <v>67</v>
      </c>
      <c r="BP851" s="41">
        <f t="shared" si="165"/>
        <v>65</v>
      </c>
      <c r="BQ851" s="41">
        <f t="shared" si="166"/>
        <v>80</v>
      </c>
      <c r="BR851" s="41">
        <f t="shared" si="167"/>
        <v>57</v>
      </c>
    </row>
    <row r="852" spans="2:70" x14ac:dyDescent="0.3">
      <c r="B852" s="12" t="s">
        <v>2588</v>
      </c>
      <c r="C852" s="12">
        <v>212051567</v>
      </c>
      <c r="D852" s="12" t="s">
        <v>292</v>
      </c>
      <c r="E852" s="12" t="s">
        <v>163</v>
      </c>
      <c r="F852" s="12" t="s">
        <v>738</v>
      </c>
      <c r="G852" s="12" t="s">
        <v>92</v>
      </c>
      <c r="H852" s="12" t="s">
        <v>5013</v>
      </c>
      <c r="I852" s="28">
        <v>452170</v>
      </c>
      <c r="J852" s="28">
        <v>458350</v>
      </c>
      <c r="K852" s="28">
        <v>460000</v>
      </c>
      <c r="L852" s="28">
        <v>435000</v>
      </c>
      <c r="M852" s="28">
        <v>435000</v>
      </c>
      <c r="N852" s="28">
        <v>400000</v>
      </c>
      <c r="O852" s="29">
        <v>33</v>
      </c>
      <c r="P852" s="29">
        <v>33</v>
      </c>
      <c r="Q852" s="29">
        <v>38</v>
      </c>
      <c r="R852" s="28">
        <v>550</v>
      </c>
      <c r="S852" s="28">
        <v>470</v>
      </c>
      <c r="T852" s="30">
        <v>2.4</v>
      </c>
      <c r="U852" s="30">
        <v>0</v>
      </c>
      <c r="V852" s="30">
        <v>2.4</v>
      </c>
      <c r="W852" s="30">
        <v>1.9</v>
      </c>
      <c r="X852" s="31">
        <v>6.3250547360506004E-2</v>
      </c>
      <c r="Y852" s="30">
        <v>17.8</v>
      </c>
      <c r="Z852" s="30">
        <v>-2.8999999999999986</v>
      </c>
      <c r="AA852" s="30">
        <v>20.7</v>
      </c>
      <c r="AB852" s="30">
        <v>17.600000000000001</v>
      </c>
      <c r="AC852" s="32">
        <v>0.38424994410909902</v>
      </c>
      <c r="AD852" s="30">
        <v>6.0750453576157799</v>
      </c>
      <c r="AE852" s="12">
        <v>455</v>
      </c>
      <c r="AF852" s="12">
        <v>386</v>
      </c>
      <c r="AG852" s="12">
        <v>387</v>
      </c>
      <c r="AH852" s="33">
        <v>5.5974440894568689</v>
      </c>
      <c r="AI852" s="34">
        <v>860000</v>
      </c>
      <c r="AJ852" s="34">
        <v>891000</v>
      </c>
      <c r="AK852" s="34">
        <v>857000</v>
      </c>
      <c r="AL852" s="35">
        <v>-3.479236812570146E-2</v>
      </c>
      <c r="AM852" s="35">
        <v>3.5005834305717621E-3</v>
      </c>
      <c r="AN852" s="12">
        <v>2.8</v>
      </c>
      <c r="AO852" s="33">
        <v>0.19999999999999973</v>
      </c>
      <c r="AP852" s="12">
        <v>2.6</v>
      </c>
      <c r="AQ852" s="34">
        <v>620</v>
      </c>
      <c r="AR852" s="34">
        <v>570</v>
      </c>
      <c r="AS852" s="31">
        <v>8.771929824561403E-2</v>
      </c>
      <c r="AT852" s="36">
        <v>1431.3600000000001</v>
      </c>
      <c r="AU852" s="30">
        <v>0.46610000000000001</v>
      </c>
      <c r="AV852" s="30">
        <v>0.53390000000000004</v>
      </c>
      <c r="AW852" s="30">
        <v>0.32319999999999999</v>
      </c>
      <c r="AX852" s="30">
        <v>0.19409999999999999</v>
      </c>
      <c r="AY852" s="30">
        <v>0.1517</v>
      </c>
      <c r="AZ852" s="30">
        <v>0.17660000000000001</v>
      </c>
      <c r="BA852" s="30">
        <v>0.6381</v>
      </c>
      <c r="BB852" s="37">
        <v>5</v>
      </c>
      <c r="BC852" s="29">
        <v>19</v>
      </c>
      <c r="BD852" s="38" t="s">
        <v>4884</v>
      </c>
      <c r="BE852" s="39">
        <v>145.13627725568799</v>
      </c>
      <c r="BF852" s="39">
        <v>-37.911783684916301</v>
      </c>
      <c r="BG852" s="40">
        <f t="shared" si="156"/>
        <v>77</v>
      </c>
      <c r="BH852" s="40">
        <f t="shared" si="157"/>
        <v>70</v>
      </c>
      <c r="BI852" s="40">
        <f t="shared" si="158"/>
        <v>55</v>
      </c>
      <c r="BJ852" s="40">
        <f t="shared" si="159"/>
        <v>1</v>
      </c>
      <c r="BK852" s="40">
        <f t="shared" si="160"/>
        <v>100</v>
      </c>
      <c r="BL852" s="40">
        <f t="shared" si="161"/>
        <v>23</v>
      </c>
      <c r="BM852" s="41">
        <f t="shared" si="162"/>
        <v>100</v>
      </c>
      <c r="BN852" s="40">
        <f t="shared" si="163"/>
        <v>89</v>
      </c>
      <c r="BO852" s="41">
        <f t="shared" si="164"/>
        <v>11</v>
      </c>
      <c r="BP852" s="41">
        <f t="shared" si="165"/>
        <v>1</v>
      </c>
      <c r="BQ852" s="41">
        <f t="shared" si="166"/>
        <v>50</v>
      </c>
      <c r="BR852" s="41">
        <f t="shared" si="167"/>
        <v>44</v>
      </c>
    </row>
    <row r="853" spans="2:70" x14ac:dyDescent="0.3">
      <c r="B853" s="12" t="s">
        <v>1481</v>
      </c>
      <c r="C853" s="12">
        <v>212051568</v>
      </c>
      <c r="D853" s="12" t="s">
        <v>292</v>
      </c>
      <c r="E853" s="12" t="s">
        <v>163</v>
      </c>
      <c r="F853" s="12" t="s">
        <v>738</v>
      </c>
      <c r="G853" s="12" t="s">
        <v>92</v>
      </c>
      <c r="H853" s="12" t="s">
        <v>5013</v>
      </c>
      <c r="I853" s="28">
        <v>780000</v>
      </c>
      <c r="J853" s="28">
        <v>786500</v>
      </c>
      <c r="K853" s="28">
        <v>780000</v>
      </c>
      <c r="L853" s="28">
        <v>770000</v>
      </c>
      <c r="M853" s="28">
        <v>780000</v>
      </c>
      <c r="N853" s="28">
        <v>795000</v>
      </c>
      <c r="O853" s="29">
        <v>31</v>
      </c>
      <c r="P853" s="29">
        <v>30</v>
      </c>
      <c r="Q853" s="29">
        <v>31</v>
      </c>
      <c r="R853" s="28">
        <v>600</v>
      </c>
      <c r="S853" s="28">
        <v>570</v>
      </c>
      <c r="T853" s="30">
        <v>3.4</v>
      </c>
      <c r="U853" s="30">
        <v>0.10000000000000009</v>
      </c>
      <c r="V853" s="30">
        <v>3.3</v>
      </c>
      <c r="W853" s="30">
        <v>2.9</v>
      </c>
      <c r="X853" s="31">
        <v>0.04</v>
      </c>
      <c r="Y853" s="30">
        <v>15.1</v>
      </c>
      <c r="Z853" s="30">
        <v>-0.70000000000000107</v>
      </c>
      <c r="AA853" s="30">
        <v>15.8</v>
      </c>
      <c r="AB853" s="30">
        <v>13.8</v>
      </c>
      <c r="AC853" s="32">
        <v>0.31310010854137094</v>
      </c>
      <c r="AD853" s="30">
        <v>7.8275027135342725</v>
      </c>
      <c r="AE853" s="12">
        <v>455</v>
      </c>
      <c r="AF853" s="12">
        <v>386</v>
      </c>
      <c r="AG853" s="12">
        <v>387</v>
      </c>
      <c r="AH853" s="33">
        <v>5.5974440894568689</v>
      </c>
      <c r="AI853" s="34">
        <v>860000</v>
      </c>
      <c r="AJ853" s="34">
        <v>891000</v>
      </c>
      <c r="AK853" s="34">
        <v>857000</v>
      </c>
      <c r="AL853" s="35">
        <v>-3.479236812570146E-2</v>
      </c>
      <c r="AM853" s="35">
        <v>3.5005834305717621E-3</v>
      </c>
      <c r="AN853" s="12">
        <v>2.8</v>
      </c>
      <c r="AO853" s="33">
        <v>0.19999999999999973</v>
      </c>
      <c r="AP853" s="12">
        <v>2.6</v>
      </c>
      <c r="AQ853" s="34">
        <v>620</v>
      </c>
      <c r="AR853" s="34">
        <v>570</v>
      </c>
      <c r="AS853" s="31">
        <v>8.771929824561403E-2</v>
      </c>
      <c r="AT853" s="36">
        <v>1916.3200000000002</v>
      </c>
      <c r="AU853" s="30">
        <v>0.59730000000000005</v>
      </c>
      <c r="AV853" s="30">
        <v>0.4027</v>
      </c>
      <c r="AW853" s="30">
        <v>0.40139999999999998</v>
      </c>
      <c r="AX853" s="30">
        <v>0.50919999999999999</v>
      </c>
      <c r="AY853" s="30">
        <v>0.2177</v>
      </c>
      <c r="AZ853" s="30">
        <v>0.19040000000000001</v>
      </c>
      <c r="BA853" s="30">
        <v>0.56000000000000005</v>
      </c>
      <c r="BB853" s="37">
        <v>6</v>
      </c>
      <c r="BC853" s="29">
        <v>19</v>
      </c>
      <c r="BD853" s="38" t="s">
        <v>3813</v>
      </c>
      <c r="BE853" s="39">
        <v>145.12377227565801</v>
      </c>
      <c r="BF853" s="39">
        <v>-37.921757349288697</v>
      </c>
      <c r="BG853" s="40">
        <f t="shared" si="156"/>
        <v>60</v>
      </c>
      <c r="BH853" s="40">
        <f t="shared" si="157"/>
        <v>70</v>
      </c>
      <c r="BI853" s="40">
        <f t="shared" si="158"/>
        <v>55</v>
      </c>
      <c r="BJ853" s="40">
        <f t="shared" si="159"/>
        <v>1</v>
      </c>
      <c r="BK853" s="40">
        <f t="shared" si="160"/>
        <v>100</v>
      </c>
      <c r="BL853" s="40">
        <f t="shared" si="161"/>
        <v>38</v>
      </c>
      <c r="BM853" s="41">
        <f t="shared" si="162"/>
        <v>84</v>
      </c>
      <c r="BN853" s="40">
        <f t="shared" si="163"/>
        <v>72</v>
      </c>
      <c r="BO853" s="41">
        <f t="shared" si="164"/>
        <v>58</v>
      </c>
      <c r="BP853" s="41">
        <f t="shared" si="165"/>
        <v>1</v>
      </c>
      <c r="BQ853" s="41">
        <f t="shared" si="166"/>
        <v>60</v>
      </c>
      <c r="BR853" s="41">
        <f t="shared" si="167"/>
        <v>45</v>
      </c>
    </row>
    <row r="854" spans="2:70" x14ac:dyDescent="0.3">
      <c r="B854" s="12" t="s">
        <v>969</v>
      </c>
      <c r="C854" s="12">
        <v>213011328</v>
      </c>
      <c r="D854" s="12" t="s">
        <v>94</v>
      </c>
      <c r="E854" s="12" t="s">
        <v>95</v>
      </c>
      <c r="F854" s="12" t="s">
        <v>738</v>
      </c>
      <c r="G854" s="12" t="s">
        <v>92</v>
      </c>
      <c r="H854" s="12" t="s">
        <v>5013</v>
      </c>
      <c r="I854" s="28">
        <v>364000</v>
      </c>
      <c r="J854" s="28">
        <v>480000</v>
      </c>
      <c r="K854" s="28">
        <v>370000</v>
      </c>
      <c r="L854" s="28">
        <v>295000</v>
      </c>
      <c r="M854" s="28">
        <v>437500</v>
      </c>
      <c r="N854" s="28">
        <v>340000</v>
      </c>
      <c r="O854" s="29">
        <v>61</v>
      </c>
      <c r="P854" s="29">
        <v>50</v>
      </c>
      <c r="Q854" s="29">
        <v>50</v>
      </c>
      <c r="R854" s="28">
        <v>400</v>
      </c>
      <c r="S854" s="28">
        <v>360</v>
      </c>
      <c r="T854" s="30">
        <v>4.5999999999999996</v>
      </c>
      <c r="U854" s="30">
        <v>0.39999999999999947</v>
      </c>
      <c r="V854" s="30">
        <v>4.2</v>
      </c>
      <c r="W854" s="30">
        <v>5.2</v>
      </c>
      <c r="X854" s="31">
        <v>5.7142857142857141E-2</v>
      </c>
      <c r="Y854" s="30">
        <v>10</v>
      </c>
      <c r="Z854" s="30">
        <v>0</v>
      </c>
      <c r="AA854" s="30">
        <v>10</v>
      </c>
      <c r="AB854" s="30">
        <v>8.6</v>
      </c>
      <c r="AC854" s="32">
        <v>0.26145157916753814</v>
      </c>
      <c r="AD854" s="30">
        <v>4.5754026354319182</v>
      </c>
      <c r="AE854" s="12">
        <v>144</v>
      </c>
      <c r="AF854" s="12">
        <v>147</v>
      </c>
      <c r="AG854" s="12">
        <v>219</v>
      </c>
      <c r="AH854" s="33">
        <v>3.3555555555555556</v>
      </c>
      <c r="AI854" s="34">
        <v>510000</v>
      </c>
      <c r="AJ854" s="34">
        <v>480000</v>
      </c>
      <c r="AK854" s="34">
        <v>465500</v>
      </c>
      <c r="AL854" s="35">
        <v>6.25E-2</v>
      </c>
      <c r="AM854" s="35">
        <v>9.5596133190118157E-2</v>
      </c>
      <c r="AN854" s="12">
        <v>3.2</v>
      </c>
      <c r="AO854" s="33">
        <v>0.40000000000000036</v>
      </c>
      <c r="AP854" s="12">
        <v>2.8</v>
      </c>
      <c r="AQ854" s="34">
        <v>460</v>
      </c>
      <c r="AR854" s="34">
        <v>420</v>
      </c>
      <c r="AS854" s="31">
        <v>9.5238095238095233E-2</v>
      </c>
      <c r="AT854" s="36">
        <v>1529.92</v>
      </c>
      <c r="AU854" s="30">
        <v>0.59009999999999996</v>
      </c>
      <c r="AV854" s="30">
        <v>0.40989999999999999</v>
      </c>
      <c r="AW854" s="30">
        <v>0.63560000000000005</v>
      </c>
      <c r="AX854" s="30">
        <v>0.19439999999999999</v>
      </c>
      <c r="AY854" s="30">
        <v>0.26960000000000001</v>
      </c>
      <c r="AZ854" s="30">
        <v>0.2843</v>
      </c>
      <c r="BA854" s="30">
        <v>0.4042</v>
      </c>
      <c r="BB854" s="37">
        <v>4</v>
      </c>
      <c r="BC854" s="29">
        <v>14</v>
      </c>
      <c r="BD854" s="38" t="s">
        <v>3356</v>
      </c>
      <c r="BE854" s="39">
        <v>144.807875474404</v>
      </c>
      <c r="BF854" s="39">
        <v>-37.773525521674102</v>
      </c>
      <c r="BG854" s="40">
        <f t="shared" si="156"/>
        <v>41</v>
      </c>
      <c r="BH854" s="40">
        <f t="shared" si="157"/>
        <v>64</v>
      </c>
      <c r="BI854" s="40">
        <f t="shared" si="158"/>
        <v>83</v>
      </c>
      <c r="BJ854" s="40">
        <f t="shared" si="159"/>
        <v>32</v>
      </c>
      <c r="BK854" s="40">
        <f t="shared" si="160"/>
        <v>100</v>
      </c>
      <c r="BL854" s="40">
        <f t="shared" si="161"/>
        <v>49</v>
      </c>
      <c r="BM854" s="41">
        <f t="shared" si="162"/>
        <v>100</v>
      </c>
      <c r="BN854" s="40">
        <f t="shared" si="163"/>
        <v>100</v>
      </c>
      <c r="BO854" s="41">
        <f t="shared" si="164"/>
        <v>92</v>
      </c>
      <c r="BP854" s="41">
        <f t="shared" si="165"/>
        <v>1</v>
      </c>
      <c r="BQ854" s="41">
        <f t="shared" si="166"/>
        <v>40</v>
      </c>
      <c r="BR854" s="41">
        <f t="shared" si="167"/>
        <v>50</v>
      </c>
    </row>
    <row r="855" spans="2:70" x14ac:dyDescent="0.3">
      <c r="B855" s="12" t="s">
        <v>194</v>
      </c>
      <c r="C855" s="12">
        <v>213011329</v>
      </c>
      <c r="D855" s="12" t="s">
        <v>94</v>
      </c>
      <c r="E855" s="12" t="s">
        <v>95</v>
      </c>
      <c r="F855" s="12" t="s">
        <v>738</v>
      </c>
      <c r="G855" s="12" t="s">
        <v>92</v>
      </c>
      <c r="H855" s="12" t="s">
        <v>5013</v>
      </c>
      <c r="I855" s="28">
        <v>406020</v>
      </c>
      <c r="J855" s="28">
        <v>439350</v>
      </c>
      <c r="K855" s="28">
        <v>440000</v>
      </c>
      <c r="L855" s="28">
        <v>710000</v>
      </c>
      <c r="M855" s="28">
        <v>710000</v>
      </c>
      <c r="N855" s="28">
        <v>365000</v>
      </c>
      <c r="O855" s="29">
        <v>72</v>
      </c>
      <c r="P855" s="29">
        <v>68</v>
      </c>
      <c r="Q855" s="29">
        <v>55</v>
      </c>
      <c r="R855" s="28">
        <v>470</v>
      </c>
      <c r="S855" s="28">
        <v>440</v>
      </c>
      <c r="T855" s="30">
        <v>4.7</v>
      </c>
      <c r="U855" s="30">
        <v>1.2000000000000002</v>
      </c>
      <c r="V855" s="30">
        <v>3.5</v>
      </c>
      <c r="W855" s="30">
        <v>1.2</v>
      </c>
      <c r="X855" s="31">
        <v>6.0194079109403477E-2</v>
      </c>
      <c r="Y855" s="30">
        <v>32.200000000000003</v>
      </c>
      <c r="Z855" s="30">
        <v>1.8000000000000043</v>
      </c>
      <c r="AA855" s="30">
        <v>30.4</v>
      </c>
      <c r="AB855" s="30">
        <v>29.8</v>
      </c>
      <c r="AC855" s="32">
        <v>0.20351253983649714</v>
      </c>
      <c r="AD855" s="30">
        <v>3.3809395018172901</v>
      </c>
      <c r="AE855" s="12">
        <v>144</v>
      </c>
      <c r="AF855" s="12">
        <v>147</v>
      </c>
      <c r="AG855" s="12">
        <v>219</v>
      </c>
      <c r="AH855" s="33">
        <v>3.3555555555555556</v>
      </c>
      <c r="AI855" s="34">
        <v>510000</v>
      </c>
      <c r="AJ855" s="34">
        <v>480000</v>
      </c>
      <c r="AK855" s="34">
        <v>465500</v>
      </c>
      <c r="AL855" s="35">
        <v>6.25E-2</v>
      </c>
      <c r="AM855" s="35">
        <v>9.5596133190118157E-2</v>
      </c>
      <c r="AN855" s="12">
        <v>3.2</v>
      </c>
      <c r="AO855" s="33">
        <v>0.40000000000000036</v>
      </c>
      <c r="AP855" s="12">
        <v>2.8</v>
      </c>
      <c r="AQ855" s="34">
        <v>460</v>
      </c>
      <c r="AR855" s="34">
        <v>420</v>
      </c>
      <c r="AS855" s="31">
        <v>9.5238095238095233E-2</v>
      </c>
      <c r="AT855" s="36">
        <v>2309.44</v>
      </c>
      <c r="AU855" s="30">
        <v>0.87080000000000002</v>
      </c>
      <c r="AV855" s="30">
        <v>0.12920000000000001</v>
      </c>
      <c r="AW855" s="30">
        <v>0.88319999999999999</v>
      </c>
      <c r="AX855" s="30">
        <v>7.5499999999999998E-2</v>
      </c>
      <c r="AY855" s="30">
        <v>0.3276</v>
      </c>
      <c r="AZ855" s="30">
        <v>0.49180000000000001</v>
      </c>
      <c r="BA855" s="30">
        <v>0.14960000000000001</v>
      </c>
      <c r="BB855" s="37">
        <v>4</v>
      </c>
      <c r="BC855" s="29">
        <v>17</v>
      </c>
      <c r="BD855" s="38" t="s">
        <v>2769</v>
      </c>
      <c r="BE855" s="39">
        <v>144.78714284974399</v>
      </c>
      <c r="BF855" s="39">
        <v>-37.758025745805803</v>
      </c>
      <c r="BG855" s="40">
        <f t="shared" si="156"/>
        <v>39</v>
      </c>
      <c r="BH855" s="40">
        <f t="shared" si="157"/>
        <v>64</v>
      </c>
      <c r="BI855" s="40">
        <f t="shared" si="158"/>
        <v>83</v>
      </c>
      <c r="BJ855" s="40">
        <f t="shared" si="159"/>
        <v>32</v>
      </c>
      <c r="BK855" s="40">
        <f t="shared" si="160"/>
        <v>100</v>
      </c>
      <c r="BL855" s="40">
        <f t="shared" si="161"/>
        <v>62</v>
      </c>
      <c r="BM855" s="41">
        <f t="shared" si="162"/>
        <v>100</v>
      </c>
      <c r="BN855" s="40">
        <f t="shared" si="163"/>
        <v>100</v>
      </c>
      <c r="BO855" s="41">
        <f t="shared" si="164"/>
        <v>100</v>
      </c>
      <c r="BP855" s="41">
        <f t="shared" si="165"/>
        <v>1</v>
      </c>
      <c r="BQ855" s="41">
        <f t="shared" si="166"/>
        <v>40</v>
      </c>
      <c r="BR855" s="41">
        <f t="shared" si="167"/>
        <v>51</v>
      </c>
    </row>
    <row r="856" spans="2:70" x14ac:dyDescent="0.3">
      <c r="B856" s="12" t="s">
        <v>389</v>
      </c>
      <c r="C856" s="12">
        <v>213011331</v>
      </c>
      <c r="D856" s="12" t="s">
        <v>94</v>
      </c>
      <c r="E856" s="12" t="s">
        <v>95</v>
      </c>
      <c r="F856" s="12" t="s">
        <v>738</v>
      </c>
      <c r="G856" s="12" t="s">
        <v>92</v>
      </c>
      <c r="H856" s="12" t="s">
        <v>5013</v>
      </c>
      <c r="I856" s="28">
        <v>465000</v>
      </c>
      <c r="J856" s="28">
        <v>525000</v>
      </c>
      <c r="K856" s="28">
        <v>490000</v>
      </c>
      <c r="L856" s="28">
        <v>485000</v>
      </c>
      <c r="M856" s="28">
        <v>530000</v>
      </c>
      <c r="N856" s="28">
        <v>480000</v>
      </c>
      <c r="O856" s="29">
        <v>21</v>
      </c>
      <c r="P856" s="29">
        <v>29</v>
      </c>
      <c r="Q856" s="29">
        <v>32</v>
      </c>
      <c r="R856" s="28">
        <v>450</v>
      </c>
      <c r="S856" s="28">
        <v>380</v>
      </c>
      <c r="T856" s="30">
        <v>2.9</v>
      </c>
      <c r="U856" s="30">
        <v>0.19999999999999973</v>
      </c>
      <c r="V856" s="30">
        <v>2.7</v>
      </c>
      <c r="W856" s="30">
        <v>1.6</v>
      </c>
      <c r="X856" s="31">
        <v>5.0322580645161291E-2</v>
      </c>
      <c r="Y856" s="30">
        <v>3.1</v>
      </c>
      <c r="Z856" s="30">
        <v>0</v>
      </c>
      <c r="AA856" s="30">
        <v>3.1</v>
      </c>
      <c r="AB856" s="30">
        <v>3.9</v>
      </c>
      <c r="AC856" s="32">
        <v>0.27038069601999615</v>
      </c>
      <c r="AD856" s="30">
        <v>5.372949728602487</v>
      </c>
      <c r="AE856" s="12">
        <v>144</v>
      </c>
      <c r="AF856" s="12">
        <v>147</v>
      </c>
      <c r="AG856" s="12">
        <v>219</v>
      </c>
      <c r="AH856" s="33">
        <v>3.3555555555555556</v>
      </c>
      <c r="AI856" s="34">
        <v>510000</v>
      </c>
      <c r="AJ856" s="34">
        <v>480000</v>
      </c>
      <c r="AK856" s="34">
        <v>465500</v>
      </c>
      <c r="AL856" s="35">
        <v>6.25E-2</v>
      </c>
      <c r="AM856" s="35">
        <v>9.5596133190118157E-2</v>
      </c>
      <c r="AN856" s="12">
        <v>3.2</v>
      </c>
      <c r="AO856" s="33">
        <v>0.40000000000000036</v>
      </c>
      <c r="AP856" s="12">
        <v>2.8</v>
      </c>
      <c r="AQ856" s="34">
        <v>460</v>
      </c>
      <c r="AR856" s="34">
        <v>420</v>
      </c>
      <c r="AS856" s="31">
        <v>9.5238095238095233E-2</v>
      </c>
      <c r="AT856" s="36">
        <v>1664.3200000000002</v>
      </c>
      <c r="AU856" s="30">
        <v>0.76910000000000001</v>
      </c>
      <c r="AV856" s="30">
        <v>0.23089999999999999</v>
      </c>
      <c r="AW856" s="30">
        <v>0.76049999999999995</v>
      </c>
      <c r="AX856" s="30">
        <v>0.19769999999999999</v>
      </c>
      <c r="AY856" s="30">
        <v>0.35210000000000002</v>
      </c>
      <c r="AZ856" s="30">
        <v>0.38390000000000002</v>
      </c>
      <c r="BA856" s="30">
        <v>0.22700000000000001</v>
      </c>
      <c r="BB856" s="37">
        <v>1.5</v>
      </c>
      <c r="BC856" s="29">
        <v>20</v>
      </c>
      <c r="BD856" s="38" t="s">
        <v>2899</v>
      </c>
      <c r="BE856" s="39">
        <v>144.77633658935801</v>
      </c>
      <c r="BF856" s="39">
        <v>-37.717500029808903</v>
      </c>
      <c r="BG856" s="40">
        <f t="shared" si="156"/>
        <v>69</v>
      </c>
      <c r="BH856" s="40">
        <f t="shared" si="157"/>
        <v>64</v>
      </c>
      <c r="BI856" s="40">
        <f t="shared" si="158"/>
        <v>83</v>
      </c>
      <c r="BJ856" s="40">
        <f t="shared" si="159"/>
        <v>32</v>
      </c>
      <c r="BK856" s="40">
        <f t="shared" si="160"/>
        <v>100</v>
      </c>
      <c r="BL856" s="40">
        <f t="shared" si="161"/>
        <v>67</v>
      </c>
      <c r="BM856" s="41">
        <f t="shared" si="162"/>
        <v>100</v>
      </c>
      <c r="BN856" s="40">
        <f t="shared" si="163"/>
        <v>96</v>
      </c>
      <c r="BO856" s="41">
        <f t="shared" si="164"/>
        <v>87</v>
      </c>
      <c r="BP856" s="41">
        <f t="shared" si="165"/>
        <v>65</v>
      </c>
      <c r="BQ856" s="41">
        <f t="shared" si="166"/>
        <v>15</v>
      </c>
      <c r="BR856" s="41">
        <f t="shared" si="167"/>
        <v>57</v>
      </c>
    </row>
    <row r="857" spans="2:70" x14ac:dyDescent="0.3">
      <c r="B857" s="12" t="s">
        <v>318</v>
      </c>
      <c r="C857" s="12">
        <v>213011332</v>
      </c>
      <c r="D857" s="12" t="s">
        <v>94</v>
      </c>
      <c r="E857" s="12" t="s">
        <v>95</v>
      </c>
      <c r="F857" s="12" t="s">
        <v>738</v>
      </c>
      <c r="G857" s="12" t="s">
        <v>92</v>
      </c>
      <c r="H857" s="12" t="s">
        <v>5013</v>
      </c>
      <c r="I857" s="28">
        <v>550000</v>
      </c>
      <c r="J857" s="28">
        <v>580000</v>
      </c>
      <c r="K857" s="28">
        <v>594000</v>
      </c>
      <c r="L857" s="28">
        <v>600000</v>
      </c>
      <c r="M857" s="28">
        <v>590000</v>
      </c>
      <c r="N857" s="28">
        <v>540000</v>
      </c>
      <c r="O857" s="29">
        <v>31</v>
      </c>
      <c r="P857" s="29">
        <v>46</v>
      </c>
      <c r="Q857" s="29">
        <v>135</v>
      </c>
      <c r="R857" s="28">
        <v>500</v>
      </c>
      <c r="S857" s="28">
        <v>450</v>
      </c>
      <c r="T857" s="30">
        <v>3</v>
      </c>
      <c r="U857" s="30">
        <v>0.20000000000000018</v>
      </c>
      <c r="V857" s="30">
        <v>2.8</v>
      </c>
      <c r="W857" s="30">
        <v>2.2999999999999998</v>
      </c>
      <c r="X857" s="31">
        <v>4.7272727272727272E-2</v>
      </c>
      <c r="Y857" s="30">
        <v>8.4</v>
      </c>
      <c r="Z857" s="30">
        <v>0.20000000000000107</v>
      </c>
      <c r="AA857" s="30">
        <v>8.1999999999999993</v>
      </c>
      <c r="AB857" s="30">
        <v>7.5</v>
      </c>
      <c r="AC857" s="32">
        <v>0.28746205500873884</v>
      </c>
      <c r="AD857" s="30">
        <v>6.080928086723322</v>
      </c>
      <c r="AE857" s="12">
        <v>144</v>
      </c>
      <c r="AF857" s="12">
        <v>147</v>
      </c>
      <c r="AG857" s="12">
        <v>219</v>
      </c>
      <c r="AH857" s="33">
        <v>3.3555555555555556</v>
      </c>
      <c r="AI857" s="34">
        <v>510000</v>
      </c>
      <c r="AJ857" s="34">
        <v>480000</v>
      </c>
      <c r="AK857" s="34">
        <v>465500</v>
      </c>
      <c r="AL857" s="35">
        <v>6.25E-2</v>
      </c>
      <c r="AM857" s="35">
        <v>9.5596133190118157E-2</v>
      </c>
      <c r="AN857" s="12">
        <v>3.2</v>
      </c>
      <c r="AO857" s="33">
        <v>0.40000000000000036</v>
      </c>
      <c r="AP857" s="12">
        <v>2.8</v>
      </c>
      <c r="AQ857" s="34">
        <v>460</v>
      </c>
      <c r="AR857" s="34">
        <v>420</v>
      </c>
      <c r="AS857" s="31">
        <v>9.5238095238095233E-2</v>
      </c>
      <c r="AT857" s="36">
        <v>1739.3600000000001</v>
      </c>
      <c r="AU857" s="30">
        <v>0.79149999999999998</v>
      </c>
      <c r="AV857" s="30">
        <v>0.20849999999999999</v>
      </c>
      <c r="AW857" s="30">
        <v>0.87190000000000001</v>
      </c>
      <c r="AX857" s="30">
        <v>0.1173</v>
      </c>
      <c r="AY857" s="30">
        <v>0.46189999999999998</v>
      </c>
      <c r="AZ857" s="30">
        <v>0.32719999999999999</v>
      </c>
      <c r="BA857" s="30">
        <v>0.18140000000000001</v>
      </c>
      <c r="BB857" s="37">
        <v>3</v>
      </c>
      <c r="BC857" s="29">
        <v>15</v>
      </c>
      <c r="BD857" s="38" t="s">
        <v>2849</v>
      </c>
      <c r="BE857" s="39">
        <v>144.823099405314</v>
      </c>
      <c r="BF857" s="39">
        <v>-37.731030387326797</v>
      </c>
      <c r="BG857" s="40">
        <f t="shared" si="156"/>
        <v>67</v>
      </c>
      <c r="BH857" s="40">
        <f t="shared" si="157"/>
        <v>64</v>
      </c>
      <c r="BI857" s="40">
        <f t="shared" si="158"/>
        <v>83</v>
      </c>
      <c r="BJ857" s="40">
        <f t="shared" si="159"/>
        <v>32</v>
      </c>
      <c r="BK857" s="40">
        <f t="shared" si="160"/>
        <v>100</v>
      </c>
      <c r="BL857" s="40">
        <f t="shared" si="161"/>
        <v>92</v>
      </c>
      <c r="BM857" s="41">
        <f t="shared" si="162"/>
        <v>100</v>
      </c>
      <c r="BN857" s="40">
        <f t="shared" si="163"/>
        <v>89</v>
      </c>
      <c r="BO857" s="41">
        <f t="shared" si="164"/>
        <v>75</v>
      </c>
      <c r="BP857" s="41">
        <f t="shared" si="165"/>
        <v>1</v>
      </c>
      <c r="BQ857" s="41">
        <f t="shared" si="166"/>
        <v>30</v>
      </c>
      <c r="BR857" s="41">
        <f t="shared" si="167"/>
        <v>53</v>
      </c>
    </row>
    <row r="858" spans="2:70" x14ac:dyDescent="0.3">
      <c r="B858" s="12" t="s">
        <v>646</v>
      </c>
      <c r="C858" s="12">
        <v>213011333</v>
      </c>
      <c r="D858" s="12" t="s">
        <v>94</v>
      </c>
      <c r="E858" s="12" t="s">
        <v>95</v>
      </c>
      <c r="F858" s="12" t="s">
        <v>738</v>
      </c>
      <c r="G858" s="12" t="s">
        <v>92</v>
      </c>
      <c r="H858" s="12" t="s">
        <v>5013</v>
      </c>
      <c r="I858" s="28">
        <v>440000</v>
      </c>
      <c r="J858" s="28">
        <v>440000</v>
      </c>
      <c r="K858" s="28">
        <v>430000</v>
      </c>
      <c r="L858" s="28">
        <v>445000</v>
      </c>
      <c r="M858" s="28">
        <v>457000</v>
      </c>
      <c r="N858" s="28">
        <v>469000</v>
      </c>
      <c r="O858" s="29">
        <v>27</v>
      </c>
      <c r="P858" s="29">
        <v>27</v>
      </c>
      <c r="Q858" s="29">
        <v>36</v>
      </c>
      <c r="R858" s="28">
        <v>450</v>
      </c>
      <c r="S858" s="28">
        <v>370</v>
      </c>
      <c r="T858" s="30">
        <v>4.5999999999999996</v>
      </c>
      <c r="U858" s="30">
        <v>0</v>
      </c>
      <c r="V858" s="30">
        <v>4.5999999999999996</v>
      </c>
      <c r="W858" s="30">
        <v>3.9</v>
      </c>
      <c r="X858" s="31">
        <v>5.3181818181818184E-2</v>
      </c>
      <c r="Y858" s="30">
        <v>4.9000000000000004</v>
      </c>
      <c r="Z858" s="30">
        <v>0.70000000000000018</v>
      </c>
      <c r="AA858" s="30">
        <v>4.2</v>
      </c>
      <c r="AB858" s="30">
        <v>4.9000000000000004</v>
      </c>
      <c r="AC858" s="32">
        <v>0.32246044485209807</v>
      </c>
      <c r="AD858" s="30">
        <v>6.0633587920907335</v>
      </c>
      <c r="AE858" s="12">
        <v>144</v>
      </c>
      <c r="AF858" s="12">
        <v>147</v>
      </c>
      <c r="AG858" s="12">
        <v>219</v>
      </c>
      <c r="AH858" s="33">
        <v>3.3555555555555556</v>
      </c>
      <c r="AI858" s="34">
        <v>510000</v>
      </c>
      <c r="AJ858" s="34">
        <v>480000</v>
      </c>
      <c r="AK858" s="34">
        <v>465500</v>
      </c>
      <c r="AL858" s="35">
        <v>6.25E-2</v>
      </c>
      <c r="AM858" s="35">
        <v>9.5596133190118157E-2</v>
      </c>
      <c r="AN858" s="12">
        <v>3.2</v>
      </c>
      <c r="AO858" s="33">
        <v>0.40000000000000036</v>
      </c>
      <c r="AP858" s="12">
        <v>2.8</v>
      </c>
      <c r="AQ858" s="34">
        <v>460</v>
      </c>
      <c r="AR858" s="34">
        <v>420</v>
      </c>
      <c r="AS858" s="31">
        <v>9.5238095238095233E-2</v>
      </c>
      <c r="AT858" s="36">
        <v>1395.5200000000002</v>
      </c>
      <c r="AU858" s="30">
        <v>0.79459999999999997</v>
      </c>
      <c r="AV858" s="30">
        <v>0.2054</v>
      </c>
      <c r="AW858" s="30">
        <v>0.95620000000000005</v>
      </c>
      <c r="AX858" s="30">
        <v>2.7300000000000001E-2</v>
      </c>
      <c r="AY858" s="30">
        <v>0.39639999999999997</v>
      </c>
      <c r="AZ858" s="30">
        <v>0.34320000000000001</v>
      </c>
      <c r="BA858" s="30">
        <v>0.22509999999999999</v>
      </c>
      <c r="BB858" s="37">
        <v>1</v>
      </c>
      <c r="BC858" s="29">
        <v>19</v>
      </c>
      <c r="BD858" s="38" t="s">
        <v>3094</v>
      </c>
      <c r="BE858" s="39">
        <v>144.77077243674299</v>
      </c>
      <c r="BF858" s="39">
        <v>-37.740020223893801</v>
      </c>
      <c r="BG858" s="40">
        <f t="shared" si="156"/>
        <v>41</v>
      </c>
      <c r="BH858" s="40">
        <f t="shared" si="157"/>
        <v>64</v>
      </c>
      <c r="BI858" s="40">
        <f t="shared" si="158"/>
        <v>83</v>
      </c>
      <c r="BJ858" s="40">
        <f t="shared" si="159"/>
        <v>32</v>
      </c>
      <c r="BK858" s="40">
        <f t="shared" si="160"/>
        <v>100</v>
      </c>
      <c r="BL858" s="40">
        <f t="shared" si="161"/>
        <v>77</v>
      </c>
      <c r="BM858" s="41">
        <f t="shared" si="162"/>
        <v>100</v>
      </c>
      <c r="BN858" s="40">
        <f t="shared" si="163"/>
        <v>89</v>
      </c>
      <c r="BO858" s="41">
        <f t="shared" si="164"/>
        <v>52</v>
      </c>
      <c r="BP858" s="41">
        <f t="shared" si="165"/>
        <v>36</v>
      </c>
      <c r="BQ858" s="41">
        <f t="shared" si="166"/>
        <v>10</v>
      </c>
      <c r="BR858" s="41">
        <f t="shared" si="167"/>
        <v>49</v>
      </c>
    </row>
    <row r="859" spans="2:70" x14ac:dyDescent="0.3">
      <c r="B859" s="12" t="s">
        <v>1089</v>
      </c>
      <c r="C859" s="12">
        <v>213011334</v>
      </c>
      <c r="D859" s="12" t="s">
        <v>94</v>
      </c>
      <c r="E859" s="12" t="s">
        <v>95</v>
      </c>
      <c r="F859" s="12" t="s">
        <v>738</v>
      </c>
      <c r="G859" s="12" t="s">
        <v>92</v>
      </c>
      <c r="H859" s="12" t="s">
        <v>5013</v>
      </c>
      <c r="I859" s="28">
        <v>500000</v>
      </c>
      <c r="J859" s="28">
        <v>500000</v>
      </c>
      <c r="K859" s="28">
        <v>490000</v>
      </c>
      <c r="L859" s="28">
        <v>490000</v>
      </c>
      <c r="M859" s="28">
        <v>482500</v>
      </c>
      <c r="N859" s="28">
        <v>475000</v>
      </c>
      <c r="O859" s="29">
        <v>48</v>
      </c>
      <c r="P859" s="29">
        <v>48</v>
      </c>
      <c r="Q859" s="29">
        <v>39</v>
      </c>
      <c r="R859" s="28">
        <v>450</v>
      </c>
      <c r="S859" s="28">
        <v>400</v>
      </c>
      <c r="T859" s="30">
        <v>3.2</v>
      </c>
      <c r="U859" s="30">
        <v>0.10000000000000009</v>
      </c>
      <c r="V859" s="30">
        <v>3.1</v>
      </c>
      <c r="W859" s="30">
        <v>2.1</v>
      </c>
      <c r="X859" s="31">
        <v>4.6800000000000001E-2</v>
      </c>
      <c r="Y859" s="30">
        <v>7.4</v>
      </c>
      <c r="Z859" s="30">
        <v>-0.39999999999999947</v>
      </c>
      <c r="AA859" s="30">
        <v>7.8</v>
      </c>
      <c r="AB859" s="30">
        <v>6.9</v>
      </c>
      <c r="AC859" s="32">
        <v>0.33963289457794954</v>
      </c>
      <c r="AD859" s="30">
        <v>7.2571131320074684</v>
      </c>
      <c r="AE859" s="12">
        <v>144</v>
      </c>
      <c r="AF859" s="12">
        <v>147</v>
      </c>
      <c r="AG859" s="12">
        <v>219</v>
      </c>
      <c r="AH859" s="33">
        <v>3.3555555555555556</v>
      </c>
      <c r="AI859" s="34">
        <v>510000</v>
      </c>
      <c r="AJ859" s="34">
        <v>480000</v>
      </c>
      <c r="AK859" s="34">
        <v>465500</v>
      </c>
      <c r="AL859" s="35">
        <v>6.25E-2</v>
      </c>
      <c r="AM859" s="35">
        <v>9.5596133190118157E-2</v>
      </c>
      <c r="AN859" s="12">
        <v>3.2</v>
      </c>
      <c r="AO859" s="33">
        <v>0.40000000000000036</v>
      </c>
      <c r="AP859" s="12">
        <v>2.8</v>
      </c>
      <c r="AQ859" s="34">
        <v>460</v>
      </c>
      <c r="AR859" s="34">
        <v>420</v>
      </c>
      <c r="AS859" s="31">
        <v>9.5238095238095233E-2</v>
      </c>
      <c r="AT859" s="36">
        <v>1324.96</v>
      </c>
      <c r="AU859" s="30">
        <v>0.70489999999999997</v>
      </c>
      <c r="AV859" s="30">
        <v>0.29509999999999997</v>
      </c>
      <c r="AW859" s="30">
        <v>0.70289999999999997</v>
      </c>
      <c r="AX859" s="30">
        <v>0.18559999999999999</v>
      </c>
      <c r="AY859" s="30">
        <v>0.3387</v>
      </c>
      <c r="AZ859" s="30">
        <v>0.23269999999999999</v>
      </c>
      <c r="BA859" s="30">
        <v>0.37690000000000001</v>
      </c>
      <c r="BB859" s="37">
        <v>2</v>
      </c>
      <c r="BC859" s="29">
        <v>17</v>
      </c>
      <c r="BD859" s="38" t="s">
        <v>3451</v>
      </c>
      <c r="BE859" s="39">
        <v>144.800488655827</v>
      </c>
      <c r="BF859" s="39">
        <v>-37.735797390654803</v>
      </c>
      <c r="BG859" s="40">
        <f t="shared" si="156"/>
        <v>64</v>
      </c>
      <c r="BH859" s="40">
        <f t="shared" si="157"/>
        <v>64</v>
      </c>
      <c r="BI859" s="40">
        <f t="shared" si="158"/>
        <v>83</v>
      </c>
      <c r="BJ859" s="40">
        <f t="shared" si="159"/>
        <v>32</v>
      </c>
      <c r="BK859" s="40">
        <f t="shared" si="160"/>
        <v>100</v>
      </c>
      <c r="BL859" s="40">
        <f t="shared" si="161"/>
        <v>65</v>
      </c>
      <c r="BM859" s="41">
        <f t="shared" si="162"/>
        <v>100</v>
      </c>
      <c r="BN859" s="40">
        <f t="shared" si="163"/>
        <v>78</v>
      </c>
      <c r="BO859" s="41">
        <f t="shared" si="164"/>
        <v>41</v>
      </c>
      <c r="BP859" s="41">
        <f t="shared" si="165"/>
        <v>1</v>
      </c>
      <c r="BQ859" s="41">
        <f t="shared" si="166"/>
        <v>20</v>
      </c>
      <c r="BR859" s="41">
        <f t="shared" si="167"/>
        <v>47</v>
      </c>
    </row>
    <row r="860" spans="2:70" x14ac:dyDescent="0.3">
      <c r="B860" s="12" t="s">
        <v>970</v>
      </c>
      <c r="C860" s="12">
        <v>213011335</v>
      </c>
      <c r="D860" s="12" t="s">
        <v>94</v>
      </c>
      <c r="E860" s="12" t="s">
        <v>95</v>
      </c>
      <c r="F860" s="12" t="s">
        <v>738</v>
      </c>
      <c r="G860" s="12" t="s">
        <v>92</v>
      </c>
      <c r="H860" s="12" t="s">
        <v>5013</v>
      </c>
      <c r="I860" s="28">
        <v>561000</v>
      </c>
      <c r="J860" s="28">
        <v>540000</v>
      </c>
      <c r="K860" s="28">
        <v>504900</v>
      </c>
      <c r="L860" s="28">
        <v>470000</v>
      </c>
      <c r="M860" s="28">
        <v>450000</v>
      </c>
      <c r="N860" s="28">
        <v>470000</v>
      </c>
      <c r="O860" s="29">
        <v>53</v>
      </c>
      <c r="P860" s="29">
        <v>53</v>
      </c>
      <c r="Q860" s="29">
        <v>46</v>
      </c>
      <c r="R860" s="28">
        <v>420</v>
      </c>
      <c r="S860" s="28">
        <v>390</v>
      </c>
      <c r="T860" s="30">
        <v>2.7</v>
      </c>
      <c r="U860" s="30">
        <v>0.20000000000000018</v>
      </c>
      <c r="V860" s="30">
        <v>2.5</v>
      </c>
      <c r="W860" s="30">
        <v>2.2999999999999998</v>
      </c>
      <c r="X860" s="31">
        <v>3.8930481283422462E-2</v>
      </c>
      <c r="Y860" s="30">
        <v>9.6999999999999993</v>
      </c>
      <c r="Z860" s="30">
        <v>0.39999999999999858</v>
      </c>
      <c r="AA860" s="30">
        <v>9.3000000000000007</v>
      </c>
      <c r="AB860" s="30">
        <v>9</v>
      </c>
      <c r="AC860" s="32">
        <v>0.30438311688311687</v>
      </c>
      <c r="AD860" s="30">
        <v>7.8186322605965453</v>
      </c>
      <c r="AE860" s="12">
        <v>144</v>
      </c>
      <c r="AF860" s="12">
        <v>147</v>
      </c>
      <c r="AG860" s="12">
        <v>219</v>
      </c>
      <c r="AH860" s="33">
        <v>3.3555555555555556</v>
      </c>
      <c r="AI860" s="34">
        <v>510000</v>
      </c>
      <c r="AJ860" s="34">
        <v>480000</v>
      </c>
      <c r="AK860" s="34">
        <v>465500</v>
      </c>
      <c r="AL860" s="35">
        <v>6.25E-2</v>
      </c>
      <c r="AM860" s="35">
        <v>9.5596133190118157E-2</v>
      </c>
      <c r="AN860" s="12">
        <v>3.2</v>
      </c>
      <c r="AO860" s="33">
        <v>0.40000000000000036</v>
      </c>
      <c r="AP860" s="12">
        <v>2.8</v>
      </c>
      <c r="AQ860" s="34">
        <v>460</v>
      </c>
      <c r="AR860" s="34">
        <v>420</v>
      </c>
      <c r="AS860" s="31">
        <v>9.5238095238095233E-2</v>
      </c>
      <c r="AT860" s="36">
        <v>1379.8400000000001</v>
      </c>
      <c r="AU860" s="30">
        <v>0.72629999999999995</v>
      </c>
      <c r="AV860" s="30">
        <v>0.2737</v>
      </c>
      <c r="AW860" s="30">
        <v>0.79830000000000001</v>
      </c>
      <c r="AX860" s="30">
        <v>0.12590000000000001</v>
      </c>
      <c r="AY860" s="30">
        <v>0.35520000000000002</v>
      </c>
      <c r="AZ860" s="30">
        <v>0.25950000000000001</v>
      </c>
      <c r="BA860" s="30">
        <v>0.34279999999999999</v>
      </c>
      <c r="BB860" s="37">
        <v>1</v>
      </c>
      <c r="BC860" s="29">
        <v>15</v>
      </c>
      <c r="BD860" s="38" t="s">
        <v>3357</v>
      </c>
      <c r="BE860" s="39">
        <v>144.81147572162001</v>
      </c>
      <c r="BF860" s="39">
        <v>-37.753109936925199</v>
      </c>
      <c r="BG860" s="40">
        <f t="shared" si="156"/>
        <v>72</v>
      </c>
      <c r="BH860" s="40">
        <f t="shared" si="157"/>
        <v>64</v>
      </c>
      <c r="BI860" s="40">
        <f t="shared" si="158"/>
        <v>83</v>
      </c>
      <c r="BJ860" s="40">
        <f t="shared" si="159"/>
        <v>32</v>
      </c>
      <c r="BK860" s="40">
        <f t="shared" si="160"/>
        <v>100</v>
      </c>
      <c r="BL860" s="40">
        <f t="shared" si="161"/>
        <v>68</v>
      </c>
      <c r="BM860" s="41">
        <f t="shared" si="162"/>
        <v>80</v>
      </c>
      <c r="BN860" s="40">
        <f t="shared" si="163"/>
        <v>72</v>
      </c>
      <c r="BO860" s="41">
        <f t="shared" si="164"/>
        <v>64</v>
      </c>
      <c r="BP860" s="41">
        <f t="shared" si="165"/>
        <v>1</v>
      </c>
      <c r="BQ860" s="41">
        <f t="shared" si="166"/>
        <v>10</v>
      </c>
      <c r="BR860" s="41">
        <f t="shared" si="167"/>
        <v>47</v>
      </c>
    </row>
    <row r="861" spans="2:70" x14ac:dyDescent="0.3">
      <c r="B861" s="12" t="s">
        <v>750</v>
      </c>
      <c r="C861" s="12">
        <v>213011336</v>
      </c>
      <c r="D861" s="12" t="s">
        <v>94</v>
      </c>
      <c r="E861" s="12" t="s">
        <v>95</v>
      </c>
      <c r="F861" s="12" t="s">
        <v>738</v>
      </c>
      <c r="G861" s="12" t="s">
        <v>92</v>
      </c>
      <c r="H861" s="12" t="s">
        <v>5013</v>
      </c>
      <c r="I861" s="28">
        <v>473800</v>
      </c>
      <c r="J861" s="28">
        <v>484100</v>
      </c>
      <c r="K861" s="28">
        <v>500000</v>
      </c>
      <c r="L861" s="28">
        <v>358500</v>
      </c>
      <c r="M861" s="28">
        <v>380000</v>
      </c>
      <c r="N861" s="28">
        <v>417000</v>
      </c>
      <c r="O861" s="29">
        <v>48</v>
      </c>
      <c r="P861" s="29">
        <v>59</v>
      </c>
      <c r="Q861" s="29">
        <v>86</v>
      </c>
      <c r="R861" s="28">
        <v>480</v>
      </c>
      <c r="S861" s="28">
        <v>390</v>
      </c>
      <c r="T861" s="30">
        <v>2.7</v>
      </c>
      <c r="U861" s="30">
        <v>0.5</v>
      </c>
      <c r="V861" s="30">
        <v>2.2000000000000002</v>
      </c>
      <c r="W861" s="30">
        <v>1.5</v>
      </c>
      <c r="X861" s="31">
        <v>5.2680455888560573E-2</v>
      </c>
      <c r="Y861" s="30">
        <v>10</v>
      </c>
      <c r="Z861" s="30">
        <v>-0.5</v>
      </c>
      <c r="AA861" s="30">
        <v>10.5</v>
      </c>
      <c r="AB861" s="30">
        <v>10.3</v>
      </c>
      <c r="AC861" s="32">
        <v>0.27367268746579088</v>
      </c>
      <c r="AD861" s="30">
        <v>5.1949567035773931</v>
      </c>
      <c r="AE861" s="12">
        <v>144</v>
      </c>
      <c r="AF861" s="12">
        <v>147</v>
      </c>
      <c r="AG861" s="12">
        <v>219</v>
      </c>
      <c r="AH861" s="33">
        <v>3.3555555555555556</v>
      </c>
      <c r="AI861" s="34">
        <v>510000</v>
      </c>
      <c r="AJ861" s="34">
        <v>480000</v>
      </c>
      <c r="AK861" s="34">
        <v>465500</v>
      </c>
      <c r="AL861" s="35">
        <v>6.25E-2</v>
      </c>
      <c r="AM861" s="35">
        <v>9.5596133190118157E-2</v>
      </c>
      <c r="AN861" s="12">
        <v>3.2</v>
      </c>
      <c r="AO861" s="33">
        <v>0.40000000000000036</v>
      </c>
      <c r="AP861" s="12">
        <v>2.8</v>
      </c>
      <c r="AQ861" s="34">
        <v>460</v>
      </c>
      <c r="AR861" s="34">
        <v>420</v>
      </c>
      <c r="AS861" s="31">
        <v>9.5238095238095233E-2</v>
      </c>
      <c r="AT861" s="36">
        <v>1753.92</v>
      </c>
      <c r="AU861" s="30">
        <v>0.66839999999999999</v>
      </c>
      <c r="AV861" s="30">
        <v>0.33160000000000001</v>
      </c>
      <c r="AW861" s="30">
        <v>0.69210000000000005</v>
      </c>
      <c r="AX861" s="30">
        <v>0.2205</v>
      </c>
      <c r="AY861" s="30">
        <v>0.27100000000000002</v>
      </c>
      <c r="AZ861" s="30">
        <v>0.28560000000000002</v>
      </c>
      <c r="BA861" s="30">
        <v>0.40450000000000003</v>
      </c>
      <c r="BB861" s="37">
        <v>4</v>
      </c>
      <c r="BC861" s="29">
        <v>12</v>
      </c>
      <c r="BD861" s="38" t="s">
        <v>3176</v>
      </c>
      <c r="BE861" s="39">
        <v>144.83492630550799</v>
      </c>
      <c r="BF861" s="39">
        <v>-37.791268623568001</v>
      </c>
      <c r="BG861" s="40">
        <f t="shared" si="156"/>
        <v>72</v>
      </c>
      <c r="BH861" s="40">
        <f t="shared" si="157"/>
        <v>64</v>
      </c>
      <c r="BI861" s="40">
        <f t="shared" si="158"/>
        <v>83</v>
      </c>
      <c r="BJ861" s="40">
        <f t="shared" si="159"/>
        <v>32</v>
      </c>
      <c r="BK861" s="40">
        <f t="shared" si="160"/>
        <v>100</v>
      </c>
      <c r="BL861" s="40">
        <f t="shared" si="161"/>
        <v>50</v>
      </c>
      <c r="BM861" s="41">
        <f t="shared" si="162"/>
        <v>100</v>
      </c>
      <c r="BN861" s="40">
        <f t="shared" si="163"/>
        <v>98</v>
      </c>
      <c r="BO861" s="41">
        <f t="shared" si="164"/>
        <v>84</v>
      </c>
      <c r="BP861" s="41">
        <f t="shared" si="165"/>
        <v>1</v>
      </c>
      <c r="BQ861" s="41">
        <f t="shared" si="166"/>
        <v>40</v>
      </c>
      <c r="BR861" s="41">
        <f t="shared" si="167"/>
        <v>52</v>
      </c>
    </row>
    <row r="862" spans="2:70" x14ac:dyDescent="0.3">
      <c r="B862" s="12" t="s">
        <v>647</v>
      </c>
      <c r="C862" s="12">
        <v>213011337</v>
      </c>
      <c r="D862" s="12" t="s">
        <v>94</v>
      </c>
      <c r="E862" s="12" t="s">
        <v>95</v>
      </c>
      <c r="F862" s="12" t="s">
        <v>738</v>
      </c>
      <c r="G862" s="12" t="s">
        <v>92</v>
      </c>
      <c r="H862" s="12" t="s">
        <v>5013</v>
      </c>
      <c r="I862" s="28">
        <v>609000</v>
      </c>
      <c r="J862" s="28">
        <v>609000</v>
      </c>
      <c r="K862" s="28">
        <v>605000</v>
      </c>
      <c r="L862" s="28">
        <v>530000</v>
      </c>
      <c r="M862" s="28">
        <v>530000</v>
      </c>
      <c r="N862" s="28">
        <v>550000</v>
      </c>
      <c r="O862" s="29">
        <v>46</v>
      </c>
      <c r="P862" s="29">
        <v>49</v>
      </c>
      <c r="Q862" s="29">
        <v>55</v>
      </c>
      <c r="R862" s="28">
        <v>530</v>
      </c>
      <c r="S862" s="28">
        <v>470</v>
      </c>
      <c r="T862" s="30">
        <v>2.1</v>
      </c>
      <c r="U862" s="30">
        <v>0</v>
      </c>
      <c r="V862" s="30">
        <v>2.1</v>
      </c>
      <c r="W862" s="30">
        <v>2.2999999999999998</v>
      </c>
      <c r="X862" s="31">
        <v>4.5254515599343188E-2</v>
      </c>
      <c r="Y862" s="30">
        <v>8.6</v>
      </c>
      <c r="Z862" s="30">
        <v>-0.80000000000000071</v>
      </c>
      <c r="AA862" s="30">
        <v>9.4</v>
      </c>
      <c r="AB862" s="30">
        <v>9.8000000000000007</v>
      </c>
      <c r="AC862" s="32">
        <v>0.33825181251914632</v>
      </c>
      <c r="AD862" s="30">
        <v>7.4744322867982618</v>
      </c>
      <c r="AE862" s="12">
        <v>144</v>
      </c>
      <c r="AF862" s="12">
        <v>147</v>
      </c>
      <c r="AG862" s="12">
        <v>219</v>
      </c>
      <c r="AH862" s="33">
        <v>3.3555555555555556</v>
      </c>
      <c r="AI862" s="34">
        <v>510000</v>
      </c>
      <c r="AJ862" s="34">
        <v>480000</v>
      </c>
      <c r="AK862" s="34">
        <v>465500</v>
      </c>
      <c r="AL862" s="35">
        <v>6.25E-2</v>
      </c>
      <c r="AM862" s="35">
        <v>9.5596133190118157E-2</v>
      </c>
      <c r="AN862" s="12">
        <v>3.2</v>
      </c>
      <c r="AO862" s="33">
        <v>0.40000000000000036</v>
      </c>
      <c r="AP862" s="12">
        <v>2.8</v>
      </c>
      <c r="AQ862" s="34">
        <v>460</v>
      </c>
      <c r="AR862" s="34">
        <v>420</v>
      </c>
      <c r="AS862" s="31">
        <v>9.5238095238095233E-2</v>
      </c>
      <c r="AT862" s="36">
        <v>1566.88</v>
      </c>
      <c r="AU862" s="30">
        <v>0.72389999999999999</v>
      </c>
      <c r="AV862" s="30">
        <v>0.27610000000000001</v>
      </c>
      <c r="AW862" s="30">
        <v>0.82240000000000002</v>
      </c>
      <c r="AX862" s="30">
        <v>0.12870000000000001</v>
      </c>
      <c r="AY862" s="30">
        <v>0.376</v>
      </c>
      <c r="AZ862" s="30">
        <v>0.28589999999999999</v>
      </c>
      <c r="BA862" s="30">
        <v>0.2949</v>
      </c>
      <c r="BB862" s="37">
        <v>2</v>
      </c>
      <c r="BC862" s="29">
        <v>12</v>
      </c>
      <c r="BD862" s="38" t="s">
        <v>3095</v>
      </c>
      <c r="BE862" s="39">
        <v>144.83570165235699</v>
      </c>
      <c r="BF862" s="39">
        <v>-37.763891149666698</v>
      </c>
      <c r="BG862" s="40">
        <f t="shared" si="156"/>
        <v>82</v>
      </c>
      <c r="BH862" s="40">
        <f t="shared" si="157"/>
        <v>64</v>
      </c>
      <c r="BI862" s="40">
        <f t="shared" si="158"/>
        <v>83</v>
      </c>
      <c r="BJ862" s="40">
        <f t="shared" si="159"/>
        <v>32</v>
      </c>
      <c r="BK862" s="40">
        <f t="shared" si="160"/>
        <v>100</v>
      </c>
      <c r="BL862" s="40">
        <f t="shared" si="161"/>
        <v>73</v>
      </c>
      <c r="BM862" s="41">
        <f t="shared" si="162"/>
        <v>100</v>
      </c>
      <c r="BN862" s="40">
        <f t="shared" si="163"/>
        <v>76</v>
      </c>
      <c r="BO862" s="41">
        <f t="shared" si="164"/>
        <v>42</v>
      </c>
      <c r="BP862" s="41">
        <f t="shared" si="165"/>
        <v>1</v>
      </c>
      <c r="BQ862" s="41">
        <f t="shared" si="166"/>
        <v>20</v>
      </c>
      <c r="BR862" s="41">
        <f t="shared" si="167"/>
        <v>49</v>
      </c>
    </row>
    <row r="863" spans="2:70" x14ac:dyDescent="0.3">
      <c r="B863" s="12" t="s">
        <v>648</v>
      </c>
      <c r="C863" s="12">
        <v>213011338</v>
      </c>
      <c r="D863" s="12" t="s">
        <v>94</v>
      </c>
      <c r="E863" s="12" t="s">
        <v>95</v>
      </c>
      <c r="F863" s="12" t="s">
        <v>738</v>
      </c>
      <c r="G863" s="12" t="s">
        <v>92</v>
      </c>
      <c r="H863" s="12" t="s">
        <v>5013</v>
      </c>
      <c r="I863" s="28">
        <v>600000</v>
      </c>
      <c r="J863" s="28">
        <v>597400</v>
      </c>
      <c r="K863" s="28">
        <v>597400</v>
      </c>
      <c r="L863" s="28">
        <v>568000</v>
      </c>
      <c r="M863" s="28">
        <v>568000</v>
      </c>
      <c r="N863" s="28">
        <v>575000</v>
      </c>
      <c r="O863" s="29">
        <v>54</v>
      </c>
      <c r="P863" s="29">
        <v>51</v>
      </c>
      <c r="Q863" s="29">
        <v>46</v>
      </c>
      <c r="R863" s="28">
        <v>500</v>
      </c>
      <c r="S863" s="28">
        <v>420</v>
      </c>
      <c r="T863" s="30">
        <v>2.5</v>
      </c>
      <c r="U863" s="30">
        <v>-0.10000000000000009</v>
      </c>
      <c r="V863" s="30">
        <v>2.6</v>
      </c>
      <c r="W863" s="30">
        <v>2.8</v>
      </c>
      <c r="X863" s="31">
        <v>4.3333333333333335E-2</v>
      </c>
      <c r="Y863" s="30">
        <v>6.7</v>
      </c>
      <c r="Z863" s="30">
        <v>0.5</v>
      </c>
      <c r="AA863" s="30">
        <v>6.2</v>
      </c>
      <c r="AB863" s="30">
        <v>6.3</v>
      </c>
      <c r="AC863" s="32">
        <v>0.31527441485068602</v>
      </c>
      <c r="AD863" s="30">
        <v>7.2755634196312169</v>
      </c>
      <c r="AE863" s="12">
        <v>144</v>
      </c>
      <c r="AF863" s="12">
        <v>147</v>
      </c>
      <c r="AG863" s="12">
        <v>219</v>
      </c>
      <c r="AH863" s="33">
        <v>3.3555555555555556</v>
      </c>
      <c r="AI863" s="34">
        <v>510000</v>
      </c>
      <c r="AJ863" s="34">
        <v>480000</v>
      </c>
      <c r="AK863" s="34">
        <v>465500</v>
      </c>
      <c r="AL863" s="35">
        <v>6.25E-2</v>
      </c>
      <c r="AM863" s="35">
        <v>9.5596133190118157E-2</v>
      </c>
      <c r="AN863" s="12">
        <v>3.2</v>
      </c>
      <c r="AO863" s="33">
        <v>0.40000000000000036</v>
      </c>
      <c r="AP863" s="12">
        <v>2.8</v>
      </c>
      <c r="AQ863" s="34">
        <v>460</v>
      </c>
      <c r="AR863" s="34">
        <v>420</v>
      </c>
      <c r="AS863" s="31">
        <v>9.5238095238095233E-2</v>
      </c>
      <c r="AT863" s="36">
        <v>1585.92</v>
      </c>
      <c r="AU863" s="30">
        <v>0.73980000000000001</v>
      </c>
      <c r="AV863" s="30">
        <v>0.26019999999999999</v>
      </c>
      <c r="AW863" s="30">
        <v>0.82530000000000003</v>
      </c>
      <c r="AX863" s="30">
        <v>0.1419</v>
      </c>
      <c r="AY863" s="30">
        <v>0.38890000000000002</v>
      </c>
      <c r="AZ863" s="30">
        <v>0.29370000000000002</v>
      </c>
      <c r="BA863" s="30">
        <v>0.27810000000000001</v>
      </c>
      <c r="BB863" s="37">
        <v>2.5</v>
      </c>
      <c r="BC863" s="29">
        <v>13</v>
      </c>
      <c r="BD863" s="38" t="s">
        <v>3096</v>
      </c>
      <c r="BE863" s="39">
        <v>144.817658676467</v>
      </c>
      <c r="BF863" s="39">
        <v>-37.802073358470501</v>
      </c>
      <c r="BG863" s="40">
        <f t="shared" si="156"/>
        <v>75</v>
      </c>
      <c r="BH863" s="40">
        <f t="shared" si="157"/>
        <v>64</v>
      </c>
      <c r="BI863" s="40">
        <f t="shared" si="158"/>
        <v>83</v>
      </c>
      <c r="BJ863" s="40">
        <f t="shared" si="159"/>
        <v>32</v>
      </c>
      <c r="BK863" s="40">
        <f t="shared" si="160"/>
        <v>100</v>
      </c>
      <c r="BL863" s="40">
        <f t="shared" si="161"/>
        <v>76</v>
      </c>
      <c r="BM863" s="41">
        <f t="shared" si="162"/>
        <v>95</v>
      </c>
      <c r="BN863" s="40">
        <f t="shared" si="163"/>
        <v>77</v>
      </c>
      <c r="BO863" s="41">
        <f t="shared" si="164"/>
        <v>57</v>
      </c>
      <c r="BP863" s="41">
        <f t="shared" si="165"/>
        <v>6</v>
      </c>
      <c r="BQ863" s="41">
        <f t="shared" si="166"/>
        <v>25</v>
      </c>
      <c r="BR863" s="41">
        <f t="shared" si="167"/>
        <v>50</v>
      </c>
    </row>
    <row r="864" spans="2:70" x14ac:dyDescent="0.3">
      <c r="B864" s="12" t="s">
        <v>390</v>
      </c>
      <c r="C864" s="12">
        <v>213011339</v>
      </c>
      <c r="D864" s="12" t="s">
        <v>94</v>
      </c>
      <c r="E864" s="12" t="s">
        <v>95</v>
      </c>
      <c r="F864" s="12" t="s">
        <v>738</v>
      </c>
      <c r="G864" s="12" t="s">
        <v>92</v>
      </c>
      <c r="H864" s="12" t="s">
        <v>5013</v>
      </c>
      <c r="I864" s="28">
        <v>490000</v>
      </c>
      <c r="J864" s="28">
        <v>494000</v>
      </c>
      <c r="K864" s="28">
        <v>490000</v>
      </c>
      <c r="L864" s="28">
        <v>510000</v>
      </c>
      <c r="M864" s="28">
        <v>505000</v>
      </c>
      <c r="N864" s="28">
        <v>460000</v>
      </c>
      <c r="O864" s="29">
        <v>26</v>
      </c>
      <c r="P864" s="29">
        <v>30</v>
      </c>
      <c r="Q864" s="29">
        <v>34</v>
      </c>
      <c r="R864" s="28">
        <v>460</v>
      </c>
      <c r="S864" s="28">
        <v>420</v>
      </c>
      <c r="T864" s="30">
        <v>5</v>
      </c>
      <c r="U864" s="30">
        <v>0</v>
      </c>
      <c r="V864" s="30">
        <v>5</v>
      </c>
      <c r="W864" s="30">
        <v>5</v>
      </c>
      <c r="X864" s="31">
        <v>4.8816326530612242E-2</v>
      </c>
      <c r="Y864" s="30">
        <v>6.8</v>
      </c>
      <c r="Z864" s="30">
        <v>-1</v>
      </c>
      <c r="AA864" s="30">
        <v>7.8</v>
      </c>
      <c r="AB864" s="30">
        <v>7.1</v>
      </c>
      <c r="AC864" s="32">
        <v>0.22566718995290422</v>
      </c>
      <c r="AD864" s="30">
        <v>4.6227810650887573</v>
      </c>
      <c r="AE864" s="12">
        <v>144</v>
      </c>
      <c r="AF864" s="12">
        <v>147</v>
      </c>
      <c r="AG864" s="12">
        <v>219</v>
      </c>
      <c r="AH864" s="33">
        <v>3.3555555555555556</v>
      </c>
      <c r="AI864" s="34">
        <v>510000</v>
      </c>
      <c r="AJ864" s="34">
        <v>480000</v>
      </c>
      <c r="AK864" s="34">
        <v>465500</v>
      </c>
      <c r="AL864" s="35">
        <v>6.25E-2</v>
      </c>
      <c r="AM864" s="35">
        <v>9.5596133190118157E-2</v>
      </c>
      <c r="AN864" s="12">
        <v>3.2</v>
      </c>
      <c r="AO864" s="33">
        <v>0.40000000000000036</v>
      </c>
      <c r="AP864" s="12">
        <v>2.8</v>
      </c>
      <c r="AQ864" s="34">
        <v>460</v>
      </c>
      <c r="AR864" s="34">
        <v>420</v>
      </c>
      <c r="AS864" s="31">
        <v>9.5238095238095233E-2</v>
      </c>
      <c r="AT864" s="36">
        <v>2038.4</v>
      </c>
      <c r="AU864" s="30">
        <v>0.77439999999999998</v>
      </c>
      <c r="AV864" s="30">
        <v>0.22559999999999999</v>
      </c>
      <c r="AW864" s="30">
        <v>0.66190000000000004</v>
      </c>
      <c r="AX864" s="30">
        <v>0.31340000000000001</v>
      </c>
      <c r="AY864" s="30">
        <v>0.28220000000000001</v>
      </c>
      <c r="AZ864" s="30">
        <v>0.38829999999999998</v>
      </c>
      <c r="BA864" s="30">
        <v>0.30719999999999997</v>
      </c>
      <c r="BB864" s="37">
        <v>3</v>
      </c>
      <c r="BC864" s="29">
        <v>22</v>
      </c>
      <c r="BD864" s="38" t="s">
        <v>2900</v>
      </c>
      <c r="BE864" s="39">
        <v>144.762974599437</v>
      </c>
      <c r="BF864" s="39">
        <v>-37.699520267512902</v>
      </c>
      <c r="BG864" s="40">
        <f t="shared" si="156"/>
        <v>34</v>
      </c>
      <c r="BH864" s="40">
        <f t="shared" si="157"/>
        <v>64</v>
      </c>
      <c r="BI864" s="40">
        <f t="shared" si="158"/>
        <v>83</v>
      </c>
      <c r="BJ864" s="40">
        <f t="shared" si="159"/>
        <v>32</v>
      </c>
      <c r="BK864" s="40">
        <f t="shared" si="160"/>
        <v>100</v>
      </c>
      <c r="BL864" s="40">
        <f t="shared" si="161"/>
        <v>52</v>
      </c>
      <c r="BM864" s="41">
        <f t="shared" si="162"/>
        <v>100</v>
      </c>
      <c r="BN864" s="40">
        <f t="shared" si="163"/>
        <v>100</v>
      </c>
      <c r="BO864" s="41">
        <f t="shared" si="164"/>
        <v>100</v>
      </c>
      <c r="BP864" s="41">
        <f t="shared" si="165"/>
        <v>4</v>
      </c>
      <c r="BQ864" s="41">
        <f t="shared" si="166"/>
        <v>30</v>
      </c>
      <c r="BR864" s="41">
        <f t="shared" si="167"/>
        <v>50</v>
      </c>
    </row>
    <row r="865" spans="2:70" x14ac:dyDescent="0.3">
      <c r="B865" s="12" t="s">
        <v>93</v>
      </c>
      <c r="C865" s="12">
        <v>213011340</v>
      </c>
      <c r="D865" s="12" t="s">
        <v>94</v>
      </c>
      <c r="E865" s="12" t="s">
        <v>95</v>
      </c>
      <c r="F865" s="12" t="s">
        <v>738</v>
      </c>
      <c r="G865" s="12" t="s">
        <v>92</v>
      </c>
      <c r="H865" s="12" t="s">
        <v>5013</v>
      </c>
      <c r="I865" s="28">
        <v>613600</v>
      </c>
      <c r="J865" s="28">
        <v>656250</v>
      </c>
      <c r="K865" s="28">
        <v>580000</v>
      </c>
      <c r="L865" s="28">
        <v>572000</v>
      </c>
      <c r="M865" s="28">
        <v>572000</v>
      </c>
      <c r="N865" s="28">
        <v>530000</v>
      </c>
      <c r="O865" s="29">
        <v>25</v>
      </c>
      <c r="P865" s="29">
        <v>25</v>
      </c>
      <c r="Q865" s="29">
        <v>25</v>
      </c>
      <c r="R865" s="28">
        <v>460</v>
      </c>
      <c r="S865" s="28">
        <v>430</v>
      </c>
      <c r="T865" s="30">
        <v>1.7</v>
      </c>
      <c r="U865" s="30">
        <v>0</v>
      </c>
      <c r="V865" s="30">
        <v>1.7</v>
      </c>
      <c r="W865" s="30">
        <v>1.4</v>
      </c>
      <c r="X865" s="31">
        <v>3.898305084745763E-2</v>
      </c>
      <c r="Y865" s="30">
        <v>2.6</v>
      </c>
      <c r="Z865" s="30">
        <v>0.10000000000000009</v>
      </c>
      <c r="AA865" s="30">
        <v>2.5</v>
      </c>
      <c r="AB865" s="30">
        <v>3.5</v>
      </c>
      <c r="AC865" s="32">
        <v>0.18953128090183924</v>
      </c>
      <c r="AD865" s="30">
        <v>4.8618893796558762</v>
      </c>
      <c r="AE865" s="12">
        <v>144</v>
      </c>
      <c r="AF865" s="12">
        <v>147</v>
      </c>
      <c r="AG865" s="12">
        <v>219</v>
      </c>
      <c r="AH865" s="33">
        <v>3.3555555555555556</v>
      </c>
      <c r="AI865" s="34">
        <v>510000</v>
      </c>
      <c r="AJ865" s="34">
        <v>480000</v>
      </c>
      <c r="AK865" s="34">
        <v>465500</v>
      </c>
      <c r="AL865" s="35">
        <v>6.25E-2</v>
      </c>
      <c r="AM865" s="35">
        <v>9.5596133190118157E-2</v>
      </c>
      <c r="AN865" s="12">
        <v>3.2</v>
      </c>
      <c r="AO865" s="33">
        <v>0.40000000000000036</v>
      </c>
      <c r="AP865" s="12">
        <v>2.8</v>
      </c>
      <c r="AQ865" s="34">
        <v>460</v>
      </c>
      <c r="AR865" s="34">
        <v>420</v>
      </c>
      <c r="AS865" s="31">
        <v>9.5238095238095233E-2</v>
      </c>
      <c r="AT865" s="36">
        <v>2427.0400000000004</v>
      </c>
      <c r="AU865" s="30">
        <v>0.85529999999999995</v>
      </c>
      <c r="AV865" s="30">
        <v>0.1447</v>
      </c>
      <c r="AW865" s="30">
        <v>0.90359999999999996</v>
      </c>
      <c r="AX865" s="30">
        <v>9.01E-2</v>
      </c>
      <c r="AY865" s="30">
        <v>0.50239999999999996</v>
      </c>
      <c r="AZ865" s="30">
        <v>0.35880000000000001</v>
      </c>
      <c r="BA865" s="30">
        <v>0.1003</v>
      </c>
      <c r="BB865" s="37">
        <v>5.5</v>
      </c>
      <c r="BC865" s="29">
        <v>20</v>
      </c>
      <c r="BD865" s="38" t="s">
        <v>2708</v>
      </c>
      <c r="BE865" s="39">
        <v>144.79252015713399</v>
      </c>
      <c r="BF865" s="39">
        <v>-37.690041341872998</v>
      </c>
      <c r="BG865" s="40">
        <f t="shared" si="156"/>
        <v>88</v>
      </c>
      <c r="BH865" s="40">
        <f t="shared" si="157"/>
        <v>64</v>
      </c>
      <c r="BI865" s="40">
        <f t="shared" si="158"/>
        <v>83</v>
      </c>
      <c r="BJ865" s="40">
        <f t="shared" si="159"/>
        <v>32</v>
      </c>
      <c r="BK865" s="40">
        <f t="shared" si="160"/>
        <v>100</v>
      </c>
      <c r="BL865" s="40">
        <f t="shared" si="161"/>
        <v>100</v>
      </c>
      <c r="BM865" s="41">
        <f t="shared" si="162"/>
        <v>80</v>
      </c>
      <c r="BN865" s="40">
        <f t="shared" si="163"/>
        <v>100</v>
      </c>
      <c r="BO865" s="41">
        <f t="shared" si="164"/>
        <v>100</v>
      </c>
      <c r="BP865" s="41">
        <f t="shared" si="165"/>
        <v>74</v>
      </c>
      <c r="BQ865" s="41">
        <f t="shared" si="166"/>
        <v>55</v>
      </c>
      <c r="BR865" s="41">
        <f t="shared" si="167"/>
        <v>64</v>
      </c>
    </row>
    <row r="866" spans="2:70" x14ac:dyDescent="0.3">
      <c r="B866" s="12" t="s">
        <v>866</v>
      </c>
      <c r="C866" s="12">
        <v>213011569</v>
      </c>
      <c r="D866" s="12" t="s">
        <v>94</v>
      </c>
      <c r="E866" s="12" t="s">
        <v>95</v>
      </c>
      <c r="F866" s="12" t="s">
        <v>738</v>
      </c>
      <c r="G866" s="12" t="s">
        <v>92</v>
      </c>
      <c r="H866" s="12" t="s">
        <v>5013</v>
      </c>
      <c r="I866" s="28">
        <v>504000</v>
      </c>
      <c r="J866" s="28">
        <v>504000</v>
      </c>
      <c r="K866" s="28">
        <v>504000</v>
      </c>
      <c r="L866" s="28">
        <v>512000</v>
      </c>
      <c r="M866" s="28">
        <v>510000</v>
      </c>
      <c r="N866" s="28">
        <v>480000</v>
      </c>
      <c r="O866" s="29">
        <v>44</v>
      </c>
      <c r="P866" s="29">
        <v>43</v>
      </c>
      <c r="Q866" s="29">
        <v>42</v>
      </c>
      <c r="R866" s="28">
        <v>450</v>
      </c>
      <c r="S866" s="28">
        <v>400</v>
      </c>
      <c r="T866" s="30">
        <v>3.5</v>
      </c>
      <c r="U866" s="30">
        <v>-0.39999999999999991</v>
      </c>
      <c r="V866" s="30">
        <v>3.9</v>
      </c>
      <c r="W866" s="30">
        <v>3.4</v>
      </c>
      <c r="X866" s="31">
        <v>4.642857142857143E-2</v>
      </c>
      <c r="Y866" s="30">
        <v>4.8</v>
      </c>
      <c r="Z866" s="30">
        <v>-0.60000000000000053</v>
      </c>
      <c r="AA866" s="30">
        <v>5.4</v>
      </c>
      <c r="AB866" s="30">
        <v>6</v>
      </c>
      <c r="AC866" s="32">
        <v>0.27538431410946829</v>
      </c>
      <c r="AD866" s="30">
        <v>5.931354457742394</v>
      </c>
      <c r="AE866" s="12">
        <v>144</v>
      </c>
      <c r="AF866" s="12">
        <v>147</v>
      </c>
      <c r="AG866" s="12">
        <v>219</v>
      </c>
      <c r="AH866" s="33">
        <v>3.3555555555555556</v>
      </c>
      <c r="AI866" s="34">
        <v>510000</v>
      </c>
      <c r="AJ866" s="34">
        <v>480000</v>
      </c>
      <c r="AK866" s="34">
        <v>465500</v>
      </c>
      <c r="AL866" s="35">
        <v>6.25E-2</v>
      </c>
      <c r="AM866" s="35">
        <v>9.5596133190118157E-2</v>
      </c>
      <c r="AN866" s="12">
        <v>3.2</v>
      </c>
      <c r="AO866" s="33">
        <v>0.40000000000000036</v>
      </c>
      <c r="AP866" s="12">
        <v>2.8</v>
      </c>
      <c r="AQ866" s="34">
        <v>460</v>
      </c>
      <c r="AR866" s="34">
        <v>420</v>
      </c>
      <c r="AS866" s="31">
        <v>9.5238095238095233E-2</v>
      </c>
      <c r="AT866" s="36">
        <v>1634.0800000000002</v>
      </c>
      <c r="AU866" s="30">
        <v>0.75980000000000003</v>
      </c>
      <c r="AV866" s="30">
        <v>0.2402</v>
      </c>
      <c r="AW866" s="30">
        <v>0.86980000000000002</v>
      </c>
      <c r="AX866" s="30">
        <v>0.12230000000000001</v>
      </c>
      <c r="AY866" s="30">
        <v>0.30559999999999998</v>
      </c>
      <c r="AZ866" s="30">
        <v>0.36099999999999999</v>
      </c>
      <c r="BA866" s="30">
        <v>0.29380000000000001</v>
      </c>
      <c r="BB866" s="37">
        <v>1.5</v>
      </c>
      <c r="BC866" s="29">
        <v>18</v>
      </c>
      <c r="BD866" s="38" t="s">
        <v>3269</v>
      </c>
      <c r="BE866" s="39">
        <v>144.76626025926899</v>
      </c>
      <c r="BF866" s="39">
        <v>-37.764953543731103</v>
      </c>
      <c r="BG866" s="40">
        <f t="shared" si="156"/>
        <v>59</v>
      </c>
      <c r="BH866" s="40">
        <f t="shared" si="157"/>
        <v>64</v>
      </c>
      <c r="BI866" s="40">
        <f t="shared" si="158"/>
        <v>83</v>
      </c>
      <c r="BJ866" s="40">
        <f t="shared" si="159"/>
        <v>32</v>
      </c>
      <c r="BK866" s="40">
        <f t="shared" si="160"/>
        <v>100</v>
      </c>
      <c r="BL866" s="40">
        <f t="shared" si="161"/>
        <v>57</v>
      </c>
      <c r="BM866" s="41">
        <f t="shared" si="162"/>
        <v>100</v>
      </c>
      <c r="BN866" s="40">
        <f t="shared" si="163"/>
        <v>91</v>
      </c>
      <c r="BO866" s="41">
        <f t="shared" si="164"/>
        <v>83</v>
      </c>
      <c r="BP866" s="41">
        <f t="shared" si="165"/>
        <v>37</v>
      </c>
      <c r="BQ866" s="41">
        <f t="shared" si="166"/>
        <v>15</v>
      </c>
      <c r="BR866" s="41">
        <f t="shared" si="167"/>
        <v>52</v>
      </c>
    </row>
    <row r="867" spans="2:70" x14ac:dyDescent="0.3">
      <c r="B867" s="12" t="s">
        <v>649</v>
      </c>
      <c r="C867" s="12">
        <v>213021341</v>
      </c>
      <c r="D867" s="12" t="s">
        <v>461</v>
      </c>
      <c r="E867" s="12" t="s">
        <v>95</v>
      </c>
      <c r="F867" s="12" t="s">
        <v>738</v>
      </c>
      <c r="G867" s="12" t="s">
        <v>92</v>
      </c>
      <c r="H867" s="12" t="s">
        <v>5013</v>
      </c>
      <c r="I867" s="28">
        <v>747000</v>
      </c>
      <c r="J867" s="28">
        <v>740000</v>
      </c>
      <c r="K867" s="28">
        <v>730000</v>
      </c>
      <c r="L867" s="28">
        <v>715000</v>
      </c>
      <c r="M867" s="28">
        <v>694000</v>
      </c>
      <c r="N867" s="28">
        <v>721000</v>
      </c>
      <c r="O867" s="29">
        <v>42</v>
      </c>
      <c r="P867" s="29">
        <v>42</v>
      </c>
      <c r="Q867" s="29">
        <v>47</v>
      </c>
      <c r="R867" s="28">
        <v>550</v>
      </c>
      <c r="S867" s="28">
        <v>470</v>
      </c>
      <c r="T867" s="30">
        <v>3.9</v>
      </c>
      <c r="U867" s="30">
        <v>-0.30000000000000027</v>
      </c>
      <c r="V867" s="30">
        <v>4.2</v>
      </c>
      <c r="W867" s="30">
        <v>3.2</v>
      </c>
      <c r="X867" s="31">
        <v>3.8286479250334675E-2</v>
      </c>
      <c r="Y867" s="30">
        <v>8.6</v>
      </c>
      <c r="Z867" s="30">
        <v>-0.59999999999999964</v>
      </c>
      <c r="AA867" s="30">
        <v>9.1999999999999993</v>
      </c>
      <c r="AB867" s="30">
        <v>8.6999999999999993</v>
      </c>
      <c r="AC867" s="32">
        <v>0.26387502878636676</v>
      </c>
      <c r="AD867" s="30">
        <v>6.8921205071124456</v>
      </c>
      <c r="AE867" s="12">
        <v>205</v>
      </c>
      <c r="AF867" s="12">
        <v>167</v>
      </c>
      <c r="AG867" s="12">
        <v>275</v>
      </c>
      <c r="AH867" s="33">
        <v>4.8851774530271399</v>
      </c>
      <c r="AI867" s="34">
        <v>680000</v>
      </c>
      <c r="AJ867" s="34">
        <v>665000</v>
      </c>
      <c r="AK867" s="34">
        <v>690000</v>
      </c>
      <c r="AL867" s="35">
        <v>2.2556390977443608E-2</v>
      </c>
      <c r="AM867" s="35">
        <v>-1.4492753623188406E-2</v>
      </c>
      <c r="AN867" s="12">
        <v>3.1</v>
      </c>
      <c r="AO867" s="33">
        <v>0.5</v>
      </c>
      <c r="AP867" s="12">
        <v>2.6</v>
      </c>
      <c r="AQ867" s="34">
        <v>575</v>
      </c>
      <c r="AR867" s="34">
        <v>500</v>
      </c>
      <c r="AS867" s="31">
        <v>0.15</v>
      </c>
      <c r="AT867" s="36">
        <v>2084.3200000000002</v>
      </c>
      <c r="AU867" s="30">
        <v>0.67130000000000001</v>
      </c>
      <c r="AV867" s="30">
        <v>0.32869999999999999</v>
      </c>
      <c r="AW867" s="30">
        <v>0.6391</v>
      </c>
      <c r="AX867" s="30">
        <v>0.28220000000000001</v>
      </c>
      <c r="AY867" s="30">
        <v>0.372</v>
      </c>
      <c r="AZ867" s="30">
        <v>0.30299999999999999</v>
      </c>
      <c r="BA867" s="30">
        <v>0.29730000000000001</v>
      </c>
      <c r="BB867" s="37">
        <v>8</v>
      </c>
      <c r="BC867" s="29">
        <v>13</v>
      </c>
      <c r="BD867" s="38" t="s">
        <v>3097</v>
      </c>
      <c r="BE867" s="39">
        <v>144.824417566433</v>
      </c>
      <c r="BF867" s="39">
        <v>-37.861905627901002</v>
      </c>
      <c r="BG867" s="40">
        <f t="shared" si="156"/>
        <v>52</v>
      </c>
      <c r="BH867" s="40">
        <f t="shared" si="157"/>
        <v>65</v>
      </c>
      <c r="BI867" s="40">
        <f t="shared" si="158"/>
        <v>64</v>
      </c>
      <c r="BJ867" s="40">
        <f t="shared" si="159"/>
        <v>12</v>
      </c>
      <c r="BK867" s="40">
        <f t="shared" si="160"/>
        <v>100</v>
      </c>
      <c r="BL867" s="40">
        <f t="shared" si="161"/>
        <v>72</v>
      </c>
      <c r="BM867" s="41">
        <f t="shared" si="162"/>
        <v>78</v>
      </c>
      <c r="BN867" s="40">
        <f t="shared" si="163"/>
        <v>81</v>
      </c>
      <c r="BO867" s="41">
        <f t="shared" si="164"/>
        <v>91</v>
      </c>
      <c r="BP867" s="41">
        <f t="shared" si="165"/>
        <v>1</v>
      </c>
      <c r="BQ867" s="41">
        <f t="shared" si="166"/>
        <v>80</v>
      </c>
      <c r="BR867" s="41">
        <f t="shared" si="167"/>
        <v>51</v>
      </c>
    </row>
    <row r="868" spans="2:70" x14ac:dyDescent="0.3">
      <c r="B868" s="12" t="s">
        <v>460</v>
      </c>
      <c r="C868" s="12">
        <v>213021342</v>
      </c>
      <c r="D868" s="12" t="s">
        <v>461</v>
      </c>
      <c r="E868" s="12" t="s">
        <v>95</v>
      </c>
      <c r="F868" s="12" t="s">
        <v>738</v>
      </c>
      <c r="G868" s="12" t="s">
        <v>92</v>
      </c>
      <c r="H868" s="12" t="s">
        <v>5013</v>
      </c>
      <c r="I868" s="28">
        <v>520000</v>
      </c>
      <c r="J868" s="28">
        <v>500000</v>
      </c>
      <c r="K868" s="28">
        <v>500000</v>
      </c>
      <c r="L868" s="28">
        <v>545000</v>
      </c>
      <c r="M868" s="28">
        <v>530000</v>
      </c>
      <c r="N868" s="28">
        <v>525000</v>
      </c>
      <c r="O868" s="29">
        <v>34</v>
      </c>
      <c r="P868" s="29">
        <v>36</v>
      </c>
      <c r="Q868" s="29">
        <v>37</v>
      </c>
      <c r="R868" s="28">
        <v>450</v>
      </c>
      <c r="S868" s="28">
        <v>395</v>
      </c>
      <c r="T868" s="30">
        <v>2.5</v>
      </c>
      <c r="U868" s="30">
        <v>0.10000000000000009</v>
      </c>
      <c r="V868" s="30">
        <v>2.4</v>
      </c>
      <c r="W868" s="30">
        <v>2.5</v>
      </c>
      <c r="X868" s="31">
        <v>4.4999999999999998E-2</v>
      </c>
      <c r="Y868" s="30">
        <v>4.7</v>
      </c>
      <c r="Z868" s="30">
        <v>-0.5</v>
      </c>
      <c r="AA868" s="30">
        <v>5.2</v>
      </c>
      <c r="AB868" s="30">
        <v>5.8</v>
      </c>
      <c r="AC868" s="32">
        <v>0.25542639179002813</v>
      </c>
      <c r="AD868" s="30">
        <v>5.6761420397784024</v>
      </c>
      <c r="AE868" s="12">
        <v>205</v>
      </c>
      <c r="AF868" s="12">
        <v>167</v>
      </c>
      <c r="AG868" s="12">
        <v>275</v>
      </c>
      <c r="AH868" s="33">
        <v>4.8851774530271399</v>
      </c>
      <c r="AI868" s="34">
        <v>680000</v>
      </c>
      <c r="AJ868" s="34">
        <v>665000</v>
      </c>
      <c r="AK868" s="34">
        <v>690000</v>
      </c>
      <c r="AL868" s="35">
        <v>2.2556390977443608E-2</v>
      </c>
      <c r="AM868" s="35">
        <v>-1.4492753623188406E-2</v>
      </c>
      <c r="AN868" s="12">
        <v>3.1</v>
      </c>
      <c r="AO868" s="33">
        <v>0.5</v>
      </c>
      <c r="AP868" s="12">
        <v>2.6</v>
      </c>
      <c r="AQ868" s="34">
        <v>575</v>
      </c>
      <c r="AR868" s="34">
        <v>500</v>
      </c>
      <c r="AS868" s="31">
        <v>0.15</v>
      </c>
      <c r="AT868" s="36">
        <v>1761.7600000000002</v>
      </c>
      <c r="AU868" s="30">
        <v>0.70469999999999999</v>
      </c>
      <c r="AV868" s="30">
        <v>0.29530000000000001</v>
      </c>
      <c r="AW868" s="30">
        <v>0.84970000000000001</v>
      </c>
      <c r="AX868" s="30">
        <v>9.69E-2</v>
      </c>
      <c r="AY868" s="30">
        <v>0.37509999999999999</v>
      </c>
      <c r="AZ868" s="30">
        <v>0.33479999999999999</v>
      </c>
      <c r="BA868" s="30">
        <v>0.26619999999999999</v>
      </c>
      <c r="BB868" s="37">
        <v>3</v>
      </c>
      <c r="BC868" s="29">
        <v>17</v>
      </c>
      <c r="BD868" s="38" t="s">
        <v>2955</v>
      </c>
      <c r="BE868" s="39">
        <v>144.78319196659999</v>
      </c>
      <c r="BF868" s="39">
        <v>-37.880178325510499</v>
      </c>
      <c r="BG868" s="40">
        <f t="shared" si="156"/>
        <v>75</v>
      </c>
      <c r="BH868" s="40">
        <f t="shared" si="157"/>
        <v>65</v>
      </c>
      <c r="BI868" s="40">
        <f t="shared" si="158"/>
        <v>64</v>
      </c>
      <c r="BJ868" s="40">
        <f t="shared" si="159"/>
        <v>12</v>
      </c>
      <c r="BK868" s="40">
        <f t="shared" si="160"/>
        <v>100</v>
      </c>
      <c r="BL868" s="40">
        <f t="shared" si="161"/>
        <v>73</v>
      </c>
      <c r="BM868" s="41">
        <f t="shared" si="162"/>
        <v>100</v>
      </c>
      <c r="BN868" s="40">
        <f t="shared" si="163"/>
        <v>93</v>
      </c>
      <c r="BO868" s="41">
        <f t="shared" si="164"/>
        <v>96</v>
      </c>
      <c r="BP868" s="41">
        <f t="shared" si="165"/>
        <v>39</v>
      </c>
      <c r="BQ868" s="41">
        <f t="shared" si="166"/>
        <v>30</v>
      </c>
      <c r="BR868" s="41">
        <f t="shared" si="167"/>
        <v>55</v>
      </c>
    </row>
    <row r="869" spans="2:70" x14ac:dyDescent="0.3">
      <c r="B869" s="12" t="s">
        <v>751</v>
      </c>
      <c r="C869" s="12">
        <v>213021343</v>
      </c>
      <c r="D869" s="12" t="s">
        <v>461</v>
      </c>
      <c r="E869" s="12" t="s">
        <v>95</v>
      </c>
      <c r="F869" s="12" t="s">
        <v>738</v>
      </c>
      <c r="G869" s="12" t="s">
        <v>92</v>
      </c>
      <c r="H869" s="12" t="s">
        <v>5013</v>
      </c>
      <c r="I869" s="28">
        <v>780000</v>
      </c>
      <c r="J869" s="28">
        <v>770400</v>
      </c>
      <c r="K869" s="28">
        <v>788590</v>
      </c>
      <c r="L869" s="28">
        <v>683000</v>
      </c>
      <c r="M869" s="28">
        <v>690000</v>
      </c>
      <c r="N869" s="28">
        <v>705000</v>
      </c>
      <c r="O869" s="29">
        <v>42</v>
      </c>
      <c r="P869" s="29">
        <v>40</v>
      </c>
      <c r="Q869" s="29">
        <v>36</v>
      </c>
      <c r="R869" s="28">
        <v>630</v>
      </c>
      <c r="S869" s="28">
        <v>570</v>
      </c>
      <c r="T869" s="30">
        <v>3.7</v>
      </c>
      <c r="U869" s="30">
        <v>-0.19999999999999973</v>
      </c>
      <c r="V869" s="30">
        <v>3.9</v>
      </c>
      <c r="W869" s="30">
        <v>2.7</v>
      </c>
      <c r="X869" s="31">
        <v>4.2000000000000003E-2</v>
      </c>
      <c r="Y869" s="30">
        <v>9.8000000000000007</v>
      </c>
      <c r="Z869" s="30">
        <v>-0.19999999999999929</v>
      </c>
      <c r="AA869" s="30">
        <v>10</v>
      </c>
      <c r="AB869" s="30">
        <v>7.9</v>
      </c>
      <c r="AC869" s="32">
        <v>0.32327586206896547</v>
      </c>
      <c r="AD869" s="30">
        <v>7.6970443349753692</v>
      </c>
      <c r="AE869" s="12">
        <v>205</v>
      </c>
      <c r="AF869" s="12">
        <v>167</v>
      </c>
      <c r="AG869" s="12">
        <v>275</v>
      </c>
      <c r="AH869" s="33">
        <v>4.8851774530271399</v>
      </c>
      <c r="AI869" s="34">
        <v>680000</v>
      </c>
      <c r="AJ869" s="34">
        <v>665000</v>
      </c>
      <c r="AK869" s="34">
        <v>690000</v>
      </c>
      <c r="AL869" s="35">
        <v>2.2556390977443608E-2</v>
      </c>
      <c r="AM869" s="35">
        <v>-1.4492753623188406E-2</v>
      </c>
      <c r="AN869" s="12">
        <v>3.1</v>
      </c>
      <c r="AO869" s="33">
        <v>0.5</v>
      </c>
      <c r="AP869" s="12">
        <v>2.6</v>
      </c>
      <c r="AQ869" s="34">
        <v>575</v>
      </c>
      <c r="AR869" s="34">
        <v>500</v>
      </c>
      <c r="AS869" s="31">
        <v>0.15</v>
      </c>
      <c r="AT869" s="36">
        <v>1948.8000000000002</v>
      </c>
      <c r="AU869" s="30">
        <v>0.69340000000000002</v>
      </c>
      <c r="AV869" s="30">
        <v>0.30659999999999998</v>
      </c>
      <c r="AW869" s="30">
        <v>0.66620000000000001</v>
      </c>
      <c r="AX869" s="30">
        <v>0.29509999999999997</v>
      </c>
      <c r="AY869" s="30">
        <v>0.33360000000000001</v>
      </c>
      <c r="AZ869" s="30">
        <v>0.313</v>
      </c>
      <c r="BA869" s="30">
        <v>0.32079999999999997</v>
      </c>
      <c r="BB869" s="37">
        <v>6</v>
      </c>
      <c r="BC869" s="29">
        <v>12</v>
      </c>
      <c r="BD869" s="38" t="s">
        <v>3177</v>
      </c>
      <c r="BE869" s="39">
        <v>144.832310196116</v>
      </c>
      <c r="BF869" s="39">
        <v>-37.837931383333299</v>
      </c>
      <c r="BG869" s="40">
        <f t="shared" si="156"/>
        <v>55</v>
      </c>
      <c r="BH869" s="40">
        <f t="shared" si="157"/>
        <v>65</v>
      </c>
      <c r="BI869" s="40">
        <f t="shared" si="158"/>
        <v>64</v>
      </c>
      <c r="BJ869" s="40">
        <f t="shared" si="159"/>
        <v>12</v>
      </c>
      <c r="BK869" s="40">
        <f t="shared" si="160"/>
        <v>100</v>
      </c>
      <c r="BL869" s="40">
        <f t="shared" si="161"/>
        <v>63</v>
      </c>
      <c r="BM869" s="41">
        <f t="shared" si="162"/>
        <v>90</v>
      </c>
      <c r="BN869" s="40">
        <f t="shared" si="163"/>
        <v>73</v>
      </c>
      <c r="BO869" s="41">
        <f t="shared" si="164"/>
        <v>52</v>
      </c>
      <c r="BP869" s="41">
        <f t="shared" si="165"/>
        <v>1</v>
      </c>
      <c r="BQ869" s="41">
        <f t="shared" si="166"/>
        <v>60</v>
      </c>
      <c r="BR869" s="41">
        <f t="shared" si="167"/>
        <v>47</v>
      </c>
    </row>
    <row r="870" spans="2:70" x14ac:dyDescent="0.3">
      <c r="B870" s="12" t="s">
        <v>534</v>
      </c>
      <c r="C870" s="12">
        <v>213021344</v>
      </c>
      <c r="D870" s="12" t="s">
        <v>461</v>
      </c>
      <c r="E870" s="12" t="s">
        <v>95</v>
      </c>
      <c r="F870" s="12" t="s">
        <v>738</v>
      </c>
      <c r="G870" s="12" t="s">
        <v>92</v>
      </c>
      <c r="H870" s="12" t="s">
        <v>5013</v>
      </c>
      <c r="I870" s="28">
        <v>790000</v>
      </c>
      <c r="J870" s="28">
        <v>790000</v>
      </c>
      <c r="K870" s="28">
        <v>801430</v>
      </c>
      <c r="L870" s="28">
        <v>810000</v>
      </c>
      <c r="M870" s="28">
        <v>810000</v>
      </c>
      <c r="N870" s="28">
        <v>723000</v>
      </c>
      <c r="O870" s="29">
        <v>33</v>
      </c>
      <c r="P870" s="29">
        <v>33</v>
      </c>
      <c r="Q870" s="29">
        <v>35</v>
      </c>
      <c r="R870" s="28">
        <v>595</v>
      </c>
      <c r="S870" s="28">
        <v>525</v>
      </c>
      <c r="T870" s="30">
        <v>4.0999999999999996</v>
      </c>
      <c r="U870" s="30">
        <v>0</v>
      </c>
      <c r="V870" s="30">
        <v>4.0999999999999996</v>
      </c>
      <c r="W870" s="30">
        <v>2.9</v>
      </c>
      <c r="X870" s="31">
        <v>3.9164556962025317E-2</v>
      </c>
      <c r="Y870" s="30">
        <v>15.4</v>
      </c>
      <c r="Z870" s="30">
        <v>-0.40000000000000036</v>
      </c>
      <c r="AA870" s="30">
        <v>15.8</v>
      </c>
      <c r="AB870" s="30">
        <v>9.3000000000000007</v>
      </c>
      <c r="AC870" s="32">
        <v>0.20792563600782776</v>
      </c>
      <c r="AD870" s="30">
        <v>5.3090256123524222</v>
      </c>
      <c r="AE870" s="12">
        <v>205</v>
      </c>
      <c r="AF870" s="12">
        <v>167</v>
      </c>
      <c r="AG870" s="12">
        <v>275</v>
      </c>
      <c r="AH870" s="33">
        <v>4.8851774530271399</v>
      </c>
      <c r="AI870" s="34">
        <v>680000</v>
      </c>
      <c r="AJ870" s="34">
        <v>665000</v>
      </c>
      <c r="AK870" s="34">
        <v>690000</v>
      </c>
      <c r="AL870" s="35">
        <v>2.2556390977443608E-2</v>
      </c>
      <c r="AM870" s="35">
        <v>-1.4492753623188406E-2</v>
      </c>
      <c r="AN870" s="12">
        <v>3.1</v>
      </c>
      <c r="AO870" s="33">
        <v>0.5</v>
      </c>
      <c r="AP870" s="12">
        <v>2.6</v>
      </c>
      <c r="AQ870" s="34">
        <v>575</v>
      </c>
      <c r="AR870" s="34">
        <v>500</v>
      </c>
      <c r="AS870" s="31">
        <v>0.15</v>
      </c>
      <c r="AT870" s="36">
        <v>2861.6000000000004</v>
      </c>
      <c r="AU870" s="30">
        <v>0.73640000000000005</v>
      </c>
      <c r="AV870" s="30">
        <v>0.2636</v>
      </c>
      <c r="AW870" s="30">
        <v>0.63349999999999995</v>
      </c>
      <c r="AX870" s="30">
        <v>0.29559999999999997</v>
      </c>
      <c r="AY870" s="30">
        <v>0.27400000000000002</v>
      </c>
      <c r="AZ870" s="30">
        <v>0.40579999999999999</v>
      </c>
      <c r="BA870" s="30">
        <v>0.30249999999999999</v>
      </c>
      <c r="BB870" s="37">
        <v>9</v>
      </c>
      <c r="BC870" s="29">
        <v>8</v>
      </c>
      <c r="BD870" s="38" t="s">
        <v>3013</v>
      </c>
      <c r="BE870" s="39">
        <v>144.881388640556</v>
      </c>
      <c r="BF870" s="39">
        <v>-37.837129527027002</v>
      </c>
      <c r="BG870" s="40">
        <f t="shared" si="156"/>
        <v>49</v>
      </c>
      <c r="BH870" s="40">
        <f t="shared" si="157"/>
        <v>65</v>
      </c>
      <c r="BI870" s="40">
        <f t="shared" si="158"/>
        <v>64</v>
      </c>
      <c r="BJ870" s="40">
        <f t="shared" si="159"/>
        <v>12</v>
      </c>
      <c r="BK870" s="40">
        <f t="shared" si="160"/>
        <v>100</v>
      </c>
      <c r="BL870" s="40">
        <f t="shared" si="161"/>
        <v>50</v>
      </c>
      <c r="BM870" s="41">
        <f t="shared" si="162"/>
        <v>81</v>
      </c>
      <c r="BN870" s="40">
        <f t="shared" si="163"/>
        <v>97</v>
      </c>
      <c r="BO870" s="41">
        <f t="shared" si="164"/>
        <v>100</v>
      </c>
      <c r="BP870" s="41">
        <f t="shared" si="165"/>
        <v>1</v>
      </c>
      <c r="BQ870" s="41">
        <f t="shared" si="166"/>
        <v>90</v>
      </c>
      <c r="BR870" s="41">
        <f t="shared" si="167"/>
        <v>52</v>
      </c>
    </row>
    <row r="871" spans="2:70" x14ac:dyDescent="0.3">
      <c r="B871" s="12" t="s">
        <v>462</v>
      </c>
      <c r="C871" s="12">
        <v>213021345</v>
      </c>
      <c r="D871" s="12" t="s">
        <v>461</v>
      </c>
      <c r="E871" s="12" t="s">
        <v>95</v>
      </c>
      <c r="F871" s="12" t="s">
        <v>738</v>
      </c>
      <c r="G871" s="12" t="s">
        <v>92</v>
      </c>
      <c r="H871" s="12" t="s">
        <v>5013</v>
      </c>
      <c r="I871" s="28">
        <v>498160</v>
      </c>
      <c r="J871" s="28">
        <v>490000</v>
      </c>
      <c r="K871" s="28">
        <v>495000</v>
      </c>
      <c r="L871" s="28">
        <v>510000</v>
      </c>
      <c r="M871" s="28">
        <v>519000</v>
      </c>
      <c r="N871" s="28">
        <v>500000</v>
      </c>
      <c r="O871" s="29">
        <v>170</v>
      </c>
      <c r="P871" s="29">
        <v>76</v>
      </c>
      <c r="Q871" s="29">
        <v>35</v>
      </c>
      <c r="R871" s="28">
        <v>460</v>
      </c>
      <c r="S871" s="28">
        <v>400</v>
      </c>
      <c r="T871" s="30">
        <v>3.4</v>
      </c>
      <c r="U871" s="30">
        <v>0</v>
      </c>
      <c r="V871" s="30">
        <v>3.4</v>
      </c>
      <c r="W871" s="30">
        <v>3.4</v>
      </c>
      <c r="X871" s="31">
        <v>4.8016701461377868E-2</v>
      </c>
      <c r="Y871" s="30">
        <v>3.4</v>
      </c>
      <c r="Z871" s="30">
        <v>-2.4</v>
      </c>
      <c r="AA871" s="30">
        <v>5.8</v>
      </c>
      <c r="AB871" s="30">
        <v>7.8</v>
      </c>
      <c r="AC871" s="32">
        <v>0.20113334266125643</v>
      </c>
      <c r="AD871" s="30">
        <v>4.1888204841192103</v>
      </c>
      <c r="AE871" s="12">
        <v>205</v>
      </c>
      <c r="AF871" s="12">
        <v>167</v>
      </c>
      <c r="AG871" s="12">
        <v>275</v>
      </c>
      <c r="AH871" s="33">
        <v>4.8851774530271399</v>
      </c>
      <c r="AI871" s="34">
        <v>680000</v>
      </c>
      <c r="AJ871" s="34">
        <v>665000</v>
      </c>
      <c r="AK871" s="34">
        <v>690000</v>
      </c>
      <c r="AL871" s="35">
        <v>2.2556390977443608E-2</v>
      </c>
      <c r="AM871" s="35">
        <v>-1.4492753623188406E-2</v>
      </c>
      <c r="AN871" s="12">
        <v>3.1</v>
      </c>
      <c r="AO871" s="33">
        <v>0.5</v>
      </c>
      <c r="AP871" s="12">
        <v>2.6</v>
      </c>
      <c r="AQ871" s="34">
        <v>575</v>
      </c>
      <c r="AR871" s="34">
        <v>500</v>
      </c>
      <c r="AS871" s="31">
        <v>0.15</v>
      </c>
      <c r="AT871" s="36">
        <v>2287.0400000000004</v>
      </c>
      <c r="AU871" s="30">
        <v>0.82199999999999995</v>
      </c>
      <c r="AV871" s="30">
        <v>0.17799999999999999</v>
      </c>
      <c r="AW871" s="30">
        <v>0.96379999999999999</v>
      </c>
      <c r="AX871" s="30">
        <v>2.5999999999999999E-2</v>
      </c>
      <c r="AY871" s="30">
        <v>0.35</v>
      </c>
      <c r="AZ871" s="30">
        <v>0.43630000000000002</v>
      </c>
      <c r="BA871" s="30">
        <v>0.19670000000000001</v>
      </c>
      <c r="BB871" s="37">
        <v>7</v>
      </c>
      <c r="BC871" s="29">
        <v>19</v>
      </c>
      <c r="BD871" s="38" t="s">
        <v>2956</v>
      </c>
      <c r="BE871" s="39">
        <v>144.758473788858</v>
      </c>
      <c r="BF871" s="39">
        <v>-37.881572873902599</v>
      </c>
      <c r="BG871" s="40">
        <f t="shared" si="156"/>
        <v>60</v>
      </c>
      <c r="BH871" s="40">
        <f t="shared" si="157"/>
        <v>65</v>
      </c>
      <c r="BI871" s="40">
        <f t="shared" si="158"/>
        <v>64</v>
      </c>
      <c r="BJ871" s="40">
        <f t="shared" si="159"/>
        <v>12</v>
      </c>
      <c r="BK871" s="40">
        <f t="shared" si="160"/>
        <v>100</v>
      </c>
      <c r="BL871" s="40">
        <f t="shared" si="161"/>
        <v>67</v>
      </c>
      <c r="BM871" s="41">
        <f t="shared" si="162"/>
        <v>100</v>
      </c>
      <c r="BN871" s="40">
        <f t="shared" si="163"/>
        <v>100</v>
      </c>
      <c r="BO871" s="41">
        <f t="shared" si="164"/>
        <v>100</v>
      </c>
      <c r="BP871" s="41">
        <f t="shared" si="165"/>
        <v>60</v>
      </c>
      <c r="BQ871" s="41">
        <f t="shared" si="166"/>
        <v>70</v>
      </c>
      <c r="BR871" s="41">
        <f t="shared" si="167"/>
        <v>59</v>
      </c>
    </row>
    <row r="872" spans="2:70" x14ac:dyDescent="0.3">
      <c r="B872" s="12" t="s">
        <v>650</v>
      </c>
      <c r="C872" s="12">
        <v>213021346</v>
      </c>
      <c r="D872" s="12" t="s">
        <v>461</v>
      </c>
      <c r="E872" s="12" t="s">
        <v>95</v>
      </c>
      <c r="F872" s="12" t="s">
        <v>738</v>
      </c>
      <c r="G872" s="12" t="s">
        <v>92</v>
      </c>
      <c r="H872" s="12" t="s">
        <v>5013</v>
      </c>
      <c r="I872" s="28">
        <v>820000</v>
      </c>
      <c r="J872" s="28">
        <v>805800</v>
      </c>
      <c r="K872" s="28">
        <v>800000</v>
      </c>
      <c r="L872" s="28">
        <v>655000</v>
      </c>
      <c r="M872" s="28">
        <v>581500</v>
      </c>
      <c r="N872" s="28">
        <v>685000</v>
      </c>
      <c r="O872" s="29">
        <v>54</v>
      </c>
      <c r="P872" s="29">
        <v>54</v>
      </c>
      <c r="Q872" s="29">
        <v>33</v>
      </c>
      <c r="R872" s="28">
        <v>570</v>
      </c>
      <c r="S872" s="28">
        <v>520</v>
      </c>
      <c r="T872" s="30">
        <v>1.8</v>
      </c>
      <c r="U872" s="30">
        <v>-9.9999999999999867E-2</v>
      </c>
      <c r="V872" s="30">
        <v>1.9</v>
      </c>
      <c r="W872" s="30">
        <v>1.6</v>
      </c>
      <c r="X872" s="31">
        <v>3.6146341463414632E-2</v>
      </c>
      <c r="Y872" s="30">
        <v>6.9</v>
      </c>
      <c r="Z872" s="30">
        <v>-0.79999999999999982</v>
      </c>
      <c r="AA872" s="30">
        <v>7.7</v>
      </c>
      <c r="AB872" s="30">
        <v>6.2</v>
      </c>
      <c r="AC872" s="32">
        <v>0.21365599136379992</v>
      </c>
      <c r="AD872" s="30">
        <v>5.9108607597272584</v>
      </c>
      <c r="AE872" s="12">
        <v>205</v>
      </c>
      <c r="AF872" s="12">
        <v>167</v>
      </c>
      <c r="AG872" s="12">
        <v>275</v>
      </c>
      <c r="AH872" s="33">
        <v>4.8851774530271399</v>
      </c>
      <c r="AI872" s="34">
        <v>680000</v>
      </c>
      <c r="AJ872" s="34">
        <v>665000</v>
      </c>
      <c r="AK872" s="34">
        <v>690000</v>
      </c>
      <c r="AL872" s="35">
        <v>2.2556390977443608E-2</v>
      </c>
      <c r="AM872" s="35">
        <v>-1.4492753623188406E-2</v>
      </c>
      <c r="AN872" s="12">
        <v>3.1</v>
      </c>
      <c r="AO872" s="33">
        <v>0.5</v>
      </c>
      <c r="AP872" s="12">
        <v>2.6</v>
      </c>
      <c r="AQ872" s="34">
        <v>575</v>
      </c>
      <c r="AR872" s="34">
        <v>500</v>
      </c>
      <c r="AS872" s="31">
        <v>0.15</v>
      </c>
      <c r="AT872" s="36">
        <v>2667.84</v>
      </c>
      <c r="AU872" s="30">
        <v>0.71689999999999998</v>
      </c>
      <c r="AV872" s="30">
        <v>0.28310000000000002</v>
      </c>
      <c r="AW872" s="30">
        <v>0.54220000000000002</v>
      </c>
      <c r="AX872" s="30">
        <v>0.31469999999999998</v>
      </c>
      <c r="AY872" s="30">
        <v>0.3861</v>
      </c>
      <c r="AZ872" s="30">
        <v>0.33450000000000002</v>
      </c>
      <c r="BA872" s="30">
        <v>0.25729999999999997</v>
      </c>
      <c r="BB872" s="37">
        <v>8</v>
      </c>
      <c r="BC872" s="29">
        <v>8</v>
      </c>
      <c r="BD872" s="38" t="s">
        <v>3098</v>
      </c>
      <c r="BE872" s="39">
        <v>144.88737646199101</v>
      </c>
      <c r="BF872" s="39">
        <v>-37.860392036435798</v>
      </c>
      <c r="BG872" s="40">
        <f t="shared" si="156"/>
        <v>87</v>
      </c>
      <c r="BH872" s="40">
        <f t="shared" si="157"/>
        <v>65</v>
      </c>
      <c r="BI872" s="40">
        <f t="shared" si="158"/>
        <v>64</v>
      </c>
      <c r="BJ872" s="40">
        <f t="shared" si="159"/>
        <v>12</v>
      </c>
      <c r="BK872" s="40">
        <f t="shared" si="160"/>
        <v>100</v>
      </c>
      <c r="BL872" s="40">
        <f t="shared" si="161"/>
        <v>75</v>
      </c>
      <c r="BM872" s="41">
        <f t="shared" si="162"/>
        <v>71</v>
      </c>
      <c r="BN872" s="40">
        <f t="shared" si="163"/>
        <v>91</v>
      </c>
      <c r="BO872" s="41">
        <f t="shared" si="164"/>
        <v>100</v>
      </c>
      <c r="BP872" s="41">
        <f t="shared" si="165"/>
        <v>3</v>
      </c>
      <c r="BQ872" s="41">
        <f t="shared" si="166"/>
        <v>80</v>
      </c>
      <c r="BR872" s="41">
        <f t="shared" si="167"/>
        <v>56</v>
      </c>
    </row>
    <row r="873" spans="2:70" x14ac:dyDescent="0.3">
      <c r="B873" s="12" t="s">
        <v>752</v>
      </c>
      <c r="C873" s="12">
        <v>213031347</v>
      </c>
      <c r="D873" s="12" t="s">
        <v>536</v>
      </c>
      <c r="E873" s="12" t="s">
        <v>95</v>
      </c>
      <c r="F873" s="12" t="s">
        <v>738</v>
      </c>
      <c r="G873" s="12" t="s">
        <v>92</v>
      </c>
      <c r="H873" s="12" t="s">
        <v>5013</v>
      </c>
      <c r="I873" s="28">
        <v>634400</v>
      </c>
      <c r="J873" s="28">
        <v>630000</v>
      </c>
      <c r="K873" s="28">
        <v>630000</v>
      </c>
      <c r="L873" s="28">
        <v>600000</v>
      </c>
      <c r="M873" s="28">
        <v>570000</v>
      </c>
      <c r="N873" s="28">
        <v>565000</v>
      </c>
      <c r="O873" s="29">
        <v>42</v>
      </c>
      <c r="P873" s="29">
        <v>43</v>
      </c>
      <c r="Q873" s="29">
        <v>43</v>
      </c>
      <c r="R873" s="28">
        <v>560</v>
      </c>
      <c r="S873" s="28">
        <v>500</v>
      </c>
      <c r="T873" s="30">
        <v>2.4</v>
      </c>
      <c r="U873" s="30">
        <v>0</v>
      </c>
      <c r="V873" s="30">
        <v>2.4</v>
      </c>
      <c r="W873" s="30">
        <v>3</v>
      </c>
      <c r="X873" s="31">
        <v>4.5901639344262293E-2</v>
      </c>
      <c r="Y873" s="30">
        <v>9.9</v>
      </c>
      <c r="Z873" s="30">
        <v>9.9999999999999645E-2</v>
      </c>
      <c r="AA873" s="30">
        <v>9.8000000000000007</v>
      </c>
      <c r="AB873" s="30">
        <v>8.1</v>
      </c>
      <c r="AC873" s="32">
        <v>0.29655990510083036</v>
      </c>
      <c r="AD873" s="30">
        <v>6.4607693611252319</v>
      </c>
      <c r="AE873" s="12">
        <v>479</v>
      </c>
      <c r="AF873" s="12">
        <v>480</v>
      </c>
      <c r="AG873" s="12">
        <v>484</v>
      </c>
      <c r="AH873" s="33">
        <v>7.6422764227642279</v>
      </c>
      <c r="AI873" s="34">
        <v>523000</v>
      </c>
      <c r="AJ873" s="34">
        <v>505000</v>
      </c>
      <c r="AK873" s="34">
        <v>535000</v>
      </c>
      <c r="AL873" s="35">
        <v>3.5643564356435641E-2</v>
      </c>
      <c r="AM873" s="35">
        <v>-2.2429906542056073E-2</v>
      </c>
      <c r="AN873" s="12">
        <v>2.9</v>
      </c>
      <c r="AO873" s="33">
        <v>0.19999999999999973</v>
      </c>
      <c r="AP873" s="12">
        <v>2.7</v>
      </c>
      <c r="AQ873" s="34">
        <v>520</v>
      </c>
      <c r="AR873" s="34">
        <v>485</v>
      </c>
      <c r="AS873" s="31">
        <v>7.2164948453608241E-2</v>
      </c>
      <c r="AT873" s="36">
        <v>1888.3200000000002</v>
      </c>
      <c r="AU873" s="30">
        <v>0.65920000000000001</v>
      </c>
      <c r="AV873" s="30">
        <v>0.34079999999999999</v>
      </c>
      <c r="AW873" s="30">
        <v>0.47220000000000001</v>
      </c>
      <c r="AX873" s="30">
        <v>0.43099999999999999</v>
      </c>
      <c r="AY873" s="30">
        <v>0.1971</v>
      </c>
      <c r="AZ873" s="30">
        <v>0.31680000000000003</v>
      </c>
      <c r="BA873" s="30">
        <v>0.45169999999999999</v>
      </c>
      <c r="BB873" s="37">
        <v>7</v>
      </c>
      <c r="BC873" s="29">
        <v>9</v>
      </c>
      <c r="BD873" s="38" t="s">
        <v>3178</v>
      </c>
      <c r="BE873" s="39">
        <v>144.86538379036199</v>
      </c>
      <c r="BF873" s="39">
        <v>-37.782706675556199</v>
      </c>
      <c r="BG873" s="40">
        <f t="shared" si="156"/>
        <v>77</v>
      </c>
      <c r="BH873" s="40">
        <f t="shared" si="157"/>
        <v>69</v>
      </c>
      <c r="BI873" s="40">
        <f t="shared" si="158"/>
        <v>30</v>
      </c>
      <c r="BJ873" s="40">
        <f t="shared" si="159"/>
        <v>19</v>
      </c>
      <c r="BK873" s="40">
        <f t="shared" si="160"/>
        <v>100</v>
      </c>
      <c r="BL873" s="40">
        <f t="shared" si="161"/>
        <v>33</v>
      </c>
      <c r="BM873" s="41">
        <f t="shared" si="162"/>
        <v>100</v>
      </c>
      <c r="BN873" s="40">
        <f t="shared" si="163"/>
        <v>86</v>
      </c>
      <c r="BO873" s="41">
        <f t="shared" si="164"/>
        <v>69</v>
      </c>
      <c r="BP873" s="41">
        <f t="shared" si="165"/>
        <v>1</v>
      </c>
      <c r="BQ873" s="41">
        <f t="shared" si="166"/>
        <v>70</v>
      </c>
      <c r="BR873" s="41">
        <f t="shared" si="167"/>
        <v>49</v>
      </c>
    </row>
    <row r="874" spans="2:70" x14ac:dyDescent="0.3">
      <c r="B874" s="12" t="s">
        <v>1835</v>
      </c>
      <c r="C874" s="12">
        <v>213031348</v>
      </c>
      <c r="D874" s="12" t="s">
        <v>536</v>
      </c>
      <c r="E874" s="12" t="s">
        <v>95</v>
      </c>
      <c r="F874" s="12" t="s">
        <v>738</v>
      </c>
      <c r="G874" s="12" t="s">
        <v>92</v>
      </c>
      <c r="H874" s="12" t="s">
        <v>5013</v>
      </c>
      <c r="I874" s="28">
        <v>495000</v>
      </c>
      <c r="J874" s="28">
        <v>492000</v>
      </c>
      <c r="K874" s="28">
        <v>510000</v>
      </c>
      <c r="L874" s="28">
        <v>430000</v>
      </c>
      <c r="M874" s="28">
        <v>425000</v>
      </c>
      <c r="N874" s="28">
        <v>450000</v>
      </c>
      <c r="O874" s="29">
        <v>46</v>
      </c>
      <c r="P874" s="29">
        <v>44</v>
      </c>
      <c r="Q874" s="29">
        <v>42</v>
      </c>
      <c r="R874" s="28">
        <v>520</v>
      </c>
      <c r="S874" s="28">
        <v>475</v>
      </c>
      <c r="T874" s="30">
        <v>2.5</v>
      </c>
      <c r="U874" s="30">
        <v>0</v>
      </c>
      <c r="V874" s="30">
        <v>2.5</v>
      </c>
      <c r="W874" s="30">
        <v>2.2999999999999998</v>
      </c>
      <c r="X874" s="31">
        <v>5.4626262626262627E-2</v>
      </c>
      <c r="Y874" s="30">
        <v>16.7</v>
      </c>
      <c r="Z874" s="30">
        <v>-1.6999999999999993</v>
      </c>
      <c r="AA874" s="30">
        <v>18.399999999999999</v>
      </c>
      <c r="AB874" s="30">
        <v>16.899999999999999</v>
      </c>
      <c r="AC874" s="32">
        <v>0.26334980957783</v>
      </c>
      <c r="AD874" s="30">
        <v>4.8209377123160442</v>
      </c>
      <c r="AE874" s="12">
        <v>479</v>
      </c>
      <c r="AF874" s="12">
        <v>480</v>
      </c>
      <c r="AG874" s="12">
        <v>484</v>
      </c>
      <c r="AH874" s="33">
        <v>7.6422764227642279</v>
      </c>
      <c r="AI874" s="34">
        <v>523000</v>
      </c>
      <c r="AJ874" s="34">
        <v>505000</v>
      </c>
      <c r="AK874" s="34">
        <v>535000</v>
      </c>
      <c r="AL874" s="35">
        <v>3.5643564356435641E-2</v>
      </c>
      <c r="AM874" s="35">
        <v>-2.2429906542056073E-2</v>
      </c>
      <c r="AN874" s="12">
        <v>2.9</v>
      </c>
      <c r="AO874" s="33">
        <v>0.19999999999999973</v>
      </c>
      <c r="AP874" s="12">
        <v>2.7</v>
      </c>
      <c r="AQ874" s="34">
        <v>520</v>
      </c>
      <c r="AR874" s="34">
        <v>485</v>
      </c>
      <c r="AS874" s="31">
        <v>7.2164948453608241E-2</v>
      </c>
      <c r="AT874" s="36">
        <v>1974.5600000000002</v>
      </c>
      <c r="AU874" s="30">
        <v>0.52129999999999999</v>
      </c>
      <c r="AV874" s="30">
        <v>0.47870000000000001</v>
      </c>
      <c r="AW874" s="30">
        <v>0.3155</v>
      </c>
      <c r="AX874" s="30">
        <v>0.15290000000000001</v>
      </c>
      <c r="AY874" s="30">
        <v>0.14299999999999999</v>
      </c>
      <c r="AZ874" s="30">
        <v>0.2697</v>
      </c>
      <c r="BA874" s="30">
        <v>0.55940000000000001</v>
      </c>
      <c r="BB874" s="37">
        <v>4</v>
      </c>
      <c r="BC874" s="29">
        <v>6</v>
      </c>
      <c r="BD874" s="38" t="s">
        <v>4145</v>
      </c>
      <c r="BE874" s="39">
        <v>144.896423681447</v>
      </c>
      <c r="BF874" s="39">
        <v>-37.8011689926538</v>
      </c>
      <c r="BG874" s="40">
        <f t="shared" si="156"/>
        <v>75</v>
      </c>
      <c r="BH874" s="40">
        <f t="shared" si="157"/>
        <v>69</v>
      </c>
      <c r="BI874" s="40">
        <f t="shared" si="158"/>
        <v>30</v>
      </c>
      <c r="BJ874" s="40">
        <f t="shared" si="159"/>
        <v>19</v>
      </c>
      <c r="BK874" s="40">
        <f t="shared" si="160"/>
        <v>100</v>
      </c>
      <c r="BL874" s="40">
        <f t="shared" si="161"/>
        <v>21</v>
      </c>
      <c r="BM874" s="41">
        <f t="shared" si="162"/>
        <v>100</v>
      </c>
      <c r="BN874" s="40">
        <f t="shared" si="163"/>
        <v>100</v>
      </c>
      <c r="BO874" s="41">
        <f t="shared" si="164"/>
        <v>91</v>
      </c>
      <c r="BP874" s="41">
        <f t="shared" si="165"/>
        <v>1</v>
      </c>
      <c r="BQ874" s="41">
        <f t="shared" si="166"/>
        <v>40</v>
      </c>
      <c r="BR874" s="41">
        <f t="shared" si="167"/>
        <v>48</v>
      </c>
    </row>
    <row r="875" spans="2:70" x14ac:dyDescent="0.3">
      <c r="B875" s="12" t="s">
        <v>536</v>
      </c>
      <c r="C875" s="12">
        <v>213031349</v>
      </c>
      <c r="D875" s="12" t="s">
        <v>536</v>
      </c>
      <c r="E875" s="12" t="s">
        <v>95</v>
      </c>
      <c r="F875" s="12" t="s">
        <v>738</v>
      </c>
      <c r="G875" s="12" t="s">
        <v>92</v>
      </c>
      <c r="H875" s="12" t="s">
        <v>5013</v>
      </c>
      <c r="I875" s="28">
        <v>450000</v>
      </c>
      <c r="J875" s="28">
        <v>450000</v>
      </c>
      <c r="K875" s="28">
        <v>470000</v>
      </c>
      <c r="L875" s="28">
        <v>545000</v>
      </c>
      <c r="M875" s="28">
        <v>545000</v>
      </c>
      <c r="N875" s="28">
        <v>512000</v>
      </c>
      <c r="O875" s="29">
        <v>42</v>
      </c>
      <c r="P875" s="29">
        <v>43</v>
      </c>
      <c r="Q875" s="29">
        <v>49</v>
      </c>
      <c r="R875" s="28">
        <v>515</v>
      </c>
      <c r="S875" s="28">
        <v>470</v>
      </c>
      <c r="T875" s="30">
        <v>3.3</v>
      </c>
      <c r="U875" s="30">
        <v>-0.20000000000000018</v>
      </c>
      <c r="V875" s="30">
        <v>3.5</v>
      </c>
      <c r="W875" s="30">
        <v>3.2</v>
      </c>
      <c r="X875" s="31">
        <v>5.9511111111111112E-2</v>
      </c>
      <c r="Y875" s="30">
        <v>13</v>
      </c>
      <c r="Z875" s="30">
        <v>-0.69999999999999929</v>
      </c>
      <c r="AA875" s="30">
        <v>13.7</v>
      </c>
      <c r="AB875" s="30">
        <v>12.9</v>
      </c>
      <c r="AC875" s="32">
        <v>0.22763437057991512</v>
      </c>
      <c r="AD875" s="30">
        <v>3.8250734414100749</v>
      </c>
      <c r="AE875" s="12">
        <v>479</v>
      </c>
      <c r="AF875" s="12">
        <v>480</v>
      </c>
      <c r="AG875" s="12">
        <v>484</v>
      </c>
      <c r="AH875" s="33">
        <v>7.6422764227642279</v>
      </c>
      <c r="AI875" s="34">
        <v>523000</v>
      </c>
      <c r="AJ875" s="34">
        <v>505000</v>
      </c>
      <c r="AK875" s="34">
        <v>535000</v>
      </c>
      <c r="AL875" s="35">
        <v>3.5643564356435641E-2</v>
      </c>
      <c r="AM875" s="35">
        <v>-2.2429906542056073E-2</v>
      </c>
      <c r="AN875" s="12">
        <v>2.9</v>
      </c>
      <c r="AO875" s="33">
        <v>0.19999999999999973</v>
      </c>
      <c r="AP875" s="12">
        <v>2.7</v>
      </c>
      <c r="AQ875" s="34">
        <v>520</v>
      </c>
      <c r="AR875" s="34">
        <v>485</v>
      </c>
      <c r="AS875" s="31">
        <v>7.2164948453608241E-2</v>
      </c>
      <c r="AT875" s="36">
        <v>2262.4</v>
      </c>
      <c r="AU875" s="30">
        <v>0.64749999999999996</v>
      </c>
      <c r="AV875" s="30">
        <v>0.35249999999999998</v>
      </c>
      <c r="AW875" s="30">
        <v>0.33629999999999999</v>
      </c>
      <c r="AX875" s="30">
        <v>0.31280000000000002</v>
      </c>
      <c r="AY875" s="30">
        <v>0.25519999999999998</v>
      </c>
      <c r="AZ875" s="30">
        <v>0.3422</v>
      </c>
      <c r="BA875" s="30">
        <v>0.37730000000000002</v>
      </c>
      <c r="BB875" s="37">
        <v>7</v>
      </c>
      <c r="BC875" s="29">
        <v>8</v>
      </c>
      <c r="BD875" s="38" t="s">
        <v>3358</v>
      </c>
      <c r="BE875" s="39">
        <v>144.88566120419401</v>
      </c>
      <c r="BF875" s="39">
        <v>-37.771327846918503</v>
      </c>
      <c r="BG875" s="40">
        <f t="shared" si="156"/>
        <v>62</v>
      </c>
      <c r="BH875" s="40">
        <f t="shared" si="157"/>
        <v>69</v>
      </c>
      <c r="BI875" s="40">
        <f t="shared" si="158"/>
        <v>30</v>
      </c>
      <c r="BJ875" s="40">
        <f t="shared" si="159"/>
        <v>19</v>
      </c>
      <c r="BK875" s="40">
        <f t="shared" si="160"/>
        <v>100</v>
      </c>
      <c r="BL875" s="40">
        <f t="shared" si="161"/>
        <v>46</v>
      </c>
      <c r="BM875" s="41">
        <f t="shared" si="162"/>
        <v>100</v>
      </c>
      <c r="BN875" s="40">
        <f t="shared" si="163"/>
        <v>100</v>
      </c>
      <c r="BO875" s="41">
        <f t="shared" si="164"/>
        <v>100</v>
      </c>
      <c r="BP875" s="41">
        <f t="shared" si="165"/>
        <v>1</v>
      </c>
      <c r="BQ875" s="41">
        <f t="shared" si="166"/>
        <v>70</v>
      </c>
      <c r="BR875" s="41">
        <f t="shared" si="167"/>
        <v>52</v>
      </c>
    </row>
    <row r="876" spans="2:70" x14ac:dyDescent="0.3">
      <c r="B876" s="12" t="s">
        <v>753</v>
      </c>
      <c r="C876" s="12">
        <v>213031350</v>
      </c>
      <c r="D876" s="12" t="s">
        <v>536</v>
      </c>
      <c r="E876" s="12" t="s">
        <v>95</v>
      </c>
      <c r="F876" s="12" t="s">
        <v>738</v>
      </c>
      <c r="G876" s="12" t="s">
        <v>92</v>
      </c>
      <c r="H876" s="12" t="s">
        <v>5013</v>
      </c>
      <c r="I876" s="28">
        <v>480000</v>
      </c>
      <c r="J876" s="28">
        <v>462000</v>
      </c>
      <c r="K876" s="28">
        <v>510000</v>
      </c>
      <c r="L876" s="28">
        <v>487000</v>
      </c>
      <c r="M876" s="28">
        <v>449000</v>
      </c>
      <c r="N876" s="28">
        <v>485000</v>
      </c>
      <c r="O876" s="29">
        <v>28</v>
      </c>
      <c r="P876" s="29">
        <v>27</v>
      </c>
      <c r="Q876" s="29">
        <v>43</v>
      </c>
      <c r="R876" s="28">
        <v>470</v>
      </c>
      <c r="S876" s="28">
        <v>430</v>
      </c>
      <c r="T876" s="30">
        <v>4</v>
      </c>
      <c r="U876" s="30">
        <v>0.20000000000000018</v>
      </c>
      <c r="V876" s="30">
        <v>3.8</v>
      </c>
      <c r="W876" s="30">
        <v>2.6</v>
      </c>
      <c r="X876" s="31">
        <v>5.0916666666666666E-2</v>
      </c>
      <c r="Y876" s="30">
        <v>8.9</v>
      </c>
      <c r="Z876" s="30">
        <v>0</v>
      </c>
      <c r="AA876" s="30">
        <v>8.9</v>
      </c>
      <c r="AB876" s="30">
        <v>8.6999999999999993</v>
      </c>
      <c r="AC876" s="32">
        <v>0.17751389896059944</v>
      </c>
      <c r="AD876" s="30">
        <v>3.4863613543816587</v>
      </c>
      <c r="AE876" s="12">
        <v>479</v>
      </c>
      <c r="AF876" s="12">
        <v>480</v>
      </c>
      <c r="AG876" s="12">
        <v>484</v>
      </c>
      <c r="AH876" s="33">
        <v>7.6422764227642279</v>
      </c>
      <c r="AI876" s="34">
        <v>523000</v>
      </c>
      <c r="AJ876" s="34">
        <v>505000</v>
      </c>
      <c r="AK876" s="34">
        <v>535000</v>
      </c>
      <c r="AL876" s="35">
        <v>3.5643564356435641E-2</v>
      </c>
      <c r="AM876" s="35">
        <v>-2.2429906542056073E-2</v>
      </c>
      <c r="AN876" s="12">
        <v>2.9</v>
      </c>
      <c r="AO876" s="33">
        <v>0.19999999999999973</v>
      </c>
      <c r="AP876" s="12">
        <v>2.7</v>
      </c>
      <c r="AQ876" s="34">
        <v>520</v>
      </c>
      <c r="AR876" s="34">
        <v>485</v>
      </c>
      <c r="AS876" s="31">
        <v>7.2164948453608241E-2</v>
      </c>
      <c r="AT876" s="36">
        <v>2647.6800000000003</v>
      </c>
      <c r="AU876" s="30">
        <v>0.66200000000000003</v>
      </c>
      <c r="AV876" s="30">
        <v>0.33800000000000002</v>
      </c>
      <c r="AW876" s="30">
        <v>0.65149999999999997</v>
      </c>
      <c r="AX876" s="30">
        <v>0.1497</v>
      </c>
      <c r="AY876" s="30">
        <v>0.21640000000000001</v>
      </c>
      <c r="AZ876" s="30">
        <v>0.37909999999999999</v>
      </c>
      <c r="BA876" s="30">
        <v>0.38040000000000002</v>
      </c>
      <c r="BB876" s="37">
        <v>9</v>
      </c>
      <c r="BC876" s="29">
        <v>7</v>
      </c>
      <c r="BD876" s="38" t="s">
        <v>3179</v>
      </c>
      <c r="BE876" s="39">
        <v>144.88719921322499</v>
      </c>
      <c r="BF876" s="39">
        <v>-37.808249682538097</v>
      </c>
      <c r="BG876" s="40">
        <f t="shared" si="156"/>
        <v>51</v>
      </c>
      <c r="BH876" s="40">
        <f t="shared" si="157"/>
        <v>69</v>
      </c>
      <c r="BI876" s="40">
        <f t="shared" si="158"/>
        <v>30</v>
      </c>
      <c r="BJ876" s="40">
        <f t="shared" si="159"/>
        <v>19</v>
      </c>
      <c r="BK876" s="40">
        <f t="shared" si="160"/>
        <v>100</v>
      </c>
      <c r="BL876" s="40">
        <f t="shared" si="161"/>
        <v>38</v>
      </c>
      <c r="BM876" s="41">
        <f t="shared" si="162"/>
        <v>100</v>
      </c>
      <c r="BN876" s="40">
        <f t="shared" si="163"/>
        <v>100</v>
      </c>
      <c r="BO876" s="41">
        <f t="shared" si="164"/>
        <v>100</v>
      </c>
      <c r="BP876" s="41">
        <f t="shared" si="165"/>
        <v>1</v>
      </c>
      <c r="BQ876" s="41">
        <f t="shared" si="166"/>
        <v>90</v>
      </c>
      <c r="BR876" s="41">
        <f t="shared" si="167"/>
        <v>52</v>
      </c>
    </row>
    <row r="877" spans="2:70" x14ac:dyDescent="0.3">
      <c r="B877" s="12" t="s">
        <v>535</v>
      </c>
      <c r="C877" s="12">
        <v>213031351</v>
      </c>
      <c r="D877" s="12" t="s">
        <v>536</v>
      </c>
      <c r="E877" s="12" t="s">
        <v>95</v>
      </c>
      <c r="F877" s="12" t="s">
        <v>738</v>
      </c>
      <c r="G877" s="12" t="s">
        <v>92</v>
      </c>
      <c r="H877" s="12" t="s">
        <v>5013</v>
      </c>
      <c r="I877" s="28">
        <v>530000</v>
      </c>
      <c r="J877" s="28">
        <v>520000</v>
      </c>
      <c r="K877" s="28">
        <v>475000</v>
      </c>
      <c r="L877" s="28">
        <v>540000</v>
      </c>
      <c r="M877" s="28">
        <v>520000</v>
      </c>
      <c r="N877" s="28">
        <v>395000</v>
      </c>
      <c r="O877" s="29">
        <v>36</v>
      </c>
      <c r="P877" s="29">
        <v>36</v>
      </c>
      <c r="Q877" s="29">
        <v>48</v>
      </c>
      <c r="R877" s="28">
        <v>470</v>
      </c>
      <c r="S877" s="28">
        <v>420</v>
      </c>
      <c r="T877" s="30">
        <v>3.4</v>
      </c>
      <c r="U877" s="30">
        <v>-0.20000000000000018</v>
      </c>
      <c r="V877" s="30">
        <v>3.6</v>
      </c>
      <c r="W877" s="30">
        <v>3</v>
      </c>
      <c r="X877" s="31">
        <v>4.6113207547169813E-2</v>
      </c>
      <c r="Y877" s="30">
        <v>10.5</v>
      </c>
      <c r="Z877" s="30">
        <v>-0.80000000000000071</v>
      </c>
      <c r="AA877" s="30">
        <v>11.3</v>
      </c>
      <c r="AB877" s="30">
        <v>10.7</v>
      </c>
      <c r="AC877" s="32">
        <v>0.21108795630928423</v>
      </c>
      <c r="AD877" s="30">
        <v>4.577602980520485</v>
      </c>
      <c r="AE877" s="12">
        <v>479</v>
      </c>
      <c r="AF877" s="12">
        <v>480</v>
      </c>
      <c r="AG877" s="12">
        <v>484</v>
      </c>
      <c r="AH877" s="33">
        <v>7.6422764227642279</v>
      </c>
      <c r="AI877" s="34">
        <v>523000</v>
      </c>
      <c r="AJ877" s="34">
        <v>505000</v>
      </c>
      <c r="AK877" s="34">
        <v>535000</v>
      </c>
      <c r="AL877" s="35">
        <v>3.5643564356435641E-2</v>
      </c>
      <c r="AM877" s="35">
        <v>-2.2429906542056073E-2</v>
      </c>
      <c r="AN877" s="12">
        <v>2.9</v>
      </c>
      <c r="AO877" s="33">
        <v>0.19999999999999973</v>
      </c>
      <c r="AP877" s="12">
        <v>2.7</v>
      </c>
      <c r="AQ877" s="34">
        <v>520</v>
      </c>
      <c r="AR877" s="34">
        <v>485</v>
      </c>
      <c r="AS877" s="31">
        <v>7.2164948453608241E-2</v>
      </c>
      <c r="AT877" s="36">
        <v>2226.5600000000004</v>
      </c>
      <c r="AU877" s="30">
        <v>0.62970000000000004</v>
      </c>
      <c r="AV877" s="30">
        <v>0.37030000000000002</v>
      </c>
      <c r="AW877" s="30">
        <v>0.58879999999999999</v>
      </c>
      <c r="AX877" s="30">
        <v>0.19089999999999999</v>
      </c>
      <c r="AY877" s="30">
        <v>0.217</v>
      </c>
      <c r="AZ877" s="30">
        <v>0.34960000000000002</v>
      </c>
      <c r="BA877" s="30">
        <v>0.4042</v>
      </c>
      <c r="BB877" s="37">
        <v>7.5</v>
      </c>
      <c r="BC877" s="29">
        <v>9</v>
      </c>
      <c r="BD877" s="38" t="s">
        <v>3014</v>
      </c>
      <c r="BE877" s="39">
        <v>144.86459717174901</v>
      </c>
      <c r="BF877" s="39">
        <v>-37.802508480653202</v>
      </c>
      <c r="BG877" s="40">
        <f t="shared" si="156"/>
        <v>60</v>
      </c>
      <c r="BH877" s="40">
        <f t="shared" si="157"/>
        <v>69</v>
      </c>
      <c r="BI877" s="40">
        <f t="shared" si="158"/>
        <v>30</v>
      </c>
      <c r="BJ877" s="40">
        <f t="shared" si="159"/>
        <v>19</v>
      </c>
      <c r="BK877" s="40">
        <f t="shared" si="160"/>
        <v>100</v>
      </c>
      <c r="BL877" s="40">
        <f t="shared" si="161"/>
        <v>38</v>
      </c>
      <c r="BM877" s="41">
        <f t="shared" si="162"/>
        <v>100</v>
      </c>
      <c r="BN877" s="40">
        <f t="shared" si="163"/>
        <v>100</v>
      </c>
      <c r="BO877" s="41">
        <f t="shared" si="164"/>
        <v>100</v>
      </c>
      <c r="BP877" s="41">
        <f t="shared" si="165"/>
        <v>1</v>
      </c>
      <c r="BQ877" s="41">
        <f t="shared" si="166"/>
        <v>75</v>
      </c>
      <c r="BR877" s="41">
        <f t="shared" si="167"/>
        <v>52</v>
      </c>
    </row>
    <row r="878" spans="2:70" x14ac:dyDescent="0.3">
      <c r="B878" s="12" t="s">
        <v>1090</v>
      </c>
      <c r="C878" s="12">
        <v>213031352</v>
      </c>
      <c r="D878" s="12" t="s">
        <v>536</v>
      </c>
      <c r="E878" s="12" t="s">
        <v>95</v>
      </c>
      <c r="F878" s="12" t="s">
        <v>738</v>
      </c>
      <c r="G878" s="12" t="s">
        <v>92</v>
      </c>
      <c r="H878" s="12" t="s">
        <v>5013</v>
      </c>
      <c r="I878" s="28">
        <v>650000</v>
      </c>
      <c r="J878" s="28">
        <v>650000</v>
      </c>
      <c r="K878" s="28">
        <v>630000</v>
      </c>
      <c r="L878" s="28">
        <v>670000</v>
      </c>
      <c r="M878" s="28">
        <v>646000</v>
      </c>
      <c r="N878" s="28">
        <v>700000</v>
      </c>
      <c r="O878" s="29">
        <v>31</v>
      </c>
      <c r="P878" s="29">
        <v>31</v>
      </c>
      <c r="Q878" s="29">
        <v>30</v>
      </c>
      <c r="R878" s="28">
        <v>560</v>
      </c>
      <c r="S878" s="28">
        <v>540</v>
      </c>
      <c r="T878" s="30">
        <v>3.4</v>
      </c>
      <c r="U878" s="30">
        <v>0.10000000000000009</v>
      </c>
      <c r="V878" s="30">
        <v>3.3</v>
      </c>
      <c r="W878" s="30">
        <v>2.2000000000000002</v>
      </c>
      <c r="X878" s="31">
        <v>4.48E-2</v>
      </c>
      <c r="Y878" s="30">
        <v>12</v>
      </c>
      <c r="Z878" s="30">
        <v>-1</v>
      </c>
      <c r="AA878" s="30">
        <v>13</v>
      </c>
      <c r="AB878" s="30">
        <v>11.5</v>
      </c>
      <c r="AC878" s="32">
        <v>0.20136931131695526</v>
      </c>
      <c r="AD878" s="30">
        <v>4.4948506990391799</v>
      </c>
      <c r="AE878" s="12">
        <v>479</v>
      </c>
      <c r="AF878" s="12">
        <v>480</v>
      </c>
      <c r="AG878" s="12">
        <v>484</v>
      </c>
      <c r="AH878" s="33">
        <v>7.6422764227642279</v>
      </c>
      <c r="AI878" s="34">
        <v>523000</v>
      </c>
      <c r="AJ878" s="34">
        <v>505000</v>
      </c>
      <c r="AK878" s="34">
        <v>535000</v>
      </c>
      <c r="AL878" s="35">
        <v>3.5643564356435641E-2</v>
      </c>
      <c r="AM878" s="35">
        <v>-2.2429906542056073E-2</v>
      </c>
      <c r="AN878" s="12">
        <v>2.9</v>
      </c>
      <c r="AO878" s="33">
        <v>0.19999999999999973</v>
      </c>
      <c r="AP878" s="12">
        <v>2.7</v>
      </c>
      <c r="AQ878" s="34">
        <v>520</v>
      </c>
      <c r="AR878" s="34">
        <v>485</v>
      </c>
      <c r="AS878" s="31">
        <v>7.2164948453608241E-2</v>
      </c>
      <c r="AT878" s="36">
        <v>2780.9600000000005</v>
      </c>
      <c r="AU878" s="30">
        <v>0.69230000000000003</v>
      </c>
      <c r="AV878" s="30">
        <v>0.30769999999999997</v>
      </c>
      <c r="AW878" s="30">
        <v>0.71509999999999996</v>
      </c>
      <c r="AX878" s="30">
        <v>0.16350000000000001</v>
      </c>
      <c r="AY878" s="30">
        <v>0.26569999999999999</v>
      </c>
      <c r="AZ878" s="30">
        <v>0.38269999999999998</v>
      </c>
      <c r="BA878" s="30">
        <v>0.33189999999999997</v>
      </c>
      <c r="BB878" s="37">
        <v>8</v>
      </c>
      <c r="BC878" s="29">
        <v>7</v>
      </c>
      <c r="BD878" s="38" t="s">
        <v>3452</v>
      </c>
      <c r="BE878" s="39">
        <v>144.882582790882</v>
      </c>
      <c r="BF878" s="39">
        <v>-37.817210863533802</v>
      </c>
      <c r="BG878" s="40">
        <f t="shared" si="156"/>
        <v>60</v>
      </c>
      <c r="BH878" s="40">
        <f t="shared" si="157"/>
        <v>69</v>
      </c>
      <c r="BI878" s="40">
        <f t="shared" si="158"/>
        <v>30</v>
      </c>
      <c r="BJ878" s="40">
        <f t="shared" si="159"/>
        <v>19</v>
      </c>
      <c r="BK878" s="40">
        <f t="shared" si="160"/>
        <v>100</v>
      </c>
      <c r="BL878" s="40">
        <f t="shared" si="161"/>
        <v>48</v>
      </c>
      <c r="BM878" s="41">
        <f t="shared" si="162"/>
        <v>99</v>
      </c>
      <c r="BN878" s="40">
        <f t="shared" si="163"/>
        <v>100</v>
      </c>
      <c r="BO878" s="41">
        <f t="shared" si="164"/>
        <v>100</v>
      </c>
      <c r="BP878" s="41">
        <f t="shared" si="165"/>
        <v>1</v>
      </c>
      <c r="BQ878" s="41">
        <f t="shared" si="166"/>
        <v>80</v>
      </c>
      <c r="BR878" s="41">
        <f t="shared" si="167"/>
        <v>53</v>
      </c>
    </row>
    <row r="879" spans="2:70" x14ac:dyDescent="0.3">
      <c r="B879" s="12" t="s">
        <v>1091</v>
      </c>
      <c r="C879" s="12">
        <v>213041353</v>
      </c>
      <c r="D879" s="12" t="s">
        <v>196</v>
      </c>
      <c r="E879" s="12" t="s">
        <v>95</v>
      </c>
      <c r="F879" s="12" t="s">
        <v>1091</v>
      </c>
      <c r="G879" s="12" t="s">
        <v>92</v>
      </c>
      <c r="H879" s="12" t="s">
        <v>5013</v>
      </c>
      <c r="I879" s="28">
        <v>469000</v>
      </c>
      <c r="J879" s="28">
        <v>460000</v>
      </c>
      <c r="K879" s="28">
        <v>430000</v>
      </c>
      <c r="L879" s="28">
        <v>450000</v>
      </c>
      <c r="M879" s="28">
        <v>435000</v>
      </c>
      <c r="N879" s="28">
        <v>402000</v>
      </c>
      <c r="O879" s="29">
        <v>53</v>
      </c>
      <c r="P879" s="29">
        <v>53</v>
      </c>
      <c r="Q879" s="29">
        <v>94</v>
      </c>
      <c r="R879" s="28">
        <v>420</v>
      </c>
      <c r="S879" s="28">
        <v>370</v>
      </c>
      <c r="T879" s="30">
        <v>4.3</v>
      </c>
      <c r="U879" s="30">
        <v>-0.20000000000000018</v>
      </c>
      <c r="V879" s="30">
        <v>4.5</v>
      </c>
      <c r="W879" s="30">
        <v>3.6</v>
      </c>
      <c r="X879" s="31">
        <v>4.6567164179104475E-2</v>
      </c>
      <c r="Y879" s="30">
        <v>5.9</v>
      </c>
      <c r="Z879" s="30">
        <v>0.30000000000000071</v>
      </c>
      <c r="AA879" s="30">
        <v>5.6</v>
      </c>
      <c r="AB879" s="30">
        <v>5.8</v>
      </c>
      <c r="AC879" s="32">
        <v>0.20752628666297729</v>
      </c>
      <c r="AD879" s="30">
        <v>4.4564939764164997</v>
      </c>
      <c r="AE879" s="12">
        <v>72</v>
      </c>
      <c r="AF879" s="12">
        <v>82</v>
      </c>
      <c r="AG879" s="12">
        <v>111</v>
      </c>
      <c r="AH879" s="33">
        <v>3.5867158671586719</v>
      </c>
      <c r="AI879" s="34">
        <v>440000</v>
      </c>
      <c r="AJ879" s="34">
        <v>435000</v>
      </c>
      <c r="AK879" s="34">
        <v>420000</v>
      </c>
      <c r="AL879" s="35">
        <v>1.1494252873563218E-2</v>
      </c>
      <c r="AM879" s="35">
        <v>4.7619047619047616E-2</v>
      </c>
      <c r="AN879" s="12">
        <v>2.8</v>
      </c>
      <c r="AO879" s="33">
        <v>0.19999999999999973</v>
      </c>
      <c r="AP879" s="12">
        <v>2.6</v>
      </c>
      <c r="AQ879" s="34">
        <v>450</v>
      </c>
      <c r="AR879" s="34">
        <v>420</v>
      </c>
      <c r="AS879" s="31">
        <v>7.1428571428571425E-2</v>
      </c>
      <c r="AT879" s="36">
        <v>2023.8400000000001</v>
      </c>
      <c r="AU879" s="30">
        <v>0.75360000000000005</v>
      </c>
      <c r="AV879" s="30">
        <v>0.24640000000000001</v>
      </c>
      <c r="AW879" s="30">
        <v>0.90139999999999998</v>
      </c>
      <c r="AX879" s="30">
        <v>8.48E-2</v>
      </c>
      <c r="AY879" s="30">
        <v>0.28399999999999997</v>
      </c>
      <c r="AZ879" s="30">
        <v>0.47770000000000001</v>
      </c>
      <c r="BA879" s="30">
        <v>0.20669999999999999</v>
      </c>
      <c r="BB879" s="37">
        <v>4</v>
      </c>
      <c r="BC879" s="29">
        <v>48</v>
      </c>
      <c r="BD879" s="38" t="s">
        <v>3453</v>
      </c>
      <c r="BE879" s="39">
        <v>144.46061009455801</v>
      </c>
      <c r="BF879" s="39">
        <v>-37.636890836346304</v>
      </c>
      <c r="BG879" s="40">
        <f t="shared" si="156"/>
        <v>46</v>
      </c>
      <c r="BH879" s="40">
        <f t="shared" si="157"/>
        <v>70</v>
      </c>
      <c r="BI879" s="40">
        <f t="shared" si="158"/>
        <v>80</v>
      </c>
      <c r="BJ879" s="40">
        <f t="shared" si="159"/>
        <v>7</v>
      </c>
      <c r="BK879" s="40">
        <f t="shared" si="160"/>
        <v>100</v>
      </c>
      <c r="BL879" s="40">
        <f t="shared" si="161"/>
        <v>52</v>
      </c>
      <c r="BM879" s="41">
        <f t="shared" si="162"/>
        <v>100</v>
      </c>
      <c r="BN879" s="40">
        <f t="shared" si="163"/>
        <v>100</v>
      </c>
      <c r="BO879" s="41">
        <f t="shared" si="164"/>
        <v>100</v>
      </c>
      <c r="BP879" s="41">
        <f t="shared" si="165"/>
        <v>19</v>
      </c>
      <c r="BQ879" s="41">
        <f t="shared" si="166"/>
        <v>40</v>
      </c>
      <c r="BR879" s="41">
        <f t="shared" si="167"/>
        <v>52</v>
      </c>
    </row>
    <row r="880" spans="2:70" x14ac:dyDescent="0.3">
      <c r="B880" s="12" t="s">
        <v>651</v>
      </c>
      <c r="C880" s="12">
        <v>213041358</v>
      </c>
      <c r="D880" s="12" t="s">
        <v>196</v>
      </c>
      <c r="E880" s="12" t="s">
        <v>95</v>
      </c>
      <c r="F880" s="12" t="s">
        <v>738</v>
      </c>
      <c r="G880" s="12" t="s">
        <v>92</v>
      </c>
      <c r="H880" s="12" t="s">
        <v>5013</v>
      </c>
      <c r="I880" s="28">
        <v>410000</v>
      </c>
      <c r="J880" s="28">
        <v>399900</v>
      </c>
      <c r="K880" s="28">
        <v>389000</v>
      </c>
      <c r="L880" s="28">
        <v>425000</v>
      </c>
      <c r="M880" s="28">
        <v>444000</v>
      </c>
      <c r="N880" s="28">
        <v>470000</v>
      </c>
      <c r="O880" s="29">
        <v>56</v>
      </c>
      <c r="P880" s="29">
        <v>58</v>
      </c>
      <c r="Q880" s="29">
        <v>48</v>
      </c>
      <c r="R880" s="28">
        <v>395</v>
      </c>
      <c r="S880" s="28">
        <v>345</v>
      </c>
      <c r="T880" s="30">
        <v>1.3</v>
      </c>
      <c r="U880" s="30">
        <v>0</v>
      </c>
      <c r="V880" s="30">
        <v>1.3</v>
      </c>
      <c r="W880" s="30">
        <v>0.7</v>
      </c>
      <c r="X880" s="31">
        <v>5.0097560975609759E-2</v>
      </c>
      <c r="Y880" s="30">
        <v>3.4</v>
      </c>
      <c r="Z880" s="30">
        <v>0.29999999999999982</v>
      </c>
      <c r="AA880" s="30">
        <v>3.1</v>
      </c>
      <c r="AB880" s="30">
        <v>2.4</v>
      </c>
      <c r="AC880" s="32">
        <v>0.2175685203137393</v>
      </c>
      <c r="AD880" s="30">
        <v>4.3428964619587687</v>
      </c>
      <c r="AE880" s="12">
        <v>72</v>
      </c>
      <c r="AF880" s="12">
        <v>82</v>
      </c>
      <c r="AG880" s="12">
        <v>111</v>
      </c>
      <c r="AH880" s="33">
        <v>3.5867158671586719</v>
      </c>
      <c r="AI880" s="34">
        <v>440000</v>
      </c>
      <c r="AJ880" s="34">
        <v>435000</v>
      </c>
      <c r="AK880" s="34">
        <v>420000</v>
      </c>
      <c r="AL880" s="35">
        <v>1.1494252873563218E-2</v>
      </c>
      <c r="AM880" s="35">
        <v>4.7619047619047616E-2</v>
      </c>
      <c r="AN880" s="12">
        <v>2.8</v>
      </c>
      <c r="AO880" s="33">
        <v>0.19999999999999973</v>
      </c>
      <c r="AP880" s="12">
        <v>2.6</v>
      </c>
      <c r="AQ880" s="34">
        <v>450</v>
      </c>
      <c r="AR880" s="34">
        <v>420</v>
      </c>
      <c r="AS880" s="31">
        <v>7.1428571428571425E-2</v>
      </c>
      <c r="AT880" s="36">
        <v>1815.5200000000002</v>
      </c>
      <c r="AU880" s="30">
        <v>0.79100000000000004</v>
      </c>
      <c r="AV880" s="30">
        <v>0.20899999999999999</v>
      </c>
      <c r="AW880" s="30">
        <v>0.9385</v>
      </c>
      <c r="AX880" s="30">
        <v>5.1299999999999998E-2</v>
      </c>
      <c r="AY880" s="30">
        <v>0.21690000000000001</v>
      </c>
      <c r="AZ880" s="30">
        <v>0.50329999999999997</v>
      </c>
      <c r="BA880" s="30">
        <v>0.25629999999999997</v>
      </c>
      <c r="BB880" s="37">
        <v>3</v>
      </c>
      <c r="BC880" s="29">
        <v>40</v>
      </c>
      <c r="BD880" s="38" t="s">
        <v>3099</v>
      </c>
      <c r="BE880" s="39">
        <v>144.54596572201601</v>
      </c>
      <c r="BF880" s="39">
        <v>-37.659466611499198</v>
      </c>
      <c r="BG880" s="40">
        <f t="shared" si="156"/>
        <v>95</v>
      </c>
      <c r="BH880" s="40">
        <f t="shared" si="157"/>
        <v>70</v>
      </c>
      <c r="BI880" s="40">
        <f t="shared" si="158"/>
        <v>80</v>
      </c>
      <c r="BJ880" s="40">
        <f t="shared" si="159"/>
        <v>7</v>
      </c>
      <c r="BK880" s="40">
        <f t="shared" si="160"/>
        <v>100</v>
      </c>
      <c r="BL880" s="40">
        <f t="shared" si="161"/>
        <v>38</v>
      </c>
      <c r="BM880" s="41">
        <f t="shared" si="162"/>
        <v>100</v>
      </c>
      <c r="BN880" s="40">
        <f t="shared" si="163"/>
        <v>100</v>
      </c>
      <c r="BO880" s="41">
        <f t="shared" si="164"/>
        <v>100</v>
      </c>
      <c r="BP880" s="41">
        <f t="shared" si="165"/>
        <v>60</v>
      </c>
      <c r="BQ880" s="41">
        <f t="shared" si="166"/>
        <v>30</v>
      </c>
      <c r="BR880" s="41">
        <f t="shared" si="167"/>
        <v>58</v>
      </c>
    </row>
    <row r="881" spans="2:70" x14ac:dyDescent="0.3">
      <c r="B881" s="12" t="s">
        <v>754</v>
      </c>
      <c r="C881" s="12">
        <v>213041359</v>
      </c>
      <c r="D881" s="12" t="s">
        <v>196</v>
      </c>
      <c r="E881" s="12" t="s">
        <v>95</v>
      </c>
      <c r="F881" s="12" t="s">
        <v>738</v>
      </c>
      <c r="G881" s="12" t="s">
        <v>92</v>
      </c>
      <c r="H881" s="12" t="s">
        <v>5013</v>
      </c>
      <c r="I881" s="28">
        <v>562000</v>
      </c>
      <c r="J881" s="28">
        <v>562000</v>
      </c>
      <c r="K881" s="28">
        <v>540900</v>
      </c>
      <c r="L881" s="28">
        <v>470000</v>
      </c>
      <c r="M881" s="28">
        <v>470000</v>
      </c>
      <c r="N881" s="28">
        <v>425000</v>
      </c>
      <c r="O881" s="29">
        <v>60</v>
      </c>
      <c r="P881" s="29">
        <v>51</v>
      </c>
      <c r="Q881" s="29">
        <v>49</v>
      </c>
      <c r="R881" s="28">
        <v>450</v>
      </c>
      <c r="S881" s="28">
        <v>440</v>
      </c>
      <c r="T881" s="30">
        <v>0.7</v>
      </c>
      <c r="U881" s="30">
        <v>0</v>
      </c>
      <c r="V881" s="30">
        <v>0.7</v>
      </c>
      <c r="W881" s="30">
        <v>0.4</v>
      </c>
      <c r="X881" s="31">
        <v>4.1637010676156584E-2</v>
      </c>
      <c r="Y881" s="30">
        <v>28.8</v>
      </c>
      <c r="Z881" s="30">
        <v>1.6000000000000014</v>
      </c>
      <c r="AA881" s="30">
        <v>27.2</v>
      </c>
      <c r="AB881" s="30">
        <v>14.4</v>
      </c>
      <c r="AC881" s="32">
        <v>0.18925375142991721</v>
      </c>
      <c r="AD881" s="30">
        <v>4.5453251411800624</v>
      </c>
      <c r="AE881" s="12">
        <v>72</v>
      </c>
      <c r="AF881" s="12">
        <v>82</v>
      </c>
      <c r="AG881" s="12">
        <v>111</v>
      </c>
      <c r="AH881" s="33">
        <v>3.5867158671586719</v>
      </c>
      <c r="AI881" s="34">
        <v>440000</v>
      </c>
      <c r="AJ881" s="34">
        <v>435000</v>
      </c>
      <c r="AK881" s="34">
        <v>420000</v>
      </c>
      <c r="AL881" s="35">
        <v>1.1494252873563218E-2</v>
      </c>
      <c r="AM881" s="35">
        <v>4.7619047619047616E-2</v>
      </c>
      <c r="AN881" s="12">
        <v>2.8</v>
      </c>
      <c r="AO881" s="33">
        <v>0.19999999999999973</v>
      </c>
      <c r="AP881" s="12">
        <v>2.6</v>
      </c>
      <c r="AQ881" s="34">
        <v>450</v>
      </c>
      <c r="AR881" s="34">
        <v>420</v>
      </c>
      <c r="AS881" s="31">
        <v>7.1428571428571425E-2</v>
      </c>
      <c r="AT881" s="36">
        <v>2377.7600000000002</v>
      </c>
      <c r="AU881" s="30">
        <v>0.84299999999999997</v>
      </c>
      <c r="AV881" s="30">
        <v>0.157</v>
      </c>
      <c r="AW881" s="30">
        <v>0.96099999999999997</v>
      </c>
      <c r="AX881" s="30">
        <v>1.26E-2</v>
      </c>
      <c r="AY881" s="30">
        <v>8.9200000000000002E-2</v>
      </c>
      <c r="AZ881" s="30">
        <v>0.64739999999999998</v>
      </c>
      <c r="BA881" s="30">
        <v>0.2392</v>
      </c>
      <c r="BB881" s="37">
        <v>7.5</v>
      </c>
      <c r="BC881" s="29">
        <v>27</v>
      </c>
      <c r="BD881" s="38" t="s">
        <v>3180</v>
      </c>
      <c r="BE881" s="39">
        <v>144.668646295689</v>
      </c>
      <c r="BF881" s="39">
        <v>-37.746223470790099</v>
      </c>
      <c r="BG881" s="40">
        <f t="shared" si="156"/>
        <v>100</v>
      </c>
      <c r="BH881" s="40">
        <f t="shared" si="157"/>
        <v>70</v>
      </c>
      <c r="BI881" s="40">
        <f t="shared" si="158"/>
        <v>80</v>
      </c>
      <c r="BJ881" s="40">
        <f t="shared" si="159"/>
        <v>7</v>
      </c>
      <c r="BK881" s="40">
        <f t="shared" si="160"/>
        <v>100</v>
      </c>
      <c r="BL881" s="40">
        <f t="shared" si="161"/>
        <v>10</v>
      </c>
      <c r="BM881" s="41">
        <f t="shared" si="162"/>
        <v>89</v>
      </c>
      <c r="BN881" s="40">
        <f t="shared" si="163"/>
        <v>100</v>
      </c>
      <c r="BO881" s="41">
        <f t="shared" si="164"/>
        <v>100</v>
      </c>
      <c r="BP881" s="41">
        <f t="shared" si="165"/>
        <v>1</v>
      </c>
      <c r="BQ881" s="41">
        <f t="shared" si="166"/>
        <v>75</v>
      </c>
      <c r="BR881" s="41">
        <f t="shared" si="167"/>
        <v>54</v>
      </c>
    </row>
    <row r="882" spans="2:70" x14ac:dyDescent="0.3">
      <c r="B882" s="12" t="s">
        <v>652</v>
      </c>
      <c r="C882" s="12">
        <v>213041360</v>
      </c>
      <c r="D882" s="12" t="s">
        <v>196</v>
      </c>
      <c r="E882" s="12" t="s">
        <v>95</v>
      </c>
      <c r="F882" s="12" t="s">
        <v>738</v>
      </c>
      <c r="G882" s="12" t="s">
        <v>92</v>
      </c>
      <c r="H882" s="12" t="s">
        <v>5013</v>
      </c>
      <c r="I882" s="28">
        <v>520000</v>
      </c>
      <c r="J882" s="28">
        <v>520000</v>
      </c>
      <c r="K882" s="28">
        <v>510000</v>
      </c>
      <c r="L882" s="28">
        <v>530000</v>
      </c>
      <c r="M882" s="28">
        <v>530000</v>
      </c>
      <c r="N882" s="28">
        <v>525000</v>
      </c>
      <c r="O882" s="29">
        <v>33</v>
      </c>
      <c r="P882" s="29">
        <v>36</v>
      </c>
      <c r="Q882" s="29">
        <v>36</v>
      </c>
      <c r="R882" s="28">
        <v>470</v>
      </c>
      <c r="S882" s="28">
        <v>445</v>
      </c>
      <c r="T882" s="30">
        <v>4.3</v>
      </c>
      <c r="U882" s="30">
        <v>-0.20000000000000018</v>
      </c>
      <c r="V882" s="30">
        <v>4.5</v>
      </c>
      <c r="W882" s="30">
        <v>4.7</v>
      </c>
      <c r="X882" s="31">
        <v>4.7E-2</v>
      </c>
      <c r="Y882" s="30">
        <v>5.4</v>
      </c>
      <c r="Z882" s="30">
        <v>-0.39999999999999947</v>
      </c>
      <c r="AA882" s="30">
        <v>5.8</v>
      </c>
      <c r="AB882" s="30">
        <v>5.8</v>
      </c>
      <c r="AC882" s="32">
        <v>0.18127121258870718</v>
      </c>
      <c r="AD882" s="30">
        <v>3.8568343103980252</v>
      </c>
      <c r="AE882" s="12">
        <v>72</v>
      </c>
      <c r="AF882" s="12">
        <v>82</v>
      </c>
      <c r="AG882" s="12">
        <v>111</v>
      </c>
      <c r="AH882" s="33">
        <v>3.5867158671586719</v>
      </c>
      <c r="AI882" s="34">
        <v>440000</v>
      </c>
      <c r="AJ882" s="34">
        <v>435000</v>
      </c>
      <c r="AK882" s="34">
        <v>420000</v>
      </c>
      <c r="AL882" s="35">
        <v>1.1494252873563218E-2</v>
      </c>
      <c r="AM882" s="35">
        <v>4.7619047619047616E-2</v>
      </c>
      <c r="AN882" s="12">
        <v>2.8</v>
      </c>
      <c r="AO882" s="33">
        <v>0.19999999999999973</v>
      </c>
      <c r="AP882" s="12">
        <v>2.6</v>
      </c>
      <c r="AQ882" s="34">
        <v>450</v>
      </c>
      <c r="AR882" s="34">
        <v>420</v>
      </c>
      <c r="AS882" s="31">
        <v>7.1428571428571425E-2</v>
      </c>
      <c r="AT882" s="36">
        <v>2592.8000000000002</v>
      </c>
      <c r="AU882" s="30">
        <v>0.89239999999999997</v>
      </c>
      <c r="AV882" s="30">
        <v>0.1076</v>
      </c>
      <c r="AW882" s="30">
        <v>0.86909999999999998</v>
      </c>
      <c r="AX882" s="30">
        <v>0.13059999999999999</v>
      </c>
      <c r="AY882" s="30">
        <v>0.25230000000000002</v>
      </c>
      <c r="AZ882" s="30">
        <v>0.58379999999999999</v>
      </c>
      <c r="BA882" s="30">
        <v>0.1273</v>
      </c>
      <c r="BB882" s="37">
        <v>6.5</v>
      </c>
      <c r="BC882" s="29">
        <v>22</v>
      </c>
      <c r="BD882" s="38" t="s">
        <v>3100</v>
      </c>
      <c r="BE882" s="39">
        <v>144.74941154327999</v>
      </c>
      <c r="BF882" s="39">
        <v>-37.715642372334401</v>
      </c>
      <c r="BG882" s="40">
        <f t="shared" si="156"/>
        <v>46</v>
      </c>
      <c r="BH882" s="40">
        <f t="shared" si="157"/>
        <v>70</v>
      </c>
      <c r="BI882" s="40">
        <f t="shared" si="158"/>
        <v>80</v>
      </c>
      <c r="BJ882" s="40">
        <f t="shared" si="159"/>
        <v>7</v>
      </c>
      <c r="BK882" s="40">
        <f t="shared" si="160"/>
        <v>100</v>
      </c>
      <c r="BL882" s="40">
        <f t="shared" si="161"/>
        <v>46</v>
      </c>
      <c r="BM882" s="41">
        <f t="shared" si="162"/>
        <v>100</v>
      </c>
      <c r="BN882" s="40">
        <f t="shared" si="163"/>
        <v>100</v>
      </c>
      <c r="BO882" s="41">
        <f t="shared" si="164"/>
        <v>100</v>
      </c>
      <c r="BP882" s="41">
        <f t="shared" si="165"/>
        <v>27</v>
      </c>
      <c r="BQ882" s="41">
        <f t="shared" si="166"/>
        <v>65</v>
      </c>
      <c r="BR882" s="41">
        <f t="shared" si="167"/>
        <v>54</v>
      </c>
    </row>
    <row r="883" spans="2:70" x14ac:dyDescent="0.3">
      <c r="B883" s="12" t="s">
        <v>1351</v>
      </c>
      <c r="C883" s="12">
        <v>213041462</v>
      </c>
      <c r="D883" s="12" t="s">
        <v>196</v>
      </c>
      <c r="E883" s="12" t="s">
        <v>95</v>
      </c>
      <c r="F883" s="12" t="s">
        <v>738</v>
      </c>
      <c r="G883" s="12" t="s">
        <v>92</v>
      </c>
      <c r="H883" s="12" t="s">
        <v>5013</v>
      </c>
      <c r="I883" s="28">
        <v>510000</v>
      </c>
      <c r="J883" s="28">
        <v>510000</v>
      </c>
      <c r="K883" s="28">
        <v>650000</v>
      </c>
      <c r="L883" s="28">
        <v>600300</v>
      </c>
      <c r="M883" s="28">
        <v>600300</v>
      </c>
      <c r="N883" s="28">
        <v>515000</v>
      </c>
      <c r="O883" s="29">
        <v>71</v>
      </c>
      <c r="P883" s="29">
        <v>71</v>
      </c>
      <c r="Q883" s="29">
        <v>46</v>
      </c>
      <c r="R883" s="28">
        <v>500</v>
      </c>
      <c r="S883" s="28">
        <v>420</v>
      </c>
      <c r="T883" s="30">
        <v>6.9</v>
      </c>
      <c r="U883" s="30">
        <v>2.3000000000000007</v>
      </c>
      <c r="V883" s="30">
        <v>4.5999999999999996</v>
      </c>
      <c r="W883" s="30">
        <v>4.5999999999999996</v>
      </c>
      <c r="X883" s="31">
        <v>5.0980392156862744E-2</v>
      </c>
      <c r="Y883" s="30">
        <v>8</v>
      </c>
      <c r="Z883" s="30">
        <v>-2.3000000000000007</v>
      </c>
      <c r="AA883" s="30">
        <v>10.3</v>
      </c>
      <c r="AB883" s="30">
        <v>14.9</v>
      </c>
      <c r="AC883" s="32">
        <v>0.19876606029767202</v>
      </c>
      <c r="AD883" s="30">
        <v>3.8988727212235665</v>
      </c>
      <c r="AE883" s="12">
        <v>72</v>
      </c>
      <c r="AF883" s="12">
        <v>82</v>
      </c>
      <c r="AG883" s="12">
        <v>111</v>
      </c>
      <c r="AH883" s="33">
        <v>3.5867158671586719</v>
      </c>
      <c r="AI883" s="34">
        <v>440000</v>
      </c>
      <c r="AJ883" s="34">
        <v>435000</v>
      </c>
      <c r="AK883" s="34">
        <v>420000</v>
      </c>
      <c r="AL883" s="35">
        <v>1.1494252873563218E-2</v>
      </c>
      <c r="AM883" s="35">
        <v>4.7619047619047616E-2</v>
      </c>
      <c r="AN883" s="12">
        <v>2.8</v>
      </c>
      <c r="AO883" s="33">
        <v>0.19999999999999973</v>
      </c>
      <c r="AP883" s="12">
        <v>2.6</v>
      </c>
      <c r="AQ883" s="34">
        <v>450</v>
      </c>
      <c r="AR883" s="34">
        <v>420</v>
      </c>
      <c r="AS883" s="31">
        <v>7.1428571428571425E-2</v>
      </c>
      <c r="AT883" s="36">
        <v>2515.5200000000004</v>
      </c>
      <c r="AU883" s="30">
        <v>0.93279999999999996</v>
      </c>
      <c r="AV883" s="30">
        <v>6.7199999999999996E-2</v>
      </c>
      <c r="AW883" s="30">
        <v>0.90669999999999995</v>
      </c>
      <c r="AX883" s="30">
        <v>9.3899999999999997E-2</v>
      </c>
      <c r="AY883" s="30">
        <v>0.18310000000000001</v>
      </c>
      <c r="AZ883" s="30">
        <v>0.61650000000000005</v>
      </c>
      <c r="BA883" s="30">
        <v>0.17899999999999999</v>
      </c>
      <c r="BB883" s="37">
        <v>4</v>
      </c>
      <c r="BC883" s="29">
        <v>20</v>
      </c>
      <c r="BD883" s="38" t="s">
        <v>3688</v>
      </c>
      <c r="BE883" s="39">
        <v>144.756286707887</v>
      </c>
      <c r="BF883" s="39">
        <v>-37.731822243322704</v>
      </c>
      <c r="BG883" s="40">
        <f t="shared" si="156"/>
        <v>3</v>
      </c>
      <c r="BH883" s="40">
        <f t="shared" si="157"/>
        <v>70</v>
      </c>
      <c r="BI883" s="40">
        <f t="shared" si="158"/>
        <v>80</v>
      </c>
      <c r="BJ883" s="40">
        <f t="shared" si="159"/>
        <v>7</v>
      </c>
      <c r="BK883" s="40">
        <f t="shared" si="160"/>
        <v>100</v>
      </c>
      <c r="BL883" s="40">
        <f t="shared" si="161"/>
        <v>30</v>
      </c>
      <c r="BM883" s="41">
        <f t="shared" si="162"/>
        <v>100</v>
      </c>
      <c r="BN883" s="40">
        <f t="shared" si="163"/>
        <v>100</v>
      </c>
      <c r="BO883" s="41">
        <f t="shared" si="164"/>
        <v>100</v>
      </c>
      <c r="BP883" s="41">
        <f t="shared" si="165"/>
        <v>1</v>
      </c>
      <c r="BQ883" s="41">
        <f t="shared" si="166"/>
        <v>40</v>
      </c>
      <c r="BR883" s="41">
        <f t="shared" si="167"/>
        <v>45</v>
      </c>
    </row>
    <row r="884" spans="2:70" x14ac:dyDescent="0.3">
      <c r="B884" s="12" t="s">
        <v>1092</v>
      </c>
      <c r="C884" s="12">
        <v>213041463</v>
      </c>
      <c r="D884" s="12" t="s">
        <v>196</v>
      </c>
      <c r="E884" s="12" t="s">
        <v>95</v>
      </c>
      <c r="F884" s="12" t="s">
        <v>738</v>
      </c>
      <c r="G884" s="12" t="s">
        <v>92</v>
      </c>
      <c r="H884" s="12" t="s">
        <v>5013</v>
      </c>
      <c r="I884" s="28">
        <v>480000</v>
      </c>
      <c r="J884" s="28">
        <v>480000</v>
      </c>
      <c r="K884" s="28">
        <v>461040</v>
      </c>
      <c r="L884" s="28">
        <v>500000</v>
      </c>
      <c r="M884" s="28">
        <v>506000</v>
      </c>
      <c r="N884" s="28">
        <v>495000</v>
      </c>
      <c r="O884" s="29">
        <v>33</v>
      </c>
      <c r="P884" s="29">
        <v>41</v>
      </c>
      <c r="Q884" s="29">
        <v>51</v>
      </c>
      <c r="R884" s="28">
        <v>490</v>
      </c>
      <c r="S884" s="28">
        <v>445</v>
      </c>
      <c r="T884" s="30">
        <v>4</v>
      </c>
      <c r="U884" s="30">
        <v>0.39999999999999991</v>
      </c>
      <c r="V884" s="30">
        <v>3.6</v>
      </c>
      <c r="W884" s="30">
        <v>3.3</v>
      </c>
      <c r="X884" s="31">
        <v>5.3083333333333337E-2</v>
      </c>
      <c r="Y884" s="30">
        <v>6.3</v>
      </c>
      <c r="Z884" s="30">
        <v>0.39999999999999947</v>
      </c>
      <c r="AA884" s="30">
        <v>5.9</v>
      </c>
      <c r="AB884" s="30">
        <v>6.3</v>
      </c>
      <c r="AC884" s="32">
        <v>0.20511017346460383</v>
      </c>
      <c r="AD884" s="30">
        <v>3.8639279145608261</v>
      </c>
      <c r="AE884" s="12">
        <v>72</v>
      </c>
      <c r="AF884" s="12">
        <v>82</v>
      </c>
      <c r="AG884" s="12">
        <v>111</v>
      </c>
      <c r="AH884" s="33">
        <v>3.5867158671586719</v>
      </c>
      <c r="AI884" s="34">
        <v>440000</v>
      </c>
      <c r="AJ884" s="34">
        <v>435000</v>
      </c>
      <c r="AK884" s="34">
        <v>420000</v>
      </c>
      <c r="AL884" s="35">
        <v>1.1494252873563218E-2</v>
      </c>
      <c r="AM884" s="35">
        <v>4.7619047619047616E-2</v>
      </c>
      <c r="AN884" s="12">
        <v>2.8</v>
      </c>
      <c r="AO884" s="33">
        <v>0.19999999999999973</v>
      </c>
      <c r="AP884" s="12">
        <v>2.6</v>
      </c>
      <c r="AQ884" s="34">
        <v>450</v>
      </c>
      <c r="AR884" s="34">
        <v>420</v>
      </c>
      <c r="AS884" s="31">
        <v>7.1428571428571425E-2</v>
      </c>
      <c r="AT884" s="36">
        <v>2388.96</v>
      </c>
      <c r="AU884" s="30">
        <v>0.83399999999999996</v>
      </c>
      <c r="AV884" s="30">
        <v>0.16600000000000001</v>
      </c>
      <c r="AW884" s="30">
        <v>0.89290000000000003</v>
      </c>
      <c r="AX884" s="30">
        <v>7.4399999999999994E-2</v>
      </c>
      <c r="AY884" s="30">
        <v>0.24260000000000001</v>
      </c>
      <c r="AZ884" s="30">
        <v>0.50880000000000003</v>
      </c>
      <c r="BA884" s="30">
        <v>0.21779999999999999</v>
      </c>
      <c r="BB884" s="37">
        <v>4</v>
      </c>
      <c r="BC884" s="29">
        <v>22</v>
      </c>
      <c r="BD884" s="38" t="s">
        <v>3454</v>
      </c>
      <c r="BE884" s="39">
        <v>144.73668534610999</v>
      </c>
      <c r="BF884" s="39">
        <v>-37.739589256585703</v>
      </c>
      <c r="BG884" s="40">
        <f t="shared" si="156"/>
        <v>51</v>
      </c>
      <c r="BH884" s="40">
        <f t="shared" si="157"/>
        <v>70</v>
      </c>
      <c r="BI884" s="40">
        <f t="shared" si="158"/>
        <v>80</v>
      </c>
      <c r="BJ884" s="40">
        <f t="shared" si="159"/>
        <v>7</v>
      </c>
      <c r="BK884" s="40">
        <f t="shared" si="160"/>
        <v>100</v>
      </c>
      <c r="BL884" s="40">
        <f t="shared" si="161"/>
        <v>43</v>
      </c>
      <c r="BM884" s="41">
        <f t="shared" si="162"/>
        <v>100</v>
      </c>
      <c r="BN884" s="40">
        <f t="shared" si="163"/>
        <v>100</v>
      </c>
      <c r="BO884" s="41">
        <f t="shared" si="164"/>
        <v>100</v>
      </c>
      <c r="BP884" s="41">
        <f t="shared" si="165"/>
        <v>13</v>
      </c>
      <c r="BQ884" s="41">
        <f t="shared" si="166"/>
        <v>40</v>
      </c>
      <c r="BR884" s="41">
        <f t="shared" si="167"/>
        <v>51</v>
      </c>
    </row>
    <row r="885" spans="2:70" x14ac:dyDescent="0.3">
      <c r="B885" s="12" t="s">
        <v>1714</v>
      </c>
      <c r="C885" s="12">
        <v>213041571</v>
      </c>
      <c r="D885" s="12" t="s">
        <v>196</v>
      </c>
      <c r="E885" s="12" t="s">
        <v>95</v>
      </c>
      <c r="F885" s="12" t="s">
        <v>738</v>
      </c>
      <c r="G885" s="12" t="s">
        <v>92</v>
      </c>
      <c r="H885" s="12" t="s">
        <v>5013</v>
      </c>
      <c r="I885" s="28">
        <v>460000</v>
      </c>
      <c r="J885" s="28">
        <v>460000</v>
      </c>
      <c r="K885" s="28">
        <v>527970</v>
      </c>
      <c r="L885" s="28">
        <v>460000</v>
      </c>
      <c r="M885" s="28">
        <v>485000</v>
      </c>
      <c r="N885" s="28">
        <v>450000</v>
      </c>
      <c r="O885" s="29">
        <v>22</v>
      </c>
      <c r="P885" s="29">
        <v>22</v>
      </c>
      <c r="Q885" s="29">
        <v>0</v>
      </c>
      <c r="R885" s="28">
        <v>415</v>
      </c>
      <c r="S885" s="28">
        <v>390</v>
      </c>
      <c r="T885" s="30">
        <v>1.5</v>
      </c>
      <c r="U885" s="30">
        <v>-0.19999999999999996</v>
      </c>
      <c r="V885" s="30">
        <v>1.7</v>
      </c>
      <c r="W885" s="30">
        <v>0.7</v>
      </c>
      <c r="X885" s="31">
        <v>4.691304347826087E-2</v>
      </c>
      <c r="Y885" s="30">
        <v>1.9</v>
      </c>
      <c r="Z885" s="30">
        <v>0</v>
      </c>
      <c r="AA885" s="30">
        <v>1.9</v>
      </c>
      <c r="AB885" s="30">
        <v>0.6</v>
      </c>
      <c r="AC885" s="32">
        <v>0.22774168056897004</v>
      </c>
      <c r="AD885" s="30">
        <v>4.8545492614330961</v>
      </c>
      <c r="AE885" s="12">
        <v>72</v>
      </c>
      <c r="AF885" s="12">
        <v>82</v>
      </c>
      <c r="AG885" s="12">
        <v>111</v>
      </c>
      <c r="AH885" s="33">
        <v>3.5867158671586719</v>
      </c>
      <c r="AI885" s="34">
        <v>440000</v>
      </c>
      <c r="AJ885" s="34">
        <v>435000</v>
      </c>
      <c r="AK885" s="34">
        <v>420000</v>
      </c>
      <c r="AL885" s="35">
        <v>1.1494252873563218E-2</v>
      </c>
      <c r="AM885" s="35">
        <v>4.7619047619047616E-2</v>
      </c>
      <c r="AN885" s="12">
        <v>2.8</v>
      </c>
      <c r="AO885" s="33">
        <v>0.19999999999999973</v>
      </c>
      <c r="AP885" s="12">
        <v>2.6</v>
      </c>
      <c r="AQ885" s="34">
        <v>450</v>
      </c>
      <c r="AR885" s="34">
        <v>420</v>
      </c>
      <c r="AS885" s="31">
        <v>7.1428571428571425E-2</v>
      </c>
      <c r="AT885" s="36">
        <v>1822.2400000000002</v>
      </c>
      <c r="AU885" s="30">
        <v>0.79649999999999999</v>
      </c>
      <c r="AV885" s="30">
        <v>0.20349999999999999</v>
      </c>
      <c r="AW885" s="30">
        <v>0.88800000000000001</v>
      </c>
      <c r="AX885" s="30">
        <v>0.1114</v>
      </c>
      <c r="AY885" s="30">
        <v>0.253</v>
      </c>
      <c r="AZ885" s="30">
        <v>0.45910000000000001</v>
      </c>
      <c r="BA885" s="30">
        <v>0.2621</v>
      </c>
      <c r="BB885" s="37">
        <v>3</v>
      </c>
      <c r="BC885" s="29">
        <v>39</v>
      </c>
      <c r="BD885" s="38" t="s">
        <v>4030</v>
      </c>
      <c r="BE885" s="39">
        <v>144.541398286202</v>
      </c>
      <c r="BF885" s="39">
        <v>-37.701189973230697</v>
      </c>
      <c r="BG885" s="40">
        <f t="shared" si="156"/>
        <v>92</v>
      </c>
      <c r="BH885" s="40">
        <f t="shared" si="157"/>
        <v>70</v>
      </c>
      <c r="BI885" s="40">
        <f t="shared" si="158"/>
        <v>80</v>
      </c>
      <c r="BJ885" s="40">
        <f t="shared" si="159"/>
        <v>7</v>
      </c>
      <c r="BK885" s="40">
        <f t="shared" si="160"/>
        <v>100</v>
      </c>
      <c r="BL885" s="40">
        <f t="shared" si="161"/>
        <v>46</v>
      </c>
      <c r="BM885" s="41">
        <f t="shared" si="162"/>
        <v>100</v>
      </c>
      <c r="BN885" s="40">
        <f t="shared" si="163"/>
        <v>100</v>
      </c>
      <c r="BO885" s="41">
        <f t="shared" si="164"/>
        <v>100</v>
      </c>
      <c r="BP885" s="41">
        <f t="shared" si="165"/>
        <v>85</v>
      </c>
      <c r="BQ885" s="41">
        <f t="shared" si="166"/>
        <v>30</v>
      </c>
      <c r="BR885" s="41">
        <f t="shared" si="167"/>
        <v>60</v>
      </c>
    </row>
    <row r="886" spans="2:70" x14ac:dyDescent="0.3">
      <c r="B886" s="12" t="s">
        <v>1093</v>
      </c>
      <c r="C886" s="12">
        <v>213041572</v>
      </c>
      <c r="D886" s="12" t="s">
        <v>196</v>
      </c>
      <c r="E886" s="12" t="s">
        <v>95</v>
      </c>
      <c r="F886" s="12" t="s">
        <v>738</v>
      </c>
      <c r="G886" s="12" t="s">
        <v>92</v>
      </c>
      <c r="H886" s="12" t="s">
        <v>5013</v>
      </c>
      <c r="I886" s="28">
        <v>499900</v>
      </c>
      <c r="J886" s="28">
        <v>499900</v>
      </c>
      <c r="K886" s="28">
        <v>499950</v>
      </c>
      <c r="L886" s="28">
        <v>340000</v>
      </c>
      <c r="M886" s="28">
        <v>340000</v>
      </c>
      <c r="N886" s="28">
        <v>357000</v>
      </c>
      <c r="O886" s="29">
        <v>48</v>
      </c>
      <c r="P886" s="29">
        <v>48</v>
      </c>
      <c r="Q886" s="29">
        <v>50</v>
      </c>
      <c r="R886" s="28">
        <v>410</v>
      </c>
      <c r="S886" s="28">
        <v>370</v>
      </c>
      <c r="T886" s="30">
        <v>5.4</v>
      </c>
      <c r="U886" s="30">
        <v>0</v>
      </c>
      <c r="V886" s="30">
        <v>5.4</v>
      </c>
      <c r="W886" s="30">
        <v>2.7</v>
      </c>
      <c r="X886" s="31">
        <v>4.2648529705941185E-2</v>
      </c>
      <c r="Y886" s="30">
        <v>129.69999999999999</v>
      </c>
      <c r="Z886" s="30">
        <v>16.199999999999989</v>
      </c>
      <c r="AA886" s="30">
        <v>113.5</v>
      </c>
      <c r="AB886" s="30">
        <v>43.2</v>
      </c>
      <c r="AC886" s="32">
        <v>0.17805030572540298</v>
      </c>
      <c r="AD886" s="30">
        <v>4.1748286975670235</v>
      </c>
      <c r="AE886" s="12">
        <v>72</v>
      </c>
      <c r="AF886" s="12">
        <v>82</v>
      </c>
      <c r="AG886" s="12">
        <v>111</v>
      </c>
      <c r="AH886" s="33">
        <v>3.5867158671586719</v>
      </c>
      <c r="AI886" s="34">
        <v>440000</v>
      </c>
      <c r="AJ886" s="34">
        <v>435000</v>
      </c>
      <c r="AK886" s="34">
        <v>420000</v>
      </c>
      <c r="AL886" s="35">
        <v>1.1494252873563218E-2</v>
      </c>
      <c r="AM886" s="35">
        <v>4.7619047619047616E-2</v>
      </c>
      <c r="AN886" s="12">
        <v>2.8</v>
      </c>
      <c r="AO886" s="33">
        <v>0.19999999999999973</v>
      </c>
      <c r="AP886" s="12">
        <v>2.6</v>
      </c>
      <c r="AQ886" s="34">
        <v>450</v>
      </c>
      <c r="AR886" s="34">
        <v>420</v>
      </c>
      <c r="AS886" s="31">
        <v>7.1428571428571425E-2</v>
      </c>
      <c r="AT886" s="36">
        <v>2302.7200000000003</v>
      </c>
      <c r="AU886" s="30">
        <v>0.86919999999999997</v>
      </c>
      <c r="AV886" s="30">
        <v>0.1308</v>
      </c>
      <c r="AW886" s="30">
        <v>0.9819</v>
      </c>
      <c r="AX886" s="30">
        <v>1.5900000000000001E-2</v>
      </c>
      <c r="AY886" s="30">
        <v>6.1100000000000002E-2</v>
      </c>
      <c r="AZ886" s="30">
        <v>0.62409999999999999</v>
      </c>
      <c r="BA886" s="30">
        <v>0.28760000000000002</v>
      </c>
      <c r="BB886" s="37">
        <v>6</v>
      </c>
      <c r="BC886" s="29">
        <v>34</v>
      </c>
      <c r="BD886" s="38" t="s">
        <v>3455</v>
      </c>
      <c r="BE886" s="39">
        <v>144.60012856543</v>
      </c>
      <c r="BF886" s="39">
        <v>-37.719642111090799</v>
      </c>
      <c r="BG886" s="40">
        <f t="shared" si="156"/>
        <v>27</v>
      </c>
      <c r="BH886" s="40">
        <f t="shared" si="157"/>
        <v>70</v>
      </c>
      <c r="BI886" s="40">
        <f t="shared" si="158"/>
        <v>80</v>
      </c>
      <c r="BJ886" s="40">
        <f t="shared" si="159"/>
        <v>7</v>
      </c>
      <c r="BK886" s="40">
        <f t="shared" si="160"/>
        <v>100</v>
      </c>
      <c r="BL886" s="40">
        <f t="shared" si="161"/>
        <v>3</v>
      </c>
      <c r="BM886" s="41">
        <f t="shared" si="162"/>
        <v>92</v>
      </c>
      <c r="BN886" s="40">
        <f t="shared" si="163"/>
        <v>100</v>
      </c>
      <c r="BO886" s="41">
        <f t="shared" si="164"/>
        <v>100</v>
      </c>
      <c r="BP886" s="41">
        <f t="shared" si="165"/>
        <v>1</v>
      </c>
      <c r="BQ886" s="41">
        <f t="shared" si="166"/>
        <v>60</v>
      </c>
      <c r="BR886" s="41">
        <f t="shared" si="167"/>
        <v>46</v>
      </c>
    </row>
    <row r="887" spans="2:70" x14ac:dyDescent="0.3">
      <c r="B887" s="12" t="s">
        <v>195</v>
      </c>
      <c r="C887" s="12">
        <v>213041575</v>
      </c>
      <c r="D887" s="12" t="s">
        <v>196</v>
      </c>
      <c r="E887" s="12" t="s">
        <v>95</v>
      </c>
      <c r="F887" s="12" t="s">
        <v>738</v>
      </c>
      <c r="G887" s="12" t="s">
        <v>92</v>
      </c>
      <c r="H887" s="12" t="s">
        <v>5013</v>
      </c>
      <c r="I887" s="28">
        <v>551200</v>
      </c>
      <c r="J887" s="28">
        <v>550000</v>
      </c>
      <c r="K887" s="28">
        <v>545000</v>
      </c>
      <c r="L887" s="28">
        <v>520000</v>
      </c>
      <c r="M887" s="28">
        <v>520000</v>
      </c>
      <c r="N887" s="28">
        <v>595000</v>
      </c>
      <c r="O887" s="29">
        <v>24</v>
      </c>
      <c r="P887" s="29">
        <v>28</v>
      </c>
      <c r="Q887" s="29">
        <v>32</v>
      </c>
      <c r="R887" s="28">
        <v>460</v>
      </c>
      <c r="S887" s="28">
        <v>400</v>
      </c>
      <c r="T887" s="30">
        <v>0.3</v>
      </c>
      <c r="U887" s="30">
        <v>0</v>
      </c>
      <c r="V887" s="30">
        <v>0.3</v>
      </c>
      <c r="W887" s="30">
        <v>0.2</v>
      </c>
      <c r="X887" s="31">
        <v>4.3396226415094337E-2</v>
      </c>
      <c r="Y887" s="30">
        <v>4.7</v>
      </c>
      <c r="Z887" s="30">
        <v>0</v>
      </c>
      <c r="AA887" s="30">
        <v>4.7</v>
      </c>
      <c r="AB887" s="30">
        <v>4.4000000000000004</v>
      </c>
      <c r="AC887" s="32">
        <v>0.18567553603719969</v>
      </c>
      <c r="AD887" s="30">
        <v>4.2786101782485142</v>
      </c>
      <c r="AE887" s="12">
        <v>72</v>
      </c>
      <c r="AF887" s="12">
        <v>82</v>
      </c>
      <c r="AG887" s="12">
        <v>111</v>
      </c>
      <c r="AH887" s="33">
        <v>3.5867158671586719</v>
      </c>
      <c r="AI887" s="34">
        <v>440000</v>
      </c>
      <c r="AJ887" s="34">
        <v>435000</v>
      </c>
      <c r="AK887" s="34">
        <v>420000</v>
      </c>
      <c r="AL887" s="35">
        <v>1.1494252873563218E-2</v>
      </c>
      <c r="AM887" s="35">
        <v>4.7619047619047616E-2</v>
      </c>
      <c r="AN887" s="12">
        <v>2.8</v>
      </c>
      <c r="AO887" s="33">
        <v>0.19999999999999973</v>
      </c>
      <c r="AP887" s="12">
        <v>2.6</v>
      </c>
      <c r="AQ887" s="34">
        <v>450</v>
      </c>
      <c r="AR887" s="34">
        <v>420</v>
      </c>
      <c r="AS887" s="31">
        <v>7.1428571428571425E-2</v>
      </c>
      <c r="AT887" s="36">
        <v>2477.44</v>
      </c>
      <c r="AU887" s="30">
        <v>0.86550000000000005</v>
      </c>
      <c r="AV887" s="30">
        <v>0.13450000000000001</v>
      </c>
      <c r="AW887" s="30">
        <v>0.88880000000000003</v>
      </c>
      <c r="AX887" s="30">
        <v>9.2499999999999999E-2</v>
      </c>
      <c r="AY887" s="30">
        <v>0.31309999999999999</v>
      </c>
      <c r="AZ887" s="30">
        <v>0.52980000000000005</v>
      </c>
      <c r="BA887" s="30">
        <v>0.13880000000000001</v>
      </c>
      <c r="BB887" s="37">
        <v>6</v>
      </c>
      <c r="BC887" s="29">
        <v>24</v>
      </c>
      <c r="BD887" s="38" t="s">
        <v>2770</v>
      </c>
      <c r="BE887" s="39">
        <v>144.74131690618</v>
      </c>
      <c r="BF887" s="39">
        <v>-37.691541310557199</v>
      </c>
      <c r="BG887" s="40">
        <f t="shared" si="156"/>
        <v>100</v>
      </c>
      <c r="BH887" s="40">
        <f t="shared" si="157"/>
        <v>70</v>
      </c>
      <c r="BI887" s="40">
        <f t="shared" si="158"/>
        <v>80</v>
      </c>
      <c r="BJ887" s="40">
        <f t="shared" si="159"/>
        <v>7</v>
      </c>
      <c r="BK887" s="40">
        <f t="shared" si="160"/>
        <v>100</v>
      </c>
      <c r="BL887" s="40">
        <f t="shared" si="161"/>
        <v>59</v>
      </c>
      <c r="BM887" s="41">
        <f t="shared" si="162"/>
        <v>95</v>
      </c>
      <c r="BN887" s="40">
        <f t="shared" si="163"/>
        <v>100</v>
      </c>
      <c r="BO887" s="41">
        <f t="shared" si="164"/>
        <v>100</v>
      </c>
      <c r="BP887" s="41">
        <f t="shared" si="165"/>
        <v>39</v>
      </c>
      <c r="BQ887" s="41">
        <f t="shared" si="166"/>
        <v>60</v>
      </c>
      <c r="BR887" s="41">
        <f t="shared" si="167"/>
        <v>60</v>
      </c>
    </row>
    <row r="888" spans="2:70" x14ac:dyDescent="0.3">
      <c r="B888" s="12" t="s">
        <v>1210</v>
      </c>
      <c r="C888" s="12">
        <v>213041576</v>
      </c>
      <c r="D888" s="12" t="s">
        <v>196</v>
      </c>
      <c r="E888" s="12" t="s">
        <v>95</v>
      </c>
      <c r="F888" s="12" t="s">
        <v>738</v>
      </c>
      <c r="G888" s="12" t="s">
        <v>92</v>
      </c>
      <c r="H888" s="12" t="s">
        <v>5013</v>
      </c>
      <c r="I888" s="28">
        <v>409000</v>
      </c>
      <c r="J888" s="28">
        <v>385000</v>
      </c>
      <c r="K888" s="28">
        <v>400000</v>
      </c>
      <c r="L888" s="28">
        <v>445000</v>
      </c>
      <c r="M888" s="28">
        <v>445000</v>
      </c>
      <c r="N888" s="28">
        <v>450000</v>
      </c>
      <c r="O888" s="29">
        <v>45</v>
      </c>
      <c r="P888" s="29">
        <v>50</v>
      </c>
      <c r="Q888" s="29">
        <v>74</v>
      </c>
      <c r="R888" s="28">
        <v>375</v>
      </c>
      <c r="S888" s="28">
        <v>350</v>
      </c>
      <c r="T888" s="30">
        <v>5.0999999999999996</v>
      </c>
      <c r="U888" s="30">
        <v>0</v>
      </c>
      <c r="V888" s="30">
        <v>5.0999999999999996</v>
      </c>
      <c r="W888" s="30">
        <v>4</v>
      </c>
      <c r="X888" s="31">
        <v>4.7677261613691929E-2</v>
      </c>
      <c r="Y888" s="30">
        <v>1.3</v>
      </c>
      <c r="Z888" s="30">
        <v>-0.59999999999999987</v>
      </c>
      <c r="AA888" s="30">
        <v>1.9</v>
      </c>
      <c r="AB888" s="30">
        <v>4</v>
      </c>
      <c r="AC888" s="32">
        <v>0.21518086669114944</v>
      </c>
      <c r="AD888" s="30">
        <v>4.5132807423938521</v>
      </c>
      <c r="AE888" s="12">
        <v>72</v>
      </c>
      <c r="AF888" s="12">
        <v>82</v>
      </c>
      <c r="AG888" s="12">
        <v>111</v>
      </c>
      <c r="AH888" s="33">
        <v>3.5867158671586719</v>
      </c>
      <c r="AI888" s="34">
        <v>440000</v>
      </c>
      <c r="AJ888" s="34">
        <v>435000</v>
      </c>
      <c r="AK888" s="34">
        <v>420000</v>
      </c>
      <c r="AL888" s="35">
        <v>1.1494252873563218E-2</v>
      </c>
      <c r="AM888" s="35">
        <v>4.7619047619047616E-2</v>
      </c>
      <c r="AN888" s="12">
        <v>2.8</v>
      </c>
      <c r="AO888" s="33">
        <v>0.19999999999999973</v>
      </c>
      <c r="AP888" s="12">
        <v>2.6</v>
      </c>
      <c r="AQ888" s="34">
        <v>450</v>
      </c>
      <c r="AR888" s="34">
        <v>420</v>
      </c>
      <c r="AS888" s="31">
        <v>7.1428571428571425E-2</v>
      </c>
      <c r="AT888" s="36">
        <v>1742.7200000000003</v>
      </c>
      <c r="AU888" s="30">
        <v>0.77249999999999996</v>
      </c>
      <c r="AV888" s="30">
        <v>0.22750000000000001</v>
      </c>
      <c r="AW888" s="30">
        <v>0.94169999999999998</v>
      </c>
      <c r="AX888" s="30">
        <v>5.2900000000000003E-2</v>
      </c>
      <c r="AY888" s="30">
        <v>0.25990000000000002</v>
      </c>
      <c r="AZ888" s="30">
        <v>0.49320000000000003</v>
      </c>
      <c r="BA888" s="30">
        <v>0.2243</v>
      </c>
      <c r="BB888" s="37">
        <v>2</v>
      </c>
      <c r="BC888" s="29">
        <v>39</v>
      </c>
      <c r="BD888" s="38" t="s">
        <v>3562</v>
      </c>
      <c r="BE888" s="39">
        <v>144.59278909034299</v>
      </c>
      <c r="BF888" s="39">
        <v>-37.617249686162502</v>
      </c>
      <c r="BG888" s="40">
        <f t="shared" si="156"/>
        <v>32</v>
      </c>
      <c r="BH888" s="40">
        <f t="shared" si="157"/>
        <v>70</v>
      </c>
      <c r="BI888" s="40">
        <f t="shared" si="158"/>
        <v>80</v>
      </c>
      <c r="BJ888" s="40">
        <f t="shared" si="159"/>
        <v>7</v>
      </c>
      <c r="BK888" s="40">
        <f t="shared" si="160"/>
        <v>100</v>
      </c>
      <c r="BL888" s="40">
        <f t="shared" si="161"/>
        <v>47</v>
      </c>
      <c r="BM888" s="41">
        <f t="shared" si="162"/>
        <v>100</v>
      </c>
      <c r="BN888" s="40">
        <f t="shared" si="163"/>
        <v>100</v>
      </c>
      <c r="BO888" s="41">
        <f t="shared" si="164"/>
        <v>100</v>
      </c>
      <c r="BP888" s="41">
        <f t="shared" si="165"/>
        <v>95</v>
      </c>
      <c r="BQ888" s="41">
        <f t="shared" si="166"/>
        <v>20</v>
      </c>
      <c r="BR888" s="41">
        <f t="shared" si="167"/>
        <v>54</v>
      </c>
    </row>
    <row r="889" spans="2:70" x14ac:dyDescent="0.3">
      <c r="B889" s="12" t="s">
        <v>2049</v>
      </c>
      <c r="C889" s="12">
        <v>213041577</v>
      </c>
      <c r="D889" s="12" t="s">
        <v>196</v>
      </c>
      <c r="E889" s="12" t="s">
        <v>95</v>
      </c>
      <c r="F889" s="12" t="s">
        <v>738</v>
      </c>
      <c r="G889" s="12" t="s">
        <v>92</v>
      </c>
      <c r="H889" s="12" t="s">
        <v>5013</v>
      </c>
      <c r="I889" s="28">
        <v>380000</v>
      </c>
      <c r="J889" s="28">
        <v>386580</v>
      </c>
      <c r="K889" s="28">
        <v>391400</v>
      </c>
      <c r="L889" s="28">
        <v>385000</v>
      </c>
      <c r="M889" s="28">
        <v>380000</v>
      </c>
      <c r="N889" s="28">
        <v>370000</v>
      </c>
      <c r="O889" s="29">
        <v>47</v>
      </c>
      <c r="P889" s="29">
        <v>48</v>
      </c>
      <c r="Q889" s="29">
        <v>60</v>
      </c>
      <c r="R889" s="28">
        <v>380</v>
      </c>
      <c r="S889" s="28">
        <v>340</v>
      </c>
      <c r="T889" s="30">
        <v>3.6</v>
      </c>
      <c r="U889" s="30">
        <v>0.10000000000000009</v>
      </c>
      <c r="V889" s="30">
        <v>3.5</v>
      </c>
      <c r="W889" s="30">
        <v>2.9</v>
      </c>
      <c r="X889" s="31">
        <v>5.1999999999999998E-2</v>
      </c>
      <c r="Y889" s="30">
        <v>4.5</v>
      </c>
      <c r="Z889" s="30">
        <v>9.9999999999999645E-2</v>
      </c>
      <c r="AA889" s="30">
        <v>4.4000000000000004</v>
      </c>
      <c r="AB889" s="30">
        <v>3.4</v>
      </c>
      <c r="AC889" s="32">
        <v>0.31977918405816613</v>
      </c>
      <c r="AD889" s="30">
        <v>6.1495996934262713</v>
      </c>
      <c r="AE889" s="12">
        <v>72</v>
      </c>
      <c r="AF889" s="12">
        <v>82</v>
      </c>
      <c r="AG889" s="12">
        <v>111</v>
      </c>
      <c r="AH889" s="33">
        <v>3.5867158671586719</v>
      </c>
      <c r="AI889" s="34">
        <v>440000</v>
      </c>
      <c r="AJ889" s="34">
        <v>435000</v>
      </c>
      <c r="AK889" s="34">
        <v>420000</v>
      </c>
      <c r="AL889" s="35">
        <v>1.1494252873563218E-2</v>
      </c>
      <c r="AM889" s="35">
        <v>4.7619047619047616E-2</v>
      </c>
      <c r="AN889" s="12">
        <v>2.8</v>
      </c>
      <c r="AO889" s="33">
        <v>0.19999999999999973</v>
      </c>
      <c r="AP889" s="12">
        <v>2.6</v>
      </c>
      <c r="AQ889" s="34">
        <v>450</v>
      </c>
      <c r="AR889" s="34">
        <v>420</v>
      </c>
      <c r="AS889" s="31">
        <v>7.1428571428571425E-2</v>
      </c>
      <c r="AT889" s="36">
        <v>1188.3200000000002</v>
      </c>
      <c r="AU889" s="30">
        <v>0.63980000000000004</v>
      </c>
      <c r="AV889" s="30">
        <v>0.36020000000000002</v>
      </c>
      <c r="AW889" s="30">
        <v>0.83099999999999996</v>
      </c>
      <c r="AX889" s="30">
        <v>0.16700000000000001</v>
      </c>
      <c r="AY889" s="30">
        <v>0.3206</v>
      </c>
      <c r="AZ889" s="30">
        <v>0.2979</v>
      </c>
      <c r="BA889" s="30">
        <v>0.34599999999999997</v>
      </c>
      <c r="BB889" s="37">
        <v>1</v>
      </c>
      <c r="BC889" s="29">
        <v>35</v>
      </c>
      <c r="BD889" s="38" t="s">
        <v>4349</v>
      </c>
      <c r="BE889" s="39">
        <v>144.595791080803</v>
      </c>
      <c r="BF889" s="39">
        <v>-37.686330806471403</v>
      </c>
      <c r="BG889" s="40">
        <f t="shared" si="156"/>
        <v>57</v>
      </c>
      <c r="BH889" s="40">
        <f t="shared" si="157"/>
        <v>70</v>
      </c>
      <c r="BI889" s="40">
        <f t="shared" si="158"/>
        <v>80</v>
      </c>
      <c r="BJ889" s="40">
        <f t="shared" si="159"/>
        <v>7</v>
      </c>
      <c r="BK889" s="40">
        <f t="shared" si="160"/>
        <v>100</v>
      </c>
      <c r="BL889" s="40">
        <f t="shared" si="161"/>
        <v>61</v>
      </c>
      <c r="BM889" s="41">
        <f t="shared" si="162"/>
        <v>100</v>
      </c>
      <c r="BN889" s="40">
        <f t="shared" si="163"/>
        <v>89</v>
      </c>
      <c r="BO889" s="41">
        <f t="shared" si="164"/>
        <v>54</v>
      </c>
      <c r="BP889" s="41">
        <f t="shared" si="165"/>
        <v>42</v>
      </c>
      <c r="BQ889" s="41">
        <f t="shared" si="166"/>
        <v>10</v>
      </c>
      <c r="BR889" s="41">
        <f t="shared" si="167"/>
        <v>49</v>
      </c>
    </row>
    <row r="890" spans="2:70" x14ac:dyDescent="0.3">
      <c r="B890" s="12" t="s">
        <v>1950</v>
      </c>
      <c r="C890" s="12">
        <v>213041578</v>
      </c>
      <c r="D890" s="12" t="s">
        <v>196</v>
      </c>
      <c r="E890" s="12" t="s">
        <v>95</v>
      </c>
      <c r="F890" s="12" t="s">
        <v>738</v>
      </c>
      <c r="G890" s="12" t="s">
        <v>92</v>
      </c>
      <c r="H890" s="12" t="s">
        <v>5013</v>
      </c>
      <c r="I890" s="28">
        <v>373700</v>
      </c>
      <c r="J890" s="28">
        <v>369000</v>
      </c>
      <c r="K890" s="28">
        <v>359000</v>
      </c>
      <c r="L890" s="28">
        <v>377000</v>
      </c>
      <c r="M890" s="28">
        <v>360000</v>
      </c>
      <c r="N890" s="28">
        <v>370000</v>
      </c>
      <c r="O890" s="29">
        <v>61</v>
      </c>
      <c r="P890" s="29">
        <v>44</v>
      </c>
      <c r="Q890" s="29">
        <v>42</v>
      </c>
      <c r="R890" s="28">
        <v>385</v>
      </c>
      <c r="S890" s="28">
        <v>350</v>
      </c>
      <c r="T890" s="30">
        <v>4.5999999999999996</v>
      </c>
      <c r="U890" s="30">
        <v>9.9999999999999645E-2</v>
      </c>
      <c r="V890" s="30">
        <v>4.5</v>
      </c>
      <c r="W890" s="30">
        <v>4.4000000000000004</v>
      </c>
      <c r="X890" s="31">
        <v>5.357238426545357E-2</v>
      </c>
      <c r="Y890" s="30">
        <v>6.1</v>
      </c>
      <c r="Z890" s="30">
        <v>0.29999999999999982</v>
      </c>
      <c r="AA890" s="30">
        <v>5.8</v>
      </c>
      <c r="AB890" s="30">
        <v>6.4</v>
      </c>
      <c r="AC890" s="32">
        <v>0.25220102714600146</v>
      </c>
      <c r="AD890" s="30">
        <v>4.7076685236993372</v>
      </c>
      <c r="AE890" s="12">
        <v>72</v>
      </c>
      <c r="AF890" s="12">
        <v>82</v>
      </c>
      <c r="AG890" s="12">
        <v>111</v>
      </c>
      <c r="AH890" s="33">
        <v>3.5867158671586719</v>
      </c>
      <c r="AI890" s="34">
        <v>440000</v>
      </c>
      <c r="AJ890" s="34">
        <v>435000</v>
      </c>
      <c r="AK890" s="34">
        <v>420000</v>
      </c>
      <c r="AL890" s="35">
        <v>1.1494252873563218E-2</v>
      </c>
      <c r="AM890" s="35">
        <v>4.7619047619047616E-2</v>
      </c>
      <c r="AN890" s="12">
        <v>2.8</v>
      </c>
      <c r="AO890" s="33">
        <v>0.19999999999999973</v>
      </c>
      <c r="AP890" s="12">
        <v>2.6</v>
      </c>
      <c r="AQ890" s="34">
        <v>450</v>
      </c>
      <c r="AR890" s="34">
        <v>420</v>
      </c>
      <c r="AS890" s="31">
        <v>7.1428571428571425E-2</v>
      </c>
      <c r="AT890" s="36">
        <v>1526.5600000000002</v>
      </c>
      <c r="AU890" s="30">
        <v>0.73119999999999996</v>
      </c>
      <c r="AV890" s="30">
        <v>0.26879999999999998</v>
      </c>
      <c r="AW890" s="30">
        <v>0.89500000000000002</v>
      </c>
      <c r="AX890" s="30">
        <v>0.1011</v>
      </c>
      <c r="AY890" s="30">
        <v>0.19589999999999999</v>
      </c>
      <c r="AZ890" s="30">
        <v>0.39190000000000003</v>
      </c>
      <c r="BA890" s="30">
        <v>0.38240000000000002</v>
      </c>
      <c r="BB890" s="37">
        <v>2</v>
      </c>
      <c r="BC890" s="29">
        <v>37</v>
      </c>
      <c r="BD890" s="38" t="s">
        <v>4257</v>
      </c>
      <c r="BE890" s="39">
        <v>144.56168550052999</v>
      </c>
      <c r="BF890" s="39">
        <v>-37.718816803544698</v>
      </c>
      <c r="BG890" s="40">
        <f t="shared" si="156"/>
        <v>41</v>
      </c>
      <c r="BH890" s="40">
        <f t="shared" si="157"/>
        <v>70</v>
      </c>
      <c r="BI890" s="40">
        <f t="shared" si="158"/>
        <v>80</v>
      </c>
      <c r="BJ890" s="40">
        <f t="shared" si="159"/>
        <v>7</v>
      </c>
      <c r="BK890" s="40">
        <f t="shared" si="160"/>
        <v>100</v>
      </c>
      <c r="BL890" s="40">
        <f t="shared" si="161"/>
        <v>33</v>
      </c>
      <c r="BM890" s="41">
        <f t="shared" si="162"/>
        <v>100</v>
      </c>
      <c r="BN890" s="40">
        <f t="shared" si="163"/>
        <v>100</v>
      </c>
      <c r="BO890" s="41">
        <f t="shared" si="164"/>
        <v>99</v>
      </c>
      <c r="BP890" s="41">
        <f t="shared" si="165"/>
        <v>16</v>
      </c>
      <c r="BQ890" s="41">
        <f t="shared" si="166"/>
        <v>20</v>
      </c>
      <c r="BR890" s="41">
        <f t="shared" si="167"/>
        <v>48</v>
      </c>
    </row>
    <row r="891" spans="2:70" x14ac:dyDescent="0.3">
      <c r="B891" s="12" t="s">
        <v>756</v>
      </c>
      <c r="C891" s="12">
        <v>213051361</v>
      </c>
      <c r="D891" s="12" t="s">
        <v>757</v>
      </c>
      <c r="E891" s="12" t="s">
        <v>95</v>
      </c>
      <c r="F891" s="12" t="s">
        <v>738</v>
      </c>
      <c r="G891" s="12" t="s">
        <v>92</v>
      </c>
      <c r="H891" s="12" t="s">
        <v>5013</v>
      </c>
      <c r="I891" s="28">
        <v>419999</v>
      </c>
      <c r="J891" s="28">
        <v>420000</v>
      </c>
      <c r="K891" s="28">
        <v>443700</v>
      </c>
      <c r="L891" s="28">
        <v>450000</v>
      </c>
      <c r="M891" s="28">
        <v>445000</v>
      </c>
      <c r="N891" s="28">
        <v>440000</v>
      </c>
      <c r="O891" s="29">
        <v>25</v>
      </c>
      <c r="P891" s="29">
        <v>31</v>
      </c>
      <c r="Q891" s="29">
        <v>36</v>
      </c>
      <c r="R891" s="28">
        <v>430</v>
      </c>
      <c r="S891" s="28">
        <v>390</v>
      </c>
      <c r="T891" s="30">
        <v>2.5</v>
      </c>
      <c r="U891" s="30">
        <v>-0.10000000000000009</v>
      </c>
      <c r="V891" s="30">
        <v>2.6</v>
      </c>
      <c r="W891" s="30">
        <v>1.8</v>
      </c>
      <c r="X891" s="31">
        <v>5.3238221995766659E-2</v>
      </c>
      <c r="Y891" s="30">
        <v>2.5</v>
      </c>
      <c r="Z891" s="30">
        <v>0.29999999999999982</v>
      </c>
      <c r="AA891" s="30">
        <v>2.2000000000000002</v>
      </c>
      <c r="AB891" s="30">
        <v>2</v>
      </c>
      <c r="AC891" s="32">
        <v>0.22517804775869291</v>
      </c>
      <c r="AD891" s="30">
        <v>4.2296312558409328</v>
      </c>
      <c r="AE891" s="12">
        <v>243</v>
      </c>
      <c r="AF891" s="12">
        <v>214</v>
      </c>
      <c r="AG891" s="12">
        <v>231</v>
      </c>
      <c r="AH891" s="33">
        <v>4.924214417744917</v>
      </c>
      <c r="AI891" s="34">
        <v>460000</v>
      </c>
      <c r="AJ891" s="34">
        <v>470000</v>
      </c>
      <c r="AK891" s="34">
        <v>465000</v>
      </c>
      <c r="AL891" s="35">
        <v>-2.1276595744680851E-2</v>
      </c>
      <c r="AM891" s="35">
        <v>-1.0752688172043012E-2</v>
      </c>
      <c r="AN891" s="12">
        <v>3.9</v>
      </c>
      <c r="AO891" s="33">
        <v>0.69999999999999973</v>
      </c>
      <c r="AP891" s="12">
        <v>3.2</v>
      </c>
      <c r="AQ891" s="34">
        <v>460</v>
      </c>
      <c r="AR891" s="34">
        <v>420</v>
      </c>
      <c r="AS891" s="31">
        <v>9.5238095238095233E-2</v>
      </c>
      <c r="AT891" s="36">
        <v>1909.6000000000001</v>
      </c>
      <c r="AU891" s="30">
        <v>0.78649999999999998</v>
      </c>
      <c r="AV891" s="30">
        <v>0.2135</v>
      </c>
      <c r="AW891" s="30">
        <v>0.83819999999999995</v>
      </c>
      <c r="AX891" s="30">
        <v>0.104</v>
      </c>
      <c r="AY891" s="30">
        <v>0.33439999999999998</v>
      </c>
      <c r="AZ891" s="30">
        <v>0.4173</v>
      </c>
      <c r="BA891" s="30">
        <v>0.224</v>
      </c>
      <c r="BB891" s="37">
        <v>4.5</v>
      </c>
      <c r="BC891" s="29">
        <v>23</v>
      </c>
      <c r="BD891" s="38" t="s">
        <v>3182</v>
      </c>
      <c r="BE891" s="39">
        <v>144.71051309875699</v>
      </c>
      <c r="BF891" s="39">
        <v>-37.865913390577703</v>
      </c>
      <c r="BG891" s="40">
        <f t="shared" si="156"/>
        <v>75</v>
      </c>
      <c r="BH891" s="40">
        <f t="shared" si="157"/>
        <v>52</v>
      </c>
      <c r="BI891" s="40">
        <f t="shared" si="158"/>
        <v>64</v>
      </c>
      <c r="BJ891" s="40">
        <f t="shared" si="159"/>
        <v>1</v>
      </c>
      <c r="BK891" s="40">
        <f t="shared" si="160"/>
        <v>100</v>
      </c>
      <c r="BL891" s="40">
        <f t="shared" si="161"/>
        <v>64</v>
      </c>
      <c r="BM891" s="41">
        <f t="shared" si="162"/>
        <v>100</v>
      </c>
      <c r="BN891" s="40">
        <f t="shared" si="163"/>
        <v>100</v>
      </c>
      <c r="BO891" s="41">
        <f t="shared" si="164"/>
        <v>100</v>
      </c>
      <c r="BP891" s="41">
        <f t="shared" si="165"/>
        <v>75</v>
      </c>
      <c r="BQ891" s="41">
        <f t="shared" si="166"/>
        <v>45</v>
      </c>
      <c r="BR891" s="41">
        <f t="shared" si="167"/>
        <v>58</v>
      </c>
    </row>
    <row r="892" spans="2:70" x14ac:dyDescent="0.3">
      <c r="B892" s="12" t="s">
        <v>1595</v>
      </c>
      <c r="C892" s="12">
        <v>213051362</v>
      </c>
      <c r="D892" s="12" t="s">
        <v>757</v>
      </c>
      <c r="E892" s="12" t="s">
        <v>95</v>
      </c>
      <c r="F892" s="12" t="s">
        <v>738</v>
      </c>
      <c r="G892" s="12" t="s">
        <v>92</v>
      </c>
      <c r="H892" s="12" t="s">
        <v>5013</v>
      </c>
      <c r="I892" s="28">
        <v>410000</v>
      </c>
      <c r="J892" s="28">
        <v>415000</v>
      </c>
      <c r="K892" s="28">
        <v>420000</v>
      </c>
      <c r="L892" s="28">
        <v>433500</v>
      </c>
      <c r="M892" s="28">
        <v>435000</v>
      </c>
      <c r="N892" s="28">
        <v>450000</v>
      </c>
      <c r="O892" s="29">
        <v>39</v>
      </c>
      <c r="P892" s="29">
        <v>35</v>
      </c>
      <c r="Q892" s="29">
        <v>37</v>
      </c>
      <c r="R892" s="28">
        <v>400</v>
      </c>
      <c r="S892" s="28">
        <v>360</v>
      </c>
      <c r="T892" s="30">
        <v>3.7</v>
      </c>
      <c r="U892" s="30">
        <v>0</v>
      </c>
      <c r="V892" s="30">
        <v>3.7</v>
      </c>
      <c r="W892" s="30">
        <v>3.1</v>
      </c>
      <c r="X892" s="31">
        <v>5.0731707317073174E-2</v>
      </c>
      <c r="Y892" s="30">
        <v>8.5</v>
      </c>
      <c r="Z892" s="30">
        <v>0</v>
      </c>
      <c r="AA892" s="30">
        <v>8.5</v>
      </c>
      <c r="AB892" s="30">
        <v>6.1</v>
      </c>
      <c r="AC892" s="32">
        <v>0.24295432458697763</v>
      </c>
      <c r="AD892" s="30">
        <v>4.7890035134933093</v>
      </c>
      <c r="AE892" s="12">
        <v>243</v>
      </c>
      <c r="AF892" s="12">
        <v>214</v>
      </c>
      <c r="AG892" s="12">
        <v>231</v>
      </c>
      <c r="AH892" s="33">
        <v>4.924214417744917</v>
      </c>
      <c r="AI892" s="34">
        <v>460000</v>
      </c>
      <c r="AJ892" s="34">
        <v>470000</v>
      </c>
      <c r="AK892" s="34">
        <v>465000</v>
      </c>
      <c r="AL892" s="35">
        <v>-2.1276595744680851E-2</v>
      </c>
      <c r="AM892" s="35">
        <v>-1.0752688172043012E-2</v>
      </c>
      <c r="AN892" s="12">
        <v>3.9</v>
      </c>
      <c r="AO892" s="33">
        <v>0.69999999999999973</v>
      </c>
      <c r="AP892" s="12">
        <v>3.2</v>
      </c>
      <c r="AQ892" s="34">
        <v>460</v>
      </c>
      <c r="AR892" s="34">
        <v>420</v>
      </c>
      <c r="AS892" s="31">
        <v>9.5238095238095233E-2</v>
      </c>
      <c r="AT892" s="36">
        <v>1646.4</v>
      </c>
      <c r="AU892" s="30">
        <v>0.74180000000000001</v>
      </c>
      <c r="AV892" s="30">
        <v>0.25819999999999999</v>
      </c>
      <c r="AW892" s="30">
        <v>0.85519999999999996</v>
      </c>
      <c r="AX892" s="30">
        <v>5.4800000000000001E-2</v>
      </c>
      <c r="AY892" s="30">
        <v>0.34229999999999999</v>
      </c>
      <c r="AZ892" s="30">
        <v>0.3301</v>
      </c>
      <c r="BA892" s="30">
        <v>0.30059999999999998</v>
      </c>
      <c r="BB892" s="37">
        <v>2</v>
      </c>
      <c r="BC892" s="29">
        <v>25</v>
      </c>
      <c r="BD892" s="38" t="s">
        <v>3918</v>
      </c>
      <c r="BE892" s="39">
        <v>144.68767502521601</v>
      </c>
      <c r="BF892" s="39">
        <v>-37.8765831081882</v>
      </c>
      <c r="BG892" s="40">
        <f t="shared" si="156"/>
        <v>55</v>
      </c>
      <c r="BH892" s="40">
        <f t="shared" si="157"/>
        <v>52</v>
      </c>
      <c r="BI892" s="40">
        <f t="shared" si="158"/>
        <v>64</v>
      </c>
      <c r="BJ892" s="40">
        <f t="shared" si="159"/>
        <v>1</v>
      </c>
      <c r="BK892" s="40">
        <f t="shared" si="160"/>
        <v>100</v>
      </c>
      <c r="BL892" s="40">
        <f t="shared" si="161"/>
        <v>65</v>
      </c>
      <c r="BM892" s="41">
        <f t="shared" si="162"/>
        <v>100</v>
      </c>
      <c r="BN892" s="40">
        <f t="shared" si="163"/>
        <v>100</v>
      </c>
      <c r="BO892" s="41">
        <f t="shared" si="164"/>
        <v>100</v>
      </c>
      <c r="BP892" s="41">
        <f t="shared" si="165"/>
        <v>1</v>
      </c>
      <c r="BQ892" s="41">
        <f t="shared" si="166"/>
        <v>20</v>
      </c>
      <c r="BR892" s="41">
        <f t="shared" si="167"/>
        <v>48</v>
      </c>
    </row>
    <row r="893" spans="2:70" x14ac:dyDescent="0.3">
      <c r="B893" s="12" t="s">
        <v>1482</v>
      </c>
      <c r="C893" s="12">
        <v>213051363</v>
      </c>
      <c r="D893" s="12" t="s">
        <v>757</v>
      </c>
      <c r="E893" s="12" t="s">
        <v>95</v>
      </c>
      <c r="F893" s="12" t="s">
        <v>738</v>
      </c>
      <c r="G893" s="12" t="s">
        <v>92</v>
      </c>
      <c r="H893" s="12" t="s">
        <v>5013</v>
      </c>
      <c r="I893" s="28">
        <v>540000</v>
      </c>
      <c r="J893" s="28">
        <v>527875</v>
      </c>
      <c r="K893" s="28">
        <v>500000</v>
      </c>
      <c r="L893" s="28">
        <v>485000</v>
      </c>
      <c r="M893" s="28">
        <v>490000</v>
      </c>
      <c r="N893" s="28">
        <v>505500</v>
      </c>
      <c r="O893" s="29">
        <v>73</v>
      </c>
      <c r="P893" s="29">
        <v>69</v>
      </c>
      <c r="Q893" s="29">
        <v>83</v>
      </c>
      <c r="R893" s="28">
        <v>480</v>
      </c>
      <c r="S893" s="28">
        <v>450</v>
      </c>
      <c r="T893" s="30">
        <v>2.2999999999999998</v>
      </c>
      <c r="U893" s="30">
        <v>-0.40000000000000036</v>
      </c>
      <c r="V893" s="30">
        <v>2.7</v>
      </c>
      <c r="W893" s="30">
        <v>2.5</v>
      </c>
      <c r="X893" s="31">
        <v>4.622222222222222E-2</v>
      </c>
      <c r="Y893" s="30">
        <v>12.2</v>
      </c>
      <c r="Z893" s="30">
        <v>-0.40000000000000036</v>
      </c>
      <c r="AA893" s="30">
        <v>12.6</v>
      </c>
      <c r="AB893" s="30">
        <v>11.6</v>
      </c>
      <c r="AC893" s="32">
        <v>0.20496003279360525</v>
      </c>
      <c r="AD893" s="30">
        <v>4.4342314787078063</v>
      </c>
      <c r="AE893" s="12">
        <v>243</v>
      </c>
      <c r="AF893" s="12">
        <v>214</v>
      </c>
      <c r="AG893" s="12">
        <v>231</v>
      </c>
      <c r="AH893" s="33">
        <v>4.924214417744917</v>
      </c>
      <c r="AI893" s="34">
        <v>460000</v>
      </c>
      <c r="AJ893" s="34">
        <v>470000</v>
      </c>
      <c r="AK893" s="34">
        <v>465000</v>
      </c>
      <c r="AL893" s="35">
        <v>-2.1276595744680851E-2</v>
      </c>
      <c r="AM893" s="35">
        <v>-1.0752688172043012E-2</v>
      </c>
      <c r="AN893" s="12">
        <v>3.9</v>
      </c>
      <c r="AO893" s="33">
        <v>0.69999999999999973</v>
      </c>
      <c r="AP893" s="12">
        <v>3.2</v>
      </c>
      <c r="AQ893" s="34">
        <v>460</v>
      </c>
      <c r="AR893" s="34">
        <v>420</v>
      </c>
      <c r="AS893" s="31">
        <v>9.5238095238095233E-2</v>
      </c>
      <c r="AT893" s="36">
        <v>2341.92</v>
      </c>
      <c r="AU893" s="30">
        <v>0.72950000000000004</v>
      </c>
      <c r="AV893" s="30">
        <v>0.27050000000000002</v>
      </c>
      <c r="AW893" s="30">
        <v>0.8165</v>
      </c>
      <c r="AX893" s="30">
        <v>0.1157</v>
      </c>
      <c r="AY893" s="30">
        <v>0.1547</v>
      </c>
      <c r="AZ893" s="30">
        <v>0.36020000000000002</v>
      </c>
      <c r="BA893" s="30">
        <v>0.45660000000000001</v>
      </c>
      <c r="BB893" s="37">
        <v>6</v>
      </c>
      <c r="BC893" s="29">
        <v>17</v>
      </c>
      <c r="BD893" s="38" t="s">
        <v>3814</v>
      </c>
      <c r="BE893" s="39">
        <v>144.77719541726901</v>
      </c>
      <c r="BF893" s="39">
        <v>-37.8418167149065</v>
      </c>
      <c r="BG893" s="40">
        <f t="shared" si="156"/>
        <v>79</v>
      </c>
      <c r="BH893" s="40">
        <f t="shared" si="157"/>
        <v>52</v>
      </c>
      <c r="BI893" s="40">
        <f t="shared" si="158"/>
        <v>64</v>
      </c>
      <c r="BJ893" s="40">
        <f t="shared" si="159"/>
        <v>1</v>
      </c>
      <c r="BK893" s="40">
        <f t="shared" si="160"/>
        <v>100</v>
      </c>
      <c r="BL893" s="40">
        <f t="shared" si="161"/>
        <v>24</v>
      </c>
      <c r="BM893" s="41">
        <f t="shared" si="162"/>
        <v>100</v>
      </c>
      <c r="BN893" s="40">
        <f t="shared" si="163"/>
        <v>100</v>
      </c>
      <c r="BO893" s="41">
        <f t="shared" si="164"/>
        <v>100</v>
      </c>
      <c r="BP893" s="41">
        <f t="shared" si="165"/>
        <v>1</v>
      </c>
      <c r="BQ893" s="41">
        <f t="shared" si="166"/>
        <v>60</v>
      </c>
      <c r="BR893" s="41">
        <f t="shared" si="167"/>
        <v>50</v>
      </c>
    </row>
    <row r="894" spans="2:70" x14ac:dyDescent="0.3">
      <c r="B894" s="12" t="s">
        <v>1211</v>
      </c>
      <c r="C894" s="12">
        <v>213051368</v>
      </c>
      <c r="D894" s="12" t="s">
        <v>757</v>
      </c>
      <c r="E894" s="12" t="s">
        <v>95</v>
      </c>
      <c r="F894" s="12" t="s">
        <v>738</v>
      </c>
      <c r="G894" s="12" t="s">
        <v>92</v>
      </c>
      <c r="H894" s="12" t="s">
        <v>5013</v>
      </c>
      <c r="I894" s="28">
        <v>450000</v>
      </c>
      <c r="J894" s="28">
        <v>449450</v>
      </c>
      <c r="K894" s="28">
        <v>450000</v>
      </c>
      <c r="L894" s="28">
        <v>460000</v>
      </c>
      <c r="M894" s="28">
        <v>460000</v>
      </c>
      <c r="N894" s="28">
        <v>450000</v>
      </c>
      <c r="O894" s="29">
        <v>49</v>
      </c>
      <c r="P894" s="29">
        <v>49</v>
      </c>
      <c r="Q894" s="29">
        <v>56</v>
      </c>
      <c r="R894" s="28">
        <v>440</v>
      </c>
      <c r="S894" s="28">
        <v>400</v>
      </c>
      <c r="T894" s="30">
        <v>3.4</v>
      </c>
      <c r="U894" s="30">
        <v>0</v>
      </c>
      <c r="V894" s="30">
        <v>3.4</v>
      </c>
      <c r="W894" s="30">
        <v>2.6</v>
      </c>
      <c r="X894" s="31">
        <v>5.0844444444444442E-2</v>
      </c>
      <c r="Y894" s="30">
        <v>9.6999999999999993</v>
      </c>
      <c r="Z894" s="30">
        <v>-0.10000000000000142</v>
      </c>
      <c r="AA894" s="30">
        <v>9.8000000000000007</v>
      </c>
      <c r="AB894" s="30">
        <v>10.3</v>
      </c>
      <c r="AC894" s="32">
        <v>0.21801173299508481</v>
      </c>
      <c r="AD894" s="30">
        <v>4.2878181751655662</v>
      </c>
      <c r="AE894" s="12">
        <v>243</v>
      </c>
      <c r="AF894" s="12">
        <v>214</v>
      </c>
      <c r="AG894" s="12">
        <v>231</v>
      </c>
      <c r="AH894" s="33">
        <v>4.924214417744917</v>
      </c>
      <c r="AI894" s="34">
        <v>460000</v>
      </c>
      <c r="AJ894" s="34">
        <v>470000</v>
      </c>
      <c r="AK894" s="34">
        <v>465000</v>
      </c>
      <c r="AL894" s="35">
        <v>-2.1276595744680851E-2</v>
      </c>
      <c r="AM894" s="35">
        <v>-1.0752688172043012E-2</v>
      </c>
      <c r="AN894" s="12">
        <v>3.9</v>
      </c>
      <c r="AO894" s="33">
        <v>0.69999999999999973</v>
      </c>
      <c r="AP894" s="12">
        <v>3.2</v>
      </c>
      <c r="AQ894" s="34">
        <v>460</v>
      </c>
      <c r="AR894" s="34">
        <v>420</v>
      </c>
      <c r="AS894" s="31">
        <v>9.5238095238095233E-2</v>
      </c>
      <c r="AT894" s="36">
        <v>2018.2400000000002</v>
      </c>
      <c r="AU894" s="30">
        <v>0.71850000000000003</v>
      </c>
      <c r="AV894" s="30">
        <v>0.28149999999999997</v>
      </c>
      <c r="AW894" s="30">
        <v>0.80200000000000005</v>
      </c>
      <c r="AX894" s="30">
        <v>0.1525</v>
      </c>
      <c r="AY894" s="30">
        <v>0.28760000000000002</v>
      </c>
      <c r="AZ894" s="30">
        <v>0.3372</v>
      </c>
      <c r="BA894" s="30">
        <v>0.34799999999999998</v>
      </c>
      <c r="BB894" s="37">
        <v>3.5</v>
      </c>
      <c r="BC894" s="29">
        <v>29</v>
      </c>
      <c r="BD894" s="38" t="s">
        <v>3563</v>
      </c>
      <c r="BE894" s="39">
        <v>144.677794101329</v>
      </c>
      <c r="BF894" s="39">
        <v>-37.937579989054697</v>
      </c>
      <c r="BG894" s="40">
        <f t="shared" si="156"/>
        <v>60</v>
      </c>
      <c r="BH894" s="40">
        <f t="shared" si="157"/>
        <v>52</v>
      </c>
      <c r="BI894" s="40">
        <f t="shared" si="158"/>
        <v>64</v>
      </c>
      <c r="BJ894" s="40">
        <f t="shared" si="159"/>
        <v>1</v>
      </c>
      <c r="BK894" s="40">
        <f t="shared" si="160"/>
        <v>100</v>
      </c>
      <c r="BL894" s="40">
        <f t="shared" si="161"/>
        <v>53</v>
      </c>
      <c r="BM894" s="41">
        <f t="shared" si="162"/>
        <v>100</v>
      </c>
      <c r="BN894" s="40">
        <f t="shared" si="163"/>
        <v>100</v>
      </c>
      <c r="BO894" s="41">
        <f t="shared" si="164"/>
        <v>100</v>
      </c>
      <c r="BP894" s="41">
        <f t="shared" si="165"/>
        <v>1</v>
      </c>
      <c r="BQ894" s="41">
        <f t="shared" si="166"/>
        <v>35</v>
      </c>
      <c r="BR894" s="41">
        <f t="shared" si="167"/>
        <v>49</v>
      </c>
    </row>
    <row r="895" spans="2:70" x14ac:dyDescent="0.3">
      <c r="B895" s="12" t="s">
        <v>1212</v>
      </c>
      <c r="C895" s="12">
        <v>213051464</v>
      </c>
      <c r="D895" s="12" t="s">
        <v>757</v>
      </c>
      <c r="E895" s="12" t="s">
        <v>95</v>
      </c>
      <c r="F895" s="12" t="s">
        <v>738</v>
      </c>
      <c r="G895" s="12" t="s">
        <v>92</v>
      </c>
      <c r="H895" s="12" t="s">
        <v>5013</v>
      </c>
      <c r="I895" s="28">
        <v>590000</v>
      </c>
      <c r="J895" s="28">
        <v>590000</v>
      </c>
      <c r="K895" s="28">
        <v>555000</v>
      </c>
      <c r="L895" s="28">
        <v>695000</v>
      </c>
      <c r="M895" s="28">
        <v>690000</v>
      </c>
      <c r="N895" s="28">
        <v>640000</v>
      </c>
      <c r="O895" s="29">
        <v>44</v>
      </c>
      <c r="P895" s="29">
        <v>44</v>
      </c>
      <c r="Q895" s="29">
        <v>88</v>
      </c>
      <c r="R895" s="28">
        <v>500</v>
      </c>
      <c r="S895" s="28">
        <v>470</v>
      </c>
      <c r="T895" s="30">
        <v>5.2</v>
      </c>
      <c r="U895" s="30">
        <v>0</v>
      </c>
      <c r="V895" s="30">
        <v>5.2</v>
      </c>
      <c r="W895" s="30">
        <v>4.7</v>
      </c>
      <c r="X895" s="31">
        <v>4.4067796610169491E-2</v>
      </c>
      <c r="Y895" s="30">
        <v>6.5</v>
      </c>
      <c r="Z895" s="30">
        <v>-0.20000000000000018</v>
      </c>
      <c r="AA895" s="30">
        <v>6.7</v>
      </c>
      <c r="AB895" s="30">
        <v>6</v>
      </c>
      <c r="AC895" s="32">
        <v>0.18749625007499848</v>
      </c>
      <c r="AD895" s="30">
        <v>4.2547225978557348</v>
      </c>
      <c r="AE895" s="12">
        <v>243</v>
      </c>
      <c r="AF895" s="12">
        <v>214</v>
      </c>
      <c r="AG895" s="12">
        <v>231</v>
      </c>
      <c r="AH895" s="33">
        <v>4.924214417744917</v>
      </c>
      <c r="AI895" s="34">
        <v>460000</v>
      </c>
      <c r="AJ895" s="34">
        <v>470000</v>
      </c>
      <c r="AK895" s="34">
        <v>465000</v>
      </c>
      <c r="AL895" s="35">
        <v>-2.1276595744680851E-2</v>
      </c>
      <c r="AM895" s="35">
        <v>-1.0752688172043012E-2</v>
      </c>
      <c r="AN895" s="12">
        <v>3.9</v>
      </c>
      <c r="AO895" s="33">
        <v>0.69999999999999973</v>
      </c>
      <c r="AP895" s="12">
        <v>3.2</v>
      </c>
      <c r="AQ895" s="34">
        <v>460</v>
      </c>
      <c r="AR895" s="34">
        <v>420</v>
      </c>
      <c r="AS895" s="31">
        <v>9.5238095238095233E-2</v>
      </c>
      <c r="AT895" s="36">
        <v>2666.7200000000003</v>
      </c>
      <c r="AU895" s="30">
        <v>0.86670000000000003</v>
      </c>
      <c r="AV895" s="30">
        <v>0.1333</v>
      </c>
      <c r="AW895" s="30">
        <v>0.88480000000000003</v>
      </c>
      <c r="AX895" s="30">
        <v>9.7799999999999998E-2</v>
      </c>
      <c r="AY895" s="30">
        <v>0.15670000000000001</v>
      </c>
      <c r="AZ895" s="30">
        <v>0.47710000000000002</v>
      </c>
      <c r="BA895" s="30">
        <v>0.34449999999999997</v>
      </c>
      <c r="BB895" s="37">
        <v>9</v>
      </c>
      <c r="BC895" s="29">
        <v>20</v>
      </c>
      <c r="BD895" s="38" t="s">
        <v>3564</v>
      </c>
      <c r="BE895" s="39">
        <v>144.77469115908201</v>
      </c>
      <c r="BF895" s="39">
        <v>-37.909043201728799</v>
      </c>
      <c r="BG895" s="40">
        <f t="shared" si="156"/>
        <v>31</v>
      </c>
      <c r="BH895" s="40">
        <f t="shared" si="157"/>
        <v>52</v>
      </c>
      <c r="BI895" s="40">
        <f t="shared" si="158"/>
        <v>64</v>
      </c>
      <c r="BJ895" s="40">
        <f t="shared" si="159"/>
        <v>1</v>
      </c>
      <c r="BK895" s="40">
        <f t="shared" si="160"/>
        <v>100</v>
      </c>
      <c r="BL895" s="40">
        <f t="shared" si="161"/>
        <v>24</v>
      </c>
      <c r="BM895" s="41">
        <f t="shared" si="162"/>
        <v>97</v>
      </c>
      <c r="BN895" s="40">
        <f t="shared" si="163"/>
        <v>100</v>
      </c>
      <c r="BO895" s="41">
        <f t="shared" si="164"/>
        <v>100</v>
      </c>
      <c r="BP895" s="41">
        <f t="shared" si="165"/>
        <v>9</v>
      </c>
      <c r="BQ895" s="41">
        <f t="shared" si="166"/>
        <v>90</v>
      </c>
      <c r="BR895" s="41">
        <f t="shared" si="167"/>
        <v>48</v>
      </c>
    </row>
    <row r="896" spans="2:70" x14ac:dyDescent="0.3">
      <c r="B896" s="12" t="s">
        <v>1483</v>
      </c>
      <c r="C896" s="12">
        <v>213051466</v>
      </c>
      <c r="D896" s="12" t="s">
        <v>757</v>
      </c>
      <c r="E896" s="12" t="s">
        <v>95</v>
      </c>
      <c r="F896" s="12" t="s">
        <v>738</v>
      </c>
      <c r="G896" s="12" t="s">
        <v>92</v>
      </c>
      <c r="H896" s="12" t="s">
        <v>5013</v>
      </c>
      <c r="I896" s="28">
        <v>580000</v>
      </c>
      <c r="J896" s="28">
        <v>565000</v>
      </c>
      <c r="K896" s="28">
        <v>550000</v>
      </c>
      <c r="L896" s="28">
        <v>582500</v>
      </c>
      <c r="M896" s="28">
        <v>582500</v>
      </c>
      <c r="N896" s="28">
        <v>630000</v>
      </c>
      <c r="O896" s="29">
        <v>59</v>
      </c>
      <c r="P896" s="29">
        <v>56</v>
      </c>
      <c r="Q896" s="29">
        <v>70</v>
      </c>
      <c r="R896" s="28">
        <v>520</v>
      </c>
      <c r="S896" s="28">
        <v>450</v>
      </c>
      <c r="T896" s="30">
        <v>8.4</v>
      </c>
      <c r="U896" s="30">
        <v>-1</v>
      </c>
      <c r="V896" s="30">
        <v>9.4</v>
      </c>
      <c r="W896" s="30">
        <v>7.7</v>
      </c>
      <c r="X896" s="31">
        <v>4.6620689655172416E-2</v>
      </c>
      <c r="Y896" s="30">
        <v>18.100000000000001</v>
      </c>
      <c r="Z896" s="30">
        <v>-0.69999999999999929</v>
      </c>
      <c r="AA896" s="30">
        <v>18.8</v>
      </c>
      <c r="AB896" s="30">
        <v>13.6</v>
      </c>
      <c r="AC896" s="32">
        <v>0.1840942562592047</v>
      </c>
      <c r="AD896" s="30">
        <v>3.9487673310036508</v>
      </c>
      <c r="AE896" s="12">
        <v>243</v>
      </c>
      <c r="AF896" s="12">
        <v>214</v>
      </c>
      <c r="AG896" s="12">
        <v>231</v>
      </c>
      <c r="AH896" s="33">
        <v>4.924214417744917</v>
      </c>
      <c r="AI896" s="34">
        <v>460000</v>
      </c>
      <c r="AJ896" s="34">
        <v>470000</v>
      </c>
      <c r="AK896" s="34">
        <v>465000</v>
      </c>
      <c r="AL896" s="35">
        <v>-2.1276595744680851E-2</v>
      </c>
      <c r="AM896" s="35">
        <v>-1.0752688172043012E-2</v>
      </c>
      <c r="AN896" s="12">
        <v>3.9</v>
      </c>
      <c r="AO896" s="33">
        <v>0.69999999999999973</v>
      </c>
      <c r="AP896" s="12">
        <v>3.2</v>
      </c>
      <c r="AQ896" s="34">
        <v>460</v>
      </c>
      <c r="AR896" s="34">
        <v>420</v>
      </c>
      <c r="AS896" s="31">
        <v>9.5238095238095233E-2</v>
      </c>
      <c r="AT896" s="36">
        <v>2824.6400000000003</v>
      </c>
      <c r="AU896" s="30">
        <v>0.88949999999999996</v>
      </c>
      <c r="AV896" s="30">
        <v>0.1105</v>
      </c>
      <c r="AW896" s="30">
        <v>0.90080000000000005</v>
      </c>
      <c r="AX896" s="30">
        <v>9.4700000000000006E-2</v>
      </c>
      <c r="AY896" s="30">
        <v>0.1027</v>
      </c>
      <c r="AZ896" s="30">
        <v>0.56120000000000003</v>
      </c>
      <c r="BA896" s="30">
        <v>0.32040000000000002</v>
      </c>
      <c r="BB896" s="37">
        <v>9</v>
      </c>
      <c r="BC896" s="29">
        <v>23</v>
      </c>
      <c r="BD896" s="38" t="s">
        <v>3815</v>
      </c>
      <c r="BE896" s="39">
        <v>144.733553779978</v>
      </c>
      <c r="BF896" s="39">
        <v>-37.907537517409096</v>
      </c>
      <c r="BG896" s="40">
        <f t="shared" si="156"/>
        <v>1</v>
      </c>
      <c r="BH896" s="40">
        <f t="shared" si="157"/>
        <v>52</v>
      </c>
      <c r="BI896" s="40">
        <f t="shared" si="158"/>
        <v>64</v>
      </c>
      <c r="BJ896" s="40">
        <f t="shared" si="159"/>
        <v>1</v>
      </c>
      <c r="BK896" s="40">
        <f t="shared" si="160"/>
        <v>100</v>
      </c>
      <c r="BL896" s="40">
        <f t="shared" si="161"/>
        <v>13</v>
      </c>
      <c r="BM896" s="41">
        <f t="shared" si="162"/>
        <v>100</v>
      </c>
      <c r="BN896" s="40">
        <f t="shared" si="163"/>
        <v>100</v>
      </c>
      <c r="BO896" s="41">
        <f t="shared" si="164"/>
        <v>100</v>
      </c>
      <c r="BP896" s="41">
        <f t="shared" si="165"/>
        <v>1</v>
      </c>
      <c r="BQ896" s="41">
        <f t="shared" si="166"/>
        <v>90</v>
      </c>
      <c r="BR896" s="41">
        <f t="shared" si="167"/>
        <v>44</v>
      </c>
    </row>
    <row r="897" spans="2:70" x14ac:dyDescent="0.3">
      <c r="B897" s="12" t="s">
        <v>1836</v>
      </c>
      <c r="C897" s="12">
        <v>213051467</v>
      </c>
      <c r="D897" s="12" t="s">
        <v>757</v>
      </c>
      <c r="E897" s="12" t="s">
        <v>95</v>
      </c>
      <c r="F897" s="12" t="s">
        <v>738</v>
      </c>
      <c r="G897" s="12" t="s">
        <v>92</v>
      </c>
      <c r="H897" s="12" t="s">
        <v>5013</v>
      </c>
      <c r="I897" s="28">
        <v>420000</v>
      </c>
      <c r="J897" s="28">
        <v>415000</v>
      </c>
      <c r="K897" s="28">
        <v>415000</v>
      </c>
      <c r="L897" s="28">
        <v>430000</v>
      </c>
      <c r="M897" s="28">
        <v>422000</v>
      </c>
      <c r="N897" s="28">
        <v>421000</v>
      </c>
      <c r="O897" s="29">
        <v>35</v>
      </c>
      <c r="P897" s="29">
        <v>36</v>
      </c>
      <c r="Q897" s="29">
        <v>43</v>
      </c>
      <c r="R897" s="28">
        <v>400</v>
      </c>
      <c r="S897" s="28">
        <v>380</v>
      </c>
      <c r="T897" s="30">
        <v>4.9000000000000004</v>
      </c>
      <c r="U897" s="30">
        <v>0.30000000000000071</v>
      </c>
      <c r="V897" s="30">
        <v>4.5999999999999996</v>
      </c>
      <c r="W897" s="30">
        <v>3.3</v>
      </c>
      <c r="X897" s="31">
        <v>4.9523809523809526E-2</v>
      </c>
      <c r="Y897" s="30">
        <v>6.4</v>
      </c>
      <c r="Z897" s="30">
        <v>-0.69999999999999929</v>
      </c>
      <c r="AA897" s="30">
        <v>7.1</v>
      </c>
      <c r="AB897" s="30">
        <v>7</v>
      </c>
      <c r="AC897" s="32">
        <v>0.25992929923060926</v>
      </c>
      <c r="AD897" s="30">
        <v>5.2485723883103788</v>
      </c>
      <c r="AE897" s="12">
        <v>243</v>
      </c>
      <c r="AF897" s="12">
        <v>214</v>
      </c>
      <c r="AG897" s="12">
        <v>231</v>
      </c>
      <c r="AH897" s="33">
        <v>4.924214417744917</v>
      </c>
      <c r="AI897" s="34">
        <v>460000</v>
      </c>
      <c r="AJ897" s="34">
        <v>470000</v>
      </c>
      <c r="AK897" s="34">
        <v>465000</v>
      </c>
      <c r="AL897" s="35">
        <v>-2.1276595744680851E-2</v>
      </c>
      <c r="AM897" s="35">
        <v>-1.0752688172043012E-2</v>
      </c>
      <c r="AN897" s="12">
        <v>3.9</v>
      </c>
      <c r="AO897" s="33">
        <v>0.69999999999999973</v>
      </c>
      <c r="AP897" s="12">
        <v>3.2</v>
      </c>
      <c r="AQ897" s="34">
        <v>460</v>
      </c>
      <c r="AR897" s="34">
        <v>420</v>
      </c>
      <c r="AS897" s="31">
        <v>9.5238095238095233E-2</v>
      </c>
      <c r="AT897" s="36">
        <v>1538.88</v>
      </c>
      <c r="AU897" s="30">
        <v>0.69340000000000002</v>
      </c>
      <c r="AV897" s="30">
        <v>0.30659999999999998</v>
      </c>
      <c r="AW897" s="30">
        <v>0.84419999999999995</v>
      </c>
      <c r="AX897" s="30">
        <v>0.15129999999999999</v>
      </c>
      <c r="AY897" s="30">
        <v>0.27289999999999998</v>
      </c>
      <c r="AZ897" s="30">
        <v>0.32669999999999999</v>
      </c>
      <c r="BA897" s="30">
        <v>0.36209999999999998</v>
      </c>
      <c r="BB897" s="37">
        <v>1</v>
      </c>
      <c r="BC897" s="29">
        <v>28</v>
      </c>
      <c r="BD897" s="38" t="s">
        <v>4146</v>
      </c>
      <c r="BE897" s="39">
        <v>144.66151171002301</v>
      </c>
      <c r="BF897" s="39">
        <v>-37.885552836082603</v>
      </c>
      <c r="BG897" s="40">
        <f t="shared" si="156"/>
        <v>36</v>
      </c>
      <c r="BH897" s="40">
        <f t="shared" si="157"/>
        <v>52</v>
      </c>
      <c r="BI897" s="40">
        <f t="shared" si="158"/>
        <v>64</v>
      </c>
      <c r="BJ897" s="40">
        <f t="shared" si="159"/>
        <v>1</v>
      </c>
      <c r="BK897" s="40">
        <f t="shared" si="160"/>
        <v>100</v>
      </c>
      <c r="BL897" s="40">
        <f t="shared" si="161"/>
        <v>50</v>
      </c>
      <c r="BM897" s="41">
        <f t="shared" si="162"/>
        <v>100</v>
      </c>
      <c r="BN897" s="40">
        <f t="shared" si="163"/>
        <v>98</v>
      </c>
      <c r="BO897" s="41">
        <f t="shared" si="164"/>
        <v>93</v>
      </c>
      <c r="BP897" s="41">
        <f t="shared" si="165"/>
        <v>11</v>
      </c>
      <c r="BQ897" s="41">
        <f t="shared" si="166"/>
        <v>10</v>
      </c>
      <c r="BR897" s="41">
        <f t="shared" si="167"/>
        <v>44</v>
      </c>
    </row>
    <row r="898" spans="2:70" x14ac:dyDescent="0.3">
      <c r="B898" s="12" t="s">
        <v>1094</v>
      </c>
      <c r="C898" s="12">
        <v>213051468</v>
      </c>
      <c r="D898" s="12" t="s">
        <v>757</v>
      </c>
      <c r="E898" s="12" t="s">
        <v>95</v>
      </c>
      <c r="F898" s="12" t="s">
        <v>738</v>
      </c>
      <c r="G898" s="12" t="s">
        <v>92</v>
      </c>
      <c r="H898" s="12" t="s">
        <v>5013</v>
      </c>
      <c r="I898" s="28">
        <v>489950</v>
      </c>
      <c r="J898" s="28">
        <v>489900</v>
      </c>
      <c r="K898" s="28">
        <v>510000</v>
      </c>
      <c r="L898" s="28">
        <v>420500</v>
      </c>
      <c r="M898" s="28">
        <v>446000</v>
      </c>
      <c r="N898" s="28">
        <v>440000</v>
      </c>
      <c r="O898" s="29">
        <v>41</v>
      </c>
      <c r="P898" s="29">
        <v>40</v>
      </c>
      <c r="Q898" s="29">
        <v>25</v>
      </c>
      <c r="R898" s="28">
        <v>450</v>
      </c>
      <c r="S898" s="28">
        <v>380</v>
      </c>
      <c r="T898" s="30">
        <v>4.9000000000000004</v>
      </c>
      <c r="U898" s="30">
        <v>0.20000000000000018</v>
      </c>
      <c r="V898" s="30">
        <v>4.7</v>
      </c>
      <c r="W898" s="30">
        <v>3</v>
      </c>
      <c r="X898" s="31">
        <v>4.7759975507704867E-2</v>
      </c>
      <c r="Y898" s="30">
        <v>16.2</v>
      </c>
      <c r="Z898" s="30">
        <v>0</v>
      </c>
      <c r="AA898" s="30">
        <v>16.2</v>
      </c>
      <c r="AB898" s="30">
        <v>18.399999999999999</v>
      </c>
      <c r="AC898" s="32">
        <v>0.20139634801288936</v>
      </c>
      <c r="AD898" s="30">
        <v>4.2168436200391088</v>
      </c>
      <c r="AE898" s="12">
        <v>243</v>
      </c>
      <c r="AF898" s="12">
        <v>214</v>
      </c>
      <c r="AG898" s="12">
        <v>231</v>
      </c>
      <c r="AH898" s="33">
        <v>4.924214417744917</v>
      </c>
      <c r="AI898" s="34">
        <v>460000</v>
      </c>
      <c r="AJ898" s="34">
        <v>470000</v>
      </c>
      <c r="AK898" s="34">
        <v>465000</v>
      </c>
      <c r="AL898" s="35">
        <v>-2.1276595744680851E-2</v>
      </c>
      <c r="AM898" s="35">
        <v>-1.0752688172043012E-2</v>
      </c>
      <c r="AN898" s="12">
        <v>3.9</v>
      </c>
      <c r="AO898" s="33">
        <v>0.69999999999999973</v>
      </c>
      <c r="AP898" s="12">
        <v>3.2</v>
      </c>
      <c r="AQ898" s="34">
        <v>460</v>
      </c>
      <c r="AR898" s="34">
        <v>420</v>
      </c>
      <c r="AS898" s="31">
        <v>9.5238095238095233E-2</v>
      </c>
      <c r="AT898" s="36">
        <v>2234.4</v>
      </c>
      <c r="AU898" s="30">
        <v>0.78249999999999997</v>
      </c>
      <c r="AV898" s="30">
        <v>0.2175</v>
      </c>
      <c r="AW898" s="30">
        <v>0.90339999999999998</v>
      </c>
      <c r="AX898" s="30">
        <v>8.09E-2</v>
      </c>
      <c r="AY898" s="30">
        <v>0.19</v>
      </c>
      <c r="AZ898" s="30">
        <v>0.48659999999999998</v>
      </c>
      <c r="BA898" s="30">
        <v>0.30059999999999998</v>
      </c>
      <c r="BB898" s="37">
        <v>7</v>
      </c>
      <c r="BC898" s="29">
        <v>37</v>
      </c>
      <c r="BD898" s="38" t="s">
        <v>3456</v>
      </c>
      <c r="BE898" s="39">
        <v>144.56150642886601</v>
      </c>
      <c r="BF898" s="39">
        <v>-37.924824900419303</v>
      </c>
      <c r="BG898" s="40">
        <f t="shared" si="156"/>
        <v>36</v>
      </c>
      <c r="BH898" s="40">
        <f t="shared" si="157"/>
        <v>52</v>
      </c>
      <c r="BI898" s="40">
        <f t="shared" si="158"/>
        <v>64</v>
      </c>
      <c r="BJ898" s="40">
        <f t="shared" si="159"/>
        <v>1</v>
      </c>
      <c r="BK898" s="40">
        <f t="shared" si="160"/>
        <v>100</v>
      </c>
      <c r="BL898" s="40">
        <f t="shared" si="161"/>
        <v>32</v>
      </c>
      <c r="BM898" s="41">
        <f t="shared" si="162"/>
        <v>100</v>
      </c>
      <c r="BN898" s="40">
        <f t="shared" si="163"/>
        <v>100</v>
      </c>
      <c r="BO898" s="41">
        <f t="shared" si="164"/>
        <v>100</v>
      </c>
      <c r="BP898" s="41">
        <f t="shared" si="165"/>
        <v>1</v>
      </c>
      <c r="BQ898" s="41">
        <f t="shared" si="166"/>
        <v>70</v>
      </c>
      <c r="BR898" s="41">
        <f t="shared" si="167"/>
        <v>48</v>
      </c>
    </row>
    <row r="899" spans="2:70" x14ac:dyDescent="0.3">
      <c r="B899" s="12" t="s">
        <v>1213</v>
      </c>
      <c r="C899" s="12">
        <v>213051580</v>
      </c>
      <c r="D899" s="12" t="s">
        <v>757</v>
      </c>
      <c r="E899" s="12" t="s">
        <v>95</v>
      </c>
      <c r="F899" s="12" t="s">
        <v>738</v>
      </c>
      <c r="G899" s="12" t="s">
        <v>92</v>
      </c>
      <c r="H899" s="12" t="s">
        <v>5013</v>
      </c>
      <c r="I899" s="28">
        <v>580000</v>
      </c>
      <c r="J899" s="28">
        <v>550000</v>
      </c>
      <c r="K899" s="28">
        <v>529000</v>
      </c>
      <c r="L899" s="28">
        <v>530000</v>
      </c>
      <c r="M899" s="28">
        <v>531000</v>
      </c>
      <c r="N899" s="28">
        <v>525000</v>
      </c>
      <c r="O899" s="29">
        <v>42</v>
      </c>
      <c r="P899" s="29">
        <v>41</v>
      </c>
      <c r="Q899" s="29">
        <v>45</v>
      </c>
      <c r="R899" s="28">
        <v>500</v>
      </c>
      <c r="S899" s="28">
        <v>450</v>
      </c>
      <c r="T899" s="30">
        <v>2.8</v>
      </c>
      <c r="U899" s="30">
        <v>0</v>
      </c>
      <c r="V899" s="30">
        <v>2.8</v>
      </c>
      <c r="W899" s="30">
        <v>2.2999999999999998</v>
      </c>
      <c r="X899" s="31">
        <v>4.4827586206896551E-2</v>
      </c>
      <c r="Y899" s="30">
        <v>4.8</v>
      </c>
      <c r="Z899" s="30">
        <v>-0.29999999999999982</v>
      </c>
      <c r="AA899" s="30">
        <v>5.0999999999999996</v>
      </c>
      <c r="AB899" s="30">
        <v>4.0999999999999996</v>
      </c>
      <c r="AC899" s="32">
        <v>0.20431513566525006</v>
      </c>
      <c r="AD899" s="30">
        <v>4.5577991802248095</v>
      </c>
      <c r="AE899" s="12">
        <v>243</v>
      </c>
      <c r="AF899" s="12">
        <v>214</v>
      </c>
      <c r="AG899" s="12">
        <v>231</v>
      </c>
      <c r="AH899" s="33">
        <v>4.924214417744917</v>
      </c>
      <c r="AI899" s="34">
        <v>460000</v>
      </c>
      <c r="AJ899" s="34">
        <v>470000</v>
      </c>
      <c r="AK899" s="34">
        <v>465000</v>
      </c>
      <c r="AL899" s="35">
        <v>-2.1276595744680851E-2</v>
      </c>
      <c r="AM899" s="35">
        <v>-1.0752688172043012E-2</v>
      </c>
      <c r="AN899" s="12">
        <v>3.9</v>
      </c>
      <c r="AO899" s="33">
        <v>0.69999999999999973</v>
      </c>
      <c r="AP899" s="12">
        <v>3.2</v>
      </c>
      <c r="AQ899" s="34">
        <v>460</v>
      </c>
      <c r="AR899" s="34">
        <v>420</v>
      </c>
      <c r="AS899" s="31">
        <v>9.5238095238095233E-2</v>
      </c>
      <c r="AT899" s="36">
        <v>2447.2000000000003</v>
      </c>
      <c r="AU899" s="30">
        <v>0.82399999999999995</v>
      </c>
      <c r="AV899" s="30">
        <v>0.17599999999999999</v>
      </c>
      <c r="AW899" s="30">
        <v>0.81820000000000004</v>
      </c>
      <c r="AX899" s="30">
        <v>9.6000000000000002E-2</v>
      </c>
      <c r="AY899" s="30">
        <v>0.23300000000000001</v>
      </c>
      <c r="AZ899" s="30">
        <v>0.46539999999999998</v>
      </c>
      <c r="BA899" s="30">
        <v>0.24979999999999999</v>
      </c>
      <c r="BB899" s="37">
        <v>6</v>
      </c>
      <c r="BC899" s="29">
        <v>21</v>
      </c>
      <c r="BD899" s="38" t="s">
        <v>3565</v>
      </c>
      <c r="BE899" s="39">
        <v>144.74229013231999</v>
      </c>
      <c r="BF899" s="39">
        <v>-37.884965407865501</v>
      </c>
      <c r="BG899" s="40">
        <f t="shared" si="156"/>
        <v>70</v>
      </c>
      <c r="BH899" s="40">
        <f t="shared" si="157"/>
        <v>52</v>
      </c>
      <c r="BI899" s="40">
        <f t="shared" si="158"/>
        <v>64</v>
      </c>
      <c r="BJ899" s="40">
        <f t="shared" si="159"/>
        <v>1</v>
      </c>
      <c r="BK899" s="40">
        <f t="shared" si="160"/>
        <v>100</v>
      </c>
      <c r="BL899" s="40">
        <f t="shared" si="161"/>
        <v>41</v>
      </c>
      <c r="BM899" s="41">
        <f t="shared" si="162"/>
        <v>99</v>
      </c>
      <c r="BN899" s="40">
        <f t="shared" si="163"/>
        <v>100</v>
      </c>
      <c r="BO899" s="41">
        <f t="shared" si="164"/>
        <v>100</v>
      </c>
      <c r="BP899" s="41">
        <f t="shared" si="165"/>
        <v>37</v>
      </c>
      <c r="BQ899" s="41">
        <f t="shared" si="166"/>
        <v>60</v>
      </c>
      <c r="BR899" s="41">
        <f t="shared" si="167"/>
        <v>53</v>
      </c>
    </row>
    <row r="900" spans="2:70" x14ac:dyDescent="0.3">
      <c r="B900" s="12" t="s">
        <v>1484</v>
      </c>
      <c r="C900" s="12">
        <v>213051581</v>
      </c>
      <c r="D900" s="12" t="s">
        <v>757</v>
      </c>
      <c r="E900" s="12" t="s">
        <v>95</v>
      </c>
      <c r="F900" s="12" t="s">
        <v>738</v>
      </c>
      <c r="G900" s="12" t="s">
        <v>92</v>
      </c>
      <c r="H900" s="12" t="s">
        <v>5013</v>
      </c>
      <c r="I900" s="28">
        <v>525000</v>
      </c>
      <c r="J900" s="28">
        <v>530000</v>
      </c>
      <c r="K900" s="28">
        <v>590000</v>
      </c>
      <c r="L900" s="28">
        <v>500000</v>
      </c>
      <c r="M900" s="28">
        <v>500000</v>
      </c>
      <c r="N900" s="28">
        <v>575000</v>
      </c>
      <c r="O900" s="29">
        <v>36</v>
      </c>
      <c r="P900" s="29">
        <v>46</v>
      </c>
      <c r="Q900" s="29">
        <v>39</v>
      </c>
      <c r="R900" s="28">
        <v>500</v>
      </c>
      <c r="S900" s="28">
        <v>460</v>
      </c>
      <c r="T900" s="30">
        <v>5.3</v>
      </c>
      <c r="U900" s="30">
        <v>0.89999999999999947</v>
      </c>
      <c r="V900" s="30">
        <v>4.4000000000000004</v>
      </c>
      <c r="W900" s="30">
        <v>5.7</v>
      </c>
      <c r="X900" s="31">
        <v>4.9523809523809526E-2</v>
      </c>
      <c r="Y900" s="30">
        <v>13.7</v>
      </c>
      <c r="Z900" s="30">
        <v>0.89999999999999858</v>
      </c>
      <c r="AA900" s="30">
        <v>12.8</v>
      </c>
      <c r="AB900" s="30">
        <v>9.6999999999999993</v>
      </c>
      <c r="AC900" s="32">
        <v>0.18303754466116087</v>
      </c>
      <c r="AD900" s="30">
        <v>3.6959504210426717</v>
      </c>
      <c r="AE900" s="12">
        <v>243</v>
      </c>
      <c r="AF900" s="12">
        <v>214</v>
      </c>
      <c r="AG900" s="12">
        <v>231</v>
      </c>
      <c r="AH900" s="33">
        <v>4.924214417744917</v>
      </c>
      <c r="AI900" s="34">
        <v>460000</v>
      </c>
      <c r="AJ900" s="34">
        <v>470000</v>
      </c>
      <c r="AK900" s="34">
        <v>465000</v>
      </c>
      <c r="AL900" s="35">
        <v>-2.1276595744680851E-2</v>
      </c>
      <c r="AM900" s="35">
        <v>-1.0752688172043012E-2</v>
      </c>
      <c r="AN900" s="12">
        <v>3.9</v>
      </c>
      <c r="AO900" s="33">
        <v>0.69999999999999973</v>
      </c>
      <c r="AP900" s="12">
        <v>3.2</v>
      </c>
      <c r="AQ900" s="34">
        <v>460</v>
      </c>
      <c r="AR900" s="34">
        <v>420</v>
      </c>
      <c r="AS900" s="31">
        <v>9.5238095238095233E-2</v>
      </c>
      <c r="AT900" s="36">
        <v>2731.6800000000003</v>
      </c>
      <c r="AU900" s="30">
        <v>0.87029999999999996</v>
      </c>
      <c r="AV900" s="30">
        <v>0.12970000000000001</v>
      </c>
      <c r="AW900" s="30">
        <v>0.88990000000000002</v>
      </c>
      <c r="AX900" s="30">
        <v>0.1013</v>
      </c>
      <c r="AY900" s="30">
        <v>0.13730000000000001</v>
      </c>
      <c r="AZ900" s="30">
        <v>0.52659999999999996</v>
      </c>
      <c r="BA900" s="30">
        <v>0.31730000000000003</v>
      </c>
      <c r="BB900" s="37">
        <v>8</v>
      </c>
      <c r="BC900" s="29">
        <v>22</v>
      </c>
      <c r="BD900" s="38" t="s">
        <v>3816</v>
      </c>
      <c r="BE900" s="39">
        <v>144.72567945607599</v>
      </c>
      <c r="BF900" s="39">
        <v>-37.886454122232202</v>
      </c>
      <c r="BG900" s="40">
        <f t="shared" ref="BG900:BG963" si="168">IF(T900&lt;=1, 100, IF(T900&gt;=7, 1, ROUND(100 - ((T900-1)/6)*99, 0)))</f>
        <v>29</v>
      </c>
      <c r="BH900" s="40">
        <f t="shared" ref="BH900:BH963" si="169">IF(AN900&lt;=1, 100, IF(AN900&gt;=7, 1, ROUND(100 - ((AN900-1)/6)*99, 0)))</f>
        <v>52</v>
      </c>
      <c r="BI900" s="40">
        <f t="shared" ref="BI900:BI963" si="170">IF(AH900&lt;=2, 100, IF(AH900&gt;=10, 1, ROUND(100 - ((AH900-2)/8)*99, 0)))</f>
        <v>64</v>
      </c>
      <c r="BJ900" s="40">
        <f t="shared" ref="BJ900:BJ963" si="171">IF(AL900&lt;=0, 1, IF(AL900&gt;=0.2, 100, ROUND(1 + (AL900/0.2)*99, 0)))</f>
        <v>1</v>
      </c>
      <c r="BK900" s="40">
        <f t="shared" ref="BK900:BK963" si="172">IF(BC900&gt;=750, 1, IF(BC900&lt;=50, 100, ROUND(100 - 99 * (((BC900 - 50)/700)^0.75), 0)))</f>
        <v>100</v>
      </c>
      <c r="BL900" s="40">
        <f t="shared" ref="BL900:BL963" si="173">IF(AY900&gt;=0.5, 100, IF(AY900&lt;=0.05, 1, ROUND(1 + ((AY900-0.05)/0.45)*99, 0)))</f>
        <v>20</v>
      </c>
      <c r="BM900" s="41">
        <f t="shared" ref="BM900:BM963" si="174">IF(X900&gt;=0.045, 100, IF(X900&lt;=0.015, 1, ROUND(1 + ((X900-0.015)/0.03)*99, 0)))</f>
        <v>100</v>
      </c>
      <c r="BN900" s="40">
        <f t="shared" ref="BN900:BN963" si="175">IF(AD900&lt;=5, 100, IF(AD900&gt;=15, 1, ROUND(100 - ((AD900-5)/10)*99, 0)))</f>
        <v>100</v>
      </c>
      <c r="BO900" s="41">
        <f t="shared" ref="BO900:BO963" si="176">IF(AC900&lt;=0.25, 100, IF(AC900&gt;=0.4, 1, ROUND(100 - ((AC900-0.25)/0.15)*99, 0)))</f>
        <v>100</v>
      </c>
      <c r="BP900" s="41">
        <f t="shared" ref="BP900:BP963" si="177">IF(Y900&lt;=1, 100, IF(Y900&gt;=7, 1, ROUND(100 - ((Y900-1)/6)*99, 0)))</f>
        <v>1</v>
      </c>
      <c r="BQ900" s="41">
        <f t="shared" ref="BQ900:BQ963" si="178">BB900*10</f>
        <v>80</v>
      </c>
      <c r="BR900" s="41">
        <f t="shared" ref="BR900:BR963" si="179">IF(
  (
    IF($BG$2,0.1,0) + IF($BH$2,0.1,0) + IF($BI$2,0.05,0) + IF($BJ$2,0.05,0) +
    IF($BK$2,0.07,0) + IF($BL$2,0.08,0) + IF($BM$2,0.08,0) + IF($BN$2,0.07,0) +
    IF($BO$2,0.07,0) + IF($BP$2,0.08,0) + IF($BQ$2,0.08,0)
  ) = 0,
  "",
  ROUND(
    (
      IF($BG$2, BG900*0.1, 0) + IF($BH$2, BH900*0.1, 0) + IF($BI$2, BI900*0.05, 0) + IF($BJ$2, BJ900*0.05, 0) +
      IF($BK$2, BK900*0.07, 0) + IF($BL$2, BL900*0.08, 0) + IF($BM$2, BM900*0.08, 0) + IF($BN$2, BN900*0.07, 0) +
      IF($BO$2, BO900*0.07, 0) + IF($BP$2, BP900*0.08, 0) + IF($BQ$2, BQ900*0.08, 0)
    ) /
    (
      IF($BG$2,0.1,0) + IF($BH$2,0.1,0) + IF($BI$2,0.05,0) + IF($BJ$2,0.05,0) +
      IF($BK$2,0.07,0) + IF($BL$2,0.08,0) + IF($BM$2,0.08,0) + IF($BN$2,0.07,0) +
      IF($BO$2,0.07,0) + IF($BP$2,0.08,0) + IF($BQ$2,0.08,0)
    ) * 0.8,
  0)
)</f>
        <v>47</v>
      </c>
    </row>
    <row r="901" spans="2:70" x14ac:dyDescent="0.3">
      <c r="B901" s="12" t="s">
        <v>1596</v>
      </c>
      <c r="C901" s="12">
        <v>213051583</v>
      </c>
      <c r="D901" s="12" t="s">
        <v>757</v>
      </c>
      <c r="E901" s="12" t="s">
        <v>95</v>
      </c>
      <c r="F901" s="12" t="s">
        <v>738</v>
      </c>
      <c r="G901" s="12" t="s">
        <v>92</v>
      </c>
      <c r="H901" s="12" t="s">
        <v>5013</v>
      </c>
      <c r="I901" s="28">
        <v>450000</v>
      </c>
      <c r="J901" s="28">
        <v>450000</v>
      </c>
      <c r="K901" s="28">
        <v>450000</v>
      </c>
      <c r="L901" s="28">
        <v>407500</v>
      </c>
      <c r="M901" s="28">
        <v>400000</v>
      </c>
      <c r="N901" s="28">
        <v>420000</v>
      </c>
      <c r="O901" s="29">
        <v>56</v>
      </c>
      <c r="P901" s="29">
        <v>56</v>
      </c>
      <c r="Q901" s="29">
        <v>49</v>
      </c>
      <c r="R901" s="28">
        <v>480</v>
      </c>
      <c r="S901" s="28">
        <v>400</v>
      </c>
      <c r="T901" s="30">
        <v>2.4</v>
      </c>
      <c r="U901" s="30">
        <v>0.19999999999999973</v>
      </c>
      <c r="V901" s="30">
        <v>2.2000000000000002</v>
      </c>
      <c r="W901" s="30">
        <v>3.3</v>
      </c>
      <c r="X901" s="31">
        <v>5.5466666666666664E-2</v>
      </c>
      <c r="Y901" s="30">
        <v>7.9</v>
      </c>
      <c r="Z901" s="30">
        <v>0.40000000000000036</v>
      </c>
      <c r="AA901" s="30">
        <v>7.5</v>
      </c>
      <c r="AB901" s="30">
        <v>6.3</v>
      </c>
      <c r="AC901" s="32">
        <v>0.19804594665962502</v>
      </c>
      <c r="AD901" s="30">
        <v>3.5705399037192009</v>
      </c>
      <c r="AE901" s="12">
        <v>243</v>
      </c>
      <c r="AF901" s="12">
        <v>214</v>
      </c>
      <c r="AG901" s="12">
        <v>231</v>
      </c>
      <c r="AH901" s="33">
        <v>4.924214417744917</v>
      </c>
      <c r="AI901" s="34">
        <v>460000</v>
      </c>
      <c r="AJ901" s="34">
        <v>470000</v>
      </c>
      <c r="AK901" s="34">
        <v>465000</v>
      </c>
      <c r="AL901" s="35">
        <v>-2.1276595744680851E-2</v>
      </c>
      <c r="AM901" s="35">
        <v>-1.0752688172043012E-2</v>
      </c>
      <c r="AN901" s="12">
        <v>3.9</v>
      </c>
      <c r="AO901" s="33">
        <v>0.69999999999999973</v>
      </c>
      <c r="AP901" s="12">
        <v>3.2</v>
      </c>
      <c r="AQ901" s="34">
        <v>460</v>
      </c>
      <c r="AR901" s="34">
        <v>420</v>
      </c>
      <c r="AS901" s="31">
        <v>9.5238095238095233E-2</v>
      </c>
      <c r="AT901" s="36">
        <v>2423.6800000000003</v>
      </c>
      <c r="AU901" s="30">
        <v>0.86950000000000005</v>
      </c>
      <c r="AV901" s="30">
        <v>0.1305</v>
      </c>
      <c r="AW901" s="30">
        <v>0.88660000000000005</v>
      </c>
      <c r="AX901" s="30">
        <v>0.1105</v>
      </c>
      <c r="AY901" s="30">
        <v>0.1129</v>
      </c>
      <c r="AZ901" s="30">
        <v>0.54869999999999997</v>
      </c>
      <c r="BA901" s="30">
        <v>0.3039</v>
      </c>
      <c r="BB901" s="37">
        <v>5</v>
      </c>
      <c r="BC901" s="29">
        <v>25</v>
      </c>
      <c r="BD901" s="38" t="s">
        <v>3919</v>
      </c>
      <c r="BE901" s="39">
        <v>144.67922929175</v>
      </c>
      <c r="BF901" s="39">
        <v>-37.842556825358997</v>
      </c>
      <c r="BG901" s="40">
        <f t="shared" si="168"/>
        <v>77</v>
      </c>
      <c r="BH901" s="40">
        <f t="shared" si="169"/>
        <v>52</v>
      </c>
      <c r="BI901" s="40">
        <f t="shared" si="170"/>
        <v>64</v>
      </c>
      <c r="BJ901" s="40">
        <f t="shared" si="171"/>
        <v>1</v>
      </c>
      <c r="BK901" s="40">
        <f t="shared" si="172"/>
        <v>100</v>
      </c>
      <c r="BL901" s="40">
        <f t="shared" si="173"/>
        <v>15</v>
      </c>
      <c r="BM901" s="41">
        <f t="shared" si="174"/>
        <v>100</v>
      </c>
      <c r="BN901" s="40">
        <f t="shared" si="175"/>
        <v>100</v>
      </c>
      <c r="BO901" s="41">
        <f t="shared" si="176"/>
        <v>100</v>
      </c>
      <c r="BP901" s="41">
        <f t="shared" si="177"/>
        <v>1</v>
      </c>
      <c r="BQ901" s="41">
        <f t="shared" si="178"/>
        <v>50</v>
      </c>
      <c r="BR901" s="41">
        <f t="shared" si="179"/>
        <v>49</v>
      </c>
    </row>
    <row r="902" spans="2:70" x14ac:dyDescent="0.3">
      <c r="B902" s="12" t="s">
        <v>1485</v>
      </c>
      <c r="C902" s="12">
        <v>213051585</v>
      </c>
      <c r="D902" s="12" t="s">
        <v>757</v>
      </c>
      <c r="E902" s="12" t="s">
        <v>95</v>
      </c>
      <c r="F902" s="12" t="s">
        <v>738</v>
      </c>
      <c r="G902" s="12" t="s">
        <v>92</v>
      </c>
      <c r="H902" s="12" t="s">
        <v>5013</v>
      </c>
      <c r="I902" s="28">
        <v>470000</v>
      </c>
      <c r="J902" s="28">
        <v>470000</v>
      </c>
      <c r="K902" s="28">
        <v>474700</v>
      </c>
      <c r="L902" s="28">
        <v>470000</v>
      </c>
      <c r="M902" s="28">
        <v>470000</v>
      </c>
      <c r="N902" s="28">
        <v>490000</v>
      </c>
      <c r="O902" s="29">
        <v>48</v>
      </c>
      <c r="P902" s="29">
        <v>54</v>
      </c>
      <c r="Q902" s="29">
        <v>38</v>
      </c>
      <c r="R902" s="28">
        <v>460</v>
      </c>
      <c r="S902" s="28">
        <v>410</v>
      </c>
      <c r="T902" s="30">
        <v>5.8</v>
      </c>
      <c r="U902" s="30">
        <v>-0.10000000000000053</v>
      </c>
      <c r="V902" s="30">
        <v>5.9</v>
      </c>
      <c r="W902" s="30">
        <v>2.4</v>
      </c>
      <c r="X902" s="31">
        <v>5.0893617021276594E-2</v>
      </c>
      <c r="Y902" s="30">
        <v>6.3</v>
      </c>
      <c r="Z902" s="30">
        <v>0.39999999999999947</v>
      </c>
      <c r="AA902" s="30">
        <v>5.9</v>
      </c>
      <c r="AB902" s="30">
        <v>5.2</v>
      </c>
      <c r="AC902" s="32">
        <v>0.21788556271314888</v>
      </c>
      <c r="AD902" s="30">
        <v>4.281196257323578</v>
      </c>
      <c r="AE902" s="12">
        <v>243</v>
      </c>
      <c r="AF902" s="12">
        <v>214</v>
      </c>
      <c r="AG902" s="12">
        <v>231</v>
      </c>
      <c r="AH902" s="33">
        <v>4.924214417744917</v>
      </c>
      <c r="AI902" s="34">
        <v>460000</v>
      </c>
      <c r="AJ902" s="34">
        <v>470000</v>
      </c>
      <c r="AK902" s="34">
        <v>465000</v>
      </c>
      <c r="AL902" s="35">
        <v>-2.1276595744680851E-2</v>
      </c>
      <c r="AM902" s="35">
        <v>-1.0752688172043012E-2</v>
      </c>
      <c r="AN902" s="12">
        <v>3.9</v>
      </c>
      <c r="AO902" s="33">
        <v>0.69999999999999973</v>
      </c>
      <c r="AP902" s="12">
        <v>3.2</v>
      </c>
      <c r="AQ902" s="34">
        <v>460</v>
      </c>
      <c r="AR902" s="34">
        <v>420</v>
      </c>
      <c r="AS902" s="31">
        <v>9.5238095238095233E-2</v>
      </c>
      <c r="AT902" s="36">
        <v>2111.2000000000003</v>
      </c>
      <c r="AU902" s="30">
        <v>0.83879999999999999</v>
      </c>
      <c r="AV902" s="30">
        <v>0.16120000000000001</v>
      </c>
      <c r="AW902" s="30">
        <v>0.77359999999999995</v>
      </c>
      <c r="AX902" s="30">
        <v>0.21540000000000001</v>
      </c>
      <c r="AY902" s="30">
        <v>0.14799999999999999</v>
      </c>
      <c r="AZ902" s="30">
        <v>0.52110000000000001</v>
      </c>
      <c r="BA902" s="30">
        <v>0.27739999999999998</v>
      </c>
      <c r="BB902" s="37">
        <v>5</v>
      </c>
      <c r="BC902" s="29">
        <v>27</v>
      </c>
      <c r="BD902" s="38" t="s">
        <v>3817</v>
      </c>
      <c r="BE902" s="39">
        <v>144.662336266072</v>
      </c>
      <c r="BF902" s="39">
        <v>-37.855793056925798</v>
      </c>
      <c r="BG902" s="40">
        <f t="shared" si="168"/>
        <v>21</v>
      </c>
      <c r="BH902" s="40">
        <f t="shared" si="169"/>
        <v>52</v>
      </c>
      <c r="BI902" s="40">
        <f t="shared" si="170"/>
        <v>64</v>
      </c>
      <c r="BJ902" s="40">
        <f t="shared" si="171"/>
        <v>1</v>
      </c>
      <c r="BK902" s="40">
        <f t="shared" si="172"/>
        <v>100</v>
      </c>
      <c r="BL902" s="40">
        <f t="shared" si="173"/>
        <v>23</v>
      </c>
      <c r="BM902" s="41">
        <f t="shared" si="174"/>
        <v>100</v>
      </c>
      <c r="BN902" s="40">
        <f t="shared" si="175"/>
        <v>100</v>
      </c>
      <c r="BO902" s="41">
        <f t="shared" si="176"/>
        <v>100</v>
      </c>
      <c r="BP902" s="41">
        <f t="shared" si="177"/>
        <v>13</v>
      </c>
      <c r="BQ902" s="41">
        <f t="shared" si="178"/>
        <v>50</v>
      </c>
      <c r="BR902" s="41">
        <f t="shared" si="179"/>
        <v>45</v>
      </c>
    </row>
    <row r="903" spans="2:70" x14ac:dyDescent="0.3">
      <c r="B903" s="12" t="s">
        <v>1486</v>
      </c>
      <c r="C903" s="12">
        <v>213051587</v>
      </c>
      <c r="D903" s="12" t="s">
        <v>757</v>
      </c>
      <c r="E903" s="12" t="s">
        <v>95</v>
      </c>
      <c r="F903" s="12" t="s">
        <v>738</v>
      </c>
      <c r="G903" s="12" t="s">
        <v>92</v>
      </c>
      <c r="H903" s="12" t="s">
        <v>5013</v>
      </c>
      <c r="I903" s="28">
        <v>530000</v>
      </c>
      <c r="J903" s="28">
        <v>480000</v>
      </c>
      <c r="K903" s="28">
        <v>420000</v>
      </c>
      <c r="L903" s="28">
        <v>525000</v>
      </c>
      <c r="M903" s="28">
        <v>520000</v>
      </c>
      <c r="N903" s="28">
        <v>357000</v>
      </c>
      <c r="O903" s="29">
        <v>48</v>
      </c>
      <c r="P903" s="29">
        <v>48</v>
      </c>
      <c r="Q903" s="29">
        <v>31</v>
      </c>
      <c r="R903" s="28">
        <v>480</v>
      </c>
      <c r="S903" s="28">
        <v>450</v>
      </c>
      <c r="T903" s="30">
        <v>8.6999999999999993</v>
      </c>
      <c r="U903" s="30">
        <v>0.5</v>
      </c>
      <c r="V903" s="30">
        <v>8.1999999999999993</v>
      </c>
      <c r="W903" s="30">
        <v>8.1999999999999993</v>
      </c>
      <c r="X903" s="31">
        <v>4.7094339622641507E-2</v>
      </c>
      <c r="Y903" s="30">
        <v>31</v>
      </c>
      <c r="Z903" s="30">
        <v>9.3000000000000007</v>
      </c>
      <c r="AA903" s="30">
        <v>21.7</v>
      </c>
      <c r="AB903" s="30">
        <v>7.1</v>
      </c>
      <c r="AC903" s="32">
        <v>0.18338529249954152</v>
      </c>
      <c r="AD903" s="30">
        <v>3.8939985987482775</v>
      </c>
      <c r="AE903" s="12">
        <v>243</v>
      </c>
      <c r="AF903" s="12">
        <v>214</v>
      </c>
      <c r="AG903" s="12">
        <v>231</v>
      </c>
      <c r="AH903" s="33">
        <v>4.924214417744917</v>
      </c>
      <c r="AI903" s="34">
        <v>460000</v>
      </c>
      <c r="AJ903" s="34">
        <v>470000</v>
      </c>
      <c r="AK903" s="34">
        <v>465000</v>
      </c>
      <c r="AL903" s="35">
        <v>-2.1276595744680851E-2</v>
      </c>
      <c r="AM903" s="35">
        <v>-1.0752688172043012E-2</v>
      </c>
      <c r="AN903" s="12">
        <v>3.9</v>
      </c>
      <c r="AO903" s="33">
        <v>0.69999999999999973</v>
      </c>
      <c r="AP903" s="12">
        <v>3.2</v>
      </c>
      <c r="AQ903" s="34">
        <v>460</v>
      </c>
      <c r="AR903" s="34">
        <v>420</v>
      </c>
      <c r="AS903" s="31">
        <v>9.5238095238095233E-2</v>
      </c>
      <c r="AT903" s="36">
        <v>2617.44</v>
      </c>
      <c r="AU903" s="30">
        <v>0.86050000000000004</v>
      </c>
      <c r="AV903" s="30">
        <v>0.13950000000000001</v>
      </c>
      <c r="AW903" s="30">
        <v>0.91469999999999996</v>
      </c>
      <c r="AX903" s="30">
        <v>7.8200000000000006E-2</v>
      </c>
      <c r="AY903" s="30">
        <v>7.17E-2</v>
      </c>
      <c r="AZ903" s="30">
        <v>0.60450000000000004</v>
      </c>
      <c r="BA903" s="30">
        <v>0.30299999999999999</v>
      </c>
      <c r="BB903" s="37">
        <v>7</v>
      </c>
      <c r="BC903" s="29">
        <v>20</v>
      </c>
      <c r="BD903" s="38" t="s">
        <v>3818</v>
      </c>
      <c r="BE903" s="39">
        <v>144.74382151610001</v>
      </c>
      <c r="BF903" s="39">
        <v>-37.847335327892701</v>
      </c>
      <c r="BG903" s="40">
        <f t="shared" si="168"/>
        <v>1</v>
      </c>
      <c r="BH903" s="40">
        <f t="shared" si="169"/>
        <v>52</v>
      </c>
      <c r="BI903" s="40">
        <f t="shared" si="170"/>
        <v>64</v>
      </c>
      <c r="BJ903" s="40">
        <f t="shared" si="171"/>
        <v>1</v>
      </c>
      <c r="BK903" s="40">
        <f t="shared" si="172"/>
        <v>100</v>
      </c>
      <c r="BL903" s="40">
        <f t="shared" si="173"/>
        <v>6</v>
      </c>
      <c r="BM903" s="41">
        <f t="shared" si="174"/>
        <v>100</v>
      </c>
      <c r="BN903" s="40">
        <f t="shared" si="175"/>
        <v>100</v>
      </c>
      <c r="BO903" s="41">
        <f t="shared" si="176"/>
        <v>100</v>
      </c>
      <c r="BP903" s="41">
        <f t="shared" si="177"/>
        <v>1</v>
      </c>
      <c r="BQ903" s="41">
        <f t="shared" si="178"/>
        <v>70</v>
      </c>
      <c r="BR903" s="41">
        <f t="shared" si="179"/>
        <v>42</v>
      </c>
    </row>
    <row r="904" spans="2:70" x14ac:dyDescent="0.3">
      <c r="B904" s="12" t="s">
        <v>1487</v>
      </c>
      <c r="C904" s="12">
        <v>213051588</v>
      </c>
      <c r="D904" s="12" t="s">
        <v>757</v>
      </c>
      <c r="E904" s="12" t="s">
        <v>95</v>
      </c>
      <c r="F904" s="12" t="s">
        <v>738</v>
      </c>
      <c r="G904" s="12" t="s">
        <v>92</v>
      </c>
      <c r="H904" s="12" t="s">
        <v>5013</v>
      </c>
      <c r="I904" s="28">
        <v>499990</v>
      </c>
      <c r="J904" s="28">
        <v>499990</v>
      </c>
      <c r="K904" s="28">
        <v>480000</v>
      </c>
      <c r="L904" s="28">
        <v>510000</v>
      </c>
      <c r="M904" s="28">
        <v>510000</v>
      </c>
      <c r="N904" s="28">
        <v>500000</v>
      </c>
      <c r="O904" s="29">
        <v>55</v>
      </c>
      <c r="P904" s="29">
        <v>33</v>
      </c>
      <c r="Q904" s="29">
        <v>49</v>
      </c>
      <c r="R904" s="28">
        <v>480</v>
      </c>
      <c r="S904" s="28">
        <v>440</v>
      </c>
      <c r="T904" s="30">
        <v>4.5</v>
      </c>
      <c r="U904" s="30">
        <v>0</v>
      </c>
      <c r="V904" s="30">
        <v>4.5</v>
      </c>
      <c r="W904" s="30">
        <v>4.5</v>
      </c>
      <c r="X904" s="31">
        <v>4.9920998419968401E-2</v>
      </c>
      <c r="Y904" s="30">
        <v>5.3</v>
      </c>
      <c r="Z904" s="30">
        <v>0.29999999999999982</v>
      </c>
      <c r="AA904" s="30">
        <v>5</v>
      </c>
      <c r="AB904" s="30">
        <v>3.7</v>
      </c>
      <c r="AC904" s="32">
        <v>0.22011886418666077</v>
      </c>
      <c r="AD904" s="30">
        <v>4.4093441868865595</v>
      </c>
      <c r="AE904" s="12">
        <v>243</v>
      </c>
      <c r="AF904" s="12">
        <v>214</v>
      </c>
      <c r="AG904" s="12">
        <v>231</v>
      </c>
      <c r="AH904" s="33">
        <v>4.924214417744917</v>
      </c>
      <c r="AI904" s="34">
        <v>460000</v>
      </c>
      <c r="AJ904" s="34">
        <v>470000</v>
      </c>
      <c r="AK904" s="34">
        <v>465000</v>
      </c>
      <c r="AL904" s="35">
        <v>-2.1276595744680851E-2</v>
      </c>
      <c r="AM904" s="35">
        <v>-1.0752688172043012E-2</v>
      </c>
      <c r="AN904" s="12">
        <v>3.9</v>
      </c>
      <c r="AO904" s="33">
        <v>0.69999999999999973</v>
      </c>
      <c r="AP904" s="12">
        <v>3.2</v>
      </c>
      <c r="AQ904" s="34">
        <v>460</v>
      </c>
      <c r="AR904" s="34">
        <v>420</v>
      </c>
      <c r="AS904" s="31">
        <v>9.5238095238095233E-2</v>
      </c>
      <c r="AT904" s="36">
        <v>2180.6400000000003</v>
      </c>
      <c r="AU904" s="30">
        <v>0.85389999999999999</v>
      </c>
      <c r="AV904" s="30">
        <v>0.14610000000000001</v>
      </c>
      <c r="AW904" s="30">
        <v>0.87809999999999999</v>
      </c>
      <c r="AX904" s="30">
        <v>0.123</v>
      </c>
      <c r="AY904" s="30">
        <v>0.1158</v>
      </c>
      <c r="AZ904" s="30">
        <v>0.52170000000000005</v>
      </c>
      <c r="BA904" s="30">
        <v>0.32500000000000001</v>
      </c>
      <c r="BB904" s="37">
        <v>7.5</v>
      </c>
      <c r="BC904" s="29">
        <v>22</v>
      </c>
      <c r="BD904" s="38" t="s">
        <v>3819</v>
      </c>
      <c r="BE904" s="39">
        <v>144.721949188304</v>
      </c>
      <c r="BF904" s="39">
        <v>-37.851992325652397</v>
      </c>
      <c r="BG904" s="40">
        <f t="shared" si="168"/>
        <v>42</v>
      </c>
      <c r="BH904" s="40">
        <f t="shared" si="169"/>
        <v>52</v>
      </c>
      <c r="BI904" s="40">
        <f t="shared" si="170"/>
        <v>64</v>
      </c>
      <c r="BJ904" s="40">
        <f t="shared" si="171"/>
        <v>1</v>
      </c>
      <c r="BK904" s="40">
        <f t="shared" si="172"/>
        <v>100</v>
      </c>
      <c r="BL904" s="40">
        <f t="shared" si="173"/>
        <v>15</v>
      </c>
      <c r="BM904" s="41">
        <f t="shared" si="174"/>
        <v>100</v>
      </c>
      <c r="BN904" s="40">
        <f t="shared" si="175"/>
        <v>100</v>
      </c>
      <c r="BO904" s="41">
        <f t="shared" si="176"/>
        <v>100</v>
      </c>
      <c r="BP904" s="41">
        <f t="shared" si="177"/>
        <v>29</v>
      </c>
      <c r="BQ904" s="41">
        <f t="shared" si="178"/>
        <v>75</v>
      </c>
      <c r="BR904" s="41">
        <f t="shared" si="179"/>
        <v>49</v>
      </c>
    </row>
    <row r="905" spans="2:70" x14ac:dyDescent="0.3">
      <c r="B905" s="12" t="s">
        <v>1354</v>
      </c>
      <c r="C905" s="12">
        <v>213051589</v>
      </c>
      <c r="D905" s="12" t="s">
        <v>757</v>
      </c>
      <c r="E905" s="12" t="s">
        <v>95</v>
      </c>
      <c r="F905" s="12" t="s">
        <v>738</v>
      </c>
      <c r="G905" s="12" t="s">
        <v>92</v>
      </c>
      <c r="H905" s="12" t="s">
        <v>5013</v>
      </c>
      <c r="I905" s="28">
        <v>486500</v>
      </c>
      <c r="J905" s="28">
        <v>486500</v>
      </c>
      <c r="K905" s="28">
        <v>509500</v>
      </c>
      <c r="L905" s="28">
        <v>485000</v>
      </c>
      <c r="M905" s="28">
        <v>470000</v>
      </c>
      <c r="N905" s="28">
        <v>450000</v>
      </c>
      <c r="O905" s="29">
        <v>63</v>
      </c>
      <c r="P905" s="29">
        <v>63</v>
      </c>
      <c r="Q905" s="29">
        <v>26</v>
      </c>
      <c r="R905" s="28">
        <v>450</v>
      </c>
      <c r="S905" s="28">
        <v>400</v>
      </c>
      <c r="T905" s="30">
        <v>3.9</v>
      </c>
      <c r="U905" s="30">
        <v>-0.30000000000000027</v>
      </c>
      <c r="V905" s="30">
        <v>4.2</v>
      </c>
      <c r="W905" s="30">
        <v>3.4</v>
      </c>
      <c r="X905" s="31">
        <v>4.8098663926002053E-2</v>
      </c>
      <c r="Y905" s="30">
        <v>32.700000000000003</v>
      </c>
      <c r="Z905" s="30">
        <v>4.2000000000000028</v>
      </c>
      <c r="AA905" s="30">
        <v>28.5</v>
      </c>
      <c r="AB905" s="30">
        <v>20.9</v>
      </c>
      <c r="AC905" s="32">
        <v>0.21578180144238146</v>
      </c>
      <c r="AD905" s="30">
        <v>4.4862327522101957</v>
      </c>
      <c r="AE905" s="12">
        <v>243</v>
      </c>
      <c r="AF905" s="12">
        <v>214</v>
      </c>
      <c r="AG905" s="12">
        <v>231</v>
      </c>
      <c r="AH905" s="33">
        <v>4.924214417744917</v>
      </c>
      <c r="AI905" s="34">
        <v>460000</v>
      </c>
      <c r="AJ905" s="34">
        <v>470000</v>
      </c>
      <c r="AK905" s="34">
        <v>465000</v>
      </c>
      <c r="AL905" s="35">
        <v>-2.1276595744680851E-2</v>
      </c>
      <c r="AM905" s="35">
        <v>-1.0752688172043012E-2</v>
      </c>
      <c r="AN905" s="12">
        <v>3.9</v>
      </c>
      <c r="AO905" s="33">
        <v>0.69999999999999973</v>
      </c>
      <c r="AP905" s="12">
        <v>3.2</v>
      </c>
      <c r="AQ905" s="34">
        <v>460</v>
      </c>
      <c r="AR905" s="34">
        <v>420</v>
      </c>
      <c r="AS905" s="31">
        <v>9.5238095238095233E-2</v>
      </c>
      <c r="AT905" s="36">
        <v>2085.44</v>
      </c>
      <c r="AU905" s="30">
        <v>0.82010000000000005</v>
      </c>
      <c r="AV905" s="30">
        <v>0.1799</v>
      </c>
      <c r="AW905" s="30">
        <v>0.9415</v>
      </c>
      <c r="AX905" s="30">
        <v>5.4600000000000003E-2</v>
      </c>
      <c r="AY905" s="30">
        <v>8.6699999999999999E-2</v>
      </c>
      <c r="AZ905" s="30">
        <v>0.49390000000000001</v>
      </c>
      <c r="BA905" s="30">
        <v>0.39550000000000002</v>
      </c>
      <c r="BB905" s="37">
        <v>7</v>
      </c>
      <c r="BC905" s="29">
        <v>34</v>
      </c>
      <c r="BD905" s="38" t="s">
        <v>3691</v>
      </c>
      <c r="BE905" s="39">
        <v>144.581445812308</v>
      </c>
      <c r="BF905" s="39">
        <v>-37.837794648669799</v>
      </c>
      <c r="BG905" s="40">
        <f t="shared" si="168"/>
        <v>52</v>
      </c>
      <c r="BH905" s="40">
        <f t="shared" si="169"/>
        <v>52</v>
      </c>
      <c r="BI905" s="40">
        <f t="shared" si="170"/>
        <v>64</v>
      </c>
      <c r="BJ905" s="40">
        <f t="shared" si="171"/>
        <v>1</v>
      </c>
      <c r="BK905" s="40">
        <f t="shared" si="172"/>
        <v>100</v>
      </c>
      <c r="BL905" s="40">
        <f t="shared" si="173"/>
        <v>9</v>
      </c>
      <c r="BM905" s="41">
        <f t="shared" si="174"/>
        <v>100</v>
      </c>
      <c r="BN905" s="40">
        <f t="shared" si="175"/>
        <v>100</v>
      </c>
      <c r="BO905" s="41">
        <f t="shared" si="176"/>
        <v>100</v>
      </c>
      <c r="BP905" s="41">
        <f t="shared" si="177"/>
        <v>1</v>
      </c>
      <c r="BQ905" s="41">
        <f t="shared" si="178"/>
        <v>70</v>
      </c>
      <c r="BR905" s="41">
        <f t="shared" si="179"/>
        <v>47</v>
      </c>
    </row>
    <row r="906" spans="2:70" x14ac:dyDescent="0.3">
      <c r="B906" s="12" t="s">
        <v>1096</v>
      </c>
      <c r="C906" s="12">
        <v>213051590</v>
      </c>
      <c r="D906" s="12" t="s">
        <v>757</v>
      </c>
      <c r="E906" s="12" t="s">
        <v>95</v>
      </c>
      <c r="F906" s="12" t="s">
        <v>738</v>
      </c>
      <c r="G906" s="12" t="s">
        <v>92</v>
      </c>
      <c r="H906" s="12" t="s">
        <v>5013</v>
      </c>
      <c r="I906" s="28">
        <v>465000</v>
      </c>
      <c r="J906" s="28">
        <v>465000</v>
      </c>
      <c r="K906" s="28">
        <v>412580</v>
      </c>
      <c r="L906" s="28">
        <v>455000</v>
      </c>
      <c r="M906" s="28">
        <v>425000</v>
      </c>
      <c r="N906" s="28">
        <v>426000</v>
      </c>
      <c r="O906" s="29">
        <v>37</v>
      </c>
      <c r="P906" s="29">
        <v>58</v>
      </c>
      <c r="Q906" s="29">
        <v>58</v>
      </c>
      <c r="R906" s="28">
        <v>420</v>
      </c>
      <c r="S906" s="28">
        <v>395</v>
      </c>
      <c r="T906" s="30">
        <v>5.2</v>
      </c>
      <c r="U906" s="30">
        <v>0.90000000000000036</v>
      </c>
      <c r="V906" s="30">
        <v>4.3</v>
      </c>
      <c r="W906" s="30">
        <v>5.2</v>
      </c>
      <c r="X906" s="31">
        <v>4.6967741935483871E-2</v>
      </c>
      <c r="Y906" s="30">
        <v>5.6</v>
      </c>
      <c r="Z906" s="30">
        <v>0</v>
      </c>
      <c r="AA906" s="30">
        <v>5.6</v>
      </c>
      <c r="AB906" s="30">
        <v>4.7</v>
      </c>
      <c r="AC906" s="32">
        <v>0.21234428086070212</v>
      </c>
      <c r="AD906" s="30">
        <v>4.5210664194242902</v>
      </c>
      <c r="AE906" s="12">
        <v>243</v>
      </c>
      <c r="AF906" s="12">
        <v>214</v>
      </c>
      <c r="AG906" s="12">
        <v>231</v>
      </c>
      <c r="AH906" s="33">
        <v>4.924214417744917</v>
      </c>
      <c r="AI906" s="34">
        <v>460000</v>
      </c>
      <c r="AJ906" s="34">
        <v>470000</v>
      </c>
      <c r="AK906" s="34">
        <v>465000</v>
      </c>
      <c r="AL906" s="35">
        <v>-2.1276595744680851E-2</v>
      </c>
      <c r="AM906" s="35">
        <v>-1.0752688172043012E-2</v>
      </c>
      <c r="AN906" s="12">
        <v>3.9</v>
      </c>
      <c r="AO906" s="33">
        <v>0.69999999999999973</v>
      </c>
      <c r="AP906" s="12">
        <v>3.2</v>
      </c>
      <c r="AQ906" s="34">
        <v>460</v>
      </c>
      <c r="AR906" s="34">
        <v>420</v>
      </c>
      <c r="AS906" s="31">
        <v>9.5238095238095233E-2</v>
      </c>
      <c r="AT906" s="36">
        <v>1977.9200000000003</v>
      </c>
      <c r="AU906" s="30">
        <v>0.79700000000000004</v>
      </c>
      <c r="AV906" s="30">
        <v>0.20300000000000001</v>
      </c>
      <c r="AW906" s="30">
        <v>0.96599999999999997</v>
      </c>
      <c r="AX906" s="30">
        <v>3.27E-2</v>
      </c>
      <c r="AY906" s="30">
        <v>0.21579999999999999</v>
      </c>
      <c r="AZ906" s="30">
        <v>0.51</v>
      </c>
      <c r="BA906" s="30">
        <v>0.25080000000000002</v>
      </c>
      <c r="BB906" s="37">
        <v>5</v>
      </c>
      <c r="BC906" s="29">
        <v>32</v>
      </c>
      <c r="BD906" s="38" t="s">
        <v>3458</v>
      </c>
      <c r="BE906" s="39">
        <v>144.61401087894299</v>
      </c>
      <c r="BF906" s="39">
        <v>-37.881033599379798</v>
      </c>
      <c r="BG906" s="40">
        <f t="shared" si="168"/>
        <v>31</v>
      </c>
      <c r="BH906" s="40">
        <f t="shared" si="169"/>
        <v>52</v>
      </c>
      <c r="BI906" s="40">
        <f t="shared" si="170"/>
        <v>64</v>
      </c>
      <c r="BJ906" s="40">
        <f t="shared" si="171"/>
        <v>1</v>
      </c>
      <c r="BK906" s="40">
        <f t="shared" si="172"/>
        <v>100</v>
      </c>
      <c r="BL906" s="40">
        <f t="shared" si="173"/>
        <v>37</v>
      </c>
      <c r="BM906" s="41">
        <f t="shared" si="174"/>
        <v>100</v>
      </c>
      <c r="BN906" s="40">
        <f t="shared" si="175"/>
        <v>100</v>
      </c>
      <c r="BO906" s="41">
        <f t="shared" si="176"/>
        <v>100</v>
      </c>
      <c r="BP906" s="41">
        <f t="shared" si="177"/>
        <v>24</v>
      </c>
      <c r="BQ906" s="41">
        <f t="shared" si="178"/>
        <v>50</v>
      </c>
      <c r="BR906" s="41">
        <f t="shared" si="179"/>
        <v>48</v>
      </c>
    </row>
    <row r="907" spans="2:70" x14ac:dyDescent="0.3">
      <c r="B907" s="12" t="s">
        <v>868</v>
      </c>
      <c r="C907" s="12">
        <v>214011370</v>
      </c>
      <c r="D907" s="12" t="s">
        <v>538</v>
      </c>
      <c r="E907" s="12" t="s">
        <v>539</v>
      </c>
      <c r="F907" s="12" t="s">
        <v>738</v>
      </c>
      <c r="G907" s="12" t="s">
        <v>92</v>
      </c>
      <c r="H907" s="12" t="s">
        <v>5013</v>
      </c>
      <c r="I907" s="28">
        <v>559000</v>
      </c>
      <c r="J907" s="28">
        <v>550000</v>
      </c>
      <c r="K907" s="28">
        <v>530000</v>
      </c>
      <c r="L907" s="28">
        <v>590000</v>
      </c>
      <c r="M907" s="28">
        <v>580000</v>
      </c>
      <c r="N907" s="28">
        <v>535000</v>
      </c>
      <c r="O907" s="29">
        <v>21</v>
      </c>
      <c r="P907" s="29">
        <v>22</v>
      </c>
      <c r="Q907" s="29">
        <v>29</v>
      </c>
      <c r="R907" s="28">
        <v>525</v>
      </c>
      <c r="S907" s="28">
        <v>480</v>
      </c>
      <c r="T907" s="30">
        <v>3.1</v>
      </c>
      <c r="U907" s="30">
        <v>-0.19999999999999973</v>
      </c>
      <c r="V907" s="30">
        <v>3.3</v>
      </c>
      <c r="W907" s="30">
        <v>3.1</v>
      </c>
      <c r="X907" s="31">
        <v>4.8837209302325581E-2</v>
      </c>
      <c r="Y907" s="30">
        <v>4</v>
      </c>
      <c r="Z907" s="30">
        <v>-0.40000000000000036</v>
      </c>
      <c r="AA907" s="30">
        <v>4.4000000000000004</v>
      </c>
      <c r="AB907" s="30">
        <v>4.5999999999999996</v>
      </c>
      <c r="AC907" s="32">
        <v>0.28272014475271406</v>
      </c>
      <c r="AD907" s="30">
        <v>5.7890315354127164</v>
      </c>
      <c r="AE907" s="12">
        <v>171</v>
      </c>
      <c r="AF907" s="12">
        <v>153</v>
      </c>
      <c r="AG907" s="12">
        <v>206</v>
      </c>
      <c r="AH907" s="33">
        <v>2.819672131147541</v>
      </c>
      <c r="AI907" s="34">
        <v>580000</v>
      </c>
      <c r="AJ907" s="34">
        <v>560000</v>
      </c>
      <c r="AK907" s="34">
        <v>571000</v>
      </c>
      <c r="AL907" s="35">
        <v>3.5714285714285712E-2</v>
      </c>
      <c r="AM907" s="35">
        <v>1.5761821366024518E-2</v>
      </c>
      <c r="AN907" s="12">
        <v>3.5</v>
      </c>
      <c r="AO907" s="33">
        <v>0.29999999999999982</v>
      </c>
      <c r="AP907" s="12">
        <v>3.2</v>
      </c>
      <c r="AQ907" s="34">
        <v>480</v>
      </c>
      <c r="AR907" s="34">
        <v>450</v>
      </c>
      <c r="AS907" s="31">
        <v>6.6666666666666666E-2</v>
      </c>
      <c r="AT907" s="36">
        <v>1856.9600000000003</v>
      </c>
      <c r="AU907" s="30">
        <v>0.70130000000000003</v>
      </c>
      <c r="AV907" s="30">
        <v>0.29870000000000002</v>
      </c>
      <c r="AW907" s="30">
        <v>0.79010000000000002</v>
      </c>
      <c r="AX907" s="30">
        <v>0.19620000000000001</v>
      </c>
      <c r="AY907" s="30">
        <v>0.22209999999999999</v>
      </c>
      <c r="AZ907" s="30">
        <v>0.47620000000000001</v>
      </c>
      <c r="BA907" s="30">
        <v>0.27289999999999998</v>
      </c>
      <c r="BB907" s="37">
        <v>3</v>
      </c>
      <c r="BC907" s="29">
        <v>37</v>
      </c>
      <c r="BD907" s="38" t="s">
        <v>3271</v>
      </c>
      <c r="BE907" s="39">
        <v>145.17743507246001</v>
      </c>
      <c r="BF907" s="39">
        <v>-38.102627582587203</v>
      </c>
      <c r="BG907" s="40">
        <f t="shared" si="168"/>
        <v>65</v>
      </c>
      <c r="BH907" s="40">
        <f t="shared" si="169"/>
        <v>59</v>
      </c>
      <c r="BI907" s="40">
        <f t="shared" si="170"/>
        <v>90</v>
      </c>
      <c r="BJ907" s="40">
        <f t="shared" si="171"/>
        <v>19</v>
      </c>
      <c r="BK907" s="40">
        <f t="shared" si="172"/>
        <v>100</v>
      </c>
      <c r="BL907" s="40">
        <f t="shared" si="173"/>
        <v>39</v>
      </c>
      <c r="BM907" s="41">
        <f t="shared" si="174"/>
        <v>100</v>
      </c>
      <c r="BN907" s="40">
        <f t="shared" si="175"/>
        <v>92</v>
      </c>
      <c r="BO907" s="41">
        <f t="shared" si="176"/>
        <v>78</v>
      </c>
      <c r="BP907" s="41">
        <f t="shared" si="177"/>
        <v>51</v>
      </c>
      <c r="BQ907" s="41">
        <f t="shared" si="178"/>
        <v>30</v>
      </c>
      <c r="BR907" s="41">
        <f t="shared" si="179"/>
        <v>52</v>
      </c>
    </row>
    <row r="908" spans="2:70" x14ac:dyDescent="0.3">
      <c r="B908" s="12" t="s">
        <v>538</v>
      </c>
      <c r="C908" s="12">
        <v>214011371</v>
      </c>
      <c r="D908" s="12" t="s">
        <v>538</v>
      </c>
      <c r="E908" s="12" t="s">
        <v>539</v>
      </c>
      <c r="F908" s="12" t="s">
        <v>738</v>
      </c>
      <c r="G908" s="12" t="s">
        <v>92</v>
      </c>
      <c r="H908" s="12" t="s">
        <v>5013</v>
      </c>
      <c r="I908" s="28">
        <v>495000</v>
      </c>
      <c r="J908" s="28">
        <v>490000</v>
      </c>
      <c r="K908" s="28">
        <v>475000</v>
      </c>
      <c r="L908" s="28">
        <v>510000</v>
      </c>
      <c r="M908" s="28">
        <v>505000</v>
      </c>
      <c r="N908" s="28">
        <v>480000</v>
      </c>
      <c r="O908" s="29">
        <v>35</v>
      </c>
      <c r="P908" s="29">
        <v>32</v>
      </c>
      <c r="Q908" s="29">
        <v>29</v>
      </c>
      <c r="R908" s="28">
        <v>440</v>
      </c>
      <c r="S908" s="28">
        <v>410</v>
      </c>
      <c r="T908" s="30">
        <v>4.0999999999999996</v>
      </c>
      <c r="U908" s="30">
        <v>0</v>
      </c>
      <c r="V908" s="30">
        <v>4.0999999999999996</v>
      </c>
      <c r="W908" s="30">
        <v>3.5</v>
      </c>
      <c r="X908" s="31">
        <v>4.622222222222222E-2</v>
      </c>
      <c r="Y908" s="30">
        <v>9.6</v>
      </c>
      <c r="Z908" s="30">
        <v>-0.20000000000000107</v>
      </c>
      <c r="AA908" s="30">
        <v>9.8000000000000007</v>
      </c>
      <c r="AB908" s="30">
        <v>9</v>
      </c>
      <c r="AC908" s="32">
        <v>0.28406156388802811</v>
      </c>
      <c r="AD908" s="30">
        <v>6.1455626802698387</v>
      </c>
      <c r="AE908" s="12">
        <v>171</v>
      </c>
      <c r="AF908" s="12">
        <v>153</v>
      </c>
      <c r="AG908" s="12">
        <v>206</v>
      </c>
      <c r="AH908" s="33">
        <v>2.819672131147541</v>
      </c>
      <c r="AI908" s="34">
        <v>580000</v>
      </c>
      <c r="AJ908" s="34">
        <v>560000</v>
      </c>
      <c r="AK908" s="34">
        <v>571000</v>
      </c>
      <c r="AL908" s="35">
        <v>3.5714285714285712E-2</v>
      </c>
      <c r="AM908" s="35">
        <v>1.5761821366024518E-2</v>
      </c>
      <c r="AN908" s="12">
        <v>3.5</v>
      </c>
      <c r="AO908" s="33">
        <v>0.29999999999999982</v>
      </c>
      <c r="AP908" s="12">
        <v>3.2</v>
      </c>
      <c r="AQ908" s="34">
        <v>480</v>
      </c>
      <c r="AR908" s="34">
        <v>450</v>
      </c>
      <c r="AS908" s="31">
        <v>6.6666666666666666E-2</v>
      </c>
      <c r="AT908" s="36">
        <v>1548.96</v>
      </c>
      <c r="AU908" s="30">
        <v>0.59740000000000004</v>
      </c>
      <c r="AV908" s="30">
        <v>0.40260000000000001</v>
      </c>
      <c r="AW908" s="30">
        <v>0.65790000000000004</v>
      </c>
      <c r="AX908" s="30">
        <v>0.25280000000000002</v>
      </c>
      <c r="AY908" s="30">
        <v>0.24060000000000001</v>
      </c>
      <c r="AZ908" s="30">
        <v>0.311</v>
      </c>
      <c r="BA908" s="30">
        <v>0.42399999999999999</v>
      </c>
      <c r="BB908" s="37">
        <v>3</v>
      </c>
      <c r="BC908" s="29">
        <v>41</v>
      </c>
      <c r="BD908" s="38" t="s">
        <v>4031</v>
      </c>
      <c r="BE908" s="39">
        <v>145.13398780708101</v>
      </c>
      <c r="BF908" s="39">
        <v>-38.152760459650302</v>
      </c>
      <c r="BG908" s="40">
        <f t="shared" si="168"/>
        <v>49</v>
      </c>
      <c r="BH908" s="40">
        <f t="shared" si="169"/>
        <v>59</v>
      </c>
      <c r="BI908" s="40">
        <f t="shared" si="170"/>
        <v>90</v>
      </c>
      <c r="BJ908" s="40">
        <f t="shared" si="171"/>
        <v>19</v>
      </c>
      <c r="BK908" s="40">
        <f t="shared" si="172"/>
        <v>100</v>
      </c>
      <c r="BL908" s="40">
        <f t="shared" si="173"/>
        <v>43</v>
      </c>
      <c r="BM908" s="41">
        <f t="shared" si="174"/>
        <v>100</v>
      </c>
      <c r="BN908" s="40">
        <f t="shared" si="175"/>
        <v>89</v>
      </c>
      <c r="BO908" s="41">
        <f t="shared" si="176"/>
        <v>78</v>
      </c>
      <c r="BP908" s="41">
        <f t="shared" si="177"/>
        <v>1</v>
      </c>
      <c r="BQ908" s="41">
        <f t="shared" si="178"/>
        <v>30</v>
      </c>
      <c r="BR908" s="41">
        <f t="shared" si="179"/>
        <v>47</v>
      </c>
    </row>
    <row r="909" spans="2:70" x14ac:dyDescent="0.3">
      <c r="B909" s="12" t="s">
        <v>1597</v>
      </c>
      <c r="C909" s="12">
        <v>214011372</v>
      </c>
      <c r="D909" s="12" t="s">
        <v>538</v>
      </c>
      <c r="E909" s="12" t="s">
        <v>539</v>
      </c>
      <c r="F909" s="12" t="s">
        <v>738</v>
      </c>
      <c r="G909" s="12" t="s">
        <v>92</v>
      </c>
      <c r="H909" s="12" t="s">
        <v>5013</v>
      </c>
      <c r="I909" s="28">
        <v>540000</v>
      </c>
      <c r="J909" s="28">
        <v>530000</v>
      </c>
      <c r="K909" s="28">
        <v>498200</v>
      </c>
      <c r="L909" s="28">
        <v>550000</v>
      </c>
      <c r="M909" s="28">
        <v>540000</v>
      </c>
      <c r="N909" s="28">
        <v>525000</v>
      </c>
      <c r="O909" s="29">
        <v>29</v>
      </c>
      <c r="P909" s="29">
        <v>29</v>
      </c>
      <c r="Q909" s="29">
        <v>33</v>
      </c>
      <c r="R909" s="28">
        <v>480</v>
      </c>
      <c r="S909" s="28">
        <v>430</v>
      </c>
      <c r="T909" s="30">
        <v>4.0999999999999996</v>
      </c>
      <c r="U909" s="30">
        <v>-0.20000000000000018</v>
      </c>
      <c r="V909" s="30">
        <v>4.3</v>
      </c>
      <c r="W909" s="30">
        <v>4.0999999999999996</v>
      </c>
      <c r="X909" s="31">
        <v>4.622222222222222E-2</v>
      </c>
      <c r="Y909" s="30">
        <v>8</v>
      </c>
      <c r="Z909" s="30">
        <v>0.5</v>
      </c>
      <c r="AA909" s="30">
        <v>7.5</v>
      </c>
      <c r="AB909" s="30">
        <v>7</v>
      </c>
      <c r="AC909" s="32">
        <v>0.32640626700032638</v>
      </c>
      <c r="AD909" s="30">
        <v>7.0616740456801379</v>
      </c>
      <c r="AE909" s="12">
        <v>171</v>
      </c>
      <c r="AF909" s="12">
        <v>153</v>
      </c>
      <c r="AG909" s="12">
        <v>206</v>
      </c>
      <c r="AH909" s="33">
        <v>2.819672131147541</v>
      </c>
      <c r="AI909" s="34">
        <v>580000</v>
      </c>
      <c r="AJ909" s="34">
        <v>560000</v>
      </c>
      <c r="AK909" s="34">
        <v>571000</v>
      </c>
      <c r="AL909" s="35">
        <v>3.5714285714285712E-2</v>
      </c>
      <c r="AM909" s="35">
        <v>1.5761821366024518E-2</v>
      </c>
      <c r="AN909" s="12">
        <v>3.5</v>
      </c>
      <c r="AO909" s="33">
        <v>0.29999999999999982</v>
      </c>
      <c r="AP909" s="12">
        <v>3.2</v>
      </c>
      <c r="AQ909" s="34">
        <v>480</v>
      </c>
      <c r="AR909" s="34">
        <v>450</v>
      </c>
      <c r="AS909" s="31">
        <v>6.6666666666666666E-2</v>
      </c>
      <c r="AT909" s="36">
        <v>1470.5600000000002</v>
      </c>
      <c r="AU909" s="30">
        <v>0.6452</v>
      </c>
      <c r="AV909" s="30">
        <v>0.3548</v>
      </c>
      <c r="AW909" s="30">
        <v>0.88629999999999998</v>
      </c>
      <c r="AX909" s="30">
        <v>0.1011</v>
      </c>
      <c r="AY909" s="30">
        <v>0.27539999999999998</v>
      </c>
      <c r="AZ909" s="30">
        <v>0.32990000000000003</v>
      </c>
      <c r="BA909" s="30">
        <v>0.3659</v>
      </c>
      <c r="BB909" s="37">
        <v>4</v>
      </c>
      <c r="BC909" s="29">
        <v>40</v>
      </c>
      <c r="BD909" s="38" t="s">
        <v>3920</v>
      </c>
      <c r="BE909" s="39">
        <v>145.15701119749599</v>
      </c>
      <c r="BF909" s="39">
        <v>-38.136684757589101</v>
      </c>
      <c r="BG909" s="40">
        <f t="shared" si="168"/>
        <v>49</v>
      </c>
      <c r="BH909" s="40">
        <f t="shared" si="169"/>
        <v>59</v>
      </c>
      <c r="BI909" s="40">
        <f t="shared" si="170"/>
        <v>90</v>
      </c>
      <c r="BJ909" s="40">
        <f t="shared" si="171"/>
        <v>19</v>
      </c>
      <c r="BK909" s="40">
        <f t="shared" si="172"/>
        <v>100</v>
      </c>
      <c r="BL909" s="40">
        <f t="shared" si="173"/>
        <v>51</v>
      </c>
      <c r="BM909" s="41">
        <f t="shared" si="174"/>
        <v>100</v>
      </c>
      <c r="BN909" s="40">
        <f t="shared" si="175"/>
        <v>80</v>
      </c>
      <c r="BO909" s="41">
        <f t="shared" si="176"/>
        <v>50</v>
      </c>
      <c r="BP909" s="41">
        <f t="shared" si="177"/>
        <v>1</v>
      </c>
      <c r="BQ909" s="41">
        <f t="shared" si="178"/>
        <v>40</v>
      </c>
      <c r="BR909" s="41">
        <f t="shared" si="179"/>
        <v>46</v>
      </c>
    </row>
    <row r="910" spans="2:70" x14ac:dyDescent="0.3">
      <c r="B910" s="12" t="s">
        <v>758</v>
      </c>
      <c r="C910" s="12">
        <v>214011373</v>
      </c>
      <c r="D910" s="12" t="s">
        <v>538</v>
      </c>
      <c r="E910" s="12" t="s">
        <v>539</v>
      </c>
      <c r="F910" s="12" t="s">
        <v>738</v>
      </c>
      <c r="G910" s="12" t="s">
        <v>92</v>
      </c>
      <c r="H910" s="12" t="s">
        <v>5013</v>
      </c>
      <c r="I910" s="28">
        <v>695000</v>
      </c>
      <c r="J910" s="28">
        <v>695000</v>
      </c>
      <c r="K910" s="28">
        <v>690000</v>
      </c>
      <c r="L910" s="28">
        <v>765000</v>
      </c>
      <c r="M910" s="28">
        <v>740000</v>
      </c>
      <c r="N910" s="28">
        <v>748000</v>
      </c>
      <c r="O910" s="29">
        <v>47</v>
      </c>
      <c r="P910" s="29">
        <v>46</v>
      </c>
      <c r="Q910" s="29">
        <v>29</v>
      </c>
      <c r="R910" s="28">
        <v>560</v>
      </c>
      <c r="S910" s="28">
        <v>490</v>
      </c>
      <c r="T910" s="30">
        <v>2.8</v>
      </c>
      <c r="U910" s="30">
        <v>-0.30000000000000027</v>
      </c>
      <c r="V910" s="30">
        <v>3.1</v>
      </c>
      <c r="W910" s="30">
        <v>2.2000000000000002</v>
      </c>
      <c r="X910" s="31">
        <v>4.1899280575539571E-2</v>
      </c>
      <c r="Y910" s="30">
        <v>2.7</v>
      </c>
      <c r="Z910" s="30">
        <v>-0.59999999999999964</v>
      </c>
      <c r="AA910" s="30">
        <v>3.3</v>
      </c>
      <c r="AB910" s="30">
        <v>4.4000000000000004</v>
      </c>
      <c r="AC910" s="32">
        <v>0.24533856722276737</v>
      </c>
      <c r="AD910" s="30">
        <v>5.8554362712851411</v>
      </c>
      <c r="AE910" s="12">
        <v>171</v>
      </c>
      <c r="AF910" s="12">
        <v>153</v>
      </c>
      <c r="AG910" s="12">
        <v>206</v>
      </c>
      <c r="AH910" s="33">
        <v>2.819672131147541</v>
      </c>
      <c r="AI910" s="34">
        <v>580000</v>
      </c>
      <c r="AJ910" s="34">
        <v>560000</v>
      </c>
      <c r="AK910" s="34">
        <v>571000</v>
      </c>
      <c r="AL910" s="35">
        <v>3.5714285714285712E-2</v>
      </c>
      <c r="AM910" s="35">
        <v>1.5761821366024518E-2</v>
      </c>
      <c r="AN910" s="12">
        <v>3.5</v>
      </c>
      <c r="AO910" s="33">
        <v>0.29999999999999982</v>
      </c>
      <c r="AP910" s="12">
        <v>3.2</v>
      </c>
      <c r="AQ910" s="34">
        <v>480</v>
      </c>
      <c r="AR910" s="34">
        <v>450</v>
      </c>
      <c r="AS910" s="31">
        <v>6.6666666666666666E-2</v>
      </c>
      <c r="AT910" s="36">
        <v>2282.5600000000004</v>
      </c>
      <c r="AU910" s="30">
        <v>0.75470000000000004</v>
      </c>
      <c r="AV910" s="30">
        <v>0.24529999999999999</v>
      </c>
      <c r="AW910" s="30">
        <v>0.8589</v>
      </c>
      <c r="AX910" s="30">
        <v>0.1183</v>
      </c>
      <c r="AY910" s="30">
        <v>0.3639</v>
      </c>
      <c r="AZ910" s="30">
        <v>0.41880000000000001</v>
      </c>
      <c r="BA910" s="30">
        <v>0.15939999999999999</v>
      </c>
      <c r="BB910" s="37">
        <v>8</v>
      </c>
      <c r="BC910" s="29">
        <v>43</v>
      </c>
      <c r="BD910" s="38" t="s">
        <v>3183</v>
      </c>
      <c r="BE910" s="39">
        <v>145.13297655102301</v>
      </c>
      <c r="BF910" s="39">
        <v>-38.176027432907397</v>
      </c>
      <c r="BG910" s="40">
        <f t="shared" si="168"/>
        <v>70</v>
      </c>
      <c r="BH910" s="40">
        <f t="shared" si="169"/>
        <v>59</v>
      </c>
      <c r="BI910" s="40">
        <f t="shared" si="170"/>
        <v>90</v>
      </c>
      <c r="BJ910" s="40">
        <f t="shared" si="171"/>
        <v>19</v>
      </c>
      <c r="BK910" s="40">
        <f t="shared" si="172"/>
        <v>100</v>
      </c>
      <c r="BL910" s="40">
        <f t="shared" si="173"/>
        <v>70</v>
      </c>
      <c r="BM910" s="41">
        <f t="shared" si="174"/>
        <v>90</v>
      </c>
      <c r="BN910" s="40">
        <f t="shared" si="175"/>
        <v>92</v>
      </c>
      <c r="BO910" s="41">
        <f t="shared" si="176"/>
        <v>100</v>
      </c>
      <c r="BP910" s="41">
        <f t="shared" si="177"/>
        <v>72</v>
      </c>
      <c r="BQ910" s="41">
        <f t="shared" si="178"/>
        <v>80</v>
      </c>
      <c r="BR910" s="41">
        <f t="shared" si="179"/>
        <v>61</v>
      </c>
    </row>
    <row r="911" spans="2:70" x14ac:dyDescent="0.3">
      <c r="B911" s="12" t="s">
        <v>537</v>
      </c>
      <c r="C911" s="12">
        <v>214011374</v>
      </c>
      <c r="D911" s="12" t="s">
        <v>538</v>
      </c>
      <c r="E911" s="12" t="s">
        <v>539</v>
      </c>
      <c r="F911" s="12" t="s">
        <v>738</v>
      </c>
      <c r="G911" s="12" t="s">
        <v>92</v>
      </c>
      <c r="H911" s="12" t="s">
        <v>5013</v>
      </c>
      <c r="I911" s="28">
        <v>551250</v>
      </c>
      <c r="J911" s="28">
        <v>555000</v>
      </c>
      <c r="K911" s="28">
        <v>559950</v>
      </c>
      <c r="L911" s="28">
        <v>580000</v>
      </c>
      <c r="M911" s="28">
        <v>578000</v>
      </c>
      <c r="N911" s="28">
        <v>565000</v>
      </c>
      <c r="O911" s="29">
        <v>30</v>
      </c>
      <c r="P911" s="29">
        <v>27</v>
      </c>
      <c r="Q911" s="29">
        <v>22</v>
      </c>
      <c r="R911" s="28">
        <v>500</v>
      </c>
      <c r="S911" s="28">
        <v>460</v>
      </c>
      <c r="T911" s="30">
        <v>5.2</v>
      </c>
      <c r="U911" s="30">
        <v>0</v>
      </c>
      <c r="V911" s="30">
        <v>5.2</v>
      </c>
      <c r="W911" s="30">
        <v>3.8</v>
      </c>
      <c r="X911" s="31">
        <v>4.7165532879818596E-2</v>
      </c>
      <c r="Y911" s="30">
        <v>4.0999999999999996</v>
      </c>
      <c r="Z911" s="30">
        <v>-0.60000000000000053</v>
      </c>
      <c r="AA911" s="30">
        <v>4.7</v>
      </c>
      <c r="AB911" s="30">
        <v>4.8</v>
      </c>
      <c r="AC911" s="32">
        <v>0.22893772893772893</v>
      </c>
      <c r="AD911" s="30">
        <v>4.8539201183431953</v>
      </c>
      <c r="AE911" s="12">
        <v>171</v>
      </c>
      <c r="AF911" s="12">
        <v>153</v>
      </c>
      <c r="AG911" s="12">
        <v>206</v>
      </c>
      <c r="AH911" s="33">
        <v>2.819672131147541</v>
      </c>
      <c r="AI911" s="34">
        <v>580000</v>
      </c>
      <c r="AJ911" s="34">
        <v>560000</v>
      </c>
      <c r="AK911" s="34">
        <v>571000</v>
      </c>
      <c r="AL911" s="35">
        <v>3.5714285714285712E-2</v>
      </c>
      <c r="AM911" s="35">
        <v>1.5761821366024518E-2</v>
      </c>
      <c r="AN911" s="12">
        <v>3.5</v>
      </c>
      <c r="AO911" s="33">
        <v>0.29999999999999982</v>
      </c>
      <c r="AP911" s="12">
        <v>3.2</v>
      </c>
      <c r="AQ911" s="34">
        <v>480</v>
      </c>
      <c r="AR911" s="34">
        <v>450</v>
      </c>
      <c r="AS911" s="31">
        <v>6.6666666666666666E-2</v>
      </c>
      <c r="AT911" s="36">
        <v>2184</v>
      </c>
      <c r="AU911" s="30">
        <v>0.7601</v>
      </c>
      <c r="AV911" s="30">
        <v>0.2399</v>
      </c>
      <c r="AW911" s="30">
        <v>0.83420000000000005</v>
      </c>
      <c r="AX911" s="30">
        <v>0.14729999999999999</v>
      </c>
      <c r="AY911" s="30">
        <v>0.30620000000000003</v>
      </c>
      <c r="AZ911" s="30">
        <v>0.50470000000000004</v>
      </c>
      <c r="BA911" s="30">
        <v>0.1716</v>
      </c>
      <c r="BB911" s="37">
        <v>3.5</v>
      </c>
      <c r="BC911" s="29">
        <v>44</v>
      </c>
      <c r="BD911" s="38" t="s">
        <v>3015</v>
      </c>
      <c r="BE911" s="39">
        <v>145.19381971513801</v>
      </c>
      <c r="BF911" s="39">
        <v>-38.164082435472601</v>
      </c>
      <c r="BG911" s="40">
        <f t="shared" si="168"/>
        <v>31</v>
      </c>
      <c r="BH911" s="40">
        <f t="shared" si="169"/>
        <v>59</v>
      </c>
      <c r="BI911" s="40">
        <f t="shared" si="170"/>
        <v>90</v>
      </c>
      <c r="BJ911" s="40">
        <f t="shared" si="171"/>
        <v>19</v>
      </c>
      <c r="BK911" s="40">
        <f t="shared" si="172"/>
        <v>100</v>
      </c>
      <c r="BL911" s="40">
        <f t="shared" si="173"/>
        <v>57</v>
      </c>
      <c r="BM911" s="41">
        <f t="shared" si="174"/>
        <v>100</v>
      </c>
      <c r="BN911" s="40">
        <f t="shared" si="175"/>
        <v>100</v>
      </c>
      <c r="BO911" s="41">
        <f t="shared" si="176"/>
        <v>100</v>
      </c>
      <c r="BP911" s="41">
        <f t="shared" si="177"/>
        <v>49</v>
      </c>
      <c r="BQ911" s="41">
        <f t="shared" si="178"/>
        <v>35</v>
      </c>
      <c r="BR911" s="41">
        <f t="shared" si="179"/>
        <v>53</v>
      </c>
    </row>
    <row r="912" spans="2:70" x14ac:dyDescent="0.3">
      <c r="B912" s="12" t="s">
        <v>972</v>
      </c>
      <c r="C912" s="12">
        <v>214011375</v>
      </c>
      <c r="D912" s="12" t="s">
        <v>538</v>
      </c>
      <c r="E912" s="12" t="s">
        <v>539</v>
      </c>
      <c r="F912" s="12" t="s">
        <v>738</v>
      </c>
      <c r="G912" s="12" t="s">
        <v>92</v>
      </c>
      <c r="H912" s="12" t="s">
        <v>5013</v>
      </c>
      <c r="I912" s="28">
        <v>630000</v>
      </c>
      <c r="J912" s="28">
        <v>640000</v>
      </c>
      <c r="K912" s="28">
        <v>650000</v>
      </c>
      <c r="L912" s="28">
        <v>625000</v>
      </c>
      <c r="M912" s="28">
        <v>620000</v>
      </c>
      <c r="N912" s="28">
        <v>623000</v>
      </c>
      <c r="O912" s="29">
        <v>34</v>
      </c>
      <c r="P912" s="29">
        <v>34</v>
      </c>
      <c r="Q912" s="29">
        <v>37</v>
      </c>
      <c r="R912" s="28">
        <v>510</v>
      </c>
      <c r="S912" s="28">
        <v>450</v>
      </c>
      <c r="T912" s="30">
        <v>2.5</v>
      </c>
      <c r="U912" s="30">
        <v>-0.20000000000000018</v>
      </c>
      <c r="V912" s="30">
        <v>2.7</v>
      </c>
      <c r="W912" s="30">
        <v>2.5</v>
      </c>
      <c r="X912" s="31">
        <v>4.2095238095238095E-2</v>
      </c>
      <c r="Y912" s="30">
        <v>5.7</v>
      </c>
      <c r="Z912" s="30">
        <v>-9.9999999999999645E-2</v>
      </c>
      <c r="AA912" s="30">
        <v>5.8</v>
      </c>
      <c r="AB912" s="30">
        <v>5.3</v>
      </c>
      <c r="AC912" s="32">
        <v>0.30357142857142855</v>
      </c>
      <c r="AD912" s="30">
        <v>7.2115384615384599</v>
      </c>
      <c r="AE912" s="12">
        <v>171</v>
      </c>
      <c r="AF912" s="12">
        <v>153</v>
      </c>
      <c r="AG912" s="12">
        <v>206</v>
      </c>
      <c r="AH912" s="33">
        <v>2.819672131147541</v>
      </c>
      <c r="AI912" s="34">
        <v>580000</v>
      </c>
      <c r="AJ912" s="34">
        <v>560000</v>
      </c>
      <c r="AK912" s="34">
        <v>571000</v>
      </c>
      <c r="AL912" s="35">
        <v>3.5714285714285712E-2</v>
      </c>
      <c r="AM912" s="35">
        <v>1.5761821366024518E-2</v>
      </c>
      <c r="AN912" s="12">
        <v>3.5</v>
      </c>
      <c r="AO912" s="33">
        <v>0.29999999999999982</v>
      </c>
      <c r="AP912" s="12">
        <v>3.2</v>
      </c>
      <c r="AQ912" s="34">
        <v>480</v>
      </c>
      <c r="AR912" s="34">
        <v>450</v>
      </c>
      <c r="AS912" s="31">
        <v>6.6666666666666666E-2</v>
      </c>
      <c r="AT912" s="36">
        <v>1680.0000000000002</v>
      </c>
      <c r="AU912" s="30">
        <v>0.62890000000000001</v>
      </c>
      <c r="AV912" s="30">
        <v>0.37109999999999999</v>
      </c>
      <c r="AW912" s="30">
        <v>0.73629999999999995</v>
      </c>
      <c r="AX912" s="30">
        <v>0.23169999999999999</v>
      </c>
      <c r="AY912" s="30">
        <v>0.27510000000000001</v>
      </c>
      <c r="AZ912" s="30">
        <v>0.3538</v>
      </c>
      <c r="BA912" s="30">
        <v>0.32929999999999998</v>
      </c>
      <c r="BB912" s="37">
        <v>6</v>
      </c>
      <c r="BC912" s="29">
        <v>36</v>
      </c>
      <c r="BD912" s="38" t="s">
        <v>3360</v>
      </c>
      <c r="BE912" s="39">
        <v>145.14157240593701</v>
      </c>
      <c r="BF912" s="39">
        <v>-38.103904401585602</v>
      </c>
      <c r="BG912" s="40">
        <f t="shared" si="168"/>
        <v>75</v>
      </c>
      <c r="BH912" s="40">
        <f t="shared" si="169"/>
        <v>59</v>
      </c>
      <c r="BI912" s="40">
        <f t="shared" si="170"/>
        <v>90</v>
      </c>
      <c r="BJ912" s="40">
        <f t="shared" si="171"/>
        <v>19</v>
      </c>
      <c r="BK912" s="40">
        <f t="shared" si="172"/>
        <v>100</v>
      </c>
      <c r="BL912" s="40">
        <f t="shared" si="173"/>
        <v>51</v>
      </c>
      <c r="BM912" s="41">
        <f t="shared" si="174"/>
        <v>90</v>
      </c>
      <c r="BN912" s="40">
        <f t="shared" si="175"/>
        <v>78</v>
      </c>
      <c r="BO912" s="41">
        <f t="shared" si="176"/>
        <v>65</v>
      </c>
      <c r="BP912" s="41">
        <f t="shared" si="177"/>
        <v>22</v>
      </c>
      <c r="BQ912" s="41">
        <f t="shared" si="178"/>
        <v>60</v>
      </c>
      <c r="BR912" s="41">
        <f t="shared" si="179"/>
        <v>52</v>
      </c>
    </row>
    <row r="913" spans="2:70" x14ac:dyDescent="0.3">
      <c r="B913" s="12" t="s">
        <v>653</v>
      </c>
      <c r="C913" s="12">
        <v>214011376</v>
      </c>
      <c r="D913" s="12" t="s">
        <v>538</v>
      </c>
      <c r="E913" s="12" t="s">
        <v>539</v>
      </c>
      <c r="F913" s="12" t="s">
        <v>738</v>
      </c>
      <c r="G913" s="12" t="s">
        <v>92</v>
      </c>
      <c r="H913" s="12" t="s">
        <v>5013</v>
      </c>
      <c r="I913" s="28">
        <v>585000</v>
      </c>
      <c r="J913" s="28">
        <v>585000</v>
      </c>
      <c r="K913" s="28">
        <v>550000</v>
      </c>
      <c r="L913" s="28">
        <v>630000</v>
      </c>
      <c r="M913" s="28">
        <v>640000</v>
      </c>
      <c r="N913" s="28">
        <v>625000</v>
      </c>
      <c r="O913" s="29">
        <v>22</v>
      </c>
      <c r="P913" s="29">
        <v>17</v>
      </c>
      <c r="Q913" s="29">
        <v>31</v>
      </c>
      <c r="R913" s="28">
        <v>530</v>
      </c>
      <c r="S913" s="28">
        <v>495</v>
      </c>
      <c r="T913" s="30">
        <v>3.9</v>
      </c>
      <c r="U913" s="30">
        <v>-0.80000000000000027</v>
      </c>
      <c r="V913" s="30">
        <v>4.7</v>
      </c>
      <c r="W913" s="30">
        <v>5.3</v>
      </c>
      <c r="X913" s="31">
        <v>4.7111111111111111E-2</v>
      </c>
      <c r="Y913" s="30">
        <v>3.7</v>
      </c>
      <c r="Z913" s="30">
        <v>-0.19999999999999973</v>
      </c>
      <c r="AA913" s="30">
        <v>3.9</v>
      </c>
      <c r="AB913" s="30">
        <v>5.7</v>
      </c>
      <c r="AC913" s="32">
        <v>0.2127762076053443</v>
      </c>
      <c r="AD913" s="30">
        <v>4.5164761048304207</v>
      </c>
      <c r="AE913" s="12">
        <v>171</v>
      </c>
      <c r="AF913" s="12">
        <v>153</v>
      </c>
      <c r="AG913" s="12">
        <v>206</v>
      </c>
      <c r="AH913" s="33">
        <v>2.819672131147541</v>
      </c>
      <c r="AI913" s="34">
        <v>580000</v>
      </c>
      <c r="AJ913" s="34">
        <v>560000</v>
      </c>
      <c r="AK913" s="34">
        <v>571000</v>
      </c>
      <c r="AL913" s="35">
        <v>3.5714285714285712E-2</v>
      </c>
      <c r="AM913" s="35">
        <v>1.5761821366024518E-2</v>
      </c>
      <c r="AN913" s="12">
        <v>3.5</v>
      </c>
      <c r="AO913" s="33">
        <v>0.29999999999999982</v>
      </c>
      <c r="AP913" s="12">
        <v>3.2</v>
      </c>
      <c r="AQ913" s="34">
        <v>480</v>
      </c>
      <c r="AR913" s="34">
        <v>450</v>
      </c>
      <c r="AS913" s="31">
        <v>6.6666666666666666E-2</v>
      </c>
      <c r="AT913" s="36">
        <v>2490.88</v>
      </c>
      <c r="AU913" s="30">
        <v>0.84150000000000003</v>
      </c>
      <c r="AV913" s="30">
        <v>0.1585</v>
      </c>
      <c r="AW913" s="30">
        <v>0.89859999999999995</v>
      </c>
      <c r="AX913" s="30">
        <v>9.9900000000000003E-2</v>
      </c>
      <c r="AY913" s="30">
        <v>0.25190000000000001</v>
      </c>
      <c r="AZ913" s="30">
        <v>0.56799999999999995</v>
      </c>
      <c r="BA913" s="30">
        <v>0.16020000000000001</v>
      </c>
      <c r="BB913" s="37">
        <v>5</v>
      </c>
      <c r="BC913" s="29">
        <v>39</v>
      </c>
      <c r="BD913" s="38" t="s">
        <v>3101</v>
      </c>
      <c r="BE913" s="39">
        <v>145.21587092413799</v>
      </c>
      <c r="BF913" s="39">
        <v>-38.102218195092597</v>
      </c>
      <c r="BG913" s="40">
        <f t="shared" si="168"/>
        <v>52</v>
      </c>
      <c r="BH913" s="40">
        <f t="shared" si="169"/>
        <v>59</v>
      </c>
      <c r="BI913" s="40">
        <f t="shared" si="170"/>
        <v>90</v>
      </c>
      <c r="BJ913" s="40">
        <f t="shared" si="171"/>
        <v>19</v>
      </c>
      <c r="BK913" s="40">
        <f t="shared" si="172"/>
        <v>100</v>
      </c>
      <c r="BL913" s="40">
        <f t="shared" si="173"/>
        <v>45</v>
      </c>
      <c r="BM913" s="41">
        <f t="shared" si="174"/>
        <v>100</v>
      </c>
      <c r="BN913" s="40">
        <f t="shared" si="175"/>
        <v>100</v>
      </c>
      <c r="BO913" s="41">
        <f t="shared" si="176"/>
        <v>100</v>
      </c>
      <c r="BP913" s="41">
        <f t="shared" si="177"/>
        <v>55</v>
      </c>
      <c r="BQ913" s="41">
        <f t="shared" si="178"/>
        <v>50</v>
      </c>
      <c r="BR913" s="41">
        <f t="shared" si="179"/>
        <v>55</v>
      </c>
    </row>
    <row r="914" spans="2:70" x14ac:dyDescent="0.3">
      <c r="B914" s="12" t="s">
        <v>2050</v>
      </c>
      <c r="C914" s="12">
        <v>214021377</v>
      </c>
      <c r="D914" s="12" t="s">
        <v>539</v>
      </c>
      <c r="E914" s="12" t="s">
        <v>539</v>
      </c>
      <c r="F914" s="12" t="s">
        <v>738</v>
      </c>
      <c r="G914" s="12" t="s">
        <v>92</v>
      </c>
      <c r="H914" s="12" t="s">
        <v>5013</v>
      </c>
      <c r="I914" s="28">
        <v>890000</v>
      </c>
      <c r="J914" s="28">
        <v>890000</v>
      </c>
      <c r="K914" s="28">
        <v>875000</v>
      </c>
      <c r="L914" s="28">
        <v>690000</v>
      </c>
      <c r="M914" s="28">
        <v>750000</v>
      </c>
      <c r="N914" s="28">
        <v>720000</v>
      </c>
      <c r="O914" s="29">
        <v>50</v>
      </c>
      <c r="P914" s="29">
        <v>68</v>
      </c>
      <c r="Q914" s="29">
        <v>56</v>
      </c>
      <c r="R914" s="28">
        <v>600</v>
      </c>
      <c r="S914" s="28">
        <v>580</v>
      </c>
      <c r="T914" s="30">
        <v>2.1</v>
      </c>
      <c r="U914" s="30">
        <v>0.20000000000000018</v>
      </c>
      <c r="V914" s="30">
        <v>1.9</v>
      </c>
      <c r="W914" s="30">
        <v>2</v>
      </c>
      <c r="X914" s="31">
        <v>3.5056179775280902E-2</v>
      </c>
      <c r="Y914" s="30">
        <v>8</v>
      </c>
      <c r="Z914" s="30">
        <v>0</v>
      </c>
      <c r="AA914" s="30">
        <v>8</v>
      </c>
      <c r="AB914" s="30">
        <v>8</v>
      </c>
      <c r="AC914" s="32">
        <v>0.3832004904966278</v>
      </c>
      <c r="AD914" s="30">
        <v>10.931039632756368</v>
      </c>
      <c r="AE914" s="12">
        <v>274</v>
      </c>
      <c r="AF914" s="12">
        <v>281</v>
      </c>
      <c r="AG914" s="12">
        <v>262</v>
      </c>
      <c r="AH914" s="33">
        <v>5.873239436619718</v>
      </c>
      <c r="AI914" s="34">
        <v>675000</v>
      </c>
      <c r="AJ914" s="34">
        <v>677500</v>
      </c>
      <c r="AK914" s="34">
        <v>720000</v>
      </c>
      <c r="AL914" s="35">
        <v>-3.6900369003690036E-3</v>
      </c>
      <c r="AM914" s="35">
        <v>-6.25E-2</v>
      </c>
      <c r="AN914" s="12">
        <v>2.2999999999999998</v>
      </c>
      <c r="AO914" s="33">
        <v>0</v>
      </c>
      <c r="AP914" s="12">
        <v>2.2999999999999998</v>
      </c>
      <c r="AQ914" s="34">
        <v>550</v>
      </c>
      <c r="AR914" s="34">
        <v>520</v>
      </c>
      <c r="AS914" s="31">
        <v>5.7692307692307696E-2</v>
      </c>
      <c r="AT914" s="36">
        <v>1565.7600000000002</v>
      </c>
      <c r="AU914" s="30">
        <v>0.69110000000000005</v>
      </c>
      <c r="AV914" s="30">
        <v>0.30890000000000001</v>
      </c>
      <c r="AW914" s="30">
        <v>0.80640000000000001</v>
      </c>
      <c r="AX914" s="30">
        <v>0.1474</v>
      </c>
      <c r="AY914" s="30">
        <v>0.42370000000000002</v>
      </c>
      <c r="AZ914" s="30">
        <v>0.28639999999999999</v>
      </c>
      <c r="BA914" s="30">
        <v>0.23680000000000001</v>
      </c>
      <c r="BB914" s="37">
        <v>3</v>
      </c>
      <c r="BC914" s="29">
        <v>59</v>
      </c>
      <c r="BD914" s="38" t="s">
        <v>4350</v>
      </c>
      <c r="BE914" s="39">
        <v>144.983988130949</v>
      </c>
      <c r="BF914" s="39">
        <v>-38.342178859198199</v>
      </c>
      <c r="BG914" s="40">
        <f t="shared" si="168"/>
        <v>82</v>
      </c>
      <c r="BH914" s="40">
        <f t="shared" si="169"/>
        <v>79</v>
      </c>
      <c r="BI914" s="40">
        <f t="shared" si="170"/>
        <v>52</v>
      </c>
      <c r="BJ914" s="40">
        <f t="shared" si="171"/>
        <v>1</v>
      </c>
      <c r="BK914" s="40">
        <f t="shared" si="172"/>
        <v>96</v>
      </c>
      <c r="BL914" s="40">
        <f t="shared" si="173"/>
        <v>83</v>
      </c>
      <c r="BM914" s="41">
        <f t="shared" si="174"/>
        <v>67</v>
      </c>
      <c r="BN914" s="40">
        <f t="shared" si="175"/>
        <v>41</v>
      </c>
      <c r="BO914" s="41">
        <f t="shared" si="176"/>
        <v>12</v>
      </c>
      <c r="BP914" s="41">
        <f t="shared" si="177"/>
        <v>1</v>
      </c>
      <c r="BQ914" s="41">
        <f t="shared" si="178"/>
        <v>30</v>
      </c>
      <c r="BR914" s="41">
        <f t="shared" si="179"/>
        <v>42</v>
      </c>
    </row>
    <row r="915" spans="2:70" x14ac:dyDescent="0.3">
      <c r="B915" s="12" t="s">
        <v>1097</v>
      </c>
      <c r="C915" s="12">
        <v>214021379</v>
      </c>
      <c r="D915" s="12" t="s">
        <v>539</v>
      </c>
      <c r="E915" s="12" t="s">
        <v>539</v>
      </c>
      <c r="F915" s="12" t="s">
        <v>738</v>
      </c>
      <c r="G915" s="12" t="s">
        <v>92</v>
      </c>
      <c r="H915" s="12" t="s">
        <v>5013</v>
      </c>
      <c r="I915" s="28">
        <v>520000</v>
      </c>
      <c r="J915" s="28">
        <v>510000</v>
      </c>
      <c r="K915" s="28">
        <v>540000</v>
      </c>
      <c r="L915" s="28">
        <v>515000</v>
      </c>
      <c r="M915" s="28">
        <v>521000</v>
      </c>
      <c r="N915" s="28">
        <v>535000</v>
      </c>
      <c r="O915" s="29">
        <v>49</v>
      </c>
      <c r="P915" s="29">
        <v>45</v>
      </c>
      <c r="Q915" s="29">
        <v>48</v>
      </c>
      <c r="R915" s="28">
        <v>480</v>
      </c>
      <c r="S915" s="28">
        <v>460</v>
      </c>
      <c r="T915" s="30">
        <v>3.1</v>
      </c>
      <c r="U915" s="30">
        <v>0.10000000000000009</v>
      </c>
      <c r="V915" s="30">
        <v>3</v>
      </c>
      <c r="W915" s="30">
        <v>2.8</v>
      </c>
      <c r="X915" s="31">
        <v>4.8000000000000001E-2</v>
      </c>
      <c r="Y915" s="30">
        <v>3.5</v>
      </c>
      <c r="Z915" s="30">
        <v>-0.39999999999999991</v>
      </c>
      <c r="AA915" s="30">
        <v>3.9</v>
      </c>
      <c r="AB915" s="30">
        <v>4.5999999999999996</v>
      </c>
      <c r="AC915" s="32">
        <v>0.30459945172098685</v>
      </c>
      <c r="AD915" s="30">
        <v>6.3458219108538936</v>
      </c>
      <c r="AE915" s="12">
        <v>274</v>
      </c>
      <c r="AF915" s="12">
        <v>281</v>
      </c>
      <c r="AG915" s="12">
        <v>262</v>
      </c>
      <c r="AH915" s="33">
        <v>5.873239436619718</v>
      </c>
      <c r="AI915" s="34">
        <v>675000</v>
      </c>
      <c r="AJ915" s="34">
        <v>677500</v>
      </c>
      <c r="AK915" s="34">
        <v>720000</v>
      </c>
      <c r="AL915" s="35">
        <v>-3.6900369003690036E-3</v>
      </c>
      <c r="AM915" s="35">
        <v>-6.25E-2</v>
      </c>
      <c r="AN915" s="12">
        <v>2.2999999999999998</v>
      </c>
      <c r="AO915" s="33">
        <v>0</v>
      </c>
      <c r="AP915" s="12">
        <v>2.2999999999999998</v>
      </c>
      <c r="AQ915" s="34">
        <v>550</v>
      </c>
      <c r="AR915" s="34">
        <v>520</v>
      </c>
      <c r="AS915" s="31">
        <v>5.7692307692307696E-2</v>
      </c>
      <c r="AT915" s="36">
        <v>1575.8400000000001</v>
      </c>
      <c r="AU915" s="30">
        <v>0.69599999999999995</v>
      </c>
      <c r="AV915" s="30">
        <v>0.30399999999999999</v>
      </c>
      <c r="AW915" s="30">
        <v>0.8246</v>
      </c>
      <c r="AX915" s="30">
        <v>0.15909999999999999</v>
      </c>
      <c r="AY915" s="30">
        <v>0.378</v>
      </c>
      <c r="AZ915" s="30">
        <v>0.36149999999999999</v>
      </c>
      <c r="BA915" s="30">
        <v>0.22439999999999999</v>
      </c>
      <c r="BB915" s="37">
        <v>4</v>
      </c>
      <c r="BC915" s="29">
        <v>61</v>
      </c>
      <c r="BD915" s="38" t="s">
        <v>3459</v>
      </c>
      <c r="BE915" s="39">
        <v>145.15484592654599</v>
      </c>
      <c r="BF915" s="39">
        <v>-38.341573962708402</v>
      </c>
      <c r="BG915" s="40">
        <f t="shared" si="168"/>
        <v>65</v>
      </c>
      <c r="BH915" s="40">
        <f t="shared" si="169"/>
        <v>79</v>
      </c>
      <c r="BI915" s="40">
        <f t="shared" si="170"/>
        <v>52</v>
      </c>
      <c r="BJ915" s="40">
        <f t="shared" si="171"/>
        <v>1</v>
      </c>
      <c r="BK915" s="40">
        <f t="shared" si="172"/>
        <v>96</v>
      </c>
      <c r="BL915" s="40">
        <f t="shared" si="173"/>
        <v>73</v>
      </c>
      <c r="BM915" s="41">
        <f t="shared" si="174"/>
        <v>100</v>
      </c>
      <c r="BN915" s="40">
        <f t="shared" si="175"/>
        <v>87</v>
      </c>
      <c r="BO915" s="41">
        <f t="shared" si="176"/>
        <v>64</v>
      </c>
      <c r="BP915" s="41">
        <f t="shared" si="177"/>
        <v>59</v>
      </c>
      <c r="BQ915" s="41">
        <f t="shared" si="178"/>
        <v>40</v>
      </c>
      <c r="BR915" s="41">
        <f t="shared" si="179"/>
        <v>54</v>
      </c>
    </row>
    <row r="916" spans="2:70" x14ac:dyDescent="0.3">
      <c r="B916" s="12" t="s">
        <v>869</v>
      </c>
      <c r="C916" s="12">
        <v>214021381</v>
      </c>
      <c r="D916" s="12" t="s">
        <v>539</v>
      </c>
      <c r="E916" s="12" t="s">
        <v>539</v>
      </c>
      <c r="F916" s="12" t="s">
        <v>738</v>
      </c>
      <c r="G916" s="12" t="s">
        <v>92</v>
      </c>
      <c r="H916" s="12" t="s">
        <v>5013</v>
      </c>
      <c r="I916" s="28">
        <v>730000</v>
      </c>
      <c r="J916" s="28">
        <v>660000</v>
      </c>
      <c r="K916" s="28">
        <v>650000</v>
      </c>
      <c r="L916" s="28">
        <v>845000</v>
      </c>
      <c r="M916" s="28">
        <v>845000</v>
      </c>
      <c r="N916" s="28">
        <v>640000</v>
      </c>
      <c r="O916" s="29">
        <v>38</v>
      </c>
      <c r="P916" s="29">
        <v>59</v>
      </c>
      <c r="Q916" s="29">
        <v>32</v>
      </c>
      <c r="R916" s="28">
        <v>520</v>
      </c>
      <c r="S916" s="28">
        <v>485</v>
      </c>
      <c r="T916" s="30">
        <v>4.3</v>
      </c>
      <c r="U916" s="30">
        <v>9.9999999999999645E-2</v>
      </c>
      <c r="V916" s="30">
        <v>4.2</v>
      </c>
      <c r="W916" s="30">
        <v>4.4000000000000004</v>
      </c>
      <c r="X916" s="31">
        <v>3.7041095890410956E-2</v>
      </c>
      <c r="Y916" s="30">
        <v>4.7</v>
      </c>
      <c r="Z916" s="30">
        <v>0.70000000000000018</v>
      </c>
      <c r="AA916" s="30">
        <v>4</v>
      </c>
      <c r="AB916" s="30">
        <v>4.9000000000000004</v>
      </c>
      <c r="AC916" s="32">
        <v>0.18228728476078299</v>
      </c>
      <c r="AD916" s="30">
        <v>4.921217377047765</v>
      </c>
      <c r="AE916" s="12">
        <v>274</v>
      </c>
      <c r="AF916" s="12">
        <v>281</v>
      </c>
      <c r="AG916" s="12">
        <v>262</v>
      </c>
      <c r="AH916" s="33">
        <v>5.873239436619718</v>
      </c>
      <c r="AI916" s="34">
        <v>675000</v>
      </c>
      <c r="AJ916" s="34">
        <v>677500</v>
      </c>
      <c r="AK916" s="34">
        <v>720000</v>
      </c>
      <c r="AL916" s="35">
        <v>-3.6900369003690036E-3</v>
      </c>
      <c r="AM916" s="35">
        <v>-6.25E-2</v>
      </c>
      <c r="AN916" s="12">
        <v>2.2999999999999998</v>
      </c>
      <c r="AO916" s="33">
        <v>0</v>
      </c>
      <c r="AP916" s="12">
        <v>2.2999999999999998</v>
      </c>
      <c r="AQ916" s="34">
        <v>550</v>
      </c>
      <c r="AR916" s="34">
        <v>520</v>
      </c>
      <c r="AS916" s="31">
        <v>5.7692307692307696E-2</v>
      </c>
      <c r="AT916" s="36">
        <v>2852.6400000000003</v>
      </c>
      <c r="AU916" s="30">
        <v>0.82089999999999996</v>
      </c>
      <c r="AV916" s="30">
        <v>0.17910000000000001</v>
      </c>
      <c r="AW916" s="30">
        <v>0.91879999999999995</v>
      </c>
      <c r="AX916" s="30">
        <v>3.8300000000000001E-2</v>
      </c>
      <c r="AY916" s="30">
        <v>0.45300000000000001</v>
      </c>
      <c r="AZ916" s="30">
        <v>0.44330000000000003</v>
      </c>
      <c r="BA916" s="30">
        <v>8.3900000000000002E-2</v>
      </c>
      <c r="BB916" s="37">
        <v>10</v>
      </c>
      <c r="BC916" s="29">
        <v>44</v>
      </c>
      <c r="BD916" s="38" t="s">
        <v>3272</v>
      </c>
      <c r="BE916" s="39">
        <v>145.09570892853699</v>
      </c>
      <c r="BF916" s="39">
        <v>-38.1960836640963</v>
      </c>
      <c r="BG916" s="40">
        <f t="shared" si="168"/>
        <v>46</v>
      </c>
      <c r="BH916" s="40">
        <f t="shared" si="169"/>
        <v>79</v>
      </c>
      <c r="BI916" s="40">
        <f t="shared" si="170"/>
        <v>52</v>
      </c>
      <c r="BJ916" s="40">
        <f t="shared" si="171"/>
        <v>1</v>
      </c>
      <c r="BK916" s="40">
        <f t="shared" si="172"/>
        <v>100</v>
      </c>
      <c r="BL916" s="40">
        <f t="shared" si="173"/>
        <v>90</v>
      </c>
      <c r="BM916" s="41">
        <f t="shared" si="174"/>
        <v>74</v>
      </c>
      <c r="BN916" s="40">
        <f t="shared" si="175"/>
        <v>100</v>
      </c>
      <c r="BO916" s="41">
        <f t="shared" si="176"/>
        <v>100</v>
      </c>
      <c r="BP916" s="41">
        <f t="shared" si="177"/>
        <v>39</v>
      </c>
      <c r="BQ916" s="41">
        <f t="shared" si="178"/>
        <v>100</v>
      </c>
      <c r="BR916" s="41">
        <f t="shared" si="179"/>
        <v>58</v>
      </c>
    </row>
    <row r="917" spans="2:70" x14ac:dyDescent="0.3">
      <c r="B917" s="12" t="s">
        <v>1598</v>
      </c>
      <c r="C917" s="12">
        <v>214021382</v>
      </c>
      <c r="D917" s="12" t="s">
        <v>539</v>
      </c>
      <c r="E917" s="12" t="s">
        <v>539</v>
      </c>
      <c r="F917" s="12" t="s">
        <v>738</v>
      </c>
      <c r="G917" s="12" t="s">
        <v>92</v>
      </c>
      <c r="H917" s="12" t="s">
        <v>5013</v>
      </c>
      <c r="I917" s="28">
        <v>820000</v>
      </c>
      <c r="J917" s="28">
        <v>820000</v>
      </c>
      <c r="K917" s="28">
        <v>800000</v>
      </c>
      <c r="L917" s="28">
        <v>800000</v>
      </c>
      <c r="M917" s="28">
        <v>800000</v>
      </c>
      <c r="N917" s="28">
        <v>825000</v>
      </c>
      <c r="O917" s="29">
        <v>50</v>
      </c>
      <c r="P917" s="29">
        <v>41</v>
      </c>
      <c r="Q917" s="29">
        <v>31</v>
      </c>
      <c r="R917" s="28">
        <v>620</v>
      </c>
      <c r="S917" s="28">
        <v>575</v>
      </c>
      <c r="T917" s="30">
        <v>3</v>
      </c>
      <c r="U917" s="30">
        <v>0.29999999999999982</v>
      </c>
      <c r="V917" s="30">
        <v>2.7</v>
      </c>
      <c r="W917" s="30">
        <v>2.2999999999999998</v>
      </c>
      <c r="X917" s="31">
        <v>3.9317073170731708E-2</v>
      </c>
      <c r="Y917" s="30">
        <v>3.4</v>
      </c>
      <c r="Z917" s="30">
        <v>0.19999999999999973</v>
      </c>
      <c r="AA917" s="30">
        <v>3.2</v>
      </c>
      <c r="AB917" s="30">
        <v>2.6</v>
      </c>
      <c r="AC917" s="32">
        <v>0.26398256011989912</v>
      </c>
      <c r="AD917" s="30">
        <v>6.7141966283597174</v>
      </c>
      <c r="AE917" s="12">
        <v>274</v>
      </c>
      <c r="AF917" s="12">
        <v>281</v>
      </c>
      <c r="AG917" s="12">
        <v>262</v>
      </c>
      <c r="AH917" s="33">
        <v>5.873239436619718</v>
      </c>
      <c r="AI917" s="34">
        <v>675000</v>
      </c>
      <c r="AJ917" s="34">
        <v>677500</v>
      </c>
      <c r="AK917" s="34">
        <v>720000</v>
      </c>
      <c r="AL917" s="35">
        <v>-3.6900369003690036E-3</v>
      </c>
      <c r="AM917" s="35">
        <v>-6.25E-2</v>
      </c>
      <c r="AN917" s="12">
        <v>2.2999999999999998</v>
      </c>
      <c r="AO917" s="33">
        <v>0</v>
      </c>
      <c r="AP917" s="12">
        <v>2.2999999999999998</v>
      </c>
      <c r="AQ917" s="34">
        <v>550</v>
      </c>
      <c r="AR917" s="34">
        <v>520</v>
      </c>
      <c r="AS917" s="31">
        <v>5.7692307692307696E-2</v>
      </c>
      <c r="AT917" s="36">
        <v>2348.6400000000003</v>
      </c>
      <c r="AU917" s="30">
        <v>0.78249999999999997</v>
      </c>
      <c r="AV917" s="30">
        <v>0.2175</v>
      </c>
      <c r="AW917" s="30">
        <v>0.84250000000000003</v>
      </c>
      <c r="AX917" s="30">
        <v>0.15440000000000001</v>
      </c>
      <c r="AY917" s="30">
        <v>0.42270000000000002</v>
      </c>
      <c r="AZ917" s="30">
        <v>0.4194</v>
      </c>
      <c r="BA917" s="30">
        <v>0.1208</v>
      </c>
      <c r="BB917" s="37">
        <v>6</v>
      </c>
      <c r="BC917" s="29">
        <v>51</v>
      </c>
      <c r="BD917" s="38" t="s">
        <v>3921</v>
      </c>
      <c r="BE917" s="39">
        <v>145.03275004134599</v>
      </c>
      <c r="BF917" s="39">
        <v>-38.273111859903103</v>
      </c>
      <c r="BG917" s="40">
        <f t="shared" si="168"/>
        <v>67</v>
      </c>
      <c r="BH917" s="40">
        <f t="shared" si="169"/>
        <v>79</v>
      </c>
      <c r="BI917" s="40">
        <f t="shared" si="170"/>
        <v>52</v>
      </c>
      <c r="BJ917" s="40">
        <f t="shared" si="171"/>
        <v>1</v>
      </c>
      <c r="BK917" s="40">
        <f t="shared" si="172"/>
        <v>99</v>
      </c>
      <c r="BL917" s="40">
        <f t="shared" si="173"/>
        <v>83</v>
      </c>
      <c r="BM917" s="41">
        <f t="shared" si="174"/>
        <v>81</v>
      </c>
      <c r="BN917" s="40">
        <f t="shared" si="175"/>
        <v>83</v>
      </c>
      <c r="BO917" s="41">
        <f t="shared" si="176"/>
        <v>91</v>
      </c>
      <c r="BP917" s="41">
        <f t="shared" si="177"/>
        <v>60</v>
      </c>
      <c r="BQ917" s="41">
        <f t="shared" si="178"/>
        <v>60</v>
      </c>
      <c r="BR917" s="41">
        <f t="shared" si="179"/>
        <v>57</v>
      </c>
    </row>
    <row r="918" spans="2:70" x14ac:dyDescent="0.3">
      <c r="B918" s="12" t="s">
        <v>1837</v>
      </c>
      <c r="C918" s="12">
        <v>214021383</v>
      </c>
      <c r="D918" s="12" t="s">
        <v>539</v>
      </c>
      <c r="E918" s="12" t="s">
        <v>539</v>
      </c>
      <c r="F918" s="12" t="s">
        <v>738</v>
      </c>
      <c r="G918" s="12" t="s">
        <v>92</v>
      </c>
      <c r="H918" s="12" t="s">
        <v>5013</v>
      </c>
      <c r="I918" s="28">
        <v>714000</v>
      </c>
      <c r="J918" s="28">
        <v>714000</v>
      </c>
      <c r="K918" s="28">
        <v>725000</v>
      </c>
      <c r="L918" s="28">
        <v>820000</v>
      </c>
      <c r="M918" s="28">
        <v>820000</v>
      </c>
      <c r="N918" s="28">
        <v>785000</v>
      </c>
      <c r="O918" s="29">
        <v>69</v>
      </c>
      <c r="P918" s="29">
        <v>51</v>
      </c>
      <c r="Q918" s="29">
        <v>30</v>
      </c>
      <c r="R918" s="28">
        <v>490</v>
      </c>
      <c r="S918" s="28">
        <v>450</v>
      </c>
      <c r="T918" s="30">
        <v>1.6</v>
      </c>
      <c r="U918" s="30">
        <v>0</v>
      </c>
      <c r="V918" s="30">
        <v>1.6</v>
      </c>
      <c r="W918" s="30">
        <v>1.6</v>
      </c>
      <c r="X918" s="31">
        <v>3.5686274509803918E-2</v>
      </c>
      <c r="Y918" s="30">
        <v>3.1</v>
      </c>
      <c r="Z918" s="30">
        <v>0.39999999999999991</v>
      </c>
      <c r="AA918" s="30">
        <v>2.7</v>
      </c>
      <c r="AB918" s="30">
        <v>3.1</v>
      </c>
      <c r="AC918" s="32">
        <v>0.30594405594405594</v>
      </c>
      <c r="AD918" s="30">
        <v>8.5731576116191484</v>
      </c>
      <c r="AE918" s="12">
        <v>274</v>
      </c>
      <c r="AF918" s="12">
        <v>281</v>
      </c>
      <c r="AG918" s="12">
        <v>262</v>
      </c>
      <c r="AH918" s="33">
        <v>5.873239436619718</v>
      </c>
      <c r="AI918" s="34">
        <v>675000</v>
      </c>
      <c r="AJ918" s="34">
        <v>677500</v>
      </c>
      <c r="AK918" s="34">
        <v>720000</v>
      </c>
      <c r="AL918" s="35">
        <v>-3.6900369003690036E-3</v>
      </c>
      <c r="AM918" s="35">
        <v>-6.25E-2</v>
      </c>
      <c r="AN918" s="12">
        <v>2.2999999999999998</v>
      </c>
      <c r="AO918" s="33">
        <v>0</v>
      </c>
      <c r="AP918" s="12">
        <v>2.2999999999999998</v>
      </c>
      <c r="AQ918" s="34">
        <v>550</v>
      </c>
      <c r="AR918" s="34">
        <v>520</v>
      </c>
      <c r="AS918" s="31">
        <v>5.7692307692307696E-2</v>
      </c>
      <c r="AT918" s="36">
        <v>1601.6000000000001</v>
      </c>
      <c r="AU918" s="30">
        <v>0.67859999999999998</v>
      </c>
      <c r="AV918" s="30">
        <v>0.32140000000000002</v>
      </c>
      <c r="AW918" s="30">
        <v>0.9617</v>
      </c>
      <c r="AX918" s="30">
        <v>2.6100000000000002E-2</v>
      </c>
      <c r="AY918" s="30">
        <v>0.4854</v>
      </c>
      <c r="AZ918" s="30">
        <v>0.28849999999999998</v>
      </c>
      <c r="BA918" s="30">
        <v>0.1885</v>
      </c>
      <c r="BB918" s="37">
        <v>5</v>
      </c>
      <c r="BC918" s="29">
        <v>64</v>
      </c>
      <c r="BD918" s="38" t="s">
        <v>4147</v>
      </c>
      <c r="BE918" s="39">
        <v>144.81325379551399</v>
      </c>
      <c r="BF918" s="39">
        <v>-38.376075835521398</v>
      </c>
      <c r="BG918" s="40">
        <f t="shared" si="168"/>
        <v>90</v>
      </c>
      <c r="BH918" s="40">
        <f t="shared" si="169"/>
        <v>79</v>
      </c>
      <c r="BI918" s="40">
        <f t="shared" si="170"/>
        <v>52</v>
      </c>
      <c r="BJ918" s="40">
        <f t="shared" si="171"/>
        <v>1</v>
      </c>
      <c r="BK918" s="40">
        <f t="shared" si="172"/>
        <v>95</v>
      </c>
      <c r="BL918" s="40">
        <f t="shared" si="173"/>
        <v>97</v>
      </c>
      <c r="BM918" s="41">
        <f t="shared" si="174"/>
        <v>69</v>
      </c>
      <c r="BN918" s="40">
        <f t="shared" si="175"/>
        <v>65</v>
      </c>
      <c r="BO918" s="41">
        <f t="shared" si="176"/>
        <v>63</v>
      </c>
      <c r="BP918" s="41">
        <f t="shared" si="177"/>
        <v>65</v>
      </c>
      <c r="BQ918" s="41">
        <f t="shared" si="178"/>
        <v>50</v>
      </c>
      <c r="BR918" s="41">
        <f t="shared" si="179"/>
        <v>56</v>
      </c>
    </row>
    <row r="919" spans="2:70" x14ac:dyDescent="0.3">
      <c r="B919" s="12" t="s">
        <v>1599</v>
      </c>
      <c r="C919" s="12">
        <v>214021384</v>
      </c>
      <c r="D919" s="12" t="s">
        <v>539</v>
      </c>
      <c r="E919" s="12" t="s">
        <v>539</v>
      </c>
      <c r="F919" s="12" t="s">
        <v>738</v>
      </c>
      <c r="G919" s="12" t="s">
        <v>92</v>
      </c>
      <c r="H919" s="12" t="s">
        <v>5013</v>
      </c>
      <c r="I919" s="28">
        <v>719000</v>
      </c>
      <c r="J919" s="28">
        <v>700400</v>
      </c>
      <c r="K919" s="28">
        <v>691600</v>
      </c>
      <c r="L919" s="28">
        <v>610000</v>
      </c>
      <c r="M919" s="28">
        <v>630000</v>
      </c>
      <c r="N919" s="28">
        <v>650000</v>
      </c>
      <c r="O919" s="29">
        <v>44</v>
      </c>
      <c r="P919" s="29">
        <v>48</v>
      </c>
      <c r="Q919" s="29">
        <v>44</v>
      </c>
      <c r="R919" s="28">
        <v>530</v>
      </c>
      <c r="S919" s="28">
        <v>510</v>
      </c>
      <c r="T919" s="30">
        <v>1.5</v>
      </c>
      <c r="U919" s="30">
        <v>0.10000000000000009</v>
      </c>
      <c r="V919" s="30">
        <v>1.4</v>
      </c>
      <c r="W919" s="30">
        <v>1.6</v>
      </c>
      <c r="X919" s="31">
        <v>3.8331015299026425E-2</v>
      </c>
      <c r="Y919" s="30">
        <v>2.9</v>
      </c>
      <c r="Z919" s="30">
        <v>0</v>
      </c>
      <c r="AA919" s="30">
        <v>2.9</v>
      </c>
      <c r="AB919" s="30">
        <v>2.7</v>
      </c>
      <c r="AC919" s="32">
        <v>0.40970933828076683</v>
      </c>
      <c r="AD919" s="30">
        <v>10.688716045858902</v>
      </c>
      <c r="AE919" s="12">
        <v>274</v>
      </c>
      <c r="AF919" s="12">
        <v>281</v>
      </c>
      <c r="AG919" s="12">
        <v>262</v>
      </c>
      <c r="AH919" s="33">
        <v>5.873239436619718</v>
      </c>
      <c r="AI919" s="34">
        <v>675000</v>
      </c>
      <c r="AJ919" s="34">
        <v>677500</v>
      </c>
      <c r="AK919" s="34">
        <v>720000</v>
      </c>
      <c r="AL919" s="35">
        <v>-3.6900369003690036E-3</v>
      </c>
      <c r="AM919" s="35">
        <v>-6.25E-2</v>
      </c>
      <c r="AN919" s="12">
        <v>2.2999999999999998</v>
      </c>
      <c r="AO919" s="33">
        <v>0</v>
      </c>
      <c r="AP919" s="12">
        <v>2.2999999999999998</v>
      </c>
      <c r="AQ919" s="34">
        <v>550</v>
      </c>
      <c r="AR919" s="34">
        <v>520</v>
      </c>
      <c r="AS919" s="31">
        <v>5.7692307692307696E-2</v>
      </c>
      <c r="AT919" s="36">
        <v>1293.6000000000001</v>
      </c>
      <c r="AU919" s="30">
        <v>0.62690000000000001</v>
      </c>
      <c r="AV919" s="30">
        <v>0.37309999999999999</v>
      </c>
      <c r="AW919" s="30">
        <v>0.84899999999999998</v>
      </c>
      <c r="AX919" s="30">
        <v>0.1188</v>
      </c>
      <c r="AY919" s="30">
        <v>0.41249999999999998</v>
      </c>
      <c r="AZ919" s="30">
        <v>0.26540000000000002</v>
      </c>
      <c r="BA919" s="30">
        <v>0.24809999999999999</v>
      </c>
      <c r="BB919" s="37">
        <v>4</v>
      </c>
      <c r="BC919" s="29">
        <v>62</v>
      </c>
      <c r="BD919" s="38" t="s">
        <v>3922</v>
      </c>
      <c r="BE919" s="39">
        <v>144.90226208145799</v>
      </c>
      <c r="BF919" s="39">
        <v>-38.3695878167226</v>
      </c>
      <c r="BG919" s="40">
        <f t="shared" si="168"/>
        <v>92</v>
      </c>
      <c r="BH919" s="40">
        <f t="shared" si="169"/>
        <v>79</v>
      </c>
      <c r="BI919" s="40">
        <f t="shared" si="170"/>
        <v>52</v>
      </c>
      <c r="BJ919" s="40">
        <f t="shared" si="171"/>
        <v>1</v>
      </c>
      <c r="BK919" s="40">
        <f t="shared" si="172"/>
        <v>95</v>
      </c>
      <c r="BL919" s="40">
        <f t="shared" si="173"/>
        <v>81</v>
      </c>
      <c r="BM919" s="41">
        <f t="shared" si="174"/>
        <v>78</v>
      </c>
      <c r="BN919" s="40">
        <f t="shared" si="175"/>
        <v>44</v>
      </c>
      <c r="BO919" s="41">
        <f t="shared" si="176"/>
        <v>1</v>
      </c>
      <c r="BP919" s="41">
        <f t="shared" si="177"/>
        <v>69</v>
      </c>
      <c r="BQ919" s="41">
        <f t="shared" si="178"/>
        <v>40</v>
      </c>
      <c r="BR919" s="41">
        <f t="shared" si="179"/>
        <v>49</v>
      </c>
    </row>
    <row r="920" spans="2:70" x14ac:dyDescent="0.3">
      <c r="B920" s="12" t="s">
        <v>540</v>
      </c>
      <c r="C920" s="12">
        <v>214021385</v>
      </c>
      <c r="D920" s="12" t="s">
        <v>539</v>
      </c>
      <c r="E920" s="12" t="s">
        <v>539</v>
      </c>
      <c r="F920" s="12" t="s">
        <v>738</v>
      </c>
      <c r="G920" s="12" t="s">
        <v>92</v>
      </c>
      <c r="H920" s="12" t="s">
        <v>5013</v>
      </c>
      <c r="I920" s="28">
        <v>595000</v>
      </c>
      <c r="J920" s="28">
        <v>600000</v>
      </c>
      <c r="K920" s="28">
        <v>610000</v>
      </c>
      <c r="L920" s="28">
        <v>523000</v>
      </c>
      <c r="M920" s="28">
        <v>575000</v>
      </c>
      <c r="N920" s="28">
        <v>599000</v>
      </c>
      <c r="O920" s="29">
        <v>46</v>
      </c>
      <c r="P920" s="29">
        <v>46</v>
      </c>
      <c r="Q920" s="29">
        <v>53</v>
      </c>
      <c r="R920" s="28">
        <v>490</v>
      </c>
      <c r="S920" s="28">
        <v>480</v>
      </c>
      <c r="T920" s="30">
        <v>2.7</v>
      </c>
      <c r="U920" s="30">
        <v>0</v>
      </c>
      <c r="V920" s="30">
        <v>2.7</v>
      </c>
      <c r="W920" s="30">
        <v>2.2999999999999998</v>
      </c>
      <c r="X920" s="31">
        <v>4.2823529411764705E-2</v>
      </c>
      <c r="Y920" s="30">
        <v>3.3</v>
      </c>
      <c r="Z920" s="30">
        <v>-0.30000000000000027</v>
      </c>
      <c r="AA920" s="30">
        <v>3.6</v>
      </c>
      <c r="AB920" s="30">
        <v>3.1</v>
      </c>
      <c r="AC920" s="32">
        <v>0.24564851207186972</v>
      </c>
      <c r="AD920" s="30">
        <v>5.7362976720079466</v>
      </c>
      <c r="AE920" s="12">
        <v>274</v>
      </c>
      <c r="AF920" s="12">
        <v>281</v>
      </c>
      <c r="AG920" s="12">
        <v>262</v>
      </c>
      <c r="AH920" s="33">
        <v>5.873239436619718</v>
      </c>
      <c r="AI920" s="34">
        <v>675000</v>
      </c>
      <c r="AJ920" s="34">
        <v>677500</v>
      </c>
      <c r="AK920" s="34">
        <v>720000</v>
      </c>
      <c r="AL920" s="35">
        <v>-3.6900369003690036E-3</v>
      </c>
      <c r="AM920" s="35">
        <v>-6.25E-2</v>
      </c>
      <c r="AN920" s="12">
        <v>2.2999999999999998</v>
      </c>
      <c r="AO920" s="33">
        <v>0</v>
      </c>
      <c r="AP920" s="12">
        <v>2.2999999999999998</v>
      </c>
      <c r="AQ920" s="34">
        <v>550</v>
      </c>
      <c r="AR920" s="34">
        <v>520</v>
      </c>
      <c r="AS920" s="31">
        <v>5.7692307692307696E-2</v>
      </c>
      <c r="AT920" s="36">
        <v>1994.7200000000003</v>
      </c>
      <c r="AU920" s="30">
        <v>0.74619999999999997</v>
      </c>
      <c r="AV920" s="30">
        <v>0.25380000000000003</v>
      </c>
      <c r="AW920" s="30">
        <v>0.85270000000000001</v>
      </c>
      <c r="AX920" s="30">
        <v>0.1424</v>
      </c>
      <c r="AY920" s="30">
        <v>0.34029999999999999</v>
      </c>
      <c r="AZ920" s="30">
        <v>0.4703</v>
      </c>
      <c r="BA920" s="30">
        <v>0.1535</v>
      </c>
      <c r="BB920" s="37">
        <v>4</v>
      </c>
      <c r="BC920" s="29">
        <v>50</v>
      </c>
      <c r="BD920" s="38" t="s">
        <v>3016</v>
      </c>
      <c r="BE920" s="39">
        <v>145.17230495193601</v>
      </c>
      <c r="BF920" s="39">
        <v>-38.233074380055697</v>
      </c>
      <c r="BG920" s="40">
        <f t="shared" si="168"/>
        <v>72</v>
      </c>
      <c r="BH920" s="40">
        <f t="shared" si="169"/>
        <v>79</v>
      </c>
      <c r="BI920" s="40">
        <f t="shared" si="170"/>
        <v>52</v>
      </c>
      <c r="BJ920" s="40">
        <f t="shared" si="171"/>
        <v>1</v>
      </c>
      <c r="BK920" s="40">
        <f t="shared" si="172"/>
        <v>100</v>
      </c>
      <c r="BL920" s="40">
        <f t="shared" si="173"/>
        <v>65</v>
      </c>
      <c r="BM920" s="41">
        <f t="shared" si="174"/>
        <v>93</v>
      </c>
      <c r="BN920" s="40">
        <f t="shared" si="175"/>
        <v>93</v>
      </c>
      <c r="BO920" s="41">
        <f t="shared" si="176"/>
        <v>100</v>
      </c>
      <c r="BP920" s="41">
        <f t="shared" si="177"/>
        <v>62</v>
      </c>
      <c r="BQ920" s="41">
        <f t="shared" si="178"/>
        <v>40</v>
      </c>
      <c r="BR920" s="41">
        <f t="shared" si="179"/>
        <v>57</v>
      </c>
    </row>
    <row r="921" spans="2:70" x14ac:dyDescent="0.3">
      <c r="B921" s="12" t="s">
        <v>1600</v>
      </c>
      <c r="C921" s="12">
        <v>214021591</v>
      </c>
      <c r="D921" s="12" t="s">
        <v>539</v>
      </c>
      <c r="E921" s="12" t="s">
        <v>539</v>
      </c>
      <c r="F921" s="12" t="s">
        <v>738</v>
      </c>
      <c r="G921" s="12" t="s">
        <v>92</v>
      </c>
      <c r="H921" s="12" t="s">
        <v>5013</v>
      </c>
      <c r="I921" s="28">
        <v>720000</v>
      </c>
      <c r="J921" s="28">
        <v>700000</v>
      </c>
      <c r="K921" s="28">
        <v>694200</v>
      </c>
      <c r="L921" s="28">
        <v>645000</v>
      </c>
      <c r="M921" s="28">
        <v>645000</v>
      </c>
      <c r="N921" s="28">
        <v>685000</v>
      </c>
      <c r="O921" s="29">
        <v>41</v>
      </c>
      <c r="P921" s="29">
        <v>41</v>
      </c>
      <c r="Q921" s="29">
        <v>40</v>
      </c>
      <c r="R921" s="28">
        <v>575</v>
      </c>
      <c r="S921" s="28">
        <v>550</v>
      </c>
      <c r="T921" s="30">
        <v>1.8</v>
      </c>
      <c r="U921" s="30">
        <v>-0.19999999999999996</v>
      </c>
      <c r="V921" s="30">
        <v>2</v>
      </c>
      <c r="W921" s="30">
        <v>2.4</v>
      </c>
      <c r="X921" s="31">
        <v>4.1527777777777775E-2</v>
      </c>
      <c r="Y921" s="30">
        <v>2</v>
      </c>
      <c r="Z921" s="30">
        <v>0.30000000000000004</v>
      </c>
      <c r="AA921" s="30">
        <v>1.7</v>
      </c>
      <c r="AB921" s="30">
        <v>2.1</v>
      </c>
      <c r="AC921" s="32">
        <v>0.34180616321095675</v>
      </c>
      <c r="AD921" s="30">
        <v>8.2307838632738761</v>
      </c>
      <c r="AE921" s="12">
        <v>274</v>
      </c>
      <c r="AF921" s="12">
        <v>281</v>
      </c>
      <c r="AG921" s="12">
        <v>262</v>
      </c>
      <c r="AH921" s="33">
        <v>5.873239436619718</v>
      </c>
      <c r="AI921" s="34">
        <v>675000</v>
      </c>
      <c r="AJ921" s="34">
        <v>677500</v>
      </c>
      <c r="AK921" s="34">
        <v>720000</v>
      </c>
      <c r="AL921" s="35">
        <v>-3.6900369003690036E-3</v>
      </c>
      <c r="AM921" s="35">
        <v>-6.25E-2</v>
      </c>
      <c r="AN921" s="12">
        <v>2.2999999999999998</v>
      </c>
      <c r="AO921" s="33">
        <v>0</v>
      </c>
      <c r="AP921" s="12">
        <v>2.2999999999999998</v>
      </c>
      <c r="AQ921" s="34">
        <v>550</v>
      </c>
      <c r="AR921" s="34">
        <v>520</v>
      </c>
      <c r="AS921" s="31">
        <v>5.7692307692307696E-2</v>
      </c>
      <c r="AT921" s="36">
        <v>1682.2400000000002</v>
      </c>
      <c r="AU921" s="30">
        <v>0.69740000000000002</v>
      </c>
      <c r="AV921" s="30">
        <v>0.30259999999999998</v>
      </c>
      <c r="AW921" s="30">
        <v>0.86599999999999999</v>
      </c>
      <c r="AX921" s="30">
        <v>7.3800000000000004E-2</v>
      </c>
      <c r="AY921" s="30">
        <v>0.35460000000000003</v>
      </c>
      <c r="AZ921" s="30">
        <v>0.39400000000000002</v>
      </c>
      <c r="BA921" s="30">
        <v>0.1792</v>
      </c>
      <c r="BB921" s="37">
        <v>4</v>
      </c>
      <c r="BC921" s="29">
        <v>47</v>
      </c>
      <c r="BD921" s="38" t="s">
        <v>3923</v>
      </c>
      <c r="BE921" s="39">
        <v>145.06849575967399</v>
      </c>
      <c r="BF921" s="39">
        <v>-38.230441782166402</v>
      </c>
      <c r="BG921" s="40">
        <f t="shared" si="168"/>
        <v>87</v>
      </c>
      <c r="BH921" s="40">
        <f t="shared" si="169"/>
        <v>79</v>
      </c>
      <c r="BI921" s="40">
        <f t="shared" si="170"/>
        <v>52</v>
      </c>
      <c r="BJ921" s="40">
        <f t="shared" si="171"/>
        <v>1</v>
      </c>
      <c r="BK921" s="40">
        <f t="shared" si="172"/>
        <v>100</v>
      </c>
      <c r="BL921" s="40">
        <f t="shared" si="173"/>
        <v>68</v>
      </c>
      <c r="BM921" s="41">
        <f t="shared" si="174"/>
        <v>89</v>
      </c>
      <c r="BN921" s="40">
        <f t="shared" si="175"/>
        <v>68</v>
      </c>
      <c r="BO921" s="41">
        <f t="shared" si="176"/>
        <v>39</v>
      </c>
      <c r="BP921" s="41">
        <f t="shared" si="177"/>
        <v>84</v>
      </c>
      <c r="BQ921" s="41">
        <f t="shared" si="178"/>
        <v>40</v>
      </c>
      <c r="BR921" s="41">
        <f t="shared" si="179"/>
        <v>54</v>
      </c>
    </row>
    <row r="922" spans="2:70" x14ac:dyDescent="0.3">
      <c r="B922" s="12" t="s">
        <v>1838</v>
      </c>
      <c r="C922" s="12">
        <v>214021592</v>
      </c>
      <c r="D922" s="12" t="s">
        <v>539</v>
      </c>
      <c r="E922" s="12" t="s">
        <v>539</v>
      </c>
      <c r="F922" s="12" t="s">
        <v>738</v>
      </c>
      <c r="G922" s="12" t="s">
        <v>92</v>
      </c>
      <c r="H922" s="12" t="s">
        <v>5013</v>
      </c>
      <c r="I922" s="28">
        <v>830000</v>
      </c>
      <c r="J922" s="28">
        <v>815000</v>
      </c>
      <c r="K922" s="28">
        <v>856960</v>
      </c>
      <c r="L922" s="28">
        <v>783000</v>
      </c>
      <c r="M922" s="28">
        <v>800000</v>
      </c>
      <c r="N922" s="28">
        <v>880000</v>
      </c>
      <c r="O922" s="29">
        <v>46</v>
      </c>
      <c r="P922" s="29">
        <v>41</v>
      </c>
      <c r="Q922" s="29">
        <v>37</v>
      </c>
      <c r="R922" s="28">
        <v>580</v>
      </c>
      <c r="S922" s="28">
        <v>550</v>
      </c>
      <c r="T922" s="30">
        <v>3.1</v>
      </c>
      <c r="U922" s="30">
        <v>0.20000000000000018</v>
      </c>
      <c r="V922" s="30">
        <v>2.9</v>
      </c>
      <c r="W922" s="30">
        <v>3.2</v>
      </c>
      <c r="X922" s="31">
        <v>3.6337349397590361E-2</v>
      </c>
      <c r="Y922" s="30">
        <v>5.4</v>
      </c>
      <c r="Z922" s="30">
        <v>-9.9999999999999645E-2</v>
      </c>
      <c r="AA922" s="30">
        <v>5.5</v>
      </c>
      <c r="AB922" s="30">
        <v>5.3</v>
      </c>
      <c r="AC922" s="32">
        <v>0.37282731667180907</v>
      </c>
      <c r="AD922" s="30">
        <v>10.260168197533208</v>
      </c>
      <c r="AE922" s="12">
        <v>274</v>
      </c>
      <c r="AF922" s="12">
        <v>281</v>
      </c>
      <c r="AG922" s="12">
        <v>262</v>
      </c>
      <c r="AH922" s="33">
        <v>5.873239436619718</v>
      </c>
      <c r="AI922" s="34">
        <v>675000</v>
      </c>
      <c r="AJ922" s="34">
        <v>677500</v>
      </c>
      <c r="AK922" s="34">
        <v>720000</v>
      </c>
      <c r="AL922" s="35">
        <v>-3.6900369003690036E-3</v>
      </c>
      <c r="AM922" s="35">
        <v>-6.25E-2</v>
      </c>
      <c r="AN922" s="12">
        <v>2.2999999999999998</v>
      </c>
      <c r="AO922" s="33">
        <v>0</v>
      </c>
      <c r="AP922" s="12">
        <v>2.2999999999999998</v>
      </c>
      <c r="AQ922" s="34">
        <v>550</v>
      </c>
      <c r="AR922" s="34">
        <v>520</v>
      </c>
      <c r="AS922" s="31">
        <v>5.7692307692307696E-2</v>
      </c>
      <c r="AT922" s="36">
        <v>1555.68</v>
      </c>
      <c r="AU922" s="30">
        <v>0.63</v>
      </c>
      <c r="AV922" s="30">
        <v>0.37</v>
      </c>
      <c r="AW922" s="30">
        <v>0.65410000000000001</v>
      </c>
      <c r="AX922" s="30">
        <v>0.1573</v>
      </c>
      <c r="AY922" s="30">
        <v>0.48230000000000001</v>
      </c>
      <c r="AZ922" s="30">
        <v>0.2311</v>
      </c>
      <c r="BA922" s="30">
        <v>0.25180000000000002</v>
      </c>
      <c r="BB922" s="37">
        <v>6</v>
      </c>
      <c r="BC922" s="29">
        <v>46</v>
      </c>
      <c r="BD922" s="38" t="s">
        <v>4148</v>
      </c>
      <c r="BE922" s="39">
        <v>145.04383970608501</v>
      </c>
      <c r="BF922" s="39">
        <v>-38.220889839626601</v>
      </c>
      <c r="BG922" s="40">
        <f t="shared" si="168"/>
        <v>65</v>
      </c>
      <c r="BH922" s="40">
        <f t="shared" si="169"/>
        <v>79</v>
      </c>
      <c r="BI922" s="40">
        <f t="shared" si="170"/>
        <v>52</v>
      </c>
      <c r="BJ922" s="40">
        <f t="shared" si="171"/>
        <v>1</v>
      </c>
      <c r="BK922" s="40">
        <f t="shared" si="172"/>
        <v>100</v>
      </c>
      <c r="BL922" s="40">
        <f t="shared" si="173"/>
        <v>96</v>
      </c>
      <c r="BM922" s="41">
        <f t="shared" si="174"/>
        <v>71</v>
      </c>
      <c r="BN922" s="40">
        <f t="shared" si="175"/>
        <v>48</v>
      </c>
      <c r="BO922" s="41">
        <f t="shared" si="176"/>
        <v>19</v>
      </c>
      <c r="BP922" s="41">
        <f t="shared" si="177"/>
        <v>27</v>
      </c>
      <c r="BQ922" s="41">
        <f t="shared" si="178"/>
        <v>60</v>
      </c>
      <c r="BR922" s="41">
        <f t="shared" si="179"/>
        <v>47</v>
      </c>
    </row>
    <row r="923" spans="2:70" x14ac:dyDescent="0.3">
      <c r="B923" s="12" t="s">
        <v>1356</v>
      </c>
      <c r="C923" s="12">
        <v>215011386</v>
      </c>
      <c r="D923" s="12" t="s">
        <v>97</v>
      </c>
      <c r="E923" s="12" t="s">
        <v>98</v>
      </c>
      <c r="F923" s="12" t="s">
        <v>2709</v>
      </c>
      <c r="G923" s="12" t="s">
        <v>92</v>
      </c>
      <c r="H923" s="12" t="s">
        <v>5013</v>
      </c>
      <c r="I923" s="28">
        <v>290000</v>
      </c>
      <c r="J923" s="28">
        <v>269000</v>
      </c>
      <c r="K923" s="28">
        <v>279000</v>
      </c>
      <c r="L923" s="28">
        <v>305000</v>
      </c>
      <c r="M923" s="28">
        <v>287000</v>
      </c>
      <c r="N923" s="28">
        <v>320000</v>
      </c>
      <c r="O923" s="29">
        <v>80</v>
      </c>
      <c r="P923" s="29">
        <v>113</v>
      </c>
      <c r="Q923" s="29">
        <v>68</v>
      </c>
      <c r="R923" s="28">
        <v>330</v>
      </c>
      <c r="S923" s="28">
        <v>330</v>
      </c>
      <c r="T923" s="30">
        <v>3.1</v>
      </c>
      <c r="U923" s="30">
        <v>0.20000000000000018</v>
      </c>
      <c r="V923" s="30">
        <v>2.9</v>
      </c>
      <c r="W923" s="30">
        <v>3.7</v>
      </c>
      <c r="X923" s="31">
        <v>5.9172413793103451E-2</v>
      </c>
      <c r="Y923" s="30">
        <v>6.3</v>
      </c>
      <c r="Z923" s="30">
        <v>-1.7999999999999998</v>
      </c>
      <c r="AA923" s="30">
        <v>8.1</v>
      </c>
      <c r="AB923" s="30">
        <v>7.9</v>
      </c>
      <c r="AC923" s="32">
        <v>0.2423049812030075</v>
      </c>
      <c r="AD923" s="30">
        <v>4.0948977009832275</v>
      </c>
      <c r="AE923" s="12">
        <v>36</v>
      </c>
      <c r="AF923" s="12">
        <v>40</v>
      </c>
      <c r="AG923" s="12">
        <v>33</v>
      </c>
      <c r="AH923" s="33">
        <v>6.6486486486486482</v>
      </c>
      <c r="AI923" s="34">
        <v>312000</v>
      </c>
      <c r="AJ923" s="34">
        <v>340000</v>
      </c>
      <c r="AK923" s="34">
        <v>325000</v>
      </c>
      <c r="AL923" s="35">
        <v>-8.2352941176470587E-2</v>
      </c>
      <c r="AM923" s="35">
        <v>-0.04</v>
      </c>
      <c r="AN923" s="12">
        <v>2</v>
      </c>
      <c r="AO923" s="33">
        <v>-0.10000000000000009</v>
      </c>
      <c r="AP923" s="12">
        <v>2.1</v>
      </c>
      <c r="AQ923" s="34">
        <v>300</v>
      </c>
      <c r="AR923" s="34">
        <v>320</v>
      </c>
      <c r="AS923" s="31">
        <v>-6.25E-2</v>
      </c>
      <c r="AT923" s="36">
        <v>1361.92</v>
      </c>
      <c r="AU923" s="30">
        <v>0.62729999999999997</v>
      </c>
      <c r="AV923" s="30">
        <v>0.37269999999999998</v>
      </c>
      <c r="AW923" s="30">
        <v>0.89459999999999995</v>
      </c>
      <c r="AX923" s="30">
        <v>9.0899999999999995E-2</v>
      </c>
      <c r="AY923" s="30">
        <v>0.40429999999999999</v>
      </c>
      <c r="AZ923" s="30">
        <v>0.29270000000000002</v>
      </c>
      <c r="BA923" s="30">
        <v>0.2626</v>
      </c>
      <c r="BB923" s="37">
        <v>5</v>
      </c>
      <c r="BC923" s="29">
        <v>185</v>
      </c>
      <c r="BD923" s="38" t="s">
        <v>3693</v>
      </c>
      <c r="BE923" s="39">
        <v>142.983536322974</v>
      </c>
      <c r="BF923" s="39">
        <v>-37.269007201297597</v>
      </c>
      <c r="BG923" s="40">
        <f t="shared" si="168"/>
        <v>65</v>
      </c>
      <c r="BH923" s="40">
        <f t="shared" si="169"/>
        <v>84</v>
      </c>
      <c r="BI923" s="40">
        <f t="shared" si="170"/>
        <v>42</v>
      </c>
      <c r="BJ923" s="40">
        <f t="shared" si="171"/>
        <v>1</v>
      </c>
      <c r="BK923" s="40">
        <f t="shared" si="172"/>
        <v>71</v>
      </c>
      <c r="BL923" s="40">
        <f t="shared" si="173"/>
        <v>79</v>
      </c>
      <c r="BM923" s="41">
        <f t="shared" si="174"/>
        <v>100</v>
      </c>
      <c r="BN923" s="40">
        <f t="shared" si="175"/>
        <v>100</v>
      </c>
      <c r="BO923" s="41">
        <f t="shared" si="176"/>
        <v>100</v>
      </c>
      <c r="BP923" s="41">
        <f t="shared" si="177"/>
        <v>13</v>
      </c>
      <c r="BQ923" s="41">
        <f t="shared" si="178"/>
        <v>50</v>
      </c>
      <c r="BR923" s="41">
        <f t="shared" si="179"/>
        <v>53</v>
      </c>
    </row>
    <row r="924" spans="2:70" x14ac:dyDescent="0.3">
      <c r="B924" s="12" t="s">
        <v>973</v>
      </c>
      <c r="C924" s="12">
        <v>215011388</v>
      </c>
      <c r="D924" s="12" t="s">
        <v>97</v>
      </c>
      <c r="E924" s="12" t="s">
        <v>98</v>
      </c>
      <c r="F924" s="12" t="s">
        <v>973</v>
      </c>
      <c r="G924" s="12" t="s">
        <v>92</v>
      </c>
      <c r="H924" s="12" t="s">
        <v>5013</v>
      </c>
      <c r="I924" s="28">
        <v>399000</v>
      </c>
      <c r="J924" s="28">
        <v>379000</v>
      </c>
      <c r="K924" s="28">
        <v>385000</v>
      </c>
      <c r="L924" s="28">
        <v>355000</v>
      </c>
      <c r="M924" s="28">
        <v>320000</v>
      </c>
      <c r="N924" s="28">
        <v>350000</v>
      </c>
      <c r="O924" s="29">
        <v>35</v>
      </c>
      <c r="P924" s="29">
        <v>34</v>
      </c>
      <c r="Q924" s="29">
        <v>35</v>
      </c>
      <c r="R924" s="28">
        <v>340</v>
      </c>
      <c r="S924" s="28">
        <v>340</v>
      </c>
      <c r="T924" s="30">
        <v>2.5</v>
      </c>
      <c r="U924" s="30">
        <v>-0.29999999999999982</v>
      </c>
      <c r="V924" s="30">
        <v>2.8</v>
      </c>
      <c r="W924" s="30">
        <v>2.4</v>
      </c>
      <c r="X924" s="31">
        <v>4.4310776942355891E-2</v>
      </c>
      <c r="Y924" s="30">
        <v>7.9</v>
      </c>
      <c r="Z924" s="30">
        <v>-0.59999999999999964</v>
      </c>
      <c r="AA924" s="30">
        <v>8.5</v>
      </c>
      <c r="AB924" s="30">
        <v>8.1</v>
      </c>
      <c r="AC924" s="32">
        <v>0.22536854385406724</v>
      </c>
      <c r="AD924" s="30">
        <v>5.0860887442179203</v>
      </c>
      <c r="AE924" s="12">
        <v>36</v>
      </c>
      <c r="AF924" s="12">
        <v>40</v>
      </c>
      <c r="AG924" s="12">
        <v>33</v>
      </c>
      <c r="AH924" s="33">
        <v>6.6486486486486482</v>
      </c>
      <c r="AI924" s="34">
        <v>312000</v>
      </c>
      <c r="AJ924" s="34">
        <v>340000</v>
      </c>
      <c r="AK924" s="34">
        <v>325000</v>
      </c>
      <c r="AL924" s="35">
        <v>-8.2352941176470587E-2</v>
      </c>
      <c r="AM924" s="35">
        <v>-0.04</v>
      </c>
      <c r="AN924" s="12">
        <v>2</v>
      </c>
      <c r="AO924" s="33">
        <v>-0.10000000000000009</v>
      </c>
      <c r="AP924" s="12">
        <v>2.1</v>
      </c>
      <c r="AQ924" s="34">
        <v>300</v>
      </c>
      <c r="AR924" s="34">
        <v>320</v>
      </c>
      <c r="AS924" s="31">
        <v>-6.25E-2</v>
      </c>
      <c r="AT924" s="36">
        <v>1508.64</v>
      </c>
      <c r="AU924" s="30">
        <v>0.64249999999999996</v>
      </c>
      <c r="AV924" s="30">
        <v>0.35749999999999998</v>
      </c>
      <c r="AW924" s="30">
        <v>0.89459999999999995</v>
      </c>
      <c r="AX924" s="30">
        <v>5.0099999999999999E-2</v>
      </c>
      <c r="AY924" s="30">
        <v>0.3679</v>
      </c>
      <c r="AZ924" s="30">
        <v>0.32229999999999998</v>
      </c>
      <c r="BA924" s="30">
        <v>0.27639999999999998</v>
      </c>
      <c r="BB924" s="37">
        <v>6</v>
      </c>
      <c r="BC924" s="29">
        <v>271</v>
      </c>
      <c r="BD924" s="38" t="s">
        <v>3361</v>
      </c>
      <c r="BE924" s="39">
        <v>142.218000458983</v>
      </c>
      <c r="BF924" s="39">
        <v>-36.727567000807497</v>
      </c>
      <c r="BG924" s="40">
        <f t="shared" si="168"/>
        <v>75</v>
      </c>
      <c r="BH924" s="40">
        <f t="shared" si="169"/>
        <v>84</v>
      </c>
      <c r="BI924" s="40">
        <f t="shared" si="170"/>
        <v>42</v>
      </c>
      <c r="BJ924" s="40">
        <f t="shared" si="171"/>
        <v>1</v>
      </c>
      <c r="BK924" s="40">
        <f t="shared" si="172"/>
        <v>58</v>
      </c>
      <c r="BL924" s="40">
        <f t="shared" si="173"/>
        <v>71</v>
      </c>
      <c r="BM924" s="41">
        <f t="shared" si="174"/>
        <v>98</v>
      </c>
      <c r="BN924" s="40">
        <f t="shared" si="175"/>
        <v>99</v>
      </c>
      <c r="BO924" s="41">
        <f t="shared" si="176"/>
        <v>100</v>
      </c>
      <c r="BP924" s="41">
        <f t="shared" si="177"/>
        <v>1</v>
      </c>
      <c r="BQ924" s="41">
        <f t="shared" si="178"/>
        <v>60</v>
      </c>
      <c r="BR924" s="41">
        <f t="shared" si="179"/>
        <v>52</v>
      </c>
    </row>
    <row r="925" spans="2:70" x14ac:dyDescent="0.3">
      <c r="B925" s="12" t="s">
        <v>759</v>
      </c>
      <c r="C925" s="12">
        <v>215011392</v>
      </c>
      <c r="D925" s="12" t="s">
        <v>97</v>
      </c>
      <c r="E925" s="12" t="s">
        <v>98</v>
      </c>
      <c r="F925" s="12" t="s">
        <v>2709</v>
      </c>
      <c r="G925" s="12" t="s">
        <v>92</v>
      </c>
      <c r="H925" s="12" t="s">
        <v>5013</v>
      </c>
      <c r="I925" s="28">
        <v>310000</v>
      </c>
      <c r="J925" s="28">
        <v>299000</v>
      </c>
      <c r="K925" s="28">
        <v>299000</v>
      </c>
      <c r="L925" s="28">
        <v>312000</v>
      </c>
      <c r="M925" s="28">
        <v>250000</v>
      </c>
      <c r="N925" s="28">
        <v>225000</v>
      </c>
      <c r="O925" s="29">
        <v>58</v>
      </c>
      <c r="P925" s="29">
        <v>70</v>
      </c>
      <c r="Q925" s="29">
        <v>99</v>
      </c>
      <c r="R925" s="28">
        <v>240</v>
      </c>
      <c r="S925" s="28">
        <v>225</v>
      </c>
      <c r="T925" s="30">
        <v>1</v>
      </c>
      <c r="U925" s="30">
        <v>-0.30000000000000004</v>
      </c>
      <c r="V925" s="30">
        <v>1.3</v>
      </c>
      <c r="W925" s="30">
        <v>1.7</v>
      </c>
      <c r="X925" s="31">
        <v>4.0258064516129032E-2</v>
      </c>
      <c r="Y925" s="30">
        <v>8.1999999999999993</v>
      </c>
      <c r="Z925" s="30">
        <v>0</v>
      </c>
      <c r="AA925" s="30">
        <v>8.1999999999999993</v>
      </c>
      <c r="AB925" s="30">
        <v>6.2</v>
      </c>
      <c r="AC925" s="32">
        <v>0.18098455598455596</v>
      </c>
      <c r="AD925" s="30">
        <v>4.4956099643599643</v>
      </c>
      <c r="AE925" s="12">
        <v>36</v>
      </c>
      <c r="AF925" s="12">
        <v>40</v>
      </c>
      <c r="AG925" s="12">
        <v>33</v>
      </c>
      <c r="AH925" s="33">
        <v>6.6486486486486482</v>
      </c>
      <c r="AI925" s="34">
        <v>312000</v>
      </c>
      <c r="AJ925" s="34">
        <v>340000</v>
      </c>
      <c r="AK925" s="34">
        <v>325000</v>
      </c>
      <c r="AL925" s="35">
        <v>-8.2352941176470587E-2</v>
      </c>
      <c r="AM925" s="35">
        <v>-0.04</v>
      </c>
      <c r="AN925" s="12">
        <v>2</v>
      </c>
      <c r="AO925" s="33">
        <v>-0.10000000000000009</v>
      </c>
      <c r="AP925" s="12">
        <v>2.1</v>
      </c>
      <c r="AQ925" s="34">
        <v>300</v>
      </c>
      <c r="AR925" s="34">
        <v>320</v>
      </c>
      <c r="AS925" s="31">
        <v>-6.25E-2</v>
      </c>
      <c r="AT925" s="36">
        <v>1326.0800000000002</v>
      </c>
      <c r="AU925" s="30">
        <v>0.62880000000000003</v>
      </c>
      <c r="AV925" s="30">
        <v>0.37119999999999997</v>
      </c>
      <c r="AW925" s="30">
        <v>0.92049999999999998</v>
      </c>
      <c r="AX925" s="30">
        <v>0.03</v>
      </c>
      <c r="AY925" s="30">
        <v>0.45829999999999999</v>
      </c>
      <c r="AZ925" s="30">
        <v>0.27739999999999998</v>
      </c>
      <c r="BA925" s="30">
        <v>0.2203</v>
      </c>
      <c r="BB925" s="37">
        <v>3.5</v>
      </c>
      <c r="BC925" s="29">
        <v>214</v>
      </c>
      <c r="BD925" s="38" t="s">
        <v>3184</v>
      </c>
      <c r="BE925" s="39">
        <v>142.753935407765</v>
      </c>
      <c r="BF925" s="39">
        <v>-37.0252840464236</v>
      </c>
      <c r="BG925" s="40">
        <f t="shared" si="168"/>
        <v>100</v>
      </c>
      <c r="BH925" s="40">
        <f t="shared" si="169"/>
        <v>84</v>
      </c>
      <c r="BI925" s="40">
        <f t="shared" si="170"/>
        <v>42</v>
      </c>
      <c r="BJ925" s="40">
        <f t="shared" si="171"/>
        <v>1</v>
      </c>
      <c r="BK925" s="40">
        <f t="shared" si="172"/>
        <v>67</v>
      </c>
      <c r="BL925" s="40">
        <f t="shared" si="173"/>
        <v>91</v>
      </c>
      <c r="BM925" s="41">
        <f t="shared" si="174"/>
        <v>84</v>
      </c>
      <c r="BN925" s="40">
        <f t="shared" si="175"/>
        <v>100</v>
      </c>
      <c r="BO925" s="41">
        <f t="shared" si="176"/>
        <v>100</v>
      </c>
      <c r="BP925" s="41">
        <f t="shared" si="177"/>
        <v>1</v>
      </c>
      <c r="BQ925" s="41">
        <f t="shared" si="178"/>
        <v>35</v>
      </c>
      <c r="BR925" s="41">
        <f t="shared" si="179"/>
        <v>54</v>
      </c>
    </row>
    <row r="926" spans="2:70" x14ac:dyDescent="0.3">
      <c r="B926" s="12" t="s">
        <v>320</v>
      </c>
      <c r="C926" s="12">
        <v>215021395</v>
      </c>
      <c r="D926" s="12" t="s">
        <v>198</v>
      </c>
      <c r="E926" s="12" t="s">
        <v>98</v>
      </c>
      <c r="F926" s="12" t="s">
        <v>2851</v>
      </c>
      <c r="G926" s="12" t="s">
        <v>92</v>
      </c>
      <c r="H926" s="12" t="s">
        <v>5013</v>
      </c>
      <c r="I926" s="28">
        <v>360000</v>
      </c>
      <c r="J926" s="28">
        <v>360000</v>
      </c>
      <c r="K926" s="28">
        <v>249000</v>
      </c>
      <c r="L926" s="28">
        <v>386500</v>
      </c>
      <c r="M926" s="28">
        <v>365000</v>
      </c>
      <c r="N926" s="28">
        <v>220000</v>
      </c>
      <c r="O926" s="29">
        <v>25</v>
      </c>
      <c r="P926" s="29">
        <v>25</v>
      </c>
      <c r="Q926" s="29">
        <v>20</v>
      </c>
      <c r="R926" s="28">
        <v>330</v>
      </c>
      <c r="S926" s="28">
        <v>300</v>
      </c>
      <c r="T926" s="30">
        <v>1.6</v>
      </c>
      <c r="U926" s="30">
        <v>0.20000000000000018</v>
      </c>
      <c r="V926" s="30">
        <v>1.4</v>
      </c>
      <c r="W926" s="30">
        <v>0.9</v>
      </c>
      <c r="X926" s="31">
        <v>4.766666666666667E-2</v>
      </c>
      <c r="Y926" s="30">
        <v>3.9</v>
      </c>
      <c r="Z926" s="30">
        <v>-0.39999999999999991</v>
      </c>
      <c r="AA926" s="30">
        <v>4.3</v>
      </c>
      <c r="AB926" s="30">
        <v>4.0999999999999996</v>
      </c>
      <c r="AC926" s="32">
        <v>0.1717032967032967</v>
      </c>
      <c r="AD926" s="30">
        <v>3.6021670637055254</v>
      </c>
      <c r="AE926" s="12">
        <v>25</v>
      </c>
      <c r="AF926" s="12">
        <v>29</v>
      </c>
      <c r="AG926" s="12">
        <v>34</v>
      </c>
      <c r="AH926" s="33">
        <v>1.8571428571428572</v>
      </c>
      <c r="AI926" s="34">
        <v>318000</v>
      </c>
      <c r="AJ926" s="34">
        <v>310000</v>
      </c>
      <c r="AK926" s="34">
        <v>325000</v>
      </c>
      <c r="AL926" s="35">
        <v>2.5806451612903226E-2</v>
      </c>
      <c r="AM926" s="35">
        <v>-2.1538461538461538E-2</v>
      </c>
      <c r="AN926" s="12">
        <v>2.7</v>
      </c>
      <c r="AO926" s="33">
        <v>0.60000000000000009</v>
      </c>
      <c r="AP926" s="12">
        <v>2.1</v>
      </c>
      <c r="AQ926" s="34">
        <v>350</v>
      </c>
      <c r="AR926" s="34">
        <v>325</v>
      </c>
      <c r="AS926" s="31">
        <v>7.6923076923076927E-2</v>
      </c>
      <c r="AT926" s="36">
        <v>1921.92</v>
      </c>
      <c r="AU926" s="30">
        <v>0.76870000000000005</v>
      </c>
      <c r="AV926" s="30">
        <v>0.23130000000000001</v>
      </c>
      <c r="AW926" s="30">
        <v>0.93730000000000002</v>
      </c>
      <c r="AX926" s="30">
        <v>3.8E-3</v>
      </c>
      <c r="AY926" s="30">
        <v>0.373</v>
      </c>
      <c r="AZ926" s="30">
        <v>0.42809999999999998</v>
      </c>
      <c r="BA926" s="30">
        <v>0.1578</v>
      </c>
      <c r="BB926" s="37">
        <v>7</v>
      </c>
      <c r="BC926" s="29">
        <v>469</v>
      </c>
      <c r="BD926" s="38" t="s">
        <v>2852</v>
      </c>
      <c r="BE926" s="39">
        <v>142.193441350884</v>
      </c>
      <c r="BF926" s="39">
        <v>-34.234425315842302</v>
      </c>
      <c r="BG926" s="40">
        <f t="shared" si="168"/>
        <v>90</v>
      </c>
      <c r="BH926" s="40">
        <f t="shared" si="169"/>
        <v>72</v>
      </c>
      <c r="BI926" s="40">
        <f t="shared" si="170"/>
        <v>100</v>
      </c>
      <c r="BJ926" s="40">
        <f t="shared" si="171"/>
        <v>14</v>
      </c>
      <c r="BK926" s="40">
        <f t="shared" si="172"/>
        <v>33</v>
      </c>
      <c r="BL926" s="40">
        <f t="shared" si="173"/>
        <v>72</v>
      </c>
      <c r="BM926" s="41">
        <f t="shared" si="174"/>
        <v>100</v>
      </c>
      <c r="BN926" s="40">
        <f t="shared" si="175"/>
        <v>100</v>
      </c>
      <c r="BO926" s="41">
        <f t="shared" si="176"/>
        <v>100</v>
      </c>
      <c r="BP926" s="41">
        <f t="shared" si="177"/>
        <v>52</v>
      </c>
      <c r="BQ926" s="41">
        <f t="shared" si="178"/>
        <v>70</v>
      </c>
      <c r="BR926" s="41">
        <f t="shared" si="179"/>
        <v>59</v>
      </c>
    </row>
    <row r="927" spans="2:70" x14ac:dyDescent="0.3">
      <c r="B927" s="12" t="s">
        <v>655</v>
      </c>
      <c r="C927" s="12">
        <v>215021396</v>
      </c>
      <c r="D927" s="12" t="s">
        <v>198</v>
      </c>
      <c r="E927" s="12" t="s">
        <v>98</v>
      </c>
      <c r="F927" s="12" t="s">
        <v>2851</v>
      </c>
      <c r="G927" s="12" t="s">
        <v>92</v>
      </c>
      <c r="H927" s="12" t="s">
        <v>5013</v>
      </c>
      <c r="I927" s="28">
        <v>250000</v>
      </c>
      <c r="J927" s="28">
        <v>250000</v>
      </c>
      <c r="K927" s="28">
        <v>250000</v>
      </c>
      <c r="L927" s="28">
        <v>295000</v>
      </c>
      <c r="M927" s="28">
        <v>295000</v>
      </c>
      <c r="N927" s="28">
        <v>231000</v>
      </c>
      <c r="O927" s="29">
        <v>33</v>
      </c>
      <c r="P927" s="29">
        <v>33</v>
      </c>
      <c r="Q927" s="29">
        <v>7</v>
      </c>
      <c r="R927" s="28">
        <v>320</v>
      </c>
      <c r="S927" s="28">
        <v>270</v>
      </c>
      <c r="T927" s="30">
        <v>4</v>
      </c>
      <c r="U927" s="30">
        <v>0.60000000000000009</v>
      </c>
      <c r="V927" s="30">
        <v>3.4</v>
      </c>
      <c r="W927" s="30">
        <v>1.7</v>
      </c>
      <c r="X927" s="31">
        <v>6.6559999999999994E-2</v>
      </c>
      <c r="Y927" s="30">
        <v>1.7</v>
      </c>
      <c r="Z927" s="30">
        <v>0</v>
      </c>
      <c r="AA927" s="30">
        <v>1.7</v>
      </c>
      <c r="AB927" s="30">
        <v>2.2999999999999998</v>
      </c>
      <c r="AC927" s="32">
        <v>0.21353833013025836</v>
      </c>
      <c r="AD927" s="30">
        <v>3.2082080848896988</v>
      </c>
      <c r="AE927" s="12">
        <v>25</v>
      </c>
      <c r="AF927" s="12">
        <v>29</v>
      </c>
      <c r="AG927" s="12">
        <v>34</v>
      </c>
      <c r="AH927" s="33">
        <v>1.8571428571428572</v>
      </c>
      <c r="AI927" s="34">
        <v>318000</v>
      </c>
      <c r="AJ927" s="34">
        <v>310000</v>
      </c>
      <c r="AK927" s="34">
        <v>325000</v>
      </c>
      <c r="AL927" s="35">
        <v>2.5806451612903226E-2</v>
      </c>
      <c r="AM927" s="35">
        <v>-2.1538461538461538E-2</v>
      </c>
      <c r="AN927" s="12">
        <v>2.7</v>
      </c>
      <c r="AO927" s="33">
        <v>0.60000000000000009</v>
      </c>
      <c r="AP927" s="12">
        <v>2.1</v>
      </c>
      <c r="AQ927" s="34">
        <v>350</v>
      </c>
      <c r="AR927" s="34">
        <v>325</v>
      </c>
      <c r="AS927" s="31">
        <v>7.6923076923076927E-2</v>
      </c>
      <c r="AT927" s="36">
        <v>1498.5600000000002</v>
      </c>
      <c r="AU927" s="30">
        <v>0.73380000000000001</v>
      </c>
      <c r="AV927" s="30">
        <v>0.26619999999999999</v>
      </c>
      <c r="AW927" s="30">
        <v>0.93620000000000003</v>
      </c>
      <c r="AX927" s="30">
        <v>3.5299999999999998E-2</v>
      </c>
      <c r="AY927" s="30">
        <v>0.35270000000000001</v>
      </c>
      <c r="AZ927" s="30">
        <v>0.43869999999999998</v>
      </c>
      <c r="BA927" s="30">
        <v>0.1613</v>
      </c>
      <c r="BB927" s="37">
        <v>1</v>
      </c>
      <c r="BC927" s="29">
        <v>482</v>
      </c>
      <c r="BD927" s="38" t="s">
        <v>3103</v>
      </c>
      <c r="BE927" s="39">
        <v>142.04359687473101</v>
      </c>
      <c r="BF927" s="39">
        <v>-34.181351640002298</v>
      </c>
      <c r="BG927" s="40">
        <f t="shared" si="168"/>
        <v>51</v>
      </c>
      <c r="BH927" s="40">
        <f t="shared" si="169"/>
        <v>72</v>
      </c>
      <c r="BI927" s="40">
        <f t="shared" si="170"/>
        <v>100</v>
      </c>
      <c r="BJ927" s="40">
        <f t="shared" si="171"/>
        <v>14</v>
      </c>
      <c r="BK927" s="40">
        <f t="shared" si="172"/>
        <v>31</v>
      </c>
      <c r="BL927" s="40">
        <f t="shared" si="173"/>
        <v>68</v>
      </c>
      <c r="BM927" s="41">
        <f t="shared" si="174"/>
        <v>100</v>
      </c>
      <c r="BN927" s="40">
        <f t="shared" si="175"/>
        <v>100</v>
      </c>
      <c r="BO927" s="41">
        <f t="shared" si="176"/>
        <v>100</v>
      </c>
      <c r="BP927" s="41">
        <f t="shared" si="177"/>
        <v>88</v>
      </c>
      <c r="BQ927" s="41">
        <f t="shared" si="178"/>
        <v>10</v>
      </c>
      <c r="BR927" s="41">
        <f t="shared" si="179"/>
        <v>53</v>
      </c>
    </row>
    <row r="928" spans="2:70" x14ac:dyDescent="0.3">
      <c r="B928" s="12" t="s">
        <v>760</v>
      </c>
      <c r="C928" s="12">
        <v>215021399</v>
      </c>
      <c r="D928" s="12" t="s">
        <v>198</v>
      </c>
      <c r="E928" s="12" t="s">
        <v>98</v>
      </c>
      <c r="F928" s="12" t="s">
        <v>2709</v>
      </c>
      <c r="G928" s="12" t="s">
        <v>92</v>
      </c>
      <c r="H928" s="12" t="s">
        <v>5013</v>
      </c>
      <c r="I928" s="28">
        <v>270000</v>
      </c>
      <c r="J928" s="28">
        <v>280000</v>
      </c>
      <c r="K928" s="28">
        <v>265000</v>
      </c>
      <c r="L928" s="28">
        <v>305000</v>
      </c>
      <c r="M928" s="28">
        <v>330000</v>
      </c>
      <c r="N928" s="28">
        <v>242500</v>
      </c>
      <c r="O928" s="29">
        <v>83</v>
      </c>
      <c r="P928" s="29">
        <v>83</v>
      </c>
      <c r="Q928" s="29">
        <v>29</v>
      </c>
      <c r="R928" s="28">
        <v>300</v>
      </c>
      <c r="S928" s="28">
        <v>280</v>
      </c>
      <c r="T928" s="30">
        <v>2.9</v>
      </c>
      <c r="U928" s="30">
        <v>0.39999999999999991</v>
      </c>
      <c r="V928" s="30">
        <v>2.5</v>
      </c>
      <c r="W928" s="30">
        <v>3.8</v>
      </c>
      <c r="X928" s="31">
        <v>5.7777777777777775E-2</v>
      </c>
      <c r="Y928" s="30">
        <v>8.4</v>
      </c>
      <c r="Z928" s="30">
        <v>-0.40000000000000036</v>
      </c>
      <c r="AA928" s="30">
        <v>8.8000000000000007</v>
      </c>
      <c r="AB928" s="30">
        <v>7.6</v>
      </c>
      <c r="AC928" s="32">
        <v>0.19900233496073017</v>
      </c>
      <c r="AD928" s="30">
        <v>3.4442711820126379</v>
      </c>
      <c r="AE928" s="12">
        <v>25</v>
      </c>
      <c r="AF928" s="12">
        <v>29</v>
      </c>
      <c r="AG928" s="12">
        <v>34</v>
      </c>
      <c r="AH928" s="33">
        <v>1.8571428571428572</v>
      </c>
      <c r="AI928" s="34">
        <v>318000</v>
      </c>
      <c r="AJ928" s="34">
        <v>310000</v>
      </c>
      <c r="AK928" s="34">
        <v>325000</v>
      </c>
      <c r="AL928" s="35">
        <v>2.5806451612903226E-2</v>
      </c>
      <c r="AM928" s="35">
        <v>-2.1538461538461538E-2</v>
      </c>
      <c r="AN928" s="12">
        <v>2.7</v>
      </c>
      <c r="AO928" s="33">
        <v>0.60000000000000009</v>
      </c>
      <c r="AP928" s="12">
        <v>2.1</v>
      </c>
      <c r="AQ928" s="34">
        <v>350</v>
      </c>
      <c r="AR928" s="34">
        <v>325</v>
      </c>
      <c r="AS928" s="31">
        <v>7.6923076923076927E-2</v>
      </c>
      <c r="AT928" s="36">
        <v>1507.5200000000002</v>
      </c>
      <c r="AU928" s="30">
        <v>0.70840000000000003</v>
      </c>
      <c r="AV928" s="30">
        <v>0.29160000000000003</v>
      </c>
      <c r="AW928" s="30">
        <v>0.9294</v>
      </c>
      <c r="AX928" s="30">
        <v>5.6000000000000001E-2</v>
      </c>
      <c r="AY928" s="30">
        <v>0.35520000000000002</v>
      </c>
      <c r="AZ928" s="30">
        <v>0.37340000000000001</v>
      </c>
      <c r="BA928" s="30">
        <v>0.22539999999999999</v>
      </c>
      <c r="BB928" s="37">
        <v>3.5</v>
      </c>
      <c r="BC928" s="29">
        <v>459</v>
      </c>
      <c r="BD928" s="38" t="s">
        <v>3185</v>
      </c>
      <c r="BE928" s="39">
        <v>142.21007903533899</v>
      </c>
      <c r="BF928" s="39">
        <v>-34.337463139819498</v>
      </c>
      <c r="BG928" s="40">
        <f t="shared" si="168"/>
        <v>69</v>
      </c>
      <c r="BH928" s="40">
        <f t="shared" si="169"/>
        <v>72</v>
      </c>
      <c r="BI928" s="40">
        <f t="shared" si="170"/>
        <v>100</v>
      </c>
      <c r="BJ928" s="40">
        <f t="shared" si="171"/>
        <v>14</v>
      </c>
      <c r="BK928" s="40">
        <f t="shared" si="172"/>
        <v>34</v>
      </c>
      <c r="BL928" s="40">
        <f t="shared" si="173"/>
        <v>68</v>
      </c>
      <c r="BM928" s="41">
        <f t="shared" si="174"/>
        <v>100</v>
      </c>
      <c r="BN928" s="40">
        <f t="shared" si="175"/>
        <v>100</v>
      </c>
      <c r="BO928" s="41">
        <f t="shared" si="176"/>
        <v>100</v>
      </c>
      <c r="BP928" s="41">
        <f t="shared" si="177"/>
        <v>1</v>
      </c>
      <c r="BQ928" s="41">
        <f t="shared" si="178"/>
        <v>35</v>
      </c>
      <c r="BR928" s="41">
        <f t="shared" si="179"/>
        <v>51</v>
      </c>
    </row>
    <row r="929" spans="2:70" x14ac:dyDescent="0.3">
      <c r="B929" s="12" t="s">
        <v>1839</v>
      </c>
      <c r="C929" s="12">
        <v>215021469</v>
      </c>
      <c r="D929" s="12" t="s">
        <v>198</v>
      </c>
      <c r="E929" s="12" t="s">
        <v>98</v>
      </c>
      <c r="F929" s="12" t="s">
        <v>2851</v>
      </c>
      <c r="G929" s="12" t="s">
        <v>92</v>
      </c>
      <c r="H929" s="12" t="s">
        <v>5013</v>
      </c>
      <c r="I929" s="28">
        <v>325000</v>
      </c>
      <c r="J929" s="28">
        <v>324000</v>
      </c>
      <c r="K929" s="28">
        <v>305000</v>
      </c>
      <c r="L929" s="28">
        <v>310000</v>
      </c>
      <c r="M929" s="28">
        <v>312500</v>
      </c>
      <c r="N929" s="28">
        <v>312500</v>
      </c>
      <c r="O929" s="29">
        <v>38</v>
      </c>
      <c r="P929" s="29">
        <v>45</v>
      </c>
      <c r="Q929" s="29">
        <v>48</v>
      </c>
      <c r="R929" s="28">
        <v>350</v>
      </c>
      <c r="S929" s="28">
        <v>325</v>
      </c>
      <c r="T929" s="30">
        <v>2.2999999999999998</v>
      </c>
      <c r="U929" s="30">
        <v>0</v>
      </c>
      <c r="V929" s="30">
        <v>2.2999999999999998</v>
      </c>
      <c r="W929" s="30">
        <v>1.8</v>
      </c>
      <c r="X929" s="31">
        <v>5.6000000000000001E-2</v>
      </c>
      <c r="Y929" s="30">
        <v>5</v>
      </c>
      <c r="Z929" s="30">
        <v>0.20000000000000018</v>
      </c>
      <c r="AA929" s="30">
        <v>4.8</v>
      </c>
      <c r="AB929" s="30">
        <v>5</v>
      </c>
      <c r="AC929" s="32">
        <v>0.25826446280991733</v>
      </c>
      <c r="AD929" s="30">
        <v>4.6118654073199519</v>
      </c>
      <c r="AE929" s="12">
        <v>25</v>
      </c>
      <c r="AF929" s="12">
        <v>29</v>
      </c>
      <c r="AG929" s="12">
        <v>34</v>
      </c>
      <c r="AH929" s="33">
        <v>1.8571428571428572</v>
      </c>
      <c r="AI929" s="34">
        <v>318000</v>
      </c>
      <c r="AJ929" s="34">
        <v>310000</v>
      </c>
      <c r="AK929" s="34">
        <v>325000</v>
      </c>
      <c r="AL929" s="35">
        <v>2.5806451612903226E-2</v>
      </c>
      <c r="AM929" s="35">
        <v>-2.1538461538461538E-2</v>
      </c>
      <c r="AN929" s="12">
        <v>2.7</v>
      </c>
      <c r="AO929" s="33">
        <v>0.60000000000000009</v>
      </c>
      <c r="AP929" s="12">
        <v>2.1</v>
      </c>
      <c r="AQ929" s="34">
        <v>350</v>
      </c>
      <c r="AR929" s="34">
        <v>325</v>
      </c>
      <c r="AS929" s="31">
        <v>7.6923076923076927E-2</v>
      </c>
      <c r="AT929" s="36">
        <v>1355.2</v>
      </c>
      <c r="AU929" s="30">
        <v>0.61609999999999998</v>
      </c>
      <c r="AV929" s="30">
        <v>0.38390000000000002</v>
      </c>
      <c r="AW929" s="30">
        <v>0.77429999999999999</v>
      </c>
      <c r="AX929" s="30">
        <v>0.13830000000000001</v>
      </c>
      <c r="AY929" s="30">
        <v>0.28370000000000001</v>
      </c>
      <c r="AZ929" s="30">
        <v>0.25380000000000003</v>
      </c>
      <c r="BA929" s="30">
        <v>0.41689999999999999</v>
      </c>
      <c r="BB929" s="37">
        <v>3.5</v>
      </c>
      <c r="BC929" s="29">
        <v>477</v>
      </c>
      <c r="BD929" s="38" t="s">
        <v>4149</v>
      </c>
      <c r="BE929" s="39">
        <v>142.146753093602</v>
      </c>
      <c r="BF929" s="39">
        <v>-34.182111285516903</v>
      </c>
      <c r="BG929" s="40">
        <f t="shared" si="168"/>
        <v>79</v>
      </c>
      <c r="BH929" s="40">
        <f t="shared" si="169"/>
        <v>72</v>
      </c>
      <c r="BI929" s="40">
        <f t="shared" si="170"/>
        <v>100</v>
      </c>
      <c r="BJ929" s="40">
        <f t="shared" si="171"/>
        <v>14</v>
      </c>
      <c r="BK929" s="40">
        <f t="shared" si="172"/>
        <v>32</v>
      </c>
      <c r="BL929" s="40">
        <f t="shared" si="173"/>
        <v>52</v>
      </c>
      <c r="BM929" s="41">
        <f t="shared" si="174"/>
        <v>100</v>
      </c>
      <c r="BN929" s="40">
        <f t="shared" si="175"/>
        <v>100</v>
      </c>
      <c r="BO929" s="41">
        <f t="shared" si="176"/>
        <v>95</v>
      </c>
      <c r="BP929" s="41">
        <f t="shared" si="177"/>
        <v>34</v>
      </c>
      <c r="BQ929" s="41">
        <f t="shared" si="178"/>
        <v>35</v>
      </c>
      <c r="BR929" s="41">
        <f t="shared" si="179"/>
        <v>52</v>
      </c>
    </row>
    <row r="930" spans="2:70" x14ac:dyDescent="0.3">
      <c r="B930" s="12" t="s">
        <v>1951</v>
      </c>
      <c r="C930" s="12">
        <v>215021470</v>
      </c>
      <c r="D930" s="12" t="s">
        <v>198</v>
      </c>
      <c r="E930" s="12" t="s">
        <v>98</v>
      </c>
      <c r="F930" s="12" t="s">
        <v>2851</v>
      </c>
      <c r="G930" s="12" t="s">
        <v>92</v>
      </c>
      <c r="H930" s="12" t="s">
        <v>5013</v>
      </c>
      <c r="I930" s="28">
        <v>310300</v>
      </c>
      <c r="J930" s="28">
        <v>300000</v>
      </c>
      <c r="K930" s="28">
        <v>290000</v>
      </c>
      <c r="L930" s="28">
        <v>345000</v>
      </c>
      <c r="M930" s="28">
        <v>335000</v>
      </c>
      <c r="N930" s="28">
        <v>315000</v>
      </c>
      <c r="O930" s="29">
        <v>29</v>
      </c>
      <c r="P930" s="29">
        <v>28</v>
      </c>
      <c r="Q930" s="29">
        <v>32</v>
      </c>
      <c r="R930" s="28">
        <v>380</v>
      </c>
      <c r="S930" s="28">
        <v>335</v>
      </c>
      <c r="T930" s="30">
        <v>3.4</v>
      </c>
      <c r="U930" s="30">
        <v>0.10000000000000009</v>
      </c>
      <c r="V930" s="30">
        <v>3.3</v>
      </c>
      <c r="W930" s="30">
        <v>2.7</v>
      </c>
      <c r="X930" s="31">
        <v>6.3680309378021271E-2</v>
      </c>
      <c r="Y930" s="30">
        <v>3.2</v>
      </c>
      <c r="Z930" s="30">
        <v>-0.59999999999999964</v>
      </c>
      <c r="AA930" s="30">
        <v>3.8</v>
      </c>
      <c r="AB930" s="30">
        <v>4.0999999999999996</v>
      </c>
      <c r="AC930" s="32">
        <v>0.24114123261244794</v>
      </c>
      <c r="AD930" s="30">
        <v>3.7867471902653134</v>
      </c>
      <c r="AE930" s="12">
        <v>25</v>
      </c>
      <c r="AF930" s="12">
        <v>29</v>
      </c>
      <c r="AG930" s="12">
        <v>34</v>
      </c>
      <c r="AH930" s="33">
        <v>1.8571428571428572</v>
      </c>
      <c r="AI930" s="34">
        <v>318000</v>
      </c>
      <c r="AJ930" s="34">
        <v>310000</v>
      </c>
      <c r="AK930" s="34">
        <v>325000</v>
      </c>
      <c r="AL930" s="35">
        <v>2.5806451612903226E-2</v>
      </c>
      <c r="AM930" s="35">
        <v>-2.1538461538461538E-2</v>
      </c>
      <c r="AN930" s="12">
        <v>2.7</v>
      </c>
      <c r="AO930" s="33">
        <v>0.60000000000000009</v>
      </c>
      <c r="AP930" s="12">
        <v>2.1</v>
      </c>
      <c r="AQ930" s="34">
        <v>350</v>
      </c>
      <c r="AR930" s="34">
        <v>325</v>
      </c>
      <c r="AS930" s="31">
        <v>7.6923076923076927E-2</v>
      </c>
      <c r="AT930" s="36">
        <v>1575.8400000000001</v>
      </c>
      <c r="AU930" s="30">
        <v>0.69030000000000002</v>
      </c>
      <c r="AV930" s="30">
        <v>0.30969999999999998</v>
      </c>
      <c r="AW930" s="30">
        <v>0.84309999999999996</v>
      </c>
      <c r="AX930" s="30">
        <v>7.4800000000000005E-2</v>
      </c>
      <c r="AY930" s="30">
        <v>0.31909999999999999</v>
      </c>
      <c r="AZ930" s="30">
        <v>0.32419999999999999</v>
      </c>
      <c r="BA930" s="30">
        <v>0.31059999999999999</v>
      </c>
      <c r="BB930" s="37">
        <v>1</v>
      </c>
      <c r="BC930" s="29">
        <v>474</v>
      </c>
      <c r="BD930" s="38" t="s">
        <v>4258</v>
      </c>
      <c r="BE930" s="39">
        <v>142.122060538829</v>
      </c>
      <c r="BF930" s="39">
        <v>-34.223018150144597</v>
      </c>
      <c r="BG930" s="40">
        <f t="shared" si="168"/>
        <v>60</v>
      </c>
      <c r="BH930" s="40">
        <f t="shared" si="169"/>
        <v>72</v>
      </c>
      <c r="BI930" s="40">
        <f t="shared" si="170"/>
        <v>100</v>
      </c>
      <c r="BJ930" s="40">
        <f t="shared" si="171"/>
        <v>14</v>
      </c>
      <c r="BK930" s="40">
        <f t="shared" si="172"/>
        <v>32</v>
      </c>
      <c r="BL930" s="40">
        <f t="shared" si="173"/>
        <v>60</v>
      </c>
      <c r="BM930" s="41">
        <f t="shared" si="174"/>
        <v>100</v>
      </c>
      <c r="BN930" s="40">
        <f t="shared" si="175"/>
        <v>100</v>
      </c>
      <c r="BO930" s="41">
        <f t="shared" si="176"/>
        <v>100</v>
      </c>
      <c r="BP930" s="41">
        <f t="shared" si="177"/>
        <v>64</v>
      </c>
      <c r="BQ930" s="41">
        <f t="shared" si="178"/>
        <v>10</v>
      </c>
      <c r="BR930" s="41">
        <f t="shared" si="179"/>
        <v>52</v>
      </c>
    </row>
    <row r="931" spans="2:70" x14ac:dyDescent="0.3">
      <c r="B931" s="12" t="s">
        <v>261</v>
      </c>
      <c r="C931" s="12">
        <v>215031402</v>
      </c>
      <c r="D931" s="12" t="s">
        <v>166</v>
      </c>
      <c r="E931" s="12" t="s">
        <v>98</v>
      </c>
      <c r="F931" s="12" t="s">
        <v>2709</v>
      </c>
      <c r="G931" s="12" t="s">
        <v>92</v>
      </c>
      <c r="H931" s="12" t="s">
        <v>5013</v>
      </c>
      <c r="I931" s="28">
        <v>245000</v>
      </c>
      <c r="J931" s="28">
        <v>245000</v>
      </c>
      <c r="K931" s="28">
        <v>255000</v>
      </c>
      <c r="L931" s="28">
        <v>200000</v>
      </c>
      <c r="M931" s="28">
        <v>200000</v>
      </c>
      <c r="N931" s="28">
        <v>280000</v>
      </c>
      <c r="O931" s="29">
        <v>54</v>
      </c>
      <c r="P931" s="29">
        <v>54</v>
      </c>
      <c r="Q931" s="29">
        <v>103</v>
      </c>
      <c r="R931" s="28">
        <v>230</v>
      </c>
      <c r="S931" s="28">
        <v>210</v>
      </c>
      <c r="T931" s="30">
        <v>2.6</v>
      </c>
      <c r="U931" s="30">
        <v>0.70000000000000018</v>
      </c>
      <c r="V931" s="30">
        <v>1.9</v>
      </c>
      <c r="W931" s="30">
        <v>2.2999999999999998</v>
      </c>
      <c r="X931" s="31">
        <v>4.8816326530612242E-2</v>
      </c>
      <c r="Y931" s="30">
        <v>3.4</v>
      </c>
      <c r="Z931" s="30">
        <v>-0.39999999999999991</v>
      </c>
      <c r="AA931" s="30">
        <v>3.8</v>
      </c>
      <c r="AB931" s="30">
        <v>4.0999999999999996</v>
      </c>
      <c r="AC931" s="32">
        <v>0.20413234876455552</v>
      </c>
      <c r="AD931" s="30">
        <v>4.1816409236886374</v>
      </c>
      <c r="AE931" s="12">
        <v>11</v>
      </c>
      <c r="AF931" s="12">
        <v>10</v>
      </c>
      <c r="AG931" s="12">
        <v>8</v>
      </c>
      <c r="AH931" s="33">
        <v>3.2</v>
      </c>
      <c r="AI931" s="34">
        <v>355000</v>
      </c>
      <c r="AJ931" s="34">
        <v>320000</v>
      </c>
      <c r="AK931" s="34">
        <v>315000</v>
      </c>
      <c r="AL931" s="35">
        <v>0.109375</v>
      </c>
      <c r="AM931" s="35">
        <v>0.12698412698412698</v>
      </c>
      <c r="AN931" s="12">
        <v>1.2</v>
      </c>
      <c r="AO931" s="33">
        <v>9.9999999999999867E-2</v>
      </c>
      <c r="AP931" s="12">
        <v>1.1000000000000001</v>
      </c>
      <c r="AQ931" s="34">
        <v>310</v>
      </c>
      <c r="AR931" s="34">
        <v>265</v>
      </c>
      <c r="AS931" s="31">
        <v>0.16981132075471697</v>
      </c>
      <c r="AT931" s="36">
        <v>1126.72</v>
      </c>
      <c r="AU931" s="30">
        <v>0.58689999999999998</v>
      </c>
      <c r="AV931" s="30">
        <v>0.41310000000000002</v>
      </c>
      <c r="AW931" s="30">
        <v>0.89180000000000004</v>
      </c>
      <c r="AX931" s="30">
        <v>8.1199999999999994E-2</v>
      </c>
      <c r="AY931" s="30">
        <v>0.46300000000000002</v>
      </c>
      <c r="AZ931" s="30">
        <v>0.25619999999999998</v>
      </c>
      <c r="BA931" s="30">
        <v>0.22550000000000001</v>
      </c>
      <c r="BB931" s="37">
        <v>5</v>
      </c>
      <c r="BC931" s="29">
        <v>250</v>
      </c>
      <c r="BD931" s="38" t="s">
        <v>2811</v>
      </c>
      <c r="BE931" s="39">
        <v>143.93732238167601</v>
      </c>
      <c r="BF931" s="39">
        <v>-35.719712736741599</v>
      </c>
      <c r="BG931" s="40">
        <f t="shared" si="168"/>
        <v>74</v>
      </c>
      <c r="BH931" s="40">
        <f t="shared" si="169"/>
        <v>97</v>
      </c>
      <c r="BI931" s="40">
        <f t="shared" si="170"/>
        <v>85</v>
      </c>
      <c r="BJ931" s="40">
        <f t="shared" si="171"/>
        <v>55</v>
      </c>
      <c r="BK931" s="40">
        <f t="shared" si="172"/>
        <v>61</v>
      </c>
      <c r="BL931" s="40">
        <f t="shared" si="173"/>
        <v>92</v>
      </c>
      <c r="BM931" s="41">
        <f t="shared" si="174"/>
        <v>100</v>
      </c>
      <c r="BN931" s="40">
        <f t="shared" si="175"/>
        <v>100</v>
      </c>
      <c r="BO931" s="41">
        <f t="shared" si="176"/>
        <v>100</v>
      </c>
      <c r="BP931" s="41">
        <f t="shared" si="177"/>
        <v>60</v>
      </c>
      <c r="BQ931" s="41">
        <f t="shared" si="178"/>
        <v>50</v>
      </c>
      <c r="BR931" s="41">
        <f t="shared" si="179"/>
        <v>64</v>
      </c>
    </row>
    <row r="932" spans="2:70" x14ac:dyDescent="0.3">
      <c r="B932" s="12" t="s">
        <v>1098</v>
      </c>
      <c r="C932" s="12">
        <v>215031404</v>
      </c>
      <c r="D932" s="12" t="s">
        <v>166</v>
      </c>
      <c r="E932" s="12" t="s">
        <v>98</v>
      </c>
      <c r="F932" s="12" t="s">
        <v>1098</v>
      </c>
      <c r="G932" s="12" t="s">
        <v>92</v>
      </c>
      <c r="H932" s="12" t="s">
        <v>5013</v>
      </c>
      <c r="I932" s="28">
        <v>315000</v>
      </c>
      <c r="J932" s="28">
        <v>345000</v>
      </c>
      <c r="K932" s="28">
        <v>333000</v>
      </c>
      <c r="L932" s="28">
        <v>400000</v>
      </c>
      <c r="M932" s="28">
        <v>368000</v>
      </c>
      <c r="N932" s="28">
        <v>327500</v>
      </c>
      <c r="O932" s="29">
        <v>49</v>
      </c>
      <c r="P932" s="29">
        <v>49</v>
      </c>
      <c r="Q932" s="29">
        <v>56</v>
      </c>
      <c r="R932" s="28">
        <v>320</v>
      </c>
      <c r="S932" s="28">
        <v>290</v>
      </c>
      <c r="T932" s="30">
        <v>1.2</v>
      </c>
      <c r="U932" s="30">
        <v>0</v>
      </c>
      <c r="V932" s="30">
        <v>1.2</v>
      </c>
      <c r="W932" s="30">
        <v>1.5</v>
      </c>
      <c r="X932" s="31">
        <v>5.2825396825396824E-2</v>
      </c>
      <c r="Y932" s="30">
        <v>4.5999999999999996</v>
      </c>
      <c r="Z932" s="30">
        <v>-0.90000000000000036</v>
      </c>
      <c r="AA932" s="30">
        <v>5.5</v>
      </c>
      <c r="AB932" s="30">
        <v>5</v>
      </c>
      <c r="AC932" s="32">
        <v>0.2055498458376156</v>
      </c>
      <c r="AD932" s="30">
        <v>3.8911178749308242</v>
      </c>
      <c r="AE932" s="12">
        <v>11</v>
      </c>
      <c r="AF932" s="12">
        <v>10</v>
      </c>
      <c r="AG932" s="12">
        <v>8</v>
      </c>
      <c r="AH932" s="33">
        <v>3.2</v>
      </c>
      <c r="AI932" s="34">
        <v>355000</v>
      </c>
      <c r="AJ932" s="34">
        <v>320000</v>
      </c>
      <c r="AK932" s="34">
        <v>315000</v>
      </c>
      <c r="AL932" s="35">
        <v>0.109375</v>
      </c>
      <c r="AM932" s="35">
        <v>0.12698412698412698</v>
      </c>
      <c r="AN932" s="12">
        <v>1.2</v>
      </c>
      <c r="AO932" s="33">
        <v>9.9999999999999867E-2</v>
      </c>
      <c r="AP932" s="12">
        <v>1.1000000000000001</v>
      </c>
      <c r="AQ932" s="34">
        <v>310</v>
      </c>
      <c r="AR932" s="34">
        <v>265</v>
      </c>
      <c r="AS932" s="31">
        <v>0.16981132075471697</v>
      </c>
      <c r="AT932" s="36">
        <v>1556.8000000000002</v>
      </c>
      <c r="AU932" s="30">
        <v>0.65980000000000005</v>
      </c>
      <c r="AV932" s="30">
        <v>0.3402</v>
      </c>
      <c r="AW932" s="30">
        <v>0.83</v>
      </c>
      <c r="AX932" s="30">
        <v>8.4599999999999995E-2</v>
      </c>
      <c r="AY932" s="30">
        <v>0.34960000000000002</v>
      </c>
      <c r="AZ932" s="30">
        <v>0.30009999999999998</v>
      </c>
      <c r="BA932" s="30">
        <v>0.31759999999999999</v>
      </c>
      <c r="BB932" s="37">
        <v>2</v>
      </c>
      <c r="BC932" s="29">
        <v>302</v>
      </c>
      <c r="BD932" s="38" t="s">
        <v>3460</v>
      </c>
      <c r="BE932" s="39">
        <v>143.51124323140701</v>
      </c>
      <c r="BF932" s="39">
        <v>-35.3609974755595</v>
      </c>
      <c r="BG932" s="40">
        <f t="shared" si="168"/>
        <v>97</v>
      </c>
      <c r="BH932" s="40">
        <f t="shared" si="169"/>
        <v>97</v>
      </c>
      <c r="BI932" s="40">
        <f t="shared" si="170"/>
        <v>85</v>
      </c>
      <c r="BJ932" s="40">
        <f t="shared" si="171"/>
        <v>55</v>
      </c>
      <c r="BK932" s="40">
        <f t="shared" si="172"/>
        <v>54</v>
      </c>
      <c r="BL932" s="40">
        <f t="shared" si="173"/>
        <v>67</v>
      </c>
      <c r="BM932" s="41">
        <f t="shared" si="174"/>
        <v>100</v>
      </c>
      <c r="BN932" s="40">
        <f t="shared" si="175"/>
        <v>100</v>
      </c>
      <c r="BO932" s="41">
        <f t="shared" si="176"/>
        <v>100</v>
      </c>
      <c r="BP932" s="41">
        <f t="shared" si="177"/>
        <v>41</v>
      </c>
      <c r="BQ932" s="41">
        <f t="shared" si="178"/>
        <v>20</v>
      </c>
      <c r="BR932" s="41">
        <f t="shared" si="179"/>
        <v>60</v>
      </c>
    </row>
    <row r="933" spans="2:70" x14ac:dyDescent="0.3">
      <c r="B933" s="12" t="s">
        <v>2051</v>
      </c>
      <c r="C933" s="12">
        <v>216011406</v>
      </c>
      <c r="D933" s="12" t="s">
        <v>1100</v>
      </c>
      <c r="E933" s="12" t="s">
        <v>976</v>
      </c>
      <c r="F933" s="12" t="s">
        <v>4351</v>
      </c>
      <c r="G933" s="12" t="s">
        <v>92</v>
      </c>
      <c r="H933" s="12" t="s">
        <v>5013</v>
      </c>
      <c r="I933" s="28">
        <v>427500</v>
      </c>
      <c r="J933" s="28">
        <v>440000</v>
      </c>
      <c r="K933" s="28">
        <v>400000</v>
      </c>
      <c r="L933" s="28">
        <v>455000</v>
      </c>
      <c r="M933" s="28">
        <v>460000</v>
      </c>
      <c r="N933" s="28">
        <v>400000</v>
      </c>
      <c r="O933" s="29">
        <v>42</v>
      </c>
      <c r="P933" s="29">
        <v>43</v>
      </c>
      <c r="Q933" s="29">
        <v>48</v>
      </c>
      <c r="R933" s="28">
        <v>530</v>
      </c>
      <c r="S933" s="28">
        <v>1387</v>
      </c>
      <c r="T933" s="30">
        <v>2</v>
      </c>
      <c r="U933" s="30">
        <v>-0.29999999999999982</v>
      </c>
      <c r="V933" s="30">
        <v>2.2999999999999998</v>
      </c>
      <c r="W933" s="30">
        <v>2.5</v>
      </c>
      <c r="X933" s="31">
        <v>6.4467836257309938E-2</v>
      </c>
      <c r="Y933" s="30">
        <v>3.9</v>
      </c>
      <c r="Z933" s="30">
        <v>-0.60000000000000009</v>
      </c>
      <c r="AA933" s="30">
        <v>4.5</v>
      </c>
      <c r="AB933" s="30">
        <v>4.0999999999999996</v>
      </c>
      <c r="AC933" s="32">
        <v>0.35130978894898712</v>
      </c>
      <c r="AD933" s="30">
        <v>5.4493807973763433</v>
      </c>
      <c r="AE933" s="12">
        <v>27</v>
      </c>
      <c r="AF933" s="12">
        <v>26</v>
      </c>
      <c r="AG933" s="12">
        <v>25</v>
      </c>
      <c r="AH933" s="33">
        <v>4.4050632911392409</v>
      </c>
      <c r="AI933" s="34">
        <v>400000</v>
      </c>
      <c r="AJ933" s="34">
        <v>390000</v>
      </c>
      <c r="AK933" s="34">
        <v>330000</v>
      </c>
      <c r="AL933" s="35">
        <v>2.564102564102564E-2</v>
      </c>
      <c r="AM933" s="35">
        <v>0.21212121212121213</v>
      </c>
      <c r="AN933" s="12">
        <v>2.4</v>
      </c>
      <c r="AO933" s="33">
        <v>0</v>
      </c>
      <c r="AP933" s="12">
        <v>2.4</v>
      </c>
      <c r="AQ933" s="34">
        <v>380</v>
      </c>
      <c r="AR933" s="34">
        <v>400</v>
      </c>
      <c r="AS933" s="31">
        <v>-0.05</v>
      </c>
      <c r="AT933" s="36">
        <v>1508.64</v>
      </c>
      <c r="AU933" s="30">
        <v>0.67449999999999999</v>
      </c>
      <c r="AV933" s="30">
        <v>0.32550000000000001</v>
      </c>
      <c r="AW933" s="30">
        <v>0.86180000000000001</v>
      </c>
      <c r="AX933" s="30">
        <v>0.1205</v>
      </c>
      <c r="AY933" s="30">
        <v>0.38040000000000002</v>
      </c>
      <c r="AZ933" s="30">
        <v>0.30570000000000003</v>
      </c>
      <c r="BA933" s="30">
        <v>0.2737</v>
      </c>
      <c r="BB933" s="37">
        <v>3</v>
      </c>
      <c r="BC933" s="29">
        <v>182</v>
      </c>
      <c r="BD933" s="38" t="s">
        <v>4352</v>
      </c>
      <c r="BE933" s="39">
        <v>144.77988524969999</v>
      </c>
      <c r="BF933" s="39">
        <v>-36.182915305301002</v>
      </c>
      <c r="BG933" s="40">
        <f t="shared" si="168"/>
        <v>84</v>
      </c>
      <c r="BH933" s="40">
        <f t="shared" si="169"/>
        <v>77</v>
      </c>
      <c r="BI933" s="40">
        <f t="shared" si="170"/>
        <v>70</v>
      </c>
      <c r="BJ933" s="40">
        <f t="shared" si="171"/>
        <v>14</v>
      </c>
      <c r="BK933" s="40">
        <f t="shared" si="172"/>
        <v>72</v>
      </c>
      <c r="BL933" s="40">
        <f t="shared" si="173"/>
        <v>74</v>
      </c>
      <c r="BM933" s="41">
        <f t="shared" si="174"/>
        <v>100</v>
      </c>
      <c r="BN933" s="40">
        <f t="shared" si="175"/>
        <v>96</v>
      </c>
      <c r="BO933" s="41">
        <f t="shared" si="176"/>
        <v>33</v>
      </c>
      <c r="BP933" s="41">
        <f t="shared" si="177"/>
        <v>52</v>
      </c>
      <c r="BQ933" s="41">
        <f t="shared" si="178"/>
        <v>30</v>
      </c>
      <c r="BR933" s="41">
        <f t="shared" si="179"/>
        <v>53</v>
      </c>
    </row>
    <row r="934" spans="2:70" x14ac:dyDescent="0.3">
      <c r="B934" s="12" t="s">
        <v>1215</v>
      </c>
      <c r="C934" s="12">
        <v>216011407</v>
      </c>
      <c r="D934" s="12" t="s">
        <v>1100</v>
      </c>
      <c r="E934" s="12" t="s">
        <v>976</v>
      </c>
      <c r="F934" s="12" t="s">
        <v>2709</v>
      </c>
      <c r="G934" s="12" t="s">
        <v>92</v>
      </c>
      <c r="H934" s="12" t="s">
        <v>5013</v>
      </c>
      <c r="I934" s="28">
        <v>329000</v>
      </c>
      <c r="J934" s="28">
        <v>349000</v>
      </c>
      <c r="K934" s="28">
        <v>349000</v>
      </c>
      <c r="L934" s="28">
        <v>355000</v>
      </c>
      <c r="M934" s="28">
        <v>355000</v>
      </c>
      <c r="N934" s="28">
        <v>330000</v>
      </c>
      <c r="O934" s="29">
        <v>78</v>
      </c>
      <c r="P934" s="29">
        <v>82</v>
      </c>
      <c r="Q934" s="29">
        <v>40</v>
      </c>
      <c r="R934" s="28">
        <v>340</v>
      </c>
      <c r="S934" s="28">
        <v>320</v>
      </c>
      <c r="T934" s="30">
        <v>3.4</v>
      </c>
      <c r="U934" s="30">
        <v>0.19999999999999973</v>
      </c>
      <c r="V934" s="30">
        <v>3.2</v>
      </c>
      <c r="W934" s="30">
        <v>2.8</v>
      </c>
      <c r="X934" s="31">
        <v>5.373860182370821E-2</v>
      </c>
      <c r="Y934" s="30">
        <v>5.0999999999999996</v>
      </c>
      <c r="Z934" s="30">
        <v>-0.10000000000000053</v>
      </c>
      <c r="AA934" s="30">
        <v>5.2</v>
      </c>
      <c r="AB934" s="30">
        <v>3.1</v>
      </c>
      <c r="AC934" s="32">
        <v>0.24720800372266169</v>
      </c>
      <c r="AD934" s="30">
        <v>4.6001941869205716</v>
      </c>
      <c r="AE934" s="12">
        <v>27</v>
      </c>
      <c r="AF934" s="12">
        <v>26</v>
      </c>
      <c r="AG934" s="12">
        <v>25</v>
      </c>
      <c r="AH934" s="33">
        <v>4.4050632911392409</v>
      </c>
      <c r="AI934" s="34">
        <v>400000</v>
      </c>
      <c r="AJ934" s="34">
        <v>390000</v>
      </c>
      <c r="AK934" s="34">
        <v>330000</v>
      </c>
      <c r="AL934" s="35">
        <v>2.564102564102564E-2</v>
      </c>
      <c r="AM934" s="35">
        <v>0.21212121212121213</v>
      </c>
      <c r="AN934" s="12">
        <v>2.4</v>
      </c>
      <c r="AO934" s="33">
        <v>0</v>
      </c>
      <c r="AP934" s="12">
        <v>2.4</v>
      </c>
      <c r="AQ934" s="34">
        <v>380</v>
      </c>
      <c r="AR934" s="34">
        <v>400</v>
      </c>
      <c r="AS934" s="31">
        <v>-0.05</v>
      </c>
      <c r="AT934" s="36">
        <v>1375.3600000000001</v>
      </c>
      <c r="AU934" s="30">
        <v>0.68410000000000004</v>
      </c>
      <c r="AV934" s="30">
        <v>0.31590000000000001</v>
      </c>
      <c r="AW934" s="30">
        <v>0.8972</v>
      </c>
      <c r="AX934" s="30">
        <v>8.6099999999999996E-2</v>
      </c>
      <c r="AY934" s="30">
        <v>0.40799999999999997</v>
      </c>
      <c r="AZ934" s="30">
        <v>0.32679999999999998</v>
      </c>
      <c r="BA934" s="30">
        <v>0.2175</v>
      </c>
      <c r="BB934" s="37">
        <v>5</v>
      </c>
      <c r="BC934" s="29">
        <v>177</v>
      </c>
      <c r="BD934" s="38" t="s">
        <v>3567</v>
      </c>
      <c r="BE934" s="39">
        <v>144.991093156472</v>
      </c>
      <c r="BF934" s="39">
        <v>-36.223489824309901</v>
      </c>
      <c r="BG934" s="40">
        <f t="shared" si="168"/>
        <v>60</v>
      </c>
      <c r="BH934" s="40">
        <f t="shared" si="169"/>
        <v>77</v>
      </c>
      <c r="BI934" s="40">
        <f t="shared" si="170"/>
        <v>70</v>
      </c>
      <c r="BJ934" s="40">
        <f t="shared" si="171"/>
        <v>14</v>
      </c>
      <c r="BK934" s="40">
        <f t="shared" si="172"/>
        <v>72</v>
      </c>
      <c r="BL934" s="40">
        <f t="shared" si="173"/>
        <v>80</v>
      </c>
      <c r="BM934" s="41">
        <f t="shared" si="174"/>
        <v>100</v>
      </c>
      <c r="BN934" s="40">
        <f t="shared" si="175"/>
        <v>100</v>
      </c>
      <c r="BO934" s="41">
        <f t="shared" si="176"/>
        <v>100</v>
      </c>
      <c r="BP934" s="41">
        <f t="shared" si="177"/>
        <v>32</v>
      </c>
      <c r="BQ934" s="41">
        <f t="shared" si="178"/>
        <v>50</v>
      </c>
      <c r="BR934" s="41">
        <f t="shared" si="179"/>
        <v>56</v>
      </c>
    </row>
    <row r="935" spans="2:70" x14ac:dyDescent="0.3">
      <c r="B935" s="12" t="s">
        <v>1840</v>
      </c>
      <c r="C935" s="12">
        <v>216021411</v>
      </c>
      <c r="D935" s="12" t="s">
        <v>975</v>
      </c>
      <c r="E935" s="12" t="s">
        <v>976</v>
      </c>
      <c r="F935" s="12" t="s">
        <v>2709</v>
      </c>
      <c r="G935" s="12" t="s">
        <v>92</v>
      </c>
      <c r="H935" s="12" t="s">
        <v>5013</v>
      </c>
      <c r="I935" s="28">
        <v>335000</v>
      </c>
      <c r="J935" s="28">
        <v>344350</v>
      </c>
      <c r="K935" s="28">
        <v>315000</v>
      </c>
      <c r="L935" s="28">
        <v>327500</v>
      </c>
      <c r="M935" s="28">
        <v>335000</v>
      </c>
      <c r="N935" s="28">
        <v>347000</v>
      </c>
      <c r="O935" s="29">
        <v>86</v>
      </c>
      <c r="P935" s="29">
        <v>81</v>
      </c>
      <c r="Q935" s="29">
        <v>82</v>
      </c>
      <c r="R935" s="28">
        <v>320</v>
      </c>
      <c r="S935" s="28">
        <v>290</v>
      </c>
      <c r="T935" s="30">
        <v>2</v>
      </c>
      <c r="U935" s="30">
        <v>-0.29999999999999982</v>
      </c>
      <c r="V935" s="30">
        <v>2.2999999999999998</v>
      </c>
      <c r="W935" s="30">
        <v>2.2999999999999998</v>
      </c>
      <c r="X935" s="31">
        <v>4.9671641791044774E-2</v>
      </c>
      <c r="Y935" s="30">
        <v>7.8</v>
      </c>
      <c r="Z935" s="30">
        <v>-1.0000000000000009</v>
      </c>
      <c r="AA935" s="30">
        <v>8.8000000000000007</v>
      </c>
      <c r="AB935" s="30">
        <v>7.7</v>
      </c>
      <c r="AC935" s="32">
        <v>0.27030679821597509</v>
      </c>
      <c r="AD935" s="30">
        <v>5.4418736419682485</v>
      </c>
      <c r="AE935" s="12">
        <v>56</v>
      </c>
      <c r="AF935" s="12">
        <v>58</v>
      </c>
      <c r="AG935" s="12">
        <v>43</v>
      </c>
      <c r="AH935" s="33">
        <v>12.941176470588236</v>
      </c>
      <c r="AI935" s="34">
        <v>370000</v>
      </c>
      <c r="AJ935" s="34">
        <v>405000</v>
      </c>
      <c r="AK935" s="34">
        <v>347000</v>
      </c>
      <c r="AL935" s="35">
        <v>-8.6419753086419748E-2</v>
      </c>
      <c r="AM935" s="35">
        <v>6.6282420749279536E-2</v>
      </c>
      <c r="AN935" s="12">
        <v>2</v>
      </c>
      <c r="AO935" s="33">
        <v>-0.60000000000000009</v>
      </c>
      <c r="AP935" s="12">
        <v>2.6</v>
      </c>
      <c r="AQ935" s="34">
        <v>350</v>
      </c>
      <c r="AR935" s="34">
        <v>320</v>
      </c>
      <c r="AS935" s="31">
        <v>9.375E-2</v>
      </c>
      <c r="AT935" s="36">
        <v>1183.8400000000001</v>
      </c>
      <c r="AU935" s="30">
        <v>0.62219999999999998</v>
      </c>
      <c r="AV935" s="30">
        <v>0.37780000000000002</v>
      </c>
      <c r="AW935" s="30">
        <v>0.91239999999999999</v>
      </c>
      <c r="AX935" s="30">
        <v>6.6600000000000006E-2</v>
      </c>
      <c r="AY935" s="30">
        <v>0.42799999999999999</v>
      </c>
      <c r="AZ935" s="30">
        <v>0.25019999999999998</v>
      </c>
      <c r="BA935" s="30">
        <v>0.27379999999999999</v>
      </c>
      <c r="BB935" s="37">
        <v>2</v>
      </c>
      <c r="BC935" s="29">
        <v>218</v>
      </c>
      <c r="BD935" s="38" t="s">
        <v>4150</v>
      </c>
      <c r="BE935" s="39">
        <v>145.639342100851</v>
      </c>
      <c r="BF935" s="39">
        <v>-35.930416311272403</v>
      </c>
      <c r="BG935" s="40">
        <f t="shared" si="168"/>
        <v>84</v>
      </c>
      <c r="BH935" s="40">
        <f t="shared" si="169"/>
        <v>84</v>
      </c>
      <c r="BI935" s="40">
        <f t="shared" si="170"/>
        <v>1</v>
      </c>
      <c r="BJ935" s="40">
        <f t="shared" si="171"/>
        <v>1</v>
      </c>
      <c r="BK935" s="40">
        <f t="shared" si="172"/>
        <v>66</v>
      </c>
      <c r="BL935" s="40">
        <f t="shared" si="173"/>
        <v>84</v>
      </c>
      <c r="BM935" s="41">
        <f t="shared" si="174"/>
        <v>100</v>
      </c>
      <c r="BN935" s="40">
        <f t="shared" si="175"/>
        <v>96</v>
      </c>
      <c r="BO935" s="41">
        <f t="shared" si="176"/>
        <v>87</v>
      </c>
      <c r="BP935" s="41">
        <f t="shared" si="177"/>
        <v>1</v>
      </c>
      <c r="BQ935" s="41">
        <f t="shared" si="178"/>
        <v>20</v>
      </c>
      <c r="BR935" s="41">
        <f t="shared" si="179"/>
        <v>49</v>
      </c>
    </row>
    <row r="936" spans="2:70" x14ac:dyDescent="0.3">
      <c r="B936" s="12" t="s">
        <v>974</v>
      </c>
      <c r="C936" s="12">
        <v>216021413</v>
      </c>
      <c r="D936" s="12" t="s">
        <v>975</v>
      </c>
      <c r="E936" s="12" t="s">
        <v>976</v>
      </c>
      <c r="F936" s="12" t="s">
        <v>2709</v>
      </c>
      <c r="G936" s="12" t="s">
        <v>92</v>
      </c>
      <c r="H936" s="12" t="s">
        <v>5013</v>
      </c>
      <c r="I936" s="28">
        <v>285000</v>
      </c>
      <c r="J936" s="28">
        <v>250000</v>
      </c>
      <c r="K936" s="28">
        <v>265000</v>
      </c>
      <c r="L936" s="28">
        <v>216000</v>
      </c>
      <c r="M936" s="28">
        <v>220000</v>
      </c>
      <c r="N936" s="28">
        <v>245000</v>
      </c>
      <c r="O936" s="29">
        <v>68</v>
      </c>
      <c r="P936" s="29">
        <v>75</v>
      </c>
      <c r="Q936" s="29">
        <v>66</v>
      </c>
      <c r="R936" s="28">
        <v>295</v>
      </c>
      <c r="S936" s="28">
        <v>250</v>
      </c>
      <c r="T936" s="30">
        <v>2.2999999999999998</v>
      </c>
      <c r="U936" s="30">
        <v>-0.60000000000000009</v>
      </c>
      <c r="V936" s="30">
        <v>2.9</v>
      </c>
      <c r="W936" s="30">
        <v>2.9</v>
      </c>
      <c r="X936" s="31">
        <v>5.3824561403508775E-2</v>
      </c>
      <c r="Y936" s="30">
        <v>4.9000000000000004</v>
      </c>
      <c r="Z936" s="30">
        <v>-0.39999999999999947</v>
      </c>
      <c r="AA936" s="30">
        <v>5.3</v>
      </c>
      <c r="AB936" s="30">
        <v>6.2</v>
      </c>
      <c r="AC936" s="32">
        <v>0.21190093092747958</v>
      </c>
      <c r="AD936" s="30">
        <v>3.9368817023684275</v>
      </c>
      <c r="AE936" s="12">
        <v>56</v>
      </c>
      <c r="AF936" s="12">
        <v>58</v>
      </c>
      <c r="AG936" s="12">
        <v>43</v>
      </c>
      <c r="AH936" s="33">
        <v>12.941176470588236</v>
      </c>
      <c r="AI936" s="34">
        <v>370000</v>
      </c>
      <c r="AJ936" s="34">
        <v>405000</v>
      </c>
      <c r="AK936" s="34">
        <v>347000</v>
      </c>
      <c r="AL936" s="35">
        <v>-8.6419753086419748E-2</v>
      </c>
      <c r="AM936" s="35">
        <v>6.6282420749279536E-2</v>
      </c>
      <c r="AN936" s="12">
        <v>2</v>
      </c>
      <c r="AO936" s="33">
        <v>-0.60000000000000009</v>
      </c>
      <c r="AP936" s="12">
        <v>2.6</v>
      </c>
      <c r="AQ936" s="34">
        <v>350</v>
      </c>
      <c r="AR936" s="34">
        <v>320</v>
      </c>
      <c r="AS936" s="31">
        <v>9.375E-2</v>
      </c>
      <c r="AT936" s="36">
        <v>1392.16</v>
      </c>
      <c r="AU936" s="30">
        <v>0.67800000000000005</v>
      </c>
      <c r="AV936" s="30">
        <v>0.32200000000000001</v>
      </c>
      <c r="AW936" s="30">
        <v>0.93310000000000004</v>
      </c>
      <c r="AX936" s="30">
        <v>5.0200000000000002E-2</v>
      </c>
      <c r="AY936" s="30">
        <v>0.433</v>
      </c>
      <c r="AZ936" s="30">
        <v>0.3347</v>
      </c>
      <c r="BA936" s="30">
        <v>0.1749</v>
      </c>
      <c r="BB936" s="37">
        <v>2</v>
      </c>
      <c r="BC936" s="29">
        <v>204</v>
      </c>
      <c r="BD936" s="38" t="s">
        <v>3362</v>
      </c>
      <c r="BE936" s="39">
        <v>145.319958557934</v>
      </c>
      <c r="BF936" s="39">
        <v>-36.003395344641497</v>
      </c>
      <c r="BG936" s="40">
        <f t="shared" si="168"/>
        <v>79</v>
      </c>
      <c r="BH936" s="40">
        <f t="shared" si="169"/>
        <v>84</v>
      </c>
      <c r="BI936" s="40">
        <f t="shared" si="170"/>
        <v>1</v>
      </c>
      <c r="BJ936" s="40">
        <f t="shared" si="171"/>
        <v>1</v>
      </c>
      <c r="BK936" s="40">
        <f t="shared" si="172"/>
        <v>68</v>
      </c>
      <c r="BL936" s="40">
        <f t="shared" si="173"/>
        <v>85</v>
      </c>
      <c r="BM936" s="41">
        <f t="shared" si="174"/>
        <v>100</v>
      </c>
      <c r="BN936" s="40">
        <f t="shared" si="175"/>
        <v>100</v>
      </c>
      <c r="BO936" s="41">
        <f t="shared" si="176"/>
        <v>100</v>
      </c>
      <c r="BP936" s="41">
        <f t="shared" si="177"/>
        <v>36</v>
      </c>
      <c r="BQ936" s="41">
        <f t="shared" si="178"/>
        <v>20</v>
      </c>
      <c r="BR936" s="41">
        <f t="shared" si="179"/>
        <v>52</v>
      </c>
    </row>
    <row r="937" spans="2:70" x14ac:dyDescent="0.3">
      <c r="B937" s="12" t="s">
        <v>2331</v>
      </c>
      <c r="C937" s="12">
        <v>216021414</v>
      </c>
      <c r="D937" s="12" t="s">
        <v>975</v>
      </c>
      <c r="E937" s="12" t="s">
        <v>976</v>
      </c>
      <c r="F937" s="12" t="s">
        <v>2709</v>
      </c>
      <c r="G937" s="12" t="s">
        <v>92</v>
      </c>
      <c r="H937" s="12" t="s">
        <v>5013</v>
      </c>
      <c r="I937" s="28">
        <v>450000</v>
      </c>
      <c r="J937" s="28">
        <v>450000</v>
      </c>
      <c r="K937" s="28">
        <v>450000</v>
      </c>
      <c r="L937" s="28">
        <v>428000</v>
      </c>
      <c r="M937" s="28">
        <v>420000</v>
      </c>
      <c r="N937" s="28">
        <v>445000</v>
      </c>
      <c r="O937" s="29">
        <v>70</v>
      </c>
      <c r="P937" s="29">
        <v>72</v>
      </c>
      <c r="Q937" s="29">
        <v>74</v>
      </c>
      <c r="R937" s="28">
        <v>390</v>
      </c>
      <c r="S937" s="28">
        <v>375</v>
      </c>
      <c r="T937" s="30">
        <v>2.6</v>
      </c>
      <c r="U937" s="30">
        <v>-0.19999999999999973</v>
      </c>
      <c r="V937" s="30">
        <v>2.8</v>
      </c>
      <c r="W937" s="30">
        <v>2.2999999999999998</v>
      </c>
      <c r="X937" s="31">
        <v>4.5066666666666665E-2</v>
      </c>
      <c r="Y937" s="30">
        <v>8</v>
      </c>
      <c r="Z937" s="30">
        <v>0</v>
      </c>
      <c r="AA937" s="30">
        <v>8</v>
      </c>
      <c r="AB937" s="30">
        <v>6.5</v>
      </c>
      <c r="AC937" s="32">
        <v>0.30305856023871686</v>
      </c>
      <c r="AD937" s="30">
        <v>6.7246721946460841</v>
      </c>
      <c r="AE937" s="12">
        <v>56</v>
      </c>
      <c r="AF937" s="12">
        <v>58</v>
      </c>
      <c r="AG937" s="12">
        <v>43</v>
      </c>
      <c r="AH937" s="33">
        <v>12.941176470588236</v>
      </c>
      <c r="AI937" s="34">
        <v>370000</v>
      </c>
      <c r="AJ937" s="34">
        <v>405000</v>
      </c>
      <c r="AK937" s="34">
        <v>347000</v>
      </c>
      <c r="AL937" s="35">
        <v>-8.6419753086419748E-2</v>
      </c>
      <c r="AM937" s="35">
        <v>6.6282420749279536E-2</v>
      </c>
      <c r="AN937" s="12">
        <v>2</v>
      </c>
      <c r="AO937" s="33">
        <v>-0.60000000000000009</v>
      </c>
      <c r="AP937" s="12">
        <v>2.6</v>
      </c>
      <c r="AQ937" s="34">
        <v>350</v>
      </c>
      <c r="AR937" s="34">
        <v>320</v>
      </c>
      <c r="AS937" s="31">
        <v>9.375E-2</v>
      </c>
      <c r="AT937" s="36">
        <v>1286.8800000000001</v>
      </c>
      <c r="AU937" s="30">
        <v>0.68210000000000004</v>
      </c>
      <c r="AV937" s="30">
        <v>0.31790000000000002</v>
      </c>
      <c r="AW937" s="30">
        <v>0.84260000000000002</v>
      </c>
      <c r="AX937" s="30">
        <v>0.13550000000000001</v>
      </c>
      <c r="AY937" s="30">
        <v>0.46100000000000002</v>
      </c>
      <c r="AZ937" s="30">
        <v>0.27610000000000001</v>
      </c>
      <c r="BA937" s="30">
        <v>0.23219999999999999</v>
      </c>
      <c r="BB937" s="37">
        <v>6</v>
      </c>
      <c r="BC937" s="29">
        <v>219</v>
      </c>
      <c r="BD937" s="38" t="s">
        <v>4620</v>
      </c>
      <c r="BE937" s="39">
        <v>145.99918979811801</v>
      </c>
      <c r="BF937" s="39">
        <v>-36.028209775500798</v>
      </c>
      <c r="BG937" s="40">
        <f t="shared" si="168"/>
        <v>74</v>
      </c>
      <c r="BH937" s="40">
        <f t="shared" si="169"/>
        <v>84</v>
      </c>
      <c r="BI937" s="40">
        <f t="shared" si="170"/>
        <v>1</v>
      </c>
      <c r="BJ937" s="40">
        <f t="shared" si="171"/>
        <v>1</v>
      </c>
      <c r="BK937" s="40">
        <f t="shared" si="172"/>
        <v>66</v>
      </c>
      <c r="BL937" s="40">
        <f t="shared" si="173"/>
        <v>91</v>
      </c>
      <c r="BM937" s="41">
        <f t="shared" si="174"/>
        <v>100</v>
      </c>
      <c r="BN937" s="40">
        <f t="shared" si="175"/>
        <v>83</v>
      </c>
      <c r="BO937" s="41">
        <f t="shared" si="176"/>
        <v>65</v>
      </c>
      <c r="BP937" s="41">
        <f t="shared" si="177"/>
        <v>1</v>
      </c>
      <c r="BQ937" s="41">
        <f t="shared" si="178"/>
        <v>60</v>
      </c>
      <c r="BR937" s="41">
        <f t="shared" si="179"/>
        <v>49</v>
      </c>
    </row>
    <row r="938" spans="2:70" x14ac:dyDescent="0.3">
      <c r="B938" s="12" t="s">
        <v>2479</v>
      </c>
      <c r="C938" s="12">
        <v>216031415</v>
      </c>
      <c r="D938" s="12" t="s">
        <v>976</v>
      </c>
      <c r="E938" s="12" t="s">
        <v>976</v>
      </c>
      <c r="F938" s="12" t="s">
        <v>3462</v>
      </c>
      <c r="G938" s="12" t="s">
        <v>92</v>
      </c>
      <c r="H938" s="12" t="s">
        <v>5013</v>
      </c>
      <c r="I938" s="28">
        <v>285000</v>
      </c>
      <c r="J938" s="28">
        <v>269000</v>
      </c>
      <c r="K938" s="28">
        <v>270000</v>
      </c>
      <c r="L938" s="28">
        <v>255000</v>
      </c>
      <c r="M938" s="28">
        <v>255000</v>
      </c>
      <c r="N938" s="28">
        <v>215000</v>
      </c>
      <c r="O938" s="29">
        <v>48</v>
      </c>
      <c r="P938" s="29">
        <v>54</v>
      </c>
      <c r="Q938" s="29">
        <v>66</v>
      </c>
      <c r="R938" s="28">
        <v>350</v>
      </c>
      <c r="S938" s="28">
        <v>315</v>
      </c>
      <c r="T938" s="30">
        <v>1.3</v>
      </c>
      <c r="U938" s="30">
        <v>-9.9999999999999867E-2</v>
      </c>
      <c r="V938" s="30">
        <v>1.4</v>
      </c>
      <c r="W938" s="30">
        <v>1.7</v>
      </c>
      <c r="X938" s="31">
        <v>6.3859649122807019E-2</v>
      </c>
      <c r="Y938" s="30">
        <v>6.2</v>
      </c>
      <c r="Z938" s="30">
        <v>-1.5999999999999996</v>
      </c>
      <c r="AA938" s="30">
        <v>7.8</v>
      </c>
      <c r="AB938" s="30">
        <v>6</v>
      </c>
      <c r="AC938" s="32">
        <v>0.27876895628902759</v>
      </c>
      <c r="AD938" s="30">
        <v>4.3653380517787292</v>
      </c>
      <c r="AE938" s="12">
        <v>47</v>
      </c>
      <c r="AF938" s="12">
        <v>41</v>
      </c>
      <c r="AG938" s="12">
        <v>41</v>
      </c>
      <c r="AH938" s="33">
        <v>5.802197802197802</v>
      </c>
      <c r="AI938" s="34">
        <v>330000</v>
      </c>
      <c r="AJ938" s="34">
        <v>320000</v>
      </c>
      <c r="AK938" s="34">
        <v>325000</v>
      </c>
      <c r="AL938" s="35">
        <v>3.125E-2</v>
      </c>
      <c r="AM938" s="35">
        <v>1.5384615384615385E-2</v>
      </c>
      <c r="AN938" s="12">
        <v>1.4</v>
      </c>
      <c r="AO938" s="33">
        <v>9.9999999999999867E-2</v>
      </c>
      <c r="AP938" s="12">
        <v>1.3</v>
      </c>
      <c r="AQ938" s="34">
        <v>370</v>
      </c>
      <c r="AR938" s="34">
        <v>330</v>
      </c>
      <c r="AS938" s="31">
        <v>0.12121212121212122</v>
      </c>
      <c r="AT938" s="36">
        <v>1255.5200000000002</v>
      </c>
      <c r="AU938" s="30">
        <v>0.62219999999999998</v>
      </c>
      <c r="AV938" s="30">
        <v>0.37780000000000002</v>
      </c>
      <c r="AW938" s="30">
        <v>0.80459999999999998</v>
      </c>
      <c r="AX938" s="30">
        <v>0.13159999999999999</v>
      </c>
      <c r="AY938" s="30">
        <v>0.3473</v>
      </c>
      <c r="AZ938" s="30">
        <v>0.30259999999999998</v>
      </c>
      <c r="BA938" s="30">
        <v>0.30690000000000001</v>
      </c>
      <c r="BB938" s="37">
        <v>2</v>
      </c>
      <c r="BC938" s="29">
        <v>161</v>
      </c>
      <c r="BD938" s="38" t="s">
        <v>4772</v>
      </c>
      <c r="BE938" s="39">
        <v>145.34081257764399</v>
      </c>
      <c r="BF938" s="39">
        <v>-36.396426714526598</v>
      </c>
      <c r="BG938" s="40">
        <f t="shared" si="168"/>
        <v>95</v>
      </c>
      <c r="BH938" s="40">
        <f t="shared" si="169"/>
        <v>93</v>
      </c>
      <c r="BI938" s="40">
        <f t="shared" si="170"/>
        <v>53</v>
      </c>
      <c r="BJ938" s="40">
        <f t="shared" si="171"/>
        <v>16</v>
      </c>
      <c r="BK938" s="40">
        <f t="shared" si="172"/>
        <v>75</v>
      </c>
      <c r="BL938" s="40">
        <f t="shared" si="173"/>
        <v>66</v>
      </c>
      <c r="BM938" s="41">
        <f t="shared" si="174"/>
        <v>100</v>
      </c>
      <c r="BN938" s="40">
        <f t="shared" si="175"/>
        <v>100</v>
      </c>
      <c r="BO938" s="41">
        <f t="shared" si="176"/>
        <v>81</v>
      </c>
      <c r="BP938" s="41">
        <f t="shared" si="177"/>
        <v>14</v>
      </c>
      <c r="BQ938" s="41">
        <f t="shared" si="178"/>
        <v>20</v>
      </c>
      <c r="BR938" s="41">
        <f t="shared" si="179"/>
        <v>54</v>
      </c>
    </row>
    <row r="939" spans="2:70" x14ac:dyDescent="0.3">
      <c r="B939" s="12" t="s">
        <v>2052</v>
      </c>
      <c r="C939" s="12">
        <v>216031416</v>
      </c>
      <c r="D939" s="12" t="s">
        <v>976</v>
      </c>
      <c r="E939" s="12" t="s">
        <v>976</v>
      </c>
      <c r="F939" s="12" t="s">
        <v>3462</v>
      </c>
      <c r="G939" s="12" t="s">
        <v>92</v>
      </c>
      <c r="H939" s="12" t="s">
        <v>5013</v>
      </c>
      <c r="I939" s="28">
        <v>399000</v>
      </c>
      <c r="J939" s="28">
        <v>400000</v>
      </c>
      <c r="K939" s="28">
        <v>375000</v>
      </c>
      <c r="L939" s="28">
        <v>380000</v>
      </c>
      <c r="M939" s="28">
        <v>390000</v>
      </c>
      <c r="N939" s="28">
        <v>360000</v>
      </c>
      <c r="O939" s="29">
        <v>68</v>
      </c>
      <c r="P939" s="29">
        <v>68</v>
      </c>
      <c r="Q939" s="29">
        <v>69</v>
      </c>
      <c r="R939" s="28">
        <v>380</v>
      </c>
      <c r="S939" s="28">
        <v>330</v>
      </c>
      <c r="T939" s="30">
        <v>1.9</v>
      </c>
      <c r="U939" s="30">
        <v>9.9999999999999867E-2</v>
      </c>
      <c r="V939" s="30">
        <v>1.8</v>
      </c>
      <c r="W939" s="30">
        <v>1.6</v>
      </c>
      <c r="X939" s="31">
        <v>4.9523809523809526E-2</v>
      </c>
      <c r="Y939" s="30">
        <v>10.4</v>
      </c>
      <c r="Z939" s="30">
        <v>-1</v>
      </c>
      <c r="AA939" s="30">
        <v>11.4</v>
      </c>
      <c r="AB939" s="30">
        <v>9.4</v>
      </c>
      <c r="AC939" s="32">
        <v>0.21749084249084247</v>
      </c>
      <c r="AD939" s="30">
        <v>4.3916420118343193</v>
      </c>
      <c r="AE939" s="12">
        <v>47</v>
      </c>
      <c r="AF939" s="12">
        <v>41</v>
      </c>
      <c r="AG939" s="12">
        <v>41</v>
      </c>
      <c r="AH939" s="33">
        <v>5.802197802197802</v>
      </c>
      <c r="AI939" s="34">
        <v>330000</v>
      </c>
      <c r="AJ939" s="34">
        <v>320000</v>
      </c>
      <c r="AK939" s="34">
        <v>325000</v>
      </c>
      <c r="AL939" s="35">
        <v>3.125E-2</v>
      </c>
      <c r="AM939" s="35">
        <v>1.5384615384615385E-2</v>
      </c>
      <c r="AN939" s="12">
        <v>1.4</v>
      </c>
      <c r="AO939" s="33">
        <v>9.9999999999999867E-2</v>
      </c>
      <c r="AP939" s="12">
        <v>1.3</v>
      </c>
      <c r="AQ939" s="34">
        <v>370</v>
      </c>
      <c r="AR939" s="34">
        <v>330</v>
      </c>
      <c r="AS939" s="31">
        <v>0.12121212121212122</v>
      </c>
      <c r="AT939" s="36">
        <v>1747.2000000000003</v>
      </c>
      <c r="AU939" s="30">
        <v>0.67710000000000004</v>
      </c>
      <c r="AV939" s="30">
        <v>0.32290000000000002</v>
      </c>
      <c r="AW939" s="30">
        <v>0.85529999999999995</v>
      </c>
      <c r="AX939" s="30">
        <v>0.13070000000000001</v>
      </c>
      <c r="AY939" s="30">
        <v>0.3049</v>
      </c>
      <c r="AZ939" s="30">
        <v>0.31940000000000002</v>
      </c>
      <c r="BA939" s="30">
        <v>0.34389999999999998</v>
      </c>
      <c r="BB939" s="37">
        <v>1.5</v>
      </c>
      <c r="BC939" s="29">
        <v>168</v>
      </c>
      <c r="BD939" s="38" t="s">
        <v>4353</v>
      </c>
      <c r="BE939" s="39">
        <v>145.40316489108801</v>
      </c>
      <c r="BF939" s="39">
        <v>-36.341140720156503</v>
      </c>
      <c r="BG939" s="40">
        <f t="shared" si="168"/>
        <v>85</v>
      </c>
      <c r="BH939" s="40">
        <f t="shared" si="169"/>
        <v>93</v>
      </c>
      <c r="BI939" s="40">
        <f t="shared" si="170"/>
        <v>53</v>
      </c>
      <c r="BJ939" s="40">
        <f t="shared" si="171"/>
        <v>16</v>
      </c>
      <c r="BK939" s="40">
        <f t="shared" si="172"/>
        <v>74</v>
      </c>
      <c r="BL939" s="40">
        <f t="shared" si="173"/>
        <v>57</v>
      </c>
      <c r="BM939" s="41">
        <f t="shared" si="174"/>
        <v>100</v>
      </c>
      <c r="BN939" s="40">
        <f t="shared" si="175"/>
        <v>100</v>
      </c>
      <c r="BO939" s="41">
        <f t="shared" si="176"/>
        <v>100</v>
      </c>
      <c r="BP939" s="41">
        <f t="shared" si="177"/>
        <v>1</v>
      </c>
      <c r="BQ939" s="41">
        <f t="shared" si="178"/>
        <v>15</v>
      </c>
      <c r="BR939" s="41">
        <f t="shared" si="179"/>
        <v>52</v>
      </c>
    </row>
    <row r="940" spans="2:70" x14ac:dyDescent="0.3">
      <c r="B940" s="12" t="s">
        <v>978</v>
      </c>
      <c r="C940" s="12">
        <v>216031419</v>
      </c>
      <c r="D940" s="12" t="s">
        <v>976</v>
      </c>
      <c r="E940" s="12" t="s">
        <v>976</v>
      </c>
      <c r="F940" s="12" t="s">
        <v>2709</v>
      </c>
      <c r="G940" s="12" t="s">
        <v>92</v>
      </c>
      <c r="H940" s="12" t="s">
        <v>5013</v>
      </c>
      <c r="I940" s="28">
        <v>350000</v>
      </c>
      <c r="J940" s="28">
        <v>325000</v>
      </c>
      <c r="K940" s="28">
        <v>325000</v>
      </c>
      <c r="L940" s="28">
        <v>310000</v>
      </c>
      <c r="M940" s="28">
        <v>320000</v>
      </c>
      <c r="N940" s="28">
        <v>320000</v>
      </c>
      <c r="O940" s="29">
        <v>55</v>
      </c>
      <c r="P940" s="29">
        <v>55</v>
      </c>
      <c r="Q940" s="29">
        <v>55</v>
      </c>
      <c r="R940" s="28">
        <v>320</v>
      </c>
      <c r="S940" s="28">
        <v>320</v>
      </c>
      <c r="T940" s="30">
        <v>1.3</v>
      </c>
      <c r="U940" s="30">
        <v>0.19999999999999996</v>
      </c>
      <c r="V940" s="30">
        <v>1.1000000000000001</v>
      </c>
      <c r="W940" s="30">
        <v>1.7</v>
      </c>
      <c r="X940" s="31">
        <v>4.7542857142857144E-2</v>
      </c>
      <c r="Y940" s="30">
        <v>6.8</v>
      </c>
      <c r="Z940" s="30">
        <v>-0.79999999999999982</v>
      </c>
      <c r="AA940" s="30">
        <v>7.6</v>
      </c>
      <c r="AB940" s="30">
        <v>6.3</v>
      </c>
      <c r="AC940" s="32">
        <v>0.20718947477468141</v>
      </c>
      <c r="AD940" s="30">
        <v>4.357951692977073</v>
      </c>
      <c r="AE940" s="12">
        <v>47</v>
      </c>
      <c r="AF940" s="12">
        <v>41</v>
      </c>
      <c r="AG940" s="12">
        <v>41</v>
      </c>
      <c r="AH940" s="33">
        <v>5.802197802197802</v>
      </c>
      <c r="AI940" s="34">
        <v>330000</v>
      </c>
      <c r="AJ940" s="34">
        <v>320000</v>
      </c>
      <c r="AK940" s="34">
        <v>325000</v>
      </c>
      <c r="AL940" s="35">
        <v>3.125E-2</v>
      </c>
      <c r="AM940" s="35">
        <v>1.5384615384615385E-2</v>
      </c>
      <c r="AN940" s="12">
        <v>1.4</v>
      </c>
      <c r="AO940" s="33">
        <v>9.9999999999999867E-2</v>
      </c>
      <c r="AP940" s="12">
        <v>1.3</v>
      </c>
      <c r="AQ940" s="34">
        <v>370</v>
      </c>
      <c r="AR940" s="34">
        <v>330</v>
      </c>
      <c r="AS940" s="31">
        <v>0.12121212121212122</v>
      </c>
      <c r="AT940" s="36">
        <v>1544.4800000000002</v>
      </c>
      <c r="AU940" s="30">
        <v>0.70589999999999997</v>
      </c>
      <c r="AV940" s="30">
        <v>0.29409999999999997</v>
      </c>
      <c r="AW940" s="30">
        <v>0.93359999999999999</v>
      </c>
      <c r="AX940" s="30">
        <v>4.3900000000000002E-2</v>
      </c>
      <c r="AY940" s="30">
        <v>0.4168</v>
      </c>
      <c r="AZ940" s="30">
        <v>0.35120000000000001</v>
      </c>
      <c r="BA940" s="30">
        <v>0.1857</v>
      </c>
      <c r="BB940" s="37">
        <v>4</v>
      </c>
      <c r="BC940" s="29">
        <v>155</v>
      </c>
      <c r="BD940" s="38" t="s">
        <v>3364</v>
      </c>
      <c r="BE940" s="39">
        <v>145.172734311303</v>
      </c>
      <c r="BF940" s="39">
        <v>-36.430512729178801</v>
      </c>
      <c r="BG940" s="40">
        <f t="shared" si="168"/>
        <v>95</v>
      </c>
      <c r="BH940" s="40">
        <f t="shared" si="169"/>
        <v>93</v>
      </c>
      <c r="BI940" s="40">
        <f t="shared" si="170"/>
        <v>53</v>
      </c>
      <c r="BJ940" s="40">
        <f t="shared" si="171"/>
        <v>16</v>
      </c>
      <c r="BK940" s="40">
        <f t="shared" si="172"/>
        <v>76</v>
      </c>
      <c r="BL940" s="40">
        <f t="shared" si="173"/>
        <v>82</v>
      </c>
      <c r="BM940" s="41">
        <f t="shared" si="174"/>
        <v>100</v>
      </c>
      <c r="BN940" s="40">
        <f t="shared" si="175"/>
        <v>100</v>
      </c>
      <c r="BO940" s="41">
        <f t="shared" si="176"/>
        <v>100</v>
      </c>
      <c r="BP940" s="41">
        <f t="shared" si="177"/>
        <v>4</v>
      </c>
      <c r="BQ940" s="41">
        <f t="shared" si="178"/>
        <v>40</v>
      </c>
      <c r="BR940" s="41">
        <f t="shared" si="179"/>
        <v>57</v>
      </c>
    </row>
    <row r="941" spans="2:70" x14ac:dyDescent="0.3">
      <c r="B941" s="12" t="s">
        <v>1101</v>
      </c>
      <c r="C941" s="12">
        <v>216031593</v>
      </c>
      <c r="D941" s="12" t="s">
        <v>976</v>
      </c>
      <c r="E941" s="12" t="s">
        <v>976</v>
      </c>
      <c r="F941" s="12" t="s">
        <v>3462</v>
      </c>
      <c r="G941" s="12" t="s">
        <v>92</v>
      </c>
      <c r="H941" s="12" t="s">
        <v>5013</v>
      </c>
      <c r="I941" s="28">
        <v>365000</v>
      </c>
      <c r="J941" s="28">
        <v>365000</v>
      </c>
      <c r="K941" s="28">
        <v>325000</v>
      </c>
      <c r="L941" s="28">
        <v>350000</v>
      </c>
      <c r="M941" s="28">
        <v>350000</v>
      </c>
      <c r="N941" s="28">
        <v>191000</v>
      </c>
      <c r="O941" s="29">
        <v>82</v>
      </c>
      <c r="P941" s="29">
        <v>82</v>
      </c>
      <c r="Q941" s="29">
        <v>0</v>
      </c>
      <c r="R941" s="28">
        <v>500</v>
      </c>
      <c r="S941" s="28">
        <v>320</v>
      </c>
      <c r="T941" s="30">
        <v>0.3</v>
      </c>
      <c r="U941" s="30">
        <v>0</v>
      </c>
      <c r="V941" s="30">
        <v>0.3</v>
      </c>
      <c r="W941" s="30">
        <v>1.6</v>
      </c>
      <c r="X941" s="31">
        <v>7.1232876712328766E-2</v>
      </c>
      <c r="Y941" s="30">
        <v>6.9</v>
      </c>
      <c r="Z941" s="30">
        <v>0</v>
      </c>
      <c r="AA941" s="30">
        <v>6.9</v>
      </c>
      <c r="AB941" s="30">
        <v>0.6</v>
      </c>
      <c r="AC941" s="32">
        <v>0.22310273434711211</v>
      </c>
      <c r="AD941" s="30">
        <v>3.1320191552575354</v>
      </c>
      <c r="AE941" s="12">
        <v>47</v>
      </c>
      <c r="AF941" s="12">
        <v>41</v>
      </c>
      <c r="AG941" s="12">
        <v>41</v>
      </c>
      <c r="AH941" s="33">
        <v>5.802197802197802</v>
      </c>
      <c r="AI941" s="34">
        <v>330000</v>
      </c>
      <c r="AJ941" s="34">
        <v>320000</v>
      </c>
      <c r="AK941" s="34">
        <v>325000</v>
      </c>
      <c r="AL941" s="35">
        <v>3.125E-2</v>
      </c>
      <c r="AM941" s="35">
        <v>1.5384615384615385E-2</v>
      </c>
      <c r="AN941" s="12">
        <v>1.4</v>
      </c>
      <c r="AO941" s="33">
        <v>9.9999999999999867E-2</v>
      </c>
      <c r="AP941" s="12">
        <v>1.3</v>
      </c>
      <c r="AQ941" s="34">
        <v>370</v>
      </c>
      <c r="AR941" s="34">
        <v>330</v>
      </c>
      <c r="AS941" s="31">
        <v>0.12121212121212122</v>
      </c>
      <c r="AT941" s="36">
        <v>2241.1200000000003</v>
      </c>
      <c r="AU941" s="30">
        <v>0.81769999999999998</v>
      </c>
      <c r="AV941" s="30">
        <v>0.18229999999999999</v>
      </c>
      <c r="AW941" s="30">
        <v>0.95760000000000001</v>
      </c>
      <c r="AX941" s="30">
        <v>5.7000000000000002E-3</v>
      </c>
      <c r="AY941" s="30">
        <v>0.36919999999999997</v>
      </c>
      <c r="AZ941" s="30">
        <v>0.4748</v>
      </c>
      <c r="BA941" s="30">
        <v>0.1149</v>
      </c>
      <c r="BB941" s="37">
        <v>6</v>
      </c>
      <c r="BC941" s="29">
        <v>157</v>
      </c>
      <c r="BD941" s="38" t="s">
        <v>3463</v>
      </c>
      <c r="BE941" s="39">
        <v>145.408118689107</v>
      </c>
      <c r="BF941" s="39">
        <v>-36.446527961144497</v>
      </c>
      <c r="BG941" s="40">
        <f t="shared" si="168"/>
        <v>100</v>
      </c>
      <c r="BH941" s="40">
        <f t="shared" si="169"/>
        <v>93</v>
      </c>
      <c r="BI941" s="40">
        <f t="shared" si="170"/>
        <v>53</v>
      </c>
      <c r="BJ941" s="40">
        <f t="shared" si="171"/>
        <v>16</v>
      </c>
      <c r="BK941" s="40">
        <f t="shared" si="172"/>
        <v>76</v>
      </c>
      <c r="BL941" s="40">
        <f t="shared" si="173"/>
        <v>71</v>
      </c>
      <c r="BM941" s="41">
        <f t="shared" si="174"/>
        <v>100</v>
      </c>
      <c r="BN941" s="40">
        <f t="shared" si="175"/>
        <v>100</v>
      </c>
      <c r="BO941" s="41">
        <f t="shared" si="176"/>
        <v>100</v>
      </c>
      <c r="BP941" s="41">
        <f t="shared" si="177"/>
        <v>3</v>
      </c>
      <c r="BQ941" s="41">
        <f t="shared" si="178"/>
        <v>60</v>
      </c>
      <c r="BR941" s="41">
        <f t="shared" si="179"/>
        <v>59</v>
      </c>
    </row>
    <row r="942" spans="2:70" x14ac:dyDescent="0.3">
      <c r="B942" s="12" t="s">
        <v>2480</v>
      </c>
      <c r="C942" s="12">
        <v>216031594</v>
      </c>
      <c r="D942" s="12" t="s">
        <v>976</v>
      </c>
      <c r="E942" s="12" t="s">
        <v>976</v>
      </c>
      <c r="F942" s="12" t="s">
        <v>3462</v>
      </c>
      <c r="G942" s="12" t="s">
        <v>92</v>
      </c>
      <c r="H942" s="12" t="s">
        <v>5013</v>
      </c>
      <c r="I942" s="28">
        <v>380000</v>
      </c>
      <c r="J942" s="28">
        <v>355000</v>
      </c>
      <c r="K942" s="28">
        <v>326700</v>
      </c>
      <c r="L942" s="28">
        <v>290000</v>
      </c>
      <c r="M942" s="28">
        <v>290000</v>
      </c>
      <c r="N942" s="28">
        <v>250000</v>
      </c>
      <c r="O942" s="29">
        <v>73</v>
      </c>
      <c r="P942" s="29">
        <v>117</v>
      </c>
      <c r="Q942" s="29">
        <v>82</v>
      </c>
      <c r="R942" s="28">
        <v>360</v>
      </c>
      <c r="S942" s="28">
        <v>350</v>
      </c>
      <c r="T942" s="30">
        <v>1.1000000000000001</v>
      </c>
      <c r="U942" s="30">
        <v>0.10000000000000009</v>
      </c>
      <c r="V942" s="30">
        <v>1</v>
      </c>
      <c r="W942" s="30">
        <v>0.8</v>
      </c>
      <c r="X942" s="31">
        <v>4.9263157894736842E-2</v>
      </c>
      <c r="Y942" s="30">
        <v>6</v>
      </c>
      <c r="Z942" s="30">
        <v>0.20000000000000018</v>
      </c>
      <c r="AA942" s="30">
        <v>5.8</v>
      </c>
      <c r="AB942" s="30">
        <v>4.9000000000000004</v>
      </c>
      <c r="AC942" s="32">
        <v>0.28096903096903092</v>
      </c>
      <c r="AD942" s="30">
        <v>5.7034311842004142</v>
      </c>
      <c r="AE942" s="12">
        <v>47</v>
      </c>
      <c r="AF942" s="12">
        <v>41</v>
      </c>
      <c r="AG942" s="12">
        <v>41</v>
      </c>
      <c r="AH942" s="33">
        <v>5.802197802197802</v>
      </c>
      <c r="AI942" s="34">
        <v>330000</v>
      </c>
      <c r="AJ942" s="34">
        <v>320000</v>
      </c>
      <c r="AK942" s="34">
        <v>325000</v>
      </c>
      <c r="AL942" s="35">
        <v>3.125E-2</v>
      </c>
      <c r="AM942" s="35">
        <v>1.5384615384615385E-2</v>
      </c>
      <c r="AN942" s="12">
        <v>1.4</v>
      </c>
      <c r="AO942" s="33">
        <v>9.9999999999999867E-2</v>
      </c>
      <c r="AP942" s="12">
        <v>1.3</v>
      </c>
      <c r="AQ942" s="34">
        <v>370</v>
      </c>
      <c r="AR942" s="34">
        <v>330</v>
      </c>
      <c r="AS942" s="31">
        <v>0.12121212121212122</v>
      </c>
      <c r="AT942" s="36">
        <v>1281.2800000000002</v>
      </c>
      <c r="AU942" s="30">
        <v>0.64590000000000003</v>
      </c>
      <c r="AV942" s="30">
        <v>0.35410000000000003</v>
      </c>
      <c r="AW942" s="30">
        <v>0.87019999999999997</v>
      </c>
      <c r="AX942" s="30">
        <v>0.1128</v>
      </c>
      <c r="AY942" s="30">
        <v>0.31519999999999998</v>
      </c>
      <c r="AZ942" s="30">
        <v>0.26419999999999999</v>
      </c>
      <c r="BA942" s="30">
        <v>0.36349999999999999</v>
      </c>
      <c r="BB942" s="37">
        <v>1</v>
      </c>
      <c r="BC942" s="29">
        <v>163</v>
      </c>
      <c r="BD942" s="38" t="s">
        <v>4773</v>
      </c>
      <c r="BE942" s="39">
        <v>145.45844457433799</v>
      </c>
      <c r="BF942" s="39">
        <v>-36.400784847355197</v>
      </c>
      <c r="BG942" s="40">
        <f t="shared" si="168"/>
        <v>98</v>
      </c>
      <c r="BH942" s="40">
        <f t="shared" si="169"/>
        <v>93</v>
      </c>
      <c r="BI942" s="40">
        <f t="shared" si="170"/>
        <v>53</v>
      </c>
      <c r="BJ942" s="40">
        <f t="shared" si="171"/>
        <v>16</v>
      </c>
      <c r="BK942" s="40">
        <f t="shared" si="172"/>
        <v>75</v>
      </c>
      <c r="BL942" s="40">
        <f t="shared" si="173"/>
        <v>59</v>
      </c>
      <c r="BM942" s="41">
        <f t="shared" si="174"/>
        <v>100</v>
      </c>
      <c r="BN942" s="40">
        <f t="shared" si="175"/>
        <v>93</v>
      </c>
      <c r="BO942" s="41">
        <f t="shared" si="176"/>
        <v>80</v>
      </c>
      <c r="BP942" s="41">
        <f t="shared" si="177"/>
        <v>18</v>
      </c>
      <c r="BQ942" s="41">
        <f t="shared" si="178"/>
        <v>10</v>
      </c>
      <c r="BR942" s="41">
        <f t="shared" si="179"/>
        <v>53</v>
      </c>
    </row>
    <row r="943" spans="2:70" x14ac:dyDescent="0.3">
      <c r="B943" s="12" t="s">
        <v>761</v>
      </c>
      <c r="C943" s="12">
        <v>217011420</v>
      </c>
      <c r="D943" s="12" t="s">
        <v>323</v>
      </c>
      <c r="E943" s="12" t="s">
        <v>201</v>
      </c>
      <c r="F943" s="12" t="s">
        <v>2709</v>
      </c>
      <c r="G943" s="12" t="s">
        <v>92</v>
      </c>
      <c r="H943" s="12" t="s">
        <v>5013</v>
      </c>
      <c r="I943" s="28">
        <v>315000</v>
      </c>
      <c r="J943" s="28">
        <v>315000</v>
      </c>
      <c r="K943" s="28">
        <v>154950</v>
      </c>
      <c r="L943" s="28">
        <v>310000</v>
      </c>
      <c r="M943" s="28">
        <v>310000</v>
      </c>
      <c r="N943" s="28">
        <v>295000</v>
      </c>
      <c r="O943" s="29">
        <v>100</v>
      </c>
      <c r="P943" s="29">
        <v>100</v>
      </c>
      <c r="Q943" s="29">
        <v>0</v>
      </c>
      <c r="R943" s="28">
        <v>285</v>
      </c>
      <c r="S943" s="28">
        <v>400</v>
      </c>
      <c r="T943" s="30">
        <v>0.5</v>
      </c>
      <c r="U943" s="30">
        <v>0</v>
      </c>
      <c r="V943" s="30">
        <v>0.5</v>
      </c>
      <c r="W943" s="30">
        <v>0.5</v>
      </c>
      <c r="X943" s="31">
        <v>4.7047619047619046E-2</v>
      </c>
      <c r="Y943" s="30">
        <v>5</v>
      </c>
      <c r="Z943" s="30">
        <v>-0.5</v>
      </c>
      <c r="AA943" s="30">
        <v>5.5</v>
      </c>
      <c r="AB943" s="30">
        <v>1.5</v>
      </c>
      <c r="AC943" s="32">
        <v>0.206210928455661</v>
      </c>
      <c r="AD943" s="30">
        <v>4.3830258072559527</v>
      </c>
      <c r="AE943" s="12">
        <v>32</v>
      </c>
      <c r="AF943" s="12">
        <v>29</v>
      </c>
      <c r="AG943" s="12">
        <v>31</v>
      </c>
      <c r="AH943" s="33">
        <v>9.7297297297297298</v>
      </c>
      <c r="AI943" s="34">
        <v>310888</v>
      </c>
      <c r="AJ943" s="34">
        <v>350000</v>
      </c>
      <c r="AK943" s="34">
        <v>305000</v>
      </c>
      <c r="AL943" s="35">
        <v>-0.11174857142857143</v>
      </c>
      <c r="AM943" s="35">
        <v>1.9304918032786885E-2</v>
      </c>
      <c r="AN943" s="12">
        <v>1.7</v>
      </c>
      <c r="AO943" s="33">
        <v>0.59999999999999987</v>
      </c>
      <c r="AP943" s="12">
        <v>1.1000000000000001</v>
      </c>
      <c r="AQ943" s="34">
        <v>330</v>
      </c>
      <c r="AR943" s="34">
        <v>300</v>
      </c>
      <c r="AS943" s="31">
        <v>0.1</v>
      </c>
      <c r="AT943" s="36">
        <v>1382.0800000000002</v>
      </c>
      <c r="AU943" s="30">
        <v>0.66690000000000005</v>
      </c>
      <c r="AV943" s="30">
        <v>0.33310000000000001</v>
      </c>
      <c r="AW943" s="30">
        <v>0.96660000000000001</v>
      </c>
      <c r="AX943" s="30">
        <v>9.7000000000000003E-3</v>
      </c>
      <c r="AY943" s="30">
        <v>0.52610000000000001</v>
      </c>
      <c r="AZ943" s="30">
        <v>0.29449999999999998</v>
      </c>
      <c r="BA943" s="30">
        <v>0.1229</v>
      </c>
      <c r="BB943" s="37">
        <v>3</v>
      </c>
      <c r="BC943" s="29">
        <v>321</v>
      </c>
      <c r="BD943" s="38" t="s">
        <v>3186</v>
      </c>
      <c r="BE943" s="39">
        <v>141.311077277875</v>
      </c>
      <c r="BF943" s="39">
        <v>-37.890023757465997</v>
      </c>
      <c r="BG943" s="40">
        <f t="shared" si="168"/>
        <v>100</v>
      </c>
      <c r="BH943" s="40">
        <f t="shared" si="169"/>
        <v>88</v>
      </c>
      <c r="BI943" s="40">
        <f t="shared" si="170"/>
        <v>4</v>
      </c>
      <c r="BJ943" s="40">
        <f t="shared" si="171"/>
        <v>1</v>
      </c>
      <c r="BK943" s="40">
        <f t="shared" si="172"/>
        <v>51</v>
      </c>
      <c r="BL943" s="40">
        <f t="shared" si="173"/>
        <v>100</v>
      </c>
      <c r="BM943" s="41">
        <f t="shared" si="174"/>
        <v>100</v>
      </c>
      <c r="BN943" s="40">
        <f t="shared" si="175"/>
        <v>100</v>
      </c>
      <c r="BO943" s="41">
        <f t="shared" si="176"/>
        <v>100</v>
      </c>
      <c r="BP943" s="41">
        <f t="shared" si="177"/>
        <v>34</v>
      </c>
      <c r="BQ943" s="41">
        <f t="shared" si="178"/>
        <v>30</v>
      </c>
      <c r="BR943" s="41">
        <f t="shared" si="179"/>
        <v>56</v>
      </c>
    </row>
    <row r="944" spans="2:70" x14ac:dyDescent="0.3">
      <c r="B944" s="12" t="s">
        <v>1217</v>
      </c>
      <c r="C944" s="12">
        <v>217011421</v>
      </c>
      <c r="D944" s="12" t="s">
        <v>323</v>
      </c>
      <c r="E944" s="12" t="s">
        <v>201</v>
      </c>
      <c r="F944" s="12" t="s">
        <v>2709</v>
      </c>
      <c r="G944" s="12" t="s">
        <v>92</v>
      </c>
      <c r="H944" s="12" t="s">
        <v>5013</v>
      </c>
      <c r="I944" s="28">
        <v>279000</v>
      </c>
      <c r="J944" s="28">
        <v>279000</v>
      </c>
      <c r="K944" s="28">
        <v>334000</v>
      </c>
      <c r="L944" s="28">
        <v>270000</v>
      </c>
      <c r="M944" s="28">
        <v>285000</v>
      </c>
      <c r="N944" s="28">
        <v>348000</v>
      </c>
      <c r="O944" s="29">
        <v>50</v>
      </c>
      <c r="P944" s="29">
        <v>51</v>
      </c>
      <c r="Q944" s="29">
        <v>81</v>
      </c>
      <c r="R944" s="28">
        <v>300</v>
      </c>
      <c r="S944" s="28">
        <v>260</v>
      </c>
      <c r="T944" s="30">
        <v>1.5</v>
      </c>
      <c r="U944" s="30">
        <v>-0.19999999999999996</v>
      </c>
      <c r="V944" s="30">
        <v>1.7</v>
      </c>
      <c r="W944" s="30">
        <v>1</v>
      </c>
      <c r="X944" s="31">
        <v>5.5913978494623658E-2</v>
      </c>
      <c r="Y944" s="30">
        <v>3.7</v>
      </c>
      <c r="Z944" s="30">
        <v>-0.89999999999999947</v>
      </c>
      <c r="AA944" s="30">
        <v>4.5999999999999996</v>
      </c>
      <c r="AB944" s="30">
        <v>5</v>
      </c>
      <c r="AC944" s="32">
        <v>0.21480123725512656</v>
      </c>
      <c r="AD944" s="30">
        <v>3.8416375124474564</v>
      </c>
      <c r="AE944" s="12">
        <v>32</v>
      </c>
      <c r="AF944" s="12">
        <v>29</v>
      </c>
      <c r="AG944" s="12">
        <v>31</v>
      </c>
      <c r="AH944" s="33">
        <v>9.7297297297297298</v>
      </c>
      <c r="AI944" s="34">
        <v>310888</v>
      </c>
      <c r="AJ944" s="34">
        <v>350000</v>
      </c>
      <c r="AK944" s="34">
        <v>305000</v>
      </c>
      <c r="AL944" s="35">
        <v>-0.11174857142857143</v>
      </c>
      <c r="AM944" s="35">
        <v>1.9304918032786885E-2</v>
      </c>
      <c r="AN944" s="12">
        <v>1.7</v>
      </c>
      <c r="AO944" s="33">
        <v>0.59999999999999987</v>
      </c>
      <c r="AP944" s="12">
        <v>1.1000000000000001</v>
      </c>
      <c r="AQ944" s="34">
        <v>330</v>
      </c>
      <c r="AR944" s="34">
        <v>300</v>
      </c>
      <c r="AS944" s="31">
        <v>0.1</v>
      </c>
      <c r="AT944" s="36">
        <v>1396.64</v>
      </c>
      <c r="AU944" s="30">
        <v>0.62090000000000001</v>
      </c>
      <c r="AV944" s="30">
        <v>0.37909999999999999</v>
      </c>
      <c r="AW944" s="30">
        <v>0.91220000000000001</v>
      </c>
      <c r="AX944" s="30">
        <v>6.1100000000000002E-2</v>
      </c>
      <c r="AY944" s="30">
        <v>0.41770000000000002</v>
      </c>
      <c r="AZ944" s="30">
        <v>0.31280000000000002</v>
      </c>
      <c r="BA944" s="30">
        <v>0.2349</v>
      </c>
      <c r="BB944" s="37">
        <v>1.5</v>
      </c>
      <c r="BC944" s="29">
        <v>259</v>
      </c>
      <c r="BD944" s="38" t="s">
        <v>3569</v>
      </c>
      <c r="BE944" s="39">
        <v>142.02164143921399</v>
      </c>
      <c r="BF944" s="39">
        <v>-37.743087645286899</v>
      </c>
      <c r="BG944" s="40">
        <f t="shared" si="168"/>
        <v>92</v>
      </c>
      <c r="BH944" s="40">
        <f t="shared" si="169"/>
        <v>88</v>
      </c>
      <c r="BI944" s="40">
        <f t="shared" si="170"/>
        <v>4</v>
      </c>
      <c r="BJ944" s="40">
        <f t="shared" si="171"/>
        <v>1</v>
      </c>
      <c r="BK944" s="40">
        <f t="shared" si="172"/>
        <v>60</v>
      </c>
      <c r="BL944" s="40">
        <f t="shared" si="173"/>
        <v>82</v>
      </c>
      <c r="BM944" s="41">
        <f t="shared" si="174"/>
        <v>100</v>
      </c>
      <c r="BN944" s="40">
        <f t="shared" si="175"/>
        <v>100</v>
      </c>
      <c r="BO944" s="41">
        <f t="shared" si="176"/>
        <v>100</v>
      </c>
      <c r="BP944" s="41">
        <f t="shared" si="177"/>
        <v>55</v>
      </c>
      <c r="BQ944" s="41">
        <f t="shared" si="178"/>
        <v>15</v>
      </c>
      <c r="BR944" s="41">
        <f t="shared" si="179"/>
        <v>55</v>
      </c>
    </row>
    <row r="945" spans="2:70" x14ac:dyDescent="0.3">
      <c r="B945" s="12" t="s">
        <v>1952</v>
      </c>
      <c r="C945" s="12">
        <v>217011422</v>
      </c>
      <c r="D945" s="12" t="s">
        <v>323</v>
      </c>
      <c r="E945" s="12" t="s">
        <v>201</v>
      </c>
      <c r="F945" s="12" t="s">
        <v>1952</v>
      </c>
      <c r="G945" s="12" t="s">
        <v>92</v>
      </c>
      <c r="H945" s="12" t="s">
        <v>5013</v>
      </c>
      <c r="I945" s="28">
        <v>309000</v>
      </c>
      <c r="J945" s="28">
        <v>309000</v>
      </c>
      <c r="K945" s="28">
        <v>335000</v>
      </c>
      <c r="L945" s="28">
        <v>305000</v>
      </c>
      <c r="M945" s="28">
        <v>305000</v>
      </c>
      <c r="N945" s="28">
        <v>330000</v>
      </c>
      <c r="O945" s="29">
        <v>73</v>
      </c>
      <c r="P945" s="29">
        <v>72</v>
      </c>
      <c r="Q945" s="29">
        <v>87</v>
      </c>
      <c r="R945" s="28">
        <v>360</v>
      </c>
      <c r="S945" s="28">
        <v>330</v>
      </c>
      <c r="T945" s="30">
        <v>2.2999999999999998</v>
      </c>
      <c r="U945" s="30">
        <v>-0.20000000000000018</v>
      </c>
      <c r="V945" s="30">
        <v>2.5</v>
      </c>
      <c r="W945" s="30">
        <v>1.7</v>
      </c>
      <c r="X945" s="31">
        <v>6.0582524271844664E-2</v>
      </c>
      <c r="Y945" s="30">
        <v>7</v>
      </c>
      <c r="Z945" s="30">
        <v>0.5</v>
      </c>
      <c r="AA945" s="30">
        <v>6.5</v>
      </c>
      <c r="AB945" s="30">
        <v>5</v>
      </c>
      <c r="AC945" s="32">
        <v>0.26785714285714279</v>
      </c>
      <c r="AD945" s="30">
        <v>4.4213598901098896</v>
      </c>
      <c r="AE945" s="12">
        <v>32</v>
      </c>
      <c r="AF945" s="12">
        <v>29</v>
      </c>
      <c r="AG945" s="12">
        <v>31</v>
      </c>
      <c r="AH945" s="33">
        <v>9.7297297297297298</v>
      </c>
      <c r="AI945" s="34">
        <v>310888</v>
      </c>
      <c r="AJ945" s="34">
        <v>350000</v>
      </c>
      <c r="AK945" s="34">
        <v>305000</v>
      </c>
      <c r="AL945" s="35">
        <v>-0.11174857142857143</v>
      </c>
      <c r="AM945" s="35">
        <v>1.9304918032786885E-2</v>
      </c>
      <c r="AN945" s="12">
        <v>1.7</v>
      </c>
      <c r="AO945" s="33">
        <v>0.59999999999999987</v>
      </c>
      <c r="AP945" s="12">
        <v>1.1000000000000001</v>
      </c>
      <c r="AQ945" s="34">
        <v>330</v>
      </c>
      <c r="AR945" s="34">
        <v>300</v>
      </c>
      <c r="AS945" s="31">
        <v>0.1</v>
      </c>
      <c r="AT945" s="36">
        <v>1344.0000000000002</v>
      </c>
      <c r="AU945" s="30">
        <v>0.65139999999999998</v>
      </c>
      <c r="AV945" s="30">
        <v>0.34860000000000002</v>
      </c>
      <c r="AW945" s="30">
        <v>0.89319999999999999</v>
      </c>
      <c r="AX945" s="30">
        <v>8.6599999999999996E-2</v>
      </c>
      <c r="AY945" s="30">
        <v>0.4123</v>
      </c>
      <c r="AZ945" s="30">
        <v>0.30940000000000001</v>
      </c>
      <c r="BA945" s="30">
        <v>0.24779999999999999</v>
      </c>
      <c r="BB945" s="37">
        <v>2.5</v>
      </c>
      <c r="BC945" s="29">
        <v>303</v>
      </c>
      <c r="BD945" s="38" t="s">
        <v>4259</v>
      </c>
      <c r="BE945" s="39">
        <v>141.57217905427299</v>
      </c>
      <c r="BF945" s="39">
        <v>-38.340951667440997</v>
      </c>
      <c r="BG945" s="40">
        <f t="shared" si="168"/>
        <v>79</v>
      </c>
      <c r="BH945" s="40">
        <f t="shared" si="169"/>
        <v>88</v>
      </c>
      <c r="BI945" s="40">
        <f t="shared" si="170"/>
        <v>4</v>
      </c>
      <c r="BJ945" s="40">
        <f t="shared" si="171"/>
        <v>1</v>
      </c>
      <c r="BK945" s="40">
        <f t="shared" si="172"/>
        <v>54</v>
      </c>
      <c r="BL945" s="40">
        <f t="shared" si="173"/>
        <v>81</v>
      </c>
      <c r="BM945" s="41">
        <f t="shared" si="174"/>
        <v>100</v>
      </c>
      <c r="BN945" s="40">
        <f t="shared" si="175"/>
        <v>100</v>
      </c>
      <c r="BO945" s="41">
        <f t="shared" si="176"/>
        <v>88</v>
      </c>
      <c r="BP945" s="41">
        <f t="shared" si="177"/>
        <v>1</v>
      </c>
      <c r="BQ945" s="41">
        <f t="shared" si="178"/>
        <v>25</v>
      </c>
      <c r="BR945" s="41">
        <f t="shared" si="179"/>
        <v>49</v>
      </c>
    </row>
    <row r="946" spans="2:70" x14ac:dyDescent="0.3">
      <c r="B946" s="12" t="s">
        <v>979</v>
      </c>
      <c r="C946" s="12">
        <v>217031472</v>
      </c>
      <c r="D946" s="12" t="s">
        <v>200</v>
      </c>
      <c r="E946" s="12" t="s">
        <v>201</v>
      </c>
      <c r="F946" s="12" t="s">
        <v>979</v>
      </c>
      <c r="G946" s="12" t="s">
        <v>92</v>
      </c>
      <c r="H946" s="12" t="s">
        <v>5013</v>
      </c>
      <c r="I946" s="28">
        <v>435000</v>
      </c>
      <c r="J946" s="28">
        <v>427000</v>
      </c>
      <c r="K946" s="28">
        <v>440000</v>
      </c>
      <c r="L946" s="28">
        <v>400000</v>
      </c>
      <c r="M946" s="28">
        <v>375000</v>
      </c>
      <c r="N946" s="28">
        <v>390000</v>
      </c>
      <c r="O946" s="29">
        <v>58</v>
      </c>
      <c r="P946" s="29">
        <v>77</v>
      </c>
      <c r="Q946" s="29">
        <v>45</v>
      </c>
      <c r="R946" s="28">
        <v>360</v>
      </c>
      <c r="S946" s="28">
        <v>380</v>
      </c>
      <c r="T946" s="30">
        <v>3</v>
      </c>
      <c r="U946" s="30">
        <v>-0.10000000000000009</v>
      </c>
      <c r="V946" s="30">
        <v>3.1</v>
      </c>
      <c r="W946" s="30">
        <v>2.2999999999999998</v>
      </c>
      <c r="X946" s="31">
        <v>4.3034482758620693E-2</v>
      </c>
      <c r="Y946" s="30">
        <v>4.9000000000000004</v>
      </c>
      <c r="Z946" s="30">
        <v>-0.79999999999999982</v>
      </c>
      <c r="AA946" s="30">
        <v>5.7</v>
      </c>
      <c r="AB946" s="30">
        <v>5.4</v>
      </c>
      <c r="AC946" s="32">
        <v>0.25714285714285712</v>
      </c>
      <c r="AD946" s="30">
        <v>5.9752747252747245</v>
      </c>
      <c r="AE946" s="12">
        <v>39</v>
      </c>
      <c r="AF946" s="12">
        <v>35</v>
      </c>
      <c r="AG946" s="12">
        <v>32</v>
      </c>
      <c r="AH946" s="33">
        <v>7.9245283018867916</v>
      </c>
      <c r="AI946" s="34">
        <v>445000</v>
      </c>
      <c r="AJ946" s="34">
        <v>460000</v>
      </c>
      <c r="AK946" s="34">
        <v>395000</v>
      </c>
      <c r="AL946" s="35">
        <v>-3.2608695652173912E-2</v>
      </c>
      <c r="AM946" s="35">
        <v>0.12658227848101267</v>
      </c>
      <c r="AN946" s="12">
        <v>2.2999999999999998</v>
      </c>
      <c r="AO946" s="33">
        <v>0.29999999999999982</v>
      </c>
      <c r="AP946" s="12">
        <v>2</v>
      </c>
      <c r="AQ946" s="34">
        <v>365</v>
      </c>
      <c r="AR946" s="34">
        <v>360</v>
      </c>
      <c r="AS946" s="31">
        <v>1.3888888888888888E-2</v>
      </c>
      <c r="AT946" s="36">
        <v>1400.0000000000002</v>
      </c>
      <c r="AU946" s="30">
        <v>0.61799999999999999</v>
      </c>
      <c r="AV946" s="30">
        <v>0.38200000000000001</v>
      </c>
      <c r="AW946" s="30">
        <v>0.88080000000000003</v>
      </c>
      <c r="AX946" s="30">
        <v>0.1071</v>
      </c>
      <c r="AY946" s="30">
        <v>0.3977</v>
      </c>
      <c r="AZ946" s="30">
        <v>0.31030000000000002</v>
      </c>
      <c r="BA946" s="30">
        <v>0.25800000000000001</v>
      </c>
      <c r="BB946" s="37">
        <v>4</v>
      </c>
      <c r="BC946" s="29">
        <v>136</v>
      </c>
      <c r="BD946" s="38" t="s">
        <v>3365</v>
      </c>
      <c r="BE946" s="39">
        <v>143.57825884386699</v>
      </c>
      <c r="BF946" s="39">
        <v>-38.358735642388297</v>
      </c>
      <c r="BG946" s="40">
        <f t="shared" si="168"/>
        <v>67</v>
      </c>
      <c r="BH946" s="40">
        <f t="shared" si="169"/>
        <v>79</v>
      </c>
      <c r="BI946" s="40">
        <f t="shared" si="170"/>
        <v>27</v>
      </c>
      <c r="BJ946" s="40">
        <f t="shared" si="171"/>
        <v>1</v>
      </c>
      <c r="BK946" s="40">
        <f t="shared" si="172"/>
        <v>79</v>
      </c>
      <c r="BL946" s="40">
        <f t="shared" si="173"/>
        <v>77</v>
      </c>
      <c r="BM946" s="41">
        <f t="shared" si="174"/>
        <v>94</v>
      </c>
      <c r="BN946" s="40">
        <f t="shared" si="175"/>
        <v>90</v>
      </c>
      <c r="BO946" s="41">
        <f t="shared" si="176"/>
        <v>95</v>
      </c>
      <c r="BP946" s="41">
        <f t="shared" si="177"/>
        <v>36</v>
      </c>
      <c r="BQ946" s="41">
        <f t="shared" si="178"/>
        <v>40</v>
      </c>
      <c r="BR946" s="41">
        <f t="shared" si="179"/>
        <v>52</v>
      </c>
    </row>
    <row r="947" spans="2:70" x14ac:dyDescent="0.3">
      <c r="B947" s="12" t="s">
        <v>202</v>
      </c>
      <c r="C947" s="12">
        <v>217031474</v>
      </c>
      <c r="D947" s="12" t="s">
        <v>200</v>
      </c>
      <c r="E947" s="12" t="s">
        <v>201</v>
      </c>
      <c r="F947" s="12" t="s">
        <v>2709</v>
      </c>
      <c r="G947" s="12" t="s">
        <v>92</v>
      </c>
      <c r="H947" s="12" t="s">
        <v>5013</v>
      </c>
      <c r="I947" s="28">
        <v>349900</v>
      </c>
      <c r="J947" s="28">
        <v>349900</v>
      </c>
      <c r="K947" s="28">
        <v>349900</v>
      </c>
      <c r="L947" s="28">
        <v>305000</v>
      </c>
      <c r="M947" s="28">
        <v>305000</v>
      </c>
      <c r="N947" s="28">
        <v>425000</v>
      </c>
      <c r="O947" s="29">
        <v>47</v>
      </c>
      <c r="P947" s="29">
        <v>47</v>
      </c>
      <c r="Q947" s="29">
        <v>0</v>
      </c>
      <c r="R947" s="28">
        <v>290</v>
      </c>
      <c r="S947" s="28">
        <v>250</v>
      </c>
      <c r="T947" s="30">
        <v>2.2999999999999998</v>
      </c>
      <c r="U947" s="30">
        <v>0</v>
      </c>
      <c r="V947" s="30">
        <v>2.2999999999999998</v>
      </c>
      <c r="W947" s="30">
        <v>1.8</v>
      </c>
      <c r="X947" s="31">
        <v>4.309802800800229E-2</v>
      </c>
      <c r="Y947" s="30">
        <v>1.2</v>
      </c>
      <c r="Z947" s="30">
        <v>-0.60000000000000009</v>
      </c>
      <c r="AA947" s="30">
        <v>1.8</v>
      </c>
      <c r="AB947" s="30">
        <v>1.8</v>
      </c>
      <c r="AC947" s="32">
        <v>0.21887453206134524</v>
      </c>
      <c r="AD947" s="30">
        <v>5.0785277697788267</v>
      </c>
      <c r="AE947" s="12">
        <v>39</v>
      </c>
      <c r="AF947" s="12">
        <v>35</v>
      </c>
      <c r="AG947" s="12">
        <v>32</v>
      </c>
      <c r="AH947" s="33">
        <v>7.9245283018867916</v>
      </c>
      <c r="AI947" s="34">
        <v>445000</v>
      </c>
      <c r="AJ947" s="34">
        <v>460000</v>
      </c>
      <c r="AK947" s="34">
        <v>395000</v>
      </c>
      <c r="AL947" s="35">
        <v>-3.2608695652173912E-2</v>
      </c>
      <c r="AM947" s="35">
        <v>0.12658227848101267</v>
      </c>
      <c r="AN947" s="12">
        <v>2.2999999999999998</v>
      </c>
      <c r="AO947" s="33">
        <v>0.29999999999999982</v>
      </c>
      <c r="AP947" s="12">
        <v>2</v>
      </c>
      <c r="AQ947" s="34">
        <v>365</v>
      </c>
      <c r="AR947" s="34">
        <v>360</v>
      </c>
      <c r="AS947" s="31">
        <v>1.3888888888888888E-2</v>
      </c>
      <c r="AT947" s="36">
        <v>1324.96</v>
      </c>
      <c r="AU947" s="30">
        <v>0.63959999999999995</v>
      </c>
      <c r="AV947" s="30">
        <v>0.3604</v>
      </c>
      <c r="AW947" s="30">
        <v>0.95309999999999995</v>
      </c>
      <c r="AX947" s="30">
        <v>3.5499999999999997E-2</v>
      </c>
      <c r="AY947" s="30">
        <v>0.46679999999999999</v>
      </c>
      <c r="AZ947" s="30">
        <v>0.28510000000000002</v>
      </c>
      <c r="BA947" s="30">
        <v>0.1726</v>
      </c>
      <c r="BB947" s="37">
        <v>2.5</v>
      </c>
      <c r="BC947" s="29">
        <v>144</v>
      </c>
      <c r="BD947" s="38" t="s">
        <v>2773</v>
      </c>
      <c r="BE947" s="39">
        <v>143.33494703656001</v>
      </c>
      <c r="BF947" s="39">
        <v>-37.976851632791004</v>
      </c>
      <c r="BG947" s="40">
        <f t="shared" si="168"/>
        <v>79</v>
      </c>
      <c r="BH947" s="40">
        <f t="shared" si="169"/>
        <v>79</v>
      </c>
      <c r="BI947" s="40">
        <f t="shared" si="170"/>
        <v>27</v>
      </c>
      <c r="BJ947" s="40">
        <f t="shared" si="171"/>
        <v>1</v>
      </c>
      <c r="BK947" s="40">
        <f t="shared" si="172"/>
        <v>78</v>
      </c>
      <c r="BL947" s="40">
        <f t="shared" si="173"/>
        <v>93</v>
      </c>
      <c r="BM947" s="41">
        <f t="shared" si="174"/>
        <v>94</v>
      </c>
      <c r="BN947" s="40">
        <f t="shared" si="175"/>
        <v>99</v>
      </c>
      <c r="BO947" s="41">
        <f t="shared" si="176"/>
        <v>100</v>
      </c>
      <c r="BP947" s="41">
        <f t="shared" si="177"/>
        <v>97</v>
      </c>
      <c r="BQ947" s="41">
        <f t="shared" si="178"/>
        <v>25</v>
      </c>
      <c r="BR947" s="41">
        <f t="shared" si="179"/>
        <v>59</v>
      </c>
    </row>
    <row r="948" spans="2:70" x14ac:dyDescent="0.3">
      <c r="B948" s="12" t="s">
        <v>203</v>
      </c>
      <c r="C948" s="12">
        <v>217031475</v>
      </c>
      <c r="D948" s="12" t="s">
        <v>200</v>
      </c>
      <c r="E948" s="12" t="s">
        <v>201</v>
      </c>
      <c r="F948" s="12" t="s">
        <v>2709</v>
      </c>
      <c r="G948" s="12" t="s">
        <v>92</v>
      </c>
      <c r="H948" s="12" t="s">
        <v>5013</v>
      </c>
      <c r="I948" s="28">
        <v>375000</v>
      </c>
      <c r="J948" s="28">
        <v>350000</v>
      </c>
      <c r="K948" s="28">
        <v>360000</v>
      </c>
      <c r="L948" s="28">
        <v>245000</v>
      </c>
      <c r="M948" s="28">
        <v>245000</v>
      </c>
      <c r="N948" s="28">
        <v>300000</v>
      </c>
      <c r="O948" s="29">
        <v>44</v>
      </c>
      <c r="P948" s="29">
        <v>44</v>
      </c>
      <c r="Q948" s="29">
        <v>27</v>
      </c>
      <c r="R948" s="28">
        <v>360</v>
      </c>
      <c r="S948" s="28">
        <v>300</v>
      </c>
      <c r="T948" s="30">
        <v>1.7</v>
      </c>
      <c r="U948" s="30">
        <v>-0.40000000000000013</v>
      </c>
      <c r="V948" s="30">
        <v>2.1</v>
      </c>
      <c r="W948" s="30">
        <v>1.7</v>
      </c>
      <c r="X948" s="31">
        <v>4.9919999999999999E-2</v>
      </c>
      <c r="Y948" s="30">
        <v>5.0999999999999996</v>
      </c>
      <c r="Z948" s="30">
        <v>0</v>
      </c>
      <c r="AA948" s="30">
        <v>5.0999999999999996</v>
      </c>
      <c r="AB948" s="30">
        <v>2.1</v>
      </c>
      <c r="AC948" s="32">
        <v>0.22861207071733383</v>
      </c>
      <c r="AD948" s="30">
        <v>4.5795687243055658</v>
      </c>
      <c r="AE948" s="12">
        <v>39</v>
      </c>
      <c r="AF948" s="12">
        <v>35</v>
      </c>
      <c r="AG948" s="12">
        <v>32</v>
      </c>
      <c r="AH948" s="33">
        <v>7.9245283018867916</v>
      </c>
      <c r="AI948" s="34">
        <v>445000</v>
      </c>
      <c r="AJ948" s="34">
        <v>460000</v>
      </c>
      <c r="AK948" s="34">
        <v>395000</v>
      </c>
      <c r="AL948" s="35">
        <v>-3.2608695652173912E-2</v>
      </c>
      <c r="AM948" s="35">
        <v>0.12658227848101267</v>
      </c>
      <c r="AN948" s="12">
        <v>2.2999999999999998</v>
      </c>
      <c r="AO948" s="33">
        <v>0.29999999999999982</v>
      </c>
      <c r="AP948" s="12">
        <v>2</v>
      </c>
      <c r="AQ948" s="34">
        <v>365</v>
      </c>
      <c r="AR948" s="34">
        <v>360</v>
      </c>
      <c r="AS948" s="31">
        <v>1.3888888888888888E-2</v>
      </c>
      <c r="AT948" s="36">
        <v>1574.7200000000003</v>
      </c>
      <c r="AU948" s="30">
        <v>0.72209999999999996</v>
      </c>
      <c r="AV948" s="30">
        <v>0.27789999999999998</v>
      </c>
      <c r="AW948" s="30">
        <v>0.96589999999999998</v>
      </c>
      <c r="AX948" s="30">
        <v>2.8500000000000001E-2</v>
      </c>
      <c r="AY948" s="30">
        <v>0.44219999999999998</v>
      </c>
      <c r="AZ948" s="30">
        <v>0.29780000000000001</v>
      </c>
      <c r="BA948" s="30">
        <v>0.1714</v>
      </c>
      <c r="BB948" s="37">
        <v>2.5</v>
      </c>
      <c r="BC948" s="29">
        <v>182</v>
      </c>
      <c r="BD948" s="38" t="s">
        <v>2774</v>
      </c>
      <c r="BE948" s="39">
        <v>143.08570071297299</v>
      </c>
      <c r="BF948" s="39">
        <v>-38.518806497177899</v>
      </c>
      <c r="BG948" s="40">
        <f t="shared" si="168"/>
        <v>88</v>
      </c>
      <c r="BH948" s="40">
        <f t="shared" si="169"/>
        <v>79</v>
      </c>
      <c r="BI948" s="40">
        <f t="shared" si="170"/>
        <v>27</v>
      </c>
      <c r="BJ948" s="40">
        <f t="shared" si="171"/>
        <v>1</v>
      </c>
      <c r="BK948" s="40">
        <f t="shared" si="172"/>
        <v>72</v>
      </c>
      <c r="BL948" s="40">
        <f t="shared" si="173"/>
        <v>87</v>
      </c>
      <c r="BM948" s="41">
        <f t="shared" si="174"/>
        <v>100</v>
      </c>
      <c r="BN948" s="40">
        <f t="shared" si="175"/>
        <v>100</v>
      </c>
      <c r="BO948" s="41">
        <f t="shared" si="176"/>
        <v>100</v>
      </c>
      <c r="BP948" s="41">
        <f t="shared" si="177"/>
        <v>32</v>
      </c>
      <c r="BQ948" s="41">
        <f t="shared" si="178"/>
        <v>25</v>
      </c>
      <c r="BR948" s="41">
        <f t="shared" si="179"/>
        <v>55</v>
      </c>
    </row>
    <row r="949" spans="2:70" x14ac:dyDescent="0.3">
      <c r="B949" s="12" t="s">
        <v>1488</v>
      </c>
      <c r="C949" s="12">
        <v>217031476</v>
      </c>
      <c r="D949" s="12" t="s">
        <v>200</v>
      </c>
      <c r="E949" s="12" t="s">
        <v>201</v>
      </c>
      <c r="F949" s="12" t="s">
        <v>2709</v>
      </c>
      <c r="G949" s="12" t="s">
        <v>92</v>
      </c>
      <c r="H949" s="12" t="s">
        <v>5013</v>
      </c>
      <c r="I949" s="28">
        <v>845000</v>
      </c>
      <c r="J949" s="28">
        <v>895000</v>
      </c>
      <c r="K949" s="28">
        <v>795000</v>
      </c>
      <c r="L949" s="28">
        <v>740000</v>
      </c>
      <c r="M949" s="28">
        <v>775000</v>
      </c>
      <c r="N949" s="28">
        <v>775000</v>
      </c>
      <c r="O949" s="29">
        <v>68</v>
      </c>
      <c r="P949" s="29">
        <v>231</v>
      </c>
      <c r="Q949" s="29">
        <v>110</v>
      </c>
      <c r="R949" s="28">
        <v>500</v>
      </c>
      <c r="S949" s="28">
        <v>500</v>
      </c>
      <c r="T949" s="30">
        <v>1.8</v>
      </c>
      <c r="U949" s="30">
        <v>0</v>
      </c>
      <c r="V949" s="30">
        <v>1.8</v>
      </c>
      <c r="W949" s="30">
        <v>2</v>
      </c>
      <c r="X949" s="31">
        <v>3.0769230769230771E-2</v>
      </c>
      <c r="Y949" s="30">
        <v>2.9</v>
      </c>
      <c r="Z949" s="30">
        <v>-0.20000000000000018</v>
      </c>
      <c r="AA949" s="30">
        <v>3.1</v>
      </c>
      <c r="AB949" s="30">
        <v>0.9</v>
      </c>
      <c r="AC949" s="32">
        <v>0.3825437630064879</v>
      </c>
      <c r="AD949" s="30">
        <v>12.432672297710855</v>
      </c>
      <c r="AE949" s="12">
        <v>39</v>
      </c>
      <c r="AF949" s="12">
        <v>35</v>
      </c>
      <c r="AG949" s="12">
        <v>32</v>
      </c>
      <c r="AH949" s="33">
        <v>7.9245283018867916</v>
      </c>
      <c r="AI949" s="34">
        <v>445000</v>
      </c>
      <c r="AJ949" s="34">
        <v>460000</v>
      </c>
      <c r="AK949" s="34">
        <v>395000</v>
      </c>
      <c r="AL949" s="35">
        <v>-3.2608695652173912E-2</v>
      </c>
      <c r="AM949" s="35">
        <v>0.12658227848101267</v>
      </c>
      <c r="AN949" s="12">
        <v>2.2999999999999998</v>
      </c>
      <c r="AO949" s="33">
        <v>0.29999999999999982</v>
      </c>
      <c r="AP949" s="12">
        <v>2</v>
      </c>
      <c r="AQ949" s="34">
        <v>365</v>
      </c>
      <c r="AR949" s="34">
        <v>360</v>
      </c>
      <c r="AS949" s="31">
        <v>1.3888888888888888E-2</v>
      </c>
      <c r="AT949" s="36">
        <v>1307.0400000000002</v>
      </c>
      <c r="AU949" s="30">
        <v>0.62180000000000002</v>
      </c>
      <c r="AV949" s="30">
        <v>0.37819999999999998</v>
      </c>
      <c r="AW949" s="30">
        <v>0.90569999999999995</v>
      </c>
      <c r="AX949" s="30">
        <v>5.2400000000000002E-2</v>
      </c>
      <c r="AY949" s="30">
        <v>0.49940000000000001</v>
      </c>
      <c r="AZ949" s="30">
        <v>0.25969999999999999</v>
      </c>
      <c r="BA949" s="30">
        <v>0.19539999999999999</v>
      </c>
      <c r="BB949" s="37">
        <v>4</v>
      </c>
      <c r="BC949" s="29">
        <v>153</v>
      </c>
      <c r="BD949" s="38" t="s">
        <v>3821</v>
      </c>
      <c r="BE949" s="39">
        <v>143.57435995357201</v>
      </c>
      <c r="BF949" s="39">
        <v>-38.654536275399003</v>
      </c>
      <c r="BG949" s="40">
        <f t="shared" si="168"/>
        <v>87</v>
      </c>
      <c r="BH949" s="40">
        <f t="shared" si="169"/>
        <v>79</v>
      </c>
      <c r="BI949" s="40">
        <f t="shared" si="170"/>
        <v>27</v>
      </c>
      <c r="BJ949" s="40">
        <f t="shared" si="171"/>
        <v>1</v>
      </c>
      <c r="BK949" s="40">
        <f t="shared" si="172"/>
        <v>76</v>
      </c>
      <c r="BL949" s="40">
        <f t="shared" si="173"/>
        <v>100</v>
      </c>
      <c r="BM949" s="41">
        <f t="shared" si="174"/>
        <v>53</v>
      </c>
      <c r="BN949" s="40">
        <f t="shared" si="175"/>
        <v>26</v>
      </c>
      <c r="BO949" s="41">
        <f t="shared" si="176"/>
        <v>13</v>
      </c>
      <c r="BP949" s="41">
        <f t="shared" si="177"/>
        <v>69</v>
      </c>
      <c r="BQ949" s="41">
        <f t="shared" si="178"/>
        <v>40</v>
      </c>
      <c r="BR949" s="41">
        <f t="shared" si="179"/>
        <v>45</v>
      </c>
    </row>
    <row r="950" spans="2:70" x14ac:dyDescent="0.3">
      <c r="B950" s="12" t="s">
        <v>1715</v>
      </c>
      <c r="C950" s="12">
        <v>217041479</v>
      </c>
      <c r="D950" s="12" t="s">
        <v>263</v>
      </c>
      <c r="E950" s="12" t="s">
        <v>201</v>
      </c>
      <c r="F950" s="12" t="s">
        <v>263</v>
      </c>
      <c r="G950" s="12" t="s">
        <v>92</v>
      </c>
      <c r="H950" s="12" t="s">
        <v>5013</v>
      </c>
      <c r="I950" s="28">
        <v>385000</v>
      </c>
      <c r="J950" s="28">
        <v>385000</v>
      </c>
      <c r="K950" s="28">
        <v>430000</v>
      </c>
      <c r="L950" s="28">
        <v>440000</v>
      </c>
      <c r="M950" s="28">
        <v>435000</v>
      </c>
      <c r="N950" s="28">
        <v>435000</v>
      </c>
      <c r="O950" s="29">
        <v>45</v>
      </c>
      <c r="P950" s="29">
        <v>45</v>
      </c>
      <c r="Q950" s="29">
        <v>44</v>
      </c>
      <c r="R950" s="28">
        <v>420</v>
      </c>
      <c r="S950" s="28">
        <v>380</v>
      </c>
      <c r="T950" s="30">
        <v>2.6</v>
      </c>
      <c r="U950" s="30">
        <v>-0.10000000000000009</v>
      </c>
      <c r="V950" s="30">
        <v>2.7</v>
      </c>
      <c r="W950" s="30">
        <v>2</v>
      </c>
      <c r="X950" s="31">
        <v>5.672727272727273E-2</v>
      </c>
      <c r="Y950" s="30">
        <v>3.9</v>
      </c>
      <c r="Z950" s="30">
        <v>-0.39999999999999991</v>
      </c>
      <c r="AA950" s="30">
        <v>4.3</v>
      </c>
      <c r="AB950" s="30">
        <v>4.2</v>
      </c>
      <c r="AC950" s="32">
        <v>0.25844245348035838</v>
      </c>
      <c r="AD950" s="30">
        <v>4.5558765837883684</v>
      </c>
      <c r="AE950" s="12">
        <v>26</v>
      </c>
      <c r="AF950" s="12">
        <v>24</v>
      </c>
      <c r="AG950" s="12">
        <v>21</v>
      </c>
      <c r="AH950" s="33">
        <v>2.6785714285714284</v>
      </c>
      <c r="AI950" s="34">
        <v>470000</v>
      </c>
      <c r="AJ950" s="34">
        <v>440000</v>
      </c>
      <c r="AK950" s="34">
        <v>440000</v>
      </c>
      <c r="AL950" s="35">
        <v>6.8181818181818177E-2</v>
      </c>
      <c r="AM950" s="35">
        <v>6.8181818181818177E-2</v>
      </c>
      <c r="AN950" s="12">
        <v>1.9</v>
      </c>
      <c r="AO950" s="33">
        <v>0.19999999999999996</v>
      </c>
      <c r="AP950" s="12">
        <v>1.7</v>
      </c>
      <c r="AQ950" s="34">
        <v>440</v>
      </c>
      <c r="AR950" s="34">
        <v>400</v>
      </c>
      <c r="AS950" s="31">
        <v>0.1</v>
      </c>
      <c r="AT950" s="36">
        <v>1625.1200000000001</v>
      </c>
      <c r="AU950" s="30">
        <v>0.69330000000000003</v>
      </c>
      <c r="AV950" s="30">
        <v>0.30669999999999997</v>
      </c>
      <c r="AW950" s="30">
        <v>0.88419999999999999</v>
      </c>
      <c r="AX950" s="30">
        <v>9.69E-2</v>
      </c>
      <c r="AY950" s="30">
        <v>0.36849999999999999</v>
      </c>
      <c r="AZ950" s="30">
        <v>0.34010000000000001</v>
      </c>
      <c r="BA950" s="30">
        <v>0.2676</v>
      </c>
      <c r="BB950" s="37">
        <v>1</v>
      </c>
      <c r="BC950" s="29">
        <v>225</v>
      </c>
      <c r="BD950" s="38" t="s">
        <v>4032</v>
      </c>
      <c r="BE950" s="39">
        <v>142.47948623970001</v>
      </c>
      <c r="BF950" s="39">
        <v>-38.342440113555902</v>
      </c>
      <c r="BG950" s="40">
        <f t="shared" si="168"/>
        <v>74</v>
      </c>
      <c r="BH950" s="40">
        <f t="shared" si="169"/>
        <v>85</v>
      </c>
      <c r="BI950" s="40">
        <f t="shared" si="170"/>
        <v>92</v>
      </c>
      <c r="BJ950" s="40">
        <f t="shared" si="171"/>
        <v>35</v>
      </c>
      <c r="BK950" s="40">
        <f t="shared" si="172"/>
        <v>65</v>
      </c>
      <c r="BL950" s="40">
        <f t="shared" si="173"/>
        <v>71</v>
      </c>
      <c r="BM950" s="41">
        <f t="shared" si="174"/>
        <v>100</v>
      </c>
      <c r="BN950" s="40">
        <f t="shared" si="175"/>
        <v>100</v>
      </c>
      <c r="BO950" s="41">
        <f t="shared" si="176"/>
        <v>94</v>
      </c>
      <c r="BP950" s="41">
        <f t="shared" si="177"/>
        <v>52</v>
      </c>
      <c r="BQ950" s="41">
        <f t="shared" si="178"/>
        <v>10</v>
      </c>
      <c r="BR950" s="41">
        <f t="shared" si="179"/>
        <v>57</v>
      </c>
    </row>
    <row r="951" spans="2:70" x14ac:dyDescent="0.3">
      <c r="B951" s="12" t="s">
        <v>1358</v>
      </c>
      <c r="C951" s="12">
        <v>217041480</v>
      </c>
      <c r="D951" s="12" t="s">
        <v>263</v>
      </c>
      <c r="E951" s="12" t="s">
        <v>201</v>
      </c>
      <c r="F951" s="12" t="s">
        <v>263</v>
      </c>
      <c r="G951" s="12" t="s">
        <v>92</v>
      </c>
      <c r="H951" s="12" t="s">
        <v>5013</v>
      </c>
      <c r="I951" s="28">
        <v>475000</v>
      </c>
      <c r="J951" s="28">
        <v>465000</v>
      </c>
      <c r="K951" s="28">
        <v>450000</v>
      </c>
      <c r="L951" s="28">
        <v>496000</v>
      </c>
      <c r="M951" s="28">
        <v>525000</v>
      </c>
      <c r="N951" s="28">
        <v>365000</v>
      </c>
      <c r="O951" s="29">
        <v>56</v>
      </c>
      <c r="P951" s="29">
        <v>55</v>
      </c>
      <c r="Q951" s="29">
        <v>45</v>
      </c>
      <c r="R951" s="28">
        <v>450</v>
      </c>
      <c r="S951" s="28">
        <v>400</v>
      </c>
      <c r="T951" s="30">
        <v>1.8</v>
      </c>
      <c r="U951" s="30">
        <v>0</v>
      </c>
      <c r="V951" s="30">
        <v>1.8</v>
      </c>
      <c r="W951" s="30">
        <v>1.3</v>
      </c>
      <c r="X951" s="31">
        <v>4.9263157894736842E-2</v>
      </c>
      <c r="Y951" s="30">
        <v>3.9</v>
      </c>
      <c r="Z951" s="30">
        <v>-0.30000000000000027</v>
      </c>
      <c r="AA951" s="30">
        <v>4.2</v>
      </c>
      <c r="AB951" s="30">
        <v>3.6</v>
      </c>
      <c r="AC951" s="32">
        <v>0.29114906832298132</v>
      </c>
      <c r="AD951" s="30">
        <v>5.9100772415989802</v>
      </c>
      <c r="AE951" s="12">
        <v>26</v>
      </c>
      <c r="AF951" s="12">
        <v>24</v>
      </c>
      <c r="AG951" s="12">
        <v>21</v>
      </c>
      <c r="AH951" s="33">
        <v>2.6785714285714284</v>
      </c>
      <c r="AI951" s="34">
        <v>470000</v>
      </c>
      <c r="AJ951" s="34">
        <v>440000</v>
      </c>
      <c r="AK951" s="34">
        <v>440000</v>
      </c>
      <c r="AL951" s="35">
        <v>6.8181818181818177E-2</v>
      </c>
      <c r="AM951" s="35">
        <v>6.8181818181818177E-2</v>
      </c>
      <c r="AN951" s="12">
        <v>1.9</v>
      </c>
      <c r="AO951" s="33">
        <v>0.19999999999999996</v>
      </c>
      <c r="AP951" s="12">
        <v>1.7</v>
      </c>
      <c r="AQ951" s="34">
        <v>440</v>
      </c>
      <c r="AR951" s="34">
        <v>400</v>
      </c>
      <c r="AS951" s="31">
        <v>0.1</v>
      </c>
      <c r="AT951" s="36">
        <v>1545.6000000000001</v>
      </c>
      <c r="AU951" s="30">
        <v>0.62419999999999998</v>
      </c>
      <c r="AV951" s="30">
        <v>0.37580000000000002</v>
      </c>
      <c r="AW951" s="30">
        <v>0.75460000000000005</v>
      </c>
      <c r="AX951" s="30">
        <v>0.1371</v>
      </c>
      <c r="AY951" s="30">
        <v>0.36770000000000003</v>
      </c>
      <c r="AZ951" s="30">
        <v>0.28910000000000002</v>
      </c>
      <c r="BA951" s="30">
        <v>0.29820000000000002</v>
      </c>
      <c r="BB951" s="37">
        <v>4</v>
      </c>
      <c r="BC951" s="29">
        <v>219</v>
      </c>
      <c r="BD951" s="38" t="s">
        <v>3695</v>
      </c>
      <c r="BE951" s="39">
        <v>142.57662939656601</v>
      </c>
      <c r="BF951" s="39">
        <v>-38.400862203528298</v>
      </c>
      <c r="BG951" s="40">
        <f t="shared" si="168"/>
        <v>87</v>
      </c>
      <c r="BH951" s="40">
        <f t="shared" si="169"/>
        <v>85</v>
      </c>
      <c r="BI951" s="40">
        <f t="shared" si="170"/>
        <v>92</v>
      </c>
      <c r="BJ951" s="40">
        <f t="shared" si="171"/>
        <v>35</v>
      </c>
      <c r="BK951" s="40">
        <f t="shared" si="172"/>
        <v>66</v>
      </c>
      <c r="BL951" s="40">
        <f t="shared" si="173"/>
        <v>71</v>
      </c>
      <c r="BM951" s="41">
        <f t="shared" si="174"/>
        <v>100</v>
      </c>
      <c r="BN951" s="40">
        <f t="shared" si="175"/>
        <v>91</v>
      </c>
      <c r="BO951" s="41">
        <f t="shared" si="176"/>
        <v>73</v>
      </c>
      <c r="BP951" s="41">
        <f t="shared" si="177"/>
        <v>52</v>
      </c>
      <c r="BQ951" s="41">
        <f t="shared" si="178"/>
        <v>40</v>
      </c>
      <c r="BR951" s="41">
        <f t="shared" si="179"/>
        <v>58</v>
      </c>
    </row>
    <row r="952" spans="2:70" x14ac:dyDescent="0.3">
      <c r="B952" s="12" t="s">
        <v>1102</v>
      </c>
      <c r="C952" s="12">
        <v>301011001</v>
      </c>
      <c r="D952" s="12" t="s">
        <v>657</v>
      </c>
      <c r="E952" s="12" t="s">
        <v>658</v>
      </c>
      <c r="F952" s="12" t="s">
        <v>2813</v>
      </c>
      <c r="G952" s="12" t="s">
        <v>102</v>
      </c>
      <c r="H952" s="12" t="s">
        <v>5013</v>
      </c>
      <c r="I952" s="28">
        <v>575000</v>
      </c>
      <c r="J952" s="28">
        <v>545000</v>
      </c>
      <c r="K952" s="28">
        <v>452400</v>
      </c>
      <c r="L952" s="28">
        <v>585000</v>
      </c>
      <c r="M952" s="28">
        <v>575000</v>
      </c>
      <c r="N952" s="28">
        <v>535000</v>
      </c>
      <c r="O952" s="29">
        <v>24</v>
      </c>
      <c r="P952" s="29">
        <v>21</v>
      </c>
      <c r="Q952" s="29">
        <v>21</v>
      </c>
      <c r="R952" s="28">
        <v>500</v>
      </c>
      <c r="S952" s="28">
        <v>480</v>
      </c>
      <c r="T952" s="30">
        <v>0.8</v>
      </c>
      <c r="U952" s="30">
        <v>-9.9999999999999978E-2</v>
      </c>
      <c r="V952" s="30">
        <v>0.9</v>
      </c>
      <c r="W952" s="30">
        <v>2.2999999999999998</v>
      </c>
      <c r="X952" s="31">
        <v>4.5217391304347827E-2</v>
      </c>
      <c r="Y952" s="30">
        <v>3.4</v>
      </c>
      <c r="Z952" s="30">
        <v>-0.10000000000000009</v>
      </c>
      <c r="AA952" s="30">
        <v>3.5</v>
      </c>
      <c r="AB952" s="30">
        <v>3.4</v>
      </c>
      <c r="AC952" s="32">
        <v>0.24302045260129093</v>
      </c>
      <c r="AD952" s="30">
        <v>5.3744907786823948</v>
      </c>
      <c r="AE952" s="12">
        <v>19</v>
      </c>
      <c r="AF952" s="12">
        <v>33</v>
      </c>
      <c r="AG952" s="12">
        <v>26</v>
      </c>
      <c r="AH952" s="33">
        <v>1.9401197604790419</v>
      </c>
      <c r="AI952" s="34">
        <v>615000</v>
      </c>
      <c r="AJ952" s="34">
        <v>530500</v>
      </c>
      <c r="AK952" s="34">
        <v>470000</v>
      </c>
      <c r="AL952" s="35">
        <v>0.15928369462770972</v>
      </c>
      <c r="AM952" s="35">
        <v>0.30851063829787234</v>
      </c>
      <c r="AN952" s="12">
        <v>2.1</v>
      </c>
      <c r="AO952" s="33">
        <v>0</v>
      </c>
      <c r="AP952" s="12">
        <v>2.1</v>
      </c>
      <c r="AQ952" s="34">
        <v>555</v>
      </c>
      <c r="AR952" s="34">
        <v>520</v>
      </c>
      <c r="AS952" s="31">
        <v>6.7307692307692304E-2</v>
      </c>
      <c r="AT952" s="36">
        <v>2057.44</v>
      </c>
      <c r="AU952" s="30">
        <v>0.78710000000000002</v>
      </c>
      <c r="AV952" s="30">
        <v>0.21290000000000001</v>
      </c>
      <c r="AW952" s="30">
        <v>0.93469999999999998</v>
      </c>
      <c r="AX952" s="30">
        <v>4.6800000000000001E-2</v>
      </c>
      <c r="AY952" s="30">
        <v>0.28179999999999999</v>
      </c>
      <c r="AZ952" s="30">
        <v>0.47749999999999998</v>
      </c>
      <c r="BA952" s="30">
        <v>0.2175</v>
      </c>
      <c r="BB952" s="37">
        <v>8</v>
      </c>
      <c r="BC952" s="29">
        <v>21</v>
      </c>
      <c r="BD952" s="38" t="s">
        <v>3464</v>
      </c>
      <c r="BE952" s="39">
        <v>153.228399225271</v>
      </c>
      <c r="BF952" s="39">
        <v>-27.5383139677119</v>
      </c>
      <c r="BG952" s="40">
        <f t="shared" si="168"/>
        <v>100</v>
      </c>
      <c r="BH952" s="40">
        <f t="shared" si="169"/>
        <v>82</v>
      </c>
      <c r="BI952" s="40">
        <f t="shared" si="170"/>
        <v>100</v>
      </c>
      <c r="BJ952" s="40">
        <f t="shared" si="171"/>
        <v>80</v>
      </c>
      <c r="BK952" s="40">
        <f t="shared" si="172"/>
        <v>100</v>
      </c>
      <c r="BL952" s="40">
        <f t="shared" si="173"/>
        <v>52</v>
      </c>
      <c r="BM952" s="41">
        <f t="shared" si="174"/>
        <v>100</v>
      </c>
      <c r="BN952" s="40">
        <f t="shared" si="175"/>
        <v>96</v>
      </c>
      <c r="BO952" s="41">
        <f t="shared" si="176"/>
        <v>100</v>
      </c>
      <c r="BP952" s="41">
        <f t="shared" si="177"/>
        <v>60</v>
      </c>
      <c r="BQ952" s="41">
        <f t="shared" si="178"/>
        <v>80</v>
      </c>
      <c r="BR952" s="41">
        <f t="shared" si="179"/>
        <v>69</v>
      </c>
    </row>
    <row r="953" spans="2:70" x14ac:dyDescent="0.3">
      <c r="B953" s="12" t="s">
        <v>656</v>
      </c>
      <c r="C953" s="12">
        <v>301011002</v>
      </c>
      <c r="D953" s="12" t="s">
        <v>657</v>
      </c>
      <c r="E953" s="12" t="s">
        <v>658</v>
      </c>
      <c r="F953" s="12" t="s">
        <v>2813</v>
      </c>
      <c r="G953" s="12" t="s">
        <v>102</v>
      </c>
      <c r="H953" s="12" t="s">
        <v>5013</v>
      </c>
      <c r="I953" s="28">
        <v>755000</v>
      </c>
      <c r="J953" s="28">
        <v>693990</v>
      </c>
      <c r="K953" s="28">
        <v>630000</v>
      </c>
      <c r="L953" s="28">
        <v>770000</v>
      </c>
      <c r="M953" s="28">
        <v>700000</v>
      </c>
      <c r="N953" s="28">
        <v>645000</v>
      </c>
      <c r="O953" s="29">
        <v>11</v>
      </c>
      <c r="P953" s="29">
        <v>11</v>
      </c>
      <c r="Q953" s="29">
        <v>16</v>
      </c>
      <c r="R953" s="28">
        <v>650</v>
      </c>
      <c r="S953" s="28">
        <v>600</v>
      </c>
      <c r="T953" s="30">
        <v>5.9</v>
      </c>
      <c r="U953" s="30">
        <v>-2</v>
      </c>
      <c r="V953" s="30">
        <v>7.9</v>
      </c>
      <c r="W953" s="30">
        <v>5.4</v>
      </c>
      <c r="X953" s="31">
        <v>4.47682119205298E-2</v>
      </c>
      <c r="Y953" s="30">
        <v>5.4</v>
      </c>
      <c r="Z953" s="30">
        <v>0.40000000000000036</v>
      </c>
      <c r="AA953" s="30">
        <v>5</v>
      </c>
      <c r="AB953" s="30">
        <v>4</v>
      </c>
      <c r="AC953" s="32">
        <v>0.22424928240229627</v>
      </c>
      <c r="AD953" s="30">
        <v>5.0091185862051386</v>
      </c>
      <c r="AE953" s="12">
        <v>19</v>
      </c>
      <c r="AF953" s="12">
        <v>33</v>
      </c>
      <c r="AG953" s="12">
        <v>26</v>
      </c>
      <c r="AH953" s="33">
        <v>1.9401197604790419</v>
      </c>
      <c r="AI953" s="34">
        <v>615000</v>
      </c>
      <c r="AJ953" s="34">
        <v>530500</v>
      </c>
      <c r="AK953" s="34">
        <v>470000</v>
      </c>
      <c r="AL953" s="35">
        <v>0.15928369462770972</v>
      </c>
      <c r="AM953" s="35">
        <v>0.30851063829787234</v>
      </c>
      <c r="AN953" s="12">
        <v>2.1</v>
      </c>
      <c r="AO953" s="33">
        <v>0</v>
      </c>
      <c r="AP953" s="12">
        <v>2.1</v>
      </c>
      <c r="AQ953" s="34">
        <v>555</v>
      </c>
      <c r="AR953" s="34">
        <v>520</v>
      </c>
      <c r="AS953" s="31">
        <v>6.7307692307692304E-2</v>
      </c>
      <c r="AT953" s="36">
        <v>2898.5600000000004</v>
      </c>
      <c r="AU953" s="30">
        <v>0.84889999999999999</v>
      </c>
      <c r="AV953" s="30">
        <v>0.15110000000000001</v>
      </c>
      <c r="AW953" s="30">
        <v>0.93410000000000004</v>
      </c>
      <c r="AX953" s="30">
        <v>6.1699999999999998E-2</v>
      </c>
      <c r="AY953" s="30">
        <v>0.3977</v>
      </c>
      <c r="AZ953" s="30">
        <v>0.43809999999999999</v>
      </c>
      <c r="BA953" s="30">
        <v>0.14130000000000001</v>
      </c>
      <c r="BB953" s="37">
        <v>7</v>
      </c>
      <c r="BC953" s="29">
        <v>13</v>
      </c>
      <c r="BD953" s="38" t="s">
        <v>3104</v>
      </c>
      <c r="BE953" s="39">
        <v>153.156433407826</v>
      </c>
      <c r="BF953" s="39">
        <v>-27.501779473307</v>
      </c>
      <c r="BG953" s="40">
        <f t="shared" si="168"/>
        <v>19</v>
      </c>
      <c r="BH953" s="40">
        <f t="shared" si="169"/>
        <v>82</v>
      </c>
      <c r="BI953" s="40">
        <f t="shared" si="170"/>
        <v>100</v>
      </c>
      <c r="BJ953" s="40">
        <f t="shared" si="171"/>
        <v>80</v>
      </c>
      <c r="BK953" s="40">
        <f t="shared" si="172"/>
        <v>100</v>
      </c>
      <c r="BL953" s="40">
        <f t="shared" si="173"/>
        <v>77</v>
      </c>
      <c r="BM953" s="41">
        <f t="shared" si="174"/>
        <v>99</v>
      </c>
      <c r="BN953" s="40">
        <f t="shared" si="175"/>
        <v>100</v>
      </c>
      <c r="BO953" s="41">
        <f t="shared" si="176"/>
        <v>100</v>
      </c>
      <c r="BP953" s="41">
        <f t="shared" si="177"/>
        <v>27</v>
      </c>
      <c r="BQ953" s="41">
        <f t="shared" si="178"/>
        <v>70</v>
      </c>
      <c r="BR953" s="41">
        <f t="shared" si="179"/>
        <v>60</v>
      </c>
    </row>
    <row r="954" spans="2:70" x14ac:dyDescent="0.3">
      <c r="B954" s="12" t="s">
        <v>1601</v>
      </c>
      <c r="C954" s="12">
        <v>301011003</v>
      </c>
      <c r="D954" s="12" t="s">
        <v>657</v>
      </c>
      <c r="E954" s="12" t="s">
        <v>658</v>
      </c>
      <c r="F954" s="12" t="s">
        <v>2813</v>
      </c>
      <c r="G954" s="12" t="s">
        <v>102</v>
      </c>
      <c r="H954" s="12" t="s">
        <v>5013</v>
      </c>
      <c r="I954" s="28">
        <v>606000</v>
      </c>
      <c r="J954" s="28">
        <v>599000</v>
      </c>
      <c r="K954" s="28">
        <v>580750</v>
      </c>
      <c r="L954" s="28">
        <v>600000</v>
      </c>
      <c r="M954" s="28">
        <v>600000</v>
      </c>
      <c r="N954" s="28">
        <v>600000</v>
      </c>
      <c r="O954" s="29">
        <v>35</v>
      </c>
      <c r="P954" s="29">
        <v>25</v>
      </c>
      <c r="Q954" s="29">
        <v>26</v>
      </c>
      <c r="R954" s="28">
        <v>610</v>
      </c>
      <c r="S954" s="28">
        <v>550</v>
      </c>
      <c r="T954" s="30">
        <v>1.6</v>
      </c>
      <c r="U954" s="30">
        <v>-9.9999999999999867E-2</v>
      </c>
      <c r="V954" s="30">
        <v>1.7</v>
      </c>
      <c r="W954" s="30">
        <v>1.5</v>
      </c>
      <c r="X954" s="31">
        <v>5.2343234323432346E-2</v>
      </c>
      <c r="Y954" s="30">
        <v>3</v>
      </c>
      <c r="Z954" s="30">
        <v>0.20000000000000018</v>
      </c>
      <c r="AA954" s="30">
        <v>2.8</v>
      </c>
      <c r="AB954" s="30">
        <v>2.2000000000000002</v>
      </c>
      <c r="AC954" s="32">
        <v>0.28016607877718985</v>
      </c>
      <c r="AD954" s="30">
        <v>5.3524793108126438</v>
      </c>
      <c r="AE954" s="12">
        <v>19</v>
      </c>
      <c r="AF954" s="12">
        <v>33</v>
      </c>
      <c r="AG954" s="12">
        <v>26</v>
      </c>
      <c r="AH954" s="33">
        <v>1.9401197604790419</v>
      </c>
      <c r="AI954" s="34">
        <v>615000</v>
      </c>
      <c r="AJ954" s="34">
        <v>530500</v>
      </c>
      <c r="AK954" s="34">
        <v>470000</v>
      </c>
      <c r="AL954" s="35">
        <v>0.15928369462770972</v>
      </c>
      <c r="AM954" s="35">
        <v>0.30851063829787234</v>
      </c>
      <c r="AN954" s="12">
        <v>2.1</v>
      </c>
      <c r="AO954" s="33">
        <v>0</v>
      </c>
      <c r="AP954" s="12">
        <v>2.1</v>
      </c>
      <c r="AQ954" s="34">
        <v>555</v>
      </c>
      <c r="AR954" s="34">
        <v>520</v>
      </c>
      <c r="AS954" s="31">
        <v>6.7307692307692304E-2</v>
      </c>
      <c r="AT954" s="36">
        <v>2177.2800000000002</v>
      </c>
      <c r="AU954" s="30">
        <v>0.77800000000000002</v>
      </c>
      <c r="AV954" s="30">
        <v>0.222</v>
      </c>
      <c r="AW954" s="30">
        <v>0.84760000000000002</v>
      </c>
      <c r="AX954" s="30">
        <v>0.1056</v>
      </c>
      <c r="AY954" s="30">
        <v>0.35610000000000003</v>
      </c>
      <c r="AZ954" s="30">
        <v>0.41880000000000001</v>
      </c>
      <c r="BA954" s="30">
        <v>0.1852</v>
      </c>
      <c r="BB954" s="37">
        <v>6</v>
      </c>
      <c r="BC954" s="29">
        <v>18</v>
      </c>
      <c r="BD954" s="38" t="s">
        <v>3924</v>
      </c>
      <c r="BE954" s="39">
        <v>153.20736915170801</v>
      </c>
      <c r="BF954" s="39">
        <v>-27.4986444685367</v>
      </c>
      <c r="BG954" s="40">
        <f t="shared" si="168"/>
        <v>90</v>
      </c>
      <c r="BH954" s="40">
        <f t="shared" si="169"/>
        <v>82</v>
      </c>
      <c r="BI954" s="40">
        <f t="shared" si="170"/>
        <v>100</v>
      </c>
      <c r="BJ954" s="40">
        <f t="shared" si="171"/>
        <v>80</v>
      </c>
      <c r="BK954" s="40">
        <f t="shared" si="172"/>
        <v>100</v>
      </c>
      <c r="BL954" s="40">
        <f t="shared" si="173"/>
        <v>68</v>
      </c>
      <c r="BM954" s="41">
        <f t="shared" si="174"/>
        <v>100</v>
      </c>
      <c r="BN954" s="40">
        <f t="shared" si="175"/>
        <v>97</v>
      </c>
      <c r="BO954" s="41">
        <f t="shared" si="176"/>
        <v>80</v>
      </c>
      <c r="BP954" s="41">
        <f t="shared" si="177"/>
        <v>67</v>
      </c>
      <c r="BQ954" s="41">
        <f t="shared" si="178"/>
        <v>60</v>
      </c>
      <c r="BR954" s="41">
        <f t="shared" si="179"/>
        <v>67</v>
      </c>
    </row>
    <row r="955" spans="2:70" x14ac:dyDescent="0.3">
      <c r="B955" s="12" t="s">
        <v>657</v>
      </c>
      <c r="C955" s="12">
        <v>301011004</v>
      </c>
      <c r="D955" s="12" t="s">
        <v>657</v>
      </c>
      <c r="E955" s="12" t="s">
        <v>658</v>
      </c>
      <c r="F955" s="12" t="s">
        <v>2813</v>
      </c>
      <c r="G955" s="12" t="s">
        <v>102</v>
      </c>
      <c r="H955" s="12" t="s">
        <v>5013</v>
      </c>
      <c r="I955" s="28">
        <v>580750</v>
      </c>
      <c r="J955" s="28">
        <v>577830</v>
      </c>
      <c r="K955" s="28">
        <v>515100</v>
      </c>
      <c r="L955" s="28">
        <v>575000</v>
      </c>
      <c r="M955" s="28">
        <v>572000</v>
      </c>
      <c r="N955" s="28">
        <v>510000</v>
      </c>
      <c r="O955" s="29">
        <v>19</v>
      </c>
      <c r="P955" s="29">
        <v>16</v>
      </c>
      <c r="Q955" s="29">
        <v>25</v>
      </c>
      <c r="R955" s="28">
        <v>550</v>
      </c>
      <c r="S955" s="28">
        <v>500</v>
      </c>
      <c r="T955" s="30">
        <v>1.7</v>
      </c>
      <c r="U955" s="30">
        <v>-0.19999999999999996</v>
      </c>
      <c r="V955" s="30">
        <v>1.9</v>
      </c>
      <c r="W955" s="30">
        <v>1.8</v>
      </c>
      <c r="X955" s="31">
        <v>4.9246663796814465E-2</v>
      </c>
      <c r="Y955" s="30">
        <v>2.5</v>
      </c>
      <c r="Z955" s="30">
        <v>-0.20000000000000018</v>
      </c>
      <c r="AA955" s="30">
        <v>2.7</v>
      </c>
      <c r="AB955" s="30">
        <v>2.4</v>
      </c>
      <c r="AC955" s="32">
        <v>0.28254972875226037</v>
      </c>
      <c r="AD955" s="30">
        <v>5.7374389850655669</v>
      </c>
      <c r="AE955" s="12">
        <v>19</v>
      </c>
      <c r="AF955" s="12">
        <v>33</v>
      </c>
      <c r="AG955" s="12">
        <v>26</v>
      </c>
      <c r="AH955" s="33">
        <v>1.9401197604790419</v>
      </c>
      <c r="AI955" s="34">
        <v>615000</v>
      </c>
      <c r="AJ955" s="34">
        <v>530500</v>
      </c>
      <c r="AK955" s="34">
        <v>470000</v>
      </c>
      <c r="AL955" s="35">
        <v>0.15928369462770972</v>
      </c>
      <c r="AM955" s="35">
        <v>0.30851063829787234</v>
      </c>
      <c r="AN955" s="12">
        <v>2.1</v>
      </c>
      <c r="AO955" s="33">
        <v>0</v>
      </c>
      <c r="AP955" s="12">
        <v>2.1</v>
      </c>
      <c r="AQ955" s="34">
        <v>555</v>
      </c>
      <c r="AR955" s="34">
        <v>520</v>
      </c>
      <c r="AS955" s="31">
        <v>6.7307692307692304E-2</v>
      </c>
      <c r="AT955" s="36">
        <v>1946.5600000000002</v>
      </c>
      <c r="AU955" s="30">
        <v>0.73370000000000002</v>
      </c>
      <c r="AV955" s="30">
        <v>0.26629999999999998</v>
      </c>
      <c r="AW955" s="30">
        <v>0.7742</v>
      </c>
      <c r="AX955" s="30">
        <v>0.18940000000000001</v>
      </c>
      <c r="AY955" s="30">
        <v>0.30209999999999998</v>
      </c>
      <c r="AZ955" s="30">
        <v>0.4209</v>
      </c>
      <c r="BA955" s="30">
        <v>0.25950000000000001</v>
      </c>
      <c r="BB955" s="37">
        <v>4</v>
      </c>
      <c r="BC955" s="29">
        <v>18</v>
      </c>
      <c r="BD955" s="38" t="s">
        <v>3925</v>
      </c>
      <c r="BE955" s="39">
        <v>153.19247289464499</v>
      </c>
      <c r="BF955" s="39">
        <v>-27.5385429526746</v>
      </c>
      <c r="BG955" s="40">
        <f t="shared" si="168"/>
        <v>88</v>
      </c>
      <c r="BH955" s="40">
        <f t="shared" si="169"/>
        <v>82</v>
      </c>
      <c r="BI955" s="40">
        <f t="shared" si="170"/>
        <v>100</v>
      </c>
      <c r="BJ955" s="40">
        <f t="shared" si="171"/>
        <v>80</v>
      </c>
      <c r="BK955" s="40">
        <f t="shared" si="172"/>
        <v>100</v>
      </c>
      <c r="BL955" s="40">
        <f t="shared" si="173"/>
        <v>56</v>
      </c>
      <c r="BM955" s="41">
        <f t="shared" si="174"/>
        <v>100</v>
      </c>
      <c r="BN955" s="40">
        <f t="shared" si="175"/>
        <v>93</v>
      </c>
      <c r="BO955" s="41">
        <f t="shared" si="176"/>
        <v>79</v>
      </c>
      <c r="BP955" s="41">
        <f t="shared" si="177"/>
        <v>75</v>
      </c>
      <c r="BQ955" s="41">
        <f t="shared" si="178"/>
        <v>40</v>
      </c>
      <c r="BR955" s="41">
        <f t="shared" si="179"/>
        <v>64</v>
      </c>
    </row>
    <row r="956" spans="2:70" x14ac:dyDescent="0.3">
      <c r="B956" s="12" t="s">
        <v>2255</v>
      </c>
      <c r="C956" s="12">
        <v>301011005</v>
      </c>
      <c r="D956" s="12" t="s">
        <v>657</v>
      </c>
      <c r="E956" s="12" t="s">
        <v>658</v>
      </c>
      <c r="F956" s="12" t="s">
        <v>2813</v>
      </c>
      <c r="G956" s="12" t="s">
        <v>102</v>
      </c>
      <c r="H956" s="12" t="s">
        <v>5013</v>
      </c>
      <c r="I956" s="28">
        <v>571650</v>
      </c>
      <c r="J956" s="28">
        <v>569000</v>
      </c>
      <c r="K956" s="28">
        <v>479000</v>
      </c>
      <c r="L956" s="28">
        <v>606000</v>
      </c>
      <c r="M956" s="28">
        <v>580000</v>
      </c>
      <c r="N956" s="28">
        <v>492500</v>
      </c>
      <c r="O956" s="29">
        <v>21</v>
      </c>
      <c r="P956" s="29">
        <v>21</v>
      </c>
      <c r="Q956" s="29">
        <v>20</v>
      </c>
      <c r="R956" s="28">
        <v>500</v>
      </c>
      <c r="S956" s="28">
        <v>475</v>
      </c>
      <c r="T956" s="30">
        <v>3.7</v>
      </c>
      <c r="U956" s="30">
        <v>-0.5</v>
      </c>
      <c r="V956" s="30">
        <v>4.2</v>
      </c>
      <c r="W956" s="30">
        <v>2.4</v>
      </c>
      <c r="X956" s="31">
        <v>4.5482375579462955E-2</v>
      </c>
      <c r="Y956" s="30">
        <v>3.6</v>
      </c>
      <c r="Z956" s="30">
        <v>-0.69999999999999973</v>
      </c>
      <c r="AA956" s="30">
        <v>4.3</v>
      </c>
      <c r="AB956" s="30">
        <v>4.4000000000000004</v>
      </c>
      <c r="AC956" s="32">
        <v>0.3000192012288786</v>
      </c>
      <c r="AD956" s="30">
        <v>6.596383707018787</v>
      </c>
      <c r="AE956" s="12">
        <v>19</v>
      </c>
      <c r="AF956" s="12">
        <v>33</v>
      </c>
      <c r="AG956" s="12">
        <v>26</v>
      </c>
      <c r="AH956" s="33">
        <v>1.9401197604790419</v>
      </c>
      <c r="AI956" s="34">
        <v>615000</v>
      </c>
      <c r="AJ956" s="34">
        <v>530500</v>
      </c>
      <c r="AK956" s="34">
        <v>470000</v>
      </c>
      <c r="AL956" s="35">
        <v>0.15928369462770972</v>
      </c>
      <c r="AM956" s="35">
        <v>0.30851063829787234</v>
      </c>
      <c r="AN956" s="12">
        <v>2.1</v>
      </c>
      <c r="AO956" s="33">
        <v>0</v>
      </c>
      <c r="AP956" s="12">
        <v>2.1</v>
      </c>
      <c r="AQ956" s="34">
        <v>555</v>
      </c>
      <c r="AR956" s="34">
        <v>520</v>
      </c>
      <c r="AS956" s="31">
        <v>6.7307692307692304E-2</v>
      </c>
      <c r="AT956" s="36">
        <v>1666.5600000000002</v>
      </c>
      <c r="AU956" s="30">
        <v>0.67159999999999997</v>
      </c>
      <c r="AV956" s="30">
        <v>0.32840000000000003</v>
      </c>
      <c r="AW956" s="30">
        <v>0.63519999999999999</v>
      </c>
      <c r="AX956" s="30">
        <v>0.32590000000000002</v>
      </c>
      <c r="AY956" s="30">
        <v>0.32840000000000003</v>
      </c>
      <c r="AZ956" s="30">
        <v>0.36109999999999998</v>
      </c>
      <c r="BA956" s="30">
        <v>0.28699999999999998</v>
      </c>
      <c r="BB956" s="37">
        <v>4</v>
      </c>
      <c r="BC956" s="29">
        <v>17</v>
      </c>
      <c r="BD956" s="38" t="s">
        <v>4545</v>
      </c>
      <c r="BE956" s="39">
        <v>153.20052931771301</v>
      </c>
      <c r="BF956" s="39">
        <v>-27.4831651675713</v>
      </c>
      <c r="BG956" s="40">
        <f t="shared" si="168"/>
        <v>55</v>
      </c>
      <c r="BH956" s="40">
        <f t="shared" si="169"/>
        <v>82</v>
      </c>
      <c r="BI956" s="40">
        <f t="shared" si="170"/>
        <v>100</v>
      </c>
      <c r="BJ956" s="40">
        <f t="shared" si="171"/>
        <v>80</v>
      </c>
      <c r="BK956" s="40">
        <f t="shared" si="172"/>
        <v>100</v>
      </c>
      <c r="BL956" s="40">
        <f t="shared" si="173"/>
        <v>62</v>
      </c>
      <c r="BM956" s="41">
        <f t="shared" si="174"/>
        <v>100</v>
      </c>
      <c r="BN956" s="40">
        <f t="shared" si="175"/>
        <v>84</v>
      </c>
      <c r="BO956" s="41">
        <f t="shared" si="176"/>
        <v>67</v>
      </c>
      <c r="BP956" s="41">
        <f t="shared" si="177"/>
        <v>57</v>
      </c>
      <c r="BQ956" s="41">
        <f t="shared" si="178"/>
        <v>40</v>
      </c>
      <c r="BR956" s="41">
        <f t="shared" si="179"/>
        <v>59</v>
      </c>
    </row>
    <row r="957" spans="2:70" x14ac:dyDescent="0.3">
      <c r="B957" s="12" t="s">
        <v>1103</v>
      </c>
      <c r="C957" s="12">
        <v>301011006</v>
      </c>
      <c r="D957" s="12" t="s">
        <v>657</v>
      </c>
      <c r="E957" s="12" t="s">
        <v>658</v>
      </c>
      <c r="F957" s="12" t="s">
        <v>2813</v>
      </c>
      <c r="G957" s="12" t="s">
        <v>102</v>
      </c>
      <c r="H957" s="12" t="s">
        <v>5013</v>
      </c>
      <c r="I957" s="28">
        <v>734400</v>
      </c>
      <c r="J957" s="28">
        <v>705550</v>
      </c>
      <c r="K957" s="28">
        <v>615000</v>
      </c>
      <c r="L957" s="28">
        <v>700000</v>
      </c>
      <c r="M957" s="28">
        <v>675000</v>
      </c>
      <c r="N957" s="28">
        <v>555000</v>
      </c>
      <c r="O957" s="29">
        <v>19</v>
      </c>
      <c r="P957" s="29">
        <v>18</v>
      </c>
      <c r="Q957" s="29">
        <v>26</v>
      </c>
      <c r="R957" s="28">
        <v>580</v>
      </c>
      <c r="S957" s="28">
        <v>550</v>
      </c>
      <c r="T957" s="30">
        <v>2.5</v>
      </c>
      <c r="U957" s="30">
        <v>-0.10000000000000009</v>
      </c>
      <c r="V957" s="30">
        <v>2.6</v>
      </c>
      <c r="W957" s="30">
        <v>3.3</v>
      </c>
      <c r="X957" s="31">
        <v>4.1067538126361658E-2</v>
      </c>
      <c r="Y957" s="30">
        <v>4.0999999999999996</v>
      </c>
      <c r="Z957" s="30">
        <v>-0.80000000000000071</v>
      </c>
      <c r="AA957" s="30">
        <v>4.9000000000000004</v>
      </c>
      <c r="AB957" s="30">
        <v>4.5999999999999996</v>
      </c>
      <c r="AC957" s="32">
        <v>0.23831437775294192</v>
      </c>
      <c r="AD957" s="30">
        <v>5.8029867049655355</v>
      </c>
      <c r="AE957" s="12">
        <v>19</v>
      </c>
      <c r="AF957" s="12">
        <v>33</v>
      </c>
      <c r="AG957" s="12">
        <v>26</v>
      </c>
      <c r="AH957" s="33">
        <v>1.9401197604790419</v>
      </c>
      <c r="AI957" s="34">
        <v>615000</v>
      </c>
      <c r="AJ957" s="34">
        <v>530500</v>
      </c>
      <c r="AK957" s="34">
        <v>470000</v>
      </c>
      <c r="AL957" s="35">
        <v>0.15928369462770972</v>
      </c>
      <c r="AM957" s="35">
        <v>0.30851063829787234</v>
      </c>
      <c r="AN957" s="12">
        <v>2.1</v>
      </c>
      <c r="AO957" s="33">
        <v>0</v>
      </c>
      <c r="AP957" s="12">
        <v>2.1</v>
      </c>
      <c r="AQ957" s="34">
        <v>555</v>
      </c>
      <c r="AR957" s="34">
        <v>520</v>
      </c>
      <c r="AS957" s="31">
        <v>6.7307692307692304E-2</v>
      </c>
      <c r="AT957" s="36">
        <v>2433.7600000000002</v>
      </c>
      <c r="AU957" s="30">
        <v>0.82030000000000003</v>
      </c>
      <c r="AV957" s="30">
        <v>0.1797</v>
      </c>
      <c r="AW957" s="30">
        <v>0.88619999999999999</v>
      </c>
      <c r="AX957" s="30">
        <v>6.7799999999999999E-2</v>
      </c>
      <c r="AY957" s="30">
        <v>0.3584</v>
      </c>
      <c r="AZ957" s="30">
        <v>0.42449999999999999</v>
      </c>
      <c r="BA957" s="30">
        <v>0.2077</v>
      </c>
      <c r="BB957" s="37">
        <v>8</v>
      </c>
      <c r="BC957" s="29">
        <v>21</v>
      </c>
      <c r="BD957" s="38" t="s">
        <v>3465</v>
      </c>
      <c r="BE957" s="39">
        <v>153.24242258131599</v>
      </c>
      <c r="BF957" s="39">
        <v>-27.4919471922687</v>
      </c>
      <c r="BG957" s="40">
        <f t="shared" si="168"/>
        <v>75</v>
      </c>
      <c r="BH957" s="40">
        <f t="shared" si="169"/>
        <v>82</v>
      </c>
      <c r="BI957" s="40">
        <f t="shared" si="170"/>
        <v>100</v>
      </c>
      <c r="BJ957" s="40">
        <f t="shared" si="171"/>
        <v>80</v>
      </c>
      <c r="BK957" s="40">
        <f t="shared" si="172"/>
        <v>100</v>
      </c>
      <c r="BL957" s="40">
        <f t="shared" si="173"/>
        <v>69</v>
      </c>
      <c r="BM957" s="41">
        <f t="shared" si="174"/>
        <v>87</v>
      </c>
      <c r="BN957" s="40">
        <f t="shared" si="175"/>
        <v>92</v>
      </c>
      <c r="BO957" s="41">
        <f t="shared" si="176"/>
        <v>100</v>
      </c>
      <c r="BP957" s="41">
        <f t="shared" si="177"/>
        <v>49</v>
      </c>
      <c r="BQ957" s="41">
        <f t="shared" si="178"/>
        <v>80</v>
      </c>
      <c r="BR957" s="41">
        <f t="shared" si="179"/>
        <v>65</v>
      </c>
    </row>
    <row r="958" spans="2:70" x14ac:dyDescent="0.3">
      <c r="B958" s="12" t="s">
        <v>2481</v>
      </c>
      <c r="C958" s="12">
        <v>301021007</v>
      </c>
      <c r="D958" s="12" t="s">
        <v>763</v>
      </c>
      <c r="E958" s="12" t="s">
        <v>658</v>
      </c>
      <c r="F958" s="12" t="s">
        <v>2813</v>
      </c>
      <c r="G958" s="12" t="s">
        <v>102</v>
      </c>
      <c r="H958" s="12" t="s">
        <v>5013</v>
      </c>
      <c r="I958" s="28">
        <v>765000</v>
      </c>
      <c r="J958" s="28">
        <v>750000</v>
      </c>
      <c r="K958" s="28">
        <v>675000</v>
      </c>
      <c r="L958" s="28">
        <v>700000</v>
      </c>
      <c r="M958" s="28">
        <v>685000</v>
      </c>
      <c r="N958" s="28">
        <v>590000</v>
      </c>
      <c r="O958" s="29">
        <v>24</v>
      </c>
      <c r="P958" s="29">
        <v>24</v>
      </c>
      <c r="Q958" s="29">
        <v>26</v>
      </c>
      <c r="R958" s="28">
        <v>600</v>
      </c>
      <c r="S958" s="28">
        <v>550</v>
      </c>
      <c r="T958" s="30">
        <v>2.1</v>
      </c>
      <c r="U958" s="30">
        <v>0.10000000000000009</v>
      </c>
      <c r="V958" s="30">
        <v>2</v>
      </c>
      <c r="W958" s="30">
        <v>1.6</v>
      </c>
      <c r="X958" s="31">
        <v>4.0784313725490198E-2</v>
      </c>
      <c r="Y958" s="30">
        <v>2.2000000000000002</v>
      </c>
      <c r="Z958" s="30">
        <v>0</v>
      </c>
      <c r="AA958" s="30">
        <v>2.2000000000000002</v>
      </c>
      <c r="AB958" s="30">
        <v>2.2000000000000002</v>
      </c>
      <c r="AC958" s="32">
        <v>0.3746253746253746</v>
      </c>
      <c r="AD958" s="30">
        <v>9.1855260124490883</v>
      </c>
      <c r="AE958" s="12">
        <v>86</v>
      </c>
      <c r="AF958" s="12">
        <v>84</v>
      </c>
      <c r="AG958" s="12">
        <v>93</v>
      </c>
      <c r="AH958" s="33">
        <v>4.602739726027397</v>
      </c>
      <c r="AI958" s="34">
        <v>685000</v>
      </c>
      <c r="AJ958" s="34">
        <v>580000</v>
      </c>
      <c r="AK958" s="34">
        <v>525000</v>
      </c>
      <c r="AL958" s="35">
        <v>0.18103448275862069</v>
      </c>
      <c r="AM958" s="35">
        <v>0.30476190476190479</v>
      </c>
      <c r="AN958" s="12">
        <v>1.8</v>
      </c>
      <c r="AO958" s="33">
        <v>0.19999999999999996</v>
      </c>
      <c r="AP958" s="12">
        <v>1.6</v>
      </c>
      <c r="AQ958" s="34">
        <v>600</v>
      </c>
      <c r="AR958" s="34">
        <v>570</v>
      </c>
      <c r="AS958" s="31">
        <v>5.2631578947368418E-2</v>
      </c>
      <c r="AT958" s="36">
        <v>1601.6000000000001</v>
      </c>
      <c r="AU958" s="30">
        <v>0.66890000000000005</v>
      </c>
      <c r="AV958" s="30">
        <v>0.33110000000000001</v>
      </c>
      <c r="AW958" s="30">
        <v>0.60419999999999996</v>
      </c>
      <c r="AX958" s="30">
        <v>0.1993</v>
      </c>
      <c r="AY958" s="30">
        <v>0.3896</v>
      </c>
      <c r="AZ958" s="30">
        <v>0.27850000000000003</v>
      </c>
      <c r="BA958" s="30">
        <v>0.29430000000000001</v>
      </c>
      <c r="BB958" s="37">
        <v>4.5</v>
      </c>
      <c r="BC958" s="29">
        <v>25</v>
      </c>
      <c r="BD958" s="38" t="s">
        <v>4774</v>
      </c>
      <c r="BE958" s="39">
        <v>153.26664414499101</v>
      </c>
      <c r="BF958" s="39">
        <v>-27.532897181642099</v>
      </c>
      <c r="BG958" s="40">
        <f t="shared" si="168"/>
        <v>82</v>
      </c>
      <c r="BH958" s="40">
        <f t="shared" si="169"/>
        <v>87</v>
      </c>
      <c r="BI958" s="40">
        <f t="shared" si="170"/>
        <v>68</v>
      </c>
      <c r="BJ958" s="40">
        <f t="shared" si="171"/>
        <v>91</v>
      </c>
      <c r="BK958" s="40">
        <f t="shared" si="172"/>
        <v>100</v>
      </c>
      <c r="BL958" s="40">
        <f t="shared" si="173"/>
        <v>76</v>
      </c>
      <c r="BM958" s="41">
        <f t="shared" si="174"/>
        <v>86</v>
      </c>
      <c r="BN958" s="40">
        <f t="shared" si="175"/>
        <v>59</v>
      </c>
      <c r="BO958" s="41">
        <f t="shared" si="176"/>
        <v>18</v>
      </c>
      <c r="BP958" s="41">
        <f t="shared" si="177"/>
        <v>80</v>
      </c>
      <c r="BQ958" s="41">
        <f t="shared" si="178"/>
        <v>45</v>
      </c>
      <c r="BR958" s="41">
        <f t="shared" si="179"/>
        <v>58</v>
      </c>
    </row>
    <row r="959" spans="2:70" x14ac:dyDescent="0.3">
      <c r="B959" s="12" t="s">
        <v>2332</v>
      </c>
      <c r="C959" s="12">
        <v>301021008</v>
      </c>
      <c r="D959" s="12" t="s">
        <v>763</v>
      </c>
      <c r="E959" s="12" t="s">
        <v>658</v>
      </c>
      <c r="F959" s="12" t="s">
        <v>2813</v>
      </c>
      <c r="G959" s="12" t="s">
        <v>102</v>
      </c>
      <c r="H959" s="12" t="s">
        <v>5013</v>
      </c>
      <c r="I959" s="28">
        <v>719625</v>
      </c>
      <c r="J959" s="28">
        <v>659000</v>
      </c>
      <c r="K959" s="28">
        <v>599999</v>
      </c>
      <c r="L959" s="28">
        <v>647000</v>
      </c>
      <c r="M959" s="28">
        <v>620000</v>
      </c>
      <c r="N959" s="28">
        <v>555000</v>
      </c>
      <c r="O959" s="29">
        <v>18</v>
      </c>
      <c r="P959" s="29">
        <v>13</v>
      </c>
      <c r="Q959" s="29">
        <v>28</v>
      </c>
      <c r="R959" s="28">
        <v>660</v>
      </c>
      <c r="S959" s="28">
        <v>670</v>
      </c>
      <c r="T959" s="30">
        <v>2.9</v>
      </c>
      <c r="U959" s="30">
        <v>0</v>
      </c>
      <c r="V959" s="30">
        <v>2.9</v>
      </c>
      <c r="W959" s="30">
        <v>2.4</v>
      </c>
      <c r="X959" s="31">
        <v>4.7691505992704532E-2</v>
      </c>
      <c r="Y959" s="30">
        <v>3.3</v>
      </c>
      <c r="Z959" s="30">
        <v>-0.60000000000000009</v>
      </c>
      <c r="AA959" s="30">
        <v>3.9</v>
      </c>
      <c r="AB959" s="30">
        <v>2.9</v>
      </c>
      <c r="AC959" s="32">
        <v>0.3080427152565155</v>
      </c>
      <c r="AD959" s="30">
        <v>6.4590687344542532</v>
      </c>
      <c r="AE959" s="12">
        <v>86</v>
      </c>
      <c r="AF959" s="12">
        <v>84</v>
      </c>
      <c r="AG959" s="12">
        <v>93</v>
      </c>
      <c r="AH959" s="33">
        <v>4.602739726027397</v>
      </c>
      <c r="AI959" s="34">
        <v>685000</v>
      </c>
      <c r="AJ959" s="34">
        <v>580000</v>
      </c>
      <c r="AK959" s="34">
        <v>525000</v>
      </c>
      <c r="AL959" s="35">
        <v>0.18103448275862069</v>
      </c>
      <c r="AM959" s="35">
        <v>0.30476190476190479</v>
      </c>
      <c r="AN959" s="12">
        <v>1.8</v>
      </c>
      <c r="AO959" s="33">
        <v>0.19999999999999996</v>
      </c>
      <c r="AP959" s="12">
        <v>1.6</v>
      </c>
      <c r="AQ959" s="34">
        <v>600</v>
      </c>
      <c r="AR959" s="34">
        <v>570</v>
      </c>
      <c r="AS959" s="31">
        <v>5.2631578947368418E-2</v>
      </c>
      <c r="AT959" s="36">
        <v>2142.5600000000004</v>
      </c>
      <c r="AU959" s="30">
        <v>0.77270000000000005</v>
      </c>
      <c r="AV959" s="30">
        <v>0.2273</v>
      </c>
      <c r="AW959" s="30">
        <v>0.75609999999999999</v>
      </c>
      <c r="AX959" s="30">
        <v>0.2084</v>
      </c>
      <c r="AY959" s="30">
        <v>0.3962</v>
      </c>
      <c r="AZ959" s="30">
        <v>0.35310000000000002</v>
      </c>
      <c r="BA959" s="30">
        <v>0.2021</v>
      </c>
      <c r="BB959" s="37">
        <v>4</v>
      </c>
      <c r="BC959" s="29">
        <v>23</v>
      </c>
      <c r="BD959" s="38" t="s">
        <v>4621</v>
      </c>
      <c r="BE959" s="39">
        <v>153.25694077431399</v>
      </c>
      <c r="BF959" s="39">
        <v>-27.508395153641999</v>
      </c>
      <c r="BG959" s="40">
        <f t="shared" si="168"/>
        <v>69</v>
      </c>
      <c r="BH959" s="40">
        <f t="shared" si="169"/>
        <v>87</v>
      </c>
      <c r="BI959" s="40">
        <f t="shared" si="170"/>
        <v>68</v>
      </c>
      <c r="BJ959" s="40">
        <f t="shared" si="171"/>
        <v>91</v>
      </c>
      <c r="BK959" s="40">
        <f t="shared" si="172"/>
        <v>100</v>
      </c>
      <c r="BL959" s="40">
        <f t="shared" si="173"/>
        <v>77</v>
      </c>
      <c r="BM959" s="41">
        <f t="shared" si="174"/>
        <v>100</v>
      </c>
      <c r="BN959" s="40">
        <f t="shared" si="175"/>
        <v>86</v>
      </c>
      <c r="BO959" s="41">
        <f t="shared" si="176"/>
        <v>62</v>
      </c>
      <c r="BP959" s="41">
        <f t="shared" si="177"/>
        <v>62</v>
      </c>
      <c r="BQ959" s="41">
        <f t="shared" si="178"/>
        <v>40</v>
      </c>
      <c r="BR959" s="41">
        <f t="shared" si="179"/>
        <v>61</v>
      </c>
    </row>
    <row r="960" spans="2:70" x14ac:dyDescent="0.3">
      <c r="B960" s="12" t="s">
        <v>1716</v>
      </c>
      <c r="C960" s="12">
        <v>301021009</v>
      </c>
      <c r="D960" s="12" t="s">
        <v>763</v>
      </c>
      <c r="E960" s="12" t="s">
        <v>658</v>
      </c>
      <c r="F960" s="12" t="s">
        <v>2813</v>
      </c>
      <c r="G960" s="12" t="s">
        <v>102</v>
      </c>
      <c r="H960" s="12" t="s">
        <v>5013</v>
      </c>
      <c r="I960" s="28">
        <v>739000</v>
      </c>
      <c r="J960" s="28">
        <v>739000</v>
      </c>
      <c r="K960" s="28">
        <v>775000</v>
      </c>
      <c r="L960" s="28">
        <v>750000</v>
      </c>
      <c r="M960" s="28">
        <v>750000</v>
      </c>
      <c r="N960" s="28">
        <v>720000</v>
      </c>
      <c r="O960" s="29">
        <v>40</v>
      </c>
      <c r="P960" s="29">
        <v>46</v>
      </c>
      <c r="Q960" s="29">
        <v>55</v>
      </c>
      <c r="R960" s="28">
        <v>600</v>
      </c>
      <c r="S960" s="28">
        <v>570</v>
      </c>
      <c r="T960" s="30">
        <v>0.9</v>
      </c>
      <c r="U960" s="30">
        <v>9.9999999999999978E-2</v>
      </c>
      <c r="V960" s="30">
        <v>0.8</v>
      </c>
      <c r="W960" s="30">
        <v>1.1000000000000001</v>
      </c>
      <c r="X960" s="31">
        <v>4.2219215155615698E-2</v>
      </c>
      <c r="Y960" s="30">
        <v>2.6</v>
      </c>
      <c r="Z960" s="30">
        <v>-0.19999999999999973</v>
      </c>
      <c r="AA960" s="30">
        <v>2.8</v>
      </c>
      <c r="AB960" s="30">
        <v>2.6</v>
      </c>
      <c r="AC960" s="32">
        <v>0.2583000413280066</v>
      </c>
      <c r="AD960" s="30">
        <v>6.1180682865832328</v>
      </c>
      <c r="AE960" s="12">
        <v>86</v>
      </c>
      <c r="AF960" s="12">
        <v>84</v>
      </c>
      <c r="AG960" s="12">
        <v>93</v>
      </c>
      <c r="AH960" s="33">
        <v>4.602739726027397</v>
      </c>
      <c r="AI960" s="34">
        <v>685000</v>
      </c>
      <c r="AJ960" s="34">
        <v>580000</v>
      </c>
      <c r="AK960" s="34">
        <v>525000</v>
      </c>
      <c r="AL960" s="35">
        <v>0.18103448275862069</v>
      </c>
      <c r="AM960" s="35">
        <v>0.30476190476190479</v>
      </c>
      <c r="AN960" s="12">
        <v>1.8</v>
      </c>
      <c r="AO960" s="33">
        <v>0.19999999999999996</v>
      </c>
      <c r="AP960" s="12">
        <v>1.6</v>
      </c>
      <c r="AQ960" s="34">
        <v>600</v>
      </c>
      <c r="AR960" s="34">
        <v>570</v>
      </c>
      <c r="AS960" s="31">
        <v>5.2631578947368418E-2</v>
      </c>
      <c r="AT960" s="36">
        <v>2322.88</v>
      </c>
      <c r="AU960" s="30">
        <v>0.84250000000000003</v>
      </c>
      <c r="AV960" s="30">
        <v>0.1575</v>
      </c>
      <c r="AW960" s="30">
        <v>0.94520000000000004</v>
      </c>
      <c r="AX960" s="30">
        <v>3.3500000000000002E-2</v>
      </c>
      <c r="AY960" s="30">
        <v>0.29310000000000003</v>
      </c>
      <c r="AZ960" s="30">
        <v>0.46079999999999999</v>
      </c>
      <c r="BA960" s="30">
        <v>0.2258</v>
      </c>
      <c r="BB960" s="37">
        <v>7</v>
      </c>
      <c r="BC960" s="29">
        <v>32</v>
      </c>
      <c r="BD960" s="38" t="s">
        <v>4033</v>
      </c>
      <c r="BE960" s="39">
        <v>153.28362412926899</v>
      </c>
      <c r="BF960" s="39">
        <v>-27.6496398774315</v>
      </c>
      <c r="BG960" s="40">
        <f t="shared" si="168"/>
        <v>100</v>
      </c>
      <c r="BH960" s="40">
        <f t="shared" si="169"/>
        <v>87</v>
      </c>
      <c r="BI960" s="40">
        <f t="shared" si="170"/>
        <v>68</v>
      </c>
      <c r="BJ960" s="40">
        <f t="shared" si="171"/>
        <v>91</v>
      </c>
      <c r="BK960" s="40">
        <f t="shared" si="172"/>
        <v>100</v>
      </c>
      <c r="BL960" s="40">
        <f t="shared" si="173"/>
        <v>54</v>
      </c>
      <c r="BM960" s="41">
        <f t="shared" si="174"/>
        <v>91</v>
      </c>
      <c r="BN960" s="40">
        <f t="shared" si="175"/>
        <v>89</v>
      </c>
      <c r="BO960" s="41">
        <f t="shared" si="176"/>
        <v>95</v>
      </c>
      <c r="BP960" s="41">
        <f t="shared" si="177"/>
        <v>74</v>
      </c>
      <c r="BQ960" s="41">
        <f t="shared" si="178"/>
        <v>70</v>
      </c>
      <c r="BR960" s="41">
        <f t="shared" si="179"/>
        <v>67</v>
      </c>
    </row>
    <row r="961" spans="2:70" x14ac:dyDescent="0.3">
      <c r="B961" s="12" t="s">
        <v>1953</v>
      </c>
      <c r="C961" s="12">
        <v>301021012</v>
      </c>
      <c r="D961" s="12" t="s">
        <v>763</v>
      </c>
      <c r="E961" s="12" t="s">
        <v>658</v>
      </c>
      <c r="F961" s="12" t="s">
        <v>2813</v>
      </c>
      <c r="G961" s="12" t="s">
        <v>102</v>
      </c>
      <c r="H961" s="12" t="s">
        <v>5013</v>
      </c>
      <c r="I961" s="28">
        <v>632400</v>
      </c>
      <c r="J961" s="28">
        <v>612000</v>
      </c>
      <c r="K961" s="28">
        <v>545700</v>
      </c>
      <c r="L961" s="28">
        <v>605000</v>
      </c>
      <c r="M961" s="28">
        <v>565000</v>
      </c>
      <c r="N961" s="28">
        <v>535000</v>
      </c>
      <c r="O961" s="29">
        <v>16</v>
      </c>
      <c r="P961" s="29">
        <v>16</v>
      </c>
      <c r="Q961" s="29">
        <v>25</v>
      </c>
      <c r="R961" s="28">
        <v>600</v>
      </c>
      <c r="S961" s="28">
        <v>580</v>
      </c>
      <c r="T961" s="30">
        <v>1.5</v>
      </c>
      <c r="U961" s="30">
        <v>-0.39999999999999991</v>
      </c>
      <c r="V961" s="30">
        <v>1.9</v>
      </c>
      <c r="W961" s="30">
        <v>2.5</v>
      </c>
      <c r="X961" s="31">
        <v>4.9335863377609111E-2</v>
      </c>
      <c r="Y961" s="30">
        <v>7.3</v>
      </c>
      <c r="Z961" s="30">
        <v>-1.0000000000000009</v>
      </c>
      <c r="AA961" s="30">
        <v>8.3000000000000007</v>
      </c>
      <c r="AB961" s="30">
        <v>8.3000000000000007</v>
      </c>
      <c r="AC961" s="32">
        <v>0.24153033621022799</v>
      </c>
      <c r="AD961" s="30">
        <v>4.8956341224150055</v>
      </c>
      <c r="AE961" s="12">
        <v>86</v>
      </c>
      <c r="AF961" s="12">
        <v>84</v>
      </c>
      <c r="AG961" s="12">
        <v>93</v>
      </c>
      <c r="AH961" s="33">
        <v>4.602739726027397</v>
      </c>
      <c r="AI961" s="34">
        <v>685000</v>
      </c>
      <c r="AJ961" s="34">
        <v>580000</v>
      </c>
      <c r="AK961" s="34">
        <v>525000</v>
      </c>
      <c r="AL961" s="35">
        <v>0.18103448275862069</v>
      </c>
      <c r="AM961" s="35">
        <v>0.30476190476190479</v>
      </c>
      <c r="AN961" s="12">
        <v>1.8</v>
      </c>
      <c r="AO961" s="33">
        <v>0.19999999999999996</v>
      </c>
      <c r="AP961" s="12">
        <v>1.6</v>
      </c>
      <c r="AQ961" s="34">
        <v>600</v>
      </c>
      <c r="AR961" s="34">
        <v>570</v>
      </c>
      <c r="AS961" s="31">
        <v>5.2631578947368418E-2</v>
      </c>
      <c r="AT961" s="36">
        <v>2484.1600000000003</v>
      </c>
      <c r="AU961" s="30">
        <v>0.84199999999999997</v>
      </c>
      <c r="AV961" s="30">
        <v>0.158</v>
      </c>
      <c r="AW961" s="30">
        <v>0.87280000000000002</v>
      </c>
      <c r="AX961" s="30">
        <v>0.1159</v>
      </c>
      <c r="AY961" s="30">
        <v>0.24590000000000001</v>
      </c>
      <c r="AZ961" s="30">
        <v>0.46539999999999998</v>
      </c>
      <c r="BA961" s="30">
        <v>0.2591</v>
      </c>
      <c r="BB961" s="37">
        <v>4.5</v>
      </c>
      <c r="BC961" s="29">
        <v>25</v>
      </c>
      <c r="BD961" s="38" t="s">
        <v>4260</v>
      </c>
      <c r="BE961" s="39">
        <v>153.26224791331401</v>
      </c>
      <c r="BF961" s="39">
        <v>-27.568979974690698</v>
      </c>
      <c r="BG961" s="40">
        <f t="shared" si="168"/>
        <v>92</v>
      </c>
      <c r="BH961" s="40">
        <f t="shared" si="169"/>
        <v>87</v>
      </c>
      <c r="BI961" s="40">
        <f t="shared" si="170"/>
        <v>68</v>
      </c>
      <c r="BJ961" s="40">
        <f t="shared" si="171"/>
        <v>91</v>
      </c>
      <c r="BK961" s="40">
        <f t="shared" si="172"/>
        <v>100</v>
      </c>
      <c r="BL961" s="40">
        <f t="shared" si="173"/>
        <v>44</v>
      </c>
      <c r="BM961" s="41">
        <f t="shared" si="174"/>
        <v>100</v>
      </c>
      <c r="BN961" s="40">
        <f t="shared" si="175"/>
        <v>100</v>
      </c>
      <c r="BO961" s="41">
        <f t="shared" si="176"/>
        <v>100</v>
      </c>
      <c r="BP961" s="41">
        <f t="shared" si="177"/>
        <v>1</v>
      </c>
      <c r="BQ961" s="41">
        <f t="shared" si="178"/>
        <v>45</v>
      </c>
      <c r="BR961" s="41">
        <f t="shared" si="179"/>
        <v>60</v>
      </c>
    </row>
    <row r="962" spans="2:70" x14ac:dyDescent="0.3">
      <c r="B962" s="12" t="s">
        <v>2256</v>
      </c>
      <c r="C962" s="12">
        <v>301021013</v>
      </c>
      <c r="D962" s="12" t="s">
        <v>763</v>
      </c>
      <c r="E962" s="12" t="s">
        <v>658</v>
      </c>
      <c r="F962" s="12" t="s">
        <v>2813</v>
      </c>
      <c r="G962" s="12" t="s">
        <v>102</v>
      </c>
      <c r="H962" s="12" t="s">
        <v>5013</v>
      </c>
      <c r="I962" s="28">
        <v>929000</v>
      </c>
      <c r="J962" s="28">
        <v>925000</v>
      </c>
      <c r="K962" s="28">
        <v>575700</v>
      </c>
      <c r="L962" s="28">
        <v>632000</v>
      </c>
      <c r="M962" s="28">
        <v>630000</v>
      </c>
      <c r="N962" s="28">
        <v>540000</v>
      </c>
      <c r="O962" s="29">
        <v>58</v>
      </c>
      <c r="P962" s="29">
        <v>48</v>
      </c>
      <c r="Q962" s="29">
        <v>30</v>
      </c>
      <c r="R962" s="28">
        <v>630</v>
      </c>
      <c r="S962" s="28">
        <v>520</v>
      </c>
      <c r="T962" s="30">
        <v>1.2</v>
      </c>
      <c r="U962" s="30">
        <v>0</v>
      </c>
      <c r="V962" s="30">
        <v>1.2</v>
      </c>
      <c r="W962" s="30">
        <v>1</v>
      </c>
      <c r="X962" s="31">
        <v>3.5263724434876208E-2</v>
      </c>
      <c r="Y962" s="30">
        <v>1.4</v>
      </c>
      <c r="Z962" s="30">
        <v>-0.10000000000000009</v>
      </c>
      <c r="AA962" s="30">
        <v>1.5</v>
      </c>
      <c r="AB962" s="30">
        <v>1.4</v>
      </c>
      <c r="AC962" s="32">
        <v>0.372270019854401</v>
      </c>
      <c r="AD962" s="30">
        <v>10.55674140551705</v>
      </c>
      <c r="AE962" s="12">
        <v>86</v>
      </c>
      <c r="AF962" s="12">
        <v>84</v>
      </c>
      <c r="AG962" s="12">
        <v>93</v>
      </c>
      <c r="AH962" s="33">
        <v>4.602739726027397</v>
      </c>
      <c r="AI962" s="34">
        <v>685000</v>
      </c>
      <c r="AJ962" s="34">
        <v>580000</v>
      </c>
      <c r="AK962" s="34">
        <v>525000</v>
      </c>
      <c r="AL962" s="35">
        <v>0.18103448275862069</v>
      </c>
      <c r="AM962" s="35">
        <v>0.30476190476190479</v>
      </c>
      <c r="AN962" s="12">
        <v>1.8</v>
      </c>
      <c r="AO962" s="33">
        <v>0.19999999999999996</v>
      </c>
      <c r="AP962" s="12">
        <v>1.6</v>
      </c>
      <c r="AQ962" s="34">
        <v>600</v>
      </c>
      <c r="AR962" s="34">
        <v>570</v>
      </c>
      <c r="AS962" s="31">
        <v>5.2631578947368418E-2</v>
      </c>
      <c r="AT962" s="36">
        <v>1692.3200000000002</v>
      </c>
      <c r="AU962" s="30">
        <v>0.73409999999999997</v>
      </c>
      <c r="AV962" s="30">
        <v>0.26590000000000003</v>
      </c>
      <c r="AW962" s="30">
        <v>0.80830000000000002</v>
      </c>
      <c r="AX962" s="30">
        <v>0.15939999999999999</v>
      </c>
      <c r="AY962" s="30">
        <v>0.36320000000000002</v>
      </c>
      <c r="AZ962" s="30">
        <v>0.33560000000000001</v>
      </c>
      <c r="BA962" s="30">
        <v>0.1991</v>
      </c>
      <c r="BB962" s="37">
        <v>6</v>
      </c>
      <c r="BC962" s="29">
        <v>29</v>
      </c>
      <c r="BD962" s="38" t="s">
        <v>4546</v>
      </c>
      <c r="BE962" s="39">
        <v>153.29341497790901</v>
      </c>
      <c r="BF962" s="39">
        <v>-27.585037472834799</v>
      </c>
      <c r="BG962" s="40">
        <f t="shared" si="168"/>
        <v>97</v>
      </c>
      <c r="BH962" s="40">
        <f t="shared" si="169"/>
        <v>87</v>
      </c>
      <c r="BI962" s="40">
        <f t="shared" si="170"/>
        <v>68</v>
      </c>
      <c r="BJ962" s="40">
        <f t="shared" si="171"/>
        <v>91</v>
      </c>
      <c r="BK962" s="40">
        <f t="shared" si="172"/>
        <v>100</v>
      </c>
      <c r="BL962" s="40">
        <f t="shared" si="173"/>
        <v>70</v>
      </c>
      <c r="BM962" s="41">
        <f t="shared" si="174"/>
        <v>68</v>
      </c>
      <c r="BN962" s="40">
        <f t="shared" si="175"/>
        <v>45</v>
      </c>
      <c r="BO962" s="41">
        <f t="shared" si="176"/>
        <v>19</v>
      </c>
      <c r="BP962" s="41">
        <f t="shared" si="177"/>
        <v>93</v>
      </c>
      <c r="BQ962" s="41">
        <f t="shared" si="178"/>
        <v>60</v>
      </c>
      <c r="BR962" s="41">
        <f t="shared" si="179"/>
        <v>59</v>
      </c>
    </row>
    <row r="963" spans="2:70" x14ac:dyDescent="0.3">
      <c r="B963" s="12" t="s">
        <v>1359</v>
      </c>
      <c r="C963" s="12">
        <v>301031015</v>
      </c>
      <c r="D963" s="12" t="s">
        <v>660</v>
      </c>
      <c r="E963" s="12" t="s">
        <v>658</v>
      </c>
      <c r="F963" s="12" t="s">
        <v>2813</v>
      </c>
      <c r="G963" s="12" t="s">
        <v>102</v>
      </c>
      <c r="H963" s="12" t="s">
        <v>5013</v>
      </c>
      <c r="I963" s="28">
        <v>907250</v>
      </c>
      <c r="J963" s="28">
        <v>1250000</v>
      </c>
      <c r="K963" s="28">
        <v>950000</v>
      </c>
      <c r="L963" s="28">
        <v>815000</v>
      </c>
      <c r="M963" s="28">
        <v>779000</v>
      </c>
      <c r="N963" s="28">
        <v>633500</v>
      </c>
      <c r="O963" s="29">
        <v>28</v>
      </c>
      <c r="P963" s="29">
        <v>36</v>
      </c>
      <c r="Q963" s="29">
        <v>43</v>
      </c>
      <c r="R963" s="28">
        <v>560</v>
      </c>
      <c r="S963" s="28">
        <v>550</v>
      </c>
      <c r="T963" s="30">
        <v>1.9</v>
      </c>
      <c r="U963" s="30">
        <v>0</v>
      </c>
      <c r="V963" s="30">
        <v>1.9</v>
      </c>
      <c r="W963" s="30">
        <v>2.2000000000000002</v>
      </c>
      <c r="X963" s="31">
        <v>3.2096996417745938E-2</v>
      </c>
      <c r="Y963" s="30">
        <v>7.1</v>
      </c>
      <c r="Z963" s="30">
        <v>0.19999999999999929</v>
      </c>
      <c r="AA963" s="30">
        <v>6.9</v>
      </c>
      <c r="AB963" s="30">
        <v>7.5</v>
      </c>
      <c r="AC963" s="32">
        <v>0.24378352023403213</v>
      </c>
      <c r="AD963" s="30">
        <v>7.595212868555139</v>
      </c>
      <c r="AE963" s="12">
        <v>70</v>
      </c>
      <c r="AF963" s="12">
        <v>64</v>
      </c>
      <c r="AG963" s="12">
        <v>96</v>
      </c>
      <c r="AH963" s="33">
        <v>3.9207920792079212</v>
      </c>
      <c r="AI963" s="34">
        <v>720000</v>
      </c>
      <c r="AJ963" s="34">
        <v>630000</v>
      </c>
      <c r="AK963" s="34">
        <v>560000</v>
      </c>
      <c r="AL963" s="35">
        <v>0.14285714285714285</v>
      </c>
      <c r="AM963" s="35">
        <v>0.2857142857142857</v>
      </c>
      <c r="AN963" s="12">
        <v>2.2000000000000002</v>
      </c>
      <c r="AO963" s="33">
        <v>-9.9999999999999645E-2</v>
      </c>
      <c r="AP963" s="12">
        <v>2.2999999999999998</v>
      </c>
      <c r="AQ963" s="34">
        <v>600</v>
      </c>
      <c r="AR963" s="34">
        <v>580</v>
      </c>
      <c r="AS963" s="31">
        <v>3.4482758620689655E-2</v>
      </c>
      <c r="AT963" s="36">
        <v>2297.1200000000003</v>
      </c>
      <c r="AU963" s="30">
        <v>0.70330000000000004</v>
      </c>
      <c r="AV963" s="30">
        <v>0.29670000000000002</v>
      </c>
      <c r="AW963" s="30">
        <v>0.76619999999999999</v>
      </c>
      <c r="AX963" s="30">
        <v>0.1038</v>
      </c>
      <c r="AY963" s="30">
        <v>0.34320000000000001</v>
      </c>
      <c r="AZ963" s="30">
        <v>0.35439999999999999</v>
      </c>
      <c r="BA963" s="30">
        <v>0.2586</v>
      </c>
      <c r="BB963" s="37">
        <v>9</v>
      </c>
      <c r="BC963" s="29">
        <v>16</v>
      </c>
      <c r="BD963" s="38" t="s">
        <v>3696</v>
      </c>
      <c r="BE963" s="39">
        <v>153.18531440460501</v>
      </c>
      <c r="BF963" s="39">
        <v>-27.4604742067269</v>
      </c>
      <c r="BG963" s="40">
        <f t="shared" si="168"/>
        <v>85</v>
      </c>
      <c r="BH963" s="40">
        <f t="shared" si="169"/>
        <v>80</v>
      </c>
      <c r="BI963" s="40">
        <f t="shared" si="170"/>
        <v>76</v>
      </c>
      <c r="BJ963" s="40">
        <f t="shared" si="171"/>
        <v>72</v>
      </c>
      <c r="BK963" s="40">
        <f t="shared" si="172"/>
        <v>100</v>
      </c>
      <c r="BL963" s="40">
        <f t="shared" si="173"/>
        <v>66</v>
      </c>
      <c r="BM963" s="41">
        <f t="shared" si="174"/>
        <v>57</v>
      </c>
      <c r="BN963" s="40">
        <f t="shared" si="175"/>
        <v>74</v>
      </c>
      <c r="BO963" s="41">
        <f t="shared" si="176"/>
        <v>100</v>
      </c>
      <c r="BP963" s="41">
        <f t="shared" si="177"/>
        <v>1</v>
      </c>
      <c r="BQ963" s="41">
        <f t="shared" si="178"/>
        <v>90</v>
      </c>
      <c r="BR963" s="41">
        <f t="shared" si="179"/>
        <v>58</v>
      </c>
    </row>
    <row r="964" spans="2:70" x14ac:dyDescent="0.3">
      <c r="B964" s="12" t="s">
        <v>1218</v>
      </c>
      <c r="C964" s="12">
        <v>301031016</v>
      </c>
      <c r="D964" s="12" t="s">
        <v>660</v>
      </c>
      <c r="E964" s="12" t="s">
        <v>658</v>
      </c>
      <c r="F964" s="12" t="s">
        <v>2813</v>
      </c>
      <c r="G964" s="12" t="s">
        <v>102</v>
      </c>
      <c r="H964" s="12" t="s">
        <v>5013</v>
      </c>
      <c r="I964" s="28">
        <v>793560</v>
      </c>
      <c r="J964" s="28">
        <v>775200</v>
      </c>
      <c r="K964" s="28">
        <v>650000</v>
      </c>
      <c r="L964" s="28">
        <v>760000</v>
      </c>
      <c r="M964" s="28">
        <v>755238</v>
      </c>
      <c r="N964" s="28">
        <v>645000</v>
      </c>
      <c r="O964" s="29">
        <v>20</v>
      </c>
      <c r="P964" s="29">
        <v>20</v>
      </c>
      <c r="Q964" s="29">
        <v>29</v>
      </c>
      <c r="R964" s="28">
        <v>670</v>
      </c>
      <c r="S964" s="28">
        <v>600</v>
      </c>
      <c r="T964" s="30">
        <v>3.5</v>
      </c>
      <c r="U964" s="30">
        <v>-0.10000000000000009</v>
      </c>
      <c r="V964" s="30">
        <v>3.6</v>
      </c>
      <c r="W964" s="30">
        <v>2.9</v>
      </c>
      <c r="X964" s="31">
        <v>4.3903422551539895E-2</v>
      </c>
      <c r="Y964" s="30">
        <v>6.9</v>
      </c>
      <c r="Z964" s="30">
        <v>-0.39999999999999947</v>
      </c>
      <c r="AA964" s="30">
        <v>7.3</v>
      </c>
      <c r="AB964" s="30">
        <v>4.4000000000000004</v>
      </c>
      <c r="AC964" s="32">
        <v>0.28257642216073953</v>
      </c>
      <c r="AD964" s="30">
        <v>6.4363187591813</v>
      </c>
      <c r="AE964" s="12">
        <v>70</v>
      </c>
      <c r="AF964" s="12">
        <v>64</v>
      </c>
      <c r="AG964" s="12">
        <v>96</v>
      </c>
      <c r="AH964" s="33">
        <v>3.9207920792079212</v>
      </c>
      <c r="AI964" s="34">
        <v>720000</v>
      </c>
      <c r="AJ964" s="34">
        <v>630000</v>
      </c>
      <c r="AK964" s="34">
        <v>560000</v>
      </c>
      <c r="AL964" s="35">
        <v>0.14285714285714285</v>
      </c>
      <c r="AM964" s="35">
        <v>0.2857142857142857</v>
      </c>
      <c r="AN964" s="12">
        <v>2.2000000000000002</v>
      </c>
      <c r="AO964" s="33">
        <v>-9.9999999999999645E-2</v>
      </c>
      <c r="AP964" s="12">
        <v>2.2999999999999998</v>
      </c>
      <c r="AQ964" s="34">
        <v>600</v>
      </c>
      <c r="AR964" s="34">
        <v>580</v>
      </c>
      <c r="AS964" s="31">
        <v>3.4482758620689655E-2</v>
      </c>
      <c r="AT964" s="36">
        <v>2371.0400000000004</v>
      </c>
      <c r="AU964" s="30">
        <v>0.78810000000000002</v>
      </c>
      <c r="AV964" s="30">
        <v>0.21190000000000001</v>
      </c>
      <c r="AW964" s="30">
        <v>0.80430000000000001</v>
      </c>
      <c r="AX964" s="30">
        <v>0.18779999999999999</v>
      </c>
      <c r="AY964" s="30">
        <v>0.31119999999999998</v>
      </c>
      <c r="AZ964" s="30">
        <v>0.4299</v>
      </c>
      <c r="BA964" s="30">
        <v>0.2266</v>
      </c>
      <c r="BB964" s="37">
        <v>6</v>
      </c>
      <c r="BC964" s="29">
        <v>14</v>
      </c>
      <c r="BD964" s="38" t="s">
        <v>3570</v>
      </c>
      <c r="BE964" s="39">
        <v>153.16734459600099</v>
      </c>
      <c r="BF964" s="39">
        <v>-27.465582359190801</v>
      </c>
      <c r="BG964" s="40">
        <f t="shared" ref="BG964:BG1027" si="180">IF(T964&lt;=1, 100, IF(T964&gt;=7, 1, ROUND(100 - ((T964-1)/6)*99, 0)))</f>
        <v>59</v>
      </c>
      <c r="BH964" s="40">
        <f t="shared" ref="BH964:BH1027" si="181">IF(AN964&lt;=1, 100, IF(AN964&gt;=7, 1, ROUND(100 - ((AN964-1)/6)*99, 0)))</f>
        <v>80</v>
      </c>
      <c r="BI964" s="40">
        <f t="shared" ref="BI964:BI1027" si="182">IF(AH964&lt;=2, 100, IF(AH964&gt;=10, 1, ROUND(100 - ((AH964-2)/8)*99, 0)))</f>
        <v>76</v>
      </c>
      <c r="BJ964" s="40">
        <f t="shared" ref="BJ964:BJ1027" si="183">IF(AL964&lt;=0, 1, IF(AL964&gt;=0.2, 100, ROUND(1 + (AL964/0.2)*99, 0)))</f>
        <v>72</v>
      </c>
      <c r="BK964" s="40">
        <f t="shared" ref="BK964:BK1027" si="184">IF(BC964&gt;=750, 1, IF(BC964&lt;=50, 100, ROUND(100 - 99 * (((BC964 - 50)/700)^0.75), 0)))</f>
        <v>100</v>
      </c>
      <c r="BL964" s="40">
        <f t="shared" ref="BL964:BL1027" si="185">IF(AY964&gt;=0.5, 100, IF(AY964&lt;=0.05, 1, ROUND(1 + ((AY964-0.05)/0.45)*99, 0)))</f>
        <v>58</v>
      </c>
      <c r="BM964" s="41">
        <f t="shared" ref="BM964:BM1027" si="186">IF(X964&gt;=0.045, 100, IF(X964&lt;=0.015, 1, ROUND(1 + ((X964-0.015)/0.03)*99, 0)))</f>
        <v>96</v>
      </c>
      <c r="BN964" s="40">
        <f t="shared" ref="BN964:BN1027" si="187">IF(AD964&lt;=5, 100, IF(AD964&gt;=15, 1, ROUND(100 - ((AD964-5)/10)*99, 0)))</f>
        <v>86</v>
      </c>
      <c r="BO964" s="41">
        <f t="shared" ref="BO964:BO1027" si="188">IF(AC964&lt;=0.25, 100, IF(AC964&gt;=0.4, 1, ROUND(100 - ((AC964-0.25)/0.15)*99, 0)))</f>
        <v>78</v>
      </c>
      <c r="BP964" s="41">
        <f t="shared" ref="BP964:BP1027" si="189">IF(Y964&lt;=1, 100, IF(Y964&gt;=7, 1, ROUND(100 - ((Y964-1)/6)*99, 0)))</f>
        <v>3</v>
      </c>
      <c r="BQ964" s="41">
        <f t="shared" ref="BQ964:BQ1027" si="190">BB964*10</f>
        <v>60</v>
      </c>
      <c r="BR964" s="41">
        <f t="shared" ref="BR964:BR1027" si="191">IF(
  (
    IF($BG$2,0.1,0) + IF($BH$2,0.1,0) + IF($BI$2,0.05,0) + IF($BJ$2,0.05,0) +
    IF($BK$2,0.07,0) + IF($BL$2,0.08,0) + IF($BM$2,0.08,0) + IF($BN$2,0.07,0) +
    IF($BO$2,0.07,0) + IF($BP$2,0.08,0) + IF($BQ$2,0.08,0)
  ) = 0,
  "",
  ROUND(
    (
      IF($BG$2, BG964*0.1, 0) + IF($BH$2, BH964*0.1, 0) + IF($BI$2, BI964*0.05, 0) + IF($BJ$2, BJ964*0.05, 0) +
      IF($BK$2, BK964*0.07, 0) + IF($BL$2, BL964*0.08, 0) + IF($BM$2, BM964*0.08, 0) + IF($BN$2, BN964*0.07, 0) +
      IF($BO$2, BO964*0.07, 0) + IF($BP$2, BP964*0.08, 0) + IF($BQ$2, BQ964*0.08, 0)
    ) /
    (
      IF($BG$2,0.1,0) + IF($BH$2,0.1,0) + IF($BI$2,0.05,0) + IF($BJ$2,0.05,0) +
      IF($BK$2,0.07,0) + IF($BL$2,0.08,0) + IF($BM$2,0.08,0) + IF($BN$2,0.07,0) +
      IF($BO$2,0.07,0) + IF($BP$2,0.08,0) + IF($BQ$2,0.08,0)
    ) * 0.8,
  0)
)</f>
        <v>55</v>
      </c>
    </row>
    <row r="965" spans="2:70" x14ac:dyDescent="0.3">
      <c r="B965" s="12" t="s">
        <v>1104</v>
      </c>
      <c r="C965" s="12">
        <v>301031017</v>
      </c>
      <c r="D965" s="12" t="s">
        <v>660</v>
      </c>
      <c r="E965" s="12" t="s">
        <v>658</v>
      </c>
      <c r="F965" s="12" t="s">
        <v>2813</v>
      </c>
      <c r="G965" s="12" t="s">
        <v>102</v>
      </c>
      <c r="H965" s="12" t="s">
        <v>5013</v>
      </c>
      <c r="I965" s="28">
        <v>799000</v>
      </c>
      <c r="J965" s="28">
        <v>830000</v>
      </c>
      <c r="K965" s="28">
        <v>790000</v>
      </c>
      <c r="L965" s="28">
        <v>865000</v>
      </c>
      <c r="M965" s="28">
        <v>850000</v>
      </c>
      <c r="N965" s="28">
        <v>815000</v>
      </c>
      <c r="O965" s="29">
        <v>20</v>
      </c>
      <c r="P965" s="29">
        <v>24</v>
      </c>
      <c r="Q965" s="29">
        <v>38</v>
      </c>
      <c r="R965" s="28">
        <v>650</v>
      </c>
      <c r="S965" s="28">
        <v>650</v>
      </c>
      <c r="T965" s="30">
        <v>1.6</v>
      </c>
      <c r="U965" s="30">
        <v>0</v>
      </c>
      <c r="V965" s="30">
        <v>1.6</v>
      </c>
      <c r="W965" s="30">
        <v>1.6</v>
      </c>
      <c r="X965" s="31">
        <v>4.2302878598247808E-2</v>
      </c>
      <c r="Y965" s="30">
        <v>8.1999999999999993</v>
      </c>
      <c r="Z965" s="30">
        <v>-0.60000000000000142</v>
      </c>
      <c r="AA965" s="30">
        <v>8.8000000000000007</v>
      </c>
      <c r="AB965" s="30">
        <v>7.9</v>
      </c>
      <c r="AC965" s="32">
        <v>0.24141312098882811</v>
      </c>
      <c r="AD965" s="30">
        <v>5.7067776233749603</v>
      </c>
      <c r="AE965" s="12">
        <v>70</v>
      </c>
      <c r="AF965" s="12">
        <v>64</v>
      </c>
      <c r="AG965" s="12">
        <v>96</v>
      </c>
      <c r="AH965" s="33">
        <v>3.9207920792079212</v>
      </c>
      <c r="AI965" s="34">
        <v>720000</v>
      </c>
      <c r="AJ965" s="34">
        <v>630000</v>
      </c>
      <c r="AK965" s="34">
        <v>560000</v>
      </c>
      <c r="AL965" s="35">
        <v>0.14285714285714285</v>
      </c>
      <c r="AM965" s="35">
        <v>0.2857142857142857</v>
      </c>
      <c r="AN965" s="12">
        <v>2.2000000000000002</v>
      </c>
      <c r="AO965" s="33">
        <v>-9.9999999999999645E-2</v>
      </c>
      <c r="AP965" s="12">
        <v>2.2999999999999998</v>
      </c>
      <c r="AQ965" s="34">
        <v>600</v>
      </c>
      <c r="AR965" s="34">
        <v>580</v>
      </c>
      <c r="AS965" s="31">
        <v>3.4482758620689655E-2</v>
      </c>
      <c r="AT965" s="36">
        <v>2692.4800000000005</v>
      </c>
      <c r="AU965" s="30">
        <v>0.74419999999999997</v>
      </c>
      <c r="AV965" s="30">
        <v>0.25580000000000003</v>
      </c>
      <c r="AW965" s="30">
        <v>0.72809999999999997</v>
      </c>
      <c r="AX965" s="30">
        <v>0.16389999999999999</v>
      </c>
      <c r="AY965" s="30">
        <v>0.20180000000000001</v>
      </c>
      <c r="AZ965" s="30">
        <v>0.42959999999999998</v>
      </c>
      <c r="BA965" s="30">
        <v>0.34989999999999999</v>
      </c>
      <c r="BB965" s="37">
        <v>7.5</v>
      </c>
      <c r="BC965" s="29">
        <v>8</v>
      </c>
      <c r="BD965" s="38" t="s">
        <v>3466</v>
      </c>
      <c r="BE965" s="39">
        <v>153.10443893263599</v>
      </c>
      <c r="BF965" s="39">
        <v>-27.452699017810001</v>
      </c>
      <c r="BG965" s="40">
        <f t="shared" si="180"/>
        <v>90</v>
      </c>
      <c r="BH965" s="40">
        <f t="shared" si="181"/>
        <v>80</v>
      </c>
      <c r="BI965" s="40">
        <f t="shared" si="182"/>
        <v>76</v>
      </c>
      <c r="BJ965" s="40">
        <f t="shared" si="183"/>
        <v>72</v>
      </c>
      <c r="BK965" s="40">
        <f t="shared" si="184"/>
        <v>100</v>
      </c>
      <c r="BL965" s="40">
        <f t="shared" si="185"/>
        <v>34</v>
      </c>
      <c r="BM965" s="41">
        <f t="shared" si="186"/>
        <v>91</v>
      </c>
      <c r="BN965" s="40">
        <f t="shared" si="187"/>
        <v>93</v>
      </c>
      <c r="BO965" s="41">
        <f t="shared" si="188"/>
        <v>100</v>
      </c>
      <c r="BP965" s="41">
        <f t="shared" si="189"/>
        <v>1</v>
      </c>
      <c r="BQ965" s="41">
        <f t="shared" si="190"/>
        <v>75</v>
      </c>
      <c r="BR965" s="41">
        <f t="shared" si="191"/>
        <v>59</v>
      </c>
    </row>
    <row r="966" spans="2:70" x14ac:dyDescent="0.3">
      <c r="B966" s="12" t="s">
        <v>870</v>
      </c>
      <c r="C966" s="12">
        <v>301031018</v>
      </c>
      <c r="D966" s="12" t="s">
        <v>660</v>
      </c>
      <c r="E966" s="12" t="s">
        <v>658</v>
      </c>
      <c r="F966" s="12" t="s">
        <v>2813</v>
      </c>
      <c r="G966" s="12" t="s">
        <v>102</v>
      </c>
      <c r="H966" s="12" t="s">
        <v>5013</v>
      </c>
      <c r="I966" s="28">
        <v>700000</v>
      </c>
      <c r="J966" s="28">
        <v>670000</v>
      </c>
      <c r="K966" s="28">
        <v>591600</v>
      </c>
      <c r="L966" s="28">
        <v>700000</v>
      </c>
      <c r="M966" s="28">
        <v>675000</v>
      </c>
      <c r="N966" s="28">
        <v>550000</v>
      </c>
      <c r="O966" s="29">
        <v>20</v>
      </c>
      <c r="P966" s="29">
        <v>27</v>
      </c>
      <c r="Q966" s="29">
        <v>18</v>
      </c>
      <c r="R966" s="28">
        <v>500</v>
      </c>
      <c r="S966" s="28">
        <v>450</v>
      </c>
      <c r="T966" s="30">
        <v>2.9</v>
      </c>
      <c r="U966" s="30">
        <v>0.10000000000000009</v>
      </c>
      <c r="V966" s="30">
        <v>2.8</v>
      </c>
      <c r="W966" s="30">
        <v>2</v>
      </c>
      <c r="X966" s="31">
        <v>3.7142857142857144E-2</v>
      </c>
      <c r="Y966" s="30">
        <v>5.5</v>
      </c>
      <c r="Z966" s="30">
        <v>0</v>
      </c>
      <c r="AA966" s="30">
        <v>5.5</v>
      </c>
      <c r="AB966" s="30">
        <v>5.7</v>
      </c>
      <c r="AC966" s="32">
        <v>0.22512787263165476</v>
      </c>
      <c r="AD966" s="30">
        <v>6.0611350323907054</v>
      </c>
      <c r="AE966" s="12">
        <v>70</v>
      </c>
      <c r="AF966" s="12">
        <v>64</v>
      </c>
      <c r="AG966" s="12">
        <v>96</v>
      </c>
      <c r="AH966" s="33">
        <v>3.9207920792079212</v>
      </c>
      <c r="AI966" s="34">
        <v>720000</v>
      </c>
      <c r="AJ966" s="34">
        <v>630000</v>
      </c>
      <c r="AK966" s="34">
        <v>560000</v>
      </c>
      <c r="AL966" s="35">
        <v>0.14285714285714285</v>
      </c>
      <c r="AM966" s="35">
        <v>0.2857142857142857</v>
      </c>
      <c r="AN966" s="12">
        <v>2.2000000000000002</v>
      </c>
      <c r="AO966" s="33">
        <v>-9.9999999999999645E-2</v>
      </c>
      <c r="AP966" s="12">
        <v>2.2999999999999998</v>
      </c>
      <c r="AQ966" s="34">
        <v>600</v>
      </c>
      <c r="AR966" s="34">
        <v>580</v>
      </c>
      <c r="AS966" s="31">
        <v>3.4482758620689655E-2</v>
      </c>
      <c r="AT966" s="36">
        <v>2220.96</v>
      </c>
      <c r="AU966" s="30">
        <v>0.73760000000000003</v>
      </c>
      <c r="AV966" s="30">
        <v>0.26240000000000002</v>
      </c>
      <c r="AW966" s="30">
        <v>0.80640000000000001</v>
      </c>
      <c r="AX966" s="30">
        <v>0.16969999999999999</v>
      </c>
      <c r="AY966" s="30">
        <v>0.29089999999999999</v>
      </c>
      <c r="AZ966" s="30">
        <v>0.44119999999999998</v>
      </c>
      <c r="BA966" s="30">
        <v>0.253</v>
      </c>
      <c r="BB966" s="37">
        <v>9</v>
      </c>
      <c r="BC966" s="29">
        <v>10</v>
      </c>
      <c r="BD966" s="38" t="s">
        <v>3273</v>
      </c>
      <c r="BE966" s="39">
        <v>153.124646501131</v>
      </c>
      <c r="BF966" s="39">
        <v>-27.475572569888001</v>
      </c>
      <c r="BG966" s="40">
        <f t="shared" si="180"/>
        <v>69</v>
      </c>
      <c r="BH966" s="40">
        <f t="shared" si="181"/>
        <v>80</v>
      </c>
      <c r="BI966" s="40">
        <f t="shared" si="182"/>
        <v>76</v>
      </c>
      <c r="BJ966" s="40">
        <f t="shared" si="183"/>
        <v>72</v>
      </c>
      <c r="BK966" s="40">
        <f t="shared" si="184"/>
        <v>100</v>
      </c>
      <c r="BL966" s="40">
        <f t="shared" si="185"/>
        <v>54</v>
      </c>
      <c r="BM966" s="41">
        <f t="shared" si="186"/>
        <v>74</v>
      </c>
      <c r="BN966" s="40">
        <f t="shared" si="187"/>
        <v>89</v>
      </c>
      <c r="BO966" s="41">
        <f t="shared" si="188"/>
        <v>100</v>
      </c>
      <c r="BP966" s="41">
        <f t="shared" si="189"/>
        <v>26</v>
      </c>
      <c r="BQ966" s="41">
        <f t="shared" si="190"/>
        <v>90</v>
      </c>
      <c r="BR966" s="41">
        <f t="shared" si="191"/>
        <v>60</v>
      </c>
    </row>
    <row r="967" spans="2:70" x14ac:dyDescent="0.3">
      <c r="B967" s="12" t="s">
        <v>659</v>
      </c>
      <c r="C967" s="12">
        <v>301031019</v>
      </c>
      <c r="D967" s="12" t="s">
        <v>660</v>
      </c>
      <c r="E967" s="12" t="s">
        <v>658</v>
      </c>
      <c r="F967" s="12" t="s">
        <v>2813</v>
      </c>
      <c r="G967" s="12" t="s">
        <v>102</v>
      </c>
      <c r="H967" s="12" t="s">
        <v>5013</v>
      </c>
      <c r="I967" s="28">
        <v>728280</v>
      </c>
      <c r="J967" s="28">
        <v>703800</v>
      </c>
      <c r="K967" s="28">
        <v>637570</v>
      </c>
      <c r="L967" s="28">
        <v>840000</v>
      </c>
      <c r="M967" s="28">
        <v>790000</v>
      </c>
      <c r="N967" s="28">
        <v>650000</v>
      </c>
      <c r="O967" s="29">
        <v>23</v>
      </c>
      <c r="P967" s="29">
        <v>24</v>
      </c>
      <c r="Q967" s="29">
        <v>37</v>
      </c>
      <c r="R967" s="28">
        <v>650</v>
      </c>
      <c r="S967" s="28">
        <v>600</v>
      </c>
      <c r="T967" s="30">
        <v>2.9</v>
      </c>
      <c r="U967" s="30">
        <v>-0.10000000000000009</v>
      </c>
      <c r="V967" s="30">
        <v>3</v>
      </c>
      <c r="W967" s="30">
        <v>3.6</v>
      </c>
      <c r="X967" s="31">
        <v>4.6410721151205578E-2</v>
      </c>
      <c r="Y967" s="30">
        <v>4.7</v>
      </c>
      <c r="Z967" s="30">
        <v>-0.29999999999999982</v>
      </c>
      <c r="AA967" s="30">
        <v>5</v>
      </c>
      <c r="AB967" s="30">
        <v>6.7</v>
      </c>
      <c r="AC967" s="32">
        <v>0.19306624845546999</v>
      </c>
      <c r="AD967" s="30">
        <v>4.1599493321050209</v>
      </c>
      <c r="AE967" s="12">
        <v>70</v>
      </c>
      <c r="AF967" s="12">
        <v>64</v>
      </c>
      <c r="AG967" s="12">
        <v>96</v>
      </c>
      <c r="AH967" s="33">
        <v>3.9207920792079212</v>
      </c>
      <c r="AI967" s="34">
        <v>720000</v>
      </c>
      <c r="AJ967" s="34">
        <v>630000</v>
      </c>
      <c r="AK967" s="34">
        <v>560000</v>
      </c>
      <c r="AL967" s="35">
        <v>0.14285714285714285</v>
      </c>
      <c r="AM967" s="35">
        <v>0.2857142857142857</v>
      </c>
      <c r="AN967" s="12">
        <v>2.2000000000000002</v>
      </c>
      <c r="AO967" s="33">
        <v>-9.9999999999999645E-2</v>
      </c>
      <c r="AP967" s="12">
        <v>2.2999999999999998</v>
      </c>
      <c r="AQ967" s="34">
        <v>600</v>
      </c>
      <c r="AR967" s="34">
        <v>580</v>
      </c>
      <c r="AS967" s="31">
        <v>3.4482758620689655E-2</v>
      </c>
      <c r="AT967" s="36">
        <v>3366.7200000000003</v>
      </c>
      <c r="AU967" s="30">
        <v>0.88490000000000002</v>
      </c>
      <c r="AV967" s="30">
        <v>0.11509999999999999</v>
      </c>
      <c r="AW967" s="30">
        <v>0.85199999999999998</v>
      </c>
      <c r="AX967" s="30">
        <v>0.14530000000000001</v>
      </c>
      <c r="AY967" s="30">
        <v>0.21379999999999999</v>
      </c>
      <c r="AZ967" s="30">
        <v>0.5625</v>
      </c>
      <c r="BA967" s="30">
        <v>0.20979999999999999</v>
      </c>
      <c r="BB967" s="37">
        <v>10</v>
      </c>
      <c r="BC967" s="29">
        <v>13</v>
      </c>
      <c r="BD967" s="38" t="s">
        <v>3105</v>
      </c>
      <c r="BE967" s="39">
        <v>153.15586525321501</v>
      </c>
      <c r="BF967" s="39">
        <v>-27.4841673579675</v>
      </c>
      <c r="BG967" s="40">
        <f t="shared" si="180"/>
        <v>69</v>
      </c>
      <c r="BH967" s="40">
        <f t="shared" si="181"/>
        <v>80</v>
      </c>
      <c r="BI967" s="40">
        <f t="shared" si="182"/>
        <v>76</v>
      </c>
      <c r="BJ967" s="40">
        <f t="shared" si="183"/>
        <v>72</v>
      </c>
      <c r="BK967" s="40">
        <f t="shared" si="184"/>
        <v>100</v>
      </c>
      <c r="BL967" s="40">
        <f t="shared" si="185"/>
        <v>37</v>
      </c>
      <c r="BM967" s="41">
        <f t="shared" si="186"/>
        <v>100</v>
      </c>
      <c r="BN967" s="40">
        <f t="shared" si="187"/>
        <v>100</v>
      </c>
      <c r="BO967" s="41">
        <f t="shared" si="188"/>
        <v>100</v>
      </c>
      <c r="BP967" s="41">
        <f t="shared" si="189"/>
        <v>39</v>
      </c>
      <c r="BQ967" s="41">
        <f t="shared" si="190"/>
        <v>100</v>
      </c>
      <c r="BR967" s="41">
        <f t="shared" si="191"/>
        <v>63</v>
      </c>
    </row>
    <row r="968" spans="2:70" x14ac:dyDescent="0.3">
      <c r="B968" s="12" t="s">
        <v>1602</v>
      </c>
      <c r="C968" s="12">
        <v>301031020</v>
      </c>
      <c r="D968" s="12" t="s">
        <v>660</v>
      </c>
      <c r="E968" s="12" t="s">
        <v>658</v>
      </c>
      <c r="F968" s="12" t="s">
        <v>2813</v>
      </c>
      <c r="G968" s="12" t="s">
        <v>102</v>
      </c>
      <c r="H968" s="12" t="s">
        <v>5013</v>
      </c>
      <c r="I968" s="28">
        <v>749000</v>
      </c>
      <c r="J968" s="28">
        <v>775000</v>
      </c>
      <c r="K968" s="28">
        <v>690000</v>
      </c>
      <c r="L968" s="28">
        <v>715000</v>
      </c>
      <c r="M968" s="28">
        <v>690000</v>
      </c>
      <c r="N968" s="28">
        <v>592500</v>
      </c>
      <c r="O968" s="29">
        <v>36</v>
      </c>
      <c r="P968" s="29">
        <v>36</v>
      </c>
      <c r="Q968" s="29">
        <v>37</v>
      </c>
      <c r="R968" s="28">
        <v>580</v>
      </c>
      <c r="S968" s="28">
        <v>550</v>
      </c>
      <c r="T968" s="30">
        <v>1.6</v>
      </c>
      <c r="U968" s="30">
        <v>0.10000000000000009</v>
      </c>
      <c r="V968" s="30">
        <v>1.5</v>
      </c>
      <c r="W968" s="30">
        <v>2.1</v>
      </c>
      <c r="X968" s="31">
        <v>4.0267022696929236E-2</v>
      </c>
      <c r="Y968" s="30">
        <v>9.9</v>
      </c>
      <c r="Z968" s="30">
        <v>-0.29999999999999893</v>
      </c>
      <c r="AA968" s="30">
        <v>10.199999999999999</v>
      </c>
      <c r="AB968" s="30">
        <v>8.5</v>
      </c>
      <c r="AC968" s="32">
        <v>0.27516320024290269</v>
      </c>
      <c r="AD968" s="30">
        <v>6.8334627646529871</v>
      </c>
      <c r="AE968" s="12">
        <v>70</v>
      </c>
      <c r="AF968" s="12">
        <v>64</v>
      </c>
      <c r="AG968" s="12">
        <v>96</v>
      </c>
      <c r="AH968" s="33">
        <v>3.9207920792079212</v>
      </c>
      <c r="AI968" s="34">
        <v>720000</v>
      </c>
      <c r="AJ968" s="34">
        <v>630000</v>
      </c>
      <c r="AK968" s="34">
        <v>560000</v>
      </c>
      <c r="AL968" s="35">
        <v>0.14285714285714285</v>
      </c>
      <c r="AM968" s="35">
        <v>0.2857142857142857</v>
      </c>
      <c r="AN968" s="12">
        <v>2.2000000000000002</v>
      </c>
      <c r="AO968" s="33">
        <v>-9.9999999999999645E-2</v>
      </c>
      <c r="AP968" s="12">
        <v>2.2999999999999998</v>
      </c>
      <c r="AQ968" s="34">
        <v>600</v>
      </c>
      <c r="AR968" s="34">
        <v>580</v>
      </c>
      <c r="AS968" s="31">
        <v>3.4482758620689655E-2</v>
      </c>
      <c r="AT968" s="36">
        <v>2107.84</v>
      </c>
      <c r="AU968" s="30">
        <v>0.69010000000000005</v>
      </c>
      <c r="AV968" s="30">
        <v>0.30990000000000001</v>
      </c>
      <c r="AW968" s="30">
        <v>0.71409999999999996</v>
      </c>
      <c r="AX968" s="30">
        <v>0.12659999999999999</v>
      </c>
      <c r="AY968" s="30">
        <v>0.28149999999999997</v>
      </c>
      <c r="AZ968" s="30">
        <v>0.35499999999999998</v>
      </c>
      <c r="BA968" s="30">
        <v>0.3458</v>
      </c>
      <c r="BB968" s="37">
        <v>8</v>
      </c>
      <c r="BC968" s="29">
        <v>14</v>
      </c>
      <c r="BD968" s="38" t="s">
        <v>3926</v>
      </c>
      <c r="BE968" s="39">
        <v>153.16402523548999</v>
      </c>
      <c r="BF968" s="39">
        <v>-27.438419863734399</v>
      </c>
      <c r="BG968" s="40">
        <f t="shared" si="180"/>
        <v>90</v>
      </c>
      <c r="BH968" s="40">
        <f t="shared" si="181"/>
        <v>80</v>
      </c>
      <c r="BI968" s="40">
        <f t="shared" si="182"/>
        <v>76</v>
      </c>
      <c r="BJ968" s="40">
        <f t="shared" si="183"/>
        <v>72</v>
      </c>
      <c r="BK968" s="40">
        <f t="shared" si="184"/>
        <v>100</v>
      </c>
      <c r="BL968" s="40">
        <f t="shared" si="185"/>
        <v>52</v>
      </c>
      <c r="BM968" s="41">
        <f t="shared" si="186"/>
        <v>84</v>
      </c>
      <c r="BN968" s="40">
        <f t="shared" si="187"/>
        <v>82</v>
      </c>
      <c r="BO968" s="41">
        <f t="shared" si="188"/>
        <v>83</v>
      </c>
      <c r="BP968" s="41">
        <f t="shared" si="189"/>
        <v>1</v>
      </c>
      <c r="BQ968" s="41">
        <f t="shared" si="190"/>
        <v>80</v>
      </c>
      <c r="BR968" s="41">
        <f t="shared" si="191"/>
        <v>58</v>
      </c>
    </row>
    <row r="969" spans="2:70" x14ac:dyDescent="0.3">
      <c r="B969" s="12" t="s">
        <v>1841</v>
      </c>
      <c r="C969" s="12">
        <v>301031021</v>
      </c>
      <c r="D969" s="12" t="s">
        <v>660</v>
      </c>
      <c r="E969" s="12" t="s">
        <v>658</v>
      </c>
      <c r="F969" s="12" t="s">
        <v>2813</v>
      </c>
      <c r="G969" s="12" t="s">
        <v>102</v>
      </c>
      <c r="H969" s="12" t="s">
        <v>5013</v>
      </c>
      <c r="I969" s="28">
        <v>959900</v>
      </c>
      <c r="J969" s="28">
        <v>914900</v>
      </c>
      <c r="K969" s="28">
        <v>649000</v>
      </c>
      <c r="L969" s="28">
        <v>685000</v>
      </c>
      <c r="M969" s="28">
        <v>665000</v>
      </c>
      <c r="N969" s="28">
        <v>570000</v>
      </c>
      <c r="O969" s="29">
        <v>29</v>
      </c>
      <c r="P969" s="29">
        <v>35</v>
      </c>
      <c r="Q969" s="29">
        <v>36</v>
      </c>
      <c r="R969" s="28">
        <v>600</v>
      </c>
      <c r="S969" s="28">
        <v>550</v>
      </c>
      <c r="T969" s="30">
        <v>2.7</v>
      </c>
      <c r="U969" s="30">
        <v>-9.9999999999999645E-2</v>
      </c>
      <c r="V969" s="30">
        <v>2.8</v>
      </c>
      <c r="W969" s="30">
        <v>2.2999999999999998</v>
      </c>
      <c r="X969" s="31">
        <v>3.2503385769350975E-2</v>
      </c>
      <c r="Y969" s="30">
        <v>7.1</v>
      </c>
      <c r="Z969" s="30">
        <v>-0.80000000000000071</v>
      </c>
      <c r="AA969" s="30">
        <v>7.9</v>
      </c>
      <c r="AB969" s="30">
        <v>7.2</v>
      </c>
      <c r="AC969" s="32">
        <v>0.28863916256157635</v>
      </c>
      <c r="AD969" s="30">
        <v>8.8802798763736241</v>
      </c>
      <c r="AE969" s="12">
        <v>70</v>
      </c>
      <c r="AF969" s="12">
        <v>64</v>
      </c>
      <c r="AG969" s="12">
        <v>96</v>
      </c>
      <c r="AH969" s="33">
        <v>3.9207920792079212</v>
      </c>
      <c r="AI969" s="34">
        <v>720000</v>
      </c>
      <c r="AJ969" s="34">
        <v>630000</v>
      </c>
      <c r="AK969" s="34">
        <v>560000</v>
      </c>
      <c r="AL969" s="35">
        <v>0.14285714285714285</v>
      </c>
      <c r="AM969" s="35">
        <v>0.2857142857142857</v>
      </c>
      <c r="AN969" s="12">
        <v>2.2000000000000002</v>
      </c>
      <c r="AO969" s="33">
        <v>-9.9999999999999645E-2</v>
      </c>
      <c r="AP969" s="12">
        <v>2.2999999999999998</v>
      </c>
      <c r="AQ969" s="34">
        <v>600</v>
      </c>
      <c r="AR969" s="34">
        <v>580</v>
      </c>
      <c r="AS969" s="31">
        <v>3.4482758620689655E-2</v>
      </c>
      <c r="AT969" s="36">
        <v>2078.7200000000003</v>
      </c>
      <c r="AU969" s="30">
        <v>0.73180000000000001</v>
      </c>
      <c r="AV969" s="30">
        <v>0.26819999999999999</v>
      </c>
      <c r="AW969" s="30">
        <v>0.79179999999999995</v>
      </c>
      <c r="AX969" s="30">
        <v>0.1636</v>
      </c>
      <c r="AY969" s="30">
        <v>0.25990000000000002</v>
      </c>
      <c r="AZ969" s="30">
        <v>0.39300000000000002</v>
      </c>
      <c r="BA969" s="30">
        <v>0.32419999999999999</v>
      </c>
      <c r="BB969" s="37">
        <v>2</v>
      </c>
      <c r="BC969" s="29">
        <v>11</v>
      </c>
      <c r="BD969" s="38" t="s">
        <v>4151</v>
      </c>
      <c r="BE969" s="39">
        <v>153.13644782800799</v>
      </c>
      <c r="BF969" s="39">
        <v>-27.445551619046299</v>
      </c>
      <c r="BG969" s="40">
        <f t="shared" si="180"/>
        <v>72</v>
      </c>
      <c r="BH969" s="40">
        <f t="shared" si="181"/>
        <v>80</v>
      </c>
      <c r="BI969" s="40">
        <f t="shared" si="182"/>
        <v>76</v>
      </c>
      <c r="BJ969" s="40">
        <f t="shared" si="183"/>
        <v>72</v>
      </c>
      <c r="BK969" s="40">
        <f t="shared" si="184"/>
        <v>100</v>
      </c>
      <c r="BL969" s="40">
        <f t="shared" si="185"/>
        <v>47</v>
      </c>
      <c r="BM969" s="41">
        <f t="shared" si="186"/>
        <v>59</v>
      </c>
      <c r="BN969" s="40">
        <f t="shared" si="187"/>
        <v>62</v>
      </c>
      <c r="BO969" s="41">
        <f t="shared" si="188"/>
        <v>74</v>
      </c>
      <c r="BP969" s="41">
        <f t="shared" si="189"/>
        <v>1</v>
      </c>
      <c r="BQ969" s="41">
        <f t="shared" si="190"/>
        <v>20</v>
      </c>
      <c r="BR969" s="41">
        <f t="shared" si="191"/>
        <v>47</v>
      </c>
    </row>
    <row r="970" spans="2:70" x14ac:dyDescent="0.3">
      <c r="B970" s="12" t="s">
        <v>1105</v>
      </c>
      <c r="C970" s="12">
        <v>302011022</v>
      </c>
      <c r="D970" s="12" t="s">
        <v>466</v>
      </c>
      <c r="E970" s="12" t="s">
        <v>266</v>
      </c>
      <c r="F970" s="12" t="s">
        <v>2813</v>
      </c>
      <c r="G970" s="12" t="s">
        <v>102</v>
      </c>
      <c r="H970" s="12" t="s">
        <v>5013</v>
      </c>
      <c r="I970" s="28">
        <v>627300</v>
      </c>
      <c r="J970" s="28">
        <v>623220</v>
      </c>
      <c r="K970" s="28">
        <v>478410</v>
      </c>
      <c r="L970" s="28">
        <v>630000</v>
      </c>
      <c r="M970" s="28">
        <v>615000</v>
      </c>
      <c r="N970" s="28">
        <v>440000</v>
      </c>
      <c r="O970" s="29">
        <v>17</v>
      </c>
      <c r="P970" s="29">
        <v>35</v>
      </c>
      <c r="Q970" s="29">
        <v>34</v>
      </c>
      <c r="R970" s="28">
        <v>435</v>
      </c>
      <c r="S970" s="28">
        <v>500</v>
      </c>
      <c r="T970" s="30">
        <v>5.8</v>
      </c>
      <c r="U970" s="30">
        <v>0.39999999999999947</v>
      </c>
      <c r="V970" s="30">
        <v>5.4</v>
      </c>
      <c r="W970" s="30">
        <v>1.8</v>
      </c>
      <c r="X970" s="31">
        <v>3.6059301769488281E-2</v>
      </c>
      <c r="Y970" s="30">
        <v>22</v>
      </c>
      <c r="Z970" s="30">
        <v>-0.39999999999999858</v>
      </c>
      <c r="AA970" s="30">
        <v>22.4</v>
      </c>
      <c r="AB970" s="30">
        <v>17.5</v>
      </c>
      <c r="AC970" s="32">
        <v>0.19246425031856149</v>
      </c>
      <c r="AD970" s="30">
        <v>5.3374369683834493</v>
      </c>
      <c r="AE970" s="12">
        <v>29</v>
      </c>
      <c r="AF970" s="12">
        <v>27</v>
      </c>
      <c r="AG970" s="12">
        <v>45</v>
      </c>
      <c r="AH970" s="33">
        <v>2.3877551020408165</v>
      </c>
      <c r="AI970" s="34">
        <v>670000</v>
      </c>
      <c r="AJ970" s="34">
        <v>575000</v>
      </c>
      <c r="AK970" s="34">
        <v>525000</v>
      </c>
      <c r="AL970" s="35">
        <v>0.16521739130434782</v>
      </c>
      <c r="AM970" s="35">
        <v>0.27619047619047621</v>
      </c>
      <c r="AN970" s="12">
        <v>3.8</v>
      </c>
      <c r="AO970" s="33">
        <v>-0.10000000000000009</v>
      </c>
      <c r="AP970" s="12">
        <v>3.9</v>
      </c>
      <c r="AQ970" s="34">
        <v>650</v>
      </c>
      <c r="AR970" s="34">
        <v>600</v>
      </c>
      <c r="AS970" s="31">
        <v>8.3333333333333329E-2</v>
      </c>
      <c r="AT970" s="36">
        <v>2260.1600000000003</v>
      </c>
      <c r="AU970" s="30">
        <v>0.79949999999999999</v>
      </c>
      <c r="AV970" s="30">
        <v>0.20050000000000001</v>
      </c>
      <c r="AW970" s="30">
        <v>0.94120000000000004</v>
      </c>
      <c r="AX970" s="30">
        <v>5.0999999999999997E-2</v>
      </c>
      <c r="AY970" s="30">
        <v>0.25850000000000001</v>
      </c>
      <c r="AZ970" s="30">
        <v>0.47260000000000002</v>
      </c>
      <c r="BA970" s="30">
        <v>0.25069999999999998</v>
      </c>
      <c r="BB970" s="37">
        <v>4</v>
      </c>
      <c r="BC970" s="29">
        <v>19</v>
      </c>
      <c r="BD970" s="38" t="s">
        <v>3467</v>
      </c>
      <c r="BE970" s="39">
        <v>153.012039285935</v>
      </c>
      <c r="BF970" s="39">
        <v>-27.308194444384998</v>
      </c>
      <c r="BG970" s="40">
        <f t="shared" si="180"/>
        <v>21</v>
      </c>
      <c r="BH970" s="40">
        <f t="shared" si="181"/>
        <v>54</v>
      </c>
      <c r="BI970" s="40">
        <f t="shared" si="182"/>
        <v>95</v>
      </c>
      <c r="BJ970" s="40">
        <f t="shared" si="183"/>
        <v>83</v>
      </c>
      <c r="BK970" s="40">
        <f t="shared" si="184"/>
        <v>100</v>
      </c>
      <c r="BL970" s="40">
        <f t="shared" si="185"/>
        <v>47</v>
      </c>
      <c r="BM970" s="41">
        <f t="shared" si="186"/>
        <v>70</v>
      </c>
      <c r="BN970" s="40">
        <f t="shared" si="187"/>
        <v>97</v>
      </c>
      <c r="BO970" s="41">
        <f t="shared" si="188"/>
        <v>100</v>
      </c>
      <c r="BP970" s="41">
        <f t="shared" si="189"/>
        <v>1</v>
      </c>
      <c r="BQ970" s="41">
        <f t="shared" si="190"/>
        <v>40</v>
      </c>
      <c r="BR970" s="41">
        <f t="shared" si="191"/>
        <v>48</v>
      </c>
    </row>
    <row r="971" spans="2:70" x14ac:dyDescent="0.3">
      <c r="B971" s="12" t="s">
        <v>465</v>
      </c>
      <c r="C971" s="12">
        <v>302011023</v>
      </c>
      <c r="D971" s="12" t="s">
        <v>466</v>
      </c>
      <c r="E971" s="12" t="s">
        <v>266</v>
      </c>
      <c r="F971" s="12" t="s">
        <v>2813</v>
      </c>
      <c r="G971" s="12" t="s">
        <v>102</v>
      </c>
      <c r="H971" s="12" t="s">
        <v>5013</v>
      </c>
      <c r="I971" s="28">
        <v>759200</v>
      </c>
      <c r="J971" s="28">
        <v>741000</v>
      </c>
      <c r="K971" s="28">
        <v>607600</v>
      </c>
      <c r="L971" s="28">
        <v>715000</v>
      </c>
      <c r="M971" s="28">
        <v>679000</v>
      </c>
      <c r="N971" s="28">
        <v>582000</v>
      </c>
      <c r="O971" s="29">
        <v>30</v>
      </c>
      <c r="P971" s="29">
        <v>24</v>
      </c>
      <c r="Q971" s="29">
        <v>37</v>
      </c>
      <c r="R971" s="28">
        <v>650</v>
      </c>
      <c r="S971" s="28">
        <v>620</v>
      </c>
      <c r="T971" s="30">
        <v>3.1</v>
      </c>
      <c r="U971" s="30">
        <v>0.30000000000000027</v>
      </c>
      <c r="V971" s="30">
        <v>2.8</v>
      </c>
      <c r="W971" s="30">
        <v>3.1</v>
      </c>
      <c r="X971" s="31">
        <v>4.4520547945205477E-2</v>
      </c>
      <c r="Y971" s="30">
        <v>8.1</v>
      </c>
      <c r="Z971" s="30">
        <v>-0.40000000000000036</v>
      </c>
      <c r="AA971" s="30">
        <v>8.5</v>
      </c>
      <c r="AB971" s="30">
        <v>6.8</v>
      </c>
      <c r="AC971" s="32">
        <v>0.2039202891275976</v>
      </c>
      <c r="AD971" s="30">
        <v>4.5803634173275762</v>
      </c>
      <c r="AE971" s="12">
        <v>29</v>
      </c>
      <c r="AF971" s="12">
        <v>27</v>
      </c>
      <c r="AG971" s="12">
        <v>45</v>
      </c>
      <c r="AH971" s="33">
        <v>2.3877551020408165</v>
      </c>
      <c r="AI971" s="34">
        <v>670000</v>
      </c>
      <c r="AJ971" s="34">
        <v>575000</v>
      </c>
      <c r="AK971" s="34">
        <v>525000</v>
      </c>
      <c r="AL971" s="35">
        <v>0.16521739130434782</v>
      </c>
      <c r="AM971" s="35">
        <v>0.27619047619047621</v>
      </c>
      <c r="AN971" s="12">
        <v>3.8</v>
      </c>
      <c r="AO971" s="33">
        <v>-0.10000000000000009</v>
      </c>
      <c r="AP971" s="12">
        <v>3.9</v>
      </c>
      <c r="AQ971" s="34">
        <v>650</v>
      </c>
      <c r="AR971" s="34">
        <v>600</v>
      </c>
      <c r="AS971" s="31">
        <v>8.3333333333333329E-2</v>
      </c>
      <c r="AT971" s="36">
        <v>3187.5200000000004</v>
      </c>
      <c r="AU971" s="30">
        <v>0.86539999999999995</v>
      </c>
      <c r="AV971" s="30">
        <v>0.1346</v>
      </c>
      <c r="AW971" s="30">
        <v>0.87880000000000003</v>
      </c>
      <c r="AX971" s="30">
        <v>0.1157</v>
      </c>
      <c r="AY971" s="30">
        <v>0.38429999999999997</v>
      </c>
      <c r="AZ971" s="30">
        <v>0.443</v>
      </c>
      <c r="BA971" s="30">
        <v>0.15040000000000001</v>
      </c>
      <c r="BB971" s="37">
        <v>9</v>
      </c>
      <c r="BC971" s="29">
        <v>14</v>
      </c>
      <c r="BD971" s="38" t="s">
        <v>2959</v>
      </c>
      <c r="BE971" s="39">
        <v>152.99266399115501</v>
      </c>
      <c r="BF971" s="39">
        <v>-27.3514994395921</v>
      </c>
      <c r="BG971" s="40">
        <f t="shared" si="180"/>
        <v>65</v>
      </c>
      <c r="BH971" s="40">
        <f t="shared" si="181"/>
        <v>54</v>
      </c>
      <c r="BI971" s="40">
        <f t="shared" si="182"/>
        <v>95</v>
      </c>
      <c r="BJ971" s="40">
        <f t="shared" si="183"/>
        <v>83</v>
      </c>
      <c r="BK971" s="40">
        <f t="shared" si="184"/>
        <v>100</v>
      </c>
      <c r="BL971" s="40">
        <f t="shared" si="185"/>
        <v>75</v>
      </c>
      <c r="BM971" s="41">
        <f t="shared" si="186"/>
        <v>98</v>
      </c>
      <c r="BN971" s="40">
        <f t="shared" si="187"/>
        <v>100</v>
      </c>
      <c r="BO971" s="41">
        <f t="shared" si="188"/>
        <v>100</v>
      </c>
      <c r="BP971" s="41">
        <f t="shared" si="189"/>
        <v>1</v>
      </c>
      <c r="BQ971" s="41">
        <f t="shared" si="190"/>
        <v>90</v>
      </c>
      <c r="BR971" s="41">
        <f t="shared" si="191"/>
        <v>61</v>
      </c>
    </row>
    <row r="972" spans="2:70" x14ac:dyDescent="0.3">
      <c r="B972" s="12" t="s">
        <v>1360</v>
      </c>
      <c r="C972" s="12">
        <v>302011024</v>
      </c>
      <c r="D972" s="12" t="s">
        <v>466</v>
      </c>
      <c r="E972" s="12" t="s">
        <v>266</v>
      </c>
      <c r="F972" s="12" t="s">
        <v>2813</v>
      </c>
      <c r="G972" s="12" t="s">
        <v>102</v>
      </c>
      <c r="H972" s="12" t="s">
        <v>5013</v>
      </c>
      <c r="I972" s="28">
        <v>689000</v>
      </c>
      <c r="J972" s="28">
        <v>649000</v>
      </c>
      <c r="K972" s="28">
        <v>599000</v>
      </c>
      <c r="L972" s="28">
        <v>675000</v>
      </c>
      <c r="M972" s="28">
        <v>635000</v>
      </c>
      <c r="N972" s="28">
        <v>581000</v>
      </c>
      <c r="O972" s="29">
        <v>25</v>
      </c>
      <c r="P972" s="29">
        <v>27</v>
      </c>
      <c r="Q972" s="29">
        <v>31</v>
      </c>
      <c r="R972" s="28">
        <v>640</v>
      </c>
      <c r="S972" s="28">
        <v>590</v>
      </c>
      <c r="T972" s="30">
        <v>4.0999999999999996</v>
      </c>
      <c r="U972" s="30">
        <v>0</v>
      </c>
      <c r="V972" s="30">
        <v>4.0999999999999996</v>
      </c>
      <c r="W972" s="30">
        <v>4.0999999999999996</v>
      </c>
      <c r="X972" s="31">
        <v>4.8301886792452828E-2</v>
      </c>
      <c r="Y972" s="30">
        <v>5.3</v>
      </c>
      <c r="Z972" s="30">
        <v>-1</v>
      </c>
      <c r="AA972" s="30">
        <v>6.3</v>
      </c>
      <c r="AB972" s="30">
        <v>5.0999999999999996</v>
      </c>
      <c r="AC972" s="32">
        <v>0.28401022436807727</v>
      </c>
      <c r="AD972" s="30">
        <v>5.8798991763703494</v>
      </c>
      <c r="AE972" s="12">
        <v>29</v>
      </c>
      <c r="AF972" s="12">
        <v>27</v>
      </c>
      <c r="AG972" s="12">
        <v>45</v>
      </c>
      <c r="AH972" s="33">
        <v>2.3877551020408165</v>
      </c>
      <c r="AI972" s="34">
        <v>670000</v>
      </c>
      <c r="AJ972" s="34">
        <v>575000</v>
      </c>
      <c r="AK972" s="34">
        <v>525000</v>
      </c>
      <c r="AL972" s="35">
        <v>0.16521739130434782</v>
      </c>
      <c r="AM972" s="35">
        <v>0.27619047619047621</v>
      </c>
      <c r="AN972" s="12">
        <v>3.8</v>
      </c>
      <c r="AO972" s="33">
        <v>-0.10000000000000009</v>
      </c>
      <c r="AP972" s="12">
        <v>3.9</v>
      </c>
      <c r="AQ972" s="34">
        <v>650</v>
      </c>
      <c r="AR972" s="34">
        <v>600</v>
      </c>
      <c r="AS972" s="31">
        <v>8.3333333333333329E-2</v>
      </c>
      <c r="AT972" s="36">
        <v>2253.44</v>
      </c>
      <c r="AU972" s="30">
        <v>0.74609999999999999</v>
      </c>
      <c r="AV972" s="30">
        <v>0.25390000000000001</v>
      </c>
      <c r="AW972" s="30">
        <v>0.68440000000000001</v>
      </c>
      <c r="AX972" s="30">
        <v>0.30620000000000003</v>
      </c>
      <c r="AY972" s="30">
        <v>0.34210000000000002</v>
      </c>
      <c r="AZ972" s="30">
        <v>0.32169999999999999</v>
      </c>
      <c r="BA972" s="30">
        <v>0.29670000000000002</v>
      </c>
      <c r="BB972" s="37">
        <v>9</v>
      </c>
      <c r="BC972" s="29">
        <v>14</v>
      </c>
      <c r="BD972" s="38" t="s">
        <v>3697</v>
      </c>
      <c r="BE972" s="39">
        <v>153.017037428663</v>
      </c>
      <c r="BF972" s="39">
        <v>-27.348034044390701</v>
      </c>
      <c r="BG972" s="40">
        <f t="shared" si="180"/>
        <v>49</v>
      </c>
      <c r="BH972" s="40">
        <f t="shared" si="181"/>
        <v>54</v>
      </c>
      <c r="BI972" s="40">
        <f t="shared" si="182"/>
        <v>95</v>
      </c>
      <c r="BJ972" s="40">
        <f t="shared" si="183"/>
        <v>83</v>
      </c>
      <c r="BK972" s="40">
        <f t="shared" si="184"/>
        <v>100</v>
      </c>
      <c r="BL972" s="40">
        <f t="shared" si="185"/>
        <v>65</v>
      </c>
      <c r="BM972" s="41">
        <f t="shared" si="186"/>
        <v>100</v>
      </c>
      <c r="BN972" s="40">
        <f t="shared" si="187"/>
        <v>91</v>
      </c>
      <c r="BO972" s="41">
        <f t="shared" si="188"/>
        <v>78</v>
      </c>
      <c r="BP972" s="41">
        <f t="shared" si="189"/>
        <v>29</v>
      </c>
      <c r="BQ972" s="41">
        <f t="shared" si="190"/>
        <v>90</v>
      </c>
      <c r="BR972" s="41">
        <f t="shared" si="191"/>
        <v>59</v>
      </c>
    </row>
    <row r="973" spans="2:70" x14ac:dyDescent="0.3">
      <c r="B973" s="12" t="s">
        <v>1842</v>
      </c>
      <c r="C973" s="12">
        <v>302011025</v>
      </c>
      <c r="D973" s="12" t="s">
        <v>466</v>
      </c>
      <c r="E973" s="12" t="s">
        <v>266</v>
      </c>
      <c r="F973" s="12" t="s">
        <v>2813</v>
      </c>
      <c r="G973" s="12" t="s">
        <v>102</v>
      </c>
      <c r="H973" s="12" t="s">
        <v>5013</v>
      </c>
      <c r="I973" s="28">
        <v>729000</v>
      </c>
      <c r="J973" s="28">
        <v>720800</v>
      </c>
      <c r="K973" s="28">
        <v>581950</v>
      </c>
      <c r="L973" s="28">
        <v>657000</v>
      </c>
      <c r="M973" s="28">
        <v>650500</v>
      </c>
      <c r="N973" s="28">
        <v>549000</v>
      </c>
      <c r="O973" s="29">
        <v>21</v>
      </c>
      <c r="P973" s="29">
        <v>20</v>
      </c>
      <c r="Q973" s="29">
        <v>20</v>
      </c>
      <c r="R973" s="28">
        <v>610</v>
      </c>
      <c r="S973" s="28">
        <v>575</v>
      </c>
      <c r="T973" s="30">
        <v>4</v>
      </c>
      <c r="U973" s="30">
        <v>0</v>
      </c>
      <c r="V973" s="30">
        <v>4</v>
      </c>
      <c r="W973" s="30">
        <v>3.8</v>
      </c>
      <c r="X973" s="31">
        <v>4.3511659807956106E-2</v>
      </c>
      <c r="Y973" s="30">
        <v>11.8</v>
      </c>
      <c r="Z973" s="30">
        <v>-0.39999999999999858</v>
      </c>
      <c r="AA973" s="30">
        <v>12.2</v>
      </c>
      <c r="AB973" s="30">
        <v>11.4</v>
      </c>
      <c r="AC973" s="32">
        <v>0.26909232072275552</v>
      </c>
      <c r="AD973" s="30">
        <v>6.1843726925248657</v>
      </c>
      <c r="AE973" s="12">
        <v>29</v>
      </c>
      <c r="AF973" s="12">
        <v>27</v>
      </c>
      <c r="AG973" s="12">
        <v>45</v>
      </c>
      <c r="AH973" s="33">
        <v>2.3877551020408165</v>
      </c>
      <c r="AI973" s="34">
        <v>670000</v>
      </c>
      <c r="AJ973" s="34">
        <v>575000</v>
      </c>
      <c r="AK973" s="34">
        <v>525000</v>
      </c>
      <c r="AL973" s="35">
        <v>0.16521739130434782</v>
      </c>
      <c r="AM973" s="35">
        <v>0.27619047619047621</v>
      </c>
      <c r="AN973" s="12">
        <v>3.8</v>
      </c>
      <c r="AO973" s="33">
        <v>-0.10000000000000009</v>
      </c>
      <c r="AP973" s="12">
        <v>3.9</v>
      </c>
      <c r="AQ973" s="34">
        <v>650</v>
      </c>
      <c r="AR973" s="34">
        <v>600</v>
      </c>
      <c r="AS973" s="31">
        <v>8.3333333333333329E-2</v>
      </c>
      <c r="AT973" s="36">
        <v>2266.88</v>
      </c>
      <c r="AU973" s="30">
        <v>0.67</v>
      </c>
      <c r="AV973" s="30">
        <v>0.33</v>
      </c>
      <c r="AW973" s="30">
        <v>0.61329999999999996</v>
      </c>
      <c r="AX973" s="30">
        <v>0.25309999999999999</v>
      </c>
      <c r="AY973" s="30">
        <v>0.25069999999999998</v>
      </c>
      <c r="AZ973" s="30">
        <v>0.33679999999999999</v>
      </c>
      <c r="BA973" s="30">
        <v>0.3962</v>
      </c>
      <c r="BB973" s="37">
        <v>7</v>
      </c>
      <c r="BC973" s="29">
        <v>9</v>
      </c>
      <c r="BD973" s="38" t="s">
        <v>4152</v>
      </c>
      <c r="BE973" s="39">
        <v>152.98780867855899</v>
      </c>
      <c r="BF973" s="39">
        <v>-27.398185020655799</v>
      </c>
      <c r="BG973" s="40">
        <f t="shared" si="180"/>
        <v>51</v>
      </c>
      <c r="BH973" s="40">
        <f t="shared" si="181"/>
        <v>54</v>
      </c>
      <c r="BI973" s="40">
        <f t="shared" si="182"/>
        <v>95</v>
      </c>
      <c r="BJ973" s="40">
        <f t="shared" si="183"/>
        <v>83</v>
      </c>
      <c r="BK973" s="40">
        <f t="shared" si="184"/>
        <v>100</v>
      </c>
      <c r="BL973" s="40">
        <f t="shared" si="185"/>
        <v>45</v>
      </c>
      <c r="BM973" s="41">
        <f t="shared" si="186"/>
        <v>95</v>
      </c>
      <c r="BN973" s="40">
        <f t="shared" si="187"/>
        <v>88</v>
      </c>
      <c r="BO973" s="41">
        <f t="shared" si="188"/>
        <v>87</v>
      </c>
      <c r="BP973" s="41">
        <f t="shared" si="189"/>
        <v>1</v>
      </c>
      <c r="BQ973" s="41">
        <f t="shared" si="190"/>
        <v>70</v>
      </c>
      <c r="BR973" s="41">
        <f t="shared" si="191"/>
        <v>54</v>
      </c>
    </row>
    <row r="974" spans="2:70" x14ac:dyDescent="0.3">
      <c r="B974" s="12" t="s">
        <v>543</v>
      </c>
      <c r="C974" s="12">
        <v>302011026</v>
      </c>
      <c r="D974" s="12" t="s">
        <v>466</v>
      </c>
      <c r="E974" s="12" t="s">
        <v>266</v>
      </c>
      <c r="F974" s="12" t="s">
        <v>2813</v>
      </c>
      <c r="G974" s="12" t="s">
        <v>102</v>
      </c>
      <c r="H974" s="12" t="s">
        <v>5013</v>
      </c>
      <c r="I974" s="28">
        <v>808000</v>
      </c>
      <c r="J974" s="28">
        <v>730000</v>
      </c>
      <c r="K974" s="28">
        <v>656500</v>
      </c>
      <c r="L974" s="28">
        <v>630000</v>
      </c>
      <c r="M974" s="28">
        <v>625000</v>
      </c>
      <c r="N974" s="28">
        <v>595000</v>
      </c>
      <c r="O974" s="29">
        <v>41</v>
      </c>
      <c r="P974" s="29">
        <v>36</v>
      </c>
      <c r="Q974" s="29">
        <v>43</v>
      </c>
      <c r="R974" s="28">
        <v>730</v>
      </c>
      <c r="S974" s="28">
        <v>675</v>
      </c>
      <c r="T974" s="30">
        <v>3.2</v>
      </c>
      <c r="U974" s="30">
        <v>-0.89999999999999947</v>
      </c>
      <c r="V974" s="30">
        <v>4.0999999999999996</v>
      </c>
      <c r="W974" s="30">
        <v>5.2</v>
      </c>
      <c r="X974" s="31">
        <v>4.698019801980198E-2</v>
      </c>
      <c r="Y974" s="30">
        <v>16.600000000000001</v>
      </c>
      <c r="Z974" s="30">
        <v>-0.19999999999999929</v>
      </c>
      <c r="AA974" s="30">
        <v>16.8</v>
      </c>
      <c r="AB974" s="30">
        <v>13.1</v>
      </c>
      <c r="AC974" s="32">
        <v>0.26484588146514193</v>
      </c>
      <c r="AD974" s="30">
        <v>5.6373938942000699</v>
      </c>
      <c r="AE974" s="12">
        <v>29</v>
      </c>
      <c r="AF974" s="12">
        <v>27</v>
      </c>
      <c r="AG974" s="12">
        <v>45</v>
      </c>
      <c r="AH974" s="33">
        <v>2.3877551020408165</v>
      </c>
      <c r="AI974" s="34">
        <v>670000</v>
      </c>
      <c r="AJ974" s="34">
        <v>575000</v>
      </c>
      <c r="AK974" s="34">
        <v>525000</v>
      </c>
      <c r="AL974" s="35">
        <v>0.16521739130434782</v>
      </c>
      <c r="AM974" s="35">
        <v>0.27619047619047621</v>
      </c>
      <c r="AN974" s="12">
        <v>3.8</v>
      </c>
      <c r="AO974" s="33">
        <v>-0.10000000000000009</v>
      </c>
      <c r="AP974" s="12">
        <v>3.9</v>
      </c>
      <c r="AQ974" s="34">
        <v>650</v>
      </c>
      <c r="AR974" s="34">
        <v>600</v>
      </c>
      <c r="AS974" s="31">
        <v>8.3333333333333329E-2</v>
      </c>
      <c r="AT974" s="36">
        <v>2756.32</v>
      </c>
      <c r="AU974" s="30">
        <v>0.83079999999999998</v>
      </c>
      <c r="AV974" s="30">
        <v>0.16919999999999999</v>
      </c>
      <c r="AW974" s="30">
        <v>0.85680000000000001</v>
      </c>
      <c r="AX974" s="30">
        <v>9.5799999999999996E-2</v>
      </c>
      <c r="AY974" s="30">
        <v>0.36149999999999999</v>
      </c>
      <c r="AZ974" s="30">
        <v>0.39800000000000002</v>
      </c>
      <c r="BA974" s="30">
        <v>0.2329</v>
      </c>
      <c r="BB974" s="37">
        <v>9</v>
      </c>
      <c r="BC974" s="29">
        <v>11</v>
      </c>
      <c r="BD974" s="38" t="s">
        <v>3019</v>
      </c>
      <c r="BE974" s="39">
        <v>152.99314661395701</v>
      </c>
      <c r="BF974" s="39">
        <v>-27.3832250261278</v>
      </c>
      <c r="BG974" s="40">
        <f t="shared" si="180"/>
        <v>64</v>
      </c>
      <c r="BH974" s="40">
        <f t="shared" si="181"/>
        <v>54</v>
      </c>
      <c r="BI974" s="40">
        <f t="shared" si="182"/>
        <v>95</v>
      </c>
      <c r="BJ974" s="40">
        <f t="shared" si="183"/>
        <v>83</v>
      </c>
      <c r="BK974" s="40">
        <f t="shared" si="184"/>
        <v>100</v>
      </c>
      <c r="BL974" s="40">
        <f t="shared" si="185"/>
        <v>70</v>
      </c>
      <c r="BM974" s="41">
        <f t="shared" si="186"/>
        <v>100</v>
      </c>
      <c r="BN974" s="40">
        <f t="shared" si="187"/>
        <v>94</v>
      </c>
      <c r="BO974" s="41">
        <f t="shared" si="188"/>
        <v>90</v>
      </c>
      <c r="BP974" s="41">
        <f t="shared" si="189"/>
        <v>1</v>
      </c>
      <c r="BQ974" s="41">
        <f t="shared" si="190"/>
        <v>90</v>
      </c>
      <c r="BR974" s="41">
        <f t="shared" si="191"/>
        <v>59</v>
      </c>
    </row>
    <row r="975" spans="2:70" x14ac:dyDescent="0.3">
      <c r="B975" s="12" t="s">
        <v>1603</v>
      </c>
      <c r="C975" s="12">
        <v>302021027</v>
      </c>
      <c r="D975" s="12" t="s">
        <v>872</v>
      </c>
      <c r="E975" s="12" t="s">
        <v>266</v>
      </c>
      <c r="F975" s="12" t="s">
        <v>2813</v>
      </c>
      <c r="G975" s="12" t="s">
        <v>102</v>
      </c>
      <c r="H975" s="12" t="s">
        <v>5013</v>
      </c>
      <c r="I975" s="28">
        <v>736700</v>
      </c>
      <c r="J975" s="28">
        <v>702780</v>
      </c>
      <c r="K975" s="28">
        <v>566100</v>
      </c>
      <c r="L975" s="28">
        <v>720000</v>
      </c>
      <c r="M975" s="28">
        <v>710000</v>
      </c>
      <c r="N975" s="28">
        <v>605000</v>
      </c>
      <c r="O975" s="29">
        <v>22</v>
      </c>
      <c r="P975" s="29">
        <v>22</v>
      </c>
      <c r="Q975" s="29">
        <v>31</v>
      </c>
      <c r="R975" s="28">
        <v>570</v>
      </c>
      <c r="S975" s="28">
        <v>550</v>
      </c>
      <c r="T975" s="30">
        <v>2.2000000000000002</v>
      </c>
      <c r="U975" s="30">
        <v>0.40000000000000013</v>
      </c>
      <c r="V975" s="30">
        <v>1.8</v>
      </c>
      <c r="W975" s="30">
        <v>1.6</v>
      </c>
      <c r="X975" s="31">
        <v>4.0233473598479709E-2</v>
      </c>
      <c r="Y975" s="30">
        <v>3.4</v>
      </c>
      <c r="Z975" s="30">
        <v>-0.10000000000000009</v>
      </c>
      <c r="AA975" s="30">
        <v>3.5</v>
      </c>
      <c r="AB975" s="30">
        <v>2.2000000000000002</v>
      </c>
      <c r="AC975" s="32">
        <v>0.27689258510803666</v>
      </c>
      <c r="AD975" s="30">
        <v>6.8821446507790345</v>
      </c>
      <c r="AE975" s="12">
        <v>84</v>
      </c>
      <c r="AF975" s="12">
        <v>71</v>
      </c>
      <c r="AG975" s="12">
        <v>99</v>
      </c>
      <c r="AH975" s="33">
        <v>2.5736434108527133</v>
      </c>
      <c r="AI975" s="34">
        <v>640000</v>
      </c>
      <c r="AJ975" s="34">
        <v>510000</v>
      </c>
      <c r="AK975" s="34">
        <v>450000</v>
      </c>
      <c r="AL975" s="35">
        <v>0.25490196078431371</v>
      </c>
      <c r="AM975" s="35">
        <v>0.42222222222222222</v>
      </c>
      <c r="AN975" s="12">
        <v>2.2999999999999998</v>
      </c>
      <c r="AO975" s="33">
        <v>-0.30000000000000027</v>
      </c>
      <c r="AP975" s="12">
        <v>2.6</v>
      </c>
      <c r="AQ975" s="34">
        <v>580</v>
      </c>
      <c r="AR975" s="34">
        <v>540</v>
      </c>
      <c r="AS975" s="31">
        <v>7.407407407407407E-2</v>
      </c>
      <c r="AT975" s="36">
        <v>2058.5600000000004</v>
      </c>
      <c r="AU975" s="30">
        <v>0.68510000000000004</v>
      </c>
      <c r="AV975" s="30">
        <v>0.31490000000000001</v>
      </c>
      <c r="AW975" s="30">
        <v>0.72560000000000002</v>
      </c>
      <c r="AX975" s="30">
        <v>0.2346</v>
      </c>
      <c r="AY975" s="30">
        <v>0.3604</v>
      </c>
      <c r="AZ975" s="30">
        <v>0.33200000000000002</v>
      </c>
      <c r="BA975" s="30">
        <v>0.2392</v>
      </c>
      <c r="BB975" s="37">
        <v>7</v>
      </c>
      <c r="BC975" s="29">
        <v>12</v>
      </c>
      <c r="BD975" s="38" t="s">
        <v>3927</v>
      </c>
      <c r="BE975" s="39">
        <v>153.01738216097499</v>
      </c>
      <c r="BF975" s="39">
        <v>-27.366027484795101</v>
      </c>
      <c r="BG975" s="40">
        <f t="shared" si="180"/>
        <v>80</v>
      </c>
      <c r="BH975" s="40">
        <f t="shared" si="181"/>
        <v>79</v>
      </c>
      <c r="BI975" s="40">
        <f t="shared" si="182"/>
        <v>93</v>
      </c>
      <c r="BJ975" s="40">
        <f t="shared" si="183"/>
        <v>100</v>
      </c>
      <c r="BK975" s="40">
        <f t="shared" si="184"/>
        <v>100</v>
      </c>
      <c r="BL975" s="40">
        <f t="shared" si="185"/>
        <v>69</v>
      </c>
      <c r="BM975" s="41">
        <f t="shared" si="186"/>
        <v>84</v>
      </c>
      <c r="BN975" s="40">
        <f t="shared" si="187"/>
        <v>81</v>
      </c>
      <c r="BO975" s="41">
        <f t="shared" si="188"/>
        <v>82</v>
      </c>
      <c r="BP975" s="41">
        <f t="shared" si="189"/>
        <v>60</v>
      </c>
      <c r="BQ975" s="41">
        <f t="shared" si="190"/>
        <v>70</v>
      </c>
      <c r="BR975" s="41">
        <f t="shared" si="191"/>
        <v>64</v>
      </c>
    </row>
    <row r="976" spans="2:70" x14ac:dyDescent="0.3">
      <c r="B976" s="12" t="s">
        <v>872</v>
      </c>
      <c r="C976" s="12">
        <v>302021028</v>
      </c>
      <c r="D976" s="12" t="s">
        <v>872</v>
      </c>
      <c r="E976" s="12" t="s">
        <v>266</v>
      </c>
      <c r="F976" s="12" t="s">
        <v>2813</v>
      </c>
      <c r="G976" s="12" t="s">
        <v>102</v>
      </c>
      <c r="H976" s="12" t="s">
        <v>5013</v>
      </c>
      <c r="I976" s="28">
        <v>641580</v>
      </c>
      <c r="J976" s="28">
        <v>617100</v>
      </c>
      <c r="K976" s="28">
        <v>510000</v>
      </c>
      <c r="L976" s="28">
        <v>620000</v>
      </c>
      <c r="M976" s="28">
        <v>585000</v>
      </c>
      <c r="N976" s="28">
        <v>499000</v>
      </c>
      <c r="O976" s="29">
        <v>24</v>
      </c>
      <c r="P976" s="29">
        <v>25</v>
      </c>
      <c r="Q976" s="29">
        <v>30</v>
      </c>
      <c r="R976" s="28">
        <v>595</v>
      </c>
      <c r="S976" s="28">
        <v>550</v>
      </c>
      <c r="T976" s="30">
        <v>2.4</v>
      </c>
      <c r="U976" s="30">
        <v>-0.10000000000000009</v>
      </c>
      <c r="V976" s="30">
        <v>2.5</v>
      </c>
      <c r="W976" s="30">
        <v>2.9</v>
      </c>
      <c r="X976" s="31">
        <v>4.8224695283518811E-2</v>
      </c>
      <c r="Y976" s="30">
        <v>9.1</v>
      </c>
      <c r="Z976" s="30">
        <v>-9.9999999999999645E-2</v>
      </c>
      <c r="AA976" s="30">
        <v>9.1999999999999993</v>
      </c>
      <c r="AB976" s="30">
        <v>8.1</v>
      </c>
      <c r="AC976" s="32">
        <v>0.37438336856941501</v>
      </c>
      <c r="AD976" s="30">
        <v>7.7633122691262217</v>
      </c>
      <c r="AE976" s="12">
        <v>84</v>
      </c>
      <c r="AF976" s="12">
        <v>71</v>
      </c>
      <c r="AG976" s="12">
        <v>99</v>
      </c>
      <c r="AH976" s="33">
        <v>2.5736434108527133</v>
      </c>
      <c r="AI976" s="34">
        <v>640000</v>
      </c>
      <c r="AJ976" s="34">
        <v>510000</v>
      </c>
      <c r="AK976" s="34">
        <v>450000</v>
      </c>
      <c r="AL976" s="35">
        <v>0.25490196078431371</v>
      </c>
      <c r="AM976" s="35">
        <v>0.42222222222222222</v>
      </c>
      <c r="AN976" s="12">
        <v>2.2999999999999998</v>
      </c>
      <c r="AO976" s="33">
        <v>-0.30000000000000027</v>
      </c>
      <c r="AP976" s="12">
        <v>2.6</v>
      </c>
      <c r="AQ976" s="34">
        <v>580</v>
      </c>
      <c r="AR976" s="34">
        <v>540</v>
      </c>
      <c r="AS976" s="31">
        <v>7.407407407407407E-2</v>
      </c>
      <c r="AT976" s="36">
        <v>1589.2800000000002</v>
      </c>
      <c r="AU976" s="30">
        <v>0.50439999999999996</v>
      </c>
      <c r="AV976" s="30">
        <v>0.49559999999999998</v>
      </c>
      <c r="AW976" s="30">
        <v>0.214</v>
      </c>
      <c r="AX976" s="30">
        <v>0.19800000000000001</v>
      </c>
      <c r="AY976" s="30">
        <v>0.15040000000000001</v>
      </c>
      <c r="AZ976" s="30">
        <v>0.1656</v>
      </c>
      <c r="BA976" s="30">
        <v>0.62580000000000002</v>
      </c>
      <c r="BB976" s="37">
        <v>5</v>
      </c>
      <c r="BC976" s="29">
        <v>10</v>
      </c>
      <c r="BD976" s="38" t="s">
        <v>4695</v>
      </c>
      <c r="BE976" s="39">
        <v>153.03354840815501</v>
      </c>
      <c r="BF976" s="39">
        <v>-27.384088325993702</v>
      </c>
      <c r="BG976" s="40">
        <f t="shared" si="180"/>
        <v>77</v>
      </c>
      <c r="BH976" s="40">
        <f t="shared" si="181"/>
        <v>79</v>
      </c>
      <c r="BI976" s="40">
        <f t="shared" si="182"/>
        <v>93</v>
      </c>
      <c r="BJ976" s="40">
        <f t="shared" si="183"/>
        <v>100</v>
      </c>
      <c r="BK976" s="40">
        <f t="shared" si="184"/>
        <v>100</v>
      </c>
      <c r="BL976" s="40">
        <f t="shared" si="185"/>
        <v>23</v>
      </c>
      <c r="BM976" s="41">
        <f t="shared" si="186"/>
        <v>100</v>
      </c>
      <c r="BN976" s="40">
        <f t="shared" si="187"/>
        <v>73</v>
      </c>
      <c r="BO976" s="41">
        <f t="shared" si="188"/>
        <v>18</v>
      </c>
      <c r="BP976" s="41">
        <f t="shared" si="189"/>
        <v>1</v>
      </c>
      <c r="BQ976" s="41">
        <f t="shared" si="190"/>
        <v>50</v>
      </c>
      <c r="BR976" s="41">
        <f t="shared" si="191"/>
        <v>51</v>
      </c>
    </row>
    <row r="977" spans="2:70" x14ac:dyDescent="0.3">
      <c r="B977" s="12" t="s">
        <v>1106</v>
      </c>
      <c r="C977" s="12">
        <v>302021029</v>
      </c>
      <c r="D977" s="12" t="s">
        <v>872</v>
      </c>
      <c r="E977" s="12" t="s">
        <v>266</v>
      </c>
      <c r="F977" s="12" t="s">
        <v>2813</v>
      </c>
      <c r="G977" s="12" t="s">
        <v>102</v>
      </c>
      <c r="H977" s="12" t="s">
        <v>5013</v>
      </c>
      <c r="I977" s="28">
        <v>800700</v>
      </c>
      <c r="J977" s="28">
        <v>720000</v>
      </c>
      <c r="K977" s="28">
        <v>678080</v>
      </c>
      <c r="L977" s="28">
        <v>805000</v>
      </c>
      <c r="M977" s="28">
        <v>785000</v>
      </c>
      <c r="N977" s="28">
        <v>487500</v>
      </c>
      <c r="O977" s="29">
        <v>42</v>
      </c>
      <c r="P977" s="29">
        <v>42</v>
      </c>
      <c r="Q977" s="29">
        <v>31</v>
      </c>
      <c r="R977" s="28">
        <v>690</v>
      </c>
      <c r="S977" s="28">
        <v>650</v>
      </c>
      <c r="T977" s="30">
        <v>3.8</v>
      </c>
      <c r="U977" s="30">
        <v>0</v>
      </c>
      <c r="V977" s="30">
        <v>3.8</v>
      </c>
      <c r="W977" s="30">
        <v>7.6</v>
      </c>
      <c r="X977" s="31">
        <v>4.4810790558261523E-2</v>
      </c>
      <c r="Y977" s="30">
        <v>9.8000000000000007</v>
      </c>
      <c r="Z977" s="30">
        <v>-2.6999999999999993</v>
      </c>
      <c r="AA977" s="30">
        <v>12.5</v>
      </c>
      <c r="AB977" s="30">
        <v>18.5</v>
      </c>
      <c r="AC977" s="32">
        <v>0.28169704095630022</v>
      </c>
      <c r="AD977" s="30">
        <v>6.2863662400699436</v>
      </c>
      <c r="AE977" s="12">
        <v>84</v>
      </c>
      <c r="AF977" s="12">
        <v>71</v>
      </c>
      <c r="AG977" s="12">
        <v>99</v>
      </c>
      <c r="AH977" s="33">
        <v>2.5736434108527133</v>
      </c>
      <c r="AI977" s="34">
        <v>640000</v>
      </c>
      <c r="AJ977" s="34">
        <v>510000</v>
      </c>
      <c r="AK977" s="34">
        <v>450000</v>
      </c>
      <c r="AL977" s="35">
        <v>0.25490196078431371</v>
      </c>
      <c r="AM977" s="35">
        <v>0.42222222222222222</v>
      </c>
      <c r="AN977" s="12">
        <v>2.2999999999999998</v>
      </c>
      <c r="AO977" s="33">
        <v>-0.30000000000000027</v>
      </c>
      <c r="AP977" s="12">
        <v>2.6</v>
      </c>
      <c r="AQ977" s="34">
        <v>580</v>
      </c>
      <c r="AR977" s="34">
        <v>540</v>
      </c>
      <c r="AS977" s="31">
        <v>7.407407407407407E-2</v>
      </c>
      <c r="AT977" s="36">
        <v>2449.44</v>
      </c>
      <c r="AU977" s="30">
        <v>0.77569999999999995</v>
      </c>
      <c r="AV977" s="30">
        <v>0.2243</v>
      </c>
      <c r="AW977" s="30">
        <v>0.9264</v>
      </c>
      <c r="AX977" s="30">
        <v>2.1299999999999999E-2</v>
      </c>
      <c r="AY977" s="30">
        <v>0.35770000000000002</v>
      </c>
      <c r="AZ977" s="30">
        <v>0.37030000000000002</v>
      </c>
      <c r="BA977" s="30">
        <v>0.24940000000000001</v>
      </c>
      <c r="BB977" s="37">
        <v>7</v>
      </c>
      <c r="BC977" s="29">
        <v>10</v>
      </c>
      <c r="BD977" s="38" t="s">
        <v>3468</v>
      </c>
      <c r="BE977" s="39">
        <v>153.012210875693</v>
      </c>
      <c r="BF977" s="39">
        <v>-27.385738592053901</v>
      </c>
      <c r="BG977" s="40">
        <f t="shared" si="180"/>
        <v>54</v>
      </c>
      <c r="BH977" s="40">
        <f t="shared" si="181"/>
        <v>79</v>
      </c>
      <c r="BI977" s="40">
        <f t="shared" si="182"/>
        <v>93</v>
      </c>
      <c r="BJ977" s="40">
        <f t="shared" si="183"/>
        <v>100</v>
      </c>
      <c r="BK977" s="40">
        <f t="shared" si="184"/>
        <v>100</v>
      </c>
      <c r="BL977" s="40">
        <f t="shared" si="185"/>
        <v>69</v>
      </c>
      <c r="BM977" s="41">
        <f t="shared" si="186"/>
        <v>99</v>
      </c>
      <c r="BN977" s="40">
        <f t="shared" si="187"/>
        <v>87</v>
      </c>
      <c r="BO977" s="41">
        <f t="shared" si="188"/>
        <v>79</v>
      </c>
      <c r="BP977" s="41">
        <f t="shared" si="189"/>
        <v>1</v>
      </c>
      <c r="BQ977" s="41">
        <f t="shared" si="190"/>
        <v>70</v>
      </c>
      <c r="BR977" s="41">
        <f t="shared" si="191"/>
        <v>58</v>
      </c>
    </row>
    <row r="978" spans="2:70" x14ac:dyDescent="0.3">
      <c r="B978" s="12" t="s">
        <v>1717</v>
      </c>
      <c r="C978" s="12">
        <v>302021031</v>
      </c>
      <c r="D978" s="12" t="s">
        <v>872</v>
      </c>
      <c r="E978" s="12" t="s">
        <v>266</v>
      </c>
      <c r="F978" s="12" t="s">
        <v>2813</v>
      </c>
      <c r="G978" s="12" t="s">
        <v>102</v>
      </c>
      <c r="H978" s="12" t="s">
        <v>5013</v>
      </c>
      <c r="I978" s="28">
        <v>651000</v>
      </c>
      <c r="J978" s="28">
        <v>630000</v>
      </c>
      <c r="K978" s="28">
        <v>525300</v>
      </c>
      <c r="L978" s="28">
        <v>625000</v>
      </c>
      <c r="M978" s="28">
        <v>590000</v>
      </c>
      <c r="N978" s="28">
        <v>507000</v>
      </c>
      <c r="O978" s="29">
        <v>23</v>
      </c>
      <c r="P978" s="29">
        <v>19</v>
      </c>
      <c r="Q978" s="29">
        <v>21</v>
      </c>
      <c r="R978" s="28">
        <v>550</v>
      </c>
      <c r="S978" s="28">
        <v>500</v>
      </c>
      <c r="T978" s="30">
        <v>3</v>
      </c>
      <c r="U978" s="30">
        <v>0.20000000000000018</v>
      </c>
      <c r="V978" s="30">
        <v>2.8</v>
      </c>
      <c r="W978" s="30">
        <v>3.1</v>
      </c>
      <c r="X978" s="31">
        <v>4.3932411674347159E-2</v>
      </c>
      <c r="Y978" s="30">
        <v>10.4</v>
      </c>
      <c r="Z978" s="30">
        <v>-0.29999999999999893</v>
      </c>
      <c r="AA978" s="30">
        <v>10.7</v>
      </c>
      <c r="AB978" s="30">
        <v>9.1999999999999993</v>
      </c>
      <c r="AC978" s="32">
        <v>0.2292583700146725</v>
      </c>
      <c r="AD978" s="30">
        <v>5.2184335272570559</v>
      </c>
      <c r="AE978" s="12">
        <v>84</v>
      </c>
      <c r="AF978" s="12">
        <v>71</v>
      </c>
      <c r="AG978" s="12">
        <v>99</v>
      </c>
      <c r="AH978" s="33">
        <v>2.5736434108527133</v>
      </c>
      <c r="AI978" s="34">
        <v>640000</v>
      </c>
      <c r="AJ978" s="34">
        <v>510000</v>
      </c>
      <c r="AK978" s="34">
        <v>450000</v>
      </c>
      <c r="AL978" s="35">
        <v>0.25490196078431371</v>
      </c>
      <c r="AM978" s="35">
        <v>0.42222222222222222</v>
      </c>
      <c r="AN978" s="12">
        <v>2.2999999999999998</v>
      </c>
      <c r="AO978" s="33">
        <v>-0.30000000000000027</v>
      </c>
      <c r="AP978" s="12">
        <v>2.6</v>
      </c>
      <c r="AQ978" s="34">
        <v>580</v>
      </c>
      <c r="AR978" s="34">
        <v>540</v>
      </c>
      <c r="AS978" s="31">
        <v>7.407407407407407E-2</v>
      </c>
      <c r="AT978" s="36">
        <v>2399.0400000000004</v>
      </c>
      <c r="AU978" s="30">
        <v>0.64890000000000003</v>
      </c>
      <c r="AV978" s="30">
        <v>0.35110000000000002</v>
      </c>
      <c r="AW978" s="30">
        <v>0.58340000000000003</v>
      </c>
      <c r="AX978" s="30">
        <v>0.10440000000000001</v>
      </c>
      <c r="AY978" s="30">
        <v>0.1971</v>
      </c>
      <c r="AZ978" s="30">
        <v>0.36020000000000002</v>
      </c>
      <c r="BA978" s="30">
        <v>0.41920000000000002</v>
      </c>
      <c r="BB978" s="37">
        <v>8</v>
      </c>
      <c r="BC978" s="29">
        <v>8</v>
      </c>
      <c r="BD978" s="38" t="s">
        <v>4034</v>
      </c>
      <c r="BE978" s="39">
        <v>153.03377445585301</v>
      </c>
      <c r="BF978" s="39">
        <v>-27.407513435494401</v>
      </c>
      <c r="BG978" s="40">
        <f t="shared" si="180"/>
        <v>67</v>
      </c>
      <c r="BH978" s="40">
        <f t="shared" si="181"/>
        <v>79</v>
      </c>
      <c r="BI978" s="40">
        <f t="shared" si="182"/>
        <v>93</v>
      </c>
      <c r="BJ978" s="40">
        <f t="shared" si="183"/>
        <v>100</v>
      </c>
      <c r="BK978" s="40">
        <f t="shared" si="184"/>
        <v>100</v>
      </c>
      <c r="BL978" s="40">
        <f t="shared" si="185"/>
        <v>33</v>
      </c>
      <c r="BM978" s="41">
        <f t="shared" si="186"/>
        <v>96</v>
      </c>
      <c r="BN978" s="40">
        <f t="shared" si="187"/>
        <v>98</v>
      </c>
      <c r="BO978" s="41">
        <f t="shared" si="188"/>
        <v>100</v>
      </c>
      <c r="BP978" s="41">
        <f t="shared" si="189"/>
        <v>1</v>
      </c>
      <c r="BQ978" s="41">
        <f t="shared" si="190"/>
        <v>80</v>
      </c>
      <c r="BR978" s="41">
        <f t="shared" si="191"/>
        <v>60</v>
      </c>
    </row>
    <row r="979" spans="2:70" x14ac:dyDescent="0.3">
      <c r="B979" s="12" t="s">
        <v>1954</v>
      </c>
      <c r="C979" s="12">
        <v>302021032</v>
      </c>
      <c r="D979" s="12" t="s">
        <v>872</v>
      </c>
      <c r="E979" s="12" t="s">
        <v>266</v>
      </c>
      <c r="F979" s="12" t="s">
        <v>2813</v>
      </c>
      <c r="G979" s="12" t="s">
        <v>102</v>
      </c>
      <c r="H979" s="12" t="s">
        <v>5013</v>
      </c>
      <c r="I979" s="28">
        <v>570620</v>
      </c>
      <c r="J979" s="28">
        <v>545900</v>
      </c>
      <c r="K979" s="28">
        <v>485810</v>
      </c>
      <c r="L979" s="28">
        <v>590000</v>
      </c>
      <c r="M979" s="28">
        <v>530000</v>
      </c>
      <c r="N979" s="28">
        <v>470000</v>
      </c>
      <c r="O979" s="29">
        <v>13</v>
      </c>
      <c r="P979" s="29">
        <v>17</v>
      </c>
      <c r="Q979" s="29">
        <v>19</v>
      </c>
      <c r="R979" s="28">
        <v>575</v>
      </c>
      <c r="S979" s="28">
        <v>550</v>
      </c>
      <c r="T979" s="30">
        <v>1.9</v>
      </c>
      <c r="U979" s="30">
        <v>-0.10000000000000009</v>
      </c>
      <c r="V979" s="30">
        <v>2</v>
      </c>
      <c r="W979" s="30">
        <v>2.6</v>
      </c>
      <c r="X979" s="31">
        <v>5.2399144789877679E-2</v>
      </c>
      <c r="Y979" s="30">
        <v>7.4</v>
      </c>
      <c r="Z979" s="30">
        <v>-9.9999999999999645E-2</v>
      </c>
      <c r="AA979" s="30">
        <v>7.5</v>
      </c>
      <c r="AB979" s="30">
        <v>6.7</v>
      </c>
      <c r="AC979" s="32">
        <v>0.29136938543862489</v>
      </c>
      <c r="AD979" s="30">
        <v>5.5605752079929145</v>
      </c>
      <c r="AE979" s="12">
        <v>84</v>
      </c>
      <c r="AF979" s="12">
        <v>71</v>
      </c>
      <c r="AG979" s="12">
        <v>99</v>
      </c>
      <c r="AH979" s="33">
        <v>2.5736434108527133</v>
      </c>
      <c r="AI979" s="34">
        <v>640000</v>
      </c>
      <c r="AJ979" s="34">
        <v>510000</v>
      </c>
      <c r="AK979" s="34">
        <v>450000</v>
      </c>
      <c r="AL979" s="35">
        <v>0.25490196078431371</v>
      </c>
      <c r="AM979" s="35">
        <v>0.42222222222222222</v>
      </c>
      <c r="AN979" s="12">
        <v>2.2999999999999998</v>
      </c>
      <c r="AO979" s="33">
        <v>-0.30000000000000027</v>
      </c>
      <c r="AP979" s="12">
        <v>2.6</v>
      </c>
      <c r="AQ979" s="34">
        <v>580</v>
      </c>
      <c r="AR979" s="34">
        <v>540</v>
      </c>
      <c r="AS979" s="31">
        <v>7.407407407407407E-2</v>
      </c>
      <c r="AT979" s="36">
        <v>1973.4400000000003</v>
      </c>
      <c r="AU979" s="30">
        <v>0.60550000000000004</v>
      </c>
      <c r="AV979" s="30">
        <v>0.39450000000000002</v>
      </c>
      <c r="AW979" s="30">
        <v>0.67920000000000003</v>
      </c>
      <c r="AX979" s="30">
        <v>8.7499999999999994E-2</v>
      </c>
      <c r="AY979" s="30">
        <v>0.1898</v>
      </c>
      <c r="AZ979" s="30">
        <v>0.3049</v>
      </c>
      <c r="BA979" s="30">
        <v>0.48320000000000002</v>
      </c>
      <c r="BB979" s="37">
        <v>8</v>
      </c>
      <c r="BC979" s="29">
        <v>7</v>
      </c>
      <c r="BD979" s="38" t="s">
        <v>4261</v>
      </c>
      <c r="BE979" s="39">
        <v>153.010477972432</v>
      </c>
      <c r="BF979" s="39">
        <v>-27.410077933022201</v>
      </c>
      <c r="BG979" s="40">
        <f t="shared" si="180"/>
        <v>85</v>
      </c>
      <c r="BH979" s="40">
        <f t="shared" si="181"/>
        <v>79</v>
      </c>
      <c r="BI979" s="40">
        <f t="shared" si="182"/>
        <v>93</v>
      </c>
      <c r="BJ979" s="40">
        <f t="shared" si="183"/>
        <v>100</v>
      </c>
      <c r="BK979" s="40">
        <f t="shared" si="184"/>
        <v>100</v>
      </c>
      <c r="BL979" s="40">
        <f t="shared" si="185"/>
        <v>32</v>
      </c>
      <c r="BM979" s="41">
        <f t="shared" si="186"/>
        <v>100</v>
      </c>
      <c r="BN979" s="40">
        <f t="shared" si="187"/>
        <v>94</v>
      </c>
      <c r="BO979" s="41">
        <f t="shared" si="188"/>
        <v>73</v>
      </c>
      <c r="BP979" s="41">
        <f t="shared" si="189"/>
        <v>1</v>
      </c>
      <c r="BQ979" s="41">
        <f t="shared" si="190"/>
        <v>80</v>
      </c>
      <c r="BR979" s="41">
        <f t="shared" si="191"/>
        <v>60</v>
      </c>
    </row>
    <row r="980" spans="2:70" x14ac:dyDescent="0.3">
      <c r="B980" s="12" t="s">
        <v>1490</v>
      </c>
      <c r="C980" s="12">
        <v>302021034</v>
      </c>
      <c r="D980" s="12" t="s">
        <v>872</v>
      </c>
      <c r="E980" s="12" t="s">
        <v>266</v>
      </c>
      <c r="F980" s="12" t="s">
        <v>2813</v>
      </c>
      <c r="G980" s="12" t="s">
        <v>102</v>
      </c>
      <c r="H980" s="12" t="s">
        <v>5013</v>
      </c>
      <c r="I980" s="28">
        <v>724090</v>
      </c>
      <c r="J980" s="28">
        <v>675000</v>
      </c>
      <c r="K980" s="28">
        <v>556200</v>
      </c>
      <c r="L980" s="28">
        <v>703000</v>
      </c>
      <c r="M980" s="28">
        <v>703000</v>
      </c>
      <c r="N980" s="28">
        <v>545000</v>
      </c>
      <c r="O980" s="29">
        <v>19</v>
      </c>
      <c r="P980" s="29">
        <v>19</v>
      </c>
      <c r="Q980" s="29">
        <v>32</v>
      </c>
      <c r="R980" s="28">
        <v>520</v>
      </c>
      <c r="S980" s="28">
        <v>525</v>
      </c>
      <c r="T980" s="30">
        <v>2.5</v>
      </c>
      <c r="U980" s="30">
        <v>-0.20000000000000018</v>
      </c>
      <c r="V980" s="30">
        <v>2.7</v>
      </c>
      <c r="W980" s="30">
        <v>3.5</v>
      </c>
      <c r="X980" s="31">
        <v>3.7343424159980113E-2</v>
      </c>
      <c r="Y980" s="30">
        <v>6.3</v>
      </c>
      <c r="Z980" s="30">
        <v>-0.70000000000000018</v>
      </c>
      <c r="AA980" s="30">
        <v>7</v>
      </c>
      <c r="AB980" s="30">
        <v>6.7</v>
      </c>
      <c r="AC980" s="32">
        <v>0.17599913354272714</v>
      </c>
      <c r="AD980" s="30">
        <v>4.7129886319139533</v>
      </c>
      <c r="AE980" s="12">
        <v>84</v>
      </c>
      <c r="AF980" s="12">
        <v>71</v>
      </c>
      <c r="AG980" s="12">
        <v>99</v>
      </c>
      <c r="AH980" s="33">
        <v>2.5736434108527133</v>
      </c>
      <c r="AI980" s="34">
        <v>640000</v>
      </c>
      <c r="AJ980" s="34">
        <v>510000</v>
      </c>
      <c r="AK980" s="34">
        <v>450000</v>
      </c>
      <c r="AL980" s="35">
        <v>0.25490196078431371</v>
      </c>
      <c r="AM980" s="35">
        <v>0.42222222222222222</v>
      </c>
      <c r="AN980" s="12">
        <v>2.2999999999999998</v>
      </c>
      <c r="AO980" s="33">
        <v>-0.30000000000000027</v>
      </c>
      <c r="AP980" s="12">
        <v>2.6</v>
      </c>
      <c r="AQ980" s="34">
        <v>580</v>
      </c>
      <c r="AR980" s="34">
        <v>540</v>
      </c>
      <c r="AS980" s="31">
        <v>7.407407407407407E-2</v>
      </c>
      <c r="AT980" s="36">
        <v>2954.5600000000004</v>
      </c>
      <c r="AU980" s="30">
        <v>0.76090000000000002</v>
      </c>
      <c r="AV980" s="30">
        <v>0.23910000000000001</v>
      </c>
      <c r="AW980" s="30">
        <v>0.91879999999999995</v>
      </c>
      <c r="AX980" s="30">
        <v>2.8000000000000001E-2</v>
      </c>
      <c r="AY980" s="30">
        <v>0.28970000000000001</v>
      </c>
      <c r="AZ980" s="30">
        <v>0.42799999999999999</v>
      </c>
      <c r="BA980" s="30">
        <v>0.26629999999999998</v>
      </c>
      <c r="BB980" s="37">
        <v>10</v>
      </c>
      <c r="BC980" s="29">
        <v>9</v>
      </c>
      <c r="BD980" s="38" t="s">
        <v>3823</v>
      </c>
      <c r="BE980" s="39">
        <v>153.04778880263899</v>
      </c>
      <c r="BF980" s="39">
        <v>-27.392684350722501</v>
      </c>
      <c r="BG980" s="40">
        <f t="shared" si="180"/>
        <v>75</v>
      </c>
      <c r="BH980" s="40">
        <f t="shared" si="181"/>
        <v>79</v>
      </c>
      <c r="BI980" s="40">
        <f t="shared" si="182"/>
        <v>93</v>
      </c>
      <c r="BJ980" s="40">
        <f t="shared" si="183"/>
        <v>100</v>
      </c>
      <c r="BK980" s="40">
        <f t="shared" si="184"/>
        <v>100</v>
      </c>
      <c r="BL980" s="40">
        <f t="shared" si="185"/>
        <v>54</v>
      </c>
      <c r="BM980" s="41">
        <f t="shared" si="186"/>
        <v>75</v>
      </c>
      <c r="BN980" s="40">
        <f t="shared" si="187"/>
        <v>100</v>
      </c>
      <c r="BO980" s="41">
        <f t="shared" si="188"/>
        <v>100</v>
      </c>
      <c r="BP980" s="41">
        <f t="shared" si="189"/>
        <v>13</v>
      </c>
      <c r="BQ980" s="41">
        <f t="shared" si="190"/>
        <v>100</v>
      </c>
      <c r="BR980" s="41">
        <f t="shared" si="191"/>
        <v>63</v>
      </c>
    </row>
    <row r="981" spans="2:70" x14ac:dyDescent="0.3">
      <c r="B981" s="12" t="s">
        <v>1219</v>
      </c>
      <c r="C981" s="12">
        <v>302031035</v>
      </c>
      <c r="D981" s="12" t="s">
        <v>265</v>
      </c>
      <c r="E981" s="12" t="s">
        <v>266</v>
      </c>
      <c r="F981" s="12" t="s">
        <v>2813</v>
      </c>
      <c r="G981" s="12" t="s">
        <v>102</v>
      </c>
      <c r="H981" s="12" t="s">
        <v>5013</v>
      </c>
      <c r="I981" s="28">
        <v>721000</v>
      </c>
      <c r="J981" s="28">
        <v>705550</v>
      </c>
      <c r="K981" s="28">
        <v>566500</v>
      </c>
      <c r="L981" s="28">
        <v>685000</v>
      </c>
      <c r="M981" s="28">
        <v>610000</v>
      </c>
      <c r="N981" s="28">
        <v>535000</v>
      </c>
      <c r="O981" s="29">
        <v>22</v>
      </c>
      <c r="P981" s="29">
        <v>20</v>
      </c>
      <c r="Q981" s="29">
        <v>22</v>
      </c>
      <c r="R981" s="28">
        <v>600</v>
      </c>
      <c r="S981" s="28">
        <v>575</v>
      </c>
      <c r="T981" s="30">
        <v>1.7</v>
      </c>
      <c r="U981" s="30">
        <v>-0.10000000000000009</v>
      </c>
      <c r="V981" s="30">
        <v>1.8</v>
      </c>
      <c r="W981" s="30">
        <v>2.5</v>
      </c>
      <c r="X981" s="31">
        <v>4.3273231622746183E-2</v>
      </c>
      <c r="Y981" s="30">
        <v>12.9</v>
      </c>
      <c r="Z981" s="30">
        <v>-0.90000000000000036</v>
      </c>
      <c r="AA981" s="30">
        <v>13.8</v>
      </c>
      <c r="AB981" s="30">
        <v>10.6</v>
      </c>
      <c r="AC981" s="32">
        <v>0.28389734272087214</v>
      </c>
      <c r="AD981" s="30">
        <v>6.5605764135175901</v>
      </c>
      <c r="AE981" s="12">
        <v>55</v>
      </c>
      <c r="AF981" s="12">
        <v>46</v>
      </c>
      <c r="AG981" s="12">
        <v>83</v>
      </c>
      <c r="AH981" s="33">
        <v>1.4871794871794872</v>
      </c>
      <c r="AI981" s="34">
        <v>626000</v>
      </c>
      <c r="AJ981" s="34">
        <v>500000</v>
      </c>
      <c r="AK981" s="34">
        <v>470000</v>
      </c>
      <c r="AL981" s="35">
        <v>0.252</v>
      </c>
      <c r="AM981" s="35">
        <v>0.33191489361702126</v>
      </c>
      <c r="AN981" s="12">
        <v>3.7</v>
      </c>
      <c r="AO981" s="33">
        <v>0.20000000000000018</v>
      </c>
      <c r="AP981" s="12">
        <v>3.5</v>
      </c>
      <c r="AQ981" s="34">
        <v>600</v>
      </c>
      <c r="AR981" s="34">
        <v>570</v>
      </c>
      <c r="AS981" s="31">
        <v>5.2631578947368418E-2</v>
      </c>
      <c r="AT981" s="36">
        <v>2113.44</v>
      </c>
      <c r="AU981" s="30">
        <v>0.72489999999999999</v>
      </c>
      <c r="AV981" s="30">
        <v>0.27510000000000001</v>
      </c>
      <c r="AW981" s="30">
        <v>0.8296</v>
      </c>
      <c r="AX981" s="30">
        <v>0.12770000000000001</v>
      </c>
      <c r="AY981" s="30">
        <v>0.3024</v>
      </c>
      <c r="AZ981" s="30">
        <v>0.3821</v>
      </c>
      <c r="BA981" s="30">
        <v>0.27400000000000002</v>
      </c>
      <c r="BB981" s="37">
        <v>5</v>
      </c>
      <c r="BC981" s="29">
        <v>15</v>
      </c>
      <c r="BD981" s="38" t="s">
        <v>3571</v>
      </c>
      <c r="BE981" s="39">
        <v>153.072619750614</v>
      </c>
      <c r="BF981" s="39">
        <v>-27.347052445131499</v>
      </c>
      <c r="BG981" s="40">
        <f t="shared" si="180"/>
        <v>88</v>
      </c>
      <c r="BH981" s="40">
        <f t="shared" si="181"/>
        <v>55</v>
      </c>
      <c r="BI981" s="40">
        <f t="shared" si="182"/>
        <v>100</v>
      </c>
      <c r="BJ981" s="40">
        <f t="shared" si="183"/>
        <v>100</v>
      </c>
      <c r="BK981" s="40">
        <f t="shared" si="184"/>
        <v>100</v>
      </c>
      <c r="BL981" s="40">
        <f t="shared" si="185"/>
        <v>57</v>
      </c>
      <c r="BM981" s="41">
        <f t="shared" si="186"/>
        <v>94</v>
      </c>
      <c r="BN981" s="40">
        <f t="shared" si="187"/>
        <v>85</v>
      </c>
      <c r="BO981" s="41">
        <f t="shared" si="188"/>
        <v>78</v>
      </c>
      <c r="BP981" s="41">
        <f t="shared" si="189"/>
        <v>1</v>
      </c>
      <c r="BQ981" s="41">
        <f t="shared" si="190"/>
        <v>50</v>
      </c>
      <c r="BR981" s="41">
        <f t="shared" si="191"/>
        <v>57</v>
      </c>
    </row>
    <row r="982" spans="2:70" x14ac:dyDescent="0.3">
      <c r="B982" s="12" t="s">
        <v>264</v>
      </c>
      <c r="C982" s="12">
        <v>302031037</v>
      </c>
      <c r="D982" s="12" t="s">
        <v>265</v>
      </c>
      <c r="E982" s="12" t="s">
        <v>266</v>
      </c>
      <c r="F982" s="12" t="s">
        <v>2813</v>
      </c>
      <c r="G982" s="12" t="s">
        <v>102</v>
      </c>
      <c r="H982" s="12" t="s">
        <v>5013</v>
      </c>
      <c r="I982" s="28">
        <v>650000</v>
      </c>
      <c r="J982" s="28">
        <v>655000</v>
      </c>
      <c r="K982" s="28">
        <v>625000</v>
      </c>
      <c r="L982" s="28">
        <v>580000</v>
      </c>
      <c r="M982" s="28">
        <v>615000</v>
      </c>
      <c r="N982" s="28">
        <v>520000</v>
      </c>
      <c r="O982" s="29">
        <v>27</v>
      </c>
      <c r="P982" s="29">
        <v>34</v>
      </c>
      <c r="Q982" s="29">
        <v>53</v>
      </c>
      <c r="R982" s="28">
        <v>700</v>
      </c>
      <c r="S982" s="28">
        <v>660</v>
      </c>
      <c r="T982" s="30">
        <v>6.3</v>
      </c>
      <c r="U982" s="30">
        <v>0.70000000000000018</v>
      </c>
      <c r="V982" s="30">
        <v>5.6</v>
      </c>
      <c r="W982" s="30">
        <v>1.7</v>
      </c>
      <c r="X982" s="31">
        <v>5.6000000000000001E-2</v>
      </c>
      <c r="Y982" s="30">
        <v>18.899999999999999</v>
      </c>
      <c r="Z982" s="30">
        <v>1.2999999999999972</v>
      </c>
      <c r="AA982" s="30">
        <v>17.600000000000001</v>
      </c>
      <c r="AB982" s="30">
        <v>15.5</v>
      </c>
      <c r="AC982" s="32">
        <v>0.30339805825242716</v>
      </c>
      <c r="AD982" s="30">
        <v>5.4178224687933421</v>
      </c>
      <c r="AE982" s="12">
        <v>55</v>
      </c>
      <c r="AF982" s="12">
        <v>46</v>
      </c>
      <c r="AG982" s="12">
        <v>83</v>
      </c>
      <c r="AH982" s="33">
        <v>1.4871794871794872</v>
      </c>
      <c r="AI982" s="34">
        <v>626000</v>
      </c>
      <c r="AJ982" s="34">
        <v>500000</v>
      </c>
      <c r="AK982" s="34">
        <v>470000</v>
      </c>
      <c r="AL982" s="35">
        <v>0.252</v>
      </c>
      <c r="AM982" s="35">
        <v>0.33191489361702126</v>
      </c>
      <c r="AN982" s="12">
        <v>3.7</v>
      </c>
      <c r="AO982" s="33">
        <v>0.20000000000000018</v>
      </c>
      <c r="AP982" s="12">
        <v>3.5</v>
      </c>
      <c r="AQ982" s="34">
        <v>600</v>
      </c>
      <c r="AR982" s="34">
        <v>570</v>
      </c>
      <c r="AS982" s="31">
        <v>5.2631578947368418E-2</v>
      </c>
      <c r="AT982" s="36">
        <v>2307.2000000000003</v>
      </c>
      <c r="AU982" s="30">
        <v>0.54210000000000003</v>
      </c>
      <c r="AV982" s="30">
        <v>0.45789999999999997</v>
      </c>
      <c r="AW982" s="30">
        <v>0.12</v>
      </c>
      <c r="AX982" s="30">
        <v>4.4400000000000002E-2</v>
      </c>
      <c r="AY982" s="30">
        <v>0.1777</v>
      </c>
      <c r="AZ982" s="30">
        <v>0.21929999999999999</v>
      </c>
      <c r="BA982" s="30">
        <v>0.58130000000000004</v>
      </c>
      <c r="BB982" s="37">
        <v>9</v>
      </c>
      <c r="BC982" s="29">
        <v>9</v>
      </c>
      <c r="BD982" s="38" t="s">
        <v>2814</v>
      </c>
      <c r="BE982" s="39">
        <v>153.09955454528199</v>
      </c>
      <c r="BF982" s="39">
        <v>-27.4306262052737</v>
      </c>
      <c r="BG982" s="40">
        <f t="shared" si="180"/>
        <v>13</v>
      </c>
      <c r="BH982" s="40">
        <f t="shared" si="181"/>
        <v>55</v>
      </c>
      <c r="BI982" s="40">
        <f t="shared" si="182"/>
        <v>100</v>
      </c>
      <c r="BJ982" s="40">
        <f t="shared" si="183"/>
        <v>100</v>
      </c>
      <c r="BK982" s="40">
        <f t="shared" si="184"/>
        <v>100</v>
      </c>
      <c r="BL982" s="40">
        <f t="shared" si="185"/>
        <v>29</v>
      </c>
      <c r="BM982" s="41">
        <f t="shared" si="186"/>
        <v>100</v>
      </c>
      <c r="BN982" s="40">
        <f t="shared" si="187"/>
        <v>96</v>
      </c>
      <c r="BO982" s="41">
        <f t="shared" si="188"/>
        <v>65</v>
      </c>
      <c r="BP982" s="41">
        <f t="shared" si="189"/>
        <v>1</v>
      </c>
      <c r="BQ982" s="41">
        <f t="shared" si="190"/>
        <v>90</v>
      </c>
      <c r="BR982" s="41">
        <f t="shared" si="191"/>
        <v>51</v>
      </c>
    </row>
    <row r="983" spans="2:70" x14ac:dyDescent="0.3">
      <c r="B983" s="12" t="s">
        <v>1719</v>
      </c>
      <c r="C983" s="12">
        <v>302031038</v>
      </c>
      <c r="D983" s="12" t="s">
        <v>265</v>
      </c>
      <c r="E983" s="12" t="s">
        <v>266</v>
      </c>
      <c r="F983" s="12" t="s">
        <v>2813</v>
      </c>
      <c r="G983" s="12" t="s">
        <v>102</v>
      </c>
      <c r="H983" s="12" t="s">
        <v>5013</v>
      </c>
      <c r="I983" s="28">
        <v>700400</v>
      </c>
      <c r="J983" s="28">
        <v>676700</v>
      </c>
      <c r="K983" s="28">
        <v>504400</v>
      </c>
      <c r="L983" s="28">
        <v>665000</v>
      </c>
      <c r="M983" s="28">
        <v>648000</v>
      </c>
      <c r="N983" s="28">
        <v>510000</v>
      </c>
      <c r="O983" s="29">
        <v>22</v>
      </c>
      <c r="P983" s="29">
        <v>22</v>
      </c>
      <c r="Q983" s="29">
        <v>22</v>
      </c>
      <c r="R983" s="28">
        <v>550</v>
      </c>
      <c r="S983" s="28">
        <v>510</v>
      </c>
      <c r="T983" s="30">
        <v>2.5</v>
      </c>
      <c r="U983" s="30">
        <v>-0.20000000000000018</v>
      </c>
      <c r="V983" s="30">
        <v>2.7</v>
      </c>
      <c r="W983" s="30">
        <v>2.5</v>
      </c>
      <c r="X983" s="31">
        <v>4.0833809251856083E-2</v>
      </c>
      <c r="Y983" s="30">
        <v>7.3</v>
      </c>
      <c r="Z983" s="30">
        <v>9.9999999999999645E-2</v>
      </c>
      <c r="AA983" s="30">
        <v>7.2</v>
      </c>
      <c r="AB983" s="30">
        <v>5.8</v>
      </c>
      <c r="AC983" s="32">
        <v>0.2216026302217638</v>
      </c>
      <c r="AD983" s="30">
        <v>5.4269399373189993</v>
      </c>
      <c r="AE983" s="12">
        <v>55</v>
      </c>
      <c r="AF983" s="12">
        <v>46</v>
      </c>
      <c r="AG983" s="12">
        <v>83</v>
      </c>
      <c r="AH983" s="33">
        <v>1.4871794871794872</v>
      </c>
      <c r="AI983" s="34">
        <v>626000</v>
      </c>
      <c r="AJ983" s="34">
        <v>500000</v>
      </c>
      <c r="AK983" s="34">
        <v>470000</v>
      </c>
      <c r="AL983" s="35">
        <v>0.252</v>
      </c>
      <c r="AM983" s="35">
        <v>0.33191489361702126</v>
      </c>
      <c r="AN983" s="12">
        <v>3.7</v>
      </c>
      <c r="AO983" s="33">
        <v>0.20000000000000018</v>
      </c>
      <c r="AP983" s="12">
        <v>3.5</v>
      </c>
      <c r="AQ983" s="34">
        <v>600</v>
      </c>
      <c r="AR983" s="34">
        <v>570</v>
      </c>
      <c r="AS983" s="31">
        <v>5.2631578947368418E-2</v>
      </c>
      <c r="AT983" s="36">
        <v>2481.92</v>
      </c>
      <c r="AU983" s="30">
        <v>0.68140000000000001</v>
      </c>
      <c r="AV983" s="30">
        <v>0.31859999999999999</v>
      </c>
      <c r="AW983" s="30">
        <v>0.70169999999999999</v>
      </c>
      <c r="AX983" s="30">
        <v>0.14510000000000001</v>
      </c>
      <c r="AY983" s="30">
        <v>0.21579999999999999</v>
      </c>
      <c r="AZ983" s="30">
        <v>0.40439999999999998</v>
      </c>
      <c r="BA983" s="30">
        <v>0.36099999999999999</v>
      </c>
      <c r="BB983" s="37">
        <v>3</v>
      </c>
      <c r="BC983" s="29">
        <v>11</v>
      </c>
      <c r="BD983" s="38" t="s">
        <v>4036</v>
      </c>
      <c r="BE983" s="39">
        <v>153.065710695885</v>
      </c>
      <c r="BF983" s="39">
        <v>-27.3795758527157</v>
      </c>
      <c r="BG983" s="40">
        <f t="shared" si="180"/>
        <v>75</v>
      </c>
      <c r="BH983" s="40">
        <f t="shared" si="181"/>
        <v>55</v>
      </c>
      <c r="BI983" s="40">
        <f t="shared" si="182"/>
        <v>100</v>
      </c>
      <c r="BJ983" s="40">
        <f t="shared" si="183"/>
        <v>100</v>
      </c>
      <c r="BK983" s="40">
        <f t="shared" si="184"/>
        <v>100</v>
      </c>
      <c r="BL983" s="40">
        <f t="shared" si="185"/>
        <v>37</v>
      </c>
      <c r="BM983" s="41">
        <f t="shared" si="186"/>
        <v>86</v>
      </c>
      <c r="BN983" s="40">
        <f t="shared" si="187"/>
        <v>96</v>
      </c>
      <c r="BO983" s="41">
        <f t="shared" si="188"/>
        <v>100</v>
      </c>
      <c r="BP983" s="41">
        <f t="shared" si="189"/>
        <v>1</v>
      </c>
      <c r="BQ983" s="41">
        <f t="shared" si="190"/>
        <v>30</v>
      </c>
      <c r="BR983" s="41">
        <f t="shared" si="191"/>
        <v>54</v>
      </c>
    </row>
    <row r="984" spans="2:70" x14ac:dyDescent="0.3">
      <c r="B984" s="12" t="s">
        <v>1220</v>
      </c>
      <c r="C984" s="12">
        <v>302031039</v>
      </c>
      <c r="D984" s="12" t="s">
        <v>265</v>
      </c>
      <c r="E984" s="12" t="s">
        <v>266</v>
      </c>
      <c r="F984" s="12" t="s">
        <v>2813</v>
      </c>
      <c r="G984" s="12" t="s">
        <v>102</v>
      </c>
      <c r="H984" s="12" t="s">
        <v>5013</v>
      </c>
      <c r="I984" s="28">
        <v>749900</v>
      </c>
      <c r="J984" s="28">
        <v>749900</v>
      </c>
      <c r="K984" s="28">
        <v>659000</v>
      </c>
      <c r="L984" s="28">
        <v>494000</v>
      </c>
      <c r="M984" s="28">
        <v>476000</v>
      </c>
      <c r="N984" s="28">
        <v>667500</v>
      </c>
      <c r="O984" s="29">
        <v>23</v>
      </c>
      <c r="P984" s="29">
        <v>22</v>
      </c>
      <c r="Q984" s="29">
        <v>36</v>
      </c>
      <c r="R984" s="28">
        <v>650</v>
      </c>
      <c r="S984" s="28">
        <v>610</v>
      </c>
      <c r="T984" s="30">
        <v>1.3</v>
      </c>
      <c r="U984" s="30">
        <v>-0.30000000000000004</v>
      </c>
      <c r="V984" s="30">
        <v>1.6</v>
      </c>
      <c r="W984" s="30">
        <v>1.8</v>
      </c>
      <c r="X984" s="31">
        <v>4.5072676356847578E-2</v>
      </c>
      <c r="Y984" s="30">
        <v>5.9</v>
      </c>
      <c r="Z984" s="30">
        <v>0</v>
      </c>
      <c r="AA984" s="30">
        <v>5.9</v>
      </c>
      <c r="AB984" s="30">
        <v>7.4</v>
      </c>
      <c r="AC984" s="32">
        <v>0.25156356430738747</v>
      </c>
      <c r="AD984" s="30">
        <v>5.5812874814825406</v>
      </c>
      <c r="AE984" s="12">
        <v>55</v>
      </c>
      <c r="AF984" s="12">
        <v>46</v>
      </c>
      <c r="AG984" s="12">
        <v>83</v>
      </c>
      <c r="AH984" s="33">
        <v>1.4871794871794872</v>
      </c>
      <c r="AI984" s="34">
        <v>626000</v>
      </c>
      <c r="AJ984" s="34">
        <v>500000</v>
      </c>
      <c r="AK984" s="34">
        <v>470000</v>
      </c>
      <c r="AL984" s="35">
        <v>0.252</v>
      </c>
      <c r="AM984" s="35">
        <v>0.33191489361702126</v>
      </c>
      <c r="AN984" s="12">
        <v>3.7</v>
      </c>
      <c r="AO984" s="33">
        <v>0.20000000000000018</v>
      </c>
      <c r="AP984" s="12">
        <v>3.5</v>
      </c>
      <c r="AQ984" s="34">
        <v>600</v>
      </c>
      <c r="AR984" s="34">
        <v>570</v>
      </c>
      <c r="AS984" s="31">
        <v>5.2631578947368418E-2</v>
      </c>
      <c r="AT984" s="36">
        <v>2583.84</v>
      </c>
      <c r="AU984" s="30">
        <v>0.76149999999999995</v>
      </c>
      <c r="AV984" s="30">
        <v>0.23849999999999999</v>
      </c>
      <c r="AW984" s="30">
        <v>0.89710000000000001</v>
      </c>
      <c r="AX984" s="30">
        <v>7.4300000000000005E-2</v>
      </c>
      <c r="AY984" s="30">
        <v>0.2651</v>
      </c>
      <c r="AZ984" s="30">
        <v>0.4244</v>
      </c>
      <c r="BA984" s="30">
        <v>0.29160000000000003</v>
      </c>
      <c r="BB984" s="37">
        <v>6.5</v>
      </c>
      <c r="BC984" s="29">
        <v>14</v>
      </c>
      <c r="BD984" s="38" t="s">
        <v>3572</v>
      </c>
      <c r="BE984" s="39">
        <v>153.09069209309399</v>
      </c>
      <c r="BF984" s="39">
        <v>-27.3649394441148</v>
      </c>
      <c r="BG984" s="40">
        <f t="shared" si="180"/>
        <v>95</v>
      </c>
      <c r="BH984" s="40">
        <f t="shared" si="181"/>
        <v>55</v>
      </c>
      <c r="BI984" s="40">
        <f t="shared" si="182"/>
        <v>100</v>
      </c>
      <c r="BJ984" s="40">
        <f t="shared" si="183"/>
        <v>100</v>
      </c>
      <c r="BK984" s="40">
        <f t="shared" si="184"/>
        <v>100</v>
      </c>
      <c r="BL984" s="40">
        <f t="shared" si="185"/>
        <v>48</v>
      </c>
      <c r="BM984" s="41">
        <f t="shared" si="186"/>
        <v>100</v>
      </c>
      <c r="BN984" s="40">
        <f t="shared" si="187"/>
        <v>94</v>
      </c>
      <c r="BO984" s="41">
        <f t="shared" si="188"/>
        <v>99</v>
      </c>
      <c r="BP984" s="41">
        <f t="shared" si="189"/>
        <v>19</v>
      </c>
      <c r="BQ984" s="41">
        <f t="shared" si="190"/>
        <v>65</v>
      </c>
      <c r="BR984" s="41">
        <f t="shared" si="191"/>
        <v>62</v>
      </c>
    </row>
    <row r="985" spans="2:70" x14ac:dyDescent="0.3">
      <c r="B985" s="12" t="s">
        <v>265</v>
      </c>
      <c r="C985" s="12">
        <v>302031040</v>
      </c>
      <c r="D985" s="12" t="s">
        <v>265</v>
      </c>
      <c r="E985" s="12" t="s">
        <v>266</v>
      </c>
      <c r="F985" s="12" t="s">
        <v>2813</v>
      </c>
      <c r="G985" s="12" t="s">
        <v>102</v>
      </c>
      <c r="H985" s="12" t="s">
        <v>5013</v>
      </c>
      <c r="I985" s="28">
        <v>646800</v>
      </c>
      <c r="J985" s="28">
        <v>614250</v>
      </c>
      <c r="K985" s="28">
        <v>499000</v>
      </c>
      <c r="L985" s="28">
        <v>607500</v>
      </c>
      <c r="M985" s="28">
        <v>585000</v>
      </c>
      <c r="N985" s="28">
        <v>487500</v>
      </c>
      <c r="O985" s="29">
        <v>17</v>
      </c>
      <c r="P985" s="29">
        <v>17</v>
      </c>
      <c r="Q985" s="29">
        <v>23</v>
      </c>
      <c r="R985" s="28">
        <v>580</v>
      </c>
      <c r="S985" s="28">
        <v>550</v>
      </c>
      <c r="T985" s="30">
        <v>4.2</v>
      </c>
      <c r="U985" s="30">
        <v>-9.9999999999999645E-2</v>
      </c>
      <c r="V985" s="30">
        <v>4.3</v>
      </c>
      <c r="W985" s="30">
        <v>4.3</v>
      </c>
      <c r="X985" s="31">
        <v>4.6629560915275203E-2</v>
      </c>
      <c r="Y985" s="30">
        <v>10.3</v>
      </c>
      <c r="Z985" s="30">
        <v>-0.59999999999999964</v>
      </c>
      <c r="AA985" s="30">
        <v>10.9</v>
      </c>
      <c r="AB985" s="30">
        <v>9.3000000000000007</v>
      </c>
      <c r="AC985" s="32">
        <v>0.2937363260675796</v>
      </c>
      <c r="AD985" s="30">
        <v>6.2993586107596311</v>
      </c>
      <c r="AE985" s="12">
        <v>55</v>
      </c>
      <c r="AF985" s="12">
        <v>46</v>
      </c>
      <c r="AG985" s="12">
        <v>83</v>
      </c>
      <c r="AH985" s="33">
        <v>1.4871794871794872</v>
      </c>
      <c r="AI985" s="34">
        <v>626000</v>
      </c>
      <c r="AJ985" s="34">
        <v>500000</v>
      </c>
      <c r="AK985" s="34">
        <v>470000</v>
      </c>
      <c r="AL985" s="35">
        <v>0.252</v>
      </c>
      <c r="AM985" s="35">
        <v>0.33191489361702126</v>
      </c>
      <c r="AN985" s="12">
        <v>3.7</v>
      </c>
      <c r="AO985" s="33">
        <v>0.20000000000000018</v>
      </c>
      <c r="AP985" s="12">
        <v>3.5</v>
      </c>
      <c r="AQ985" s="34">
        <v>600</v>
      </c>
      <c r="AR985" s="34">
        <v>570</v>
      </c>
      <c r="AS985" s="31">
        <v>5.2631578947368418E-2</v>
      </c>
      <c r="AT985" s="36">
        <v>1974.5600000000002</v>
      </c>
      <c r="AU985" s="30">
        <v>0.51380000000000003</v>
      </c>
      <c r="AV985" s="30">
        <v>0.48620000000000002</v>
      </c>
      <c r="AW985" s="30">
        <v>0.23380000000000001</v>
      </c>
      <c r="AX985" s="30">
        <v>0.15759999999999999</v>
      </c>
      <c r="AY985" s="30">
        <v>0.14849999999999999</v>
      </c>
      <c r="AZ985" s="30">
        <v>0.28110000000000002</v>
      </c>
      <c r="BA985" s="30">
        <v>0.54879999999999995</v>
      </c>
      <c r="BB985" s="37">
        <v>8</v>
      </c>
      <c r="BC985" s="29">
        <v>9</v>
      </c>
      <c r="BD985" s="38" t="s">
        <v>4262</v>
      </c>
      <c r="BE985" s="39">
        <v>153.06251529209499</v>
      </c>
      <c r="BF985" s="39">
        <v>-27.401421233239802</v>
      </c>
      <c r="BG985" s="40">
        <f t="shared" si="180"/>
        <v>47</v>
      </c>
      <c r="BH985" s="40">
        <f t="shared" si="181"/>
        <v>55</v>
      </c>
      <c r="BI985" s="40">
        <f t="shared" si="182"/>
        <v>100</v>
      </c>
      <c r="BJ985" s="40">
        <f t="shared" si="183"/>
        <v>100</v>
      </c>
      <c r="BK985" s="40">
        <f t="shared" si="184"/>
        <v>100</v>
      </c>
      <c r="BL985" s="40">
        <f t="shared" si="185"/>
        <v>23</v>
      </c>
      <c r="BM985" s="41">
        <f t="shared" si="186"/>
        <v>100</v>
      </c>
      <c r="BN985" s="40">
        <f t="shared" si="187"/>
        <v>87</v>
      </c>
      <c r="BO985" s="41">
        <f t="shared" si="188"/>
        <v>71</v>
      </c>
      <c r="BP985" s="41">
        <f t="shared" si="189"/>
        <v>1</v>
      </c>
      <c r="BQ985" s="41">
        <f t="shared" si="190"/>
        <v>80</v>
      </c>
      <c r="BR985" s="41">
        <f t="shared" si="191"/>
        <v>53</v>
      </c>
    </row>
    <row r="986" spans="2:70" x14ac:dyDescent="0.3">
      <c r="B986" s="12" t="s">
        <v>1107</v>
      </c>
      <c r="C986" s="12">
        <v>302041041</v>
      </c>
      <c r="D986" s="12" t="s">
        <v>1108</v>
      </c>
      <c r="E986" s="12" t="s">
        <v>266</v>
      </c>
      <c r="F986" s="12" t="s">
        <v>2813</v>
      </c>
      <c r="G986" s="12" t="s">
        <v>102</v>
      </c>
      <c r="H986" s="12" t="s">
        <v>5013</v>
      </c>
      <c r="I986" s="28">
        <v>669500</v>
      </c>
      <c r="J986" s="28">
        <v>650000</v>
      </c>
      <c r="K986" s="28">
        <v>494700</v>
      </c>
      <c r="L986" s="28">
        <v>640000</v>
      </c>
      <c r="M986" s="28">
        <v>631000</v>
      </c>
      <c r="N986" s="28">
        <v>490500</v>
      </c>
      <c r="O986" s="29">
        <v>22</v>
      </c>
      <c r="P986" s="29">
        <v>23</v>
      </c>
      <c r="Q986" s="29">
        <v>38</v>
      </c>
      <c r="R986" s="28">
        <v>620</v>
      </c>
      <c r="S986" s="28">
        <v>575</v>
      </c>
      <c r="T986" s="30">
        <v>5.0999999999999996</v>
      </c>
      <c r="U986" s="30">
        <v>9.9999999999999645E-2</v>
      </c>
      <c r="V986" s="30">
        <v>5</v>
      </c>
      <c r="W986" s="30">
        <v>2.9</v>
      </c>
      <c r="X986" s="31">
        <v>4.8155339805825245E-2</v>
      </c>
      <c r="Y986" s="30">
        <v>9</v>
      </c>
      <c r="Z986" s="30">
        <v>-1.4000000000000004</v>
      </c>
      <c r="AA986" s="30">
        <v>10.4</v>
      </c>
      <c r="AB986" s="30">
        <v>7.4</v>
      </c>
      <c r="AC986" s="32">
        <v>0.2807157345696899</v>
      </c>
      <c r="AD986" s="30">
        <v>5.8293791654592866</v>
      </c>
      <c r="AE986" s="12">
        <v>30</v>
      </c>
      <c r="AF986" s="12">
        <v>23</v>
      </c>
      <c r="AG986" s="12">
        <v>49</v>
      </c>
      <c r="AH986" s="33">
        <v>2</v>
      </c>
      <c r="AI986" s="34">
        <v>620000</v>
      </c>
      <c r="AJ986" s="34">
        <v>494999</v>
      </c>
      <c r="AK986" s="34">
        <v>450000</v>
      </c>
      <c r="AL986" s="35">
        <v>0.25252778288440986</v>
      </c>
      <c r="AM986" s="35">
        <v>0.37777777777777777</v>
      </c>
      <c r="AN986" s="12">
        <v>3.4</v>
      </c>
      <c r="AO986" s="33">
        <v>-0.20000000000000018</v>
      </c>
      <c r="AP986" s="12">
        <v>3.6</v>
      </c>
      <c r="AQ986" s="34">
        <v>550</v>
      </c>
      <c r="AR986" s="34">
        <v>500</v>
      </c>
      <c r="AS986" s="31">
        <v>0.1</v>
      </c>
      <c r="AT986" s="36">
        <v>2208.6400000000003</v>
      </c>
      <c r="AU986" s="30">
        <v>0.80700000000000005</v>
      </c>
      <c r="AV986" s="30">
        <v>0.193</v>
      </c>
      <c r="AW986" s="30">
        <v>0.88319999999999999</v>
      </c>
      <c r="AX986" s="30">
        <v>8.1799999999999998E-2</v>
      </c>
      <c r="AY986" s="30">
        <v>0.29049999999999998</v>
      </c>
      <c r="AZ986" s="30">
        <v>0.4415</v>
      </c>
      <c r="BA986" s="30">
        <v>0.23810000000000001</v>
      </c>
      <c r="BB986" s="37">
        <v>7.5</v>
      </c>
      <c r="BC986" s="29">
        <v>18</v>
      </c>
      <c r="BD986" s="38" t="s">
        <v>3469</v>
      </c>
      <c r="BE986" s="39">
        <v>153.033962472686</v>
      </c>
      <c r="BF986" s="39">
        <v>-27.316338194772701</v>
      </c>
      <c r="BG986" s="40">
        <f t="shared" si="180"/>
        <v>32</v>
      </c>
      <c r="BH986" s="40">
        <f t="shared" si="181"/>
        <v>60</v>
      </c>
      <c r="BI986" s="40">
        <f t="shared" si="182"/>
        <v>100</v>
      </c>
      <c r="BJ986" s="40">
        <f t="shared" si="183"/>
        <v>100</v>
      </c>
      <c r="BK986" s="40">
        <f t="shared" si="184"/>
        <v>100</v>
      </c>
      <c r="BL986" s="40">
        <f t="shared" si="185"/>
        <v>54</v>
      </c>
      <c r="BM986" s="41">
        <f t="shared" si="186"/>
        <v>100</v>
      </c>
      <c r="BN986" s="40">
        <f t="shared" si="187"/>
        <v>92</v>
      </c>
      <c r="BO986" s="41">
        <f t="shared" si="188"/>
        <v>80</v>
      </c>
      <c r="BP986" s="41">
        <f t="shared" si="189"/>
        <v>1</v>
      </c>
      <c r="BQ986" s="41">
        <f t="shared" si="190"/>
        <v>75</v>
      </c>
      <c r="BR986" s="41">
        <f t="shared" si="191"/>
        <v>55</v>
      </c>
    </row>
    <row r="987" spans="2:70" x14ac:dyDescent="0.3">
      <c r="B987" s="12" t="s">
        <v>1221</v>
      </c>
      <c r="C987" s="12">
        <v>302041042</v>
      </c>
      <c r="D987" s="12" t="s">
        <v>1108</v>
      </c>
      <c r="E987" s="12" t="s">
        <v>266</v>
      </c>
      <c r="F987" s="12" t="s">
        <v>2813</v>
      </c>
      <c r="G987" s="12" t="s">
        <v>102</v>
      </c>
      <c r="H987" s="12" t="s">
        <v>5013</v>
      </c>
      <c r="I987" s="28">
        <v>777000</v>
      </c>
      <c r="J987" s="28">
        <v>717600</v>
      </c>
      <c r="K987" s="28">
        <v>619000</v>
      </c>
      <c r="L987" s="28">
        <v>725000</v>
      </c>
      <c r="M987" s="28">
        <v>690000</v>
      </c>
      <c r="N987" s="28">
        <v>630000</v>
      </c>
      <c r="O987" s="29">
        <v>20</v>
      </c>
      <c r="P987" s="29">
        <v>28</v>
      </c>
      <c r="Q987" s="29">
        <v>41</v>
      </c>
      <c r="R987" s="28">
        <v>420</v>
      </c>
      <c r="S987" s="28">
        <v>500</v>
      </c>
      <c r="T987" s="30">
        <v>4.5</v>
      </c>
      <c r="U987" s="30">
        <v>-0.20000000000000018</v>
      </c>
      <c r="V987" s="30">
        <v>4.7</v>
      </c>
      <c r="W987" s="30">
        <v>5.9</v>
      </c>
      <c r="X987" s="31">
        <v>2.8108108108108109E-2</v>
      </c>
      <c r="Y987" s="30">
        <v>8.9</v>
      </c>
      <c r="Z987" s="30">
        <v>-0.29999999999999893</v>
      </c>
      <c r="AA987" s="30">
        <v>9.1999999999999993</v>
      </c>
      <c r="AB987" s="30">
        <v>7.3</v>
      </c>
      <c r="AC987" s="32">
        <v>0.18929833417465924</v>
      </c>
      <c r="AD987" s="30">
        <v>6.7346522735215304</v>
      </c>
      <c r="AE987" s="12">
        <v>30</v>
      </c>
      <c r="AF987" s="12">
        <v>23</v>
      </c>
      <c r="AG987" s="12">
        <v>49</v>
      </c>
      <c r="AH987" s="33">
        <v>2</v>
      </c>
      <c r="AI987" s="34">
        <v>620000</v>
      </c>
      <c r="AJ987" s="34">
        <v>494999</v>
      </c>
      <c r="AK987" s="34">
        <v>450000</v>
      </c>
      <c r="AL987" s="35">
        <v>0.25252778288440986</v>
      </c>
      <c r="AM987" s="35">
        <v>0.37777777777777777</v>
      </c>
      <c r="AN987" s="12">
        <v>3.4</v>
      </c>
      <c r="AO987" s="33">
        <v>-0.20000000000000018</v>
      </c>
      <c r="AP987" s="12">
        <v>3.6</v>
      </c>
      <c r="AQ987" s="34">
        <v>550</v>
      </c>
      <c r="AR987" s="34">
        <v>500</v>
      </c>
      <c r="AS987" s="31">
        <v>0.1</v>
      </c>
      <c r="AT987" s="36">
        <v>2218.7200000000003</v>
      </c>
      <c r="AU987" s="30">
        <v>0.73070000000000002</v>
      </c>
      <c r="AV987" s="30">
        <v>0.26929999999999998</v>
      </c>
      <c r="AW987" s="30">
        <v>0.90010000000000001</v>
      </c>
      <c r="AX987" s="30">
        <v>5.6899999999999999E-2</v>
      </c>
      <c r="AY987" s="30">
        <v>0.317</v>
      </c>
      <c r="AZ987" s="30">
        <v>0.44</v>
      </c>
      <c r="BA987" s="30">
        <v>0.1976</v>
      </c>
      <c r="BB987" s="37">
        <v>7</v>
      </c>
      <c r="BC987" s="29">
        <v>20</v>
      </c>
      <c r="BD987" s="38" t="s">
        <v>3573</v>
      </c>
      <c r="BE987" s="39">
        <v>153.05589653611901</v>
      </c>
      <c r="BF987" s="39">
        <v>-27.296003246721899</v>
      </c>
      <c r="BG987" s="40">
        <f t="shared" si="180"/>
        <v>42</v>
      </c>
      <c r="BH987" s="40">
        <f t="shared" si="181"/>
        <v>60</v>
      </c>
      <c r="BI987" s="40">
        <f t="shared" si="182"/>
        <v>100</v>
      </c>
      <c r="BJ987" s="40">
        <f t="shared" si="183"/>
        <v>100</v>
      </c>
      <c r="BK987" s="40">
        <f t="shared" si="184"/>
        <v>100</v>
      </c>
      <c r="BL987" s="40">
        <f t="shared" si="185"/>
        <v>60</v>
      </c>
      <c r="BM987" s="41">
        <f t="shared" si="186"/>
        <v>44</v>
      </c>
      <c r="BN987" s="40">
        <f t="shared" si="187"/>
        <v>83</v>
      </c>
      <c r="BO987" s="41">
        <f t="shared" si="188"/>
        <v>100</v>
      </c>
      <c r="BP987" s="41">
        <f t="shared" si="189"/>
        <v>1</v>
      </c>
      <c r="BQ987" s="41">
        <f t="shared" si="190"/>
        <v>70</v>
      </c>
      <c r="BR987" s="41">
        <f t="shared" si="191"/>
        <v>52</v>
      </c>
    </row>
    <row r="988" spans="2:70" x14ac:dyDescent="0.3">
      <c r="B988" s="12" t="s">
        <v>1491</v>
      </c>
      <c r="C988" s="12">
        <v>302041043</v>
      </c>
      <c r="D988" s="12" t="s">
        <v>1108</v>
      </c>
      <c r="E988" s="12" t="s">
        <v>266</v>
      </c>
      <c r="F988" s="12" t="s">
        <v>2813</v>
      </c>
      <c r="G988" s="12" t="s">
        <v>102</v>
      </c>
      <c r="H988" s="12" t="s">
        <v>5013</v>
      </c>
      <c r="I988" s="28">
        <v>240000</v>
      </c>
      <c r="J988" s="28">
        <v>240000</v>
      </c>
      <c r="K988" s="28">
        <v>180000</v>
      </c>
      <c r="L988" s="28">
        <v>239500</v>
      </c>
      <c r="M988" s="28">
        <v>230000</v>
      </c>
      <c r="N988" s="28">
        <v>180000</v>
      </c>
      <c r="O988" s="29">
        <v>27</v>
      </c>
      <c r="P988" s="29">
        <v>27</v>
      </c>
      <c r="Q988" s="29">
        <v>26</v>
      </c>
      <c r="R988" s="28">
        <v>390</v>
      </c>
      <c r="S988" s="28">
        <v>375</v>
      </c>
      <c r="T988" s="30">
        <v>3.8</v>
      </c>
      <c r="U988" s="30">
        <v>0.59999999999999964</v>
      </c>
      <c r="V988" s="30">
        <v>3.2</v>
      </c>
      <c r="W988" s="30">
        <v>2.9</v>
      </c>
      <c r="X988" s="31">
        <v>8.4500000000000006E-2</v>
      </c>
      <c r="Y988" s="30">
        <v>11.6</v>
      </c>
      <c r="Z988" s="30">
        <v>0</v>
      </c>
      <c r="AA988" s="30">
        <v>11.6</v>
      </c>
      <c r="AB988" s="30">
        <v>7.2</v>
      </c>
      <c r="AC988" s="32">
        <v>0.21695594125500667</v>
      </c>
      <c r="AD988" s="30">
        <v>2.5675259320119128</v>
      </c>
      <c r="AE988" s="12">
        <v>30</v>
      </c>
      <c r="AF988" s="12">
        <v>23</v>
      </c>
      <c r="AG988" s="12">
        <v>49</v>
      </c>
      <c r="AH988" s="33">
        <v>2</v>
      </c>
      <c r="AI988" s="34">
        <v>620000</v>
      </c>
      <c r="AJ988" s="34">
        <v>494999</v>
      </c>
      <c r="AK988" s="34">
        <v>450000</v>
      </c>
      <c r="AL988" s="35">
        <v>0.25252778288440986</v>
      </c>
      <c r="AM988" s="35">
        <v>0.37777777777777777</v>
      </c>
      <c r="AN988" s="12">
        <v>3.4</v>
      </c>
      <c r="AO988" s="33">
        <v>-0.20000000000000018</v>
      </c>
      <c r="AP988" s="12">
        <v>3.6</v>
      </c>
      <c r="AQ988" s="34">
        <v>550</v>
      </c>
      <c r="AR988" s="34">
        <v>500</v>
      </c>
      <c r="AS988" s="31">
        <v>0.1</v>
      </c>
      <c r="AT988" s="36">
        <v>1797.6000000000001</v>
      </c>
      <c r="AU988" s="30">
        <v>0.63939999999999997</v>
      </c>
      <c r="AV988" s="30">
        <v>0.36059999999999998</v>
      </c>
      <c r="AW988" s="30">
        <v>0.87470000000000003</v>
      </c>
      <c r="AX988" s="30">
        <v>4.6300000000000001E-2</v>
      </c>
      <c r="AY988" s="30">
        <v>0.27279999999999999</v>
      </c>
      <c r="AZ988" s="30">
        <v>0.39750000000000002</v>
      </c>
      <c r="BA988" s="30">
        <v>0.29110000000000003</v>
      </c>
      <c r="BB988" s="37">
        <v>6.5</v>
      </c>
      <c r="BC988" s="29">
        <v>17</v>
      </c>
      <c r="BD988" s="38" t="s">
        <v>3824</v>
      </c>
      <c r="BE988" s="39">
        <v>153.06077233657899</v>
      </c>
      <c r="BF988" s="39">
        <v>-27.326285972457001</v>
      </c>
      <c r="BG988" s="40">
        <f t="shared" si="180"/>
        <v>54</v>
      </c>
      <c r="BH988" s="40">
        <f t="shared" si="181"/>
        <v>60</v>
      </c>
      <c r="BI988" s="40">
        <f t="shared" si="182"/>
        <v>100</v>
      </c>
      <c r="BJ988" s="40">
        <f t="shared" si="183"/>
        <v>100</v>
      </c>
      <c r="BK988" s="40">
        <f t="shared" si="184"/>
        <v>100</v>
      </c>
      <c r="BL988" s="40">
        <f t="shared" si="185"/>
        <v>50</v>
      </c>
      <c r="BM988" s="41">
        <f t="shared" si="186"/>
        <v>100</v>
      </c>
      <c r="BN988" s="40">
        <f t="shared" si="187"/>
        <v>100</v>
      </c>
      <c r="BO988" s="41">
        <f t="shared" si="188"/>
        <v>100</v>
      </c>
      <c r="BP988" s="41">
        <f t="shared" si="189"/>
        <v>1</v>
      </c>
      <c r="BQ988" s="41">
        <f t="shared" si="190"/>
        <v>65</v>
      </c>
      <c r="BR988" s="41">
        <f t="shared" si="191"/>
        <v>58</v>
      </c>
    </row>
    <row r="989" spans="2:70" x14ac:dyDescent="0.3">
      <c r="B989" s="12" t="s">
        <v>1720</v>
      </c>
      <c r="C989" s="12">
        <v>302041044</v>
      </c>
      <c r="D989" s="12" t="s">
        <v>1108</v>
      </c>
      <c r="E989" s="12" t="s">
        <v>266</v>
      </c>
      <c r="F989" s="12" t="s">
        <v>2813</v>
      </c>
      <c r="G989" s="12" t="s">
        <v>102</v>
      </c>
      <c r="H989" s="12" t="s">
        <v>5013</v>
      </c>
      <c r="I989" s="28">
        <v>650000</v>
      </c>
      <c r="J989" s="28">
        <v>700000</v>
      </c>
      <c r="K989" s="28">
        <v>600000</v>
      </c>
      <c r="L989" s="28">
        <v>780000</v>
      </c>
      <c r="M989" s="28">
        <v>760000</v>
      </c>
      <c r="N989" s="28">
        <v>731000</v>
      </c>
      <c r="O989" s="29">
        <v>47</v>
      </c>
      <c r="P989" s="29">
        <v>55</v>
      </c>
      <c r="Q989" s="29">
        <v>33</v>
      </c>
      <c r="R989" s="28">
        <v>450</v>
      </c>
      <c r="S989" s="28">
        <v>420</v>
      </c>
      <c r="T989" s="30">
        <v>1</v>
      </c>
      <c r="U989" s="30">
        <v>-0.19999999999999996</v>
      </c>
      <c r="V989" s="30">
        <v>1.2</v>
      </c>
      <c r="W989" s="30">
        <v>0.5</v>
      </c>
      <c r="X989" s="31">
        <v>3.5999999999999997E-2</v>
      </c>
      <c r="Y989" s="30">
        <v>5.7</v>
      </c>
      <c r="Z989" s="30">
        <v>-0.29999999999999982</v>
      </c>
      <c r="AA989" s="30">
        <v>6</v>
      </c>
      <c r="AB989" s="30">
        <v>4.5</v>
      </c>
      <c r="AC989" s="32">
        <v>0.21057951482479784</v>
      </c>
      <c r="AD989" s="30">
        <v>5.8494309673554961</v>
      </c>
      <c r="AE989" s="12">
        <v>30</v>
      </c>
      <c r="AF989" s="12">
        <v>23</v>
      </c>
      <c r="AG989" s="12">
        <v>49</v>
      </c>
      <c r="AH989" s="33">
        <v>2</v>
      </c>
      <c r="AI989" s="34">
        <v>620000</v>
      </c>
      <c r="AJ989" s="34">
        <v>494999</v>
      </c>
      <c r="AK989" s="34">
        <v>450000</v>
      </c>
      <c r="AL989" s="35">
        <v>0.25252778288440986</v>
      </c>
      <c r="AM989" s="35">
        <v>0.37777777777777777</v>
      </c>
      <c r="AN989" s="12">
        <v>3.4</v>
      </c>
      <c r="AO989" s="33">
        <v>-0.20000000000000018</v>
      </c>
      <c r="AP989" s="12">
        <v>3.6</v>
      </c>
      <c r="AQ989" s="34">
        <v>550</v>
      </c>
      <c r="AR989" s="34">
        <v>500</v>
      </c>
      <c r="AS989" s="31">
        <v>0.1</v>
      </c>
      <c r="AT989" s="36">
        <v>2136.96</v>
      </c>
      <c r="AU989" s="30">
        <v>0.66590000000000005</v>
      </c>
      <c r="AV989" s="30">
        <v>0.33410000000000001</v>
      </c>
      <c r="AW989" s="30">
        <v>0.75160000000000005</v>
      </c>
      <c r="AX989" s="30">
        <v>2.06E-2</v>
      </c>
      <c r="AY989" s="30">
        <v>0.32229999999999998</v>
      </c>
      <c r="AZ989" s="30">
        <v>0.3402</v>
      </c>
      <c r="BA989" s="30">
        <v>0.29470000000000002</v>
      </c>
      <c r="BB989" s="37">
        <v>7</v>
      </c>
      <c r="BC989" s="29">
        <v>18</v>
      </c>
      <c r="BD989" s="38" t="s">
        <v>4037</v>
      </c>
      <c r="BE989" s="39">
        <v>153.07071639479099</v>
      </c>
      <c r="BF989" s="39">
        <v>-27.320845692100999</v>
      </c>
      <c r="BG989" s="40">
        <f t="shared" si="180"/>
        <v>100</v>
      </c>
      <c r="BH989" s="40">
        <f t="shared" si="181"/>
        <v>60</v>
      </c>
      <c r="BI989" s="40">
        <f t="shared" si="182"/>
        <v>100</v>
      </c>
      <c r="BJ989" s="40">
        <f t="shared" si="183"/>
        <v>100</v>
      </c>
      <c r="BK989" s="40">
        <f t="shared" si="184"/>
        <v>100</v>
      </c>
      <c r="BL989" s="40">
        <f t="shared" si="185"/>
        <v>61</v>
      </c>
      <c r="BM989" s="41">
        <f t="shared" si="186"/>
        <v>70</v>
      </c>
      <c r="BN989" s="40">
        <f t="shared" si="187"/>
        <v>92</v>
      </c>
      <c r="BO989" s="41">
        <f t="shared" si="188"/>
        <v>100</v>
      </c>
      <c r="BP989" s="41">
        <f t="shared" si="189"/>
        <v>22</v>
      </c>
      <c r="BQ989" s="41">
        <f t="shared" si="190"/>
        <v>70</v>
      </c>
      <c r="BR989" s="41">
        <f t="shared" si="191"/>
        <v>62</v>
      </c>
    </row>
    <row r="990" spans="2:70" x14ac:dyDescent="0.3">
      <c r="B990" s="12" t="s">
        <v>2406</v>
      </c>
      <c r="C990" s="12">
        <v>302041045</v>
      </c>
      <c r="D990" s="12" t="s">
        <v>1108</v>
      </c>
      <c r="E990" s="12" t="s">
        <v>266</v>
      </c>
      <c r="F990" s="12" t="s">
        <v>2813</v>
      </c>
      <c r="G990" s="12" t="s">
        <v>102</v>
      </c>
      <c r="H990" s="12" t="s">
        <v>5013</v>
      </c>
      <c r="I990" s="28">
        <v>749900</v>
      </c>
      <c r="J990" s="28">
        <v>749000</v>
      </c>
      <c r="K990" s="28">
        <v>549000</v>
      </c>
      <c r="L990" s="28">
        <v>620000</v>
      </c>
      <c r="M990" s="28">
        <v>580000</v>
      </c>
      <c r="N990" s="28">
        <v>500000</v>
      </c>
      <c r="O990" s="29">
        <v>22</v>
      </c>
      <c r="P990" s="29">
        <v>23</v>
      </c>
      <c r="Q990" s="29">
        <v>29</v>
      </c>
      <c r="R990" s="28">
        <v>580</v>
      </c>
      <c r="S990" s="28">
        <v>540</v>
      </c>
      <c r="T990" s="30">
        <v>3</v>
      </c>
      <c r="U990" s="30">
        <v>-0.10000000000000009</v>
      </c>
      <c r="V990" s="30">
        <v>3.1</v>
      </c>
      <c r="W990" s="30">
        <v>3.6</v>
      </c>
      <c r="X990" s="31">
        <v>4.0218695826110151E-2</v>
      </c>
      <c r="Y990" s="30">
        <v>6</v>
      </c>
      <c r="Z990" s="30">
        <v>-0.29999999999999982</v>
      </c>
      <c r="AA990" s="30">
        <v>6.3</v>
      </c>
      <c r="AB990" s="30">
        <v>5.5</v>
      </c>
      <c r="AC990" s="32">
        <v>0.33026603498542273</v>
      </c>
      <c r="AD990" s="30">
        <v>8.211753966696568</v>
      </c>
      <c r="AE990" s="12">
        <v>30</v>
      </c>
      <c r="AF990" s="12">
        <v>23</v>
      </c>
      <c r="AG990" s="12">
        <v>49</v>
      </c>
      <c r="AH990" s="33">
        <v>2</v>
      </c>
      <c r="AI990" s="34">
        <v>620000</v>
      </c>
      <c r="AJ990" s="34">
        <v>494999</v>
      </c>
      <c r="AK990" s="34">
        <v>450000</v>
      </c>
      <c r="AL990" s="35">
        <v>0.25252778288440986</v>
      </c>
      <c r="AM990" s="35">
        <v>0.37777777777777777</v>
      </c>
      <c r="AN990" s="12">
        <v>3.4</v>
      </c>
      <c r="AO990" s="33">
        <v>-0.20000000000000018</v>
      </c>
      <c r="AP990" s="12">
        <v>3.6</v>
      </c>
      <c r="AQ990" s="34">
        <v>550</v>
      </c>
      <c r="AR990" s="34">
        <v>500</v>
      </c>
      <c r="AS990" s="31">
        <v>0.1</v>
      </c>
      <c r="AT990" s="36">
        <v>1756.16</v>
      </c>
      <c r="AU990" s="30">
        <v>0.66420000000000001</v>
      </c>
      <c r="AV990" s="30">
        <v>0.33579999999999999</v>
      </c>
      <c r="AW990" s="30">
        <v>0.62239999999999995</v>
      </c>
      <c r="AX990" s="30">
        <v>0.35110000000000002</v>
      </c>
      <c r="AY990" s="30">
        <v>0.24179999999999999</v>
      </c>
      <c r="AZ990" s="30">
        <v>0.34620000000000001</v>
      </c>
      <c r="BA990" s="30">
        <v>0.34639999999999999</v>
      </c>
      <c r="BB990" s="37">
        <v>4.5</v>
      </c>
      <c r="BC990" s="29">
        <v>15</v>
      </c>
      <c r="BD990" s="38" t="s">
        <v>4696</v>
      </c>
      <c r="BE990" s="39">
        <v>153.03995187688801</v>
      </c>
      <c r="BF990" s="39">
        <v>-27.3418189039749</v>
      </c>
      <c r="BG990" s="40">
        <f t="shared" si="180"/>
        <v>67</v>
      </c>
      <c r="BH990" s="40">
        <f t="shared" si="181"/>
        <v>60</v>
      </c>
      <c r="BI990" s="40">
        <f t="shared" si="182"/>
        <v>100</v>
      </c>
      <c r="BJ990" s="40">
        <f t="shared" si="183"/>
        <v>100</v>
      </c>
      <c r="BK990" s="40">
        <f t="shared" si="184"/>
        <v>100</v>
      </c>
      <c r="BL990" s="40">
        <f t="shared" si="185"/>
        <v>43</v>
      </c>
      <c r="BM990" s="41">
        <f t="shared" si="186"/>
        <v>84</v>
      </c>
      <c r="BN990" s="40">
        <f t="shared" si="187"/>
        <v>68</v>
      </c>
      <c r="BO990" s="41">
        <f t="shared" si="188"/>
        <v>47</v>
      </c>
      <c r="BP990" s="41">
        <f t="shared" si="189"/>
        <v>18</v>
      </c>
      <c r="BQ990" s="41">
        <f t="shared" si="190"/>
        <v>45</v>
      </c>
      <c r="BR990" s="41">
        <f t="shared" si="191"/>
        <v>51</v>
      </c>
    </row>
    <row r="991" spans="2:70" x14ac:dyDescent="0.3">
      <c r="B991" s="12" t="s">
        <v>2589</v>
      </c>
      <c r="C991" s="12">
        <v>302041046</v>
      </c>
      <c r="D991" s="12" t="s">
        <v>1108</v>
      </c>
      <c r="E991" s="12" t="s">
        <v>266</v>
      </c>
      <c r="F991" s="12" t="s">
        <v>2813</v>
      </c>
      <c r="G991" s="12" t="s">
        <v>102</v>
      </c>
      <c r="H991" s="12" t="s">
        <v>5013</v>
      </c>
      <c r="I991" s="28">
        <v>569000</v>
      </c>
      <c r="J991" s="28">
        <v>556200</v>
      </c>
      <c r="K991" s="28">
        <v>450000</v>
      </c>
      <c r="L991" s="28">
        <v>570000</v>
      </c>
      <c r="M991" s="28">
        <v>552000</v>
      </c>
      <c r="N991" s="28">
        <v>455000</v>
      </c>
      <c r="O991" s="29">
        <v>21</v>
      </c>
      <c r="P991" s="29">
        <v>21</v>
      </c>
      <c r="Q991" s="29">
        <v>21</v>
      </c>
      <c r="R991" s="28">
        <v>525</v>
      </c>
      <c r="S991" s="28">
        <v>470</v>
      </c>
      <c r="T991" s="30">
        <v>4</v>
      </c>
      <c r="U991" s="30">
        <v>-0.5</v>
      </c>
      <c r="V991" s="30">
        <v>4.5</v>
      </c>
      <c r="W991" s="30">
        <v>5.3</v>
      </c>
      <c r="X991" s="31">
        <v>4.7978910369068539E-2</v>
      </c>
      <c r="Y991" s="30">
        <v>10.3</v>
      </c>
      <c r="Z991" s="30">
        <v>-0.39999999999999858</v>
      </c>
      <c r="AA991" s="30">
        <v>10.7</v>
      </c>
      <c r="AB991" s="30">
        <v>8.6</v>
      </c>
      <c r="AC991" s="32">
        <v>0.32871669004207571</v>
      </c>
      <c r="AD991" s="30">
        <v>6.8512746019758639</v>
      </c>
      <c r="AE991" s="12">
        <v>30</v>
      </c>
      <c r="AF991" s="12">
        <v>23</v>
      </c>
      <c r="AG991" s="12">
        <v>49</v>
      </c>
      <c r="AH991" s="33">
        <v>2</v>
      </c>
      <c r="AI991" s="34">
        <v>620000</v>
      </c>
      <c r="AJ991" s="34">
        <v>494999</v>
      </c>
      <c r="AK991" s="34">
        <v>450000</v>
      </c>
      <c r="AL991" s="35">
        <v>0.25252778288440986</v>
      </c>
      <c r="AM991" s="35">
        <v>0.37777777777777777</v>
      </c>
      <c r="AN991" s="12">
        <v>3.4</v>
      </c>
      <c r="AO991" s="33">
        <v>-0.20000000000000018</v>
      </c>
      <c r="AP991" s="12">
        <v>3.6</v>
      </c>
      <c r="AQ991" s="34">
        <v>550</v>
      </c>
      <c r="AR991" s="34">
        <v>500</v>
      </c>
      <c r="AS991" s="31">
        <v>0.1</v>
      </c>
      <c r="AT991" s="36">
        <v>1597.1200000000001</v>
      </c>
      <c r="AU991" s="30">
        <v>0.6028</v>
      </c>
      <c r="AV991" s="30">
        <v>0.3972</v>
      </c>
      <c r="AW991" s="30">
        <v>0.54900000000000004</v>
      </c>
      <c r="AX991" s="30">
        <v>0.1603</v>
      </c>
      <c r="AY991" s="30">
        <v>0.1817</v>
      </c>
      <c r="AZ991" s="30">
        <v>0.2641</v>
      </c>
      <c r="BA991" s="30">
        <v>0.52990000000000004</v>
      </c>
      <c r="BB991" s="37">
        <v>1</v>
      </c>
      <c r="BC991" s="29">
        <v>13</v>
      </c>
      <c r="BD991" s="38" t="s">
        <v>4885</v>
      </c>
      <c r="BE991" s="39">
        <v>153.03916401577601</v>
      </c>
      <c r="BF991" s="39">
        <v>-27.359353435335901</v>
      </c>
      <c r="BG991" s="40">
        <f t="shared" si="180"/>
        <v>51</v>
      </c>
      <c r="BH991" s="40">
        <f t="shared" si="181"/>
        <v>60</v>
      </c>
      <c r="BI991" s="40">
        <f t="shared" si="182"/>
        <v>100</v>
      </c>
      <c r="BJ991" s="40">
        <f t="shared" si="183"/>
        <v>100</v>
      </c>
      <c r="BK991" s="40">
        <f t="shared" si="184"/>
        <v>100</v>
      </c>
      <c r="BL991" s="40">
        <f t="shared" si="185"/>
        <v>30</v>
      </c>
      <c r="BM991" s="41">
        <f t="shared" si="186"/>
        <v>100</v>
      </c>
      <c r="BN991" s="40">
        <f t="shared" si="187"/>
        <v>82</v>
      </c>
      <c r="BO991" s="41">
        <f t="shared" si="188"/>
        <v>48</v>
      </c>
      <c r="BP991" s="41">
        <f t="shared" si="189"/>
        <v>1</v>
      </c>
      <c r="BQ991" s="41">
        <f t="shared" si="190"/>
        <v>10</v>
      </c>
      <c r="BR991" s="41">
        <f t="shared" si="191"/>
        <v>47</v>
      </c>
    </row>
    <row r="992" spans="2:70" x14ac:dyDescent="0.3">
      <c r="B992" s="12" t="s">
        <v>1492</v>
      </c>
      <c r="C992" s="12">
        <v>303011047</v>
      </c>
      <c r="D992" s="12" t="s">
        <v>1361</v>
      </c>
      <c r="E992" s="12" t="s">
        <v>875</v>
      </c>
      <c r="F992" s="12" t="s">
        <v>2813</v>
      </c>
      <c r="G992" s="12" t="s">
        <v>102</v>
      </c>
      <c r="H992" s="12" t="s">
        <v>5013</v>
      </c>
      <c r="I992" s="28">
        <v>928200</v>
      </c>
      <c r="J992" s="28">
        <v>928200</v>
      </c>
      <c r="K992" s="28">
        <v>878700</v>
      </c>
      <c r="L992" s="28">
        <v>810000</v>
      </c>
      <c r="M992" s="28">
        <v>850000</v>
      </c>
      <c r="N992" s="28">
        <v>630000</v>
      </c>
      <c r="O992" s="29">
        <v>21</v>
      </c>
      <c r="P992" s="29">
        <v>21</v>
      </c>
      <c r="Q992" s="29">
        <v>24</v>
      </c>
      <c r="R992" s="28">
        <v>620</v>
      </c>
      <c r="S992" s="28">
        <v>585</v>
      </c>
      <c r="T992" s="30">
        <v>2.6</v>
      </c>
      <c r="U992" s="30">
        <v>0.20000000000000018</v>
      </c>
      <c r="V992" s="30">
        <v>2.4</v>
      </c>
      <c r="W992" s="30">
        <v>1.9</v>
      </c>
      <c r="X992" s="31">
        <v>3.4733893557422971E-2</v>
      </c>
      <c r="Y992" s="30">
        <v>11.9</v>
      </c>
      <c r="Z992" s="30">
        <v>-0.19999999999999929</v>
      </c>
      <c r="AA992" s="30">
        <v>12.1</v>
      </c>
      <c r="AB992" s="30">
        <v>11.2</v>
      </c>
      <c r="AC992" s="32">
        <v>0.18391077361177027</v>
      </c>
      <c r="AD992" s="30">
        <v>5.29485049833887</v>
      </c>
      <c r="AE992" s="12">
        <v>69</v>
      </c>
      <c r="AF992" s="12">
        <v>45</v>
      </c>
      <c r="AG992" s="12">
        <v>57</v>
      </c>
      <c r="AH992" s="33">
        <v>2.9178082191780823</v>
      </c>
      <c r="AI992" s="34">
        <v>774000</v>
      </c>
      <c r="AJ992" s="34">
        <v>675000</v>
      </c>
      <c r="AK992" s="34">
        <v>640000</v>
      </c>
      <c r="AL992" s="35">
        <v>0.14666666666666667</v>
      </c>
      <c r="AM992" s="35">
        <v>0.20937500000000001</v>
      </c>
      <c r="AN992" s="12">
        <v>3.4</v>
      </c>
      <c r="AO992" s="33">
        <v>0.60000000000000009</v>
      </c>
      <c r="AP992" s="12">
        <v>2.8</v>
      </c>
      <c r="AQ992" s="34">
        <v>660</v>
      </c>
      <c r="AR992" s="34">
        <v>620</v>
      </c>
      <c r="AS992" s="31">
        <v>6.4516129032258063E-2</v>
      </c>
      <c r="AT992" s="36">
        <v>3371.2000000000003</v>
      </c>
      <c r="AU992" s="30">
        <v>0.76539999999999997</v>
      </c>
      <c r="AV992" s="30">
        <v>0.2346</v>
      </c>
      <c r="AW992" s="30">
        <v>0.8095</v>
      </c>
      <c r="AX992" s="30">
        <v>0.1381</v>
      </c>
      <c r="AY992" s="30">
        <v>0.2601</v>
      </c>
      <c r="AZ992" s="30">
        <v>0.43540000000000001</v>
      </c>
      <c r="BA992" s="30">
        <v>0.28749999999999998</v>
      </c>
      <c r="BB992" s="37">
        <v>9.5</v>
      </c>
      <c r="BC992" s="29">
        <v>6</v>
      </c>
      <c r="BD992" s="38" t="s">
        <v>3825</v>
      </c>
      <c r="BE992" s="39">
        <v>153.07714593435199</v>
      </c>
      <c r="BF992" s="39">
        <v>-27.497342930460398</v>
      </c>
      <c r="BG992" s="40">
        <f t="shared" si="180"/>
        <v>74</v>
      </c>
      <c r="BH992" s="40">
        <f t="shared" si="181"/>
        <v>60</v>
      </c>
      <c r="BI992" s="40">
        <f t="shared" si="182"/>
        <v>89</v>
      </c>
      <c r="BJ992" s="40">
        <f t="shared" si="183"/>
        <v>74</v>
      </c>
      <c r="BK992" s="40">
        <f t="shared" si="184"/>
        <v>100</v>
      </c>
      <c r="BL992" s="40">
        <f t="shared" si="185"/>
        <v>47</v>
      </c>
      <c r="BM992" s="41">
        <f t="shared" si="186"/>
        <v>66</v>
      </c>
      <c r="BN992" s="40">
        <f t="shared" si="187"/>
        <v>97</v>
      </c>
      <c r="BO992" s="41">
        <f t="shared" si="188"/>
        <v>100</v>
      </c>
      <c r="BP992" s="41">
        <f t="shared" si="189"/>
        <v>1</v>
      </c>
      <c r="BQ992" s="41">
        <f t="shared" si="190"/>
        <v>95</v>
      </c>
      <c r="BR992" s="41">
        <f t="shared" si="191"/>
        <v>57</v>
      </c>
    </row>
    <row r="993" spans="2:70" x14ac:dyDescent="0.3">
      <c r="B993" s="12" t="s">
        <v>1843</v>
      </c>
      <c r="C993" s="12">
        <v>303011048</v>
      </c>
      <c r="D993" s="12" t="s">
        <v>1361</v>
      </c>
      <c r="E993" s="12" t="s">
        <v>875</v>
      </c>
      <c r="F993" s="12" t="s">
        <v>2813</v>
      </c>
      <c r="G993" s="12" t="s">
        <v>102</v>
      </c>
      <c r="H993" s="12" t="s">
        <v>5013</v>
      </c>
      <c r="I993" s="28">
        <v>692070</v>
      </c>
      <c r="J993" s="28">
        <v>647700</v>
      </c>
      <c r="K993" s="28">
        <v>571200</v>
      </c>
      <c r="L993" s="28">
        <v>665000</v>
      </c>
      <c r="M993" s="28">
        <v>607000</v>
      </c>
      <c r="N993" s="28">
        <v>530000</v>
      </c>
      <c r="O993" s="29">
        <v>24</v>
      </c>
      <c r="P993" s="29">
        <v>27</v>
      </c>
      <c r="Q993" s="29">
        <v>37</v>
      </c>
      <c r="R993" s="28">
        <v>645</v>
      </c>
      <c r="S993" s="28">
        <v>600</v>
      </c>
      <c r="T993" s="30">
        <v>4.4000000000000004</v>
      </c>
      <c r="U993" s="30">
        <v>0.50000000000000044</v>
      </c>
      <c r="V993" s="30">
        <v>3.9</v>
      </c>
      <c r="W993" s="30">
        <v>3</v>
      </c>
      <c r="X993" s="31">
        <v>4.8463305734969007E-2</v>
      </c>
      <c r="Y993" s="30">
        <v>14.5</v>
      </c>
      <c r="Z993" s="30">
        <v>-2</v>
      </c>
      <c r="AA993" s="30">
        <v>16.5</v>
      </c>
      <c r="AB993" s="30">
        <v>13.8</v>
      </c>
      <c r="AC993" s="32">
        <v>0.24822967980295566</v>
      </c>
      <c r="AD993" s="30">
        <v>5.1220129547176958</v>
      </c>
      <c r="AE993" s="12">
        <v>69</v>
      </c>
      <c r="AF993" s="12">
        <v>45</v>
      </c>
      <c r="AG993" s="12">
        <v>57</v>
      </c>
      <c r="AH993" s="33">
        <v>2.9178082191780823</v>
      </c>
      <c r="AI993" s="34">
        <v>774000</v>
      </c>
      <c r="AJ993" s="34">
        <v>675000</v>
      </c>
      <c r="AK993" s="34">
        <v>640000</v>
      </c>
      <c r="AL993" s="35">
        <v>0.14666666666666667</v>
      </c>
      <c r="AM993" s="35">
        <v>0.20937500000000001</v>
      </c>
      <c r="AN993" s="12">
        <v>3.4</v>
      </c>
      <c r="AO993" s="33">
        <v>0.60000000000000009</v>
      </c>
      <c r="AP993" s="12">
        <v>2.8</v>
      </c>
      <c r="AQ993" s="34">
        <v>660</v>
      </c>
      <c r="AR993" s="34">
        <v>620</v>
      </c>
      <c r="AS993" s="31">
        <v>6.4516129032258063E-2</v>
      </c>
      <c r="AT993" s="36">
        <v>2598.4</v>
      </c>
      <c r="AU993" s="30">
        <v>0.67200000000000004</v>
      </c>
      <c r="AV993" s="30">
        <v>0.32800000000000001</v>
      </c>
      <c r="AW993" s="30">
        <v>0.63060000000000005</v>
      </c>
      <c r="AX993" s="30">
        <v>0.12139999999999999</v>
      </c>
      <c r="AY993" s="30">
        <v>0.2185</v>
      </c>
      <c r="AZ993" s="30">
        <v>0.37319999999999998</v>
      </c>
      <c r="BA993" s="30">
        <v>0.3911</v>
      </c>
      <c r="BB993" s="37">
        <v>9.5</v>
      </c>
      <c r="BC993" s="29">
        <v>7</v>
      </c>
      <c r="BD993" s="38" t="s">
        <v>4153</v>
      </c>
      <c r="BE993" s="39">
        <v>153.09303392009099</v>
      </c>
      <c r="BF993" s="39">
        <v>-27.471854186811299</v>
      </c>
      <c r="BG993" s="40">
        <f t="shared" si="180"/>
        <v>44</v>
      </c>
      <c r="BH993" s="40">
        <f t="shared" si="181"/>
        <v>60</v>
      </c>
      <c r="BI993" s="40">
        <f t="shared" si="182"/>
        <v>89</v>
      </c>
      <c r="BJ993" s="40">
        <f t="shared" si="183"/>
        <v>74</v>
      </c>
      <c r="BK993" s="40">
        <f t="shared" si="184"/>
        <v>100</v>
      </c>
      <c r="BL993" s="40">
        <f t="shared" si="185"/>
        <v>38</v>
      </c>
      <c r="BM993" s="41">
        <f t="shared" si="186"/>
        <v>100</v>
      </c>
      <c r="BN993" s="40">
        <f t="shared" si="187"/>
        <v>99</v>
      </c>
      <c r="BO993" s="41">
        <f t="shared" si="188"/>
        <v>100</v>
      </c>
      <c r="BP993" s="41">
        <f t="shared" si="189"/>
        <v>1</v>
      </c>
      <c r="BQ993" s="41">
        <f t="shared" si="190"/>
        <v>95</v>
      </c>
      <c r="BR993" s="41">
        <f t="shared" si="191"/>
        <v>56</v>
      </c>
    </row>
    <row r="994" spans="2:70" x14ac:dyDescent="0.3">
      <c r="B994" s="12" t="s">
        <v>1844</v>
      </c>
      <c r="C994" s="12">
        <v>303011049</v>
      </c>
      <c r="D994" s="12" t="s">
        <v>1361</v>
      </c>
      <c r="E994" s="12" t="s">
        <v>875</v>
      </c>
      <c r="F994" s="12" t="s">
        <v>2813</v>
      </c>
      <c r="G994" s="12" t="s">
        <v>102</v>
      </c>
      <c r="H994" s="12" t="s">
        <v>5013</v>
      </c>
      <c r="I994" s="28">
        <v>875000</v>
      </c>
      <c r="J994" s="28">
        <v>860000</v>
      </c>
      <c r="K994" s="28">
        <v>749000</v>
      </c>
      <c r="L994" s="28">
        <v>819000</v>
      </c>
      <c r="M994" s="28">
        <v>800000</v>
      </c>
      <c r="N994" s="28">
        <v>720000</v>
      </c>
      <c r="O994" s="29">
        <v>17</v>
      </c>
      <c r="P994" s="29">
        <v>16</v>
      </c>
      <c r="Q994" s="29">
        <v>19</v>
      </c>
      <c r="R994" s="28">
        <v>700</v>
      </c>
      <c r="S994" s="28">
        <v>650</v>
      </c>
      <c r="T994" s="30">
        <v>3.6</v>
      </c>
      <c r="U994" s="30">
        <v>0.10000000000000009</v>
      </c>
      <c r="V994" s="30">
        <v>3.5</v>
      </c>
      <c r="W994" s="30">
        <v>3.7</v>
      </c>
      <c r="X994" s="31">
        <v>4.1599999999999998E-2</v>
      </c>
      <c r="Y994" s="30">
        <v>9.9</v>
      </c>
      <c r="Z994" s="30">
        <v>-0.29999999999999893</v>
      </c>
      <c r="AA994" s="30">
        <v>10.199999999999999</v>
      </c>
      <c r="AB994" s="30">
        <v>8.1</v>
      </c>
      <c r="AC994" s="32">
        <v>0.30120481927710846</v>
      </c>
      <c r="AD994" s="30">
        <v>7.2405004633920296</v>
      </c>
      <c r="AE994" s="12">
        <v>69</v>
      </c>
      <c r="AF994" s="12">
        <v>45</v>
      </c>
      <c r="AG994" s="12">
        <v>57</v>
      </c>
      <c r="AH994" s="33">
        <v>2.9178082191780823</v>
      </c>
      <c r="AI994" s="34">
        <v>774000</v>
      </c>
      <c r="AJ994" s="34">
        <v>675000</v>
      </c>
      <c r="AK994" s="34">
        <v>640000</v>
      </c>
      <c r="AL994" s="35">
        <v>0.14666666666666667</v>
      </c>
      <c r="AM994" s="35">
        <v>0.20937500000000001</v>
      </c>
      <c r="AN994" s="12">
        <v>3.4</v>
      </c>
      <c r="AO994" s="33">
        <v>0.60000000000000009</v>
      </c>
      <c r="AP994" s="12">
        <v>2.8</v>
      </c>
      <c r="AQ994" s="34">
        <v>660</v>
      </c>
      <c r="AR994" s="34">
        <v>620</v>
      </c>
      <c r="AS994" s="31">
        <v>6.4516129032258063E-2</v>
      </c>
      <c r="AT994" s="36">
        <v>2324</v>
      </c>
      <c r="AU994" s="30">
        <v>0.68989999999999996</v>
      </c>
      <c r="AV994" s="30">
        <v>0.31009999999999999</v>
      </c>
      <c r="AW994" s="30">
        <v>0.55330000000000001</v>
      </c>
      <c r="AX994" s="30">
        <v>0.33639999999999998</v>
      </c>
      <c r="AY994" s="30">
        <v>0.25679999999999997</v>
      </c>
      <c r="AZ994" s="30">
        <v>0.37880000000000003</v>
      </c>
      <c r="BA994" s="30">
        <v>0.32800000000000001</v>
      </c>
      <c r="BB994" s="37">
        <v>7</v>
      </c>
      <c r="BC994" s="29">
        <v>7</v>
      </c>
      <c r="BD994" s="38" t="s">
        <v>4154</v>
      </c>
      <c r="BE994" s="39">
        <v>153.096908794782</v>
      </c>
      <c r="BF994" s="39">
        <v>-27.4863949538342</v>
      </c>
      <c r="BG994" s="40">
        <f t="shared" si="180"/>
        <v>57</v>
      </c>
      <c r="BH994" s="40">
        <f t="shared" si="181"/>
        <v>60</v>
      </c>
      <c r="BI994" s="40">
        <f t="shared" si="182"/>
        <v>89</v>
      </c>
      <c r="BJ994" s="40">
        <f t="shared" si="183"/>
        <v>74</v>
      </c>
      <c r="BK994" s="40">
        <f t="shared" si="184"/>
        <v>100</v>
      </c>
      <c r="BL994" s="40">
        <f t="shared" si="185"/>
        <v>46</v>
      </c>
      <c r="BM994" s="41">
        <f t="shared" si="186"/>
        <v>89</v>
      </c>
      <c r="BN994" s="40">
        <f t="shared" si="187"/>
        <v>78</v>
      </c>
      <c r="BO994" s="41">
        <f t="shared" si="188"/>
        <v>66</v>
      </c>
      <c r="BP994" s="41">
        <f t="shared" si="189"/>
        <v>1</v>
      </c>
      <c r="BQ994" s="41">
        <f t="shared" si="190"/>
        <v>70</v>
      </c>
      <c r="BR994" s="41">
        <f t="shared" si="191"/>
        <v>51</v>
      </c>
    </row>
    <row r="995" spans="2:70" x14ac:dyDescent="0.3">
      <c r="B995" s="12" t="s">
        <v>2167</v>
      </c>
      <c r="C995" s="12">
        <v>303011050</v>
      </c>
      <c r="D995" s="12" t="s">
        <v>1361</v>
      </c>
      <c r="E995" s="12" t="s">
        <v>875</v>
      </c>
      <c r="F995" s="12" t="s">
        <v>2813</v>
      </c>
      <c r="G995" s="12" t="s">
        <v>102</v>
      </c>
      <c r="H995" s="12" t="s">
        <v>5013</v>
      </c>
      <c r="I995" s="28">
        <v>775000</v>
      </c>
      <c r="J995" s="28">
        <v>760300</v>
      </c>
      <c r="K995" s="28">
        <v>675680</v>
      </c>
      <c r="L995" s="28">
        <v>775000</v>
      </c>
      <c r="M995" s="28">
        <v>760300</v>
      </c>
      <c r="N995" s="28">
        <v>656000</v>
      </c>
      <c r="O995" s="29">
        <v>17</v>
      </c>
      <c r="P995" s="29">
        <v>18</v>
      </c>
      <c r="Q995" s="29">
        <v>22</v>
      </c>
      <c r="R995" s="28">
        <v>650</v>
      </c>
      <c r="S995" s="28">
        <v>590</v>
      </c>
      <c r="T995" s="30">
        <v>3</v>
      </c>
      <c r="U995" s="30">
        <v>-0.20000000000000018</v>
      </c>
      <c r="V995" s="30">
        <v>3.2</v>
      </c>
      <c r="W995" s="30">
        <v>2.7</v>
      </c>
      <c r="X995" s="31">
        <v>4.3612903225806451E-2</v>
      </c>
      <c r="Y995" s="30">
        <v>9.8000000000000007</v>
      </c>
      <c r="Z995" s="30">
        <v>0.30000000000000071</v>
      </c>
      <c r="AA995" s="30">
        <v>9.5</v>
      </c>
      <c r="AB995" s="30">
        <v>7.1</v>
      </c>
      <c r="AC995" s="32">
        <v>0.2911977636011755</v>
      </c>
      <c r="AD995" s="30">
        <v>6.6768717985476629</v>
      </c>
      <c r="AE995" s="12">
        <v>69</v>
      </c>
      <c r="AF995" s="12">
        <v>45</v>
      </c>
      <c r="AG995" s="12">
        <v>57</v>
      </c>
      <c r="AH995" s="33">
        <v>2.9178082191780823</v>
      </c>
      <c r="AI995" s="34">
        <v>774000</v>
      </c>
      <c r="AJ995" s="34">
        <v>675000</v>
      </c>
      <c r="AK995" s="34">
        <v>640000</v>
      </c>
      <c r="AL995" s="35">
        <v>0.14666666666666667</v>
      </c>
      <c r="AM995" s="35">
        <v>0.20937500000000001</v>
      </c>
      <c r="AN995" s="12">
        <v>3.4</v>
      </c>
      <c r="AO995" s="33">
        <v>0.60000000000000009</v>
      </c>
      <c r="AP995" s="12">
        <v>2.8</v>
      </c>
      <c r="AQ995" s="34">
        <v>660</v>
      </c>
      <c r="AR995" s="34">
        <v>620</v>
      </c>
      <c r="AS995" s="31">
        <v>6.4516129032258063E-2</v>
      </c>
      <c r="AT995" s="36">
        <v>2232.1600000000003</v>
      </c>
      <c r="AU995" s="30">
        <v>0.67689999999999995</v>
      </c>
      <c r="AV995" s="30">
        <v>0.3231</v>
      </c>
      <c r="AW995" s="30">
        <v>0.53590000000000004</v>
      </c>
      <c r="AX995" s="30">
        <v>0.4052</v>
      </c>
      <c r="AY995" s="30">
        <v>0.2281</v>
      </c>
      <c r="AZ995" s="30">
        <v>0.34239999999999998</v>
      </c>
      <c r="BA995" s="30">
        <v>0.41060000000000002</v>
      </c>
      <c r="BB995" s="37">
        <v>4</v>
      </c>
      <c r="BC995" s="29">
        <v>7</v>
      </c>
      <c r="BD995" s="38" t="s">
        <v>4460</v>
      </c>
      <c r="BE995" s="39">
        <v>153.09287951294101</v>
      </c>
      <c r="BF995" s="39">
        <v>-27.5051339313816</v>
      </c>
      <c r="BG995" s="40">
        <f t="shared" si="180"/>
        <v>67</v>
      </c>
      <c r="BH995" s="40">
        <f t="shared" si="181"/>
        <v>60</v>
      </c>
      <c r="BI995" s="40">
        <f t="shared" si="182"/>
        <v>89</v>
      </c>
      <c r="BJ995" s="40">
        <f t="shared" si="183"/>
        <v>74</v>
      </c>
      <c r="BK995" s="40">
        <f t="shared" si="184"/>
        <v>100</v>
      </c>
      <c r="BL995" s="40">
        <f t="shared" si="185"/>
        <v>40</v>
      </c>
      <c r="BM995" s="41">
        <f t="shared" si="186"/>
        <v>95</v>
      </c>
      <c r="BN995" s="40">
        <f t="shared" si="187"/>
        <v>83</v>
      </c>
      <c r="BO995" s="41">
        <f t="shared" si="188"/>
        <v>73</v>
      </c>
      <c r="BP995" s="41">
        <f t="shared" si="189"/>
        <v>1</v>
      </c>
      <c r="BQ995" s="41">
        <f t="shared" si="190"/>
        <v>40</v>
      </c>
      <c r="BR995" s="41">
        <f t="shared" si="191"/>
        <v>51</v>
      </c>
    </row>
    <row r="996" spans="2:70" x14ac:dyDescent="0.3">
      <c r="B996" s="12" t="s">
        <v>1361</v>
      </c>
      <c r="C996" s="12">
        <v>303011051</v>
      </c>
      <c r="D996" s="12" t="s">
        <v>1361</v>
      </c>
      <c r="E996" s="12" t="s">
        <v>875</v>
      </c>
      <c r="F996" s="12" t="s">
        <v>2813</v>
      </c>
      <c r="G996" s="12" t="s">
        <v>102</v>
      </c>
      <c r="H996" s="12" t="s">
        <v>5013</v>
      </c>
      <c r="I996" s="28">
        <v>900000</v>
      </c>
      <c r="J996" s="28">
        <v>900000</v>
      </c>
      <c r="K996" s="28">
        <v>744600</v>
      </c>
      <c r="L996" s="28">
        <v>860000</v>
      </c>
      <c r="M996" s="28">
        <v>855000</v>
      </c>
      <c r="N996" s="28">
        <v>570000</v>
      </c>
      <c r="O996" s="29">
        <v>20</v>
      </c>
      <c r="P996" s="29">
        <v>20</v>
      </c>
      <c r="Q996" s="29">
        <v>22</v>
      </c>
      <c r="R996" s="28">
        <v>680</v>
      </c>
      <c r="S996" s="28">
        <v>650</v>
      </c>
      <c r="T996" s="30">
        <v>3</v>
      </c>
      <c r="U996" s="30">
        <v>0</v>
      </c>
      <c r="V996" s="30">
        <v>3</v>
      </c>
      <c r="W996" s="30">
        <v>2.2000000000000002</v>
      </c>
      <c r="X996" s="31">
        <v>3.9288888888888887E-2</v>
      </c>
      <c r="Y996" s="30">
        <v>7.3</v>
      </c>
      <c r="Z996" s="30">
        <v>0.29999999999999982</v>
      </c>
      <c r="AA996" s="30">
        <v>7</v>
      </c>
      <c r="AB996" s="30">
        <v>4.5</v>
      </c>
      <c r="AC996" s="32">
        <v>0.25488784934628761</v>
      </c>
      <c r="AD996" s="30">
        <v>6.4875301021396741</v>
      </c>
      <c r="AE996" s="12">
        <v>69</v>
      </c>
      <c r="AF996" s="12">
        <v>45</v>
      </c>
      <c r="AG996" s="12">
        <v>57</v>
      </c>
      <c r="AH996" s="33">
        <v>2.9178082191780823</v>
      </c>
      <c r="AI996" s="34">
        <v>774000</v>
      </c>
      <c r="AJ996" s="34">
        <v>675000</v>
      </c>
      <c r="AK996" s="34">
        <v>640000</v>
      </c>
      <c r="AL996" s="35">
        <v>0.14666666666666667</v>
      </c>
      <c r="AM996" s="35">
        <v>0.20937500000000001</v>
      </c>
      <c r="AN996" s="12">
        <v>3.4</v>
      </c>
      <c r="AO996" s="33">
        <v>0.60000000000000009</v>
      </c>
      <c r="AP996" s="12">
        <v>2.8</v>
      </c>
      <c r="AQ996" s="34">
        <v>660</v>
      </c>
      <c r="AR996" s="34">
        <v>620</v>
      </c>
      <c r="AS996" s="31">
        <v>6.4516129032258063E-2</v>
      </c>
      <c r="AT996" s="36">
        <v>2667.84</v>
      </c>
      <c r="AU996" s="30">
        <v>0.80710000000000004</v>
      </c>
      <c r="AV996" s="30">
        <v>0.19289999999999999</v>
      </c>
      <c r="AW996" s="30">
        <v>0.88919999999999999</v>
      </c>
      <c r="AX996" s="30">
        <v>7.2700000000000001E-2</v>
      </c>
      <c r="AY996" s="30">
        <v>0.45710000000000001</v>
      </c>
      <c r="AZ996" s="30">
        <v>0.3629</v>
      </c>
      <c r="BA996" s="30">
        <v>0.14610000000000001</v>
      </c>
      <c r="BB996" s="37">
        <v>6</v>
      </c>
      <c r="BC996" s="29">
        <v>9</v>
      </c>
      <c r="BD996" s="38" t="s">
        <v>3698</v>
      </c>
      <c r="BE996" s="39">
        <v>153.11175906190999</v>
      </c>
      <c r="BF996" s="39">
        <v>-27.5141964240057</v>
      </c>
      <c r="BG996" s="40">
        <f t="shared" si="180"/>
        <v>67</v>
      </c>
      <c r="BH996" s="40">
        <f t="shared" si="181"/>
        <v>60</v>
      </c>
      <c r="BI996" s="40">
        <f t="shared" si="182"/>
        <v>89</v>
      </c>
      <c r="BJ996" s="40">
        <f t="shared" si="183"/>
        <v>74</v>
      </c>
      <c r="BK996" s="40">
        <f t="shared" si="184"/>
        <v>100</v>
      </c>
      <c r="BL996" s="40">
        <f t="shared" si="185"/>
        <v>91</v>
      </c>
      <c r="BM996" s="41">
        <f t="shared" si="186"/>
        <v>81</v>
      </c>
      <c r="BN996" s="40">
        <f t="shared" si="187"/>
        <v>85</v>
      </c>
      <c r="BO996" s="41">
        <f t="shared" si="188"/>
        <v>97</v>
      </c>
      <c r="BP996" s="41">
        <f t="shared" si="189"/>
        <v>1</v>
      </c>
      <c r="BQ996" s="41">
        <f t="shared" si="190"/>
        <v>60</v>
      </c>
      <c r="BR996" s="41">
        <f t="shared" si="191"/>
        <v>57</v>
      </c>
    </row>
    <row r="997" spans="2:70" x14ac:dyDescent="0.3">
      <c r="B997" s="12" t="s">
        <v>2257</v>
      </c>
      <c r="C997" s="12">
        <v>303021052</v>
      </c>
      <c r="D997" s="12" t="s">
        <v>1223</v>
      </c>
      <c r="E997" s="12" t="s">
        <v>875</v>
      </c>
      <c r="F997" s="12" t="s">
        <v>2813</v>
      </c>
      <c r="G997" s="12" t="s">
        <v>102</v>
      </c>
      <c r="H997" s="12" t="s">
        <v>5013</v>
      </c>
      <c r="I997" s="28">
        <v>697825</v>
      </c>
      <c r="J997" s="28">
        <v>679800</v>
      </c>
      <c r="K997" s="28">
        <v>577830</v>
      </c>
      <c r="L997" s="28">
        <v>691000</v>
      </c>
      <c r="M997" s="28">
        <v>683750</v>
      </c>
      <c r="N997" s="28">
        <v>516000</v>
      </c>
      <c r="O997" s="29">
        <v>20</v>
      </c>
      <c r="P997" s="29">
        <v>20</v>
      </c>
      <c r="Q997" s="29">
        <v>22</v>
      </c>
      <c r="R997" s="28">
        <v>550</v>
      </c>
      <c r="S997" s="28">
        <v>500</v>
      </c>
      <c r="T997" s="30">
        <v>2.2999999999999998</v>
      </c>
      <c r="U997" s="30">
        <v>0</v>
      </c>
      <c r="V997" s="30">
        <v>2.2999999999999998</v>
      </c>
      <c r="W997" s="30">
        <v>1.8</v>
      </c>
      <c r="X997" s="31">
        <v>4.098448751477806E-2</v>
      </c>
      <c r="Y997" s="30">
        <v>12.9</v>
      </c>
      <c r="Z997" s="30">
        <v>-1</v>
      </c>
      <c r="AA997" s="30">
        <v>13.9</v>
      </c>
      <c r="AB997" s="30">
        <v>10.5</v>
      </c>
      <c r="AC997" s="32">
        <v>0.26819848638526955</v>
      </c>
      <c r="AD997" s="30">
        <v>6.5439024042587661</v>
      </c>
      <c r="AE997" s="12">
        <v>129</v>
      </c>
      <c r="AF997" s="12">
        <v>99</v>
      </c>
      <c r="AG997" s="12">
        <v>137</v>
      </c>
      <c r="AH997" s="33">
        <v>2.8258064516129036</v>
      </c>
      <c r="AI997" s="34">
        <v>690000</v>
      </c>
      <c r="AJ997" s="34">
        <v>570000</v>
      </c>
      <c r="AK997" s="34">
        <v>500000</v>
      </c>
      <c r="AL997" s="35">
        <v>0.21052631578947367</v>
      </c>
      <c r="AM997" s="35">
        <v>0.38</v>
      </c>
      <c r="AN997" s="12">
        <v>2.2000000000000002</v>
      </c>
      <c r="AO997" s="33">
        <v>0.20000000000000018</v>
      </c>
      <c r="AP997" s="12">
        <v>2</v>
      </c>
      <c r="AQ997" s="34">
        <v>600</v>
      </c>
      <c r="AR997" s="34">
        <v>560</v>
      </c>
      <c r="AS997" s="31">
        <v>7.1428571428571425E-2</v>
      </c>
      <c r="AT997" s="36">
        <v>2050.7200000000003</v>
      </c>
      <c r="AU997" s="30">
        <v>0.54490000000000005</v>
      </c>
      <c r="AV997" s="30">
        <v>0.4551</v>
      </c>
      <c r="AW997" s="30">
        <v>0.4098</v>
      </c>
      <c r="AX997" s="30">
        <v>0.1802</v>
      </c>
      <c r="AY997" s="30">
        <v>0.16650000000000001</v>
      </c>
      <c r="AZ997" s="30">
        <v>0.2742</v>
      </c>
      <c r="BA997" s="30">
        <v>0.5403</v>
      </c>
      <c r="BB997" s="37">
        <v>7.5</v>
      </c>
      <c r="BC997" s="29">
        <v>4</v>
      </c>
      <c r="BD997" s="38" t="s">
        <v>4547</v>
      </c>
      <c r="BE997" s="39">
        <v>153.03327612726201</v>
      </c>
      <c r="BF997" s="39">
        <v>-27.511520085385399</v>
      </c>
      <c r="BG997" s="40">
        <f t="shared" si="180"/>
        <v>79</v>
      </c>
      <c r="BH997" s="40">
        <f t="shared" si="181"/>
        <v>80</v>
      </c>
      <c r="BI997" s="40">
        <f t="shared" si="182"/>
        <v>90</v>
      </c>
      <c r="BJ997" s="40">
        <f t="shared" si="183"/>
        <v>100</v>
      </c>
      <c r="BK997" s="40">
        <f t="shared" si="184"/>
        <v>100</v>
      </c>
      <c r="BL997" s="40">
        <f t="shared" si="185"/>
        <v>27</v>
      </c>
      <c r="BM997" s="41">
        <f t="shared" si="186"/>
        <v>87</v>
      </c>
      <c r="BN997" s="40">
        <f t="shared" si="187"/>
        <v>85</v>
      </c>
      <c r="BO997" s="41">
        <f t="shared" si="188"/>
        <v>88</v>
      </c>
      <c r="BP997" s="41">
        <f t="shared" si="189"/>
        <v>1</v>
      </c>
      <c r="BQ997" s="41">
        <f t="shared" si="190"/>
        <v>75</v>
      </c>
      <c r="BR997" s="41">
        <f t="shared" si="191"/>
        <v>58</v>
      </c>
    </row>
    <row r="998" spans="2:70" x14ac:dyDescent="0.3">
      <c r="B998" s="12" t="s">
        <v>1845</v>
      </c>
      <c r="C998" s="12">
        <v>303021053</v>
      </c>
      <c r="D998" s="12" t="s">
        <v>1223</v>
      </c>
      <c r="E998" s="12" t="s">
        <v>875</v>
      </c>
      <c r="F998" s="12" t="s">
        <v>2813</v>
      </c>
      <c r="G998" s="12" t="s">
        <v>102</v>
      </c>
      <c r="H998" s="12" t="s">
        <v>5013</v>
      </c>
      <c r="I998" s="28">
        <v>698821</v>
      </c>
      <c r="J998" s="28">
        <v>688500</v>
      </c>
      <c r="K998" s="28">
        <v>575700</v>
      </c>
      <c r="L998" s="28">
        <v>690000</v>
      </c>
      <c r="M998" s="28">
        <v>650000</v>
      </c>
      <c r="N998" s="28">
        <v>540500</v>
      </c>
      <c r="O998" s="29">
        <v>19</v>
      </c>
      <c r="P998" s="29">
        <v>19</v>
      </c>
      <c r="Q998" s="29">
        <v>22</v>
      </c>
      <c r="R998" s="28">
        <v>580</v>
      </c>
      <c r="S998" s="28">
        <v>540</v>
      </c>
      <c r="T998" s="30">
        <v>2.8</v>
      </c>
      <c r="U998" s="30">
        <v>0</v>
      </c>
      <c r="V998" s="30">
        <v>2.8</v>
      </c>
      <c r="W998" s="30">
        <v>2.2000000000000002</v>
      </c>
      <c r="X998" s="31">
        <v>4.3158405371332573E-2</v>
      </c>
      <c r="Y998" s="30">
        <v>11.2</v>
      </c>
      <c r="Z998" s="30">
        <v>-0.20000000000000107</v>
      </c>
      <c r="AA998" s="30">
        <v>11.4</v>
      </c>
      <c r="AB998" s="30">
        <v>10.1</v>
      </c>
      <c r="AC998" s="32">
        <v>0.24659863945578231</v>
      </c>
      <c r="AD998" s="30">
        <v>5.7138033097854528</v>
      </c>
      <c r="AE998" s="12">
        <v>129</v>
      </c>
      <c r="AF998" s="12">
        <v>99</v>
      </c>
      <c r="AG998" s="12">
        <v>137</v>
      </c>
      <c r="AH998" s="33">
        <v>2.8258064516129036</v>
      </c>
      <c r="AI998" s="34">
        <v>690000</v>
      </c>
      <c r="AJ998" s="34">
        <v>570000</v>
      </c>
      <c r="AK998" s="34">
        <v>500000</v>
      </c>
      <c r="AL998" s="35">
        <v>0.21052631578947367</v>
      </c>
      <c r="AM998" s="35">
        <v>0.38</v>
      </c>
      <c r="AN998" s="12">
        <v>2.2000000000000002</v>
      </c>
      <c r="AO998" s="33">
        <v>0.20000000000000018</v>
      </c>
      <c r="AP998" s="12">
        <v>2</v>
      </c>
      <c r="AQ998" s="34">
        <v>600</v>
      </c>
      <c r="AR998" s="34">
        <v>560</v>
      </c>
      <c r="AS998" s="31">
        <v>7.1428571428571425E-2</v>
      </c>
      <c r="AT998" s="36">
        <v>2352</v>
      </c>
      <c r="AU998" s="30">
        <v>0.59209999999999996</v>
      </c>
      <c r="AV998" s="30">
        <v>0.40789999999999998</v>
      </c>
      <c r="AW998" s="30">
        <v>0.40810000000000002</v>
      </c>
      <c r="AX998" s="30">
        <v>9.3299999999999994E-2</v>
      </c>
      <c r="AY998" s="30">
        <v>0.21479999999999999</v>
      </c>
      <c r="AZ998" s="30">
        <v>0.30859999999999999</v>
      </c>
      <c r="BA998" s="30">
        <v>0.44640000000000002</v>
      </c>
      <c r="BB998" s="37">
        <v>9.5</v>
      </c>
      <c r="BC998" s="29">
        <v>4</v>
      </c>
      <c r="BD998" s="38" t="s">
        <v>4155</v>
      </c>
      <c r="BE998" s="39">
        <v>153.05833216703999</v>
      </c>
      <c r="BF998" s="39">
        <v>-27.496760449385501</v>
      </c>
      <c r="BG998" s="40">
        <f t="shared" si="180"/>
        <v>70</v>
      </c>
      <c r="BH998" s="40">
        <f t="shared" si="181"/>
        <v>80</v>
      </c>
      <c r="BI998" s="40">
        <f t="shared" si="182"/>
        <v>90</v>
      </c>
      <c r="BJ998" s="40">
        <f t="shared" si="183"/>
        <v>100</v>
      </c>
      <c r="BK998" s="40">
        <f t="shared" si="184"/>
        <v>100</v>
      </c>
      <c r="BL998" s="40">
        <f t="shared" si="185"/>
        <v>37</v>
      </c>
      <c r="BM998" s="41">
        <f t="shared" si="186"/>
        <v>94</v>
      </c>
      <c r="BN998" s="40">
        <f t="shared" si="187"/>
        <v>93</v>
      </c>
      <c r="BO998" s="41">
        <f t="shared" si="188"/>
        <v>100</v>
      </c>
      <c r="BP998" s="41">
        <f t="shared" si="189"/>
        <v>1</v>
      </c>
      <c r="BQ998" s="41">
        <f t="shared" si="190"/>
        <v>95</v>
      </c>
      <c r="BR998" s="41">
        <f t="shared" si="191"/>
        <v>61</v>
      </c>
    </row>
    <row r="999" spans="2:70" x14ac:dyDescent="0.3">
      <c r="B999" s="12" t="s">
        <v>1493</v>
      </c>
      <c r="C999" s="12">
        <v>303021054</v>
      </c>
      <c r="D999" s="12" t="s">
        <v>1223</v>
      </c>
      <c r="E999" s="12" t="s">
        <v>875</v>
      </c>
      <c r="F999" s="12" t="s">
        <v>2813</v>
      </c>
      <c r="G999" s="12" t="s">
        <v>102</v>
      </c>
      <c r="H999" s="12" t="s">
        <v>5013</v>
      </c>
      <c r="I999" s="28">
        <v>674650</v>
      </c>
      <c r="J999" s="28">
        <v>640560</v>
      </c>
      <c r="K999" s="28">
        <v>540350</v>
      </c>
      <c r="L999" s="28">
        <v>520000</v>
      </c>
      <c r="M999" s="28">
        <v>585000</v>
      </c>
      <c r="N999" s="28">
        <v>570000</v>
      </c>
      <c r="O999" s="29">
        <v>22</v>
      </c>
      <c r="P999" s="29">
        <v>23</v>
      </c>
      <c r="Q999" s="29">
        <v>39</v>
      </c>
      <c r="R999" s="28">
        <v>585</v>
      </c>
      <c r="S999" s="28">
        <v>550</v>
      </c>
      <c r="T999" s="30">
        <v>2.2999999999999998</v>
      </c>
      <c r="U999" s="30">
        <v>-0.30000000000000027</v>
      </c>
      <c r="V999" s="30">
        <v>2.6</v>
      </c>
      <c r="W999" s="30">
        <v>2.6</v>
      </c>
      <c r="X999" s="31">
        <v>4.5090046690876753E-2</v>
      </c>
      <c r="Y999" s="30">
        <v>12.1</v>
      </c>
      <c r="Z999" s="30">
        <v>-0.90000000000000036</v>
      </c>
      <c r="AA999" s="30">
        <v>13</v>
      </c>
      <c r="AB999" s="30">
        <v>11.5</v>
      </c>
      <c r="AC999" s="32">
        <v>0.25417101147028148</v>
      </c>
      <c r="AD999" s="30">
        <v>5.6369649207240444</v>
      </c>
      <c r="AE999" s="12">
        <v>129</v>
      </c>
      <c r="AF999" s="12">
        <v>99</v>
      </c>
      <c r="AG999" s="12">
        <v>137</v>
      </c>
      <c r="AH999" s="33">
        <v>2.8258064516129036</v>
      </c>
      <c r="AI999" s="34">
        <v>690000</v>
      </c>
      <c r="AJ999" s="34">
        <v>570000</v>
      </c>
      <c r="AK999" s="34">
        <v>500000</v>
      </c>
      <c r="AL999" s="35">
        <v>0.21052631578947367</v>
      </c>
      <c r="AM999" s="35">
        <v>0.38</v>
      </c>
      <c r="AN999" s="12">
        <v>2.2000000000000002</v>
      </c>
      <c r="AO999" s="33">
        <v>0.20000000000000018</v>
      </c>
      <c r="AP999" s="12">
        <v>2</v>
      </c>
      <c r="AQ999" s="34">
        <v>600</v>
      </c>
      <c r="AR999" s="34">
        <v>560</v>
      </c>
      <c r="AS999" s="31">
        <v>7.1428571428571425E-2</v>
      </c>
      <c r="AT999" s="36">
        <v>2301.6000000000004</v>
      </c>
      <c r="AU999" s="30">
        <v>0.57679999999999998</v>
      </c>
      <c r="AV999" s="30">
        <v>0.42320000000000002</v>
      </c>
      <c r="AW999" s="30">
        <v>0.53220000000000001</v>
      </c>
      <c r="AX999" s="30">
        <v>5.2900000000000003E-2</v>
      </c>
      <c r="AY999" s="30">
        <v>0.19220000000000001</v>
      </c>
      <c r="AZ999" s="30">
        <v>0.27610000000000001</v>
      </c>
      <c r="BA999" s="30">
        <v>0.50970000000000004</v>
      </c>
      <c r="BB999" s="37">
        <v>8</v>
      </c>
      <c r="BC999" s="29">
        <v>3</v>
      </c>
      <c r="BD999" s="38" t="s">
        <v>3826</v>
      </c>
      <c r="BE999" s="39">
        <v>153.025598695799</v>
      </c>
      <c r="BF999" s="39">
        <v>-27.501421020255101</v>
      </c>
      <c r="BG999" s="40">
        <f t="shared" si="180"/>
        <v>79</v>
      </c>
      <c r="BH999" s="40">
        <f t="shared" si="181"/>
        <v>80</v>
      </c>
      <c r="BI999" s="40">
        <f t="shared" si="182"/>
        <v>90</v>
      </c>
      <c r="BJ999" s="40">
        <f t="shared" si="183"/>
        <v>100</v>
      </c>
      <c r="BK999" s="40">
        <f t="shared" si="184"/>
        <v>100</v>
      </c>
      <c r="BL999" s="40">
        <f t="shared" si="185"/>
        <v>32</v>
      </c>
      <c r="BM999" s="41">
        <f t="shared" si="186"/>
        <v>100</v>
      </c>
      <c r="BN999" s="40">
        <f t="shared" si="187"/>
        <v>94</v>
      </c>
      <c r="BO999" s="41">
        <f t="shared" si="188"/>
        <v>97</v>
      </c>
      <c r="BP999" s="41">
        <f t="shared" si="189"/>
        <v>1</v>
      </c>
      <c r="BQ999" s="41">
        <f t="shared" si="190"/>
        <v>80</v>
      </c>
      <c r="BR999" s="41">
        <f t="shared" si="191"/>
        <v>61</v>
      </c>
    </row>
    <row r="1000" spans="2:70" x14ac:dyDescent="0.3">
      <c r="B1000" s="12" t="s">
        <v>1604</v>
      </c>
      <c r="C1000" s="12">
        <v>303021055</v>
      </c>
      <c r="D1000" s="12" t="s">
        <v>1223</v>
      </c>
      <c r="E1000" s="12" t="s">
        <v>875</v>
      </c>
      <c r="F1000" s="12" t="s">
        <v>2813</v>
      </c>
      <c r="G1000" s="12" t="s">
        <v>102</v>
      </c>
      <c r="H1000" s="12" t="s">
        <v>5013</v>
      </c>
      <c r="I1000" s="28">
        <v>732250</v>
      </c>
      <c r="J1000" s="28">
        <v>714000</v>
      </c>
      <c r="K1000" s="28">
        <v>636300</v>
      </c>
      <c r="L1000" s="28">
        <v>670000</v>
      </c>
      <c r="M1000" s="28">
        <v>641000</v>
      </c>
      <c r="N1000" s="28">
        <v>550000</v>
      </c>
      <c r="O1000" s="29">
        <v>23</v>
      </c>
      <c r="P1000" s="29">
        <v>25</v>
      </c>
      <c r="Q1000" s="29">
        <v>28</v>
      </c>
      <c r="R1000" s="28">
        <v>550</v>
      </c>
      <c r="S1000" s="28">
        <v>550</v>
      </c>
      <c r="T1000" s="30">
        <v>1.5</v>
      </c>
      <c r="U1000" s="30">
        <v>0.19999999999999996</v>
      </c>
      <c r="V1000" s="30">
        <v>1.3</v>
      </c>
      <c r="W1000" s="30">
        <v>1.2</v>
      </c>
      <c r="X1000" s="31">
        <v>3.9057698873335607E-2</v>
      </c>
      <c r="Y1000" s="30">
        <v>9.5</v>
      </c>
      <c r="Z1000" s="30">
        <v>-0.5</v>
      </c>
      <c r="AA1000" s="30">
        <v>10</v>
      </c>
      <c r="AB1000" s="30">
        <v>8.1</v>
      </c>
      <c r="AC1000" s="32">
        <v>0.25299919040259072</v>
      </c>
      <c r="AD1000" s="30">
        <v>6.4775754256047922</v>
      </c>
      <c r="AE1000" s="12">
        <v>129</v>
      </c>
      <c r="AF1000" s="12">
        <v>99</v>
      </c>
      <c r="AG1000" s="12">
        <v>137</v>
      </c>
      <c r="AH1000" s="33">
        <v>2.8258064516129036</v>
      </c>
      <c r="AI1000" s="34">
        <v>690000</v>
      </c>
      <c r="AJ1000" s="34">
        <v>570000</v>
      </c>
      <c r="AK1000" s="34">
        <v>500000</v>
      </c>
      <c r="AL1000" s="35">
        <v>0.21052631578947367</v>
      </c>
      <c r="AM1000" s="35">
        <v>0.38</v>
      </c>
      <c r="AN1000" s="12">
        <v>2.2000000000000002</v>
      </c>
      <c r="AO1000" s="33">
        <v>0.20000000000000018</v>
      </c>
      <c r="AP1000" s="12">
        <v>2</v>
      </c>
      <c r="AQ1000" s="34">
        <v>600</v>
      </c>
      <c r="AR1000" s="34">
        <v>560</v>
      </c>
      <c r="AS1000" s="31">
        <v>7.1428571428571425E-2</v>
      </c>
      <c r="AT1000" s="36">
        <v>2173.92</v>
      </c>
      <c r="AU1000" s="30">
        <v>0.53920000000000001</v>
      </c>
      <c r="AV1000" s="30">
        <v>0.46079999999999999</v>
      </c>
      <c r="AW1000" s="30">
        <v>0.39700000000000002</v>
      </c>
      <c r="AX1000" s="30">
        <v>8.2299999999999998E-2</v>
      </c>
      <c r="AY1000" s="30">
        <v>0.1578</v>
      </c>
      <c r="AZ1000" s="30">
        <v>0.28010000000000002</v>
      </c>
      <c r="BA1000" s="30">
        <v>0.54890000000000005</v>
      </c>
      <c r="BB1000" s="37">
        <v>9</v>
      </c>
      <c r="BC1000" s="29">
        <v>4</v>
      </c>
      <c r="BD1000" s="38" t="s">
        <v>3928</v>
      </c>
      <c r="BE1000" s="39">
        <v>153.045917119569</v>
      </c>
      <c r="BF1000" s="39">
        <v>-27.504513953167699</v>
      </c>
      <c r="BG1000" s="40">
        <f t="shared" si="180"/>
        <v>92</v>
      </c>
      <c r="BH1000" s="40">
        <f t="shared" si="181"/>
        <v>80</v>
      </c>
      <c r="BI1000" s="40">
        <f t="shared" si="182"/>
        <v>90</v>
      </c>
      <c r="BJ1000" s="40">
        <f t="shared" si="183"/>
        <v>100</v>
      </c>
      <c r="BK1000" s="40">
        <f t="shared" si="184"/>
        <v>100</v>
      </c>
      <c r="BL1000" s="40">
        <f t="shared" si="185"/>
        <v>25</v>
      </c>
      <c r="BM1000" s="41">
        <f t="shared" si="186"/>
        <v>80</v>
      </c>
      <c r="BN1000" s="40">
        <f t="shared" si="187"/>
        <v>85</v>
      </c>
      <c r="BO1000" s="41">
        <f t="shared" si="188"/>
        <v>98</v>
      </c>
      <c r="BP1000" s="41">
        <f t="shared" si="189"/>
        <v>1</v>
      </c>
      <c r="BQ1000" s="41">
        <f t="shared" si="190"/>
        <v>90</v>
      </c>
      <c r="BR1000" s="41">
        <f t="shared" si="191"/>
        <v>60</v>
      </c>
    </row>
    <row r="1001" spans="2:70" x14ac:dyDescent="0.3">
      <c r="B1001" s="12" t="s">
        <v>1721</v>
      </c>
      <c r="C1001" s="12">
        <v>303021056</v>
      </c>
      <c r="D1001" s="12" t="s">
        <v>1223</v>
      </c>
      <c r="E1001" s="12" t="s">
        <v>875</v>
      </c>
      <c r="F1001" s="12" t="s">
        <v>2813</v>
      </c>
      <c r="G1001" s="12" t="s">
        <v>102</v>
      </c>
      <c r="H1001" s="12" t="s">
        <v>5013</v>
      </c>
      <c r="I1001" s="28">
        <v>742350</v>
      </c>
      <c r="J1001" s="28">
        <v>685500</v>
      </c>
      <c r="K1001" s="28">
        <v>570000</v>
      </c>
      <c r="L1001" s="28">
        <v>745000</v>
      </c>
      <c r="M1001" s="28">
        <v>722500</v>
      </c>
      <c r="N1001" s="28">
        <v>635000</v>
      </c>
      <c r="O1001" s="29">
        <v>21</v>
      </c>
      <c r="P1001" s="29">
        <v>21</v>
      </c>
      <c r="Q1001" s="29">
        <v>31</v>
      </c>
      <c r="R1001" s="28">
        <v>550</v>
      </c>
      <c r="S1001" s="28">
        <v>520</v>
      </c>
      <c r="T1001" s="30">
        <v>1.9</v>
      </c>
      <c r="U1001" s="30">
        <v>-0.39999999999999991</v>
      </c>
      <c r="V1001" s="30">
        <v>2.2999999999999998</v>
      </c>
      <c r="W1001" s="30">
        <v>2.2999999999999998</v>
      </c>
      <c r="X1001" s="31">
        <v>3.852630160975281E-2</v>
      </c>
      <c r="Y1001" s="30">
        <v>9.3000000000000007</v>
      </c>
      <c r="Z1001" s="30">
        <v>-1.0999999999999996</v>
      </c>
      <c r="AA1001" s="30">
        <v>10.4</v>
      </c>
      <c r="AB1001" s="30">
        <v>10.1</v>
      </c>
      <c r="AC1001" s="32">
        <v>0.21066985352699635</v>
      </c>
      <c r="AD1001" s="30">
        <v>5.4682085932085931</v>
      </c>
      <c r="AE1001" s="12">
        <v>129</v>
      </c>
      <c r="AF1001" s="12">
        <v>99</v>
      </c>
      <c r="AG1001" s="12">
        <v>137</v>
      </c>
      <c r="AH1001" s="33">
        <v>2.8258064516129036</v>
      </c>
      <c r="AI1001" s="34">
        <v>690000</v>
      </c>
      <c r="AJ1001" s="34">
        <v>570000</v>
      </c>
      <c r="AK1001" s="34">
        <v>500000</v>
      </c>
      <c r="AL1001" s="35">
        <v>0.21052631578947367</v>
      </c>
      <c r="AM1001" s="35">
        <v>0.38</v>
      </c>
      <c r="AN1001" s="12">
        <v>2.2000000000000002</v>
      </c>
      <c r="AO1001" s="33">
        <v>0.20000000000000018</v>
      </c>
      <c r="AP1001" s="12">
        <v>2</v>
      </c>
      <c r="AQ1001" s="34">
        <v>600</v>
      </c>
      <c r="AR1001" s="34">
        <v>560</v>
      </c>
      <c r="AS1001" s="31">
        <v>7.1428571428571425E-2</v>
      </c>
      <c r="AT1001" s="36">
        <v>2610.7200000000003</v>
      </c>
      <c r="AU1001" s="30">
        <v>0.7268</v>
      </c>
      <c r="AV1001" s="30">
        <v>0.2732</v>
      </c>
      <c r="AW1001" s="30">
        <v>0.81479999999999997</v>
      </c>
      <c r="AX1001" s="30">
        <v>4.58E-2</v>
      </c>
      <c r="AY1001" s="30">
        <v>0.22189999999999999</v>
      </c>
      <c r="AZ1001" s="30">
        <v>0.3992</v>
      </c>
      <c r="BA1001" s="30">
        <v>0.34389999999999998</v>
      </c>
      <c r="BB1001" s="37">
        <v>7</v>
      </c>
      <c r="BC1001" s="29">
        <v>7</v>
      </c>
      <c r="BD1001" s="38" t="s">
        <v>4038</v>
      </c>
      <c r="BE1001" s="39">
        <v>153.07283150408301</v>
      </c>
      <c r="BF1001" s="39">
        <v>-27.519311996294</v>
      </c>
      <c r="BG1001" s="40">
        <f t="shared" si="180"/>
        <v>85</v>
      </c>
      <c r="BH1001" s="40">
        <f t="shared" si="181"/>
        <v>80</v>
      </c>
      <c r="BI1001" s="40">
        <f t="shared" si="182"/>
        <v>90</v>
      </c>
      <c r="BJ1001" s="40">
        <f t="shared" si="183"/>
        <v>100</v>
      </c>
      <c r="BK1001" s="40">
        <f t="shared" si="184"/>
        <v>100</v>
      </c>
      <c r="BL1001" s="40">
        <f t="shared" si="185"/>
        <v>39</v>
      </c>
      <c r="BM1001" s="41">
        <f t="shared" si="186"/>
        <v>79</v>
      </c>
      <c r="BN1001" s="40">
        <f t="shared" si="187"/>
        <v>95</v>
      </c>
      <c r="BO1001" s="41">
        <f t="shared" si="188"/>
        <v>100</v>
      </c>
      <c r="BP1001" s="41">
        <f t="shared" si="189"/>
        <v>1</v>
      </c>
      <c r="BQ1001" s="41">
        <f t="shared" si="190"/>
        <v>70</v>
      </c>
      <c r="BR1001" s="41">
        <f t="shared" si="191"/>
        <v>60</v>
      </c>
    </row>
    <row r="1002" spans="2:70" x14ac:dyDescent="0.3">
      <c r="B1002" s="12" t="s">
        <v>1222</v>
      </c>
      <c r="C1002" s="12">
        <v>303021057</v>
      </c>
      <c r="D1002" s="12" t="s">
        <v>1223</v>
      </c>
      <c r="E1002" s="12" t="s">
        <v>875</v>
      </c>
      <c r="F1002" s="12" t="s">
        <v>2813</v>
      </c>
      <c r="G1002" s="12" t="s">
        <v>102</v>
      </c>
      <c r="H1002" s="12" t="s">
        <v>5013</v>
      </c>
      <c r="I1002" s="28">
        <v>699999</v>
      </c>
      <c r="J1002" s="28">
        <v>682500</v>
      </c>
      <c r="K1002" s="28">
        <v>525301</v>
      </c>
      <c r="L1002" s="28">
        <v>739000</v>
      </c>
      <c r="M1002" s="28">
        <v>675000</v>
      </c>
      <c r="N1002" s="28">
        <v>520100</v>
      </c>
      <c r="O1002" s="29">
        <v>25</v>
      </c>
      <c r="P1002" s="29">
        <v>19</v>
      </c>
      <c r="Q1002" s="29">
        <v>9</v>
      </c>
      <c r="R1002" s="28">
        <v>580</v>
      </c>
      <c r="S1002" s="28">
        <v>500</v>
      </c>
      <c r="T1002" s="30">
        <v>1.9</v>
      </c>
      <c r="U1002" s="30">
        <v>-0.10000000000000009</v>
      </c>
      <c r="V1002" s="30">
        <v>2</v>
      </c>
      <c r="W1002" s="30">
        <v>2.2999999999999998</v>
      </c>
      <c r="X1002" s="31">
        <v>4.3085775836822625E-2</v>
      </c>
      <c r="Y1002" s="30">
        <v>9.1999999999999993</v>
      </c>
      <c r="Z1002" s="30">
        <v>-1</v>
      </c>
      <c r="AA1002" s="30">
        <v>10.199999999999999</v>
      </c>
      <c r="AB1002" s="30">
        <v>10.4</v>
      </c>
      <c r="AC1002" s="32">
        <v>0.23581837106427267</v>
      </c>
      <c r="AD1002" s="30">
        <v>5.4732302362937597</v>
      </c>
      <c r="AE1002" s="12">
        <v>129</v>
      </c>
      <c r="AF1002" s="12">
        <v>99</v>
      </c>
      <c r="AG1002" s="12">
        <v>137</v>
      </c>
      <c r="AH1002" s="33">
        <v>2.8258064516129036</v>
      </c>
      <c r="AI1002" s="34">
        <v>690000</v>
      </c>
      <c r="AJ1002" s="34">
        <v>570000</v>
      </c>
      <c r="AK1002" s="34">
        <v>500000</v>
      </c>
      <c r="AL1002" s="35">
        <v>0.21052631578947367</v>
      </c>
      <c r="AM1002" s="35">
        <v>0.38</v>
      </c>
      <c r="AN1002" s="12">
        <v>2.2000000000000002</v>
      </c>
      <c r="AO1002" s="33">
        <v>0.20000000000000018</v>
      </c>
      <c r="AP1002" s="12">
        <v>2</v>
      </c>
      <c r="AQ1002" s="34">
        <v>600</v>
      </c>
      <c r="AR1002" s="34">
        <v>560</v>
      </c>
      <c r="AS1002" s="31">
        <v>7.1428571428571425E-2</v>
      </c>
      <c r="AT1002" s="36">
        <v>2459.5200000000004</v>
      </c>
      <c r="AU1002" s="30">
        <v>0.68620000000000003</v>
      </c>
      <c r="AV1002" s="30">
        <v>0.31380000000000002</v>
      </c>
      <c r="AW1002" s="30">
        <v>0.7248</v>
      </c>
      <c r="AX1002" s="30">
        <v>5.0599999999999999E-2</v>
      </c>
      <c r="AY1002" s="30">
        <v>0.25700000000000001</v>
      </c>
      <c r="AZ1002" s="30">
        <v>0.38369999999999999</v>
      </c>
      <c r="BA1002" s="30">
        <v>0.33989999999999998</v>
      </c>
      <c r="BB1002" s="37">
        <v>8.5</v>
      </c>
      <c r="BC1002" s="29">
        <v>7</v>
      </c>
      <c r="BD1002" s="38" t="s">
        <v>3574</v>
      </c>
      <c r="BE1002" s="39">
        <v>153.06242098066801</v>
      </c>
      <c r="BF1002" s="39">
        <v>-27.526413433499901</v>
      </c>
      <c r="BG1002" s="40">
        <f t="shared" si="180"/>
        <v>85</v>
      </c>
      <c r="BH1002" s="40">
        <f t="shared" si="181"/>
        <v>80</v>
      </c>
      <c r="BI1002" s="40">
        <f t="shared" si="182"/>
        <v>90</v>
      </c>
      <c r="BJ1002" s="40">
        <f t="shared" si="183"/>
        <v>100</v>
      </c>
      <c r="BK1002" s="40">
        <f t="shared" si="184"/>
        <v>100</v>
      </c>
      <c r="BL1002" s="40">
        <f t="shared" si="185"/>
        <v>47</v>
      </c>
      <c r="BM1002" s="41">
        <f t="shared" si="186"/>
        <v>94</v>
      </c>
      <c r="BN1002" s="40">
        <f t="shared" si="187"/>
        <v>95</v>
      </c>
      <c r="BO1002" s="41">
        <f t="shared" si="188"/>
        <v>100</v>
      </c>
      <c r="BP1002" s="41">
        <f t="shared" si="189"/>
        <v>1</v>
      </c>
      <c r="BQ1002" s="41">
        <f t="shared" si="190"/>
        <v>85</v>
      </c>
      <c r="BR1002" s="41">
        <f t="shared" si="191"/>
        <v>62</v>
      </c>
    </row>
    <row r="1003" spans="2:70" x14ac:dyDescent="0.3">
      <c r="B1003" s="12" t="s">
        <v>1955</v>
      </c>
      <c r="C1003" s="12">
        <v>303021058</v>
      </c>
      <c r="D1003" s="12" t="s">
        <v>1223</v>
      </c>
      <c r="E1003" s="12" t="s">
        <v>875</v>
      </c>
      <c r="F1003" s="12" t="s">
        <v>2813</v>
      </c>
      <c r="G1003" s="12" t="s">
        <v>102</v>
      </c>
      <c r="H1003" s="12" t="s">
        <v>5013</v>
      </c>
      <c r="I1003" s="28">
        <v>659000</v>
      </c>
      <c r="J1003" s="28">
        <v>631250</v>
      </c>
      <c r="K1003" s="28">
        <v>575000</v>
      </c>
      <c r="L1003" s="28">
        <v>600000</v>
      </c>
      <c r="M1003" s="28">
        <v>586000</v>
      </c>
      <c r="N1003" s="28">
        <v>549000</v>
      </c>
      <c r="O1003" s="29">
        <v>29</v>
      </c>
      <c r="P1003" s="29">
        <v>29</v>
      </c>
      <c r="Q1003" s="29">
        <v>35</v>
      </c>
      <c r="R1003" s="28">
        <v>690</v>
      </c>
      <c r="S1003" s="28">
        <v>630</v>
      </c>
      <c r="T1003" s="30">
        <v>2.2000000000000002</v>
      </c>
      <c r="U1003" s="30">
        <v>-9.9999999999999645E-2</v>
      </c>
      <c r="V1003" s="30">
        <v>2.2999999999999998</v>
      </c>
      <c r="W1003" s="30">
        <v>2.4</v>
      </c>
      <c r="X1003" s="31">
        <v>5.4446130500758728E-2</v>
      </c>
      <c r="Y1003" s="30">
        <v>21.2</v>
      </c>
      <c r="Z1003" s="30">
        <v>-0.5</v>
      </c>
      <c r="AA1003" s="30">
        <v>21.7</v>
      </c>
      <c r="AB1003" s="30">
        <v>18</v>
      </c>
      <c r="AC1003" s="32">
        <v>0.33051042305334144</v>
      </c>
      <c r="AD1003" s="30">
        <v>6.0704116162807145</v>
      </c>
      <c r="AE1003" s="12">
        <v>129</v>
      </c>
      <c r="AF1003" s="12">
        <v>99</v>
      </c>
      <c r="AG1003" s="12">
        <v>137</v>
      </c>
      <c r="AH1003" s="33">
        <v>2.8258064516129036</v>
      </c>
      <c r="AI1003" s="34">
        <v>690000</v>
      </c>
      <c r="AJ1003" s="34">
        <v>570000</v>
      </c>
      <c r="AK1003" s="34">
        <v>500000</v>
      </c>
      <c r="AL1003" s="35">
        <v>0.21052631578947367</v>
      </c>
      <c r="AM1003" s="35">
        <v>0.38</v>
      </c>
      <c r="AN1003" s="12">
        <v>2.2000000000000002</v>
      </c>
      <c r="AO1003" s="33">
        <v>0.20000000000000018</v>
      </c>
      <c r="AP1003" s="12">
        <v>2</v>
      </c>
      <c r="AQ1003" s="34">
        <v>600</v>
      </c>
      <c r="AR1003" s="34">
        <v>560</v>
      </c>
      <c r="AS1003" s="31">
        <v>7.1428571428571425E-2</v>
      </c>
      <c r="AT1003" s="36">
        <v>2087.6800000000003</v>
      </c>
      <c r="AU1003" s="30">
        <v>0.47749999999999998</v>
      </c>
      <c r="AV1003" s="30">
        <v>0.52249999999999996</v>
      </c>
      <c r="AW1003" s="30">
        <v>0.30009999999999998</v>
      </c>
      <c r="AX1003" s="30">
        <v>6.7999999999999996E-3</v>
      </c>
      <c r="AY1003" s="30">
        <v>9.8699999999999996E-2</v>
      </c>
      <c r="AZ1003" s="30">
        <v>0.16639999999999999</v>
      </c>
      <c r="BA1003" s="30">
        <v>0.69510000000000005</v>
      </c>
      <c r="BB1003" s="37">
        <v>8</v>
      </c>
      <c r="BC1003" s="29">
        <v>2</v>
      </c>
      <c r="BD1003" s="38" t="s">
        <v>4263</v>
      </c>
      <c r="BE1003" s="39">
        <v>153.03856235262799</v>
      </c>
      <c r="BF1003" s="39">
        <v>-27.4933057471723</v>
      </c>
      <c r="BG1003" s="40">
        <f t="shared" si="180"/>
        <v>80</v>
      </c>
      <c r="BH1003" s="40">
        <f t="shared" si="181"/>
        <v>80</v>
      </c>
      <c r="BI1003" s="40">
        <f t="shared" si="182"/>
        <v>90</v>
      </c>
      <c r="BJ1003" s="40">
        <f t="shared" si="183"/>
        <v>100</v>
      </c>
      <c r="BK1003" s="40">
        <f t="shared" si="184"/>
        <v>100</v>
      </c>
      <c r="BL1003" s="40">
        <f t="shared" si="185"/>
        <v>12</v>
      </c>
      <c r="BM1003" s="41">
        <f t="shared" si="186"/>
        <v>100</v>
      </c>
      <c r="BN1003" s="40">
        <f t="shared" si="187"/>
        <v>89</v>
      </c>
      <c r="BO1003" s="41">
        <f t="shared" si="188"/>
        <v>47</v>
      </c>
      <c r="BP1003" s="41">
        <f t="shared" si="189"/>
        <v>1</v>
      </c>
      <c r="BQ1003" s="41">
        <f t="shared" si="190"/>
        <v>80</v>
      </c>
      <c r="BR1003" s="41">
        <f t="shared" si="191"/>
        <v>55</v>
      </c>
    </row>
    <row r="1004" spans="2:70" x14ac:dyDescent="0.3">
      <c r="B1004" s="12" t="s">
        <v>1494</v>
      </c>
      <c r="C1004" s="12">
        <v>303021059</v>
      </c>
      <c r="D1004" s="12" t="s">
        <v>1223</v>
      </c>
      <c r="E1004" s="12" t="s">
        <v>875</v>
      </c>
      <c r="F1004" s="12" t="s">
        <v>2813</v>
      </c>
      <c r="G1004" s="12" t="s">
        <v>102</v>
      </c>
      <c r="H1004" s="12" t="s">
        <v>5013</v>
      </c>
      <c r="I1004" s="28">
        <v>808550</v>
      </c>
      <c r="J1004" s="28">
        <v>772500</v>
      </c>
      <c r="K1004" s="28">
        <v>639000</v>
      </c>
      <c r="L1004" s="28">
        <v>730000</v>
      </c>
      <c r="M1004" s="28">
        <v>698500</v>
      </c>
      <c r="N1004" s="28">
        <v>617000</v>
      </c>
      <c r="O1004" s="29">
        <v>24</v>
      </c>
      <c r="P1004" s="29">
        <v>22</v>
      </c>
      <c r="Q1004" s="29">
        <v>27</v>
      </c>
      <c r="R1004" s="28">
        <v>590</v>
      </c>
      <c r="S1004" s="28">
        <v>550</v>
      </c>
      <c r="T1004" s="30">
        <v>2.8</v>
      </c>
      <c r="U1004" s="30">
        <v>0</v>
      </c>
      <c r="V1004" s="30">
        <v>2.8</v>
      </c>
      <c r="W1004" s="30">
        <v>2.1</v>
      </c>
      <c r="X1004" s="31">
        <v>3.7944468492981262E-2</v>
      </c>
      <c r="Y1004" s="30">
        <v>7.4</v>
      </c>
      <c r="Z1004" s="30">
        <v>-0.59999999999999964</v>
      </c>
      <c r="AA1004" s="30">
        <v>8</v>
      </c>
      <c r="AB1004" s="30">
        <v>7.6</v>
      </c>
      <c r="AC1004" s="32">
        <v>0.25061166236237592</v>
      </c>
      <c r="AD1004" s="30">
        <v>6.6046955542079226</v>
      </c>
      <c r="AE1004" s="12">
        <v>129</v>
      </c>
      <c r="AF1004" s="12">
        <v>99</v>
      </c>
      <c r="AG1004" s="12">
        <v>137</v>
      </c>
      <c r="AH1004" s="33">
        <v>2.8258064516129036</v>
      </c>
      <c r="AI1004" s="34">
        <v>690000</v>
      </c>
      <c r="AJ1004" s="34">
        <v>570000</v>
      </c>
      <c r="AK1004" s="34">
        <v>500000</v>
      </c>
      <c r="AL1004" s="35">
        <v>0.21052631578947367</v>
      </c>
      <c r="AM1004" s="35">
        <v>0.38</v>
      </c>
      <c r="AN1004" s="12">
        <v>2.2000000000000002</v>
      </c>
      <c r="AO1004" s="33">
        <v>0.20000000000000018</v>
      </c>
      <c r="AP1004" s="12">
        <v>2</v>
      </c>
      <c r="AQ1004" s="34">
        <v>600</v>
      </c>
      <c r="AR1004" s="34">
        <v>560</v>
      </c>
      <c r="AS1004" s="31">
        <v>7.1428571428571425E-2</v>
      </c>
      <c r="AT1004" s="36">
        <v>2354.2400000000002</v>
      </c>
      <c r="AU1004" s="30">
        <v>0.62629999999999997</v>
      </c>
      <c r="AV1004" s="30">
        <v>0.37369999999999998</v>
      </c>
      <c r="AW1004" s="30">
        <v>0.4829</v>
      </c>
      <c r="AX1004" s="30">
        <v>0.1827</v>
      </c>
      <c r="AY1004" s="30">
        <v>0.25119999999999998</v>
      </c>
      <c r="AZ1004" s="30">
        <v>0.30580000000000002</v>
      </c>
      <c r="BA1004" s="30">
        <v>0.37480000000000002</v>
      </c>
      <c r="BB1004" s="37">
        <v>7.5</v>
      </c>
      <c r="BC1004" s="29">
        <v>5</v>
      </c>
      <c r="BD1004" s="38" t="s">
        <v>3827</v>
      </c>
      <c r="BE1004" s="39">
        <v>153.01600986977101</v>
      </c>
      <c r="BF1004" s="39">
        <v>-27.523366979495599</v>
      </c>
      <c r="BG1004" s="40">
        <f t="shared" si="180"/>
        <v>70</v>
      </c>
      <c r="BH1004" s="40">
        <f t="shared" si="181"/>
        <v>80</v>
      </c>
      <c r="BI1004" s="40">
        <f t="shared" si="182"/>
        <v>90</v>
      </c>
      <c r="BJ1004" s="40">
        <f t="shared" si="183"/>
        <v>100</v>
      </c>
      <c r="BK1004" s="40">
        <f t="shared" si="184"/>
        <v>100</v>
      </c>
      <c r="BL1004" s="40">
        <f t="shared" si="185"/>
        <v>45</v>
      </c>
      <c r="BM1004" s="41">
        <f t="shared" si="186"/>
        <v>77</v>
      </c>
      <c r="BN1004" s="40">
        <f t="shared" si="187"/>
        <v>84</v>
      </c>
      <c r="BO1004" s="41">
        <f t="shared" si="188"/>
        <v>100</v>
      </c>
      <c r="BP1004" s="41">
        <f t="shared" si="189"/>
        <v>1</v>
      </c>
      <c r="BQ1004" s="41">
        <f t="shared" si="190"/>
        <v>75</v>
      </c>
      <c r="BR1004" s="41">
        <f t="shared" si="191"/>
        <v>58</v>
      </c>
    </row>
    <row r="1005" spans="2:70" x14ac:dyDescent="0.3">
      <c r="B1005" s="12" t="s">
        <v>1722</v>
      </c>
      <c r="C1005" s="12">
        <v>303031060</v>
      </c>
      <c r="D1005" s="12" t="s">
        <v>1606</v>
      </c>
      <c r="E1005" s="12" t="s">
        <v>875</v>
      </c>
      <c r="F1005" s="12" t="s">
        <v>2813</v>
      </c>
      <c r="G1005" s="12" t="s">
        <v>102</v>
      </c>
      <c r="H1005" s="12" t="s">
        <v>5013</v>
      </c>
      <c r="I1005" s="28">
        <v>707610</v>
      </c>
      <c r="J1005" s="28">
        <v>675000</v>
      </c>
      <c r="K1005" s="28">
        <v>585000</v>
      </c>
      <c r="L1005" s="28">
        <v>676100</v>
      </c>
      <c r="M1005" s="28">
        <v>653800</v>
      </c>
      <c r="N1005" s="28">
        <v>588360</v>
      </c>
      <c r="O1005" s="29">
        <v>20</v>
      </c>
      <c r="P1005" s="29">
        <v>23</v>
      </c>
      <c r="Q1005" s="29">
        <v>29</v>
      </c>
      <c r="R1005" s="28">
        <v>635</v>
      </c>
      <c r="S1005" s="28">
        <v>590</v>
      </c>
      <c r="T1005" s="30">
        <v>2.5</v>
      </c>
      <c r="U1005" s="30">
        <v>-0.29999999999999982</v>
      </c>
      <c r="V1005" s="30">
        <v>2.8</v>
      </c>
      <c r="W1005" s="30">
        <v>2.9</v>
      </c>
      <c r="X1005" s="31">
        <v>4.6664122892553811E-2</v>
      </c>
      <c r="Y1005" s="30">
        <v>8</v>
      </c>
      <c r="Z1005" s="30">
        <v>-0.59999999999999964</v>
      </c>
      <c r="AA1005" s="30">
        <v>8.6</v>
      </c>
      <c r="AB1005" s="30">
        <v>7.1</v>
      </c>
      <c r="AC1005" s="32">
        <v>0.29194865381786078</v>
      </c>
      <c r="AD1005" s="30">
        <v>6.2563836138115221</v>
      </c>
      <c r="AE1005" s="12">
        <v>110</v>
      </c>
      <c r="AF1005" s="12">
        <v>75</v>
      </c>
      <c r="AG1005" s="12">
        <v>79</v>
      </c>
      <c r="AH1005" s="33">
        <v>4.057553956834532</v>
      </c>
      <c r="AI1005" s="34">
        <v>685000</v>
      </c>
      <c r="AJ1005" s="34">
        <v>595000</v>
      </c>
      <c r="AK1005" s="34">
        <v>516000</v>
      </c>
      <c r="AL1005" s="35">
        <v>0.15126050420168066</v>
      </c>
      <c r="AM1005" s="35">
        <v>0.32751937984496127</v>
      </c>
      <c r="AN1005" s="12">
        <v>2.5</v>
      </c>
      <c r="AO1005" s="33">
        <v>-0.20000000000000018</v>
      </c>
      <c r="AP1005" s="12">
        <v>2.7</v>
      </c>
      <c r="AQ1005" s="34">
        <v>645</v>
      </c>
      <c r="AR1005" s="34">
        <v>600</v>
      </c>
      <c r="AS1005" s="31">
        <v>7.4999999999999997E-2</v>
      </c>
      <c r="AT1005" s="36">
        <v>2175.0400000000004</v>
      </c>
      <c r="AU1005" s="30">
        <v>0.76459999999999995</v>
      </c>
      <c r="AV1005" s="30">
        <v>0.2354</v>
      </c>
      <c r="AW1005" s="30">
        <v>0.65010000000000001</v>
      </c>
      <c r="AX1005" s="30">
        <v>0.25990000000000002</v>
      </c>
      <c r="AY1005" s="30">
        <v>0.31619999999999998</v>
      </c>
      <c r="AZ1005" s="30">
        <v>0.31230000000000002</v>
      </c>
      <c r="BA1005" s="30">
        <v>0.34229999999999999</v>
      </c>
      <c r="BB1005" s="37">
        <v>9</v>
      </c>
      <c r="BC1005" s="29">
        <v>13</v>
      </c>
      <c r="BD1005" s="38" t="s">
        <v>4039</v>
      </c>
      <c r="BE1005" s="39">
        <v>153.088034671971</v>
      </c>
      <c r="BF1005" s="39">
        <v>-27.579544207244702</v>
      </c>
      <c r="BG1005" s="40">
        <f t="shared" si="180"/>
        <v>75</v>
      </c>
      <c r="BH1005" s="40">
        <f t="shared" si="181"/>
        <v>75</v>
      </c>
      <c r="BI1005" s="40">
        <f t="shared" si="182"/>
        <v>75</v>
      </c>
      <c r="BJ1005" s="40">
        <f t="shared" si="183"/>
        <v>76</v>
      </c>
      <c r="BK1005" s="40">
        <f t="shared" si="184"/>
        <v>100</v>
      </c>
      <c r="BL1005" s="40">
        <f t="shared" si="185"/>
        <v>60</v>
      </c>
      <c r="BM1005" s="41">
        <f t="shared" si="186"/>
        <v>100</v>
      </c>
      <c r="BN1005" s="40">
        <f t="shared" si="187"/>
        <v>88</v>
      </c>
      <c r="BO1005" s="41">
        <f t="shared" si="188"/>
        <v>72</v>
      </c>
      <c r="BP1005" s="41">
        <f t="shared" si="189"/>
        <v>1</v>
      </c>
      <c r="BQ1005" s="41">
        <f t="shared" si="190"/>
        <v>90</v>
      </c>
      <c r="BR1005" s="41">
        <f t="shared" si="191"/>
        <v>59</v>
      </c>
    </row>
    <row r="1006" spans="2:70" x14ac:dyDescent="0.3">
      <c r="B1006" s="12" t="s">
        <v>2333</v>
      </c>
      <c r="C1006" s="12">
        <v>303031061</v>
      </c>
      <c r="D1006" s="12" t="s">
        <v>1606</v>
      </c>
      <c r="E1006" s="12" t="s">
        <v>875</v>
      </c>
      <c r="F1006" s="12" t="s">
        <v>2813</v>
      </c>
      <c r="G1006" s="12" t="s">
        <v>102</v>
      </c>
      <c r="H1006" s="12" t="s">
        <v>5013</v>
      </c>
      <c r="I1006" s="28">
        <v>689000</v>
      </c>
      <c r="J1006" s="28">
        <v>682110</v>
      </c>
      <c r="K1006" s="28">
        <v>556400</v>
      </c>
      <c r="L1006" s="28">
        <v>610000</v>
      </c>
      <c r="M1006" s="28">
        <v>610000</v>
      </c>
      <c r="N1006" s="28">
        <v>485000</v>
      </c>
      <c r="O1006" s="29">
        <v>30</v>
      </c>
      <c r="P1006" s="29">
        <v>34</v>
      </c>
      <c r="Q1006" s="29">
        <v>37</v>
      </c>
      <c r="R1006" s="28">
        <v>560</v>
      </c>
      <c r="S1006" s="28">
        <v>530</v>
      </c>
      <c r="T1006" s="30">
        <v>1.9</v>
      </c>
      <c r="U1006" s="30">
        <v>0</v>
      </c>
      <c r="V1006" s="30">
        <v>1.9</v>
      </c>
      <c r="W1006" s="30">
        <v>1.9</v>
      </c>
      <c r="X1006" s="31">
        <v>4.226415094339623E-2</v>
      </c>
      <c r="Y1006" s="30">
        <v>9.9</v>
      </c>
      <c r="Z1006" s="30">
        <v>-0.59999999999999964</v>
      </c>
      <c r="AA1006" s="30">
        <v>10.5</v>
      </c>
      <c r="AB1006" s="30">
        <v>8.6</v>
      </c>
      <c r="AC1006" s="32">
        <v>0.28538812785388123</v>
      </c>
      <c r="AD1006" s="30">
        <v>6.7524869536855832</v>
      </c>
      <c r="AE1006" s="12">
        <v>110</v>
      </c>
      <c r="AF1006" s="12">
        <v>75</v>
      </c>
      <c r="AG1006" s="12">
        <v>79</v>
      </c>
      <c r="AH1006" s="33">
        <v>4.057553956834532</v>
      </c>
      <c r="AI1006" s="34">
        <v>685000</v>
      </c>
      <c r="AJ1006" s="34">
        <v>595000</v>
      </c>
      <c r="AK1006" s="34">
        <v>516000</v>
      </c>
      <c r="AL1006" s="35">
        <v>0.15126050420168066</v>
      </c>
      <c r="AM1006" s="35">
        <v>0.32751937984496127</v>
      </c>
      <c r="AN1006" s="12">
        <v>2.5</v>
      </c>
      <c r="AO1006" s="33">
        <v>-0.20000000000000018</v>
      </c>
      <c r="AP1006" s="12">
        <v>2.7</v>
      </c>
      <c r="AQ1006" s="34">
        <v>645</v>
      </c>
      <c r="AR1006" s="34">
        <v>600</v>
      </c>
      <c r="AS1006" s="31">
        <v>7.4999999999999997E-2</v>
      </c>
      <c r="AT1006" s="36">
        <v>1962.2400000000002</v>
      </c>
      <c r="AU1006" s="30">
        <v>0.70989999999999998</v>
      </c>
      <c r="AV1006" s="30">
        <v>0.29010000000000002</v>
      </c>
      <c r="AW1006" s="30">
        <v>0.85450000000000004</v>
      </c>
      <c r="AX1006" s="30">
        <v>3.1399999999999997E-2</v>
      </c>
      <c r="AY1006" s="30">
        <v>0.37469999999999998</v>
      </c>
      <c r="AZ1006" s="30">
        <v>0.23699999999999999</v>
      </c>
      <c r="BA1006" s="30">
        <v>0.35320000000000001</v>
      </c>
      <c r="BB1006" s="37">
        <v>5.5</v>
      </c>
      <c r="BC1006" s="29">
        <v>11</v>
      </c>
      <c r="BD1006" s="38" t="s">
        <v>4622</v>
      </c>
      <c r="BE1006" s="39">
        <v>153.071747574466</v>
      </c>
      <c r="BF1006" s="39">
        <v>-27.5617344654239</v>
      </c>
      <c r="BG1006" s="40">
        <f t="shared" si="180"/>
        <v>85</v>
      </c>
      <c r="BH1006" s="40">
        <f t="shared" si="181"/>
        <v>75</v>
      </c>
      <c r="BI1006" s="40">
        <f t="shared" si="182"/>
        <v>75</v>
      </c>
      <c r="BJ1006" s="40">
        <f t="shared" si="183"/>
        <v>76</v>
      </c>
      <c r="BK1006" s="40">
        <f t="shared" si="184"/>
        <v>100</v>
      </c>
      <c r="BL1006" s="40">
        <f t="shared" si="185"/>
        <v>72</v>
      </c>
      <c r="BM1006" s="41">
        <f t="shared" si="186"/>
        <v>91</v>
      </c>
      <c r="BN1006" s="40">
        <f t="shared" si="187"/>
        <v>83</v>
      </c>
      <c r="BO1006" s="41">
        <f t="shared" si="188"/>
        <v>77</v>
      </c>
      <c r="BP1006" s="41">
        <f t="shared" si="189"/>
        <v>1</v>
      </c>
      <c r="BQ1006" s="41">
        <f t="shared" si="190"/>
        <v>55</v>
      </c>
      <c r="BR1006" s="41">
        <f t="shared" si="191"/>
        <v>57</v>
      </c>
    </row>
    <row r="1007" spans="2:70" x14ac:dyDescent="0.3">
      <c r="B1007" s="12" t="s">
        <v>1956</v>
      </c>
      <c r="C1007" s="12">
        <v>303031062</v>
      </c>
      <c r="D1007" s="12" t="s">
        <v>1606</v>
      </c>
      <c r="E1007" s="12" t="s">
        <v>875</v>
      </c>
      <c r="F1007" s="12" t="s">
        <v>2813</v>
      </c>
      <c r="G1007" s="12" t="s">
        <v>102</v>
      </c>
      <c r="H1007" s="12" t="s">
        <v>5013</v>
      </c>
      <c r="I1007" s="28">
        <v>465000</v>
      </c>
      <c r="J1007" s="28">
        <v>465000</v>
      </c>
      <c r="K1007" s="28">
        <v>577500</v>
      </c>
      <c r="L1007" s="28">
        <v>743000</v>
      </c>
      <c r="M1007" s="28">
        <v>475000</v>
      </c>
      <c r="N1007" s="28">
        <v>588000</v>
      </c>
      <c r="O1007" s="29">
        <v>22</v>
      </c>
      <c r="P1007" s="29">
        <v>24</v>
      </c>
      <c r="Q1007" s="29">
        <v>21</v>
      </c>
      <c r="R1007" s="28">
        <v>550</v>
      </c>
      <c r="S1007" s="28">
        <v>550</v>
      </c>
      <c r="T1007" s="30">
        <v>0.9</v>
      </c>
      <c r="U1007" s="30">
        <v>0</v>
      </c>
      <c r="V1007" s="30">
        <v>0.9</v>
      </c>
      <c r="W1007" s="30">
        <v>2</v>
      </c>
      <c r="X1007" s="31">
        <v>6.1505376344086024E-2</v>
      </c>
      <c r="Y1007" s="30">
        <v>4.0999999999999996</v>
      </c>
      <c r="Z1007" s="30">
        <v>0.69999999999999973</v>
      </c>
      <c r="AA1007" s="30">
        <v>3.4</v>
      </c>
      <c r="AB1007" s="30">
        <v>5.9</v>
      </c>
      <c r="AC1007" s="32">
        <v>0.23838418862690705</v>
      </c>
      <c r="AD1007" s="30">
        <v>3.8758268430598526</v>
      </c>
      <c r="AE1007" s="12">
        <v>110</v>
      </c>
      <c r="AF1007" s="12">
        <v>75</v>
      </c>
      <c r="AG1007" s="12">
        <v>79</v>
      </c>
      <c r="AH1007" s="33">
        <v>4.057553956834532</v>
      </c>
      <c r="AI1007" s="34">
        <v>685000</v>
      </c>
      <c r="AJ1007" s="34">
        <v>595000</v>
      </c>
      <c r="AK1007" s="34">
        <v>516000</v>
      </c>
      <c r="AL1007" s="35">
        <v>0.15126050420168066</v>
      </c>
      <c r="AM1007" s="35">
        <v>0.32751937984496127</v>
      </c>
      <c r="AN1007" s="12">
        <v>2.5</v>
      </c>
      <c r="AO1007" s="33">
        <v>-0.20000000000000018</v>
      </c>
      <c r="AP1007" s="12">
        <v>2.7</v>
      </c>
      <c r="AQ1007" s="34">
        <v>645</v>
      </c>
      <c r="AR1007" s="34">
        <v>600</v>
      </c>
      <c r="AS1007" s="31">
        <v>7.4999999999999997E-2</v>
      </c>
      <c r="AT1007" s="36">
        <v>2307.2000000000003</v>
      </c>
      <c r="AU1007" s="30">
        <v>0.80410000000000004</v>
      </c>
      <c r="AV1007" s="30">
        <v>0.19589999999999999</v>
      </c>
      <c r="AW1007" s="30">
        <v>0.94030000000000002</v>
      </c>
      <c r="AX1007" s="30">
        <v>3.56E-2</v>
      </c>
      <c r="AY1007" s="30">
        <v>0.34079999999999999</v>
      </c>
      <c r="AZ1007" s="30">
        <v>0.3669</v>
      </c>
      <c r="BA1007" s="30">
        <v>0.27389999999999998</v>
      </c>
      <c r="BB1007" s="37">
        <v>6</v>
      </c>
      <c r="BC1007" s="29">
        <v>10</v>
      </c>
      <c r="BD1007" s="38" t="s">
        <v>4264</v>
      </c>
      <c r="BE1007" s="39">
        <v>153.105923040752</v>
      </c>
      <c r="BF1007" s="39">
        <v>-27.5305455041985</v>
      </c>
      <c r="BG1007" s="40">
        <f t="shared" si="180"/>
        <v>100</v>
      </c>
      <c r="BH1007" s="40">
        <f t="shared" si="181"/>
        <v>75</v>
      </c>
      <c r="BI1007" s="40">
        <f t="shared" si="182"/>
        <v>75</v>
      </c>
      <c r="BJ1007" s="40">
        <f t="shared" si="183"/>
        <v>76</v>
      </c>
      <c r="BK1007" s="40">
        <f t="shared" si="184"/>
        <v>100</v>
      </c>
      <c r="BL1007" s="40">
        <f t="shared" si="185"/>
        <v>65</v>
      </c>
      <c r="BM1007" s="41">
        <f t="shared" si="186"/>
        <v>100</v>
      </c>
      <c r="BN1007" s="40">
        <f t="shared" si="187"/>
        <v>100</v>
      </c>
      <c r="BO1007" s="41">
        <f t="shared" si="188"/>
        <v>100</v>
      </c>
      <c r="BP1007" s="41">
        <f t="shared" si="189"/>
        <v>49</v>
      </c>
      <c r="BQ1007" s="41">
        <f t="shared" si="190"/>
        <v>60</v>
      </c>
      <c r="BR1007" s="41">
        <f t="shared" si="191"/>
        <v>66</v>
      </c>
    </row>
    <row r="1008" spans="2:70" x14ac:dyDescent="0.3">
      <c r="B1008" s="12" t="s">
        <v>1723</v>
      </c>
      <c r="C1008" s="12">
        <v>303031063</v>
      </c>
      <c r="D1008" s="12" t="s">
        <v>1606</v>
      </c>
      <c r="E1008" s="12" t="s">
        <v>875</v>
      </c>
      <c r="F1008" s="12" t="s">
        <v>2813</v>
      </c>
      <c r="G1008" s="12" t="s">
        <v>102</v>
      </c>
      <c r="H1008" s="12" t="s">
        <v>5013</v>
      </c>
      <c r="I1008" s="28">
        <v>710000</v>
      </c>
      <c r="J1008" s="28">
        <v>703800</v>
      </c>
      <c r="K1008" s="28">
        <v>579000</v>
      </c>
      <c r="L1008" s="28">
        <v>685000</v>
      </c>
      <c r="M1008" s="28">
        <v>695000</v>
      </c>
      <c r="N1008" s="28">
        <v>565000</v>
      </c>
      <c r="O1008" s="29">
        <v>20</v>
      </c>
      <c r="P1008" s="29">
        <v>20</v>
      </c>
      <c r="Q1008" s="29">
        <v>22</v>
      </c>
      <c r="R1008" s="28">
        <v>620</v>
      </c>
      <c r="S1008" s="28">
        <v>550</v>
      </c>
      <c r="T1008" s="30">
        <v>2.8</v>
      </c>
      <c r="U1008" s="30">
        <v>9.9999999999999645E-2</v>
      </c>
      <c r="V1008" s="30">
        <v>2.7</v>
      </c>
      <c r="W1008" s="30">
        <v>2.7</v>
      </c>
      <c r="X1008" s="31">
        <v>4.5408450704225355E-2</v>
      </c>
      <c r="Y1008" s="30">
        <v>9.5</v>
      </c>
      <c r="Z1008" s="30">
        <v>-0.5</v>
      </c>
      <c r="AA1008" s="30">
        <v>10</v>
      </c>
      <c r="AB1008" s="30">
        <v>8.3000000000000007</v>
      </c>
      <c r="AC1008" s="32">
        <v>0.27445286493377713</v>
      </c>
      <c r="AD1008" s="30">
        <v>6.0440922488517916</v>
      </c>
      <c r="AE1008" s="12">
        <v>110</v>
      </c>
      <c r="AF1008" s="12">
        <v>75</v>
      </c>
      <c r="AG1008" s="12">
        <v>79</v>
      </c>
      <c r="AH1008" s="33">
        <v>4.057553956834532</v>
      </c>
      <c r="AI1008" s="34">
        <v>685000</v>
      </c>
      <c r="AJ1008" s="34">
        <v>595000</v>
      </c>
      <c r="AK1008" s="34">
        <v>516000</v>
      </c>
      <c r="AL1008" s="35">
        <v>0.15126050420168066</v>
      </c>
      <c r="AM1008" s="35">
        <v>0.32751937984496127</v>
      </c>
      <c r="AN1008" s="12">
        <v>2.5</v>
      </c>
      <c r="AO1008" s="33">
        <v>-0.20000000000000018</v>
      </c>
      <c r="AP1008" s="12">
        <v>2.7</v>
      </c>
      <c r="AQ1008" s="34">
        <v>645</v>
      </c>
      <c r="AR1008" s="34">
        <v>600</v>
      </c>
      <c r="AS1008" s="31">
        <v>7.4999999999999997E-2</v>
      </c>
      <c r="AT1008" s="36">
        <v>2259.0400000000004</v>
      </c>
      <c r="AU1008" s="30">
        <v>0.69099999999999995</v>
      </c>
      <c r="AV1008" s="30">
        <v>0.309</v>
      </c>
      <c r="AW1008" s="30">
        <v>0.66520000000000001</v>
      </c>
      <c r="AX1008" s="30">
        <v>0.13569999999999999</v>
      </c>
      <c r="AY1008" s="30">
        <v>0.22450000000000001</v>
      </c>
      <c r="AZ1008" s="30">
        <v>0.36820000000000003</v>
      </c>
      <c r="BA1008" s="30">
        <v>0.38690000000000002</v>
      </c>
      <c r="BB1008" s="37">
        <v>8</v>
      </c>
      <c r="BC1008" s="29">
        <v>8</v>
      </c>
      <c r="BD1008" s="38" t="s">
        <v>4040</v>
      </c>
      <c r="BE1008" s="39">
        <v>153.08092239915501</v>
      </c>
      <c r="BF1008" s="39">
        <v>-27.532076929693101</v>
      </c>
      <c r="BG1008" s="40">
        <f t="shared" si="180"/>
        <v>70</v>
      </c>
      <c r="BH1008" s="40">
        <f t="shared" si="181"/>
        <v>75</v>
      </c>
      <c r="BI1008" s="40">
        <f t="shared" si="182"/>
        <v>75</v>
      </c>
      <c r="BJ1008" s="40">
        <f t="shared" si="183"/>
        <v>76</v>
      </c>
      <c r="BK1008" s="40">
        <f t="shared" si="184"/>
        <v>100</v>
      </c>
      <c r="BL1008" s="40">
        <f t="shared" si="185"/>
        <v>39</v>
      </c>
      <c r="BM1008" s="41">
        <f t="shared" si="186"/>
        <v>100</v>
      </c>
      <c r="BN1008" s="40">
        <f t="shared" si="187"/>
        <v>90</v>
      </c>
      <c r="BO1008" s="41">
        <f t="shared" si="188"/>
        <v>84</v>
      </c>
      <c r="BP1008" s="41">
        <f t="shared" si="189"/>
        <v>1</v>
      </c>
      <c r="BQ1008" s="41">
        <f t="shared" si="190"/>
        <v>80</v>
      </c>
      <c r="BR1008" s="41">
        <f t="shared" si="191"/>
        <v>57</v>
      </c>
    </row>
    <row r="1009" spans="2:70" x14ac:dyDescent="0.3">
      <c r="B1009" s="12" t="s">
        <v>1605</v>
      </c>
      <c r="C1009" s="12">
        <v>303031064</v>
      </c>
      <c r="D1009" s="12" t="s">
        <v>1606</v>
      </c>
      <c r="E1009" s="12" t="s">
        <v>875</v>
      </c>
      <c r="F1009" s="12" t="s">
        <v>2813</v>
      </c>
      <c r="G1009" s="12" t="s">
        <v>102</v>
      </c>
      <c r="H1009" s="12" t="s">
        <v>5013</v>
      </c>
      <c r="I1009" s="28">
        <v>984000</v>
      </c>
      <c r="J1009" s="28">
        <v>979000</v>
      </c>
      <c r="K1009" s="28">
        <v>824900</v>
      </c>
      <c r="L1009" s="28">
        <v>930000</v>
      </c>
      <c r="M1009" s="28">
        <v>850000</v>
      </c>
      <c r="N1009" s="28">
        <v>850000</v>
      </c>
      <c r="O1009" s="29">
        <v>31</v>
      </c>
      <c r="P1009" s="29">
        <v>35</v>
      </c>
      <c r="Q1009" s="29">
        <v>28</v>
      </c>
      <c r="R1009" s="28">
        <v>780</v>
      </c>
      <c r="S1009" s="28">
        <v>750</v>
      </c>
      <c r="T1009" s="30">
        <v>3.6</v>
      </c>
      <c r="U1009" s="30">
        <v>-0.19999999999999973</v>
      </c>
      <c r="V1009" s="30">
        <v>3.8</v>
      </c>
      <c r="W1009" s="30">
        <v>3.8</v>
      </c>
      <c r="X1009" s="31">
        <v>4.1219512195121953E-2</v>
      </c>
      <c r="Y1009" s="30">
        <v>10.7</v>
      </c>
      <c r="Z1009" s="30">
        <v>-1.4000000000000004</v>
      </c>
      <c r="AA1009" s="30">
        <v>12.1</v>
      </c>
      <c r="AB1009" s="30">
        <v>13.2</v>
      </c>
      <c r="AC1009" s="32">
        <v>0.26642255984260571</v>
      </c>
      <c r="AD1009" s="30">
        <v>6.4635058896726836</v>
      </c>
      <c r="AE1009" s="12">
        <v>110</v>
      </c>
      <c r="AF1009" s="12">
        <v>75</v>
      </c>
      <c r="AG1009" s="12">
        <v>79</v>
      </c>
      <c r="AH1009" s="33">
        <v>4.057553956834532</v>
      </c>
      <c r="AI1009" s="34">
        <v>685000</v>
      </c>
      <c r="AJ1009" s="34">
        <v>595000</v>
      </c>
      <c r="AK1009" s="34">
        <v>516000</v>
      </c>
      <c r="AL1009" s="35">
        <v>0.15126050420168066</v>
      </c>
      <c r="AM1009" s="35">
        <v>0.32751937984496127</v>
      </c>
      <c r="AN1009" s="12">
        <v>2.5</v>
      </c>
      <c r="AO1009" s="33">
        <v>-0.20000000000000018</v>
      </c>
      <c r="AP1009" s="12">
        <v>2.7</v>
      </c>
      <c r="AQ1009" s="34">
        <v>645</v>
      </c>
      <c r="AR1009" s="34">
        <v>600</v>
      </c>
      <c r="AS1009" s="31">
        <v>7.4999999999999997E-2</v>
      </c>
      <c r="AT1009" s="36">
        <v>2927.6800000000003</v>
      </c>
      <c r="AU1009" s="30">
        <v>0.88439999999999996</v>
      </c>
      <c r="AV1009" s="30">
        <v>0.11559999999999999</v>
      </c>
      <c r="AW1009" s="30">
        <v>0.91649999999999998</v>
      </c>
      <c r="AX1009" s="30">
        <v>7.1900000000000006E-2</v>
      </c>
      <c r="AY1009" s="30">
        <v>0.27510000000000001</v>
      </c>
      <c r="AZ1009" s="30">
        <v>0.51519999999999999</v>
      </c>
      <c r="BA1009" s="30">
        <v>0.18290000000000001</v>
      </c>
      <c r="BB1009" s="37">
        <v>10</v>
      </c>
      <c r="BC1009" s="29">
        <v>15</v>
      </c>
      <c r="BD1009" s="38" t="s">
        <v>3929</v>
      </c>
      <c r="BE1009" s="39">
        <v>153.14313328308</v>
      </c>
      <c r="BF1009" s="39">
        <v>-27.567115608827802</v>
      </c>
      <c r="BG1009" s="40">
        <f t="shared" si="180"/>
        <v>57</v>
      </c>
      <c r="BH1009" s="40">
        <f t="shared" si="181"/>
        <v>75</v>
      </c>
      <c r="BI1009" s="40">
        <f t="shared" si="182"/>
        <v>75</v>
      </c>
      <c r="BJ1009" s="40">
        <f t="shared" si="183"/>
        <v>76</v>
      </c>
      <c r="BK1009" s="40">
        <f t="shared" si="184"/>
        <v>100</v>
      </c>
      <c r="BL1009" s="40">
        <f t="shared" si="185"/>
        <v>51</v>
      </c>
      <c r="BM1009" s="41">
        <f t="shared" si="186"/>
        <v>88</v>
      </c>
      <c r="BN1009" s="40">
        <f t="shared" si="187"/>
        <v>86</v>
      </c>
      <c r="BO1009" s="41">
        <f t="shared" si="188"/>
        <v>89</v>
      </c>
      <c r="BP1009" s="41">
        <f t="shared" si="189"/>
        <v>1</v>
      </c>
      <c r="BQ1009" s="41">
        <f t="shared" si="190"/>
        <v>100</v>
      </c>
      <c r="BR1009" s="41">
        <f t="shared" si="191"/>
        <v>57</v>
      </c>
    </row>
    <row r="1010" spans="2:70" x14ac:dyDescent="0.3">
      <c r="B1010" s="12" t="s">
        <v>2482</v>
      </c>
      <c r="C1010" s="12">
        <v>303031065</v>
      </c>
      <c r="D1010" s="12" t="s">
        <v>1606</v>
      </c>
      <c r="E1010" s="12" t="s">
        <v>875</v>
      </c>
      <c r="F1010" s="12" t="s">
        <v>2813</v>
      </c>
      <c r="G1010" s="12" t="s">
        <v>102</v>
      </c>
      <c r="H1010" s="12" t="s">
        <v>5013</v>
      </c>
      <c r="I1010" s="28">
        <v>671160</v>
      </c>
      <c r="J1010" s="28">
        <v>635000</v>
      </c>
      <c r="K1010" s="28">
        <v>544500</v>
      </c>
      <c r="L1010" s="28">
        <v>625000</v>
      </c>
      <c r="M1010" s="28">
        <v>623000</v>
      </c>
      <c r="N1010" s="28">
        <v>547000</v>
      </c>
      <c r="O1010" s="29">
        <v>22</v>
      </c>
      <c r="P1010" s="29">
        <v>22</v>
      </c>
      <c r="Q1010" s="29">
        <v>25</v>
      </c>
      <c r="R1010" s="28">
        <v>640</v>
      </c>
      <c r="S1010" s="28">
        <v>590</v>
      </c>
      <c r="T1010" s="30">
        <v>2.2999999999999998</v>
      </c>
      <c r="U1010" s="30">
        <v>0</v>
      </c>
      <c r="V1010" s="30">
        <v>2.2999999999999998</v>
      </c>
      <c r="W1010" s="30">
        <v>2.5</v>
      </c>
      <c r="X1010" s="31">
        <v>4.9585791763513916E-2</v>
      </c>
      <c r="Y1010" s="30">
        <v>9.1999999999999993</v>
      </c>
      <c r="Z1010" s="30">
        <v>-0.90000000000000036</v>
      </c>
      <c r="AA1010" s="30">
        <v>10.1</v>
      </c>
      <c r="AB1010" s="30">
        <v>8.9</v>
      </c>
      <c r="AC1010" s="32">
        <v>0.34340659340659335</v>
      </c>
      <c r="AD1010" s="30">
        <v>6.925503883136094</v>
      </c>
      <c r="AE1010" s="12">
        <v>110</v>
      </c>
      <c r="AF1010" s="12">
        <v>75</v>
      </c>
      <c r="AG1010" s="12">
        <v>79</v>
      </c>
      <c r="AH1010" s="33">
        <v>4.057553956834532</v>
      </c>
      <c r="AI1010" s="34">
        <v>685000</v>
      </c>
      <c r="AJ1010" s="34">
        <v>595000</v>
      </c>
      <c r="AK1010" s="34">
        <v>516000</v>
      </c>
      <c r="AL1010" s="35">
        <v>0.15126050420168066</v>
      </c>
      <c r="AM1010" s="35">
        <v>0.32751937984496127</v>
      </c>
      <c r="AN1010" s="12">
        <v>2.5</v>
      </c>
      <c r="AO1010" s="33">
        <v>-0.20000000000000018</v>
      </c>
      <c r="AP1010" s="12">
        <v>2.7</v>
      </c>
      <c r="AQ1010" s="34">
        <v>645</v>
      </c>
      <c r="AR1010" s="34">
        <v>600</v>
      </c>
      <c r="AS1010" s="31">
        <v>7.4999999999999997E-2</v>
      </c>
      <c r="AT1010" s="36">
        <v>1863.6800000000003</v>
      </c>
      <c r="AU1010" s="30">
        <v>0.62929999999999997</v>
      </c>
      <c r="AV1010" s="30">
        <v>0.37069999999999997</v>
      </c>
      <c r="AW1010" s="30">
        <v>0.57850000000000001</v>
      </c>
      <c r="AX1010" s="30">
        <v>8.2699999999999996E-2</v>
      </c>
      <c r="AY1010" s="30">
        <v>0.24329999999999999</v>
      </c>
      <c r="AZ1010" s="30">
        <v>0.26919999999999999</v>
      </c>
      <c r="BA1010" s="30">
        <v>0.44259999999999999</v>
      </c>
      <c r="BB1010" s="37">
        <v>6</v>
      </c>
      <c r="BC1010" s="29">
        <v>10</v>
      </c>
      <c r="BD1010" s="38" t="s">
        <v>4775</v>
      </c>
      <c r="BE1010" s="39">
        <v>153.08066446926699</v>
      </c>
      <c r="BF1010" s="39">
        <v>-27.554965140249699</v>
      </c>
      <c r="BG1010" s="40">
        <f t="shared" si="180"/>
        <v>79</v>
      </c>
      <c r="BH1010" s="40">
        <f t="shared" si="181"/>
        <v>75</v>
      </c>
      <c r="BI1010" s="40">
        <f t="shared" si="182"/>
        <v>75</v>
      </c>
      <c r="BJ1010" s="40">
        <f t="shared" si="183"/>
        <v>76</v>
      </c>
      <c r="BK1010" s="40">
        <f t="shared" si="184"/>
        <v>100</v>
      </c>
      <c r="BL1010" s="40">
        <f t="shared" si="185"/>
        <v>44</v>
      </c>
      <c r="BM1010" s="41">
        <f t="shared" si="186"/>
        <v>100</v>
      </c>
      <c r="BN1010" s="40">
        <f t="shared" si="187"/>
        <v>81</v>
      </c>
      <c r="BO1010" s="41">
        <f t="shared" si="188"/>
        <v>38</v>
      </c>
      <c r="BP1010" s="41">
        <f t="shared" si="189"/>
        <v>1</v>
      </c>
      <c r="BQ1010" s="41">
        <f t="shared" si="190"/>
        <v>60</v>
      </c>
      <c r="BR1010" s="41">
        <f t="shared" si="191"/>
        <v>53</v>
      </c>
    </row>
    <row r="1011" spans="2:70" x14ac:dyDescent="0.3">
      <c r="B1011" s="12" t="s">
        <v>2053</v>
      </c>
      <c r="C1011" s="12">
        <v>303031066</v>
      </c>
      <c r="D1011" s="12" t="s">
        <v>1606</v>
      </c>
      <c r="E1011" s="12" t="s">
        <v>875</v>
      </c>
      <c r="F1011" s="12" t="s">
        <v>2813</v>
      </c>
      <c r="G1011" s="12" t="s">
        <v>102</v>
      </c>
      <c r="H1011" s="12" t="s">
        <v>5013</v>
      </c>
      <c r="I1011" s="28">
        <v>750000</v>
      </c>
      <c r="J1011" s="28">
        <v>701950</v>
      </c>
      <c r="K1011" s="28">
        <v>630000</v>
      </c>
      <c r="L1011" s="28">
        <v>740000</v>
      </c>
      <c r="M1011" s="28">
        <v>688000</v>
      </c>
      <c r="N1011" s="28">
        <v>610000</v>
      </c>
      <c r="O1011" s="29">
        <v>20</v>
      </c>
      <c r="P1011" s="29">
        <v>20</v>
      </c>
      <c r="Q1011" s="29">
        <v>29</v>
      </c>
      <c r="R1011" s="28">
        <v>650</v>
      </c>
      <c r="S1011" s="28">
        <v>600</v>
      </c>
      <c r="T1011" s="30">
        <v>2.9</v>
      </c>
      <c r="U1011" s="30">
        <v>0.29999999999999982</v>
      </c>
      <c r="V1011" s="30">
        <v>2.6</v>
      </c>
      <c r="W1011" s="30">
        <v>2.2999999999999998</v>
      </c>
      <c r="X1011" s="31">
        <v>4.5066666666666665E-2</v>
      </c>
      <c r="Y1011" s="30">
        <v>7.6</v>
      </c>
      <c r="Z1011" s="30">
        <v>0</v>
      </c>
      <c r="AA1011" s="30">
        <v>7.6</v>
      </c>
      <c r="AB1011" s="30">
        <v>8</v>
      </c>
      <c r="AC1011" s="32">
        <v>0.28773284226928247</v>
      </c>
      <c r="AD1011" s="30">
        <v>6.3846044882237241</v>
      </c>
      <c r="AE1011" s="12">
        <v>110</v>
      </c>
      <c r="AF1011" s="12">
        <v>75</v>
      </c>
      <c r="AG1011" s="12">
        <v>79</v>
      </c>
      <c r="AH1011" s="33">
        <v>4.057553956834532</v>
      </c>
      <c r="AI1011" s="34">
        <v>685000</v>
      </c>
      <c r="AJ1011" s="34">
        <v>595000</v>
      </c>
      <c r="AK1011" s="34">
        <v>516000</v>
      </c>
      <c r="AL1011" s="35">
        <v>0.15126050420168066</v>
      </c>
      <c r="AM1011" s="35">
        <v>0.32751937984496127</v>
      </c>
      <c r="AN1011" s="12">
        <v>2.5</v>
      </c>
      <c r="AO1011" s="33">
        <v>-0.20000000000000018</v>
      </c>
      <c r="AP1011" s="12">
        <v>2.7</v>
      </c>
      <c r="AQ1011" s="34">
        <v>645</v>
      </c>
      <c r="AR1011" s="34">
        <v>600</v>
      </c>
      <c r="AS1011" s="31">
        <v>7.4999999999999997E-2</v>
      </c>
      <c r="AT1011" s="36">
        <v>2259.0400000000004</v>
      </c>
      <c r="AU1011" s="30">
        <v>0.80630000000000002</v>
      </c>
      <c r="AV1011" s="30">
        <v>0.19370000000000001</v>
      </c>
      <c r="AW1011" s="30">
        <v>0.77600000000000002</v>
      </c>
      <c r="AX1011" s="30">
        <v>0.20760000000000001</v>
      </c>
      <c r="AY1011" s="30">
        <v>0.36149999999999999</v>
      </c>
      <c r="AZ1011" s="30">
        <v>0.35099999999999998</v>
      </c>
      <c r="BA1011" s="30">
        <v>0.25440000000000002</v>
      </c>
      <c r="BB1011" s="37">
        <v>5</v>
      </c>
      <c r="BC1011" s="29">
        <v>12</v>
      </c>
      <c r="BD1011" s="38" t="s">
        <v>4354</v>
      </c>
      <c r="BE1011" s="39">
        <v>153.10072094870901</v>
      </c>
      <c r="BF1011" s="39">
        <v>-27.5568460391085</v>
      </c>
      <c r="BG1011" s="40">
        <f t="shared" si="180"/>
        <v>69</v>
      </c>
      <c r="BH1011" s="40">
        <f t="shared" si="181"/>
        <v>75</v>
      </c>
      <c r="BI1011" s="40">
        <f t="shared" si="182"/>
        <v>75</v>
      </c>
      <c r="BJ1011" s="40">
        <f t="shared" si="183"/>
        <v>76</v>
      </c>
      <c r="BK1011" s="40">
        <f t="shared" si="184"/>
        <v>100</v>
      </c>
      <c r="BL1011" s="40">
        <f t="shared" si="185"/>
        <v>70</v>
      </c>
      <c r="BM1011" s="41">
        <f t="shared" si="186"/>
        <v>100</v>
      </c>
      <c r="BN1011" s="40">
        <f t="shared" si="187"/>
        <v>86</v>
      </c>
      <c r="BO1011" s="41">
        <f t="shared" si="188"/>
        <v>75</v>
      </c>
      <c r="BP1011" s="41">
        <f t="shared" si="189"/>
        <v>1</v>
      </c>
      <c r="BQ1011" s="41">
        <f t="shared" si="190"/>
        <v>50</v>
      </c>
      <c r="BR1011" s="41">
        <f t="shared" si="191"/>
        <v>56</v>
      </c>
    </row>
    <row r="1012" spans="2:70" x14ac:dyDescent="0.3">
      <c r="B1012" s="12" t="s">
        <v>1846</v>
      </c>
      <c r="C1012" s="12">
        <v>303041067</v>
      </c>
      <c r="D1012" s="12" t="s">
        <v>874</v>
      </c>
      <c r="E1012" s="12" t="s">
        <v>875</v>
      </c>
      <c r="F1012" s="12" t="s">
        <v>2813</v>
      </c>
      <c r="G1012" s="12" t="s">
        <v>102</v>
      </c>
      <c r="H1012" s="12" t="s">
        <v>5013</v>
      </c>
      <c r="I1012" s="28">
        <v>690000</v>
      </c>
      <c r="J1012" s="28">
        <v>599500</v>
      </c>
      <c r="K1012" s="28">
        <v>499000</v>
      </c>
      <c r="L1012" s="28">
        <v>685000</v>
      </c>
      <c r="M1012" s="28">
        <v>638000</v>
      </c>
      <c r="N1012" s="28">
        <v>455555</v>
      </c>
      <c r="O1012" s="29">
        <v>23</v>
      </c>
      <c r="P1012" s="29">
        <v>23</v>
      </c>
      <c r="Q1012" s="29">
        <v>34</v>
      </c>
      <c r="R1012" s="28">
        <v>470</v>
      </c>
      <c r="S1012" s="28">
        <v>430</v>
      </c>
      <c r="T1012" s="30">
        <v>1.1000000000000001</v>
      </c>
      <c r="U1012" s="30">
        <v>0.10000000000000009</v>
      </c>
      <c r="V1012" s="30">
        <v>1</v>
      </c>
      <c r="W1012" s="30">
        <v>0.7</v>
      </c>
      <c r="X1012" s="31">
        <v>3.5420289855072465E-2</v>
      </c>
      <c r="Y1012" s="30">
        <v>8.6</v>
      </c>
      <c r="Z1012" s="30">
        <v>-9.9999999999999645E-2</v>
      </c>
      <c r="AA1012" s="30">
        <v>8.6999999999999993</v>
      </c>
      <c r="AB1012" s="30">
        <v>7.7</v>
      </c>
      <c r="AC1012" s="32">
        <v>0.26129692225582635</v>
      </c>
      <c r="AD1012" s="30">
        <v>7.3770407674517253</v>
      </c>
      <c r="AE1012" s="12">
        <v>28</v>
      </c>
      <c r="AF1012" s="12">
        <v>16</v>
      </c>
      <c r="AG1012" s="12">
        <v>23</v>
      </c>
      <c r="AH1012" s="33">
        <v>3.1578947368421053</v>
      </c>
      <c r="AI1012" s="34">
        <v>646000</v>
      </c>
      <c r="AJ1012" s="34">
        <v>530000</v>
      </c>
      <c r="AK1012" s="34">
        <v>466000</v>
      </c>
      <c r="AL1012" s="35">
        <v>0.21886792452830189</v>
      </c>
      <c r="AM1012" s="35">
        <v>0.38626609442060084</v>
      </c>
      <c r="AN1012" s="12">
        <v>1.9</v>
      </c>
      <c r="AO1012" s="33">
        <v>9.9999999999999867E-2</v>
      </c>
      <c r="AP1012" s="12">
        <v>1.8</v>
      </c>
      <c r="AQ1012" s="34">
        <v>520</v>
      </c>
      <c r="AR1012" s="34">
        <v>485</v>
      </c>
      <c r="AS1012" s="31">
        <v>7.2164948453608241E-2</v>
      </c>
      <c r="AT1012" s="36">
        <v>1798.7200000000003</v>
      </c>
      <c r="AU1012" s="30">
        <v>0.65669999999999995</v>
      </c>
      <c r="AV1012" s="30">
        <v>0.34329999999999999</v>
      </c>
      <c r="AW1012" s="30">
        <v>0.73719999999999997</v>
      </c>
      <c r="AX1012" s="30">
        <v>0.1285</v>
      </c>
      <c r="AY1012" s="30">
        <v>0.22539999999999999</v>
      </c>
      <c r="AZ1012" s="30">
        <v>0.2681</v>
      </c>
      <c r="BA1012" s="30">
        <v>0.48630000000000001</v>
      </c>
      <c r="BB1012" s="37">
        <v>6</v>
      </c>
      <c r="BC1012" s="29">
        <v>10</v>
      </c>
      <c r="BD1012" s="38" t="s">
        <v>4156</v>
      </c>
      <c r="BE1012" s="39">
        <v>153.036440624444</v>
      </c>
      <c r="BF1012" s="39">
        <v>-27.567142436820099</v>
      </c>
      <c r="BG1012" s="40">
        <f t="shared" si="180"/>
        <v>98</v>
      </c>
      <c r="BH1012" s="40">
        <f t="shared" si="181"/>
        <v>85</v>
      </c>
      <c r="BI1012" s="40">
        <f t="shared" si="182"/>
        <v>86</v>
      </c>
      <c r="BJ1012" s="40">
        <f t="shared" si="183"/>
        <v>100</v>
      </c>
      <c r="BK1012" s="40">
        <f t="shared" si="184"/>
        <v>100</v>
      </c>
      <c r="BL1012" s="40">
        <f t="shared" si="185"/>
        <v>40</v>
      </c>
      <c r="BM1012" s="41">
        <f t="shared" si="186"/>
        <v>68</v>
      </c>
      <c r="BN1012" s="40">
        <f t="shared" si="187"/>
        <v>76</v>
      </c>
      <c r="BO1012" s="41">
        <f t="shared" si="188"/>
        <v>93</v>
      </c>
      <c r="BP1012" s="41">
        <f t="shared" si="189"/>
        <v>1</v>
      </c>
      <c r="BQ1012" s="41">
        <f t="shared" si="190"/>
        <v>60</v>
      </c>
      <c r="BR1012" s="41">
        <f t="shared" si="191"/>
        <v>58</v>
      </c>
    </row>
    <row r="1013" spans="2:70" x14ac:dyDescent="0.3">
      <c r="B1013" s="12" t="s">
        <v>1957</v>
      </c>
      <c r="C1013" s="12">
        <v>303041068</v>
      </c>
      <c r="D1013" s="12" t="s">
        <v>874</v>
      </c>
      <c r="E1013" s="12" t="s">
        <v>875</v>
      </c>
      <c r="F1013" s="12" t="s">
        <v>2813</v>
      </c>
      <c r="G1013" s="12" t="s">
        <v>102</v>
      </c>
      <c r="H1013" s="12" t="s">
        <v>5013</v>
      </c>
      <c r="I1013" s="28">
        <v>630000</v>
      </c>
      <c r="J1013" s="28">
        <v>625400</v>
      </c>
      <c r="K1013" s="28">
        <v>530250</v>
      </c>
      <c r="L1013" s="28">
        <v>590000</v>
      </c>
      <c r="M1013" s="28">
        <v>580000</v>
      </c>
      <c r="N1013" s="28">
        <v>525000</v>
      </c>
      <c r="O1013" s="29">
        <v>19</v>
      </c>
      <c r="P1013" s="29">
        <v>18</v>
      </c>
      <c r="Q1013" s="29">
        <v>23</v>
      </c>
      <c r="R1013" s="28">
        <v>550</v>
      </c>
      <c r="S1013" s="28">
        <v>510</v>
      </c>
      <c r="T1013" s="30">
        <v>2.7</v>
      </c>
      <c r="U1013" s="30">
        <v>-9.9999999999999645E-2</v>
      </c>
      <c r="V1013" s="30">
        <v>2.8</v>
      </c>
      <c r="W1013" s="30">
        <v>2.7</v>
      </c>
      <c r="X1013" s="31">
        <v>4.5396825396825394E-2</v>
      </c>
      <c r="Y1013" s="30">
        <v>8</v>
      </c>
      <c r="Z1013" s="30">
        <v>-0.5</v>
      </c>
      <c r="AA1013" s="30">
        <v>8.5</v>
      </c>
      <c r="AB1013" s="30">
        <v>7.4</v>
      </c>
      <c r="AC1013" s="32">
        <v>0.26316796815189097</v>
      </c>
      <c r="AD1013" s="30">
        <v>5.7970566411080879</v>
      </c>
      <c r="AE1013" s="12">
        <v>28</v>
      </c>
      <c r="AF1013" s="12">
        <v>16</v>
      </c>
      <c r="AG1013" s="12">
        <v>23</v>
      </c>
      <c r="AH1013" s="33">
        <v>3.1578947368421053</v>
      </c>
      <c r="AI1013" s="34">
        <v>646000</v>
      </c>
      <c r="AJ1013" s="34">
        <v>530000</v>
      </c>
      <c r="AK1013" s="34">
        <v>466000</v>
      </c>
      <c r="AL1013" s="35">
        <v>0.21886792452830189</v>
      </c>
      <c r="AM1013" s="35">
        <v>0.38626609442060084</v>
      </c>
      <c r="AN1013" s="12">
        <v>1.9</v>
      </c>
      <c r="AO1013" s="33">
        <v>9.9999999999999867E-2</v>
      </c>
      <c r="AP1013" s="12">
        <v>1.8</v>
      </c>
      <c r="AQ1013" s="34">
        <v>520</v>
      </c>
      <c r="AR1013" s="34">
        <v>485</v>
      </c>
      <c r="AS1013" s="31">
        <v>7.2164948453608241E-2</v>
      </c>
      <c r="AT1013" s="36">
        <v>2089.92</v>
      </c>
      <c r="AU1013" s="30">
        <v>0.62160000000000004</v>
      </c>
      <c r="AV1013" s="30">
        <v>0.37840000000000001</v>
      </c>
      <c r="AW1013" s="30">
        <v>0.60589999999999999</v>
      </c>
      <c r="AX1013" s="30">
        <v>0.15479999999999999</v>
      </c>
      <c r="AY1013" s="30">
        <v>0.22140000000000001</v>
      </c>
      <c r="AZ1013" s="30">
        <v>0.35199999999999998</v>
      </c>
      <c r="BA1013" s="30">
        <v>0.4098</v>
      </c>
      <c r="BB1013" s="37">
        <v>5</v>
      </c>
      <c r="BC1013" s="29">
        <v>7</v>
      </c>
      <c r="BD1013" s="38" t="s">
        <v>4265</v>
      </c>
      <c r="BE1013" s="39">
        <v>153.02469860353401</v>
      </c>
      <c r="BF1013" s="39">
        <v>-27.534814316700899</v>
      </c>
      <c r="BG1013" s="40">
        <f t="shared" si="180"/>
        <v>72</v>
      </c>
      <c r="BH1013" s="40">
        <f t="shared" si="181"/>
        <v>85</v>
      </c>
      <c r="BI1013" s="40">
        <f t="shared" si="182"/>
        <v>86</v>
      </c>
      <c r="BJ1013" s="40">
        <f t="shared" si="183"/>
        <v>100</v>
      </c>
      <c r="BK1013" s="40">
        <f t="shared" si="184"/>
        <v>100</v>
      </c>
      <c r="BL1013" s="40">
        <f t="shared" si="185"/>
        <v>39</v>
      </c>
      <c r="BM1013" s="41">
        <f t="shared" si="186"/>
        <v>100</v>
      </c>
      <c r="BN1013" s="40">
        <f t="shared" si="187"/>
        <v>92</v>
      </c>
      <c r="BO1013" s="41">
        <f t="shared" si="188"/>
        <v>91</v>
      </c>
      <c r="BP1013" s="41">
        <f t="shared" si="189"/>
        <v>1</v>
      </c>
      <c r="BQ1013" s="41">
        <f t="shared" si="190"/>
        <v>50</v>
      </c>
      <c r="BR1013" s="41">
        <f t="shared" si="191"/>
        <v>58</v>
      </c>
    </row>
    <row r="1014" spans="2:70" x14ac:dyDescent="0.3">
      <c r="B1014" s="12" t="s">
        <v>2590</v>
      </c>
      <c r="C1014" s="12">
        <v>303041069</v>
      </c>
      <c r="D1014" s="12" t="s">
        <v>874</v>
      </c>
      <c r="E1014" s="12" t="s">
        <v>875</v>
      </c>
      <c r="F1014" s="12" t="s">
        <v>2813</v>
      </c>
      <c r="G1014" s="12" t="s">
        <v>102</v>
      </c>
      <c r="H1014" s="12" t="s">
        <v>5013</v>
      </c>
      <c r="I1014" s="28">
        <v>678300</v>
      </c>
      <c r="J1014" s="28">
        <v>675150</v>
      </c>
      <c r="K1014" s="28">
        <v>573400</v>
      </c>
      <c r="L1014" s="28">
        <v>650000</v>
      </c>
      <c r="M1014" s="28">
        <v>650000</v>
      </c>
      <c r="N1014" s="28">
        <v>610000</v>
      </c>
      <c r="O1014" s="29">
        <v>23</v>
      </c>
      <c r="P1014" s="29">
        <v>20</v>
      </c>
      <c r="Q1014" s="29">
        <v>30</v>
      </c>
      <c r="R1014" s="28">
        <v>530</v>
      </c>
      <c r="S1014" s="28">
        <v>450</v>
      </c>
      <c r="T1014" s="30">
        <v>1.6</v>
      </c>
      <c r="U1014" s="30">
        <v>-0.19999999999999996</v>
      </c>
      <c r="V1014" s="30">
        <v>1.8</v>
      </c>
      <c r="W1014" s="30">
        <v>0.9</v>
      </c>
      <c r="X1014" s="31">
        <v>4.0630989237800383E-2</v>
      </c>
      <c r="Y1014" s="30">
        <v>4.3</v>
      </c>
      <c r="Z1014" s="30">
        <v>9.9999999999999645E-2</v>
      </c>
      <c r="AA1014" s="30">
        <v>4.2</v>
      </c>
      <c r="AB1014" s="30">
        <v>3.5</v>
      </c>
      <c r="AC1014" s="32">
        <v>0.28438358516483514</v>
      </c>
      <c r="AD1014" s="30">
        <v>6.9991794563609453</v>
      </c>
      <c r="AE1014" s="12">
        <v>28</v>
      </c>
      <c r="AF1014" s="12">
        <v>16</v>
      </c>
      <c r="AG1014" s="12">
        <v>23</v>
      </c>
      <c r="AH1014" s="33">
        <v>3.1578947368421053</v>
      </c>
      <c r="AI1014" s="34">
        <v>646000</v>
      </c>
      <c r="AJ1014" s="34">
        <v>530000</v>
      </c>
      <c r="AK1014" s="34">
        <v>466000</v>
      </c>
      <c r="AL1014" s="35">
        <v>0.21886792452830189</v>
      </c>
      <c r="AM1014" s="35">
        <v>0.38626609442060084</v>
      </c>
      <c r="AN1014" s="12">
        <v>1.9</v>
      </c>
      <c r="AO1014" s="33">
        <v>9.9999999999999867E-2</v>
      </c>
      <c r="AP1014" s="12">
        <v>1.8</v>
      </c>
      <c r="AQ1014" s="34">
        <v>520</v>
      </c>
      <c r="AR1014" s="34">
        <v>485</v>
      </c>
      <c r="AS1014" s="31">
        <v>7.2164948453608241E-2</v>
      </c>
      <c r="AT1014" s="36">
        <v>1863.6800000000003</v>
      </c>
      <c r="AU1014" s="30">
        <v>0.69830000000000003</v>
      </c>
      <c r="AV1014" s="30">
        <v>0.30170000000000002</v>
      </c>
      <c r="AW1014" s="30">
        <v>0.69079999999999997</v>
      </c>
      <c r="AX1014" s="30">
        <v>0.25080000000000002</v>
      </c>
      <c r="AY1014" s="30">
        <v>0.38600000000000001</v>
      </c>
      <c r="AZ1014" s="30">
        <v>0.1862</v>
      </c>
      <c r="BA1014" s="30">
        <v>0.3448</v>
      </c>
      <c r="BB1014" s="37">
        <v>4</v>
      </c>
      <c r="BC1014" s="29">
        <v>10</v>
      </c>
      <c r="BD1014" s="38" t="s">
        <v>4886</v>
      </c>
      <c r="BE1014" s="39">
        <v>153.057402486922</v>
      </c>
      <c r="BF1014" s="39">
        <v>-27.5653274439575</v>
      </c>
      <c r="BG1014" s="40">
        <f t="shared" si="180"/>
        <v>90</v>
      </c>
      <c r="BH1014" s="40">
        <f t="shared" si="181"/>
        <v>85</v>
      </c>
      <c r="BI1014" s="40">
        <f t="shared" si="182"/>
        <v>86</v>
      </c>
      <c r="BJ1014" s="40">
        <f t="shared" si="183"/>
        <v>100</v>
      </c>
      <c r="BK1014" s="40">
        <f t="shared" si="184"/>
        <v>100</v>
      </c>
      <c r="BL1014" s="40">
        <f t="shared" si="185"/>
        <v>75</v>
      </c>
      <c r="BM1014" s="41">
        <f t="shared" si="186"/>
        <v>86</v>
      </c>
      <c r="BN1014" s="40">
        <f t="shared" si="187"/>
        <v>80</v>
      </c>
      <c r="BO1014" s="41">
        <f t="shared" si="188"/>
        <v>77</v>
      </c>
      <c r="BP1014" s="41">
        <f t="shared" si="189"/>
        <v>46</v>
      </c>
      <c r="BQ1014" s="41">
        <f t="shared" si="190"/>
        <v>40</v>
      </c>
      <c r="BR1014" s="41">
        <f t="shared" si="191"/>
        <v>62</v>
      </c>
    </row>
    <row r="1015" spans="2:70" x14ac:dyDescent="0.3">
      <c r="B1015" s="12" t="s">
        <v>1724</v>
      </c>
      <c r="C1015" s="12">
        <v>303041070</v>
      </c>
      <c r="D1015" s="12" t="s">
        <v>874</v>
      </c>
      <c r="E1015" s="12" t="s">
        <v>875</v>
      </c>
      <c r="F1015" s="12" t="s">
        <v>2813</v>
      </c>
      <c r="G1015" s="12" t="s">
        <v>102</v>
      </c>
      <c r="H1015" s="12" t="s">
        <v>5013</v>
      </c>
      <c r="I1015" s="28">
        <v>675000</v>
      </c>
      <c r="J1015" s="28">
        <v>675000</v>
      </c>
      <c r="K1015" s="28">
        <v>477500</v>
      </c>
      <c r="L1015" s="28">
        <v>685000</v>
      </c>
      <c r="M1015" s="28">
        <v>485000</v>
      </c>
      <c r="N1015" s="28">
        <v>460000</v>
      </c>
      <c r="O1015" s="29">
        <v>20</v>
      </c>
      <c r="P1015" s="29">
        <v>24</v>
      </c>
      <c r="Q1015" s="29">
        <v>30</v>
      </c>
      <c r="R1015" s="28">
        <v>450</v>
      </c>
      <c r="S1015" s="28">
        <v>410</v>
      </c>
      <c r="T1015" s="30">
        <v>0.7</v>
      </c>
      <c r="U1015" s="30">
        <v>0.19999999999999996</v>
      </c>
      <c r="V1015" s="30">
        <v>0.5</v>
      </c>
      <c r="W1015" s="30">
        <v>1.8</v>
      </c>
      <c r="X1015" s="31">
        <v>3.4666666666666665E-2</v>
      </c>
      <c r="Y1015" s="30">
        <v>11.2</v>
      </c>
      <c r="Z1015" s="30">
        <v>-1</v>
      </c>
      <c r="AA1015" s="30">
        <v>12.2</v>
      </c>
      <c r="AB1015" s="30">
        <v>11.6</v>
      </c>
      <c r="AC1015" s="32">
        <v>0.19251831063043329</v>
      </c>
      <c r="AD1015" s="30">
        <v>5.5534128066471142</v>
      </c>
      <c r="AE1015" s="12">
        <v>28</v>
      </c>
      <c r="AF1015" s="12">
        <v>16</v>
      </c>
      <c r="AG1015" s="12">
        <v>23</v>
      </c>
      <c r="AH1015" s="33">
        <v>3.1578947368421053</v>
      </c>
      <c r="AI1015" s="34">
        <v>646000</v>
      </c>
      <c r="AJ1015" s="34">
        <v>530000</v>
      </c>
      <c r="AK1015" s="34">
        <v>466000</v>
      </c>
      <c r="AL1015" s="35">
        <v>0.21886792452830189</v>
      </c>
      <c r="AM1015" s="35">
        <v>0.38626609442060084</v>
      </c>
      <c r="AN1015" s="12">
        <v>1.9</v>
      </c>
      <c r="AO1015" s="33">
        <v>9.9999999999999867E-2</v>
      </c>
      <c r="AP1015" s="12">
        <v>1.8</v>
      </c>
      <c r="AQ1015" s="34">
        <v>520</v>
      </c>
      <c r="AR1015" s="34">
        <v>485</v>
      </c>
      <c r="AS1015" s="31">
        <v>7.2164948453608241E-2</v>
      </c>
      <c r="AT1015" s="36">
        <v>2337.44</v>
      </c>
      <c r="AU1015" s="30">
        <v>0.71379999999999999</v>
      </c>
      <c r="AV1015" s="30">
        <v>0.28620000000000001</v>
      </c>
      <c r="AW1015" s="30">
        <v>0.89680000000000004</v>
      </c>
      <c r="AX1015" s="30">
        <v>4.65E-2</v>
      </c>
      <c r="AY1015" s="30">
        <v>0.25330000000000003</v>
      </c>
      <c r="AZ1015" s="30">
        <v>0.434</v>
      </c>
      <c r="BA1015" s="30">
        <v>0.29299999999999998</v>
      </c>
      <c r="BB1015" s="37">
        <v>3</v>
      </c>
      <c r="BC1015" s="29">
        <v>8</v>
      </c>
      <c r="BD1015" s="38" t="s">
        <v>4041</v>
      </c>
      <c r="BE1015" s="39">
        <v>153.04242501637501</v>
      </c>
      <c r="BF1015" s="39">
        <v>-27.5479431222678</v>
      </c>
      <c r="BG1015" s="40">
        <f t="shared" si="180"/>
        <v>100</v>
      </c>
      <c r="BH1015" s="40">
        <f t="shared" si="181"/>
        <v>85</v>
      </c>
      <c r="BI1015" s="40">
        <f t="shared" si="182"/>
        <v>86</v>
      </c>
      <c r="BJ1015" s="40">
        <f t="shared" si="183"/>
        <v>100</v>
      </c>
      <c r="BK1015" s="40">
        <f t="shared" si="184"/>
        <v>100</v>
      </c>
      <c r="BL1015" s="40">
        <f t="shared" si="185"/>
        <v>46</v>
      </c>
      <c r="BM1015" s="41">
        <f t="shared" si="186"/>
        <v>66</v>
      </c>
      <c r="BN1015" s="40">
        <f t="shared" si="187"/>
        <v>95</v>
      </c>
      <c r="BO1015" s="41">
        <f t="shared" si="188"/>
        <v>100</v>
      </c>
      <c r="BP1015" s="41">
        <f t="shared" si="189"/>
        <v>1</v>
      </c>
      <c r="BQ1015" s="41">
        <f t="shared" si="190"/>
        <v>30</v>
      </c>
      <c r="BR1015" s="41">
        <f t="shared" si="191"/>
        <v>58</v>
      </c>
    </row>
    <row r="1016" spans="2:70" x14ac:dyDescent="0.3">
      <c r="B1016" s="12" t="s">
        <v>873</v>
      </c>
      <c r="C1016" s="12">
        <v>303041071</v>
      </c>
      <c r="D1016" s="12" t="s">
        <v>874</v>
      </c>
      <c r="E1016" s="12" t="s">
        <v>875</v>
      </c>
      <c r="F1016" s="12" t="s">
        <v>2813</v>
      </c>
      <c r="G1016" s="12" t="s">
        <v>102</v>
      </c>
      <c r="H1016" s="12" t="s">
        <v>5013</v>
      </c>
      <c r="I1016" s="28">
        <v>699000</v>
      </c>
      <c r="J1016" s="28">
        <v>699000</v>
      </c>
      <c r="K1016" s="28">
        <v>295000</v>
      </c>
      <c r="L1016" s="28">
        <v>705000</v>
      </c>
      <c r="M1016" s="28">
        <v>705000</v>
      </c>
      <c r="N1016" s="28">
        <v>305000</v>
      </c>
      <c r="O1016" s="29">
        <v>11</v>
      </c>
      <c r="P1016" s="29">
        <v>11</v>
      </c>
      <c r="Q1016" s="29">
        <v>18</v>
      </c>
      <c r="R1016" s="28">
        <v>450</v>
      </c>
      <c r="S1016" s="28">
        <v>390</v>
      </c>
      <c r="T1016" s="30">
        <v>0.7</v>
      </c>
      <c r="U1016" s="30">
        <v>0</v>
      </c>
      <c r="V1016" s="30">
        <v>0.7</v>
      </c>
      <c r="W1016" s="30">
        <v>0.7</v>
      </c>
      <c r="X1016" s="31">
        <v>3.3476394849785408E-2</v>
      </c>
      <c r="Y1016" s="30">
        <v>5.5</v>
      </c>
      <c r="Z1016" s="30">
        <v>-1</v>
      </c>
      <c r="AA1016" s="30">
        <v>6.5</v>
      </c>
      <c r="AB1016" s="30">
        <v>10.9</v>
      </c>
      <c r="AC1016" s="32">
        <v>0.13722189695550352</v>
      </c>
      <c r="AD1016" s="30">
        <v>4.0990643577733739</v>
      </c>
      <c r="AE1016" s="12">
        <v>28</v>
      </c>
      <c r="AF1016" s="12">
        <v>16</v>
      </c>
      <c r="AG1016" s="12">
        <v>23</v>
      </c>
      <c r="AH1016" s="33">
        <v>3.1578947368421053</v>
      </c>
      <c r="AI1016" s="34">
        <v>646000</v>
      </c>
      <c r="AJ1016" s="34">
        <v>530000</v>
      </c>
      <c r="AK1016" s="34">
        <v>466000</v>
      </c>
      <c r="AL1016" s="35">
        <v>0.21886792452830189</v>
      </c>
      <c r="AM1016" s="35">
        <v>0.38626609442060084</v>
      </c>
      <c r="AN1016" s="12">
        <v>1.9</v>
      </c>
      <c r="AO1016" s="33">
        <v>9.9999999999999867E-2</v>
      </c>
      <c r="AP1016" s="12">
        <v>1.8</v>
      </c>
      <c r="AQ1016" s="34">
        <v>520</v>
      </c>
      <c r="AR1016" s="34">
        <v>485</v>
      </c>
      <c r="AS1016" s="31">
        <v>7.2164948453608241E-2</v>
      </c>
      <c r="AT1016" s="36">
        <v>3279.36</v>
      </c>
      <c r="AU1016" s="30">
        <v>0.79049999999999998</v>
      </c>
      <c r="AV1016" s="30">
        <v>0.20949999999999999</v>
      </c>
      <c r="AW1016" s="30">
        <v>0.95250000000000001</v>
      </c>
      <c r="AX1016" s="30">
        <v>2.9700000000000001E-2</v>
      </c>
      <c r="AY1016" s="30">
        <v>0.32829999999999998</v>
      </c>
      <c r="AZ1016" s="30">
        <v>0.4572</v>
      </c>
      <c r="BA1016" s="30">
        <v>0.20039999999999999</v>
      </c>
      <c r="BB1016" s="37">
        <v>9</v>
      </c>
      <c r="BC1016" s="29">
        <v>6</v>
      </c>
      <c r="BD1016" s="38" t="s">
        <v>3275</v>
      </c>
      <c r="BE1016" s="39">
        <v>153.043856944515</v>
      </c>
      <c r="BF1016" s="39">
        <v>-27.526901952374601</v>
      </c>
      <c r="BG1016" s="40">
        <f t="shared" si="180"/>
        <v>100</v>
      </c>
      <c r="BH1016" s="40">
        <f t="shared" si="181"/>
        <v>85</v>
      </c>
      <c r="BI1016" s="40">
        <f t="shared" si="182"/>
        <v>86</v>
      </c>
      <c r="BJ1016" s="40">
        <f t="shared" si="183"/>
        <v>100</v>
      </c>
      <c r="BK1016" s="40">
        <f t="shared" si="184"/>
        <v>100</v>
      </c>
      <c r="BL1016" s="40">
        <f t="shared" si="185"/>
        <v>62</v>
      </c>
      <c r="BM1016" s="41">
        <f t="shared" si="186"/>
        <v>62</v>
      </c>
      <c r="BN1016" s="40">
        <f t="shared" si="187"/>
        <v>100</v>
      </c>
      <c r="BO1016" s="41">
        <f t="shared" si="188"/>
        <v>100</v>
      </c>
      <c r="BP1016" s="41">
        <f t="shared" si="189"/>
        <v>26</v>
      </c>
      <c r="BQ1016" s="41">
        <f t="shared" si="190"/>
        <v>90</v>
      </c>
      <c r="BR1016" s="41">
        <f t="shared" si="191"/>
        <v>66</v>
      </c>
    </row>
    <row r="1017" spans="2:70" x14ac:dyDescent="0.3">
      <c r="B1017" s="12" t="s">
        <v>1958</v>
      </c>
      <c r="C1017" s="12">
        <v>303051072</v>
      </c>
      <c r="D1017" s="12" t="s">
        <v>1608</v>
      </c>
      <c r="E1017" s="12" t="s">
        <v>875</v>
      </c>
      <c r="F1017" s="12" t="s">
        <v>2813</v>
      </c>
      <c r="G1017" s="12" t="s">
        <v>102</v>
      </c>
      <c r="H1017" s="12" t="s">
        <v>5013</v>
      </c>
      <c r="I1017" s="28">
        <v>639000</v>
      </c>
      <c r="J1017" s="28">
        <v>625000</v>
      </c>
      <c r="K1017" s="28">
        <v>500000</v>
      </c>
      <c r="L1017" s="28">
        <v>592000</v>
      </c>
      <c r="M1017" s="28">
        <v>585000</v>
      </c>
      <c r="N1017" s="28">
        <v>487600</v>
      </c>
      <c r="O1017" s="29">
        <v>23</v>
      </c>
      <c r="P1017" s="29">
        <v>21</v>
      </c>
      <c r="Q1017" s="29">
        <v>21</v>
      </c>
      <c r="R1017" s="28">
        <v>600</v>
      </c>
      <c r="S1017" s="28">
        <v>550</v>
      </c>
      <c r="T1017" s="30">
        <v>2.7</v>
      </c>
      <c r="U1017" s="30">
        <v>-9.9999999999999645E-2</v>
      </c>
      <c r="V1017" s="30">
        <v>2.8</v>
      </c>
      <c r="W1017" s="30">
        <v>3</v>
      </c>
      <c r="X1017" s="31">
        <v>4.8826291079812206E-2</v>
      </c>
      <c r="Y1017" s="30">
        <v>11.8</v>
      </c>
      <c r="Z1017" s="30">
        <v>-2.1999999999999993</v>
      </c>
      <c r="AA1017" s="30">
        <v>14</v>
      </c>
      <c r="AB1017" s="30">
        <v>14.3</v>
      </c>
      <c r="AC1017" s="32">
        <v>0.31218781218781216</v>
      </c>
      <c r="AD1017" s="30">
        <v>6.393846538077308</v>
      </c>
      <c r="AE1017" s="12">
        <v>66</v>
      </c>
      <c r="AF1017" s="12">
        <v>42</v>
      </c>
      <c r="AG1017" s="12">
        <v>53</v>
      </c>
      <c r="AH1017" s="33">
        <v>3.8282208588957052</v>
      </c>
      <c r="AI1017" s="34">
        <v>650000</v>
      </c>
      <c r="AJ1017" s="34">
        <v>535000</v>
      </c>
      <c r="AK1017" s="34">
        <v>480000</v>
      </c>
      <c r="AL1017" s="35">
        <v>0.21495327102803738</v>
      </c>
      <c r="AM1017" s="35">
        <v>0.35416666666666669</v>
      </c>
      <c r="AN1017" s="12">
        <v>2.2999999999999998</v>
      </c>
      <c r="AO1017" s="33">
        <v>-0.20000000000000018</v>
      </c>
      <c r="AP1017" s="12">
        <v>2.5</v>
      </c>
      <c r="AQ1017" s="34">
        <v>590</v>
      </c>
      <c r="AR1017" s="34">
        <v>550</v>
      </c>
      <c r="AS1017" s="31">
        <v>7.2727272727272724E-2</v>
      </c>
      <c r="AT1017" s="36">
        <v>1921.92</v>
      </c>
      <c r="AU1017" s="30">
        <v>0.77839999999999998</v>
      </c>
      <c r="AV1017" s="30">
        <v>0.22159999999999999</v>
      </c>
      <c r="AW1017" s="30">
        <v>0.80759999999999998</v>
      </c>
      <c r="AX1017" s="30">
        <v>0.16259999999999999</v>
      </c>
      <c r="AY1017" s="30">
        <v>0.26879999999999998</v>
      </c>
      <c r="AZ1017" s="30">
        <v>0.41199999999999998</v>
      </c>
      <c r="BA1017" s="30">
        <v>0.30680000000000002</v>
      </c>
      <c r="BB1017" s="37">
        <v>5.5</v>
      </c>
      <c r="BC1017" s="29">
        <v>15</v>
      </c>
      <c r="BD1017" s="38" t="s">
        <v>4266</v>
      </c>
      <c r="BE1017" s="39">
        <v>153.032711744984</v>
      </c>
      <c r="BF1017" s="39">
        <v>-27.612448691914</v>
      </c>
      <c r="BG1017" s="40">
        <f t="shared" si="180"/>
        <v>72</v>
      </c>
      <c r="BH1017" s="40">
        <f t="shared" si="181"/>
        <v>79</v>
      </c>
      <c r="BI1017" s="40">
        <f t="shared" si="182"/>
        <v>77</v>
      </c>
      <c r="BJ1017" s="40">
        <f t="shared" si="183"/>
        <v>100</v>
      </c>
      <c r="BK1017" s="40">
        <f t="shared" si="184"/>
        <v>100</v>
      </c>
      <c r="BL1017" s="40">
        <f t="shared" si="185"/>
        <v>49</v>
      </c>
      <c r="BM1017" s="41">
        <f t="shared" si="186"/>
        <v>100</v>
      </c>
      <c r="BN1017" s="40">
        <f t="shared" si="187"/>
        <v>86</v>
      </c>
      <c r="BO1017" s="41">
        <f t="shared" si="188"/>
        <v>59</v>
      </c>
      <c r="BP1017" s="41">
        <f t="shared" si="189"/>
        <v>1</v>
      </c>
      <c r="BQ1017" s="41">
        <f t="shared" si="190"/>
        <v>55</v>
      </c>
      <c r="BR1017" s="41">
        <f t="shared" si="191"/>
        <v>55</v>
      </c>
    </row>
    <row r="1018" spans="2:70" x14ac:dyDescent="0.3">
      <c r="B1018" s="12" t="s">
        <v>1959</v>
      </c>
      <c r="C1018" s="12">
        <v>303051073</v>
      </c>
      <c r="D1018" s="12" t="s">
        <v>1608</v>
      </c>
      <c r="E1018" s="12" t="s">
        <v>875</v>
      </c>
      <c r="F1018" s="12" t="s">
        <v>2813</v>
      </c>
      <c r="G1018" s="12" t="s">
        <v>102</v>
      </c>
      <c r="H1018" s="12" t="s">
        <v>5013</v>
      </c>
      <c r="I1018" s="28">
        <v>690000</v>
      </c>
      <c r="J1018" s="28">
        <v>680000</v>
      </c>
      <c r="K1018" s="28">
        <v>575000</v>
      </c>
      <c r="L1018" s="28">
        <v>665000</v>
      </c>
      <c r="M1018" s="28">
        <v>650000</v>
      </c>
      <c r="N1018" s="28">
        <v>560000</v>
      </c>
      <c r="O1018" s="29">
        <v>22</v>
      </c>
      <c r="P1018" s="29">
        <v>22</v>
      </c>
      <c r="Q1018" s="29">
        <v>30</v>
      </c>
      <c r="R1018" s="28">
        <v>620</v>
      </c>
      <c r="S1018" s="28">
        <v>570</v>
      </c>
      <c r="T1018" s="30">
        <v>3.2</v>
      </c>
      <c r="U1018" s="30">
        <v>-9.9999999999999645E-2</v>
      </c>
      <c r="V1018" s="30">
        <v>3.3</v>
      </c>
      <c r="W1018" s="30">
        <v>3.3</v>
      </c>
      <c r="X1018" s="31">
        <v>4.672463768115942E-2</v>
      </c>
      <c r="Y1018" s="30">
        <v>8.8000000000000007</v>
      </c>
      <c r="Z1018" s="30">
        <v>-0.5</v>
      </c>
      <c r="AA1018" s="30">
        <v>9.3000000000000007</v>
      </c>
      <c r="AB1018" s="30">
        <v>7.4</v>
      </c>
      <c r="AC1018" s="32">
        <v>0.28742026405577803</v>
      </c>
      <c r="AD1018" s="30">
        <v>6.1513642121118748</v>
      </c>
      <c r="AE1018" s="12">
        <v>66</v>
      </c>
      <c r="AF1018" s="12">
        <v>42</v>
      </c>
      <c r="AG1018" s="12">
        <v>53</v>
      </c>
      <c r="AH1018" s="33">
        <v>3.8282208588957052</v>
      </c>
      <c r="AI1018" s="34">
        <v>650000</v>
      </c>
      <c r="AJ1018" s="34">
        <v>535000</v>
      </c>
      <c r="AK1018" s="34">
        <v>480000</v>
      </c>
      <c r="AL1018" s="35">
        <v>0.21495327102803738</v>
      </c>
      <c r="AM1018" s="35">
        <v>0.35416666666666669</v>
      </c>
      <c r="AN1018" s="12">
        <v>2.2999999999999998</v>
      </c>
      <c r="AO1018" s="33">
        <v>-0.20000000000000018</v>
      </c>
      <c r="AP1018" s="12">
        <v>2.5</v>
      </c>
      <c r="AQ1018" s="34">
        <v>590</v>
      </c>
      <c r="AR1018" s="34">
        <v>550</v>
      </c>
      <c r="AS1018" s="31">
        <v>7.2727272727272724E-2</v>
      </c>
      <c r="AT1018" s="36">
        <v>2157.1200000000003</v>
      </c>
      <c r="AU1018" s="30">
        <v>0.83960000000000001</v>
      </c>
      <c r="AV1018" s="30">
        <v>0.16039999999999999</v>
      </c>
      <c r="AW1018" s="30">
        <v>0.70920000000000005</v>
      </c>
      <c r="AX1018" s="30">
        <v>0.28749999999999998</v>
      </c>
      <c r="AY1018" s="30">
        <v>0.28489999999999999</v>
      </c>
      <c r="AZ1018" s="30">
        <v>0.39460000000000001</v>
      </c>
      <c r="BA1018" s="30">
        <v>0.29720000000000002</v>
      </c>
      <c r="BB1018" s="37">
        <v>7</v>
      </c>
      <c r="BC1018" s="29">
        <v>17</v>
      </c>
      <c r="BD1018" s="38" t="s">
        <v>4267</v>
      </c>
      <c r="BE1018" s="39">
        <v>153.06300237753899</v>
      </c>
      <c r="BF1018" s="39">
        <v>-27.628529014898501</v>
      </c>
      <c r="BG1018" s="40">
        <f t="shared" si="180"/>
        <v>64</v>
      </c>
      <c r="BH1018" s="40">
        <f t="shared" si="181"/>
        <v>79</v>
      </c>
      <c r="BI1018" s="40">
        <f t="shared" si="182"/>
        <v>77</v>
      </c>
      <c r="BJ1018" s="40">
        <f t="shared" si="183"/>
        <v>100</v>
      </c>
      <c r="BK1018" s="40">
        <f t="shared" si="184"/>
        <v>100</v>
      </c>
      <c r="BL1018" s="40">
        <f t="shared" si="185"/>
        <v>53</v>
      </c>
      <c r="BM1018" s="41">
        <f t="shared" si="186"/>
        <v>100</v>
      </c>
      <c r="BN1018" s="40">
        <f t="shared" si="187"/>
        <v>89</v>
      </c>
      <c r="BO1018" s="41">
        <f t="shared" si="188"/>
        <v>75</v>
      </c>
      <c r="BP1018" s="41">
        <f t="shared" si="189"/>
        <v>1</v>
      </c>
      <c r="BQ1018" s="41">
        <f t="shared" si="190"/>
        <v>70</v>
      </c>
      <c r="BR1018" s="41">
        <f t="shared" si="191"/>
        <v>57</v>
      </c>
    </row>
    <row r="1019" spans="2:70" x14ac:dyDescent="0.3">
      <c r="B1019" s="12" t="s">
        <v>1607</v>
      </c>
      <c r="C1019" s="12">
        <v>303051074</v>
      </c>
      <c r="D1019" s="12" t="s">
        <v>1608</v>
      </c>
      <c r="E1019" s="12" t="s">
        <v>875</v>
      </c>
      <c r="F1019" s="12" t="s">
        <v>2813</v>
      </c>
      <c r="G1019" s="12" t="s">
        <v>102</v>
      </c>
      <c r="H1019" s="12" t="s">
        <v>5013</v>
      </c>
      <c r="I1019" s="28">
        <v>575000</v>
      </c>
      <c r="J1019" s="28">
        <v>529000</v>
      </c>
      <c r="K1019" s="28">
        <v>499000</v>
      </c>
      <c r="L1019" s="28">
        <v>515000</v>
      </c>
      <c r="M1019" s="28">
        <v>515000</v>
      </c>
      <c r="N1019" s="28">
        <v>494000</v>
      </c>
      <c r="O1019" s="29">
        <v>48</v>
      </c>
      <c r="P1019" s="29">
        <v>48</v>
      </c>
      <c r="Q1019" s="29">
        <v>48</v>
      </c>
      <c r="R1019" s="28">
        <v>595</v>
      </c>
      <c r="S1019" s="28">
        <v>500</v>
      </c>
      <c r="T1019" s="30">
        <v>1</v>
      </c>
      <c r="U1019" s="30">
        <v>-0.60000000000000009</v>
      </c>
      <c r="V1019" s="30">
        <v>1.6</v>
      </c>
      <c r="W1019" s="30">
        <v>1</v>
      </c>
      <c r="X1019" s="31">
        <v>5.3808695652173916E-2</v>
      </c>
      <c r="Y1019" s="30">
        <v>8.1</v>
      </c>
      <c r="Z1019" s="30">
        <v>-1</v>
      </c>
      <c r="AA1019" s="30">
        <v>9.1</v>
      </c>
      <c r="AB1019" s="30">
        <v>10.7</v>
      </c>
      <c r="AC1019" s="32">
        <v>0.22274633123689724</v>
      </c>
      <c r="AD1019" s="30">
        <v>4.1395972999746578</v>
      </c>
      <c r="AE1019" s="12">
        <v>66</v>
      </c>
      <c r="AF1019" s="12">
        <v>42</v>
      </c>
      <c r="AG1019" s="12">
        <v>53</v>
      </c>
      <c r="AH1019" s="33">
        <v>3.8282208588957052</v>
      </c>
      <c r="AI1019" s="34">
        <v>650000</v>
      </c>
      <c r="AJ1019" s="34">
        <v>535000</v>
      </c>
      <c r="AK1019" s="34">
        <v>480000</v>
      </c>
      <c r="AL1019" s="35">
        <v>0.21495327102803738</v>
      </c>
      <c r="AM1019" s="35">
        <v>0.35416666666666669</v>
      </c>
      <c r="AN1019" s="12">
        <v>2.2999999999999998</v>
      </c>
      <c r="AO1019" s="33">
        <v>-0.20000000000000018</v>
      </c>
      <c r="AP1019" s="12">
        <v>2.5</v>
      </c>
      <c r="AQ1019" s="34">
        <v>590</v>
      </c>
      <c r="AR1019" s="34">
        <v>550</v>
      </c>
      <c r="AS1019" s="31">
        <v>7.2727272727272724E-2</v>
      </c>
      <c r="AT1019" s="36">
        <v>2671.2000000000003</v>
      </c>
      <c r="AU1019" s="30">
        <v>0.89380000000000004</v>
      </c>
      <c r="AV1019" s="30">
        <v>0.1062</v>
      </c>
      <c r="AW1019" s="30">
        <v>0.95550000000000002</v>
      </c>
      <c r="AX1019" s="30">
        <v>3.3500000000000002E-2</v>
      </c>
      <c r="AY1019" s="30">
        <v>0.1268</v>
      </c>
      <c r="AZ1019" s="30">
        <v>0.59450000000000003</v>
      </c>
      <c r="BA1019" s="30">
        <v>0.26390000000000002</v>
      </c>
      <c r="BB1019" s="37">
        <v>6</v>
      </c>
      <c r="BC1019" s="29">
        <v>15</v>
      </c>
      <c r="BD1019" s="38" t="s">
        <v>3930</v>
      </c>
      <c r="BE1019" s="39">
        <v>153.011575648828</v>
      </c>
      <c r="BF1019" s="39">
        <v>-27.611471239893302</v>
      </c>
      <c r="BG1019" s="40">
        <f t="shared" si="180"/>
        <v>100</v>
      </c>
      <c r="BH1019" s="40">
        <f t="shared" si="181"/>
        <v>79</v>
      </c>
      <c r="BI1019" s="40">
        <f t="shared" si="182"/>
        <v>77</v>
      </c>
      <c r="BJ1019" s="40">
        <f t="shared" si="183"/>
        <v>100</v>
      </c>
      <c r="BK1019" s="40">
        <f t="shared" si="184"/>
        <v>100</v>
      </c>
      <c r="BL1019" s="40">
        <f t="shared" si="185"/>
        <v>18</v>
      </c>
      <c r="BM1019" s="41">
        <f t="shared" si="186"/>
        <v>100</v>
      </c>
      <c r="BN1019" s="40">
        <f t="shared" si="187"/>
        <v>100</v>
      </c>
      <c r="BO1019" s="41">
        <f t="shared" si="188"/>
        <v>100</v>
      </c>
      <c r="BP1019" s="41">
        <f t="shared" si="189"/>
        <v>1</v>
      </c>
      <c r="BQ1019" s="41">
        <f t="shared" si="190"/>
        <v>60</v>
      </c>
      <c r="BR1019" s="41">
        <f t="shared" si="191"/>
        <v>60</v>
      </c>
    </row>
    <row r="1020" spans="2:70" x14ac:dyDescent="0.3">
      <c r="B1020" s="12" t="s">
        <v>1609</v>
      </c>
      <c r="C1020" s="12">
        <v>303051075</v>
      </c>
      <c r="D1020" s="12" t="s">
        <v>1608</v>
      </c>
      <c r="E1020" s="12" t="s">
        <v>875</v>
      </c>
      <c r="F1020" s="12" t="s">
        <v>2813</v>
      </c>
      <c r="G1020" s="12" t="s">
        <v>102</v>
      </c>
      <c r="H1020" s="12" t="s">
        <v>5013</v>
      </c>
      <c r="I1020" s="28">
        <v>715888</v>
      </c>
      <c r="J1020" s="28">
        <v>663000</v>
      </c>
      <c r="K1020" s="28">
        <v>540000</v>
      </c>
      <c r="L1020" s="28">
        <v>649000</v>
      </c>
      <c r="M1020" s="28">
        <v>620000</v>
      </c>
      <c r="N1020" s="28">
        <v>520000</v>
      </c>
      <c r="O1020" s="29">
        <v>22</v>
      </c>
      <c r="P1020" s="29">
        <v>19</v>
      </c>
      <c r="Q1020" s="29">
        <v>14</v>
      </c>
      <c r="R1020" s="28">
        <v>620</v>
      </c>
      <c r="S1020" s="28">
        <v>580</v>
      </c>
      <c r="T1020" s="30">
        <v>3.4</v>
      </c>
      <c r="U1020" s="30">
        <v>0.29999999999999982</v>
      </c>
      <c r="V1020" s="30">
        <v>3.1</v>
      </c>
      <c r="W1020" s="30">
        <v>3.6</v>
      </c>
      <c r="X1020" s="31">
        <v>4.5034977538385895E-2</v>
      </c>
      <c r="Y1020" s="30">
        <v>9.3000000000000007</v>
      </c>
      <c r="Z1020" s="30">
        <v>0.70000000000000107</v>
      </c>
      <c r="AA1020" s="30">
        <v>8.6</v>
      </c>
      <c r="AB1020" s="30">
        <v>8.1999999999999993</v>
      </c>
      <c r="AC1020" s="32">
        <v>0.25231149889308502</v>
      </c>
      <c r="AD1020" s="30">
        <v>5.602567441674096</v>
      </c>
      <c r="AE1020" s="12">
        <v>66</v>
      </c>
      <c r="AF1020" s="12">
        <v>42</v>
      </c>
      <c r="AG1020" s="12">
        <v>53</v>
      </c>
      <c r="AH1020" s="33">
        <v>3.8282208588957052</v>
      </c>
      <c r="AI1020" s="34">
        <v>650000</v>
      </c>
      <c r="AJ1020" s="34">
        <v>535000</v>
      </c>
      <c r="AK1020" s="34">
        <v>480000</v>
      </c>
      <c r="AL1020" s="35">
        <v>0.21495327102803738</v>
      </c>
      <c r="AM1020" s="35">
        <v>0.35416666666666669</v>
      </c>
      <c r="AN1020" s="12">
        <v>2.2999999999999998</v>
      </c>
      <c r="AO1020" s="33">
        <v>-0.20000000000000018</v>
      </c>
      <c r="AP1020" s="12">
        <v>2.5</v>
      </c>
      <c r="AQ1020" s="34">
        <v>590</v>
      </c>
      <c r="AR1020" s="34">
        <v>550</v>
      </c>
      <c r="AS1020" s="31">
        <v>7.2727272727272724E-2</v>
      </c>
      <c r="AT1020" s="36">
        <v>2457.2800000000002</v>
      </c>
      <c r="AU1020" s="30">
        <v>0.88009999999999999</v>
      </c>
      <c r="AV1020" s="30">
        <v>0.11990000000000001</v>
      </c>
      <c r="AW1020" s="30">
        <v>0.87319999999999998</v>
      </c>
      <c r="AX1020" s="30">
        <v>0.12590000000000001</v>
      </c>
      <c r="AY1020" s="30">
        <v>0.24030000000000001</v>
      </c>
      <c r="AZ1020" s="30">
        <v>0.5242</v>
      </c>
      <c r="BA1020" s="30">
        <v>0.20549999999999999</v>
      </c>
      <c r="BB1020" s="37">
        <v>6</v>
      </c>
      <c r="BC1020" s="29">
        <v>19</v>
      </c>
      <c r="BD1020" s="38" t="s">
        <v>3931</v>
      </c>
      <c r="BE1020" s="39">
        <v>153.042399452365</v>
      </c>
      <c r="BF1020" s="39">
        <v>-27.6440082153586</v>
      </c>
      <c r="BG1020" s="40">
        <f t="shared" si="180"/>
        <v>60</v>
      </c>
      <c r="BH1020" s="40">
        <f t="shared" si="181"/>
        <v>79</v>
      </c>
      <c r="BI1020" s="40">
        <f t="shared" si="182"/>
        <v>77</v>
      </c>
      <c r="BJ1020" s="40">
        <f t="shared" si="183"/>
        <v>100</v>
      </c>
      <c r="BK1020" s="40">
        <f t="shared" si="184"/>
        <v>100</v>
      </c>
      <c r="BL1020" s="40">
        <f t="shared" si="185"/>
        <v>43</v>
      </c>
      <c r="BM1020" s="41">
        <f t="shared" si="186"/>
        <v>100</v>
      </c>
      <c r="BN1020" s="40">
        <f t="shared" si="187"/>
        <v>94</v>
      </c>
      <c r="BO1020" s="41">
        <f t="shared" si="188"/>
        <v>98</v>
      </c>
      <c r="BP1020" s="41">
        <f t="shared" si="189"/>
        <v>1</v>
      </c>
      <c r="BQ1020" s="41">
        <f t="shared" si="190"/>
        <v>60</v>
      </c>
      <c r="BR1020" s="41">
        <f t="shared" si="191"/>
        <v>57</v>
      </c>
    </row>
    <row r="1021" spans="2:70" x14ac:dyDescent="0.3">
      <c r="B1021" s="12" t="s">
        <v>1608</v>
      </c>
      <c r="C1021" s="12">
        <v>303051076</v>
      </c>
      <c r="D1021" s="12" t="s">
        <v>1608</v>
      </c>
      <c r="E1021" s="12" t="s">
        <v>875</v>
      </c>
      <c r="F1021" s="12" t="s">
        <v>2813</v>
      </c>
      <c r="G1021" s="12" t="s">
        <v>102</v>
      </c>
      <c r="H1021" s="12" t="s">
        <v>5013</v>
      </c>
      <c r="I1021" s="28">
        <v>500000</v>
      </c>
      <c r="J1021" s="28">
        <v>485000</v>
      </c>
      <c r="K1021" s="28">
        <v>429000</v>
      </c>
      <c r="L1021" s="28">
        <v>490000</v>
      </c>
      <c r="M1021" s="28">
        <v>470000</v>
      </c>
      <c r="N1021" s="28">
        <v>427500</v>
      </c>
      <c r="O1021" s="29">
        <v>19</v>
      </c>
      <c r="P1021" s="29">
        <v>19</v>
      </c>
      <c r="Q1021" s="29">
        <v>23</v>
      </c>
      <c r="R1021" s="28">
        <v>400</v>
      </c>
      <c r="S1021" s="28">
        <v>385</v>
      </c>
      <c r="T1021" s="30">
        <v>1</v>
      </c>
      <c r="U1021" s="30">
        <v>9.9999999999999978E-2</v>
      </c>
      <c r="V1021" s="30">
        <v>0.9</v>
      </c>
      <c r="W1021" s="30">
        <v>0.9</v>
      </c>
      <c r="X1021" s="31">
        <v>4.1599999999999998E-2</v>
      </c>
      <c r="Y1021" s="30">
        <v>8.1</v>
      </c>
      <c r="Z1021" s="30">
        <v>-0.40000000000000036</v>
      </c>
      <c r="AA1021" s="30">
        <v>8.5</v>
      </c>
      <c r="AB1021" s="30">
        <v>6.7</v>
      </c>
      <c r="AC1021" s="32">
        <v>0.26455026455026454</v>
      </c>
      <c r="AD1021" s="30">
        <v>6.3593813593813584</v>
      </c>
      <c r="AE1021" s="12">
        <v>66</v>
      </c>
      <c r="AF1021" s="12">
        <v>42</v>
      </c>
      <c r="AG1021" s="12">
        <v>53</v>
      </c>
      <c r="AH1021" s="33">
        <v>3.8282208588957052</v>
      </c>
      <c r="AI1021" s="34">
        <v>650000</v>
      </c>
      <c r="AJ1021" s="34">
        <v>535000</v>
      </c>
      <c r="AK1021" s="34">
        <v>480000</v>
      </c>
      <c r="AL1021" s="35">
        <v>0.21495327102803738</v>
      </c>
      <c r="AM1021" s="35">
        <v>0.35416666666666669</v>
      </c>
      <c r="AN1021" s="12">
        <v>2.2999999999999998</v>
      </c>
      <c r="AO1021" s="33">
        <v>-0.20000000000000018</v>
      </c>
      <c r="AP1021" s="12">
        <v>2.5</v>
      </c>
      <c r="AQ1021" s="34">
        <v>590</v>
      </c>
      <c r="AR1021" s="34">
        <v>550</v>
      </c>
      <c r="AS1021" s="31">
        <v>7.2727272727272724E-2</v>
      </c>
      <c r="AT1021" s="36">
        <v>1512.0000000000002</v>
      </c>
      <c r="AU1021" s="30">
        <v>0.64590000000000003</v>
      </c>
      <c r="AV1021" s="30">
        <v>0.35410000000000003</v>
      </c>
      <c r="AW1021" s="30">
        <v>0.85189999999999999</v>
      </c>
      <c r="AX1021" s="30">
        <v>0.1028</v>
      </c>
      <c r="AY1021" s="30">
        <v>0.2014</v>
      </c>
      <c r="AZ1021" s="30">
        <v>0.28699999999999998</v>
      </c>
      <c r="BA1021" s="30">
        <v>0.47839999999999999</v>
      </c>
      <c r="BB1021" s="37">
        <v>1</v>
      </c>
      <c r="BC1021" s="29">
        <v>10</v>
      </c>
      <c r="BD1021" s="38" t="s">
        <v>4548</v>
      </c>
      <c r="BE1021" s="39">
        <v>153.005336803435</v>
      </c>
      <c r="BF1021" s="39">
        <v>-27.562944438684799</v>
      </c>
      <c r="BG1021" s="40">
        <f t="shared" si="180"/>
        <v>100</v>
      </c>
      <c r="BH1021" s="40">
        <f t="shared" si="181"/>
        <v>79</v>
      </c>
      <c r="BI1021" s="40">
        <f t="shared" si="182"/>
        <v>77</v>
      </c>
      <c r="BJ1021" s="40">
        <f t="shared" si="183"/>
        <v>100</v>
      </c>
      <c r="BK1021" s="40">
        <f t="shared" si="184"/>
        <v>100</v>
      </c>
      <c r="BL1021" s="40">
        <f t="shared" si="185"/>
        <v>34</v>
      </c>
      <c r="BM1021" s="41">
        <f t="shared" si="186"/>
        <v>89</v>
      </c>
      <c r="BN1021" s="40">
        <f t="shared" si="187"/>
        <v>87</v>
      </c>
      <c r="BO1021" s="41">
        <f t="shared" si="188"/>
        <v>90</v>
      </c>
      <c r="BP1021" s="41">
        <f t="shared" si="189"/>
        <v>1</v>
      </c>
      <c r="BQ1021" s="41">
        <f t="shared" si="190"/>
        <v>10</v>
      </c>
      <c r="BR1021" s="41">
        <f t="shared" si="191"/>
        <v>55</v>
      </c>
    </row>
    <row r="1022" spans="2:70" x14ac:dyDescent="0.3">
      <c r="B1022" s="12" t="s">
        <v>1725</v>
      </c>
      <c r="C1022" s="12">
        <v>303061077</v>
      </c>
      <c r="D1022" s="12" t="s">
        <v>1726</v>
      </c>
      <c r="E1022" s="12" t="s">
        <v>875</v>
      </c>
      <c r="F1022" s="12" t="s">
        <v>2813</v>
      </c>
      <c r="G1022" s="12" t="s">
        <v>102</v>
      </c>
      <c r="H1022" s="12" t="s">
        <v>5013</v>
      </c>
      <c r="I1022" s="28">
        <v>615000</v>
      </c>
      <c r="J1022" s="28">
        <v>585800</v>
      </c>
      <c r="K1022" s="28">
        <v>470000</v>
      </c>
      <c r="L1022" s="28">
        <v>609600</v>
      </c>
      <c r="M1022" s="28">
        <v>580000</v>
      </c>
      <c r="N1022" s="28">
        <v>470000</v>
      </c>
      <c r="O1022" s="29">
        <v>34</v>
      </c>
      <c r="P1022" s="29">
        <v>23</v>
      </c>
      <c r="Q1022" s="29">
        <v>23</v>
      </c>
      <c r="R1022" s="28">
        <v>550</v>
      </c>
      <c r="S1022" s="28">
        <v>520</v>
      </c>
      <c r="T1022" s="30">
        <v>3.7</v>
      </c>
      <c r="U1022" s="30">
        <v>0.40000000000000036</v>
      </c>
      <c r="V1022" s="30">
        <v>3.3</v>
      </c>
      <c r="W1022" s="30">
        <v>3.4</v>
      </c>
      <c r="X1022" s="31">
        <v>4.6504065040650404E-2</v>
      </c>
      <c r="Y1022" s="30">
        <v>6.9</v>
      </c>
      <c r="Z1022" s="30">
        <v>0.40000000000000036</v>
      </c>
      <c r="AA1022" s="30">
        <v>6.5</v>
      </c>
      <c r="AB1022" s="30">
        <v>4.0999999999999996</v>
      </c>
      <c r="AC1022" s="32">
        <v>0.23620559334845048</v>
      </c>
      <c r="AD1022" s="30">
        <v>5.079246150674722</v>
      </c>
      <c r="AE1022" s="12">
        <v>45</v>
      </c>
      <c r="AF1022" s="12">
        <v>40</v>
      </c>
      <c r="AG1022" s="12">
        <v>34</v>
      </c>
      <c r="AH1022" s="33">
        <v>3.1807228915662651</v>
      </c>
      <c r="AI1022" s="34">
        <v>658000</v>
      </c>
      <c r="AJ1022" s="34">
        <v>530000</v>
      </c>
      <c r="AK1022" s="34">
        <v>470000</v>
      </c>
      <c r="AL1022" s="35">
        <v>0.24150943396226415</v>
      </c>
      <c r="AM1022" s="35">
        <v>0.4</v>
      </c>
      <c r="AN1022" s="12">
        <v>3.7</v>
      </c>
      <c r="AO1022" s="33">
        <v>0.20000000000000018</v>
      </c>
      <c r="AP1022" s="12">
        <v>3.5</v>
      </c>
      <c r="AQ1022" s="34">
        <v>600</v>
      </c>
      <c r="AR1022" s="34">
        <v>550</v>
      </c>
      <c r="AS1022" s="31">
        <v>9.0909090909090912E-2</v>
      </c>
      <c r="AT1022" s="36">
        <v>2328.48</v>
      </c>
      <c r="AU1022" s="30">
        <v>0.85119999999999996</v>
      </c>
      <c r="AV1022" s="30">
        <v>0.14879999999999999</v>
      </c>
      <c r="AW1022" s="30">
        <v>0.82769999999999999</v>
      </c>
      <c r="AX1022" s="30">
        <v>0.15809999999999999</v>
      </c>
      <c r="AY1022" s="30">
        <v>0.32850000000000001</v>
      </c>
      <c r="AZ1022" s="30">
        <v>0.38450000000000001</v>
      </c>
      <c r="BA1022" s="30">
        <v>0.23799999999999999</v>
      </c>
      <c r="BB1022" s="37">
        <v>3</v>
      </c>
      <c r="BC1022" s="29">
        <v>16</v>
      </c>
      <c r="BD1022" s="38" t="s">
        <v>4042</v>
      </c>
      <c r="BE1022" s="39">
        <v>153.09525026400101</v>
      </c>
      <c r="BF1022" s="39">
        <v>-27.602989547073399</v>
      </c>
      <c r="BG1022" s="40">
        <f t="shared" si="180"/>
        <v>55</v>
      </c>
      <c r="BH1022" s="40">
        <f t="shared" si="181"/>
        <v>55</v>
      </c>
      <c r="BI1022" s="40">
        <f t="shared" si="182"/>
        <v>85</v>
      </c>
      <c r="BJ1022" s="40">
        <f t="shared" si="183"/>
        <v>100</v>
      </c>
      <c r="BK1022" s="40">
        <f t="shared" si="184"/>
        <v>100</v>
      </c>
      <c r="BL1022" s="40">
        <f t="shared" si="185"/>
        <v>62</v>
      </c>
      <c r="BM1022" s="41">
        <f t="shared" si="186"/>
        <v>100</v>
      </c>
      <c r="BN1022" s="40">
        <f t="shared" si="187"/>
        <v>99</v>
      </c>
      <c r="BO1022" s="41">
        <f t="shared" si="188"/>
        <v>100</v>
      </c>
      <c r="BP1022" s="41">
        <f t="shared" si="189"/>
        <v>3</v>
      </c>
      <c r="BQ1022" s="41">
        <f t="shared" si="190"/>
        <v>30</v>
      </c>
      <c r="BR1022" s="41">
        <f t="shared" si="191"/>
        <v>55</v>
      </c>
    </row>
    <row r="1023" spans="2:70" x14ac:dyDescent="0.3">
      <c r="B1023" s="12" t="s">
        <v>1847</v>
      </c>
      <c r="C1023" s="12">
        <v>303061078</v>
      </c>
      <c r="D1023" s="12" t="s">
        <v>1726</v>
      </c>
      <c r="E1023" s="12" t="s">
        <v>875</v>
      </c>
      <c r="F1023" s="12" t="s">
        <v>2813</v>
      </c>
      <c r="G1023" s="12" t="s">
        <v>102</v>
      </c>
      <c r="H1023" s="12" t="s">
        <v>5013</v>
      </c>
      <c r="I1023" s="28">
        <v>658000</v>
      </c>
      <c r="J1023" s="28">
        <v>636000</v>
      </c>
      <c r="K1023" s="28">
        <v>530000</v>
      </c>
      <c r="L1023" s="28">
        <v>636000</v>
      </c>
      <c r="M1023" s="28">
        <v>620000</v>
      </c>
      <c r="N1023" s="28">
        <v>530000</v>
      </c>
      <c r="O1023" s="29">
        <v>23</v>
      </c>
      <c r="P1023" s="29">
        <v>23</v>
      </c>
      <c r="Q1023" s="29">
        <v>26</v>
      </c>
      <c r="R1023" s="28">
        <v>615</v>
      </c>
      <c r="S1023" s="28">
        <v>550</v>
      </c>
      <c r="T1023" s="30">
        <v>5</v>
      </c>
      <c r="U1023" s="30">
        <v>-0.29999999999999982</v>
      </c>
      <c r="V1023" s="30">
        <v>5.3</v>
      </c>
      <c r="W1023" s="30">
        <v>4.5999999999999996</v>
      </c>
      <c r="X1023" s="31">
        <v>4.860182370820669E-2</v>
      </c>
      <c r="Y1023" s="30">
        <v>8</v>
      </c>
      <c r="Z1023" s="30">
        <v>-0.19999999999999929</v>
      </c>
      <c r="AA1023" s="30">
        <v>8.1999999999999993</v>
      </c>
      <c r="AB1023" s="30">
        <v>6.6</v>
      </c>
      <c r="AC1023" s="32">
        <v>0.31521649991799244</v>
      </c>
      <c r="AD1023" s="30">
        <v>6.4856928375872105</v>
      </c>
      <c r="AE1023" s="12">
        <v>45</v>
      </c>
      <c r="AF1023" s="12">
        <v>40</v>
      </c>
      <c r="AG1023" s="12">
        <v>34</v>
      </c>
      <c r="AH1023" s="33">
        <v>3.1807228915662651</v>
      </c>
      <c r="AI1023" s="34">
        <v>658000</v>
      </c>
      <c r="AJ1023" s="34">
        <v>530000</v>
      </c>
      <c r="AK1023" s="34">
        <v>470000</v>
      </c>
      <c r="AL1023" s="35">
        <v>0.24150943396226415</v>
      </c>
      <c r="AM1023" s="35">
        <v>0.4</v>
      </c>
      <c r="AN1023" s="12">
        <v>3.7</v>
      </c>
      <c r="AO1023" s="33">
        <v>0.20000000000000018</v>
      </c>
      <c r="AP1023" s="12">
        <v>3.5</v>
      </c>
      <c r="AQ1023" s="34">
        <v>600</v>
      </c>
      <c r="AR1023" s="34">
        <v>550</v>
      </c>
      <c r="AS1023" s="31">
        <v>9.0909090909090912E-2</v>
      </c>
      <c r="AT1023" s="36">
        <v>1951.0400000000002</v>
      </c>
      <c r="AU1023" s="30">
        <v>0.7651</v>
      </c>
      <c r="AV1023" s="30">
        <v>0.2349</v>
      </c>
      <c r="AW1023" s="30">
        <v>0.70169999999999999</v>
      </c>
      <c r="AX1023" s="30">
        <v>0.29620000000000002</v>
      </c>
      <c r="AY1023" s="30">
        <v>0.27129999999999999</v>
      </c>
      <c r="AZ1023" s="30">
        <v>0.3256</v>
      </c>
      <c r="BA1023" s="30">
        <v>0.37669999999999998</v>
      </c>
      <c r="BB1023" s="37">
        <v>4</v>
      </c>
      <c r="BC1023" s="29">
        <v>15</v>
      </c>
      <c r="BD1023" s="38" t="s">
        <v>4157</v>
      </c>
      <c r="BE1023" s="39">
        <v>153.08007652028601</v>
      </c>
      <c r="BF1023" s="39">
        <v>-27.596869621502002</v>
      </c>
      <c r="BG1023" s="40">
        <f t="shared" si="180"/>
        <v>34</v>
      </c>
      <c r="BH1023" s="40">
        <f t="shared" si="181"/>
        <v>55</v>
      </c>
      <c r="BI1023" s="40">
        <f t="shared" si="182"/>
        <v>85</v>
      </c>
      <c r="BJ1023" s="40">
        <f t="shared" si="183"/>
        <v>100</v>
      </c>
      <c r="BK1023" s="40">
        <f t="shared" si="184"/>
        <v>100</v>
      </c>
      <c r="BL1023" s="40">
        <f t="shared" si="185"/>
        <v>50</v>
      </c>
      <c r="BM1023" s="41">
        <f t="shared" si="186"/>
        <v>100</v>
      </c>
      <c r="BN1023" s="40">
        <f t="shared" si="187"/>
        <v>85</v>
      </c>
      <c r="BO1023" s="41">
        <f t="shared" si="188"/>
        <v>57</v>
      </c>
      <c r="BP1023" s="41">
        <f t="shared" si="189"/>
        <v>1</v>
      </c>
      <c r="BQ1023" s="41">
        <f t="shared" si="190"/>
        <v>40</v>
      </c>
      <c r="BR1023" s="41">
        <f t="shared" si="191"/>
        <v>49</v>
      </c>
    </row>
    <row r="1024" spans="2:70" x14ac:dyDescent="0.3">
      <c r="B1024" s="12" t="s">
        <v>1726</v>
      </c>
      <c r="C1024" s="12">
        <v>303061079</v>
      </c>
      <c r="D1024" s="12" t="s">
        <v>1726</v>
      </c>
      <c r="E1024" s="12" t="s">
        <v>875</v>
      </c>
      <c r="F1024" s="12" t="s">
        <v>2813</v>
      </c>
      <c r="G1024" s="12" t="s">
        <v>102</v>
      </c>
      <c r="H1024" s="12" t="s">
        <v>5013</v>
      </c>
      <c r="I1024" s="28">
        <v>746000</v>
      </c>
      <c r="J1024" s="28">
        <v>746000</v>
      </c>
      <c r="K1024" s="28">
        <v>520000</v>
      </c>
      <c r="L1024" s="28">
        <v>726000</v>
      </c>
      <c r="M1024" s="28">
        <v>625000</v>
      </c>
      <c r="N1024" s="28">
        <v>580000</v>
      </c>
      <c r="O1024" s="29">
        <v>56</v>
      </c>
      <c r="P1024" s="29">
        <v>37</v>
      </c>
      <c r="Q1024" s="29">
        <v>26</v>
      </c>
      <c r="R1024" s="28">
        <v>450</v>
      </c>
      <c r="S1024" s="28">
        <v>420</v>
      </c>
      <c r="T1024" s="30">
        <v>2.4</v>
      </c>
      <c r="U1024" s="30">
        <v>0.29999999999999982</v>
      </c>
      <c r="V1024" s="30">
        <v>2.1</v>
      </c>
      <c r="W1024" s="30">
        <v>2.8</v>
      </c>
      <c r="X1024" s="31">
        <v>3.1367292225201071E-2</v>
      </c>
      <c r="Y1024" s="30">
        <v>15.7</v>
      </c>
      <c r="Z1024" s="30">
        <v>-0.20000000000000107</v>
      </c>
      <c r="AA1024" s="30">
        <v>15.9</v>
      </c>
      <c r="AB1024" s="30">
        <v>13.2</v>
      </c>
      <c r="AC1024" s="32">
        <v>0.2522195318805488</v>
      </c>
      <c r="AD1024" s="30">
        <v>8.040844905251685</v>
      </c>
      <c r="AE1024" s="12">
        <v>45</v>
      </c>
      <c r="AF1024" s="12">
        <v>40</v>
      </c>
      <c r="AG1024" s="12">
        <v>34</v>
      </c>
      <c r="AH1024" s="33">
        <v>3.1807228915662651</v>
      </c>
      <c r="AI1024" s="34">
        <v>658000</v>
      </c>
      <c r="AJ1024" s="34">
        <v>530000</v>
      </c>
      <c r="AK1024" s="34">
        <v>470000</v>
      </c>
      <c r="AL1024" s="35">
        <v>0.24150943396226415</v>
      </c>
      <c r="AM1024" s="35">
        <v>0.4</v>
      </c>
      <c r="AN1024" s="12">
        <v>3.7</v>
      </c>
      <c r="AO1024" s="33">
        <v>0.20000000000000018</v>
      </c>
      <c r="AP1024" s="12">
        <v>3.5</v>
      </c>
      <c r="AQ1024" s="34">
        <v>600</v>
      </c>
      <c r="AR1024" s="34">
        <v>550</v>
      </c>
      <c r="AS1024" s="31">
        <v>9.0909090909090912E-2</v>
      </c>
      <c r="AT1024" s="36">
        <v>1784.16</v>
      </c>
      <c r="AU1024" s="30">
        <v>0.7036</v>
      </c>
      <c r="AV1024" s="30">
        <v>0.2964</v>
      </c>
      <c r="AW1024" s="30">
        <v>0.85980000000000001</v>
      </c>
      <c r="AX1024" s="30">
        <v>0.12889999999999999</v>
      </c>
      <c r="AY1024" s="30">
        <v>0.35049999999999998</v>
      </c>
      <c r="AZ1024" s="30">
        <v>0.21479999999999999</v>
      </c>
      <c r="BA1024" s="30">
        <v>0.3911</v>
      </c>
      <c r="BB1024" s="37">
        <v>2.5</v>
      </c>
      <c r="BC1024" s="29">
        <v>12</v>
      </c>
      <c r="BD1024" s="38" t="s">
        <v>4843</v>
      </c>
      <c r="BE1024" s="39">
        <v>153.059461394208</v>
      </c>
      <c r="BF1024" s="39">
        <v>-27.578577709337399</v>
      </c>
      <c r="BG1024" s="40">
        <f t="shared" si="180"/>
        <v>77</v>
      </c>
      <c r="BH1024" s="40">
        <f t="shared" si="181"/>
        <v>55</v>
      </c>
      <c r="BI1024" s="40">
        <f t="shared" si="182"/>
        <v>85</v>
      </c>
      <c r="BJ1024" s="40">
        <f t="shared" si="183"/>
        <v>100</v>
      </c>
      <c r="BK1024" s="40">
        <f t="shared" si="184"/>
        <v>100</v>
      </c>
      <c r="BL1024" s="40">
        <f t="shared" si="185"/>
        <v>67</v>
      </c>
      <c r="BM1024" s="41">
        <f t="shared" si="186"/>
        <v>55</v>
      </c>
      <c r="BN1024" s="40">
        <f t="shared" si="187"/>
        <v>70</v>
      </c>
      <c r="BO1024" s="41">
        <f t="shared" si="188"/>
        <v>99</v>
      </c>
      <c r="BP1024" s="41">
        <f t="shared" si="189"/>
        <v>1</v>
      </c>
      <c r="BQ1024" s="41">
        <f t="shared" si="190"/>
        <v>25</v>
      </c>
      <c r="BR1024" s="41">
        <f t="shared" si="191"/>
        <v>51</v>
      </c>
    </row>
    <row r="1025" spans="2:70" x14ac:dyDescent="0.3">
      <c r="B1025" s="12" t="s">
        <v>2054</v>
      </c>
      <c r="C1025" s="12">
        <v>303061080</v>
      </c>
      <c r="D1025" s="12" t="s">
        <v>1726</v>
      </c>
      <c r="E1025" s="12" t="s">
        <v>875</v>
      </c>
      <c r="F1025" s="12" t="s">
        <v>2813</v>
      </c>
      <c r="G1025" s="12" t="s">
        <v>102</v>
      </c>
      <c r="H1025" s="12" t="s">
        <v>5013</v>
      </c>
      <c r="I1025" s="28">
        <v>699000</v>
      </c>
      <c r="J1025" s="28">
        <v>699000</v>
      </c>
      <c r="K1025" s="28">
        <v>630000</v>
      </c>
      <c r="L1025" s="28">
        <v>721500</v>
      </c>
      <c r="M1025" s="28">
        <v>699000</v>
      </c>
      <c r="N1025" s="28">
        <v>630000</v>
      </c>
      <c r="O1025" s="29">
        <v>24</v>
      </c>
      <c r="P1025" s="29">
        <v>22</v>
      </c>
      <c r="Q1025" s="29">
        <v>19</v>
      </c>
      <c r="R1025" s="28">
        <v>625</v>
      </c>
      <c r="S1025" s="28">
        <v>570</v>
      </c>
      <c r="T1025" s="30">
        <v>2.6</v>
      </c>
      <c r="U1025" s="30">
        <v>0</v>
      </c>
      <c r="V1025" s="30">
        <v>2.6</v>
      </c>
      <c r="W1025" s="30">
        <v>2</v>
      </c>
      <c r="X1025" s="31">
        <v>4.6494992846924176E-2</v>
      </c>
      <c r="Y1025" s="30">
        <v>8.9</v>
      </c>
      <c r="Z1025" s="30">
        <v>-1.5</v>
      </c>
      <c r="AA1025" s="30">
        <v>10.4</v>
      </c>
      <c r="AB1025" s="30">
        <v>8.1</v>
      </c>
      <c r="AC1025" s="32">
        <v>0.32349896480331258</v>
      </c>
      <c r="AD1025" s="30">
        <v>6.957716196846631</v>
      </c>
      <c r="AE1025" s="12">
        <v>45</v>
      </c>
      <c r="AF1025" s="12">
        <v>40</v>
      </c>
      <c r="AG1025" s="12">
        <v>34</v>
      </c>
      <c r="AH1025" s="33">
        <v>3.1807228915662651</v>
      </c>
      <c r="AI1025" s="34">
        <v>658000</v>
      </c>
      <c r="AJ1025" s="34">
        <v>530000</v>
      </c>
      <c r="AK1025" s="34">
        <v>470000</v>
      </c>
      <c r="AL1025" s="35">
        <v>0.24150943396226415</v>
      </c>
      <c r="AM1025" s="35">
        <v>0.4</v>
      </c>
      <c r="AN1025" s="12">
        <v>3.7</v>
      </c>
      <c r="AO1025" s="33">
        <v>0.20000000000000018</v>
      </c>
      <c r="AP1025" s="12">
        <v>3.5</v>
      </c>
      <c r="AQ1025" s="34">
        <v>600</v>
      </c>
      <c r="AR1025" s="34">
        <v>550</v>
      </c>
      <c r="AS1025" s="31">
        <v>9.0909090909090912E-2</v>
      </c>
      <c r="AT1025" s="36">
        <v>1932.0000000000002</v>
      </c>
      <c r="AU1025" s="30">
        <v>0.77800000000000002</v>
      </c>
      <c r="AV1025" s="30">
        <v>0.222</v>
      </c>
      <c r="AW1025" s="30">
        <v>0.84699999999999998</v>
      </c>
      <c r="AX1025" s="30">
        <v>0.1363</v>
      </c>
      <c r="AY1025" s="30">
        <v>0.3574</v>
      </c>
      <c r="AZ1025" s="30">
        <v>0.30919999999999997</v>
      </c>
      <c r="BA1025" s="30">
        <v>0.30349999999999999</v>
      </c>
      <c r="BB1025" s="37">
        <v>6</v>
      </c>
      <c r="BC1025" s="29">
        <v>13</v>
      </c>
      <c r="BD1025" s="38" t="s">
        <v>4355</v>
      </c>
      <c r="BE1025" s="39">
        <v>153.05312802566999</v>
      </c>
      <c r="BF1025" s="39">
        <v>-27.5933018737582</v>
      </c>
      <c r="BG1025" s="40">
        <f t="shared" si="180"/>
        <v>74</v>
      </c>
      <c r="BH1025" s="40">
        <f t="shared" si="181"/>
        <v>55</v>
      </c>
      <c r="BI1025" s="40">
        <f t="shared" si="182"/>
        <v>85</v>
      </c>
      <c r="BJ1025" s="40">
        <f t="shared" si="183"/>
        <v>100</v>
      </c>
      <c r="BK1025" s="40">
        <f t="shared" si="184"/>
        <v>100</v>
      </c>
      <c r="BL1025" s="40">
        <f t="shared" si="185"/>
        <v>69</v>
      </c>
      <c r="BM1025" s="41">
        <f t="shared" si="186"/>
        <v>100</v>
      </c>
      <c r="BN1025" s="40">
        <f t="shared" si="187"/>
        <v>81</v>
      </c>
      <c r="BO1025" s="41">
        <f t="shared" si="188"/>
        <v>51</v>
      </c>
      <c r="BP1025" s="41">
        <f t="shared" si="189"/>
        <v>1</v>
      </c>
      <c r="BQ1025" s="41">
        <f t="shared" si="190"/>
        <v>60</v>
      </c>
      <c r="BR1025" s="41">
        <f t="shared" si="191"/>
        <v>55</v>
      </c>
    </row>
    <row r="1026" spans="2:70" x14ac:dyDescent="0.3">
      <c r="B1026" s="12" t="s">
        <v>544</v>
      </c>
      <c r="C1026" s="12">
        <v>304011081</v>
      </c>
      <c r="D1026" s="12" t="s">
        <v>325</v>
      </c>
      <c r="E1026" s="12" t="s">
        <v>326</v>
      </c>
      <c r="F1026" s="12" t="s">
        <v>2813</v>
      </c>
      <c r="G1026" s="12" t="s">
        <v>102</v>
      </c>
      <c r="H1026" s="12" t="s">
        <v>5013</v>
      </c>
      <c r="I1026" s="28">
        <v>170000</v>
      </c>
      <c r="J1026" s="28">
        <v>180000</v>
      </c>
      <c r="K1026" s="28">
        <v>668250</v>
      </c>
      <c r="L1026" s="28">
        <v>937000</v>
      </c>
      <c r="M1026" s="28">
        <v>988000</v>
      </c>
      <c r="N1026" s="28">
        <v>750000</v>
      </c>
      <c r="O1026" s="29">
        <v>69</v>
      </c>
      <c r="P1026" s="29">
        <v>87</v>
      </c>
      <c r="Q1026" s="29">
        <v>87</v>
      </c>
      <c r="R1026" s="28">
        <v>550</v>
      </c>
      <c r="S1026" s="28">
        <v>500</v>
      </c>
      <c r="T1026" s="30">
        <v>1.5</v>
      </c>
      <c r="U1026" s="30">
        <v>-0.79999999999999982</v>
      </c>
      <c r="V1026" s="30">
        <v>2.2999999999999998</v>
      </c>
      <c r="W1026" s="30">
        <v>1.9</v>
      </c>
      <c r="X1026" s="31">
        <v>0.16823529411764707</v>
      </c>
      <c r="Y1026" s="30">
        <v>3.1</v>
      </c>
      <c r="Z1026" s="30">
        <v>-0.39999999999999991</v>
      </c>
      <c r="AA1026" s="30">
        <v>3.5</v>
      </c>
      <c r="AB1026" s="30">
        <v>1.9</v>
      </c>
      <c r="AC1026" s="32">
        <v>0.20808111380145275</v>
      </c>
      <c r="AD1026" s="30">
        <v>1.2368457813373066</v>
      </c>
      <c r="AE1026" s="12">
        <v>4</v>
      </c>
      <c r="AF1026" s="12">
        <v>5</v>
      </c>
      <c r="AG1026" s="12">
        <v>14</v>
      </c>
      <c r="AH1026" s="33">
        <v>1.5319148936170213</v>
      </c>
      <c r="AI1026" s="34">
        <v>825000</v>
      </c>
      <c r="AJ1026" s="34">
        <v>675000</v>
      </c>
      <c r="AK1026" s="34">
        <v>560000</v>
      </c>
      <c r="AL1026" s="35">
        <v>0.22222222222222221</v>
      </c>
      <c r="AM1026" s="35">
        <v>0.4732142857142857</v>
      </c>
      <c r="AN1026" s="12">
        <v>2.5</v>
      </c>
      <c r="AO1026" s="33">
        <v>-0.20000000000000018</v>
      </c>
      <c r="AP1026" s="12">
        <v>2.7</v>
      </c>
      <c r="AQ1026" s="34">
        <v>600</v>
      </c>
      <c r="AR1026" s="34">
        <v>570</v>
      </c>
      <c r="AS1026" s="31">
        <v>5.2631578947368418E-2</v>
      </c>
      <c r="AT1026" s="36">
        <v>2643.2000000000003</v>
      </c>
      <c r="AU1026" s="30">
        <v>0.82669999999999999</v>
      </c>
      <c r="AV1026" s="30">
        <v>0.17330000000000001</v>
      </c>
      <c r="AW1026" s="30">
        <v>0.92120000000000002</v>
      </c>
      <c r="AX1026" s="30">
        <v>6.1100000000000002E-2</v>
      </c>
      <c r="AY1026" s="30">
        <v>0.39500000000000002</v>
      </c>
      <c r="AZ1026" s="30">
        <v>0.42559999999999998</v>
      </c>
      <c r="BA1026" s="30">
        <v>0.1545</v>
      </c>
      <c r="BB1026" s="37">
        <v>8</v>
      </c>
      <c r="BC1026" s="29">
        <v>12</v>
      </c>
      <c r="BD1026" s="38" t="s">
        <v>3020</v>
      </c>
      <c r="BE1026" s="39">
        <v>152.93553323890799</v>
      </c>
      <c r="BF1026" s="39">
        <v>-27.540478140625599</v>
      </c>
      <c r="BG1026" s="40">
        <f t="shared" si="180"/>
        <v>92</v>
      </c>
      <c r="BH1026" s="40">
        <f t="shared" si="181"/>
        <v>75</v>
      </c>
      <c r="BI1026" s="40">
        <f t="shared" si="182"/>
        <v>100</v>
      </c>
      <c r="BJ1026" s="40">
        <f t="shared" si="183"/>
        <v>100</v>
      </c>
      <c r="BK1026" s="40">
        <f t="shared" si="184"/>
        <v>100</v>
      </c>
      <c r="BL1026" s="40">
        <f t="shared" si="185"/>
        <v>77</v>
      </c>
      <c r="BM1026" s="41">
        <f t="shared" si="186"/>
        <v>100</v>
      </c>
      <c r="BN1026" s="40">
        <f t="shared" si="187"/>
        <v>100</v>
      </c>
      <c r="BO1026" s="41">
        <f t="shared" si="188"/>
        <v>100</v>
      </c>
      <c r="BP1026" s="41">
        <f t="shared" si="189"/>
        <v>65</v>
      </c>
      <c r="BQ1026" s="41">
        <f t="shared" si="190"/>
        <v>80</v>
      </c>
      <c r="BR1026" s="41">
        <f t="shared" si="191"/>
        <v>71</v>
      </c>
    </row>
    <row r="1027" spans="2:70" x14ac:dyDescent="0.3">
      <c r="B1027" s="12" t="s">
        <v>661</v>
      </c>
      <c r="C1027" s="12">
        <v>304011082</v>
      </c>
      <c r="D1027" s="12" t="s">
        <v>325</v>
      </c>
      <c r="E1027" s="12" t="s">
        <v>326</v>
      </c>
      <c r="F1027" s="12" t="s">
        <v>2813</v>
      </c>
      <c r="G1027" s="12" t="s">
        <v>102</v>
      </c>
      <c r="H1027" s="12" t="s">
        <v>5013</v>
      </c>
      <c r="I1027" s="28">
        <v>728000</v>
      </c>
      <c r="J1027" s="28">
        <v>580000</v>
      </c>
      <c r="K1027" s="28">
        <v>549000</v>
      </c>
      <c r="L1027" s="28">
        <v>728000</v>
      </c>
      <c r="M1027" s="28">
        <v>728000</v>
      </c>
      <c r="N1027" s="28">
        <v>540000</v>
      </c>
      <c r="O1027" s="29">
        <v>49</v>
      </c>
      <c r="P1027" s="29">
        <v>52</v>
      </c>
      <c r="Q1027" s="29">
        <v>29</v>
      </c>
      <c r="R1027" s="28">
        <v>535</v>
      </c>
      <c r="S1027" s="28">
        <v>450</v>
      </c>
      <c r="T1027" s="30">
        <v>3.1</v>
      </c>
      <c r="U1027" s="30">
        <v>0.80000000000000027</v>
      </c>
      <c r="V1027" s="30">
        <v>2.2999999999999998</v>
      </c>
      <c r="W1027" s="30">
        <v>2.2999999999999998</v>
      </c>
      <c r="X1027" s="31">
        <v>3.8214285714285715E-2</v>
      </c>
      <c r="Y1027" s="30">
        <v>3.9</v>
      </c>
      <c r="Z1027" s="30">
        <v>-1.6</v>
      </c>
      <c r="AA1027" s="30">
        <v>5.5</v>
      </c>
      <c r="AB1027" s="30">
        <v>3.1</v>
      </c>
      <c r="AC1027" s="32">
        <v>0.22311002869153265</v>
      </c>
      <c r="AD1027" s="30">
        <v>5.8383932741709481</v>
      </c>
      <c r="AE1027" s="12">
        <v>4</v>
      </c>
      <c r="AF1027" s="12">
        <v>5</v>
      </c>
      <c r="AG1027" s="12">
        <v>14</v>
      </c>
      <c r="AH1027" s="33">
        <v>1.5319148936170213</v>
      </c>
      <c r="AI1027" s="34">
        <v>825000</v>
      </c>
      <c r="AJ1027" s="34">
        <v>675000</v>
      </c>
      <c r="AK1027" s="34">
        <v>560000</v>
      </c>
      <c r="AL1027" s="35">
        <v>0.22222222222222221</v>
      </c>
      <c r="AM1027" s="35">
        <v>0.4732142857142857</v>
      </c>
      <c r="AN1027" s="12">
        <v>2.5</v>
      </c>
      <c r="AO1027" s="33">
        <v>-0.20000000000000018</v>
      </c>
      <c r="AP1027" s="12">
        <v>2.7</v>
      </c>
      <c r="AQ1027" s="34">
        <v>600</v>
      </c>
      <c r="AR1027" s="34">
        <v>570</v>
      </c>
      <c r="AS1027" s="31">
        <v>5.2631578947368418E-2</v>
      </c>
      <c r="AT1027" s="36">
        <v>2397.92</v>
      </c>
      <c r="AU1027" s="30">
        <v>0.80500000000000005</v>
      </c>
      <c r="AV1027" s="30">
        <v>0.19500000000000001</v>
      </c>
      <c r="AW1027" s="30">
        <v>0.96930000000000005</v>
      </c>
      <c r="AX1027" s="30">
        <v>2.8299999999999999E-2</v>
      </c>
      <c r="AY1027" s="30">
        <v>0.36480000000000001</v>
      </c>
      <c r="AZ1027" s="30">
        <v>0.41909999999999997</v>
      </c>
      <c r="BA1027" s="30">
        <v>0.1938</v>
      </c>
      <c r="BB1027" s="37">
        <v>8.5</v>
      </c>
      <c r="BC1027" s="29">
        <v>13</v>
      </c>
      <c r="BD1027" s="38" t="s">
        <v>3106</v>
      </c>
      <c r="BE1027" s="39">
        <v>152.92734428185099</v>
      </c>
      <c r="BF1027" s="39">
        <v>-27.554052064497402</v>
      </c>
      <c r="BG1027" s="40">
        <f t="shared" si="180"/>
        <v>65</v>
      </c>
      <c r="BH1027" s="40">
        <f t="shared" si="181"/>
        <v>75</v>
      </c>
      <c r="BI1027" s="40">
        <f t="shared" si="182"/>
        <v>100</v>
      </c>
      <c r="BJ1027" s="40">
        <f t="shared" si="183"/>
        <v>100</v>
      </c>
      <c r="BK1027" s="40">
        <f t="shared" si="184"/>
        <v>100</v>
      </c>
      <c r="BL1027" s="40">
        <f t="shared" si="185"/>
        <v>70</v>
      </c>
      <c r="BM1027" s="41">
        <f t="shared" si="186"/>
        <v>78</v>
      </c>
      <c r="BN1027" s="40">
        <f t="shared" si="187"/>
        <v>92</v>
      </c>
      <c r="BO1027" s="41">
        <f t="shared" si="188"/>
        <v>100</v>
      </c>
      <c r="BP1027" s="41">
        <f t="shared" si="189"/>
        <v>52</v>
      </c>
      <c r="BQ1027" s="41">
        <f t="shared" si="190"/>
        <v>85</v>
      </c>
      <c r="BR1027" s="41">
        <f t="shared" si="191"/>
        <v>65</v>
      </c>
    </row>
    <row r="1028" spans="2:70" x14ac:dyDescent="0.3">
      <c r="B1028" s="12" t="s">
        <v>764</v>
      </c>
      <c r="C1028" s="12">
        <v>304011083</v>
      </c>
      <c r="D1028" s="12" t="s">
        <v>325</v>
      </c>
      <c r="E1028" s="12" t="s">
        <v>326</v>
      </c>
      <c r="F1028" s="12" t="s">
        <v>2813</v>
      </c>
      <c r="G1028" s="12" t="s">
        <v>102</v>
      </c>
      <c r="H1028" s="12" t="s">
        <v>5013</v>
      </c>
      <c r="I1028" s="28">
        <v>562600</v>
      </c>
      <c r="J1028" s="28">
        <v>562600</v>
      </c>
      <c r="K1028" s="28">
        <v>545000</v>
      </c>
      <c r="L1028" s="28">
        <v>580000</v>
      </c>
      <c r="M1028" s="28">
        <v>525000</v>
      </c>
      <c r="N1028" s="28">
        <v>522000</v>
      </c>
      <c r="O1028" s="29">
        <v>16</v>
      </c>
      <c r="P1028" s="29">
        <v>16</v>
      </c>
      <c r="Q1028" s="29">
        <v>35</v>
      </c>
      <c r="R1028" s="28">
        <v>580</v>
      </c>
      <c r="S1028" s="28">
        <v>480</v>
      </c>
      <c r="T1028" s="30">
        <v>3.2</v>
      </c>
      <c r="U1028" s="30">
        <v>-0.39999999999999991</v>
      </c>
      <c r="V1028" s="30">
        <v>3.6</v>
      </c>
      <c r="W1028" s="30">
        <v>6.4</v>
      </c>
      <c r="X1028" s="31">
        <v>5.3608247422680409E-2</v>
      </c>
      <c r="Y1028" s="30">
        <v>7.7</v>
      </c>
      <c r="Z1028" s="30">
        <v>0</v>
      </c>
      <c r="AA1028" s="30">
        <v>7.7</v>
      </c>
      <c r="AB1028" s="30">
        <v>4.0999999999999996</v>
      </c>
      <c r="AC1028" s="32">
        <v>0.25150905432595572</v>
      </c>
      <c r="AD1028" s="30">
        <v>4.691611205695712</v>
      </c>
      <c r="AE1028" s="12">
        <v>4</v>
      </c>
      <c r="AF1028" s="12">
        <v>5</v>
      </c>
      <c r="AG1028" s="12">
        <v>14</v>
      </c>
      <c r="AH1028" s="33">
        <v>1.5319148936170213</v>
      </c>
      <c r="AI1028" s="34">
        <v>825000</v>
      </c>
      <c r="AJ1028" s="34">
        <v>675000</v>
      </c>
      <c r="AK1028" s="34">
        <v>560000</v>
      </c>
      <c r="AL1028" s="35">
        <v>0.22222222222222221</v>
      </c>
      <c r="AM1028" s="35">
        <v>0.4732142857142857</v>
      </c>
      <c r="AN1028" s="12">
        <v>2.5</v>
      </c>
      <c r="AO1028" s="33">
        <v>-0.20000000000000018</v>
      </c>
      <c r="AP1028" s="12">
        <v>2.7</v>
      </c>
      <c r="AQ1028" s="34">
        <v>600</v>
      </c>
      <c r="AR1028" s="34">
        <v>570</v>
      </c>
      <c r="AS1028" s="31">
        <v>5.2631578947368418E-2</v>
      </c>
      <c r="AT1028" s="36">
        <v>2306.0800000000004</v>
      </c>
      <c r="AU1028" s="30">
        <v>0.77529999999999999</v>
      </c>
      <c r="AV1028" s="30">
        <v>0.22470000000000001</v>
      </c>
      <c r="AW1028" s="30">
        <v>0.86970000000000003</v>
      </c>
      <c r="AX1028" s="30">
        <v>0.129</v>
      </c>
      <c r="AY1028" s="30">
        <v>0.25080000000000002</v>
      </c>
      <c r="AZ1028" s="30">
        <v>0.48320000000000002</v>
      </c>
      <c r="BA1028" s="30">
        <v>0.2475</v>
      </c>
      <c r="BB1028" s="37">
        <v>7</v>
      </c>
      <c r="BC1028" s="29">
        <v>15</v>
      </c>
      <c r="BD1028" s="38" t="s">
        <v>3188</v>
      </c>
      <c r="BE1028" s="39">
        <v>152.90964191029099</v>
      </c>
      <c r="BF1028" s="39">
        <v>-27.562223434137501</v>
      </c>
      <c r="BG1028" s="40">
        <f t="shared" ref="BG1028:BG1091" si="192">IF(T1028&lt;=1, 100, IF(T1028&gt;=7, 1, ROUND(100 - ((T1028-1)/6)*99, 0)))</f>
        <v>64</v>
      </c>
      <c r="BH1028" s="40">
        <f t="shared" ref="BH1028:BH1091" si="193">IF(AN1028&lt;=1, 100, IF(AN1028&gt;=7, 1, ROUND(100 - ((AN1028-1)/6)*99, 0)))</f>
        <v>75</v>
      </c>
      <c r="BI1028" s="40">
        <f t="shared" ref="BI1028:BI1091" si="194">IF(AH1028&lt;=2, 100, IF(AH1028&gt;=10, 1, ROUND(100 - ((AH1028-2)/8)*99, 0)))</f>
        <v>100</v>
      </c>
      <c r="BJ1028" s="40">
        <f t="shared" ref="BJ1028:BJ1091" si="195">IF(AL1028&lt;=0, 1, IF(AL1028&gt;=0.2, 100, ROUND(1 + (AL1028/0.2)*99, 0)))</f>
        <v>100</v>
      </c>
      <c r="BK1028" s="40">
        <f t="shared" ref="BK1028:BK1091" si="196">IF(BC1028&gt;=750, 1, IF(BC1028&lt;=50, 100, ROUND(100 - 99 * (((BC1028 - 50)/700)^0.75), 0)))</f>
        <v>100</v>
      </c>
      <c r="BL1028" s="40">
        <f t="shared" ref="BL1028:BL1091" si="197">IF(AY1028&gt;=0.5, 100, IF(AY1028&lt;=0.05, 1, ROUND(1 + ((AY1028-0.05)/0.45)*99, 0)))</f>
        <v>45</v>
      </c>
      <c r="BM1028" s="41">
        <f t="shared" ref="BM1028:BM1091" si="198">IF(X1028&gt;=0.045, 100, IF(X1028&lt;=0.015, 1, ROUND(1 + ((X1028-0.015)/0.03)*99, 0)))</f>
        <v>100</v>
      </c>
      <c r="BN1028" s="40">
        <f t="shared" ref="BN1028:BN1091" si="199">IF(AD1028&lt;=5, 100, IF(AD1028&gt;=15, 1, ROUND(100 - ((AD1028-5)/10)*99, 0)))</f>
        <v>100</v>
      </c>
      <c r="BO1028" s="41">
        <f t="shared" ref="BO1028:BO1091" si="200">IF(AC1028&lt;=0.25, 100, IF(AC1028&gt;=0.4, 1, ROUND(100 - ((AC1028-0.25)/0.15)*99, 0)))</f>
        <v>99</v>
      </c>
      <c r="BP1028" s="41">
        <f t="shared" ref="BP1028:BP1091" si="201">IF(Y1028&lt;=1, 100, IF(Y1028&gt;=7, 1, ROUND(100 - ((Y1028-1)/6)*99, 0)))</f>
        <v>1</v>
      </c>
      <c r="BQ1028" s="41">
        <f t="shared" ref="BQ1028:BQ1091" si="202">BB1028*10</f>
        <v>70</v>
      </c>
      <c r="BR1028" s="41">
        <f t="shared" ref="BR1028:BR1091" si="203">IF(
  (
    IF($BG$2,0.1,0) + IF($BH$2,0.1,0) + IF($BI$2,0.05,0) + IF($BJ$2,0.05,0) +
    IF($BK$2,0.07,0) + IF($BL$2,0.08,0) + IF($BM$2,0.08,0) + IF($BN$2,0.07,0) +
    IF($BO$2,0.07,0) + IF($BP$2,0.08,0) + IF($BQ$2,0.08,0)
  ) = 0,
  "",
  ROUND(
    (
      IF($BG$2, BG1028*0.1, 0) + IF($BH$2, BH1028*0.1, 0) + IF($BI$2, BI1028*0.05, 0) + IF($BJ$2, BJ1028*0.05, 0) +
      IF($BK$2, BK1028*0.07, 0) + IF($BL$2, BL1028*0.08, 0) + IF($BM$2, BM1028*0.08, 0) + IF($BN$2, BN1028*0.07, 0) +
      IF($BO$2, BO1028*0.07, 0) + IF($BP$2, BP1028*0.08, 0) + IF($BQ$2, BQ1028*0.08, 0)
    ) /
    (
      IF($BG$2,0.1,0) + IF($BH$2,0.1,0) + IF($BI$2,0.05,0) + IF($BJ$2,0.05,0) +
      IF($BK$2,0.07,0) + IF($BL$2,0.08,0) + IF($BM$2,0.08,0) + IF($BN$2,0.07,0) +
      IF($BO$2,0.07,0) + IF($BP$2,0.08,0) + IF($BQ$2,0.08,0)
    ) * 0.8,
  0)
)</f>
        <v>60</v>
      </c>
    </row>
    <row r="1029" spans="2:70" x14ac:dyDescent="0.3">
      <c r="B1029" s="12" t="s">
        <v>324</v>
      </c>
      <c r="C1029" s="12">
        <v>304011084</v>
      </c>
      <c r="D1029" s="12" t="s">
        <v>325</v>
      </c>
      <c r="E1029" s="12" t="s">
        <v>326</v>
      </c>
      <c r="F1029" s="12" t="s">
        <v>2813</v>
      </c>
      <c r="G1029" s="12" t="s">
        <v>102</v>
      </c>
      <c r="H1029" s="12" t="s">
        <v>5013</v>
      </c>
      <c r="I1029" s="28">
        <v>844000</v>
      </c>
      <c r="J1029" s="28">
        <v>820000</v>
      </c>
      <c r="K1029" s="28">
        <v>725000</v>
      </c>
      <c r="L1029" s="28">
        <v>885000</v>
      </c>
      <c r="M1029" s="28">
        <v>845000</v>
      </c>
      <c r="N1029" s="28">
        <v>837000</v>
      </c>
      <c r="O1029" s="29">
        <v>51</v>
      </c>
      <c r="P1029" s="29">
        <v>47</v>
      </c>
      <c r="Q1029" s="29">
        <v>27</v>
      </c>
      <c r="R1029" s="28">
        <v>695</v>
      </c>
      <c r="S1029" s="28">
        <v>600</v>
      </c>
      <c r="T1029" s="30">
        <v>1.9</v>
      </c>
      <c r="U1029" s="30">
        <v>9.9999999999999867E-2</v>
      </c>
      <c r="V1029" s="30">
        <v>1.8</v>
      </c>
      <c r="W1029" s="30">
        <v>2</v>
      </c>
      <c r="X1029" s="31">
        <v>4.2819905213270143E-2</v>
      </c>
      <c r="Y1029" s="30">
        <v>3</v>
      </c>
      <c r="Z1029" s="30">
        <v>0.29999999999999982</v>
      </c>
      <c r="AA1029" s="30">
        <v>2.7</v>
      </c>
      <c r="AB1029" s="30">
        <v>2.6</v>
      </c>
      <c r="AC1029" s="32">
        <v>0.24653782848061748</v>
      </c>
      <c r="AD1029" s="30">
        <v>5.7575519434875808</v>
      </c>
      <c r="AE1029" s="12">
        <v>4</v>
      </c>
      <c r="AF1029" s="12">
        <v>5</v>
      </c>
      <c r="AG1029" s="12">
        <v>14</v>
      </c>
      <c r="AH1029" s="33">
        <v>1.5319148936170213</v>
      </c>
      <c r="AI1029" s="34">
        <v>825000</v>
      </c>
      <c r="AJ1029" s="34">
        <v>675000</v>
      </c>
      <c r="AK1029" s="34">
        <v>560000</v>
      </c>
      <c r="AL1029" s="35">
        <v>0.22222222222222221</v>
      </c>
      <c r="AM1029" s="35">
        <v>0.4732142857142857</v>
      </c>
      <c r="AN1029" s="12">
        <v>2.5</v>
      </c>
      <c r="AO1029" s="33">
        <v>-0.20000000000000018</v>
      </c>
      <c r="AP1029" s="12">
        <v>2.7</v>
      </c>
      <c r="AQ1029" s="34">
        <v>600</v>
      </c>
      <c r="AR1029" s="34">
        <v>570</v>
      </c>
      <c r="AS1029" s="31">
        <v>5.2631578947368418E-2</v>
      </c>
      <c r="AT1029" s="36">
        <v>2819.0400000000004</v>
      </c>
      <c r="AU1029" s="30">
        <v>0.82410000000000005</v>
      </c>
      <c r="AV1029" s="30">
        <v>0.1759</v>
      </c>
      <c r="AW1029" s="30">
        <v>0.86129999999999995</v>
      </c>
      <c r="AX1029" s="30">
        <v>0.1041</v>
      </c>
      <c r="AY1029" s="30">
        <v>0.36130000000000001</v>
      </c>
      <c r="AZ1029" s="30">
        <v>0.43509999999999999</v>
      </c>
      <c r="BA1029" s="30">
        <v>0.1714</v>
      </c>
      <c r="BB1029" s="37">
        <v>9.5</v>
      </c>
      <c r="BC1029" s="29">
        <v>11</v>
      </c>
      <c r="BD1029" s="38" t="s">
        <v>2855</v>
      </c>
      <c r="BE1029" s="39">
        <v>152.95330338658499</v>
      </c>
      <c r="BF1029" s="39">
        <v>-27.543811478331499</v>
      </c>
      <c r="BG1029" s="40">
        <f t="shared" si="192"/>
        <v>85</v>
      </c>
      <c r="BH1029" s="40">
        <f t="shared" si="193"/>
        <v>75</v>
      </c>
      <c r="BI1029" s="40">
        <f t="shared" si="194"/>
        <v>100</v>
      </c>
      <c r="BJ1029" s="40">
        <f t="shared" si="195"/>
        <v>100</v>
      </c>
      <c r="BK1029" s="40">
        <f t="shared" si="196"/>
        <v>100</v>
      </c>
      <c r="BL1029" s="40">
        <f t="shared" si="197"/>
        <v>69</v>
      </c>
      <c r="BM1029" s="41">
        <f t="shared" si="198"/>
        <v>93</v>
      </c>
      <c r="BN1029" s="40">
        <f t="shared" si="199"/>
        <v>93</v>
      </c>
      <c r="BO1029" s="41">
        <f t="shared" si="200"/>
        <v>100</v>
      </c>
      <c r="BP1029" s="41">
        <f t="shared" si="201"/>
        <v>67</v>
      </c>
      <c r="BQ1029" s="41">
        <f t="shared" si="202"/>
        <v>95</v>
      </c>
      <c r="BR1029" s="41">
        <f t="shared" si="203"/>
        <v>70</v>
      </c>
    </row>
    <row r="1030" spans="2:70" x14ac:dyDescent="0.3">
      <c r="B1030" s="12" t="s">
        <v>391</v>
      </c>
      <c r="C1030" s="12">
        <v>304011085</v>
      </c>
      <c r="D1030" s="12" t="s">
        <v>325</v>
      </c>
      <c r="E1030" s="12" t="s">
        <v>326</v>
      </c>
      <c r="F1030" s="12" t="s">
        <v>2813</v>
      </c>
      <c r="G1030" s="12" t="s">
        <v>102</v>
      </c>
      <c r="H1030" s="12" t="s">
        <v>5013</v>
      </c>
      <c r="I1030" s="28">
        <v>649000</v>
      </c>
      <c r="J1030" s="28">
        <v>649000</v>
      </c>
      <c r="K1030" s="28">
        <v>540000</v>
      </c>
      <c r="L1030" s="28">
        <v>650000</v>
      </c>
      <c r="M1030" s="28">
        <v>650000</v>
      </c>
      <c r="N1030" s="28">
        <v>540000</v>
      </c>
      <c r="O1030" s="29">
        <v>50</v>
      </c>
      <c r="P1030" s="29">
        <v>50</v>
      </c>
      <c r="Q1030" s="29">
        <v>64</v>
      </c>
      <c r="R1030" s="28">
        <v>590</v>
      </c>
      <c r="S1030" s="28">
        <v>550</v>
      </c>
      <c r="T1030" s="30">
        <v>11.8</v>
      </c>
      <c r="U1030" s="30">
        <v>2</v>
      </c>
      <c r="V1030" s="30">
        <v>9.8000000000000007</v>
      </c>
      <c r="W1030" s="30">
        <v>9.8000000000000007</v>
      </c>
      <c r="X1030" s="31">
        <v>4.7272727272727272E-2</v>
      </c>
      <c r="Y1030" s="30">
        <v>3.9</v>
      </c>
      <c r="Z1030" s="30">
        <v>0</v>
      </c>
      <c r="AA1030" s="30">
        <v>3.9</v>
      </c>
      <c r="AB1030" s="30">
        <v>3.9</v>
      </c>
      <c r="AC1030" s="32">
        <v>0.19467321296589588</v>
      </c>
      <c r="AD1030" s="30">
        <v>4.1180871973554902</v>
      </c>
      <c r="AE1030" s="12">
        <v>4</v>
      </c>
      <c r="AF1030" s="12">
        <v>5</v>
      </c>
      <c r="AG1030" s="12">
        <v>14</v>
      </c>
      <c r="AH1030" s="33">
        <v>1.5319148936170213</v>
      </c>
      <c r="AI1030" s="34">
        <v>825000</v>
      </c>
      <c r="AJ1030" s="34">
        <v>675000</v>
      </c>
      <c r="AK1030" s="34">
        <v>560000</v>
      </c>
      <c r="AL1030" s="35">
        <v>0.22222222222222221</v>
      </c>
      <c r="AM1030" s="35">
        <v>0.4732142857142857</v>
      </c>
      <c r="AN1030" s="12">
        <v>2.5</v>
      </c>
      <c r="AO1030" s="33">
        <v>-0.20000000000000018</v>
      </c>
      <c r="AP1030" s="12">
        <v>2.7</v>
      </c>
      <c r="AQ1030" s="34">
        <v>600</v>
      </c>
      <c r="AR1030" s="34">
        <v>570</v>
      </c>
      <c r="AS1030" s="31">
        <v>5.2631578947368418E-2</v>
      </c>
      <c r="AT1030" s="36">
        <v>3030.7200000000003</v>
      </c>
      <c r="AU1030" s="30">
        <v>0.88119999999999998</v>
      </c>
      <c r="AV1030" s="30">
        <v>0.1188</v>
      </c>
      <c r="AW1030" s="30">
        <v>0.96540000000000004</v>
      </c>
      <c r="AX1030" s="30">
        <v>3.1199999999999999E-2</v>
      </c>
      <c r="AY1030" s="30">
        <v>0.4365</v>
      </c>
      <c r="AZ1030" s="30">
        <v>0.43919999999999998</v>
      </c>
      <c r="BA1030" s="30">
        <v>0.1086</v>
      </c>
      <c r="BB1030" s="37">
        <v>9</v>
      </c>
      <c r="BC1030" s="29">
        <v>14</v>
      </c>
      <c r="BD1030" s="38" t="s">
        <v>2901</v>
      </c>
      <c r="BE1030" s="39">
        <v>152.91244936519399</v>
      </c>
      <c r="BF1030" s="39">
        <v>-27.548337879258099</v>
      </c>
      <c r="BG1030" s="40">
        <f t="shared" si="192"/>
        <v>1</v>
      </c>
      <c r="BH1030" s="40">
        <f t="shared" si="193"/>
        <v>75</v>
      </c>
      <c r="BI1030" s="40">
        <f t="shared" si="194"/>
        <v>100</v>
      </c>
      <c r="BJ1030" s="40">
        <f t="shared" si="195"/>
        <v>100</v>
      </c>
      <c r="BK1030" s="40">
        <f t="shared" si="196"/>
        <v>100</v>
      </c>
      <c r="BL1030" s="40">
        <f t="shared" si="197"/>
        <v>86</v>
      </c>
      <c r="BM1030" s="41">
        <f t="shared" si="198"/>
        <v>100</v>
      </c>
      <c r="BN1030" s="40">
        <f t="shared" si="199"/>
        <v>100</v>
      </c>
      <c r="BO1030" s="41">
        <f t="shared" si="200"/>
        <v>100</v>
      </c>
      <c r="BP1030" s="41">
        <f t="shared" si="201"/>
        <v>52</v>
      </c>
      <c r="BQ1030" s="41">
        <f t="shared" si="202"/>
        <v>90</v>
      </c>
      <c r="BR1030" s="41">
        <f t="shared" si="203"/>
        <v>62</v>
      </c>
    </row>
    <row r="1031" spans="2:70" x14ac:dyDescent="0.3">
      <c r="B1031" s="12" t="s">
        <v>876</v>
      </c>
      <c r="C1031" s="12">
        <v>304021086</v>
      </c>
      <c r="D1031" s="12" t="s">
        <v>393</v>
      </c>
      <c r="E1031" s="12" t="s">
        <v>326</v>
      </c>
      <c r="F1031" s="12" t="s">
        <v>2813</v>
      </c>
      <c r="G1031" s="12" t="s">
        <v>102</v>
      </c>
      <c r="H1031" s="12" t="s">
        <v>5013</v>
      </c>
      <c r="I1031" s="28">
        <v>693600</v>
      </c>
      <c r="J1031" s="28">
        <v>693600</v>
      </c>
      <c r="K1031" s="28">
        <v>687000</v>
      </c>
      <c r="L1031" s="28">
        <v>680000</v>
      </c>
      <c r="M1031" s="28">
        <v>680000</v>
      </c>
      <c r="N1031" s="28">
        <v>687000</v>
      </c>
      <c r="O1031" s="29">
        <v>30</v>
      </c>
      <c r="P1031" s="29">
        <v>30</v>
      </c>
      <c r="Q1031" s="29">
        <v>6</v>
      </c>
      <c r="R1031" s="28">
        <v>550</v>
      </c>
      <c r="S1031" s="28">
        <v>480</v>
      </c>
      <c r="T1031" s="30">
        <v>6.7</v>
      </c>
      <c r="U1031" s="30">
        <v>0</v>
      </c>
      <c r="V1031" s="30">
        <v>6.7</v>
      </c>
      <c r="W1031" s="30">
        <v>3.3</v>
      </c>
      <c r="X1031" s="31">
        <v>4.1234140715109571E-2</v>
      </c>
      <c r="Y1031" s="30">
        <v>2.8</v>
      </c>
      <c r="Z1031" s="30">
        <v>-0.5</v>
      </c>
      <c r="AA1031" s="30">
        <v>3.3</v>
      </c>
      <c r="AB1031" s="30">
        <v>3.9</v>
      </c>
      <c r="AC1031" s="32">
        <v>0.20589997005091343</v>
      </c>
      <c r="AD1031" s="30">
        <v>4.9934342387172563</v>
      </c>
      <c r="AE1031" s="12">
        <v>12</v>
      </c>
      <c r="AF1031" s="12">
        <v>10</v>
      </c>
      <c r="AG1031" s="12">
        <v>14</v>
      </c>
      <c r="AH1031" s="33">
        <v>4.5</v>
      </c>
      <c r="AI1031" s="34">
        <v>905000</v>
      </c>
      <c r="AJ1031" s="34">
        <v>888000</v>
      </c>
      <c r="AK1031" s="34">
        <v>1125000</v>
      </c>
      <c r="AL1031" s="35">
        <v>1.9144144144144143E-2</v>
      </c>
      <c r="AM1031" s="35">
        <v>-0.19555555555555557</v>
      </c>
      <c r="AN1031" s="12">
        <v>3</v>
      </c>
      <c r="AO1031" s="33">
        <v>0.89999999999999991</v>
      </c>
      <c r="AP1031" s="12">
        <v>2.1</v>
      </c>
      <c r="AQ1031" s="34">
        <v>775</v>
      </c>
      <c r="AR1031" s="34">
        <v>625</v>
      </c>
      <c r="AS1031" s="31">
        <v>0.24</v>
      </c>
      <c r="AT1031" s="36">
        <v>2671.2000000000003</v>
      </c>
      <c r="AU1031" s="30">
        <v>0.85409999999999997</v>
      </c>
      <c r="AV1031" s="30">
        <v>0.1459</v>
      </c>
      <c r="AW1031" s="30">
        <v>0.95630000000000004</v>
      </c>
      <c r="AX1031" s="30">
        <v>4.0899999999999999E-2</v>
      </c>
      <c r="AY1031" s="30">
        <v>0.2928</v>
      </c>
      <c r="AZ1031" s="30">
        <v>0.54700000000000004</v>
      </c>
      <c r="BA1031" s="30">
        <v>0.14499999999999999</v>
      </c>
      <c r="BB1031" s="37">
        <v>7</v>
      </c>
      <c r="BC1031" s="29">
        <v>19</v>
      </c>
      <c r="BD1031" s="38" t="s">
        <v>3276</v>
      </c>
      <c r="BE1031" s="39">
        <v>152.874279815948</v>
      </c>
      <c r="BF1031" s="39">
        <v>-27.576975931669999</v>
      </c>
      <c r="BG1031" s="40">
        <f t="shared" si="192"/>
        <v>6</v>
      </c>
      <c r="BH1031" s="40">
        <f t="shared" si="193"/>
        <v>67</v>
      </c>
      <c r="BI1031" s="40">
        <f t="shared" si="194"/>
        <v>69</v>
      </c>
      <c r="BJ1031" s="40">
        <f t="shared" si="195"/>
        <v>10</v>
      </c>
      <c r="BK1031" s="40">
        <f t="shared" si="196"/>
        <v>100</v>
      </c>
      <c r="BL1031" s="40">
        <f t="shared" si="197"/>
        <v>54</v>
      </c>
      <c r="BM1031" s="41">
        <f t="shared" si="198"/>
        <v>88</v>
      </c>
      <c r="BN1031" s="40">
        <f t="shared" si="199"/>
        <v>100</v>
      </c>
      <c r="BO1031" s="41">
        <f t="shared" si="200"/>
        <v>100</v>
      </c>
      <c r="BP1031" s="41">
        <f t="shared" si="201"/>
        <v>70</v>
      </c>
      <c r="BQ1031" s="41">
        <f t="shared" si="202"/>
        <v>70</v>
      </c>
      <c r="BR1031" s="41">
        <f t="shared" si="203"/>
        <v>53</v>
      </c>
    </row>
    <row r="1032" spans="2:70" x14ac:dyDescent="0.3">
      <c r="B1032" s="12" t="s">
        <v>392</v>
      </c>
      <c r="C1032" s="12">
        <v>304021087</v>
      </c>
      <c r="D1032" s="12" t="s">
        <v>393</v>
      </c>
      <c r="E1032" s="12" t="s">
        <v>326</v>
      </c>
      <c r="F1032" s="12" t="s">
        <v>2813</v>
      </c>
      <c r="G1032" s="12" t="s">
        <v>102</v>
      </c>
      <c r="H1032" s="12" t="s">
        <v>5013</v>
      </c>
      <c r="I1032" s="28">
        <v>846120</v>
      </c>
      <c r="J1032" s="28">
        <v>843000</v>
      </c>
      <c r="K1032" s="28">
        <v>620000</v>
      </c>
      <c r="L1032" s="28">
        <v>950000</v>
      </c>
      <c r="M1032" s="28">
        <v>846120</v>
      </c>
      <c r="N1032" s="28">
        <v>2000000</v>
      </c>
      <c r="O1032" s="29">
        <v>26</v>
      </c>
      <c r="P1032" s="29">
        <v>26</v>
      </c>
      <c r="Q1032" s="29">
        <v>26</v>
      </c>
      <c r="R1032" s="28">
        <v>650</v>
      </c>
      <c r="S1032" s="28">
        <v>625</v>
      </c>
      <c r="T1032" s="30">
        <v>2.5</v>
      </c>
      <c r="U1032" s="30">
        <v>0</v>
      </c>
      <c r="V1032" s="30">
        <v>2.5</v>
      </c>
      <c r="W1032" s="30">
        <v>1.4</v>
      </c>
      <c r="X1032" s="31">
        <v>3.9947052427551651E-2</v>
      </c>
      <c r="Y1032" s="30">
        <v>1.9</v>
      </c>
      <c r="Z1032" s="30">
        <v>-0.60000000000000009</v>
      </c>
      <c r="AA1032" s="30">
        <v>2.5</v>
      </c>
      <c r="AB1032" s="30">
        <v>2.5</v>
      </c>
      <c r="AC1032" s="32">
        <v>0.1791778767697261</v>
      </c>
      <c r="AD1032" s="30">
        <v>4.4853841743313803</v>
      </c>
      <c r="AE1032" s="12">
        <v>12</v>
      </c>
      <c r="AF1032" s="12">
        <v>10</v>
      </c>
      <c r="AG1032" s="12">
        <v>14</v>
      </c>
      <c r="AH1032" s="33">
        <v>4.5</v>
      </c>
      <c r="AI1032" s="34">
        <v>905000</v>
      </c>
      <c r="AJ1032" s="34">
        <v>888000</v>
      </c>
      <c r="AK1032" s="34">
        <v>1125000</v>
      </c>
      <c r="AL1032" s="35">
        <v>1.9144144144144143E-2</v>
      </c>
      <c r="AM1032" s="35">
        <v>-0.19555555555555557</v>
      </c>
      <c r="AN1032" s="12">
        <v>3</v>
      </c>
      <c r="AO1032" s="33">
        <v>0.89999999999999991</v>
      </c>
      <c r="AP1032" s="12">
        <v>2.1</v>
      </c>
      <c r="AQ1032" s="34">
        <v>775</v>
      </c>
      <c r="AR1032" s="34">
        <v>625</v>
      </c>
      <c r="AS1032" s="31">
        <v>0.24</v>
      </c>
      <c r="AT1032" s="36">
        <v>3627.6800000000003</v>
      </c>
      <c r="AU1032" s="30">
        <v>0.84870000000000001</v>
      </c>
      <c r="AV1032" s="30">
        <v>0.15129999999999999</v>
      </c>
      <c r="AW1032" s="30">
        <v>0.92369999999999997</v>
      </c>
      <c r="AX1032" s="30">
        <v>3.0200000000000001E-2</v>
      </c>
      <c r="AY1032" s="30">
        <v>0.46229999999999999</v>
      </c>
      <c r="AZ1032" s="30">
        <v>0.40899999999999997</v>
      </c>
      <c r="BA1032" s="30">
        <v>0.10290000000000001</v>
      </c>
      <c r="BB1032" s="37">
        <v>10</v>
      </c>
      <c r="BC1032" s="29">
        <v>16</v>
      </c>
      <c r="BD1032" s="38" t="s">
        <v>2902</v>
      </c>
      <c r="BE1032" s="39">
        <v>152.868111788536</v>
      </c>
      <c r="BF1032" s="39">
        <v>-27.4821477001882</v>
      </c>
      <c r="BG1032" s="40">
        <f t="shared" si="192"/>
        <v>75</v>
      </c>
      <c r="BH1032" s="40">
        <f t="shared" si="193"/>
        <v>67</v>
      </c>
      <c r="BI1032" s="40">
        <f t="shared" si="194"/>
        <v>69</v>
      </c>
      <c r="BJ1032" s="40">
        <f t="shared" si="195"/>
        <v>10</v>
      </c>
      <c r="BK1032" s="40">
        <f t="shared" si="196"/>
        <v>100</v>
      </c>
      <c r="BL1032" s="40">
        <f t="shared" si="197"/>
        <v>92</v>
      </c>
      <c r="BM1032" s="41">
        <f t="shared" si="198"/>
        <v>83</v>
      </c>
      <c r="BN1032" s="40">
        <f t="shared" si="199"/>
        <v>100</v>
      </c>
      <c r="BO1032" s="41">
        <f t="shared" si="200"/>
        <v>100</v>
      </c>
      <c r="BP1032" s="41">
        <f t="shared" si="201"/>
        <v>85</v>
      </c>
      <c r="BQ1032" s="41">
        <f t="shared" si="202"/>
        <v>100</v>
      </c>
      <c r="BR1032" s="41">
        <f t="shared" si="203"/>
        <v>65</v>
      </c>
    </row>
    <row r="1033" spans="2:70" x14ac:dyDescent="0.3">
      <c r="B1033" s="12" t="s">
        <v>662</v>
      </c>
      <c r="C1033" s="12">
        <v>304021088</v>
      </c>
      <c r="D1033" s="12" t="s">
        <v>393</v>
      </c>
      <c r="E1033" s="12" t="s">
        <v>326</v>
      </c>
      <c r="F1033" s="12" t="s">
        <v>2813</v>
      </c>
      <c r="G1033" s="12" t="s">
        <v>102</v>
      </c>
      <c r="H1033" s="12" t="s">
        <v>5013</v>
      </c>
      <c r="I1033" s="28">
        <v>935000</v>
      </c>
      <c r="J1033" s="28">
        <v>1569000</v>
      </c>
      <c r="K1033" s="28">
        <v>686700</v>
      </c>
      <c r="L1033" s="28">
        <v>745000</v>
      </c>
      <c r="M1033" s="28">
        <v>878000</v>
      </c>
      <c r="N1033" s="28">
        <v>686700</v>
      </c>
      <c r="O1033" s="29">
        <v>19</v>
      </c>
      <c r="P1033" s="29">
        <v>19</v>
      </c>
      <c r="Q1033" s="29">
        <v>13</v>
      </c>
      <c r="R1033" s="28">
        <v>540</v>
      </c>
      <c r="S1033" s="28">
        <v>600</v>
      </c>
      <c r="T1033" s="30">
        <v>2.6</v>
      </c>
      <c r="U1033" s="30">
        <v>0.70000000000000018</v>
      </c>
      <c r="V1033" s="30">
        <v>1.9</v>
      </c>
      <c r="W1033" s="30">
        <v>2.6</v>
      </c>
      <c r="X1033" s="31">
        <v>3.0032085561497328E-2</v>
      </c>
      <c r="Y1033" s="30">
        <v>9.6999999999999993</v>
      </c>
      <c r="Z1033" s="30">
        <v>0</v>
      </c>
      <c r="AA1033" s="30">
        <v>9.6999999999999993</v>
      </c>
      <c r="AB1033" s="30">
        <v>7.7</v>
      </c>
      <c r="AC1033" s="32">
        <v>0.16305135513792937</v>
      </c>
      <c r="AD1033" s="30">
        <v>5.4292384990727909</v>
      </c>
      <c r="AE1033" s="12">
        <v>12</v>
      </c>
      <c r="AF1033" s="12">
        <v>10</v>
      </c>
      <c r="AG1033" s="12">
        <v>14</v>
      </c>
      <c r="AH1033" s="33">
        <v>4.5</v>
      </c>
      <c r="AI1033" s="34">
        <v>905000</v>
      </c>
      <c r="AJ1033" s="34">
        <v>888000</v>
      </c>
      <c r="AK1033" s="34">
        <v>1125000</v>
      </c>
      <c r="AL1033" s="35">
        <v>1.9144144144144143E-2</v>
      </c>
      <c r="AM1033" s="35">
        <v>-0.19555555555555557</v>
      </c>
      <c r="AN1033" s="12">
        <v>3</v>
      </c>
      <c r="AO1033" s="33">
        <v>0.89999999999999991</v>
      </c>
      <c r="AP1033" s="12">
        <v>2.1</v>
      </c>
      <c r="AQ1033" s="34">
        <v>775</v>
      </c>
      <c r="AR1033" s="34">
        <v>625</v>
      </c>
      <c r="AS1033" s="31">
        <v>0.24</v>
      </c>
      <c r="AT1033" s="36">
        <v>3311.84</v>
      </c>
      <c r="AU1033" s="30">
        <v>0.84519999999999995</v>
      </c>
      <c r="AV1033" s="30">
        <v>0.15479999999999999</v>
      </c>
      <c r="AW1033" s="30">
        <v>0.97170000000000001</v>
      </c>
      <c r="AX1033" s="30">
        <v>2.41E-2</v>
      </c>
      <c r="AY1033" s="30">
        <v>0.4234</v>
      </c>
      <c r="AZ1033" s="30">
        <v>0.42180000000000001</v>
      </c>
      <c r="BA1033" s="30">
        <v>0.13850000000000001</v>
      </c>
      <c r="BB1033" s="37">
        <v>9.5</v>
      </c>
      <c r="BC1033" s="29">
        <v>8</v>
      </c>
      <c r="BD1033" s="38" t="s">
        <v>3107</v>
      </c>
      <c r="BE1033" s="39">
        <v>152.95000079758199</v>
      </c>
      <c r="BF1033" s="39">
        <v>-27.499165437721999</v>
      </c>
      <c r="BG1033" s="40">
        <f t="shared" si="192"/>
        <v>74</v>
      </c>
      <c r="BH1033" s="40">
        <f t="shared" si="193"/>
        <v>67</v>
      </c>
      <c r="BI1033" s="40">
        <f t="shared" si="194"/>
        <v>69</v>
      </c>
      <c r="BJ1033" s="40">
        <f t="shared" si="195"/>
        <v>10</v>
      </c>
      <c r="BK1033" s="40">
        <f t="shared" si="196"/>
        <v>100</v>
      </c>
      <c r="BL1033" s="40">
        <f t="shared" si="197"/>
        <v>83</v>
      </c>
      <c r="BM1033" s="41">
        <f t="shared" si="198"/>
        <v>51</v>
      </c>
      <c r="BN1033" s="40">
        <f t="shared" si="199"/>
        <v>96</v>
      </c>
      <c r="BO1033" s="41">
        <f t="shared" si="200"/>
        <v>100</v>
      </c>
      <c r="BP1033" s="41">
        <f t="shared" si="201"/>
        <v>1</v>
      </c>
      <c r="BQ1033" s="41">
        <f t="shared" si="202"/>
        <v>95</v>
      </c>
      <c r="BR1033" s="41">
        <f t="shared" si="203"/>
        <v>55</v>
      </c>
    </row>
    <row r="1034" spans="2:70" x14ac:dyDescent="0.3">
      <c r="B1034" s="12" t="s">
        <v>1224</v>
      </c>
      <c r="C1034" s="12">
        <v>304021090</v>
      </c>
      <c r="D1034" s="12" t="s">
        <v>393</v>
      </c>
      <c r="E1034" s="12" t="s">
        <v>326</v>
      </c>
      <c r="F1034" s="12" t="s">
        <v>2813</v>
      </c>
      <c r="G1034" s="12" t="s">
        <v>102</v>
      </c>
      <c r="H1034" s="12" t="s">
        <v>5013</v>
      </c>
      <c r="I1034" s="28">
        <v>1155000</v>
      </c>
      <c r="J1034" s="28">
        <v>1150000</v>
      </c>
      <c r="K1034" s="28">
        <v>975198</v>
      </c>
      <c r="L1034" s="28">
        <v>1010000</v>
      </c>
      <c r="M1034" s="28">
        <v>1010000</v>
      </c>
      <c r="N1034" s="28">
        <v>975000</v>
      </c>
      <c r="O1034" s="29">
        <v>35</v>
      </c>
      <c r="P1034" s="29">
        <v>23</v>
      </c>
      <c r="Q1034" s="29">
        <v>43</v>
      </c>
      <c r="R1034" s="28">
        <v>850</v>
      </c>
      <c r="S1034" s="28">
        <v>720</v>
      </c>
      <c r="T1034" s="30">
        <v>4.3</v>
      </c>
      <c r="U1034" s="30">
        <v>0</v>
      </c>
      <c r="V1034" s="30">
        <v>4.3</v>
      </c>
      <c r="W1034" s="30">
        <v>2.6</v>
      </c>
      <c r="X1034" s="31">
        <v>3.8268398268398271E-2</v>
      </c>
      <c r="Y1034" s="30">
        <v>11.3</v>
      </c>
      <c r="Z1034" s="30">
        <v>0.30000000000000071</v>
      </c>
      <c r="AA1034" s="30">
        <v>11</v>
      </c>
      <c r="AB1034" s="30">
        <v>4.3</v>
      </c>
      <c r="AC1034" s="32">
        <v>0.30442381525414014</v>
      </c>
      <c r="AD1034" s="30">
        <v>7.954966213088956</v>
      </c>
      <c r="AE1034" s="12">
        <v>12</v>
      </c>
      <c r="AF1034" s="12">
        <v>10</v>
      </c>
      <c r="AG1034" s="12">
        <v>14</v>
      </c>
      <c r="AH1034" s="33">
        <v>4.5</v>
      </c>
      <c r="AI1034" s="34">
        <v>905000</v>
      </c>
      <c r="AJ1034" s="34">
        <v>888000</v>
      </c>
      <c r="AK1034" s="34">
        <v>1125000</v>
      </c>
      <c r="AL1034" s="35">
        <v>1.9144144144144143E-2</v>
      </c>
      <c r="AM1034" s="35">
        <v>-0.19555555555555557</v>
      </c>
      <c r="AN1034" s="12">
        <v>3</v>
      </c>
      <c r="AO1034" s="33">
        <v>0.89999999999999991</v>
      </c>
      <c r="AP1034" s="12">
        <v>2.1</v>
      </c>
      <c r="AQ1034" s="34">
        <v>775</v>
      </c>
      <c r="AR1034" s="34">
        <v>625</v>
      </c>
      <c r="AS1034" s="31">
        <v>0.24</v>
      </c>
      <c r="AT1034" s="36">
        <v>2792.1600000000003</v>
      </c>
      <c r="AU1034" s="30">
        <v>0.80969999999999998</v>
      </c>
      <c r="AV1034" s="30">
        <v>0.1903</v>
      </c>
      <c r="AW1034" s="30">
        <v>0.92410000000000003</v>
      </c>
      <c r="AX1034" s="30">
        <v>6.7400000000000002E-2</v>
      </c>
      <c r="AY1034" s="30">
        <v>0.35649999999999998</v>
      </c>
      <c r="AZ1034" s="30">
        <v>0.4582</v>
      </c>
      <c r="BA1034" s="30">
        <v>0.1673</v>
      </c>
      <c r="BB1034" s="37">
        <v>9</v>
      </c>
      <c r="BC1034" s="29">
        <v>10</v>
      </c>
      <c r="BD1034" s="38" t="s">
        <v>3575</v>
      </c>
      <c r="BE1034" s="39">
        <v>152.937976280649</v>
      </c>
      <c r="BF1034" s="39">
        <v>-27.519182956746601</v>
      </c>
      <c r="BG1034" s="40">
        <f t="shared" si="192"/>
        <v>46</v>
      </c>
      <c r="BH1034" s="40">
        <f t="shared" si="193"/>
        <v>67</v>
      </c>
      <c r="BI1034" s="40">
        <f t="shared" si="194"/>
        <v>69</v>
      </c>
      <c r="BJ1034" s="40">
        <f t="shared" si="195"/>
        <v>10</v>
      </c>
      <c r="BK1034" s="40">
        <f t="shared" si="196"/>
        <v>100</v>
      </c>
      <c r="BL1034" s="40">
        <f t="shared" si="197"/>
        <v>68</v>
      </c>
      <c r="BM1034" s="41">
        <f t="shared" si="198"/>
        <v>78</v>
      </c>
      <c r="BN1034" s="40">
        <f t="shared" si="199"/>
        <v>71</v>
      </c>
      <c r="BO1034" s="41">
        <f t="shared" si="200"/>
        <v>64</v>
      </c>
      <c r="BP1034" s="41">
        <f t="shared" si="201"/>
        <v>1</v>
      </c>
      <c r="BQ1034" s="41">
        <f t="shared" si="202"/>
        <v>90</v>
      </c>
      <c r="BR1034" s="41">
        <f t="shared" si="203"/>
        <v>49</v>
      </c>
    </row>
    <row r="1035" spans="2:70" x14ac:dyDescent="0.3">
      <c r="B1035" s="12" t="s">
        <v>545</v>
      </c>
      <c r="C1035" s="12">
        <v>304031092</v>
      </c>
      <c r="D1035" s="12" t="s">
        <v>546</v>
      </c>
      <c r="E1035" s="12" t="s">
        <v>326</v>
      </c>
      <c r="F1035" s="12" t="s">
        <v>2813</v>
      </c>
      <c r="G1035" s="12" t="s">
        <v>102</v>
      </c>
      <c r="H1035" s="12" t="s">
        <v>5013</v>
      </c>
      <c r="I1035" s="28">
        <v>661550</v>
      </c>
      <c r="J1035" s="28">
        <v>652500</v>
      </c>
      <c r="K1035" s="28">
        <v>540800</v>
      </c>
      <c r="L1035" s="28">
        <v>680000</v>
      </c>
      <c r="M1035" s="28">
        <v>635000</v>
      </c>
      <c r="N1035" s="28">
        <v>520000</v>
      </c>
      <c r="O1035" s="29">
        <v>32</v>
      </c>
      <c r="P1035" s="29">
        <v>24</v>
      </c>
      <c r="Q1035" s="29">
        <v>41</v>
      </c>
      <c r="R1035" s="28">
        <v>550</v>
      </c>
      <c r="S1035" s="28">
        <v>450</v>
      </c>
      <c r="T1035" s="30">
        <v>6.3</v>
      </c>
      <c r="U1035" s="30">
        <v>0.79999999999999982</v>
      </c>
      <c r="V1035" s="30">
        <v>5.5</v>
      </c>
      <c r="W1035" s="30">
        <v>3.8</v>
      </c>
      <c r="X1035" s="31">
        <v>4.3231804096440181E-2</v>
      </c>
      <c r="Y1035" s="30">
        <v>3.6</v>
      </c>
      <c r="Z1035" s="30">
        <v>-0.99999999999999956</v>
      </c>
      <c r="AA1035" s="30">
        <v>4.5999999999999996</v>
      </c>
      <c r="AB1035" s="30">
        <v>4.9000000000000004</v>
      </c>
      <c r="AC1035" s="32">
        <v>0.15481444784723472</v>
      </c>
      <c r="AD1035" s="30">
        <v>3.581031397669165</v>
      </c>
      <c r="AE1035" s="12">
        <v>124</v>
      </c>
      <c r="AF1035" s="12">
        <v>120</v>
      </c>
      <c r="AG1035" s="12">
        <v>100</v>
      </c>
      <c r="AH1035" s="33">
        <v>3.3820459290187892</v>
      </c>
      <c r="AI1035" s="34">
        <v>701000</v>
      </c>
      <c r="AJ1035" s="34">
        <v>585000</v>
      </c>
      <c r="AK1035" s="34">
        <v>521000</v>
      </c>
      <c r="AL1035" s="35">
        <v>0.19829059829059828</v>
      </c>
      <c r="AM1035" s="35">
        <v>0.34548944337811899</v>
      </c>
      <c r="AN1035" s="12">
        <v>2.8</v>
      </c>
      <c r="AO1035" s="33">
        <v>0.19999999999999973</v>
      </c>
      <c r="AP1035" s="12">
        <v>2.6</v>
      </c>
      <c r="AQ1035" s="34">
        <v>630</v>
      </c>
      <c r="AR1035" s="34">
        <v>595</v>
      </c>
      <c r="AS1035" s="31">
        <v>5.8823529411764705E-2</v>
      </c>
      <c r="AT1035" s="36">
        <v>3552.6400000000003</v>
      </c>
      <c r="AU1035" s="30">
        <v>0.80989999999999995</v>
      </c>
      <c r="AV1035" s="30">
        <v>0.19009999999999999</v>
      </c>
      <c r="AW1035" s="30">
        <v>0.9052</v>
      </c>
      <c r="AX1035" s="30">
        <v>5.0700000000000002E-2</v>
      </c>
      <c r="AY1035" s="30">
        <v>0.36580000000000001</v>
      </c>
      <c r="AZ1035" s="30">
        <v>0.42780000000000001</v>
      </c>
      <c r="BA1035" s="30">
        <v>0.1895</v>
      </c>
      <c r="BB1035" s="37">
        <v>10</v>
      </c>
      <c r="BC1035" s="29">
        <v>7</v>
      </c>
      <c r="BD1035" s="38" t="s">
        <v>3021</v>
      </c>
      <c r="BE1035" s="39">
        <v>152.978262274656</v>
      </c>
      <c r="BF1035" s="39">
        <v>-27.518295480721299</v>
      </c>
      <c r="BG1035" s="40">
        <f t="shared" si="192"/>
        <v>13</v>
      </c>
      <c r="BH1035" s="40">
        <f t="shared" si="193"/>
        <v>70</v>
      </c>
      <c r="BI1035" s="40">
        <f t="shared" si="194"/>
        <v>83</v>
      </c>
      <c r="BJ1035" s="40">
        <f t="shared" si="195"/>
        <v>99</v>
      </c>
      <c r="BK1035" s="40">
        <f t="shared" si="196"/>
        <v>100</v>
      </c>
      <c r="BL1035" s="40">
        <f t="shared" si="197"/>
        <v>70</v>
      </c>
      <c r="BM1035" s="41">
        <f t="shared" si="198"/>
        <v>94</v>
      </c>
      <c r="BN1035" s="40">
        <f t="shared" si="199"/>
        <v>100</v>
      </c>
      <c r="BO1035" s="41">
        <f t="shared" si="200"/>
        <v>100</v>
      </c>
      <c r="BP1035" s="41">
        <f t="shared" si="201"/>
        <v>57</v>
      </c>
      <c r="BQ1035" s="41">
        <f t="shared" si="202"/>
        <v>100</v>
      </c>
      <c r="BR1035" s="41">
        <f t="shared" si="203"/>
        <v>62</v>
      </c>
    </row>
    <row r="1036" spans="2:70" x14ac:dyDescent="0.3">
      <c r="B1036" s="12" t="s">
        <v>765</v>
      </c>
      <c r="C1036" s="12">
        <v>304031093</v>
      </c>
      <c r="D1036" s="12" t="s">
        <v>546</v>
      </c>
      <c r="E1036" s="12" t="s">
        <v>326</v>
      </c>
      <c r="F1036" s="12" t="s">
        <v>2813</v>
      </c>
      <c r="G1036" s="12" t="s">
        <v>102</v>
      </c>
      <c r="H1036" s="12" t="s">
        <v>5013</v>
      </c>
      <c r="I1036" s="28">
        <v>632961</v>
      </c>
      <c r="J1036" s="28">
        <v>620600</v>
      </c>
      <c r="K1036" s="28">
        <v>611514</v>
      </c>
      <c r="L1036" s="28">
        <v>530000</v>
      </c>
      <c r="M1036" s="28">
        <v>527500</v>
      </c>
      <c r="N1036" s="28">
        <v>519900</v>
      </c>
      <c r="O1036" s="29">
        <v>20</v>
      </c>
      <c r="P1036" s="29">
        <v>22</v>
      </c>
      <c r="Q1036" s="29">
        <v>27</v>
      </c>
      <c r="R1036" s="28">
        <v>560</v>
      </c>
      <c r="S1036" s="28">
        <v>510</v>
      </c>
      <c r="T1036" s="30">
        <v>2.9</v>
      </c>
      <c r="U1036" s="30">
        <v>-0.20000000000000018</v>
      </c>
      <c r="V1036" s="30">
        <v>3.1</v>
      </c>
      <c r="W1036" s="30">
        <v>3.5</v>
      </c>
      <c r="X1036" s="31">
        <v>4.600599405018635E-2</v>
      </c>
      <c r="Y1036" s="30">
        <v>7.1</v>
      </c>
      <c r="Z1036" s="30">
        <v>0.69999999999999929</v>
      </c>
      <c r="AA1036" s="30">
        <v>6.4</v>
      </c>
      <c r="AB1036" s="30">
        <v>5</v>
      </c>
      <c r="AC1036" s="32">
        <v>0.23062730627306269</v>
      </c>
      <c r="AD1036" s="30">
        <v>5.0129838738291221</v>
      </c>
      <c r="AE1036" s="12">
        <v>124</v>
      </c>
      <c r="AF1036" s="12">
        <v>120</v>
      </c>
      <c r="AG1036" s="12">
        <v>100</v>
      </c>
      <c r="AH1036" s="33">
        <v>3.3820459290187892</v>
      </c>
      <c r="AI1036" s="34">
        <v>701000</v>
      </c>
      <c r="AJ1036" s="34">
        <v>585000</v>
      </c>
      <c r="AK1036" s="34">
        <v>521000</v>
      </c>
      <c r="AL1036" s="35">
        <v>0.19829059829059828</v>
      </c>
      <c r="AM1036" s="35">
        <v>0.34548944337811899</v>
      </c>
      <c r="AN1036" s="12">
        <v>2.8</v>
      </c>
      <c r="AO1036" s="33">
        <v>0.19999999999999973</v>
      </c>
      <c r="AP1036" s="12">
        <v>2.6</v>
      </c>
      <c r="AQ1036" s="34">
        <v>630</v>
      </c>
      <c r="AR1036" s="34">
        <v>595</v>
      </c>
      <c r="AS1036" s="31">
        <v>5.8823529411764705E-2</v>
      </c>
      <c r="AT1036" s="36">
        <v>2428.1600000000003</v>
      </c>
      <c r="AU1036" s="30">
        <v>0.72370000000000001</v>
      </c>
      <c r="AV1036" s="30">
        <v>0.27629999999999999</v>
      </c>
      <c r="AW1036" s="30">
        <v>0.67830000000000001</v>
      </c>
      <c r="AX1036" s="30">
        <v>8.77E-2</v>
      </c>
      <c r="AY1036" s="30">
        <v>0.31819999999999998</v>
      </c>
      <c r="AZ1036" s="30">
        <v>0.35649999999999998</v>
      </c>
      <c r="BA1036" s="30">
        <v>0.28899999999999998</v>
      </c>
      <c r="BB1036" s="37">
        <v>10</v>
      </c>
      <c r="BC1036" s="29">
        <v>9</v>
      </c>
      <c r="BD1036" s="38" t="s">
        <v>3189</v>
      </c>
      <c r="BE1036" s="39">
        <v>152.98196701773401</v>
      </c>
      <c r="BF1036" s="39">
        <v>-27.542037960471099</v>
      </c>
      <c r="BG1036" s="40">
        <f t="shared" si="192"/>
        <v>69</v>
      </c>
      <c r="BH1036" s="40">
        <f t="shared" si="193"/>
        <v>70</v>
      </c>
      <c r="BI1036" s="40">
        <f t="shared" si="194"/>
        <v>83</v>
      </c>
      <c r="BJ1036" s="40">
        <f t="shared" si="195"/>
        <v>99</v>
      </c>
      <c r="BK1036" s="40">
        <f t="shared" si="196"/>
        <v>100</v>
      </c>
      <c r="BL1036" s="40">
        <f t="shared" si="197"/>
        <v>60</v>
      </c>
      <c r="BM1036" s="41">
        <f t="shared" si="198"/>
        <v>100</v>
      </c>
      <c r="BN1036" s="40">
        <f t="shared" si="199"/>
        <v>100</v>
      </c>
      <c r="BO1036" s="41">
        <f t="shared" si="200"/>
        <v>100</v>
      </c>
      <c r="BP1036" s="41">
        <f t="shared" si="201"/>
        <v>1</v>
      </c>
      <c r="BQ1036" s="41">
        <f t="shared" si="202"/>
        <v>100</v>
      </c>
      <c r="BR1036" s="41">
        <f t="shared" si="203"/>
        <v>63</v>
      </c>
    </row>
    <row r="1037" spans="2:70" x14ac:dyDescent="0.3">
      <c r="B1037" s="12" t="s">
        <v>2055</v>
      </c>
      <c r="C1037" s="12">
        <v>304031094</v>
      </c>
      <c r="D1037" s="12" t="s">
        <v>546</v>
      </c>
      <c r="E1037" s="12" t="s">
        <v>326</v>
      </c>
      <c r="F1037" s="12" t="s">
        <v>2813</v>
      </c>
      <c r="G1037" s="12" t="s">
        <v>102</v>
      </c>
      <c r="H1037" s="12" t="s">
        <v>5013</v>
      </c>
      <c r="I1037" s="28">
        <v>788810</v>
      </c>
      <c r="J1037" s="28">
        <v>770000</v>
      </c>
      <c r="K1037" s="28">
        <v>717100</v>
      </c>
      <c r="L1037" s="28">
        <v>701000</v>
      </c>
      <c r="M1037" s="28">
        <v>695000</v>
      </c>
      <c r="N1037" s="28">
        <v>642000</v>
      </c>
      <c r="O1037" s="29">
        <v>19</v>
      </c>
      <c r="P1037" s="29">
        <v>21</v>
      </c>
      <c r="Q1037" s="29">
        <v>27</v>
      </c>
      <c r="R1037" s="28">
        <v>680</v>
      </c>
      <c r="S1037" s="28">
        <v>600</v>
      </c>
      <c r="T1037" s="30">
        <v>2.4</v>
      </c>
      <c r="U1037" s="30">
        <v>0.10000000000000009</v>
      </c>
      <c r="V1037" s="30">
        <v>2.2999999999999998</v>
      </c>
      <c r="W1037" s="30">
        <v>2.2999999999999998</v>
      </c>
      <c r="X1037" s="31">
        <v>4.482701791305891E-2</v>
      </c>
      <c r="Y1037" s="30">
        <v>14.5</v>
      </c>
      <c r="Z1037" s="30">
        <v>-1</v>
      </c>
      <c r="AA1037" s="30">
        <v>15.5</v>
      </c>
      <c r="AB1037" s="30">
        <v>13</v>
      </c>
      <c r="AC1037" s="32">
        <v>0.29330572808833677</v>
      </c>
      <c r="AD1037" s="30">
        <v>6.543056882730796</v>
      </c>
      <c r="AE1037" s="12">
        <v>124</v>
      </c>
      <c r="AF1037" s="12">
        <v>120</v>
      </c>
      <c r="AG1037" s="12">
        <v>100</v>
      </c>
      <c r="AH1037" s="33">
        <v>3.3820459290187892</v>
      </c>
      <c r="AI1037" s="34">
        <v>701000</v>
      </c>
      <c r="AJ1037" s="34">
        <v>585000</v>
      </c>
      <c r="AK1037" s="34">
        <v>521000</v>
      </c>
      <c r="AL1037" s="35">
        <v>0.19829059829059828</v>
      </c>
      <c r="AM1037" s="35">
        <v>0.34548944337811899</v>
      </c>
      <c r="AN1037" s="12">
        <v>2.8</v>
      </c>
      <c r="AO1037" s="33">
        <v>0.19999999999999973</v>
      </c>
      <c r="AP1037" s="12">
        <v>2.6</v>
      </c>
      <c r="AQ1037" s="34">
        <v>630</v>
      </c>
      <c r="AR1037" s="34">
        <v>595</v>
      </c>
      <c r="AS1037" s="31">
        <v>5.8823529411764705E-2</v>
      </c>
      <c r="AT1037" s="36">
        <v>2318.4</v>
      </c>
      <c r="AU1037" s="30">
        <v>0.66659999999999997</v>
      </c>
      <c r="AV1037" s="30">
        <v>0.33339999999999997</v>
      </c>
      <c r="AW1037" s="30">
        <v>0.46029999999999999</v>
      </c>
      <c r="AX1037" s="30">
        <v>8.4599999999999995E-2</v>
      </c>
      <c r="AY1037" s="30">
        <v>0.28360000000000002</v>
      </c>
      <c r="AZ1037" s="30">
        <v>0.24940000000000001</v>
      </c>
      <c r="BA1037" s="30">
        <v>0.44600000000000001</v>
      </c>
      <c r="BB1037" s="37">
        <v>9</v>
      </c>
      <c r="BC1037" s="29">
        <v>5</v>
      </c>
      <c r="BD1037" s="38" t="s">
        <v>4356</v>
      </c>
      <c r="BE1037" s="39">
        <v>152.989093818881</v>
      </c>
      <c r="BF1037" s="39">
        <v>-27.5060518516357</v>
      </c>
      <c r="BG1037" s="40">
        <f t="shared" si="192"/>
        <v>77</v>
      </c>
      <c r="BH1037" s="40">
        <f t="shared" si="193"/>
        <v>70</v>
      </c>
      <c r="BI1037" s="40">
        <f t="shared" si="194"/>
        <v>83</v>
      </c>
      <c r="BJ1037" s="40">
        <f t="shared" si="195"/>
        <v>99</v>
      </c>
      <c r="BK1037" s="40">
        <f t="shared" si="196"/>
        <v>100</v>
      </c>
      <c r="BL1037" s="40">
        <f t="shared" si="197"/>
        <v>52</v>
      </c>
      <c r="BM1037" s="41">
        <f t="shared" si="198"/>
        <v>99</v>
      </c>
      <c r="BN1037" s="40">
        <f t="shared" si="199"/>
        <v>85</v>
      </c>
      <c r="BO1037" s="41">
        <f t="shared" si="200"/>
        <v>71</v>
      </c>
      <c r="BP1037" s="41">
        <f t="shared" si="201"/>
        <v>1</v>
      </c>
      <c r="BQ1037" s="41">
        <f t="shared" si="202"/>
        <v>90</v>
      </c>
      <c r="BR1037" s="41">
        <f t="shared" si="203"/>
        <v>59</v>
      </c>
    </row>
    <row r="1038" spans="2:70" x14ac:dyDescent="0.3">
      <c r="B1038" s="12" t="s">
        <v>1610</v>
      </c>
      <c r="C1038" s="12">
        <v>304031095</v>
      </c>
      <c r="D1038" s="12" t="s">
        <v>546</v>
      </c>
      <c r="E1038" s="12" t="s">
        <v>326</v>
      </c>
      <c r="F1038" s="12" t="s">
        <v>2813</v>
      </c>
      <c r="G1038" s="12" t="s">
        <v>102</v>
      </c>
      <c r="H1038" s="12" t="s">
        <v>5013</v>
      </c>
      <c r="I1038" s="28">
        <v>649000</v>
      </c>
      <c r="J1038" s="28">
        <v>636480</v>
      </c>
      <c r="K1038" s="28">
        <v>590000</v>
      </c>
      <c r="L1038" s="28">
        <v>635000</v>
      </c>
      <c r="M1038" s="28">
        <v>629000</v>
      </c>
      <c r="N1038" s="28">
        <v>539000</v>
      </c>
      <c r="O1038" s="29">
        <v>20</v>
      </c>
      <c r="P1038" s="29">
        <v>22</v>
      </c>
      <c r="Q1038" s="29">
        <v>26</v>
      </c>
      <c r="R1038" s="28">
        <v>615</v>
      </c>
      <c r="S1038" s="28">
        <v>550</v>
      </c>
      <c r="T1038" s="30">
        <v>2.4</v>
      </c>
      <c r="U1038" s="30">
        <v>-0.10000000000000009</v>
      </c>
      <c r="V1038" s="30">
        <v>2.5</v>
      </c>
      <c r="W1038" s="30">
        <v>2.6</v>
      </c>
      <c r="X1038" s="31">
        <v>4.9275808936825885E-2</v>
      </c>
      <c r="Y1038" s="30">
        <v>8.5</v>
      </c>
      <c r="Z1038" s="30">
        <v>-0.90000000000000036</v>
      </c>
      <c r="AA1038" s="30">
        <v>9.4</v>
      </c>
      <c r="AB1038" s="30">
        <v>7.6</v>
      </c>
      <c r="AC1038" s="32">
        <v>0.2648852594583419</v>
      </c>
      <c r="AD1038" s="30">
        <v>5.3755638958243868</v>
      </c>
      <c r="AE1038" s="12">
        <v>124</v>
      </c>
      <c r="AF1038" s="12">
        <v>120</v>
      </c>
      <c r="AG1038" s="12">
        <v>100</v>
      </c>
      <c r="AH1038" s="33">
        <v>3.3820459290187892</v>
      </c>
      <c r="AI1038" s="34">
        <v>701000</v>
      </c>
      <c r="AJ1038" s="34">
        <v>585000</v>
      </c>
      <c r="AK1038" s="34">
        <v>521000</v>
      </c>
      <c r="AL1038" s="35">
        <v>0.19829059829059828</v>
      </c>
      <c r="AM1038" s="35">
        <v>0.34548944337811899</v>
      </c>
      <c r="AN1038" s="12">
        <v>2.8</v>
      </c>
      <c r="AO1038" s="33">
        <v>0.19999999999999973</v>
      </c>
      <c r="AP1038" s="12">
        <v>2.6</v>
      </c>
      <c r="AQ1038" s="34">
        <v>630</v>
      </c>
      <c r="AR1038" s="34">
        <v>595</v>
      </c>
      <c r="AS1038" s="31">
        <v>5.8823529411764705E-2</v>
      </c>
      <c r="AT1038" s="36">
        <v>2321.7600000000002</v>
      </c>
      <c r="AU1038" s="30">
        <v>0.65480000000000005</v>
      </c>
      <c r="AV1038" s="30">
        <v>0.34520000000000001</v>
      </c>
      <c r="AW1038" s="30">
        <v>0.53669999999999995</v>
      </c>
      <c r="AX1038" s="30">
        <v>0.15359999999999999</v>
      </c>
      <c r="AY1038" s="30">
        <v>0.28999999999999998</v>
      </c>
      <c r="AZ1038" s="30">
        <v>0.33110000000000001</v>
      </c>
      <c r="BA1038" s="30">
        <v>0.35730000000000001</v>
      </c>
      <c r="BB1038" s="37">
        <v>9</v>
      </c>
      <c r="BC1038" s="29">
        <v>8</v>
      </c>
      <c r="BD1038" s="38" t="s">
        <v>3932</v>
      </c>
      <c r="BE1038" s="39">
        <v>152.98202666825699</v>
      </c>
      <c r="BF1038" s="39">
        <v>-27.5301614421229</v>
      </c>
      <c r="BG1038" s="40">
        <f t="shared" si="192"/>
        <v>77</v>
      </c>
      <c r="BH1038" s="40">
        <f t="shared" si="193"/>
        <v>70</v>
      </c>
      <c r="BI1038" s="40">
        <f t="shared" si="194"/>
        <v>83</v>
      </c>
      <c r="BJ1038" s="40">
        <f t="shared" si="195"/>
        <v>99</v>
      </c>
      <c r="BK1038" s="40">
        <f t="shared" si="196"/>
        <v>100</v>
      </c>
      <c r="BL1038" s="40">
        <f t="shared" si="197"/>
        <v>54</v>
      </c>
      <c r="BM1038" s="41">
        <f t="shared" si="198"/>
        <v>100</v>
      </c>
      <c r="BN1038" s="40">
        <f t="shared" si="199"/>
        <v>96</v>
      </c>
      <c r="BO1038" s="41">
        <f t="shared" si="200"/>
        <v>90</v>
      </c>
      <c r="BP1038" s="41">
        <f t="shared" si="201"/>
        <v>1</v>
      </c>
      <c r="BQ1038" s="41">
        <f t="shared" si="202"/>
        <v>90</v>
      </c>
      <c r="BR1038" s="41">
        <f t="shared" si="203"/>
        <v>61</v>
      </c>
    </row>
    <row r="1039" spans="2:70" x14ac:dyDescent="0.3">
      <c r="B1039" s="12" t="s">
        <v>2549</v>
      </c>
      <c r="C1039" s="12">
        <v>304031096</v>
      </c>
      <c r="D1039" s="12" t="s">
        <v>546</v>
      </c>
      <c r="E1039" s="12" t="s">
        <v>326</v>
      </c>
      <c r="F1039" s="12" t="s">
        <v>2813</v>
      </c>
      <c r="G1039" s="12" t="s">
        <v>102</v>
      </c>
      <c r="H1039" s="12" t="s">
        <v>5013</v>
      </c>
      <c r="I1039" s="28">
        <v>803400</v>
      </c>
      <c r="J1039" s="28">
        <v>754000</v>
      </c>
      <c r="K1039" s="28">
        <v>595000</v>
      </c>
      <c r="L1039" s="28">
        <v>740000</v>
      </c>
      <c r="M1039" s="28">
        <v>680000</v>
      </c>
      <c r="N1039" s="28">
        <v>580000</v>
      </c>
      <c r="O1039" s="29">
        <v>24</v>
      </c>
      <c r="P1039" s="29">
        <v>22</v>
      </c>
      <c r="Q1039" s="29">
        <v>28</v>
      </c>
      <c r="R1039" s="28">
        <v>620</v>
      </c>
      <c r="S1039" s="28">
        <v>600</v>
      </c>
      <c r="T1039" s="30">
        <v>2.2999999999999998</v>
      </c>
      <c r="U1039" s="30">
        <v>0</v>
      </c>
      <c r="V1039" s="30">
        <v>2.2999999999999998</v>
      </c>
      <c r="W1039" s="30">
        <v>2.7</v>
      </c>
      <c r="X1039" s="31">
        <v>4.0129449838187704E-2</v>
      </c>
      <c r="Y1039" s="30">
        <v>12.8</v>
      </c>
      <c r="Z1039" s="30">
        <v>-0.59999999999999964</v>
      </c>
      <c r="AA1039" s="30">
        <v>13.4</v>
      </c>
      <c r="AB1039" s="30">
        <v>10.8</v>
      </c>
      <c r="AC1039" s="32">
        <v>0.31435061247667717</v>
      </c>
      <c r="AD1039" s="30">
        <v>7.8334144560720356</v>
      </c>
      <c r="AE1039" s="12">
        <v>124</v>
      </c>
      <c r="AF1039" s="12">
        <v>120</v>
      </c>
      <c r="AG1039" s="12">
        <v>100</v>
      </c>
      <c r="AH1039" s="33">
        <v>3.3820459290187892</v>
      </c>
      <c r="AI1039" s="34">
        <v>701000</v>
      </c>
      <c r="AJ1039" s="34">
        <v>585000</v>
      </c>
      <c r="AK1039" s="34">
        <v>521000</v>
      </c>
      <c r="AL1039" s="35">
        <v>0.19829059829059828</v>
      </c>
      <c r="AM1039" s="35">
        <v>0.34548944337811899</v>
      </c>
      <c r="AN1039" s="12">
        <v>2.8</v>
      </c>
      <c r="AO1039" s="33">
        <v>0.19999999999999973</v>
      </c>
      <c r="AP1039" s="12">
        <v>2.6</v>
      </c>
      <c r="AQ1039" s="34">
        <v>630</v>
      </c>
      <c r="AR1039" s="34">
        <v>595</v>
      </c>
      <c r="AS1039" s="31">
        <v>5.8823529411764705E-2</v>
      </c>
      <c r="AT1039" s="36">
        <v>1972.3200000000002</v>
      </c>
      <c r="AU1039" s="30">
        <v>0.55120000000000002</v>
      </c>
      <c r="AV1039" s="30">
        <v>0.44879999999999998</v>
      </c>
      <c r="AW1039" s="30">
        <v>0.32950000000000002</v>
      </c>
      <c r="AX1039" s="30">
        <v>6.8900000000000003E-2</v>
      </c>
      <c r="AY1039" s="30">
        <v>0.26579999999999998</v>
      </c>
      <c r="AZ1039" s="30">
        <v>0.17760000000000001</v>
      </c>
      <c r="BA1039" s="30">
        <v>0.53100000000000003</v>
      </c>
      <c r="BB1039" s="37">
        <v>9.5</v>
      </c>
      <c r="BC1039" s="29">
        <v>3</v>
      </c>
      <c r="BD1039" s="38" t="s">
        <v>4844</v>
      </c>
      <c r="BE1039" s="39">
        <v>153.00530582369601</v>
      </c>
      <c r="BF1039" s="39">
        <v>-27.498963443228501</v>
      </c>
      <c r="BG1039" s="40">
        <f t="shared" si="192"/>
        <v>79</v>
      </c>
      <c r="BH1039" s="40">
        <f t="shared" si="193"/>
        <v>70</v>
      </c>
      <c r="BI1039" s="40">
        <f t="shared" si="194"/>
        <v>83</v>
      </c>
      <c r="BJ1039" s="40">
        <f t="shared" si="195"/>
        <v>99</v>
      </c>
      <c r="BK1039" s="40">
        <f t="shared" si="196"/>
        <v>100</v>
      </c>
      <c r="BL1039" s="40">
        <f t="shared" si="197"/>
        <v>48</v>
      </c>
      <c r="BM1039" s="41">
        <f t="shared" si="198"/>
        <v>84</v>
      </c>
      <c r="BN1039" s="40">
        <f t="shared" si="199"/>
        <v>72</v>
      </c>
      <c r="BO1039" s="41">
        <f t="shared" si="200"/>
        <v>58</v>
      </c>
      <c r="BP1039" s="41">
        <f t="shared" si="201"/>
        <v>1</v>
      </c>
      <c r="BQ1039" s="41">
        <f t="shared" si="202"/>
        <v>95</v>
      </c>
      <c r="BR1039" s="41">
        <f t="shared" si="203"/>
        <v>56</v>
      </c>
    </row>
    <row r="1040" spans="2:70" x14ac:dyDescent="0.3">
      <c r="B1040" s="12" t="s">
        <v>2483</v>
      </c>
      <c r="C1040" s="12">
        <v>304031097</v>
      </c>
      <c r="D1040" s="12" t="s">
        <v>546</v>
      </c>
      <c r="E1040" s="12" t="s">
        <v>326</v>
      </c>
      <c r="F1040" s="12" t="s">
        <v>2813</v>
      </c>
      <c r="G1040" s="12" t="s">
        <v>102</v>
      </c>
      <c r="H1040" s="12" t="s">
        <v>5013</v>
      </c>
      <c r="I1040" s="28">
        <v>726600</v>
      </c>
      <c r="J1040" s="28">
        <v>701720</v>
      </c>
      <c r="K1040" s="28">
        <v>575000</v>
      </c>
      <c r="L1040" s="28">
        <v>692000</v>
      </c>
      <c r="M1040" s="28">
        <v>660000</v>
      </c>
      <c r="N1040" s="28">
        <v>573000</v>
      </c>
      <c r="O1040" s="29">
        <v>19</v>
      </c>
      <c r="P1040" s="29">
        <v>17</v>
      </c>
      <c r="Q1040" s="29">
        <v>19</v>
      </c>
      <c r="R1040" s="28">
        <v>600</v>
      </c>
      <c r="S1040" s="28">
        <v>550</v>
      </c>
      <c r="T1040" s="30">
        <v>3.4</v>
      </c>
      <c r="U1040" s="30">
        <v>0</v>
      </c>
      <c r="V1040" s="30">
        <v>3.4</v>
      </c>
      <c r="W1040" s="30">
        <v>2.2999999999999998</v>
      </c>
      <c r="X1040" s="31">
        <v>4.2939719240297276E-2</v>
      </c>
      <c r="Y1040" s="30">
        <v>9</v>
      </c>
      <c r="Z1040" s="30">
        <v>-1</v>
      </c>
      <c r="AA1040" s="30">
        <v>10</v>
      </c>
      <c r="AB1040" s="30">
        <v>8.9</v>
      </c>
      <c r="AC1040" s="32">
        <v>0.28033191298497417</v>
      </c>
      <c r="AD1040" s="30">
        <v>6.5284989735539174</v>
      </c>
      <c r="AE1040" s="12">
        <v>124</v>
      </c>
      <c r="AF1040" s="12">
        <v>120</v>
      </c>
      <c r="AG1040" s="12">
        <v>100</v>
      </c>
      <c r="AH1040" s="33">
        <v>3.3820459290187892</v>
      </c>
      <c r="AI1040" s="34">
        <v>701000</v>
      </c>
      <c r="AJ1040" s="34">
        <v>585000</v>
      </c>
      <c r="AK1040" s="34">
        <v>521000</v>
      </c>
      <c r="AL1040" s="35">
        <v>0.19829059829059828</v>
      </c>
      <c r="AM1040" s="35">
        <v>0.34548944337811899</v>
      </c>
      <c r="AN1040" s="12">
        <v>2.8</v>
      </c>
      <c r="AO1040" s="33">
        <v>0.19999999999999973</v>
      </c>
      <c r="AP1040" s="12">
        <v>2.6</v>
      </c>
      <c r="AQ1040" s="34">
        <v>630</v>
      </c>
      <c r="AR1040" s="34">
        <v>595</v>
      </c>
      <c r="AS1040" s="31">
        <v>5.8823529411764705E-2</v>
      </c>
      <c r="AT1040" s="36">
        <v>2140.3200000000002</v>
      </c>
      <c r="AU1040" s="30">
        <v>0.5665</v>
      </c>
      <c r="AV1040" s="30">
        <v>0.4335</v>
      </c>
      <c r="AW1040" s="30">
        <v>0.27889999999999998</v>
      </c>
      <c r="AX1040" s="30">
        <v>7.6999999999999999E-2</v>
      </c>
      <c r="AY1040" s="30">
        <v>0.24740000000000001</v>
      </c>
      <c r="AZ1040" s="30">
        <v>0.2387</v>
      </c>
      <c r="BA1040" s="30">
        <v>0.47899999999999998</v>
      </c>
      <c r="BB1040" s="37">
        <v>7</v>
      </c>
      <c r="BC1040" s="29">
        <v>5</v>
      </c>
      <c r="BD1040" s="38" t="s">
        <v>4776</v>
      </c>
      <c r="BE1040" s="39">
        <v>152.982161542819</v>
      </c>
      <c r="BF1040" s="39">
        <v>-27.494088929829001</v>
      </c>
      <c r="BG1040" s="40">
        <f t="shared" si="192"/>
        <v>60</v>
      </c>
      <c r="BH1040" s="40">
        <f t="shared" si="193"/>
        <v>70</v>
      </c>
      <c r="BI1040" s="40">
        <f t="shared" si="194"/>
        <v>83</v>
      </c>
      <c r="BJ1040" s="40">
        <f t="shared" si="195"/>
        <v>99</v>
      </c>
      <c r="BK1040" s="40">
        <f t="shared" si="196"/>
        <v>100</v>
      </c>
      <c r="BL1040" s="40">
        <f t="shared" si="197"/>
        <v>44</v>
      </c>
      <c r="BM1040" s="41">
        <f t="shared" si="198"/>
        <v>93</v>
      </c>
      <c r="BN1040" s="40">
        <f t="shared" si="199"/>
        <v>85</v>
      </c>
      <c r="BO1040" s="41">
        <f t="shared" si="200"/>
        <v>80</v>
      </c>
      <c r="BP1040" s="41">
        <f t="shared" si="201"/>
        <v>1</v>
      </c>
      <c r="BQ1040" s="41">
        <f t="shared" si="202"/>
        <v>70</v>
      </c>
      <c r="BR1040" s="41">
        <f t="shared" si="203"/>
        <v>55</v>
      </c>
    </row>
    <row r="1041" spans="2:70" x14ac:dyDescent="0.3">
      <c r="B1041" s="12" t="s">
        <v>1611</v>
      </c>
      <c r="C1041" s="12">
        <v>304041098</v>
      </c>
      <c r="D1041" s="12" t="s">
        <v>879</v>
      </c>
      <c r="E1041" s="12" t="s">
        <v>326</v>
      </c>
      <c r="F1041" s="12" t="s">
        <v>2813</v>
      </c>
      <c r="G1041" s="12" t="s">
        <v>102</v>
      </c>
      <c r="H1041" s="12" t="s">
        <v>5013</v>
      </c>
      <c r="I1041" s="28">
        <v>685000</v>
      </c>
      <c r="J1041" s="28">
        <v>666600</v>
      </c>
      <c r="K1041" s="28">
        <v>541780</v>
      </c>
      <c r="L1041" s="28">
        <v>670500</v>
      </c>
      <c r="M1041" s="28">
        <v>651000</v>
      </c>
      <c r="N1041" s="28">
        <v>518900</v>
      </c>
      <c r="O1041" s="29">
        <v>20</v>
      </c>
      <c r="P1041" s="29">
        <v>20</v>
      </c>
      <c r="Q1041" s="29">
        <v>21</v>
      </c>
      <c r="R1041" s="28">
        <v>580</v>
      </c>
      <c r="S1041" s="28">
        <v>540</v>
      </c>
      <c r="T1041" s="30">
        <v>2.2000000000000002</v>
      </c>
      <c r="U1041" s="30">
        <v>-0.19999999999999973</v>
      </c>
      <c r="V1041" s="30">
        <v>2.4</v>
      </c>
      <c r="W1041" s="30">
        <v>2.5</v>
      </c>
      <c r="X1041" s="31">
        <v>4.4029197080291974E-2</v>
      </c>
      <c r="Y1041" s="30">
        <v>8</v>
      </c>
      <c r="Z1041" s="30">
        <v>-0.69999999999999929</v>
      </c>
      <c r="AA1041" s="30">
        <v>8.6999999999999993</v>
      </c>
      <c r="AB1041" s="30">
        <v>8.6999999999999993</v>
      </c>
      <c r="AC1041" s="32">
        <v>0.26220614828209765</v>
      </c>
      <c r="AD1041" s="30">
        <v>5.9552788983168732</v>
      </c>
      <c r="AE1041" s="12">
        <v>38</v>
      </c>
      <c r="AF1041" s="12">
        <v>32</v>
      </c>
      <c r="AG1041" s="12">
        <v>31</v>
      </c>
      <c r="AH1041" s="33">
        <v>5.1599999999999993</v>
      </c>
      <c r="AI1041" s="34">
        <v>695000</v>
      </c>
      <c r="AJ1041" s="34">
        <v>537500</v>
      </c>
      <c r="AK1041" s="34">
        <v>505000</v>
      </c>
      <c r="AL1041" s="35">
        <v>0.2930232558139535</v>
      </c>
      <c r="AM1041" s="35">
        <v>0.37623762376237624</v>
      </c>
      <c r="AN1041" s="12">
        <v>1.7</v>
      </c>
      <c r="AO1041" s="33">
        <v>-0.40000000000000013</v>
      </c>
      <c r="AP1041" s="12">
        <v>2.1</v>
      </c>
      <c r="AQ1041" s="34">
        <v>585</v>
      </c>
      <c r="AR1041" s="34">
        <v>550</v>
      </c>
      <c r="AS1041" s="31">
        <v>6.363636363636363E-2</v>
      </c>
      <c r="AT1041" s="36">
        <v>2212</v>
      </c>
      <c r="AU1041" s="30">
        <v>0.62119999999999997</v>
      </c>
      <c r="AV1041" s="30">
        <v>0.37880000000000003</v>
      </c>
      <c r="AW1041" s="30">
        <v>0.52759999999999996</v>
      </c>
      <c r="AX1041" s="30">
        <v>0.14979999999999999</v>
      </c>
      <c r="AY1041" s="30">
        <v>0.1777</v>
      </c>
      <c r="AZ1041" s="30">
        <v>0.29409999999999997</v>
      </c>
      <c r="BA1041" s="30">
        <v>0.50570000000000004</v>
      </c>
      <c r="BB1041" s="37">
        <v>8</v>
      </c>
      <c r="BC1041" s="29">
        <v>8</v>
      </c>
      <c r="BD1041" s="38" t="s">
        <v>3933</v>
      </c>
      <c r="BE1041" s="39">
        <v>152.971767186226</v>
      </c>
      <c r="BF1041" s="39">
        <v>-27.4261785291778</v>
      </c>
      <c r="BG1041" s="40">
        <f t="shared" si="192"/>
        <v>80</v>
      </c>
      <c r="BH1041" s="40">
        <f t="shared" si="193"/>
        <v>88</v>
      </c>
      <c r="BI1041" s="40">
        <f t="shared" si="194"/>
        <v>61</v>
      </c>
      <c r="BJ1041" s="40">
        <f t="shared" si="195"/>
        <v>100</v>
      </c>
      <c r="BK1041" s="40">
        <f t="shared" si="196"/>
        <v>100</v>
      </c>
      <c r="BL1041" s="40">
        <f t="shared" si="197"/>
        <v>29</v>
      </c>
      <c r="BM1041" s="41">
        <f t="shared" si="198"/>
        <v>97</v>
      </c>
      <c r="BN1041" s="40">
        <f t="shared" si="199"/>
        <v>91</v>
      </c>
      <c r="BO1041" s="41">
        <f t="shared" si="200"/>
        <v>92</v>
      </c>
      <c r="BP1041" s="41">
        <f t="shared" si="201"/>
        <v>1</v>
      </c>
      <c r="BQ1041" s="41">
        <f t="shared" si="202"/>
        <v>80</v>
      </c>
      <c r="BR1041" s="41">
        <f t="shared" si="203"/>
        <v>59</v>
      </c>
    </row>
    <row r="1042" spans="2:70" x14ac:dyDescent="0.3">
      <c r="B1042" s="12" t="s">
        <v>2056</v>
      </c>
      <c r="C1042" s="12">
        <v>304041100</v>
      </c>
      <c r="D1042" s="12" t="s">
        <v>879</v>
      </c>
      <c r="E1042" s="12" t="s">
        <v>326</v>
      </c>
      <c r="F1042" s="12" t="s">
        <v>2813</v>
      </c>
      <c r="G1042" s="12" t="s">
        <v>102</v>
      </c>
      <c r="H1042" s="12" t="s">
        <v>5013</v>
      </c>
      <c r="I1042" s="28">
        <v>635000</v>
      </c>
      <c r="J1042" s="28">
        <v>635000</v>
      </c>
      <c r="K1042" s="28">
        <v>651700</v>
      </c>
      <c r="L1042" s="28">
        <v>697000</v>
      </c>
      <c r="M1042" s="28">
        <v>697000</v>
      </c>
      <c r="N1042" s="28">
        <v>665000</v>
      </c>
      <c r="O1042" s="29">
        <v>15</v>
      </c>
      <c r="P1042" s="29">
        <v>16</v>
      </c>
      <c r="Q1042" s="29">
        <v>29</v>
      </c>
      <c r="R1042" s="28">
        <v>550</v>
      </c>
      <c r="S1042" s="28">
        <v>510</v>
      </c>
      <c r="T1042" s="30">
        <v>0.8</v>
      </c>
      <c r="U1042" s="30">
        <v>-9.9999999999999978E-2</v>
      </c>
      <c r="V1042" s="30">
        <v>0.9</v>
      </c>
      <c r="W1042" s="30">
        <v>1.5</v>
      </c>
      <c r="X1042" s="31">
        <v>4.5039370078740155E-2</v>
      </c>
      <c r="Y1042" s="30">
        <v>2.7</v>
      </c>
      <c r="Z1042" s="30">
        <v>0.40000000000000036</v>
      </c>
      <c r="AA1042" s="30">
        <v>2.2999999999999998</v>
      </c>
      <c r="AB1042" s="30">
        <v>1.9</v>
      </c>
      <c r="AC1042" s="32">
        <v>0.30071734756364266</v>
      </c>
      <c r="AD1042" s="30">
        <v>6.6767662833186403</v>
      </c>
      <c r="AE1042" s="12">
        <v>38</v>
      </c>
      <c r="AF1042" s="12">
        <v>32</v>
      </c>
      <c r="AG1042" s="12">
        <v>31</v>
      </c>
      <c r="AH1042" s="33">
        <v>5.1599999999999993</v>
      </c>
      <c r="AI1042" s="34">
        <v>695000</v>
      </c>
      <c r="AJ1042" s="34">
        <v>537500</v>
      </c>
      <c r="AK1042" s="34">
        <v>505000</v>
      </c>
      <c r="AL1042" s="35">
        <v>0.2930232558139535</v>
      </c>
      <c r="AM1042" s="35">
        <v>0.37623762376237624</v>
      </c>
      <c r="AN1042" s="12">
        <v>1.7</v>
      </c>
      <c r="AO1042" s="33">
        <v>-0.40000000000000013</v>
      </c>
      <c r="AP1042" s="12">
        <v>2.1</v>
      </c>
      <c r="AQ1042" s="34">
        <v>585</v>
      </c>
      <c r="AR1042" s="34">
        <v>550</v>
      </c>
      <c r="AS1042" s="31">
        <v>6.363636363636363E-2</v>
      </c>
      <c r="AT1042" s="36">
        <v>1828.9600000000003</v>
      </c>
      <c r="AU1042" s="30">
        <v>0.69520000000000004</v>
      </c>
      <c r="AV1042" s="30">
        <v>0.30480000000000002</v>
      </c>
      <c r="AW1042" s="30">
        <v>0.83379999999999999</v>
      </c>
      <c r="AX1042" s="30">
        <v>0.1067</v>
      </c>
      <c r="AY1042" s="30">
        <v>0.2576</v>
      </c>
      <c r="AZ1042" s="30">
        <v>0.3251</v>
      </c>
      <c r="BA1042" s="30">
        <v>0.33069999999999999</v>
      </c>
      <c r="BB1042" s="37">
        <v>4</v>
      </c>
      <c r="BC1042" s="29">
        <v>10</v>
      </c>
      <c r="BD1042" s="38" t="s">
        <v>4357</v>
      </c>
      <c r="BE1042" s="39">
        <v>152.953170571832</v>
      </c>
      <c r="BF1042" s="39">
        <v>-27.4115184374573</v>
      </c>
      <c r="BG1042" s="40">
        <f t="shared" si="192"/>
        <v>100</v>
      </c>
      <c r="BH1042" s="40">
        <f t="shared" si="193"/>
        <v>88</v>
      </c>
      <c r="BI1042" s="40">
        <f t="shared" si="194"/>
        <v>61</v>
      </c>
      <c r="BJ1042" s="40">
        <f t="shared" si="195"/>
        <v>100</v>
      </c>
      <c r="BK1042" s="40">
        <f t="shared" si="196"/>
        <v>100</v>
      </c>
      <c r="BL1042" s="40">
        <f t="shared" si="197"/>
        <v>47</v>
      </c>
      <c r="BM1042" s="41">
        <f t="shared" si="198"/>
        <v>100</v>
      </c>
      <c r="BN1042" s="40">
        <f t="shared" si="199"/>
        <v>83</v>
      </c>
      <c r="BO1042" s="41">
        <f t="shared" si="200"/>
        <v>67</v>
      </c>
      <c r="BP1042" s="41">
        <f t="shared" si="201"/>
        <v>72</v>
      </c>
      <c r="BQ1042" s="41">
        <f t="shared" si="202"/>
        <v>40</v>
      </c>
      <c r="BR1042" s="41">
        <f t="shared" si="203"/>
        <v>63</v>
      </c>
    </row>
    <row r="1043" spans="2:70" x14ac:dyDescent="0.3">
      <c r="B1043" s="12" t="s">
        <v>878</v>
      </c>
      <c r="C1043" s="12">
        <v>304041101</v>
      </c>
      <c r="D1043" s="12" t="s">
        <v>879</v>
      </c>
      <c r="E1043" s="12" t="s">
        <v>326</v>
      </c>
      <c r="F1043" s="12" t="s">
        <v>2813</v>
      </c>
      <c r="G1043" s="12" t="s">
        <v>102</v>
      </c>
      <c r="H1043" s="12" t="s">
        <v>5013</v>
      </c>
      <c r="I1043" s="28">
        <v>677040</v>
      </c>
      <c r="J1043" s="28">
        <v>615000</v>
      </c>
      <c r="K1043" s="28">
        <v>575000</v>
      </c>
      <c r="L1043" s="28">
        <v>592000</v>
      </c>
      <c r="M1043" s="28">
        <v>590000</v>
      </c>
      <c r="N1043" s="28">
        <v>620000</v>
      </c>
      <c r="O1043" s="29">
        <v>23</v>
      </c>
      <c r="P1043" s="29">
        <v>21</v>
      </c>
      <c r="Q1043" s="29">
        <v>22</v>
      </c>
      <c r="R1043" s="28">
        <v>595</v>
      </c>
      <c r="S1043" s="28">
        <v>520</v>
      </c>
      <c r="T1043" s="30">
        <v>1.6</v>
      </c>
      <c r="U1043" s="30">
        <v>0.20000000000000018</v>
      </c>
      <c r="V1043" s="30">
        <v>1.4</v>
      </c>
      <c r="W1043" s="30">
        <v>2</v>
      </c>
      <c r="X1043" s="31">
        <v>4.5698924731182797E-2</v>
      </c>
      <c r="Y1043" s="30">
        <v>9.5</v>
      </c>
      <c r="Z1043" s="30">
        <v>-0.5</v>
      </c>
      <c r="AA1043" s="30">
        <v>10</v>
      </c>
      <c r="AB1043" s="30">
        <v>6.5</v>
      </c>
      <c r="AC1043" s="32">
        <v>0.23716517857142855</v>
      </c>
      <c r="AD1043" s="30">
        <v>5.1897321428571423</v>
      </c>
      <c r="AE1043" s="12">
        <v>38</v>
      </c>
      <c r="AF1043" s="12">
        <v>32</v>
      </c>
      <c r="AG1043" s="12">
        <v>31</v>
      </c>
      <c r="AH1043" s="33">
        <v>5.1599999999999993</v>
      </c>
      <c r="AI1043" s="34">
        <v>695000</v>
      </c>
      <c r="AJ1043" s="34">
        <v>537500</v>
      </c>
      <c r="AK1043" s="34">
        <v>505000</v>
      </c>
      <c r="AL1043" s="35">
        <v>0.2930232558139535</v>
      </c>
      <c r="AM1043" s="35">
        <v>0.37623762376237624</v>
      </c>
      <c r="AN1043" s="12">
        <v>1.7</v>
      </c>
      <c r="AO1043" s="33">
        <v>-0.40000000000000013</v>
      </c>
      <c r="AP1043" s="12">
        <v>2.1</v>
      </c>
      <c r="AQ1043" s="34">
        <v>585</v>
      </c>
      <c r="AR1043" s="34">
        <v>550</v>
      </c>
      <c r="AS1043" s="31">
        <v>6.363636363636363E-2</v>
      </c>
      <c r="AT1043" s="36">
        <v>2508.8000000000002</v>
      </c>
      <c r="AU1043" s="30">
        <v>0.70830000000000004</v>
      </c>
      <c r="AV1043" s="30">
        <v>0.29170000000000001</v>
      </c>
      <c r="AW1043" s="30">
        <v>0.77680000000000005</v>
      </c>
      <c r="AX1043" s="30">
        <v>2.7699999999999999E-2</v>
      </c>
      <c r="AY1043" s="30">
        <v>0.2437</v>
      </c>
      <c r="AZ1043" s="30">
        <v>0.36759999999999998</v>
      </c>
      <c r="BA1043" s="30">
        <v>0.3745</v>
      </c>
      <c r="BB1043" s="37">
        <v>8.5</v>
      </c>
      <c r="BC1043" s="29">
        <v>9</v>
      </c>
      <c r="BD1043" s="38" t="s">
        <v>3278</v>
      </c>
      <c r="BE1043" s="39">
        <v>152.973631211515</v>
      </c>
      <c r="BF1043" s="39">
        <v>-27.410736944359702</v>
      </c>
      <c r="BG1043" s="40">
        <f t="shared" si="192"/>
        <v>90</v>
      </c>
      <c r="BH1043" s="40">
        <f t="shared" si="193"/>
        <v>88</v>
      </c>
      <c r="BI1043" s="40">
        <f t="shared" si="194"/>
        <v>61</v>
      </c>
      <c r="BJ1043" s="40">
        <f t="shared" si="195"/>
        <v>100</v>
      </c>
      <c r="BK1043" s="40">
        <f t="shared" si="196"/>
        <v>100</v>
      </c>
      <c r="BL1043" s="40">
        <f t="shared" si="197"/>
        <v>44</v>
      </c>
      <c r="BM1043" s="41">
        <f t="shared" si="198"/>
        <v>100</v>
      </c>
      <c r="BN1043" s="40">
        <f t="shared" si="199"/>
        <v>98</v>
      </c>
      <c r="BO1043" s="41">
        <f t="shared" si="200"/>
        <v>100</v>
      </c>
      <c r="BP1043" s="41">
        <f t="shared" si="201"/>
        <v>1</v>
      </c>
      <c r="BQ1043" s="41">
        <f t="shared" si="202"/>
        <v>85</v>
      </c>
      <c r="BR1043" s="41">
        <f t="shared" si="203"/>
        <v>63</v>
      </c>
    </row>
    <row r="1044" spans="2:70" x14ac:dyDescent="0.3">
      <c r="B1044" s="12" t="s">
        <v>1109</v>
      </c>
      <c r="C1044" s="12">
        <v>304041104</v>
      </c>
      <c r="D1044" s="12" t="s">
        <v>879</v>
      </c>
      <c r="E1044" s="12" t="s">
        <v>326</v>
      </c>
      <c r="F1044" s="12" t="s">
        <v>2813</v>
      </c>
      <c r="G1044" s="12" t="s">
        <v>102</v>
      </c>
      <c r="H1044" s="12" t="s">
        <v>5013</v>
      </c>
      <c r="I1044" s="28">
        <v>785460</v>
      </c>
      <c r="J1044" s="28">
        <v>783000</v>
      </c>
      <c r="K1044" s="28">
        <v>499550</v>
      </c>
      <c r="L1044" s="28">
        <v>770000</v>
      </c>
      <c r="M1044" s="28">
        <v>590000</v>
      </c>
      <c r="N1044" s="28">
        <v>509400</v>
      </c>
      <c r="O1044" s="29">
        <v>23</v>
      </c>
      <c r="P1044" s="29">
        <v>23</v>
      </c>
      <c r="Q1044" s="29">
        <v>22</v>
      </c>
      <c r="R1044" s="28">
        <v>500</v>
      </c>
      <c r="S1044" s="28">
        <v>450</v>
      </c>
      <c r="T1044" s="30">
        <v>4.9000000000000004</v>
      </c>
      <c r="U1044" s="30">
        <v>-0.89999999999999947</v>
      </c>
      <c r="V1044" s="30">
        <v>5.8</v>
      </c>
      <c r="W1044" s="30">
        <v>3.7</v>
      </c>
      <c r="X1044" s="31">
        <v>3.3101621979476997E-2</v>
      </c>
      <c r="Y1044" s="30">
        <v>3.7</v>
      </c>
      <c r="Z1044" s="30">
        <v>-0.89999999999999947</v>
      </c>
      <c r="AA1044" s="30">
        <v>4.5999999999999996</v>
      </c>
      <c r="AB1044" s="30">
        <v>3.4</v>
      </c>
      <c r="AC1044" s="32">
        <v>0.17269964078474714</v>
      </c>
      <c r="AD1044" s="30">
        <v>5.2172561481072108</v>
      </c>
      <c r="AE1044" s="12">
        <v>38</v>
      </c>
      <c r="AF1044" s="12">
        <v>32</v>
      </c>
      <c r="AG1044" s="12">
        <v>31</v>
      </c>
      <c r="AH1044" s="33">
        <v>5.1599999999999993</v>
      </c>
      <c r="AI1044" s="34">
        <v>695000</v>
      </c>
      <c r="AJ1044" s="34">
        <v>537500</v>
      </c>
      <c r="AK1044" s="34">
        <v>505000</v>
      </c>
      <c r="AL1044" s="35">
        <v>0.2930232558139535</v>
      </c>
      <c r="AM1044" s="35">
        <v>0.37623762376237624</v>
      </c>
      <c r="AN1044" s="12">
        <v>1.7</v>
      </c>
      <c r="AO1044" s="33">
        <v>-0.40000000000000013</v>
      </c>
      <c r="AP1044" s="12">
        <v>2.1</v>
      </c>
      <c r="AQ1044" s="34">
        <v>585</v>
      </c>
      <c r="AR1044" s="34">
        <v>550</v>
      </c>
      <c r="AS1044" s="31">
        <v>6.363636363636363E-2</v>
      </c>
      <c r="AT1044" s="36">
        <v>2895.2000000000003</v>
      </c>
      <c r="AU1044" s="30">
        <v>0.87250000000000005</v>
      </c>
      <c r="AV1044" s="30">
        <v>0.1275</v>
      </c>
      <c r="AW1044" s="30">
        <v>0.93440000000000001</v>
      </c>
      <c r="AX1044" s="30">
        <v>6.7999999999999996E-3</v>
      </c>
      <c r="AY1044" s="30">
        <v>0.29110000000000003</v>
      </c>
      <c r="AZ1044" s="30">
        <v>0.45350000000000001</v>
      </c>
      <c r="BA1044" s="30">
        <v>0.2467</v>
      </c>
      <c r="BB1044" s="29"/>
      <c r="BC1044" s="29">
        <v>13</v>
      </c>
      <c r="BD1044" s="38" t="s">
        <v>3470</v>
      </c>
      <c r="BE1044" s="39">
        <v>152.919745404905</v>
      </c>
      <c r="BF1044" s="39">
        <v>-27.414076454021799</v>
      </c>
      <c r="BG1044" s="40">
        <f t="shared" si="192"/>
        <v>36</v>
      </c>
      <c r="BH1044" s="40">
        <f t="shared" si="193"/>
        <v>88</v>
      </c>
      <c r="BI1044" s="40">
        <f t="shared" si="194"/>
        <v>61</v>
      </c>
      <c r="BJ1044" s="40">
        <f t="shared" si="195"/>
        <v>100</v>
      </c>
      <c r="BK1044" s="40">
        <f t="shared" si="196"/>
        <v>100</v>
      </c>
      <c r="BL1044" s="40">
        <f t="shared" si="197"/>
        <v>54</v>
      </c>
      <c r="BM1044" s="41">
        <f t="shared" si="198"/>
        <v>61</v>
      </c>
      <c r="BN1044" s="40">
        <f t="shared" si="199"/>
        <v>98</v>
      </c>
      <c r="BO1044" s="41">
        <f t="shared" si="200"/>
        <v>100</v>
      </c>
      <c r="BP1044" s="41">
        <f t="shared" si="201"/>
        <v>55</v>
      </c>
      <c r="BQ1044" s="41">
        <f t="shared" si="202"/>
        <v>0</v>
      </c>
      <c r="BR1044" s="41">
        <f t="shared" si="203"/>
        <v>53</v>
      </c>
    </row>
    <row r="1045" spans="2:70" x14ac:dyDescent="0.3">
      <c r="B1045" s="12" t="s">
        <v>1110</v>
      </c>
      <c r="C1045" s="12">
        <v>305011105</v>
      </c>
      <c r="D1045" s="12" t="s">
        <v>1111</v>
      </c>
      <c r="E1045" s="12" t="s">
        <v>983</v>
      </c>
      <c r="F1045" s="12" t="s">
        <v>2813</v>
      </c>
      <c r="G1045" s="12" t="s">
        <v>102</v>
      </c>
      <c r="H1045" s="12" t="s">
        <v>5013</v>
      </c>
      <c r="I1045" s="28">
        <v>640000</v>
      </c>
      <c r="J1045" s="28">
        <v>610000</v>
      </c>
      <c r="K1045" s="28">
        <v>609000</v>
      </c>
      <c r="L1045" s="28">
        <v>592500</v>
      </c>
      <c r="M1045" s="28">
        <v>550000</v>
      </c>
      <c r="N1045" s="28">
        <v>560000</v>
      </c>
      <c r="O1045" s="29">
        <v>32</v>
      </c>
      <c r="P1045" s="29">
        <v>33</v>
      </c>
      <c r="Q1045" s="29">
        <v>35</v>
      </c>
      <c r="R1045" s="28">
        <v>730</v>
      </c>
      <c r="S1045" s="28">
        <v>700</v>
      </c>
      <c r="T1045" s="30">
        <v>3.3</v>
      </c>
      <c r="U1045" s="30">
        <v>-0.60000000000000009</v>
      </c>
      <c r="V1045" s="30">
        <v>3.9</v>
      </c>
      <c r="W1045" s="30">
        <v>4.8</v>
      </c>
      <c r="X1045" s="31">
        <v>5.9312499999999997E-2</v>
      </c>
      <c r="Y1045" s="30">
        <v>15.8</v>
      </c>
      <c r="Z1045" s="30">
        <v>-0.5</v>
      </c>
      <c r="AA1045" s="30">
        <v>16.3</v>
      </c>
      <c r="AB1045" s="30">
        <v>14.1</v>
      </c>
      <c r="AC1045" s="32">
        <v>0.3509885375798138</v>
      </c>
      <c r="AD1045" s="30">
        <v>5.9176149644647218</v>
      </c>
      <c r="AE1045" s="12">
        <v>607</v>
      </c>
      <c r="AF1045" s="12">
        <v>486</v>
      </c>
      <c r="AG1045" s="12">
        <v>566</v>
      </c>
      <c r="AH1045" s="33">
        <v>3.7205240174672491</v>
      </c>
      <c r="AI1045" s="34">
        <v>640000</v>
      </c>
      <c r="AJ1045" s="34">
        <v>557000</v>
      </c>
      <c r="AK1045" s="34">
        <v>520000</v>
      </c>
      <c r="AL1045" s="35">
        <v>0.1490125673249551</v>
      </c>
      <c r="AM1045" s="35">
        <v>0.23076923076923078</v>
      </c>
      <c r="AN1045" s="12">
        <v>2.8</v>
      </c>
      <c r="AO1045" s="33">
        <v>-0.20000000000000018</v>
      </c>
      <c r="AP1045" s="12">
        <v>3</v>
      </c>
      <c r="AQ1045" s="34">
        <v>695</v>
      </c>
      <c r="AR1045" s="34">
        <v>650</v>
      </c>
      <c r="AS1045" s="31">
        <v>6.9230769230769235E-2</v>
      </c>
      <c r="AT1045" s="36">
        <v>2079.84</v>
      </c>
      <c r="AU1045" s="30">
        <v>0.4501</v>
      </c>
      <c r="AV1045" s="30">
        <v>0.54990000000000006</v>
      </c>
      <c r="AW1045" s="30">
        <v>6.1199999999999997E-2</v>
      </c>
      <c r="AX1045" s="30">
        <v>3.8999999999999998E-3</v>
      </c>
      <c r="AY1045" s="30">
        <v>0.15959999999999999</v>
      </c>
      <c r="AZ1045" s="30">
        <v>0.1603</v>
      </c>
      <c r="BA1045" s="30">
        <v>0.65190000000000003</v>
      </c>
      <c r="BB1045" s="37">
        <v>8</v>
      </c>
      <c r="BC1045" s="29">
        <v>1</v>
      </c>
      <c r="BD1045" s="38" t="s">
        <v>3471</v>
      </c>
      <c r="BE1045" s="39">
        <v>153.025496624939</v>
      </c>
      <c r="BF1045" s="39">
        <v>-27.469695444045399</v>
      </c>
      <c r="BG1045" s="40">
        <f t="shared" si="192"/>
        <v>62</v>
      </c>
      <c r="BH1045" s="40">
        <f t="shared" si="193"/>
        <v>70</v>
      </c>
      <c r="BI1045" s="40">
        <f t="shared" si="194"/>
        <v>79</v>
      </c>
      <c r="BJ1045" s="40">
        <f t="shared" si="195"/>
        <v>75</v>
      </c>
      <c r="BK1045" s="40">
        <f t="shared" si="196"/>
        <v>100</v>
      </c>
      <c r="BL1045" s="40">
        <f t="shared" si="197"/>
        <v>25</v>
      </c>
      <c r="BM1045" s="41">
        <f t="shared" si="198"/>
        <v>100</v>
      </c>
      <c r="BN1045" s="40">
        <f t="shared" si="199"/>
        <v>91</v>
      </c>
      <c r="BO1045" s="41">
        <f t="shared" si="200"/>
        <v>33</v>
      </c>
      <c r="BP1045" s="41">
        <f t="shared" si="201"/>
        <v>1</v>
      </c>
      <c r="BQ1045" s="41">
        <f t="shared" si="202"/>
        <v>80</v>
      </c>
      <c r="BR1045" s="41">
        <f t="shared" si="203"/>
        <v>51</v>
      </c>
    </row>
    <row r="1046" spans="2:70" x14ac:dyDescent="0.3">
      <c r="B1046" s="12" t="s">
        <v>1495</v>
      </c>
      <c r="C1046" s="12">
        <v>305011106</v>
      </c>
      <c r="D1046" s="12" t="s">
        <v>1111</v>
      </c>
      <c r="E1046" s="12" t="s">
        <v>983</v>
      </c>
      <c r="F1046" s="12" t="s">
        <v>2813</v>
      </c>
      <c r="G1046" s="12" t="s">
        <v>102</v>
      </c>
      <c r="H1046" s="12" t="s">
        <v>5013</v>
      </c>
      <c r="I1046" s="28">
        <v>535000</v>
      </c>
      <c r="J1046" s="28">
        <v>518000</v>
      </c>
      <c r="K1046" s="28">
        <v>460000</v>
      </c>
      <c r="L1046" s="28">
        <v>520000</v>
      </c>
      <c r="M1046" s="28">
        <v>515000</v>
      </c>
      <c r="N1046" s="28">
        <v>450000</v>
      </c>
      <c r="O1046" s="29">
        <v>27</v>
      </c>
      <c r="P1046" s="29">
        <v>26</v>
      </c>
      <c r="Q1046" s="29">
        <v>35</v>
      </c>
      <c r="R1046" s="28">
        <v>640</v>
      </c>
      <c r="S1046" s="28">
        <v>590</v>
      </c>
      <c r="T1046" s="30">
        <v>3.6</v>
      </c>
      <c r="U1046" s="30">
        <v>0</v>
      </c>
      <c r="V1046" s="30">
        <v>3.6</v>
      </c>
      <c r="W1046" s="30">
        <v>3.4</v>
      </c>
      <c r="X1046" s="31">
        <v>6.2205607476635512E-2</v>
      </c>
      <c r="Y1046" s="30">
        <v>18</v>
      </c>
      <c r="Z1046" s="30">
        <v>-1.8000000000000007</v>
      </c>
      <c r="AA1046" s="30">
        <v>19.8</v>
      </c>
      <c r="AB1046" s="30">
        <v>17.3</v>
      </c>
      <c r="AC1046" s="32">
        <v>0.34217279726261762</v>
      </c>
      <c r="AD1046" s="30">
        <v>5.5006744752253729</v>
      </c>
      <c r="AE1046" s="12">
        <v>607</v>
      </c>
      <c r="AF1046" s="12">
        <v>486</v>
      </c>
      <c r="AG1046" s="12">
        <v>566</v>
      </c>
      <c r="AH1046" s="33">
        <v>3.7205240174672491</v>
      </c>
      <c r="AI1046" s="34">
        <v>640000</v>
      </c>
      <c r="AJ1046" s="34">
        <v>557000</v>
      </c>
      <c r="AK1046" s="34">
        <v>520000</v>
      </c>
      <c r="AL1046" s="35">
        <v>0.1490125673249551</v>
      </c>
      <c r="AM1046" s="35">
        <v>0.23076923076923078</v>
      </c>
      <c r="AN1046" s="12">
        <v>2.8</v>
      </c>
      <c r="AO1046" s="33">
        <v>-0.20000000000000018</v>
      </c>
      <c r="AP1046" s="12">
        <v>3</v>
      </c>
      <c r="AQ1046" s="34">
        <v>695</v>
      </c>
      <c r="AR1046" s="34">
        <v>650</v>
      </c>
      <c r="AS1046" s="31">
        <v>6.9230769230769235E-2</v>
      </c>
      <c r="AT1046" s="36">
        <v>1870.4</v>
      </c>
      <c r="AU1046" s="30">
        <v>0.36030000000000001</v>
      </c>
      <c r="AV1046" s="30">
        <v>0.63970000000000005</v>
      </c>
      <c r="AW1046" s="30">
        <v>1.5299999999999999E-2</v>
      </c>
      <c r="AX1046" s="30">
        <v>1.43E-2</v>
      </c>
      <c r="AY1046" s="30">
        <v>5.2900000000000003E-2</v>
      </c>
      <c r="AZ1046" s="30">
        <v>0.1404</v>
      </c>
      <c r="BA1046" s="30">
        <v>0.78849999999999998</v>
      </c>
      <c r="BB1046" s="37">
        <v>7</v>
      </c>
      <c r="BC1046" s="29">
        <v>2</v>
      </c>
      <c r="BD1046" s="38" t="s">
        <v>3828</v>
      </c>
      <c r="BE1046" s="39">
        <v>153.03525023277899</v>
      </c>
      <c r="BF1046" s="39">
        <v>-27.458854961368299</v>
      </c>
      <c r="BG1046" s="40">
        <f t="shared" si="192"/>
        <v>57</v>
      </c>
      <c r="BH1046" s="40">
        <f t="shared" si="193"/>
        <v>70</v>
      </c>
      <c r="BI1046" s="40">
        <f t="shared" si="194"/>
        <v>79</v>
      </c>
      <c r="BJ1046" s="40">
        <f t="shared" si="195"/>
        <v>75</v>
      </c>
      <c r="BK1046" s="40">
        <f t="shared" si="196"/>
        <v>100</v>
      </c>
      <c r="BL1046" s="40">
        <f t="shared" si="197"/>
        <v>2</v>
      </c>
      <c r="BM1046" s="41">
        <f t="shared" si="198"/>
        <v>100</v>
      </c>
      <c r="BN1046" s="40">
        <f t="shared" si="199"/>
        <v>95</v>
      </c>
      <c r="BO1046" s="41">
        <f t="shared" si="200"/>
        <v>39</v>
      </c>
      <c r="BP1046" s="41">
        <f t="shared" si="201"/>
        <v>1</v>
      </c>
      <c r="BQ1046" s="41">
        <f t="shared" si="202"/>
        <v>70</v>
      </c>
      <c r="BR1046" s="41">
        <f t="shared" si="203"/>
        <v>49</v>
      </c>
    </row>
    <row r="1047" spans="2:70" x14ac:dyDescent="0.3">
      <c r="B1047" s="12" t="s">
        <v>2057</v>
      </c>
      <c r="C1047" s="12">
        <v>305011107</v>
      </c>
      <c r="D1047" s="12" t="s">
        <v>1111</v>
      </c>
      <c r="E1047" s="12" t="s">
        <v>983</v>
      </c>
      <c r="F1047" s="12" t="s">
        <v>2813</v>
      </c>
      <c r="G1047" s="12" t="s">
        <v>102</v>
      </c>
      <c r="H1047" s="12" t="s">
        <v>5013</v>
      </c>
      <c r="I1047" s="28">
        <v>1065900</v>
      </c>
      <c r="J1047" s="28">
        <v>950000</v>
      </c>
      <c r="K1047" s="28">
        <v>739500</v>
      </c>
      <c r="L1047" s="28">
        <v>780000</v>
      </c>
      <c r="M1047" s="28">
        <v>737000</v>
      </c>
      <c r="N1047" s="28">
        <v>690000</v>
      </c>
      <c r="O1047" s="29">
        <v>28</v>
      </c>
      <c r="P1047" s="29">
        <v>28</v>
      </c>
      <c r="Q1047" s="29">
        <v>34</v>
      </c>
      <c r="R1047" s="28">
        <v>575</v>
      </c>
      <c r="S1047" s="28">
        <v>500</v>
      </c>
      <c r="T1047" s="30">
        <v>1.4</v>
      </c>
      <c r="U1047" s="30">
        <v>0</v>
      </c>
      <c r="V1047" s="30">
        <v>1.4</v>
      </c>
      <c r="W1047" s="30">
        <v>1.6</v>
      </c>
      <c r="X1047" s="31">
        <v>2.8051411952340746E-2</v>
      </c>
      <c r="Y1047" s="30">
        <v>9.6</v>
      </c>
      <c r="Z1047" s="30">
        <v>-0.20000000000000107</v>
      </c>
      <c r="AA1047" s="30">
        <v>9.8000000000000007</v>
      </c>
      <c r="AB1047" s="30">
        <v>9.1</v>
      </c>
      <c r="AC1047" s="32">
        <v>0.26531930601698039</v>
      </c>
      <c r="AD1047" s="30">
        <v>9.4583226850668698</v>
      </c>
      <c r="AE1047" s="12">
        <v>607</v>
      </c>
      <c r="AF1047" s="12">
        <v>486</v>
      </c>
      <c r="AG1047" s="12">
        <v>566</v>
      </c>
      <c r="AH1047" s="33">
        <v>3.7205240174672491</v>
      </c>
      <c r="AI1047" s="34">
        <v>640000</v>
      </c>
      <c r="AJ1047" s="34">
        <v>557000</v>
      </c>
      <c r="AK1047" s="34">
        <v>520000</v>
      </c>
      <c r="AL1047" s="35">
        <v>0.1490125673249551</v>
      </c>
      <c r="AM1047" s="35">
        <v>0.23076923076923078</v>
      </c>
      <c r="AN1047" s="12">
        <v>2.8</v>
      </c>
      <c r="AO1047" s="33">
        <v>-0.20000000000000018</v>
      </c>
      <c r="AP1047" s="12">
        <v>3</v>
      </c>
      <c r="AQ1047" s="34">
        <v>695</v>
      </c>
      <c r="AR1047" s="34">
        <v>650</v>
      </c>
      <c r="AS1047" s="31">
        <v>6.9230769230769235E-2</v>
      </c>
      <c r="AT1047" s="36">
        <v>2167.2000000000003</v>
      </c>
      <c r="AU1047" s="30">
        <v>0.57220000000000004</v>
      </c>
      <c r="AV1047" s="30">
        <v>0.42780000000000001</v>
      </c>
      <c r="AW1047" s="30">
        <v>0.38919999999999999</v>
      </c>
      <c r="AX1047" s="30">
        <v>4.0899999999999999E-2</v>
      </c>
      <c r="AY1047" s="30">
        <v>0.24560000000000001</v>
      </c>
      <c r="AZ1047" s="30">
        <v>0.23300000000000001</v>
      </c>
      <c r="BA1047" s="30">
        <v>0.497</v>
      </c>
      <c r="BB1047" s="37">
        <v>9</v>
      </c>
      <c r="BC1047" s="29">
        <v>2</v>
      </c>
      <c r="BD1047" s="38" t="s">
        <v>4358</v>
      </c>
      <c r="BE1047" s="39">
        <v>153.01739993342201</v>
      </c>
      <c r="BF1047" s="39">
        <v>-27.486957154971002</v>
      </c>
      <c r="BG1047" s="40">
        <f t="shared" si="192"/>
        <v>93</v>
      </c>
      <c r="BH1047" s="40">
        <f t="shared" si="193"/>
        <v>70</v>
      </c>
      <c r="BI1047" s="40">
        <f t="shared" si="194"/>
        <v>79</v>
      </c>
      <c r="BJ1047" s="40">
        <f t="shared" si="195"/>
        <v>75</v>
      </c>
      <c r="BK1047" s="40">
        <f t="shared" si="196"/>
        <v>100</v>
      </c>
      <c r="BL1047" s="40">
        <f t="shared" si="197"/>
        <v>44</v>
      </c>
      <c r="BM1047" s="41">
        <f t="shared" si="198"/>
        <v>44</v>
      </c>
      <c r="BN1047" s="40">
        <f t="shared" si="199"/>
        <v>56</v>
      </c>
      <c r="BO1047" s="41">
        <f t="shared" si="200"/>
        <v>90</v>
      </c>
      <c r="BP1047" s="41">
        <f t="shared" si="201"/>
        <v>1</v>
      </c>
      <c r="BQ1047" s="41">
        <f t="shared" si="202"/>
        <v>90</v>
      </c>
      <c r="BR1047" s="41">
        <f t="shared" si="203"/>
        <v>54</v>
      </c>
    </row>
    <row r="1048" spans="2:70" x14ac:dyDescent="0.3">
      <c r="B1048" s="12" t="s">
        <v>2058</v>
      </c>
      <c r="C1048" s="12">
        <v>305011108</v>
      </c>
      <c r="D1048" s="12" t="s">
        <v>1111</v>
      </c>
      <c r="E1048" s="12" t="s">
        <v>983</v>
      </c>
      <c r="F1048" s="12" t="s">
        <v>2813</v>
      </c>
      <c r="G1048" s="12" t="s">
        <v>102</v>
      </c>
      <c r="H1048" s="12" t="s">
        <v>5013</v>
      </c>
      <c r="I1048" s="28">
        <v>750000</v>
      </c>
      <c r="J1048" s="28">
        <v>745380</v>
      </c>
      <c r="K1048" s="28">
        <v>649000</v>
      </c>
      <c r="L1048" s="28">
        <v>720500</v>
      </c>
      <c r="M1048" s="28">
        <v>706000</v>
      </c>
      <c r="N1048" s="28">
        <v>625000</v>
      </c>
      <c r="O1048" s="29">
        <v>27</v>
      </c>
      <c r="P1048" s="29">
        <v>26</v>
      </c>
      <c r="Q1048" s="29">
        <v>35</v>
      </c>
      <c r="R1048" s="28">
        <v>700</v>
      </c>
      <c r="S1048" s="28">
        <v>660</v>
      </c>
      <c r="T1048" s="30">
        <v>2.5</v>
      </c>
      <c r="U1048" s="30">
        <v>-0.10000000000000009</v>
      </c>
      <c r="V1048" s="30">
        <v>2.6</v>
      </c>
      <c r="W1048" s="30">
        <v>2.6</v>
      </c>
      <c r="X1048" s="31">
        <v>4.8533333333333331E-2</v>
      </c>
      <c r="Y1048" s="30">
        <v>15.4</v>
      </c>
      <c r="Z1048" s="30">
        <v>-1.2999999999999989</v>
      </c>
      <c r="AA1048" s="30">
        <v>16.7</v>
      </c>
      <c r="AB1048" s="30">
        <v>14.2</v>
      </c>
      <c r="AC1048" s="32">
        <v>0.30354541039339478</v>
      </c>
      <c r="AD1048" s="30">
        <v>6.2543697196441235</v>
      </c>
      <c r="AE1048" s="12">
        <v>607</v>
      </c>
      <c r="AF1048" s="12">
        <v>486</v>
      </c>
      <c r="AG1048" s="12">
        <v>566</v>
      </c>
      <c r="AH1048" s="33">
        <v>3.7205240174672491</v>
      </c>
      <c r="AI1048" s="34">
        <v>640000</v>
      </c>
      <c r="AJ1048" s="34">
        <v>557000</v>
      </c>
      <c r="AK1048" s="34">
        <v>520000</v>
      </c>
      <c r="AL1048" s="35">
        <v>0.1490125673249551</v>
      </c>
      <c r="AM1048" s="35">
        <v>0.23076923076923078</v>
      </c>
      <c r="AN1048" s="12">
        <v>2.8</v>
      </c>
      <c r="AO1048" s="33">
        <v>-0.20000000000000018</v>
      </c>
      <c r="AP1048" s="12">
        <v>3</v>
      </c>
      <c r="AQ1048" s="34">
        <v>695</v>
      </c>
      <c r="AR1048" s="34">
        <v>650</v>
      </c>
      <c r="AS1048" s="31">
        <v>6.9230769230769235E-2</v>
      </c>
      <c r="AT1048" s="36">
        <v>2306.0800000000004</v>
      </c>
      <c r="AU1048" s="30">
        <v>0.47070000000000001</v>
      </c>
      <c r="AV1048" s="30">
        <v>0.52929999999999999</v>
      </c>
      <c r="AW1048" s="30">
        <v>9.7299999999999998E-2</v>
      </c>
      <c r="AX1048" s="30">
        <v>2.4199999999999999E-2</v>
      </c>
      <c r="AY1048" s="30">
        <v>0.185</v>
      </c>
      <c r="AZ1048" s="30">
        <v>0.17480000000000001</v>
      </c>
      <c r="BA1048" s="30">
        <v>0.62090000000000001</v>
      </c>
      <c r="BB1048" s="37">
        <v>8</v>
      </c>
      <c r="BC1048" s="29">
        <v>1</v>
      </c>
      <c r="BD1048" s="38" t="s">
        <v>4359</v>
      </c>
      <c r="BE1048" s="39">
        <v>153.038127991647</v>
      </c>
      <c r="BF1048" s="39">
        <v>-27.476496771322498</v>
      </c>
      <c r="BG1048" s="40">
        <f t="shared" si="192"/>
        <v>75</v>
      </c>
      <c r="BH1048" s="40">
        <f t="shared" si="193"/>
        <v>70</v>
      </c>
      <c r="BI1048" s="40">
        <f t="shared" si="194"/>
        <v>79</v>
      </c>
      <c r="BJ1048" s="40">
        <f t="shared" si="195"/>
        <v>75</v>
      </c>
      <c r="BK1048" s="40">
        <f t="shared" si="196"/>
        <v>100</v>
      </c>
      <c r="BL1048" s="40">
        <f t="shared" si="197"/>
        <v>31</v>
      </c>
      <c r="BM1048" s="41">
        <f t="shared" si="198"/>
        <v>100</v>
      </c>
      <c r="BN1048" s="40">
        <f t="shared" si="199"/>
        <v>88</v>
      </c>
      <c r="BO1048" s="41">
        <f t="shared" si="200"/>
        <v>65</v>
      </c>
      <c r="BP1048" s="41">
        <f t="shared" si="201"/>
        <v>1</v>
      </c>
      <c r="BQ1048" s="41">
        <f t="shared" si="202"/>
        <v>80</v>
      </c>
      <c r="BR1048" s="41">
        <f t="shared" si="203"/>
        <v>55</v>
      </c>
    </row>
    <row r="1049" spans="2:70" x14ac:dyDescent="0.3">
      <c r="B1049" s="12" t="s">
        <v>2258</v>
      </c>
      <c r="C1049" s="12">
        <v>305011109</v>
      </c>
      <c r="D1049" s="12" t="s">
        <v>1111</v>
      </c>
      <c r="E1049" s="12" t="s">
        <v>983</v>
      </c>
      <c r="F1049" s="12" t="s">
        <v>2813</v>
      </c>
      <c r="G1049" s="12" t="s">
        <v>102</v>
      </c>
      <c r="H1049" s="12" t="s">
        <v>5013</v>
      </c>
      <c r="I1049" s="28">
        <v>895000</v>
      </c>
      <c r="J1049" s="28">
        <v>900000</v>
      </c>
      <c r="K1049" s="28">
        <v>909000</v>
      </c>
      <c r="L1049" s="28">
        <v>845000</v>
      </c>
      <c r="M1049" s="28">
        <v>810000</v>
      </c>
      <c r="N1049" s="28">
        <v>725000</v>
      </c>
      <c r="O1049" s="29">
        <v>23</v>
      </c>
      <c r="P1049" s="29">
        <v>23</v>
      </c>
      <c r="Q1049" s="29">
        <v>25</v>
      </c>
      <c r="R1049" s="28">
        <v>650</v>
      </c>
      <c r="S1049" s="28">
        <v>590</v>
      </c>
      <c r="T1049" s="30">
        <v>2.5</v>
      </c>
      <c r="U1049" s="30">
        <v>0</v>
      </c>
      <c r="V1049" s="30">
        <v>2.5</v>
      </c>
      <c r="W1049" s="30">
        <v>2.5</v>
      </c>
      <c r="X1049" s="31">
        <v>3.7765363128491623E-2</v>
      </c>
      <c r="Y1049" s="30">
        <v>11.6</v>
      </c>
      <c r="Z1049" s="30">
        <v>-0.90000000000000036</v>
      </c>
      <c r="AA1049" s="30">
        <v>12.5</v>
      </c>
      <c r="AB1049" s="30">
        <v>10.199999999999999</v>
      </c>
      <c r="AC1049" s="32">
        <v>0.28050127735966301</v>
      </c>
      <c r="AD1049" s="30">
        <v>7.4274746519792432</v>
      </c>
      <c r="AE1049" s="12">
        <v>607</v>
      </c>
      <c r="AF1049" s="12">
        <v>486</v>
      </c>
      <c r="AG1049" s="12">
        <v>566</v>
      </c>
      <c r="AH1049" s="33">
        <v>3.7205240174672491</v>
      </c>
      <c r="AI1049" s="34">
        <v>640000</v>
      </c>
      <c r="AJ1049" s="34">
        <v>557000</v>
      </c>
      <c r="AK1049" s="34">
        <v>520000</v>
      </c>
      <c r="AL1049" s="35">
        <v>0.1490125673249551</v>
      </c>
      <c r="AM1049" s="35">
        <v>0.23076923076923078</v>
      </c>
      <c r="AN1049" s="12">
        <v>2.8</v>
      </c>
      <c r="AO1049" s="33">
        <v>-0.20000000000000018</v>
      </c>
      <c r="AP1049" s="12">
        <v>3</v>
      </c>
      <c r="AQ1049" s="34">
        <v>695</v>
      </c>
      <c r="AR1049" s="34">
        <v>650</v>
      </c>
      <c r="AS1049" s="31">
        <v>6.9230769230769235E-2</v>
      </c>
      <c r="AT1049" s="36">
        <v>2317.2800000000002</v>
      </c>
      <c r="AU1049" s="30">
        <v>0.48859999999999998</v>
      </c>
      <c r="AV1049" s="30">
        <v>0.51139999999999997</v>
      </c>
      <c r="AW1049" s="30">
        <v>0.20849999999999999</v>
      </c>
      <c r="AX1049" s="30">
        <v>4.4600000000000001E-2</v>
      </c>
      <c r="AY1049" s="30">
        <v>0.23880000000000001</v>
      </c>
      <c r="AZ1049" s="30">
        <v>0.19939999999999999</v>
      </c>
      <c r="BA1049" s="30">
        <v>0.5363</v>
      </c>
      <c r="BB1049" s="37">
        <v>10</v>
      </c>
      <c r="BC1049" s="29">
        <v>2</v>
      </c>
      <c r="BD1049" s="38" t="s">
        <v>4549</v>
      </c>
      <c r="BE1049" s="39">
        <v>153.04552750680301</v>
      </c>
      <c r="BF1049" s="39">
        <v>-27.464968801295601</v>
      </c>
      <c r="BG1049" s="40">
        <f t="shared" si="192"/>
        <v>75</v>
      </c>
      <c r="BH1049" s="40">
        <f t="shared" si="193"/>
        <v>70</v>
      </c>
      <c r="BI1049" s="40">
        <f t="shared" si="194"/>
        <v>79</v>
      </c>
      <c r="BJ1049" s="40">
        <f t="shared" si="195"/>
        <v>75</v>
      </c>
      <c r="BK1049" s="40">
        <f t="shared" si="196"/>
        <v>100</v>
      </c>
      <c r="BL1049" s="40">
        <f t="shared" si="197"/>
        <v>43</v>
      </c>
      <c r="BM1049" s="41">
        <f t="shared" si="198"/>
        <v>76</v>
      </c>
      <c r="BN1049" s="40">
        <f t="shared" si="199"/>
        <v>76</v>
      </c>
      <c r="BO1049" s="41">
        <f t="shared" si="200"/>
        <v>80</v>
      </c>
      <c r="BP1049" s="41">
        <f t="shared" si="201"/>
        <v>1</v>
      </c>
      <c r="BQ1049" s="41">
        <f t="shared" si="202"/>
        <v>100</v>
      </c>
      <c r="BR1049" s="41">
        <f t="shared" si="203"/>
        <v>56</v>
      </c>
    </row>
    <row r="1050" spans="2:70" x14ac:dyDescent="0.3">
      <c r="B1050" s="12" t="s">
        <v>1225</v>
      </c>
      <c r="C1050" s="12">
        <v>305011110</v>
      </c>
      <c r="D1050" s="12" t="s">
        <v>1111</v>
      </c>
      <c r="E1050" s="12" t="s">
        <v>983</v>
      </c>
      <c r="F1050" s="12" t="s">
        <v>2813</v>
      </c>
      <c r="G1050" s="12" t="s">
        <v>102</v>
      </c>
      <c r="H1050" s="12" t="s">
        <v>5013</v>
      </c>
      <c r="I1050" s="28">
        <v>651990</v>
      </c>
      <c r="J1050" s="28">
        <v>650000</v>
      </c>
      <c r="K1050" s="28">
        <v>600000</v>
      </c>
      <c r="L1050" s="28">
        <v>595000</v>
      </c>
      <c r="M1050" s="28">
        <v>595000</v>
      </c>
      <c r="N1050" s="28">
        <v>540500</v>
      </c>
      <c r="O1050" s="29">
        <v>28</v>
      </c>
      <c r="P1050" s="29">
        <v>29</v>
      </c>
      <c r="Q1050" s="29">
        <v>37</v>
      </c>
      <c r="R1050" s="28">
        <v>750</v>
      </c>
      <c r="S1050" s="28">
        <v>720</v>
      </c>
      <c r="T1050" s="30">
        <v>1.8</v>
      </c>
      <c r="U1050" s="30">
        <v>-9.9999999999999867E-2</v>
      </c>
      <c r="V1050" s="30">
        <v>1.9</v>
      </c>
      <c r="W1050" s="30">
        <v>1.9</v>
      </c>
      <c r="X1050" s="31">
        <v>5.9816868356876642E-2</v>
      </c>
      <c r="Y1050" s="30">
        <v>17.5</v>
      </c>
      <c r="Z1050" s="30">
        <v>-1.8000000000000007</v>
      </c>
      <c r="AA1050" s="30">
        <v>19.3</v>
      </c>
      <c r="AB1050" s="30">
        <v>15.7</v>
      </c>
      <c r="AC1050" s="32">
        <v>0.36572520870718572</v>
      </c>
      <c r="AD1050" s="30">
        <v>6.1140815083332827</v>
      </c>
      <c r="AE1050" s="12">
        <v>607</v>
      </c>
      <c r="AF1050" s="12">
        <v>486</v>
      </c>
      <c r="AG1050" s="12">
        <v>566</v>
      </c>
      <c r="AH1050" s="33">
        <v>3.7205240174672491</v>
      </c>
      <c r="AI1050" s="34">
        <v>640000</v>
      </c>
      <c r="AJ1050" s="34">
        <v>557000</v>
      </c>
      <c r="AK1050" s="34">
        <v>520000</v>
      </c>
      <c r="AL1050" s="35">
        <v>0.1490125673249551</v>
      </c>
      <c r="AM1050" s="35">
        <v>0.23076923076923078</v>
      </c>
      <c r="AN1050" s="12">
        <v>2.8</v>
      </c>
      <c r="AO1050" s="33">
        <v>-0.20000000000000018</v>
      </c>
      <c r="AP1050" s="12">
        <v>3</v>
      </c>
      <c r="AQ1050" s="34">
        <v>695</v>
      </c>
      <c r="AR1050" s="34">
        <v>650</v>
      </c>
      <c r="AS1050" s="31">
        <v>6.9230769230769235E-2</v>
      </c>
      <c r="AT1050" s="36">
        <v>2050.7200000000003</v>
      </c>
      <c r="AU1050" s="30">
        <v>0.49170000000000003</v>
      </c>
      <c r="AV1050" s="30">
        <v>0.50829999999999997</v>
      </c>
      <c r="AW1050" s="30">
        <v>4.36E-2</v>
      </c>
      <c r="AX1050" s="30">
        <v>1.4500000000000001E-2</v>
      </c>
      <c r="AY1050" s="30">
        <v>0.13039999999999999</v>
      </c>
      <c r="AZ1050" s="30">
        <v>0.14560000000000001</v>
      </c>
      <c r="BA1050" s="30">
        <v>0.70209999999999995</v>
      </c>
      <c r="BB1050" s="37">
        <v>8.5</v>
      </c>
      <c r="BC1050" s="29">
        <v>1</v>
      </c>
      <c r="BD1050" s="38" t="s">
        <v>3576</v>
      </c>
      <c r="BE1050" s="39">
        <v>153.02015262386701</v>
      </c>
      <c r="BF1050" s="39">
        <v>-27.480213969519799</v>
      </c>
      <c r="BG1050" s="40">
        <f t="shared" si="192"/>
        <v>87</v>
      </c>
      <c r="BH1050" s="40">
        <f t="shared" si="193"/>
        <v>70</v>
      </c>
      <c r="BI1050" s="40">
        <f t="shared" si="194"/>
        <v>79</v>
      </c>
      <c r="BJ1050" s="40">
        <f t="shared" si="195"/>
        <v>75</v>
      </c>
      <c r="BK1050" s="40">
        <f t="shared" si="196"/>
        <v>100</v>
      </c>
      <c r="BL1050" s="40">
        <f t="shared" si="197"/>
        <v>19</v>
      </c>
      <c r="BM1050" s="41">
        <f t="shared" si="198"/>
        <v>100</v>
      </c>
      <c r="BN1050" s="40">
        <f t="shared" si="199"/>
        <v>89</v>
      </c>
      <c r="BO1050" s="41">
        <f t="shared" si="200"/>
        <v>24</v>
      </c>
      <c r="BP1050" s="41">
        <f t="shared" si="201"/>
        <v>1</v>
      </c>
      <c r="BQ1050" s="41">
        <f t="shared" si="202"/>
        <v>85</v>
      </c>
      <c r="BR1050" s="41">
        <f t="shared" si="203"/>
        <v>53</v>
      </c>
    </row>
    <row r="1051" spans="2:70" x14ac:dyDescent="0.3">
      <c r="B1051" s="12" t="s">
        <v>2059</v>
      </c>
      <c r="C1051" s="12">
        <v>305011111</v>
      </c>
      <c r="D1051" s="12" t="s">
        <v>1111</v>
      </c>
      <c r="E1051" s="12" t="s">
        <v>983</v>
      </c>
      <c r="F1051" s="12" t="s">
        <v>2813</v>
      </c>
      <c r="G1051" s="12" t="s">
        <v>102</v>
      </c>
      <c r="H1051" s="12" t="s">
        <v>5013</v>
      </c>
      <c r="I1051" s="28">
        <v>561000</v>
      </c>
      <c r="J1051" s="28">
        <v>529000</v>
      </c>
      <c r="K1051" s="28">
        <v>465000</v>
      </c>
      <c r="L1051" s="28">
        <v>530000</v>
      </c>
      <c r="M1051" s="28">
        <v>501000</v>
      </c>
      <c r="N1051" s="28">
        <v>450000</v>
      </c>
      <c r="O1051" s="29">
        <v>24</v>
      </c>
      <c r="P1051" s="29">
        <v>24</v>
      </c>
      <c r="Q1051" s="29">
        <v>32</v>
      </c>
      <c r="R1051" s="28">
        <v>600</v>
      </c>
      <c r="S1051" s="28">
        <v>600</v>
      </c>
      <c r="T1051" s="30">
        <v>2.8</v>
      </c>
      <c r="U1051" s="30">
        <v>-0.10000000000000009</v>
      </c>
      <c r="V1051" s="30">
        <v>2.9</v>
      </c>
      <c r="W1051" s="30">
        <v>2.2999999999999998</v>
      </c>
      <c r="X1051" s="31">
        <v>5.5614973262032089E-2</v>
      </c>
      <c r="Y1051" s="30">
        <v>8.9</v>
      </c>
      <c r="Z1051" s="30">
        <v>-0.79999999999999893</v>
      </c>
      <c r="AA1051" s="30">
        <v>9.6999999999999993</v>
      </c>
      <c r="AB1051" s="30">
        <v>8.4</v>
      </c>
      <c r="AC1051" s="32">
        <v>0.28663150653519831</v>
      </c>
      <c r="AD1051" s="30">
        <v>5.1538549732771237</v>
      </c>
      <c r="AE1051" s="12">
        <v>607</v>
      </c>
      <c r="AF1051" s="12">
        <v>486</v>
      </c>
      <c r="AG1051" s="12">
        <v>566</v>
      </c>
      <c r="AH1051" s="33">
        <v>3.7205240174672491</v>
      </c>
      <c r="AI1051" s="34">
        <v>640000</v>
      </c>
      <c r="AJ1051" s="34">
        <v>557000</v>
      </c>
      <c r="AK1051" s="34">
        <v>520000</v>
      </c>
      <c r="AL1051" s="35">
        <v>0.1490125673249551</v>
      </c>
      <c r="AM1051" s="35">
        <v>0.23076923076923078</v>
      </c>
      <c r="AN1051" s="12">
        <v>2.8</v>
      </c>
      <c r="AO1051" s="33">
        <v>-0.20000000000000018</v>
      </c>
      <c r="AP1051" s="12">
        <v>3</v>
      </c>
      <c r="AQ1051" s="34">
        <v>695</v>
      </c>
      <c r="AR1051" s="34">
        <v>650</v>
      </c>
      <c r="AS1051" s="31">
        <v>6.9230769230769235E-2</v>
      </c>
      <c r="AT1051" s="36">
        <v>2093.2800000000002</v>
      </c>
      <c r="AU1051" s="30">
        <v>0.47039999999999998</v>
      </c>
      <c r="AV1051" s="30">
        <v>0.52959999999999996</v>
      </c>
      <c r="AW1051" s="30">
        <v>0.13600000000000001</v>
      </c>
      <c r="AX1051" s="30">
        <v>8.2199999999999995E-2</v>
      </c>
      <c r="AY1051" s="30">
        <v>0.1171</v>
      </c>
      <c r="AZ1051" s="30">
        <v>0.1699</v>
      </c>
      <c r="BA1051" s="30">
        <v>0.69199999999999995</v>
      </c>
      <c r="BB1051" s="37">
        <v>7.5</v>
      </c>
      <c r="BC1051" s="29">
        <v>2</v>
      </c>
      <c r="BD1051" s="38" t="s">
        <v>4360</v>
      </c>
      <c r="BE1051" s="39">
        <v>153.02335676393199</v>
      </c>
      <c r="BF1051" s="39">
        <v>-27.4588444039804</v>
      </c>
      <c r="BG1051" s="40">
        <f t="shared" si="192"/>
        <v>70</v>
      </c>
      <c r="BH1051" s="40">
        <f t="shared" si="193"/>
        <v>70</v>
      </c>
      <c r="BI1051" s="40">
        <f t="shared" si="194"/>
        <v>79</v>
      </c>
      <c r="BJ1051" s="40">
        <f t="shared" si="195"/>
        <v>75</v>
      </c>
      <c r="BK1051" s="40">
        <f t="shared" si="196"/>
        <v>100</v>
      </c>
      <c r="BL1051" s="40">
        <f t="shared" si="197"/>
        <v>16</v>
      </c>
      <c r="BM1051" s="41">
        <f t="shared" si="198"/>
        <v>100</v>
      </c>
      <c r="BN1051" s="40">
        <f t="shared" si="199"/>
        <v>98</v>
      </c>
      <c r="BO1051" s="41">
        <f t="shared" si="200"/>
        <v>76</v>
      </c>
      <c r="BP1051" s="41">
        <f t="shared" si="201"/>
        <v>1</v>
      </c>
      <c r="BQ1051" s="41">
        <f t="shared" si="202"/>
        <v>75</v>
      </c>
      <c r="BR1051" s="41">
        <f t="shared" si="203"/>
        <v>54</v>
      </c>
    </row>
    <row r="1052" spans="2:70" x14ac:dyDescent="0.3">
      <c r="B1052" s="12" t="s">
        <v>1727</v>
      </c>
      <c r="C1052" s="12">
        <v>305011112</v>
      </c>
      <c r="D1052" s="12" t="s">
        <v>1111</v>
      </c>
      <c r="E1052" s="12" t="s">
        <v>983</v>
      </c>
      <c r="F1052" s="12" t="s">
        <v>2813</v>
      </c>
      <c r="G1052" s="12" t="s">
        <v>102</v>
      </c>
      <c r="H1052" s="12" t="s">
        <v>5013</v>
      </c>
      <c r="I1052" s="28">
        <v>810000</v>
      </c>
      <c r="J1052" s="28">
        <v>792638</v>
      </c>
      <c r="K1052" s="28">
        <v>677000</v>
      </c>
      <c r="L1052" s="28">
        <v>770000</v>
      </c>
      <c r="M1052" s="28">
        <v>749950</v>
      </c>
      <c r="N1052" s="28">
        <v>638000</v>
      </c>
      <c r="O1052" s="29">
        <v>26</v>
      </c>
      <c r="P1052" s="29">
        <v>26</v>
      </c>
      <c r="Q1052" s="29">
        <v>28</v>
      </c>
      <c r="R1052" s="28">
        <v>710</v>
      </c>
      <c r="S1052" s="28">
        <v>680</v>
      </c>
      <c r="T1052" s="30">
        <v>3.3</v>
      </c>
      <c r="U1052" s="30">
        <v>9.9999999999999645E-2</v>
      </c>
      <c r="V1052" s="30">
        <v>3.2</v>
      </c>
      <c r="W1052" s="30">
        <v>3.1</v>
      </c>
      <c r="X1052" s="31">
        <v>4.5580246913580244E-2</v>
      </c>
      <c r="Y1052" s="30">
        <v>18.2</v>
      </c>
      <c r="Z1052" s="30">
        <v>-1.6999999999999993</v>
      </c>
      <c r="AA1052" s="30">
        <v>19.899999999999999</v>
      </c>
      <c r="AB1052" s="30">
        <v>17.600000000000001</v>
      </c>
      <c r="AC1052" s="32">
        <v>0.30144011955709527</v>
      </c>
      <c r="AD1052" s="30">
        <v>6.6133937389286892</v>
      </c>
      <c r="AE1052" s="12">
        <v>607</v>
      </c>
      <c r="AF1052" s="12">
        <v>486</v>
      </c>
      <c r="AG1052" s="12">
        <v>566</v>
      </c>
      <c r="AH1052" s="33">
        <v>3.7205240174672491</v>
      </c>
      <c r="AI1052" s="34">
        <v>640000</v>
      </c>
      <c r="AJ1052" s="34">
        <v>557000</v>
      </c>
      <c r="AK1052" s="34">
        <v>520000</v>
      </c>
      <c r="AL1052" s="35">
        <v>0.1490125673249551</v>
      </c>
      <c r="AM1052" s="35">
        <v>0.23076923076923078</v>
      </c>
      <c r="AN1052" s="12">
        <v>2.8</v>
      </c>
      <c r="AO1052" s="33">
        <v>-0.20000000000000018</v>
      </c>
      <c r="AP1052" s="12">
        <v>3</v>
      </c>
      <c r="AQ1052" s="34">
        <v>695</v>
      </c>
      <c r="AR1052" s="34">
        <v>650</v>
      </c>
      <c r="AS1052" s="31">
        <v>6.9230769230769235E-2</v>
      </c>
      <c r="AT1052" s="36">
        <v>2355.36</v>
      </c>
      <c r="AU1052" s="30">
        <v>0.56220000000000003</v>
      </c>
      <c r="AV1052" s="30">
        <v>0.43780000000000002</v>
      </c>
      <c r="AW1052" s="30">
        <v>0.1948</v>
      </c>
      <c r="AX1052" s="30">
        <v>4.2599999999999999E-2</v>
      </c>
      <c r="AY1052" s="30">
        <v>0.1777</v>
      </c>
      <c r="AZ1052" s="30">
        <v>0.2132</v>
      </c>
      <c r="BA1052" s="30">
        <v>0.58330000000000004</v>
      </c>
      <c r="BB1052" s="37">
        <v>8</v>
      </c>
      <c r="BC1052" s="29">
        <v>2</v>
      </c>
      <c r="BD1052" s="38" t="s">
        <v>4043</v>
      </c>
      <c r="BE1052" s="39">
        <v>153.00685811554101</v>
      </c>
      <c r="BF1052" s="39">
        <v>-27.4823284539053</v>
      </c>
      <c r="BG1052" s="40">
        <f t="shared" si="192"/>
        <v>62</v>
      </c>
      <c r="BH1052" s="40">
        <f t="shared" si="193"/>
        <v>70</v>
      </c>
      <c r="BI1052" s="40">
        <f t="shared" si="194"/>
        <v>79</v>
      </c>
      <c r="BJ1052" s="40">
        <f t="shared" si="195"/>
        <v>75</v>
      </c>
      <c r="BK1052" s="40">
        <f t="shared" si="196"/>
        <v>100</v>
      </c>
      <c r="BL1052" s="40">
        <f t="shared" si="197"/>
        <v>29</v>
      </c>
      <c r="BM1052" s="41">
        <f t="shared" si="198"/>
        <v>100</v>
      </c>
      <c r="BN1052" s="40">
        <f t="shared" si="199"/>
        <v>84</v>
      </c>
      <c r="BO1052" s="41">
        <f t="shared" si="200"/>
        <v>66</v>
      </c>
      <c r="BP1052" s="41">
        <f t="shared" si="201"/>
        <v>1</v>
      </c>
      <c r="BQ1052" s="41">
        <f t="shared" si="202"/>
        <v>80</v>
      </c>
      <c r="BR1052" s="41">
        <f t="shared" si="203"/>
        <v>53</v>
      </c>
    </row>
    <row r="1053" spans="2:70" x14ac:dyDescent="0.3">
      <c r="B1053" s="12" t="s">
        <v>2060</v>
      </c>
      <c r="C1053" s="12">
        <v>305021113</v>
      </c>
      <c r="D1053" s="12" t="s">
        <v>1497</v>
      </c>
      <c r="E1053" s="12" t="s">
        <v>983</v>
      </c>
      <c r="F1053" s="12" t="s">
        <v>2813</v>
      </c>
      <c r="G1053" s="12" t="s">
        <v>102</v>
      </c>
      <c r="H1053" s="12" t="s">
        <v>5013</v>
      </c>
      <c r="I1053" s="28">
        <v>858600</v>
      </c>
      <c r="J1053" s="28">
        <v>818100</v>
      </c>
      <c r="K1053" s="28">
        <v>700000</v>
      </c>
      <c r="L1053" s="28">
        <v>810000</v>
      </c>
      <c r="M1053" s="28">
        <v>800000</v>
      </c>
      <c r="N1053" s="28">
        <v>630000</v>
      </c>
      <c r="O1053" s="29">
        <v>17</v>
      </c>
      <c r="P1053" s="29">
        <v>21</v>
      </c>
      <c r="Q1053" s="29">
        <v>31</v>
      </c>
      <c r="R1053" s="28">
        <v>645</v>
      </c>
      <c r="S1053" s="28">
        <v>600</v>
      </c>
      <c r="T1053" s="30">
        <v>3.1</v>
      </c>
      <c r="U1053" s="30">
        <v>0</v>
      </c>
      <c r="V1053" s="30">
        <v>3.1</v>
      </c>
      <c r="W1053" s="30">
        <v>3.1</v>
      </c>
      <c r="X1053" s="31">
        <v>3.9063591893780572E-2</v>
      </c>
      <c r="Y1053" s="30">
        <v>9.8000000000000007</v>
      </c>
      <c r="Z1053" s="30">
        <v>-0.29999999999999893</v>
      </c>
      <c r="AA1053" s="30">
        <v>10.1</v>
      </c>
      <c r="AB1053" s="30">
        <v>8.6</v>
      </c>
      <c r="AC1053" s="32">
        <v>0.21094976452119307</v>
      </c>
      <c r="AD1053" s="30">
        <v>5.4001630237893972</v>
      </c>
      <c r="AE1053" s="12">
        <v>90</v>
      </c>
      <c r="AF1053" s="12">
        <v>67</v>
      </c>
      <c r="AG1053" s="12">
        <v>91</v>
      </c>
      <c r="AH1053" s="33">
        <v>2.9849246231155782</v>
      </c>
      <c r="AI1053" s="34">
        <v>769000</v>
      </c>
      <c r="AJ1053" s="34">
        <v>680000</v>
      </c>
      <c r="AK1053" s="34">
        <v>600000</v>
      </c>
      <c r="AL1053" s="35">
        <v>0.13088235294117648</v>
      </c>
      <c r="AM1053" s="35">
        <v>0.28166666666666668</v>
      </c>
      <c r="AN1053" s="12">
        <v>2.9</v>
      </c>
      <c r="AO1053" s="33">
        <v>-0.30000000000000027</v>
      </c>
      <c r="AP1053" s="12">
        <v>3.2</v>
      </c>
      <c r="AQ1053" s="34">
        <v>650</v>
      </c>
      <c r="AR1053" s="34">
        <v>600</v>
      </c>
      <c r="AS1053" s="31">
        <v>8.3333333333333329E-2</v>
      </c>
      <c r="AT1053" s="36">
        <v>3057.6000000000004</v>
      </c>
      <c r="AU1053" s="30">
        <v>0.72560000000000002</v>
      </c>
      <c r="AV1053" s="30">
        <v>0.27439999999999998</v>
      </c>
      <c r="AW1053" s="30">
        <v>0.6179</v>
      </c>
      <c r="AX1053" s="30">
        <v>0.1545</v>
      </c>
      <c r="AY1053" s="30">
        <v>0.23</v>
      </c>
      <c r="AZ1053" s="30">
        <v>0.4007</v>
      </c>
      <c r="BA1053" s="30">
        <v>0.34839999999999999</v>
      </c>
      <c r="BB1053" s="37">
        <v>9.5</v>
      </c>
      <c r="BC1053" s="29">
        <v>5</v>
      </c>
      <c r="BD1053" s="38" t="s">
        <v>4361</v>
      </c>
      <c r="BE1053" s="39">
        <v>153.068665035066</v>
      </c>
      <c r="BF1053" s="39">
        <v>-27.456068949241001</v>
      </c>
      <c r="BG1053" s="40">
        <f t="shared" si="192"/>
        <v>65</v>
      </c>
      <c r="BH1053" s="40">
        <f t="shared" si="193"/>
        <v>69</v>
      </c>
      <c r="BI1053" s="40">
        <f t="shared" si="194"/>
        <v>88</v>
      </c>
      <c r="BJ1053" s="40">
        <f t="shared" si="195"/>
        <v>66</v>
      </c>
      <c r="BK1053" s="40">
        <f t="shared" si="196"/>
        <v>100</v>
      </c>
      <c r="BL1053" s="40">
        <f t="shared" si="197"/>
        <v>41</v>
      </c>
      <c r="BM1053" s="41">
        <f t="shared" si="198"/>
        <v>80</v>
      </c>
      <c r="BN1053" s="40">
        <f t="shared" si="199"/>
        <v>96</v>
      </c>
      <c r="BO1053" s="41">
        <f t="shared" si="200"/>
        <v>100</v>
      </c>
      <c r="BP1053" s="41">
        <f t="shared" si="201"/>
        <v>1</v>
      </c>
      <c r="BQ1053" s="41">
        <f t="shared" si="202"/>
        <v>95</v>
      </c>
      <c r="BR1053" s="41">
        <f t="shared" si="203"/>
        <v>57</v>
      </c>
    </row>
    <row r="1054" spans="2:70" x14ac:dyDescent="0.3">
      <c r="B1054" s="12" t="s">
        <v>2168</v>
      </c>
      <c r="C1054" s="12">
        <v>305021114</v>
      </c>
      <c r="D1054" s="12" t="s">
        <v>1497</v>
      </c>
      <c r="E1054" s="12" t="s">
        <v>983</v>
      </c>
      <c r="F1054" s="12" t="s">
        <v>2813</v>
      </c>
      <c r="G1054" s="12" t="s">
        <v>102</v>
      </c>
      <c r="H1054" s="12" t="s">
        <v>5013</v>
      </c>
      <c r="I1054" s="28">
        <v>900000</v>
      </c>
      <c r="J1054" s="28">
        <v>882740</v>
      </c>
      <c r="K1054" s="28">
        <v>820000</v>
      </c>
      <c r="L1054" s="28">
        <v>824000</v>
      </c>
      <c r="M1054" s="28">
        <v>810000</v>
      </c>
      <c r="N1054" s="28">
        <v>750000</v>
      </c>
      <c r="O1054" s="29">
        <v>21</v>
      </c>
      <c r="P1054" s="29">
        <v>20</v>
      </c>
      <c r="Q1054" s="29">
        <v>28</v>
      </c>
      <c r="R1054" s="28">
        <v>700</v>
      </c>
      <c r="S1054" s="28">
        <v>675</v>
      </c>
      <c r="T1054" s="30">
        <v>2.7</v>
      </c>
      <c r="U1054" s="30">
        <v>-0.19999999999999973</v>
      </c>
      <c r="V1054" s="30">
        <v>2.9</v>
      </c>
      <c r="W1054" s="30">
        <v>3</v>
      </c>
      <c r="X1054" s="31">
        <v>4.0444444444444443E-2</v>
      </c>
      <c r="Y1054" s="30">
        <v>9.5</v>
      </c>
      <c r="Z1054" s="30">
        <v>-0.40000000000000036</v>
      </c>
      <c r="AA1054" s="30">
        <v>9.9</v>
      </c>
      <c r="AB1054" s="30">
        <v>9.9</v>
      </c>
      <c r="AC1054" s="32">
        <v>0.21792189679218965</v>
      </c>
      <c r="AD1054" s="30">
        <v>5.3881787668398546</v>
      </c>
      <c r="AE1054" s="12">
        <v>90</v>
      </c>
      <c r="AF1054" s="12">
        <v>67</v>
      </c>
      <c r="AG1054" s="12">
        <v>91</v>
      </c>
      <c r="AH1054" s="33">
        <v>2.9849246231155782</v>
      </c>
      <c r="AI1054" s="34">
        <v>769000</v>
      </c>
      <c r="AJ1054" s="34">
        <v>680000</v>
      </c>
      <c r="AK1054" s="34">
        <v>600000</v>
      </c>
      <c r="AL1054" s="35">
        <v>0.13088235294117648</v>
      </c>
      <c r="AM1054" s="35">
        <v>0.28166666666666668</v>
      </c>
      <c r="AN1054" s="12">
        <v>2.9</v>
      </c>
      <c r="AO1054" s="33">
        <v>-0.30000000000000027</v>
      </c>
      <c r="AP1054" s="12">
        <v>3.2</v>
      </c>
      <c r="AQ1054" s="34">
        <v>650</v>
      </c>
      <c r="AR1054" s="34">
        <v>600</v>
      </c>
      <c r="AS1054" s="31">
        <v>8.3333333333333329E-2</v>
      </c>
      <c r="AT1054" s="36">
        <v>3212.1600000000003</v>
      </c>
      <c r="AU1054" s="30">
        <v>0.71319999999999995</v>
      </c>
      <c r="AV1054" s="30">
        <v>0.2868</v>
      </c>
      <c r="AW1054" s="30">
        <v>0.46179999999999999</v>
      </c>
      <c r="AX1054" s="30">
        <v>0.14860000000000001</v>
      </c>
      <c r="AY1054" s="30">
        <v>0.27739999999999998</v>
      </c>
      <c r="AZ1054" s="30">
        <v>0.34439999999999998</v>
      </c>
      <c r="BA1054" s="30">
        <v>0.36530000000000001</v>
      </c>
      <c r="BB1054" s="37">
        <v>9</v>
      </c>
      <c r="BC1054" s="29">
        <v>5</v>
      </c>
      <c r="BD1054" s="38" t="s">
        <v>4461</v>
      </c>
      <c r="BE1054" s="39">
        <v>153.06055782540199</v>
      </c>
      <c r="BF1054" s="39">
        <v>-27.447743429045399</v>
      </c>
      <c r="BG1054" s="40">
        <f t="shared" si="192"/>
        <v>72</v>
      </c>
      <c r="BH1054" s="40">
        <f t="shared" si="193"/>
        <v>69</v>
      </c>
      <c r="BI1054" s="40">
        <f t="shared" si="194"/>
        <v>88</v>
      </c>
      <c r="BJ1054" s="40">
        <f t="shared" si="195"/>
        <v>66</v>
      </c>
      <c r="BK1054" s="40">
        <f t="shared" si="196"/>
        <v>100</v>
      </c>
      <c r="BL1054" s="40">
        <f t="shared" si="197"/>
        <v>51</v>
      </c>
      <c r="BM1054" s="41">
        <f t="shared" si="198"/>
        <v>85</v>
      </c>
      <c r="BN1054" s="40">
        <f t="shared" si="199"/>
        <v>96</v>
      </c>
      <c r="BO1054" s="41">
        <f t="shared" si="200"/>
        <v>100</v>
      </c>
      <c r="BP1054" s="41">
        <f t="shared" si="201"/>
        <v>1</v>
      </c>
      <c r="BQ1054" s="41">
        <f t="shared" si="202"/>
        <v>90</v>
      </c>
      <c r="BR1054" s="41">
        <f t="shared" si="203"/>
        <v>58</v>
      </c>
    </row>
    <row r="1055" spans="2:70" x14ac:dyDescent="0.3">
      <c r="B1055" s="12" t="s">
        <v>2334</v>
      </c>
      <c r="C1055" s="12">
        <v>305021115</v>
      </c>
      <c r="D1055" s="12" t="s">
        <v>1497</v>
      </c>
      <c r="E1055" s="12" t="s">
        <v>983</v>
      </c>
      <c r="F1055" s="12" t="s">
        <v>2813</v>
      </c>
      <c r="G1055" s="12" t="s">
        <v>102</v>
      </c>
      <c r="H1055" s="12" t="s">
        <v>5013</v>
      </c>
      <c r="I1055" s="28">
        <v>767600</v>
      </c>
      <c r="J1055" s="28">
        <v>710940</v>
      </c>
      <c r="K1055" s="28">
        <v>521322</v>
      </c>
      <c r="L1055" s="28">
        <v>682000</v>
      </c>
      <c r="M1055" s="28">
        <v>670000</v>
      </c>
      <c r="N1055" s="28">
        <v>475000</v>
      </c>
      <c r="O1055" s="29">
        <v>17</v>
      </c>
      <c r="P1055" s="29">
        <v>22</v>
      </c>
      <c r="Q1055" s="29">
        <v>32</v>
      </c>
      <c r="R1055" s="28">
        <v>600</v>
      </c>
      <c r="S1055" s="28">
        <v>550</v>
      </c>
      <c r="T1055" s="30">
        <v>1.6</v>
      </c>
      <c r="U1055" s="30">
        <v>-9.9999999999999867E-2</v>
      </c>
      <c r="V1055" s="30">
        <v>1.7</v>
      </c>
      <c r="W1055" s="30">
        <v>1.7</v>
      </c>
      <c r="X1055" s="31">
        <v>4.064616988014591E-2</v>
      </c>
      <c r="Y1055" s="30">
        <v>11.5</v>
      </c>
      <c r="Z1055" s="30">
        <v>-1</v>
      </c>
      <c r="AA1055" s="30">
        <v>12.5</v>
      </c>
      <c r="AB1055" s="30">
        <v>12.1</v>
      </c>
      <c r="AC1055" s="32">
        <v>0.26081513423285574</v>
      </c>
      <c r="AD1055" s="30">
        <v>6.4167210588826942</v>
      </c>
      <c r="AE1055" s="12">
        <v>90</v>
      </c>
      <c r="AF1055" s="12">
        <v>67</v>
      </c>
      <c r="AG1055" s="12">
        <v>91</v>
      </c>
      <c r="AH1055" s="33">
        <v>2.9849246231155782</v>
      </c>
      <c r="AI1055" s="34">
        <v>769000</v>
      </c>
      <c r="AJ1055" s="34">
        <v>680000</v>
      </c>
      <c r="AK1055" s="34">
        <v>600000</v>
      </c>
      <c r="AL1055" s="35">
        <v>0.13088235294117648</v>
      </c>
      <c r="AM1055" s="35">
        <v>0.28166666666666668</v>
      </c>
      <c r="AN1055" s="12">
        <v>2.9</v>
      </c>
      <c r="AO1055" s="33">
        <v>-0.30000000000000027</v>
      </c>
      <c r="AP1055" s="12">
        <v>3.2</v>
      </c>
      <c r="AQ1055" s="34">
        <v>650</v>
      </c>
      <c r="AR1055" s="34">
        <v>600</v>
      </c>
      <c r="AS1055" s="31">
        <v>8.3333333333333329E-2</v>
      </c>
      <c r="AT1055" s="36">
        <v>2300.48</v>
      </c>
      <c r="AU1055" s="30">
        <v>0.54290000000000005</v>
      </c>
      <c r="AV1055" s="30">
        <v>0.45710000000000001</v>
      </c>
      <c r="AW1055" s="30">
        <v>0.44</v>
      </c>
      <c r="AX1055" s="30">
        <v>5.2600000000000001E-2</v>
      </c>
      <c r="AY1055" s="30">
        <v>0.17610000000000001</v>
      </c>
      <c r="AZ1055" s="30">
        <v>0.24079999999999999</v>
      </c>
      <c r="BA1055" s="30">
        <v>0.56269999999999998</v>
      </c>
      <c r="BB1055" s="37">
        <v>8</v>
      </c>
      <c r="BC1055" s="29">
        <v>2</v>
      </c>
      <c r="BD1055" s="38" t="s">
        <v>4623</v>
      </c>
      <c r="BE1055" s="39">
        <v>153.04618627565699</v>
      </c>
      <c r="BF1055" s="39">
        <v>-27.484353262402301</v>
      </c>
      <c r="BG1055" s="40">
        <f t="shared" si="192"/>
        <v>90</v>
      </c>
      <c r="BH1055" s="40">
        <f t="shared" si="193"/>
        <v>69</v>
      </c>
      <c r="BI1055" s="40">
        <f t="shared" si="194"/>
        <v>88</v>
      </c>
      <c r="BJ1055" s="40">
        <f t="shared" si="195"/>
        <v>66</v>
      </c>
      <c r="BK1055" s="40">
        <f t="shared" si="196"/>
        <v>100</v>
      </c>
      <c r="BL1055" s="40">
        <f t="shared" si="197"/>
        <v>29</v>
      </c>
      <c r="BM1055" s="41">
        <f t="shared" si="198"/>
        <v>86</v>
      </c>
      <c r="BN1055" s="40">
        <f t="shared" si="199"/>
        <v>86</v>
      </c>
      <c r="BO1055" s="41">
        <f t="shared" si="200"/>
        <v>93</v>
      </c>
      <c r="BP1055" s="41">
        <f t="shared" si="201"/>
        <v>1</v>
      </c>
      <c r="BQ1055" s="41">
        <f t="shared" si="202"/>
        <v>80</v>
      </c>
      <c r="BR1055" s="41">
        <f t="shared" si="203"/>
        <v>57</v>
      </c>
    </row>
    <row r="1056" spans="2:70" x14ac:dyDescent="0.3">
      <c r="B1056" s="12" t="s">
        <v>2259</v>
      </c>
      <c r="C1056" s="12">
        <v>305021116</v>
      </c>
      <c r="D1056" s="12" t="s">
        <v>1497</v>
      </c>
      <c r="E1056" s="12" t="s">
        <v>983</v>
      </c>
      <c r="F1056" s="12" t="s">
        <v>2813</v>
      </c>
      <c r="G1056" s="12" t="s">
        <v>102</v>
      </c>
      <c r="H1056" s="12" t="s">
        <v>5013</v>
      </c>
      <c r="I1056" s="28">
        <v>809480</v>
      </c>
      <c r="J1056" s="28">
        <v>767600</v>
      </c>
      <c r="K1056" s="28">
        <v>782750</v>
      </c>
      <c r="L1056" s="28">
        <v>851000</v>
      </c>
      <c r="M1056" s="28">
        <v>851000</v>
      </c>
      <c r="N1056" s="28">
        <v>797500</v>
      </c>
      <c r="O1056" s="29">
        <v>22</v>
      </c>
      <c r="P1056" s="29">
        <v>20</v>
      </c>
      <c r="Q1056" s="29">
        <v>23</v>
      </c>
      <c r="R1056" s="28">
        <v>660</v>
      </c>
      <c r="S1056" s="28">
        <v>620</v>
      </c>
      <c r="T1056" s="30">
        <v>2.6</v>
      </c>
      <c r="U1056" s="30">
        <v>-0.69999999999999973</v>
      </c>
      <c r="V1056" s="30">
        <v>3.3</v>
      </c>
      <c r="W1056" s="30">
        <v>3.3</v>
      </c>
      <c r="X1056" s="31">
        <v>4.2397588575381728E-2</v>
      </c>
      <c r="Y1056" s="30">
        <v>11.5</v>
      </c>
      <c r="Z1056" s="30">
        <v>-0.5</v>
      </c>
      <c r="AA1056" s="30">
        <v>12</v>
      </c>
      <c r="AB1056" s="30">
        <v>12</v>
      </c>
      <c r="AC1056" s="32">
        <v>0.1952570292530531</v>
      </c>
      <c r="AD1056" s="30">
        <v>4.6053805372890855</v>
      </c>
      <c r="AE1056" s="12">
        <v>90</v>
      </c>
      <c r="AF1056" s="12">
        <v>67</v>
      </c>
      <c r="AG1056" s="12">
        <v>91</v>
      </c>
      <c r="AH1056" s="33">
        <v>2.9849246231155782</v>
      </c>
      <c r="AI1056" s="34">
        <v>769000</v>
      </c>
      <c r="AJ1056" s="34">
        <v>680000</v>
      </c>
      <c r="AK1056" s="34">
        <v>600000</v>
      </c>
      <c r="AL1056" s="35">
        <v>0.13088235294117648</v>
      </c>
      <c r="AM1056" s="35">
        <v>0.28166666666666668</v>
      </c>
      <c r="AN1056" s="12">
        <v>2.9</v>
      </c>
      <c r="AO1056" s="33">
        <v>-0.30000000000000027</v>
      </c>
      <c r="AP1056" s="12">
        <v>3.2</v>
      </c>
      <c r="AQ1056" s="34">
        <v>650</v>
      </c>
      <c r="AR1056" s="34">
        <v>600</v>
      </c>
      <c r="AS1056" s="31">
        <v>8.3333333333333329E-2</v>
      </c>
      <c r="AT1056" s="36">
        <v>3380.1600000000003</v>
      </c>
      <c r="AU1056" s="30">
        <v>0.70599999999999996</v>
      </c>
      <c r="AV1056" s="30">
        <v>0.29399999999999998</v>
      </c>
      <c r="AW1056" s="30">
        <v>0.62719999999999998</v>
      </c>
      <c r="AX1056" s="30">
        <v>0.1191</v>
      </c>
      <c r="AY1056" s="30">
        <v>0.2475</v>
      </c>
      <c r="AZ1056" s="30">
        <v>0.37280000000000002</v>
      </c>
      <c r="BA1056" s="30">
        <v>0.36549999999999999</v>
      </c>
      <c r="BB1056" s="37">
        <v>8</v>
      </c>
      <c r="BC1056" s="29">
        <v>3</v>
      </c>
      <c r="BD1056" s="38" t="s">
        <v>4550</v>
      </c>
      <c r="BE1056" s="39">
        <v>153.05949385869599</v>
      </c>
      <c r="BF1056" s="39">
        <v>-27.464328448828699</v>
      </c>
      <c r="BG1056" s="40">
        <f t="shared" si="192"/>
        <v>74</v>
      </c>
      <c r="BH1056" s="40">
        <f t="shared" si="193"/>
        <v>69</v>
      </c>
      <c r="BI1056" s="40">
        <f t="shared" si="194"/>
        <v>88</v>
      </c>
      <c r="BJ1056" s="40">
        <f t="shared" si="195"/>
        <v>66</v>
      </c>
      <c r="BK1056" s="40">
        <f t="shared" si="196"/>
        <v>100</v>
      </c>
      <c r="BL1056" s="40">
        <f t="shared" si="197"/>
        <v>44</v>
      </c>
      <c r="BM1056" s="41">
        <f t="shared" si="198"/>
        <v>91</v>
      </c>
      <c r="BN1056" s="40">
        <f t="shared" si="199"/>
        <v>100</v>
      </c>
      <c r="BO1056" s="41">
        <f t="shared" si="200"/>
        <v>100</v>
      </c>
      <c r="BP1056" s="41">
        <f t="shared" si="201"/>
        <v>1</v>
      </c>
      <c r="BQ1056" s="41">
        <f t="shared" si="202"/>
        <v>80</v>
      </c>
      <c r="BR1056" s="41">
        <f t="shared" si="203"/>
        <v>58</v>
      </c>
    </row>
    <row r="1057" spans="2:70" x14ac:dyDescent="0.3">
      <c r="B1057" s="12" t="s">
        <v>2061</v>
      </c>
      <c r="C1057" s="12">
        <v>305021117</v>
      </c>
      <c r="D1057" s="12" t="s">
        <v>1497</v>
      </c>
      <c r="E1057" s="12" t="s">
        <v>983</v>
      </c>
      <c r="F1057" s="12" t="s">
        <v>2813</v>
      </c>
      <c r="G1057" s="12" t="s">
        <v>102</v>
      </c>
      <c r="H1057" s="12" t="s">
        <v>5013</v>
      </c>
      <c r="I1057" s="28">
        <v>930000</v>
      </c>
      <c r="J1057" s="28">
        <v>888800</v>
      </c>
      <c r="K1057" s="28">
        <v>699000</v>
      </c>
      <c r="L1057" s="28">
        <v>746000</v>
      </c>
      <c r="M1057" s="28">
        <v>730000</v>
      </c>
      <c r="N1057" s="28">
        <v>665000</v>
      </c>
      <c r="O1057" s="29">
        <v>21</v>
      </c>
      <c r="P1057" s="29">
        <v>23</v>
      </c>
      <c r="Q1057" s="29">
        <v>28</v>
      </c>
      <c r="R1057" s="28">
        <v>650</v>
      </c>
      <c r="S1057" s="28">
        <v>600</v>
      </c>
      <c r="T1057" s="30">
        <v>3.9</v>
      </c>
      <c r="U1057" s="30">
        <v>-0.19999999999999973</v>
      </c>
      <c r="V1057" s="30">
        <v>4.0999999999999996</v>
      </c>
      <c r="W1057" s="30">
        <v>4.0999999999999996</v>
      </c>
      <c r="X1057" s="31">
        <v>3.6344086021505378E-2</v>
      </c>
      <c r="Y1057" s="30">
        <v>11</v>
      </c>
      <c r="Z1057" s="30">
        <v>-0.59999999999999964</v>
      </c>
      <c r="AA1057" s="30">
        <v>11.6</v>
      </c>
      <c r="AB1057" s="30">
        <v>10.7</v>
      </c>
      <c r="AC1057" s="32">
        <v>0.24983088370948894</v>
      </c>
      <c r="AD1057" s="30">
        <v>6.8740450251427427</v>
      </c>
      <c r="AE1057" s="12">
        <v>90</v>
      </c>
      <c r="AF1057" s="12">
        <v>67</v>
      </c>
      <c r="AG1057" s="12">
        <v>91</v>
      </c>
      <c r="AH1057" s="33">
        <v>2.9849246231155782</v>
      </c>
      <c r="AI1057" s="34">
        <v>769000</v>
      </c>
      <c r="AJ1057" s="34">
        <v>680000</v>
      </c>
      <c r="AK1057" s="34">
        <v>600000</v>
      </c>
      <c r="AL1057" s="35">
        <v>0.13088235294117648</v>
      </c>
      <c r="AM1057" s="35">
        <v>0.28166666666666668</v>
      </c>
      <c r="AN1057" s="12">
        <v>2.9</v>
      </c>
      <c r="AO1057" s="33">
        <v>-0.30000000000000027</v>
      </c>
      <c r="AP1057" s="12">
        <v>3.2</v>
      </c>
      <c r="AQ1057" s="34">
        <v>650</v>
      </c>
      <c r="AR1057" s="34">
        <v>600</v>
      </c>
      <c r="AS1057" s="31">
        <v>8.3333333333333329E-2</v>
      </c>
      <c r="AT1057" s="36">
        <v>2601.7600000000002</v>
      </c>
      <c r="AU1057" s="30">
        <v>0.64910000000000001</v>
      </c>
      <c r="AV1057" s="30">
        <v>0.35089999999999999</v>
      </c>
      <c r="AW1057" s="30">
        <v>0.4592</v>
      </c>
      <c r="AX1057" s="30">
        <v>0.2898</v>
      </c>
      <c r="AY1057" s="30">
        <v>0.16880000000000001</v>
      </c>
      <c r="AZ1057" s="30">
        <v>0.37</v>
      </c>
      <c r="BA1057" s="30">
        <v>0.44500000000000001</v>
      </c>
      <c r="BB1057" s="37">
        <v>10</v>
      </c>
      <c r="BC1057" s="29">
        <v>5</v>
      </c>
      <c r="BD1057" s="38" t="s">
        <v>4362</v>
      </c>
      <c r="BE1057" s="39">
        <v>153.071719883485</v>
      </c>
      <c r="BF1057" s="39">
        <v>-27.468916428857199</v>
      </c>
      <c r="BG1057" s="40">
        <f t="shared" si="192"/>
        <v>52</v>
      </c>
      <c r="BH1057" s="40">
        <f t="shared" si="193"/>
        <v>69</v>
      </c>
      <c r="BI1057" s="40">
        <f t="shared" si="194"/>
        <v>88</v>
      </c>
      <c r="BJ1057" s="40">
        <f t="shared" si="195"/>
        <v>66</v>
      </c>
      <c r="BK1057" s="40">
        <f t="shared" si="196"/>
        <v>100</v>
      </c>
      <c r="BL1057" s="40">
        <f t="shared" si="197"/>
        <v>27</v>
      </c>
      <c r="BM1057" s="41">
        <f t="shared" si="198"/>
        <v>71</v>
      </c>
      <c r="BN1057" s="40">
        <f t="shared" si="199"/>
        <v>81</v>
      </c>
      <c r="BO1057" s="41">
        <f t="shared" si="200"/>
        <v>100</v>
      </c>
      <c r="BP1057" s="41">
        <f t="shared" si="201"/>
        <v>1</v>
      </c>
      <c r="BQ1057" s="41">
        <f t="shared" si="202"/>
        <v>100</v>
      </c>
      <c r="BR1057" s="41">
        <f t="shared" si="203"/>
        <v>53</v>
      </c>
    </row>
    <row r="1058" spans="2:70" x14ac:dyDescent="0.3">
      <c r="B1058" s="12" t="s">
        <v>1496</v>
      </c>
      <c r="C1058" s="12">
        <v>305021118</v>
      </c>
      <c r="D1058" s="12" t="s">
        <v>1497</v>
      </c>
      <c r="E1058" s="12" t="s">
        <v>983</v>
      </c>
      <c r="F1058" s="12" t="s">
        <v>2813</v>
      </c>
      <c r="G1058" s="12" t="s">
        <v>102</v>
      </c>
      <c r="H1058" s="12" t="s">
        <v>5013</v>
      </c>
      <c r="I1058" s="28">
        <v>830000</v>
      </c>
      <c r="J1058" s="28">
        <v>790000</v>
      </c>
      <c r="K1058" s="28">
        <v>745000</v>
      </c>
      <c r="L1058" s="28">
        <v>775000</v>
      </c>
      <c r="M1058" s="28">
        <v>762000</v>
      </c>
      <c r="N1058" s="28">
        <v>620000</v>
      </c>
      <c r="O1058" s="29">
        <v>24</v>
      </c>
      <c r="P1058" s="29">
        <v>26</v>
      </c>
      <c r="Q1058" s="29">
        <v>28</v>
      </c>
      <c r="R1058" s="28">
        <v>625</v>
      </c>
      <c r="S1058" s="28">
        <v>570</v>
      </c>
      <c r="T1058" s="30">
        <v>2.6</v>
      </c>
      <c r="U1058" s="30">
        <v>-0.29999999999999982</v>
      </c>
      <c r="V1058" s="30">
        <v>2.9</v>
      </c>
      <c r="W1058" s="30">
        <v>2.8</v>
      </c>
      <c r="X1058" s="31">
        <v>3.9156626506024098E-2</v>
      </c>
      <c r="Y1058" s="30">
        <v>13.1</v>
      </c>
      <c r="Z1058" s="30">
        <v>-0.90000000000000036</v>
      </c>
      <c r="AA1058" s="30">
        <v>14</v>
      </c>
      <c r="AB1058" s="30">
        <v>14.5</v>
      </c>
      <c r="AC1058" s="32">
        <v>0.19123910702046409</v>
      </c>
      <c r="AD1058" s="30">
        <v>4.8839525792918526</v>
      </c>
      <c r="AE1058" s="12">
        <v>90</v>
      </c>
      <c r="AF1058" s="12">
        <v>67</v>
      </c>
      <c r="AG1058" s="12">
        <v>91</v>
      </c>
      <c r="AH1058" s="33">
        <v>2.9849246231155782</v>
      </c>
      <c r="AI1058" s="34">
        <v>769000</v>
      </c>
      <c r="AJ1058" s="34">
        <v>680000</v>
      </c>
      <c r="AK1058" s="34">
        <v>600000</v>
      </c>
      <c r="AL1058" s="35">
        <v>0.13088235294117648</v>
      </c>
      <c r="AM1058" s="35">
        <v>0.28166666666666668</v>
      </c>
      <c r="AN1058" s="12">
        <v>2.9</v>
      </c>
      <c r="AO1058" s="33">
        <v>-0.30000000000000027</v>
      </c>
      <c r="AP1058" s="12">
        <v>3.2</v>
      </c>
      <c r="AQ1058" s="34">
        <v>650</v>
      </c>
      <c r="AR1058" s="34">
        <v>600</v>
      </c>
      <c r="AS1058" s="31">
        <v>8.3333333333333329E-2</v>
      </c>
      <c r="AT1058" s="36">
        <v>3268.1600000000003</v>
      </c>
      <c r="AU1058" s="30">
        <v>0.72019999999999995</v>
      </c>
      <c r="AV1058" s="30">
        <v>0.27979999999999999</v>
      </c>
      <c r="AW1058" s="30">
        <v>0.69550000000000001</v>
      </c>
      <c r="AX1058" s="30">
        <v>0.1047</v>
      </c>
      <c r="AY1058" s="30">
        <v>0.23830000000000001</v>
      </c>
      <c r="AZ1058" s="30">
        <v>0.41160000000000002</v>
      </c>
      <c r="BA1058" s="30">
        <v>0.33739999999999998</v>
      </c>
      <c r="BB1058" s="37">
        <v>8</v>
      </c>
      <c r="BC1058" s="29">
        <v>3</v>
      </c>
      <c r="BD1058" s="38" t="s">
        <v>3829</v>
      </c>
      <c r="BE1058" s="39">
        <v>153.06099566906499</v>
      </c>
      <c r="BF1058" s="39">
        <v>-27.478591468564101</v>
      </c>
      <c r="BG1058" s="40">
        <f t="shared" si="192"/>
        <v>74</v>
      </c>
      <c r="BH1058" s="40">
        <f t="shared" si="193"/>
        <v>69</v>
      </c>
      <c r="BI1058" s="40">
        <f t="shared" si="194"/>
        <v>88</v>
      </c>
      <c r="BJ1058" s="40">
        <f t="shared" si="195"/>
        <v>66</v>
      </c>
      <c r="BK1058" s="40">
        <f t="shared" si="196"/>
        <v>100</v>
      </c>
      <c r="BL1058" s="40">
        <f t="shared" si="197"/>
        <v>42</v>
      </c>
      <c r="BM1058" s="41">
        <f t="shared" si="198"/>
        <v>81</v>
      </c>
      <c r="BN1058" s="40">
        <f t="shared" si="199"/>
        <v>100</v>
      </c>
      <c r="BO1058" s="41">
        <f t="shared" si="200"/>
        <v>100</v>
      </c>
      <c r="BP1058" s="41">
        <f t="shared" si="201"/>
        <v>1</v>
      </c>
      <c r="BQ1058" s="41">
        <f t="shared" si="202"/>
        <v>80</v>
      </c>
      <c r="BR1058" s="41">
        <f t="shared" si="203"/>
        <v>57</v>
      </c>
    </row>
    <row r="1059" spans="2:70" x14ac:dyDescent="0.3">
      <c r="B1059" s="12" t="s">
        <v>1612</v>
      </c>
      <c r="C1059" s="12">
        <v>305031119</v>
      </c>
      <c r="D1059" s="12" t="s">
        <v>982</v>
      </c>
      <c r="E1059" s="12" t="s">
        <v>983</v>
      </c>
      <c r="F1059" s="12" t="s">
        <v>2813</v>
      </c>
      <c r="G1059" s="12" t="s">
        <v>102</v>
      </c>
      <c r="H1059" s="12" t="s">
        <v>5013</v>
      </c>
      <c r="I1059" s="28">
        <v>660000</v>
      </c>
      <c r="J1059" s="28">
        <v>637500</v>
      </c>
      <c r="K1059" s="28">
        <v>570000</v>
      </c>
      <c r="L1059" s="28">
        <v>650000</v>
      </c>
      <c r="M1059" s="28">
        <v>635000</v>
      </c>
      <c r="N1059" s="28">
        <v>495000</v>
      </c>
      <c r="O1059" s="29">
        <v>24</v>
      </c>
      <c r="P1059" s="29">
        <v>23</v>
      </c>
      <c r="Q1059" s="29">
        <v>30</v>
      </c>
      <c r="R1059" s="28">
        <v>625</v>
      </c>
      <c r="S1059" s="28">
        <v>570</v>
      </c>
      <c r="T1059" s="30">
        <v>3.4</v>
      </c>
      <c r="U1059" s="30">
        <v>0.39999999999999991</v>
      </c>
      <c r="V1059" s="30">
        <v>3</v>
      </c>
      <c r="W1059" s="30">
        <v>2.9</v>
      </c>
      <c r="X1059" s="31">
        <v>4.924242424242424E-2</v>
      </c>
      <c r="Y1059" s="30">
        <v>11.4</v>
      </c>
      <c r="Z1059" s="30">
        <v>-0.5</v>
      </c>
      <c r="AA1059" s="30">
        <v>11.9</v>
      </c>
      <c r="AB1059" s="30">
        <v>10.4</v>
      </c>
      <c r="AC1059" s="32">
        <v>0.27194722918407127</v>
      </c>
      <c r="AD1059" s="30">
        <v>5.522620654199601</v>
      </c>
      <c r="AE1059" s="12">
        <v>305</v>
      </c>
      <c r="AF1059" s="12">
        <v>294</v>
      </c>
      <c r="AG1059" s="12">
        <v>372</v>
      </c>
      <c r="AH1059" s="33">
        <v>2.296875</v>
      </c>
      <c r="AI1059" s="34">
        <v>651000</v>
      </c>
      <c r="AJ1059" s="34">
        <v>537000</v>
      </c>
      <c r="AK1059" s="34">
        <v>500000</v>
      </c>
      <c r="AL1059" s="35">
        <v>0.21229050279329609</v>
      </c>
      <c r="AM1059" s="35">
        <v>0.30199999999999999</v>
      </c>
      <c r="AN1059" s="12">
        <v>3.4</v>
      </c>
      <c r="AO1059" s="33">
        <v>0.19999999999999973</v>
      </c>
      <c r="AP1059" s="12">
        <v>3.2</v>
      </c>
      <c r="AQ1059" s="34">
        <v>625</v>
      </c>
      <c r="AR1059" s="34">
        <v>590</v>
      </c>
      <c r="AS1059" s="31">
        <v>5.9322033898305086E-2</v>
      </c>
      <c r="AT1059" s="36">
        <v>2298.2400000000002</v>
      </c>
      <c r="AU1059" s="30">
        <v>0.52049999999999996</v>
      </c>
      <c r="AV1059" s="30">
        <v>0.47949999999999998</v>
      </c>
      <c r="AW1059" s="30">
        <v>0.23769999999999999</v>
      </c>
      <c r="AX1059" s="30">
        <v>3.2800000000000003E-2</v>
      </c>
      <c r="AY1059" s="30">
        <v>0.15110000000000001</v>
      </c>
      <c r="AZ1059" s="30">
        <v>0.2147</v>
      </c>
      <c r="BA1059" s="30">
        <v>0.58709999999999996</v>
      </c>
      <c r="BB1059" s="37">
        <v>8</v>
      </c>
      <c r="BC1059" s="29">
        <v>5</v>
      </c>
      <c r="BD1059" s="38" t="s">
        <v>3934</v>
      </c>
      <c r="BE1059" s="39">
        <v>153.04518771617899</v>
      </c>
      <c r="BF1059" s="39">
        <v>-27.437396801604098</v>
      </c>
      <c r="BG1059" s="40">
        <f t="shared" si="192"/>
        <v>60</v>
      </c>
      <c r="BH1059" s="40">
        <f t="shared" si="193"/>
        <v>60</v>
      </c>
      <c r="BI1059" s="40">
        <f t="shared" si="194"/>
        <v>96</v>
      </c>
      <c r="BJ1059" s="40">
        <f t="shared" si="195"/>
        <v>100</v>
      </c>
      <c r="BK1059" s="40">
        <f t="shared" si="196"/>
        <v>100</v>
      </c>
      <c r="BL1059" s="40">
        <f t="shared" si="197"/>
        <v>23</v>
      </c>
      <c r="BM1059" s="41">
        <f t="shared" si="198"/>
        <v>100</v>
      </c>
      <c r="BN1059" s="40">
        <f t="shared" si="199"/>
        <v>95</v>
      </c>
      <c r="BO1059" s="41">
        <f t="shared" si="200"/>
        <v>86</v>
      </c>
      <c r="BP1059" s="41">
        <f t="shared" si="201"/>
        <v>1</v>
      </c>
      <c r="BQ1059" s="41">
        <f t="shared" si="202"/>
        <v>80</v>
      </c>
      <c r="BR1059" s="41">
        <f t="shared" si="203"/>
        <v>56</v>
      </c>
    </row>
    <row r="1060" spans="2:70" x14ac:dyDescent="0.3">
      <c r="B1060" s="12" t="s">
        <v>1498</v>
      </c>
      <c r="C1060" s="12">
        <v>305031120</v>
      </c>
      <c r="D1060" s="12" t="s">
        <v>982</v>
      </c>
      <c r="E1060" s="12" t="s">
        <v>983</v>
      </c>
      <c r="F1060" s="12" t="s">
        <v>2813</v>
      </c>
      <c r="G1060" s="12" t="s">
        <v>102</v>
      </c>
      <c r="H1060" s="12" t="s">
        <v>5013</v>
      </c>
      <c r="I1060" s="28">
        <v>687750</v>
      </c>
      <c r="J1060" s="28">
        <v>666750</v>
      </c>
      <c r="K1060" s="28">
        <v>600000</v>
      </c>
      <c r="L1060" s="28">
        <v>655000</v>
      </c>
      <c r="M1060" s="28">
        <v>635000</v>
      </c>
      <c r="N1060" s="28">
        <v>600000</v>
      </c>
      <c r="O1060" s="29">
        <v>22</v>
      </c>
      <c r="P1060" s="29">
        <v>22</v>
      </c>
      <c r="Q1060" s="29">
        <v>25</v>
      </c>
      <c r="R1060" s="28">
        <v>550</v>
      </c>
      <c r="S1060" s="28">
        <v>520</v>
      </c>
      <c r="T1060" s="30">
        <v>4.3</v>
      </c>
      <c r="U1060" s="30">
        <v>-0.20000000000000018</v>
      </c>
      <c r="V1060" s="30">
        <v>4.5</v>
      </c>
      <c r="W1060" s="30">
        <v>3.7</v>
      </c>
      <c r="X1060" s="31">
        <v>4.1584878226099603E-2</v>
      </c>
      <c r="Y1060" s="30">
        <v>10.7</v>
      </c>
      <c r="Z1060" s="30">
        <v>-1</v>
      </c>
      <c r="AA1060" s="30">
        <v>11.7</v>
      </c>
      <c r="AB1060" s="30">
        <v>9.8000000000000007</v>
      </c>
      <c r="AC1060" s="32">
        <v>0.20923367216507394</v>
      </c>
      <c r="AD1060" s="30">
        <v>5.0314845465569782</v>
      </c>
      <c r="AE1060" s="12">
        <v>305</v>
      </c>
      <c r="AF1060" s="12">
        <v>294</v>
      </c>
      <c r="AG1060" s="12">
        <v>372</v>
      </c>
      <c r="AH1060" s="33">
        <v>2.296875</v>
      </c>
      <c r="AI1060" s="34">
        <v>651000</v>
      </c>
      <c r="AJ1060" s="34">
        <v>537000</v>
      </c>
      <c r="AK1060" s="34">
        <v>500000</v>
      </c>
      <c r="AL1060" s="35">
        <v>0.21229050279329609</v>
      </c>
      <c r="AM1060" s="35">
        <v>0.30199999999999999</v>
      </c>
      <c r="AN1060" s="12">
        <v>3.4</v>
      </c>
      <c r="AO1060" s="33">
        <v>0.19999999999999973</v>
      </c>
      <c r="AP1060" s="12">
        <v>3.2</v>
      </c>
      <c r="AQ1060" s="34">
        <v>625</v>
      </c>
      <c r="AR1060" s="34">
        <v>590</v>
      </c>
      <c r="AS1060" s="31">
        <v>5.9322033898305086E-2</v>
      </c>
      <c r="AT1060" s="36">
        <v>2628.6400000000003</v>
      </c>
      <c r="AU1060" s="30">
        <v>0.6613</v>
      </c>
      <c r="AV1060" s="30">
        <v>0.3387</v>
      </c>
      <c r="AW1060" s="30">
        <v>0.5837</v>
      </c>
      <c r="AX1060" s="30">
        <v>0.1399</v>
      </c>
      <c r="AY1060" s="30">
        <v>0.2361</v>
      </c>
      <c r="AZ1060" s="30">
        <v>0.3488</v>
      </c>
      <c r="BA1060" s="30">
        <v>0.40279999999999999</v>
      </c>
      <c r="BB1060" s="37">
        <v>7</v>
      </c>
      <c r="BC1060" s="29">
        <v>6</v>
      </c>
      <c r="BD1060" s="38" t="s">
        <v>3830</v>
      </c>
      <c r="BE1060" s="39">
        <v>153.00098340266999</v>
      </c>
      <c r="BF1060" s="39">
        <v>-27.425367057157299</v>
      </c>
      <c r="BG1060" s="40">
        <f t="shared" si="192"/>
        <v>46</v>
      </c>
      <c r="BH1060" s="40">
        <f t="shared" si="193"/>
        <v>60</v>
      </c>
      <c r="BI1060" s="40">
        <f t="shared" si="194"/>
        <v>96</v>
      </c>
      <c r="BJ1060" s="40">
        <f t="shared" si="195"/>
        <v>100</v>
      </c>
      <c r="BK1060" s="40">
        <f t="shared" si="196"/>
        <v>100</v>
      </c>
      <c r="BL1060" s="40">
        <f t="shared" si="197"/>
        <v>42</v>
      </c>
      <c r="BM1060" s="41">
        <f t="shared" si="198"/>
        <v>89</v>
      </c>
      <c r="BN1060" s="40">
        <f t="shared" si="199"/>
        <v>100</v>
      </c>
      <c r="BO1060" s="41">
        <f t="shared" si="200"/>
        <v>100</v>
      </c>
      <c r="BP1060" s="41">
        <f t="shared" si="201"/>
        <v>1</v>
      </c>
      <c r="BQ1060" s="41">
        <f t="shared" si="202"/>
        <v>70</v>
      </c>
      <c r="BR1060" s="41">
        <f t="shared" si="203"/>
        <v>55</v>
      </c>
    </row>
    <row r="1061" spans="2:70" x14ac:dyDescent="0.3">
      <c r="B1061" s="12" t="s">
        <v>2484</v>
      </c>
      <c r="C1061" s="12">
        <v>305031121</v>
      </c>
      <c r="D1061" s="12" t="s">
        <v>982</v>
      </c>
      <c r="E1061" s="12" t="s">
        <v>983</v>
      </c>
      <c r="F1061" s="12" t="s">
        <v>2813</v>
      </c>
      <c r="G1061" s="12" t="s">
        <v>102</v>
      </c>
      <c r="H1061" s="12" t="s">
        <v>5013</v>
      </c>
      <c r="I1061" s="28">
        <v>751900</v>
      </c>
      <c r="J1061" s="28">
        <v>720000</v>
      </c>
      <c r="K1061" s="28">
        <v>625000</v>
      </c>
      <c r="L1061" s="28">
        <v>685000</v>
      </c>
      <c r="M1061" s="28">
        <v>677500</v>
      </c>
      <c r="N1061" s="28">
        <v>575000</v>
      </c>
      <c r="O1061" s="29">
        <v>21</v>
      </c>
      <c r="P1061" s="29">
        <v>23</v>
      </c>
      <c r="Q1061" s="29">
        <v>22</v>
      </c>
      <c r="R1061" s="28">
        <v>600</v>
      </c>
      <c r="S1061" s="28">
        <v>575</v>
      </c>
      <c r="T1061" s="30">
        <v>2.2000000000000002</v>
      </c>
      <c r="U1061" s="30">
        <v>-0.29999999999999982</v>
      </c>
      <c r="V1061" s="30">
        <v>2.5</v>
      </c>
      <c r="W1061" s="30">
        <v>2.9</v>
      </c>
      <c r="X1061" s="31">
        <v>4.1494879638249764E-2</v>
      </c>
      <c r="Y1061" s="30">
        <v>11.4</v>
      </c>
      <c r="Z1061" s="30">
        <v>0.30000000000000071</v>
      </c>
      <c r="AA1061" s="30">
        <v>11.1</v>
      </c>
      <c r="AB1061" s="30">
        <v>9.5</v>
      </c>
      <c r="AC1061" s="32">
        <v>0.24262422360248448</v>
      </c>
      <c r="AD1061" s="30">
        <v>5.8470882604714127</v>
      </c>
      <c r="AE1061" s="12">
        <v>305</v>
      </c>
      <c r="AF1061" s="12">
        <v>294</v>
      </c>
      <c r="AG1061" s="12">
        <v>372</v>
      </c>
      <c r="AH1061" s="33">
        <v>2.296875</v>
      </c>
      <c r="AI1061" s="34">
        <v>651000</v>
      </c>
      <c r="AJ1061" s="34">
        <v>537000</v>
      </c>
      <c r="AK1061" s="34">
        <v>500000</v>
      </c>
      <c r="AL1061" s="35">
        <v>0.21229050279329609</v>
      </c>
      <c r="AM1061" s="35">
        <v>0.30199999999999999</v>
      </c>
      <c r="AN1061" s="12">
        <v>3.4</v>
      </c>
      <c r="AO1061" s="33">
        <v>0.19999999999999973</v>
      </c>
      <c r="AP1061" s="12">
        <v>3.2</v>
      </c>
      <c r="AQ1061" s="34">
        <v>625</v>
      </c>
      <c r="AR1061" s="34">
        <v>590</v>
      </c>
      <c r="AS1061" s="31">
        <v>5.9322033898305086E-2</v>
      </c>
      <c r="AT1061" s="36">
        <v>2472.96</v>
      </c>
      <c r="AU1061" s="30">
        <v>0.5948</v>
      </c>
      <c r="AV1061" s="30">
        <v>0.4052</v>
      </c>
      <c r="AW1061" s="30">
        <v>0.41070000000000001</v>
      </c>
      <c r="AX1061" s="30">
        <v>9.7299999999999998E-2</v>
      </c>
      <c r="AY1061" s="30">
        <v>0.27379999999999999</v>
      </c>
      <c r="AZ1061" s="30">
        <v>0.27089999999999997</v>
      </c>
      <c r="BA1061" s="30">
        <v>0.42230000000000001</v>
      </c>
      <c r="BB1061" s="37">
        <v>7.5</v>
      </c>
      <c r="BC1061" s="29">
        <v>7</v>
      </c>
      <c r="BD1061" s="38" t="s">
        <v>4777</v>
      </c>
      <c r="BE1061" s="39">
        <v>153.06834844209101</v>
      </c>
      <c r="BF1061" s="39">
        <v>-27.429726862579098</v>
      </c>
      <c r="BG1061" s="40">
        <f t="shared" si="192"/>
        <v>80</v>
      </c>
      <c r="BH1061" s="40">
        <f t="shared" si="193"/>
        <v>60</v>
      </c>
      <c r="BI1061" s="40">
        <f t="shared" si="194"/>
        <v>96</v>
      </c>
      <c r="BJ1061" s="40">
        <f t="shared" si="195"/>
        <v>100</v>
      </c>
      <c r="BK1061" s="40">
        <f t="shared" si="196"/>
        <v>100</v>
      </c>
      <c r="BL1061" s="40">
        <f t="shared" si="197"/>
        <v>50</v>
      </c>
      <c r="BM1061" s="41">
        <f t="shared" si="198"/>
        <v>88</v>
      </c>
      <c r="BN1061" s="40">
        <f t="shared" si="199"/>
        <v>92</v>
      </c>
      <c r="BO1061" s="41">
        <f t="shared" si="200"/>
        <v>100</v>
      </c>
      <c r="BP1061" s="41">
        <f t="shared" si="201"/>
        <v>1</v>
      </c>
      <c r="BQ1061" s="41">
        <f t="shared" si="202"/>
        <v>75</v>
      </c>
      <c r="BR1061" s="41">
        <f t="shared" si="203"/>
        <v>59</v>
      </c>
    </row>
    <row r="1062" spans="2:70" x14ac:dyDescent="0.3">
      <c r="B1062" s="12" t="s">
        <v>2260</v>
      </c>
      <c r="C1062" s="12">
        <v>305031122</v>
      </c>
      <c r="D1062" s="12" t="s">
        <v>982</v>
      </c>
      <c r="E1062" s="12" t="s">
        <v>983</v>
      </c>
      <c r="F1062" s="12" t="s">
        <v>2813</v>
      </c>
      <c r="G1062" s="12" t="s">
        <v>102</v>
      </c>
      <c r="H1062" s="12" t="s">
        <v>5013</v>
      </c>
      <c r="I1062" s="28">
        <v>669375</v>
      </c>
      <c r="J1062" s="28">
        <v>645750</v>
      </c>
      <c r="K1062" s="28">
        <v>517575</v>
      </c>
      <c r="L1062" s="28">
        <v>637500</v>
      </c>
      <c r="M1062" s="28">
        <v>620000</v>
      </c>
      <c r="N1062" s="28">
        <v>510000</v>
      </c>
      <c r="O1062" s="29">
        <v>22</v>
      </c>
      <c r="P1062" s="29">
        <v>22</v>
      </c>
      <c r="Q1062" s="29">
        <v>22</v>
      </c>
      <c r="R1062" s="28">
        <v>550</v>
      </c>
      <c r="S1062" s="28">
        <v>500</v>
      </c>
      <c r="T1062" s="30">
        <v>4</v>
      </c>
      <c r="U1062" s="30">
        <v>-9.9999999999999645E-2</v>
      </c>
      <c r="V1062" s="30">
        <v>4.0999999999999996</v>
      </c>
      <c r="W1062" s="30">
        <v>3.3</v>
      </c>
      <c r="X1062" s="31">
        <v>4.2726423902894488E-2</v>
      </c>
      <c r="Y1062" s="30">
        <v>10</v>
      </c>
      <c r="Z1062" s="30">
        <v>-0.30000000000000071</v>
      </c>
      <c r="AA1062" s="30">
        <v>10.3</v>
      </c>
      <c r="AB1062" s="30">
        <v>8.6</v>
      </c>
      <c r="AC1062" s="32">
        <v>0.25430938817785009</v>
      </c>
      <c r="AD1062" s="30">
        <v>5.9520400948093846</v>
      </c>
      <c r="AE1062" s="12">
        <v>305</v>
      </c>
      <c r="AF1062" s="12">
        <v>294</v>
      </c>
      <c r="AG1062" s="12">
        <v>372</v>
      </c>
      <c r="AH1062" s="33">
        <v>2.296875</v>
      </c>
      <c r="AI1062" s="34">
        <v>651000</v>
      </c>
      <c r="AJ1062" s="34">
        <v>537000</v>
      </c>
      <c r="AK1062" s="34">
        <v>500000</v>
      </c>
      <c r="AL1062" s="35">
        <v>0.21229050279329609</v>
      </c>
      <c r="AM1062" s="35">
        <v>0.30199999999999999</v>
      </c>
      <c r="AN1062" s="12">
        <v>3.4</v>
      </c>
      <c r="AO1062" s="33">
        <v>0.19999999999999973</v>
      </c>
      <c r="AP1062" s="12">
        <v>3.2</v>
      </c>
      <c r="AQ1062" s="34">
        <v>625</v>
      </c>
      <c r="AR1062" s="34">
        <v>590</v>
      </c>
      <c r="AS1062" s="31">
        <v>5.9322033898305086E-2</v>
      </c>
      <c r="AT1062" s="36">
        <v>2162.7200000000003</v>
      </c>
      <c r="AU1062" s="30">
        <v>0.55679999999999996</v>
      </c>
      <c r="AV1062" s="30">
        <v>0.44319999999999998</v>
      </c>
      <c r="AW1062" s="30">
        <v>0.37159999999999999</v>
      </c>
      <c r="AX1062" s="30">
        <v>0.1053</v>
      </c>
      <c r="AY1062" s="30">
        <v>0.24249999999999999</v>
      </c>
      <c r="AZ1062" s="30">
        <v>0.30470000000000003</v>
      </c>
      <c r="BA1062" s="30">
        <v>0.43130000000000002</v>
      </c>
      <c r="BB1062" s="37">
        <v>8</v>
      </c>
      <c r="BC1062" s="29">
        <v>7</v>
      </c>
      <c r="BD1062" s="38" t="s">
        <v>4551</v>
      </c>
      <c r="BE1062" s="39">
        <v>153.05466478698099</v>
      </c>
      <c r="BF1062" s="39">
        <v>-27.416952273184901</v>
      </c>
      <c r="BG1062" s="40">
        <f t="shared" si="192"/>
        <v>51</v>
      </c>
      <c r="BH1062" s="40">
        <f t="shared" si="193"/>
        <v>60</v>
      </c>
      <c r="BI1062" s="40">
        <f t="shared" si="194"/>
        <v>96</v>
      </c>
      <c r="BJ1062" s="40">
        <f t="shared" si="195"/>
        <v>100</v>
      </c>
      <c r="BK1062" s="40">
        <f t="shared" si="196"/>
        <v>100</v>
      </c>
      <c r="BL1062" s="40">
        <f t="shared" si="197"/>
        <v>43</v>
      </c>
      <c r="BM1062" s="41">
        <f t="shared" si="198"/>
        <v>92</v>
      </c>
      <c r="BN1062" s="40">
        <f t="shared" si="199"/>
        <v>91</v>
      </c>
      <c r="BO1062" s="41">
        <f t="shared" si="200"/>
        <v>97</v>
      </c>
      <c r="BP1062" s="41">
        <f t="shared" si="201"/>
        <v>1</v>
      </c>
      <c r="BQ1062" s="41">
        <f t="shared" si="202"/>
        <v>80</v>
      </c>
      <c r="BR1062" s="41">
        <f t="shared" si="203"/>
        <v>56</v>
      </c>
    </row>
    <row r="1063" spans="2:70" x14ac:dyDescent="0.3">
      <c r="B1063" s="12" t="s">
        <v>981</v>
      </c>
      <c r="C1063" s="12">
        <v>305031123</v>
      </c>
      <c r="D1063" s="12" t="s">
        <v>982</v>
      </c>
      <c r="E1063" s="12" t="s">
        <v>983</v>
      </c>
      <c r="F1063" s="12" t="s">
        <v>2813</v>
      </c>
      <c r="G1063" s="12" t="s">
        <v>102</v>
      </c>
      <c r="H1063" s="12" t="s">
        <v>5013</v>
      </c>
      <c r="I1063" s="28">
        <v>745500</v>
      </c>
      <c r="J1063" s="28">
        <v>719000</v>
      </c>
      <c r="K1063" s="28">
        <v>1004250</v>
      </c>
      <c r="L1063" s="28">
        <v>710000</v>
      </c>
      <c r="M1063" s="28">
        <v>570000</v>
      </c>
      <c r="N1063" s="28">
        <v>825500</v>
      </c>
      <c r="O1063" s="29">
        <v>18</v>
      </c>
      <c r="P1063" s="29">
        <v>18</v>
      </c>
      <c r="Q1063" s="29">
        <v>14</v>
      </c>
      <c r="R1063" s="28">
        <v>550</v>
      </c>
      <c r="S1063" s="28">
        <v>490</v>
      </c>
      <c r="T1063" s="30">
        <v>2.4</v>
      </c>
      <c r="U1063" s="30">
        <v>0.59999999999999987</v>
      </c>
      <c r="V1063" s="30">
        <v>1.8</v>
      </c>
      <c r="W1063" s="30">
        <v>1.8</v>
      </c>
      <c r="X1063" s="31">
        <v>3.8363514419852446E-2</v>
      </c>
      <c r="Y1063" s="30">
        <v>8.6999999999999993</v>
      </c>
      <c r="Z1063" s="30">
        <v>-0.80000000000000071</v>
      </c>
      <c r="AA1063" s="30">
        <v>9.5</v>
      </c>
      <c r="AB1063" s="30">
        <v>9.6999999999999993</v>
      </c>
      <c r="AC1063" s="32">
        <v>0.15142504735474208</v>
      </c>
      <c r="AD1063" s="30">
        <v>3.9471109371664412</v>
      </c>
      <c r="AE1063" s="12">
        <v>305</v>
      </c>
      <c r="AF1063" s="12">
        <v>294</v>
      </c>
      <c r="AG1063" s="12">
        <v>372</v>
      </c>
      <c r="AH1063" s="33">
        <v>2.296875</v>
      </c>
      <c r="AI1063" s="34">
        <v>651000</v>
      </c>
      <c r="AJ1063" s="34">
        <v>537000</v>
      </c>
      <c r="AK1063" s="34">
        <v>500000</v>
      </c>
      <c r="AL1063" s="35">
        <v>0.21229050279329609</v>
      </c>
      <c r="AM1063" s="35">
        <v>0.30199999999999999</v>
      </c>
      <c r="AN1063" s="12">
        <v>3.4</v>
      </c>
      <c r="AO1063" s="33">
        <v>0.19999999999999973</v>
      </c>
      <c r="AP1063" s="12">
        <v>3.2</v>
      </c>
      <c r="AQ1063" s="34">
        <v>625</v>
      </c>
      <c r="AR1063" s="34">
        <v>590</v>
      </c>
      <c r="AS1063" s="31">
        <v>5.9322033898305086E-2</v>
      </c>
      <c r="AT1063" s="36">
        <v>3632.1600000000003</v>
      </c>
      <c r="AU1063" s="30">
        <v>0.78059999999999996</v>
      </c>
      <c r="AV1063" s="30">
        <v>0.21940000000000001</v>
      </c>
      <c r="AW1063" s="30">
        <v>0.80310000000000004</v>
      </c>
      <c r="AX1063" s="30">
        <v>9.3100000000000002E-2</v>
      </c>
      <c r="AY1063" s="30">
        <v>0.29870000000000002</v>
      </c>
      <c r="AZ1063" s="30">
        <v>0.43209999999999998</v>
      </c>
      <c r="BA1063" s="30">
        <v>0.25159999999999999</v>
      </c>
      <c r="BB1063" s="37">
        <v>10</v>
      </c>
      <c r="BC1063" s="29">
        <v>6</v>
      </c>
      <c r="BD1063" s="38" t="s">
        <v>3367</v>
      </c>
      <c r="BE1063" s="39">
        <v>153.01583438698901</v>
      </c>
      <c r="BF1063" s="39">
        <v>-27.420934448962001</v>
      </c>
      <c r="BG1063" s="40">
        <f t="shared" si="192"/>
        <v>77</v>
      </c>
      <c r="BH1063" s="40">
        <f t="shared" si="193"/>
        <v>60</v>
      </c>
      <c r="BI1063" s="40">
        <f t="shared" si="194"/>
        <v>96</v>
      </c>
      <c r="BJ1063" s="40">
        <f t="shared" si="195"/>
        <v>100</v>
      </c>
      <c r="BK1063" s="40">
        <f t="shared" si="196"/>
        <v>100</v>
      </c>
      <c r="BL1063" s="40">
        <f t="shared" si="197"/>
        <v>56</v>
      </c>
      <c r="BM1063" s="41">
        <f t="shared" si="198"/>
        <v>78</v>
      </c>
      <c r="BN1063" s="40">
        <f t="shared" si="199"/>
        <v>100</v>
      </c>
      <c r="BO1063" s="41">
        <f t="shared" si="200"/>
        <v>100</v>
      </c>
      <c r="BP1063" s="41">
        <f t="shared" si="201"/>
        <v>1</v>
      </c>
      <c r="BQ1063" s="41">
        <f t="shared" si="202"/>
        <v>100</v>
      </c>
      <c r="BR1063" s="41">
        <f t="shared" si="203"/>
        <v>61</v>
      </c>
    </row>
    <row r="1064" spans="2:70" x14ac:dyDescent="0.3">
      <c r="B1064" s="12" t="s">
        <v>2261</v>
      </c>
      <c r="C1064" s="12">
        <v>305031124</v>
      </c>
      <c r="D1064" s="12" t="s">
        <v>982</v>
      </c>
      <c r="E1064" s="12" t="s">
        <v>983</v>
      </c>
      <c r="F1064" s="12" t="s">
        <v>2813</v>
      </c>
      <c r="G1064" s="12" t="s">
        <v>102</v>
      </c>
      <c r="H1064" s="12" t="s">
        <v>5013</v>
      </c>
      <c r="I1064" s="28">
        <v>645000</v>
      </c>
      <c r="J1064" s="28">
        <v>610000</v>
      </c>
      <c r="K1064" s="28">
        <v>500000</v>
      </c>
      <c r="L1064" s="28">
        <v>704000</v>
      </c>
      <c r="M1064" s="28">
        <v>670000</v>
      </c>
      <c r="N1064" s="28">
        <v>520000</v>
      </c>
      <c r="O1064" s="29">
        <v>36</v>
      </c>
      <c r="P1064" s="29">
        <v>30</v>
      </c>
      <c r="Q1064" s="29">
        <v>35</v>
      </c>
      <c r="R1064" s="28">
        <v>635</v>
      </c>
      <c r="S1064" s="28">
        <v>595</v>
      </c>
      <c r="T1064" s="30">
        <v>3.9</v>
      </c>
      <c r="U1064" s="30">
        <v>-0.19999999999999973</v>
      </c>
      <c r="V1064" s="30">
        <v>4.0999999999999996</v>
      </c>
      <c r="W1064" s="30">
        <v>3.9</v>
      </c>
      <c r="X1064" s="31">
        <v>5.1193798449612402E-2</v>
      </c>
      <c r="Y1064" s="30">
        <v>11</v>
      </c>
      <c r="Z1064" s="30">
        <v>-0.30000000000000071</v>
      </c>
      <c r="AA1064" s="30">
        <v>11.3</v>
      </c>
      <c r="AB1064" s="30">
        <v>11.6</v>
      </c>
      <c r="AC1064" s="32">
        <v>0.27509184168572814</v>
      </c>
      <c r="AD1064" s="30">
        <v>5.3735383975558646</v>
      </c>
      <c r="AE1064" s="12">
        <v>305</v>
      </c>
      <c r="AF1064" s="12">
        <v>294</v>
      </c>
      <c r="AG1064" s="12">
        <v>372</v>
      </c>
      <c r="AH1064" s="33">
        <v>2.296875</v>
      </c>
      <c r="AI1064" s="34">
        <v>651000</v>
      </c>
      <c r="AJ1064" s="34">
        <v>537000</v>
      </c>
      <c r="AK1064" s="34">
        <v>500000</v>
      </c>
      <c r="AL1064" s="35">
        <v>0.21229050279329609</v>
      </c>
      <c r="AM1064" s="35">
        <v>0.30199999999999999</v>
      </c>
      <c r="AN1064" s="12">
        <v>3.4</v>
      </c>
      <c r="AO1064" s="33">
        <v>0.19999999999999973</v>
      </c>
      <c r="AP1064" s="12">
        <v>3.2</v>
      </c>
      <c r="AQ1064" s="34">
        <v>625</v>
      </c>
      <c r="AR1064" s="34">
        <v>590</v>
      </c>
      <c r="AS1064" s="31">
        <v>5.9322033898305086E-2</v>
      </c>
      <c r="AT1064" s="36">
        <v>2308.3200000000002</v>
      </c>
      <c r="AU1064" s="30">
        <v>0.5353</v>
      </c>
      <c r="AV1064" s="30">
        <v>0.4647</v>
      </c>
      <c r="AW1064" s="30">
        <v>0.28079999999999999</v>
      </c>
      <c r="AX1064" s="30">
        <v>9.2999999999999999E-2</v>
      </c>
      <c r="AY1064" s="30">
        <v>0.24099999999999999</v>
      </c>
      <c r="AZ1064" s="30">
        <v>0.23480000000000001</v>
      </c>
      <c r="BA1064" s="30">
        <v>0.49969999999999998</v>
      </c>
      <c r="BB1064" s="37">
        <v>10</v>
      </c>
      <c r="BC1064" s="29">
        <v>5</v>
      </c>
      <c r="BD1064" s="38" t="s">
        <v>4552</v>
      </c>
      <c r="BE1064" s="39">
        <v>153.05705160870599</v>
      </c>
      <c r="BF1064" s="39">
        <v>-27.435745938587299</v>
      </c>
      <c r="BG1064" s="40">
        <f t="shared" si="192"/>
        <v>52</v>
      </c>
      <c r="BH1064" s="40">
        <f t="shared" si="193"/>
        <v>60</v>
      </c>
      <c r="BI1064" s="40">
        <f t="shared" si="194"/>
        <v>96</v>
      </c>
      <c r="BJ1064" s="40">
        <f t="shared" si="195"/>
        <v>100</v>
      </c>
      <c r="BK1064" s="40">
        <f t="shared" si="196"/>
        <v>100</v>
      </c>
      <c r="BL1064" s="40">
        <f t="shared" si="197"/>
        <v>43</v>
      </c>
      <c r="BM1064" s="41">
        <f t="shared" si="198"/>
        <v>100</v>
      </c>
      <c r="BN1064" s="40">
        <f t="shared" si="199"/>
        <v>96</v>
      </c>
      <c r="BO1064" s="41">
        <f t="shared" si="200"/>
        <v>83</v>
      </c>
      <c r="BP1064" s="41">
        <f t="shared" si="201"/>
        <v>1</v>
      </c>
      <c r="BQ1064" s="41">
        <f t="shared" si="202"/>
        <v>100</v>
      </c>
      <c r="BR1064" s="41">
        <f t="shared" si="203"/>
        <v>58</v>
      </c>
    </row>
    <row r="1065" spans="2:70" x14ac:dyDescent="0.3">
      <c r="B1065" s="12" t="s">
        <v>1613</v>
      </c>
      <c r="C1065" s="12">
        <v>305031125</v>
      </c>
      <c r="D1065" s="12" t="s">
        <v>982</v>
      </c>
      <c r="E1065" s="12" t="s">
        <v>983</v>
      </c>
      <c r="F1065" s="12" t="s">
        <v>2813</v>
      </c>
      <c r="G1065" s="12" t="s">
        <v>102</v>
      </c>
      <c r="H1065" s="12" t="s">
        <v>5013</v>
      </c>
      <c r="I1065" s="28">
        <v>855000</v>
      </c>
      <c r="J1065" s="28">
        <v>841500</v>
      </c>
      <c r="K1065" s="28">
        <v>772200</v>
      </c>
      <c r="L1065" s="28">
        <v>880000</v>
      </c>
      <c r="M1065" s="28">
        <v>880000</v>
      </c>
      <c r="N1065" s="28">
        <v>772500</v>
      </c>
      <c r="O1065" s="29">
        <v>22</v>
      </c>
      <c r="P1065" s="29">
        <v>20</v>
      </c>
      <c r="Q1065" s="29">
        <v>27</v>
      </c>
      <c r="R1065" s="28">
        <v>600</v>
      </c>
      <c r="S1065" s="28">
        <v>630</v>
      </c>
      <c r="T1065" s="30">
        <v>2.6</v>
      </c>
      <c r="U1065" s="30">
        <v>0</v>
      </c>
      <c r="V1065" s="30">
        <v>2.6</v>
      </c>
      <c r="W1065" s="30">
        <v>2.2999999999999998</v>
      </c>
      <c r="X1065" s="31">
        <v>3.6491228070175435E-2</v>
      </c>
      <c r="Y1065" s="30">
        <v>5.4</v>
      </c>
      <c r="Z1065" s="30">
        <v>-0.29999999999999982</v>
      </c>
      <c r="AA1065" s="30">
        <v>5.7</v>
      </c>
      <c r="AB1065" s="30">
        <v>7</v>
      </c>
      <c r="AC1065" s="32">
        <v>0.17750639023004827</v>
      </c>
      <c r="AD1065" s="30">
        <v>4.8643578091888227</v>
      </c>
      <c r="AE1065" s="12">
        <v>305</v>
      </c>
      <c r="AF1065" s="12">
        <v>294</v>
      </c>
      <c r="AG1065" s="12">
        <v>372</v>
      </c>
      <c r="AH1065" s="33">
        <v>2.296875</v>
      </c>
      <c r="AI1065" s="34">
        <v>651000</v>
      </c>
      <c r="AJ1065" s="34">
        <v>537000</v>
      </c>
      <c r="AK1065" s="34">
        <v>500000</v>
      </c>
      <c r="AL1065" s="35">
        <v>0.21229050279329609</v>
      </c>
      <c r="AM1065" s="35">
        <v>0.30199999999999999</v>
      </c>
      <c r="AN1065" s="12">
        <v>3.4</v>
      </c>
      <c r="AO1065" s="33">
        <v>0.19999999999999973</v>
      </c>
      <c r="AP1065" s="12">
        <v>3.2</v>
      </c>
      <c r="AQ1065" s="34">
        <v>625</v>
      </c>
      <c r="AR1065" s="34">
        <v>590</v>
      </c>
      <c r="AS1065" s="31">
        <v>5.9322033898305086E-2</v>
      </c>
      <c r="AT1065" s="36">
        <v>3380.1600000000003</v>
      </c>
      <c r="AU1065" s="30">
        <v>0.76880000000000004</v>
      </c>
      <c r="AV1065" s="30">
        <v>0.23119999999999999</v>
      </c>
      <c r="AW1065" s="30">
        <v>0.80989999999999995</v>
      </c>
      <c r="AX1065" s="30">
        <v>0.1111</v>
      </c>
      <c r="AY1065" s="30">
        <v>0.32429999999999998</v>
      </c>
      <c r="AZ1065" s="30">
        <v>0.42470000000000002</v>
      </c>
      <c r="BA1065" s="30">
        <v>0.2296</v>
      </c>
      <c r="BB1065" s="37">
        <v>10</v>
      </c>
      <c r="BC1065" s="29">
        <v>8</v>
      </c>
      <c r="BD1065" s="38" t="s">
        <v>3935</v>
      </c>
      <c r="BE1065" s="39">
        <v>153.06939959174801</v>
      </c>
      <c r="BF1065" s="39">
        <v>-27.4163917940297</v>
      </c>
      <c r="BG1065" s="40">
        <f t="shared" si="192"/>
        <v>74</v>
      </c>
      <c r="BH1065" s="40">
        <f t="shared" si="193"/>
        <v>60</v>
      </c>
      <c r="BI1065" s="40">
        <f t="shared" si="194"/>
        <v>96</v>
      </c>
      <c r="BJ1065" s="40">
        <f t="shared" si="195"/>
        <v>100</v>
      </c>
      <c r="BK1065" s="40">
        <f t="shared" si="196"/>
        <v>100</v>
      </c>
      <c r="BL1065" s="40">
        <f t="shared" si="197"/>
        <v>61</v>
      </c>
      <c r="BM1065" s="41">
        <f t="shared" si="198"/>
        <v>72</v>
      </c>
      <c r="BN1065" s="40">
        <f t="shared" si="199"/>
        <v>100</v>
      </c>
      <c r="BO1065" s="41">
        <f t="shared" si="200"/>
        <v>100</v>
      </c>
      <c r="BP1065" s="41">
        <f t="shared" si="201"/>
        <v>27</v>
      </c>
      <c r="BQ1065" s="41">
        <f t="shared" si="202"/>
        <v>100</v>
      </c>
      <c r="BR1065" s="41">
        <f t="shared" si="203"/>
        <v>63</v>
      </c>
    </row>
    <row r="1066" spans="2:70" x14ac:dyDescent="0.3">
      <c r="B1066" s="12" t="s">
        <v>2262</v>
      </c>
      <c r="C1066" s="12">
        <v>305031126</v>
      </c>
      <c r="D1066" s="12" t="s">
        <v>982</v>
      </c>
      <c r="E1066" s="12" t="s">
        <v>983</v>
      </c>
      <c r="F1066" s="12" t="s">
        <v>2813</v>
      </c>
      <c r="G1066" s="12" t="s">
        <v>102</v>
      </c>
      <c r="H1066" s="12" t="s">
        <v>5013</v>
      </c>
      <c r="I1066" s="28">
        <v>630000</v>
      </c>
      <c r="J1066" s="28">
        <v>596700</v>
      </c>
      <c r="K1066" s="28">
        <v>520150</v>
      </c>
      <c r="L1066" s="28">
        <v>626000</v>
      </c>
      <c r="M1066" s="28">
        <v>575000</v>
      </c>
      <c r="N1066" s="28">
        <v>525000</v>
      </c>
      <c r="O1066" s="29">
        <v>22</v>
      </c>
      <c r="P1066" s="29">
        <v>23</v>
      </c>
      <c r="Q1066" s="29">
        <v>26</v>
      </c>
      <c r="R1066" s="28">
        <v>600</v>
      </c>
      <c r="S1066" s="28">
        <v>560</v>
      </c>
      <c r="T1066" s="30">
        <v>3.1</v>
      </c>
      <c r="U1066" s="30">
        <v>0.20000000000000018</v>
      </c>
      <c r="V1066" s="30">
        <v>2.9</v>
      </c>
      <c r="W1066" s="30">
        <v>3.1</v>
      </c>
      <c r="X1066" s="31">
        <v>4.9523809523809526E-2</v>
      </c>
      <c r="Y1066" s="30">
        <v>11.2</v>
      </c>
      <c r="Z1066" s="30">
        <v>-0.20000000000000107</v>
      </c>
      <c r="AA1066" s="30">
        <v>11.4</v>
      </c>
      <c r="AB1066" s="30">
        <v>10.199999999999999</v>
      </c>
      <c r="AC1066" s="32">
        <v>0.30455616015593273</v>
      </c>
      <c r="AD1066" s="30">
        <v>6.1496916954563341</v>
      </c>
      <c r="AE1066" s="12">
        <v>305</v>
      </c>
      <c r="AF1066" s="12">
        <v>294</v>
      </c>
      <c r="AG1066" s="12">
        <v>372</v>
      </c>
      <c r="AH1066" s="33">
        <v>2.296875</v>
      </c>
      <c r="AI1066" s="34">
        <v>651000</v>
      </c>
      <c r="AJ1066" s="34">
        <v>537000</v>
      </c>
      <c r="AK1066" s="34">
        <v>500000</v>
      </c>
      <c r="AL1066" s="35">
        <v>0.21229050279329609</v>
      </c>
      <c r="AM1066" s="35">
        <v>0.30199999999999999</v>
      </c>
      <c r="AN1066" s="12">
        <v>3.4</v>
      </c>
      <c r="AO1066" s="33">
        <v>0.19999999999999973</v>
      </c>
      <c r="AP1066" s="12">
        <v>3.2</v>
      </c>
      <c r="AQ1066" s="34">
        <v>625</v>
      </c>
      <c r="AR1066" s="34">
        <v>590</v>
      </c>
      <c r="AS1066" s="31">
        <v>5.9322033898305086E-2</v>
      </c>
      <c r="AT1066" s="36">
        <v>1970.0800000000002</v>
      </c>
      <c r="AU1066" s="30">
        <v>0.53680000000000005</v>
      </c>
      <c r="AV1066" s="30">
        <v>0.4632</v>
      </c>
      <c r="AW1066" s="30">
        <v>0.3367</v>
      </c>
      <c r="AX1066" s="30">
        <v>9.0300000000000005E-2</v>
      </c>
      <c r="AY1066" s="30">
        <v>0.1353</v>
      </c>
      <c r="AZ1066" s="30">
        <v>0.21</v>
      </c>
      <c r="BA1066" s="30">
        <v>0.63039999999999996</v>
      </c>
      <c r="BB1066" s="37">
        <v>9</v>
      </c>
      <c r="BC1066" s="29">
        <v>3</v>
      </c>
      <c r="BD1066" s="38" t="s">
        <v>4553</v>
      </c>
      <c r="BE1066" s="39">
        <v>153.01737365839799</v>
      </c>
      <c r="BF1066" s="39">
        <v>-27.448095268926199</v>
      </c>
      <c r="BG1066" s="40">
        <f t="shared" si="192"/>
        <v>65</v>
      </c>
      <c r="BH1066" s="40">
        <f t="shared" si="193"/>
        <v>60</v>
      </c>
      <c r="BI1066" s="40">
        <f t="shared" si="194"/>
        <v>96</v>
      </c>
      <c r="BJ1066" s="40">
        <f t="shared" si="195"/>
        <v>100</v>
      </c>
      <c r="BK1066" s="40">
        <f t="shared" si="196"/>
        <v>100</v>
      </c>
      <c r="BL1066" s="40">
        <f t="shared" si="197"/>
        <v>20</v>
      </c>
      <c r="BM1066" s="41">
        <f t="shared" si="198"/>
        <v>100</v>
      </c>
      <c r="BN1066" s="40">
        <f t="shared" si="199"/>
        <v>89</v>
      </c>
      <c r="BO1066" s="41">
        <f t="shared" si="200"/>
        <v>64</v>
      </c>
      <c r="BP1066" s="41">
        <f t="shared" si="201"/>
        <v>1</v>
      </c>
      <c r="BQ1066" s="41">
        <f t="shared" si="202"/>
        <v>90</v>
      </c>
      <c r="BR1066" s="41">
        <f t="shared" si="203"/>
        <v>55</v>
      </c>
    </row>
    <row r="1067" spans="2:70" x14ac:dyDescent="0.3">
      <c r="B1067" s="12" t="s">
        <v>1499</v>
      </c>
      <c r="C1067" s="12">
        <v>305031127</v>
      </c>
      <c r="D1067" s="12" t="s">
        <v>982</v>
      </c>
      <c r="E1067" s="12" t="s">
        <v>983</v>
      </c>
      <c r="F1067" s="12" t="s">
        <v>2813</v>
      </c>
      <c r="G1067" s="12" t="s">
        <v>102</v>
      </c>
      <c r="H1067" s="12" t="s">
        <v>5013</v>
      </c>
      <c r="I1067" s="28">
        <v>746750</v>
      </c>
      <c r="J1067" s="28">
        <v>710000</v>
      </c>
      <c r="K1067" s="28">
        <v>567060</v>
      </c>
      <c r="L1067" s="28">
        <v>747000</v>
      </c>
      <c r="M1067" s="28">
        <v>680000</v>
      </c>
      <c r="N1067" s="28">
        <v>520000</v>
      </c>
      <c r="O1067" s="29">
        <v>17</v>
      </c>
      <c r="P1067" s="29">
        <v>17</v>
      </c>
      <c r="Q1067" s="29">
        <v>23</v>
      </c>
      <c r="R1067" s="28">
        <v>550</v>
      </c>
      <c r="S1067" s="28">
        <v>500</v>
      </c>
      <c r="T1067" s="30">
        <v>1.8</v>
      </c>
      <c r="U1067" s="30">
        <v>0</v>
      </c>
      <c r="V1067" s="30">
        <v>1.8</v>
      </c>
      <c r="W1067" s="30">
        <v>2.1</v>
      </c>
      <c r="X1067" s="31">
        <v>3.8299296953465012E-2</v>
      </c>
      <c r="Y1067" s="30">
        <v>13.1</v>
      </c>
      <c r="Z1067" s="30">
        <v>9.9999999999999645E-2</v>
      </c>
      <c r="AA1067" s="30">
        <v>13</v>
      </c>
      <c r="AB1067" s="30">
        <v>11.8</v>
      </c>
      <c r="AC1067" s="32">
        <v>0.21815700958304243</v>
      </c>
      <c r="AD1067" s="30">
        <v>5.6961100316831095</v>
      </c>
      <c r="AE1067" s="12">
        <v>305</v>
      </c>
      <c r="AF1067" s="12">
        <v>294</v>
      </c>
      <c r="AG1067" s="12">
        <v>372</v>
      </c>
      <c r="AH1067" s="33">
        <v>2.296875</v>
      </c>
      <c r="AI1067" s="34">
        <v>651000</v>
      </c>
      <c r="AJ1067" s="34">
        <v>537000</v>
      </c>
      <c r="AK1067" s="34">
        <v>500000</v>
      </c>
      <c r="AL1067" s="35">
        <v>0.21229050279329609</v>
      </c>
      <c r="AM1067" s="35">
        <v>0.30199999999999999</v>
      </c>
      <c r="AN1067" s="12">
        <v>3.4</v>
      </c>
      <c r="AO1067" s="33">
        <v>0.19999999999999973</v>
      </c>
      <c r="AP1067" s="12">
        <v>3.2</v>
      </c>
      <c r="AQ1067" s="34">
        <v>625</v>
      </c>
      <c r="AR1067" s="34">
        <v>590</v>
      </c>
      <c r="AS1067" s="31">
        <v>5.9322033898305086E-2</v>
      </c>
      <c r="AT1067" s="36">
        <v>2521.1200000000003</v>
      </c>
      <c r="AU1067" s="30">
        <v>0.62719999999999998</v>
      </c>
      <c r="AV1067" s="30">
        <v>0.37280000000000002</v>
      </c>
      <c r="AW1067" s="30">
        <v>0.54559999999999997</v>
      </c>
      <c r="AX1067" s="30">
        <v>0.16539999999999999</v>
      </c>
      <c r="AY1067" s="30">
        <v>0.22539999999999999</v>
      </c>
      <c r="AZ1067" s="30">
        <v>0.29470000000000002</v>
      </c>
      <c r="BA1067" s="30">
        <v>0.45069999999999999</v>
      </c>
      <c r="BB1067" s="37">
        <v>8</v>
      </c>
      <c r="BC1067" s="29">
        <v>5</v>
      </c>
      <c r="BD1067" s="38" t="s">
        <v>3831</v>
      </c>
      <c r="BE1067" s="39">
        <v>153.00761843534499</v>
      </c>
      <c r="BF1067" s="39">
        <v>-27.432901758243901</v>
      </c>
      <c r="BG1067" s="40">
        <f t="shared" si="192"/>
        <v>87</v>
      </c>
      <c r="BH1067" s="40">
        <f t="shared" si="193"/>
        <v>60</v>
      </c>
      <c r="BI1067" s="40">
        <f t="shared" si="194"/>
        <v>96</v>
      </c>
      <c r="BJ1067" s="40">
        <f t="shared" si="195"/>
        <v>100</v>
      </c>
      <c r="BK1067" s="40">
        <f t="shared" si="196"/>
        <v>100</v>
      </c>
      <c r="BL1067" s="40">
        <f t="shared" si="197"/>
        <v>40</v>
      </c>
      <c r="BM1067" s="41">
        <f t="shared" si="198"/>
        <v>78</v>
      </c>
      <c r="BN1067" s="40">
        <f t="shared" si="199"/>
        <v>93</v>
      </c>
      <c r="BO1067" s="41">
        <f t="shared" si="200"/>
        <v>100</v>
      </c>
      <c r="BP1067" s="41">
        <f t="shared" si="201"/>
        <v>1</v>
      </c>
      <c r="BQ1067" s="41">
        <f t="shared" si="202"/>
        <v>80</v>
      </c>
      <c r="BR1067" s="41">
        <f t="shared" si="203"/>
        <v>59</v>
      </c>
    </row>
    <row r="1068" spans="2:70" x14ac:dyDescent="0.3">
      <c r="B1068" s="12" t="s">
        <v>1960</v>
      </c>
      <c r="C1068" s="12">
        <v>305031128</v>
      </c>
      <c r="D1068" s="12" t="s">
        <v>982</v>
      </c>
      <c r="E1068" s="12" t="s">
        <v>983</v>
      </c>
      <c r="F1068" s="12" t="s">
        <v>2813</v>
      </c>
      <c r="G1068" s="12" t="s">
        <v>102</v>
      </c>
      <c r="H1068" s="12" t="s">
        <v>5013</v>
      </c>
      <c r="I1068" s="28">
        <v>649000</v>
      </c>
      <c r="J1068" s="28">
        <v>630000</v>
      </c>
      <c r="K1068" s="28">
        <v>585000</v>
      </c>
      <c r="L1068" s="28">
        <v>630000</v>
      </c>
      <c r="M1068" s="28">
        <v>610000</v>
      </c>
      <c r="N1068" s="28">
        <v>555000</v>
      </c>
      <c r="O1068" s="29">
        <v>33</v>
      </c>
      <c r="P1068" s="29">
        <v>33</v>
      </c>
      <c r="Q1068" s="29">
        <v>38</v>
      </c>
      <c r="R1068" s="28">
        <v>700</v>
      </c>
      <c r="S1068" s="28">
        <v>650</v>
      </c>
      <c r="T1068" s="30">
        <v>4.0999999999999996</v>
      </c>
      <c r="U1068" s="30">
        <v>-0.10000000000000053</v>
      </c>
      <c r="V1068" s="30">
        <v>4.2</v>
      </c>
      <c r="W1068" s="30">
        <v>3.6</v>
      </c>
      <c r="X1068" s="31">
        <v>5.608628659476117E-2</v>
      </c>
      <c r="Y1068" s="30">
        <v>13.5</v>
      </c>
      <c r="Z1068" s="30">
        <v>-1.5999999999999996</v>
      </c>
      <c r="AA1068" s="30">
        <v>15.1</v>
      </c>
      <c r="AB1068" s="30">
        <v>14.6</v>
      </c>
      <c r="AC1068" s="32">
        <v>0.2893518518518518</v>
      </c>
      <c r="AD1068" s="30">
        <v>5.159048127798127</v>
      </c>
      <c r="AE1068" s="12">
        <v>305</v>
      </c>
      <c r="AF1068" s="12">
        <v>294</v>
      </c>
      <c r="AG1068" s="12">
        <v>372</v>
      </c>
      <c r="AH1068" s="33">
        <v>2.296875</v>
      </c>
      <c r="AI1068" s="34">
        <v>651000</v>
      </c>
      <c r="AJ1068" s="34">
        <v>537000</v>
      </c>
      <c r="AK1068" s="34">
        <v>500000</v>
      </c>
      <c r="AL1068" s="35">
        <v>0.21229050279329609</v>
      </c>
      <c r="AM1068" s="35">
        <v>0.30199999999999999</v>
      </c>
      <c r="AN1068" s="12">
        <v>3.4</v>
      </c>
      <c r="AO1068" s="33">
        <v>0.19999999999999973</v>
      </c>
      <c r="AP1068" s="12">
        <v>3.2</v>
      </c>
      <c r="AQ1068" s="34">
        <v>625</v>
      </c>
      <c r="AR1068" s="34">
        <v>590</v>
      </c>
      <c r="AS1068" s="31">
        <v>5.9322033898305086E-2</v>
      </c>
      <c r="AT1068" s="36">
        <v>2419.2000000000003</v>
      </c>
      <c r="AU1068" s="30">
        <v>0.4572</v>
      </c>
      <c r="AV1068" s="30">
        <v>0.54279999999999995</v>
      </c>
      <c r="AW1068" s="30">
        <v>3.8100000000000002E-2</v>
      </c>
      <c r="AX1068" s="30">
        <v>1.26E-2</v>
      </c>
      <c r="AY1068" s="30">
        <v>0.1172</v>
      </c>
      <c r="AZ1068" s="30">
        <v>0.17169999999999999</v>
      </c>
      <c r="BA1068" s="30">
        <v>0.68579999999999997</v>
      </c>
      <c r="BB1068" s="37">
        <v>8.5</v>
      </c>
      <c r="BC1068" s="29">
        <v>3</v>
      </c>
      <c r="BD1068" s="38" t="s">
        <v>4268</v>
      </c>
      <c r="BE1068" s="39">
        <v>153.03825682629201</v>
      </c>
      <c r="BF1068" s="39">
        <v>-27.447707941540099</v>
      </c>
      <c r="BG1068" s="40">
        <f t="shared" si="192"/>
        <v>49</v>
      </c>
      <c r="BH1068" s="40">
        <f t="shared" si="193"/>
        <v>60</v>
      </c>
      <c r="BI1068" s="40">
        <f t="shared" si="194"/>
        <v>96</v>
      </c>
      <c r="BJ1068" s="40">
        <f t="shared" si="195"/>
        <v>100</v>
      </c>
      <c r="BK1068" s="40">
        <f t="shared" si="196"/>
        <v>100</v>
      </c>
      <c r="BL1068" s="40">
        <f t="shared" si="197"/>
        <v>16</v>
      </c>
      <c r="BM1068" s="41">
        <f t="shared" si="198"/>
        <v>100</v>
      </c>
      <c r="BN1068" s="40">
        <f t="shared" si="199"/>
        <v>98</v>
      </c>
      <c r="BO1068" s="41">
        <f t="shared" si="200"/>
        <v>74</v>
      </c>
      <c r="BP1068" s="41">
        <f t="shared" si="201"/>
        <v>1</v>
      </c>
      <c r="BQ1068" s="41">
        <f t="shared" si="202"/>
        <v>85</v>
      </c>
      <c r="BR1068" s="41">
        <f t="shared" si="203"/>
        <v>54</v>
      </c>
    </row>
    <row r="1069" spans="2:70" x14ac:dyDescent="0.3">
      <c r="B1069" s="12" t="s">
        <v>1362</v>
      </c>
      <c r="C1069" s="12">
        <v>305031129</v>
      </c>
      <c r="D1069" s="12" t="s">
        <v>982</v>
      </c>
      <c r="E1069" s="12" t="s">
        <v>983</v>
      </c>
      <c r="F1069" s="12" t="s">
        <v>2813</v>
      </c>
      <c r="G1069" s="12" t="s">
        <v>102</v>
      </c>
      <c r="H1069" s="12" t="s">
        <v>5013</v>
      </c>
      <c r="I1069" s="28">
        <v>808000</v>
      </c>
      <c r="J1069" s="28">
        <v>754800</v>
      </c>
      <c r="K1069" s="28">
        <v>525300</v>
      </c>
      <c r="L1069" s="28">
        <v>737500</v>
      </c>
      <c r="M1069" s="28">
        <v>550000</v>
      </c>
      <c r="N1069" s="28">
        <v>512000</v>
      </c>
      <c r="O1069" s="29">
        <v>25</v>
      </c>
      <c r="P1069" s="29">
        <v>24</v>
      </c>
      <c r="Q1069" s="29">
        <v>23</v>
      </c>
      <c r="R1069" s="28">
        <v>540</v>
      </c>
      <c r="S1069" s="28">
        <v>450</v>
      </c>
      <c r="T1069" s="30">
        <v>2.6</v>
      </c>
      <c r="U1069" s="30">
        <v>-0.39999999999999991</v>
      </c>
      <c r="V1069" s="30">
        <v>3</v>
      </c>
      <c r="W1069" s="30">
        <v>3.3</v>
      </c>
      <c r="X1069" s="31">
        <v>3.4752475247524756E-2</v>
      </c>
      <c r="Y1069" s="30">
        <v>10</v>
      </c>
      <c r="Z1069" s="30">
        <v>-0.30000000000000071</v>
      </c>
      <c r="AA1069" s="30">
        <v>10.3</v>
      </c>
      <c r="AB1069" s="30">
        <v>9.3000000000000007</v>
      </c>
      <c r="AC1069" s="32">
        <v>0.16055373198230341</v>
      </c>
      <c r="AD1069" s="30">
        <v>4.6199222023397848</v>
      </c>
      <c r="AE1069" s="12">
        <v>305</v>
      </c>
      <c r="AF1069" s="12">
        <v>294</v>
      </c>
      <c r="AG1069" s="12">
        <v>372</v>
      </c>
      <c r="AH1069" s="33">
        <v>2.296875</v>
      </c>
      <c r="AI1069" s="34">
        <v>651000</v>
      </c>
      <c r="AJ1069" s="34">
        <v>537000</v>
      </c>
      <c r="AK1069" s="34">
        <v>500000</v>
      </c>
      <c r="AL1069" s="35">
        <v>0.21229050279329609</v>
      </c>
      <c r="AM1069" s="35">
        <v>0.30199999999999999</v>
      </c>
      <c r="AN1069" s="12">
        <v>3.4</v>
      </c>
      <c r="AO1069" s="33">
        <v>0.19999999999999973</v>
      </c>
      <c r="AP1069" s="12">
        <v>3.2</v>
      </c>
      <c r="AQ1069" s="34">
        <v>625</v>
      </c>
      <c r="AR1069" s="34">
        <v>590</v>
      </c>
      <c r="AS1069" s="31">
        <v>5.9322033898305086E-2</v>
      </c>
      <c r="AT1069" s="36">
        <v>3363.36</v>
      </c>
      <c r="AU1069" s="30">
        <v>0.71419999999999995</v>
      </c>
      <c r="AV1069" s="30">
        <v>0.2858</v>
      </c>
      <c r="AW1069" s="30">
        <v>0.7177</v>
      </c>
      <c r="AX1069" s="30">
        <v>9.0399999999999994E-2</v>
      </c>
      <c r="AY1069" s="30">
        <v>0.30570000000000003</v>
      </c>
      <c r="AZ1069" s="30">
        <v>0.34710000000000002</v>
      </c>
      <c r="BA1069" s="30">
        <v>0.33329999999999999</v>
      </c>
      <c r="BB1069" s="37">
        <v>10</v>
      </c>
      <c r="BC1069" s="29">
        <v>5</v>
      </c>
      <c r="BD1069" s="38" t="s">
        <v>3699</v>
      </c>
      <c r="BE1069" s="39">
        <v>153.01881112489201</v>
      </c>
      <c r="BF1069" s="39">
        <v>-27.432786903798</v>
      </c>
      <c r="BG1069" s="40">
        <f t="shared" si="192"/>
        <v>74</v>
      </c>
      <c r="BH1069" s="40">
        <f t="shared" si="193"/>
        <v>60</v>
      </c>
      <c r="BI1069" s="40">
        <f t="shared" si="194"/>
        <v>96</v>
      </c>
      <c r="BJ1069" s="40">
        <f t="shared" si="195"/>
        <v>100</v>
      </c>
      <c r="BK1069" s="40">
        <f t="shared" si="196"/>
        <v>100</v>
      </c>
      <c r="BL1069" s="40">
        <f t="shared" si="197"/>
        <v>57</v>
      </c>
      <c r="BM1069" s="41">
        <f t="shared" si="198"/>
        <v>66</v>
      </c>
      <c r="BN1069" s="40">
        <f t="shared" si="199"/>
        <v>100</v>
      </c>
      <c r="BO1069" s="41">
        <f t="shared" si="200"/>
        <v>100</v>
      </c>
      <c r="BP1069" s="41">
        <f t="shared" si="201"/>
        <v>1</v>
      </c>
      <c r="BQ1069" s="41">
        <f t="shared" si="202"/>
        <v>100</v>
      </c>
      <c r="BR1069" s="41">
        <f t="shared" si="203"/>
        <v>60</v>
      </c>
    </row>
    <row r="1070" spans="2:70" x14ac:dyDescent="0.3">
      <c r="B1070" s="12" t="s">
        <v>1848</v>
      </c>
      <c r="C1070" s="12">
        <v>305031130</v>
      </c>
      <c r="D1070" s="12" t="s">
        <v>982</v>
      </c>
      <c r="E1070" s="12" t="s">
        <v>983</v>
      </c>
      <c r="F1070" s="12" t="s">
        <v>2813</v>
      </c>
      <c r="G1070" s="12" t="s">
        <v>102</v>
      </c>
      <c r="H1070" s="12" t="s">
        <v>5013</v>
      </c>
      <c r="I1070" s="28">
        <v>625190</v>
      </c>
      <c r="J1070" s="28">
        <v>600000</v>
      </c>
      <c r="K1070" s="28">
        <v>525000</v>
      </c>
      <c r="L1070" s="28">
        <v>582000</v>
      </c>
      <c r="M1070" s="28">
        <v>562500</v>
      </c>
      <c r="N1070" s="28">
        <v>507000</v>
      </c>
      <c r="O1070" s="29">
        <v>21</v>
      </c>
      <c r="P1070" s="29">
        <v>20</v>
      </c>
      <c r="Q1070" s="29">
        <v>24</v>
      </c>
      <c r="R1070" s="28">
        <v>600</v>
      </c>
      <c r="S1070" s="28">
        <v>560</v>
      </c>
      <c r="T1070" s="30">
        <v>2.2999999999999998</v>
      </c>
      <c r="U1070" s="30">
        <v>0</v>
      </c>
      <c r="V1070" s="30">
        <v>2.2999999999999998</v>
      </c>
      <c r="W1070" s="30">
        <v>2.9</v>
      </c>
      <c r="X1070" s="31">
        <v>4.9904828932004673E-2</v>
      </c>
      <c r="Y1070" s="30">
        <v>11.9</v>
      </c>
      <c r="Z1070" s="30">
        <v>-0.40000000000000036</v>
      </c>
      <c r="AA1070" s="30">
        <v>12.3</v>
      </c>
      <c r="AB1070" s="30">
        <v>12</v>
      </c>
      <c r="AC1070" s="32">
        <v>0.24439520333680914</v>
      </c>
      <c r="AD1070" s="30">
        <v>4.8972255504531956</v>
      </c>
      <c r="AE1070" s="12">
        <v>305</v>
      </c>
      <c r="AF1070" s="12">
        <v>294</v>
      </c>
      <c r="AG1070" s="12">
        <v>372</v>
      </c>
      <c r="AH1070" s="33">
        <v>2.296875</v>
      </c>
      <c r="AI1070" s="34">
        <v>651000</v>
      </c>
      <c r="AJ1070" s="34">
        <v>537000</v>
      </c>
      <c r="AK1070" s="34">
        <v>500000</v>
      </c>
      <c r="AL1070" s="35">
        <v>0.21229050279329609</v>
      </c>
      <c r="AM1070" s="35">
        <v>0.30199999999999999</v>
      </c>
      <c r="AN1070" s="12">
        <v>3.4</v>
      </c>
      <c r="AO1070" s="33">
        <v>0.19999999999999973</v>
      </c>
      <c r="AP1070" s="12">
        <v>3.2</v>
      </c>
      <c r="AQ1070" s="34">
        <v>625</v>
      </c>
      <c r="AR1070" s="34">
        <v>590</v>
      </c>
      <c r="AS1070" s="31">
        <v>5.9322033898305086E-2</v>
      </c>
      <c r="AT1070" s="36">
        <v>2455.0400000000004</v>
      </c>
      <c r="AU1070" s="30">
        <v>0.5766</v>
      </c>
      <c r="AV1070" s="30">
        <v>0.4234</v>
      </c>
      <c r="AW1070" s="30">
        <v>0.4894</v>
      </c>
      <c r="AX1070" s="30">
        <v>4.8500000000000001E-2</v>
      </c>
      <c r="AY1070" s="30">
        <v>0.1643</v>
      </c>
      <c r="AZ1070" s="30">
        <v>0.26640000000000003</v>
      </c>
      <c r="BA1070" s="30">
        <v>0.55010000000000003</v>
      </c>
      <c r="BB1070" s="37">
        <v>10</v>
      </c>
      <c r="BC1070" s="29">
        <v>4</v>
      </c>
      <c r="BD1070" s="38" t="s">
        <v>4158</v>
      </c>
      <c r="BE1070" s="39">
        <v>153.03087620906101</v>
      </c>
      <c r="BF1070" s="39">
        <v>-27.435874946065599</v>
      </c>
      <c r="BG1070" s="40">
        <f t="shared" si="192"/>
        <v>79</v>
      </c>
      <c r="BH1070" s="40">
        <f t="shared" si="193"/>
        <v>60</v>
      </c>
      <c r="BI1070" s="40">
        <f t="shared" si="194"/>
        <v>96</v>
      </c>
      <c r="BJ1070" s="40">
        <f t="shared" si="195"/>
        <v>100</v>
      </c>
      <c r="BK1070" s="40">
        <f t="shared" si="196"/>
        <v>100</v>
      </c>
      <c r="BL1070" s="40">
        <f t="shared" si="197"/>
        <v>26</v>
      </c>
      <c r="BM1070" s="41">
        <f t="shared" si="198"/>
        <v>100</v>
      </c>
      <c r="BN1070" s="40">
        <f t="shared" si="199"/>
        <v>100</v>
      </c>
      <c r="BO1070" s="41">
        <f t="shared" si="200"/>
        <v>100</v>
      </c>
      <c r="BP1070" s="41">
        <f t="shared" si="201"/>
        <v>1</v>
      </c>
      <c r="BQ1070" s="41">
        <f t="shared" si="202"/>
        <v>100</v>
      </c>
      <c r="BR1070" s="41">
        <f t="shared" si="203"/>
        <v>61</v>
      </c>
    </row>
    <row r="1071" spans="2:70" x14ac:dyDescent="0.3">
      <c r="B1071" s="12" t="s">
        <v>1614</v>
      </c>
      <c r="C1071" s="12">
        <v>305031131</v>
      </c>
      <c r="D1071" s="12" t="s">
        <v>982</v>
      </c>
      <c r="E1071" s="12" t="s">
        <v>983</v>
      </c>
      <c r="F1071" s="12" t="s">
        <v>2813</v>
      </c>
      <c r="G1071" s="12" t="s">
        <v>102</v>
      </c>
      <c r="H1071" s="12" t="s">
        <v>5013</v>
      </c>
      <c r="I1071" s="28">
        <v>694478</v>
      </c>
      <c r="J1071" s="28">
        <v>680000</v>
      </c>
      <c r="K1071" s="28">
        <v>550000</v>
      </c>
      <c r="L1071" s="28">
        <v>648000</v>
      </c>
      <c r="M1071" s="28">
        <v>636000</v>
      </c>
      <c r="N1071" s="28">
        <v>527600</v>
      </c>
      <c r="O1071" s="29">
        <v>21</v>
      </c>
      <c r="P1071" s="29">
        <v>21</v>
      </c>
      <c r="Q1071" s="29">
        <v>25</v>
      </c>
      <c r="R1071" s="28">
        <v>550</v>
      </c>
      <c r="S1071" s="28">
        <v>525</v>
      </c>
      <c r="T1071" s="30">
        <v>3.2</v>
      </c>
      <c r="U1071" s="30">
        <v>-0.29999999999999982</v>
      </c>
      <c r="V1071" s="30">
        <v>3.5</v>
      </c>
      <c r="W1071" s="30">
        <v>2.9</v>
      </c>
      <c r="X1071" s="31">
        <v>4.1182010085272683E-2</v>
      </c>
      <c r="Y1071" s="30">
        <v>10.4</v>
      </c>
      <c r="Z1071" s="30">
        <v>-0.40000000000000036</v>
      </c>
      <c r="AA1071" s="30">
        <v>10.8</v>
      </c>
      <c r="AB1071" s="30">
        <v>9.6</v>
      </c>
      <c r="AC1071" s="32">
        <v>0.23541295712916038</v>
      </c>
      <c r="AD1071" s="30">
        <v>5.7164027846554211</v>
      </c>
      <c r="AE1071" s="12">
        <v>305</v>
      </c>
      <c r="AF1071" s="12">
        <v>294</v>
      </c>
      <c r="AG1071" s="12">
        <v>372</v>
      </c>
      <c r="AH1071" s="33">
        <v>2.296875</v>
      </c>
      <c r="AI1071" s="34">
        <v>651000</v>
      </c>
      <c r="AJ1071" s="34">
        <v>537000</v>
      </c>
      <c r="AK1071" s="34">
        <v>500000</v>
      </c>
      <c r="AL1071" s="35">
        <v>0.21229050279329609</v>
      </c>
      <c r="AM1071" s="35">
        <v>0.30199999999999999</v>
      </c>
      <c r="AN1071" s="12">
        <v>3.4</v>
      </c>
      <c r="AO1071" s="33">
        <v>0.19999999999999973</v>
      </c>
      <c r="AP1071" s="12">
        <v>3.2</v>
      </c>
      <c r="AQ1071" s="34">
        <v>625</v>
      </c>
      <c r="AR1071" s="34">
        <v>590</v>
      </c>
      <c r="AS1071" s="31">
        <v>5.9322033898305086E-2</v>
      </c>
      <c r="AT1071" s="36">
        <v>2336.3200000000002</v>
      </c>
      <c r="AU1071" s="30">
        <v>0.58179999999999998</v>
      </c>
      <c r="AV1071" s="30">
        <v>0.41820000000000002</v>
      </c>
      <c r="AW1071" s="30">
        <v>0.4027</v>
      </c>
      <c r="AX1071" s="30">
        <v>3.9199999999999999E-2</v>
      </c>
      <c r="AY1071" s="30">
        <v>0.17299999999999999</v>
      </c>
      <c r="AZ1071" s="30">
        <v>0.27939999999999998</v>
      </c>
      <c r="BA1071" s="30">
        <v>0.52649999999999997</v>
      </c>
      <c r="BB1071" s="37">
        <v>9</v>
      </c>
      <c r="BC1071" s="29">
        <v>7</v>
      </c>
      <c r="BD1071" s="38" t="s">
        <v>3936</v>
      </c>
      <c r="BE1071" s="39">
        <v>153.04065467842801</v>
      </c>
      <c r="BF1071" s="39">
        <v>-27.416618341147402</v>
      </c>
      <c r="BG1071" s="40">
        <f t="shared" si="192"/>
        <v>64</v>
      </c>
      <c r="BH1071" s="40">
        <f t="shared" si="193"/>
        <v>60</v>
      </c>
      <c r="BI1071" s="40">
        <f t="shared" si="194"/>
        <v>96</v>
      </c>
      <c r="BJ1071" s="40">
        <f t="shared" si="195"/>
        <v>100</v>
      </c>
      <c r="BK1071" s="40">
        <f t="shared" si="196"/>
        <v>100</v>
      </c>
      <c r="BL1071" s="40">
        <f t="shared" si="197"/>
        <v>28</v>
      </c>
      <c r="BM1071" s="41">
        <f t="shared" si="198"/>
        <v>87</v>
      </c>
      <c r="BN1071" s="40">
        <f t="shared" si="199"/>
        <v>93</v>
      </c>
      <c r="BO1071" s="41">
        <f t="shared" si="200"/>
        <v>100</v>
      </c>
      <c r="BP1071" s="41">
        <f t="shared" si="201"/>
        <v>1</v>
      </c>
      <c r="BQ1071" s="41">
        <f t="shared" si="202"/>
        <v>90</v>
      </c>
      <c r="BR1071" s="41">
        <f t="shared" si="203"/>
        <v>57</v>
      </c>
    </row>
    <row r="1072" spans="2:70" x14ac:dyDescent="0.3">
      <c r="B1072" s="12" t="s">
        <v>984</v>
      </c>
      <c r="C1072" s="12">
        <v>305041132</v>
      </c>
      <c r="D1072" s="12" t="s">
        <v>985</v>
      </c>
      <c r="E1072" s="12" t="s">
        <v>983</v>
      </c>
      <c r="F1072" s="12" t="s">
        <v>2813</v>
      </c>
      <c r="G1072" s="12" t="s">
        <v>102</v>
      </c>
      <c r="H1072" s="12" t="s">
        <v>5013</v>
      </c>
      <c r="I1072" s="28">
        <v>813050</v>
      </c>
      <c r="J1072" s="28">
        <v>744370</v>
      </c>
      <c r="K1072" s="28">
        <v>615500</v>
      </c>
      <c r="L1072" s="28">
        <v>805000</v>
      </c>
      <c r="M1072" s="28">
        <v>750000</v>
      </c>
      <c r="N1072" s="28">
        <v>640000</v>
      </c>
      <c r="O1072" s="29">
        <v>36</v>
      </c>
      <c r="P1072" s="29">
        <v>25</v>
      </c>
      <c r="Q1072" s="29">
        <v>33</v>
      </c>
      <c r="R1072" s="28">
        <v>580</v>
      </c>
      <c r="S1072" s="28">
        <v>520</v>
      </c>
      <c r="T1072" s="30">
        <v>2.7</v>
      </c>
      <c r="U1072" s="30">
        <v>0</v>
      </c>
      <c r="V1072" s="30">
        <v>2.7</v>
      </c>
      <c r="W1072" s="30">
        <v>2.8</v>
      </c>
      <c r="X1072" s="31">
        <v>3.7094889613184918E-2</v>
      </c>
      <c r="Y1072" s="30">
        <v>9.5</v>
      </c>
      <c r="Z1072" s="30">
        <v>-1</v>
      </c>
      <c r="AA1072" s="30">
        <v>10.5</v>
      </c>
      <c r="AB1072" s="30">
        <v>8.8000000000000007</v>
      </c>
      <c r="AC1072" s="32">
        <v>0.18024961463875488</v>
      </c>
      <c r="AD1072" s="30">
        <v>4.8591495086883176</v>
      </c>
      <c r="AE1072" s="12">
        <v>119</v>
      </c>
      <c r="AF1072" s="12">
        <v>88</v>
      </c>
      <c r="AG1072" s="12">
        <v>105</v>
      </c>
      <c r="AH1072" s="33">
        <v>3.0782608695652174</v>
      </c>
      <c r="AI1072" s="34">
        <v>722000</v>
      </c>
      <c r="AJ1072" s="34">
        <v>613000</v>
      </c>
      <c r="AK1072" s="34">
        <v>527000</v>
      </c>
      <c r="AL1072" s="35">
        <v>0.17781402936378465</v>
      </c>
      <c r="AM1072" s="35">
        <v>0.37001897533206829</v>
      </c>
      <c r="AN1072" s="12">
        <v>2.6</v>
      </c>
      <c r="AO1072" s="33">
        <v>0</v>
      </c>
      <c r="AP1072" s="12">
        <v>2.6</v>
      </c>
      <c r="AQ1072" s="34">
        <v>600</v>
      </c>
      <c r="AR1072" s="34">
        <v>580</v>
      </c>
      <c r="AS1072" s="31">
        <v>3.4482758620689655E-2</v>
      </c>
      <c r="AT1072" s="36">
        <v>3217.76</v>
      </c>
      <c r="AU1072" s="30">
        <v>0.745</v>
      </c>
      <c r="AV1072" s="30">
        <v>0.255</v>
      </c>
      <c r="AW1072" s="30">
        <v>0.77270000000000005</v>
      </c>
      <c r="AX1072" s="30">
        <v>2.3699999999999999E-2</v>
      </c>
      <c r="AY1072" s="30">
        <v>0.30959999999999999</v>
      </c>
      <c r="AZ1072" s="30">
        <v>0.4052</v>
      </c>
      <c r="BA1072" s="30">
        <v>0.26879999999999998</v>
      </c>
      <c r="BB1072" s="37">
        <v>10</v>
      </c>
      <c r="BC1072" s="29">
        <v>6</v>
      </c>
      <c r="BD1072" s="38" t="s">
        <v>3368</v>
      </c>
      <c r="BE1072" s="39">
        <v>152.98292535780999</v>
      </c>
      <c r="BF1072" s="39">
        <v>-27.4436121059131</v>
      </c>
      <c r="BG1072" s="40">
        <f t="shared" si="192"/>
        <v>72</v>
      </c>
      <c r="BH1072" s="40">
        <f t="shared" si="193"/>
        <v>74</v>
      </c>
      <c r="BI1072" s="40">
        <f t="shared" si="194"/>
        <v>87</v>
      </c>
      <c r="BJ1072" s="40">
        <f t="shared" si="195"/>
        <v>89</v>
      </c>
      <c r="BK1072" s="40">
        <f t="shared" si="196"/>
        <v>100</v>
      </c>
      <c r="BL1072" s="40">
        <f t="shared" si="197"/>
        <v>58</v>
      </c>
      <c r="BM1072" s="41">
        <f t="shared" si="198"/>
        <v>74</v>
      </c>
      <c r="BN1072" s="40">
        <f t="shared" si="199"/>
        <v>100</v>
      </c>
      <c r="BO1072" s="41">
        <f t="shared" si="200"/>
        <v>100</v>
      </c>
      <c r="BP1072" s="41">
        <f t="shared" si="201"/>
        <v>1</v>
      </c>
      <c r="BQ1072" s="41">
        <f t="shared" si="202"/>
        <v>100</v>
      </c>
      <c r="BR1072" s="41">
        <f t="shared" si="203"/>
        <v>61</v>
      </c>
    </row>
    <row r="1073" spans="2:70" x14ac:dyDescent="0.3">
      <c r="B1073" s="12" t="s">
        <v>1849</v>
      </c>
      <c r="C1073" s="12">
        <v>305041133</v>
      </c>
      <c r="D1073" s="12" t="s">
        <v>985</v>
      </c>
      <c r="E1073" s="12" t="s">
        <v>983</v>
      </c>
      <c r="F1073" s="12" t="s">
        <v>2813</v>
      </c>
      <c r="G1073" s="12" t="s">
        <v>102</v>
      </c>
      <c r="H1073" s="12" t="s">
        <v>5013</v>
      </c>
      <c r="I1073" s="28">
        <v>699425</v>
      </c>
      <c r="J1073" s="28">
        <v>695500</v>
      </c>
      <c r="K1073" s="28">
        <v>575700</v>
      </c>
      <c r="L1073" s="28">
        <v>690000</v>
      </c>
      <c r="M1073" s="28">
        <v>660000</v>
      </c>
      <c r="N1073" s="28">
        <v>570000</v>
      </c>
      <c r="O1073" s="29">
        <v>20</v>
      </c>
      <c r="P1073" s="29">
        <v>18</v>
      </c>
      <c r="Q1073" s="29">
        <v>27</v>
      </c>
      <c r="R1073" s="28">
        <v>580</v>
      </c>
      <c r="S1073" s="28">
        <v>520</v>
      </c>
      <c r="T1073" s="30">
        <v>2.5</v>
      </c>
      <c r="U1073" s="30">
        <v>0</v>
      </c>
      <c r="V1073" s="30">
        <v>2.5</v>
      </c>
      <c r="W1073" s="30">
        <v>3</v>
      </c>
      <c r="X1073" s="31">
        <v>4.3121135218214965E-2</v>
      </c>
      <c r="Y1073" s="30">
        <v>8.9</v>
      </c>
      <c r="Z1073" s="30">
        <v>-0.40000000000000036</v>
      </c>
      <c r="AA1073" s="30">
        <v>9.3000000000000007</v>
      </c>
      <c r="AB1073" s="30">
        <v>9.1999999999999993</v>
      </c>
      <c r="AC1073" s="32">
        <v>0.23754914809960678</v>
      </c>
      <c r="AD1073" s="30">
        <v>5.5088797383808847</v>
      </c>
      <c r="AE1073" s="12">
        <v>119</v>
      </c>
      <c r="AF1073" s="12">
        <v>88</v>
      </c>
      <c r="AG1073" s="12">
        <v>105</v>
      </c>
      <c r="AH1073" s="33">
        <v>3.0782608695652174</v>
      </c>
      <c r="AI1073" s="34">
        <v>722000</v>
      </c>
      <c r="AJ1073" s="34">
        <v>613000</v>
      </c>
      <c r="AK1073" s="34">
        <v>527000</v>
      </c>
      <c r="AL1073" s="35">
        <v>0.17781402936378465</v>
      </c>
      <c r="AM1073" s="35">
        <v>0.37001897533206829</v>
      </c>
      <c r="AN1073" s="12">
        <v>2.6</v>
      </c>
      <c r="AO1073" s="33">
        <v>0</v>
      </c>
      <c r="AP1073" s="12">
        <v>2.6</v>
      </c>
      <c r="AQ1073" s="34">
        <v>600</v>
      </c>
      <c r="AR1073" s="34">
        <v>580</v>
      </c>
      <c r="AS1073" s="31">
        <v>3.4482758620689655E-2</v>
      </c>
      <c r="AT1073" s="36">
        <v>2441.6000000000004</v>
      </c>
      <c r="AU1073" s="30">
        <v>0.56399999999999995</v>
      </c>
      <c r="AV1073" s="30">
        <v>0.436</v>
      </c>
      <c r="AW1073" s="30">
        <v>0.38479999999999998</v>
      </c>
      <c r="AX1073" s="30">
        <v>1.35E-2</v>
      </c>
      <c r="AY1073" s="30">
        <v>0.23680000000000001</v>
      </c>
      <c r="AZ1073" s="30">
        <v>0.2742</v>
      </c>
      <c r="BA1073" s="30">
        <v>0.47060000000000002</v>
      </c>
      <c r="BB1073" s="37">
        <v>9</v>
      </c>
      <c r="BC1073" s="29">
        <v>3</v>
      </c>
      <c r="BD1073" s="38" t="s">
        <v>4159</v>
      </c>
      <c r="BE1073" s="39">
        <v>152.994805376649</v>
      </c>
      <c r="BF1073" s="39">
        <v>-27.474289912612601</v>
      </c>
      <c r="BG1073" s="40">
        <f t="shared" si="192"/>
        <v>75</v>
      </c>
      <c r="BH1073" s="40">
        <f t="shared" si="193"/>
        <v>74</v>
      </c>
      <c r="BI1073" s="40">
        <f t="shared" si="194"/>
        <v>87</v>
      </c>
      <c r="BJ1073" s="40">
        <f t="shared" si="195"/>
        <v>89</v>
      </c>
      <c r="BK1073" s="40">
        <f t="shared" si="196"/>
        <v>100</v>
      </c>
      <c r="BL1073" s="40">
        <f t="shared" si="197"/>
        <v>42</v>
      </c>
      <c r="BM1073" s="41">
        <f t="shared" si="198"/>
        <v>94</v>
      </c>
      <c r="BN1073" s="40">
        <f t="shared" si="199"/>
        <v>95</v>
      </c>
      <c r="BO1073" s="41">
        <f t="shared" si="200"/>
        <v>100</v>
      </c>
      <c r="BP1073" s="41">
        <f t="shared" si="201"/>
        <v>1</v>
      </c>
      <c r="BQ1073" s="41">
        <f t="shared" si="202"/>
        <v>90</v>
      </c>
      <c r="BR1073" s="41">
        <f t="shared" si="203"/>
        <v>60</v>
      </c>
    </row>
    <row r="1074" spans="2:70" x14ac:dyDescent="0.3">
      <c r="B1074" s="12" t="s">
        <v>986</v>
      </c>
      <c r="C1074" s="12">
        <v>305041134</v>
      </c>
      <c r="D1074" s="12" t="s">
        <v>985</v>
      </c>
      <c r="E1074" s="12" t="s">
        <v>983</v>
      </c>
      <c r="F1074" s="12" t="s">
        <v>2813</v>
      </c>
      <c r="G1074" s="12" t="s">
        <v>102</v>
      </c>
      <c r="H1074" s="12" t="s">
        <v>5013</v>
      </c>
      <c r="I1074" s="28">
        <v>856350</v>
      </c>
      <c r="J1074" s="28">
        <v>856350</v>
      </c>
      <c r="K1074" s="28">
        <v>930000</v>
      </c>
      <c r="L1074" s="28">
        <v>872000</v>
      </c>
      <c r="M1074" s="28">
        <v>910000</v>
      </c>
      <c r="N1074" s="28">
        <v>992000</v>
      </c>
      <c r="O1074" s="29">
        <v>25</v>
      </c>
      <c r="P1074" s="29">
        <v>26</v>
      </c>
      <c r="Q1074" s="29">
        <v>25</v>
      </c>
      <c r="R1074" s="28">
        <v>530</v>
      </c>
      <c r="S1074" s="28">
        <v>550</v>
      </c>
      <c r="T1074" s="30">
        <v>2.2999999999999998</v>
      </c>
      <c r="U1074" s="30">
        <v>0.19999999999999973</v>
      </c>
      <c r="V1074" s="30">
        <v>2.1</v>
      </c>
      <c r="W1074" s="30">
        <v>1.9</v>
      </c>
      <c r="X1074" s="31">
        <v>3.2183102703333917E-2</v>
      </c>
      <c r="Y1074" s="30">
        <v>9.6999999999999993</v>
      </c>
      <c r="Z1074" s="30">
        <v>0.69999999999999929</v>
      </c>
      <c r="AA1074" s="30">
        <v>9</v>
      </c>
      <c r="AB1074" s="30">
        <v>7.4</v>
      </c>
      <c r="AC1074" s="32">
        <v>0.13889471256656463</v>
      </c>
      <c r="AD1074" s="30">
        <v>4.3157651344839492</v>
      </c>
      <c r="AE1074" s="12">
        <v>119</v>
      </c>
      <c r="AF1074" s="12">
        <v>88</v>
      </c>
      <c r="AG1074" s="12">
        <v>105</v>
      </c>
      <c r="AH1074" s="33">
        <v>3.0782608695652174</v>
      </c>
      <c r="AI1074" s="34">
        <v>722000</v>
      </c>
      <c r="AJ1074" s="34">
        <v>613000</v>
      </c>
      <c r="AK1074" s="34">
        <v>527000</v>
      </c>
      <c r="AL1074" s="35">
        <v>0.17781402936378465</v>
      </c>
      <c r="AM1074" s="35">
        <v>0.37001897533206829</v>
      </c>
      <c r="AN1074" s="12">
        <v>2.6</v>
      </c>
      <c r="AO1074" s="33">
        <v>0</v>
      </c>
      <c r="AP1074" s="12">
        <v>2.6</v>
      </c>
      <c r="AQ1074" s="34">
        <v>600</v>
      </c>
      <c r="AR1074" s="34">
        <v>580</v>
      </c>
      <c r="AS1074" s="31">
        <v>3.4482758620689655E-2</v>
      </c>
      <c r="AT1074" s="36">
        <v>3815.84</v>
      </c>
      <c r="AU1074" s="30">
        <v>0.7722</v>
      </c>
      <c r="AV1074" s="30">
        <v>0.2278</v>
      </c>
      <c r="AW1074" s="30">
        <v>0.81699999999999995</v>
      </c>
      <c r="AX1074" s="30">
        <v>8.5099999999999995E-2</v>
      </c>
      <c r="AY1074" s="30">
        <v>0.33739999999999998</v>
      </c>
      <c r="AZ1074" s="30">
        <v>0.43130000000000002</v>
      </c>
      <c r="BA1074" s="30">
        <v>0.21179999999999999</v>
      </c>
      <c r="BB1074" s="37">
        <v>10</v>
      </c>
      <c r="BC1074" s="29">
        <v>5</v>
      </c>
      <c r="BD1074" s="38" t="s">
        <v>3369</v>
      </c>
      <c r="BE1074" s="39">
        <v>152.97687509561601</v>
      </c>
      <c r="BF1074" s="39">
        <v>-27.462589005034101</v>
      </c>
      <c r="BG1074" s="40">
        <f t="shared" si="192"/>
        <v>79</v>
      </c>
      <c r="BH1074" s="40">
        <f t="shared" si="193"/>
        <v>74</v>
      </c>
      <c r="BI1074" s="40">
        <f t="shared" si="194"/>
        <v>87</v>
      </c>
      <c r="BJ1074" s="40">
        <f t="shared" si="195"/>
        <v>89</v>
      </c>
      <c r="BK1074" s="40">
        <f t="shared" si="196"/>
        <v>100</v>
      </c>
      <c r="BL1074" s="40">
        <f t="shared" si="197"/>
        <v>64</v>
      </c>
      <c r="BM1074" s="41">
        <f t="shared" si="198"/>
        <v>58</v>
      </c>
      <c r="BN1074" s="40">
        <f t="shared" si="199"/>
        <v>100</v>
      </c>
      <c r="BO1074" s="41">
        <f t="shared" si="200"/>
        <v>100</v>
      </c>
      <c r="BP1074" s="41">
        <f t="shared" si="201"/>
        <v>1</v>
      </c>
      <c r="BQ1074" s="41">
        <f t="shared" si="202"/>
        <v>100</v>
      </c>
      <c r="BR1074" s="41">
        <f t="shared" si="203"/>
        <v>61</v>
      </c>
    </row>
    <row r="1075" spans="2:70" x14ac:dyDescent="0.3">
      <c r="B1075" s="12" t="s">
        <v>2169</v>
      </c>
      <c r="C1075" s="12">
        <v>305041135</v>
      </c>
      <c r="D1075" s="12" t="s">
        <v>985</v>
      </c>
      <c r="E1075" s="12" t="s">
        <v>983</v>
      </c>
      <c r="F1075" s="12" t="s">
        <v>2813</v>
      </c>
      <c r="G1075" s="12" t="s">
        <v>102</v>
      </c>
      <c r="H1075" s="12" t="s">
        <v>5013</v>
      </c>
      <c r="I1075" s="28">
        <v>710000</v>
      </c>
      <c r="J1075" s="28">
        <v>689520</v>
      </c>
      <c r="K1075" s="28">
        <v>570000</v>
      </c>
      <c r="L1075" s="28">
        <v>695000</v>
      </c>
      <c r="M1075" s="28">
        <v>700000</v>
      </c>
      <c r="N1075" s="28">
        <v>550000</v>
      </c>
      <c r="O1075" s="29">
        <v>28</v>
      </c>
      <c r="P1075" s="29">
        <v>27</v>
      </c>
      <c r="Q1075" s="29">
        <v>37</v>
      </c>
      <c r="R1075" s="28">
        <v>620</v>
      </c>
      <c r="S1075" s="28">
        <v>600</v>
      </c>
      <c r="T1075" s="30">
        <v>2.7</v>
      </c>
      <c r="U1075" s="30">
        <v>0.10000000000000009</v>
      </c>
      <c r="V1075" s="30">
        <v>2.6</v>
      </c>
      <c r="W1075" s="30">
        <v>2.2999999999999998</v>
      </c>
      <c r="X1075" s="31">
        <v>4.5408450704225355E-2</v>
      </c>
      <c r="Y1075" s="30">
        <v>12.7</v>
      </c>
      <c r="Z1075" s="30">
        <v>-0.5</v>
      </c>
      <c r="AA1075" s="30">
        <v>13.2</v>
      </c>
      <c r="AB1075" s="30">
        <v>12.2</v>
      </c>
      <c r="AC1075" s="32">
        <v>0.22818278176893178</v>
      </c>
      <c r="AD1075" s="30">
        <v>5.0251170923058801</v>
      </c>
      <c r="AE1075" s="12">
        <v>119</v>
      </c>
      <c r="AF1075" s="12">
        <v>88</v>
      </c>
      <c r="AG1075" s="12">
        <v>105</v>
      </c>
      <c r="AH1075" s="33">
        <v>3.0782608695652174</v>
      </c>
      <c r="AI1075" s="34">
        <v>722000</v>
      </c>
      <c r="AJ1075" s="34">
        <v>613000</v>
      </c>
      <c r="AK1075" s="34">
        <v>527000</v>
      </c>
      <c r="AL1075" s="35">
        <v>0.17781402936378465</v>
      </c>
      <c r="AM1075" s="35">
        <v>0.37001897533206829</v>
      </c>
      <c r="AN1075" s="12">
        <v>2.6</v>
      </c>
      <c r="AO1075" s="33">
        <v>0</v>
      </c>
      <c r="AP1075" s="12">
        <v>2.6</v>
      </c>
      <c r="AQ1075" s="34">
        <v>600</v>
      </c>
      <c r="AR1075" s="34">
        <v>580</v>
      </c>
      <c r="AS1075" s="31">
        <v>3.4482758620689655E-2</v>
      </c>
      <c r="AT1075" s="36">
        <v>2717.1200000000003</v>
      </c>
      <c r="AU1075" s="30">
        <v>0.58209999999999995</v>
      </c>
      <c r="AV1075" s="30">
        <v>0.41789999999999999</v>
      </c>
      <c r="AW1075" s="30">
        <v>0.52049999999999996</v>
      </c>
      <c r="AX1075" s="30">
        <v>8.7599999999999997E-2</v>
      </c>
      <c r="AY1075" s="30">
        <v>0.2087</v>
      </c>
      <c r="AZ1075" s="30">
        <v>0.2656</v>
      </c>
      <c r="BA1075" s="30">
        <v>0.50590000000000002</v>
      </c>
      <c r="BB1075" s="37">
        <v>9</v>
      </c>
      <c r="BC1075" s="29">
        <v>3</v>
      </c>
      <c r="BD1075" s="38" t="s">
        <v>4462</v>
      </c>
      <c r="BE1075" s="39">
        <v>153.000037594318</v>
      </c>
      <c r="BF1075" s="39">
        <v>-27.462293941249001</v>
      </c>
      <c r="BG1075" s="40">
        <f t="shared" si="192"/>
        <v>72</v>
      </c>
      <c r="BH1075" s="40">
        <f t="shared" si="193"/>
        <v>74</v>
      </c>
      <c r="BI1075" s="40">
        <f t="shared" si="194"/>
        <v>87</v>
      </c>
      <c r="BJ1075" s="40">
        <f t="shared" si="195"/>
        <v>89</v>
      </c>
      <c r="BK1075" s="40">
        <f t="shared" si="196"/>
        <v>100</v>
      </c>
      <c r="BL1075" s="40">
        <f t="shared" si="197"/>
        <v>36</v>
      </c>
      <c r="BM1075" s="41">
        <f t="shared" si="198"/>
        <v>100</v>
      </c>
      <c r="BN1075" s="40">
        <f t="shared" si="199"/>
        <v>100</v>
      </c>
      <c r="BO1075" s="41">
        <f t="shared" si="200"/>
        <v>100</v>
      </c>
      <c r="BP1075" s="41">
        <f t="shared" si="201"/>
        <v>1</v>
      </c>
      <c r="BQ1075" s="41">
        <f t="shared" si="202"/>
        <v>90</v>
      </c>
      <c r="BR1075" s="41">
        <f t="shared" si="203"/>
        <v>60</v>
      </c>
    </row>
    <row r="1076" spans="2:70" x14ac:dyDescent="0.3">
      <c r="B1076" s="12" t="s">
        <v>2170</v>
      </c>
      <c r="C1076" s="12">
        <v>305041136</v>
      </c>
      <c r="D1076" s="12" t="s">
        <v>985</v>
      </c>
      <c r="E1076" s="12" t="s">
        <v>983</v>
      </c>
      <c r="F1076" s="12" t="s">
        <v>2813</v>
      </c>
      <c r="G1076" s="12" t="s">
        <v>102</v>
      </c>
      <c r="H1076" s="12" t="s">
        <v>5013</v>
      </c>
      <c r="I1076" s="28">
        <v>871350</v>
      </c>
      <c r="J1076" s="28">
        <v>865800</v>
      </c>
      <c r="K1076" s="28">
        <v>669500</v>
      </c>
      <c r="L1076" s="28">
        <v>790000</v>
      </c>
      <c r="M1076" s="28">
        <v>785000</v>
      </c>
      <c r="N1076" s="28">
        <v>815000</v>
      </c>
      <c r="O1076" s="29">
        <v>21</v>
      </c>
      <c r="P1076" s="29">
        <v>22</v>
      </c>
      <c r="Q1076" s="29">
        <v>34</v>
      </c>
      <c r="R1076" s="28">
        <v>550</v>
      </c>
      <c r="S1076" s="28">
        <v>480</v>
      </c>
      <c r="T1076" s="30">
        <v>2.5</v>
      </c>
      <c r="U1076" s="30">
        <v>0.20000000000000018</v>
      </c>
      <c r="V1076" s="30">
        <v>2.2999999999999998</v>
      </c>
      <c r="W1076" s="30">
        <v>1.6</v>
      </c>
      <c r="X1076" s="31">
        <v>3.2822631548746199E-2</v>
      </c>
      <c r="Y1076" s="30">
        <v>11.5</v>
      </c>
      <c r="Z1076" s="30">
        <v>-0.19999999999999929</v>
      </c>
      <c r="AA1076" s="30">
        <v>11.7</v>
      </c>
      <c r="AB1076" s="30">
        <v>10.8</v>
      </c>
      <c r="AC1076" s="32">
        <v>0.20852289960570211</v>
      </c>
      <c r="AD1076" s="30">
        <v>6.3530219780219772</v>
      </c>
      <c r="AE1076" s="12">
        <v>119</v>
      </c>
      <c r="AF1076" s="12">
        <v>88</v>
      </c>
      <c r="AG1076" s="12">
        <v>105</v>
      </c>
      <c r="AH1076" s="33">
        <v>3.0782608695652174</v>
      </c>
      <c r="AI1076" s="34">
        <v>722000</v>
      </c>
      <c r="AJ1076" s="34">
        <v>613000</v>
      </c>
      <c r="AK1076" s="34">
        <v>527000</v>
      </c>
      <c r="AL1076" s="35">
        <v>0.17781402936378465</v>
      </c>
      <c r="AM1076" s="35">
        <v>0.37001897533206829</v>
      </c>
      <c r="AN1076" s="12">
        <v>2.6</v>
      </c>
      <c r="AO1076" s="33">
        <v>0</v>
      </c>
      <c r="AP1076" s="12">
        <v>2.6</v>
      </c>
      <c r="AQ1076" s="34">
        <v>600</v>
      </c>
      <c r="AR1076" s="34">
        <v>580</v>
      </c>
      <c r="AS1076" s="31">
        <v>3.4482758620689655E-2</v>
      </c>
      <c r="AT1076" s="36">
        <v>2637.6000000000004</v>
      </c>
      <c r="AU1076" s="30">
        <v>0.59750000000000003</v>
      </c>
      <c r="AV1076" s="30">
        <v>0.40250000000000002</v>
      </c>
      <c r="AW1076" s="30">
        <v>0.64290000000000003</v>
      </c>
      <c r="AX1076" s="30">
        <v>7.4700000000000003E-2</v>
      </c>
      <c r="AY1076" s="30">
        <v>0.1958</v>
      </c>
      <c r="AZ1076" s="30">
        <v>0.32079999999999997</v>
      </c>
      <c r="BA1076" s="30">
        <v>0.45950000000000002</v>
      </c>
      <c r="BB1076" s="37">
        <v>10</v>
      </c>
      <c r="BC1076" s="29">
        <v>4</v>
      </c>
      <c r="BD1076" s="38" t="s">
        <v>4463</v>
      </c>
      <c r="BE1076" s="39">
        <v>152.99971952902899</v>
      </c>
      <c r="BF1076" s="39">
        <v>-27.452975937205</v>
      </c>
      <c r="BG1076" s="40">
        <f t="shared" si="192"/>
        <v>75</v>
      </c>
      <c r="BH1076" s="40">
        <f t="shared" si="193"/>
        <v>74</v>
      </c>
      <c r="BI1076" s="40">
        <f t="shared" si="194"/>
        <v>87</v>
      </c>
      <c r="BJ1076" s="40">
        <f t="shared" si="195"/>
        <v>89</v>
      </c>
      <c r="BK1076" s="40">
        <f t="shared" si="196"/>
        <v>100</v>
      </c>
      <c r="BL1076" s="40">
        <f t="shared" si="197"/>
        <v>33</v>
      </c>
      <c r="BM1076" s="41">
        <f t="shared" si="198"/>
        <v>60</v>
      </c>
      <c r="BN1076" s="40">
        <f t="shared" si="199"/>
        <v>87</v>
      </c>
      <c r="BO1076" s="41">
        <f t="shared" si="200"/>
        <v>100</v>
      </c>
      <c r="BP1076" s="41">
        <f t="shared" si="201"/>
        <v>1</v>
      </c>
      <c r="BQ1076" s="41">
        <f t="shared" si="202"/>
        <v>100</v>
      </c>
      <c r="BR1076" s="41">
        <f t="shared" si="203"/>
        <v>57</v>
      </c>
    </row>
    <row r="1077" spans="2:70" x14ac:dyDescent="0.3">
      <c r="B1077" s="12" t="s">
        <v>2171</v>
      </c>
      <c r="C1077" s="12">
        <v>305041137</v>
      </c>
      <c r="D1077" s="12" t="s">
        <v>985</v>
      </c>
      <c r="E1077" s="12" t="s">
        <v>983</v>
      </c>
      <c r="F1077" s="12" t="s">
        <v>2813</v>
      </c>
      <c r="G1077" s="12" t="s">
        <v>102</v>
      </c>
      <c r="H1077" s="12" t="s">
        <v>5013</v>
      </c>
      <c r="I1077" s="28">
        <v>743600</v>
      </c>
      <c r="J1077" s="28">
        <v>733200</v>
      </c>
      <c r="K1077" s="28">
        <v>626200</v>
      </c>
      <c r="L1077" s="28">
        <v>710000</v>
      </c>
      <c r="M1077" s="28">
        <v>700000</v>
      </c>
      <c r="N1077" s="28">
        <v>573000</v>
      </c>
      <c r="O1077" s="29">
        <v>20</v>
      </c>
      <c r="P1077" s="29">
        <v>19</v>
      </c>
      <c r="Q1077" s="29">
        <v>25</v>
      </c>
      <c r="R1077" s="28">
        <v>640</v>
      </c>
      <c r="S1077" s="28">
        <v>600</v>
      </c>
      <c r="T1077" s="30">
        <v>2.6</v>
      </c>
      <c r="U1077" s="30">
        <v>-0.19999999999999973</v>
      </c>
      <c r="V1077" s="30">
        <v>2.8</v>
      </c>
      <c r="W1077" s="30">
        <v>2.6</v>
      </c>
      <c r="X1077" s="31">
        <v>4.4755244755244755E-2</v>
      </c>
      <c r="Y1077" s="30">
        <v>14.1</v>
      </c>
      <c r="Z1077" s="30">
        <v>-1.2000000000000011</v>
      </c>
      <c r="AA1077" s="30">
        <v>15.3</v>
      </c>
      <c r="AB1077" s="30">
        <v>13.5</v>
      </c>
      <c r="AC1077" s="32">
        <v>0.2957704821058858</v>
      </c>
      <c r="AD1077" s="30">
        <v>6.6086217095533861</v>
      </c>
      <c r="AE1077" s="12">
        <v>119</v>
      </c>
      <c r="AF1077" s="12">
        <v>88</v>
      </c>
      <c r="AG1077" s="12">
        <v>105</v>
      </c>
      <c r="AH1077" s="33">
        <v>3.0782608695652174</v>
      </c>
      <c r="AI1077" s="34">
        <v>722000</v>
      </c>
      <c r="AJ1077" s="34">
        <v>613000</v>
      </c>
      <c r="AK1077" s="34">
        <v>527000</v>
      </c>
      <c r="AL1077" s="35">
        <v>0.17781402936378465</v>
      </c>
      <c r="AM1077" s="35">
        <v>0.37001897533206829</v>
      </c>
      <c r="AN1077" s="12">
        <v>2.6</v>
      </c>
      <c r="AO1077" s="33">
        <v>0</v>
      </c>
      <c r="AP1077" s="12">
        <v>2.6</v>
      </c>
      <c r="AQ1077" s="34">
        <v>600</v>
      </c>
      <c r="AR1077" s="34">
        <v>580</v>
      </c>
      <c r="AS1077" s="31">
        <v>3.4482758620689655E-2</v>
      </c>
      <c r="AT1077" s="36">
        <v>2163.84</v>
      </c>
      <c r="AU1077" s="30">
        <v>0.53959999999999997</v>
      </c>
      <c r="AV1077" s="30">
        <v>0.46039999999999998</v>
      </c>
      <c r="AW1077" s="30">
        <v>0.29870000000000002</v>
      </c>
      <c r="AX1077" s="30">
        <v>2.5399999999999999E-2</v>
      </c>
      <c r="AY1077" s="30">
        <v>0.21110000000000001</v>
      </c>
      <c r="AZ1077" s="30">
        <v>0.2263</v>
      </c>
      <c r="BA1077" s="30">
        <v>0.54379999999999995</v>
      </c>
      <c r="BB1077" s="37">
        <v>10</v>
      </c>
      <c r="BC1077" s="29">
        <v>4</v>
      </c>
      <c r="BD1077" s="38" t="s">
        <v>4464</v>
      </c>
      <c r="BE1077" s="39">
        <v>152.986548530345</v>
      </c>
      <c r="BF1077" s="39">
        <v>-27.4795762220553</v>
      </c>
      <c r="BG1077" s="40">
        <f t="shared" si="192"/>
        <v>74</v>
      </c>
      <c r="BH1077" s="40">
        <f t="shared" si="193"/>
        <v>74</v>
      </c>
      <c r="BI1077" s="40">
        <f t="shared" si="194"/>
        <v>87</v>
      </c>
      <c r="BJ1077" s="40">
        <f t="shared" si="195"/>
        <v>89</v>
      </c>
      <c r="BK1077" s="40">
        <f t="shared" si="196"/>
        <v>100</v>
      </c>
      <c r="BL1077" s="40">
        <f t="shared" si="197"/>
        <v>36</v>
      </c>
      <c r="BM1077" s="41">
        <f t="shared" si="198"/>
        <v>99</v>
      </c>
      <c r="BN1077" s="40">
        <f t="shared" si="199"/>
        <v>84</v>
      </c>
      <c r="BO1077" s="41">
        <f t="shared" si="200"/>
        <v>70</v>
      </c>
      <c r="BP1077" s="41">
        <f t="shared" si="201"/>
        <v>1</v>
      </c>
      <c r="BQ1077" s="41">
        <f t="shared" si="202"/>
        <v>100</v>
      </c>
      <c r="BR1077" s="41">
        <f t="shared" si="203"/>
        <v>58</v>
      </c>
    </row>
    <row r="1078" spans="2:70" x14ac:dyDescent="0.3">
      <c r="B1078" s="12" t="s">
        <v>2591</v>
      </c>
      <c r="C1078" s="12">
        <v>306011139</v>
      </c>
      <c r="D1078" s="12" t="s">
        <v>2063</v>
      </c>
      <c r="E1078" s="12" t="s">
        <v>989</v>
      </c>
      <c r="F1078" s="12" t="s">
        <v>989</v>
      </c>
      <c r="G1078" s="12" t="s">
        <v>102</v>
      </c>
      <c r="H1078" s="12" t="s">
        <v>5013</v>
      </c>
      <c r="I1078" s="28">
        <v>425000</v>
      </c>
      <c r="J1078" s="28">
        <v>430000</v>
      </c>
      <c r="K1078" s="28">
        <v>390000</v>
      </c>
      <c r="L1078" s="28">
        <v>449200</v>
      </c>
      <c r="M1078" s="28">
        <v>440000</v>
      </c>
      <c r="N1078" s="28">
        <v>410000</v>
      </c>
      <c r="O1078" s="29">
        <v>46</v>
      </c>
      <c r="P1078" s="29">
        <v>49</v>
      </c>
      <c r="Q1078" s="29">
        <v>64</v>
      </c>
      <c r="R1078" s="28">
        <v>540</v>
      </c>
      <c r="S1078" s="28">
        <v>480</v>
      </c>
      <c r="T1078" s="30">
        <v>3.6</v>
      </c>
      <c r="U1078" s="30">
        <v>0.20000000000000018</v>
      </c>
      <c r="V1078" s="30">
        <v>3.4</v>
      </c>
      <c r="W1078" s="30">
        <v>3.6</v>
      </c>
      <c r="X1078" s="31">
        <v>6.6070588235294117E-2</v>
      </c>
      <c r="Y1078" s="30">
        <v>4.8</v>
      </c>
      <c r="Z1078" s="30">
        <v>-0.5</v>
      </c>
      <c r="AA1078" s="30">
        <v>5.3</v>
      </c>
      <c r="AB1078" s="30">
        <v>5.0999999999999996</v>
      </c>
      <c r="AC1078" s="32">
        <v>0.29434850863422291</v>
      </c>
      <c r="AD1078" s="30">
        <v>4.4550611171490289</v>
      </c>
      <c r="AE1078" s="12">
        <v>85</v>
      </c>
      <c r="AF1078" s="12">
        <v>93</v>
      </c>
      <c r="AG1078" s="12">
        <v>98</v>
      </c>
      <c r="AH1078" s="33">
        <v>2.5714285714285716</v>
      </c>
      <c r="AI1078" s="34">
        <v>410000</v>
      </c>
      <c r="AJ1078" s="34">
        <v>370000</v>
      </c>
      <c r="AK1078" s="34">
        <v>345000</v>
      </c>
      <c r="AL1078" s="35">
        <v>0.10810810810810811</v>
      </c>
      <c r="AM1078" s="35">
        <v>0.18840579710144928</v>
      </c>
      <c r="AN1078" s="12">
        <v>3.9</v>
      </c>
      <c r="AO1078" s="33">
        <v>0.10000000000000009</v>
      </c>
      <c r="AP1078" s="12">
        <v>3.8</v>
      </c>
      <c r="AQ1078" s="34">
        <v>500</v>
      </c>
      <c r="AR1078" s="34">
        <v>460</v>
      </c>
      <c r="AS1078" s="31">
        <v>8.6956521739130432E-2</v>
      </c>
      <c r="AT1078" s="36">
        <v>1834.5600000000002</v>
      </c>
      <c r="AU1078" s="30">
        <v>0.73599999999999999</v>
      </c>
      <c r="AV1078" s="30">
        <v>0.26400000000000001</v>
      </c>
      <c r="AW1078" s="30">
        <v>0.79220000000000002</v>
      </c>
      <c r="AX1078" s="30">
        <v>5.0299999999999997E-2</v>
      </c>
      <c r="AY1078" s="30">
        <v>0.34310000000000002</v>
      </c>
      <c r="AZ1078" s="30">
        <v>0.35630000000000001</v>
      </c>
      <c r="BA1078" s="30">
        <v>0.28270000000000001</v>
      </c>
      <c r="BB1078" s="37">
        <v>6.5</v>
      </c>
      <c r="BC1078" s="29">
        <v>1409</v>
      </c>
      <c r="BD1078" s="38" t="s">
        <v>4887</v>
      </c>
      <c r="BE1078" s="39">
        <v>145.67051123955</v>
      </c>
      <c r="BF1078" s="39">
        <v>-16.779220983947699</v>
      </c>
      <c r="BG1078" s="40">
        <f t="shared" si="192"/>
        <v>57</v>
      </c>
      <c r="BH1078" s="40">
        <f t="shared" si="193"/>
        <v>52</v>
      </c>
      <c r="BI1078" s="40">
        <f t="shared" si="194"/>
        <v>93</v>
      </c>
      <c r="BJ1078" s="40">
        <f t="shared" si="195"/>
        <v>55</v>
      </c>
      <c r="BK1078" s="40">
        <f t="shared" si="196"/>
        <v>1</v>
      </c>
      <c r="BL1078" s="40">
        <f t="shared" si="197"/>
        <v>65</v>
      </c>
      <c r="BM1078" s="41">
        <f t="shared" si="198"/>
        <v>100</v>
      </c>
      <c r="BN1078" s="40">
        <f t="shared" si="199"/>
        <v>100</v>
      </c>
      <c r="BO1078" s="41">
        <f t="shared" si="200"/>
        <v>71</v>
      </c>
      <c r="BP1078" s="41">
        <f t="shared" si="201"/>
        <v>37</v>
      </c>
      <c r="BQ1078" s="41">
        <f t="shared" si="202"/>
        <v>65</v>
      </c>
      <c r="BR1078" s="41">
        <f t="shared" si="203"/>
        <v>50</v>
      </c>
    </row>
    <row r="1079" spans="2:70" x14ac:dyDescent="0.3">
      <c r="B1079" s="12" t="s">
        <v>2263</v>
      </c>
      <c r="C1079" s="12">
        <v>306011140</v>
      </c>
      <c r="D1079" s="12" t="s">
        <v>2063</v>
      </c>
      <c r="E1079" s="12" t="s">
        <v>989</v>
      </c>
      <c r="F1079" s="12" t="s">
        <v>989</v>
      </c>
      <c r="G1079" s="12" t="s">
        <v>102</v>
      </c>
      <c r="H1079" s="12" t="s">
        <v>5013</v>
      </c>
      <c r="I1079" s="28">
        <v>390000</v>
      </c>
      <c r="J1079" s="28">
        <v>391400</v>
      </c>
      <c r="K1079" s="28">
        <v>357000</v>
      </c>
      <c r="L1079" s="28">
        <v>397500</v>
      </c>
      <c r="M1079" s="28">
        <v>410000</v>
      </c>
      <c r="N1079" s="28">
        <v>347000</v>
      </c>
      <c r="O1079" s="29">
        <v>23</v>
      </c>
      <c r="P1079" s="29">
        <v>27</v>
      </c>
      <c r="Q1079" s="29">
        <v>20</v>
      </c>
      <c r="R1079" s="28">
        <v>500</v>
      </c>
      <c r="S1079" s="28">
        <v>450</v>
      </c>
      <c r="T1079" s="30">
        <v>3.6</v>
      </c>
      <c r="U1079" s="30">
        <v>-0.10000000000000009</v>
      </c>
      <c r="V1079" s="30">
        <v>3.7</v>
      </c>
      <c r="W1079" s="30">
        <v>4.2</v>
      </c>
      <c r="X1079" s="31">
        <v>6.6666666666666666E-2</v>
      </c>
      <c r="Y1079" s="30">
        <v>4.5</v>
      </c>
      <c r="Z1079" s="30">
        <v>-0.40000000000000036</v>
      </c>
      <c r="AA1079" s="30">
        <v>4.9000000000000004</v>
      </c>
      <c r="AB1079" s="30">
        <v>5.7</v>
      </c>
      <c r="AC1079" s="32">
        <v>0.24249243423605182</v>
      </c>
      <c r="AD1079" s="30">
        <v>3.6373865135407777</v>
      </c>
      <c r="AE1079" s="12">
        <v>85</v>
      </c>
      <c r="AF1079" s="12">
        <v>93</v>
      </c>
      <c r="AG1079" s="12">
        <v>98</v>
      </c>
      <c r="AH1079" s="33">
        <v>2.5714285714285716</v>
      </c>
      <c r="AI1079" s="34">
        <v>410000</v>
      </c>
      <c r="AJ1079" s="34">
        <v>370000</v>
      </c>
      <c r="AK1079" s="34">
        <v>345000</v>
      </c>
      <c r="AL1079" s="35">
        <v>0.10810810810810811</v>
      </c>
      <c r="AM1079" s="35">
        <v>0.18840579710144928</v>
      </c>
      <c r="AN1079" s="12">
        <v>3.9</v>
      </c>
      <c r="AO1079" s="33">
        <v>0.10000000000000009</v>
      </c>
      <c r="AP1079" s="12">
        <v>3.8</v>
      </c>
      <c r="AQ1079" s="34">
        <v>500</v>
      </c>
      <c r="AR1079" s="34">
        <v>460</v>
      </c>
      <c r="AS1079" s="31">
        <v>8.6956521739130432E-2</v>
      </c>
      <c r="AT1079" s="36">
        <v>2061.92</v>
      </c>
      <c r="AU1079" s="30">
        <v>0.67120000000000002</v>
      </c>
      <c r="AV1079" s="30">
        <v>0.32879999999999998</v>
      </c>
      <c r="AW1079" s="30">
        <v>0.66279999999999994</v>
      </c>
      <c r="AX1079" s="30">
        <v>0.1038</v>
      </c>
      <c r="AY1079" s="30">
        <v>0.30880000000000002</v>
      </c>
      <c r="AZ1079" s="30">
        <v>0.39779999999999999</v>
      </c>
      <c r="BA1079" s="30">
        <v>0.2792</v>
      </c>
      <c r="BB1079" s="37">
        <v>6</v>
      </c>
      <c r="BC1079" s="29">
        <v>1396</v>
      </c>
      <c r="BD1079" s="38" t="s">
        <v>4554</v>
      </c>
      <c r="BE1079" s="39">
        <v>145.748040960048</v>
      </c>
      <c r="BF1079" s="39">
        <v>-16.877112596979799</v>
      </c>
      <c r="BG1079" s="40">
        <f t="shared" si="192"/>
        <v>57</v>
      </c>
      <c r="BH1079" s="40">
        <f t="shared" si="193"/>
        <v>52</v>
      </c>
      <c r="BI1079" s="40">
        <f t="shared" si="194"/>
        <v>93</v>
      </c>
      <c r="BJ1079" s="40">
        <f t="shared" si="195"/>
        <v>55</v>
      </c>
      <c r="BK1079" s="40">
        <f t="shared" si="196"/>
        <v>1</v>
      </c>
      <c r="BL1079" s="40">
        <f t="shared" si="197"/>
        <v>58</v>
      </c>
      <c r="BM1079" s="41">
        <f t="shared" si="198"/>
        <v>100</v>
      </c>
      <c r="BN1079" s="40">
        <f t="shared" si="199"/>
        <v>100</v>
      </c>
      <c r="BO1079" s="41">
        <f t="shared" si="200"/>
        <v>100</v>
      </c>
      <c r="BP1079" s="41">
        <f t="shared" si="201"/>
        <v>42</v>
      </c>
      <c r="BQ1079" s="41">
        <f t="shared" si="202"/>
        <v>60</v>
      </c>
      <c r="BR1079" s="41">
        <f t="shared" si="203"/>
        <v>51</v>
      </c>
    </row>
    <row r="1080" spans="2:70" x14ac:dyDescent="0.3">
      <c r="B1080" s="12" t="s">
        <v>2064</v>
      </c>
      <c r="C1080" s="12">
        <v>306011141</v>
      </c>
      <c r="D1080" s="12" t="s">
        <v>2063</v>
      </c>
      <c r="E1080" s="12" t="s">
        <v>989</v>
      </c>
      <c r="F1080" s="12" t="s">
        <v>989</v>
      </c>
      <c r="G1080" s="12" t="s">
        <v>102</v>
      </c>
      <c r="H1080" s="12" t="s">
        <v>5013</v>
      </c>
      <c r="I1080" s="28">
        <v>427350</v>
      </c>
      <c r="J1080" s="28">
        <v>400000</v>
      </c>
      <c r="K1080" s="28">
        <v>383250</v>
      </c>
      <c r="L1080" s="28">
        <v>420000</v>
      </c>
      <c r="M1080" s="28">
        <v>409000</v>
      </c>
      <c r="N1080" s="28">
        <v>370000</v>
      </c>
      <c r="O1080" s="29">
        <v>29</v>
      </c>
      <c r="P1080" s="29">
        <v>35</v>
      </c>
      <c r="Q1080" s="29">
        <v>29</v>
      </c>
      <c r="R1080" s="28">
        <v>480</v>
      </c>
      <c r="S1080" s="28">
        <v>460</v>
      </c>
      <c r="T1080" s="30">
        <v>2.5</v>
      </c>
      <c r="U1080" s="30">
        <v>0.20000000000000018</v>
      </c>
      <c r="V1080" s="30">
        <v>2.2999999999999998</v>
      </c>
      <c r="W1080" s="30">
        <v>3.1</v>
      </c>
      <c r="X1080" s="31">
        <v>5.8406458406458403E-2</v>
      </c>
      <c r="Y1080" s="30">
        <v>3.5</v>
      </c>
      <c r="Z1080" s="30">
        <v>-0.10000000000000009</v>
      </c>
      <c r="AA1080" s="30">
        <v>3.6</v>
      </c>
      <c r="AB1080" s="30">
        <v>3.9</v>
      </c>
      <c r="AC1080" s="32">
        <v>0.19542700801250731</v>
      </c>
      <c r="AD1080" s="30">
        <v>3.3459828475218347</v>
      </c>
      <c r="AE1080" s="12">
        <v>85</v>
      </c>
      <c r="AF1080" s="12">
        <v>93</v>
      </c>
      <c r="AG1080" s="12">
        <v>98</v>
      </c>
      <c r="AH1080" s="33">
        <v>2.5714285714285716</v>
      </c>
      <c r="AI1080" s="34">
        <v>410000</v>
      </c>
      <c r="AJ1080" s="34">
        <v>370000</v>
      </c>
      <c r="AK1080" s="34">
        <v>345000</v>
      </c>
      <c r="AL1080" s="35">
        <v>0.10810810810810811</v>
      </c>
      <c r="AM1080" s="35">
        <v>0.18840579710144928</v>
      </c>
      <c r="AN1080" s="12">
        <v>3.9</v>
      </c>
      <c r="AO1080" s="33">
        <v>0.10000000000000009</v>
      </c>
      <c r="AP1080" s="12">
        <v>3.8</v>
      </c>
      <c r="AQ1080" s="34">
        <v>500</v>
      </c>
      <c r="AR1080" s="34">
        <v>460</v>
      </c>
      <c r="AS1080" s="31">
        <v>8.6956521739130432E-2</v>
      </c>
      <c r="AT1080" s="36">
        <v>2456.1600000000003</v>
      </c>
      <c r="AU1080" s="30">
        <v>0.81140000000000001</v>
      </c>
      <c r="AV1080" s="30">
        <v>0.18859999999999999</v>
      </c>
      <c r="AW1080" s="30">
        <v>0.90659999999999996</v>
      </c>
      <c r="AX1080" s="30">
        <v>2.7099999999999999E-2</v>
      </c>
      <c r="AY1080" s="30">
        <v>0.26939999999999997</v>
      </c>
      <c r="AZ1080" s="30">
        <v>0.505</v>
      </c>
      <c r="BA1080" s="30">
        <v>0.21199999999999999</v>
      </c>
      <c r="BB1080" s="37">
        <v>8</v>
      </c>
      <c r="BC1080" s="29">
        <v>1396</v>
      </c>
      <c r="BD1080" s="38" t="s">
        <v>4364</v>
      </c>
      <c r="BE1080" s="39">
        <v>145.68671043586301</v>
      </c>
      <c r="BF1080" s="39">
        <v>-16.905506221087599</v>
      </c>
      <c r="BG1080" s="40">
        <f t="shared" si="192"/>
        <v>75</v>
      </c>
      <c r="BH1080" s="40">
        <f t="shared" si="193"/>
        <v>52</v>
      </c>
      <c r="BI1080" s="40">
        <f t="shared" si="194"/>
        <v>93</v>
      </c>
      <c r="BJ1080" s="40">
        <f t="shared" si="195"/>
        <v>55</v>
      </c>
      <c r="BK1080" s="40">
        <f t="shared" si="196"/>
        <v>1</v>
      </c>
      <c r="BL1080" s="40">
        <f t="shared" si="197"/>
        <v>49</v>
      </c>
      <c r="BM1080" s="41">
        <f t="shared" si="198"/>
        <v>100</v>
      </c>
      <c r="BN1080" s="40">
        <f t="shared" si="199"/>
        <v>100</v>
      </c>
      <c r="BO1080" s="41">
        <f t="shared" si="200"/>
        <v>100</v>
      </c>
      <c r="BP1080" s="41">
        <f t="shared" si="201"/>
        <v>59</v>
      </c>
      <c r="BQ1080" s="41">
        <f t="shared" si="202"/>
        <v>80</v>
      </c>
      <c r="BR1080" s="41">
        <f t="shared" si="203"/>
        <v>55</v>
      </c>
    </row>
    <row r="1081" spans="2:70" x14ac:dyDescent="0.3">
      <c r="B1081" s="12" t="s">
        <v>2664</v>
      </c>
      <c r="C1081" s="12">
        <v>306011142</v>
      </c>
      <c r="D1081" s="12" t="s">
        <v>2063</v>
      </c>
      <c r="E1081" s="12" t="s">
        <v>989</v>
      </c>
      <c r="F1081" s="12" t="s">
        <v>989</v>
      </c>
      <c r="G1081" s="12" t="s">
        <v>102</v>
      </c>
      <c r="H1081" s="12" t="s">
        <v>5013</v>
      </c>
      <c r="I1081" s="28">
        <v>406850</v>
      </c>
      <c r="J1081" s="28">
        <v>400000</v>
      </c>
      <c r="K1081" s="28">
        <v>355000</v>
      </c>
      <c r="L1081" s="28">
        <v>425000</v>
      </c>
      <c r="M1081" s="28">
        <v>411000</v>
      </c>
      <c r="N1081" s="28">
        <v>368000</v>
      </c>
      <c r="O1081" s="29">
        <v>29</v>
      </c>
      <c r="P1081" s="29">
        <v>29</v>
      </c>
      <c r="Q1081" s="29">
        <v>28</v>
      </c>
      <c r="R1081" s="28">
        <v>495</v>
      </c>
      <c r="S1081" s="28">
        <v>460</v>
      </c>
      <c r="T1081" s="30">
        <v>4.3</v>
      </c>
      <c r="U1081" s="30">
        <v>-0.10000000000000053</v>
      </c>
      <c r="V1081" s="30">
        <v>4.4000000000000004</v>
      </c>
      <c r="W1081" s="30">
        <v>3.6</v>
      </c>
      <c r="X1081" s="31">
        <v>6.3266560157306126E-2</v>
      </c>
      <c r="Y1081" s="30">
        <v>4.9000000000000004</v>
      </c>
      <c r="Z1081" s="30">
        <v>0.10000000000000053</v>
      </c>
      <c r="AA1081" s="30">
        <v>4.8</v>
      </c>
      <c r="AB1081" s="30">
        <v>5.0999999999999996</v>
      </c>
      <c r="AC1081" s="32">
        <v>0.24553571428571425</v>
      </c>
      <c r="AD1081" s="30">
        <v>3.8809714590964584</v>
      </c>
      <c r="AE1081" s="12">
        <v>85</v>
      </c>
      <c r="AF1081" s="12">
        <v>93</v>
      </c>
      <c r="AG1081" s="12">
        <v>98</v>
      </c>
      <c r="AH1081" s="33">
        <v>2.5714285714285716</v>
      </c>
      <c r="AI1081" s="34">
        <v>410000</v>
      </c>
      <c r="AJ1081" s="34">
        <v>370000</v>
      </c>
      <c r="AK1081" s="34">
        <v>345000</v>
      </c>
      <c r="AL1081" s="35">
        <v>0.10810810810810811</v>
      </c>
      <c r="AM1081" s="35">
        <v>0.18840579710144928</v>
      </c>
      <c r="AN1081" s="12">
        <v>3.9</v>
      </c>
      <c r="AO1081" s="33">
        <v>0.10000000000000009</v>
      </c>
      <c r="AP1081" s="12">
        <v>3.8</v>
      </c>
      <c r="AQ1081" s="34">
        <v>500</v>
      </c>
      <c r="AR1081" s="34">
        <v>460</v>
      </c>
      <c r="AS1081" s="31">
        <v>8.6956521739130432E-2</v>
      </c>
      <c r="AT1081" s="36">
        <v>2016.0000000000002</v>
      </c>
      <c r="AU1081" s="30">
        <v>0.74350000000000005</v>
      </c>
      <c r="AV1081" s="30">
        <v>0.25650000000000001</v>
      </c>
      <c r="AW1081" s="30">
        <v>0.82250000000000001</v>
      </c>
      <c r="AX1081" s="30">
        <v>7.2499999999999995E-2</v>
      </c>
      <c r="AY1081" s="30">
        <v>0.24909999999999999</v>
      </c>
      <c r="AZ1081" s="30">
        <v>0.41189999999999999</v>
      </c>
      <c r="BA1081" s="30">
        <v>0.3196</v>
      </c>
      <c r="BB1081" s="37">
        <v>5</v>
      </c>
      <c r="BC1081" s="29">
        <v>1405</v>
      </c>
      <c r="BD1081" s="38" t="s">
        <v>4962</v>
      </c>
      <c r="BE1081" s="39">
        <v>145.691875323624</v>
      </c>
      <c r="BF1081" s="39">
        <v>-16.812076775868601</v>
      </c>
      <c r="BG1081" s="40">
        <f t="shared" si="192"/>
        <v>46</v>
      </c>
      <c r="BH1081" s="40">
        <f t="shared" si="193"/>
        <v>52</v>
      </c>
      <c r="BI1081" s="40">
        <f t="shared" si="194"/>
        <v>93</v>
      </c>
      <c r="BJ1081" s="40">
        <f t="shared" si="195"/>
        <v>55</v>
      </c>
      <c r="BK1081" s="40">
        <f t="shared" si="196"/>
        <v>1</v>
      </c>
      <c r="BL1081" s="40">
        <f t="shared" si="197"/>
        <v>45</v>
      </c>
      <c r="BM1081" s="41">
        <f t="shared" si="198"/>
        <v>100</v>
      </c>
      <c r="BN1081" s="40">
        <f t="shared" si="199"/>
        <v>100</v>
      </c>
      <c r="BO1081" s="41">
        <f t="shared" si="200"/>
        <v>100</v>
      </c>
      <c r="BP1081" s="41">
        <f t="shared" si="201"/>
        <v>36</v>
      </c>
      <c r="BQ1081" s="41">
        <f t="shared" si="202"/>
        <v>50</v>
      </c>
      <c r="BR1081" s="41">
        <f t="shared" si="203"/>
        <v>48</v>
      </c>
    </row>
    <row r="1082" spans="2:70" x14ac:dyDescent="0.3">
      <c r="B1082" s="12" t="s">
        <v>2623</v>
      </c>
      <c r="C1082" s="12">
        <v>306011143</v>
      </c>
      <c r="D1082" s="12" t="s">
        <v>2063</v>
      </c>
      <c r="E1082" s="12" t="s">
        <v>989</v>
      </c>
      <c r="F1082" s="12" t="s">
        <v>989</v>
      </c>
      <c r="G1082" s="12" t="s">
        <v>102</v>
      </c>
      <c r="H1082" s="12" t="s">
        <v>5013</v>
      </c>
      <c r="I1082" s="28">
        <v>349000</v>
      </c>
      <c r="J1082" s="28">
        <v>345000</v>
      </c>
      <c r="K1082" s="28">
        <v>308000</v>
      </c>
      <c r="L1082" s="28">
        <v>353500</v>
      </c>
      <c r="M1082" s="28">
        <v>350000</v>
      </c>
      <c r="N1082" s="28">
        <v>320000</v>
      </c>
      <c r="O1082" s="29">
        <v>37</v>
      </c>
      <c r="P1082" s="29">
        <v>46</v>
      </c>
      <c r="Q1082" s="29">
        <v>41</v>
      </c>
      <c r="R1082" s="28">
        <v>460</v>
      </c>
      <c r="S1082" s="28">
        <v>430</v>
      </c>
      <c r="T1082" s="30">
        <v>4.0999999999999996</v>
      </c>
      <c r="U1082" s="30">
        <v>-0.10000000000000053</v>
      </c>
      <c r="V1082" s="30">
        <v>4.2</v>
      </c>
      <c r="W1082" s="30">
        <v>4.5999999999999996</v>
      </c>
      <c r="X1082" s="31">
        <v>6.8538681948424066E-2</v>
      </c>
      <c r="Y1082" s="30">
        <v>7.3</v>
      </c>
      <c r="Z1082" s="30">
        <v>-0.40000000000000036</v>
      </c>
      <c r="AA1082" s="30">
        <v>7.7</v>
      </c>
      <c r="AB1082" s="30">
        <v>6.4</v>
      </c>
      <c r="AC1082" s="32">
        <v>0.30950586715469908</v>
      </c>
      <c r="AD1082" s="30">
        <v>4.5157837640882095</v>
      </c>
      <c r="AE1082" s="12">
        <v>85</v>
      </c>
      <c r="AF1082" s="12">
        <v>93</v>
      </c>
      <c r="AG1082" s="12">
        <v>98</v>
      </c>
      <c r="AH1082" s="33">
        <v>2.5714285714285716</v>
      </c>
      <c r="AI1082" s="34">
        <v>410000</v>
      </c>
      <c r="AJ1082" s="34">
        <v>370000</v>
      </c>
      <c r="AK1082" s="34">
        <v>345000</v>
      </c>
      <c r="AL1082" s="35">
        <v>0.10810810810810811</v>
      </c>
      <c r="AM1082" s="35">
        <v>0.18840579710144928</v>
      </c>
      <c r="AN1082" s="12">
        <v>3.9</v>
      </c>
      <c r="AO1082" s="33">
        <v>0.10000000000000009</v>
      </c>
      <c r="AP1082" s="12">
        <v>3.8</v>
      </c>
      <c r="AQ1082" s="34">
        <v>500</v>
      </c>
      <c r="AR1082" s="34">
        <v>460</v>
      </c>
      <c r="AS1082" s="31">
        <v>8.6956521739130432E-2</v>
      </c>
      <c r="AT1082" s="36">
        <v>1486.2400000000002</v>
      </c>
      <c r="AU1082" s="30">
        <v>0.57389999999999997</v>
      </c>
      <c r="AV1082" s="30">
        <v>0.42609999999999998</v>
      </c>
      <c r="AW1082" s="30">
        <v>0.54310000000000003</v>
      </c>
      <c r="AX1082" s="30">
        <v>0.318</v>
      </c>
      <c r="AY1082" s="30">
        <v>0.27150000000000002</v>
      </c>
      <c r="AZ1082" s="30">
        <v>0.3044</v>
      </c>
      <c r="BA1082" s="30">
        <v>0.39729999999999999</v>
      </c>
      <c r="BB1082" s="37">
        <v>5</v>
      </c>
      <c r="BC1082" s="29">
        <v>1401</v>
      </c>
      <c r="BD1082" s="38" t="s">
        <v>4921</v>
      </c>
      <c r="BE1082" s="39">
        <v>145.72121912543801</v>
      </c>
      <c r="BF1082" s="39">
        <v>-16.835408735460899</v>
      </c>
      <c r="BG1082" s="40">
        <f t="shared" si="192"/>
        <v>49</v>
      </c>
      <c r="BH1082" s="40">
        <f t="shared" si="193"/>
        <v>52</v>
      </c>
      <c r="BI1082" s="40">
        <f t="shared" si="194"/>
        <v>93</v>
      </c>
      <c r="BJ1082" s="40">
        <f t="shared" si="195"/>
        <v>55</v>
      </c>
      <c r="BK1082" s="40">
        <f t="shared" si="196"/>
        <v>1</v>
      </c>
      <c r="BL1082" s="40">
        <f t="shared" si="197"/>
        <v>50</v>
      </c>
      <c r="BM1082" s="41">
        <f t="shared" si="198"/>
        <v>100</v>
      </c>
      <c r="BN1082" s="40">
        <f t="shared" si="199"/>
        <v>100</v>
      </c>
      <c r="BO1082" s="41">
        <f t="shared" si="200"/>
        <v>61</v>
      </c>
      <c r="BP1082" s="41">
        <f t="shared" si="201"/>
        <v>1</v>
      </c>
      <c r="BQ1082" s="41">
        <f t="shared" si="202"/>
        <v>50</v>
      </c>
      <c r="BR1082" s="41">
        <f t="shared" si="203"/>
        <v>43</v>
      </c>
    </row>
    <row r="1083" spans="2:70" x14ac:dyDescent="0.3">
      <c r="B1083" s="12" t="s">
        <v>2407</v>
      </c>
      <c r="C1083" s="12">
        <v>306021145</v>
      </c>
      <c r="D1083" s="12" t="s">
        <v>1729</v>
      </c>
      <c r="E1083" s="12" t="s">
        <v>989</v>
      </c>
      <c r="F1083" s="12" t="s">
        <v>989</v>
      </c>
      <c r="G1083" s="12" t="s">
        <v>102</v>
      </c>
      <c r="H1083" s="12" t="s">
        <v>5013</v>
      </c>
      <c r="I1083" s="28">
        <v>400000</v>
      </c>
      <c r="J1083" s="28">
        <v>400000</v>
      </c>
      <c r="K1083" s="28">
        <v>369000</v>
      </c>
      <c r="L1083" s="28">
        <v>395000</v>
      </c>
      <c r="M1083" s="28">
        <v>383000</v>
      </c>
      <c r="N1083" s="28">
        <v>350000</v>
      </c>
      <c r="O1083" s="29">
        <v>35</v>
      </c>
      <c r="P1083" s="29">
        <v>36</v>
      </c>
      <c r="Q1083" s="29">
        <v>36</v>
      </c>
      <c r="R1083" s="28">
        <v>480</v>
      </c>
      <c r="S1083" s="28">
        <v>450</v>
      </c>
      <c r="T1083" s="30">
        <v>2.7</v>
      </c>
      <c r="U1083" s="30">
        <v>0.10000000000000009</v>
      </c>
      <c r="V1083" s="30">
        <v>2.6</v>
      </c>
      <c r="W1083" s="30">
        <v>2.8</v>
      </c>
      <c r="X1083" s="31">
        <v>6.2399999999999997E-2</v>
      </c>
      <c r="Y1083" s="30">
        <v>6</v>
      </c>
      <c r="Z1083" s="30">
        <v>-0.5</v>
      </c>
      <c r="AA1083" s="30">
        <v>6.5</v>
      </c>
      <c r="AB1083" s="30">
        <v>6.9</v>
      </c>
      <c r="AC1083" s="32">
        <v>0.31168831168831163</v>
      </c>
      <c r="AD1083" s="30">
        <v>4.9950049950049937</v>
      </c>
      <c r="AE1083" s="12">
        <v>193</v>
      </c>
      <c r="AF1083" s="12">
        <v>188</v>
      </c>
      <c r="AG1083" s="12">
        <v>185</v>
      </c>
      <c r="AH1083" s="33">
        <v>3.0669975186104215</v>
      </c>
      <c r="AI1083" s="34">
        <v>340000</v>
      </c>
      <c r="AJ1083" s="34">
        <v>289000</v>
      </c>
      <c r="AK1083" s="34">
        <v>245000</v>
      </c>
      <c r="AL1083" s="35">
        <v>0.17647058823529413</v>
      </c>
      <c r="AM1083" s="35">
        <v>0.38775510204081631</v>
      </c>
      <c r="AN1083" s="12">
        <v>2.7</v>
      </c>
      <c r="AO1083" s="33">
        <v>0</v>
      </c>
      <c r="AP1083" s="12">
        <v>2.7</v>
      </c>
      <c r="AQ1083" s="34">
        <v>450</v>
      </c>
      <c r="AR1083" s="34">
        <v>420</v>
      </c>
      <c r="AS1083" s="31">
        <v>7.1428571428571425E-2</v>
      </c>
      <c r="AT1083" s="36">
        <v>1540.0000000000002</v>
      </c>
      <c r="AU1083" s="30">
        <v>0.47170000000000001</v>
      </c>
      <c r="AV1083" s="30">
        <v>0.52829999999999999</v>
      </c>
      <c r="AW1083" s="30">
        <v>0.18590000000000001</v>
      </c>
      <c r="AX1083" s="30">
        <v>0.22220000000000001</v>
      </c>
      <c r="AY1083" s="30">
        <v>0.18</v>
      </c>
      <c r="AZ1083" s="30">
        <v>0.1817</v>
      </c>
      <c r="BA1083" s="30">
        <v>0.59889999999999999</v>
      </c>
      <c r="BB1083" s="37">
        <v>3</v>
      </c>
      <c r="BC1083" s="29">
        <v>1392</v>
      </c>
      <c r="BD1083" s="38" t="s">
        <v>4697</v>
      </c>
      <c r="BE1083" s="39">
        <v>145.76359905932</v>
      </c>
      <c r="BF1083" s="39">
        <v>-16.910508250369698</v>
      </c>
      <c r="BG1083" s="40">
        <f t="shared" si="192"/>
        <v>72</v>
      </c>
      <c r="BH1083" s="40">
        <f t="shared" si="193"/>
        <v>72</v>
      </c>
      <c r="BI1083" s="40">
        <f t="shared" si="194"/>
        <v>87</v>
      </c>
      <c r="BJ1083" s="40">
        <f t="shared" si="195"/>
        <v>88</v>
      </c>
      <c r="BK1083" s="40">
        <f t="shared" si="196"/>
        <v>1</v>
      </c>
      <c r="BL1083" s="40">
        <f t="shared" si="197"/>
        <v>30</v>
      </c>
      <c r="BM1083" s="41">
        <f t="shared" si="198"/>
        <v>100</v>
      </c>
      <c r="BN1083" s="40">
        <f t="shared" si="199"/>
        <v>100</v>
      </c>
      <c r="BO1083" s="41">
        <f t="shared" si="200"/>
        <v>59</v>
      </c>
      <c r="BP1083" s="41">
        <f t="shared" si="201"/>
        <v>18</v>
      </c>
      <c r="BQ1083" s="41">
        <f t="shared" si="202"/>
        <v>30</v>
      </c>
      <c r="BR1083" s="41">
        <f t="shared" si="203"/>
        <v>47</v>
      </c>
    </row>
    <row r="1084" spans="2:70" x14ac:dyDescent="0.3">
      <c r="B1084" s="12" t="s">
        <v>1850</v>
      </c>
      <c r="C1084" s="12">
        <v>306021146</v>
      </c>
      <c r="D1084" s="12" t="s">
        <v>1729</v>
      </c>
      <c r="E1084" s="12" t="s">
        <v>989</v>
      </c>
      <c r="F1084" s="12" t="s">
        <v>989</v>
      </c>
      <c r="G1084" s="12" t="s">
        <v>102</v>
      </c>
      <c r="H1084" s="12" t="s">
        <v>5013</v>
      </c>
      <c r="I1084" s="28">
        <v>320000</v>
      </c>
      <c r="J1084" s="28">
        <v>300000</v>
      </c>
      <c r="K1084" s="28">
        <v>265000</v>
      </c>
      <c r="L1084" s="28">
        <v>315000</v>
      </c>
      <c r="M1084" s="28">
        <v>315000</v>
      </c>
      <c r="N1084" s="28">
        <v>258000</v>
      </c>
      <c r="O1084" s="29">
        <v>20</v>
      </c>
      <c r="P1084" s="29">
        <v>20</v>
      </c>
      <c r="Q1084" s="29">
        <v>35</v>
      </c>
      <c r="R1084" s="28">
        <v>470</v>
      </c>
      <c r="S1084" s="28">
        <v>400</v>
      </c>
      <c r="T1084" s="30">
        <v>2.5</v>
      </c>
      <c r="U1084" s="30">
        <v>0.10000000000000009</v>
      </c>
      <c r="V1084" s="30">
        <v>2.4</v>
      </c>
      <c r="W1084" s="30">
        <v>2.2999999999999998</v>
      </c>
      <c r="X1084" s="31">
        <v>7.6374999999999998E-2</v>
      </c>
      <c r="Y1084" s="30">
        <v>2.9</v>
      </c>
      <c r="Z1084" s="30">
        <v>-0.20000000000000018</v>
      </c>
      <c r="AA1084" s="30">
        <v>3.1</v>
      </c>
      <c r="AB1084" s="30">
        <v>3</v>
      </c>
      <c r="AC1084" s="32">
        <v>0.28392615503576257</v>
      </c>
      <c r="AD1084" s="30">
        <v>3.7175273981769243</v>
      </c>
      <c r="AE1084" s="12">
        <v>193</v>
      </c>
      <c r="AF1084" s="12">
        <v>188</v>
      </c>
      <c r="AG1084" s="12">
        <v>185</v>
      </c>
      <c r="AH1084" s="33">
        <v>3.0669975186104215</v>
      </c>
      <c r="AI1084" s="34">
        <v>340000</v>
      </c>
      <c r="AJ1084" s="34">
        <v>289000</v>
      </c>
      <c r="AK1084" s="34">
        <v>245000</v>
      </c>
      <c r="AL1084" s="35">
        <v>0.17647058823529413</v>
      </c>
      <c r="AM1084" s="35">
        <v>0.38775510204081631</v>
      </c>
      <c r="AN1084" s="12">
        <v>2.7</v>
      </c>
      <c r="AO1084" s="33">
        <v>0</v>
      </c>
      <c r="AP1084" s="12">
        <v>2.7</v>
      </c>
      <c r="AQ1084" s="34">
        <v>450</v>
      </c>
      <c r="AR1084" s="34">
        <v>420</v>
      </c>
      <c r="AS1084" s="31">
        <v>7.1428571428571425E-2</v>
      </c>
      <c r="AT1084" s="36">
        <v>1655.3600000000001</v>
      </c>
      <c r="AU1084" s="30">
        <v>0.67390000000000005</v>
      </c>
      <c r="AV1084" s="30">
        <v>0.3261</v>
      </c>
      <c r="AW1084" s="30">
        <v>0.78590000000000004</v>
      </c>
      <c r="AX1084" s="30">
        <v>0.1181</v>
      </c>
      <c r="AY1084" s="30">
        <v>0.34200000000000003</v>
      </c>
      <c r="AZ1084" s="30">
        <v>0.3417</v>
      </c>
      <c r="BA1084" s="30">
        <v>0.25940000000000002</v>
      </c>
      <c r="BB1084" s="37">
        <v>6</v>
      </c>
      <c r="BC1084" s="29">
        <v>1390</v>
      </c>
      <c r="BD1084" s="38" t="s">
        <v>4160</v>
      </c>
      <c r="BE1084" s="39">
        <v>145.726260007126</v>
      </c>
      <c r="BF1084" s="39">
        <v>-16.953459714077201</v>
      </c>
      <c r="BG1084" s="40">
        <f t="shared" si="192"/>
        <v>75</v>
      </c>
      <c r="BH1084" s="40">
        <f t="shared" si="193"/>
        <v>72</v>
      </c>
      <c r="BI1084" s="40">
        <f t="shared" si="194"/>
        <v>87</v>
      </c>
      <c r="BJ1084" s="40">
        <f t="shared" si="195"/>
        <v>88</v>
      </c>
      <c r="BK1084" s="40">
        <f t="shared" si="196"/>
        <v>1</v>
      </c>
      <c r="BL1084" s="40">
        <f t="shared" si="197"/>
        <v>65</v>
      </c>
      <c r="BM1084" s="41">
        <f t="shared" si="198"/>
        <v>100</v>
      </c>
      <c r="BN1084" s="40">
        <f t="shared" si="199"/>
        <v>100</v>
      </c>
      <c r="BO1084" s="41">
        <f t="shared" si="200"/>
        <v>78</v>
      </c>
      <c r="BP1084" s="41">
        <f t="shared" si="201"/>
        <v>69</v>
      </c>
      <c r="BQ1084" s="41">
        <f t="shared" si="202"/>
        <v>60</v>
      </c>
      <c r="BR1084" s="41">
        <f t="shared" si="203"/>
        <v>57</v>
      </c>
    </row>
    <row r="1085" spans="2:70" x14ac:dyDescent="0.3">
      <c r="B1085" s="12" t="s">
        <v>2335</v>
      </c>
      <c r="C1085" s="12">
        <v>306021147</v>
      </c>
      <c r="D1085" s="12" t="s">
        <v>1729</v>
      </c>
      <c r="E1085" s="12" t="s">
        <v>989</v>
      </c>
      <c r="F1085" s="12" t="s">
        <v>989</v>
      </c>
      <c r="G1085" s="12" t="s">
        <v>102</v>
      </c>
      <c r="H1085" s="12" t="s">
        <v>5013</v>
      </c>
      <c r="I1085" s="28">
        <v>251450</v>
      </c>
      <c r="J1085" s="28">
        <v>241820</v>
      </c>
      <c r="K1085" s="28">
        <v>205000</v>
      </c>
      <c r="L1085" s="28">
        <v>280000</v>
      </c>
      <c r="M1085" s="28">
        <v>264000</v>
      </c>
      <c r="N1085" s="28">
        <v>215000</v>
      </c>
      <c r="O1085" s="29">
        <v>28</v>
      </c>
      <c r="P1085" s="29">
        <v>26</v>
      </c>
      <c r="Q1085" s="29">
        <v>28</v>
      </c>
      <c r="R1085" s="28">
        <v>420</v>
      </c>
      <c r="S1085" s="28">
        <v>380</v>
      </c>
      <c r="T1085" s="30">
        <v>1.7</v>
      </c>
      <c r="U1085" s="30">
        <v>9.9999999999999867E-2</v>
      </c>
      <c r="V1085" s="30">
        <v>1.6</v>
      </c>
      <c r="W1085" s="30">
        <v>1.7</v>
      </c>
      <c r="X1085" s="31">
        <v>8.6856233843706498E-2</v>
      </c>
      <c r="Y1085" s="30">
        <v>3.4</v>
      </c>
      <c r="Z1085" s="30">
        <v>0.10000000000000009</v>
      </c>
      <c r="AA1085" s="30">
        <v>3.3</v>
      </c>
      <c r="AB1085" s="30">
        <v>1.6</v>
      </c>
      <c r="AC1085" s="32">
        <v>0.22824102251978087</v>
      </c>
      <c r="AD1085" s="30">
        <v>2.627802431895554</v>
      </c>
      <c r="AE1085" s="12">
        <v>193</v>
      </c>
      <c r="AF1085" s="12">
        <v>188</v>
      </c>
      <c r="AG1085" s="12">
        <v>185</v>
      </c>
      <c r="AH1085" s="33">
        <v>3.0669975186104215</v>
      </c>
      <c r="AI1085" s="34">
        <v>340000</v>
      </c>
      <c r="AJ1085" s="34">
        <v>289000</v>
      </c>
      <c r="AK1085" s="34">
        <v>245000</v>
      </c>
      <c r="AL1085" s="35">
        <v>0.17647058823529413</v>
      </c>
      <c r="AM1085" s="35">
        <v>0.38775510204081631</v>
      </c>
      <c r="AN1085" s="12">
        <v>2.7</v>
      </c>
      <c r="AO1085" s="33">
        <v>0</v>
      </c>
      <c r="AP1085" s="12">
        <v>2.7</v>
      </c>
      <c r="AQ1085" s="34">
        <v>450</v>
      </c>
      <c r="AR1085" s="34">
        <v>420</v>
      </c>
      <c r="AS1085" s="31">
        <v>7.1428571428571425E-2</v>
      </c>
      <c r="AT1085" s="36">
        <v>1840.16</v>
      </c>
      <c r="AU1085" s="30">
        <v>0.76029999999999998</v>
      </c>
      <c r="AV1085" s="30">
        <v>0.2397</v>
      </c>
      <c r="AW1085" s="30">
        <v>0.90100000000000002</v>
      </c>
      <c r="AX1085" s="30">
        <v>1.83E-2</v>
      </c>
      <c r="AY1085" s="30">
        <v>0.22170000000000001</v>
      </c>
      <c r="AZ1085" s="30">
        <v>0.4284</v>
      </c>
      <c r="BA1085" s="30">
        <v>0.3196</v>
      </c>
      <c r="BB1085" s="37">
        <v>2</v>
      </c>
      <c r="BC1085" s="29">
        <v>1382</v>
      </c>
      <c r="BD1085" s="38" t="s">
        <v>4624</v>
      </c>
      <c r="BE1085" s="39">
        <v>145.75331761949201</v>
      </c>
      <c r="BF1085" s="39">
        <v>-17.012766750360601</v>
      </c>
      <c r="BG1085" s="40">
        <f t="shared" si="192"/>
        <v>88</v>
      </c>
      <c r="BH1085" s="40">
        <f t="shared" si="193"/>
        <v>72</v>
      </c>
      <c r="BI1085" s="40">
        <f t="shared" si="194"/>
        <v>87</v>
      </c>
      <c r="BJ1085" s="40">
        <f t="shared" si="195"/>
        <v>88</v>
      </c>
      <c r="BK1085" s="40">
        <f t="shared" si="196"/>
        <v>1</v>
      </c>
      <c r="BL1085" s="40">
        <f t="shared" si="197"/>
        <v>39</v>
      </c>
      <c r="BM1085" s="41">
        <f t="shared" si="198"/>
        <v>100</v>
      </c>
      <c r="BN1085" s="40">
        <f t="shared" si="199"/>
        <v>100</v>
      </c>
      <c r="BO1085" s="41">
        <f t="shared" si="200"/>
        <v>100</v>
      </c>
      <c r="BP1085" s="41">
        <f t="shared" si="201"/>
        <v>60</v>
      </c>
      <c r="BQ1085" s="41">
        <f t="shared" si="202"/>
        <v>20</v>
      </c>
      <c r="BR1085" s="41">
        <f t="shared" si="203"/>
        <v>54</v>
      </c>
    </row>
    <row r="1086" spans="2:70" x14ac:dyDescent="0.3">
      <c r="B1086" s="12" t="s">
        <v>1851</v>
      </c>
      <c r="C1086" s="12">
        <v>306021148</v>
      </c>
      <c r="D1086" s="12" t="s">
        <v>1729</v>
      </c>
      <c r="E1086" s="12" t="s">
        <v>989</v>
      </c>
      <c r="F1086" s="12" t="s">
        <v>2711</v>
      </c>
      <c r="G1086" s="12" t="s">
        <v>102</v>
      </c>
      <c r="H1086" s="12" t="s">
        <v>5013</v>
      </c>
      <c r="I1086" s="28">
        <v>350000</v>
      </c>
      <c r="J1086" s="28">
        <v>350000</v>
      </c>
      <c r="K1086" s="28">
        <v>390000</v>
      </c>
      <c r="L1086" s="28">
        <v>375000</v>
      </c>
      <c r="M1086" s="28">
        <v>555000</v>
      </c>
      <c r="N1086" s="28">
        <v>237500</v>
      </c>
      <c r="O1086" s="29">
        <v>17</v>
      </c>
      <c r="P1086" s="29">
        <v>0</v>
      </c>
      <c r="Q1086" s="29">
        <v>54</v>
      </c>
      <c r="R1086" s="28">
        <v>450</v>
      </c>
      <c r="S1086" s="28">
        <v>380</v>
      </c>
      <c r="T1086" s="30">
        <v>0.7</v>
      </c>
      <c r="U1086" s="30">
        <v>0.29999999999999993</v>
      </c>
      <c r="V1086" s="30">
        <v>0.4</v>
      </c>
      <c r="W1086" s="30">
        <v>0.7</v>
      </c>
      <c r="X1086" s="31">
        <v>6.6857142857142851E-2</v>
      </c>
      <c r="Y1086" s="30">
        <v>1.1000000000000001</v>
      </c>
      <c r="Z1086" s="30">
        <v>0.40000000000000013</v>
      </c>
      <c r="AA1086" s="30">
        <v>0.7</v>
      </c>
      <c r="AB1086" s="30">
        <v>1.8</v>
      </c>
      <c r="AC1086" s="32">
        <v>0.22446129289704705</v>
      </c>
      <c r="AD1086" s="30">
        <v>3.3573270305113878</v>
      </c>
      <c r="AE1086" s="12">
        <v>193</v>
      </c>
      <c r="AF1086" s="12">
        <v>188</v>
      </c>
      <c r="AG1086" s="12">
        <v>185</v>
      </c>
      <c r="AH1086" s="33">
        <v>3.0669975186104215</v>
      </c>
      <c r="AI1086" s="34">
        <v>340000</v>
      </c>
      <c r="AJ1086" s="34">
        <v>289000</v>
      </c>
      <c r="AK1086" s="34">
        <v>245000</v>
      </c>
      <c r="AL1086" s="35">
        <v>0.17647058823529413</v>
      </c>
      <c r="AM1086" s="35">
        <v>0.38775510204081631</v>
      </c>
      <c r="AN1086" s="12">
        <v>2.7</v>
      </c>
      <c r="AO1086" s="33">
        <v>0</v>
      </c>
      <c r="AP1086" s="12">
        <v>2.7</v>
      </c>
      <c r="AQ1086" s="34">
        <v>450</v>
      </c>
      <c r="AR1086" s="34">
        <v>420</v>
      </c>
      <c r="AS1086" s="31">
        <v>7.1428571428571425E-2</v>
      </c>
      <c r="AT1086" s="36">
        <v>2004.8000000000002</v>
      </c>
      <c r="AU1086" s="30">
        <v>0.77659999999999996</v>
      </c>
      <c r="AV1086" s="30">
        <v>0.22339999999999999</v>
      </c>
      <c r="AW1086" s="30">
        <v>0.9587</v>
      </c>
      <c r="AX1086" s="30">
        <v>1.9099999999999999E-2</v>
      </c>
      <c r="AY1086" s="30">
        <v>0.29509999999999997</v>
      </c>
      <c r="AZ1086" s="30">
        <v>0.46350000000000002</v>
      </c>
      <c r="BA1086" s="30">
        <v>0.20849999999999999</v>
      </c>
      <c r="BB1086" s="37">
        <v>2</v>
      </c>
      <c r="BC1086" s="29">
        <v>1377</v>
      </c>
      <c r="BD1086" s="38" t="s">
        <v>4161</v>
      </c>
      <c r="BE1086" s="39">
        <v>145.781529340383</v>
      </c>
      <c r="BF1086" s="39">
        <v>-17.059154747652698</v>
      </c>
      <c r="BG1086" s="40">
        <f t="shared" si="192"/>
        <v>100</v>
      </c>
      <c r="BH1086" s="40">
        <f t="shared" si="193"/>
        <v>72</v>
      </c>
      <c r="BI1086" s="40">
        <f t="shared" si="194"/>
        <v>87</v>
      </c>
      <c r="BJ1086" s="40">
        <f t="shared" si="195"/>
        <v>88</v>
      </c>
      <c r="BK1086" s="40">
        <f t="shared" si="196"/>
        <v>1</v>
      </c>
      <c r="BL1086" s="40">
        <f t="shared" si="197"/>
        <v>55</v>
      </c>
      <c r="BM1086" s="41">
        <f t="shared" si="198"/>
        <v>100</v>
      </c>
      <c r="BN1086" s="40">
        <f t="shared" si="199"/>
        <v>100</v>
      </c>
      <c r="BO1086" s="41">
        <f t="shared" si="200"/>
        <v>100</v>
      </c>
      <c r="BP1086" s="41">
        <f t="shared" si="201"/>
        <v>98</v>
      </c>
      <c r="BQ1086" s="41">
        <f t="shared" si="202"/>
        <v>20</v>
      </c>
      <c r="BR1086" s="41">
        <f t="shared" si="203"/>
        <v>60</v>
      </c>
    </row>
    <row r="1087" spans="2:70" x14ac:dyDescent="0.3">
      <c r="B1087" s="12" t="s">
        <v>1728</v>
      </c>
      <c r="C1087" s="12">
        <v>306021149</v>
      </c>
      <c r="D1087" s="12" t="s">
        <v>1729</v>
      </c>
      <c r="E1087" s="12" t="s">
        <v>989</v>
      </c>
      <c r="F1087" s="12" t="s">
        <v>989</v>
      </c>
      <c r="G1087" s="12" t="s">
        <v>102</v>
      </c>
      <c r="H1087" s="12" t="s">
        <v>5013</v>
      </c>
      <c r="I1087" s="28">
        <v>335000</v>
      </c>
      <c r="J1087" s="28">
        <v>331000</v>
      </c>
      <c r="K1087" s="28">
        <v>340000</v>
      </c>
      <c r="L1087" s="28">
        <v>420000</v>
      </c>
      <c r="M1087" s="28">
        <v>395000</v>
      </c>
      <c r="N1087" s="28">
        <v>387000</v>
      </c>
      <c r="O1087" s="29">
        <v>52</v>
      </c>
      <c r="P1087" s="29">
        <v>46</v>
      </c>
      <c r="Q1087" s="29">
        <v>35</v>
      </c>
      <c r="R1087" s="28">
        <v>450</v>
      </c>
      <c r="S1087" s="28">
        <v>410</v>
      </c>
      <c r="T1087" s="30">
        <v>3.5</v>
      </c>
      <c r="U1087" s="30">
        <v>0.20000000000000018</v>
      </c>
      <c r="V1087" s="30">
        <v>3.3</v>
      </c>
      <c r="W1087" s="30">
        <v>3.2</v>
      </c>
      <c r="X1087" s="31">
        <v>6.9850746268656713E-2</v>
      </c>
      <c r="Y1087" s="30">
        <v>4.9000000000000004</v>
      </c>
      <c r="Z1087" s="30">
        <v>-0.5</v>
      </c>
      <c r="AA1087" s="30">
        <v>5.4</v>
      </c>
      <c r="AB1087" s="30">
        <v>7.1</v>
      </c>
      <c r="AC1087" s="32">
        <v>0.23455091318488863</v>
      </c>
      <c r="AD1087" s="30">
        <v>3.3578870049973375</v>
      </c>
      <c r="AE1087" s="12">
        <v>193</v>
      </c>
      <c r="AF1087" s="12">
        <v>188</v>
      </c>
      <c r="AG1087" s="12">
        <v>185</v>
      </c>
      <c r="AH1087" s="33">
        <v>3.0669975186104215</v>
      </c>
      <c r="AI1087" s="34">
        <v>340000</v>
      </c>
      <c r="AJ1087" s="34">
        <v>289000</v>
      </c>
      <c r="AK1087" s="34">
        <v>245000</v>
      </c>
      <c r="AL1087" s="35">
        <v>0.17647058823529413</v>
      </c>
      <c r="AM1087" s="35">
        <v>0.38775510204081631</v>
      </c>
      <c r="AN1087" s="12">
        <v>2.7</v>
      </c>
      <c r="AO1087" s="33">
        <v>0</v>
      </c>
      <c r="AP1087" s="12">
        <v>2.7</v>
      </c>
      <c r="AQ1087" s="34">
        <v>450</v>
      </c>
      <c r="AR1087" s="34">
        <v>420</v>
      </c>
      <c r="AS1087" s="31">
        <v>7.1428571428571425E-2</v>
      </c>
      <c r="AT1087" s="36">
        <v>1918.5600000000002</v>
      </c>
      <c r="AU1087" s="30">
        <v>0.72829999999999995</v>
      </c>
      <c r="AV1087" s="30">
        <v>0.2717</v>
      </c>
      <c r="AW1087" s="30">
        <v>0.83020000000000005</v>
      </c>
      <c r="AX1087" s="30">
        <v>0.1203</v>
      </c>
      <c r="AY1087" s="30">
        <v>0.30769999999999997</v>
      </c>
      <c r="AZ1087" s="30">
        <v>0.38200000000000001</v>
      </c>
      <c r="BA1087" s="30">
        <v>0.28639999999999999</v>
      </c>
      <c r="BB1087" s="37">
        <v>2.5</v>
      </c>
      <c r="BC1087" s="29">
        <v>1392</v>
      </c>
      <c r="BD1087" s="38" t="s">
        <v>4044</v>
      </c>
      <c r="BE1087" s="39">
        <v>145.72695235227701</v>
      </c>
      <c r="BF1087" s="39">
        <v>-16.927882577687999</v>
      </c>
      <c r="BG1087" s="40">
        <f t="shared" si="192"/>
        <v>59</v>
      </c>
      <c r="BH1087" s="40">
        <f t="shared" si="193"/>
        <v>72</v>
      </c>
      <c r="BI1087" s="40">
        <f t="shared" si="194"/>
        <v>87</v>
      </c>
      <c r="BJ1087" s="40">
        <f t="shared" si="195"/>
        <v>88</v>
      </c>
      <c r="BK1087" s="40">
        <f t="shared" si="196"/>
        <v>1</v>
      </c>
      <c r="BL1087" s="40">
        <f t="shared" si="197"/>
        <v>58</v>
      </c>
      <c r="BM1087" s="41">
        <f t="shared" si="198"/>
        <v>100</v>
      </c>
      <c r="BN1087" s="40">
        <f t="shared" si="199"/>
        <v>100</v>
      </c>
      <c r="BO1087" s="41">
        <f t="shared" si="200"/>
        <v>100</v>
      </c>
      <c r="BP1087" s="41">
        <f t="shared" si="201"/>
        <v>36</v>
      </c>
      <c r="BQ1087" s="41">
        <f t="shared" si="202"/>
        <v>25</v>
      </c>
      <c r="BR1087" s="41">
        <f t="shared" si="203"/>
        <v>52</v>
      </c>
    </row>
    <row r="1088" spans="2:70" x14ac:dyDescent="0.3">
      <c r="B1088" s="12" t="s">
        <v>2550</v>
      </c>
      <c r="C1088" s="12">
        <v>306021151</v>
      </c>
      <c r="D1088" s="12" t="s">
        <v>1729</v>
      </c>
      <c r="E1088" s="12" t="s">
        <v>989</v>
      </c>
      <c r="F1088" s="12" t="s">
        <v>989</v>
      </c>
      <c r="G1088" s="12" t="s">
        <v>102</v>
      </c>
      <c r="H1088" s="12" t="s">
        <v>5013</v>
      </c>
      <c r="I1088" s="28">
        <v>314160</v>
      </c>
      <c r="J1088" s="28">
        <v>299000</v>
      </c>
      <c r="K1088" s="28">
        <v>259000</v>
      </c>
      <c r="L1088" s="28">
        <v>310000</v>
      </c>
      <c r="M1088" s="28">
        <v>300000</v>
      </c>
      <c r="N1088" s="28">
        <v>271000</v>
      </c>
      <c r="O1088" s="29">
        <v>25</v>
      </c>
      <c r="P1088" s="29">
        <v>25</v>
      </c>
      <c r="Q1088" s="29">
        <v>21</v>
      </c>
      <c r="R1088" s="28">
        <v>425</v>
      </c>
      <c r="S1088" s="28">
        <v>380</v>
      </c>
      <c r="T1088" s="30">
        <v>4.3</v>
      </c>
      <c r="U1088" s="30">
        <v>-0.29999999999999982</v>
      </c>
      <c r="V1088" s="30">
        <v>4.5999999999999996</v>
      </c>
      <c r="W1088" s="30">
        <v>4.5999999999999996</v>
      </c>
      <c r="X1088" s="31">
        <v>7.0346320346320351E-2</v>
      </c>
      <c r="Y1088" s="30">
        <v>6.2</v>
      </c>
      <c r="Z1088" s="30">
        <v>-0.5</v>
      </c>
      <c r="AA1088" s="30">
        <v>6.7</v>
      </c>
      <c r="AB1088" s="30">
        <v>7.7</v>
      </c>
      <c r="AC1088" s="32">
        <v>0.36002304147465436</v>
      </c>
      <c r="AD1088" s="30">
        <v>5.1178660049627789</v>
      </c>
      <c r="AE1088" s="12">
        <v>193</v>
      </c>
      <c r="AF1088" s="12">
        <v>188</v>
      </c>
      <c r="AG1088" s="12">
        <v>185</v>
      </c>
      <c r="AH1088" s="33">
        <v>3.0669975186104215</v>
      </c>
      <c r="AI1088" s="34">
        <v>340000</v>
      </c>
      <c r="AJ1088" s="34">
        <v>289000</v>
      </c>
      <c r="AK1088" s="34">
        <v>245000</v>
      </c>
      <c r="AL1088" s="35">
        <v>0.17647058823529413</v>
      </c>
      <c r="AM1088" s="35">
        <v>0.38775510204081631</v>
      </c>
      <c r="AN1088" s="12">
        <v>2.7</v>
      </c>
      <c r="AO1088" s="33">
        <v>0</v>
      </c>
      <c r="AP1088" s="12">
        <v>2.7</v>
      </c>
      <c r="AQ1088" s="34">
        <v>450</v>
      </c>
      <c r="AR1088" s="34">
        <v>420</v>
      </c>
      <c r="AS1088" s="31">
        <v>7.1428571428571425E-2</v>
      </c>
      <c r="AT1088" s="36">
        <v>1180.48</v>
      </c>
      <c r="AU1088" s="30">
        <v>0.5343</v>
      </c>
      <c r="AV1088" s="30">
        <v>0.4657</v>
      </c>
      <c r="AW1088" s="30">
        <v>0.38569999999999999</v>
      </c>
      <c r="AX1088" s="30">
        <v>0.13639999999999999</v>
      </c>
      <c r="AY1088" s="30">
        <v>0.16539999999999999</v>
      </c>
      <c r="AZ1088" s="30">
        <v>0.20880000000000001</v>
      </c>
      <c r="BA1088" s="30">
        <v>0.59279999999999999</v>
      </c>
      <c r="BB1088" s="37">
        <v>1</v>
      </c>
      <c r="BC1088" s="29">
        <v>1392</v>
      </c>
      <c r="BD1088" s="38" t="s">
        <v>4845</v>
      </c>
      <c r="BE1088" s="39">
        <v>145.73666070351101</v>
      </c>
      <c r="BF1088" s="39">
        <v>-16.9193697385248</v>
      </c>
      <c r="BG1088" s="40">
        <f t="shared" si="192"/>
        <v>46</v>
      </c>
      <c r="BH1088" s="40">
        <f t="shared" si="193"/>
        <v>72</v>
      </c>
      <c r="BI1088" s="40">
        <f t="shared" si="194"/>
        <v>87</v>
      </c>
      <c r="BJ1088" s="40">
        <f t="shared" si="195"/>
        <v>88</v>
      </c>
      <c r="BK1088" s="40">
        <f t="shared" si="196"/>
        <v>1</v>
      </c>
      <c r="BL1088" s="40">
        <f t="shared" si="197"/>
        <v>26</v>
      </c>
      <c r="BM1088" s="41">
        <f t="shared" si="198"/>
        <v>100</v>
      </c>
      <c r="BN1088" s="40">
        <f t="shared" si="199"/>
        <v>99</v>
      </c>
      <c r="BO1088" s="41">
        <f t="shared" si="200"/>
        <v>27</v>
      </c>
      <c r="BP1088" s="41">
        <f t="shared" si="201"/>
        <v>14</v>
      </c>
      <c r="BQ1088" s="41">
        <f t="shared" si="202"/>
        <v>10</v>
      </c>
      <c r="BR1088" s="41">
        <f t="shared" si="203"/>
        <v>40</v>
      </c>
    </row>
    <row r="1089" spans="2:70" x14ac:dyDescent="0.3">
      <c r="B1089" s="12" t="s">
        <v>2551</v>
      </c>
      <c r="C1089" s="12">
        <v>306021152</v>
      </c>
      <c r="D1089" s="12" t="s">
        <v>1729</v>
      </c>
      <c r="E1089" s="12" t="s">
        <v>989</v>
      </c>
      <c r="F1089" s="12" t="s">
        <v>989</v>
      </c>
      <c r="G1089" s="12" t="s">
        <v>102</v>
      </c>
      <c r="H1089" s="12" t="s">
        <v>5013</v>
      </c>
      <c r="I1089" s="28">
        <v>279000</v>
      </c>
      <c r="J1089" s="28">
        <v>270000</v>
      </c>
      <c r="K1089" s="28">
        <v>202000</v>
      </c>
      <c r="L1089" s="28">
        <v>259000</v>
      </c>
      <c r="M1089" s="28">
        <v>259000</v>
      </c>
      <c r="N1089" s="28">
        <v>205000</v>
      </c>
      <c r="O1089" s="29">
        <v>21</v>
      </c>
      <c r="P1089" s="29">
        <v>21</v>
      </c>
      <c r="Q1089" s="29">
        <v>29</v>
      </c>
      <c r="R1089" s="28">
        <v>400</v>
      </c>
      <c r="S1089" s="28">
        <v>360</v>
      </c>
      <c r="T1089" s="30">
        <v>3.3</v>
      </c>
      <c r="U1089" s="30">
        <v>9.9999999999999645E-2</v>
      </c>
      <c r="V1089" s="30">
        <v>3.2</v>
      </c>
      <c r="W1089" s="30">
        <v>2.6</v>
      </c>
      <c r="X1089" s="31">
        <v>7.4551971326164881E-2</v>
      </c>
      <c r="Y1089" s="30">
        <v>4.5999999999999996</v>
      </c>
      <c r="Z1089" s="30">
        <v>0</v>
      </c>
      <c r="AA1089" s="30">
        <v>4.5999999999999996</v>
      </c>
      <c r="AB1089" s="30">
        <v>5.0999999999999996</v>
      </c>
      <c r="AC1089" s="32">
        <v>0.33409060537217689</v>
      </c>
      <c r="AD1089" s="30">
        <v>4.4813114855210259</v>
      </c>
      <c r="AE1089" s="12">
        <v>193</v>
      </c>
      <c r="AF1089" s="12">
        <v>188</v>
      </c>
      <c r="AG1089" s="12">
        <v>185</v>
      </c>
      <c r="AH1089" s="33">
        <v>3.0669975186104215</v>
      </c>
      <c r="AI1089" s="34">
        <v>340000</v>
      </c>
      <c r="AJ1089" s="34">
        <v>289000</v>
      </c>
      <c r="AK1089" s="34">
        <v>245000</v>
      </c>
      <c r="AL1089" s="35">
        <v>0.17647058823529413</v>
      </c>
      <c r="AM1089" s="35">
        <v>0.38775510204081631</v>
      </c>
      <c r="AN1089" s="12">
        <v>2.7</v>
      </c>
      <c r="AO1089" s="33">
        <v>0</v>
      </c>
      <c r="AP1089" s="12">
        <v>2.7</v>
      </c>
      <c r="AQ1089" s="34">
        <v>450</v>
      </c>
      <c r="AR1089" s="34">
        <v>420</v>
      </c>
      <c r="AS1089" s="31">
        <v>7.1428571428571425E-2</v>
      </c>
      <c r="AT1089" s="36">
        <v>1197.2800000000002</v>
      </c>
      <c r="AU1089" s="30">
        <v>0.51539999999999997</v>
      </c>
      <c r="AV1089" s="30">
        <v>0.48459999999999998</v>
      </c>
      <c r="AW1089" s="30">
        <v>0.38650000000000001</v>
      </c>
      <c r="AX1089" s="30">
        <v>0.1333</v>
      </c>
      <c r="AY1089" s="30">
        <v>0.20250000000000001</v>
      </c>
      <c r="AZ1089" s="30">
        <v>0.2099</v>
      </c>
      <c r="BA1089" s="30">
        <v>0.55120000000000002</v>
      </c>
      <c r="BB1089" s="37">
        <v>1.5</v>
      </c>
      <c r="BC1089" s="29">
        <v>1392</v>
      </c>
      <c r="BD1089" s="38" t="s">
        <v>4846</v>
      </c>
      <c r="BE1089" s="39">
        <v>145.750553829789</v>
      </c>
      <c r="BF1089" s="39">
        <v>-16.915716710017701</v>
      </c>
      <c r="BG1089" s="40">
        <f t="shared" si="192"/>
        <v>62</v>
      </c>
      <c r="BH1089" s="40">
        <f t="shared" si="193"/>
        <v>72</v>
      </c>
      <c r="BI1089" s="40">
        <f t="shared" si="194"/>
        <v>87</v>
      </c>
      <c r="BJ1089" s="40">
        <f t="shared" si="195"/>
        <v>88</v>
      </c>
      <c r="BK1089" s="40">
        <f t="shared" si="196"/>
        <v>1</v>
      </c>
      <c r="BL1089" s="40">
        <f t="shared" si="197"/>
        <v>35</v>
      </c>
      <c r="BM1089" s="41">
        <f t="shared" si="198"/>
        <v>100</v>
      </c>
      <c r="BN1089" s="40">
        <f t="shared" si="199"/>
        <v>100</v>
      </c>
      <c r="BO1089" s="41">
        <f t="shared" si="200"/>
        <v>45</v>
      </c>
      <c r="BP1089" s="41">
        <f t="shared" si="201"/>
        <v>41</v>
      </c>
      <c r="BQ1089" s="41">
        <f t="shared" si="202"/>
        <v>15</v>
      </c>
      <c r="BR1089" s="41">
        <f t="shared" si="203"/>
        <v>46</v>
      </c>
    </row>
    <row r="1090" spans="2:70" x14ac:dyDescent="0.3">
      <c r="B1090" s="12" t="s">
        <v>2264</v>
      </c>
      <c r="C1090" s="12">
        <v>306021154</v>
      </c>
      <c r="D1090" s="12" t="s">
        <v>1729</v>
      </c>
      <c r="E1090" s="12" t="s">
        <v>989</v>
      </c>
      <c r="F1090" s="12" t="s">
        <v>989</v>
      </c>
      <c r="G1090" s="12" t="s">
        <v>102</v>
      </c>
      <c r="H1090" s="12" t="s">
        <v>5013</v>
      </c>
      <c r="I1090" s="28">
        <v>329500</v>
      </c>
      <c r="J1090" s="28">
        <v>320330</v>
      </c>
      <c r="K1090" s="28">
        <v>287000</v>
      </c>
      <c r="L1090" s="28">
        <v>309000</v>
      </c>
      <c r="M1090" s="28">
        <v>305000</v>
      </c>
      <c r="N1090" s="28">
        <v>280000</v>
      </c>
      <c r="O1090" s="29">
        <v>31</v>
      </c>
      <c r="P1090" s="29">
        <v>32</v>
      </c>
      <c r="Q1090" s="29">
        <v>40</v>
      </c>
      <c r="R1090" s="28">
        <v>390</v>
      </c>
      <c r="S1090" s="28">
        <v>370</v>
      </c>
      <c r="T1090" s="30">
        <v>2.2000000000000002</v>
      </c>
      <c r="U1090" s="30">
        <v>0.20000000000000018</v>
      </c>
      <c r="V1090" s="30">
        <v>2</v>
      </c>
      <c r="W1090" s="30">
        <v>2.1</v>
      </c>
      <c r="X1090" s="31">
        <v>6.1547799696509864E-2</v>
      </c>
      <c r="Y1090" s="30">
        <v>3.2</v>
      </c>
      <c r="Z1090" s="30">
        <v>-0.39999999999999991</v>
      </c>
      <c r="AA1090" s="30">
        <v>3.6</v>
      </c>
      <c r="AB1090" s="30">
        <v>3.7</v>
      </c>
      <c r="AC1090" s="32">
        <v>0.30174548155484032</v>
      </c>
      <c r="AD1090" s="30">
        <v>4.9026201268402305</v>
      </c>
      <c r="AE1090" s="12">
        <v>193</v>
      </c>
      <c r="AF1090" s="12">
        <v>188</v>
      </c>
      <c r="AG1090" s="12">
        <v>185</v>
      </c>
      <c r="AH1090" s="33">
        <v>3.0669975186104215</v>
      </c>
      <c r="AI1090" s="34">
        <v>340000</v>
      </c>
      <c r="AJ1090" s="34">
        <v>289000</v>
      </c>
      <c r="AK1090" s="34">
        <v>245000</v>
      </c>
      <c r="AL1090" s="35">
        <v>0.17647058823529413</v>
      </c>
      <c r="AM1090" s="35">
        <v>0.38775510204081631</v>
      </c>
      <c r="AN1090" s="12">
        <v>2.7</v>
      </c>
      <c r="AO1090" s="33">
        <v>0</v>
      </c>
      <c r="AP1090" s="12">
        <v>2.7</v>
      </c>
      <c r="AQ1090" s="34">
        <v>450</v>
      </c>
      <c r="AR1090" s="34">
        <v>420</v>
      </c>
      <c r="AS1090" s="31">
        <v>7.1428571428571425E-2</v>
      </c>
      <c r="AT1090" s="36">
        <v>1292.48</v>
      </c>
      <c r="AU1090" s="30">
        <v>0.47449999999999998</v>
      </c>
      <c r="AV1090" s="30">
        <v>0.52549999999999997</v>
      </c>
      <c r="AW1090" s="30">
        <v>0.39429999999999998</v>
      </c>
      <c r="AX1090" s="30">
        <v>0.20039999999999999</v>
      </c>
      <c r="AY1090" s="30">
        <v>0.1777</v>
      </c>
      <c r="AZ1090" s="30">
        <v>0.18260000000000001</v>
      </c>
      <c r="BA1090" s="30">
        <v>0.5736</v>
      </c>
      <c r="BB1090" s="37">
        <v>3.5</v>
      </c>
      <c r="BC1090" s="29">
        <v>1389</v>
      </c>
      <c r="BD1090" s="38" t="s">
        <v>4555</v>
      </c>
      <c r="BE1090" s="39">
        <v>145.76223032044001</v>
      </c>
      <c r="BF1090" s="39">
        <v>-16.943155345640299</v>
      </c>
      <c r="BG1090" s="40">
        <f t="shared" si="192"/>
        <v>80</v>
      </c>
      <c r="BH1090" s="40">
        <f t="shared" si="193"/>
        <v>72</v>
      </c>
      <c r="BI1090" s="40">
        <f t="shared" si="194"/>
        <v>87</v>
      </c>
      <c r="BJ1090" s="40">
        <f t="shared" si="195"/>
        <v>88</v>
      </c>
      <c r="BK1090" s="40">
        <f t="shared" si="196"/>
        <v>1</v>
      </c>
      <c r="BL1090" s="40">
        <f t="shared" si="197"/>
        <v>29</v>
      </c>
      <c r="BM1090" s="41">
        <f t="shared" si="198"/>
        <v>100</v>
      </c>
      <c r="BN1090" s="40">
        <f t="shared" si="199"/>
        <v>100</v>
      </c>
      <c r="BO1090" s="41">
        <f t="shared" si="200"/>
        <v>66</v>
      </c>
      <c r="BP1090" s="41">
        <f t="shared" si="201"/>
        <v>64</v>
      </c>
      <c r="BQ1090" s="41">
        <f t="shared" si="202"/>
        <v>35</v>
      </c>
      <c r="BR1090" s="41">
        <f t="shared" si="203"/>
        <v>52</v>
      </c>
    </row>
    <row r="1091" spans="2:70" x14ac:dyDescent="0.3">
      <c r="B1091" s="12" t="s">
        <v>2408</v>
      </c>
      <c r="C1091" s="12">
        <v>306021155</v>
      </c>
      <c r="D1091" s="12" t="s">
        <v>1729</v>
      </c>
      <c r="E1091" s="12" t="s">
        <v>989</v>
      </c>
      <c r="F1091" s="12" t="s">
        <v>989</v>
      </c>
      <c r="G1091" s="12" t="s">
        <v>102</v>
      </c>
      <c r="H1091" s="12" t="s">
        <v>5013</v>
      </c>
      <c r="I1091" s="28">
        <v>415000</v>
      </c>
      <c r="J1091" s="28">
        <v>405000</v>
      </c>
      <c r="K1091" s="28">
        <v>356000</v>
      </c>
      <c r="L1091" s="28">
        <v>415000</v>
      </c>
      <c r="M1091" s="28">
        <v>399000</v>
      </c>
      <c r="N1091" s="28">
        <v>355000</v>
      </c>
      <c r="O1091" s="29">
        <v>21</v>
      </c>
      <c r="P1091" s="29">
        <v>24</v>
      </c>
      <c r="Q1091" s="29">
        <v>28</v>
      </c>
      <c r="R1091" s="28">
        <v>560</v>
      </c>
      <c r="S1091" s="28">
        <v>500</v>
      </c>
      <c r="T1091" s="30">
        <v>1.8</v>
      </c>
      <c r="U1091" s="30">
        <v>-0.49999999999999978</v>
      </c>
      <c r="V1091" s="30">
        <v>2.2999999999999998</v>
      </c>
      <c r="W1091" s="30">
        <v>2</v>
      </c>
      <c r="X1091" s="31">
        <v>7.0168674698795175E-2</v>
      </c>
      <c r="Y1091" s="30">
        <v>2.4</v>
      </c>
      <c r="Z1091" s="30">
        <v>-0.70000000000000018</v>
      </c>
      <c r="AA1091" s="30">
        <v>3.1</v>
      </c>
      <c r="AB1091" s="30">
        <v>3.4</v>
      </c>
      <c r="AC1091" s="32">
        <v>0.3581661891117478</v>
      </c>
      <c r="AD1091" s="30">
        <v>5.1043601813659114</v>
      </c>
      <c r="AE1091" s="12">
        <v>193</v>
      </c>
      <c r="AF1091" s="12">
        <v>188</v>
      </c>
      <c r="AG1091" s="12">
        <v>185</v>
      </c>
      <c r="AH1091" s="33">
        <v>3.0669975186104215</v>
      </c>
      <c r="AI1091" s="34">
        <v>340000</v>
      </c>
      <c r="AJ1091" s="34">
        <v>289000</v>
      </c>
      <c r="AK1091" s="34">
        <v>245000</v>
      </c>
      <c r="AL1091" s="35">
        <v>0.17647058823529413</v>
      </c>
      <c r="AM1091" s="35">
        <v>0.38775510204081631</v>
      </c>
      <c r="AN1091" s="12">
        <v>2.7</v>
      </c>
      <c r="AO1091" s="33">
        <v>0</v>
      </c>
      <c r="AP1091" s="12">
        <v>2.7</v>
      </c>
      <c r="AQ1091" s="34">
        <v>450</v>
      </c>
      <c r="AR1091" s="34">
        <v>420</v>
      </c>
      <c r="AS1091" s="31">
        <v>7.1428571428571425E-2</v>
      </c>
      <c r="AT1091" s="36">
        <v>1563.5200000000002</v>
      </c>
      <c r="AU1091" s="30">
        <v>0.68879999999999997</v>
      </c>
      <c r="AV1091" s="30">
        <v>0.31119999999999998</v>
      </c>
      <c r="AW1091" s="30">
        <v>0.74019999999999997</v>
      </c>
      <c r="AX1091" s="30">
        <v>0.1389</v>
      </c>
      <c r="AY1091" s="30">
        <v>0.2306</v>
      </c>
      <c r="AZ1091" s="30">
        <v>0.35399999999999998</v>
      </c>
      <c r="BA1091" s="30">
        <v>0.35880000000000001</v>
      </c>
      <c r="BB1091" s="37">
        <v>1</v>
      </c>
      <c r="BC1091" s="29">
        <v>1385</v>
      </c>
      <c r="BD1091" s="38" t="s">
        <v>4698</v>
      </c>
      <c r="BE1091" s="39">
        <v>145.75968307598799</v>
      </c>
      <c r="BF1091" s="39">
        <v>-16.977438230644399</v>
      </c>
      <c r="BG1091" s="40">
        <f t="shared" si="192"/>
        <v>87</v>
      </c>
      <c r="BH1091" s="40">
        <f t="shared" si="193"/>
        <v>72</v>
      </c>
      <c r="BI1091" s="40">
        <f t="shared" si="194"/>
        <v>87</v>
      </c>
      <c r="BJ1091" s="40">
        <f t="shared" si="195"/>
        <v>88</v>
      </c>
      <c r="BK1091" s="40">
        <f t="shared" si="196"/>
        <v>1</v>
      </c>
      <c r="BL1091" s="40">
        <f t="shared" si="197"/>
        <v>41</v>
      </c>
      <c r="BM1091" s="41">
        <f t="shared" si="198"/>
        <v>100</v>
      </c>
      <c r="BN1091" s="40">
        <f t="shared" si="199"/>
        <v>99</v>
      </c>
      <c r="BO1091" s="41">
        <f t="shared" si="200"/>
        <v>29</v>
      </c>
      <c r="BP1091" s="41">
        <f t="shared" si="201"/>
        <v>77</v>
      </c>
      <c r="BQ1091" s="41">
        <f t="shared" si="202"/>
        <v>10</v>
      </c>
      <c r="BR1091" s="41">
        <f t="shared" si="203"/>
        <v>50</v>
      </c>
    </row>
    <row r="1092" spans="2:70" x14ac:dyDescent="0.3">
      <c r="B1092" s="12" t="s">
        <v>2485</v>
      </c>
      <c r="C1092" s="12">
        <v>306021156</v>
      </c>
      <c r="D1092" s="12" t="s">
        <v>1729</v>
      </c>
      <c r="E1092" s="12" t="s">
        <v>989</v>
      </c>
      <c r="F1092" s="12" t="s">
        <v>989</v>
      </c>
      <c r="G1092" s="12" t="s">
        <v>102</v>
      </c>
      <c r="H1092" s="12" t="s">
        <v>5013</v>
      </c>
      <c r="I1092" s="28">
        <v>387920</v>
      </c>
      <c r="J1092" s="28">
        <v>349170</v>
      </c>
      <c r="K1092" s="28">
        <v>250073</v>
      </c>
      <c r="L1092" s="28">
        <v>389000</v>
      </c>
      <c r="M1092" s="28">
        <v>352000</v>
      </c>
      <c r="N1092" s="28">
        <v>300000</v>
      </c>
      <c r="O1092" s="29">
        <v>21</v>
      </c>
      <c r="P1092" s="29">
        <v>29</v>
      </c>
      <c r="Q1092" s="29">
        <v>23</v>
      </c>
      <c r="R1092" s="28">
        <v>450</v>
      </c>
      <c r="S1092" s="28">
        <v>390</v>
      </c>
      <c r="T1092" s="30">
        <v>2.2999999999999998</v>
      </c>
      <c r="U1092" s="30">
        <v>-0.20000000000000018</v>
      </c>
      <c r="V1092" s="30">
        <v>2.5</v>
      </c>
      <c r="W1092" s="30">
        <v>3.1</v>
      </c>
      <c r="X1092" s="31">
        <v>6.0321715817694369E-2</v>
      </c>
      <c r="Y1092" s="30">
        <v>5.5</v>
      </c>
      <c r="Z1092" s="30">
        <v>-0.40000000000000036</v>
      </c>
      <c r="AA1092" s="30">
        <v>5.9</v>
      </c>
      <c r="AB1092" s="30">
        <v>6</v>
      </c>
      <c r="AC1092" s="32">
        <v>0.23958599539994885</v>
      </c>
      <c r="AD1092" s="30">
        <v>3.971803390408041</v>
      </c>
      <c r="AE1092" s="12">
        <v>193</v>
      </c>
      <c r="AF1092" s="12">
        <v>188</v>
      </c>
      <c r="AG1092" s="12">
        <v>185</v>
      </c>
      <c r="AH1092" s="33">
        <v>3.0669975186104215</v>
      </c>
      <c r="AI1092" s="34">
        <v>340000</v>
      </c>
      <c r="AJ1092" s="34">
        <v>289000</v>
      </c>
      <c r="AK1092" s="34">
        <v>245000</v>
      </c>
      <c r="AL1092" s="35">
        <v>0.17647058823529413</v>
      </c>
      <c r="AM1092" s="35">
        <v>0.38775510204081631</v>
      </c>
      <c r="AN1092" s="12">
        <v>2.7</v>
      </c>
      <c r="AO1092" s="33">
        <v>0</v>
      </c>
      <c r="AP1092" s="12">
        <v>2.7</v>
      </c>
      <c r="AQ1092" s="34">
        <v>450</v>
      </c>
      <c r="AR1092" s="34">
        <v>420</v>
      </c>
      <c r="AS1092" s="31">
        <v>7.1428571428571425E-2</v>
      </c>
      <c r="AT1092" s="36">
        <v>1878.2400000000002</v>
      </c>
      <c r="AU1092" s="30">
        <v>0.64429999999999998</v>
      </c>
      <c r="AV1092" s="30">
        <v>0.35570000000000002</v>
      </c>
      <c r="AW1092" s="30">
        <v>0.74519999999999997</v>
      </c>
      <c r="AX1092" s="30">
        <v>0.1298</v>
      </c>
      <c r="AY1092" s="30">
        <v>0.32269999999999999</v>
      </c>
      <c r="AZ1092" s="30">
        <v>0.32090000000000002</v>
      </c>
      <c r="BA1092" s="30">
        <v>0.32900000000000001</v>
      </c>
      <c r="BB1092" s="37">
        <v>1.5</v>
      </c>
      <c r="BC1092" s="29">
        <v>1394</v>
      </c>
      <c r="BD1092" s="38" t="s">
        <v>4778</v>
      </c>
      <c r="BE1092" s="39">
        <v>145.73664156226801</v>
      </c>
      <c r="BF1092" s="39">
        <v>-16.9021077243452</v>
      </c>
      <c r="BG1092" s="40">
        <f t="shared" ref="BG1092:BG1155" si="204">IF(T1092&lt;=1, 100, IF(T1092&gt;=7, 1, ROUND(100 - ((T1092-1)/6)*99, 0)))</f>
        <v>79</v>
      </c>
      <c r="BH1092" s="40">
        <f t="shared" ref="BH1092:BH1155" si="205">IF(AN1092&lt;=1, 100, IF(AN1092&gt;=7, 1, ROUND(100 - ((AN1092-1)/6)*99, 0)))</f>
        <v>72</v>
      </c>
      <c r="BI1092" s="40">
        <f t="shared" ref="BI1092:BI1155" si="206">IF(AH1092&lt;=2, 100, IF(AH1092&gt;=10, 1, ROUND(100 - ((AH1092-2)/8)*99, 0)))</f>
        <v>87</v>
      </c>
      <c r="BJ1092" s="40">
        <f t="shared" ref="BJ1092:BJ1155" si="207">IF(AL1092&lt;=0, 1, IF(AL1092&gt;=0.2, 100, ROUND(1 + (AL1092/0.2)*99, 0)))</f>
        <v>88</v>
      </c>
      <c r="BK1092" s="40">
        <f t="shared" ref="BK1092:BK1155" si="208">IF(BC1092&gt;=750, 1, IF(BC1092&lt;=50, 100, ROUND(100 - 99 * (((BC1092 - 50)/700)^0.75), 0)))</f>
        <v>1</v>
      </c>
      <c r="BL1092" s="40">
        <f t="shared" ref="BL1092:BL1155" si="209">IF(AY1092&gt;=0.5, 100, IF(AY1092&lt;=0.05, 1, ROUND(1 + ((AY1092-0.05)/0.45)*99, 0)))</f>
        <v>61</v>
      </c>
      <c r="BM1092" s="41">
        <f t="shared" ref="BM1092:BM1155" si="210">IF(X1092&gt;=0.045, 100, IF(X1092&lt;=0.015, 1, ROUND(1 + ((X1092-0.015)/0.03)*99, 0)))</f>
        <v>100</v>
      </c>
      <c r="BN1092" s="40">
        <f t="shared" ref="BN1092:BN1155" si="211">IF(AD1092&lt;=5, 100, IF(AD1092&gt;=15, 1, ROUND(100 - ((AD1092-5)/10)*99, 0)))</f>
        <v>100</v>
      </c>
      <c r="BO1092" s="41">
        <f t="shared" ref="BO1092:BO1155" si="212">IF(AC1092&lt;=0.25, 100, IF(AC1092&gt;=0.4, 1, ROUND(100 - ((AC1092-0.25)/0.15)*99, 0)))</f>
        <v>100</v>
      </c>
      <c r="BP1092" s="41">
        <f t="shared" ref="BP1092:BP1155" si="213">IF(Y1092&lt;=1, 100, IF(Y1092&gt;=7, 1, ROUND(100 - ((Y1092-1)/6)*99, 0)))</f>
        <v>26</v>
      </c>
      <c r="BQ1092" s="41">
        <f t="shared" ref="BQ1092:BQ1155" si="214">BB1092*10</f>
        <v>15</v>
      </c>
      <c r="BR1092" s="41">
        <f t="shared" ref="BR1092:BR1155" si="215">IF(
  (
    IF($BG$2,0.1,0) + IF($BH$2,0.1,0) + IF($BI$2,0.05,0) + IF($BJ$2,0.05,0) +
    IF($BK$2,0.07,0) + IF($BL$2,0.08,0) + IF($BM$2,0.08,0) + IF($BN$2,0.07,0) +
    IF($BO$2,0.07,0) + IF($BP$2,0.08,0) + IF($BQ$2,0.08,0)
  ) = 0,
  "",
  ROUND(
    (
      IF($BG$2, BG1092*0.1, 0) + IF($BH$2, BH1092*0.1, 0) + IF($BI$2, BI1092*0.05, 0) + IF($BJ$2, BJ1092*0.05, 0) +
      IF($BK$2, BK1092*0.07, 0) + IF($BL$2, BL1092*0.08, 0) + IF($BM$2, BM1092*0.08, 0) + IF($BN$2, BN1092*0.07, 0) +
      IF($BO$2, BO1092*0.07, 0) + IF($BP$2, BP1092*0.08, 0) + IF($BQ$2, BQ1092*0.08, 0)
    ) /
    (
      IF($BG$2,0.1,0) + IF($BH$2,0.1,0) + IF($BI$2,0.05,0) + IF($BJ$2,0.05,0) +
      IF($BK$2,0.07,0) + IF($BL$2,0.08,0) + IF($BM$2,0.08,0) + IF($BN$2,0.07,0) +
      IF($BO$2,0.07,0) + IF($BP$2,0.08,0) + IF($BQ$2,0.08,0)
    ) * 0.8,
  0)
)</f>
        <v>52</v>
      </c>
    </row>
    <row r="1093" spans="2:70" x14ac:dyDescent="0.3">
      <c r="B1093" s="12" t="s">
        <v>2552</v>
      </c>
      <c r="C1093" s="12">
        <v>306021157</v>
      </c>
      <c r="D1093" s="12" t="s">
        <v>1729</v>
      </c>
      <c r="E1093" s="12" t="s">
        <v>989</v>
      </c>
      <c r="F1093" s="12" t="s">
        <v>989</v>
      </c>
      <c r="G1093" s="12" t="s">
        <v>102</v>
      </c>
      <c r="H1093" s="12" t="s">
        <v>5013</v>
      </c>
      <c r="I1093" s="28">
        <v>249900</v>
      </c>
      <c r="J1093" s="28">
        <v>243410</v>
      </c>
      <c r="K1093" s="28">
        <v>195020</v>
      </c>
      <c r="L1093" s="28">
        <v>241000</v>
      </c>
      <c r="M1093" s="28">
        <v>241000</v>
      </c>
      <c r="N1093" s="28">
        <v>199000</v>
      </c>
      <c r="O1093" s="29">
        <v>35</v>
      </c>
      <c r="P1093" s="29">
        <v>41</v>
      </c>
      <c r="Q1093" s="29">
        <v>34</v>
      </c>
      <c r="R1093" s="28">
        <v>400</v>
      </c>
      <c r="S1093" s="28">
        <v>360</v>
      </c>
      <c r="T1093" s="30">
        <v>2.9</v>
      </c>
      <c r="U1093" s="30">
        <v>0</v>
      </c>
      <c r="V1093" s="30">
        <v>2.9</v>
      </c>
      <c r="W1093" s="30">
        <v>3.5</v>
      </c>
      <c r="X1093" s="31">
        <v>8.3233293317326928E-2</v>
      </c>
      <c r="Y1093" s="30">
        <v>5.3</v>
      </c>
      <c r="Z1093" s="30">
        <v>9.9999999999999645E-2</v>
      </c>
      <c r="AA1093" s="30">
        <v>5.2</v>
      </c>
      <c r="AB1093" s="30">
        <v>5.6</v>
      </c>
      <c r="AC1093" s="32">
        <v>0.31001984126984122</v>
      </c>
      <c r="AD1093" s="30">
        <v>3.7247095352564097</v>
      </c>
      <c r="AE1093" s="12">
        <v>193</v>
      </c>
      <c r="AF1093" s="12">
        <v>188</v>
      </c>
      <c r="AG1093" s="12">
        <v>185</v>
      </c>
      <c r="AH1093" s="33">
        <v>3.0669975186104215</v>
      </c>
      <c r="AI1093" s="34">
        <v>340000</v>
      </c>
      <c r="AJ1093" s="34">
        <v>289000</v>
      </c>
      <c r="AK1093" s="34">
        <v>245000</v>
      </c>
      <c r="AL1093" s="35">
        <v>0.17647058823529413</v>
      </c>
      <c r="AM1093" s="35">
        <v>0.38775510204081631</v>
      </c>
      <c r="AN1093" s="12">
        <v>2.7</v>
      </c>
      <c r="AO1093" s="33">
        <v>0</v>
      </c>
      <c r="AP1093" s="12">
        <v>2.7</v>
      </c>
      <c r="AQ1093" s="34">
        <v>450</v>
      </c>
      <c r="AR1093" s="34">
        <v>420</v>
      </c>
      <c r="AS1093" s="31">
        <v>7.1428571428571425E-2</v>
      </c>
      <c r="AT1093" s="36">
        <v>1290.2400000000002</v>
      </c>
      <c r="AU1093" s="30">
        <v>0.62</v>
      </c>
      <c r="AV1093" s="30">
        <v>0.38</v>
      </c>
      <c r="AW1093" s="30">
        <v>0.48280000000000001</v>
      </c>
      <c r="AX1093" s="30">
        <v>0.24429999999999999</v>
      </c>
      <c r="AY1093" s="30">
        <v>0.22120000000000001</v>
      </c>
      <c r="AZ1093" s="30">
        <v>0.2298</v>
      </c>
      <c r="BA1093" s="30">
        <v>0.51719999999999999</v>
      </c>
      <c r="BB1093" s="37">
        <v>1</v>
      </c>
      <c r="BC1093" s="29">
        <v>1388</v>
      </c>
      <c r="BD1093" s="38" t="s">
        <v>4847</v>
      </c>
      <c r="BE1093" s="39">
        <v>145.74471080053601</v>
      </c>
      <c r="BF1093" s="39">
        <v>-16.961273284643902</v>
      </c>
      <c r="BG1093" s="40">
        <f t="shared" si="204"/>
        <v>69</v>
      </c>
      <c r="BH1093" s="40">
        <f t="shared" si="205"/>
        <v>72</v>
      </c>
      <c r="BI1093" s="40">
        <f t="shared" si="206"/>
        <v>87</v>
      </c>
      <c r="BJ1093" s="40">
        <f t="shared" si="207"/>
        <v>88</v>
      </c>
      <c r="BK1093" s="40">
        <f t="shared" si="208"/>
        <v>1</v>
      </c>
      <c r="BL1093" s="40">
        <f t="shared" si="209"/>
        <v>39</v>
      </c>
      <c r="BM1093" s="41">
        <f t="shared" si="210"/>
        <v>100</v>
      </c>
      <c r="BN1093" s="40">
        <f t="shared" si="211"/>
        <v>100</v>
      </c>
      <c r="BO1093" s="41">
        <f t="shared" si="212"/>
        <v>60</v>
      </c>
      <c r="BP1093" s="41">
        <f t="shared" si="213"/>
        <v>29</v>
      </c>
      <c r="BQ1093" s="41">
        <f t="shared" si="214"/>
        <v>10</v>
      </c>
      <c r="BR1093" s="41">
        <f t="shared" si="215"/>
        <v>47</v>
      </c>
    </row>
    <row r="1094" spans="2:70" x14ac:dyDescent="0.3">
      <c r="B1094" s="12" t="s">
        <v>2265</v>
      </c>
      <c r="C1094" s="12">
        <v>306031159</v>
      </c>
      <c r="D1094" s="12" t="s">
        <v>988</v>
      </c>
      <c r="E1094" s="12" t="s">
        <v>989</v>
      </c>
      <c r="F1094" s="12" t="s">
        <v>2711</v>
      </c>
      <c r="G1094" s="12" t="s">
        <v>102</v>
      </c>
      <c r="H1094" s="12" t="s">
        <v>5013</v>
      </c>
      <c r="I1094" s="28">
        <v>310000</v>
      </c>
      <c r="J1094" s="28">
        <v>289000</v>
      </c>
      <c r="K1094" s="28">
        <v>289000</v>
      </c>
      <c r="L1094" s="28">
        <v>280000</v>
      </c>
      <c r="M1094" s="28">
        <v>243000</v>
      </c>
      <c r="N1094" s="28">
        <v>275000</v>
      </c>
      <c r="O1094" s="29">
        <v>32</v>
      </c>
      <c r="P1094" s="29">
        <v>32</v>
      </c>
      <c r="Q1094" s="29">
        <v>22</v>
      </c>
      <c r="R1094" s="28">
        <v>340</v>
      </c>
      <c r="S1094" s="28">
        <v>330</v>
      </c>
      <c r="T1094" s="30">
        <v>0.8</v>
      </c>
      <c r="U1094" s="30">
        <v>0.20000000000000007</v>
      </c>
      <c r="V1094" s="30">
        <v>0.6</v>
      </c>
      <c r="W1094" s="30">
        <v>0.5</v>
      </c>
      <c r="X1094" s="31">
        <v>5.7032258064516131E-2</v>
      </c>
      <c r="Y1094" s="30">
        <v>2.2999999999999998</v>
      </c>
      <c r="Z1094" s="30">
        <v>-0.20000000000000018</v>
      </c>
      <c r="AA1094" s="30">
        <v>2.5</v>
      </c>
      <c r="AB1094" s="30">
        <v>2.2000000000000002</v>
      </c>
      <c r="AC1094" s="32">
        <v>0.27472527472527469</v>
      </c>
      <c r="AD1094" s="30">
        <v>4.8170155636218981</v>
      </c>
      <c r="AE1094" s="12">
        <v>36</v>
      </c>
      <c r="AF1094" s="12">
        <v>46</v>
      </c>
      <c r="AG1094" s="12">
        <v>46</v>
      </c>
      <c r="AH1094" s="33">
        <v>7.6</v>
      </c>
      <c r="AI1094" s="34">
        <v>255000</v>
      </c>
      <c r="AJ1094" s="34">
        <v>245000</v>
      </c>
      <c r="AK1094" s="34">
        <v>252000</v>
      </c>
      <c r="AL1094" s="35">
        <v>4.0816326530612242E-2</v>
      </c>
      <c r="AM1094" s="35">
        <v>1.1904761904761904E-2</v>
      </c>
      <c r="AN1094" s="12">
        <v>1.6</v>
      </c>
      <c r="AO1094" s="33">
        <v>-9.9999999999999867E-2</v>
      </c>
      <c r="AP1094" s="12">
        <v>1.7</v>
      </c>
      <c r="AQ1094" s="34">
        <v>350</v>
      </c>
      <c r="AR1094" s="34">
        <v>330</v>
      </c>
      <c r="AS1094" s="31">
        <v>6.0606060606060608E-2</v>
      </c>
      <c r="AT1094" s="36">
        <v>1237.6000000000001</v>
      </c>
      <c r="AU1094" s="30">
        <v>0.63219999999999998</v>
      </c>
      <c r="AV1094" s="30">
        <v>0.36780000000000002</v>
      </c>
      <c r="AW1094" s="30">
        <v>0.79990000000000006</v>
      </c>
      <c r="AX1094" s="30">
        <v>0.12920000000000001</v>
      </c>
      <c r="AY1094" s="30">
        <v>0.34039999999999998</v>
      </c>
      <c r="AZ1094" s="30">
        <v>0.19489999999999999</v>
      </c>
      <c r="BA1094" s="30">
        <v>0.41930000000000001</v>
      </c>
      <c r="BB1094" s="37">
        <v>1</v>
      </c>
      <c r="BC1094" s="29">
        <v>1320</v>
      </c>
      <c r="BD1094" s="38" t="s">
        <v>4556</v>
      </c>
      <c r="BE1094" s="39">
        <v>146.020282009563</v>
      </c>
      <c r="BF1094" s="39">
        <v>-17.5173096816678</v>
      </c>
      <c r="BG1094" s="40">
        <f t="shared" si="204"/>
        <v>100</v>
      </c>
      <c r="BH1094" s="40">
        <f t="shared" si="205"/>
        <v>90</v>
      </c>
      <c r="BI1094" s="40">
        <f t="shared" si="206"/>
        <v>31</v>
      </c>
      <c r="BJ1094" s="40">
        <f t="shared" si="207"/>
        <v>21</v>
      </c>
      <c r="BK1094" s="40">
        <f t="shared" si="208"/>
        <v>1</v>
      </c>
      <c r="BL1094" s="40">
        <f t="shared" si="209"/>
        <v>65</v>
      </c>
      <c r="BM1094" s="41">
        <f t="shared" si="210"/>
        <v>100</v>
      </c>
      <c r="BN1094" s="40">
        <f t="shared" si="211"/>
        <v>100</v>
      </c>
      <c r="BO1094" s="41">
        <f t="shared" si="212"/>
        <v>84</v>
      </c>
      <c r="BP1094" s="41">
        <f t="shared" si="213"/>
        <v>79</v>
      </c>
      <c r="BQ1094" s="41">
        <f t="shared" si="214"/>
        <v>10</v>
      </c>
      <c r="BR1094" s="41">
        <f t="shared" si="215"/>
        <v>53</v>
      </c>
    </row>
    <row r="1095" spans="2:70" x14ac:dyDescent="0.3">
      <c r="B1095" s="12" t="s">
        <v>2266</v>
      </c>
      <c r="C1095" s="12">
        <v>306031161</v>
      </c>
      <c r="D1095" s="12" t="s">
        <v>988</v>
      </c>
      <c r="E1095" s="12" t="s">
        <v>989</v>
      </c>
      <c r="F1095" s="12" t="s">
        <v>2711</v>
      </c>
      <c r="G1095" s="12" t="s">
        <v>102</v>
      </c>
      <c r="H1095" s="12" t="s">
        <v>5013</v>
      </c>
      <c r="I1095" s="28">
        <v>300000</v>
      </c>
      <c r="J1095" s="28">
        <v>297600</v>
      </c>
      <c r="K1095" s="28">
        <v>273600</v>
      </c>
      <c r="L1095" s="28">
        <v>239000</v>
      </c>
      <c r="M1095" s="28">
        <v>232000</v>
      </c>
      <c r="N1095" s="28">
        <v>240000</v>
      </c>
      <c r="O1095" s="29">
        <v>94</v>
      </c>
      <c r="P1095" s="29">
        <v>95</v>
      </c>
      <c r="Q1095" s="29">
        <v>122</v>
      </c>
      <c r="R1095" s="28">
        <v>380</v>
      </c>
      <c r="S1095" s="28">
        <v>350</v>
      </c>
      <c r="T1095" s="30">
        <v>2.7</v>
      </c>
      <c r="U1095" s="30">
        <v>0</v>
      </c>
      <c r="V1095" s="30">
        <v>2.7</v>
      </c>
      <c r="W1095" s="30">
        <v>3</v>
      </c>
      <c r="X1095" s="31">
        <v>6.5866666666666671E-2</v>
      </c>
      <c r="Y1095" s="30">
        <v>4.8</v>
      </c>
      <c r="Z1095" s="30">
        <v>-1.2999999999999998</v>
      </c>
      <c r="AA1095" s="30">
        <v>6.1</v>
      </c>
      <c r="AB1095" s="30">
        <v>6.7</v>
      </c>
      <c r="AC1095" s="32">
        <v>0.28511404561824727</v>
      </c>
      <c r="AD1095" s="30">
        <v>4.3286545387385722</v>
      </c>
      <c r="AE1095" s="12">
        <v>36</v>
      </c>
      <c r="AF1095" s="12">
        <v>46</v>
      </c>
      <c r="AG1095" s="12">
        <v>46</v>
      </c>
      <c r="AH1095" s="33">
        <v>7.6</v>
      </c>
      <c r="AI1095" s="34">
        <v>255000</v>
      </c>
      <c r="AJ1095" s="34">
        <v>245000</v>
      </c>
      <c r="AK1095" s="34">
        <v>252000</v>
      </c>
      <c r="AL1095" s="35">
        <v>4.0816326530612242E-2</v>
      </c>
      <c r="AM1095" s="35">
        <v>1.1904761904761904E-2</v>
      </c>
      <c r="AN1095" s="12">
        <v>1.6</v>
      </c>
      <c r="AO1095" s="33">
        <v>-9.9999999999999867E-2</v>
      </c>
      <c r="AP1095" s="12">
        <v>1.7</v>
      </c>
      <c r="AQ1095" s="34">
        <v>350</v>
      </c>
      <c r="AR1095" s="34">
        <v>330</v>
      </c>
      <c r="AS1095" s="31">
        <v>6.0606060606060608E-2</v>
      </c>
      <c r="AT1095" s="36">
        <v>1332.8000000000002</v>
      </c>
      <c r="AU1095" s="30">
        <v>0.66620000000000001</v>
      </c>
      <c r="AV1095" s="30">
        <v>0.33379999999999999</v>
      </c>
      <c r="AW1095" s="30">
        <v>0.83689999999999998</v>
      </c>
      <c r="AX1095" s="30">
        <v>5.6399999999999999E-2</v>
      </c>
      <c r="AY1095" s="30">
        <v>0.40849999999999997</v>
      </c>
      <c r="AZ1095" s="30">
        <v>0.24329999999999999</v>
      </c>
      <c r="BA1095" s="30">
        <v>0.28910000000000002</v>
      </c>
      <c r="BB1095" s="37">
        <v>2.5</v>
      </c>
      <c r="BC1095" s="29">
        <v>1273</v>
      </c>
      <c r="BD1095" s="38" t="s">
        <v>4557</v>
      </c>
      <c r="BE1095" s="39">
        <v>145.855963365929</v>
      </c>
      <c r="BF1095" s="39">
        <v>-18.1246782372823</v>
      </c>
      <c r="BG1095" s="40">
        <f t="shared" si="204"/>
        <v>72</v>
      </c>
      <c r="BH1095" s="40">
        <f t="shared" si="205"/>
        <v>90</v>
      </c>
      <c r="BI1095" s="40">
        <f t="shared" si="206"/>
        <v>31</v>
      </c>
      <c r="BJ1095" s="40">
        <f t="shared" si="207"/>
        <v>21</v>
      </c>
      <c r="BK1095" s="40">
        <f t="shared" si="208"/>
        <v>1</v>
      </c>
      <c r="BL1095" s="40">
        <f t="shared" si="209"/>
        <v>80</v>
      </c>
      <c r="BM1095" s="41">
        <f t="shared" si="210"/>
        <v>100</v>
      </c>
      <c r="BN1095" s="40">
        <f t="shared" si="211"/>
        <v>100</v>
      </c>
      <c r="BO1095" s="41">
        <f t="shared" si="212"/>
        <v>77</v>
      </c>
      <c r="BP1095" s="41">
        <f t="shared" si="213"/>
        <v>37</v>
      </c>
      <c r="BQ1095" s="41">
        <f t="shared" si="214"/>
        <v>25</v>
      </c>
      <c r="BR1095" s="41">
        <f t="shared" si="215"/>
        <v>49</v>
      </c>
    </row>
    <row r="1096" spans="2:70" x14ac:dyDescent="0.3">
      <c r="B1096" s="12" t="s">
        <v>2486</v>
      </c>
      <c r="C1096" s="12">
        <v>306041164</v>
      </c>
      <c r="D1096" s="12" t="s">
        <v>2487</v>
      </c>
      <c r="E1096" s="12" t="s">
        <v>989</v>
      </c>
      <c r="F1096" s="12" t="s">
        <v>2711</v>
      </c>
      <c r="G1096" s="12" t="s">
        <v>102</v>
      </c>
      <c r="H1096" s="12" t="s">
        <v>5013</v>
      </c>
      <c r="I1096" s="28">
        <v>284050</v>
      </c>
      <c r="J1096" s="28">
        <v>290000</v>
      </c>
      <c r="K1096" s="28">
        <v>245000</v>
      </c>
      <c r="L1096" s="28">
        <v>276000</v>
      </c>
      <c r="M1096" s="28">
        <v>276000</v>
      </c>
      <c r="N1096" s="28">
        <v>222000</v>
      </c>
      <c r="O1096" s="29">
        <v>57</v>
      </c>
      <c r="P1096" s="29">
        <v>51</v>
      </c>
      <c r="Q1096" s="29">
        <v>34</v>
      </c>
      <c r="R1096" s="28">
        <v>360</v>
      </c>
      <c r="S1096" s="28">
        <v>350</v>
      </c>
      <c r="T1096" s="30">
        <v>0.7</v>
      </c>
      <c r="U1096" s="30">
        <v>-0.20000000000000007</v>
      </c>
      <c r="V1096" s="30">
        <v>0.9</v>
      </c>
      <c r="W1096" s="30">
        <v>0.7</v>
      </c>
      <c r="X1096" s="31">
        <v>6.5903890160183068E-2</v>
      </c>
      <c r="Y1096" s="30">
        <v>4.5999999999999996</v>
      </c>
      <c r="Z1096" s="30">
        <v>-1.4000000000000004</v>
      </c>
      <c r="AA1096" s="30">
        <v>6</v>
      </c>
      <c r="AB1096" s="30">
        <v>3.6</v>
      </c>
      <c r="AC1096" s="32">
        <v>0.26763411442845247</v>
      </c>
      <c r="AD1096" s="30">
        <v>4.0609759724039485</v>
      </c>
      <c r="AE1096" s="12">
        <v>102</v>
      </c>
      <c r="AF1096" s="12">
        <v>102</v>
      </c>
      <c r="AG1096" s="12">
        <v>61</v>
      </c>
      <c r="AH1096" s="33">
        <v>7.6363636363636358</v>
      </c>
      <c r="AI1096" s="34">
        <v>395000</v>
      </c>
      <c r="AJ1096" s="34">
        <v>395000</v>
      </c>
      <c r="AK1096" s="34">
        <v>338500</v>
      </c>
      <c r="AL1096" s="35">
        <v>0</v>
      </c>
      <c r="AM1096" s="35">
        <v>0.16691285081240767</v>
      </c>
      <c r="AN1096" s="12">
        <v>2.6</v>
      </c>
      <c r="AO1096" s="33">
        <v>-0.39999999999999991</v>
      </c>
      <c r="AP1096" s="12">
        <v>3</v>
      </c>
      <c r="AQ1096" s="34">
        <v>550</v>
      </c>
      <c r="AR1096" s="34">
        <v>500</v>
      </c>
      <c r="AS1096" s="31">
        <v>0.1</v>
      </c>
      <c r="AT1096" s="36">
        <v>1345.1200000000001</v>
      </c>
      <c r="AU1096" s="30">
        <v>0.66679999999999995</v>
      </c>
      <c r="AV1096" s="30">
        <v>0.3332</v>
      </c>
      <c r="AW1096" s="30">
        <v>0.88870000000000005</v>
      </c>
      <c r="AX1096" s="30">
        <v>4.02E-2</v>
      </c>
      <c r="AY1096" s="30">
        <v>0.37530000000000002</v>
      </c>
      <c r="AZ1096" s="30">
        <v>0.30819999999999997</v>
      </c>
      <c r="BA1096" s="30">
        <v>0.26800000000000002</v>
      </c>
      <c r="BB1096" s="37">
        <v>2</v>
      </c>
      <c r="BC1096" s="29">
        <v>1485</v>
      </c>
      <c r="BD1096" s="38" t="s">
        <v>4779</v>
      </c>
      <c r="BE1096" s="39">
        <v>145.24605107926001</v>
      </c>
      <c r="BF1096" s="39">
        <v>-16.229819438663501</v>
      </c>
      <c r="BG1096" s="40">
        <f t="shared" si="204"/>
        <v>100</v>
      </c>
      <c r="BH1096" s="40">
        <f t="shared" si="205"/>
        <v>74</v>
      </c>
      <c r="BI1096" s="40">
        <f t="shared" si="206"/>
        <v>30</v>
      </c>
      <c r="BJ1096" s="40">
        <f t="shared" si="207"/>
        <v>1</v>
      </c>
      <c r="BK1096" s="40">
        <f t="shared" si="208"/>
        <v>1</v>
      </c>
      <c r="BL1096" s="40">
        <f t="shared" si="209"/>
        <v>73</v>
      </c>
      <c r="BM1096" s="41">
        <f t="shared" si="210"/>
        <v>100</v>
      </c>
      <c r="BN1096" s="40">
        <f t="shared" si="211"/>
        <v>100</v>
      </c>
      <c r="BO1096" s="41">
        <f t="shared" si="212"/>
        <v>88</v>
      </c>
      <c r="BP1096" s="41">
        <f t="shared" si="213"/>
        <v>41</v>
      </c>
      <c r="BQ1096" s="41">
        <f t="shared" si="214"/>
        <v>20</v>
      </c>
      <c r="BR1096" s="41">
        <f t="shared" si="215"/>
        <v>49</v>
      </c>
    </row>
    <row r="1097" spans="2:70" x14ac:dyDescent="0.3">
      <c r="B1097" s="12" t="s">
        <v>2695</v>
      </c>
      <c r="C1097" s="12">
        <v>306041165</v>
      </c>
      <c r="D1097" s="12" t="s">
        <v>2487</v>
      </c>
      <c r="E1097" s="12" t="s">
        <v>989</v>
      </c>
      <c r="F1097" s="12" t="s">
        <v>2711</v>
      </c>
      <c r="G1097" s="12" t="s">
        <v>102</v>
      </c>
      <c r="H1097" s="12" t="s">
        <v>5013</v>
      </c>
      <c r="I1097" s="28">
        <v>419000</v>
      </c>
      <c r="J1097" s="28">
        <v>420000</v>
      </c>
      <c r="K1097" s="28">
        <v>400000</v>
      </c>
      <c r="L1097" s="28">
        <v>400000</v>
      </c>
      <c r="M1097" s="28">
        <v>405000</v>
      </c>
      <c r="N1097" s="28">
        <v>390000</v>
      </c>
      <c r="O1097" s="29">
        <v>46</v>
      </c>
      <c r="P1097" s="29">
        <v>45</v>
      </c>
      <c r="Q1097" s="29">
        <v>49</v>
      </c>
      <c r="R1097" s="28">
        <v>550</v>
      </c>
      <c r="S1097" s="28">
        <v>520</v>
      </c>
      <c r="T1097" s="30">
        <v>2.8</v>
      </c>
      <c r="U1097" s="30">
        <v>9.9999999999999645E-2</v>
      </c>
      <c r="V1097" s="30">
        <v>2.7</v>
      </c>
      <c r="W1097" s="30">
        <v>3.3</v>
      </c>
      <c r="X1097" s="31">
        <v>6.8257756563245828E-2</v>
      </c>
      <c r="Y1097" s="30">
        <v>3.9</v>
      </c>
      <c r="Z1097" s="30">
        <v>-0.19999999999999973</v>
      </c>
      <c r="AA1097" s="30">
        <v>4.0999999999999996</v>
      </c>
      <c r="AB1097" s="30">
        <v>2.7</v>
      </c>
      <c r="AC1097" s="32">
        <v>0.34078516902944384</v>
      </c>
      <c r="AD1097" s="30">
        <v>4.9926218819348591</v>
      </c>
      <c r="AE1097" s="12">
        <v>102</v>
      </c>
      <c r="AF1097" s="12">
        <v>102</v>
      </c>
      <c r="AG1097" s="12">
        <v>61</v>
      </c>
      <c r="AH1097" s="33">
        <v>7.6363636363636358</v>
      </c>
      <c r="AI1097" s="34">
        <v>395000</v>
      </c>
      <c r="AJ1097" s="34">
        <v>395000</v>
      </c>
      <c r="AK1097" s="34">
        <v>338500</v>
      </c>
      <c r="AL1097" s="35">
        <v>0</v>
      </c>
      <c r="AM1097" s="35">
        <v>0.16691285081240767</v>
      </c>
      <c r="AN1097" s="12">
        <v>2.6</v>
      </c>
      <c r="AO1097" s="33">
        <v>-0.39999999999999991</v>
      </c>
      <c r="AP1097" s="12">
        <v>3</v>
      </c>
      <c r="AQ1097" s="34">
        <v>550</v>
      </c>
      <c r="AR1097" s="34">
        <v>500</v>
      </c>
      <c r="AS1097" s="31">
        <v>0.1</v>
      </c>
      <c r="AT1097" s="36">
        <v>1613.92</v>
      </c>
      <c r="AU1097" s="30">
        <v>0.6411</v>
      </c>
      <c r="AV1097" s="30">
        <v>0.3589</v>
      </c>
      <c r="AW1097" s="30">
        <v>0.53649999999999998</v>
      </c>
      <c r="AX1097" s="30">
        <v>0.2203</v>
      </c>
      <c r="AY1097" s="30">
        <v>0.30819999999999997</v>
      </c>
      <c r="AZ1097" s="30">
        <v>0.30220000000000002</v>
      </c>
      <c r="BA1097" s="30">
        <v>0.36180000000000001</v>
      </c>
      <c r="BB1097" s="37">
        <v>5</v>
      </c>
      <c r="BC1097" s="29">
        <v>1438</v>
      </c>
      <c r="BD1097" s="38" t="s">
        <v>4996</v>
      </c>
      <c r="BE1097" s="39">
        <v>145.48304234515601</v>
      </c>
      <c r="BF1097" s="39">
        <v>-16.5904258579768</v>
      </c>
      <c r="BG1097" s="40">
        <f t="shared" si="204"/>
        <v>70</v>
      </c>
      <c r="BH1097" s="40">
        <f t="shared" si="205"/>
        <v>74</v>
      </c>
      <c r="BI1097" s="40">
        <f t="shared" si="206"/>
        <v>30</v>
      </c>
      <c r="BJ1097" s="40">
        <f t="shared" si="207"/>
        <v>1</v>
      </c>
      <c r="BK1097" s="40">
        <f t="shared" si="208"/>
        <v>1</v>
      </c>
      <c r="BL1097" s="40">
        <f t="shared" si="209"/>
        <v>58</v>
      </c>
      <c r="BM1097" s="41">
        <f t="shared" si="210"/>
        <v>100</v>
      </c>
      <c r="BN1097" s="40">
        <f t="shared" si="211"/>
        <v>100</v>
      </c>
      <c r="BO1097" s="41">
        <f t="shared" si="212"/>
        <v>40</v>
      </c>
      <c r="BP1097" s="41">
        <f t="shared" si="213"/>
        <v>52</v>
      </c>
      <c r="BQ1097" s="41">
        <f t="shared" si="214"/>
        <v>50</v>
      </c>
      <c r="BR1097" s="41">
        <f t="shared" si="215"/>
        <v>45</v>
      </c>
    </row>
    <row r="1098" spans="2:70" x14ac:dyDescent="0.3">
      <c r="B1098" s="12" t="s">
        <v>2173</v>
      </c>
      <c r="C1098" s="12">
        <v>306051166</v>
      </c>
      <c r="D1098" s="12" t="s">
        <v>1501</v>
      </c>
      <c r="E1098" s="12" t="s">
        <v>989</v>
      </c>
      <c r="F1098" s="12" t="s">
        <v>2711</v>
      </c>
      <c r="G1098" s="12" t="s">
        <v>102</v>
      </c>
      <c r="H1098" s="12" t="s">
        <v>5013</v>
      </c>
      <c r="I1098" s="28">
        <v>295000</v>
      </c>
      <c r="J1098" s="28">
        <v>365000</v>
      </c>
      <c r="K1098" s="28">
        <v>308000</v>
      </c>
      <c r="L1098" s="28">
        <v>345000</v>
      </c>
      <c r="M1098" s="28">
        <v>365000</v>
      </c>
      <c r="N1098" s="28">
        <v>300000</v>
      </c>
      <c r="O1098" s="29">
        <v>27</v>
      </c>
      <c r="P1098" s="29">
        <v>46</v>
      </c>
      <c r="Q1098" s="29">
        <v>63</v>
      </c>
      <c r="R1098" s="28">
        <v>340</v>
      </c>
      <c r="S1098" s="28">
        <v>380</v>
      </c>
      <c r="T1098" s="30">
        <v>0.8</v>
      </c>
      <c r="U1098" s="30">
        <v>-9.9999999999999978E-2</v>
      </c>
      <c r="V1098" s="30">
        <v>0.9</v>
      </c>
      <c r="W1098" s="30">
        <v>0.9</v>
      </c>
      <c r="X1098" s="31">
        <v>5.9932203389830511E-2</v>
      </c>
      <c r="Y1098" s="30">
        <v>1.4</v>
      </c>
      <c r="Z1098" s="30">
        <v>-0.20000000000000018</v>
      </c>
      <c r="AA1098" s="30">
        <v>1.6</v>
      </c>
      <c r="AB1098" s="30">
        <v>2.1</v>
      </c>
      <c r="AC1098" s="32">
        <v>0.2513008514664144</v>
      </c>
      <c r="AD1098" s="30">
        <v>4.1930854741285204</v>
      </c>
      <c r="AE1098" s="12">
        <v>8</v>
      </c>
      <c r="AF1098" s="12">
        <v>5</v>
      </c>
      <c r="AG1098" s="12">
        <v>5</v>
      </c>
      <c r="AH1098" s="33">
        <v>6</v>
      </c>
      <c r="AI1098" s="34">
        <v>325000</v>
      </c>
      <c r="AJ1098" s="34">
        <v>265000</v>
      </c>
      <c r="AK1098" s="34">
        <v>249000</v>
      </c>
      <c r="AL1098" s="35">
        <v>0.22641509433962265</v>
      </c>
      <c r="AM1098" s="35">
        <v>0.30522088353413657</v>
      </c>
      <c r="AN1098" s="12">
        <v>0.5</v>
      </c>
      <c r="AO1098" s="33">
        <v>-0.19999999999999996</v>
      </c>
      <c r="AP1098" s="12">
        <v>0.7</v>
      </c>
      <c r="AQ1098" s="34">
        <v>340</v>
      </c>
      <c r="AR1098" s="34">
        <v>360</v>
      </c>
      <c r="AS1098" s="31">
        <v>-5.5555555555555552E-2</v>
      </c>
      <c r="AT1098" s="36">
        <v>1352.96</v>
      </c>
      <c r="AU1098" s="30">
        <v>0.65820000000000001</v>
      </c>
      <c r="AV1098" s="30">
        <v>0.34179999999999999</v>
      </c>
      <c r="AW1098" s="30">
        <v>0.8629</v>
      </c>
      <c r="AX1098" s="30">
        <v>6.6500000000000004E-2</v>
      </c>
      <c r="AY1098" s="30">
        <v>0.40300000000000002</v>
      </c>
      <c r="AZ1098" s="30">
        <v>0.25869999999999999</v>
      </c>
      <c r="BA1098" s="30">
        <v>0.29630000000000001</v>
      </c>
      <c r="BB1098" s="37">
        <v>1</v>
      </c>
      <c r="BC1098" s="29">
        <v>1381</v>
      </c>
      <c r="BD1098" s="38" t="s">
        <v>4466</v>
      </c>
      <c r="BE1098" s="39">
        <v>145.45956941540101</v>
      </c>
      <c r="BF1098" s="39">
        <v>-17.207725956746</v>
      </c>
      <c r="BG1098" s="40">
        <f t="shared" si="204"/>
        <v>100</v>
      </c>
      <c r="BH1098" s="40">
        <f t="shared" si="205"/>
        <v>100</v>
      </c>
      <c r="BI1098" s="40">
        <f t="shared" si="206"/>
        <v>51</v>
      </c>
      <c r="BJ1098" s="40">
        <f t="shared" si="207"/>
        <v>100</v>
      </c>
      <c r="BK1098" s="40">
        <f t="shared" si="208"/>
        <v>1</v>
      </c>
      <c r="BL1098" s="40">
        <f t="shared" si="209"/>
        <v>79</v>
      </c>
      <c r="BM1098" s="41">
        <f t="shared" si="210"/>
        <v>100</v>
      </c>
      <c r="BN1098" s="40">
        <f t="shared" si="211"/>
        <v>100</v>
      </c>
      <c r="BO1098" s="41">
        <f t="shared" si="212"/>
        <v>99</v>
      </c>
      <c r="BP1098" s="41">
        <f t="shared" si="213"/>
        <v>93</v>
      </c>
      <c r="BQ1098" s="41">
        <f t="shared" si="214"/>
        <v>10</v>
      </c>
      <c r="BR1098" s="41">
        <f t="shared" si="215"/>
        <v>62</v>
      </c>
    </row>
    <row r="1099" spans="2:70" x14ac:dyDescent="0.3">
      <c r="B1099" s="12" t="s">
        <v>2066</v>
      </c>
      <c r="C1099" s="12">
        <v>306051170</v>
      </c>
      <c r="D1099" s="12" t="s">
        <v>1501</v>
      </c>
      <c r="E1099" s="12" t="s">
        <v>989</v>
      </c>
      <c r="F1099" s="12" t="s">
        <v>2711</v>
      </c>
      <c r="G1099" s="12" t="s">
        <v>102</v>
      </c>
      <c r="H1099" s="12" t="s">
        <v>5013</v>
      </c>
      <c r="I1099" s="28">
        <v>275000</v>
      </c>
      <c r="J1099" s="28">
        <v>250000</v>
      </c>
      <c r="K1099" s="28">
        <v>255000</v>
      </c>
      <c r="L1099" s="28">
        <v>255000</v>
      </c>
      <c r="M1099" s="28">
        <v>230000</v>
      </c>
      <c r="N1099" s="28">
        <v>240000</v>
      </c>
      <c r="O1099" s="29">
        <v>57</v>
      </c>
      <c r="P1099" s="29">
        <v>62</v>
      </c>
      <c r="Q1099" s="29">
        <v>67</v>
      </c>
      <c r="R1099" s="28">
        <v>300</v>
      </c>
      <c r="S1099" s="28">
        <v>350</v>
      </c>
      <c r="T1099" s="30">
        <v>0.8</v>
      </c>
      <c r="U1099" s="30">
        <v>0</v>
      </c>
      <c r="V1099" s="30">
        <v>0.8</v>
      </c>
      <c r="W1099" s="30">
        <v>0.6</v>
      </c>
      <c r="X1099" s="31">
        <v>5.672727272727273E-2</v>
      </c>
      <c r="Y1099" s="30">
        <v>1</v>
      </c>
      <c r="Z1099" s="30">
        <v>9.9999999999999978E-2</v>
      </c>
      <c r="AA1099" s="30">
        <v>0.9</v>
      </c>
      <c r="AB1099" s="30">
        <v>1</v>
      </c>
      <c r="AC1099" s="32">
        <v>0.20893692890572763</v>
      </c>
      <c r="AD1099" s="30">
        <v>3.6831830416073781</v>
      </c>
      <c r="AE1099" s="12">
        <v>8</v>
      </c>
      <c r="AF1099" s="12">
        <v>5</v>
      </c>
      <c r="AG1099" s="12">
        <v>5</v>
      </c>
      <c r="AH1099" s="33">
        <v>6</v>
      </c>
      <c r="AI1099" s="34">
        <v>325000</v>
      </c>
      <c r="AJ1099" s="34">
        <v>265000</v>
      </c>
      <c r="AK1099" s="34">
        <v>249000</v>
      </c>
      <c r="AL1099" s="35">
        <v>0.22641509433962265</v>
      </c>
      <c r="AM1099" s="35">
        <v>0.30522088353413657</v>
      </c>
      <c r="AN1099" s="12">
        <v>0.5</v>
      </c>
      <c r="AO1099" s="33">
        <v>-0.19999999999999996</v>
      </c>
      <c r="AP1099" s="12">
        <v>0.7</v>
      </c>
      <c r="AQ1099" s="34">
        <v>340</v>
      </c>
      <c r="AR1099" s="34">
        <v>360</v>
      </c>
      <c r="AS1099" s="31">
        <v>-5.5555555555555552E-2</v>
      </c>
      <c r="AT1099" s="36">
        <v>1435.8400000000001</v>
      </c>
      <c r="AU1099" s="30">
        <v>0.69599999999999995</v>
      </c>
      <c r="AV1099" s="30">
        <v>0.30399999999999999</v>
      </c>
      <c r="AW1099" s="30">
        <v>0.88649999999999995</v>
      </c>
      <c r="AX1099" s="30">
        <v>9.2999999999999992E-3</v>
      </c>
      <c r="AY1099" s="30">
        <v>0.37490000000000001</v>
      </c>
      <c r="AZ1099" s="30">
        <v>0.26279999999999998</v>
      </c>
      <c r="BA1099" s="30">
        <v>0.30199999999999999</v>
      </c>
      <c r="BB1099" s="37">
        <v>1</v>
      </c>
      <c r="BC1099" s="29">
        <v>1393</v>
      </c>
      <c r="BD1099" s="38" t="s">
        <v>4366</v>
      </c>
      <c r="BE1099" s="39">
        <v>145.506161991467</v>
      </c>
      <c r="BF1099" s="39">
        <v>-17.046267698584401</v>
      </c>
      <c r="BG1099" s="40">
        <f t="shared" si="204"/>
        <v>100</v>
      </c>
      <c r="BH1099" s="40">
        <f t="shared" si="205"/>
        <v>100</v>
      </c>
      <c r="BI1099" s="40">
        <f t="shared" si="206"/>
        <v>51</v>
      </c>
      <c r="BJ1099" s="40">
        <f t="shared" si="207"/>
        <v>100</v>
      </c>
      <c r="BK1099" s="40">
        <f t="shared" si="208"/>
        <v>1</v>
      </c>
      <c r="BL1099" s="40">
        <f t="shared" si="209"/>
        <v>72</v>
      </c>
      <c r="BM1099" s="41">
        <f t="shared" si="210"/>
        <v>100</v>
      </c>
      <c r="BN1099" s="40">
        <f t="shared" si="211"/>
        <v>100</v>
      </c>
      <c r="BO1099" s="41">
        <f t="shared" si="212"/>
        <v>100</v>
      </c>
      <c r="BP1099" s="41">
        <f t="shared" si="213"/>
        <v>100</v>
      </c>
      <c r="BQ1099" s="41">
        <f t="shared" si="214"/>
        <v>10</v>
      </c>
      <c r="BR1099" s="41">
        <f t="shared" si="215"/>
        <v>62</v>
      </c>
    </row>
    <row r="1100" spans="2:70" x14ac:dyDescent="0.3">
      <c r="B1100" s="12" t="s">
        <v>1730</v>
      </c>
      <c r="C1100" s="12">
        <v>307011172</v>
      </c>
      <c r="D1100" s="12" t="s">
        <v>469</v>
      </c>
      <c r="E1100" s="12" t="s">
        <v>101</v>
      </c>
      <c r="F1100" s="12" t="s">
        <v>2711</v>
      </c>
      <c r="G1100" s="12" t="s">
        <v>102</v>
      </c>
      <c r="H1100" s="12" t="s">
        <v>5013</v>
      </c>
      <c r="I1100" s="28">
        <v>265000</v>
      </c>
      <c r="J1100" s="28">
        <v>260000</v>
      </c>
      <c r="K1100" s="28">
        <v>245000</v>
      </c>
      <c r="L1100" s="28">
        <v>272500</v>
      </c>
      <c r="M1100" s="28">
        <v>253500</v>
      </c>
      <c r="N1100" s="28">
        <v>235000</v>
      </c>
      <c r="O1100" s="29">
        <v>76</v>
      </c>
      <c r="P1100" s="29">
        <v>84</v>
      </c>
      <c r="Q1100" s="29">
        <v>79</v>
      </c>
      <c r="R1100" s="28">
        <v>350</v>
      </c>
      <c r="S1100" s="28">
        <v>330</v>
      </c>
      <c r="T1100" s="30">
        <v>4.4000000000000004</v>
      </c>
      <c r="U1100" s="30">
        <v>0.30000000000000071</v>
      </c>
      <c r="V1100" s="30">
        <v>4.0999999999999996</v>
      </c>
      <c r="W1100" s="30">
        <v>2.8</v>
      </c>
      <c r="X1100" s="31">
        <v>6.8679245283018872E-2</v>
      </c>
      <c r="Y1100" s="30">
        <v>7.4</v>
      </c>
      <c r="Z1100" s="30">
        <v>-1.5999999999999996</v>
      </c>
      <c r="AA1100" s="30">
        <v>9</v>
      </c>
      <c r="AB1100" s="30">
        <v>15</v>
      </c>
      <c r="AC1100" s="32">
        <v>0.20174306003873466</v>
      </c>
      <c r="AD1100" s="30">
        <v>2.9374676324321252</v>
      </c>
      <c r="AE1100" s="12">
        <v>22</v>
      </c>
      <c r="AF1100" s="12">
        <v>18</v>
      </c>
      <c r="AG1100" s="12">
        <v>28</v>
      </c>
      <c r="AH1100" s="33">
        <v>4.0615384615384613</v>
      </c>
      <c r="AI1100" s="34">
        <v>267000</v>
      </c>
      <c r="AJ1100" s="34">
        <v>245000</v>
      </c>
      <c r="AK1100" s="34">
        <v>210000</v>
      </c>
      <c r="AL1100" s="35">
        <v>8.9795918367346933E-2</v>
      </c>
      <c r="AM1100" s="35">
        <v>0.27142857142857141</v>
      </c>
      <c r="AN1100" s="12">
        <v>2</v>
      </c>
      <c r="AO1100" s="33">
        <v>0.5</v>
      </c>
      <c r="AP1100" s="12">
        <v>1.5</v>
      </c>
      <c r="AQ1100" s="34">
        <v>320</v>
      </c>
      <c r="AR1100" s="34">
        <v>300</v>
      </c>
      <c r="AS1100" s="31">
        <v>6.6666666666666666E-2</v>
      </c>
      <c r="AT1100" s="36">
        <v>1734.88</v>
      </c>
      <c r="AU1100" s="30">
        <v>0.70199999999999996</v>
      </c>
      <c r="AV1100" s="30">
        <v>0.29799999999999999</v>
      </c>
      <c r="AW1100" s="30">
        <v>0.85770000000000002</v>
      </c>
      <c r="AX1100" s="30">
        <v>0.1158</v>
      </c>
      <c r="AY1100" s="30">
        <v>0.29210000000000003</v>
      </c>
      <c r="AZ1100" s="30">
        <v>0.27510000000000001</v>
      </c>
      <c r="BA1100" s="30">
        <v>0.37769999999999998</v>
      </c>
      <c r="BB1100" s="37">
        <v>2</v>
      </c>
      <c r="BC1100" s="29">
        <v>259</v>
      </c>
      <c r="BD1100" s="38" t="s">
        <v>4045</v>
      </c>
      <c r="BE1100" s="39">
        <v>150.75569238663201</v>
      </c>
      <c r="BF1100" s="39">
        <v>-26.327161503519001</v>
      </c>
      <c r="BG1100" s="40">
        <f t="shared" si="204"/>
        <v>44</v>
      </c>
      <c r="BH1100" s="40">
        <f t="shared" si="205"/>
        <v>84</v>
      </c>
      <c r="BI1100" s="40">
        <f t="shared" si="206"/>
        <v>74</v>
      </c>
      <c r="BJ1100" s="40">
        <f t="shared" si="207"/>
        <v>45</v>
      </c>
      <c r="BK1100" s="40">
        <f t="shared" si="208"/>
        <v>60</v>
      </c>
      <c r="BL1100" s="40">
        <f t="shared" si="209"/>
        <v>54</v>
      </c>
      <c r="BM1100" s="41">
        <f t="shared" si="210"/>
        <v>100</v>
      </c>
      <c r="BN1100" s="40">
        <f t="shared" si="211"/>
        <v>100</v>
      </c>
      <c r="BO1100" s="41">
        <f t="shared" si="212"/>
        <v>100</v>
      </c>
      <c r="BP1100" s="41">
        <f t="shared" si="213"/>
        <v>1</v>
      </c>
      <c r="BQ1100" s="41">
        <f t="shared" si="214"/>
        <v>20</v>
      </c>
      <c r="BR1100" s="41">
        <f t="shared" si="215"/>
        <v>49</v>
      </c>
    </row>
    <row r="1101" spans="2:70" x14ac:dyDescent="0.3">
      <c r="B1101" s="12" t="s">
        <v>880</v>
      </c>
      <c r="C1101" s="12">
        <v>307011175</v>
      </c>
      <c r="D1101" s="12" t="s">
        <v>469</v>
      </c>
      <c r="E1101" s="12" t="s">
        <v>101</v>
      </c>
      <c r="F1101" s="12" t="s">
        <v>2711</v>
      </c>
      <c r="G1101" s="12" t="s">
        <v>102</v>
      </c>
      <c r="H1101" s="12" t="s">
        <v>5013</v>
      </c>
      <c r="I1101" s="28">
        <v>225000</v>
      </c>
      <c r="J1101" s="28">
        <v>225000</v>
      </c>
      <c r="K1101" s="28">
        <v>220000</v>
      </c>
      <c r="L1101" s="28">
        <v>220000</v>
      </c>
      <c r="M1101" s="28">
        <v>205000</v>
      </c>
      <c r="N1101" s="28">
        <v>185000</v>
      </c>
      <c r="O1101" s="29">
        <v>99</v>
      </c>
      <c r="P1101" s="29">
        <v>123</v>
      </c>
      <c r="Q1101" s="29">
        <v>100</v>
      </c>
      <c r="R1101" s="28">
        <v>330</v>
      </c>
      <c r="S1101" s="28">
        <v>300</v>
      </c>
      <c r="T1101" s="30">
        <v>4.4000000000000004</v>
      </c>
      <c r="U1101" s="30">
        <v>0</v>
      </c>
      <c r="V1101" s="30">
        <v>4.4000000000000004</v>
      </c>
      <c r="W1101" s="30">
        <v>3</v>
      </c>
      <c r="X1101" s="31">
        <v>7.6266666666666663E-2</v>
      </c>
      <c r="Y1101" s="30">
        <v>16.100000000000001</v>
      </c>
      <c r="Z1101" s="30">
        <v>-0.79999999999999716</v>
      </c>
      <c r="AA1101" s="30">
        <v>16.899999999999999</v>
      </c>
      <c r="AB1101" s="30">
        <v>29.2</v>
      </c>
      <c r="AC1101" s="32">
        <v>0.220871707003641</v>
      </c>
      <c r="AD1101" s="30">
        <v>2.8960451093134751</v>
      </c>
      <c r="AE1101" s="12">
        <v>22</v>
      </c>
      <c r="AF1101" s="12">
        <v>18</v>
      </c>
      <c r="AG1101" s="12">
        <v>28</v>
      </c>
      <c r="AH1101" s="33">
        <v>4.0615384615384613</v>
      </c>
      <c r="AI1101" s="34">
        <v>267000</v>
      </c>
      <c r="AJ1101" s="34">
        <v>245000</v>
      </c>
      <c r="AK1101" s="34">
        <v>210000</v>
      </c>
      <c r="AL1101" s="35">
        <v>8.9795918367346933E-2</v>
      </c>
      <c r="AM1101" s="35">
        <v>0.27142857142857141</v>
      </c>
      <c r="AN1101" s="12">
        <v>2</v>
      </c>
      <c r="AO1101" s="33">
        <v>0.5</v>
      </c>
      <c r="AP1101" s="12">
        <v>1.5</v>
      </c>
      <c r="AQ1101" s="34">
        <v>320</v>
      </c>
      <c r="AR1101" s="34">
        <v>300</v>
      </c>
      <c r="AS1101" s="31">
        <v>6.6666666666666666E-2</v>
      </c>
      <c r="AT1101" s="36">
        <v>1494.0800000000002</v>
      </c>
      <c r="AU1101" s="30">
        <v>0.66849999999999998</v>
      </c>
      <c r="AV1101" s="30">
        <v>0.33150000000000002</v>
      </c>
      <c r="AW1101" s="30">
        <v>0.86550000000000005</v>
      </c>
      <c r="AX1101" s="30">
        <v>8.8700000000000001E-2</v>
      </c>
      <c r="AY1101" s="30">
        <v>0.3427</v>
      </c>
      <c r="AZ1101" s="30">
        <v>0.19109999999999999</v>
      </c>
      <c r="BA1101" s="30">
        <v>0.35220000000000001</v>
      </c>
      <c r="BB1101" s="37">
        <v>5</v>
      </c>
      <c r="BC1101" s="29">
        <v>313</v>
      </c>
      <c r="BD1101" s="38" t="s">
        <v>3279</v>
      </c>
      <c r="BE1101" s="39">
        <v>150.07707198767301</v>
      </c>
      <c r="BF1101" s="39">
        <v>-26.458646129647502</v>
      </c>
      <c r="BG1101" s="40">
        <f t="shared" si="204"/>
        <v>44</v>
      </c>
      <c r="BH1101" s="40">
        <f t="shared" si="205"/>
        <v>84</v>
      </c>
      <c r="BI1101" s="40">
        <f t="shared" si="206"/>
        <v>74</v>
      </c>
      <c r="BJ1101" s="40">
        <f t="shared" si="207"/>
        <v>45</v>
      </c>
      <c r="BK1101" s="40">
        <f t="shared" si="208"/>
        <v>52</v>
      </c>
      <c r="BL1101" s="40">
        <f t="shared" si="209"/>
        <v>65</v>
      </c>
      <c r="BM1101" s="41">
        <f t="shared" si="210"/>
        <v>100</v>
      </c>
      <c r="BN1101" s="40">
        <f t="shared" si="211"/>
        <v>100</v>
      </c>
      <c r="BO1101" s="41">
        <f t="shared" si="212"/>
        <v>100</v>
      </c>
      <c r="BP1101" s="41">
        <f t="shared" si="213"/>
        <v>1</v>
      </c>
      <c r="BQ1101" s="41">
        <f t="shared" si="214"/>
        <v>50</v>
      </c>
      <c r="BR1101" s="41">
        <f t="shared" si="215"/>
        <v>52</v>
      </c>
    </row>
    <row r="1102" spans="2:70" x14ac:dyDescent="0.3">
      <c r="B1102" s="12" t="s">
        <v>2174</v>
      </c>
      <c r="C1102" s="12">
        <v>307011176</v>
      </c>
      <c r="D1102" s="12" t="s">
        <v>469</v>
      </c>
      <c r="E1102" s="12" t="s">
        <v>101</v>
      </c>
      <c r="F1102" s="12" t="s">
        <v>2711</v>
      </c>
      <c r="G1102" s="12" t="s">
        <v>102</v>
      </c>
      <c r="H1102" s="12" t="s">
        <v>5013</v>
      </c>
      <c r="I1102" s="28">
        <v>249000</v>
      </c>
      <c r="J1102" s="28">
        <v>249000</v>
      </c>
      <c r="K1102" s="28">
        <v>250000</v>
      </c>
      <c r="L1102" s="28">
        <v>222000</v>
      </c>
      <c r="M1102" s="28">
        <v>222000</v>
      </c>
      <c r="N1102" s="28">
        <v>248000</v>
      </c>
      <c r="O1102" s="29">
        <v>62</v>
      </c>
      <c r="P1102" s="29">
        <v>62</v>
      </c>
      <c r="Q1102" s="29">
        <v>105</v>
      </c>
      <c r="R1102" s="28">
        <v>290</v>
      </c>
      <c r="S1102" s="28">
        <v>250</v>
      </c>
      <c r="T1102" s="30">
        <v>0.8</v>
      </c>
      <c r="U1102" s="30">
        <v>0</v>
      </c>
      <c r="V1102" s="30">
        <v>0.8</v>
      </c>
      <c r="W1102" s="30">
        <v>0.5</v>
      </c>
      <c r="X1102" s="31">
        <v>6.0562248995983933E-2</v>
      </c>
      <c r="Y1102" s="30">
        <v>7.4</v>
      </c>
      <c r="Z1102" s="30">
        <v>-1.0999999999999996</v>
      </c>
      <c r="AA1102" s="30">
        <v>8.5</v>
      </c>
      <c r="AB1102" s="30">
        <v>8.8000000000000007</v>
      </c>
      <c r="AC1102" s="32">
        <v>0.15177524702729858</v>
      </c>
      <c r="AD1102" s="30">
        <v>2.5061032168300628</v>
      </c>
      <c r="AE1102" s="12">
        <v>22</v>
      </c>
      <c r="AF1102" s="12">
        <v>18</v>
      </c>
      <c r="AG1102" s="12">
        <v>28</v>
      </c>
      <c r="AH1102" s="33">
        <v>4.0615384615384613</v>
      </c>
      <c r="AI1102" s="34">
        <v>267000</v>
      </c>
      <c r="AJ1102" s="34">
        <v>245000</v>
      </c>
      <c r="AK1102" s="34">
        <v>210000</v>
      </c>
      <c r="AL1102" s="35">
        <v>8.9795918367346933E-2</v>
      </c>
      <c r="AM1102" s="35">
        <v>0.27142857142857141</v>
      </c>
      <c r="AN1102" s="12">
        <v>2</v>
      </c>
      <c r="AO1102" s="33">
        <v>0.5</v>
      </c>
      <c r="AP1102" s="12">
        <v>1.5</v>
      </c>
      <c r="AQ1102" s="34">
        <v>320</v>
      </c>
      <c r="AR1102" s="34">
        <v>300</v>
      </c>
      <c r="AS1102" s="31">
        <v>6.6666666666666666E-2</v>
      </c>
      <c r="AT1102" s="36">
        <v>1910.7200000000003</v>
      </c>
      <c r="AU1102" s="30">
        <v>0.64700000000000002</v>
      </c>
      <c r="AV1102" s="30">
        <v>0.35299999999999998</v>
      </c>
      <c r="AW1102" s="30">
        <v>0.89829999999999999</v>
      </c>
      <c r="AX1102" s="30">
        <v>8.8200000000000001E-2</v>
      </c>
      <c r="AY1102" s="30">
        <v>0.247</v>
      </c>
      <c r="AZ1102" s="30">
        <v>0.26090000000000002</v>
      </c>
      <c r="BA1102" s="30">
        <v>0.45429999999999998</v>
      </c>
      <c r="BB1102" s="37">
        <v>2</v>
      </c>
      <c r="BC1102" s="29">
        <v>430</v>
      </c>
      <c r="BD1102" s="38" t="s">
        <v>4467</v>
      </c>
      <c r="BE1102" s="39">
        <v>148.80316213614799</v>
      </c>
      <c r="BF1102" s="39">
        <v>-26.574808539757701</v>
      </c>
      <c r="BG1102" s="40">
        <f t="shared" si="204"/>
        <v>100</v>
      </c>
      <c r="BH1102" s="40">
        <f t="shared" si="205"/>
        <v>84</v>
      </c>
      <c r="BI1102" s="40">
        <f t="shared" si="206"/>
        <v>74</v>
      </c>
      <c r="BJ1102" s="40">
        <f t="shared" si="207"/>
        <v>45</v>
      </c>
      <c r="BK1102" s="40">
        <f t="shared" si="208"/>
        <v>37</v>
      </c>
      <c r="BL1102" s="40">
        <f t="shared" si="209"/>
        <v>44</v>
      </c>
      <c r="BM1102" s="41">
        <f t="shared" si="210"/>
        <v>100</v>
      </c>
      <c r="BN1102" s="40">
        <f t="shared" si="211"/>
        <v>100</v>
      </c>
      <c r="BO1102" s="41">
        <f t="shared" si="212"/>
        <v>100</v>
      </c>
      <c r="BP1102" s="41">
        <f t="shared" si="213"/>
        <v>1</v>
      </c>
      <c r="BQ1102" s="41">
        <f t="shared" si="214"/>
        <v>20</v>
      </c>
      <c r="BR1102" s="41">
        <f t="shared" si="215"/>
        <v>52</v>
      </c>
    </row>
    <row r="1103" spans="2:70" x14ac:dyDescent="0.3">
      <c r="B1103" s="12" t="s">
        <v>396</v>
      </c>
      <c r="C1103" s="12">
        <v>307021183</v>
      </c>
      <c r="D1103" s="12" t="s">
        <v>100</v>
      </c>
      <c r="E1103" s="12" t="s">
        <v>101</v>
      </c>
      <c r="F1103" s="12" t="s">
        <v>2711</v>
      </c>
      <c r="G1103" s="12" t="s">
        <v>102</v>
      </c>
      <c r="H1103" s="12" t="s">
        <v>5013</v>
      </c>
      <c r="I1103" s="28">
        <v>299000</v>
      </c>
      <c r="J1103" s="28">
        <v>299000</v>
      </c>
      <c r="K1103" s="28">
        <v>282000</v>
      </c>
      <c r="L1103" s="28">
        <v>285000</v>
      </c>
      <c r="M1103" s="28">
        <v>295000</v>
      </c>
      <c r="N1103" s="28">
        <v>249000</v>
      </c>
      <c r="O1103" s="29">
        <v>66</v>
      </c>
      <c r="P1103" s="29">
        <v>53</v>
      </c>
      <c r="Q1103" s="29">
        <v>64</v>
      </c>
      <c r="R1103" s="28">
        <v>320</v>
      </c>
      <c r="S1103" s="28">
        <v>300</v>
      </c>
      <c r="T1103" s="30">
        <v>1.8</v>
      </c>
      <c r="U1103" s="30">
        <v>0</v>
      </c>
      <c r="V1103" s="30">
        <v>1.8</v>
      </c>
      <c r="W1103" s="30">
        <v>1.4</v>
      </c>
      <c r="X1103" s="31">
        <v>5.565217391304348E-2</v>
      </c>
      <c r="Y1103" s="30">
        <v>3.8</v>
      </c>
      <c r="Z1103" s="30">
        <v>-0.70000000000000018</v>
      </c>
      <c r="AA1103" s="30">
        <v>4.5</v>
      </c>
      <c r="AB1103" s="30">
        <v>4.2</v>
      </c>
      <c r="AC1103" s="32">
        <v>0.20263424518743667</v>
      </c>
      <c r="AD1103" s="30">
        <v>3.6410840932117523</v>
      </c>
      <c r="AE1103" s="12">
        <v>5</v>
      </c>
      <c r="AF1103" s="12">
        <v>5</v>
      </c>
      <c r="AG1103" s="12">
        <v>20</v>
      </c>
      <c r="AH1103" s="33">
        <v>5.6</v>
      </c>
      <c r="AI1103" s="34">
        <v>295000</v>
      </c>
      <c r="AJ1103" s="34">
        <v>249000</v>
      </c>
      <c r="AK1103" s="34">
        <v>260000</v>
      </c>
      <c r="AL1103" s="35">
        <v>0.18473895582329317</v>
      </c>
      <c r="AM1103" s="35">
        <v>0.13461538461538461</v>
      </c>
      <c r="AN1103" s="12">
        <v>1</v>
      </c>
      <c r="AO1103" s="33">
        <v>0.19999999999999996</v>
      </c>
      <c r="AP1103" s="12">
        <v>0.8</v>
      </c>
      <c r="AQ1103" s="34">
        <v>320</v>
      </c>
      <c r="AR1103" s="34">
        <v>300</v>
      </c>
      <c r="AS1103" s="31">
        <v>6.6666666666666666E-2</v>
      </c>
      <c r="AT1103" s="36">
        <v>1579.2</v>
      </c>
      <c r="AU1103" s="30">
        <v>0.71730000000000005</v>
      </c>
      <c r="AV1103" s="30">
        <v>0.28270000000000001</v>
      </c>
      <c r="AW1103" s="30">
        <v>0.92410000000000003</v>
      </c>
      <c r="AX1103" s="30">
        <v>6.13E-2</v>
      </c>
      <c r="AY1103" s="30">
        <v>0.32069999999999999</v>
      </c>
      <c r="AZ1103" s="30">
        <v>0.31859999999999999</v>
      </c>
      <c r="BA1103" s="30">
        <v>0.31280000000000002</v>
      </c>
      <c r="BB1103" s="37">
        <v>1</v>
      </c>
      <c r="BC1103" s="29">
        <v>183</v>
      </c>
      <c r="BD1103" s="38" t="s">
        <v>2905</v>
      </c>
      <c r="BE1103" s="39">
        <v>151.234576010783</v>
      </c>
      <c r="BF1103" s="39">
        <v>-27.0544552727604</v>
      </c>
      <c r="BG1103" s="40">
        <f t="shared" si="204"/>
        <v>87</v>
      </c>
      <c r="BH1103" s="40">
        <f t="shared" si="205"/>
        <v>100</v>
      </c>
      <c r="BI1103" s="40">
        <f t="shared" si="206"/>
        <v>55</v>
      </c>
      <c r="BJ1103" s="40">
        <f t="shared" si="207"/>
        <v>92</v>
      </c>
      <c r="BK1103" s="40">
        <f t="shared" si="208"/>
        <v>72</v>
      </c>
      <c r="BL1103" s="40">
        <f t="shared" si="209"/>
        <v>61</v>
      </c>
      <c r="BM1103" s="41">
        <f t="shared" si="210"/>
        <v>100</v>
      </c>
      <c r="BN1103" s="40">
        <f t="shared" si="211"/>
        <v>100</v>
      </c>
      <c r="BO1103" s="41">
        <f t="shared" si="212"/>
        <v>100</v>
      </c>
      <c r="BP1103" s="41">
        <f t="shared" si="213"/>
        <v>54</v>
      </c>
      <c r="BQ1103" s="41">
        <f t="shared" si="214"/>
        <v>10</v>
      </c>
      <c r="BR1103" s="41">
        <f t="shared" si="215"/>
        <v>61</v>
      </c>
    </row>
    <row r="1104" spans="2:70" x14ac:dyDescent="0.3">
      <c r="B1104" s="12" t="s">
        <v>114</v>
      </c>
      <c r="C1104" s="12">
        <v>307031184</v>
      </c>
      <c r="D1104" s="12" t="s">
        <v>115</v>
      </c>
      <c r="E1104" s="12" t="s">
        <v>101</v>
      </c>
      <c r="F1104" s="12" t="s">
        <v>2711</v>
      </c>
      <c r="G1104" s="12" t="s">
        <v>102</v>
      </c>
      <c r="H1104" s="12" t="s">
        <v>5013</v>
      </c>
      <c r="I1104" s="28">
        <v>250000</v>
      </c>
      <c r="J1104" s="28">
        <v>250000</v>
      </c>
      <c r="K1104" s="28">
        <v>255000</v>
      </c>
      <c r="L1104" s="28">
        <v>268000</v>
      </c>
      <c r="M1104" s="28">
        <v>260000</v>
      </c>
      <c r="N1104" s="28">
        <v>260000</v>
      </c>
      <c r="O1104" s="29">
        <v>59</v>
      </c>
      <c r="P1104" s="29">
        <v>16</v>
      </c>
      <c r="Q1104" s="29">
        <v>49</v>
      </c>
      <c r="R1104" s="28">
        <v>320</v>
      </c>
      <c r="S1104" s="28">
        <v>225</v>
      </c>
      <c r="T1104" s="30">
        <v>4.2</v>
      </c>
      <c r="U1104" s="30">
        <v>0</v>
      </c>
      <c r="V1104" s="30">
        <v>4.2</v>
      </c>
      <c r="W1104" s="30">
        <v>4.2</v>
      </c>
      <c r="X1104" s="31">
        <v>6.6559999999999994E-2</v>
      </c>
      <c r="Y1104" s="30">
        <v>1.7</v>
      </c>
      <c r="Z1104" s="30">
        <v>0</v>
      </c>
      <c r="AA1104" s="30">
        <v>1.7</v>
      </c>
      <c r="AB1104" s="30">
        <v>2.5</v>
      </c>
      <c r="AC1104" s="32">
        <v>0.21860312602470214</v>
      </c>
      <c r="AD1104" s="30">
        <v>3.2843017732076643</v>
      </c>
      <c r="AE1104" s="12">
        <v>9</v>
      </c>
      <c r="AF1104" s="12">
        <v>9</v>
      </c>
      <c r="AG1104" s="12">
        <v>6</v>
      </c>
      <c r="AH1104" s="33">
        <v>4.7142857142857144</v>
      </c>
      <c r="AI1104" s="34">
        <v>345000</v>
      </c>
      <c r="AJ1104" s="34">
        <v>281000</v>
      </c>
      <c r="AK1104" s="34">
        <v>265000</v>
      </c>
      <c r="AL1104" s="35">
        <v>0.22775800711743771</v>
      </c>
      <c r="AM1104" s="35">
        <v>0.30188679245283018</v>
      </c>
      <c r="AN1104" s="12">
        <v>1.2</v>
      </c>
      <c r="AO1104" s="33">
        <v>-0.60000000000000009</v>
      </c>
      <c r="AP1104" s="12">
        <v>1.8</v>
      </c>
      <c r="AQ1104" s="34">
        <v>350</v>
      </c>
      <c r="AR1104" s="34">
        <v>325</v>
      </c>
      <c r="AS1104" s="31">
        <v>7.6923076923076927E-2</v>
      </c>
      <c r="AT1104" s="36">
        <v>1463.8400000000001</v>
      </c>
      <c r="AU1104" s="30">
        <v>0.73629999999999995</v>
      </c>
      <c r="AV1104" s="30">
        <v>0.26369999999999999</v>
      </c>
      <c r="AW1104" s="30">
        <v>0.96189999999999998</v>
      </c>
      <c r="AX1104" s="30">
        <v>1.9599999999999999E-2</v>
      </c>
      <c r="AY1104" s="30">
        <v>0.41370000000000001</v>
      </c>
      <c r="AZ1104" s="30">
        <v>0.35859999999999997</v>
      </c>
      <c r="BA1104" s="30">
        <v>0.16739999999999999</v>
      </c>
      <c r="BB1104" s="37">
        <v>3</v>
      </c>
      <c r="BC1104" s="29">
        <v>116</v>
      </c>
      <c r="BD1104" s="38" t="s">
        <v>2718</v>
      </c>
      <c r="BE1104" s="39">
        <v>151.927676061938</v>
      </c>
      <c r="BF1104" s="39">
        <v>-27.845203821387699</v>
      </c>
      <c r="BG1104" s="40">
        <f t="shared" si="204"/>
        <v>47</v>
      </c>
      <c r="BH1104" s="40">
        <f t="shared" si="205"/>
        <v>97</v>
      </c>
      <c r="BI1104" s="40">
        <f t="shared" si="206"/>
        <v>66</v>
      </c>
      <c r="BJ1104" s="40">
        <f t="shared" si="207"/>
        <v>100</v>
      </c>
      <c r="BK1104" s="40">
        <f t="shared" si="208"/>
        <v>83</v>
      </c>
      <c r="BL1104" s="40">
        <f t="shared" si="209"/>
        <v>81</v>
      </c>
      <c r="BM1104" s="41">
        <f t="shared" si="210"/>
        <v>100</v>
      </c>
      <c r="BN1104" s="40">
        <f t="shared" si="211"/>
        <v>100</v>
      </c>
      <c r="BO1104" s="41">
        <f t="shared" si="212"/>
        <v>100</v>
      </c>
      <c r="BP1104" s="41">
        <f t="shared" si="213"/>
        <v>88</v>
      </c>
      <c r="BQ1104" s="41">
        <f t="shared" si="214"/>
        <v>30</v>
      </c>
      <c r="BR1104" s="41">
        <f t="shared" si="215"/>
        <v>64</v>
      </c>
    </row>
    <row r="1105" spans="2:70" x14ac:dyDescent="0.3">
      <c r="B1105" s="12" t="s">
        <v>1615</v>
      </c>
      <c r="C1105" s="12">
        <v>307031187</v>
      </c>
      <c r="D1105" s="12" t="s">
        <v>115</v>
      </c>
      <c r="E1105" s="12" t="s">
        <v>101</v>
      </c>
      <c r="F1105" s="12" t="s">
        <v>2711</v>
      </c>
      <c r="G1105" s="12" t="s">
        <v>102</v>
      </c>
      <c r="H1105" s="12" t="s">
        <v>5013</v>
      </c>
      <c r="I1105" s="28">
        <v>350000</v>
      </c>
      <c r="J1105" s="28">
        <v>350000</v>
      </c>
      <c r="K1105" s="28">
        <v>330000</v>
      </c>
      <c r="L1105" s="28">
        <v>340000</v>
      </c>
      <c r="M1105" s="28">
        <v>350000</v>
      </c>
      <c r="N1105" s="28">
        <v>330000</v>
      </c>
      <c r="O1105" s="29">
        <v>40</v>
      </c>
      <c r="P1105" s="29">
        <v>55</v>
      </c>
      <c r="Q1105" s="29">
        <v>60</v>
      </c>
      <c r="R1105" s="28">
        <v>330</v>
      </c>
      <c r="S1105" s="28">
        <v>310</v>
      </c>
      <c r="T1105" s="30">
        <v>0.9</v>
      </c>
      <c r="U1105" s="30">
        <v>-0.49999999999999989</v>
      </c>
      <c r="V1105" s="30">
        <v>1.4</v>
      </c>
      <c r="W1105" s="30">
        <v>1.9</v>
      </c>
      <c r="X1105" s="31">
        <v>4.9028571428571428E-2</v>
      </c>
      <c r="Y1105" s="30">
        <v>4.0999999999999996</v>
      </c>
      <c r="Z1105" s="30">
        <v>-0.20000000000000018</v>
      </c>
      <c r="AA1105" s="30">
        <v>4.3</v>
      </c>
      <c r="AB1105" s="30">
        <v>2.9</v>
      </c>
      <c r="AC1105" s="32">
        <v>0.30375552282768775</v>
      </c>
      <c r="AD1105" s="30">
        <v>6.1954797779540041</v>
      </c>
      <c r="AE1105" s="12">
        <v>9</v>
      </c>
      <c r="AF1105" s="12">
        <v>9</v>
      </c>
      <c r="AG1105" s="12">
        <v>6</v>
      </c>
      <c r="AH1105" s="33">
        <v>4.7142857142857144</v>
      </c>
      <c r="AI1105" s="34">
        <v>345000</v>
      </c>
      <c r="AJ1105" s="34">
        <v>281000</v>
      </c>
      <c r="AK1105" s="34">
        <v>265000</v>
      </c>
      <c r="AL1105" s="35">
        <v>0.22775800711743771</v>
      </c>
      <c r="AM1105" s="35">
        <v>0.30188679245283018</v>
      </c>
      <c r="AN1105" s="12">
        <v>1.2</v>
      </c>
      <c r="AO1105" s="33">
        <v>-0.60000000000000009</v>
      </c>
      <c r="AP1105" s="12">
        <v>1.8</v>
      </c>
      <c r="AQ1105" s="34">
        <v>350</v>
      </c>
      <c r="AR1105" s="34">
        <v>325</v>
      </c>
      <c r="AS1105" s="31">
        <v>7.6923076923076927E-2</v>
      </c>
      <c r="AT1105" s="36">
        <v>1086.4000000000001</v>
      </c>
      <c r="AU1105" s="30">
        <v>0.6099</v>
      </c>
      <c r="AV1105" s="30">
        <v>0.3901</v>
      </c>
      <c r="AW1105" s="30">
        <v>0.88160000000000005</v>
      </c>
      <c r="AX1105" s="30">
        <v>9.3100000000000002E-2</v>
      </c>
      <c r="AY1105" s="30">
        <v>0.42949999999999999</v>
      </c>
      <c r="AZ1105" s="30">
        <v>0.2278</v>
      </c>
      <c r="BA1105" s="30">
        <v>0.30380000000000001</v>
      </c>
      <c r="BB1105" s="37">
        <v>1</v>
      </c>
      <c r="BC1105" s="29">
        <v>171</v>
      </c>
      <c r="BD1105" s="38" t="s">
        <v>3937</v>
      </c>
      <c r="BE1105" s="39">
        <v>151.92522292998601</v>
      </c>
      <c r="BF1105" s="39">
        <v>-28.662308851242599</v>
      </c>
      <c r="BG1105" s="40">
        <f t="shared" si="204"/>
        <v>100</v>
      </c>
      <c r="BH1105" s="40">
        <f t="shared" si="205"/>
        <v>97</v>
      </c>
      <c r="BI1105" s="40">
        <f t="shared" si="206"/>
        <v>66</v>
      </c>
      <c r="BJ1105" s="40">
        <f t="shared" si="207"/>
        <v>100</v>
      </c>
      <c r="BK1105" s="40">
        <f t="shared" si="208"/>
        <v>73</v>
      </c>
      <c r="BL1105" s="40">
        <f t="shared" si="209"/>
        <v>84</v>
      </c>
      <c r="BM1105" s="41">
        <f t="shared" si="210"/>
        <v>100</v>
      </c>
      <c r="BN1105" s="40">
        <f t="shared" si="211"/>
        <v>88</v>
      </c>
      <c r="BO1105" s="41">
        <f t="shared" si="212"/>
        <v>65</v>
      </c>
      <c r="BP1105" s="41">
        <f t="shared" si="213"/>
        <v>49</v>
      </c>
      <c r="BQ1105" s="41">
        <f t="shared" si="214"/>
        <v>10</v>
      </c>
      <c r="BR1105" s="41">
        <f t="shared" si="215"/>
        <v>61</v>
      </c>
    </row>
    <row r="1106" spans="2:70" x14ac:dyDescent="0.3">
      <c r="B1106" s="12" t="s">
        <v>1364</v>
      </c>
      <c r="C1106" s="12">
        <v>307031189</v>
      </c>
      <c r="D1106" s="12" t="s">
        <v>115</v>
      </c>
      <c r="E1106" s="12" t="s">
        <v>101</v>
      </c>
      <c r="F1106" s="12" t="s">
        <v>1364</v>
      </c>
      <c r="G1106" s="12" t="s">
        <v>102</v>
      </c>
      <c r="H1106" s="12" t="s">
        <v>5013</v>
      </c>
      <c r="I1106" s="28">
        <v>355000</v>
      </c>
      <c r="J1106" s="28">
        <v>349000</v>
      </c>
      <c r="K1106" s="28">
        <v>295000</v>
      </c>
      <c r="L1106" s="28">
        <v>346000</v>
      </c>
      <c r="M1106" s="28">
        <v>330000</v>
      </c>
      <c r="N1106" s="28">
        <v>281000</v>
      </c>
      <c r="O1106" s="29">
        <v>49</v>
      </c>
      <c r="P1106" s="29">
        <v>45</v>
      </c>
      <c r="Q1106" s="29">
        <v>45</v>
      </c>
      <c r="R1106" s="28">
        <v>370</v>
      </c>
      <c r="S1106" s="28">
        <v>330</v>
      </c>
      <c r="T1106" s="30">
        <v>1.1000000000000001</v>
      </c>
      <c r="U1106" s="30">
        <v>-9.9999999999999867E-2</v>
      </c>
      <c r="V1106" s="30">
        <v>1.2</v>
      </c>
      <c r="W1106" s="30">
        <v>1.9</v>
      </c>
      <c r="X1106" s="31">
        <v>5.4197183098591548E-2</v>
      </c>
      <c r="Y1106" s="30">
        <v>5</v>
      </c>
      <c r="Z1106" s="30">
        <v>-0.70000000000000018</v>
      </c>
      <c r="AA1106" s="30">
        <v>5.7</v>
      </c>
      <c r="AB1106" s="30">
        <v>6.1</v>
      </c>
      <c r="AC1106" s="32">
        <v>0.29575393272797029</v>
      </c>
      <c r="AD1106" s="30">
        <v>5.4569982390036094</v>
      </c>
      <c r="AE1106" s="12">
        <v>9</v>
      </c>
      <c r="AF1106" s="12">
        <v>9</v>
      </c>
      <c r="AG1106" s="12">
        <v>6</v>
      </c>
      <c r="AH1106" s="33">
        <v>4.7142857142857144</v>
      </c>
      <c r="AI1106" s="34">
        <v>345000</v>
      </c>
      <c r="AJ1106" s="34">
        <v>281000</v>
      </c>
      <c r="AK1106" s="34">
        <v>265000</v>
      </c>
      <c r="AL1106" s="35">
        <v>0.22775800711743771</v>
      </c>
      <c r="AM1106" s="35">
        <v>0.30188679245283018</v>
      </c>
      <c r="AN1106" s="12">
        <v>1.2</v>
      </c>
      <c r="AO1106" s="33">
        <v>-0.60000000000000009</v>
      </c>
      <c r="AP1106" s="12">
        <v>1.8</v>
      </c>
      <c r="AQ1106" s="34">
        <v>350</v>
      </c>
      <c r="AR1106" s="34">
        <v>325</v>
      </c>
      <c r="AS1106" s="31">
        <v>7.6923076923076927E-2</v>
      </c>
      <c r="AT1106" s="36">
        <v>1251.0400000000002</v>
      </c>
      <c r="AU1106" s="30">
        <v>0.65980000000000005</v>
      </c>
      <c r="AV1106" s="30">
        <v>0.3402</v>
      </c>
      <c r="AW1106" s="30">
        <v>0.86770000000000003</v>
      </c>
      <c r="AX1106" s="30">
        <v>0.10440000000000001</v>
      </c>
      <c r="AY1106" s="30">
        <v>0.35949999999999999</v>
      </c>
      <c r="AZ1106" s="30">
        <v>0.27729999999999999</v>
      </c>
      <c r="BA1106" s="30">
        <v>0.32329999999999998</v>
      </c>
      <c r="BB1106" s="37">
        <v>2.5</v>
      </c>
      <c r="BC1106" s="29">
        <v>131</v>
      </c>
      <c r="BD1106" s="38" t="s">
        <v>3701</v>
      </c>
      <c r="BE1106" s="39">
        <v>152.012416018973</v>
      </c>
      <c r="BF1106" s="39">
        <v>-28.2367878582901</v>
      </c>
      <c r="BG1106" s="40">
        <f t="shared" si="204"/>
        <v>98</v>
      </c>
      <c r="BH1106" s="40">
        <f t="shared" si="205"/>
        <v>97</v>
      </c>
      <c r="BI1106" s="40">
        <f t="shared" si="206"/>
        <v>66</v>
      </c>
      <c r="BJ1106" s="40">
        <f t="shared" si="207"/>
        <v>100</v>
      </c>
      <c r="BK1106" s="40">
        <f t="shared" si="208"/>
        <v>80</v>
      </c>
      <c r="BL1106" s="40">
        <f t="shared" si="209"/>
        <v>69</v>
      </c>
      <c r="BM1106" s="41">
        <f t="shared" si="210"/>
        <v>100</v>
      </c>
      <c r="BN1106" s="40">
        <f t="shared" si="211"/>
        <v>95</v>
      </c>
      <c r="BO1106" s="41">
        <f t="shared" si="212"/>
        <v>70</v>
      </c>
      <c r="BP1106" s="41">
        <f t="shared" si="213"/>
        <v>34</v>
      </c>
      <c r="BQ1106" s="41">
        <f t="shared" si="214"/>
        <v>25</v>
      </c>
      <c r="BR1106" s="41">
        <f t="shared" si="215"/>
        <v>61</v>
      </c>
    </row>
    <row r="1107" spans="2:70" x14ac:dyDescent="0.3">
      <c r="B1107" s="12" t="s">
        <v>2592</v>
      </c>
      <c r="C1107" s="12">
        <v>308011192</v>
      </c>
      <c r="D1107" s="12" t="s">
        <v>664</v>
      </c>
      <c r="E1107" s="12" t="s">
        <v>400</v>
      </c>
      <c r="F1107" s="12" t="s">
        <v>2592</v>
      </c>
      <c r="G1107" s="12" t="s">
        <v>102</v>
      </c>
      <c r="H1107" s="12" t="s">
        <v>5013</v>
      </c>
      <c r="I1107" s="28">
        <v>249000</v>
      </c>
      <c r="J1107" s="28">
        <v>228000</v>
      </c>
      <c r="K1107" s="28">
        <v>199000</v>
      </c>
      <c r="L1107" s="28">
        <v>235000</v>
      </c>
      <c r="M1107" s="28">
        <v>219000</v>
      </c>
      <c r="N1107" s="28">
        <v>205000</v>
      </c>
      <c r="O1107" s="29">
        <v>52</v>
      </c>
      <c r="P1107" s="29">
        <v>65</v>
      </c>
      <c r="Q1107" s="29">
        <v>73</v>
      </c>
      <c r="R1107" s="28">
        <v>400</v>
      </c>
      <c r="S1107" s="28">
        <v>350</v>
      </c>
      <c r="T1107" s="30">
        <v>2.9</v>
      </c>
      <c r="U1107" s="30">
        <v>0</v>
      </c>
      <c r="V1107" s="30">
        <v>2.9</v>
      </c>
      <c r="W1107" s="30">
        <v>2.5</v>
      </c>
      <c r="X1107" s="31">
        <v>8.3534136546184745E-2</v>
      </c>
      <c r="Y1107" s="30">
        <v>4.5999999999999996</v>
      </c>
      <c r="Z1107" s="30">
        <v>0</v>
      </c>
      <c r="AA1107" s="30">
        <v>4.5999999999999996</v>
      </c>
      <c r="AB1107" s="30">
        <v>6</v>
      </c>
      <c r="AC1107" s="32">
        <v>0.16307893020221786</v>
      </c>
      <c r="AD1107" s="30">
        <v>1.9522429625169351</v>
      </c>
      <c r="AE1107" s="12">
        <v>0</v>
      </c>
      <c r="AF1107" s="12">
        <v>24</v>
      </c>
      <c r="AG1107" s="12">
        <v>27</v>
      </c>
      <c r="AH1107" s="33">
        <v>2.7567567567567566</v>
      </c>
      <c r="AI1107" s="34">
        <v>255000</v>
      </c>
      <c r="AJ1107" s="34">
        <v>199000</v>
      </c>
      <c r="AK1107" s="34">
        <v>179000</v>
      </c>
      <c r="AL1107" s="35">
        <v>0.28140703517587939</v>
      </c>
      <c r="AM1107" s="35">
        <v>0.42458100558659218</v>
      </c>
      <c r="AN1107" s="12">
        <v>2.1</v>
      </c>
      <c r="AO1107" s="33">
        <v>0.10000000000000009</v>
      </c>
      <c r="AP1107" s="12">
        <v>2</v>
      </c>
      <c r="AQ1107" s="34">
        <v>380</v>
      </c>
      <c r="AR1107" s="34">
        <v>350</v>
      </c>
      <c r="AS1107" s="31">
        <v>8.5714285714285715E-2</v>
      </c>
      <c r="AT1107" s="36">
        <v>2452.8000000000002</v>
      </c>
      <c r="AU1107" s="30">
        <v>0.7319</v>
      </c>
      <c r="AV1107" s="30">
        <v>0.2681</v>
      </c>
      <c r="AW1107" s="30">
        <v>0.79649999999999999</v>
      </c>
      <c r="AX1107" s="30">
        <v>0.10539999999999999</v>
      </c>
      <c r="AY1107" s="30">
        <v>0.15690000000000001</v>
      </c>
      <c r="AZ1107" s="30">
        <v>0.36680000000000001</v>
      </c>
      <c r="BA1107" s="30">
        <v>0.44679999999999997</v>
      </c>
      <c r="BB1107" s="37">
        <v>3</v>
      </c>
      <c r="BC1107" s="29">
        <v>656</v>
      </c>
      <c r="BD1107" s="38" t="s">
        <v>4888</v>
      </c>
      <c r="BE1107" s="39">
        <v>148.16172532592901</v>
      </c>
      <c r="BF1107" s="39">
        <v>-23.529828655868201</v>
      </c>
      <c r="BG1107" s="40">
        <f t="shared" si="204"/>
        <v>69</v>
      </c>
      <c r="BH1107" s="40">
        <f t="shared" si="205"/>
        <v>82</v>
      </c>
      <c r="BI1107" s="40">
        <f t="shared" si="206"/>
        <v>91</v>
      </c>
      <c r="BJ1107" s="40">
        <f t="shared" si="207"/>
        <v>100</v>
      </c>
      <c r="BK1107" s="40">
        <f t="shared" si="208"/>
        <v>11</v>
      </c>
      <c r="BL1107" s="40">
        <f t="shared" si="209"/>
        <v>25</v>
      </c>
      <c r="BM1107" s="41">
        <f t="shared" si="210"/>
        <v>100</v>
      </c>
      <c r="BN1107" s="40">
        <f t="shared" si="211"/>
        <v>100</v>
      </c>
      <c r="BO1107" s="41">
        <f t="shared" si="212"/>
        <v>100</v>
      </c>
      <c r="BP1107" s="41">
        <f t="shared" si="213"/>
        <v>41</v>
      </c>
      <c r="BQ1107" s="41">
        <f t="shared" si="214"/>
        <v>30</v>
      </c>
      <c r="BR1107" s="41">
        <f t="shared" si="215"/>
        <v>53</v>
      </c>
    </row>
    <row r="1108" spans="2:70" x14ac:dyDescent="0.3">
      <c r="B1108" s="12" t="s">
        <v>2674</v>
      </c>
      <c r="C1108" s="12">
        <v>308031205</v>
      </c>
      <c r="D1108" s="12" t="s">
        <v>399</v>
      </c>
      <c r="E1108" s="12" t="s">
        <v>400</v>
      </c>
      <c r="F1108" s="12" t="s">
        <v>399</v>
      </c>
      <c r="G1108" s="12" t="s">
        <v>102</v>
      </c>
      <c r="H1108" s="12" t="s">
        <v>5013</v>
      </c>
      <c r="I1108" s="28">
        <v>339000</v>
      </c>
      <c r="J1108" s="28">
        <v>299000</v>
      </c>
      <c r="K1108" s="28">
        <v>265320</v>
      </c>
      <c r="L1108" s="28">
        <v>360000</v>
      </c>
      <c r="M1108" s="28">
        <v>310000</v>
      </c>
      <c r="N1108" s="28">
        <v>265000</v>
      </c>
      <c r="O1108" s="29">
        <v>30</v>
      </c>
      <c r="P1108" s="29">
        <v>32</v>
      </c>
      <c r="Q1108" s="29">
        <v>37</v>
      </c>
      <c r="R1108" s="28">
        <v>390</v>
      </c>
      <c r="S1108" s="28">
        <v>360</v>
      </c>
      <c r="T1108" s="30">
        <v>3.1</v>
      </c>
      <c r="U1108" s="30">
        <v>-0.19999999999999973</v>
      </c>
      <c r="V1108" s="30">
        <v>3.3</v>
      </c>
      <c r="W1108" s="30">
        <v>3.8</v>
      </c>
      <c r="X1108" s="31">
        <v>5.9823008849557525E-2</v>
      </c>
      <c r="Y1108" s="30">
        <v>5.0999999999999996</v>
      </c>
      <c r="Z1108" s="30">
        <v>-0.5</v>
      </c>
      <c r="AA1108" s="30">
        <v>5.6</v>
      </c>
      <c r="AB1108" s="30">
        <v>7.4</v>
      </c>
      <c r="AC1108" s="32">
        <v>0.29711116528522669</v>
      </c>
      <c r="AD1108" s="30">
        <v>4.9665032066909198</v>
      </c>
      <c r="AE1108" s="12">
        <v>62</v>
      </c>
      <c r="AF1108" s="12">
        <v>65</v>
      </c>
      <c r="AG1108" s="12">
        <v>66</v>
      </c>
      <c r="AH1108" s="33">
        <v>3.659192825112108</v>
      </c>
      <c r="AI1108" s="34">
        <v>390000</v>
      </c>
      <c r="AJ1108" s="34">
        <v>325000</v>
      </c>
      <c r="AK1108" s="34">
        <v>300000</v>
      </c>
      <c r="AL1108" s="35">
        <v>0.2</v>
      </c>
      <c r="AM1108" s="35">
        <v>0.3</v>
      </c>
      <c r="AN1108" s="12">
        <v>1.9</v>
      </c>
      <c r="AO1108" s="33">
        <v>-0.20000000000000018</v>
      </c>
      <c r="AP1108" s="12">
        <v>2.1</v>
      </c>
      <c r="AQ1108" s="34">
        <v>400</v>
      </c>
      <c r="AR1108" s="34">
        <v>370</v>
      </c>
      <c r="AS1108" s="31">
        <v>8.1081081081081086E-2</v>
      </c>
      <c r="AT1108" s="36">
        <v>1312.64</v>
      </c>
      <c r="AU1108" s="30">
        <v>0.6048</v>
      </c>
      <c r="AV1108" s="30">
        <v>0.3952</v>
      </c>
      <c r="AW1108" s="30">
        <v>0.80879999999999996</v>
      </c>
      <c r="AX1108" s="30">
        <v>0.14000000000000001</v>
      </c>
      <c r="AY1108" s="30">
        <v>0.24610000000000001</v>
      </c>
      <c r="AZ1108" s="30">
        <v>0.30380000000000001</v>
      </c>
      <c r="BA1108" s="30">
        <v>0.41899999999999998</v>
      </c>
      <c r="BB1108" s="37">
        <v>1.5</v>
      </c>
      <c r="BC1108" s="29">
        <v>521</v>
      </c>
      <c r="BD1108" s="38" t="s">
        <v>4974</v>
      </c>
      <c r="BE1108" s="39">
        <v>150.52726262064101</v>
      </c>
      <c r="BF1108" s="39">
        <v>-23.373105673600399</v>
      </c>
      <c r="BG1108" s="40">
        <f t="shared" si="204"/>
        <v>65</v>
      </c>
      <c r="BH1108" s="40">
        <f t="shared" si="205"/>
        <v>85</v>
      </c>
      <c r="BI1108" s="40">
        <f t="shared" si="206"/>
        <v>79</v>
      </c>
      <c r="BJ1108" s="40">
        <f t="shared" si="207"/>
        <v>100</v>
      </c>
      <c r="BK1108" s="40">
        <f t="shared" si="208"/>
        <v>26</v>
      </c>
      <c r="BL1108" s="40">
        <f t="shared" si="209"/>
        <v>44</v>
      </c>
      <c r="BM1108" s="41">
        <f t="shared" si="210"/>
        <v>100</v>
      </c>
      <c r="BN1108" s="40">
        <f t="shared" si="211"/>
        <v>100</v>
      </c>
      <c r="BO1108" s="41">
        <f t="shared" si="212"/>
        <v>69</v>
      </c>
      <c r="BP1108" s="41">
        <f t="shared" si="213"/>
        <v>32</v>
      </c>
      <c r="BQ1108" s="41">
        <f t="shared" si="214"/>
        <v>15</v>
      </c>
      <c r="BR1108" s="41">
        <f t="shared" si="215"/>
        <v>51</v>
      </c>
    </row>
    <row r="1109" spans="2:70" x14ac:dyDescent="0.3">
      <c r="B1109" s="12" t="s">
        <v>2553</v>
      </c>
      <c r="C1109" s="12">
        <v>308031207</v>
      </c>
      <c r="D1109" s="12" t="s">
        <v>399</v>
      </c>
      <c r="E1109" s="12" t="s">
        <v>400</v>
      </c>
      <c r="F1109" s="12" t="s">
        <v>2711</v>
      </c>
      <c r="G1109" s="12" t="s">
        <v>102</v>
      </c>
      <c r="H1109" s="12" t="s">
        <v>5013</v>
      </c>
      <c r="I1109" s="28">
        <v>490000</v>
      </c>
      <c r="J1109" s="28">
        <v>360000</v>
      </c>
      <c r="K1109" s="28">
        <v>320000</v>
      </c>
      <c r="L1109" s="28">
        <v>475000</v>
      </c>
      <c r="M1109" s="28">
        <v>510000</v>
      </c>
      <c r="N1109" s="28">
        <v>369000</v>
      </c>
      <c r="O1109" s="29">
        <v>78</v>
      </c>
      <c r="P1109" s="29">
        <v>70</v>
      </c>
      <c r="Q1109" s="29">
        <v>53</v>
      </c>
      <c r="R1109" s="28">
        <v>400</v>
      </c>
      <c r="S1109" s="28">
        <v>450</v>
      </c>
      <c r="T1109" s="30">
        <v>1.2</v>
      </c>
      <c r="U1109" s="30">
        <v>0.79999999999999993</v>
      </c>
      <c r="V1109" s="30">
        <v>0.4</v>
      </c>
      <c r="W1109" s="30">
        <v>2.2000000000000002</v>
      </c>
      <c r="X1109" s="31">
        <v>4.2448979591836737E-2</v>
      </c>
      <c r="Y1109" s="30">
        <v>4.8</v>
      </c>
      <c r="Z1109" s="30">
        <v>0.59999999999999964</v>
      </c>
      <c r="AA1109" s="30">
        <v>4.2</v>
      </c>
      <c r="AB1109" s="30">
        <v>3.2</v>
      </c>
      <c r="AC1109" s="32">
        <v>0.2968768554803467</v>
      </c>
      <c r="AD1109" s="30">
        <v>6.9937336146812452</v>
      </c>
      <c r="AE1109" s="12">
        <v>62</v>
      </c>
      <c r="AF1109" s="12">
        <v>65</v>
      </c>
      <c r="AG1109" s="12">
        <v>66</v>
      </c>
      <c r="AH1109" s="33">
        <v>3.659192825112108</v>
      </c>
      <c r="AI1109" s="34">
        <v>390000</v>
      </c>
      <c r="AJ1109" s="34">
        <v>325000</v>
      </c>
      <c r="AK1109" s="34">
        <v>300000</v>
      </c>
      <c r="AL1109" s="35">
        <v>0.2</v>
      </c>
      <c r="AM1109" s="35">
        <v>0.3</v>
      </c>
      <c r="AN1109" s="12">
        <v>1.9</v>
      </c>
      <c r="AO1109" s="33">
        <v>-0.20000000000000018</v>
      </c>
      <c r="AP1109" s="12">
        <v>2.1</v>
      </c>
      <c r="AQ1109" s="34">
        <v>400</v>
      </c>
      <c r="AR1109" s="34">
        <v>370</v>
      </c>
      <c r="AS1109" s="31">
        <v>8.1081081081081086E-2</v>
      </c>
      <c r="AT1109" s="36">
        <v>1347.3600000000001</v>
      </c>
      <c r="AU1109" s="30">
        <v>0.70030000000000003</v>
      </c>
      <c r="AV1109" s="30">
        <v>0.29970000000000002</v>
      </c>
      <c r="AW1109" s="30">
        <v>0.87760000000000005</v>
      </c>
      <c r="AX1109" s="30">
        <v>4.48E-2</v>
      </c>
      <c r="AY1109" s="30">
        <v>0.41460000000000002</v>
      </c>
      <c r="AZ1109" s="30">
        <v>0.28149999999999997</v>
      </c>
      <c r="BA1109" s="30">
        <v>0.2712</v>
      </c>
      <c r="BB1109" s="37">
        <v>2</v>
      </c>
      <c r="BC1109" s="29">
        <v>520</v>
      </c>
      <c r="BD1109" s="38" t="s">
        <v>4848</v>
      </c>
      <c r="BE1109" s="39">
        <v>150.797774924902</v>
      </c>
      <c r="BF1109" s="39">
        <v>-23.257224197320301</v>
      </c>
      <c r="BG1109" s="40">
        <f t="shared" si="204"/>
        <v>97</v>
      </c>
      <c r="BH1109" s="40">
        <f t="shared" si="205"/>
        <v>85</v>
      </c>
      <c r="BI1109" s="40">
        <f t="shared" si="206"/>
        <v>79</v>
      </c>
      <c r="BJ1109" s="40">
        <f t="shared" si="207"/>
        <v>100</v>
      </c>
      <c r="BK1109" s="40">
        <f t="shared" si="208"/>
        <v>27</v>
      </c>
      <c r="BL1109" s="40">
        <f t="shared" si="209"/>
        <v>81</v>
      </c>
      <c r="BM1109" s="41">
        <f t="shared" si="210"/>
        <v>92</v>
      </c>
      <c r="BN1109" s="40">
        <f t="shared" si="211"/>
        <v>80</v>
      </c>
      <c r="BO1109" s="41">
        <f t="shared" si="212"/>
        <v>69</v>
      </c>
      <c r="BP1109" s="41">
        <f t="shared" si="213"/>
        <v>37</v>
      </c>
      <c r="BQ1109" s="41">
        <f t="shared" si="214"/>
        <v>20</v>
      </c>
      <c r="BR1109" s="41">
        <f t="shared" si="215"/>
        <v>56</v>
      </c>
    </row>
    <row r="1110" spans="2:70" x14ac:dyDescent="0.3">
      <c r="B1110" s="12" t="s">
        <v>2409</v>
      </c>
      <c r="C1110" s="12">
        <v>308031208</v>
      </c>
      <c r="D1110" s="12" t="s">
        <v>399</v>
      </c>
      <c r="E1110" s="12" t="s">
        <v>400</v>
      </c>
      <c r="F1110" s="12" t="s">
        <v>399</v>
      </c>
      <c r="G1110" s="12" t="s">
        <v>102</v>
      </c>
      <c r="H1110" s="12" t="s">
        <v>5013</v>
      </c>
      <c r="I1110" s="28">
        <v>325000</v>
      </c>
      <c r="J1110" s="28">
        <v>309000</v>
      </c>
      <c r="K1110" s="28">
        <v>289000</v>
      </c>
      <c r="L1110" s="28">
        <v>353000</v>
      </c>
      <c r="M1110" s="28">
        <v>315000</v>
      </c>
      <c r="N1110" s="28">
        <v>300000</v>
      </c>
      <c r="O1110" s="29">
        <v>33</v>
      </c>
      <c r="P1110" s="29">
        <v>33</v>
      </c>
      <c r="Q1110" s="29">
        <v>42</v>
      </c>
      <c r="R1110" s="28">
        <v>380</v>
      </c>
      <c r="S1110" s="28">
        <v>350</v>
      </c>
      <c r="T1110" s="30">
        <v>1.9</v>
      </c>
      <c r="U1110" s="30">
        <v>9.9999999999999867E-2</v>
      </c>
      <c r="V1110" s="30">
        <v>1.8</v>
      </c>
      <c r="W1110" s="30">
        <v>1.8</v>
      </c>
      <c r="X1110" s="31">
        <v>6.08E-2</v>
      </c>
      <c r="Y1110" s="30">
        <v>11.2</v>
      </c>
      <c r="Z1110" s="30">
        <v>-0.60000000000000142</v>
      </c>
      <c r="AA1110" s="30">
        <v>11.8</v>
      </c>
      <c r="AB1110" s="30">
        <v>9.6</v>
      </c>
      <c r="AC1110" s="32">
        <v>0.19532856320421085</v>
      </c>
      <c r="AD1110" s="30">
        <v>3.2126408421745203</v>
      </c>
      <c r="AE1110" s="12">
        <v>62</v>
      </c>
      <c r="AF1110" s="12">
        <v>65</v>
      </c>
      <c r="AG1110" s="12">
        <v>66</v>
      </c>
      <c r="AH1110" s="33">
        <v>3.659192825112108</v>
      </c>
      <c r="AI1110" s="34">
        <v>390000</v>
      </c>
      <c r="AJ1110" s="34">
        <v>325000</v>
      </c>
      <c r="AK1110" s="34">
        <v>300000</v>
      </c>
      <c r="AL1110" s="35">
        <v>0.2</v>
      </c>
      <c r="AM1110" s="35">
        <v>0.3</v>
      </c>
      <c r="AN1110" s="12">
        <v>1.9</v>
      </c>
      <c r="AO1110" s="33">
        <v>-0.20000000000000018</v>
      </c>
      <c r="AP1110" s="12">
        <v>2.1</v>
      </c>
      <c r="AQ1110" s="34">
        <v>400</v>
      </c>
      <c r="AR1110" s="34">
        <v>370</v>
      </c>
      <c r="AS1110" s="31">
        <v>8.1081081081081086E-2</v>
      </c>
      <c r="AT1110" s="36">
        <v>1945.4400000000003</v>
      </c>
      <c r="AU1110" s="30">
        <v>0.72519999999999996</v>
      </c>
      <c r="AV1110" s="30">
        <v>0.27479999999999999</v>
      </c>
      <c r="AW1110" s="30">
        <v>0.88819999999999999</v>
      </c>
      <c r="AX1110" s="30">
        <v>2.9899999999999999E-2</v>
      </c>
      <c r="AY1110" s="30">
        <v>0.32779999999999998</v>
      </c>
      <c r="AZ1110" s="30">
        <v>0.39679999999999999</v>
      </c>
      <c r="BA1110" s="30">
        <v>0.25490000000000002</v>
      </c>
      <c r="BB1110" s="37">
        <v>2</v>
      </c>
      <c r="BC1110" s="29">
        <v>522</v>
      </c>
      <c r="BD1110" s="38" t="s">
        <v>4699</v>
      </c>
      <c r="BE1110" s="39">
        <v>150.583739046067</v>
      </c>
      <c r="BF1110" s="39">
        <v>-23.328408532868099</v>
      </c>
      <c r="BG1110" s="40">
        <f t="shared" si="204"/>
        <v>85</v>
      </c>
      <c r="BH1110" s="40">
        <f t="shared" si="205"/>
        <v>85</v>
      </c>
      <c r="BI1110" s="40">
        <f t="shared" si="206"/>
        <v>79</v>
      </c>
      <c r="BJ1110" s="40">
        <f t="shared" si="207"/>
        <v>100</v>
      </c>
      <c r="BK1110" s="40">
        <f t="shared" si="208"/>
        <v>26</v>
      </c>
      <c r="BL1110" s="40">
        <f t="shared" si="209"/>
        <v>62</v>
      </c>
      <c r="BM1110" s="41">
        <f t="shared" si="210"/>
        <v>100</v>
      </c>
      <c r="BN1110" s="40">
        <f t="shared" si="211"/>
        <v>100</v>
      </c>
      <c r="BO1110" s="41">
        <f t="shared" si="212"/>
        <v>100</v>
      </c>
      <c r="BP1110" s="41">
        <f t="shared" si="213"/>
        <v>1</v>
      </c>
      <c r="BQ1110" s="41">
        <f t="shared" si="214"/>
        <v>20</v>
      </c>
      <c r="BR1110" s="41">
        <f t="shared" si="215"/>
        <v>54</v>
      </c>
    </row>
    <row r="1111" spans="2:70" x14ac:dyDescent="0.3">
      <c r="B1111" s="12" t="s">
        <v>2336</v>
      </c>
      <c r="C1111" s="12">
        <v>308031210</v>
      </c>
      <c r="D1111" s="12" t="s">
        <v>399</v>
      </c>
      <c r="E1111" s="12" t="s">
        <v>400</v>
      </c>
      <c r="F1111" s="12" t="s">
        <v>399</v>
      </c>
      <c r="G1111" s="12" t="s">
        <v>102</v>
      </c>
      <c r="H1111" s="12" t="s">
        <v>5013</v>
      </c>
      <c r="I1111" s="28">
        <v>349000</v>
      </c>
      <c r="J1111" s="28">
        <v>319000</v>
      </c>
      <c r="K1111" s="28">
        <v>299000</v>
      </c>
      <c r="L1111" s="28">
        <v>349500</v>
      </c>
      <c r="M1111" s="28">
        <v>330000</v>
      </c>
      <c r="N1111" s="28">
        <v>280000</v>
      </c>
      <c r="O1111" s="29">
        <v>45</v>
      </c>
      <c r="P1111" s="29">
        <v>83</v>
      </c>
      <c r="Q1111" s="29">
        <v>89</v>
      </c>
      <c r="R1111" s="28">
        <v>420</v>
      </c>
      <c r="S1111" s="28">
        <v>420</v>
      </c>
      <c r="T1111" s="30">
        <v>3.3</v>
      </c>
      <c r="U1111" s="30">
        <v>0</v>
      </c>
      <c r="V1111" s="30">
        <v>3.3</v>
      </c>
      <c r="W1111" s="30">
        <v>3.1</v>
      </c>
      <c r="X1111" s="31">
        <v>6.2578796561604588E-2</v>
      </c>
      <c r="Y1111" s="30">
        <v>9.1999999999999993</v>
      </c>
      <c r="Z1111" s="30">
        <v>-0.20000000000000107</v>
      </c>
      <c r="AA1111" s="30">
        <v>9.4</v>
      </c>
      <c r="AB1111" s="30">
        <v>8.9</v>
      </c>
      <c r="AC1111" s="32">
        <v>0.2189141856392294</v>
      </c>
      <c r="AD1111" s="30">
        <v>3.4982166111763306</v>
      </c>
      <c r="AE1111" s="12">
        <v>62</v>
      </c>
      <c r="AF1111" s="12">
        <v>65</v>
      </c>
      <c r="AG1111" s="12">
        <v>66</v>
      </c>
      <c r="AH1111" s="33">
        <v>3.659192825112108</v>
      </c>
      <c r="AI1111" s="34">
        <v>390000</v>
      </c>
      <c r="AJ1111" s="34">
        <v>325000</v>
      </c>
      <c r="AK1111" s="34">
        <v>300000</v>
      </c>
      <c r="AL1111" s="35">
        <v>0.2</v>
      </c>
      <c r="AM1111" s="35">
        <v>0.3</v>
      </c>
      <c r="AN1111" s="12">
        <v>1.9</v>
      </c>
      <c r="AO1111" s="33">
        <v>-0.20000000000000018</v>
      </c>
      <c r="AP1111" s="12">
        <v>2.1</v>
      </c>
      <c r="AQ1111" s="34">
        <v>400</v>
      </c>
      <c r="AR1111" s="34">
        <v>370</v>
      </c>
      <c r="AS1111" s="31">
        <v>8.1081081081081086E-2</v>
      </c>
      <c r="AT1111" s="36">
        <v>1918.5600000000002</v>
      </c>
      <c r="AU1111" s="30">
        <v>0.77729999999999999</v>
      </c>
      <c r="AV1111" s="30">
        <v>0.22270000000000001</v>
      </c>
      <c r="AW1111" s="30">
        <v>0.95960000000000001</v>
      </c>
      <c r="AX1111" s="30">
        <v>1.89E-2</v>
      </c>
      <c r="AY1111" s="30">
        <v>0.2311</v>
      </c>
      <c r="AZ1111" s="30">
        <v>0.3599</v>
      </c>
      <c r="BA1111" s="30">
        <v>0.38579999999999998</v>
      </c>
      <c r="BB1111" s="37">
        <v>4</v>
      </c>
      <c r="BC1111" s="29">
        <v>516</v>
      </c>
      <c r="BD1111" s="38" t="s">
        <v>4625</v>
      </c>
      <c r="BE1111" s="39">
        <v>150.409161040925</v>
      </c>
      <c r="BF1111" s="39">
        <v>-23.485189664062901</v>
      </c>
      <c r="BG1111" s="40">
        <f t="shared" si="204"/>
        <v>62</v>
      </c>
      <c r="BH1111" s="40">
        <f t="shared" si="205"/>
        <v>85</v>
      </c>
      <c r="BI1111" s="40">
        <f t="shared" si="206"/>
        <v>79</v>
      </c>
      <c r="BJ1111" s="40">
        <f t="shared" si="207"/>
        <v>100</v>
      </c>
      <c r="BK1111" s="40">
        <f t="shared" si="208"/>
        <v>27</v>
      </c>
      <c r="BL1111" s="40">
        <f t="shared" si="209"/>
        <v>41</v>
      </c>
      <c r="BM1111" s="41">
        <f t="shared" si="210"/>
        <v>100</v>
      </c>
      <c r="BN1111" s="40">
        <f t="shared" si="211"/>
        <v>100</v>
      </c>
      <c r="BO1111" s="41">
        <f t="shared" si="212"/>
        <v>100</v>
      </c>
      <c r="BP1111" s="41">
        <f t="shared" si="213"/>
        <v>1</v>
      </c>
      <c r="BQ1111" s="41">
        <f t="shared" si="214"/>
        <v>40</v>
      </c>
      <c r="BR1111" s="41">
        <f t="shared" si="215"/>
        <v>52</v>
      </c>
    </row>
    <row r="1112" spans="2:70" x14ac:dyDescent="0.3">
      <c r="B1112" s="12" t="s">
        <v>2410</v>
      </c>
      <c r="C1112" s="12">
        <v>308031211</v>
      </c>
      <c r="D1112" s="12" t="s">
        <v>399</v>
      </c>
      <c r="E1112" s="12" t="s">
        <v>400</v>
      </c>
      <c r="F1112" s="12" t="s">
        <v>399</v>
      </c>
      <c r="G1112" s="12" t="s">
        <v>102</v>
      </c>
      <c r="H1112" s="12" t="s">
        <v>5013</v>
      </c>
      <c r="I1112" s="28">
        <v>199000</v>
      </c>
      <c r="J1112" s="28">
        <v>215000</v>
      </c>
      <c r="K1112" s="28">
        <v>165000</v>
      </c>
      <c r="L1112" s="28">
        <v>217000</v>
      </c>
      <c r="M1112" s="28">
        <v>215000</v>
      </c>
      <c r="N1112" s="28">
        <v>142000</v>
      </c>
      <c r="O1112" s="29">
        <v>38</v>
      </c>
      <c r="P1112" s="29">
        <v>49</v>
      </c>
      <c r="Q1112" s="29">
        <v>28</v>
      </c>
      <c r="R1112" s="28">
        <v>350</v>
      </c>
      <c r="S1112" s="28">
        <v>340</v>
      </c>
      <c r="T1112" s="30">
        <v>2.1</v>
      </c>
      <c r="U1112" s="30">
        <v>0</v>
      </c>
      <c r="V1112" s="30">
        <v>2.1</v>
      </c>
      <c r="W1112" s="30">
        <v>2.2999999999999998</v>
      </c>
      <c r="X1112" s="31">
        <v>9.1457286432160806E-2</v>
      </c>
      <c r="Y1112" s="30">
        <v>5.8</v>
      </c>
      <c r="Z1112" s="30">
        <v>-1.4000000000000004</v>
      </c>
      <c r="AA1112" s="30">
        <v>7.2</v>
      </c>
      <c r="AB1112" s="30">
        <v>8.6</v>
      </c>
      <c r="AC1112" s="32">
        <v>0.2274381368267831</v>
      </c>
      <c r="AD1112" s="30">
        <v>2.4868235839851556</v>
      </c>
      <c r="AE1112" s="12">
        <v>62</v>
      </c>
      <c r="AF1112" s="12">
        <v>65</v>
      </c>
      <c r="AG1112" s="12">
        <v>66</v>
      </c>
      <c r="AH1112" s="33">
        <v>3.659192825112108</v>
      </c>
      <c r="AI1112" s="34">
        <v>390000</v>
      </c>
      <c r="AJ1112" s="34">
        <v>325000</v>
      </c>
      <c r="AK1112" s="34">
        <v>300000</v>
      </c>
      <c r="AL1112" s="35">
        <v>0.2</v>
      </c>
      <c r="AM1112" s="35">
        <v>0.3</v>
      </c>
      <c r="AN1112" s="12">
        <v>1.9</v>
      </c>
      <c r="AO1112" s="33">
        <v>-0.20000000000000018</v>
      </c>
      <c r="AP1112" s="12">
        <v>2.1</v>
      </c>
      <c r="AQ1112" s="34">
        <v>400</v>
      </c>
      <c r="AR1112" s="34">
        <v>370</v>
      </c>
      <c r="AS1112" s="31">
        <v>8.1081081081081086E-2</v>
      </c>
      <c r="AT1112" s="36">
        <v>1538.88</v>
      </c>
      <c r="AU1112" s="30">
        <v>0.67789999999999995</v>
      </c>
      <c r="AV1112" s="30">
        <v>0.3221</v>
      </c>
      <c r="AW1112" s="30">
        <v>0.88529999999999998</v>
      </c>
      <c r="AX1112" s="30">
        <v>5.96E-2</v>
      </c>
      <c r="AY1112" s="30">
        <v>0.27139999999999997</v>
      </c>
      <c r="AZ1112" s="30">
        <v>0.35299999999999998</v>
      </c>
      <c r="BA1112" s="30">
        <v>0.34250000000000003</v>
      </c>
      <c r="BB1112" s="37">
        <v>1</v>
      </c>
      <c r="BC1112" s="29">
        <v>519</v>
      </c>
      <c r="BD1112" s="38" t="s">
        <v>4700</v>
      </c>
      <c r="BE1112" s="39">
        <v>150.562822931721</v>
      </c>
      <c r="BF1112" s="39">
        <v>-23.371442856662</v>
      </c>
      <c r="BG1112" s="40">
        <f t="shared" si="204"/>
        <v>82</v>
      </c>
      <c r="BH1112" s="40">
        <f t="shared" si="205"/>
        <v>85</v>
      </c>
      <c r="BI1112" s="40">
        <f t="shared" si="206"/>
        <v>79</v>
      </c>
      <c r="BJ1112" s="40">
        <f t="shared" si="207"/>
        <v>100</v>
      </c>
      <c r="BK1112" s="40">
        <f t="shared" si="208"/>
        <v>27</v>
      </c>
      <c r="BL1112" s="40">
        <f t="shared" si="209"/>
        <v>50</v>
      </c>
      <c r="BM1112" s="41">
        <f t="shared" si="210"/>
        <v>100</v>
      </c>
      <c r="BN1112" s="40">
        <f t="shared" si="211"/>
        <v>100</v>
      </c>
      <c r="BO1112" s="41">
        <f t="shared" si="212"/>
        <v>100</v>
      </c>
      <c r="BP1112" s="41">
        <f t="shared" si="213"/>
        <v>21</v>
      </c>
      <c r="BQ1112" s="41">
        <f t="shared" si="214"/>
        <v>10</v>
      </c>
      <c r="BR1112" s="41">
        <f t="shared" si="215"/>
        <v>54</v>
      </c>
    </row>
    <row r="1113" spans="2:70" x14ac:dyDescent="0.3">
      <c r="B1113" s="12" t="s">
        <v>2175</v>
      </c>
      <c r="C1113" s="12">
        <v>308031213</v>
      </c>
      <c r="D1113" s="12" t="s">
        <v>399</v>
      </c>
      <c r="E1113" s="12" t="s">
        <v>400</v>
      </c>
      <c r="F1113" s="12" t="s">
        <v>399</v>
      </c>
      <c r="G1113" s="12" t="s">
        <v>102</v>
      </c>
      <c r="H1113" s="12" t="s">
        <v>5013</v>
      </c>
      <c r="I1113" s="28">
        <v>327700</v>
      </c>
      <c r="J1113" s="28">
        <v>320000</v>
      </c>
      <c r="K1113" s="28">
        <v>315000</v>
      </c>
      <c r="L1113" s="28">
        <v>360000</v>
      </c>
      <c r="M1113" s="28">
        <v>342000</v>
      </c>
      <c r="N1113" s="28">
        <v>392000</v>
      </c>
      <c r="O1113" s="29">
        <v>15</v>
      </c>
      <c r="P1113" s="29">
        <v>15</v>
      </c>
      <c r="Q1113" s="29">
        <v>34</v>
      </c>
      <c r="R1113" s="28">
        <v>380</v>
      </c>
      <c r="S1113" s="28">
        <v>380</v>
      </c>
      <c r="T1113" s="30">
        <v>1.1000000000000001</v>
      </c>
      <c r="U1113" s="30">
        <v>-0.19999999999999996</v>
      </c>
      <c r="V1113" s="30">
        <v>1.3</v>
      </c>
      <c r="W1113" s="30">
        <v>2.1</v>
      </c>
      <c r="X1113" s="31">
        <v>6.02990540128166E-2</v>
      </c>
      <c r="Y1113" s="30">
        <v>6.6</v>
      </c>
      <c r="Z1113" s="30">
        <v>-0.80000000000000071</v>
      </c>
      <c r="AA1113" s="30">
        <v>7.4</v>
      </c>
      <c r="AB1113" s="30">
        <v>6.2</v>
      </c>
      <c r="AC1113" s="32">
        <v>0.19082436124055921</v>
      </c>
      <c r="AD1113" s="30">
        <v>3.1646327519499624</v>
      </c>
      <c r="AE1113" s="12">
        <v>62</v>
      </c>
      <c r="AF1113" s="12">
        <v>65</v>
      </c>
      <c r="AG1113" s="12">
        <v>66</v>
      </c>
      <c r="AH1113" s="33">
        <v>3.659192825112108</v>
      </c>
      <c r="AI1113" s="34">
        <v>390000</v>
      </c>
      <c r="AJ1113" s="34">
        <v>325000</v>
      </c>
      <c r="AK1113" s="34">
        <v>300000</v>
      </c>
      <c r="AL1113" s="35">
        <v>0.2</v>
      </c>
      <c r="AM1113" s="35">
        <v>0.3</v>
      </c>
      <c r="AN1113" s="12">
        <v>1.9</v>
      </c>
      <c r="AO1113" s="33">
        <v>-0.20000000000000018</v>
      </c>
      <c r="AP1113" s="12">
        <v>2.1</v>
      </c>
      <c r="AQ1113" s="34">
        <v>400</v>
      </c>
      <c r="AR1113" s="34">
        <v>370</v>
      </c>
      <c r="AS1113" s="31">
        <v>8.1081081081081086E-2</v>
      </c>
      <c r="AT1113" s="36">
        <v>1991.3600000000001</v>
      </c>
      <c r="AU1113" s="30">
        <v>0.74490000000000001</v>
      </c>
      <c r="AV1113" s="30">
        <v>0.25509999999999999</v>
      </c>
      <c r="AW1113" s="30">
        <v>0.86990000000000001</v>
      </c>
      <c r="AX1113" s="30">
        <v>0.1081</v>
      </c>
      <c r="AY1113" s="30">
        <v>0.32900000000000001</v>
      </c>
      <c r="AZ1113" s="30">
        <v>0.37</v>
      </c>
      <c r="BA1113" s="30">
        <v>0.28050000000000003</v>
      </c>
      <c r="BB1113" s="37">
        <v>2</v>
      </c>
      <c r="BC1113" s="29">
        <v>526</v>
      </c>
      <c r="BD1113" s="38" t="s">
        <v>4468</v>
      </c>
      <c r="BE1113" s="39">
        <v>150.548331633332</v>
      </c>
      <c r="BF1113" s="39">
        <v>-23.304549295924399</v>
      </c>
      <c r="BG1113" s="40">
        <f t="shared" si="204"/>
        <v>98</v>
      </c>
      <c r="BH1113" s="40">
        <f t="shared" si="205"/>
        <v>85</v>
      </c>
      <c r="BI1113" s="40">
        <f t="shared" si="206"/>
        <v>79</v>
      </c>
      <c r="BJ1113" s="40">
        <f t="shared" si="207"/>
        <v>100</v>
      </c>
      <c r="BK1113" s="40">
        <f t="shared" si="208"/>
        <v>26</v>
      </c>
      <c r="BL1113" s="40">
        <f t="shared" si="209"/>
        <v>62</v>
      </c>
      <c r="BM1113" s="41">
        <f t="shared" si="210"/>
        <v>100</v>
      </c>
      <c r="BN1113" s="40">
        <f t="shared" si="211"/>
        <v>100</v>
      </c>
      <c r="BO1113" s="41">
        <f t="shared" si="212"/>
        <v>100</v>
      </c>
      <c r="BP1113" s="41">
        <f t="shared" si="213"/>
        <v>8</v>
      </c>
      <c r="BQ1113" s="41">
        <f t="shared" si="214"/>
        <v>20</v>
      </c>
      <c r="BR1113" s="41">
        <f t="shared" si="215"/>
        <v>56</v>
      </c>
    </row>
    <row r="1114" spans="2:70" x14ac:dyDescent="0.3">
      <c r="B1114" s="12" t="s">
        <v>2488</v>
      </c>
      <c r="C1114" s="12">
        <v>308031214</v>
      </c>
      <c r="D1114" s="12" t="s">
        <v>399</v>
      </c>
      <c r="E1114" s="12" t="s">
        <v>400</v>
      </c>
      <c r="F1114" s="12" t="s">
        <v>399</v>
      </c>
      <c r="G1114" s="12" t="s">
        <v>102</v>
      </c>
      <c r="H1114" s="12" t="s">
        <v>5013</v>
      </c>
      <c r="I1114" s="28">
        <v>420000</v>
      </c>
      <c r="J1114" s="28">
        <v>410400</v>
      </c>
      <c r="K1114" s="28">
        <v>249000</v>
      </c>
      <c r="L1114" s="28">
        <v>285000</v>
      </c>
      <c r="M1114" s="28">
        <v>200000</v>
      </c>
      <c r="N1114" s="28">
        <v>240000</v>
      </c>
      <c r="O1114" s="29">
        <v>33</v>
      </c>
      <c r="P1114" s="29">
        <v>33</v>
      </c>
      <c r="Q1114" s="29">
        <v>63</v>
      </c>
      <c r="R1114" s="28">
        <v>350</v>
      </c>
      <c r="S1114" s="28">
        <v>320</v>
      </c>
      <c r="T1114" s="30">
        <v>0.3</v>
      </c>
      <c r="U1114" s="30">
        <v>0</v>
      </c>
      <c r="V1114" s="30">
        <v>0.3</v>
      </c>
      <c r="W1114" s="30">
        <v>0.1</v>
      </c>
      <c r="X1114" s="31">
        <v>4.3333333333333335E-2</v>
      </c>
      <c r="Y1114" s="30">
        <v>5.3</v>
      </c>
      <c r="Z1114" s="30">
        <v>0.29999999999999982</v>
      </c>
      <c r="AA1114" s="30">
        <v>5</v>
      </c>
      <c r="AB1114" s="30">
        <v>4.9000000000000004</v>
      </c>
      <c r="AC1114" s="32">
        <v>0.24395003903200624</v>
      </c>
      <c r="AD1114" s="30">
        <v>5.6296162853539897</v>
      </c>
      <c r="AE1114" s="12">
        <v>62</v>
      </c>
      <c r="AF1114" s="12">
        <v>65</v>
      </c>
      <c r="AG1114" s="12">
        <v>66</v>
      </c>
      <c r="AH1114" s="33">
        <v>3.659192825112108</v>
      </c>
      <c r="AI1114" s="34">
        <v>390000</v>
      </c>
      <c r="AJ1114" s="34">
        <v>325000</v>
      </c>
      <c r="AK1114" s="34">
        <v>300000</v>
      </c>
      <c r="AL1114" s="35">
        <v>0.2</v>
      </c>
      <c r="AM1114" s="35">
        <v>0.3</v>
      </c>
      <c r="AN1114" s="12">
        <v>1.9</v>
      </c>
      <c r="AO1114" s="33">
        <v>-0.20000000000000018</v>
      </c>
      <c r="AP1114" s="12">
        <v>2.1</v>
      </c>
      <c r="AQ1114" s="34">
        <v>400</v>
      </c>
      <c r="AR1114" s="34">
        <v>370</v>
      </c>
      <c r="AS1114" s="31">
        <v>8.1081081081081086E-2</v>
      </c>
      <c r="AT1114" s="36">
        <v>1434.72</v>
      </c>
      <c r="AU1114" s="30">
        <v>0.64280000000000004</v>
      </c>
      <c r="AV1114" s="30">
        <v>0.35720000000000002</v>
      </c>
      <c r="AW1114" s="30">
        <v>0.86960000000000004</v>
      </c>
      <c r="AX1114" s="30">
        <v>0.1007</v>
      </c>
      <c r="AY1114" s="30">
        <v>0.29530000000000001</v>
      </c>
      <c r="AZ1114" s="30">
        <v>0.3412</v>
      </c>
      <c r="BA1114" s="30">
        <v>0.32840000000000003</v>
      </c>
      <c r="BB1114" s="37">
        <v>1</v>
      </c>
      <c r="BC1114" s="29">
        <v>523</v>
      </c>
      <c r="BD1114" s="38" t="s">
        <v>4780</v>
      </c>
      <c r="BE1114" s="39">
        <v>150.50884152205299</v>
      </c>
      <c r="BF1114" s="39">
        <v>-23.3590258267701</v>
      </c>
      <c r="BG1114" s="40">
        <f t="shared" si="204"/>
        <v>100</v>
      </c>
      <c r="BH1114" s="40">
        <f t="shared" si="205"/>
        <v>85</v>
      </c>
      <c r="BI1114" s="40">
        <f t="shared" si="206"/>
        <v>79</v>
      </c>
      <c r="BJ1114" s="40">
        <f t="shared" si="207"/>
        <v>100</v>
      </c>
      <c r="BK1114" s="40">
        <f t="shared" si="208"/>
        <v>26</v>
      </c>
      <c r="BL1114" s="40">
        <f t="shared" si="209"/>
        <v>55</v>
      </c>
      <c r="BM1114" s="41">
        <f t="shared" si="210"/>
        <v>95</v>
      </c>
      <c r="BN1114" s="40">
        <f t="shared" si="211"/>
        <v>94</v>
      </c>
      <c r="BO1114" s="41">
        <f t="shared" si="212"/>
        <v>100</v>
      </c>
      <c r="BP1114" s="41">
        <f t="shared" si="213"/>
        <v>29</v>
      </c>
      <c r="BQ1114" s="41">
        <f t="shared" si="214"/>
        <v>10</v>
      </c>
      <c r="BR1114" s="41">
        <f t="shared" si="215"/>
        <v>56</v>
      </c>
    </row>
    <row r="1115" spans="2:70" x14ac:dyDescent="0.3">
      <c r="B1115" s="12" t="s">
        <v>2176</v>
      </c>
      <c r="C1115" s="12">
        <v>308031215</v>
      </c>
      <c r="D1115" s="12" t="s">
        <v>399</v>
      </c>
      <c r="E1115" s="12" t="s">
        <v>400</v>
      </c>
      <c r="F1115" s="12" t="s">
        <v>399</v>
      </c>
      <c r="G1115" s="12" t="s">
        <v>102</v>
      </c>
      <c r="H1115" s="12" t="s">
        <v>5013</v>
      </c>
      <c r="I1115" s="28">
        <v>299000</v>
      </c>
      <c r="J1115" s="28">
        <v>290000</v>
      </c>
      <c r="K1115" s="28">
        <v>290000</v>
      </c>
      <c r="L1115" s="28">
        <v>295000</v>
      </c>
      <c r="M1115" s="28">
        <v>295000</v>
      </c>
      <c r="N1115" s="28">
        <v>285000</v>
      </c>
      <c r="O1115" s="29">
        <v>35</v>
      </c>
      <c r="P1115" s="29">
        <v>40</v>
      </c>
      <c r="Q1115" s="29">
        <v>49</v>
      </c>
      <c r="R1115" s="28">
        <v>360</v>
      </c>
      <c r="S1115" s="28">
        <v>350</v>
      </c>
      <c r="T1115" s="30">
        <v>1.3</v>
      </c>
      <c r="U1115" s="30">
        <v>-9.9999999999999867E-2</v>
      </c>
      <c r="V1115" s="30">
        <v>1.4</v>
      </c>
      <c r="W1115" s="30">
        <v>1.4</v>
      </c>
      <c r="X1115" s="31">
        <v>6.2608695652173918E-2</v>
      </c>
      <c r="Y1115" s="30">
        <v>6.2</v>
      </c>
      <c r="Z1115" s="30">
        <v>-0.79999999999999982</v>
      </c>
      <c r="AA1115" s="30">
        <v>7</v>
      </c>
      <c r="AB1115" s="30">
        <v>6.9</v>
      </c>
      <c r="AC1115" s="32">
        <v>0.19768054823405376</v>
      </c>
      <c r="AD1115" s="30">
        <v>3.1573976454050254</v>
      </c>
      <c r="AE1115" s="12">
        <v>62</v>
      </c>
      <c r="AF1115" s="12">
        <v>65</v>
      </c>
      <c r="AG1115" s="12">
        <v>66</v>
      </c>
      <c r="AH1115" s="33">
        <v>3.659192825112108</v>
      </c>
      <c r="AI1115" s="34">
        <v>390000</v>
      </c>
      <c r="AJ1115" s="34">
        <v>325000</v>
      </c>
      <c r="AK1115" s="34">
        <v>300000</v>
      </c>
      <c r="AL1115" s="35">
        <v>0.2</v>
      </c>
      <c r="AM1115" s="35">
        <v>0.3</v>
      </c>
      <c r="AN1115" s="12">
        <v>1.9</v>
      </c>
      <c r="AO1115" s="33">
        <v>-0.20000000000000018</v>
      </c>
      <c r="AP1115" s="12">
        <v>2.1</v>
      </c>
      <c r="AQ1115" s="34">
        <v>400</v>
      </c>
      <c r="AR1115" s="34">
        <v>370</v>
      </c>
      <c r="AS1115" s="31">
        <v>8.1081081081081086E-2</v>
      </c>
      <c r="AT1115" s="36">
        <v>1821.1200000000001</v>
      </c>
      <c r="AU1115" s="30">
        <v>0.71630000000000005</v>
      </c>
      <c r="AV1115" s="30">
        <v>0.28370000000000001</v>
      </c>
      <c r="AW1115" s="30">
        <v>0.89200000000000002</v>
      </c>
      <c r="AX1115" s="30">
        <v>7.9600000000000004E-2</v>
      </c>
      <c r="AY1115" s="30">
        <v>0.24660000000000001</v>
      </c>
      <c r="AZ1115" s="30">
        <v>0.38719999999999999</v>
      </c>
      <c r="BA1115" s="30">
        <v>0.33629999999999999</v>
      </c>
      <c r="BB1115" s="37">
        <v>2</v>
      </c>
      <c r="BC1115" s="29">
        <v>527</v>
      </c>
      <c r="BD1115" s="38" t="s">
        <v>4469</v>
      </c>
      <c r="BE1115" s="39">
        <v>150.500886354801</v>
      </c>
      <c r="BF1115" s="39">
        <v>-23.323515460617902</v>
      </c>
      <c r="BG1115" s="40">
        <f t="shared" si="204"/>
        <v>95</v>
      </c>
      <c r="BH1115" s="40">
        <f t="shared" si="205"/>
        <v>85</v>
      </c>
      <c r="BI1115" s="40">
        <f t="shared" si="206"/>
        <v>79</v>
      </c>
      <c r="BJ1115" s="40">
        <f t="shared" si="207"/>
        <v>100</v>
      </c>
      <c r="BK1115" s="40">
        <f t="shared" si="208"/>
        <v>26</v>
      </c>
      <c r="BL1115" s="40">
        <f t="shared" si="209"/>
        <v>44</v>
      </c>
      <c r="BM1115" s="41">
        <f t="shared" si="210"/>
        <v>100</v>
      </c>
      <c r="BN1115" s="40">
        <f t="shared" si="211"/>
        <v>100</v>
      </c>
      <c r="BO1115" s="41">
        <f t="shared" si="212"/>
        <v>100</v>
      </c>
      <c r="BP1115" s="41">
        <f t="shared" si="213"/>
        <v>14</v>
      </c>
      <c r="BQ1115" s="41">
        <f t="shared" si="214"/>
        <v>20</v>
      </c>
      <c r="BR1115" s="41">
        <f t="shared" si="215"/>
        <v>55</v>
      </c>
    </row>
    <row r="1116" spans="2:70" x14ac:dyDescent="0.3">
      <c r="B1116" s="12" t="s">
        <v>2411</v>
      </c>
      <c r="C1116" s="12">
        <v>308031216</v>
      </c>
      <c r="D1116" s="12" t="s">
        <v>399</v>
      </c>
      <c r="E1116" s="12" t="s">
        <v>400</v>
      </c>
      <c r="F1116" s="12" t="s">
        <v>399</v>
      </c>
      <c r="G1116" s="12" t="s">
        <v>102</v>
      </c>
      <c r="H1116" s="12" t="s">
        <v>5013</v>
      </c>
      <c r="I1116" s="28">
        <v>450000</v>
      </c>
      <c r="J1116" s="28">
        <v>399999</v>
      </c>
      <c r="K1116" s="28">
        <v>385000</v>
      </c>
      <c r="L1116" s="28">
        <v>455000</v>
      </c>
      <c r="M1116" s="28">
        <v>300000</v>
      </c>
      <c r="N1116" s="28">
        <v>320000</v>
      </c>
      <c r="O1116" s="29">
        <v>28</v>
      </c>
      <c r="P1116" s="29">
        <v>19</v>
      </c>
      <c r="Q1116" s="29">
        <v>34</v>
      </c>
      <c r="R1116" s="28">
        <v>420</v>
      </c>
      <c r="S1116" s="28">
        <v>360</v>
      </c>
      <c r="T1116" s="30">
        <v>2.2000000000000002</v>
      </c>
      <c r="U1116" s="30">
        <v>0</v>
      </c>
      <c r="V1116" s="30">
        <v>2.2000000000000002</v>
      </c>
      <c r="W1116" s="30">
        <v>0.9</v>
      </c>
      <c r="X1116" s="31">
        <v>4.8533333333333331E-2</v>
      </c>
      <c r="Y1116" s="30">
        <v>5.2</v>
      </c>
      <c r="Z1116" s="30">
        <v>0.29999999999999982</v>
      </c>
      <c r="AA1116" s="30">
        <v>4.9000000000000004</v>
      </c>
      <c r="AB1116" s="30">
        <v>4.7</v>
      </c>
      <c r="AC1116" s="32">
        <v>0.26633522727272729</v>
      </c>
      <c r="AD1116" s="30">
        <v>5.4876763861138862</v>
      </c>
      <c r="AE1116" s="12">
        <v>62</v>
      </c>
      <c r="AF1116" s="12">
        <v>65</v>
      </c>
      <c r="AG1116" s="12">
        <v>66</v>
      </c>
      <c r="AH1116" s="33">
        <v>3.659192825112108</v>
      </c>
      <c r="AI1116" s="34">
        <v>390000</v>
      </c>
      <c r="AJ1116" s="34">
        <v>325000</v>
      </c>
      <c r="AK1116" s="34">
        <v>300000</v>
      </c>
      <c r="AL1116" s="35">
        <v>0.2</v>
      </c>
      <c r="AM1116" s="35">
        <v>0.3</v>
      </c>
      <c r="AN1116" s="12">
        <v>1.9</v>
      </c>
      <c r="AO1116" s="33">
        <v>-0.20000000000000018</v>
      </c>
      <c r="AP1116" s="12">
        <v>2.1</v>
      </c>
      <c r="AQ1116" s="34">
        <v>400</v>
      </c>
      <c r="AR1116" s="34">
        <v>370</v>
      </c>
      <c r="AS1116" s="31">
        <v>8.1081081081081086E-2</v>
      </c>
      <c r="AT1116" s="36">
        <v>1576.96</v>
      </c>
      <c r="AU1116" s="30">
        <v>0.64149999999999996</v>
      </c>
      <c r="AV1116" s="30">
        <v>0.35849999999999999</v>
      </c>
      <c r="AW1116" s="30">
        <v>0.88770000000000004</v>
      </c>
      <c r="AX1116" s="30">
        <v>5.9299999999999999E-2</v>
      </c>
      <c r="AY1116" s="30">
        <v>0.2888</v>
      </c>
      <c r="AZ1116" s="30">
        <v>0.35060000000000002</v>
      </c>
      <c r="BA1116" s="30">
        <v>0.31969999999999998</v>
      </c>
      <c r="BB1116" s="37">
        <v>1</v>
      </c>
      <c r="BC1116" s="29">
        <v>521</v>
      </c>
      <c r="BD1116" s="38" t="s">
        <v>4701</v>
      </c>
      <c r="BE1116" s="39">
        <v>150.46125470725801</v>
      </c>
      <c r="BF1116" s="39">
        <v>-23.400447477989601</v>
      </c>
      <c r="BG1116" s="40">
        <f t="shared" si="204"/>
        <v>80</v>
      </c>
      <c r="BH1116" s="40">
        <f t="shared" si="205"/>
        <v>85</v>
      </c>
      <c r="BI1116" s="40">
        <f t="shared" si="206"/>
        <v>79</v>
      </c>
      <c r="BJ1116" s="40">
        <f t="shared" si="207"/>
        <v>100</v>
      </c>
      <c r="BK1116" s="40">
        <f t="shared" si="208"/>
        <v>26</v>
      </c>
      <c r="BL1116" s="40">
        <f t="shared" si="209"/>
        <v>54</v>
      </c>
      <c r="BM1116" s="41">
        <f t="shared" si="210"/>
        <v>100</v>
      </c>
      <c r="BN1116" s="40">
        <f t="shared" si="211"/>
        <v>95</v>
      </c>
      <c r="BO1116" s="41">
        <f t="shared" si="212"/>
        <v>89</v>
      </c>
      <c r="BP1116" s="41">
        <f t="shared" si="213"/>
        <v>31</v>
      </c>
      <c r="BQ1116" s="41">
        <f t="shared" si="214"/>
        <v>10</v>
      </c>
      <c r="BR1116" s="41">
        <f t="shared" si="215"/>
        <v>54</v>
      </c>
    </row>
    <row r="1117" spans="2:70" x14ac:dyDescent="0.3">
      <c r="B1117" s="12" t="s">
        <v>2267</v>
      </c>
      <c r="C1117" s="12">
        <v>308031217</v>
      </c>
      <c r="D1117" s="12" t="s">
        <v>399</v>
      </c>
      <c r="E1117" s="12" t="s">
        <v>400</v>
      </c>
      <c r="F1117" s="12" t="s">
        <v>399</v>
      </c>
      <c r="G1117" s="12" t="s">
        <v>102</v>
      </c>
      <c r="H1117" s="12" t="s">
        <v>5013</v>
      </c>
      <c r="I1117" s="28">
        <v>489000</v>
      </c>
      <c r="J1117" s="28">
        <v>405900</v>
      </c>
      <c r="K1117" s="28">
        <v>450000</v>
      </c>
      <c r="L1117" s="28">
        <v>390000</v>
      </c>
      <c r="M1117" s="28">
        <v>390000</v>
      </c>
      <c r="N1117" s="28">
        <v>525000</v>
      </c>
      <c r="O1117" s="29">
        <v>63</v>
      </c>
      <c r="P1117" s="29">
        <v>63</v>
      </c>
      <c r="Q1117" s="29">
        <v>101</v>
      </c>
      <c r="R1117" s="28">
        <v>440</v>
      </c>
      <c r="S1117" s="28">
        <v>450</v>
      </c>
      <c r="T1117" s="30">
        <v>1.3</v>
      </c>
      <c r="U1117" s="30">
        <v>0.30000000000000004</v>
      </c>
      <c r="V1117" s="30">
        <v>1</v>
      </c>
      <c r="W1117" s="30">
        <v>0.9</v>
      </c>
      <c r="X1117" s="31">
        <v>4.6789366053169731E-2</v>
      </c>
      <c r="Y1117" s="30">
        <v>4.2</v>
      </c>
      <c r="Z1117" s="30">
        <v>-0.59999999999999964</v>
      </c>
      <c r="AA1117" s="30">
        <v>4.8</v>
      </c>
      <c r="AB1117" s="30">
        <v>4.9000000000000004</v>
      </c>
      <c r="AC1117" s="32">
        <v>0.37027063417261341</v>
      </c>
      <c r="AD1117" s="30">
        <v>7.9135638160143333</v>
      </c>
      <c r="AE1117" s="12">
        <v>62</v>
      </c>
      <c r="AF1117" s="12">
        <v>65</v>
      </c>
      <c r="AG1117" s="12">
        <v>66</v>
      </c>
      <c r="AH1117" s="33">
        <v>3.659192825112108</v>
      </c>
      <c r="AI1117" s="34">
        <v>390000</v>
      </c>
      <c r="AJ1117" s="34">
        <v>325000</v>
      </c>
      <c r="AK1117" s="34">
        <v>300000</v>
      </c>
      <c r="AL1117" s="35">
        <v>0.2</v>
      </c>
      <c r="AM1117" s="35">
        <v>0.3</v>
      </c>
      <c r="AN1117" s="12">
        <v>1.9</v>
      </c>
      <c r="AO1117" s="33">
        <v>-0.20000000000000018</v>
      </c>
      <c r="AP1117" s="12">
        <v>2.1</v>
      </c>
      <c r="AQ1117" s="34">
        <v>400</v>
      </c>
      <c r="AR1117" s="34">
        <v>370</v>
      </c>
      <c r="AS1117" s="31">
        <v>8.1081081081081086E-2</v>
      </c>
      <c r="AT1117" s="36">
        <v>1188.3200000000002</v>
      </c>
      <c r="AU1117" s="30">
        <v>0.54720000000000002</v>
      </c>
      <c r="AV1117" s="30">
        <v>0.45279999999999998</v>
      </c>
      <c r="AW1117" s="30">
        <v>0.74829999999999997</v>
      </c>
      <c r="AX1117" s="30">
        <v>5.5899999999999998E-2</v>
      </c>
      <c r="AY1117" s="30">
        <v>0.26979999999999998</v>
      </c>
      <c r="AZ1117" s="30">
        <v>0.24340000000000001</v>
      </c>
      <c r="BA1117" s="30">
        <v>0.43919999999999998</v>
      </c>
      <c r="BB1117" s="37">
        <v>1.5</v>
      </c>
      <c r="BC1117" s="29">
        <v>515</v>
      </c>
      <c r="BD1117" s="38" t="s">
        <v>4558</v>
      </c>
      <c r="BE1117" s="39">
        <v>150.54264081618101</v>
      </c>
      <c r="BF1117" s="39">
        <v>-23.417270680389102</v>
      </c>
      <c r="BG1117" s="40">
        <f t="shared" si="204"/>
        <v>95</v>
      </c>
      <c r="BH1117" s="40">
        <f t="shared" si="205"/>
        <v>85</v>
      </c>
      <c r="BI1117" s="40">
        <f t="shared" si="206"/>
        <v>79</v>
      </c>
      <c r="BJ1117" s="40">
        <f t="shared" si="207"/>
        <v>100</v>
      </c>
      <c r="BK1117" s="40">
        <f t="shared" si="208"/>
        <v>27</v>
      </c>
      <c r="BL1117" s="40">
        <f t="shared" si="209"/>
        <v>49</v>
      </c>
      <c r="BM1117" s="41">
        <f t="shared" si="210"/>
        <v>100</v>
      </c>
      <c r="BN1117" s="40">
        <f t="shared" si="211"/>
        <v>71</v>
      </c>
      <c r="BO1117" s="41">
        <f t="shared" si="212"/>
        <v>21</v>
      </c>
      <c r="BP1117" s="41">
        <f t="shared" si="213"/>
        <v>47</v>
      </c>
      <c r="BQ1117" s="41">
        <f t="shared" si="214"/>
        <v>15</v>
      </c>
      <c r="BR1117" s="41">
        <f t="shared" si="215"/>
        <v>50</v>
      </c>
    </row>
    <row r="1118" spans="2:70" x14ac:dyDescent="0.3">
      <c r="B1118" s="12" t="s">
        <v>1731</v>
      </c>
      <c r="C1118" s="12">
        <v>308031222</v>
      </c>
      <c r="D1118" s="12" t="s">
        <v>399</v>
      </c>
      <c r="E1118" s="12" t="s">
        <v>400</v>
      </c>
      <c r="F1118" s="12" t="s">
        <v>399</v>
      </c>
      <c r="G1118" s="12" t="s">
        <v>102</v>
      </c>
      <c r="H1118" s="12" t="s">
        <v>5013</v>
      </c>
      <c r="I1118" s="28">
        <v>310000</v>
      </c>
      <c r="J1118" s="28">
        <v>298000</v>
      </c>
      <c r="K1118" s="28">
        <v>310000</v>
      </c>
      <c r="L1118" s="28">
        <v>376000</v>
      </c>
      <c r="M1118" s="28">
        <v>345000</v>
      </c>
      <c r="N1118" s="28">
        <v>320000</v>
      </c>
      <c r="O1118" s="29">
        <v>51</v>
      </c>
      <c r="P1118" s="29">
        <v>51</v>
      </c>
      <c r="Q1118" s="29">
        <v>54</v>
      </c>
      <c r="R1118" s="28">
        <v>360</v>
      </c>
      <c r="S1118" s="28">
        <v>340</v>
      </c>
      <c r="T1118" s="30">
        <v>2.8</v>
      </c>
      <c r="U1118" s="30">
        <v>9.9999999999999645E-2</v>
      </c>
      <c r="V1118" s="30">
        <v>2.7</v>
      </c>
      <c r="W1118" s="30">
        <v>2.2999999999999998</v>
      </c>
      <c r="X1118" s="31">
        <v>6.0387096774193551E-2</v>
      </c>
      <c r="Y1118" s="30">
        <v>6</v>
      </c>
      <c r="Z1118" s="30">
        <v>-1</v>
      </c>
      <c r="AA1118" s="30">
        <v>7</v>
      </c>
      <c r="AB1118" s="30">
        <v>9.6</v>
      </c>
      <c r="AC1118" s="32">
        <v>0.20089285714285712</v>
      </c>
      <c r="AD1118" s="30">
        <v>3.3267513736263732</v>
      </c>
      <c r="AE1118" s="12">
        <v>62</v>
      </c>
      <c r="AF1118" s="12">
        <v>65</v>
      </c>
      <c r="AG1118" s="12">
        <v>66</v>
      </c>
      <c r="AH1118" s="33">
        <v>3.659192825112108</v>
      </c>
      <c r="AI1118" s="34">
        <v>390000</v>
      </c>
      <c r="AJ1118" s="34">
        <v>325000</v>
      </c>
      <c r="AK1118" s="34">
        <v>300000</v>
      </c>
      <c r="AL1118" s="35">
        <v>0.2</v>
      </c>
      <c r="AM1118" s="35">
        <v>0.3</v>
      </c>
      <c r="AN1118" s="12">
        <v>1.9</v>
      </c>
      <c r="AO1118" s="33">
        <v>-0.20000000000000018</v>
      </c>
      <c r="AP1118" s="12">
        <v>2.1</v>
      </c>
      <c r="AQ1118" s="34">
        <v>400</v>
      </c>
      <c r="AR1118" s="34">
        <v>370</v>
      </c>
      <c r="AS1118" s="31">
        <v>8.1081081081081086E-2</v>
      </c>
      <c r="AT1118" s="36">
        <v>1792.0000000000002</v>
      </c>
      <c r="AU1118" s="30">
        <v>0.62039999999999995</v>
      </c>
      <c r="AV1118" s="30">
        <v>0.37959999999999999</v>
      </c>
      <c r="AW1118" s="30">
        <v>0.80200000000000005</v>
      </c>
      <c r="AX1118" s="30">
        <v>9.6199999999999994E-2</v>
      </c>
      <c r="AY1118" s="30">
        <v>0.2858</v>
      </c>
      <c r="AZ1118" s="30">
        <v>0.32590000000000002</v>
      </c>
      <c r="BA1118" s="30">
        <v>0.35060000000000002</v>
      </c>
      <c r="BB1118" s="37">
        <v>8.5</v>
      </c>
      <c r="BC1118" s="29">
        <v>520</v>
      </c>
      <c r="BD1118" s="38" t="s">
        <v>4046</v>
      </c>
      <c r="BE1118" s="39">
        <v>150.50144099850399</v>
      </c>
      <c r="BF1118" s="39">
        <v>-23.3921087163462</v>
      </c>
      <c r="BG1118" s="40">
        <f t="shared" si="204"/>
        <v>70</v>
      </c>
      <c r="BH1118" s="40">
        <f t="shared" si="205"/>
        <v>85</v>
      </c>
      <c r="BI1118" s="40">
        <f t="shared" si="206"/>
        <v>79</v>
      </c>
      <c r="BJ1118" s="40">
        <f t="shared" si="207"/>
        <v>100</v>
      </c>
      <c r="BK1118" s="40">
        <f t="shared" si="208"/>
        <v>27</v>
      </c>
      <c r="BL1118" s="40">
        <f t="shared" si="209"/>
        <v>53</v>
      </c>
      <c r="BM1118" s="41">
        <f t="shared" si="210"/>
        <v>100</v>
      </c>
      <c r="BN1118" s="40">
        <f t="shared" si="211"/>
        <v>100</v>
      </c>
      <c r="BO1118" s="41">
        <f t="shared" si="212"/>
        <v>100</v>
      </c>
      <c r="BP1118" s="41">
        <f t="shared" si="213"/>
        <v>18</v>
      </c>
      <c r="BQ1118" s="41">
        <f t="shared" si="214"/>
        <v>85</v>
      </c>
      <c r="BR1118" s="41">
        <f t="shared" si="215"/>
        <v>59</v>
      </c>
    </row>
    <row r="1119" spans="2:70" x14ac:dyDescent="0.3">
      <c r="B1119" s="12" t="s">
        <v>2412</v>
      </c>
      <c r="C1119" s="12">
        <v>308031223</v>
      </c>
      <c r="D1119" s="12" t="s">
        <v>399</v>
      </c>
      <c r="E1119" s="12" t="s">
        <v>400</v>
      </c>
      <c r="F1119" s="12" t="s">
        <v>2412</v>
      </c>
      <c r="G1119" s="12" t="s">
        <v>102</v>
      </c>
      <c r="H1119" s="12" t="s">
        <v>5013</v>
      </c>
      <c r="I1119" s="28">
        <v>495000</v>
      </c>
      <c r="J1119" s="28">
        <v>449000</v>
      </c>
      <c r="K1119" s="28">
        <v>400000</v>
      </c>
      <c r="L1119" s="28">
        <v>452500</v>
      </c>
      <c r="M1119" s="28">
        <v>452500</v>
      </c>
      <c r="N1119" s="28">
        <v>410000</v>
      </c>
      <c r="O1119" s="29">
        <v>40</v>
      </c>
      <c r="P1119" s="29">
        <v>41</v>
      </c>
      <c r="Q1119" s="29">
        <v>53</v>
      </c>
      <c r="R1119" s="28">
        <v>475</v>
      </c>
      <c r="S1119" s="28">
        <v>450</v>
      </c>
      <c r="T1119" s="30">
        <v>2.6</v>
      </c>
      <c r="U1119" s="30">
        <v>-0.10000000000000009</v>
      </c>
      <c r="V1119" s="30">
        <v>2.7</v>
      </c>
      <c r="W1119" s="30">
        <v>2.4</v>
      </c>
      <c r="X1119" s="31">
        <v>4.9898989898989901E-2</v>
      </c>
      <c r="Y1119" s="30">
        <v>4</v>
      </c>
      <c r="Z1119" s="30">
        <v>-0.29999999999999982</v>
      </c>
      <c r="AA1119" s="30">
        <v>4.3</v>
      </c>
      <c r="AB1119" s="30">
        <v>3.3</v>
      </c>
      <c r="AC1119" s="32">
        <v>0.25844432837120224</v>
      </c>
      <c r="AD1119" s="30">
        <v>5.179349900556482</v>
      </c>
      <c r="AE1119" s="12">
        <v>62</v>
      </c>
      <c r="AF1119" s="12">
        <v>65</v>
      </c>
      <c r="AG1119" s="12">
        <v>66</v>
      </c>
      <c r="AH1119" s="33">
        <v>3.659192825112108</v>
      </c>
      <c r="AI1119" s="34">
        <v>390000</v>
      </c>
      <c r="AJ1119" s="34">
        <v>325000</v>
      </c>
      <c r="AK1119" s="34">
        <v>300000</v>
      </c>
      <c r="AL1119" s="35">
        <v>0.2</v>
      </c>
      <c r="AM1119" s="35">
        <v>0.3</v>
      </c>
      <c r="AN1119" s="12">
        <v>1.9</v>
      </c>
      <c r="AO1119" s="33">
        <v>-0.20000000000000018</v>
      </c>
      <c r="AP1119" s="12">
        <v>2.1</v>
      </c>
      <c r="AQ1119" s="34">
        <v>400</v>
      </c>
      <c r="AR1119" s="34">
        <v>370</v>
      </c>
      <c r="AS1119" s="31">
        <v>8.1081081081081086E-2</v>
      </c>
      <c r="AT1119" s="36">
        <v>1837.92</v>
      </c>
      <c r="AU1119" s="30">
        <v>0.72350000000000003</v>
      </c>
      <c r="AV1119" s="30">
        <v>0.27650000000000002</v>
      </c>
      <c r="AW1119" s="30">
        <v>0.83099999999999996</v>
      </c>
      <c r="AX1119" s="30">
        <v>6.9000000000000006E-2</v>
      </c>
      <c r="AY1119" s="30">
        <v>0.3216</v>
      </c>
      <c r="AZ1119" s="30">
        <v>0.3609</v>
      </c>
      <c r="BA1119" s="30">
        <v>0.27450000000000002</v>
      </c>
      <c r="BB1119" s="37">
        <v>1</v>
      </c>
      <c r="BC1119" s="29">
        <v>533</v>
      </c>
      <c r="BD1119" s="38" t="s">
        <v>4702</v>
      </c>
      <c r="BE1119" s="39">
        <v>150.73351655709101</v>
      </c>
      <c r="BF1119" s="39">
        <v>-23.154496173520201</v>
      </c>
      <c r="BG1119" s="40">
        <f t="shared" si="204"/>
        <v>74</v>
      </c>
      <c r="BH1119" s="40">
        <f t="shared" si="205"/>
        <v>85</v>
      </c>
      <c r="BI1119" s="40">
        <f t="shared" si="206"/>
        <v>79</v>
      </c>
      <c r="BJ1119" s="40">
        <f t="shared" si="207"/>
        <v>100</v>
      </c>
      <c r="BK1119" s="40">
        <f t="shared" si="208"/>
        <v>25</v>
      </c>
      <c r="BL1119" s="40">
        <f t="shared" si="209"/>
        <v>61</v>
      </c>
      <c r="BM1119" s="41">
        <f t="shared" si="210"/>
        <v>100</v>
      </c>
      <c r="BN1119" s="40">
        <f t="shared" si="211"/>
        <v>98</v>
      </c>
      <c r="BO1119" s="41">
        <f t="shared" si="212"/>
        <v>94</v>
      </c>
      <c r="BP1119" s="41">
        <f t="shared" si="213"/>
        <v>51</v>
      </c>
      <c r="BQ1119" s="41">
        <f t="shared" si="214"/>
        <v>10</v>
      </c>
      <c r="BR1119" s="41">
        <f t="shared" si="215"/>
        <v>56</v>
      </c>
    </row>
    <row r="1120" spans="2:70" x14ac:dyDescent="0.3">
      <c r="B1120" s="12" t="s">
        <v>2413</v>
      </c>
      <c r="C1120" s="12">
        <v>308051530</v>
      </c>
      <c r="D1120" s="12" t="s">
        <v>1367</v>
      </c>
      <c r="E1120" s="12" t="s">
        <v>400</v>
      </c>
      <c r="F1120" s="12" t="s">
        <v>2711</v>
      </c>
      <c r="G1120" s="12" t="s">
        <v>102</v>
      </c>
      <c r="H1120" s="12" t="s">
        <v>5013</v>
      </c>
      <c r="I1120" s="28">
        <v>510000</v>
      </c>
      <c r="J1120" s="28">
        <v>525000</v>
      </c>
      <c r="K1120" s="28">
        <v>420000</v>
      </c>
      <c r="L1120" s="28">
        <v>540000</v>
      </c>
      <c r="M1120" s="28">
        <v>550000</v>
      </c>
      <c r="N1120" s="28">
        <v>495000</v>
      </c>
      <c r="O1120" s="29">
        <v>87</v>
      </c>
      <c r="P1120" s="29">
        <v>86</v>
      </c>
      <c r="Q1120" s="29">
        <v>88</v>
      </c>
      <c r="R1120" s="28">
        <v>510</v>
      </c>
      <c r="S1120" s="28">
        <v>500</v>
      </c>
      <c r="T1120" s="30">
        <v>4.8</v>
      </c>
      <c r="U1120" s="30">
        <v>0.39999999999999947</v>
      </c>
      <c r="V1120" s="30">
        <v>4.4000000000000004</v>
      </c>
      <c r="W1120" s="30">
        <v>3.1</v>
      </c>
      <c r="X1120" s="31">
        <v>5.1999999999999998E-2</v>
      </c>
      <c r="Y1120" s="30">
        <v>6.6</v>
      </c>
      <c r="Z1120" s="30">
        <v>1.3999999999999995</v>
      </c>
      <c r="AA1120" s="30">
        <v>5.2</v>
      </c>
      <c r="AB1120" s="30">
        <v>4</v>
      </c>
      <c r="AC1120" s="32">
        <v>0.45129548350559245</v>
      </c>
      <c r="AD1120" s="30">
        <v>8.6787592981844703</v>
      </c>
      <c r="AE1120" s="12">
        <v>125</v>
      </c>
      <c r="AF1120" s="12">
        <v>101</v>
      </c>
      <c r="AG1120" s="12">
        <v>86</v>
      </c>
      <c r="AH1120" s="33">
        <v>3.6031331592689293</v>
      </c>
      <c r="AI1120" s="34">
        <v>325000</v>
      </c>
      <c r="AJ1120" s="34">
        <v>265000</v>
      </c>
      <c r="AK1120" s="34">
        <v>242500</v>
      </c>
      <c r="AL1120" s="35">
        <v>0.22641509433962265</v>
      </c>
      <c r="AM1120" s="35">
        <v>0.34020618556701032</v>
      </c>
      <c r="AN1120" s="12">
        <v>5.4</v>
      </c>
      <c r="AO1120" s="33">
        <v>0.30000000000000071</v>
      </c>
      <c r="AP1120" s="12">
        <v>5.0999999999999996</v>
      </c>
      <c r="AQ1120" s="34">
        <v>390</v>
      </c>
      <c r="AR1120" s="34">
        <v>340</v>
      </c>
      <c r="AS1120" s="31">
        <v>0.14705882352941177</v>
      </c>
      <c r="AT1120" s="36">
        <v>1130.0800000000002</v>
      </c>
      <c r="AU1120" s="30">
        <v>0.68159999999999998</v>
      </c>
      <c r="AV1120" s="30">
        <v>0.31840000000000002</v>
      </c>
      <c r="AW1120" s="30">
        <v>0.91110000000000002</v>
      </c>
      <c r="AX1120" s="30">
        <v>2.8299999999999999E-2</v>
      </c>
      <c r="AY1120" s="30">
        <v>0.4829</v>
      </c>
      <c r="AZ1120" s="30">
        <v>0.30120000000000002</v>
      </c>
      <c r="BA1120" s="30">
        <v>0.15720000000000001</v>
      </c>
      <c r="BB1120" s="37">
        <v>6</v>
      </c>
      <c r="BC1120" s="29">
        <v>368</v>
      </c>
      <c r="BD1120" s="38" t="s">
        <v>4703</v>
      </c>
      <c r="BE1120" s="39">
        <v>151.702042794931</v>
      </c>
      <c r="BF1120" s="39">
        <v>-24.387073040931899</v>
      </c>
      <c r="BG1120" s="40">
        <f t="shared" si="204"/>
        <v>37</v>
      </c>
      <c r="BH1120" s="40">
        <f t="shared" si="205"/>
        <v>27</v>
      </c>
      <c r="BI1120" s="40">
        <f t="shared" si="206"/>
        <v>80</v>
      </c>
      <c r="BJ1120" s="40">
        <f t="shared" si="207"/>
        <v>100</v>
      </c>
      <c r="BK1120" s="40">
        <f t="shared" si="208"/>
        <v>45</v>
      </c>
      <c r="BL1120" s="40">
        <f t="shared" si="209"/>
        <v>96</v>
      </c>
      <c r="BM1120" s="41">
        <f t="shared" si="210"/>
        <v>100</v>
      </c>
      <c r="BN1120" s="40">
        <f t="shared" si="211"/>
        <v>64</v>
      </c>
      <c r="BO1120" s="41">
        <f t="shared" si="212"/>
        <v>1</v>
      </c>
      <c r="BP1120" s="41">
        <f t="shared" si="213"/>
        <v>8</v>
      </c>
      <c r="BQ1120" s="41">
        <f t="shared" si="214"/>
        <v>60</v>
      </c>
      <c r="BR1120" s="41">
        <f t="shared" si="215"/>
        <v>43</v>
      </c>
    </row>
    <row r="1121" spans="2:70" x14ac:dyDescent="0.3">
      <c r="B1121" s="12" t="s">
        <v>2593</v>
      </c>
      <c r="C1121" s="12">
        <v>308051531</v>
      </c>
      <c r="D1121" s="12" t="s">
        <v>1367</v>
      </c>
      <c r="E1121" s="12" t="s">
        <v>400</v>
      </c>
      <c r="F1121" s="12" t="s">
        <v>1367</v>
      </c>
      <c r="G1121" s="12" t="s">
        <v>102</v>
      </c>
      <c r="H1121" s="12" t="s">
        <v>5013</v>
      </c>
      <c r="I1121" s="28">
        <v>417000</v>
      </c>
      <c r="J1121" s="28">
        <v>339000</v>
      </c>
      <c r="K1121" s="28">
        <v>310000</v>
      </c>
      <c r="L1121" s="28">
        <v>405000</v>
      </c>
      <c r="M1121" s="28">
        <v>310000</v>
      </c>
      <c r="N1121" s="28">
        <v>287000</v>
      </c>
      <c r="O1121" s="29">
        <v>84</v>
      </c>
      <c r="P1121" s="29">
        <v>84</v>
      </c>
      <c r="Q1121" s="29">
        <v>149</v>
      </c>
      <c r="R1121" s="28">
        <v>390</v>
      </c>
      <c r="S1121" s="28">
        <v>360</v>
      </c>
      <c r="T1121" s="30">
        <v>7.5</v>
      </c>
      <c r="U1121" s="30">
        <v>1.2999999999999998</v>
      </c>
      <c r="V1121" s="30">
        <v>6.2</v>
      </c>
      <c r="W1121" s="30">
        <v>4.5</v>
      </c>
      <c r="X1121" s="31">
        <v>4.8633093525179853E-2</v>
      </c>
      <c r="Y1121" s="30">
        <v>7.4</v>
      </c>
      <c r="Z1121" s="30">
        <v>-0.90000000000000036</v>
      </c>
      <c r="AA1121" s="30">
        <v>8.3000000000000007</v>
      </c>
      <c r="AB1121" s="30">
        <v>9.1999999999999993</v>
      </c>
      <c r="AC1121" s="32">
        <v>0.17875476679378116</v>
      </c>
      <c r="AD1121" s="30">
        <v>3.6755787846650265</v>
      </c>
      <c r="AE1121" s="12">
        <v>125</v>
      </c>
      <c r="AF1121" s="12">
        <v>101</v>
      </c>
      <c r="AG1121" s="12">
        <v>86</v>
      </c>
      <c r="AH1121" s="33">
        <v>3.6031331592689293</v>
      </c>
      <c r="AI1121" s="34">
        <v>325000</v>
      </c>
      <c r="AJ1121" s="34">
        <v>265000</v>
      </c>
      <c r="AK1121" s="34">
        <v>242500</v>
      </c>
      <c r="AL1121" s="35">
        <v>0.22641509433962265</v>
      </c>
      <c r="AM1121" s="35">
        <v>0.34020618556701032</v>
      </c>
      <c r="AN1121" s="12">
        <v>5.4</v>
      </c>
      <c r="AO1121" s="33">
        <v>0.30000000000000071</v>
      </c>
      <c r="AP1121" s="12">
        <v>5.0999999999999996</v>
      </c>
      <c r="AQ1121" s="34">
        <v>390</v>
      </c>
      <c r="AR1121" s="34">
        <v>340</v>
      </c>
      <c r="AS1121" s="31">
        <v>0.14705882352941177</v>
      </c>
      <c r="AT1121" s="36">
        <v>2181.7600000000002</v>
      </c>
      <c r="AU1121" s="30">
        <v>0.75270000000000004</v>
      </c>
      <c r="AV1121" s="30">
        <v>0.24729999999999999</v>
      </c>
      <c r="AW1121" s="30">
        <v>0.85519999999999996</v>
      </c>
      <c r="AX1121" s="30">
        <v>4.53E-2</v>
      </c>
      <c r="AY1121" s="30">
        <v>0.27339999999999998</v>
      </c>
      <c r="AZ1121" s="30">
        <v>0.39610000000000001</v>
      </c>
      <c r="BA1121" s="30">
        <v>0.3125</v>
      </c>
      <c r="BB1121" s="37">
        <v>4</v>
      </c>
      <c r="BC1121" s="29">
        <v>425</v>
      </c>
      <c r="BD1121" s="38" t="s">
        <v>4889</v>
      </c>
      <c r="BE1121" s="39">
        <v>151.350363237902</v>
      </c>
      <c r="BF1121" s="39">
        <v>-23.9595607279084</v>
      </c>
      <c r="BG1121" s="40">
        <f t="shared" si="204"/>
        <v>1</v>
      </c>
      <c r="BH1121" s="40">
        <f t="shared" si="205"/>
        <v>27</v>
      </c>
      <c r="BI1121" s="40">
        <f t="shared" si="206"/>
        <v>80</v>
      </c>
      <c r="BJ1121" s="40">
        <f t="shared" si="207"/>
        <v>100</v>
      </c>
      <c r="BK1121" s="40">
        <f t="shared" si="208"/>
        <v>38</v>
      </c>
      <c r="BL1121" s="40">
        <f t="shared" si="209"/>
        <v>50</v>
      </c>
      <c r="BM1121" s="41">
        <f t="shared" si="210"/>
        <v>100</v>
      </c>
      <c r="BN1121" s="40">
        <f t="shared" si="211"/>
        <v>100</v>
      </c>
      <c r="BO1121" s="41">
        <f t="shared" si="212"/>
        <v>100</v>
      </c>
      <c r="BP1121" s="41">
        <f t="shared" si="213"/>
        <v>1</v>
      </c>
      <c r="BQ1121" s="41">
        <f t="shared" si="214"/>
        <v>40</v>
      </c>
      <c r="BR1121" s="41">
        <f t="shared" si="215"/>
        <v>42</v>
      </c>
    </row>
    <row r="1122" spans="2:70" x14ac:dyDescent="0.3">
      <c r="B1122" s="12" t="s">
        <v>2686</v>
      </c>
      <c r="C1122" s="12">
        <v>308051533</v>
      </c>
      <c r="D1122" s="12" t="s">
        <v>1367</v>
      </c>
      <c r="E1122" s="12" t="s">
        <v>400</v>
      </c>
      <c r="F1122" s="12" t="s">
        <v>1367</v>
      </c>
      <c r="G1122" s="12" t="s">
        <v>102</v>
      </c>
      <c r="H1122" s="12" t="s">
        <v>5013</v>
      </c>
      <c r="I1122" s="28">
        <v>326400</v>
      </c>
      <c r="J1122" s="28">
        <v>300000</v>
      </c>
      <c r="K1122" s="28">
        <v>255000</v>
      </c>
      <c r="L1122" s="28">
        <v>342500</v>
      </c>
      <c r="M1122" s="28">
        <v>320000</v>
      </c>
      <c r="N1122" s="28">
        <v>265000</v>
      </c>
      <c r="O1122" s="29">
        <v>40</v>
      </c>
      <c r="P1122" s="29">
        <v>43</v>
      </c>
      <c r="Q1122" s="29">
        <v>78</v>
      </c>
      <c r="R1122" s="28">
        <v>370</v>
      </c>
      <c r="S1122" s="28">
        <v>300</v>
      </c>
      <c r="T1122" s="30">
        <v>4.3</v>
      </c>
      <c r="U1122" s="30">
        <v>-0.20000000000000018</v>
      </c>
      <c r="V1122" s="30">
        <v>4.5</v>
      </c>
      <c r="W1122" s="30">
        <v>3.6</v>
      </c>
      <c r="X1122" s="31">
        <v>5.8946078431372548E-2</v>
      </c>
      <c r="Y1122" s="30">
        <v>6.8</v>
      </c>
      <c r="Z1122" s="30">
        <v>-0.79999999999999982</v>
      </c>
      <c r="AA1122" s="30">
        <v>7.6</v>
      </c>
      <c r="AB1122" s="30">
        <v>8.4</v>
      </c>
      <c r="AC1122" s="32">
        <v>0.17479213907785335</v>
      </c>
      <c r="AD1122" s="30">
        <v>2.9652886795743938</v>
      </c>
      <c r="AE1122" s="12">
        <v>125</v>
      </c>
      <c r="AF1122" s="12">
        <v>101</v>
      </c>
      <c r="AG1122" s="12">
        <v>86</v>
      </c>
      <c r="AH1122" s="33">
        <v>3.6031331592689293</v>
      </c>
      <c r="AI1122" s="34">
        <v>325000</v>
      </c>
      <c r="AJ1122" s="34">
        <v>265000</v>
      </c>
      <c r="AK1122" s="34">
        <v>242500</v>
      </c>
      <c r="AL1122" s="35">
        <v>0.22641509433962265</v>
      </c>
      <c r="AM1122" s="35">
        <v>0.34020618556701032</v>
      </c>
      <c r="AN1122" s="12">
        <v>5.4</v>
      </c>
      <c r="AO1122" s="33">
        <v>0.30000000000000071</v>
      </c>
      <c r="AP1122" s="12">
        <v>5.0999999999999996</v>
      </c>
      <c r="AQ1122" s="34">
        <v>390</v>
      </c>
      <c r="AR1122" s="34">
        <v>340</v>
      </c>
      <c r="AS1122" s="31">
        <v>0.14705882352941177</v>
      </c>
      <c r="AT1122" s="36">
        <v>2116.8000000000002</v>
      </c>
      <c r="AU1122" s="30">
        <v>0.74380000000000002</v>
      </c>
      <c r="AV1122" s="30">
        <v>0.25619999999999998</v>
      </c>
      <c r="AW1122" s="30">
        <v>0.90549999999999997</v>
      </c>
      <c r="AX1122" s="30">
        <v>7.17E-2</v>
      </c>
      <c r="AY1122" s="30">
        <v>0.19070000000000001</v>
      </c>
      <c r="AZ1122" s="30">
        <v>0.3911</v>
      </c>
      <c r="BA1122" s="30">
        <v>0.40260000000000001</v>
      </c>
      <c r="BB1122" s="37">
        <v>3</v>
      </c>
      <c r="BC1122" s="29">
        <v>438</v>
      </c>
      <c r="BD1122" s="38" t="s">
        <v>4986</v>
      </c>
      <c r="BE1122" s="39">
        <v>151.221588983131</v>
      </c>
      <c r="BF1122" s="39">
        <v>-23.888921991455302</v>
      </c>
      <c r="BG1122" s="40">
        <f t="shared" si="204"/>
        <v>46</v>
      </c>
      <c r="BH1122" s="40">
        <f t="shared" si="205"/>
        <v>27</v>
      </c>
      <c r="BI1122" s="40">
        <f t="shared" si="206"/>
        <v>80</v>
      </c>
      <c r="BJ1122" s="40">
        <f t="shared" si="207"/>
        <v>100</v>
      </c>
      <c r="BK1122" s="40">
        <f t="shared" si="208"/>
        <v>36</v>
      </c>
      <c r="BL1122" s="40">
        <f t="shared" si="209"/>
        <v>32</v>
      </c>
      <c r="BM1122" s="41">
        <f t="shared" si="210"/>
        <v>100</v>
      </c>
      <c r="BN1122" s="40">
        <f t="shared" si="211"/>
        <v>100</v>
      </c>
      <c r="BO1122" s="41">
        <f t="shared" si="212"/>
        <v>100</v>
      </c>
      <c r="BP1122" s="41">
        <f t="shared" si="213"/>
        <v>4</v>
      </c>
      <c r="BQ1122" s="41">
        <f t="shared" si="214"/>
        <v>30</v>
      </c>
      <c r="BR1122" s="41">
        <f t="shared" si="215"/>
        <v>44</v>
      </c>
    </row>
    <row r="1123" spans="2:70" x14ac:dyDescent="0.3">
      <c r="B1123" s="12" t="s">
        <v>1367</v>
      </c>
      <c r="C1123" s="12">
        <v>308051534</v>
      </c>
      <c r="D1123" s="12" t="s">
        <v>1367</v>
      </c>
      <c r="E1123" s="12" t="s">
        <v>400</v>
      </c>
      <c r="F1123" s="12" t="s">
        <v>1367</v>
      </c>
      <c r="G1123" s="12" t="s">
        <v>102</v>
      </c>
      <c r="H1123" s="12" t="s">
        <v>5013</v>
      </c>
      <c r="I1123" s="28">
        <v>300000</v>
      </c>
      <c r="J1123" s="28">
        <v>285000</v>
      </c>
      <c r="K1123" s="28">
        <v>263620</v>
      </c>
      <c r="L1123" s="28">
        <v>300000</v>
      </c>
      <c r="M1123" s="28">
        <v>270000</v>
      </c>
      <c r="N1123" s="28">
        <v>245000</v>
      </c>
      <c r="O1123" s="29">
        <v>47</v>
      </c>
      <c r="P1123" s="29">
        <v>58</v>
      </c>
      <c r="Q1123" s="29">
        <v>70</v>
      </c>
      <c r="R1123" s="28">
        <v>380</v>
      </c>
      <c r="S1123" s="28">
        <v>330</v>
      </c>
      <c r="T1123" s="30">
        <v>5.5</v>
      </c>
      <c r="U1123" s="30">
        <v>-0.29999999999999982</v>
      </c>
      <c r="V1123" s="30">
        <v>5.8</v>
      </c>
      <c r="W1123" s="30">
        <v>5.3</v>
      </c>
      <c r="X1123" s="31">
        <v>6.5866666666666671E-2</v>
      </c>
      <c r="Y1123" s="30">
        <v>11.9</v>
      </c>
      <c r="Z1123" s="30">
        <v>-0.90000000000000036</v>
      </c>
      <c r="AA1123" s="30">
        <v>12.8</v>
      </c>
      <c r="AB1123" s="30">
        <v>13.1</v>
      </c>
      <c r="AC1123" s="32">
        <v>0.27764788403086271</v>
      </c>
      <c r="AD1123" s="30">
        <v>4.2153018830596576</v>
      </c>
      <c r="AE1123" s="12">
        <v>125</v>
      </c>
      <c r="AF1123" s="12">
        <v>101</v>
      </c>
      <c r="AG1123" s="12">
        <v>86</v>
      </c>
      <c r="AH1123" s="33">
        <v>3.6031331592689293</v>
      </c>
      <c r="AI1123" s="34">
        <v>325000</v>
      </c>
      <c r="AJ1123" s="34">
        <v>265000</v>
      </c>
      <c r="AK1123" s="34">
        <v>242500</v>
      </c>
      <c r="AL1123" s="35">
        <v>0.22641509433962265</v>
      </c>
      <c r="AM1123" s="35">
        <v>0.34020618556701032</v>
      </c>
      <c r="AN1123" s="12">
        <v>5.4</v>
      </c>
      <c r="AO1123" s="33">
        <v>0.30000000000000071</v>
      </c>
      <c r="AP1123" s="12">
        <v>5.0999999999999996</v>
      </c>
      <c r="AQ1123" s="34">
        <v>390</v>
      </c>
      <c r="AR1123" s="34">
        <v>340</v>
      </c>
      <c r="AS1123" s="31">
        <v>0.14705882352941177</v>
      </c>
      <c r="AT1123" s="36">
        <v>1368.64</v>
      </c>
      <c r="AU1123" s="30">
        <v>0.52790000000000004</v>
      </c>
      <c r="AV1123" s="30">
        <v>0.47210000000000002</v>
      </c>
      <c r="AW1123" s="30">
        <v>0.5756</v>
      </c>
      <c r="AX1123" s="30">
        <v>0.1613</v>
      </c>
      <c r="AY1123" s="30">
        <v>0.21029999999999999</v>
      </c>
      <c r="AZ1123" s="30">
        <v>0.2213</v>
      </c>
      <c r="BA1123" s="30">
        <v>0.53300000000000003</v>
      </c>
      <c r="BB1123" s="37">
        <v>2</v>
      </c>
      <c r="BC1123" s="29">
        <v>439</v>
      </c>
      <c r="BD1123" s="38" t="s">
        <v>4987</v>
      </c>
      <c r="BE1123" s="39">
        <v>151.26750051988</v>
      </c>
      <c r="BF1123" s="39">
        <v>-23.857753625457999</v>
      </c>
      <c r="BG1123" s="40">
        <f t="shared" si="204"/>
        <v>26</v>
      </c>
      <c r="BH1123" s="40">
        <f t="shared" si="205"/>
        <v>27</v>
      </c>
      <c r="BI1123" s="40">
        <f t="shared" si="206"/>
        <v>80</v>
      </c>
      <c r="BJ1123" s="40">
        <f t="shared" si="207"/>
        <v>100</v>
      </c>
      <c r="BK1123" s="40">
        <f t="shared" si="208"/>
        <v>36</v>
      </c>
      <c r="BL1123" s="40">
        <f t="shared" si="209"/>
        <v>36</v>
      </c>
      <c r="BM1123" s="41">
        <f t="shared" si="210"/>
        <v>100</v>
      </c>
      <c r="BN1123" s="40">
        <f t="shared" si="211"/>
        <v>100</v>
      </c>
      <c r="BO1123" s="41">
        <f t="shared" si="212"/>
        <v>82</v>
      </c>
      <c r="BP1123" s="41">
        <f t="shared" si="213"/>
        <v>1</v>
      </c>
      <c r="BQ1123" s="41">
        <f t="shared" si="214"/>
        <v>20</v>
      </c>
      <c r="BR1123" s="41">
        <f t="shared" si="215"/>
        <v>41</v>
      </c>
    </row>
    <row r="1124" spans="2:70" x14ac:dyDescent="0.3">
      <c r="B1124" s="12" t="s">
        <v>1366</v>
      </c>
      <c r="C1124" s="12">
        <v>308051535</v>
      </c>
      <c r="D1124" s="12" t="s">
        <v>1367</v>
      </c>
      <c r="E1124" s="12" t="s">
        <v>400</v>
      </c>
      <c r="F1124" s="12" t="s">
        <v>2711</v>
      </c>
      <c r="G1124" s="12" t="s">
        <v>102</v>
      </c>
      <c r="H1124" s="12" t="s">
        <v>5013</v>
      </c>
      <c r="I1124" s="28">
        <v>315000</v>
      </c>
      <c r="J1124" s="28">
        <v>310000</v>
      </c>
      <c r="K1124" s="28">
        <v>249900</v>
      </c>
      <c r="L1124" s="28">
        <v>322500</v>
      </c>
      <c r="M1124" s="28">
        <v>315000</v>
      </c>
      <c r="N1124" s="28">
        <v>250000</v>
      </c>
      <c r="O1124" s="29">
        <v>43</v>
      </c>
      <c r="P1124" s="29">
        <v>43</v>
      </c>
      <c r="Q1124" s="29">
        <v>56</v>
      </c>
      <c r="R1124" s="28">
        <v>400</v>
      </c>
      <c r="S1124" s="28">
        <v>380</v>
      </c>
      <c r="T1124" s="30">
        <v>6.3</v>
      </c>
      <c r="U1124" s="30">
        <v>0</v>
      </c>
      <c r="V1124" s="30">
        <v>6.3</v>
      </c>
      <c r="W1124" s="30">
        <v>6.3</v>
      </c>
      <c r="X1124" s="31">
        <v>6.6031746031746039E-2</v>
      </c>
      <c r="Y1124" s="30">
        <v>9.6999999999999993</v>
      </c>
      <c r="Z1124" s="30">
        <v>2.0999999999999996</v>
      </c>
      <c r="AA1124" s="30">
        <v>7.6</v>
      </c>
      <c r="AB1124" s="30">
        <v>4.9000000000000004</v>
      </c>
      <c r="AC1124" s="32">
        <v>0.17983024025320096</v>
      </c>
      <c r="AD1124" s="30">
        <v>2.7233906576806874</v>
      </c>
      <c r="AE1124" s="12">
        <v>125</v>
      </c>
      <c r="AF1124" s="12">
        <v>101</v>
      </c>
      <c r="AG1124" s="12">
        <v>86</v>
      </c>
      <c r="AH1124" s="33">
        <v>3.6031331592689293</v>
      </c>
      <c r="AI1124" s="34">
        <v>325000</v>
      </c>
      <c r="AJ1124" s="34">
        <v>265000</v>
      </c>
      <c r="AK1124" s="34">
        <v>242500</v>
      </c>
      <c r="AL1124" s="35">
        <v>0.22641509433962265</v>
      </c>
      <c r="AM1124" s="35">
        <v>0.34020618556701032</v>
      </c>
      <c r="AN1124" s="12">
        <v>5.4</v>
      </c>
      <c r="AO1124" s="33">
        <v>0.30000000000000071</v>
      </c>
      <c r="AP1124" s="12">
        <v>5.0999999999999996</v>
      </c>
      <c r="AQ1124" s="34">
        <v>390</v>
      </c>
      <c r="AR1124" s="34">
        <v>340</v>
      </c>
      <c r="AS1124" s="31">
        <v>0.14705882352941177</v>
      </c>
      <c r="AT1124" s="36">
        <v>2224.3200000000002</v>
      </c>
      <c r="AU1124" s="30">
        <v>0.81520000000000004</v>
      </c>
      <c r="AV1124" s="30">
        <v>0.18479999999999999</v>
      </c>
      <c r="AW1124" s="30">
        <v>0.93620000000000003</v>
      </c>
      <c r="AX1124" s="30">
        <v>3.3799999999999997E-2</v>
      </c>
      <c r="AY1124" s="30">
        <v>0.31259999999999999</v>
      </c>
      <c r="AZ1124" s="30">
        <v>0.45250000000000001</v>
      </c>
      <c r="BA1124" s="30">
        <v>0.19070000000000001</v>
      </c>
      <c r="BB1124" s="37">
        <v>5</v>
      </c>
      <c r="BC1124" s="29">
        <v>422</v>
      </c>
      <c r="BD1124" s="38" t="s">
        <v>3703</v>
      </c>
      <c r="BE1124" s="39">
        <v>151.09568872574101</v>
      </c>
      <c r="BF1124" s="39">
        <v>-24.106178731945199</v>
      </c>
      <c r="BG1124" s="40">
        <f t="shared" si="204"/>
        <v>13</v>
      </c>
      <c r="BH1124" s="40">
        <f t="shared" si="205"/>
        <v>27</v>
      </c>
      <c r="BI1124" s="40">
        <f t="shared" si="206"/>
        <v>80</v>
      </c>
      <c r="BJ1124" s="40">
        <f t="shared" si="207"/>
        <v>100</v>
      </c>
      <c r="BK1124" s="40">
        <f t="shared" si="208"/>
        <v>38</v>
      </c>
      <c r="BL1124" s="40">
        <f t="shared" si="209"/>
        <v>59</v>
      </c>
      <c r="BM1124" s="41">
        <f t="shared" si="210"/>
        <v>100</v>
      </c>
      <c r="BN1124" s="40">
        <f t="shared" si="211"/>
        <v>100</v>
      </c>
      <c r="BO1124" s="41">
        <f t="shared" si="212"/>
        <v>100</v>
      </c>
      <c r="BP1124" s="41">
        <f t="shared" si="213"/>
        <v>1</v>
      </c>
      <c r="BQ1124" s="41">
        <f t="shared" si="214"/>
        <v>50</v>
      </c>
      <c r="BR1124" s="41">
        <f t="shared" si="215"/>
        <v>45</v>
      </c>
    </row>
    <row r="1125" spans="2:70" x14ac:dyDescent="0.3">
      <c r="B1125" s="12" t="s">
        <v>2675</v>
      </c>
      <c r="C1125" s="12">
        <v>308051536</v>
      </c>
      <c r="D1125" s="12" t="s">
        <v>1367</v>
      </c>
      <c r="E1125" s="12" t="s">
        <v>400</v>
      </c>
      <c r="F1125" s="12" t="s">
        <v>1367</v>
      </c>
      <c r="G1125" s="12" t="s">
        <v>102</v>
      </c>
      <c r="H1125" s="12" t="s">
        <v>5013</v>
      </c>
      <c r="I1125" s="28">
        <v>289000</v>
      </c>
      <c r="J1125" s="28">
        <v>289000</v>
      </c>
      <c r="K1125" s="28">
        <v>255000</v>
      </c>
      <c r="L1125" s="28">
        <v>292000</v>
      </c>
      <c r="M1125" s="28">
        <v>292000</v>
      </c>
      <c r="N1125" s="28">
        <v>255000</v>
      </c>
      <c r="O1125" s="29">
        <v>42</v>
      </c>
      <c r="P1125" s="29">
        <v>46</v>
      </c>
      <c r="Q1125" s="29">
        <v>138</v>
      </c>
      <c r="R1125" s="28">
        <v>320</v>
      </c>
      <c r="S1125" s="28">
        <v>300</v>
      </c>
      <c r="T1125" s="30">
        <v>2.8</v>
      </c>
      <c r="U1125" s="30">
        <v>0.69999999999999973</v>
      </c>
      <c r="V1125" s="30">
        <v>2.1</v>
      </c>
      <c r="W1125" s="30">
        <v>2.8</v>
      </c>
      <c r="X1125" s="31">
        <v>5.7577854671280279E-2</v>
      </c>
      <c r="Y1125" s="30">
        <v>12.1</v>
      </c>
      <c r="Z1125" s="30">
        <v>-2.0999999999999996</v>
      </c>
      <c r="AA1125" s="30">
        <v>14.2</v>
      </c>
      <c r="AB1125" s="30">
        <v>10.6</v>
      </c>
      <c r="AC1125" s="32">
        <v>0.16986580601324952</v>
      </c>
      <c r="AD1125" s="30">
        <v>2.9501933856868456</v>
      </c>
      <c r="AE1125" s="12">
        <v>125</v>
      </c>
      <c r="AF1125" s="12">
        <v>101</v>
      </c>
      <c r="AG1125" s="12">
        <v>86</v>
      </c>
      <c r="AH1125" s="33">
        <v>3.6031331592689293</v>
      </c>
      <c r="AI1125" s="34">
        <v>325000</v>
      </c>
      <c r="AJ1125" s="34">
        <v>265000</v>
      </c>
      <c r="AK1125" s="34">
        <v>242500</v>
      </c>
      <c r="AL1125" s="35">
        <v>0.22641509433962265</v>
      </c>
      <c r="AM1125" s="35">
        <v>0.34020618556701032</v>
      </c>
      <c r="AN1125" s="12">
        <v>5.4</v>
      </c>
      <c r="AO1125" s="33">
        <v>0.30000000000000071</v>
      </c>
      <c r="AP1125" s="12">
        <v>5.0999999999999996</v>
      </c>
      <c r="AQ1125" s="34">
        <v>390</v>
      </c>
      <c r="AR1125" s="34">
        <v>340</v>
      </c>
      <c r="AS1125" s="31">
        <v>0.14705882352941177</v>
      </c>
      <c r="AT1125" s="36">
        <v>1883.8400000000001</v>
      </c>
      <c r="AU1125" s="30">
        <v>0.7429</v>
      </c>
      <c r="AV1125" s="30">
        <v>0.2571</v>
      </c>
      <c r="AW1125" s="30">
        <v>0.94269999999999998</v>
      </c>
      <c r="AX1125" s="30">
        <v>4.2000000000000003E-2</v>
      </c>
      <c r="AY1125" s="30">
        <v>0.28570000000000001</v>
      </c>
      <c r="AZ1125" s="30">
        <v>0.41020000000000001</v>
      </c>
      <c r="BA1125" s="30">
        <v>0.27960000000000002</v>
      </c>
      <c r="BB1125" s="37">
        <v>2</v>
      </c>
      <c r="BC1125" s="29">
        <v>438</v>
      </c>
      <c r="BD1125" s="38" t="s">
        <v>4975</v>
      </c>
      <c r="BE1125" s="39">
        <v>151.25044444080399</v>
      </c>
      <c r="BF1125" s="39">
        <v>-23.876147728138701</v>
      </c>
      <c r="BG1125" s="40">
        <f t="shared" si="204"/>
        <v>70</v>
      </c>
      <c r="BH1125" s="40">
        <f t="shared" si="205"/>
        <v>27</v>
      </c>
      <c r="BI1125" s="40">
        <f t="shared" si="206"/>
        <v>80</v>
      </c>
      <c r="BJ1125" s="40">
        <f t="shared" si="207"/>
        <v>100</v>
      </c>
      <c r="BK1125" s="40">
        <f t="shared" si="208"/>
        <v>36</v>
      </c>
      <c r="BL1125" s="40">
        <f t="shared" si="209"/>
        <v>53</v>
      </c>
      <c r="BM1125" s="41">
        <f t="shared" si="210"/>
        <v>100</v>
      </c>
      <c r="BN1125" s="40">
        <f t="shared" si="211"/>
        <v>100</v>
      </c>
      <c r="BO1125" s="41">
        <f t="shared" si="212"/>
        <v>100</v>
      </c>
      <c r="BP1125" s="41">
        <f t="shared" si="213"/>
        <v>1</v>
      </c>
      <c r="BQ1125" s="41">
        <f t="shared" si="214"/>
        <v>20</v>
      </c>
      <c r="BR1125" s="41">
        <f t="shared" si="215"/>
        <v>47</v>
      </c>
    </row>
    <row r="1126" spans="2:70" x14ac:dyDescent="0.3">
      <c r="B1126" s="12" t="s">
        <v>2676</v>
      </c>
      <c r="C1126" s="12">
        <v>308051538</v>
      </c>
      <c r="D1126" s="12" t="s">
        <v>1367</v>
      </c>
      <c r="E1126" s="12" t="s">
        <v>400</v>
      </c>
      <c r="F1126" s="12" t="s">
        <v>1367</v>
      </c>
      <c r="G1126" s="12" t="s">
        <v>102</v>
      </c>
      <c r="H1126" s="12" t="s">
        <v>5013</v>
      </c>
      <c r="I1126" s="28">
        <v>335070</v>
      </c>
      <c r="J1126" s="28">
        <v>299000</v>
      </c>
      <c r="K1126" s="28">
        <v>275000</v>
      </c>
      <c r="L1126" s="28">
        <v>335000</v>
      </c>
      <c r="M1126" s="28">
        <v>309000</v>
      </c>
      <c r="N1126" s="28">
        <v>270000</v>
      </c>
      <c r="O1126" s="29">
        <v>42</v>
      </c>
      <c r="P1126" s="29">
        <v>73</v>
      </c>
      <c r="Q1126" s="29">
        <v>73</v>
      </c>
      <c r="R1126" s="28">
        <v>440</v>
      </c>
      <c r="S1126" s="28">
        <v>400</v>
      </c>
      <c r="T1126" s="30">
        <v>9.3000000000000007</v>
      </c>
      <c r="U1126" s="30">
        <v>0.30000000000000071</v>
      </c>
      <c r="V1126" s="30">
        <v>9</v>
      </c>
      <c r="W1126" s="30">
        <v>8.6999999999999993</v>
      </c>
      <c r="X1126" s="31">
        <v>6.828423911421494E-2</v>
      </c>
      <c r="Y1126" s="30">
        <v>9</v>
      </c>
      <c r="Z1126" s="30">
        <v>-1.5</v>
      </c>
      <c r="AA1126" s="30">
        <v>10.5</v>
      </c>
      <c r="AB1126" s="30">
        <v>16</v>
      </c>
      <c r="AC1126" s="32">
        <v>0.20250368188512516</v>
      </c>
      <c r="AD1126" s="30">
        <v>2.9655991559986403</v>
      </c>
      <c r="AE1126" s="12">
        <v>125</v>
      </c>
      <c r="AF1126" s="12">
        <v>101</v>
      </c>
      <c r="AG1126" s="12">
        <v>86</v>
      </c>
      <c r="AH1126" s="33">
        <v>3.6031331592689293</v>
      </c>
      <c r="AI1126" s="34">
        <v>325000</v>
      </c>
      <c r="AJ1126" s="34">
        <v>265000</v>
      </c>
      <c r="AK1126" s="34">
        <v>242500</v>
      </c>
      <c r="AL1126" s="35">
        <v>0.22641509433962265</v>
      </c>
      <c r="AM1126" s="35">
        <v>0.34020618556701032</v>
      </c>
      <c r="AN1126" s="12">
        <v>5.4</v>
      </c>
      <c r="AO1126" s="33">
        <v>0.30000000000000071</v>
      </c>
      <c r="AP1126" s="12">
        <v>5.0999999999999996</v>
      </c>
      <c r="AQ1126" s="34">
        <v>390</v>
      </c>
      <c r="AR1126" s="34">
        <v>340</v>
      </c>
      <c r="AS1126" s="31">
        <v>0.14705882352941177</v>
      </c>
      <c r="AT1126" s="36">
        <v>2172.8000000000002</v>
      </c>
      <c r="AU1126" s="30">
        <v>0.76570000000000005</v>
      </c>
      <c r="AV1126" s="30">
        <v>0.23430000000000001</v>
      </c>
      <c r="AW1126" s="30">
        <v>0.91990000000000005</v>
      </c>
      <c r="AX1126" s="30">
        <v>4.0899999999999999E-2</v>
      </c>
      <c r="AY1126" s="30">
        <v>0.22270000000000001</v>
      </c>
      <c r="AZ1126" s="30">
        <v>0.40529999999999999</v>
      </c>
      <c r="BA1126" s="30">
        <v>0.35399999999999998</v>
      </c>
      <c r="BB1126" s="37">
        <v>3.5</v>
      </c>
      <c r="BC1126" s="29">
        <v>433</v>
      </c>
      <c r="BD1126" s="38" t="s">
        <v>4976</v>
      </c>
      <c r="BE1126" s="39">
        <v>151.26801031617401</v>
      </c>
      <c r="BF1126" s="39">
        <v>-23.912954731104499</v>
      </c>
      <c r="BG1126" s="40">
        <f t="shared" si="204"/>
        <v>1</v>
      </c>
      <c r="BH1126" s="40">
        <f t="shared" si="205"/>
        <v>27</v>
      </c>
      <c r="BI1126" s="40">
        <f t="shared" si="206"/>
        <v>80</v>
      </c>
      <c r="BJ1126" s="40">
        <f t="shared" si="207"/>
        <v>100</v>
      </c>
      <c r="BK1126" s="40">
        <f t="shared" si="208"/>
        <v>37</v>
      </c>
      <c r="BL1126" s="40">
        <f t="shared" si="209"/>
        <v>39</v>
      </c>
      <c r="BM1126" s="41">
        <f t="shared" si="210"/>
        <v>100</v>
      </c>
      <c r="BN1126" s="40">
        <f t="shared" si="211"/>
        <v>100</v>
      </c>
      <c r="BO1126" s="41">
        <f t="shared" si="212"/>
        <v>100</v>
      </c>
      <c r="BP1126" s="41">
        <f t="shared" si="213"/>
        <v>1</v>
      </c>
      <c r="BQ1126" s="41">
        <f t="shared" si="214"/>
        <v>35</v>
      </c>
      <c r="BR1126" s="41">
        <f t="shared" si="215"/>
        <v>41</v>
      </c>
    </row>
    <row r="1127" spans="2:70" x14ac:dyDescent="0.3">
      <c r="B1127" s="12" t="s">
        <v>2697</v>
      </c>
      <c r="C1127" s="12">
        <v>308051539</v>
      </c>
      <c r="D1127" s="12" t="s">
        <v>1367</v>
      </c>
      <c r="E1127" s="12" t="s">
        <v>400</v>
      </c>
      <c r="F1127" s="12" t="s">
        <v>1367</v>
      </c>
      <c r="G1127" s="12" t="s">
        <v>102</v>
      </c>
      <c r="H1127" s="12" t="s">
        <v>5013</v>
      </c>
      <c r="I1127" s="28">
        <v>275000</v>
      </c>
      <c r="J1127" s="28">
        <v>267650</v>
      </c>
      <c r="K1127" s="28">
        <v>199000</v>
      </c>
      <c r="L1127" s="28">
        <v>265000</v>
      </c>
      <c r="M1127" s="28">
        <v>265000</v>
      </c>
      <c r="N1127" s="28">
        <v>182000</v>
      </c>
      <c r="O1127" s="29">
        <v>40</v>
      </c>
      <c r="P1127" s="29">
        <v>40</v>
      </c>
      <c r="Q1127" s="29">
        <v>80</v>
      </c>
      <c r="R1127" s="28">
        <v>330</v>
      </c>
      <c r="S1127" s="28">
        <v>300</v>
      </c>
      <c r="T1127" s="30">
        <v>3.9</v>
      </c>
      <c r="U1127" s="30">
        <v>-0.30000000000000027</v>
      </c>
      <c r="V1127" s="30">
        <v>4.2</v>
      </c>
      <c r="W1127" s="30">
        <v>5.3</v>
      </c>
      <c r="X1127" s="31">
        <v>6.2399999999999997E-2</v>
      </c>
      <c r="Y1127" s="30">
        <v>12.1</v>
      </c>
      <c r="Z1127" s="30">
        <v>-1.0999999999999996</v>
      </c>
      <c r="AA1127" s="30">
        <v>13.2</v>
      </c>
      <c r="AB1127" s="30">
        <v>15.5</v>
      </c>
      <c r="AC1127" s="32">
        <v>0.22170267655594966</v>
      </c>
      <c r="AD1127" s="30">
        <v>3.5529275089094501</v>
      </c>
      <c r="AE1127" s="12">
        <v>125</v>
      </c>
      <c r="AF1127" s="12">
        <v>101</v>
      </c>
      <c r="AG1127" s="12">
        <v>86</v>
      </c>
      <c r="AH1127" s="33">
        <v>3.6031331592689293</v>
      </c>
      <c r="AI1127" s="34">
        <v>325000</v>
      </c>
      <c r="AJ1127" s="34">
        <v>265000</v>
      </c>
      <c r="AK1127" s="34">
        <v>242500</v>
      </c>
      <c r="AL1127" s="35">
        <v>0.22641509433962265</v>
      </c>
      <c r="AM1127" s="35">
        <v>0.34020618556701032</v>
      </c>
      <c r="AN1127" s="12">
        <v>5.4</v>
      </c>
      <c r="AO1127" s="33">
        <v>0.30000000000000071</v>
      </c>
      <c r="AP1127" s="12">
        <v>5.0999999999999996</v>
      </c>
      <c r="AQ1127" s="34">
        <v>390</v>
      </c>
      <c r="AR1127" s="34">
        <v>340</v>
      </c>
      <c r="AS1127" s="31">
        <v>0.14705882352941177</v>
      </c>
      <c r="AT1127" s="36">
        <v>1488.4800000000002</v>
      </c>
      <c r="AU1127" s="30">
        <v>0.58730000000000004</v>
      </c>
      <c r="AV1127" s="30">
        <v>0.41270000000000001</v>
      </c>
      <c r="AW1127" s="30">
        <v>0.75019999999999998</v>
      </c>
      <c r="AX1127" s="30">
        <v>4.99E-2</v>
      </c>
      <c r="AY1127" s="30">
        <v>0.2581</v>
      </c>
      <c r="AZ1127" s="30">
        <v>0.27810000000000001</v>
      </c>
      <c r="BA1127" s="30">
        <v>0.44040000000000001</v>
      </c>
      <c r="BB1127" s="37">
        <v>1.5</v>
      </c>
      <c r="BC1127" s="29">
        <v>440</v>
      </c>
      <c r="BD1127" s="38" t="s">
        <v>4998</v>
      </c>
      <c r="BE1127" s="39">
        <v>151.24776352375699</v>
      </c>
      <c r="BF1127" s="39">
        <v>-23.858663737493998</v>
      </c>
      <c r="BG1127" s="40">
        <f t="shared" si="204"/>
        <v>52</v>
      </c>
      <c r="BH1127" s="40">
        <f t="shared" si="205"/>
        <v>27</v>
      </c>
      <c r="BI1127" s="40">
        <f t="shared" si="206"/>
        <v>80</v>
      </c>
      <c r="BJ1127" s="40">
        <f t="shared" si="207"/>
        <v>100</v>
      </c>
      <c r="BK1127" s="40">
        <f t="shared" si="208"/>
        <v>36</v>
      </c>
      <c r="BL1127" s="40">
        <f t="shared" si="209"/>
        <v>47</v>
      </c>
      <c r="BM1127" s="41">
        <f t="shared" si="210"/>
        <v>100</v>
      </c>
      <c r="BN1127" s="40">
        <f t="shared" si="211"/>
        <v>100</v>
      </c>
      <c r="BO1127" s="41">
        <f t="shared" si="212"/>
        <v>100</v>
      </c>
      <c r="BP1127" s="41">
        <f t="shared" si="213"/>
        <v>1</v>
      </c>
      <c r="BQ1127" s="41">
        <f t="shared" si="214"/>
        <v>15</v>
      </c>
      <c r="BR1127" s="41">
        <f t="shared" si="215"/>
        <v>45</v>
      </c>
    </row>
    <row r="1128" spans="2:70" x14ac:dyDescent="0.3">
      <c r="B1128" s="12" t="s">
        <v>2677</v>
      </c>
      <c r="C1128" s="12">
        <v>309011224</v>
      </c>
      <c r="D1128" s="12" t="s">
        <v>2415</v>
      </c>
      <c r="E1128" s="12" t="s">
        <v>1229</v>
      </c>
      <c r="F1128" s="12" t="s">
        <v>3837</v>
      </c>
      <c r="G1128" s="12" t="s">
        <v>102</v>
      </c>
      <c r="H1128" s="12" t="s">
        <v>5013</v>
      </c>
      <c r="I1128" s="28">
        <v>810000</v>
      </c>
      <c r="J1128" s="28">
        <v>750000</v>
      </c>
      <c r="K1128" s="28">
        <v>730000</v>
      </c>
      <c r="L1128" s="28">
        <v>810000</v>
      </c>
      <c r="M1128" s="28">
        <v>725000</v>
      </c>
      <c r="N1128" s="28">
        <v>755000</v>
      </c>
      <c r="O1128" s="29">
        <v>34</v>
      </c>
      <c r="P1128" s="29">
        <v>26</v>
      </c>
      <c r="Q1128" s="29">
        <v>34</v>
      </c>
      <c r="R1128" s="28">
        <v>750</v>
      </c>
      <c r="S1128" s="28">
        <v>700</v>
      </c>
      <c r="T1128" s="30">
        <v>2.9</v>
      </c>
      <c r="U1128" s="30">
        <v>0.39999999999999991</v>
      </c>
      <c r="V1128" s="30">
        <v>2.5</v>
      </c>
      <c r="W1128" s="30">
        <v>2.8</v>
      </c>
      <c r="X1128" s="31">
        <v>4.8148148148148148E-2</v>
      </c>
      <c r="Y1128" s="30">
        <v>5.7</v>
      </c>
      <c r="Z1128" s="30">
        <v>-0.20000000000000018</v>
      </c>
      <c r="AA1128" s="30">
        <v>5.9</v>
      </c>
      <c r="AB1128" s="30">
        <v>7</v>
      </c>
      <c r="AC1128" s="32">
        <v>0.32318670711527847</v>
      </c>
      <c r="AD1128" s="30">
        <v>6.7123393016250148</v>
      </c>
      <c r="AE1128" s="12">
        <v>313</v>
      </c>
      <c r="AF1128" s="12">
        <v>304</v>
      </c>
      <c r="AG1128" s="12">
        <v>300</v>
      </c>
      <c r="AH1128" s="33">
        <v>4.6650717703349276</v>
      </c>
      <c r="AI1128" s="34">
        <v>910000</v>
      </c>
      <c r="AJ1128" s="34">
        <v>800000</v>
      </c>
      <c r="AK1128" s="34">
        <v>760000</v>
      </c>
      <c r="AL1128" s="35">
        <v>0.13750000000000001</v>
      </c>
      <c r="AM1128" s="35">
        <v>0.19736842105263158</v>
      </c>
      <c r="AN1128" s="12">
        <v>2.1</v>
      </c>
      <c r="AO1128" s="33">
        <v>0</v>
      </c>
      <c r="AP1128" s="12">
        <v>2.1</v>
      </c>
      <c r="AQ1128" s="34">
        <v>800</v>
      </c>
      <c r="AR1128" s="34">
        <v>750</v>
      </c>
      <c r="AS1128" s="31">
        <v>6.6666666666666666E-2</v>
      </c>
      <c r="AT1128" s="36">
        <v>2320.6400000000003</v>
      </c>
      <c r="AU1128" s="30">
        <v>0.71550000000000002</v>
      </c>
      <c r="AV1128" s="30">
        <v>0.28449999999999998</v>
      </c>
      <c r="AW1128" s="30">
        <v>0.78320000000000001</v>
      </c>
      <c r="AX1128" s="30">
        <v>6.4500000000000002E-2</v>
      </c>
      <c r="AY1128" s="30">
        <v>0.3926</v>
      </c>
      <c r="AZ1128" s="30">
        <v>0.35470000000000002</v>
      </c>
      <c r="BA1128" s="30">
        <v>0.22539999999999999</v>
      </c>
      <c r="BB1128" s="37">
        <v>8</v>
      </c>
      <c r="BC1128" s="29">
        <v>72</v>
      </c>
      <c r="BD1128" s="38" t="s">
        <v>4977</v>
      </c>
      <c r="BE1128" s="39">
        <v>153.41721275705601</v>
      </c>
      <c r="BF1128" s="39">
        <v>-28.027142987135001</v>
      </c>
      <c r="BG1128" s="40">
        <f t="shared" si="204"/>
        <v>69</v>
      </c>
      <c r="BH1128" s="40">
        <f t="shared" si="205"/>
        <v>82</v>
      </c>
      <c r="BI1128" s="40">
        <f t="shared" si="206"/>
        <v>67</v>
      </c>
      <c r="BJ1128" s="40">
        <f t="shared" si="207"/>
        <v>69</v>
      </c>
      <c r="BK1128" s="40">
        <f t="shared" si="208"/>
        <v>93</v>
      </c>
      <c r="BL1128" s="40">
        <f t="shared" si="209"/>
        <v>76</v>
      </c>
      <c r="BM1128" s="41">
        <f t="shared" si="210"/>
        <v>100</v>
      </c>
      <c r="BN1128" s="40">
        <f t="shared" si="211"/>
        <v>83</v>
      </c>
      <c r="BO1128" s="41">
        <f t="shared" si="212"/>
        <v>52</v>
      </c>
      <c r="BP1128" s="41">
        <f t="shared" si="213"/>
        <v>22</v>
      </c>
      <c r="BQ1128" s="41">
        <f t="shared" si="214"/>
        <v>80</v>
      </c>
      <c r="BR1128" s="41">
        <f t="shared" si="215"/>
        <v>58</v>
      </c>
    </row>
    <row r="1129" spans="2:70" x14ac:dyDescent="0.3">
      <c r="B1129" s="12" t="s">
        <v>2414</v>
      </c>
      <c r="C1129" s="12">
        <v>309011225</v>
      </c>
      <c r="D1129" s="12" t="s">
        <v>2415</v>
      </c>
      <c r="E1129" s="12" t="s">
        <v>1229</v>
      </c>
      <c r="F1129" s="12" t="s">
        <v>3837</v>
      </c>
      <c r="G1129" s="12" t="s">
        <v>102</v>
      </c>
      <c r="H1129" s="12" t="s">
        <v>5013</v>
      </c>
      <c r="I1129" s="28">
        <v>1200000</v>
      </c>
      <c r="J1129" s="28">
        <v>1240000</v>
      </c>
      <c r="K1129" s="28">
        <v>1200000</v>
      </c>
      <c r="L1129" s="28">
        <v>1027000</v>
      </c>
      <c r="M1129" s="28">
        <v>995000</v>
      </c>
      <c r="N1129" s="28">
        <v>920000</v>
      </c>
      <c r="O1129" s="29">
        <v>44</v>
      </c>
      <c r="P1129" s="29">
        <v>41</v>
      </c>
      <c r="Q1129" s="29">
        <v>46</v>
      </c>
      <c r="R1129" s="28">
        <v>850</v>
      </c>
      <c r="S1129" s="28">
        <v>750</v>
      </c>
      <c r="T1129" s="30">
        <v>2</v>
      </c>
      <c r="U1129" s="30">
        <v>0.10000000000000009</v>
      </c>
      <c r="V1129" s="30">
        <v>1.9</v>
      </c>
      <c r="W1129" s="30">
        <v>1.5</v>
      </c>
      <c r="X1129" s="31">
        <v>3.6833333333333336E-2</v>
      </c>
      <c r="Y1129" s="30">
        <v>4.3</v>
      </c>
      <c r="Z1129" s="30">
        <v>-0.10000000000000053</v>
      </c>
      <c r="AA1129" s="30">
        <v>4.4000000000000004</v>
      </c>
      <c r="AB1129" s="30">
        <v>4.8</v>
      </c>
      <c r="AC1129" s="32">
        <v>0.46847442680776014</v>
      </c>
      <c r="AD1129" s="30">
        <v>12.718762718762719</v>
      </c>
      <c r="AE1129" s="12">
        <v>313</v>
      </c>
      <c r="AF1129" s="12">
        <v>304</v>
      </c>
      <c r="AG1129" s="12">
        <v>300</v>
      </c>
      <c r="AH1129" s="33">
        <v>4.6650717703349276</v>
      </c>
      <c r="AI1129" s="34">
        <v>910000</v>
      </c>
      <c r="AJ1129" s="34">
        <v>800000</v>
      </c>
      <c r="AK1129" s="34">
        <v>760000</v>
      </c>
      <c r="AL1129" s="35">
        <v>0.13750000000000001</v>
      </c>
      <c r="AM1129" s="35">
        <v>0.19736842105263158</v>
      </c>
      <c r="AN1129" s="12">
        <v>2.1</v>
      </c>
      <c r="AO1129" s="33">
        <v>0</v>
      </c>
      <c r="AP1129" s="12">
        <v>2.1</v>
      </c>
      <c r="AQ1129" s="34">
        <v>800</v>
      </c>
      <c r="AR1129" s="34">
        <v>750</v>
      </c>
      <c r="AS1129" s="31">
        <v>6.6666666666666666E-2</v>
      </c>
      <c r="AT1129" s="36">
        <v>1814.4</v>
      </c>
      <c r="AU1129" s="30">
        <v>0.57989999999999997</v>
      </c>
      <c r="AV1129" s="30">
        <v>0.42009999999999997</v>
      </c>
      <c r="AW1129" s="30">
        <v>0.33260000000000001</v>
      </c>
      <c r="AX1129" s="30">
        <v>0.14749999999999999</v>
      </c>
      <c r="AY1129" s="30">
        <v>0.35210000000000002</v>
      </c>
      <c r="AZ1129" s="30">
        <v>0.26550000000000001</v>
      </c>
      <c r="BA1129" s="30">
        <v>0.34739999999999999</v>
      </c>
      <c r="BB1129" s="37">
        <v>6</v>
      </c>
      <c r="BC1129" s="29">
        <v>81</v>
      </c>
      <c r="BD1129" s="38" t="s">
        <v>4704</v>
      </c>
      <c r="BE1129" s="39">
        <v>153.45089767328099</v>
      </c>
      <c r="BF1129" s="39">
        <v>-28.096832493070799</v>
      </c>
      <c r="BG1129" s="40">
        <f t="shared" si="204"/>
        <v>84</v>
      </c>
      <c r="BH1129" s="40">
        <f t="shared" si="205"/>
        <v>82</v>
      </c>
      <c r="BI1129" s="40">
        <f t="shared" si="206"/>
        <v>67</v>
      </c>
      <c r="BJ1129" s="40">
        <f t="shared" si="207"/>
        <v>69</v>
      </c>
      <c r="BK1129" s="40">
        <f t="shared" si="208"/>
        <v>90</v>
      </c>
      <c r="BL1129" s="40">
        <f t="shared" si="209"/>
        <v>67</v>
      </c>
      <c r="BM1129" s="41">
        <f t="shared" si="210"/>
        <v>73</v>
      </c>
      <c r="BN1129" s="40">
        <f t="shared" si="211"/>
        <v>24</v>
      </c>
      <c r="BO1129" s="41">
        <f t="shared" si="212"/>
        <v>1</v>
      </c>
      <c r="BP1129" s="41">
        <f t="shared" si="213"/>
        <v>46</v>
      </c>
      <c r="BQ1129" s="41">
        <f t="shared" si="214"/>
        <v>60</v>
      </c>
      <c r="BR1129" s="41">
        <f t="shared" si="215"/>
        <v>49</v>
      </c>
    </row>
    <row r="1130" spans="2:70" x14ac:dyDescent="0.3">
      <c r="B1130" s="12" t="s">
        <v>2647</v>
      </c>
      <c r="C1130" s="12">
        <v>309011226</v>
      </c>
      <c r="D1130" s="12" t="s">
        <v>2415</v>
      </c>
      <c r="E1130" s="12" t="s">
        <v>1229</v>
      </c>
      <c r="F1130" s="12" t="s">
        <v>3837</v>
      </c>
      <c r="G1130" s="12" t="s">
        <v>102</v>
      </c>
      <c r="H1130" s="12" t="s">
        <v>5013</v>
      </c>
      <c r="I1130" s="28">
        <v>802950</v>
      </c>
      <c r="J1130" s="28">
        <v>800000</v>
      </c>
      <c r="K1130" s="28">
        <v>660000</v>
      </c>
      <c r="L1130" s="28">
        <v>850000</v>
      </c>
      <c r="M1130" s="28">
        <v>850000</v>
      </c>
      <c r="N1130" s="28">
        <v>764000</v>
      </c>
      <c r="O1130" s="29">
        <v>31</v>
      </c>
      <c r="P1130" s="29">
        <v>37</v>
      </c>
      <c r="Q1130" s="29">
        <v>44</v>
      </c>
      <c r="R1130" s="28">
        <v>795</v>
      </c>
      <c r="S1130" s="28">
        <v>740</v>
      </c>
      <c r="T1130" s="30">
        <v>3.1</v>
      </c>
      <c r="U1130" s="30">
        <v>-0.10000000000000009</v>
      </c>
      <c r="V1130" s="30">
        <v>3.2</v>
      </c>
      <c r="W1130" s="30">
        <v>2.8</v>
      </c>
      <c r="X1130" s="31">
        <v>5.1485148514851482E-2</v>
      </c>
      <c r="Y1130" s="30">
        <v>2.8</v>
      </c>
      <c r="Z1130" s="30">
        <v>-0.30000000000000027</v>
      </c>
      <c r="AA1130" s="30">
        <v>3.1</v>
      </c>
      <c r="AB1130" s="30">
        <v>2.6</v>
      </c>
      <c r="AC1130" s="32">
        <v>0.40864791512459903</v>
      </c>
      <c r="AD1130" s="30">
        <v>7.9371998899200955</v>
      </c>
      <c r="AE1130" s="12">
        <v>313</v>
      </c>
      <c r="AF1130" s="12">
        <v>304</v>
      </c>
      <c r="AG1130" s="12">
        <v>300</v>
      </c>
      <c r="AH1130" s="33">
        <v>4.6650717703349276</v>
      </c>
      <c r="AI1130" s="34">
        <v>910000</v>
      </c>
      <c r="AJ1130" s="34">
        <v>800000</v>
      </c>
      <c r="AK1130" s="34">
        <v>760000</v>
      </c>
      <c r="AL1130" s="35">
        <v>0.13750000000000001</v>
      </c>
      <c r="AM1130" s="35">
        <v>0.19736842105263158</v>
      </c>
      <c r="AN1130" s="12">
        <v>2.1</v>
      </c>
      <c r="AO1130" s="33">
        <v>0</v>
      </c>
      <c r="AP1130" s="12">
        <v>2.1</v>
      </c>
      <c r="AQ1130" s="34">
        <v>800</v>
      </c>
      <c r="AR1130" s="34">
        <v>750</v>
      </c>
      <c r="AS1130" s="31">
        <v>6.6666666666666666E-2</v>
      </c>
      <c r="AT1130" s="36">
        <v>1945.4400000000003</v>
      </c>
      <c r="AU1130" s="30">
        <v>0.73740000000000006</v>
      </c>
      <c r="AV1130" s="30">
        <v>0.2626</v>
      </c>
      <c r="AW1130" s="30">
        <v>0.71009999999999995</v>
      </c>
      <c r="AX1130" s="30">
        <v>0.26369999999999999</v>
      </c>
      <c r="AY1130" s="30">
        <v>0.38800000000000001</v>
      </c>
      <c r="AZ1130" s="30">
        <v>0.38819999999999999</v>
      </c>
      <c r="BA1130" s="30">
        <v>0.20119999999999999</v>
      </c>
      <c r="BB1130" s="37">
        <v>6</v>
      </c>
      <c r="BC1130" s="29">
        <v>79</v>
      </c>
      <c r="BD1130" s="38" t="s">
        <v>4945</v>
      </c>
      <c r="BE1130" s="39">
        <v>153.43540979740499</v>
      </c>
      <c r="BF1130" s="39">
        <v>-28.084610476344299</v>
      </c>
      <c r="BG1130" s="40">
        <f t="shared" si="204"/>
        <v>65</v>
      </c>
      <c r="BH1130" s="40">
        <f t="shared" si="205"/>
        <v>82</v>
      </c>
      <c r="BI1130" s="40">
        <f t="shared" si="206"/>
        <v>67</v>
      </c>
      <c r="BJ1130" s="40">
        <f t="shared" si="207"/>
        <v>69</v>
      </c>
      <c r="BK1130" s="40">
        <f t="shared" si="208"/>
        <v>91</v>
      </c>
      <c r="BL1130" s="40">
        <f t="shared" si="209"/>
        <v>75</v>
      </c>
      <c r="BM1130" s="41">
        <f t="shared" si="210"/>
        <v>100</v>
      </c>
      <c r="BN1130" s="40">
        <f t="shared" si="211"/>
        <v>71</v>
      </c>
      <c r="BO1130" s="41">
        <f t="shared" si="212"/>
        <v>1</v>
      </c>
      <c r="BP1130" s="41">
        <f t="shared" si="213"/>
        <v>70</v>
      </c>
      <c r="BQ1130" s="41">
        <f t="shared" si="214"/>
        <v>60</v>
      </c>
      <c r="BR1130" s="41">
        <f t="shared" si="215"/>
        <v>55</v>
      </c>
    </row>
    <row r="1131" spans="2:70" x14ac:dyDescent="0.3">
      <c r="B1131" s="12" t="s">
        <v>2678</v>
      </c>
      <c r="C1131" s="12">
        <v>309011227</v>
      </c>
      <c r="D1131" s="12" t="s">
        <v>2415</v>
      </c>
      <c r="E1131" s="12" t="s">
        <v>1229</v>
      </c>
      <c r="F1131" s="12" t="s">
        <v>3837</v>
      </c>
      <c r="G1131" s="12" t="s">
        <v>102</v>
      </c>
      <c r="H1131" s="12" t="s">
        <v>5013</v>
      </c>
      <c r="I1131" s="28">
        <v>1000000</v>
      </c>
      <c r="J1131" s="28">
        <v>990000</v>
      </c>
      <c r="K1131" s="28">
        <v>899000</v>
      </c>
      <c r="L1131" s="28">
        <v>860200</v>
      </c>
      <c r="M1131" s="28">
        <v>845000</v>
      </c>
      <c r="N1131" s="28">
        <v>770000</v>
      </c>
      <c r="O1131" s="29">
        <v>36</v>
      </c>
      <c r="P1131" s="29">
        <v>37</v>
      </c>
      <c r="Q1131" s="29">
        <v>37</v>
      </c>
      <c r="R1131" s="28">
        <v>800</v>
      </c>
      <c r="S1131" s="28">
        <v>750</v>
      </c>
      <c r="T1131" s="30">
        <v>1.9</v>
      </c>
      <c r="U1131" s="30">
        <v>0</v>
      </c>
      <c r="V1131" s="30">
        <v>1.9</v>
      </c>
      <c r="W1131" s="30">
        <v>2.1</v>
      </c>
      <c r="X1131" s="31">
        <v>4.1599999999999998E-2</v>
      </c>
      <c r="Y1131" s="30">
        <v>7.2</v>
      </c>
      <c r="Z1131" s="30">
        <v>-0.29999999999999982</v>
      </c>
      <c r="AA1131" s="30">
        <v>7.5</v>
      </c>
      <c r="AB1131" s="30">
        <v>7.1</v>
      </c>
      <c r="AC1131" s="32">
        <v>0.43607186464329317</v>
      </c>
      <c r="AD1131" s="30">
        <v>10.482496746233009</v>
      </c>
      <c r="AE1131" s="12">
        <v>313</v>
      </c>
      <c r="AF1131" s="12">
        <v>304</v>
      </c>
      <c r="AG1131" s="12">
        <v>300</v>
      </c>
      <c r="AH1131" s="33">
        <v>4.6650717703349276</v>
      </c>
      <c r="AI1131" s="34">
        <v>910000</v>
      </c>
      <c r="AJ1131" s="34">
        <v>800000</v>
      </c>
      <c r="AK1131" s="34">
        <v>760000</v>
      </c>
      <c r="AL1131" s="35">
        <v>0.13750000000000001</v>
      </c>
      <c r="AM1131" s="35">
        <v>0.19736842105263158</v>
      </c>
      <c r="AN1131" s="12">
        <v>2.1</v>
      </c>
      <c r="AO1131" s="33">
        <v>0</v>
      </c>
      <c r="AP1131" s="12">
        <v>2.1</v>
      </c>
      <c r="AQ1131" s="34">
        <v>800</v>
      </c>
      <c r="AR1131" s="34">
        <v>750</v>
      </c>
      <c r="AS1131" s="31">
        <v>6.6666666666666666E-2</v>
      </c>
      <c r="AT1131" s="36">
        <v>1834.5600000000002</v>
      </c>
      <c r="AU1131" s="30">
        <v>0.54400000000000004</v>
      </c>
      <c r="AV1131" s="30">
        <v>0.45600000000000002</v>
      </c>
      <c r="AW1131" s="30">
        <v>9.8100000000000007E-2</v>
      </c>
      <c r="AX1131" s="30">
        <v>9.1499999999999998E-2</v>
      </c>
      <c r="AY1131" s="30">
        <v>0.26840000000000003</v>
      </c>
      <c r="AZ1131" s="30">
        <v>0.22189999999999999</v>
      </c>
      <c r="BA1131" s="30">
        <v>0.4783</v>
      </c>
      <c r="BB1131" s="37">
        <v>7.5</v>
      </c>
      <c r="BC1131" s="29">
        <v>74</v>
      </c>
      <c r="BD1131" s="38" t="s">
        <v>4978</v>
      </c>
      <c r="BE1131" s="39">
        <v>153.43420243576799</v>
      </c>
      <c r="BF1131" s="39">
        <v>-28.039452160843101</v>
      </c>
      <c r="BG1131" s="40">
        <f t="shared" si="204"/>
        <v>85</v>
      </c>
      <c r="BH1131" s="40">
        <f t="shared" si="205"/>
        <v>82</v>
      </c>
      <c r="BI1131" s="40">
        <f t="shared" si="206"/>
        <v>67</v>
      </c>
      <c r="BJ1131" s="40">
        <f t="shared" si="207"/>
        <v>69</v>
      </c>
      <c r="BK1131" s="40">
        <f t="shared" si="208"/>
        <v>92</v>
      </c>
      <c r="BL1131" s="40">
        <f t="shared" si="209"/>
        <v>49</v>
      </c>
      <c r="BM1131" s="41">
        <f t="shared" si="210"/>
        <v>89</v>
      </c>
      <c r="BN1131" s="40">
        <f t="shared" si="211"/>
        <v>46</v>
      </c>
      <c r="BO1131" s="41">
        <f t="shared" si="212"/>
        <v>1</v>
      </c>
      <c r="BP1131" s="41">
        <f t="shared" si="213"/>
        <v>1</v>
      </c>
      <c r="BQ1131" s="41">
        <f t="shared" si="214"/>
        <v>75</v>
      </c>
      <c r="BR1131" s="41">
        <f t="shared" si="215"/>
        <v>49</v>
      </c>
    </row>
    <row r="1132" spans="2:70" x14ac:dyDescent="0.3">
      <c r="B1132" s="12" t="s">
        <v>2648</v>
      </c>
      <c r="C1132" s="12">
        <v>309011228</v>
      </c>
      <c r="D1132" s="12" t="s">
        <v>2415</v>
      </c>
      <c r="E1132" s="12" t="s">
        <v>1229</v>
      </c>
      <c r="F1132" s="12" t="s">
        <v>3837</v>
      </c>
      <c r="G1132" s="12" t="s">
        <v>102</v>
      </c>
      <c r="H1132" s="12" t="s">
        <v>5013</v>
      </c>
      <c r="I1132" s="28">
        <v>855000</v>
      </c>
      <c r="J1132" s="28">
        <v>849000</v>
      </c>
      <c r="K1132" s="28">
        <v>770000</v>
      </c>
      <c r="L1132" s="28">
        <v>810000</v>
      </c>
      <c r="M1132" s="28">
        <v>800000</v>
      </c>
      <c r="N1132" s="28">
        <v>700000</v>
      </c>
      <c r="O1132" s="29">
        <v>31</v>
      </c>
      <c r="P1132" s="29">
        <v>28</v>
      </c>
      <c r="Q1132" s="29">
        <v>34</v>
      </c>
      <c r="R1132" s="28">
        <v>740</v>
      </c>
      <c r="S1132" s="28">
        <v>750</v>
      </c>
      <c r="T1132" s="30">
        <v>3.3</v>
      </c>
      <c r="U1132" s="30">
        <v>-0.10000000000000009</v>
      </c>
      <c r="V1132" s="30">
        <v>3.4</v>
      </c>
      <c r="W1132" s="30">
        <v>4</v>
      </c>
      <c r="X1132" s="31">
        <v>4.5005847953216375E-2</v>
      </c>
      <c r="Y1132" s="30">
        <v>10.199999999999999</v>
      </c>
      <c r="Z1132" s="30">
        <v>-0.10000000000000142</v>
      </c>
      <c r="AA1132" s="30">
        <v>10.3</v>
      </c>
      <c r="AB1132" s="30">
        <v>11</v>
      </c>
      <c r="AC1132" s="32">
        <v>0.37690489772634667</v>
      </c>
      <c r="AD1132" s="30">
        <v>8.3745760799383167</v>
      </c>
      <c r="AE1132" s="12">
        <v>313</v>
      </c>
      <c r="AF1132" s="12">
        <v>304</v>
      </c>
      <c r="AG1132" s="12">
        <v>300</v>
      </c>
      <c r="AH1132" s="33">
        <v>4.6650717703349276</v>
      </c>
      <c r="AI1132" s="34">
        <v>910000</v>
      </c>
      <c r="AJ1132" s="34">
        <v>800000</v>
      </c>
      <c r="AK1132" s="34">
        <v>760000</v>
      </c>
      <c r="AL1132" s="35">
        <v>0.13750000000000001</v>
      </c>
      <c r="AM1132" s="35">
        <v>0.19736842105263158</v>
      </c>
      <c r="AN1132" s="12">
        <v>2.1</v>
      </c>
      <c r="AO1132" s="33">
        <v>0</v>
      </c>
      <c r="AP1132" s="12">
        <v>2.1</v>
      </c>
      <c r="AQ1132" s="34">
        <v>800</v>
      </c>
      <c r="AR1132" s="34">
        <v>750</v>
      </c>
      <c r="AS1132" s="31">
        <v>6.6666666666666666E-2</v>
      </c>
      <c r="AT1132" s="36">
        <v>1963.3600000000001</v>
      </c>
      <c r="AU1132" s="30">
        <v>0.69330000000000003</v>
      </c>
      <c r="AV1132" s="30">
        <v>0.30669999999999997</v>
      </c>
      <c r="AW1132" s="30">
        <v>0.58689999999999998</v>
      </c>
      <c r="AX1132" s="30">
        <v>0.32740000000000002</v>
      </c>
      <c r="AY1132" s="30">
        <v>0.34250000000000003</v>
      </c>
      <c r="AZ1132" s="30">
        <v>0.3392</v>
      </c>
      <c r="BA1132" s="30">
        <v>0.29220000000000002</v>
      </c>
      <c r="BB1132" s="37">
        <v>8.5</v>
      </c>
      <c r="BC1132" s="29">
        <v>75</v>
      </c>
      <c r="BD1132" s="38" t="s">
        <v>4946</v>
      </c>
      <c r="BE1132" s="39">
        <v>153.423479957339</v>
      </c>
      <c r="BF1132" s="39">
        <v>-28.054635988618799</v>
      </c>
      <c r="BG1132" s="40">
        <f t="shared" si="204"/>
        <v>62</v>
      </c>
      <c r="BH1132" s="40">
        <f t="shared" si="205"/>
        <v>82</v>
      </c>
      <c r="BI1132" s="40">
        <f t="shared" si="206"/>
        <v>67</v>
      </c>
      <c r="BJ1132" s="40">
        <f t="shared" si="207"/>
        <v>69</v>
      </c>
      <c r="BK1132" s="40">
        <f t="shared" si="208"/>
        <v>92</v>
      </c>
      <c r="BL1132" s="40">
        <f t="shared" si="209"/>
        <v>65</v>
      </c>
      <c r="BM1132" s="41">
        <f t="shared" si="210"/>
        <v>100</v>
      </c>
      <c r="BN1132" s="40">
        <f t="shared" si="211"/>
        <v>67</v>
      </c>
      <c r="BO1132" s="41">
        <f t="shared" si="212"/>
        <v>16</v>
      </c>
      <c r="BP1132" s="41">
        <f t="shared" si="213"/>
        <v>1</v>
      </c>
      <c r="BQ1132" s="41">
        <f t="shared" si="214"/>
        <v>85</v>
      </c>
      <c r="BR1132" s="41">
        <f t="shared" si="215"/>
        <v>52</v>
      </c>
    </row>
    <row r="1133" spans="2:70" x14ac:dyDescent="0.3">
      <c r="B1133" s="12" t="s">
        <v>2679</v>
      </c>
      <c r="C1133" s="12">
        <v>309011229</v>
      </c>
      <c r="D1133" s="12" t="s">
        <v>2415</v>
      </c>
      <c r="E1133" s="12" t="s">
        <v>1229</v>
      </c>
      <c r="F1133" s="12" t="s">
        <v>3837</v>
      </c>
      <c r="G1133" s="12" t="s">
        <v>102</v>
      </c>
      <c r="H1133" s="12" t="s">
        <v>5013</v>
      </c>
      <c r="I1133" s="28">
        <v>1237500</v>
      </c>
      <c r="J1133" s="28">
        <v>1150000</v>
      </c>
      <c r="K1133" s="28">
        <v>919000</v>
      </c>
      <c r="L1133" s="28">
        <v>1055000</v>
      </c>
      <c r="M1133" s="28">
        <v>978000</v>
      </c>
      <c r="N1133" s="28">
        <v>850000</v>
      </c>
      <c r="O1133" s="29">
        <v>34</v>
      </c>
      <c r="P1133" s="29">
        <v>34</v>
      </c>
      <c r="Q1133" s="29">
        <v>41</v>
      </c>
      <c r="R1133" s="28">
        <v>800</v>
      </c>
      <c r="S1133" s="28">
        <v>750</v>
      </c>
      <c r="T1133" s="30">
        <v>1.9</v>
      </c>
      <c r="U1133" s="30">
        <v>9.9999999999999867E-2</v>
      </c>
      <c r="V1133" s="30">
        <v>1.8</v>
      </c>
      <c r="W1133" s="30">
        <v>1.7</v>
      </c>
      <c r="X1133" s="31">
        <v>3.3616161616161613E-2</v>
      </c>
      <c r="Y1133" s="30">
        <v>4.0999999999999996</v>
      </c>
      <c r="Z1133" s="30">
        <v>-0.20000000000000018</v>
      </c>
      <c r="AA1133" s="30">
        <v>4.3</v>
      </c>
      <c r="AB1133" s="30">
        <v>4.5999999999999996</v>
      </c>
      <c r="AC1133" s="32">
        <v>0.39010688928766479</v>
      </c>
      <c r="AD1133" s="30">
        <v>11.604742199362624</v>
      </c>
      <c r="AE1133" s="12">
        <v>313</v>
      </c>
      <c r="AF1133" s="12">
        <v>304</v>
      </c>
      <c r="AG1133" s="12">
        <v>300</v>
      </c>
      <c r="AH1133" s="33">
        <v>4.6650717703349276</v>
      </c>
      <c r="AI1133" s="34">
        <v>910000</v>
      </c>
      <c r="AJ1133" s="34">
        <v>800000</v>
      </c>
      <c r="AK1133" s="34">
        <v>760000</v>
      </c>
      <c r="AL1133" s="35">
        <v>0.13750000000000001</v>
      </c>
      <c r="AM1133" s="35">
        <v>0.19736842105263158</v>
      </c>
      <c r="AN1133" s="12">
        <v>2.1</v>
      </c>
      <c r="AO1133" s="33">
        <v>0</v>
      </c>
      <c r="AP1133" s="12">
        <v>2.1</v>
      </c>
      <c r="AQ1133" s="34">
        <v>800</v>
      </c>
      <c r="AR1133" s="34">
        <v>750</v>
      </c>
      <c r="AS1133" s="31">
        <v>6.6666666666666666E-2</v>
      </c>
      <c r="AT1133" s="36">
        <v>2050.7200000000003</v>
      </c>
      <c r="AU1133" s="30">
        <v>0.60609999999999997</v>
      </c>
      <c r="AV1133" s="30">
        <v>0.39389999999999997</v>
      </c>
      <c r="AW1133" s="30">
        <v>0.31409999999999999</v>
      </c>
      <c r="AX1133" s="30">
        <v>0.31509999999999999</v>
      </c>
      <c r="AY1133" s="30">
        <v>0.24940000000000001</v>
      </c>
      <c r="AZ1133" s="30">
        <v>0.3281</v>
      </c>
      <c r="BA1133" s="30">
        <v>0.39250000000000002</v>
      </c>
      <c r="BB1133" s="37">
        <v>6</v>
      </c>
      <c r="BC1133" s="29">
        <v>77</v>
      </c>
      <c r="BD1133" s="38" t="s">
        <v>4979</v>
      </c>
      <c r="BE1133" s="39">
        <v>153.43536664630301</v>
      </c>
      <c r="BF1133" s="39">
        <v>-28.070278720147002</v>
      </c>
      <c r="BG1133" s="40">
        <f t="shared" si="204"/>
        <v>85</v>
      </c>
      <c r="BH1133" s="40">
        <f t="shared" si="205"/>
        <v>82</v>
      </c>
      <c r="BI1133" s="40">
        <f t="shared" si="206"/>
        <v>67</v>
      </c>
      <c r="BJ1133" s="40">
        <f t="shared" si="207"/>
        <v>69</v>
      </c>
      <c r="BK1133" s="40">
        <f t="shared" si="208"/>
        <v>91</v>
      </c>
      <c r="BL1133" s="40">
        <f t="shared" si="209"/>
        <v>45</v>
      </c>
      <c r="BM1133" s="41">
        <f t="shared" si="210"/>
        <v>62</v>
      </c>
      <c r="BN1133" s="40">
        <f t="shared" si="211"/>
        <v>35</v>
      </c>
      <c r="BO1133" s="41">
        <f t="shared" si="212"/>
        <v>8</v>
      </c>
      <c r="BP1133" s="41">
        <f t="shared" si="213"/>
        <v>49</v>
      </c>
      <c r="BQ1133" s="41">
        <f t="shared" si="214"/>
        <v>60</v>
      </c>
      <c r="BR1133" s="41">
        <f t="shared" si="215"/>
        <v>48</v>
      </c>
    </row>
    <row r="1134" spans="2:70" x14ac:dyDescent="0.3">
      <c r="B1134" s="12" t="s">
        <v>2489</v>
      </c>
      <c r="C1134" s="12">
        <v>309021230</v>
      </c>
      <c r="D1134" s="12" t="s">
        <v>2489</v>
      </c>
      <c r="E1134" s="12" t="s">
        <v>1229</v>
      </c>
      <c r="F1134" s="12" t="s">
        <v>3837</v>
      </c>
      <c r="G1134" s="12" t="s">
        <v>102</v>
      </c>
      <c r="H1134" s="12" t="s">
        <v>5013</v>
      </c>
      <c r="I1134" s="28">
        <v>1250000</v>
      </c>
      <c r="J1134" s="28">
        <v>1200000</v>
      </c>
      <c r="K1134" s="28">
        <v>1175000</v>
      </c>
      <c r="L1134" s="28">
        <v>960000</v>
      </c>
      <c r="M1134" s="28">
        <v>1000000</v>
      </c>
      <c r="N1134" s="28">
        <v>870000</v>
      </c>
      <c r="O1134" s="29">
        <v>35</v>
      </c>
      <c r="P1134" s="29">
        <v>36</v>
      </c>
      <c r="Q1134" s="29">
        <v>42</v>
      </c>
      <c r="R1134" s="28">
        <v>740</v>
      </c>
      <c r="S1134" s="28">
        <v>670</v>
      </c>
      <c r="T1134" s="30">
        <v>1.6</v>
      </c>
      <c r="U1134" s="30">
        <v>0.10000000000000009</v>
      </c>
      <c r="V1134" s="30">
        <v>1.5</v>
      </c>
      <c r="W1134" s="30">
        <v>1.2</v>
      </c>
      <c r="X1134" s="31">
        <v>3.0783999999999999E-2</v>
      </c>
      <c r="Y1134" s="30">
        <v>4.5999999999999996</v>
      </c>
      <c r="Z1134" s="30">
        <v>-0.10000000000000053</v>
      </c>
      <c r="AA1134" s="30">
        <v>4.7</v>
      </c>
      <c r="AB1134" s="30">
        <v>4.3</v>
      </c>
      <c r="AC1134" s="32">
        <v>0.49640442202425666</v>
      </c>
      <c r="AD1134" s="30">
        <v>16.125403522097734</v>
      </c>
      <c r="AE1134" s="12">
        <v>172</v>
      </c>
      <c r="AF1134" s="12">
        <v>141</v>
      </c>
      <c r="AG1134" s="12">
        <v>189</v>
      </c>
      <c r="AH1134" s="33">
        <v>7.4924874791318867</v>
      </c>
      <c r="AI1134" s="34">
        <v>900000</v>
      </c>
      <c r="AJ1134" s="34">
        <v>814000</v>
      </c>
      <c r="AK1134" s="34">
        <v>735000</v>
      </c>
      <c r="AL1134" s="35">
        <v>0.10565110565110565</v>
      </c>
      <c r="AM1134" s="35">
        <v>0.22448979591836735</v>
      </c>
      <c r="AN1134" s="12">
        <v>2.2999999999999998</v>
      </c>
      <c r="AO1134" s="33">
        <v>9.9999999999999645E-2</v>
      </c>
      <c r="AP1134" s="12">
        <v>2.2000000000000002</v>
      </c>
      <c r="AQ1134" s="34">
        <v>780</v>
      </c>
      <c r="AR1134" s="34">
        <v>720</v>
      </c>
      <c r="AS1134" s="31">
        <v>8.3333333333333329E-2</v>
      </c>
      <c r="AT1134" s="36">
        <v>1490.7200000000003</v>
      </c>
      <c r="AU1134" s="30">
        <v>0.54800000000000004</v>
      </c>
      <c r="AV1134" s="30">
        <v>0.45200000000000001</v>
      </c>
      <c r="AW1134" s="30">
        <v>0.1308</v>
      </c>
      <c r="AX1134" s="30">
        <v>7.2700000000000001E-2</v>
      </c>
      <c r="AY1134" s="30">
        <v>0.36549999999999999</v>
      </c>
      <c r="AZ1134" s="30">
        <v>0.19159999999999999</v>
      </c>
      <c r="BA1134" s="30">
        <v>0.41199999999999998</v>
      </c>
      <c r="BB1134" s="37">
        <v>5.5</v>
      </c>
      <c r="BC1134" s="29">
        <v>92</v>
      </c>
      <c r="BD1134" s="38" t="s">
        <v>4781</v>
      </c>
      <c r="BE1134" s="39">
        <v>153.53082331886401</v>
      </c>
      <c r="BF1134" s="39">
        <v>-28.169955231754599</v>
      </c>
      <c r="BG1134" s="40">
        <f t="shared" si="204"/>
        <v>90</v>
      </c>
      <c r="BH1134" s="40">
        <f t="shared" si="205"/>
        <v>79</v>
      </c>
      <c r="BI1134" s="40">
        <f t="shared" si="206"/>
        <v>32</v>
      </c>
      <c r="BJ1134" s="40">
        <f t="shared" si="207"/>
        <v>53</v>
      </c>
      <c r="BK1134" s="40">
        <f t="shared" si="208"/>
        <v>88</v>
      </c>
      <c r="BL1134" s="40">
        <f t="shared" si="209"/>
        <v>70</v>
      </c>
      <c r="BM1134" s="41">
        <f t="shared" si="210"/>
        <v>53</v>
      </c>
      <c r="BN1134" s="40">
        <f t="shared" si="211"/>
        <v>1</v>
      </c>
      <c r="BO1134" s="41">
        <f t="shared" si="212"/>
        <v>1</v>
      </c>
      <c r="BP1134" s="41">
        <f t="shared" si="213"/>
        <v>41</v>
      </c>
      <c r="BQ1134" s="41">
        <f t="shared" si="214"/>
        <v>55</v>
      </c>
      <c r="BR1134" s="41">
        <f t="shared" si="215"/>
        <v>43</v>
      </c>
    </row>
    <row r="1135" spans="2:70" x14ac:dyDescent="0.3">
      <c r="B1135" s="12" t="s">
        <v>2665</v>
      </c>
      <c r="C1135" s="12">
        <v>309021231</v>
      </c>
      <c r="D1135" s="12" t="s">
        <v>2489</v>
      </c>
      <c r="E1135" s="12" t="s">
        <v>1229</v>
      </c>
      <c r="F1135" s="12" t="s">
        <v>3837</v>
      </c>
      <c r="G1135" s="12" t="s">
        <v>102</v>
      </c>
      <c r="H1135" s="12" t="s">
        <v>5013</v>
      </c>
      <c r="I1135" s="28">
        <v>1050000</v>
      </c>
      <c r="J1135" s="28">
        <v>1075000</v>
      </c>
      <c r="K1135" s="28">
        <v>999900</v>
      </c>
      <c r="L1135" s="28">
        <v>980000</v>
      </c>
      <c r="M1135" s="28">
        <v>980000</v>
      </c>
      <c r="N1135" s="28">
        <v>867750</v>
      </c>
      <c r="O1135" s="29">
        <v>30</v>
      </c>
      <c r="P1135" s="29">
        <v>30</v>
      </c>
      <c r="Q1135" s="29">
        <v>32</v>
      </c>
      <c r="R1135" s="28">
        <v>780</v>
      </c>
      <c r="S1135" s="28">
        <v>720</v>
      </c>
      <c r="T1135" s="30">
        <v>2.6</v>
      </c>
      <c r="U1135" s="30">
        <v>-0.10000000000000009</v>
      </c>
      <c r="V1135" s="30">
        <v>2.7</v>
      </c>
      <c r="W1135" s="30">
        <v>2.6</v>
      </c>
      <c r="X1135" s="31">
        <v>3.8628571428571429E-2</v>
      </c>
      <c r="Y1135" s="30">
        <v>5</v>
      </c>
      <c r="Z1135" s="30">
        <v>-0.20000000000000018</v>
      </c>
      <c r="AA1135" s="30">
        <v>5.2</v>
      </c>
      <c r="AB1135" s="30">
        <v>5.0999999999999996</v>
      </c>
      <c r="AC1135" s="32">
        <v>0.41063005390835577</v>
      </c>
      <c r="AD1135" s="30">
        <v>10.630215892597967</v>
      </c>
      <c r="AE1135" s="12">
        <v>172</v>
      </c>
      <c r="AF1135" s="12">
        <v>141</v>
      </c>
      <c r="AG1135" s="12">
        <v>189</v>
      </c>
      <c r="AH1135" s="33">
        <v>7.4924874791318867</v>
      </c>
      <c r="AI1135" s="34">
        <v>900000</v>
      </c>
      <c r="AJ1135" s="34">
        <v>814000</v>
      </c>
      <c r="AK1135" s="34">
        <v>735000</v>
      </c>
      <c r="AL1135" s="35">
        <v>0.10565110565110565</v>
      </c>
      <c r="AM1135" s="35">
        <v>0.22448979591836735</v>
      </c>
      <c r="AN1135" s="12">
        <v>2.2999999999999998</v>
      </c>
      <c r="AO1135" s="33">
        <v>9.9999999999999645E-2</v>
      </c>
      <c r="AP1135" s="12">
        <v>2.2000000000000002</v>
      </c>
      <c r="AQ1135" s="34">
        <v>780</v>
      </c>
      <c r="AR1135" s="34">
        <v>720</v>
      </c>
      <c r="AS1135" s="31">
        <v>8.3333333333333329E-2</v>
      </c>
      <c r="AT1135" s="36">
        <v>1899.5200000000002</v>
      </c>
      <c r="AU1135" s="30">
        <v>0.64929999999999999</v>
      </c>
      <c r="AV1135" s="30">
        <v>0.35070000000000001</v>
      </c>
      <c r="AW1135" s="30">
        <v>0.42180000000000001</v>
      </c>
      <c r="AX1135" s="30">
        <v>0.21149999999999999</v>
      </c>
      <c r="AY1135" s="30">
        <v>0.30769999999999997</v>
      </c>
      <c r="AZ1135" s="30">
        <v>0.33710000000000001</v>
      </c>
      <c r="BA1135" s="30">
        <v>0.33029999999999998</v>
      </c>
      <c r="BB1135" s="37">
        <v>3</v>
      </c>
      <c r="BC1135" s="29">
        <v>88</v>
      </c>
      <c r="BD1135" s="38" t="s">
        <v>4963</v>
      </c>
      <c r="BE1135" s="39">
        <v>153.491149099485</v>
      </c>
      <c r="BF1135" s="39">
        <v>-28.149658972473599</v>
      </c>
      <c r="BG1135" s="40">
        <f t="shared" si="204"/>
        <v>74</v>
      </c>
      <c r="BH1135" s="40">
        <f t="shared" si="205"/>
        <v>79</v>
      </c>
      <c r="BI1135" s="40">
        <f t="shared" si="206"/>
        <v>32</v>
      </c>
      <c r="BJ1135" s="40">
        <f t="shared" si="207"/>
        <v>53</v>
      </c>
      <c r="BK1135" s="40">
        <f t="shared" si="208"/>
        <v>89</v>
      </c>
      <c r="BL1135" s="40">
        <f t="shared" si="209"/>
        <v>58</v>
      </c>
      <c r="BM1135" s="41">
        <f t="shared" si="210"/>
        <v>79</v>
      </c>
      <c r="BN1135" s="40">
        <f t="shared" si="211"/>
        <v>44</v>
      </c>
      <c r="BO1135" s="41">
        <f t="shared" si="212"/>
        <v>1</v>
      </c>
      <c r="BP1135" s="41">
        <f t="shared" si="213"/>
        <v>34</v>
      </c>
      <c r="BQ1135" s="41">
        <f t="shared" si="214"/>
        <v>30</v>
      </c>
      <c r="BR1135" s="41">
        <f t="shared" si="215"/>
        <v>43</v>
      </c>
    </row>
    <row r="1136" spans="2:70" x14ac:dyDescent="0.3">
      <c r="B1136" s="12" t="s">
        <v>2554</v>
      </c>
      <c r="C1136" s="12">
        <v>309021232</v>
      </c>
      <c r="D1136" s="12" t="s">
        <v>2489</v>
      </c>
      <c r="E1136" s="12" t="s">
        <v>1229</v>
      </c>
      <c r="F1136" s="12" t="s">
        <v>3837</v>
      </c>
      <c r="G1136" s="12" t="s">
        <v>102</v>
      </c>
      <c r="H1136" s="12" t="s">
        <v>5013</v>
      </c>
      <c r="I1136" s="28">
        <v>780000</v>
      </c>
      <c r="J1136" s="28">
        <v>780000</v>
      </c>
      <c r="K1136" s="28">
        <v>699000</v>
      </c>
      <c r="L1136" s="28">
        <v>782500</v>
      </c>
      <c r="M1136" s="28">
        <v>770000</v>
      </c>
      <c r="N1136" s="28">
        <v>690000</v>
      </c>
      <c r="O1136" s="29">
        <v>29</v>
      </c>
      <c r="P1136" s="29">
        <v>33</v>
      </c>
      <c r="Q1136" s="29">
        <v>43</v>
      </c>
      <c r="R1136" s="28">
        <v>780</v>
      </c>
      <c r="S1136" s="28">
        <v>750</v>
      </c>
      <c r="T1136" s="30">
        <v>2.5</v>
      </c>
      <c r="U1136" s="30">
        <v>-0.10000000000000009</v>
      </c>
      <c r="V1136" s="30">
        <v>2.6</v>
      </c>
      <c r="W1136" s="30">
        <v>2.7</v>
      </c>
      <c r="X1136" s="31">
        <v>5.1999999999999998E-2</v>
      </c>
      <c r="Y1136" s="30">
        <v>2.7</v>
      </c>
      <c r="Z1136" s="30">
        <v>0</v>
      </c>
      <c r="AA1136" s="30">
        <v>2.7</v>
      </c>
      <c r="AB1136" s="30">
        <v>2.4</v>
      </c>
      <c r="AC1136" s="32">
        <v>0.42568983583653508</v>
      </c>
      <c r="AD1136" s="30">
        <v>8.1863429968564425</v>
      </c>
      <c r="AE1136" s="12">
        <v>172</v>
      </c>
      <c r="AF1136" s="12">
        <v>141</v>
      </c>
      <c r="AG1136" s="12">
        <v>189</v>
      </c>
      <c r="AH1136" s="33">
        <v>7.4924874791318867</v>
      </c>
      <c r="AI1136" s="34">
        <v>900000</v>
      </c>
      <c r="AJ1136" s="34">
        <v>814000</v>
      </c>
      <c r="AK1136" s="34">
        <v>735000</v>
      </c>
      <c r="AL1136" s="35">
        <v>0.10565110565110565</v>
      </c>
      <c r="AM1136" s="35">
        <v>0.22448979591836735</v>
      </c>
      <c r="AN1136" s="12">
        <v>2.2999999999999998</v>
      </c>
      <c r="AO1136" s="33">
        <v>9.9999999999999645E-2</v>
      </c>
      <c r="AP1136" s="12">
        <v>2.2000000000000002</v>
      </c>
      <c r="AQ1136" s="34">
        <v>780</v>
      </c>
      <c r="AR1136" s="34">
        <v>720</v>
      </c>
      <c r="AS1136" s="31">
        <v>8.3333333333333329E-2</v>
      </c>
      <c r="AT1136" s="36">
        <v>1832.3200000000002</v>
      </c>
      <c r="AU1136" s="30">
        <v>0.7429</v>
      </c>
      <c r="AV1136" s="30">
        <v>0.2571</v>
      </c>
      <c r="AW1136" s="30">
        <v>0.71340000000000003</v>
      </c>
      <c r="AX1136" s="30">
        <v>0.27589999999999998</v>
      </c>
      <c r="AY1136" s="30">
        <v>0.3427</v>
      </c>
      <c r="AZ1136" s="30">
        <v>0.41139999999999999</v>
      </c>
      <c r="BA1136" s="30">
        <v>0.21729999999999999</v>
      </c>
      <c r="BB1136" s="37">
        <v>3.5</v>
      </c>
      <c r="BC1136" s="29">
        <v>87</v>
      </c>
      <c r="BD1136" s="38" t="s">
        <v>4849</v>
      </c>
      <c r="BE1136" s="39">
        <v>153.46128611882699</v>
      </c>
      <c r="BF1136" s="39">
        <v>-28.157627466823701</v>
      </c>
      <c r="BG1136" s="40">
        <f t="shared" si="204"/>
        <v>75</v>
      </c>
      <c r="BH1136" s="40">
        <f t="shared" si="205"/>
        <v>79</v>
      </c>
      <c r="BI1136" s="40">
        <f t="shared" si="206"/>
        <v>32</v>
      </c>
      <c r="BJ1136" s="40">
        <f t="shared" si="207"/>
        <v>53</v>
      </c>
      <c r="BK1136" s="40">
        <f t="shared" si="208"/>
        <v>89</v>
      </c>
      <c r="BL1136" s="40">
        <f t="shared" si="209"/>
        <v>65</v>
      </c>
      <c r="BM1136" s="41">
        <f t="shared" si="210"/>
        <v>100</v>
      </c>
      <c r="BN1136" s="40">
        <f t="shared" si="211"/>
        <v>68</v>
      </c>
      <c r="BO1136" s="41">
        <f t="shared" si="212"/>
        <v>1</v>
      </c>
      <c r="BP1136" s="41">
        <f t="shared" si="213"/>
        <v>72</v>
      </c>
      <c r="BQ1136" s="41">
        <f t="shared" si="214"/>
        <v>35</v>
      </c>
      <c r="BR1136" s="41">
        <f t="shared" si="215"/>
        <v>51</v>
      </c>
    </row>
    <row r="1137" spans="2:70" x14ac:dyDescent="0.3">
      <c r="B1137" s="12" t="s">
        <v>2490</v>
      </c>
      <c r="C1137" s="12">
        <v>309021233</v>
      </c>
      <c r="D1137" s="12" t="s">
        <v>2489</v>
      </c>
      <c r="E1137" s="12" t="s">
        <v>1229</v>
      </c>
      <c r="F1137" s="12" t="s">
        <v>3837</v>
      </c>
      <c r="G1137" s="12" t="s">
        <v>102</v>
      </c>
      <c r="H1137" s="12" t="s">
        <v>5013</v>
      </c>
      <c r="I1137" s="28">
        <v>810000</v>
      </c>
      <c r="J1137" s="28">
        <v>785000</v>
      </c>
      <c r="K1137" s="28">
        <v>720000</v>
      </c>
      <c r="L1137" s="28">
        <v>830000</v>
      </c>
      <c r="M1137" s="28">
        <v>785000</v>
      </c>
      <c r="N1137" s="28">
        <v>740000</v>
      </c>
      <c r="O1137" s="29">
        <v>25</v>
      </c>
      <c r="P1137" s="29">
        <v>28</v>
      </c>
      <c r="Q1137" s="29">
        <v>28</v>
      </c>
      <c r="R1137" s="28">
        <v>730</v>
      </c>
      <c r="S1137" s="28">
        <v>700</v>
      </c>
      <c r="T1137" s="30">
        <v>3.2</v>
      </c>
      <c r="U1137" s="30">
        <v>0.10000000000000009</v>
      </c>
      <c r="V1137" s="30">
        <v>3.1</v>
      </c>
      <c r="W1137" s="30">
        <v>3.1</v>
      </c>
      <c r="X1137" s="31">
        <v>4.6864197530864196E-2</v>
      </c>
      <c r="Y1137" s="30">
        <v>3.7</v>
      </c>
      <c r="Z1137" s="30">
        <v>-9.9999999999999645E-2</v>
      </c>
      <c r="AA1137" s="30">
        <v>3.8</v>
      </c>
      <c r="AB1137" s="30">
        <v>3.2</v>
      </c>
      <c r="AC1137" s="32">
        <v>0.37373034076015721</v>
      </c>
      <c r="AD1137" s="30">
        <v>7.9747517390866003</v>
      </c>
      <c r="AE1137" s="12">
        <v>172</v>
      </c>
      <c r="AF1137" s="12">
        <v>141</v>
      </c>
      <c r="AG1137" s="12">
        <v>189</v>
      </c>
      <c r="AH1137" s="33">
        <v>7.4924874791318867</v>
      </c>
      <c r="AI1137" s="34">
        <v>900000</v>
      </c>
      <c r="AJ1137" s="34">
        <v>814000</v>
      </c>
      <c r="AK1137" s="34">
        <v>735000</v>
      </c>
      <c r="AL1137" s="35">
        <v>0.10565110565110565</v>
      </c>
      <c r="AM1137" s="35">
        <v>0.22448979591836735</v>
      </c>
      <c r="AN1137" s="12">
        <v>2.2999999999999998</v>
      </c>
      <c r="AO1137" s="33">
        <v>9.9999999999999645E-2</v>
      </c>
      <c r="AP1137" s="12">
        <v>2.2000000000000002</v>
      </c>
      <c r="AQ1137" s="34">
        <v>780</v>
      </c>
      <c r="AR1137" s="34">
        <v>720</v>
      </c>
      <c r="AS1137" s="31">
        <v>8.3333333333333329E-2</v>
      </c>
      <c r="AT1137" s="36">
        <v>1953.2800000000002</v>
      </c>
      <c r="AU1137" s="30">
        <v>0.76949999999999996</v>
      </c>
      <c r="AV1137" s="30">
        <v>0.23050000000000001</v>
      </c>
      <c r="AW1137" s="30">
        <v>0.78659999999999997</v>
      </c>
      <c r="AX1137" s="30">
        <v>0.1706</v>
      </c>
      <c r="AY1137" s="30">
        <v>0.37769999999999998</v>
      </c>
      <c r="AZ1137" s="30">
        <v>0.42730000000000001</v>
      </c>
      <c r="BA1137" s="30">
        <v>0.16900000000000001</v>
      </c>
      <c r="BB1137" s="37">
        <v>5.5</v>
      </c>
      <c r="BC1137" s="29">
        <v>84</v>
      </c>
      <c r="BD1137" s="38" t="s">
        <v>4782</v>
      </c>
      <c r="BE1137" s="39">
        <v>153.44326944558401</v>
      </c>
      <c r="BF1137" s="39">
        <v>-28.138080994103898</v>
      </c>
      <c r="BG1137" s="40">
        <f t="shared" si="204"/>
        <v>64</v>
      </c>
      <c r="BH1137" s="40">
        <f t="shared" si="205"/>
        <v>79</v>
      </c>
      <c r="BI1137" s="40">
        <f t="shared" si="206"/>
        <v>32</v>
      </c>
      <c r="BJ1137" s="40">
        <f t="shared" si="207"/>
        <v>53</v>
      </c>
      <c r="BK1137" s="40">
        <f t="shared" si="208"/>
        <v>90</v>
      </c>
      <c r="BL1137" s="40">
        <f t="shared" si="209"/>
        <v>73</v>
      </c>
      <c r="BM1137" s="41">
        <f t="shared" si="210"/>
        <v>100</v>
      </c>
      <c r="BN1137" s="40">
        <f t="shared" si="211"/>
        <v>71</v>
      </c>
      <c r="BO1137" s="41">
        <f t="shared" si="212"/>
        <v>18</v>
      </c>
      <c r="BP1137" s="41">
        <f t="shared" si="213"/>
        <v>55</v>
      </c>
      <c r="BQ1137" s="41">
        <f t="shared" si="214"/>
        <v>55</v>
      </c>
      <c r="BR1137" s="41">
        <f t="shared" si="215"/>
        <v>52</v>
      </c>
    </row>
    <row r="1138" spans="2:70" x14ac:dyDescent="0.3">
      <c r="B1138" s="12" t="s">
        <v>2680</v>
      </c>
      <c r="C1138" s="12">
        <v>309021234</v>
      </c>
      <c r="D1138" s="12" t="s">
        <v>2489</v>
      </c>
      <c r="E1138" s="12" t="s">
        <v>1229</v>
      </c>
      <c r="F1138" s="12" t="s">
        <v>3837</v>
      </c>
      <c r="G1138" s="12" t="s">
        <v>102</v>
      </c>
      <c r="H1138" s="12" t="s">
        <v>5013</v>
      </c>
      <c r="I1138" s="28">
        <v>1185000</v>
      </c>
      <c r="J1138" s="28">
        <v>1175000</v>
      </c>
      <c r="K1138" s="28">
        <v>1050000</v>
      </c>
      <c r="L1138" s="28">
        <v>852500</v>
      </c>
      <c r="M1138" s="28">
        <v>825000</v>
      </c>
      <c r="N1138" s="28">
        <v>805000</v>
      </c>
      <c r="O1138" s="29">
        <v>32</v>
      </c>
      <c r="P1138" s="29">
        <v>32</v>
      </c>
      <c r="Q1138" s="29">
        <v>35</v>
      </c>
      <c r="R1138" s="28">
        <v>800</v>
      </c>
      <c r="S1138" s="28">
        <v>750</v>
      </c>
      <c r="T1138" s="30">
        <v>2.5</v>
      </c>
      <c r="U1138" s="30">
        <v>-0.10000000000000009</v>
      </c>
      <c r="V1138" s="30">
        <v>2.6</v>
      </c>
      <c r="W1138" s="30">
        <v>2.6</v>
      </c>
      <c r="X1138" s="31">
        <v>3.510548523206751E-2</v>
      </c>
      <c r="Y1138" s="30">
        <v>10.199999999999999</v>
      </c>
      <c r="Z1138" s="30">
        <v>-0.70000000000000107</v>
      </c>
      <c r="AA1138" s="30">
        <v>10.9</v>
      </c>
      <c r="AB1138" s="30">
        <v>9</v>
      </c>
      <c r="AC1138" s="32">
        <v>0.41504108906781767</v>
      </c>
      <c r="AD1138" s="30">
        <v>11.822684868878941</v>
      </c>
      <c r="AE1138" s="12">
        <v>172</v>
      </c>
      <c r="AF1138" s="12">
        <v>141</v>
      </c>
      <c r="AG1138" s="12">
        <v>189</v>
      </c>
      <c r="AH1138" s="33">
        <v>7.4924874791318867</v>
      </c>
      <c r="AI1138" s="34">
        <v>900000</v>
      </c>
      <c r="AJ1138" s="34">
        <v>814000</v>
      </c>
      <c r="AK1138" s="34">
        <v>735000</v>
      </c>
      <c r="AL1138" s="35">
        <v>0.10565110565110565</v>
      </c>
      <c r="AM1138" s="35">
        <v>0.22448979591836735</v>
      </c>
      <c r="AN1138" s="12">
        <v>2.2999999999999998</v>
      </c>
      <c r="AO1138" s="33">
        <v>9.9999999999999645E-2</v>
      </c>
      <c r="AP1138" s="12">
        <v>2.2000000000000002</v>
      </c>
      <c r="AQ1138" s="34">
        <v>780</v>
      </c>
      <c r="AR1138" s="34">
        <v>720</v>
      </c>
      <c r="AS1138" s="31">
        <v>8.3333333333333329E-2</v>
      </c>
      <c r="AT1138" s="36">
        <v>1927.5200000000002</v>
      </c>
      <c r="AU1138" s="30">
        <v>0.63170000000000004</v>
      </c>
      <c r="AV1138" s="30">
        <v>0.36830000000000002</v>
      </c>
      <c r="AW1138" s="30">
        <v>0.40920000000000001</v>
      </c>
      <c r="AX1138" s="30">
        <v>0.19789999999999999</v>
      </c>
      <c r="AY1138" s="30">
        <v>0.28510000000000002</v>
      </c>
      <c r="AZ1138" s="30">
        <v>0.32090000000000002</v>
      </c>
      <c r="BA1138" s="30">
        <v>0.36969999999999997</v>
      </c>
      <c r="BB1138" s="37">
        <v>8.5</v>
      </c>
      <c r="BC1138" s="29">
        <v>83</v>
      </c>
      <c r="BD1138" s="38" t="s">
        <v>4980</v>
      </c>
      <c r="BE1138" s="39">
        <v>153.46047480643401</v>
      </c>
      <c r="BF1138" s="39">
        <v>-28.116424198820901</v>
      </c>
      <c r="BG1138" s="40">
        <f t="shared" si="204"/>
        <v>75</v>
      </c>
      <c r="BH1138" s="40">
        <f t="shared" si="205"/>
        <v>79</v>
      </c>
      <c r="BI1138" s="40">
        <f t="shared" si="206"/>
        <v>32</v>
      </c>
      <c r="BJ1138" s="40">
        <f t="shared" si="207"/>
        <v>53</v>
      </c>
      <c r="BK1138" s="40">
        <f t="shared" si="208"/>
        <v>90</v>
      </c>
      <c r="BL1138" s="40">
        <f t="shared" si="209"/>
        <v>53</v>
      </c>
      <c r="BM1138" s="41">
        <f t="shared" si="210"/>
        <v>67</v>
      </c>
      <c r="BN1138" s="40">
        <f t="shared" si="211"/>
        <v>32</v>
      </c>
      <c r="BO1138" s="41">
        <f t="shared" si="212"/>
        <v>1</v>
      </c>
      <c r="BP1138" s="41">
        <f t="shared" si="213"/>
        <v>1</v>
      </c>
      <c r="BQ1138" s="41">
        <f t="shared" si="214"/>
        <v>85</v>
      </c>
      <c r="BR1138" s="41">
        <f t="shared" si="215"/>
        <v>43</v>
      </c>
    </row>
    <row r="1139" spans="2:70" x14ac:dyDescent="0.3">
      <c r="B1139" s="12" t="s">
        <v>2491</v>
      </c>
      <c r="C1139" s="12">
        <v>309031235</v>
      </c>
      <c r="D1139" s="12" t="s">
        <v>2269</v>
      </c>
      <c r="E1139" s="12" t="s">
        <v>1229</v>
      </c>
      <c r="F1139" s="12" t="s">
        <v>3837</v>
      </c>
      <c r="G1139" s="12" t="s">
        <v>102</v>
      </c>
      <c r="H1139" s="12" t="s">
        <v>5013</v>
      </c>
      <c r="I1139" s="28">
        <v>699000</v>
      </c>
      <c r="J1139" s="28">
        <v>699000</v>
      </c>
      <c r="K1139" s="28">
        <v>560000</v>
      </c>
      <c r="L1139" s="28">
        <v>700000</v>
      </c>
      <c r="M1139" s="28">
        <v>690000</v>
      </c>
      <c r="N1139" s="28">
        <v>575000</v>
      </c>
      <c r="O1139" s="29">
        <v>30</v>
      </c>
      <c r="P1139" s="29">
        <v>30</v>
      </c>
      <c r="Q1139" s="29">
        <v>34</v>
      </c>
      <c r="R1139" s="28">
        <v>690</v>
      </c>
      <c r="S1139" s="28">
        <v>680</v>
      </c>
      <c r="T1139" s="30">
        <v>3</v>
      </c>
      <c r="U1139" s="30">
        <v>0.10000000000000009</v>
      </c>
      <c r="V1139" s="30">
        <v>2.9</v>
      </c>
      <c r="W1139" s="30">
        <v>2.7</v>
      </c>
      <c r="X1139" s="31">
        <v>5.1330472103004295E-2</v>
      </c>
      <c r="Y1139" s="30">
        <v>2.1</v>
      </c>
      <c r="Z1139" s="30">
        <v>-0.19999999999999973</v>
      </c>
      <c r="AA1139" s="30">
        <v>2.2999999999999998</v>
      </c>
      <c r="AB1139" s="30">
        <v>2.4</v>
      </c>
      <c r="AC1139" s="32">
        <v>0.36627314421606927</v>
      </c>
      <c r="AD1139" s="30">
        <v>7.1355888463498447</v>
      </c>
      <c r="AE1139" s="12">
        <v>234</v>
      </c>
      <c r="AF1139" s="12">
        <v>231</v>
      </c>
      <c r="AG1139" s="12">
        <v>207</v>
      </c>
      <c r="AH1139" s="33">
        <v>2.7951807228915664</v>
      </c>
      <c r="AI1139" s="34">
        <v>700000</v>
      </c>
      <c r="AJ1139" s="34">
        <v>610000</v>
      </c>
      <c r="AK1139" s="34">
        <v>550000</v>
      </c>
      <c r="AL1139" s="35">
        <v>0.14754098360655737</v>
      </c>
      <c r="AM1139" s="35">
        <v>0.27272727272727271</v>
      </c>
      <c r="AN1139" s="12">
        <v>3.2</v>
      </c>
      <c r="AO1139" s="33">
        <v>0</v>
      </c>
      <c r="AP1139" s="12">
        <v>3.2</v>
      </c>
      <c r="AQ1139" s="34">
        <v>700</v>
      </c>
      <c r="AR1139" s="34">
        <v>650</v>
      </c>
      <c r="AS1139" s="31">
        <v>7.6923076923076927E-2</v>
      </c>
      <c r="AT1139" s="36">
        <v>1883.8400000000001</v>
      </c>
      <c r="AU1139" s="30">
        <v>0.77339999999999998</v>
      </c>
      <c r="AV1139" s="30">
        <v>0.2266</v>
      </c>
      <c r="AW1139" s="30">
        <v>0.82679999999999998</v>
      </c>
      <c r="AX1139" s="30">
        <v>0.16109999999999999</v>
      </c>
      <c r="AY1139" s="30">
        <v>0.33329999999999999</v>
      </c>
      <c r="AZ1139" s="30">
        <v>0.36509999999999998</v>
      </c>
      <c r="BA1139" s="30">
        <v>0.27689999999999998</v>
      </c>
      <c r="BB1139" s="37">
        <v>4</v>
      </c>
      <c r="BC1139" s="29">
        <v>61</v>
      </c>
      <c r="BD1139" s="38" t="s">
        <v>4783</v>
      </c>
      <c r="BE1139" s="39">
        <v>153.368973382951</v>
      </c>
      <c r="BF1139" s="39">
        <v>-27.935541983443802</v>
      </c>
      <c r="BG1139" s="40">
        <f t="shared" si="204"/>
        <v>67</v>
      </c>
      <c r="BH1139" s="40">
        <f t="shared" si="205"/>
        <v>64</v>
      </c>
      <c r="BI1139" s="40">
        <f t="shared" si="206"/>
        <v>90</v>
      </c>
      <c r="BJ1139" s="40">
        <f t="shared" si="207"/>
        <v>74</v>
      </c>
      <c r="BK1139" s="40">
        <f t="shared" si="208"/>
        <v>96</v>
      </c>
      <c r="BL1139" s="40">
        <f t="shared" si="209"/>
        <v>63</v>
      </c>
      <c r="BM1139" s="41">
        <f t="shared" si="210"/>
        <v>100</v>
      </c>
      <c r="BN1139" s="40">
        <f t="shared" si="211"/>
        <v>79</v>
      </c>
      <c r="BO1139" s="41">
        <f t="shared" si="212"/>
        <v>23</v>
      </c>
      <c r="BP1139" s="41">
        <f t="shared" si="213"/>
        <v>82</v>
      </c>
      <c r="BQ1139" s="41">
        <f t="shared" si="214"/>
        <v>40</v>
      </c>
      <c r="BR1139" s="41">
        <f t="shared" si="215"/>
        <v>56</v>
      </c>
    </row>
    <row r="1140" spans="2:70" x14ac:dyDescent="0.3">
      <c r="B1140" s="12" t="s">
        <v>2624</v>
      </c>
      <c r="C1140" s="12">
        <v>309031236</v>
      </c>
      <c r="D1140" s="12" t="s">
        <v>2269</v>
      </c>
      <c r="E1140" s="12" t="s">
        <v>1229</v>
      </c>
      <c r="F1140" s="12" t="s">
        <v>3837</v>
      </c>
      <c r="G1140" s="12" t="s">
        <v>102</v>
      </c>
      <c r="H1140" s="12" t="s">
        <v>5013</v>
      </c>
      <c r="I1140" s="28">
        <v>685000</v>
      </c>
      <c r="J1140" s="28">
        <v>670000</v>
      </c>
      <c r="K1140" s="28">
        <v>600000</v>
      </c>
      <c r="L1140" s="28">
        <v>665000</v>
      </c>
      <c r="M1140" s="28">
        <v>650000</v>
      </c>
      <c r="N1140" s="28">
        <v>590000</v>
      </c>
      <c r="O1140" s="29">
        <v>50</v>
      </c>
      <c r="P1140" s="29">
        <v>48</v>
      </c>
      <c r="Q1140" s="29">
        <v>54</v>
      </c>
      <c r="R1140" s="28">
        <v>700</v>
      </c>
      <c r="S1140" s="28">
        <v>650</v>
      </c>
      <c r="T1140" s="30">
        <v>4.0999999999999996</v>
      </c>
      <c r="U1140" s="30">
        <v>0</v>
      </c>
      <c r="V1140" s="30">
        <v>4.0999999999999996</v>
      </c>
      <c r="W1140" s="30">
        <v>4.4000000000000004</v>
      </c>
      <c r="X1140" s="31">
        <v>5.3138686131386864E-2</v>
      </c>
      <c r="Y1140" s="30">
        <v>9.1</v>
      </c>
      <c r="Z1140" s="30">
        <v>-0.80000000000000071</v>
      </c>
      <c r="AA1140" s="30">
        <v>9.9</v>
      </c>
      <c r="AB1140" s="30">
        <v>8.5</v>
      </c>
      <c r="AC1140" s="32">
        <v>0.4756468797564688</v>
      </c>
      <c r="AD1140" s="30">
        <v>8.9510470503621189</v>
      </c>
      <c r="AE1140" s="12">
        <v>234</v>
      </c>
      <c r="AF1140" s="12">
        <v>231</v>
      </c>
      <c r="AG1140" s="12">
        <v>207</v>
      </c>
      <c r="AH1140" s="33">
        <v>2.7951807228915664</v>
      </c>
      <c r="AI1140" s="34">
        <v>700000</v>
      </c>
      <c r="AJ1140" s="34">
        <v>610000</v>
      </c>
      <c r="AK1140" s="34">
        <v>550000</v>
      </c>
      <c r="AL1140" s="35">
        <v>0.14754098360655737</v>
      </c>
      <c r="AM1140" s="35">
        <v>0.27272727272727271</v>
      </c>
      <c r="AN1140" s="12">
        <v>3.2</v>
      </c>
      <c r="AO1140" s="33">
        <v>0</v>
      </c>
      <c r="AP1140" s="12">
        <v>3.2</v>
      </c>
      <c r="AQ1140" s="34">
        <v>700</v>
      </c>
      <c r="AR1140" s="34">
        <v>650</v>
      </c>
      <c r="AS1140" s="31">
        <v>7.6923076923076927E-2</v>
      </c>
      <c r="AT1140" s="36">
        <v>1471.68</v>
      </c>
      <c r="AU1140" s="30">
        <v>0.59650000000000003</v>
      </c>
      <c r="AV1140" s="30">
        <v>0.40350000000000003</v>
      </c>
      <c r="AW1140" s="30">
        <v>0.20380000000000001</v>
      </c>
      <c r="AX1140" s="30">
        <v>0.18679999999999999</v>
      </c>
      <c r="AY1140" s="30">
        <v>0.2606</v>
      </c>
      <c r="AZ1140" s="30">
        <v>0.2407</v>
      </c>
      <c r="BA1140" s="30">
        <v>0.46910000000000002</v>
      </c>
      <c r="BB1140" s="37">
        <v>6</v>
      </c>
      <c r="BC1140" s="29">
        <v>62</v>
      </c>
      <c r="BD1140" s="38" t="s">
        <v>4922</v>
      </c>
      <c r="BE1140" s="39">
        <v>153.39037441301701</v>
      </c>
      <c r="BF1140" s="39">
        <v>-27.929772488928101</v>
      </c>
      <c r="BG1140" s="40">
        <f t="shared" si="204"/>
        <v>49</v>
      </c>
      <c r="BH1140" s="40">
        <f t="shared" si="205"/>
        <v>64</v>
      </c>
      <c r="BI1140" s="40">
        <f t="shared" si="206"/>
        <v>90</v>
      </c>
      <c r="BJ1140" s="40">
        <f t="shared" si="207"/>
        <v>74</v>
      </c>
      <c r="BK1140" s="40">
        <f t="shared" si="208"/>
        <v>95</v>
      </c>
      <c r="BL1140" s="40">
        <f t="shared" si="209"/>
        <v>47</v>
      </c>
      <c r="BM1140" s="41">
        <f t="shared" si="210"/>
        <v>100</v>
      </c>
      <c r="BN1140" s="40">
        <f t="shared" si="211"/>
        <v>61</v>
      </c>
      <c r="BO1140" s="41">
        <f t="shared" si="212"/>
        <v>1</v>
      </c>
      <c r="BP1140" s="41">
        <f t="shared" si="213"/>
        <v>1</v>
      </c>
      <c r="BQ1140" s="41">
        <f t="shared" si="214"/>
        <v>60</v>
      </c>
      <c r="BR1140" s="41">
        <f t="shared" si="215"/>
        <v>45</v>
      </c>
    </row>
    <row r="1141" spans="2:70" x14ac:dyDescent="0.3">
      <c r="B1141" s="12" t="s">
        <v>2268</v>
      </c>
      <c r="C1141" s="12">
        <v>309031237</v>
      </c>
      <c r="D1141" s="12" t="s">
        <v>2269</v>
      </c>
      <c r="E1141" s="12" t="s">
        <v>1229</v>
      </c>
      <c r="F1141" s="12" t="s">
        <v>3837</v>
      </c>
      <c r="G1141" s="12" t="s">
        <v>102</v>
      </c>
      <c r="H1141" s="12" t="s">
        <v>5013</v>
      </c>
      <c r="I1141" s="28">
        <v>665000</v>
      </c>
      <c r="J1141" s="28">
        <v>650000</v>
      </c>
      <c r="K1141" s="28">
        <v>599000</v>
      </c>
      <c r="L1141" s="28">
        <v>661000</v>
      </c>
      <c r="M1141" s="28">
        <v>650000</v>
      </c>
      <c r="N1141" s="28">
        <v>595000</v>
      </c>
      <c r="O1141" s="29">
        <v>41</v>
      </c>
      <c r="P1141" s="29">
        <v>47</v>
      </c>
      <c r="Q1141" s="29">
        <v>50</v>
      </c>
      <c r="R1141" s="28">
        <v>720</v>
      </c>
      <c r="S1141" s="28">
        <v>695</v>
      </c>
      <c r="T1141" s="30">
        <v>3.3</v>
      </c>
      <c r="U1141" s="30">
        <v>0</v>
      </c>
      <c r="V1141" s="30">
        <v>3.3</v>
      </c>
      <c r="W1141" s="30">
        <v>3.9</v>
      </c>
      <c r="X1141" s="31">
        <v>5.6300751879699247E-2</v>
      </c>
      <c r="Y1141" s="30">
        <v>2</v>
      </c>
      <c r="Z1141" s="30">
        <v>-0.10000000000000009</v>
      </c>
      <c r="AA1141" s="30">
        <v>2.1</v>
      </c>
      <c r="AB1141" s="30">
        <v>2</v>
      </c>
      <c r="AC1141" s="32">
        <v>0.5886970172684457</v>
      </c>
      <c r="AD1141" s="30">
        <v>10.456290504367425</v>
      </c>
      <c r="AE1141" s="12">
        <v>234</v>
      </c>
      <c r="AF1141" s="12">
        <v>231</v>
      </c>
      <c r="AG1141" s="12">
        <v>207</v>
      </c>
      <c r="AH1141" s="33">
        <v>2.7951807228915664</v>
      </c>
      <c r="AI1141" s="34">
        <v>700000</v>
      </c>
      <c r="AJ1141" s="34">
        <v>610000</v>
      </c>
      <c r="AK1141" s="34">
        <v>550000</v>
      </c>
      <c r="AL1141" s="35">
        <v>0.14754098360655737</v>
      </c>
      <c r="AM1141" s="35">
        <v>0.27272727272727271</v>
      </c>
      <c r="AN1141" s="12">
        <v>3.2</v>
      </c>
      <c r="AO1141" s="33">
        <v>0</v>
      </c>
      <c r="AP1141" s="12">
        <v>3.2</v>
      </c>
      <c r="AQ1141" s="34">
        <v>700</v>
      </c>
      <c r="AR1141" s="34">
        <v>650</v>
      </c>
      <c r="AS1141" s="31">
        <v>7.6923076923076927E-2</v>
      </c>
      <c r="AT1141" s="36">
        <v>1223.0400000000002</v>
      </c>
      <c r="AU1141" s="30">
        <v>0.61629999999999996</v>
      </c>
      <c r="AV1141" s="30">
        <v>0.38369999999999999</v>
      </c>
      <c r="AW1141" s="30">
        <v>0.49259999999999998</v>
      </c>
      <c r="AX1141" s="30">
        <v>0.41610000000000003</v>
      </c>
      <c r="AY1141" s="30">
        <v>0.41460000000000002</v>
      </c>
      <c r="AZ1141" s="30">
        <v>0.27060000000000001</v>
      </c>
      <c r="BA1141" s="30">
        <v>0.27910000000000001</v>
      </c>
      <c r="BB1141" s="37">
        <v>5</v>
      </c>
      <c r="BC1141" s="29">
        <v>59</v>
      </c>
      <c r="BD1141" s="38" t="s">
        <v>4559</v>
      </c>
      <c r="BE1141" s="39">
        <v>153.37289489649999</v>
      </c>
      <c r="BF1141" s="39">
        <v>-27.910012102038898</v>
      </c>
      <c r="BG1141" s="40">
        <f t="shared" si="204"/>
        <v>62</v>
      </c>
      <c r="BH1141" s="40">
        <f t="shared" si="205"/>
        <v>64</v>
      </c>
      <c r="BI1141" s="40">
        <f t="shared" si="206"/>
        <v>90</v>
      </c>
      <c r="BJ1141" s="40">
        <f t="shared" si="207"/>
        <v>74</v>
      </c>
      <c r="BK1141" s="40">
        <f t="shared" si="208"/>
        <v>96</v>
      </c>
      <c r="BL1141" s="40">
        <f t="shared" si="209"/>
        <v>81</v>
      </c>
      <c r="BM1141" s="41">
        <f t="shared" si="210"/>
        <v>100</v>
      </c>
      <c r="BN1141" s="40">
        <f t="shared" si="211"/>
        <v>46</v>
      </c>
      <c r="BO1141" s="41">
        <f t="shared" si="212"/>
        <v>1</v>
      </c>
      <c r="BP1141" s="41">
        <f t="shared" si="213"/>
        <v>84</v>
      </c>
      <c r="BQ1141" s="41">
        <f t="shared" si="214"/>
        <v>50</v>
      </c>
      <c r="BR1141" s="41">
        <f t="shared" si="215"/>
        <v>54</v>
      </c>
    </row>
    <row r="1142" spans="2:70" x14ac:dyDescent="0.3">
      <c r="B1142" s="12" t="s">
        <v>2492</v>
      </c>
      <c r="C1142" s="12">
        <v>309031238</v>
      </c>
      <c r="D1142" s="12" t="s">
        <v>2269</v>
      </c>
      <c r="E1142" s="12" t="s">
        <v>1229</v>
      </c>
      <c r="F1142" s="12" t="s">
        <v>3837</v>
      </c>
      <c r="G1142" s="12" t="s">
        <v>102</v>
      </c>
      <c r="H1142" s="12" t="s">
        <v>5013</v>
      </c>
      <c r="I1142" s="28">
        <v>695000</v>
      </c>
      <c r="J1142" s="28">
        <v>669000</v>
      </c>
      <c r="K1142" s="28">
        <v>590000</v>
      </c>
      <c r="L1142" s="28">
        <v>690000</v>
      </c>
      <c r="M1142" s="28">
        <v>670000</v>
      </c>
      <c r="N1142" s="28">
        <v>561000</v>
      </c>
      <c r="O1142" s="29">
        <v>50</v>
      </c>
      <c r="P1142" s="29">
        <v>49</v>
      </c>
      <c r="Q1142" s="29">
        <v>53</v>
      </c>
      <c r="R1142" s="28">
        <v>675</v>
      </c>
      <c r="S1142" s="28">
        <v>620</v>
      </c>
      <c r="T1142" s="30">
        <v>2.9</v>
      </c>
      <c r="U1142" s="30">
        <v>0</v>
      </c>
      <c r="V1142" s="30">
        <v>2.9</v>
      </c>
      <c r="W1142" s="30">
        <v>3.1</v>
      </c>
      <c r="X1142" s="31">
        <v>5.0503597122302159E-2</v>
      </c>
      <c r="Y1142" s="30">
        <v>5.4</v>
      </c>
      <c r="Z1142" s="30">
        <v>0.30000000000000071</v>
      </c>
      <c r="AA1142" s="30">
        <v>5.0999999999999996</v>
      </c>
      <c r="AB1142" s="30">
        <v>4.3</v>
      </c>
      <c r="AC1142" s="32">
        <v>0.50730519480519476</v>
      </c>
      <c r="AD1142" s="30">
        <v>10.044931919931919</v>
      </c>
      <c r="AE1142" s="12">
        <v>234</v>
      </c>
      <c r="AF1142" s="12">
        <v>231</v>
      </c>
      <c r="AG1142" s="12">
        <v>207</v>
      </c>
      <c r="AH1142" s="33">
        <v>2.7951807228915664</v>
      </c>
      <c r="AI1142" s="34">
        <v>700000</v>
      </c>
      <c r="AJ1142" s="34">
        <v>610000</v>
      </c>
      <c r="AK1142" s="34">
        <v>550000</v>
      </c>
      <c r="AL1142" s="35">
        <v>0.14754098360655737</v>
      </c>
      <c r="AM1142" s="35">
        <v>0.27272727272727271</v>
      </c>
      <c r="AN1142" s="12">
        <v>3.2</v>
      </c>
      <c r="AO1142" s="33">
        <v>0</v>
      </c>
      <c r="AP1142" s="12">
        <v>3.2</v>
      </c>
      <c r="AQ1142" s="34">
        <v>700</v>
      </c>
      <c r="AR1142" s="34">
        <v>650</v>
      </c>
      <c r="AS1142" s="31">
        <v>7.6923076923076927E-2</v>
      </c>
      <c r="AT1142" s="36">
        <v>1330.5600000000002</v>
      </c>
      <c r="AU1142" s="30">
        <v>0.55479999999999996</v>
      </c>
      <c r="AV1142" s="30">
        <v>0.44519999999999998</v>
      </c>
      <c r="AW1142" s="30">
        <v>0.19020000000000001</v>
      </c>
      <c r="AX1142" s="30">
        <v>0.4869</v>
      </c>
      <c r="AY1142" s="30">
        <v>0.2447</v>
      </c>
      <c r="AZ1142" s="30">
        <v>0.2626</v>
      </c>
      <c r="BA1142" s="30">
        <v>0.46429999999999999</v>
      </c>
      <c r="BB1142" s="37">
        <v>5</v>
      </c>
      <c r="BC1142" s="29">
        <v>64</v>
      </c>
      <c r="BD1142" s="38" t="s">
        <v>4784</v>
      </c>
      <c r="BE1142" s="39">
        <v>153.398137807713</v>
      </c>
      <c r="BF1142" s="39">
        <v>-27.945854137665499</v>
      </c>
      <c r="BG1142" s="40">
        <f t="shared" si="204"/>
        <v>69</v>
      </c>
      <c r="BH1142" s="40">
        <f t="shared" si="205"/>
        <v>64</v>
      </c>
      <c r="BI1142" s="40">
        <f t="shared" si="206"/>
        <v>90</v>
      </c>
      <c r="BJ1142" s="40">
        <f t="shared" si="207"/>
        <v>74</v>
      </c>
      <c r="BK1142" s="40">
        <f t="shared" si="208"/>
        <v>95</v>
      </c>
      <c r="BL1142" s="40">
        <f t="shared" si="209"/>
        <v>44</v>
      </c>
      <c r="BM1142" s="41">
        <f t="shared" si="210"/>
        <v>100</v>
      </c>
      <c r="BN1142" s="40">
        <f t="shared" si="211"/>
        <v>50</v>
      </c>
      <c r="BO1142" s="41">
        <f t="shared" si="212"/>
        <v>1</v>
      </c>
      <c r="BP1142" s="41">
        <f t="shared" si="213"/>
        <v>27</v>
      </c>
      <c r="BQ1142" s="41">
        <f t="shared" si="214"/>
        <v>50</v>
      </c>
      <c r="BR1142" s="41">
        <f t="shared" si="215"/>
        <v>48</v>
      </c>
    </row>
    <row r="1143" spans="2:70" x14ac:dyDescent="0.3">
      <c r="B1143" s="12" t="s">
        <v>2416</v>
      </c>
      <c r="C1143" s="12">
        <v>309031239</v>
      </c>
      <c r="D1143" s="12" t="s">
        <v>2269</v>
      </c>
      <c r="E1143" s="12" t="s">
        <v>1229</v>
      </c>
      <c r="F1143" s="12" t="s">
        <v>3837</v>
      </c>
      <c r="G1143" s="12" t="s">
        <v>102</v>
      </c>
      <c r="H1143" s="12" t="s">
        <v>5013</v>
      </c>
      <c r="I1143" s="28">
        <v>1514700</v>
      </c>
      <c r="J1143" s="28">
        <v>1603800</v>
      </c>
      <c r="K1143" s="28">
        <v>1395000</v>
      </c>
      <c r="L1143" s="28">
        <v>890000</v>
      </c>
      <c r="M1143" s="28">
        <v>910000</v>
      </c>
      <c r="N1143" s="28">
        <v>900000</v>
      </c>
      <c r="O1143" s="29">
        <v>42</v>
      </c>
      <c r="P1143" s="29">
        <v>34</v>
      </c>
      <c r="Q1143" s="29">
        <v>45</v>
      </c>
      <c r="R1143" s="28">
        <v>880</v>
      </c>
      <c r="S1143" s="28">
        <v>700</v>
      </c>
      <c r="T1143" s="30">
        <v>3.2</v>
      </c>
      <c r="U1143" s="30">
        <v>0.20000000000000018</v>
      </c>
      <c r="V1143" s="30">
        <v>3</v>
      </c>
      <c r="W1143" s="30">
        <v>2.8</v>
      </c>
      <c r="X1143" s="31">
        <v>3.0210602759622368E-2</v>
      </c>
      <c r="Y1143" s="30">
        <v>4.0999999999999996</v>
      </c>
      <c r="Z1143" s="30">
        <v>-0.30000000000000071</v>
      </c>
      <c r="AA1143" s="30">
        <v>4.4000000000000004</v>
      </c>
      <c r="AB1143" s="30">
        <v>3.8</v>
      </c>
      <c r="AC1143" s="32">
        <v>0.44872317859182503</v>
      </c>
      <c r="AD1143" s="30">
        <v>14.853168675984209</v>
      </c>
      <c r="AE1143" s="12">
        <v>234</v>
      </c>
      <c r="AF1143" s="12">
        <v>231</v>
      </c>
      <c r="AG1143" s="12">
        <v>207</v>
      </c>
      <c r="AH1143" s="33">
        <v>2.7951807228915664</v>
      </c>
      <c r="AI1143" s="34">
        <v>700000</v>
      </c>
      <c r="AJ1143" s="34">
        <v>610000</v>
      </c>
      <c r="AK1143" s="34">
        <v>550000</v>
      </c>
      <c r="AL1143" s="35">
        <v>0.14754098360655737</v>
      </c>
      <c r="AM1143" s="35">
        <v>0.27272727272727271</v>
      </c>
      <c r="AN1143" s="12">
        <v>3.2</v>
      </c>
      <c r="AO1143" s="33">
        <v>0</v>
      </c>
      <c r="AP1143" s="12">
        <v>3.2</v>
      </c>
      <c r="AQ1143" s="34">
        <v>700</v>
      </c>
      <c r="AR1143" s="34">
        <v>650</v>
      </c>
      <c r="AS1143" s="31">
        <v>7.6923076923076927E-2</v>
      </c>
      <c r="AT1143" s="36">
        <v>1961.1200000000001</v>
      </c>
      <c r="AU1143" s="30">
        <v>0.71909999999999996</v>
      </c>
      <c r="AV1143" s="30">
        <v>0.28089999999999998</v>
      </c>
      <c r="AW1143" s="30">
        <v>0.56440000000000001</v>
      </c>
      <c r="AX1143" s="30">
        <v>0.27800000000000002</v>
      </c>
      <c r="AY1143" s="30">
        <v>0.43209999999999998</v>
      </c>
      <c r="AZ1143" s="30">
        <v>0.30199999999999999</v>
      </c>
      <c r="BA1143" s="30">
        <v>0.2432</v>
      </c>
      <c r="BB1143" s="37">
        <v>10</v>
      </c>
      <c r="BC1143" s="29">
        <v>58</v>
      </c>
      <c r="BD1143" s="38" t="s">
        <v>4705</v>
      </c>
      <c r="BE1143" s="39">
        <v>153.39035107667601</v>
      </c>
      <c r="BF1143" s="39">
        <v>-27.888620305137</v>
      </c>
      <c r="BG1143" s="40">
        <f t="shared" si="204"/>
        <v>64</v>
      </c>
      <c r="BH1143" s="40">
        <f t="shared" si="205"/>
        <v>64</v>
      </c>
      <c r="BI1143" s="40">
        <f t="shared" si="206"/>
        <v>90</v>
      </c>
      <c r="BJ1143" s="40">
        <f t="shared" si="207"/>
        <v>74</v>
      </c>
      <c r="BK1143" s="40">
        <f t="shared" si="208"/>
        <v>97</v>
      </c>
      <c r="BL1143" s="40">
        <f t="shared" si="209"/>
        <v>85</v>
      </c>
      <c r="BM1143" s="41">
        <f t="shared" si="210"/>
        <v>51</v>
      </c>
      <c r="BN1143" s="40">
        <f t="shared" si="211"/>
        <v>2</v>
      </c>
      <c r="BO1143" s="41">
        <f t="shared" si="212"/>
        <v>1</v>
      </c>
      <c r="BP1143" s="41">
        <f t="shared" si="213"/>
        <v>49</v>
      </c>
      <c r="BQ1143" s="41">
        <f t="shared" si="214"/>
        <v>100</v>
      </c>
      <c r="BR1143" s="41">
        <f t="shared" si="215"/>
        <v>49</v>
      </c>
    </row>
    <row r="1144" spans="2:70" x14ac:dyDescent="0.3">
      <c r="B1144" s="12" t="s">
        <v>2555</v>
      </c>
      <c r="C1144" s="12">
        <v>309031240</v>
      </c>
      <c r="D1144" s="12" t="s">
        <v>2269</v>
      </c>
      <c r="E1144" s="12" t="s">
        <v>1229</v>
      </c>
      <c r="F1144" s="12" t="s">
        <v>3837</v>
      </c>
      <c r="G1144" s="12" t="s">
        <v>102</v>
      </c>
      <c r="H1144" s="12" t="s">
        <v>5013</v>
      </c>
      <c r="I1144" s="28">
        <v>978000</v>
      </c>
      <c r="J1144" s="28">
        <v>950000</v>
      </c>
      <c r="K1144" s="28">
        <v>825000</v>
      </c>
      <c r="L1144" s="28">
        <v>885000</v>
      </c>
      <c r="M1144" s="28">
        <v>862500</v>
      </c>
      <c r="N1144" s="28">
        <v>786000</v>
      </c>
      <c r="O1144" s="29">
        <v>56</v>
      </c>
      <c r="P1144" s="29">
        <v>54</v>
      </c>
      <c r="Q1144" s="29">
        <v>48</v>
      </c>
      <c r="R1144" s="28">
        <v>725</v>
      </c>
      <c r="S1144" s="28">
        <v>690</v>
      </c>
      <c r="T1144" s="30">
        <v>2.9</v>
      </c>
      <c r="U1144" s="30">
        <v>0</v>
      </c>
      <c r="V1144" s="30">
        <v>2.9</v>
      </c>
      <c r="W1144" s="30">
        <v>2.8</v>
      </c>
      <c r="X1144" s="31">
        <v>3.8548057259713699E-2</v>
      </c>
      <c r="Y1144" s="30">
        <v>4.0999999999999996</v>
      </c>
      <c r="Z1144" s="30">
        <v>0</v>
      </c>
      <c r="AA1144" s="30">
        <v>4.0999999999999996</v>
      </c>
      <c r="AB1144" s="30">
        <v>3.2</v>
      </c>
      <c r="AC1144" s="32">
        <v>0.46839466611536074</v>
      </c>
      <c r="AD1144" s="30">
        <v>12.150927943257898</v>
      </c>
      <c r="AE1144" s="12">
        <v>234</v>
      </c>
      <c r="AF1144" s="12">
        <v>231</v>
      </c>
      <c r="AG1144" s="12">
        <v>207</v>
      </c>
      <c r="AH1144" s="33">
        <v>2.7951807228915664</v>
      </c>
      <c r="AI1144" s="34">
        <v>700000</v>
      </c>
      <c r="AJ1144" s="34">
        <v>610000</v>
      </c>
      <c r="AK1144" s="34">
        <v>550000</v>
      </c>
      <c r="AL1144" s="35">
        <v>0.14754098360655737</v>
      </c>
      <c r="AM1144" s="35">
        <v>0.27272727272727271</v>
      </c>
      <c r="AN1144" s="12">
        <v>3.2</v>
      </c>
      <c r="AO1144" s="33">
        <v>0</v>
      </c>
      <c r="AP1144" s="12">
        <v>3.2</v>
      </c>
      <c r="AQ1144" s="34">
        <v>700</v>
      </c>
      <c r="AR1144" s="34">
        <v>650</v>
      </c>
      <c r="AS1144" s="31">
        <v>7.6923076923076927E-2</v>
      </c>
      <c r="AT1144" s="36">
        <v>1547.8400000000001</v>
      </c>
      <c r="AU1144" s="30">
        <v>0.67649999999999999</v>
      </c>
      <c r="AV1144" s="30">
        <v>0.32350000000000001</v>
      </c>
      <c r="AW1144" s="30">
        <v>0.45250000000000001</v>
      </c>
      <c r="AX1144" s="30">
        <v>0.26419999999999999</v>
      </c>
      <c r="AY1144" s="30">
        <v>0.43009999999999998</v>
      </c>
      <c r="AZ1144" s="30">
        <v>0.27729999999999999</v>
      </c>
      <c r="BA1144" s="30">
        <v>0.24279999999999999</v>
      </c>
      <c r="BB1144" s="37">
        <v>5</v>
      </c>
      <c r="BC1144" s="29">
        <v>61</v>
      </c>
      <c r="BD1144" s="38" t="s">
        <v>4850</v>
      </c>
      <c r="BE1144" s="39">
        <v>153.39773701736499</v>
      </c>
      <c r="BF1144" s="39">
        <v>-27.914983601178701</v>
      </c>
      <c r="BG1144" s="40">
        <f t="shared" si="204"/>
        <v>69</v>
      </c>
      <c r="BH1144" s="40">
        <f t="shared" si="205"/>
        <v>64</v>
      </c>
      <c r="BI1144" s="40">
        <f t="shared" si="206"/>
        <v>90</v>
      </c>
      <c r="BJ1144" s="40">
        <f t="shared" si="207"/>
        <v>74</v>
      </c>
      <c r="BK1144" s="40">
        <f t="shared" si="208"/>
        <v>96</v>
      </c>
      <c r="BL1144" s="40">
        <f t="shared" si="209"/>
        <v>85</v>
      </c>
      <c r="BM1144" s="41">
        <f t="shared" si="210"/>
        <v>79</v>
      </c>
      <c r="BN1144" s="40">
        <f t="shared" si="211"/>
        <v>29</v>
      </c>
      <c r="BO1144" s="41">
        <f t="shared" si="212"/>
        <v>1</v>
      </c>
      <c r="BP1144" s="41">
        <f t="shared" si="213"/>
        <v>49</v>
      </c>
      <c r="BQ1144" s="41">
        <f t="shared" si="214"/>
        <v>50</v>
      </c>
      <c r="BR1144" s="41">
        <f t="shared" si="215"/>
        <v>50</v>
      </c>
    </row>
    <row r="1145" spans="2:70" x14ac:dyDescent="0.3">
      <c r="B1145" s="12" t="s">
        <v>2270</v>
      </c>
      <c r="C1145" s="12">
        <v>309041242</v>
      </c>
      <c r="D1145" s="12" t="s">
        <v>1506</v>
      </c>
      <c r="E1145" s="12" t="s">
        <v>1229</v>
      </c>
      <c r="F1145" s="12" t="s">
        <v>2711</v>
      </c>
      <c r="G1145" s="12" t="s">
        <v>102</v>
      </c>
      <c r="H1145" s="12" t="s">
        <v>5013</v>
      </c>
      <c r="I1145" s="28">
        <v>695000</v>
      </c>
      <c r="J1145" s="28">
        <v>660000</v>
      </c>
      <c r="K1145" s="28">
        <v>600000</v>
      </c>
      <c r="L1145" s="28">
        <v>725000</v>
      </c>
      <c r="M1145" s="28">
        <v>720000</v>
      </c>
      <c r="N1145" s="28">
        <v>704500</v>
      </c>
      <c r="O1145" s="29">
        <v>56</v>
      </c>
      <c r="P1145" s="29">
        <v>62</v>
      </c>
      <c r="Q1145" s="29">
        <v>62</v>
      </c>
      <c r="R1145" s="28">
        <v>425</v>
      </c>
      <c r="S1145" s="28">
        <v>420</v>
      </c>
      <c r="T1145" s="30">
        <v>2.4</v>
      </c>
      <c r="U1145" s="30">
        <v>-0.39999999999999991</v>
      </c>
      <c r="V1145" s="30">
        <v>2.8</v>
      </c>
      <c r="W1145" s="30">
        <v>3.7</v>
      </c>
      <c r="X1145" s="31">
        <v>3.1798561151079138E-2</v>
      </c>
      <c r="Y1145" s="30">
        <v>7.8</v>
      </c>
      <c r="Z1145" s="30">
        <v>-1.2999999999999998</v>
      </c>
      <c r="AA1145" s="30">
        <v>9.1</v>
      </c>
      <c r="AB1145" s="30">
        <v>5</v>
      </c>
      <c r="AC1145" s="32">
        <v>0.21745804338927546</v>
      </c>
      <c r="AD1145" s="30">
        <v>6.8386126767215591</v>
      </c>
      <c r="AE1145" s="12">
        <v>0</v>
      </c>
      <c r="AF1145" s="12">
        <v>0</v>
      </c>
      <c r="AG1145" s="12">
        <v>1</v>
      </c>
      <c r="AH1145" s="33">
        <v>45.230769230769234</v>
      </c>
      <c r="AI1145" s="34">
        <v>710000</v>
      </c>
      <c r="AJ1145" s="34">
        <v>704500</v>
      </c>
      <c r="AK1145" s="34">
        <v>650000</v>
      </c>
      <c r="AL1145" s="35">
        <v>7.806955287437899E-3</v>
      </c>
      <c r="AM1145" s="35">
        <v>9.2307692307692313E-2</v>
      </c>
      <c r="AN1145" s="12">
        <v>2.6</v>
      </c>
      <c r="AO1145" s="33">
        <v>-0.39999999999999991</v>
      </c>
      <c r="AP1145" s="12">
        <v>3</v>
      </c>
      <c r="AQ1145" s="34">
        <v>450</v>
      </c>
      <c r="AR1145" s="34">
        <v>420</v>
      </c>
      <c r="AS1145" s="31">
        <v>7.1428571428571425E-2</v>
      </c>
      <c r="AT1145" s="36">
        <v>1954.4</v>
      </c>
      <c r="AU1145" s="30">
        <v>0.78820000000000001</v>
      </c>
      <c r="AV1145" s="30">
        <v>0.21179999999999999</v>
      </c>
      <c r="AW1145" s="30">
        <v>0.95530000000000004</v>
      </c>
      <c r="AX1145" s="30">
        <v>2.7799999999999998E-2</v>
      </c>
      <c r="AY1145" s="30">
        <v>0.378</v>
      </c>
      <c r="AZ1145" s="30">
        <v>0.4622</v>
      </c>
      <c r="BA1145" s="30">
        <v>0.1326</v>
      </c>
      <c r="BB1145" s="37">
        <v>4</v>
      </c>
      <c r="BC1145" s="29">
        <v>70</v>
      </c>
      <c r="BD1145" s="38" t="s">
        <v>4560</v>
      </c>
      <c r="BE1145" s="39">
        <v>153.16569402608701</v>
      </c>
      <c r="BF1145" s="39">
        <v>-28.096138374046198</v>
      </c>
      <c r="BG1145" s="40">
        <f t="shared" si="204"/>
        <v>77</v>
      </c>
      <c r="BH1145" s="40">
        <f t="shared" si="205"/>
        <v>74</v>
      </c>
      <c r="BI1145" s="40">
        <f t="shared" si="206"/>
        <v>1</v>
      </c>
      <c r="BJ1145" s="40">
        <f t="shared" si="207"/>
        <v>5</v>
      </c>
      <c r="BK1145" s="40">
        <f t="shared" si="208"/>
        <v>93</v>
      </c>
      <c r="BL1145" s="40">
        <f t="shared" si="209"/>
        <v>73</v>
      </c>
      <c r="BM1145" s="41">
        <f t="shared" si="210"/>
        <v>56</v>
      </c>
      <c r="BN1145" s="40">
        <f t="shared" si="211"/>
        <v>82</v>
      </c>
      <c r="BO1145" s="41">
        <f t="shared" si="212"/>
        <v>100</v>
      </c>
      <c r="BP1145" s="41">
        <f t="shared" si="213"/>
        <v>1</v>
      </c>
      <c r="BQ1145" s="41">
        <f t="shared" si="214"/>
        <v>40</v>
      </c>
      <c r="BR1145" s="41">
        <f t="shared" si="215"/>
        <v>47</v>
      </c>
    </row>
    <row r="1146" spans="2:70" x14ac:dyDescent="0.3">
      <c r="B1146" s="12" t="s">
        <v>2337</v>
      </c>
      <c r="C1146" s="12">
        <v>309051244</v>
      </c>
      <c r="D1146" s="12" t="s">
        <v>2068</v>
      </c>
      <c r="E1146" s="12" t="s">
        <v>1229</v>
      </c>
      <c r="F1146" s="12" t="s">
        <v>3837</v>
      </c>
      <c r="G1146" s="12" t="s">
        <v>102</v>
      </c>
      <c r="H1146" s="12" t="s">
        <v>5013</v>
      </c>
      <c r="I1146" s="28">
        <v>770000</v>
      </c>
      <c r="J1146" s="28">
        <v>768000</v>
      </c>
      <c r="K1146" s="28">
        <v>695000</v>
      </c>
      <c r="L1146" s="28">
        <v>737500</v>
      </c>
      <c r="M1146" s="28">
        <v>756000</v>
      </c>
      <c r="N1146" s="28">
        <v>730000</v>
      </c>
      <c r="O1146" s="29">
        <v>29</v>
      </c>
      <c r="P1146" s="29">
        <v>27</v>
      </c>
      <c r="Q1146" s="29">
        <v>33</v>
      </c>
      <c r="R1146" s="28">
        <v>750</v>
      </c>
      <c r="S1146" s="28">
        <v>690</v>
      </c>
      <c r="T1146" s="30">
        <v>4</v>
      </c>
      <c r="U1146" s="30">
        <v>0</v>
      </c>
      <c r="V1146" s="30">
        <v>4</v>
      </c>
      <c r="W1146" s="30">
        <v>4.5</v>
      </c>
      <c r="X1146" s="31">
        <v>5.0649350649350652E-2</v>
      </c>
      <c r="Y1146" s="30">
        <v>4.7</v>
      </c>
      <c r="Z1146" s="30">
        <v>-0.59999999999999964</v>
      </c>
      <c r="AA1146" s="30">
        <v>5.3</v>
      </c>
      <c r="AB1146" s="30">
        <v>5.4</v>
      </c>
      <c r="AC1146" s="32">
        <v>0.32633667502088554</v>
      </c>
      <c r="AD1146" s="30">
        <v>6.4430574298995342</v>
      </c>
      <c r="AE1146" s="12">
        <v>13</v>
      </c>
      <c r="AF1146" s="12">
        <v>8</v>
      </c>
      <c r="AG1146" s="12">
        <v>17</v>
      </c>
      <c r="AH1146" s="33">
        <v>1.2824427480916032</v>
      </c>
      <c r="AI1146" s="34">
        <v>765000</v>
      </c>
      <c r="AJ1146" s="34">
        <v>685000</v>
      </c>
      <c r="AK1146" s="34">
        <v>620000</v>
      </c>
      <c r="AL1146" s="35">
        <v>0.11678832116788321</v>
      </c>
      <c r="AM1146" s="35">
        <v>0.23387096774193547</v>
      </c>
      <c r="AN1146" s="12">
        <v>4</v>
      </c>
      <c r="AO1146" s="33">
        <v>-0.5</v>
      </c>
      <c r="AP1146" s="12">
        <v>4.5</v>
      </c>
      <c r="AQ1146" s="34">
        <v>750</v>
      </c>
      <c r="AR1146" s="34">
        <v>680</v>
      </c>
      <c r="AS1146" s="31">
        <v>0.10294117647058823</v>
      </c>
      <c r="AT1146" s="36">
        <v>2298.2400000000002</v>
      </c>
      <c r="AU1146" s="30">
        <v>0.83030000000000004</v>
      </c>
      <c r="AV1146" s="30">
        <v>0.16969999999999999</v>
      </c>
      <c r="AW1146" s="30">
        <v>0.82569999999999999</v>
      </c>
      <c r="AX1146" s="30">
        <v>0.1613</v>
      </c>
      <c r="AY1146" s="30">
        <v>0.27260000000000001</v>
      </c>
      <c r="AZ1146" s="30">
        <v>0.51459999999999995</v>
      </c>
      <c r="BA1146" s="30">
        <v>0.1946</v>
      </c>
      <c r="BB1146" s="37">
        <v>5</v>
      </c>
      <c r="BC1146" s="29">
        <v>78</v>
      </c>
      <c r="BD1146" s="38" t="s">
        <v>4626</v>
      </c>
      <c r="BE1146" s="39">
        <v>153.35428250287899</v>
      </c>
      <c r="BF1146" s="39">
        <v>-28.117432719885901</v>
      </c>
      <c r="BG1146" s="40">
        <f t="shared" si="204"/>
        <v>51</v>
      </c>
      <c r="BH1146" s="40">
        <f t="shared" si="205"/>
        <v>51</v>
      </c>
      <c r="BI1146" s="40">
        <f t="shared" si="206"/>
        <v>100</v>
      </c>
      <c r="BJ1146" s="40">
        <f t="shared" si="207"/>
        <v>59</v>
      </c>
      <c r="BK1146" s="40">
        <f t="shared" si="208"/>
        <v>91</v>
      </c>
      <c r="BL1146" s="40">
        <f t="shared" si="209"/>
        <v>50</v>
      </c>
      <c r="BM1146" s="41">
        <f t="shared" si="210"/>
        <v>100</v>
      </c>
      <c r="BN1146" s="40">
        <f t="shared" si="211"/>
        <v>86</v>
      </c>
      <c r="BO1146" s="41">
        <f t="shared" si="212"/>
        <v>50</v>
      </c>
      <c r="BP1146" s="41">
        <f t="shared" si="213"/>
        <v>39</v>
      </c>
      <c r="BQ1146" s="41">
        <f t="shared" si="214"/>
        <v>50</v>
      </c>
      <c r="BR1146" s="41">
        <f t="shared" si="215"/>
        <v>51</v>
      </c>
    </row>
    <row r="1147" spans="2:70" x14ac:dyDescent="0.3">
      <c r="B1147" s="12" t="s">
        <v>2417</v>
      </c>
      <c r="C1147" s="12">
        <v>309051245</v>
      </c>
      <c r="D1147" s="12" t="s">
        <v>2068</v>
      </c>
      <c r="E1147" s="12" t="s">
        <v>1229</v>
      </c>
      <c r="F1147" s="12" t="s">
        <v>3837</v>
      </c>
      <c r="G1147" s="12" t="s">
        <v>102</v>
      </c>
      <c r="H1147" s="12" t="s">
        <v>5013</v>
      </c>
      <c r="I1147" s="28">
        <v>719000</v>
      </c>
      <c r="J1147" s="28">
        <v>695000</v>
      </c>
      <c r="K1147" s="28">
        <v>625000</v>
      </c>
      <c r="L1147" s="28">
        <v>725000</v>
      </c>
      <c r="M1147" s="28">
        <v>720000</v>
      </c>
      <c r="N1147" s="28">
        <v>650000</v>
      </c>
      <c r="O1147" s="29">
        <v>30</v>
      </c>
      <c r="P1147" s="29">
        <v>31</v>
      </c>
      <c r="Q1147" s="29">
        <v>40</v>
      </c>
      <c r="R1147" s="28">
        <v>720</v>
      </c>
      <c r="S1147" s="28">
        <v>680</v>
      </c>
      <c r="T1147" s="30">
        <v>4.7</v>
      </c>
      <c r="U1147" s="30">
        <v>-0.29999999999999982</v>
      </c>
      <c r="V1147" s="30">
        <v>5</v>
      </c>
      <c r="W1147" s="30">
        <v>5.2</v>
      </c>
      <c r="X1147" s="31">
        <v>5.2072322670375523E-2</v>
      </c>
      <c r="Y1147" s="30">
        <v>2.2000000000000002</v>
      </c>
      <c r="Z1147" s="30">
        <v>-0.29999999999999982</v>
      </c>
      <c r="AA1147" s="30">
        <v>2.5</v>
      </c>
      <c r="AB1147" s="30">
        <v>3.3</v>
      </c>
      <c r="AC1147" s="32">
        <v>0.2871179735851464</v>
      </c>
      <c r="AD1147" s="30">
        <v>5.5138307427275715</v>
      </c>
      <c r="AE1147" s="12">
        <v>13</v>
      </c>
      <c r="AF1147" s="12">
        <v>8</v>
      </c>
      <c r="AG1147" s="12">
        <v>17</v>
      </c>
      <c r="AH1147" s="33">
        <v>1.2824427480916032</v>
      </c>
      <c r="AI1147" s="34">
        <v>765000</v>
      </c>
      <c r="AJ1147" s="34">
        <v>685000</v>
      </c>
      <c r="AK1147" s="34">
        <v>620000</v>
      </c>
      <c r="AL1147" s="35">
        <v>0.11678832116788321</v>
      </c>
      <c r="AM1147" s="35">
        <v>0.23387096774193547</v>
      </c>
      <c r="AN1147" s="12">
        <v>4</v>
      </c>
      <c r="AO1147" s="33">
        <v>-0.5</v>
      </c>
      <c r="AP1147" s="12">
        <v>4.5</v>
      </c>
      <c r="AQ1147" s="34">
        <v>750</v>
      </c>
      <c r="AR1147" s="34">
        <v>680</v>
      </c>
      <c r="AS1147" s="31">
        <v>0.10294117647058823</v>
      </c>
      <c r="AT1147" s="36">
        <v>2507.6800000000003</v>
      </c>
      <c r="AU1147" s="30">
        <v>0.8508</v>
      </c>
      <c r="AV1147" s="30">
        <v>0.1492</v>
      </c>
      <c r="AW1147" s="30">
        <v>0.72770000000000001</v>
      </c>
      <c r="AX1147" s="30">
        <v>0.25829999999999997</v>
      </c>
      <c r="AY1147" s="30">
        <v>0.2356</v>
      </c>
      <c r="AZ1147" s="30">
        <v>0.56189999999999996</v>
      </c>
      <c r="BA1147" s="30">
        <v>0.1885</v>
      </c>
      <c r="BB1147" s="37">
        <v>7</v>
      </c>
      <c r="BC1147" s="29">
        <v>80</v>
      </c>
      <c r="BD1147" s="38" t="s">
        <v>4706</v>
      </c>
      <c r="BE1147" s="39">
        <v>153.397396502665</v>
      </c>
      <c r="BF1147" s="39">
        <v>-28.1113659902935</v>
      </c>
      <c r="BG1147" s="40">
        <f t="shared" si="204"/>
        <v>39</v>
      </c>
      <c r="BH1147" s="40">
        <f t="shared" si="205"/>
        <v>51</v>
      </c>
      <c r="BI1147" s="40">
        <f t="shared" si="206"/>
        <v>100</v>
      </c>
      <c r="BJ1147" s="40">
        <f t="shared" si="207"/>
        <v>59</v>
      </c>
      <c r="BK1147" s="40">
        <f t="shared" si="208"/>
        <v>91</v>
      </c>
      <c r="BL1147" s="40">
        <f t="shared" si="209"/>
        <v>42</v>
      </c>
      <c r="BM1147" s="41">
        <f t="shared" si="210"/>
        <v>100</v>
      </c>
      <c r="BN1147" s="40">
        <f t="shared" si="211"/>
        <v>95</v>
      </c>
      <c r="BO1147" s="41">
        <f t="shared" si="212"/>
        <v>76</v>
      </c>
      <c r="BP1147" s="41">
        <f t="shared" si="213"/>
        <v>80</v>
      </c>
      <c r="BQ1147" s="41">
        <f t="shared" si="214"/>
        <v>70</v>
      </c>
      <c r="BR1147" s="41">
        <f t="shared" si="215"/>
        <v>57</v>
      </c>
    </row>
    <row r="1148" spans="2:70" x14ac:dyDescent="0.3">
      <c r="B1148" s="12" t="s">
        <v>2069</v>
      </c>
      <c r="C1148" s="12">
        <v>309061246</v>
      </c>
      <c r="D1148" s="12" t="s">
        <v>1508</v>
      </c>
      <c r="E1148" s="12" t="s">
        <v>1229</v>
      </c>
      <c r="F1148" s="12" t="s">
        <v>3837</v>
      </c>
      <c r="G1148" s="12" t="s">
        <v>102</v>
      </c>
      <c r="H1148" s="12" t="s">
        <v>5013</v>
      </c>
      <c r="I1148" s="28">
        <v>785000</v>
      </c>
      <c r="J1148" s="28">
        <v>775000</v>
      </c>
      <c r="K1148" s="28">
        <v>700000</v>
      </c>
      <c r="L1148" s="28">
        <v>820000</v>
      </c>
      <c r="M1148" s="28">
        <v>810000</v>
      </c>
      <c r="N1148" s="28">
        <v>750000</v>
      </c>
      <c r="O1148" s="29">
        <v>41</v>
      </c>
      <c r="P1148" s="29">
        <v>37</v>
      </c>
      <c r="Q1148" s="29">
        <v>40</v>
      </c>
      <c r="R1148" s="28">
        <v>775</v>
      </c>
      <c r="S1148" s="28">
        <v>680</v>
      </c>
      <c r="T1148" s="30">
        <v>4</v>
      </c>
      <c r="U1148" s="30">
        <v>0.10000000000000009</v>
      </c>
      <c r="V1148" s="30">
        <v>3.9</v>
      </c>
      <c r="W1148" s="30">
        <v>3.9</v>
      </c>
      <c r="X1148" s="31">
        <v>5.1337579617834396E-2</v>
      </c>
      <c r="Y1148" s="30">
        <v>4.8</v>
      </c>
      <c r="Z1148" s="30">
        <v>-0.40000000000000036</v>
      </c>
      <c r="AA1148" s="30">
        <v>5.2</v>
      </c>
      <c r="AB1148" s="30">
        <v>5.2</v>
      </c>
      <c r="AC1148" s="32">
        <v>0.44356684981684974</v>
      </c>
      <c r="AD1148" s="30">
        <v>8.6401979430825584</v>
      </c>
      <c r="AE1148" s="12">
        <v>46</v>
      </c>
      <c r="AF1148" s="12">
        <v>54</v>
      </c>
      <c r="AG1148" s="12">
        <v>60</v>
      </c>
      <c r="AH1148" s="33">
        <v>1.5899999999999999</v>
      </c>
      <c r="AI1148" s="34">
        <v>720000</v>
      </c>
      <c r="AJ1148" s="34">
        <v>635000</v>
      </c>
      <c r="AK1148" s="34">
        <v>553500</v>
      </c>
      <c r="AL1148" s="35">
        <v>0.13385826771653545</v>
      </c>
      <c r="AM1148" s="35">
        <v>0.30081300813008133</v>
      </c>
      <c r="AN1148" s="12">
        <v>3.7</v>
      </c>
      <c r="AO1148" s="33">
        <v>0</v>
      </c>
      <c r="AP1148" s="12">
        <v>3.7</v>
      </c>
      <c r="AQ1148" s="34">
        <v>700</v>
      </c>
      <c r="AR1148" s="34">
        <v>650</v>
      </c>
      <c r="AS1148" s="31">
        <v>7.6923076923076927E-2</v>
      </c>
      <c r="AT1148" s="36">
        <v>1747.2000000000003</v>
      </c>
      <c r="AU1148" s="30">
        <v>0.7097</v>
      </c>
      <c r="AV1148" s="30">
        <v>0.2903</v>
      </c>
      <c r="AW1148" s="30">
        <v>0.52</v>
      </c>
      <c r="AX1148" s="30">
        <v>0.33679999999999999</v>
      </c>
      <c r="AY1148" s="30">
        <v>0.31540000000000001</v>
      </c>
      <c r="AZ1148" s="30">
        <v>0.38479999999999998</v>
      </c>
      <c r="BA1148" s="30">
        <v>0.27589999999999998</v>
      </c>
      <c r="BB1148" s="37">
        <v>5</v>
      </c>
      <c r="BC1148" s="29">
        <v>69</v>
      </c>
      <c r="BD1148" s="38" t="s">
        <v>4368</v>
      </c>
      <c r="BE1148" s="39">
        <v>153.36914910890101</v>
      </c>
      <c r="BF1148" s="39">
        <v>-28.021004564061101</v>
      </c>
      <c r="BG1148" s="40">
        <f t="shared" si="204"/>
        <v>51</v>
      </c>
      <c r="BH1148" s="40">
        <f t="shared" si="205"/>
        <v>55</v>
      </c>
      <c r="BI1148" s="40">
        <f t="shared" si="206"/>
        <v>100</v>
      </c>
      <c r="BJ1148" s="40">
        <f t="shared" si="207"/>
        <v>67</v>
      </c>
      <c r="BK1148" s="40">
        <f t="shared" si="208"/>
        <v>93</v>
      </c>
      <c r="BL1148" s="40">
        <f t="shared" si="209"/>
        <v>59</v>
      </c>
      <c r="BM1148" s="41">
        <f t="shared" si="210"/>
        <v>100</v>
      </c>
      <c r="BN1148" s="40">
        <f t="shared" si="211"/>
        <v>64</v>
      </c>
      <c r="BO1148" s="41">
        <f t="shared" si="212"/>
        <v>1</v>
      </c>
      <c r="BP1148" s="41">
        <f t="shared" si="213"/>
        <v>37</v>
      </c>
      <c r="BQ1148" s="41">
        <f t="shared" si="214"/>
        <v>50</v>
      </c>
      <c r="BR1148" s="41">
        <f t="shared" si="215"/>
        <v>48</v>
      </c>
    </row>
    <row r="1149" spans="2:70" x14ac:dyDescent="0.3">
      <c r="B1149" s="12" t="s">
        <v>1507</v>
      </c>
      <c r="C1149" s="12">
        <v>309061247</v>
      </c>
      <c r="D1149" s="12" t="s">
        <v>1508</v>
      </c>
      <c r="E1149" s="12" t="s">
        <v>1229</v>
      </c>
      <c r="F1149" s="12" t="s">
        <v>3837</v>
      </c>
      <c r="G1149" s="12" t="s">
        <v>102</v>
      </c>
      <c r="H1149" s="12" t="s">
        <v>5013</v>
      </c>
      <c r="I1149" s="28">
        <v>679000</v>
      </c>
      <c r="J1149" s="28">
        <v>662500</v>
      </c>
      <c r="K1149" s="28">
        <v>550000</v>
      </c>
      <c r="L1149" s="28">
        <v>678750</v>
      </c>
      <c r="M1149" s="28">
        <v>657200</v>
      </c>
      <c r="N1149" s="28">
        <v>560000</v>
      </c>
      <c r="O1149" s="29">
        <v>26</v>
      </c>
      <c r="P1149" s="29">
        <v>28</v>
      </c>
      <c r="Q1149" s="29">
        <v>41</v>
      </c>
      <c r="R1149" s="28">
        <v>630</v>
      </c>
      <c r="S1149" s="28">
        <v>530</v>
      </c>
      <c r="T1149" s="30">
        <v>4.8</v>
      </c>
      <c r="U1149" s="30">
        <v>-0.70000000000000018</v>
      </c>
      <c r="V1149" s="30">
        <v>5.5</v>
      </c>
      <c r="W1149" s="30">
        <v>3.5</v>
      </c>
      <c r="X1149" s="31">
        <v>4.824742268041237E-2</v>
      </c>
      <c r="Y1149" s="30">
        <v>2.2000000000000002</v>
      </c>
      <c r="Z1149" s="30">
        <v>0</v>
      </c>
      <c r="AA1149" s="30">
        <v>2.2000000000000002</v>
      </c>
      <c r="AB1149" s="30">
        <v>1.9</v>
      </c>
      <c r="AC1149" s="32">
        <v>0.33662477558348292</v>
      </c>
      <c r="AD1149" s="30">
        <v>6.9770519725636415</v>
      </c>
      <c r="AE1149" s="12">
        <v>46</v>
      </c>
      <c r="AF1149" s="12">
        <v>54</v>
      </c>
      <c r="AG1149" s="12">
        <v>60</v>
      </c>
      <c r="AH1149" s="33">
        <v>1.5899999999999999</v>
      </c>
      <c r="AI1149" s="34">
        <v>720000</v>
      </c>
      <c r="AJ1149" s="34">
        <v>635000</v>
      </c>
      <c r="AK1149" s="34">
        <v>553500</v>
      </c>
      <c r="AL1149" s="35">
        <v>0.13385826771653545</v>
      </c>
      <c r="AM1149" s="35">
        <v>0.30081300813008133</v>
      </c>
      <c r="AN1149" s="12">
        <v>3.7</v>
      </c>
      <c r="AO1149" s="33">
        <v>0</v>
      </c>
      <c r="AP1149" s="12">
        <v>3.7</v>
      </c>
      <c r="AQ1149" s="34">
        <v>700</v>
      </c>
      <c r="AR1149" s="34">
        <v>650</v>
      </c>
      <c r="AS1149" s="31">
        <v>7.6923076923076927E-2</v>
      </c>
      <c r="AT1149" s="36">
        <v>1871.5200000000002</v>
      </c>
      <c r="AU1149" s="30">
        <v>0.78939999999999999</v>
      </c>
      <c r="AV1149" s="30">
        <v>0.21060000000000001</v>
      </c>
      <c r="AW1149" s="30">
        <v>0.88390000000000002</v>
      </c>
      <c r="AX1149" s="30">
        <v>3.7100000000000001E-2</v>
      </c>
      <c r="AY1149" s="30">
        <v>0.31590000000000001</v>
      </c>
      <c r="AZ1149" s="30">
        <v>0.48659999999999998</v>
      </c>
      <c r="BA1149" s="30">
        <v>0.1744</v>
      </c>
      <c r="BB1149" s="37">
        <v>5</v>
      </c>
      <c r="BC1149" s="29">
        <v>67</v>
      </c>
      <c r="BD1149" s="38" t="s">
        <v>3838</v>
      </c>
      <c r="BE1149" s="39">
        <v>153.33639647499299</v>
      </c>
      <c r="BF1149" s="39">
        <v>-28.015473910744099</v>
      </c>
      <c r="BG1149" s="40">
        <f t="shared" si="204"/>
        <v>37</v>
      </c>
      <c r="BH1149" s="40">
        <f t="shared" si="205"/>
        <v>55</v>
      </c>
      <c r="BI1149" s="40">
        <f t="shared" si="206"/>
        <v>100</v>
      </c>
      <c r="BJ1149" s="40">
        <f t="shared" si="207"/>
        <v>67</v>
      </c>
      <c r="BK1149" s="40">
        <f t="shared" si="208"/>
        <v>94</v>
      </c>
      <c r="BL1149" s="40">
        <f t="shared" si="209"/>
        <v>59</v>
      </c>
      <c r="BM1149" s="41">
        <f t="shared" si="210"/>
        <v>100</v>
      </c>
      <c r="BN1149" s="40">
        <f t="shared" si="211"/>
        <v>80</v>
      </c>
      <c r="BO1149" s="41">
        <f t="shared" si="212"/>
        <v>43</v>
      </c>
      <c r="BP1149" s="41">
        <f t="shared" si="213"/>
        <v>80</v>
      </c>
      <c r="BQ1149" s="41">
        <f t="shared" si="214"/>
        <v>50</v>
      </c>
      <c r="BR1149" s="41">
        <f t="shared" si="215"/>
        <v>54</v>
      </c>
    </row>
    <row r="1150" spans="2:70" x14ac:dyDescent="0.3">
      <c r="B1150" s="12" t="s">
        <v>1961</v>
      </c>
      <c r="C1150" s="12">
        <v>309061248</v>
      </c>
      <c r="D1150" s="12" t="s">
        <v>1508</v>
      </c>
      <c r="E1150" s="12" t="s">
        <v>1229</v>
      </c>
      <c r="F1150" s="12" t="s">
        <v>3837</v>
      </c>
      <c r="G1150" s="12" t="s">
        <v>102</v>
      </c>
      <c r="H1150" s="12" t="s">
        <v>5013</v>
      </c>
      <c r="I1150" s="28">
        <v>640000</v>
      </c>
      <c r="J1150" s="28">
        <v>642000</v>
      </c>
      <c r="K1150" s="28">
        <v>525300</v>
      </c>
      <c r="L1150" s="28">
        <v>655000</v>
      </c>
      <c r="M1150" s="28">
        <v>655000</v>
      </c>
      <c r="N1150" s="28">
        <v>560000</v>
      </c>
      <c r="O1150" s="29">
        <v>35</v>
      </c>
      <c r="P1150" s="29">
        <v>28</v>
      </c>
      <c r="Q1150" s="29">
        <v>35</v>
      </c>
      <c r="R1150" s="28">
        <v>650</v>
      </c>
      <c r="S1150" s="28">
        <v>595</v>
      </c>
      <c r="T1150" s="30">
        <v>2.4</v>
      </c>
      <c r="U1150" s="30">
        <v>0</v>
      </c>
      <c r="V1150" s="30">
        <v>2.4</v>
      </c>
      <c r="W1150" s="30">
        <v>3</v>
      </c>
      <c r="X1150" s="31">
        <v>5.2812499999999998E-2</v>
      </c>
      <c r="Y1150" s="30">
        <v>3.4</v>
      </c>
      <c r="Z1150" s="30">
        <v>0.19999999999999973</v>
      </c>
      <c r="AA1150" s="30">
        <v>3.2</v>
      </c>
      <c r="AB1150" s="30">
        <v>2.6</v>
      </c>
      <c r="AC1150" s="32">
        <v>0.3694189324361189</v>
      </c>
      <c r="AD1150" s="30">
        <v>6.9949146970152691</v>
      </c>
      <c r="AE1150" s="12">
        <v>46</v>
      </c>
      <c r="AF1150" s="12">
        <v>54</v>
      </c>
      <c r="AG1150" s="12">
        <v>60</v>
      </c>
      <c r="AH1150" s="33">
        <v>1.5899999999999999</v>
      </c>
      <c r="AI1150" s="34">
        <v>720000</v>
      </c>
      <c r="AJ1150" s="34">
        <v>635000</v>
      </c>
      <c r="AK1150" s="34">
        <v>553500</v>
      </c>
      <c r="AL1150" s="35">
        <v>0.13385826771653545</v>
      </c>
      <c r="AM1150" s="35">
        <v>0.30081300813008133</v>
      </c>
      <c r="AN1150" s="12">
        <v>3.7</v>
      </c>
      <c r="AO1150" s="33">
        <v>0</v>
      </c>
      <c r="AP1150" s="12">
        <v>3.7</v>
      </c>
      <c r="AQ1150" s="34">
        <v>700</v>
      </c>
      <c r="AR1150" s="34">
        <v>650</v>
      </c>
      <c r="AS1150" s="31">
        <v>7.6923076923076927E-2</v>
      </c>
      <c r="AT1150" s="36">
        <v>1759.5200000000002</v>
      </c>
      <c r="AU1150" s="30">
        <v>0.70960000000000001</v>
      </c>
      <c r="AV1150" s="30">
        <v>0.29039999999999999</v>
      </c>
      <c r="AW1150" s="30">
        <v>0.66790000000000005</v>
      </c>
      <c r="AX1150" s="30">
        <v>0.19639999999999999</v>
      </c>
      <c r="AY1150" s="30">
        <v>0.2392</v>
      </c>
      <c r="AZ1150" s="30">
        <v>0.4199</v>
      </c>
      <c r="BA1150" s="30">
        <v>0.2802</v>
      </c>
      <c r="BB1150" s="37">
        <v>3.5</v>
      </c>
      <c r="BC1150" s="29">
        <v>64</v>
      </c>
      <c r="BD1150" s="38" t="s">
        <v>4269</v>
      </c>
      <c r="BE1150" s="39">
        <v>153.31037895949501</v>
      </c>
      <c r="BF1150" s="39">
        <v>-27.996691902634101</v>
      </c>
      <c r="BG1150" s="40">
        <f t="shared" si="204"/>
        <v>77</v>
      </c>
      <c r="BH1150" s="40">
        <f t="shared" si="205"/>
        <v>55</v>
      </c>
      <c r="BI1150" s="40">
        <f t="shared" si="206"/>
        <v>100</v>
      </c>
      <c r="BJ1150" s="40">
        <f t="shared" si="207"/>
        <v>67</v>
      </c>
      <c r="BK1150" s="40">
        <f t="shared" si="208"/>
        <v>95</v>
      </c>
      <c r="BL1150" s="40">
        <f t="shared" si="209"/>
        <v>43</v>
      </c>
      <c r="BM1150" s="41">
        <f t="shared" si="210"/>
        <v>100</v>
      </c>
      <c r="BN1150" s="40">
        <f t="shared" si="211"/>
        <v>80</v>
      </c>
      <c r="BO1150" s="41">
        <f t="shared" si="212"/>
        <v>21</v>
      </c>
      <c r="BP1150" s="41">
        <f t="shared" si="213"/>
        <v>60</v>
      </c>
      <c r="BQ1150" s="41">
        <f t="shared" si="214"/>
        <v>35</v>
      </c>
      <c r="BR1150" s="41">
        <f t="shared" si="215"/>
        <v>52</v>
      </c>
    </row>
    <row r="1151" spans="2:70" x14ac:dyDescent="0.3">
      <c r="B1151" s="12" t="s">
        <v>1962</v>
      </c>
      <c r="C1151" s="12">
        <v>309061249</v>
      </c>
      <c r="D1151" s="12" t="s">
        <v>1508</v>
      </c>
      <c r="E1151" s="12" t="s">
        <v>1229</v>
      </c>
      <c r="F1151" s="12" t="s">
        <v>3837</v>
      </c>
      <c r="G1151" s="12" t="s">
        <v>102</v>
      </c>
      <c r="H1151" s="12" t="s">
        <v>5013</v>
      </c>
      <c r="I1151" s="28">
        <v>699000</v>
      </c>
      <c r="J1151" s="28">
        <v>665000</v>
      </c>
      <c r="K1151" s="28">
        <v>595000</v>
      </c>
      <c r="L1151" s="28">
        <v>700000</v>
      </c>
      <c r="M1151" s="28">
        <v>692000</v>
      </c>
      <c r="N1151" s="28">
        <v>620000</v>
      </c>
      <c r="O1151" s="29">
        <v>27</v>
      </c>
      <c r="P1151" s="29">
        <v>34</v>
      </c>
      <c r="Q1151" s="29">
        <v>34</v>
      </c>
      <c r="R1151" s="28">
        <v>680</v>
      </c>
      <c r="S1151" s="28">
        <v>650</v>
      </c>
      <c r="T1151" s="30">
        <v>4.5999999999999996</v>
      </c>
      <c r="U1151" s="30">
        <v>0.19999999999999929</v>
      </c>
      <c r="V1151" s="30">
        <v>4.4000000000000004</v>
      </c>
      <c r="W1151" s="30">
        <v>4.5</v>
      </c>
      <c r="X1151" s="31">
        <v>5.0586552217453506E-2</v>
      </c>
      <c r="Y1151" s="30">
        <v>3.5</v>
      </c>
      <c r="Z1151" s="30">
        <v>0</v>
      </c>
      <c r="AA1151" s="30">
        <v>3.5</v>
      </c>
      <c r="AB1151" s="30">
        <v>4</v>
      </c>
      <c r="AC1151" s="32">
        <v>0.29105601972332557</v>
      </c>
      <c r="AD1151" s="30">
        <v>5.7536243717931148</v>
      </c>
      <c r="AE1151" s="12">
        <v>46</v>
      </c>
      <c r="AF1151" s="12">
        <v>54</v>
      </c>
      <c r="AG1151" s="12">
        <v>60</v>
      </c>
      <c r="AH1151" s="33">
        <v>1.5899999999999999</v>
      </c>
      <c r="AI1151" s="34">
        <v>720000</v>
      </c>
      <c r="AJ1151" s="34">
        <v>635000</v>
      </c>
      <c r="AK1151" s="34">
        <v>553500</v>
      </c>
      <c r="AL1151" s="35">
        <v>0.13385826771653545</v>
      </c>
      <c r="AM1151" s="35">
        <v>0.30081300813008133</v>
      </c>
      <c r="AN1151" s="12">
        <v>3.7</v>
      </c>
      <c r="AO1151" s="33">
        <v>0</v>
      </c>
      <c r="AP1151" s="12">
        <v>3.7</v>
      </c>
      <c r="AQ1151" s="34">
        <v>700</v>
      </c>
      <c r="AR1151" s="34">
        <v>650</v>
      </c>
      <c r="AS1151" s="31">
        <v>7.6923076923076927E-2</v>
      </c>
      <c r="AT1151" s="36">
        <v>2336.3200000000002</v>
      </c>
      <c r="AU1151" s="30">
        <v>0.87080000000000002</v>
      </c>
      <c r="AV1151" s="30">
        <v>0.12920000000000001</v>
      </c>
      <c r="AW1151" s="30">
        <v>0.78029999999999999</v>
      </c>
      <c r="AX1151" s="30">
        <v>0.21779999999999999</v>
      </c>
      <c r="AY1151" s="30">
        <v>0.1847</v>
      </c>
      <c r="AZ1151" s="30">
        <v>0.49580000000000002</v>
      </c>
      <c r="BA1151" s="30">
        <v>0.30580000000000002</v>
      </c>
      <c r="BB1151" s="37">
        <v>4.5</v>
      </c>
      <c r="BC1151" s="29">
        <v>60</v>
      </c>
      <c r="BD1151" s="38" t="s">
        <v>4270</v>
      </c>
      <c r="BE1151" s="39">
        <v>153.32014342320099</v>
      </c>
      <c r="BF1151" s="39">
        <v>-27.9482199785893</v>
      </c>
      <c r="BG1151" s="40">
        <f t="shared" si="204"/>
        <v>41</v>
      </c>
      <c r="BH1151" s="40">
        <f t="shared" si="205"/>
        <v>55</v>
      </c>
      <c r="BI1151" s="40">
        <f t="shared" si="206"/>
        <v>100</v>
      </c>
      <c r="BJ1151" s="40">
        <f t="shared" si="207"/>
        <v>67</v>
      </c>
      <c r="BK1151" s="40">
        <f t="shared" si="208"/>
        <v>96</v>
      </c>
      <c r="BL1151" s="40">
        <f t="shared" si="209"/>
        <v>31</v>
      </c>
      <c r="BM1151" s="41">
        <f t="shared" si="210"/>
        <v>100</v>
      </c>
      <c r="BN1151" s="40">
        <f t="shared" si="211"/>
        <v>93</v>
      </c>
      <c r="BO1151" s="41">
        <f t="shared" si="212"/>
        <v>73</v>
      </c>
      <c r="BP1151" s="41">
        <f t="shared" si="213"/>
        <v>59</v>
      </c>
      <c r="BQ1151" s="41">
        <f t="shared" si="214"/>
        <v>45</v>
      </c>
      <c r="BR1151" s="41">
        <f t="shared" si="215"/>
        <v>53</v>
      </c>
    </row>
    <row r="1152" spans="2:70" x14ac:dyDescent="0.3">
      <c r="B1152" s="12" t="s">
        <v>2177</v>
      </c>
      <c r="C1152" s="12">
        <v>309061250</v>
      </c>
      <c r="D1152" s="12" t="s">
        <v>1508</v>
      </c>
      <c r="E1152" s="12" t="s">
        <v>1229</v>
      </c>
      <c r="F1152" s="12" t="s">
        <v>3837</v>
      </c>
      <c r="G1152" s="12" t="s">
        <v>102</v>
      </c>
      <c r="H1152" s="12" t="s">
        <v>5013</v>
      </c>
      <c r="I1152" s="28">
        <v>615000</v>
      </c>
      <c r="J1152" s="28">
        <v>599000</v>
      </c>
      <c r="K1152" s="28">
        <v>500000</v>
      </c>
      <c r="L1152" s="28">
        <v>670000</v>
      </c>
      <c r="M1152" s="28">
        <v>1598500</v>
      </c>
      <c r="N1152" s="28">
        <v>528000</v>
      </c>
      <c r="O1152" s="29">
        <v>33</v>
      </c>
      <c r="P1152" s="29">
        <v>33</v>
      </c>
      <c r="Q1152" s="29">
        <v>35</v>
      </c>
      <c r="R1152" s="28">
        <v>590</v>
      </c>
      <c r="S1152" s="28">
        <v>580</v>
      </c>
      <c r="T1152" s="30">
        <v>4.4000000000000004</v>
      </c>
      <c r="U1152" s="30">
        <v>0.30000000000000071</v>
      </c>
      <c r="V1152" s="30">
        <v>4.0999999999999996</v>
      </c>
      <c r="W1152" s="30">
        <v>6.1</v>
      </c>
      <c r="X1152" s="31">
        <v>4.9886178861788616E-2</v>
      </c>
      <c r="Y1152" s="30">
        <v>5.7</v>
      </c>
      <c r="Z1152" s="30">
        <v>0.60000000000000053</v>
      </c>
      <c r="AA1152" s="30">
        <v>5.0999999999999996</v>
      </c>
      <c r="AB1152" s="30">
        <v>2.4</v>
      </c>
      <c r="AC1152" s="32">
        <v>0.23288493116079323</v>
      </c>
      <c r="AD1152" s="30">
        <v>4.6683257061241141</v>
      </c>
      <c r="AE1152" s="12">
        <v>46</v>
      </c>
      <c r="AF1152" s="12">
        <v>54</v>
      </c>
      <c r="AG1152" s="12">
        <v>60</v>
      </c>
      <c r="AH1152" s="33">
        <v>1.5899999999999999</v>
      </c>
      <c r="AI1152" s="34">
        <v>720000</v>
      </c>
      <c r="AJ1152" s="34">
        <v>635000</v>
      </c>
      <c r="AK1152" s="34">
        <v>553500</v>
      </c>
      <c r="AL1152" s="35">
        <v>0.13385826771653545</v>
      </c>
      <c r="AM1152" s="35">
        <v>0.30081300813008133</v>
      </c>
      <c r="AN1152" s="12">
        <v>3.7</v>
      </c>
      <c r="AO1152" s="33">
        <v>0</v>
      </c>
      <c r="AP1152" s="12">
        <v>3.7</v>
      </c>
      <c r="AQ1152" s="34">
        <v>700</v>
      </c>
      <c r="AR1152" s="34">
        <v>650</v>
      </c>
      <c r="AS1152" s="31">
        <v>7.6923076923076927E-2</v>
      </c>
      <c r="AT1152" s="36">
        <v>2533.44</v>
      </c>
      <c r="AU1152" s="30">
        <v>0.84589999999999999</v>
      </c>
      <c r="AV1152" s="30">
        <v>0.15409999999999999</v>
      </c>
      <c r="AW1152" s="30">
        <v>0.93859999999999999</v>
      </c>
      <c r="AX1152" s="30">
        <v>5.1200000000000002E-2</v>
      </c>
      <c r="AY1152" s="30">
        <v>0.3584</v>
      </c>
      <c r="AZ1152" s="30">
        <v>0.51400000000000001</v>
      </c>
      <c r="BA1152" s="30">
        <v>0.1071</v>
      </c>
      <c r="BB1152" s="37">
        <v>3</v>
      </c>
      <c r="BC1152" s="29">
        <v>71</v>
      </c>
      <c r="BD1152" s="38" t="s">
        <v>4470</v>
      </c>
      <c r="BE1152" s="39">
        <v>153.32691297030399</v>
      </c>
      <c r="BF1152" s="39">
        <v>-28.053674785007399</v>
      </c>
      <c r="BG1152" s="40">
        <f t="shared" si="204"/>
        <v>44</v>
      </c>
      <c r="BH1152" s="40">
        <f t="shared" si="205"/>
        <v>55</v>
      </c>
      <c r="BI1152" s="40">
        <f t="shared" si="206"/>
        <v>100</v>
      </c>
      <c r="BJ1152" s="40">
        <f t="shared" si="207"/>
        <v>67</v>
      </c>
      <c r="BK1152" s="40">
        <f t="shared" si="208"/>
        <v>93</v>
      </c>
      <c r="BL1152" s="40">
        <f t="shared" si="209"/>
        <v>69</v>
      </c>
      <c r="BM1152" s="41">
        <f t="shared" si="210"/>
        <v>100</v>
      </c>
      <c r="BN1152" s="40">
        <f t="shared" si="211"/>
        <v>100</v>
      </c>
      <c r="BO1152" s="41">
        <f t="shared" si="212"/>
        <v>100</v>
      </c>
      <c r="BP1152" s="41">
        <f t="shared" si="213"/>
        <v>22</v>
      </c>
      <c r="BQ1152" s="41">
        <f t="shared" si="214"/>
        <v>30</v>
      </c>
      <c r="BR1152" s="41">
        <f t="shared" si="215"/>
        <v>54</v>
      </c>
    </row>
    <row r="1153" spans="2:70" x14ac:dyDescent="0.3">
      <c r="B1153" s="12" t="s">
        <v>2493</v>
      </c>
      <c r="C1153" s="12">
        <v>309071251</v>
      </c>
      <c r="D1153" s="12" t="s">
        <v>1228</v>
      </c>
      <c r="E1153" s="12" t="s">
        <v>1229</v>
      </c>
      <c r="F1153" s="12" t="s">
        <v>3837</v>
      </c>
      <c r="G1153" s="12" t="s">
        <v>102</v>
      </c>
      <c r="H1153" s="12" t="s">
        <v>5013</v>
      </c>
      <c r="I1153" s="28">
        <v>649000</v>
      </c>
      <c r="J1153" s="28">
        <v>621150</v>
      </c>
      <c r="K1153" s="28">
        <v>549000</v>
      </c>
      <c r="L1153" s="28">
        <v>630000</v>
      </c>
      <c r="M1153" s="28">
        <v>615000</v>
      </c>
      <c r="N1153" s="28">
        <v>545000</v>
      </c>
      <c r="O1153" s="29">
        <v>26</v>
      </c>
      <c r="P1153" s="29">
        <v>29</v>
      </c>
      <c r="Q1153" s="29">
        <v>36</v>
      </c>
      <c r="R1153" s="28">
        <v>650</v>
      </c>
      <c r="S1153" s="28">
        <v>600</v>
      </c>
      <c r="T1153" s="30">
        <v>4.0999999999999996</v>
      </c>
      <c r="U1153" s="30">
        <v>0</v>
      </c>
      <c r="V1153" s="30">
        <v>4.0999999999999996</v>
      </c>
      <c r="W1153" s="30">
        <v>3.5</v>
      </c>
      <c r="X1153" s="31">
        <v>5.2080123266563944E-2</v>
      </c>
      <c r="Y1153" s="30">
        <v>8.6999999999999993</v>
      </c>
      <c r="Z1153" s="30">
        <v>0</v>
      </c>
      <c r="AA1153" s="30">
        <v>8.6999999999999993</v>
      </c>
      <c r="AB1153" s="30">
        <v>6</v>
      </c>
      <c r="AC1153" s="32">
        <v>0.30070318282753511</v>
      </c>
      <c r="AD1153" s="30">
        <v>5.7738569720435002</v>
      </c>
      <c r="AE1153" s="12">
        <v>863</v>
      </c>
      <c r="AF1153" s="12">
        <v>173</v>
      </c>
      <c r="AG1153" s="12">
        <v>187</v>
      </c>
      <c r="AH1153" s="33">
        <v>3.5532994923857868</v>
      </c>
      <c r="AI1153" s="34">
        <v>700000</v>
      </c>
      <c r="AJ1153" s="34">
        <v>602500</v>
      </c>
      <c r="AK1153" s="34">
        <v>560000</v>
      </c>
      <c r="AL1153" s="35">
        <v>0.16182572614107885</v>
      </c>
      <c r="AM1153" s="35">
        <v>0.25</v>
      </c>
      <c r="AN1153" s="12">
        <v>3.2</v>
      </c>
      <c r="AO1153" s="33">
        <v>0.20000000000000018</v>
      </c>
      <c r="AP1153" s="12">
        <v>3</v>
      </c>
      <c r="AQ1153" s="34">
        <v>700</v>
      </c>
      <c r="AR1153" s="34">
        <v>650</v>
      </c>
      <c r="AS1153" s="31">
        <v>7.6923076923076927E-2</v>
      </c>
      <c r="AT1153" s="36">
        <v>2161.6000000000004</v>
      </c>
      <c r="AU1153" s="30">
        <v>0.83689999999999998</v>
      </c>
      <c r="AV1153" s="30">
        <v>0.16309999999999999</v>
      </c>
      <c r="AW1153" s="30">
        <v>0.72840000000000005</v>
      </c>
      <c r="AX1153" s="30">
        <v>0.26140000000000002</v>
      </c>
      <c r="AY1153" s="30">
        <v>0.1002</v>
      </c>
      <c r="AZ1153" s="30">
        <v>0.34260000000000002</v>
      </c>
      <c r="BA1153" s="30">
        <v>0.53700000000000003</v>
      </c>
      <c r="BB1153" s="37">
        <v>3</v>
      </c>
      <c r="BC1153" s="29">
        <v>51</v>
      </c>
      <c r="BD1153" s="38" t="s">
        <v>4785</v>
      </c>
      <c r="BE1153" s="39">
        <v>153.32962168977201</v>
      </c>
      <c r="BF1153" s="39">
        <v>-27.848861991602998</v>
      </c>
      <c r="BG1153" s="40">
        <f t="shared" si="204"/>
        <v>49</v>
      </c>
      <c r="BH1153" s="40">
        <f t="shared" si="205"/>
        <v>64</v>
      </c>
      <c r="BI1153" s="40">
        <f t="shared" si="206"/>
        <v>81</v>
      </c>
      <c r="BJ1153" s="40">
        <f t="shared" si="207"/>
        <v>81</v>
      </c>
      <c r="BK1153" s="40">
        <f t="shared" si="208"/>
        <v>99</v>
      </c>
      <c r="BL1153" s="40">
        <f t="shared" si="209"/>
        <v>12</v>
      </c>
      <c r="BM1153" s="41">
        <f t="shared" si="210"/>
        <v>100</v>
      </c>
      <c r="BN1153" s="40">
        <f t="shared" si="211"/>
        <v>92</v>
      </c>
      <c r="BO1153" s="41">
        <f t="shared" si="212"/>
        <v>67</v>
      </c>
      <c r="BP1153" s="41">
        <f t="shared" si="213"/>
        <v>1</v>
      </c>
      <c r="BQ1153" s="41">
        <f t="shared" si="214"/>
        <v>30</v>
      </c>
      <c r="BR1153" s="41">
        <f t="shared" si="215"/>
        <v>47</v>
      </c>
    </row>
    <row r="1154" spans="2:70" x14ac:dyDescent="0.3">
      <c r="B1154" s="12" t="s">
        <v>2494</v>
      </c>
      <c r="C1154" s="12">
        <v>309071252</v>
      </c>
      <c r="D1154" s="12" t="s">
        <v>1228</v>
      </c>
      <c r="E1154" s="12" t="s">
        <v>1229</v>
      </c>
      <c r="F1154" s="12" t="s">
        <v>3837</v>
      </c>
      <c r="G1154" s="12" t="s">
        <v>102</v>
      </c>
      <c r="H1154" s="12" t="s">
        <v>5013</v>
      </c>
      <c r="I1154" s="28">
        <v>710000</v>
      </c>
      <c r="J1154" s="28">
        <v>700000</v>
      </c>
      <c r="K1154" s="28">
        <v>575000</v>
      </c>
      <c r="L1154" s="28">
        <v>702000</v>
      </c>
      <c r="M1154" s="28">
        <v>695000</v>
      </c>
      <c r="N1154" s="28">
        <v>540000</v>
      </c>
      <c r="O1154" s="29">
        <v>37</v>
      </c>
      <c r="P1154" s="29">
        <v>41</v>
      </c>
      <c r="Q1154" s="29">
        <v>41</v>
      </c>
      <c r="R1154" s="28">
        <v>770</v>
      </c>
      <c r="S1154" s="28">
        <v>650</v>
      </c>
      <c r="T1154" s="30">
        <v>2.7</v>
      </c>
      <c r="U1154" s="30">
        <v>-9.9999999999999645E-2</v>
      </c>
      <c r="V1154" s="30">
        <v>2.8</v>
      </c>
      <c r="W1154" s="30">
        <v>2.7</v>
      </c>
      <c r="X1154" s="31">
        <v>5.6394366197183098E-2</v>
      </c>
      <c r="Y1154" s="30">
        <v>4.2</v>
      </c>
      <c r="Z1154" s="30">
        <v>0</v>
      </c>
      <c r="AA1154" s="30">
        <v>4.2</v>
      </c>
      <c r="AB1154" s="30">
        <v>4</v>
      </c>
      <c r="AC1154" s="32">
        <v>0.34136047666335645</v>
      </c>
      <c r="AD1154" s="30">
        <v>6.0530953654091677</v>
      </c>
      <c r="AE1154" s="12">
        <v>863</v>
      </c>
      <c r="AF1154" s="12">
        <v>173</v>
      </c>
      <c r="AG1154" s="12">
        <v>187</v>
      </c>
      <c r="AH1154" s="33">
        <v>3.5532994923857868</v>
      </c>
      <c r="AI1154" s="34">
        <v>700000</v>
      </c>
      <c r="AJ1154" s="34">
        <v>602500</v>
      </c>
      <c r="AK1154" s="34">
        <v>560000</v>
      </c>
      <c r="AL1154" s="35">
        <v>0.16182572614107885</v>
      </c>
      <c r="AM1154" s="35">
        <v>0.25</v>
      </c>
      <c r="AN1154" s="12">
        <v>3.2</v>
      </c>
      <c r="AO1154" s="33">
        <v>0.20000000000000018</v>
      </c>
      <c r="AP1154" s="12">
        <v>3</v>
      </c>
      <c r="AQ1154" s="34">
        <v>700</v>
      </c>
      <c r="AR1154" s="34">
        <v>650</v>
      </c>
      <c r="AS1154" s="31">
        <v>7.6923076923076927E-2</v>
      </c>
      <c r="AT1154" s="36">
        <v>2255.6800000000003</v>
      </c>
      <c r="AU1154" s="30">
        <v>0.80489999999999995</v>
      </c>
      <c r="AV1154" s="30">
        <v>0.1951</v>
      </c>
      <c r="AW1154" s="30">
        <v>0.8135</v>
      </c>
      <c r="AX1154" s="30">
        <v>0.14369999999999999</v>
      </c>
      <c r="AY1154" s="30">
        <v>0.3095</v>
      </c>
      <c r="AZ1154" s="30">
        <v>0.4602</v>
      </c>
      <c r="BA1154" s="30">
        <v>0.1898</v>
      </c>
      <c r="BB1154" s="37">
        <v>5.5</v>
      </c>
      <c r="BC1154" s="29">
        <v>57</v>
      </c>
      <c r="BD1154" s="38" t="s">
        <v>4786</v>
      </c>
      <c r="BE1154" s="39">
        <v>153.33117162270301</v>
      </c>
      <c r="BF1154" s="39">
        <v>-27.906552200727599</v>
      </c>
      <c r="BG1154" s="40">
        <f t="shared" si="204"/>
        <v>72</v>
      </c>
      <c r="BH1154" s="40">
        <f t="shared" si="205"/>
        <v>64</v>
      </c>
      <c r="BI1154" s="40">
        <f t="shared" si="206"/>
        <v>81</v>
      </c>
      <c r="BJ1154" s="40">
        <f t="shared" si="207"/>
        <v>81</v>
      </c>
      <c r="BK1154" s="40">
        <f t="shared" si="208"/>
        <v>97</v>
      </c>
      <c r="BL1154" s="40">
        <f t="shared" si="209"/>
        <v>58</v>
      </c>
      <c r="BM1154" s="41">
        <f t="shared" si="210"/>
        <v>100</v>
      </c>
      <c r="BN1154" s="40">
        <f t="shared" si="211"/>
        <v>90</v>
      </c>
      <c r="BO1154" s="41">
        <f t="shared" si="212"/>
        <v>40</v>
      </c>
      <c r="BP1154" s="41">
        <f t="shared" si="213"/>
        <v>47</v>
      </c>
      <c r="BQ1154" s="41">
        <f t="shared" si="214"/>
        <v>55</v>
      </c>
      <c r="BR1154" s="41">
        <f t="shared" si="215"/>
        <v>56</v>
      </c>
    </row>
    <row r="1155" spans="2:70" x14ac:dyDescent="0.3">
      <c r="B1155" s="12" t="s">
        <v>2556</v>
      </c>
      <c r="C1155" s="12">
        <v>309071253</v>
      </c>
      <c r="D1155" s="12" t="s">
        <v>1228</v>
      </c>
      <c r="E1155" s="12" t="s">
        <v>1229</v>
      </c>
      <c r="F1155" s="12" t="s">
        <v>3837</v>
      </c>
      <c r="G1155" s="12" t="s">
        <v>102</v>
      </c>
      <c r="H1155" s="12" t="s">
        <v>5013</v>
      </c>
      <c r="I1155" s="28">
        <v>900000</v>
      </c>
      <c r="J1155" s="28">
        <v>875000</v>
      </c>
      <c r="K1155" s="28">
        <v>845000</v>
      </c>
      <c r="L1155" s="28">
        <v>1100000</v>
      </c>
      <c r="M1155" s="28">
        <v>1060000</v>
      </c>
      <c r="N1155" s="28">
        <v>845000</v>
      </c>
      <c r="O1155" s="29">
        <v>62</v>
      </c>
      <c r="P1155" s="29">
        <v>60</v>
      </c>
      <c r="Q1155" s="29">
        <v>56</v>
      </c>
      <c r="R1155" s="28">
        <v>800</v>
      </c>
      <c r="S1155" s="28">
        <v>750</v>
      </c>
      <c r="T1155" s="30">
        <v>2.9</v>
      </c>
      <c r="U1155" s="30">
        <v>0</v>
      </c>
      <c r="V1155" s="30">
        <v>2.9</v>
      </c>
      <c r="W1155" s="30">
        <v>3.1</v>
      </c>
      <c r="X1155" s="31">
        <v>4.622222222222222E-2</v>
      </c>
      <c r="Y1155" s="30">
        <v>8.4</v>
      </c>
      <c r="Z1155" s="30">
        <v>-0.79999999999999893</v>
      </c>
      <c r="AA1155" s="30">
        <v>9.1999999999999993</v>
      </c>
      <c r="AB1155" s="30">
        <v>7.6</v>
      </c>
      <c r="AC1155" s="32">
        <v>0.37086485684616521</v>
      </c>
      <c r="AD1155" s="30">
        <v>8.0235185375372282</v>
      </c>
      <c r="AE1155" s="12">
        <v>863</v>
      </c>
      <c r="AF1155" s="12">
        <v>173</v>
      </c>
      <c r="AG1155" s="12">
        <v>187</v>
      </c>
      <c r="AH1155" s="33">
        <v>3.5532994923857868</v>
      </c>
      <c r="AI1155" s="34">
        <v>700000</v>
      </c>
      <c r="AJ1155" s="34">
        <v>602500</v>
      </c>
      <c r="AK1155" s="34">
        <v>560000</v>
      </c>
      <c r="AL1155" s="35">
        <v>0.16182572614107885</v>
      </c>
      <c r="AM1155" s="35">
        <v>0.25</v>
      </c>
      <c r="AN1155" s="12">
        <v>3.2</v>
      </c>
      <c r="AO1155" s="33">
        <v>0.20000000000000018</v>
      </c>
      <c r="AP1155" s="12">
        <v>3</v>
      </c>
      <c r="AQ1155" s="34">
        <v>700</v>
      </c>
      <c r="AR1155" s="34">
        <v>650</v>
      </c>
      <c r="AS1155" s="31">
        <v>7.6923076923076927E-2</v>
      </c>
      <c r="AT1155" s="36">
        <v>2157.1200000000003</v>
      </c>
      <c r="AU1155" s="30">
        <v>0.77749999999999997</v>
      </c>
      <c r="AV1155" s="30">
        <v>0.2225</v>
      </c>
      <c r="AW1155" s="30">
        <v>0.59470000000000001</v>
      </c>
      <c r="AX1155" s="30">
        <v>0.1905</v>
      </c>
      <c r="AY1155" s="30">
        <v>0.4017</v>
      </c>
      <c r="AZ1155" s="30">
        <v>0.29870000000000002</v>
      </c>
      <c r="BA1155" s="30">
        <v>0.27400000000000002</v>
      </c>
      <c r="BB1155" s="37">
        <v>5.5</v>
      </c>
      <c r="BC1155" s="29">
        <v>55</v>
      </c>
      <c r="BD1155" s="38" t="s">
        <v>4851</v>
      </c>
      <c r="BE1155" s="39">
        <v>153.36998239558699</v>
      </c>
      <c r="BF1155" s="39">
        <v>-27.8644129260821</v>
      </c>
      <c r="BG1155" s="40">
        <f t="shared" si="204"/>
        <v>69</v>
      </c>
      <c r="BH1155" s="40">
        <f t="shared" si="205"/>
        <v>64</v>
      </c>
      <c r="BI1155" s="40">
        <f t="shared" si="206"/>
        <v>81</v>
      </c>
      <c r="BJ1155" s="40">
        <f t="shared" si="207"/>
        <v>81</v>
      </c>
      <c r="BK1155" s="40">
        <f t="shared" si="208"/>
        <v>98</v>
      </c>
      <c r="BL1155" s="40">
        <f t="shared" si="209"/>
        <v>78</v>
      </c>
      <c r="BM1155" s="41">
        <f t="shared" si="210"/>
        <v>100</v>
      </c>
      <c r="BN1155" s="40">
        <f t="shared" si="211"/>
        <v>70</v>
      </c>
      <c r="BO1155" s="41">
        <f t="shared" si="212"/>
        <v>20</v>
      </c>
      <c r="BP1155" s="41">
        <f t="shared" si="213"/>
        <v>1</v>
      </c>
      <c r="BQ1155" s="41">
        <f t="shared" si="214"/>
        <v>55</v>
      </c>
      <c r="BR1155" s="41">
        <f t="shared" si="215"/>
        <v>51</v>
      </c>
    </row>
    <row r="1156" spans="2:70" x14ac:dyDescent="0.3">
      <c r="B1156" s="12" t="s">
        <v>2070</v>
      </c>
      <c r="C1156" s="12">
        <v>309071256</v>
      </c>
      <c r="D1156" s="12" t="s">
        <v>1228</v>
      </c>
      <c r="E1156" s="12" t="s">
        <v>1229</v>
      </c>
      <c r="F1156" s="12" t="s">
        <v>3837</v>
      </c>
      <c r="G1156" s="12" t="s">
        <v>102</v>
      </c>
      <c r="H1156" s="12" t="s">
        <v>5013</v>
      </c>
      <c r="I1156" s="28">
        <v>609000</v>
      </c>
      <c r="J1156" s="28">
        <v>599000</v>
      </c>
      <c r="K1156" s="28">
        <v>529000</v>
      </c>
      <c r="L1156" s="28">
        <v>655000</v>
      </c>
      <c r="M1156" s="28">
        <v>651000</v>
      </c>
      <c r="N1156" s="28">
        <v>580000</v>
      </c>
      <c r="O1156" s="29">
        <v>25</v>
      </c>
      <c r="P1156" s="29">
        <v>28</v>
      </c>
      <c r="Q1156" s="29">
        <v>41</v>
      </c>
      <c r="R1156" s="28">
        <v>620</v>
      </c>
      <c r="S1156" s="28">
        <v>550</v>
      </c>
      <c r="T1156" s="30">
        <v>3.7</v>
      </c>
      <c r="U1156" s="30">
        <v>0.20000000000000018</v>
      </c>
      <c r="V1156" s="30">
        <v>3.5</v>
      </c>
      <c r="W1156" s="30">
        <v>3.4</v>
      </c>
      <c r="X1156" s="31">
        <v>5.2939244663382595E-2</v>
      </c>
      <c r="Y1156" s="30">
        <v>2</v>
      </c>
      <c r="Z1156" s="30">
        <v>-0.10000000000000009</v>
      </c>
      <c r="AA1156" s="30">
        <v>2.1</v>
      </c>
      <c r="AB1156" s="30">
        <v>2.2000000000000002</v>
      </c>
      <c r="AC1156" s="32">
        <v>0.27135854341736693</v>
      </c>
      <c r="AD1156" s="30">
        <v>5.1258484162895925</v>
      </c>
      <c r="AE1156" s="12">
        <v>863</v>
      </c>
      <c r="AF1156" s="12">
        <v>173</v>
      </c>
      <c r="AG1156" s="12">
        <v>187</v>
      </c>
      <c r="AH1156" s="33">
        <v>3.5532994923857868</v>
      </c>
      <c r="AI1156" s="34">
        <v>700000</v>
      </c>
      <c r="AJ1156" s="34">
        <v>602500</v>
      </c>
      <c r="AK1156" s="34">
        <v>560000</v>
      </c>
      <c r="AL1156" s="35">
        <v>0.16182572614107885</v>
      </c>
      <c r="AM1156" s="35">
        <v>0.25</v>
      </c>
      <c r="AN1156" s="12">
        <v>3.2</v>
      </c>
      <c r="AO1156" s="33">
        <v>0.20000000000000018</v>
      </c>
      <c r="AP1156" s="12">
        <v>3</v>
      </c>
      <c r="AQ1156" s="34">
        <v>700</v>
      </c>
      <c r="AR1156" s="34">
        <v>650</v>
      </c>
      <c r="AS1156" s="31">
        <v>7.6923076923076927E-2</v>
      </c>
      <c r="AT1156" s="36">
        <v>2284.8000000000002</v>
      </c>
      <c r="AU1156" s="30">
        <v>0.82369999999999999</v>
      </c>
      <c r="AV1156" s="30">
        <v>0.17630000000000001</v>
      </c>
      <c r="AW1156" s="30">
        <v>0.7954</v>
      </c>
      <c r="AX1156" s="30">
        <v>0.1978</v>
      </c>
      <c r="AY1156" s="30">
        <v>0.20319999999999999</v>
      </c>
      <c r="AZ1156" s="30">
        <v>0.56369999999999998</v>
      </c>
      <c r="BA1156" s="30">
        <v>0.21590000000000001</v>
      </c>
      <c r="BB1156" s="37">
        <v>5</v>
      </c>
      <c r="BC1156" s="29">
        <v>56</v>
      </c>
      <c r="BD1156" s="38" t="s">
        <v>4369</v>
      </c>
      <c r="BE1156" s="39">
        <v>153.283319317246</v>
      </c>
      <c r="BF1156" s="39">
        <v>-27.926514977884199</v>
      </c>
      <c r="BG1156" s="40">
        <f t="shared" ref="BG1156:BG1219" si="216">IF(T1156&lt;=1, 100, IF(T1156&gt;=7, 1, ROUND(100 - ((T1156-1)/6)*99, 0)))</f>
        <v>55</v>
      </c>
      <c r="BH1156" s="40">
        <f t="shared" ref="BH1156:BH1219" si="217">IF(AN1156&lt;=1, 100, IF(AN1156&gt;=7, 1, ROUND(100 - ((AN1156-1)/6)*99, 0)))</f>
        <v>64</v>
      </c>
      <c r="BI1156" s="40">
        <f t="shared" ref="BI1156:BI1219" si="218">IF(AH1156&lt;=2, 100, IF(AH1156&gt;=10, 1, ROUND(100 - ((AH1156-2)/8)*99, 0)))</f>
        <v>81</v>
      </c>
      <c r="BJ1156" s="40">
        <f t="shared" ref="BJ1156:BJ1219" si="219">IF(AL1156&lt;=0, 1, IF(AL1156&gt;=0.2, 100, ROUND(1 + (AL1156/0.2)*99, 0)))</f>
        <v>81</v>
      </c>
      <c r="BK1156" s="40">
        <f t="shared" ref="BK1156:BK1219" si="220">IF(BC1156&gt;=750, 1, IF(BC1156&lt;=50, 100, ROUND(100 - 99 * (((BC1156 - 50)/700)^0.75), 0)))</f>
        <v>97</v>
      </c>
      <c r="BL1156" s="40">
        <f t="shared" ref="BL1156:BL1219" si="221">IF(AY1156&gt;=0.5, 100, IF(AY1156&lt;=0.05, 1, ROUND(1 + ((AY1156-0.05)/0.45)*99, 0)))</f>
        <v>35</v>
      </c>
      <c r="BM1156" s="41">
        <f t="shared" ref="BM1156:BM1219" si="222">IF(X1156&gt;=0.045, 100, IF(X1156&lt;=0.015, 1, ROUND(1 + ((X1156-0.015)/0.03)*99, 0)))</f>
        <v>100</v>
      </c>
      <c r="BN1156" s="40">
        <f t="shared" ref="BN1156:BN1219" si="223">IF(AD1156&lt;=5, 100, IF(AD1156&gt;=15, 1, ROUND(100 - ((AD1156-5)/10)*99, 0)))</f>
        <v>99</v>
      </c>
      <c r="BO1156" s="41">
        <f t="shared" ref="BO1156:BO1219" si="224">IF(AC1156&lt;=0.25, 100, IF(AC1156&gt;=0.4, 1, ROUND(100 - ((AC1156-0.25)/0.15)*99, 0)))</f>
        <v>86</v>
      </c>
      <c r="BP1156" s="41">
        <f t="shared" ref="BP1156:BP1219" si="225">IF(Y1156&lt;=1, 100, IF(Y1156&gt;=7, 1, ROUND(100 - ((Y1156-1)/6)*99, 0)))</f>
        <v>84</v>
      </c>
      <c r="BQ1156" s="41">
        <f t="shared" ref="BQ1156:BQ1219" si="226">BB1156*10</f>
        <v>50</v>
      </c>
      <c r="BR1156" s="41">
        <f t="shared" ref="BR1156:BR1219" si="227">IF(
  (
    IF($BG$2,0.1,0) + IF($BH$2,0.1,0) + IF($BI$2,0.05,0) + IF($BJ$2,0.05,0) +
    IF($BK$2,0.07,0) + IF($BL$2,0.08,0) + IF($BM$2,0.08,0) + IF($BN$2,0.07,0) +
    IF($BO$2,0.07,0) + IF($BP$2,0.08,0) + IF($BQ$2,0.08,0)
  ) = 0,
  "",
  ROUND(
    (
      IF($BG$2, BG1156*0.1, 0) + IF($BH$2, BH1156*0.1, 0) + IF($BI$2, BI1156*0.05, 0) + IF($BJ$2, BJ1156*0.05, 0) +
      IF($BK$2, BK1156*0.07, 0) + IF($BL$2, BL1156*0.08, 0) + IF($BM$2, BM1156*0.08, 0) + IF($BN$2, BN1156*0.07, 0) +
      IF($BO$2, BO1156*0.07, 0) + IF($BP$2, BP1156*0.08, 0) + IF($BQ$2, BQ1156*0.08, 0)
    ) /
    (
      IF($BG$2,0.1,0) + IF($BH$2,0.1,0) + IF($BI$2,0.05,0) + IF($BJ$2,0.05,0) +
      IF($BK$2,0.07,0) + IF($BL$2,0.08,0) + IF($BM$2,0.08,0) + IF($BN$2,0.07,0) +
      IF($BO$2,0.07,0) + IF($BP$2,0.08,0) + IF($BQ$2,0.08,0)
    ) * 0.8,
  0)
)</f>
        <v>59</v>
      </c>
    </row>
    <row r="1157" spans="2:70" x14ac:dyDescent="0.3">
      <c r="B1157" s="12" t="s">
        <v>2178</v>
      </c>
      <c r="C1157" s="12">
        <v>309071552</v>
      </c>
      <c r="D1157" s="12" t="s">
        <v>1228</v>
      </c>
      <c r="E1157" s="12" t="s">
        <v>1229</v>
      </c>
      <c r="F1157" s="12" t="s">
        <v>3837</v>
      </c>
      <c r="G1157" s="12" t="s">
        <v>102</v>
      </c>
      <c r="H1157" s="12" t="s">
        <v>5013</v>
      </c>
      <c r="I1157" s="28">
        <v>350000</v>
      </c>
      <c r="J1157" s="28">
        <v>580000</v>
      </c>
      <c r="K1157" s="28">
        <v>557750</v>
      </c>
      <c r="L1157" s="28">
        <v>430000</v>
      </c>
      <c r="M1157" s="28">
        <v>379000</v>
      </c>
      <c r="N1157" s="28">
        <v>400000</v>
      </c>
      <c r="O1157" s="29">
        <v>27</v>
      </c>
      <c r="P1157" s="29">
        <v>27</v>
      </c>
      <c r="Q1157" s="29">
        <v>20</v>
      </c>
      <c r="R1157" s="28">
        <v>430</v>
      </c>
      <c r="S1157" s="28">
        <v>530</v>
      </c>
      <c r="T1157" s="30">
        <v>1</v>
      </c>
      <c r="U1157" s="30">
        <v>0</v>
      </c>
      <c r="V1157" s="30">
        <v>1</v>
      </c>
      <c r="W1157" s="30">
        <v>1.2</v>
      </c>
      <c r="X1157" s="31">
        <v>6.3885714285714282E-2</v>
      </c>
      <c r="Y1157" s="30">
        <v>0.8</v>
      </c>
      <c r="Z1157" s="30">
        <v>-0.19999999999999996</v>
      </c>
      <c r="AA1157" s="30">
        <v>1</v>
      </c>
      <c r="AB1157" s="30">
        <v>1.2</v>
      </c>
      <c r="AC1157" s="32">
        <v>0.19488759970993472</v>
      </c>
      <c r="AD1157" s="30">
        <v>3.0505661850839516</v>
      </c>
      <c r="AE1157" s="12">
        <v>863</v>
      </c>
      <c r="AF1157" s="12">
        <v>173</v>
      </c>
      <c r="AG1157" s="12">
        <v>187</v>
      </c>
      <c r="AH1157" s="33">
        <v>3.5532994923857868</v>
      </c>
      <c r="AI1157" s="34">
        <v>700000</v>
      </c>
      <c r="AJ1157" s="34">
        <v>602500</v>
      </c>
      <c r="AK1157" s="34">
        <v>560000</v>
      </c>
      <c r="AL1157" s="35">
        <v>0.16182572614107885</v>
      </c>
      <c r="AM1157" s="35">
        <v>0.25</v>
      </c>
      <c r="AN1157" s="12">
        <v>3.2</v>
      </c>
      <c r="AO1157" s="33">
        <v>0.20000000000000018</v>
      </c>
      <c r="AP1157" s="12">
        <v>3</v>
      </c>
      <c r="AQ1157" s="34">
        <v>700</v>
      </c>
      <c r="AR1157" s="34">
        <v>650</v>
      </c>
      <c r="AS1157" s="31">
        <v>7.6923076923076927E-2</v>
      </c>
      <c r="AT1157" s="36">
        <v>2206.4</v>
      </c>
      <c r="AU1157" s="30">
        <v>0.82430000000000003</v>
      </c>
      <c r="AV1157" s="30">
        <v>0.1757</v>
      </c>
      <c r="AW1157" s="30">
        <v>0.92230000000000001</v>
      </c>
      <c r="AX1157" s="30">
        <v>6.88E-2</v>
      </c>
      <c r="AY1157" s="30">
        <v>0.17369999999999999</v>
      </c>
      <c r="AZ1157" s="30">
        <v>0.42320000000000002</v>
      </c>
      <c r="BA1157" s="30">
        <v>0.38069999999999998</v>
      </c>
      <c r="BB1157" s="37">
        <v>7</v>
      </c>
      <c r="BC1157" s="29">
        <v>38</v>
      </c>
      <c r="BD1157" s="38" t="s">
        <v>4471</v>
      </c>
      <c r="BE1157" s="39">
        <v>153.25041038504401</v>
      </c>
      <c r="BF1157" s="39">
        <v>-27.752840476202699</v>
      </c>
      <c r="BG1157" s="40">
        <f t="shared" si="216"/>
        <v>100</v>
      </c>
      <c r="BH1157" s="40">
        <f t="shared" si="217"/>
        <v>64</v>
      </c>
      <c r="BI1157" s="40">
        <f t="shared" si="218"/>
        <v>81</v>
      </c>
      <c r="BJ1157" s="40">
        <f t="shared" si="219"/>
        <v>81</v>
      </c>
      <c r="BK1157" s="40">
        <f t="shared" si="220"/>
        <v>100</v>
      </c>
      <c r="BL1157" s="40">
        <f t="shared" si="221"/>
        <v>28</v>
      </c>
      <c r="BM1157" s="41">
        <f t="shared" si="222"/>
        <v>100</v>
      </c>
      <c r="BN1157" s="40">
        <f t="shared" si="223"/>
        <v>100</v>
      </c>
      <c r="BO1157" s="41">
        <f t="shared" si="224"/>
        <v>100</v>
      </c>
      <c r="BP1157" s="41">
        <f t="shared" si="225"/>
        <v>100</v>
      </c>
      <c r="BQ1157" s="41">
        <f t="shared" si="226"/>
        <v>70</v>
      </c>
      <c r="BR1157" s="41">
        <f t="shared" si="227"/>
        <v>67</v>
      </c>
    </row>
    <row r="1158" spans="2:70" x14ac:dyDescent="0.3">
      <c r="B1158" s="12" t="s">
        <v>1509</v>
      </c>
      <c r="C1158" s="12">
        <v>309071553</v>
      </c>
      <c r="D1158" s="12" t="s">
        <v>1228</v>
      </c>
      <c r="E1158" s="12" t="s">
        <v>1229</v>
      </c>
      <c r="F1158" s="12" t="s">
        <v>3837</v>
      </c>
      <c r="G1158" s="12" t="s">
        <v>102</v>
      </c>
      <c r="H1158" s="12" t="s">
        <v>5013</v>
      </c>
      <c r="I1158" s="28">
        <v>649000</v>
      </c>
      <c r="J1158" s="28">
        <v>620000</v>
      </c>
      <c r="K1158" s="28">
        <v>561000</v>
      </c>
      <c r="L1158" s="28">
        <v>665000</v>
      </c>
      <c r="M1158" s="28">
        <v>665000</v>
      </c>
      <c r="N1158" s="28">
        <v>585000</v>
      </c>
      <c r="O1158" s="29">
        <v>16</v>
      </c>
      <c r="P1158" s="29">
        <v>16</v>
      </c>
      <c r="Q1158" s="29">
        <v>21</v>
      </c>
      <c r="R1158" s="28">
        <v>590</v>
      </c>
      <c r="S1158" s="28">
        <v>570</v>
      </c>
      <c r="T1158" s="30">
        <v>1</v>
      </c>
      <c r="U1158" s="30">
        <v>0.19999999999999996</v>
      </c>
      <c r="V1158" s="30">
        <v>0.8</v>
      </c>
      <c r="W1158" s="30">
        <v>1.2</v>
      </c>
      <c r="X1158" s="31">
        <v>4.7272727272727272E-2</v>
      </c>
      <c r="Y1158" s="30">
        <v>1.2</v>
      </c>
      <c r="Z1158" s="30">
        <v>0.29999999999999993</v>
      </c>
      <c r="AA1158" s="30">
        <v>0.9</v>
      </c>
      <c r="AB1158" s="30">
        <v>0.2</v>
      </c>
      <c r="AC1158" s="32">
        <v>0.2350672531395423</v>
      </c>
      <c r="AD1158" s="30">
        <v>4.9725765087210876</v>
      </c>
      <c r="AE1158" s="12">
        <v>863</v>
      </c>
      <c r="AF1158" s="12">
        <v>173</v>
      </c>
      <c r="AG1158" s="12">
        <v>187</v>
      </c>
      <c r="AH1158" s="33">
        <v>3.5532994923857868</v>
      </c>
      <c r="AI1158" s="34">
        <v>700000</v>
      </c>
      <c r="AJ1158" s="34">
        <v>602500</v>
      </c>
      <c r="AK1158" s="34">
        <v>560000</v>
      </c>
      <c r="AL1158" s="35">
        <v>0.16182572614107885</v>
      </c>
      <c r="AM1158" s="35">
        <v>0.25</v>
      </c>
      <c r="AN1158" s="12">
        <v>3.2</v>
      </c>
      <c r="AO1158" s="33">
        <v>0.20000000000000018</v>
      </c>
      <c r="AP1158" s="12">
        <v>3</v>
      </c>
      <c r="AQ1158" s="34">
        <v>700</v>
      </c>
      <c r="AR1158" s="34">
        <v>650</v>
      </c>
      <c r="AS1158" s="31">
        <v>7.6923076923076927E-2</v>
      </c>
      <c r="AT1158" s="36">
        <v>2509.92</v>
      </c>
      <c r="AU1158" s="30">
        <v>0.87170000000000003</v>
      </c>
      <c r="AV1158" s="30">
        <v>0.1283</v>
      </c>
      <c r="AW1158" s="30">
        <v>0.93930000000000002</v>
      </c>
      <c r="AX1158" s="30">
        <v>4.0399999999999998E-2</v>
      </c>
      <c r="AY1158" s="30">
        <v>0.23580000000000001</v>
      </c>
      <c r="AZ1158" s="30">
        <v>0.55649999999999999</v>
      </c>
      <c r="BA1158" s="30">
        <v>0.18770000000000001</v>
      </c>
      <c r="BB1158" s="37">
        <v>5</v>
      </c>
      <c r="BC1158" s="29">
        <v>38</v>
      </c>
      <c r="BD1158" s="38" t="s">
        <v>3839</v>
      </c>
      <c r="BE1158" s="39">
        <v>153.22202200150301</v>
      </c>
      <c r="BF1158" s="39">
        <v>-27.7698314621972</v>
      </c>
      <c r="BG1158" s="40">
        <f t="shared" si="216"/>
        <v>100</v>
      </c>
      <c r="BH1158" s="40">
        <f t="shared" si="217"/>
        <v>64</v>
      </c>
      <c r="BI1158" s="40">
        <f t="shared" si="218"/>
        <v>81</v>
      </c>
      <c r="BJ1158" s="40">
        <f t="shared" si="219"/>
        <v>81</v>
      </c>
      <c r="BK1158" s="40">
        <f t="shared" si="220"/>
        <v>100</v>
      </c>
      <c r="BL1158" s="40">
        <f t="shared" si="221"/>
        <v>42</v>
      </c>
      <c r="BM1158" s="41">
        <f t="shared" si="222"/>
        <v>100</v>
      </c>
      <c r="BN1158" s="40">
        <f t="shared" si="223"/>
        <v>100</v>
      </c>
      <c r="BO1158" s="41">
        <f t="shared" si="224"/>
        <v>100</v>
      </c>
      <c r="BP1158" s="41">
        <f t="shared" si="225"/>
        <v>97</v>
      </c>
      <c r="BQ1158" s="41">
        <f t="shared" si="226"/>
        <v>50</v>
      </c>
      <c r="BR1158" s="41">
        <f t="shared" si="227"/>
        <v>66</v>
      </c>
    </row>
    <row r="1159" spans="2:70" x14ac:dyDescent="0.3">
      <c r="B1159" s="12" t="s">
        <v>2179</v>
      </c>
      <c r="C1159" s="12">
        <v>309071554</v>
      </c>
      <c r="D1159" s="12" t="s">
        <v>1228</v>
      </c>
      <c r="E1159" s="12" t="s">
        <v>1229</v>
      </c>
      <c r="F1159" s="12" t="s">
        <v>3837</v>
      </c>
      <c r="G1159" s="12" t="s">
        <v>102</v>
      </c>
      <c r="H1159" s="12" t="s">
        <v>5013</v>
      </c>
      <c r="I1159" s="28">
        <v>675000</v>
      </c>
      <c r="J1159" s="28">
        <v>654840</v>
      </c>
      <c r="K1159" s="28">
        <v>566500</v>
      </c>
      <c r="L1159" s="28">
        <v>701000</v>
      </c>
      <c r="M1159" s="28">
        <v>1005000</v>
      </c>
      <c r="N1159" s="28">
        <v>535000</v>
      </c>
      <c r="O1159" s="29">
        <v>29</v>
      </c>
      <c r="P1159" s="29">
        <v>30</v>
      </c>
      <c r="Q1159" s="29">
        <v>33</v>
      </c>
      <c r="R1159" s="28">
        <v>640</v>
      </c>
      <c r="S1159" s="28">
        <v>600</v>
      </c>
      <c r="T1159" s="30">
        <v>4.5</v>
      </c>
      <c r="U1159" s="30">
        <v>-0.20000000000000018</v>
      </c>
      <c r="V1159" s="30">
        <v>4.7</v>
      </c>
      <c r="W1159" s="30">
        <v>5.2</v>
      </c>
      <c r="X1159" s="31">
        <v>4.9303703703703704E-2</v>
      </c>
      <c r="Y1159" s="30">
        <v>10.7</v>
      </c>
      <c r="Z1159" s="30">
        <v>-0.40000000000000036</v>
      </c>
      <c r="AA1159" s="30">
        <v>11.1</v>
      </c>
      <c r="AB1159" s="30">
        <v>11.6</v>
      </c>
      <c r="AC1159" s="32">
        <v>0.30298439630359036</v>
      </c>
      <c r="AD1159" s="30">
        <v>6.1452664514700563</v>
      </c>
      <c r="AE1159" s="12">
        <v>863</v>
      </c>
      <c r="AF1159" s="12">
        <v>173</v>
      </c>
      <c r="AG1159" s="12">
        <v>187</v>
      </c>
      <c r="AH1159" s="33">
        <v>3.5532994923857868</v>
      </c>
      <c r="AI1159" s="34">
        <v>700000</v>
      </c>
      <c r="AJ1159" s="34">
        <v>602500</v>
      </c>
      <c r="AK1159" s="34">
        <v>560000</v>
      </c>
      <c r="AL1159" s="35">
        <v>0.16182572614107885</v>
      </c>
      <c r="AM1159" s="35">
        <v>0.25</v>
      </c>
      <c r="AN1159" s="12">
        <v>3.2</v>
      </c>
      <c r="AO1159" s="33">
        <v>0.20000000000000018</v>
      </c>
      <c r="AP1159" s="12">
        <v>3</v>
      </c>
      <c r="AQ1159" s="34">
        <v>700</v>
      </c>
      <c r="AR1159" s="34">
        <v>650</v>
      </c>
      <c r="AS1159" s="31">
        <v>7.6923076923076927E-2</v>
      </c>
      <c r="AT1159" s="36">
        <v>2112.3200000000002</v>
      </c>
      <c r="AU1159" s="30">
        <v>0.8458</v>
      </c>
      <c r="AV1159" s="30">
        <v>0.1542</v>
      </c>
      <c r="AW1159" s="30">
        <v>0.80210000000000004</v>
      </c>
      <c r="AX1159" s="30">
        <v>0.1661</v>
      </c>
      <c r="AY1159" s="30">
        <v>0.18310000000000001</v>
      </c>
      <c r="AZ1159" s="30">
        <v>0.38529999999999998</v>
      </c>
      <c r="BA1159" s="30">
        <v>0.41299999999999998</v>
      </c>
      <c r="BB1159" s="37">
        <v>7</v>
      </c>
      <c r="BC1159" s="29">
        <v>45</v>
      </c>
      <c r="BD1159" s="38" t="s">
        <v>4472</v>
      </c>
      <c r="BE1159" s="39">
        <v>153.292948812905</v>
      </c>
      <c r="BF1159" s="39">
        <v>-27.8059280529476</v>
      </c>
      <c r="BG1159" s="40">
        <f t="shared" si="216"/>
        <v>42</v>
      </c>
      <c r="BH1159" s="40">
        <f t="shared" si="217"/>
        <v>64</v>
      </c>
      <c r="BI1159" s="40">
        <f t="shared" si="218"/>
        <v>81</v>
      </c>
      <c r="BJ1159" s="40">
        <f t="shared" si="219"/>
        <v>81</v>
      </c>
      <c r="BK1159" s="40">
        <f t="shared" si="220"/>
        <v>100</v>
      </c>
      <c r="BL1159" s="40">
        <f t="shared" si="221"/>
        <v>30</v>
      </c>
      <c r="BM1159" s="41">
        <f t="shared" si="222"/>
        <v>100</v>
      </c>
      <c r="BN1159" s="40">
        <f t="shared" si="223"/>
        <v>89</v>
      </c>
      <c r="BO1159" s="41">
        <f t="shared" si="224"/>
        <v>65</v>
      </c>
      <c r="BP1159" s="41">
        <f t="shared" si="225"/>
        <v>1</v>
      </c>
      <c r="BQ1159" s="41">
        <f t="shared" si="226"/>
        <v>70</v>
      </c>
      <c r="BR1159" s="41">
        <f t="shared" si="227"/>
        <v>51</v>
      </c>
    </row>
    <row r="1160" spans="2:70" x14ac:dyDescent="0.3">
      <c r="B1160" s="12" t="s">
        <v>2649</v>
      </c>
      <c r="C1160" s="12">
        <v>309071555</v>
      </c>
      <c r="D1160" s="12" t="s">
        <v>1228</v>
      </c>
      <c r="E1160" s="12" t="s">
        <v>1229</v>
      </c>
      <c r="F1160" s="12" t="s">
        <v>3837</v>
      </c>
      <c r="G1160" s="12" t="s">
        <v>102</v>
      </c>
      <c r="H1160" s="12" t="s">
        <v>5013</v>
      </c>
      <c r="I1160" s="28">
        <v>666600</v>
      </c>
      <c r="J1160" s="28">
        <v>651450</v>
      </c>
      <c r="K1160" s="28">
        <v>580000</v>
      </c>
      <c r="L1160" s="28">
        <v>635000</v>
      </c>
      <c r="M1160" s="28">
        <v>620000</v>
      </c>
      <c r="N1160" s="28">
        <v>540000</v>
      </c>
      <c r="O1160" s="29">
        <v>30</v>
      </c>
      <c r="P1160" s="29">
        <v>31</v>
      </c>
      <c r="Q1160" s="29">
        <v>40</v>
      </c>
      <c r="R1160" s="28">
        <v>620</v>
      </c>
      <c r="S1160" s="28">
        <v>600</v>
      </c>
      <c r="T1160" s="30">
        <v>4.3</v>
      </c>
      <c r="U1160" s="30">
        <v>0</v>
      </c>
      <c r="V1160" s="30">
        <v>4.3</v>
      </c>
      <c r="W1160" s="30">
        <v>4.3</v>
      </c>
      <c r="X1160" s="31">
        <v>4.8364836483648366E-2</v>
      </c>
      <c r="Y1160" s="30">
        <v>21.7</v>
      </c>
      <c r="Z1160" s="30">
        <v>-1</v>
      </c>
      <c r="AA1160" s="30">
        <v>22.7</v>
      </c>
      <c r="AB1160" s="30">
        <v>25</v>
      </c>
      <c r="AC1160" s="32">
        <v>0.30101763380719332</v>
      </c>
      <c r="AD1160" s="30">
        <v>6.2238943764229235</v>
      </c>
      <c r="AE1160" s="12">
        <v>863</v>
      </c>
      <c r="AF1160" s="12">
        <v>173</v>
      </c>
      <c r="AG1160" s="12">
        <v>187</v>
      </c>
      <c r="AH1160" s="33">
        <v>3.5532994923857868</v>
      </c>
      <c r="AI1160" s="34">
        <v>700000</v>
      </c>
      <c r="AJ1160" s="34">
        <v>602500</v>
      </c>
      <c r="AK1160" s="34">
        <v>560000</v>
      </c>
      <c r="AL1160" s="35">
        <v>0.16182572614107885</v>
      </c>
      <c r="AM1160" s="35">
        <v>0.25</v>
      </c>
      <c r="AN1160" s="12">
        <v>3.2</v>
      </c>
      <c r="AO1160" s="33">
        <v>0.20000000000000018</v>
      </c>
      <c r="AP1160" s="12">
        <v>3</v>
      </c>
      <c r="AQ1160" s="34">
        <v>700</v>
      </c>
      <c r="AR1160" s="34">
        <v>650</v>
      </c>
      <c r="AS1160" s="31">
        <v>7.6923076923076927E-2</v>
      </c>
      <c r="AT1160" s="36">
        <v>2059.6800000000003</v>
      </c>
      <c r="AU1160" s="30">
        <v>0.84260000000000002</v>
      </c>
      <c r="AV1160" s="30">
        <v>0.15740000000000001</v>
      </c>
      <c r="AW1160" s="30">
        <v>0.85650000000000004</v>
      </c>
      <c r="AX1160" s="30">
        <v>0.13830000000000001</v>
      </c>
      <c r="AY1160" s="30">
        <v>3.3399999999999999E-2</v>
      </c>
      <c r="AZ1160" s="30">
        <v>0.25790000000000002</v>
      </c>
      <c r="BA1160" s="30">
        <v>0.69289999999999996</v>
      </c>
      <c r="BB1160" s="37">
        <v>3</v>
      </c>
      <c r="BC1160" s="29">
        <v>48</v>
      </c>
      <c r="BD1160" s="38" t="s">
        <v>4947</v>
      </c>
      <c r="BE1160" s="39">
        <v>153.314874661142</v>
      </c>
      <c r="BF1160" s="39">
        <v>-27.828371487079799</v>
      </c>
      <c r="BG1160" s="40">
        <f t="shared" si="216"/>
        <v>46</v>
      </c>
      <c r="BH1160" s="40">
        <f t="shared" si="217"/>
        <v>64</v>
      </c>
      <c r="BI1160" s="40">
        <f t="shared" si="218"/>
        <v>81</v>
      </c>
      <c r="BJ1160" s="40">
        <f t="shared" si="219"/>
        <v>81</v>
      </c>
      <c r="BK1160" s="40">
        <f t="shared" si="220"/>
        <v>100</v>
      </c>
      <c r="BL1160" s="40">
        <f t="shared" si="221"/>
        <v>1</v>
      </c>
      <c r="BM1160" s="41">
        <f t="shared" si="222"/>
        <v>100</v>
      </c>
      <c r="BN1160" s="40">
        <f t="shared" si="223"/>
        <v>88</v>
      </c>
      <c r="BO1160" s="41">
        <f t="shared" si="224"/>
        <v>66</v>
      </c>
      <c r="BP1160" s="41">
        <f t="shared" si="225"/>
        <v>1</v>
      </c>
      <c r="BQ1160" s="41">
        <f t="shared" si="226"/>
        <v>30</v>
      </c>
      <c r="BR1160" s="41">
        <f t="shared" si="227"/>
        <v>46</v>
      </c>
    </row>
    <row r="1161" spans="2:70" x14ac:dyDescent="0.3">
      <c r="B1161" s="12" t="s">
        <v>2495</v>
      </c>
      <c r="C1161" s="12">
        <v>309071557</v>
      </c>
      <c r="D1161" s="12" t="s">
        <v>1228</v>
      </c>
      <c r="E1161" s="12" t="s">
        <v>1229</v>
      </c>
      <c r="F1161" s="12" t="s">
        <v>3837</v>
      </c>
      <c r="G1161" s="12" t="s">
        <v>102</v>
      </c>
      <c r="H1161" s="12" t="s">
        <v>5013</v>
      </c>
      <c r="I1161" s="28">
        <v>699000</v>
      </c>
      <c r="J1161" s="28">
        <v>689000</v>
      </c>
      <c r="K1161" s="28">
        <v>579000</v>
      </c>
      <c r="L1161" s="28">
        <v>700000</v>
      </c>
      <c r="M1161" s="28">
        <v>690000</v>
      </c>
      <c r="N1161" s="28">
        <v>585000</v>
      </c>
      <c r="O1161" s="29">
        <v>21</v>
      </c>
      <c r="P1161" s="29">
        <v>20</v>
      </c>
      <c r="Q1161" s="29">
        <v>26</v>
      </c>
      <c r="R1161" s="28">
        <v>675</v>
      </c>
      <c r="S1161" s="28">
        <v>630</v>
      </c>
      <c r="T1161" s="30">
        <v>4.0999999999999996</v>
      </c>
      <c r="U1161" s="30">
        <v>-0.20000000000000018</v>
      </c>
      <c r="V1161" s="30">
        <v>4.3</v>
      </c>
      <c r="W1161" s="30">
        <v>4.0999999999999996</v>
      </c>
      <c r="X1161" s="31">
        <v>5.0214592274678109E-2</v>
      </c>
      <c r="Y1161" s="30">
        <v>3.4</v>
      </c>
      <c r="Z1161" s="30">
        <v>0</v>
      </c>
      <c r="AA1161" s="30">
        <v>3.4</v>
      </c>
      <c r="AB1161" s="30">
        <v>2.8</v>
      </c>
      <c r="AC1161" s="32">
        <v>0.31504368605779998</v>
      </c>
      <c r="AD1161" s="30">
        <v>6.2739469103818282</v>
      </c>
      <c r="AE1161" s="12">
        <v>863</v>
      </c>
      <c r="AF1161" s="12">
        <v>173</v>
      </c>
      <c r="AG1161" s="12">
        <v>187</v>
      </c>
      <c r="AH1161" s="33">
        <v>3.5532994923857868</v>
      </c>
      <c r="AI1161" s="34">
        <v>700000</v>
      </c>
      <c r="AJ1161" s="34">
        <v>602500</v>
      </c>
      <c r="AK1161" s="34">
        <v>560000</v>
      </c>
      <c r="AL1161" s="35">
        <v>0.16182572614107885</v>
      </c>
      <c r="AM1161" s="35">
        <v>0.25</v>
      </c>
      <c r="AN1161" s="12">
        <v>3.2</v>
      </c>
      <c r="AO1161" s="33">
        <v>0.20000000000000018</v>
      </c>
      <c r="AP1161" s="12">
        <v>3</v>
      </c>
      <c r="AQ1161" s="34">
        <v>700</v>
      </c>
      <c r="AR1161" s="34">
        <v>650</v>
      </c>
      <c r="AS1161" s="31">
        <v>7.6923076923076927E-2</v>
      </c>
      <c r="AT1161" s="36">
        <v>2142.5600000000004</v>
      </c>
      <c r="AU1161" s="30">
        <v>0.83889999999999998</v>
      </c>
      <c r="AV1161" s="30">
        <v>0.16109999999999999</v>
      </c>
      <c r="AW1161" s="30">
        <v>0.75800000000000001</v>
      </c>
      <c r="AX1161" s="30">
        <v>0.23019999999999999</v>
      </c>
      <c r="AY1161" s="30">
        <v>0.15629999999999999</v>
      </c>
      <c r="AZ1161" s="30">
        <v>0.436</v>
      </c>
      <c r="BA1161" s="30">
        <v>0.39150000000000001</v>
      </c>
      <c r="BB1161" s="37">
        <v>3</v>
      </c>
      <c r="BC1161" s="29">
        <v>51</v>
      </c>
      <c r="BD1161" s="38" t="s">
        <v>4787</v>
      </c>
      <c r="BE1161" s="39">
        <v>153.29307558429099</v>
      </c>
      <c r="BF1161" s="39">
        <v>-27.865727970509301</v>
      </c>
      <c r="BG1161" s="40">
        <f t="shared" si="216"/>
        <v>49</v>
      </c>
      <c r="BH1161" s="40">
        <f t="shared" si="217"/>
        <v>64</v>
      </c>
      <c r="BI1161" s="40">
        <f t="shared" si="218"/>
        <v>81</v>
      </c>
      <c r="BJ1161" s="40">
        <f t="shared" si="219"/>
        <v>81</v>
      </c>
      <c r="BK1161" s="40">
        <f t="shared" si="220"/>
        <v>99</v>
      </c>
      <c r="BL1161" s="40">
        <f t="shared" si="221"/>
        <v>24</v>
      </c>
      <c r="BM1161" s="41">
        <f t="shared" si="222"/>
        <v>100</v>
      </c>
      <c r="BN1161" s="40">
        <f t="shared" si="223"/>
        <v>87</v>
      </c>
      <c r="BO1161" s="41">
        <f t="shared" si="224"/>
        <v>57</v>
      </c>
      <c r="BP1161" s="41">
        <f t="shared" si="225"/>
        <v>60</v>
      </c>
      <c r="BQ1161" s="41">
        <f t="shared" si="226"/>
        <v>30</v>
      </c>
      <c r="BR1161" s="41">
        <f t="shared" si="227"/>
        <v>52</v>
      </c>
    </row>
    <row r="1162" spans="2:70" x14ac:dyDescent="0.3">
      <c r="B1162" s="12" t="s">
        <v>2180</v>
      </c>
      <c r="C1162" s="12">
        <v>309071558</v>
      </c>
      <c r="D1162" s="12" t="s">
        <v>1228</v>
      </c>
      <c r="E1162" s="12" t="s">
        <v>1229</v>
      </c>
      <c r="F1162" s="12" t="s">
        <v>3837</v>
      </c>
      <c r="G1162" s="12" t="s">
        <v>102</v>
      </c>
      <c r="H1162" s="12" t="s">
        <v>5013</v>
      </c>
      <c r="I1162" s="28">
        <v>699000</v>
      </c>
      <c r="J1162" s="28">
        <v>699000</v>
      </c>
      <c r="K1162" s="28">
        <v>572300</v>
      </c>
      <c r="L1162" s="28">
        <v>690000</v>
      </c>
      <c r="M1162" s="28">
        <v>700000</v>
      </c>
      <c r="N1162" s="28">
        <v>590000</v>
      </c>
      <c r="O1162" s="29">
        <v>35</v>
      </c>
      <c r="P1162" s="29">
        <v>36</v>
      </c>
      <c r="Q1162" s="29">
        <v>36</v>
      </c>
      <c r="R1162" s="28">
        <v>640</v>
      </c>
      <c r="S1162" s="28">
        <v>610</v>
      </c>
      <c r="T1162" s="30">
        <v>3</v>
      </c>
      <c r="U1162" s="30">
        <v>0.39999999999999991</v>
      </c>
      <c r="V1162" s="30">
        <v>2.6</v>
      </c>
      <c r="W1162" s="30">
        <v>1.9</v>
      </c>
      <c r="X1162" s="31">
        <v>4.7610872675250361E-2</v>
      </c>
      <c r="Y1162" s="30">
        <v>10.7</v>
      </c>
      <c r="Z1162" s="30">
        <v>-0.70000000000000107</v>
      </c>
      <c r="AA1162" s="30">
        <v>11.4</v>
      </c>
      <c r="AB1162" s="30">
        <v>10</v>
      </c>
      <c r="AC1162" s="32">
        <v>0.28386913632815269</v>
      </c>
      <c r="AD1162" s="30">
        <v>5.9622754294885434</v>
      </c>
      <c r="AE1162" s="12">
        <v>863</v>
      </c>
      <c r="AF1162" s="12">
        <v>173</v>
      </c>
      <c r="AG1162" s="12">
        <v>187</v>
      </c>
      <c r="AH1162" s="33">
        <v>3.5532994923857868</v>
      </c>
      <c r="AI1162" s="34">
        <v>700000</v>
      </c>
      <c r="AJ1162" s="34">
        <v>602500</v>
      </c>
      <c r="AK1162" s="34">
        <v>560000</v>
      </c>
      <c r="AL1162" s="35">
        <v>0.16182572614107885</v>
      </c>
      <c r="AM1162" s="35">
        <v>0.25</v>
      </c>
      <c r="AN1162" s="12">
        <v>3.2</v>
      </c>
      <c r="AO1162" s="33">
        <v>0.20000000000000018</v>
      </c>
      <c r="AP1162" s="12">
        <v>3</v>
      </c>
      <c r="AQ1162" s="34">
        <v>700</v>
      </c>
      <c r="AR1162" s="34">
        <v>650</v>
      </c>
      <c r="AS1162" s="31">
        <v>7.6923076923076927E-2</v>
      </c>
      <c r="AT1162" s="36">
        <v>2254.5600000000004</v>
      </c>
      <c r="AU1162" s="30">
        <v>0.83320000000000005</v>
      </c>
      <c r="AV1162" s="30">
        <v>0.1668</v>
      </c>
      <c r="AW1162" s="30">
        <v>0.79300000000000004</v>
      </c>
      <c r="AX1162" s="30">
        <v>0.19850000000000001</v>
      </c>
      <c r="AY1162" s="30">
        <v>0.1008</v>
      </c>
      <c r="AZ1162" s="30">
        <v>0.35959999999999998</v>
      </c>
      <c r="BA1162" s="30">
        <v>0.52210000000000001</v>
      </c>
      <c r="BB1162" s="37">
        <v>6</v>
      </c>
      <c r="BC1162" s="29">
        <v>46</v>
      </c>
      <c r="BD1162" s="38" t="s">
        <v>4473</v>
      </c>
      <c r="BE1162" s="39">
        <v>153.25659888366101</v>
      </c>
      <c r="BF1162" s="39">
        <v>-27.837313971183299</v>
      </c>
      <c r="BG1162" s="40">
        <f t="shared" si="216"/>
        <v>67</v>
      </c>
      <c r="BH1162" s="40">
        <f t="shared" si="217"/>
        <v>64</v>
      </c>
      <c r="BI1162" s="40">
        <f t="shared" si="218"/>
        <v>81</v>
      </c>
      <c r="BJ1162" s="40">
        <f t="shared" si="219"/>
        <v>81</v>
      </c>
      <c r="BK1162" s="40">
        <f t="shared" si="220"/>
        <v>100</v>
      </c>
      <c r="BL1162" s="40">
        <f t="shared" si="221"/>
        <v>12</v>
      </c>
      <c r="BM1162" s="41">
        <f t="shared" si="222"/>
        <v>100</v>
      </c>
      <c r="BN1162" s="40">
        <f t="shared" si="223"/>
        <v>90</v>
      </c>
      <c r="BO1162" s="41">
        <f t="shared" si="224"/>
        <v>78</v>
      </c>
      <c r="BP1162" s="41">
        <f t="shared" si="225"/>
        <v>1</v>
      </c>
      <c r="BQ1162" s="41">
        <f t="shared" si="226"/>
        <v>60</v>
      </c>
      <c r="BR1162" s="41">
        <f t="shared" si="227"/>
        <v>52</v>
      </c>
    </row>
    <row r="1163" spans="2:70" x14ac:dyDescent="0.3">
      <c r="B1163" s="12" t="s">
        <v>1855</v>
      </c>
      <c r="C1163" s="12">
        <v>309081259</v>
      </c>
      <c r="D1163" s="12" t="s">
        <v>1856</v>
      </c>
      <c r="E1163" s="12" t="s">
        <v>1229</v>
      </c>
      <c r="F1163" s="12" t="s">
        <v>3837</v>
      </c>
      <c r="G1163" s="12" t="s">
        <v>102</v>
      </c>
      <c r="H1163" s="12" t="s">
        <v>5013</v>
      </c>
      <c r="I1163" s="28">
        <v>919100</v>
      </c>
      <c r="J1163" s="28">
        <v>935000</v>
      </c>
      <c r="K1163" s="28">
        <v>775000</v>
      </c>
      <c r="L1163" s="28">
        <v>850000</v>
      </c>
      <c r="M1163" s="28">
        <v>850000</v>
      </c>
      <c r="N1163" s="28">
        <v>775000</v>
      </c>
      <c r="O1163" s="29">
        <v>44</v>
      </c>
      <c r="P1163" s="29">
        <v>35</v>
      </c>
      <c r="Q1163" s="29">
        <v>33</v>
      </c>
      <c r="R1163" s="28">
        <v>735</v>
      </c>
      <c r="S1163" s="28">
        <v>670</v>
      </c>
      <c r="T1163" s="30">
        <v>3.5</v>
      </c>
      <c r="U1163" s="30">
        <v>0.10000000000000009</v>
      </c>
      <c r="V1163" s="30">
        <v>3.4</v>
      </c>
      <c r="W1163" s="30">
        <v>2.4</v>
      </c>
      <c r="X1163" s="31">
        <v>4.1584158415841586E-2</v>
      </c>
      <c r="Y1163" s="30">
        <v>3</v>
      </c>
      <c r="Z1163" s="30">
        <v>0</v>
      </c>
      <c r="AA1163" s="30">
        <v>3</v>
      </c>
      <c r="AB1163" s="30">
        <v>2.6</v>
      </c>
      <c r="AC1163" s="32">
        <v>0.40584415584415579</v>
      </c>
      <c r="AD1163" s="30">
        <v>9.7595856524427944</v>
      </c>
      <c r="AE1163" s="12">
        <v>104</v>
      </c>
      <c r="AF1163" s="12">
        <v>80</v>
      </c>
      <c r="AG1163" s="12">
        <v>122</v>
      </c>
      <c r="AH1163" s="33">
        <v>2.4727272727272727</v>
      </c>
      <c r="AI1163" s="34">
        <v>805000</v>
      </c>
      <c r="AJ1163" s="34">
        <v>730000</v>
      </c>
      <c r="AK1163" s="34">
        <v>670000</v>
      </c>
      <c r="AL1163" s="35">
        <v>0.10273972602739725</v>
      </c>
      <c r="AM1163" s="35">
        <v>0.20149253731343283</v>
      </c>
      <c r="AN1163" s="12">
        <v>3.3</v>
      </c>
      <c r="AO1163" s="33">
        <v>-0.10000000000000009</v>
      </c>
      <c r="AP1163" s="12">
        <v>3.4</v>
      </c>
      <c r="AQ1163" s="34">
        <v>760</v>
      </c>
      <c r="AR1163" s="34">
        <v>730</v>
      </c>
      <c r="AS1163" s="31">
        <v>4.1095890410958902E-2</v>
      </c>
      <c r="AT1163" s="36">
        <v>1811.0400000000002</v>
      </c>
      <c r="AU1163" s="30">
        <v>0.73650000000000004</v>
      </c>
      <c r="AV1163" s="30">
        <v>0.26350000000000001</v>
      </c>
      <c r="AW1163" s="30">
        <v>0.63239999999999996</v>
      </c>
      <c r="AX1163" s="30">
        <v>0.25369999999999998</v>
      </c>
      <c r="AY1163" s="30">
        <v>0.44890000000000002</v>
      </c>
      <c r="AZ1163" s="30">
        <v>0.29680000000000001</v>
      </c>
      <c r="BA1163" s="30">
        <v>0.20200000000000001</v>
      </c>
      <c r="BB1163" s="37">
        <v>9</v>
      </c>
      <c r="BC1163" s="29">
        <v>73</v>
      </c>
      <c r="BD1163" s="38" t="s">
        <v>4165</v>
      </c>
      <c r="BE1163" s="39">
        <v>153.39772427396301</v>
      </c>
      <c r="BF1163" s="39">
        <v>-28.042638477079901</v>
      </c>
      <c r="BG1163" s="40">
        <f t="shared" si="216"/>
        <v>59</v>
      </c>
      <c r="BH1163" s="40">
        <f t="shared" si="217"/>
        <v>62</v>
      </c>
      <c r="BI1163" s="40">
        <f t="shared" si="218"/>
        <v>94</v>
      </c>
      <c r="BJ1163" s="40">
        <f t="shared" si="219"/>
        <v>52</v>
      </c>
      <c r="BK1163" s="40">
        <f t="shared" si="220"/>
        <v>92</v>
      </c>
      <c r="BL1163" s="40">
        <f t="shared" si="221"/>
        <v>89</v>
      </c>
      <c r="BM1163" s="41">
        <f t="shared" si="222"/>
        <v>89</v>
      </c>
      <c r="BN1163" s="40">
        <f t="shared" si="223"/>
        <v>53</v>
      </c>
      <c r="BO1163" s="41">
        <f t="shared" si="224"/>
        <v>1</v>
      </c>
      <c r="BP1163" s="41">
        <f t="shared" si="225"/>
        <v>67</v>
      </c>
      <c r="BQ1163" s="41">
        <f t="shared" si="226"/>
        <v>90</v>
      </c>
      <c r="BR1163" s="41">
        <f t="shared" si="227"/>
        <v>54</v>
      </c>
    </row>
    <row r="1164" spans="2:70" x14ac:dyDescent="0.3">
      <c r="B1164" s="12" t="s">
        <v>2496</v>
      </c>
      <c r="C1164" s="12">
        <v>309081260</v>
      </c>
      <c r="D1164" s="12" t="s">
        <v>1856</v>
      </c>
      <c r="E1164" s="12" t="s">
        <v>1229</v>
      </c>
      <c r="F1164" s="12" t="s">
        <v>3837</v>
      </c>
      <c r="G1164" s="12" t="s">
        <v>102</v>
      </c>
      <c r="H1164" s="12" t="s">
        <v>5013</v>
      </c>
      <c r="I1164" s="28">
        <v>700000</v>
      </c>
      <c r="J1164" s="28">
        <v>700000</v>
      </c>
      <c r="K1164" s="28">
        <v>629000</v>
      </c>
      <c r="L1164" s="28">
        <v>735000</v>
      </c>
      <c r="M1164" s="28">
        <v>715000</v>
      </c>
      <c r="N1164" s="28">
        <v>652000</v>
      </c>
      <c r="O1164" s="29">
        <v>43</v>
      </c>
      <c r="P1164" s="29">
        <v>41</v>
      </c>
      <c r="Q1164" s="29">
        <v>38</v>
      </c>
      <c r="R1164" s="28">
        <v>750</v>
      </c>
      <c r="S1164" s="28">
        <v>700</v>
      </c>
      <c r="T1164" s="30">
        <v>3.6</v>
      </c>
      <c r="U1164" s="30">
        <v>0</v>
      </c>
      <c r="V1164" s="30">
        <v>3.6</v>
      </c>
      <c r="W1164" s="30">
        <v>3.1</v>
      </c>
      <c r="X1164" s="31">
        <v>5.5714285714285716E-2</v>
      </c>
      <c r="Y1164" s="30">
        <v>3.5</v>
      </c>
      <c r="Z1164" s="30">
        <v>0</v>
      </c>
      <c r="AA1164" s="30">
        <v>3.5</v>
      </c>
      <c r="AB1164" s="30">
        <v>2.8</v>
      </c>
      <c r="AC1164" s="32">
        <v>0.39647297640192836</v>
      </c>
      <c r="AD1164" s="30">
        <v>7.1161816277269194</v>
      </c>
      <c r="AE1164" s="12">
        <v>104</v>
      </c>
      <c r="AF1164" s="12">
        <v>80</v>
      </c>
      <c r="AG1164" s="12">
        <v>122</v>
      </c>
      <c r="AH1164" s="33">
        <v>2.4727272727272727</v>
      </c>
      <c r="AI1164" s="34">
        <v>805000</v>
      </c>
      <c r="AJ1164" s="34">
        <v>730000</v>
      </c>
      <c r="AK1164" s="34">
        <v>670000</v>
      </c>
      <c r="AL1164" s="35">
        <v>0.10273972602739725</v>
      </c>
      <c r="AM1164" s="35">
        <v>0.20149253731343283</v>
      </c>
      <c r="AN1164" s="12">
        <v>3.3</v>
      </c>
      <c r="AO1164" s="33">
        <v>-0.10000000000000009</v>
      </c>
      <c r="AP1164" s="12">
        <v>3.4</v>
      </c>
      <c r="AQ1164" s="34">
        <v>760</v>
      </c>
      <c r="AR1164" s="34">
        <v>730</v>
      </c>
      <c r="AS1164" s="31">
        <v>4.1095890410958902E-2</v>
      </c>
      <c r="AT1164" s="36">
        <v>1891.6800000000003</v>
      </c>
      <c r="AU1164" s="30">
        <v>0.73960000000000004</v>
      </c>
      <c r="AV1164" s="30">
        <v>0.26040000000000002</v>
      </c>
      <c r="AW1164" s="30">
        <v>0.48149999999999998</v>
      </c>
      <c r="AX1164" s="30">
        <v>0.41689999999999999</v>
      </c>
      <c r="AY1164" s="30">
        <v>0.19739999999999999</v>
      </c>
      <c r="AZ1164" s="30">
        <v>0.43390000000000001</v>
      </c>
      <c r="BA1164" s="30">
        <v>0.34200000000000003</v>
      </c>
      <c r="BB1164" s="37">
        <v>3</v>
      </c>
      <c r="BC1164" s="29">
        <v>73</v>
      </c>
      <c r="BD1164" s="38" t="s">
        <v>4788</v>
      </c>
      <c r="BE1164" s="39">
        <v>153.374212613087</v>
      </c>
      <c r="BF1164" s="39">
        <v>-28.051939979839698</v>
      </c>
      <c r="BG1164" s="40">
        <f t="shared" si="216"/>
        <v>57</v>
      </c>
      <c r="BH1164" s="40">
        <f t="shared" si="217"/>
        <v>62</v>
      </c>
      <c r="BI1164" s="40">
        <f t="shared" si="218"/>
        <v>94</v>
      </c>
      <c r="BJ1164" s="40">
        <f t="shared" si="219"/>
        <v>52</v>
      </c>
      <c r="BK1164" s="40">
        <f t="shared" si="220"/>
        <v>92</v>
      </c>
      <c r="BL1164" s="40">
        <f t="shared" si="221"/>
        <v>33</v>
      </c>
      <c r="BM1164" s="41">
        <f t="shared" si="222"/>
        <v>100</v>
      </c>
      <c r="BN1164" s="40">
        <f t="shared" si="223"/>
        <v>79</v>
      </c>
      <c r="BO1164" s="41">
        <f t="shared" si="224"/>
        <v>3</v>
      </c>
      <c r="BP1164" s="41">
        <f t="shared" si="225"/>
        <v>59</v>
      </c>
      <c r="BQ1164" s="41">
        <f t="shared" si="226"/>
        <v>30</v>
      </c>
      <c r="BR1164" s="41">
        <f t="shared" si="227"/>
        <v>47</v>
      </c>
    </row>
    <row r="1165" spans="2:70" x14ac:dyDescent="0.3">
      <c r="B1165" s="12" t="s">
        <v>2557</v>
      </c>
      <c r="C1165" s="12">
        <v>309081262</v>
      </c>
      <c r="D1165" s="12" t="s">
        <v>1856</v>
      </c>
      <c r="E1165" s="12" t="s">
        <v>1229</v>
      </c>
      <c r="F1165" s="12" t="s">
        <v>3837</v>
      </c>
      <c r="G1165" s="12" t="s">
        <v>102</v>
      </c>
      <c r="H1165" s="12" t="s">
        <v>5013</v>
      </c>
      <c r="I1165" s="28">
        <v>775000</v>
      </c>
      <c r="J1165" s="28">
        <v>749000</v>
      </c>
      <c r="K1165" s="28">
        <v>666600</v>
      </c>
      <c r="L1165" s="28">
        <v>805000</v>
      </c>
      <c r="M1165" s="28">
        <v>765000</v>
      </c>
      <c r="N1165" s="28">
        <v>710000</v>
      </c>
      <c r="O1165" s="29">
        <v>29</v>
      </c>
      <c r="P1165" s="29">
        <v>30</v>
      </c>
      <c r="Q1165" s="29">
        <v>33</v>
      </c>
      <c r="R1165" s="28">
        <v>750</v>
      </c>
      <c r="S1165" s="28">
        <v>715</v>
      </c>
      <c r="T1165" s="30">
        <v>3.7</v>
      </c>
      <c r="U1165" s="30">
        <v>0</v>
      </c>
      <c r="V1165" s="30">
        <v>3.7</v>
      </c>
      <c r="W1165" s="30">
        <v>3.7</v>
      </c>
      <c r="X1165" s="31">
        <v>5.0322580645161291E-2</v>
      </c>
      <c r="Y1165" s="30">
        <v>6.6</v>
      </c>
      <c r="Z1165" s="30">
        <v>-0.60000000000000053</v>
      </c>
      <c r="AA1165" s="30">
        <v>7.2</v>
      </c>
      <c r="AB1165" s="30">
        <v>9.1</v>
      </c>
      <c r="AC1165" s="32">
        <v>0.40707772470690401</v>
      </c>
      <c r="AD1165" s="30">
        <v>8.0893650422525791</v>
      </c>
      <c r="AE1165" s="12">
        <v>104</v>
      </c>
      <c r="AF1165" s="12">
        <v>80</v>
      </c>
      <c r="AG1165" s="12">
        <v>122</v>
      </c>
      <c r="AH1165" s="33">
        <v>2.4727272727272727</v>
      </c>
      <c r="AI1165" s="34">
        <v>805000</v>
      </c>
      <c r="AJ1165" s="34">
        <v>730000</v>
      </c>
      <c r="AK1165" s="34">
        <v>670000</v>
      </c>
      <c r="AL1165" s="35">
        <v>0.10273972602739725</v>
      </c>
      <c r="AM1165" s="35">
        <v>0.20149253731343283</v>
      </c>
      <c r="AN1165" s="12">
        <v>3.3</v>
      </c>
      <c r="AO1165" s="33">
        <v>-0.10000000000000009</v>
      </c>
      <c r="AP1165" s="12">
        <v>3.4</v>
      </c>
      <c r="AQ1165" s="34">
        <v>760</v>
      </c>
      <c r="AR1165" s="34">
        <v>730</v>
      </c>
      <c r="AS1165" s="31">
        <v>4.1095890410958902E-2</v>
      </c>
      <c r="AT1165" s="36">
        <v>1842.4</v>
      </c>
      <c r="AU1165" s="30">
        <v>0.69569999999999999</v>
      </c>
      <c r="AV1165" s="30">
        <v>0.30430000000000001</v>
      </c>
      <c r="AW1165" s="30">
        <v>0.43090000000000001</v>
      </c>
      <c r="AX1165" s="30">
        <v>0.32929999999999998</v>
      </c>
      <c r="AY1165" s="30">
        <v>0.21029999999999999</v>
      </c>
      <c r="AZ1165" s="30">
        <v>0.33700000000000002</v>
      </c>
      <c r="BA1165" s="30">
        <v>0.43109999999999998</v>
      </c>
      <c r="BB1165" s="37">
        <v>5.5</v>
      </c>
      <c r="BC1165" s="29">
        <v>78</v>
      </c>
      <c r="BD1165" s="38" t="s">
        <v>4852</v>
      </c>
      <c r="BE1165" s="39">
        <v>153.41311059302799</v>
      </c>
      <c r="BF1165" s="39">
        <v>-28.087904564058999</v>
      </c>
      <c r="BG1165" s="40">
        <f t="shared" si="216"/>
        <v>55</v>
      </c>
      <c r="BH1165" s="40">
        <f t="shared" si="217"/>
        <v>62</v>
      </c>
      <c r="BI1165" s="40">
        <f t="shared" si="218"/>
        <v>94</v>
      </c>
      <c r="BJ1165" s="40">
        <f t="shared" si="219"/>
        <v>52</v>
      </c>
      <c r="BK1165" s="40">
        <f t="shared" si="220"/>
        <v>91</v>
      </c>
      <c r="BL1165" s="40">
        <f t="shared" si="221"/>
        <v>36</v>
      </c>
      <c r="BM1165" s="41">
        <f t="shared" si="222"/>
        <v>100</v>
      </c>
      <c r="BN1165" s="40">
        <f t="shared" si="223"/>
        <v>69</v>
      </c>
      <c r="BO1165" s="41">
        <f t="shared" si="224"/>
        <v>1</v>
      </c>
      <c r="BP1165" s="41">
        <f t="shared" si="225"/>
        <v>8</v>
      </c>
      <c r="BQ1165" s="41">
        <f t="shared" si="226"/>
        <v>55</v>
      </c>
      <c r="BR1165" s="41">
        <f t="shared" si="227"/>
        <v>45</v>
      </c>
    </row>
    <row r="1166" spans="2:70" x14ac:dyDescent="0.3">
      <c r="B1166" s="12" t="s">
        <v>2418</v>
      </c>
      <c r="C1166" s="12">
        <v>309081559</v>
      </c>
      <c r="D1166" s="12" t="s">
        <v>1856</v>
      </c>
      <c r="E1166" s="12" t="s">
        <v>1229</v>
      </c>
      <c r="F1166" s="12" t="s">
        <v>3837</v>
      </c>
      <c r="G1166" s="12" t="s">
        <v>102</v>
      </c>
      <c r="H1166" s="12" t="s">
        <v>5013</v>
      </c>
      <c r="I1166" s="28">
        <v>764000</v>
      </c>
      <c r="J1166" s="28">
        <v>750000</v>
      </c>
      <c r="K1166" s="28">
        <v>687810</v>
      </c>
      <c r="L1166" s="28">
        <v>845000</v>
      </c>
      <c r="M1166" s="28">
        <v>790000</v>
      </c>
      <c r="N1166" s="28">
        <v>767500</v>
      </c>
      <c r="O1166" s="29">
        <v>30</v>
      </c>
      <c r="P1166" s="29">
        <v>27</v>
      </c>
      <c r="Q1166" s="29">
        <v>35</v>
      </c>
      <c r="R1166" s="28">
        <v>750</v>
      </c>
      <c r="S1166" s="28">
        <v>740</v>
      </c>
      <c r="T1166" s="30">
        <v>2.2999999999999998</v>
      </c>
      <c r="U1166" s="30">
        <v>-0.30000000000000027</v>
      </c>
      <c r="V1166" s="30">
        <v>2.6</v>
      </c>
      <c r="W1166" s="30">
        <v>3.4</v>
      </c>
      <c r="X1166" s="31">
        <v>5.1047120418848166E-2</v>
      </c>
      <c r="Y1166" s="30">
        <v>5.2</v>
      </c>
      <c r="Z1166" s="30">
        <v>-9.9999999999999645E-2</v>
      </c>
      <c r="AA1166" s="30">
        <v>5.3</v>
      </c>
      <c r="AB1166" s="30">
        <v>5.7</v>
      </c>
      <c r="AC1166" s="32">
        <v>0.36177355869414213</v>
      </c>
      <c r="AD1166" s="30">
        <v>7.0870512523672966</v>
      </c>
      <c r="AE1166" s="12">
        <v>104</v>
      </c>
      <c r="AF1166" s="12">
        <v>80</v>
      </c>
      <c r="AG1166" s="12">
        <v>122</v>
      </c>
      <c r="AH1166" s="33">
        <v>2.4727272727272727</v>
      </c>
      <c r="AI1166" s="34">
        <v>805000</v>
      </c>
      <c r="AJ1166" s="34">
        <v>730000</v>
      </c>
      <c r="AK1166" s="34">
        <v>670000</v>
      </c>
      <c r="AL1166" s="35">
        <v>0.10273972602739725</v>
      </c>
      <c r="AM1166" s="35">
        <v>0.20149253731343283</v>
      </c>
      <c r="AN1166" s="12">
        <v>3.3</v>
      </c>
      <c r="AO1166" s="33">
        <v>-0.10000000000000009</v>
      </c>
      <c r="AP1166" s="12">
        <v>3.4</v>
      </c>
      <c r="AQ1166" s="34">
        <v>760</v>
      </c>
      <c r="AR1166" s="34">
        <v>730</v>
      </c>
      <c r="AS1166" s="31">
        <v>4.1095890410958902E-2</v>
      </c>
      <c r="AT1166" s="36">
        <v>2073.1200000000003</v>
      </c>
      <c r="AU1166" s="30">
        <v>0.76970000000000005</v>
      </c>
      <c r="AV1166" s="30">
        <v>0.2303</v>
      </c>
      <c r="AW1166" s="30">
        <v>0.69330000000000003</v>
      </c>
      <c r="AX1166" s="30">
        <v>0.2208</v>
      </c>
      <c r="AY1166" s="30">
        <v>0.33379999999999999</v>
      </c>
      <c r="AZ1166" s="30">
        <v>0.36309999999999998</v>
      </c>
      <c r="BA1166" s="30">
        <v>0.28139999999999998</v>
      </c>
      <c r="BB1166" s="37">
        <v>7.5</v>
      </c>
      <c r="BC1166" s="29">
        <v>76</v>
      </c>
      <c r="BD1166" s="38" t="s">
        <v>4707</v>
      </c>
      <c r="BE1166" s="39">
        <v>153.407340763674</v>
      </c>
      <c r="BF1166" s="39">
        <v>-28.071542224320801</v>
      </c>
      <c r="BG1166" s="40">
        <f t="shared" si="216"/>
        <v>79</v>
      </c>
      <c r="BH1166" s="40">
        <f t="shared" si="217"/>
        <v>62</v>
      </c>
      <c r="BI1166" s="40">
        <f t="shared" si="218"/>
        <v>94</v>
      </c>
      <c r="BJ1166" s="40">
        <f t="shared" si="219"/>
        <v>52</v>
      </c>
      <c r="BK1166" s="40">
        <f t="shared" si="220"/>
        <v>92</v>
      </c>
      <c r="BL1166" s="40">
        <f t="shared" si="221"/>
        <v>63</v>
      </c>
      <c r="BM1166" s="41">
        <f t="shared" si="222"/>
        <v>100</v>
      </c>
      <c r="BN1166" s="40">
        <f t="shared" si="223"/>
        <v>79</v>
      </c>
      <c r="BO1166" s="41">
        <f t="shared" si="224"/>
        <v>26</v>
      </c>
      <c r="BP1166" s="41">
        <f t="shared" si="225"/>
        <v>31</v>
      </c>
      <c r="BQ1166" s="41">
        <f t="shared" si="226"/>
        <v>75</v>
      </c>
      <c r="BR1166" s="41">
        <f t="shared" si="227"/>
        <v>55</v>
      </c>
    </row>
    <row r="1167" spans="2:70" x14ac:dyDescent="0.3">
      <c r="B1167" s="12" t="s">
        <v>2419</v>
      </c>
      <c r="C1167" s="12">
        <v>309081560</v>
      </c>
      <c r="D1167" s="12" t="s">
        <v>1856</v>
      </c>
      <c r="E1167" s="12" t="s">
        <v>1229</v>
      </c>
      <c r="F1167" s="12" t="s">
        <v>3837</v>
      </c>
      <c r="G1167" s="12" t="s">
        <v>102</v>
      </c>
      <c r="H1167" s="12" t="s">
        <v>5013</v>
      </c>
      <c r="I1167" s="28">
        <v>850000</v>
      </c>
      <c r="J1167" s="28">
        <v>849999</v>
      </c>
      <c r="K1167" s="28">
        <v>749999</v>
      </c>
      <c r="L1167" s="28">
        <v>820000</v>
      </c>
      <c r="M1167" s="28">
        <v>807500</v>
      </c>
      <c r="N1167" s="28">
        <v>727000</v>
      </c>
      <c r="O1167" s="29">
        <v>39</v>
      </c>
      <c r="P1167" s="29">
        <v>38</v>
      </c>
      <c r="Q1167" s="29">
        <v>44</v>
      </c>
      <c r="R1167" s="28">
        <v>820</v>
      </c>
      <c r="S1167" s="28">
        <v>780</v>
      </c>
      <c r="T1167" s="30">
        <v>3.9</v>
      </c>
      <c r="U1167" s="30">
        <v>-0.30000000000000027</v>
      </c>
      <c r="V1167" s="30">
        <v>4.2</v>
      </c>
      <c r="W1167" s="30">
        <v>3.6</v>
      </c>
      <c r="X1167" s="31">
        <v>5.0164705882352945E-2</v>
      </c>
      <c r="Y1167" s="30">
        <v>8.6</v>
      </c>
      <c r="Z1167" s="30">
        <v>-1.8000000000000007</v>
      </c>
      <c r="AA1167" s="30">
        <v>10.4</v>
      </c>
      <c r="AB1167" s="30">
        <v>10.5</v>
      </c>
      <c r="AC1167" s="32">
        <v>0.45390133734833049</v>
      </c>
      <c r="AD1167" s="30">
        <v>9.048220843013155</v>
      </c>
      <c r="AE1167" s="12">
        <v>104</v>
      </c>
      <c r="AF1167" s="12">
        <v>80</v>
      </c>
      <c r="AG1167" s="12">
        <v>122</v>
      </c>
      <c r="AH1167" s="33">
        <v>2.4727272727272727</v>
      </c>
      <c r="AI1167" s="34">
        <v>805000</v>
      </c>
      <c r="AJ1167" s="34">
        <v>730000</v>
      </c>
      <c r="AK1167" s="34">
        <v>670000</v>
      </c>
      <c r="AL1167" s="35">
        <v>0.10273972602739725</v>
      </c>
      <c r="AM1167" s="35">
        <v>0.20149253731343283</v>
      </c>
      <c r="AN1167" s="12">
        <v>3.3</v>
      </c>
      <c r="AO1167" s="33">
        <v>-0.10000000000000009</v>
      </c>
      <c r="AP1167" s="12">
        <v>3.4</v>
      </c>
      <c r="AQ1167" s="34">
        <v>760</v>
      </c>
      <c r="AR1167" s="34">
        <v>730</v>
      </c>
      <c r="AS1167" s="31">
        <v>4.1095890410958902E-2</v>
      </c>
      <c r="AT1167" s="36">
        <v>1806.5600000000002</v>
      </c>
      <c r="AU1167" s="30">
        <v>0.70379999999999998</v>
      </c>
      <c r="AV1167" s="30">
        <v>0.29620000000000002</v>
      </c>
      <c r="AW1167" s="30">
        <v>0.30420000000000003</v>
      </c>
      <c r="AX1167" s="30">
        <v>0.47120000000000001</v>
      </c>
      <c r="AY1167" s="30">
        <v>0.2913</v>
      </c>
      <c r="AZ1167" s="30">
        <v>0.26429999999999998</v>
      </c>
      <c r="BA1167" s="30">
        <v>0.41239999999999999</v>
      </c>
      <c r="BB1167" s="37">
        <v>7</v>
      </c>
      <c r="BC1167" s="29">
        <v>75</v>
      </c>
      <c r="BD1167" s="38" t="s">
        <v>4708</v>
      </c>
      <c r="BE1167" s="39">
        <v>153.37879374774201</v>
      </c>
      <c r="BF1167" s="39">
        <v>-28.070844972023799</v>
      </c>
      <c r="BG1167" s="40">
        <f t="shared" si="216"/>
        <v>52</v>
      </c>
      <c r="BH1167" s="40">
        <f t="shared" si="217"/>
        <v>62</v>
      </c>
      <c r="BI1167" s="40">
        <f t="shared" si="218"/>
        <v>94</v>
      </c>
      <c r="BJ1167" s="40">
        <f t="shared" si="219"/>
        <v>52</v>
      </c>
      <c r="BK1167" s="40">
        <f t="shared" si="220"/>
        <v>92</v>
      </c>
      <c r="BL1167" s="40">
        <f t="shared" si="221"/>
        <v>54</v>
      </c>
      <c r="BM1167" s="41">
        <f t="shared" si="222"/>
        <v>100</v>
      </c>
      <c r="BN1167" s="40">
        <f t="shared" si="223"/>
        <v>60</v>
      </c>
      <c r="BO1167" s="41">
        <f t="shared" si="224"/>
        <v>1</v>
      </c>
      <c r="BP1167" s="41">
        <f t="shared" si="225"/>
        <v>1</v>
      </c>
      <c r="BQ1167" s="41">
        <f t="shared" si="226"/>
        <v>70</v>
      </c>
      <c r="BR1167" s="41">
        <f t="shared" si="227"/>
        <v>46</v>
      </c>
    </row>
    <row r="1168" spans="2:70" x14ac:dyDescent="0.3">
      <c r="B1168" s="12" t="s">
        <v>2338</v>
      </c>
      <c r="C1168" s="12">
        <v>309091263</v>
      </c>
      <c r="D1168" s="12" t="s">
        <v>2182</v>
      </c>
      <c r="E1168" s="12" t="s">
        <v>1229</v>
      </c>
      <c r="F1168" s="12" t="s">
        <v>3837</v>
      </c>
      <c r="G1168" s="12" t="s">
        <v>102</v>
      </c>
      <c r="H1168" s="12" t="s">
        <v>5013</v>
      </c>
      <c r="I1168" s="28">
        <v>749000</v>
      </c>
      <c r="J1168" s="28">
        <v>749000</v>
      </c>
      <c r="K1168" s="28">
        <v>646400</v>
      </c>
      <c r="L1168" s="28">
        <v>705000</v>
      </c>
      <c r="M1168" s="28">
        <v>740000</v>
      </c>
      <c r="N1168" s="28">
        <v>640500</v>
      </c>
      <c r="O1168" s="29">
        <v>42</v>
      </c>
      <c r="P1168" s="29">
        <v>50</v>
      </c>
      <c r="Q1168" s="29">
        <v>42</v>
      </c>
      <c r="R1168" s="28">
        <v>640</v>
      </c>
      <c r="S1168" s="28">
        <v>595</v>
      </c>
      <c r="T1168" s="30">
        <v>1.7</v>
      </c>
      <c r="U1168" s="30">
        <v>0</v>
      </c>
      <c r="V1168" s="30">
        <v>1.7</v>
      </c>
      <c r="W1168" s="30">
        <v>2.2999999999999998</v>
      </c>
      <c r="X1168" s="31">
        <v>4.4432576769025366E-2</v>
      </c>
      <c r="Y1168" s="30">
        <v>4.5</v>
      </c>
      <c r="Z1168" s="30">
        <v>-0.5</v>
      </c>
      <c r="AA1168" s="30">
        <v>5</v>
      </c>
      <c r="AB1168" s="30">
        <v>4.2</v>
      </c>
      <c r="AC1168" s="32">
        <v>0.36143489653926081</v>
      </c>
      <c r="AD1168" s="30">
        <v>8.1344572568481475</v>
      </c>
      <c r="AE1168" s="12">
        <v>167</v>
      </c>
      <c r="AF1168" s="12">
        <v>174</v>
      </c>
      <c r="AG1168" s="12">
        <v>161</v>
      </c>
      <c r="AH1168" s="33">
        <v>3.3562499999999997</v>
      </c>
      <c r="AI1168" s="34">
        <v>680000</v>
      </c>
      <c r="AJ1168" s="34">
        <v>591000</v>
      </c>
      <c r="AK1168" s="34">
        <v>529000</v>
      </c>
      <c r="AL1168" s="35">
        <v>0.15059221658206429</v>
      </c>
      <c r="AM1168" s="35">
        <v>0.28544423440453687</v>
      </c>
      <c r="AN1168" s="12">
        <v>2.6</v>
      </c>
      <c r="AO1168" s="33">
        <v>0</v>
      </c>
      <c r="AP1168" s="12">
        <v>2.6</v>
      </c>
      <c r="AQ1168" s="34">
        <v>680</v>
      </c>
      <c r="AR1168" s="34">
        <v>620</v>
      </c>
      <c r="AS1168" s="31">
        <v>9.6774193548387094E-2</v>
      </c>
      <c r="AT1168" s="36">
        <v>1770.7200000000003</v>
      </c>
      <c r="AU1168" s="30">
        <v>0.69599999999999995</v>
      </c>
      <c r="AV1168" s="30">
        <v>0.30399999999999999</v>
      </c>
      <c r="AW1168" s="30">
        <v>0.68049999999999999</v>
      </c>
      <c r="AX1168" s="30">
        <v>0.20979999999999999</v>
      </c>
      <c r="AY1168" s="30">
        <v>0.30909999999999999</v>
      </c>
      <c r="AZ1168" s="30">
        <v>0.38900000000000001</v>
      </c>
      <c r="BA1168" s="30">
        <v>0.2445</v>
      </c>
      <c r="BB1168" s="37">
        <v>4</v>
      </c>
      <c r="BC1168" s="29">
        <v>66</v>
      </c>
      <c r="BD1168" s="38" t="s">
        <v>4627</v>
      </c>
      <c r="BE1168" s="39">
        <v>153.37256705214199</v>
      </c>
      <c r="BF1168" s="39">
        <v>-27.988038482307001</v>
      </c>
      <c r="BG1168" s="40">
        <f t="shared" si="216"/>
        <v>88</v>
      </c>
      <c r="BH1168" s="40">
        <f t="shared" si="217"/>
        <v>74</v>
      </c>
      <c r="BI1168" s="40">
        <f t="shared" si="218"/>
        <v>83</v>
      </c>
      <c r="BJ1168" s="40">
        <f t="shared" si="219"/>
        <v>76</v>
      </c>
      <c r="BK1168" s="40">
        <f t="shared" si="220"/>
        <v>94</v>
      </c>
      <c r="BL1168" s="40">
        <f t="shared" si="221"/>
        <v>58</v>
      </c>
      <c r="BM1168" s="41">
        <f t="shared" si="222"/>
        <v>98</v>
      </c>
      <c r="BN1168" s="40">
        <f t="shared" si="223"/>
        <v>69</v>
      </c>
      <c r="BO1168" s="41">
        <f t="shared" si="224"/>
        <v>26</v>
      </c>
      <c r="BP1168" s="41">
        <f t="shared" si="225"/>
        <v>42</v>
      </c>
      <c r="BQ1168" s="41">
        <f t="shared" si="226"/>
        <v>40</v>
      </c>
      <c r="BR1168" s="41">
        <f t="shared" si="227"/>
        <v>54</v>
      </c>
    </row>
    <row r="1169" spans="2:70" x14ac:dyDescent="0.3">
      <c r="B1169" s="12" t="s">
        <v>2271</v>
      </c>
      <c r="C1169" s="12">
        <v>309091264</v>
      </c>
      <c r="D1169" s="12" t="s">
        <v>2182</v>
      </c>
      <c r="E1169" s="12" t="s">
        <v>1229</v>
      </c>
      <c r="F1169" s="12" t="s">
        <v>3837</v>
      </c>
      <c r="G1169" s="12" t="s">
        <v>102</v>
      </c>
      <c r="H1169" s="12" t="s">
        <v>5013</v>
      </c>
      <c r="I1169" s="28">
        <v>599000</v>
      </c>
      <c r="J1169" s="28">
        <v>580000</v>
      </c>
      <c r="K1169" s="28">
        <v>499000</v>
      </c>
      <c r="L1169" s="28">
        <v>620000</v>
      </c>
      <c r="M1169" s="28">
        <v>590000</v>
      </c>
      <c r="N1169" s="28">
        <v>520000</v>
      </c>
      <c r="O1169" s="29">
        <v>33</v>
      </c>
      <c r="P1169" s="29">
        <v>28</v>
      </c>
      <c r="Q1169" s="29">
        <v>28</v>
      </c>
      <c r="R1169" s="28">
        <v>650</v>
      </c>
      <c r="S1169" s="28">
        <v>580</v>
      </c>
      <c r="T1169" s="30">
        <v>1.4</v>
      </c>
      <c r="U1169" s="30">
        <v>0</v>
      </c>
      <c r="V1169" s="30">
        <v>1.4</v>
      </c>
      <c r="W1169" s="30">
        <v>1.1000000000000001</v>
      </c>
      <c r="X1169" s="31">
        <v>5.6427378964941571E-2</v>
      </c>
      <c r="Y1169" s="30">
        <v>1.4</v>
      </c>
      <c r="Z1169" s="30">
        <v>9.9999999999999867E-2</v>
      </c>
      <c r="AA1169" s="30">
        <v>1.3</v>
      </c>
      <c r="AB1169" s="30">
        <v>0.9</v>
      </c>
      <c r="AC1169" s="32">
        <v>0.32844207292424604</v>
      </c>
      <c r="AD1169" s="30">
        <v>5.8206154343675554</v>
      </c>
      <c r="AE1169" s="12">
        <v>167</v>
      </c>
      <c r="AF1169" s="12">
        <v>174</v>
      </c>
      <c r="AG1169" s="12">
        <v>161</v>
      </c>
      <c r="AH1169" s="33">
        <v>3.3562499999999997</v>
      </c>
      <c r="AI1169" s="34">
        <v>680000</v>
      </c>
      <c r="AJ1169" s="34">
        <v>591000</v>
      </c>
      <c r="AK1169" s="34">
        <v>529000</v>
      </c>
      <c r="AL1169" s="35">
        <v>0.15059221658206429</v>
      </c>
      <c r="AM1169" s="35">
        <v>0.28544423440453687</v>
      </c>
      <c r="AN1169" s="12">
        <v>2.6</v>
      </c>
      <c r="AO1169" s="33">
        <v>0</v>
      </c>
      <c r="AP1169" s="12">
        <v>2.6</v>
      </c>
      <c r="AQ1169" s="34">
        <v>680</v>
      </c>
      <c r="AR1169" s="34">
        <v>620</v>
      </c>
      <c r="AS1169" s="31">
        <v>9.6774193548387094E-2</v>
      </c>
      <c r="AT1169" s="36">
        <v>1979.0400000000002</v>
      </c>
      <c r="AU1169" s="30">
        <v>0.78669999999999995</v>
      </c>
      <c r="AV1169" s="30">
        <v>0.21329999999999999</v>
      </c>
      <c r="AW1169" s="30">
        <v>0.84279999999999999</v>
      </c>
      <c r="AX1169" s="30">
        <v>0.15379999999999999</v>
      </c>
      <c r="AY1169" s="30">
        <v>0.22600000000000001</v>
      </c>
      <c r="AZ1169" s="30">
        <v>0.40429999999999999</v>
      </c>
      <c r="BA1169" s="30">
        <v>0.34660000000000002</v>
      </c>
      <c r="BB1169" s="37">
        <v>4.5</v>
      </c>
      <c r="BC1169" s="29">
        <v>65</v>
      </c>
      <c r="BD1169" s="38" t="s">
        <v>4561</v>
      </c>
      <c r="BE1169" s="39">
        <v>153.36231202277301</v>
      </c>
      <c r="BF1169" s="39">
        <v>-27.974974484747001</v>
      </c>
      <c r="BG1169" s="40">
        <f t="shared" si="216"/>
        <v>93</v>
      </c>
      <c r="BH1169" s="40">
        <f t="shared" si="217"/>
        <v>74</v>
      </c>
      <c r="BI1169" s="40">
        <f t="shared" si="218"/>
        <v>83</v>
      </c>
      <c r="BJ1169" s="40">
        <f t="shared" si="219"/>
        <v>76</v>
      </c>
      <c r="BK1169" s="40">
        <f t="shared" si="220"/>
        <v>94</v>
      </c>
      <c r="BL1169" s="40">
        <f t="shared" si="221"/>
        <v>40</v>
      </c>
      <c r="BM1169" s="41">
        <f t="shared" si="222"/>
        <v>100</v>
      </c>
      <c r="BN1169" s="40">
        <f t="shared" si="223"/>
        <v>92</v>
      </c>
      <c r="BO1169" s="41">
        <f t="shared" si="224"/>
        <v>48</v>
      </c>
      <c r="BP1169" s="41">
        <f t="shared" si="225"/>
        <v>93</v>
      </c>
      <c r="BQ1169" s="41">
        <f t="shared" si="226"/>
        <v>45</v>
      </c>
      <c r="BR1169" s="41">
        <f t="shared" si="227"/>
        <v>61</v>
      </c>
    </row>
    <row r="1170" spans="2:70" x14ac:dyDescent="0.3">
      <c r="B1170" s="12" t="s">
        <v>2181</v>
      </c>
      <c r="C1170" s="12">
        <v>309091265</v>
      </c>
      <c r="D1170" s="12" t="s">
        <v>2182</v>
      </c>
      <c r="E1170" s="12" t="s">
        <v>1229</v>
      </c>
      <c r="F1170" s="12" t="s">
        <v>3837</v>
      </c>
      <c r="G1170" s="12" t="s">
        <v>102</v>
      </c>
      <c r="H1170" s="12" t="s">
        <v>5013</v>
      </c>
      <c r="I1170" s="28">
        <v>520000</v>
      </c>
      <c r="J1170" s="28">
        <v>669000</v>
      </c>
      <c r="K1170" s="28">
        <v>585800</v>
      </c>
      <c r="L1170" s="28">
        <v>757000</v>
      </c>
      <c r="M1170" s="28">
        <v>757000</v>
      </c>
      <c r="N1170" s="28">
        <v>662500</v>
      </c>
      <c r="O1170" s="29">
        <v>26</v>
      </c>
      <c r="P1170" s="29">
        <v>20</v>
      </c>
      <c r="Q1170" s="29">
        <v>28</v>
      </c>
      <c r="R1170" s="28">
        <v>630</v>
      </c>
      <c r="S1170" s="28">
        <v>670</v>
      </c>
      <c r="T1170" s="30">
        <v>1.5</v>
      </c>
      <c r="U1170" s="30">
        <v>-0.19999999999999996</v>
      </c>
      <c r="V1170" s="30">
        <v>1.7</v>
      </c>
      <c r="W1170" s="30">
        <v>1.9</v>
      </c>
      <c r="X1170" s="31">
        <v>6.3E-2</v>
      </c>
      <c r="Y1170" s="30">
        <v>2.7</v>
      </c>
      <c r="Z1170" s="30">
        <v>-9.9999999999999645E-2</v>
      </c>
      <c r="AA1170" s="30">
        <v>2.8</v>
      </c>
      <c r="AB1170" s="30">
        <v>1.6</v>
      </c>
      <c r="AC1170" s="32">
        <v>0.27252906976744184</v>
      </c>
      <c r="AD1170" s="30">
        <v>4.3258582502768546</v>
      </c>
      <c r="AE1170" s="12">
        <v>167</v>
      </c>
      <c r="AF1170" s="12">
        <v>174</v>
      </c>
      <c r="AG1170" s="12">
        <v>161</v>
      </c>
      <c r="AH1170" s="33">
        <v>3.3562499999999997</v>
      </c>
      <c r="AI1170" s="34">
        <v>680000</v>
      </c>
      <c r="AJ1170" s="34">
        <v>591000</v>
      </c>
      <c r="AK1170" s="34">
        <v>529000</v>
      </c>
      <c r="AL1170" s="35">
        <v>0.15059221658206429</v>
      </c>
      <c r="AM1170" s="35">
        <v>0.28544423440453687</v>
      </c>
      <c r="AN1170" s="12">
        <v>2.6</v>
      </c>
      <c r="AO1170" s="33">
        <v>0</v>
      </c>
      <c r="AP1170" s="12">
        <v>2.6</v>
      </c>
      <c r="AQ1170" s="34">
        <v>680</v>
      </c>
      <c r="AR1170" s="34">
        <v>620</v>
      </c>
      <c r="AS1170" s="31">
        <v>9.6774193548387094E-2</v>
      </c>
      <c r="AT1170" s="36">
        <v>2311.6800000000003</v>
      </c>
      <c r="AU1170" s="30">
        <v>0.80559999999999998</v>
      </c>
      <c r="AV1170" s="30">
        <v>0.19439999999999999</v>
      </c>
      <c r="AW1170" s="30">
        <v>0.90480000000000005</v>
      </c>
      <c r="AX1170" s="30">
        <v>7.7100000000000002E-2</v>
      </c>
      <c r="AY1170" s="30">
        <v>0.27400000000000002</v>
      </c>
      <c r="AZ1170" s="30">
        <v>0.41149999999999998</v>
      </c>
      <c r="BA1170" s="30">
        <v>0.29820000000000002</v>
      </c>
      <c r="BB1170" s="37">
        <v>4.5</v>
      </c>
      <c r="BC1170" s="29">
        <v>63</v>
      </c>
      <c r="BD1170" s="38" t="s">
        <v>4474</v>
      </c>
      <c r="BE1170" s="39">
        <v>153.36249409341801</v>
      </c>
      <c r="BF1170" s="39">
        <v>-27.957266988099601</v>
      </c>
      <c r="BG1170" s="40">
        <f t="shared" si="216"/>
        <v>92</v>
      </c>
      <c r="BH1170" s="40">
        <f t="shared" si="217"/>
        <v>74</v>
      </c>
      <c r="BI1170" s="40">
        <f t="shared" si="218"/>
        <v>83</v>
      </c>
      <c r="BJ1170" s="40">
        <f t="shared" si="219"/>
        <v>76</v>
      </c>
      <c r="BK1170" s="40">
        <f t="shared" si="220"/>
        <v>95</v>
      </c>
      <c r="BL1170" s="40">
        <f t="shared" si="221"/>
        <v>50</v>
      </c>
      <c r="BM1170" s="41">
        <f t="shared" si="222"/>
        <v>100</v>
      </c>
      <c r="BN1170" s="40">
        <f t="shared" si="223"/>
        <v>100</v>
      </c>
      <c r="BO1170" s="41">
        <f t="shared" si="224"/>
        <v>85</v>
      </c>
      <c r="BP1170" s="41">
        <f t="shared" si="225"/>
        <v>72</v>
      </c>
      <c r="BQ1170" s="41">
        <f t="shared" si="226"/>
        <v>45</v>
      </c>
      <c r="BR1170" s="41">
        <f t="shared" si="227"/>
        <v>63</v>
      </c>
    </row>
    <row r="1171" spans="2:70" x14ac:dyDescent="0.3">
      <c r="B1171" s="12" t="s">
        <v>2625</v>
      </c>
      <c r="C1171" s="12">
        <v>309091540</v>
      </c>
      <c r="D1171" s="12" t="s">
        <v>2182</v>
      </c>
      <c r="E1171" s="12" t="s">
        <v>1229</v>
      </c>
      <c r="F1171" s="12" t="s">
        <v>3837</v>
      </c>
      <c r="G1171" s="12" t="s">
        <v>102</v>
      </c>
      <c r="H1171" s="12" t="s">
        <v>5013</v>
      </c>
      <c r="I1171" s="28">
        <v>619000</v>
      </c>
      <c r="J1171" s="28">
        <v>595000</v>
      </c>
      <c r="K1171" s="28">
        <v>500000</v>
      </c>
      <c r="L1171" s="28">
        <v>601111</v>
      </c>
      <c r="M1171" s="28">
        <v>580000</v>
      </c>
      <c r="N1171" s="28">
        <v>500000</v>
      </c>
      <c r="O1171" s="29">
        <v>40</v>
      </c>
      <c r="P1171" s="29">
        <v>39</v>
      </c>
      <c r="Q1171" s="29">
        <v>42</v>
      </c>
      <c r="R1171" s="28">
        <v>640</v>
      </c>
      <c r="S1171" s="28">
        <v>590</v>
      </c>
      <c r="T1171" s="30">
        <v>2.5</v>
      </c>
      <c r="U1171" s="30">
        <v>-0.10000000000000009</v>
      </c>
      <c r="V1171" s="30">
        <v>2.6</v>
      </c>
      <c r="W1171" s="30">
        <v>2.6</v>
      </c>
      <c r="X1171" s="31">
        <v>5.3764135702746366E-2</v>
      </c>
      <c r="Y1171" s="30">
        <v>6.8</v>
      </c>
      <c r="Z1171" s="30">
        <v>-0.40000000000000036</v>
      </c>
      <c r="AA1171" s="30">
        <v>7.2</v>
      </c>
      <c r="AB1171" s="30">
        <v>7.5</v>
      </c>
      <c r="AC1171" s="32">
        <v>0.47898455274817386</v>
      </c>
      <c r="AD1171" s="30">
        <v>8.9089975405985449</v>
      </c>
      <c r="AE1171" s="12">
        <v>167</v>
      </c>
      <c r="AF1171" s="12">
        <v>174</v>
      </c>
      <c r="AG1171" s="12">
        <v>161</v>
      </c>
      <c r="AH1171" s="33">
        <v>3.3562499999999997</v>
      </c>
      <c r="AI1171" s="34">
        <v>680000</v>
      </c>
      <c r="AJ1171" s="34">
        <v>591000</v>
      </c>
      <c r="AK1171" s="34">
        <v>529000</v>
      </c>
      <c r="AL1171" s="35">
        <v>0.15059221658206429</v>
      </c>
      <c r="AM1171" s="35">
        <v>0.28544423440453687</v>
      </c>
      <c r="AN1171" s="12">
        <v>2.6</v>
      </c>
      <c r="AO1171" s="33">
        <v>0</v>
      </c>
      <c r="AP1171" s="12">
        <v>2.6</v>
      </c>
      <c r="AQ1171" s="34">
        <v>680</v>
      </c>
      <c r="AR1171" s="34">
        <v>620</v>
      </c>
      <c r="AS1171" s="31">
        <v>9.6774193548387094E-2</v>
      </c>
      <c r="AT1171" s="36">
        <v>1336.16</v>
      </c>
      <c r="AU1171" s="30">
        <v>0.50549999999999995</v>
      </c>
      <c r="AV1171" s="30">
        <v>0.4945</v>
      </c>
      <c r="AW1171" s="30">
        <v>0.1343</v>
      </c>
      <c r="AX1171" s="30">
        <v>0.15090000000000001</v>
      </c>
      <c r="AY1171" s="30">
        <v>0.15540000000000001</v>
      </c>
      <c r="AZ1171" s="30">
        <v>0.1273</v>
      </c>
      <c r="BA1171" s="30">
        <v>0.68049999999999999</v>
      </c>
      <c r="BB1171" s="37">
        <v>2</v>
      </c>
      <c r="BC1171" s="29">
        <v>66</v>
      </c>
      <c r="BD1171" s="38" t="s">
        <v>4923</v>
      </c>
      <c r="BE1171" s="39">
        <v>153.39732607785601</v>
      </c>
      <c r="BF1171" s="39">
        <v>-27.966654479369399</v>
      </c>
      <c r="BG1171" s="40">
        <f t="shared" si="216"/>
        <v>75</v>
      </c>
      <c r="BH1171" s="40">
        <f t="shared" si="217"/>
        <v>74</v>
      </c>
      <c r="BI1171" s="40">
        <f t="shared" si="218"/>
        <v>83</v>
      </c>
      <c r="BJ1171" s="40">
        <f t="shared" si="219"/>
        <v>76</v>
      </c>
      <c r="BK1171" s="40">
        <f t="shared" si="220"/>
        <v>94</v>
      </c>
      <c r="BL1171" s="40">
        <f t="shared" si="221"/>
        <v>24</v>
      </c>
      <c r="BM1171" s="41">
        <f t="shared" si="222"/>
        <v>100</v>
      </c>
      <c r="BN1171" s="40">
        <f t="shared" si="223"/>
        <v>61</v>
      </c>
      <c r="BO1171" s="41">
        <f t="shared" si="224"/>
        <v>1</v>
      </c>
      <c r="BP1171" s="41">
        <f t="shared" si="225"/>
        <v>4</v>
      </c>
      <c r="BQ1171" s="41">
        <f t="shared" si="226"/>
        <v>20</v>
      </c>
      <c r="BR1171" s="41">
        <f t="shared" si="227"/>
        <v>44</v>
      </c>
    </row>
    <row r="1172" spans="2:70" x14ac:dyDescent="0.3">
      <c r="B1172" s="12" t="s">
        <v>2650</v>
      </c>
      <c r="C1172" s="12">
        <v>309091541</v>
      </c>
      <c r="D1172" s="12" t="s">
        <v>2182</v>
      </c>
      <c r="E1172" s="12" t="s">
        <v>1229</v>
      </c>
      <c r="F1172" s="12" t="s">
        <v>3837</v>
      </c>
      <c r="G1172" s="12" t="s">
        <v>102</v>
      </c>
      <c r="H1172" s="12" t="s">
        <v>5013</v>
      </c>
      <c r="I1172" s="28">
        <v>830000</v>
      </c>
      <c r="J1172" s="28">
        <v>849000</v>
      </c>
      <c r="K1172" s="28">
        <v>800000</v>
      </c>
      <c r="L1172" s="28">
        <v>750000</v>
      </c>
      <c r="M1172" s="28">
        <v>765000</v>
      </c>
      <c r="N1172" s="28">
        <v>739000</v>
      </c>
      <c r="O1172" s="29">
        <v>45</v>
      </c>
      <c r="P1172" s="29">
        <v>42</v>
      </c>
      <c r="Q1172" s="29">
        <v>34</v>
      </c>
      <c r="R1172" s="28">
        <v>725</v>
      </c>
      <c r="S1172" s="28">
        <v>675</v>
      </c>
      <c r="T1172" s="30">
        <v>3.2</v>
      </c>
      <c r="U1172" s="30">
        <v>0.10000000000000009</v>
      </c>
      <c r="V1172" s="30">
        <v>3.1</v>
      </c>
      <c r="W1172" s="30">
        <v>3</v>
      </c>
      <c r="X1172" s="31">
        <v>4.5421686746987953E-2</v>
      </c>
      <c r="Y1172" s="30">
        <v>8.6999999999999993</v>
      </c>
      <c r="Z1172" s="30">
        <v>9.9999999999999645E-2</v>
      </c>
      <c r="AA1172" s="30">
        <v>8.6</v>
      </c>
      <c r="AB1172" s="30">
        <v>8.4</v>
      </c>
      <c r="AC1172" s="32">
        <v>0.47527270820222361</v>
      </c>
      <c r="AD1172" s="30">
        <v>10.463563602330122</v>
      </c>
      <c r="AE1172" s="12">
        <v>167</v>
      </c>
      <c r="AF1172" s="12">
        <v>174</v>
      </c>
      <c r="AG1172" s="12">
        <v>161</v>
      </c>
      <c r="AH1172" s="33">
        <v>3.3562499999999997</v>
      </c>
      <c r="AI1172" s="34">
        <v>680000</v>
      </c>
      <c r="AJ1172" s="34">
        <v>591000</v>
      </c>
      <c r="AK1172" s="34">
        <v>529000</v>
      </c>
      <c r="AL1172" s="35">
        <v>0.15059221658206429</v>
      </c>
      <c r="AM1172" s="35">
        <v>0.28544423440453687</v>
      </c>
      <c r="AN1172" s="12">
        <v>2.6</v>
      </c>
      <c r="AO1172" s="33">
        <v>0</v>
      </c>
      <c r="AP1172" s="12">
        <v>2.6</v>
      </c>
      <c r="AQ1172" s="34">
        <v>680</v>
      </c>
      <c r="AR1172" s="34">
        <v>620</v>
      </c>
      <c r="AS1172" s="31">
        <v>9.6774193548387094E-2</v>
      </c>
      <c r="AT1172" s="36">
        <v>1525.44</v>
      </c>
      <c r="AU1172" s="30">
        <v>0.58889999999999998</v>
      </c>
      <c r="AV1172" s="30">
        <v>0.41110000000000002</v>
      </c>
      <c r="AW1172" s="30">
        <v>0.34470000000000001</v>
      </c>
      <c r="AX1172" s="30">
        <v>0.26989999999999997</v>
      </c>
      <c r="AY1172" s="30">
        <v>0.25390000000000001</v>
      </c>
      <c r="AZ1172" s="30">
        <v>0.2321</v>
      </c>
      <c r="BA1172" s="30">
        <v>0.47520000000000001</v>
      </c>
      <c r="BB1172" s="37">
        <v>3</v>
      </c>
      <c r="BC1172" s="29">
        <v>68</v>
      </c>
      <c r="BD1172" s="38" t="s">
        <v>4948</v>
      </c>
      <c r="BE1172" s="39">
        <v>153.40461282623201</v>
      </c>
      <c r="BF1172" s="39">
        <v>-27.984144987366701</v>
      </c>
      <c r="BG1172" s="40">
        <f t="shared" si="216"/>
        <v>64</v>
      </c>
      <c r="BH1172" s="40">
        <f t="shared" si="217"/>
        <v>74</v>
      </c>
      <c r="BI1172" s="40">
        <f t="shared" si="218"/>
        <v>83</v>
      </c>
      <c r="BJ1172" s="40">
        <f t="shared" si="219"/>
        <v>76</v>
      </c>
      <c r="BK1172" s="40">
        <f t="shared" si="220"/>
        <v>94</v>
      </c>
      <c r="BL1172" s="40">
        <f t="shared" si="221"/>
        <v>46</v>
      </c>
      <c r="BM1172" s="41">
        <f t="shared" si="222"/>
        <v>100</v>
      </c>
      <c r="BN1172" s="40">
        <f t="shared" si="223"/>
        <v>46</v>
      </c>
      <c r="BO1172" s="41">
        <f t="shared" si="224"/>
        <v>1</v>
      </c>
      <c r="BP1172" s="41">
        <f t="shared" si="225"/>
        <v>1</v>
      </c>
      <c r="BQ1172" s="41">
        <f t="shared" si="226"/>
        <v>30</v>
      </c>
      <c r="BR1172" s="41">
        <f t="shared" si="227"/>
        <v>44</v>
      </c>
    </row>
    <row r="1173" spans="2:70" x14ac:dyDescent="0.3">
      <c r="B1173" s="12" t="s">
        <v>1616</v>
      </c>
      <c r="C1173" s="12">
        <v>309101267</v>
      </c>
      <c r="D1173" s="12" t="s">
        <v>1617</v>
      </c>
      <c r="E1173" s="12" t="s">
        <v>1229</v>
      </c>
      <c r="F1173" s="12" t="s">
        <v>3837</v>
      </c>
      <c r="G1173" s="12" t="s">
        <v>102</v>
      </c>
      <c r="H1173" s="12" t="s">
        <v>5013</v>
      </c>
      <c r="I1173" s="28">
        <v>870000</v>
      </c>
      <c r="J1173" s="28">
        <v>850000</v>
      </c>
      <c r="K1173" s="28">
        <v>799000</v>
      </c>
      <c r="L1173" s="28">
        <v>1020000</v>
      </c>
      <c r="M1173" s="28">
        <v>930000</v>
      </c>
      <c r="N1173" s="28">
        <v>880000</v>
      </c>
      <c r="O1173" s="29">
        <v>44</v>
      </c>
      <c r="P1173" s="29">
        <v>44</v>
      </c>
      <c r="Q1173" s="29">
        <v>57</v>
      </c>
      <c r="R1173" s="28">
        <v>800</v>
      </c>
      <c r="S1173" s="28">
        <v>750</v>
      </c>
      <c r="T1173" s="30">
        <v>1.5</v>
      </c>
      <c r="U1173" s="30">
        <v>0</v>
      </c>
      <c r="V1173" s="30">
        <v>1.5</v>
      </c>
      <c r="W1173" s="30">
        <v>1.3</v>
      </c>
      <c r="X1173" s="31">
        <v>4.7816091954022991E-2</v>
      </c>
      <c r="Y1173" s="30">
        <v>5.3</v>
      </c>
      <c r="Z1173" s="30">
        <v>9.9999999999999645E-2</v>
      </c>
      <c r="AA1173" s="30">
        <v>5.2</v>
      </c>
      <c r="AB1173" s="30">
        <v>4.5</v>
      </c>
      <c r="AC1173" s="32">
        <v>0.37241173841799491</v>
      </c>
      <c r="AD1173" s="30">
        <v>7.7884185678763345</v>
      </c>
      <c r="AE1173" s="12">
        <v>519</v>
      </c>
      <c r="AF1173" s="12">
        <v>475</v>
      </c>
      <c r="AG1173" s="12">
        <v>515</v>
      </c>
      <c r="AH1173" s="33">
        <v>6.3412616339193386</v>
      </c>
      <c r="AI1173" s="34">
        <v>750000</v>
      </c>
      <c r="AJ1173" s="34">
        <v>689000</v>
      </c>
      <c r="AK1173" s="34">
        <v>600000</v>
      </c>
      <c r="AL1173" s="35">
        <v>8.8534107402031936E-2</v>
      </c>
      <c r="AM1173" s="35">
        <v>0.25</v>
      </c>
      <c r="AN1173" s="12">
        <v>2.1</v>
      </c>
      <c r="AO1173" s="33">
        <v>-0.10000000000000009</v>
      </c>
      <c r="AP1173" s="12">
        <v>2.2000000000000002</v>
      </c>
      <c r="AQ1173" s="34">
        <v>750</v>
      </c>
      <c r="AR1173" s="34">
        <v>650</v>
      </c>
      <c r="AS1173" s="31">
        <v>0.15384615384615385</v>
      </c>
      <c r="AT1173" s="36">
        <v>2148.1600000000003</v>
      </c>
      <c r="AU1173" s="30">
        <v>0.78439999999999999</v>
      </c>
      <c r="AV1173" s="30">
        <v>0.21560000000000001</v>
      </c>
      <c r="AW1173" s="30">
        <v>0.60870000000000002</v>
      </c>
      <c r="AX1173" s="30">
        <v>0.28179999999999999</v>
      </c>
      <c r="AY1173" s="30">
        <v>0.39629999999999999</v>
      </c>
      <c r="AZ1173" s="30">
        <v>0.35809999999999997</v>
      </c>
      <c r="BA1173" s="30">
        <v>0.21149999999999999</v>
      </c>
      <c r="BB1173" s="37">
        <v>9</v>
      </c>
      <c r="BC1173" s="29">
        <v>69</v>
      </c>
      <c r="BD1173" s="38" t="s">
        <v>3939</v>
      </c>
      <c r="BE1173" s="39">
        <v>153.38886568025299</v>
      </c>
      <c r="BF1173" s="39">
        <v>-28.0111952348431</v>
      </c>
      <c r="BG1173" s="40">
        <f t="shared" si="216"/>
        <v>92</v>
      </c>
      <c r="BH1173" s="40">
        <f t="shared" si="217"/>
        <v>82</v>
      </c>
      <c r="BI1173" s="40">
        <f t="shared" si="218"/>
        <v>46</v>
      </c>
      <c r="BJ1173" s="40">
        <f t="shared" si="219"/>
        <v>45</v>
      </c>
      <c r="BK1173" s="40">
        <f t="shared" si="220"/>
        <v>93</v>
      </c>
      <c r="BL1173" s="40">
        <f t="shared" si="221"/>
        <v>77</v>
      </c>
      <c r="BM1173" s="41">
        <f t="shared" si="222"/>
        <v>100</v>
      </c>
      <c r="BN1173" s="40">
        <f t="shared" si="223"/>
        <v>72</v>
      </c>
      <c r="BO1173" s="41">
        <f t="shared" si="224"/>
        <v>19</v>
      </c>
      <c r="BP1173" s="41">
        <f t="shared" si="225"/>
        <v>29</v>
      </c>
      <c r="BQ1173" s="41">
        <f t="shared" si="226"/>
        <v>90</v>
      </c>
      <c r="BR1173" s="41">
        <f t="shared" si="227"/>
        <v>56</v>
      </c>
    </row>
    <row r="1174" spans="2:70" x14ac:dyDescent="0.3">
      <c r="B1174" s="12" t="s">
        <v>2272</v>
      </c>
      <c r="C1174" s="12">
        <v>309101268</v>
      </c>
      <c r="D1174" s="12" t="s">
        <v>1617</v>
      </c>
      <c r="E1174" s="12" t="s">
        <v>1229</v>
      </c>
      <c r="F1174" s="12" t="s">
        <v>3837</v>
      </c>
      <c r="G1174" s="12" t="s">
        <v>102</v>
      </c>
      <c r="H1174" s="12" t="s">
        <v>5013</v>
      </c>
      <c r="I1174" s="28">
        <v>686800</v>
      </c>
      <c r="J1174" s="28">
        <v>640000</v>
      </c>
      <c r="K1174" s="28">
        <v>569000</v>
      </c>
      <c r="L1174" s="28">
        <v>670000</v>
      </c>
      <c r="M1174" s="28">
        <v>670000</v>
      </c>
      <c r="N1174" s="28">
        <v>559300</v>
      </c>
      <c r="O1174" s="29">
        <v>24</v>
      </c>
      <c r="P1174" s="29">
        <v>24</v>
      </c>
      <c r="Q1174" s="29">
        <v>35</v>
      </c>
      <c r="R1174" s="28">
        <v>700</v>
      </c>
      <c r="S1174" s="28">
        <v>640</v>
      </c>
      <c r="T1174" s="30">
        <v>2.5</v>
      </c>
      <c r="U1174" s="30">
        <v>-0.29999999999999982</v>
      </c>
      <c r="V1174" s="30">
        <v>2.8</v>
      </c>
      <c r="W1174" s="30">
        <v>2.8</v>
      </c>
      <c r="X1174" s="31">
        <v>5.2999417588817703E-2</v>
      </c>
      <c r="Y1174" s="30">
        <v>4.2</v>
      </c>
      <c r="Z1174" s="30">
        <v>0</v>
      </c>
      <c r="AA1174" s="30">
        <v>4.2</v>
      </c>
      <c r="AB1174" s="30">
        <v>4</v>
      </c>
      <c r="AC1174" s="32">
        <v>0.31936637710781807</v>
      </c>
      <c r="AD1174" s="30">
        <v>6.0258469175178417</v>
      </c>
      <c r="AE1174" s="12">
        <v>519</v>
      </c>
      <c r="AF1174" s="12">
        <v>475</v>
      </c>
      <c r="AG1174" s="12">
        <v>515</v>
      </c>
      <c r="AH1174" s="33">
        <v>6.3412616339193386</v>
      </c>
      <c r="AI1174" s="34">
        <v>750000</v>
      </c>
      <c r="AJ1174" s="34">
        <v>689000</v>
      </c>
      <c r="AK1174" s="34">
        <v>600000</v>
      </c>
      <c r="AL1174" s="35">
        <v>8.8534107402031936E-2</v>
      </c>
      <c r="AM1174" s="35">
        <v>0.25</v>
      </c>
      <c r="AN1174" s="12">
        <v>2.1</v>
      </c>
      <c r="AO1174" s="33">
        <v>-0.10000000000000009</v>
      </c>
      <c r="AP1174" s="12">
        <v>2.2000000000000002</v>
      </c>
      <c r="AQ1174" s="34">
        <v>750</v>
      </c>
      <c r="AR1174" s="34">
        <v>650</v>
      </c>
      <c r="AS1174" s="31">
        <v>0.15384615384615385</v>
      </c>
      <c r="AT1174" s="36">
        <v>2191.84</v>
      </c>
      <c r="AU1174" s="30">
        <v>0.749</v>
      </c>
      <c r="AV1174" s="30">
        <v>0.251</v>
      </c>
      <c r="AW1174" s="30">
        <v>0.73580000000000001</v>
      </c>
      <c r="AX1174" s="30">
        <v>0.18</v>
      </c>
      <c r="AY1174" s="30">
        <v>0.34549999999999997</v>
      </c>
      <c r="AZ1174" s="30">
        <v>0.36899999999999999</v>
      </c>
      <c r="BA1174" s="30">
        <v>0.26019999999999999</v>
      </c>
      <c r="BB1174" s="37">
        <v>6</v>
      </c>
      <c r="BC1174" s="29">
        <v>70</v>
      </c>
      <c r="BD1174" s="38" t="s">
        <v>4562</v>
      </c>
      <c r="BE1174" s="39">
        <v>153.406047000163</v>
      </c>
      <c r="BF1174" s="39">
        <v>-28.011978082154599</v>
      </c>
      <c r="BG1174" s="40">
        <f t="shared" si="216"/>
        <v>75</v>
      </c>
      <c r="BH1174" s="40">
        <f t="shared" si="217"/>
        <v>82</v>
      </c>
      <c r="BI1174" s="40">
        <f t="shared" si="218"/>
        <v>46</v>
      </c>
      <c r="BJ1174" s="40">
        <f t="shared" si="219"/>
        <v>45</v>
      </c>
      <c r="BK1174" s="40">
        <f t="shared" si="220"/>
        <v>93</v>
      </c>
      <c r="BL1174" s="40">
        <f t="shared" si="221"/>
        <v>66</v>
      </c>
      <c r="BM1174" s="41">
        <f t="shared" si="222"/>
        <v>100</v>
      </c>
      <c r="BN1174" s="40">
        <f t="shared" si="223"/>
        <v>90</v>
      </c>
      <c r="BO1174" s="41">
        <f t="shared" si="224"/>
        <v>54</v>
      </c>
      <c r="BP1174" s="41">
        <f t="shared" si="225"/>
        <v>47</v>
      </c>
      <c r="BQ1174" s="41">
        <f t="shared" si="226"/>
        <v>60</v>
      </c>
      <c r="BR1174" s="41">
        <f t="shared" si="227"/>
        <v>57</v>
      </c>
    </row>
    <row r="1175" spans="2:70" x14ac:dyDescent="0.3">
      <c r="B1175" s="12" t="s">
        <v>2339</v>
      </c>
      <c r="C1175" s="12">
        <v>309101269</v>
      </c>
      <c r="D1175" s="12" t="s">
        <v>1617</v>
      </c>
      <c r="E1175" s="12" t="s">
        <v>1229</v>
      </c>
      <c r="F1175" s="12" t="s">
        <v>3837</v>
      </c>
      <c r="G1175" s="12" t="s">
        <v>102</v>
      </c>
      <c r="H1175" s="12" t="s">
        <v>5013</v>
      </c>
      <c r="I1175" s="28">
        <v>1800000</v>
      </c>
      <c r="J1175" s="28">
        <v>1750000</v>
      </c>
      <c r="K1175" s="28">
        <v>1650000</v>
      </c>
      <c r="L1175" s="28">
        <v>1350000</v>
      </c>
      <c r="M1175" s="28">
        <v>1400000</v>
      </c>
      <c r="N1175" s="28">
        <v>1250000</v>
      </c>
      <c r="O1175" s="29">
        <v>63</v>
      </c>
      <c r="P1175" s="29">
        <v>66</v>
      </c>
      <c r="Q1175" s="29">
        <v>78</v>
      </c>
      <c r="R1175" s="28">
        <v>950</v>
      </c>
      <c r="S1175" s="28">
        <v>800</v>
      </c>
      <c r="T1175" s="30">
        <v>2</v>
      </c>
      <c r="U1175" s="30">
        <v>-0.10000000000000009</v>
      </c>
      <c r="V1175" s="30">
        <v>2.1</v>
      </c>
      <c r="W1175" s="30">
        <v>2.4</v>
      </c>
      <c r="X1175" s="31">
        <v>2.7444444444444445E-2</v>
      </c>
      <c r="Y1175" s="30">
        <v>4.5999999999999996</v>
      </c>
      <c r="Z1175" s="30">
        <v>0.5</v>
      </c>
      <c r="AA1175" s="30">
        <v>4.0999999999999996</v>
      </c>
      <c r="AB1175" s="30">
        <v>3.1</v>
      </c>
      <c r="AC1175" s="32">
        <v>0.50428911160183454</v>
      </c>
      <c r="AD1175" s="30">
        <v>18.374906900471704</v>
      </c>
      <c r="AE1175" s="12">
        <v>519</v>
      </c>
      <c r="AF1175" s="12">
        <v>475</v>
      </c>
      <c r="AG1175" s="12">
        <v>515</v>
      </c>
      <c r="AH1175" s="33">
        <v>6.3412616339193386</v>
      </c>
      <c r="AI1175" s="34">
        <v>750000</v>
      </c>
      <c r="AJ1175" s="34">
        <v>689000</v>
      </c>
      <c r="AK1175" s="34">
        <v>600000</v>
      </c>
      <c r="AL1175" s="35">
        <v>8.8534107402031936E-2</v>
      </c>
      <c r="AM1175" s="35">
        <v>0.25</v>
      </c>
      <c r="AN1175" s="12">
        <v>2.1</v>
      </c>
      <c r="AO1175" s="33">
        <v>-0.10000000000000009</v>
      </c>
      <c r="AP1175" s="12">
        <v>2.2000000000000002</v>
      </c>
      <c r="AQ1175" s="34">
        <v>750</v>
      </c>
      <c r="AR1175" s="34">
        <v>650</v>
      </c>
      <c r="AS1175" s="31">
        <v>0.15384615384615385</v>
      </c>
      <c r="AT1175" s="36">
        <v>1883.8400000000001</v>
      </c>
      <c r="AU1175" s="30">
        <v>0.5857</v>
      </c>
      <c r="AV1175" s="30">
        <v>0.4143</v>
      </c>
      <c r="AW1175" s="30">
        <v>3.4099999999999998E-2</v>
      </c>
      <c r="AX1175" s="30">
        <v>4.8399999999999999E-2</v>
      </c>
      <c r="AY1175" s="30">
        <v>0.46429999999999999</v>
      </c>
      <c r="AZ1175" s="30">
        <v>0.2016</v>
      </c>
      <c r="BA1175" s="30">
        <v>0.30769999999999997</v>
      </c>
      <c r="BB1175" s="37">
        <v>7</v>
      </c>
      <c r="BC1175" s="29">
        <v>67</v>
      </c>
      <c r="BD1175" s="38" t="s">
        <v>4628</v>
      </c>
      <c r="BE1175" s="39">
        <v>153.42711555790399</v>
      </c>
      <c r="BF1175" s="39">
        <v>-27.9575550194694</v>
      </c>
      <c r="BG1175" s="40">
        <f t="shared" si="216"/>
        <v>84</v>
      </c>
      <c r="BH1175" s="40">
        <f t="shared" si="217"/>
        <v>82</v>
      </c>
      <c r="BI1175" s="40">
        <f t="shared" si="218"/>
        <v>46</v>
      </c>
      <c r="BJ1175" s="40">
        <f t="shared" si="219"/>
        <v>45</v>
      </c>
      <c r="BK1175" s="40">
        <f t="shared" si="220"/>
        <v>94</v>
      </c>
      <c r="BL1175" s="40">
        <f t="shared" si="221"/>
        <v>92</v>
      </c>
      <c r="BM1175" s="41">
        <f t="shared" si="222"/>
        <v>42</v>
      </c>
      <c r="BN1175" s="40">
        <f t="shared" si="223"/>
        <v>1</v>
      </c>
      <c r="BO1175" s="41">
        <f t="shared" si="224"/>
        <v>1</v>
      </c>
      <c r="BP1175" s="41">
        <f t="shared" si="225"/>
        <v>41</v>
      </c>
      <c r="BQ1175" s="41">
        <f t="shared" si="226"/>
        <v>70</v>
      </c>
      <c r="BR1175" s="41">
        <f t="shared" si="227"/>
        <v>46</v>
      </c>
    </row>
    <row r="1176" spans="2:70" x14ac:dyDescent="0.3">
      <c r="B1176" s="12" t="s">
        <v>2594</v>
      </c>
      <c r="C1176" s="12">
        <v>309101561</v>
      </c>
      <c r="D1176" s="12" t="s">
        <v>1617</v>
      </c>
      <c r="E1176" s="12" t="s">
        <v>1229</v>
      </c>
      <c r="F1176" s="12" t="s">
        <v>3837</v>
      </c>
      <c r="G1176" s="12" t="s">
        <v>102</v>
      </c>
      <c r="H1176" s="12" t="s">
        <v>5013</v>
      </c>
      <c r="I1176" s="28">
        <v>780000</v>
      </c>
      <c r="J1176" s="28">
        <v>760000</v>
      </c>
      <c r="K1176" s="28">
        <v>706860</v>
      </c>
      <c r="L1176" s="28">
        <v>740000</v>
      </c>
      <c r="M1176" s="28">
        <v>730000</v>
      </c>
      <c r="N1176" s="28">
        <v>635000</v>
      </c>
      <c r="O1176" s="29">
        <v>49</v>
      </c>
      <c r="P1176" s="29">
        <v>48</v>
      </c>
      <c r="Q1176" s="29">
        <v>42</v>
      </c>
      <c r="R1176" s="28">
        <v>750</v>
      </c>
      <c r="S1176" s="28">
        <v>675</v>
      </c>
      <c r="T1176" s="30">
        <v>1.8</v>
      </c>
      <c r="U1176" s="30">
        <v>0</v>
      </c>
      <c r="V1176" s="30">
        <v>1.8</v>
      </c>
      <c r="W1176" s="30">
        <v>1.8</v>
      </c>
      <c r="X1176" s="31">
        <v>0.05</v>
      </c>
      <c r="Y1176" s="30">
        <v>4.9000000000000004</v>
      </c>
      <c r="Z1176" s="30">
        <v>0</v>
      </c>
      <c r="AA1176" s="30">
        <v>4.9000000000000004</v>
      </c>
      <c r="AB1176" s="30">
        <v>4.2</v>
      </c>
      <c r="AC1176" s="32">
        <v>0.52479847738468421</v>
      </c>
      <c r="AD1176" s="30">
        <v>10.495969547693685</v>
      </c>
      <c r="AE1176" s="12">
        <v>519</v>
      </c>
      <c r="AF1176" s="12">
        <v>475</v>
      </c>
      <c r="AG1176" s="12">
        <v>515</v>
      </c>
      <c r="AH1176" s="33">
        <v>6.3412616339193386</v>
      </c>
      <c r="AI1176" s="34">
        <v>750000</v>
      </c>
      <c r="AJ1176" s="34">
        <v>689000</v>
      </c>
      <c r="AK1176" s="34">
        <v>600000</v>
      </c>
      <c r="AL1176" s="35">
        <v>8.8534107402031936E-2</v>
      </c>
      <c r="AM1176" s="35">
        <v>0.25</v>
      </c>
      <c r="AN1176" s="12">
        <v>2.1</v>
      </c>
      <c r="AO1176" s="33">
        <v>-0.10000000000000009</v>
      </c>
      <c r="AP1176" s="12">
        <v>2.2000000000000002</v>
      </c>
      <c r="AQ1176" s="34">
        <v>750</v>
      </c>
      <c r="AR1176" s="34">
        <v>650</v>
      </c>
      <c r="AS1176" s="31">
        <v>0.15384615384615385</v>
      </c>
      <c r="AT1176" s="36">
        <v>1429.1200000000001</v>
      </c>
      <c r="AU1176" s="30">
        <v>0.51329999999999998</v>
      </c>
      <c r="AV1176" s="30">
        <v>0.48670000000000002</v>
      </c>
      <c r="AW1176" s="30">
        <v>7.5999999999999998E-2</v>
      </c>
      <c r="AX1176" s="30">
        <v>5.6099999999999997E-2</v>
      </c>
      <c r="AY1176" s="30">
        <v>0.28160000000000002</v>
      </c>
      <c r="AZ1176" s="30">
        <v>0.17269999999999999</v>
      </c>
      <c r="BA1176" s="30">
        <v>0.51229999999999998</v>
      </c>
      <c r="BB1176" s="37">
        <v>5.5</v>
      </c>
      <c r="BC1176" s="29">
        <v>70</v>
      </c>
      <c r="BD1176" s="38" t="s">
        <v>4890</v>
      </c>
      <c r="BE1176" s="39">
        <v>153.42379393865701</v>
      </c>
      <c r="BF1176" s="39">
        <v>-27.9955688738867</v>
      </c>
      <c r="BG1176" s="40">
        <f t="shared" si="216"/>
        <v>87</v>
      </c>
      <c r="BH1176" s="40">
        <f t="shared" si="217"/>
        <v>82</v>
      </c>
      <c r="BI1176" s="40">
        <f t="shared" si="218"/>
        <v>46</v>
      </c>
      <c r="BJ1176" s="40">
        <f t="shared" si="219"/>
        <v>45</v>
      </c>
      <c r="BK1176" s="40">
        <f t="shared" si="220"/>
        <v>93</v>
      </c>
      <c r="BL1176" s="40">
        <f t="shared" si="221"/>
        <v>52</v>
      </c>
      <c r="BM1176" s="41">
        <f t="shared" si="222"/>
        <v>100</v>
      </c>
      <c r="BN1176" s="40">
        <f t="shared" si="223"/>
        <v>46</v>
      </c>
      <c r="BO1176" s="41">
        <f t="shared" si="224"/>
        <v>1</v>
      </c>
      <c r="BP1176" s="41">
        <f t="shared" si="225"/>
        <v>36</v>
      </c>
      <c r="BQ1176" s="41">
        <f t="shared" si="226"/>
        <v>55</v>
      </c>
      <c r="BR1176" s="41">
        <f t="shared" si="227"/>
        <v>49</v>
      </c>
    </row>
    <row r="1177" spans="2:70" x14ac:dyDescent="0.3">
      <c r="B1177" s="12" t="s">
        <v>2651</v>
      </c>
      <c r="C1177" s="12">
        <v>309101562</v>
      </c>
      <c r="D1177" s="12" t="s">
        <v>1617</v>
      </c>
      <c r="E1177" s="12" t="s">
        <v>1229</v>
      </c>
      <c r="F1177" s="12" t="s">
        <v>3837</v>
      </c>
      <c r="G1177" s="12" t="s">
        <v>102</v>
      </c>
      <c r="H1177" s="12" t="s">
        <v>5013</v>
      </c>
      <c r="I1177" s="28">
        <v>800000</v>
      </c>
      <c r="J1177" s="28">
        <v>789000</v>
      </c>
      <c r="K1177" s="28">
        <v>700000</v>
      </c>
      <c r="L1177" s="28">
        <v>706000</v>
      </c>
      <c r="M1177" s="28">
        <v>685000</v>
      </c>
      <c r="N1177" s="28">
        <v>629500</v>
      </c>
      <c r="O1177" s="29">
        <v>36</v>
      </c>
      <c r="P1177" s="29">
        <v>36</v>
      </c>
      <c r="Q1177" s="29">
        <v>35</v>
      </c>
      <c r="R1177" s="28">
        <v>690</v>
      </c>
      <c r="S1177" s="28">
        <v>600</v>
      </c>
      <c r="T1177" s="30">
        <v>2.8</v>
      </c>
      <c r="U1177" s="30">
        <v>-0.10000000000000009</v>
      </c>
      <c r="V1177" s="30">
        <v>2.9</v>
      </c>
      <c r="W1177" s="30">
        <v>2.8</v>
      </c>
      <c r="X1177" s="31">
        <v>4.4850000000000001E-2</v>
      </c>
      <c r="Y1177" s="30">
        <v>6.1</v>
      </c>
      <c r="Z1177" s="30">
        <v>-0.10000000000000053</v>
      </c>
      <c r="AA1177" s="30">
        <v>6.2</v>
      </c>
      <c r="AB1177" s="30">
        <v>5.9</v>
      </c>
      <c r="AC1177" s="32">
        <v>0.4529936974789916</v>
      </c>
      <c r="AD1177" s="30">
        <v>10.100193923723335</v>
      </c>
      <c r="AE1177" s="12">
        <v>519</v>
      </c>
      <c r="AF1177" s="12">
        <v>475</v>
      </c>
      <c r="AG1177" s="12">
        <v>515</v>
      </c>
      <c r="AH1177" s="33">
        <v>6.3412616339193386</v>
      </c>
      <c r="AI1177" s="34">
        <v>750000</v>
      </c>
      <c r="AJ1177" s="34">
        <v>689000</v>
      </c>
      <c r="AK1177" s="34">
        <v>600000</v>
      </c>
      <c r="AL1177" s="35">
        <v>8.8534107402031936E-2</v>
      </c>
      <c r="AM1177" s="35">
        <v>0.25</v>
      </c>
      <c r="AN1177" s="12">
        <v>2.1</v>
      </c>
      <c r="AO1177" s="33">
        <v>-0.10000000000000009</v>
      </c>
      <c r="AP1177" s="12">
        <v>2.2000000000000002</v>
      </c>
      <c r="AQ1177" s="34">
        <v>750</v>
      </c>
      <c r="AR1177" s="34">
        <v>650</v>
      </c>
      <c r="AS1177" s="31">
        <v>0.15384615384615385</v>
      </c>
      <c r="AT1177" s="36">
        <v>1523.2</v>
      </c>
      <c r="AU1177" s="30">
        <v>0.505</v>
      </c>
      <c r="AV1177" s="30">
        <v>0.495</v>
      </c>
      <c r="AW1177" s="30">
        <v>0.1222</v>
      </c>
      <c r="AX1177" s="30">
        <v>8.9899999999999994E-2</v>
      </c>
      <c r="AY1177" s="30">
        <v>0.25530000000000003</v>
      </c>
      <c r="AZ1177" s="30">
        <v>0.191</v>
      </c>
      <c r="BA1177" s="30">
        <v>0.51170000000000004</v>
      </c>
      <c r="BB1177" s="37">
        <v>6</v>
      </c>
      <c r="BC1177" s="29">
        <v>71</v>
      </c>
      <c r="BD1177" s="38" t="s">
        <v>4949</v>
      </c>
      <c r="BE1177" s="39">
        <v>153.42245891651299</v>
      </c>
      <c r="BF1177" s="39">
        <v>-28.009878884302001</v>
      </c>
      <c r="BG1177" s="40">
        <f t="shared" si="216"/>
        <v>70</v>
      </c>
      <c r="BH1177" s="40">
        <f t="shared" si="217"/>
        <v>82</v>
      </c>
      <c r="BI1177" s="40">
        <f t="shared" si="218"/>
        <v>46</v>
      </c>
      <c r="BJ1177" s="40">
        <f t="shared" si="219"/>
        <v>45</v>
      </c>
      <c r="BK1177" s="40">
        <f t="shared" si="220"/>
        <v>93</v>
      </c>
      <c r="BL1177" s="40">
        <f t="shared" si="221"/>
        <v>46</v>
      </c>
      <c r="BM1177" s="41">
        <f t="shared" si="222"/>
        <v>100</v>
      </c>
      <c r="BN1177" s="40">
        <f t="shared" si="223"/>
        <v>50</v>
      </c>
      <c r="BO1177" s="41">
        <f t="shared" si="224"/>
        <v>1</v>
      </c>
      <c r="BP1177" s="41">
        <f t="shared" si="225"/>
        <v>16</v>
      </c>
      <c r="BQ1177" s="41">
        <f t="shared" si="226"/>
        <v>60</v>
      </c>
      <c r="BR1177" s="41">
        <f t="shared" si="227"/>
        <v>46</v>
      </c>
    </row>
    <row r="1178" spans="2:70" x14ac:dyDescent="0.3">
      <c r="B1178" s="12" t="s">
        <v>1230</v>
      </c>
      <c r="C1178" s="12">
        <v>310011271</v>
      </c>
      <c r="D1178" s="12" t="s">
        <v>884</v>
      </c>
      <c r="E1178" s="12" t="s">
        <v>549</v>
      </c>
      <c r="F1178" s="12" t="s">
        <v>2813</v>
      </c>
      <c r="G1178" s="12" t="s">
        <v>102</v>
      </c>
      <c r="H1178" s="12" t="s">
        <v>5013</v>
      </c>
      <c r="I1178" s="28">
        <v>609000</v>
      </c>
      <c r="J1178" s="28">
        <v>570000</v>
      </c>
      <c r="K1178" s="28">
        <v>470000</v>
      </c>
      <c r="L1178" s="28">
        <v>628000</v>
      </c>
      <c r="M1178" s="28">
        <v>610000</v>
      </c>
      <c r="N1178" s="28">
        <v>468500</v>
      </c>
      <c r="O1178" s="29">
        <v>20</v>
      </c>
      <c r="P1178" s="29">
        <v>35</v>
      </c>
      <c r="Q1178" s="29">
        <v>36</v>
      </c>
      <c r="R1178" s="28">
        <v>390</v>
      </c>
      <c r="S1178" s="28">
        <v>420</v>
      </c>
      <c r="T1178" s="30">
        <v>1.4</v>
      </c>
      <c r="U1178" s="30">
        <v>-0.10000000000000009</v>
      </c>
      <c r="V1178" s="30">
        <v>1.5</v>
      </c>
      <c r="W1178" s="30">
        <v>1.5</v>
      </c>
      <c r="X1178" s="31">
        <v>3.3300492610837437E-2</v>
      </c>
      <c r="Y1178" s="30">
        <v>4.2</v>
      </c>
      <c r="Z1178" s="30">
        <v>0.80000000000000027</v>
      </c>
      <c r="AA1178" s="30">
        <v>3.4</v>
      </c>
      <c r="AB1178" s="30">
        <v>1.5</v>
      </c>
      <c r="AC1178" s="32">
        <v>0.21116694100320541</v>
      </c>
      <c r="AD1178" s="30">
        <v>6.3412557727293928</v>
      </c>
      <c r="AE1178" s="12">
        <v>65</v>
      </c>
      <c r="AF1178" s="12">
        <v>61</v>
      </c>
      <c r="AG1178" s="12">
        <v>55</v>
      </c>
      <c r="AH1178" s="33">
        <v>3.7699115044247788</v>
      </c>
      <c r="AI1178" s="34">
        <v>580000</v>
      </c>
      <c r="AJ1178" s="34">
        <v>450000</v>
      </c>
      <c r="AK1178" s="34">
        <v>394000</v>
      </c>
      <c r="AL1178" s="35">
        <v>0.28888888888888886</v>
      </c>
      <c r="AM1178" s="35">
        <v>0.4720812182741117</v>
      </c>
      <c r="AN1178" s="12">
        <v>2.4</v>
      </c>
      <c r="AO1178" s="33">
        <v>-0.60000000000000009</v>
      </c>
      <c r="AP1178" s="12">
        <v>3</v>
      </c>
      <c r="AQ1178" s="34">
        <v>560</v>
      </c>
      <c r="AR1178" s="34">
        <v>530</v>
      </c>
      <c r="AS1178" s="31">
        <v>5.6603773584905662E-2</v>
      </c>
      <c r="AT1178" s="36">
        <v>1846.88</v>
      </c>
      <c r="AU1178" s="30">
        <v>0.71309999999999996</v>
      </c>
      <c r="AV1178" s="30">
        <v>0.28689999999999999</v>
      </c>
      <c r="AW1178" s="30">
        <v>0.8891</v>
      </c>
      <c r="AX1178" s="30">
        <v>9.5799999999999996E-2</v>
      </c>
      <c r="AY1178" s="30">
        <v>0.2382</v>
      </c>
      <c r="AZ1178" s="30">
        <v>0.33029999999999998</v>
      </c>
      <c r="BA1178" s="30">
        <v>0.4012</v>
      </c>
      <c r="BB1178" s="37">
        <v>2</v>
      </c>
      <c r="BC1178" s="29">
        <v>13</v>
      </c>
      <c r="BD1178" s="38" t="s">
        <v>3579</v>
      </c>
      <c r="BE1178" s="39">
        <v>152.94783502363799</v>
      </c>
      <c r="BF1178" s="39">
        <v>-27.569369456707602</v>
      </c>
      <c r="BG1178" s="40">
        <f t="shared" si="216"/>
        <v>93</v>
      </c>
      <c r="BH1178" s="40">
        <f t="shared" si="217"/>
        <v>77</v>
      </c>
      <c r="BI1178" s="40">
        <f t="shared" si="218"/>
        <v>78</v>
      </c>
      <c r="BJ1178" s="40">
        <f t="shared" si="219"/>
        <v>100</v>
      </c>
      <c r="BK1178" s="40">
        <f t="shared" si="220"/>
        <v>100</v>
      </c>
      <c r="BL1178" s="40">
        <f t="shared" si="221"/>
        <v>42</v>
      </c>
      <c r="BM1178" s="41">
        <f t="shared" si="222"/>
        <v>61</v>
      </c>
      <c r="BN1178" s="40">
        <f t="shared" si="223"/>
        <v>87</v>
      </c>
      <c r="BO1178" s="41">
        <f t="shared" si="224"/>
        <v>100</v>
      </c>
      <c r="BP1178" s="41">
        <f t="shared" si="225"/>
        <v>47</v>
      </c>
      <c r="BQ1178" s="41">
        <f t="shared" si="226"/>
        <v>20</v>
      </c>
      <c r="BR1178" s="41">
        <f t="shared" si="227"/>
        <v>57</v>
      </c>
    </row>
    <row r="1179" spans="2:70" x14ac:dyDescent="0.3">
      <c r="B1179" s="12" t="s">
        <v>1857</v>
      </c>
      <c r="C1179" s="12">
        <v>310011272</v>
      </c>
      <c r="D1179" s="12" t="s">
        <v>884</v>
      </c>
      <c r="E1179" s="12" t="s">
        <v>549</v>
      </c>
      <c r="F1179" s="12" t="s">
        <v>2813</v>
      </c>
      <c r="G1179" s="12" t="s">
        <v>102</v>
      </c>
      <c r="H1179" s="12" t="s">
        <v>5013</v>
      </c>
      <c r="I1179" s="28">
        <v>579000</v>
      </c>
      <c r="J1179" s="28">
        <v>571200</v>
      </c>
      <c r="K1179" s="28">
        <v>449000</v>
      </c>
      <c r="L1179" s="28">
        <v>565000</v>
      </c>
      <c r="M1179" s="28">
        <v>540000</v>
      </c>
      <c r="N1179" s="28">
        <v>445000</v>
      </c>
      <c r="O1179" s="29">
        <v>27</v>
      </c>
      <c r="P1179" s="29">
        <v>27</v>
      </c>
      <c r="Q1179" s="29">
        <v>28</v>
      </c>
      <c r="R1179" s="28">
        <v>510</v>
      </c>
      <c r="S1179" s="28">
        <v>540</v>
      </c>
      <c r="T1179" s="30">
        <v>1.2</v>
      </c>
      <c r="U1179" s="30">
        <v>-0.19999999999999996</v>
      </c>
      <c r="V1179" s="30">
        <v>1.4</v>
      </c>
      <c r="W1179" s="30">
        <v>2.2999999999999998</v>
      </c>
      <c r="X1179" s="31">
        <v>4.5803108808290152E-2</v>
      </c>
      <c r="Y1179" s="30">
        <v>1.9</v>
      </c>
      <c r="Z1179" s="30">
        <v>-0.20000000000000018</v>
      </c>
      <c r="AA1179" s="30">
        <v>2.1</v>
      </c>
      <c r="AB1179" s="30">
        <v>1.2</v>
      </c>
      <c r="AC1179" s="32">
        <v>0.3502747252747252</v>
      </c>
      <c r="AD1179" s="30">
        <v>7.6474006762468285</v>
      </c>
      <c r="AE1179" s="12">
        <v>65</v>
      </c>
      <c r="AF1179" s="12">
        <v>61</v>
      </c>
      <c r="AG1179" s="12">
        <v>55</v>
      </c>
      <c r="AH1179" s="33">
        <v>3.7699115044247788</v>
      </c>
      <c r="AI1179" s="34">
        <v>580000</v>
      </c>
      <c r="AJ1179" s="34">
        <v>450000</v>
      </c>
      <c r="AK1179" s="34">
        <v>394000</v>
      </c>
      <c r="AL1179" s="35">
        <v>0.28888888888888886</v>
      </c>
      <c r="AM1179" s="35">
        <v>0.4720812182741117</v>
      </c>
      <c r="AN1179" s="12">
        <v>2.4</v>
      </c>
      <c r="AO1179" s="33">
        <v>-0.60000000000000009</v>
      </c>
      <c r="AP1179" s="12">
        <v>3</v>
      </c>
      <c r="AQ1179" s="34">
        <v>560</v>
      </c>
      <c r="AR1179" s="34">
        <v>530</v>
      </c>
      <c r="AS1179" s="31">
        <v>5.6603773584905662E-2</v>
      </c>
      <c r="AT1179" s="36">
        <v>1456.0000000000002</v>
      </c>
      <c r="AU1179" s="30">
        <v>0.65900000000000003</v>
      </c>
      <c r="AV1179" s="30">
        <v>0.34100000000000003</v>
      </c>
      <c r="AW1179" s="30">
        <v>0.67800000000000005</v>
      </c>
      <c r="AX1179" s="30">
        <v>0.28910000000000002</v>
      </c>
      <c r="AY1179" s="30">
        <v>0.26450000000000001</v>
      </c>
      <c r="AZ1179" s="30">
        <v>0.26989999999999997</v>
      </c>
      <c r="BA1179" s="30">
        <v>0.33379999999999999</v>
      </c>
      <c r="BB1179" s="37">
        <v>2</v>
      </c>
      <c r="BC1179" s="29">
        <v>13</v>
      </c>
      <c r="BD1179" s="38" t="s">
        <v>4166</v>
      </c>
      <c r="BE1179" s="39">
        <v>152.98558090729099</v>
      </c>
      <c r="BF1179" s="39">
        <v>-27.5899824528456</v>
      </c>
      <c r="BG1179" s="40">
        <f t="shared" si="216"/>
        <v>97</v>
      </c>
      <c r="BH1179" s="40">
        <f t="shared" si="217"/>
        <v>77</v>
      </c>
      <c r="BI1179" s="40">
        <f t="shared" si="218"/>
        <v>78</v>
      </c>
      <c r="BJ1179" s="40">
        <f t="shared" si="219"/>
        <v>100</v>
      </c>
      <c r="BK1179" s="40">
        <f t="shared" si="220"/>
        <v>100</v>
      </c>
      <c r="BL1179" s="40">
        <f t="shared" si="221"/>
        <v>48</v>
      </c>
      <c r="BM1179" s="41">
        <f t="shared" si="222"/>
        <v>100</v>
      </c>
      <c r="BN1179" s="40">
        <f t="shared" si="223"/>
        <v>74</v>
      </c>
      <c r="BO1179" s="41">
        <f t="shared" si="224"/>
        <v>34</v>
      </c>
      <c r="BP1179" s="41">
        <f t="shared" si="225"/>
        <v>85</v>
      </c>
      <c r="BQ1179" s="41">
        <f t="shared" si="226"/>
        <v>20</v>
      </c>
      <c r="BR1179" s="41">
        <f t="shared" si="227"/>
        <v>59</v>
      </c>
    </row>
    <row r="1180" spans="2:70" x14ac:dyDescent="0.3">
      <c r="B1180" s="12" t="s">
        <v>2183</v>
      </c>
      <c r="C1180" s="12">
        <v>310011274</v>
      </c>
      <c r="D1180" s="12" t="s">
        <v>884</v>
      </c>
      <c r="E1180" s="12" t="s">
        <v>549</v>
      </c>
      <c r="F1180" s="12" t="s">
        <v>2813</v>
      </c>
      <c r="G1180" s="12" t="s">
        <v>102</v>
      </c>
      <c r="H1180" s="12" t="s">
        <v>5013</v>
      </c>
      <c r="I1180" s="28">
        <v>591600</v>
      </c>
      <c r="J1180" s="28">
        <v>581400</v>
      </c>
      <c r="K1180" s="28">
        <v>462580</v>
      </c>
      <c r="L1180" s="28">
        <v>568000</v>
      </c>
      <c r="M1180" s="28">
        <v>551000</v>
      </c>
      <c r="N1180" s="28">
        <v>445000</v>
      </c>
      <c r="O1180" s="29">
        <v>30</v>
      </c>
      <c r="P1180" s="29">
        <v>28</v>
      </c>
      <c r="Q1180" s="29">
        <v>27</v>
      </c>
      <c r="R1180" s="28">
        <v>580</v>
      </c>
      <c r="S1180" s="28">
        <v>540</v>
      </c>
      <c r="T1180" s="30">
        <v>2.4</v>
      </c>
      <c r="U1180" s="30">
        <v>0.19999999999999973</v>
      </c>
      <c r="V1180" s="30">
        <v>2.2000000000000002</v>
      </c>
      <c r="W1180" s="30">
        <v>2.5</v>
      </c>
      <c r="X1180" s="31">
        <v>5.0980392156862744E-2</v>
      </c>
      <c r="Y1180" s="30">
        <v>7.1</v>
      </c>
      <c r="Z1180" s="30">
        <v>-0.90000000000000036</v>
      </c>
      <c r="AA1180" s="30">
        <v>8</v>
      </c>
      <c r="AB1180" s="30">
        <v>7.2</v>
      </c>
      <c r="AC1180" s="32">
        <v>0.4418576304241833</v>
      </c>
      <c r="AD1180" s="30">
        <v>8.6672073660128266</v>
      </c>
      <c r="AE1180" s="12">
        <v>65</v>
      </c>
      <c r="AF1180" s="12">
        <v>61</v>
      </c>
      <c r="AG1180" s="12">
        <v>55</v>
      </c>
      <c r="AH1180" s="33">
        <v>3.7699115044247788</v>
      </c>
      <c r="AI1180" s="34">
        <v>580000</v>
      </c>
      <c r="AJ1180" s="34">
        <v>450000</v>
      </c>
      <c r="AK1180" s="34">
        <v>394000</v>
      </c>
      <c r="AL1180" s="35">
        <v>0.28888888888888886</v>
      </c>
      <c r="AM1180" s="35">
        <v>0.4720812182741117</v>
      </c>
      <c r="AN1180" s="12">
        <v>2.4</v>
      </c>
      <c r="AO1180" s="33">
        <v>-0.60000000000000009</v>
      </c>
      <c r="AP1180" s="12">
        <v>3</v>
      </c>
      <c r="AQ1180" s="34">
        <v>560</v>
      </c>
      <c r="AR1180" s="34">
        <v>530</v>
      </c>
      <c r="AS1180" s="31">
        <v>5.6603773584905662E-2</v>
      </c>
      <c r="AT1180" s="36">
        <v>1312.64</v>
      </c>
      <c r="AU1180" s="30">
        <v>0.71150000000000002</v>
      </c>
      <c r="AV1180" s="30">
        <v>0.28849999999999998</v>
      </c>
      <c r="AW1180" s="30">
        <v>0.74390000000000001</v>
      </c>
      <c r="AX1180" s="30">
        <v>0.215</v>
      </c>
      <c r="AY1180" s="30">
        <v>0.16600000000000001</v>
      </c>
      <c r="AZ1180" s="30">
        <v>0.20960000000000001</v>
      </c>
      <c r="BA1180" s="30">
        <v>0.58320000000000005</v>
      </c>
      <c r="BB1180" s="37">
        <v>1</v>
      </c>
      <c r="BC1180" s="29">
        <v>15</v>
      </c>
      <c r="BD1180" s="38" t="s">
        <v>4475</v>
      </c>
      <c r="BE1180" s="39">
        <v>152.958650349626</v>
      </c>
      <c r="BF1180" s="39">
        <v>-27.5911651424342</v>
      </c>
      <c r="BG1180" s="40">
        <f t="shared" si="216"/>
        <v>77</v>
      </c>
      <c r="BH1180" s="40">
        <f t="shared" si="217"/>
        <v>77</v>
      </c>
      <c r="BI1180" s="40">
        <f t="shared" si="218"/>
        <v>78</v>
      </c>
      <c r="BJ1180" s="40">
        <f t="shared" si="219"/>
        <v>100</v>
      </c>
      <c r="BK1180" s="40">
        <f t="shared" si="220"/>
        <v>100</v>
      </c>
      <c r="BL1180" s="40">
        <f t="shared" si="221"/>
        <v>27</v>
      </c>
      <c r="BM1180" s="41">
        <f t="shared" si="222"/>
        <v>100</v>
      </c>
      <c r="BN1180" s="40">
        <f t="shared" si="223"/>
        <v>64</v>
      </c>
      <c r="BO1180" s="41">
        <f t="shared" si="224"/>
        <v>1</v>
      </c>
      <c r="BP1180" s="41">
        <f t="shared" si="225"/>
        <v>1</v>
      </c>
      <c r="BQ1180" s="41">
        <f t="shared" si="226"/>
        <v>10</v>
      </c>
      <c r="BR1180" s="41">
        <f t="shared" si="227"/>
        <v>45</v>
      </c>
    </row>
    <row r="1181" spans="2:70" x14ac:dyDescent="0.3">
      <c r="B1181" s="12" t="s">
        <v>883</v>
      </c>
      <c r="C1181" s="12">
        <v>310011275</v>
      </c>
      <c r="D1181" s="12" t="s">
        <v>884</v>
      </c>
      <c r="E1181" s="12" t="s">
        <v>549</v>
      </c>
      <c r="F1181" s="12" t="s">
        <v>2813</v>
      </c>
      <c r="G1181" s="12" t="s">
        <v>102</v>
      </c>
      <c r="H1181" s="12" t="s">
        <v>5013</v>
      </c>
      <c r="I1181" s="28">
        <v>639000</v>
      </c>
      <c r="J1181" s="28">
        <v>610000</v>
      </c>
      <c r="K1181" s="28">
        <v>549000</v>
      </c>
      <c r="L1181" s="28">
        <v>615000</v>
      </c>
      <c r="M1181" s="28">
        <v>602750</v>
      </c>
      <c r="N1181" s="28">
        <v>511000</v>
      </c>
      <c r="O1181" s="29">
        <v>22</v>
      </c>
      <c r="P1181" s="29">
        <v>20</v>
      </c>
      <c r="Q1181" s="29">
        <v>26</v>
      </c>
      <c r="R1181" s="28">
        <v>570</v>
      </c>
      <c r="S1181" s="28">
        <v>550</v>
      </c>
      <c r="T1181" s="30">
        <v>2.8</v>
      </c>
      <c r="U1181" s="30">
        <v>-0.5</v>
      </c>
      <c r="V1181" s="30">
        <v>3.3</v>
      </c>
      <c r="W1181" s="30">
        <v>3.6</v>
      </c>
      <c r="X1181" s="31">
        <v>4.6384976525821596E-2</v>
      </c>
      <c r="Y1181" s="30">
        <v>12.4</v>
      </c>
      <c r="Z1181" s="30">
        <v>-0.19999999999999929</v>
      </c>
      <c r="AA1181" s="30">
        <v>12.6</v>
      </c>
      <c r="AB1181" s="30">
        <v>8.9</v>
      </c>
      <c r="AC1181" s="32">
        <v>0.23420550917099464</v>
      </c>
      <c r="AD1181" s="30">
        <v>5.049167353585208</v>
      </c>
      <c r="AE1181" s="12">
        <v>65</v>
      </c>
      <c r="AF1181" s="12">
        <v>61</v>
      </c>
      <c r="AG1181" s="12">
        <v>55</v>
      </c>
      <c r="AH1181" s="33">
        <v>3.7699115044247788</v>
      </c>
      <c r="AI1181" s="34">
        <v>580000</v>
      </c>
      <c r="AJ1181" s="34">
        <v>450000</v>
      </c>
      <c r="AK1181" s="34">
        <v>394000</v>
      </c>
      <c r="AL1181" s="35">
        <v>0.28888888888888886</v>
      </c>
      <c r="AM1181" s="35">
        <v>0.4720812182741117</v>
      </c>
      <c r="AN1181" s="12">
        <v>2.4</v>
      </c>
      <c r="AO1181" s="33">
        <v>-0.60000000000000009</v>
      </c>
      <c r="AP1181" s="12">
        <v>3</v>
      </c>
      <c r="AQ1181" s="34">
        <v>560</v>
      </c>
      <c r="AR1181" s="34">
        <v>530</v>
      </c>
      <c r="AS1181" s="31">
        <v>5.6603773584905662E-2</v>
      </c>
      <c r="AT1181" s="36">
        <v>2433.7600000000002</v>
      </c>
      <c r="AU1181" s="30">
        <v>0.74960000000000004</v>
      </c>
      <c r="AV1181" s="30">
        <v>0.25040000000000001</v>
      </c>
      <c r="AW1181" s="30">
        <v>0.81530000000000002</v>
      </c>
      <c r="AX1181" s="30">
        <v>0.152</v>
      </c>
      <c r="AY1181" s="30">
        <v>0.25009999999999999</v>
      </c>
      <c r="AZ1181" s="30">
        <v>0.4229</v>
      </c>
      <c r="BA1181" s="30">
        <v>0.29930000000000001</v>
      </c>
      <c r="BB1181" s="37">
        <v>7.5</v>
      </c>
      <c r="BC1181" s="29">
        <v>11</v>
      </c>
      <c r="BD1181" s="38" t="s">
        <v>3281</v>
      </c>
      <c r="BE1181" s="39">
        <v>152.977136937371</v>
      </c>
      <c r="BF1181" s="39">
        <v>-27.5626544508495</v>
      </c>
      <c r="BG1181" s="40">
        <f t="shared" si="216"/>
        <v>70</v>
      </c>
      <c r="BH1181" s="40">
        <f t="shared" si="217"/>
        <v>77</v>
      </c>
      <c r="BI1181" s="40">
        <f t="shared" si="218"/>
        <v>78</v>
      </c>
      <c r="BJ1181" s="40">
        <f t="shared" si="219"/>
        <v>100</v>
      </c>
      <c r="BK1181" s="40">
        <f t="shared" si="220"/>
        <v>100</v>
      </c>
      <c r="BL1181" s="40">
        <f t="shared" si="221"/>
        <v>45</v>
      </c>
      <c r="BM1181" s="41">
        <f t="shared" si="222"/>
        <v>100</v>
      </c>
      <c r="BN1181" s="40">
        <f t="shared" si="223"/>
        <v>100</v>
      </c>
      <c r="BO1181" s="41">
        <f t="shared" si="224"/>
        <v>100</v>
      </c>
      <c r="BP1181" s="41">
        <f t="shared" si="225"/>
        <v>1</v>
      </c>
      <c r="BQ1181" s="41">
        <f t="shared" si="226"/>
        <v>75</v>
      </c>
      <c r="BR1181" s="41">
        <f t="shared" si="227"/>
        <v>60</v>
      </c>
    </row>
    <row r="1182" spans="2:70" x14ac:dyDescent="0.3">
      <c r="B1182" s="12" t="s">
        <v>1618</v>
      </c>
      <c r="C1182" s="12">
        <v>310011276</v>
      </c>
      <c r="D1182" s="12" t="s">
        <v>884</v>
      </c>
      <c r="E1182" s="12" t="s">
        <v>549</v>
      </c>
      <c r="F1182" s="12" t="s">
        <v>2813</v>
      </c>
      <c r="G1182" s="12" t="s">
        <v>102</v>
      </c>
      <c r="H1182" s="12" t="s">
        <v>5013</v>
      </c>
      <c r="I1182" s="28">
        <v>518000</v>
      </c>
      <c r="J1182" s="28">
        <v>515000</v>
      </c>
      <c r="K1182" s="28">
        <v>410000</v>
      </c>
      <c r="L1182" s="28">
        <v>518000</v>
      </c>
      <c r="M1182" s="28">
        <v>515000</v>
      </c>
      <c r="N1182" s="28">
        <v>380000</v>
      </c>
      <c r="O1182" s="29">
        <v>38</v>
      </c>
      <c r="P1182" s="29">
        <v>45</v>
      </c>
      <c r="Q1182" s="29">
        <v>63</v>
      </c>
      <c r="R1182" s="28">
        <v>385</v>
      </c>
      <c r="S1182" s="28">
        <v>460</v>
      </c>
      <c r="T1182" s="30">
        <v>2.6</v>
      </c>
      <c r="U1182" s="30">
        <v>0</v>
      </c>
      <c r="V1182" s="30">
        <v>2.6</v>
      </c>
      <c r="W1182" s="30">
        <v>3.8</v>
      </c>
      <c r="X1182" s="31">
        <v>3.8648648648648649E-2</v>
      </c>
      <c r="Y1182" s="30">
        <v>7.4</v>
      </c>
      <c r="Z1182" s="30">
        <v>0</v>
      </c>
      <c r="AA1182" s="30">
        <v>7.4</v>
      </c>
      <c r="AB1182" s="30">
        <v>4.9000000000000004</v>
      </c>
      <c r="AC1182" s="32">
        <v>0.2855066445182724</v>
      </c>
      <c r="AD1182" s="30">
        <v>7.3872348581650904</v>
      </c>
      <c r="AE1182" s="12">
        <v>65</v>
      </c>
      <c r="AF1182" s="12">
        <v>61</v>
      </c>
      <c r="AG1182" s="12">
        <v>55</v>
      </c>
      <c r="AH1182" s="33">
        <v>3.7699115044247788</v>
      </c>
      <c r="AI1182" s="34">
        <v>580000</v>
      </c>
      <c r="AJ1182" s="34">
        <v>450000</v>
      </c>
      <c r="AK1182" s="34">
        <v>394000</v>
      </c>
      <c r="AL1182" s="35">
        <v>0.28888888888888886</v>
      </c>
      <c r="AM1182" s="35">
        <v>0.4720812182741117</v>
      </c>
      <c r="AN1182" s="12">
        <v>2.4</v>
      </c>
      <c r="AO1182" s="33">
        <v>-0.60000000000000009</v>
      </c>
      <c r="AP1182" s="12">
        <v>3</v>
      </c>
      <c r="AQ1182" s="34">
        <v>560</v>
      </c>
      <c r="AR1182" s="34">
        <v>530</v>
      </c>
      <c r="AS1182" s="31">
        <v>5.6603773584905662E-2</v>
      </c>
      <c r="AT1182" s="36">
        <v>1348.48</v>
      </c>
      <c r="AU1182" s="30">
        <v>0.72330000000000005</v>
      </c>
      <c r="AV1182" s="30">
        <v>0.2767</v>
      </c>
      <c r="AW1182" s="30">
        <v>0.87170000000000003</v>
      </c>
      <c r="AX1182" s="30">
        <v>0.1226</v>
      </c>
      <c r="AY1182" s="30">
        <v>0.18440000000000001</v>
      </c>
      <c r="AZ1182" s="30">
        <v>0.21529999999999999</v>
      </c>
      <c r="BA1182" s="30">
        <v>0.56359999999999999</v>
      </c>
      <c r="BB1182" s="37">
        <v>1</v>
      </c>
      <c r="BC1182" s="29">
        <v>17</v>
      </c>
      <c r="BD1182" s="38" t="s">
        <v>3940</v>
      </c>
      <c r="BE1182" s="39">
        <v>152.924988747009</v>
      </c>
      <c r="BF1182" s="39">
        <v>-27.5948186959731</v>
      </c>
      <c r="BG1182" s="40">
        <f t="shared" si="216"/>
        <v>74</v>
      </c>
      <c r="BH1182" s="40">
        <f t="shared" si="217"/>
        <v>77</v>
      </c>
      <c r="BI1182" s="40">
        <f t="shared" si="218"/>
        <v>78</v>
      </c>
      <c r="BJ1182" s="40">
        <f t="shared" si="219"/>
        <v>100</v>
      </c>
      <c r="BK1182" s="40">
        <f t="shared" si="220"/>
        <v>100</v>
      </c>
      <c r="BL1182" s="40">
        <f t="shared" si="221"/>
        <v>31</v>
      </c>
      <c r="BM1182" s="41">
        <f t="shared" si="222"/>
        <v>79</v>
      </c>
      <c r="BN1182" s="40">
        <f t="shared" si="223"/>
        <v>76</v>
      </c>
      <c r="BO1182" s="41">
        <f t="shared" si="224"/>
        <v>77</v>
      </c>
      <c r="BP1182" s="41">
        <f t="shared" si="225"/>
        <v>1</v>
      </c>
      <c r="BQ1182" s="41">
        <f t="shared" si="226"/>
        <v>10</v>
      </c>
      <c r="BR1182" s="41">
        <f t="shared" si="227"/>
        <v>50</v>
      </c>
    </row>
    <row r="1183" spans="2:70" x14ac:dyDescent="0.3">
      <c r="B1183" s="12" t="s">
        <v>1963</v>
      </c>
      <c r="C1183" s="12">
        <v>310011563</v>
      </c>
      <c r="D1183" s="12" t="s">
        <v>884</v>
      </c>
      <c r="E1183" s="12" t="s">
        <v>549</v>
      </c>
      <c r="F1183" s="12" t="s">
        <v>2813</v>
      </c>
      <c r="G1183" s="12" t="s">
        <v>102</v>
      </c>
      <c r="H1183" s="12" t="s">
        <v>5013</v>
      </c>
      <c r="I1183" s="28">
        <v>588130</v>
      </c>
      <c r="J1183" s="28">
        <v>556200</v>
      </c>
      <c r="K1183" s="28">
        <v>458000</v>
      </c>
      <c r="L1183" s="28">
        <v>580000</v>
      </c>
      <c r="M1183" s="28">
        <v>550000</v>
      </c>
      <c r="N1183" s="28">
        <v>441000</v>
      </c>
      <c r="O1183" s="29">
        <v>28</v>
      </c>
      <c r="P1183" s="29">
        <v>27</v>
      </c>
      <c r="Q1183" s="29">
        <v>29</v>
      </c>
      <c r="R1183" s="28">
        <v>560</v>
      </c>
      <c r="S1183" s="28">
        <v>500</v>
      </c>
      <c r="T1183" s="30">
        <v>6.7</v>
      </c>
      <c r="U1183" s="30">
        <v>0</v>
      </c>
      <c r="V1183" s="30">
        <v>6.7</v>
      </c>
      <c r="W1183" s="30">
        <v>7.4</v>
      </c>
      <c r="X1183" s="31">
        <v>4.9512862802441639E-2</v>
      </c>
      <c r="Y1183" s="30">
        <v>14.1</v>
      </c>
      <c r="Z1183" s="30">
        <v>-9.9999999999999645E-2</v>
      </c>
      <c r="AA1183" s="30">
        <v>14.2</v>
      </c>
      <c r="AB1183" s="30">
        <v>12.4</v>
      </c>
      <c r="AC1183" s="32">
        <v>0.27114967462039041</v>
      </c>
      <c r="AD1183" s="30">
        <v>5.4763481502228784</v>
      </c>
      <c r="AE1183" s="12">
        <v>65</v>
      </c>
      <c r="AF1183" s="12">
        <v>61</v>
      </c>
      <c r="AG1183" s="12">
        <v>55</v>
      </c>
      <c r="AH1183" s="33">
        <v>3.7699115044247788</v>
      </c>
      <c r="AI1183" s="34">
        <v>580000</v>
      </c>
      <c r="AJ1183" s="34">
        <v>450000</v>
      </c>
      <c r="AK1183" s="34">
        <v>394000</v>
      </c>
      <c r="AL1183" s="35">
        <v>0.28888888888888886</v>
      </c>
      <c r="AM1183" s="35">
        <v>0.4720812182741117</v>
      </c>
      <c r="AN1183" s="12">
        <v>2.4</v>
      </c>
      <c r="AO1183" s="33">
        <v>-0.60000000000000009</v>
      </c>
      <c r="AP1183" s="12">
        <v>3</v>
      </c>
      <c r="AQ1183" s="34">
        <v>560</v>
      </c>
      <c r="AR1183" s="34">
        <v>530</v>
      </c>
      <c r="AS1183" s="31">
        <v>5.6603773584905662E-2</v>
      </c>
      <c r="AT1183" s="36">
        <v>2065.2800000000002</v>
      </c>
      <c r="AU1183" s="30">
        <v>0.8095</v>
      </c>
      <c r="AV1183" s="30">
        <v>0.1905</v>
      </c>
      <c r="AW1183" s="30">
        <v>0.77139999999999997</v>
      </c>
      <c r="AX1183" s="30">
        <v>0.22070000000000001</v>
      </c>
      <c r="AY1183" s="30">
        <v>0.15060000000000001</v>
      </c>
      <c r="AZ1183" s="30">
        <v>0.4103</v>
      </c>
      <c r="BA1183" s="30">
        <v>0.41699999999999998</v>
      </c>
      <c r="BB1183" s="37">
        <v>3</v>
      </c>
      <c r="BC1183" s="29">
        <v>16</v>
      </c>
      <c r="BD1183" s="38" t="s">
        <v>4271</v>
      </c>
      <c r="BE1183" s="39">
        <v>152.98479176768001</v>
      </c>
      <c r="BF1183" s="39">
        <v>-27.612034952061801</v>
      </c>
      <c r="BG1183" s="40">
        <f t="shared" si="216"/>
        <v>6</v>
      </c>
      <c r="BH1183" s="40">
        <f t="shared" si="217"/>
        <v>77</v>
      </c>
      <c r="BI1183" s="40">
        <f t="shared" si="218"/>
        <v>78</v>
      </c>
      <c r="BJ1183" s="40">
        <f t="shared" si="219"/>
        <v>100</v>
      </c>
      <c r="BK1183" s="40">
        <f t="shared" si="220"/>
        <v>100</v>
      </c>
      <c r="BL1183" s="40">
        <f t="shared" si="221"/>
        <v>23</v>
      </c>
      <c r="BM1183" s="41">
        <f t="shared" si="222"/>
        <v>100</v>
      </c>
      <c r="BN1183" s="40">
        <f t="shared" si="223"/>
        <v>95</v>
      </c>
      <c r="BO1183" s="41">
        <f t="shared" si="224"/>
        <v>86</v>
      </c>
      <c r="BP1183" s="41">
        <f t="shared" si="225"/>
        <v>1</v>
      </c>
      <c r="BQ1183" s="41">
        <f t="shared" si="226"/>
        <v>30</v>
      </c>
      <c r="BR1183" s="41">
        <f t="shared" si="227"/>
        <v>47</v>
      </c>
    </row>
    <row r="1184" spans="2:70" x14ac:dyDescent="0.3">
      <c r="B1184" s="12" t="s">
        <v>1113</v>
      </c>
      <c r="C1184" s="12">
        <v>310011564</v>
      </c>
      <c r="D1184" s="12" t="s">
        <v>884</v>
      </c>
      <c r="E1184" s="12" t="s">
        <v>549</v>
      </c>
      <c r="F1184" s="12" t="s">
        <v>2813</v>
      </c>
      <c r="G1184" s="12" t="s">
        <v>102</v>
      </c>
      <c r="H1184" s="12" t="s">
        <v>5013</v>
      </c>
      <c r="I1184" s="28">
        <v>550450</v>
      </c>
      <c r="J1184" s="28">
        <v>545000</v>
      </c>
      <c r="K1184" s="28">
        <v>446500</v>
      </c>
      <c r="L1184" s="28">
        <v>543500</v>
      </c>
      <c r="M1184" s="28">
        <v>530000</v>
      </c>
      <c r="N1184" s="28">
        <v>430000</v>
      </c>
      <c r="O1184" s="29">
        <v>25</v>
      </c>
      <c r="P1184" s="29">
        <v>22</v>
      </c>
      <c r="Q1184" s="29">
        <v>26</v>
      </c>
      <c r="R1184" s="28">
        <v>580</v>
      </c>
      <c r="S1184" s="28">
        <v>550</v>
      </c>
      <c r="T1184" s="30">
        <v>2.2999999999999998</v>
      </c>
      <c r="U1184" s="30">
        <v>-0.10000000000000009</v>
      </c>
      <c r="V1184" s="30">
        <v>2.4</v>
      </c>
      <c r="W1184" s="30">
        <v>3</v>
      </c>
      <c r="X1184" s="31">
        <v>5.4791534199291489E-2</v>
      </c>
      <c r="Y1184" s="30">
        <v>7.1</v>
      </c>
      <c r="Z1184" s="30">
        <v>-0.40000000000000036</v>
      </c>
      <c r="AA1184" s="30">
        <v>7.5</v>
      </c>
      <c r="AB1184" s="30">
        <v>5.9</v>
      </c>
      <c r="AC1184" s="32">
        <v>0.27255639097744361</v>
      </c>
      <c r="AD1184" s="30">
        <v>4.9744252458068248</v>
      </c>
      <c r="AE1184" s="12">
        <v>65</v>
      </c>
      <c r="AF1184" s="12">
        <v>61</v>
      </c>
      <c r="AG1184" s="12">
        <v>55</v>
      </c>
      <c r="AH1184" s="33">
        <v>3.7699115044247788</v>
      </c>
      <c r="AI1184" s="34">
        <v>580000</v>
      </c>
      <c r="AJ1184" s="34">
        <v>450000</v>
      </c>
      <c r="AK1184" s="34">
        <v>394000</v>
      </c>
      <c r="AL1184" s="35">
        <v>0.28888888888888886</v>
      </c>
      <c r="AM1184" s="35">
        <v>0.4720812182741117</v>
      </c>
      <c r="AN1184" s="12">
        <v>2.4</v>
      </c>
      <c r="AO1184" s="33">
        <v>-0.60000000000000009</v>
      </c>
      <c r="AP1184" s="12">
        <v>3</v>
      </c>
      <c r="AQ1184" s="34">
        <v>560</v>
      </c>
      <c r="AR1184" s="34">
        <v>530</v>
      </c>
      <c r="AS1184" s="31">
        <v>5.6603773584905662E-2</v>
      </c>
      <c r="AT1184" s="36">
        <v>2128</v>
      </c>
      <c r="AU1184" s="30">
        <v>0.78380000000000005</v>
      </c>
      <c r="AV1184" s="30">
        <v>0.2162</v>
      </c>
      <c r="AW1184" s="30">
        <v>0.86719999999999997</v>
      </c>
      <c r="AX1184" s="30">
        <v>0.11459999999999999</v>
      </c>
      <c r="AY1184" s="30">
        <v>0.23069999999999999</v>
      </c>
      <c r="AZ1184" s="30">
        <v>0.43049999999999999</v>
      </c>
      <c r="BA1184" s="30">
        <v>0.31430000000000002</v>
      </c>
      <c r="BB1184" s="37">
        <v>6</v>
      </c>
      <c r="BC1184" s="29">
        <v>17</v>
      </c>
      <c r="BD1184" s="38" t="s">
        <v>3473</v>
      </c>
      <c r="BE1184" s="39">
        <v>152.957292662551</v>
      </c>
      <c r="BF1184" s="39">
        <v>-27.616897180877501</v>
      </c>
      <c r="BG1184" s="40">
        <f t="shared" si="216"/>
        <v>79</v>
      </c>
      <c r="BH1184" s="40">
        <f t="shared" si="217"/>
        <v>77</v>
      </c>
      <c r="BI1184" s="40">
        <f t="shared" si="218"/>
        <v>78</v>
      </c>
      <c r="BJ1184" s="40">
        <f t="shared" si="219"/>
        <v>100</v>
      </c>
      <c r="BK1184" s="40">
        <f t="shared" si="220"/>
        <v>100</v>
      </c>
      <c r="BL1184" s="40">
        <f t="shared" si="221"/>
        <v>41</v>
      </c>
      <c r="BM1184" s="41">
        <f t="shared" si="222"/>
        <v>100</v>
      </c>
      <c r="BN1184" s="40">
        <f t="shared" si="223"/>
        <v>100</v>
      </c>
      <c r="BO1184" s="41">
        <f t="shared" si="224"/>
        <v>85</v>
      </c>
      <c r="BP1184" s="41">
        <f t="shared" si="225"/>
        <v>1</v>
      </c>
      <c r="BQ1184" s="41">
        <f t="shared" si="226"/>
        <v>60</v>
      </c>
      <c r="BR1184" s="41">
        <f t="shared" si="227"/>
        <v>58</v>
      </c>
    </row>
    <row r="1185" spans="2:70" x14ac:dyDescent="0.3">
      <c r="B1185" s="12" t="s">
        <v>1619</v>
      </c>
      <c r="C1185" s="12">
        <v>310021280</v>
      </c>
      <c r="D1185" s="12" t="s">
        <v>548</v>
      </c>
      <c r="E1185" s="12" t="s">
        <v>549</v>
      </c>
      <c r="F1185" s="12" t="s">
        <v>2711</v>
      </c>
      <c r="G1185" s="12" t="s">
        <v>102</v>
      </c>
      <c r="H1185" s="12" t="s">
        <v>5013</v>
      </c>
      <c r="I1185" s="28">
        <v>380000</v>
      </c>
      <c r="J1185" s="28">
        <v>370000</v>
      </c>
      <c r="K1185" s="28">
        <v>349000</v>
      </c>
      <c r="L1185" s="28">
        <v>404000</v>
      </c>
      <c r="M1185" s="28">
        <v>360000</v>
      </c>
      <c r="N1185" s="28">
        <v>340000</v>
      </c>
      <c r="O1185" s="29">
        <v>42</v>
      </c>
      <c r="P1185" s="29">
        <v>51</v>
      </c>
      <c r="Q1185" s="29">
        <v>84</v>
      </c>
      <c r="R1185" s="28">
        <v>350</v>
      </c>
      <c r="S1185" s="28">
        <v>280</v>
      </c>
      <c r="T1185" s="30">
        <v>1.4</v>
      </c>
      <c r="U1185" s="30">
        <v>0.29999999999999982</v>
      </c>
      <c r="V1185" s="30">
        <v>1.1000000000000001</v>
      </c>
      <c r="W1185" s="30">
        <v>1.8</v>
      </c>
      <c r="X1185" s="31">
        <v>4.7894736842105261E-2</v>
      </c>
      <c r="Y1185" s="30">
        <v>3.6</v>
      </c>
      <c r="Z1185" s="30">
        <v>0.39999999999999991</v>
      </c>
      <c r="AA1185" s="30">
        <v>3.2</v>
      </c>
      <c r="AB1185" s="30">
        <v>2.1</v>
      </c>
      <c r="AC1185" s="32">
        <v>0.21929824561403505</v>
      </c>
      <c r="AD1185" s="30">
        <v>4.5787545787545776</v>
      </c>
      <c r="AE1185" s="12">
        <v>0</v>
      </c>
      <c r="AF1185" s="12">
        <v>3</v>
      </c>
      <c r="AG1185" s="12">
        <v>2</v>
      </c>
      <c r="AH1185" s="33">
        <v>0</v>
      </c>
      <c r="AI1185" s="34">
        <v>470000</v>
      </c>
      <c r="AJ1185" s="34">
        <v>380000</v>
      </c>
      <c r="AK1185" s="34">
        <v>310500</v>
      </c>
      <c r="AL1185" s="35">
        <v>0.23684210526315788</v>
      </c>
      <c r="AM1185" s="35">
        <v>0.51368760064412233</v>
      </c>
      <c r="AN1185" s="12">
        <v>0.9</v>
      </c>
      <c r="AO1185" s="33">
        <v>-0.20000000000000007</v>
      </c>
      <c r="AP1185" s="12">
        <v>1.1000000000000001</v>
      </c>
      <c r="AQ1185" s="34">
        <v>360</v>
      </c>
      <c r="AR1185" s="34">
        <v>350</v>
      </c>
      <c r="AS1185" s="31">
        <v>2.8571428571428571E-2</v>
      </c>
      <c r="AT1185" s="36">
        <v>1596.0000000000002</v>
      </c>
      <c r="AU1185" s="30">
        <v>0.74509999999999998</v>
      </c>
      <c r="AV1185" s="30">
        <v>0.25490000000000002</v>
      </c>
      <c r="AW1185" s="30">
        <v>0.96819999999999995</v>
      </c>
      <c r="AX1185" s="30">
        <v>1.9800000000000002E-2</v>
      </c>
      <c r="AY1185" s="30">
        <v>0.3231</v>
      </c>
      <c r="AZ1185" s="30">
        <v>0.43540000000000001</v>
      </c>
      <c r="BA1185" s="30">
        <v>0.20300000000000001</v>
      </c>
      <c r="BB1185" s="37">
        <v>2</v>
      </c>
      <c r="BC1185" s="29">
        <v>71</v>
      </c>
      <c r="BD1185" s="38" t="s">
        <v>3941</v>
      </c>
      <c r="BE1185" s="39">
        <v>152.343191117716</v>
      </c>
      <c r="BF1185" s="39">
        <v>-27.688363054208601</v>
      </c>
      <c r="BG1185" s="40">
        <f t="shared" si="216"/>
        <v>93</v>
      </c>
      <c r="BH1185" s="40">
        <f t="shared" si="217"/>
        <v>100</v>
      </c>
      <c r="BI1185" s="40">
        <f t="shared" si="218"/>
        <v>100</v>
      </c>
      <c r="BJ1185" s="40">
        <f t="shared" si="219"/>
        <v>100</v>
      </c>
      <c r="BK1185" s="40">
        <f t="shared" si="220"/>
        <v>93</v>
      </c>
      <c r="BL1185" s="40">
        <f t="shared" si="221"/>
        <v>61</v>
      </c>
      <c r="BM1185" s="41">
        <f t="shared" si="222"/>
        <v>100</v>
      </c>
      <c r="BN1185" s="40">
        <f t="shared" si="223"/>
        <v>100</v>
      </c>
      <c r="BO1185" s="41">
        <f t="shared" si="224"/>
        <v>100</v>
      </c>
      <c r="BP1185" s="41">
        <f t="shared" si="225"/>
        <v>57</v>
      </c>
      <c r="BQ1185" s="41">
        <f t="shared" si="226"/>
        <v>20</v>
      </c>
      <c r="BR1185" s="41">
        <f t="shared" si="227"/>
        <v>66</v>
      </c>
    </row>
    <row r="1186" spans="2:70" x14ac:dyDescent="0.3">
      <c r="B1186" s="12" t="s">
        <v>991</v>
      </c>
      <c r="C1186" s="12">
        <v>310021281</v>
      </c>
      <c r="D1186" s="12" t="s">
        <v>548</v>
      </c>
      <c r="E1186" s="12" t="s">
        <v>549</v>
      </c>
      <c r="F1186" s="12" t="s">
        <v>2711</v>
      </c>
      <c r="G1186" s="12" t="s">
        <v>102</v>
      </c>
      <c r="H1186" s="12" t="s">
        <v>5013</v>
      </c>
      <c r="I1186" s="28">
        <v>345000</v>
      </c>
      <c r="J1186" s="28">
        <v>345000</v>
      </c>
      <c r="K1186" s="28">
        <v>345000</v>
      </c>
      <c r="L1186" s="28">
        <v>470000</v>
      </c>
      <c r="M1186" s="28">
        <v>456000</v>
      </c>
      <c r="N1186" s="28">
        <v>354000</v>
      </c>
      <c r="O1186" s="29">
        <v>112</v>
      </c>
      <c r="P1186" s="29">
        <v>112</v>
      </c>
      <c r="Q1186" s="29">
        <v>0</v>
      </c>
      <c r="R1186" s="28">
        <v>410</v>
      </c>
      <c r="S1186" s="28">
        <v>390</v>
      </c>
      <c r="T1186" s="30">
        <v>3.3</v>
      </c>
      <c r="U1186" s="30">
        <v>0.5</v>
      </c>
      <c r="V1186" s="30">
        <v>2.8</v>
      </c>
      <c r="W1186" s="30">
        <v>4.2</v>
      </c>
      <c r="X1186" s="31">
        <v>6.179710144927536E-2</v>
      </c>
      <c r="Y1186" s="30">
        <v>2.8</v>
      </c>
      <c r="Z1186" s="30">
        <v>-0.5</v>
      </c>
      <c r="AA1186" s="30">
        <v>3.3</v>
      </c>
      <c r="AB1186" s="30">
        <v>4.7</v>
      </c>
      <c r="AC1186" s="32">
        <v>0.25333662876915469</v>
      </c>
      <c r="AD1186" s="30">
        <v>4.0994904749230008</v>
      </c>
      <c r="AE1186" s="12">
        <v>0</v>
      </c>
      <c r="AF1186" s="12">
        <v>3</v>
      </c>
      <c r="AG1186" s="12">
        <v>2</v>
      </c>
      <c r="AH1186" s="33">
        <v>0</v>
      </c>
      <c r="AI1186" s="34">
        <v>470000</v>
      </c>
      <c r="AJ1186" s="34">
        <v>380000</v>
      </c>
      <c r="AK1186" s="34">
        <v>310500</v>
      </c>
      <c r="AL1186" s="35">
        <v>0.23684210526315788</v>
      </c>
      <c r="AM1186" s="35">
        <v>0.51368760064412233</v>
      </c>
      <c r="AN1186" s="12">
        <v>0.9</v>
      </c>
      <c r="AO1186" s="33">
        <v>-0.20000000000000007</v>
      </c>
      <c r="AP1186" s="12">
        <v>1.1000000000000001</v>
      </c>
      <c r="AQ1186" s="34">
        <v>360</v>
      </c>
      <c r="AR1186" s="34">
        <v>350</v>
      </c>
      <c r="AS1186" s="31">
        <v>2.8571428571428571E-2</v>
      </c>
      <c r="AT1186" s="36">
        <v>1618.4</v>
      </c>
      <c r="AU1186" s="30">
        <v>0.77170000000000005</v>
      </c>
      <c r="AV1186" s="30">
        <v>0.2283</v>
      </c>
      <c r="AW1186" s="30">
        <v>0.97070000000000001</v>
      </c>
      <c r="AX1186" s="30">
        <v>2.0299999999999999E-2</v>
      </c>
      <c r="AY1186" s="30">
        <v>0.33389999999999997</v>
      </c>
      <c r="AZ1186" s="30">
        <v>0.41039999999999999</v>
      </c>
      <c r="BA1186" s="30">
        <v>0.22109999999999999</v>
      </c>
      <c r="BB1186" s="37">
        <v>4</v>
      </c>
      <c r="BC1186" s="29">
        <v>43</v>
      </c>
      <c r="BD1186" s="38" t="s">
        <v>3372</v>
      </c>
      <c r="BE1186" s="39">
        <v>152.59108006562099</v>
      </c>
      <c r="BF1186" s="39">
        <v>-27.448164881325201</v>
      </c>
      <c r="BG1186" s="40">
        <f t="shared" si="216"/>
        <v>62</v>
      </c>
      <c r="BH1186" s="40">
        <f t="shared" si="217"/>
        <v>100</v>
      </c>
      <c r="BI1186" s="40">
        <f t="shared" si="218"/>
        <v>100</v>
      </c>
      <c r="BJ1186" s="40">
        <f t="shared" si="219"/>
        <v>100</v>
      </c>
      <c r="BK1186" s="40">
        <f t="shared" si="220"/>
        <v>100</v>
      </c>
      <c r="BL1186" s="40">
        <f t="shared" si="221"/>
        <v>63</v>
      </c>
      <c r="BM1186" s="41">
        <f t="shared" si="222"/>
        <v>100</v>
      </c>
      <c r="BN1186" s="40">
        <f t="shared" si="223"/>
        <v>100</v>
      </c>
      <c r="BO1186" s="41">
        <f t="shared" si="224"/>
        <v>98</v>
      </c>
      <c r="BP1186" s="41">
        <f t="shared" si="225"/>
        <v>70</v>
      </c>
      <c r="BQ1186" s="41">
        <f t="shared" si="226"/>
        <v>40</v>
      </c>
      <c r="BR1186" s="41">
        <f t="shared" si="227"/>
        <v>66</v>
      </c>
    </row>
    <row r="1187" spans="2:70" x14ac:dyDescent="0.3">
      <c r="B1187" s="12" t="s">
        <v>2340</v>
      </c>
      <c r="C1187" s="12">
        <v>310031283</v>
      </c>
      <c r="D1187" s="12" t="s">
        <v>551</v>
      </c>
      <c r="E1187" s="12" t="s">
        <v>549</v>
      </c>
      <c r="F1187" s="12" t="s">
        <v>2813</v>
      </c>
      <c r="G1187" s="12" t="s">
        <v>102</v>
      </c>
      <c r="H1187" s="12" t="s">
        <v>5013</v>
      </c>
      <c r="I1187" s="28">
        <v>449000</v>
      </c>
      <c r="J1187" s="28">
        <v>425000</v>
      </c>
      <c r="K1187" s="28">
        <v>379000</v>
      </c>
      <c r="L1187" s="28">
        <v>449999</v>
      </c>
      <c r="M1187" s="28">
        <v>438000</v>
      </c>
      <c r="N1187" s="28">
        <v>388000</v>
      </c>
      <c r="O1187" s="29">
        <v>19</v>
      </c>
      <c r="P1187" s="29">
        <v>19</v>
      </c>
      <c r="Q1187" s="29">
        <v>23</v>
      </c>
      <c r="R1187" s="28">
        <v>360</v>
      </c>
      <c r="S1187" s="28">
        <v>350</v>
      </c>
      <c r="T1187" s="30">
        <v>2</v>
      </c>
      <c r="U1187" s="30">
        <v>-0.20000000000000018</v>
      </c>
      <c r="V1187" s="30">
        <v>2.2000000000000002</v>
      </c>
      <c r="W1187" s="30">
        <v>1.9</v>
      </c>
      <c r="X1187" s="31">
        <v>4.1692650334075723E-2</v>
      </c>
      <c r="Y1187" s="30">
        <v>2.8</v>
      </c>
      <c r="Z1187" s="30">
        <v>0.19999999999999973</v>
      </c>
      <c r="AA1187" s="30">
        <v>2.6</v>
      </c>
      <c r="AB1187" s="30">
        <v>3.9</v>
      </c>
      <c r="AC1187" s="32">
        <v>0.22828733766233766</v>
      </c>
      <c r="AD1187" s="30">
        <v>5.4754815497002998</v>
      </c>
      <c r="AE1187" s="12">
        <v>24</v>
      </c>
      <c r="AF1187" s="12">
        <v>17</v>
      </c>
      <c r="AG1187" s="12">
        <v>27</v>
      </c>
      <c r="AH1187" s="33">
        <v>1.3266331658291459</v>
      </c>
      <c r="AI1187" s="34">
        <v>473000</v>
      </c>
      <c r="AJ1187" s="34">
        <v>369000</v>
      </c>
      <c r="AK1187" s="34">
        <v>305000</v>
      </c>
      <c r="AL1187" s="35">
        <v>0.28184281842818426</v>
      </c>
      <c r="AM1187" s="35">
        <v>0.55081967213114758</v>
      </c>
      <c r="AN1187" s="12">
        <v>2.4</v>
      </c>
      <c r="AO1187" s="33">
        <v>-0.20000000000000018</v>
      </c>
      <c r="AP1187" s="12">
        <v>2.6</v>
      </c>
      <c r="AQ1187" s="34">
        <v>450</v>
      </c>
      <c r="AR1187" s="34">
        <v>410</v>
      </c>
      <c r="AS1187" s="31">
        <v>9.7560975609756101E-2</v>
      </c>
      <c r="AT1187" s="36">
        <v>1576.96</v>
      </c>
      <c r="AU1187" s="30">
        <v>0.68330000000000002</v>
      </c>
      <c r="AV1187" s="30">
        <v>0.31669999999999998</v>
      </c>
      <c r="AW1187" s="30">
        <v>0.80079999999999996</v>
      </c>
      <c r="AX1187" s="30">
        <v>0.1915</v>
      </c>
      <c r="AY1187" s="30">
        <v>0.23530000000000001</v>
      </c>
      <c r="AZ1187" s="30">
        <v>0.27689999999999998</v>
      </c>
      <c r="BA1187" s="30">
        <v>0.46660000000000001</v>
      </c>
      <c r="BB1187" s="37">
        <v>3</v>
      </c>
      <c r="BC1187" s="29">
        <v>31</v>
      </c>
      <c r="BD1187" s="38" t="s">
        <v>4629</v>
      </c>
      <c r="BE1187" s="39">
        <v>152.73681940011801</v>
      </c>
      <c r="BF1187" s="39">
        <v>-27.5918519239079</v>
      </c>
      <c r="BG1187" s="40">
        <f t="shared" si="216"/>
        <v>84</v>
      </c>
      <c r="BH1187" s="40">
        <f t="shared" si="217"/>
        <v>77</v>
      </c>
      <c r="BI1187" s="40">
        <f t="shared" si="218"/>
        <v>100</v>
      </c>
      <c r="BJ1187" s="40">
        <f t="shared" si="219"/>
        <v>100</v>
      </c>
      <c r="BK1187" s="40">
        <f t="shared" si="220"/>
        <v>100</v>
      </c>
      <c r="BL1187" s="40">
        <f t="shared" si="221"/>
        <v>42</v>
      </c>
      <c r="BM1187" s="41">
        <f t="shared" si="222"/>
        <v>89</v>
      </c>
      <c r="BN1187" s="40">
        <f t="shared" si="223"/>
        <v>95</v>
      </c>
      <c r="BO1187" s="41">
        <f t="shared" si="224"/>
        <v>100</v>
      </c>
      <c r="BP1187" s="41">
        <f t="shared" si="225"/>
        <v>70</v>
      </c>
      <c r="BQ1187" s="41">
        <f t="shared" si="226"/>
        <v>30</v>
      </c>
      <c r="BR1187" s="41">
        <f t="shared" si="227"/>
        <v>63</v>
      </c>
    </row>
    <row r="1188" spans="2:70" x14ac:dyDescent="0.3">
      <c r="B1188" s="12" t="s">
        <v>2071</v>
      </c>
      <c r="C1188" s="12">
        <v>310031284</v>
      </c>
      <c r="D1188" s="12" t="s">
        <v>551</v>
      </c>
      <c r="E1188" s="12" t="s">
        <v>549</v>
      </c>
      <c r="F1188" s="12" t="s">
        <v>2813</v>
      </c>
      <c r="G1188" s="12" t="s">
        <v>102</v>
      </c>
      <c r="H1188" s="12" t="s">
        <v>5013</v>
      </c>
      <c r="I1188" s="28">
        <v>479000</v>
      </c>
      <c r="J1188" s="28">
        <v>462800</v>
      </c>
      <c r="K1188" s="28">
        <v>369000</v>
      </c>
      <c r="L1188" s="28">
        <v>490000</v>
      </c>
      <c r="M1188" s="28">
        <v>470000</v>
      </c>
      <c r="N1188" s="28">
        <v>355000</v>
      </c>
      <c r="O1188" s="29">
        <v>28</v>
      </c>
      <c r="P1188" s="29">
        <v>28</v>
      </c>
      <c r="Q1188" s="29">
        <v>34</v>
      </c>
      <c r="R1188" s="28">
        <v>430</v>
      </c>
      <c r="S1188" s="28">
        <v>400</v>
      </c>
      <c r="T1188" s="30">
        <v>4</v>
      </c>
      <c r="U1188" s="30">
        <v>0</v>
      </c>
      <c r="V1188" s="30">
        <v>4</v>
      </c>
      <c r="W1188" s="30">
        <v>4.8</v>
      </c>
      <c r="X1188" s="31">
        <v>4.6680584551148228E-2</v>
      </c>
      <c r="Y1188" s="30">
        <v>7.4</v>
      </c>
      <c r="Z1188" s="30">
        <v>-1</v>
      </c>
      <c r="AA1188" s="30">
        <v>8.4</v>
      </c>
      <c r="AB1188" s="30">
        <v>6.9</v>
      </c>
      <c r="AC1188" s="32">
        <v>0.27660559901193904</v>
      </c>
      <c r="AD1188" s="30">
        <v>5.9254956138961896</v>
      </c>
      <c r="AE1188" s="12">
        <v>24</v>
      </c>
      <c r="AF1188" s="12">
        <v>17</v>
      </c>
      <c r="AG1188" s="12">
        <v>27</v>
      </c>
      <c r="AH1188" s="33">
        <v>1.3266331658291459</v>
      </c>
      <c r="AI1188" s="34">
        <v>473000</v>
      </c>
      <c r="AJ1188" s="34">
        <v>369000</v>
      </c>
      <c r="AK1188" s="34">
        <v>305000</v>
      </c>
      <c r="AL1188" s="35">
        <v>0.28184281842818426</v>
      </c>
      <c r="AM1188" s="35">
        <v>0.55081967213114758</v>
      </c>
      <c r="AN1188" s="12">
        <v>2.4</v>
      </c>
      <c r="AO1188" s="33">
        <v>-0.20000000000000018</v>
      </c>
      <c r="AP1188" s="12">
        <v>2.6</v>
      </c>
      <c r="AQ1188" s="34">
        <v>450</v>
      </c>
      <c r="AR1188" s="34">
        <v>410</v>
      </c>
      <c r="AS1188" s="31">
        <v>9.7560975609756101E-2</v>
      </c>
      <c r="AT1188" s="36">
        <v>1554.5600000000002</v>
      </c>
      <c r="AU1188" s="30">
        <v>0.6835</v>
      </c>
      <c r="AV1188" s="30">
        <v>0.3165</v>
      </c>
      <c r="AW1188" s="30">
        <v>0.84530000000000005</v>
      </c>
      <c r="AX1188" s="30">
        <v>0.13159999999999999</v>
      </c>
      <c r="AY1188" s="30">
        <v>0.23780000000000001</v>
      </c>
      <c r="AZ1188" s="30">
        <v>0.33610000000000001</v>
      </c>
      <c r="BA1188" s="30">
        <v>0.4047</v>
      </c>
      <c r="BB1188" s="37">
        <v>3</v>
      </c>
      <c r="BC1188" s="29">
        <v>26</v>
      </c>
      <c r="BD1188" s="38" t="s">
        <v>4370</v>
      </c>
      <c r="BE1188" s="39">
        <v>152.81347955596701</v>
      </c>
      <c r="BF1188" s="39">
        <v>-27.6137564100577</v>
      </c>
      <c r="BG1188" s="40">
        <f t="shared" si="216"/>
        <v>51</v>
      </c>
      <c r="BH1188" s="40">
        <f t="shared" si="217"/>
        <v>77</v>
      </c>
      <c r="BI1188" s="40">
        <f t="shared" si="218"/>
        <v>100</v>
      </c>
      <c r="BJ1188" s="40">
        <f t="shared" si="219"/>
        <v>100</v>
      </c>
      <c r="BK1188" s="40">
        <f t="shared" si="220"/>
        <v>100</v>
      </c>
      <c r="BL1188" s="40">
        <f t="shared" si="221"/>
        <v>42</v>
      </c>
      <c r="BM1188" s="41">
        <f t="shared" si="222"/>
        <v>100</v>
      </c>
      <c r="BN1188" s="40">
        <f t="shared" si="223"/>
        <v>91</v>
      </c>
      <c r="BO1188" s="41">
        <f t="shared" si="224"/>
        <v>82</v>
      </c>
      <c r="BP1188" s="41">
        <f t="shared" si="225"/>
        <v>1</v>
      </c>
      <c r="BQ1188" s="41">
        <f t="shared" si="226"/>
        <v>30</v>
      </c>
      <c r="BR1188" s="41">
        <f t="shared" si="227"/>
        <v>54</v>
      </c>
    </row>
    <row r="1189" spans="2:70" x14ac:dyDescent="0.3">
      <c r="B1189" s="12" t="s">
        <v>1231</v>
      </c>
      <c r="C1189" s="12">
        <v>310031285</v>
      </c>
      <c r="D1189" s="12" t="s">
        <v>551</v>
      </c>
      <c r="E1189" s="12" t="s">
        <v>549</v>
      </c>
      <c r="F1189" s="12" t="s">
        <v>2813</v>
      </c>
      <c r="G1189" s="12" t="s">
        <v>102</v>
      </c>
      <c r="H1189" s="12" t="s">
        <v>5013</v>
      </c>
      <c r="I1189" s="28">
        <v>449000</v>
      </c>
      <c r="J1189" s="28">
        <v>179000</v>
      </c>
      <c r="K1189" s="28">
        <v>149000</v>
      </c>
      <c r="L1189" s="28">
        <v>550000</v>
      </c>
      <c r="M1189" s="28">
        <v>550000</v>
      </c>
      <c r="N1189" s="28">
        <v>380000</v>
      </c>
      <c r="O1189" s="29">
        <v>32</v>
      </c>
      <c r="P1189" s="29">
        <v>14</v>
      </c>
      <c r="Q1189" s="29">
        <v>28</v>
      </c>
      <c r="R1189" s="28">
        <v>410</v>
      </c>
      <c r="S1189" s="28">
        <v>390</v>
      </c>
      <c r="T1189" s="30">
        <v>1.3</v>
      </c>
      <c r="U1189" s="30">
        <v>0.30000000000000004</v>
      </c>
      <c r="V1189" s="30">
        <v>1</v>
      </c>
      <c r="W1189" s="30">
        <v>2.8</v>
      </c>
      <c r="X1189" s="31">
        <v>4.7483296213808465E-2</v>
      </c>
      <c r="Y1189" s="30">
        <v>3.1</v>
      </c>
      <c r="Z1189" s="30">
        <v>-0.5</v>
      </c>
      <c r="AA1189" s="30">
        <v>3.6</v>
      </c>
      <c r="AB1189" s="30">
        <v>2</v>
      </c>
      <c r="AC1189" s="32">
        <v>0.21815937340371189</v>
      </c>
      <c r="AD1189" s="30">
        <v>4.5944445899749828</v>
      </c>
      <c r="AE1189" s="12">
        <v>24</v>
      </c>
      <c r="AF1189" s="12">
        <v>17</v>
      </c>
      <c r="AG1189" s="12">
        <v>27</v>
      </c>
      <c r="AH1189" s="33">
        <v>1.3266331658291459</v>
      </c>
      <c r="AI1189" s="34">
        <v>473000</v>
      </c>
      <c r="AJ1189" s="34">
        <v>369000</v>
      </c>
      <c r="AK1189" s="34">
        <v>305000</v>
      </c>
      <c r="AL1189" s="35">
        <v>0.28184281842818426</v>
      </c>
      <c r="AM1189" s="35">
        <v>0.55081967213114758</v>
      </c>
      <c r="AN1189" s="12">
        <v>2.4</v>
      </c>
      <c r="AO1189" s="33">
        <v>-0.20000000000000018</v>
      </c>
      <c r="AP1189" s="12">
        <v>2.6</v>
      </c>
      <c r="AQ1189" s="34">
        <v>450</v>
      </c>
      <c r="AR1189" s="34">
        <v>410</v>
      </c>
      <c r="AS1189" s="31">
        <v>9.7560975609756101E-2</v>
      </c>
      <c r="AT1189" s="36">
        <v>1879.3600000000001</v>
      </c>
      <c r="AU1189" s="30">
        <v>0.7843</v>
      </c>
      <c r="AV1189" s="30">
        <v>0.2157</v>
      </c>
      <c r="AW1189" s="30">
        <v>0.93059999999999998</v>
      </c>
      <c r="AX1189" s="30">
        <v>6.6900000000000001E-2</v>
      </c>
      <c r="AY1189" s="30">
        <v>0.27600000000000002</v>
      </c>
      <c r="AZ1189" s="30">
        <v>0.37469999999999998</v>
      </c>
      <c r="BA1189" s="30">
        <v>0.33210000000000001</v>
      </c>
      <c r="BB1189" s="37">
        <v>3.5</v>
      </c>
      <c r="BC1189" s="29">
        <v>33</v>
      </c>
      <c r="BD1189" s="38" t="s">
        <v>3580</v>
      </c>
      <c r="BE1189" s="39">
        <v>152.749013743257</v>
      </c>
      <c r="BF1189" s="39">
        <v>-27.643860418735599</v>
      </c>
      <c r="BG1189" s="40">
        <f t="shared" si="216"/>
        <v>95</v>
      </c>
      <c r="BH1189" s="40">
        <f t="shared" si="217"/>
        <v>77</v>
      </c>
      <c r="BI1189" s="40">
        <f t="shared" si="218"/>
        <v>100</v>
      </c>
      <c r="BJ1189" s="40">
        <f t="shared" si="219"/>
        <v>100</v>
      </c>
      <c r="BK1189" s="40">
        <f t="shared" si="220"/>
        <v>100</v>
      </c>
      <c r="BL1189" s="40">
        <f t="shared" si="221"/>
        <v>51</v>
      </c>
      <c r="BM1189" s="41">
        <f t="shared" si="222"/>
        <v>100</v>
      </c>
      <c r="BN1189" s="40">
        <f t="shared" si="223"/>
        <v>100</v>
      </c>
      <c r="BO1189" s="41">
        <f t="shared" si="224"/>
        <v>100</v>
      </c>
      <c r="BP1189" s="41">
        <f t="shared" si="225"/>
        <v>65</v>
      </c>
      <c r="BQ1189" s="41">
        <f t="shared" si="226"/>
        <v>35</v>
      </c>
      <c r="BR1189" s="41">
        <f t="shared" si="227"/>
        <v>66</v>
      </c>
    </row>
    <row r="1190" spans="2:70" x14ac:dyDescent="0.3">
      <c r="B1190" s="12" t="s">
        <v>1858</v>
      </c>
      <c r="C1190" s="12">
        <v>310031286</v>
      </c>
      <c r="D1190" s="12" t="s">
        <v>551</v>
      </c>
      <c r="E1190" s="12" t="s">
        <v>549</v>
      </c>
      <c r="F1190" s="12" t="s">
        <v>2813</v>
      </c>
      <c r="G1190" s="12" t="s">
        <v>102</v>
      </c>
      <c r="H1190" s="12" t="s">
        <v>5013</v>
      </c>
      <c r="I1190" s="28">
        <v>480000</v>
      </c>
      <c r="J1190" s="28">
        <v>450000</v>
      </c>
      <c r="K1190" s="28">
        <v>339000</v>
      </c>
      <c r="L1190" s="28">
        <v>475000</v>
      </c>
      <c r="M1190" s="28">
        <v>475000</v>
      </c>
      <c r="N1190" s="28">
        <v>313000</v>
      </c>
      <c r="O1190" s="29">
        <v>42</v>
      </c>
      <c r="P1190" s="29">
        <v>32</v>
      </c>
      <c r="Q1190" s="29">
        <v>43</v>
      </c>
      <c r="R1190" s="28">
        <v>360</v>
      </c>
      <c r="S1190" s="28">
        <v>340</v>
      </c>
      <c r="T1190" s="30">
        <v>1.8</v>
      </c>
      <c r="U1190" s="30">
        <v>-0.19999999999999996</v>
      </c>
      <c r="V1190" s="30">
        <v>2</v>
      </c>
      <c r="W1190" s="30">
        <v>1.5</v>
      </c>
      <c r="X1190" s="31">
        <v>3.9E-2</v>
      </c>
      <c r="Y1190" s="30">
        <v>4.9000000000000004</v>
      </c>
      <c r="Z1190" s="30">
        <v>-0.79999999999999982</v>
      </c>
      <c r="AA1190" s="30">
        <v>5.7</v>
      </c>
      <c r="AB1190" s="30">
        <v>6.2</v>
      </c>
      <c r="AC1190" s="32">
        <v>0.23024969300040929</v>
      </c>
      <c r="AD1190" s="30">
        <v>5.903838282061777</v>
      </c>
      <c r="AE1190" s="12">
        <v>24</v>
      </c>
      <c r="AF1190" s="12">
        <v>17</v>
      </c>
      <c r="AG1190" s="12">
        <v>27</v>
      </c>
      <c r="AH1190" s="33">
        <v>1.3266331658291459</v>
      </c>
      <c r="AI1190" s="34">
        <v>473000</v>
      </c>
      <c r="AJ1190" s="34">
        <v>369000</v>
      </c>
      <c r="AK1190" s="34">
        <v>305000</v>
      </c>
      <c r="AL1190" s="35">
        <v>0.28184281842818426</v>
      </c>
      <c r="AM1190" s="35">
        <v>0.55081967213114758</v>
      </c>
      <c r="AN1190" s="12">
        <v>2.4</v>
      </c>
      <c r="AO1190" s="33">
        <v>-0.20000000000000018</v>
      </c>
      <c r="AP1190" s="12">
        <v>2.6</v>
      </c>
      <c r="AQ1190" s="34">
        <v>450</v>
      </c>
      <c r="AR1190" s="34">
        <v>410</v>
      </c>
      <c r="AS1190" s="31">
        <v>9.7560975609756101E-2</v>
      </c>
      <c r="AT1190" s="36">
        <v>1563.5200000000002</v>
      </c>
      <c r="AU1190" s="30">
        <v>0.63959999999999995</v>
      </c>
      <c r="AV1190" s="30">
        <v>0.3604</v>
      </c>
      <c r="AW1190" s="30">
        <v>0.8165</v>
      </c>
      <c r="AX1190" s="30">
        <v>9.4E-2</v>
      </c>
      <c r="AY1190" s="30">
        <v>0.25030000000000002</v>
      </c>
      <c r="AZ1190" s="30">
        <v>0.31709999999999999</v>
      </c>
      <c r="BA1190" s="30">
        <v>0.40500000000000003</v>
      </c>
      <c r="BB1190" s="37">
        <v>3</v>
      </c>
      <c r="BC1190" s="29">
        <v>31</v>
      </c>
      <c r="BD1190" s="38" t="s">
        <v>4167</v>
      </c>
      <c r="BE1190" s="39">
        <v>152.75538974220001</v>
      </c>
      <c r="BF1190" s="39">
        <v>-27.615264404202001</v>
      </c>
      <c r="BG1190" s="40">
        <f t="shared" si="216"/>
        <v>87</v>
      </c>
      <c r="BH1190" s="40">
        <f t="shared" si="217"/>
        <v>77</v>
      </c>
      <c r="BI1190" s="40">
        <f t="shared" si="218"/>
        <v>100</v>
      </c>
      <c r="BJ1190" s="40">
        <f t="shared" si="219"/>
        <v>100</v>
      </c>
      <c r="BK1190" s="40">
        <f t="shared" si="220"/>
        <v>100</v>
      </c>
      <c r="BL1190" s="40">
        <f t="shared" si="221"/>
        <v>45</v>
      </c>
      <c r="BM1190" s="41">
        <f t="shared" si="222"/>
        <v>80</v>
      </c>
      <c r="BN1190" s="40">
        <f t="shared" si="223"/>
        <v>91</v>
      </c>
      <c r="BO1190" s="41">
        <f t="shared" si="224"/>
        <v>100</v>
      </c>
      <c r="BP1190" s="41">
        <f t="shared" si="225"/>
        <v>36</v>
      </c>
      <c r="BQ1190" s="41">
        <f t="shared" si="226"/>
        <v>30</v>
      </c>
      <c r="BR1190" s="41">
        <f t="shared" si="227"/>
        <v>60</v>
      </c>
    </row>
    <row r="1191" spans="2:70" x14ac:dyDescent="0.3">
      <c r="B1191" s="12" t="s">
        <v>2341</v>
      </c>
      <c r="C1191" s="12">
        <v>310031287</v>
      </c>
      <c r="D1191" s="12" t="s">
        <v>551</v>
      </c>
      <c r="E1191" s="12" t="s">
        <v>549</v>
      </c>
      <c r="F1191" s="12" t="s">
        <v>2813</v>
      </c>
      <c r="G1191" s="12" t="s">
        <v>102</v>
      </c>
      <c r="H1191" s="12" t="s">
        <v>5013</v>
      </c>
      <c r="I1191" s="28">
        <v>439000</v>
      </c>
      <c r="J1191" s="28">
        <v>400000</v>
      </c>
      <c r="K1191" s="28">
        <v>335000</v>
      </c>
      <c r="L1191" s="28">
        <v>457000</v>
      </c>
      <c r="M1191" s="28">
        <v>415000</v>
      </c>
      <c r="N1191" s="28">
        <v>335000</v>
      </c>
      <c r="O1191" s="29">
        <v>22</v>
      </c>
      <c r="P1191" s="29">
        <v>22</v>
      </c>
      <c r="Q1191" s="29">
        <v>27</v>
      </c>
      <c r="R1191" s="28">
        <v>400</v>
      </c>
      <c r="S1191" s="28">
        <v>360</v>
      </c>
      <c r="T1191" s="30">
        <v>2.6</v>
      </c>
      <c r="U1191" s="30">
        <v>-0.10000000000000009</v>
      </c>
      <c r="V1191" s="30">
        <v>2.7</v>
      </c>
      <c r="W1191" s="30">
        <v>2.9</v>
      </c>
      <c r="X1191" s="31">
        <v>4.738041002277904E-2</v>
      </c>
      <c r="Y1191" s="30">
        <v>4.0999999999999996</v>
      </c>
      <c r="Z1191" s="30">
        <v>-0.10000000000000053</v>
      </c>
      <c r="AA1191" s="30">
        <v>4.2</v>
      </c>
      <c r="AB1191" s="30">
        <v>4.2</v>
      </c>
      <c r="AC1191" s="32">
        <v>0.28033191298497417</v>
      </c>
      <c r="AD1191" s="30">
        <v>5.9166206634809457</v>
      </c>
      <c r="AE1191" s="12">
        <v>24</v>
      </c>
      <c r="AF1191" s="12">
        <v>17</v>
      </c>
      <c r="AG1191" s="12">
        <v>27</v>
      </c>
      <c r="AH1191" s="33">
        <v>1.3266331658291459</v>
      </c>
      <c r="AI1191" s="34">
        <v>473000</v>
      </c>
      <c r="AJ1191" s="34">
        <v>369000</v>
      </c>
      <c r="AK1191" s="34">
        <v>305000</v>
      </c>
      <c r="AL1191" s="35">
        <v>0.28184281842818426</v>
      </c>
      <c r="AM1191" s="35">
        <v>0.55081967213114758</v>
      </c>
      <c r="AN1191" s="12">
        <v>2.4</v>
      </c>
      <c r="AO1191" s="33">
        <v>-0.20000000000000018</v>
      </c>
      <c r="AP1191" s="12">
        <v>2.6</v>
      </c>
      <c r="AQ1191" s="34">
        <v>450</v>
      </c>
      <c r="AR1191" s="34">
        <v>410</v>
      </c>
      <c r="AS1191" s="31">
        <v>9.7560975609756101E-2</v>
      </c>
      <c r="AT1191" s="36">
        <v>1426.88</v>
      </c>
      <c r="AU1191" s="30">
        <v>0.63219999999999998</v>
      </c>
      <c r="AV1191" s="30">
        <v>0.36780000000000002</v>
      </c>
      <c r="AW1191" s="30">
        <v>0.83809999999999996</v>
      </c>
      <c r="AX1191" s="30">
        <v>8.9599999999999999E-2</v>
      </c>
      <c r="AY1191" s="30">
        <v>0.26419999999999999</v>
      </c>
      <c r="AZ1191" s="30">
        <v>0.31690000000000002</v>
      </c>
      <c r="BA1191" s="30">
        <v>0.39069999999999999</v>
      </c>
      <c r="BB1191" s="37">
        <v>2.5</v>
      </c>
      <c r="BC1191" s="29">
        <v>28</v>
      </c>
      <c r="BD1191" s="38" t="s">
        <v>4630</v>
      </c>
      <c r="BE1191" s="39">
        <v>152.78368022508701</v>
      </c>
      <c r="BF1191" s="39">
        <v>-27.608357923434301</v>
      </c>
      <c r="BG1191" s="40">
        <f t="shared" si="216"/>
        <v>74</v>
      </c>
      <c r="BH1191" s="40">
        <f t="shared" si="217"/>
        <v>77</v>
      </c>
      <c r="BI1191" s="40">
        <f t="shared" si="218"/>
        <v>100</v>
      </c>
      <c r="BJ1191" s="40">
        <f t="shared" si="219"/>
        <v>100</v>
      </c>
      <c r="BK1191" s="40">
        <f t="shared" si="220"/>
        <v>100</v>
      </c>
      <c r="BL1191" s="40">
        <f t="shared" si="221"/>
        <v>48</v>
      </c>
      <c r="BM1191" s="41">
        <f t="shared" si="222"/>
        <v>100</v>
      </c>
      <c r="BN1191" s="40">
        <f t="shared" si="223"/>
        <v>91</v>
      </c>
      <c r="BO1191" s="41">
        <f t="shared" si="224"/>
        <v>80</v>
      </c>
      <c r="BP1191" s="41">
        <f t="shared" si="225"/>
        <v>49</v>
      </c>
      <c r="BQ1191" s="41">
        <f t="shared" si="226"/>
        <v>25</v>
      </c>
      <c r="BR1191" s="41">
        <f t="shared" si="227"/>
        <v>60</v>
      </c>
    </row>
    <row r="1192" spans="2:70" x14ac:dyDescent="0.3">
      <c r="B1192" s="12" t="s">
        <v>552</v>
      </c>
      <c r="C1192" s="12">
        <v>310031290</v>
      </c>
      <c r="D1192" s="12" t="s">
        <v>551</v>
      </c>
      <c r="E1192" s="12" t="s">
        <v>549</v>
      </c>
      <c r="F1192" s="12" t="s">
        <v>2813</v>
      </c>
      <c r="G1192" s="12" t="s">
        <v>102</v>
      </c>
      <c r="H1192" s="12" t="s">
        <v>5013</v>
      </c>
      <c r="I1192" s="28">
        <v>660000</v>
      </c>
      <c r="J1192" s="28">
        <v>699000</v>
      </c>
      <c r="K1192" s="28">
        <v>527500</v>
      </c>
      <c r="L1192" s="28">
        <v>660000</v>
      </c>
      <c r="M1192" s="28">
        <v>505000</v>
      </c>
      <c r="N1192" s="28">
        <v>527500</v>
      </c>
      <c r="O1192" s="29">
        <v>8</v>
      </c>
      <c r="P1192" s="29">
        <v>8</v>
      </c>
      <c r="Q1192" s="29">
        <v>17</v>
      </c>
      <c r="R1192" s="28">
        <v>490</v>
      </c>
      <c r="S1192" s="28">
        <v>460</v>
      </c>
      <c r="T1192" s="30">
        <v>4.9000000000000004</v>
      </c>
      <c r="U1192" s="30">
        <v>3.9000000000000004</v>
      </c>
      <c r="V1192" s="30">
        <v>1</v>
      </c>
      <c r="W1192" s="30">
        <v>11.8</v>
      </c>
      <c r="X1192" s="31">
        <v>3.8606060606060609E-2</v>
      </c>
      <c r="Y1192" s="30">
        <v>2</v>
      </c>
      <c r="Z1192" s="30">
        <v>-0.89999999999999991</v>
      </c>
      <c r="AA1192" s="30">
        <v>2.9</v>
      </c>
      <c r="AB1192" s="30">
        <v>2.9</v>
      </c>
      <c r="AC1192" s="32">
        <v>0.18343815513626832</v>
      </c>
      <c r="AD1192" s="30">
        <v>4.7515377704056938</v>
      </c>
      <c r="AE1192" s="12">
        <v>24</v>
      </c>
      <c r="AF1192" s="12">
        <v>17</v>
      </c>
      <c r="AG1192" s="12">
        <v>27</v>
      </c>
      <c r="AH1192" s="33">
        <v>1.3266331658291459</v>
      </c>
      <c r="AI1192" s="34">
        <v>473000</v>
      </c>
      <c r="AJ1192" s="34">
        <v>369000</v>
      </c>
      <c r="AK1192" s="34">
        <v>305000</v>
      </c>
      <c r="AL1192" s="35">
        <v>0.28184281842818426</v>
      </c>
      <c r="AM1192" s="35">
        <v>0.55081967213114758</v>
      </c>
      <c r="AN1192" s="12">
        <v>2.4</v>
      </c>
      <c r="AO1192" s="33">
        <v>-0.20000000000000018</v>
      </c>
      <c r="AP1192" s="12">
        <v>2.6</v>
      </c>
      <c r="AQ1192" s="34">
        <v>450</v>
      </c>
      <c r="AR1192" s="34">
        <v>410</v>
      </c>
      <c r="AS1192" s="31">
        <v>9.7560975609756101E-2</v>
      </c>
      <c r="AT1192" s="36">
        <v>2671.2000000000003</v>
      </c>
      <c r="AU1192" s="30">
        <v>0.85840000000000005</v>
      </c>
      <c r="AV1192" s="30">
        <v>0.1416</v>
      </c>
      <c r="AW1192" s="30">
        <v>0.95909999999999995</v>
      </c>
      <c r="AX1192" s="30">
        <v>2.6800000000000001E-2</v>
      </c>
      <c r="AY1192" s="30">
        <v>0.313</v>
      </c>
      <c r="AZ1192" s="30">
        <v>0.57499999999999996</v>
      </c>
      <c r="BA1192" s="30">
        <v>0.1008</v>
      </c>
      <c r="BB1192" s="37">
        <v>6</v>
      </c>
      <c r="BC1192" s="29">
        <v>23</v>
      </c>
      <c r="BD1192" s="38" t="s">
        <v>3024</v>
      </c>
      <c r="BE1192" s="39">
        <v>152.803901854553</v>
      </c>
      <c r="BF1192" s="39">
        <v>-27.521121918788499</v>
      </c>
      <c r="BG1192" s="40">
        <f t="shared" si="216"/>
        <v>36</v>
      </c>
      <c r="BH1192" s="40">
        <f t="shared" si="217"/>
        <v>77</v>
      </c>
      <c r="BI1192" s="40">
        <f t="shared" si="218"/>
        <v>100</v>
      </c>
      <c r="BJ1192" s="40">
        <f t="shared" si="219"/>
        <v>100</v>
      </c>
      <c r="BK1192" s="40">
        <f t="shared" si="220"/>
        <v>100</v>
      </c>
      <c r="BL1192" s="40">
        <f t="shared" si="221"/>
        <v>59</v>
      </c>
      <c r="BM1192" s="41">
        <f t="shared" si="222"/>
        <v>79</v>
      </c>
      <c r="BN1192" s="40">
        <f t="shared" si="223"/>
        <v>100</v>
      </c>
      <c r="BO1192" s="41">
        <f t="shared" si="224"/>
        <v>100</v>
      </c>
      <c r="BP1192" s="41">
        <f t="shared" si="225"/>
        <v>84</v>
      </c>
      <c r="BQ1192" s="41">
        <f t="shared" si="226"/>
        <v>60</v>
      </c>
      <c r="BR1192" s="41">
        <f t="shared" si="227"/>
        <v>63</v>
      </c>
    </row>
    <row r="1193" spans="2:70" x14ac:dyDescent="0.3">
      <c r="B1193" s="12" t="s">
        <v>2595</v>
      </c>
      <c r="C1193" s="12">
        <v>310031291</v>
      </c>
      <c r="D1193" s="12" t="s">
        <v>551</v>
      </c>
      <c r="E1193" s="12" t="s">
        <v>549</v>
      </c>
      <c r="F1193" s="12" t="s">
        <v>2813</v>
      </c>
      <c r="G1193" s="12" t="s">
        <v>102</v>
      </c>
      <c r="H1193" s="12" t="s">
        <v>5013</v>
      </c>
      <c r="I1193" s="28">
        <v>475000</v>
      </c>
      <c r="J1193" s="28">
        <v>476890</v>
      </c>
      <c r="K1193" s="28">
        <v>445000</v>
      </c>
      <c r="L1193" s="28">
        <v>473000</v>
      </c>
      <c r="M1193" s="28">
        <v>480000</v>
      </c>
      <c r="N1193" s="28">
        <v>395000</v>
      </c>
      <c r="O1193" s="29">
        <v>34</v>
      </c>
      <c r="P1193" s="29">
        <v>26</v>
      </c>
      <c r="Q1193" s="29">
        <v>35</v>
      </c>
      <c r="R1193" s="28">
        <v>470</v>
      </c>
      <c r="S1193" s="28">
        <v>400</v>
      </c>
      <c r="T1193" s="30">
        <v>2.5</v>
      </c>
      <c r="U1193" s="30">
        <v>0</v>
      </c>
      <c r="V1193" s="30">
        <v>2.5</v>
      </c>
      <c r="W1193" s="30">
        <v>2.5</v>
      </c>
      <c r="X1193" s="31">
        <v>5.1452631578947368E-2</v>
      </c>
      <c r="Y1193" s="30">
        <v>6.8</v>
      </c>
      <c r="Z1193" s="30">
        <v>1.0999999999999996</v>
      </c>
      <c r="AA1193" s="30">
        <v>5.7</v>
      </c>
      <c r="AB1193" s="30">
        <v>6.1</v>
      </c>
      <c r="AC1193" s="32">
        <v>0.34623998114097121</v>
      </c>
      <c r="AD1193" s="30">
        <v>6.7292958691473537</v>
      </c>
      <c r="AE1193" s="12">
        <v>24</v>
      </c>
      <c r="AF1193" s="12">
        <v>17</v>
      </c>
      <c r="AG1193" s="12">
        <v>27</v>
      </c>
      <c r="AH1193" s="33">
        <v>1.3266331658291459</v>
      </c>
      <c r="AI1193" s="34">
        <v>473000</v>
      </c>
      <c r="AJ1193" s="34">
        <v>369000</v>
      </c>
      <c r="AK1193" s="34">
        <v>305000</v>
      </c>
      <c r="AL1193" s="35">
        <v>0.28184281842818426</v>
      </c>
      <c r="AM1193" s="35">
        <v>0.55081967213114758</v>
      </c>
      <c r="AN1193" s="12">
        <v>2.4</v>
      </c>
      <c r="AO1193" s="33">
        <v>-0.20000000000000018</v>
      </c>
      <c r="AP1193" s="12">
        <v>2.6</v>
      </c>
      <c r="AQ1193" s="34">
        <v>450</v>
      </c>
      <c r="AR1193" s="34">
        <v>410</v>
      </c>
      <c r="AS1193" s="31">
        <v>9.7560975609756101E-2</v>
      </c>
      <c r="AT1193" s="36">
        <v>1357.44</v>
      </c>
      <c r="AU1193" s="30">
        <v>0.68779999999999997</v>
      </c>
      <c r="AV1193" s="30">
        <v>0.31219999999999998</v>
      </c>
      <c r="AW1193" s="30">
        <v>0.88439999999999996</v>
      </c>
      <c r="AX1193" s="30">
        <v>9.5500000000000002E-2</v>
      </c>
      <c r="AY1193" s="30">
        <v>0.16889999999999999</v>
      </c>
      <c r="AZ1193" s="30">
        <v>0.26740000000000003</v>
      </c>
      <c r="BA1193" s="30">
        <v>0.53869999999999996</v>
      </c>
      <c r="BB1193" s="37">
        <v>1</v>
      </c>
      <c r="BC1193" s="29">
        <v>34</v>
      </c>
      <c r="BD1193" s="38" t="s">
        <v>4891</v>
      </c>
      <c r="BE1193" s="39">
        <v>152.72210289679199</v>
      </c>
      <c r="BF1193" s="39">
        <v>-27.610275914109199</v>
      </c>
      <c r="BG1193" s="40">
        <f t="shared" si="216"/>
        <v>75</v>
      </c>
      <c r="BH1193" s="40">
        <f t="shared" si="217"/>
        <v>77</v>
      </c>
      <c r="BI1193" s="40">
        <f t="shared" si="218"/>
        <v>100</v>
      </c>
      <c r="BJ1193" s="40">
        <f t="shared" si="219"/>
        <v>100</v>
      </c>
      <c r="BK1193" s="40">
        <f t="shared" si="220"/>
        <v>100</v>
      </c>
      <c r="BL1193" s="40">
        <f t="shared" si="221"/>
        <v>27</v>
      </c>
      <c r="BM1193" s="41">
        <f t="shared" si="222"/>
        <v>100</v>
      </c>
      <c r="BN1193" s="40">
        <f t="shared" si="223"/>
        <v>83</v>
      </c>
      <c r="BO1193" s="41">
        <f t="shared" si="224"/>
        <v>36</v>
      </c>
      <c r="BP1193" s="41">
        <f t="shared" si="225"/>
        <v>4</v>
      </c>
      <c r="BQ1193" s="41">
        <f t="shared" si="226"/>
        <v>10</v>
      </c>
      <c r="BR1193" s="41">
        <f t="shared" si="227"/>
        <v>50</v>
      </c>
    </row>
    <row r="1194" spans="2:70" x14ac:dyDescent="0.3">
      <c r="B1194" s="12" t="s">
        <v>1964</v>
      </c>
      <c r="C1194" s="12">
        <v>310031292</v>
      </c>
      <c r="D1194" s="12" t="s">
        <v>551</v>
      </c>
      <c r="E1194" s="12" t="s">
        <v>549</v>
      </c>
      <c r="F1194" s="12" t="s">
        <v>2813</v>
      </c>
      <c r="G1194" s="12" t="s">
        <v>102</v>
      </c>
      <c r="H1194" s="12" t="s">
        <v>5013</v>
      </c>
      <c r="I1194" s="28">
        <v>405450</v>
      </c>
      <c r="J1194" s="28">
        <v>315000</v>
      </c>
      <c r="K1194" s="28">
        <v>459000</v>
      </c>
      <c r="L1194" s="28">
        <v>382500</v>
      </c>
      <c r="M1194" s="28">
        <v>333000</v>
      </c>
      <c r="N1194" s="28">
        <v>310000</v>
      </c>
      <c r="O1194" s="29">
        <v>44</v>
      </c>
      <c r="P1194" s="29">
        <v>44</v>
      </c>
      <c r="Q1194" s="29">
        <v>53</v>
      </c>
      <c r="R1194" s="28">
        <v>380</v>
      </c>
      <c r="S1194" s="28">
        <v>320</v>
      </c>
      <c r="T1194" s="30">
        <v>1</v>
      </c>
      <c r="U1194" s="30">
        <v>0</v>
      </c>
      <c r="V1194" s="30">
        <v>1</v>
      </c>
      <c r="W1194" s="30">
        <v>1.1000000000000001</v>
      </c>
      <c r="X1194" s="31">
        <v>4.8735972376371929E-2</v>
      </c>
      <c r="Y1194" s="30">
        <v>1.8</v>
      </c>
      <c r="Z1194" s="30">
        <v>-0.99999999999999978</v>
      </c>
      <c r="AA1194" s="30">
        <v>2.8</v>
      </c>
      <c r="AB1194" s="30">
        <v>3.3</v>
      </c>
      <c r="AC1194" s="32">
        <v>0.25899672846237731</v>
      </c>
      <c r="AD1194" s="30">
        <v>5.314282568576461</v>
      </c>
      <c r="AE1194" s="12">
        <v>24</v>
      </c>
      <c r="AF1194" s="12">
        <v>17</v>
      </c>
      <c r="AG1194" s="12">
        <v>27</v>
      </c>
      <c r="AH1194" s="33">
        <v>1.3266331658291459</v>
      </c>
      <c r="AI1194" s="34">
        <v>473000</v>
      </c>
      <c r="AJ1194" s="34">
        <v>369000</v>
      </c>
      <c r="AK1194" s="34">
        <v>305000</v>
      </c>
      <c r="AL1194" s="35">
        <v>0.28184281842818426</v>
      </c>
      <c r="AM1194" s="35">
        <v>0.55081967213114758</v>
      </c>
      <c r="AN1194" s="12">
        <v>2.4</v>
      </c>
      <c r="AO1194" s="33">
        <v>-0.20000000000000018</v>
      </c>
      <c r="AP1194" s="12">
        <v>2.6</v>
      </c>
      <c r="AQ1194" s="34">
        <v>450</v>
      </c>
      <c r="AR1194" s="34">
        <v>410</v>
      </c>
      <c r="AS1194" s="31">
        <v>9.7560975609756101E-2</v>
      </c>
      <c r="AT1194" s="36">
        <v>1467.2</v>
      </c>
      <c r="AU1194" s="30">
        <v>0.64629999999999999</v>
      </c>
      <c r="AV1194" s="30">
        <v>0.35370000000000001</v>
      </c>
      <c r="AW1194" s="30">
        <v>0.90839999999999999</v>
      </c>
      <c r="AX1194" s="30">
        <v>5.7700000000000001E-2</v>
      </c>
      <c r="AY1194" s="30">
        <v>0.30880000000000002</v>
      </c>
      <c r="AZ1194" s="30">
        <v>0.38590000000000002</v>
      </c>
      <c r="BA1194" s="30">
        <v>0.28079999999999999</v>
      </c>
      <c r="BB1194" s="37">
        <v>2</v>
      </c>
      <c r="BC1194" s="29">
        <v>29</v>
      </c>
      <c r="BD1194" s="38" t="s">
        <v>4272</v>
      </c>
      <c r="BE1194" s="39">
        <v>152.76793236895401</v>
      </c>
      <c r="BF1194" s="39">
        <v>-27.591238920063201</v>
      </c>
      <c r="BG1194" s="40">
        <f t="shared" si="216"/>
        <v>100</v>
      </c>
      <c r="BH1194" s="40">
        <f t="shared" si="217"/>
        <v>77</v>
      </c>
      <c r="BI1194" s="40">
        <f t="shared" si="218"/>
        <v>100</v>
      </c>
      <c r="BJ1194" s="40">
        <f t="shared" si="219"/>
        <v>100</v>
      </c>
      <c r="BK1194" s="40">
        <f t="shared" si="220"/>
        <v>100</v>
      </c>
      <c r="BL1194" s="40">
        <f t="shared" si="221"/>
        <v>58</v>
      </c>
      <c r="BM1194" s="41">
        <f t="shared" si="222"/>
        <v>100</v>
      </c>
      <c r="BN1194" s="40">
        <f t="shared" si="223"/>
        <v>97</v>
      </c>
      <c r="BO1194" s="41">
        <f t="shared" si="224"/>
        <v>94</v>
      </c>
      <c r="BP1194" s="41">
        <f t="shared" si="225"/>
        <v>87</v>
      </c>
      <c r="BQ1194" s="41">
        <f t="shared" si="226"/>
        <v>20</v>
      </c>
      <c r="BR1194" s="41">
        <f t="shared" si="227"/>
        <v>67</v>
      </c>
    </row>
    <row r="1195" spans="2:70" x14ac:dyDescent="0.3">
      <c r="B1195" s="12" t="s">
        <v>2072</v>
      </c>
      <c r="C1195" s="12">
        <v>310031293</v>
      </c>
      <c r="D1195" s="12" t="s">
        <v>551</v>
      </c>
      <c r="E1195" s="12" t="s">
        <v>549</v>
      </c>
      <c r="F1195" s="12" t="s">
        <v>2813</v>
      </c>
      <c r="G1195" s="12" t="s">
        <v>102</v>
      </c>
      <c r="H1195" s="12" t="s">
        <v>5013</v>
      </c>
      <c r="I1195" s="28">
        <v>499000</v>
      </c>
      <c r="J1195" s="28">
        <v>479000</v>
      </c>
      <c r="K1195" s="28">
        <v>339000</v>
      </c>
      <c r="L1195" s="28">
        <v>475000</v>
      </c>
      <c r="M1195" s="28">
        <v>440000</v>
      </c>
      <c r="N1195" s="28">
        <v>325000</v>
      </c>
      <c r="O1195" s="29">
        <v>31</v>
      </c>
      <c r="P1195" s="29">
        <v>36</v>
      </c>
      <c r="Q1195" s="29">
        <v>31</v>
      </c>
      <c r="R1195" s="28">
        <v>490</v>
      </c>
      <c r="S1195" s="28">
        <v>460</v>
      </c>
      <c r="T1195" s="30">
        <v>2.4</v>
      </c>
      <c r="U1195" s="30">
        <v>-0.10000000000000009</v>
      </c>
      <c r="V1195" s="30">
        <v>2.5</v>
      </c>
      <c r="W1195" s="30">
        <v>2.6</v>
      </c>
      <c r="X1195" s="31">
        <v>5.1062124248496994E-2</v>
      </c>
      <c r="Y1195" s="30">
        <v>6.4</v>
      </c>
      <c r="Z1195" s="30">
        <v>-1.1999999999999993</v>
      </c>
      <c r="AA1195" s="30">
        <v>7.6</v>
      </c>
      <c r="AB1195" s="30">
        <v>8.5</v>
      </c>
      <c r="AC1195" s="32">
        <v>0.27991042866282789</v>
      </c>
      <c r="AD1195" s="30">
        <v>5.4817623195742193</v>
      </c>
      <c r="AE1195" s="12">
        <v>24</v>
      </c>
      <c r="AF1195" s="12">
        <v>17</v>
      </c>
      <c r="AG1195" s="12">
        <v>27</v>
      </c>
      <c r="AH1195" s="33">
        <v>1.3266331658291459</v>
      </c>
      <c r="AI1195" s="34">
        <v>473000</v>
      </c>
      <c r="AJ1195" s="34">
        <v>369000</v>
      </c>
      <c r="AK1195" s="34">
        <v>305000</v>
      </c>
      <c r="AL1195" s="35">
        <v>0.28184281842818426</v>
      </c>
      <c r="AM1195" s="35">
        <v>0.55081967213114758</v>
      </c>
      <c r="AN1195" s="12">
        <v>2.4</v>
      </c>
      <c r="AO1195" s="33">
        <v>-0.20000000000000018</v>
      </c>
      <c r="AP1195" s="12">
        <v>2.6</v>
      </c>
      <c r="AQ1195" s="34">
        <v>450</v>
      </c>
      <c r="AR1195" s="34">
        <v>410</v>
      </c>
      <c r="AS1195" s="31">
        <v>9.7560975609756101E-2</v>
      </c>
      <c r="AT1195" s="36">
        <v>1750.5600000000002</v>
      </c>
      <c r="AU1195" s="30">
        <v>0.73709999999999998</v>
      </c>
      <c r="AV1195" s="30">
        <v>0.26290000000000002</v>
      </c>
      <c r="AW1195" s="30">
        <v>0.86909999999999998</v>
      </c>
      <c r="AX1195" s="30">
        <v>0.12540000000000001</v>
      </c>
      <c r="AY1195" s="30">
        <v>0.26100000000000001</v>
      </c>
      <c r="AZ1195" s="30">
        <v>0.34860000000000002</v>
      </c>
      <c r="BA1195" s="30">
        <v>0.36580000000000001</v>
      </c>
      <c r="BB1195" s="37">
        <v>2</v>
      </c>
      <c r="BC1195" s="29">
        <v>32</v>
      </c>
      <c r="BD1195" s="38" t="s">
        <v>4371</v>
      </c>
      <c r="BE1195" s="39">
        <v>152.771266885367</v>
      </c>
      <c r="BF1195" s="39">
        <v>-27.646831414353102</v>
      </c>
      <c r="BG1195" s="40">
        <f t="shared" si="216"/>
        <v>77</v>
      </c>
      <c r="BH1195" s="40">
        <f t="shared" si="217"/>
        <v>77</v>
      </c>
      <c r="BI1195" s="40">
        <f t="shared" si="218"/>
        <v>100</v>
      </c>
      <c r="BJ1195" s="40">
        <f t="shared" si="219"/>
        <v>100</v>
      </c>
      <c r="BK1195" s="40">
        <f t="shared" si="220"/>
        <v>100</v>
      </c>
      <c r="BL1195" s="40">
        <f t="shared" si="221"/>
        <v>47</v>
      </c>
      <c r="BM1195" s="41">
        <f t="shared" si="222"/>
        <v>100</v>
      </c>
      <c r="BN1195" s="40">
        <f t="shared" si="223"/>
        <v>95</v>
      </c>
      <c r="BO1195" s="41">
        <f t="shared" si="224"/>
        <v>80</v>
      </c>
      <c r="BP1195" s="41">
        <f t="shared" si="225"/>
        <v>11</v>
      </c>
      <c r="BQ1195" s="41">
        <f t="shared" si="226"/>
        <v>20</v>
      </c>
      <c r="BR1195" s="41">
        <f t="shared" si="227"/>
        <v>57</v>
      </c>
    </row>
    <row r="1196" spans="2:70" x14ac:dyDescent="0.3">
      <c r="B1196" s="12" t="s">
        <v>2497</v>
      </c>
      <c r="C1196" s="12">
        <v>310031295</v>
      </c>
      <c r="D1196" s="12" t="s">
        <v>551</v>
      </c>
      <c r="E1196" s="12" t="s">
        <v>549</v>
      </c>
      <c r="F1196" s="12" t="s">
        <v>2813</v>
      </c>
      <c r="G1196" s="12" t="s">
        <v>102</v>
      </c>
      <c r="H1196" s="12" t="s">
        <v>5013</v>
      </c>
      <c r="I1196" s="28">
        <v>395200</v>
      </c>
      <c r="J1196" s="28">
        <v>336000</v>
      </c>
      <c r="K1196" s="28">
        <v>298000</v>
      </c>
      <c r="L1196" s="28">
        <v>380000</v>
      </c>
      <c r="M1196" s="28">
        <v>350000</v>
      </c>
      <c r="N1196" s="28">
        <v>315000</v>
      </c>
      <c r="O1196" s="29">
        <v>7</v>
      </c>
      <c r="P1196" s="29">
        <v>7</v>
      </c>
      <c r="Q1196" s="29">
        <v>57</v>
      </c>
      <c r="R1196" s="28">
        <v>420</v>
      </c>
      <c r="S1196" s="28">
        <v>295</v>
      </c>
      <c r="T1196" s="30">
        <v>2</v>
      </c>
      <c r="U1196" s="30">
        <v>0</v>
      </c>
      <c r="V1196" s="30">
        <v>2</v>
      </c>
      <c r="W1196" s="30">
        <v>0.7</v>
      </c>
      <c r="X1196" s="31">
        <v>5.526315789473684E-2</v>
      </c>
      <c r="Y1196" s="30">
        <v>2</v>
      </c>
      <c r="Z1196" s="30">
        <v>0</v>
      </c>
      <c r="AA1196" s="30">
        <v>2</v>
      </c>
      <c r="AB1196" s="30">
        <v>2</v>
      </c>
      <c r="AC1196" s="32">
        <v>0.34184138559708294</v>
      </c>
      <c r="AD1196" s="30">
        <v>6.1857012631853099</v>
      </c>
      <c r="AE1196" s="12">
        <v>24</v>
      </c>
      <c r="AF1196" s="12">
        <v>17</v>
      </c>
      <c r="AG1196" s="12">
        <v>27</v>
      </c>
      <c r="AH1196" s="33">
        <v>1.3266331658291459</v>
      </c>
      <c r="AI1196" s="34">
        <v>473000</v>
      </c>
      <c r="AJ1196" s="34">
        <v>369000</v>
      </c>
      <c r="AK1196" s="34">
        <v>305000</v>
      </c>
      <c r="AL1196" s="35">
        <v>0.28184281842818426</v>
      </c>
      <c r="AM1196" s="35">
        <v>0.55081967213114758</v>
      </c>
      <c r="AN1196" s="12">
        <v>2.4</v>
      </c>
      <c r="AO1196" s="33">
        <v>-0.20000000000000018</v>
      </c>
      <c r="AP1196" s="12">
        <v>2.6</v>
      </c>
      <c r="AQ1196" s="34">
        <v>450</v>
      </c>
      <c r="AR1196" s="34">
        <v>410</v>
      </c>
      <c r="AS1196" s="31">
        <v>9.7560975609756101E-2</v>
      </c>
      <c r="AT1196" s="36">
        <v>1228.6400000000001</v>
      </c>
      <c r="AU1196" s="30">
        <v>0.68130000000000002</v>
      </c>
      <c r="AV1196" s="30">
        <v>0.31869999999999998</v>
      </c>
      <c r="AW1196" s="30">
        <v>0.96220000000000006</v>
      </c>
      <c r="AX1196" s="30">
        <v>3.78E-2</v>
      </c>
      <c r="AY1196" s="30">
        <v>0.22059999999999999</v>
      </c>
      <c r="AZ1196" s="30">
        <v>0.25130000000000002</v>
      </c>
      <c r="BA1196" s="30">
        <v>0.49640000000000001</v>
      </c>
      <c r="BB1196" s="37">
        <v>1</v>
      </c>
      <c r="BC1196" s="29">
        <v>22</v>
      </c>
      <c r="BD1196" s="38" t="s">
        <v>4789</v>
      </c>
      <c r="BE1196" s="39">
        <v>152.84821503953299</v>
      </c>
      <c r="BF1196" s="39">
        <v>-27.5944345524432</v>
      </c>
      <c r="BG1196" s="40">
        <f t="shared" si="216"/>
        <v>84</v>
      </c>
      <c r="BH1196" s="40">
        <f t="shared" si="217"/>
        <v>77</v>
      </c>
      <c r="BI1196" s="40">
        <f t="shared" si="218"/>
        <v>100</v>
      </c>
      <c r="BJ1196" s="40">
        <f t="shared" si="219"/>
        <v>100</v>
      </c>
      <c r="BK1196" s="40">
        <f t="shared" si="220"/>
        <v>100</v>
      </c>
      <c r="BL1196" s="40">
        <f t="shared" si="221"/>
        <v>39</v>
      </c>
      <c r="BM1196" s="41">
        <f t="shared" si="222"/>
        <v>100</v>
      </c>
      <c r="BN1196" s="40">
        <f t="shared" si="223"/>
        <v>88</v>
      </c>
      <c r="BO1196" s="41">
        <f t="shared" si="224"/>
        <v>39</v>
      </c>
      <c r="BP1196" s="41">
        <f t="shared" si="225"/>
        <v>84</v>
      </c>
      <c r="BQ1196" s="41">
        <f t="shared" si="226"/>
        <v>10</v>
      </c>
      <c r="BR1196" s="41">
        <f t="shared" si="227"/>
        <v>58</v>
      </c>
    </row>
    <row r="1197" spans="2:70" x14ac:dyDescent="0.3">
      <c r="B1197" s="12" t="s">
        <v>1510</v>
      </c>
      <c r="C1197" s="12">
        <v>310041297</v>
      </c>
      <c r="D1197" s="12" t="s">
        <v>554</v>
      </c>
      <c r="E1197" s="12" t="s">
        <v>549</v>
      </c>
      <c r="F1197" s="12" t="s">
        <v>2813</v>
      </c>
      <c r="G1197" s="12" t="s">
        <v>102</v>
      </c>
      <c r="H1197" s="12" t="s">
        <v>5013</v>
      </c>
      <c r="I1197" s="28">
        <v>528000</v>
      </c>
      <c r="J1197" s="28">
        <v>510000</v>
      </c>
      <c r="K1197" s="28">
        <v>390000</v>
      </c>
      <c r="L1197" s="28">
        <v>470000</v>
      </c>
      <c r="M1197" s="28">
        <v>470000</v>
      </c>
      <c r="N1197" s="28">
        <v>410000</v>
      </c>
      <c r="O1197" s="29">
        <v>21</v>
      </c>
      <c r="P1197" s="29">
        <v>21</v>
      </c>
      <c r="Q1197" s="29">
        <v>49</v>
      </c>
      <c r="R1197" s="28">
        <v>500</v>
      </c>
      <c r="S1197" s="28">
        <v>380</v>
      </c>
      <c r="T1197" s="30">
        <v>1.7</v>
      </c>
      <c r="U1197" s="30">
        <v>-0.19999999999999996</v>
      </c>
      <c r="V1197" s="30">
        <v>1.9</v>
      </c>
      <c r="W1197" s="30">
        <v>2.1</v>
      </c>
      <c r="X1197" s="31">
        <v>4.924242424242424E-2</v>
      </c>
      <c r="Y1197" s="30">
        <v>1.7</v>
      </c>
      <c r="Z1197" s="30">
        <v>-0.19999999999999996</v>
      </c>
      <c r="AA1197" s="30">
        <v>1.9</v>
      </c>
      <c r="AB1197" s="30">
        <v>2.4</v>
      </c>
      <c r="AC1197" s="32">
        <v>0.25394116691045016</v>
      </c>
      <c r="AD1197" s="30">
        <v>5.1569590818737572</v>
      </c>
      <c r="AE1197" s="12">
        <v>29</v>
      </c>
      <c r="AF1197" s="12">
        <v>15</v>
      </c>
      <c r="AG1197" s="12">
        <v>27</v>
      </c>
      <c r="AH1197" s="33">
        <v>1.875</v>
      </c>
      <c r="AI1197" s="34">
        <v>470000</v>
      </c>
      <c r="AJ1197" s="34">
        <v>375000</v>
      </c>
      <c r="AK1197" s="34">
        <v>335000</v>
      </c>
      <c r="AL1197" s="35">
        <v>0.25333333333333335</v>
      </c>
      <c r="AM1197" s="35">
        <v>0.40298507462686567</v>
      </c>
      <c r="AN1197" s="12">
        <v>3.3</v>
      </c>
      <c r="AO1197" s="33">
        <v>-0.10000000000000009</v>
      </c>
      <c r="AP1197" s="12">
        <v>3.4</v>
      </c>
      <c r="AQ1197" s="34">
        <v>480</v>
      </c>
      <c r="AR1197" s="34">
        <v>420</v>
      </c>
      <c r="AS1197" s="31">
        <v>0.14285714285714285</v>
      </c>
      <c r="AT1197" s="36">
        <v>1968.9600000000003</v>
      </c>
      <c r="AU1197" s="30">
        <v>0.77449999999999997</v>
      </c>
      <c r="AV1197" s="30">
        <v>0.22550000000000001</v>
      </c>
      <c r="AW1197" s="30">
        <v>0.92720000000000002</v>
      </c>
      <c r="AX1197" s="30">
        <v>4.4900000000000002E-2</v>
      </c>
      <c r="AY1197" s="30">
        <v>0.28139999999999998</v>
      </c>
      <c r="AZ1197" s="30">
        <v>0.46079999999999999</v>
      </c>
      <c r="BA1197" s="30">
        <v>0.2359</v>
      </c>
      <c r="BB1197" s="37">
        <v>2</v>
      </c>
      <c r="BC1197" s="29">
        <v>20</v>
      </c>
      <c r="BD1197" s="38" t="s">
        <v>3840</v>
      </c>
      <c r="BE1197" s="39">
        <v>152.91712517183501</v>
      </c>
      <c r="BF1197" s="39">
        <v>-27.629255438943598</v>
      </c>
      <c r="BG1197" s="40">
        <f t="shared" si="216"/>
        <v>88</v>
      </c>
      <c r="BH1197" s="40">
        <f t="shared" si="217"/>
        <v>62</v>
      </c>
      <c r="BI1197" s="40">
        <f t="shared" si="218"/>
        <v>100</v>
      </c>
      <c r="BJ1197" s="40">
        <f t="shared" si="219"/>
        <v>100</v>
      </c>
      <c r="BK1197" s="40">
        <f t="shared" si="220"/>
        <v>100</v>
      </c>
      <c r="BL1197" s="40">
        <f t="shared" si="221"/>
        <v>52</v>
      </c>
      <c r="BM1197" s="41">
        <f t="shared" si="222"/>
        <v>100</v>
      </c>
      <c r="BN1197" s="40">
        <f t="shared" si="223"/>
        <v>98</v>
      </c>
      <c r="BO1197" s="41">
        <f t="shared" si="224"/>
        <v>97</v>
      </c>
      <c r="BP1197" s="41">
        <f t="shared" si="225"/>
        <v>88</v>
      </c>
      <c r="BQ1197" s="41">
        <f t="shared" si="226"/>
        <v>20</v>
      </c>
      <c r="BR1197" s="41">
        <f t="shared" si="227"/>
        <v>64</v>
      </c>
    </row>
    <row r="1198" spans="2:70" x14ac:dyDescent="0.3">
      <c r="B1198" s="12" t="s">
        <v>2273</v>
      </c>
      <c r="C1198" s="12">
        <v>310041299</v>
      </c>
      <c r="D1198" s="12" t="s">
        <v>554</v>
      </c>
      <c r="E1198" s="12" t="s">
        <v>549</v>
      </c>
      <c r="F1198" s="12" t="s">
        <v>2813</v>
      </c>
      <c r="G1198" s="12" t="s">
        <v>102</v>
      </c>
      <c r="H1198" s="12" t="s">
        <v>5013</v>
      </c>
      <c r="I1198" s="28">
        <v>430000</v>
      </c>
      <c r="J1198" s="28">
        <v>427875</v>
      </c>
      <c r="K1198" s="28">
        <v>315000</v>
      </c>
      <c r="L1198" s="28">
        <v>425000</v>
      </c>
      <c r="M1198" s="28">
        <v>405000</v>
      </c>
      <c r="N1198" s="28">
        <v>315000</v>
      </c>
      <c r="O1198" s="29">
        <v>25</v>
      </c>
      <c r="P1198" s="29">
        <v>27</v>
      </c>
      <c r="Q1198" s="29">
        <v>36</v>
      </c>
      <c r="R1198" s="28">
        <v>450</v>
      </c>
      <c r="S1198" s="28">
        <v>400</v>
      </c>
      <c r="T1198" s="30">
        <v>3</v>
      </c>
      <c r="U1198" s="30">
        <v>-0.5</v>
      </c>
      <c r="V1198" s="30">
        <v>3.5</v>
      </c>
      <c r="W1198" s="30">
        <v>3.3</v>
      </c>
      <c r="X1198" s="31">
        <v>5.4418604651162793E-2</v>
      </c>
      <c r="Y1198" s="30">
        <v>5.0999999999999996</v>
      </c>
      <c r="Z1198" s="30">
        <v>-0.70000000000000018</v>
      </c>
      <c r="AA1198" s="30">
        <v>5.8</v>
      </c>
      <c r="AB1198" s="30">
        <v>6.9</v>
      </c>
      <c r="AC1198" s="32">
        <v>0.24499128919860624</v>
      </c>
      <c r="AD1198" s="30">
        <v>4.50197668185473</v>
      </c>
      <c r="AE1198" s="12">
        <v>29</v>
      </c>
      <c r="AF1198" s="12">
        <v>15</v>
      </c>
      <c r="AG1198" s="12">
        <v>27</v>
      </c>
      <c r="AH1198" s="33">
        <v>1.875</v>
      </c>
      <c r="AI1198" s="34">
        <v>470000</v>
      </c>
      <c r="AJ1198" s="34">
        <v>375000</v>
      </c>
      <c r="AK1198" s="34">
        <v>335000</v>
      </c>
      <c r="AL1198" s="35">
        <v>0.25333333333333335</v>
      </c>
      <c r="AM1198" s="35">
        <v>0.40298507462686567</v>
      </c>
      <c r="AN1198" s="12">
        <v>3.3</v>
      </c>
      <c r="AO1198" s="33">
        <v>-0.10000000000000009</v>
      </c>
      <c r="AP1198" s="12">
        <v>3.4</v>
      </c>
      <c r="AQ1198" s="34">
        <v>480</v>
      </c>
      <c r="AR1198" s="34">
        <v>420</v>
      </c>
      <c r="AS1198" s="31">
        <v>0.14285714285714285</v>
      </c>
      <c r="AT1198" s="36">
        <v>1836.8000000000002</v>
      </c>
      <c r="AU1198" s="30">
        <v>0.75239999999999996</v>
      </c>
      <c r="AV1198" s="30">
        <v>0.24759999999999999</v>
      </c>
      <c r="AW1198" s="30">
        <v>0.85770000000000002</v>
      </c>
      <c r="AX1198" s="30">
        <v>0.12909999999999999</v>
      </c>
      <c r="AY1198" s="30">
        <v>0.18260000000000001</v>
      </c>
      <c r="AZ1198" s="30">
        <v>0.39889999999999998</v>
      </c>
      <c r="BA1198" s="30">
        <v>0.39529999999999998</v>
      </c>
      <c r="BB1198" s="37">
        <v>2</v>
      </c>
      <c r="BC1198" s="29">
        <v>22</v>
      </c>
      <c r="BD1198" s="38" t="s">
        <v>4563</v>
      </c>
      <c r="BE1198" s="39">
        <v>152.86368986608201</v>
      </c>
      <c r="BF1198" s="39">
        <v>-27.609844138260598</v>
      </c>
      <c r="BG1198" s="40">
        <f t="shared" si="216"/>
        <v>67</v>
      </c>
      <c r="BH1198" s="40">
        <f t="shared" si="217"/>
        <v>62</v>
      </c>
      <c r="BI1198" s="40">
        <f t="shared" si="218"/>
        <v>100</v>
      </c>
      <c r="BJ1198" s="40">
        <f t="shared" si="219"/>
        <v>100</v>
      </c>
      <c r="BK1198" s="40">
        <f t="shared" si="220"/>
        <v>100</v>
      </c>
      <c r="BL1198" s="40">
        <f t="shared" si="221"/>
        <v>30</v>
      </c>
      <c r="BM1198" s="41">
        <f t="shared" si="222"/>
        <v>100</v>
      </c>
      <c r="BN1198" s="40">
        <f t="shared" si="223"/>
        <v>100</v>
      </c>
      <c r="BO1198" s="41">
        <f t="shared" si="224"/>
        <v>100</v>
      </c>
      <c r="BP1198" s="41">
        <f t="shared" si="225"/>
        <v>32</v>
      </c>
      <c r="BQ1198" s="41">
        <f t="shared" si="226"/>
        <v>20</v>
      </c>
      <c r="BR1198" s="41">
        <f t="shared" si="227"/>
        <v>56</v>
      </c>
    </row>
    <row r="1199" spans="2:70" x14ac:dyDescent="0.3">
      <c r="B1199" s="12" t="s">
        <v>2558</v>
      </c>
      <c r="C1199" s="12">
        <v>310041300</v>
      </c>
      <c r="D1199" s="12" t="s">
        <v>554</v>
      </c>
      <c r="E1199" s="12" t="s">
        <v>549</v>
      </c>
      <c r="F1199" s="12" t="s">
        <v>2813</v>
      </c>
      <c r="G1199" s="12" t="s">
        <v>102</v>
      </c>
      <c r="H1199" s="12" t="s">
        <v>5013</v>
      </c>
      <c r="I1199" s="28">
        <v>410000</v>
      </c>
      <c r="J1199" s="28">
        <v>399999</v>
      </c>
      <c r="K1199" s="28">
        <v>319000</v>
      </c>
      <c r="L1199" s="28">
        <v>415000</v>
      </c>
      <c r="M1199" s="28">
        <v>403000</v>
      </c>
      <c r="N1199" s="28">
        <v>325000</v>
      </c>
      <c r="O1199" s="29">
        <v>25</v>
      </c>
      <c r="P1199" s="29">
        <v>25</v>
      </c>
      <c r="Q1199" s="29">
        <v>42</v>
      </c>
      <c r="R1199" s="28">
        <v>460</v>
      </c>
      <c r="S1199" s="28">
        <v>420</v>
      </c>
      <c r="T1199" s="30">
        <v>4.7</v>
      </c>
      <c r="U1199" s="30">
        <v>-0.39999999999999947</v>
      </c>
      <c r="V1199" s="30">
        <v>5.0999999999999996</v>
      </c>
      <c r="W1199" s="30">
        <v>5</v>
      </c>
      <c r="X1199" s="31">
        <v>5.834146341463415E-2</v>
      </c>
      <c r="Y1199" s="30">
        <v>3.5</v>
      </c>
      <c r="Z1199" s="30">
        <v>-0.5</v>
      </c>
      <c r="AA1199" s="30">
        <v>4</v>
      </c>
      <c r="AB1199" s="30">
        <v>4.0999999999999996</v>
      </c>
      <c r="AC1199" s="32">
        <v>0.30423280423280419</v>
      </c>
      <c r="AD1199" s="30">
        <v>5.2146927146927133</v>
      </c>
      <c r="AE1199" s="12">
        <v>29</v>
      </c>
      <c r="AF1199" s="12">
        <v>15</v>
      </c>
      <c r="AG1199" s="12">
        <v>27</v>
      </c>
      <c r="AH1199" s="33">
        <v>1.875</v>
      </c>
      <c r="AI1199" s="34">
        <v>470000</v>
      </c>
      <c r="AJ1199" s="34">
        <v>375000</v>
      </c>
      <c r="AK1199" s="34">
        <v>335000</v>
      </c>
      <c r="AL1199" s="35">
        <v>0.25333333333333335</v>
      </c>
      <c r="AM1199" s="35">
        <v>0.40298507462686567</v>
      </c>
      <c r="AN1199" s="12">
        <v>3.3</v>
      </c>
      <c r="AO1199" s="33">
        <v>-0.10000000000000009</v>
      </c>
      <c r="AP1199" s="12">
        <v>3.4</v>
      </c>
      <c r="AQ1199" s="34">
        <v>480</v>
      </c>
      <c r="AR1199" s="34">
        <v>420</v>
      </c>
      <c r="AS1199" s="31">
        <v>0.14285714285714285</v>
      </c>
      <c r="AT1199" s="36">
        <v>1512.0000000000002</v>
      </c>
      <c r="AU1199" s="30">
        <v>0.70340000000000003</v>
      </c>
      <c r="AV1199" s="30">
        <v>0.29659999999999997</v>
      </c>
      <c r="AW1199" s="30">
        <v>0.82320000000000004</v>
      </c>
      <c r="AX1199" s="30">
        <v>0.1651</v>
      </c>
      <c r="AY1199" s="30">
        <v>0.19089999999999999</v>
      </c>
      <c r="AZ1199" s="30">
        <v>0.28149999999999997</v>
      </c>
      <c r="BA1199" s="30">
        <v>0.48409999999999997</v>
      </c>
      <c r="BB1199" s="37">
        <v>1</v>
      </c>
      <c r="BC1199" s="29">
        <v>20</v>
      </c>
      <c r="BD1199" s="38" t="s">
        <v>4853</v>
      </c>
      <c r="BE1199" s="39">
        <v>152.89414657962601</v>
      </c>
      <c r="BF1199" s="39">
        <v>-27.608605207882199</v>
      </c>
      <c r="BG1199" s="40">
        <f t="shared" si="216"/>
        <v>39</v>
      </c>
      <c r="BH1199" s="40">
        <f t="shared" si="217"/>
        <v>62</v>
      </c>
      <c r="BI1199" s="40">
        <f t="shared" si="218"/>
        <v>100</v>
      </c>
      <c r="BJ1199" s="40">
        <f t="shared" si="219"/>
        <v>100</v>
      </c>
      <c r="BK1199" s="40">
        <f t="shared" si="220"/>
        <v>100</v>
      </c>
      <c r="BL1199" s="40">
        <f t="shared" si="221"/>
        <v>32</v>
      </c>
      <c r="BM1199" s="41">
        <f t="shared" si="222"/>
        <v>100</v>
      </c>
      <c r="BN1199" s="40">
        <f t="shared" si="223"/>
        <v>98</v>
      </c>
      <c r="BO1199" s="41">
        <f t="shared" si="224"/>
        <v>64</v>
      </c>
      <c r="BP1199" s="41">
        <f t="shared" si="225"/>
        <v>59</v>
      </c>
      <c r="BQ1199" s="41">
        <f t="shared" si="226"/>
        <v>10</v>
      </c>
      <c r="BR1199" s="41">
        <f t="shared" si="227"/>
        <v>53</v>
      </c>
    </row>
    <row r="1200" spans="2:70" x14ac:dyDescent="0.3">
      <c r="B1200" s="12" t="s">
        <v>2626</v>
      </c>
      <c r="C1200" s="12">
        <v>310041302</v>
      </c>
      <c r="D1200" s="12" t="s">
        <v>554</v>
      </c>
      <c r="E1200" s="12" t="s">
        <v>549</v>
      </c>
      <c r="F1200" s="12" t="s">
        <v>2813</v>
      </c>
      <c r="G1200" s="12" t="s">
        <v>102</v>
      </c>
      <c r="H1200" s="12" t="s">
        <v>5013</v>
      </c>
      <c r="I1200" s="28">
        <v>468650</v>
      </c>
      <c r="J1200" s="28">
        <v>450000</v>
      </c>
      <c r="K1200" s="28">
        <v>380000</v>
      </c>
      <c r="L1200" s="28">
        <v>460000</v>
      </c>
      <c r="M1200" s="28">
        <v>440000</v>
      </c>
      <c r="N1200" s="28">
        <v>380000</v>
      </c>
      <c r="O1200" s="29">
        <v>27</v>
      </c>
      <c r="P1200" s="29">
        <v>27</v>
      </c>
      <c r="Q1200" s="29">
        <v>35</v>
      </c>
      <c r="R1200" s="28">
        <v>460</v>
      </c>
      <c r="S1200" s="28">
        <v>420</v>
      </c>
      <c r="T1200" s="30">
        <v>5.2</v>
      </c>
      <c r="U1200" s="30">
        <v>0.20000000000000018</v>
      </c>
      <c r="V1200" s="30">
        <v>5</v>
      </c>
      <c r="W1200" s="30">
        <v>4</v>
      </c>
      <c r="X1200" s="31">
        <v>5.1040221914008324E-2</v>
      </c>
      <c r="Y1200" s="30">
        <v>9.6</v>
      </c>
      <c r="Z1200" s="30">
        <v>0.40000000000000036</v>
      </c>
      <c r="AA1200" s="30">
        <v>9.1999999999999993</v>
      </c>
      <c r="AB1200" s="30">
        <v>7.8</v>
      </c>
      <c r="AC1200" s="32">
        <v>0.27091971353185074</v>
      </c>
      <c r="AD1200" s="30">
        <v>5.3079650395778364</v>
      </c>
      <c r="AE1200" s="12">
        <v>29</v>
      </c>
      <c r="AF1200" s="12">
        <v>15</v>
      </c>
      <c r="AG1200" s="12">
        <v>27</v>
      </c>
      <c r="AH1200" s="33">
        <v>1.875</v>
      </c>
      <c r="AI1200" s="34">
        <v>470000</v>
      </c>
      <c r="AJ1200" s="34">
        <v>375000</v>
      </c>
      <c r="AK1200" s="34">
        <v>335000</v>
      </c>
      <c r="AL1200" s="35">
        <v>0.25333333333333335</v>
      </c>
      <c r="AM1200" s="35">
        <v>0.40298507462686567</v>
      </c>
      <c r="AN1200" s="12">
        <v>3.3</v>
      </c>
      <c r="AO1200" s="33">
        <v>-0.10000000000000009</v>
      </c>
      <c r="AP1200" s="12">
        <v>3.4</v>
      </c>
      <c r="AQ1200" s="34">
        <v>480</v>
      </c>
      <c r="AR1200" s="34">
        <v>420</v>
      </c>
      <c r="AS1200" s="31">
        <v>0.14285714285714285</v>
      </c>
      <c r="AT1200" s="36">
        <v>1697.92</v>
      </c>
      <c r="AU1200" s="30">
        <v>0.77080000000000004</v>
      </c>
      <c r="AV1200" s="30">
        <v>0.22919999999999999</v>
      </c>
      <c r="AW1200" s="30">
        <v>0.85340000000000005</v>
      </c>
      <c r="AX1200" s="30">
        <v>0.12989999999999999</v>
      </c>
      <c r="AY1200" s="30">
        <v>0.1075</v>
      </c>
      <c r="AZ1200" s="30">
        <v>0.29049999999999998</v>
      </c>
      <c r="BA1200" s="30">
        <v>0.57809999999999995</v>
      </c>
      <c r="BB1200" s="37">
        <v>2</v>
      </c>
      <c r="BC1200" s="29">
        <v>26</v>
      </c>
      <c r="BD1200" s="38" t="s">
        <v>4924</v>
      </c>
      <c r="BE1200" s="39">
        <v>152.84757945367099</v>
      </c>
      <c r="BF1200" s="39">
        <v>-27.652693891348399</v>
      </c>
      <c r="BG1200" s="40">
        <f t="shared" si="216"/>
        <v>31</v>
      </c>
      <c r="BH1200" s="40">
        <f t="shared" si="217"/>
        <v>62</v>
      </c>
      <c r="BI1200" s="40">
        <f t="shared" si="218"/>
        <v>100</v>
      </c>
      <c r="BJ1200" s="40">
        <f t="shared" si="219"/>
        <v>100</v>
      </c>
      <c r="BK1200" s="40">
        <f t="shared" si="220"/>
        <v>100</v>
      </c>
      <c r="BL1200" s="40">
        <f t="shared" si="221"/>
        <v>14</v>
      </c>
      <c r="BM1200" s="41">
        <f t="shared" si="222"/>
        <v>100</v>
      </c>
      <c r="BN1200" s="40">
        <f t="shared" si="223"/>
        <v>97</v>
      </c>
      <c r="BO1200" s="41">
        <f t="shared" si="224"/>
        <v>86</v>
      </c>
      <c r="BP1200" s="41">
        <f t="shared" si="225"/>
        <v>1</v>
      </c>
      <c r="BQ1200" s="41">
        <f t="shared" si="226"/>
        <v>20</v>
      </c>
      <c r="BR1200" s="41">
        <f t="shared" si="227"/>
        <v>48</v>
      </c>
    </row>
    <row r="1201" spans="2:70" x14ac:dyDescent="0.3">
      <c r="B1201" s="12" t="s">
        <v>1965</v>
      </c>
      <c r="C1201" s="12">
        <v>310041303</v>
      </c>
      <c r="D1201" s="12" t="s">
        <v>554</v>
      </c>
      <c r="E1201" s="12" t="s">
        <v>549</v>
      </c>
      <c r="F1201" s="12" t="s">
        <v>2813</v>
      </c>
      <c r="G1201" s="12" t="s">
        <v>102</v>
      </c>
      <c r="H1201" s="12" t="s">
        <v>5013</v>
      </c>
      <c r="I1201" s="28">
        <v>589000</v>
      </c>
      <c r="J1201" s="28">
        <v>515100</v>
      </c>
      <c r="K1201" s="28">
        <v>484500</v>
      </c>
      <c r="L1201" s="28">
        <v>580000</v>
      </c>
      <c r="M1201" s="28">
        <v>439000</v>
      </c>
      <c r="N1201" s="28">
        <v>415000</v>
      </c>
      <c r="O1201" s="29">
        <v>34</v>
      </c>
      <c r="P1201" s="29">
        <v>36</v>
      </c>
      <c r="Q1201" s="29">
        <v>29</v>
      </c>
      <c r="R1201" s="28">
        <v>550</v>
      </c>
      <c r="S1201" s="28">
        <v>480</v>
      </c>
      <c r="T1201" s="30">
        <v>1.3</v>
      </c>
      <c r="U1201" s="30">
        <v>0</v>
      </c>
      <c r="V1201" s="30">
        <v>1.3</v>
      </c>
      <c r="W1201" s="30">
        <v>1.9</v>
      </c>
      <c r="X1201" s="31">
        <v>4.8556876061120545E-2</v>
      </c>
      <c r="Y1201" s="30">
        <v>8.8000000000000007</v>
      </c>
      <c r="Z1201" s="30">
        <v>-0.29999999999999893</v>
      </c>
      <c r="AA1201" s="30">
        <v>9.1</v>
      </c>
      <c r="AB1201" s="30">
        <v>5.0999999999999996</v>
      </c>
      <c r="AC1201" s="32">
        <v>0.22567620798319324</v>
      </c>
      <c r="AD1201" s="30">
        <v>4.6476673602133154</v>
      </c>
      <c r="AE1201" s="12">
        <v>29</v>
      </c>
      <c r="AF1201" s="12">
        <v>15</v>
      </c>
      <c r="AG1201" s="12">
        <v>27</v>
      </c>
      <c r="AH1201" s="33">
        <v>1.875</v>
      </c>
      <c r="AI1201" s="34">
        <v>470000</v>
      </c>
      <c r="AJ1201" s="34">
        <v>375000</v>
      </c>
      <c r="AK1201" s="34">
        <v>335000</v>
      </c>
      <c r="AL1201" s="35">
        <v>0.25333333333333335</v>
      </c>
      <c r="AM1201" s="35">
        <v>0.40298507462686567</v>
      </c>
      <c r="AN1201" s="12">
        <v>3.3</v>
      </c>
      <c r="AO1201" s="33">
        <v>-0.10000000000000009</v>
      </c>
      <c r="AP1201" s="12">
        <v>3.4</v>
      </c>
      <c r="AQ1201" s="34">
        <v>480</v>
      </c>
      <c r="AR1201" s="34">
        <v>420</v>
      </c>
      <c r="AS1201" s="31">
        <v>0.14285714285714285</v>
      </c>
      <c r="AT1201" s="36">
        <v>2437.1200000000003</v>
      </c>
      <c r="AU1201" s="30">
        <v>0.84330000000000005</v>
      </c>
      <c r="AV1201" s="30">
        <v>0.15670000000000001</v>
      </c>
      <c r="AW1201" s="30">
        <v>0.86780000000000002</v>
      </c>
      <c r="AX1201" s="30">
        <v>0.12620000000000001</v>
      </c>
      <c r="AY1201" s="30">
        <v>0.14729999999999999</v>
      </c>
      <c r="AZ1201" s="30">
        <v>0.50600000000000001</v>
      </c>
      <c r="BA1201" s="30">
        <v>0.33329999999999999</v>
      </c>
      <c r="BB1201" s="37">
        <v>5.5</v>
      </c>
      <c r="BC1201" s="29">
        <v>23</v>
      </c>
      <c r="BD1201" s="38" t="s">
        <v>4273</v>
      </c>
      <c r="BE1201" s="39">
        <v>152.91317639155301</v>
      </c>
      <c r="BF1201" s="39">
        <v>-27.656186950254199</v>
      </c>
      <c r="BG1201" s="40">
        <f t="shared" si="216"/>
        <v>95</v>
      </c>
      <c r="BH1201" s="40">
        <f t="shared" si="217"/>
        <v>62</v>
      </c>
      <c r="BI1201" s="40">
        <f t="shared" si="218"/>
        <v>100</v>
      </c>
      <c r="BJ1201" s="40">
        <f t="shared" si="219"/>
        <v>100</v>
      </c>
      <c r="BK1201" s="40">
        <f t="shared" si="220"/>
        <v>100</v>
      </c>
      <c r="BL1201" s="40">
        <f t="shared" si="221"/>
        <v>22</v>
      </c>
      <c r="BM1201" s="41">
        <f t="shared" si="222"/>
        <v>100</v>
      </c>
      <c r="BN1201" s="40">
        <f t="shared" si="223"/>
        <v>100</v>
      </c>
      <c r="BO1201" s="41">
        <f t="shared" si="224"/>
        <v>100</v>
      </c>
      <c r="BP1201" s="41">
        <f t="shared" si="225"/>
        <v>1</v>
      </c>
      <c r="BQ1201" s="41">
        <f t="shared" si="226"/>
        <v>55</v>
      </c>
      <c r="BR1201" s="41">
        <f t="shared" si="227"/>
        <v>59</v>
      </c>
    </row>
    <row r="1202" spans="2:70" x14ac:dyDescent="0.3">
      <c r="B1202" s="12" t="s">
        <v>1860</v>
      </c>
      <c r="C1202" s="12">
        <v>310041304</v>
      </c>
      <c r="D1202" s="12" t="s">
        <v>554</v>
      </c>
      <c r="E1202" s="12" t="s">
        <v>549</v>
      </c>
      <c r="F1202" s="12" t="s">
        <v>2813</v>
      </c>
      <c r="G1202" s="12" t="s">
        <v>102</v>
      </c>
      <c r="H1202" s="12" t="s">
        <v>5013</v>
      </c>
      <c r="I1202" s="28">
        <v>599000</v>
      </c>
      <c r="J1202" s="28">
        <v>585000</v>
      </c>
      <c r="K1202" s="28">
        <v>469000</v>
      </c>
      <c r="L1202" s="28">
        <v>630000</v>
      </c>
      <c r="M1202" s="28">
        <v>607000</v>
      </c>
      <c r="N1202" s="28">
        <v>497000</v>
      </c>
      <c r="O1202" s="29">
        <v>17</v>
      </c>
      <c r="P1202" s="29">
        <v>24</v>
      </c>
      <c r="Q1202" s="29">
        <v>51</v>
      </c>
      <c r="R1202" s="28">
        <v>510</v>
      </c>
      <c r="S1202" s="28">
        <v>440</v>
      </c>
      <c r="T1202" s="30">
        <v>2.8</v>
      </c>
      <c r="U1202" s="30">
        <v>0</v>
      </c>
      <c r="V1202" s="30">
        <v>2.8</v>
      </c>
      <c r="W1202" s="30">
        <v>3.5</v>
      </c>
      <c r="X1202" s="31">
        <v>4.4273789649415696E-2</v>
      </c>
      <c r="Y1202" s="30">
        <v>14.3</v>
      </c>
      <c r="Z1202" s="30">
        <v>-3.8999999999999986</v>
      </c>
      <c r="AA1202" s="30">
        <v>18.2</v>
      </c>
      <c r="AB1202" s="30">
        <v>17.600000000000001</v>
      </c>
      <c r="AC1202" s="32">
        <v>0.20410450150477041</v>
      </c>
      <c r="AD1202" s="30">
        <v>4.6100526546514891</v>
      </c>
      <c r="AE1202" s="12">
        <v>29</v>
      </c>
      <c r="AF1202" s="12">
        <v>15</v>
      </c>
      <c r="AG1202" s="12">
        <v>27</v>
      </c>
      <c r="AH1202" s="33">
        <v>1.875</v>
      </c>
      <c r="AI1202" s="34">
        <v>470000</v>
      </c>
      <c r="AJ1202" s="34">
        <v>375000</v>
      </c>
      <c r="AK1202" s="34">
        <v>335000</v>
      </c>
      <c r="AL1202" s="35">
        <v>0.25333333333333335</v>
      </c>
      <c r="AM1202" s="35">
        <v>0.40298507462686567</v>
      </c>
      <c r="AN1202" s="12">
        <v>3.3</v>
      </c>
      <c r="AO1202" s="33">
        <v>-0.10000000000000009</v>
      </c>
      <c r="AP1202" s="12">
        <v>3.4</v>
      </c>
      <c r="AQ1202" s="34">
        <v>480</v>
      </c>
      <c r="AR1202" s="34">
        <v>420</v>
      </c>
      <c r="AS1202" s="31">
        <v>0.14285714285714285</v>
      </c>
      <c r="AT1202" s="36">
        <v>2498.7200000000003</v>
      </c>
      <c r="AU1202" s="30">
        <v>0.84319999999999995</v>
      </c>
      <c r="AV1202" s="30">
        <v>0.15679999999999999</v>
      </c>
      <c r="AW1202" s="30">
        <v>0.9526</v>
      </c>
      <c r="AX1202" s="30">
        <v>3.3399999999999999E-2</v>
      </c>
      <c r="AY1202" s="30">
        <v>8.5699999999999998E-2</v>
      </c>
      <c r="AZ1202" s="30">
        <v>0.47420000000000001</v>
      </c>
      <c r="BA1202" s="30">
        <v>0.42420000000000002</v>
      </c>
      <c r="BB1202" s="37">
        <v>8</v>
      </c>
      <c r="BC1202" s="29">
        <v>26</v>
      </c>
      <c r="BD1202" s="38" t="s">
        <v>4169</v>
      </c>
      <c r="BE1202" s="39">
        <v>152.901328548283</v>
      </c>
      <c r="BF1202" s="39">
        <v>-27.682232441537501</v>
      </c>
      <c r="BG1202" s="40">
        <f t="shared" si="216"/>
        <v>70</v>
      </c>
      <c r="BH1202" s="40">
        <f t="shared" si="217"/>
        <v>62</v>
      </c>
      <c r="BI1202" s="40">
        <f t="shared" si="218"/>
        <v>100</v>
      </c>
      <c r="BJ1202" s="40">
        <f t="shared" si="219"/>
        <v>100</v>
      </c>
      <c r="BK1202" s="40">
        <f t="shared" si="220"/>
        <v>100</v>
      </c>
      <c r="BL1202" s="40">
        <f t="shared" si="221"/>
        <v>9</v>
      </c>
      <c r="BM1202" s="41">
        <f t="shared" si="222"/>
        <v>98</v>
      </c>
      <c r="BN1202" s="40">
        <f t="shared" si="223"/>
        <v>100</v>
      </c>
      <c r="BO1202" s="41">
        <f t="shared" si="224"/>
        <v>100</v>
      </c>
      <c r="BP1202" s="41">
        <f t="shared" si="225"/>
        <v>1</v>
      </c>
      <c r="BQ1202" s="41">
        <f t="shared" si="226"/>
        <v>80</v>
      </c>
      <c r="BR1202" s="41">
        <f t="shared" si="227"/>
        <v>57</v>
      </c>
    </row>
    <row r="1203" spans="2:70" x14ac:dyDescent="0.3">
      <c r="B1203" s="12" t="s">
        <v>1966</v>
      </c>
      <c r="C1203" s="12">
        <v>310041565</v>
      </c>
      <c r="D1203" s="12" t="s">
        <v>554</v>
      </c>
      <c r="E1203" s="12" t="s">
        <v>549</v>
      </c>
      <c r="F1203" s="12" t="s">
        <v>2813</v>
      </c>
      <c r="G1203" s="12" t="s">
        <v>102</v>
      </c>
      <c r="H1203" s="12" t="s">
        <v>5013</v>
      </c>
      <c r="I1203" s="28">
        <v>949000</v>
      </c>
      <c r="J1203" s="28">
        <v>635000</v>
      </c>
      <c r="K1203" s="28">
        <v>799000</v>
      </c>
      <c r="L1203" s="28">
        <v>935000</v>
      </c>
      <c r="M1203" s="28">
        <v>935000</v>
      </c>
      <c r="N1203" s="28">
        <v>860000</v>
      </c>
      <c r="O1203" s="29">
        <v>28</v>
      </c>
      <c r="P1203" s="29">
        <v>28</v>
      </c>
      <c r="Q1203" s="29">
        <v>29</v>
      </c>
      <c r="R1203" s="28">
        <v>510</v>
      </c>
      <c r="S1203" s="28">
        <v>550</v>
      </c>
      <c r="T1203" s="30">
        <v>4.9000000000000004</v>
      </c>
      <c r="U1203" s="30">
        <v>0.30000000000000071</v>
      </c>
      <c r="V1203" s="30">
        <v>4.5999999999999996</v>
      </c>
      <c r="W1203" s="30">
        <v>3</v>
      </c>
      <c r="X1203" s="31">
        <v>2.7945205479452055E-2</v>
      </c>
      <c r="Y1203" s="30">
        <v>10.6</v>
      </c>
      <c r="Z1203" s="30">
        <v>-0.30000000000000071</v>
      </c>
      <c r="AA1203" s="30">
        <v>10.9</v>
      </c>
      <c r="AB1203" s="30">
        <v>4.4000000000000004</v>
      </c>
      <c r="AC1203" s="32">
        <v>0.16118836915297091</v>
      </c>
      <c r="AD1203" s="30">
        <v>5.7680151706700373</v>
      </c>
      <c r="AE1203" s="12">
        <v>29</v>
      </c>
      <c r="AF1203" s="12">
        <v>15</v>
      </c>
      <c r="AG1203" s="12">
        <v>27</v>
      </c>
      <c r="AH1203" s="33">
        <v>1.875</v>
      </c>
      <c r="AI1203" s="34">
        <v>470000</v>
      </c>
      <c r="AJ1203" s="34">
        <v>375000</v>
      </c>
      <c r="AK1203" s="34">
        <v>335000</v>
      </c>
      <c r="AL1203" s="35">
        <v>0.25333333333333335</v>
      </c>
      <c r="AM1203" s="35">
        <v>0.40298507462686567</v>
      </c>
      <c r="AN1203" s="12">
        <v>3.3</v>
      </c>
      <c r="AO1203" s="33">
        <v>-0.10000000000000009</v>
      </c>
      <c r="AP1203" s="12">
        <v>3.4</v>
      </c>
      <c r="AQ1203" s="34">
        <v>480</v>
      </c>
      <c r="AR1203" s="34">
        <v>420</v>
      </c>
      <c r="AS1203" s="31">
        <v>0.14285714285714285</v>
      </c>
      <c r="AT1203" s="36">
        <v>3164.0000000000005</v>
      </c>
      <c r="AU1203" s="30">
        <v>0.89500000000000002</v>
      </c>
      <c r="AV1203" s="30">
        <v>0.105</v>
      </c>
      <c r="AW1203" s="30">
        <v>0.95269999999999999</v>
      </c>
      <c r="AX1203" s="30">
        <v>4.5900000000000003E-2</v>
      </c>
      <c r="AY1203" s="30">
        <v>0.127</v>
      </c>
      <c r="AZ1203" s="30">
        <v>0.54749999999999999</v>
      </c>
      <c r="BA1203" s="30">
        <v>0.31709999999999999</v>
      </c>
      <c r="BB1203" s="37">
        <v>8.5</v>
      </c>
      <c r="BC1203" s="29">
        <v>25</v>
      </c>
      <c r="BD1203" s="38" t="s">
        <v>4274</v>
      </c>
      <c r="BE1203" s="39">
        <v>152.88642565560599</v>
      </c>
      <c r="BF1203" s="39">
        <v>-27.659132939259901</v>
      </c>
      <c r="BG1203" s="40">
        <f t="shared" si="216"/>
        <v>36</v>
      </c>
      <c r="BH1203" s="40">
        <f t="shared" si="217"/>
        <v>62</v>
      </c>
      <c r="BI1203" s="40">
        <f t="shared" si="218"/>
        <v>100</v>
      </c>
      <c r="BJ1203" s="40">
        <f t="shared" si="219"/>
        <v>100</v>
      </c>
      <c r="BK1203" s="40">
        <f t="shared" si="220"/>
        <v>100</v>
      </c>
      <c r="BL1203" s="40">
        <f t="shared" si="221"/>
        <v>18</v>
      </c>
      <c r="BM1203" s="41">
        <f t="shared" si="222"/>
        <v>44</v>
      </c>
      <c r="BN1203" s="40">
        <f t="shared" si="223"/>
        <v>92</v>
      </c>
      <c r="BO1203" s="41">
        <f t="shared" si="224"/>
        <v>100</v>
      </c>
      <c r="BP1203" s="41">
        <f t="shared" si="225"/>
        <v>1</v>
      </c>
      <c r="BQ1203" s="41">
        <f t="shared" si="226"/>
        <v>85</v>
      </c>
      <c r="BR1203" s="41">
        <f t="shared" si="227"/>
        <v>50</v>
      </c>
    </row>
    <row r="1204" spans="2:70" x14ac:dyDescent="0.3">
      <c r="B1204" s="12" t="s">
        <v>2420</v>
      </c>
      <c r="C1204" s="12">
        <v>310041566</v>
      </c>
      <c r="D1204" s="12" t="s">
        <v>554</v>
      </c>
      <c r="E1204" s="12" t="s">
        <v>549</v>
      </c>
      <c r="F1204" s="12" t="s">
        <v>2813</v>
      </c>
      <c r="G1204" s="12" t="s">
        <v>102</v>
      </c>
      <c r="H1204" s="12" t="s">
        <v>5013</v>
      </c>
      <c r="I1204" s="28">
        <v>450110</v>
      </c>
      <c r="J1204" s="28">
        <v>425000</v>
      </c>
      <c r="K1204" s="28">
        <v>338640</v>
      </c>
      <c r="L1204" s="28">
        <v>437000</v>
      </c>
      <c r="M1204" s="28">
        <v>421000</v>
      </c>
      <c r="N1204" s="28">
        <v>324500</v>
      </c>
      <c r="O1204" s="29">
        <v>27</v>
      </c>
      <c r="P1204" s="29">
        <v>30</v>
      </c>
      <c r="Q1204" s="29">
        <v>39</v>
      </c>
      <c r="R1204" s="28">
        <v>370</v>
      </c>
      <c r="S1204" s="28">
        <v>370</v>
      </c>
      <c r="T1204" s="30">
        <v>1.8</v>
      </c>
      <c r="U1204" s="30">
        <v>0.10000000000000009</v>
      </c>
      <c r="V1204" s="30">
        <v>1.7</v>
      </c>
      <c r="W1204" s="30">
        <v>2</v>
      </c>
      <c r="X1204" s="31">
        <v>4.2745106751682922E-2</v>
      </c>
      <c r="Y1204" s="30">
        <v>5.8</v>
      </c>
      <c r="Z1204" s="30">
        <v>-0.29999999999999982</v>
      </c>
      <c r="AA1204" s="30">
        <v>6.1</v>
      </c>
      <c r="AB1204" s="30">
        <v>5.6</v>
      </c>
      <c r="AC1204" s="32">
        <v>0.18920798559973814</v>
      </c>
      <c r="AD1204" s="30">
        <v>4.426424448975995</v>
      </c>
      <c r="AE1204" s="12">
        <v>29</v>
      </c>
      <c r="AF1204" s="12">
        <v>15</v>
      </c>
      <c r="AG1204" s="12">
        <v>27</v>
      </c>
      <c r="AH1204" s="33">
        <v>1.875</v>
      </c>
      <c r="AI1204" s="34">
        <v>470000</v>
      </c>
      <c r="AJ1204" s="34">
        <v>375000</v>
      </c>
      <c r="AK1204" s="34">
        <v>335000</v>
      </c>
      <c r="AL1204" s="35">
        <v>0.25333333333333335</v>
      </c>
      <c r="AM1204" s="35">
        <v>0.40298507462686567</v>
      </c>
      <c r="AN1204" s="12">
        <v>3.3</v>
      </c>
      <c r="AO1204" s="33">
        <v>-0.10000000000000009</v>
      </c>
      <c r="AP1204" s="12">
        <v>3.4</v>
      </c>
      <c r="AQ1204" s="34">
        <v>480</v>
      </c>
      <c r="AR1204" s="34">
        <v>420</v>
      </c>
      <c r="AS1204" s="31">
        <v>0.14285714285714285</v>
      </c>
      <c r="AT1204" s="36">
        <v>1955.5200000000002</v>
      </c>
      <c r="AU1204" s="30">
        <v>0.755</v>
      </c>
      <c r="AV1204" s="30">
        <v>0.245</v>
      </c>
      <c r="AW1204" s="30">
        <v>0.83909999999999996</v>
      </c>
      <c r="AX1204" s="30">
        <v>0.15229999999999999</v>
      </c>
      <c r="AY1204" s="30">
        <v>0.14499999999999999</v>
      </c>
      <c r="AZ1204" s="30">
        <v>0.39910000000000001</v>
      </c>
      <c r="BA1204" s="30">
        <v>0.43709999999999999</v>
      </c>
      <c r="BB1204" s="37">
        <v>3</v>
      </c>
      <c r="BC1204" s="29">
        <v>23</v>
      </c>
      <c r="BD1204" s="38" t="s">
        <v>4709</v>
      </c>
      <c r="BE1204" s="39">
        <v>152.88570837446599</v>
      </c>
      <c r="BF1204" s="39">
        <v>-27.638696438605901</v>
      </c>
      <c r="BG1204" s="40">
        <f t="shared" si="216"/>
        <v>87</v>
      </c>
      <c r="BH1204" s="40">
        <f t="shared" si="217"/>
        <v>62</v>
      </c>
      <c r="BI1204" s="40">
        <f t="shared" si="218"/>
        <v>100</v>
      </c>
      <c r="BJ1204" s="40">
        <f t="shared" si="219"/>
        <v>100</v>
      </c>
      <c r="BK1204" s="40">
        <f t="shared" si="220"/>
        <v>100</v>
      </c>
      <c r="BL1204" s="40">
        <f t="shared" si="221"/>
        <v>22</v>
      </c>
      <c r="BM1204" s="41">
        <f t="shared" si="222"/>
        <v>93</v>
      </c>
      <c r="BN1204" s="40">
        <f t="shared" si="223"/>
        <v>100</v>
      </c>
      <c r="BO1204" s="41">
        <f t="shared" si="224"/>
        <v>100</v>
      </c>
      <c r="BP1204" s="41">
        <f t="shared" si="225"/>
        <v>21</v>
      </c>
      <c r="BQ1204" s="41">
        <f t="shared" si="226"/>
        <v>30</v>
      </c>
      <c r="BR1204" s="41">
        <f t="shared" si="227"/>
        <v>57</v>
      </c>
    </row>
    <row r="1205" spans="2:70" x14ac:dyDescent="0.3">
      <c r="B1205" s="12" t="s">
        <v>2073</v>
      </c>
      <c r="C1205" s="12">
        <v>311011305</v>
      </c>
      <c r="D1205" s="12" t="s">
        <v>2073</v>
      </c>
      <c r="E1205" s="12" t="s">
        <v>473</v>
      </c>
      <c r="F1205" s="12" t="s">
        <v>2813</v>
      </c>
      <c r="G1205" s="12" t="s">
        <v>102</v>
      </c>
      <c r="H1205" s="12" t="s">
        <v>5013</v>
      </c>
      <c r="I1205" s="28">
        <v>330000</v>
      </c>
      <c r="J1205" s="28">
        <v>305000</v>
      </c>
      <c r="K1205" s="28">
        <v>277200</v>
      </c>
      <c r="L1205" s="28">
        <v>297500</v>
      </c>
      <c r="M1205" s="28">
        <v>297500</v>
      </c>
      <c r="N1205" s="28">
        <v>340000</v>
      </c>
      <c r="O1205" s="29">
        <v>27</v>
      </c>
      <c r="P1205" s="29">
        <v>21</v>
      </c>
      <c r="Q1205" s="29">
        <v>45</v>
      </c>
      <c r="R1205" s="28">
        <v>395</v>
      </c>
      <c r="S1205" s="28">
        <v>360</v>
      </c>
      <c r="T1205" s="30">
        <v>2.5</v>
      </c>
      <c r="U1205" s="30">
        <v>0.5</v>
      </c>
      <c r="V1205" s="30">
        <v>2</v>
      </c>
      <c r="W1205" s="30">
        <v>3.2</v>
      </c>
      <c r="X1205" s="31">
        <v>6.2242424242424245E-2</v>
      </c>
      <c r="Y1205" s="30">
        <v>2.2999999999999998</v>
      </c>
      <c r="Z1205" s="30">
        <v>0.29999999999999982</v>
      </c>
      <c r="AA1205" s="30">
        <v>2</v>
      </c>
      <c r="AB1205" s="30">
        <v>1.5</v>
      </c>
      <c r="AC1205" s="32">
        <v>0.29414392946503037</v>
      </c>
      <c r="AD1205" s="30">
        <v>4.7257788083476147</v>
      </c>
      <c r="AE1205" s="12">
        <v>7</v>
      </c>
      <c r="AF1205" s="12">
        <v>4</v>
      </c>
      <c r="AG1205" s="12">
        <v>10</v>
      </c>
      <c r="AH1205" s="33">
        <v>2.25</v>
      </c>
      <c r="AI1205" s="34">
        <v>297500</v>
      </c>
      <c r="AJ1205" s="34">
        <v>350000</v>
      </c>
      <c r="AK1205" s="34">
        <v>290000</v>
      </c>
      <c r="AL1205" s="35">
        <v>-0.15</v>
      </c>
      <c r="AM1205" s="35">
        <v>2.5862068965517241E-2</v>
      </c>
      <c r="AN1205" s="12">
        <v>2.4</v>
      </c>
      <c r="AO1205" s="33">
        <v>-0.89999999999999991</v>
      </c>
      <c r="AP1205" s="12">
        <v>3.3</v>
      </c>
      <c r="AQ1205" s="34">
        <v>395</v>
      </c>
      <c r="AR1205" s="34">
        <v>360</v>
      </c>
      <c r="AS1205" s="31">
        <v>9.7222222222222224E-2</v>
      </c>
      <c r="AT1205" s="36">
        <v>1342.88</v>
      </c>
      <c r="AU1205" s="30">
        <v>0.70720000000000005</v>
      </c>
      <c r="AV1205" s="30">
        <v>0.2928</v>
      </c>
      <c r="AW1205" s="30">
        <v>0.85329999999999995</v>
      </c>
      <c r="AX1205" s="30">
        <v>0.12790000000000001</v>
      </c>
      <c r="AY1205" s="30">
        <v>0.33250000000000002</v>
      </c>
      <c r="AZ1205" s="30">
        <v>0.29370000000000002</v>
      </c>
      <c r="BA1205" s="30">
        <v>0.33589999999999998</v>
      </c>
      <c r="BB1205" s="37">
        <v>5</v>
      </c>
      <c r="BC1205" s="29">
        <v>72</v>
      </c>
      <c r="BD1205" s="38" t="s">
        <v>4372</v>
      </c>
      <c r="BE1205" s="39">
        <v>152.91808811198999</v>
      </c>
      <c r="BF1205" s="39">
        <v>-28.1145104681137</v>
      </c>
      <c r="BG1205" s="40">
        <f t="shared" si="216"/>
        <v>75</v>
      </c>
      <c r="BH1205" s="40">
        <f t="shared" si="217"/>
        <v>77</v>
      </c>
      <c r="BI1205" s="40">
        <f t="shared" si="218"/>
        <v>97</v>
      </c>
      <c r="BJ1205" s="40">
        <f t="shared" si="219"/>
        <v>1</v>
      </c>
      <c r="BK1205" s="40">
        <f t="shared" si="220"/>
        <v>93</v>
      </c>
      <c r="BL1205" s="40">
        <f t="shared" si="221"/>
        <v>63</v>
      </c>
      <c r="BM1205" s="41">
        <f t="shared" si="222"/>
        <v>100</v>
      </c>
      <c r="BN1205" s="40">
        <f t="shared" si="223"/>
        <v>100</v>
      </c>
      <c r="BO1205" s="41">
        <f t="shared" si="224"/>
        <v>71</v>
      </c>
      <c r="BP1205" s="41">
        <f t="shared" si="225"/>
        <v>79</v>
      </c>
      <c r="BQ1205" s="41">
        <f t="shared" si="226"/>
        <v>50</v>
      </c>
      <c r="BR1205" s="41">
        <f t="shared" si="227"/>
        <v>60</v>
      </c>
    </row>
    <row r="1206" spans="2:70" x14ac:dyDescent="0.3">
      <c r="B1206" s="12" t="s">
        <v>1862</v>
      </c>
      <c r="C1206" s="12">
        <v>311021306</v>
      </c>
      <c r="D1206" s="12" t="s">
        <v>1862</v>
      </c>
      <c r="E1206" s="12" t="s">
        <v>473</v>
      </c>
      <c r="F1206" s="12" t="s">
        <v>2813</v>
      </c>
      <c r="G1206" s="12" t="s">
        <v>102</v>
      </c>
      <c r="H1206" s="12" t="s">
        <v>5013</v>
      </c>
      <c r="I1206" s="28">
        <v>416000</v>
      </c>
      <c r="J1206" s="28">
        <v>400680</v>
      </c>
      <c r="K1206" s="28">
        <v>320000</v>
      </c>
      <c r="L1206" s="28">
        <v>415000</v>
      </c>
      <c r="M1206" s="28">
        <v>394025</v>
      </c>
      <c r="N1206" s="28">
        <v>320000</v>
      </c>
      <c r="O1206" s="29">
        <v>26</v>
      </c>
      <c r="P1206" s="29">
        <v>26</v>
      </c>
      <c r="Q1206" s="29">
        <v>33</v>
      </c>
      <c r="R1206" s="28">
        <v>420</v>
      </c>
      <c r="S1206" s="28">
        <v>400</v>
      </c>
      <c r="T1206" s="30">
        <v>3.3</v>
      </c>
      <c r="U1206" s="30">
        <v>-0.30000000000000027</v>
      </c>
      <c r="V1206" s="30">
        <v>3.6</v>
      </c>
      <c r="W1206" s="30">
        <v>3.3</v>
      </c>
      <c r="X1206" s="31">
        <v>5.2499999999999998E-2</v>
      </c>
      <c r="Y1206" s="30">
        <v>4.4000000000000004</v>
      </c>
      <c r="Z1206" s="30">
        <v>-9.9999999999999645E-2</v>
      </c>
      <c r="AA1206" s="30">
        <v>4.5</v>
      </c>
      <c r="AB1206" s="30">
        <v>4.0999999999999996</v>
      </c>
      <c r="AC1206" s="32">
        <v>0.32467532467532462</v>
      </c>
      <c r="AD1206" s="30">
        <v>6.1842918985776114</v>
      </c>
      <c r="AE1206" s="12">
        <v>52</v>
      </c>
      <c r="AF1206" s="12">
        <v>47</v>
      </c>
      <c r="AG1206" s="12">
        <v>33</v>
      </c>
      <c r="AH1206" s="33">
        <v>1.8105263157894738</v>
      </c>
      <c r="AI1206" s="34">
        <v>485000</v>
      </c>
      <c r="AJ1206" s="34">
        <v>360000</v>
      </c>
      <c r="AK1206" s="34">
        <v>312000</v>
      </c>
      <c r="AL1206" s="35">
        <v>0.34722222222222221</v>
      </c>
      <c r="AM1206" s="35">
        <v>0.55448717948717952</v>
      </c>
      <c r="AN1206" s="12">
        <v>3.6</v>
      </c>
      <c r="AO1206" s="33">
        <v>0.20000000000000018</v>
      </c>
      <c r="AP1206" s="12">
        <v>3.4</v>
      </c>
      <c r="AQ1206" s="34">
        <v>450</v>
      </c>
      <c r="AR1206" s="34">
        <v>420</v>
      </c>
      <c r="AS1206" s="31">
        <v>7.1428571428571425E-2</v>
      </c>
      <c r="AT1206" s="36">
        <v>1293.6000000000001</v>
      </c>
      <c r="AU1206" s="30">
        <v>0.5897</v>
      </c>
      <c r="AV1206" s="30">
        <v>0.4103</v>
      </c>
      <c r="AW1206" s="30">
        <v>0.624</v>
      </c>
      <c r="AX1206" s="30">
        <v>0.19009999999999999</v>
      </c>
      <c r="AY1206" s="30">
        <v>0.17249999999999999</v>
      </c>
      <c r="AZ1206" s="30">
        <v>0.26469999999999999</v>
      </c>
      <c r="BA1206" s="30">
        <v>0.5252</v>
      </c>
      <c r="BB1206" s="37">
        <v>1</v>
      </c>
      <c r="BC1206" s="29">
        <v>31</v>
      </c>
      <c r="BD1206" s="38" t="s">
        <v>4892</v>
      </c>
      <c r="BE1206" s="39">
        <v>153.19383409442599</v>
      </c>
      <c r="BF1206" s="39">
        <v>-27.711314950159</v>
      </c>
      <c r="BG1206" s="40">
        <f t="shared" si="216"/>
        <v>62</v>
      </c>
      <c r="BH1206" s="40">
        <f t="shared" si="217"/>
        <v>57</v>
      </c>
      <c r="BI1206" s="40">
        <f t="shared" si="218"/>
        <v>100</v>
      </c>
      <c r="BJ1206" s="40">
        <f t="shared" si="219"/>
        <v>100</v>
      </c>
      <c r="BK1206" s="40">
        <f t="shared" si="220"/>
        <v>100</v>
      </c>
      <c r="BL1206" s="40">
        <f t="shared" si="221"/>
        <v>28</v>
      </c>
      <c r="BM1206" s="41">
        <f t="shared" si="222"/>
        <v>100</v>
      </c>
      <c r="BN1206" s="40">
        <f t="shared" si="223"/>
        <v>88</v>
      </c>
      <c r="BO1206" s="41">
        <f t="shared" si="224"/>
        <v>51</v>
      </c>
      <c r="BP1206" s="41">
        <f t="shared" si="225"/>
        <v>44</v>
      </c>
      <c r="BQ1206" s="41">
        <f t="shared" si="226"/>
        <v>10</v>
      </c>
      <c r="BR1206" s="41">
        <f t="shared" si="227"/>
        <v>51</v>
      </c>
    </row>
    <row r="1207" spans="2:70" x14ac:dyDescent="0.3">
      <c r="B1207" s="12" t="s">
        <v>2627</v>
      </c>
      <c r="C1207" s="12">
        <v>311021307</v>
      </c>
      <c r="D1207" s="12" t="s">
        <v>1862</v>
      </c>
      <c r="E1207" s="12" t="s">
        <v>473</v>
      </c>
      <c r="F1207" s="12" t="s">
        <v>2813</v>
      </c>
      <c r="G1207" s="12" t="s">
        <v>102</v>
      </c>
      <c r="H1207" s="12" t="s">
        <v>5013</v>
      </c>
      <c r="I1207" s="28">
        <v>489000</v>
      </c>
      <c r="J1207" s="28">
        <v>450500</v>
      </c>
      <c r="K1207" s="28">
        <v>369000</v>
      </c>
      <c r="L1207" s="28">
        <v>490000</v>
      </c>
      <c r="M1207" s="28">
        <v>455000</v>
      </c>
      <c r="N1207" s="28">
        <v>359000</v>
      </c>
      <c r="O1207" s="29">
        <v>27</v>
      </c>
      <c r="P1207" s="29">
        <v>26</v>
      </c>
      <c r="Q1207" s="29">
        <v>34</v>
      </c>
      <c r="R1207" s="28">
        <v>450</v>
      </c>
      <c r="S1207" s="28">
        <v>420</v>
      </c>
      <c r="T1207" s="30">
        <v>3.3</v>
      </c>
      <c r="U1207" s="30">
        <v>-0.10000000000000009</v>
      </c>
      <c r="V1207" s="30">
        <v>3.4</v>
      </c>
      <c r="W1207" s="30">
        <v>3.5</v>
      </c>
      <c r="X1207" s="31">
        <v>4.785276073619632E-2</v>
      </c>
      <c r="Y1207" s="30">
        <v>3.2</v>
      </c>
      <c r="Z1207" s="30">
        <v>-0.29999999999999982</v>
      </c>
      <c r="AA1207" s="30">
        <v>3.5</v>
      </c>
      <c r="AB1207" s="30">
        <v>3.6</v>
      </c>
      <c r="AC1207" s="32">
        <v>0.3709932726553225</v>
      </c>
      <c r="AD1207" s="30">
        <v>7.7528081336945602</v>
      </c>
      <c r="AE1207" s="12">
        <v>52</v>
      </c>
      <c r="AF1207" s="12">
        <v>47</v>
      </c>
      <c r="AG1207" s="12">
        <v>33</v>
      </c>
      <c r="AH1207" s="33">
        <v>1.8105263157894738</v>
      </c>
      <c r="AI1207" s="34">
        <v>485000</v>
      </c>
      <c r="AJ1207" s="34">
        <v>360000</v>
      </c>
      <c r="AK1207" s="34">
        <v>312000</v>
      </c>
      <c r="AL1207" s="35">
        <v>0.34722222222222221</v>
      </c>
      <c r="AM1207" s="35">
        <v>0.55448717948717952</v>
      </c>
      <c r="AN1207" s="12">
        <v>3.6</v>
      </c>
      <c r="AO1207" s="33">
        <v>0.20000000000000018</v>
      </c>
      <c r="AP1207" s="12">
        <v>3.4</v>
      </c>
      <c r="AQ1207" s="34">
        <v>450</v>
      </c>
      <c r="AR1207" s="34">
        <v>420</v>
      </c>
      <c r="AS1207" s="31">
        <v>7.1428571428571425E-2</v>
      </c>
      <c r="AT1207" s="36">
        <v>1212.96</v>
      </c>
      <c r="AU1207" s="30">
        <v>0.64490000000000003</v>
      </c>
      <c r="AV1207" s="30">
        <v>0.35510000000000003</v>
      </c>
      <c r="AW1207" s="30">
        <v>0.75529999999999997</v>
      </c>
      <c r="AX1207" s="30">
        <v>0.16439999999999999</v>
      </c>
      <c r="AY1207" s="30">
        <v>0.28439999999999999</v>
      </c>
      <c r="AZ1207" s="30">
        <v>0.2258</v>
      </c>
      <c r="BA1207" s="30">
        <v>0.45300000000000001</v>
      </c>
      <c r="BB1207" s="37">
        <v>1</v>
      </c>
      <c r="BC1207" s="29">
        <v>31</v>
      </c>
      <c r="BD1207" s="38" t="s">
        <v>4925</v>
      </c>
      <c r="BE1207" s="39">
        <v>153.21724009872099</v>
      </c>
      <c r="BF1207" s="39">
        <v>-27.702038971128399</v>
      </c>
      <c r="BG1207" s="40">
        <f t="shared" si="216"/>
        <v>62</v>
      </c>
      <c r="BH1207" s="40">
        <f t="shared" si="217"/>
        <v>57</v>
      </c>
      <c r="BI1207" s="40">
        <f t="shared" si="218"/>
        <v>100</v>
      </c>
      <c r="BJ1207" s="40">
        <f t="shared" si="219"/>
        <v>100</v>
      </c>
      <c r="BK1207" s="40">
        <f t="shared" si="220"/>
        <v>100</v>
      </c>
      <c r="BL1207" s="40">
        <f t="shared" si="221"/>
        <v>53</v>
      </c>
      <c r="BM1207" s="41">
        <f t="shared" si="222"/>
        <v>100</v>
      </c>
      <c r="BN1207" s="40">
        <f t="shared" si="223"/>
        <v>73</v>
      </c>
      <c r="BO1207" s="41">
        <f t="shared" si="224"/>
        <v>20</v>
      </c>
      <c r="BP1207" s="41">
        <f t="shared" si="225"/>
        <v>64</v>
      </c>
      <c r="BQ1207" s="41">
        <f t="shared" si="226"/>
        <v>10</v>
      </c>
      <c r="BR1207" s="41">
        <f t="shared" si="227"/>
        <v>52</v>
      </c>
    </row>
    <row r="1208" spans="2:70" x14ac:dyDescent="0.3">
      <c r="B1208" s="12" t="s">
        <v>2342</v>
      </c>
      <c r="C1208" s="12">
        <v>311021308</v>
      </c>
      <c r="D1208" s="12" t="s">
        <v>1862</v>
      </c>
      <c r="E1208" s="12" t="s">
        <v>473</v>
      </c>
      <c r="F1208" s="12" t="s">
        <v>2813</v>
      </c>
      <c r="G1208" s="12" t="s">
        <v>102</v>
      </c>
      <c r="H1208" s="12" t="s">
        <v>5013</v>
      </c>
      <c r="I1208" s="28">
        <v>510925</v>
      </c>
      <c r="J1208" s="28">
        <v>499000</v>
      </c>
      <c r="K1208" s="28">
        <v>410400</v>
      </c>
      <c r="L1208" s="28">
        <v>520500</v>
      </c>
      <c r="M1208" s="28">
        <v>498000</v>
      </c>
      <c r="N1208" s="28">
        <v>411000</v>
      </c>
      <c r="O1208" s="29">
        <v>21</v>
      </c>
      <c r="P1208" s="29">
        <v>21</v>
      </c>
      <c r="Q1208" s="29">
        <v>20</v>
      </c>
      <c r="R1208" s="28">
        <v>460</v>
      </c>
      <c r="S1208" s="28">
        <v>420</v>
      </c>
      <c r="T1208" s="30">
        <v>4.3</v>
      </c>
      <c r="U1208" s="30">
        <v>-0.10000000000000053</v>
      </c>
      <c r="V1208" s="30">
        <v>4.4000000000000004</v>
      </c>
      <c r="W1208" s="30">
        <v>3.7</v>
      </c>
      <c r="X1208" s="31">
        <v>4.6817047511865731E-2</v>
      </c>
      <c r="Y1208" s="30">
        <v>2.7</v>
      </c>
      <c r="Z1208" s="30">
        <v>-0.19999999999999973</v>
      </c>
      <c r="AA1208" s="30">
        <v>2.9</v>
      </c>
      <c r="AB1208" s="30">
        <v>3.4</v>
      </c>
      <c r="AC1208" s="32">
        <v>0.23920459272818037</v>
      </c>
      <c r="AD1208" s="30">
        <v>5.1093480994835092</v>
      </c>
      <c r="AE1208" s="12">
        <v>52</v>
      </c>
      <c r="AF1208" s="12">
        <v>47</v>
      </c>
      <c r="AG1208" s="12">
        <v>33</v>
      </c>
      <c r="AH1208" s="33">
        <v>1.8105263157894738</v>
      </c>
      <c r="AI1208" s="34">
        <v>485000</v>
      </c>
      <c r="AJ1208" s="34">
        <v>360000</v>
      </c>
      <c r="AK1208" s="34">
        <v>312000</v>
      </c>
      <c r="AL1208" s="35">
        <v>0.34722222222222221</v>
      </c>
      <c r="AM1208" s="35">
        <v>0.55448717948717952</v>
      </c>
      <c r="AN1208" s="12">
        <v>3.6</v>
      </c>
      <c r="AO1208" s="33">
        <v>0.20000000000000018</v>
      </c>
      <c r="AP1208" s="12">
        <v>3.4</v>
      </c>
      <c r="AQ1208" s="34">
        <v>450</v>
      </c>
      <c r="AR1208" s="34">
        <v>420</v>
      </c>
      <c r="AS1208" s="31">
        <v>7.1428571428571425E-2</v>
      </c>
      <c r="AT1208" s="36">
        <v>1923.0400000000002</v>
      </c>
      <c r="AU1208" s="30">
        <v>0.75880000000000003</v>
      </c>
      <c r="AV1208" s="30">
        <v>0.2412</v>
      </c>
      <c r="AW1208" s="30">
        <v>0.8478</v>
      </c>
      <c r="AX1208" s="30">
        <v>0.14910000000000001</v>
      </c>
      <c r="AY1208" s="30">
        <v>0.1454</v>
      </c>
      <c r="AZ1208" s="30">
        <v>0.42199999999999999</v>
      </c>
      <c r="BA1208" s="30">
        <v>0.40379999999999999</v>
      </c>
      <c r="BB1208" s="37">
        <v>3.5</v>
      </c>
      <c r="BC1208" s="29">
        <v>30</v>
      </c>
      <c r="BD1208" s="38" t="s">
        <v>4631</v>
      </c>
      <c r="BE1208" s="39">
        <v>153.17002889734701</v>
      </c>
      <c r="BF1208" s="39">
        <v>-27.713029750394501</v>
      </c>
      <c r="BG1208" s="40">
        <f t="shared" si="216"/>
        <v>46</v>
      </c>
      <c r="BH1208" s="40">
        <f t="shared" si="217"/>
        <v>57</v>
      </c>
      <c r="BI1208" s="40">
        <f t="shared" si="218"/>
        <v>100</v>
      </c>
      <c r="BJ1208" s="40">
        <f t="shared" si="219"/>
        <v>100</v>
      </c>
      <c r="BK1208" s="40">
        <f t="shared" si="220"/>
        <v>100</v>
      </c>
      <c r="BL1208" s="40">
        <f t="shared" si="221"/>
        <v>22</v>
      </c>
      <c r="BM1208" s="41">
        <f t="shared" si="222"/>
        <v>100</v>
      </c>
      <c r="BN1208" s="40">
        <f t="shared" si="223"/>
        <v>99</v>
      </c>
      <c r="BO1208" s="41">
        <f t="shared" si="224"/>
        <v>100</v>
      </c>
      <c r="BP1208" s="41">
        <f t="shared" si="225"/>
        <v>72</v>
      </c>
      <c r="BQ1208" s="41">
        <f t="shared" si="226"/>
        <v>35</v>
      </c>
      <c r="BR1208" s="41">
        <f t="shared" si="227"/>
        <v>57</v>
      </c>
    </row>
    <row r="1209" spans="2:70" x14ac:dyDescent="0.3">
      <c r="B1209" s="12" t="s">
        <v>2184</v>
      </c>
      <c r="C1209" s="12">
        <v>311021309</v>
      </c>
      <c r="D1209" s="12" t="s">
        <v>1862</v>
      </c>
      <c r="E1209" s="12" t="s">
        <v>473</v>
      </c>
      <c r="F1209" s="12" t="s">
        <v>2813</v>
      </c>
      <c r="G1209" s="12" t="s">
        <v>102</v>
      </c>
      <c r="H1209" s="12" t="s">
        <v>5013</v>
      </c>
      <c r="I1209" s="28">
        <v>399000</v>
      </c>
      <c r="J1209" s="28">
        <v>399000</v>
      </c>
      <c r="K1209" s="28">
        <v>300000</v>
      </c>
      <c r="L1209" s="28">
        <v>425000</v>
      </c>
      <c r="M1209" s="28">
        <v>380000</v>
      </c>
      <c r="N1209" s="28">
        <v>325000</v>
      </c>
      <c r="O1209" s="29">
        <v>36</v>
      </c>
      <c r="P1209" s="29">
        <v>36</v>
      </c>
      <c r="Q1209" s="29">
        <v>27</v>
      </c>
      <c r="R1209" s="28">
        <v>430</v>
      </c>
      <c r="S1209" s="28">
        <v>390</v>
      </c>
      <c r="T1209" s="30">
        <v>4.7</v>
      </c>
      <c r="U1209" s="30">
        <v>-0.20000000000000018</v>
      </c>
      <c r="V1209" s="30">
        <v>4.9000000000000004</v>
      </c>
      <c r="W1209" s="30">
        <v>3.5</v>
      </c>
      <c r="X1209" s="31">
        <v>5.6040100250626564E-2</v>
      </c>
      <c r="Y1209" s="30">
        <v>3</v>
      </c>
      <c r="Z1209" s="30">
        <v>0.20000000000000018</v>
      </c>
      <c r="AA1209" s="30">
        <v>2.8</v>
      </c>
      <c r="AB1209" s="30">
        <v>2.2000000000000002</v>
      </c>
      <c r="AC1209" s="32">
        <v>0.25663674560733379</v>
      </c>
      <c r="AD1209" s="30">
        <v>4.5795197449609208</v>
      </c>
      <c r="AE1209" s="12">
        <v>52</v>
      </c>
      <c r="AF1209" s="12">
        <v>47</v>
      </c>
      <c r="AG1209" s="12">
        <v>33</v>
      </c>
      <c r="AH1209" s="33">
        <v>1.8105263157894738</v>
      </c>
      <c r="AI1209" s="34">
        <v>485000</v>
      </c>
      <c r="AJ1209" s="34">
        <v>360000</v>
      </c>
      <c r="AK1209" s="34">
        <v>312000</v>
      </c>
      <c r="AL1209" s="35">
        <v>0.34722222222222221</v>
      </c>
      <c r="AM1209" s="35">
        <v>0.55448717948717952</v>
      </c>
      <c r="AN1209" s="12">
        <v>3.6</v>
      </c>
      <c r="AO1209" s="33">
        <v>0.20000000000000018</v>
      </c>
      <c r="AP1209" s="12">
        <v>3.4</v>
      </c>
      <c r="AQ1209" s="34">
        <v>450</v>
      </c>
      <c r="AR1209" s="34">
        <v>420</v>
      </c>
      <c r="AS1209" s="31">
        <v>7.1428571428571425E-2</v>
      </c>
      <c r="AT1209" s="36">
        <v>1675.5200000000002</v>
      </c>
      <c r="AU1209" s="30">
        <v>0.71509999999999996</v>
      </c>
      <c r="AV1209" s="30">
        <v>0.28489999999999999</v>
      </c>
      <c r="AW1209" s="30">
        <v>0.79069999999999996</v>
      </c>
      <c r="AX1209" s="30">
        <v>0.2051</v>
      </c>
      <c r="AY1209" s="30">
        <v>0.3196</v>
      </c>
      <c r="AZ1209" s="30">
        <v>0.43740000000000001</v>
      </c>
      <c r="BA1209" s="30">
        <v>0.22239999999999999</v>
      </c>
      <c r="BB1209" s="37">
        <v>1.5</v>
      </c>
      <c r="BC1209" s="29">
        <v>34</v>
      </c>
      <c r="BD1209" s="38" t="s">
        <v>4476</v>
      </c>
      <c r="BE1209" s="39">
        <v>153.205481480836</v>
      </c>
      <c r="BF1209" s="39">
        <v>-27.731667970256499</v>
      </c>
      <c r="BG1209" s="40">
        <f t="shared" si="216"/>
        <v>39</v>
      </c>
      <c r="BH1209" s="40">
        <f t="shared" si="217"/>
        <v>57</v>
      </c>
      <c r="BI1209" s="40">
        <f t="shared" si="218"/>
        <v>100</v>
      </c>
      <c r="BJ1209" s="40">
        <f t="shared" si="219"/>
        <v>100</v>
      </c>
      <c r="BK1209" s="40">
        <f t="shared" si="220"/>
        <v>100</v>
      </c>
      <c r="BL1209" s="40">
        <f t="shared" si="221"/>
        <v>60</v>
      </c>
      <c r="BM1209" s="41">
        <f t="shared" si="222"/>
        <v>100</v>
      </c>
      <c r="BN1209" s="40">
        <f t="shared" si="223"/>
        <v>100</v>
      </c>
      <c r="BO1209" s="41">
        <f t="shared" si="224"/>
        <v>96</v>
      </c>
      <c r="BP1209" s="41">
        <f t="shared" si="225"/>
        <v>67</v>
      </c>
      <c r="BQ1209" s="41">
        <f t="shared" si="226"/>
        <v>15</v>
      </c>
      <c r="BR1209" s="41">
        <f t="shared" si="227"/>
        <v>58</v>
      </c>
    </row>
    <row r="1210" spans="2:70" x14ac:dyDescent="0.3">
      <c r="B1210" s="12" t="s">
        <v>1861</v>
      </c>
      <c r="C1210" s="12">
        <v>311021310</v>
      </c>
      <c r="D1210" s="12" t="s">
        <v>1862</v>
      </c>
      <c r="E1210" s="12" t="s">
        <v>473</v>
      </c>
      <c r="F1210" s="12" t="s">
        <v>2813</v>
      </c>
      <c r="G1210" s="12" t="s">
        <v>102</v>
      </c>
      <c r="H1210" s="12" t="s">
        <v>5013</v>
      </c>
      <c r="I1210" s="28">
        <v>465000</v>
      </c>
      <c r="J1210" s="28">
        <v>465000</v>
      </c>
      <c r="K1210" s="28">
        <v>445000</v>
      </c>
      <c r="L1210" s="28">
        <v>540000</v>
      </c>
      <c r="M1210" s="28">
        <v>885000</v>
      </c>
      <c r="N1210" s="28">
        <v>765000</v>
      </c>
      <c r="O1210" s="29">
        <v>28</v>
      </c>
      <c r="P1210" s="29">
        <v>56</v>
      </c>
      <c r="Q1210" s="29">
        <v>51</v>
      </c>
      <c r="R1210" s="28">
        <v>520</v>
      </c>
      <c r="S1210" s="28">
        <v>480</v>
      </c>
      <c r="T1210" s="30">
        <v>3</v>
      </c>
      <c r="U1210" s="30">
        <v>0</v>
      </c>
      <c r="V1210" s="30">
        <v>3</v>
      </c>
      <c r="W1210" s="30">
        <v>2.4</v>
      </c>
      <c r="X1210" s="31">
        <v>5.8150537634408604E-2</v>
      </c>
      <c r="Y1210" s="30">
        <v>12.5</v>
      </c>
      <c r="Z1210" s="30">
        <v>-3</v>
      </c>
      <c r="AA1210" s="30">
        <v>15.5</v>
      </c>
      <c r="AB1210" s="30">
        <v>12.5</v>
      </c>
      <c r="AC1210" s="32">
        <v>0.22353669440814358</v>
      </c>
      <c r="AD1210" s="30">
        <v>3.8441036575364929</v>
      </c>
      <c r="AE1210" s="12">
        <v>52</v>
      </c>
      <c r="AF1210" s="12">
        <v>47</v>
      </c>
      <c r="AG1210" s="12">
        <v>33</v>
      </c>
      <c r="AH1210" s="33">
        <v>1.8105263157894738</v>
      </c>
      <c r="AI1210" s="34">
        <v>485000</v>
      </c>
      <c r="AJ1210" s="34">
        <v>360000</v>
      </c>
      <c r="AK1210" s="34">
        <v>312000</v>
      </c>
      <c r="AL1210" s="35">
        <v>0.34722222222222221</v>
      </c>
      <c r="AM1210" s="35">
        <v>0.55448717948717952</v>
      </c>
      <c r="AN1210" s="12">
        <v>3.6</v>
      </c>
      <c r="AO1210" s="33">
        <v>0.20000000000000018</v>
      </c>
      <c r="AP1210" s="12">
        <v>3.4</v>
      </c>
      <c r="AQ1210" s="34">
        <v>450</v>
      </c>
      <c r="AR1210" s="34">
        <v>420</v>
      </c>
      <c r="AS1210" s="31">
        <v>7.1428571428571425E-2</v>
      </c>
      <c r="AT1210" s="36">
        <v>2326.2400000000002</v>
      </c>
      <c r="AU1210" s="30">
        <v>0.8347</v>
      </c>
      <c r="AV1210" s="30">
        <v>0.1653</v>
      </c>
      <c r="AW1210" s="30">
        <v>0.95750000000000002</v>
      </c>
      <c r="AX1210" s="30">
        <v>3.5099999999999999E-2</v>
      </c>
      <c r="AY1210" s="30">
        <v>0.2094</v>
      </c>
      <c r="AZ1210" s="30">
        <v>0.47310000000000002</v>
      </c>
      <c r="BA1210" s="30">
        <v>0.2974</v>
      </c>
      <c r="BB1210" s="37">
        <v>5</v>
      </c>
      <c r="BC1210" s="29">
        <v>35</v>
      </c>
      <c r="BD1210" s="38" t="s">
        <v>4170</v>
      </c>
      <c r="BE1210" s="39">
        <v>153.18071326510301</v>
      </c>
      <c r="BF1210" s="39">
        <v>-27.7615539597195</v>
      </c>
      <c r="BG1210" s="40">
        <f t="shared" si="216"/>
        <v>67</v>
      </c>
      <c r="BH1210" s="40">
        <f t="shared" si="217"/>
        <v>57</v>
      </c>
      <c r="BI1210" s="40">
        <f t="shared" si="218"/>
        <v>100</v>
      </c>
      <c r="BJ1210" s="40">
        <f t="shared" si="219"/>
        <v>100</v>
      </c>
      <c r="BK1210" s="40">
        <f t="shared" si="220"/>
        <v>100</v>
      </c>
      <c r="BL1210" s="40">
        <f t="shared" si="221"/>
        <v>36</v>
      </c>
      <c r="BM1210" s="41">
        <f t="shared" si="222"/>
        <v>100</v>
      </c>
      <c r="BN1210" s="40">
        <f t="shared" si="223"/>
        <v>100</v>
      </c>
      <c r="BO1210" s="41">
        <f t="shared" si="224"/>
        <v>100</v>
      </c>
      <c r="BP1210" s="41">
        <f t="shared" si="225"/>
        <v>1</v>
      </c>
      <c r="BQ1210" s="41">
        <f t="shared" si="226"/>
        <v>50</v>
      </c>
      <c r="BR1210" s="41">
        <f t="shared" si="227"/>
        <v>56</v>
      </c>
    </row>
    <row r="1211" spans="2:70" x14ac:dyDescent="0.3">
      <c r="B1211" s="12" t="s">
        <v>2274</v>
      </c>
      <c r="C1211" s="12">
        <v>311031311</v>
      </c>
      <c r="D1211" s="12" t="s">
        <v>886</v>
      </c>
      <c r="E1211" s="12" t="s">
        <v>473</v>
      </c>
      <c r="F1211" s="12" t="s">
        <v>2813</v>
      </c>
      <c r="G1211" s="12" t="s">
        <v>102</v>
      </c>
      <c r="H1211" s="12" t="s">
        <v>5013</v>
      </c>
      <c r="I1211" s="28">
        <v>520000</v>
      </c>
      <c r="J1211" s="28">
        <v>495000</v>
      </c>
      <c r="K1211" s="28">
        <v>397500</v>
      </c>
      <c r="L1211" s="28">
        <v>505000</v>
      </c>
      <c r="M1211" s="28">
        <v>490000</v>
      </c>
      <c r="N1211" s="28">
        <v>419000</v>
      </c>
      <c r="O1211" s="29">
        <v>21</v>
      </c>
      <c r="P1211" s="29">
        <v>28</v>
      </c>
      <c r="Q1211" s="29">
        <v>29</v>
      </c>
      <c r="R1211" s="28">
        <v>495</v>
      </c>
      <c r="S1211" s="28">
        <v>460</v>
      </c>
      <c r="T1211" s="30">
        <v>0.7</v>
      </c>
      <c r="U1211" s="30">
        <v>-0.20000000000000007</v>
      </c>
      <c r="V1211" s="30">
        <v>0.9</v>
      </c>
      <c r="W1211" s="30">
        <v>1</v>
      </c>
      <c r="X1211" s="31">
        <v>4.9500000000000002E-2</v>
      </c>
      <c r="Y1211" s="30">
        <v>3.6</v>
      </c>
      <c r="Z1211" s="30">
        <v>-0.19999999999999973</v>
      </c>
      <c r="AA1211" s="30">
        <v>3.8</v>
      </c>
      <c r="AB1211" s="30">
        <v>3.3</v>
      </c>
      <c r="AC1211" s="32">
        <v>0.30209452201933401</v>
      </c>
      <c r="AD1211" s="30">
        <v>6.1029196367542227</v>
      </c>
      <c r="AE1211" s="12">
        <v>26</v>
      </c>
      <c r="AF1211" s="12">
        <v>22</v>
      </c>
      <c r="AG1211" s="12">
        <v>25</v>
      </c>
      <c r="AH1211" s="33">
        <v>2.0869565217391304</v>
      </c>
      <c r="AI1211" s="34">
        <v>530000</v>
      </c>
      <c r="AJ1211" s="34">
        <v>410000</v>
      </c>
      <c r="AK1211" s="34">
        <v>354000</v>
      </c>
      <c r="AL1211" s="35">
        <v>0.29268292682926828</v>
      </c>
      <c r="AM1211" s="35">
        <v>0.49717514124293788</v>
      </c>
      <c r="AN1211" s="12">
        <v>2</v>
      </c>
      <c r="AO1211" s="33">
        <v>-0.20000000000000018</v>
      </c>
      <c r="AP1211" s="12">
        <v>2.2000000000000002</v>
      </c>
      <c r="AQ1211" s="34">
        <v>500</v>
      </c>
      <c r="AR1211" s="34">
        <v>460</v>
      </c>
      <c r="AS1211" s="31">
        <v>8.6956521739130432E-2</v>
      </c>
      <c r="AT1211" s="36">
        <v>1638.5600000000002</v>
      </c>
      <c r="AU1211" s="30">
        <v>0.73480000000000001</v>
      </c>
      <c r="AV1211" s="30">
        <v>0.26519999999999999</v>
      </c>
      <c r="AW1211" s="30">
        <v>0.85960000000000003</v>
      </c>
      <c r="AX1211" s="30">
        <v>0.13109999999999999</v>
      </c>
      <c r="AY1211" s="30">
        <v>0.2319</v>
      </c>
      <c r="AZ1211" s="30">
        <v>0.30599999999999999</v>
      </c>
      <c r="BA1211" s="30">
        <v>0.42270000000000002</v>
      </c>
      <c r="BB1211" s="37">
        <v>2.5</v>
      </c>
      <c r="BC1211" s="29">
        <v>26</v>
      </c>
      <c r="BD1211" s="38" t="s">
        <v>4564</v>
      </c>
      <c r="BE1211" s="39">
        <v>153.049814412166</v>
      </c>
      <c r="BF1211" s="39">
        <v>-27.703662918994201</v>
      </c>
      <c r="BG1211" s="40">
        <f t="shared" si="216"/>
        <v>100</v>
      </c>
      <c r="BH1211" s="40">
        <f t="shared" si="217"/>
        <v>84</v>
      </c>
      <c r="BI1211" s="40">
        <f t="shared" si="218"/>
        <v>99</v>
      </c>
      <c r="BJ1211" s="40">
        <f t="shared" si="219"/>
        <v>100</v>
      </c>
      <c r="BK1211" s="40">
        <f t="shared" si="220"/>
        <v>100</v>
      </c>
      <c r="BL1211" s="40">
        <f t="shared" si="221"/>
        <v>41</v>
      </c>
      <c r="BM1211" s="41">
        <f t="shared" si="222"/>
        <v>100</v>
      </c>
      <c r="BN1211" s="40">
        <f t="shared" si="223"/>
        <v>89</v>
      </c>
      <c r="BO1211" s="41">
        <f t="shared" si="224"/>
        <v>66</v>
      </c>
      <c r="BP1211" s="41">
        <f t="shared" si="225"/>
        <v>57</v>
      </c>
      <c r="BQ1211" s="41">
        <f t="shared" si="226"/>
        <v>25</v>
      </c>
      <c r="BR1211" s="41">
        <f t="shared" si="227"/>
        <v>62</v>
      </c>
    </row>
    <row r="1212" spans="2:70" x14ac:dyDescent="0.3">
      <c r="B1212" s="12" t="s">
        <v>886</v>
      </c>
      <c r="C1212" s="12">
        <v>311031312</v>
      </c>
      <c r="D1212" s="12" t="s">
        <v>886</v>
      </c>
      <c r="E1212" s="12" t="s">
        <v>473</v>
      </c>
      <c r="F1212" s="12" t="s">
        <v>2813</v>
      </c>
      <c r="G1212" s="12" t="s">
        <v>102</v>
      </c>
      <c r="H1212" s="12" t="s">
        <v>5013</v>
      </c>
      <c r="I1212" s="28">
        <v>549000</v>
      </c>
      <c r="J1212" s="28">
        <v>509600</v>
      </c>
      <c r="K1212" s="28">
        <v>409000</v>
      </c>
      <c r="L1212" s="28">
        <v>551000</v>
      </c>
      <c r="M1212" s="28">
        <v>512000</v>
      </c>
      <c r="N1212" s="28">
        <v>405000</v>
      </c>
      <c r="O1212" s="29">
        <v>32</v>
      </c>
      <c r="P1212" s="29">
        <v>27</v>
      </c>
      <c r="Q1212" s="29">
        <v>26</v>
      </c>
      <c r="R1212" s="28">
        <v>525</v>
      </c>
      <c r="S1212" s="28">
        <v>470</v>
      </c>
      <c r="T1212" s="30">
        <v>2.8</v>
      </c>
      <c r="U1212" s="30">
        <v>9.9999999999999645E-2</v>
      </c>
      <c r="V1212" s="30">
        <v>2.7</v>
      </c>
      <c r="W1212" s="30">
        <v>3.7</v>
      </c>
      <c r="X1212" s="31">
        <v>4.972677595628415E-2</v>
      </c>
      <c r="Y1212" s="30">
        <v>4</v>
      </c>
      <c r="Z1212" s="30">
        <v>-0.59999999999999964</v>
      </c>
      <c r="AA1212" s="30">
        <v>4.5999999999999996</v>
      </c>
      <c r="AB1212" s="30">
        <v>2.8</v>
      </c>
      <c r="AC1212" s="32">
        <v>0.32106164383561642</v>
      </c>
      <c r="AD1212" s="30">
        <v>6.4565143760349235</v>
      </c>
      <c r="AE1212" s="12">
        <v>26</v>
      </c>
      <c r="AF1212" s="12">
        <v>22</v>
      </c>
      <c r="AG1212" s="12">
        <v>25</v>
      </c>
      <c r="AH1212" s="33">
        <v>2.0869565217391304</v>
      </c>
      <c r="AI1212" s="34">
        <v>530000</v>
      </c>
      <c r="AJ1212" s="34">
        <v>410000</v>
      </c>
      <c r="AK1212" s="34">
        <v>354000</v>
      </c>
      <c r="AL1212" s="35">
        <v>0.29268292682926828</v>
      </c>
      <c r="AM1212" s="35">
        <v>0.49717514124293788</v>
      </c>
      <c r="AN1212" s="12">
        <v>2</v>
      </c>
      <c r="AO1212" s="33">
        <v>-0.20000000000000018</v>
      </c>
      <c r="AP1212" s="12">
        <v>2.2000000000000002</v>
      </c>
      <c r="AQ1212" s="34">
        <v>500</v>
      </c>
      <c r="AR1212" s="34">
        <v>460</v>
      </c>
      <c r="AS1212" s="31">
        <v>8.6956521739130432E-2</v>
      </c>
      <c r="AT1212" s="36">
        <v>1635.2</v>
      </c>
      <c r="AU1212" s="30">
        <v>0.75619999999999998</v>
      </c>
      <c r="AV1212" s="30">
        <v>0.24379999999999999</v>
      </c>
      <c r="AW1212" s="30">
        <v>0.81340000000000001</v>
      </c>
      <c r="AX1212" s="30">
        <v>0.15240000000000001</v>
      </c>
      <c r="AY1212" s="30">
        <v>0.1757</v>
      </c>
      <c r="AZ1212" s="30">
        <v>0.33700000000000002</v>
      </c>
      <c r="BA1212" s="30">
        <v>0.46060000000000001</v>
      </c>
      <c r="BB1212" s="37">
        <v>1</v>
      </c>
      <c r="BC1212" s="29">
        <v>22</v>
      </c>
      <c r="BD1212" s="38" t="s">
        <v>4790</v>
      </c>
      <c r="BE1212" s="39">
        <v>153.06320027916101</v>
      </c>
      <c r="BF1212" s="39">
        <v>-27.665789478364101</v>
      </c>
      <c r="BG1212" s="40">
        <f t="shared" si="216"/>
        <v>70</v>
      </c>
      <c r="BH1212" s="40">
        <f t="shared" si="217"/>
        <v>84</v>
      </c>
      <c r="BI1212" s="40">
        <f t="shared" si="218"/>
        <v>99</v>
      </c>
      <c r="BJ1212" s="40">
        <f t="shared" si="219"/>
        <v>100</v>
      </c>
      <c r="BK1212" s="40">
        <f t="shared" si="220"/>
        <v>100</v>
      </c>
      <c r="BL1212" s="40">
        <f t="shared" si="221"/>
        <v>29</v>
      </c>
      <c r="BM1212" s="41">
        <f t="shared" si="222"/>
        <v>100</v>
      </c>
      <c r="BN1212" s="40">
        <f t="shared" si="223"/>
        <v>86</v>
      </c>
      <c r="BO1212" s="41">
        <f t="shared" si="224"/>
        <v>53</v>
      </c>
      <c r="BP1212" s="41">
        <f t="shared" si="225"/>
        <v>51</v>
      </c>
      <c r="BQ1212" s="41">
        <f t="shared" si="226"/>
        <v>10</v>
      </c>
      <c r="BR1212" s="41">
        <f t="shared" si="227"/>
        <v>55</v>
      </c>
    </row>
    <row r="1213" spans="2:70" x14ac:dyDescent="0.3">
      <c r="B1213" s="12" t="s">
        <v>2498</v>
      </c>
      <c r="C1213" s="12">
        <v>311031314</v>
      </c>
      <c r="D1213" s="12" t="s">
        <v>886</v>
      </c>
      <c r="E1213" s="12" t="s">
        <v>473</v>
      </c>
      <c r="F1213" s="12" t="s">
        <v>2813</v>
      </c>
      <c r="G1213" s="12" t="s">
        <v>102</v>
      </c>
      <c r="H1213" s="12" t="s">
        <v>5013</v>
      </c>
      <c r="I1213" s="28">
        <v>459000</v>
      </c>
      <c r="J1213" s="28">
        <v>455000</v>
      </c>
      <c r="K1213" s="28">
        <v>420000</v>
      </c>
      <c r="L1213" s="28">
        <v>545000</v>
      </c>
      <c r="M1213" s="28">
        <v>485000</v>
      </c>
      <c r="N1213" s="28">
        <v>310000</v>
      </c>
      <c r="O1213" s="29">
        <v>7</v>
      </c>
      <c r="P1213" s="29">
        <v>7</v>
      </c>
      <c r="Q1213" s="29">
        <v>31</v>
      </c>
      <c r="R1213" s="28">
        <v>450</v>
      </c>
      <c r="S1213" s="28">
        <v>400</v>
      </c>
      <c r="T1213" s="30">
        <v>1.2</v>
      </c>
      <c r="U1213" s="30">
        <v>0.29999999999999993</v>
      </c>
      <c r="V1213" s="30">
        <v>0.9</v>
      </c>
      <c r="W1213" s="30">
        <v>1.8</v>
      </c>
      <c r="X1213" s="31">
        <v>5.0980392156862744E-2</v>
      </c>
      <c r="Y1213" s="30">
        <v>7.1</v>
      </c>
      <c r="Z1213" s="30">
        <v>0.69999999999999929</v>
      </c>
      <c r="AA1213" s="30">
        <v>6.4</v>
      </c>
      <c r="AB1213" s="30">
        <v>6.7</v>
      </c>
      <c r="AC1213" s="32">
        <v>0.27295225155279501</v>
      </c>
      <c r="AD1213" s="30">
        <v>5.3540633958432871</v>
      </c>
      <c r="AE1213" s="12">
        <v>26</v>
      </c>
      <c r="AF1213" s="12">
        <v>22</v>
      </c>
      <c r="AG1213" s="12">
        <v>25</v>
      </c>
      <c r="AH1213" s="33">
        <v>2.0869565217391304</v>
      </c>
      <c r="AI1213" s="34">
        <v>530000</v>
      </c>
      <c r="AJ1213" s="34">
        <v>410000</v>
      </c>
      <c r="AK1213" s="34">
        <v>354000</v>
      </c>
      <c r="AL1213" s="35">
        <v>0.29268292682926828</v>
      </c>
      <c r="AM1213" s="35">
        <v>0.49717514124293788</v>
      </c>
      <c r="AN1213" s="12">
        <v>2</v>
      </c>
      <c r="AO1213" s="33">
        <v>-0.20000000000000018</v>
      </c>
      <c r="AP1213" s="12">
        <v>2.2000000000000002</v>
      </c>
      <c r="AQ1213" s="34">
        <v>500</v>
      </c>
      <c r="AR1213" s="34">
        <v>460</v>
      </c>
      <c r="AS1213" s="31">
        <v>8.6956521739130432E-2</v>
      </c>
      <c r="AT1213" s="36">
        <v>1648.64</v>
      </c>
      <c r="AU1213" s="30">
        <v>0.78480000000000005</v>
      </c>
      <c r="AV1213" s="30">
        <v>0.2152</v>
      </c>
      <c r="AW1213" s="30">
        <v>0.96240000000000003</v>
      </c>
      <c r="AX1213" s="30">
        <v>3.4000000000000002E-2</v>
      </c>
      <c r="AY1213" s="30">
        <v>0.15609999999999999</v>
      </c>
      <c r="AZ1213" s="30">
        <v>0.37409999999999999</v>
      </c>
      <c r="BA1213" s="30">
        <v>0.4466</v>
      </c>
      <c r="BB1213" s="37">
        <v>1</v>
      </c>
      <c r="BC1213" s="29">
        <v>24</v>
      </c>
      <c r="BD1213" s="38" t="s">
        <v>4791</v>
      </c>
      <c r="BE1213" s="39">
        <v>153.08298732290601</v>
      </c>
      <c r="BF1213" s="39">
        <v>-27.683667349220102</v>
      </c>
      <c r="BG1213" s="40">
        <f t="shared" si="216"/>
        <v>97</v>
      </c>
      <c r="BH1213" s="40">
        <f t="shared" si="217"/>
        <v>84</v>
      </c>
      <c r="BI1213" s="40">
        <f t="shared" si="218"/>
        <v>99</v>
      </c>
      <c r="BJ1213" s="40">
        <f t="shared" si="219"/>
        <v>100</v>
      </c>
      <c r="BK1213" s="40">
        <f t="shared" si="220"/>
        <v>100</v>
      </c>
      <c r="BL1213" s="40">
        <f t="shared" si="221"/>
        <v>24</v>
      </c>
      <c r="BM1213" s="41">
        <f t="shared" si="222"/>
        <v>100</v>
      </c>
      <c r="BN1213" s="40">
        <f t="shared" si="223"/>
        <v>96</v>
      </c>
      <c r="BO1213" s="41">
        <f t="shared" si="224"/>
        <v>85</v>
      </c>
      <c r="BP1213" s="41">
        <f t="shared" si="225"/>
        <v>1</v>
      </c>
      <c r="BQ1213" s="41">
        <f t="shared" si="226"/>
        <v>10</v>
      </c>
      <c r="BR1213" s="41">
        <f t="shared" si="227"/>
        <v>56</v>
      </c>
    </row>
    <row r="1214" spans="2:70" x14ac:dyDescent="0.3">
      <c r="B1214" s="12" t="s">
        <v>1620</v>
      </c>
      <c r="C1214" s="12">
        <v>311031316</v>
      </c>
      <c r="D1214" s="12" t="s">
        <v>886</v>
      </c>
      <c r="E1214" s="12" t="s">
        <v>473</v>
      </c>
      <c r="F1214" s="12" t="s">
        <v>2813</v>
      </c>
      <c r="G1214" s="12" t="s">
        <v>102</v>
      </c>
      <c r="H1214" s="12" t="s">
        <v>5013</v>
      </c>
      <c r="I1214" s="28">
        <v>499000</v>
      </c>
      <c r="J1214" s="28">
        <v>485000</v>
      </c>
      <c r="K1214" s="28">
        <v>350000</v>
      </c>
      <c r="L1214" s="28">
        <v>495000</v>
      </c>
      <c r="M1214" s="28">
        <v>474000</v>
      </c>
      <c r="N1214" s="28">
        <v>355000</v>
      </c>
      <c r="O1214" s="29">
        <v>20</v>
      </c>
      <c r="P1214" s="29">
        <v>27</v>
      </c>
      <c r="Q1214" s="29">
        <v>34</v>
      </c>
      <c r="R1214" s="28">
        <v>510</v>
      </c>
      <c r="S1214" s="28">
        <v>500</v>
      </c>
      <c r="T1214" s="30">
        <v>3.2</v>
      </c>
      <c r="U1214" s="30">
        <v>-9.9999999999999645E-2</v>
      </c>
      <c r="V1214" s="30">
        <v>3.3</v>
      </c>
      <c r="W1214" s="30">
        <v>3.8</v>
      </c>
      <c r="X1214" s="31">
        <v>5.314629258517034E-2</v>
      </c>
      <c r="Y1214" s="30">
        <v>3.2</v>
      </c>
      <c r="Z1214" s="30">
        <v>0.5</v>
      </c>
      <c r="AA1214" s="30">
        <v>2.7</v>
      </c>
      <c r="AB1214" s="30">
        <v>3.6</v>
      </c>
      <c r="AC1214" s="32">
        <v>0.25813896987366369</v>
      </c>
      <c r="AD1214" s="30">
        <v>4.857139742343823</v>
      </c>
      <c r="AE1214" s="12">
        <v>26</v>
      </c>
      <c r="AF1214" s="12">
        <v>22</v>
      </c>
      <c r="AG1214" s="12">
        <v>25</v>
      </c>
      <c r="AH1214" s="33">
        <v>2.0869565217391304</v>
      </c>
      <c r="AI1214" s="34">
        <v>530000</v>
      </c>
      <c r="AJ1214" s="34">
        <v>410000</v>
      </c>
      <c r="AK1214" s="34">
        <v>354000</v>
      </c>
      <c r="AL1214" s="35">
        <v>0.29268292682926828</v>
      </c>
      <c r="AM1214" s="35">
        <v>0.49717514124293788</v>
      </c>
      <c r="AN1214" s="12">
        <v>2</v>
      </c>
      <c r="AO1214" s="33">
        <v>-0.20000000000000018</v>
      </c>
      <c r="AP1214" s="12">
        <v>2.2000000000000002</v>
      </c>
      <c r="AQ1214" s="34">
        <v>500</v>
      </c>
      <c r="AR1214" s="34">
        <v>460</v>
      </c>
      <c r="AS1214" s="31">
        <v>8.6956521739130432E-2</v>
      </c>
      <c r="AT1214" s="36">
        <v>1975.6800000000003</v>
      </c>
      <c r="AU1214" s="30">
        <v>0.78049999999999997</v>
      </c>
      <c r="AV1214" s="30">
        <v>0.2195</v>
      </c>
      <c r="AW1214" s="30">
        <v>0.86280000000000001</v>
      </c>
      <c r="AX1214" s="30">
        <v>0.11749999999999999</v>
      </c>
      <c r="AY1214" s="30">
        <v>0.24959999999999999</v>
      </c>
      <c r="AZ1214" s="30">
        <v>0.42830000000000001</v>
      </c>
      <c r="BA1214" s="30">
        <v>0.30409999999999998</v>
      </c>
      <c r="BB1214" s="37">
        <v>2</v>
      </c>
      <c r="BC1214" s="29">
        <v>21</v>
      </c>
      <c r="BD1214" s="38" t="s">
        <v>3942</v>
      </c>
      <c r="BE1214" s="39">
        <v>153.012985928745</v>
      </c>
      <c r="BF1214" s="39">
        <v>-27.6661749053339</v>
      </c>
      <c r="BG1214" s="40">
        <f t="shared" si="216"/>
        <v>64</v>
      </c>
      <c r="BH1214" s="40">
        <f t="shared" si="217"/>
        <v>84</v>
      </c>
      <c r="BI1214" s="40">
        <f t="shared" si="218"/>
        <v>99</v>
      </c>
      <c r="BJ1214" s="40">
        <f t="shared" si="219"/>
        <v>100</v>
      </c>
      <c r="BK1214" s="40">
        <f t="shared" si="220"/>
        <v>100</v>
      </c>
      <c r="BL1214" s="40">
        <f t="shared" si="221"/>
        <v>45</v>
      </c>
      <c r="BM1214" s="41">
        <f t="shared" si="222"/>
        <v>100</v>
      </c>
      <c r="BN1214" s="40">
        <f t="shared" si="223"/>
        <v>100</v>
      </c>
      <c r="BO1214" s="41">
        <f t="shared" si="224"/>
        <v>95</v>
      </c>
      <c r="BP1214" s="41">
        <f t="shared" si="225"/>
        <v>64</v>
      </c>
      <c r="BQ1214" s="41">
        <f t="shared" si="226"/>
        <v>20</v>
      </c>
      <c r="BR1214" s="41">
        <f t="shared" si="227"/>
        <v>61</v>
      </c>
    </row>
    <row r="1215" spans="2:70" x14ac:dyDescent="0.3">
      <c r="B1215" s="12" t="s">
        <v>2596</v>
      </c>
      <c r="C1215" s="12">
        <v>311031317</v>
      </c>
      <c r="D1215" s="12" t="s">
        <v>886</v>
      </c>
      <c r="E1215" s="12" t="s">
        <v>473</v>
      </c>
      <c r="F1215" s="12" t="s">
        <v>2813</v>
      </c>
      <c r="G1215" s="12" t="s">
        <v>102</v>
      </c>
      <c r="H1215" s="12" t="s">
        <v>5013</v>
      </c>
      <c r="I1215" s="28">
        <v>510000</v>
      </c>
      <c r="J1215" s="28">
        <v>500000</v>
      </c>
      <c r="K1215" s="28">
        <v>409000</v>
      </c>
      <c r="L1215" s="28">
        <v>520000</v>
      </c>
      <c r="M1215" s="28">
        <v>510000</v>
      </c>
      <c r="N1215" s="28">
        <v>410000</v>
      </c>
      <c r="O1215" s="29">
        <v>29</v>
      </c>
      <c r="P1215" s="29">
        <v>28</v>
      </c>
      <c r="Q1215" s="29">
        <v>30</v>
      </c>
      <c r="R1215" s="28">
        <v>500</v>
      </c>
      <c r="S1215" s="28">
        <v>450</v>
      </c>
      <c r="T1215" s="30">
        <v>2.4</v>
      </c>
      <c r="U1215" s="30">
        <v>0.19999999999999973</v>
      </c>
      <c r="V1215" s="30">
        <v>2.2000000000000002</v>
      </c>
      <c r="W1215" s="30">
        <v>2.1</v>
      </c>
      <c r="X1215" s="31">
        <v>5.0980392156862744E-2</v>
      </c>
      <c r="Y1215" s="30">
        <v>4.4000000000000004</v>
      </c>
      <c r="Z1215" s="30">
        <v>-0.19999999999999929</v>
      </c>
      <c r="AA1215" s="30">
        <v>4.5999999999999996</v>
      </c>
      <c r="AB1215" s="30">
        <v>5.0999999999999996</v>
      </c>
      <c r="AC1215" s="32">
        <v>0.31594378728136685</v>
      </c>
      <c r="AD1215" s="30">
        <v>6.1973589043652728</v>
      </c>
      <c r="AE1215" s="12">
        <v>26</v>
      </c>
      <c r="AF1215" s="12">
        <v>22</v>
      </c>
      <c r="AG1215" s="12">
        <v>25</v>
      </c>
      <c r="AH1215" s="33">
        <v>2.0869565217391304</v>
      </c>
      <c r="AI1215" s="34">
        <v>530000</v>
      </c>
      <c r="AJ1215" s="34">
        <v>410000</v>
      </c>
      <c r="AK1215" s="34">
        <v>354000</v>
      </c>
      <c r="AL1215" s="35">
        <v>0.29268292682926828</v>
      </c>
      <c r="AM1215" s="35">
        <v>0.49717514124293788</v>
      </c>
      <c r="AN1215" s="12">
        <v>2</v>
      </c>
      <c r="AO1215" s="33">
        <v>-0.20000000000000018</v>
      </c>
      <c r="AP1215" s="12">
        <v>2.2000000000000002</v>
      </c>
      <c r="AQ1215" s="34">
        <v>500</v>
      </c>
      <c r="AR1215" s="34">
        <v>460</v>
      </c>
      <c r="AS1215" s="31">
        <v>8.6956521739130432E-2</v>
      </c>
      <c r="AT1215" s="36">
        <v>1582.5600000000002</v>
      </c>
      <c r="AU1215" s="30">
        <v>0.77380000000000004</v>
      </c>
      <c r="AV1215" s="30">
        <v>0.22620000000000001</v>
      </c>
      <c r="AW1215" s="30">
        <v>0.78979999999999995</v>
      </c>
      <c r="AX1215" s="30">
        <v>0.20680000000000001</v>
      </c>
      <c r="AY1215" s="30">
        <v>0.12670000000000001</v>
      </c>
      <c r="AZ1215" s="30">
        <v>0.31409999999999999</v>
      </c>
      <c r="BA1215" s="30">
        <v>0.53190000000000004</v>
      </c>
      <c r="BB1215" s="37">
        <v>1</v>
      </c>
      <c r="BC1215" s="29">
        <v>23</v>
      </c>
      <c r="BD1215" s="38" t="s">
        <v>4893</v>
      </c>
      <c r="BE1215" s="39">
        <v>153.09709666182499</v>
      </c>
      <c r="BF1215" s="39">
        <v>-27.673518560808699</v>
      </c>
      <c r="BG1215" s="40">
        <f t="shared" si="216"/>
        <v>77</v>
      </c>
      <c r="BH1215" s="40">
        <f t="shared" si="217"/>
        <v>84</v>
      </c>
      <c r="BI1215" s="40">
        <f t="shared" si="218"/>
        <v>99</v>
      </c>
      <c r="BJ1215" s="40">
        <f t="shared" si="219"/>
        <v>100</v>
      </c>
      <c r="BK1215" s="40">
        <f t="shared" si="220"/>
        <v>100</v>
      </c>
      <c r="BL1215" s="40">
        <f t="shared" si="221"/>
        <v>18</v>
      </c>
      <c r="BM1215" s="41">
        <f t="shared" si="222"/>
        <v>100</v>
      </c>
      <c r="BN1215" s="40">
        <f t="shared" si="223"/>
        <v>88</v>
      </c>
      <c r="BO1215" s="41">
        <f t="shared" si="224"/>
        <v>56</v>
      </c>
      <c r="BP1215" s="41">
        <f t="shared" si="225"/>
        <v>44</v>
      </c>
      <c r="BQ1215" s="41">
        <f t="shared" si="226"/>
        <v>10</v>
      </c>
      <c r="BR1215" s="41">
        <f t="shared" si="227"/>
        <v>55</v>
      </c>
    </row>
    <row r="1216" spans="2:70" x14ac:dyDescent="0.3">
      <c r="B1216" s="12" t="s">
        <v>1621</v>
      </c>
      <c r="C1216" s="12">
        <v>311031319</v>
      </c>
      <c r="D1216" s="12" t="s">
        <v>886</v>
      </c>
      <c r="E1216" s="12" t="s">
        <v>473</v>
      </c>
      <c r="F1216" s="12" t="s">
        <v>2813</v>
      </c>
      <c r="G1216" s="12" t="s">
        <v>102</v>
      </c>
      <c r="H1216" s="12" t="s">
        <v>5013</v>
      </c>
      <c r="I1216" s="28">
        <v>499995</v>
      </c>
      <c r="J1216" s="28">
        <v>435000</v>
      </c>
      <c r="K1216" s="28">
        <v>415000</v>
      </c>
      <c r="L1216" s="28">
        <v>505000</v>
      </c>
      <c r="M1216" s="28">
        <v>505000</v>
      </c>
      <c r="N1216" s="28">
        <v>435000</v>
      </c>
      <c r="O1216" s="29">
        <v>15</v>
      </c>
      <c r="P1216" s="29">
        <v>15</v>
      </c>
      <c r="Q1216" s="29">
        <v>19</v>
      </c>
      <c r="R1216" s="28">
        <v>510</v>
      </c>
      <c r="S1216" s="28">
        <v>480</v>
      </c>
      <c r="T1216" s="30">
        <v>2.2999999999999998</v>
      </c>
      <c r="U1216" s="30">
        <v>-1.1000000000000001</v>
      </c>
      <c r="V1216" s="30">
        <v>3.4</v>
      </c>
      <c r="W1216" s="30">
        <v>3.4</v>
      </c>
      <c r="X1216" s="31">
        <v>5.304053040530405E-2</v>
      </c>
      <c r="Y1216" s="30">
        <v>6.8</v>
      </c>
      <c r="Z1216" s="30">
        <v>-1.2000000000000002</v>
      </c>
      <c r="AA1216" s="30">
        <v>8</v>
      </c>
      <c r="AB1216" s="30">
        <v>1.1000000000000001</v>
      </c>
      <c r="AC1216" s="32">
        <v>0.23605865363252609</v>
      </c>
      <c r="AD1216" s="30">
        <v>4.4505334284688871</v>
      </c>
      <c r="AE1216" s="12">
        <v>26</v>
      </c>
      <c r="AF1216" s="12">
        <v>22</v>
      </c>
      <c r="AG1216" s="12">
        <v>25</v>
      </c>
      <c r="AH1216" s="33">
        <v>2.0869565217391304</v>
      </c>
      <c r="AI1216" s="34">
        <v>530000</v>
      </c>
      <c r="AJ1216" s="34">
        <v>410000</v>
      </c>
      <c r="AK1216" s="34">
        <v>354000</v>
      </c>
      <c r="AL1216" s="35">
        <v>0.29268292682926828</v>
      </c>
      <c r="AM1216" s="35">
        <v>0.49717514124293788</v>
      </c>
      <c r="AN1216" s="12">
        <v>2</v>
      </c>
      <c r="AO1216" s="33">
        <v>-0.20000000000000018</v>
      </c>
      <c r="AP1216" s="12">
        <v>2.2000000000000002</v>
      </c>
      <c r="AQ1216" s="34">
        <v>500</v>
      </c>
      <c r="AR1216" s="34">
        <v>460</v>
      </c>
      <c r="AS1216" s="31">
        <v>8.6956521739130432E-2</v>
      </c>
      <c r="AT1216" s="36">
        <v>2160.48</v>
      </c>
      <c r="AU1216" s="30">
        <v>0.85140000000000005</v>
      </c>
      <c r="AV1216" s="30">
        <v>0.14860000000000001</v>
      </c>
      <c r="AW1216" s="30">
        <v>0.99209999999999998</v>
      </c>
      <c r="AX1216" s="30">
        <v>3.7000000000000002E-3</v>
      </c>
      <c r="AY1216" s="30">
        <v>0.22789999999999999</v>
      </c>
      <c r="AZ1216" s="30">
        <v>0.52259999999999995</v>
      </c>
      <c r="BA1216" s="30">
        <v>0.23350000000000001</v>
      </c>
      <c r="BB1216" s="37">
        <v>3</v>
      </c>
      <c r="BC1216" s="29">
        <v>23</v>
      </c>
      <c r="BD1216" s="38" t="s">
        <v>3943</v>
      </c>
      <c r="BE1216" s="39">
        <v>153.04997203327699</v>
      </c>
      <c r="BF1216" s="39">
        <v>-27.6835259572889</v>
      </c>
      <c r="BG1216" s="40">
        <f t="shared" si="216"/>
        <v>79</v>
      </c>
      <c r="BH1216" s="40">
        <f t="shared" si="217"/>
        <v>84</v>
      </c>
      <c r="BI1216" s="40">
        <f t="shared" si="218"/>
        <v>99</v>
      </c>
      <c r="BJ1216" s="40">
        <f t="shared" si="219"/>
        <v>100</v>
      </c>
      <c r="BK1216" s="40">
        <f t="shared" si="220"/>
        <v>100</v>
      </c>
      <c r="BL1216" s="40">
        <f t="shared" si="221"/>
        <v>40</v>
      </c>
      <c r="BM1216" s="41">
        <f t="shared" si="222"/>
        <v>100</v>
      </c>
      <c r="BN1216" s="40">
        <f t="shared" si="223"/>
        <v>100</v>
      </c>
      <c r="BO1216" s="41">
        <f t="shared" si="224"/>
        <v>100</v>
      </c>
      <c r="BP1216" s="41">
        <f t="shared" si="225"/>
        <v>4</v>
      </c>
      <c r="BQ1216" s="41">
        <f t="shared" si="226"/>
        <v>30</v>
      </c>
      <c r="BR1216" s="41">
        <f t="shared" si="227"/>
        <v>59</v>
      </c>
    </row>
    <row r="1217" spans="2:70" x14ac:dyDescent="0.3">
      <c r="B1217" s="12" t="s">
        <v>2628</v>
      </c>
      <c r="C1217" s="12">
        <v>311041571</v>
      </c>
      <c r="D1217" s="12" t="s">
        <v>667</v>
      </c>
      <c r="E1217" s="12" t="s">
        <v>473</v>
      </c>
      <c r="F1217" s="12" t="s">
        <v>2813</v>
      </c>
      <c r="G1217" s="12" t="s">
        <v>102</v>
      </c>
      <c r="H1217" s="12" t="s">
        <v>5013</v>
      </c>
      <c r="I1217" s="28">
        <v>509000</v>
      </c>
      <c r="J1217" s="28">
        <v>485100</v>
      </c>
      <c r="K1217" s="28">
        <v>460350</v>
      </c>
      <c r="L1217" s="28">
        <v>700000</v>
      </c>
      <c r="M1217" s="28">
        <v>700000</v>
      </c>
      <c r="N1217" s="28">
        <v>450000</v>
      </c>
      <c r="O1217" s="29">
        <v>39</v>
      </c>
      <c r="P1217" s="29">
        <v>44</v>
      </c>
      <c r="Q1217" s="29">
        <v>56</v>
      </c>
      <c r="R1217" s="28">
        <v>515</v>
      </c>
      <c r="S1217" s="28">
        <v>470</v>
      </c>
      <c r="T1217" s="30">
        <v>0.5</v>
      </c>
      <c r="U1217" s="30">
        <v>0</v>
      </c>
      <c r="V1217" s="30">
        <v>0.5</v>
      </c>
      <c r="W1217" s="30">
        <v>0.5</v>
      </c>
      <c r="X1217" s="31">
        <v>5.2612966601178784E-2</v>
      </c>
      <c r="Y1217" s="30">
        <v>30.5</v>
      </c>
      <c r="Z1217" s="30">
        <v>-1.5</v>
      </c>
      <c r="AA1217" s="30">
        <v>32</v>
      </c>
      <c r="AB1217" s="30">
        <v>41.1</v>
      </c>
      <c r="AC1217" s="32">
        <v>0.28685054807949378</v>
      </c>
      <c r="AD1217" s="30">
        <v>5.4520884605101694</v>
      </c>
      <c r="AE1217" s="12">
        <v>1</v>
      </c>
      <c r="AF1217" s="12">
        <v>3</v>
      </c>
      <c r="AG1217" s="12">
        <v>2</v>
      </c>
      <c r="AH1217" s="33">
        <v>6.8571428571428568</v>
      </c>
      <c r="AI1217" s="34">
        <v>555000</v>
      </c>
      <c r="AJ1217" s="34">
        <v>450000</v>
      </c>
      <c r="AK1217" s="34">
        <v>465300</v>
      </c>
      <c r="AL1217" s="35">
        <v>0.23333333333333334</v>
      </c>
      <c r="AM1217" s="35">
        <v>0.19277885235332043</v>
      </c>
      <c r="AN1217" s="12">
        <v>0.7</v>
      </c>
      <c r="AO1217" s="33">
        <v>0.6</v>
      </c>
      <c r="AP1217" s="12">
        <v>0.1</v>
      </c>
      <c r="AQ1217" s="34">
        <v>500</v>
      </c>
      <c r="AR1217" s="34">
        <v>465</v>
      </c>
      <c r="AS1217" s="31">
        <v>7.5268817204301078E-2</v>
      </c>
      <c r="AT1217" s="36">
        <v>1795.3600000000001</v>
      </c>
      <c r="AU1217" s="30">
        <v>0.82469999999999999</v>
      </c>
      <c r="AV1217" s="30">
        <v>0.17530000000000001</v>
      </c>
      <c r="AW1217" s="30">
        <v>0.92789999999999995</v>
      </c>
      <c r="AX1217" s="30">
        <v>6.9099999999999995E-2</v>
      </c>
      <c r="AY1217" s="30">
        <v>7.0599999999999996E-2</v>
      </c>
      <c r="AZ1217" s="30">
        <v>0.3261</v>
      </c>
      <c r="BA1217" s="30">
        <v>0.58379999999999999</v>
      </c>
      <c r="BB1217" s="37">
        <v>1.5</v>
      </c>
      <c r="BC1217" s="29">
        <v>41</v>
      </c>
      <c r="BD1217" s="38" t="s">
        <v>4926</v>
      </c>
      <c r="BE1217" s="39">
        <v>153.14099270179301</v>
      </c>
      <c r="BF1217" s="39">
        <v>-27.8276934643436</v>
      </c>
      <c r="BG1217" s="40">
        <f t="shared" si="216"/>
        <v>100</v>
      </c>
      <c r="BH1217" s="40">
        <f t="shared" si="217"/>
        <v>100</v>
      </c>
      <c r="BI1217" s="40">
        <f t="shared" si="218"/>
        <v>40</v>
      </c>
      <c r="BJ1217" s="40">
        <f t="shared" si="219"/>
        <v>100</v>
      </c>
      <c r="BK1217" s="40">
        <f t="shared" si="220"/>
        <v>100</v>
      </c>
      <c r="BL1217" s="40">
        <f t="shared" si="221"/>
        <v>6</v>
      </c>
      <c r="BM1217" s="41">
        <f t="shared" si="222"/>
        <v>100</v>
      </c>
      <c r="BN1217" s="40">
        <f t="shared" si="223"/>
        <v>96</v>
      </c>
      <c r="BO1217" s="41">
        <f t="shared" si="224"/>
        <v>76</v>
      </c>
      <c r="BP1217" s="41">
        <f t="shared" si="225"/>
        <v>1</v>
      </c>
      <c r="BQ1217" s="41">
        <f t="shared" si="226"/>
        <v>15</v>
      </c>
      <c r="BR1217" s="41">
        <f t="shared" si="227"/>
        <v>54</v>
      </c>
    </row>
    <row r="1218" spans="2:70" x14ac:dyDescent="0.3">
      <c r="B1218" s="12" t="s">
        <v>2421</v>
      </c>
      <c r="C1218" s="12">
        <v>311051323</v>
      </c>
      <c r="D1218" s="12" t="s">
        <v>472</v>
      </c>
      <c r="E1218" s="12" t="s">
        <v>473</v>
      </c>
      <c r="F1218" s="12" t="s">
        <v>2813</v>
      </c>
      <c r="G1218" s="12" t="s">
        <v>102</v>
      </c>
      <c r="H1218" s="12" t="s">
        <v>5013</v>
      </c>
      <c r="I1218" s="28">
        <v>500000</v>
      </c>
      <c r="J1218" s="28">
        <v>499000</v>
      </c>
      <c r="K1218" s="28">
        <v>399000</v>
      </c>
      <c r="L1218" s="28">
        <v>487000</v>
      </c>
      <c r="M1218" s="28">
        <v>471000</v>
      </c>
      <c r="N1218" s="28">
        <v>400000</v>
      </c>
      <c r="O1218" s="29">
        <v>26</v>
      </c>
      <c r="P1218" s="29">
        <v>24</v>
      </c>
      <c r="Q1218" s="29">
        <v>28</v>
      </c>
      <c r="R1218" s="28">
        <v>500</v>
      </c>
      <c r="S1218" s="28">
        <v>450</v>
      </c>
      <c r="T1218" s="30">
        <v>2.7</v>
      </c>
      <c r="U1218" s="30">
        <v>-0.29999999999999982</v>
      </c>
      <c r="V1218" s="30">
        <v>3</v>
      </c>
      <c r="W1218" s="30">
        <v>2.6</v>
      </c>
      <c r="X1218" s="31">
        <v>5.1999999999999998E-2</v>
      </c>
      <c r="Y1218" s="30">
        <v>3</v>
      </c>
      <c r="Z1218" s="30">
        <v>0</v>
      </c>
      <c r="AA1218" s="30">
        <v>3</v>
      </c>
      <c r="AB1218" s="30">
        <v>2.5</v>
      </c>
      <c r="AC1218" s="32">
        <v>0.34393572529165745</v>
      </c>
      <c r="AD1218" s="30">
        <v>6.6141485633011037</v>
      </c>
      <c r="AE1218" s="12">
        <v>25</v>
      </c>
      <c r="AF1218" s="12">
        <v>26</v>
      </c>
      <c r="AG1218" s="12">
        <v>32</v>
      </c>
      <c r="AH1218" s="33">
        <v>1.8058252427184465</v>
      </c>
      <c r="AI1218" s="34">
        <v>502000</v>
      </c>
      <c r="AJ1218" s="34">
        <v>403000</v>
      </c>
      <c r="AK1218" s="34">
        <v>345000</v>
      </c>
      <c r="AL1218" s="35">
        <v>0.24565756823821339</v>
      </c>
      <c r="AM1218" s="35">
        <v>0.45507246376811594</v>
      </c>
      <c r="AN1218" s="12">
        <v>2.4</v>
      </c>
      <c r="AO1218" s="33">
        <v>0</v>
      </c>
      <c r="AP1218" s="12">
        <v>2.4</v>
      </c>
      <c r="AQ1218" s="34">
        <v>460</v>
      </c>
      <c r="AR1218" s="34">
        <v>430</v>
      </c>
      <c r="AS1218" s="31">
        <v>6.9767441860465115E-2</v>
      </c>
      <c r="AT1218" s="36">
        <v>1453.7600000000002</v>
      </c>
      <c r="AU1218" s="30">
        <v>0.6794</v>
      </c>
      <c r="AV1218" s="30">
        <v>0.3206</v>
      </c>
      <c r="AW1218" s="30">
        <v>0.74590000000000001</v>
      </c>
      <c r="AX1218" s="30">
        <v>0.2319</v>
      </c>
      <c r="AY1218" s="30">
        <v>0.29930000000000001</v>
      </c>
      <c r="AZ1218" s="30">
        <v>0.29620000000000002</v>
      </c>
      <c r="BA1218" s="30">
        <v>0.36409999999999998</v>
      </c>
      <c r="BB1218" s="37">
        <v>4</v>
      </c>
      <c r="BC1218" s="29">
        <v>27</v>
      </c>
      <c r="BD1218" s="38" t="s">
        <v>4710</v>
      </c>
      <c r="BE1218" s="39">
        <v>153.15232273775101</v>
      </c>
      <c r="BF1218" s="39">
        <v>-27.695484402668299</v>
      </c>
      <c r="BG1218" s="40">
        <f t="shared" si="216"/>
        <v>72</v>
      </c>
      <c r="BH1218" s="40">
        <f t="shared" si="217"/>
        <v>77</v>
      </c>
      <c r="BI1218" s="40">
        <f t="shared" si="218"/>
        <v>100</v>
      </c>
      <c r="BJ1218" s="40">
        <f t="shared" si="219"/>
        <v>100</v>
      </c>
      <c r="BK1218" s="40">
        <f t="shared" si="220"/>
        <v>100</v>
      </c>
      <c r="BL1218" s="40">
        <f t="shared" si="221"/>
        <v>56</v>
      </c>
      <c r="BM1218" s="41">
        <f t="shared" si="222"/>
        <v>100</v>
      </c>
      <c r="BN1218" s="40">
        <f t="shared" si="223"/>
        <v>84</v>
      </c>
      <c r="BO1218" s="41">
        <f t="shared" si="224"/>
        <v>38</v>
      </c>
      <c r="BP1218" s="41">
        <f t="shared" si="225"/>
        <v>67</v>
      </c>
      <c r="BQ1218" s="41">
        <f t="shared" si="226"/>
        <v>40</v>
      </c>
      <c r="BR1218" s="41">
        <f t="shared" si="227"/>
        <v>59</v>
      </c>
    </row>
    <row r="1219" spans="2:70" x14ac:dyDescent="0.3">
      <c r="B1219" s="12" t="s">
        <v>471</v>
      </c>
      <c r="C1219" s="12">
        <v>311051324</v>
      </c>
      <c r="D1219" s="12" t="s">
        <v>472</v>
      </c>
      <c r="E1219" s="12" t="s">
        <v>473</v>
      </c>
      <c r="F1219" s="12" t="s">
        <v>2813</v>
      </c>
      <c r="G1219" s="12" t="s">
        <v>102</v>
      </c>
      <c r="H1219" s="12" t="s">
        <v>5013</v>
      </c>
      <c r="I1219" s="28">
        <v>702650</v>
      </c>
      <c r="J1219" s="28">
        <v>667000</v>
      </c>
      <c r="K1219" s="28">
        <v>529200</v>
      </c>
      <c r="L1219" s="28">
        <v>620000</v>
      </c>
      <c r="M1219" s="28">
        <v>620000</v>
      </c>
      <c r="N1219" s="28">
        <v>540000</v>
      </c>
      <c r="O1219" s="29">
        <v>21</v>
      </c>
      <c r="P1219" s="29">
        <v>21</v>
      </c>
      <c r="Q1219" s="29">
        <v>41</v>
      </c>
      <c r="R1219" s="28">
        <v>540</v>
      </c>
      <c r="S1219" s="28">
        <v>460</v>
      </c>
      <c r="T1219" s="30">
        <v>5.8</v>
      </c>
      <c r="U1219" s="30">
        <v>0</v>
      </c>
      <c r="V1219" s="30">
        <v>5.8</v>
      </c>
      <c r="W1219" s="30">
        <v>4.4000000000000004</v>
      </c>
      <c r="X1219" s="31">
        <v>3.9962997224791859E-2</v>
      </c>
      <c r="Y1219" s="30">
        <v>3.2</v>
      </c>
      <c r="Z1219" s="30">
        <v>0</v>
      </c>
      <c r="AA1219" s="30">
        <v>3.2</v>
      </c>
      <c r="AB1219" s="30">
        <v>3.8</v>
      </c>
      <c r="AC1219" s="32">
        <v>0.20826905276149335</v>
      </c>
      <c r="AD1219" s="30">
        <v>5.2115473619253319</v>
      </c>
      <c r="AE1219" s="12">
        <v>25</v>
      </c>
      <c r="AF1219" s="12">
        <v>26</v>
      </c>
      <c r="AG1219" s="12">
        <v>32</v>
      </c>
      <c r="AH1219" s="33">
        <v>1.8058252427184465</v>
      </c>
      <c r="AI1219" s="34">
        <v>502000</v>
      </c>
      <c r="AJ1219" s="34">
        <v>403000</v>
      </c>
      <c r="AK1219" s="34">
        <v>345000</v>
      </c>
      <c r="AL1219" s="35">
        <v>0.24565756823821339</v>
      </c>
      <c r="AM1219" s="35">
        <v>0.45507246376811594</v>
      </c>
      <c r="AN1219" s="12">
        <v>2.4</v>
      </c>
      <c r="AO1219" s="33">
        <v>0</v>
      </c>
      <c r="AP1219" s="12">
        <v>2.4</v>
      </c>
      <c r="AQ1219" s="34">
        <v>460</v>
      </c>
      <c r="AR1219" s="34">
        <v>430</v>
      </c>
      <c r="AS1219" s="31">
        <v>6.9767441860465115E-2</v>
      </c>
      <c r="AT1219" s="36">
        <v>2592.8000000000002</v>
      </c>
      <c r="AU1219" s="30">
        <v>0.83169999999999999</v>
      </c>
      <c r="AV1219" s="30">
        <v>0.16830000000000001</v>
      </c>
      <c r="AW1219" s="30">
        <v>0.91020000000000001</v>
      </c>
      <c r="AX1219" s="30">
        <v>5.4300000000000001E-2</v>
      </c>
      <c r="AY1219" s="30">
        <v>0.32829999999999998</v>
      </c>
      <c r="AZ1219" s="30">
        <v>0.51759999999999995</v>
      </c>
      <c r="BA1219" s="30">
        <v>0.13500000000000001</v>
      </c>
      <c r="BB1219" s="37">
        <v>9</v>
      </c>
      <c r="BC1219" s="29">
        <v>30</v>
      </c>
      <c r="BD1219" s="38" t="s">
        <v>2963</v>
      </c>
      <c r="BE1219" s="39">
        <v>153.23694275285001</v>
      </c>
      <c r="BF1219" s="39">
        <v>-27.6697104729598</v>
      </c>
      <c r="BG1219" s="40">
        <f t="shared" si="216"/>
        <v>21</v>
      </c>
      <c r="BH1219" s="40">
        <f t="shared" si="217"/>
        <v>77</v>
      </c>
      <c r="BI1219" s="40">
        <f t="shared" si="218"/>
        <v>100</v>
      </c>
      <c r="BJ1219" s="40">
        <f t="shared" si="219"/>
        <v>100</v>
      </c>
      <c r="BK1219" s="40">
        <f t="shared" si="220"/>
        <v>100</v>
      </c>
      <c r="BL1219" s="40">
        <f t="shared" si="221"/>
        <v>62</v>
      </c>
      <c r="BM1219" s="41">
        <f t="shared" si="222"/>
        <v>83</v>
      </c>
      <c r="BN1219" s="40">
        <f t="shared" si="223"/>
        <v>98</v>
      </c>
      <c r="BO1219" s="41">
        <f t="shared" si="224"/>
        <v>100</v>
      </c>
      <c r="BP1219" s="41">
        <f t="shared" si="225"/>
        <v>64</v>
      </c>
      <c r="BQ1219" s="41">
        <f t="shared" si="226"/>
        <v>90</v>
      </c>
      <c r="BR1219" s="41">
        <f t="shared" si="227"/>
        <v>62</v>
      </c>
    </row>
    <row r="1220" spans="2:70" x14ac:dyDescent="0.3">
      <c r="B1220" s="12" t="s">
        <v>1370</v>
      </c>
      <c r="C1220" s="12">
        <v>311051325</v>
      </c>
      <c r="D1220" s="12" t="s">
        <v>472</v>
      </c>
      <c r="E1220" s="12" t="s">
        <v>473</v>
      </c>
      <c r="F1220" s="12" t="s">
        <v>2813</v>
      </c>
      <c r="G1220" s="12" t="s">
        <v>102</v>
      </c>
      <c r="H1220" s="12" t="s">
        <v>5013</v>
      </c>
      <c r="I1220" s="28">
        <v>595000</v>
      </c>
      <c r="J1220" s="28">
        <v>588000</v>
      </c>
      <c r="K1220" s="28">
        <v>500000</v>
      </c>
      <c r="L1220" s="28">
        <v>535000</v>
      </c>
      <c r="M1220" s="28">
        <v>550000</v>
      </c>
      <c r="N1220" s="28">
        <v>470000</v>
      </c>
      <c r="O1220" s="29">
        <v>35</v>
      </c>
      <c r="P1220" s="29">
        <v>21</v>
      </c>
      <c r="Q1220" s="29">
        <v>27</v>
      </c>
      <c r="R1220" s="28">
        <v>500</v>
      </c>
      <c r="S1220" s="28">
        <v>420</v>
      </c>
      <c r="T1220" s="30">
        <v>1</v>
      </c>
      <c r="U1220" s="30">
        <v>9.9999999999999978E-2</v>
      </c>
      <c r="V1220" s="30">
        <v>0.9</v>
      </c>
      <c r="W1220" s="30">
        <v>1.2</v>
      </c>
      <c r="X1220" s="31">
        <v>4.3697478991596636E-2</v>
      </c>
      <c r="Y1220" s="30">
        <v>3.4</v>
      </c>
      <c r="Z1220" s="30">
        <v>0</v>
      </c>
      <c r="AA1220" s="30">
        <v>3.4</v>
      </c>
      <c r="AB1220" s="30">
        <v>3.4</v>
      </c>
      <c r="AC1220" s="32">
        <v>0.23898745793820736</v>
      </c>
      <c r="AD1220" s="30">
        <v>5.4691360566628218</v>
      </c>
      <c r="AE1220" s="12">
        <v>25</v>
      </c>
      <c r="AF1220" s="12">
        <v>26</v>
      </c>
      <c r="AG1220" s="12">
        <v>32</v>
      </c>
      <c r="AH1220" s="33">
        <v>1.8058252427184465</v>
      </c>
      <c r="AI1220" s="34">
        <v>502000</v>
      </c>
      <c r="AJ1220" s="34">
        <v>403000</v>
      </c>
      <c r="AK1220" s="34">
        <v>345000</v>
      </c>
      <c r="AL1220" s="35">
        <v>0.24565756823821339</v>
      </c>
      <c r="AM1220" s="35">
        <v>0.45507246376811594</v>
      </c>
      <c r="AN1220" s="12">
        <v>2.4</v>
      </c>
      <c r="AO1220" s="33">
        <v>0</v>
      </c>
      <c r="AP1220" s="12">
        <v>2.4</v>
      </c>
      <c r="AQ1220" s="34">
        <v>460</v>
      </c>
      <c r="AR1220" s="34">
        <v>430</v>
      </c>
      <c r="AS1220" s="31">
        <v>6.9767441860465115E-2</v>
      </c>
      <c r="AT1220" s="36">
        <v>2092.1600000000003</v>
      </c>
      <c r="AU1220" s="30">
        <v>0.78390000000000004</v>
      </c>
      <c r="AV1220" s="30">
        <v>0.21609999999999999</v>
      </c>
      <c r="AW1220" s="30">
        <v>0.88700000000000001</v>
      </c>
      <c r="AX1220" s="30">
        <v>8.8300000000000003E-2</v>
      </c>
      <c r="AY1220" s="30">
        <v>0.21790000000000001</v>
      </c>
      <c r="AZ1220" s="30">
        <v>0.4829</v>
      </c>
      <c r="BA1220" s="30">
        <v>0.27089999999999997</v>
      </c>
      <c r="BB1220" s="37">
        <v>5</v>
      </c>
      <c r="BC1220" s="29">
        <v>27</v>
      </c>
      <c r="BD1220" s="38" t="s">
        <v>3706</v>
      </c>
      <c r="BE1220" s="39">
        <v>153.18344839283299</v>
      </c>
      <c r="BF1220" s="39">
        <v>-27.677853622513201</v>
      </c>
      <c r="BG1220" s="40">
        <f t="shared" ref="BG1220:BG1283" si="228">IF(T1220&lt;=1, 100, IF(T1220&gt;=7, 1, ROUND(100 - ((T1220-1)/6)*99, 0)))</f>
        <v>100</v>
      </c>
      <c r="BH1220" s="40">
        <f t="shared" ref="BH1220:BH1283" si="229">IF(AN1220&lt;=1, 100, IF(AN1220&gt;=7, 1, ROUND(100 - ((AN1220-1)/6)*99, 0)))</f>
        <v>77</v>
      </c>
      <c r="BI1220" s="40">
        <f t="shared" ref="BI1220:BI1283" si="230">IF(AH1220&lt;=2, 100, IF(AH1220&gt;=10, 1, ROUND(100 - ((AH1220-2)/8)*99, 0)))</f>
        <v>100</v>
      </c>
      <c r="BJ1220" s="40">
        <f t="shared" ref="BJ1220:BJ1283" si="231">IF(AL1220&lt;=0, 1, IF(AL1220&gt;=0.2, 100, ROUND(1 + (AL1220/0.2)*99, 0)))</f>
        <v>100</v>
      </c>
      <c r="BK1220" s="40">
        <f t="shared" ref="BK1220:BK1283" si="232">IF(BC1220&gt;=750, 1, IF(BC1220&lt;=50, 100, ROUND(100 - 99 * (((BC1220 - 50)/700)^0.75), 0)))</f>
        <v>100</v>
      </c>
      <c r="BL1220" s="40">
        <f t="shared" ref="BL1220:BL1283" si="233">IF(AY1220&gt;=0.5, 100, IF(AY1220&lt;=0.05, 1, ROUND(1 + ((AY1220-0.05)/0.45)*99, 0)))</f>
        <v>38</v>
      </c>
      <c r="BM1220" s="41">
        <f t="shared" ref="BM1220:BM1283" si="234">IF(X1220&gt;=0.045, 100, IF(X1220&lt;=0.015, 1, ROUND(1 + ((X1220-0.015)/0.03)*99, 0)))</f>
        <v>96</v>
      </c>
      <c r="BN1220" s="40">
        <f t="shared" ref="BN1220:BN1283" si="235">IF(AD1220&lt;=5, 100, IF(AD1220&gt;=15, 1, ROUND(100 - ((AD1220-5)/10)*99, 0)))</f>
        <v>95</v>
      </c>
      <c r="BO1220" s="41">
        <f t="shared" ref="BO1220:BO1283" si="236">IF(AC1220&lt;=0.25, 100, IF(AC1220&gt;=0.4, 1, ROUND(100 - ((AC1220-0.25)/0.15)*99, 0)))</f>
        <v>100</v>
      </c>
      <c r="BP1220" s="41">
        <f t="shared" ref="BP1220:BP1283" si="237">IF(Y1220&lt;=1, 100, IF(Y1220&gt;=7, 1, ROUND(100 - ((Y1220-1)/6)*99, 0)))</f>
        <v>60</v>
      </c>
      <c r="BQ1220" s="41">
        <f t="shared" ref="BQ1220:BQ1283" si="238">BB1220*10</f>
        <v>50</v>
      </c>
      <c r="BR1220" s="41">
        <f t="shared" ref="BR1220:BR1283" si="239">IF(
  (
    IF($BG$2,0.1,0) + IF($BH$2,0.1,0) + IF($BI$2,0.05,0) + IF($BJ$2,0.05,0) +
    IF($BK$2,0.07,0) + IF($BL$2,0.08,0) + IF($BM$2,0.08,0) + IF($BN$2,0.07,0) +
    IF($BO$2,0.07,0) + IF($BP$2,0.08,0) + IF($BQ$2,0.08,0)
  ) = 0,
  "",
  ROUND(
    (
      IF($BG$2, BG1220*0.1, 0) + IF($BH$2, BH1220*0.1, 0) + IF($BI$2, BI1220*0.05, 0) + IF($BJ$2, BJ1220*0.05, 0) +
      IF($BK$2, BK1220*0.07, 0) + IF($BL$2, BL1220*0.08, 0) + IF($BM$2, BM1220*0.08, 0) + IF($BN$2, BN1220*0.07, 0) +
      IF($BO$2, BO1220*0.07, 0) + IF($BP$2, BP1220*0.08, 0) + IF($BQ$2, BQ1220*0.08, 0)
    ) /
    (
      IF($BG$2,0.1,0) + IF($BH$2,0.1,0) + IF($BI$2,0.05,0) + IF($BJ$2,0.05,0) +
      IF($BK$2,0.07,0) + IF($BL$2,0.08,0) + IF($BM$2,0.08,0) + IF($BN$2,0.07,0) +
      IF($BO$2,0.07,0) + IF($BP$2,0.08,0) + IF($BQ$2,0.08,0)
    ) * 0.8,
  0)
)</f>
        <v>65</v>
      </c>
    </row>
    <row r="1221" spans="2:70" x14ac:dyDescent="0.3">
      <c r="B1221" s="12" t="s">
        <v>2559</v>
      </c>
      <c r="C1221" s="12">
        <v>311051326</v>
      </c>
      <c r="D1221" s="12" t="s">
        <v>472</v>
      </c>
      <c r="E1221" s="12" t="s">
        <v>473</v>
      </c>
      <c r="F1221" s="12" t="s">
        <v>2813</v>
      </c>
      <c r="G1221" s="12" t="s">
        <v>102</v>
      </c>
      <c r="H1221" s="12" t="s">
        <v>5013</v>
      </c>
      <c r="I1221" s="28">
        <v>491400</v>
      </c>
      <c r="J1221" s="28">
        <v>458640</v>
      </c>
      <c r="K1221" s="28">
        <v>375950</v>
      </c>
      <c r="L1221" s="28">
        <v>487000</v>
      </c>
      <c r="M1221" s="28">
        <v>468000</v>
      </c>
      <c r="N1221" s="28">
        <v>399000</v>
      </c>
      <c r="O1221" s="29">
        <v>28</v>
      </c>
      <c r="P1221" s="29">
        <v>27</v>
      </c>
      <c r="Q1221" s="29">
        <v>33</v>
      </c>
      <c r="R1221" s="28">
        <v>450</v>
      </c>
      <c r="S1221" s="28">
        <v>415</v>
      </c>
      <c r="T1221" s="30">
        <v>2.5</v>
      </c>
      <c r="U1221" s="30">
        <v>-0.29999999999999982</v>
      </c>
      <c r="V1221" s="30">
        <v>2.8</v>
      </c>
      <c r="W1221" s="30">
        <v>3</v>
      </c>
      <c r="X1221" s="31">
        <v>4.7619047619047616E-2</v>
      </c>
      <c r="Y1221" s="30">
        <v>4.3</v>
      </c>
      <c r="Z1221" s="30">
        <v>-0.10000000000000053</v>
      </c>
      <c r="AA1221" s="30">
        <v>4.4000000000000004</v>
      </c>
      <c r="AB1221" s="30">
        <v>4.0999999999999996</v>
      </c>
      <c r="AC1221" s="32">
        <v>0.2917833800186741</v>
      </c>
      <c r="AD1221" s="30">
        <v>6.1274509803921564</v>
      </c>
      <c r="AE1221" s="12">
        <v>25</v>
      </c>
      <c r="AF1221" s="12">
        <v>26</v>
      </c>
      <c r="AG1221" s="12">
        <v>32</v>
      </c>
      <c r="AH1221" s="33">
        <v>1.8058252427184465</v>
      </c>
      <c r="AI1221" s="34">
        <v>502000</v>
      </c>
      <c r="AJ1221" s="34">
        <v>403000</v>
      </c>
      <c r="AK1221" s="34">
        <v>345000</v>
      </c>
      <c r="AL1221" s="35">
        <v>0.24565756823821339</v>
      </c>
      <c r="AM1221" s="35">
        <v>0.45507246376811594</v>
      </c>
      <c r="AN1221" s="12">
        <v>2.4</v>
      </c>
      <c r="AO1221" s="33">
        <v>0</v>
      </c>
      <c r="AP1221" s="12">
        <v>2.4</v>
      </c>
      <c r="AQ1221" s="34">
        <v>460</v>
      </c>
      <c r="AR1221" s="34">
        <v>430</v>
      </c>
      <c r="AS1221" s="31">
        <v>6.9767441860465115E-2</v>
      </c>
      <c r="AT1221" s="36">
        <v>1542.2400000000002</v>
      </c>
      <c r="AU1221" s="30">
        <v>0.72140000000000004</v>
      </c>
      <c r="AV1221" s="30">
        <v>0.27860000000000001</v>
      </c>
      <c r="AW1221" s="30">
        <v>0.76680000000000004</v>
      </c>
      <c r="AX1221" s="30">
        <v>0.14630000000000001</v>
      </c>
      <c r="AY1221" s="30">
        <v>0.1517</v>
      </c>
      <c r="AZ1221" s="30">
        <v>0.26229999999999998</v>
      </c>
      <c r="BA1221" s="30">
        <v>0.55520000000000003</v>
      </c>
      <c r="BB1221" s="37">
        <v>1</v>
      </c>
      <c r="BC1221" s="29">
        <v>25</v>
      </c>
      <c r="BD1221" s="38" t="s">
        <v>4854</v>
      </c>
      <c r="BE1221" s="39">
        <v>153.139466139821</v>
      </c>
      <c r="BF1221" s="39">
        <v>-27.6732026031769</v>
      </c>
      <c r="BG1221" s="40">
        <f t="shared" si="228"/>
        <v>75</v>
      </c>
      <c r="BH1221" s="40">
        <f t="shared" si="229"/>
        <v>77</v>
      </c>
      <c r="BI1221" s="40">
        <f t="shared" si="230"/>
        <v>100</v>
      </c>
      <c r="BJ1221" s="40">
        <f t="shared" si="231"/>
        <v>100</v>
      </c>
      <c r="BK1221" s="40">
        <f t="shared" si="232"/>
        <v>100</v>
      </c>
      <c r="BL1221" s="40">
        <f t="shared" si="233"/>
        <v>23</v>
      </c>
      <c r="BM1221" s="41">
        <f t="shared" si="234"/>
        <v>100</v>
      </c>
      <c r="BN1221" s="40">
        <f t="shared" si="235"/>
        <v>89</v>
      </c>
      <c r="BO1221" s="41">
        <f t="shared" si="236"/>
        <v>72</v>
      </c>
      <c r="BP1221" s="41">
        <f t="shared" si="237"/>
        <v>46</v>
      </c>
      <c r="BQ1221" s="41">
        <f t="shared" si="238"/>
        <v>10</v>
      </c>
      <c r="BR1221" s="41">
        <f t="shared" si="239"/>
        <v>56</v>
      </c>
    </row>
    <row r="1222" spans="2:70" x14ac:dyDescent="0.3">
      <c r="B1222" s="12" t="s">
        <v>1371</v>
      </c>
      <c r="C1222" s="12">
        <v>311051327</v>
      </c>
      <c r="D1222" s="12" t="s">
        <v>472</v>
      </c>
      <c r="E1222" s="12" t="s">
        <v>473</v>
      </c>
      <c r="F1222" s="12" t="s">
        <v>2813</v>
      </c>
      <c r="G1222" s="12" t="s">
        <v>102</v>
      </c>
      <c r="H1222" s="12" t="s">
        <v>5013</v>
      </c>
      <c r="I1222" s="28">
        <v>581640</v>
      </c>
      <c r="J1222" s="28">
        <v>537600</v>
      </c>
      <c r="K1222" s="28">
        <v>431600</v>
      </c>
      <c r="L1222" s="28">
        <v>560000</v>
      </c>
      <c r="M1222" s="28">
        <v>535000</v>
      </c>
      <c r="N1222" s="28">
        <v>430000</v>
      </c>
      <c r="O1222" s="29">
        <v>25</v>
      </c>
      <c r="P1222" s="29">
        <v>24</v>
      </c>
      <c r="Q1222" s="29">
        <v>30</v>
      </c>
      <c r="R1222" s="28">
        <v>470</v>
      </c>
      <c r="S1222" s="28">
        <v>420</v>
      </c>
      <c r="T1222" s="30">
        <v>3.1</v>
      </c>
      <c r="U1222" s="30">
        <v>0.39999999999999991</v>
      </c>
      <c r="V1222" s="30">
        <v>2.7</v>
      </c>
      <c r="W1222" s="30">
        <v>2.7</v>
      </c>
      <c r="X1222" s="31">
        <v>4.2019118354996221E-2</v>
      </c>
      <c r="Y1222" s="30">
        <v>2.9</v>
      </c>
      <c r="Z1222" s="30">
        <v>-0.39999999999999991</v>
      </c>
      <c r="AA1222" s="30">
        <v>3.3</v>
      </c>
      <c r="AB1222" s="30">
        <v>3.6</v>
      </c>
      <c r="AC1222" s="32">
        <v>0.18860353130016047</v>
      </c>
      <c r="AD1222" s="30">
        <v>4.48851710087665</v>
      </c>
      <c r="AE1222" s="12">
        <v>25</v>
      </c>
      <c r="AF1222" s="12">
        <v>26</v>
      </c>
      <c r="AG1222" s="12">
        <v>32</v>
      </c>
      <c r="AH1222" s="33">
        <v>1.8058252427184465</v>
      </c>
      <c r="AI1222" s="34">
        <v>502000</v>
      </c>
      <c r="AJ1222" s="34">
        <v>403000</v>
      </c>
      <c r="AK1222" s="34">
        <v>345000</v>
      </c>
      <c r="AL1222" s="35">
        <v>0.24565756823821339</v>
      </c>
      <c r="AM1222" s="35">
        <v>0.45507246376811594</v>
      </c>
      <c r="AN1222" s="12">
        <v>2.4</v>
      </c>
      <c r="AO1222" s="33">
        <v>0</v>
      </c>
      <c r="AP1222" s="12">
        <v>2.4</v>
      </c>
      <c r="AQ1222" s="34">
        <v>460</v>
      </c>
      <c r="AR1222" s="34">
        <v>430</v>
      </c>
      <c r="AS1222" s="31">
        <v>6.9767441860465115E-2</v>
      </c>
      <c r="AT1222" s="36">
        <v>2492.0000000000005</v>
      </c>
      <c r="AU1222" s="30">
        <v>0.83289999999999997</v>
      </c>
      <c r="AV1222" s="30">
        <v>0.1671</v>
      </c>
      <c r="AW1222" s="30">
        <v>0.8972</v>
      </c>
      <c r="AX1222" s="30">
        <v>3.0700000000000002E-2</v>
      </c>
      <c r="AY1222" s="30">
        <v>0.27629999999999999</v>
      </c>
      <c r="AZ1222" s="30">
        <v>0.51590000000000003</v>
      </c>
      <c r="BA1222" s="30">
        <v>0.19409999999999999</v>
      </c>
      <c r="BB1222" s="37">
        <v>7</v>
      </c>
      <c r="BC1222" s="29">
        <v>25</v>
      </c>
      <c r="BD1222" s="38" t="s">
        <v>3707</v>
      </c>
      <c r="BE1222" s="39">
        <v>153.176188807926</v>
      </c>
      <c r="BF1222" s="39">
        <v>-27.6523069600483</v>
      </c>
      <c r="BG1222" s="40">
        <f t="shared" si="228"/>
        <v>65</v>
      </c>
      <c r="BH1222" s="40">
        <f t="shared" si="229"/>
        <v>77</v>
      </c>
      <c r="BI1222" s="40">
        <f t="shared" si="230"/>
        <v>100</v>
      </c>
      <c r="BJ1222" s="40">
        <f t="shared" si="231"/>
        <v>100</v>
      </c>
      <c r="BK1222" s="40">
        <f t="shared" si="232"/>
        <v>100</v>
      </c>
      <c r="BL1222" s="40">
        <f t="shared" si="233"/>
        <v>51</v>
      </c>
      <c r="BM1222" s="41">
        <f t="shared" si="234"/>
        <v>90</v>
      </c>
      <c r="BN1222" s="40">
        <f t="shared" si="235"/>
        <v>100</v>
      </c>
      <c r="BO1222" s="41">
        <f t="shared" si="236"/>
        <v>100</v>
      </c>
      <c r="BP1222" s="41">
        <f t="shared" si="237"/>
        <v>69</v>
      </c>
      <c r="BQ1222" s="41">
        <f t="shared" si="238"/>
        <v>70</v>
      </c>
      <c r="BR1222" s="41">
        <f t="shared" si="239"/>
        <v>65</v>
      </c>
    </row>
    <row r="1223" spans="2:70" x14ac:dyDescent="0.3">
      <c r="B1223" s="12" t="s">
        <v>2422</v>
      </c>
      <c r="C1223" s="12">
        <v>311051328</v>
      </c>
      <c r="D1223" s="12" t="s">
        <v>472</v>
      </c>
      <c r="E1223" s="12" t="s">
        <v>473</v>
      </c>
      <c r="F1223" s="12" t="s">
        <v>2813</v>
      </c>
      <c r="G1223" s="12" t="s">
        <v>102</v>
      </c>
      <c r="H1223" s="12" t="s">
        <v>5013</v>
      </c>
      <c r="I1223" s="28">
        <v>430500</v>
      </c>
      <c r="J1223" s="28">
        <v>419000</v>
      </c>
      <c r="K1223" s="28">
        <v>318270</v>
      </c>
      <c r="L1223" s="28">
        <v>425000</v>
      </c>
      <c r="M1223" s="28">
        <v>425000</v>
      </c>
      <c r="N1223" s="28">
        <v>312000</v>
      </c>
      <c r="O1223" s="29">
        <v>27</v>
      </c>
      <c r="P1223" s="29">
        <v>26</v>
      </c>
      <c r="Q1223" s="29">
        <v>20</v>
      </c>
      <c r="R1223" s="28">
        <v>430</v>
      </c>
      <c r="S1223" s="28">
        <v>390</v>
      </c>
      <c r="T1223" s="30">
        <v>1.9</v>
      </c>
      <c r="U1223" s="30">
        <v>-0.10000000000000009</v>
      </c>
      <c r="V1223" s="30">
        <v>2</v>
      </c>
      <c r="W1223" s="30">
        <v>2</v>
      </c>
      <c r="X1223" s="31">
        <v>5.1939605110336816E-2</v>
      </c>
      <c r="Y1223" s="30">
        <v>3.1</v>
      </c>
      <c r="Z1223" s="30">
        <v>-0.5</v>
      </c>
      <c r="AA1223" s="30">
        <v>3.6</v>
      </c>
      <c r="AB1223" s="30">
        <v>2.9</v>
      </c>
      <c r="AC1223" s="32">
        <v>0.30543243550403454</v>
      </c>
      <c r="AD1223" s="30">
        <v>5.880530567284743</v>
      </c>
      <c r="AE1223" s="12">
        <v>25</v>
      </c>
      <c r="AF1223" s="12">
        <v>26</v>
      </c>
      <c r="AG1223" s="12">
        <v>32</v>
      </c>
      <c r="AH1223" s="33">
        <v>1.8058252427184465</v>
      </c>
      <c r="AI1223" s="34">
        <v>502000</v>
      </c>
      <c r="AJ1223" s="34">
        <v>403000</v>
      </c>
      <c r="AK1223" s="34">
        <v>345000</v>
      </c>
      <c r="AL1223" s="35">
        <v>0.24565756823821339</v>
      </c>
      <c r="AM1223" s="35">
        <v>0.45507246376811594</v>
      </c>
      <c r="AN1223" s="12">
        <v>2.4</v>
      </c>
      <c r="AO1223" s="33">
        <v>0</v>
      </c>
      <c r="AP1223" s="12">
        <v>2.4</v>
      </c>
      <c r="AQ1223" s="34">
        <v>460</v>
      </c>
      <c r="AR1223" s="34">
        <v>430</v>
      </c>
      <c r="AS1223" s="31">
        <v>6.9767441860465115E-2</v>
      </c>
      <c r="AT1223" s="36">
        <v>1407.8400000000001</v>
      </c>
      <c r="AU1223" s="30">
        <v>0.67259999999999998</v>
      </c>
      <c r="AV1223" s="30">
        <v>0.32740000000000002</v>
      </c>
      <c r="AW1223" s="30">
        <v>0.76280000000000003</v>
      </c>
      <c r="AX1223" s="30">
        <v>0.1885</v>
      </c>
      <c r="AY1223" s="30">
        <v>0.25019999999999998</v>
      </c>
      <c r="AZ1223" s="30">
        <v>0.31040000000000001</v>
      </c>
      <c r="BA1223" s="30">
        <v>0.40060000000000001</v>
      </c>
      <c r="BB1223" s="37">
        <v>2</v>
      </c>
      <c r="BC1223" s="29">
        <v>26</v>
      </c>
      <c r="BD1223" s="38" t="s">
        <v>4711</v>
      </c>
      <c r="BE1223" s="39">
        <v>153.123095000408</v>
      </c>
      <c r="BF1223" s="39">
        <v>-27.693067309934602</v>
      </c>
      <c r="BG1223" s="40">
        <f t="shared" si="228"/>
        <v>85</v>
      </c>
      <c r="BH1223" s="40">
        <f t="shared" si="229"/>
        <v>77</v>
      </c>
      <c r="BI1223" s="40">
        <f t="shared" si="230"/>
        <v>100</v>
      </c>
      <c r="BJ1223" s="40">
        <f t="shared" si="231"/>
        <v>100</v>
      </c>
      <c r="BK1223" s="40">
        <f t="shared" si="232"/>
        <v>100</v>
      </c>
      <c r="BL1223" s="40">
        <f t="shared" si="233"/>
        <v>45</v>
      </c>
      <c r="BM1223" s="41">
        <f t="shared" si="234"/>
        <v>100</v>
      </c>
      <c r="BN1223" s="40">
        <f t="shared" si="235"/>
        <v>91</v>
      </c>
      <c r="BO1223" s="41">
        <f t="shared" si="236"/>
        <v>63</v>
      </c>
      <c r="BP1223" s="41">
        <f t="shared" si="237"/>
        <v>65</v>
      </c>
      <c r="BQ1223" s="41">
        <f t="shared" si="238"/>
        <v>20</v>
      </c>
      <c r="BR1223" s="41">
        <f t="shared" si="239"/>
        <v>60</v>
      </c>
    </row>
    <row r="1224" spans="2:70" x14ac:dyDescent="0.3">
      <c r="B1224" s="12" t="s">
        <v>1372</v>
      </c>
      <c r="C1224" s="12">
        <v>311061329</v>
      </c>
      <c r="D1224" s="12" t="s">
        <v>1234</v>
      </c>
      <c r="E1224" s="12" t="s">
        <v>473</v>
      </c>
      <c r="F1224" s="12" t="s">
        <v>2813</v>
      </c>
      <c r="G1224" s="12" t="s">
        <v>102</v>
      </c>
      <c r="H1224" s="12" t="s">
        <v>5013</v>
      </c>
      <c r="I1224" s="28">
        <v>513600</v>
      </c>
      <c r="J1224" s="28">
        <v>526400</v>
      </c>
      <c r="K1224" s="28">
        <v>398950</v>
      </c>
      <c r="L1224" s="28">
        <v>550000</v>
      </c>
      <c r="M1224" s="28">
        <v>540000</v>
      </c>
      <c r="N1224" s="28">
        <v>505000</v>
      </c>
      <c r="O1224" s="29">
        <v>20</v>
      </c>
      <c r="P1224" s="29">
        <v>20</v>
      </c>
      <c r="Q1224" s="29">
        <v>20</v>
      </c>
      <c r="R1224" s="28">
        <v>520</v>
      </c>
      <c r="S1224" s="28">
        <v>490</v>
      </c>
      <c r="T1224" s="30">
        <v>4</v>
      </c>
      <c r="U1224" s="30">
        <v>0.39999999999999991</v>
      </c>
      <c r="V1224" s="30">
        <v>3.6</v>
      </c>
      <c r="W1224" s="30">
        <v>3.4</v>
      </c>
      <c r="X1224" s="31">
        <v>5.2647975077881617E-2</v>
      </c>
      <c r="Y1224" s="30">
        <v>3.6</v>
      </c>
      <c r="Z1224" s="30">
        <v>-0.99999999999999956</v>
      </c>
      <c r="AA1224" s="30">
        <v>4.5999999999999996</v>
      </c>
      <c r="AB1224" s="30">
        <v>1.7</v>
      </c>
      <c r="AC1224" s="32">
        <v>0.22803817008139207</v>
      </c>
      <c r="AD1224" s="30">
        <v>4.3313758932619439</v>
      </c>
      <c r="AE1224" s="12">
        <v>64</v>
      </c>
      <c r="AF1224" s="12">
        <v>71</v>
      </c>
      <c r="AG1224" s="12">
        <v>57</v>
      </c>
      <c r="AH1224" s="33">
        <v>1.9816513761467889</v>
      </c>
      <c r="AI1224" s="34">
        <v>451000</v>
      </c>
      <c r="AJ1224" s="34">
        <v>350000</v>
      </c>
      <c r="AK1224" s="34">
        <v>290000</v>
      </c>
      <c r="AL1224" s="35">
        <v>0.28857142857142859</v>
      </c>
      <c r="AM1224" s="35">
        <v>0.55517241379310345</v>
      </c>
      <c r="AN1224" s="12">
        <v>3</v>
      </c>
      <c r="AO1224" s="33">
        <v>0.60000000000000009</v>
      </c>
      <c r="AP1224" s="12">
        <v>2.4</v>
      </c>
      <c r="AQ1224" s="34">
        <v>435</v>
      </c>
      <c r="AR1224" s="34">
        <v>400</v>
      </c>
      <c r="AS1224" s="31">
        <v>8.7499999999999994E-2</v>
      </c>
      <c r="AT1224" s="36">
        <v>2280.3200000000002</v>
      </c>
      <c r="AU1224" s="30">
        <v>0.81100000000000005</v>
      </c>
      <c r="AV1224" s="30">
        <v>0.189</v>
      </c>
      <c r="AW1224" s="30">
        <v>0.86950000000000005</v>
      </c>
      <c r="AX1224" s="30">
        <v>8.72E-2</v>
      </c>
      <c r="AY1224" s="30">
        <v>0.28189999999999998</v>
      </c>
      <c r="AZ1224" s="30">
        <v>0.4778</v>
      </c>
      <c r="BA1224" s="30">
        <v>0.22570000000000001</v>
      </c>
      <c r="BB1224" s="37">
        <v>6</v>
      </c>
      <c r="BC1224" s="29">
        <v>22</v>
      </c>
      <c r="BD1224" s="38" t="s">
        <v>3708</v>
      </c>
      <c r="BE1224" s="39">
        <v>153.162049724995</v>
      </c>
      <c r="BF1224" s="39">
        <v>-27.626670443660299</v>
      </c>
      <c r="BG1224" s="40">
        <f t="shared" si="228"/>
        <v>51</v>
      </c>
      <c r="BH1224" s="40">
        <f t="shared" si="229"/>
        <v>67</v>
      </c>
      <c r="BI1224" s="40">
        <f t="shared" si="230"/>
        <v>100</v>
      </c>
      <c r="BJ1224" s="40">
        <f t="shared" si="231"/>
        <v>100</v>
      </c>
      <c r="BK1224" s="40">
        <f t="shared" si="232"/>
        <v>100</v>
      </c>
      <c r="BL1224" s="40">
        <f t="shared" si="233"/>
        <v>52</v>
      </c>
      <c r="BM1224" s="41">
        <f t="shared" si="234"/>
        <v>100</v>
      </c>
      <c r="BN1224" s="40">
        <f t="shared" si="235"/>
        <v>100</v>
      </c>
      <c r="BO1224" s="41">
        <f t="shared" si="236"/>
        <v>100</v>
      </c>
      <c r="BP1224" s="41">
        <f t="shared" si="237"/>
        <v>57</v>
      </c>
      <c r="BQ1224" s="41">
        <f t="shared" si="238"/>
        <v>60</v>
      </c>
      <c r="BR1224" s="41">
        <f t="shared" si="239"/>
        <v>62</v>
      </c>
    </row>
    <row r="1225" spans="2:70" x14ac:dyDescent="0.3">
      <c r="B1225" s="12" t="s">
        <v>2560</v>
      </c>
      <c r="C1225" s="12">
        <v>311061330</v>
      </c>
      <c r="D1225" s="12" t="s">
        <v>1234</v>
      </c>
      <c r="E1225" s="12" t="s">
        <v>473</v>
      </c>
      <c r="F1225" s="12" t="s">
        <v>2813</v>
      </c>
      <c r="G1225" s="12" t="s">
        <v>102</v>
      </c>
      <c r="H1225" s="12" t="s">
        <v>5013</v>
      </c>
      <c r="I1225" s="28">
        <v>469650</v>
      </c>
      <c r="J1225" s="28">
        <v>430000</v>
      </c>
      <c r="K1225" s="28">
        <v>324000</v>
      </c>
      <c r="L1225" s="28">
        <v>450000</v>
      </c>
      <c r="M1225" s="28">
        <v>448000</v>
      </c>
      <c r="N1225" s="28">
        <v>337000</v>
      </c>
      <c r="O1225" s="29">
        <v>20</v>
      </c>
      <c r="P1225" s="29">
        <v>19</v>
      </c>
      <c r="Q1225" s="29">
        <v>44</v>
      </c>
      <c r="R1225" s="28">
        <v>470</v>
      </c>
      <c r="S1225" s="28">
        <v>420</v>
      </c>
      <c r="T1225" s="30">
        <v>3.2</v>
      </c>
      <c r="U1225" s="30">
        <v>0.30000000000000027</v>
      </c>
      <c r="V1225" s="30">
        <v>2.9</v>
      </c>
      <c r="W1225" s="30">
        <v>2.6</v>
      </c>
      <c r="X1225" s="31">
        <v>5.2038752262323004E-2</v>
      </c>
      <c r="Y1225" s="30">
        <v>3</v>
      </c>
      <c r="Z1225" s="30">
        <v>0.10000000000000009</v>
      </c>
      <c r="AA1225" s="30">
        <v>2.9</v>
      </c>
      <c r="AB1225" s="30">
        <v>3.7</v>
      </c>
      <c r="AC1225" s="32">
        <v>0.35562953995157381</v>
      </c>
      <c r="AD1225" s="30">
        <v>6.8339367200596</v>
      </c>
      <c r="AE1225" s="12">
        <v>64</v>
      </c>
      <c r="AF1225" s="12">
        <v>71</v>
      </c>
      <c r="AG1225" s="12">
        <v>57</v>
      </c>
      <c r="AH1225" s="33">
        <v>1.9816513761467889</v>
      </c>
      <c r="AI1225" s="34">
        <v>451000</v>
      </c>
      <c r="AJ1225" s="34">
        <v>350000</v>
      </c>
      <c r="AK1225" s="34">
        <v>290000</v>
      </c>
      <c r="AL1225" s="35">
        <v>0.28857142857142859</v>
      </c>
      <c r="AM1225" s="35">
        <v>0.55517241379310345</v>
      </c>
      <c r="AN1225" s="12">
        <v>3</v>
      </c>
      <c r="AO1225" s="33">
        <v>0.60000000000000009</v>
      </c>
      <c r="AP1225" s="12">
        <v>2.4</v>
      </c>
      <c r="AQ1225" s="34">
        <v>435</v>
      </c>
      <c r="AR1225" s="34">
        <v>400</v>
      </c>
      <c r="AS1225" s="31">
        <v>8.7499999999999994E-2</v>
      </c>
      <c r="AT1225" s="36">
        <v>1321.6000000000001</v>
      </c>
      <c r="AU1225" s="30">
        <v>0.70789999999999997</v>
      </c>
      <c r="AV1225" s="30">
        <v>0.29210000000000003</v>
      </c>
      <c r="AW1225" s="30">
        <v>0.83240000000000003</v>
      </c>
      <c r="AX1225" s="30">
        <v>0.15409999999999999</v>
      </c>
      <c r="AY1225" s="30">
        <v>0.20680000000000001</v>
      </c>
      <c r="AZ1225" s="30">
        <v>0.24660000000000001</v>
      </c>
      <c r="BA1225" s="30">
        <v>0.50749999999999995</v>
      </c>
      <c r="BB1225" s="37">
        <v>1</v>
      </c>
      <c r="BC1225" s="29">
        <v>22</v>
      </c>
      <c r="BD1225" s="38" t="s">
        <v>4855</v>
      </c>
      <c r="BE1225" s="39">
        <v>153.10956885396399</v>
      </c>
      <c r="BF1225" s="39">
        <v>-27.663116440586801</v>
      </c>
      <c r="BG1225" s="40">
        <f t="shared" si="228"/>
        <v>64</v>
      </c>
      <c r="BH1225" s="40">
        <f t="shared" si="229"/>
        <v>67</v>
      </c>
      <c r="BI1225" s="40">
        <f t="shared" si="230"/>
        <v>100</v>
      </c>
      <c r="BJ1225" s="40">
        <f t="shared" si="231"/>
        <v>100</v>
      </c>
      <c r="BK1225" s="40">
        <f t="shared" si="232"/>
        <v>100</v>
      </c>
      <c r="BL1225" s="40">
        <f t="shared" si="233"/>
        <v>35</v>
      </c>
      <c r="BM1225" s="41">
        <f t="shared" si="234"/>
        <v>100</v>
      </c>
      <c r="BN1225" s="40">
        <f t="shared" si="235"/>
        <v>82</v>
      </c>
      <c r="BO1225" s="41">
        <f t="shared" si="236"/>
        <v>30</v>
      </c>
      <c r="BP1225" s="41">
        <f t="shared" si="237"/>
        <v>67</v>
      </c>
      <c r="BQ1225" s="41">
        <f t="shared" si="238"/>
        <v>10</v>
      </c>
      <c r="BR1225" s="41">
        <f t="shared" si="239"/>
        <v>53</v>
      </c>
    </row>
    <row r="1226" spans="2:70" x14ac:dyDescent="0.3">
      <c r="B1226" s="12" t="s">
        <v>2597</v>
      </c>
      <c r="C1226" s="12">
        <v>311061331</v>
      </c>
      <c r="D1226" s="12" t="s">
        <v>1234</v>
      </c>
      <c r="E1226" s="12" t="s">
        <v>473</v>
      </c>
      <c r="F1226" s="12" t="s">
        <v>2813</v>
      </c>
      <c r="G1226" s="12" t="s">
        <v>102</v>
      </c>
      <c r="H1226" s="12" t="s">
        <v>5013</v>
      </c>
      <c r="I1226" s="28">
        <v>380000</v>
      </c>
      <c r="J1226" s="28">
        <v>364000</v>
      </c>
      <c r="K1226" s="28">
        <v>262650</v>
      </c>
      <c r="L1226" s="28">
        <v>380000</v>
      </c>
      <c r="M1226" s="28">
        <v>350000</v>
      </c>
      <c r="N1226" s="28">
        <v>270000</v>
      </c>
      <c r="O1226" s="29">
        <v>23</v>
      </c>
      <c r="P1226" s="29">
        <v>22</v>
      </c>
      <c r="Q1226" s="29">
        <v>35</v>
      </c>
      <c r="R1226" s="28">
        <v>395</v>
      </c>
      <c r="S1226" s="28">
        <v>360</v>
      </c>
      <c r="T1226" s="30">
        <v>2.9</v>
      </c>
      <c r="U1226" s="30">
        <v>0.39999999999999991</v>
      </c>
      <c r="V1226" s="30">
        <v>2.5</v>
      </c>
      <c r="W1226" s="30">
        <v>2.2999999999999998</v>
      </c>
      <c r="X1226" s="31">
        <v>5.4052631578947366E-2</v>
      </c>
      <c r="Y1226" s="30">
        <v>4.7</v>
      </c>
      <c r="Z1226" s="30">
        <v>-0.20000000000000018</v>
      </c>
      <c r="AA1226" s="30">
        <v>4.9000000000000004</v>
      </c>
      <c r="AB1226" s="30">
        <v>4.7</v>
      </c>
      <c r="AC1226" s="32">
        <v>0.34678325607529142</v>
      </c>
      <c r="AD1226" s="30">
        <v>6.4156590705263259</v>
      </c>
      <c r="AE1226" s="12">
        <v>64</v>
      </c>
      <c r="AF1226" s="12">
        <v>71</v>
      </c>
      <c r="AG1226" s="12">
        <v>57</v>
      </c>
      <c r="AH1226" s="33">
        <v>1.9816513761467889</v>
      </c>
      <c r="AI1226" s="34">
        <v>451000</v>
      </c>
      <c r="AJ1226" s="34">
        <v>350000</v>
      </c>
      <c r="AK1226" s="34">
        <v>290000</v>
      </c>
      <c r="AL1226" s="35">
        <v>0.28857142857142859</v>
      </c>
      <c r="AM1226" s="35">
        <v>0.55517241379310345</v>
      </c>
      <c r="AN1226" s="12">
        <v>3</v>
      </c>
      <c r="AO1226" s="33">
        <v>0.60000000000000009</v>
      </c>
      <c r="AP1226" s="12">
        <v>2.4</v>
      </c>
      <c r="AQ1226" s="34">
        <v>435</v>
      </c>
      <c r="AR1226" s="34">
        <v>400</v>
      </c>
      <c r="AS1226" s="31">
        <v>8.7499999999999994E-2</v>
      </c>
      <c r="AT1226" s="36">
        <v>1139.0400000000002</v>
      </c>
      <c r="AU1226" s="30">
        <v>0.6643</v>
      </c>
      <c r="AV1226" s="30">
        <v>0.3357</v>
      </c>
      <c r="AW1226" s="30">
        <v>0.6925</v>
      </c>
      <c r="AX1226" s="30">
        <v>8.3500000000000005E-2</v>
      </c>
      <c r="AY1226" s="30">
        <v>0.1847</v>
      </c>
      <c r="AZ1226" s="30">
        <v>0.1711</v>
      </c>
      <c r="BA1226" s="30">
        <v>0.60950000000000004</v>
      </c>
      <c r="BB1226" s="37">
        <v>1</v>
      </c>
      <c r="BC1226" s="29">
        <v>20</v>
      </c>
      <c r="BD1226" s="38" t="s">
        <v>4894</v>
      </c>
      <c r="BE1226" s="39">
        <v>153.10173290028999</v>
      </c>
      <c r="BF1226" s="39">
        <v>-27.645851275313898</v>
      </c>
      <c r="BG1226" s="40">
        <f t="shared" si="228"/>
        <v>69</v>
      </c>
      <c r="BH1226" s="40">
        <f t="shared" si="229"/>
        <v>67</v>
      </c>
      <c r="BI1226" s="40">
        <f t="shared" si="230"/>
        <v>100</v>
      </c>
      <c r="BJ1226" s="40">
        <f t="shared" si="231"/>
        <v>100</v>
      </c>
      <c r="BK1226" s="40">
        <f t="shared" si="232"/>
        <v>100</v>
      </c>
      <c r="BL1226" s="40">
        <f t="shared" si="233"/>
        <v>31</v>
      </c>
      <c r="BM1226" s="41">
        <f t="shared" si="234"/>
        <v>100</v>
      </c>
      <c r="BN1226" s="40">
        <f t="shared" si="235"/>
        <v>86</v>
      </c>
      <c r="BO1226" s="41">
        <f t="shared" si="236"/>
        <v>36</v>
      </c>
      <c r="BP1226" s="41">
        <f t="shared" si="237"/>
        <v>39</v>
      </c>
      <c r="BQ1226" s="41">
        <f t="shared" si="238"/>
        <v>10</v>
      </c>
      <c r="BR1226" s="41">
        <f t="shared" si="239"/>
        <v>52</v>
      </c>
    </row>
    <row r="1227" spans="2:70" x14ac:dyDescent="0.3">
      <c r="B1227" s="12" t="s">
        <v>1233</v>
      </c>
      <c r="C1227" s="12">
        <v>311061332</v>
      </c>
      <c r="D1227" s="12" t="s">
        <v>1234</v>
      </c>
      <c r="E1227" s="12" t="s">
        <v>473</v>
      </c>
      <c r="F1227" s="12" t="s">
        <v>2813</v>
      </c>
      <c r="G1227" s="12" t="s">
        <v>102</v>
      </c>
      <c r="H1227" s="12" t="s">
        <v>5013</v>
      </c>
      <c r="I1227" s="28">
        <v>604200</v>
      </c>
      <c r="J1227" s="28">
        <v>585000</v>
      </c>
      <c r="K1227" s="28">
        <v>441000</v>
      </c>
      <c r="L1227" s="28">
        <v>585000</v>
      </c>
      <c r="M1227" s="28">
        <v>580000</v>
      </c>
      <c r="N1227" s="28">
        <v>443000</v>
      </c>
      <c r="O1227" s="29">
        <v>17</v>
      </c>
      <c r="P1227" s="29">
        <v>16</v>
      </c>
      <c r="Q1227" s="29">
        <v>22</v>
      </c>
      <c r="R1227" s="28">
        <v>540</v>
      </c>
      <c r="S1227" s="28">
        <v>480</v>
      </c>
      <c r="T1227" s="30">
        <v>2.9</v>
      </c>
      <c r="U1227" s="30">
        <v>0.10000000000000009</v>
      </c>
      <c r="V1227" s="30">
        <v>2.8</v>
      </c>
      <c r="W1227" s="30">
        <v>2.2000000000000002</v>
      </c>
      <c r="X1227" s="31">
        <v>4.64746772591857E-2</v>
      </c>
      <c r="Y1227" s="30">
        <v>4.7</v>
      </c>
      <c r="Z1227" s="30">
        <v>0</v>
      </c>
      <c r="AA1227" s="30">
        <v>4.7</v>
      </c>
      <c r="AB1227" s="30">
        <v>2.8</v>
      </c>
      <c r="AC1227" s="32">
        <v>0.249685581120071</v>
      </c>
      <c r="AD1227" s="30">
        <v>5.3725081236733221</v>
      </c>
      <c r="AE1227" s="12">
        <v>64</v>
      </c>
      <c r="AF1227" s="12">
        <v>71</v>
      </c>
      <c r="AG1227" s="12">
        <v>57</v>
      </c>
      <c r="AH1227" s="33">
        <v>1.9816513761467889</v>
      </c>
      <c r="AI1227" s="34">
        <v>451000</v>
      </c>
      <c r="AJ1227" s="34">
        <v>350000</v>
      </c>
      <c r="AK1227" s="34">
        <v>290000</v>
      </c>
      <c r="AL1227" s="35">
        <v>0.28857142857142859</v>
      </c>
      <c r="AM1227" s="35">
        <v>0.55517241379310345</v>
      </c>
      <c r="AN1227" s="12">
        <v>3</v>
      </c>
      <c r="AO1227" s="33">
        <v>0.60000000000000009</v>
      </c>
      <c r="AP1227" s="12">
        <v>2.4</v>
      </c>
      <c r="AQ1227" s="34">
        <v>435</v>
      </c>
      <c r="AR1227" s="34">
        <v>400</v>
      </c>
      <c r="AS1227" s="31">
        <v>8.7499999999999994E-2</v>
      </c>
      <c r="AT1227" s="36">
        <v>2162.7200000000003</v>
      </c>
      <c r="AU1227" s="30">
        <v>0.78939999999999999</v>
      </c>
      <c r="AV1227" s="30">
        <v>0.21060000000000001</v>
      </c>
      <c r="AW1227" s="30">
        <v>0.8841</v>
      </c>
      <c r="AX1227" s="30">
        <v>9.8000000000000004E-2</v>
      </c>
      <c r="AY1227" s="30">
        <v>0.2954</v>
      </c>
      <c r="AZ1227" s="30">
        <v>0.46079999999999999</v>
      </c>
      <c r="BA1227" s="30">
        <v>0.224</v>
      </c>
      <c r="BB1227" s="37">
        <v>7.5</v>
      </c>
      <c r="BC1227" s="29">
        <v>18</v>
      </c>
      <c r="BD1227" s="38" t="s">
        <v>3582</v>
      </c>
      <c r="BE1227" s="39">
        <v>153.144356340738</v>
      </c>
      <c r="BF1227" s="39">
        <v>-27.603678840731799</v>
      </c>
      <c r="BG1227" s="40">
        <f t="shared" si="228"/>
        <v>69</v>
      </c>
      <c r="BH1227" s="40">
        <f t="shared" si="229"/>
        <v>67</v>
      </c>
      <c r="BI1227" s="40">
        <f t="shared" si="230"/>
        <v>100</v>
      </c>
      <c r="BJ1227" s="40">
        <f t="shared" si="231"/>
        <v>100</v>
      </c>
      <c r="BK1227" s="40">
        <f t="shared" si="232"/>
        <v>100</v>
      </c>
      <c r="BL1227" s="40">
        <f t="shared" si="233"/>
        <v>55</v>
      </c>
      <c r="BM1227" s="41">
        <f t="shared" si="234"/>
        <v>100</v>
      </c>
      <c r="BN1227" s="40">
        <f t="shared" si="235"/>
        <v>96</v>
      </c>
      <c r="BO1227" s="41">
        <f t="shared" si="236"/>
        <v>100</v>
      </c>
      <c r="BP1227" s="41">
        <f t="shared" si="237"/>
        <v>39</v>
      </c>
      <c r="BQ1227" s="41">
        <f t="shared" si="238"/>
        <v>75</v>
      </c>
      <c r="BR1227" s="41">
        <f t="shared" si="239"/>
        <v>63</v>
      </c>
    </row>
    <row r="1228" spans="2:70" x14ac:dyDescent="0.3">
      <c r="B1228" s="12" t="s">
        <v>2499</v>
      </c>
      <c r="C1228" s="12">
        <v>311061333</v>
      </c>
      <c r="D1228" s="12" t="s">
        <v>1234</v>
      </c>
      <c r="E1228" s="12" t="s">
        <v>473</v>
      </c>
      <c r="F1228" s="12" t="s">
        <v>2813</v>
      </c>
      <c r="G1228" s="12" t="s">
        <v>102</v>
      </c>
      <c r="H1228" s="12" t="s">
        <v>5013</v>
      </c>
      <c r="I1228" s="28">
        <v>465000</v>
      </c>
      <c r="J1228" s="28">
        <v>449000</v>
      </c>
      <c r="K1228" s="28">
        <v>320000</v>
      </c>
      <c r="L1228" s="28">
        <v>470000</v>
      </c>
      <c r="M1228" s="28">
        <v>450000</v>
      </c>
      <c r="N1228" s="28">
        <v>340000</v>
      </c>
      <c r="O1228" s="29">
        <v>23</v>
      </c>
      <c r="P1228" s="29">
        <v>27</v>
      </c>
      <c r="Q1228" s="29">
        <v>24</v>
      </c>
      <c r="R1228" s="28">
        <v>420</v>
      </c>
      <c r="S1228" s="28">
        <v>410</v>
      </c>
      <c r="T1228" s="30">
        <v>2.2000000000000002</v>
      </c>
      <c r="U1228" s="30">
        <v>0.10000000000000009</v>
      </c>
      <c r="V1228" s="30">
        <v>2.1</v>
      </c>
      <c r="W1228" s="30">
        <v>2.1</v>
      </c>
      <c r="X1228" s="31">
        <v>4.6967741935483871E-2</v>
      </c>
      <c r="Y1228" s="30">
        <v>3</v>
      </c>
      <c r="Z1228" s="30">
        <v>-0.5</v>
      </c>
      <c r="AA1228" s="30">
        <v>3.5</v>
      </c>
      <c r="AB1228" s="30">
        <v>3.3</v>
      </c>
      <c r="AC1228" s="32">
        <v>0.28823981552651806</v>
      </c>
      <c r="AD1228" s="30">
        <v>6.1369740943146009</v>
      </c>
      <c r="AE1228" s="12">
        <v>64</v>
      </c>
      <c r="AF1228" s="12">
        <v>71</v>
      </c>
      <c r="AG1228" s="12">
        <v>57</v>
      </c>
      <c r="AH1228" s="33">
        <v>1.9816513761467889</v>
      </c>
      <c r="AI1228" s="34">
        <v>451000</v>
      </c>
      <c r="AJ1228" s="34">
        <v>350000</v>
      </c>
      <c r="AK1228" s="34">
        <v>290000</v>
      </c>
      <c r="AL1228" s="35">
        <v>0.28857142857142859</v>
      </c>
      <c r="AM1228" s="35">
        <v>0.55517241379310345</v>
      </c>
      <c r="AN1228" s="12">
        <v>3</v>
      </c>
      <c r="AO1228" s="33">
        <v>0.60000000000000009</v>
      </c>
      <c r="AP1228" s="12">
        <v>2.4</v>
      </c>
      <c r="AQ1228" s="34">
        <v>435</v>
      </c>
      <c r="AR1228" s="34">
        <v>400</v>
      </c>
      <c r="AS1228" s="31">
        <v>8.7499999999999994E-2</v>
      </c>
      <c r="AT1228" s="36">
        <v>1457.1200000000001</v>
      </c>
      <c r="AU1228" s="30">
        <v>0.68689999999999996</v>
      </c>
      <c r="AV1228" s="30">
        <v>0.31309999999999999</v>
      </c>
      <c r="AW1228" s="30">
        <v>0.78490000000000004</v>
      </c>
      <c r="AX1228" s="30">
        <v>0.1913</v>
      </c>
      <c r="AY1228" s="30">
        <v>0.21110000000000001</v>
      </c>
      <c r="AZ1228" s="30">
        <v>0.32419999999999999</v>
      </c>
      <c r="BA1228" s="30">
        <v>0.42959999999999998</v>
      </c>
      <c r="BB1228" s="37">
        <v>1.5</v>
      </c>
      <c r="BC1228" s="29">
        <v>21</v>
      </c>
      <c r="BD1228" s="38" t="s">
        <v>4792</v>
      </c>
      <c r="BE1228" s="39">
        <v>153.12914116282499</v>
      </c>
      <c r="BF1228" s="39">
        <v>-27.6393884518424</v>
      </c>
      <c r="BG1228" s="40">
        <f t="shared" si="228"/>
        <v>80</v>
      </c>
      <c r="BH1228" s="40">
        <f t="shared" si="229"/>
        <v>67</v>
      </c>
      <c r="BI1228" s="40">
        <f t="shared" si="230"/>
        <v>100</v>
      </c>
      <c r="BJ1228" s="40">
        <f t="shared" si="231"/>
        <v>100</v>
      </c>
      <c r="BK1228" s="40">
        <f t="shared" si="232"/>
        <v>100</v>
      </c>
      <c r="BL1228" s="40">
        <f t="shared" si="233"/>
        <v>36</v>
      </c>
      <c r="BM1228" s="41">
        <f t="shared" si="234"/>
        <v>100</v>
      </c>
      <c r="BN1228" s="40">
        <f t="shared" si="235"/>
        <v>89</v>
      </c>
      <c r="BO1228" s="41">
        <f t="shared" si="236"/>
        <v>75</v>
      </c>
      <c r="BP1228" s="41">
        <f t="shared" si="237"/>
        <v>67</v>
      </c>
      <c r="BQ1228" s="41">
        <f t="shared" si="238"/>
        <v>15</v>
      </c>
      <c r="BR1228" s="41">
        <f t="shared" si="239"/>
        <v>58</v>
      </c>
    </row>
    <row r="1229" spans="2:70" x14ac:dyDescent="0.3">
      <c r="B1229" s="12" t="s">
        <v>1511</v>
      </c>
      <c r="C1229" s="12">
        <v>311061334</v>
      </c>
      <c r="D1229" s="12" t="s">
        <v>1234</v>
      </c>
      <c r="E1229" s="12" t="s">
        <v>473</v>
      </c>
      <c r="F1229" s="12" t="s">
        <v>2813</v>
      </c>
      <c r="G1229" s="12" t="s">
        <v>102</v>
      </c>
      <c r="H1229" s="12" t="s">
        <v>5013</v>
      </c>
      <c r="I1229" s="28">
        <v>556200</v>
      </c>
      <c r="J1229" s="28">
        <v>535000</v>
      </c>
      <c r="K1229" s="28">
        <v>449000</v>
      </c>
      <c r="L1229" s="28">
        <v>550000</v>
      </c>
      <c r="M1229" s="28">
        <v>520000</v>
      </c>
      <c r="N1229" s="28">
        <v>415000</v>
      </c>
      <c r="O1229" s="29">
        <v>21</v>
      </c>
      <c r="P1229" s="29">
        <v>20</v>
      </c>
      <c r="Q1229" s="29">
        <v>21</v>
      </c>
      <c r="R1229" s="28">
        <v>480</v>
      </c>
      <c r="S1229" s="28">
        <v>460</v>
      </c>
      <c r="T1229" s="30">
        <v>1.6</v>
      </c>
      <c r="U1229" s="30">
        <v>-0.19999999999999996</v>
      </c>
      <c r="V1229" s="30">
        <v>1.8</v>
      </c>
      <c r="W1229" s="30">
        <v>1.5</v>
      </c>
      <c r="X1229" s="31">
        <v>4.4875943905070118E-2</v>
      </c>
      <c r="Y1229" s="30">
        <v>2.7</v>
      </c>
      <c r="Z1229" s="30">
        <v>-0.29999999999999982</v>
      </c>
      <c r="AA1229" s="30">
        <v>3</v>
      </c>
      <c r="AB1229" s="30">
        <v>3.3</v>
      </c>
      <c r="AC1229" s="32">
        <v>0.24859131587669869</v>
      </c>
      <c r="AD1229" s="30">
        <v>5.5395228321562424</v>
      </c>
      <c r="AE1229" s="12">
        <v>64</v>
      </c>
      <c r="AF1229" s="12">
        <v>71</v>
      </c>
      <c r="AG1229" s="12">
        <v>57</v>
      </c>
      <c r="AH1229" s="33">
        <v>1.9816513761467889</v>
      </c>
      <c r="AI1229" s="34">
        <v>451000</v>
      </c>
      <c r="AJ1229" s="34">
        <v>350000</v>
      </c>
      <c r="AK1229" s="34">
        <v>290000</v>
      </c>
      <c r="AL1229" s="35">
        <v>0.28857142857142859</v>
      </c>
      <c r="AM1229" s="35">
        <v>0.55517241379310345</v>
      </c>
      <c r="AN1229" s="12">
        <v>3</v>
      </c>
      <c r="AO1229" s="33">
        <v>0.60000000000000009</v>
      </c>
      <c r="AP1229" s="12">
        <v>2.4</v>
      </c>
      <c r="AQ1229" s="34">
        <v>435</v>
      </c>
      <c r="AR1229" s="34">
        <v>400</v>
      </c>
      <c r="AS1229" s="31">
        <v>8.7499999999999994E-2</v>
      </c>
      <c r="AT1229" s="36">
        <v>1930.88</v>
      </c>
      <c r="AU1229" s="30">
        <v>0.72699999999999998</v>
      </c>
      <c r="AV1229" s="30">
        <v>0.27300000000000002</v>
      </c>
      <c r="AW1229" s="30">
        <v>0.71640000000000004</v>
      </c>
      <c r="AX1229" s="30">
        <v>0.24310000000000001</v>
      </c>
      <c r="AY1229" s="30">
        <v>0.2863</v>
      </c>
      <c r="AZ1229" s="30">
        <v>0.38100000000000001</v>
      </c>
      <c r="BA1229" s="30">
        <v>0.2908</v>
      </c>
      <c r="BB1229" s="37">
        <v>8</v>
      </c>
      <c r="BC1229" s="29">
        <v>20</v>
      </c>
      <c r="BD1229" s="38" t="s">
        <v>3841</v>
      </c>
      <c r="BE1229" s="39">
        <v>153.13865221642399</v>
      </c>
      <c r="BF1229" s="39">
        <v>-27.620135377464099</v>
      </c>
      <c r="BG1229" s="40">
        <f t="shared" si="228"/>
        <v>90</v>
      </c>
      <c r="BH1229" s="40">
        <f t="shared" si="229"/>
        <v>67</v>
      </c>
      <c r="BI1229" s="40">
        <f t="shared" si="230"/>
        <v>100</v>
      </c>
      <c r="BJ1229" s="40">
        <f t="shared" si="231"/>
        <v>100</v>
      </c>
      <c r="BK1229" s="40">
        <f t="shared" si="232"/>
        <v>100</v>
      </c>
      <c r="BL1229" s="40">
        <f t="shared" si="233"/>
        <v>53</v>
      </c>
      <c r="BM1229" s="41">
        <f t="shared" si="234"/>
        <v>100</v>
      </c>
      <c r="BN1229" s="40">
        <f t="shared" si="235"/>
        <v>95</v>
      </c>
      <c r="BO1229" s="41">
        <f t="shared" si="236"/>
        <v>100</v>
      </c>
      <c r="BP1229" s="41">
        <f t="shared" si="237"/>
        <v>72</v>
      </c>
      <c r="BQ1229" s="41">
        <f t="shared" si="238"/>
        <v>80</v>
      </c>
      <c r="BR1229" s="41">
        <f t="shared" si="239"/>
        <v>68</v>
      </c>
    </row>
    <row r="1230" spans="2:70" x14ac:dyDescent="0.3">
      <c r="B1230" s="12" t="s">
        <v>1864</v>
      </c>
      <c r="C1230" s="12">
        <v>311061335</v>
      </c>
      <c r="D1230" s="12" t="s">
        <v>1234</v>
      </c>
      <c r="E1230" s="12" t="s">
        <v>473</v>
      </c>
      <c r="F1230" s="12" t="s">
        <v>2813</v>
      </c>
      <c r="G1230" s="12" t="s">
        <v>102</v>
      </c>
      <c r="H1230" s="12" t="s">
        <v>5013</v>
      </c>
      <c r="I1230" s="28">
        <v>680000</v>
      </c>
      <c r="J1230" s="28">
        <v>711200</v>
      </c>
      <c r="K1230" s="28">
        <v>520000</v>
      </c>
      <c r="L1230" s="28">
        <v>680000</v>
      </c>
      <c r="M1230" s="28">
        <v>672000</v>
      </c>
      <c r="N1230" s="28">
        <v>500500</v>
      </c>
      <c r="O1230" s="29">
        <v>25</v>
      </c>
      <c r="P1230" s="29">
        <v>24</v>
      </c>
      <c r="Q1230" s="29">
        <v>23</v>
      </c>
      <c r="R1230" s="28">
        <v>600</v>
      </c>
      <c r="S1230" s="28">
        <v>570</v>
      </c>
      <c r="T1230" s="30">
        <v>1.7</v>
      </c>
      <c r="U1230" s="30">
        <v>-0.10000000000000009</v>
      </c>
      <c r="V1230" s="30">
        <v>1.8</v>
      </c>
      <c r="W1230" s="30">
        <v>1.6</v>
      </c>
      <c r="X1230" s="31">
        <v>4.5882352941176471E-2</v>
      </c>
      <c r="Y1230" s="30">
        <v>3</v>
      </c>
      <c r="Z1230" s="30">
        <v>-0.39999999999999991</v>
      </c>
      <c r="AA1230" s="30">
        <v>3.4</v>
      </c>
      <c r="AB1230" s="30">
        <v>3.6</v>
      </c>
      <c r="AC1230" s="32">
        <v>0.26893287435456104</v>
      </c>
      <c r="AD1230" s="30">
        <v>5.8613575179840236</v>
      </c>
      <c r="AE1230" s="12">
        <v>64</v>
      </c>
      <c r="AF1230" s="12">
        <v>71</v>
      </c>
      <c r="AG1230" s="12">
        <v>57</v>
      </c>
      <c r="AH1230" s="33">
        <v>1.9816513761467889</v>
      </c>
      <c r="AI1230" s="34">
        <v>451000</v>
      </c>
      <c r="AJ1230" s="34">
        <v>350000</v>
      </c>
      <c r="AK1230" s="34">
        <v>290000</v>
      </c>
      <c r="AL1230" s="35">
        <v>0.28857142857142859</v>
      </c>
      <c r="AM1230" s="35">
        <v>0.55517241379310345</v>
      </c>
      <c r="AN1230" s="12">
        <v>3</v>
      </c>
      <c r="AO1230" s="33">
        <v>0.60000000000000009</v>
      </c>
      <c r="AP1230" s="12">
        <v>2.4</v>
      </c>
      <c r="AQ1230" s="34">
        <v>435</v>
      </c>
      <c r="AR1230" s="34">
        <v>400</v>
      </c>
      <c r="AS1230" s="31">
        <v>8.7499999999999994E-2</v>
      </c>
      <c r="AT1230" s="36">
        <v>2231.0400000000004</v>
      </c>
      <c r="AU1230" s="30">
        <v>0.82189999999999996</v>
      </c>
      <c r="AV1230" s="30">
        <v>0.17810000000000001</v>
      </c>
      <c r="AW1230" s="30">
        <v>0.84289999999999998</v>
      </c>
      <c r="AX1230" s="30">
        <v>0.1389</v>
      </c>
      <c r="AY1230" s="30">
        <v>0.2326</v>
      </c>
      <c r="AZ1230" s="30">
        <v>0.47410000000000002</v>
      </c>
      <c r="BA1230" s="30">
        <v>0.2727</v>
      </c>
      <c r="BB1230" s="37">
        <v>6.5</v>
      </c>
      <c r="BC1230" s="29">
        <v>16</v>
      </c>
      <c r="BD1230" s="38" t="s">
        <v>4172</v>
      </c>
      <c r="BE1230" s="39">
        <v>153.11027971174599</v>
      </c>
      <c r="BF1230" s="39">
        <v>-27.602080695189098</v>
      </c>
      <c r="BG1230" s="40">
        <f t="shared" si="228"/>
        <v>88</v>
      </c>
      <c r="BH1230" s="40">
        <f t="shared" si="229"/>
        <v>67</v>
      </c>
      <c r="BI1230" s="40">
        <f t="shared" si="230"/>
        <v>100</v>
      </c>
      <c r="BJ1230" s="40">
        <f t="shared" si="231"/>
        <v>100</v>
      </c>
      <c r="BK1230" s="40">
        <f t="shared" si="232"/>
        <v>100</v>
      </c>
      <c r="BL1230" s="40">
        <f t="shared" si="233"/>
        <v>41</v>
      </c>
      <c r="BM1230" s="41">
        <f t="shared" si="234"/>
        <v>100</v>
      </c>
      <c r="BN1230" s="40">
        <f t="shared" si="235"/>
        <v>91</v>
      </c>
      <c r="BO1230" s="41">
        <f t="shared" si="236"/>
        <v>88</v>
      </c>
      <c r="BP1230" s="41">
        <f t="shared" si="237"/>
        <v>67</v>
      </c>
      <c r="BQ1230" s="41">
        <f t="shared" si="238"/>
        <v>65</v>
      </c>
      <c r="BR1230" s="41">
        <f t="shared" si="239"/>
        <v>64</v>
      </c>
    </row>
    <row r="1231" spans="2:70" x14ac:dyDescent="0.3">
      <c r="B1231" s="12" t="s">
        <v>2598</v>
      </c>
      <c r="C1231" s="12">
        <v>311061336</v>
      </c>
      <c r="D1231" s="12" t="s">
        <v>1234</v>
      </c>
      <c r="E1231" s="12" t="s">
        <v>473</v>
      </c>
      <c r="F1231" s="12" t="s">
        <v>2813</v>
      </c>
      <c r="G1231" s="12" t="s">
        <v>102</v>
      </c>
      <c r="H1231" s="12" t="s">
        <v>5013</v>
      </c>
      <c r="I1231" s="28">
        <v>400400</v>
      </c>
      <c r="J1231" s="28">
        <v>379000</v>
      </c>
      <c r="K1231" s="28">
        <v>299000</v>
      </c>
      <c r="L1231" s="28">
        <v>410000</v>
      </c>
      <c r="M1231" s="28">
        <v>390000</v>
      </c>
      <c r="N1231" s="28">
        <v>295000</v>
      </c>
      <c r="O1231" s="29">
        <v>25</v>
      </c>
      <c r="P1231" s="29">
        <v>26</v>
      </c>
      <c r="Q1231" s="29">
        <v>34</v>
      </c>
      <c r="R1231" s="28">
        <v>400</v>
      </c>
      <c r="S1231" s="28">
        <v>370</v>
      </c>
      <c r="T1231" s="30">
        <v>4.9000000000000004</v>
      </c>
      <c r="U1231" s="30">
        <v>0</v>
      </c>
      <c r="V1231" s="30">
        <v>4.9000000000000004</v>
      </c>
      <c r="W1231" s="30">
        <v>3.6</v>
      </c>
      <c r="X1231" s="31">
        <v>5.1948051948051951E-2</v>
      </c>
      <c r="Y1231" s="30">
        <v>4.8</v>
      </c>
      <c r="Z1231" s="30">
        <v>-0.20000000000000018</v>
      </c>
      <c r="AA1231" s="30">
        <v>5</v>
      </c>
      <c r="AB1231" s="30">
        <v>5.2</v>
      </c>
      <c r="AC1231" s="32">
        <v>0.34241884673332418</v>
      </c>
      <c r="AD1231" s="30">
        <v>6.5915627996164901</v>
      </c>
      <c r="AE1231" s="12">
        <v>64</v>
      </c>
      <c r="AF1231" s="12">
        <v>71</v>
      </c>
      <c r="AG1231" s="12">
        <v>57</v>
      </c>
      <c r="AH1231" s="33">
        <v>1.9816513761467889</v>
      </c>
      <c r="AI1231" s="34">
        <v>451000</v>
      </c>
      <c r="AJ1231" s="34">
        <v>350000</v>
      </c>
      <c r="AK1231" s="34">
        <v>290000</v>
      </c>
      <c r="AL1231" s="35">
        <v>0.28857142857142859</v>
      </c>
      <c r="AM1231" s="35">
        <v>0.55517241379310345</v>
      </c>
      <c r="AN1231" s="12">
        <v>3</v>
      </c>
      <c r="AO1231" s="33">
        <v>0.60000000000000009</v>
      </c>
      <c r="AP1231" s="12">
        <v>2.4</v>
      </c>
      <c r="AQ1231" s="34">
        <v>435</v>
      </c>
      <c r="AR1231" s="34">
        <v>400</v>
      </c>
      <c r="AS1231" s="31">
        <v>8.7499999999999994E-2</v>
      </c>
      <c r="AT1231" s="36">
        <v>1168.1600000000001</v>
      </c>
      <c r="AU1231" s="30">
        <v>0.63390000000000002</v>
      </c>
      <c r="AV1231" s="30">
        <v>0.36609999999999998</v>
      </c>
      <c r="AW1231" s="30">
        <v>0.60070000000000001</v>
      </c>
      <c r="AX1231" s="30">
        <v>0.38490000000000002</v>
      </c>
      <c r="AY1231" s="30">
        <v>0.1764</v>
      </c>
      <c r="AZ1231" s="30">
        <v>0.18540000000000001</v>
      </c>
      <c r="BA1231" s="30">
        <v>0.59830000000000005</v>
      </c>
      <c r="BB1231" s="37">
        <v>2</v>
      </c>
      <c r="BC1231" s="29">
        <v>19</v>
      </c>
      <c r="BD1231" s="38" t="s">
        <v>4895</v>
      </c>
      <c r="BE1231" s="39">
        <v>153.10474405773999</v>
      </c>
      <c r="BF1231" s="39">
        <v>-27.6277608394868</v>
      </c>
      <c r="BG1231" s="40">
        <f t="shared" si="228"/>
        <v>36</v>
      </c>
      <c r="BH1231" s="40">
        <f t="shared" si="229"/>
        <v>67</v>
      </c>
      <c r="BI1231" s="40">
        <f t="shared" si="230"/>
        <v>100</v>
      </c>
      <c r="BJ1231" s="40">
        <f t="shared" si="231"/>
        <v>100</v>
      </c>
      <c r="BK1231" s="40">
        <f t="shared" si="232"/>
        <v>100</v>
      </c>
      <c r="BL1231" s="40">
        <f t="shared" si="233"/>
        <v>29</v>
      </c>
      <c r="BM1231" s="41">
        <f t="shared" si="234"/>
        <v>100</v>
      </c>
      <c r="BN1231" s="40">
        <f t="shared" si="235"/>
        <v>84</v>
      </c>
      <c r="BO1231" s="41">
        <f t="shared" si="236"/>
        <v>39</v>
      </c>
      <c r="BP1231" s="41">
        <f t="shared" si="237"/>
        <v>37</v>
      </c>
      <c r="BQ1231" s="41">
        <f t="shared" si="238"/>
        <v>20</v>
      </c>
      <c r="BR1231" s="41">
        <f t="shared" si="239"/>
        <v>49</v>
      </c>
    </row>
    <row r="1232" spans="2:70" x14ac:dyDescent="0.3">
      <c r="B1232" s="12" t="s">
        <v>2698</v>
      </c>
      <c r="C1232" s="12">
        <v>312011337</v>
      </c>
      <c r="D1232" s="12" t="s">
        <v>2276</v>
      </c>
      <c r="E1232" s="12" t="s">
        <v>995</v>
      </c>
      <c r="F1232" s="12" t="s">
        <v>2711</v>
      </c>
      <c r="G1232" s="12" t="s">
        <v>102</v>
      </c>
      <c r="H1232" s="12" t="s">
        <v>5013</v>
      </c>
      <c r="I1232" s="28">
        <v>319000</v>
      </c>
      <c r="J1232" s="28">
        <v>319000</v>
      </c>
      <c r="K1232" s="28">
        <v>280000</v>
      </c>
      <c r="L1232" s="28">
        <v>330000</v>
      </c>
      <c r="M1232" s="28">
        <v>319000</v>
      </c>
      <c r="N1232" s="28">
        <v>263000</v>
      </c>
      <c r="O1232" s="29">
        <v>60</v>
      </c>
      <c r="P1232" s="29">
        <v>64</v>
      </c>
      <c r="Q1232" s="29">
        <v>82</v>
      </c>
      <c r="R1232" s="28">
        <v>400</v>
      </c>
      <c r="S1232" s="28">
        <v>390</v>
      </c>
      <c r="T1232" s="30">
        <v>2.2999999999999998</v>
      </c>
      <c r="U1232" s="30">
        <v>-0.30000000000000027</v>
      </c>
      <c r="V1232" s="30">
        <v>2.6</v>
      </c>
      <c r="W1232" s="30">
        <v>2.9</v>
      </c>
      <c r="X1232" s="31">
        <v>6.5203761755485895E-2</v>
      </c>
      <c r="Y1232" s="30">
        <v>7.6</v>
      </c>
      <c r="Z1232" s="30">
        <v>-1.8000000000000007</v>
      </c>
      <c r="AA1232" s="30">
        <v>9.4</v>
      </c>
      <c r="AB1232" s="30">
        <v>9.1</v>
      </c>
      <c r="AC1232" s="32">
        <v>0.27015344715798573</v>
      </c>
      <c r="AD1232" s="30">
        <v>4.1432187328556465</v>
      </c>
      <c r="AE1232" s="12">
        <v>52</v>
      </c>
      <c r="AF1232" s="12">
        <v>42</v>
      </c>
      <c r="AG1232" s="12">
        <v>56</v>
      </c>
      <c r="AH1232" s="33">
        <v>4.2711864406779663</v>
      </c>
      <c r="AI1232" s="34">
        <v>327000</v>
      </c>
      <c r="AJ1232" s="34">
        <v>255000</v>
      </c>
      <c r="AK1232" s="34">
        <v>254000</v>
      </c>
      <c r="AL1232" s="35">
        <v>0.28235294117647058</v>
      </c>
      <c r="AM1232" s="35">
        <v>0.2874015748031496</v>
      </c>
      <c r="AN1232" s="12">
        <v>2.5</v>
      </c>
      <c r="AO1232" s="33">
        <v>0.39999999999999991</v>
      </c>
      <c r="AP1232" s="12">
        <v>2.1</v>
      </c>
      <c r="AQ1232" s="34">
        <v>500</v>
      </c>
      <c r="AR1232" s="34">
        <v>400</v>
      </c>
      <c r="AS1232" s="31">
        <v>0.25</v>
      </c>
      <c r="AT1232" s="36">
        <v>1480.64</v>
      </c>
      <c r="AU1232" s="30">
        <v>0.65329999999999999</v>
      </c>
      <c r="AV1232" s="30">
        <v>0.34670000000000001</v>
      </c>
      <c r="AW1232" s="30">
        <v>0.81259999999999999</v>
      </c>
      <c r="AX1232" s="30">
        <v>0.1474</v>
      </c>
      <c r="AY1232" s="30">
        <v>0.32369999999999999</v>
      </c>
      <c r="AZ1232" s="30">
        <v>0.24210000000000001</v>
      </c>
      <c r="BA1232" s="30">
        <v>0.39639999999999997</v>
      </c>
      <c r="BB1232" s="37">
        <v>2</v>
      </c>
      <c r="BC1232" s="29">
        <v>962</v>
      </c>
      <c r="BD1232" s="38" t="s">
        <v>4999</v>
      </c>
      <c r="BE1232" s="39">
        <v>148.23412354111801</v>
      </c>
      <c r="BF1232" s="39">
        <v>-20.018518436379701</v>
      </c>
      <c r="BG1232" s="40">
        <f t="shared" si="228"/>
        <v>79</v>
      </c>
      <c r="BH1232" s="40">
        <f t="shared" si="229"/>
        <v>75</v>
      </c>
      <c r="BI1232" s="40">
        <f t="shared" si="230"/>
        <v>72</v>
      </c>
      <c r="BJ1232" s="40">
        <f t="shared" si="231"/>
        <v>100</v>
      </c>
      <c r="BK1232" s="40">
        <f t="shared" si="232"/>
        <v>1</v>
      </c>
      <c r="BL1232" s="40">
        <f t="shared" si="233"/>
        <v>61</v>
      </c>
      <c r="BM1232" s="41">
        <f t="shared" si="234"/>
        <v>100</v>
      </c>
      <c r="BN1232" s="40">
        <f t="shared" si="235"/>
        <v>100</v>
      </c>
      <c r="BO1232" s="41">
        <f t="shared" si="236"/>
        <v>87</v>
      </c>
      <c r="BP1232" s="41">
        <f t="shared" si="237"/>
        <v>1</v>
      </c>
      <c r="BQ1232" s="41">
        <f t="shared" si="238"/>
        <v>20</v>
      </c>
      <c r="BR1232" s="41">
        <f t="shared" si="239"/>
        <v>50</v>
      </c>
    </row>
    <row r="1233" spans="2:70" x14ac:dyDescent="0.3">
      <c r="B1233" s="12" t="s">
        <v>2629</v>
      </c>
      <c r="C1233" s="12">
        <v>312011338</v>
      </c>
      <c r="D1233" s="12" t="s">
        <v>2276</v>
      </c>
      <c r="E1233" s="12" t="s">
        <v>995</v>
      </c>
      <c r="F1233" s="12" t="s">
        <v>2711</v>
      </c>
      <c r="G1233" s="12" t="s">
        <v>102</v>
      </c>
      <c r="H1233" s="12" t="s">
        <v>5013</v>
      </c>
      <c r="I1233" s="28">
        <v>211200</v>
      </c>
      <c r="J1233" s="28">
        <v>199000</v>
      </c>
      <c r="K1233" s="28">
        <v>179000</v>
      </c>
      <c r="L1233" s="28">
        <v>190000</v>
      </c>
      <c r="M1233" s="28">
        <v>187000</v>
      </c>
      <c r="N1233" s="28">
        <v>135000</v>
      </c>
      <c r="O1233" s="29">
        <v>127</v>
      </c>
      <c r="P1233" s="29">
        <v>127</v>
      </c>
      <c r="Q1233" s="29">
        <v>82</v>
      </c>
      <c r="R1233" s="28">
        <v>380</v>
      </c>
      <c r="S1233" s="28">
        <v>365</v>
      </c>
      <c r="T1233" s="30">
        <v>1.9</v>
      </c>
      <c r="U1233" s="30">
        <v>0</v>
      </c>
      <c r="V1233" s="30">
        <v>1.9</v>
      </c>
      <c r="W1233" s="30">
        <v>1.9</v>
      </c>
      <c r="X1233" s="31">
        <v>9.3560606060606066E-2</v>
      </c>
      <c r="Y1233" s="30">
        <v>3.2</v>
      </c>
      <c r="Z1233" s="30">
        <v>-0.5</v>
      </c>
      <c r="AA1233" s="30">
        <v>3.7</v>
      </c>
      <c r="AB1233" s="30">
        <v>2.5</v>
      </c>
      <c r="AC1233" s="32">
        <v>0.15373163311541199</v>
      </c>
      <c r="AD1233" s="30">
        <v>1.6431235280351728</v>
      </c>
      <c r="AE1233" s="12">
        <v>52</v>
      </c>
      <c r="AF1233" s="12">
        <v>42</v>
      </c>
      <c r="AG1233" s="12">
        <v>56</v>
      </c>
      <c r="AH1233" s="33">
        <v>4.2711864406779663</v>
      </c>
      <c r="AI1233" s="34">
        <v>327000</v>
      </c>
      <c r="AJ1233" s="34">
        <v>255000</v>
      </c>
      <c r="AK1233" s="34">
        <v>254000</v>
      </c>
      <c r="AL1233" s="35">
        <v>0.28235294117647058</v>
      </c>
      <c r="AM1233" s="35">
        <v>0.2874015748031496</v>
      </c>
      <c r="AN1233" s="12">
        <v>2.5</v>
      </c>
      <c r="AO1233" s="33">
        <v>0.39999999999999991</v>
      </c>
      <c r="AP1233" s="12">
        <v>2.1</v>
      </c>
      <c r="AQ1233" s="34">
        <v>500</v>
      </c>
      <c r="AR1233" s="34">
        <v>400</v>
      </c>
      <c r="AS1233" s="31">
        <v>0.25</v>
      </c>
      <c r="AT1233" s="36">
        <v>2471.84</v>
      </c>
      <c r="AU1233" s="30">
        <v>0.68159999999999998</v>
      </c>
      <c r="AV1233" s="30">
        <v>0.31840000000000002</v>
      </c>
      <c r="AW1233" s="30">
        <v>0.90290000000000004</v>
      </c>
      <c r="AX1233" s="30">
        <v>5.0900000000000001E-2</v>
      </c>
      <c r="AY1233" s="30">
        <v>0.23680000000000001</v>
      </c>
      <c r="AZ1233" s="30">
        <v>0.14299999999999999</v>
      </c>
      <c r="BA1233" s="30">
        <v>0.5202</v>
      </c>
      <c r="BB1233" s="37">
        <v>1.5</v>
      </c>
      <c r="BC1233" s="29">
        <v>714</v>
      </c>
      <c r="BD1233" s="38" t="s">
        <v>4927</v>
      </c>
      <c r="BE1233" s="39">
        <v>148.915493161993</v>
      </c>
      <c r="BF1233" s="39">
        <v>-22.245629254832998</v>
      </c>
      <c r="BG1233" s="40">
        <f t="shared" si="228"/>
        <v>85</v>
      </c>
      <c r="BH1233" s="40">
        <f t="shared" si="229"/>
        <v>75</v>
      </c>
      <c r="BI1233" s="40">
        <f t="shared" si="230"/>
        <v>72</v>
      </c>
      <c r="BJ1233" s="40">
        <f t="shared" si="231"/>
        <v>100</v>
      </c>
      <c r="BK1233" s="40">
        <f t="shared" si="232"/>
        <v>5</v>
      </c>
      <c r="BL1233" s="40">
        <f t="shared" si="233"/>
        <v>42</v>
      </c>
      <c r="BM1233" s="41">
        <f t="shared" si="234"/>
        <v>100</v>
      </c>
      <c r="BN1233" s="40">
        <f t="shared" si="235"/>
        <v>100</v>
      </c>
      <c r="BO1233" s="41">
        <f t="shared" si="236"/>
        <v>100</v>
      </c>
      <c r="BP1233" s="41">
        <f t="shared" si="237"/>
        <v>64</v>
      </c>
      <c r="BQ1233" s="41">
        <f t="shared" si="238"/>
        <v>15</v>
      </c>
      <c r="BR1233" s="41">
        <f t="shared" si="239"/>
        <v>55</v>
      </c>
    </row>
    <row r="1234" spans="2:70" x14ac:dyDescent="0.3">
      <c r="B1234" s="12" t="s">
        <v>2701</v>
      </c>
      <c r="C1234" s="12">
        <v>312011341</v>
      </c>
      <c r="D1234" s="12" t="s">
        <v>2276</v>
      </c>
      <c r="E1234" s="12" t="s">
        <v>995</v>
      </c>
      <c r="F1234" s="12" t="s">
        <v>2711</v>
      </c>
      <c r="G1234" s="12" t="s">
        <v>102</v>
      </c>
      <c r="H1234" s="12" t="s">
        <v>5013</v>
      </c>
      <c r="I1234" s="28">
        <v>343000</v>
      </c>
      <c r="J1234" s="28">
        <v>318000</v>
      </c>
      <c r="K1234" s="28">
        <v>278400</v>
      </c>
      <c r="L1234" s="28">
        <v>330000</v>
      </c>
      <c r="M1234" s="28">
        <v>318000</v>
      </c>
      <c r="N1234" s="28">
        <v>260000</v>
      </c>
      <c r="O1234" s="29">
        <v>68</v>
      </c>
      <c r="P1234" s="29">
        <v>67</v>
      </c>
      <c r="Q1234" s="29">
        <v>87</v>
      </c>
      <c r="R1234" s="28">
        <v>700</v>
      </c>
      <c r="S1234" s="28">
        <v>580</v>
      </c>
      <c r="T1234" s="30">
        <v>3.6</v>
      </c>
      <c r="U1234" s="30">
        <v>0.70000000000000018</v>
      </c>
      <c r="V1234" s="30">
        <v>2.9</v>
      </c>
      <c r="W1234" s="30">
        <v>2.2999999999999998</v>
      </c>
      <c r="X1234" s="31">
        <v>0.10612244897959183</v>
      </c>
      <c r="Y1234" s="30">
        <v>7</v>
      </c>
      <c r="Z1234" s="30">
        <v>0.70000000000000018</v>
      </c>
      <c r="AA1234" s="30">
        <v>6.3</v>
      </c>
      <c r="AB1234" s="30">
        <v>3.8</v>
      </c>
      <c r="AC1234" s="32">
        <v>0.20298798311139979</v>
      </c>
      <c r="AD1234" s="30">
        <v>1.9127713793189596</v>
      </c>
      <c r="AE1234" s="12">
        <v>52</v>
      </c>
      <c r="AF1234" s="12">
        <v>42</v>
      </c>
      <c r="AG1234" s="12">
        <v>56</v>
      </c>
      <c r="AH1234" s="33">
        <v>4.2711864406779663</v>
      </c>
      <c r="AI1234" s="34">
        <v>327000</v>
      </c>
      <c r="AJ1234" s="34">
        <v>255000</v>
      </c>
      <c r="AK1234" s="34">
        <v>254000</v>
      </c>
      <c r="AL1234" s="35">
        <v>0.28235294117647058</v>
      </c>
      <c r="AM1234" s="35">
        <v>0.2874015748031496</v>
      </c>
      <c r="AN1234" s="12">
        <v>2.5</v>
      </c>
      <c r="AO1234" s="33">
        <v>0.39999999999999991</v>
      </c>
      <c r="AP1234" s="12">
        <v>2.1</v>
      </c>
      <c r="AQ1234" s="34">
        <v>500</v>
      </c>
      <c r="AR1234" s="34">
        <v>400</v>
      </c>
      <c r="AS1234" s="31">
        <v>0.25</v>
      </c>
      <c r="AT1234" s="36">
        <v>3448.4800000000005</v>
      </c>
      <c r="AU1234" s="30">
        <v>0.75460000000000005</v>
      </c>
      <c r="AV1234" s="30">
        <v>0.24540000000000001</v>
      </c>
      <c r="AW1234" s="30">
        <v>0.81850000000000001</v>
      </c>
      <c r="AX1234" s="30">
        <v>0.16589999999999999</v>
      </c>
      <c r="AY1234" s="30">
        <v>8.3900000000000002E-2</v>
      </c>
      <c r="AZ1234" s="30">
        <v>0.18870000000000001</v>
      </c>
      <c r="BA1234" s="30">
        <v>0.67920000000000003</v>
      </c>
      <c r="BB1234" s="37">
        <v>4</v>
      </c>
      <c r="BC1234" s="29">
        <v>805</v>
      </c>
      <c r="BD1234" s="38" t="s">
        <v>5002</v>
      </c>
      <c r="BE1234" s="39">
        <v>147.88055023039399</v>
      </c>
      <c r="BF1234" s="39">
        <v>-21.945203937180199</v>
      </c>
      <c r="BG1234" s="40">
        <f t="shared" si="228"/>
        <v>57</v>
      </c>
      <c r="BH1234" s="40">
        <f t="shared" si="229"/>
        <v>75</v>
      </c>
      <c r="BI1234" s="40">
        <f t="shared" si="230"/>
        <v>72</v>
      </c>
      <c r="BJ1234" s="40">
        <f t="shared" si="231"/>
        <v>100</v>
      </c>
      <c r="BK1234" s="40">
        <f t="shared" si="232"/>
        <v>1</v>
      </c>
      <c r="BL1234" s="40">
        <f t="shared" si="233"/>
        <v>8</v>
      </c>
      <c r="BM1234" s="41">
        <f t="shared" si="234"/>
        <v>100</v>
      </c>
      <c r="BN1234" s="40">
        <f t="shared" si="235"/>
        <v>100</v>
      </c>
      <c r="BO1234" s="41">
        <f t="shared" si="236"/>
        <v>100</v>
      </c>
      <c r="BP1234" s="41">
        <f t="shared" si="237"/>
        <v>1</v>
      </c>
      <c r="BQ1234" s="41">
        <f t="shared" si="238"/>
        <v>40</v>
      </c>
      <c r="BR1234" s="41">
        <f t="shared" si="239"/>
        <v>46</v>
      </c>
    </row>
    <row r="1235" spans="2:70" x14ac:dyDescent="0.3">
      <c r="B1235" s="12" t="s">
        <v>2630</v>
      </c>
      <c r="C1235" s="12">
        <v>312021342</v>
      </c>
      <c r="D1235" s="12" t="s">
        <v>994</v>
      </c>
      <c r="E1235" s="12" t="s">
        <v>995</v>
      </c>
      <c r="F1235" s="12" t="s">
        <v>994</v>
      </c>
      <c r="G1235" s="12" t="s">
        <v>102</v>
      </c>
      <c r="H1235" s="12" t="s">
        <v>5013</v>
      </c>
      <c r="I1235" s="28">
        <v>399000</v>
      </c>
      <c r="J1235" s="28">
        <v>385000</v>
      </c>
      <c r="K1235" s="28">
        <v>300000</v>
      </c>
      <c r="L1235" s="28">
        <v>450000</v>
      </c>
      <c r="M1235" s="28">
        <v>435000</v>
      </c>
      <c r="N1235" s="28">
        <v>295000</v>
      </c>
      <c r="O1235" s="29">
        <v>42</v>
      </c>
      <c r="P1235" s="29">
        <v>36</v>
      </c>
      <c r="Q1235" s="29">
        <v>44</v>
      </c>
      <c r="R1235" s="28">
        <v>490</v>
      </c>
      <c r="S1235" s="28">
        <v>420</v>
      </c>
      <c r="T1235" s="30">
        <v>1.7</v>
      </c>
      <c r="U1235" s="30">
        <v>9.9999999999999867E-2</v>
      </c>
      <c r="V1235" s="30">
        <v>1.6</v>
      </c>
      <c r="W1235" s="30">
        <v>1.4</v>
      </c>
      <c r="X1235" s="31">
        <v>6.3859649122807019E-2</v>
      </c>
      <c r="Y1235" s="30">
        <v>3.3</v>
      </c>
      <c r="Z1235" s="30">
        <v>-0.30000000000000027</v>
      </c>
      <c r="AA1235" s="30">
        <v>3.6</v>
      </c>
      <c r="AB1235" s="30">
        <v>3.8</v>
      </c>
      <c r="AC1235" s="32">
        <v>0.25259815242494227</v>
      </c>
      <c r="AD1235" s="30">
        <v>3.9555205187422273</v>
      </c>
      <c r="AE1235" s="12">
        <v>76</v>
      </c>
      <c r="AF1235" s="12">
        <v>73</v>
      </c>
      <c r="AG1235" s="12">
        <v>136</v>
      </c>
      <c r="AH1235" s="33">
        <v>2.1276595744680851</v>
      </c>
      <c r="AI1235" s="34">
        <v>355000</v>
      </c>
      <c r="AJ1235" s="34">
        <v>300000</v>
      </c>
      <c r="AK1235" s="34">
        <v>295000</v>
      </c>
      <c r="AL1235" s="35">
        <v>0.18333333333333332</v>
      </c>
      <c r="AM1235" s="35">
        <v>0.20338983050847459</v>
      </c>
      <c r="AN1235" s="12">
        <v>3.1</v>
      </c>
      <c r="AO1235" s="33">
        <v>0.20000000000000018</v>
      </c>
      <c r="AP1235" s="12">
        <v>2.9</v>
      </c>
      <c r="AQ1235" s="34">
        <v>450</v>
      </c>
      <c r="AR1235" s="34">
        <v>420</v>
      </c>
      <c r="AS1235" s="31">
        <v>7.1428571428571425E-2</v>
      </c>
      <c r="AT1235" s="36">
        <v>1939.8400000000001</v>
      </c>
      <c r="AU1235" s="30">
        <v>0.7258</v>
      </c>
      <c r="AV1235" s="30">
        <v>0.2742</v>
      </c>
      <c r="AW1235" s="30">
        <v>0.84189999999999998</v>
      </c>
      <c r="AX1235" s="30">
        <v>0.10780000000000001</v>
      </c>
      <c r="AY1235" s="30">
        <v>0.25440000000000002</v>
      </c>
      <c r="AZ1235" s="30">
        <v>0.39660000000000001</v>
      </c>
      <c r="BA1235" s="30">
        <v>0.30330000000000001</v>
      </c>
      <c r="BB1235" s="37">
        <v>2.5</v>
      </c>
      <c r="BC1235" s="29">
        <v>810</v>
      </c>
      <c r="BD1235" s="38" t="s">
        <v>4928</v>
      </c>
      <c r="BE1235" s="39">
        <v>149.17678069400301</v>
      </c>
      <c r="BF1235" s="39">
        <v>-21.090132524658198</v>
      </c>
      <c r="BG1235" s="40">
        <f t="shared" si="228"/>
        <v>88</v>
      </c>
      <c r="BH1235" s="40">
        <f t="shared" si="229"/>
        <v>65</v>
      </c>
      <c r="BI1235" s="40">
        <f t="shared" si="230"/>
        <v>98</v>
      </c>
      <c r="BJ1235" s="40">
        <f t="shared" si="231"/>
        <v>92</v>
      </c>
      <c r="BK1235" s="40">
        <f t="shared" si="232"/>
        <v>1</v>
      </c>
      <c r="BL1235" s="40">
        <f t="shared" si="233"/>
        <v>46</v>
      </c>
      <c r="BM1235" s="41">
        <f t="shared" si="234"/>
        <v>100</v>
      </c>
      <c r="BN1235" s="40">
        <f t="shared" si="235"/>
        <v>100</v>
      </c>
      <c r="BO1235" s="41">
        <f t="shared" si="236"/>
        <v>98</v>
      </c>
      <c r="BP1235" s="41">
        <f t="shared" si="237"/>
        <v>62</v>
      </c>
      <c r="BQ1235" s="41">
        <f t="shared" si="238"/>
        <v>25</v>
      </c>
      <c r="BR1235" s="41">
        <f t="shared" si="239"/>
        <v>55</v>
      </c>
    </row>
    <row r="1236" spans="2:70" x14ac:dyDescent="0.3">
      <c r="B1236" s="12" t="s">
        <v>2561</v>
      </c>
      <c r="C1236" s="12">
        <v>312021343</v>
      </c>
      <c r="D1236" s="12" t="s">
        <v>994</v>
      </c>
      <c r="E1236" s="12" t="s">
        <v>995</v>
      </c>
      <c r="F1236" s="12" t="s">
        <v>994</v>
      </c>
      <c r="G1236" s="12" t="s">
        <v>102</v>
      </c>
      <c r="H1236" s="12" t="s">
        <v>5013</v>
      </c>
      <c r="I1236" s="28">
        <v>285000</v>
      </c>
      <c r="J1236" s="28">
        <v>299000</v>
      </c>
      <c r="K1236" s="28">
        <v>285000</v>
      </c>
      <c r="L1236" s="28">
        <v>305000</v>
      </c>
      <c r="M1236" s="28">
        <v>315000</v>
      </c>
      <c r="N1236" s="28">
        <v>300000</v>
      </c>
      <c r="O1236" s="29">
        <v>51</v>
      </c>
      <c r="P1236" s="29">
        <v>54</v>
      </c>
      <c r="Q1236" s="29">
        <v>64</v>
      </c>
      <c r="R1236" s="28">
        <v>450</v>
      </c>
      <c r="S1236" s="28">
        <v>380</v>
      </c>
      <c r="T1236" s="30">
        <v>6.6</v>
      </c>
      <c r="U1236" s="30">
        <v>9.9999999999999645E-2</v>
      </c>
      <c r="V1236" s="30">
        <v>6.5</v>
      </c>
      <c r="W1236" s="30">
        <v>5.2</v>
      </c>
      <c r="X1236" s="31">
        <v>8.2105263157894737E-2</v>
      </c>
      <c r="Y1236" s="30">
        <v>6.9</v>
      </c>
      <c r="Z1236" s="30">
        <v>-1.4000000000000004</v>
      </c>
      <c r="AA1236" s="30">
        <v>8.3000000000000007</v>
      </c>
      <c r="AB1236" s="30">
        <v>8.8000000000000007</v>
      </c>
      <c r="AC1236" s="32">
        <v>0.2340044928862634</v>
      </c>
      <c r="AD1236" s="30">
        <v>2.8500547210506437</v>
      </c>
      <c r="AE1236" s="12">
        <v>76</v>
      </c>
      <c r="AF1236" s="12">
        <v>73</v>
      </c>
      <c r="AG1236" s="12">
        <v>136</v>
      </c>
      <c r="AH1236" s="33">
        <v>2.1276595744680851</v>
      </c>
      <c r="AI1236" s="34">
        <v>355000</v>
      </c>
      <c r="AJ1236" s="34">
        <v>300000</v>
      </c>
      <c r="AK1236" s="34">
        <v>295000</v>
      </c>
      <c r="AL1236" s="35">
        <v>0.18333333333333332</v>
      </c>
      <c r="AM1236" s="35">
        <v>0.20338983050847459</v>
      </c>
      <c r="AN1236" s="12">
        <v>3.1</v>
      </c>
      <c r="AO1236" s="33">
        <v>0.20000000000000018</v>
      </c>
      <c r="AP1236" s="12">
        <v>2.9</v>
      </c>
      <c r="AQ1236" s="34">
        <v>450</v>
      </c>
      <c r="AR1236" s="34">
        <v>420</v>
      </c>
      <c r="AS1236" s="31">
        <v>7.1428571428571425E-2</v>
      </c>
      <c r="AT1236" s="36">
        <v>1923.0400000000002</v>
      </c>
      <c r="AU1236" s="30">
        <v>0.62680000000000002</v>
      </c>
      <c r="AV1236" s="30">
        <v>0.37319999999999998</v>
      </c>
      <c r="AW1236" s="30">
        <v>0.71109999999999995</v>
      </c>
      <c r="AX1236" s="30">
        <v>0.25459999999999999</v>
      </c>
      <c r="AY1236" s="30">
        <v>0.2742</v>
      </c>
      <c r="AZ1236" s="30">
        <v>0.31559999999999999</v>
      </c>
      <c r="BA1236" s="30">
        <v>0.37169999999999997</v>
      </c>
      <c r="BB1236" s="37">
        <v>2</v>
      </c>
      <c r="BC1236" s="29">
        <v>802</v>
      </c>
      <c r="BD1236" s="38" t="s">
        <v>4856</v>
      </c>
      <c r="BE1236" s="39">
        <v>149.19640835689501</v>
      </c>
      <c r="BF1236" s="39">
        <v>-21.1609200188405</v>
      </c>
      <c r="BG1236" s="40">
        <f t="shared" si="228"/>
        <v>8</v>
      </c>
      <c r="BH1236" s="40">
        <f t="shared" si="229"/>
        <v>65</v>
      </c>
      <c r="BI1236" s="40">
        <f t="shared" si="230"/>
        <v>98</v>
      </c>
      <c r="BJ1236" s="40">
        <f t="shared" si="231"/>
        <v>92</v>
      </c>
      <c r="BK1236" s="40">
        <f t="shared" si="232"/>
        <v>1</v>
      </c>
      <c r="BL1236" s="40">
        <f t="shared" si="233"/>
        <v>50</v>
      </c>
      <c r="BM1236" s="41">
        <f t="shared" si="234"/>
        <v>100</v>
      </c>
      <c r="BN1236" s="40">
        <f t="shared" si="235"/>
        <v>100</v>
      </c>
      <c r="BO1236" s="41">
        <f t="shared" si="236"/>
        <v>100</v>
      </c>
      <c r="BP1236" s="41">
        <f t="shared" si="237"/>
        <v>3</v>
      </c>
      <c r="BQ1236" s="41">
        <f t="shared" si="238"/>
        <v>20</v>
      </c>
      <c r="BR1236" s="41">
        <f t="shared" si="239"/>
        <v>43</v>
      </c>
    </row>
    <row r="1237" spans="2:70" x14ac:dyDescent="0.3">
      <c r="B1237" s="12" t="s">
        <v>2652</v>
      </c>
      <c r="C1237" s="12">
        <v>312021344</v>
      </c>
      <c r="D1237" s="12" t="s">
        <v>994</v>
      </c>
      <c r="E1237" s="12" t="s">
        <v>995</v>
      </c>
      <c r="F1237" s="12" t="s">
        <v>994</v>
      </c>
      <c r="G1237" s="12" t="s">
        <v>102</v>
      </c>
      <c r="H1237" s="12" t="s">
        <v>5013</v>
      </c>
      <c r="I1237" s="28">
        <v>349000</v>
      </c>
      <c r="J1237" s="28">
        <v>350000</v>
      </c>
      <c r="K1237" s="28">
        <v>299000</v>
      </c>
      <c r="L1237" s="28">
        <v>381000</v>
      </c>
      <c r="M1237" s="28">
        <v>381000</v>
      </c>
      <c r="N1237" s="28">
        <v>320000</v>
      </c>
      <c r="O1237" s="29">
        <v>52</v>
      </c>
      <c r="P1237" s="29">
        <v>43</v>
      </c>
      <c r="Q1237" s="29">
        <v>56</v>
      </c>
      <c r="R1237" s="28">
        <v>450</v>
      </c>
      <c r="S1237" s="28">
        <v>420</v>
      </c>
      <c r="T1237" s="30">
        <v>4.4000000000000004</v>
      </c>
      <c r="U1237" s="30">
        <v>-1</v>
      </c>
      <c r="V1237" s="30">
        <v>5.4</v>
      </c>
      <c r="W1237" s="30">
        <v>5.8</v>
      </c>
      <c r="X1237" s="31">
        <v>6.70487106017192E-2</v>
      </c>
      <c r="Y1237" s="30">
        <v>5.3</v>
      </c>
      <c r="Z1237" s="30">
        <v>-1.7000000000000002</v>
      </c>
      <c r="AA1237" s="30">
        <v>7</v>
      </c>
      <c r="AB1237" s="30">
        <v>7.6</v>
      </c>
      <c r="AC1237" s="32">
        <v>0.17461352207114916</v>
      </c>
      <c r="AD1237" s="30">
        <v>2.6042785984115837</v>
      </c>
      <c r="AE1237" s="12">
        <v>76</v>
      </c>
      <c r="AF1237" s="12">
        <v>73</v>
      </c>
      <c r="AG1237" s="12">
        <v>136</v>
      </c>
      <c r="AH1237" s="33">
        <v>2.1276595744680851</v>
      </c>
      <c r="AI1237" s="34">
        <v>355000</v>
      </c>
      <c r="AJ1237" s="34">
        <v>300000</v>
      </c>
      <c r="AK1237" s="34">
        <v>295000</v>
      </c>
      <c r="AL1237" s="35">
        <v>0.18333333333333332</v>
      </c>
      <c r="AM1237" s="35">
        <v>0.20338983050847459</v>
      </c>
      <c r="AN1237" s="12">
        <v>3.1</v>
      </c>
      <c r="AO1237" s="33">
        <v>0.20000000000000018</v>
      </c>
      <c r="AP1237" s="12">
        <v>2.9</v>
      </c>
      <c r="AQ1237" s="34">
        <v>450</v>
      </c>
      <c r="AR1237" s="34">
        <v>420</v>
      </c>
      <c r="AS1237" s="31">
        <v>7.1428571428571425E-2</v>
      </c>
      <c r="AT1237" s="36">
        <v>2577.1200000000003</v>
      </c>
      <c r="AU1237" s="30">
        <v>0.80800000000000005</v>
      </c>
      <c r="AV1237" s="30">
        <v>0.192</v>
      </c>
      <c r="AW1237" s="30">
        <v>0.92020000000000002</v>
      </c>
      <c r="AX1237" s="30">
        <v>7.1800000000000003E-2</v>
      </c>
      <c r="AY1237" s="30">
        <v>0.1943</v>
      </c>
      <c r="AZ1237" s="30">
        <v>0.43580000000000002</v>
      </c>
      <c r="BA1237" s="30">
        <v>0.35460000000000003</v>
      </c>
      <c r="BB1237" s="37">
        <v>5</v>
      </c>
      <c r="BC1237" s="29">
        <v>814</v>
      </c>
      <c r="BD1237" s="38" t="s">
        <v>4950</v>
      </c>
      <c r="BE1237" s="39">
        <v>149.162345787021</v>
      </c>
      <c r="BF1237" s="39">
        <v>-21.057334549723201</v>
      </c>
      <c r="BG1237" s="40">
        <f t="shared" si="228"/>
        <v>44</v>
      </c>
      <c r="BH1237" s="40">
        <f t="shared" si="229"/>
        <v>65</v>
      </c>
      <c r="BI1237" s="40">
        <f t="shared" si="230"/>
        <v>98</v>
      </c>
      <c r="BJ1237" s="40">
        <f t="shared" si="231"/>
        <v>92</v>
      </c>
      <c r="BK1237" s="40">
        <f t="shared" si="232"/>
        <v>1</v>
      </c>
      <c r="BL1237" s="40">
        <f t="shared" si="233"/>
        <v>33</v>
      </c>
      <c r="BM1237" s="41">
        <f t="shared" si="234"/>
        <v>100</v>
      </c>
      <c r="BN1237" s="40">
        <f t="shared" si="235"/>
        <v>100</v>
      </c>
      <c r="BO1237" s="41">
        <f t="shared" si="236"/>
        <v>100</v>
      </c>
      <c r="BP1237" s="41">
        <f t="shared" si="237"/>
        <v>29</v>
      </c>
      <c r="BQ1237" s="41">
        <f t="shared" si="238"/>
        <v>50</v>
      </c>
      <c r="BR1237" s="41">
        <f t="shared" si="239"/>
        <v>50</v>
      </c>
    </row>
    <row r="1238" spans="2:70" x14ac:dyDescent="0.3">
      <c r="B1238" s="12" t="s">
        <v>994</v>
      </c>
      <c r="C1238" s="12">
        <v>312021346</v>
      </c>
      <c r="D1238" s="12" t="s">
        <v>994</v>
      </c>
      <c r="E1238" s="12" t="s">
        <v>995</v>
      </c>
      <c r="F1238" s="12" t="s">
        <v>994</v>
      </c>
      <c r="G1238" s="12" t="s">
        <v>102</v>
      </c>
      <c r="H1238" s="12" t="s">
        <v>5013</v>
      </c>
      <c r="I1238" s="28">
        <v>343000</v>
      </c>
      <c r="J1238" s="28">
        <v>335000</v>
      </c>
      <c r="K1238" s="28">
        <v>299000</v>
      </c>
      <c r="L1238" s="28">
        <v>340000</v>
      </c>
      <c r="M1238" s="28">
        <v>325000</v>
      </c>
      <c r="N1238" s="28">
        <v>259000</v>
      </c>
      <c r="O1238" s="29">
        <v>50</v>
      </c>
      <c r="P1238" s="29">
        <v>49</v>
      </c>
      <c r="Q1238" s="29">
        <v>56</v>
      </c>
      <c r="R1238" s="28">
        <v>450</v>
      </c>
      <c r="S1238" s="28">
        <v>420</v>
      </c>
      <c r="T1238" s="30">
        <v>3.9</v>
      </c>
      <c r="U1238" s="30">
        <v>0.10000000000000009</v>
      </c>
      <c r="V1238" s="30">
        <v>3.8</v>
      </c>
      <c r="W1238" s="30">
        <v>2.7</v>
      </c>
      <c r="X1238" s="31">
        <v>6.8221574344023317E-2</v>
      </c>
      <c r="Y1238" s="30">
        <v>6.4</v>
      </c>
      <c r="Z1238" s="30">
        <v>-0.89999999999999947</v>
      </c>
      <c r="AA1238" s="30">
        <v>7.3</v>
      </c>
      <c r="AB1238" s="30">
        <v>7.9</v>
      </c>
      <c r="AC1238" s="32">
        <v>0.32428225527499133</v>
      </c>
      <c r="AD1238" s="30">
        <v>4.7533681008257282</v>
      </c>
      <c r="AE1238" s="12">
        <v>76</v>
      </c>
      <c r="AF1238" s="12">
        <v>73</v>
      </c>
      <c r="AG1238" s="12">
        <v>136</v>
      </c>
      <c r="AH1238" s="33">
        <v>2.1276595744680851</v>
      </c>
      <c r="AI1238" s="34">
        <v>355000</v>
      </c>
      <c r="AJ1238" s="34">
        <v>300000</v>
      </c>
      <c r="AK1238" s="34">
        <v>295000</v>
      </c>
      <c r="AL1238" s="35">
        <v>0.18333333333333332</v>
      </c>
      <c r="AM1238" s="35">
        <v>0.20338983050847459</v>
      </c>
      <c r="AN1238" s="12">
        <v>3.1</v>
      </c>
      <c r="AO1238" s="33">
        <v>0.20000000000000018</v>
      </c>
      <c r="AP1238" s="12">
        <v>2.9</v>
      </c>
      <c r="AQ1238" s="34">
        <v>450</v>
      </c>
      <c r="AR1238" s="34">
        <v>420</v>
      </c>
      <c r="AS1238" s="31">
        <v>7.1428571428571425E-2</v>
      </c>
      <c r="AT1238" s="36">
        <v>1387.68</v>
      </c>
      <c r="AU1238" s="30">
        <v>0.45800000000000002</v>
      </c>
      <c r="AV1238" s="30">
        <v>0.54200000000000004</v>
      </c>
      <c r="AW1238" s="30">
        <v>0.26140000000000002</v>
      </c>
      <c r="AX1238" s="30">
        <v>0.42709999999999998</v>
      </c>
      <c r="AY1238" s="30">
        <v>0.16189999999999999</v>
      </c>
      <c r="AZ1238" s="30">
        <v>0.14460000000000001</v>
      </c>
      <c r="BA1238" s="30">
        <v>0.64459999999999995</v>
      </c>
      <c r="BB1238" s="37">
        <v>2</v>
      </c>
      <c r="BC1238" s="29">
        <v>804</v>
      </c>
      <c r="BD1238" s="38" t="s">
        <v>4964</v>
      </c>
      <c r="BE1238" s="39">
        <v>149.185499938878</v>
      </c>
      <c r="BF1238" s="39">
        <v>-21.142561036298101</v>
      </c>
      <c r="BG1238" s="40">
        <f t="shared" si="228"/>
        <v>52</v>
      </c>
      <c r="BH1238" s="40">
        <f t="shared" si="229"/>
        <v>65</v>
      </c>
      <c r="BI1238" s="40">
        <f t="shared" si="230"/>
        <v>98</v>
      </c>
      <c r="BJ1238" s="40">
        <f t="shared" si="231"/>
        <v>92</v>
      </c>
      <c r="BK1238" s="40">
        <f t="shared" si="232"/>
        <v>1</v>
      </c>
      <c r="BL1238" s="40">
        <f t="shared" si="233"/>
        <v>26</v>
      </c>
      <c r="BM1238" s="41">
        <f t="shared" si="234"/>
        <v>100</v>
      </c>
      <c r="BN1238" s="40">
        <f t="shared" si="235"/>
        <v>100</v>
      </c>
      <c r="BO1238" s="41">
        <f t="shared" si="236"/>
        <v>51</v>
      </c>
      <c r="BP1238" s="41">
        <f t="shared" si="237"/>
        <v>11</v>
      </c>
      <c r="BQ1238" s="41">
        <f t="shared" si="238"/>
        <v>20</v>
      </c>
      <c r="BR1238" s="41">
        <f t="shared" si="239"/>
        <v>43</v>
      </c>
    </row>
    <row r="1239" spans="2:70" x14ac:dyDescent="0.3">
      <c r="B1239" s="12" t="s">
        <v>5027</v>
      </c>
      <c r="C1239" s="12">
        <v>312021347</v>
      </c>
      <c r="D1239" s="12" t="s">
        <v>994</v>
      </c>
      <c r="E1239" s="12" t="s">
        <v>995</v>
      </c>
      <c r="F1239" s="12" t="s">
        <v>994</v>
      </c>
      <c r="G1239" s="12" t="s">
        <v>102</v>
      </c>
      <c r="H1239" s="12" t="s">
        <v>5013</v>
      </c>
      <c r="I1239" s="28">
        <v>550000</v>
      </c>
      <c r="J1239" s="28">
        <v>519400</v>
      </c>
      <c r="K1239" s="28">
        <v>515000</v>
      </c>
      <c r="L1239" s="28">
        <v>575000</v>
      </c>
      <c r="M1239" s="28">
        <v>425000</v>
      </c>
      <c r="N1239" s="28">
        <v>495000</v>
      </c>
      <c r="O1239" s="29">
        <v>63</v>
      </c>
      <c r="P1239" s="29">
        <v>90</v>
      </c>
      <c r="Q1239" s="29">
        <v>97</v>
      </c>
      <c r="R1239" s="28">
        <v>800</v>
      </c>
      <c r="S1239" s="28">
        <v>650</v>
      </c>
      <c r="T1239" s="30">
        <v>4.9000000000000004</v>
      </c>
      <c r="U1239" s="30">
        <v>-9.9999999999999645E-2</v>
      </c>
      <c r="V1239" s="30">
        <v>5</v>
      </c>
      <c r="W1239" s="30">
        <v>4.4000000000000004</v>
      </c>
      <c r="X1239" s="31">
        <v>7.563636363636364E-2</v>
      </c>
      <c r="Y1239" s="30">
        <v>3.2</v>
      </c>
      <c r="Z1239" s="30">
        <v>-0.5</v>
      </c>
      <c r="AA1239" s="30">
        <v>3.7</v>
      </c>
      <c r="AB1239" s="30">
        <v>4.7</v>
      </c>
      <c r="AC1239" s="32">
        <v>0.32901230506020918</v>
      </c>
      <c r="AD1239" s="30">
        <v>4.3499223024787277</v>
      </c>
      <c r="AE1239" s="12">
        <v>76</v>
      </c>
      <c r="AF1239" s="12">
        <v>73</v>
      </c>
      <c r="AG1239" s="12">
        <v>136</v>
      </c>
      <c r="AH1239" s="33">
        <v>2.1276595744680851</v>
      </c>
      <c r="AI1239" s="34">
        <v>355000</v>
      </c>
      <c r="AJ1239" s="34">
        <v>300000</v>
      </c>
      <c r="AK1239" s="34">
        <v>295000</v>
      </c>
      <c r="AL1239" s="35">
        <v>0.18333333333333332</v>
      </c>
      <c r="AM1239" s="35">
        <v>0.20338983050847459</v>
      </c>
      <c r="AN1239" s="12">
        <v>3.1</v>
      </c>
      <c r="AO1239" s="33">
        <v>0.20000000000000018</v>
      </c>
      <c r="AP1239" s="12">
        <v>2.9</v>
      </c>
      <c r="AQ1239" s="34">
        <v>450</v>
      </c>
      <c r="AR1239" s="34">
        <v>420</v>
      </c>
      <c r="AS1239" s="31">
        <v>7.1428571428571425E-2</v>
      </c>
      <c r="AT1239" s="36">
        <v>2431.5200000000004</v>
      </c>
      <c r="AU1239" s="30">
        <v>0.70679999999999998</v>
      </c>
      <c r="AV1239" s="30">
        <v>0.29320000000000002</v>
      </c>
      <c r="AW1239" s="30">
        <v>8.1000000000000003E-2</v>
      </c>
      <c r="AX1239" s="30">
        <v>0.13769999999999999</v>
      </c>
      <c r="AY1239" s="30">
        <v>0.38059999999999999</v>
      </c>
      <c r="AZ1239" s="30">
        <v>0.1903</v>
      </c>
      <c r="BA1239" s="30">
        <v>0.38869999999999999</v>
      </c>
      <c r="BB1239" s="37">
        <v>6</v>
      </c>
      <c r="BC1239" s="29">
        <v>805</v>
      </c>
      <c r="BD1239" s="38" t="s">
        <v>5045</v>
      </c>
      <c r="BE1239" s="39">
        <v>149.20980393468599</v>
      </c>
      <c r="BF1239" s="39">
        <v>-21.122500648143799</v>
      </c>
      <c r="BG1239" s="40">
        <f t="shared" si="228"/>
        <v>36</v>
      </c>
      <c r="BH1239" s="40">
        <f t="shared" si="229"/>
        <v>65</v>
      </c>
      <c r="BI1239" s="40">
        <f t="shared" si="230"/>
        <v>98</v>
      </c>
      <c r="BJ1239" s="40">
        <f t="shared" si="231"/>
        <v>92</v>
      </c>
      <c r="BK1239" s="40">
        <f t="shared" si="232"/>
        <v>1</v>
      </c>
      <c r="BL1239" s="40">
        <f t="shared" si="233"/>
        <v>74</v>
      </c>
      <c r="BM1239" s="41">
        <f t="shared" si="234"/>
        <v>100</v>
      </c>
      <c r="BN1239" s="40">
        <f t="shared" si="235"/>
        <v>100</v>
      </c>
      <c r="BO1239" s="41">
        <f t="shared" si="236"/>
        <v>48</v>
      </c>
      <c r="BP1239" s="41">
        <f t="shared" si="237"/>
        <v>64</v>
      </c>
      <c r="BQ1239" s="41">
        <f t="shared" si="238"/>
        <v>60</v>
      </c>
      <c r="BR1239" s="41">
        <f t="shared" si="239"/>
        <v>52</v>
      </c>
    </row>
    <row r="1240" spans="2:70" x14ac:dyDescent="0.3">
      <c r="B1240" s="12" t="s">
        <v>1622</v>
      </c>
      <c r="C1240" s="12">
        <v>312021348</v>
      </c>
      <c r="D1240" s="12" t="s">
        <v>994</v>
      </c>
      <c r="E1240" s="12" t="s">
        <v>995</v>
      </c>
      <c r="F1240" s="12" t="s">
        <v>994</v>
      </c>
      <c r="G1240" s="12" t="s">
        <v>102</v>
      </c>
      <c r="H1240" s="12" t="s">
        <v>5013</v>
      </c>
      <c r="I1240" s="28">
        <v>349000</v>
      </c>
      <c r="J1240" s="28">
        <v>349000</v>
      </c>
      <c r="K1240" s="28">
        <v>330000</v>
      </c>
      <c r="L1240" s="28">
        <v>540000</v>
      </c>
      <c r="M1240" s="28">
        <v>410000</v>
      </c>
      <c r="N1240" s="28">
        <v>340000</v>
      </c>
      <c r="O1240" s="29">
        <v>87</v>
      </c>
      <c r="P1240" s="29">
        <v>38</v>
      </c>
      <c r="Q1240" s="29">
        <v>19</v>
      </c>
      <c r="R1240" s="28">
        <v>500</v>
      </c>
      <c r="S1240" s="28">
        <v>430</v>
      </c>
      <c r="T1240" s="30">
        <v>0.5</v>
      </c>
      <c r="U1240" s="30">
        <v>-0.60000000000000009</v>
      </c>
      <c r="V1240" s="30">
        <v>1.1000000000000001</v>
      </c>
      <c r="W1240" s="30">
        <v>1.6</v>
      </c>
      <c r="X1240" s="31">
        <v>7.4498567335243557E-2</v>
      </c>
      <c r="Y1240" s="30">
        <v>5.8</v>
      </c>
      <c r="Z1240" s="30">
        <v>0.39999999999999947</v>
      </c>
      <c r="AA1240" s="30">
        <v>5.4</v>
      </c>
      <c r="AB1240" s="30">
        <v>4.2</v>
      </c>
      <c r="AC1240" s="32">
        <v>0.20173003679555868</v>
      </c>
      <c r="AD1240" s="30">
        <v>2.7078378016019222</v>
      </c>
      <c r="AE1240" s="12">
        <v>76</v>
      </c>
      <c r="AF1240" s="12">
        <v>73</v>
      </c>
      <c r="AG1240" s="12">
        <v>136</v>
      </c>
      <c r="AH1240" s="33">
        <v>2.1276595744680851</v>
      </c>
      <c r="AI1240" s="34">
        <v>355000</v>
      </c>
      <c r="AJ1240" s="34">
        <v>300000</v>
      </c>
      <c r="AK1240" s="34">
        <v>295000</v>
      </c>
      <c r="AL1240" s="35">
        <v>0.18333333333333332</v>
      </c>
      <c r="AM1240" s="35">
        <v>0.20338983050847459</v>
      </c>
      <c r="AN1240" s="12">
        <v>3.1</v>
      </c>
      <c r="AO1240" s="33">
        <v>0.20000000000000018</v>
      </c>
      <c r="AP1240" s="12">
        <v>2.9</v>
      </c>
      <c r="AQ1240" s="34">
        <v>450</v>
      </c>
      <c r="AR1240" s="34">
        <v>420</v>
      </c>
      <c r="AS1240" s="31">
        <v>7.1428571428571425E-2</v>
      </c>
      <c r="AT1240" s="36">
        <v>2478.5600000000004</v>
      </c>
      <c r="AU1240" s="30">
        <v>0.7823</v>
      </c>
      <c r="AV1240" s="30">
        <v>0.2177</v>
      </c>
      <c r="AW1240" s="30">
        <v>0.94499999999999995</v>
      </c>
      <c r="AX1240" s="30">
        <v>4.2700000000000002E-2</v>
      </c>
      <c r="AY1240" s="30">
        <v>0.33900000000000002</v>
      </c>
      <c r="AZ1240" s="30">
        <v>0.40949999999999998</v>
      </c>
      <c r="BA1240" s="30">
        <v>0.19270000000000001</v>
      </c>
      <c r="BB1240" s="37">
        <v>7.5</v>
      </c>
      <c r="BC1240" s="29">
        <v>812</v>
      </c>
      <c r="BD1240" s="38" t="s">
        <v>3944</v>
      </c>
      <c r="BE1240" s="39">
        <v>149.12205768528599</v>
      </c>
      <c r="BF1240" s="39">
        <v>-21.0994335245359</v>
      </c>
      <c r="BG1240" s="40">
        <f t="shared" si="228"/>
        <v>100</v>
      </c>
      <c r="BH1240" s="40">
        <f t="shared" si="229"/>
        <v>65</v>
      </c>
      <c r="BI1240" s="40">
        <f t="shared" si="230"/>
        <v>98</v>
      </c>
      <c r="BJ1240" s="40">
        <f t="shared" si="231"/>
        <v>92</v>
      </c>
      <c r="BK1240" s="40">
        <f t="shared" si="232"/>
        <v>1</v>
      </c>
      <c r="BL1240" s="40">
        <f t="shared" si="233"/>
        <v>65</v>
      </c>
      <c r="BM1240" s="41">
        <f t="shared" si="234"/>
        <v>100</v>
      </c>
      <c r="BN1240" s="40">
        <f t="shared" si="235"/>
        <v>100</v>
      </c>
      <c r="BO1240" s="41">
        <f t="shared" si="236"/>
        <v>100</v>
      </c>
      <c r="BP1240" s="41">
        <f t="shared" si="237"/>
        <v>21</v>
      </c>
      <c r="BQ1240" s="41">
        <f t="shared" si="238"/>
        <v>75</v>
      </c>
      <c r="BR1240" s="41">
        <f t="shared" si="239"/>
        <v>59</v>
      </c>
    </row>
    <row r="1241" spans="2:70" x14ac:dyDescent="0.3">
      <c r="B1241" s="12" t="s">
        <v>2631</v>
      </c>
      <c r="C1241" s="12">
        <v>312021349</v>
      </c>
      <c r="D1241" s="12" t="s">
        <v>994</v>
      </c>
      <c r="E1241" s="12" t="s">
        <v>995</v>
      </c>
      <c r="F1241" s="12" t="s">
        <v>994</v>
      </c>
      <c r="G1241" s="12" t="s">
        <v>102</v>
      </c>
      <c r="H1241" s="12" t="s">
        <v>5013</v>
      </c>
      <c r="I1241" s="28">
        <v>345050</v>
      </c>
      <c r="J1241" s="28">
        <v>315000</v>
      </c>
      <c r="K1241" s="28">
        <v>279000</v>
      </c>
      <c r="L1241" s="28">
        <v>347500</v>
      </c>
      <c r="M1241" s="28">
        <v>290000</v>
      </c>
      <c r="N1241" s="28">
        <v>275000</v>
      </c>
      <c r="O1241" s="29">
        <v>29</v>
      </c>
      <c r="P1241" s="29">
        <v>32</v>
      </c>
      <c r="Q1241" s="29">
        <v>49</v>
      </c>
      <c r="R1241" s="28">
        <v>420</v>
      </c>
      <c r="S1241" s="28">
        <v>370</v>
      </c>
      <c r="T1241" s="30">
        <v>2.4</v>
      </c>
      <c r="U1241" s="30">
        <v>-0.39999999999999991</v>
      </c>
      <c r="V1241" s="30">
        <v>2.8</v>
      </c>
      <c r="W1241" s="30">
        <v>3</v>
      </c>
      <c r="X1241" s="31">
        <v>6.3295174612375021E-2</v>
      </c>
      <c r="Y1241" s="30">
        <v>4.5999999999999996</v>
      </c>
      <c r="Z1241" s="30">
        <v>-0.5</v>
      </c>
      <c r="AA1241" s="30">
        <v>5.0999999999999996</v>
      </c>
      <c r="AB1241" s="30">
        <v>6.7</v>
      </c>
      <c r="AC1241" s="32">
        <v>0.27332361516034981</v>
      </c>
      <c r="AD1241" s="30">
        <v>4.31823779354756</v>
      </c>
      <c r="AE1241" s="12">
        <v>76</v>
      </c>
      <c r="AF1241" s="12">
        <v>73</v>
      </c>
      <c r="AG1241" s="12">
        <v>136</v>
      </c>
      <c r="AH1241" s="33">
        <v>2.1276595744680851</v>
      </c>
      <c r="AI1241" s="34">
        <v>355000</v>
      </c>
      <c r="AJ1241" s="34">
        <v>300000</v>
      </c>
      <c r="AK1241" s="34">
        <v>295000</v>
      </c>
      <c r="AL1241" s="35">
        <v>0.18333333333333332</v>
      </c>
      <c r="AM1241" s="35">
        <v>0.20338983050847459</v>
      </c>
      <c r="AN1241" s="12">
        <v>3.1</v>
      </c>
      <c r="AO1241" s="33">
        <v>0.20000000000000018</v>
      </c>
      <c r="AP1241" s="12">
        <v>2.9</v>
      </c>
      <c r="AQ1241" s="34">
        <v>450</v>
      </c>
      <c r="AR1241" s="34">
        <v>420</v>
      </c>
      <c r="AS1241" s="31">
        <v>7.1428571428571425E-2</v>
      </c>
      <c r="AT1241" s="36">
        <v>1536.64</v>
      </c>
      <c r="AU1241" s="30">
        <v>0.61660000000000004</v>
      </c>
      <c r="AV1241" s="30">
        <v>0.38340000000000002</v>
      </c>
      <c r="AW1241" s="30">
        <v>0.75860000000000005</v>
      </c>
      <c r="AX1241" s="30">
        <v>7.1800000000000003E-2</v>
      </c>
      <c r="AY1241" s="30">
        <v>0.26829999999999998</v>
      </c>
      <c r="AZ1241" s="30">
        <v>0.29170000000000001</v>
      </c>
      <c r="BA1241" s="30">
        <v>0.36470000000000002</v>
      </c>
      <c r="BB1241" s="37">
        <v>3</v>
      </c>
      <c r="BC1241" s="29">
        <v>807</v>
      </c>
      <c r="BD1241" s="38" t="s">
        <v>4929</v>
      </c>
      <c r="BE1241" s="39">
        <v>149.181589335935</v>
      </c>
      <c r="BF1241" s="39">
        <v>-21.122500648143799</v>
      </c>
      <c r="BG1241" s="40">
        <f t="shared" si="228"/>
        <v>77</v>
      </c>
      <c r="BH1241" s="40">
        <f t="shared" si="229"/>
        <v>65</v>
      </c>
      <c r="BI1241" s="40">
        <f t="shared" si="230"/>
        <v>98</v>
      </c>
      <c r="BJ1241" s="40">
        <f t="shared" si="231"/>
        <v>92</v>
      </c>
      <c r="BK1241" s="40">
        <f t="shared" si="232"/>
        <v>1</v>
      </c>
      <c r="BL1241" s="40">
        <f t="shared" si="233"/>
        <v>49</v>
      </c>
      <c r="BM1241" s="41">
        <f t="shared" si="234"/>
        <v>100</v>
      </c>
      <c r="BN1241" s="40">
        <f t="shared" si="235"/>
        <v>100</v>
      </c>
      <c r="BO1241" s="41">
        <f t="shared" si="236"/>
        <v>85</v>
      </c>
      <c r="BP1241" s="41">
        <f t="shared" si="237"/>
        <v>41</v>
      </c>
      <c r="BQ1241" s="41">
        <f t="shared" si="238"/>
        <v>30</v>
      </c>
      <c r="BR1241" s="41">
        <f t="shared" si="239"/>
        <v>52</v>
      </c>
    </row>
    <row r="1242" spans="2:70" x14ac:dyDescent="0.3">
      <c r="B1242" s="12" t="s">
        <v>1865</v>
      </c>
      <c r="C1242" s="12">
        <v>312021350</v>
      </c>
      <c r="D1242" s="12" t="s">
        <v>994</v>
      </c>
      <c r="E1242" s="12" t="s">
        <v>995</v>
      </c>
      <c r="F1242" s="12" t="s">
        <v>994</v>
      </c>
      <c r="G1242" s="12" t="s">
        <v>102</v>
      </c>
      <c r="H1242" s="12" t="s">
        <v>5013</v>
      </c>
      <c r="I1242" s="28">
        <v>460000</v>
      </c>
      <c r="J1242" s="28">
        <v>410000</v>
      </c>
      <c r="K1242" s="28">
        <v>459000</v>
      </c>
      <c r="L1242" s="28">
        <v>460000</v>
      </c>
      <c r="M1242" s="28">
        <v>460000</v>
      </c>
      <c r="N1242" s="28">
        <v>367000</v>
      </c>
      <c r="O1242" s="29">
        <v>34</v>
      </c>
      <c r="P1242" s="29">
        <v>34</v>
      </c>
      <c r="Q1242" s="29">
        <v>6</v>
      </c>
      <c r="R1242" s="28">
        <v>550</v>
      </c>
      <c r="S1242" s="28">
        <v>510</v>
      </c>
      <c r="T1242" s="30">
        <v>2.1</v>
      </c>
      <c r="U1242" s="30">
        <v>0.20000000000000018</v>
      </c>
      <c r="V1242" s="30">
        <v>1.9</v>
      </c>
      <c r="W1242" s="30">
        <v>0.9</v>
      </c>
      <c r="X1242" s="31">
        <v>6.217391304347826E-2</v>
      </c>
      <c r="Y1242" s="30">
        <v>3.4</v>
      </c>
      <c r="Z1242" s="30">
        <v>-0.5</v>
      </c>
      <c r="AA1242" s="30">
        <v>3.9</v>
      </c>
      <c r="AB1242" s="30">
        <v>6.2</v>
      </c>
      <c r="AC1242" s="32">
        <v>0.22851160007977131</v>
      </c>
      <c r="AD1242" s="30">
        <v>3.6753613998844337</v>
      </c>
      <c r="AE1242" s="12">
        <v>76</v>
      </c>
      <c r="AF1242" s="12">
        <v>73</v>
      </c>
      <c r="AG1242" s="12">
        <v>136</v>
      </c>
      <c r="AH1242" s="33">
        <v>2.1276595744680851</v>
      </c>
      <c r="AI1242" s="34">
        <v>355000</v>
      </c>
      <c r="AJ1242" s="34">
        <v>300000</v>
      </c>
      <c r="AK1242" s="34">
        <v>295000</v>
      </c>
      <c r="AL1242" s="35">
        <v>0.18333333333333332</v>
      </c>
      <c r="AM1242" s="35">
        <v>0.20338983050847459</v>
      </c>
      <c r="AN1242" s="12">
        <v>3.1</v>
      </c>
      <c r="AO1242" s="33">
        <v>0.20000000000000018</v>
      </c>
      <c r="AP1242" s="12">
        <v>2.9</v>
      </c>
      <c r="AQ1242" s="34">
        <v>450</v>
      </c>
      <c r="AR1242" s="34">
        <v>420</v>
      </c>
      <c r="AS1242" s="31">
        <v>7.1428571428571425E-2</v>
      </c>
      <c r="AT1242" s="36">
        <v>2406.88</v>
      </c>
      <c r="AU1242" s="30">
        <v>0.75749999999999995</v>
      </c>
      <c r="AV1242" s="30">
        <v>0.24249999999999999</v>
      </c>
      <c r="AW1242" s="30">
        <v>0.89700000000000002</v>
      </c>
      <c r="AX1242" s="30">
        <v>5.5100000000000003E-2</v>
      </c>
      <c r="AY1242" s="30">
        <v>0.28739999999999999</v>
      </c>
      <c r="AZ1242" s="30">
        <v>0.41570000000000001</v>
      </c>
      <c r="BA1242" s="30">
        <v>0.25659999999999999</v>
      </c>
      <c r="BB1242" s="37">
        <v>5</v>
      </c>
      <c r="BC1242" s="29">
        <v>801</v>
      </c>
      <c r="BD1242" s="38" t="s">
        <v>4173</v>
      </c>
      <c r="BE1242" s="39">
        <v>149.15926851536199</v>
      </c>
      <c r="BF1242" s="39">
        <v>-21.1891000355287</v>
      </c>
      <c r="BG1242" s="40">
        <f t="shared" si="228"/>
        <v>82</v>
      </c>
      <c r="BH1242" s="40">
        <f t="shared" si="229"/>
        <v>65</v>
      </c>
      <c r="BI1242" s="40">
        <f t="shared" si="230"/>
        <v>98</v>
      </c>
      <c r="BJ1242" s="40">
        <f t="shared" si="231"/>
        <v>92</v>
      </c>
      <c r="BK1242" s="40">
        <f t="shared" si="232"/>
        <v>1</v>
      </c>
      <c r="BL1242" s="40">
        <f t="shared" si="233"/>
        <v>53</v>
      </c>
      <c r="BM1242" s="41">
        <f t="shared" si="234"/>
        <v>100</v>
      </c>
      <c r="BN1242" s="40">
        <f t="shared" si="235"/>
        <v>100</v>
      </c>
      <c r="BO1242" s="41">
        <f t="shared" si="236"/>
        <v>100</v>
      </c>
      <c r="BP1242" s="41">
        <f t="shared" si="237"/>
        <v>60</v>
      </c>
      <c r="BQ1242" s="41">
        <f t="shared" si="238"/>
        <v>50</v>
      </c>
      <c r="BR1242" s="41">
        <f t="shared" si="239"/>
        <v>57</v>
      </c>
    </row>
    <row r="1243" spans="2:70" x14ac:dyDescent="0.3">
      <c r="B1243" s="12" t="s">
        <v>1374</v>
      </c>
      <c r="C1243" s="12">
        <v>312021352</v>
      </c>
      <c r="D1243" s="12" t="s">
        <v>994</v>
      </c>
      <c r="E1243" s="12" t="s">
        <v>995</v>
      </c>
      <c r="F1243" s="12" t="s">
        <v>2711</v>
      </c>
      <c r="G1243" s="12" t="s">
        <v>102</v>
      </c>
      <c r="H1243" s="12" t="s">
        <v>5013</v>
      </c>
      <c r="I1243" s="28">
        <v>290000</v>
      </c>
      <c r="J1243" s="28">
        <v>275000</v>
      </c>
      <c r="K1243" s="28">
        <v>265000</v>
      </c>
      <c r="L1243" s="28">
        <v>330000</v>
      </c>
      <c r="M1243" s="28">
        <v>305000</v>
      </c>
      <c r="N1243" s="28">
        <v>305000</v>
      </c>
      <c r="O1243" s="29">
        <v>37</v>
      </c>
      <c r="P1243" s="29">
        <v>37</v>
      </c>
      <c r="Q1243" s="29">
        <v>98</v>
      </c>
      <c r="R1243" s="28">
        <v>340</v>
      </c>
      <c r="S1243" s="28">
        <v>320</v>
      </c>
      <c r="T1243" s="30">
        <v>2.2999999999999998</v>
      </c>
      <c r="U1243" s="30">
        <v>-0.60000000000000009</v>
      </c>
      <c r="V1243" s="30">
        <v>2.9</v>
      </c>
      <c r="W1243" s="30">
        <v>2.2999999999999998</v>
      </c>
      <c r="X1243" s="31">
        <v>6.0965517241379309E-2</v>
      </c>
      <c r="Y1243" s="30">
        <v>6.8</v>
      </c>
      <c r="Z1243" s="30">
        <v>-0.20000000000000018</v>
      </c>
      <c r="AA1243" s="30">
        <v>7</v>
      </c>
      <c r="AB1243" s="30">
        <v>6.1</v>
      </c>
      <c r="AC1243" s="32">
        <v>0.17044998796823613</v>
      </c>
      <c r="AD1243" s="30">
        <v>2.7958425628274024</v>
      </c>
      <c r="AE1243" s="12">
        <v>76</v>
      </c>
      <c r="AF1243" s="12">
        <v>73</v>
      </c>
      <c r="AG1243" s="12">
        <v>136</v>
      </c>
      <c r="AH1243" s="33">
        <v>2.1276595744680851</v>
      </c>
      <c r="AI1243" s="34">
        <v>355000</v>
      </c>
      <c r="AJ1243" s="34">
        <v>300000</v>
      </c>
      <c r="AK1243" s="34">
        <v>295000</v>
      </c>
      <c r="AL1243" s="35">
        <v>0.18333333333333332</v>
      </c>
      <c r="AM1243" s="35">
        <v>0.20338983050847459</v>
      </c>
      <c r="AN1243" s="12">
        <v>3.1</v>
      </c>
      <c r="AO1243" s="33">
        <v>0.20000000000000018</v>
      </c>
      <c r="AP1243" s="12">
        <v>2.9</v>
      </c>
      <c r="AQ1243" s="34">
        <v>450</v>
      </c>
      <c r="AR1243" s="34">
        <v>420</v>
      </c>
      <c r="AS1243" s="31">
        <v>7.1428571428571425E-2</v>
      </c>
      <c r="AT1243" s="36">
        <v>1994.7200000000003</v>
      </c>
      <c r="AU1243" s="30">
        <v>0.7631</v>
      </c>
      <c r="AV1243" s="30">
        <v>0.2369</v>
      </c>
      <c r="AW1243" s="30">
        <v>0.93200000000000005</v>
      </c>
      <c r="AX1243" s="30">
        <v>4.24E-2</v>
      </c>
      <c r="AY1243" s="30">
        <v>0.35780000000000001</v>
      </c>
      <c r="AZ1243" s="30">
        <v>0.38219999999999998</v>
      </c>
      <c r="BA1243" s="30">
        <v>0.21779999999999999</v>
      </c>
      <c r="BB1243" s="37">
        <v>3</v>
      </c>
      <c r="BC1243" s="29">
        <v>769</v>
      </c>
      <c r="BD1243" s="38" t="s">
        <v>3710</v>
      </c>
      <c r="BE1243" s="39">
        <v>149.18509527211</v>
      </c>
      <c r="BF1243" s="39">
        <v>-21.5087140500262</v>
      </c>
      <c r="BG1243" s="40">
        <f t="shared" si="228"/>
        <v>79</v>
      </c>
      <c r="BH1243" s="40">
        <f t="shared" si="229"/>
        <v>65</v>
      </c>
      <c r="BI1243" s="40">
        <f t="shared" si="230"/>
        <v>98</v>
      </c>
      <c r="BJ1243" s="40">
        <f t="shared" si="231"/>
        <v>92</v>
      </c>
      <c r="BK1243" s="40">
        <f t="shared" si="232"/>
        <v>1</v>
      </c>
      <c r="BL1243" s="40">
        <f t="shared" si="233"/>
        <v>69</v>
      </c>
      <c r="BM1243" s="41">
        <f t="shared" si="234"/>
        <v>100</v>
      </c>
      <c r="BN1243" s="40">
        <f t="shared" si="235"/>
        <v>100</v>
      </c>
      <c r="BO1243" s="41">
        <f t="shared" si="236"/>
        <v>100</v>
      </c>
      <c r="BP1243" s="41">
        <f t="shared" si="237"/>
        <v>4</v>
      </c>
      <c r="BQ1243" s="41">
        <f t="shared" si="238"/>
        <v>30</v>
      </c>
      <c r="BR1243" s="41">
        <f t="shared" si="239"/>
        <v>52</v>
      </c>
    </row>
    <row r="1244" spans="2:70" x14ac:dyDescent="0.3">
      <c r="B1244" s="12" t="s">
        <v>2599</v>
      </c>
      <c r="C1244" s="12">
        <v>312021354</v>
      </c>
      <c r="D1244" s="12" t="s">
        <v>994</v>
      </c>
      <c r="E1244" s="12" t="s">
        <v>995</v>
      </c>
      <c r="F1244" s="12" t="s">
        <v>994</v>
      </c>
      <c r="G1244" s="12" t="s">
        <v>102</v>
      </c>
      <c r="H1244" s="12" t="s">
        <v>5013</v>
      </c>
      <c r="I1244" s="28">
        <v>130000</v>
      </c>
      <c r="J1244" s="28">
        <v>130000</v>
      </c>
      <c r="K1244" s="28">
        <v>119000</v>
      </c>
      <c r="L1244" s="28">
        <v>130000</v>
      </c>
      <c r="M1244" s="28">
        <v>225000</v>
      </c>
      <c r="N1244" s="28">
        <v>300000</v>
      </c>
      <c r="O1244" s="29">
        <v>29</v>
      </c>
      <c r="P1244" s="29">
        <v>49</v>
      </c>
      <c r="Q1244" s="29">
        <v>50</v>
      </c>
      <c r="R1244" s="28">
        <v>380</v>
      </c>
      <c r="S1244" s="28">
        <v>350</v>
      </c>
      <c r="T1244" s="30">
        <v>3.4</v>
      </c>
      <c r="U1244" s="30">
        <v>-0.20000000000000018</v>
      </c>
      <c r="V1244" s="30">
        <v>3.6</v>
      </c>
      <c r="W1244" s="30">
        <v>4.2</v>
      </c>
      <c r="X1244" s="31">
        <v>0.152</v>
      </c>
      <c r="Y1244" s="30">
        <v>6.1</v>
      </c>
      <c r="Z1244" s="30">
        <v>0.59999999999999964</v>
      </c>
      <c r="AA1244" s="30">
        <v>5.5</v>
      </c>
      <c r="AB1244" s="30">
        <v>6.1</v>
      </c>
      <c r="AC1244" s="32">
        <v>0.16272696128811234</v>
      </c>
      <c r="AD1244" s="30">
        <v>1.0705721137375812</v>
      </c>
      <c r="AE1244" s="12">
        <v>76</v>
      </c>
      <c r="AF1244" s="12">
        <v>73</v>
      </c>
      <c r="AG1244" s="12">
        <v>136</v>
      </c>
      <c r="AH1244" s="33">
        <v>2.1276595744680851</v>
      </c>
      <c r="AI1244" s="34">
        <v>355000</v>
      </c>
      <c r="AJ1244" s="34">
        <v>300000</v>
      </c>
      <c r="AK1244" s="34">
        <v>295000</v>
      </c>
      <c r="AL1244" s="35">
        <v>0.18333333333333332</v>
      </c>
      <c r="AM1244" s="35">
        <v>0.20338983050847459</v>
      </c>
      <c r="AN1244" s="12">
        <v>3.1</v>
      </c>
      <c r="AO1244" s="33">
        <v>0.20000000000000018</v>
      </c>
      <c r="AP1244" s="12">
        <v>2.9</v>
      </c>
      <c r="AQ1244" s="34">
        <v>450</v>
      </c>
      <c r="AR1244" s="34">
        <v>420</v>
      </c>
      <c r="AS1244" s="31">
        <v>7.1428571428571425E-2</v>
      </c>
      <c r="AT1244" s="36">
        <v>2335.2000000000003</v>
      </c>
      <c r="AU1244" s="30">
        <v>0.79410000000000003</v>
      </c>
      <c r="AV1244" s="30">
        <v>0.2059</v>
      </c>
      <c r="AW1244" s="30">
        <v>0.90459999999999996</v>
      </c>
      <c r="AX1244" s="30">
        <v>4.6699999999999998E-2</v>
      </c>
      <c r="AY1244" s="30">
        <v>0.23710000000000001</v>
      </c>
      <c r="AZ1244" s="30">
        <v>0.44550000000000001</v>
      </c>
      <c r="BA1244" s="30">
        <v>0.29699999999999999</v>
      </c>
      <c r="BB1244" s="37">
        <v>4</v>
      </c>
      <c r="BC1244" s="29">
        <v>818</v>
      </c>
      <c r="BD1244" s="38" t="s">
        <v>4896</v>
      </c>
      <c r="BE1244" s="39">
        <v>149.144887843286</v>
      </c>
      <c r="BF1244" s="39">
        <v>-21.021632036675001</v>
      </c>
      <c r="BG1244" s="40">
        <f t="shared" si="228"/>
        <v>60</v>
      </c>
      <c r="BH1244" s="40">
        <f t="shared" si="229"/>
        <v>65</v>
      </c>
      <c r="BI1244" s="40">
        <f t="shared" si="230"/>
        <v>98</v>
      </c>
      <c r="BJ1244" s="40">
        <f t="shared" si="231"/>
        <v>92</v>
      </c>
      <c r="BK1244" s="40">
        <f t="shared" si="232"/>
        <v>1</v>
      </c>
      <c r="BL1244" s="40">
        <f t="shared" si="233"/>
        <v>42</v>
      </c>
      <c r="BM1244" s="41">
        <f t="shared" si="234"/>
        <v>100</v>
      </c>
      <c r="BN1244" s="40">
        <f t="shared" si="235"/>
        <v>100</v>
      </c>
      <c r="BO1244" s="41">
        <f t="shared" si="236"/>
        <v>100</v>
      </c>
      <c r="BP1244" s="41">
        <f t="shared" si="237"/>
        <v>16</v>
      </c>
      <c r="BQ1244" s="41">
        <f t="shared" si="238"/>
        <v>40</v>
      </c>
      <c r="BR1244" s="41">
        <f t="shared" si="239"/>
        <v>50</v>
      </c>
    </row>
    <row r="1245" spans="2:70" x14ac:dyDescent="0.3">
      <c r="B1245" s="12" t="s">
        <v>2423</v>
      </c>
      <c r="C1245" s="12">
        <v>312021355</v>
      </c>
      <c r="D1245" s="12" t="s">
        <v>994</v>
      </c>
      <c r="E1245" s="12" t="s">
        <v>995</v>
      </c>
      <c r="F1245" s="12" t="s">
        <v>994</v>
      </c>
      <c r="G1245" s="12" t="s">
        <v>102</v>
      </c>
      <c r="H1245" s="12" t="s">
        <v>5013</v>
      </c>
      <c r="I1245" s="28">
        <v>349000</v>
      </c>
      <c r="J1245" s="28">
        <v>349000</v>
      </c>
      <c r="K1245" s="28">
        <v>280000</v>
      </c>
      <c r="L1245" s="28">
        <v>330000</v>
      </c>
      <c r="M1245" s="28">
        <v>360000</v>
      </c>
      <c r="N1245" s="28">
        <v>197800</v>
      </c>
      <c r="O1245" s="29">
        <v>44</v>
      </c>
      <c r="P1245" s="29">
        <v>43</v>
      </c>
      <c r="Q1245" s="29">
        <v>83</v>
      </c>
      <c r="R1245" s="28">
        <v>450</v>
      </c>
      <c r="S1245" s="28">
        <v>400</v>
      </c>
      <c r="T1245" s="30">
        <v>1.4</v>
      </c>
      <c r="U1245" s="30">
        <v>0</v>
      </c>
      <c r="V1245" s="30">
        <v>1.4</v>
      </c>
      <c r="W1245" s="30">
        <v>1.1000000000000001</v>
      </c>
      <c r="X1245" s="31">
        <v>6.70487106017192E-2</v>
      </c>
      <c r="Y1245" s="30">
        <v>7.4</v>
      </c>
      <c r="Z1245" s="30">
        <v>0.70000000000000018</v>
      </c>
      <c r="AA1245" s="30">
        <v>6.7</v>
      </c>
      <c r="AB1245" s="30">
        <v>6.3</v>
      </c>
      <c r="AC1245" s="32">
        <v>0.26157924107142855</v>
      </c>
      <c r="AD1245" s="30">
        <v>3.9013314159798527</v>
      </c>
      <c r="AE1245" s="12">
        <v>76</v>
      </c>
      <c r="AF1245" s="12">
        <v>73</v>
      </c>
      <c r="AG1245" s="12">
        <v>136</v>
      </c>
      <c r="AH1245" s="33">
        <v>2.1276595744680851</v>
      </c>
      <c r="AI1245" s="34">
        <v>355000</v>
      </c>
      <c r="AJ1245" s="34">
        <v>300000</v>
      </c>
      <c r="AK1245" s="34">
        <v>295000</v>
      </c>
      <c r="AL1245" s="35">
        <v>0.18333333333333332</v>
      </c>
      <c r="AM1245" s="35">
        <v>0.20338983050847459</v>
      </c>
      <c r="AN1245" s="12">
        <v>3.1</v>
      </c>
      <c r="AO1245" s="33">
        <v>0.20000000000000018</v>
      </c>
      <c r="AP1245" s="12">
        <v>2.9</v>
      </c>
      <c r="AQ1245" s="34">
        <v>450</v>
      </c>
      <c r="AR1245" s="34">
        <v>420</v>
      </c>
      <c r="AS1245" s="31">
        <v>7.1428571428571425E-2</v>
      </c>
      <c r="AT1245" s="36">
        <v>1720.3200000000002</v>
      </c>
      <c r="AU1245" s="30">
        <v>0.72030000000000005</v>
      </c>
      <c r="AV1245" s="30">
        <v>0.2797</v>
      </c>
      <c r="AW1245" s="30">
        <v>0.90439999999999998</v>
      </c>
      <c r="AX1245" s="30">
        <v>1.9400000000000001E-2</v>
      </c>
      <c r="AY1245" s="30">
        <v>0.30230000000000001</v>
      </c>
      <c r="AZ1245" s="30">
        <v>0.35589999999999999</v>
      </c>
      <c r="BA1245" s="30">
        <v>0.3054</v>
      </c>
      <c r="BB1245" s="37">
        <v>4</v>
      </c>
      <c r="BC1245" s="29">
        <v>809</v>
      </c>
      <c r="BD1245" s="38" t="s">
        <v>4712</v>
      </c>
      <c r="BE1245" s="39">
        <v>149.21264634127499</v>
      </c>
      <c r="BF1245" s="39">
        <v>-21.082773309185502</v>
      </c>
      <c r="BG1245" s="40">
        <f t="shared" si="228"/>
        <v>93</v>
      </c>
      <c r="BH1245" s="40">
        <f t="shared" si="229"/>
        <v>65</v>
      </c>
      <c r="BI1245" s="40">
        <f t="shared" si="230"/>
        <v>98</v>
      </c>
      <c r="BJ1245" s="40">
        <f t="shared" si="231"/>
        <v>92</v>
      </c>
      <c r="BK1245" s="40">
        <f t="shared" si="232"/>
        <v>1</v>
      </c>
      <c r="BL1245" s="40">
        <f t="shared" si="233"/>
        <v>57</v>
      </c>
      <c r="BM1245" s="41">
        <f t="shared" si="234"/>
        <v>100</v>
      </c>
      <c r="BN1245" s="40">
        <f t="shared" si="235"/>
        <v>100</v>
      </c>
      <c r="BO1245" s="41">
        <f t="shared" si="236"/>
        <v>92</v>
      </c>
      <c r="BP1245" s="41">
        <f t="shared" si="237"/>
        <v>1</v>
      </c>
      <c r="BQ1245" s="41">
        <f t="shared" si="238"/>
        <v>40</v>
      </c>
      <c r="BR1245" s="41">
        <f t="shared" si="239"/>
        <v>53</v>
      </c>
    </row>
    <row r="1246" spans="2:70" x14ac:dyDescent="0.3">
      <c r="B1246" s="12" t="s">
        <v>2562</v>
      </c>
      <c r="C1246" s="12">
        <v>312021356</v>
      </c>
      <c r="D1246" s="12" t="s">
        <v>994</v>
      </c>
      <c r="E1246" s="12" t="s">
        <v>995</v>
      </c>
      <c r="F1246" s="12" t="s">
        <v>994</v>
      </c>
      <c r="G1246" s="12" t="s">
        <v>102</v>
      </c>
      <c r="H1246" s="12" t="s">
        <v>5013</v>
      </c>
      <c r="I1246" s="28">
        <v>319000</v>
      </c>
      <c r="J1246" s="28">
        <v>299000</v>
      </c>
      <c r="K1246" s="28">
        <v>259000</v>
      </c>
      <c r="L1246" s="28">
        <v>342000</v>
      </c>
      <c r="M1246" s="28">
        <v>325000</v>
      </c>
      <c r="N1246" s="28">
        <v>270000</v>
      </c>
      <c r="O1246" s="29">
        <v>37</v>
      </c>
      <c r="P1246" s="29">
        <v>34</v>
      </c>
      <c r="Q1246" s="29">
        <v>28</v>
      </c>
      <c r="R1246" s="28">
        <v>450</v>
      </c>
      <c r="S1246" s="28">
        <v>400</v>
      </c>
      <c r="T1246" s="30">
        <v>4.0999999999999996</v>
      </c>
      <c r="U1246" s="30">
        <v>-0.20000000000000018</v>
      </c>
      <c r="V1246" s="30">
        <v>4.3</v>
      </c>
      <c r="W1246" s="30">
        <v>2.8</v>
      </c>
      <c r="X1246" s="31">
        <v>7.3354231974921635E-2</v>
      </c>
      <c r="Y1246" s="30">
        <v>3.9</v>
      </c>
      <c r="Z1246" s="30">
        <v>-0.69999999999999973</v>
      </c>
      <c r="AA1246" s="30">
        <v>4.5999999999999996</v>
      </c>
      <c r="AB1246" s="30">
        <v>6.4</v>
      </c>
      <c r="AC1246" s="32">
        <v>0.27202824257665148</v>
      </c>
      <c r="AD1246" s="30">
        <v>3.7084192043569155</v>
      </c>
      <c r="AE1246" s="12">
        <v>76</v>
      </c>
      <c r="AF1246" s="12">
        <v>73</v>
      </c>
      <c r="AG1246" s="12">
        <v>136</v>
      </c>
      <c r="AH1246" s="33">
        <v>2.1276595744680851</v>
      </c>
      <c r="AI1246" s="34">
        <v>355000</v>
      </c>
      <c r="AJ1246" s="34">
        <v>300000</v>
      </c>
      <c r="AK1246" s="34">
        <v>295000</v>
      </c>
      <c r="AL1246" s="35">
        <v>0.18333333333333332</v>
      </c>
      <c r="AM1246" s="35">
        <v>0.20338983050847459</v>
      </c>
      <c r="AN1246" s="12">
        <v>3.1</v>
      </c>
      <c r="AO1246" s="33">
        <v>0.20000000000000018</v>
      </c>
      <c r="AP1246" s="12">
        <v>2.9</v>
      </c>
      <c r="AQ1246" s="34">
        <v>450</v>
      </c>
      <c r="AR1246" s="34">
        <v>420</v>
      </c>
      <c r="AS1246" s="31">
        <v>7.1428571428571425E-2</v>
      </c>
      <c r="AT1246" s="36">
        <v>1654.2400000000002</v>
      </c>
      <c r="AU1246" s="30">
        <v>0.62729999999999997</v>
      </c>
      <c r="AV1246" s="30">
        <v>0.37269999999999998</v>
      </c>
      <c r="AW1246" s="30">
        <v>0.73360000000000003</v>
      </c>
      <c r="AX1246" s="30">
        <v>0.245</v>
      </c>
      <c r="AY1246" s="30">
        <v>0.26819999999999999</v>
      </c>
      <c r="AZ1246" s="30">
        <v>0.31769999999999998</v>
      </c>
      <c r="BA1246" s="30">
        <v>0.37680000000000002</v>
      </c>
      <c r="BB1246" s="37">
        <v>2.5</v>
      </c>
      <c r="BC1246" s="29">
        <v>803</v>
      </c>
      <c r="BD1246" s="38" t="s">
        <v>4857</v>
      </c>
      <c r="BE1246" s="39">
        <v>149.18084804528601</v>
      </c>
      <c r="BF1246" s="39">
        <v>-21.159166121889701</v>
      </c>
      <c r="BG1246" s="40">
        <f t="shared" si="228"/>
        <v>49</v>
      </c>
      <c r="BH1246" s="40">
        <f t="shared" si="229"/>
        <v>65</v>
      </c>
      <c r="BI1246" s="40">
        <f t="shared" si="230"/>
        <v>98</v>
      </c>
      <c r="BJ1246" s="40">
        <f t="shared" si="231"/>
        <v>92</v>
      </c>
      <c r="BK1246" s="40">
        <f t="shared" si="232"/>
        <v>1</v>
      </c>
      <c r="BL1246" s="40">
        <f t="shared" si="233"/>
        <v>49</v>
      </c>
      <c r="BM1246" s="41">
        <f t="shared" si="234"/>
        <v>100</v>
      </c>
      <c r="BN1246" s="40">
        <f t="shared" si="235"/>
        <v>100</v>
      </c>
      <c r="BO1246" s="41">
        <f t="shared" si="236"/>
        <v>85</v>
      </c>
      <c r="BP1246" s="41">
        <f t="shared" si="237"/>
        <v>52</v>
      </c>
      <c r="BQ1246" s="41">
        <f t="shared" si="238"/>
        <v>25</v>
      </c>
      <c r="BR1246" s="41">
        <f t="shared" si="239"/>
        <v>50</v>
      </c>
    </row>
    <row r="1247" spans="2:70" x14ac:dyDescent="0.3">
      <c r="B1247" s="12" t="s">
        <v>993</v>
      </c>
      <c r="C1247" s="12">
        <v>312021357</v>
      </c>
      <c r="D1247" s="12" t="s">
        <v>994</v>
      </c>
      <c r="E1247" s="12" t="s">
        <v>995</v>
      </c>
      <c r="F1247" s="12" t="s">
        <v>2711</v>
      </c>
      <c r="G1247" s="12" t="s">
        <v>102</v>
      </c>
      <c r="H1247" s="12" t="s">
        <v>5013</v>
      </c>
      <c r="I1247" s="28">
        <v>300000</v>
      </c>
      <c r="J1247" s="28">
        <v>399000</v>
      </c>
      <c r="K1247" s="28">
        <v>335000</v>
      </c>
      <c r="L1247" s="28">
        <v>440000</v>
      </c>
      <c r="M1247" s="28">
        <v>405000</v>
      </c>
      <c r="N1247" s="28">
        <v>364000</v>
      </c>
      <c r="O1247" s="29">
        <v>25</v>
      </c>
      <c r="P1247" s="29">
        <v>25</v>
      </c>
      <c r="Q1247" s="29">
        <v>8</v>
      </c>
      <c r="R1247" s="28">
        <v>450</v>
      </c>
      <c r="S1247" s="28">
        <v>380</v>
      </c>
      <c r="T1247" s="30">
        <v>2.1</v>
      </c>
      <c r="U1247" s="30">
        <v>0</v>
      </c>
      <c r="V1247" s="30">
        <v>2.1</v>
      </c>
      <c r="W1247" s="30">
        <v>2.6</v>
      </c>
      <c r="X1247" s="31">
        <v>7.8E-2</v>
      </c>
      <c r="Y1247" s="30">
        <v>3.9</v>
      </c>
      <c r="Z1247" s="30">
        <v>0.5</v>
      </c>
      <c r="AA1247" s="30">
        <v>3.4</v>
      </c>
      <c r="AB1247" s="30">
        <v>3.4</v>
      </c>
      <c r="AC1247" s="32">
        <v>0.19087207329487613</v>
      </c>
      <c r="AD1247" s="30">
        <v>2.447077862754822</v>
      </c>
      <c r="AE1247" s="12">
        <v>76</v>
      </c>
      <c r="AF1247" s="12">
        <v>73</v>
      </c>
      <c r="AG1247" s="12">
        <v>136</v>
      </c>
      <c r="AH1247" s="33">
        <v>2.1276595744680851</v>
      </c>
      <c r="AI1247" s="34">
        <v>355000</v>
      </c>
      <c r="AJ1247" s="34">
        <v>300000</v>
      </c>
      <c r="AK1247" s="34">
        <v>295000</v>
      </c>
      <c r="AL1247" s="35">
        <v>0.18333333333333332</v>
      </c>
      <c r="AM1247" s="35">
        <v>0.20338983050847459</v>
      </c>
      <c r="AN1247" s="12">
        <v>3.1</v>
      </c>
      <c r="AO1247" s="33">
        <v>0.20000000000000018</v>
      </c>
      <c r="AP1247" s="12">
        <v>2.9</v>
      </c>
      <c r="AQ1247" s="34">
        <v>450</v>
      </c>
      <c r="AR1247" s="34">
        <v>420</v>
      </c>
      <c r="AS1247" s="31">
        <v>7.1428571428571425E-2</v>
      </c>
      <c r="AT1247" s="36">
        <v>2357.6000000000004</v>
      </c>
      <c r="AU1247" s="30">
        <v>0.8095</v>
      </c>
      <c r="AV1247" s="30">
        <v>0.1905</v>
      </c>
      <c r="AW1247" s="30">
        <v>0.87829999999999997</v>
      </c>
      <c r="AX1247" s="30">
        <v>0.11700000000000001</v>
      </c>
      <c r="AY1247" s="30">
        <v>0.36680000000000001</v>
      </c>
      <c r="AZ1247" s="30">
        <v>0.42620000000000002</v>
      </c>
      <c r="BA1247" s="30">
        <v>0.17080000000000001</v>
      </c>
      <c r="BB1247" s="37">
        <v>4</v>
      </c>
      <c r="BC1247" s="29">
        <v>798</v>
      </c>
      <c r="BD1247" s="38" t="s">
        <v>3374</v>
      </c>
      <c r="BE1247" s="39">
        <v>149.04912184870801</v>
      </c>
      <c r="BF1247" s="39">
        <v>-21.278125033975499</v>
      </c>
      <c r="BG1247" s="40">
        <f t="shared" si="228"/>
        <v>82</v>
      </c>
      <c r="BH1247" s="40">
        <f t="shared" si="229"/>
        <v>65</v>
      </c>
      <c r="BI1247" s="40">
        <f t="shared" si="230"/>
        <v>98</v>
      </c>
      <c r="BJ1247" s="40">
        <f t="shared" si="231"/>
        <v>92</v>
      </c>
      <c r="BK1247" s="40">
        <f t="shared" si="232"/>
        <v>1</v>
      </c>
      <c r="BL1247" s="40">
        <f t="shared" si="233"/>
        <v>71</v>
      </c>
      <c r="BM1247" s="41">
        <f t="shared" si="234"/>
        <v>100</v>
      </c>
      <c r="BN1247" s="40">
        <f t="shared" si="235"/>
        <v>100</v>
      </c>
      <c r="BO1247" s="41">
        <f t="shared" si="236"/>
        <v>100</v>
      </c>
      <c r="BP1247" s="41">
        <f t="shared" si="237"/>
        <v>52</v>
      </c>
      <c r="BQ1247" s="41">
        <f t="shared" si="238"/>
        <v>40</v>
      </c>
      <c r="BR1247" s="41">
        <f t="shared" si="239"/>
        <v>57</v>
      </c>
    </row>
    <row r="1248" spans="2:70" x14ac:dyDescent="0.3">
      <c r="B1248" s="12" t="s">
        <v>2344</v>
      </c>
      <c r="C1248" s="12">
        <v>312021358</v>
      </c>
      <c r="D1248" s="12" t="s">
        <v>994</v>
      </c>
      <c r="E1248" s="12" t="s">
        <v>995</v>
      </c>
      <c r="F1248" s="12" t="s">
        <v>994</v>
      </c>
      <c r="G1248" s="12" t="s">
        <v>102</v>
      </c>
      <c r="H1248" s="12" t="s">
        <v>5013</v>
      </c>
      <c r="I1248" s="28">
        <v>339000</v>
      </c>
      <c r="J1248" s="28">
        <v>339000</v>
      </c>
      <c r="K1248" s="28">
        <v>300000</v>
      </c>
      <c r="L1248" s="28">
        <v>327000</v>
      </c>
      <c r="M1248" s="28">
        <v>330000</v>
      </c>
      <c r="N1248" s="28">
        <v>320000</v>
      </c>
      <c r="O1248" s="29">
        <v>38</v>
      </c>
      <c r="P1248" s="29">
        <v>30</v>
      </c>
      <c r="Q1248" s="29">
        <v>25</v>
      </c>
      <c r="R1248" s="28">
        <v>480</v>
      </c>
      <c r="S1248" s="28">
        <v>420</v>
      </c>
      <c r="T1248" s="30">
        <v>2.9</v>
      </c>
      <c r="U1248" s="30">
        <v>-0.20000000000000018</v>
      </c>
      <c r="V1248" s="30">
        <v>3.1</v>
      </c>
      <c r="W1248" s="30">
        <v>2.9</v>
      </c>
      <c r="X1248" s="31">
        <v>7.362831858407079E-2</v>
      </c>
      <c r="Y1248" s="30">
        <v>3.5</v>
      </c>
      <c r="Z1248" s="30">
        <v>0.20000000000000018</v>
      </c>
      <c r="AA1248" s="30">
        <v>3.3</v>
      </c>
      <c r="AB1248" s="30">
        <v>5.5</v>
      </c>
      <c r="AC1248" s="32">
        <v>0.25299375948726593</v>
      </c>
      <c r="AD1248" s="30">
        <v>3.4360931276515689</v>
      </c>
      <c r="AE1248" s="12">
        <v>76</v>
      </c>
      <c r="AF1248" s="12">
        <v>73</v>
      </c>
      <c r="AG1248" s="12">
        <v>136</v>
      </c>
      <c r="AH1248" s="33">
        <v>2.1276595744680851</v>
      </c>
      <c r="AI1248" s="34">
        <v>355000</v>
      </c>
      <c r="AJ1248" s="34">
        <v>300000</v>
      </c>
      <c r="AK1248" s="34">
        <v>295000</v>
      </c>
      <c r="AL1248" s="35">
        <v>0.18333333333333332</v>
      </c>
      <c r="AM1248" s="35">
        <v>0.20338983050847459</v>
      </c>
      <c r="AN1248" s="12">
        <v>3.1</v>
      </c>
      <c r="AO1248" s="33">
        <v>0.20000000000000018</v>
      </c>
      <c r="AP1248" s="12">
        <v>2.9</v>
      </c>
      <c r="AQ1248" s="34">
        <v>450</v>
      </c>
      <c r="AR1248" s="34">
        <v>420</v>
      </c>
      <c r="AS1248" s="31">
        <v>7.1428571428571425E-2</v>
      </c>
      <c r="AT1248" s="36">
        <v>1897.2800000000002</v>
      </c>
      <c r="AU1248" s="30">
        <v>0.62919999999999998</v>
      </c>
      <c r="AV1248" s="30">
        <v>0.37080000000000002</v>
      </c>
      <c r="AW1248" s="30">
        <v>0.77239999999999998</v>
      </c>
      <c r="AX1248" s="30">
        <v>0.19520000000000001</v>
      </c>
      <c r="AY1248" s="30">
        <v>0.29380000000000001</v>
      </c>
      <c r="AZ1248" s="30">
        <v>0.32750000000000001</v>
      </c>
      <c r="BA1248" s="30">
        <v>0.3412</v>
      </c>
      <c r="BB1248" s="37">
        <v>5</v>
      </c>
      <c r="BC1248" s="29">
        <v>805</v>
      </c>
      <c r="BD1248" s="38" t="s">
        <v>4633</v>
      </c>
      <c r="BE1248" s="39">
        <v>149.16432687037499</v>
      </c>
      <c r="BF1248" s="39">
        <v>-21.150968021711599</v>
      </c>
      <c r="BG1248" s="40">
        <f t="shared" si="228"/>
        <v>69</v>
      </c>
      <c r="BH1248" s="40">
        <f t="shared" si="229"/>
        <v>65</v>
      </c>
      <c r="BI1248" s="40">
        <f t="shared" si="230"/>
        <v>98</v>
      </c>
      <c r="BJ1248" s="40">
        <f t="shared" si="231"/>
        <v>92</v>
      </c>
      <c r="BK1248" s="40">
        <f t="shared" si="232"/>
        <v>1</v>
      </c>
      <c r="BL1248" s="40">
        <f t="shared" si="233"/>
        <v>55</v>
      </c>
      <c r="BM1248" s="41">
        <f t="shared" si="234"/>
        <v>100</v>
      </c>
      <c r="BN1248" s="40">
        <f t="shared" si="235"/>
        <v>100</v>
      </c>
      <c r="BO1248" s="41">
        <f t="shared" si="236"/>
        <v>98</v>
      </c>
      <c r="BP1248" s="41">
        <f t="shared" si="237"/>
        <v>59</v>
      </c>
      <c r="BQ1248" s="41">
        <f t="shared" si="238"/>
        <v>50</v>
      </c>
      <c r="BR1248" s="41">
        <f t="shared" si="239"/>
        <v>56</v>
      </c>
    </row>
    <row r="1249" spans="2:70" x14ac:dyDescent="0.3">
      <c r="B1249" s="12" t="s">
        <v>2689</v>
      </c>
      <c r="C1249" s="12">
        <v>312031359</v>
      </c>
      <c r="D1249" s="12" t="s">
        <v>2186</v>
      </c>
      <c r="E1249" s="12" t="s">
        <v>995</v>
      </c>
      <c r="F1249" s="12" t="s">
        <v>4990</v>
      </c>
      <c r="G1249" s="12" t="s">
        <v>102</v>
      </c>
      <c r="H1249" s="12" t="s">
        <v>5013</v>
      </c>
      <c r="I1249" s="28">
        <v>490050</v>
      </c>
      <c r="J1249" s="28">
        <v>480150</v>
      </c>
      <c r="K1249" s="28">
        <v>429000</v>
      </c>
      <c r="L1249" s="28">
        <v>410000</v>
      </c>
      <c r="M1249" s="28">
        <v>410000</v>
      </c>
      <c r="N1249" s="28">
        <v>359000</v>
      </c>
      <c r="O1249" s="29">
        <v>45</v>
      </c>
      <c r="P1249" s="29">
        <v>46</v>
      </c>
      <c r="Q1249" s="29">
        <v>50</v>
      </c>
      <c r="R1249" s="28">
        <v>550</v>
      </c>
      <c r="S1249" s="28">
        <v>500</v>
      </c>
      <c r="T1249" s="30">
        <v>5.3</v>
      </c>
      <c r="U1249" s="30">
        <v>0</v>
      </c>
      <c r="V1249" s="30">
        <v>5.3</v>
      </c>
      <c r="W1249" s="30">
        <v>4.8</v>
      </c>
      <c r="X1249" s="31">
        <v>5.8361391694725026E-2</v>
      </c>
      <c r="Y1249" s="30">
        <v>5.4</v>
      </c>
      <c r="Z1249" s="30">
        <v>-9.9999999999999645E-2</v>
      </c>
      <c r="AA1249" s="30">
        <v>5.5</v>
      </c>
      <c r="AB1249" s="30">
        <v>3.5</v>
      </c>
      <c r="AC1249" s="32">
        <v>0.2933521078682369</v>
      </c>
      <c r="AD1249" s="30">
        <v>5.0264755405884429</v>
      </c>
      <c r="AE1249" s="12">
        <v>51</v>
      </c>
      <c r="AF1249" s="12">
        <v>43</v>
      </c>
      <c r="AG1249" s="12">
        <v>107</v>
      </c>
      <c r="AH1249" s="33">
        <v>2.4390243902439024</v>
      </c>
      <c r="AI1249" s="34">
        <v>420000</v>
      </c>
      <c r="AJ1249" s="34">
        <v>359000</v>
      </c>
      <c r="AK1249" s="34">
        <v>335000</v>
      </c>
      <c r="AL1249" s="35">
        <v>0.16991643454038996</v>
      </c>
      <c r="AM1249" s="35">
        <v>0.2537313432835821</v>
      </c>
      <c r="AN1249" s="12">
        <v>4.5999999999999996</v>
      </c>
      <c r="AO1249" s="33">
        <v>-0.10000000000000053</v>
      </c>
      <c r="AP1249" s="12">
        <v>4.7</v>
      </c>
      <c r="AQ1249" s="34">
        <v>550</v>
      </c>
      <c r="AR1249" s="34">
        <v>500</v>
      </c>
      <c r="AS1249" s="31">
        <v>0.1</v>
      </c>
      <c r="AT1249" s="36">
        <v>1874.88</v>
      </c>
      <c r="AU1249" s="30">
        <v>0.66769999999999996</v>
      </c>
      <c r="AV1249" s="30">
        <v>0.33229999999999998</v>
      </c>
      <c r="AW1249" s="30">
        <v>0.62509999999999999</v>
      </c>
      <c r="AX1249" s="30">
        <v>0.10489999999999999</v>
      </c>
      <c r="AY1249" s="30">
        <v>0.23780000000000001</v>
      </c>
      <c r="AZ1249" s="30">
        <v>0.33279999999999998</v>
      </c>
      <c r="BA1249" s="30">
        <v>0.4022</v>
      </c>
      <c r="BB1249" s="37">
        <v>5</v>
      </c>
      <c r="BC1249" s="29">
        <v>919</v>
      </c>
      <c r="BD1249" s="38" t="s">
        <v>4991</v>
      </c>
      <c r="BE1249" s="39">
        <v>148.913527155922</v>
      </c>
      <c r="BF1249" s="39">
        <v>-20.119286975784899</v>
      </c>
      <c r="BG1249" s="40">
        <f t="shared" si="228"/>
        <v>29</v>
      </c>
      <c r="BH1249" s="40">
        <f t="shared" si="229"/>
        <v>41</v>
      </c>
      <c r="BI1249" s="40">
        <f t="shared" si="230"/>
        <v>95</v>
      </c>
      <c r="BJ1249" s="40">
        <f t="shared" si="231"/>
        <v>85</v>
      </c>
      <c r="BK1249" s="40">
        <f t="shared" si="232"/>
        <v>1</v>
      </c>
      <c r="BL1249" s="40">
        <f t="shared" si="233"/>
        <v>42</v>
      </c>
      <c r="BM1249" s="41">
        <f t="shared" si="234"/>
        <v>100</v>
      </c>
      <c r="BN1249" s="40">
        <f t="shared" si="235"/>
        <v>100</v>
      </c>
      <c r="BO1249" s="41">
        <f t="shared" si="236"/>
        <v>71</v>
      </c>
      <c r="BP1249" s="41">
        <f t="shared" si="237"/>
        <v>27</v>
      </c>
      <c r="BQ1249" s="41">
        <f t="shared" si="238"/>
        <v>50</v>
      </c>
      <c r="BR1249" s="41">
        <f t="shared" si="239"/>
        <v>44</v>
      </c>
    </row>
    <row r="1250" spans="2:70" x14ac:dyDescent="0.3">
      <c r="B1250" s="12" t="s">
        <v>2185</v>
      </c>
      <c r="C1250" s="12">
        <v>312031361</v>
      </c>
      <c r="D1250" s="12" t="s">
        <v>2186</v>
      </c>
      <c r="E1250" s="12" t="s">
        <v>995</v>
      </c>
      <c r="F1250" s="12" t="s">
        <v>2711</v>
      </c>
      <c r="G1250" s="12" t="s">
        <v>102</v>
      </c>
      <c r="H1250" s="12" t="s">
        <v>5013</v>
      </c>
      <c r="I1250" s="28">
        <v>310200</v>
      </c>
      <c r="J1250" s="28">
        <v>250000</v>
      </c>
      <c r="K1250" s="28">
        <v>365000</v>
      </c>
      <c r="L1250" s="28">
        <v>250000</v>
      </c>
      <c r="M1250" s="28">
        <v>250000</v>
      </c>
      <c r="N1250" s="28">
        <v>185000</v>
      </c>
      <c r="O1250" s="29">
        <v>80</v>
      </c>
      <c r="P1250" s="29">
        <v>62</v>
      </c>
      <c r="Q1250" s="29">
        <v>34</v>
      </c>
      <c r="R1250" s="28">
        <v>350</v>
      </c>
      <c r="S1250" s="28">
        <v>350</v>
      </c>
      <c r="T1250" s="30">
        <v>1</v>
      </c>
      <c r="U1250" s="30">
        <v>0</v>
      </c>
      <c r="V1250" s="30">
        <v>1</v>
      </c>
      <c r="W1250" s="30">
        <v>0.6</v>
      </c>
      <c r="X1250" s="31">
        <v>5.8671824629271438E-2</v>
      </c>
      <c r="Y1250" s="30">
        <v>3.4</v>
      </c>
      <c r="Z1250" s="30">
        <v>0.69999999999999973</v>
      </c>
      <c r="AA1250" s="30">
        <v>2.7</v>
      </c>
      <c r="AB1250" s="30">
        <v>2.1</v>
      </c>
      <c r="AC1250" s="32">
        <v>0.21837875611460514</v>
      </c>
      <c r="AD1250" s="30">
        <v>3.7220379201511271</v>
      </c>
      <c r="AE1250" s="12">
        <v>51</v>
      </c>
      <c r="AF1250" s="12">
        <v>43</v>
      </c>
      <c r="AG1250" s="12">
        <v>107</v>
      </c>
      <c r="AH1250" s="33">
        <v>2.4390243902439024</v>
      </c>
      <c r="AI1250" s="34">
        <v>420000</v>
      </c>
      <c r="AJ1250" s="34">
        <v>359000</v>
      </c>
      <c r="AK1250" s="34">
        <v>335000</v>
      </c>
      <c r="AL1250" s="35">
        <v>0.16991643454038996</v>
      </c>
      <c r="AM1250" s="35">
        <v>0.2537313432835821</v>
      </c>
      <c r="AN1250" s="12">
        <v>4.5999999999999996</v>
      </c>
      <c r="AO1250" s="33">
        <v>-0.10000000000000053</v>
      </c>
      <c r="AP1250" s="12">
        <v>4.7</v>
      </c>
      <c r="AQ1250" s="34">
        <v>550</v>
      </c>
      <c r="AR1250" s="34">
        <v>500</v>
      </c>
      <c r="AS1250" s="31">
        <v>0.1</v>
      </c>
      <c r="AT1250" s="36">
        <v>1602.7200000000003</v>
      </c>
      <c r="AU1250" s="30">
        <v>0.72560000000000002</v>
      </c>
      <c r="AV1250" s="30">
        <v>0.27439999999999998</v>
      </c>
      <c r="AW1250" s="30">
        <v>0.88739999999999997</v>
      </c>
      <c r="AX1250" s="30">
        <v>2.9100000000000001E-2</v>
      </c>
      <c r="AY1250" s="30">
        <v>0.38190000000000002</v>
      </c>
      <c r="AZ1250" s="30">
        <v>0.36259999999999998</v>
      </c>
      <c r="BA1250" s="30">
        <v>0.2172</v>
      </c>
      <c r="BB1250" s="37">
        <v>3</v>
      </c>
      <c r="BC1250" s="29">
        <v>912</v>
      </c>
      <c r="BD1250" s="38" t="s">
        <v>4477</v>
      </c>
      <c r="BE1250" s="39">
        <v>148.48778762027001</v>
      </c>
      <c r="BF1250" s="39">
        <v>-20.397586991760999</v>
      </c>
      <c r="BG1250" s="40">
        <f t="shared" si="228"/>
        <v>100</v>
      </c>
      <c r="BH1250" s="40">
        <f t="shared" si="229"/>
        <v>41</v>
      </c>
      <c r="BI1250" s="40">
        <f t="shared" si="230"/>
        <v>95</v>
      </c>
      <c r="BJ1250" s="40">
        <f t="shared" si="231"/>
        <v>85</v>
      </c>
      <c r="BK1250" s="40">
        <f t="shared" si="232"/>
        <v>1</v>
      </c>
      <c r="BL1250" s="40">
        <f t="shared" si="233"/>
        <v>74</v>
      </c>
      <c r="BM1250" s="41">
        <f t="shared" si="234"/>
        <v>100</v>
      </c>
      <c r="BN1250" s="40">
        <f t="shared" si="235"/>
        <v>100</v>
      </c>
      <c r="BO1250" s="41">
        <f t="shared" si="236"/>
        <v>100</v>
      </c>
      <c r="BP1250" s="41">
        <f t="shared" si="237"/>
        <v>60</v>
      </c>
      <c r="BQ1250" s="41">
        <f t="shared" si="238"/>
        <v>30</v>
      </c>
      <c r="BR1250" s="41">
        <f t="shared" si="239"/>
        <v>56</v>
      </c>
    </row>
    <row r="1251" spans="2:70" x14ac:dyDescent="0.3">
      <c r="B1251" s="12" t="s">
        <v>2277</v>
      </c>
      <c r="C1251" s="12">
        <v>313011362</v>
      </c>
      <c r="D1251" s="12" t="s">
        <v>2278</v>
      </c>
      <c r="E1251" s="12" t="s">
        <v>557</v>
      </c>
      <c r="F1251" s="12" t="s">
        <v>2813</v>
      </c>
      <c r="G1251" s="12" t="s">
        <v>102</v>
      </c>
      <c r="H1251" s="12" t="s">
        <v>5013</v>
      </c>
      <c r="I1251" s="28">
        <v>582000</v>
      </c>
      <c r="J1251" s="28">
        <v>582000</v>
      </c>
      <c r="K1251" s="28">
        <v>580000</v>
      </c>
      <c r="L1251" s="28">
        <v>608500</v>
      </c>
      <c r="M1251" s="28">
        <v>590000</v>
      </c>
      <c r="N1251" s="28">
        <v>555000</v>
      </c>
      <c r="O1251" s="29">
        <v>49</v>
      </c>
      <c r="P1251" s="29">
        <v>42</v>
      </c>
      <c r="Q1251" s="29">
        <v>84</v>
      </c>
      <c r="R1251" s="28">
        <v>425</v>
      </c>
      <c r="S1251" s="28">
        <v>470</v>
      </c>
      <c r="T1251" s="30">
        <v>1.3</v>
      </c>
      <c r="U1251" s="30">
        <v>-0.30000000000000004</v>
      </c>
      <c r="V1251" s="30">
        <v>1.6</v>
      </c>
      <c r="W1251" s="30">
        <v>1.8</v>
      </c>
      <c r="X1251" s="31">
        <v>3.7972508591065289E-2</v>
      </c>
      <c r="Y1251" s="30">
        <v>1.8</v>
      </c>
      <c r="Z1251" s="30">
        <v>-0.19999999999999996</v>
      </c>
      <c r="AA1251" s="30">
        <v>2</v>
      </c>
      <c r="AB1251" s="30">
        <v>1.8</v>
      </c>
      <c r="AC1251" s="32">
        <v>0.32712438423645318</v>
      </c>
      <c r="AD1251" s="30">
        <v>8.614768851837816</v>
      </c>
      <c r="AE1251" s="12">
        <v>21</v>
      </c>
      <c r="AF1251" s="12">
        <v>24</v>
      </c>
      <c r="AG1251" s="12">
        <v>42</v>
      </c>
      <c r="AH1251" s="33">
        <v>1.2698412698412698</v>
      </c>
      <c r="AI1251" s="34">
        <v>598000</v>
      </c>
      <c r="AJ1251" s="34">
        <v>536000</v>
      </c>
      <c r="AK1251" s="34">
        <v>491000</v>
      </c>
      <c r="AL1251" s="35">
        <v>0.11567164179104478</v>
      </c>
      <c r="AM1251" s="35">
        <v>0.21792260692464357</v>
      </c>
      <c r="AN1251" s="12">
        <v>2.6</v>
      </c>
      <c r="AO1251" s="33">
        <v>0</v>
      </c>
      <c r="AP1251" s="12">
        <v>2.6</v>
      </c>
      <c r="AQ1251" s="34">
        <v>500</v>
      </c>
      <c r="AR1251" s="34">
        <v>450</v>
      </c>
      <c r="AS1251" s="31">
        <v>0.1111111111111111</v>
      </c>
      <c r="AT1251" s="36">
        <v>1299.2</v>
      </c>
      <c r="AU1251" s="30">
        <v>0.73070000000000002</v>
      </c>
      <c r="AV1251" s="30">
        <v>0.26929999999999998</v>
      </c>
      <c r="AW1251" s="30">
        <v>0.86529999999999996</v>
      </c>
      <c r="AX1251" s="30">
        <v>4.8099999999999997E-2</v>
      </c>
      <c r="AY1251" s="30">
        <v>0.4481</v>
      </c>
      <c r="AZ1251" s="30">
        <v>0.29830000000000001</v>
      </c>
      <c r="BA1251" s="30">
        <v>0.20860000000000001</v>
      </c>
      <c r="BB1251" s="37">
        <v>2.5</v>
      </c>
      <c r="BC1251" s="29">
        <v>46</v>
      </c>
      <c r="BD1251" s="38" t="s">
        <v>4566</v>
      </c>
      <c r="BE1251" s="39">
        <v>153.069865098506</v>
      </c>
      <c r="BF1251" s="39">
        <v>-27.0593826344832</v>
      </c>
      <c r="BG1251" s="40">
        <f t="shared" si="228"/>
        <v>95</v>
      </c>
      <c r="BH1251" s="40">
        <f t="shared" si="229"/>
        <v>74</v>
      </c>
      <c r="BI1251" s="40">
        <f t="shared" si="230"/>
        <v>100</v>
      </c>
      <c r="BJ1251" s="40">
        <f t="shared" si="231"/>
        <v>58</v>
      </c>
      <c r="BK1251" s="40">
        <f t="shared" si="232"/>
        <v>100</v>
      </c>
      <c r="BL1251" s="40">
        <f t="shared" si="233"/>
        <v>89</v>
      </c>
      <c r="BM1251" s="41">
        <f t="shared" si="234"/>
        <v>77</v>
      </c>
      <c r="BN1251" s="40">
        <f t="shared" si="235"/>
        <v>64</v>
      </c>
      <c r="BO1251" s="41">
        <f t="shared" si="236"/>
        <v>49</v>
      </c>
      <c r="BP1251" s="41">
        <f t="shared" si="237"/>
        <v>87</v>
      </c>
      <c r="BQ1251" s="41">
        <f t="shared" si="238"/>
        <v>25</v>
      </c>
      <c r="BR1251" s="41">
        <f t="shared" si="239"/>
        <v>60</v>
      </c>
    </row>
    <row r="1252" spans="2:70" x14ac:dyDescent="0.3">
      <c r="B1252" s="12" t="s">
        <v>2424</v>
      </c>
      <c r="C1252" s="12">
        <v>313011363</v>
      </c>
      <c r="D1252" s="12" t="s">
        <v>2278</v>
      </c>
      <c r="E1252" s="12" t="s">
        <v>557</v>
      </c>
      <c r="F1252" s="12" t="s">
        <v>2813</v>
      </c>
      <c r="G1252" s="12" t="s">
        <v>102</v>
      </c>
      <c r="H1252" s="12" t="s">
        <v>5013</v>
      </c>
      <c r="I1252" s="28">
        <v>589000</v>
      </c>
      <c r="J1252" s="28">
        <v>565000</v>
      </c>
      <c r="K1252" s="28">
        <v>521730</v>
      </c>
      <c r="L1252" s="28">
        <v>590000</v>
      </c>
      <c r="M1252" s="28">
        <v>575000</v>
      </c>
      <c r="N1252" s="28">
        <v>535000</v>
      </c>
      <c r="O1252" s="29">
        <v>47</v>
      </c>
      <c r="P1252" s="29">
        <v>51</v>
      </c>
      <c r="Q1252" s="29">
        <v>50</v>
      </c>
      <c r="R1252" s="28">
        <v>500</v>
      </c>
      <c r="S1252" s="28">
        <v>450</v>
      </c>
      <c r="T1252" s="30">
        <v>2.8</v>
      </c>
      <c r="U1252" s="30">
        <v>0</v>
      </c>
      <c r="V1252" s="30">
        <v>2.8</v>
      </c>
      <c r="W1252" s="30">
        <v>2.8</v>
      </c>
      <c r="X1252" s="31">
        <v>4.4142614601018676E-2</v>
      </c>
      <c r="Y1252" s="30">
        <v>2.5</v>
      </c>
      <c r="Z1252" s="30">
        <v>0.10000000000000009</v>
      </c>
      <c r="AA1252" s="30">
        <v>2.4</v>
      </c>
      <c r="AB1252" s="30">
        <v>2.2000000000000002</v>
      </c>
      <c r="AC1252" s="32">
        <v>0.46454585996729592</v>
      </c>
      <c r="AD1252" s="30">
        <v>10.52375044310528</v>
      </c>
      <c r="AE1252" s="12">
        <v>21</v>
      </c>
      <c r="AF1252" s="12">
        <v>24</v>
      </c>
      <c r="AG1252" s="12">
        <v>42</v>
      </c>
      <c r="AH1252" s="33">
        <v>1.2698412698412698</v>
      </c>
      <c r="AI1252" s="34">
        <v>598000</v>
      </c>
      <c r="AJ1252" s="34">
        <v>536000</v>
      </c>
      <c r="AK1252" s="34">
        <v>491000</v>
      </c>
      <c r="AL1252" s="35">
        <v>0.11567164179104478</v>
      </c>
      <c r="AM1252" s="35">
        <v>0.21792260692464357</v>
      </c>
      <c r="AN1252" s="12">
        <v>2.6</v>
      </c>
      <c r="AO1252" s="33">
        <v>0</v>
      </c>
      <c r="AP1252" s="12">
        <v>2.6</v>
      </c>
      <c r="AQ1252" s="34">
        <v>500</v>
      </c>
      <c r="AR1252" s="34">
        <v>450</v>
      </c>
      <c r="AS1252" s="31">
        <v>0.1111111111111111</v>
      </c>
      <c r="AT1252" s="36">
        <v>1076.3200000000002</v>
      </c>
      <c r="AU1252" s="30">
        <v>0.64910000000000001</v>
      </c>
      <c r="AV1252" s="30">
        <v>0.35089999999999999</v>
      </c>
      <c r="AW1252" s="30">
        <v>0.73099999999999998</v>
      </c>
      <c r="AX1252" s="30">
        <v>0.17829999999999999</v>
      </c>
      <c r="AY1252" s="30">
        <v>0.53710000000000002</v>
      </c>
      <c r="AZ1252" s="30">
        <v>0.19309999999999999</v>
      </c>
      <c r="BA1252" s="30">
        <v>0.2258</v>
      </c>
      <c r="BB1252" s="37">
        <v>4</v>
      </c>
      <c r="BC1252" s="29">
        <v>58</v>
      </c>
      <c r="BD1252" s="38" t="s">
        <v>4713</v>
      </c>
      <c r="BE1252" s="39">
        <v>153.118764541697</v>
      </c>
      <c r="BF1252" s="39">
        <v>-26.956752446875701</v>
      </c>
      <c r="BG1252" s="40">
        <f t="shared" si="228"/>
        <v>70</v>
      </c>
      <c r="BH1252" s="40">
        <f t="shared" si="229"/>
        <v>74</v>
      </c>
      <c r="BI1252" s="40">
        <f t="shared" si="230"/>
        <v>100</v>
      </c>
      <c r="BJ1252" s="40">
        <f t="shared" si="231"/>
        <v>58</v>
      </c>
      <c r="BK1252" s="40">
        <f t="shared" si="232"/>
        <v>97</v>
      </c>
      <c r="BL1252" s="40">
        <f t="shared" si="233"/>
        <v>100</v>
      </c>
      <c r="BM1252" s="41">
        <f t="shared" si="234"/>
        <v>97</v>
      </c>
      <c r="BN1252" s="40">
        <f t="shared" si="235"/>
        <v>45</v>
      </c>
      <c r="BO1252" s="41">
        <f t="shared" si="236"/>
        <v>1</v>
      </c>
      <c r="BP1252" s="41">
        <f t="shared" si="237"/>
        <v>75</v>
      </c>
      <c r="BQ1252" s="41">
        <f t="shared" si="238"/>
        <v>40</v>
      </c>
      <c r="BR1252" s="41">
        <f t="shared" si="239"/>
        <v>55</v>
      </c>
    </row>
    <row r="1253" spans="2:70" x14ac:dyDescent="0.3">
      <c r="B1253" s="12" t="s">
        <v>2681</v>
      </c>
      <c r="C1253" s="12">
        <v>313021366</v>
      </c>
      <c r="D1253" s="12" t="s">
        <v>1237</v>
      </c>
      <c r="E1253" s="12" t="s">
        <v>557</v>
      </c>
      <c r="F1253" s="12" t="s">
        <v>2813</v>
      </c>
      <c r="G1253" s="12" t="s">
        <v>102</v>
      </c>
      <c r="H1253" s="12" t="s">
        <v>5013</v>
      </c>
      <c r="I1253" s="28">
        <v>499999</v>
      </c>
      <c r="J1253" s="28">
        <v>484800</v>
      </c>
      <c r="K1253" s="28">
        <v>416500</v>
      </c>
      <c r="L1253" s="28">
        <v>510000</v>
      </c>
      <c r="M1253" s="28">
        <v>460000</v>
      </c>
      <c r="N1253" s="28">
        <v>400000</v>
      </c>
      <c r="O1253" s="29">
        <v>31</v>
      </c>
      <c r="P1253" s="29">
        <v>32</v>
      </c>
      <c r="Q1253" s="29">
        <v>43</v>
      </c>
      <c r="R1253" s="28">
        <v>500</v>
      </c>
      <c r="S1253" s="28">
        <v>460</v>
      </c>
      <c r="T1253" s="30">
        <v>2.6</v>
      </c>
      <c r="U1253" s="30">
        <v>0.10000000000000009</v>
      </c>
      <c r="V1253" s="30">
        <v>2.5</v>
      </c>
      <c r="W1253" s="30">
        <v>2</v>
      </c>
      <c r="X1253" s="31">
        <v>5.2000104000207999E-2</v>
      </c>
      <c r="Y1253" s="30">
        <v>4.8</v>
      </c>
      <c r="Z1253" s="30">
        <v>-0.70000000000000018</v>
      </c>
      <c r="AA1253" s="30">
        <v>5.5</v>
      </c>
      <c r="AB1253" s="30">
        <v>5</v>
      </c>
      <c r="AC1253" s="32">
        <v>0.34959167692135579</v>
      </c>
      <c r="AD1253" s="30">
        <v>6.7229034180384994</v>
      </c>
      <c r="AE1253" s="12">
        <v>29</v>
      </c>
      <c r="AF1253" s="12">
        <v>18</v>
      </c>
      <c r="AG1253" s="12">
        <v>26</v>
      </c>
      <c r="AH1253" s="33">
        <v>1.5460122699386503</v>
      </c>
      <c r="AI1253" s="34">
        <v>500000</v>
      </c>
      <c r="AJ1253" s="34">
        <v>387000</v>
      </c>
      <c r="AK1253" s="34">
        <v>365000</v>
      </c>
      <c r="AL1253" s="35">
        <v>0.29198966408268734</v>
      </c>
      <c r="AM1253" s="35">
        <v>0.36986301369863012</v>
      </c>
      <c r="AN1253" s="12">
        <v>1.7</v>
      </c>
      <c r="AO1253" s="33">
        <v>0.30000000000000004</v>
      </c>
      <c r="AP1253" s="12">
        <v>1.4</v>
      </c>
      <c r="AQ1253" s="34">
        <v>480</v>
      </c>
      <c r="AR1253" s="34">
        <v>430</v>
      </c>
      <c r="AS1253" s="31">
        <v>0.11627906976744186</v>
      </c>
      <c r="AT1253" s="36">
        <v>1430.2400000000002</v>
      </c>
      <c r="AU1253" s="30">
        <v>0.72009999999999996</v>
      </c>
      <c r="AV1253" s="30">
        <v>0.27989999999999998</v>
      </c>
      <c r="AW1253" s="30">
        <v>0.8266</v>
      </c>
      <c r="AX1253" s="30">
        <v>0.1593</v>
      </c>
      <c r="AY1253" s="30">
        <v>0.2215</v>
      </c>
      <c r="AZ1253" s="30">
        <v>0.2883</v>
      </c>
      <c r="BA1253" s="30">
        <v>0.4677</v>
      </c>
      <c r="BB1253" s="37">
        <v>1</v>
      </c>
      <c r="BC1253" s="29">
        <v>42</v>
      </c>
      <c r="BD1253" s="38" t="s">
        <v>4981</v>
      </c>
      <c r="BE1253" s="39">
        <v>152.931994602282</v>
      </c>
      <c r="BF1253" s="39">
        <v>-27.103571575706798</v>
      </c>
      <c r="BG1253" s="40">
        <f t="shared" si="228"/>
        <v>74</v>
      </c>
      <c r="BH1253" s="40">
        <f t="shared" si="229"/>
        <v>88</v>
      </c>
      <c r="BI1253" s="40">
        <f t="shared" si="230"/>
        <v>100</v>
      </c>
      <c r="BJ1253" s="40">
        <f t="shared" si="231"/>
        <v>100</v>
      </c>
      <c r="BK1253" s="40">
        <f t="shared" si="232"/>
        <v>100</v>
      </c>
      <c r="BL1253" s="40">
        <f t="shared" si="233"/>
        <v>39</v>
      </c>
      <c r="BM1253" s="41">
        <f t="shared" si="234"/>
        <v>100</v>
      </c>
      <c r="BN1253" s="40">
        <f t="shared" si="235"/>
        <v>83</v>
      </c>
      <c r="BO1253" s="41">
        <f t="shared" si="236"/>
        <v>34</v>
      </c>
      <c r="BP1253" s="41">
        <f t="shared" si="237"/>
        <v>37</v>
      </c>
      <c r="BQ1253" s="41">
        <f t="shared" si="238"/>
        <v>10</v>
      </c>
      <c r="BR1253" s="41">
        <f t="shared" si="239"/>
        <v>54</v>
      </c>
    </row>
    <row r="1254" spans="2:70" x14ac:dyDescent="0.3">
      <c r="B1254" s="12" t="s">
        <v>2632</v>
      </c>
      <c r="C1254" s="12">
        <v>313021368</v>
      </c>
      <c r="D1254" s="12" t="s">
        <v>1237</v>
      </c>
      <c r="E1254" s="12" t="s">
        <v>557</v>
      </c>
      <c r="F1254" s="12" t="s">
        <v>2813</v>
      </c>
      <c r="G1254" s="12" t="s">
        <v>102</v>
      </c>
      <c r="H1254" s="12" t="s">
        <v>5013</v>
      </c>
      <c r="I1254" s="28">
        <v>549000</v>
      </c>
      <c r="J1254" s="28">
        <v>430000</v>
      </c>
      <c r="K1254" s="28">
        <v>430000</v>
      </c>
      <c r="L1254" s="28">
        <v>605000</v>
      </c>
      <c r="M1254" s="28">
        <v>605000</v>
      </c>
      <c r="N1254" s="28">
        <v>506200</v>
      </c>
      <c r="O1254" s="29">
        <v>86</v>
      </c>
      <c r="P1254" s="29">
        <v>65</v>
      </c>
      <c r="Q1254" s="29">
        <v>72</v>
      </c>
      <c r="R1254" s="28">
        <v>450</v>
      </c>
      <c r="S1254" s="28">
        <v>450</v>
      </c>
      <c r="T1254" s="30">
        <v>0.5</v>
      </c>
      <c r="U1254" s="30">
        <v>0</v>
      </c>
      <c r="V1254" s="30">
        <v>0.5</v>
      </c>
      <c r="W1254" s="30">
        <v>0.5</v>
      </c>
      <c r="X1254" s="31">
        <v>4.2622950819672129E-2</v>
      </c>
      <c r="Y1254" s="30">
        <v>0.9</v>
      </c>
      <c r="Z1254" s="30">
        <v>-9.9999999999999978E-2</v>
      </c>
      <c r="AA1254" s="30">
        <v>1</v>
      </c>
      <c r="AB1254" s="30">
        <v>1.8</v>
      </c>
      <c r="AC1254" s="32">
        <v>0.27111046847888953</v>
      </c>
      <c r="AD1254" s="30">
        <v>6.3606686835431772</v>
      </c>
      <c r="AE1254" s="12">
        <v>29</v>
      </c>
      <c r="AF1254" s="12">
        <v>18</v>
      </c>
      <c r="AG1254" s="12">
        <v>26</v>
      </c>
      <c r="AH1254" s="33">
        <v>1.5460122699386503</v>
      </c>
      <c r="AI1254" s="34">
        <v>500000</v>
      </c>
      <c r="AJ1254" s="34">
        <v>387000</v>
      </c>
      <c r="AK1254" s="34">
        <v>365000</v>
      </c>
      <c r="AL1254" s="35">
        <v>0.29198966408268734</v>
      </c>
      <c r="AM1254" s="35">
        <v>0.36986301369863012</v>
      </c>
      <c r="AN1254" s="12">
        <v>1.7</v>
      </c>
      <c r="AO1254" s="33">
        <v>0.30000000000000004</v>
      </c>
      <c r="AP1254" s="12">
        <v>1.4</v>
      </c>
      <c r="AQ1254" s="34">
        <v>480</v>
      </c>
      <c r="AR1254" s="34">
        <v>430</v>
      </c>
      <c r="AS1254" s="31">
        <v>0.11627906976744186</v>
      </c>
      <c r="AT1254" s="36">
        <v>1659.8400000000001</v>
      </c>
      <c r="AU1254" s="30">
        <v>0.76259999999999994</v>
      </c>
      <c r="AV1254" s="30">
        <v>0.2374</v>
      </c>
      <c r="AW1254" s="30">
        <v>0.84540000000000004</v>
      </c>
      <c r="AX1254" s="30">
        <v>0.1462</v>
      </c>
      <c r="AY1254" s="30">
        <v>0.18240000000000001</v>
      </c>
      <c r="AZ1254" s="30">
        <v>0.3599</v>
      </c>
      <c r="BA1254" s="30">
        <v>0.42020000000000002</v>
      </c>
      <c r="BB1254" s="37">
        <v>2</v>
      </c>
      <c r="BC1254" s="29">
        <v>41</v>
      </c>
      <c r="BD1254" s="38" t="s">
        <v>4930</v>
      </c>
      <c r="BE1254" s="39">
        <v>152.964495553738</v>
      </c>
      <c r="BF1254" s="39">
        <v>-27.109225404841201</v>
      </c>
      <c r="BG1254" s="40">
        <f t="shared" si="228"/>
        <v>100</v>
      </c>
      <c r="BH1254" s="40">
        <f t="shared" si="229"/>
        <v>88</v>
      </c>
      <c r="BI1254" s="40">
        <f t="shared" si="230"/>
        <v>100</v>
      </c>
      <c r="BJ1254" s="40">
        <f t="shared" si="231"/>
        <v>100</v>
      </c>
      <c r="BK1254" s="40">
        <f t="shared" si="232"/>
        <v>100</v>
      </c>
      <c r="BL1254" s="40">
        <f t="shared" si="233"/>
        <v>30</v>
      </c>
      <c r="BM1254" s="41">
        <f t="shared" si="234"/>
        <v>92</v>
      </c>
      <c r="BN1254" s="40">
        <f t="shared" si="235"/>
        <v>87</v>
      </c>
      <c r="BO1254" s="41">
        <f t="shared" si="236"/>
        <v>86</v>
      </c>
      <c r="BP1254" s="41">
        <f t="shared" si="237"/>
        <v>100</v>
      </c>
      <c r="BQ1254" s="41">
        <f t="shared" si="238"/>
        <v>20</v>
      </c>
      <c r="BR1254" s="41">
        <f t="shared" si="239"/>
        <v>65</v>
      </c>
    </row>
    <row r="1255" spans="2:70" x14ac:dyDescent="0.3">
      <c r="B1255" s="12" t="s">
        <v>2653</v>
      </c>
      <c r="C1255" s="12">
        <v>313021572</v>
      </c>
      <c r="D1255" s="12" t="s">
        <v>1237</v>
      </c>
      <c r="E1255" s="12" t="s">
        <v>557</v>
      </c>
      <c r="F1255" s="12" t="s">
        <v>2813</v>
      </c>
      <c r="G1255" s="12" t="s">
        <v>102</v>
      </c>
      <c r="H1255" s="12" t="s">
        <v>5013</v>
      </c>
      <c r="I1255" s="28">
        <v>358550</v>
      </c>
      <c r="J1255" s="28">
        <v>347000</v>
      </c>
      <c r="K1255" s="28">
        <v>320000</v>
      </c>
      <c r="L1255" s="28">
        <v>430000</v>
      </c>
      <c r="M1255" s="28">
        <v>395000</v>
      </c>
      <c r="N1255" s="28">
        <v>335000</v>
      </c>
      <c r="O1255" s="29">
        <v>31</v>
      </c>
      <c r="P1255" s="29">
        <v>28</v>
      </c>
      <c r="Q1255" s="29">
        <v>34</v>
      </c>
      <c r="R1255" s="28">
        <v>425</v>
      </c>
      <c r="S1255" s="28">
        <v>380</v>
      </c>
      <c r="T1255" s="30">
        <v>1.6</v>
      </c>
      <c r="U1255" s="30">
        <v>-9.9999999999999867E-2</v>
      </c>
      <c r="V1255" s="30">
        <v>1.7</v>
      </c>
      <c r="W1255" s="30">
        <v>2</v>
      </c>
      <c r="X1255" s="31">
        <v>6.1637149630456002E-2</v>
      </c>
      <c r="Y1255" s="30">
        <v>4</v>
      </c>
      <c r="Z1255" s="30">
        <v>-9.9999999999999645E-2</v>
      </c>
      <c r="AA1255" s="30">
        <v>4.0999999999999996</v>
      </c>
      <c r="AB1255" s="30">
        <v>4.0999999999999996</v>
      </c>
      <c r="AC1255" s="32">
        <v>0.28769089136791937</v>
      </c>
      <c r="AD1255" s="30">
        <v>4.6674918144781667</v>
      </c>
      <c r="AE1255" s="12">
        <v>29</v>
      </c>
      <c r="AF1255" s="12">
        <v>18</v>
      </c>
      <c r="AG1255" s="12">
        <v>26</v>
      </c>
      <c r="AH1255" s="33">
        <v>1.5460122699386503</v>
      </c>
      <c r="AI1255" s="34">
        <v>500000</v>
      </c>
      <c r="AJ1255" s="34">
        <v>387000</v>
      </c>
      <c r="AK1255" s="34">
        <v>365000</v>
      </c>
      <c r="AL1255" s="35">
        <v>0.29198966408268734</v>
      </c>
      <c r="AM1255" s="35">
        <v>0.36986301369863012</v>
      </c>
      <c r="AN1255" s="12">
        <v>1.7</v>
      </c>
      <c r="AO1255" s="33">
        <v>0.30000000000000004</v>
      </c>
      <c r="AP1255" s="12">
        <v>1.4</v>
      </c>
      <c r="AQ1255" s="34">
        <v>480</v>
      </c>
      <c r="AR1255" s="34">
        <v>430</v>
      </c>
      <c r="AS1255" s="31">
        <v>0.11627906976744186</v>
      </c>
      <c r="AT1255" s="36">
        <v>1477.2800000000002</v>
      </c>
      <c r="AU1255" s="30">
        <v>0.70199999999999996</v>
      </c>
      <c r="AV1255" s="30">
        <v>0.29799999999999999</v>
      </c>
      <c r="AW1255" s="30">
        <v>0.7349</v>
      </c>
      <c r="AX1255" s="30">
        <v>0.22989999999999999</v>
      </c>
      <c r="AY1255" s="30">
        <v>0.18410000000000001</v>
      </c>
      <c r="AZ1255" s="30">
        <v>0.30509999999999998</v>
      </c>
      <c r="BA1255" s="30">
        <v>0.48309999999999997</v>
      </c>
      <c r="BB1255" s="37">
        <v>3</v>
      </c>
      <c r="BC1255" s="29">
        <v>46</v>
      </c>
      <c r="BD1255" s="38" t="s">
        <v>4951</v>
      </c>
      <c r="BE1255" s="39">
        <v>152.988779394825</v>
      </c>
      <c r="BF1255" s="39">
        <v>-27.065570442526099</v>
      </c>
      <c r="BG1255" s="40">
        <f t="shared" si="228"/>
        <v>90</v>
      </c>
      <c r="BH1255" s="40">
        <f t="shared" si="229"/>
        <v>88</v>
      </c>
      <c r="BI1255" s="40">
        <f t="shared" si="230"/>
        <v>100</v>
      </c>
      <c r="BJ1255" s="40">
        <f t="shared" si="231"/>
        <v>100</v>
      </c>
      <c r="BK1255" s="40">
        <f t="shared" si="232"/>
        <v>100</v>
      </c>
      <c r="BL1255" s="40">
        <f t="shared" si="233"/>
        <v>31</v>
      </c>
      <c r="BM1255" s="41">
        <f t="shared" si="234"/>
        <v>100</v>
      </c>
      <c r="BN1255" s="40">
        <f t="shared" si="235"/>
        <v>100</v>
      </c>
      <c r="BO1255" s="41">
        <f t="shared" si="236"/>
        <v>75</v>
      </c>
      <c r="BP1255" s="41">
        <f t="shared" si="237"/>
        <v>51</v>
      </c>
      <c r="BQ1255" s="41">
        <f t="shared" si="238"/>
        <v>30</v>
      </c>
      <c r="BR1255" s="41">
        <f t="shared" si="239"/>
        <v>62</v>
      </c>
    </row>
    <row r="1256" spans="2:70" x14ac:dyDescent="0.3">
      <c r="B1256" s="12" t="s">
        <v>2654</v>
      </c>
      <c r="C1256" s="12">
        <v>313021573</v>
      </c>
      <c r="D1256" s="12" t="s">
        <v>1237</v>
      </c>
      <c r="E1256" s="12" t="s">
        <v>557</v>
      </c>
      <c r="F1256" s="12" t="s">
        <v>2813</v>
      </c>
      <c r="G1256" s="12" t="s">
        <v>102</v>
      </c>
      <c r="H1256" s="12" t="s">
        <v>5013</v>
      </c>
      <c r="I1256" s="28">
        <v>349000</v>
      </c>
      <c r="J1256" s="28">
        <v>349000</v>
      </c>
      <c r="K1256" s="28">
        <v>130000</v>
      </c>
      <c r="L1256" s="28">
        <v>405000</v>
      </c>
      <c r="M1256" s="28">
        <v>377150</v>
      </c>
      <c r="N1256" s="28">
        <v>269900</v>
      </c>
      <c r="O1256" s="29">
        <v>20</v>
      </c>
      <c r="P1256" s="29">
        <v>28</v>
      </c>
      <c r="Q1256" s="29">
        <v>35</v>
      </c>
      <c r="R1256" s="28">
        <v>415</v>
      </c>
      <c r="S1256" s="28">
        <v>390</v>
      </c>
      <c r="T1256" s="30">
        <v>1.4</v>
      </c>
      <c r="U1256" s="30">
        <v>0.19999999999999996</v>
      </c>
      <c r="V1256" s="30">
        <v>1.2</v>
      </c>
      <c r="W1256" s="30">
        <v>1</v>
      </c>
      <c r="X1256" s="31">
        <v>6.1833810888252148E-2</v>
      </c>
      <c r="Y1256" s="30">
        <v>0.6</v>
      </c>
      <c r="Z1256" s="30">
        <v>0</v>
      </c>
      <c r="AA1256" s="30">
        <v>0.6</v>
      </c>
      <c r="AB1256" s="30">
        <v>1</v>
      </c>
      <c r="AC1256" s="32">
        <v>0.28502747252747246</v>
      </c>
      <c r="AD1256" s="30">
        <v>4.6095731191885028</v>
      </c>
      <c r="AE1256" s="12">
        <v>29</v>
      </c>
      <c r="AF1256" s="12">
        <v>18</v>
      </c>
      <c r="AG1256" s="12">
        <v>26</v>
      </c>
      <c r="AH1256" s="33">
        <v>1.5460122699386503</v>
      </c>
      <c r="AI1256" s="34">
        <v>500000</v>
      </c>
      <c r="AJ1256" s="34">
        <v>387000</v>
      </c>
      <c r="AK1256" s="34">
        <v>365000</v>
      </c>
      <c r="AL1256" s="35">
        <v>0.29198966408268734</v>
      </c>
      <c r="AM1256" s="35">
        <v>0.36986301369863012</v>
      </c>
      <c r="AN1256" s="12">
        <v>1.7</v>
      </c>
      <c r="AO1256" s="33">
        <v>0.30000000000000004</v>
      </c>
      <c r="AP1256" s="12">
        <v>1.4</v>
      </c>
      <c r="AQ1256" s="34">
        <v>480</v>
      </c>
      <c r="AR1256" s="34">
        <v>430</v>
      </c>
      <c r="AS1256" s="31">
        <v>0.11627906976744186</v>
      </c>
      <c r="AT1256" s="36">
        <v>1456.0000000000002</v>
      </c>
      <c r="AU1256" s="30">
        <v>0.68720000000000003</v>
      </c>
      <c r="AV1256" s="30">
        <v>0.31280000000000002</v>
      </c>
      <c r="AW1256" s="30">
        <v>0.83240000000000003</v>
      </c>
      <c r="AX1256" s="30">
        <v>0.1459</v>
      </c>
      <c r="AY1256" s="30">
        <v>0.246</v>
      </c>
      <c r="AZ1256" s="30">
        <v>0.3861</v>
      </c>
      <c r="BA1256" s="30">
        <v>0.3251</v>
      </c>
      <c r="BB1256" s="37">
        <v>1</v>
      </c>
      <c r="BC1256" s="29">
        <v>47</v>
      </c>
      <c r="BD1256" s="38" t="s">
        <v>4952</v>
      </c>
      <c r="BE1256" s="39">
        <v>152.92463269393701</v>
      </c>
      <c r="BF1256" s="39">
        <v>-27.057950299234101</v>
      </c>
      <c r="BG1256" s="40">
        <f t="shared" si="228"/>
        <v>93</v>
      </c>
      <c r="BH1256" s="40">
        <f t="shared" si="229"/>
        <v>88</v>
      </c>
      <c r="BI1256" s="40">
        <f t="shared" si="230"/>
        <v>100</v>
      </c>
      <c r="BJ1256" s="40">
        <f t="shared" si="231"/>
        <v>100</v>
      </c>
      <c r="BK1256" s="40">
        <f t="shared" si="232"/>
        <v>100</v>
      </c>
      <c r="BL1256" s="40">
        <f t="shared" si="233"/>
        <v>44</v>
      </c>
      <c r="BM1256" s="41">
        <f t="shared" si="234"/>
        <v>100</v>
      </c>
      <c r="BN1256" s="40">
        <f t="shared" si="235"/>
        <v>100</v>
      </c>
      <c r="BO1256" s="41">
        <f t="shared" si="236"/>
        <v>77</v>
      </c>
      <c r="BP1256" s="41">
        <f t="shared" si="237"/>
        <v>100</v>
      </c>
      <c r="BQ1256" s="41">
        <f t="shared" si="238"/>
        <v>10</v>
      </c>
      <c r="BR1256" s="41">
        <f t="shared" si="239"/>
        <v>65</v>
      </c>
    </row>
    <row r="1257" spans="2:70" x14ac:dyDescent="0.3">
      <c r="B1257" s="12" t="s">
        <v>1866</v>
      </c>
      <c r="C1257" s="12">
        <v>313041372</v>
      </c>
      <c r="D1257" s="12" t="s">
        <v>556</v>
      </c>
      <c r="E1257" s="12" t="s">
        <v>557</v>
      </c>
      <c r="F1257" s="12" t="s">
        <v>2813</v>
      </c>
      <c r="G1257" s="12" t="s">
        <v>102</v>
      </c>
      <c r="H1257" s="12" t="s">
        <v>5013</v>
      </c>
      <c r="I1257" s="28">
        <v>520000</v>
      </c>
      <c r="J1257" s="28">
        <v>479400</v>
      </c>
      <c r="K1257" s="28">
        <v>404790</v>
      </c>
      <c r="L1257" s="28">
        <v>505000</v>
      </c>
      <c r="M1257" s="28">
        <v>470000</v>
      </c>
      <c r="N1257" s="28">
        <v>395000</v>
      </c>
      <c r="O1257" s="29">
        <v>36</v>
      </c>
      <c r="P1257" s="29">
        <v>36</v>
      </c>
      <c r="Q1257" s="29">
        <v>40</v>
      </c>
      <c r="R1257" s="28">
        <v>485</v>
      </c>
      <c r="S1257" s="28">
        <v>460</v>
      </c>
      <c r="T1257" s="30">
        <v>2.9</v>
      </c>
      <c r="U1257" s="30">
        <v>0.19999999999999973</v>
      </c>
      <c r="V1257" s="30">
        <v>2.7</v>
      </c>
      <c r="W1257" s="30">
        <v>3</v>
      </c>
      <c r="X1257" s="31">
        <v>4.8500000000000001E-2</v>
      </c>
      <c r="Y1257" s="30">
        <v>4.3</v>
      </c>
      <c r="Z1257" s="30">
        <v>-0.29999999999999982</v>
      </c>
      <c r="AA1257" s="30">
        <v>4.5999999999999996</v>
      </c>
      <c r="AB1257" s="30">
        <v>5</v>
      </c>
      <c r="AC1257" s="32">
        <v>0.25176495016611294</v>
      </c>
      <c r="AD1257" s="30">
        <v>5.191029900332226</v>
      </c>
      <c r="AE1257" s="12">
        <v>23</v>
      </c>
      <c r="AF1257" s="12">
        <v>12</v>
      </c>
      <c r="AG1257" s="12">
        <v>23</v>
      </c>
      <c r="AH1257" s="33">
        <v>2.3076923076923075</v>
      </c>
      <c r="AI1257" s="34">
        <v>532000</v>
      </c>
      <c r="AJ1257" s="34">
        <v>402264</v>
      </c>
      <c r="AK1257" s="34">
        <v>368000</v>
      </c>
      <c r="AL1257" s="35">
        <v>0.32251456754768015</v>
      </c>
      <c r="AM1257" s="35">
        <v>0.44565217391304346</v>
      </c>
      <c r="AN1257" s="12">
        <v>2.6</v>
      </c>
      <c r="AO1257" s="33">
        <v>-0.5</v>
      </c>
      <c r="AP1257" s="12">
        <v>3.1</v>
      </c>
      <c r="AQ1257" s="34">
        <v>480</v>
      </c>
      <c r="AR1257" s="34">
        <v>460</v>
      </c>
      <c r="AS1257" s="31">
        <v>4.3478260869565216E-2</v>
      </c>
      <c r="AT1257" s="36">
        <v>1926.4</v>
      </c>
      <c r="AU1257" s="30">
        <v>0.76919999999999999</v>
      </c>
      <c r="AV1257" s="30">
        <v>0.23080000000000001</v>
      </c>
      <c r="AW1257" s="30">
        <v>0.83540000000000003</v>
      </c>
      <c r="AX1257" s="30">
        <v>0.152</v>
      </c>
      <c r="AY1257" s="30">
        <v>0.26279999999999998</v>
      </c>
      <c r="AZ1257" s="30">
        <v>0.40989999999999999</v>
      </c>
      <c r="BA1257" s="30">
        <v>0.30449999999999999</v>
      </c>
      <c r="BB1257" s="37">
        <v>4.5</v>
      </c>
      <c r="BC1257" s="29">
        <v>36</v>
      </c>
      <c r="BD1257" s="38" t="s">
        <v>4174</v>
      </c>
      <c r="BE1257" s="39">
        <v>152.95095587595401</v>
      </c>
      <c r="BF1257" s="39">
        <v>-27.157191757323201</v>
      </c>
      <c r="BG1257" s="40">
        <f t="shared" si="228"/>
        <v>69</v>
      </c>
      <c r="BH1257" s="40">
        <f t="shared" si="229"/>
        <v>74</v>
      </c>
      <c r="BI1257" s="40">
        <f t="shared" si="230"/>
        <v>96</v>
      </c>
      <c r="BJ1257" s="40">
        <f t="shared" si="231"/>
        <v>100</v>
      </c>
      <c r="BK1257" s="40">
        <f t="shared" si="232"/>
        <v>100</v>
      </c>
      <c r="BL1257" s="40">
        <f t="shared" si="233"/>
        <v>48</v>
      </c>
      <c r="BM1257" s="41">
        <f t="shared" si="234"/>
        <v>100</v>
      </c>
      <c r="BN1257" s="40">
        <f t="shared" si="235"/>
        <v>98</v>
      </c>
      <c r="BO1257" s="41">
        <f t="shared" si="236"/>
        <v>99</v>
      </c>
      <c r="BP1257" s="41">
        <f t="shared" si="237"/>
        <v>46</v>
      </c>
      <c r="BQ1257" s="41">
        <f t="shared" si="238"/>
        <v>45</v>
      </c>
      <c r="BR1257" s="41">
        <f t="shared" si="239"/>
        <v>62</v>
      </c>
    </row>
    <row r="1258" spans="2:70" x14ac:dyDescent="0.3">
      <c r="B1258" s="12" t="s">
        <v>2425</v>
      </c>
      <c r="C1258" s="12">
        <v>313041373</v>
      </c>
      <c r="D1258" s="12" t="s">
        <v>556</v>
      </c>
      <c r="E1258" s="12" t="s">
        <v>557</v>
      </c>
      <c r="F1258" s="12" t="s">
        <v>2813</v>
      </c>
      <c r="G1258" s="12" t="s">
        <v>102</v>
      </c>
      <c r="H1258" s="12" t="s">
        <v>5013</v>
      </c>
      <c r="I1258" s="28">
        <v>540600</v>
      </c>
      <c r="J1258" s="28">
        <v>499000</v>
      </c>
      <c r="K1258" s="28">
        <v>392700</v>
      </c>
      <c r="L1258" s="28">
        <v>531000</v>
      </c>
      <c r="M1258" s="28">
        <v>509000</v>
      </c>
      <c r="N1258" s="28">
        <v>400000</v>
      </c>
      <c r="O1258" s="29">
        <v>24</v>
      </c>
      <c r="P1258" s="29">
        <v>22</v>
      </c>
      <c r="Q1258" s="29">
        <v>32</v>
      </c>
      <c r="R1258" s="28">
        <v>450</v>
      </c>
      <c r="S1258" s="28">
        <v>420</v>
      </c>
      <c r="T1258" s="30">
        <v>2.8</v>
      </c>
      <c r="U1258" s="30">
        <v>0.19999999999999973</v>
      </c>
      <c r="V1258" s="30">
        <v>2.6</v>
      </c>
      <c r="W1258" s="30">
        <v>3.3</v>
      </c>
      <c r="X1258" s="31">
        <v>4.3285238623751388E-2</v>
      </c>
      <c r="Y1258" s="30">
        <v>2.2999999999999998</v>
      </c>
      <c r="Z1258" s="30">
        <v>-0.40000000000000036</v>
      </c>
      <c r="AA1258" s="30">
        <v>2.7</v>
      </c>
      <c r="AB1258" s="30">
        <v>2.7</v>
      </c>
      <c r="AC1258" s="32">
        <v>0.32960271885620529</v>
      </c>
      <c r="AD1258" s="30">
        <v>7.6146679407548961</v>
      </c>
      <c r="AE1258" s="12">
        <v>23</v>
      </c>
      <c r="AF1258" s="12">
        <v>12</v>
      </c>
      <c r="AG1258" s="12">
        <v>23</v>
      </c>
      <c r="AH1258" s="33">
        <v>2.3076923076923075</v>
      </c>
      <c r="AI1258" s="34">
        <v>532000</v>
      </c>
      <c r="AJ1258" s="34">
        <v>402264</v>
      </c>
      <c r="AK1258" s="34">
        <v>368000</v>
      </c>
      <c r="AL1258" s="35">
        <v>0.32251456754768015</v>
      </c>
      <c r="AM1258" s="35">
        <v>0.44565217391304346</v>
      </c>
      <c r="AN1258" s="12">
        <v>2.6</v>
      </c>
      <c r="AO1258" s="33">
        <v>-0.5</v>
      </c>
      <c r="AP1258" s="12">
        <v>3.1</v>
      </c>
      <c r="AQ1258" s="34">
        <v>480</v>
      </c>
      <c r="AR1258" s="34">
        <v>460</v>
      </c>
      <c r="AS1258" s="31">
        <v>4.3478260869565216E-2</v>
      </c>
      <c r="AT1258" s="36">
        <v>1365.2800000000002</v>
      </c>
      <c r="AU1258" s="30">
        <v>0.68879999999999997</v>
      </c>
      <c r="AV1258" s="30">
        <v>0.31119999999999998</v>
      </c>
      <c r="AW1258" s="30">
        <v>0.85040000000000004</v>
      </c>
      <c r="AX1258" s="30">
        <v>9.4799999999999995E-2</v>
      </c>
      <c r="AY1258" s="30">
        <v>0.29949999999999999</v>
      </c>
      <c r="AZ1258" s="30">
        <v>0.3085</v>
      </c>
      <c r="BA1258" s="30">
        <v>0.35880000000000001</v>
      </c>
      <c r="BB1258" s="37">
        <v>6</v>
      </c>
      <c r="BC1258" s="29">
        <v>33</v>
      </c>
      <c r="BD1258" s="38" t="s">
        <v>4714</v>
      </c>
      <c r="BE1258" s="39">
        <v>153.00695075344299</v>
      </c>
      <c r="BF1258" s="39">
        <v>-27.180795448122399</v>
      </c>
      <c r="BG1258" s="40">
        <f t="shared" si="228"/>
        <v>70</v>
      </c>
      <c r="BH1258" s="40">
        <f t="shared" si="229"/>
        <v>74</v>
      </c>
      <c r="BI1258" s="40">
        <f t="shared" si="230"/>
        <v>96</v>
      </c>
      <c r="BJ1258" s="40">
        <f t="shared" si="231"/>
        <v>100</v>
      </c>
      <c r="BK1258" s="40">
        <f t="shared" si="232"/>
        <v>100</v>
      </c>
      <c r="BL1258" s="40">
        <f t="shared" si="233"/>
        <v>56</v>
      </c>
      <c r="BM1258" s="41">
        <f t="shared" si="234"/>
        <v>94</v>
      </c>
      <c r="BN1258" s="40">
        <f t="shared" si="235"/>
        <v>74</v>
      </c>
      <c r="BO1258" s="41">
        <f t="shared" si="236"/>
        <v>47</v>
      </c>
      <c r="BP1258" s="41">
        <f t="shared" si="237"/>
        <v>79</v>
      </c>
      <c r="BQ1258" s="41">
        <f t="shared" si="238"/>
        <v>60</v>
      </c>
      <c r="BR1258" s="41">
        <f t="shared" si="239"/>
        <v>61</v>
      </c>
    </row>
    <row r="1259" spans="2:70" x14ac:dyDescent="0.3">
      <c r="B1259" s="12" t="s">
        <v>1867</v>
      </c>
      <c r="C1259" s="12">
        <v>313041375</v>
      </c>
      <c r="D1259" s="12" t="s">
        <v>556</v>
      </c>
      <c r="E1259" s="12" t="s">
        <v>557</v>
      </c>
      <c r="F1259" s="12" t="s">
        <v>2813</v>
      </c>
      <c r="G1259" s="12" t="s">
        <v>102</v>
      </c>
      <c r="H1259" s="12" t="s">
        <v>5013</v>
      </c>
      <c r="I1259" s="28">
        <v>590000</v>
      </c>
      <c r="J1259" s="28">
        <v>560000</v>
      </c>
      <c r="K1259" s="28">
        <v>439000</v>
      </c>
      <c r="L1259" s="28">
        <v>562000</v>
      </c>
      <c r="M1259" s="28">
        <v>560000</v>
      </c>
      <c r="N1259" s="28">
        <v>439000</v>
      </c>
      <c r="O1259" s="29">
        <v>12</v>
      </c>
      <c r="P1259" s="29">
        <v>10</v>
      </c>
      <c r="Q1259" s="29">
        <v>36</v>
      </c>
      <c r="R1259" s="28">
        <v>520</v>
      </c>
      <c r="S1259" s="28">
        <v>500</v>
      </c>
      <c r="T1259" s="30">
        <v>3.2</v>
      </c>
      <c r="U1259" s="30">
        <v>-0.59999999999999964</v>
      </c>
      <c r="V1259" s="30">
        <v>3.8</v>
      </c>
      <c r="W1259" s="30">
        <v>2.9</v>
      </c>
      <c r="X1259" s="31">
        <v>4.5830508474576273E-2</v>
      </c>
      <c r="Y1259" s="30">
        <v>8.1999999999999993</v>
      </c>
      <c r="Z1259" s="30">
        <v>-1.2000000000000011</v>
      </c>
      <c r="AA1259" s="30">
        <v>9.4</v>
      </c>
      <c r="AB1259" s="30">
        <v>11.5</v>
      </c>
      <c r="AC1259" s="32">
        <v>0.21036960321056378</v>
      </c>
      <c r="AD1259" s="30">
        <v>4.590165158810378</v>
      </c>
      <c r="AE1259" s="12">
        <v>23</v>
      </c>
      <c r="AF1259" s="12">
        <v>12</v>
      </c>
      <c r="AG1259" s="12">
        <v>23</v>
      </c>
      <c r="AH1259" s="33">
        <v>2.3076923076923075</v>
      </c>
      <c r="AI1259" s="34">
        <v>532000</v>
      </c>
      <c r="AJ1259" s="34">
        <v>402264</v>
      </c>
      <c r="AK1259" s="34">
        <v>368000</v>
      </c>
      <c r="AL1259" s="35">
        <v>0.32251456754768015</v>
      </c>
      <c r="AM1259" s="35">
        <v>0.44565217391304346</v>
      </c>
      <c r="AN1259" s="12">
        <v>2.6</v>
      </c>
      <c r="AO1259" s="33">
        <v>-0.5</v>
      </c>
      <c r="AP1259" s="12">
        <v>3.1</v>
      </c>
      <c r="AQ1259" s="34">
        <v>480</v>
      </c>
      <c r="AR1259" s="34">
        <v>460</v>
      </c>
      <c r="AS1259" s="31">
        <v>4.3478260869565216E-2</v>
      </c>
      <c r="AT1259" s="36">
        <v>2471.84</v>
      </c>
      <c r="AU1259" s="30">
        <v>0.87080000000000002</v>
      </c>
      <c r="AV1259" s="30">
        <v>0.12920000000000001</v>
      </c>
      <c r="AW1259" s="30">
        <v>0.95920000000000005</v>
      </c>
      <c r="AX1259" s="30">
        <v>3.6900000000000002E-2</v>
      </c>
      <c r="AY1259" s="30">
        <v>0.19600000000000001</v>
      </c>
      <c r="AZ1259" s="30">
        <v>0.55359999999999998</v>
      </c>
      <c r="BA1259" s="30">
        <v>0.23710000000000001</v>
      </c>
      <c r="BB1259" s="37">
        <v>4</v>
      </c>
      <c r="BC1259" s="29">
        <v>33</v>
      </c>
      <c r="BD1259" s="38" t="s">
        <v>4175</v>
      </c>
      <c r="BE1259" s="39">
        <v>152.92444720917101</v>
      </c>
      <c r="BF1259" s="39">
        <v>-27.187745508741902</v>
      </c>
      <c r="BG1259" s="40">
        <f t="shared" si="228"/>
        <v>64</v>
      </c>
      <c r="BH1259" s="40">
        <f t="shared" si="229"/>
        <v>74</v>
      </c>
      <c r="BI1259" s="40">
        <f t="shared" si="230"/>
        <v>96</v>
      </c>
      <c r="BJ1259" s="40">
        <f t="shared" si="231"/>
        <v>100</v>
      </c>
      <c r="BK1259" s="40">
        <f t="shared" si="232"/>
        <v>100</v>
      </c>
      <c r="BL1259" s="40">
        <f t="shared" si="233"/>
        <v>33</v>
      </c>
      <c r="BM1259" s="41">
        <f t="shared" si="234"/>
        <v>100</v>
      </c>
      <c r="BN1259" s="40">
        <f t="shared" si="235"/>
        <v>100</v>
      </c>
      <c r="BO1259" s="41">
        <f t="shared" si="236"/>
        <v>100</v>
      </c>
      <c r="BP1259" s="41">
        <f t="shared" si="237"/>
        <v>1</v>
      </c>
      <c r="BQ1259" s="41">
        <f t="shared" si="238"/>
        <v>40</v>
      </c>
      <c r="BR1259" s="41">
        <f t="shared" si="239"/>
        <v>56</v>
      </c>
    </row>
    <row r="1260" spans="2:70" x14ac:dyDescent="0.3">
      <c r="B1260" s="12" t="s">
        <v>2500</v>
      </c>
      <c r="C1260" s="12">
        <v>313051377</v>
      </c>
      <c r="D1260" s="12" t="s">
        <v>2501</v>
      </c>
      <c r="E1260" s="12" t="s">
        <v>557</v>
      </c>
      <c r="F1260" s="12" t="s">
        <v>2813</v>
      </c>
      <c r="G1260" s="12" t="s">
        <v>102</v>
      </c>
      <c r="H1260" s="12" t="s">
        <v>5013</v>
      </c>
      <c r="I1260" s="28">
        <v>575700</v>
      </c>
      <c r="J1260" s="28">
        <v>604800</v>
      </c>
      <c r="K1260" s="28">
        <v>489000</v>
      </c>
      <c r="L1260" s="28">
        <v>570000</v>
      </c>
      <c r="M1260" s="28">
        <v>570000</v>
      </c>
      <c r="N1260" s="28">
        <v>485000</v>
      </c>
      <c r="O1260" s="29">
        <v>27</v>
      </c>
      <c r="P1260" s="29">
        <v>29</v>
      </c>
      <c r="Q1260" s="29">
        <v>48</v>
      </c>
      <c r="R1260" s="28">
        <v>450</v>
      </c>
      <c r="S1260" s="28">
        <v>435</v>
      </c>
      <c r="T1260" s="30">
        <v>1.6</v>
      </c>
      <c r="U1260" s="30">
        <v>0.10000000000000009</v>
      </c>
      <c r="V1260" s="30">
        <v>1.5</v>
      </c>
      <c r="W1260" s="30">
        <v>0.8</v>
      </c>
      <c r="X1260" s="31">
        <v>4.064616988014591E-2</v>
      </c>
      <c r="Y1260" s="30">
        <v>4.4000000000000004</v>
      </c>
      <c r="Z1260" s="30">
        <v>-0.29999999999999982</v>
      </c>
      <c r="AA1260" s="30">
        <v>4.7</v>
      </c>
      <c r="AB1260" s="30">
        <v>3.8</v>
      </c>
      <c r="AC1260" s="32">
        <v>0.28926257327985189</v>
      </c>
      <c r="AD1260" s="30">
        <v>7.1166010015902028</v>
      </c>
      <c r="AE1260" s="12">
        <v>153</v>
      </c>
      <c r="AF1260" s="12">
        <v>117</v>
      </c>
      <c r="AG1260" s="12">
        <v>146</v>
      </c>
      <c r="AH1260" s="33">
        <v>4.602739726027397</v>
      </c>
      <c r="AI1260" s="34">
        <v>602000</v>
      </c>
      <c r="AJ1260" s="34">
        <v>520000</v>
      </c>
      <c r="AK1260" s="34">
        <v>498000</v>
      </c>
      <c r="AL1260" s="35">
        <v>0.15769230769230769</v>
      </c>
      <c r="AM1260" s="35">
        <v>0.20883534136546184</v>
      </c>
      <c r="AN1260" s="12">
        <v>2.4</v>
      </c>
      <c r="AO1260" s="33">
        <v>-0.60000000000000009</v>
      </c>
      <c r="AP1260" s="12">
        <v>3</v>
      </c>
      <c r="AQ1260" s="34">
        <v>530</v>
      </c>
      <c r="AR1260" s="34">
        <v>480</v>
      </c>
      <c r="AS1260" s="31">
        <v>0.10416666666666667</v>
      </c>
      <c r="AT1260" s="36">
        <v>1555.68</v>
      </c>
      <c r="AU1260" s="30">
        <v>0.65529999999999999</v>
      </c>
      <c r="AV1260" s="30">
        <v>0.34470000000000001</v>
      </c>
      <c r="AW1260" s="30">
        <v>0.78990000000000005</v>
      </c>
      <c r="AX1260" s="30">
        <v>7.46E-2</v>
      </c>
      <c r="AY1260" s="30">
        <v>0.30099999999999999</v>
      </c>
      <c r="AZ1260" s="30">
        <v>0.33650000000000002</v>
      </c>
      <c r="BA1260" s="30">
        <v>0.33860000000000001</v>
      </c>
      <c r="BB1260" s="37">
        <v>3.5</v>
      </c>
      <c r="BC1260" s="29">
        <v>26</v>
      </c>
      <c r="BD1260" s="38" t="s">
        <v>4793</v>
      </c>
      <c r="BE1260" s="39">
        <v>153.082493820069</v>
      </c>
      <c r="BF1260" s="39">
        <v>-27.248079613961099</v>
      </c>
      <c r="BG1260" s="40">
        <f t="shared" si="228"/>
        <v>90</v>
      </c>
      <c r="BH1260" s="40">
        <f t="shared" si="229"/>
        <v>77</v>
      </c>
      <c r="BI1260" s="40">
        <f t="shared" si="230"/>
        <v>68</v>
      </c>
      <c r="BJ1260" s="40">
        <f t="shared" si="231"/>
        <v>79</v>
      </c>
      <c r="BK1260" s="40">
        <f t="shared" si="232"/>
        <v>100</v>
      </c>
      <c r="BL1260" s="40">
        <f t="shared" si="233"/>
        <v>56</v>
      </c>
      <c r="BM1260" s="41">
        <f t="shared" si="234"/>
        <v>86</v>
      </c>
      <c r="BN1260" s="40">
        <f t="shared" si="235"/>
        <v>79</v>
      </c>
      <c r="BO1260" s="41">
        <f t="shared" si="236"/>
        <v>74</v>
      </c>
      <c r="BP1260" s="41">
        <f t="shared" si="237"/>
        <v>44</v>
      </c>
      <c r="BQ1260" s="41">
        <f t="shared" si="238"/>
        <v>35</v>
      </c>
      <c r="BR1260" s="41">
        <f t="shared" si="239"/>
        <v>57</v>
      </c>
    </row>
    <row r="1261" spans="2:70" x14ac:dyDescent="0.3">
      <c r="B1261" s="12" t="s">
        <v>2655</v>
      </c>
      <c r="C1261" s="12">
        <v>313051378</v>
      </c>
      <c r="D1261" s="12" t="s">
        <v>2501</v>
      </c>
      <c r="E1261" s="12" t="s">
        <v>557</v>
      </c>
      <c r="F1261" s="12" t="s">
        <v>2813</v>
      </c>
      <c r="G1261" s="12" t="s">
        <v>102</v>
      </c>
      <c r="H1261" s="12" t="s">
        <v>5013</v>
      </c>
      <c r="I1261" s="28">
        <v>799000</v>
      </c>
      <c r="J1261" s="28">
        <v>790000</v>
      </c>
      <c r="K1261" s="28">
        <v>699000</v>
      </c>
      <c r="L1261" s="28">
        <v>652000</v>
      </c>
      <c r="M1261" s="28">
        <v>637000</v>
      </c>
      <c r="N1261" s="28">
        <v>607000</v>
      </c>
      <c r="O1261" s="29">
        <v>46</v>
      </c>
      <c r="P1261" s="29">
        <v>51</v>
      </c>
      <c r="Q1261" s="29">
        <v>46</v>
      </c>
      <c r="R1261" s="28">
        <v>500</v>
      </c>
      <c r="S1261" s="28">
        <v>450</v>
      </c>
      <c r="T1261" s="30">
        <v>2.8</v>
      </c>
      <c r="U1261" s="30">
        <v>-0.20000000000000018</v>
      </c>
      <c r="V1261" s="30">
        <v>3</v>
      </c>
      <c r="W1261" s="30">
        <v>3.3</v>
      </c>
      <c r="X1261" s="31">
        <v>3.2540675844806008E-2</v>
      </c>
      <c r="Y1261" s="30">
        <v>5.2</v>
      </c>
      <c r="Z1261" s="30">
        <v>-0.39999999999999947</v>
      </c>
      <c r="AA1261" s="30">
        <v>5.6</v>
      </c>
      <c r="AB1261" s="30">
        <v>5.5</v>
      </c>
      <c r="AC1261" s="32">
        <v>0.36443148688046639</v>
      </c>
      <c r="AD1261" s="30">
        <v>11.199259923749718</v>
      </c>
      <c r="AE1261" s="12">
        <v>153</v>
      </c>
      <c r="AF1261" s="12">
        <v>117</v>
      </c>
      <c r="AG1261" s="12">
        <v>146</v>
      </c>
      <c r="AH1261" s="33">
        <v>4.602739726027397</v>
      </c>
      <c r="AI1261" s="34">
        <v>602000</v>
      </c>
      <c r="AJ1261" s="34">
        <v>520000</v>
      </c>
      <c r="AK1261" s="34">
        <v>498000</v>
      </c>
      <c r="AL1261" s="35">
        <v>0.15769230769230769</v>
      </c>
      <c r="AM1261" s="35">
        <v>0.20883534136546184</v>
      </c>
      <c r="AN1261" s="12">
        <v>2.4</v>
      </c>
      <c r="AO1261" s="33">
        <v>-0.60000000000000009</v>
      </c>
      <c r="AP1261" s="12">
        <v>3</v>
      </c>
      <c r="AQ1261" s="34">
        <v>530</v>
      </c>
      <c r="AR1261" s="34">
        <v>480</v>
      </c>
      <c r="AS1261" s="31">
        <v>0.10416666666666667</v>
      </c>
      <c r="AT1261" s="36">
        <v>1372.0000000000002</v>
      </c>
      <c r="AU1261" s="30">
        <v>0.58350000000000002</v>
      </c>
      <c r="AV1261" s="30">
        <v>0.41649999999999998</v>
      </c>
      <c r="AW1261" s="30">
        <v>0.64390000000000003</v>
      </c>
      <c r="AX1261" s="30">
        <v>7.2099999999999997E-2</v>
      </c>
      <c r="AY1261" s="30">
        <v>0.29859999999999998</v>
      </c>
      <c r="AZ1261" s="30">
        <v>0.27050000000000002</v>
      </c>
      <c r="BA1261" s="30">
        <v>0.40799999999999997</v>
      </c>
      <c r="BB1261" s="37">
        <v>4</v>
      </c>
      <c r="BC1261" s="29">
        <v>26</v>
      </c>
      <c r="BD1261" s="38" t="s">
        <v>4953</v>
      </c>
      <c r="BE1261" s="39">
        <v>153.10213995057401</v>
      </c>
      <c r="BF1261" s="39">
        <v>-27.250875700158002</v>
      </c>
      <c r="BG1261" s="40">
        <f t="shared" si="228"/>
        <v>70</v>
      </c>
      <c r="BH1261" s="40">
        <f t="shared" si="229"/>
        <v>77</v>
      </c>
      <c r="BI1261" s="40">
        <f t="shared" si="230"/>
        <v>68</v>
      </c>
      <c r="BJ1261" s="40">
        <f t="shared" si="231"/>
        <v>79</v>
      </c>
      <c r="BK1261" s="40">
        <f t="shared" si="232"/>
        <v>100</v>
      </c>
      <c r="BL1261" s="40">
        <f t="shared" si="233"/>
        <v>56</v>
      </c>
      <c r="BM1261" s="41">
        <f t="shared" si="234"/>
        <v>59</v>
      </c>
      <c r="BN1261" s="40">
        <f t="shared" si="235"/>
        <v>39</v>
      </c>
      <c r="BO1261" s="41">
        <f t="shared" si="236"/>
        <v>24</v>
      </c>
      <c r="BP1261" s="41">
        <f t="shared" si="237"/>
        <v>31</v>
      </c>
      <c r="BQ1261" s="41">
        <f t="shared" si="238"/>
        <v>40</v>
      </c>
      <c r="BR1261" s="41">
        <f t="shared" si="239"/>
        <v>47</v>
      </c>
    </row>
    <row r="1262" spans="2:70" x14ac:dyDescent="0.3">
      <c r="B1262" s="12" t="s">
        <v>2501</v>
      </c>
      <c r="C1262" s="12">
        <v>313051379</v>
      </c>
      <c r="D1262" s="12" t="s">
        <v>2501</v>
      </c>
      <c r="E1262" s="12" t="s">
        <v>557</v>
      </c>
      <c r="F1262" s="12" t="s">
        <v>2813</v>
      </c>
      <c r="G1262" s="12" t="s">
        <v>102</v>
      </c>
      <c r="H1262" s="12" t="s">
        <v>5013</v>
      </c>
      <c r="I1262" s="28">
        <v>699000</v>
      </c>
      <c r="J1262" s="28">
        <v>699000</v>
      </c>
      <c r="K1262" s="28">
        <v>579000</v>
      </c>
      <c r="L1262" s="28">
        <v>650000</v>
      </c>
      <c r="M1262" s="28">
        <v>635000</v>
      </c>
      <c r="N1262" s="28">
        <v>518000</v>
      </c>
      <c r="O1262" s="29">
        <v>42</v>
      </c>
      <c r="P1262" s="29">
        <v>38</v>
      </c>
      <c r="Q1262" s="29">
        <v>41</v>
      </c>
      <c r="R1262" s="28">
        <v>550</v>
      </c>
      <c r="S1262" s="28">
        <v>500</v>
      </c>
      <c r="T1262" s="30">
        <v>2.6</v>
      </c>
      <c r="U1262" s="30">
        <v>0.10000000000000009</v>
      </c>
      <c r="V1262" s="30">
        <v>2.5</v>
      </c>
      <c r="W1262" s="30">
        <v>3.7</v>
      </c>
      <c r="X1262" s="31">
        <v>4.0915593705293275E-2</v>
      </c>
      <c r="Y1262" s="30">
        <v>5.2</v>
      </c>
      <c r="Z1262" s="30">
        <v>-0.39999999999999947</v>
      </c>
      <c r="AA1262" s="30">
        <v>5.6</v>
      </c>
      <c r="AB1262" s="30">
        <v>5.2</v>
      </c>
      <c r="AC1262" s="32">
        <v>0.44200848656294195</v>
      </c>
      <c r="AD1262" s="30">
        <v>10.802934689073302</v>
      </c>
      <c r="AE1262" s="12">
        <v>153</v>
      </c>
      <c r="AF1262" s="12">
        <v>117</v>
      </c>
      <c r="AG1262" s="12">
        <v>146</v>
      </c>
      <c r="AH1262" s="33">
        <v>4.602739726027397</v>
      </c>
      <c r="AI1262" s="34">
        <v>602000</v>
      </c>
      <c r="AJ1262" s="34">
        <v>520000</v>
      </c>
      <c r="AK1262" s="34">
        <v>498000</v>
      </c>
      <c r="AL1262" s="35">
        <v>0.15769230769230769</v>
      </c>
      <c r="AM1262" s="35">
        <v>0.20883534136546184</v>
      </c>
      <c r="AN1262" s="12">
        <v>2.4</v>
      </c>
      <c r="AO1262" s="33">
        <v>-0.60000000000000009</v>
      </c>
      <c r="AP1262" s="12">
        <v>3</v>
      </c>
      <c r="AQ1262" s="34">
        <v>530</v>
      </c>
      <c r="AR1262" s="34">
        <v>480</v>
      </c>
      <c r="AS1262" s="31">
        <v>0.10416666666666667</v>
      </c>
      <c r="AT1262" s="36">
        <v>1244.3200000000002</v>
      </c>
      <c r="AU1262" s="30">
        <v>0.5635</v>
      </c>
      <c r="AV1262" s="30">
        <v>0.4365</v>
      </c>
      <c r="AW1262" s="30">
        <v>0.51490000000000002</v>
      </c>
      <c r="AX1262" s="30">
        <v>0.108</v>
      </c>
      <c r="AY1262" s="30">
        <v>0.31819999999999998</v>
      </c>
      <c r="AZ1262" s="30">
        <v>0.21740000000000001</v>
      </c>
      <c r="BA1262" s="30">
        <v>0.42430000000000001</v>
      </c>
      <c r="BB1262" s="37">
        <v>3</v>
      </c>
      <c r="BC1262" s="29">
        <v>29</v>
      </c>
      <c r="BD1262" s="38" t="s">
        <v>4965</v>
      </c>
      <c r="BE1262" s="39">
        <v>153.10705021266099</v>
      </c>
      <c r="BF1262" s="39">
        <v>-27.223325941262502</v>
      </c>
      <c r="BG1262" s="40">
        <f t="shared" si="228"/>
        <v>74</v>
      </c>
      <c r="BH1262" s="40">
        <f t="shared" si="229"/>
        <v>77</v>
      </c>
      <c r="BI1262" s="40">
        <f t="shared" si="230"/>
        <v>68</v>
      </c>
      <c r="BJ1262" s="40">
        <f t="shared" si="231"/>
        <v>79</v>
      </c>
      <c r="BK1262" s="40">
        <f t="shared" si="232"/>
        <v>100</v>
      </c>
      <c r="BL1262" s="40">
        <f t="shared" si="233"/>
        <v>60</v>
      </c>
      <c r="BM1262" s="41">
        <f t="shared" si="234"/>
        <v>87</v>
      </c>
      <c r="BN1262" s="40">
        <f t="shared" si="235"/>
        <v>43</v>
      </c>
      <c r="BO1262" s="41">
        <f t="shared" si="236"/>
        <v>1</v>
      </c>
      <c r="BP1262" s="41">
        <f t="shared" si="237"/>
        <v>31</v>
      </c>
      <c r="BQ1262" s="41">
        <f t="shared" si="238"/>
        <v>30</v>
      </c>
      <c r="BR1262" s="41">
        <f t="shared" si="239"/>
        <v>47</v>
      </c>
    </row>
    <row r="1263" spans="2:70" x14ac:dyDescent="0.3">
      <c r="B1263" s="12" t="s">
        <v>2502</v>
      </c>
      <c r="C1263" s="12">
        <v>313051380</v>
      </c>
      <c r="D1263" s="12" t="s">
        <v>2501</v>
      </c>
      <c r="E1263" s="12" t="s">
        <v>557</v>
      </c>
      <c r="F1263" s="12" t="s">
        <v>2813</v>
      </c>
      <c r="G1263" s="12" t="s">
        <v>102</v>
      </c>
      <c r="H1263" s="12" t="s">
        <v>5013</v>
      </c>
      <c r="I1263" s="28">
        <v>510880</v>
      </c>
      <c r="J1263" s="28">
        <v>485000</v>
      </c>
      <c r="K1263" s="28">
        <v>399000</v>
      </c>
      <c r="L1263" s="28">
        <v>520000</v>
      </c>
      <c r="M1263" s="28">
        <v>485000</v>
      </c>
      <c r="N1263" s="28">
        <v>407500</v>
      </c>
      <c r="O1263" s="29">
        <v>32</v>
      </c>
      <c r="P1263" s="29">
        <v>27</v>
      </c>
      <c r="Q1263" s="29">
        <v>40</v>
      </c>
      <c r="R1263" s="28">
        <v>500</v>
      </c>
      <c r="S1263" s="28">
        <v>440</v>
      </c>
      <c r="T1263" s="30">
        <v>2.6</v>
      </c>
      <c r="U1263" s="30">
        <v>-0.19999999999999973</v>
      </c>
      <c r="V1263" s="30">
        <v>2.8</v>
      </c>
      <c r="W1263" s="30">
        <v>3.1</v>
      </c>
      <c r="X1263" s="31">
        <v>5.0892577513310368E-2</v>
      </c>
      <c r="Y1263" s="30">
        <v>2.8</v>
      </c>
      <c r="Z1263" s="30">
        <v>0</v>
      </c>
      <c r="AA1263" s="30">
        <v>2.8</v>
      </c>
      <c r="AB1263" s="30">
        <v>3.2</v>
      </c>
      <c r="AC1263" s="32">
        <v>0.34314263753156909</v>
      </c>
      <c r="AD1263" s="30">
        <v>6.7424888716203082</v>
      </c>
      <c r="AE1263" s="12">
        <v>153</v>
      </c>
      <c r="AF1263" s="12">
        <v>117</v>
      </c>
      <c r="AG1263" s="12">
        <v>146</v>
      </c>
      <c r="AH1263" s="33">
        <v>4.602739726027397</v>
      </c>
      <c r="AI1263" s="34">
        <v>602000</v>
      </c>
      <c r="AJ1263" s="34">
        <v>520000</v>
      </c>
      <c r="AK1263" s="34">
        <v>498000</v>
      </c>
      <c r="AL1263" s="35">
        <v>0.15769230769230769</v>
      </c>
      <c r="AM1263" s="35">
        <v>0.20883534136546184</v>
      </c>
      <c r="AN1263" s="12">
        <v>2.4</v>
      </c>
      <c r="AO1263" s="33">
        <v>-0.60000000000000009</v>
      </c>
      <c r="AP1263" s="12">
        <v>3</v>
      </c>
      <c r="AQ1263" s="34">
        <v>530</v>
      </c>
      <c r="AR1263" s="34">
        <v>480</v>
      </c>
      <c r="AS1263" s="31">
        <v>0.10416666666666667</v>
      </c>
      <c r="AT1263" s="36">
        <v>1457.1200000000001</v>
      </c>
      <c r="AU1263" s="30">
        <v>0.68679999999999997</v>
      </c>
      <c r="AV1263" s="30">
        <v>0.31319999999999998</v>
      </c>
      <c r="AW1263" s="30">
        <v>0.74060000000000004</v>
      </c>
      <c r="AX1263" s="30">
        <v>0.23380000000000001</v>
      </c>
      <c r="AY1263" s="30">
        <v>0.30580000000000002</v>
      </c>
      <c r="AZ1263" s="30">
        <v>0.27529999999999999</v>
      </c>
      <c r="BA1263" s="30">
        <v>0.35820000000000002</v>
      </c>
      <c r="BB1263" s="37">
        <v>2.5</v>
      </c>
      <c r="BC1263" s="29">
        <v>29</v>
      </c>
      <c r="BD1263" s="38" t="s">
        <v>4794</v>
      </c>
      <c r="BE1263" s="39">
        <v>153.05439979230499</v>
      </c>
      <c r="BF1263" s="39">
        <v>-27.215446921652202</v>
      </c>
      <c r="BG1263" s="40">
        <f t="shared" si="228"/>
        <v>74</v>
      </c>
      <c r="BH1263" s="40">
        <f t="shared" si="229"/>
        <v>77</v>
      </c>
      <c r="BI1263" s="40">
        <f t="shared" si="230"/>
        <v>68</v>
      </c>
      <c r="BJ1263" s="40">
        <f t="shared" si="231"/>
        <v>79</v>
      </c>
      <c r="BK1263" s="40">
        <f t="shared" si="232"/>
        <v>100</v>
      </c>
      <c r="BL1263" s="40">
        <f t="shared" si="233"/>
        <v>57</v>
      </c>
      <c r="BM1263" s="41">
        <f t="shared" si="234"/>
        <v>100</v>
      </c>
      <c r="BN1263" s="40">
        <f t="shared" si="235"/>
        <v>83</v>
      </c>
      <c r="BO1263" s="41">
        <f t="shared" si="236"/>
        <v>39</v>
      </c>
      <c r="BP1263" s="41">
        <f t="shared" si="237"/>
        <v>70</v>
      </c>
      <c r="BQ1263" s="41">
        <f t="shared" si="238"/>
        <v>25</v>
      </c>
      <c r="BR1263" s="41">
        <f t="shared" si="239"/>
        <v>56</v>
      </c>
    </row>
    <row r="1264" spans="2:70" x14ac:dyDescent="0.3">
      <c r="B1264" s="12" t="s">
        <v>2656</v>
      </c>
      <c r="C1264" s="12">
        <v>313051575</v>
      </c>
      <c r="D1264" s="12" t="s">
        <v>2501</v>
      </c>
      <c r="E1264" s="12" t="s">
        <v>557</v>
      </c>
      <c r="F1264" s="12" t="s">
        <v>2813</v>
      </c>
      <c r="G1264" s="12" t="s">
        <v>102</v>
      </c>
      <c r="H1264" s="12" t="s">
        <v>5013</v>
      </c>
      <c r="I1264" s="28">
        <v>970000</v>
      </c>
      <c r="J1264" s="28">
        <v>899000</v>
      </c>
      <c r="K1264" s="28">
        <v>850000</v>
      </c>
      <c r="L1264" s="28">
        <v>720000</v>
      </c>
      <c r="M1264" s="28">
        <v>699000</v>
      </c>
      <c r="N1264" s="28">
        <v>630000</v>
      </c>
      <c r="O1264" s="29">
        <v>46</v>
      </c>
      <c r="P1264" s="29">
        <v>45</v>
      </c>
      <c r="Q1264" s="29">
        <v>55</v>
      </c>
      <c r="R1264" s="28">
        <v>650</v>
      </c>
      <c r="S1264" s="28">
        <v>600</v>
      </c>
      <c r="T1264" s="30">
        <v>2.7</v>
      </c>
      <c r="U1264" s="30">
        <v>-0.19999999999999973</v>
      </c>
      <c r="V1264" s="30">
        <v>2.9</v>
      </c>
      <c r="W1264" s="30">
        <v>2.8</v>
      </c>
      <c r="X1264" s="31">
        <v>3.4845360824742266E-2</v>
      </c>
      <c r="Y1264" s="30">
        <v>5</v>
      </c>
      <c r="Z1264" s="30">
        <v>0</v>
      </c>
      <c r="AA1264" s="30">
        <v>5</v>
      </c>
      <c r="AB1264" s="30">
        <v>4.5</v>
      </c>
      <c r="AC1264" s="32">
        <v>0.35003446493193169</v>
      </c>
      <c r="AD1264" s="30">
        <v>10.04536778059094</v>
      </c>
      <c r="AE1264" s="12">
        <v>153</v>
      </c>
      <c r="AF1264" s="12">
        <v>117</v>
      </c>
      <c r="AG1264" s="12">
        <v>146</v>
      </c>
      <c r="AH1264" s="33">
        <v>4.602739726027397</v>
      </c>
      <c r="AI1264" s="34">
        <v>602000</v>
      </c>
      <c r="AJ1264" s="34">
        <v>520000</v>
      </c>
      <c r="AK1264" s="34">
        <v>498000</v>
      </c>
      <c r="AL1264" s="35">
        <v>0.15769230769230769</v>
      </c>
      <c r="AM1264" s="35">
        <v>0.20883534136546184</v>
      </c>
      <c r="AN1264" s="12">
        <v>2.4</v>
      </c>
      <c r="AO1264" s="33">
        <v>-0.60000000000000009</v>
      </c>
      <c r="AP1264" s="12">
        <v>3</v>
      </c>
      <c r="AQ1264" s="34">
        <v>530</v>
      </c>
      <c r="AR1264" s="34">
        <v>480</v>
      </c>
      <c r="AS1264" s="31">
        <v>0.10416666666666667</v>
      </c>
      <c r="AT1264" s="36">
        <v>1856.9600000000003</v>
      </c>
      <c r="AU1264" s="30">
        <v>0.71319999999999995</v>
      </c>
      <c r="AV1264" s="30">
        <v>0.2868</v>
      </c>
      <c r="AW1264" s="30">
        <v>0.7177</v>
      </c>
      <c r="AX1264" s="30">
        <v>6.3600000000000004E-2</v>
      </c>
      <c r="AY1264" s="30">
        <v>0.38040000000000002</v>
      </c>
      <c r="AZ1264" s="30">
        <v>0.29959999999999998</v>
      </c>
      <c r="BA1264" s="30">
        <v>0.27079999999999999</v>
      </c>
      <c r="BB1264" s="37">
        <v>5.5</v>
      </c>
      <c r="BC1264" s="29">
        <v>31</v>
      </c>
      <c r="BD1264" s="38" t="s">
        <v>4954</v>
      </c>
      <c r="BE1264" s="39">
        <v>153.102966706828</v>
      </c>
      <c r="BF1264" s="39">
        <v>-27.205131939048201</v>
      </c>
      <c r="BG1264" s="40">
        <f t="shared" si="228"/>
        <v>72</v>
      </c>
      <c r="BH1264" s="40">
        <f t="shared" si="229"/>
        <v>77</v>
      </c>
      <c r="BI1264" s="40">
        <f t="shared" si="230"/>
        <v>68</v>
      </c>
      <c r="BJ1264" s="40">
        <f t="shared" si="231"/>
        <v>79</v>
      </c>
      <c r="BK1264" s="40">
        <f t="shared" si="232"/>
        <v>100</v>
      </c>
      <c r="BL1264" s="40">
        <f t="shared" si="233"/>
        <v>74</v>
      </c>
      <c r="BM1264" s="41">
        <f t="shared" si="234"/>
        <v>66</v>
      </c>
      <c r="BN1264" s="40">
        <f t="shared" si="235"/>
        <v>50</v>
      </c>
      <c r="BO1264" s="41">
        <f t="shared" si="236"/>
        <v>34</v>
      </c>
      <c r="BP1264" s="41">
        <f t="shared" si="237"/>
        <v>34</v>
      </c>
      <c r="BQ1264" s="41">
        <f t="shared" si="238"/>
        <v>55</v>
      </c>
      <c r="BR1264" s="41">
        <f t="shared" si="239"/>
        <v>52</v>
      </c>
    </row>
    <row r="1265" spans="2:70" x14ac:dyDescent="0.3">
      <c r="B1265" s="12" t="s">
        <v>558</v>
      </c>
      <c r="C1265" s="12">
        <v>314011382</v>
      </c>
      <c r="D1265" s="12" t="s">
        <v>402</v>
      </c>
      <c r="E1265" s="12" t="s">
        <v>403</v>
      </c>
      <c r="F1265" s="12" t="s">
        <v>2813</v>
      </c>
      <c r="G1265" s="12" t="s">
        <v>102</v>
      </c>
      <c r="H1265" s="12" t="s">
        <v>5013</v>
      </c>
      <c r="I1265" s="28">
        <v>815999</v>
      </c>
      <c r="J1265" s="28">
        <v>799000</v>
      </c>
      <c r="K1265" s="28">
        <v>695000</v>
      </c>
      <c r="L1265" s="28">
        <v>687000</v>
      </c>
      <c r="M1265" s="28">
        <v>622000</v>
      </c>
      <c r="N1265" s="28">
        <v>545000</v>
      </c>
      <c r="O1265" s="29">
        <v>34</v>
      </c>
      <c r="P1265" s="29">
        <v>34</v>
      </c>
      <c r="Q1265" s="29">
        <v>42</v>
      </c>
      <c r="R1265" s="28">
        <v>695</v>
      </c>
      <c r="S1265" s="28">
        <v>625</v>
      </c>
      <c r="T1265" s="30">
        <v>1.3</v>
      </c>
      <c r="U1265" s="30">
        <v>-0.19999999999999996</v>
      </c>
      <c r="V1265" s="30">
        <v>1.5</v>
      </c>
      <c r="W1265" s="30">
        <v>1.3</v>
      </c>
      <c r="X1265" s="31">
        <v>4.4289269962340637E-2</v>
      </c>
      <c r="Y1265" s="30">
        <v>6.2</v>
      </c>
      <c r="Z1265" s="30">
        <v>-0.89999999999999947</v>
      </c>
      <c r="AA1265" s="30">
        <v>7.1</v>
      </c>
      <c r="AB1265" s="30">
        <v>6</v>
      </c>
      <c r="AC1265" s="32">
        <v>0.27372550255214567</v>
      </c>
      <c r="AD1265" s="30">
        <v>6.1804022234933127</v>
      </c>
      <c r="AE1265" s="12">
        <v>35</v>
      </c>
      <c r="AF1265" s="12">
        <v>30</v>
      </c>
      <c r="AG1265" s="12">
        <v>25</v>
      </c>
      <c r="AH1265" s="33">
        <v>7.5882352941176467</v>
      </c>
      <c r="AI1265" s="34">
        <v>710000</v>
      </c>
      <c r="AJ1265" s="34">
        <v>550000</v>
      </c>
      <c r="AK1265" s="34">
        <v>495000</v>
      </c>
      <c r="AL1265" s="35">
        <v>0.29090909090909089</v>
      </c>
      <c r="AM1265" s="35">
        <v>0.43434343434343436</v>
      </c>
      <c r="AN1265" s="12">
        <v>2.1</v>
      </c>
      <c r="AO1265" s="33">
        <v>0.60000000000000009</v>
      </c>
      <c r="AP1265" s="12">
        <v>1.5</v>
      </c>
      <c r="AQ1265" s="34">
        <v>680</v>
      </c>
      <c r="AR1265" s="34">
        <v>630</v>
      </c>
      <c r="AS1265" s="31">
        <v>7.9365079365079361E-2</v>
      </c>
      <c r="AT1265" s="36">
        <v>2539.0400000000004</v>
      </c>
      <c r="AU1265" s="30">
        <v>0.81269999999999998</v>
      </c>
      <c r="AV1265" s="30">
        <v>0.18729999999999999</v>
      </c>
      <c r="AW1265" s="30">
        <v>0.85119999999999996</v>
      </c>
      <c r="AX1265" s="30">
        <v>0.13400000000000001</v>
      </c>
      <c r="AY1265" s="30">
        <v>0.33400000000000002</v>
      </c>
      <c r="AZ1265" s="30">
        <v>0.46689999999999998</v>
      </c>
      <c r="BA1265" s="30">
        <v>0.15229999999999999</v>
      </c>
      <c r="BB1265" s="37">
        <v>9</v>
      </c>
      <c r="BC1265" s="29">
        <v>15</v>
      </c>
      <c r="BD1265" s="38" t="s">
        <v>3027</v>
      </c>
      <c r="BE1265" s="39">
        <v>152.966466426728</v>
      </c>
      <c r="BF1265" s="39">
        <v>-27.353591453058002</v>
      </c>
      <c r="BG1265" s="40">
        <f t="shared" si="228"/>
        <v>95</v>
      </c>
      <c r="BH1265" s="40">
        <f t="shared" si="229"/>
        <v>82</v>
      </c>
      <c r="BI1265" s="40">
        <f t="shared" si="230"/>
        <v>31</v>
      </c>
      <c r="BJ1265" s="40">
        <f t="shared" si="231"/>
        <v>100</v>
      </c>
      <c r="BK1265" s="40">
        <f t="shared" si="232"/>
        <v>100</v>
      </c>
      <c r="BL1265" s="40">
        <f t="shared" si="233"/>
        <v>63</v>
      </c>
      <c r="BM1265" s="41">
        <f t="shared" si="234"/>
        <v>98</v>
      </c>
      <c r="BN1265" s="40">
        <f t="shared" si="235"/>
        <v>88</v>
      </c>
      <c r="BO1265" s="41">
        <f t="shared" si="236"/>
        <v>84</v>
      </c>
      <c r="BP1265" s="41">
        <f t="shared" si="237"/>
        <v>14</v>
      </c>
      <c r="BQ1265" s="41">
        <f t="shared" si="238"/>
        <v>90</v>
      </c>
      <c r="BR1265" s="41">
        <f t="shared" si="239"/>
        <v>62</v>
      </c>
    </row>
    <row r="1266" spans="2:70" x14ac:dyDescent="0.3">
      <c r="B1266" s="12" t="s">
        <v>1375</v>
      </c>
      <c r="C1266" s="12">
        <v>314011383</v>
      </c>
      <c r="D1266" s="12" t="s">
        <v>402</v>
      </c>
      <c r="E1266" s="12" t="s">
        <v>403</v>
      </c>
      <c r="F1266" s="12" t="s">
        <v>2813</v>
      </c>
      <c r="G1266" s="12" t="s">
        <v>102</v>
      </c>
      <c r="H1266" s="12" t="s">
        <v>5013</v>
      </c>
      <c r="I1266" s="28">
        <v>600000</v>
      </c>
      <c r="J1266" s="28">
        <v>549000</v>
      </c>
      <c r="K1266" s="28">
        <v>451500</v>
      </c>
      <c r="L1266" s="28">
        <v>590000</v>
      </c>
      <c r="M1266" s="28">
        <v>525000</v>
      </c>
      <c r="N1266" s="28">
        <v>430000</v>
      </c>
      <c r="O1266" s="29">
        <v>13</v>
      </c>
      <c r="P1266" s="29">
        <v>13</v>
      </c>
      <c r="Q1266" s="29">
        <v>33</v>
      </c>
      <c r="R1266" s="28">
        <v>490</v>
      </c>
      <c r="S1266" s="28">
        <v>440</v>
      </c>
      <c r="T1266" s="30">
        <v>2.7</v>
      </c>
      <c r="U1266" s="30">
        <v>0.40000000000000036</v>
      </c>
      <c r="V1266" s="30">
        <v>2.2999999999999998</v>
      </c>
      <c r="W1266" s="30">
        <v>2.1</v>
      </c>
      <c r="X1266" s="31">
        <v>4.2466666666666666E-2</v>
      </c>
      <c r="Y1266" s="30">
        <v>5.8</v>
      </c>
      <c r="Z1266" s="30">
        <v>-1.2000000000000002</v>
      </c>
      <c r="AA1266" s="30">
        <v>7</v>
      </c>
      <c r="AB1266" s="30">
        <v>7.4</v>
      </c>
      <c r="AC1266" s="32">
        <v>0.18183707398171237</v>
      </c>
      <c r="AD1266" s="30">
        <v>4.2818777232742322</v>
      </c>
      <c r="AE1266" s="12">
        <v>35</v>
      </c>
      <c r="AF1266" s="12">
        <v>30</v>
      </c>
      <c r="AG1266" s="12">
        <v>25</v>
      </c>
      <c r="AH1266" s="33">
        <v>7.5882352941176467</v>
      </c>
      <c r="AI1266" s="34">
        <v>710000</v>
      </c>
      <c r="AJ1266" s="34">
        <v>550000</v>
      </c>
      <c r="AK1266" s="34">
        <v>495000</v>
      </c>
      <c r="AL1266" s="35">
        <v>0.29090909090909089</v>
      </c>
      <c r="AM1266" s="35">
        <v>0.43434343434343436</v>
      </c>
      <c r="AN1266" s="12">
        <v>2.1</v>
      </c>
      <c r="AO1266" s="33">
        <v>0.60000000000000009</v>
      </c>
      <c r="AP1266" s="12">
        <v>1.5</v>
      </c>
      <c r="AQ1266" s="34">
        <v>680</v>
      </c>
      <c r="AR1266" s="34">
        <v>630</v>
      </c>
      <c r="AS1266" s="31">
        <v>7.9365079365079361E-2</v>
      </c>
      <c r="AT1266" s="36">
        <v>2694.7200000000003</v>
      </c>
      <c r="AU1266" s="30">
        <v>0.86970000000000003</v>
      </c>
      <c r="AV1266" s="30">
        <v>0.1303</v>
      </c>
      <c r="AW1266" s="30">
        <v>0.93789999999999996</v>
      </c>
      <c r="AX1266" s="30">
        <v>5.8299999999999998E-2</v>
      </c>
      <c r="AY1266" s="30">
        <v>0.24060000000000001</v>
      </c>
      <c r="AZ1266" s="30">
        <v>0.51819999999999999</v>
      </c>
      <c r="BA1266" s="30">
        <v>0.23180000000000001</v>
      </c>
      <c r="BB1266" s="37">
        <v>5</v>
      </c>
      <c r="BC1266" s="29">
        <v>22</v>
      </c>
      <c r="BD1266" s="38" t="s">
        <v>3711</v>
      </c>
      <c r="BE1266" s="39">
        <v>152.91618654939501</v>
      </c>
      <c r="BF1266" s="39">
        <v>-27.298901283361701</v>
      </c>
      <c r="BG1266" s="40">
        <f t="shared" si="228"/>
        <v>72</v>
      </c>
      <c r="BH1266" s="40">
        <f t="shared" si="229"/>
        <v>82</v>
      </c>
      <c r="BI1266" s="40">
        <f t="shared" si="230"/>
        <v>31</v>
      </c>
      <c r="BJ1266" s="40">
        <f t="shared" si="231"/>
        <v>100</v>
      </c>
      <c r="BK1266" s="40">
        <f t="shared" si="232"/>
        <v>100</v>
      </c>
      <c r="BL1266" s="40">
        <f t="shared" si="233"/>
        <v>43</v>
      </c>
      <c r="BM1266" s="41">
        <f t="shared" si="234"/>
        <v>92</v>
      </c>
      <c r="BN1266" s="40">
        <f t="shared" si="235"/>
        <v>100</v>
      </c>
      <c r="BO1266" s="41">
        <f t="shared" si="236"/>
        <v>100</v>
      </c>
      <c r="BP1266" s="41">
        <f t="shared" si="237"/>
        <v>21</v>
      </c>
      <c r="BQ1266" s="41">
        <f t="shared" si="238"/>
        <v>50</v>
      </c>
      <c r="BR1266" s="41">
        <f t="shared" si="239"/>
        <v>57</v>
      </c>
    </row>
    <row r="1267" spans="2:70" x14ac:dyDescent="0.3">
      <c r="B1267" s="12" t="s">
        <v>402</v>
      </c>
      <c r="C1267" s="12">
        <v>314011386</v>
      </c>
      <c r="D1267" s="12" t="s">
        <v>402</v>
      </c>
      <c r="E1267" s="12" t="s">
        <v>403</v>
      </c>
      <c r="F1267" s="12" t="s">
        <v>2813</v>
      </c>
      <c r="G1267" s="12" t="s">
        <v>102</v>
      </c>
      <c r="H1267" s="12" t="s">
        <v>5013</v>
      </c>
      <c r="I1267" s="28">
        <v>782340</v>
      </c>
      <c r="J1267" s="28">
        <v>795600</v>
      </c>
      <c r="K1267" s="28">
        <v>684420</v>
      </c>
      <c r="L1267" s="28">
        <v>735000</v>
      </c>
      <c r="M1267" s="28">
        <v>743000</v>
      </c>
      <c r="N1267" s="28">
        <v>674000</v>
      </c>
      <c r="O1267" s="29">
        <v>21</v>
      </c>
      <c r="P1267" s="29">
        <v>29</v>
      </c>
      <c r="Q1267" s="29">
        <v>27</v>
      </c>
      <c r="R1267" s="28">
        <v>680</v>
      </c>
      <c r="S1267" s="28">
        <v>650</v>
      </c>
      <c r="T1267" s="30">
        <v>2.5</v>
      </c>
      <c r="U1267" s="30">
        <v>-0.10000000000000009</v>
      </c>
      <c r="V1267" s="30">
        <v>2.6</v>
      </c>
      <c r="W1267" s="30">
        <v>1.6</v>
      </c>
      <c r="X1267" s="31">
        <v>4.519774011299435E-2</v>
      </c>
      <c r="Y1267" s="30">
        <v>15.6</v>
      </c>
      <c r="Z1267" s="30">
        <v>-1.7999999999999989</v>
      </c>
      <c r="AA1267" s="30">
        <v>17.399999999999999</v>
      </c>
      <c r="AB1267" s="30">
        <v>12.2</v>
      </c>
      <c r="AC1267" s="32">
        <v>0.26012975884441175</v>
      </c>
      <c r="AD1267" s="30">
        <v>5.7553709144326097</v>
      </c>
      <c r="AE1267" s="12">
        <v>35</v>
      </c>
      <c r="AF1267" s="12">
        <v>30</v>
      </c>
      <c r="AG1267" s="12">
        <v>25</v>
      </c>
      <c r="AH1267" s="33">
        <v>7.5882352941176467</v>
      </c>
      <c r="AI1267" s="34">
        <v>710000</v>
      </c>
      <c r="AJ1267" s="34">
        <v>550000</v>
      </c>
      <c r="AK1267" s="34">
        <v>495000</v>
      </c>
      <c r="AL1267" s="35">
        <v>0.29090909090909089</v>
      </c>
      <c r="AM1267" s="35">
        <v>0.43434343434343436</v>
      </c>
      <c r="AN1267" s="12">
        <v>2.1</v>
      </c>
      <c r="AO1267" s="33">
        <v>0.60000000000000009</v>
      </c>
      <c r="AP1267" s="12">
        <v>1.5</v>
      </c>
      <c r="AQ1267" s="34">
        <v>680</v>
      </c>
      <c r="AR1267" s="34">
        <v>630</v>
      </c>
      <c r="AS1267" s="31">
        <v>7.9365079365079361E-2</v>
      </c>
      <c r="AT1267" s="36">
        <v>2614.0800000000004</v>
      </c>
      <c r="AU1267" s="30">
        <v>0.80900000000000005</v>
      </c>
      <c r="AV1267" s="30">
        <v>0.191</v>
      </c>
      <c r="AW1267" s="30">
        <v>0.8911</v>
      </c>
      <c r="AX1267" s="30">
        <v>0.1074</v>
      </c>
      <c r="AY1267" s="30">
        <v>0.30399999999999999</v>
      </c>
      <c r="AZ1267" s="30">
        <v>0.48980000000000001</v>
      </c>
      <c r="BA1267" s="30">
        <v>0.1888</v>
      </c>
      <c r="BB1267" s="37">
        <v>7.5</v>
      </c>
      <c r="BC1267" s="29">
        <v>14</v>
      </c>
      <c r="BD1267" s="38" t="s">
        <v>3283</v>
      </c>
      <c r="BE1267" s="39">
        <v>152.94419923086201</v>
      </c>
      <c r="BF1267" s="39">
        <v>-27.377812932436399</v>
      </c>
      <c r="BG1267" s="40">
        <f t="shared" si="228"/>
        <v>75</v>
      </c>
      <c r="BH1267" s="40">
        <f t="shared" si="229"/>
        <v>82</v>
      </c>
      <c r="BI1267" s="40">
        <f t="shared" si="230"/>
        <v>31</v>
      </c>
      <c r="BJ1267" s="40">
        <f t="shared" si="231"/>
        <v>100</v>
      </c>
      <c r="BK1267" s="40">
        <f t="shared" si="232"/>
        <v>100</v>
      </c>
      <c r="BL1267" s="40">
        <f t="shared" si="233"/>
        <v>57</v>
      </c>
      <c r="BM1267" s="41">
        <f t="shared" si="234"/>
        <v>100</v>
      </c>
      <c r="BN1267" s="40">
        <f t="shared" si="235"/>
        <v>93</v>
      </c>
      <c r="BO1267" s="41">
        <f t="shared" si="236"/>
        <v>93</v>
      </c>
      <c r="BP1267" s="41">
        <f t="shared" si="237"/>
        <v>1</v>
      </c>
      <c r="BQ1267" s="41">
        <f t="shared" si="238"/>
        <v>75</v>
      </c>
      <c r="BR1267" s="41">
        <f t="shared" si="239"/>
        <v>59</v>
      </c>
    </row>
    <row r="1268" spans="2:70" x14ac:dyDescent="0.3">
      <c r="B1268" s="12" t="s">
        <v>2345</v>
      </c>
      <c r="C1268" s="12">
        <v>314021389</v>
      </c>
      <c r="D1268" s="12" t="s">
        <v>1967</v>
      </c>
      <c r="E1268" s="12" t="s">
        <v>403</v>
      </c>
      <c r="F1268" s="12" t="s">
        <v>2813</v>
      </c>
      <c r="G1268" s="12" t="s">
        <v>102</v>
      </c>
      <c r="H1268" s="12" t="s">
        <v>5013</v>
      </c>
      <c r="I1268" s="28">
        <v>599000</v>
      </c>
      <c r="J1268" s="28">
        <v>581400</v>
      </c>
      <c r="K1268" s="28">
        <v>478400</v>
      </c>
      <c r="L1268" s="28">
        <v>585500</v>
      </c>
      <c r="M1268" s="28">
        <v>570000</v>
      </c>
      <c r="N1268" s="28">
        <v>475000</v>
      </c>
      <c r="O1268" s="29">
        <v>27</v>
      </c>
      <c r="P1268" s="29">
        <v>27</v>
      </c>
      <c r="Q1268" s="29">
        <v>32</v>
      </c>
      <c r="R1268" s="28">
        <v>550</v>
      </c>
      <c r="S1268" s="28">
        <v>500</v>
      </c>
      <c r="T1268" s="30">
        <v>4</v>
      </c>
      <c r="U1268" s="30">
        <v>-0.29999999999999982</v>
      </c>
      <c r="V1268" s="30">
        <v>4.3</v>
      </c>
      <c r="W1268" s="30">
        <v>5.6</v>
      </c>
      <c r="X1268" s="31">
        <v>4.7746243739565944E-2</v>
      </c>
      <c r="Y1268" s="30">
        <v>8.6</v>
      </c>
      <c r="Z1268" s="30">
        <v>-0.59999999999999964</v>
      </c>
      <c r="AA1268" s="30">
        <v>9.1999999999999993</v>
      </c>
      <c r="AB1268" s="30">
        <v>8.4</v>
      </c>
      <c r="AC1268" s="32">
        <v>0.25326014882487285</v>
      </c>
      <c r="AD1268" s="30">
        <v>5.3042947253880719</v>
      </c>
      <c r="AE1268" s="12">
        <v>81</v>
      </c>
      <c r="AF1268" s="12">
        <v>59</v>
      </c>
      <c r="AG1268" s="12">
        <v>81</v>
      </c>
      <c r="AH1268" s="33">
        <v>2.9579831932773111</v>
      </c>
      <c r="AI1268" s="34">
        <v>585000</v>
      </c>
      <c r="AJ1268" s="34">
        <v>470000</v>
      </c>
      <c r="AK1268" s="34">
        <v>405000</v>
      </c>
      <c r="AL1268" s="35">
        <v>0.24468085106382978</v>
      </c>
      <c r="AM1268" s="35">
        <v>0.44444444444444442</v>
      </c>
      <c r="AN1268" s="12">
        <v>3.7</v>
      </c>
      <c r="AO1268" s="33">
        <v>-0.39999999999999947</v>
      </c>
      <c r="AP1268" s="12">
        <v>4.0999999999999996</v>
      </c>
      <c r="AQ1268" s="34">
        <v>550</v>
      </c>
      <c r="AR1268" s="34">
        <v>500</v>
      </c>
      <c r="AS1268" s="31">
        <v>0.1</v>
      </c>
      <c r="AT1268" s="36">
        <v>2171.6800000000003</v>
      </c>
      <c r="AU1268" s="30">
        <v>0.79659999999999997</v>
      </c>
      <c r="AV1268" s="30">
        <v>0.2034</v>
      </c>
      <c r="AW1268" s="30">
        <v>0.72829999999999995</v>
      </c>
      <c r="AX1268" s="30">
        <v>0.26579999999999998</v>
      </c>
      <c r="AY1268" s="30">
        <v>0.15959999999999999</v>
      </c>
      <c r="AZ1268" s="30">
        <v>0.40460000000000002</v>
      </c>
      <c r="BA1268" s="30">
        <v>0.40579999999999999</v>
      </c>
      <c r="BB1268" s="37">
        <v>5</v>
      </c>
      <c r="BC1268" s="29">
        <v>22</v>
      </c>
      <c r="BD1268" s="38" t="s">
        <v>4634</v>
      </c>
      <c r="BE1268" s="39">
        <v>153.03681169763499</v>
      </c>
      <c r="BF1268" s="39">
        <v>-27.274088025913802</v>
      </c>
      <c r="BG1268" s="40">
        <f t="shared" si="228"/>
        <v>51</v>
      </c>
      <c r="BH1268" s="40">
        <f t="shared" si="229"/>
        <v>55</v>
      </c>
      <c r="BI1268" s="40">
        <f t="shared" si="230"/>
        <v>88</v>
      </c>
      <c r="BJ1268" s="40">
        <f t="shared" si="231"/>
        <v>100</v>
      </c>
      <c r="BK1268" s="40">
        <f t="shared" si="232"/>
        <v>100</v>
      </c>
      <c r="BL1268" s="40">
        <f t="shared" si="233"/>
        <v>25</v>
      </c>
      <c r="BM1268" s="41">
        <f t="shared" si="234"/>
        <v>100</v>
      </c>
      <c r="BN1268" s="40">
        <f t="shared" si="235"/>
        <v>97</v>
      </c>
      <c r="BO1268" s="41">
        <f t="shared" si="236"/>
        <v>98</v>
      </c>
      <c r="BP1268" s="41">
        <f t="shared" si="237"/>
        <v>1</v>
      </c>
      <c r="BQ1268" s="41">
        <f t="shared" si="238"/>
        <v>50</v>
      </c>
      <c r="BR1268" s="41">
        <f t="shared" si="239"/>
        <v>53</v>
      </c>
    </row>
    <row r="1269" spans="2:70" x14ac:dyDescent="0.3">
      <c r="B1269" s="12" t="s">
        <v>2426</v>
      </c>
      <c r="C1269" s="12">
        <v>314021576</v>
      </c>
      <c r="D1269" s="12" t="s">
        <v>1967</v>
      </c>
      <c r="E1269" s="12" t="s">
        <v>403</v>
      </c>
      <c r="F1269" s="12" t="s">
        <v>2813</v>
      </c>
      <c r="G1269" s="12" t="s">
        <v>102</v>
      </c>
      <c r="H1269" s="12" t="s">
        <v>5013</v>
      </c>
      <c r="I1269" s="28">
        <v>565470</v>
      </c>
      <c r="J1269" s="28">
        <v>535300</v>
      </c>
      <c r="K1269" s="28">
        <v>449000</v>
      </c>
      <c r="L1269" s="28">
        <v>542000</v>
      </c>
      <c r="M1269" s="28">
        <v>530000</v>
      </c>
      <c r="N1269" s="28">
        <v>430000</v>
      </c>
      <c r="O1269" s="29">
        <v>28</v>
      </c>
      <c r="P1269" s="29">
        <v>28</v>
      </c>
      <c r="Q1269" s="29">
        <v>43</v>
      </c>
      <c r="R1269" s="28">
        <v>550</v>
      </c>
      <c r="S1269" s="28">
        <v>485</v>
      </c>
      <c r="T1269" s="30">
        <v>1.7</v>
      </c>
      <c r="U1269" s="30">
        <v>0</v>
      </c>
      <c r="V1269" s="30">
        <v>1.7</v>
      </c>
      <c r="W1269" s="30">
        <v>1.5</v>
      </c>
      <c r="X1269" s="31">
        <v>5.0577395794648698E-2</v>
      </c>
      <c r="Y1269" s="30">
        <v>5</v>
      </c>
      <c r="Z1269" s="30">
        <v>-0.20000000000000018</v>
      </c>
      <c r="AA1269" s="30">
        <v>5.2</v>
      </c>
      <c r="AB1269" s="30">
        <v>4.9000000000000004</v>
      </c>
      <c r="AC1269" s="32">
        <v>0.29074684936141415</v>
      </c>
      <c r="AD1269" s="30">
        <v>5.748553178615345</v>
      </c>
      <c r="AE1269" s="12">
        <v>81</v>
      </c>
      <c r="AF1269" s="12">
        <v>59</v>
      </c>
      <c r="AG1269" s="12">
        <v>81</v>
      </c>
      <c r="AH1269" s="33">
        <v>2.9579831932773111</v>
      </c>
      <c r="AI1269" s="34">
        <v>585000</v>
      </c>
      <c r="AJ1269" s="34">
        <v>470000</v>
      </c>
      <c r="AK1269" s="34">
        <v>405000</v>
      </c>
      <c r="AL1269" s="35">
        <v>0.24468085106382978</v>
      </c>
      <c r="AM1269" s="35">
        <v>0.44444444444444442</v>
      </c>
      <c r="AN1269" s="12">
        <v>3.7</v>
      </c>
      <c r="AO1269" s="33">
        <v>-0.39999999999999947</v>
      </c>
      <c r="AP1269" s="12">
        <v>4.0999999999999996</v>
      </c>
      <c r="AQ1269" s="34">
        <v>550</v>
      </c>
      <c r="AR1269" s="34">
        <v>500</v>
      </c>
      <c r="AS1269" s="31">
        <v>0.1</v>
      </c>
      <c r="AT1269" s="36">
        <v>1891.6800000000003</v>
      </c>
      <c r="AU1269" s="30">
        <v>0.7349</v>
      </c>
      <c r="AV1269" s="30">
        <v>0.2651</v>
      </c>
      <c r="AW1269" s="30">
        <v>0.57699999999999996</v>
      </c>
      <c r="AX1269" s="30">
        <v>0.36599999999999999</v>
      </c>
      <c r="AY1269" s="30">
        <v>0.11360000000000001</v>
      </c>
      <c r="AZ1269" s="30">
        <v>0.2571</v>
      </c>
      <c r="BA1269" s="30">
        <v>0.61409999999999998</v>
      </c>
      <c r="BB1269" s="37">
        <v>3</v>
      </c>
      <c r="BC1269" s="29">
        <v>28</v>
      </c>
      <c r="BD1269" s="38" t="s">
        <v>4715</v>
      </c>
      <c r="BE1269" s="39">
        <v>152.98639340471701</v>
      </c>
      <c r="BF1269" s="39">
        <v>-27.224584829156701</v>
      </c>
      <c r="BG1269" s="40">
        <f t="shared" si="228"/>
        <v>88</v>
      </c>
      <c r="BH1269" s="40">
        <f t="shared" si="229"/>
        <v>55</v>
      </c>
      <c r="BI1269" s="40">
        <f t="shared" si="230"/>
        <v>88</v>
      </c>
      <c r="BJ1269" s="40">
        <f t="shared" si="231"/>
        <v>100</v>
      </c>
      <c r="BK1269" s="40">
        <f t="shared" si="232"/>
        <v>100</v>
      </c>
      <c r="BL1269" s="40">
        <f t="shared" si="233"/>
        <v>15</v>
      </c>
      <c r="BM1269" s="41">
        <f t="shared" si="234"/>
        <v>100</v>
      </c>
      <c r="BN1269" s="40">
        <f t="shared" si="235"/>
        <v>93</v>
      </c>
      <c r="BO1269" s="41">
        <f t="shared" si="236"/>
        <v>73</v>
      </c>
      <c r="BP1269" s="41">
        <f t="shared" si="237"/>
        <v>34</v>
      </c>
      <c r="BQ1269" s="41">
        <f t="shared" si="238"/>
        <v>30</v>
      </c>
      <c r="BR1269" s="41">
        <f t="shared" si="239"/>
        <v>55</v>
      </c>
    </row>
    <row r="1270" spans="2:70" x14ac:dyDescent="0.3">
      <c r="B1270" s="12" t="s">
        <v>2503</v>
      </c>
      <c r="C1270" s="12">
        <v>314021577</v>
      </c>
      <c r="D1270" s="12" t="s">
        <v>1967</v>
      </c>
      <c r="E1270" s="12" t="s">
        <v>403</v>
      </c>
      <c r="F1270" s="12" t="s">
        <v>2813</v>
      </c>
      <c r="G1270" s="12" t="s">
        <v>102</v>
      </c>
      <c r="H1270" s="12" t="s">
        <v>5013</v>
      </c>
      <c r="I1270" s="28">
        <v>555000</v>
      </c>
      <c r="J1270" s="28">
        <v>530250</v>
      </c>
      <c r="K1270" s="28">
        <v>428400</v>
      </c>
      <c r="L1270" s="28">
        <v>540000</v>
      </c>
      <c r="M1270" s="28">
        <v>525000</v>
      </c>
      <c r="N1270" s="28">
        <v>415000</v>
      </c>
      <c r="O1270" s="29">
        <v>21</v>
      </c>
      <c r="P1270" s="29">
        <v>21</v>
      </c>
      <c r="Q1270" s="29">
        <v>32</v>
      </c>
      <c r="R1270" s="28">
        <v>520</v>
      </c>
      <c r="S1270" s="28">
        <v>470</v>
      </c>
      <c r="T1270" s="30">
        <v>3.5</v>
      </c>
      <c r="U1270" s="30">
        <v>-0.10000000000000009</v>
      </c>
      <c r="V1270" s="30">
        <v>3.6</v>
      </c>
      <c r="W1270" s="30">
        <v>3.6</v>
      </c>
      <c r="X1270" s="31">
        <v>4.8720720720720721E-2</v>
      </c>
      <c r="Y1270" s="30">
        <v>7.6</v>
      </c>
      <c r="Z1270" s="30">
        <v>-0.70000000000000107</v>
      </c>
      <c r="AA1270" s="30">
        <v>8.3000000000000007</v>
      </c>
      <c r="AB1270" s="30">
        <v>7.9</v>
      </c>
      <c r="AC1270" s="32">
        <v>0.3188775510204081</v>
      </c>
      <c r="AD1270" s="30">
        <v>6.545008905929234</v>
      </c>
      <c r="AE1270" s="12">
        <v>81</v>
      </c>
      <c r="AF1270" s="12">
        <v>59</v>
      </c>
      <c r="AG1270" s="12">
        <v>81</v>
      </c>
      <c r="AH1270" s="33">
        <v>2.9579831932773111</v>
      </c>
      <c r="AI1270" s="34">
        <v>585000</v>
      </c>
      <c r="AJ1270" s="34">
        <v>470000</v>
      </c>
      <c r="AK1270" s="34">
        <v>405000</v>
      </c>
      <c r="AL1270" s="35">
        <v>0.24468085106382978</v>
      </c>
      <c r="AM1270" s="35">
        <v>0.44444444444444442</v>
      </c>
      <c r="AN1270" s="12">
        <v>3.7</v>
      </c>
      <c r="AO1270" s="33">
        <v>-0.39999999999999947</v>
      </c>
      <c r="AP1270" s="12">
        <v>4.0999999999999996</v>
      </c>
      <c r="AQ1270" s="34">
        <v>550</v>
      </c>
      <c r="AR1270" s="34">
        <v>500</v>
      </c>
      <c r="AS1270" s="31">
        <v>0.1</v>
      </c>
      <c r="AT1270" s="36">
        <v>1630.7200000000003</v>
      </c>
      <c r="AU1270" s="30">
        <v>0.7006</v>
      </c>
      <c r="AV1270" s="30">
        <v>0.2994</v>
      </c>
      <c r="AW1270" s="30">
        <v>0.74239999999999995</v>
      </c>
      <c r="AX1270" s="30">
        <v>0.22140000000000001</v>
      </c>
      <c r="AY1270" s="30">
        <v>0.2036</v>
      </c>
      <c r="AZ1270" s="30">
        <v>0.34089999999999998</v>
      </c>
      <c r="BA1270" s="30">
        <v>0.42930000000000001</v>
      </c>
      <c r="BB1270" s="37">
        <v>3</v>
      </c>
      <c r="BC1270" s="29">
        <v>25</v>
      </c>
      <c r="BD1270" s="38" t="s">
        <v>4795</v>
      </c>
      <c r="BE1270" s="39">
        <v>152.99404043558201</v>
      </c>
      <c r="BF1270" s="39">
        <v>-27.250051440175</v>
      </c>
      <c r="BG1270" s="40">
        <f t="shared" si="228"/>
        <v>59</v>
      </c>
      <c r="BH1270" s="40">
        <f t="shared" si="229"/>
        <v>55</v>
      </c>
      <c r="BI1270" s="40">
        <f t="shared" si="230"/>
        <v>88</v>
      </c>
      <c r="BJ1270" s="40">
        <f t="shared" si="231"/>
        <v>100</v>
      </c>
      <c r="BK1270" s="40">
        <f t="shared" si="232"/>
        <v>100</v>
      </c>
      <c r="BL1270" s="40">
        <f t="shared" si="233"/>
        <v>35</v>
      </c>
      <c r="BM1270" s="41">
        <f t="shared" si="234"/>
        <v>100</v>
      </c>
      <c r="BN1270" s="40">
        <f t="shared" si="235"/>
        <v>85</v>
      </c>
      <c r="BO1270" s="41">
        <f t="shared" si="236"/>
        <v>55</v>
      </c>
      <c r="BP1270" s="41">
        <f t="shared" si="237"/>
        <v>1</v>
      </c>
      <c r="BQ1270" s="41">
        <f t="shared" si="238"/>
        <v>30</v>
      </c>
      <c r="BR1270" s="41">
        <f t="shared" si="239"/>
        <v>49</v>
      </c>
    </row>
    <row r="1271" spans="2:70" x14ac:dyDescent="0.3">
      <c r="B1271" s="12" t="s">
        <v>2074</v>
      </c>
      <c r="C1271" s="12">
        <v>314021578</v>
      </c>
      <c r="D1271" s="12" t="s">
        <v>1967</v>
      </c>
      <c r="E1271" s="12" t="s">
        <v>403</v>
      </c>
      <c r="F1271" s="12" t="s">
        <v>2813</v>
      </c>
      <c r="G1271" s="12" t="s">
        <v>102</v>
      </c>
      <c r="H1271" s="12" t="s">
        <v>5013</v>
      </c>
      <c r="I1271" s="28">
        <v>627300</v>
      </c>
      <c r="J1271" s="28">
        <v>601800</v>
      </c>
      <c r="K1271" s="28">
        <v>494900</v>
      </c>
      <c r="L1271" s="28">
        <v>607000</v>
      </c>
      <c r="M1271" s="28">
        <v>571000</v>
      </c>
      <c r="N1271" s="28">
        <v>485000</v>
      </c>
      <c r="O1271" s="29">
        <v>25</v>
      </c>
      <c r="P1271" s="29">
        <v>25</v>
      </c>
      <c r="Q1271" s="29">
        <v>34</v>
      </c>
      <c r="R1271" s="28">
        <v>560</v>
      </c>
      <c r="S1271" s="28">
        <v>520</v>
      </c>
      <c r="T1271" s="30">
        <v>4.7</v>
      </c>
      <c r="U1271" s="30">
        <v>-0.29999999999999982</v>
      </c>
      <c r="V1271" s="30">
        <v>5</v>
      </c>
      <c r="W1271" s="30">
        <v>5.2</v>
      </c>
      <c r="X1271" s="31">
        <v>4.642117009405388E-2</v>
      </c>
      <c r="Y1271" s="30">
        <v>18.100000000000001</v>
      </c>
      <c r="Z1271" s="30">
        <v>-2.5</v>
      </c>
      <c r="AA1271" s="30">
        <v>20.6</v>
      </c>
      <c r="AB1271" s="30">
        <v>15.7</v>
      </c>
      <c r="AC1271" s="32">
        <v>0.23310023310023309</v>
      </c>
      <c r="AD1271" s="30">
        <v>5.0214208868055019</v>
      </c>
      <c r="AE1271" s="12">
        <v>81</v>
      </c>
      <c r="AF1271" s="12">
        <v>59</v>
      </c>
      <c r="AG1271" s="12">
        <v>81</v>
      </c>
      <c r="AH1271" s="33">
        <v>2.9579831932773111</v>
      </c>
      <c r="AI1271" s="34">
        <v>585000</v>
      </c>
      <c r="AJ1271" s="34">
        <v>470000</v>
      </c>
      <c r="AK1271" s="34">
        <v>405000</v>
      </c>
      <c r="AL1271" s="35">
        <v>0.24468085106382978</v>
      </c>
      <c r="AM1271" s="35">
        <v>0.44444444444444442</v>
      </c>
      <c r="AN1271" s="12">
        <v>3.7</v>
      </c>
      <c r="AO1271" s="33">
        <v>-0.39999999999999947</v>
      </c>
      <c r="AP1271" s="12">
        <v>4.0999999999999996</v>
      </c>
      <c r="AQ1271" s="34">
        <v>550</v>
      </c>
      <c r="AR1271" s="34">
        <v>500</v>
      </c>
      <c r="AS1271" s="31">
        <v>0.1</v>
      </c>
      <c r="AT1271" s="36">
        <v>2402.4</v>
      </c>
      <c r="AU1271" s="30">
        <v>0.82630000000000003</v>
      </c>
      <c r="AV1271" s="30">
        <v>0.17369999999999999</v>
      </c>
      <c r="AW1271" s="30">
        <v>0.70169999999999999</v>
      </c>
      <c r="AX1271" s="30">
        <v>0.27650000000000002</v>
      </c>
      <c r="AY1271" s="30">
        <v>9.6600000000000005E-2</v>
      </c>
      <c r="AZ1271" s="30">
        <v>0.42</v>
      </c>
      <c r="BA1271" s="30">
        <v>0.45440000000000003</v>
      </c>
      <c r="BB1271" s="37">
        <v>8</v>
      </c>
      <c r="BC1271" s="29">
        <v>26</v>
      </c>
      <c r="BD1271" s="38" t="s">
        <v>4373</v>
      </c>
      <c r="BE1271" s="39">
        <v>153.04319126063299</v>
      </c>
      <c r="BF1271" s="39">
        <v>-27.242211499798799</v>
      </c>
      <c r="BG1271" s="40">
        <f t="shared" si="228"/>
        <v>39</v>
      </c>
      <c r="BH1271" s="40">
        <f t="shared" si="229"/>
        <v>55</v>
      </c>
      <c r="BI1271" s="40">
        <f t="shared" si="230"/>
        <v>88</v>
      </c>
      <c r="BJ1271" s="40">
        <f t="shared" si="231"/>
        <v>100</v>
      </c>
      <c r="BK1271" s="40">
        <f t="shared" si="232"/>
        <v>100</v>
      </c>
      <c r="BL1271" s="40">
        <f t="shared" si="233"/>
        <v>11</v>
      </c>
      <c r="BM1271" s="41">
        <f t="shared" si="234"/>
        <v>100</v>
      </c>
      <c r="BN1271" s="40">
        <f t="shared" si="235"/>
        <v>100</v>
      </c>
      <c r="BO1271" s="41">
        <f t="shared" si="236"/>
        <v>100</v>
      </c>
      <c r="BP1271" s="41">
        <f t="shared" si="237"/>
        <v>1</v>
      </c>
      <c r="BQ1271" s="41">
        <f t="shared" si="238"/>
        <v>80</v>
      </c>
      <c r="BR1271" s="41">
        <f t="shared" si="239"/>
        <v>53</v>
      </c>
    </row>
    <row r="1272" spans="2:70" x14ac:dyDescent="0.3">
      <c r="B1272" s="12" t="s">
        <v>1967</v>
      </c>
      <c r="C1272" s="12">
        <v>314021579</v>
      </c>
      <c r="D1272" s="12" t="s">
        <v>1967</v>
      </c>
      <c r="E1272" s="12" t="s">
        <v>403</v>
      </c>
      <c r="F1272" s="12" t="s">
        <v>2813</v>
      </c>
      <c r="G1272" s="12" t="s">
        <v>102</v>
      </c>
      <c r="H1272" s="12" t="s">
        <v>5013</v>
      </c>
      <c r="I1272" s="28">
        <v>599000</v>
      </c>
      <c r="J1272" s="28">
        <v>581400</v>
      </c>
      <c r="K1272" s="28">
        <v>469200</v>
      </c>
      <c r="L1272" s="28">
        <v>580000</v>
      </c>
      <c r="M1272" s="28">
        <v>565000</v>
      </c>
      <c r="N1272" s="28">
        <v>465000</v>
      </c>
      <c r="O1272" s="29">
        <v>22</v>
      </c>
      <c r="P1272" s="29">
        <v>21</v>
      </c>
      <c r="Q1272" s="29">
        <v>28</v>
      </c>
      <c r="R1272" s="28">
        <v>580</v>
      </c>
      <c r="S1272" s="28">
        <v>540</v>
      </c>
      <c r="T1272" s="30">
        <v>3.9</v>
      </c>
      <c r="U1272" s="30">
        <v>-0.19999999999999973</v>
      </c>
      <c r="V1272" s="30">
        <v>4.0999999999999996</v>
      </c>
      <c r="W1272" s="30">
        <v>4</v>
      </c>
      <c r="X1272" s="31">
        <v>5.0350584307178634E-2</v>
      </c>
      <c r="Y1272" s="30">
        <v>5.2</v>
      </c>
      <c r="Z1272" s="30">
        <v>-0.89999999999999947</v>
      </c>
      <c r="AA1272" s="30">
        <v>6.1</v>
      </c>
      <c r="AB1272" s="30">
        <v>5.4</v>
      </c>
      <c r="AC1272" s="32">
        <v>0.24754165528544109</v>
      </c>
      <c r="AD1272" s="30">
        <v>4.9163611245351202</v>
      </c>
      <c r="AE1272" s="12">
        <v>81</v>
      </c>
      <c r="AF1272" s="12">
        <v>59</v>
      </c>
      <c r="AG1272" s="12">
        <v>81</v>
      </c>
      <c r="AH1272" s="33">
        <v>2.9579831932773111</v>
      </c>
      <c r="AI1272" s="34">
        <v>585000</v>
      </c>
      <c r="AJ1272" s="34">
        <v>470000</v>
      </c>
      <c r="AK1272" s="34">
        <v>405000</v>
      </c>
      <c r="AL1272" s="35">
        <v>0.24468085106382978</v>
      </c>
      <c r="AM1272" s="35">
        <v>0.44444444444444442</v>
      </c>
      <c r="AN1272" s="12">
        <v>3.7</v>
      </c>
      <c r="AO1272" s="33">
        <v>-0.39999999999999947</v>
      </c>
      <c r="AP1272" s="12">
        <v>4.0999999999999996</v>
      </c>
      <c r="AQ1272" s="34">
        <v>550</v>
      </c>
      <c r="AR1272" s="34">
        <v>500</v>
      </c>
      <c r="AS1272" s="31">
        <v>0.1</v>
      </c>
      <c r="AT1272" s="36">
        <v>2343.0400000000004</v>
      </c>
      <c r="AU1272" s="30">
        <v>0.82140000000000002</v>
      </c>
      <c r="AV1272" s="30">
        <v>0.17860000000000001</v>
      </c>
      <c r="AW1272" s="30">
        <v>0.8488</v>
      </c>
      <c r="AX1272" s="30">
        <v>0.11990000000000001</v>
      </c>
      <c r="AY1272" s="30">
        <v>0.17549999999999999</v>
      </c>
      <c r="AZ1272" s="30">
        <v>0.41520000000000001</v>
      </c>
      <c r="BA1272" s="30">
        <v>0.37290000000000001</v>
      </c>
      <c r="BB1272" s="37">
        <v>9</v>
      </c>
      <c r="BC1272" s="29">
        <v>28</v>
      </c>
      <c r="BD1272" s="38" t="s">
        <v>4275</v>
      </c>
      <c r="BE1272" s="39">
        <v>153.01365404493899</v>
      </c>
      <c r="BF1272" s="39">
        <v>-27.226995783159101</v>
      </c>
      <c r="BG1272" s="40">
        <f t="shared" si="228"/>
        <v>52</v>
      </c>
      <c r="BH1272" s="40">
        <f t="shared" si="229"/>
        <v>55</v>
      </c>
      <c r="BI1272" s="40">
        <f t="shared" si="230"/>
        <v>88</v>
      </c>
      <c r="BJ1272" s="40">
        <f t="shared" si="231"/>
        <v>100</v>
      </c>
      <c r="BK1272" s="40">
        <f t="shared" si="232"/>
        <v>100</v>
      </c>
      <c r="BL1272" s="40">
        <f t="shared" si="233"/>
        <v>29</v>
      </c>
      <c r="BM1272" s="41">
        <f t="shared" si="234"/>
        <v>100</v>
      </c>
      <c r="BN1272" s="40">
        <f t="shared" si="235"/>
        <v>100</v>
      </c>
      <c r="BO1272" s="41">
        <f t="shared" si="236"/>
        <v>100</v>
      </c>
      <c r="BP1272" s="41">
        <f t="shared" si="237"/>
        <v>31</v>
      </c>
      <c r="BQ1272" s="41">
        <f t="shared" si="238"/>
        <v>90</v>
      </c>
      <c r="BR1272" s="41">
        <f t="shared" si="239"/>
        <v>59</v>
      </c>
    </row>
    <row r="1273" spans="2:70" x14ac:dyDescent="0.3">
      <c r="B1273" s="12" t="s">
        <v>2279</v>
      </c>
      <c r="C1273" s="12">
        <v>314031392</v>
      </c>
      <c r="D1273" s="12" t="s">
        <v>1516</v>
      </c>
      <c r="E1273" s="12" t="s">
        <v>403</v>
      </c>
      <c r="F1273" s="12" t="s">
        <v>2813</v>
      </c>
      <c r="G1273" s="12" t="s">
        <v>102</v>
      </c>
      <c r="H1273" s="12" t="s">
        <v>5013</v>
      </c>
      <c r="I1273" s="28">
        <v>565000</v>
      </c>
      <c r="J1273" s="28">
        <v>541620</v>
      </c>
      <c r="K1273" s="28">
        <v>409000</v>
      </c>
      <c r="L1273" s="28">
        <v>545000</v>
      </c>
      <c r="M1273" s="28">
        <v>505500</v>
      </c>
      <c r="N1273" s="28">
        <v>404000</v>
      </c>
      <c r="O1273" s="29">
        <v>27</v>
      </c>
      <c r="P1273" s="29">
        <v>26</v>
      </c>
      <c r="Q1273" s="29">
        <v>43</v>
      </c>
      <c r="R1273" s="28">
        <v>530</v>
      </c>
      <c r="S1273" s="28">
        <v>490</v>
      </c>
      <c r="T1273" s="30">
        <v>2.8</v>
      </c>
      <c r="U1273" s="30">
        <v>9.9999999999999645E-2</v>
      </c>
      <c r="V1273" s="30">
        <v>2.7</v>
      </c>
      <c r="W1273" s="30">
        <v>2.8</v>
      </c>
      <c r="X1273" s="31">
        <v>4.8778761061946903E-2</v>
      </c>
      <c r="Y1273" s="30">
        <v>4.5</v>
      </c>
      <c r="Z1273" s="30">
        <v>-0.59999999999999964</v>
      </c>
      <c r="AA1273" s="30">
        <v>5.0999999999999996</v>
      </c>
      <c r="AB1273" s="30">
        <v>5.8</v>
      </c>
      <c r="AC1273" s="32">
        <v>0.31674316312870526</v>
      </c>
      <c r="AD1273" s="30">
        <v>6.493464701296026</v>
      </c>
      <c r="AE1273" s="12">
        <v>22</v>
      </c>
      <c r="AF1273" s="12">
        <v>15</v>
      </c>
      <c r="AG1273" s="12">
        <v>35</v>
      </c>
      <c r="AH1273" s="33">
        <v>1.6363636363636362</v>
      </c>
      <c r="AI1273" s="34">
        <v>546001</v>
      </c>
      <c r="AJ1273" s="34">
        <v>430000</v>
      </c>
      <c r="AK1273" s="34">
        <v>380000</v>
      </c>
      <c r="AL1273" s="35">
        <v>0.26976976744186049</v>
      </c>
      <c r="AM1273" s="35">
        <v>0.43684473684210529</v>
      </c>
      <c r="AN1273" s="12">
        <v>2.5</v>
      </c>
      <c r="AO1273" s="33">
        <v>-0.29999999999999982</v>
      </c>
      <c r="AP1273" s="12">
        <v>2.8</v>
      </c>
      <c r="AQ1273" s="34">
        <v>520</v>
      </c>
      <c r="AR1273" s="34">
        <v>495</v>
      </c>
      <c r="AS1273" s="31">
        <v>5.0505050505050504E-2</v>
      </c>
      <c r="AT1273" s="36">
        <v>1673.2800000000002</v>
      </c>
      <c r="AU1273" s="30">
        <v>0.6845</v>
      </c>
      <c r="AV1273" s="30">
        <v>0.3155</v>
      </c>
      <c r="AW1273" s="30">
        <v>0.72270000000000001</v>
      </c>
      <c r="AX1273" s="30">
        <v>0.22140000000000001</v>
      </c>
      <c r="AY1273" s="30">
        <v>0.2</v>
      </c>
      <c r="AZ1273" s="30">
        <v>0.38740000000000002</v>
      </c>
      <c r="BA1273" s="30">
        <v>0.39079999999999998</v>
      </c>
      <c r="BB1273" s="37">
        <v>4</v>
      </c>
      <c r="BC1273" s="29">
        <v>22</v>
      </c>
      <c r="BD1273" s="38" t="s">
        <v>4567</v>
      </c>
      <c r="BE1273" s="39">
        <v>152.97804778458601</v>
      </c>
      <c r="BF1273" s="39">
        <v>-27.280514853815301</v>
      </c>
      <c r="BG1273" s="40">
        <f t="shared" si="228"/>
        <v>70</v>
      </c>
      <c r="BH1273" s="40">
        <f t="shared" si="229"/>
        <v>75</v>
      </c>
      <c r="BI1273" s="40">
        <f t="shared" si="230"/>
        <v>100</v>
      </c>
      <c r="BJ1273" s="40">
        <f t="shared" si="231"/>
        <v>100</v>
      </c>
      <c r="BK1273" s="40">
        <f t="shared" si="232"/>
        <v>100</v>
      </c>
      <c r="BL1273" s="40">
        <f t="shared" si="233"/>
        <v>34</v>
      </c>
      <c r="BM1273" s="41">
        <f t="shared" si="234"/>
        <v>100</v>
      </c>
      <c r="BN1273" s="40">
        <f t="shared" si="235"/>
        <v>85</v>
      </c>
      <c r="BO1273" s="41">
        <f t="shared" si="236"/>
        <v>56</v>
      </c>
      <c r="BP1273" s="41">
        <f t="shared" si="237"/>
        <v>42</v>
      </c>
      <c r="BQ1273" s="41">
        <f t="shared" si="238"/>
        <v>40</v>
      </c>
      <c r="BR1273" s="41">
        <f t="shared" si="239"/>
        <v>57</v>
      </c>
    </row>
    <row r="1274" spans="2:70" x14ac:dyDescent="0.3">
      <c r="B1274" s="12" t="s">
        <v>1515</v>
      </c>
      <c r="C1274" s="12">
        <v>314031393</v>
      </c>
      <c r="D1274" s="12" t="s">
        <v>1516</v>
      </c>
      <c r="E1274" s="12" t="s">
        <v>403</v>
      </c>
      <c r="F1274" s="12" t="s">
        <v>2813</v>
      </c>
      <c r="G1274" s="12" t="s">
        <v>102</v>
      </c>
      <c r="H1274" s="12" t="s">
        <v>5013</v>
      </c>
      <c r="I1274" s="28">
        <v>530503</v>
      </c>
      <c r="J1274" s="28">
        <v>489850</v>
      </c>
      <c r="K1274" s="28">
        <v>409000</v>
      </c>
      <c r="L1274" s="28">
        <v>535500</v>
      </c>
      <c r="M1274" s="28">
        <v>485000</v>
      </c>
      <c r="N1274" s="28">
        <v>411000</v>
      </c>
      <c r="O1274" s="29">
        <v>39</v>
      </c>
      <c r="P1274" s="29">
        <v>37</v>
      </c>
      <c r="Q1274" s="29">
        <v>32</v>
      </c>
      <c r="R1274" s="28">
        <v>500</v>
      </c>
      <c r="S1274" s="28">
        <v>415</v>
      </c>
      <c r="T1274" s="30">
        <v>2.9</v>
      </c>
      <c r="U1274" s="30">
        <v>-0.30000000000000027</v>
      </c>
      <c r="V1274" s="30">
        <v>3.2</v>
      </c>
      <c r="W1274" s="30">
        <v>3.9</v>
      </c>
      <c r="X1274" s="31">
        <v>4.9010090423616828E-2</v>
      </c>
      <c r="Y1274" s="30">
        <v>5.5</v>
      </c>
      <c r="Z1274" s="30">
        <v>0</v>
      </c>
      <c r="AA1274" s="30">
        <v>5.5</v>
      </c>
      <c r="AB1274" s="30">
        <v>4.2</v>
      </c>
      <c r="AC1274" s="32">
        <v>0.24092205689615295</v>
      </c>
      <c r="AD1274" s="30">
        <v>4.915764382676147</v>
      </c>
      <c r="AE1274" s="12">
        <v>22</v>
      </c>
      <c r="AF1274" s="12">
        <v>15</v>
      </c>
      <c r="AG1274" s="12">
        <v>35</v>
      </c>
      <c r="AH1274" s="33">
        <v>1.6363636363636362</v>
      </c>
      <c r="AI1274" s="34">
        <v>546001</v>
      </c>
      <c r="AJ1274" s="34">
        <v>430000</v>
      </c>
      <c r="AK1274" s="34">
        <v>380000</v>
      </c>
      <c r="AL1274" s="35">
        <v>0.26976976744186049</v>
      </c>
      <c r="AM1274" s="35">
        <v>0.43684473684210529</v>
      </c>
      <c r="AN1274" s="12">
        <v>2.5</v>
      </c>
      <c r="AO1274" s="33">
        <v>-0.29999999999999982</v>
      </c>
      <c r="AP1274" s="12">
        <v>2.8</v>
      </c>
      <c r="AQ1274" s="34">
        <v>520</v>
      </c>
      <c r="AR1274" s="34">
        <v>495</v>
      </c>
      <c r="AS1274" s="31">
        <v>5.0505050505050504E-2</v>
      </c>
      <c r="AT1274" s="36">
        <v>2075.36</v>
      </c>
      <c r="AU1274" s="30">
        <v>0.77880000000000005</v>
      </c>
      <c r="AV1274" s="30">
        <v>0.22120000000000001</v>
      </c>
      <c r="AW1274" s="30">
        <v>0.86499999999999999</v>
      </c>
      <c r="AX1274" s="30">
        <v>7.9699999999999993E-2</v>
      </c>
      <c r="AY1274" s="30">
        <v>0.25369999999999998</v>
      </c>
      <c r="AZ1274" s="30">
        <v>0.4335</v>
      </c>
      <c r="BA1274" s="30">
        <v>0.2969</v>
      </c>
      <c r="BB1274" s="37">
        <v>6</v>
      </c>
      <c r="BC1274" s="29">
        <v>24</v>
      </c>
      <c r="BD1274" s="38" t="s">
        <v>3845</v>
      </c>
      <c r="BE1274" s="39">
        <v>152.970597033519</v>
      </c>
      <c r="BF1274" s="39">
        <v>-27.264694946423301</v>
      </c>
      <c r="BG1274" s="40">
        <f t="shared" si="228"/>
        <v>69</v>
      </c>
      <c r="BH1274" s="40">
        <f t="shared" si="229"/>
        <v>75</v>
      </c>
      <c r="BI1274" s="40">
        <f t="shared" si="230"/>
        <v>100</v>
      </c>
      <c r="BJ1274" s="40">
        <f t="shared" si="231"/>
        <v>100</v>
      </c>
      <c r="BK1274" s="40">
        <f t="shared" si="232"/>
        <v>100</v>
      </c>
      <c r="BL1274" s="40">
        <f t="shared" si="233"/>
        <v>46</v>
      </c>
      <c r="BM1274" s="41">
        <f t="shared" si="234"/>
        <v>100</v>
      </c>
      <c r="BN1274" s="40">
        <f t="shared" si="235"/>
        <v>100</v>
      </c>
      <c r="BO1274" s="41">
        <f t="shared" si="236"/>
        <v>100</v>
      </c>
      <c r="BP1274" s="41">
        <f t="shared" si="237"/>
        <v>26</v>
      </c>
      <c r="BQ1274" s="41">
        <f t="shared" si="238"/>
        <v>60</v>
      </c>
      <c r="BR1274" s="41">
        <f t="shared" si="239"/>
        <v>62</v>
      </c>
    </row>
    <row r="1275" spans="2:70" x14ac:dyDescent="0.3">
      <c r="B1275" s="12" t="s">
        <v>2187</v>
      </c>
      <c r="C1275" s="12">
        <v>314031394</v>
      </c>
      <c r="D1275" s="12" t="s">
        <v>1516</v>
      </c>
      <c r="E1275" s="12" t="s">
        <v>403</v>
      </c>
      <c r="F1275" s="12" t="s">
        <v>2813</v>
      </c>
      <c r="G1275" s="12" t="s">
        <v>102</v>
      </c>
      <c r="H1275" s="12" t="s">
        <v>5013</v>
      </c>
      <c r="I1275" s="28">
        <v>567000</v>
      </c>
      <c r="J1275" s="28">
        <v>534450</v>
      </c>
      <c r="K1275" s="28">
        <v>438600</v>
      </c>
      <c r="L1275" s="28">
        <v>550000</v>
      </c>
      <c r="M1275" s="28">
        <v>512000</v>
      </c>
      <c r="N1275" s="28">
        <v>435000</v>
      </c>
      <c r="O1275" s="29">
        <v>22</v>
      </c>
      <c r="P1275" s="29">
        <v>22</v>
      </c>
      <c r="Q1275" s="29">
        <v>35</v>
      </c>
      <c r="R1275" s="28">
        <v>520</v>
      </c>
      <c r="S1275" s="28">
        <v>500</v>
      </c>
      <c r="T1275" s="30">
        <v>2.5</v>
      </c>
      <c r="U1275" s="30">
        <v>-0.20000000000000018</v>
      </c>
      <c r="V1275" s="30">
        <v>2.7</v>
      </c>
      <c r="W1275" s="30">
        <v>2.7</v>
      </c>
      <c r="X1275" s="31">
        <v>4.7689594356261023E-2</v>
      </c>
      <c r="Y1275" s="30">
        <v>3</v>
      </c>
      <c r="Z1275" s="30">
        <v>-0.20000000000000018</v>
      </c>
      <c r="AA1275" s="30">
        <v>3.2</v>
      </c>
      <c r="AB1275" s="30">
        <v>2.7</v>
      </c>
      <c r="AC1275" s="32">
        <v>0.31909671084928815</v>
      </c>
      <c r="AD1275" s="30">
        <v>6.6911181601903245</v>
      </c>
      <c r="AE1275" s="12">
        <v>22</v>
      </c>
      <c r="AF1275" s="12">
        <v>15</v>
      </c>
      <c r="AG1275" s="12">
        <v>35</v>
      </c>
      <c r="AH1275" s="33">
        <v>1.6363636363636362</v>
      </c>
      <c r="AI1275" s="34">
        <v>546001</v>
      </c>
      <c r="AJ1275" s="34">
        <v>430000</v>
      </c>
      <c r="AK1275" s="34">
        <v>380000</v>
      </c>
      <c r="AL1275" s="35">
        <v>0.26976976744186049</v>
      </c>
      <c r="AM1275" s="35">
        <v>0.43684473684210529</v>
      </c>
      <c r="AN1275" s="12">
        <v>2.5</v>
      </c>
      <c r="AO1275" s="33">
        <v>-0.29999999999999982</v>
      </c>
      <c r="AP1275" s="12">
        <v>2.8</v>
      </c>
      <c r="AQ1275" s="34">
        <v>520</v>
      </c>
      <c r="AR1275" s="34">
        <v>495</v>
      </c>
      <c r="AS1275" s="31">
        <v>5.0505050505050504E-2</v>
      </c>
      <c r="AT1275" s="36">
        <v>1629.6000000000001</v>
      </c>
      <c r="AU1275" s="30">
        <v>0.69059999999999999</v>
      </c>
      <c r="AV1275" s="30">
        <v>0.30940000000000001</v>
      </c>
      <c r="AW1275" s="30">
        <v>0.65339999999999998</v>
      </c>
      <c r="AX1275" s="30">
        <v>0.31259999999999999</v>
      </c>
      <c r="AY1275" s="30">
        <v>0.25559999999999999</v>
      </c>
      <c r="AZ1275" s="30">
        <v>0.35749999999999998</v>
      </c>
      <c r="BA1275" s="30">
        <v>0.36499999999999999</v>
      </c>
      <c r="BB1275" s="37">
        <v>3.5</v>
      </c>
      <c r="BC1275" s="29">
        <v>18</v>
      </c>
      <c r="BD1275" s="38" t="s">
        <v>4478</v>
      </c>
      <c r="BE1275" s="39">
        <v>152.98223457534101</v>
      </c>
      <c r="BF1275" s="39">
        <v>-27.315071934517999</v>
      </c>
      <c r="BG1275" s="40">
        <f t="shared" si="228"/>
        <v>75</v>
      </c>
      <c r="BH1275" s="40">
        <f t="shared" si="229"/>
        <v>75</v>
      </c>
      <c r="BI1275" s="40">
        <f t="shared" si="230"/>
        <v>100</v>
      </c>
      <c r="BJ1275" s="40">
        <f t="shared" si="231"/>
        <v>100</v>
      </c>
      <c r="BK1275" s="40">
        <f t="shared" si="232"/>
        <v>100</v>
      </c>
      <c r="BL1275" s="40">
        <f t="shared" si="233"/>
        <v>46</v>
      </c>
      <c r="BM1275" s="41">
        <f t="shared" si="234"/>
        <v>100</v>
      </c>
      <c r="BN1275" s="40">
        <f t="shared" si="235"/>
        <v>83</v>
      </c>
      <c r="BO1275" s="41">
        <f t="shared" si="236"/>
        <v>54</v>
      </c>
      <c r="BP1275" s="41">
        <f t="shared" si="237"/>
        <v>67</v>
      </c>
      <c r="BQ1275" s="41">
        <f t="shared" si="238"/>
        <v>35</v>
      </c>
      <c r="BR1275" s="41">
        <f t="shared" si="239"/>
        <v>59</v>
      </c>
    </row>
    <row r="1276" spans="2:70" x14ac:dyDescent="0.3">
      <c r="B1276" s="12" t="s">
        <v>2075</v>
      </c>
      <c r="C1276" s="12">
        <v>316011413</v>
      </c>
      <c r="D1276" s="12" t="s">
        <v>2076</v>
      </c>
      <c r="E1276" s="12" t="s">
        <v>1626</v>
      </c>
      <c r="F1276" s="12" t="s">
        <v>1626</v>
      </c>
      <c r="G1276" s="12" t="s">
        <v>102</v>
      </c>
      <c r="H1276" s="12" t="s">
        <v>5013</v>
      </c>
      <c r="I1276" s="28">
        <v>699000</v>
      </c>
      <c r="J1276" s="28">
        <v>665000</v>
      </c>
      <c r="K1276" s="28">
        <v>600000</v>
      </c>
      <c r="L1276" s="28">
        <v>678000</v>
      </c>
      <c r="M1276" s="28">
        <v>660000</v>
      </c>
      <c r="N1276" s="28">
        <v>620000</v>
      </c>
      <c r="O1276" s="29">
        <v>24</v>
      </c>
      <c r="P1276" s="29">
        <v>29</v>
      </c>
      <c r="Q1276" s="29">
        <v>42</v>
      </c>
      <c r="R1276" s="28">
        <v>575</v>
      </c>
      <c r="S1276" s="28">
        <v>560</v>
      </c>
      <c r="T1276" s="30">
        <v>1.7</v>
      </c>
      <c r="U1276" s="30">
        <v>-0.10000000000000009</v>
      </c>
      <c r="V1276" s="30">
        <v>1.8</v>
      </c>
      <c r="W1276" s="30">
        <v>1.9</v>
      </c>
      <c r="X1276" s="31">
        <v>4.2775393419170242E-2</v>
      </c>
      <c r="Y1276" s="30">
        <v>1.9</v>
      </c>
      <c r="Z1276" s="30">
        <v>-0.20000000000000018</v>
      </c>
      <c r="AA1276" s="30">
        <v>2.1</v>
      </c>
      <c r="AB1276" s="30">
        <v>1.9</v>
      </c>
      <c r="AC1276" s="32">
        <v>0.32431639743705437</v>
      </c>
      <c r="AD1276" s="30">
        <v>7.5818448765384954</v>
      </c>
      <c r="AE1276" s="12">
        <v>33</v>
      </c>
      <c r="AF1276" s="12">
        <v>44</v>
      </c>
      <c r="AG1276" s="12">
        <v>59</v>
      </c>
      <c r="AH1276" s="33">
        <v>1.4415584415584415</v>
      </c>
      <c r="AI1276" s="34">
        <v>670000</v>
      </c>
      <c r="AJ1276" s="34">
        <v>601250</v>
      </c>
      <c r="AK1276" s="34">
        <v>580000</v>
      </c>
      <c r="AL1276" s="35">
        <v>0.11434511434511435</v>
      </c>
      <c r="AM1276" s="35">
        <v>0.15517241379310345</v>
      </c>
      <c r="AN1276" s="12">
        <v>2.9</v>
      </c>
      <c r="AO1276" s="33">
        <v>0.19999999999999973</v>
      </c>
      <c r="AP1276" s="12">
        <v>2.7</v>
      </c>
      <c r="AQ1276" s="34">
        <v>600</v>
      </c>
      <c r="AR1276" s="34">
        <v>565</v>
      </c>
      <c r="AS1276" s="31">
        <v>6.1946902654867256E-2</v>
      </c>
      <c r="AT1276" s="36">
        <v>1772.9600000000003</v>
      </c>
      <c r="AU1276" s="30">
        <v>0.70440000000000003</v>
      </c>
      <c r="AV1276" s="30">
        <v>0.29559999999999997</v>
      </c>
      <c r="AW1276" s="30">
        <v>0.79569999999999996</v>
      </c>
      <c r="AX1276" s="30">
        <v>0.1139</v>
      </c>
      <c r="AY1276" s="30">
        <v>0.4143</v>
      </c>
      <c r="AZ1276" s="30">
        <v>0.33679999999999999</v>
      </c>
      <c r="BA1276" s="30">
        <v>0.16289999999999999</v>
      </c>
      <c r="BB1276" s="37">
        <v>8</v>
      </c>
      <c r="BC1276" s="29">
        <v>89</v>
      </c>
      <c r="BD1276" s="38" t="s">
        <v>4374</v>
      </c>
      <c r="BE1276" s="39">
        <v>153.04987445666401</v>
      </c>
      <c r="BF1276" s="39">
        <v>-26.673284441992202</v>
      </c>
      <c r="BG1276" s="40">
        <f t="shared" si="228"/>
        <v>88</v>
      </c>
      <c r="BH1276" s="40">
        <f t="shared" si="229"/>
        <v>69</v>
      </c>
      <c r="BI1276" s="40">
        <f t="shared" si="230"/>
        <v>100</v>
      </c>
      <c r="BJ1276" s="40">
        <f t="shared" si="231"/>
        <v>58</v>
      </c>
      <c r="BK1276" s="40">
        <f t="shared" si="232"/>
        <v>89</v>
      </c>
      <c r="BL1276" s="40">
        <f t="shared" si="233"/>
        <v>81</v>
      </c>
      <c r="BM1276" s="41">
        <f t="shared" si="234"/>
        <v>93</v>
      </c>
      <c r="BN1276" s="40">
        <f t="shared" si="235"/>
        <v>74</v>
      </c>
      <c r="BO1276" s="41">
        <f t="shared" si="236"/>
        <v>51</v>
      </c>
      <c r="BP1276" s="41">
        <f t="shared" si="237"/>
        <v>85</v>
      </c>
      <c r="BQ1276" s="41">
        <f t="shared" si="238"/>
        <v>80</v>
      </c>
      <c r="BR1276" s="41">
        <f t="shared" si="239"/>
        <v>63</v>
      </c>
    </row>
    <row r="1277" spans="2:70" x14ac:dyDescent="0.3">
      <c r="B1277" s="12" t="s">
        <v>2188</v>
      </c>
      <c r="C1277" s="12">
        <v>316011414</v>
      </c>
      <c r="D1277" s="12" t="s">
        <v>2076</v>
      </c>
      <c r="E1277" s="12" t="s">
        <v>1626</v>
      </c>
      <c r="F1277" s="12" t="s">
        <v>1626</v>
      </c>
      <c r="G1277" s="12" t="s">
        <v>102</v>
      </c>
      <c r="H1277" s="12" t="s">
        <v>5013</v>
      </c>
      <c r="I1277" s="28">
        <v>675000</v>
      </c>
      <c r="J1277" s="28">
        <v>660000</v>
      </c>
      <c r="K1277" s="28">
        <v>595000</v>
      </c>
      <c r="L1277" s="28">
        <v>670000</v>
      </c>
      <c r="M1277" s="28">
        <v>657000</v>
      </c>
      <c r="N1277" s="28">
        <v>595000</v>
      </c>
      <c r="O1277" s="29">
        <v>35</v>
      </c>
      <c r="P1277" s="29">
        <v>35</v>
      </c>
      <c r="Q1277" s="29">
        <v>44</v>
      </c>
      <c r="R1277" s="28">
        <v>640</v>
      </c>
      <c r="S1277" s="28">
        <v>580</v>
      </c>
      <c r="T1277" s="30">
        <v>4.5</v>
      </c>
      <c r="U1277" s="30">
        <v>-9.9999999999999645E-2</v>
      </c>
      <c r="V1277" s="30">
        <v>4.5999999999999996</v>
      </c>
      <c r="W1277" s="30">
        <v>4</v>
      </c>
      <c r="X1277" s="31">
        <v>4.9303703703703704E-2</v>
      </c>
      <c r="Y1277" s="30">
        <v>9</v>
      </c>
      <c r="Z1277" s="30">
        <v>-0.19999999999999929</v>
      </c>
      <c r="AA1277" s="30">
        <v>9.1999999999999993</v>
      </c>
      <c r="AB1277" s="30">
        <v>8.6</v>
      </c>
      <c r="AC1277" s="32">
        <v>0.29730935037906936</v>
      </c>
      <c r="AD1277" s="30">
        <v>6.0301626053447066</v>
      </c>
      <c r="AE1277" s="12">
        <v>33</v>
      </c>
      <c r="AF1277" s="12">
        <v>44</v>
      </c>
      <c r="AG1277" s="12">
        <v>59</v>
      </c>
      <c r="AH1277" s="33">
        <v>1.4415584415584415</v>
      </c>
      <c r="AI1277" s="34">
        <v>670000</v>
      </c>
      <c r="AJ1277" s="34">
        <v>601250</v>
      </c>
      <c r="AK1277" s="34">
        <v>580000</v>
      </c>
      <c r="AL1277" s="35">
        <v>0.11434511434511435</v>
      </c>
      <c r="AM1277" s="35">
        <v>0.15517241379310345</v>
      </c>
      <c r="AN1277" s="12">
        <v>2.9</v>
      </c>
      <c r="AO1277" s="33">
        <v>0.19999999999999973</v>
      </c>
      <c r="AP1277" s="12">
        <v>2.7</v>
      </c>
      <c r="AQ1277" s="34">
        <v>600</v>
      </c>
      <c r="AR1277" s="34">
        <v>565</v>
      </c>
      <c r="AS1277" s="31">
        <v>6.1946902654867256E-2</v>
      </c>
      <c r="AT1277" s="36">
        <v>2152.6400000000003</v>
      </c>
      <c r="AU1277" s="30">
        <v>0.77459999999999996</v>
      </c>
      <c r="AV1277" s="30">
        <v>0.22539999999999999</v>
      </c>
      <c r="AW1277" s="30">
        <v>0.71199999999999997</v>
      </c>
      <c r="AX1277" s="30">
        <v>0.186</v>
      </c>
      <c r="AY1277" s="30">
        <v>0.33889999999999998</v>
      </c>
      <c r="AZ1277" s="30">
        <v>0.36749999999999999</v>
      </c>
      <c r="BA1277" s="30">
        <v>0.24299999999999999</v>
      </c>
      <c r="BB1277" s="37">
        <v>7.5</v>
      </c>
      <c r="BC1277" s="29">
        <v>85</v>
      </c>
      <c r="BD1277" s="38" t="s">
        <v>4479</v>
      </c>
      <c r="BE1277" s="39">
        <v>153.04787750303799</v>
      </c>
      <c r="BF1277" s="39">
        <v>-26.709253445104899</v>
      </c>
      <c r="BG1277" s="40">
        <f t="shared" si="228"/>
        <v>42</v>
      </c>
      <c r="BH1277" s="40">
        <f t="shared" si="229"/>
        <v>69</v>
      </c>
      <c r="BI1277" s="40">
        <f t="shared" si="230"/>
        <v>100</v>
      </c>
      <c r="BJ1277" s="40">
        <f t="shared" si="231"/>
        <v>58</v>
      </c>
      <c r="BK1277" s="40">
        <f t="shared" si="232"/>
        <v>90</v>
      </c>
      <c r="BL1277" s="40">
        <f t="shared" si="233"/>
        <v>65</v>
      </c>
      <c r="BM1277" s="41">
        <f t="shared" si="234"/>
        <v>100</v>
      </c>
      <c r="BN1277" s="40">
        <f t="shared" si="235"/>
        <v>90</v>
      </c>
      <c r="BO1277" s="41">
        <f t="shared" si="236"/>
        <v>69</v>
      </c>
      <c r="BP1277" s="41">
        <f t="shared" si="237"/>
        <v>1</v>
      </c>
      <c r="BQ1277" s="41">
        <f t="shared" si="238"/>
        <v>75</v>
      </c>
      <c r="BR1277" s="41">
        <f t="shared" si="239"/>
        <v>54</v>
      </c>
    </row>
    <row r="1278" spans="2:70" x14ac:dyDescent="0.3">
      <c r="B1278" s="12" t="s">
        <v>2504</v>
      </c>
      <c r="C1278" s="12">
        <v>316011415</v>
      </c>
      <c r="D1278" s="12" t="s">
        <v>2076</v>
      </c>
      <c r="E1278" s="12" t="s">
        <v>1626</v>
      </c>
      <c r="F1278" s="12" t="s">
        <v>1626</v>
      </c>
      <c r="G1278" s="12" t="s">
        <v>102</v>
      </c>
      <c r="H1278" s="12" t="s">
        <v>5013</v>
      </c>
      <c r="I1278" s="28">
        <v>669000</v>
      </c>
      <c r="J1278" s="28">
        <v>665000</v>
      </c>
      <c r="K1278" s="28">
        <v>630000</v>
      </c>
      <c r="L1278" s="28">
        <v>675000</v>
      </c>
      <c r="M1278" s="28">
        <v>660000</v>
      </c>
      <c r="N1278" s="28">
        <v>630000</v>
      </c>
      <c r="O1278" s="29">
        <v>29</v>
      </c>
      <c r="P1278" s="29">
        <v>29</v>
      </c>
      <c r="Q1278" s="29">
        <v>48</v>
      </c>
      <c r="R1278" s="28">
        <v>600</v>
      </c>
      <c r="S1278" s="28">
        <v>600</v>
      </c>
      <c r="T1278" s="30">
        <v>4.3</v>
      </c>
      <c r="U1278" s="30">
        <v>0.39999999999999991</v>
      </c>
      <c r="V1278" s="30">
        <v>3.9</v>
      </c>
      <c r="W1278" s="30">
        <v>3.9</v>
      </c>
      <c r="X1278" s="31">
        <v>4.663677130044843E-2</v>
      </c>
      <c r="Y1278" s="30">
        <v>4.9000000000000004</v>
      </c>
      <c r="Z1278" s="30">
        <v>-0.89999999999999947</v>
      </c>
      <c r="AA1278" s="30">
        <v>5.8</v>
      </c>
      <c r="AB1278" s="30">
        <v>6.1</v>
      </c>
      <c r="AC1278" s="32">
        <v>0.28033191298497417</v>
      </c>
      <c r="AD1278" s="30">
        <v>6.0109631341970422</v>
      </c>
      <c r="AE1278" s="12">
        <v>33</v>
      </c>
      <c r="AF1278" s="12">
        <v>44</v>
      </c>
      <c r="AG1278" s="12">
        <v>59</v>
      </c>
      <c r="AH1278" s="33">
        <v>1.4415584415584415</v>
      </c>
      <c r="AI1278" s="34">
        <v>670000</v>
      </c>
      <c r="AJ1278" s="34">
        <v>601250</v>
      </c>
      <c r="AK1278" s="34">
        <v>580000</v>
      </c>
      <c r="AL1278" s="35">
        <v>0.11434511434511435</v>
      </c>
      <c r="AM1278" s="35">
        <v>0.15517241379310345</v>
      </c>
      <c r="AN1278" s="12">
        <v>2.9</v>
      </c>
      <c r="AO1278" s="33">
        <v>0.19999999999999973</v>
      </c>
      <c r="AP1278" s="12">
        <v>2.7</v>
      </c>
      <c r="AQ1278" s="34">
        <v>600</v>
      </c>
      <c r="AR1278" s="34">
        <v>565</v>
      </c>
      <c r="AS1278" s="31">
        <v>6.1946902654867256E-2</v>
      </c>
      <c r="AT1278" s="36">
        <v>2140.3200000000002</v>
      </c>
      <c r="AU1278" s="30">
        <v>0.80600000000000005</v>
      </c>
      <c r="AV1278" s="30">
        <v>0.19400000000000001</v>
      </c>
      <c r="AW1278" s="30">
        <v>0.77729999999999999</v>
      </c>
      <c r="AX1278" s="30">
        <v>6.8099999999999994E-2</v>
      </c>
      <c r="AY1278" s="30">
        <v>0.22620000000000001</v>
      </c>
      <c r="AZ1278" s="30">
        <v>0.39329999999999998</v>
      </c>
      <c r="BA1278" s="30">
        <v>0.36549999999999999</v>
      </c>
      <c r="BB1278" s="37">
        <v>5</v>
      </c>
      <c r="BC1278" s="29">
        <v>86</v>
      </c>
      <c r="BD1278" s="38" t="s">
        <v>4796</v>
      </c>
      <c r="BE1278" s="39">
        <v>153.10096675909099</v>
      </c>
      <c r="BF1278" s="39">
        <v>-26.700540942844999</v>
      </c>
      <c r="BG1278" s="40">
        <f t="shared" si="228"/>
        <v>46</v>
      </c>
      <c r="BH1278" s="40">
        <f t="shared" si="229"/>
        <v>69</v>
      </c>
      <c r="BI1278" s="40">
        <f t="shared" si="230"/>
        <v>100</v>
      </c>
      <c r="BJ1278" s="40">
        <f t="shared" si="231"/>
        <v>58</v>
      </c>
      <c r="BK1278" s="40">
        <f t="shared" si="232"/>
        <v>89</v>
      </c>
      <c r="BL1278" s="40">
        <f t="shared" si="233"/>
        <v>40</v>
      </c>
      <c r="BM1278" s="41">
        <f t="shared" si="234"/>
        <v>100</v>
      </c>
      <c r="BN1278" s="40">
        <f t="shared" si="235"/>
        <v>90</v>
      </c>
      <c r="BO1278" s="41">
        <f t="shared" si="236"/>
        <v>80</v>
      </c>
      <c r="BP1278" s="41">
        <f t="shared" si="237"/>
        <v>36</v>
      </c>
      <c r="BQ1278" s="41">
        <f t="shared" si="238"/>
        <v>50</v>
      </c>
      <c r="BR1278" s="41">
        <f t="shared" si="239"/>
        <v>54</v>
      </c>
    </row>
    <row r="1279" spans="2:70" x14ac:dyDescent="0.3">
      <c r="B1279" s="12" t="s">
        <v>2563</v>
      </c>
      <c r="C1279" s="12">
        <v>316011416</v>
      </c>
      <c r="D1279" s="12" t="s">
        <v>2076</v>
      </c>
      <c r="E1279" s="12" t="s">
        <v>1626</v>
      </c>
      <c r="F1279" s="12" t="s">
        <v>1626</v>
      </c>
      <c r="G1279" s="12" t="s">
        <v>102</v>
      </c>
      <c r="H1279" s="12" t="s">
        <v>5013</v>
      </c>
      <c r="I1279" s="28">
        <v>596500</v>
      </c>
      <c r="J1279" s="28">
        <v>585000</v>
      </c>
      <c r="K1279" s="28">
        <v>500000</v>
      </c>
      <c r="L1279" s="28">
        <v>539000</v>
      </c>
      <c r="M1279" s="28">
        <v>539000</v>
      </c>
      <c r="N1279" s="28">
        <v>455000</v>
      </c>
      <c r="O1279" s="29">
        <v>27</v>
      </c>
      <c r="P1279" s="29">
        <v>29</v>
      </c>
      <c r="Q1279" s="29">
        <v>41</v>
      </c>
      <c r="R1279" s="28">
        <v>570</v>
      </c>
      <c r="S1279" s="28">
        <v>540</v>
      </c>
      <c r="T1279" s="30">
        <v>2.2000000000000002</v>
      </c>
      <c r="U1279" s="30">
        <v>0</v>
      </c>
      <c r="V1279" s="30">
        <v>2.2000000000000002</v>
      </c>
      <c r="W1279" s="30">
        <v>2.2999999999999998</v>
      </c>
      <c r="X1279" s="31">
        <v>4.9689857502095557E-2</v>
      </c>
      <c r="Y1279" s="30">
        <v>9.3000000000000007</v>
      </c>
      <c r="Z1279" s="30">
        <v>-1.0999999999999996</v>
      </c>
      <c r="AA1279" s="30">
        <v>10.4</v>
      </c>
      <c r="AB1279" s="30">
        <v>15</v>
      </c>
      <c r="AC1279" s="32">
        <v>0.34294378128609931</v>
      </c>
      <c r="AD1279" s="30">
        <v>6.9016857468676873</v>
      </c>
      <c r="AE1279" s="12">
        <v>33</v>
      </c>
      <c r="AF1279" s="12">
        <v>44</v>
      </c>
      <c r="AG1279" s="12">
        <v>59</v>
      </c>
      <c r="AH1279" s="33">
        <v>1.4415584415584415</v>
      </c>
      <c r="AI1279" s="34">
        <v>670000</v>
      </c>
      <c r="AJ1279" s="34">
        <v>601250</v>
      </c>
      <c r="AK1279" s="34">
        <v>580000</v>
      </c>
      <c r="AL1279" s="35">
        <v>0.11434511434511435</v>
      </c>
      <c r="AM1279" s="35">
        <v>0.15517241379310345</v>
      </c>
      <c r="AN1279" s="12">
        <v>2.9</v>
      </c>
      <c r="AO1279" s="33">
        <v>0.19999999999999973</v>
      </c>
      <c r="AP1279" s="12">
        <v>2.7</v>
      </c>
      <c r="AQ1279" s="34">
        <v>600</v>
      </c>
      <c r="AR1279" s="34">
        <v>565</v>
      </c>
      <c r="AS1279" s="31">
        <v>6.1946902654867256E-2</v>
      </c>
      <c r="AT1279" s="36">
        <v>1662.0800000000002</v>
      </c>
      <c r="AU1279" s="30">
        <v>0.70699999999999996</v>
      </c>
      <c r="AV1279" s="30">
        <v>0.29299999999999998</v>
      </c>
      <c r="AW1279" s="30">
        <v>0.64319999999999999</v>
      </c>
      <c r="AX1279" s="30">
        <v>0.23350000000000001</v>
      </c>
      <c r="AY1279" s="30">
        <v>0.18940000000000001</v>
      </c>
      <c r="AZ1279" s="30">
        <v>0.32719999999999999</v>
      </c>
      <c r="BA1279" s="30">
        <v>0.33239999999999997</v>
      </c>
      <c r="BB1279" s="37">
        <v>7</v>
      </c>
      <c r="BC1279" s="29">
        <v>84</v>
      </c>
      <c r="BD1279" s="38" t="s">
        <v>4858</v>
      </c>
      <c r="BE1279" s="39">
        <v>153.081699543214</v>
      </c>
      <c r="BF1279" s="39">
        <v>-26.724198344632001</v>
      </c>
      <c r="BG1279" s="40">
        <f t="shared" si="228"/>
        <v>80</v>
      </c>
      <c r="BH1279" s="40">
        <f t="shared" si="229"/>
        <v>69</v>
      </c>
      <c r="BI1279" s="40">
        <f t="shared" si="230"/>
        <v>100</v>
      </c>
      <c r="BJ1279" s="40">
        <f t="shared" si="231"/>
        <v>58</v>
      </c>
      <c r="BK1279" s="40">
        <f t="shared" si="232"/>
        <v>90</v>
      </c>
      <c r="BL1279" s="40">
        <f t="shared" si="233"/>
        <v>32</v>
      </c>
      <c r="BM1279" s="41">
        <f t="shared" si="234"/>
        <v>100</v>
      </c>
      <c r="BN1279" s="40">
        <f t="shared" si="235"/>
        <v>81</v>
      </c>
      <c r="BO1279" s="41">
        <f t="shared" si="236"/>
        <v>39</v>
      </c>
      <c r="BP1279" s="41">
        <f t="shared" si="237"/>
        <v>1</v>
      </c>
      <c r="BQ1279" s="41">
        <f t="shared" si="238"/>
        <v>70</v>
      </c>
      <c r="BR1279" s="41">
        <f t="shared" si="239"/>
        <v>52</v>
      </c>
    </row>
    <row r="1280" spans="2:70" x14ac:dyDescent="0.3">
      <c r="B1280" s="12" t="s">
        <v>2189</v>
      </c>
      <c r="C1280" s="12">
        <v>316021417</v>
      </c>
      <c r="D1280" s="12" t="s">
        <v>1969</v>
      </c>
      <c r="E1280" s="12" t="s">
        <v>1626</v>
      </c>
      <c r="F1280" s="12" t="s">
        <v>1626</v>
      </c>
      <c r="G1280" s="12" t="s">
        <v>102</v>
      </c>
      <c r="H1280" s="12" t="s">
        <v>5013</v>
      </c>
      <c r="I1280" s="28">
        <v>685000</v>
      </c>
      <c r="J1280" s="28">
        <v>653000</v>
      </c>
      <c r="K1280" s="28">
        <v>580000</v>
      </c>
      <c r="L1280" s="28">
        <v>707000</v>
      </c>
      <c r="M1280" s="28">
        <v>655000</v>
      </c>
      <c r="N1280" s="28">
        <v>605000</v>
      </c>
      <c r="O1280" s="29">
        <v>28</v>
      </c>
      <c r="P1280" s="29">
        <v>30</v>
      </c>
      <c r="Q1280" s="29">
        <v>42</v>
      </c>
      <c r="R1280" s="28">
        <v>650</v>
      </c>
      <c r="S1280" s="28">
        <v>550</v>
      </c>
      <c r="T1280" s="30">
        <v>2.9</v>
      </c>
      <c r="U1280" s="30">
        <v>-0.5</v>
      </c>
      <c r="V1280" s="30">
        <v>3.4</v>
      </c>
      <c r="W1280" s="30">
        <v>4.3</v>
      </c>
      <c r="X1280" s="31">
        <v>4.9343065693430659E-2</v>
      </c>
      <c r="Y1280" s="30">
        <v>3.9</v>
      </c>
      <c r="Z1280" s="30">
        <v>-0.39999999999999991</v>
      </c>
      <c r="AA1280" s="30">
        <v>4.3</v>
      </c>
      <c r="AB1280" s="30">
        <v>3.9</v>
      </c>
      <c r="AC1280" s="32">
        <v>0.36477507407739962</v>
      </c>
      <c r="AD1280" s="30">
        <v>7.3926309391425677</v>
      </c>
      <c r="AE1280" s="12">
        <v>151</v>
      </c>
      <c r="AF1280" s="12">
        <v>163</v>
      </c>
      <c r="AG1280" s="12">
        <v>186</v>
      </c>
      <c r="AH1280" s="33">
        <v>3.535528596187175</v>
      </c>
      <c r="AI1280" s="34">
        <v>762500</v>
      </c>
      <c r="AJ1280" s="34">
        <v>660000</v>
      </c>
      <c r="AK1280" s="34">
        <v>650000</v>
      </c>
      <c r="AL1280" s="35">
        <v>0.1553030303030303</v>
      </c>
      <c r="AM1280" s="35">
        <v>0.17307692307692307</v>
      </c>
      <c r="AN1280" s="12">
        <v>2.8</v>
      </c>
      <c r="AO1280" s="33">
        <v>-0.30000000000000027</v>
      </c>
      <c r="AP1280" s="12">
        <v>3.1</v>
      </c>
      <c r="AQ1280" s="34">
        <v>640</v>
      </c>
      <c r="AR1280" s="34">
        <v>585</v>
      </c>
      <c r="AS1280" s="31">
        <v>9.4017094017094016E-2</v>
      </c>
      <c r="AT1280" s="36">
        <v>1781.92</v>
      </c>
      <c r="AU1280" s="30">
        <v>0.74590000000000001</v>
      </c>
      <c r="AV1280" s="30">
        <v>0.25409999999999999</v>
      </c>
      <c r="AW1280" s="30">
        <v>0.86460000000000004</v>
      </c>
      <c r="AX1280" s="30">
        <v>0.1234</v>
      </c>
      <c r="AY1280" s="30">
        <v>0.38219999999999998</v>
      </c>
      <c r="AZ1280" s="30">
        <v>0.38159999999999999</v>
      </c>
      <c r="BA1280" s="30">
        <v>0.2112</v>
      </c>
      <c r="BB1280" s="37">
        <v>6</v>
      </c>
      <c r="BC1280" s="29">
        <v>78</v>
      </c>
      <c r="BD1280" s="38" t="s">
        <v>4480</v>
      </c>
      <c r="BE1280" s="39">
        <v>153.117175772721</v>
      </c>
      <c r="BF1280" s="39">
        <v>-26.7758609507713</v>
      </c>
      <c r="BG1280" s="40">
        <f t="shared" si="228"/>
        <v>69</v>
      </c>
      <c r="BH1280" s="40">
        <f t="shared" si="229"/>
        <v>70</v>
      </c>
      <c r="BI1280" s="40">
        <f t="shared" si="230"/>
        <v>81</v>
      </c>
      <c r="BJ1280" s="40">
        <f t="shared" si="231"/>
        <v>78</v>
      </c>
      <c r="BK1280" s="40">
        <f t="shared" si="232"/>
        <v>91</v>
      </c>
      <c r="BL1280" s="40">
        <f t="shared" si="233"/>
        <v>74</v>
      </c>
      <c r="BM1280" s="41">
        <f t="shared" si="234"/>
        <v>100</v>
      </c>
      <c r="BN1280" s="40">
        <f t="shared" si="235"/>
        <v>76</v>
      </c>
      <c r="BO1280" s="41">
        <f t="shared" si="236"/>
        <v>24</v>
      </c>
      <c r="BP1280" s="41">
        <f t="shared" si="237"/>
        <v>52</v>
      </c>
      <c r="BQ1280" s="41">
        <f t="shared" si="238"/>
        <v>60</v>
      </c>
      <c r="BR1280" s="41">
        <f t="shared" si="239"/>
        <v>56</v>
      </c>
    </row>
    <row r="1281" spans="2:70" x14ac:dyDescent="0.3">
      <c r="B1281" s="12" t="s">
        <v>2600</v>
      </c>
      <c r="C1281" s="12">
        <v>316021418</v>
      </c>
      <c r="D1281" s="12" t="s">
        <v>1969</v>
      </c>
      <c r="E1281" s="12" t="s">
        <v>1626</v>
      </c>
      <c r="F1281" s="12" t="s">
        <v>1626</v>
      </c>
      <c r="G1281" s="12" t="s">
        <v>102</v>
      </c>
      <c r="H1281" s="12" t="s">
        <v>5013</v>
      </c>
      <c r="I1281" s="28">
        <v>895000</v>
      </c>
      <c r="J1281" s="28">
        <v>925000</v>
      </c>
      <c r="K1281" s="28">
        <v>940000</v>
      </c>
      <c r="L1281" s="28">
        <v>940000</v>
      </c>
      <c r="M1281" s="28">
        <v>930000</v>
      </c>
      <c r="N1281" s="28">
        <v>760000</v>
      </c>
      <c r="O1281" s="29">
        <v>39</v>
      </c>
      <c r="P1281" s="29">
        <v>38</v>
      </c>
      <c r="Q1281" s="29">
        <v>36</v>
      </c>
      <c r="R1281" s="28">
        <v>730</v>
      </c>
      <c r="S1281" s="28">
        <v>600</v>
      </c>
      <c r="T1281" s="30">
        <v>2.9</v>
      </c>
      <c r="U1281" s="30">
        <v>-0.20000000000000018</v>
      </c>
      <c r="V1281" s="30">
        <v>3.1</v>
      </c>
      <c r="W1281" s="30">
        <v>3.5</v>
      </c>
      <c r="X1281" s="31">
        <v>4.241340782122905E-2</v>
      </c>
      <c r="Y1281" s="30">
        <v>7.5</v>
      </c>
      <c r="Z1281" s="30">
        <v>1.0999999999999996</v>
      </c>
      <c r="AA1281" s="30">
        <v>6.4</v>
      </c>
      <c r="AB1281" s="30">
        <v>5.8</v>
      </c>
      <c r="AC1281" s="32">
        <v>0.37916562785672731</v>
      </c>
      <c r="AD1281" s="30">
        <v>8.9397586125334811</v>
      </c>
      <c r="AE1281" s="12">
        <v>151</v>
      </c>
      <c r="AF1281" s="12">
        <v>163</v>
      </c>
      <c r="AG1281" s="12">
        <v>186</v>
      </c>
      <c r="AH1281" s="33">
        <v>3.535528596187175</v>
      </c>
      <c r="AI1281" s="34">
        <v>762500</v>
      </c>
      <c r="AJ1281" s="34">
        <v>660000</v>
      </c>
      <c r="AK1281" s="34">
        <v>650000</v>
      </c>
      <c r="AL1281" s="35">
        <v>0.1553030303030303</v>
      </c>
      <c r="AM1281" s="35">
        <v>0.17307692307692307</v>
      </c>
      <c r="AN1281" s="12">
        <v>2.8</v>
      </c>
      <c r="AO1281" s="33">
        <v>-0.30000000000000027</v>
      </c>
      <c r="AP1281" s="12">
        <v>3.1</v>
      </c>
      <c r="AQ1281" s="34">
        <v>640</v>
      </c>
      <c r="AR1281" s="34">
        <v>585</v>
      </c>
      <c r="AS1281" s="31">
        <v>9.4017094017094016E-2</v>
      </c>
      <c r="AT1281" s="36">
        <v>1925.2800000000002</v>
      </c>
      <c r="AU1281" s="30">
        <v>0.69730000000000003</v>
      </c>
      <c r="AV1281" s="30">
        <v>0.30270000000000002</v>
      </c>
      <c r="AW1281" s="30">
        <v>0.68969999999999998</v>
      </c>
      <c r="AX1281" s="30">
        <v>0.1837</v>
      </c>
      <c r="AY1281" s="30">
        <v>0.42220000000000002</v>
      </c>
      <c r="AZ1281" s="30">
        <v>0.2863</v>
      </c>
      <c r="BA1281" s="30">
        <v>0.27160000000000001</v>
      </c>
      <c r="BB1281" s="37">
        <v>6.5</v>
      </c>
      <c r="BC1281" s="29">
        <v>88</v>
      </c>
      <c r="BD1281" s="38" t="s">
        <v>4897</v>
      </c>
      <c r="BE1281" s="39">
        <v>153.127939423128</v>
      </c>
      <c r="BF1281" s="39">
        <v>-26.692668958255702</v>
      </c>
      <c r="BG1281" s="40">
        <f t="shared" si="228"/>
        <v>69</v>
      </c>
      <c r="BH1281" s="40">
        <f t="shared" si="229"/>
        <v>70</v>
      </c>
      <c r="BI1281" s="40">
        <f t="shared" si="230"/>
        <v>81</v>
      </c>
      <c r="BJ1281" s="40">
        <f t="shared" si="231"/>
        <v>78</v>
      </c>
      <c r="BK1281" s="40">
        <f t="shared" si="232"/>
        <v>89</v>
      </c>
      <c r="BL1281" s="40">
        <f t="shared" si="233"/>
        <v>83</v>
      </c>
      <c r="BM1281" s="41">
        <f t="shared" si="234"/>
        <v>91</v>
      </c>
      <c r="BN1281" s="40">
        <f t="shared" si="235"/>
        <v>61</v>
      </c>
      <c r="BO1281" s="41">
        <f t="shared" si="236"/>
        <v>15</v>
      </c>
      <c r="BP1281" s="41">
        <f t="shared" si="237"/>
        <v>1</v>
      </c>
      <c r="BQ1281" s="41">
        <f t="shared" si="238"/>
        <v>65</v>
      </c>
      <c r="BR1281" s="41">
        <f t="shared" si="239"/>
        <v>51</v>
      </c>
    </row>
    <row r="1282" spans="2:70" x14ac:dyDescent="0.3">
      <c r="B1282" s="12" t="s">
        <v>2601</v>
      </c>
      <c r="C1282" s="12">
        <v>316021419</v>
      </c>
      <c r="D1282" s="12" t="s">
        <v>1969</v>
      </c>
      <c r="E1282" s="12" t="s">
        <v>1626</v>
      </c>
      <c r="F1282" s="12" t="s">
        <v>1626</v>
      </c>
      <c r="G1282" s="12" t="s">
        <v>102</v>
      </c>
      <c r="H1282" s="12" t="s">
        <v>5013</v>
      </c>
      <c r="I1282" s="28">
        <v>839000</v>
      </c>
      <c r="J1282" s="28">
        <v>809515</v>
      </c>
      <c r="K1282" s="28">
        <v>749000</v>
      </c>
      <c r="L1282" s="28">
        <v>795000</v>
      </c>
      <c r="M1282" s="28">
        <v>780000</v>
      </c>
      <c r="N1282" s="28">
        <v>693000</v>
      </c>
      <c r="O1282" s="29">
        <v>37</v>
      </c>
      <c r="P1282" s="29">
        <v>37</v>
      </c>
      <c r="Q1282" s="29">
        <v>45</v>
      </c>
      <c r="R1282" s="28">
        <v>620</v>
      </c>
      <c r="S1282" s="28">
        <v>580</v>
      </c>
      <c r="T1282" s="30">
        <v>3.1</v>
      </c>
      <c r="U1282" s="30">
        <v>0</v>
      </c>
      <c r="V1282" s="30">
        <v>3.1</v>
      </c>
      <c r="W1282" s="30">
        <v>3.2</v>
      </c>
      <c r="X1282" s="31">
        <v>3.8426698450536353E-2</v>
      </c>
      <c r="Y1282" s="30">
        <v>5.4</v>
      </c>
      <c r="Z1282" s="30">
        <v>-9.9999999999999645E-2</v>
      </c>
      <c r="AA1282" s="30">
        <v>5.5</v>
      </c>
      <c r="AB1282" s="30">
        <v>4.7</v>
      </c>
      <c r="AC1282" s="32">
        <v>0.49337916984975805</v>
      </c>
      <c r="AD1282" s="30">
        <v>12.839488942430117</v>
      </c>
      <c r="AE1282" s="12">
        <v>151</v>
      </c>
      <c r="AF1282" s="12">
        <v>163</v>
      </c>
      <c r="AG1282" s="12">
        <v>186</v>
      </c>
      <c r="AH1282" s="33">
        <v>3.535528596187175</v>
      </c>
      <c r="AI1282" s="34">
        <v>762500</v>
      </c>
      <c r="AJ1282" s="34">
        <v>660000</v>
      </c>
      <c r="AK1282" s="34">
        <v>650000</v>
      </c>
      <c r="AL1282" s="35">
        <v>0.1553030303030303</v>
      </c>
      <c r="AM1282" s="35">
        <v>0.17307692307692307</v>
      </c>
      <c r="AN1282" s="12">
        <v>2.8</v>
      </c>
      <c r="AO1282" s="33">
        <v>-0.30000000000000027</v>
      </c>
      <c r="AP1282" s="12">
        <v>3.1</v>
      </c>
      <c r="AQ1282" s="34">
        <v>640</v>
      </c>
      <c r="AR1282" s="34">
        <v>585</v>
      </c>
      <c r="AS1282" s="31">
        <v>9.4017094017094016E-2</v>
      </c>
      <c r="AT1282" s="36">
        <v>1256.6400000000001</v>
      </c>
      <c r="AU1282" s="30">
        <v>0.54530000000000001</v>
      </c>
      <c r="AV1282" s="30">
        <v>0.45469999999999999</v>
      </c>
      <c r="AW1282" s="30">
        <v>0.1532</v>
      </c>
      <c r="AX1282" s="30">
        <v>0.152</v>
      </c>
      <c r="AY1282" s="30">
        <v>0.37559999999999999</v>
      </c>
      <c r="AZ1282" s="30">
        <v>0.15229999999999999</v>
      </c>
      <c r="BA1282" s="30">
        <v>0.44119999999999998</v>
      </c>
      <c r="BB1282" s="37">
        <v>5</v>
      </c>
      <c r="BC1282" s="29">
        <v>76</v>
      </c>
      <c r="BD1282" s="38" t="s">
        <v>4898</v>
      </c>
      <c r="BE1282" s="39">
        <v>153.12695791119199</v>
      </c>
      <c r="BF1282" s="39">
        <v>-26.796435444982801</v>
      </c>
      <c r="BG1282" s="40">
        <f t="shared" si="228"/>
        <v>65</v>
      </c>
      <c r="BH1282" s="40">
        <f t="shared" si="229"/>
        <v>70</v>
      </c>
      <c r="BI1282" s="40">
        <f t="shared" si="230"/>
        <v>81</v>
      </c>
      <c r="BJ1282" s="40">
        <f t="shared" si="231"/>
        <v>78</v>
      </c>
      <c r="BK1282" s="40">
        <f t="shared" si="232"/>
        <v>92</v>
      </c>
      <c r="BL1282" s="40">
        <f t="shared" si="233"/>
        <v>73</v>
      </c>
      <c r="BM1282" s="41">
        <f t="shared" si="234"/>
        <v>78</v>
      </c>
      <c r="BN1282" s="40">
        <f t="shared" si="235"/>
        <v>22</v>
      </c>
      <c r="BO1282" s="41">
        <f t="shared" si="236"/>
        <v>1</v>
      </c>
      <c r="BP1282" s="41">
        <f t="shared" si="237"/>
        <v>27</v>
      </c>
      <c r="BQ1282" s="41">
        <f t="shared" si="238"/>
        <v>50</v>
      </c>
      <c r="BR1282" s="41">
        <f t="shared" si="239"/>
        <v>46</v>
      </c>
    </row>
    <row r="1283" spans="2:70" x14ac:dyDescent="0.3">
      <c r="B1283" s="12" t="s">
        <v>2666</v>
      </c>
      <c r="C1283" s="12">
        <v>316021421</v>
      </c>
      <c r="D1283" s="12" t="s">
        <v>1969</v>
      </c>
      <c r="E1283" s="12" t="s">
        <v>1626</v>
      </c>
      <c r="F1283" s="12" t="s">
        <v>1626</v>
      </c>
      <c r="G1283" s="12" t="s">
        <v>102</v>
      </c>
      <c r="H1283" s="12" t="s">
        <v>5013</v>
      </c>
      <c r="I1283" s="28">
        <v>853450</v>
      </c>
      <c r="J1283" s="28">
        <v>826685</v>
      </c>
      <c r="K1283" s="28">
        <v>779000</v>
      </c>
      <c r="L1283" s="28">
        <v>810000</v>
      </c>
      <c r="M1283" s="28">
        <v>810000</v>
      </c>
      <c r="N1283" s="28">
        <v>780000</v>
      </c>
      <c r="O1283" s="29">
        <v>40</v>
      </c>
      <c r="P1283" s="29">
        <v>37</v>
      </c>
      <c r="Q1283" s="29">
        <v>50</v>
      </c>
      <c r="R1283" s="28">
        <v>600</v>
      </c>
      <c r="S1283" s="28">
        <v>595</v>
      </c>
      <c r="T1283" s="30">
        <v>3.4</v>
      </c>
      <c r="U1283" s="30">
        <v>0.19999999999999973</v>
      </c>
      <c r="V1283" s="30">
        <v>3.2</v>
      </c>
      <c r="W1283" s="30">
        <v>3.6</v>
      </c>
      <c r="X1283" s="31">
        <v>3.655750190403656E-2</v>
      </c>
      <c r="Y1283" s="30">
        <v>3.8</v>
      </c>
      <c r="Z1283" s="30">
        <v>0</v>
      </c>
      <c r="AA1283" s="30">
        <v>3.8</v>
      </c>
      <c r="AB1283" s="30">
        <v>3.5</v>
      </c>
      <c r="AC1283" s="32">
        <v>0.39770919503658925</v>
      </c>
      <c r="AD1283" s="30">
        <v>10.879003605896703</v>
      </c>
      <c r="AE1283" s="12">
        <v>151</v>
      </c>
      <c r="AF1283" s="12">
        <v>163</v>
      </c>
      <c r="AG1283" s="12">
        <v>186</v>
      </c>
      <c r="AH1283" s="33">
        <v>3.535528596187175</v>
      </c>
      <c r="AI1283" s="34">
        <v>762500</v>
      </c>
      <c r="AJ1283" s="34">
        <v>660000</v>
      </c>
      <c r="AK1283" s="34">
        <v>650000</v>
      </c>
      <c r="AL1283" s="35">
        <v>0.1553030303030303</v>
      </c>
      <c r="AM1283" s="35">
        <v>0.17307692307692307</v>
      </c>
      <c r="AN1283" s="12">
        <v>2.8</v>
      </c>
      <c r="AO1283" s="33">
        <v>-0.30000000000000027</v>
      </c>
      <c r="AP1283" s="12">
        <v>3.1</v>
      </c>
      <c r="AQ1283" s="34">
        <v>640</v>
      </c>
      <c r="AR1283" s="34">
        <v>585</v>
      </c>
      <c r="AS1283" s="31">
        <v>9.4017094017094016E-2</v>
      </c>
      <c r="AT1283" s="36">
        <v>1508.64</v>
      </c>
      <c r="AU1283" s="30">
        <v>0.73499999999999999</v>
      </c>
      <c r="AV1283" s="30">
        <v>0.26500000000000001</v>
      </c>
      <c r="AW1283" s="30">
        <v>0.72789999999999999</v>
      </c>
      <c r="AX1283" s="30">
        <v>9.5000000000000001E-2</v>
      </c>
      <c r="AY1283" s="30">
        <v>0.5141</v>
      </c>
      <c r="AZ1283" s="30">
        <v>0.2407</v>
      </c>
      <c r="BA1283" s="30">
        <v>0.21560000000000001</v>
      </c>
      <c r="BB1283" s="37">
        <v>2.5</v>
      </c>
      <c r="BC1283" s="29">
        <v>73</v>
      </c>
      <c r="BD1283" s="38" t="s">
        <v>4966</v>
      </c>
      <c r="BE1283" s="39">
        <v>153.110047517856</v>
      </c>
      <c r="BF1283" s="39">
        <v>-26.826562948357498</v>
      </c>
      <c r="BG1283" s="40">
        <f t="shared" si="228"/>
        <v>60</v>
      </c>
      <c r="BH1283" s="40">
        <f t="shared" si="229"/>
        <v>70</v>
      </c>
      <c r="BI1283" s="40">
        <f t="shared" si="230"/>
        <v>81</v>
      </c>
      <c r="BJ1283" s="40">
        <f t="shared" si="231"/>
        <v>78</v>
      </c>
      <c r="BK1283" s="40">
        <f t="shared" si="232"/>
        <v>92</v>
      </c>
      <c r="BL1283" s="40">
        <f t="shared" si="233"/>
        <v>100</v>
      </c>
      <c r="BM1283" s="41">
        <f t="shared" si="234"/>
        <v>72</v>
      </c>
      <c r="BN1283" s="40">
        <f t="shared" si="235"/>
        <v>42</v>
      </c>
      <c r="BO1283" s="41">
        <f t="shared" si="236"/>
        <v>3</v>
      </c>
      <c r="BP1283" s="41">
        <f t="shared" si="237"/>
        <v>54</v>
      </c>
      <c r="BQ1283" s="41">
        <f t="shared" si="238"/>
        <v>25</v>
      </c>
      <c r="BR1283" s="41">
        <f t="shared" si="239"/>
        <v>49</v>
      </c>
    </row>
    <row r="1284" spans="2:70" x14ac:dyDescent="0.3">
      <c r="B1284" s="12" t="s">
        <v>2602</v>
      </c>
      <c r="C1284" s="12">
        <v>316021422</v>
      </c>
      <c r="D1284" s="12" t="s">
        <v>1969</v>
      </c>
      <c r="E1284" s="12" t="s">
        <v>1626</v>
      </c>
      <c r="F1284" s="12" t="s">
        <v>1626</v>
      </c>
      <c r="G1284" s="12" t="s">
        <v>102</v>
      </c>
      <c r="H1284" s="12" t="s">
        <v>5013</v>
      </c>
      <c r="I1284" s="28">
        <v>640000</v>
      </c>
      <c r="J1284" s="28">
        <v>640000</v>
      </c>
      <c r="K1284" s="28">
        <v>600000</v>
      </c>
      <c r="L1284" s="28">
        <v>665000</v>
      </c>
      <c r="M1284" s="28">
        <v>672000</v>
      </c>
      <c r="N1284" s="28">
        <v>608000</v>
      </c>
      <c r="O1284" s="29">
        <v>40</v>
      </c>
      <c r="P1284" s="29">
        <v>35</v>
      </c>
      <c r="Q1284" s="29">
        <v>43</v>
      </c>
      <c r="R1284" s="28">
        <v>600</v>
      </c>
      <c r="S1284" s="28">
        <v>530</v>
      </c>
      <c r="T1284" s="30">
        <v>3.2</v>
      </c>
      <c r="U1284" s="30">
        <v>0.30000000000000027</v>
      </c>
      <c r="V1284" s="30">
        <v>2.9</v>
      </c>
      <c r="W1284" s="30">
        <v>2.9</v>
      </c>
      <c r="X1284" s="31">
        <v>4.8750000000000002E-2</v>
      </c>
      <c r="Y1284" s="30">
        <v>4.4000000000000004</v>
      </c>
      <c r="Z1284" s="30">
        <v>-0.39999999999999947</v>
      </c>
      <c r="AA1284" s="30">
        <v>4.8</v>
      </c>
      <c r="AB1284" s="30">
        <v>5.7</v>
      </c>
      <c r="AC1284" s="32">
        <v>0.35642999714856</v>
      </c>
      <c r="AD1284" s="30">
        <v>7.3113845568935387</v>
      </c>
      <c r="AE1284" s="12">
        <v>151</v>
      </c>
      <c r="AF1284" s="12">
        <v>163</v>
      </c>
      <c r="AG1284" s="12">
        <v>186</v>
      </c>
      <c r="AH1284" s="33">
        <v>3.535528596187175</v>
      </c>
      <c r="AI1284" s="34">
        <v>762500</v>
      </c>
      <c r="AJ1284" s="34">
        <v>660000</v>
      </c>
      <c r="AK1284" s="34">
        <v>650000</v>
      </c>
      <c r="AL1284" s="35">
        <v>0.1553030303030303</v>
      </c>
      <c r="AM1284" s="35">
        <v>0.17307692307692307</v>
      </c>
      <c r="AN1284" s="12">
        <v>2.8</v>
      </c>
      <c r="AO1284" s="33">
        <v>-0.30000000000000027</v>
      </c>
      <c r="AP1284" s="12">
        <v>3.1</v>
      </c>
      <c r="AQ1284" s="34">
        <v>640</v>
      </c>
      <c r="AR1284" s="34">
        <v>585</v>
      </c>
      <c r="AS1284" s="31">
        <v>9.4017094017094016E-2</v>
      </c>
      <c r="AT1284" s="36">
        <v>1683.3600000000001</v>
      </c>
      <c r="AU1284" s="30">
        <v>0.68930000000000002</v>
      </c>
      <c r="AV1284" s="30">
        <v>0.31069999999999998</v>
      </c>
      <c r="AW1284" s="30">
        <v>0.72030000000000005</v>
      </c>
      <c r="AX1284" s="30">
        <v>0.16789999999999999</v>
      </c>
      <c r="AY1284" s="30">
        <v>0.38379999999999997</v>
      </c>
      <c r="AZ1284" s="30">
        <v>0.28089999999999998</v>
      </c>
      <c r="BA1284" s="30">
        <v>0.3024</v>
      </c>
      <c r="BB1284" s="37">
        <v>5</v>
      </c>
      <c r="BC1284" s="29">
        <v>77</v>
      </c>
      <c r="BD1284" s="38" t="s">
        <v>4899</v>
      </c>
      <c r="BE1284" s="39">
        <v>153.13618201258399</v>
      </c>
      <c r="BF1284" s="39">
        <v>-26.787607460800398</v>
      </c>
      <c r="BG1284" s="40">
        <f t="shared" ref="BG1284:BG1347" si="240">IF(T1284&lt;=1, 100, IF(T1284&gt;=7, 1, ROUND(100 - ((T1284-1)/6)*99, 0)))</f>
        <v>64</v>
      </c>
      <c r="BH1284" s="40">
        <f t="shared" ref="BH1284:BH1347" si="241">IF(AN1284&lt;=1, 100, IF(AN1284&gt;=7, 1, ROUND(100 - ((AN1284-1)/6)*99, 0)))</f>
        <v>70</v>
      </c>
      <c r="BI1284" s="40">
        <f t="shared" ref="BI1284:BI1347" si="242">IF(AH1284&lt;=2, 100, IF(AH1284&gt;=10, 1, ROUND(100 - ((AH1284-2)/8)*99, 0)))</f>
        <v>81</v>
      </c>
      <c r="BJ1284" s="40">
        <f t="shared" ref="BJ1284:BJ1347" si="243">IF(AL1284&lt;=0, 1, IF(AL1284&gt;=0.2, 100, ROUND(1 + (AL1284/0.2)*99, 0)))</f>
        <v>78</v>
      </c>
      <c r="BK1284" s="40">
        <f t="shared" ref="BK1284:BK1347" si="244">IF(BC1284&gt;=750, 1, IF(BC1284&lt;=50, 100, ROUND(100 - 99 * (((BC1284 - 50)/700)^0.75), 0)))</f>
        <v>91</v>
      </c>
      <c r="BL1284" s="40">
        <f t="shared" ref="BL1284:BL1347" si="245">IF(AY1284&gt;=0.5, 100, IF(AY1284&lt;=0.05, 1, ROUND(1 + ((AY1284-0.05)/0.45)*99, 0)))</f>
        <v>74</v>
      </c>
      <c r="BM1284" s="41">
        <f t="shared" ref="BM1284:BM1347" si="246">IF(X1284&gt;=0.045, 100, IF(X1284&lt;=0.015, 1, ROUND(1 + ((X1284-0.015)/0.03)*99, 0)))</f>
        <v>100</v>
      </c>
      <c r="BN1284" s="40">
        <f t="shared" ref="BN1284:BN1347" si="247">IF(AD1284&lt;=5, 100, IF(AD1284&gt;=15, 1, ROUND(100 - ((AD1284-5)/10)*99, 0)))</f>
        <v>77</v>
      </c>
      <c r="BO1284" s="41">
        <f t="shared" ref="BO1284:BO1347" si="248">IF(AC1284&lt;=0.25, 100, IF(AC1284&gt;=0.4, 1, ROUND(100 - ((AC1284-0.25)/0.15)*99, 0)))</f>
        <v>30</v>
      </c>
      <c r="BP1284" s="41">
        <f t="shared" ref="BP1284:BP1347" si="249">IF(Y1284&lt;=1, 100, IF(Y1284&gt;=7, 1, ROUND(100 - ((Y1284-1)/6)*99, 0)))</f>
        <v>44</v>
      </c>
      <c r="BQ1284" s="41">
        <f t="shared" ref="BQ1284:BQ1347" si="250">BB1284*10</f>
        <v>50</v>
      </c>
      <c r="BR1284" s="41">
        <f t="shared" ref="BR1284:BR1347" si="251">IF(
  (
    IF($BG$2,0.1,0) + IF($BH$2,0.1,0) + IF($BI$2,0.05,0) + IF($BJ$2,0.05,0) +
    IF($BK$2,0.07,0) + IF($BL$2,0.08,0) + IF($BM$2,0.08,0) + IF($BN$2,0.07,0) +
    IF($BO$2,0.07,0) + IF($BP$2,0.08,0) + IF($BQ$2,0.08,0)
  ) = 0,
  "",
  ROUND(
    (
      IF($BG$2, BG1284*0.1, 0) + IF($BH$2, BH1284*0.1, 0) + IF($BI$2, BI1284*0.05, 0) + IF($BJ$2, BJ1284*0.05, 0) +
      IF($BK$2, BK1284*0.07, 0) + IF($BL$2, BL1284*0.08, 0) + IF($BM$2, BM1284*0.08, 0) + IF($BN$2, BN1284*0.07, 0) +
      IF($BO$2, BO1284*0.07, 0) + IF($BP$2, BP1284*0.08, 0) + IF($BQ$2, BQ1284*0.08, 0)
    ) /
    (
      IF($BG$2,0.1,0) + IF($BH$2,0.1,0) + IF($BI$2,0.05,0) + IF($BJ$2,0.05,0) +
      IF($BK$2,0.07,0) + IF($BL$2,0.08,0) + IF($BM$2,0.08,0) + IF($BN$2,0.07,0) +
      IF($BO$2,0.07,0) + IF($BP$2,0.08,0) + IF($BQ$2,0.08,0)
    ) * 0.8,
  0)
)</f>
        <v>55</v>
      </c>
    </row>
    <row r="1285" spans="2:70" x14ac:dyDescent="0.3">
      <c r="B1285" s="12" t="s">
        <v>2603</v>
      </c>
      <c r="C1285" s="12">
        <v>316021423</v>
      </c>
      <c r="D1285" s="12" t="s">
        <v>1969</v>
      </c>
      <c r="E1285" s="12" t="s">
        <v>1626</v>
      </c>
      <c r="F1285" s="12" t="s">
        <v>1626</v>
      </c>
      <c r="G1285" s="12" t="s">
        <v>102</v>
      </c>
      <c r="H1285" s="12" t="s">
        <v>5013</v>
      </c>
      <c r="I1285" s="28">
        <v>1130000</v>
      </c>
      <c r="J1285" s="28">
        <v>1050000</v>
      </c>
      <c r="K1285" s="28">
        <v>935000</v>
      </c>
      <c r="L1285" s="28">
        <v>710000</v>
      </c>
      <c r="M1285" s="28">
        <v>672000</v>
      </c>
      <c r="N1285" s="28">
        <v>605000</v>
      </c>
      <c r="O1285" s="29">
        <v>47</v>
      </c>
      <c r="P1285" s="29">
        <v>48</v>
      </c>
      <c r="Q1285" s="29">
        <v>52</v>
      </c>
      <c r="R1285" s="28">
        <v>750</v>
      </c>
      <c r="S1285" s="28">
        <v>650</v>
      </c>
      <c r="T1285" s="30">
        <v>1.1000000000000001</v>
      </c>
      <c r="U1285" s="30">
        <v>-0.29999999999999982</v>
      </c>
      <c r="V1285" s="30">
        <v>1.4</v>
      </c>
      <c r="W1285" s="30">
        <v>2.1</v>
      </c>
      <c r="X1285" s="31">
        <v>3.4513274336283185E-2</v>
      </c>
      <c r="Y1285" s="30">
        <v>6.8</v>
      </c>
      <c r="Z1285" s="30">
        <v>0</v>
      </c>
      <c r="AA1285" s="30">
        <v>6.8</v>
      </c>
      <c r="AB1285" s="30">
        <v>5.9</v>
      </c>
      <c r="AC1285" s="32">
        <v>0.42036588646758138</v>
      </c>
      <c r="AD1285" s="30">
        <v>12.179832095086331</v>
      </c>
      <c r="AE1285" s="12">
        <v>151</v>
      </c>
      <c r="AF1285" s="12">
        <v>163</v>
      </c>
      <c r="AG1285" s="12">
        <v>186</v>
      </c>
      <c r="AH1285" s="33">
        <v>3.535528596187175</v>
      </c>
      <c r="AI1285" s="34">
        <v>762500</v>
      </c>
      <c r="AJ1285" s="34">
        <v>660000</v>
      </c>
      <c r="AK1285" s="34">
        <v>650000</v>
      </c>
      <c r="AL1285" s="35">
        <v>0.1553030303030303</v>
      </c>
      <c r="AM1285" s="35">
        <v>0.17307692307692307</v>
      </c>
      <c r="AN1285" s="12">
        <v>2.8</v>
      </c>
      <c r="AO1285" s="33">
        <v>-0.30000000000000027</v>
      </c>
      <c r="AP1285" s="12">
        <v>3.1</v>
      </c>
      <c r="AQ1285" s="34">
        <v>640</v>
      </c>
      <c r="AR1285" s="34">
        <v>585</v>
      </c>
      <c r="AS1285" s="31">
        <v>9.4017094017094016E-2</v>
      </c>
      <c r="AT1285" s="36">
        <v>1784.16</v>
      </c>
      <c r="AU1285" s="30">
        <v>0.71250000000000002</v>
      </c>
      <c r="AV1285" s="30">
        <v>0.28749999999999998</v>
      </c>
      <c r="AW1285" s="30">
        <v>0.67379999999999995</v>
      </c>
      <c r="AX1285" s="30">
        <v>0.17680000000000001</v>
      </c>
      <c r="AY1285" s="30">
        <v>0.37880000000000003</v>
      </c>
      <c r="AZ1285" s="30">
        <v>0.30209999999999998</v>
      </c>
      <c r="BA1285" s="30">
        <v>0.2777</v>
      </c>
      <c r="BB1285" s="37">
        <v>9</v>
      </c>
      <c r="BC1285" s="29">
        <v>84</v>
      </c>
      <c r="BD1285" s="38" t="s">
        <v>4900</v>
      </c>
      <c r="BE1285" s="39">
        <v>153.12739870580899</v>
      </c>
      <c r="BF1285" s="39">
        <v>-26.723195953549599</v>
      </c>
      <c r="BG1285" s="40">
        <f t="shared" si="240"/>
        <v>98</v>
      </c>
      <c r="BH1285" s="40">
        <f t="shared" si="241"/>
        <v>70</v>
      </c>
      <c r="BI1285" s="40">
        <f t="shared" si="242"/>
        <v>81</v>
      </c>
      <c r="BJ1285" s="40">
        <f t="shared" si="243"/>
        <v>78</v>
      </c>
      <c r="BK1285" s="40">
        <f t="shared" si="244"/>
        <v>90</v>
      </c>
      <c r="BL1285" s="40">
        <f t="shared" si="245"/>
        <v>73</v>
      </c>
      <c r="BM1285" s="41">
        <f t="shared" si="246"/>
        <v>65</v>
      </c>
      <c r="BN1285" s="40">
        <f t="shared" si="247"/>
        <v>29</v>
      </c>
      <c r="BO1285" s="41">
        <f t="shared" si="248"/>
        <v>1</v>
      </c>
      <c r="BP1285" s="41">
        <f t="shared" si="249"/>
        <v>4</v>
      </c>
      <c r="BQ1285" s="41">
        <f t="shared" si="250"/>
        <v>90</v>
      </c>
      <c r="BR1285" s="41">
        <f t="shared" si="251"/>
        <v>50</v>
      </c>
    </row>
    <row r="1286" spans="2:70" x14ac:dyDescent="0.3">
      <c r="B1286" s="12" t="s">
        <v>2667</v>
      </c>
      <c r="C1286" s="12">
        <v>316021424</v>
      </c>
      <c r="D1286" s="12" t="s">
        <v>1969</v>
      </c>
      <c r="E1286" s="12" t="s">
        <v>1626</v>
      </c>
      <c r="F1286" s="12" t="s">
        <v>1626</v>
      </c>
      <c r="G1286" s="12" t="s">
        <v>102</v>
      </c>
      <c r="H1286" s="12" t="s">
        <v>5013</v>
      </c>
      <c r="I1286" s="28">
        <v>695000</v>
      </c>
      <c r="J1286" s="28">
        <v>695000</v>
      </c>
      <c r="K1286" s="28">
        <v>735000</v>
      </c>
      <c r="L1286" s="28">
        <v>610000</v>
      </c>
      <c r="M1286" s="28">
        <v>601000</v>
      </c>
      <c r="N1286" s="28">
        <v>532500</v>
      </c>
      <c r="O1286" s="29">
        <v>35</v>
      </c>
      <c r="P1286" s="29">
        <v>36</v>
      </c>
      <c r="Q1286" s="29">
        <v>47</v>
      </c>
      <c r="R1286" s="28">
        <v>630</v>
      </c>
      <c r="S1286" s="28">
        <v>580</v>
      </c>
      <c r="T1286" s="30">
        <v>4.0999999999999996</v>
      </c>
      <c r="U1286" s="30">
        <v>0.69999999999999973</v>
      </c>
      <c r="V1286" s="30">
        <v>3.4</v>
      </c>
      <c r="W1286" s="30">
        <v>3.8</v>
      </c>
      <c r="X1286" s="31">
        <v>4.7136690647482014E-2</v>
      </c>
      <c r="Y1286" s="30">
        <v>15.3</v>
      </c>
      <c r="Z1286" s="30">
        <v>-0.89999999999999858</v>
      </c>
      <c r="AA1286" s="30">
        <v>16.2</v>
      </c>
      <c r="AB1286" s="30">
        <v>21.6</v>
      </c>
      <c r="AC1286" s="32">
        <v>0.31618887015177061</v>
      </c>
      <c r="AD1286" s="30">
        <v>6.7079140645751094</v>
      </c>
      <c r="AE1286" s="12">
        <v>151</v>
      </c>
      <c r="AF1286" s="12">
        <v>163</v>
      </c>
      <c r="AG1286" s="12">
        <v>186</v>
      </c>
      <c r="AH1286" s="33">
        <v>3.535528596187175</v>
      </c>
      <c r="AI1286" s="34">
        <v>762500</v>
      </c>
      <c r="AJ1286" s="34">
        <v>660000</v>
      </c>
      <c r="AK1286" s="34">
        <v>650000</v>
      </c>
      <c r="AL1286" s="35">
        <v>0.1553030303030303</v>
      </c>
      <c r="AM1286" s="35">
        <v>0.17307692307692307</v>
      </c>
      <c r="AN1286" s="12">
        <v>2.8</v>
      </c>
      <c r="AO1286" s="33">
        <v>-0.30000000000000027</v>
      </c>
      <c r="AP1286" s="12">
        <v>3.1</v>
      </c>
      <c r="AQ1286" s="34">
        <v>640</v>
      </c>
      <c r="AR1286" s="34">
        <v>585</v>
      </c>
      <c r="AS1286" s="31">
        <v>9.4017094017094016E-2</v>
      </c>
      <c r="AT1286" s="36">
        <v>1992.4800000000002</v>
      </c>
      <c r="AU1286" s="30">
        <v>0.70309999999999995</v>
      </c>
      <c r="AV1286" s="30">
        <v>0.2969</v>
      </c>
      <c r="AW1286" s="30">
        <v>0.6643</v>
      </c>
      <c r="AX1286" s="30">
        <v>0.1241</v>
      </c>
      <c r="AY1286" s="30">
        <v>0.2626</v>
      </c>
      <c r="AZ1286" s="30">
        <v>0.28660000000000002</v>
      </c>
      <c r="BA1286" s="30">
        <v>0.41789999999999999</v>
      </c>
      <c r="BB1286" s="37">
        <v>4</v>
      </c>
      <c r="BC1286" s="29">
        <v>81</v>
      </c>
      <c r="BD1286" s="38" t="s">
        <v>4967</v>
      </c>
      <c r="BE1286" s="39">
        <v>153.12380848246301</v>
      </c>
      <c r="BF1286" s="39">
        <v>-26.750034458750999</v>
      </c>
      <c r="BG1286" s="40">
        <f t="shared" si="240"/>
        <v>49</v>
      </c>
      <c r="BH1286" s="40">
        <f t="shared" si="241"/>
        <v>70</v>
      </c>
      <c r="BI1286" s="40">
        <f t="shared" si="242"/>
        <v>81</v>
      </c>
      <c r="BJ1286" s="40">
        <f t="shared" si="243"/>
        <v>78</v>
      </c>
      <c r="BK1286" s="40">
        <f t="shared" si="244"/>
        <v>90</v>
      </c>
      <c r="BL1286" s="40">
        <f t="shared" si="245"/>
        <v>48</v>
      </c>
      <c r="BM1286" s="41">
        <f t="shared" si="246"/>
        <v>100</v>
      </c>
      <c r="BN1286" s="40">
        <f t="shared" si="247"/>
        <v>83</v>
      </c>
      <c r="BO1286" s="41">
        <f t="shared" si="248"/>
        <v>56</v>
      </c>
      <c r="BP1286" s="41">
        <f t="shared" si="249"/>
        <v>1</v>
      </c>
      <c r="BQ1286" s="41">
        <f t="shared" si="250"/>
        <v>40</v>
      </c>
      <c r="BR1286" s="41">
        <f t="shared" si="251"/>
        <v>49</v>
      </c>
    </row>
    <row r="1287" spans="2:70" x14ac:dyDescent="0.3">
      <c r="B1287" s="12" t="s">
        <v>1968</v>
      </c>
      <c r="C1287" s="12">
        <v>316021580</v>
      </c>
      <c r="D1287" s="12" t="s">
        <v>1969</v>
      </c>
      <c r="E1287" s="12" t="s">
        <v>1626</v>
      </c>
      <c r="F1287" s="12" t="s">
        <v>1626</v>
      </c>
      <c r="G1287" s="12" t="s">
        <v>102</v>
      </c>
      <c r="H1287" s="12" t="s">
        <v>5013</v>
      </c>
      <c r="I1287" s="28">
        <v>610000</v>
      </c>
      <c r="J1287" s="28">
        <v>599000</v>
      </c>
      <c r="K1287" s="28">
        <v>649000</v>
      </c>
      <c r="L1287" s="28">
        <v>605000</v>
      </c>
      <c r="M1287" s="28">
        <v>650000</v>
      </c>
      <c r="N1287" s="28">
        <v>645000</v>
      </c>
      <c r="O1287" s="29">
        <v>37</v>
      </c>
      <c r="P1287" s="29">
        <v>51</v>
      </c>
      <c r="Q1287" s="29">
        <v>59</v>
      </c>
      <c r="R1287" s="28">
        <v>640</v>
      </c>
      <c r="S1287" s="28">
        <v>590</v>
      </c>
      <c r="T1287" s="30">
        <v>1.6</v>
      </c>
      <c r="U1287" s="30">
        <v>-0.79999999999999982</v>
      </c>
      <c r="V1287" s="30">
        <v>2.4</v>
      </c>
      <c r="W1287" s="30">
        <v>3.3</v>
      </c>
      <c r="X1287" s="31">
        <v>5.4557377049180331E-2</v>
      </c>
      <c r="Y1287" s="30">
        <v>10.5</v>
      </c>
      <c r="Z1287" s="30">
        <v>-9.9999999999999645E-2</v>
      </c>
      <c r="AA1287" s="30">
        <v>10.6</v>
      </c>
      <c r="AB1287" s="30">
        <v>10.199999999999999</v>
      </c>
      <c r="AC1287" s="32">
        <v>0.30525030525030522</v>
      </c>
      <c r="AD1287" s="30">
        <v>5.595032638301868</v>
      </c>
      <c r="AE1287" s="12">
        <v>151</v>
      </c>
      <c r="AF1287" s="12">
        <v>163</v>
      </c>
      <c r="AG1287" s="12">
        <v>186</v>
      </c>
      <c r="AH1287" s="33">
        <v>3.535528596187175</v>
      </c>
      <c r="AI1287" s="34">
        <v>762500</v>
      </c>
      <c r="AJ1287" s="34">
        <v>660000</v>
      </c>
      <c r="AK1287" s="34">
        <v>650000</v>
      </c>
      <c r="AL1287" s="35">
        <v>0.1553030303030303</v>
      </c>
      <c r="AM1287" s="35">
        <v>0.17307692307692307</v>
      </c>
      <c r="AN1287" s="12">
        <v>2.8</v>
      </c>
      <c r="AO1287" s="33">
        <v>-0.30000000000000027</v>
      </c>
      <c r="AP1287" s="12">
        <v>3.1</v>
      </c>
      <c r="AQ1287" s="34">
        <v>640</v>
      </c>
      <c r="AR1287" s="34">
        <v>585</v>
      </c>
      <c r="AS1287" s="31">
        <v>9.4017094017094016E-2</v>
      </c>
      <c r="AT1287" s="36">
        <v>2096.6400000000003</v>
      </c>
      <c r="AU1287" s="30">
        <v>0.8024</v>
      </c>
      <c r="AV1287" s="30">
        <v>0.1976</v>
      </c>
      <c r="AW1287" s="30">
        <v>0.85899999999999999</v>
      </c>
      <c r="AX1287" s="30">
        <v>0.125</v>
      </c>
      <c r="AY1287" s="30">
        <v>0.218</v>
      </c>
      <c r="AZ1287" s="30">
        <v>0.43609999999999999</v>
      </c>
      <c r="BA1287" s="30">
        <v>0.32969999999999999</v>
      </c>
      <c r="BB1287" s="37">
        <v>7</v>
      </c>
      <c r="BC1287" s="29">
        <v>73</v>
      </c>
      <c r="BD1287" s="38" t="s">
        <v>4276</v>
      </c>
      <c r="BE1287" s="39">
        <v>153.07251012364901</v>
      </c>
      <c r="BF1287" s="39">
        <v>-26.815986349812999</v>
      </c>
      <c r="BG1287" s="40">
        <f t="shared" si="240"/>
        <v>90</v>
      </c>
      <c r="BH1287" s="40">
        <f t="shared" si="241"/>
        <v>70</v>
      </c>
      <c r="BI1287" s="40">
        <f t="shared" si="242"/>
        <v>81</v>
      </c>
      <c r="BJ1287" s="40">
        <f t="shared" si="243"/>
        <v>78</v>
      </c>
      <c r="BK1287" s="40">
        <f t="shared" si="244"/>
        <v>92</v>
      </c>
      <c r="BL1287" s="40">
        <f t="shared" si="245"/>
        <v>38</v>
      </c>
      <c r="BM1287" s="41">
        <f t="shared" si="246"/>
        <v>100</v>
      </c>
      <c r="BN1287" s="40">
        <f t="shared" si="247"/>
        <v>94</v>
      </c>
      <c r="BO1287" s="41">
        <f t="shared" si="248"/>
        <v>64</v>
      </c>
      <c r="BP1287" s="41">
        <f t="shared" si="249"/>
        <v>1</v>
      </c>
      <c r="BQ1287" s="41">
        <f t="shared" si="250"/>
        <v>70</v>
      </c>
      <c r="BR1287" s="41">
        <f t="shared" si="251"/>
        <v>56</v>
      </c>
    </row>
    <row r="1288" spans="2:70" x14ac:dyDescent="0.3">
      <c r="B1288" s="12" t="s">
        <v>2429</v>
      </c>
      <c r="C1288" s="12">
        <v>316021581</v>
      </c>
      <c r="D1288" s="12" t="s">
        <v>1969</v>
      </c>
      <c r="E1288" s="12" t="s">
        <v>1626</v>
      </c>
      <c r="F1288" s="12" t="s">
        <v>1626</v>
      </c>
      <c r="G1288" s="12" t="s">
        <v>102</v>
      </c>
      <c r="H1288" s="12" t="s">
        <v>5013</v>
      </c>
      <c r="I1288" s="28">
        <v>629000</v>
      </c>
      <c r="J1288" s="28">
        <v>620000</v>
      </c>
      <c r="K1288" s="28">
        <v>564000</v>
      </c>
      <c r="L1288" s="28">
        <v>670000</v>
      </c>
      <c r="M1288" s="28">
        <v>657000</v>
      </c>
      <c r="N1288" s="28">
        <v>617500</v>
      </c>
      <c r="O1288" s="29">
        <v>32</v>
      </c>
      <c r="P1288" s="29">
        <v>36</v>
      </c>
      <c r="Q1288" s="29">
        <v>59</v>
      </c>
      <c r="R1288" s="28">
        <v>610</v>
      </c>
      <c r="S1288" s="28">
        <v>550</v>
      </c>
      <c r="T1288" s="30">
        <v>1.9</v>
      </c>
      <c r="U1288" s="30">
        <v>0.19999999999999996</v>
      </c>
      <c r="V1288" s="30">
        <v>1.7</v>
      </c>
      <c r="W1288" s="30">
        <v>2</v>
      </c>
      <c r="X1288" s="31">
        <v>5.0429252782193956E-2</v>
      </c>
      <c r="Y1288" s="30">
        <v>2.9</v>
      </c>
      <c r="Z1288" s="30">
        <v>-0.30000000000000027</v>
      </c>
      <c r="AA1288" s="30">
        <v>3.2</v>
      </c>
      <c r="AB1288" s="30">
        <v>3.6</v>
      </c>
      <c r="AC1288" s="32">
        <v>0.36406608097784565</v>
      </c>
      <c r="AD1288" s="30">
        <v>7.2193431568431565</v>
      </c>
      <c r="AE1288" s="12">
        <v>151</v>
      </c>
      <c r="AF1288" s="12">
        <v>163</v>
      </c>
      <c r="AG1288" s="12">
        <v>186</v>
      </c>
      <c r="AH1288" s="33">
        <v>3.535528596187175</v>
      </c>
      <c r="AI1288" s="34">
        <v>762500</v>
      </c>
      <c r="AJ1288" s="34">
        <v>660000</v>
      </c>
      <c r="AK1288" s="34">
        <v>650000</v>
      </c>
      <c r="AL1288" s="35">
        <v>0.1553030303030303</v>
      </c>
      <c r="AM1288" s="35">
        <v>0.17307692307692307</v>
      </c>
      <c r="AN1288" s="12">
        <v>2.8</v>
      </c>
      <c r="AO1288" s="33">
        <v>-0.30000000000000027</v>
      </c>
      <c r="AP1288" s="12">
        <v>3.1</v>
      </c>
      <c r="AQ1288" s="34">
        <v>640</v>
      </c>
      <c r="AR1288" s="34">
        <v>585</v>
      </c>
      <c r="AS1288" s="31">
        <v>9.4017094017094016E-2</v>
      </c>
      <c r="AT1288" s="36">
        <v>1675.5200000000002</v>
      </c>
      <c r="AU1288" s="30">
        <v>0.73960000000000004</v>
      </c>
      <c r="AV1288" s="30">
        <v>0.26040000000000002</v>
      </c>
      <c r="AW1288" s="30">
        <v>0.79210000000000003</v>
      </c>
      <c r="AX1288" s="30">
        <v>0.1772</v>
      </c>
      <c r="AY1288" s="30">
        <v>0.312</v>
      </c>
      <c r="AZ1288" s="30">
        <v>0.35039999999999999</v>
      </c>
      <c r="BA1288" s="30">
        <v>0.26719999999999999</v>
      </c>
      <c r="BB1288" s="37">
        <v>7</v>
      </c>
      <c r="BC1288" s="29">
        <v>79</v>
      </c>
      <c r="BD1288" s="38" t="s">
        <v>4717</v>
      </c>
      <c r="BE1288" s="39">
        <v>153.08379160743399</v>
      </c>
      <c r="BF1288" s="39">
        <v>-26.765456442552001</v>
      </c>
      <c r="BG1288" s="40">
        <f t="shared" si="240"/>
        <v>85</v>
      </c>
      <c r="BH1288" s="40">
        <f t="shared" si="241"/>
        <v>70</v>
      </c>
      <c r="BI1288" s="40">
        <f t="shared" si="242"/>
        <v>81</v>
      </c>
      <c r="BJ1288" s="40">
        <f t="shared" si="243"/>
        <v>78</v>
      </c>
      <c r="BK1288" s="40">
        <f t="shared" si="244"/>
        <v>91</v>
      </c>
      <c r="BL1288" s="40">
        <f t="shared" si="245"/>
        <v>59</v>
      </c>
      <c r="BM1288" s="41">
        <f t="shared" si="246"/>
        <v>100</v>
      </c>
      <c r="BN1288" s="40">
        <f t="shared" si="247"/>
        <v>78</v>
      </c>
      <c r="BO1288" s="41">
        <f t="shared" si="248"/>
        <v>25</v>
      </c>
      <c r="BP1288" s="41">
        <f t="shared" si="249"/>
        <v>69</v>
      </c>
      <c r="BQ1288" s="41">
        <f t="shared" si="250"/>
        <v>70</v>
      </c>
      <c r="BR1288" s="41">
        <f t="shared" si="251"/>
        <v>59</v>
      </c>
    </row>
    <row r="1289" spans="2:70" x14ac:dyDescent="0.3">
      <c r="B1289" s="12" t="s">
        <v>2505</v>
      </c>
      <c r="C1289" s="12">
        <v>316031425</v>
      </c>
      <c r="D1289" s="12" t="s">
        <v>2347</v>
      </c>
      <c r="E1289" s="12" t="s">
        <v>1626</v>
      </c>
      <c r="F1289" s="12" t="s">
        <v>1626</v>
      </c>
      <c r="G1289" s="12" t="s">
        <v>102</v>
      </c>
      <c r="H1289" s="12" t="s">
        <v>5013</v>
      </c>
      <c r="I1289" s="28">
        <v>895000</v>
      </c>
      <c r="J1289" s="28">
        <v>860000</v>
      </c>
      <c r="K1289" s="28">
        <v>828000</v>
      </c>
      <c r="L1289" s="28">
        <v>850000</v>
      </c>
      <c r="M1289" s="28">
        <v>850000</v>
      </c>
      <c r="N1289" s="28">
        <v>745000</v>
      </c>
      <c r="O1289" s="29">
        <v>31</v>
      </c>
      <c r="P1289" s="29">
        <v>35</v>
      </c>
      <c r="Q1289" s="29">
        <v>35</v>
      </c>
      <c r="R1289" s="28">
        <v>675</v>
      </c>
      <c r="S1289" s="28">
        <v>615</v>
      </c>
      <c r="T1289" s="30">
        <v>2.2000000000000002</v>
      </c>
      <c r="U1289" s="30">
        <v>0</v>
      </c>
      <c r="V1289" s="30">
        <v>2.2000000000000002</v>
      </c>
      <c r="W1289" s="30">
        <v>2.2000000000000002</v>
      </c>
      <c r="X1289" s="31">
        <v>3.921787709497207E-2</v>
      </c>
      <c r="Y1289" s="30">
        <v>4.0999999999999996</v>
      </c>
      <c r="Z1289" s="30">
        <v>-0.20000000000000018</v>
      </c>
      <c r="AA1289" s="30">
        <v>4.3</v>
      </c>
      <c r="AB1289" s="30">
        <v>4</v>
      </c>
      <c r="AC1289" s="32">
        <v>0.35389229091519164</v>
      </c>
      <c r="AD1289" s="30">
        <v>9.0237492982648586</v>
      </c>
      <c r="AE1289" s="12">
        <v>221</v>
      </c>
      <c r="AF1289" s="12">
        <v>215</v>
      </c>
      <c r="AG1289" s="12">
        <v>207</v>
      </c>
      <c r="AH1289" s="33">
        <v>3.1549942594718714</v>
      </c>
      <c r="AI1289" s="34">
        <v>750000</v>
      </c>
      <c r="AJ1289" s="34">
        <v>710000</v>
      </c>
      <c r="AK1289" s="34">
        <v>675000</v>
      </c>
      <c r="AL1289" s="35">
        <v>5.6338028169014086E-2</v>
      </c>
      <c r="AM1289" s="35">
        <v>0.1111111111111111</v>
      </c>
      <c r="AN1289" s="12">
        <v>2.6</v>
      </c>
      <c r="AO1289" s="33">
        <v>0.20000000000000018</v>
      </c>
      <c r="AP1289" s="12">
        <v>2.4</v>
      </c>
      <c r="AQ1289" s="34">
        <v>650</v>
      </c>
      <c r="AR1289" s="34">
        <v>600</v>
      </c>
      <c r="AS1289" s="31">
        <v>8.3333333333333329E-2</v>
      </c>
      <c r="AT1289" s="36">
        <v>1907.3600000000001</v>
      </c>
      <c r="AU1289" s="30">
        <v>0.70979999999999999</v>
      </c>
      <c r="AV1289" s="30">
        <v>0.29020000000000001</v>
      </c>
      <c r="AW1289" s="30">
        <v>0.69789999999999996</v>
      </c>
      <c r="AX1289" s="30">
        <v>0.16800000000000001</v>
      </c>
      <c r="AY1289" s="30">
        <v>0.32040000000000002</v>
      </c>
      <c r="AZ1289" s="30">
        <v>0.36199999999999999</v>
      </c>
      <c r="BA1289" s="30">
        <v>0.28310000000000002</v>
      </c>
      <c r="BB1289" s="37">
        <v>7</v>
      </c>
      <c r="BC1289" s="29">
        <v>105</v>
      </c>
      <c r="BD1289" s="38" t="s">
        <v>4797</v>
      </c>
      <c r="BE1289" s="39">
        <v>153.08365717596001</v>
      </c>
      <c r="BF1289" s="39">
        <v>-26.535015934464401</v>
      </c>
      <c r="BG1289" s="40">
        <f t="shared" si="240"/>
        <v>80</v>
      </c>
      <c r="BH1289" s="40">
        <f t="shared" si="241"/>
        <v>74</v>
      </c>
      <c r="BI1289" s="40">
        <f t="shared" si="242"/>
        <v>86</v>
      </c>
      <c r="BJ1289" s="40">
        <f t="shared" si="243"/>
        <v>29</v>
      </c>
      <c r="BK1289" s="40">
        <f t="shared" si="244"/>
        <v>85</v>
      </c>
      <c r="BL1289" s="40">
        <f t="shared" si="245"/>
        <v>60</v>
      </c>
      <c r="BM1289" s="41">
        <f t="shared" si="246"/>
        <v>81</v>
      </c>
      <c r="BN1289" s="40">
        <f t="shared" si="247"/>
        <v>60</v>
      </c>
      <c r="BO1289" s="41">
        <f t="shared" si="248"/>
        <v>31</v>
      </c>
      <c r="BP1289" s="41">
        <f t="shared" si="249"/>
        <v>49</v>
      </c>
      <c r="BQ1289" s="41">
        <f t="shared" si="250"/>
        <v>70</v>
      </c>
      <c r="BR1289" s="41">
        <f t="shared" si="251"/>
        <v>52</v>
      </c>
    </row>
    <row r="1290" spans="2:70" x14ac:dyDescent="0.3">
      <c r="B1290" s="12" t="s">
        <v>2506</v>
      </c>
      <c r="C1290" s="12">
        <v>316031426</v>
      </c>
      <c r="D1290" s="12" t="s">
        <v>2347</v>
      </c>
      <c r="E1290" s="12" t="s">
        <v>1626</v>
      </c>
      <c r="F1290" s="12" t="s">
        <v>1626</v>
      </c>
      <c r="G1290" s="12" t="s">
        <v>102</v>
      </c>
      <c r="H1290" s="12" t="s">
        <v>5013</v>
      </c>
      <c r="I1290" s="28">
        <v>852500</v>
      </c>
      <c r="J1290" s="28">
        <v>850000</v>
      </c>
      <c r="K1290" s="28">
        <v>740000</v>
      </c>
      <c r="L1290" s="28">
        <v>840000</v>
      </c>
      <c r="M1290" s="28">
        <v>835000</v>
      </c>
      <c r="N1290" s="28">
        <v>730000</v>
      </c>
      <c r="O1290" s="29">
        <v>52</v>
      </c>
      <c r="P1290" s="29">
        <v>55</v>
      </c>
      <c r="Q1290" s="29">
        <v>62</v>
      </c>
      <c r="R1290" s="28">
        <v>640</v>
      </c>
      <c r="S1290" s="28">
        <v>600</v>
      </c>
      <c r="T1290" s="30">
        <v>3.4</v>
      </c>
      <c r="U1290" s="30">
        <v>-0.20000000000000018</v>
      </c>
      <c r="V1290" s="30">
        <v>3.6</v>
      </c>
      <c r="W1290" s="30">
        <v>3</v>
      </c>
      <c r="X1290" s="31">
        <v>3.9038123167155422E-2</v>
      </c>
      <c r="Y1290" s="30">
        <v>5.5</v>
      </c>
      <c r="Z1290" s="30">
        <v>-0.29999999999999982</v>
      </c>
      <c r="AA1290" s="30">
        <v>5.8</v>
      </c>
      <c r="AB1290" s="30">
        <v>5</v>
      </c>
      <c r="AC1290" s="32">
        <v>0.37943464238284952</v>
      </c>
      <c r="AD1290" s="30">
        <v>9.7195923266640385</v>
      </c>
      <c r="AE1290" s="12">
        <v>221</v>
      </c>
      <c r="AF1290" s="12">
        <v>215</v>
      </c>
      <c r="AG1290" s="12">
        <v>207</v>
      </c>
      <c r="AH1290" s="33">
        <v>3.1549942594718714</v>
      </c>
      <c r="AI1290" s="34">
        <v>750000</v>
      </c>
      <c r="AJ1290" s="34">
        <v>710000</v>
      </c>
      <c r="AK1290" s="34">
        <v>675000</v>
      </c>
      <c r="AL1290" s="35">
        <v>5.6338028169014086E-2</v>
      </c>
      <c r="AM1290" s="35">
        <v>0.1111111111111111</v>
      </c>
      <c r="AN1290" s="12">
        <v>2.6</v>
      </c>
      <c r="AO1290" s="33">
        <v>0.20000000000000018</v>
      </c>
      <c r="AP1290" s="12">
        <v>2.4</v>
      </c>
      <c r="AQ1290" s="34">
        <v>650</v>
      </c>
      <c r="AR1290" s="34">
        <v>600</v>
      </c>
      <c r="AS1290" s="31">
        <v>8.3333333333333329E-2</v>
      </c>
      <c r="AT1290" s="36">
        <v>1686.7200000000003</v>
      </c>
      <c r="AU1290" s="30">
        <v>0.72230000000000005</v>
      </c>
      <c r="AV1290" s="30">
        <v>0.2777</v>
      </c>
      <c r="AW1290" s="30">
        <v>0.62290000000000001</v>
      </c>
      <c r="AX1290" s="30">
        <v>0.2059</v>
      </c>
      <c r="AY1290" s="30">
        <v>0.3634</v>
      </c>
      <c r="AZ1290" s="30">
        <v>0.31990000000000002</v>
      </c>
      <c r="BA1290" s="30">
        <v>0.27210000000000001</v>
      </c>
      <c r="BB1290" s="37">
        <v>3</v>
      </c>
      <c r="BC1290" s="29">
        <v>97</v>
      </c>
      <c r="BD1290" s="38" t="s">
        <v>4798</v>
      </c>
      <c r="BE1290" s="39">
        <v>153.077202872779</v>
      </c>
      <c r="BF1290" s="39">
        <v>-26.607890761107601</v>
      </c>
      <c r="BG1290" s="40">
        <f t="shared" si="240"/>
        <v>60</v>
      </c>
      <c r="BH1290" s="40">
        <f t="shared" si="241"/>
        <v>74</v>
      </c>
      <c r="BI1290" s="40">
        <f t="shared" si="242"/>
        <v>86</v>
      </c>
      <c r="BJ1290" s="40">
        <f t="shared" si="243"/>
        <v>29</v>
      </c>
      <c r="BK1290" s="40">
        <f t="shared" si="244"/>
        <v>87</v>
      </c>
      <c r="BL1290" s="40">
        <f t="shared" si="245"/>
        <v>70</v>
      </c>
      <c r="BM1290" s="41">
        <f t="shared" si="246"/>
        <v>80</v>
      </c>
      <c r="BN1290" s="40">
        <f t="shared" si="247"/>
        <v>53</v>
      </c>
      <c r="BO1290" s="41">
        <f t="shared" si="248"/>
        <v>15</v>
      </c>
      <c r="BP1290" s="41">
        <f t="shared" si="249"/>
        <v>26</v>
      </c>
      <c r="BQ1290" s="41">
        <f t="shared" si="250"/>
        <v>30</v>
      </c>
      <c r="BR1290" s="41">
        <f t="shared" si="251"/>
        <v>45</v>
      </c>
    </row>
    <row r="1291" spans="2:70" x14ac:dyDescent="0.3">
      <c r="B1291" s="12" t="s">
        <v>2346</v>
      </c>
      <c r="C1291" s="12">
        <v>316031427</v>
      </c>
      <c r="D1291" s="12" t="s">
        <v>2347</v>
      </c>
      <c r="E1291" s="12" t="s">
        <v>1626</v>
      </c>
      <c r="F1291" s="12" t="s">
        <v>1626</v>
      </c>
      <c r="G1291" s="12" t="s">
        <v>102</v>
      </c>
      <c r="H1291" s="12" t="s">
        <v>5013</v>
      </c>
      <c r="I1291" s="28">
        <v>800900</v>
      </c>
      <c r="J1291" s="28">
        <v>800000</v>
      </c>
      <c r="K1291" s="28">
        <v>725000</v>
      </c>
      <c r="L1291" s="28">
        <v>710000</v>
      </c>
      <c r="M1291" s="28">
        <v>700000</v>
      </c>
      <c r="N1291" s="28">
        <v>650000</v>
      </c>
      <c r="O1291" s="29">
        <v>36</v>
      </c>
      <c r="P1291" s="29">
        <v>37</v>
      </c>
      <c r="Q1291" s="29">
        <v>42</v>
      </c>
      <c r="R1291" s="28">
        <v>675</v>
      </c>
      <c r="S1291" s="28">
        <v>620</v>
      </c>
      <c r="T1291" s="30">
        <v>2.6</v>
      </c>
      <c r="U1291" s="30">
        <v>0</v>
      </c>
      <c r="V1291" s="30">
        <v>2.6</v>
      </c>
      <c r="W1291" s="30">
        <v>2.2999999999999998</v>
      </c>
      <c r="X1291" s="31">
        <v>4.382569609189662E-2</v>
      </c>
      <c r="Y1291" s="30">
        <v>7.1</v>
      </c>
      <c r="Z1291" s="30">
        <v>0</v>
      </c>
      <c r="AA1291" s="30">
        <v>7.1</v>
      </c>
      <c r="AB1291" s="30">
        <v>6.6</v>
      </c>
      <c r="AC1291" s="32">
        <v>0.43546139554087526</v>
      </c>
      <c r="AD1291" s="30">
        <v>9.936211729022423</v>
      </c>
      <c r="AE1291" s="12">
        <v>221</v>
      </c>
      <c r="AF1291" s="12">
        <v>215</v>
      </c>
      <c r="AG1291" s="12">
        <v>207</v>
      </c>
      <c r="AH1291" s="33">
        <v>3.1549942594718714</v>
      </c>
      <c r="AI1291" s="34">
        <v>750000</v>
      </c>
      <c r="AJ1291" s="34">
        <v>710000</v>
      </c>
      <c r="AK1291" s="34">
        <v>675000</v>
      </c>
      <c r="AL1291" s="35">
        <v>5.6338028169014086E-2</v>
      </c>
      <c r="AM1291" s="35">
        <v>0.1111111111111111</v>
      </c>
      <c r="AN1291" s="12">
        <v>2.6</v>
      </c>
      <c r="AO1291" s="33">
        <v>0.20000000000000018</v>
      </c>
      <c r="AP1291" s="12">
        <v>2.4</v>
      </c>
      <c r="AQ1291" s="34">
        <v>650</v>
      </c>
      <c r="AR1291" s="34">
        <v>600</v>
      </c>
      <c r="AS1291" s="31">
        <v>8.3333333333333329E-2</v>
      </c>
      <c r="AT1291" s="36">
        <v>1550.0800000000002</v>
      </c>
      <c r="AU1291" s="30">
        <v>0.60370000000000001</v>
      </c>
      <c r="AV1291" s="30">
        <v>0.39629999999999999</v>
      </c>
      <c r="AW1291" s="30">
        <v>0.42320000000000002</v>
      </c>
      <c r="AX1291" s="30">
        <v>0.22700000000000001</v>
      </c>
      <c r="AY1291" s="30">
        <v>0.316</v>
      </c>
      <c r="AZ1291" s="30">
        <v>0.23730000000000001</v>
      </c>
      <c r="BA1291" s="30">
        <v>0.40239999999999998</v>
      </c>
      <c r="BB1291" s="37">
        <v>7</v>
      </c>
      <c r="BC1291" s="29">
        <v>91</v>
      </c>
      <c r="BD1291" s="38" t="s">
        <v>4635</v>
      </c>
      <c r="BE1291" s="39">
        <v>153.07550710282499</v>
      </c>
      <c r="BF1291" s="39">
        <v>-26.655271423865301</v>
      </c>
      <c r="BG1291" s="40">
        <f t="shared" si="240"/>
        <v>74</v>
      </c>
      <c r="BH1291" s="40">
        <f t="shared" si="241"/>
        <v>74</v>
      </c>
      <c r="BI1291" s="40">
        <f t="shared" si="242"/>
        <v>86</v>
      </c>
      <c r="BJ1291" s="40">
        <f t="shared" si="243"/>
        <v>29</v>
      </c>
      <c r="BK1291" s="40">
        <f t="shared" si="244"/>
        <v>88</v>
      </c>
      <c r="BL1291" s="40">
        <f t="shared" si="245"/>
        <v>60</v>
      </c>
      <c r="BM1291" s="41">
        <f t="shared" si="246"/>
        <v>96</v>
      </c>
      <c r="BN1291" s="40">
        <f t="shared" si="247"/>
        <v>51</v>
      </c>
      <c r="BO1291" s="41">
        <f t="shared" si="248"/>
        <v>1</v>
      </c>
      <c r="BP1291" s="41">
        <f t="shared" si="249"/>
        <v>1</v>
      </c>
      <c r="BQ1291" s="41">
        <f t="shared" si="250"/>
        <v>70</v>
      </c>
      <c r="BR1291" s="41">
        <f t="shared" si="251"/>
        <v>47</v>
      </c>
    </row>
    <row r="1292" spans="2:70" x14ac:dyDescent="0.3">
      <c r="B1292" s="12" t="s">
        <v>2604</v>
      </c>
      <c r="C1292" s="12">
        <v>316031428</v>
      </c>
      <c r="D1292" s="12" t="s">
        <v>2347</v>
      </c>
      <c r="E1292" s="12" t="s">
        <v>1626</v>
      </c>
      <c r="F1292" s="12" t="s">
        <v>1626</v>
      </c>
      <c r="G1292" s="12" t="s">
        <v>102</v>
      </c>
      <c r="H1292" s="12" t="s">
        <v>5013</v>
      </c>
      <c r="I1292" s="28">
        <v>750000</v>
      </c>
      <c r="J1292" s="28">
        <v>735000</v>
      </c>
      <c r="K1292" s="28">
        <v>710000</v>
      </c>
      <c r="L1292" s="28">
        <v>730000</v>
      </c>
      <c r="M1292" s="28">
        <v>725000</v>
      </c>
      <c r="N1292" s="28">
        <v>715000</v>
      </c>
      <c r="O1292" s="29">
        <v>33</v>
      </c>
      <c r="P1292" s="29">
        <v>32</v>
      </c>
      <c r="Q1292" s="29">
        <v>34</v>
      </c>
      <c r="R1292" s="28">
        <v>620</v>
      </c>
      <c r="S1292" s="28">
        <v>580</v>
      </c>
      <c r="T1292" s="30">
        <v>2.7</v>
      </c>
      <c r="U1292" s="30">
        <v>-0.19999999999999973</v>
      </c>
      <c r="V1292" s="30">
        <v>2.9</v>
      </c>
      <c r="W1292" s="30">
        <v>2.7</v>
      </c>
      <c r="X1292" s="31">
        <v>4.2986666666666666E-2</v>
      </c>
      <c r="Y1292" s="30">
        <v>4.8</v>
      </c>
      <c r="Z1292" s="30">
        <v>-0.29999999999999982</v>
      </c>
      <c r="AA1292" s="30">
        <v>5.0999999999999996</v>
      </c>
      <c r="AB1292" s="30">
        <v>5</v>
      </c>
      <c r="AC1292" s="32">
        <v>0.35508109594062126</v>
      </c>
      <c r="AD1292" s="30">
        <v>8.2602612269065112</v>
      </c>
      <c r="AE1292" s="12">
        <v>221</v>
      </c>
      <c r="AF1292" s="12">
        <v>215</v>
      </c>
      <c r="AG1292" s="12">
        <v>207</v>
      </c>
      <c r="AH1292" s="33">
        <v>3.1549942594718714</v>
      </c>
      <c r="AI1292" s="34">
        <v>750000</v>
      </c>
      <c r="AJ1292" s="34">
        <v>710000</v>
      </c>
      <c r="AK1292" s="34">
        <v>675000</v>
      </c>
      <c r="AL1292" s="35">
        <v>5.6338028169014086E-2</v>
      </c>
      <c r="AM1292" s="35">
        <v>0.1111111111111111</v>
      </c>
      <c r="AN1292" s="12">
        <v>2.6</v>
      </c>
      <c r="AO1292" s="33">
        <v>0.20000000000000018</v>
      </c>
      <c r="AP1292" s="12">
        <v>2.4</v>
      </c>
      <c r="AQ1292" s="34">
        <v>650</v>
      </c>
      <c r="AR1292" s="34">
        <v>600</v>
      </c>
      <c r="AS1292" s="31">
        <v>8.3333333333333329E-2</v>
      </c>
      <c r="AT1292" s="36">
        <v>1746.0800000000002</v>
      </c>
      <c r="AU1292" s="30">
        <v>0.59819999999999995</v>
      </c>
      <c r="AV1292" s="30">
        <v>0.40179999999999999</v>
      </c>
      <c r="AW1292" s="30">
        <v>0.37569999999999998</v>
      </c>
      <c r="AX1292" s="30">
        <v>0.1027</v>
      </c>
      <c r="AY1292" s="30">
        <v>0.33079999999999998</v>
      </c>
      <c r="AZ1292" s="30">
        <v>0.2427</v>
      </c>
      <c r="BA1292" s="30">
        <v>0.40110000000000001</v>
      </c>
      <c r="BB1292" s="37">
        <v>6.5</v>
      </c>
      <c r="BC1292" s="29">
        <v>89</v>
      </c>
      <c r="BD1292" s="38" t="s">
        <v>4901</v>
      </c>
      <c r="BE1292" s="39">
        <v>153.11063106929399</v>
      </c>
      <c r="BF1292" s="39">
        <v>-26.679963448913998</v>
      </c>
      <c r="BG1292" s="40">
        <f t="shared" si="240"/>
        <v>72</v>
      </c>
      <c r="BH1292" s="40">
        <f t="shared" si="241"/>
        <v>74</v>
      </c>
      <c r="BI1292" s="40">
        <f t="shared" si="242"/>
        <v>86</v>
      </c>
      <c r="BJ1292" s="40">
        <f t="shared" si="243"/>
        <v>29</v>
      </c>
      <c r="BK1292" s="40">
        <f t="shared" si="244"/>
        <v>89</v>
      </c>
      <c r="BL1292" s="40">
        <f t="shared" si="245"/>
        <v>63</v>
      </c>
      <c r="BM1292" s="41">
        <f t="shared" si="246"/>
        <v>93</v>
      </c>
      <c r="BN1292" s="40">
        <f t="shared" si="247"/>
        <v>68</v>
      </c>
      <c r="BO1292" s="41">
        <f t="shared" si="248"/>
        <v>31</v>
      </c>
      <c r="BP1292" s="41">
        <f t="shared" si="249"/>
        <v>37</v>
      </c>
      <c r="BQ1292" s="41">
        <f t="shared" si="250"/>
        <v>65</v>
      </c>
      <c r="BR1292" s="41">
        <f t="shared" si="251"/>
        <v>52</v>
      </c>
    </row>
    <row r="1293" spans="2:70" x14ac:dyDescent="0.3">
      <c r="B1293" s="12" t="s">
        <v>2564</v>
      </c>
      <c r="C1293" s="12">
        <v>316051434</v>
      </c>
      <c r="D1293" s="12" t="s">
        <v>2508</v>
      </c>
      <c r="E1293" s="12" t="s">
        <v>1626</v>
      </c>
      <c r="F1293" s="12" t="s">
        <v>1626</v>
      </c>
      <c r="G1293" s="12" t="s">
        <v>102</v>
      </c>
      <c r="H1293" s="12" t="s">
        <v>5013</v>
      </c>
      <c r="I1293" s="28">
        <v>1776000</v>
      </c>
      <c r="J1293" s="28">
        <v>1800000</v>
      </c>
      <c r="K1293" s="28">
        <v>1764000</v>
      </c>
      <c r="L1293" s="28">
        <v>2100000</v>
      </c>
      <c r="M1293" s="28">
        <v>1850000</v>
      </c>
      <c r="N1293" s="28">
        <v>1750000</v>
      </c>
      <c r="O1293" s="29">
        <v>52</v>
      </c>
      <c r="P1293" s="29">
        <v>51</v>
      </c>
      <c r="Q1293" s="29">
        <v>59</v>
      </c>
      <c r="R1293" s="28">
        <v>875</v>
      </c>
      <c r="S1293" s="28">
        <v>750</v>
      </c>
      <c r="T1293" s="30">
        <v>2.4</v>
      </c>
      <c r="U1293" s="30">
        <v>0</v>
      </c>
      <c r="V1293" s="30">
        <v>2.4</v>
      </c>
      <c r="W1293" s="30">
        <v>2.4</v>
      </c>
      <c r="X1293" s="31">
        <v>2.5619369369369368E-2</v>
      </c>
      <c r="Y1293" s="30">
        <v>2.8</v>
      </c>
      <c r="Z1293" s="30">
        <v>-0.30000000000000027</v>
      </c>
      <c r="AA1293" s="30">
        <v>3.1</v>
      </c>
      <c r="AB1293" s="30">
        <v>2.8</v>
      </c>
      <c r="AC1293" s="32">
        <v>0.42390124796527395</v>
      </c>
      <c r="AD1293" s="30">
        <v>16.546123437062121</v>
      </c>
      <c r="AE1293" s="12">
        <v>152</v>
      </c>
      <c r="AF1293" s="12">
        <v>174</v>
      </c>
      <c r="AG1293" s="12">
        <v>140</v>
      </c>
      <c r="AH1293" s="33">
        <v>4.2980769230769234</v>
      </c>
      <c r="AI1293" s="34">
        <v>1150000</v>
      </c>
      <c r="AJ1293" s="34">
        <v>1100000</v>
      </c>
      <c r="AK1293" s="34">
        <v>980000</v>
      </c>
      <c r="AL1293" s="35">
        <v>4.5454545454545456E-2</v>
      </c>
      <c r="AM1293" s="35">
        <v>0.17346938775510204</v>
      </c>
      <c r="AN1293" s="12">
        <v>2.4</v>
      </c>
      <c r="AO1293" s="33">
        <v>0.10000000000000009</v>
      </c>
      <c r="AP1293" s="12">
        <v>2.2999999999999998</v>
      </c>
      <c r="AQ1293" s="34">
        <v>750</v>
      </c>
      <c r="AR1293" s="34">
        <v>695</v>
      </c>
      <c r="AS1293" s="31">
        <v>7.9136690647482008E-2</v>
      </c>
      <c r="AT1293" s="36">
        <v>2064.1600000000003</v>
      </c>
      <c r="AU1293" s="30">
        <v>0.70330000000000004</v>
      </c>
      <c r="AV1293" s="30">
        <v>0.29670000000000002</v>
      </c>
      <c r="AW1293" s="30">
        <v>0.71719999999999995</v>
      </c>
      <c r="AX1293" s="30">
        <v>8.3799999999999999E-2</v>
      </c>
      <c r="AY1293" s="30">
        <v>0.49049999999999999</v>
      </c>
      <c r="AZ1293" s="30">
        <v>0.23619999999999999</v>
      </c>
      <c r="BA1293" s="30">
        <v>0.2422</v>
      </c>
      <c r="BB1293" s="37">
        <v>8</v>
      </c>
      <c r="BC1293" s="29">
        <v>120</v>
      </c>
      <c r="BD1293" s="38" t="s">
        <v>4859</v>
      </c>
      <c r="BE1293" s="39">
        <v>153.09485529642001</v>
      </c>
      <c r="BF1293" s="39">
        <v>-26.399984687964999</v>
      </c>
      <c r="BG1293" s="40">
        <f t="shared" si="240"/>
        <v>77</v>
      </c>
      <c r="BH1293" s="40">
        <f t="shared" si="241"/>
        <v>77</v>
      </c>
      <c r="BI1293" s="40">
        <f t="shared" si="242"/>
        <v>72</v>
      </c>
      <c r="BJ1293" s="40">
        <f t="shared" si="243"/>
        <v>24</v>
      </c>
      <c r="BK1293" s="40">
        <f t="shared" si="244"/>
        <v>82</v>
      </c>
      <c r="BL1293" s="40">
        <f t="shared" si="245"/>
        <v>98</v>
      </c>
      <c r="BM1293" s="41">
        <f t="shared" si="246"/>
        <v>36</v>
      </c>
      <c r="BN1293" s="40">
        <f t="shared" si="247"/>
        <v>1</v>
      </c>
      <c r="BO1293" s="41">
        <f t="shared" si="248"/>
        <v>1</v>
      </c>
      <c r="BP1293" s="41">
        <f t="shared" si="249"/>
        <v>70</v>
      </c>
      <c r="BQ1293" s="41">
        <f t="shared" si="250"/>
        <v>80</v>
      </c>
      <c r="BR1293" s="41">
        <f t="shared" si="251"/>
        <v>47</v>
      </c>
    </row>
    <row r="1294" spans="2:70" x14ac:dyDescent="0.3">
      <c r="B1294" s="12" t="s">
        <v>2507</v>
      </c>
      <c r="C1294" s="12">
        <v>316051435</v>
      </c>
      <c r="D1294" s="12" t="s">
        <v>2508</v>
      </c>
      <c r="E1294" s="12" t="s">
        <v>1626</v>
      </c>
      <c r="F1294" s="12" t="s">
        <v>1626</v>
      </c>
      <c r="G1294" s="12" t="s">
        <v>102</v>
      </c>
      <c r="H1294" s="12" t="s">
        <v>5013</v>
      </c>
      <c r="I1294" s="28">
        <v>920000</v>
      </c>
      <c r="J1294" s="28">
        <v>900000</v>
      </c>
      <c r="K1294" s="28">
        <v>930000</v>
      </c>
      <c r="L1294" s="28">
        <v>995000</v>
      </c>
      <c r="M1294" s="28">
        <v>987000</v>
      </c>
      <c r="N1294" s="28">
        <v>890000</v>
      </c>
      <c r="O1294" s="29">
        <v>42</v>
      </c>
      <c r="P1294" s="29">
        <v>51</v>
      </c>
      <c r="Q1294" s="29">
        <v>52</v>
      </c>
      <c r="R1294" s="28">
        <v>725</v>
      </c>
      <c r="S1294" s="28">
        <v>675</v>
      </c>
      <c r="T1294" s="30">
        <v>2.2999999999999998</v>
      </c>
      <c r="U1294" s="30">
        <v>-0.30000000000000027</v>
      </c>
      <c r="V1294" s="30">
        <v>2.6</v>
      </c>
      <c r="W1294" s="30">
        <v>2.4</v>
      </c>
      <c r="X1294" s="31">
        <v>4.0978260869565214E-2</v>
      </c>
      <c r="Y1294" s="30">
        <v>3.9</v>
      </c>
      <c r="Z1294" s="30">
        <v>0.19999999999999973</v>
      </c>
      <c r="AA1294" s="30">
        <v>3.7</v>
      </c>
      <c r="AB1294" s="30">
        <v>3.5</v>
      </c>
      <c r="AC1294" s="32">
        <v>0.46569886947584782</v>
      </c>
      <c r="AD1294" s="30">
        <v>11.36453474582971</v>
      </c>
      <c r="AE1294" s="12">
        <v>152</v>
      </c>
      <c r="AF1294" s="12">
        <v>174</v>
      </c>
      <c r="AG1294" s="12">
        <v>140</v>
      </c>
      <c r="AH1294" s="33">
        <v>4.2980769230769234</v>
      </c>
      <c r="AI1294" s="34">
        <v>1150000</v>
      </c>
      <c r="AJ1294" s="34">
        <v>1100000</v>
      </c>
      <c r="AK1294" s="34">
        <v>980000</v>
      </c>
      <c r="AL1294" s="35">
        <v>4.5454545454545456E-2</v>
      </c>
      <c r="AM1294" s="35">
        <v>0.17346938775510204</v>
      </c>
      <c r="AN1294" s="12">
        <v>2.4</v>
      </c>
      <c r="AO1294" s="33">
        <v>0.10000000000000009</v>
      </c>
      <c r="AP1294" s="12">
        <v>2.2999999999999998</v>
      </c>
      <c r="AQ1294" s="34">
        <v>750</v>
      </c>
      <c r="AR1294" s="34">
        <v>695</v>
      </c>
      <c r="AS1294" s="31">
        <v>7.9136690647482008E-2</v>
      </c>
      <c r="AT1294" s="36">
        <v>1556.8000000000002</v>
      </c>
      <c r="AU1294" s="30">
        <v>0.68059999999999998</v>
      </c>
      <c r="AV1294" s="30">
        <v>0.31940000000000002</v>
      </c>
      <c r="AW1294" s="30">
        <v>0.59530000000000005</v>
      </c>
      <c r="AX1294" s="30">
        <v>0.27829999999999999</v>
      </c>
      <c r="AY1294" s="30">
        <v>0.46079999999999999</v>
      </c>
      <c r="AZ1294" s="30">
        <v>0.22919999999999999</v>
      </c>
      <c r="BA1294" s="30">
        <v>0.23169999999999999</v>
      </c>
      <c r="BB1294" s="37">
        <v>7.5</v>
      </c>
      <c r="BC1294" s="29">
        <v>117</v>
      </c>
      <c r="BD1294" s="38" t="s">
        <v>4799</v>
      </c>
      <c r="BE1294" s="39">
        <v>153.05715674784699</v>
      </c>
      <c r="BF1294" s="39">
        <v>-26.425116944400699</v>
      </c>
      <c r="BG1294" s="40">
        <f t="shared" si="240"/>
        <v>79</v>
      </c>
      <c r="BH1294" s="40">
        <f t="shared" si="241"/>
        <v>77</v>
      </c>
      <c r="BI1294" s="40">
        <f t="shared" si="242"/>
        <v>72</v>
      </c>
      <c r="BJ1294" s="40">
        <f t="shared" si="243"/>
        <v>24</v>
      </c>
      <c r="BK1294" s="40">
        <f t="shared" si="244"/>
        <v>83</v>
      </c>
      <c r="BL1294" s="40">
        <f t="shared" si="245"/>
        <v>91</v>
      </c>
      <c r="BM1294" s="41">
        <f t="shared" si="246"/>
        <v>87</v>
      </c>
      <c r="BN1294" s="40">
        <f t="shared" si="247"/>
        <v>37</v>
      </c>
      <c r="BO1294" s="41">
        <f t="shared" si="248"/>
        <v>1</v>
      </c>
      <c r="BP1294" s="41">
        <f t="shared" si="249"/>
        <v>52</v>
      </c>
      <c r="BQ1294" s="41">
        <f t="shared" si="250"/>
        <v>75</v>
      </c>
      <c r="BR1294" s="41">
        <f t="shared" si="251"/>
        <v>51</v>
      </c>
    </row>
    <row r="1295" spans="2:70" x14ac:dyDescent="0.3">
      <c r="B1295" s="12" t="s">
        <v>2605</v>
      </c>
      <c r="C1295" s="12">
        <v>316051437</v>
      </c>
      <c r="D1295" s="12" t="s">
        <v>2508</v>
      </c>
      <c r="E1295" s="12" t="s">
        <v>1626</v>
      </c>
      <c r="F1295" s="12" t="s">
        <v>1626</v>
      </c>
      <c r="G1295" s="12" t="s">
        <v>102</v>
      </c>
      <c r="H1295" s="12" t="s">
        <v>5013</v>
      </c>
      <c r="I1295" s="28">
        <v>1150000</v>
      </c>
      <c r="J1295" s="28">
        <v>1145000</v>
      </c>
      <c r="K1295" s="28">
        <v>1145000</v>
      </c>
      <c r="L1295" s="28">
        <v>1100000</v>
      </c>
      <c r="M1295" s="28">
        <v>930000</v>
      </c>
      <c r="N1295" s="28">
        <v>940000</v>
      </c>
      <c r="O1295" s="29">
        <v>50</v>
      </c>
      <c r="P1295" s="29">
        <v>50</v>
      </c>
      <c r="Q1295" s="29">
        <v>73</v>
      </c>
      <c r="R1295" s="28">
        <v>795</v>
      </c>
      <c r="S1295" s="28">
        <v>710</v>
      </c>
      <c r="T1295" s="30">
        <v>2.8</v>
      </c>
      <c r="U1295" s="30">
        <v>9.9999999999999645E-2</v>
      </c>
      <c r="V1295" s="30">
        <v>2.7</v>
      </c>
      <c r="W1295" s="30">
        <v>2.8</v>
      </c>
      <c r="X1295" s="31">
        <v>3.5947826086956521E-2</v>
      </c>
      <c r="Y1295" s="30">
        <v>5.8</v>
      </c>
      <c r="Z1295" s="30">
        <v>-0.5</v>
      </c>
      <c r="AA1295" s="30">
        <v>6.3</v>
      </c>
      <c r="AB1295" s="30">
        <v>6.9</v>
      </c>
      <c r="AC1295" s="32">
        <v>0.3887302456579565</v>
      </c>
      <c r="AD1295" s="30">
        <v>10.813734458312771</v>
      </c>
      <c r="AE1295" s="12">
        <v>152</v>
      </c>
      <c r="AF1295" s="12">
        <v>174</v>
      </c>
      <c r="AG1295" s="12">
        <v>140</v>
      </c>
      <c r="AH1295" s="33">
        <v>4.2980769230769234</v>
      </c>
      <c r="AI1295" s="34">
        <v>1150000</v>
      </c>
      <c r="AJ1295" s="34">
        <v>1100000</v>
      </c>
      <c r="AK1295" s="34">
        <v>980000</v>
      </c>
      <c r="AL1295" s="35">
        <v>4.5454545454545456E-2</v>
      </c>
      <c r="AM1295" s="35">
        <v>0.17346938775510204</v>
      </c>
      <c r="AN1295" s="12">
        <v>2.4</v>
      </c>
      <c r="AO1295" s="33">
        <v>0.10000000000000009</v>
      </c>
      <c r="AP1295" s="12">
        <v>2.2999999999999998</v>
      </c>
      <c r="AQ1295" s="34">
        <v>750</v>
      </c>
      <c r="AR1295" s="34">
        <v>695</v>
      </c>
      <c r="AS1295" s="31">
        <v>7.9136690647482008E-2</v>
      </c>
      <c r="AT1295" s="36">
        <v>2045.1200000000001</v>
      </c>
      <c r="AU1295" s="30">
        <v>0.7248</v>
      </c>
      <c r="AV1295" s="30">
        <v>0.2752</v>
      </c>
      <c r="AW1295" s="30">
        <v>0.6522</v>
      </c>
      <c r="AX1295" s="30">
        <v>0.2135</v>
      </c>
      <c r="AY1295" s="30">
        <v>0.38319999999999999</v>
      </c>
      <c r="AZ1295" s="30">
        <v>0.32329999999999998</v>
      </c>
      <c r="BA1295" s="30">
        <v>0.27339999999999998</v>
      </c>
      <c r="BB1295" s="37">
        <v>8</v>
      </c>
      <c r="BC1295" s="29">
        <v>118</v>
      </c>
      <c r="BD1295" s="38" t="s">
        <v>4902</v>
      </c>
      <c r="BE1295" s="39">
        <v>153.102556759691</v>
      </c>
      <c r="BF1295" s="39">
        <v>-26.4203539444112</v>
      </c>
      <c r="BG1295" s="40">
        <f t="shared" si="240"/>
        <v>70</v>
      </c>
      <c r="BH1295" s="40">
        <f t="shared" si="241"/>
        <v>77</v>
      </c>
      <c r="BI1295" s="40">
        <f t="shared" si="242"/>
        <v>72</v>
      </c>
      <c r="BJ1295" s="40">
        <f t="shared" si="243"/>
        <v>24</v>
      </c>
      <c r="BK1295" s="40">
        <f t="shared" si="244"/>
        <v>83</v>
      </c>
      <c r="BL1295" s="40">
        <f t="shared" si="245"/>
        <v>74</v>
      </c>
      <c r="BM1295" s="41">
        <f t="shared" si="246"/>
        <v>70</v>
      </c>
      <c r="BN1295" s="40">
        <f t="shared" si="247"/>
        <v>42</v>
      </c>
      <c r="BO1295" s="41">
        <f t="shared" si="248"/>
        <v>8</v>
      </c>
      <c r="BP1295" s="41">
        <f t="shared" si="249"/>
        <v>21</v>
      </c>
      <c r="BQ1295" s="41">
        <f t="shared" si="250"/>
        <v>80</v>
      </c>
      <c r="BR1295" s="41">
        <f t="shared" si="251"/>
        <v>47</v>
      </c>
    </row>
    <row r="1296" spans="2:70" x14ac:dyDescent="0.3">
      <c r="B1296" s="12" t="s">
        <v>2633</v>
      </c>
      <c r="C1296" s="12">
        <v>316051438</v>
      </c>
      <c r="D1296" s="12" t="s">
        <v>2508</v>
      </c>
      <c r="E1296" s="12" t="s">
        <v>1626</v>
      </c>
      <c r="F1296" s="12" t="s">
        <v>1626</v>
      </c>
      <c r="G1296" s="12" t="s">
        <v>102</v>
      </c>
      <c r="H1296" s="12" t="s">
        <v>5013</v>
      </c>
      <c r="I1296" s="28">
        <v>690000</v>
      </c>
      <c r="J1296" s="28">
        <v>690000</v>
      </c>
      <c r="K1296" s="28">
        <v>610000</v>
      </c>
      <c r="L1296" s="28">
        <v>593000</v>
      </c>
      <c r="M1296" s="28">
        <v>590000</v>
      </c>
      <c r="N1296" s="28">
        <v>665000</v>
      </c>
      <c r="O1296" s="29">
        <v>33</v>
      </c>
      <c r="P1296" s="29">
        <v>41</v>
      </c>
      <c r="Q1296" s="29">
        <v>41</v>
      </c>
      <c r="R1296" s="28">
        <v>625</v>
      </c>
      <c r="S1296" s="28">
        <v>600</v>
      </c>
      <c r="T1296" s="30">
        <v>1.8</v>
      </c>
      <c r="U1296" s="30">
        <v>0</v>
      </c>
      <c r="V1296" s="30">
        <v>1.8</v>
      </c>
      <c r="W1296" s="30">
        <v>2.5</v>
      </c>
      <c r="X1296" s="31">
        <v>4.710144927536232E-2</v>
      </c>
      <c r="Y1296" s="30">
        <v>2.2999999999999998</v>
      </c>
      <c r="Z1296" s="30">
        <v>-0.5</v>
      </c>
      <c r="AA1296" s="30">
        <v>2.8</v>
      </c>
      <c r="AB1296" s="30">
        <v>3.2</v>
      </c>
      <c r="AC1296" s="32">
        <v>0.44253426985385741</v>
      </c>
      <c r="AD1296" s="30">
        <v>9.3953429599742027</v>
      </c>
      <c r="AE1296" s="12">
        <v>152</v>
      </c>
      <c r="AF1296" s="12">
        <v>174</v>
      </c>
      <c r="AG1296" s="12">
        <v>140</v>
      </c>
      <c r="AH1296" s="33">
        <v>4.2980769230769234</v>
      </c>
      <c r="AI1296" s="34">
        <v>1150000</v>
      </c>
      <c r="AJ1296" s="34">
        <v>1100000</v>
      </c>
      <c r="AK1296" s="34">
        <v>980000</v>
      </c>
      <c r="AL1296" s="35">
        <v>4.5454545454545456E-2</v>
      </c>
      <c r="AM1296" s="35">
        <v>0.17346938775510204</v>
      </c>
      <c r="AN1296" s="12">
        <v>2.4</v>
      </c>
      <c r="AO1296" s="33">
        <v>0.10000000000000009</v>
      </c>
      <c r="AP1296" s="12">
        <v>2.2999999999999998</v>
      </c>
      <c r="AQ1296" s="34">
        <v>750</v>
      </c>
      <c r="AR1296" s="34">
        <v>695</v>
      </c>
      <c r="AS1296" s="31">
        <v>7.9136690647482008E-2</v>
      </c>
      <c r="AT1296" s="36">
        <v>1412.3200000000002</v>
      </c>
      <c r="AU1296" s="30">
        <v>0.68759999999999999</v>
      </c>
      <c r="AV1296" s="30">
        <v>0.31240000000000001</v>
      </c>
      <c r="AW1296" s="30">
        <v>0.84789999999999999</v>
      </c>
      <c r="AX1296" s="30">
        <v>0.1028</v>
      </c>
      <c r="AY1296" s="30">
        <v>0.41489999999999999</v>
      </c>
      <c r="AZ1296" s="30">
        <v>0.28310000000000002</v>
      </c>
      <c r="BA1296" s="30">
        <v>0.24560000000000001</v>
      </c>
      <c r="BB1296" s="37">
        <v>3</v>
      </c>
      <c r="BC1296" s="29">
        <v>120</v>
      </c>
      <c r="BD1296" s="38" t="s">
        <v>4931</v>
      </c>
      <c r="BE1296" s="39">
        <v>153.016614186352</v>
      </c>
      <c r="BF1296" s="39">
        <v>-26.3913704306852</v>
      </c>
      <c r="BG1296" s="40">
        <f t="shared" si="240"/>
        <v>87</v>
      </c>
      <c r="BH1296" s="40">
        <f t="shared" si="241"/>
        <v>77</v>
      </c>
      <c r="BI1296" s="40">
        <f t="shared" si="242"/>
        <v>72</v>
      </c>
      <c r="BJ1296" s="40">
        <f t="shared" si="243"/>
        <v>24</v>
      </c>
      <c r="BK1296" s="40">
        <f t="shared" si="244"/>
        <v>82</v>
      </c>
      <c r="BL1296" s="40">
        <f t="shared" si="245"/>
        <v>81</v>
      </c>
      <c r="BM1296" s="41">
        <f t="shared" si="246"/>
        <v>100</v>
      </c>
      <c r="BN1296" s="40">
        <f t="shared" si="247"/>
        <v>56</v>
      </c>
      <c r="BO1296" s="41">
        <f t="shared" si="248"/>
        <v>1</v>
      </c>
      <c r="BP1296" s="41">
        <f t="shared" si="249"/>
        <v>79</v>
      </c>
      <c r="BQ1296" s="41">
        <f t="shared" si="250"/>
        <v>30</v>
      </c>
      <c r="BR1296" s="41">
        <f t="shared" si="251"/>
        <v>52</v>
      </c>
    </row>
    <row r="1297" spans="2:70" x14ac:dyDescent="0.3">
      <c r="B1297" s="12" t="s">
        <v>2668</v>
      </c>
      <c r="C1297" s="12">
        <v>316051543</v>
      </c>
      <c r="D1297" s="12" t="s">
        <v>2508</v>
      </c>
      <c r="E1297" s="12" t="s">
        <v>1626</v>
      </c>
      <c r="F1297" s="12" t="s">
        <v>1626</v>
      </c>
      <c r="G1297" s="12" t="s">
        <v>102</v>
      </c>
      <c r="H1297" s="12" t="s">
        <v>5013</v>
      </c>
      <c r="I1297" s="28">
        <v>1164000</v>
      </c>
      <c r="J1297" s="28">
        <v>1195000</v>
      </c>
      <c r="K1297" s="28">
        <v>1100000</v>
      </c>
      <c r="L1297" s="28">
        <v>1200000</v>
      </c>
      <c r="M1297" s="28">
        <v>1200000</v>
      </c>
      <c r="N1297" s="28">
        <v>1300000</v>
      </c>
      <c r="O1297" s="29">
        <v>41</v>
      </c>
      <c r="P1297" s="29">
        <v>45</v>
      </c>
      <c r="Q1297" s="29">
        <v>38</v>
      </c>
      <c r="R1297" s="28">
        <v>700</v>
      </c>
      <c r="S1297" s="28">
        <v>625</v>
      </c>
      <c r="T1297" s="30">
        <v>1.3</v>
      </c>
      <c r="U1297" s="30">
        <v>0</v>
      </c>
      <c r="V1297" s="30">
        <v>1.3</v>
      </c>
      <c r="W1297" s="30">
        <v>1.2</v>
      </c>
      <c r="X1297" s="31">
        <v>3.127147766323024E-2</v>
      </c>
      <c r="Y1297" s="30">
        <v>5.7</v>
      </c>
      <c r="Z1297" s="30">
        <v>0.20000000000000018</v>
      </c>
      <c r="AA1297" s="30">
        <v>5.5</v>
      </c>
      <c r="AB1297" s="30">
        <v>5.6</v>
      </c>
      <c r="AC1297" s="32">
        <v>0.35612535612535612</v>
      </c>
      <c r="AD1297" s="30">
        <v>11.388184465107541</v>
      </c>
      <c r="AE1297" s="12">
        <v>152</v>
      </c>
      <c r="AF1297" s="12">
        <v>174</v>
      </c>
      <c r="AG1297" s="12">
        <v>140</v>
      </c>
      <c r="AH1297" s="33">
        <v>4.2980769230769234</v>
      </c>
      <c r="AI1297" s="34">
        <v>1150000</v>
      </c>
      <c r="AJ1297" s="34">
        <v>1100000</v>
      </c>
      <c r="AK1297" s="34">
        <v>980000</v>
      </c>
      <c r="AL1297" s="35">
        <v>4.5454545454545456E-2</v>
      </c>
      <c r="AM1297" s="35">
        <v>0.17346938775510204</v>
      </c>
      <c r="AN1297" s="12">
        <v>2.4</v>
      </c>
      <c r="AO1297" s="33">
        <v>0.10000000000000009</v>
      </c>
      <c r="AP1297" s="12">
        <v>2.2999999999999998</v>
      </c>
      <c r="AQ1297" s="34">
        <v>750</v>
      </c>
      <c r="AR1297" s="34">
        <v>695</v>
      </c>
      <c r="AS1297" s="31">
        <v>7.9136690647482008E-2</v>
      </c>
      <c r="AT1297" s="36">
        <v>1965.6000000000001</v>
      </c>
      <c r="AU1297" s="30">
        <v>0.71150000000000002</v>
      </c>
      <c r="AV1297" s="30">
        <v>0.28849999999999998</v>
      </c>
      <c r="AW1297" s="30">
        <v>0.753</v>
      </c>
      <c r="AX1297" s="30">
        <v>0.1628</v>
      </c>
      <c r="AY1297" s="30">
        <v>0.39279999999999998</v>
      </c>
      <c r="AZ1297" s="30">
        <v>0.32500000000000001</v>
      </c>
      <c r="BA1297" s="30">
        <v>0.26019999999999999</v>
      </c>
      <c r="BB1297" s="37">
        <v>7.5</v>
      </c>
      <c r="BC1297" s="29">
        <v>112</v>
      </c>
      <c r="BD1297" s="38" t="s">
        <v>4968</v>
      </c>
      <c r="BE1297" s="39">
        <v>153.08875534984901</v>
      </c>
      <c r="BF1297" s="39">
        <v>-26.4684699484052</v>
      </c>
      <c r="BG1297" s="40">
        <f t="shared" si="240"/>
        <v>95</v>
      </c>
      <c r="BH1297" s="40">
        <f t="shared" si="241"/>
        <v>77</v>
      </c>
      <c r="BI1297" s="40">
        <f t="shared" si="242"/>
        <v>72</v>
      </c>
      <c r="BJ1297" s="40">
        <f t="shared" si="243"/>
        <v>24</v>
      </c>
      <c r="BK1297" s="40">
        <f t="shared" si="244"/>
        <v>84</v>
      </c>
      <c r="BL1297" s="40">
        <f t="shared" si="245"/>
        <v>76</v>
      </c>
      <c r="BM1297" s="41">
        <f t="shared" si="246"/>
        <v>55</v>
      </c>
      <c r="BN1297" s="40">
        <f t="shared" si="247"/>
        <v>37</v>
      </c>
      <c r="BO1297" s="41">
        <f t="shared" si="248"/>
        <v>30</v>
      </c>
      <c r="BP1297" s="41">
        <f t="shared" si="249"/>
        <v>22</v>
      </c>
      <c r="BQ1297" s="41">
        <f t="shared" si="250"/>
        <v>75</v>
      </c>
      <c r="BR1297" s="41">
        <f t="shared" si="251"/>
        <v>49</v>
      </c>
    </row>
    <row r="1298" spans="2:70" x14ac:dyDescent="0.3">
      <c r="B1298" s="12" t="s">
        <v>2669</v>
      </c>
      <c r="C1298" s="12">
        <v>316051544</v>
      </c>
      <c r="D1298" s="12" t="s">
        <v>2508</v>
      </c>
      <c r="E1298" s="12" t="s">
        <v>1626</v>
      </c>
      <c r="F1298" s="12" t="s">
        <v>1626</v>
      </c>
      <c r="G1298" s="12" t="s">
        <v>102</v>
      </c>
      <c r="H1298" s="12" t="s">
        <v>5013</v>
      </c>
      <c r="I1298" s="28">
        <v>929000</v>
      </c>
      <c r="J1298" s="28">
        <v>899000</v>
      </c>
      <c r="K1298" s="28">
        <v>850000</v>
      </c>
      <c r="L1298" s="28">
        <v>990000</v>
      </c>
      <c r="M1298" s="28">
        <v>1050000</v>
      </c>
      <c r="N1298" s="28">
        <v>930000</v>
      </c>
      <c r="O1298" s="29">
        <v>62</v>
      </c>
      <c r="P1298" s="29">
        <v>75</v>
      </c>
      <c r="Q1298" s="29">
        <v>76</v>
      </c>
      <c r="R1298" s="28">
        <v>760</v>
      </c>
      <c r="S1298" s="28">
        <v>720</v>
      </c>
      <c r="T1298" s="30">
        <v>3.5</v>
      </c>
      <c r="U1298" s="30">
        <v>0.60000000000000009</v>
      </c>
      <c r="V1298" s="30">
        <v>2.9</v>
      </c>
      <c r="W1298" s="30">
        <v>3.5</v>
      </c>
      <c r="X1298" s="31">
        <v>4.254036598493003E-2</v>
      </c>
      <c r="Y1298" s="30">
        <v>6.8</v>
      </c>
      <c r="Z1298" s="30">
        <v>-1.3999999999999995</v>
      </c>
      <c r="AA1298" s="30">
        <v>8.1999999999999993</v>
      </c>
      <c r="AB1298" s="30">
        <v>6.3</v>
      </c>
      <c r="AC1298" s="32">
        <v>0.3640404659717964</v>
      </c>
      <c r="AD1298" s="30">
        <v>8.5575301844078648</v>
      </c>
      <c r="AE1298" s="12">
        <v>152</v>
      </c>
      <c r="AF1298" s="12">
        <v>174</v>
      </c>
      <c r="AG1298" s="12">
        <v>140</v>
      </c>
      <c r="AH1298" s="33">
        <v>4.2980769230769234</v>
      </c>
      <c r="AI1298" s="34">
        <v>1150000</v>
      </c>
      <c r="AJ1298" s="34">
        <v>1100000</v>
      </c>
      <c r="AK1298" s="34">
        <v>980000</v>
      </c>
      <c r="AL1298" s="35">
        <v>4.5454545454545456E-2</v>
      </c>
      <c r="AM1298" s="35">
        <v>0.17346938775510204</v>
      </c>
      <c r="AN1298" s="12">
        <v>2.4</v>
      </c>
      <c r="AO1298" s="33">
        <v>0.10000000000000009</v>
      </c>
      <c r="AP1298" s="12">
        <v>2.2999999999999998</v>
      </c>
      <c r="AQ1298" s="34">
        <v>750</v>
      </c>
      <c r="AR1298" s="34">
        <v>695</v>
      </c>
      <c r="AS1298" s="31">
        <v>7.9136690647482008E-2</v>
      </c>
      <c r="AT1298" s="36">
        <v>2087.6800000000003</v>
      </c>
      <c r="AU1298" s="30">
        <v>0.82220000000000004</v>
      </c>
      <c r="AV1298" s="30">
        <v>0.17780000000000001</v>
      </c>
      <c r="AW1298" s="30">
        <v>0.80279999999999996</v>
      </c>
      <c r="AX1298" s="30">
        <v>0.1832</v>
      </c>
      <c r="AY1298" s="30">
        <v>0.2641</v>
      </c>
      <c r="AZ1298" s="30">
        <v>0.33700000000000002</v>
      </c>
      <c r="BA1298" s="30">
        <v>0.3629</v>
      </c>
      <c r="BB1298" s="37">
        <v>6</v>
      </c>
      <c r="BC1298" s="29">
        <v>109</v>
      </c>
      <c r="BD1298" s="38" t="s">
        <v>4969</v>
      </c>
      <c r="BE1298" s="39">
        <v>153.07072884818299</v>
      </c>
      <c r="BF1298" s="39">
        <v>-26.493778376722499</v>
      </c>
      <c r="BG1298" s="40">
        <f t="shared" si="240"/>
        <v>59</v>
      </c>
      <c r="BH1298" s="40">
        <f t="shared" si="241"/>
        <v>77</v>
      </c>
      <c r="BI1298" s="40">
        <f t="shared" si="242"/>
        <v>72</v>
      </c>
      <c r="BJ1298" s="40">
        <f t="shared" si="243"/>
        <v>24</v>
      </c>
      <c r="BK1298" s="40">
        <f t="shared" si="244"/>
        <v>85</v>
      </c>
      <c r="BL1298" s="40">
        <f t="shared" si="245"/>
        <v>48</v>
      </c>
      <c r="BM1298" s="41">
        <f t="shared" si="246"/>
        <v>92</v>
      </c>
      <c r="BN1298" s="40">
        <f t="shared" si="247"/>
        <v>65</v>
      </c>
      <c r="BO1298" s="41">
        <f t="shared" si="248"/>
        <v>25</v>
      </c>
      <c r="BP1298" s="41">
        <f t="shared" si="249"/>
        <v>4</v>
      </c>
      <c r="BQ1298" s="41">
        <f t="shared" si="250"/>
        <v>60</v>
      </c>
      <c r="BR1298" s="41">
        <f t="shared" si="251"/>
        <v>45</v>
      </c>
    </row>
    <row r="1299" spans="2:70" x14ac:dyDescent="0.3">
      <c r="B1299" s="12" t="s">
        <v>2280</v>
      </c>
      <c r="C1299" s="12">
        <v>316061439</v>
      </c>
      <c r="D1299" s="12" t="s">
        <v>1971</v>
      </c>
      <c r="E1299" s="12" t="s">
        <v>1626</v>
      </c>
      <c r="F1299" s="12" t="s">
        <v>1626</v>
      </c>
      <c r="G1299" s="12" t="s">
        <v>102</v>
      </c>
      <c r="H1299" s="12" t="s">
        <v>5013</v>
      </c>
      <c r="I1299" s="28">
        <v>624000</v>
      </c>
      <c r="J1299" s="28">
        <v>610000</v>
      </c>
      <c r="K1299" s="28">
        <v>575000</v>
      </c>
      <c r="L1299" s="28">
        <v>610000</v>
      </c>
      <c r="M1299" s="28">
        <v>610000</v>
      </c>
      <c r="N1299" s="28">
        <v>550000</v>
      </c>
      <c r="O1299" s="29">
        <v>36</v>
      </c>
      <c r="P1299" s="29">
        <v>39</v>
      </c>
      <c r="Q1299" s="29">
        <v>46</v>
      </c>
      <c r="R1299" s="28">
        <v>550</v>
      </c>
      <c r="S1299" s="28">
        <v>530</v>
      </c>
      <c r="T1299" s="30">
        <v>2.5</v>
      </c>
      <c r="U1299" s="30">
        <v>-0.29999999999999982</v>
      </c>
      <c r="V1299" s="30">
        <v>2.8</v>
      </c>
      <c r="W1299" s="30">
        <v>2</v>
      </c>
      <c r="X1299" s="31">
        <v>4.583333333333333E-2</v>
      </c>
      <c r="Y1299" s="30">
        <v>3.9</v>
      </c>
      <c r="Z1299" s="30">
        <v>0</v>
      </c>
      <c r="AA1299" s="30">
        <v>3.9</v>
      </c>
      <c r="AB1299" s="30">
        <v>4.5999999999999996</v>
      </c>
      <c r="AC1299" s="32">
        <v>0.32012479046377351</v>
      </c>
      <c r="AD1299" s="30">
        <v>6.984540882845967</v>
      </c>
      <c r="AE1299" s="12">
        <v>19</v>
      </c>
      <c r="AF1299" s="12">
        <v>11</v>
      </c>
      <c r="AG1299" s="12">
        <v>23</v>
      </c>
      <c r="AH1299" s="33">
        <v>4</v>
      </c>
      <c r="AI1299" s="34">
        <v>634900</v>
      </c>
      <c r="AJ1299" s="34">
        <v>600000</v>
      </c>
      <c r="AK1299" s="34">
        <v>511000</v>
      </c>
      <c r="AL1299" s="35">
        <v>5.8166666666666665E-2</v>
      </c>
      <c r="AM1299" s="35">
        <v>0.24246575342465754</v>
      </c>
      <c r="AN1299" s="12">
        <v>2.4</v>
      </c>
      <c r="AO1299" s="33">
        <v>0.7</v>
      </c>
      <c r="AP1299" s="12">
        <v>1.7</v>
      </c>
      <c r="AQ1299" s="34">
        <v>550</v>
      </c>
      <c r="AR1299" s="34">
        <v>495</v>
      </c>
      <c r="AS1299" s="31">
        <v>0.1111111111111111</v>
      </c>
      <c r="AT1299" s="36">
        <v>1718.0800000000002</v>
      </c>
      <c r="AU1299" s="30">
        <v>0.77400000000000002</v>
      </c>
      <c r="AV1299" s="30">
        <v>0.22600000000000001</v>
      </c>
      <c r="AW1299" s="30">
        <v>0.87839999999999996</v>
      </c>
      <c r="AX1299" s="30">
        <v>3.7499999999999999E-2</v>
      </c>
      <c r="AY1299" s="30">
        <v>0.32700000000000001</v>
      </c>
      <c r="AZ1299" s="30">
        <v>0.40489999999999998</v>
      </c>
      <c r="BA1299" s="30">
        <v>0.23949999999999999</v>
      </c>
      <c r="BB1299" s="37">
        <v>3.5</v>
      </c>
      <c r="BC1299" s="29">
        <v>69</v>
      </c>
      <c r="BD1299" s="38" t="s">
        <v>4568</v>
      </c>
      <c r="BE1299" s="39">
        <v>152.98017813972299</v>
      </c>
      <c r="BF1299" s="39">
        <v>-26.855612921618899</v>
      </c>
      <c r="BG1299" s="40">
        <f t="shared" si="240"/>
        <v>75</v>
      </c>
      <c r="BH1299" s="40">
        <f t="shared" si="241"/>
        <v>77</v>
      </c>
      <c r="BI1299" s="40">
        <f t="shared" si="242"/>
        <v>75</v>
      </c>
      <c r="BJ1299" s="40">
        <f t="shared" si="243"/>
        <v>30</v>
      </c>
      <c r="BK1299" s="40">
        <f t="shared" si="244"/>
        <v>93</v>
      </c>
      <c r="BL1299" s="40">
        <f t="shared" si="245"/>
        <v>62</v>
      </c>
      <c r="BM1299" s="41">
        <f t="shared" si="246"/>
        <v>100</v>
      </c>
      <c r="BN1299" s="40">
        <f t="shared" si="247"/>
        <v>80</v>
      </c>
      <c r="BO1299" s="41">
        <f t="shared" si="248"/>
        <v>54</v>
      </c>
      <c r="BP1299" s="41">
        <f t="shared" si="249"/>
        <v>52</v>
      </c>
      <c r="BQ1299" s="41">
        <f t="shared" si="250"/>
        <v>35</v>
      </c>
      <c r="BR1299" s="41">
        <f t="shared" si="251"/>
        <v>54</v>
      </c>
    </row>
    <row r="1300" spans="2:70" x14ac:dyDescent="0.3">
      <c r="B1300" s="12" t="s">
        <v>2190</v>
      </c>
      <c r="C1300" s="12">
        <v>316061440</v>
      </c>
      <c r="D1300" s="12" t="s">
        <v>1971</v>
      </c>
      <c r="E1300" s="12" t="s">
        <v>1626</v>
      </c>
      <c r="F1300" s="12" t="s">
        <v>2711</v>
      </c>
      <c r="G1300" s="12" t="s">
        <v>102</v>
      </c>
      <c r="H1300" s="12" t="s">
        <v>5013</v>
      </c>
      <c r="I1300" s="28">
        <v>765000</v>
      </c>
      <c r="J1300" s="28">
        <v>660000</v>
      </c>
      <c r="K1300" s="28">
        <v>605000</v>
      </c>
      <c r="L1300" s="28">
        <v>655000</v>
      </c>
      <c r="M1300" s="28">
        <v>650000</v>
      </c>
      <c r="N1300" s="28">
        <v>735000</v>
      </c>
      <c r="O1300" s="29">
        <v>81</v>
      </c>
      <c r="P1300" s="29">
        <v>89</v>
      </c>
      <c r="Q1300" s="29">
        <v>69</v>
      </c>
      <c r="R1300" s="28">
        <v>490</v>
      </c>
      <c r="S1300" s="28">
        <v>380</v>
      </c>
      <c r="T1300" s="30">
        <v>2.5</v>
      </c>
      <c r="U1300" s="30">
        <v>0.10000000000000009</v>
      </c>
      <c r="V1300" s="30">
        <v>2.4</v>
      </c>
      <c r="W1300" s="30">
        <v>1.7</v>
      </c>
      <c r="X1300" s="31">
        <v>3.3307189542483663E-2</v>
      </c>
      <c r="Y1300" s="30">
        <v>1</v>
      </c>
      <c r="Z1300" s="30">
        <v>-0.10000000000000009</v>
      </c>
      <c r="AA1300" s="30">
        <v>1.1000000000000001</v>
      </c>
      <c r="AB1300" s="30">
        <v>1.4</v>
      </c>
      <c r="AC1300" s="32">
        <v>0.3469468675654242</v>
      </c>
      <c r="AD1300" s="30">
        <v>10.416575890406182</v>
      </c>
      <c r="AE1300" s="12">
        <v>19</v>
      </c>
      <c r="AF1300" s="12">
        <v>11</v>
      </c>
      <c r="AG1300" s="12">
        <v>23</v>
      </c>
      <c r="AH1300" s="33">
        <v>4</v>
      </c>
      <c r="AI1300" s="34">
        <v>634900</v>
      </c>
      <c r="AJ1300" s="34">
        <v>600000</v>
      </c>
      <c r="AK1300" s="34">
        <v>511000</v>
      </c>
      <c r="AL1300" s="35">
        <v>5.8166666666666665E-2</v>
      </c>
      <c r="AM1300" s="35">
        <v>0.24246575342465754</v>
      </c>
      <c r="AN1300" s="12">
        <v>2.4</v>
      </c>
      <c r="AO1300" s="33">
        <v>0.7</v>
      </c>
      <c r="AP1300" s="12">
        <v>1.7</v>
      </c>
      <c r="AQ1300" s="34">
        <v>550</v>
      </c>
      <c r="AR1300" s="34">
        <v>495</v>
      </c>
      <c r="AS1300" s="31">
        <v>0.1111111111111111</v>
      </c>
      <c r="AT1300" s="36">
        <v>1412.3200000000002</v>
      </c>
      <c r="AU1300" s="30">
        <v>0.71479999999999999</v>
      </c>
      <c r="AV1300" s="30">
        <v>0.28520000000000001</v>
      </c>
      <c r="AW1300" s="30">
        <v>0.92989999999999995</v>
      </c>
      <c r="AX1300" s="30">
        <v>3.1300000000000001E-2</v>
      </c>
      <c r="AY1300" s="30">
        <v>0.53590000000000004</v>
      </c>
      <c r="AZ1300" s="30">
        <v>0.26889999999999997</v>
      </c>
      <c r="BA1300" s="30">
        <v>0.1545</v>
      </c>
      <c r="BB1300" s="37">
        <v>7</v>
      </c>
      <c r="BC1300" s="29">
        <v>87</v>
      </c>
      <c r="BD1300" s="38" t="s">
        <v>4481</v>
      </c>
      <c r="BE1300" s="39">
        <v>152.756006228541</v>
      </c>
      <c r="BF1300" s="39">
        <v>-26.726189612312702</v>
      </c>
      <c r="BG1300" s="40">
        <f t="shared" si="240"/>
        <v>75</v>
      </c>
      <c r="BH1300" s="40">
        <f t="shared" si="241"/>
        <v>77</v>
      </c>
      <c r="BI1300" s="40">
        <f t="shared" si="242"/>
        <v>75</v>
      </c>
      <c r="BJ1300" s="40">
        <f t="shared" si="243"/>
        <v>30</v>
      </c>
      <c r="BK1300" s="40">
        <f t="shared" si="244"/>
        <v>89</v>
      </c>
      <c r="BL1300" s="40">
        <f t="shared" si="245"/>
        <v>100</v>
      </c>
      <c r="BM1300" s="41">
        <f t="shared" si="246"/>
        <v>61</v>
      </c>
      <c r="BN1300" s="40">
        <f t="shared" si="247"/>
        <v>46</v>
      </c>
      <c r="BO1300" s="41">
        <f t="shared" si="248"/>
        <v>36</v>
      </c>
      <c r="BP1300" s="41">
        <f t="shared" si="249"/>
        <v>100</v>
      </c>
      <c r="BQ1300" s="41">
        <f t="shared" si="250"/>
        <v>70</v>
      </c>
      <c r="BR1300" s="41">
        <f t="shared" si="251"/>
        <v>57</v>
      </c>
    </row>
    <row r="1301" spans="2:70" x14ac:dyDescent="0.3">
      <c r="B1301" s="12" t="s">
        <v>2077</v>
      </c>
      <c r="C1301" s="12">
        <v>316061441</v>
      </c>
      <c r="D1301" s="12" t="s">
        <v>1971</v>
      </c>
      <c r="E1301" s="12" t="s">
        <v>1626</v>
      </c>
      <c r="F1301" s="12" t="s">
        <v>1626</v>
      </c>
      <c r="G1301" s="12" t="s">
        <v>102</v>
      </c>
      <c r="H1301" s="12" t="s">
        <v>5013</v>
      </c>
      <c r="I1301" s="28">
        <v>679000</v>
      </c>
      <c r="J1301" s="28">
        <v>430000</v>
      </c>
      <c r="K1301" s="28">
        <v>430000</v>
      </c>
      <c r="L1301" s="28">
        <v>445000</v>
      </c>
      <c r="M1301" s="28">
        <v>445000</v>
      </c>
      <c r="N1301" s="28">
        <v>430000</v>
      </c>
      <c r="O1301" s="29">
        <v>34</v>
      </c>
      <c r="P1301" s="29">
        <v>34</v>
      </c>
      <c r="Q1301" s="29">
        <v>53</v>
      </c>
      <c r="R1301" s="28">
        <v>550</v>
      </c>
      <c r="S1301" s="28">
        <v>495</v>
      </c>
      <c r="T1301" s="30">
        <v>4.2</v>
      </c>
      <c r="U1301" s="30">
        <v>0.5</v>
      </c>
      <c r="V1301" s="30">
        <v>3.7</v>
      </c>
      <c r="W1301" s="30">
        <v>1.6</v>
      </c>
      <c r="X1301" s="31">
        <v>4.2120765832106041E-2</v>
      </c>
      <c r="Y1301" s="30">
        <v>3.7</v>
      </c>
      <c r="Z1301" s="30">
        <v>-2.0999999999999996</v>
      </c>
      <c r="AA1301" s="30">
        <v>5.8</v>
      </c>
      <c r="AB1301" s="30">
        <v>6.8</v>
      </c>
      <c r="AC1301" s="32">
        <v>0.29126419250974411</v>
      </c>
      <c r="AD1301" s="30">
        <v>6.9149785564376298</v>
      </c>
      <c r="AE1301" s="12">
        <v>19</v>
      </c>
      <c r="AF1301" s="12">
        <v>11</v>
      </c>
      <c r="AG1301" s="12">
        <v>23</v>
      </c>
      <c r="AH1301" s="33">
        <v>4</v>
      </c>
      <c r="AI1301" s="34">
        <v>634900</v>
      </c>
      <c r="AJ1301" s="34">
        <v>600000</v>
      </c>
      <c r="AK1301" s="34">
        <v>511000</v>
      </c>
      <c r="AL1301" s="35">
        <v>5.8166666666666665E-2</v>
      </c>
      <c r="AM1301" s="35">
        <v>0.24246575342465754</v>
      </c>
      <c r="AN1301" s="12">
        <v>2.4</v>
      </c>
      <c r="AO1301" s="33">
        <v>0.7</v>
      </c>
      <c r="AP1301" s="12">
        <v>1.7</v>
      </c>
      <c r="AQ1301" s="34">
        <v>550</v>
      </c>
      <c r="AR1301" s="34">
        <v>495</v>
      </c>
      <c r="AS1301" s="31">
        <v>0.1111111111111111</v>
      </c>
      <c r="AT1301" s="36">
        <v>1888.3200000000002</v>
      </c>
      <c r="AU1301" s="30">
        <v>0.79479999999999995</v>
      </c>
      <c r="AV1301" s="30">
        <v>0.20519999999999999</v>
      </c>
      <c r="AW1301" s="30">
        <v>0.9788</v>
      </c>
      <c r="AX1301" s="30">
        <v>1.32E-2</v>
      </c>
      <c r="AY1301" s="30">
        <v>0.37330000000000002</v>
      </c>
      <c r="AZ1301" s="30">
        <v>0.45040000000000002</v>
      </c>
      <c r="BA1301" s="30">
        <v>0.15379999999999999</v>
      </c>
      <c r="BB1301" s="37">
        <v>3</v>
      </c>
      <c r="BC1301" s="29">
        <v>61</v>
      </c>
      <c r="BD1301" s="38" t="s">
        <v>4375</v>
      </c>
      <c r="BE1301" s="39">
        <v>152.967156451276</v>
      </c>
      <c r="BF1301" s="39">
        <v>-26.926352789261799</v>
      </c>
      <c r="BG1301" s="40">
        <f t="shared" si="240"/>
        <v>47</v>
      </c>
      <c r="BH1301" s="40">
        <f t="shared" si="241"/>
        <v>77</v>
      </c>
      <c r="BI1301" s="40">
        <f t="shared" si="242"/>
        <v>75</v>
      </c>
      <c r="BJ1301" s="40">
        <f t="shared" si="243"/>
        <v>30</v>
      </c>
      <c r="BK1301" s="40">
        <f t="shared" si="244"/>
        <v>96</v>
      </c>
      <c r="BL1301" s="40">
        <f t="shared" si="245"/>
        <v>72</v>
      </c>
      <c r="BM1301" s="41">
        <f t="shared" si="246"/>
        <v>90</v>
      </c>
      <c r="BN1301" s="40">
        <f t="shared" si="247"/>
        <v>81</v>
      </c>
      <c r="BO1301" s="41">
        <f t="shared" si="248"/>
        <v>73</v>
      </c>
      <c r="BP1301" s="41">
        <f t="shared" si="249"/>
        <v>55</v>
      </c>
      <c r="BQ1301" s="41">
        <f t="shared" si="250"/>
        <v>30</v>
      </c>
      <c r="BR1301" s="41">
        <f t="shared" si="251"/>
        <v>53</v>
      </c>
    </row>
    <row r="1302" spans="2:70" x14ac:dyDescent="0.3">
      <c r="B1302" s="12" t="s">
        <v>2078</v>
      </c>
      <c r="C1302" s="12">
        <v>316061442</v>
      </c>
      <c r="D1302" s="12" t="s">
        <v>1971</v>
      </c>
      <c r="E1302" s="12" t="s">
        <v>1626</v>
      </c>
      <c r="F1302" s="12" t="s">
        <v>1626</v>
      </c>
      <c r="G1302" s="12" t="s">
        <v>102</v>
      </c>
      <c r="H1302" s="12" t="s">
        <v>5013</v>
      </c>
      <c r="I1302" s="28">
        <v>566500</v>
      </c>
      <c r="J1302" s="28">
        <v>565000</v>
      </c>
      <c r="K1302" s="28">
        <v>545000</v>
      </c>
      <c r="L1302" s="28">
        <v>607000</v>
      </c>
      <c r="M1302" s="28">
        <v>607000</v>
      </c>
      <c r="N1302" s="28">
        <v>570000</v>
      </c>
      <c r="O1302" s="29">
        <v>28</v>
      </c>
      <c r="P1302" s="29">
        <v>27</v>
      </c>
      <c r="Q1302" s="29">
        <v>29</v>
      </c>
      <c r="R1302" s="28">
        <v>665</v>
      </c>
      <c r="S1302" s="28">
        <v>500</v>
      </c>
      <c r="T1302" s="30">
        <v>1.1000000000000001</v>
      </c>
      <c r="U1302" s="30">
        <v>0.40000000000000013</v>
      </c>
      <c r="V1302" s="30">
        <v>0.7</v>
      </c>
      <c r="W1302" s="30">
        <v>1.1000000000000001</v>
      </c>
      <c r="X1302" s="31">
        <v>6.1041482789055607E-2</v>
      </c>
      <c r="Y1302" s="30">
        <v>12.7</v>
      </c>
      <c r="Z1302" s="30">
        <v>-0.80000000000000071</v>
      </c>
      <c r="AA1302" s="30">
        <v>13.5</v>
      </c>
      <c r="AB1302" s="30">
        <v>15.6</v>
      </c>
      <c r="AC1302" s="32">
        <v>0.29628243512974051</v>
      </c>
      <c r="AD1302" s="30">
        <v>4.8537883025158468</v>
      </c>
      <c r="AE1302" s="12">
        <v>19</v>
      </c>
      <c r="AF1302" s="12">
        <v>11</v>
      </c>
      <c r="AG1302" s="12">
        <v>23</v>
      </c>
      <c r="AH1302" s="33">
        <v>4</v>
      </c>
      <c r="AI1302" s="34">
        <v>634900</v>
      </c>
      <c r="AJ1302" s="34">
        <v>600000</v>
      </c>
      <c r="AK1302" s="34">
        <v>511000</v>
      </c>
      <c r="AL1302" s="35">
        <v>5.8166666666666665E-2</v>
      </c>
      <c r="AM1302" s="35">
        <v>0.24246575342465754</v>
      </c>
      <c r="AN1302" s="12">
        <v>2.4</v>
      </c>
      <c r="AO1302" s="33">
        <v>0.7</v>
      </c>
      <c r="AP1302" s="12">
        <v>1.7</v>
      </c>
      <c r="AQ1302" s="34">
        <v>550</v>
      </c>
      <c r="AR1302" s="34">
        <v>495</v>
      </c>
      <c r="AS1302" s="31">
        <v>0.1111111111111111</v>
      </c>
      <c r="AT1302" s="36">
        <v>2244.48</v>
      </c>
      <c r="AU1302" s="30">
        <v>0.81479999999999997</v>
      </c>
      <c r="AV1302" s="30">
        <v>0.1852</v>
      </c>
      <c r="AW1302" s="30">
        <v>0.9294</v>
      </c>
      <c r="AX1302" s="30">
        <v>4.1200000000000001E-2</v>
      </c>
      <c r="AY1302" s="30">
        <v>0.2472</v>
      </c>
      <c r="AZ1302" s="30">
        <v>0.53290000000000004</v>
      </c>
      <c r="BA1302" s="30">
        <v>0.19020000000000001</v>
      </c>
      <c r="BB1302" s="37">
        <v>6</v>
      </c>
      <c r="BC1302" s="29">
        <v>76</v>
      </c>
      <c r="BD1302" s="38" t="s">
        <v>4376</v>
      </c>
      <c r="BE1302" s="39">
        <v>152.986883030645</v>
      </c>
      <c r="BF1302" s="39">
        <v>-26.789995266559</v>
      </c>
      <c r="BG1302" s="40">
        <f t="shared" si="240"/>
        <v>98</v>
      </c>
      <c r="BH1302" s="40">
        <f t="shared" si="241"/>
        <v>77</v>
      </c>
      <c r="BI1302" s="40">
        <f t="shared" si="242"/>
        <v>75</v>
      </c>
      <c r="BJ1302" s="40">
        <f t="shared" si="243"/>
        <v>30</v>
      </c>
      <c r="BK1302" s="40">
        <f t="shared" si="244"/>
        <v>92</v>
      </c>
      <c r="BL1302" s="40">
        <f t="shared" si="245"/>
        <v>44</v>
      </c>
      <c r="BM1302" s="41">
        <f t="shared" si="246"/>
        <v>100</v>
      </c>
      <c r="BN1302" s="40">
        <f t="shared" si="247"/>
        <v>100</v>
      </c>
      <c r="BO1302" s="41">
        <f t="shared" si="248"/>
        <v>69</v>
      </c>
      <c r="BP1302" s="41">
        <f t="shared" si="249"/>
        <v>1</v>
      </c>
      <c r="BQ1302" s="41">
        <f t="shared" si="250"/>
        <v>60</v>
      </c>
      <c r="BR1302" s="41">
        <f t="shared" si="251"/>
        <v>55</v>
      </c>
    </row>
    <row r="1303" spans="2:70" x14ac:dyDescent="0.3">
      <c r="B1303" s="12" t="s">
        <v>2079</v>
      </c>
      <c r="C1303" s="12">
        <v>316061443</v>
      </c>
      <c r="D1303" s="12" t="s">
        <v>1971</v>
      </c>
      <c r="E1303" s="12" t="s">
        <v>1626</v>
      </c>
      <c r="F1303" s="12" t="s">
        <v>2711</v>
      </c>
      <c r="G1303" s="12" t="s">
        <v>102</v>
      </c>
      <c r="H1303" s="12" t="s">
        <v>5013</v>
      </c>
      <c r="I1303" s="28">
        <v>350000</v>
      </c>
      <c r="J1303" s="28">
        <v>350000</v>
      </c>
      <c r="K1303" s="28">
        <v>350000</v>
      </c>
      <c r="L1303" s="28">
        <v>849000</v>
      </c>
      <c r="M1303" s="28">
        <v>849000</v>
      </c>
      <c r="N1303" s="28">
        <v>705000</v>
      </c>
      <c r="O1303" s="29">
        <v>67</v>
      </c>
      <c r="P1303" s="29">
        <v>67</v>
      </c>
      <c r="Q1303" s="29">
        <v>0</v>
      </c>
      <c r="R1303" s="28">
        <v>450</v>
      </c>
      <c r="S1303" s="28">
        <v>420</v>
      </c>
      <c r="T1303" s="30">
        <v>4.7</v>
      </c>
      <c r="U1303" s="30">
        <v>0.80000000000000027</v>
      </c>
      <c r="V1303" s="30">
        <v>3.9</v>
      </c>
      <c r="W1303" s="30">
        <v>0.8</v>
      </c>
      <c r="X1303" s="31">
        <v>6.6857142857142851E-2</v>
      </c>
      <c r="Y1303" s="30">
        <v>9.3000000000000007</v>
      </c>
      <c r="Z1303" s="30">
        <v>-2.2999999999999989</v>
      </c>
      <c r="AA1303" s="30">
        <v>11.6</v>
      </c>
      <c r="AB1303" s="30">
        <v>6.2</v>
      </c>
      <c r="AC1303" s="32">
        <v>0.30051287530719095</v>
      </c>
      <c r="AD1303" s="30">
        <v>4.4948506990391808</v>
      </c>
      <c r="AE1303" s="12">
        <v>19</v>
      </c>
      <c r="AF1303" s="12">
        <v>11</v>
      </c>
      <c r="AG1303" s="12">
        <v>23</v>
      </c>
      <c r="AH1303" s="33">
        <v>4</v>
      </c>
      <c r="AI1303" s="34">
        <v>634900</v>
      </c>
      <c r="AJ1303" s="34">
        <v>600000</v>
      </c>
      <c r="AK1303" s="34">
        <v>511000</v>
      </c>
      <c r="AL1303" s="35">
        <v>5.8166666666666665E-2</v>
      </c>
      <c r="AM1303" s="35">
        <v>0.24246575342465754</v>
      </c>
      <c r="AN1303" s="12">
        <v>2.4</v>
      </c>
      <c r="AO1303" s="33">
        <v>0.7</v>
      </c>
      <c r="AP1303" s="12">
        <v>1.7</v>
      </c>
      <c r="AQ1303" s="34">
        <v>550</v>
      </c>
      <c r="AR1303" s="34">
        <v>495</v>
      </c>
      <c r="AS1303" s="31">
        <v>0.1111111111111111</v>
      </c>
      <c r="AT1303" s="36">
        <v>1497.44</v>
      </c>
      <c r="AU1303" s="30">
        <v>0.74890000000000001</v>
      </c>
      <c r="AV1303" s="30">
        <v>0.25109999999999999</v>
      </c>
      <c r="AW1303" s="30">
        <v>0.94320000000000004</v>
      </c>
      <c r="AX1303" s="30">
        <v>7.3000000000000001E-3</v>
      </c>
      <c r="AY1303" s="30">
        <v>0.47889999999999999</v>
      </c>
      <c r="AZ1303" s="30">
        <v>0.34179999999999999</v>
      </c>
      <c r="BA1303" s="30">
        <v>0.14249999999999999</v>
      </c>
      <c r="BB1303" s="37">
        <v>4</v>
      </c>
      <c r="BC1303" s="29">
        <v>101</v>
      </c>
      <c r="BD1303" s="38" t="s">
        <v>4377</v>
      </c>
      <c r="BE1303" s="39">
        <v>152.74652022869299</v>
      </c>
      <c r="BF1303" s="39">
        <v>-26.599105405260001</v>
      </c>
      <c r="BG1303" s="40">
        <f t="shared" si="240"/>
        <v>39</v>
      </c>
      <c r="BH1303" s="40">
        <f t="shared" si="241"/>
        <v>77</v>
      </c>
      <c r="BI1303" s="40">
        <f t="shared" si="242"/>
        <v>75</v>
      </c>
      <c r="BJ1303" s="40">
        <f t="shared" si="243"/>
        <v>30</v>
      </c>
      <c r="BK1303" s="40">
        <f t="shared" si="244"/>
        <v>86</v>
      </c>
      <c r="BL1303" s="40">
        <f t="shared" si="245"/>
        <v>95</v>
      </c>
      <c r="BM1303" s="41">
        <f t="shared" si="246"/>
        <v>100</v>
      </c>
      <c r="BN1303" s="40">
        <f t="shared" si="247"/>
        <v>100</v>
      </c>
      <c r="BO1303" s="41">
        <f t="shared" si="248"/>
        <v>67</v>
      </c>
      <c r="BP1303" s="41">
        <f t="shared" si="249"/>
        <v>1</v>
      </c>
      <c r="BQ1303" s="41">
        <f t="shared" si="250"/>
        <v>40</v>
      </c>
      <c r="BR1303" s="41">
        <f t="shared" si="251"/>
        <v>52</v>
      </c>
    </row>
    <row r="1304" spans="2:70" x14ac:dyDescent="0.3">
      <c r="B1304" s="12" t="s">
        <v>1970</v>
      </c>
      <c r="C1304" s="12">
        <v>316061444</v>
      </c>
      <c r="D1304" s="12" t="s">
        <v>1971</v>
      </c>
      <c r="E1304" s="12" t="s">
        <v>1626</v>
      </c>
      <c r="F1304" s="12" t="s">
        <v>1626</v>
      </c>
      <c r="G1304" s="12" t="s">
        <v>102</v>
      </c>
      <c r="H1304" s="12" t="s">
        <v>5013</v>
      </c>
      <c r="I1304" s="28">
        <v>450000</v>
      </c>
      <c r="J1304" s="28">
        <v>420000</v>
      </c>
      <c r="K1304" s="28">
        <v>420000</v>
      </c>
      <c r="L1304" s="28">
        <v>475000</v>
      </c>
      <c r="M1304" s="28">
        <v>660000</v>
      </c>
      <c r="N1304" s="28">
        <v>599000</v>
      </c>
      <c r="O1304" s="29">
        <v>61</v>
      </c>
      <c r="P1304" s="29">
        <v>63</v>
      </c>
      <c r="Q1304" s="29">
        <v>65</v>
      </c>
      <c r="R1304" s="28">
        <v>550</v>
      </c>
      <c r="S1304" s="28">
        <v>470</v>
      </c>
      <c r="T1304" s="30">
        <v>1.2</v>
      </c>
      <c r="U1304" s="30">
        <v>0</v>
      </c>
      <c r="V1304" s="30">
        <v>1.2</v>
      </c>
      <c r="W1304" s="30">
        <v>1.2</v>
      </c>
      <c r="X1304" s="31">
        <v>6.355555555555556E-2</v>
      </c>
      <c r="Y1304" s="30">
        <v>6.6</v>
      </c>
      <c r="Z1304" s="30">
        <v>1.3999999999999995</v>
      </c>
      <c r="AA1304" s="30">
        <v>5.2</v>
      </c>
      <c r="AB1304" s="30">
        <v>6.4</v>
      </c>
      <c r="AC1304" s="32">
        <v>0.27357739753282928</v>
      </c>
      <c r="AD1304" s="30">
        <v>4.3045394716703909</v>
      </c>
      <c r="AE1304" s="12">
        <v>19</v>
      </c>
      <c r="AF1304" s="12">
        <v>11</v>
      </c>
      <c r="AG1304" s="12">
        <v>23</v>
      </c>
      <c r="AH1304" s="33">
        <v>4</v>
      </c>
      <c r="AI1304" s="34">
        <v>634900</v>
      </c>
      <c r="AJ1304" s="34">
        <v>600000</v>
      </c>
      <c r="AK1304" s="34">
        <v>511000</v>
      </c>
      <c r="AL1304" s="35">
        <v>5.8166666666666665E-2</v>
      </c>
      <c r="AM1304" s="35">
        <v>0.24246575342465754</v>
      </c>
      <c r="AN1304" s="12">
        <v>2.4</v>
      </c>
      <c r="AO1304" s="33">
        <v>0.7</v>
      </c>
      <c r="AP1304" s="12">
        <v>1.7</v>
      </c>
      <c r="AQ1304" s="34">
        <v>550</v>
      </c>
      <c r="AR1304" s="34">
        <v>495</v>
      </c>
      <c r="AS1304" s="31">
        <v>0.1111111111111111</v>
      </c>
      <c r="AT1304" s="36">
        <v>2010.4</v>
      </c>
      <c r="AU1304" s="30">
        <v>0.78800000000000003</v>
      </c>
      <c r="AV1304" s="30">
        <v>0.21199999999999999</v>
      </c>
      <c r="AW1304" s="30">
        <v>0.93149999999999999</v>
      </c>
      <c r="AX1304" s="30">
        <v>5.2699999999999997E-2</v>
      </c>
      <c r="AY1304" s="30">
        <v>0.37009999999999998</v>
      </c>
      <c r="AZ1304" s="30">
        <v>0.41560000000000002</v>
      </c>
      <c r="BA1304" s="30">
        <v>0.1724</v>
      </c>
      <c r="BB1304" s="37">
        <v>5.5</v>
      </c>
      <c r="BC1304" s="29">
        <v>86</v>
      </c>
      <c r="BD1304" s="38" t="s">
        <v>4277</v>
      </c>
      <c r="BE1304" s="39">
        <v>152.94702047520201</v>
      </c>
      <c r="BF1304" s="39">
        <v>-26.7016987247241</v>
      </c>
      <c r="BG1304" s="40">
        <f t="shared" si="240"/>
        <v>97</v>
      </c>
      <c r="BH1304" s="40">
        <f t="shared" si="241"/>
        <v>77</v>
      </c>
      <c r="BI1304" s="40">
        <f t="shared" si="242"/>
        <v>75</v>
      </c>
      <c r="BJ1304" s="40">
        <f t="shared" si="243"/>
        <v>30</v>
      </c>
      <c r="BK1304" s="40">
        <f t="shared" si="244"/>
        <v>89</v>
      </c>
      <c r="BL1304" s="40">
        <f t="shared" si="245"/>
        <v>71</v>
      </c>
      <c r="BM1304" s="41">
        <f t="shared" si="246"/>
        <v>100</v>
      </c>
      <c r="BN1304" s="40">
        <f t="shared" si="247"/>
        <v>100</v>
      </c>
      <c r="BO1304" s="41">
        <f t="shared" si="248"/>
        <v>84</v>
      </c>
      <c r="BP1304" s="41">
        <f t="shared" si="249"/>
        <v>8</v>
      </c>
      <c r="BQ1304" s="41">
        <f t="shared" si="250"/>
        <v>55</v>
      </c>
      <c r="BR1304" s="41">
        <f t="shared" si="251"/>
        <v>58</v>
      </c>
    </row>
    <row r="1305" spans="2:70" x14ac:dyDescent="0.3">
      <c r="B1305" s="12" t="s">
        <v>2080</v>
      </c>
      <c r="C1305" s="12">
        <v>316071545</v>
      </c>
      <c r="D1305" s="12" t="s">
        <v>1625</v>
      </c>
      <c r="E1305" s="12" t="s">
        <v>1626</v>
      </c>
      <c r="F1305" s="12" t="s">
        <v>1626</v>
      </c>
      <c r="G1305" s="12" t="s">
        <v>102</v>
      </c>
      <c r="H1305" s="12" t="s">
        <v>5013</v>
      </c>
      <c r="I1305" s="28">
        <v>767250</v>
      </c>
      <c r="J1305" s="28">
        <v>580000</v>
      </c>
      <c r="K1305" s="28">
        <v>550000</v>
      </c>
      <c r="L1305" s="28">
        <v>790000</v>
      </c>
      <c r="M1305" s="28">
        <v>790000</v>
      </c>
      <c r="N1305" s="28">
        <v>700000</v>
      </c>
      <c r="O1305" s="29">
        <v>49</v>
      </c>
      <c r="P1305" s="29">
        <v>47</v>
      </c>
      <c r="Q1305" s="29">
        <v>48</v>
      </c>
      <c r="R1305" s="28">
        <v>450</v>
      </c>
      <c r="S1305" s="28">
        <v>530</v>
      </c>
      <c r="T1305" s="30">
        <v>1.5</v>
      </c>
      <c r="U1305" s="30">
        <v>0</v>
      </c>
      <c r="V1305" s="30">
        <v>1.5</v>
      </c>
      <c r="W1305" s="30">
        <v>1.9</v>
      </c>
      <c r="X1305" s="31">
        <v>3.0498533724340176E-2</v>
      </c>
      <c r="Y1305" s="30">
        <v>1.3</v>
      </c>
      <c r="Z1305" s="30">
        <v>-9.9999999999999867E-2</v>
      </c>
      <c r="AA1305" s="30">
        <v>1.4</v>
      </c>
      <c r="AB1305" s="30">
        <v>1.7</v>
      </c>
      <c r="AC1305" s="32">
        <v>0.23648364584209197</v>
      </c>
      <c r="AD1305" s="30">
        <v>7.7539349261685926</v>
      </c>
      <c r="AE1305" s="12">
        <v>15</v>
      </c>
      <c r="AF1305" s="12">
        <v>13</v>
      </c>
      <c r="AG1305" s="12">
        <v>24</v>
      </c>
      <c r="AH1305" s="33">
        <v>2.1473684210526316</v>
      </c>
      <c r="AI1305" s="34">
        <v>555000</v>
      </c>
      <c r="AJ1305" s="34">
        <v>475000</v>
      </c>
      <c r="AK1305" s="34">
        <v>480000</v>
      </c>
      <c r="AL1305" s="35">
        <v>0.16842105263157894</v>
      </c>
      <c r="AM1305" s="35">
        <v>0.15625</v>
      </c>
      <c r="AN1305" s="12">
        <v>1.7</v>
      </c>
      <c r="AO1305" s="33">
        <v>-0.10000000000000009</v>
      </c>
      <c r="AP1305" s="12">
        <v>1.8</v>
      </c>
      <c r="AQ1305" s="34">
        <v>520</v>
      </c>
      <c r="AR1305" s="34">
        <v>490</v>
      </c>
      <c r="AS1305" s="31">
        <v>6.1224489795918366E-2</v>
      </c>
      <c r="AT1305" s="36">
        <v>1902.88</v>
      </c>
      <c r="AU1305" s="30">
        <v>0.78539999999999999</v>
      </c>
      <c r="AV1305" s="30">
        <v>0.21460000000000001</v>
      </c>
      <c r="AW1305" s="30">
        <v>0.82540000000000002</v>
      </c>
      <c r="AX1305" s="30">
        <v>0.1588</v>
      </c>
      <c r="AY1305" s="30">
        <v>0.36899999999999999</v>
      </c>
      <c r="AZ1305" s="30">
        <v>0.40379999999999999</v>
      </c>
      <c r="BA1305" s="30">
        <v>0.19980000000000001</v>
      </c>
      <c r="BB1305" s="37">
        <v>5</v>
      </c>
      <c r="BC1305" s="29">
        <v>97</v>
      </c>
      <c r="BD1305" s="38" t="s">
        <v>4378</v>
      </c>
      <c r="BE1305" s="39">
        <v>153.013481761778</v>
      </c>
      <c r="BF1305" s="39">
        <v>-26.6022702610971</v>
      </c>
      <c r="BG1305" s="40">
        <f t="shared" si="240"/>
        <v>92</v>
      </c>
      <c r="BH1305" s="40">
        <f t="shared" si="241"/>
        <v>88</v>
      </c>
      <c r="BI1305" s="40">
        <f t="shared" si="242"/>
        <v>98</v>
      </c>
      <c r="BJ1305" s="40">
        <f t="shared" si="243"/>
        <v>84</v>
      </c>
      <c r="BK1305" s="40">
        <f t="shared" si="244"/>
        <v>87</v>
      </c>
      <c r="BL1305" s="40">
        <f t="shared" si="245"/>
        <v>71</v>
      </c>
      <c r="BM1305" s="41">
        <f t="shared" si="246"/>
        <v>52</v>
      </c>
      <c r="BN1305" s="40">
        <f t="shared" si="247"/>
        <v>73</v>
      </c>
      <c r="BO1305" s="41">
        <f t="shared" si="248"/>
        <v>100</v>
      </c>
      <c r="BP1305" s="41">
        <f t="shared" si="249"/>
        <v>95</v>
      </c>
      <c r="BQ1305" s="41">
        <f t="shared" si="250"/>
        <v>50</v>
      </c>
      <c r="BR1305" s="41">
        <f t="shared" si="251"/>
        <v>64</v>
      </c>
    </row>
    <row r="1306" spans="2:70" x14ac:dyDescent="0.3">
      <c r="B1306" s="12" t="s">
        <v>2081</v>
      </c>
      <c r="C1306" s="12">
        <v>316071546</v>
      </c>
      <c r="D1306" s="12" t="s">
        <v>1625</v>
      </c>
      <c r="E1306" s="12" t="s">
        <v>1626</v>
      </c>
      <c r="F1306" s="12" t="s">
        <v>1626</v>
      </c>
      <c r="G1306" s="12" t="s">
        <v>102</v>
      </c>
      <c r="H1306" s="12" t="s">
        <v>5013</v>
      </c>
      <c r="I1306" s="28">
        <v>280000</v>
      </c>
      <c r="J1306" s="28">
        <v>280000</v>
      </c>
      <c r="K1306" s="28">
        <v>299000</v>
      </c>
      <c r="L1306" s="28">
        <v>255000</v>
      </c>
      <c r="M1306" s="28">
        <v>255000</v>
      </c>
      <c r="N1306" s="28">
        <v>308000</v>
      </c>
      <c r="O1306" s="29">
        <v>42</v>
      </c>
      <c r="P1306" s="29">
        <v>64</v>
      </c>
      <c r="Q1306" s="29">
        <v>140</v>
      </c>
      <c r="R1306" s="28">
        <v>480</v>
      </c>
      <c r="S1306" s="28">
        <v>455</v>
      </c>
      <c r="T1306" s="30">
        <v>1.6</v>
      </c>
      <c r="U1306" s="30">
        <v>-0.19999999999999996</v>
      </c>
      <c r="V1306" s="30">
        <v>1.8</v>
      </c>
      <c r="W1306" s="30">
        <v>1.6</v>
      </c>
      <c r="X1306" s="31">
        <v>8.9142857142857149E-2</v>
      </c>
      <c r="Y1306" s="30">
        <v>2.2999999999999998</v>
      </c>
      <c r="Z1306" s="30">
        <v>0</v>
      </c>
      <c r="AA1306" s="30">
        <v>2.2999999999999998</v>
      </c>
      <c r="AB1306" s="30">
        <v>1.2</v>
      </c>
      <c r="AC1306" s="32">
        <v>0.26869682042095833</v>
      </c>
      <c r="AD1306" s="30">
        <v>3.0142271521581865</v>
      </c>
      <c r="AE1306" s="12">
        <v>15</v>
      </c>
      <c r="AF1306" s="12">
        <v>13</v>
      </c>
      <c r="AG1306" s="12">
        <v>24</v>
      </c>
      <c r="AH1306" s="33">
        <v>2.1473684210526316</v>
      </c>
      <c r="AI1306" s="34">
        <v>555000</v>
      </c>
      <c r="AJ1306" s="34">
        <v>475000</v>
      </c>
      <c r="AK1306" s="34">
        <v>480000</v>
      </c>
      <c r="AL1306" s="35">
        <v>0.16842105263157894</v>
      </c>
      <c r="AM1306" s="35">
        <v>0.15625</v>
      </c>
      <c r="AN1306" s="12">
        <v>1.7</v>
      </c>
      <c r="AO1306" s="33">
        <v>-0.10000000000000009</v>
      </c>
      <c r="AP1306" s="12">
        <v>1.8</v>
      </c>
      <c r="AQ1306" s="34">
        <v>520</v>
      </c>
      <c r="AR1306" s="34">
        <v>490</v>
      </c>
      <c r="AS1306" s="31">
        <v>6.1224489795918366E-2</v>
      </c>
      <c r="AT1306" s="36">
        <v>1786.4</v>
      </c>
      <c r="AU1306" s="30">
        <v>0.74339999999999995</v>
      </c>
      <c r="AV1306" s="30">
        <v>0.25659999999999999</v>
      </c>
      <c r="AW1306" s="30">
        <v>0.87219999999999998</v>
      </c>
      <c r="AX1306" s="30">
        <v>9.11E-2</v>
      </c>
      <c r="AY1306" s="30">
        <v>0.40889999999999999</v>
      </c>
      <c r="AZ1306" s="30">
        <v>0.38479999999999998</v>
      </c>
      <c r="BA1306" s="30">
        <v>0.1032</v>
      </c>
      <c r="BB1306" s="37">
        <v>7</v>
      </c>
      <c r="BC1306" s="29">
        <v>92</v>
      </c>
      <c r="BD1306" s="38" t="s">
        <v>4379</v>
      </c>
      <c r="BE1306" s="39">
        <v>153.01701217110801</v>
      </c>
      <c r="BF1306" s="39">
        <v>-26.644584433847399</v>
      </c>
      <c r="BG1306" s="40">
        <f t="shared" si="240"/>
        <v>90</v>
      </c>
      <c r="BH1306" s="40">
        <f t="shared" si="241"/>
        <v>88</v>
      </c>
      <c r="BI1306" s="40">
        <f t="shared" si="242"/>
        <v>98</v>
      </c>
      <c r="BJ1306" s="40">
        <f t="shared" si="243"/>
        <v>84</v>
      </c>
      <c r="BK1306" s="40">
        <f t="shared" si="244"/>
        <v>88</v>
      </c>
      <c r="BL1306" s="40">
        <f t="shared" si="245"/>
        <v>80</v>
      </c>
      <c r="BM1306" s="41">
        <f t="shared" si="246"/>
        <v>100</v>
      </c>
      <c r="BN1306" s="40">
        <f t="shared" si="247"/>
        <v>100</v>
      </c>
      <c r="BO1306" s="41">
        <f t="shared" si="248"/>
        <v>88</v>
      </c>
      <c r="BP1306" s="41">
        <f t="shared" si="249"/>
        <v>79</v>
      </c>
      <c r="BQ1306" s="41">
        <f t="shared" si="250"/>
        <v>70</v>
      </c>
      <c r="BR1306" s="41">
        <f t="shared" si="251"/>
        <v>70</v>
      </c>
    </row>
    <row r="1307" spans="2:70" x14ac:dyDescent="0.3">
      <c r="B1307" s="12" t="s">
        <v>1624</v>
      </c>
      <c r="C1307" s="12">
        <v>316071547</v>
      </c>
      <c r="D1307" s="12" t="s">
        <v>1625</v>
      </c>
      <c r="E1307" s="12" t="s">
        <v>1626</v>
      </c>
      <c r="F1307" s="12" t="s">
        <v>1626</v>
      </c>
      <c r="G1307" s="12" t="s">
        <v>102</v>
      </c>
      <c r="H1307" s="12" t="s">
        <v>5013</v>
      </c>
      <c r="I1307" s="28">
        <v>699000</v>
      </c>
      <c r="J1307" s="28">
        <v>649000</v>
      </c>
      <c r="K1307" s="28">
        <v>449000</v>
      </c>
      <c r="L1307" s="28">
        <v>495000</v>
      </c>
      <c r="M1307" s="28">
        <v>486500</v>
      </c>
      <c r="N1307" s="28">
        <v>420000</v>
      </c>
      <c r="O1307" s="29">
        <v>49</v>
      </c>
      <c r="P1307" s="29">
        <v>53</v>
      </c>
      <c r="Q1307" s="29">
        <v>63</v>
      </c>
      <c r="R1307" s="28">
        <v>500</v>
      </c>
      <c r="S1307" s="28">
        <v>460</v>
      </c>
      <c r="T1307" s="30">
        <v>0.6</v>
      </c>
      <c r="U1307" s="30">
        <v>-0.20000000000000007</v>
      </c>
      <c r="V1307" s="30">
        <v>0.8</v>
      </c>
      <c r="W1307" s="30">
        <v>1.6</v>
      </c>
      <c r="X1307" s="31">
        <v>3.7195994277539342E-2</v>
      </c>
      <c r="Y1307" s="30">
        <v>3.9</v>
      </c>
      <c r="Z1307" s="30">
        <v>0.5</v>
      </c>
      <c r="AA1307" s="30">
        <v>3.4</v>
      </c>
      <c r="AB1307" s="30">
        <v>3.4</v>
      </c>
      <c r="AC1307" s="32">
        <v>0.24856824689786824</v>
      </c>
      <c r="AD1307" s="30">
        <v>6.6826617146773044</v>
      </c>
      <c r="AE1307" s="12">
        <v>15</v>
      </c>
      <c r="AF1307" s="12">
        <v>13</v>
      </c>
      <c r="AG1307" s="12">
        <v>24</v>
      </c>
      <c r="AH1307" s="33">
        <v>2.1473684210526316</v>
      </c>
      <c r="AI1307" s="34">
        <v>555000</v>
      </c>
      <c r="AJ1307" s="34">
        <v>475000</v>
      </c>
      <c r="AK1307" s="34">
        <v>480000</v>
      </c>
      <c r="AL1307" s="35">
        <v>0.16842105263157894</v>
      </c>
      <c r="AM1307" s="35">
        <v>0.15625</v>
      </c>
      <c r="AN1307" s="12">
        <v>1.7</v>
      </c>
      <c r="AO1307" s="33">
        <v>-0.10000000000000009</v>
      </c>
      <c r="AP1307" s="12">
        <v>1.8</v>
      </c>
      <c r="AQ1307" s="34">
        <v>520</v>
      </c>
      <c r="AR1307" s="34">
        <v>490</v>
      </c>
      <c r="AS1307" s="31">
        <v>6.1224489795918366E-2</v>
      </c>
      <c r="AT1307" s="36">
        <v>2011.5200000000002</v>
      </c>
      <c r="AU1307" s="30">
        <v>0.80620000000000003</v>
      </c>
      <c r="AV1307" s="30">
        <v>0.1938</v>
      </c>
      <c r="AW1307" s="30">
        <v>0.93120000000000003</v>
      </c>
      <c r="AX1307" s="30">
        <v>2.1600000000000001E-2</v>
      </c>
      <c r="AY1307" s="30">
        <v>0.34839999999999999</v>
      </c>
      <c r="AZ1307" s="30">
        <v>0.45750000000000002</v>
      </c>
      <c r="BA1307" s="30">
        <v>0.16489999999999999</v>
      </c>
      <c r="BB1307" s="37">
        <v>7</v>
      </c>
      <c r="BC1307" s="29">
        <v>107</v>
      </c>
      <c r="BD1307" s="38" t="s">
        <v>3946</v>
      </c>
      <c r="BE1307" s="39">
        <v>152.99684367372001</v>
      </c>
      <c r="BF1307" s="39">
        <v>-26.5175014966457</v>
      </c>
      <c r="BG1307" s="40">
        <f t="shared" si="240"/>
        <v>100</v>
      </c>
      <c r="BH1307" s="40">
        <f t="shared" si="241"/>
        <v>88</v>
      </c>
      <c r="BI1307" s="40">
        <f t="shared" si="242"/>
        <v>98</v>
      </c>
      <c r="BJ1307" s="40">
        <f t="shared" si="243"/>
        <v>84</v>
      </c>
      <c r="BK1307" s="40">
        <f t="shared" si="244"/>
        <v>85</v>
      </c>
      <c r="BL1307" s="40">
        <f t="shared" si="245"/>
        <v>67</v>
      </c>
      <c r="BM1307" s="41">
        <f t="shared" si="246"/>
        <v>74</v>
      </c>
      <c r="BN1307" s="40">
        <f t="shared" si="247"/>
        <v>83</v>
      </c>
      <c r="BO1307" s="41">
        <f t="shared" si="248"/>
        <v>100</v>
      </c>
      <c r="BP1307" s="41">
        <f t="shared" si="249"/>
        <v>52</v>
      </c>
      <c r="BQ1307" s="41">
        <f t="shared" si="250"/>
        <v>70</v>
      </c>
      <c r="BR1307" s="41">
        <f t="shared" si="251"/>
        <v>65</v>
      </c>
    </row>
    <row r="1308" spans="2:70" x14ac:dyDescent="0.3">
      <c r="B1308" s="12" t="s">
        <v>1625</v>
      </c>
      <c r="C1308" s="12">
        <v>316071548</v>
      </c>
      <c r="D1308" s="12" t="s">
        <v>1625</v>
      </c>
      <c r="E1308" s="12" t="s">
        <v>1626</v>
      </c>
      <c r="F1308" s="12" t="s">
        <v>1626</v>
      </c>
      <c r="G1308" s="12" t="s">
        <v>102</v>
      </c>
      <c r="H1308" s="12" t="s">
        <v>5013</v>
      </c>
      <c r="I1308" s="28">
        <v>525000</v>
      </c>
      <c r="J1308" s="28">
        <v>495000</v>
      </c>
      <c r="K1308" s="28">
        <v>475000</v>
      </c>
      <c r="L1308" s="28">
        <v>501000</v>
      </c>
      <c r="M1308" s="28">
        <v>490000</v>
      </c>
      <c r="N1308" s="28">
        <v>455000</v>
      </c>
      <c r="O1308" s="29">
        <v>32</v>
      </c>
      <c r="P1308" s="29">
        <v>31</v>
      </c>
      <c r="Q1308" s="29">
        <v>49</v>
      </c>
      <c r="R1308" s="28">
        <v>530</v>
      </c>
      <c r="S1308" s="28">
        <v>490</v>
      </c>
      <c r="T1308" s="30">
        <v>2.1</v>
      </c>
      <c r="U1308" s="30">
        <v>0.10000000000000009</v>
      </c>
      <c r="V1308" s="30">
        <v>2</v>
      </c>
      <c r="W1308" s="30">
        <v>1.9</v>
      </c>
      <c r="X1308" s="31">
        <v>5.2495238095238095E-2</v>
      </c>
      <c r="Y1308" s="30">
        <v>4.5999999999999996</v>
      </c>
      <c r="Z1308" s="30">
        <v>-0.5</v>
      </c>
      <c r="AA1308" s="30">
        <v>5.0999999999999996</v>
      </c>
      <c r="AB1308" s="30">
        <v>6.4</v>
      </c>
      <c r="AC1308" s="32">
        <v>0.34216506559239745</v>
      </c>
      <c r="AD1308" s="30">
        <v>6.5180210245286165</v>
      </c>
      <c r="AE1308" s="12">
        <v>15</v>
      </c>
      <c r="AF1308" s="12">
        <v>13</v>
      </c>
      <c r="AG1308" s="12">
        <v>24</v>
      </c>
      <c r="AH1308" s="33">
        <v>2.1473684210526316</v>
      </c>
      <c r="AI1308" s="34">
        <v>555000</v>
      </c>
      <c r="AJ1308" s="34">
        <v>475000</v>
      </c>
      <c r="AK1308" s="34">
        <v>480000</v>
      </c>
      <c r="AL1308" s="35">
        <v>0.16842105263157894</v>
      </c>
      <c r="AM1308" s="35">
        <v>0.15625</v>
      </c>
      <c r="AN1308" s="12">
        <v>1.7</v>
      </c>
      <c r="AO1308" s="33">
        <v>-0.10000000000000009</v>
      </c>
      <c r="AP1308" s="12">
        <v>1.8</v>
      </c>
      <c r="AQ1308" s="34">
        <v>520</v>
      </c>
      <c r="AR1308" s="34">
        <v>490</v>
      </c>
      <c r="AS1308" s="31">
        <v>6.1224489795918366E-2</v>
      </c>
      <c r="AT1308" s="36">
        <v>1548.96</v>
      </c>
      <c r="AU1308" s="30">
        <v>0.6946</v>
      </c>
      <c r="AV1308" s="30">
        <v>0.3054</v>
      </c>
      <c r="AW1308" s="30">
        <v>0.76580000000000004</v>
      </c>
      <c r="AX1308" s="30">
        <v>0.14280000000000001</v>
      </c>
      <c r="AY1308" s="30">
        <v>0.2596</v>
      </c>
      <c r="AZ1308" s="30">
        <v>0.39900000000000002</v>
      </c>
      <c r="BA1308" s="30">
        <v>0.30180000000000001</v>
      </c>
      <c r="BB1308" s="37">
        <v>5</v>
      </c>
      <c r="BC1308" s="29">
        <v>95</v>
      </c>
      <c r="BD1308" s="38" t="s">
        <v>4569</v>
      </c>
      <c r="BE1308" s="39">
        <v>152.94297791024701</v>
      </c>
      <c r="BF1308" s="39">
        <v>-26.6279449369543</v>
      </c>
      <c r="BG1308" s="40">
        <f t="shared" si="240"/>
        <v>82</v>
      </c>
      <c r="BH1308" s="40">
        <f t="shared" si="241"/>
        <v>88</v>
      </c>
      <c r="BI1308" s="40">
        <f t="shared" si="242"/>
        <v>98</v>
      </c>
      <c r="BJ1308" s="40">
        <f t="shared" si="243"/>
        <v>84</v>
      </c>
      <c r="BK1308" s="40">
        <f t="shared" si="244"/>
        <v>87</v>
      </c>
      <c r="BL1308" s="40">
        <f t="shared" si="245"/>
        <v>47</v>
      </c>
      <c r="BM1308" s="41">
        <f t="shared" si="246"/>
        <v>100</v>
      </c>
      <c r="BN1308" s="40">
        <f t="shared" si="247"/>
        <v>85</v>
      </c>
      <c r="BO1308" s="41">
        <f t="shared" si="248"/>
        <v>39</v>
      </c>
      <c r="BP1308" s="41">
        <f t="shared" si="249"/>
        <v>41</v>
      </c>
      <c r="BQ1308" s="41">
        <f t="shared" si="250"/>
        <v>50</v>
      </c>
      <c r="BR1308" s="41">
        <f t="shared" si="251"/>
        <v>58</v>
      </c>
    </row>
    <row r="1309" spans="2:70" x14ac:dyDescent="0.3">
      <c r="B1309" s="12" t="s">
        <v>2430</v>
      </c>
      <c r="C1309" s="12">
        <v>316081549</v>
      </c>
      <c r="D1309" s="12" t="s">
        <v>2430</v>
      </c>
      <c r="E1309" s="12" t="s">
        <v>1626</v>
      </c>
      <c r="F1309" s="12" t="s">
        <v>1626</v>
      </c>
      <c r="G1309" s="12" t="s">
        <v>102</v>
      </c>
      <c r="H1309" s="12" t="s">
        <v>5013</v>
      </c>
      <c r="I1309" s="28">
        <v>772499</v>
      </c>
      <c r="J1309" s="28">
        <v>752450</v>
      </c>
      <c r="K1309" s="28">
        <v>590000</v>
      </c>
      <c r="L1309" s="28">
        <v>850500</v>
      </c>
      <c r="M1309" s="28">
        <v>767500</v>
      </c>
      <c r="N1309" s="28">
        <v>580000</v>
      </c>
      <c r="O1309" s="29">
        <v>24</v>
      </c>
      <c r="P1309" s="29">
        <v>56</v>
      </c>
      <c r="Q1309" s="29">
        <v>28</v>
      </c>
      <c r="R1309" s="28">
        <v>500</v>
      </c>
      <c r="S1309" s="28">
        <v>450</v>
      </c>
      <c r="T1309" s="30">
        <v>1.7</v>
      </c>
      <c r="U1309" s="30">
        <v>0.19999999999999996</v>
      </c>
      <c r="V1309" s="30">
        <v>1.5</v>
      </c>
      <c r="W1309" s="30">
        <v>1.7</v>
      </c>
      <c r="X1309" s="31">
        <v>3.3657001497736566E-2</v>
      </c>
      <c r="Y1309" s="30">
        <v>4.5999999999999996</v>
      </c>
      <c r="Z1309" s="30">
        <v>-0.30000000000000071</v>
      </c>
      <c r="AA1309" s="30">
        <v>4.9000000000000004</v>
      </c>
      <c r="AB1309" s="30">
        <v>6.3</v>
      </c>
      <c r="AC1309" s="32">
        <v>0.29841482047364398</v>
      </c>
      <c r="AD1309" s="30">
        <v>8.8663519385026728</v>
      </c>
      <c r="AE1309" s="12">
        <v>1</v>
      </c>
      <c r="AF1309" s="12">
        <v>1</v>
      </c>
      <c r="AG1309" s="12">
        <v>3</v>
      </c>
      <c r="AH1309" s="33">
        <v>2.1818181818181821</v>
      </c>
      <c r="AI1309" s="34">
        <v>850500</v>
      </c>
      <c r="AJ1309" s="34">
        <v>615000</v>
      </c>
      <c r="AK1309" s="34">
        <v>610000</v>
      </c>
      <c r="AL1309" s="35">
        <v>0.38292682926829269</v>
      </c>
      <c r="AM1309" s="35">
        <v>0.3942622950819672</v>
      </c>
      <c r="AN1309" s="12">
        <v>1.3</v>
      </c>
      <c r="AO1309" s="33">
        <v>-0.59999999999999987</v>
      </c>
      <c r="AP1309" s="12">
        <v>1.9</v>
      </c>
      <c r="AQ1309" s="34">
        <v>500</v>
      </c>
      <c r="AR1309" s="34">
        <v>480</v>
      </c>
      <c r="AS1309" s="31">
        <v>4.1666666666666664E-2</v>
      </c>
      <c r="AT1309" s="36">
        <v>1675.5200000000002</v>
      </c>
      <c r="AU1309" s="30">
        <v>0.77669999999999995</v>
      </c>
      <c r="AV1309" s="30">
        <v>0.2233</v>
      </c>
      <c r="AW1309" s="30">
        <v>0.9577</v>
      </c>
      <c r="AX1309" s="30">
        <v>7.9000000000000008E-3</v>
      </c>
      <c r="AY1309" s="30">
        <v>0.44690000000000002</v>
      </c>
      <c r="AZ1309" s="30">
        <v>0.39450000000000002</v>
      </c>
      <c r="BA1309" s="30">
        <v>0.1273</v>
      </c>
      <c r="BB1309" s="37">
        <v>8</v>
      </c>
      <c r="BC1309" s="29">
        <v>129</v>
      </c>
      <c r="BD1309" s="38" t="s">
        <v>4718</v>
      </c>
      <c r="BE1309" s="39">
        <v>152.93124185290301</v>
      </c>
      <c r="BF1309" s="39">
        <v>-26.318080818394101</v>
      </c>
      <c r="BG1309" s="40">
        <f t="shared" si="240"/>
        <v>88</v>
      </c>
      <c r="BH1309" s="40">
        <f t="shared" si="241"/>
        <v>95</v>
      </c>
      <c r="BI1309" s="40">
        <f t="shared" si="242"/>
        <v>98</v>
      </c>
      <c r="BJ1309" s="40">
        <f t="shared" si="243"/>
        <v>100</v>
      </c>
      <c r="BK1309" s="40">
        <f t="shared" si="244"/>
        <v>81</v>
      </c>
      <c r="BL1309" s="40">
        <f t="shared" si="245"/>
        <v>88</v>
      </c>
      <c r="BM1309" s="41">
        <f t="shared" si="246"/>
        <v>63</v>
      </c>
      <c r="BN1309" s="40">
        <f t="shared" si="247"/>
        <v>62</v>
      </c>
      <c r="BO1309" s="41">
        <f t="shared" si="248"/>
        <v>68</v>
      </c>
      <c r="BP1309" s="41">
        <f t="shared" si="249"/>
        <v>41</v>
      </c>
      <c r="BQ1309" s="41">
        <f t="shared" si="250"/>
        <v>80</v>
      </c>
      <c r="BR1309" s="41">
        <f t="shared" si="251"/>
        <v>62</v>
      </c>
    </row>
    <row r="1310" spans="2:70" x14ac:dyDescent="0.3">
      <c r="B1310" s="12" t="s">
        <v>2431</v>
      </c>
      <c r="C1310" s="12">
        <v>317011446</v>
      </c>
      <c r="D1310" s="12" t="s">
        <v>561</v>
      </c>
      <c r="E1310" s="12" t="s">
        <v>561</v>
      </c>
      <c r="F1310" s="12" t="s">
        <v>561</v>
      </c>
      <c r="G1310" s="12" t="s">
        <v>102</v>
      </c>
      <c r="H1310" s="12" t="s">
        <v>5013</v>
      </c>
      <c r="I1310" s="28">
        <v>465560</v>
      </c>
      <c r="J1310" s="28">
        <v>449000</v>
      </c>
      <c r="K1310" s="28">
        <v>362100</v>
      </c>
      <c r="L1310" s="28">
        <v>450000</v>
      </c>
      <c r="M1310" s="28">
        <v>437500</v>
      </c>
      <c r="N1310" s="28">
        <v>350000</v>
      </c>
      <c r="O1310" s="29">
        <v>35</v>
      </c>
      <c r="P1310" s="29">
        <v>33</v>
      </c>
      <c r="Q1310" s="29">
        <v>36</v>
      </c>
      <c r="R1310" s="28">
        <v>420</v>
      </c>
      <c r="S1310" s="28">
        <v>385</v>
      </c>
      <c r="T1310" s="30">
        <v>2.1</v>
      </c>
      <c r="U1310" s="30">
        <v>0</v>
      </c>
      <c r="V1310" s="30">
        <v>2.1</v>
      </c>
      <c r="W1310" s="30">
        <v>2.1</v>
      </c>
      <c r="X1310" s="31">
        <v>4.6911246670676178E-2</v>
      </c>
      <c r="Y1310" s="30">
        <v>5.5</v>
      </c>
      <c r="Z1310" s="30">
        <v>-0.70000000000000018</v>
      </c>
      <c r="AA1310" s="30">
        <v>6.2</v>
      </c>
      <c r="AB1310" s="30">
        <v>6.7</v>
      </c>
      <c r="AC1310" s="32">
        <v>0.27252906976744184</v>
      </c>
      <c r="AD1310" s="30">
        <v>5.8094612509583436</v>
      </c>
      <c r="AE1310" s="12">
        <v>75</v>
      </c>
      <c r="AF1310" s="12">
        <v>66</v>
      </c>
      <c r="AG1310" s="12">
        <v>102</v>
      </c>
      <c r="AH1310" s="33">
        <v>2.2212189616252824</v>
      </c>
      <c r="AI1310" s="34">
        <v>445000</v>
      </c>
      <c r="AJ1310" s="34">
        <v>357500</v>
      </c>
      <c r="AK1310" s="34">
        <v>341500</v>
      </c>
      <c r="AL1310" s="35">
        <v>0.24475524475524477</v>
      </c>
      <c r="AM1310" s="35">
        <v>0.30307467057101023</v>
      </c>
      <c r="AN1310" s="12">
        <v>2.1</v>
      </c>
      <c r="AO1310" s="33">
        <v>-0.19999999999999973</v>
      </c>
      <c r="AP1310" s="12">
        <v>2.2999999999999998</v>
      </c>
      <c r="AQ1310" s="34">
        <v>420</v>
      </c>
      <c r="AR1310" s="34">
        <v>385</v>
      </c>
      <c r="AS1310" s="31">
        <v>9.0909090909090912E-2</v>
      </c>
      <c r="AT1310" s="36">
        <v>1541.1200000000001</v>
      </c>
      <c r="AU1310" s="30">
        <v>0.65400000000000003</v>
      </c>
      <c r="AV1310" s="30">
        <v>0.34599999999999997</v>
      </c>
      <c r="AW1310" s="30">
        <v>0.65449999999999997</v>
      </c>
      <c r="AX1310" s="30">
        <v>0.26190000000000002</v>
      </c>
      <c r="AY1310" s="30">
        <v>0.26469999999999999</v>
      </c>
      <c r="AZ1310" s="30">
        <v>0.25800000000000001</v>
      </c>
      <c r="BA1310" s="30">
        <v>0.43240000000000001</v>
      </c>
      <c r="BB1310" s="37">
        <v>3</v>
      </c>
      <c r="BC1310" s="29">
        <v>109</v>
      </c>
      <c r="BD1310" s="38" t="s">
        <v>4719</v>
      </c>
      <c r="BE1310" s="39">
        <v>151.93365884274201</v>
      </c>
      <c r="BF1310" s="39">
        <v>-27.603254697170499</v>
      </c>
      <c r="BG1310" s="40">
        <f t="shared" si="240"/>
        <v>82</v>
      </c>
      <c r="BH1310" s="40">
        <f t="shared" si="241"/>
        <v>82</v>
      </c>
      <c r="BI1310" s="40">
        <f t="shared" si="242"/>
        <v>97</v>
      </c>
      <c r="BJ1310" s="40">
        <f t="shared" si="243"/>
        <v>100</v>
      </c>
      <c r="BK1310" s="40">
        <f t="shared" si="244"/>
        <v>85</v>
      </c>
      <c r="BL1310" s="40">
        <f t="shared" si="245"/>
        <v>48</v>
      </c>
      <c r="BM1310" s="41">
        <f t="shared" si="246"/>
        <v>100</v>
      </c>
      <c r="BN1310" s="40">
        <f t="shared" si="247"/>
        <v>92</v>
      </c>
      <c r="BO1310" s="41">
        <f t="shared" si="248"/>
        <v>85</v>
      </c>
      <c r="BP1310" s="41">
        <f t="shared" si="249"/>
        <v>26</v>
      </c>
      <c r="BQ1310" s="41">
        <f t="shared" si="250"/>
        <v>30</v>
      </c>
      <c r="BR1310" s="41">
        <f t="shared" si="251"/>
        <v>59</v>
      </c>
    </row>
    <row r="1311" spans="2:70" x14ac:dyDescent="0.3">
      <c r="B1311" s="12" t="s">
        <v>2191</v>
      </c>
      <c r="C1311" s="12">
        <v>317011447</v>
      </c>
      <c r="D1311" s="12" t="s">
        <v>561</v>
      </c>
      <c r="E1311" s="12" t="s">
        <v>561</v>
      </c>
      <c r="F1311" s="12" t="s">
        <v>561</v>
      </c>
      <c r="G1311" s="12" t="s">
        <v>102</v>
      </c>
      <c r="H1311" s="12" t="s">
        <v>5013</v>
      </c>
      <c r="I1311" s="28">
        <v>419000</v>
      </c>
      <c r="J1311" s="28">
        <v>395000</v>
      </c>
      <c r="K1311" s="28">
        <v>335000</v>
      </c>
      <c r="L1311" s="28">
        <v>365000</v>
      </c>
      <c r="M1311" s="28">
        <v>365000</v>
      </c>
      <c r="N1311" s="28">
        <v>320000</v>
      </c>
      <c r="O1311" s="29">
        <v>33</v>
      </c>
      <c r="P1311" s="29">
        <v>33</v>
      </c>
      <c r="Q1311" s="29">
        <v>36</v>
      </c>
      <c r="R1311" s="28">
        <v>410</v>
      </c>
      <c r="S1311" s="28">
        <v>370</v>
      </c>
      <c r="T1311" s="30">
        <v>1.6</v>
      </c>
      <c r="U1311" s="30">
        <v>0.10000000000000009</v>
      </c>
      <c r="V1311" s="30">
        <v>1.5</v>
      </c>
      <c r="W1311" s="30">
        <v>1.8</v>
      </c>
      <c r="X1311" s="31">
        <v>5.0883054892601434E-2</v>
      </c>
      <c r="Y1311" s="30">
        <v>4.0999999999999996</v>
      </c>
      <c r="Z1311" s="30">
        <v>-0.60000000000000053</v>
      </c>
      <c r="AA1311" s="30">
        <v>4.7</v>
      </c>
      <c r="AB1311" s="30">
        <v>5.9</v>
      </c>
      <c r="AC1311" s="32">
        <v>0.30659248624072738</v>
      </c>
      <c r="AD1311" s="30">
        <v>6.0254339462882163</v>
      </c>
      <c r="AE1311" s="12">
        <v>75</v>
      </c>
      <c r="AF1311" s="12">
        <v>66</v>
      </c>
      <c r="AG1311" s="12">
        <v>102</v>
      </c>
      <c r="AH1311" s="33">
        <v>2.2212189616252824</v>
      </c>
      <c r="AI1311" s="34">
        <v>445000</v>
      </c>
      <c r="AJ1311" s="34">
        <v>357500</v>
      </c>
      <c r="AK1311" s="34">
        <v>341500</v>
      </c>
      <c r="AL1311" s="35">
        <v>0.24475524475524477</v>
      </c>
      <c r="AM1311" s="35">
        <v>0.30307467057101023</v>
      </c>
      <c r="AN1311" s="12">
        <v>2.1</v>
      </c>
      <c r="AO1311" s="33">
        <v>-0.19999999999999973</v>
      </c>
      <c r="AP1311" s="12">
        <v>2.2999999999999998</v>
      </c>
      <c r="AQ1311" s="34">
        <v>420</v>
      </c>
      <c r="AR1311" s="34">
        <v>385</v>
      </c>
      <c r="AS1311" s="31">
        <v>9.0909090909090912E-2</v>
      </c>
      <c r="AT1311" s="36">
        <v>1337.2800000000002</v>
      </c>
      <c r="AU1311" s="30">
        <v>0.60099999999999998</v>
      </c>
      <c r="AV1311" s="30">
        <v>0.39900000000000002</v>
      </c>
      <c r="AW1311" s="30">
        <v>0.70189999999999997</v>
      </c>
      <c r="AX1311" s="30">
        <v>0.22439999999999999</v>
      </c>
      <c r="AY1311" s="30">
        <v>0.25869999999999999</v>
      </c>
      <c r="AZ1311" s="30">
        <v>0.26479999999999998</v>
      </c>
      <c r="BA1311" s="30">
        <v>0.39739999999999998</v>
      </c>
      <c r="BB1311" s="37">
        <v>2.5</v>
      </c>
      <c r="BC1311" s="29">
        <v>110</v>
      </c>
      <c r="BD1311" s="38" t="s">
        <v>4482</v>
      </c>
      <c r="BE1311" s="39">
        <v>151.917149454129</v>
      </c>
      <c r="BF1311" s="39">
        <v>-27.5910373636118</v>
      </c>
      <c r="BG1311" s="40">
        <f t="shared" si="240"/>
        <v>90</v>
      </c>
      <c r="BH1311" s="40">
        <f t="shared" si="241"/>
        <v>82</v>
      </c>
      <c r="BI1311" s="40">
        <f t="shared" si="242"/>
        <v>97</v>
      </c>
      <c r="BJ1311" s="40">
        <f t="shared" si="243"/>
        <v>100</v>
      </c>
      <c r="BK1311" s="40">
        <f t="shared" si="244"/>
        <v>84</v>
      </c>
      <c r="BL1311" s="40">
        <f t="shared" si="245"/>
        <v>47</v>
      </c>
      <c r="BM1311" s="41">
        <f t="shared" si="246"/>
        <v>100</v>
      </c>
      <c r="BN1311" s="40">
        <f t="shared" si="247"/>
        <v>90</v>
      </c>
      <c r="BO1311" s="41">
        <f t="shared" si="248"/>
        <v>63</v>
      </c>
      <c r="BP1311" s="41">
        <f t="shared" si="249"/>
        <v>49</v>
      </c>
      <c r="BQ1311" s="41">
        <f t="shared" si="250"/>
        <v>25</v>
      </c>
      <c r="BR1311" s="41">
        <f t="shared" si="251"/>
        <v>59</v>
      </c>
    </row>
    <row r="1312" spans="2:70" x14ac:dyDescent="0.3">
      <c r="B1312" s="12" t="s">
        <v>1732</v>
      </c>
      <c r="C1312" s="12">
        <v>317011448</v>
      </c>
      <c r="D1312" s="12" t="s">
        <v>561</v>
      </c>
      <c r="E1312" s="12" t="s">
        <v>561</v>
      </c>
      <c r="F1312" s="12" t="s">
        <v>2711</v>
      </c>
      <c r="G1312" s="12" t="s">
        <v>102</v>
      </c>
      <c r="H1312" s="12" t="s">
        <v>5013</v>
      </c>
      <c r="I1312" s="28">
        <v>349000</v>
      </c>
      <c r="J1312" s="28">
        <v>340000</v>
      </c>
      <c r="K1312" s="28">
        <v>295000</v>
      </c>
      <c r="L1312" s="28">
        <v>360500</v>
      </c>
      <c r="M1312" s="28">
        <v>360500</v>
      </c>
      <c r="N1312" s="28">
        <v>310000</v>
      </c>
      <c r="O1312" s="29">
        <v>28</v>
      </c>
      <c r="P1312" s="29">
        <v>30</v>
      </c>
      <c r="Q1312" s="29">
        <v>46</v>
      </c>
      <c r="R1312" s="28">
        <v>355</v>
      </c>
      <c r="S1312" s="28">
        <v>350</v>
      </c>
      <c r="T1312" s="30">
        <v>1.6</v>
      </c>
      <c r="U1312" s="30">
        <v>-0.29999999999999982</v>
      </c>
      <c r="V1312" s="30">
        <v>1.9</v>
      </c>
      <c r="W1312" s="30">
        <v>1.1000000000000001</v>
      </c>
      <c r="X1312" s="31">
        <v>5.2893982808022925E-2</v>
      </c>
      <c r="Y1312" s="30">
        <v>3.5</v>
      </c>
      <c r="Z1312" s="30">
        <v>-1.0999999999999996</v>
      </c>
      <c r="AA1312" s="30">
        <v>4.5999999999999996</v>
      </c>
      <c r="AB1312" s="30">
        <v>5</v>
      </c>
      <c r="AC1312" s="32">
        <v>0.24879457277416459</v>
      </c>
      <c r="AD1312" s="30">
        <v>4.7036460399882687</v>
      </c>
      <c r="AE1312" s="12">
        <v>75</v>
      </c>
      <c r="AF1312" s="12">
        <v>66</v>
      </c>
      <c r="AG1312" s="12">
        <v>102</v>
      </c>
      <c r="AH1312" s="33">
        <v>2.2212189616252824</v>
      </c>
      <c r="AI1312" s="34">
        <v>445000</v>
      </c>
      <c r="AJ1312" s="34">
        <v>357500</v>
      </c>
      <c r="AK1312" s="34">
        <v>341500</v>
      </c>
      <c r="AL1312" s="35">
        <v>0.24475524475524477</v>
      </c>
      <c r="AM1312" s="35">
        <v>0.30307467057101023</v>
      </c>
      <c r="AN1312" s="12">
        <v>2.1</v>
      </c>
      <c r="AO1312" s="33">
        <v>-0.19999999999999973</v>
      </c>
      <c r="AP1312" s="12">
        <v>2.2999999999999998</v>
      </c>
      <c r="AQ1312" s="34">
        <v>420</v>
      </c>
      <c r="AR1312" s="34">
        <v>385</v>
      </c>
      <c r="AS1312" s="31">
        <v>9.0909090909090912E-2</v>
      </c>
      <c r="AT1312" s="36">
        <v>1426.88</v>
      </c>
      <c r="AU1312" s="30">
        <v>0.6421</v>
      </c>
      <c r="AV1312" s="30">
        <v>0.3579</v>
      </c>
      <c r="AW1312" s="30">
        <v>0.83069999999999999</v>
      </c>
      <c r="AX1312" s="30">
        <v>0.1101</v>
      </c>
      <c r="AY1312" s="30">
        <v>0.30480000000000002</v>
      </c>
      <c r="AZ1312" s="30">
        <v>0.24010000000000001</v>
      </c>
      <c r="BA1312" s="30">
        <v>0.41770000000000002</v>
      </c>
      <c r="BB1312" s="37">
        <v>2</v>
      </c>
      <c r="BC1312" s="29">
        <v>74</v>
      </c>
      <c r="BD1312" s="38" t="s">
        <v>4047</v>
      </c>
      <c r="BE1312" s="39">
        <v>152.27957833796401</v>
      </c>
      <c r="BF1312" s="39">
        <v>-27.566573876975099</v>
      </c>
      <c r="BG1312" s="40">
        <f t="shared" si="240"/>
        <v>90</v>
      </c>
      <c r="BH1312" s="40">
        <f t="shared" si="241"/>
        <v>82</v>
      </c>
      <c r="BI1312" s="40">
        <f t="shared" si="242"/>
        <v>97</v>
      </c>
      <c r="BJ1312" s="40">
        <f t="shared" si="243"/>
        <v>100</v>
      </c>
      <c r="BK1312" s="40">
        <f t="shared" si="244"/>
        <v>92</v>
      </c>
      <c r="BL1312" s="40">
        <f t="shared" si="245"/>
        <v>57</v>
      </c>
      <c r="BM1312" s="41">
        <f t="shared" si="246"/>
        <v>100</v>
      </c>
      <c r="BN1312" s="40">
        <f t="shared" si="247"/>
        <v>100</v>
      </c>
      <c r="BO1312" s="41">
        <f t="shared" si="248"/>
        <v>100</v>
      </c>
      <c r="BP1312" s="41">
        <f t="shared" si="249"/>
        <v>59</v>
      </c>
      <c r="BQ1312" s="41">
        <f t="shared" si="250"/>
        <v>20</v>
      </c>
      <c r="BR1312" s="41">
        <f t="shared" si="251"/>
        <v>64</v>
      </c>
    </row>
    <row r="1313" spans="2:70" x14ac:dyDescent="0.3">
      <c r="B1313" s="12" t="s">
        <v>560</v>
      </c>
      <c r="C1313" s="12">
        <v>317011450</v>
      </c>
      <c r="D1313" s="12" t="s">
        <v>561</v>
      </c>
      <c r="E1313" s="12" t="s">
        <v>561</v>
      </c>
      <c r="F1313" s="12" t="s">
        <v>561</v>
      </c>
      <c r="G1313" s="12" t="s">
        <v>102</v>
      </c>
      <c r="H1313" s="12" t="s">
        <v>5013</v>
      </c>
      <c r="I1313" s="28">
        <v>619000</v>
      </c>
      <c r="J1313" s="28">
        <v>595900</v>
      </c>
      <c r="K1313" s="28">
        <v>569000</v>
      </c>
      <c r="L1313" s="28">
        <v>515000</v>
      </c>
      <c r="M1313" s="28">
        <v>465000</v>
      </c>
      <c r="N1313" s="28">
        <v>390000</v>
      </c>
      <c r="O1313" s="29">
        <v>36</v>
      </c>
      <c r="P1313" s="29">
        <v>35</v>
      </c>
      <c r="Q1313" s="29">
        <v>38</v>
      </c>
      <c r="R1313" s="28">
        <v>470</v>
      </c>
      <c r="S1313" s="28">
        <v>395</v>
      </c>
      <c r="T1313" s="30">
        <v>4.9000000000000004</v>
      </c>
      <c r="U1313" s="30">
        <v>0</v>
      </c>
      <c r="V1313" s="30">
        <v>4.9000000000000004</v>
      </c>
      <c r="W1313" s="30">
        <v>4.4000000000000004</v>
      </c>
      <c r="X1313" s="31">
        <v>3.9483037156704363E-2</v>
      </c>
      <c r="Y1313" s="30">
        <v>4.4000000000000004</v>
      </c>
      <c r="Z1313" s="30">
        <v>-0.19999999999999929</v>
      </c>
      <c r="AA1313" s="30">
        <v>4.5999999999999996</v>
      </c>
      <c r="AB1313" s="30">
        <v>4.4000000000000004</v>
      </c>
      <c r="AC1313" s="32">
        <v>0.19945002715915264</v>
      </c>
      <c r="AD1313" s="30">
        <v>5.0515371035808299</v>
      </c>
      <c r="AE1313" s="12">
        <v>75</v>
      </c>
      <c r="AF1313" s="12">
        <v>66</v>
      </c>
      <c r="AG1313" s="12">
        <v>102</v>
      </c>
      <c r="AH1313" s="33">
        <v>2.2212189616252824</v>
      </c>
      <c r="AI1313" s="34">
        <v>445000</v>
      </c>
      <c r="AJ1313" s="34">
        <v>357500</v>
      </c>
      <c r="AK1313" s="34">
        <v>341500</v>
      </c>
      <c r="AL1313" s="35">
        <v>0.24475524475524477</v>
      </c>
      <c r="AM1313" s="35">
        <v>0.30307467057101023</v>
      </c>
      <c r="AN1313" s="12">
        <v>2.1</v>
      </c>
      <c r="AO1313" s="33">
        <v>-0.19999999999999973</v>
      </c>
      <c r="AP1313" s="12">
        <v>2.2999999999999998</v>
      </c>
      <c r="AQ1313" s="34">
        <v>420</v>
      </c>
      <c r="AR1313" s="34">
        <v>385</v>
      </c>
      <c r="AS1313" s="31">
        <v>9.0909090909090912E-2</v>
      </c>
      <c r="AT1313" s="36">
        <v>2356.48</v>
      </c>
      <c r="AU1313" s="30">
        <v>0.8548</v>
      </c>
      <c r="AV1313" s="30">
        <v>0.1452</v>
      </c>
      <c r="AW1313" s="30">
        <v>0.96360000000000001</v>
      </c>
      <c r="AX1313" s="30">
        <v>3.1099999999999999E-2</v>
      </c>
      <c r="AY1313" s="30">
        <v>0.40989999999999999</v>
      </c>
      <c r="AZ1313" s="30">
        <v>0.42649999999999999</v>
      </c>
      <c r="BA1313" s="30">
        <v>0.1452</v>
      </c>
      <c r="BB1313" s="37">
        <v>8.5</v>
      </c>
      <c r="BC1313" s="29">
        <v>105</v>
      </c>
      <c r="BD1313" s="38" t="s">
        <v>3029</v>
      </c>
      <c r="BE1313" s="39">
        <v>151.96257509388701</v>
      </c>
      <c r="BF1313" s="39">
        <v>-27.429602335072399</v>
      </c>
      <c r="BG1313" s="40">
        <f t="shared" si="240"/>
        <v>36</v>
      </c>
      <c r="BH1313" s="40">
        <f t="shared" si="241"/>
        <v>82</v>
      </c>
      <c r="BI1313" s="40">
        <f t="shared" si="242"/>
        <v>97</v>
      </c>
      <c r="BJ1313" s="40">
        <f t="shared" si="243"/>
        <v>100</v>
      </c>
      <c r="BK1313" s="40">
        <f t="shared" si="244"/>
        <v>85</v>
      </c>
      <c r="BL1313" s="40">
        <f t="shared" si="245"/>
        <v>80</v>
      </c>
      <c r="BM1313" s="41">
        <f t="shared" si="246"/>
        <v>82</v>
      </c>
      <c r="BN1313" s="40">
        <f t="shared" si="247"/>
        <v>99</v>
      </c>
      <c r="BO1313" s="41">
        <f t="shared" si="248"/>
        <v>100</v>
      </c>
      <c r="BP1313" s="41">
        <f t="shared" si="249"/>
        <v>44</v>
      </c>
      <c r="BQ1313" s="41">
        <f t="shared" si="250"/>
        <v>85</v>
      </c>
      <c r="BR1313" s="41">
        <f t="shared" si="251"/>
        <v>62</v>
      </c>
    </row>
    <row r="1314" spans="2:70" x14ac:dyDescent="0.3">
      <c r="B1314" s="12" t="s">
        <v>1002</v>
      </c>
      <c r="C1314" s="12">
        <v>317011452</v>
      </c>
      <c r="D1314" s="12" t="s">
        <v>561</v>
      </c>
      <c r="E1314" s="12" t="s">
        <v>561</v>
      </c>
      <c r="F1314" s="12" t="s">
        <v>561</v>
      </c>
      <c r="G1314" s="12" t="s">
        <v>102</v>
      </c>
      <c r="H1314" s="12" t="s">
        <v>5013</v>
      </c>
      <c r="I1314" s="28">
        <v>561000</v>
      </c>
      <c r="J1314" s="28">
        <v>561000</v>
      </c>
      <c r="K1314" s="28">
        <v>559000</v>
      </c>
      <c r="L1314" s="28">
        <v>546000</v>
      </c>
      <c r="M1314" s="28">
        <v>490000</v>
      </c>
      <c r="N1314" s="28">
        <v>459900</v>
      </c>
      <c r="O1314" s="29">
        <v>40</v>
      </c>
      <c r="P1314" s="29">
        <v>40</v>
      </c>
      <c r="Q1314" s="29">
        <v>46</v>
      </c>
      <c r="R1314" s="28">
        <v>485</v>
      </c>
      <c r="S1314" s="28">
        <v>470</v>
      </c>
      <c r="T1314" s="30">
        <v>3.1</v>
      </c>
      <c r="U1314" s="30">
        <v>0.20000000000000018</v>
      </c>
      <c r="V1314" s="30">
        <v>2.9</v>
      </c>
      <c r="W1314" s="30">
        <v>2.5</v>
      </c>
      <c r="X1314" s="31">
        <v>4.49554367201426E-2</v>
      </c>
      <c r="Y1314" s="30">
        <v>5.8</v>
      </c>
      <c r="Z1314" s="30">
        <v>-0.5</v>
      </c>
      <c r="AA1314" s="30">
        <v>6.3</v>
      </c>
      <c r="AB1314" s="30">
        <v>5.8</v>
      </c>
      <c r="AC1314" s="32">
        <v>0.19891397073298772</v>
      </c>
      <c r="AD1314" s="30">
        <v>4.4246922117845404</v>
      </c>
      <c r="AE1314" s="12">
        <v>75</v>
      </c>
      <c r="AF1314" s="12">
        <v>66</v>
      </c>
      <c r="AG1314" s="12">
        <v>102</v>
      </c>
      <c r="AH1314" s="33">
        <v>2.2212189616252824</v>
      </c>
      <c r="AI1314" s="34">
        <v>445000</v>
      </c>
      <c r="AJ1314" s="34">
        <v>357500</v>
      </c>
      <c r="AK1314" s="34">
        <v>341500</v>
      </c>
      <c r="AL1314" s="35">
        <v>0.24475524475524477</v>
      </c>
      <c r="AM1314" s="35">
        <v>0.30307467057101023</v>
      </c>
      <c r="AN1314" s="12">
        <v>2.1</v>
      </c>
      <c r="AO1314" s="33">
        <v>-0.19999999999999973</v>
      </c>
      <c r="AP1314" s="12">
        <v>2.2999999999999998</v>
      </c>
      <c r="AQ1314" s="34">
        <v>420</v>
      </c>
      <c r="AR1314" s="34">
        <v>385</v>
      </c>
      <c r="AS1314" s="31">
        <v>9.0909090909090912E-2</v>
      </c>
      <c r="AT1314" s="36">
        <v>2438.2400000000002</v>
      </c>
      <c r="AU1314" s="30">
        <v>0.80920000000000003</v>
      </c>
      <c r="AV1314" s="30">
        <v>0.1908</v>
      </c>
      <c r="AW1314" s="30">
        <v>0.93149999999999999</v>
      </c>
      <c r="AX1314" s="30">
        <v>3.5400000000000001E-2</v>
      </c>
      <c r="AY1314" s="30">
        <v>0.44190000000000002</v>
      </c>
      <c r="AZ1314" s="30">
        <v>0.34310000000000002</v>
      </c>
      <c r="BA1314" s="30">
        <v>0.20039999999999999</v>
      </c>
      <c r="BB1314" s="37">
        <v>6</v>
      </c>
      <c r="BC1314" s="29">
        <v>106</v>
      </c>
      <c r="BD1314" s="38" t="s">
        <v>3378</v>
      </c>
      <c r="BE1314" s="39">
        <v>151.966277249489</v>
      </c>
      <c r="BF1314" s="39">
        <v>-27.608648733468701</v>
      </c>
      <c r="BG1314" s="40">
        <f t="shared" si="240"/>
        <v>65</v>
      </c>
      <c r="BH1314" s="40">
        <f t="shared" si="241"/>
        <v>82</v>
      </c>
      <c r="BI1314" s="40">
        <f t="shared" si="242"/>
        <v>97</v>
      </c>
      <c r="BJ1314" s="40">
        <f t="shared" si="243"/>
        <v>100</v>
      </c>
      <c r="BK1314" s="40">
        <f t="shared" si="244"/>
        <v>85</v>
      </c>
      <c r="BL1314" s="40">
        <f t="shared" si="245"/>
        <v>87</v>
      </c>
      <c r="BM1314" s="41">
        <f t="shared" si="246"/>
        <v>100</v>
      </c>
      <c r="BN1314" s="40">
        <f t="shared" si="247"/>
        <v>100</v>
      </c>
      <c r="BO1314" s="41">
        <f t="shared" si="248"/>
        <v>100</v>
      </c>
      <c r="BP1314" s="41">
        <f t="shared" si="249"/>
        <v>21</v>
      </c>
      <c r="BQ1314" s="41">
        <f t="shared" si="250"/>
        <v>60</v>
      </c>
      <c r="BR1314" s="41">
        <f t="shared" si="251"/>
        <v>64</v>
      </c>
    </row>
    <row r="1315" spans="2:70" x14ac:dyDescent="0.3">
      <c r="B1315" s="12" t="s">
        <v>2634</v>
      </c>
      <c r="C1315" s="12">
        <v>317011453</v>
      </c>
      <c r="D1315" s="12" t="s">
        <v>561</v>
      </c>
      <c r="E1315" s="12" t="s">
        <v>561</v>
      </c>
      <c r="F1315" s="12" t="s">
        <v>561</v>
      </c>
      <c r="G1315" s="12" t="s">
        <v>102</v>
      </c>
      <c r="H1315" s="12" t="s">
        <v>5013</v>
      </c>
      <c r="I1315" s="28">
        <v>412650</v>
      </c>
      <c r="J1315" s="28">
        <v>395200</v>
      </c>
      <c r="K1315" s="28">
        <v>330775</v>
      </c>
      <c r="L1315" s="28">
        <v>419000</v>
      </c>
      <c r="M1315" s="28">
        <v>395000</v>
      </c>
      <c r="N1315" s="28">
        <v>325000</v>
      </c>
      <c r="O1315" s="29">
        <v>27</v>
      </c>
      <c r="P1315" s="29">
        <v>28</v>
      </c>
      <c r="Q1315" s="29">
        <v>47</v>
      </c>
      <c r="R1315" s="28">
        <v>400</v>
      </c>
      <c r="S1315" s="28">
        <v>380</v>
      </c>
      <c r="T1315" s="30">
        <v>3.1</v>
      </c>
      <c r="U1315" s="30">
        <v>-0.29999999999999982</v>
      </c>
      <c r="V1315" s="30">
        <v>3.4</v>
      </c>
      <c r="W1315" s="30">
        <v>3.4</v>
      </c>
      <c r="X1315" s="31">
        <v>5.0405913001332847E-2</v>
      </c>
      <c r="Y1315" s="30">
        <v>7.8</v>
      </c>
      <c r="Z1315" s="30">
        <v>-0.10000000000000053</v>
      </c>
      <c r="AA1315" s="30">
        <v>7.9</v>
      </c>
      <c r="AB1315" s="30">
        <v>8.8000000000000007</v>
      </c>
      <c r="AC1315" s="32">
        <v>0.29761904761904756</v>
      </c>
      <c r="AD1315" s="30">
        <v>5.9044471153846141</v>
      </c>
      <c r="AE1315" s="12">
        <v>75</v>
      </c>
      <c r="AF1315" s="12">
        <v>66</v>
      </c>
      <c r="AG1315" s="12">
        <v>102</v>
      </c>
      <c r="AH1315" s="33">
        <v>2.2212189616252824</v>
      </c>
      <c r="AI1315" s="34">
        <v>445000</v>
      </c>
      <c r="AJ1315" s="34">
        <v>357500</v>
      </c>
      <c r="AK1315" s="34">
        <v>341500</v>
      </c>
      <c r="AL1315" s="35">
        <v>0.24475524475524477</v>
      </c>
      <c r="AM1315" s="35">
        <v>0.30307467057101023</v>
      </c>
      <c r="AN1315" s="12">
        <v>2.1</v>
      </c>
      <c r="AO1315" s="33">
        <v>-0.19999999999999973</v>
      </c>
      <c r="AP1315" s="12">
        <v>2.2999999999999998</v>
      </c>
      <c r="AQ1315" s="34">
        <v>420</v>
      </c>
      <c r="AR1315" s="34">
        <v>385</v>
      </c>
      <c r="AS1315" s="31">
        <v>9.0909090909090912E-2</v>
      </c>
      <c r="AT1315" s="36">
        <v>1344.0000000000002</v>
      </c>
      <c r="AU1315" s="30">
        <v>0.57269999999999999</v>
      </c>
      <c r="AV1315" s="30">
        <v>0.42730000000000001</v>
      </c>
      <c r="AW1315" s="30">
        <v>0.70860000000000001</v>
      </c>
      <c r="AX1315" s="30">
        <v>0.192</v>
      </c>
      <c r="AY1315" s="30">
        <v>0.23749999999999999</v>
      </c>
      <c r="AZ1315" s="30">
        <v>0.2651</v>
      </c>
      <c r="BA1315" s="30">
        <v>0.47149999999999997</v>
      </c>
      <c r="BB1315" s="37">
        <v>1</v>
      </c>
      <c r="BC1315" s="29">
        <v>109</v>
      </c>
      <c r="BD1315" s="38" t="s">
        <v>4932</v>
      </c>
      <c r="BE1315" s="39">
        <v>151.929789543081</v>
      </c>
      <c r="BF1315" s="39">
        <v>-27.559058847338399</v>
      </c>
      <c r="BG1315" s="40">
        <f t="shared" si="240"/>
        <v>65</v>
      </c>
      <c r="BH1315" s="40">
        <f t="shared" si="241"/>
        <v>82</v>
      </c>
      <c r="BI1315" s="40">
        <f t="shared" si="242"/>
        <v>97</v>
      </c>
      <c r="BJ1315" s="40">
        <f t="shared" si="243"/>
        <v>100</v>
      </c>
      <c r="BK1315" s="40">
        <f t="shared" si="244"/>
        <v>85</v>
      </c>
      <c r="BL1315" s="40">
        <f t="shared" si="245"/>
        <v>42</v>
      </c>
      <c r="BM1315" s="41">
        <f t="shared" si="246"/>
        <v>100</v>
      </c>
      <c r="BN1315" s="40">
        <f t="shared" si="247"/>
        <v>91</v>
      </c>
      <c r="BO1315" s="41">
        <f t="shared" si="248"/>
        <v>69</v>
      </c>
      <c r="BP1315" s="41">
        <f t="shared" si="249"/>
        <v>1</v>
      </c>
      <c r="BQ1315" s="41">
        <f t="shared" si="250"/>
        <v>10</v>
      </c>
      <c r="BR1315" s="41">
        <f t="shared" si="251"/>
        <v>52</v>
      </c>
    </row>
    <row r="1316" spans="2:70" x14ac:dyDescent="0.3">
      <c r="B1316" s="12" t="s">
        <v>2509</v>
      </c>
      <c r="C1316" s="12">
        <v>317011454</v>
      </c>
      <c r="D1316" s="12" t="s">
        <v>561</v>
      </c>
      <c r="E1316" s="12" t="s">
        <v>561</v>
      </c>
      <c r="F1316" s="12" t="s">
        <v>561</v>
      </c>
      <c r="G1316" s="12" t="s">
        <v>102</v>
      </c>
      <c r="H1316" s="12" t="s">
        <v>5013</v>
      </c>
      <c r="I1316" s="28">
        <v>449000</v>
      </c>
      <c r="J1316" s="28">
        <v>425000</v>
      </c>
      <c r="K1316" s="28">
        <v>349000</v>
      </c>
      <c r="L1316" s="28">
        <v>445000</v>
      </c>
      <c r="M1316" s="28">
        <v>430000</v>
      </c>
      <c r="N1316" s="28">
        <v>355000</v>
      </c>
      <c r="O1316" s="29">
        <v>38</v>
      </c>
      <c r="P1316" s="29">
        <v>37</v>
      </c>
      <c r="Q1316" s="29">
        <v>34</v>
      </c>
      <c r="R1316" s="28">
        <v>400</v>
      </c>
      <c r="S1316" s="28">
        <v>350</v>
      </c>
      <c r="T1316" s="30">
        <v>2.5</v>
      </c>
      <c r="U1316" s="30">
        <v>-0.20000000000000018</v>
      </c>
      <c r="V1316" s="30">
        <v>2.7</v>
      </c>
      <c r="W1316" s="30">
        <v>2</v>
      </c>
      <c r="X1316" s="31">
        <v>4.6325167037861915E-2</v>
      </c>
      <c r="Y1316" s="30">
        <v>8.1999999999999993</v>
      </c>
      <c r="Z1316" s="30">
        <v>-1.1000000000000014</v>
      </c>
      <c r="AA1316" s="30">
        <v>9.3000000000000007</v>
      </c>
      <c r="AB1316" s="30">
        <v>8.6999999999999993</v>
      </c>
      <c r="AC1316" s="32">
        <v>0.28988868274582558</v>
      </c>
      <c r="AD1316" s="30">
        <v>6.2576931996574849</v>
      </c>
      <c r="AE1316" s="12">
        <v>75</v>
      </c>
      <c r="AF1316" s="12">
        <v>66</v>
      </c>
      <c r="AG1316" s="12">
        <v>102</v>
      </c>
      <c r="AH1316" s="33">
        <v>2.2212189616252824</v>
      </c>
      <c r="AI1316" s="34">
        <v>445000</v>
      </c>
      <c r="AJ1316" s="34">
        <v>357500</v>
      </c>
      <c r="AK1316" s="34">
        <v>341500</v>
      </c>
      <c r="AL1316" s="35">
        <v>0.24475524475524477</v>
      </c>
      <c r="AM1316" s="35">
        <v>0.30307467057101023</v>
      </c>
      <c r="AN1316" s="12">
        <v>2.1</v>
      </c>
      <c r="AO1316" s="33">
        <v>-0.19999999999999973</v>
      </c>
      <c r="AP1316" s="12">
        <v>2.2999999999999998</v>
      </c>
      <c r="AQ1316" s="34">
        <v>420</v>
      </c>
      <c r="AR1316" s="34">
        <v>385</v>
      </c>
      <c r="AS1316" s="31">
        <v>9.0909090909090912E-2</v>
      </c>
      <c r="AT1316" s="36">
        <v>1379.8400000000001</v>
      </c>
      <c r="AU1316" s="30">
        <v>0.61080000000000001</v>
      </c>
      <c r="AV1316" s="30">
        <v>0.38919999999999999</v>
      </c>
      <c r="AW1316" s="30">
        <v>0.79510000000000003</v>
      </c>
      <c r="AX1316" s="30">
        <v>0.18079999999999999</v>
      </c>
      <c r="AY1316" s="30">
        <v>0.2366</v>
      </c>
      <c r="AZ1316" s="30">
        <v>0.29149999999999998</v>
      </c>
      <c r="BA1316" s="30">
        <v>0.44790000000000002</v>
      </c>
      <c r="BB1316" s="37">
        <v>1</v>
      </c>
      <c r="BC1316" s="29">
        <v>106</v>
      </c>
      <c r="BD1316" s="38" t="s">
        <v>4800</v>
      </c>
      <c r="BE1316" s="39">
        <v>151.954206366085</v>
      </c>
      <c r="BF1316" s="39">
        <v>-27.5270290951268</v>
      </c>
      <c r="BG1316" s="40">
        <f t="shared" si="240"/>
        <v>75</v>
      </c>
      <c r="BH1316" s="40">
        <f t="shared" si="241"/>
        <v>82</v>
      </c>
      <c r="BI1316" s="40">
        <f t="shared" si="242"/>
        <v>97</v>
      </c>
      <c r="BJ1316" s="40">
        <f t="shared" si="243"/>
        <v>100</v>
      </c>
      <c r="BK1316" s="40">
        <f t="shared" si="244"/>
        <v>85</v>
      </c>
      <c r="BL1316" s="40">
        <f t="shared" si="245"/>
        <v>42</v>
      </c>
      <c r="BM1316" s="41">
        <f t="shared" si="246"/>
        <v>100</v>
      </c>
      <c r="BN1316" s="40">
        <f t="shared" si="247"/>
        <v>88</v>
      </c>
      <c r="BO1316" s="41">
        <f t="shared" si="248"/>
        <v>74</v>
      </c>
      <c r="BP1316" s="41">
        <f t="shared" si="249"/>
        <v>1</v>
      </c>
      <c r="BQ1316" s="41">
        <f t="shared" si="250"/>
        <v>10</v>
      </c>
      <c r="BR1316" s="41">
        <f t="shared" si="251"/>
        <v>53</v>
      </c>
    </row>
    <row r="1317" spans="2:70" x14ac:dyDescent="0.3">
      <c r="B1317" s="12" t="s">
        <v>1733</v>
      </c>
      <c r="C1317" s="12">
        <v>317011455</v>
      </c>
      <c r="D1317" s="12" t="s">
        <v>561</v>
      </c>
      <c r="E1317" s="12" t="s">
        <v>561</v>
      </c>
      <c r="F1317" s="12" t="s">
        <v>561</v>
      </c>
      <c r="G1317" s="12" t="s">
        <v>102</v>
      </c>
      <c r="H1317" s="12" t="s">
        <v>5013</v>
      </c>
      <c r="I1317" s="28">
        <v>650000</v>
      </c>
      <c r="J1317" s="28">
        <v>610980</v>
      </c>
      <c r="K1317" s="28">
        <v>499000</v>
      </c>
      <c r="L1317" s="28">
        <v>470000</v>
      </c>
      <c r="M1317" s="28">
        <v>420000</v>
      </c>
      <c r="N1317" s="28">
        <v>445000</v>
      </c>
      <c r="O1317" s="29">
        <v>37</v>
      </c>
      <c r="P1317" s="29">
        <v>29</v>
      </c>
      <c r="Q1317" s="29">
        <v>40</v>
      </c>
      <c r="R1317" s="28">
        <v>440</v>
      </c>
      <c r="S1317" s="28">
        <v>400</v>
      </c>
      <c r="T1317" s="30">
        <v>2.5</v>
      </c>
      <c r="U1317" s="30">
        <v>0.10000000000000009</v>
      </c>
      <c r="V1317" s="30">
        <v>2.4</v>
      </c>
      <c r="W1317" s="30">
        <v>2.7</v>
      </c>
      <c r="X1317" s="31">
        <v>3.5200000000000002E-2</v>
      </c>
      <c r="Y1317" s="30">
        <v>8.3000000000000007</v>
      </c>
      <c r="Z1317" s="30">
        <v>-0.39999999999999858</v>
      </c>
      <c r="AA1317" s="30">
        <v>8.6999999999999993</v>
      </c>
      <c r="AB1317" s="30">
        <v>9.5</v>
      </c>
      <c r="AC1317" s="32">
        <v>0.23259747948913131</v>
      </c>
      <c r="AD1317" s="30">
        <v>6.6078829400321402</v>
      </c>
      <c r="AE1317" s="12">
        <v>75</v>
      </c>
      <c r="AF1317" s="12">
        <v>66</v>
      </c>
      <c r="AG1317" s="12">
        <v>102</v>
      </c>
      <c r="AH1317" s="33">
        <v>2.2212189616252824</v>
      </c>
      <c r="AI1317" s="34">
        <v>445000</v>
      </c>
      <c r="AJ1317" s="34">
        <v>357500</v>
      </c>
      <c r="AK1317" s="34">
        <v>341500</v>
      </c>
      <c r="AL1317" s="35">
        <v>0.24475524475524477</v>
      </c>
      <c r="AM1317" s="35">
        <v>0.30307467057101023</v>
      </c>
      <c r="AN1317" s="12">
        <v>2.1</v>
      </c>
      <c r="AO1317" s="33">
        <v>-0.19999999999999973</v>
      </c>
      <c r="AP1317" s="12">
        <v>2.2999999999999998</v>
      </c>
      <c r="AQ1317" s="34">
        <v>420</v>
      </c>
      <c r="AR1317" s="34">
        <v>385</v>
      </c>
      <c r="AS1317" s="31">
        <v>9.0909090909090912E-2</v>
      </c>
      <c r="AT1317" s="36">
        <v>1891.6800000000003</v>
      </c>
      <c r="AU1317" s="30">
        <v>0.70130000000000003</v>
      </c>
      <c r="AV1317" s="30">
        <v>0.29870000000000002</v>
      </c>
      <c r="AW1317" s="30">
        <v>0.83960000000000001</v>
      </c>
      <c r="AX1317" s="30">
        <v>0.15429999999999999</v>
      </c>
      <c r="AY1317" s="30">
        <v>0.39379999999999998</v>
      </c>
      <c r="AZ1317" s="30">
        <v>0.31209999999999999</v>
      </c>
      <c r="BA1317" s="30">
        <v>0.27450000000000002</v>
      </c>
      <c r="BB1317" s="37">
        <v>5</v>
      </c>
      <c r="BC1317" s="29">
        <v>103</v>
      </c>
      <c r="BD1317" s="38" t="s">
        <v>4048</v>
      </c>
      <c r="BE1317" s="39">
        <v>151.98867173079299</v>
      </c>
      <c r="BF1317" s="39">
        <v>-27.584729859424499</v>
      </c>
      <c r="BG1317" s="40">
        <f t="shared" si="240"/>
        <v>75</v>
      </c>
      <c r="BH1317" s="40">
        <f t="shared" si="241"/>
        <v>82</v>
      </c>
      <c r="BI1317" s="40">
        <f t="shared" si="242"/>
        <v>97</v>
      </c>
      <c r="BJ1317" s="40">
        <f t="shared" si="243"/>
        <v>100</v>
      </c>
      <c r="BK1317" s="40">
        <f t="shared" si="244"/>
        <v>86</v>
      </c>
      <c r="BL1317" s="40">
        <f t="shared" si="245"/>
        <v>77</v>
      </c>
      <c r="BM1317" s="41">
        <f t="shared" si="246"/>
        <v>68</v>
      </c>
      <c r="BN1317" s="40">
        <f t="shared" si="247"/>
        <v>84</v>
      </c>
      <c r="BO1317" s="41">
        <f t="shared" si="248"/>
        <v>100</v>
      </c>
      <c r="BP1317" s="41">
        <f t="shared" si="249"/>
        <v>1</v>
      </c>
      <c r="BQ1317" s="41">
        <f t="shared" si="250"/>
        <v>50</v>
      </c>
      <c r="BR1317" s="41">
        <f t="shared" si="251"/>
        <v>58</v>
      </c>
    </row>
    <row r="1318" spans="2:70" x14ac:dyDescent="0.3">
      <c r="B1318" s="12" t="s">
        <v>2281</v>
      </c>
      <c r="C1318" s="12">
        <v>317011456</v>
      </c>
      <c r="D1318" s="12" t="s">
        <v>561</v>
      </c>
      <c r="E1318" s="12" t="s">
        <v>561</v>
      </c>
      <c r="F1318" s="12" t="s">
        <v>561</v>
      </c>
      <c r="G1318" s="12" t="s">
        <v>102</v>
      </c>
      <c r="H1318" s="12" t="s">
        <v>5013</v>
      </c>
      <c r="I1318" s="28">
        <v>489250</v>
      </c>
      <c r="J1318" s="28">
        <v>485000</v>
      </c>
      <c r="K1318" s="28">
        <v>433500</v>
      </c>
      <c r="L1318" s="28">
        <v>455000</v>
      </c>
      <c r="M1318" s="28">
        <v>455000</v>
      </c>
      <c r="N1318" s="28">
        <v>370000</v>
      </c>
      <c r="O1318" s="29">
        <v>37</v>
      </c>
      <c r="P1318" s="29">
        <v>39</v>
      </c>
      <c r="Q1318" s="29">
        <v>37</v>
      </c>
      <c r="R1318" s="28">
        <v>400</v>
      </c>
      <c r="S1318" s="28">
        <v>380</v>
      </c>
      <c r="T1318" s="30">
        <v>2.2999999999999998</v>
      </c>
      <c r="U1318" s="30">
        <v>0.39999999999999991</v>
      </c>
      <c r="V1318" s="30">
        <v>1.9</v>
      </c>
      <c r="W1318" s="30">
        <v>2</v>
      </c>
      <c r="X1318" s="31">
        <v>4.2514052120592741E-2</v>
      </c>
      <c r="Y1318" s="30">
        <v>7.8</v>
      </c>
      <c r="Z1318" s="30">
        <v>-1.2999999999999998</v>
      </c>
      <c r="AA1318" s="30">
        <v>9.1</v>
      </c>
      <c r="AB1318" s="30">
        <v>9.6</v>
      </c>
      <c r="AC1318" s="32">
        <v>0.26553372278279341</v>
      </c>
      <c r="AD1318" s="30">
        <v>6.2457872053596954</v>
      </c>
      <c r="AE1318" s="12">
        <v>75</v>
      </c>
      <c r="AF1318" s="12">
        <v>66</v>
      </c>
      <c r="AG1318" s="12">
        <v>102</v>
      </c>
      <c r="AH1318" s="33">
        <v>2.2212189616252824</v>
      </c>
      <c r="AI1318" s="34">
        <v>445000</v>
      </c>
      <c r="AJ1318" s="34">
        <v>357500</v>
      </c>
      <c r="AK1318" s="34">
        <v>341500</v>
      </c>
      <c r="AL1318" s="35">
        <v>0.24475524475524477</v>
      </c>
      <c r="AM1318" s="35">
        <v>0.30307467057101023</v>
      </c>
      <c r="AN1318" s="12">
        <v>2.1</v>
      </c>
      <c r="AO1318" s="33">
        <v>-0.19999999999999973</v>
      </c>
      <c r="AP1318" s="12">
        <v>2.2999999999999998</v>
      </c>
      <c r="AQ1318" s="34">
        <v>420</v>
      </c>
      <c r="AR1318" s="34">
        <v>385</v>
      </c>
      <c r="AS1318" s="31">
        <v>9.0909090909090912E-2</v>
      </c>
      <c r="AT1318" s="36">
        <v>1506.4</v>
      </c>
      <c r="AU1318" s="30">
        <v>0.58499999999999996</v>
      </c>
      <c r="AV1318" s="30">
        <v>0.41499999999999998</v>
      </c>
      <c r="AW1318" s="30">
        <v>0.70230000000000004</v>
      </c>
      <c r="AX1318" s="30">
        <v>0.22500000000000001</v>
      </c>
      <c r="AY1318" s="30">
        <v>0.24940000000000001</v>
      </c>
      <c r="AZ1318" s="30">
        <v>0.27429999999999999</v>
      </c>
      <c r="BA1318" s="30">
        <v>0.4536</v>
      </c>
      <c r="BB1318" s="37">
        <v>3</v>
      </c>
      <c r="BC1318" s="29">
        <v>106</v>
      </c>
      <c r="BD1318" s="38" t="s">
        <v>4570</v>
      </c>
      <c r="BE1318" s="39">
        <v>151.95353513826399</v>
      </c>
      <c r="BF1318" s="39">
        <v>-27.572497896649399</v>
      </c>
      <c r="BG1318" s="40">
        <f t="shared" si="240"/>
        <v>79</v>
      </c>
      <c r="BH1318" s="40">
        <f t="shared" si="241"/>
        <v>82</v>
      </c>
      <c r="BI1318" s="40">
        <f t="shared" si="242"/>
        <v>97</v>
      </c>
      <c r="BJ1318" s="40">
        <f t="shared" si="243"/>
        <v>100</v>
      </c>
      <c r="BK1318" s="40">
        <f t="shared" si="244"/>
        <v>85</v>
      </c>
      <c r="BL1318" s="40">
        <f t="shared" si="245"/>
        <v>45</v>
      </c>
      <c r="BM1318" s="41">
        <f t="shared" si="246"/>
        <v>92</v>
      </c>
      <c r="BN1318" s="40">
        <f t="shared" si="247"/>
        <v>88</v>
      </c>
      <c r="BO1318" s="41">
        <f t="shared" si="248"/>
        <v>90</v>
      </c>
      <c r="BP1318" s="41">
        <f t="shared" si="249"/>
        <v>1</v>
      </c>
      <c r="BQ1318" s="41">
        <f t="shared" si="250"/>
        <v>30</v>
      </c>
      <c r="BR1318" s="41">
        <f t="shared" si="251"/>
        <v>56</v>
      </c>
    </row>
    <row r="1319" spans="2:70" x14ac:dyDescent="0.3">
      <c r="B1319" s="12" t="s">
        <v>1972</v>
      </c>
      <c r="C1319" s="12">
        <v>317011457</v>
      </c>
      <c r="D1319" s="12" t="s">
        <v>561</v>
      </c>
      <c r="E1319" s="12" t="s">
        <v>561</v>
      </c>
      <c r="F1319" s="12" t="s">
        <v>561</v>
      </c>
      <c r="G1319" s="12" t="s">
        <v>102</v>
      </c>
      <c r="H1319" s="12" t="s">
        <v>5013</v>
      </c>
      <c r="I1319" s="28">
        <v>515000</v>
      </c>
      <c r="J1319" s="28">
        <v>485000</v>
      </c>
      <c r="K1319" s="28">
        <v>419150</v>
      </c>
      <c r="L1319" s="28">
        <v>465000</v>
      </c>
      <c r="M1319" s="28">
        <v>450000</v>
      </c>
      <c r="N1319" s="28">
        <v>378000</v>
      </c>
      <c r="O1319" s="29">
        <v>41</v>
      </c>
      <c r="P1319" s="29">
        <v>34</v>
      </c>
      <c r="Q1319" s="29">
        <v>34</v>
      </c>
      <c r="R1319" s="28">
        <v>420</v>
      </c>
      <c r="S1319" s="28">
        <v>385</v>
      </c>
      <c r="T1319" s="30">
        <v>2.2000000000000002</v>
      </c>
      <c r="U1319" s="30">
        <v>-0.39999999999999991</v>
      </c>
      <c r="V1319" s="30">
        <v>2.6</v>
      </c>
      <c r="W1319" s="30">
        <v>3</v>
      </c>
      <c r="X1319" s="31">
        <v>4.2407766990291265E-2</v>
      </c>
      <c r="Y1319" s="30">
        <v>8.4</v>
      </c>
      <c r="Z1319" s="30">
        <v>-0.29999999999999893</v>
      </c>
      <c r="AA1319" s="30">
        <v>8.6999999999999993</v>
      </c>
      <c r="AB1319" s="30">
        <v>9.6</v>
      </c>
      <c r="AC1319" s="32">
        <v>0.20672546857772875</v>
      </c>
      <c r="AD1319" s="30">
        <v>4.8747077068466256</v>
      </c>
      <c r="AE1319" s="12">
        <v>75</v>
      </c>
      <c r="AF1319" s="12">
        <v>66</v>
      </c>
      <c r="AG1319" s="12">
        <v>102</v>
      </c>
      <c r="AH1319" s="33">
        <v>2.2212189616252824</v>
      </c>
      <c r="AI1319" s="34">
        <v>445000</v>
      </c>
      <c r="AJ1319" s="34">
        <v>357500</v>
      </c>
      <c r="AK1319" s="34">
        <v>341500</v>
      </c>
      <c r="AL1319" s="35">
        <v>0.24475524475524477</v>
      </c>
      <c r="AM1319" s="35">
        <v>0.30307467057101023</v>
      </c>
      <c r="AN1319" s="12">
        <v>2.1</v>
      </c>
      <c r="AO1319" s="33">
        <v>-0.19999999999999973</v>
      </c>
      <c r="AP1319" s="12">
        <v>2.2999999999999998</v>
      </c>
      <c r="AQ1319" s="34">
        <v>420</v>
      </c>
      <c r="AR1319" s="34">
        <v>385</v>
      </c>
      <c r="AS1319" s="31">
        <v>9.0909090909090912E-2</v>
      </c>
      <c r="AT1319" s="36">
        <v>2031.6800000000003</v>
      </c>
      <c r="AU1319" s="30">
        <v>0.65600000000000003</v>
      </c>
      <c r="AV1319" s="30">
        <v>0.34399999999999997</v>
      </c>
      <c r="AW1319" s="30">
        <v>0.76500000000000001</v>
      </c>
      <c r="AX1319" s="30">
        <v>0.1759</v>
      </c>
      <c r="AY1319" s="30">
        <v>0.33739999999999998</v>
      </c>
      <c r="AZ1319" s="30">
        <v>0.30109999999999998</v>
      </c>
      <c r="BA1319" s="30">
        <v>0.34110000000000001</v>
      </c>
      <c r="BB1319" s="37">
        <v>5</v>
      </c>
      <c r="BC1319" s="29">
        <v>104</v>
      </c>
      <c r="BD1319" s="38" t="s">
        <v>4278</v>
      </c>
      <c r="BE1319" s="39">
        <v>151.979782197714</v>
      </c>
      <c r="BF1319" s="39">
        <v>-27.549429234328599</v>
      </c>
      <c r="BG1319" s="40">
        <f t="shared" si="240"/>
        <v>80</v>
      </c>
      <c r="BH1319" s="40">
        <f t="shared" si="241"/>
        <v>82</v>
      </c>
      <c r="BI1319" s="40">
        <f t="shared" si="242"/>
        <v>97</v>
      </c>
      <c r="BJ1319" s="40">
        <f t="shared" si="243"/>
        <v>100</v>
      </c>
      <c r="BK1319" s="40">
        <f t="shared" si="244"/>
        <v>86</v>
      </c>
      <c r="BL1319" s="40">
        <f t="shared" si="245"/>
        <v>64</v>
      </c>
      <c r="BM1319" s="41">
        <f t="shared" si="246"/>
        <v>91</v>
      </c>
      <c r="BN1319" s="40">
        <f t="shared" si="247"/>
        <v>100</v>
      </c>
      <c r="BO1319" s="41">
        <f t="shared" si="248"/>
        <v>100</v>
      </c>
      <c r="BP1319" s="41">
        <f t="shared" si="249"/>
        <v>1</v>
      </c>
      <c r="BQ1319" s="41">
        <f t="shared" si="250"/>
        <v>50</v>
      </c>
      <c r="BR1319" s="41">
        <f t="shared" si="251"/>
        <v>60</v>
      </c>
    </row>
    <row r="1320" spans="2:70" x14ac:dyDescent="0.3">
      <c r="B1320" s="12" t="s">
        <v>1627</v>
      </c>
      <c r="C1320" s="12">
        <v>317011458</v>
      </c>
      <c r="D1320" s="12" t="s">
        <v>561</v>
      </c>
      <c r="E1320" s="12" t="s">
        <v>561</v>
      </c>
      <c r="F1320" s="12" t="s">
        <v>561</v>
      </c>
      <c r="G1320" s="12" t="s">
        <v>102</v>
      </c>
      <c r="H1320" s="12" t="s">
        <v>5013</v>
      </c>
      <c r="I1320" s="28">
        <v>489000</v>
      </c>
      <c r="J1320" s="28">
        <v>485000</v>
      </c>
      <c r="K1320" s="28">
        <v>409000</v>
      </c>
      <c r="L1320" s="28">
        <v>480000</v>
      </c>
      <c r="M1320" s="28">
        <v>460000</v>
      </c>
      <c r="N1320" s="28">
        <v>400000</v>
      </c>
      <c r="O1320" s="29">
        <v>30</v>
      </c>
      <c r="P1320" s="29">
        <v>39</v>
      </c>
      <c r="Q1320" s="29">
        <v>46</v>
      </c>
      <c r="R1320" s="28">
        <v>450</v>
      </c>
      <c r="S1320" s="28">
        <v>420</v>
      </c>
      <c r="T1320" s="30">
        <v>1.3</v>
      </c>
      <c r="U1320" s="30">
        <v>-0.19999999999999996</v>
      </c>
      <c r="V1320" s="30">
        <v>1.5</v>
      </c>
      <c r="W1320" s="30">
        <v>2.8</v>
      </c>
      <c r="X1320" s="31">
        <v>4.785276073619632E-2</v>
      </c>
      <c r="Y1320" s="30">
        <v>8.9</v>
      </c>
      <c r="Z1320" s="30">
        <v>-0.69999999999999929</v>
      </c>
      <c r="AA1320" s="30">
        <v>9.6</v>
      </c>
      <c r="AB1320" s="30">
        <v>10.1</v>
      </c>
      <c r="AC1320" s="32">
        <v>0.2169469299598889</v>
      </c>
      <c r="AD1320" s="30">
        <v>4.5336345619822938</v>
      </c>
      <c r="AE1320" s="12">
        <v>75</v>
      </c>
      <c r="AF1320" s="12">
        <v>66</v>
      </c>
      <c r="AG1320" s="12">
        <v>102</v>
      </c>
      <c r="AH1320" s="33">
        <v>2.2212189616252824</v>
      </c>
      <c r="AI1320" s="34">
        <v>445000</v>
      </c>
      <c r="AJ1320" s="34">
        <v>357500</v>
      </c>
      <c r="AK1320" s="34">
        <v>341500</v>
      </c>
      <c r="AL1320" s="35">
        <v>0.24475524475524477</v>
      </c>
      <c r="AM1320" s="35">
        <v>0.30307467057101023</v>
      </c>
      <c r="AN1320" s="12">
        <v>2.1</v>
      </c>
      <c r="AO1320" s="33">
        <v>-0.19999999999999973</v>
      </c>
      <c r="AP1320" s="12">
        <v>2.2999999999999998</v>
      </c>
      <c r="AQ1320" s="34">
        <v>420</v>
      </c>
      <c r="AR1320" s="34">
        <v>385</v>
      </c>
      <c r="AS1320" s="31">
        <v>9.0909090909090912E-2</v>
      </c>
      <c r="AT1320" s="36">
        <v>2074.2400000000002</v>
      </c>
      <c r="AU1320" s="30">
        <v>0.77829999999999999</v>
      </c>
      <c r="AV1320" s="30">
        <v>0.22170000000000001</v>
      </c>
      <c r="AW1320" s="30">
        <v>0.85809999999999997</v>
      </c>
      <c r="AX1320" s="30">
        <v>0.1371</v>
      </c>
      <c r="AY1320" s="30">
        <v>0.28760000000000002</v>
      </c>
      <c r="AZ1320" s="30">
        <v>0.38</v>
      </c>
      <c r="BA1320" s="30">
        <v>0.30559999999999998</v>
      </c>
      <c r="BB1320" s="37">
        <v>3</v>
      </c>
      <c r="BC1320" s="29">
        <v>117</v>
      </c>
      <c r="BD1320" s="38" t="s">
        <v>3947</v>
      </c>
      <c r="BE1320" s="39">
        <v>151.843262352827</v>
      </c>
      <c r="BF1320" s="39">
        <v>-27.567461844851799</v>
      </c>
      <c r="BG1320" s="40">
        <f t="shared" si="240"/>
        <v>95</v>
      </c>
      <c r="BH1320" s="40">
        <f t="shared" si="241"/>
        <v>82</v>
      </c>
      <c r="BI1320" s="40">
        <f t="shared" si="242"/>
        <v>97</v>
      </c>
      <c r="BJ1320" s="40">
        <f t="shared" si="243"/>
        <v>100</v>
      </c>
      <c r="BK1320" s="40">
        <f t="shared" si="244"/>
        <v>83</v>
      </c>
      <c r="BL1320" s="40">
        <f t="shared" si="245"/>
        <v>53</v>
      </c>
      <c r="BM1320" s="41">
        <f t="shared" si="246"/>
        <v>100</v>
      </c>
      <c r="BN1320" s="40">
        <f t="shared" si="247"/>
        <v>100</v>
      </c>
      <c r="BO1320" s="41">
        <f t="shared" si="248"/>
        <v>100</v>
      </c>
      <c r="BP1320" s="41">
        <f t="shared" si="249"/>
        <v>1</v>
      </c>
      <c r="BQ1320" s="41">
        <f t="shared" si="250"/>
        <v>30</v>
      </c>
      <c r="BR1320" s="41">
        <f t="shared" si="251"/>
        <v>60</v>
      </c>
    </row>
    <row r="1321" spans="2:70" x14ac:dyDescent="0.3">
      <c r="B1321" s="12" t="s">
        <v>2348</v>
      </c>
      <c r="C1321" s="12">
        <v>317011459</v>
      </c>
      <c r="D1321" s="12" t="s">
        <v>561</v>
      </c>
      <c r="E1321" s="12" t="s">
        <v>561</v>
      </c>
      <c r="F1321" s="12" t="s">
        <v>561</v>
      </c>
      <c r="G1321" s="12" t="s">
        <v>102</v>
      </c>
      <c r="H1321" s="12" t="s">
        <v>5013</v>
      </c>
      <c r="I1321" s="28">
        <v>449000</v>
      </c>
      <c r="J1321" s="28">
        <v>436800</v>
      </c>
      <c r="K1321" s="28">
        <v>363600</v>
      </c>
      <c r="L1321" s="28">
        <v>430000</v>
      </c>
      <c r="M1321" s="28">
        <v>370000</v>
      </c>
      <c r="N1321" s="28">
        <v>320500</v>
      </c>
      <c r="O1321" s="29">
        <v>39</v>
      </c>
      <c r="P1321" s="29">
        <v>39</v>
      </c>
      <c r="Q1321" s="29">
        <v>44</v>
      </c>
      <c r="R1321" s="28">
        <v>410</v>
      </c>
      <c r="S1321" s="28">
        <v>360</v>
      </c>
      <c r="T1321" s="30">
        <v>1.4</v>
      </c>
      <c r="U1321" s="30">
        <v>-0.20000000000000018</v>
      </c>
      <c r="V1321" s="30">
        <v>1.6</v>
      </c>
      <c r="W1321" s="30">
        <v>1.6</v>
      </c>
      <c r="X1321" s="31">
        <v>4.7483296213808465E-2</v>
      </c>
      <c r="Y1321" s="30">
        <v>5</v>
      </c>
      <c r="Z1321" s="30">
        <v>-0.40000000000000036</v>
      </c>
      <c r="AA1321" s="30">
        <v>5.4</v>
      </c>
      <c r="AB1321" s="30">
        <v>5.6</v>
      </c>
      <c r="AC1321" s="32">
        <v>0.32597633888818212</v>
      </c>
      <c r="AD1321" s="30">
        <v>6.8650739287426719</v>
      </c>
      <c r="AE1321" s="12">
        <v>75</v>
      </c>
      <c r="AF1321" s="12">
        <v>66</v>
      </c>
      <c r="AG1321" s="12">
        <v>102</v>
      </c>
      <c r="AH1321" s="33">
        <v>2.2212189616252824</v>
      </c>
      <c r="AI1321" s="34">
        <v>445000</v>
      </c>
      <c r="AJ1321" s="34">
        <v>357500</v>
      </c>
      <c r="AK1321" s="34">
        <v>341500</v>
      </c>
      <c r="AL1321" s="35">
        <v>0.24475524475524477</v>
      </c>
      <c r="AM1321" s="35">
        <v>0.30307467057101023</v>
      </c>
      <c r="AN1321" s="12">
        <v>2.1</v>
      </c>
      <c r="AO1321" s="33">
        <v>-0.19999999999999973</v>
      </c>
      <c r="AP1321" s="12">
        <v>2.2999999999999998</v>
      </c>
      <c r="AQ1321" s="34">
        <v>420</v>
      </c>
      <c r="AR1321" s="34">
        <v>385</v>
      </c>
      <c r="AS1321" s="31">
        <v>9.0909090909090912E-2</v>
      </c>
      <c r="AT1321" s="36">
        <v>1257.7600000000002</v>
      </c>
      <c r="AU1321" s="30">
        <v>0.623</v>
      </c>
      <c r="AV1321" s="30">
        <v>0.377</v>
      </c>
      <c r="AW1321" s="30">
        <v>0.78400000000000003</v>
      </c>
      <c r="AX1321" s="30">
        <v>0.13800000000000001</v>
      </c>
      <c r="AY1321" s="30">
        <v>0.3453</v>
      </c>
      <c r="AZ1321" s="30">
        <v>0.24099999999999999</v>
      </c>
      <c r="BA1321" s="30">
        <v>0.38250000000000001</v>
      </c>
      <c r="BB1321" s="37">
        <v>2</v>
      </c>
      <c r="BC1321" s="29">
        <v>109</v>
      </c>
      <c r="BD1321" s="38" t="s">
        <v>4636</v>
      </c>
      <c r="BE1321" s="39">
        <v>151.92572311020299</v>
      </c>
      <c r="BF1321" s="39">
        <v>-27.523286839134599</v>
      </c>
      <c r="BG1321" s="40">
        <f t="shared" si="240"/>
        <v>93</v>
      </c>
      <c r="BH1321" s="40">
        <f t="shared" si="241"/>
        <v>82</v>
      </c>
      <c r="BI1321" s="40">
        <f t="shared" si="242"/>
        <v>97</v>
      </c>
      <c r="BJ1321" s="40">
        <f t="shared" si="243"/>
        <v>100</v>
      </c>
      <c r="BK1321" s="40">
        <f t="shared" si="244"/>
        <v>85</v>
      </c>
      <c r="BL1321" s="40">
        <f t="shared" si="245"/>
        <v>66</v>
      </c>
      <c r="BM1321" s="41">
        <f t="shared" si="246"/>
        <v>100</v>
      </c>
      <c r="BN1321" s="40">
        <f t="shared" si="247"/>
        <v>82</v>
      </c>
      <c r="BO1321" s="41">
        <f t="shared" si="248"/>
        <v>50</v>
      </c>
      <c r="BP1321" s="41">
        <f t="shared" si="249"/>
        <v>34</v>
      </c>
      <c r="BQ1321" s="41">
        <f t="shared" si="250"/>
        <v>20</v>
      </c>
      <c r="BR1321" s="41">
        <f t="shared" si="251"/>
        <v>58</v>
      </c>
    </row>
    <row r="1322" spans="2:70" x14ac:dyDescent="0.3">
      <c r="B1322" s="12" t="s">
        <v>1734</v>
      </c>
      <c r="C1322" s="12">
        <v>318011460</v>
      </c>
      <c r="D1322" s="12" t="s">
        <v>771</v>
      </c>
      <c r="E1322" s="12" t="s">
        <v>772</v>
      </c>
      <c r="F1322" s="12" t="s">
        <v>2711</v>
      </c>
      <c r="G1322" s="12" t="s">
        <v>102</v>
      </c>
      <c r="H1322" s="12" t="s">
        <v>5013</v>
      </c>
      <c r="I1322" s="28">
        <v>240000</v>
      </c>
      <c r="J1322" s="28">
        <v>240000</v>
      </c>
      <c r="K1322" s="28">
        <v>249000</v>
      </c>
      <c r="L1322" s="28">
        <v>239362</v>
      </c>
      <c r="M1322" s="28">
        <v>225000</v>
      </c>
      <c r="N1322" s="28">
        <v>185000</v>
      </c>
      <c r="O1322" s="29">
        <v>56</v>
      </c>
      <c r="P1322" s="29">
        <v>57</v>
      </c>
      <c r="Q1322" s="29">
        <v>189</v>
      </c>
      <c r="R1322" s="28">
        <v>280</v>
      </c>
      <c r="S1322" s="28">
        <v>250</v>
      </c>
      <c r="T1322" s="30">
        <v>1.1000000000000001</v>
      </c>
      <c r="U1322" s="30">
        <v>-0.19999999999999996</v>
      </c>
      <c r="V1322" s="30">
        <v>1.3</v>
      </c>
      <c r="W1322" s="30">
        <v>1.1000000000000001</v>
      </c>
      <c r="X1322" s="31">
        <v>6.0666666666666667E-2</v>
      </c>
      <c r="Y1322" s="30">
        <v>0.8</v>
      </c>
      <c r="Z1322" s="30">
        <v>0</v>
      </c>
      <c r="AA1322" s="30">
        <v>0.8</v>
      </c>
      <c r="AB1322" s="30">
        <v>0.7</v>
      </c>
      <c r="AC1322" s="32">
        <v>0.1970055161544523</v>
      </c>
      <c r="AD1322" s="30">
        <v>3.2473436728755871</v>
      </c>
      <c r="AE1322" s="12">
        <v>9</v>
      </c>
      <c r="AF1322" s="12">
        <v>12</v>
      </c>
      <c r="AG1322" s="12">
        <v>24</v>
      </c>
      <c r="AH1322" s="33">
        <v>4.1379310344827589</v>
      </c>
      <c r="AI1322" s="34">
        <v>197000</v>
      </c>
      <c r="AJ1322" s="34">
        <v>200000</v>
      </c>
      <c r="AK1322" s="34">
        <v>173000</v>
      </c>
      <c r="AL1322" s="35">
        <v>-1.4999999999999999E-2</v>
      </c>
      <c r="AM1322" s="35">
        <v>0.13872832369942195</v>
      </c>
      <c r="AN1322" s="12">
        <v>0.9</v>
      </c>
      <c r="AO1322" s="33">
        <v>0</v>
      </c>
      <c r="AP1322" s="12">
        <v>0.9</v>
      </c>
      <c r="AQ1322" s="34">
        <v>285</v>
      </c>
      <c r="AR1322" s="34">
        <v>260</v>
      </c>
      <c r="AS1322" s="31">
        <v>9.6153846153846159E-2</v>
      </c>
      <c r="AT1322" s="36">
        <v>1421.2800000000002</v>
      </c>
      <c r="AU1322" s="30">
        <v>0.64449999999999996</v>
      </c>
      <c r="AV1322" s="30">
        <v>0.35549999999999998</v>
      </c>
      <c r="AW1322" s="30">
        <v>0.83220000000000005</v>
      </c>
      <c r="AX1322" s="30">
        <v>0.1389</v>
      </c>
      <c r="AY1322" s="30">
        <v>0.3926</v>
      </c>
      <c r="AZ1322" s="30">
        <v>0.25569999999999998</v>
      </c>
      <c r="BA1322" s="30">
        <v>0.29680000000000001</v>
      </c>
      <c r="BB1322" s="37">
        <v>2</v>
      </c>
      <c r="BC1322" s="29">
        <v>1048</v>
      </c>
      <c r="BD1322" s="38" t="s">
        <v>4049</v>
      </c>
      <c r="BE1322" s="39">
        <v>147.41017007384701</v>
      </c>
      <c r="BF1322" s="39">
        <v>-19.579574948014201</v>
      </c>
      <c r="BG1322" s="40">
        <f t="shared" si="240"/>
        <v>98</v>
      </c>
      <c r="BH1322" s="40">
        <f t="shared" si="241"/>
        <v>100</v>
      </c>
      <c r="BI1322" s="40">
        <f t="shared" si="242"/>
        <v>74</v>
      </c>
      <c r="BJ1322" s="40">
        <f t="shared" si="243"/>
        <v>1</v>
      </c>
      <c r="BK1322" s="40">
        <f t="shared" si="244"/>
        <v>1</v>
      </c>
      <c r="BL1322" s="40">
        <f t="shared" si="245"/>
        <v>76</v>
      </c>
      <c r="BM1322" s="41">
        <f t="shared" si="246"/>
        <v>100</v>
      </c>
      <c r="BN1322" s="40">
        <f t="shared" si="247"/>
        <v>100</v>
      </c>
      <c r="BO1322" s="41">
        <f t="shared" si="248"/>
        <v>100</v>
      </c>
      <c r="BP1322" s="41">
        <f t="shared" si="249"/>
        <v>100</v>
      </c>
      <c r="BQ1322" s="41">
        <f t="shared" si="250"/>
        <v>20</v>
      </c>
      <c r="BR1322" s="41">
        <f t="shared" si="251"/>
        <v>59</v>
      </c>
    </row>
    <row r="1323" spans="2:70" x14ac:dyDescent="0.3">
      <c r="B1323" s="12" t="s">
        <v>1974</v>
      </c>
      <c r="C1323" s="12">
        <v>318011464</v>
      </c>
      <c r="D1323" s="12" t="s">
        <v>771</v>
      </c>
      <c r="E1323" s="12" t="s">
        <v>772</v>
      </c>
      <c r="F1323" s="12" t="s">
        <v>2711</v>
      </c>
      <c r="G1323" s="12" t="s">
        <v>102</v>
      </c>
      <c r="H1323" s="12" t="s">
        <v>5013</v>
      </c>
      <c r="I1323" s="28">
        <v>245000</v>
      </c>
      <c r="J1323" s="28">
        <v>205000</v>
      </c>
      <c r="K1323" s="28">
        <v>210000</v>
      </c>
      <c r="L1323" s="28">
        <v>135000</v>
      </c>
      <c r="M1323" s="28">
        <v>135000</v>
      </c>
      <c r="N1323" s="28">
        <v>210000</v>
      </c>
      <c r="O1323" s="29">
        <v>13</v>
      </c>
      <c r="P1323" s="29">
        <v>13</v>
      </c>
      <c r="Q1323" s="29">
        <v>236</v>
      </c>
      <c r="R1323" s="28">
        <v>285</v>
      </c>
      <c r="S1323" s="28">
        <v>250</v>
      </c>
      <c r="T1323" s="30">
        <v>0.3</v>
      </c>
      <c r="U1323" s="30">
        <v>0.19999999999999998</v>
      </c>
      <c r="V1323" s="30">
        <v>0.1</v>
      </c>
      <c r="W1323" s="30">
        <v>0.7</v>
      </c>
      <c r="X1323" s="31">
        <v>6.0489795918367346E-2</v>
      </c>
      <c r="Y1323" s="30">
        <v>5.0999999999999996</v>
      </c>
      <c r="Z1323" s="30">
        <v>-1.2000000000000002</v>
      </c>
      <c r="AA1323" s="30">
        <v>6.3</v>
      </c>
      <c r="AB1323" s="30">
        <v>7</v>
      </c>
      <c r="AC1323" s="32">
        <v>0.24753335186214562</v>
      </c>
      <c r="AD1323" s="30">
        <v>4.0921505537264284</v>
      </c>
      <c r="AE1323" s="12">
        <v>9</v>
      </c>
      <c r="AF1323" s="12">
        <v>12</v>
      </c>
      <c r="AG1323" s="12">
        <v>24</v>
      </c>
      <c r="AH1323" s="33">
        <v>4.1379310344827589</v>
      </c>
      <c r="AI1323" s="34">
        <v>197000</v>
      </c>
      <c r="AJ1323" s="34">
        <v>200000</v>
      </c>
      <c r="AK1323" s="34">
        <v>173000</v>
      </c>
      <c r="AL1323" s="35">
        <v>-1.4999999999999999E-2</v>
      </c>
      <c r="AM1323" s="35">
        <v>0.13872832369942195</v>
      </c>
      <c r="AN1323" s="12">
        <v>0.9</v>
      </c>
      <c r="AO1323" s="33">
        <v>0</v>
      </c>
      <c r="AP1323" s="12">
        <v>0.9</v>
      </c>
      <c r="AQ1323" s="34">
        <v>285</v>
      </c>
      <c r="AR1323" s="34">
        <v>260</v>
      </c>
      <c r="AS1323" s="31">
        <v>9.6153846153846159E-2</v>
      </c>
      <c r="AT1323" s="36">
        <v>1151.3600000000001</v>
      </c>
      <c r="AU1323" s="30">
        <v>0.60899999999999999</v>
      </c>
      <c r="AV1323" s="30">
        <v>0.39100000000000001</v>
      </c>
      <c r="AW1323" s="30">
        <v>0.85529999999999995</v>
      </c>
      <c r="AX1323" s="30">
        <v>7.6999999999999999E-2</v>
      </c>
      <c r="AY1323" s="30">
        <v>0.4269</v>
      </c>
      <c r="AZ1323" s="30">
        <v>0.1867</v>
      </c>
      <c r="BA1323" s="30">
        <v>0.32479999999999998</v>
      </c>
      <c r="BB1323" s="37">
        <v>1.5</v>
      </c>
      <c r="BC1323" s="29">
        <v>1206</v>
      </c>
      <c r="BD1323" s="38" t="s">
        <v>4280</v>
      </c>
      <c r="BE1323" s="39">
        <v>146.15287724509599</v>
      </c>
      <c r="BF1323" s="39">
        <v>-18.652599275634199</v>
      </c>
      <c r="BG1323" s="40">
        <f t="shared" si="240"/>
        <v>100</v>
      </c>
      <c r="BH1323" s="40">
        <f t="shared" si="241"/>
        <v>100</v>
      </c>
      <c r="BI1323" s="40">
        <f t="shared" si="242"/>
        <v>74</v>
      </c>
      <c r="BJ1323" s="40">
        <f t="shared" si="243"/>
        <v>1</v>
      </c>
      <c r="BK1323" s="40">
        <f t="shared" si="244"/>
        <v>1</v>
      </c>
      <c r="BL1323" s="40">
        <f t="shared" si="245"/>
        <v>84</v>
      </c>
      <c r="BM1323" s="41">
        <f t="shared" si="246"/>
        <v>100</v>
      </c>
      <c r="BN1323" s="40">
        <f t="shared" si="247"/>
        <v>100</v>
      </c>
      <c r="BO1323" s="41">
        <f t="shared" si="248"/>
        <v>100</v>
      </c>
      <c r="BP1323" s="41">
        <f t="shared" si="249"/>
        <v>32</v>
      </c>
      <c r="BQ1323" s="41">
        <f t="shared" si="250"/>
        <v>15</v>
      </c>
      <c r="BR1323" s="41">
        <f t="shared" si="251"/>
        <v>54</v>
      </c>
    </row>
    <row r="1324" spans="2:70" x14ac:dyDescent="0.3">
      <c r="B1324" s="12" t="s">
        <v>2192</v>
      </c>
      <c r="C1324" s="12">
        <v>318021467</v>
      </c>
      <c r="D1324" s="12" t="s">
        <v>772</v>
      </c>
      <c r="E1324" s="12" t="s">
        <v>772</v>
      </c>
      <c r="F1324" s="12" t="s">
        <v>772</v>
      </c>
      <c r="G1324" s="12" t="s">
        <v>102</v>
      </c>
      <c r="H1324" s="12" t="s">
        <v>5013</v>
      </c>
      <c r="I1324" s="28">
        <v>300000</v>
      </c>
      <c r="J1324" s="28">
        <v>249600</v>
      </c>
      <c r="K1324" s="28">
        <v>209000</v>
      </c>
      <c r="L1324" s="28">
        <v>350000</v>
      </c>
      <c r="M1324" s="28">
        <v>305000</v>
      </c>
      <c r="N1324" s="28">
        <v>238000</v>
      </c>
      <c r="O1324" s="29">
        <v>29</v>
      </c>
      <c r="P1324" s="29">
        <v>29</v>
      </c>
      <c r="Q1324" s="29">
        <v>42</v>
      </c>
      <c r="R1324" s="28">
        <v>400</v>
      </c>
      <c r="S1324" s="28">
        <v>350</v>
      </c>
      <c r="T1324" s="30">
        <v>2.1</v>
      </c>
      <c r="U1324" s="30">
        <v>0.20000000000000018</v>
      </c>
      <c r="V1324" s="30">
        <v>1.9</v>
      </c>
      <c r="W1324" s="30">
        <v>1.8</v>
      </c>
      <c r="X1324" s="31">
        <v>6.933333333333333E-2</v>
      </c>
      <c r="Y1324" s="30">
        <v>2.9</v>
      </c>
      <c r="Z1324" s="30">
        <v>0.10000000000000009</v>
      </c>
      <c r="AA1324" s="30">
        <v>2.8</v>
      </c>
      <c r="AB1324" s="30">
        <v>2.7</v>
      </c>
      <c r="AC1324" s="32">
        <v>0.25917478747667427</v>
      </c>
      <c r="AD1324" s="30">
        <v>3.7380978962981866</v>
      </c>
      <c r="AE1324" s="12">
        <v>130</v>
      </c>
      <c r="AF1324" s="12">
        <v>158</v>
      </c>
      <c r="AG1324" s="12">
        <v>230</v>
      </c>
      <c r="AH1324" s="33">
        <v>1.5402985074626865</v>
      </c>
      <c r="AI1324" s="34">
        <v>350000</v>
      </c>
      <c r="AJ1324" s="34">
        <v>275000</v>
      </c>
      <c r="AK1324" s="34">
        <v>255000</v>
      </c>
      <c r="AL1324" s="35">
        <v>0.27272727272727271</v>
      </c>
      <c r="AM1324" s="35">
        <v>0.37254901960784315</v>
      </c>
      <c r="AN1324" s="12">
        <v>3.1</v>
      </c>
      <c r="AO1324" s="33">
        <v>0.39999999999999991</v>
      </c>
      <c r="AP1324" s="12">
        <v>2.7</v>
      </c>
      <c r="AQ1324" s="34">
        <v>430</v>
      </c>
      <c r="AR1324" s="34">
        <v>390</v>
      </c>
      <c r="AS1324" s="31">
        <v>0.10256410256410256</v>
      </c>
      <c r="AT1324" s="36">
        <v>1543.3600000000001</v>
      </c>
      <c r="AU1324" s="30">
        <v>0.63770000000000004</v>
      </c>
      <c r="AV1324" s="30">
        <v>0.36230000000000001</v>
      </c>
      <c r="AW1324" s="30">
        <v>0.745</v>
      </c>
      <c r="AX1324" s="30">
        <v>0.2316</v>
      </c>
      <c r="AY1324" s="30">
        <v>0.2616</v>
      </c>
      <c r="AZ1324" s="30">
        <v>0.26319999999999999</v>
      </c>
      <c r="BA1324" s="30">
        <v>0.45129999999999998</v>
      </c>
      <c r="BB1324" s="37">
        <v>5</v>
      </c>
      <c r="BC1324" s="29">
        <v>1110</v>
      </c>
      <c r="BD1324" s="38" t="s">
        <v>4483</v>
      </c>
      <c r="BE1324" s="39">
        <v>146.76924231218601</v>
      </c>
      <c r="BF1324" s="39">
        <v>-19.300405653830801</v>
      </c>
      <c r="BG1324" s="40">
        <f t="shared" si="240"/>
        <v>82</v>
      </c>
      <c r="BH1324" s="40">
        <f t="shared" si="241"/>
        <v>65</v>
      </c>
      <c r="BI1324" s="40">
        <f t="shared" si="242"/>
        <v>100</v>
      </c>
      <c r="BJ1324" s="40">
        <f t="shared" si="243"/>
        <v>100</v>
      </c>
      <c r="BK1324" s="40">
        <f t="shared" si="244"/>
        <v>1</v>
      </c>
      <c r="BL1324" s="40">
        <f t="shared" si="245"/>
        <v>48</v>
      </c>
      <c r="BM1324" s="41">
        <f t="shared" si="246"/>
        <v>100</v>
      </c>
      <c r="BN1324" s="40">
        <f t="shared" si="247"/>
        <v>100</v>
      </c>
      <c r="BO1324" s="41">
        <f t="shared" si="248"/>
        <v>94</v>
      </c>
      <c r="BP1324" s="41">
        <f t="shared" si="249"/>
        <v>69</v>
      </c>
      <c r="BQ1324" s="41">
        <f t="shared" si="250"/>
        <v>50</v>
      </c>
      <c r="BR1324" s="41">
        <f t="shared" si="251"/>
        <v>58</v>
      </c>
    </row>
    <row r="1325" spans="2:70" x14ac:dyDescent="0.3">
      <c r="B1325" s="12" t="s">
        <v>2432</v>
      </c>
      <c r="C1325" s="12">
        <v>318021469</v>
      </c>
      <c r="D1325" s="12" t="s">
        <v>772</v>
      </c>
      <c r="E1325" s="12" t="s">
        <v>772</v>
      </c>
      <c r="F1325" s="12" t="s">
        <v>772</v>
      </c>
      <c r="G1325" s="12" t="s">
        <v>102</v>
      </c>
      <c r="H1325" s="12" t="s">
        <v>5013</v>
      </c>
      <c r="I1325" s="28">
        <v>440000</v>
      </c>
      <c r="J1325" s="28">
        <v>500000</v>
      </c>
      <c r="K1325" s="28">
        <v>289000</v>
      </c>
      <c r="L1325" s="28">
        <v>370000</v>
      </c>
      <c r="M1325" s="28">
        <v>365000</v>
      </c>
      <c r="N1325" s="28">
        <v>280000</v>
      </c>
      <c r="O1325" s="29">
        <v>28</v>
      </c>
      <c r="P1325" s="29">
        <v>40</v>
      </c>
      <c r="Q1325" s="29">
        <v>112</v>
      </c>
      <c r="R1325" s="28">
        <v>440</v>
      </c>
      <c r="S1325" s="28">
        <v>400</v>
      </c>
      <c r="T1325" s="30">
        <v>2.6</v>
      </c>
      <c r="U1325" s="30">
        <v>0.10000000000000009</v>
      </c>
      <c r="V1325" s="30">
        <v>2.5</v>
      </c>
      <c r="W1325" s="30">
        <v>2</v>
      </c>
      <c r="X1325" s="31">
        <v>5.1999999999999998E-2</v>
      </c>
      <c r="Y1325" s="30">
        <v>3.8</v>
      </c>
      <c r="Z1325" s="30">
        <v>-0.60000000000000053</v>
      </c>
      <c r="AA1325" s="30">
        <v>4.4000000000000004</v>
      </c>
      <c r="AB1325" s="30">
        <v>6.8</v>
      </c>
      <c r="AC1325" s="32">
        <v>0.23998603717601882</v>
      </c>
      <c r="AD1325" s="30">
        <v>4.615116099538823</v>
      </c>
      <c r="AE1325" s="12">
        <v>130</v>
      </c>
      <c r="AF1325" s="12">
        <v>158</v>
      </c>
      <c r="AG1325" s="12">
        <v>230</v>
      </c>
      <c r="AH1325" s="33">
        <v>1.5402985074626865</v>
      </c>
      <c r="AI1325" s="34">
        <v>350000</v>
      </c>
      <c r="AJ1325" s="34">
        <v>275000</v>
      </c>
      <c r="AK1325" s="34">
        <v>255000</v>
      </c>
      <c r="AL1325" s="35">
        <v>0.27272727272727271</v>
      </c>
      <c r="AM1325" s="35">
        <v>0.37254901960784315</v>
      </c>
      <c r="AN1325" s="12">
        <v>3.1</v>
      </c>
      <c r="AO1325" s="33">
        <v>0.39999999999999991</v>
      </c>
      <c r="AP1325" s="12">
        <v>2.7</v>
      </c>
      <c r="AQ1325" s="34">
        <v>430</v>
      </c>
      <c r="AR1325" s="34">
        <v>390</v>
      </c>
      <c r="AS1325" s="31">
        <v>0.10256410256410256</v>
      </c>
      <c r="AT1325" s="36">
        <v>1833.4400000000003</v>
      </c>
      <c r="AU1325" s="30">
        <v>0.59860000000000002</v>
      </c>
      <c r="AV1325" s="30">
        <v>0.40139999999999998</v>
      </c>
      <c r="AW1325" s="30">
        <v>0.65329999999999999</v>
      </c>
      <c r="AX1325" s="30">
        <v>0.21540000000000001</v>
      </c>
      <c r="AY1325" s="30">
        <v>0.31759999999999999</v>
      </c>
      <c r="AZ1325" s="30">
        <v>0.3019</v>
      </c>
      <c r="BA1325" s="30">
        <v>0.31369999999999998</v>
      </c>
      <c r="BB1325" s="37">
        <v>5.5</v>
      </c>
      <c r="BC1325" s="29">
        <v>1119</v>
      </c>
      <c r="BD1325" s="38" t="s">
        <v>4720</v>
      </c>
      <c r="BE1325" s="39">
        <v>146.75372382008501</v>
      </c>
      <c r="BF1325" s="39">
        <v>-19.216502254933999</v>
      </c>
      <c r="BG1325" s="40">
        <f t="shared" si="240"/>
        <v>74</v>
      </c>
      <c r="BH1325" s="40">
        <f t="shared" si="241"/>
        <v>65</v>
      </c>
      <c r="BI1325" s="40">
        <f t="shared" si="242"/>
        <v>100</v>
      </c>
      <c r="BJ1325" s="40">
        <f t="shared" si="243"/>
        <v>100</v>
      </c>
      <c r="BK1325" s="40">
        <f t="shared" si="244"/>
        <v>1</v>
      </c>
      <c r="BL1325" s="40">
        <f t="shared" si="245"/>
        <v>60</v>
      </c>
      <c r="BM1325" s="41">
        <f t="shared" si="246"/>
        <v>100</v>
      </c>
      <c r="BN1325" s="40">
        <f t="shared" si="247"/>
        <v>100</v>
      </c>
      <c r="BO1325" s="41">
        <f t="shared" si="248"/>
        <v>100</v>
      </c>
      <c r="BP1325" s="41">
        <f t="shared" si="249"/>
        <v>54</v>
      </c>
      <c r="BQ1325" s="41">
        <f t="shared" si="250"/>
        <v>55</v>
      </c>
      <c r="BR1325" s="41">
        <f t="shared" si="251"/>
        <v>57</v>
      </c>
    </row>
    <row r="1326" spans="2:70" x14ac:dyDescent="0.3">
      <c r="B1326" s="12" t="s">
        <v>2082</v>
      </c>
      <c r="C1326" s="12">
        <v>318021470</v>
      </c>
      <c r="D1326" s="12" t="s">
        <v>772</v>
      </c>
      <c r="E1326" s="12" t="s">
        <v>772</v>
      </c>
      <c r="F1326" s="12" t="s">
        <v>772</v>
      </c>
      <c r="G1326" s="12" t="s">
        <v>102</v>
      </c>
      <c r="H1326" s="12" t="s">
        <v>5013</v>
      </c>
      <c r="I1326" s="28">
        <v>410400</v>
      </c>
      <c r="J1326" s="28">
        <v>410400</v>
      </c>
      <c r="K1326" s="28">
        <v>298000</v>
      </c>
      <c r="L1326" s="28">
        <v>410000</v>
      </c>
      <c r="M1326" s="28">
        <v>410000</v>
      </c>
      <c r="N1326" s="28">
        <v>292000</v>
      </c>
      <c r="O1326" s="29">
        <v>7</v>
      </c>
      <c r="P1326" s="29">
        <v>7</v>
      </c>
      <c r="Q1326" s="29">
        <v>83</v>
      </c>
      <c r="R1326" s="28">
        <v>430</v>
      </c>
      <c r="S1326" s="28">
        <v>290</v>
      </c>
      <c r="T1326" s="30">
        <v>4.9000000000000004</v>
      </c>
      <c r="U1326" s="30">
        <v>0</v>
      </c>
      <c r="V1326" s="30">
        <v>4.9000000000000004</v>
      </c>
      <c r="W1326" s="30">
        <v>2.4</v>
      </c>
      <c r="X1326" s="31">
        <v>5.4483430799220273E-2</v>
      </c>
      <c r="Y1326" s="30">
        <v>12.2</v>
      </c>
      <c r="Z1326" s="30">
        <v>-2.4000000000000004</v>
      </c>
      <c r="AA1326" s="30">
        <v>14.6</v>
      </c>
      <c r="AB1326" s="30">
        <v>4.9000000000000004</v>
      </c>
      <c r="AC1326" s="32">
        <v>0.1636524174887346</v>
      </c>
      <c r="AD1326" s="30">
        <v>3.0037098451420694</v>
      </c>
      <c r="AE1326" s="12">
        <v>130</v>
      </c>
      <c r="AF1326" s="12">
        <v>158</v>
      </c>
      <c r="AG1326" s="12">
        <v>230</v>
      </c>
      <c r="AH1326" s="33">
        <v>1.5402985074626865</v>
      </c>
      <c r="AI1326" s="34">
        <v>350000</v>
      </c>
      <c r="AJ1326" s="34">
        <v>275000</v>
      </c>
      <c r="AK1326" s="34">
        <v>255000</v>
      </c>
      <c r="AL1326" s="35">
        <v>0.27272727272727271</v>
      </c>
      <c r="AM1326" s="35">
        <v>0.37254901960784315</v>
      </c>
      <c r="AN1326" s="12">
        <v>3.1</v>
      </c>
      <c r="AO1326" s="33">
        <v>0.39999999999999991</v>
      </c>
      <c r="AP1326" s="12">
        <v>2.7</v>
      </c>
      <c r="AQ1326" s="34">
        <v>430</v>
      </c>
      <c r="AR1326" s="34">
        <v>390</v>
      </c>
      <c r="AS1326" s="31">
        <v>0.10256410256410256</v>
      </c>
      <c r="AT1326" s="36">
        <v>2627.5200000000004</v>
      </c>
      <c r="AU1326" s="30">
        <v>0.86060000000000003</v>
      </c>
      <c r="AV1326" s="30">
        <v>0.1394</v>
      </c>
      <c r="AW1326" s="30">
        <v>0.96179999999999999</v>
      </c>
      <c r="AX1326" s="30">
        <v>1.0800000000000001E-2</v>
      </c>
      <c r="AY1326" s="30">
        <v>0.2019</v>
      </c>
      <c r="AZ1326" s="30">
        <v>0.49530000000000002</v>
      </c>
      <c r="BA1326" s="30">
        <v>0.28360000000000002</v>
      </c>
      <c r="BB1326" s="37">
        <v>5</v>
      </c>
      <c r="BC1326" s="29">
        <v>1117</v>
      </c>
      <c r="BD1326" s="38" t="s">
        <v>4380</v>
      </c>
      <c r="BE1326" s="39">
        <v>146.62975301979</v>
      </c>
      <c r="BF1326" s="39">
        <v>-19.3198023614436</v>
      </c>
      <c r="BG1326" s="40">
        <f t="shared" si="240"/>
        <v>36</v>
      </c>
      <c r="BH1326" s="40">
        <f t="shared" si="241"/>
        <v>65</v>
      </c>
      <c r="BI1326" s="40">
        <f t="shared" si="242"/>
        <v>100</v>
      </c>
      <c r="BJ1326" s="40">
        <f t="shared" si="243"/>
        <v>100</v>
      </c>
      <c r="BK1326" s="40">
        <f t="shared" si="244"/>
        <v>1</v>
      </c>
      <c r="BL1326" s="40">
        <f t="shared" si="245"/>
        <v>34</v>
      </c>
      <c r="BM1326" s="41">
        <f t="shared" si="246"/>
        <v>100</v>
      </c>
      <c r="BN1326" s="40">
        <f t="shared" si="247"/>
        <v>100</v>
      </c>
      <c r="BO1326" s="41">
        <f t="shared" si="248"/>
        <v>100</v>
      </c>
      <c r="BP1326" s="41">
        <f t="shared" si="249"/>
        <v>1</v>
      </c>
      <c r="BQ1326" s="41">
        <f t="shared" si="250"/>
        <v>50</v>
      </c>
      <c r="BR1326" s="41">
        <f t="shared" si="251"/>
        <v>47</v>
      </c>
    </row>
    <row r="1327" spans="2:70" x14ac:dyDescent="0.3">
      <c r="B1327" s="12" t="s">
        <v>2433</v>
      </c>
      <c r="C1327" s="12">
        <v>318021471</v>
      </c>
      <c r="D1327" s="12" t="s">
        <v>772</v>
      </c>
      <c r="E1327" s="12" t="s">
        <v>772</v>
      </c>
      <c r="F1327" s="12" t="s">
        <v>772</v>
      </c>
      <c r="G1327" s="12" t="s">
        <v>102</v>
      </c>
      <c r="H1327" s="12" t="s">
        <v>5013</v>
      </c>
      <c r="I1327" s="28">
        <v>299000</v>
      </c>
      <c r="J1327" s="28">
        <v>292000</v>
      </c>
      <c r="K1327" s="28">
        <v>275400</v>
      </c>
      <c r="L1327" s="28">
        <v>300000</v>
      </c>
      <c r="M1327" s="28">
        <v>290000</v>
      </c>
      <c r="N1327" s="28">
        <v>269000</v>
      </c>
      <c r="O1327" s="29">
        <v>53</v>
      </c>
      <c r="P1327" s="29">
        <v>45</v>
      </c>
      <c r="Q1327" s="29">
        <v>28</v>
      </c>
      <c r="R1327" s="28">
        <v>430</v>
      </c>
      <c r="S1327" s="28">
        <v>390</v>
      </c>
      <c r="T1327" s="30">
        <v>3</v>
      </c>
      <c r="U1327" s="30">
        <v>0.29999999999999982</v>
      </c>
      <c r="V1327" s="30">
        <v>2.7</v>
      </c>
      <c r="W1327" s="30">
        <v>1.7</v>
      </c>
      <c r="X1327" s="31">
        <v>7.4782608695652175E-2</v>
      </c>
      <c r="Y1327" s="30">
        <v>3.3</v>
      </c>
      <c r="Z1327" s="30">
        <v>-0.70000000000000018</v>
      </c>
      <c r="AA1327" s="30">
        <v>4</v>
      </c>
      <c r="AB1327" s="30">
        <v>3.6</v>
      </c>
      <c r="AC1327" s="32">
        <v>0.27820910973084884</v>
      </c>
      <c r="AD1327" s="30">
        <v>3.7202380952380949</v>
      </c>
      <c r="AE1327" s="12">
        <v>130</v>
      </c>
      <c r="AF1327" s="12">
        <v>158</v>
      </c>
      <c r="AG1327" s="12">
        <v>230</v>
      </c>
      <c r="AH1327" s="33">
        <v>1.5402985074626865</v>
      </c>
      <c r="AI1327" s="34">
        <v>350000</v>
      </c>
      <c r="AJ1327" s="34">
        <v>275000</v>
      </c>
      <c r="AK1327" s="34">
        <v>255000</v>
      </c>
      <c r="AL1327" s="35">
        <v>0.27272727272727271</v>
      </c>
      <c r="AM1327" s="35">
        <v>0.37254901960784315</v>
      </c>
      <c r="AN1327" s="12">
        <v>3.1</v>
      </c>
      <c r="AO1327" s="33">
        <v>0.39999999999999991</v>
      </c>
      <c r="AP1327" s="12">
        <v>2.7</v>
      </c>
      <c r="AQ1327" s="34">
        <v>430</v>
      </c>
      <c r="AR1327" s="34">
        <v>390</v>
      </c>
      <c r="AS1327" s="31">
        <v>0.10256410256410256</v>
      </c>
      <c r="AT1327" s="36">
        <v>1545.6000000000001</v>
      </c>
      <c r="AU1327" s="30">
        <v>0.70350000000000001</v>
      </c>
      <c r="AV1327" s="30">
        <v>0.29649999999999999</v>
      </c>
      <c r="AW1327" s="30">
        <v>0.89349999999999996</v>
      </c>
      <c r="AX1327" s="30">
        <v>6.8199999999999997E-2</v>
      </c>
      <c r="AY1327" s="30">
        <v>0.22509999999999999</v>
      </c>
      <c r="AZ1327" s="30">
        <v>0.32129999999999997</v>
      </c>
      <c r="BA1327" s="30">
        <v>0.37459999999999999</v>
      </c>
      <c r="BB1327" s="37">
        <v>7</v>
      </c>
      <c r="BC1327" s="29">
        <v>1110</v>
      </c>
      <c r="BD1327" s="38" t="s">
        <v>4721</v>
      </c>
      <c r="BE1327" s="39">
        <v>146.69235751550201</v>
      </c>
      <c r="BF1327" s="39">
        <v>-19.352877598386701</v>
      </c>
      <c r="BG1327" s="40">
        <f t="shared" si="240"/>
        <v>67</v>
      </c>
      <c r="BH1327" s="40">
        <f t="shared" si="241"/>
        <v>65</v>
      </c>
      <c r="BI1327" s="40">
        <f t="shared" si="242"/>
        <v>100</v>
      </c>
      <c r="BJ1327" s="40">
        <f t="shared" si="243"/>
        <v>100</v>
      </c>
      <c r="BK1327" s="40">
        <f t="shared" si="244"/>
        <v>1</v>
      </c>
      <c r="BL1327" s="40">
        <f t="shared" si="245"/>
        <v>40</v>
      </c>
      <c r="BM1327" s="41">
        <f t="shared" si="246"/>
        <v>100</v>
      </c>
      <c r="BN1327" s="40">
        <f t="shared" si="247"/>
        <v>100</v>
      </c>
      <c r="BO1327" s="41">
        <f t="shared" si="248"/>
        <v>81</v>
      </c>
      <c r="BP1327" s="41">
        <f t="shared" si="249"/>
        <v>62</v>
      </c>
      <c r="BQ1327" s="41">
        <f t="shared" si="250"/>
        <v>70</v>
      </c>
      <c r="BR1327" s="41">
        <f t="shared" si="251"/>
        <v>56</v>
      </c>
    </row>
    <row r="1328" spans="2:70" x14ac:dyDescent="0.3">
      <c r="B1328" s="12" t="s">
        <v>2606</v>
      </c>
      <c r="C1328" s="12">
        <v>318021472</v>
      </c>
      <c r="D1328" s="12" t="s">
        <v>772</v>
      </c>
      <c r="E1328" s="12" t="s">
        <v>772</v>
      </c>
      <c r="F1328" s="12" t="s">
        <v>772</v>
      </c>
      <c r="G1328" s="12" t="s">
        <v>102</v>
      </c>
      <c r="H1328" s="12" t="s">
        <v>5013</v>
      </c>
      <c r="I1328" s="28">
        <v>237350</v>
      </c>
      <c r="J1328" s="28">
        <v>230000</v>
      </c>
      <c r="K1328" s="28">
        <v>187000</v>
      </c>
      <c r="L1328" s="28">
        <v>175000</v>
      </c>
      <c r="M1328" s="28">
        <v>175000</v>
      </c>
      <c r="N1328" s="28">
        <v>182000</v>
      </c>
      <c r="O1328" s="29">
        <v>28</v>
      </c>
      <c r="P1328" s="29">
        <v>26</v>
      </c>
      <c r="Q1328" s="29">
        <v>54</v>
      </c>
      <c r="R1328" s="28">
        <v>360</v>
      </c>
      <c r="S1328" s="28">
        <v>320</v>
      </c>
      <c r="T1328" s="30">
        <v>1.9</v>
      </c>
      <c r="U1328" s="30">
        <v>0</v>
      </c>
      <c r="V1328" s="30">
        <v>1.9</v>
      </c>
      <c r="W1328" s="30">
        <v>2.9</v>
      </c>
      <c r="X1328" s="31">
        <v>7.8870865809985258E-2</v>
      </c>
      <c r="Y1328" s="30">
        <v>2</v>
      </c>
      <c r="Z1328" s="30">
        <v>0</v>
      </c>
      <c r="AA1328" s="30">
        <v>2</v>
      </c>
      <c r="AB1328" s="30">
        <v>3.3</v>
      </c>
      <c r="AC1328" s="32">
        <v>0.22959183673469385</v>
      </c>
      <c r="AD1328" s="30">
        <v>2.9109841051805332</v>
      </c>
      <c r="AE1328" s="12">
        <v>130</v>
      </c>
      <c r="AF1328" s="12">
        <v>158</v>
      </c>
      <c r="AG1328" s="12">
        <v>230</v>
      </c>
      <c r="AH1328" s="33">
        <v>1.5402985074626865</v>
      </c>
      <c r="AI1328" s="34">
        <v>350000</v>
      </c>
      <c r="AJ1328" s="34">
        <v>275000</v>
      </c>
      <c r="AK1328" s="34">
        <v>255000</v>
      </c>
      <c r="AL1328" s="35">
        <v>0.27272727272727271</v>
      </c>
      <c r="AM1328" s="35">
        <v>0.37254901960784315</v>
      </c>
      <c r="AN1328" s="12">
        <v>3.1</v>
      </c>
      <c r="AO1328" s="33">
        <v>0.39999999999999991</v>
      </c>
      <c r="AP1328" s="12">
        <v>2.7</v>
      </c>
      <c r="AQ1328" s="34">
        <v>430</v>
      </c>
      <c r="AR1328" s="34">
        <v>390</v>
      </c>
      <c r="AS1328" s="31">
        <v>0.10256410256410256</v>
      </c>
      <c r="AT1328" s="36">
        <v>1568.0000000000002</v>
      </c>
      <c r="AU1328" s="30">
        <v>0.66649999999999998</v>
      </c>
      <c r="AV1328" s="30">
        <v>0.33350000000000002</v>
      </c>
      <c r="AW1328" s="30">
        <v>0.81499999999999995</v>
      </c>
      <c r="AX1328" s="30">
        <v>0.16350000000000001</v>
      </c>
      <c r="AY1328" s="30">
        <v>0.33110000000000001</v>
      </c>
      <c r="AZ1328" s="30">
        <v>0.30599999999999999</v>
      </c>
      <c r="BA1328" s="30">
        <v>0.3145</v>
      </c>
      <c r="BB1328" s="37">
        <v>5</v>
      </c>
      <c r="BC1328" s="29">
        <v>1111</v>
      </c>
      <c r="BD1328" s="38" t="s">
        <v>4903</v>
      </c>
      <c r="BE1328" s="39">
        <v>146.75327201056899</v>
      </c>
      <c r="BF1328" s="39">
        <v>-19.306193322694</v>
      </c>
      <c r="BG1328" s="40">
        <f t="shared" si="240"/>
        <v>85</v>
      </c>
      <c r="BH1328" s="40">
        <f t="shared" si="241"/>
        <v>65</v>
      </c>
      <c r="BI1328" s="40">
        <f t="shared" si="242"/>
        <v>100</v>
      </c>
      <c r="BJ1328" s="40">
        <f t="shared" si="243"/>
        <v>100</v>
      </c>
      <c r="BK1328" s="40">
        <f t="shared" si="244"/>
        <v>1</v>
      </c>
      <c r="BL1328" s="40">
        <f t="shared" si="245"/>
        <v>63</v>
      </c>
      <c r="BM1328" s="41">
        <f t="shared" si="246"/>
        <v>100</v>
      </c>
      <c r="BN1328" s="40">
        <f t="shared" si="247"/>
        <v>100</v>
      </c>
      <c r="BO1328" s="41">
        <f t="shared" si="248"/>
        <v>100</v>
      </c>
      <c r="BP1328" s="41">
        <f t="shared" si="249"/>
        <v>84</v>
      </c>
      <c r="BQ1328" s="41">
        <f t="shared" si="250"/>
        <v>50</v>
      </c>
      <c r="BR1328" s="41">
        <f t="shared" si="251"/>
        <v>61</v>
      </c>
    </row>
    <row r="1329" spans="2:70" x14ac:dyDescent="0.3">
      <c r="B1329" s="12" t="s">
        <v>2349</v>
      </c>
      <c r="C1329" s="12">
        <v>318021474</v>
      </c>
      <c r="D1329" s="12" t="s">
        <v>772</v>
      </c>
      <c r="E1329" s="12" t="s">
        <v>772</v>
      </c>
      <c r="F1329" s="12" t="s">
        <v>772</v>
      </c>
      <c r="G1329" s="12" t="s">
        <v>102</v>
      </c>
      <c r="H1329" s="12" t="s">
        <v>5013</v>
      </c>
      <c r="I1329" s="28">
        <v>329000</v>
      </c>
      <c r="J1329" s="28">
        <v>300000</v>
      </c>
      <c r="K1329" s="28">
        <v>275000</v>
      </c>
      <c r="L1329" s="28">
        <v>338000</v>
      </c>
      <c r="M1329" s="28">
        <v>305000</v>
      </c>
      <c r="N1329" s="28">
        <v>270000</v>
      </c>
      <c r="O1329" s="29">
        <v>22</v>
      </c>
      <c r="P1329" s="29">
        <v>24</v>
      </c>
      <c r="Q1329" s="29">
        <v>67</v>
      </c>
      <c r="R1329" s="28">
        <v>460</v>
      </c>
      <c r="S1329" s="28">
        <v>420</v>
      </c>
      <c r="T1329" s="30">
        <v>5.4</v>
      </c>
      <c r="U1329" s="30">
        <v>0</v>
      </c>
      <c r="V1329" s="30">
        <v>5.4</v>
      </c>
      <c r="W1329" s="30">
        <v>4.8</v>
      </c>
      <c r="X1329" s="31">
        <v>7.2705167173252275E-2</v>
      </c>
      <c r="Y1329" s="30">
        <v>8.6999999999999993</v>
      </c>
      <c r="Z1329" s="30">
        <v>-1.5</v>
      </c>
      <c r="AA1329" s="30">
        <v>10.199999999999999</v>
      </c>
      <c r="AB1329" s="30">
        <v>11.3</v>
      </c>
      <c r="AC1329" s="32">
        <v>0.20282186948853614</v>
      </c>
      <c r="AD1329" s="30">
        <v>2.7896486229819564</v>
      </c>
      <c r="AE1329" s="12">
        <v>130</v>
      </c>
      <c r="AF1329" s="12">
        <v>158</v>
      </c>
      <c r="AG1329" s="12">
        <v>230</v>
      </c>
      <c r="AH1329" s="33">
        <v>1.5402985074626865</v>
      </c>
      <c r="AI1329" s="34">
        <v>350000</v>
      </c>
      <c r="AJ1329" s="34">
        <v>275000</v>
      </c>
      <c r="AK1329" s="34">
        <v>255000</v>
      </c>
      <c r="AL1329" s="35">
        <v>0.27272727272727271</v>
      </c>
      <c r="AM1329" s="35">
        <v>0.37254901960784315</v>
      </c>
      <c r="AN1329" s="12">
        <v>3.1</v>
      </c>
      <c r="AO1329" s="33">
        <v>0.39999999999999991</v>
      </c>
      <c r="AP1329" s="12">
        <v>2.7</v>
      </c>
      <c r="AQ1329" s="34">
        <v>430</v>
      </c>
      <c r="AR1329" s="34">
        <v>390</v>
      </c>
      <c r="AS1329" s="31">
        <v>0.10256410256410256</v>
      </c>
      <c r="AT1329" s="36">
        <v>2268</v>
      </c>
      <c r="AU1329" s="30">
        <v>0.65259999999999996</v>
      </c>
      <c r="AV1329" s="30">
        <v>0.34739999999999999</v>
      </c>
      <c r="AW1329" s="30">
        <v>0.84050000000000002</v>
      </c>
      <c r="AX1329" s="30">
        <v>3.9399999999999998E-2</v>
      </c>
      <c r="AY1329" s="30">
        <v>0.1804</v>
      </c>
      <c r="AZ1329" s="30">
        <v>0.29089999999999999</v>
      </c>
      <c r="BA1329" s="30">
        <v>0.51100000000000001</v>
      </c>
      <c r="BB1329" s="37">
        <v>9</v>
      </c>
      <c r="BC1329" s="29">
        <v>1103</v>
      </c>
      <c r="BD1329" s="38" t="s">
        <v>4637</v>
      </c>
      <c r="BE1329" s="39">
        <v>146.77941512574</v>
      </c>
      <c r="BF1329" s="39">
        <v>-19.3701198317682</v>
      </c>
      <c r="BG1329" s="40">
        <f t="shared" si="240"/>
        <v>27</v>
      </c>
      <c r="BH1329" s="40">
        <f t="shared" si="241"/>
        <v>65</v>
      </c>
      <c r="BI1329" s="40">
        <f t="shared" si="242"/>
        <v>100</v>
      </c>
      <c r="BJ1329" s="40">
        <f t="shared" si="243"/>
        <v>100</v>
      </c>
      <c r="BK1329" s="40">
        <f t="shared" si="244"/>
        <v>1</v>
      </c>
      <c r="BL1329" s="40">
        <f t="shared" si="245"/>
        <v>30</v>
      </c>
      <c r="BM1329" s="41">
        <f t="shared" si="246"/>
        <v>100</v>
      </c>
      <c r="BN1329" s="40">
        <f t="shared" si="247"/>
        <v>100</v>
      </c>
      <c r="BO1329" s="41">
        <f t="shared" si="248"/>
        <v>100</v>
      </c>
      <c r="BP1329" s="41">
        <f t="shared" si="249"/>
        <v>1</v>
      </c>
      <c r="BQ1329" s="41">
        <f t="shared" si="250"/>
        <v>90</v>
      </c>
      <c r="BR1329" s="41">
        <f t="shared" si="251"/>
        <v>49</v>
      </c>
    </row>
    <row r="1330" spans="2:70" x14ac:dyDescent="0.3">
      <c r="B1330" s="12" t="s">
        <v>2607</v>
      </c>
      <c r="C1330" s="12">
        <v>318021475</v>
      </c>
      <c r="D1330" s="12" t="s">
        <v>772</v>
      </c>
      <c r="E1330" s="12" t="s">
        <v>772</v>
      </c>
      <c r="F1330" s="12" t="s">
        <v>772</v>
      </c>
      <c r="G1330" s="12" t="s">
        <v>102</v>
      </c>
      <c r="H1330" s="12" t="s">
        <v>5013</v>
      </c>
      <c r="I1330" s="28">
        <v>295000</v>
      </c>
      <c r="J1330" s="28">
        <v>287850</v>
      </c>
      <c r="K1330" s="28">
        <v>245000</v>
      </c>
      <c r="L1330" s="28">
        <v>305000</v>
      </c>
      <c r="M1330" s="28">
        <v>295000</v>
      </c>
      <c r="N1330" s="28">
        <v>226000</v>
      </c>
      <c r="O1330" s="29">
        <v>30</v>
      </c>
      <c r="P1330" s="29">
        <v>34</v>
      </c>
      <c r="Q1330" s="29">
        <v>53</v>
      </c>
      <c r="R1330" s="28">
        <v>380</v>
      </c>
      <c r="S1330" s="28">
        <v>350</v>
      </c>
      <c r="T1330" s="30">
        <v>2.4</v>
      </c>
      <c r="U1330" s="30">
        <v>0</v>
      </c>
      <c r="V1330" s="30">
        <v>2.4</v>
      </c>
      <c r="W1330" s="30">
        <v>1.6</v>
      </c>
      <c r="X1330" s="31">
        <v>6.698305084745762E-2</v>
      </c>
      <c r="Y1330" s="30">
        <v>4.0999999999999996</v>
      </c>
      <c r="Z1330" s="30">
        <v>-0.40000000000000036</v>
      </c>
      <c r="AA1330" s="30">
        <v>4.5</v>
      </c>
      <c r="AB1330" s="30">
        <v>4.5</v>
      </c>
      <c r="AC1330" s="32">
        <v>0.26301218161683276</v>
      </c>
      <c r="AD1330" s="30">
        <v>3.9265482579436064</v>
      </c>
      <c r="AE1330" s="12">
        <v>130</v>
      </c>
      <c r="AF1330" s="12">
        <v>158</v>
      </c>
      <c r="AG1330" s="12">
        <v>230</v>
      </c>
      <c r="AH1330" s="33">
        <v>1.5402985074626865</v>
      </c>
      <c r="AI1330" s="34">
        <v>350000</v>
      </c>
      <c r="AJ1330" s="34">
        <v>275000</v>
      </c>
      <c r="AK1330" s="34">
        <v>255000</v>
      </c>
      <c r="AL1330" s="35">
        <v>0.27272727272727271</v>
      </c>
      <c r="AM1330" s="35">
        <v>0.37254901960784315</v>
      </c>
      <c r="AN1330" s="12">
        <v>3.1</v>
      </c>
      <c r="AO1330" s="33">
        <v>0.39999999999999991</v>
      </c>
      <c r="AP1330" s="12">
        <v>2.7</v>
      </c>
      <c r="AQ1330" s="34">
        <v>430</v>
      </c>
      <c r="AR1330" s="34">
        <v>390</v>
      </c>
      <c r="AS1330" s="31">
        <v>0.10256410256410256</v>
      </c>
      <c r="AT1330" s="36">
        <v>1444.8000000000002</v>
      </c>
      <c r="AU1330" s="30">
        <v>0.49840000000000001</v>
      </c>
      <c r="AV1330" s="30">
        <v>0.50160000000000005</v>
      </c>
      <c r="AW1330" s="30">
        <v>0.54039999999999999</v>
      </c>
      <c r="AX1330" s="30">
        <v>0.37540000000000001</v>
      </c>
      <c r="AY1330" s="30">
        <v>0.18079999999999999</v>
      </c>
      <c r="AZ1330" s="30">
        <v>0.25629999999999997</v>
      </c>
      <c r="BA1330" s="30">
        <v>0.52559999999999996</v>
      </c>
      <c r="BB1330" s="37">
        <v>3</v>
      </c>
      <c r="BC1330" s="29">
        <v>1114</v>
      </c>
      <c r="BD1330" s="38" t="s">
        <v>4904</v>
      </c>
      <c r="BE1330" s="39">
        <v>146.77213706004</v>
      </c>
      <c r="BF1330" s="39">
        <v>-19.255948835078499</v>
      </c>
      <c r="BG1330" s="40">
        <f t="shared" si="240"/>
        <v>77</v>
      </c>
      <c r="BH1330" s="40">
        <f t="shared" si="241"/>
        <v>65</v>
      </c>
      <c r="BI1330" s="40">
        <f t="shared" si="242"/>
        <v>100</v>
      </c>
      <c r="BJ1330" s="40">
        <f t="shared" si="243"/>
        <v>100</v>
      </c>
      <c r="BK1330" s="40">
        <f t="shared" si="244"/>
        <v>1</v>
      </c>
      <c r="BL1330" s="40">
        <f t="shared" si="245"/>
        <v>30</v>
      </c>
      <c r="BM1330" s="41">
        <f t="shared" si="246"/>
        <v>100</v>
      </c>
      <c r="BN1330" s="40">
        <f t="shared" si="247"/>
        <v>100</v>
      </c>
      <c r="BO1330" s="41">
        <f t="shared" si="248"/>
        <v>91</v>
      </c>
      <c r="BP1330" s="41">
        <f t="shared" si="249"/>
        <v>49</v>
      </c>
      <c r="BQ1330" s="41">
        <f t="shared" si="250"/>
        <v>30</v>
      </c>
      <c r="BR1330" s="41">
        <f t="shared" si="251"/>
        <v>52</v>
      </c>
    </row>
    <row r="1331" spans="2:70" x14ac:dyDescent="0.3">
      <c r="B1331" s="12" t="s">
        <v>2565</v>
      </c>
      <c r="C1331" s="12">
        <v>318021476</v>
      </c>
      <c r="D1331" s="12" t="s">
        <v>772</v>
      </c>
      <c r="E1331" s="12" t="s">
        <v>772</v>
      </c>
      <c r="F1331" s="12" t="s">
        <v>772</v>
      </c>
      <c r="G1331" s="12" t="s">
        <v>102</v>
      </c>
      <c r="H1331" s="12" t="s">
        <v>5013</v>
      </c>
      <c r="I1331" s="28">
        <v>270000</v>
      </c>
      <c r="J1331" s="28">
        <v>250000</v>
      </c>
      <c r="K1331" s="28">
        <v>175000</v>
      </c>
      <c r="L1331" s="28">
        <v>315000</v>
      </c>
      <c r="M1331" s="28">
        <v>250000</v>
      </c>
      <c r="N1331" s="28">
        <v>250000</v>
      </c>
      <c r="O1331" s="29">
        <v>35</v>
      </c>
      <c r="P1331" s="29">
        <v>32</v>
      </c>
      <c r="Q1331" s="29">
        <v>48</v>
      </c>
      <c r="R1331" s="28">
        <v>350</v>
      </c>
      <c r="S1331" s="28">
        <v>320</v>
      </c>
      <c r="T1331" s="30">
        <v>1.3</v>
      </c>
      <c r="U1331" s="30">
        <v>-0.30000000000000004</v>
      </c>
      <c r="V1331" s="30">
        <v>1.6</v>
      </c>
      <c r="W1331" s="30">
        <v>1.4</v>
      </c>
      <c r="X1331" s="31">
        <v>6.7407407407407402E-2</v>
      </c>
      <c r="Y1331" s="30">
        <v>3.9</v>
      </c>
      <c r="Z1331" s="30">
        <v>-0.80000000000000027</v>
      </c>
      <c r="AA1331" s="30">
        <v>4.7</v>
      </c>
      <c r="AB1331" s="30">
        <v>5.0999999999999996</v>
      </c>
      <c r="AC1331" s="32">
        <v>0.22449712643678157</v>
      </c>
      <c r="AD1331" s="30">
        <v>3.3304518757104957</v>
      </c>
      <c r="AE1331" s="12">
        <v>130</v>
      </c>
      <c r="AF1331" s="12">
        <v>158</v>
      </c>
      <c r="AG1331" s="12">
        <v>230</v>
      </c>
      <c r="AH1331" s="33">
        <v>1.5402985074626865</v>
      </c>
      <c r="AI1331" s="34">
        <v>350000</v>
      </c>
      <c r="AJ1331" s="34">
        <v>275000</v>
      </c>
      <c r="AK1331" s="34">
        <v>255000</v>
      </c>
      <c r="AL1331" s="35">
        <v>0.27272727272727271</v>
      </c>
      <c r="AM1331" s="35">
        <v>0.37254901960784315</v>
      </c>
      <c r="AN1331" s="12">
        <v>3.1</v>
      </c>
      <c r="AO1331" s="33">
        <v>0.39999999999999991</v>
      </c>
      <c r="AP1331" s="12">
        <v>2.7</v>
      </c>
      <c r="AQ1331" s="34">
        <v>430</v>
      </c>
      <c r="AR1331" s="34">
        <v>390</v>
      </c>
      <c r="AS1331" s="31">
        <v>0.10256410256410256</v>
      </c>
      <c r="AT1331" s="36">
        <v>1559.0400000000002</v>
      </c>
      <c r="AU1331" s="30">
        <v>0.65100000000000002</v>
      </c>
      <c r="AV1331" s="30">
        <v>0.34899999999999998</v>
      </c>
      <c r="AW1331" s="30">
        <v>0.87580000000000002</v>
      </c>
      <c r="AX1331" s="30">
        <v>9.7000000000000003E-2</v>
      </c>
      <c r="AY1331" s="30">
        <v>0.255</v>
      </c>
      <c r="AZ1331" s="30">
        <v>0.3548</v>
      </c>
      <c r="BA1331" s="30">
        <v>0.36630000000000001</v>
      </c>
      <c r="BB1331" s="37">
        <v>3</v>
      </c>
      <c r="BC1331" s="29">
        <v>1112</v>
      </c>
      <c r="BD1331" s="38" t="s">
        <v>4860</v>
      </c>
      <c r="BE1331" s="39">
        <v>146.77124794160801</v>
      </c>
      <c r="BF1331" s="39">
        <v>-19.281215844870001</v>
      </c>
      <c r="BG1331" s="40">
        <f t="shared" si="240"/>
        <v>95</v>
      </c>
      <c r="BH1331" s="40">
        <f t="shared" si="241"/>
        <v>65</v>
      </c>
      <c r="BI1331" s="40">
        <f t="shared" si="242"/>
        <v>100</v>
      </c>
      <c r="BJ1331" s="40">
        <f t="shared" si="243"/>
        <v>100</v>
      </c>
      <c r="BK1331" s="40">
        <f t="shared" si="244"/>
        <v>1</v>
      </c>
      <c r="BL1331" s="40">
        <f t="shared" si="245"/>
        <v>46</v>
      </c>
      <c r="BM1331" s="41">
        <f t="shared" si="246"/>
        <v>100</v>
      </c>
      <c r="BN1331" s="40">
        <f t="shared" si="247"/>
        <v>100</v>
      </c>
      <c r="BO1331" s="41">
        <f t="shared" si="248"/>
        <v>100</v>
      </c>
      <c r="BP1331" s="41">
        <f t="shared" si="249"/>
        <v>52</v>
      </c>
      <c r="BQ1331" s="41">
        <f t="shared" si="250"/>
        <v>30</v>
      </c>
      <c r="BR1331" s="41">
        <f t="shared" si="251"/>
        <v>56</v>
      </c>
    </row>
    <row r="1332" spans="2:70" x14ac:dyDescent="0.3">
      <c r="B1332" s="12" t="s">
        <v>2690</v>
      </c>
      <c r="C1332" s="12">
        <v>318021478</v>
      </c>
      <c r="D1332" s="12" t="s">
        <v>772</v>
      </c>
      <c r="E1332" s="12" t="s">
        <v>772</v>
      </c>
      <c r="F1332" s="12" t="s">
        <v>772</v>
      </c>
      <c r="G1332" s="12" t="s">
        <v>102</v>
      </c>
      <c r="H1332" s="12" t="s">
        <v>5013</v>
      </c>
      <c r="I1332" s="28">
        <v>270000</v>
      </c>
      <c r="J1332" s="28">
        <v>260000</v>
      </c>
      <c r="K1332" s="28">
        <v>219000</v>
      </c>
      <c r="L1332" s="28">
        <v>271000</v>
      </c>
      <c r="M1332" s="28">
        <v>265000</v>
      </c>
      <c r="N1332" s="28">
        <v>225000</v>
      </c>
      <c r="O1332" s="29">
        <v>23</v>
      </c>
      <c r="P1332" s="29">
        <v>27</v>
      </c>
      <c r="Q1332" s="29">
        <v>54</v>
      </c>
      <c r="R1332" s="28">
        <v>370</v>
      </c>
      <c r="S1332" s="28">
        <v>350</v>
      </c>
      <c r="T1332" s="30">
        <v>4.2</v>
      </c>
      <c r="U1332" s="30">
        <v>0</v>
      </c>
      <c r="V1332" s="30">
        <v>4.2</v>
      </c>
      <c r="W1332" s="30">
        <v>4</v>
      </c>
      <c r="X1332" s="31">
        <v>7.1259259259259258E-2</v>
      </c>
      <c r="Y1332" s="30">
        <v>6.2</v>
      </c>
      <c r="Z1332" s="30">
        <v>-0.89999999999999947</v>
      </c>
      <c r="AA1332" s="30">
        <v>7.1</v>
      </c>
      <c r="AB1332" s="30">
        <v>7.7</v>
      </c>
      <c r="AC1332" s="32">
        <v>0.24255296832389342</v>
      </c>
      <c r="AD1332" s="30">
        <v>3.4038098465411237</v>
      </c>
      <c r="AE1332" s="12">
        <v>130</v>
      </c>
      <c r="AF1332" s="12">
        <v>158</v>
      </c>
      <c r="AG1332" s="12">
        <v>230</v>
      </c>
      <c r="AH1332" s="33">
        <v>1.5402985074626865</v>
      </c>
      <c r="AI1332" s="34">
        <v>350000</v>
      </c>
      <c r="AJ1332" s="34">
        <v>275000</v>
      </c>
      <c r="AK1332" s="34">
        <v>255000</v>
      </c>
      <c r="AL1332" s="35">
        <v>0.27272727272727271</v>
      </c>
      <c r="AM1332" s="35">
        <v>0.37254901960784315</v>
      </c>
      <c r="AN1332" s="12">
        <v>3.1</v>
      </c>
      <c r="AO1332" s="33">
        <v>0.39999999999999991</v>
      </c>
      <c r="AP1332" s="12">
        <v>2.7</v>
      </c>
      <c r="AQ1332" s="34">
        <v>430</v>
      </c>
      <c r="AR1332" s="34">
        <v>390</v>
      </c>
      <c r="AS1332" s="31">
        <v>0.10256410256410256</v>
      </c>
      <c r="AT1332" s="36">
        <v>1525.44</v>
      </c>
      <c r="AU1332" s="30">
        <v>0.54920000000000002</v>
      </c>
      <c r="AV1332" s="30">
        <v>0.45079999999999998</v>
      </c>
      <c r="AW1332" s="30">
        <v>0.46750000000000003</v>
      </c>
      <c r="AX1332" s="30">
        <v>0.38300000000000001</v>
      </c>
      <c r="AY1332" s="30">
        <v>0.19550000000000001</v>
      </c>
      <c r="AZ1332" s="30">
        <v>0.26219999999999999</v>
      </c>
      <c r="BA1332" s="30">
        <v>0.51219999999999999</v>
      </c>
      <c r="BB1332" s="37">
        <v>2</v>
      </c>
      <c r="BC1332" s="29">
        <v>1110</v>
      </c>
      <c r="BD1332" s="38" t="s">
        <v>4992</v>
      </c>
      <c r="BE1332" s="39">
        <v>146.800090065078</v>
      </c>
      <c r="BF1332" s="39">
        <v>-19.289329161022199</v>
      </c>
      <c r="BG1332" s="40">
        <f t="shared" si="240"/>
        <v>47</v>
      </c>
      <c r="BH1332" s="40">
        <f t="shared" si="241"/>
        <v>65</v>
      </c>
      <c r="BI1332" s="40">
        <f t="shared" si="242"/>
        <v>100</v>
      </c>
      <c r="BJ1332" s="40">
        <f t="shared" si="243"/>
        <v>100</v>
      </c>
      <c r="BK1332" s="40">
        <f t="shared" si="244"/>
        <v>1</v>
      </c>
      <c r="BL1332" s="40">
        <f t="shared" si="245"/>
        <v>33</v>
      </c>
      <c r="BM1332" s="41">
        <f t="shared" si="246"/>
        <v>100</v>
      </c>
      <c r="BN1332" s="40">
        <f t="shared" si="247"/>
        <v>100</v>
      </c>
      <c r="BO1332" s="41">
        <f t="shared" si="248"/>
        <v>100</v>
      </c>
      <c r="BP1332" s="41">
        <f t="shared" si="249"/>
        <v>14</v>
      </c>
      <c r="BQ1332" s="41">
        <f t="shared" si="250"/>
        <v>20</v>
      </c>
      <c r="BR1332" s="41">
        <f t="shared" si="251"/>
        <v>47</v>
      </c>
    </row>
    <row r="1333" spans="2:70" x14ac:dyDescent="0.3">
      <c r="B1333" s="12" t="s">
        <v>2510</v>
      </c>
      <c r="C1333" s="12">
        <v>318021479</v>
      </c>
      <c r="D1333" s="12" t="s">
        <v>772</v>
      </c>
      <c r="E1333" s="12" t="s">
        <v>772</v>
      </c>
      <c r="F1333" s="12" t="s">
        <v>772</v>
      </c>
      <c r="G1333" s="12" t="s">
        <v>102</v>
      </c>
      <c r="H1333" s="12" t="s">
        <v>5013</v>
      </c>
      <c r="I1333" s="28">
        <v>259000</v>
      </c>
      <c r="J1333" s="28">
        <v>256470</v>
      </c>
      <c r="K1333" s="28">
        <v>216810</v>
      </c>
      <c r="L1333" s="28">
        <v>275000</v>
      </c>
      <c r="M1333" s="28">
        <v>270000</v>
      </c>
      <c r="N1333" s="28">
        <v>210000</v>
      </c>
      <c r="O1333" s="29">
        <v>32</v>
      </c>
      <c r="P1333" s="29">
        <v>34</v>
      </c>
      <c r="Q1333" s="29">
        <v>42</v>
      </c>
      <c r="R1333" s="28">
        <v>350</v>
      </c>
      <c r="S1333" s="28">
        <v>330</v>
      </c>
      <c r="T1333" s="30">
        <v>3.1</v>
      </c>
      <c r="U1333" s="30">
        <v>0.30000000000000027</v>
      </c>
      <c r="V1333" s="30">
        <v>2.8</v>
      </c>
      <c r="W1333" s="30">
        <v>2.9</v>
      </c>
      <c r="X1333" s="31">
        <v>7.0270270270270274E-2</v>
      </c>
      <c r="Y1333" s="30">
        <v>4.7</v>
      </c>
      <c r="Z1333" s="30">
        <v>-0.29999999999999982</v>
      </c>
      <c r="AA1333" s="30">
        <v>5</v>
      </c>
      <c r="AB1333" s="30">
        <v>5.4</v>
      </c>
      <c r="AC1333" s="32">
        <v>0.23946360153256702</v>
      </c>
      <c r="AD1333" s="30">
        <v>3.4077512525788385</v>
      </c>
      <c r="AE1333" s="12">
        <v>130</v>
      </c>
      <c r="AF1333" s="12">
        <v>158</v>
      </c>
      <c r="AG1333" s="12">
        <v>230</v>
      </c>
      <c r="AH1333" s="33">
        <v>1.5402985074626865</v>
      </c>
      <c r="AI1333" s="34">
        <v>350000</v>
      </c>
      <c r="AJ1333" s="34">
        <v>275000</v>
      </c>
      <c r="AK1333" s="34">
        <v>255000</v>
      </c>
      <c r="AL1333" s="35">
        <v>0.27272727272727271</v>
      </c>
      <c r="AM1333" s="35">
        <v>0.37254901960784315</v>
      </c>
      <c r="AN1333" s="12">
        <v>3.1</v>
      </c>
      <c r="AO1333" s="33">
        <v>0.39999999999999991</v>
      </c>
      <c r="AP1333" s="12">
        <v>2.7</v>
      </c>
      <c r="AQ1333" s="34">
        <v>430</v>
      </c>
      <c r="AR1333" s="34">
        <v>390</v>
      </c>
      <c r="AS1333" s="31">
        <v>0.10256410256410256</v>
      </c>
      <c r="AT1333" s="36">
        <v>1461.6000000000001</v>
      </c>
      <c r="AU1333" s="30">
        <v>0.54900000000000004</v>
      </c>
      <c r="AV1333" s="30">
        <v>0.45100000000000001</v>
      </c>
      <c r="AW1333" s="30">
        <v>0.53969999999999996</v>
      </c>
      <c r="AX1333" s="30">
        <v>0.31979999999999997</v>
      </c>
      <c r="AY1333" s="30">
        <v>0.20669999999999999</v>
      </c>
      <c r="AZ1333" s="30">
        <v>0.26100000000000001</v>
      </c>
      <c r="BA1333" s="30">
        <v>0.50539999999999996</v>
      </c>
      <c r="BB1333" s="37">
        <v>6</v>
      </c>
      <c r="BC1333" s="29">
        <v>1111</v>
      </c>
      <c r="BD1333" s="38" t="s">
        <v>4801</v>
      </c>
      <c r="BE1333" s="39">
        <v>146.79037109318199</v>
      </c>
      <c r="BF1333" s="39">
        <v>-19.283104140420399</v>
      </c>
      <c r="BG1333" s="40">
        <f t="shared" si="240"/>
        <v>65</v>
      </c>
      <c r="BH1333" s="40">
        <f t="shared" si="241"/>
        <v>65</v>
      </c>
      <c r="BI1333" s="40">
        <f t="shared" si="242"/>
        <v>100</v>
      </c>
      <c r="BJ1333" s="40">
        <f t="shared" si="243"/>
        <v>100</v>
      </c>
      <c r="BK1333" s="40">
        <f t="shared" si="244"/>
        <v>1</v>
      </c>
      <c r="BL1333" s="40">
        <f t="shared" si="245"/>
        <v>35</v>
      </c>
      <c r="BM1333" s="41">
        <f t="shared" si="246"/>
        <v>100</v>
      </c>
      <c r="BN1333" s="40">
        <f t="shared" si="247"/>
        <v>100</v>
      </c>
      <c r="BO1333" s="41">
        <f t="shared" si="248"/>
        <v>100</v>
      </c>
      <c r="BP1333" s="41">
        <f t="shared" si="249"/>
        <v>39</v>
      </c>
      <c r="BQ1333" s="41">
        <f t="shared" si="250"/>
        <v>60</v>
      </c>
      <c r="BR1333" s="41">
        <f t="shared" si="251"/>
        <v>54</v>
      </c>
    </row>
    <row r="1334" spans="2:70" x14ac:dyDescent="0.3">
      <c r="B1334" s="12" t="s">
        <v>2635</v>
      </c>
      <c r="C1334" s="12">
        <v>318021480</v>
      </c>
      <c r="D1334" s="12" t="s">
        <v>772</v>
      </c>
      <c r="E1334" s="12" t="s">
        <v>772</v>
      </c>
      <c r="F1334" s="12" t="s">
        <v>772</v>
      </c>
      <c r="G1334" s="12" t="s">
        <v>102</v>
      </c>
      <c r="H1334" s="12" t="s">
        <v>5013</v>
      </c>
      <c r="I1334" s="28">
        <v>486640</v>
      </c>
      <c r="J1334" s="28">
        <v>298760</v>
      </c>
      <c r="K1334" s="28">
        <v>260400</v>
      </c>
      <c r="L1334" s="28">
        <v>310000</v>
      </c>
      <c r="M1334" s="28">
        <v>310000</v>
      </c>
      <c r="N1334" s="28">
        <v>277000</v>
      </c>
      <c r="O1334" s="29">
        <v>7</v>
      </c>
      <c r="P1334" s="29">
        <v>21</v>
      </c>
      <c r="Q1334" s="29">
        <v>40</v>
      </c>
      <c r="R1334" s="28">
        <v>400</v>
      </c>
      <c r="S1334" s="28">
        <v>390</v>
      </c>
      <c r="T1334" s="30">
        <v>5.9</v>
      </c>
      <c r="U1334" s="30">
        <v>-0.69999999999999929</v>
      </c>
      <c r="V1334" s="30">
        <v>6.6</v>
      </c>
      <c r="W1334" s="30">
        <v>4.4000000000000004</v>
      </c>
      <c r="X1334" s="31">
        <v>4.2742068058523756E-2</v>
      </c>
      <c r="Y1334" s="30">
        <v>4.4000000000000004</v>
      </c>
      <c r="Z1334" s="30">
        <v>0.70000000000000018</v>
      </c>
      <c r="AA1334" s="30">
        <v>3.7</v>
      </c>
      <c r="AB1334" s="30">
        <v>2.9</v>
      </c>
      <c r="AC1334" s="32">
        <v>0.21897170885521589</v>
      </c>
      <c r="AD1334" s="30">
        <v>5.1230957883318391</v>
      </c>
      <c r="AE1334" s="12">
        <v>130</v>
      </c>
      <c r="AF1334" s="12">
        <v>158</v>
      </c>
      <c r="AG1334" s="12">
        <v>230</v>
      </c>
      <c r="AH1334" s="33">
        <v>1.5402985074626865</v>
      </c>
      <c r="AI1334" s="34">
        <v>350000</v>
      </c>
      <c r="AJ1334" s="34">
        <v>275000</v>
      </c>
      <c r="AK1334" s="34">
        <v>255000</v>
      </c>
      <c r="AL1334" s="35">
        <v>0.27272727272727271</v>
      </c>
      <c r="AM1334" s="35">
        <v>0.37254901960784315</v>
      </c>
      <c r="AN1334" s="12">
        <v>3.1</v>
      </c>
      <c r="AO1334" s="33">
        <v>0.39999999999999991</v>
      </c>
      <c r="AP1334" s="12">
        <v>2.7</v>
      </c>
      <c r="AQ1334" s="34">
        <v>430</v>
      </c>
      <c r="AR1334" s="34">
        <v>390</v>
      </c>
      <c r="AS1334" s="31">
        <v>0.10256410256410256</v>
      </c>
      <c r="AT1334" s="36">
        <v>1826.7200000000003</v>
      </c>
      <c r="AU1334" s="30">
        <v>0.78779999999999994</v>
      </c>
      <c r="AV1334" s="30">
        <v>0.2122</v>
      </c>
      <c r="AW1334" s="30">
        <v>0.97799999999999998</v>
      </c>
      <c r="AX1334" s="30">
        <v>1.6E-2</v>
      </c>
      <c r="AY1334" s="30">
        <v>0.23150000000000001</v>
      </c>
      <c r="AZ1334" s="30">
        <v>0.42820000000000003</v>
      </c>
      <c r="BA1334" s="30">
        <v>0.31850000000000001</v>
      </c>
      <c r="BB1334" s="37">
        <v>2.5</v>
      </c>
      <c r="BC1334" s="29">
        <v>1103</v>
      </c>
      <c r="BD1334" s="38" t="s">
        <v>4933</v>
      </c>
      <c r="BE1334" s="39">
        <v>146.68880569495099</v>
      </c>
      <c r="BF1334" s="39">
        <v>-19.4350453290057</v>
      </c>
      <c r="BG1334" s="40">
        <f t="shared" si="240"/>
        <v>19</v>
      </c>
      <c r="BH1334" s="40">
        <f t="shared" si="241"/>
        <v>65</v>
      </c>
      <c r="BI1334" s="40">
        <f t="shared" si="242"/>
        <v>100</v>
      </c>
      <c r="BJ1334" s="40">
        <f t="shared" si="243"/>
        <v>100</v>
      </c>
      <c r="BK1334" s="40">
        <f t="shared" si="244"/>
        <v>1</v>
      </c>
      <c r="BL1334" s="40">
        <f t="shared" si="245"/>
        <v>41</v>
      </c>
      <c r="BM1334" s="41">
        <f t="shared" si="246"/>
        <v>93</v>
      </c>
      <c r="BN1334" s="40">
        <f t="shared" si="247"/>
        <v>99</v>
      </c>
      <c r="BO1334" s="41">
        <f t="shared" si="248"/>
        <v>100</v>
      </c>
      <c r="BP1334" s="41">
        <f t="shared" si="249"/>
        <v>44</v>
      </c>
      <c r="BQ1334" s="41">
        <f t="shared" si="250"/>
        <v>25</v>
      </c>
      <c r="BR1334" s="41">
        <f t="shared" si="251"/>
        <v>47</v>
      </c>
    </row>
    <row r="1335" spans="2:70" x14ac:dyDescent="0.3">
      <c r="B1335" s="12" t="s">
        <v>2691</v>
      </c>
      <c r="C1335" s="12">
        <v>318021481</v>
      </c>
      <c r="D1335" s="12" t="s">
        <v>772</v>
      </c>
      <c r="E1335" s="12" t="s">
        <v>772</v>
      </c>
      <c r="F1335" s="12" t="s">
        <v>772</v>
      </c>
      <c r="G1335" s="12" t="s">
        <v>102</v>
      </c>
      <c r="H1335" s="12" t="s">
        <v>5013</v>
      </c>
      <c r="I1335" s="28">
        <v>271040</v>
      </c>
      <c r="J1335" s="28">
        <v>225000</v>
      </c>
      <c r="K1335" s="28">
        <v>198000</v>
      </c>
      <c r="L1335" s="28">
        <v>310000</v>
      </c>
      <c r="M1335" s="28">
        <v>245000</v>
      </c>
      <c r="N1335" s="28">
        <v>199000</v>
      </c>
      <c r="O1335" s="29">
        <v>20</v>
      </c>
      <c r="P1335" s="29">
        <v>20</v>
      </c>
      <c r="Q1335" s="29">
        <v>67</v>
      </c>
      <c r="R1335" s="28">
        <v>360</v>
      </c>
      <c r="S1335" s="28">
        <v>340</v>
      </c>
      <c r="T1335" s="30">
        <v>1</v>
      </c>
      <c r="U1335" s="30">
        <v>-0.10000000000000009</v>
      </c>
      <c r="V1335" s="30">
        <v>1.1000000000000001</v>
      </c>
      <c r="W1335" s="30">
        <v>0.8</v>
      </c>
      <c r="X1335" s="31">
        <v>6.9067296340023607E-2</v>
      </c>
      <c r="Y1335" s="30">
        <v>2.8</v>
      </c>
      <c r="Z1335" s="30">
        <v>-0.10000000000000009</v>
      </c>
      <c r="AA1335" s="30">
        <v>2.9</v>
      </c>
      <c r="AB1335" s="30">
        <v>2.1</v>
      </c>
      <c r="AC1335" s="32">
        <v>0.24839920512254357</v>
      </c>
      <c r="AD1335" s="30">
        <v>3.5964807989537504</v>
      </c>
      <c r="AE1335" s="12">
        <v>130</v>
      </c>
      <c r="AF1335" s="12">
        <v>158</v>
      </c>
      <c r="AG1335" s="12">
        <v>230</v>
      </c>
      <c r="AH1335" s="33">
        <v>1.5402985074626865</v>
      </c>
      <c r="AI1335" s="34">
        <v>350000</v>
      </c>
      <c r="AJ1335" s="34">
        <v>275000</v>
      </c>
      <c r="AK1335" s="34">
        <v>255000</v>
      </c>
      <c r="AL1335" s="35">
        <v>0.27272727272727271</v>
      </c>
      <c r="AM1335" s="35">
        <v>0.37254901960784315</v>
      </c>
      <c r="AN1335" s="12">
        <v>3.1</v>
      </c>
      <c r="AO1335" s="33">
        <v>0.39999999999999991</v>
      </c>
      <c r="AP1335" s="12">
        <v>2.7</v>
      </c>
      <c r="AQ1335" s="34">
        <v>430</v>
      </c>
      <c r="AR1335" s="34">
        <v>390</v>
      </c>
      <c r="AS1335" s="31">
        <v>0.10256410256410256</v>
      </c>
      <c r="AT1335" s="36">
        <v>1449.2800000000002</v>
      </c>
      <c r="AU1335" s="30">
        <v>0.67920000000000003</v>
      </c>
      <c r="AV1335" s="30">
        <v>0.32079999999999997</v>
      </c>
      <c r="AW1335" s="30">
        <v>0.83530000000000004</v>
      </c>
      <c r="AX1335" s="30">
        <v>0.1421</v>
      </c>
      <c r="AY1335" s="30">
        <v>0.28029999999999999</v>
      </c>
      <c r="AZ1335" s="30">
        <v>0.32400000000000001</v>
      </c>
      <c r="BA1335" s="30">
        <v>0.3609</v>
      </c>
      <c r="BB1335" s="37">
        <v>1.5</v>
      </c>
      <c r="BC1335" s="29">
        <v>1112</v>
      </c>
      <c r="BD1335" s="38" t="s">
        <v>4993</v>
      </c>
      <c r="BE1335" s="39">
        <v>146.740482065143</v>
      </c>
      <c r="BF1335" s="39">
        <v>-19.302718326722498</v>
      </c>
      <c r="BG1335" s="40">
        <f t="shared" si="240"/>
        <v>100</v>
      </c>
      <c r="BH1335" s="40">
        <f t="shared" si="241"/>
        <v>65</v>
      </c>
      <c r="BI1335" s="40">
        <f t="shared" si="242"/>
        <v>100</v>
      </c>
      <c r="BJ1335" s="40">
        <f t="shared" si="243"/>
        <v>100</v>
      </c>
      <c r="BK1335" s="40">
        <f t="shared" si="244"/>
        <v>1</v>
      </c>
      <c r="BL1335" s="40">
        <f t="shared" si="245"/>
        <v>52</v>
      </c>
      <c r="BM1335" s="41">
        <f t="shared" si="246"/>
        <v>100</v>
      </c>
      <c r="BN1335" s="40">
        <f t="shared" si="247"/>
        <v>100</v>
      </c>
      <c r="BO1335" s="41">
        <f t="shared" si="248"/>
        <v>100</v>
      </c>
      <c r="BP1335" s="41">
        <f t="shared" si="249"/>
        <v>70</v>
      </c>
      <c r="BQ1335" s="41">
        <f t="shared" si="250"/>
        <v>15</v>
      </c>
      <c r="BR1335" s="41">
        <f t="shared" si="251"/>
        <v>57</v>
      </c>
    </row>
    <row r="1336" spans="2:70" x14ac:dyDescent="0.3">
      <c r="B1336" s="12" t="s">
        <v>2511</v>
      </c>
      <c r="C1336" s="12">
        <v>318021482</v>
      </c>
      <c r="D1336" s="12" t="s">
        <v>772</v>
      </c>
      <c r="E1336" s="12" t="s">
        <v>772</v>
      </c>
      <c r="F1336" s="12" t="s">
        <v>772</v>
      </c>
      <c r="G1336" s="12" t="s">
        <v>102</v>
      </c>
      <c r="H1336" s="12" t="s">
        <v>5013</v>
      </c>
      <c r="I1336" s="28">
        <v>299000</v>
      </c>
      <c r="J1336" s="28">
        <v>299000</v>
      </c>
      <c r="K1336" s="28">
        <v>260000</v>
      </c>
      <c r="L1336" s="28">
        <v>340000</v>
      </c>
      <c r="M1336" s="28">
        <v>313000</v>
      </c>
      <c r="N1336" s="28">
        <v>285000</v>
      </c>
      <c r="O1336" s="29">
        <v>8</v>
      </c>
      <c r="P1336" s="29">
        <v>13</v>
      </c>
      <c r="Q1336" s="29">
        <v>42</v>
      </c>
      <c r="R1336" s="28">
        <v>400</v>
      </c>
      <c r="S1336" s="28">
        <v>400</v>
      </c>
      <c r="T1336" s="30">
        <v>4.2</v>
      </c>
      <c r="U1336" s="30">
        <v>0.20000000000000018</v>
      </c>
      <c r="V1336" s="30">
        <v>4</v>
      </c>
      <c r="W1336" s="30">
        <v>3.6</v>
      </c>
      <c r="X1336" s="31">
        <v>6.9565217391304349E-2</v>
      </c>
      <c r="Y1336" s="30">
        <v>1.5</v>
      </c>
      <c r="Z1336" s="30">
        <v>0</v>
      </c>
      <c r="AA1336" s="30">
        <v>1.5</v>
      </c>
      <c r="AB1336" s="30">
        <v>1.8</v>
      </c>
      <c r="AC1336" s="32">
        <v>0.18856539447880524</v>
      </c>
      <c r="AD1336" s="30">
        <v>2.7106275456328253</v>
      </c>
      <c r="AE1336" s="12">
        <v>130</v>
      </c>
      <c r="AF1336" s="12">
        <v>158</v>
      </c>
      <c r="AG1336" s="12">
        <v>230</v>
      </c>
      <c r="AH1336" s="33">
        <v>1.5402985074626865</v>
      </c>
      <c r="AI1336" s="34">
        <v>350000</v>
      </c>
      <c r="AJ1336" s="34">
        <v>275000</v>
      </c>
      <c r="AK1336" s="34">
        <v>255000</v>
      </c>
      <c r="AL1336" s="35">
        <v>0.27272727272727271</v>
      </c>
      <c r="AM1336" s="35">
        <v>0.37254901960784315</v>
      </c>
      <c r="AN1336" s="12">
        <v>3.1</v>
      </c>
      <c r="AO1336" s="33">
        <v>0.39999999999999991</v>
      </c>
      <c r="AP1336" s="12">
        <v>2.7</v>
      </c>
      <c r="AQ1336" s="34">
        <v>430</v>
      </c>
      <c r="AR1336" s="34">
        <v>390</v>
      </c>
      <c r="AS1336" s="31">
        <v>0.10256410256410256</v>
      </c>
      <c r="AT1336" s="36">
        <v>2121.2800000000002</v>
      </c>
      <c r="AU1336" s="30">
        <v>0.78090000000000004</v>
      </c>
      <c r="AV1336" s="30">
        <v>0.21909999999999999</v>
      </c>
      <c r="AW1336" s="30">
        <v>0.92579999999999996</v>
      </c>
      <c r="AX1336" s="30">
        <v>6.9699999999999998E-2</v>
      </c>
      <c r="AY1336" s="30">
        <v>0.25929999999999997</v>
      </c>
      <c r="AZ1336" s="30">
        <v>0.3972</v>
      </c>
      <c r="BA1336" s="30">
        <v>0.32790000000000002</v>
      </c>
      <c r="BB1336" s="37">
        <v>5</v>
      </c>
      <c r="BC1336" s="29">
        <v>1113</v>
      </c>
      <c r="BD1336" s="38" t="s">
        <v>4802</v>
      </c>
      <c r="BE1336" s="39">
        <v>146.72008538461901</v>
      </c>
      <c r="BF1336" s="39">
        <v>-19.304142835260599</v>
      </c>
      <c r="BG1336" s="40">
        <f t="shared" si="240"/>
        <v>47</v>
      </c>
      <c r="BH1336" s="40">
        <f t="shared" si="241"/>
        <v>65</v>
      </c>
      <c r="BI1336" s="40">
        <f t="shared" si="242"/>
        <v>100</v>
      </c>
      <c r="BJ1336" s="40">
        <f t="shared" si="243"/>
        <v>100</v>
      </c>
      <c r="BK1336" s="40">
        <f t="shared" si="244"/>
        <v>1</v>
      </c>
      <c r="BL1336" s="40">
        <f t="shared" si="245"/>
        <v>47</v>
      </c>
      <c r="BM1336" s="41">
        <f t="shared" si="246"/>
        <v>100</v>
      </c>
      <c r="BN1336" s="40">
        <f t="shared" si="247"/>
        <v>100</v>
      </c>
      <c r="BO1336" s="41">
        <f t="shared" si="248"/>
        <v>100</v>
      </c>
      <c r="BP1336" s="41">
        <f t="shared" si="249"/>
        <v>92</v>
      </c>
      <c r="BQ1336" s="41">
        <f t="shared" si="250"/>
        <v>50</v>
      </c>
      <c r="BR1336" s="41">
        <f t="shared" si="251"/>
        <v>56</v>
      </c>
    </row>
    <row r="1337" spans="2:70" x14ac:dyDescent="0.3">
      <c r="B1337" s="12" t="s">
        <v>2512</v>
      </c>
      <c r="C1337" s="12">
        <v>318021483</v>
      </c>
      <c r="D1337" s="12" t="s">
        <v>772</v>
      </c>
      <c r="E1337" s="12" t="s">
        <v>772</v>
      </c>
      <c r="F1337" s="12" t="s">
        <v>2711</v>
      </c>
      <c r="G1337" s="12" t="s">
        <v>102</v>
      </c>
      <c r="H1337" s="12" t="s">
        <v>5013</v>
      </c>
      <c r="I1337" s="28">
        <v>495000</v>
      </c>
      <c r="J1337" s="28">
        <v>495000</v>
      </c>
      <c r="K1337" s="28">
        <v>520000</v>
      </c>
      <c r="L1337" s="28">
        <v>475000</v>
      </c>
      <c r="M1337" s="28">
        <v>390000</v>
      </c>
      <c r="N1337" s="28">
        <v>430000</v>
      </c>
      <c r="O1337" s="29">
        <v>119</v>
      </c>
      <c r="P1337" s="29">
        <v>162</v>
      </c>
      <c r="Q1337" s="29">
        <v>98</v>
      </c>
      <c r="R1337" s="28">
        <v>550</v>
      </c>
      <c r="S1337" s="28">
        <v>420</v>
      </c>
      <c r="T1337" s="30">
        <v>2.5</v>
      </c>
      <c r="U1337" s="30">
        <v>0</v>
      </c>
      <c r="V1337" s="30">
        <v>2.5</v>
      </c>
      <c r="W1337" s="30">
        <v>1.8</v>
      </c>
      <c r="X1337" s="31">
        <v>5.7777777777777775E-2</v>
      </c>
      <c r="Y1337" s="30">
        <v>1.1000000000000001</v>
      </c>
      <c r="Z1337" s="30">
        <v>-0.19999999999999996</v>
      </c>
      <c r="AA1337" s="30">
        <v>1.3</v>
      </c>
      <c r="AB1337" s="30">
        <v>1</v>
      </c>
      <c r="AC1337" s="32">
        <v>0.4905808477237048</v>
      </c>
      <c r="AD1337" s="30">
        <v>8.4908223644487375</v>
      </c>
      <c r="AE1337" s="12">
        <v>130</v>
      </c>
      <c r="AF1337" s="12">
        <v>158</v>
      </c>
      <c r="AG1337" s="12">
        <v>230</v>
      </c>
      <c r="AH1337" s="33">
        <v>1.5402985074626865</v>
      </c>
      <c r="AI1337" s="34">
        <v>350000</v>
      </c>
      <c r="AJ1337" s="34">
        <v>275000</v>
      </c>
      <c r="AK1337" s="34">
        <v>255000</v>
      </c>
      <c r="AL1337" s="35">
        <v>0.27272727272727271</v>
      </c>
      <c r="AM1337" s="35">
        <v>0.37254901960784315</v>
      </c>
      <c r="AN1337" s="12">
        <v>3.1</v>
      </c>
      <c r="AO1337" s="33">
        <v>0.39999999999999991</v>
      </c>
      <c r="AP1337" s="12">
        <v>2.7</v>
      </c>
      <c r="AQ1337" s="34">
        <v>430</v>
      </c>
      <c r="AR1337" s="34">
        <v>390</v>
      </c>
      <c r="AS1337" s="31">
        <v>0.10256410256410256</v>
      </c>
      <c r="AT1337" s="36">
        <v>1121.1200000000001</v>
      </c>
      <c r="AU1337" s="30">
        <v>0.59040000000000004</v>
      </c>
      <c r="AV1337" s="30">
        <v>0.40960000000000002</v>
      </c>
      <c r="AW1337" s="30">
        <v>0.82609999999999995</v>
      </c>
      <c r="AX1337" s="30">
        <v>9.1200000000000003E-2</v>
      </c>
      <c r="AY1337" s="30">
        <v>0.46800000000000003</v>
      </c>
      <c r="AZ1337" s="30">
        <v>0.22370000000000001</v>
      </c>
      <c r="BA1337" s="30">
        <v>0.26500000000000001</v>
      </c>
      <c r="BB1337" s="37">
        <v>3</v>
      </c>
      <c r="BC1337" s="29">
        <v>1121</v>
      </c>
      <c r="BD1337" s="38" t="s">
        <v>4803</v>
      </c>
      <c r="BE1337" s="39">
        <v>146.83362483093401</v>
      </c>
      <c r="BF1337" s="39">
        <v>-19.141263340332198</v>
      </c>
      <c r="BG1337" s="40">
        <f t="shared" si="240"/>
        <v>75</v>
      </c>
      <c r="BH1337" s="40">
        <f t="shared" si="241"/>
        <v>65</v>
      </c>
      <c r="BI1337" s="40">
        <f t="shared" si="242"/>
        <v>100</v>
      </c>
      <c r="BJ1337" s="40">
        <f t="shared" si="243"/>
        <v>100</v>
      </c>
      <c r="BK1337" s="40">
        <f t="shared" si="244"/>
        <v>1</v>
      </c>
      <c r="BL1337" s="40">
        <f t="shared" si="245"/>
        <v>93</v>
      </c>
      <c r="BM1337" s="41">
        <f t="shared" si="246"/>
        <v>100</v>
      </c>
      <c r="BN1337" s="40">
        <f t="shared" si="247"/>
        <v>65</v>
      </c>
      <c r="BO1337" s="41">
        <f t="shared" si="248"/>
        <v>1</v>
      </c>
      <c r="BP1337" s="41">
        <f t="shared" si="249"/>
        <v>98</v>
      </c>
      <c r="BQ1337" s="41">
        <f t="shared" si="250"/>
        <v>30</v>
      </c>
      <c r="BR1337" s="41">
        <f t="shared" si="251"/>
        <v>52</v>
      </c>
    </row>
    <row r="1338" spans="2:70" x14ac:dyDescent="0.3">
      <c r="B1338" s="12" t="s">
        <v>2282</v>
      </c>
      <c r="C1338" s="12">
        <v>318021485</v>
      </c>
      <c r="D1338" s="12" t="s">
        <v>772</v>
      </c>
      <c r="E1338" s="12" t="s">
        <v>772</v>
      </c>
      <c r="F1338" s="12" t="s">
        <v>772</v>
      </c>
      <c r="G1338" s="12" t="s">
        <v>102</v>
      </c>
      <c r="H1338" s="12" t="s">
        <v>5013</v>
      </c>
      <c r="I1338" s="28">
        <v>310000</v>
      </c>
      <c r="J1338" s="28">
        <v>239000</v>
      </c>
      <c r="K1338" s="28">
        <v>239000</v>
      </c>
      <c r="L1338" s="28">
        <v>339000</v>
      </c>
      <c r="M1338" s="28">
        <v>250000</v>
      </c>
      <c r="N1338" s="28">
        <v>255000</v>
      </c>
      <c r="O1338" s="29">
        <v>27</v>
      </c>
      <c r="P1338" s="29">
        <v>27</v>
      </c>
      <c r="Q1338" s="29">
        <v>45</v>
      </c>
      <c r="R1338" s="28">
        <v>380</v>
      </c>
      <c r="S1338" s="28">
        <v>350</v>
      </c>
      <c r="T1338" s="30">
        <v>2.1</v>
      </c>
      <c r="U1338" s="30">
        <v>-0.5</v>
      </c>
      <c r="V1338" s="30">
        <v>2.6</v>
      </c>
      <c r="W1338" s="30">
        <v>2.6</v>
      </c>
      <c r="X1338" s="31">
        <v>6.3741935483870971E-2</v>
      </c>
      <c r="Y1338" s="30">
        <v>2.4</v>
      </c>
      <c r="Z1338" s="30">
        <v>-0.30000000000000027</v>
      </c>
      <c r="AA1338" s="30">
        <v>2.7</v>
      </c>
      <c r="AB1338" s="30">
        <v>3.1</v>
      </c>
      <c r="AC1338" s="32">
        <v>0.25244472789115641</v>
      </c>
      <c r="AD1338" s="30">
        <v>3.9604183019361585</v>
      </c>
      <c r="AE1338" s="12">
        <v>130</v>
      </c>
      <c r="AF1338" s="12">
        <v>158</v>
      </c>
      <c r="AG1338" s="12">
        <v>230</v>
      </c>
      <c r="AH1338" s="33">
        <v>1.5402985074626865</v>
      </c>
      <c r="AI1338" s="34">
        <v>350000</v>
      </c>
      <c r="AJ1338" s="34">
        <v>275000</v>
      </c>
      <c r="AK1338" s="34">
        <v>255000</v>
      </c>
      <c r="AL1338" s="35">
        <v>0.27272727272727271</v>
      </c>
      <c r="AM1338" s="35">
        <v>0.37254901960784315</v>
      </c>
      <c r="AN1338" s="12">
        <v>3.1</v>
      </c>
      <c r="AO1338" s="33">
        <v>0.39999999999999991</v>
      </c>
      <c r="AP1338" s="12">
        <v>2.7</v>
      </c>
      <c r="AQ1338" s="34">
        <v>430</v>
      </c>
      <c r="AR1338" s="34">
        <v>390</v>
      </c>
      <c r="AS1338" s="31">
        <v>0.10256410256410256</v>
      </c>
      <c r="AT1338" s="36">
        <v>1505.2800000000002</v>
      </c>
      <c r="AU1338" s="30">
        <v>0.58289999999999997</v>
      </c>
      <c r="AV1338" s="30">
        <v>0.41710000000000003</v>
      </c>
      <c r="AW1338" s="30">
        <v>0.64949999999999997</v>
      </c>
      <c r="AX1338" s="30">
        <v>0.31040000000000001</v>
      </c>
      <c r="AY1338" s="30">
        <v>0.30830000000000002</v>
      </c>
      <c r="AZ1338" s="30">
        <v>0.30330000000000001</v>
      </c>
      <c r="BA1338" s="30">
        <v>0.32469999999999999</v>
      </c>
      <c r="BB1338" s="37">
        <v>5</v>
      </c>
      <c r="BC1338" s="29">
        <v>1110</v>
      </c>
      <c r="BD1338" s="38" t="s">
        <v>4571</v>
      </c>
      <c r="BE1338" s="39">
        <v>146.786021776486</v>
      </c>
      <c r="BF1338" s="39">
        <v>-19.298583575504001</v>
      </c>
      <c r="BG1338" s="40">
        <f t="shared" si="240"/>
        <v>82</v>
      </c>
      <c r="BH1338" s="40">
        <f t="shared" si="241"/>
        <v>65</v>
      </c>
      <c r="BI1338" s="40">
        <f t="shared" si="242"/>
        <v>100</v>
      </c>
      <c r="BJ1338" s="40">
        <f t="shared" si="243"/>
        <v>100</v>
      </c>
      <c r="BK1338" s="40">
        <f t="shared" si="244"/>
        <v>1</v>
      </c>
      <c r="BL1338" s="40">
        <f t="shared" si="245"/>
        <v>58</v>
      </c>
      <c r="BM1338" s="41">
        <f t="shared" si="246"/>
        <v>100</v>
      </c>
      <c r="BN1338" s="40">
        <f t="shared" si="247"/>
        <v>100</v>
      </c>
      <c r="BO1338" s="41">
        <f t="shared" si="248"/>
        <v>98</v>
      </c>
      <c r="BP1338" s="41">
        <f t="shared" si="249"/>
        <v>77</v>
      </c>
      <c r="BQ1338" s="41">
        <f t="shared" si="250"/>
        <v>50</v>
      </c>
      <c r="BR1338" s="41">
        <f t="shared" si="251"/>
        <v>59</v>
      </c>
    </row>
    <row r="1339" spans="2:70" x14ac:dyDescent="0.3">
      <c r="B1339" s="12" t="s">
        <v>2350</v>
      </c>
      <c r="C1339" s="12">
        <v>318021487</v>
      </c>
      <c r="D1339" s="12" t="s">
        <v>772</v>
      </c>
      <c r="E1339" s="12" t="s">
        <v>772</v>
      </c>
      <c r="F1339" s="12" t="s">
        <v>772</v>
      </c>
      <c r="G1339" s="12" t="s">
        <v>102</v>
      </c>
      <c r="H1339" s="12" t="s">
        <v>5013</v>
      </c>
      <c r="I1339" s="28">
        <v>325000</v>
      </c>
      <c r="J1339" s="28">
        <v>310000</v>
      </c>
      <c r="K1339" s="28">
        <v>249000</v>
      </c>
      <c r="L1339" s="28">
        <v>360000</v>
      </c>
      <c r="M1339" s="28">
        <v>325000</v>
      </c>
      <c r="N1339" s="28">
        <v>272500</v>
      </c>
      <c r="O1339" s="29">
        <v>34</v>
      </c>
      <c r="P1339" s="29">
        <v>44</v>
      </c>
      <c r="Q1339" s="29">
        <v>46</v>
      </c>
      <c r="R1339" s="28">
        <v>450</v>
      </c>
      <c r="S1339" s="28">
        <v>410</v>
      </c>
      <c r="T1339" s="30">
        <v>4</v>
      </c>
      <c r="U1339" s="30">
        <v>-0.20000000000000018</v>
      </c>
      <c r="V1339" s="30">
        <v>4.2</v>
      </c>
      <c r="W1339" s="30">
        <v>3.6</v>
      </c>
      <c r="X1339" s="31">
        <v>7.1999999999999995E-2</v>
      </c>
      <c r="Y1339" s="30">
        <v>7.9</v>
      </c>
      <c r="Z1339" s="30">
        <v>-1.2999999999999989</v>
      </c>
      <c r="AA1339" s="30">
        <v>9.1999999999999993</v>
      </c>
      <c r="AB1339" s="30">
        <v>8.5</v>
      </c>
      <c r="AC1339" s="32">
        <v>0.19261060128749485</v>
      </c>
      <c r="AD1339" s="30">
        <v>2.6751472401040952</v>
      </c>
      <c r="AE1339" s="12">
        <v>130</v>
      </c>
      <c r="AF1339" s="12">
        <v>158</v>
      </c>
      <c r="AG1339" s="12">
        <v>230</v>
      </c>
      <c r="AH1339" s="33">
        <v>1.5402985074626865</v>
      </c>
      <c r="AI1339" s="34">
        <v>350000</v>
      </c>
      <c r="AJ1339" s="34">
        <v>275000</v>
      </c>
      <c r="AK1339" s="34">
        <v>255000</v>
      </c>
      <c r="AL1339" s="35">
        <v>0.27272727272727271</v>
      </c>
      <c r="AM1339" s="35">
        <v>0.37254901960784315</v>
      </c>
      <c r="AN1339" s="12">
        <v>3.1</v>
      </c>
      <c r="AO1339" s="33">
        <v>0.39999999999999991</v>
      </c>
      <c r="AP1339" s="12">
        <v>2.7</v>
      </c>
      <c r="AQ1339" s="34">
        <v>430</v>
      </c>
      <c r="AR1339" s="34">
        <v>390</v>
      </c>
      <c r="AS1339" s="31">
        <v>0.10256410256410256</v>
      </c>
      <c r="AT1339" s="36">
        <v>2336.3200000000002</v>
      </c>
      <c r="AU1339" s="30">
        <v>0.67889999999999995</v>
      </c>
      <c r="AV1339" s="30">
        <v>0.3211</v>
      </c>
      <c r="AW1339" s="30">
        <v>0.77859999999999996</v>
      </c>
      <c r="AX1339" s="30">
        <v>8.3099999999999993E-2</v>
      </c>
      <c r="AY1339" s="30">
        <v>0.18809999999999999</v>
      </c>
      <c r="AZ1339" s="30">
        <v>0.35239999999999999</v>
      </c>
      <c r="BA1339" s="30">
        <v>0.4425</v>
      </c>
      <c r="BB1339" s="37">
        <v>8</v>
      </c>
      <c r="BC1339" s="29">
        <v>1107</v>
      </c>
      <c r="BD1339" s="38" t="s">
        <v>4638</v>
      </c>
      <c r="BE1339" s="39">
        <v>146.81214441397901</v>
      </c>
      <c r="BF1339" s="39">
        <v>-19.3049398322988</v>
      </c>
      <c r="BG1339" s="40">
        <f t="shared" si="240"/>
        <v>51</v>
      </c>
      <c r="BH1339" s="40">
        <f t="shared" si="241"/>
        <v>65</v>
      </c>
      <c r="BI1339" s="40">
        <f t="shared" si="242"/>
        <v>100</v>
      </c>
      <c r="BJ1339" s="40">
        <f t="shared" si="243"/>
        <v>100</v>
      </c>
      <c r="BK1339" s="40">
        <f t="shared" si="244"/>
        <v>1</v>
      </c>
      <c r="BL1339" s="40">
        <f t="shared" si="245"/>
        <v>31</v>
      </c>
      <c r="BM1339" s="41">
        <f t="shared" si="246"/>
        <v>100</v>
      </c>
      <c r="BN1339" s="40">
        <f t="shared" si="247"/>
        <v>100</v>
      </c>
      <c r="BO1339" s="41">
        <f t="shared" si="248"/>
        <v>100</v>
      </c>
      <c r="BP1339" s="41">
        <f t="shared" si="249"/>
        <v>1</v>
      </c>
      <c r="BQ1339" s="41">
        <f t="shared" si="250"/>
        <v>80</v>
      </c>
      <c r="BR1339" s="41">
        <f t="shared" si="251"/>
        <v>51</v>
      </c>
    </row>
    <row r="1340" spans="2:70" x14ac:dyDescent="0.3">
      <c r="B1340" s="12" t="s">
        <v>2351</v>
      </c>
      <c r="C1340" s="12">
        <v>318021488</v>
      </c>
      <c r="D1340" s="12" t="s">
        <v>772</v>
      </c>
      <c r="E1340" s="12" t="s">
        <v>772</v>
      </c>
      <c r="F1340" s="12" t="s">
        <v>772</v>
      </c>
      <c r="G1340" s="12" t="s">
        <v>102</v>
      </c>
      <c r="H1340" s="12" t="s">
        <v>5013</v>
      </c>
      <c r="I1340" s="28">
        <v>360000</v>
      </c>
      <c r="J1340" s="28">
        <v>330000</v>
      </c>
      <c r="K1340" s="28">
        <v>299000</v>
      </c>
      <c r="L1340" s="28">
        <v>375000</v>
      </c>
      <c r="M1340" s="28">
        <v>360000</v>
      </c>
      <c r="N1340" s="28">
        <v>307000</v>
      </c>
      <c r="O1340" s="29">
        <v>27</v>
      </c>
      <c r="P1340" s="29">
        <v>41</v>
      </c>
      <c r="Q1340" s="29">
        <v>70</v>
      </c>
      <c r="R1340" s="28">
        <v>460</v>
      </c>
      <c r="S1340" s="28">
        <v>400</v>
      </c>
      <c r="T1340" s="30">
        <v>4</v>
      </c>
      <c r="U1340" s="30">
        <v>0</v>
      </c>
      <c r="V1340" s="30">
        <v>4</v>
      </c>
      <c r="W1340" s="30">
        <v>3.3</v>
      </c>
      <c r="X1340" s="31">
        <v>6.6444444444444445E-2</v>
      </c>
      <c r="Y1340" s="30">
        <v>6</v>
      </c>
      <c r="Z1340" s="30">
        <v>-0.20000000000000018</v>
      </c>
      <c r="AA1340" s="30">
        <v>6.2</v>
      </c>
      <c r="AB1340" s="30">
        <v>5.8</v>
      </c>
      <c r="AC1340" s="32">
        <v>0.26949756280464943</v>
      </c>
      <c r="AD1340" s="30">
        <v>4.0559833866920476</v>
      </c>
      <c r="AE1340" s="12">
        <v>130</v>
      </c>
      <c r="AF1340" s="12">
        <v>158</v>
      </c>
      <c r="AG1340" s="12">
        <v>230</v>
      </c>
      <c r="AH1340" s="33">
        <v>1.5402985074626865</v>
      </c>
      <c r="AI1340" s="34">
        <v>350000</v>
      </c>
      <c r="AJ1340" s="34">
        <v>275000</v>
      </c>
      <c r="AK1340" s="34">
        <v>255000</v>
      </c>
      <c r="AL1340" s="35">
        <v>0.27272727272727271</v>
      </c>
      <c r="AM1340" s="35">
        <v>0.37254901960784315</v>
      </c>
      <c r="AN1340" s="12">
        <v>3.1</v>
      </c>
      <c r="AO1340" s="33">
        <v>0.39999999999999991</v>
      </c>
      <c r="AP1340" s="12">
        <v>2.7</v>
      </c>
      <c r="AQ1340" s="34">
        <v>430</v>
      </c>
      <c r="AR1340" s="34">
        <v>390</v>
      </c>
      <c r="AS1340" s="31">
        <v>0.10256410256410256</v>
      </c>
      <c r="AT1340" s="36">
        <v>1706.88</v>
      </c>
      <c r="AU1340" s="30">
        <v>0.56710000000000005</v>
      </c>
      <c r="AV1340" s="30">
        <v>0.43290000000000001</v>
      </c>
      <c r="AW1340" s="30">
        <v>0.62429999999999997</v>
      </c>
      <c r="AX1340" s="30">
        <v>0.23899999999999999</v>
      </c>
      <c r="AY1340" s="30">
        <v>0.23219999999999999</v>
      </c>
      <c r="AZ1340" s="30">
        <v>0.29559999999999997</v>
      </c>
      <c r="BA1340" s="30">
        <v>0.44550000000000001</v>
      </c>
      <c r="BB1340" s="37">
        <v>5</v>
      </c>
      <c r="BC1340" s="29">
        <v>1110</v>
      </c>
      <c r="BD1340" s="38" t="s">
        <v>4639</v>
      </c>
      <c r="BE1340" s="39">
        <v>146.82462272656801</v>
      </c>
      <c r="BF1340" s="39">
        <v>-19.2668833327347</v>
      </c>
      <c r="BG1340" s="40">
        <f t="shared" si="240"/>
        <v>51</v>
      </c>
      <c r="BH1340" s="40">
        <f t="shared" si="241"/>
        <v>65</v>
      </c>
      <c r="BI1340" s="40">
        <f t="shared" si="242"/>
        <v>100</v>
      </c>
      <c r="BJ1340" s="40">
        <f t="shared" si="243"/>
        <v>100</v>
      </c>
      <c r="BK1340" s="40">
        <f t="shared" si="244"/>
        <v>1</v>
      </c>
      <c r="BL1340" s="40">
        <f t="shared" si="245"/>
        <v>41</v>
      </c>
      <c r="BM1340" s="41">
        <f t="shared" si="246"/>
        <v>100</v>
      </c>
      <c r="BN1340" s="40">
        <f t="shared" si="247"/>
        <v>100</v>
      </c>
      <c r="BO1340" s="41">
        <f t="shared" si="248"/>
        <v>87</v>
      </c>
      <c r="BP1340" s="41">
        <f t="shared" si="249"/>
        <v>18</v>
      </c>
      <c r="BQ1340" s="41">
        <f t="shared" si="250"/>
        <v>50</v>
      </c>
      <c r="BR1340" s="41">
        <f t="shared" si="251"/>
        <v>50</v>
      </c>
    </row>
    <row r="1341" spans="2:70" x14ac:dyDescent="0.3">
      <c r="B1341" s="12" t="s">
        <v>2352</v>
      </c>
      <c r="C1341" s="12">
        <v>318021490</v>
      </c>
      <c r="D1341" s="12" t="s">
        <v>772</v>
      </c>
      <c r="E1341" s="12" t="s">
        <v>772</v>
      </c>
      <c r="F1341" s="12" t="s">
        <v>772</v>
      </c>
      <c r="G1341" s="12" t="s">
        <v>102</v>
      </c>
      <c r="H1341" s="12" t="s">
        <v>5013</v>
      </c>
      <c r="I1341" s="28">
        <v>400000</v>
      </c>
      <c r="J1341" s="28">
        <v>398000</v>
      </c>
      <c r="K1341" s="28">
        <v>348000</v>
      </c>
      <c r="L1341" s="28">
        <v>400000</v>
      </c>
      <c r="M1341" s="28">
        <v>380000</v>
      </c>
      <c r="N1341" s="28">
        <v>335000</v>
      </c>
      <c r="O1341" s="29">
        <v>42</v>
      </c>
      <c r="P1341" s="29">
        <v>43</v>
      </c>
      <c r="Q1341" s="29">
        <v>56</v>
      </c>
      <c r="R1341" s="28">
        <v>485</v>
      </c>
      <c r="S1341" s="28">
        <v>440</v>
      </c>
      <c r="T1341" s="30">
        <v>3.8</v>
      </c>
      <c r="U1341" s="30">
        <v>-0.10000000000000009</v>
      </c>
      <c r="V1341" s="30">
        <v>3.9</v>
      </c>
      <c r="W1341" s="30">
        <v>3.3</v>
      </c>
      <c r="X1341" s="31">
        <v>6.3049999999999995E-2</v>
      </c>
      <c r="Y1341" s="30">
        <v>6.6</v>
      </c>
      <c r="Z1341" s="30">
        <v>-0.60000000000000053</v>
      </c>
      <c r="AA1341" s="30">
        <v>7.2</v>
      </c>
      <c r="AB1341" s="30">
        <v>7.9</v>
      </c>
      <c r="AC1341" s="32">
        <v>0.24286916112490983</v>
      </c>
      <c r="AD1341" s="30">
        <v>3.8520088996813615</v>
      </c>
      <c r="AE1341" s="12">
        <v>130</v>
      </c>
      <c r="AF1341" s="12">
        <v>158</v>
      </c>
      <c r="AG1341" s="12">
        <v>230</v>
      </c>
      <c r="AH1341" s="33">
        <v>1.5402985074626865</v>
      </c>
      <c r="AI1341" s="34">
        <v>350000</v>
      </c>
      <c r="AJ1341" s="34">
        <v>275000</v>
      </c>
      <c r="AK1341" s="34">
        <v>255000</v>
      </c>
      <c r="AL1341" s="35">
        <v>0.27272727272727271</v>
      </c>
      <c r="AM1341" s="35">
        <v>0.37254901960784315</v>
      </c>
      <c r="AN1341" s="12">
        <v>3.1</v>
      </c>
      <c r="AO1341" s="33">
        <v>0.39999999999999991</v>
      </c>
      <c r="AP1341" s="12">
        <v>2.7</v>
      </c>
      <c r="AQ1341" s="34">
        <v>430</v>
      </c>
      <c r="AR1341" s="34">
        <v>390</v>
      </c>
      <c r="AS1341" s="31">
        <v>0.10256410256410256</v>
      </c>
      <c r="AT1341" s="36">
        <v>1996.9600000000003</v>
      </c>
      <c r="AU1341" s="30">
        <v>0.50560000000000005</v>
      </c>
      <c r="AV1341" s="30">
        <v>0.49440000000000001</v>
      </c>
      <c r="AW1341" s="30">
        <v>0.24759999999999999</v>
      </c>
      <c r="AX1341" s="30">
        <v>0.1285</v>
      </c>
      <c r="AY1341" s="30">
        <v>0.24809999999999999</v>
      </c>
      <c r="AZ1341" s="30">
        <v>0.1946</v>
      </c>
      <c r="BA1341" s="30">
        <v>0.53649999999999998</v>
      </c>
      <c r="BB1341" s="37">
        <v>8</v>
      </c>
      <c r="BC1341" s="29">
        <v>1112</v>
      </c>
      <c r="BD1341" s="38" t="s">
        <v>4640</v>
      </c>
      <c r="BE1341" s="39">
        <v>146.80889515268399</v>
      </c>
      <c r="BF1341" s="39">
        <v>-19.2538708300129</v>
      </c>
      <c r="BG1341" s="40">
        <f t="shared" si="240"/>
        <v>54</v>
      </c>
      <c r="BH1341" s="40">
        <f t="shared" si="241"/>
        <v>65</v>
      </c>
      <c r="BI1341" s="40">
        <f t="shared" si="242"/>
        <v>100</v>
      </c>
      <c r="BJ1341" s="40">
        <f t="shared" si="243"/>
        <v>100</v>
      </c>
      <c r="BK1341" s="40">
        <f t="shared" si="244"/>
        <v>1</v>
      </c>
      <c r="BL1341" s="40">
        <f t="shared" si="245"/>
        <v>45</v>
      </c>
      <c r="BM1341" s="41">
        <f t="shared" si="246"/>
        <v>100</v>
      </c>
      <c r="BN1341" s="40">
        <f t="shared" si="247"/>
        <v>100</v>
      </c>
      <c r="BO1341" s="41">
        <f t="shared" si="248"/>
        <v>100</v>
      </c>
      <c r="BP1341" s="41">
        <f t="shared" si="249"/>
        <v>8</v>
      </c>
      <c r="BQ1341" s="41">
        <f t="shared" si="250"/>
        <v>80</v>
      </c>
      <c r="BR1341" s="41">
        <f t="shared" si="251"/>
        <v>53</v>
      </c>
    </row>
    <row r="1342" spans="2:70" x14ac:dyDescent="0.3">
      <c r="B1342" s="12" t="s">
        <v>2083</v>
      </c>
      <c r="C1342" s="12">
        <v>318021491</v>
      </c>
      <c r="D1342" s="12" t="s">
        <v>772</v>
      </c>
      <c r="E1342" s="12" t="s">
        <v>772</v>
      </c>
      <c r="F1342" s="12" t="s">
        <v>772</v>
      </c>
      <c r="G1342" s="12" t="s">
        <v>102</v>
      </c>
      <c r="H1342" s="12" t="s">
        <v>5013</v>
      </c>
      <c r="I1342" s="28">
        <v>310000</v>
      </c>
      <c r="J1342" s="28">
        <v>310000</v>
      </c>
      <c r="K1342" s="28">
        <v>299000</v>
      </c>
      <c r="L1342" s="28">
        <v>310000</v>
      </c>
      <c r="M1342" s="28">
        <v>310000</v>
      </c>
      <c r="N1342" s="28">
        <v>270000</v>
      </c>
      <c r="O1342" s="29">
        <v>75</v>
      </c>
      <c r="P1342" s="29">
        <v>70</v>
      </c>
      <c r="Q1342" s="29">
        <v>40</v>
      </c>
      <c r="R1342" s="28">
        <v>430</v>
      </c>
      <c r="S1342" s="28">
        <v>420</v>
      </c>
      <c r="T1342" s="30">
        <v>0.8</v>
      </c>
      <c r="U1342" s="30">
        <v>0</v>
      </c>
      <c r="V1342" s="30">
        <v>0.8</v>
      </c>
      <c r="W1342" s="30">
        <v>1.1000000000000001</v>
      </c>
      <c r="X1342" s="31">
        <v>7.212903225806451E-2</v>
      </c>
      <c r="Y1342" s="30">
        <v>2.5</v>
      </c>
      <c r="Z1342" s="30">
        <v>-0.20000000000000018</v>
      </c>
      <c r="AA1342" s="30">
        <v>2.7</v>
      </c>
      <c r="AB1342" s="30">
        <v>3</v>
      </c>
      <c r="AC1342" s="32">
        <v>0.27018196441138026</v>
      </c>
      <c r="AD1342" s="30">
        <v>3.7458143545406033</v>
      </c>
      <c r="AE1342" s="12">
        <v>130</v>
      </c>
      <c r="AF1342" s="12">
        <v>158</v>
      </c>
      <c r="AG1342" s="12">
        <v>230</v>
      </c>
      <c r="AH1342" s="33">
        <v>1.5402985074626865</v>
      </c>
      <c r="AI1342" s="34">
        <v>350000</v>
      </c>
      <c r="AJ1342" s="34">
        <v>275000</v>
      </c>
      <c r="AK1342" s="34">
        <v>255000</v>
      </c>
      <c r="AL1342" s="35">
        <v>0.27272727272727271</v>
      </c>
      <c r="AM1342" s="35">
        <v>0.37254901960784315</v>
      </c>
      <c r="AN1342" s="12">
        <v>3.1</v>
      </c>
      <c r="AO1342" s="33">
        <v>0.39999999999999991</v>
      </c>
      <c r="AP1342" s="12">
        <v>2.7</v>
      </c>
      <c r="AQ1342" s="34">
        <v>430</v>
      </c>
      <c r="AR1342" s="34">
        <v>390</v>
      </c>
      <c r="AS1342" s="31">
        <v>0.10256410256410256</v>
      </c>
      <c r="AT1342" s="36">
        <v>1591.5200000000002</v>
      </c>
      <c r="AU1342" s="30">
        <v>0.68130000000000002</v>
      </c>
      <c r="AV1342" s="30">
        <v>0.31869999999999998</v>
      </c>
      <c r="AW1342" s="30">
        <v>0.89670000000000005</v>
      </c>
      <c r="AX1342" s="30">
        <v>3.3000000000000002E-2</v>
      </c>
      <c r="AY1342" s="30">
        <v>0.32679999999999998</v>
      </c>
      <c r="AZ1342" s="30">
        <v>0.35310000000000002</v>
      </c>
      <c r="BA1342" s="30">
        <v>0.28860000000000002</v>
      </c>
      <c r="BB1342" s="37">
        <v>1.5</v>
      </c>
      <c r="BC1342" s="29">
        <v>1102</v>
      </c>
      <c r="BD1342" s="38" t="s">
        <v>4381</v>
      </c>
      <c r="BE1342" s="39">
        <v>146.87258462972801</v>
      </c>
      <c r="BF1342" s="39">
        <v>-19.3242637817584</v>
      </c>
      <c r="BG1342" s="40">
        <f t="shared" si="240"/>
        <v>100</v>
      </c>
      <c r="BH1342" s="40">
        <f t="shared" si="241"/>
        <v>65</v>
      </c>
      <c r="BI1342" s="40">
        <f t="shared" si="242"/>
        <v>100</v>
      </c>
      <c r="BJ1342" s="40">
        <f t="shared" si="243"/>
        <v>100</v>
      </c>
      <c r="BK1342" s="40">
        <f t="shared" si="244"/>
        <v>1</v>
      </c>
      <c r="BL1342" s="40">
        <f t="shared" si="245"/>
        <v>62</v>
      </c>
      <c r="BM1342" s="41">
        <f t="shared" si="246"/>
        <v>100</v>
      </c>
      <c r="BN1342" s="40">
        <f t="shared" si="247"/>
        <v>100</v>
      </c>
      <c r="BO1342" s="41">
        <f t="shared" si="248"/>
        <v>87</v>
      </c>
      <c r="BP1342" s="41">
        <f t="shared" si="249"/>
        <v>75</v>
      </c>
      <c r="BQ1342" s="41">
        <f t="shared" si="250"/>
        <v>15</v>
      </c>
      <c r="BR1342" s="41">
        <f t="shared" si="251"/>
        <v>58</v>
      </c>
    </row>
    <row r="1343" spans="2:70" x14ac:dyDescent="0.3">
      <c r="B1343" s="12" t="s">
        <v>2608</v>
      </c>
      <c r="C1343" s="12">
        <v>318021582</v>
      </c>
      <c r="D1343" s="12" t="s">
        <v>772</v>
      </c>
      <c r="E1343" s="12" t="s">
        <v>772</v>
      </c>
      <c r="F1343" s="12" t="s">
        <v>772</v>
      </c>
      <c r="G1343" s="12" t="s">
        <v>102</v>
      </c>
      <c r="H1343" s="12" t="s">
        <v>5013</v>
      </c>
      <c r="I1343" s="28">
        <v>539000</v>
      </c>
      <c r="J1343" s="28">
        <v>539000</v>
      </c>
      <c r="K1343" s="28">
        <v>539900</v>
      </c>
      <c r="L1343" s="28">
        <v>507000</v>
      </c>
      <c r="M1343" s="28">
        <v>507000</v>
      </c>
      <c r="N1343" s="28">
        <v>332500</v>
      </c>
      <c r="O1343" s="29">
        <v>14</v>
      </c>
      <c r="P1343" s="29">
        <v>14</v>
      </c>
      <c r="Q1343" s="29">
        <v>41</v>
      </c>
      <c r="R1343" s="28">
        <v>525</v>
      </c>
      <c r="S1343" s="28">
        <v>500</v>
      </c>
      <c r="T1343" s="30">
        <v>2</v>
      </c>
      <c r="U1343" s="30">
        <v>0</v>
      </c>
      <c r="V1343" s="30">
        <v>2</v>
      </c>
      <c r="W1343" s="30">
        <v>1</v>
      </c>
      <c r="X1343" s="31">
        <v>5.0649350649350652E-2</v>
      </c>
      <c r="Y1343" s="30">
        <v>13.9</v>
      </c>
      <c r="Z1343" s="30">
        <v>-0.59999999999999964</v>
      </c>
      <c r="AA1343" s="30">
        <v>14.5</v>
      </c>
      <c r="AB1343" s="30">
        <v>9.1</v>
      </c>
      <c r="AC1343" s="32">
        <v>0.20805592543275631</v>
      </c>
      <c r="AD1343" s="30">
        <v>4.1077708354672406</v>
      </c>
      <c r="AE1343" s="12">
        <v>130</v>
      </c>
      <c r="AF1343" s="12">
        <v>158</v>
      </c>
      <c r="AG1343" s="12">
        <v>230</v>
      </c>
      <c r="AH1343" s="33">
        <v>1.5402985074626865</v>
      </c>
      <c r="AI1343" s="34">
        <v>350000</v>
      </c>
      <c r="AJ1343" s="34">
        <v>275000</v>
      </c>
      <c r="AK1343" s="34">
        <v>255000</v>
      </c>
      <c r="AL1343" s="35">
        <v>0.27272727272727271</v>
      </c>
      <c r="AM1343" s="35">
        <v>0.37254901960784315</v>
      </c>
      <c r="AN1343" s="12">
        <v>3.1</v>
      </c>
      <c r="AO1343" s="33">
        <v>0.39999999999999991</v>
      </c>
      <c r="AP1343" s="12">
        <v>2.7</v>
      </c>
      <c r="AQ1343" s="34">
        <v>430</v>
      </c>
      <c r="AR1343" s="34">
        <v>390</v>
      </c>
      <c r="AS1343" s="31">
        <v>0.10256410256410256</v>
      </c>
      <c r="AT1343" s="36">
        <v>2523.36</v>
      </c>
      <c r="AU1343" s="30">
        <v>0.8347</v>
      </c>
      <c r="AV1343" s="30">
        <v>0.1653</v>
      </c>
      <c r="AW1343" s="30">
        <v>0.97699999999999998</v>
      </c>
      <c r="AX1343" s="30">
        <v>2.1100000000000001E-2</v>
      </c>
      <c r="AY1343" s="30">
        <v>0.1434</v>
      </c>
      <c r="AZ1343" s="30">
        <v>0.47949999999999998</v>
      </c>
      <c r="BA1343" s="30">
        <v>0.36280000000000001</v>
      </c>
      <c r="BB1343" s="37">
        <v>7</v>
      </c>
      <c r="BC1343" s="29">
        <v>1123</v>
      </c>
      <c r="BD1343" s="38" t="s">
        <v>4905</v>
      </c>
      <c r="BE1343" s="39">
        <v>146.67375314353001</v>
      </c>
      <c r="BF1343" s="39">
        <v>-19.219331320967498</v>
      </c>
      <c r="BG1343" s="40">
        <f t="shared" si="240"/>
        <v>84</v>
      </c>
      <c r="BH1343" s="40">
        <f t="shared" si="241"/>
        <v>65</v>
      </c>
      <c r="BI1343" s="40">
        <f t="shared" si="242"/>
        <v>100</v>
      </c>
      <c r="BJ1343" s="40">
        <f t="shared" si="243"/>
        <v>100</v>
      </c>
      <c r="BK1343" s="40">
        <f t="shared" si="244"/>
        <v>1</v>
      </c>
      <c r="BL1343" s="40">
        <f t="shared" si="245"/>
        <v>22</v>
      </c>
      <c r="BM1343" s="41">
        <f t="shared" si="246"/>
        <v>100</v>
      </c>
      <c r="BN1343" s="40">
        <f t="shared" si="247"/>
        <v>100</v>
      </c>
      <c r="BO1343" s="41">
        <f t="shared" si="248"/>
        <v>100</v>
      </c>
      <c r="BP1343" s="41">
        <f t="shared" si="249"/>
        <v>1</v>
      </c>
      <c r="BQ1343" s="41">
        <f t="shared" si="250"/>
        <v>70</v>
      </c>
      <c r="BR1343" s="41">
        <f t="shared" si="251"/>
        <v>52</v>
      </c>
    </row>
    <row r="1344" spans="2:70" x14ac:dyDescent="0.3">
      <c r="B1344" s="12" t="s">
        <v>2353</v>
      </c>
      <c r="C1344" s="12">
        <v>319011492</v>
      </c>
      <c r="D1344" s="12" t="s">
        <v>1736</v>
      </c>
      <c r="E1344" s="12" t="s">
        <v>169</v>
      </c>
      <c r="F1344" s="12" t="s">
        <v>1736</v>
      </c>
      <c r="G1344" s="12" t="s">
        <v>102</v>
      </c>
      <c r="H1344" s="12" t="s">
        <v>5013</v>
      </c>
      <c r="I1344" s="28">
        <v>299000</v>
      </c>
      <c r="J1344" s="28">
        <v>269000</v>
      </c>
      <c r="K1344" s="28">
        <v>450000</v>
      </c>
      <c r="L1344" s="28">
        <v>305000</v>
      </c>
      <c r="M1344" s="28">
        <v>300000</v>
      </c>
      <c r="N1344" s="28">
        <v>250000</v>
      </c>
      <c r="O1344" s="29">
        <v>36</v>
      </c>
      <c r="P1344" s="29">
        <v>36</v>
      </c>
      <c r="Q1344" s="29">
        <v>70</v>
      </c>
      <c r="R1344" s="28">
        <v>350</v>
      </c>
      <c r="S1344" s="28">
        <v>340</v>
      </c>
      <c r="T1344" s="30">
        <v>1</v>
      </c>
      <c r="U1344" s="30">
        <v>0.5</v>
      </c>
      <c r="V1344" s="30">
        <v>0.5</v>
      </c>
      <c r="W1344" s="30">
        <v>0.7</v>
      </c>
      <c r="X1344" s="31">
        <v>6.0869565217391307E-2</v>
      </c>
      <c r="Y1344" s="30">
        <v>4.5999999999999996</v>
      </c>
      <c r="Z1344" s="30">
        <v>0.69999999999999973</v>
      </c>
      <c r="AA1344" s="30">
        <v>3.9</v>
      </c>
      <c r="AB1344" s="30">
        <v>4.5999999999999996</v>
      </c>
      <c r="AC1344" s="32">
        <v>0.24548311076197954</v>
      </c>
      <c r="AD1344" s="30">
        <v>4.0329368196610922</v>
      </c>
      <c r="AE1344" s="12">
        <v>42</v>
      </c>
      <c r="AF1344" s="12">
        <v>44</v>
      </c>
      <c r="AG1344" s="12">
        <v>54</v>
      </c>
      <c r="AH1344" s="33">
        <v>2.8314606741573032</v>
      </c>
      <c r="AI1344" s="34">
        <v>400000</v>
      </c>
      <c r="AJ1344" s="34">
        <v>360000</v>
      </c>
      <c r="AK1344" s="34">
        <v>315000</v>
      </c>
      <c r="AL1344" s="35">
        <v>0.1111111111111111</v>
      </c>
      <c r="AM1344" s="35">
        <v>0.26984126984126983</v>
      </c>
      <c r="AN1344" s="12">
        <v>1.8</v>
      </c>
      <c r="AO1344" s="33">
        <v>0.10000000000000009</v>
      </c>
      <c r="AP1344" s="12">
        <v>1.7</v>
      </c>
      <c r="AQ1344" s="34">
        <v>400</v>
      </c>
      <c r="AR1344" s="34">
        <v>390</v>
      </c>
      <c r="AS1344" s="31">
        <v>2.564102564102564E-2</v>
      </c>
      <c r="AT1344" s="36">
        <v>1425.7600000000002</v>
      </c>
      <c r="AU1344" s="30">
        <v>0.70369999999999999</v>
      </c>
      <c r="AV1344" s="30">
        <v>0.29630000000000001</v>
      </c>
      <c r="AW1344" s="30">
        <v>0.87819999999999998</v>
      </c>
      <c r="AX1344" s="30">
        <v>2.52E-2</v>
      </c>
      <c r="AY1344" s="30">
        <v>0.34610000000000002</v>
      </c>
      <c r="AZ1344" s="30">
        <v>0.32819999999999999</v>
      </c>
      <c r="BA1344" s="30">
        <v>0.3</v>
      </c>
      <c r="BB1344" s="37">
        <v>1.5</v>
      </c>
      <c r="BC1344" s="29">
        <v>297</v>
      </c>
      <c r="BD1344" s="38" t="s">
        <v>4641</v>
      </c>
      <c r="BE1344" s="39">
        <v>152.38992203250999</v>
      </c>
      <c r="BF1344" s="39">
        <v>-24.869897880020901</v>
      </c>
      <c r="BG1344" s="40">
        <f t="shared" si="240"/>
        <v>100</v>
      </c>
      <c r="BH1344" s="40">
        <f t="shared" si="241"/>
        <v>87</v>
      </c>
      <c r="BI1344" s="40">
        <f t="shared" si="242"/>
        <v>90</v>
      </c>
      <c r="BJ1344" s="40">
        <f t="shared" si="243"/>
        <v>56</v>
      </c>
      <c r="BK1344" s="40">
        <f t="shared" si="244"/>
        <v>55</v>
      </c>
      <c r="BL1344" s="40">
        <f t="shared" si="245"/>
        <v>66</v>
      </c>
      <c r="BM1344" s="41">
        <f t="shared" si="246"/>
        <v>100</v>
      </c>
      <c r="BN1344" s="40">
        <f t="shared" si="247"/>
        <v>100</v>
      </c>
      <c r="BO1344" s="41">
        <f t="shared" si="248"/>
        <v>100</v>
      </c>
      <c r="BP1344" s="41">
        <f t="shared" si="249"/>
        <v>41</v>
      </c>
      <c r="BQ1344" s="41">
        <f t="shared" si="250"/>
        <v>15</v>
      </c>
      <c r="BR1344" s="41">
        <f t="shared" si="251"/>
        <v>59</v>
      </c>
    </row>
    <row r="1345" spans="2:70" x14ac:dyDescent="0.3">
      <c r="B1345" s="12" t="s">
        <v>2609</v>
      </c>
      <c r="C1345" s="12">
        <v>319011493</v>
      </c>
      <c r="D1345" s="12" t="s">
        <v>1736</v>
      </c>
      <c r="E1345" s="12" t="s">
        <v>169</v>
      </c>
      <c r="F1345" s="12" t="s">
        <v>1736</v>
      </c>
      <c r="G1345" s="12" t="s">
        <v>102</v>
      </c>
      <c r="H1345" s="12" t="s">
        <v>5013</v>
      </c>
      <c r="I1345" s="28">
        <v>600000</v>
      </c>
      <c r="J1345" s="28">
        <v>599000</v>
      </c>
      <c r="K1345" s="28">
        <v>599000</v>
      </c>
      <c r="L1345" s="28">
        <v>573000</v>
      </c>
      <c r="M1345" s="28">
        <v>520000</v>
      </c>
      <c r="N1345" s="28">
        <v>510000</v>
      </c>
      <c r="O1345" s="29">
        <v>58</v>
      </c>
      <c r="P1345" s="29">
        <v>55</v>
      </c>
      <c r="Q1345" s="29">
        <v>69</v>
      </c>
      <c r="R1345" s="28">
        <v>540</v>
      </c>
      <c r="S1345" s="28">
        <v>460</v>
      </c>
      <c r="T1345" s="30">
        <v>2.2000000000000002</v>
      </c>
      <c r="U1345" s="30">
        <v>0</v>
      </c>
      <c r="V1345" s="30">
        <v>2.2000000000000002</v>
      </c>
      <c r="W1345" s="30">
        <v>1.9</v>
      </c>
      <c r="X1345" s="31">
        <v>4.6800000000000001E-2</v>
      </c>
      <c r="Y1345" s="30">
        <v>5</v>
      </c>
      <c r="Z1345" s="30">
        <v>-0.5</v>
      </c>
      <c r="AA1345" s="30">
        <v>5.5</v>
      </c>
      <c r="AB1345" s="30">
        <v>4.8</v>
      </c>
      <c r="AC1345" s="32">
        <v>0.36804798255179932</v>
      </c>
      <c r="AD1345" s="30">
        <v>7.8642731314487033</v>
      </c>
      <c r="AE1345" s="12">
        <v>42</v>
      </c>
      <c r="AF1345" s="12">
        <v>44</v>
      </c>
      <c r="AG1345" s="12">
        <v>54</v>
      </c>
      <c r="AH1345" s="33">
        <v>2.8314606741573032</v>
      </c>
      <c r="AI1345" s="34">
        <v>400000</v>
      </c>
      <c r="AJ1345" s="34">
        <v>360000</v>
      </c>
      <c r="AK1345" s="34">
        <v>315000</v>
      </c>
      <c r="AL1345" s="35">
        <v>0.1111111111111111</v>
      </c>
      <c r="AM1345" s="35">
        <v>0.26984126984126983</v>
      </c>
      <c r="AN1345" s="12">
        <v>1.8</v>
      </c>
      <c r="AO1345" s="33">
        <v>0.10000000000000009</v>
      </c>
      <c r="AP1345" s="12">
        <v>1.7</v>
      </c>
      <c r="AQ1345" s="34">
        <v>400</v>
      </c>
      <c r="AR1345" s="34">
        <v>390</v>
      </c>
      <c r="AS1345" s="31">
        <v>2.564102564102564E-2</v>
      </c>
      <c r="AT1345" s="36">
        <v>1467.2</v>
      </c>
      <c r="AU1345" s="30">
        <v>0.72970000000000002</v>
      </c>
      <c r="AV1345" s="30">
        <v>0.27029999999999998</v>
      </c>
      <c r="AW1345" s="30">
        <v>0.87160000000000004</v>
      </c>
      <c r="AX1345" s="30">
        <v>4.8099999999999997E-2</v>
      </c>
      <c r="AY1345" s="30">
        <v>0.44169999999999998</v>
      </c>
      <c r="AZ1345" s="30">
        <v>0.28899999999999998</v>
      </c>
      <c r="BA1345" s="30">
        <v>0.2258</v>
      </c>
      <c r="BB1345" s="37">
        <v>1</v>
      </c>
      <c r="BC1345" s="29">
        <v>298</v>
      </c>
      <c r="BD1345" s="38" t="s">
        <v>4906</v>
      </c>
      <c r="BE1345" s="39">
        <v>152.439182231682</v>
      </c>
      <c r="BF1345" s="39">
        <v>-24.848943874673601</v>
      </c>
      <c r="BG1345" s="40">
        <f t="shared" si="240"/>
        <v>80</v>
      </c>
      <c r="BH1345" s="40">
        <f t="shared" si="241"/>
        <v>87</v>
      </c>
      <c r="BI1345" s="40">
        <f t="shared" si="242"/>
        <v>90</v>
      </c>
      <c r="BJ1345" s="40">
        <f t="shared" si="243"/>
        <v>56</v>
      </c>
      <c r="BK1345" s="40">
        <f t="shared" si="244"/>
        <v>55</v>
      </c>
      <c r="BL1345" s="40">
        <f t="shared" si="245"/>
        <v>87</v>
      </c>
      <c r="BM1345" s="41">
        <f t="shared" si="246"/>
        <v>100</v>
      </c>
      <c r="BN1345" s="40">
        <f t="shared" si="247"/>
        <v>72</v>
      </c>
      <c r="BO1345" s="41">
        <f t="shared" si="248"/>
        <v>22</v>
      </c>
      <c r="BP1345" s="41">
        <f t="shared" si="249"/>
        <v>34</v>
      </c>
      <c r="BQ1345" s="41">
        <f t="shared" si="250"/>
        <v>10</v>
      </c>
      <c r="BR1345" s="41">
        <f t="shared" si="251"/>
        <v>51</v>
      </c>
    </row>
    <row r="1346" spans="2:70" x14ac:dyDescent="0.3">
      <c r="B1346" s="12" t="s">
        <v>1736</v>
      </c>
      <c r="C1346" s="12">
        <v>319011495</v>
      </c>
      <c r="D1346" s="12" t="s">
        <v>1736</v>
      </c>
      <c r="E1346" s="12" t="s">
        <v>169</v>
      </c>
      <c r="F1346" s="12" t="s">
        <v>1736</v>
      </c>
      <c r="G1346" s="12" t="s">
        <v>102</v>
      </c>
      <c r="H1346" s="12" t="s">
        <v>5013</v>
      </c>
      <c r="I1346" s="28">
        <v>359000</v>
      </c>
      <c r="J1346" s="28">
        <v>350200</v>
      </c>
      <c r="K1346" s="28">
        <v>320000</v>
      </c>
      <c r="L1346" s="28">
        <v>367000</v>
      </c>
      <c r="M1346" s="28">
        <v>361000</v>
      </c>
      <c r="N1346" s="28">
        <v>295000</v>
      </c>
      <c r="O1346" s="29">
        <v>43</v>
      </c>
      <c r="P1346" s="29">
        <v>56</v>
      </c>
      <c r="Q1346" s="29">
        <v>54</v>
      </c>
      <c r="R1346" s="28">
        <v>360</v>
      </c>
      <c r="S1346" s="28">
        <v>350</v>
      </c>
      <c r="T1346" s="30">
        <v>1.7</v>
      </c>
      <c r="U1346" s="30">
        <v>-0.19999999999999996</v>
      </c>
      <c r="V1346" s="30">
        <v>1.9</v>
      </c>
      <c r="W1346" s="30">
        <v>2.1</v>
      </c>
      <c r="X1346" s="31">
        <v>5.2144846796657381E-2</v>
      </c>
      <c r="Y1346" s="30">
        <v>6.9</v>
      </c>
      <c r="Z1346" s="30">
        <v>-0.59999999999999964</v>
      </c>
      <c r="AA1346" s="30">
        <v>7.5</v>
      </c>
      <c r="AB1346" s="30">
        <v>5.6</v>
      </c>
      <c r="AC1346" s="32">
        <v>0.33068783068783064</v>
      </c>
      <c r="AD1346" s="30">
        <v>6.3417164111608546</v>
      </c>
      <c r="AE1346" s="12">
        <v>42</v>
      </c>
      <c r="AF1346" s="12">
        <v>44</v>
      </c>
      <c r="AG1346" s="12">
        <v>54</v>
      </c>
      <c r="AH1346" s="33">
        <v>2.8314606741573032</v>
      </c>
      <c r="AI1346" s="34">
        <v>400000</v>
      </c>
      <c r="AJ1346" s="34">
        <v>360000</v>
      </c>
      <c r="AK1346" s="34">
        <v>315000</v>
      </c>
      <c r="AL1346" s="35">
        <v>0.1111111111111111</v>
      </c>
      <c r="AM1346" s="35">
        <v>0.26984126984126983</v>
      </c>
      <c r="AN1346" s="12">
        <v>1.8</v>
      </c>
      <c r="AO1346" s="33">
        <v>0.10000000000000009</v>
      </c>
      <c r="AP1346" s="12">
        <v>1.7</v>
      </c>
      <c r="AQ1346" s="34">
        <v>400</v>
      </c>
      <c r="AR1346" s="34">
        <v>390</v>
      </c>
      <c r="AS1346" s="31">
        <v>2.564102564102564E-2</v>
      </c>
      <c r="AT1346" s="36">
        <v>1088.6400000000001</v>
      </c>
      <c r="AU1346" s="30">
        <v>0.51329999999999998</v>
      </c>
      <c r="AV1346" s="30">
        <v>0.48670000000000002</v>
      </c>
      <c r="AW1346" s="30">
        <v>0.52659999999999996</v>
      </c>
      <c r="AX1346" s="30">
        <v>0.32119999999999999</v>
      </c>
      <c r="AY1346" s="30">
        <v>0.20619999999999999</v>
      </c>
      <c r="AZ1346" s="30">
        <v>0.1583</v>
      </c>
      <c r="BA1346" s="30">
        <v>0.60209999999999997</v>
      </c>
      <c r="BB1346" s="37">
        <v>1</v>
      </c>
      <c r="BC1346" s="29">
        <v>297</v>
      </c>
      <c r="BD1346" s="38" t="s">
        <v>4862</v>
      </c>
      <c r="BE1346" s="39">
        <v>152.349610012238</v>
      </c>
      <c r="BF1346" s="39">
        <v>-24.871579832242599</v>
      </c>
      <c r="BG1346" s="40">
        <f t="shared" si="240"/>
        <v>88</v>
      </c>
      <c r="BH1346" s="40">
        <f t="shared" si="241"/>
        <v>87</v>
      </c>
      <c r="BI1346" s="40">
        <f t="shared" si="242"/>
        <v>90</v>
      </c>
      <c r="BJ1346" s="40">
        <f t="shared" si="243"/>
        <v>56</v>
      </c>
      <c r="BK1346" s="40">
        <f t="shared" si="244"/>
        <v>55</v>
      </c>
      <c r="BL1346" s="40">
        <f t="shared" si="245"/>
        <v>35</v>
      </c>
      <c r="BM1346" s="41">
        <f t="shared" si="246"/>
        <v>100</v>
      </c>
      <c r="BN1346" s="40">
        <f t="shared" si="247"/>
        <v>87</v>
      </c>
      <c r="BO1346" s="41">
        <f t="shared" si="248"/>
        <v>47</v>
      </c>
      <c r="BP1346" s="41">
        <f t="shared" si="249"/>
        <v>3</v>
      </c>
      <c r="BQ1346" s="41">
        <f t="shared" si="250"/>
        <v>10</v>
      </c>
      <c r="BR1346" s="41">
        <f t="shared" si="251"/>
        <v>48</v>
      </c>
    </row>
    <row r="1347" spans="2:70" x14ac:dyDescent="0.3">
      <c r="B1347" s="12" t="s">
        <v>1735</v>
      </c>
      <c r="C1347" s="12">
        <v>319011496</v>
      </c>
      <c r="D1347" s="12" t="s">
        <v>1736</v>
      </c>
      <c r="E1347" s="12" t="s">
        <v>169</v>
      </c>
      <c r="F1347" s="12" t="s">
        <v>1736</v>
      </c>
      <c r="G1347" s="12" t="s">
        <v>102</v>
      </c>
      <c r="H1347" s="12" t="s">
        <v>5013</v>
      </c>
      <c r="I1347" s="28">
        <v>360000</v>
      </c>
      <c r="J1347" s="28">
        <v>360000</v>
      </c>
      <c r="K1347" s="28">
        <v>340000</v>
      </c>
      <c r="L1347" s="28">
        <v>355000</v>
      </c>
      <c r="M1347" s="28">
        <v>360000</v>
      </c>
      <c r="N1347" s="28">
        <v>390000</v>
      </c>
      <c r="O1347" s="29">
        <v>62</v>
      </c>
      <c r="P1347" s="29">
        <v>62</v>
      </c>
      <c r="Q1347" s="29">
        <v>47</v>
      </c>
      <c r="R1347" s="28">
        <v>470</v>
      </c>
      <c r="S1347" s="28">
        <v>350</v>
      </c>
      <c r="T1347" s="30">
        <v>1.4</v>
      </c>
      <c r="U1347" s="30">
        <v>-0.20000000000000018</v>
      </c>
      <c r="V1347" s="30">
        <v>1.6</v>
      </c>
      <c r="W1347" s="30">
        <v>1.4</v>
      </c>
      <c r="X1347" s="31">
        <v>6.7888888888888888E-2</v>
      </c>
      <c r="Y1347" s="30">
        <v>4.3</v>
      </c>
      <c r="Z1347" s="30">
        <v>0.59999999999999964</v>
      </c>
      <c r="AA1347" s="30">
        <v>3.7</v>
      </c>
      <c r="AB1347" s="30">
        <v>2.5</v>
      </c>
      <c r="AC1347" s="32">
        <v>0.32255407927967494</v>
      </c>
      <c r="AD1347" s="30">
        <v>4.7512057504371104</v>
      </c>
      <c r="AE1347" s="12">
        <v>42</v>
      </c>
      <c r="AF1347" s="12">
        <v>44</v>
      </c>
      <c r="AG1347" s="12">
        <v>54</v>
      </c>
      <c r="AH1347" s="33">
        <v>2.8314606741573032</v>
      </c>
      <c r="AI1347" s="34">
        <v>400000</v>
      </c>
      <c r="AJ1347" s="34">
        <v>360000</v>
      </c>
      <c r="AK1347" s="34">
        <v>315000</v>
      </c>
      <c r="AL1347" s="35">
        <v>0.1111111111111111</v>
      </c>
      <c r="AM1347" s="35">
        <v>0.26984126984126983</v>
      </c>
      <c r="AN1347" s="12">
        <v>1.8</v>
      </c>
      <c r="AO1347" s="33">
        <v>0.10000000000000009</v>
      </c>
      <c r="AP1347" s="12">
        <v>1.7</v>
      </c>
      <c r="AQ1347" s="34">
        <v>400</v>
      </c>
      <c r="AR1347" s="34">
        <v>390</v>
      </c>
      <c r="AS1347" s="31">
        <v>2.564102564102564E-2</v>
      </c>
      <c r="AT1347" s="36">
        <v>1457.1200000000001</v>
      </c>
      <c r="AU1347" s="30">
        <v>0.70909999999999995</v>
      </c>
      <c r="AV1347" s="30">
        <v>0.29089999999999999</v>
      </c>
      <c r="AW1347" s="30">
        <v>0.84509999999999996</v>
      </c>
      <c r="AX1347" s="30">
        <v>3.6999999999999998E-2</v>
      </c>
      <c r="AY1347" s="30">
        <v>0.33360000000000001</v>
      </c>
      <c r="AZ1347" s="30">
        <v>0.31559999999999999</v>
      </c>
      <c r="BA1347" s="30">
        <v>0.32419999999999999</v>
      </c>
      <c r="BB1347" s="37">
        <v>2.5</v>
      </c>
      <c r="BC1347" s="29">
        <v>300</v>
      </c>
      <c r="BD1347" s="38" t="s">
        <v>4050</v>
      </c>
      <c r="BE1347" s="39">
        <v>152.38209797293101</v>
      </c>
      <c r="BF1347" s="39">
        <v>-24.8426828598467</v>
      </c>
      <c r="BG1347" s="40">
        <f t="shared" si="240"/>
        <v>93</v>
      </c>
      <c r="BH1347" s="40">
        <f t="shared" si="241"/>
        <v>87</v>
      </c>
      <c r="BI1347" s="40">
        <f t="shared" si="242"/>
        <v>90</v>
      </c>
      <c r="BJ1347" s="40">
        <f t="shared" si="243"/>
        <v>56</v>
      </c>
      <c r="BK1347" s="40">
        <f t="shared" si="244"/>
        <v>54</v>
      </c>
      <c r="BL1347" s="40">
        <f t="shared" si="245"/>
        <v>63</v>
      </c>
      <c r="BM1347" s="41">
        <f t="shared" si="246"/>
        <v>100</v>
      </c>
      <c r="BN1347" s="40">
        <f t="shared" si="247"/>
        <v>100</v>
      </c>
      <c r="BO1347" s="41">
        <f t="shared" si="248"/>
        <v>52</v>
      </c>
      <c r="BP1347" s="41">
        <f t="shared" si="249"/>
        <v>46</v>
      </c>
      <c r="BQ1347" s="41">
        <f t="shared" si="250"/>
        <v>25</v>
      </c>
      <c r="BR1347" s="41">
        <f t="shared" si="251"/>
        <v>56</v>
      </c>
    </row>
    <row r="1348" spans="2:70" x14ac:dyDescent="0.3">
      <c r="B1348" s="12" t="s">
        <v>2193</v>
      </c>
      <c r="C1348" s="12">
        <v>319011497</v>
      </c>
      <c r="D1348" s="12" t="s">
        <v>1736</v>
      </c>
      <c r="E1348" s="12" t="s">
        <v>169</v>
      </c>
      <c r="F1348" s="12" t="s">
        <v>1736</v>
      </c>
      <c r="G1348" s="12" t="s">
        <v>102</v>
      </c>
      <c r="H1348" s="12" t="s">
        <v>5013</v>
      </c>
      <c r="I1348" s="28">
        <v>307400</v>
      </c>
      <c r="J1348" s="28">
        <v>275000</v>
      </c>
      <c r="K1348" s="28">
        <v>249000</v>
      </c>
      <c r="L1348" s="28">
        <v>317000</v>
      </c>
      <c r="M1348" s="28">
        <v>345000</v>
      </c>
      <c r="N1348" s="28">
        <v>265000</v>
      </c>
      <c r="O1348" s="29">
        <v>42</v>
      </c>
      <c r="P1348" s="29">
        <v>42</v>
      </c>
      <c r="Q1348" s="29">
        <v>52</v>
      </c>
      <c r="R1348" s="28">
        <v>380</v>
      </c>
      <c r="S1348" s="28">
        <v>330</v>
      </c>
      <c r="T1348" s="30">
        <v>1.5</v>
      </c>
      <c r="U1348" s="30">
        <v>-0.19999999999999996</v>
      </c>
      <c r="V1348" s="30">
        <v>1.7</v>
      </c>
      <c r="W1348" s="30">
        <v>0.8</v>
      </c>
      <c r="X1348" s="31">
        <v>6.4281067013662985E-2</v>
      </c>
      <c r="Y1348" s="30">
        <v>2.4</v>
      </c>
      <c r="Z1348" s="30">
        <v>0</v>
      </c>
      <c r="AA1348" s="30">
        <v>2.4</v>
      </c>
      <c r="AB1348" s="30">
        <v>2.1</v>
      </c>
      <c r="AC1348" s="32">
        <v>0.33004446914952745</v>
      </c>
      <c r="AD1348" s="30">
        <v>5.1343962457775678</v>
      </c>
      <c r="AE1348" s="12">
        <v>42</v>
      </c>
      <c r="AF1348" s="12">
        <v>44</v>
      </c>
      <c r="AG1348" s="12">
        <v>54</v>
      </c>
      <c r="AH1348" s="33">
        <v>2.8314606741573032</v>
      </c>
      <c r="AI1348" s="34">
        <v>400000</v>
      </c>
      <c r="AJ1348" s="34">
        <v>360000</v>
      </c>
      <c r="AK1348" s="34">
        <v>315000</v>
      </c>
      <c r="AL1348" s="35">
        <v>0.1111111111111111</v>
      </c>
      <c r="AM1348" s="35">
        <v>0.26984126984126983</v>
      </c>
      <c r="AN1348" s="12">
        <v>1.8</v>
      </c>
      <c r="AO1348" s="33">
        <v>0.10000000000000009</v>
      </c>
      <c r="AP1348" s="12">
        <v>1.7</v>
      </c>
      <c r="AQ1348" s="34">
        <v>400</v>
      </c>
      <c r="AR1348" s="34">
        <v>390</v>
      </c>
      <c r="AS1348" s="31">
        <v>2.564102564102564E-2</v>
      </c>
      <c r="AT1348" s="36">
        <v>1151.3600000000001</v>
      </c>
      <c r="AU1348" s="30">
        <v>0.66469999999999996</v>
      </c>
      <c r="AV1348" s="30">
        <v>0.33529999999999999</v>
      </c>
      <c r="AW1348" s="30">
        <v>0.76729999999999998</v>
      </c>
      <c r="AX1348" s="30">
        <v>2.0299999999999999E-2</v>
      </c>
      <c r="AY1348" s="30">
        <v>0.4551</v>
      </c>
      <c r="AZ1348" s="30">
        <v>0.22270000000000001</v>
      </c>
      <c r="BA1348" s="30">
        <v>0.26889999999999997</v>
      </c>
      <c r="BB1348" s="37">
        <v>1</v>
      </c>
      <c r="BC1348" s="29">
        <v>302</v>
      </c>
      <c r="BD1348" s="38" t="s">
        <v>4484</v>
      </c>
      <c r="BE1348" s="39">
        <v>152.326191933319</v>
      </c>
      <c r="BF1348" s="39">
        <v>-24.8312978496174</v>
      </c>
      <c r="BG1348" s="40">
        <f t="shared" ref="BG1348:BG1411" si="252">IF(T1348&lt;=1, 100, IF(T1348&gt;=7, 1, ROUND(100 - ((T1348-1)/6)*99, 0)))</f>
        <v>92</v>
      </c>
      <c r="BH1348" s="40">
        <f t="shared" ref="BH1348:BH1411" si="253">IF(AN1348&lt;=1, 100, IF(AN1348&gt;=7, 1, ROUND(100 - ((AN1348-1)/6)*99, 0)))</f>
        <v>87</v>
      </c>
      <c r="BI1348" s="40">
        <f t="shared" ref="BI1348:BI1411" si="254">IF(AH1348&lt;=2, 100, IF(AH1348&gt;=10, 1, ROUND(100 - ((AH1348-2)/8)*99, 0)))</f>
        <v>90</v>
      </c>
      <c r="BJ1348" s="40">
        <f t="shared" ref="BJ1348:BJ1411" si="255">IF(AL1348&lt;=0, 1, IF(AL1348&gt;=0.2, 100, ROUND(1 + (AL1348/0.2)*99, 0)))</f>
        <v>56</v>
      </c>
      <c r="BK1348" s="40">
        <f t="shared" ref="BK1348:BK1411" si="256">IF(BC1348&gt;=750, 1, IF(BC1348&lt;=50, 100, ROUND(100 - 99 * (((BC1348 - 50)/700)^0.75), 0)))</f>
        <v>54</v>
      </c>
      <c r="BL1348" s="40">
        <f t="shared" ref="BL1348:BL1411" si="257">IF(AY1348&gt;=0.5, 100, IF(AY1348&lt;=0.05, 1, ROUND(1 + ((AY1348-0.05)/0.45)*99, 0)))</f>
        <v>90</v>
      </c>
      <c r="BM1348" s="41">
        <f t="shared" ref="BM1348:BM1411" si="258">IF(X1348&gt;=0.045, 100, IF(X1348&lt;=0.015, 1, ROUND(1 + ((X1348-0.015)/0.03)*99, 0)))</f>
        <v>100</v>
      </c>
      <c r="BN1348" s="40">
        <f t="shared" ref="BN1348:BN1411" si="259">IF(AD1348&lt;=5, 100, IF(AD1348&gt;=15, 1, ROUND(100 - ((AD1348-5)/10)*99, 0)))</f>
        <v>99</v>
      </c>
      <c r="BO1348" s="41">
        <f t="shared" ref="BO1348:BO1411" si="260">IF(AC1348&lt;=0.25, 100, IF(AC1348&gt;=0.4, 1, ROUND(100 - ((AC1348-0.25)/0.15)*99, 0)))</f>
        <v>47</v>
      </c>
      <c r="BP1348" s="41">
        <f t="shared" ref="BP1348:BP1411" si="261">IF(Y1348&lt;=1, 100, IF(Y1348&gt;=7, 1, ROUND(100 - ((Y1348-1)/6)*99, 0)))</f>
        <v>77</v>
      </c>
      <c r="BQ1348" s="41">
        <f t="shared" ref="BQ1348:BQ1411" si="262">BB1348*10</f>
        <v>10</v>
      </c>
      <c r="BR1348" s="41">
        <f t="shared" ref="BR1348:BR1411" si="263">IF(
  (
    IF($BG$2,0.1,0) + IF($BH$2,0.1,0) + IF($BI$2,0.05,0) + IF($BJ$2,0.05,0) +
    IF($BK$2,0.07,0) + IF($BL$2,0.08,0) + IF($BM$2,0.08,0) + IF($BN$2,0.07,0) +
    IF($BO$2,0.07,0) + IF($BP$2,0.08,0) + IF($BQ$2,0.08,0)
  ) = 0,
  "",
  ROUND(
    (
      IF($BG$2, BG1348*0.1, 0) + IF($BH$2, BH1348*0.1, 0) + IF($BI$2, BI1348*0.05, 0) + IF($BJ$2, BJ1348*0.05, 0) +
      IF($BK$2, BK1348*0.07, 0) + IF($BL$2, BL1348*0.08, 0) + IF($BM$2, BM1348*0.08, 0) + IF($BN$2, BN1348*0.07, 0) +
      IF($BO$2, BO1348*0.07, 0) + IF($BP$2, BP1348*0.08, 0) + IF($BQ$2, BQ1348*0.08, 0)
    ) /
    (
      IF($BG$2,0.1,0) + IF($BH$2,0.1,0) + IF($BI$2,0.05,0) + IF($BJ$2,0.05,0) +
      IF($BK$2,0.07,0) + IF($BL$2,0.08,0) + IF($BM$2,0.08,0) + IF($BN$2,0.07,0) +
      IF($BO$2,0.07,0) + IF($BP$2,0.08,0) + IF($BQ$2,0.08,0)
    ) * 0.8,
  0)
)</f>
        <v>59</v>
      </c>
    </row>
    <row r="1349" spans="2:70" x14ac:dyDescent="0.3">
      <c r="B1349" s="12" t="s">
        <v>1869</v>
      </c>
      <c r="C1349" s="12">
        <v>319011498</v>
      </c>
      <c r="D1349" s="12" t="s">
        <v>1736</v>
      </c>
      <c r="E1349" s="12" t="s">
        <v>169</v>
      </c>
      <c r="F1349" s="12" t="s">
        <v>2711</v>
      </c>
      <c r="G1349" s="12" t="s">
        <v>102</v>
      </c>
      <c r="H1349" s="12" t="s">
        <v>5013</v>
      </c>
      <c r="I1349" s="28">
        <v>459000</v>
      </c>
      <c r="J1349" s="28">
        <v>439000</v>
      </c>
      <c r="K1349" s="28">
        <v>410000</v>
      </c>
      <c r="L1349" s="28">
        <v>489000</v>
      </c>
      <c r="M1349" s="28">
        <v>440000</v>
      </c>
      <c r="N1349" s="28">
        <v>400000</v>
      </c>
      <c r="O1349" s="29">
        <v>95</v>
      </c>
      <c r="P1349" s="29">
        <v>95</v>
      </c>
      <c r="Q1349" s="29">
        <v>98</v>
      </c>
      <c r="R1349" s="28">
        <v>400</v>
      </c>
      <c r="S1349" s="28">
        <v>400</v>
      </c>
      <c r="T1349" s="30">
        <v>4.9000000000000004</v>
      </c>
      <c r="U1349" s="30">
        <v>0</v>
      </c>
      <c r="V1349" s="30">
        <v>4.9000000000000004</v>
      </c>
      <c r="W1349" s="30">
        <v>4.0999999999999996</v>
      </c>
      <c r="X1349" s="31">
        <v>4.5315904139433552E-2</v>
      </c>
      <c r="Y1349" s="30">
        <v>6.6</v>
      </c>
      <c r="Z1349" s="30">
        <v>0.89999999999999947</v>
      </c>
      <c r="AA1349" s="30">
        <v>5.7</v>
      </c>
      <c r="AB1349" s="30">
        <v>8.1999999999999993</v>
      </c>
      <c r="AC1349" s="32">
        <v>0.29370300751879697</v>
      </c>
      <c r="AD1349" s="30">
        <v>6.4812346370734533</v>
      </c>
      <c r="AE1349" s="12">
        <v>42</v>
      </c>
      <c r="AF1349" s="12">
        <v>44</v>
      </c>
      <c r="AG1349" s="12">
        <v>54</v>
      </c>
      <c r="AH1349" s="33">
        <v>2.8314606741573032</v>
      </c>
      <c r="AI1349" s="34">
        <v>400000</v>
      </c>
      <c r="AJ1349" s="34">
        <v>360000</v>
      </c>
      <c r="AK1349" s="34">
        <v>315000</v>
      </c>
      <c r="AL1349" s="35">
        <v>0.1111111111111111</v>
      </c>
      <c r="AM1349" s="35">
        <v>0.26984126984126983</v>
      </c>
      <c r="AN1349" s="12">
        <v>1.8</v>
      </c>
      <c r="AO1349" s="33">
        <v>0.10000000000000009</v>
      </c>
      <c r="AP1349" s="12">
        <v>1.7</v>
      </c>
      <c r="AQ1349" s="34">
        <v>400</v>
      </c>
      <c r="AR1349" s="34">
        <v>390</v>
      </c>
      <c r="AS1349" s="31">
        <v>2.564102564102564E-2</v>
      </c>
      <c r="AT1349" s="36">
        <v>1361.92</v>
      </c>
      <c r="AU1349" s="30">
        <v>0.7661</v>
      </c>
      <c r="AV1349" s="30">
        <v>0.2339</v>
      </c>
      <c r="AW1349" s="30">
        <v>0.96379999999999999</v>
      </c>
      <c r="AX1349" s="30">
        <v>1.09E-2</v>
      </c>
      <c r="AY1349" s="30">
        <v>0.45069999999999999</v>
      </c>
      <c r="AZ1349" s="30">
        <v>0.3448</v>
      </c>
      <c r="BA1349" s="30">
        <v>0.1608</v>
      </c>
      <c r="BB1349" s="37">
        <v>2</v>
      </c>
      <c r="BC1349" s="29">
        <v>314</v>
      </c>
      <c r="BD1349" s="38" t="s">
        <v>4177</v>
      </c>
      <c r="BE1349" s="39">
        <v>152.163311171781</v>
      </c>
      <c r="BF1349" s="39">
        <v>-24.755686823307801</v>
      </c>
      <c r="BG1349" s="40">
        <f t="shared" si="252"/>
        <v>36</v>
      </c>
      <c r="BH1349" s="40">
        <f t="shared" si="253"/>
        <v>87</v>
      </c>
      <c r="BI1349" s="40">
        <f t="shared" si="254"/>
        <v>90</v>
      </c>
      <c r="BJ1349" s="40">
        <f t="shared" si="255"/>
        <v>56</v>
      </c>
      <c r="BK1349" s="40">
        <f t="shared" si="256"/>
        <v>52</v>
      </c>
      <c r="BL1349" s="40">
        <f t="shared" si="257"/>
        <v>89</v>
      </c>
      <c r="BM1349" s="41">
        <f t="shared" si="258"/>
        <v>100</v>
      </c>
      <c r="BN1349" s="40">
        <f t="shared" si="259"/>
        <v>85</v>
      </c>
      <c r="BO1349" s="41">
        <f t="shared" si="260"/>
        <v>71</v>
      </c>
      <c r="BP1349" s="41">
        <f t="shared" si="261"/>
        <v>8</v>
      </c>
      <c r="BQ1349" s="41">
        <f t="shared" si="262"/>
        <v>20</v>
      </c>
      <c r="BR1349" s="41">
        <f t="shared" si="263"/>
        <v>50</v>
      </c>
    </row>
    <row r="1350" spans="2:70" x14ac:dyDescent="0.3">
      <c r="B1350" s="12" t="s">
        <v>1975</v>
      </c>
      <c r="C1350" s="12">
        <v>319011499</v>
      </c>
      <c r="D1350" s="12" t="s">
        <v>1736</v>
      </c>
      <c r="E1350" s="12" t="s">
        <v>169</v>
      </c>
      <c r="F1350" s="12" t="s">
        <v>2711</v>
      </c>
      <c r="G1350" s="12" t="s">
        <v>102</v>
      </c>
      <c r="H1350" s="12" t="s">
        <v>5013</v>
      </c>
      <c r="I1350" s="28">
        <v>423000</v>
      </c>
      <c r="J1350" s="28">
        <v>469000</v>
      </c>
      <c r="K1350" s="28">
        <v>425000</v>
      </c>
      <c r="L1350" s="28">
        <v>369000</v>
      </c>
      <c r="M1350" s="28">
        <v>398000</v>
      </c>
      <c r="N1350" s="28">
        <v>370000</v>
      </c>
      <c r="O1350" s="29">
        <v>73</v>
      </c>
      <c r="P1350" s="29">
        <v>64</v>
      </c>
      <c r="Q1350" s="29">
        <v>74</v>
      </c>
      <c r="R1350" s="28">
        <v>400</v>
      </c>
      <c r="S1350" s="28">
        <v>400</v>
      </c>
      <c r="T1350" s="30">
        <v>2.9</v>
      </c>
      <c r="U1350" s="30">
        <v>0.79999999999999982</v>
      </c>
      <c r="V1350" s="30">
        <v>2.1</v>
      </c>
      <c r="W1350" s="30">
        <v>1.8</v>
      </c>
      <c r="X1350" s="31">
        <v>4.9172576832151302E-2</v>
      </c>
      <c r="Y1350" s="30">
        <v>8.4</v>
      </c>
      <c r="Z1350" s="30">
        <v>0</v>
      </c>
      <c r="AA1350" s="30">
        <v>8.4</v>
      </c>
      <c r="AB1350" s="30">
        <v>5.7</v>
      </c>
      <c r="AC1350" s="32">
        <v>0.34945485043332397</v>
      </c>
      <c r="AD1350" s="30">
        <v>7.1067020064084634</v>
      </c>
      <c r="AE1350" s="12">
        <v>42</v>
      </c>
      <c r="AF1350" s="12">
        <v>44</v>
      </c>
      <c r="AG1350" s="12">
        <v>54</v>
      </c>
      <c r="AH1350" s="33">
        <v>2.8314606741573032</v>
      </c>
      <c r="AI1350" s="34">
        <v>400000</v>
      </c>
      <c r="AJ1350" s="34">
        <v>360000</v>
      </c>
      <c r="AK1350" s="34">
        <v>315000</v>
      </c>
      <c r="AL1350" s="35">
        <v>0.1111111111111111</v>
      </c>
      <c r="AM1350" s="35">
        <v>0.26984126984126983</v>
      </c>
      <c r="AN1350" s="12">
        <v>1.8</v>
      </c>
      <c r="AO1350" s="33">
        <v>0.10000000000000009</v>
      </c>
      <c r="AP1350" s="12">
        <v>1.7</v>
      </c>
      <c r="AQ1350" s="34">
        <v>400</v>
      </c>
      <c r="AR1350" s="34">
        <v>390</v>
      </c>
      <c r="AS1350" s="31">
        <v>2.564102564102564E-2</v>
      </c>
      <c r="AT1350" s="36">
        <v>1144.6400000000001</v>
      </c>
      <c r="AU1350" s="30">
        <v>0.70540000000000003</v>
      </c>
      <c r="AV1350" s="30">
        <v>0.29459999999999997</v>
      </c>
      <c r="AW1350" s="30">
        <v>0.9304</v>
      </c>
      <c r="AX1350" s="30">
        <v>1.01E-2</v>
      </c>
      <c r="AY1350" s="30">
        <v>0.48970000000000002</v>
      </c>
      <c r="AZ1350" s="30">
        <v>0.26979999999999998</v>
      </c>
      <c r="BA1350" s="30">
        <v>0.1699</v>
      </c>
      <c r="BB1350" s="37">
        <v>3</v>
      </c>
      <c r="BC1350" s="29">
        <v>267</v>
      </c>
      <c r="BD1350" s="38" t="s">
        <v>4281</v>
      </c>
      <c r="BE1350" s="39">
        <v>152.30860344321201</v>
      </c>
      <c r="BF1350" s="39">
        <v>-25.160727824654899</v>
      </c>
      <c r="BG1350" s="40">
        <f t="shared" si="252"/>
        <v>69</v>
      </c>
      <c r="BH1350" s="40">
        <f t="shared" si="253"/>
        <v>87</v>
      </c>
      <c r="BI1350" s="40">
        <f t="shared" si="254"/>
        <v>90</v>
      </c>
      <c r="BJ1350" s="40">
        <f t="shared" si="255"/>
        <v>56</v>
      </c>
      <c r="BK1350" s="40">
        <f t="shared" si="256"/>
        <v>59</v>
      </c>
      <c r="BL1350" s="40">
        <f t="shared" si="257"/>
        <v>98</v>
      </c>
      <c r="BM1350" s="41">
        <f t="shared" si="258"/>
        <v>100</v>
      </c>
      <c r="BN1350" s="40">
        <f t="shared" si="259"/>
        <v>79</v>
      </c>
      <c r="BO1350" s="41">
        <f t="shared" si="260"/>
        <v>34</v>
      </c>
      <c r="BP1350" s="41">
        <f t="shared" si="261"/>
        <v>1</v>
      </c>
      <c r="BQ1350" s="41">
        <f t="shared" si="262"/>
        <v>30</v>
      </c>
      <c r="BR1350" s="41">
        <f t="shared" si="263"/>
        <v>51</v>
      </c>
    </row>
    <row r="1351" spans="2:70" x14ac:dyDescent="0.3">
      <c r="B1351" s="12" t="s">
        <v>2514</v>
      </c>
      <c r="C1351" s="12">
        <v>319011500</v>
      </c>
      <c r="D1351" s="12" t="s">
        <v>1736</v>
      </c>
      <c r="E1351" s="12" t="s">
        <v>169</v>
      </c>
      <c r="F1351" s="12" t="s">
        <v>1736</v>
      </c>
      <c r="G1351" s="12" t="s">
        <v>102</v>
      </c>
      <c r="H1351" s="12" t="s">
        <v>5013</v>
      </c>
      <c r="I1351" s="28">
        <v>399000</v>
      </c>
      <c r="J1351" s="28">
        <v>399000</v>
      </c>
      <c r="K1351" s="28">
        <v>349000</v>
      </c>
      <c r="L1351" s="28">
        <v>425000</v>
      </c>
      <c r="M1351" s="28">
        <v>414000</v>
      </c>
      <c r="N1351" s="28">
        <v>344000</v>
      </c>
      <c r="O1351" s="29">
        <v>53</v>
      </c>
      <c r="P1351" s="29">
        <v>53</v>
      </c>
      <c r="Q1351" s="29">
        <v>81</v>
      </c>
      <c r="R1351" s="28">
        <v>410</v>
      </c>
      <c r="S1351" s="28">
        <v>360</v>
      </c>
      <c r="T1351" s="30">
        <v>0.9</v>
      </c>
      <c r="U1351" s="30">
        <v>9.9999999999999978E-2</v>
      </c>
      <c r="V1351" s="30">
        <v>0.8</v>
      </c>
      <c r="W1351" s="30">
        <v>0.8</v>
      </c>
      <c r="X1351" s="31">
        <v>5.343358395989975E-2</v>
      </c>
      <c r="Y1351" s="30">
        <v>2.2000000000000002</v>
      </c>
      <c r="Z1351" s="30">
        <v>-0.19999999999999973</v>
      </c>
      <c r="AA1351" s="30">
        <v>2.4</v>
      </c>
      <c r="AB1351" s="30">
        <v>2</v>
      </c>
      <c r="AC1351" s="32">
        <v>0.32890514696444612</v>
      </c>
      <c r="AD1351" s="30">
        <v>6.1554012025710128</v>
      </c>
      <c r="AE1351" s="12">
        <v>42</v>
      </c>
      <c r="AF1351" s="12">
        <v>44</v>
      </c>
      <c r="AG1351" s="12">
        <v>54</v>
      </c>
      <c r="AH1351" s="33">
        <v>2.8314606741573032</v>
      </c>
      <c r="AI1351" s="34">
        <v>400000</v>
      </c>
      <c r="AJ1351" s="34">
        <v>360000</v>
      </c>
      <c r="AK1351" s="34">
        <v>315000</v>
      </c>
      <c r="AL1351" s="35">
        <v>0.1111111111111111</v>
      </c>
      <c r="AM1351" s="35">
        <v>0.26984126984126983</v>
      </c>
      <c r="AN1351" s="12">
        <v>1.8</v>
      </c>
      <c r="AO1351" s="33">
        <v>0.10000000000000009</v>
      </c>
      <c r="AP1351" s="12">
        <v>1.7</v>
      </c>
      <c r="AQ1351" s="34">
        <v>400</v>
      </c>
      <c r="AR1351" s="34">
        <v>390</v>
      </c>
      <c r="AS1351" s="31">
        <v>2.564102564102564E-2</v>
      </c>
      <c r="AT1351" s="36">
        <v>1246.5600000000002</v>
      </c>
      <c r="AU1351" s="30">
        <v>0.66049999999999998</v>
      </c>
      <c r="AV1351" s="30">
        <v>0.33950000000000002</v>
      </c>
      <c r="AW1351" s="30">
        <v>0.76739999999999997</v>
      </c>
      <c r="AX1351" s="30">
        <v>0.19089999999999999</v>
      </c>
      <c r="AY1351" s="30">
        <v>0.38300000000000001</v>
      </c>
      <c r="AZ1351" s="30">
        <v>0.25609999999999999</v>
      </c>
      <c r="BA1351" s="30">
        <v>0.2681</v>
      </c>
      <c r="BB1351" s="37">
        <v>1</v>
      </c>
      <c r="BC1351" s="29">
        <v>297</v>
      </c>
      <c r="BD1351" s="38" t="s">
        <v>4805</v>
      </c>
      <c r="BE1351" s="39">
        <v>152.30967152579399</v>
      </c>
      <c r="BF1351" s="39">
        <v>-24.880713848456001</v>
      </c>
      <c r="BG1351" s="40">
        <f t="shared" si="252"/>
        <v>100</v>
      </c>
      <c r="BH1351" s="40">
        <f t="shared" si="253"/>
        <v>87</v>
      </c>
      <c r="BI1351" s="40">
        <f t="shared" si="254"/>
        <v>90</v>
      </c>
      <c r="BJ1351" s="40">
        <f t="shared" si="255"/>
        <v>56</v>
      </c>
      <c r="BK1351" s="40">
        <f t="shared" si="256"/>
        <v>55</v>
      </c>
      <c r="BL1351" s="40">
        <f t="shared" si="257"/>
        <v>74</v>
      </c>
      <c r="BM1351" s="41">
        <f t="shared" si="258"/>
        <v>100</v>
      </c>
      <c r="BN1351" s="40">
        <f t="shared" si="259"/>
        <v>89</v>
      </c>
      <c r="BO1351" s="41">
        <f t="shared" si="260"/>
        <v>48</v>
      </c>
      <c r="BP1351" s="41">
        <f t="shared" si="261"/>
        <v>80</v>
      </c>
      <c r="BQ1351" s="41">
        <f t="shared" si="262"/>
        <v>10</v>
      </c>
      <c r="BR1351" s="41">
        <f t="shared" si="263"/>
        <v>58</v>
      </c>
    </row>
    <row r="1352" spans="2:70" x14ac:dyDescent="0.3">
      <c r="B1352" s="12" t="s">
        <v>2515</v>
      </c>
      <c r="C1352" s="12">
        <v>319011501</v>
      </c>
      <c r="D1352" s="12" t="s">
        <v>1736</v>
      </c>
      <c r="E1352" s="12" t="s">
        <v>169</v>
      </c>
      <c r="F1352" s="12" t="s">
        <v>1736</v>
      </c>
      <c r="G1352" s="12" t="s">
        <v>102</v>
      </c>
      <c r="H1352" s="12" t="s">
        <v>5013</v>
      </c>
      <c r="I1352" s="28">
        <v>350000</v>
      </c>
      <c r="J1352" s="28">
        <v>349800</v>
      </c>
      <c r="K1352" s="28">
        <v>299000</v>
      </c>
      <c r="L1352" s="28">
        <v>330000</v>
      </c>
      <c r="M1352" s="28">
        <v>350000</v>
      </c>
      <c r="N1352" s="28">
        <v>350000</v>
      </c>
      <c r="O1352" s="29">
        <v>35</v>
      </c>
      <c r="P1352" s="29">
        <v>35</v>
      </c>
      <c r="Q1352" s="29">
        <v>36</v>
      </c>
      <c r="R1352" s="28">
        <v>350</v>
      </c>
      <c r="S1352" s="28">
        <v>350</v>
      </c>
      <c r="T1352" s="30">
        <v>1.6</v>
      </c>
      <c r="U1352" s="30">
        <v>-0.39999999999999991</v>
      </c>
      <c r="V1352" s="30">
        <v>2</v>
      </c>
      <c r="W1352" s="30">
        <v>1.7</v>
      </c>
      <c r="X1352" s="31">
        <v>5.1999999999999998E-2</v>
      </c>
      <c r="Y1352" s="30">
        <v>5.5</v>
      </c>
      <c r="Z1352" s="30">
        <v>0</v>
      </c>
      <c r="AA1352" s="30">
        <v>5.5</v>
      </c>
      <c r="AB1352" s="30">
        <v>3.8</v>
      </c>
      <c r="AC1352" s="32">
        <v>0.29123951537744636</v>
      </c>
      <c r="AD1352" s="30">
        <v>5.6007599111047375</v>
      </c>
      <c r="AE1352" s="12">
        <v>42</v>
      </c>
      <c r="AF1352" s="12">
        <v>44</v>
      </c>
      <c r="AG1352" s="12">
        <v>54</v>
      </c>
      <c r="AH1352" s="33">
        <v>2.8314606741573032</v>
      </c>
      <c r="AI1352" s="34">
        <v>400000</v>
      </c>
      <c r="AJ1352" s="34">
        <v>360000</v>
      </c>
      <c r="AK1352" s="34">
        <v>315000</v>
      </c>
      <c r="AL1352" s="35">
        <v>0.1111111111111111</v>
      </c>
      <c r="AM1352" s="35">
        <v>0.26984126984126983</v>
      </c>
      <c r="AN1352" s="12">
        <v>1.8</v>
      </c>
      <c r="AO1352" s="33">
        <v>0.10000000000000009</v>
      </c>
      <c r="AP1352" s="12">
        <v>1.7</v>
      </c>
      <c r="AQ1352" s="34">
        <v>400</v>
      </c>
      <c r="AR1352" s="34">
        <v>390</v>
      </c>
      <c r="AS1352" s="31">
        <v>2.564102564102564E-2</v>
      </c>
      <c r="AT1352" s="36">
        <v>1201.7600000000002</v>
      </c>
      <c r="AU1352" s="30">
        <v>0.61029999999999995</v>
      </c>
      <c r="AV1352" s="30">
        <v>0.38969999999999999</v>
      </c>
      <c r="AW1352" s="30">
        <v>0.84630000000000005</v>
      </c>
      <c r="AX1352" s="30">
        <v>0.1469</v>
      </c>
      <c r="AY1352" s="30">
        <v>0.3478</v>
      </c>
      <c r="AZ1352" s="30">
        <v>0.2702</v>
      </c>
      <c r="BA1352" s="30">
        <v>0.35749999999999998</v>
      </c>
      <c r="BB1352" s="37">
        <v>2</v>
      </c>
      <c r="BC1352" s="29">
        <v>295</v>
      </c>
      <c r="BD1352" s="38" t="s">
        <v>4806</v>
      </c>
      <c r="BE1352" s="39">
        <v>152.33886759868599</v>
      </c>
      <c r="BF1352" s="39">
        <v>-24.890550377553598</v>
      </c>
      <c r="BG1352" s="40">
        <f t="shared" si="252"/>
        <v>90</v>
      </c>
      <c r="BH1352" s="40">
        <f t="shared" si="253"/>
        <v>87</v>
      </c>
      <c r="BI1352" s="40">
        <f t="shared" si="254"/>
        <v>90</v>
      </c>
      <c r="BJ1352" s="40">
        <f t="shared" si="255"/>
        <v>56</v>
      </c>
      <c r="BK1352" s="40">
        <f t="shared" si="256"/>
        <v>55</v>
      </c>
      <c r="BL1352" s="40">
        <f t="shared" si="257"/>
        <v>67</v>
      </c>
      <c r="BM1352" s="41">
        <f t="shared" si="258"/>
        <v>100</v>
      </c>
      <c r="BN1352" s="40">
        <f t="shared" si="259"/>
        <v>94</v>
      </c>
      <c r="BO1352" s="41">
        <f t="shared" si="260"/>
        <v>73</v>
      </c>
      <c r="BP1352" s="41">
        <f t="shared" si="261"/>
        <v>26</v>
      </c>
      <c r="BQ1352" s="41">
        <f t="shared" si="262"/>
        <v>20</v>
      </c>
      <c r="BR1352" s="41">
        <f t="shared" si="263"/>
        <v>55</v>
      </c>
    </row>
    <row r="1353" spans="2:70" x14ac:dyDescent="0.3">
      <c r="B1353" s="12" t="s">
        <v>2435</v>
      </c>
      <c r="C1353" s="12">
        <v>319011502</v>
      </c>
      <c r="D1353" s="12" t="s">
        <v>1736</v>
      </c>
      <c r="E1353" s="12" t="s">
        <v>169</v>
      </c>
      <c r="F1353" s="12" t="s">
        <v>1736</v>
      </c>
      <c r="G1353" s="12" t="s">
        <v>102</v>
      </c>
      <c r="H1353" s="12" t="s">
        <v>5013</v>
      </c>
      <c r="I1353" s="28">
        <v>339000</v>
      </c>
      <c r="J1353" s="28">
        <v>325000</v>
      </c>
      <c r="K1353" s="28">
        <v>299000</v>
      </c>
      <c r="L1353" s="28">
        <v>331000</v>
      </c>
      <c r="M1353" s="28">
        <v>331000</v>
      </c>
      <c r="N1353" s="28">
        <v>307500</v>
      </c>
      <c r="O1353" s="29">
        <v>32</v>
      </c>
      <c r="P1353" s="29">
        <v>40</v>
      </c>
      <c r="Q1353" s="29">
        <v>34</v>
      </c>
      <c r="R1353" s="28">
        <v>370</v>
      </c>
      <c r="S1353" s="28">
        <v>370</v>
      </c>
      <c r="T1353" s="30">
        <v>1.4</v>
      </c>
      <c r="U1353" s="30">
        <v>-0.20000000000000018</v>
      </c>
      <c r="V1353" s="30">
        <v>1.6</v>
      </c>
      <c r="W1353" s="30">
        <v>2.2000000000000002</v>
      </c>
      <c r="X1353" s="31">
        <v>5.6755162241887903E-2</v>
      </c>
      <c r="Y1353" s="30">
        <v>3.6</v>
      </c>
      <c r="Z1353" s="30">
        <v>-0.49999999999999956</v>
      </c>
      <c r="AA1353" s="30">
        <v>4.0999999999999996</v>
      </c>
      <c r="AB1353" s="30">
        <v>3.6</v>
      </c>
      <c r="AC1353" s="32">
        <v>0.29575393272797029</v>
      </c>
      <c r="AD1353" s="30">
        <v>5.2110490225978134</v>
      </c>
      <c r="AE1353" s="12">
        <v>42</v>
      </c>
      <c r="AF1353" s="12">
        <v>44</v>
      </c>
      <c r="AG1353" s="12">
        <v>54</v>
      </c>
      <c r="AH1353" s="33">
        <v>2.8314606741573032</v>
      </c>
      <c r="AI1353" s="34">
        <v>400000</v>
      </c>
      <c r="AJ1353" s="34">
        <v>360000</v>
      </c>
      <c r="AK1353" s="34">
        <v>315000</v>
      </c>
      <c r="AL1353" s="35">
        <v>0.1111111111111111</v>
      </c>
      <c r="AM1353" s="35">
        <v>0.26984126984126983</v>
      </c>
      <c r="AN1353" s="12">
        <v>1.8</v>
      </c>
      <c r="AO1353" s="33">
        <v>0.10000000000000009</v>
      </c>
      <c r="AP1353" s="12">
        <v>1.7</v>
      </c>
      <c r="AQ1353" s="34">
        <v>400</v>
      </c>
      <c r="AR1353" s="34">
        <v>390</v>
      </c>
      <c r="AS1353" s="31">
        <v>2.564102564102564E-2</v>
      </c>
      <c r="AT1353" s="36">
        <v>1251.0400000000002</v>
      </c>
      <c r="AU1353" s="30">
        <v>0.66090000000000004</v>
      </c>
      <c r="AV1353" s="30">
        <v>0.33910000000000001</v>
      </c>
      <c r="AW1353" s="30">
        <v>0.85170000000000001</v>
      </c>
      <c r="AX1353" s="30">
        <v>4.9099999999999998E-2</v>
      </c>
      <c r="AY1353" s="30">
        <v>0.36249999999999999</v>
      </c>
      <c r="AZ1353" s="30">
        <v>0.27089999999999997</v>
      </c>
      <c r="BA1353" s="30">
        <v>0.34179999999999999</v>
      </c>
      <c r="BB1353" s="37">
        <v>1</v>
      </c>
      <c r="BC1353" s="29">
        <v>294</v>
      </c>
      <c r="BD1353" s="38" t="s">
        <v>4723</v>
      </c>
      <c r="BE1353" s="39">
        <v>152.363490002205</v>
      </c>
      <c r="BF1353" s="39">
        <v>-24.899177103934701</v>
      </c>
      <c r="BG1353" s="40">
        <f t="shared" si="252"/>
        <v>93</v>
      </c>
      <c r="BH1353" s="40">
        <f t="shared" si="253"/>
        <v>87</v>
      </c>
      <c r="BI1353" s="40">
        <f t="shared" si="254"/>
        <v>90</v>
      </c>
      <c r="BJ1353" s="40">
        <f t="shared" si="255"/>
        <v>56</v>
      </c>
      <c r="BK1353" s="40">
        <f t="shared" si="256"/>
        <v>55</v>
      </c>
      <c r="BL1353" s="40">
        <f t="shared" si="257"/>
        <v>70</v>
      </c>
      <c r="BM1353" s="41">
        <f t="shared" si="258"/>
        <v>100</v>
      </c>
      <c r="BN1353" s="40">
        <f t="shared" si="259"/>
        <v>98</v>
      </c>
      <c r="BO1353" s="41">
        <f t="shared" si="260"/>
        <v>70</v>
      </c>
      <c r="BP1353" s="41">
        <f t="shared" si="261"/>
        <v>57</v>
      </c>
      <c r="BQ1353" s="41">
        <f t="shared" si="262"/>
        <v>10</v>
      </c>
      <c r="BR1353" s="41">
        <f t="shared" si="263"/>
        <v>58</v>
      </c>
    </row>
    <row r="1354" spans="2:70" x14ac:dyDescent="0.3">
      <c r="B1354" s="12" t="s">
        <v>1380</v>
      </c>
      <c r="C1354" s="12">
        <v>319021505</v>
      </c>
      <c r="D1354" s="12" t="s">
        <v>168</v>
      </c>
      <c r="E1354" s="12" t="s">
        <v>169</v>
      </c>
      <c r="F1354" s="12" t="s">
        <v>1380</v>
      </c>
      <c r="G1354" s="12" t="s">
        <v>102</v>
      </c>
      <c r="H1354" s="12" t="s">
        <v>5013</v>
      </c>
      <c r="I1354" s="28">
        <v>275000</v>
      </c>
      <c r="J1354" s="28">
        <v>270000</v>
      </c>
      <c r="K1354" s="28">
        <v>235000</v>
      </c>
      <c r="L1354" s="28">
        <v>270000</v>
      </c>
      <c r="M1354" s="28">
        <v>270000</v>
      </c>
      <c r="N1354" s="28">
        <v>235000</v>
      </c>
      <c r="O1354" s="29">
        <v>34</v>
      </c>
      <c r="P1354" s="29">
        <v>34</v>
      </c>
      <c r="Q1354" s="29">
        <v>35</v>
      </c>
      <c r="R1354" s="28">
        <v>350</v>
      </c>
      <c r="S1354" s="28">
        <v>340</v>
      </c>
      <c r="T1354" s="30">
        <v>1.2</v>
      </c>
      <c r="U1354" s="30">
        <v>-0.7</v>
      </c>
      <c r="V1354" s="30">
        <v>1.9</v>
      </c>
      <c r="W1354" s="30">
        <v>1.6</v>
      </c>
      <c r="X1354" s="31">
        <v>6.6181818181818175E-2</v>
      </c>
      <c r="Y1354" s="30">
        <v>8.6999999999999993</v>
      </c>
      <c r="Z1354" s="30">
        <v>-0.80000000000000071</v>
      </c>
      <c r="AA1354" s="30">
        <v>9.5</v>
      </c>
      <c r="AB1354" s="30">
        <v>9.5</v>
      </c>
      <c r="AC1354" s="32">
        <v>0.24860779634049321</v>
      </c>
      <c r="AD1354" s="30">
        <v>3.7564364831667931</v>
      </c>
      <c r="AE1354" s="12">
        <v>7</v>
      </c>
      <c r="AF1354" s="12">
        <v>5</v>
      </c>
      <c r="AG1354" s="12">
        <v>5</v>
      </c>
      <c r="AH1354" s="33">
        <v>3.84</v>
      </c>
      <c r="AI1354" s="34">
        <v>270000</v>
      </c>
      <c r="AJ1354" s="34">
        <v>235000</v>
      </c>
      <c r="AK1354" s="34">
        <v>180000</v>
      </c>
      <c r="AL1354" s="35">
        <v>0.14893617021276595</v>
      </c>
      <c r="AM1354" s="35">
        <v>0.5</v>
      </c>
      <c r="AN1354" s="12">
        <v>1</v>
      </c>
      <c r="AO1354" s="33">
        <v>-0.10000000000000009</v>
      </c>
      <c r="AP1354" s="12">
        <v>1.1000000000000001</v>
      </c>
      <c r="AQ1354" s="34">
        <v>350</v>
      </c>
      <c r="AR1354" s="34">
        <v>325</v>
      </c>
      <c r="AS1354" s="31">
        <v>7.6923076923076927E-2</v>
      </c>
      <c r="AT1354" s="36">
        <v>1407.8400000000001</v>
      </c>
      <c r="AU1354" s="30">
        <v>0.65910000000000002</v>
      </c>
      <c r="AV1354" s="30">
        <v>0.34089999999999998</v>
      </c>
      <c r="AW1354" s="30">
        <v>0.8619</v>
      </c>
      <c r="AX1354" s="30">
        <v>4.6100000000000002E-2</v>
      </c>
      <c r="AY1354" s="30">
        <v>0.32440000000000002</v>
      </c>
      <c r="AZ1354" s="30">
        <v>0.28000000000000003</v>
      </c>
      <c r="BA1354" s="30">
        <v>0.36149999999999999</v>
      </c>
      <c r="BB1354" s="37">
        <v>5</v>
      </c>
      <c r="BC1354" s="29">
        <v>158</v>
      </c>
      <c r="BD1354" s="38" t="s">
        <v>3715</v>
      </c>
      <c r="BE1354" s="39">
        <v>151.83595680199099</v>
      </c>
      <c r="BF1354" s="39">
        <v>-26.525400825767001</v>
      </c>
      <c r="BG1354" s="40">
        <f t="shared" si="252"/>
        <v>97</v>
      </c>
      <c r="BH1354" s="40">
        <f t="shared" si="253"/>
        <v>100</v>
      </c>
      <c r="BI1354" s="40">
        <f t="shared" si="254"/>
        <v>77</v>
      </c>
      <c r="BJ1354" s="40">
        <f t="shared" si="255"/>
        <v>75</v>
      </c>
      <c r="BK1354" s="40">
        <f t="shared" si="256"/>
        <v>76</v>
      </c>
      <c r="BL1354" s="40">
        <f t="shared" si="257"/>
        <v>61</v>
      </c>
      <c r="BM1354" s="41">
        <f t="shared" si="258"/>
        <v>100</v>
      </c>
      <c r="BN1354" s="40">
        <f t="shared" si="259"/>
        <v>100</v>
      </c>
      <c r="BO1354" s="41">
        <f t="shared" si="260"/>
        <v>100</v>
      </c>
      <c r="BP1354" s="41">
        <f t="shared" si="261"/>
        <v>1</v>
      </c>
      <c r="BQ1354" s="41">
        <f t="shared" si="262"/>
        <v>50</v>
      </c>
      <c r="BR1354" s="41">
        <f t="shared" si="263"/>
        <v>61</v>
      </c>
    </row>
    <row r="1355" spans="2:70" x14ac:dyDescent="0.3">
      <c r="B1355" s="12" t="s">
        <v>773</v>
      </c>
      <c r="C1355" s="12">
        <v>319021509</v>
      </c>
      <c r="D1355" s="12" t="s">
        <v>168</v>
      </c>
      <c r="E1355" s="12" t="s">
        <v>169</v>
      </c>
      <c r="F1355" s="12" t="s">
        <v>2711</v>
      </c>
      <c r="G1355" s="12" t="s">
        <v>102</v>
      </c>
      <c r="H1355" s="12" t="s">
        <v>5013</v>
      </c>
      <c r="I1355" s="28">
        <v>410000</v>
      </c>
      <c r="J1355" s="28">
        <v>390000</v>
      </c>
      <c r="K1355" s="28">
        <v>349000</v>
      </c>
      <c r="L1355" s="28">
        <v>95000</v>
      </c>
      <c r="M1355" s="28">
        <v>95000</v>
      </c>
      <c r="N1355" s="28">
        <v>590000</v>
      </c>
      <c r="O1355" s="29">
        <v>92</v>
      </c>
      <c r="P1355" s="29">
        <v>92</v>
      </c>
      <c r="Q1355" s="29">
        <v>104</v>
      </c>
      <c r="R1355" s="28">
        <v>320</v>
      </c>
      <c r="S1355" s="28">
        <v>290</v>
      </c>
      <c r="T1355" s="30">
        <v>0.7</v>
      </c>
      <c r="U1355" s="30">
        <v>0</v>
      </c>
      <c r="V1355" s="30">
        <v>0.7</v>
      </c>
      <c r="W1355" s="30">
        <v>0.2</v>
      </c>
      <c r="X1355" s="31">
        <v>4.0585365853658538E-2</v>
      </c>
      <c r="Y1355" s="30">
        <v>5.5</v>
      </c>
      <c r="Z1355" s="30">
        <v>0.5</v>
      </c>
      <c r="AA1355" s="30">
        <v>5</v>
      </c>
      <c r="AB1355" s="30">
        <v>4.3</v>
      </c>
      <c r="AC1355" s="32">
        <v>0.3235722375020223</v>
      </c>
      <c r="AD1355" s="30">
        <v>7.9726332557589625</v>
      </c>
      <c r="AE1355" s="12">
        <v>7</v>
      </c>
      <c r="AF1355" s="12">
        <v>5</v>
      </c>
      <c r="AG1355" s="12">
        <v>5</v>
      </c>
      <c r="AH1355" s="33">
        <v>3.84</v>
      </c>
      <c r="AI1355" s="34">
        <v>270000</v>
      </c>
      <c r="AJ1355" s="34">
        <v>235000</v>
      </c>
      <c r="AK1355" s="34">
        <v>180000</v>
      </c>
      <c r="AL1355" s="35">
        <v>0.14893617021276595</v>
      </c>
      <c r="AM1355" s="35">
        <v>0.5</v>
      </c>
      <c r="AN1355" s="12">
        <v>1</v>
      </c>
      <c r="AO1355" s="33">
        <v>-0.10000000000000009</v>
      </c>
      <c r="AP1355" s="12">
        <v>1.1000000000000001</v>
      </c>
      <c r="AQ1355" s="34">
        <v>350</v>
      </c>
      <c r="AR1355" s="34">
        <v>325</v>
      </c>
      <c r="AS1355" s="31">
        <v>7.6923076923076927E-2</v>
      </c>
      <c r="AT1355" s="36">
        <v>988.96000000000015</v>
      </c>
      <c r="AU1355" s="30">
        <v>0.6391</v>
      </c>
      <c r="AV1355" s="30">
        <v>0.3609</v>
      </c>
      <c r="AW1355" s="30">
        <v>0.93959999999999999</v>
      </c>
      <c r="AX1355" s="30">
        <v>5.7000000000000002E-3</v>
      </c>
      <c r="AY1355" s="30">
        <v>0.49790000000000001</v>
      </c>
      <c r="AZ1355" s="30">
        <v>0.26300000000000001</v>
      </c>
      <c r="BA1355" s="30">
        <v>0.19520000000000001</v>
      </c>
      <c r="BB1355" s="37">
        <v>3</v>
      </c>
      <c r="BC1355" s="29">
        <v>138</v>
      </c>
      <c r="BD1355" s="38" t="s">
        <v>3195</v>
      </c>
      <c r="BE1355" s="39">
        <v>151.98399962520801</v>
      </c>
      <c r="BF1355" s="39">
        <v>-26.652317652485301</v>
      </c>
      <c r="BG1355" s="40">
        <f t="shared" si="252"/>
        <v>100</v>
      </c>
      <c r="BH1355" s="40">
        <f t="shared" si="253"/>
        <v>100</v>
      </c>
      <c r="BI1355" s="40">
        <f t="shared" si="254"/>
        <v>77</v>
      </c>
      <c r="BJ1355" s="40">
        <f t="shared" si="255"/>
        <v>75</v>
      </c>
      <c r="BK1355" s="40">
        <f t="shared" si="256"/>
        <v>79</v>
      </c>
      <c r="BL1355" s="40">
        <f t="shared" si="257"/>
        <v>100</v>
      </c>
      <c r="BM1355" s="41">
        <f t="shared" si="258"/>
        <v>85</v>
      </c>
      <c r="BN1355" s="40">
        <f t="shared" si="259"/>
        <v>71</v>
      </c>
      <c r="BO1355" s="41">
        <f t="shared" si="260"/>
        <v>51</v>
      </c>
      <c r="BP1355" s="41">
        <f t="shared" si="261"/>
        <v>26</v>
      </c>
      <c r="BQ1355" s="41">
        <f t="shared" si="262"/>
        <v>30</v>
      </c>
      <c r="BR1355" s="41">
        <f t="shared" si="263"/>
        <v>59</v>
      </c>
    </row>
    <row r="1356" spans="2:70" x14ac:dyDescent="0.3">
      <c r="B1356" s="12" t="s">
        <v>2436</v>
      </c>
      <c r="C1356" s="12">
        <v>319031511</v>
      </c>
      <c r="D1356" s="12" t="s">
        <v>669</v>
      </c>
      <c r="E1356" s="12" t="s">
        <v>169</v>
      </c>
      <c r="F1356" s="12" t="s">
        <v>2711</v>
      </c>
      <c r="G1356" s="12" t="s">
        <v>102</v>
      </c>
      <c r="H1356" s="12" t="s">
        <v>5013</v>
      </c>
      <c r="I1356" s="28">
        <v>475300</v>
      </c>
      <c r="J1356" s="28">
        <v>441350</v>
      </c>
      <c r="K1356" s="28">
        <v>420000</v>
      </c>
      <c r="L1356" s="28">
        <v>450000</v>
      </c>
      <c r="M1356" s="28">
        <v>450000</v>
      </c>
      <c r="N1356" s="28">
        <v>480000</v>
      </c>
      <c r="O1356" s="29">
        <v>94</v>
      </c>
      <c r="P1356" s="29">
        <v>99</v>
      </c>
      <c r="Q1356" s="29">
        <v>86</v>
      </c>
      <c r="R1356" s="28">
        <v>400</v>
      </c>
      <c r="S1356" s="28">
        <v>380</v>
      </c>
      <c r="T1356" s="30">
        <v>3.6</v>
      </c>
      <c r="U1356" s="30">
        <v>0.20000000000000018</v>
      </c>
      <c r="V1356" s="30">
        <v>3.4</v>
      </c>
      <c r="W1356" s="30">
        <v>2.9</v>
      </c>
      <c r="X1356" s="31">
        <v>4.376183463075952E-2</v>
      </c>
      <c r="Y1356" s="30">
        <v>2.7</v>
      </c>
      <c r="Z1356" s="30">
        <v>-0.59999999999999964</v>
      </c>
      <c r="AA1356" s="30">
        <v>3.3</v>
      </c>
      <c r="AB1356" s="30">
        <v>3</v>
      </c>
      <c r="AC1356" s="32">
        <v>0.4520795660036166</v>
      </c>
      <c r="AD1356" s="30">
        <v>10.330452775073027</v>
      </c>
      <c r="AE1356" s="12">
        <v>26</v>
      </c>
      <c r="AF1356" s="12">
        <v>26</v>
      </c>
      <c r="AG1356" s="12">
        <v>40</v>
      </c>
      <c r="AH1356" s="33">
        <v>3.5604395604395607</v>
      </c>
      <c r="AI1356" s="34">
        <v>450000</v>
      </c>
      <c r="AJ1356" s="34">
        <v>390000</v>
      </c>
      <c r="AK1356" s="34">
        <v>395000</v>
      </c>
      <c r="AL1356" s="35">
        <v>0.15384615384615385</v>
      </c>
      <c r="AM1356" s="35">
        <v>0.13924050632911392</v>
      </c>
      <c r="AN1356" s="12">
        <v>2.2999999999999998</v>
      </c>
      <c r="AO1356" s="33">
        <v>0.29999999999999982</v>
      </c>
      <c r="AP1356" s="12">
        <v>2</v>
      </c>
      <c r="AQ1356" s="34">
        <v>350</v>
      </c>
      <c r="AR1356" s="34">
        <v>350</v>
      </c>
      <c r="AS1356" s="31">
        <v>0</v>
      </c>
      <c r="AT1356" s="36">
        <v>884.80000000000007</v>
      </c>
      <c r="AU1356" s="30">
        <v>0.63619999999999999</v>
      </c>
      <c r="AV1356" s="30">
        <v>0.36380000000000001</v>
      </c>
      <c r="AW1356" s="30">
        <v>0.83550000000000002</v>
      </c>
      <c r="AX1356" s="30">
        <v>5.3100000000000001E-2</v>
      </c>
      <c r="AY1356" s="30">
        <v>0.54610000000000003</v>
      </c>
      <c r="AZ1356" s="30">
        <v>0.18859999999999999</v>
      </c>
      <c r="BA1356" s="30">
        <v>0.2172</v>
      </c>
      <c r="BB1356" s="37">
        <v>1.5</v>
      </c>
      <c r="BC1356" s="29">
        <v>165</v>
      </c>
      <c r="BD1356" s="38" t="s">
        <v>4724</v>
      </c>
      <c r="BE1356" s="39">
        <v>152.971535372087</v>
      </c>
      <c r="BF1356" s="39">
        <v>-25.995582809259499</v>
      </c>
      <c r="BG1356" s="40">
        <f t="shared" si="252"/>
        <v>57</v>
      </c>
      <c r="BH1356" s="40">
        <f t="shared" si="253"/>
        <v>79</v>
      </c>
      <c r="BI1356" s="40">
        <f t="shared" si="254"/>
        <v>81</v>
      </c>
      <c r="BJ1356" s="40">
        <f t="shared" si="255"/>
        <v>77</v>
      </c>
      <c r="BK1356" s="40">
        <f t="shared" si="256"/>
        <v>74</v>
      </c>
      <c r="BL1356" s="40">
        <f t="shared" si="257"/>
        <v>100</v>
      </c>
      <c r="BM1356" s="41">
        <f t="shared" si="258"/>
        <v>96</v>
      </c>
      <c r="BN1356" s="40">
        <f t="shared" si="259"/>
        <v>47</v>
      </c>
      <c r="BO1356" s="41">
        <f t="shared" si="260"/>
        <v>1</v>
      </c>
      <c r="BP1356" s="41">
        <f t="shared" si="261"/>
        <v>72</v>
      </c>
      <c r="BQ1356" s="41">
        <f t="shared" si="262"/>
        <v>15</v>
      </c>
      <c r="BR1356" s="41">
        <f t="shared" si="263"/>
        <v>51</v>
      </c>
    </row>
    <row r="1357" spans="2:70" x14ac:dyDescent="0.3">
      <c r="B1357" s="12" t="s">
        <v>2516</v>
      </c>
      <c r="C1357" s="12">
        <v>319031512</v>
      </c>
      <c r="D1357" s="12" t="s">
        <v>669</v>
      </c>
      <c r="E1357" s="12" t="s">
        <v>169</v>
      </c>
      <c r="F1357" s="12" t="s">
        <v>4807</v>
      </c>
      <c r="G1357" s="12" t="s">
        <v>102</v>
      </c>
      <c r="H1357" s="12" t="s">
        <v>5013</v>
      </c>
      <c r="I1357" s="28">
        <v>425000</v>
      </c>
      <c r="J1357" s="28">
        <v>425000</v>
      </c>
      <c r="K1357" s="28">
        <v>390000</v>
      </c>
      <c r="L1357" s="28">
        <v>425000</v>
      </c>
      <c r="M1357" s="28">
        <v>425000</v>
      </c>
      <c r="N1357" s="28">
        <v>375000</v>
      </c>
      <c r="O1357" s="29">
        <v>60</v>
      </c>
      <c r="P1357" s="29">
        <v>67</v>
      </c>
      <c r="Q1357" s="29">
        <v>56</v>
      </c>
      <c r="R1357" s="28">
        <v>350</v>
      </c>
      <c r="S1357" s="28">
        <v>340</v>
      </c>
      <c r="T1357" s="30">
        <v>1.9</v>
      </c>
      <c r="U1357" s="30">
        <v>0</v>
      </c>
      <c r="V1357" s="30">
        <v>1.9</v>
      </c>
      <c r="W1357" s="30">
        <v>1.4</v>
      </c>
      <c r="X1357" s="31">
        <v>4.2823529411764705E-2</v>
      </c>
      <c r="Y1357" s="30">
        <v>5</v>
      </c>
      <c r="Z1357" s="30">
        <v>0</v>
      </c>
      <c r="AA1357" s="30">
        <v>5</v>
      </c>
      <c r="AB1357" s="30">
        <v>4.3</v>
      </c>
      <c r="AC1357" s="32">
        <v>0.2888170055452865</v>
      </c>
      <c r="AD1357" s="30">
        <v>6.7443531514696016</v>
      </c>
      <c r="AE1357" s="12">
        <v>26</v>
      </c>
      <c r="AF1357" s="12">
        <v>26</v>
      </c>
      <c r="AG1357" s="12">
        <v>40</v>
      </c>
      <c r="AH1357" s="33">
        <v>3.5604395604395607</v>
      </c>
      <c r="AI1357" s="34">
        <v>450000</v>
      </c>
      <c r="AJ1357" s="34">
        <v>390000</v>
      </c>
      <c r="AK1357" s="34">
        <v>395000</v>
      </c>
      <c r="AL1357" s="35">
        <v>0.15384615384615385</v>
      </c>
      <c r="AM1357" s="35">
        <v>0.13924050632911392</v>
      </c>
      <c r="AN1357" s="12">
        <v>2.2999999999999998</v>
      </c>
      <c r="AO1357" s="33">
        <v>0.29999999999999982</v>
      </c>
      <c r="AP1357" s="12">
        <v>2</v>
      </c>
      <c r="AQ1357" s="34">
        <v>350</v>
      </c>
      <c r="AR1357" s="34">
        <v>350</v>
      </c>
      <c r="AS1357" s="31">
        <v>0</v>
      </c>
      <c r="AT1357" s="36">
        <v>1211.8400000000001</v>
      </c>
      <c r="AU1357" s="30">
        <v>0.64319999999999999</v>
      </c>
      <c r="AV1357" s="30">
        <v>0.35680000000000001</v>
      </c>
      <c r="AW1357" s="30">
        <v>0.87080000000000002</v>
      </c>
      <c r="AX1357" s="30">
        <v>8.4500000000000006E-2</v>
      </c>
      <c r="AY1357" s="30">
        <v>0.33989999999999998</v>
      </c>
      <c r="AZ1357" s="30">
        <v>0.29070000000000001</v>
      </c>
      <c r="BA1357" s="30">
        <v>0.33779999999999999</v>
      </c>
      <c r="BB1357" s="37">
        <v>1</v>
      </c>
      <c r="BC1357" s="29">
        <v>149</v>
      </c>
      <c r="BD1357" s="38" t="s">
        <v>4808</v>
      </c>
      <c r="BE1357" s="39">
        <v>152.67403837533001</v>
      </c>
      <c r="BF1357" s="39">
        <v>-26.176594369715701</v>
      </c>
      <c r="BG1357" s="40">
        <f t="shared" si="252"/>
        <v>85</v>
      </c>
      <c r="BH1357" s="40">
        <f t="shared" si="253"/>
        <v>79</v>
      </c>
      <c r="BI1357" s="40">
        <f t="shared" si="254"/>
        <v>81</v>
      </c>
      <c r="BJ1357" s="40">
        <f t="shared" si="255"/>
        <v>77</v>
      </c>
      <c r="BK1357" s="40">
        <f t="shared" si="256"/>
        <v>77</v>
      </c>
      <c r="BL1357" s="40">
        <f t="shared" si="257"/>
        <v>65</v>
      </c>
      <c r="BM1357" s="41">
        <f t="shared" si="258"/>
        <v>93</v>
      </c>
      <c r="BN1357" s="40">
        <f t="shared" si="259"/>
        <v>83</v>
      </c>
      <c r="BO1357" s="41">
        <f t="shared" si="260"/>
        <v>74</v>
      </c>
      <c r="BP1357" s="41">
        <f t="shared" si="261"/>
        <v>34</v>
      </c>
      <c r="BQ1357" s="41">
        <f t="shared" si="262"/>
        <v>10</v>
      </c>
      <c r="BR1357" s="41">
        <f t="shared" si="263"/>
        <v>55</v>
      </c>
    </row>
    <row r="1358" spans="2:70" x14ac:dyDescent="0.3">
      <c r="B1358" s="12" t="s">
        <v>2517</v>
      </c>
      <c r="C1358" s="12">
        <v>319031513</v>
      </c>
      <c r="D1358" s="12" t="s">
        <v>669</v>
      </c>
      <c r="E1358" s="12" t="s">
        <v>169</v>
      </c>
      <c r="F1358" s="12" t="s">
        <v>4807</v>
      </c>
      <c r="G1358" s="12" t="s">
        <v>102</v>
      </c>
      <c r="H1358" s="12" t="s">
        <v>5013</v>
      </c>
      <c r="I1358" s="28">
        <v>425000</v>
      </c>
      <c r="J1358" s="28">
        <v>240000</v>
      </c>
      <c r="K1358" s="28">
        <v>230000</v>
      </c>
      <c r="L1358" s="28">
        <v>430000</v>
      </c>
      <c r="M1358" s="28">
        <v>235000</v>
      </c>
      <c r="N1358" s="28">
        <v>330000</v>
      </c>
      <c r="O1358" s="29">
        <v>62</v>
      </c>
      <c r="P1358" s="29">
        <v>62</v>
      </c>
      <c r="Q1358" s="29">
        <v>105</v>
      </c>
      <c r="R1358" s="28">
        <v>420</v>
      </c>
      <c r="S1358" s="28">
        <v>355</v>
      </c>
      <c r="T1358" s="30">
        <v>2.2000000000000002</v>
      </c>
      <c r="U1358" s="30">
        <v>0</v>
      </c>
      <c r="V1358" s="30">
        <v>2.2000000000000002</v>
      </c>
      <c r="W1358" s="30">
        <v>2</v>
      </c>
      <c r="X1358" s="31">
        <v>5.1388235294117644E-2</v>
      </c>
      <c r="Y1358" s="30">
        <v>4.0999999999999996</v>
      </c>
      <c r="Z1358" s="30">
        <v>-0.40000000000000036</v>
      </c>
      <c r="AA1358" s="30">
        <v>4.5</v>
      </c>
      <c r="AB1358" s="30">
        <v>3.8</v>
      </c>
      <c r="AC1358" s="32">
        <v>0.3012048192771084</v>
      </c>
      <c r="AD1358" s="30">
        <v>5.8613575179840236</v>
      </c>
      <c r="AE1358" s="12">
        <v>26</v>
      </c>
      <c r="AF1358" s="12">
        <v>26</v>
      </c>
      <c r="AG1358" s="12">
        <v>40</v>
      </c>
      <c r="AH1358" s="33">
        <v>3.5604395604395607</v>
      </c>
      <c r="AI1358" s="34">
        <v>450000</v>
      </c>
      <c r="AJ1358" s="34">
        <v>390000</v>
      </c>
      <c r="AK1358" s="34">
        <v>395000</v>
      </c>
      <c r="AL1358" s="35">
        <v>0.15384615384615385</v>
      </c>
      <c r="AM1358" s="35">
        <v>0.13924050632911392</v>
      </c>
      <c r="AN1358" s="12">
        <v>2.2999999999999998</v>
      </c>
      <c r="AO1358" s="33">
        <v>0.29999999999999982</v>
      </c>
      <c r="AP1358" s="12">
        <v>2</v>
      </c>
      <c r="AQ1358" s="34">
        <v>350</v>
      </c>
      <c r="AR1358" s="34">
        <v>350</v>
      </c>
      <c r="AS1358" s="31">
        <v>0</v>
      </c>
      <c r="AT1358" s="36">
        <v>1394.4</v>
      </c>
      <c r="AU1358" s="30">
        <v>0.71379999999999999</v>
      </c>
      <c r="AV1358" s="30">
        <v>0.28620000000000001</v>
      </c>
      <c r="AW1358" s="30">
        <v>0.89739999999999998</v>
      </c>
      <c r="AX1358" s="30">
        <v>9.06E-2</v>
      </c>
      <c r="AY1358" s="30">
        <v>0.3805</v>
      </c>
      <c r="AZ1358" s="30">
        <v>0.32469999999999999</v>
      </c>
      <c r="BA1358" s="30">
        <v>0.27339999999999998</v>
      </c>
      <c r="BB1358" s="37">
        <v>3.5</v>
      </c>
      <c r="BC1358" s="29">
        <v>145</v>
      </c>
      <c r="BD1358" s="38" t="s">
        <v>4809</v>
      </c>
      <c r="BE1358" s="39">
        <v>152.654024190466</v>
      </c>
      <c r="BF1358" s="39">
        <v>-26.218433895538301</v>
      </c>
      <c r="BG1358" s="40">
        <f t="shared" si="252"/>
        <v>80</v>
      </c>
      <c r="BH1358" s="40">
        <f t="shared" si="253"/>
        <v>79</v>
      </c>
      <c r="BI1358" s="40">
        <f t="shared" si="254"/>
        <v>81</v>
      </c>
      <c r="BJ1358" s="40">
        <f t="shared" si="255"/>
        <v>77</v>
      </c>
      <c r="BK1358" s="40">
        <f t="shared" si="256"/>
        <v>78</v>
      </c>
      <c r="BL1358" s="40">
        <f t="shared" si="257"/>
        <v>74</v>
      </c>
      <c r="BM1358" s="41">
        <f t="shared" si="258"/>
        <v>100</v>
      </c>
      <c r="BN1358" s="40">
        <f t="shared" si="259"/>
        <v>91</v>
      </c>
      <c r="BO1358" s="41">
        <f t="shared" si="260"/>
        <v>66</v>
      </c>
      <c r="BP1358" s="41">
        <f t="shared" si="261"/>
        <v>49</v>
      </c>
      <c r="BQ1358" s="41">
        <f t="shared" si="262"/>
        <v>35</v>
      </c>
      <c r="BR1358" s="41">
        <f t="shared" si="263"/>
        <v>59</v>
      </c>
    </row>
    <row r="1359" spans="2:70" x14ac:dyDescent="0.3">
      <c r="B1359" s="12" t="s">
        <v>1870</v>
      </c>
      <c r="C1359" s="12">
        <v>319041516</v>
      </c>
      <c r="D1359" s="12" t="s">
        <v>1871</v>
      </c>
      <c r="E1359" s="12" t="s">
        <v>169</v>
      </c>
      <c r="F1359" s="12" t="s">
        <v>2711</v>
      </c>
      <c r="G1359" s="12" t="s">
        <v>102</v>
      </c>
      <c r="H1359" s="12" t="s">
        <v>5013</v>
      </c>
      <c r="I1359" s="28">
        <v>469000</v>
      </c>
      <c r="J1359" s="28">
        <v>469000</v>
      </c>
      <c r="K1359" s="28">
        <v>440000</v>
      </c>
      <c r="L1359" s="28">
        <v>443600</v>
      </c>
      <c r="M1359" s="28">
        <v>443600</v>
      </c>
      <c r="N1359" s="28">
        <v>420000</v>
      </c>
      <c r="O1359" s="29">
        <v>88</v>
      </c>
      <c r="P1359" s="29">
        <v>88</v>
      </c>
      <c r="Q1359" s="29">
        <v>286</v>
      </c>
      <c r="R1359" s="28">
        <v>500</v>
      </c>
      <c r="S1359" s="28">
        <v>380</v>
      </c>
      <c r="T1359" s="30">
        <v>9.1</v>
      </c>
      <c r="U1359" s="30">
        <v>0</v>
      </c>
      <c r="V1359" s="30">
        <v>9.1</v>
      </c>
      <c r="W1359" s="30">
        <v>13.6</v>
      </c>
      <c r="X1359" s="31">
        <v>5.5437100213219619E-2</v>
      </c>
      <c r="Y1359" s="30">
        <v>4.5</v>
      </c>
      <c r="Z1359" s="30">
        <v>0</v>
      </c>
      <c r="AA1359" s="30">
        <v>4.5</v>
      </c>
      <c r="AB1359" s="30">
        <v>4.5</v>
      </c>
      <c r="AC1359" s="32">
        <v>0.31842266150397386</v>
      </c>
      <c r="AD1359" s="30">
        <v>5.7438549325139903</v>
      </c>
      <c r="AE1359" s="12">
        <v>68</v>
      </c>
      <c r="AF1359" s="12">
        <v>81</v>
      </c>
      <c r="AG1359" s="12">
        <v>63</v>
      </c>
      <c r="AH1359" s="33">
        <v>5.3258426966292136</v>
      </c>
      <c r="AI1359" s="34">
        <v>485000</v>
      </c>
      <c r="AJ1359" s="34">
        <v>449000</v>
      </c>
      <c r="AK1359" s="34">
        <v>400000</v>
      </c>
      <c r="AL1359" s="35">
        <v>8.0178173719376397E-2</v>
      </c>
      <c r="AM1359" s="35">
        <v>0.21249999999999999</v>
      </c>
      <c r="AN1359" s="12">
        <v>1.5</v>
      </c>
      <c r="AO1359" s="33">
        <v>-0.10000000000000009</v>
      </c>
      <c r="AP1359" s="12">
        <v>1.6</v>
      </c>
      <c r="AQ1359" s="34">
        <v>460</v>
      </c>
      <c r="AR1359" s="34">
        <v>430</v>
      </c>
      <c r="AS1359" s="31">
        <v>6.9767441860465115E-2</v>
      </c>
      <c r="AT1359" s="36">
        <v>1570.2400000000002</v>
      </c>
      <c r="AU1359" s="30">
        <v>0.81440000000000001</v>
      </c>
      <c r="AV1359" s="30">
        <v>0.18559999999999999</v>
      </c>
      <c r="AW1359" s="30">
        <v>0.98380000000000001</v>
      </c>
      <c r="AX1359" s="30">
        <v>3.0000000000000001E-3</v>
      </c>
      <c r="AY1359" s="30">
        <v>0.4456</v>
      </c>
      <c r="AZ1359" s="30">
        <v>0.41710000000000003</v>
      </c>
      <c r="BA1359" s="30">
        <v>0.12</v>
      </c>
      <c r="BB1359" s="37">
        <v>5</v>
      </c>
      <c r="BC1359" s="29">
        <v>236</v>
      </c>
      <c r="BD1359" s="38" t="s">
        <v>4178</v>
      </c>
      <c r="BE1359" s="39">
        <v>152.83482920049099</v>
      </c>
      <c r="BF1359" s="39">
        <v>-25.363665924044501</v>
      </c>
      <c r="BG1359" s="40">
        <f t="shared" si="252"/>
        <v>1</v>
      </c>
      <c r="BH1359" s="40">
        <f t="shared" si="253"/>
        <v>92</v>
      </c>
      <c r="BI1359" s="40">
        <f t="shared" si="254"/>
        <v>59</v>
      </c>
      <c r="BJ1359" s="40">
        <f t="shared" si="255"/>
        <v>41</v>
      </c>
      <c r="BK1359" s="40">
        <f t="shared" si="256"/>
        <v>63</v>
      </c>
      <c r="BL1359" s="40">
        <f t="shared" si="257"/>
        <v>88</v>
      </c>
      <c r="BM1359" s="41">
        <f t="shared" si="258"/>
        <v>100</v>
      </c>
      <c r="BN1359" s="40">
        <f t="shared" si="259"/>
        <v>93</v>
      </c>
      <c r="BO1359" s="41">
        <f t="shared" si="260"/>
        <v>55</v>
      </c>
      <c r="BP1359" s="41">
        <f t="shared" si="261"/>
        <v>42</v>
      </c>
      <c r="BQ1359" s="41">
        <f t="shared" si="262"/>
        <v>50</v>
      </c>
      <c r="BR1359" s="41">
        <f t="shared" si="263"/>
        <v>50</v>
      </c>
    </row>
    <row r="1360" spans="2:70" x14ac:dyDescent="0.3">
      <c r="B1360" s="12" t="s">
        <v>2636</v>
      </c>
      <c r="C1360" s="12">
        <v>319041518</v>
      </c>
      <c r="D1360" s="12" t="s">
        <v>1871</v>
      </c>
      <c r="E1360" s="12" t="s">
        <v>169</v>
      </c>
      <c r="F1360" s="12" t="s">
        <v>1871</v>
      </c>
      <c r="G1360" s="12" t="s">
        <v>102</v>
      </c>
      <c r="H1360" s="12" t="s">
        <v>5013</v>
      </c>
      <c r="I1360" s="28">
        <v>469000</v>
      </c>
      <c r="J1360" s="28">
        <v>459000</v>
      </c>
      <c r="K1360" s="28">
        <v>425000</v>
      </c>
      <c r="L1360" s="28">
        <v>425000</v>
      </c>
      <c r="M1360" s="28">
        <v>415000</v>
      </c>
      <c r="N1360" s="28">
        <v>434000</v>
      </c>
      <c r="O1360" s="29">
        <v>38</v>
      </c>
      <c r="P1360" s="29">
        <v>34</v>
      </c>
      <c r="Q1360" s="29">
        <v>54</v>
      </c>
      <c r="R1360" s="28">
        <v>480</v>
      </c>
      <c r="S1360" s="28">
        <v>440</v>
      </c>
      <c r="T1360" s="30">
        <v>1.4</v>
      </c>
      <c r="U1360" s="30">
        <v>9.9999999999999867E-2</v>
      </c>
      <c r="V1360" s="30">
        <v>1.3</v>
      </c>
      <c r="W1360" s="30">
        <v>1.4</v>
      </c>
      <c r="X1360" s="31">
        <v>5.3219616204690831E-2</v>
      </c>
      <c r="Y1360" s="30">
        <v>1.4</v>
      </c>
      <c r="Z1360" s="30">
        <v>-0.10000000000000009</v>
      </c>
      <c r="AA1360" s="30">
        <v>1.5</v>
      </c>
      <c r="AB1360" s="30">
        <v>2.1</v>
      </c>
      <c r="AC1360" s="32">
        <v>0.42265426880811496</v>
      </c>
      <c r="AD1360" s="30">
        <v>7.9417008041268398</v>
      </c>
      <c r="AE1360" s="12">
        <v>68</v>
      </c>
      <c r="AF1360" s="12">
        <v>81</v>
      </c>
      <c r="AG1360" s="12">
        <v>63</v>
      </c>
      <c r="AH1360" s="33">
        <v>5.3258426966292136</v>
      </c>
      <c r="AI1360" s="34">
        <v>485000</v>
      </c>
      <c r="AJ1360" s="34">
        <v>449000</v>
      </c>
      <c r="AK1360" s="34">
        <v>400000</v>
      </c>
      <c r="AL1360" s="35">
        <v>8.0178173719376397E-2</v>
      </c>
      <c r="AM1360" s="35">
        <v>0.21249999999999999</v>
      </c>
      <c r="AN1360" s="12">
        <v>1.5</v>
      </c>
      <c r="AO1360" s="33">
        <v>-0.10000000000000009</v>
      </c>
      <c r="AP1360" s="12">
        <v>1.6</v>
      </c>
      <c r="AQ1360" s="34">
        <v>460</v>
      </c>
      <c r="AR1360" s="34">
        <v>430</v>
      </c>
      <c r="AS1360" s="31">
        <v>6.9767441860465115E-2</v>
      </c>
      <c r="AT1360" s="36">
        <v>1135.68</v>
      </c>
      <c r="AU1360" s="30">
        <v>0.68440000000000001</v>
      </c>
      <c r="AV1360" s="30">
        <v>0.31559999999999999</v>
      </c>
      <c r="AW1360" s="30">
        <v>0.8478</v>
      </c>
      <c r="AX1360" s="30">
        <v>0.1249</v>
      </c>
      <c r="AY1360" s="30">
        <v>0.44619999999999999</v>
      </c>
      <c r="AZ1360" s="30">
        <v>0.20669999999999999</v>
      </c>
      <c r="BA1360" s="30">
        <v>0.28079999999999999</v>
      </c>
      <c r="BB1360" s="37">
        <v>1</v>
      </c>
      <c r="BC1360" s="29">
        <v>244</v>
      </c>
      <c r="BD1360" s="38" t="s">
        <v>4934</v>
      </c>
      <c r="BE1360" s="39">
        <v>152.82493355317101</v>
      </c>
      <c r="BF1360" s="39">
        <v>-25.2859589101711</v>
      </c>
      <c r="BG1360" s="40">
        <f t="shared" si="252"/>
        <v>93</v>
      </c>
      <c r="BH1360" s="40">
        <f t="shared" si="253"/>
        <v>92</v>
      </c>
      <c r="BI1360" s="40">
        <f t="shared" si="254"/>
        <v>59</v>
      </c>
      <c r="BJ1360" s="40">
        <f t="shared" si="255"/>
        <v>41</v>
      </c>
      <c r="BK1360" s="40">
        <f t="shared" si="256"/>
        <v>62</v>
      </c>
      <c r="BL1360" s="40">
        <f t="shared" si="257"/>
        <v>88</v>
      </c>
      <c r="BM1360" s="41">
        <f t="shared" si="258"/>
        <v>100</v>
      </c>
      <c r="BN1360" s="40">
        <f t="shared" si="259"/>
        <v>71</v>
      </c>
      <c r="BO1360" s="41">
        <f t="shared" si="260"/>
        <v>1</v>
      </c>
      <c r="BP1360" s="41">
        <f t="shared" si="261"/>
        <v>93</v>
      </c>
      <c r="BQ1360" s="41">
        <f t="shared" si="262"/>
        <v>10</v>
      </c>
      <c r="BR1360" s="41">
        <f t="shared" si="263"/>
        <v>54</v>
      </c>
    </row>
    <row r="1361" spans="2:70" x14ac:dyDescent="0.3">
      <c r="B1361" s="12" t="s">
        <v>2637</v>
      </c>
      <c r="C1361" s="12">
        <v>319041520</v>
      </c>
      <c r="D1361" s="12" t="s">
        <v>1871</v>
      </c>
      <c r="E1361" s="12" t="s">
        <v>169</v>
      </c>
      <c r="F1361" s="12" t="s">
        <v>1871</v>
      </c>
      <c r="G1361" s="12" t="s">
        <v>102</v>
      </c>
      <c r="H1361" s="12" t="s">
        <v>5013</v>
      </c>
      <c r="I1361" s="28">
        <v>499000</v>
      </c>
      <c r="J1361" s="28">
        <v>478000</v>
      </c>
      <c r="K1361" s="28">
        <v>445000</v>
      </c>
      <c r="L1361" s="28">
        <v>468000</v>
      </c>
      <c r="M1361" s="28">
        <v>460000</v>
      </c>
      <c r="N1361" s="28">
        <v>450000</v>
      </c>
      <c r="O1361" s="29">
        <v>36</v>
      </c>
      <c r="P1361" s="29">
        <v>36</v>
      </c>
      <c r="Q1361" s="29">
        <v>53</v>
      </c>
      <c r="R1361" s="28">
        <v>450</v>
      </c>
      <c r="S1361" s="28">
        <v>410</v>
      </c>
      <c r="T1361" s="30">
        <v>1.2</v>
      </c>
      <c r="U1361" s="30">
        <v>-0.10000000000000009</v>
      </c>
      <c r="V1361" s="30">
        <v>1.3</v>
      </c>
      <c r="W1361" s="30">
        <v>1.4</v>
      </c>
      <c r="X1361" s="31">
        <v>4.6893787575150302E-2</v>
      </c>
      <c r="Y1361" s="30">
        <v>3.2</v>
      </c>
      <c r="Z1361" s="30">
        <v>0.10000000000000009</v>
      </c>
      <c r="AA1361" s="30">
        <v>3.1</v>
      </c>
      <c r="AB1361" s="30">
        <v>3.4</v>
      </c>
      <c r="AC1361" s="32">
        <v>0.40098374679213</v>
      </c>
      <c r="AD1361" s="30">
        <v>8.5508927200543958</v>
      </c>
      <c r="AE1361" s="12">
        <v>68</v>
      </c>
      <c r="AF1361" s="12">
        <v>81</v>
      </c>
      <c r="AG1361" s="12">
        <v>63</v>
      </c>
      <c r="AH1361" s="33">
        <v>5.3258426966292136</v>
      </c>
      <c r="AI1361" s="34">
        <v>485000</v>
      </c>
      <c r="AJ1361" s="34">
        <v>449000</v>
      </c>
      <c r="AK1361" s="34">
        <v>400000</v>
      </c>
      <c r="AL1361" s="35">
        <v>8.0178173719376397E-2</v>
      </c>
      <c r="AM1361" s="35">
        <v>0.21249999999999999</v>
      </c>
      <c r="AN1361" s="12">
        <v>1.5</v>
      </c>
      <c r="AO1361" s="33">
        <v>-0.10000000000000009</v>
      </c>
      <c r="AP1361" s="12">
        <v>1.6</v>
      </c>
      <c r="AQ1361" s="34">
        <v>460</v>
      </c>
      <c r="AR1361" s="34">
        <v>430</v>
      </c>
      <c r="AS1361" s="31">
        <v>6.9767441860465115E-2</v>
      </c>
      <c r="AT1361" s="36">
        <v>1122.24</v>
      </c>
      <c r="AU1361" s="30">
        <v>0.62980000000000003</v>
      </c>
      <c r="AV1361" s="30">
        <v>0.37019999999999997</v>
      </c>
      <c r="AW1361" s="30">
        <v>0.72860000000000003</v>
      </c>
      <c r="AX1361" s="30">
        <v>0.1837</v>
      </c>
      <c r="AY1361" s="30">
        <v>0.39219999999999999</v>
      </c>
      <c r="AZ1361" s="30">
        <v>0.2145</v>
      </c>
      <c r="BA1361" s="30">
        <v>0.34089999999999998</v>
      </c>
      <c r="BB1361" s="37">
        <v>1</v>
      </c>
      <c r="BC1361" s="29">
        <v>242</v>
      </c>
      <c r="BD1361" s="38" t="s">
        <v>4935</v>
      </c>
      <c r="BE1361" s="39">
        <v>152.84725618733799</v>
      </c>
      <c r="BF1361" s="39">
        <v>-25.3018279017185</v>
      </c>
      <c r="BG1361" s="40">
        <f t="shared" si="252"/>
        <v>97</v>
      </c>
      <c r="BH1361" s="40">
        <f t="shared" si="253"/>
        <v>92</v>
      </c>
      <c r="BI1361" s="40">
        <f t="shared" si="254"/>
        <v>59</v>
      </c>
      <c r="BJ1361" s="40">
        <f t="shared" si="255"/>
        <v>41</v>
      </c>
      <c r="BK1361" s="40">
        <f t="shared" si="256"/>
        <v>62</v>
      </c>
      <c r="BL1361" s="40">
        <f t="shared" si="257"/>
        <v>76</v>
      </c>
      <c r="BM1361" s="41">
        <f t="shared" si="258"/>
        <v>100</v>
      </c>
      <c r="BN1361" s="40">
        <f t="shared" si="259"/>
        <v>65</v>
      </c>
      <c r="BO1361" s="41">
        <f t="shared" si="260"/>
        <v>1</v>
      </c>
      <c r="BP1361" s="41">
        <f t="shared" si="261"/>
        <v>64</v>
      </c>
      <c r="BQ1361" s="41">
        <f t="shared" si="262"/>
        <v>10</v>
      </c>
      <c r="BR1361" s="41">
        <f t="shared" si="263"/>
        <v>51</v>
      </c>
    </row>
    <row r="1362" spans="2:70" x14ac:dyDescent="0.3">
      <c r="B1362" s="12" t="s">
        <v>2568</v>
      </c>
      <c r="C1362" s="12">
        <v>319041521</v>
      </c>
      <c r="D1362" s="12" t="s">
        <v>1871</v>
      </c>
      <c r="E1362" s="12" t="s">
        <v>169</v>
      </c>
      <c r="F1362" s="12" t="s">
        <v>1871</v>
      </c>
      <c r="G1362" s="12" t="s">
        <v>102</v>
      </c>
      <c r="H1362" s="12" t="s">
        <v>5013</v>
      </c>
      <c r="I1362" s="28">
        <v>529000</v>
      </c>
      <c r="J1362" s="28">
        <v>525000</v>
      </c>
      <c r="K1362" s="28">
        <v>499000</v>
      </c>
      <c r="L1362" s="28">
        <v>510000</v>
      </c>
      <c r="M1362" s="28">
        <v>500000</v>
      </c>
      <c r="N1362" s="28">
        <v>452000</v>
      </c>
      <c r="O1362" s="29">
        <v>65</v>
      </c>
      <c r="P1362" s="29">
        <v>61</v>
      </c>
      <c r="Q1362" s="29">
        <v>64</v>
      </c>
      <c r="R1362" s="28">
        <v>500</v>
      </c>
      <c r="S1362" s="28">
        <v>450</v>
      </c>
      <c r="T1362" s="30">
        <v>2</v>
      </c>
      <c r="U1362" s="30">
        <v>-0.20000000000000018</v>
      </c>
      <c r="V1362" s="30">
        <v>2.2000000000000002</v>
      </c>
      <c r="W1362" s="30">
        <v>2.2999999999999998</v>
      </c>
      <c r="X1362" s="31">
        <v>4.9149338374291113E-2</v>
      </c>
      <c r="Y1362" s="30">
        <v>3.1</v>
      </c>
      <c r="Z1362" s="30">
        <v>-0.10000000000000009</v>
      </c>
      <c r="AA1362" s="30">
        <v>3.2</v>
      </c>
      <c r="AB1362" s="30">
        <v>3.1</v>
      </c>
      <c r="AC1362" s="32">
        <v>0.40255056035037995</v>
      </c>
      <c r="AD1362" s="30">
        <v>8.1903556317442696</v>
      </c>
      <c r="AE1362" s="12">
        <v>68</v>
      </c>
      <c r="AF1362" s="12">
        <v>81</v>
      </c>
      <c r="AG1362" s="12">
        <v>63</v>
      </c>
      <c r="AH1362" s="33">
        <v>5.3258426966292136</v>
      </c>
      <c r="AI1362" s="34">
        <v>485000</v>
      </c>
      <c r="AJ1362" s="34">
        <v>449000</v>
      </c>
      <c r="AK1362" s="34">
        <v>400000</v>
      </c>
      <c r="AL1362" s="35">
        <v>8.0178173719376397E-2</v>
      </c>
      <c r="AM1362" s="35">
        <v>0.21249999999999999</v>
      </c>
      <c r="AN1362" s="12">
        <v>1.5</v>
      </c>
      <c r="AO1362" s="33">
        <v>-0.10000000000000009</v>
      </c>
      <c r="AP1362" s="12">
        <v>1.6</v>
      </c>
      <c r="AQ1362" s="34">
        <v>460</v>
      </c>
      <c r="AR1362" s="34">
        <v>430</v>
      </c>
      <c r="AS1362" s="31">
        <v>6.9767441860465115E-2</v>
      </c>
      <c r="AT1362" s="36">
        <v>1242.0800000000002</v>
      </c>
      <c r="AU1362" s="30">
        <v>0.69720000000000004</v>
      </c>
      <c r="AV1362" s="30">
        <v>0.30280000000000001</v>
      </c>
      <c r="AW1362" s="30">
        <v>0.79800000000000004</v>
      </c>
      <c r="AX1362" s="30">
        <v>0.13250000000000001</v>
      </c>
      <c r="AY1362" s="30">
        <v>0.43909999999999999</v>
      </c>
      <c r="AZ1362" s="30">
        <v>0.26190000000000002</v>
      </c>
      <c r="BA1362" s="30">
        <v>0.27189999999999998</v>
      </c>
      <c r="BB1362" s="37">
        <v>2</v>
      </c>
      <c r="BC1362" s="29">
        <v>241</v>
      </c>
      <c r="BD1362" s="38" t="s">
        <v>4864</v>
      </c>
      <c r="BE1362" s="39">
        <v>152.875014815502</v>
      </c>
      <c r="BF1362" s="39">
        <v>-25.310644918084002</v>
      </c>
      <c r="BG1362" s="40">
        <f t="shared" si="252"/>
        <v>84</v>
      </c>
      <c r="BH1362" s="40">
        <f t="shared" si="253"/>
        <v>92</v>
      </c>
      <c r="BI1362" s="40">
        <f t="shared" si="254"/>
        <v>59</v>
      </c>
      <c r="BJ1362" s="40">
        <f t="shared" si="255"/>
        <v>41</v>
      </c>
      <c r="BK1362" s="40">
        <f t="shared" si="256"/>
        <v>63</v>
      </c>
      <c r="BL1362" s="40">
        <f t="shared" si="257"/>
        <v>87</v>
      </c>
      <c r="BM1362" s="41">
        <f t="shared" si="258"/>
        <v>100</v>
      </c>
      <c r="BN1362" s="40">
        <f t="shared" si="259"/>
        <v>68</v>
      </c>
      <c r="BO1362" s="41">
        <f t="shared" si="260"/>
        <v>1</v>
      </c>
      <c r="BP1362" s="41">
        <f t="shared" si="261"/>
        <v>65</v>
      </c>
      <c r="BQ1362" s="41">
        <f t="shared" si="262"/>
        <v>20</v>
      </c>
      <c r="BR1362" s="41">
        <f t="shared" si="263"/>
        <v>52</v>
      </c>
    </row>
    <row r="1363" spans="2:70" x14ac:dyDescent="0.3">
      <c r="B1363" s="12" t="s">
        <v>2284</v>
      </c>
      <c r="C1363" s="12">
        <v>319051522</v>
      </c>
      <c r="D1363" s="12" t="s">
        <v>1382</v>
      </c>
      <c r="E1363" s="12" t="s">
        <v>169</v>
      </c>
      <c r="F1363" s="12" t="s">
        <v>2711</v>
      </c>
      <c r="G1363" s="12" t="s">
        <v>102</v>
      </c>
      <c r="H1363" s="12" t="s">
        <v>5013</v>
      </c>
      <c r="I1363" s="28">
        <v>570000</v>
      </c>
      <c r="J1363" s="28">
        <v>570000</v>
      </c>
      <c r="K1363" s="28">
        <v>550000</v>
      </c>
      <c r="L1363" s="28">
        <v>620000</v>
      </c>
      <c r="M1363" s="28">
        <v>620000</v>
      </c>
      <c r="N1363" s="28">
        <v>352000</v>
      </c>
      <c r="O1363" s="29">
        <v>61</v>
      </c>
      <c r="P1363" s="29">
        <v>61</v>
      </c>
      <c r="Q1363" s="29">
        <v>28</v>
      </c>
      <c r="R1363" s="28">
        <v>500</v>
      </c>
      <c r="S1363" s="28">
        <v>330</v>
      </c>
      <c r="T1363" s="30">
        <v>1</v>
      </c>
      <c r="U1363" s="30">
        <v>0</v>
      </c>
      <c r="V1363" s="30">
        <v>1</v>
      </c>
      <c r="W1363" s="30">
        <v>1</v>
      </c>
      <c r="X1363" s="31">
        <v>4.5614035087719301E-2</v>
      </c>
      <c r="Y1363" s="30">
        <v>1.6</v>
      </c>
      <c r="Z1363" s="30">
        <v>-0.60000000000000009</v>
      </c>
      <c r="AA1363" s="30">
        <v>2.2000000000000002</v>
      </c>
      <c r="AB1363" s="30">
        <v>1.3</v>
      </c>
      <c r="AC1363" s="32">
        <v>0.45740632318501168</v>
      </c>
      <c r="AD1363" s="30">
        <v>10.027754008286795</v>
      </c>
      <c r="AE1363" s="12">
        <v>7</v>
      </c>
      <c r="AF1363" s="12">
        <v>11</v>
      </c>
      <c r="AG1363" s="12">
        <v>7</v>
      </c>
      <c r="AH1363" s="33">
        <v>1.8181818181818181</v>
      </c>
      <c r="AI1363" s="34">
        <v>294500</v>
      </c>
      <c r="AJ1363" s="34">
        <v>270000</v>
      </c>
      <c r="AK1363" s="34">
        <v>270000</v>
      </c>
      <c r="AL1363" s="35">
        <v>9.0740740740740747E-2</v>
      </c>
      <c r="AM1363" s="35">
        <v>9.0740740740740747E-2</v>
      </c>
      <c r="AN1363" s="12">
        <v>1.2</v>
      </c>
      <c r="AO1363" s="33">
        <v>0</v>
      </c>
      <c r="AP1363" s="12">
        <v>1.2</v>
      </c>
      <c r="AQ1363" s="34">
        <v>350</v>
      </c>
      <c r="AR1363" s="34">
        <v>330</v>
      </c>
      <c r="AS1363" s="31">
        <v>6.0606060606060608E-2</v>
      </c>
      <c r="AT1363" s="36">
        <v>1093.1200000000001</v>
      </c>
      <c r="AU1363" s="30">
        <v>0.70440000000000003</v>
      </c>
      <c r="AV1363" s="30">
        <v>0.29559999999999997</v>
      </c>
      <c r="AW1363" s="30">
        <v>0.93830000000000002</v>
      </c>
      <c r="AX1363" s="30">
        <v>4.1999999999999997E-3</v>
      </c>
      <c r="AY1363" s="30">
        <v>0.52229999999999999</v>
      </c>
      <c r="AZ1363" s="30">
        <v>0.2656</v>
      </c>
      <c r="BA1363" s="30">
        <v>0.17749999999999999</v>
      </c>
      <c r="BB1363" s="37">
        <v>1</v>
      </c>
      <c r="BC1363" s="29">
        <v>241</v>
      </c>
      <c r="BD1363" s="38" t="s">
        <v>4573</v>
      </c>
      <c r="BE1363" s="39">
        <v>152.56656086225701</v>
      </c>
      <c r="BF1363" s="39">
        <v>-25.3452188807853</v>
      </c>
      <c r="BG1363" s="40">
        <f t="shared" si="252"/>
        <v>100</v>
      </c>
      <c r="BH1363" s="40">
        <f t="shared" si="253"/>
        <v>97</v>
      </c>
      <c r="BI1363" s="40">
        <f t="shared" si="254"/>
        <v>100</v>
      </c>
      <c r="BJ1363" s="40">
        <f t="shared" si="255"/>
        <v>46</v>
      </c>
      <c r="BK1363" s="40">
        <f t="shared" si="256"/>
        <v>63</v>
      </c>
      <c r="BL1363" s="40">
        <f t="shared" si="257"/>
        <v>100</v>
      </c>
      <c r="BM1363" s="41">
        <f t="shared" si="258"/>
        <v>100</v>
      </c>
      <c r="BN1363" s="40">
        <f t="shared" si="259"/>
        <v>50</v>
      </c>
      <c r="BO1363" s="41">
        <f t="shared" si="260"/>
        <v>1</v>
      </c>
      <c r="BP1363" s="41">
        <f t="shared" si="261"/>
        <v>90</v>
      </c>
      <c r="BQ1363" s="41">
        <f t="shared" si="262"/>
        <v>10</v>
      </c>
      <c r="BR1363" s="41">
        <f t="shared" si="263"/>
        <v>57</v>
      </c>
    </row>
    <row r="1364" spans="2:70" x14ac:dyDescent="0.3">
      <c r="B1364" s="12" t="s">
        <v>2194</v>
      </c>
      <c r="C1364" s="12">
        <v>319051524</v>
      </c>
      <c r="D1364" s="12" t="s">
        <v>1382</v>
      </c>
      <c r="E1364" s="12" t="s">
        <v>169</v>
      </c>
      <c r="F1364" s="12" t="s">
        <v>1382</v>
      </c>
      <c r="G1364" s="12" t="s">
        <v>102</v>
      </c>
      <c r="H1364" s="12" t="s">
        <v>5013</v>
      </c>
      <c r="I1364" s="28">
        <v>295000</v>
      </c>
      <c r="J1364" s="28">
        <v>295000</v>
      </c>
      <c r="K1364" s="28">
        <v>265000</v>
      </c>
      <c r="L1364" s="28">
        <v>285000</v>
      </c>
      <c r="M1364" s="28">
        <v>278750</v>
      </c>
      <c r="N1364" s="28">
        <v>260000</v>
      </c>
      <c r="O1364" s="29">
        <v>64</v>
      </c>
      <c r="P1364" s="29">
        <v>56</v>
      </c>
      <c r="Q1364" s="29">
        <v>37</v>
      </c>
      <c r="R1364" s="28">
        <v>340</v>
      </c>
      <c r="S1364" s="28">
        <v>320</v>
      </c>
      <c r="T1364" s="30">
        <v>1.1000000000000001</v>
      </c>
      <c r="U1364" s="30">
        <v>-9.9999999999999867E-2</v>
      </c>
      <c r="V1364" s="30">
        <v>1.2</v>
      </c>
      <c r="W1364" s="30">
        <v>1.4</v>
      </c>
      <c r="X1364" s="31">
        <v>5.9932203389830511E-2</v>
      </c>
      <c r="Y1364" s="30">
        <v>2.8</v>
      </c>
      <c r="Z1364" s="30">
        <v>-0.40000000000000036</v>
      </c>
      <c r="AA1364" s="30">
        <v>3.2</v>
      </c>
      <c r="AB1364" s="30">
        <v>3.1</v>
      </c>
      <c r="AC1364" s="32">
        <v>0.31071794121947655</v>
      </c>
      <c r="AD1364" s="30">
        <v>5.1844905350534827</v>
      </c>
      <c r="AE1364" s="12">
        <v>7</v>
      </c>
      <c r="AF1364" s="12">
        <v>11</v>
      </c>
      <c r="AG1364" s="12">
        <v>7</v>
      </c>
      <c r="AH1364" s="33">
        <v>1.8181818181818181</v>
      </c>
      <c r="AI1364" s="34">
        <v>294500</v>
      </c>
      <c r="AJ1364" s="34">
        <v>270000</v>
      </c>
      <c r="AK1364" s="34">
        <v>270000</v>
      </c>
      <c r="AL1364" s="35">
        <v>9.0740740740740747E-2</v>
      </c>
      <c r="AM1364" s="35">
        <v>9.0740740740740747E-2</v>
      </c>
      <c r="AN1364" s="12">
        <v>1.2</v>
      </c>
      <c r="AO1364" s="33">
        <v>0</v>
      </c>
      <c r="AP1364" s="12">
        <v>1.2</v>
      </c>
      <c r="AQ1364" s="34">
        <v>350</v>
      </c>
      <c r="AR1364" s="34">
        <v>330</v>
      </c>
      <c r="AS1364" s="31">
        <v>6.0606060606060608E-2</v>
      </c>
      <c r="AT1364" s="36">
        <v>1094.24</v>
      </c>
      <c r="AU1364" s="30">
        <v>0.622</v>
      </c>
      <c r="AV1364" s="30">
        <v>0.378</v>
      </c>
      <c r="AW1364" s="30">
        <v>0.86260000000000003</v>
      </c>
      <c r="AX1364" s="30">
        <v>7.7200000000000005E-2</v>
      </c>
      <c r="AY1364" s="30">
        <v>0.37930000000000003</v>
      </c>
      <c r="AZ1364" s="30">
        <v>0.26729999999999998</v>
      </c>
      <c r="BA1364" s="30">
        <v>0.30880000000000002</v>
      </c>
      <c r="BB1364" s="37">
        <v>1</v>
      </c>
      <c r="BC1364" s="29">
        <v>222</v>
      </c>
      <c r="BD1364" s="38" t="s">
        <v>4485</v>
      </c>
      <c r="BE1364" s="39">
        <v>152.66303974464699</v>
      </c>
      <c r="BF1364" s="39">
        <v>-25.506731895974699</v>
      </c>
      <c r="BG1364" s="40">
        <f t="shared" si="252"/>
        <v>98</v>
      </c>
      <c r="BH1364" s="40">
        <f t="shared" si="253"/>
        <v>97</v>
      </c>
      <c r="BI1364" s="40">
        <f t="shared" si="254"/>
        <v>100</v>
      </c>
      <c r="BJ1364" s="40">
        <f t="shared" si="255"/>
        <v>46</v>
      </c>
      <c r="BK1364" s="40">
        <f t="shared" si="256"/>
        <v>65</v>
      </c>
      <c r="BL1364" s="40">
        <f t="shared" si="257"/>
        <v>73</v>
      </c>
      <c r="BM1364" s="41">
        <f t="shared" si="258"/>
        <v>100</v>
      </c>
      <c r="BN1364" s="40">
        <f t="shared" si="259"/>
        <v>98</v>
      </c>
      <c r="BO1364" s="41">
        <f t="shared" si="260"/>
        <v>60</v>
      </c>
      <c r="BP1364" s="41">
        <f t="shared" si="261"/>
        <v>70</v>
      </c>
      <c r="BQ1364" s="41">
        <f t="shared" si="262"/>
        <v>10</v>
      </c>
      <c r="BR1364" s="41">
        <f t="shared" si="263"/>
        <v>60</v>
      </c>
    </row>
    <row r="1365" spans="2:70" x14ac:dyDescent="0.3">
      <c r="B1365" s="12" t="s">
        <v>2084</v>
      </c>
      <c r="C1365" s="12">
        <v>401011001</v>
      </c>
      <c r="D1365" s="12" t="s">
        <v>1633</v>
      </c>
      <c r="E1365" s="12" t="s">
        <v>270</v>
      </c>
      <c r="F1365" s="12" t="s">
        <v>2084</v>
      </c>
      <c r="G1365" s="12" t="s">
        <v>106</v>
      </c>
      <c r="H1365" s="12" t="s">
        <v>5013</v>
      </c>
      <c r="I1365" s="28">
        <v>510000</v>
      </c>
      <c r="J1365" s="28">
        <v>505000</v>
      </c>
      <c r="K1365" s="28">
        <v>470000</v>
      </c>
      <c r="L1365" s="28">
        <v>485000</v>
      </c>
      <c r="M1365" s="28">
        <v>482500</v>
      </c>
      <c r="N1365" s="28">
        <v>415000</v>
      </c>
      <c r="O1365" s="29">
        <v>34</v>
      </c>
      <c r="P1365" s="29">
        <v>34</v>
      </c>
      <c r="Q1365" s="29">
        <v>44</v>
      </c>
      <c r="R1365" s="28">
        <v>595</v>
      </c>
      <c r="S1365" s="28">
        <v>540</v>
      </c>
      <c r="T1365" s="30">
        <v>2</v>
      </c>
      <c r="U1365" s="30">
        <v>0.10000000000000009</v>
      </c>
      <c r="V1365" s="30">
        <v>1.9</v>
      </c>
      <c r="W1365" s="30">
        <v>1.8</v>
      </c>
      <c r="X1365" s="31">
        <v>6.0666666666666667E-2</v>
      </c>
      <c r="Y1365" s="30">
        <v>7.6</v>
      </c>
      <c r="Z1365" s="30">
        <v>-0.20000000000000018</v>
      </c>
      <c r="AA1365" s="30">
        <v>7.8</v>
      </c>
      <c r="AB1365" s="30">
        <v>7.5</v>
      </c>
      <c r="AC1365" s="32">
        <v>0.38919413919413914</v>
      </c>
      <c r="AD1365" s="30">
        <v>6.4152880086946018</v>
      </c>
      <c r="AE1365" s="12">
        <v>139</v>
      </c>
      <c r="AF1365" s="12">
        <v>120</v>
      </c>
      <c r="AG1365" s="12">
        <v>197</v>
      </c>
      <c r="AH1365" s="33">
        <v>3.8682352941176474</v>
      </c>
      <c r="AI1365" s="34">
        <v>505000</v>
      </c>
      <c r="AJ1365" s="34">
        <v>445000</v>
      </c>
      <c r="AK1365" s="34">
        <v>455000</v>
      </c>
      <c r="AL1365" s="35">
        <v>0.1348314606741573</v>
      </c>
      <c r="AM1365" s="35">
        <v>0.10989010989010989</v>
      </c>
      <c r="AN1365" s="12">
        <v>1.9</v>
      </c>
      <c r="AO1365" s="33">
        <v>9.9999999999999867E-2</v>
      </c>
      <c r="AP1365" s="12">
        <v>1.8</v>
      </c>
      <c r="AQ1365" s="34">
        <v>585</v>
      </c>
      <c r="AR1365" s="34">
        <v>540</v>
      </c>
      <c r="AS1365" s="31">
        <v>8.3333333333333329E-2</v>
      </c>
      <c r="AT1365" s="36">
        <v>1528.8000000000002</v>
      </c>
      <c r="AU1365" s="30">
        <v>0.40189999999999998</v>
      </c>
      <c r="AV1365" s="30">
        <v>0.59809999999999997</v>
      </c>
      <c r="AW1365" s="30">
        <v>4.2999999999999997E-2</v>
      </c>
      <c r="AX1365" s="30">
        <v>0.26669999999999999</v>
      </c>
      <c r="AY1365" s="30">
        <v>0.17510000000000001</v>
      </c>
      <c r="AZ1365" s="30">
        <v>0.14949999999999999</v>
      </c>
      <c r="BA1365" s="30">
        <v>0.63800000000000001</v>
      </c>
      <c r="BB1365" s="37">
        <v>0</v>
      </c>
      <c r="BC1365" s="29">
        <v>1</v>
      </c>
      <c r="BD1365" s="38" t="s">
        <v>4382</v>
      </c>
      <c r="BE1365" s="39">
        <v>138.60068657854401</v>
      </c>
      <c r="BF1365" s="39">
        <v>-34.926173198753197</v>
      </c>
      <c r="BG1365" s="40">
        <f t="shared" si="252"/>
        <v>84</v>
      </c>
      <c r="BH1365" s="40">
        <f t="shared" si="253"/>
        <v>85</v>
      </c>
      <c r="BI1365" s="40">
        <f t="shared" si="254"/>
        <v>77</v>
      </c>
      <c r="BJ1365" s="40">
        <f t="shared" si="255"/>
        <v>68</v>
      </c>
      <c r="BK1365" s="40">
        <f t="shared" si="256"/>
        <v>100</v>
      </c>
      <c r="BL1365" s="40">
        <f t="shared" si="257"/>
        <v>29</v>
      </c>
      <c r="BM1365" s="41">
        <f t="shared" si="258"/>
        <v>100</v>
      </c>
      <c r="BN1365" s="40">
        <f t="shared" si="259"/>
        <v>86</v>
      </c>
      <c r="BO1365" s="41">
        <f t="shared" si="260"/>
        <v>8</v>
      </c>
      <c r="BP1365" s="41">
        <f t="shared" si="261"/>
        <v>1</v>
      </c>
      <c r="BQ1365" s="41">
        <f t="shared" si="262"/>
        <v>0</v>
      </c>
      <c r="BR1365" s="41">
        <f t="shared" si="263"/>
        <v>46</v>
      </c>
    </row>
    <row r="1366" spans="2:70" x14ac:dyDescent="0.3">
      <c r="B1366" s="12" t="s">
        <v>1632</v>
      </c>
      <c r="C1366" s="12">
        <v>401011002</v>
      </c>
      <c r="D1366" s="12" t="s">
        <v>1633</v>
      </c>
      <c r="E1366" s="12" t="s">
        <v>270</v>
      </c>
      <c r="F1366" s="12" t="s">
        <v>2084</v>
      </c>
      <c r="G1366" s="12" t="s">
        <v>106</v>
      </c>
      <c r="H1366" s="12" t="s">
        <v>5013</v>
      </c>
      <c r="I1366" s="28">
        <v>681250</v>
      </c>
      <c r="J1366" s="28">
        <v>663400</v>
      </c>
      <c r="K1366" s="28">
        <v>618000</v>
      </c>
      <c r="L1366" s="28">
        <v>600000</v>
      </c>
      <c r="M1366" s="28">
        <v>625000</v>
      </c>
      <c r="N1366" s="28">
        <v>556000</v>
      </c>
      <c r="O1366" s="29">
        <v>14</v>
      </c>
      <c r="P1366" s="29">
        <v>15</v>
      </c>
      <c r="Q1366" s="29">
        <v>21</v>
      </c>
      <c r="R1366" s="28">
        <v>540</v>
      </c>
      <c r="S1366" s="28">
        <v>480</v>
      </c>
      <c r="T1366" s="30">
        <v>1.6</v>
      </c>
      <c r="U1366" s="30">
        <v>-9.9999999999999867E-2</v>
      </c>
      <c r="V1366" s="30">
        <v>1.7</v>
      </c>
      <c r="W1366" s="30">
        <v>1.5</v>
      </c>
      <c r="X1366" s="31">
        <v>4.1218348623853214E-2</v>
      </c>
      <c r="Y1366" s="30">
        <v>6.4</v>
      </c>
      <c r="Z1366" s="30">
        <v>-0.29999999999999982</v>
      </c>
      <c r="AA1366" s="30">
        <v>6.7</v>
      </c>
      <c r="AB1366" s="30">
        <v>6.4</v>
      </c>
      <c r="AC1366" s="32">
        <v>0.25824470120131604</v>
      </c>
      <c r="AD1366" s="30">
        <v>6.2652849962035813</v>
      </c>
      <c r="AE1366" s="12">
        <v>139</v>
      </c>
      <c r="AF1366" s="12">
        <v>120</v>
      </c>
      <c r="AG1366" s="12">
        <v>197</v>
      </c>
      <c r="AH1366" s="33">
        <v>3.8682352941176474</v>
      </c>
      <c r="AI1366" s="34">
        <v>505000</v>
      </c>
      <c r="AJ1366" s="34">
        <v>445000</v>
      </c>
      <c r="AK1366" s="34">
        <v>455000</v>
      </c>
      <c r="AL1366" s="35">
        <v>0.1348314606741573</v>
      </c>
      <c r="AM1366" s="35">
        <v>0.10989010989010989</v>
      </c>
      <c r="AN1366" s="12">
        <v>1.9</v>
      </c>
      <c r="AO1366" s="33">
        <v>9.9999999999999867E-2</v>
      </c>
      <c r="AP1366" s="12">
        <v>1.8</v>
      </c>
      <c r="AQ1366" s="34">
        <v>585</v>
      </c>
      <c r="AR1366" s="34">
        <v>540</v>
      </c>
      <c r="AS1366" s="31">
        <v>8.3333333333333329E-2</v>
      </c>
      <c r="AT1366" s="36">
        <v>2091.0400000000004</v>
      </c>
      <c r="AU1366" s="30">
        <v>0.51910000000000001</v>
      </c>
      <c r="AV1366" s="30">
        <v>0.48089999999999999</v>
      </c>
      <c r="AW1366" s="30">
        <v>0.2135</v>
      </c>
      <c r="AX1366" s="30">
        <v>0.50170000000000003</v>
      </c>
      <c r="AY1366" s="30">
        <v>0.33329999999999999</v>
      </c>
      <c r="AZ1366" s="30">
        <v>0.17330000000000001</v>
      </c>
      <c r="BA1366" s="30">
        <v>0.47099999999999997</v>
      </c>
      <c r="BB1366" s="37">
        <v>8</v>
      </c>
      <c r="BC1366" s="29">
        <v>1</v>
      </c>
      <c r="BD1366" s="38" t="s">
        <v>3952</v>
      </c>
      <c r="BE1366" s="39">
        <v>138.59592624656401</v>
      </c>
      <c r="BF1366" s="39">
        <v>-34.907213798341303</v>
      </c>
      <c r="BG1366" s="40">
        <f t="shared" si="252"/>
        <v>90</v>
      </c>
      <c r="BH1366" s="40">
        <f t="shared" si="253"/>
        <v>85</v>
      </c>
      <c r="BI1366" s="40">
        <f t="shared" si="254"/>
        <v>77</v>
      </c>
      <c r="BJ1366" s="40">
        <f t="shared" si="255"/>
        <v>68</v>
      </c>
      <c r="BK1366" s="40">
        <f t="shared" si="256"/>
        <v>100</v>
      </c>
      <c r="BL1366" s="40">
        <f t="shared" si="257"/>
        <v>63</v>
      </c>
      <c r="BM1366" s="41">
        <f t="shared" si="258"/>
        <v>88</v>
      </c>
      <c r="BN1366" s="40">
        <f t="shared" si="259"/>
        <v>87</v>
      </c>
      <c r="BO1366" s="41">
        <f t="shared" si="260"/>
        <v>95</v>
      </c>
      <c r="BP1366" s="41">
        <f t="shared" si="261"/>
        <v>11</v>
      </c>
      <c r="BQ1366" s="41">
        <f t="shared" si="262"/>
        <v>80</v>
      </c>
      <c r="BR1366" s="41">
        <f t="shared" si="263"/>
        <v>62</v>
      </c>
    </row>
    <row r="1367" spans="2:70" x14ac:dyDescent="0.3">
      <c r="B1367" s="12" t="s">
        <v>404</v>
      </c>
      <c r="C1367" s="12">
        <v>401021004</v>
      </c>
      <c r="D1367" s="12" t="s">
        <v>328</v>
      </c>
      <c r="E1367" s="12" t="s">
        <v>270</v>
      </c>
      <c r="F1367" s="12" t="s">
        <v>2084</v>
      </c>
      <c r="G1367" s="12" t="s">
        <v>106</v>
      </c>
      <c r="H1367" s="12" t="s">
        <v>5013</v>
      </c>
      <c r="I1367" s="28">
        <v>756600</v>
      </c>
      <c r="J1367" s="28">
        <v>680000</v>
      </c>
      <c r="K1367" s="28">
        <v>717000</v>
      </c>
      <c r="L1367" s="28">
        <v>850000</v>
      </c>
      <c r="M1367" s="28">
        <v>780000</v>
      </c>
      <c r="N1367" s="28">
        <v>717000</v>
      </c>
      <c r="O1367" s="29">
        <v>38</v>
      </c>
      <c r="P1367" s="29">
        <v>38</v>
      </c>
      <c r="Q1367" s="29">
        <v>0</v>
      </c>
      <c r="R1367" s="28">
        <v>375</v>
      </c>
      <c r="S1367" s="28">
        <v>500</v>
      </c>
      <c r="T1367" s="30">
        <v>1.6</v>
      </c>
      <c r="U1367" s="30">
        <v>0.40000000000000013</v>
      </c>
      <c r="V1367" s="30">
        <v>1.2</v>
      </c>
      <c r="W1367" s="30">
        <v>0.2</v>
      </c>
      <c r="X1367" s="31">
        <v>2.5773195876288658E-2</v>
      </c>
      <c r="Y1367" s="30">
        <v>1</v>
      </c>
      <c r="Z1367" s="30">
        <v>0.19999999999999996</v>
      </c>
      <c r="AA1367" s="30">
        <v>0.8</v>
      </c>
      <c r="AB1367" s="30">
        <v>0.6</v>
      </c>
      <c r="AC1367" s="32">
        <v>0.14576466198146648</v>
      </c>
      <c r="AD1367" s="30">
        <v>5.6556688848808996</v>
      </c>
      <c r="AE1367" s="12">
        <v>2</v>
      </c>
      <c r="AF1367" s="12">
        <v>5</v>
      </c>
      <c r="AG1367" s="12">
        <v>10</v>
      </c>
      <c r="AH1367" s="33">
        <v>0.26666666666666666</v>
      </c>
      <c r="AI1367" s="34">
        <v>595000</v>
      </c>
      <c r="AJ1367" s="34">
        <v>520000</v>
      </c>
      <c r="AK1367" s="34">
        <v>456000</v>
      </c>
      <c r="AL1367" s="35">
        <v>0.14423076923076922</v>
      </c>
      <c r="AM1367" s="35">
        <v>0.30482456140350878</v>
      </c>
      <c r="AN1367" s="12">
        <v>2.1</v>
      </c>
      <c r="AO1367" s="33">
        <v>-0.19999999999999973</v>
      </c>
      <c r="AP1367" s="12">
        <v>2.2999999999999998</v>
      </c>
      <c r="AQ1367" s="34">
        <v>520</v>
      </c>
      <c r="AR1367" s="34">
        <v>480</v>
      </c>
      <c r="AS1367" s="31">
        <v>8.3333333333333329E-2</v>
      </c>
      <c r="AT1367" s="36">
        <v>2572.6400000000003</v>
      </c>
      <c r="AU1367" s="30">
        <v>0.79790000000000005</v>
      </c>
      <c r="AV1367" s="30">
        <v>0.2021</v>
      </c>
      <c r="AW1367" s="30">
        <v>0.98029999999999995</v>
      </c>
      <c r="AX1367" s="30">
        <v>1.09E-2</v>
      </c>
      <c r="AY1367" s="30">
        <v>0.41660000000000003</v>
      </c>
      <c r="AZ1367" s="30">
        <v>0.47439999999999999</v>
      </c>
      <c r="BA1367" s="30">
        <v>8.1500000000000003E-2</v>
      </c>
      <c r="BB1367" s="37">
        <v>8</v>
      </c>
      <c r="BC1367" s="29">
        <v>19</v>
      </c>
      <c r="BD1367" s="38" t="s">
        <v>2909</v>
      </c>
      <c r="BE1367" s="39">
        <v>138.734428973646</v>
      </c>
      <c r="BF1367" s="39">
        <v>-35.044047480128498</v>
      </c>
      <c r="BG1367" s="40">
        <f t="shared" si="252"/>
        <v>90</v>
      </c>
      <c r="BH1367" s="40">
        <f t="shared" si="253"/>
        <v>82</v>
      </c>
      <c r="BI1367" s="40">
        <f t="shared" si="254"/>
        <v>100</v>
      </c>
      <c r="BJ1367" s="40">
        <f t="shared" si="255"/>
        <v>72</v>
      </c>
      <c r="BK1367" s="40">
        <f t="shared" si="256"/>
        <v>100</v>
      </c>
      <c r="BL1367" s="40">
        <f t="shared" si="257"/>
        <v>82</v>
      </c>
      <c r="BM1367" s="41">
        <f t="shared" si="258"/>
        <v>37</v>
      </c>
      <c r="BN1367" s="40">
        <f t="shared" si="259"/>
        <v>94</v>
      </c>
      <c r="BO1367" s="41">
        <f t="shared" si="260"/>
        <v>100</v>
      </c>
      <c r="BP1367" s="41">
        <f t="shared" si="261"/>
        <v>100</v>
      </c>
      <c r="BQ1367" s="41">
        <f t="shared" si="262"/>
        <v>80</v>
      </c>
      <c r="BR1367" s="41">
        <f t="shared" si="263"/>
        <v>68</v>
      </c>
    </row>
    <row r="1368" spans="2:70" x14ac:dyDescent="0.3">
      <c r="B1368" s="12" t="s">
        <v>329</v>
      </c>
      <c r="C1368" s="12">
        <v>401021006</v>
      </c>
      <c r="D1368" s="12" t="s">
        <v>328</v>
      </c>
      <c r="E1368" s="12" t="s">
        <v>270</v>
      </c>
      <c r="F1368" s="12" t="s">
        <v>2084</v>
      </c>
      <c r="G1368" s="12" t="s">
        <v>106</v>
      </c>
      <c r="H1368" s="12" t="s">
        <v>5013</v>
      </c>
      <c r="I1368" s="28">
        <v>595000</v>
      </c>
      <c r="J1368" s="28">
        <v>595000</v>
      </c>
      <c r="K1368" s="28">
        <v>440000</v>
      </c>
      <c r="L1368" s="28">
        <v>590000</v>
      </c>
      <c r="M1368" s="28">
        <v>595000</v>
      </c>
      <c r="N1368" s="28">
        <v>490000</v>
      </c>
      <c r="O1368" s="29">
        <v>20</v>
      </c>
      <c r="P1368" s="29">
        <v>20</v>
      </c>
      <c r="Q1368" s="29">
        <v>28</v>
      </c>
      <c r="R1368" s="28">
        <v>380</v>
      </c>
      <c r="S1368" s="28">
        <v>450</v>
      </c>
      <c r="T1368" s="30">
        <v>2.4</v>
      </c>
      <c r="U1368" s="30">
        <v>-0.10000000000000009</v>
      </c>
      <c r="V1368" s="30">
        <v>2.5</v>
      </c>
      <c r="W1368" s="30">
        <v>1.9</v>
      </c>
      <c r="X1368" s="31">
        <v>3.3210084033613446E-2</v>
      </c>
      <c r="Y1368" s="30">
        <v>0.9</v>
      </c>
      <c r="Z1368" s="30">
        <v>-0.4</v>
      </c>
      <c r="AA1368" s="30">
        <v>1.3</v>
      </c>
      <c r="AB1368" s="30">
        <v>0.9</v>
      </c>
      <c r="AC1368" s="32">
        <v>0.20064205457463882</v>
      </c>
      <c r="AD1368" s="30">
        <v>6.0416003275258152</v>
      </c>
      <c r="AE1368" s="12">
        <v>2</v>
      </c>
      <c r="AF1368" s="12">
        <v>5</v>
      </c>
      <c r="AG1368" s="12">
        <v>10</v>
      </c>
      <c r="AH1368" s="33">
        <v>0.26666666666666666</v>
      </c>
      <c r="AI1368" s="34">
        <v>595000</v>
      </c>
      <c r="AJ1368" s="34">
        <v>520000</v>
      </c>
      <c r="AK1368" s="34">
        <v>456000</v>
      </c>
      <c r="AL1368" s="35">
        <v>0.14423076923076922</v>
      </c>
      <c r="AM1368" s="35">
        <v>0.30482456140350878</v>
      </c>
      <c r="AN1368" s="12">
        <v>2.1</v>
      </c>
      <c r="AO1368" s="33">
        <v>-0.19999999999999973</v>
      </c>
      <c r="AP1368" s="12">
        <v>2.2999999999999998</v>
      </c>
      <c r="AQ1368" s="34">
        <v>520</v>
      </c>
      <c r="AR1368" s="34">
        <v>480</v>
      </c>
      <c r="AS1368" s="31">
        <v>8.3333333333333329E-2</v>
      </c>
      <c r="AT1368" s="36">
        <v>1893.92</v>
      </c>
      <c r="AU1368" s="30">
        <v>0.7571</v>
      </c>
      <c r="AV1368" s="30">
        <v>0.2429</v>
      </c>
      <c r="AW1368" s="30">
        <v>0.93140000000000001</v>
      </c>
      <c r="AX1368" s="30">
        <v>5.6000000000000001E-2</v>
      </c>
      <c r="AY1368" s="30">
        <v>0.36909999999999998</v>
      </c>
      <c r="AZ1368" s="30">
        <v>0.43619999999999998</v>
      </c>
      <c r="BA1368" s="30">
        <v>0.15260000000000001</v>
      </c>
      <c r="BB1368" s="37">
        <v>9</v>
      </c>
      <c r="BC1368" s="29">
        <v>25</v>
      </c>
      <c r="BD1368" s="38" t="s">
        <v>2858</v>
      </c>
      <c r="BE1368" s="39">
        <v>138.873548722142</v>
      </c>
      <c r="BF1368" s="39">
        <v>-34.949227670469497</v>
      </c>
      <c r="BG1368" s="40">
        <f t="shared" si="252"/>
        <v>77</v>
      </c>
      <c r="BH1368" s="40">
        <f t="shared" si="253"/>
        <v>82</v>
      </c>
      <c r="BI1368" s="40">
        <f t="shared" si="254"/>
        <v>100</v>
      </c>
      <c r="BJ1368" s="40">
        <f t="shared" si="255"/>
        <v>72</v>
      </c>
      <c r="BK1368" s="40">
        <f t="shared" si="256"/>
        <v>100</v>
      </c>
      <c r="BL1368" s="40">
        <f t="shared" si="257"/>
        <v>71</v>
      </c>
      <c r="BM1368" s="41">
        <f t="shared" si="258"/>
        <v>61</v>
      </c>
      <c r="BN1368" s="40">
        <f t="shared" si="259"/>
        <v>90</v>
      </c>
      <c r="BO1368" s="41">
        <f t="shared" si="260"/>
        <v>100</v>
      </c>
      <c r="BP1368" s="41">
        <f t="shared" si="261"/>
        <v>100</v>
      </c>
      <c r="BQ1368" s="41">
        <f t="shared" si="262"/>
        <v>90</v>
      </c>
      <c r="BR1368" s="41">
        <f t="shared" si="263"/>
        <v>68</v>
      </c>
    </row>
    <row r="1369" spans="2:70" x14ac:dyDescent="0.3">
      <c r="B1369" s="12" t="s">
        <v>1634</v>
      </c>
      <c r="C1369" s="12">
        <v>401021007</v>
      </c>
      <c r="D1369" s="12" t="s">
        <v>328</v>
      </c>
      <c r="E1369" s="12" t="s">
        <v>270</v>
      </c>
      <c r="F1369" s="12" t="s">
        <v>2084</v>
      </c>
      <c r="G1369" s="12" t="s">
        <v>106</v>
      </c>
      <c r="H1369" s="12" t="s">
        <v>5013</v>
      </c>
      <c r="I1369" s="28">
        <v>499338</v>
      </c>
      <c r="J1369" s="28">
        <v>500000</v>
      </c>
      <c r="K1369" s="28">
        <v>479000</v>
      </c>
      <c r="L1369" s="28">
        <v>560000</v>
      </c>
      <c r="M1369" s="28">
        <v>558500</v>
      </c>
      <c r="N1369" s="28">
        <v>511000</v>
      </c>
      <c r="O1369" s="29">
        <v>30</v>
      </c>
      <c r="P1369" s="29">
        <v>33</v>
      </c>
      <c r="Q1369" s="29">
        <v>28</v>
      </c>
      <c r="R1369" s="28">
        <v>520</v>
      </c>
      <c r="S1369" s="28">
        <v>450</v>
      </c>
      <c r="T1369" s="30">
        <v>2.6</v>
      </c>
      <c r="U1369" s="30">
        <v>0</v>
      </c>
      <c r="V1369" s="30">
        <v>2.6</v>
      </c>
      <c r="W1369" s="30">
        <v>2</v>
      </c>
      <c r="X1369" s="31">
        <v>5.4151696846624929E-2</v>
      </c>
      <c r="Y1369" s="30">
        <v>3</v>
      </c>
      <c r="Z1369" s="30">
        <v>-0.29999999999999982</v>
      </c>
      <c r="AA1369" s="30">
        <v>3.3</v>
      </c>
      <c r="AB1369" s="30">
        <v>2.9</v>
      </c>
      <c r="AC1369" s="32">
        <v>0.27343092714117445</v>
      </c>
      <c r="AD1369" s="30">
        <v>5.0493510464800204</v>
      </c>
      <c r="AE1369" s="12">
        <v>2</v>
      </c>
      <c r="AF1369" s="12">
        <v>5</v>
      </c>
      <c r="AG1369" s="12">
        <v>10</v>
      </c>
      <c r="AH1369" s="33">
        <v>0.26666666666666666</v>
      </c>
      <c r="AI1369" s="34">
        <v>595000</v>
      </c>
      <c r="AJ1369" s="34">
        <v>520000</v>
      </c>
      <c r="AK1369" s="34">
        <v>456000</v>
      </c>
      <c r="AL1369" s="35">
        <v>0.14423076923076922</v>
      </c>
      <c r="AM1369" s="35">
        <v>0.30482456140350878</v>
      </c>
      <c r="AN1369" s="12">
        <v>2.1</v>
      </c>
      <c r="AO1369" s="33">
        <v>-0.19999999999999973</v>
      </c>
      <c r="AP1369" s="12">
        <v>2.2999999999999998</v>
      </c>
      <c r="AQ1369" s="34">
        <v>520</v>
      </c>
      <c r="AR1369" s="34">
        <v>480</v>
      </c>
      <c r="AS1369" s="31">
        <v>8.3333333333333329E-2</v>
      </c>
      <c r="AT1369" s="36">
        <v>1901.7600000000002</v>
      </c>
      <c r="AU1369" s="30">
        <v>0.7359</v>
      </c>
      <c r="AV1369" s="30">
        <v>0.2641</v>
      </c>
      <c r="AW1369" s="30">
        <v>0.92169999999999996</v>
      </c>
      <c r="AX1369" s="30">
        <v>6.7900000000000002E-2</v>
      </c>
      <c r="AY1369" s="30">
        <v>0.25219999999999998</v>
      </c>
      <c r="AZ1369" s="30">
        <v>0.441</v>
      </c>
      <c r="BA1369" s="30">
        <v>0.26450000000000001</v>
      </c>
      <c r="BB1369" s="37">
        <v>8</v>
      </c>
      <c r="BC1369" s="29">
        <v>29</v>
      </c>
      <c r="BD1369" s="38" t="s">
        <v>3953</v>
      </c>
      <c r="BE1369" s="39">
        <v>138.86639824694399</v>
      </c>
      <c r="BF1369" s="39">
        <v>-35.063691980712797</v>
      </c>
      <c r="BG1369" s="40">
        <f t="shared" si="252"/>
        <v>74</v>
      </c>
      <c r="BH1369" s="40">
        <f t="shared" si="253"/>
        <v>82</v>
      </c>
      <c r="BI1369" s="40">
        <f t="shared" si="254"/>
        <v>100</v>
      </c>
      <c r="BJ1369" s="40">
        <f t="shared" si="255"/>
        <v>72</v>
      </c>
      <c r="BK1369" s="40">
        <f t="shared" si="256"/>
        <v>100</v>
      </c>
      <c r="BL1369" s="40">
        <f t="shared" si="257"/>
        <v>45</v>
      </c>
      <c r="BM1369" s="41">
        <f t="shared" si="258"/>
        <v>100</v>
      </c>
      <c r="BN1369" s="40">
        <f t="shared" si="259"/>
        <v>100</v>
      </c>
      <c r="BO1369" s="41">
        <f t="shared" si="260"/>
        <v>85</v>
      </c>
      <c r="BP1369" s="41">
        <f t="shared" si="261"/>
        <v>67</v>
      </c>
      <c r="BQ1369" s="41">
        <f t="shared" si="262"/>
        <v>80</v>
      </c>
      <c r="BR1369" s="41">
        <f t="shared" si="263"/>
        <v>65</v>
      </c>
    </row>
    <row r="1370" spans="2:70" x14ac:dyDescent="0.3">
      <c r="B1370" s="12" t="s">
        <v>406</v>
      </c>
      <c r="C1370" s="12">
        <v>401021010</v>
      </c>
      <c r="D1370" s="12" t="s">
        <v>328</v>
      </c>
      <c r="E1370" s="12" t="s">
        <v>270</v>
      </c>
      <c r="F1370" s="12" t="s">
        <v>2084</v>
      </c>
      <c r="G1370" s="12" t="s">
        <v>106</v>
      </c>
      <c r="H1370" s="12" t="s">
        <v>5013</v>
      </c>
      <c r="I1370" s="28">
        <v>499000</v>
      </c>
      <c r="J1370" s="28">
        <v>525000</v>
      </c>
      <c r="K1370" s="28">
        <v>540600</v>
      </c>
      <c r="L1370" s="28">
        <v>670000</v>
      </c>
      <c r="M1370" s="28">
        <v>670000</v>
      </c>
      <c r="N1370" s="28">
        <v>440000</v>
      </c>
      <c r="O1370" s="29">
        <v>18</v>
      </c>
      <c r="P1370" s="29">
        <v>25</v>
      </c>
      <c r="Q1370" s="29">
        <v>31</v>
      </c>
      <c r="R1370" s="28">
        <v>600</v>
      </c>
      <c r="S1370" s="28">
        <v>545</v>
      </c>
      <c r="T1370" s="30">
        <v>3.1</v>
      </c>
      <c r="U1370" s="30">
        <v>-0.69999999999999973</v>
      </c>
      <c r="V1370" s="30">
        <v>3.8</v>
      </c>
      <c r="W1370" s="30">
        <v>3.8</v>
      </c>
      <c r="X1370" s="31">
        <v>6.2525050100200402E-2</v>
      </c>
      <c r="Y1370" s="30">
        <v>18.2</v>
      </c>
      <c r="Z1370" s="30">
        <v>1.1999999999999993</v>
      </c>
      <c r="AA1370" s="30">
        <v>17</v>
      </c>
      <c r="AB1370" s="30">
        <v>13.8</v>
      </c>
      <c r="AC1370" s="32">
        <v>0.24562782471998426</v>
      </c>
      <c r="AD1370" s="30">
        <v>3.9284706581817992</v>
      </c>
      <c r="AE1370" s="12">
        <v>2</v>
      </c>
      <c r="AF1370" s="12">
        <v>5</v>
      </c>
      <c r="AG1370" s="12">
        <v>10</v>
      </c>
      <c r="AH1370" s="33">
        <v>0.26666666666666666</v>
      </c>
      <c r="AI1370" s="34">
        <v>595000</v>
      </c>
      <c r="AJ1370" s="34">
        <v>520000</v>
      </c>
      <c r="AK1370" s="34">
        <v>456000</v>
      </c>
      <c r="AL1370" s="35">
        <v>0.14423076923076922</v>
      </c>
      <c r="AM1370" s="35">
        <v>0.30482456140350878</v>
      </c>
      <c r="AN1370" s="12">
        <v>2.1</v>
      </c>
      <c r="AO1370" s="33">
        <v>-0.19999999999999973</v>
      </c>
      <c r="AP1370" s="12">
        <v>2.2999999999999998</v>
      </c>
      <c r="AQ1370" s="34">
        <v>520</v>
      </c>
      <c r="AR1370" s="34">
        <v>480</v>
      </c>
      <c r="AS1370" s="31">
        <v>8.3333333333333329E-2</v>
      </c>
      <c r="AT1370" s="36">
        <v>2442.7200000000003</v>
      </c>
      <c r="AU1370" s="30">
        <v>0.7974</v>
      </c>
      <c r="AV1370" s="30">
        <v>0.2026</v>
      </c>
      <c r="AW1370" s="30">
        <v>0.91679999999999995</v>
      </c>
      <c r="AX1370" s="30">
        <v>4.3299999999999998E-2</v>
      </c>
      <c r="AY1370" s="30">
        <v>0.3992</v>
      </c>
      <c r="AZ1370" s="30">
        <v>0.43440000000000001</v>
      </c>
      <c r="BA1370" s="30">
        <v>0.13550000000000001</v>
      </c>
      <c r="BB1370" s="37">
        <v>8</v>
      </c>
      <c r="BC1370" s="29">
        <v>13</v>
      </c>
      <c r="BD1370" s="38" t="s">
        <v>2911</v>
      </c>
      <c r="BE1370" s="39">
        <v>138.74715934169299</v>
      </c>
      <c r="BF1370" s="39">
        <v>-34.924781796948999</v>
      </c>
      <c r="BG1370" s="40">
        <f t="shared" si="252"/>
        <v>65</v>
      </c>
      <c r="BH1370" s="40">
        <f t="shared" si="253"/>
        <v>82</v>
      </c>
      <c r="BI1370" s="40">
        <f t="shared" si="254"/>
        <v>100</v>
      </c>
      <c r="BJ1370" s="40">
        <f t="shared" si="255"/>
        <v>72</v>
      </c>
      <c r="BK1370" s="40">
        <f t="shared" si="256"/>
        <v>100</v>
      </c>
      <c r="BL1370" s="40">
        <f t="shared" si="257"/>
        <v>78</v>
      </c>
      <c r="BM1370" s="41">
        <f t="shared" si="258"/>
        <v>100</v>
      </c>
      <c r="BN1370" s="40">
        <f t="shared" si="259"/>
        <v>100</v>
      </c>
      <c r="BO1370" s="41">
        <f t="shared" si="260"/>
        <v>100</v>
      </c>
      <c r="BP1370" s="41">
        <f t="shared" si="261"/>
        <v>1</v>
      </c>
      <c r="BQ1370" s="41">
        <f t="shared" si="262"/>
        <v>80</v>
      </c>
      <c r="BR1370" s="41">
        <f t="shared" si="263"/>
        <v>63</v>
      </c>
    </row>
    <row r="1371" spans="2:70" x14ac:dyDescent="0.3">
      <c r="B1371" s="12" t="s">
        <v>1241</v>
      </c>
      <c r="C1371" s="12">
        <v>401031011</v>
      </c>
      <c r="D1371" s="12" t="s">
        <v>867</v>
      </c>
      <c r="E1371" s="12" t="s">
        <v>270</v>
      </c>
      <c r="F1371" s="12" t="s">
        <v>2084</v>
      </c>
      <c r="G1371" s="12" t="s">
        <v>106</v>
      </c>
      <c r="H1371" s="12" t="s">
        <v>5013</v>
      </c>
      <c r="I1371" s="28">
        <v>650000</v>
      </c>
      <c r="J1371" s="28">
        <v>650000</v>
      </c>
      <c r="K1371" s="28">
        <v>614800</v>
      </c>
      <c r="L1371" s="28">
        <v>690000</v>
      </c>
      <c r="M1371" s="28">
        <v>670000</v>
      </c>
      <c r="N1371" s="28">
        <v>621000</v>
      </c>
      <c r="O1371" s="29">
        <v>19</v>
      </c>
      <c r="P1371" s="29">
        <v>18</v>
      </c>
      <c r="Q1371" s="29">
        <v>20</v>
      </c>
      <c r="R1371" s="28">
        <v>500</v>
      </c>
      <c r="S1371" s="28">
        <v>450</v>
      </c>
      <c r="T1371" s="30">
        <v>3.2</v>
      </c>
      <c r="U1371" s="30">
        <v>0.10000000000000009</v>
      </c>
      <c r="V1371" s="30">
        <v>3.1</v>
      </c>
      <c r="W1371" s="30">
        <v>3.7</v>
      </c>
      <c r="X1371" s="31">
        <v>0.04</v>
      </c>
      <c r="Y1371" s="30">
        <v>5.5</v>
      </c>
      <c r="Z1371" s="30">
        <v>9.9999999999999645E-2</v>
      </c>
      <c r="AA1371" s="30">
        <v>5.4</v>
      </c>
      <c r="AB1371" s="30">
        <v>5.3</v>
      </c>
      <c r="AC1371" s="32">
        <v>0.21401177920832762</v>
      </c>
      <c r="AD1371" s="30">
        <v>5.3502944802081904</v>
      </c>
      <c r="AE1371" s="12">
        <v>29</v>
      </c>
      <c r="AF1371" s="12">
        <v>18</v>
      </c>
      <c r="AG1371" s="12">
        <v>27</v>
      </c>
      <c r="AH1371" s="33">
        <v>1.7528089887640448</v>
      </c>
      <c r="AI1371" s="34">
        <v>665000</v>
      </c>
      <c r="AJ1371" s="34">
        <v>615000</v>
      </c>
      <c r="AK1371" s="34">
        <v>517500</v>
      </c>
      <c r="AL1371" s="35">
        <v>8.1300813008130079E-2</v>
      </c>
      <c r="AM1371" s="35">
        <v>0.28502415458937197</v>
      </c>
      <c r="AN1371" s="12">
        <v>2.5</v>
      </c>
      <c r="AO1371" s="33">
        <v>-0.29999999999999982</v>
      </c>
      <c r="AP1371" s="12">
        <v>2.8</v>
      </c>
      <c r="AQ1371" s="34">
        <v>525</v>
      </c>
      <c r="AR1371" s="34">
        <v>465</v>
      </c>
      <c r="AS1371" s="31">
        <v>0.12903225806451613</v>
      </c>
      <c r="AT1371" s="36">
        <v>2336.3200000000002</v>
      </c>
      <c r="AU1371" s="30">
        <v>0.72260000000000002</v>
      </c>
      <c r="AV1371" s="30">
        <v>0.27739999999999998</v>
      </c>
      <c r="AW1371" s="30">
        <v>0.73099999999999998</v>
      </c>
      <c r="AX1371" s="30">
        <v>0.1709</v>
      </c>
      <c r="AY1371" s="30">
        <v>0.43469999999999998</v>
      </c>
      <c r="AZ1371" s="30">
        <v>0.33329999999999999</v>
      </c>
      <c r="BA1371" s="30">
        <v>0.2051</v>
      </c>
      <c r="BB1371" s="37">
        <v>9</v>
      </c>
      <c r="BC1371" s="29">
        <v>7</v>
      </c>
      <c r="BD1371" s="38" t="s">
        <v>3588</v>
      </c>
      <c r="BE1371" s="39">
        <v>138.672461501659</v>
      </c>
      <c r="BF1371" s="39">
        <v>-34.934990987564099</v>
      </c>
      <c r="BG1371" s="40">
        <f t="shared" si="252"/>
        <v>64</v>
      </c>
      <c r="BH1371" s="40">
        <f t="shared" si="253"/>
        <v>75</v>
      </c>
      <c r="BI1371" s="40">
        <f t="shared" si="254"/>
        <v>100</v>
      </c>
      <c r="BJ1371" s="40">
        <f t="shared" si="255"/>
        <v>41</v>
      </c>
      <c r="BK1371" s="40">
        <f t="shared" si="256"/>
        <v>100</v>
      </c>
      <c r="BL1371" s="40">
        <f t="shared" si="257"/>
        <v>86</v>
      </c>
      <c r="BM1371" s="41">
        <f t="shared" si="258"/>
        <v>84</v>
      </c>
      <c r="BN1371" s="40">
        <f t="shared" si="259"/>
        <v>97</v>
      </c>
      <c r="BO1371" s="41">
        <f t="shared" si="260"/>
        <v>100</v>
      </c>
      <c r="BP1371" s="41">
        <f t="shared" si="261"/>
        <v>26</v>
      </c>
      <c r="BQ1371" s="41">
        <f t="shared" si="262"/>
        <v>90</v>
      </c>
      <c r="BR1371" s="41">
        <f t="shared" si="263"/>
        <v>62</v>
      </c>
    </row>
    <row r="1372" spans="2:70" x14ac:dyDescent="0.3">
      <c r="B1372" s="12" t="s">
        <v>1117</v>
      </c>
      <c r="C1372" s="12">
        <v>401031012</v>
      </c>
      <c r="D1372" s="12" t="s">
        <v>867</v>
      </c>
      <c r="E1372" s="12" t="s">
        <v>270</v>
      </c>
      <c r="F1372" s="12" t="s">
        <v>2084</v>
      </c>
      <c r="G1372" s="12" t="s">
        <v>106</v>
      </c>
      <c r="H1372" s="12" t="s">
        <v>5013</v>
      </c>
      <c r="I1372" s="28">
        <v>635510</v>
      </c>
      <c r="J1372" s="28">
        <v>654020</v>
      </c>
      <c r="K1372" s="28">
        <v>546000</v>
      </c>
      <c r="L1372" s="28">
        <v>626000</v>
      </c>
      <c r="M1372" s="28">
        <v>630000</v>
      </c>
      <c r="N1372" s="28">
        <v>635000</v>
      </c>
      <c r="O1372" s="29">
        <v>19</v>
      </c>
      <c r="P1372" s="29">
        <v>22</v>
      </c>
      <c r="Q1372" s="29">
        <v>17</v>
      </c>
      <c r="R1372" s="28">
        <v>530</v>
      </c>
      <c r="S1372" s="28">
        <v>450</v>
      </c>
      <c r="T1372" s="30">
        <v>3</v>
      </c>
      <c r="U1372" s="30">
        <v>0.39999999999999991</v>
      </c>
      <c r="V1372" s="30">
        <v>2.6</v>
      </c>
      <c r="W1372" s="30">
        <v>2.8</v>
      </c>
      <c r="X1372" s="31">
        <v>4.3366744819121651E-2</v>
      </c>
      <c r="Y1372" s="30">
        <v>5</v>
      </c>
      <c r="Z1372" s="30">
        <v>-0.29999999999999982</v>
      </c>
      <c r="AA1372" s="30">
        <v>5.3</v>
      </c>
      <c r="AB1372" s="30">
        <v>3.4</v>
      </c>
      <c r="AC1372" s="32">
        <v>0.20344552266306348</v>
      </c>
      <c r="AD1372" s="30">
        <v>4.6912795394631157</v>
      </c>
      <c r="AE1372" s="12">
        <v>29</v>
      </c>
      <c r="AF1372" s="12">
        <v>18</v>
      </c>
      <c r="AG1372" s="12">
        <v>27</v>
      </c>
      <c r="AH1372" s="33">
        <v>1.7528089887640448</v>
      </c>
      <c r="AI1372" s="34">
        <v>665000</v>
      </c>
      <c r="AJ1372" s="34">
        <v>615000</v>
      </c>
      <c r="AK1372" s="34">
        <v>517500</v>
      </c>
      <c r="AL1372" s="35">
        <v>8.1300813008130079E-2</v>
      </c>
      <c r="AM1372" s="35">
        <v>0.28502415458937197</v>
      </c>
      <c r="AN1372" s="12">
        <v>2.5</v>
      </c>
      <c r="AO1372" s="33">
        <v>-0.29999999999999982</v>
      </c>
      <c r="AP1372" s="12">
        <v>2.8</v>
      </c>
      <c r="AQ1372" s="34">
        <v>525</v>
      </c>
      <c r="AR1372" s="34">
        <v>465</v>
      </c>
      <c r="AS1372" s="31">
        <v>0.12903225806451613</v>
      </c>
      <c r="AT1372" s="36">
        <v>2605.1200000000003</v>
      </c>
      <c r="AU1372" s="30">
        <v>0.77929999999999999</v>
      </c>
      <c r="AV1372" s="30">
        <v>0.22070000000000001</v>
      </c>
      <c r="AW1372" s="30">
        <v>0.76539999999999997</v>
      </c>
      <c r="AX1372" s="30">
        <v>0.18770000000000001</v>
      </c>
      <c r="AY1372" s="30">
        <v>0.44729999999999998</v>
      </c>
      <c r="AZ1372" s="30">
        <v>0.3755</v>
      </c>
      <c r="BA1372" s="30">
        <v>0.155</v>
      </c>
      <c r="BB1372" s="37">
        <v>10</v>
      </c>
      <c r="BC1372" s="29">
        <v>7</v>
      </c>
      <c r="BD1372" s="38" t="s">
        <v>3477</v>
      </c>
      <c r="BE1372" s="39">
        <v>138.658281504179</v>
      </c>
      <c r="BF1372" s="39">
        <v>-34.958313177090098</v>
      </c>
      <c r="BG1372" s="40">
        <f t="shared" si="252"/>
        <v>67</v>
      </c>
      <c r="BH1372" s="40">
        <f t="shared" si="253"/>
        <v>75</v>
      </c>
      <c r="BI1372" s="40">
        <f t="shared" si="254"/>
        <v>100</v>
      </c>
      <c r="BJ1372" s="40">
        <f t="shared" si="255"/>
        <v>41</v>
      </c>
      <c r="BK1372" s="40">
        <f t="shared" si="256"/>
        <v>100</v>
      </c>
      <c r="BL1372" s="40">
        <f t="shared" si="257"/>
        <v>88</v>
      </c>
      <c r="BM1372" s="41">
        <f t="shared" si="258"/>
        <v>95</v>
      </c>
      <c r="BN1372" s="40">
        <f t="shared" si="259"/>
        <v>100</v>
      </c>
      <c r="BO1372" s="41">
        <f t="shared" si="260"/>
        <v>100</v>
      </c>
      <c r="BP1372" s="41">
        <f t="shared" si="261"/>
        <v>34</v>
      </c>
      <c r="BQ1372" s="41">
        <f t="shared" si="262"/>
        <v>100</v>
      </c>
      <c r="BR1372" s="41">
        <f t="shared" si="263"/>
        <v>65</v>
      </c>
    </row>
    <row r="1373" spans="2:70" x14ac:dyDescent="0.3">
      <c r="B1373" s="12" t="s">
        <v>1872</v>
      </c>
      <c r="C1373" s="12">
        <v>401031013</v>
      </c>
      <c r="D1373" s="12" t="s">
        <v>867</v>
      </c>
      <c r="E1373" s="12" t="s">
        <v>270</v>
      </c>
      <c r="F1373" s="12" t="s">
        <v>2084</v>
      </c>
      <c r="G1373" s="12" t="s">
        <v>106</v>
      </c>
      <c r="H1373" s="12" t="s">
        <v>5013</v>
      </c>
      <c r="I1373" s="28">
        <v>664470</v>
      </c>
      <c r="J1373" s="28">
        <v>652700</v>
      </c>
      <c r="K1373" s="28">
        <v>645000</v>
      </c>
      <c r="L1373" s="28">
        <v>600000</v>
      </c>
      <c r="M1373" s="28">
        <v>600000</v>
      </c>
      <c r="N1373" s="28">
        <v>546000</v>
      </c>
      <c r="O1373" s="29">
        <v>21</v>
      </c>
      <c r="P1373" s="29">
        <v>19</v>
      </c>
      <c r="Q1373" s="29">
        <v>19</v>
      </c>
      <c r="R1373" s="28">
        <v>520</v>
      </c>
      <c r="S1373" s="28">
        <v>460</v>
      </c>
      <c r="T1373" s="30">
        <v>2</v>
      </c>
      <c r="U1373" s="30">
        <v>0</v>
      </c>
      <c r="V1373" s="30">
        <v>2</v>
      </c>
      <c r="W1373" s="30">
        <v>2.5</v>
      </c>
      <c r="X1373" s="31">
        <v>4.0694087016720094E-2</v>
      </c>
      <c r="Y1373" s="30">
        <v>6.9</v>
      </c>
      <c r="Z1373" s="30">
        <v>0</v>
      </c>
      <c r="AA1373" s="30">
        <v>6.9</v>
      </c>
      <c r="AB1373" s="30">
        <v>5.9</v>
      </c>
      <c r="AC1373" s="32">
        <v>0.24068725468414426</v>
      </c>
      <c r="AD1373" s="30">
        <v>5.914551039939842</v>
      </c>
      <c r="AE1373" s="12">
        <v>29</v>
      </c>
      <c r="AF1373" s="12">
        <v>18</v>
      </c>
      <c r="AG1373" s="12">
        <v>27</v>
      </c>
      <c r="AH1373" s="33">
        <v>1.7528089887640448</v>
      </c>
      <c r="AI1373" s="34">
        <v>665000</v>
      </c>
      <c r="AJ1373" s="34">
        <v>615000</v>
      </c>
      <c r="AK1373" s="34">
        <v>517500</v>
      </c>
      <c r="AL1373" s="35">
        <v>8.1300813008130079E-2</v>
      </c>
      <c r="AM1373" s="35">
        <v>0.28502415458937197</v>
      </c>
      <c r="AN1373" s="12">
        <v>2.5</v>
      </c>
      <c r="AO1373" s="33">
        <v>-0.29999999999999982</v>
      </c>
      <c r="AP1373" s="12">
        <v>2.8</v>
      </c>
      <c r="AQ1373" s="34">
        <v>525</v>
      </c>
      <c r="AR1373" s="34">
        <v>465</v>
      </c>
      <c r="AS1373" s="31">
        <v>0.12903225806451613</v>
      </c>
      <c r="AT1373" s="36">
        <v>2160.48</v>
      </c>
      <c r="AU1373" s="30">
        <v>0.65090000000000003</v>
      </c>
      <c r="AV1373" s="30">
        <v>0.34910000000000002</v>
      </c>
      <c r="AW1373" s="30">
        <v>0.55149999999999999</v>
      </c>
      <c r="AX1373" s="30">
        <v>0.2913</v>
      </c>
      <c r="AY1373" s="30">
        <v>0.41099999999999998</v>
      </c>
      <c r="AZ1373" s="30">
        <v>0.26229999999999998</v>
      </c>
      <c r="BA1373" s="30">
        <v>0.26140000000000002</v>
      </c>
      <c r="BB1373" s="37">
        <v>9</v>
      </c>
      <c r="BC1373" s="29">
        <v>4</v>
      </c>
      <c r="BD1373" s="38" t="s">
        <v>4179</v>
      </c>
      <c r="BE1373" s="39">
        <v>138.64213260415701</v>
      </c>
      <c r="BF1373" s="39">
        <v>-34.936532645129802</v>
      </c>
      <c r="BG1373" s="40">
        <f t="shared" si="252"/>
        <v>84</v>
      </c>
      <c r="BH1373" s="40">
        <f t="shared" si="253"/>
        <v>75</v>
      </c>
      <c r="BI1373" s="40">
        <f t="shared" si="254"/>
        <v>100</v>
      </c>
      <c r="BJ1373" s="40">
        <f t="shared" si="255"/>
        <v>41</v>
      </c>
      <c r="BK1373" s="40">
        <f t="shared" si="256"/>
        <v>100</v>
      </c>
      <c r="BL1373" s="40">
        <f t="shared" si="257"/>
        <v>80</v>
      </c>
      <c r="BM1373" s="41">
        <f t="shared" si="258"/>
        <v>86</v>
      </c>
      <c r="BN1373" s="40">
        <f t="shared" si="259"/>
        <v>91</v>
      </c>
      <c r="BO1373" s="41">
        <f t="shared" si="260"/>
        <v>100</v>
      </c>
      <c r="BP1373" s="41">
        <f t="shared" si="261"/>
        <v>3</v>
      </c>
      <c r="BQ1373" s="41">
        <f t="shared" si="262"/>
        <v>90</v>
      </c>
      <c r="BR1373" s="41">
        <f t="shared" si="263"/>
        <v>62</v>
      </c>
    </row>
    <row r="1374" spans="2:70" x14ac:dyDescent="0.3">
      <c r="B1374" s="12" t="s">
        <v>268</v>
      </c>
      <c r="C1374" s="12">
        <v>401041014</v>
      </c>
      <c r="D1374" s="12" t="s">
        <v>269</v>
      </c>
      <c r="E1374" s="12" t="s">
        <v>270</v>
      </c>
      <c r="F1374" s="12" t="s">
        <v>2084</v>
      </c>
      <c r="G1374" s="12" t="s">
        <v>106</v>
      </c>
      <c r="H1374" s="12" t="s">
        <v>5013</v>
      </c>
      <c r="I1374" s="28">
        <v>663000</v>
      </c>
      <c r="J1374" s="28">
        <v>630000</v>
      </c>
      <c r="K1374" s="28">
        <v>630000</v>
      </c>
      <c r="L1374" s="28">
        <v>663000</v>
      </c>
      <c r="M1374" s="28">
        <v>663000</v>
      </c>
      <c r="N1374" s="28">
        <v>630000</v>
      </c>
      <c r="O1374" s="29">
        <v>15</v>
      </c>
      <c r="P1374" s="29">
        <v>38</v>
      </c>
      <c r="Q1374" s="29">
        <v>50</v>
      </c>
      <c r="R1374" s="28">
        <v>460</v>
      </c>
      <c r="S1374" s="28">
        <v>450</v>
      </c>
      <c r="T1374" s="30">
        <v>2.4</v>
      </c>
      <c r="U1374" s="30">
        <v>-0.70000000000000018</v>
      </c>
      <c r="V1374" s="30">
        <v>3.1</v>
      </c>
      <c r="W1374" s="30">
        <v>2.1</v>
      </c>
      <c r="X1374" s="31">
        <v>3.607843137254902E-2</v>
      </c>
      <c r="Y1374" s="30">
        <v>1</v>
      </c>
      <c r="Z1374" s="30">
        <v>-1.4</v>
      </c>
      <c r="AA1374" s="30">
        <v>2.4</v>
      </c>
      <c r="AB1374" s="30">
        <v>2.8</v>
      </c>
      <c r="AC1374" s="32">
        <v>0.21159932288216676</v>
      </c>
      <c r="AD1374" s="30">
        <v>5.8649812320600576</v>
      </c>
      <c r="AE1374" s="12">
        <v>25</v>
      </c>
      <c r="AF1374" s="12">
        <v>16</v>
      </c>
      <c r="AG1374" s="12">
        <v>17</v>
      </c>
      <c r="AH1374" s="33">
        <v>1.8240000000000001</v>
      </c>
      <c r="AI1374" s="34">
        <v>612000</v>
      </c>
      <c r="AJ1374" s="34">
        <v>508000</v>
      </c>
      <c r="AK1374" s="34">
        <v>460000</v>
      </c>
      <c r="AL1374" s="35">
        <v>0.20472440944881889</v>
      </c>
      <c r="AM1374" s="35">
        <v>0.33043478260869563</v>
      </c>
      <c r="AN1374" s="12">
        <v>2</v>
      </c>
      <c r="AO1374" s="33">
        <v>0</v>
      </c>
      <c r="AP1374" s="12">
        <v>2</v>
      </c>
      <c r="AQ1374" s="34">
        <v>530</v>
      </c>
      <c r="AR1374" s="34">
        <v>470</v>
      </c>
      <c r="AS1374" s="31">
        <v>0.1276595744680851</v>
      </c>
      <c r="AT1374" s="36">
        <v>2173.92</v>
      </c>
      <c r="AU1374" s="30">
        <v>0.79649999999999999</v>
      </c>
      <c r="AV1374" s="30">
        <v>0.20349999999999999</v>
      </c>
      <c r="AW1374" s="30">
        <v>0.84530000000000005</v>
      </c>
      <c r="AX1374" s="30">
        <v>0.13020000000000001</v>
      </c>
      <c r="AY1374" s="30">
        <v>0.43990000000000001</v>
      </c>
      <c r="AZ1374" s="30">
        <v>0.41110000000000002</v>
      </c>
      <c r="BA1374" s="30">
        <v>0.12790000000000001</v>
      </c>
      <c r="BB1374" s="37">
        <v>8</v>
      </c>
      <c r="BC1374" s="29">
        <v>11</v>
      </c>
      <c r="BD1374" s="38" t="s">
        <v>2816</v>
      </c>
      <c r="BE1374" s="39">
        <v>138.70712632495301</v>
      </c>
      <c r="BF1374" s="39">
        <v>-34.872036953347099</v>
      </c>
      <c r="BG1374" s="40">
        <f t="shared" si="252"/>
        <v>77</v>
      </c>
      <c r="BH1374" s="40">
        <f t="shared" si="253"/>
        <v>84</v>
      </c>
      <c r="BI1374" s="40">
        <f t="shared" si="254"/>
        <v>100</v>
      </c>
      <c r="BJ1374" s="40">
        <f t="shared" si="255"/>
        <v>100</v>
      </c>
      <c r="BK1374" s="40">
        <f t="shared" si="256"/>
        <v>100</v>
      </c>
      <c r="BL1374" s="40">
        <f t="shared" si="257"/>
        <v>87</v>
      </c>
      <c r="BM1374" s="41">
        <f t="shared" si="258"/>
        <v>71</v>
      </c>
      <c r="BN1374" s="40">
        <f t="shared" si="259"/>
        <v>91</v>
      </c>
      <c r="BO1374" s="41">
        <f t="shared" si="260"/>
        <v>100</v>
      </c>
      <c r="BP1374" s="41">
        <f t="shared" si="261"/>
        <v>100</v>
      </c>
      <c r="BQ1374" s="41">
        <f t="shared" si="262"/>
        <v>80</v>
      </c>
      <c r="BR1374" s="41">
        <f t="shared" si="263"/>
        <v>71</v>
      </c>
    </row>
    <row r="1375" spans="2:70" x14ac:dyDescent="0.3">
      <c r="B1375" s="12" t="s">
        <v>1873</v>
      </c>
      <c r="C1375" s="12">
        <v>401041015</v>
      </c>
      <c r="D1375" s="12" t="s">
        <v>269</v>
      </c>
      <c r="E1375" s="12" t="s">
        <v>270</v>
      </c>
      <c r="F1375" s="12" t="s">
        <v>2084</v>
      </c>
      <c r="G1375" s="12" t="s">
        <v>106</v>
      </c>
      <c r="H1375" s="12" t="s">
        <v>5013</v>
      </c>
      <c r="I1375" s="28">
        <v>689850</v>
      </c>
      <c r="J1375" s="28">
        <v>671840</v>
      </c>
      <c r="K1375" s="28">
        <v>565165</v>
      </c>
      <c r="L1375" s="28">
        <v>610000</v>
      </c>
      <c r="M1375" s="28">
        <v>600000</v>
      </c>
      <c r="N1375" s="28">
        <v>498000</v>
      </c>
      <c r="O1375" s="29">
        <v>22</v>
      </c>
      <c r="P1375" s="29">
        <v>22</v>
      </c>
      <c r="Q1375" s="29">
        <v>21</v>
      </c>
      <c r="R1375" s="28">
        <v>570</v>
      </c>
      <c r="S1375" s="28">
        <v>540</v>
      </c>
      <c r="T1375" s="30">
        <v>2</v>
      </c>
      <c r="U1375" s="30">
        <v>0.10000000000000009</v>
      </c>
      <c r="V1375" s="30">
        <v>1.9</v>
      </c>
      <c r="W1375" s="30">
        <v>2.1</v>
      </c>
      <c r="X1375" s="31">
        <v>4.2965862143944336E-2</v>
      </c>
      <c r="Y1375" s="30">
        <v>4.2</v>
      </c>
      <c r="Z1375" s="30">
        <v>0.40000000000000036</v>
      </c>
      <c r="AA1375" s="30">
        <v>3.8</v>
      </c>
      <c r="AB1375" s="30">
        <v>3.5</v>
      </c>
      <c r="AC1375" s="32">
        <v>0.35664230653719087</v>
      </c>
      <c r="AD1375" s="30">
        <v>8.3005970028569873</v>
      </c>
      <c r="AE1375" s="12">
        <v>25</v>
      </c>
      <c r="AF1375" s="12">
        <v>16</v>
      </c>
      <c r="AG1375" s="12">
        <v>17</v>
      </c>
      <c r="AH1375" s="33">
        <v>1.8240000000000001</v>
      </c>
      <c r="AI1375" s="34">
        <v>612000</v>
      </c>
      <c r="AJ1375" s="34">
        <v>508000</v>
      </c>
      <c r="AK1375" s="34">
        <v>460000</v>
      </c>
      <c r="AL1375" s="35">
        <v>0.20472440944881889</v>
      </c>
      <c r="AM1375" s="35">
        <v>0.33043478260869563</v>
      </c>
      <c r="AN1375" s="12">
        <v>2</v>
      </c>
      <c r="AO1375" s="33">
        <v>0</v>
      </c>
      <c r="AP1375" s="12">
        <v>2</v>
      </c>
      <c r="AQ1375" s="34">
        <v>530</v>
      </c>
      <c r="AR1375" s="34">
        <v>470</v>
      </c>
      <c r="AS1375" s="31">
        <v>0.1276595744680851</v>
      </c>
      <c r="AT1375" s="36">
        <v>1598.2400000000002</v>
      </c>
      <c r="AU1375" s="30">
        <v>0.66810000000000003</v>
      </c>
      <c r="AV1375" s="30">
        <v>0.33189999999999997</v>
      </c>
      <c r="AW1375" s="30">
        <v>0.69289999999999996</v>
      </c>
      <c r="AX1375" s="30">
        <v>0.19980000000000001</v>
      </c>
      <c r="AY1375" s="30">
        <v>0.33450000000000002</v>
      </c>
      <c r="AZ1375" s="30">
        <v>0.31190000000000001</v>
      </c>
      <c r="BA1375" s="30">
        <v>0.30570000000000003</v>
      </c>
      <c r="BB1375" s="37">
        <v>2.5</v>
      </c>
      <c r="BC1375" s="29">
        <v>8</v>
      </c>
      <c r="BD1375" s="38" t="s">
        <v>4180</v>
      </c>
      <c r="BE1375" s="39">
        <v>138.67001201635401</v>
      </c>
      <c r="BF1375" s="39">
        <v>-34.8772135013037</v>
      </c>
      <c r="BG1375" s="40">
        <f t="shared" si="252"/>
        <v>84</v>
      </c>
      <c r="BH1375" s="40">
        <f t="shared" si="253"/>
        <v>84</v>
      </c>
      <c r="BI1375" s="40">
        <f t="shared" si="254"/>
        <v>100</v>
      </c>
      <c r="BJ1375" s="40">
        <f t="shared" si="255"/>
        <v>100</v>
      </c>
      <c r="BK1375" s="40">
        <f t="shared" si="256"/>
        <v>100</v>
      </c>
      <c r="BL1375" s="40">
        <f t="shared" si="257"/>
        <v>64</v>
      </c>
      <c r="BM1375" s="41">
        <f t="shared" si="258"/>
        <v>93</v>
      </c>
      <c r="BN1375" s="40">
        <f t="shared" si="259"/>
        <v>67</v>
      </c>
      <c r="BO1375" s="41">
        <f t="shared" si="260"/>
        <v>30</v>
      </c>
      <c r="BP1375" s="41">
        <f t="shared" si="261"/>
        <v>47</v>
      </c>
      <c r="BQ1375" s="41">
        <f t="shared" si="262"/>
        <v>25</v>
      </c>
      <c r="BR1375" s="41">
        <f t="shared" si="263"/>
        <v>57</v>
      </c>
    </row>
    <row r="1376" spans="2:70" x14ac:dyDescent="0.3">
      <c r="B1376" s="12" t="s">
        <v>1518</v>
      </c>
      <c r="C1376" s="12">
        <v>401041016</v>
      </c>
      <c r="D1376" s="12" t="s">
        <v>269</v>
      </c>
      <c r="E1376" s="12" t="s">
        <v>270</v>
      </c>
      <c r="F1376" s="12" t="s">
        <v>2084</v>
      </c>
      <c r="G1376" s="12" t="s">
        <v>106</v>
      </c>
      <c r="H1376" s="12" t="s">
        <v>5013</v>
      </c>
      <c r="I1376" s="28">
        <v>699000</v>
      </c>
      <c r="J1376" s="28">
        <v>658800</v>
      </c>
      <c r="K1376" s="28">
        <v>475000</v>
      </c>
      <c r="L1376" s="28">
        <v>573000</v>
      </c>
      <c r="M1376" s="28">
        <v>570000</v>
      </c>
      <c r="N1376" s="28">
        <v>501000</v>
      </c>
      <c r="O1376" s="29">
        <v>20</v>
      </c>
      <c r="P1376" s="29">
        <v>20</v>
      </c>
      <c r="Q1376" s="29">
        <v>19</v>
      </c>
      <c r="R1376" s="28">
        <v>500</v>
      </c>
      <c r="S1376" s="28">
        <v>450</v>
      </c>
      <c r="T1376" s="30">
        <v>2.2000000000000002</v>
      </c>
      <c r="U1376" s="30">
        <v>0</v>
      </c>
      <c r="V1376" s="30">
        <v>2.2000000000000002</v>
      </c>
      <c r="W1376" s="30">
        <v>2.2000000000000002</v>
      </c>
      <c r="X1376" s="31">
        <v>3.7195994277539342E-2</v>
      </c>
      <c r="Y1376" s="30">
        <v>5.7</v>
      </c>
      <c r="Z1376" s="30">
        <v>-9.9999999999999645E-2</v>
      </c>
      <c r="AA1376" s="30">
        <v>5.8</v>
      </c>
      <c r="AB1376" s="30">
        <v>3.9</v>
      </c>
      <c r="AC1376" s="32">
        <v>0.27155022592978795</v>
      </c>
      <c r="AD1376" s="30">
        <v>7.3005233817277606</v>
      </c>
      <c r="AE1376" s="12">
        <v>25</v>
      </c>
      <c r="AF1376" s="12">
        <v>16</v>
      </c>
      <c r="AG1376" s="12">
        <v>17</v>
      </c>
      <c r="AH1376" s="33">
        <v>1.8240000000000001</v>
      </c>
      <c r="AI1376" s="34">
        <v>612000</v>
      </c>
      <c r="AJ1376" s="34">
        <v>508000</v>
      </c>
      <c r="AK1376" s="34">
        <v>460000</v>
      </c>
      <c r="AL1376" s="35">
        <v>0.20472440944881889</v>
      </c>
      <c r="AM1376" s="35">
        <v>0.33043478260869563</v>
      </c>
      <c r="AN1376" s="12">
        <v>2</v>
      </c>
      <c r="AO1376" s="33">
        <v>0</v>
      </c>
      <c r="AP1376" s="12">
        <v>2</v>
      </c>
      <c r="AQ1376" s="34">
        <v>530</v>
      </c>
      <c r="AR1376" s="34">
        <v>470</v>
      </c>
      <c r="AS1376" s="31">
        <v>0.1276595744680851</v>
      </c>
      <c r="AT1376" s="36">
        <v>1841.2800000000002</v>
      </c>
      <c r="AU1376" s="30">
        <v>0.69099999999999995</v>
      </c>
      <c r="AV1376" s="30">
        <v>0.309</v>
      </c>
      <c r="AW1376" s="30">
        <v>0.73270000000000002</v>
      </c>
      <c r="AX1376" s="30">
        <v>0.1573</v>
      </c>
      <c r="AY1376" s="30">
        <v>0.3584</v>
      </c>
      <c r="AZ1376" s="30">
        <v>0.32090000000000002</v>
      </c>
      <c r="BA1376" s="30">
        <v>0.28220000000000001</v>
      </c>
      <c r="BB1376" s="37">
        <v>6</v>
      </c>
      <c r="BC1376" s="29">
        <v>7</v>
      </c>
      <c r="BD1376" s="38" t="s">
        <v>3847</v>
      </c>
      <c r="BE1376" s="39">
        <v>138.67414728842701</v>
      </c>
      <c r="BF1376" s="39">
        <v>-34.899122242670302</v>
      </c>
      <c r="BG1376" s="40">
        <f t="shared" si="252"/>
        <v>80</v>
      </c>
      <c r="BH1376" s="40">
        <f t="shared" si="253"/>
        <v>84</v>
      </c>
      <c r="BI1376" s="40">
        <f t="shared" si="254"/>
        <v>100</v>
      </c>
      <c r="BJ1376" s="40">
        <f t="shared" si="255"/>
        <v>100</v>
      </c>
      <c r="BK1376" s="40">
        <f t="shared" si="256"/>
        <v>100</v>
      </c>
      <c r="BL1376" s="40">
        <f t="shared" si="257"/>
        <v>69</v>
      </c>
      <c r="BM1376" s="41">
        <f t="shared" si="258"/>
        <v>74</v>
      </c>
      <c r="BN1376" s="40">
        <f t="shared" si="259"/>
        <v>77</v>
      </c>
      <c r="BO1376" s="41">
        <f t="shared" si="260"/>
        <v>86</v>
      </c>
      <c r="BP1376" s="41">
        <f t="shared" si="261"/>
        <v>22</v>
      </c>
      <c r="BQ1376" s="41">
        <f t="shared" si="262"/>
        <v>60</v>
      </c>
      <c r="BR1376" s="41">
        <f t="shared" si="263"/>
        <v>61</v>
      </c>
    </row>
    <row r="1377" spans="2:70" x14ac:dyDescent="0.3">
      <c r="B1377" s="12" t="s">
        <v>1976</v>
      </c>
      <c r="C1377" s="12">
        <v>401051017</v>
      </c>
      <c r="D1377" s="12" t="s">
        <v>1384</v>
      </c>
      <c r="E1377" s="12" t="s">
        <v>270</v>
      </c>
      <c r="F1377" s="12" t="s">
        <v>2084</v>
      </c>
      <c r="G1377" s="12" t="s">
        <v>106</v>
      </c>
      <c r="H1377" s="12" t="s">
        <v>5013</v>
      </c>
      <c r="I1377" s="28">
        <v>800000</v>
      </c>
      <c r="J1377" s="28">
        <v>805600</v>
      </c>
      <c r="K1377" s="28">
        <v>696150</v>
      </c>
      <c r="L1377" s="28">
        <v>755000</v>
      </c>
      <c r="M1377" s="28">
        <v>735000</v>
      </c>
      <c r="N1377" s="28">
        <v>638000</v>
      </c>
      <c r="O1377" s="29">
        <v>20</v>
      </c>
      <c r="P1377" s="29">
        <v>21</v>
      </c>
      <c r="Q1377" s="29">
        <v>22</v>
      </c>
      <c r="R1377" s="28">
        <v>610</v>
      </c>
      <c r="S1377" s="28">
        <v>560</v>
      </c>
      <c r="T1377" s="30">
        <v>1.6</v>
      </c>
      <c r="U1377" s="30">
        <v>0</v>
      </c>
      <c r="V1377" s="30">
        <v>1.6</v>
      </c>
      <c r="W1377" s="30">
        <v>1.9</v>
      </c>
      <c r="X1377" s="31">
        <v>3.9649999999999998E-2</v>
      </c>
      <c r="Y1377" s="30">
        <v>5.9</v>
      </c>
      <c r="Z1377" s="30">
        <v>-0.39999999999999947</v>
      </c>
      <c r="AA1377" s="30">
        <v>6.3</v>
      </c>
      <c r="AB1377" s="30">
        <v>6.9</v>
      </c>
      <c r="AC1377" s="32">
        <v>0.32948751188315617</v>
      </c>
      <c r="AD1377" s="30">
        <v>8.3098994169774567</v>
      </c>
      <c r="AE1377" s="12">
        <v>43</v>
      </c>
      <c r="AF1377" s="12">
        <v>33</v>
      </c>
      <c r="AG1377" s="12">
        <v>46</v>
      </c>
      <c r="AH1377" s="33">
        <v>2.3645320197044333</v>
      </c>
      <c r="AI1377" s="34">
        <v>650000</v>
      </c>
      <c r="AJ1377" s="34">
        <v>509000</v>
      </c>
      <c r="AK1377" s="34">
        <v>460000</v>
      </c>
      <c r="AL1377" s="35">
        <v>0.27701375245579568</v>
      </c>
      <c r="AM1377" s="35">
        <v>0.41304347826086957</v>
      </c>
      <c r="AN1377" s="12">
        <v>1.8</v>
      </c>
      <c r="AO1377" s="33">
        <v>-0.19999999999999996</v>
      </c>
      <c r="AP1377" s="12">
        <v>2</v>
      </c>
      <c r="AQ1377" s="34">
        <v>530</v>
      </c>
      <c r="AR1377" s="34">
        <v>490</v>
      </c>
      <c r="AS1377" s="31">
        <v>8.1632653061224483E-2</v>
      </c>
      <c r="AT1377" s="36">
        <v>1851.3600000000001</v>
      </c>
      <c r="AU1377" s="30">
        <v>0.53739999999999999</v>
      </c>
      <c r="AV1377" s="30">
        <v>0.46260000000000001</v>
      </c>
      <c r="AW1377" s="30">
        <v>0.31909999999999999</v>
      </c>
      <c r="AX1377" s="30">
        <v>0.45240000000000002</v>
      </c>
      <c r="AY1377" s="30">
        <v>0.2843</v>
      </c>
      <c r="AZ1377" s="30">
        <v>0.20610000000000001</v>
      </c>
      <c r="BA1377" s="30">
        <v>0.45100000000000001</v>
      </c>
      <c r="BB1377" s="37">
        <v>7.5</v>
      </c>
      <c r="BC1377" s="29">
        <v>3</v>
      </c>
      <c r="BD1377" s="38" t="s">
        <v>4282</v>
      </c>
      <c r="BE1377" s="39">
        <v>138.634360187396</v>
      </c>
      <c r="BF1377" s="39">
        <v>-34.924516905046303</v>
      </c>
      <c r="BG1377" s="40">
        <f t="shared" si="252"/>
        <v>90</v>
      </c>
      <c r="BH1377" s="40">
        <f t="shared" si="253"/>
        <v>87</v>
      </c>
      <c r="BI1377" s="40">
        <f t="shared" si="254"/>
        <v>95</v>
      </c>
      <c r="BJ1377" s="40">
        <f t="shared" si="255"/>
        <v>100</v>
      </c>
      <c r="BK1377" s="40">
        <f t="shared" si="256"/>
        <v>100</v>
      </c>
      <c r="BL1377" s="40">
        <f t="shared" si="257"/>
        <v>53</v>
      </c>
      <c r="BM1377" s="41">
        <f t="shared" si="258"/>
        <v>82</v>
      </c>
      <c r="BN1377" s="40">
        <f t="shared" si="259"/>
        <v>67</v>
      </c>
      <c r="BO1377" s="41">
        <f t="shared" si="260"/>
        <v>48</v>
      </c>
      <c r="BP1377" s="41">
        <f t="shared" si="261"/>
        <v>19</v>
      </c>
      <c r="BQ1377" s="41">
        <f t="shared" si="262"/>
        <v>75</v>
      </c>
      <c r="BR1377" s="41">
        <f t="shared" si="263"/>
        <v>59</v>
      </c>
    </row>
    <row r="1378" spans="2:70" x14ac:dyDescent="0.3">
      <c r="B1378" s="12" t="s">
        <v>2285</v>
      </c>
      <c r="C1378" s="12">
        <v>401051018</v>
      </c>
      <c r="D1378" s="12" t="s">
        <v>1384</v>
      </c>
      <c r="E1378" s="12" t="s">
        <v>270</v>
      </c>
      <c r="F1378" s="12" t="s">
        <v>2084</v>
      </c>
      <c r="G1378" s="12" t="s">
        <v>106</v>
      </c>
      <c r="H1378" s="12" t="s">
        <v>5013</v>
      </c>
      <c r="I1378" s="28">
        <v>632700</v>
      </c>
      <c r="J1378" s="28">
        <v>580000</v>
      </c>
      <c r="K1378" s="28">
        <v>486000</v>
      </c>
      <c r="L1378" s="28">
        <v>585000</v>
      </c>
      <c r="M1378" s="28">
        <v>531000</v>
      </c>
      <c r="N1378" s="28">
        <v>492000</v>
      </c>
      <c r="O1378" s="29">
        <v>17</v>
      </c>
      <c r="P1378" s="29">
        <v>18</v>
      </c>
      <c r="Q1378" s="29">
        <v>19</v>
      </c>
      <c r="R1378" s="28">
        <v>500</v>
      </c>
      <c r="S1378" s="28">
        <v>450</v>
      </c>
      <c r="T1378" s="30">
        <v>1.8</v>
      </c>
      <c r="U1378" s="30">
        <v>0</v>
      </c>
      <c r="V1378" s="30">
        <v>1.8</v>
      </c>
      <c r="W1378" s="30">
        <v>2</v>
      </c>
      <c r="X1378" s="31">
        <v>4.1093725304251622E-2</v>
      </c>
      <c r="Y1378" s="30">
        <v>4.0999999999999996</v>
      </c>
      <c r="Z1378" s="30">
        <v>-0.10000000000000053</v>
      </c>
      <c r="AA1378" s="30">
        <v>4.2</v>
      </c>
      <c r="AB1378" s="30">
        <v>4.5</v>
      </c>
      <c r="AC1378" s="32">
        <v>0.30245838172667439</v>
      </c>
      <c r="AD1378" s="30">
        <v>7.3602083891718033</v>
      </c>
      <c r="AE1378" s="12">
        <v>43</v>
      </c>
      <c r="AF1378" s="12">
        <v>33</v>
      </c>
      <c r="AG1378" s="12">
        <v>46</v>
      </c>
      <c r="AH1378" s="33">
        <v>2.3645320197044333</v>
      </c>
      <c r="AI1378" s="34">
        <v>650000</v>
      </c>
      <c r="AJ1378" s="34">
        <v>509000</v>
      </c>
      <c r="AK1378" s="34">
        <v>460000</v>
      </c>
      <c r="AL1378" s="35">
        <v>0.27701375245579568</v>
      </c>
      <c r="AM1378" s="35">
        <v>0.41304347826086957</v>
      </c>
      <c r="AN1378" s="12">
        <v>1.8</v>
      </c>
      <c r="AO1378" s="33">
        <v>-0.19999999999999996</v>
      </c>
      <c r="AP1378" s="12">
        <v>2</v>
      </c>
      <c r="AQ1378" s="34">
        <v>530</v>
      </c>
      <c r="AR1378" s="34">
        <v>490</v>
      </c>
      <c r="AS1378" s="31">
        <v>8.1632653061224483E-2</v>
      </c>
      <c r="AT1378" s="36">
        <v>1653.1200000000001</v>
      </c>
      <c r="AU1378" s="30">
        <v>0.61319999999999997</v>
      </c>
      <c r="AV1378" s="30">
        <v>0.38679999999999998</v>
      </c>
      <c r="AW1378" s="30">
        <v>0.59150000000000003</v>
      </c>
      <c r="AX1378" s="30">
        <v>0.21479999999999999</v>
      </c>
      <c r="AY1378" s="30">
        <v>0.318</v>
      </c>
      <c r="AZ1378" s="30">
        <v>0.27739999999999998</v>
      </c>
      <c r="BA1378" s="30">
        <v>0.33189999999999997</v>
      </c>
      <c r="BB1378" s="37">
        <v>5</v>
      </c>
      <c r="BC1378" s="29">
        <v>5</v>
      </c>
      <c r="BD1378" s="38" t="s">
        <v>4574</v>
      </c>
      <c r="BE1378" s="39">
        <v>138.64689538602599</v>
      </c>
      <c r="BF1378" s="39">
        <v>-34.899458080035302</v>
      </c>
      <c r="BG1378" s="40">
        <f t="shared" si="252"/>
        <v>87</v>
      </c>
      <c r="BH1378" s="40">
        <f t="shared" si="253"/>
        <v>87</v>
      </c>
      <c r="BI1378" s="40">
        <f t="shared" si="254"/>
        <v>95</v>
      </c>
      <c r="BJ1378" s="40">
        <f t="shared" si="255"/>
        <v>100</v>
      </c>
      <c r="BK1378" s="40">
        <f t="shared" si="256"/>
        <v>100</v>
      </c>
      <c r="BL1378" s="40">
        <f t="shared" si="257"/>
        <v>60</v>
      </c>
      <c r="BM1378" s="41">
        <f t="shared" si="258"/>
        <v>87</v>
      </c>
      <c r="BN1378" s="40">
        <f t="shared" si="259"/>
        <v>77</v>
      </c>
      <c r="BO1378" s="41">
        <f t="shared" si="260"/>
        <v>65</v>
      </c>
      <c r="BP1378" s="41">
        <f t="shared" si="261"/>
        <v>49</v>
      </c>
      <c r="BQ1378" s="41">
        <f t="shared" si="262"/>
        <v>50</v>
      </c>
      <c r="BR1378" s="41">
        <f t="shared" si="263"/>
        <v>61</v>
      </c>
    </row>
    <row r="1379" spans="2:70" x14ac:dyDescent="0.3">
      <c r="B1379" s="12" t="s">
        <v>1383</v>
      </c>
      <c r="C1379" s="12">
        <v>401051019</v>
      </c>
      <c r="D1379" s="12" t="s">
        <v>1384</v>
      </c>
      <c r="E1379" s="12" t="s">
        <v>270</v>
      </c>
      <c r="F1379" s="12" t="s">
        <v>2084</v>
      </c>
      <c r="G1379" s="12" t="s">
        <v>106</v>
      </c>
      <c r="H1379" s="12" t="s">
        <v>5013</v>
      </c>
      <c r="I1379" s="28">
        <v>600000</v>
      </c>
      <c r="J1379" s="28">
        <v>588600</v>
      </c>
      <c r="K1379" s="28">
        <v>453200</v>
      </c>
      <c r="L1379" s="28">
        <v>605500</v>
      </c>
      <c r="M1379" s="28">
        <v>532000</v>
      </c>
      <c r="N1379" s="28">
        <v>451300</v>
      </c>
      <c r="O1379" s="29">
        <v>20</v>
      </c>
      <c r="P1379" s="29">
        <v>21</v>
      </c>
      <c r="Q1379" s="29">
        <v>18</v>
      </c>
      <c r="R1379" s="28">
        <v>480</v>
      </c>
      <c r="S1379" s="28">
        <v>430</v>
      </c>
      <c r="T1379" s="30">
        <v>1.8</v>
      </c>
      <c r="U1379" s="30">
        <v>-9.9999999999999867E-2</v>
      </c>
      <c r="V1379" s="30">
        <v>1.9</v>
      </c>
      <c r="W1379" s="30">
        <v>2.4</v>
      </c>
      <c r="X1379" s="31">
        <v>4.1599999999999998E-2</v>
      </c>
      <c r="Y1379" s="30">
        <v>6.2</v>
      </c>
      <c r="Z1379" s="30">
        <v>0.5</v>
      </c>
      <c r="AA1379" s="30">
        <v>5.7</v>
      </c>
      <c r="AB1379" s="30">
        <v>5.8</v>
      </c>
      <c r="AC1379" s="32">
        <v>0.22808484756329353</v>
      </c>
      <c r="AD1379" s="30">
        <v>5.4828088356560949</v>
      </c>
      <c r="AE1379" s="12">
        <v>43</v>
      </c>
      <c r="AF1379" s="12">
        <v>33</v>
      </c>
      <c r="AG1379" s="12">
        <v>46</v>
      </c>
      <c r="AH1379" s="33">
        <v>2.3645320197044333</v>
      </c>
      <c r="AI1379" s="34">
        <v>650000</v>
      </c>
      <c r="AJ1379" s="34">
        <v>509000</v>
      </c>
      <c r="AK1379" s="34">
        <v>460000</v>
      </c>
      <c r="AL1379" s="35">
        <v>0.27701375245579568</v>
      </c>
      <c r="AM1379" s="35">
        <v>0.41304347826086957</v>
      </c>
      <c r="AN1379" s="12">
        <v>1.8</v>
      </c>
      <c r="AO1379" s="33">
        <v>-0.19999999999999996</v>
      </c>
      <c r="AP1379" s="12">
        <v>2</v>
      </c>
      <c r="AQ1379" s="34">
        <v>530</v>
      </c>
      <c r="AR1379" s="34">
        <v>490</v>
      </c>
      <c r="AS1379" s="31">
        <v>8.1632653061224483E-2</v>
      </c>
      <c r="AT1379" s="36">
        <v>2104.48</v>
      </c>
      <c r="AU1379" s="30">
        <v>0.63790000000000002</v>
      </c>
      <c r="AV1379" s="30">
        <v>0.36209999999999998</v>
      </c>
      <c r="AW1379" s="30">
        <v>0.6149</v>
      </c>
      <c r="AX1379" s="30">
        <v>0.2268</v>
      </c>
      <c r="AY1379" s="30">
        <v>0.35499999999999998</v>
      </c>
      <c r="AZ1379" s="30">
        <v>0.28739999999999999</v>
      </c>
      <c r="BA1379" s="30">
        <v>0.31559999999999999</v>
      </c>
      <c r="BB1379" s="37">
        <v>9.5</v>
      </c>
      <c r="BC1379" s="29">
        <v>3</v>
      </c>
      <c r="BD1379" s="38" t="s">
        <v>3717</v>
      </c>
      <c r="BE1379" s="39">
        <v>138.62736687402401</v>
      </c>
      <c r="BF1379" s="39">
        <v>-34.903857974683604</v>
      </c>
      <c r="BG1379" s="40">
        <f t="shared" si="252"/>
        <v>87</v>
      </c>
      <c r="BH1379" s="40">
        <f t="shared" si="253"/>
        <v>87</v>
      </c>
      <c r="BI1379" s="40">
        <f t="shared" si="254"/>
        <v>95</v>
      </c>
      <c r="BJ1379" s="40">
        <f t="shared" si="255"/>
        <v>100</v>
      </c>
      <c r="BK1379" s="40">
        <f t="shared" si="256"/>
        <v>100</v>
      </c>
      <c r="BL1379" s="40">
        <f t="shared" si="257"/>
        <v>68</v>
      </c>
      <c r="BM1379" s="41">
        <f t="shared" si="258"/>
        <v>89</v>
      </c>
      <c r="BN1379" s="40">
        <f t="shared" si="259"/>
        <v>95</v>
      </c>
      <c r="BO1379" s="41">
        <f t="shared" si="260"/>
        <v>100</v>
      </c>
      <c r="BP1379" s="41">
        <f t="shared" si="261"/>
        <v>14</v>
      </c>
      <c r="BQ1379" s="41">
        <f t="shared" si="262"/>
        <v>95</v>
      </c>
      <c r="BR1379" s="41">
        <f t="shared" si="263"/>
        <v>67</v>
      </c>
    </row>
    <row r="1380" spans="2:70" x14ac:dyDescent="0.3">
      <c r="B1380" s="12" t="s">
        <v>1118</v>
      </c>
      <c r="C1380" s="12">
        <v>401061020</v>
      </c>
      <c r="D1380" s="12" t="s">
        <v>1006</v>
      </c>
      <c r="E1380" s="12" t="s">
        <v>270</v>
      </c>
      <c r="F1380" s="12" t="s">
        <v>2084</v>
      </c>
      <c r="G1380" s="12" t="s">
        <v>106</v>
      </c>
      <c r="H1380" s="12" t="s">
        <v>5013</v>
      </c>
      <c r="I1380" s="28">
        <v>485000</v>
      </c>
      <c r="J1380" s="28">
        <v>490000</v>
      </c>
      <c r="K1380" s="28">
        <v>440000</v>
      </c>
      <c r="L1380" s="28">
        <v>548500</v>
      </c>
      <c r="M1380" s="28">
        <v>561029</v>
      </c>
      <c r="N1380" s="28">
        <v>470000</v>
      </c>
      <c r="O1380" s="29">
        <v>19</v>
      </c>
      <c r="P1380" s="29">
        <v>19</v>
      </c>
      <c r="Q1380" s="29">
        <v>17</v>
      </c>
      <c r="R1380" s="28">
        <v>480</v>
      </c>
      <c r="S1380" s="28">
        <v>430</v>
      </c>
      <c r="T1380" s="30">
        <v>3</v>
      </c>
      <c r="U1380" s="30">
        <v>-0.39999999999999991</v>
      </c>
      <c r="V1380" s="30">
        <v>3.4</v>
      </c>
      <c r="W1380" s="30">
        <v>3.5</v>
      </c>
      <c r="X1380" s="31">
        <v>5.1463917525773194E-2</v>
      </c>
      <c r="Y1380" s="30">
        <v>5.6</v>
      </c>
      <c r="Z1380" s="30">
        <v>-0.10000000000000053</v>
      </c>
      <c r="AA1380" s="30">
        <v>5.7</v>
      </c>
      <c r="AB1380" s="30">
        <v>7.1</v>
      </c>
      <c r="AC1380" s="32">
        <v>0.21788074660469164</v>
      </c>
      <c r="AD1380" s="30">
        <v>4.2336603406761002</v>
      </c>
      <c r="AE1380" s="12">
        <v>25</v>
      </c>
      <c r="AF1380" s="12">
        <v>17</v>
      </c>
      <c r="AG1380" s="12">
        <v>24</v>
      </c>
      <c r="AH1380" s="33">
        <v>1.489655172413793</v>
      </c>
      <c r="AI1380" s="34">
        <v>545000</v>
      </c>
      <c r="AJ1380" s="34">
        <v>440000</v>
      </c>
      <c r="AK1380" s="34">
        <v>430000</v>
      </c>
      <c r="AL1380" s="35">
        <v>0.23863636363636365</v>
      </c>
      <c r="AM1380" s="35">
        <v>0.26744186046511625</v>
      </c>
      <c r="AN1380" s="12">
        <v>2.7</v>
      </c>
      <c r="AO1380" s="33">
        <v>-0.29999999999999982</v>
      </c>
      <c r="AP1380" s="12">
        <v>3</v>
      </c>
      <c r="AQ1380" s="34">
        <v>520</v>
      </c>
      <c r="AR1380" s="34">
        <v>470</v>
      </c>
      <c r="AS1380" s="31">
        <v>0.10638297872340426</v>
      </c>
      <c r="AT1380" s="36">
        <v>2203.0400000000004</v>
      </c>
      <c r="AU1380" s="30">
        <v>0.66190000000000004</v>
      </c>
      <c r="AV1380" s="30">
        <v>0.33810000000000001</v>
      </c>
      <c r="AW1380" s="30">
        <v>0.60840000000000005</v>
      </c>
      <c r="AX1380" s="30">
        <v>0.24299999999999999</v>
      </c>
      <c r="AY1380" s="30">
        <v>0.29499999999999998</v>
      </c>
      <c r="AZ1380" s="30">
        <v>0.32650000000000001</v>
      </c>
      <c r="BA1380" s="30">
        <v>0.35189999999999999</v>
      </c>
      <c r="BB1380" s="37">
        <v>7.5</v>
      </c>
      <c r="BC1380" s="29">
        <v>3</v>
      </c>
      <c r="BD1380" s="38" t="s">
        <v>3478</v>
      </c>
      <c r="BE1380" s="39">
        <v>138.609564952406</v>
      </c>
      <c r="BF1380" s="39">
        <v>-34.887161574106798</v>
      </c>
      <c r="BG1380" s="40">
        <f t="shared" si="252"/>
        <v>67</v>
      </c>
      <c r="BH1380" s="40">
        <f t="shared" si="253"/>
        <v>72</v>
      </c>
      <c r="BI1380" s="40">
        <f t="shared" si="254"/>
        <v>100</v>
      </c>
      <c r="BJ1380" s="40">
        <f t="shared" si="255"/>
        <v>100</v>
      </c>
      <c r="BK1380" s="40">
        <f t="shared" si="256"/>
        <v>100</v>
      </c>
      <c r="BL1380" s="40">
        <f t="shared" si="257"/>
        <v>55</v>
      </c>
      <c r="BM1380" s="41">
        <f t="shared" si="258"/>
        <v>100</v>
      </c>
      <c r="BN1380" s="40">
        <f t="shared" si="259"/>
        <v>100</v>
      </c>
      <c r="BO1380" s="41">
        <f t="shared" si="260"/>
        <v>100</v>
      </c>
      <c r="BP1380" s="41">
        <f t="shared" si="261"/>
        <v>24</v>
      </c>
      <c r="BQ1380" s="41">
        <f t="shared" si="262"/>
        <v>75</v>
      </c>
      <c r="BR1380" s="41">
        <f t="shared" si="263"/>
        <v>63</v>
      </c>
    </row>
    <row r="1381" spans="2:70" x14ac:dyDescent="0.3">
      <c r="B1381" s="12" t="s">
        <v>1005</v>
      </c>
      <c r="C1381" s="12">
        <v>401061021</v>
      </c>
      <c r="D1381" s="12" t="s">
        <v>1006</v>
      </c>
      <c r="E1381" s="12" t="s">
        <v>270</v>
      </c>
      <c r="F1381" s="12" t="s">
        <v>2084</v>
      </c>
      <c r="G1381" s="12" t="s">
        <v>106</v>
      </c>
      <c r="H1381" s="12" t="s">
        <v>5013</v>
      </c>
      <c r="I1381" s="28">
        <v>551050</v>
      </c>
      <c r="J1381" s="28">
        <v>577700</v>
      </c>
      <c r="K1381" s="28">
        <v>535000</v>
      </c>
      <c r="L1381" s="28">
        <v>538000</v>
      </c>
      <c r="M1381" s="28">
        <v>520000</v>
      </c>
      <c r="N1381" s="28">
        <v>423500</v>
      </c>
      <c r="O1381" s="29">
        <v>21</v>
      </c>
      <c r="P1381" s="29">
        <v>20</v>
      </c>
      <c r="Q1381" s="29">
        <v>22</v>
      </c>
      <c r="R1381" s="28">
        <v>520</v>
      </c>
      <c r="S1381" s="28">
        <v>480</v>
      </c>
      <c r="T1381" s="30">
        <v>2.5</v>
      </c>
      <c r="U1381" s="30">
        <v>0</v>
      </c>
      <c r="V1381" s="30">
        <v>2.5</v>
      </c>
      <c r="W1381" s="30">
        <v>1.8</v>
      </c>
      <c r="X1381" s="31">
        <v>4.9069957354142095E-2</v>
      </c>
      <c r="Y1381" s="30">
        <v>7.2</v>
      </c>
      <c r="Z1381" s="30">
        <v>-0.39999999999999947</v>
      </c>
      <c r="AA1381" s="30">
        <v>7.6</v>
      </c>
      <c r="AB1381" s="30">
        <v>9</v>
      </c>
      <c r="AC1381" s="32">
        <v>0.22995825373239934</v>
      </c>
      <c r="AD1381" s="30">
        <v>4.6863349008594177</v>
      </c>
      <c r="AE1381" s="12">
        <v>25</v>
      </c>
      <c r="AF1381" s="12">
        <v>17</v>
      </c>
      <c r="AG1381" s="12">
        <v>24</v>
      </c>
      <c r="AH1381" s="33">
        <v>1.489655172413793</v>
      </c>
      <c r="AI1381" s="34">
        <v>545000</v>
      </c>
      <c r="AJ1381" s="34">
        <v>440000</v>
      </c>
      <c r="AK1381" s="34">
        <v>430000</v>
      </c>
      <c r="AL1381" s="35">
        <v>0.23863636363636365</v>
      </c>
      <c r="AM1381" s="35">
        <v>0.26744186046511625</v>
      </c>
      <c r="AN1381" s="12">
        <v>2.7</v>
      </c>
      <c r="AO1381" s="33">
        <v>-0.29999999999999982</v>
      </c>
      <c r="AP1381" s="12">
        <v>3</v>
      </c>
      <c r="AQ1381" s="34">
        <v>520</v>
      </c>
      <c r="AR1381" s="34">
        <v>470</v>
      </c>
      <c r="AS1381" s="31">
        <v>0.10638297872340426</v>
      </c>
      <c r="AT1381" s="36">
        <v>2261.2800000000002</v>
      </c>
      <c r="AU1381" s="30">
        <v>0.6764</v>
      </c>
      <c r="AV1381" s="30">
        <v>0.3236</v>
      </c>
      <c r="AW1381" s="30">
        <v>0.68440000000000001</v>
      </c>
      <c r="AX1381" s="30">
        <v>0.16700000000000001</v>
      </c>
      <c r="AY1381" s="30">
        <v>0.3009</v>
      </c>
      <c r="AZ1381" s="30">
        <v>0.33229999999999998</v>
      </c>
      <c r="BA1381" s="30">
        <v>0.34</v>
      </c>
      <c r="BB1381" s="37">
        <v>8</v>
      </c>
      <c r="BC1381" s="29">
        <v>4</v>
      </c>
      <c r="BD1381" s="38" t="s">
        <v>3381</v>
      </c>
      <c r="BE1381" s="39">
        <v>138.59297944675001</v>
      </c>
      <c r="BF1381" s="39">
        <v>-34.884151577712501</v>
      </c>
      <c r="BG1381" s="40">
        <f t="shared" si="252"/>
        <v>75</v>
      </c>
      <c r="BH1381" s="40">
        <f t="shared" si="253"/>
        <v>72</v>
      </c>
      <c r="BI1381" s="40">
        <f t="shared" si="254"/>
        <v>100</v>
      </c>
      <c r="BJ1381" s="40">
        <f t="shared" si="255"/>
        <v>100</v>
      </c>
      <c r="BK1381" s="40">
        <f t="shared" si="256"/>
        <v>100</v>
      </c>
      <c r="BL1381" s="40">
        <f t="shared" si="257"/>
        <v>56</v>
      </c>
      <c r="BM1381" s="41">
        <f t="shared" si="258"/>
        <v>100</v>
      </c>
      <c r="BN1381" s="40">
        <f t="shared" si="259"/>
        <v>100</v>
      </c>
      <c r="BO1381" s="41">
        <f t="shared" si="260"/>
        <v>100</v>
      </c>
      <c r="BP1381" s="41">
        <f t="shared" si="261"/>
        <v>1</v>
      </c>
      <c r="BQ1381" s="41">
        <f t="shared" si="262"/>
        <v>80</v>
      </c>
      <c r="BR1381" s="41">
        <f t="shared" si="263"/>
        <v>62</v>
      </c>
    </row>
    <row r="1382" spans="2:70" x14ac:dyDescent="0.3">
      <c r="B1382" s="12" t="s">
        <v>1119</v>
      </c>
      <c r="C1382" s="12">
        <v>401061022</v>
      </c>
      <c r="D1382" s="12" t="s">
        <v>1006</v>
      </c>
      <c r="E1382" s="12" t="s">
        <v>270</v>
      </c>
      <c r="F1382" s="12" t="s">
        <v>2084</v>
      </c>
      <c r="G1382" s="12" t="s">
        <v>106</v>
      </c>
      <c r="H1382" s="12" t="s">
        <v>5013</v>
      </c>
      <c r="I1382" s="28">
        <v>479600</v>
      </c>
      <c r="J1382" s="28">
        <v>447300</v>
      </c>
      <c r="K1382" s="28">
        <v>420000</v>
      </c>
      <c r="L1382" s="28">
        <v>460000</v>
      </c>
      <c r="M1382" s="28">
        <v>440000</v>
      </c>
      <c r="N1382" s="28">
        <v>410000</v>
      </c>
      <c r="O1382" s="29">
        <v>17</v>
      </c>
      <c r="P1382" s="29">
        <v>18</v>
      </c>
      <c r="Q1382" s="29">
        <v>44</v>
      </c>
      <c r="R1382" s="28">
        <v>550</v>
      </c>
      <c r="S1382" s="28">
        <v>500</v>
      </c>
      <c r="T1382" s="30">
        <v>2.7</v>
      </c>
      <c r="U1382" s="30">
        <v>-0.5</v>
      </c>
      <c r="V1382" s="30">
        <v>3.2</v>
      </c>
      <c r="W1382" s="30">
        <v>4</v>
      </c>
      <c r="X1382" s="31">
        <v>5.9633027522935783E-2</v>
      </c>
      <c r="Y1382" s="30">
        <v>6.2</v>
      </c>
      <c r="Z1382" s="30">
        <v>-9.9999999999999645E-2</v>
      </c>
      <c r="AA1382" s="30">
        <v>6.3</v>
      </c>
      <c r="AB1382" s="30">
        <v>6.3</v>
      </c>
      <c r="AC1382" s="32">
        <v>0.2393135616819827</v>
      </c>
      <c r="AD1382" s="30">
        <v>4.0131043420517098</v>
      </c>
      <c r="AE1382" s="12">
        <v>25</v>
      </c>
      <c r="AF1382" s="12">
        <v>17</v>
      </c>
      <c r="AG1382" s="12">
        <v>24</v>
      </c>
      <c r="AH1382" s="33">
        <v>1.489655172413793</v>
      </c>
      <c r="AI1382" s="34">
        <v>545000</v>
      </c>
      <c r="AJ1382" s="34">
        <v>440000</v>
      </c>
      <c r="AK1382" s="34">
        <v>430000</v>
      </c>
      <c r="AL1382" s="35">
        <v>0.23863636363636365</v>
      </c>
      <c r="AM1382" s="35">
        <v>0.26744186046511625</v>
      </c>
      <c r="AN1382" s="12">
        <v>2.7</v>
      </c>
      <c r="AO1382" s="33">
        <v>-0.29999999999999982</v>
      </c>
      <c r="AP1382" s="12">
        <v>3</v>
      </c>
      <c r="AQ1382" s="34">
        <v>520</v>
      </c>
      <c r="AR1382" s="34">
        <v>470</v>
      </c>
      <c r="AS1382" s="31">
        <v>0.10638297872340426</v>
      </c>
      <c r="AT1382" s="36">
        <v>2298.2400000000002</v>
      </c>
      <c r="AU1382" s="30">
        <v>0.66169999999999995</v>
      </c>
      <c r="AV1382" s="30">
        <v>0.33829999999999999</v>
      </c>
      <c r="AW1382" s="30">
        <v>0.65610000000000002</v>
      </c>
      <c r="AX1382" s="30">
        <v>0.2142</v>
      </c>
      <c r="AY1382" s="30">
        <v>0.4073</v>
      </c>
      <c r="AZ1382" s="30">
        <v>0.27950000000000003</v>
      </c>
      <c r="BA1382" s="30">
        <v>0.27539999999999998</v>
      </c>
      <c r="BB1382" s="37">
        <v>10</v>
      </c>
      <c r="BC1382" s="29">
        <v>3</v>
      </c>
      <c r="BD1382" s="38" t="s">
        <v>3479</v>
      </c>
      <c r="BE1382" s="39">
        <v>138.61102790672601</v>
      </c>
      <c r="BF1382" s="39">
        <v>-34.894694884404799</v>
      </c>
      <c r="BG1382" s="40">
        <f t="shared" si="252"/>
        <v>72</v>
      </c>
      <c r="BH1382" s="40">
        <f t="shared" si="253"/>
        <v>72</v>
      </c>
      <c r="BI1382" s="40">
        <f t="shared" si="254"/>
        <v>100</v>
      </c>
      <c r="BJ1382" s="40">
        <f t="shared" si="255"/>
        <v>100</v>
      </c>
      <c r="BK1382" s="40">
        <f t="shared" si="256"/>
        <v>100</v>
      </c>
      <c r="BL1382" s="40">
        <f t="shared" si="257"/>
        <v>80</v>
      </c>
      <c r="BM1382" s="41">
        <f t="shared" si="258"/>
        <v>100</v>
      </c>
      <c r="BN1382" s="40">
        <f t="shared" si="259"/>
        <v>100</v>
      </c>
      <c r="BO1382" s="41">
        <f t="shared" si="260"/>
        <v>100</v>
      </c>
      <c r="BP1382" s="41">
        <f t="shared" si="261"/>
        <v>14</v>
      </c>
      <c r="BQ1382" s="41">
        <f t="shared" si="262"/>
        <v>100</v>
      </c>
      <c r="BR1382" s="41">
        <f t="shared" si="263"/>
        <v>66</v>
      </c>
    </row>
    <row r="1383" spans="2:70" x14ac:dyDescent="0.3">
      <c r="B1383" s="12" t="s">
        <v>889</v>
      </c>
      <c r="C1383" s="12">
        <v>401071023</v>
      </c>
      <c r="D1383" s="12" t="s">
        <v>890</v>
      </c>
      <c r="E1383" s="12" t="s">
        <v>270</v>
      </c>
      <c r="F1383" s="12" t="s">
        <v>2084</v>
      </c>
      <c r="G1383" s="12" t="s">
        <v>106</v>
      </c>
      <c r="H1383" s="12" t="s">
        <v>5013</v>
      </c>
      <c r="I1383" s="28">
        <v>550000</v>
      </c>
      <c r="J1383" s="28">
        <v>549000</v>
      </c>
      <c r="K1383" s="28">
        <v>501380</v>
      </c>
      <c r="L1383" s="28">
        <v>515000</v>
      </c>
      <c r="M1383" s="28">
        <v>505000</v>
      </c>
      <c r="N1383" s="28">
        <v>486500</v>
      </c>
      <c r="O1383" s="29">
        <v>20</v>
      </c>
      <c r="P1383" s="29">
        <v>18</v>
      </c>
      <c r="Q1383" s="29">
        <v>16</v>
      </c>
      <c r="R1383" s="28">
        <v>495</v>
      </c>
      <c r="S1383" s="28">
        <v>450</v>
      </c>
      <c r="T1383" s="30">
        <v>2.7</v>
      </c>
      <c r="U1383" s="30">
        <v>0</v>
      </c>
      <c r="V1383" s="30">
        <v>2.7</v>
      </c>
      <c r="W1383" s="30">
        <v>2.2999999999999998</v>
      </c>
      <c r="X1383" s="31">
        <v>4.6800000000000001E-2</v>
      </c>
      <c r="Y1383" s="30">
        <v>6.5</v>
      </c>
      <c r="Z1383" s="30">
        <v>0</v>
      </c>
      <c r="AA1383" s="30">
        <v>6.5</v>
      </c>
      <c r="AB1383" s="30">
        <v>5.8</v>
      </c>
      <c r="AC1383" s="32">
        <v>0.220871707003641</v>
      </c>
      <c r="AD1383" s="30">
        <v>4.7194809188812181</v>
      </c>
      <c r="AE1383" s="12">
        <v>39</v>
      </c>
      <c r="AF1383" s="12">
        <v>25</v>
      </c>
      <c r="AG1383" s="12">
        <v>38</v>
      </c>
      <c r="AH1383" s="33">
        <v>2.0093023255813951</v>
      </c>
      <c r="AI1383" s="34">
        <v>625000</v>
      </c>
      <c r="AJ1383" s="34">
        <v>515000</v>
      </c>
      <c r="AK1383" s="34">
        <v>495000</v>
      </c>
      <c r="AL1383" s="35">
        <v>0.21359223300970873</v>
      </c>
      <c r="AM1383" s="35">
        <v>0.26262626262626265</v>
      </c>
      <c r="AN1383" s="12">
        <v>2.4</v>
      </c>
      <c r="AO1383" s="33">
        <v>0.10000000000000009</v>
      </c>
      <c r="AP1383" s="12">
        <v>2.2999999999999998</v>
      </c>
      <c r="AQ1383" s="34">
        <v>515</v>
      </c>
      <c r="AR1383" s="34">
        <v>470</v>
      </c>
      <c r="AS1383" s="31">
        <v>9.5744680851063829E-2</v>
      </c>
      <c r="AT1383" s="36">
        <v>2241.1200000000003</v>
      </c>
      <c r="AU1383" s="30">
        <v>0.65359999999999996</v>
      </c>
      <c r="AV1383" s="30">
        <v>0.34639999999999999</v>
      </c>
      <c r="AW1383" s="30">
        <v>0.61199999999999999</v>
      </c>
      <c r="AX1383" s="30">
        <v>0.1104</v>
      </c>
      <c r="AY1383" s="30">
        <v>0.36220000000000002</v>
      </c>
      <c r="AZ1383" s="30">
        <v>0.29580000000000001</v>
      </c>
      <c r="BA1383" s="30">
        <v>0.31580000000000003</v>
      </c>
      <c r="BB1383" s="37">
        <v>8</v>
      </c>
      <c r="BC1383" s="29">
        <v>4</v>
      </c>
      <c r="BD1383" s="38" t="s">
        <v>3286</v>
      </c>
      <c r="BE1383" s="39">
        <v>138.59002845010201</v>
      </c>
      <c r="BF1383" s="39">
        <v>-34.9562166882884</v>
      </c>
      <c r="BG1383" s="40">
        <f t="shared" si="252"/>
        <v>72</v>
      </c>
      <c r="BH1383" s="40">
        <f t="shared" si="253"/>
        <v>77</v>
      </c>
      <c r="BI1383" s="40">
        <f t="shared" si="254"/>
        <v>100</v>
      </c>
      <c r="BJ1383" s="40">
        <f t="shared" si="255"/>
        <v>100</v>
      </c>
      <c r="BK1383" s="40">
        <f t="shared" si="256"/>
        <v>100</v>
      </c>
      <c r="BL1383" s="40">
        <f t="shared" si="257"/>
        <v>70</v>
      </c>
      <c r="BM1383" s="41">
        <f t="shared" si="258"/>
        <v>100</v>
      </c>
      <c r="BN1383" s="40">
        <f t="shared" si="259"/>
        <v>100</v>
      </c>
      <c r="BO1383" s="41">
        <f t="shared" si="260"/>
        <v>100</v>
      </c>
      <c r="BP1383" s="41">
        <f t="shared" si="261"/>
        <v>9</v>
      </c>
      <c r="BQ1383" s="41">
        <f t="shared" si="262"/>
        <v>80</v>
      </c>
      <c r="BR1383" s="41">
        <f t="shared" si="263"/>
        <v>64</v>
      </c>
    </row>
    <row r="1384" spans="2:70" x14ac:dyDescent="0.3">
      <c r="B1384" s="12" t="s">
        <v>1242</v>
      </c>
      <c r="C1384" s="12">
        <v>401071024</v>
      </c>
      <c r="D1384" s="12" t="s">
        <v>890</v>
      </c>
      <c r="E1384" s="12" t="s">
        <v>270</v>
      </c>
      <c r="F1384" s="12" t="s">
        <v>2084</v>
      </c>
      <c r="G1384" s="12" t="s">
        <v>106</v>
      </c>
      <c r="H1384" s="12" t="s">
        <v>5013</v>
      </c>
      <c r="I1384" s="28">
        <v>699600</v>
      </c>
      <c r="J1384" s="28">
        <v>685000</v>
      </c>
      <c r="K1384" s="28">
        <v>600000</v>
      </c>
      <c r="L1384" s="28">
        <v>703000</v>
      </c>
      <c r="M1384" s="28">
        <v>660000</v>
      </c>
      <c r="N1384" s="28">
        <v>543000</v>
      </c>
      <c r="O1384" s="29">
        <v>19</v>
      </c>
      <c r="P1384" s="29">
        <v>19</v>
      </c>
      <c r="Q1384" s="29">
        <v>19</v>
      </c>
      <c r="R1384" s="28">
        <v>530</v>
      </c>
      <c r="S1384" s="28">
        <v>480</v>
      </c>
      <c r="T1384" s="30">
        <v>2.1</v>
      </c>
      <c r="U1384" s="30">
        <v>-0.19999999999999973</v>
      </c>
      <c r="V1384" s="30">
        <v>2.2999999999999998</v>
      </c>
      <c r="W1384" s="30">
        <v>2.4</v>
      </c>
      <c r="X1384" s="31">
        <v>3.9393939393939391E-2</v>
      </c>
      <c r="Y1384" s="30">
        <v>5.3</v>
      </c>
      <c r="Z1384" s="30">
        <v>-0.40000000000000036</v>
      </c>
      <c r="AA1384" s="30">
        <v>5.7</v>
      </c>
      <c r="AB1384" s="30">
        <v>5.6</v>
      </c>
      <c r="AC1384" s="32">
        <v>0.23684398684398683</v>
      </c>
      <c r="AD1384" s="30">
        <v>6.0121935121935115</v>
      </c>
      <c r="AE1384" s="12">
        <v>39</v>
      </c>
      <c r="AF1384" s="12">
        <v>25</v>
      </c>
      <c r="AG1384" s="12">
        <v>38</v>
      </c>
      <c r="AH1384" s="33">
        <v>2.0093023255813951</v>
      </c>
      <c r="AI1384" s="34">
        <v>625000</v>
      </c>
      <c r="AJ1384" s="34">
        <v>515000</v>
      </c>
      <c r="AK1384" s="34">
        <v>495000</v>
      </c>
      <c r="AL1384" s="35">
        <v>0.21359223300970873</v>
      </c>
      <c r="AM1384" s="35">
        <v>0.26262626262626265</v>
      </c>
      <c r="AN1384" s="12">
        <v>2.4</v>
      </c>
      <c r="AO1384" s="33">
        <v>0.10000000000000009</v>
      </c>
      <c r="AP1384" s="12">
        <v>2.2999999999999998</v>
      </c>
      <c r="AQ1384" s="34">
        <v>515</v>
      </c>
      <c r="AR1384" s="34">
        <v>470</v>
      </c>
      <c r="AS1384" s="31">
        <v>9.5744680851063829E-2</v>
      </c>
      <c r="AT1384" s="36">
        <v>2237.7600000000002</v>
      </c>
      <c r="AU1384" s="30">
        <v>0.65549999999999997</v>
      </c>
      <c r="AV1384" s="30">
        <v>0.34449999999999997</v>
      </c>
      <c r="AW1384" s="30">
        <v>0.57120000000000004</v>
      </c>
      <c r="AX1384" s="30">
        <v>0.23169999999999999</v>
      </c>
      <c r="AY1384" s="30">
        <v>0.36009999999999998</v>
      </c>
      <c r="AZ1384" s="30">
        <v>0.28260000000000002</v>
      </c>
      <c r="BA1384" s="30">
        <v>0.29980000000000001</v>
      </c>
      <c r="BB1384" s="37">
        <v>9.5</v>
      </c>
      <c r="BC1384" s="29">
        <v>4</v>
      </c>
      <c r="BD1384" s="38" t="s">
        <v>3589</v>
      </c>
      <c r="BE1384" s="39">
        <v>138.617584418886</v>
      </c>
      <c r="BF1384" s="39">
        <v>-34.952749974726402</v>
      </c>
      <c r="BG1384" s="40">
        <f t="shared" si="252"/>
        <v>82</v>
      </c>
      <c r="BH1384" s="40">
        <f t="shared" si="253"/>
        <v>77</v>
      </c>
      <c r="BI1384" s="40">
        <f t="shared" si="254"/>
        <v>100</v>
      </c>
      <c r="BJ1384" s="40">
        <f t="shared" si="255"/>
        <v>100</v>
      </c>
      <c r="BK1384" s="40">
        <f t="shared" si="256"/>
        <v>100</v>
      </c>
      <c r="BL1384" s="40">
        <f t="shared" si="257"/>
        <v>69</v>
      </c>
      <c r="BM1384" s="41">
        <f t="shared" si="258"/>
        <v>82</v>
      </c>
      <c r="BN1384" s="40">
        <f t="shared" si="259"/>
        <v>90</v>
      </c>
      <c r="BO1384" s="41">
        <f t="shared" si="260"/>
        <v>100</v>
      </c>
      <c r="BP1384" s="41">
        <f t="shared" si="261"/>
        <v>29</v>
      </c>
      <c r="BQ1384" s="41">
        <f t="shared" si="262"/>
        <v>95</v>
      </c>
      <c r="BR1384" s="41">
        <f t="shared" si="263"/>
        <v>66</v>
      </c>
    </row>
    <row r="1385" spans="2:70" x14ac:dyDescent="0.3">
      <c r="B1385" s="12" t="s">
        <v>891</v>
      </c>
      <c r="C1385" s="12">
        <v>402011025</v>
      </c>
      <c r="D1385" s="12" t="s">
        <v>892</v>
      </c>
      <c r="E1385" s="12" t="s">
        <v>206</v>
      </c>
      <c r="F1385" s="12" t="s">
        <v>2084</v>
      </c>
      <c r="G1385" s="12" t="s">
        <v>106</v>
      </c>
      <c r="H1385" s="12" t="s">
        <v>5013</v>
      </c>
      <c r="I1385" s="28">
        <v>410000</v>
      </c>
      <c r="J1385" s="28">
        <v>410000</v>
      </c>
      <c r="K1385" s="28">
        <v>349000</v>
      </c>
      <c r="L1385" s="28">
        <v>485000</v>
      </c>
      <c r="M1385" s="28">
        <v>480000</v>
      </c>
      <c r="N1385" s="28">
        <v>400000</v>
      </c>
      <c r="O1385" s="29">
        <v>28</v>
      </c>
      <c r="P1385" s="29">
        <v>28</v>
      </c>
      <c r="Q1385" s="29">
        <v>30</v>
      </c>
      <c r="R1385" s="28">
        <v>420</v>
      </c>
      <c r="S1385" s="28">
        <v>350</v>
      </c>
      <c r="T1385" s="30">
        <v>2.2000000000000002</v>
      </c>
      <c r="U1385" s="30">
        <v>-0.5</v>
      </c>
      <c r="V1385" s="30">
        <v>2.7</v>
      </c>
      <c r="W1385" s="30">
        <v>2.7</v>
      </c>
      <c r="X1385" s="31">
        <v>5.3268292682926828E-2</v>
      </c>
      <c r="Y1385" s="30">
        <v>3.4</v>
      </c>
      <c r="Z1385" s="30">
        <v>0.69999999999999973</v>
      </c>
      <c r="AA1385" s="30">
        <v>2.7</v>
      </c>
      <c r="AB1385" s="30">
        <v>2.4</v>
      </c>
      <c r="AC1385" s="32">
        <v>0.21186440677966101</v>
      </c>
      <c r="AD1385" s="30">
        <v>3.9773080027317316</v>
      </c>
      <c r="AE1385" s="12">
        <v>9</v>
      </c>
      <c r="AF1385" s="12">
        <v>3</v>
      </c>
      <c r="AG1385" s="12">
        <v>4</v>
      </c>
      <c r="AH1385" s="33">
        <v>2.5882352941176472</v>
      </c>
      <c r="AI1385" s="34">
        <v>480000</v>
      </c>
      <c r="AJ1385" s="34">
        <v>387500</v>
      </c>
      <c r="AK1385" s="34">
        <v>340000</v>
      </c>
      <c r="AL1385" s="35">
        <v>0.23870967741935484</v>
      </c>
      <c r="AM1385" s="35">
        <v>0.41176470588235292</v>
      </c>
      <c r="AN1385" s="12">
        <v>2</v>
      </c>
      <c r="AO1385" s="33">
        <v>-0.5</v>
      </c>
      <c r="AP1385" s="12">
        <v>2.5</v>
      </c>
      <c r="AQ1385" s="34">
        <v>410</v>
      </c>
      <c r="AR1385" s="34">
        <v>350</v>
      </c>
      <c r="AS1385" s="31">
        <v>0.17142857142857143</v>
      </c>
      <c r="AT1385" s="36">
        <v>1982.4</v>
      </c>
      <c r="AU1385" s="30">
        <v>0.77590000000000003</v>
      </c>
      <c r="AV1385" s="30">
        <v>0.22409999999999999</v>
      </c>
      <c r="AW1385" s="30">
        <v>0.93540000000000001</v>
      </c>
      <c r="AX1385" s="30">
        <v>5.9299999999999999E-2</v>
      </c>
      <c r="AY1385" s="30">
        <v>0.3231</v>
      </c>
      <c r="AZ1385" s="30">
        <v>0.49559999999999998</v>
      </c>
      <c r="BA1385" s="30">
        <v>0.15920000000000001</v>
      </c>
      <c r="BB1385" s="37">
        <v>6</v>
      </c>
      <c r="BC1385" s="29">
        <v>40</v>
      </c>
      <c r="BD1385" s="38" t="s">
        <v>3287</v>
      </c>
      <c r="BE1385" s="39">
        <v>138.698727374996</v>
      </c>
      <c r="BF1385" s="39">
        <v>-34.567342979670002</v>
      </c>
      <c r="BG1385" s="40">
        <f t="shared" si="252"/>
        <v>80</v>
      </c>
      <c r="BH1385" s="40">
        <f t="shared" si="253"/>
        <v>84</v>
      </c>
      <c r="BI1385" s="40">
        <f t="shared" si="254"/>
        <v>93</v>
      </c>
      <c r="BJ1385" s="40">
        <f t="shared" si="255"/>
        <v>100</v>
      </c>
      <c r="BK1385" s="40">
        <f t="shared" si="256"/>
        <v>100</v>
      </c>
      <c r="BL1385" s="40">
        <f t="shared" si="257"/>
        <v>61</v>
      </c>
      <c r="BM1385" s="41">
        <f t="shared" si="258"/>
        <v>100</v>
      </c>
      <c r="BN1385" s="40">
        <f t="shared" si="259"/>
        <v>100</v>
      </c>
      <c r="BO1385" s="41">
        <f t="shared" si="260"/>
        <v>100</v>
      </c>
      <c r="BP1385" s="41">
        <f t="shared" si="261"/>
        <v>60</v>
      </c>
      <c r="BQ1385" s="41">
        <f t="shared" si="262"/>
        <v>60</v>
      </c>
      <c r="BR1385" s="41">
        <f t="shared" si="263"/>
        <v>67</v>
      </c>
    </row>
    <row r="1386" spans="2:70" x14ac:dyDescent="0.3">
      <c r="B1386" s="12" t="s">
        <v>1737</v>
      </c>
      <c r="C1386" s="12">
        <v>402011026</v>
      </c>
      <c r="D1386" s="12" t="s">
        <v>892</v>
      </c>
      <c r="E1386" s="12" t="s">
        <v>206</v>
      </c>
      <c r="F1386" s="12" t="s">
        <v>2084</v>
      </c>
      <c r="G1386" s="12" t="s">
        <v>106</v>
      </c>
      <c r="H1386" s="12" t="s">
        <v>5013</v>
      </c>
      <c r="I1386" s="28">
        <v>439000</v>
      </c>
      <c r="J1386" s="28">
        <v>395000</v>
      </c>
      <c r="K1386" s="28">
        <v>319000</v>
      </c>
      <c r="L1386" s="28">
        <v>475000</v>
      </c>
      <c r="M1386" s="28">
        <v>451500</v>
      </c>
      <c r="N1386" s="28">
        <v>385000</v>
      </c>
      <c r="O1386" s="29">
        <v>25</v>
      </c>
      <c r="P1386" s="29">
        <v>25</v>
      </c>
      <c r="Q1386" s="29">
        <v>35</v>
      </c>
      <c r="R1386" s="28">
        <v>400</v>
      </c>
      <c r="S1386" s="28">
        <v>350</v>
      </c>
      <c r="T1386" s="30">
        <v>1.9</v>
      </c>
      <c r="U1386" s="30">
        <v>-0.30000000000000027</v>
      </c>
      <c r="V1386" s="30">
        <v>2.2000000000000002</v>
      </c>
      <c r="W1386" s="30">
        <v>2.6</v>
      </c>
      <c r="X1386" s="31">
        <v>4.738041002277904E-2</v>
      </c>
      <c r="Y1386" s="30">
        <v>1.8</v>
      </c>
      <c r="Z1386" s="30">
        <v>0</v>
      </c>
      <c r="AA1386" s="30">
        <v>1.8</v>
      </c>
      <c r="AB1386" s="30">
        <v>1.7</v>
      </c>
      <c r="AC1386" s="32">
        <v>0.26732249786141998</v>
      </c>
      <c r="AD1386" s="30">
        <v>5.6420469500559314</v>
      </c>
      <c r="AE1386" s="12">
        <v>9</v>
      </c>
      <c r="AF1386" s="12">
        <v>3</v>
      </c>
      <c r="AG1386" s="12">
        <v>4</v>
      </c>
      <c r="AH1386" s="33">
        <v>2.5882352941176472</v>
      </c>
      <c r="AI1386" s="34">
        <v>480000</v>
      </c>
      <c r="AJ1386" s="34">
        <v>387500</v>
      </c>
      <c r="AK1386" s="34">
        <v>340000</v>
      </c>
      <c r="AL1386" s="35">
        <v>0.23870967741935484</v>
      </c>
      <c r="AM1386" s="35">
        <v>0.41176470588235292</v>
      </c>
      <c r="AN1386" s="12">
        <v>2</v>
      </c>
      <c r="AO1386" s="33">
        <v>-0.5</v>
      </c>
      <c r="AP1386" s="12">
        <v>2.5</v>
      </c>
      <c r="AQ1386" s="34">
        <v>410</v>
      </c>
      <c r="AR1386" s="34">
        <v>350</v>
      </c>
      <c r="AS1386" s="31">
        <v>0.17142857142857143</v>
      </c>
      <c r="AT1386" s="36">
        <v>1496.3200000000002</v>
      </c>
      <c r="AU1386" s="30">
        <v>0.68079999999999996</v>
      </c>
      <c r="AV1386" s="30">
        <v>0.31919999999999998</v>
      </c>
      <c r="AW1386" s="30">
        <v>0.80520000000000003</v>
      </c>
      <c r="AX1386" s="30">
        <v>0.1704</v>
      </c>
      <c r="AY1386" s="30">
        <v>0.29509999999999997</v>
      </c>
      <c r="AZ1386" s="30">
        <v>0.38569999999999999</v>
      </c>
      <c r="BA1386" s="30">
        <v>0.27639999999999998</v>
      </c>
      <c r="BB1386" s="37">
        <v>5</v>
      </c>
      <c r="BC1386" s="29">
        <v>37</v>
      </c>
      <c r="BD1386" s="38" t="s">
        <v>4051</v>
      </c>
      <c r="BE1386" s="39">
        <v>138.76303866766099</v>
      </c>
      <c r="BF1386" s="39">
        <v>-34.6108889817083</v>
      </c>
      <c r="BG1386" s="40">
        <f t="shared" si="252"/>
        <v>85</v>
      </c>
      <c r="BH1386" s="40">
        <f t="shared" si="253"/>
        <v>84</v>
      </c>
      <c r="BI1386" s="40">
        <f t="shared" si="254"/>
        <v>93</v>
      </c>
      <c r="BJ1386" s="40">
        <f t="shared" si="255"/>
        <v>100</v>
      </c>
      <c r="BK1386" s="40">
        <f t="shared" si="256"/>
        <v>100</v>
      </c>
      <c r="BL1386" s="40">
        <f t="shared" si="257"/>
        <v>55</v>
      </c>
      <c r="BM1386" s="41">
        <f t="shared" si="258"/>
        <v>100</v>
      </c>
      <c r="BN1386" s="40">
        <f t="shared" si="259"/>
        <v>94</v>
      </c>
      <c r="BO1386" s="41">
        <f t="shared" si="260"/>
        <v>89</v>
      </c>
      <c r="BP1386" s="41">
        <f t="shared" si="261"/>
        <v>87</v>
      </c>
      <c r="BQ1386" s="41">
        <f t="shared" si="262"/>
        <v>50</v>
      </c>
      <c r="BR1386" s="41">
        <f t="shared" si="263"/>
        <v>67</v>
      </c>
    </row>
    <row r="1387" spans="2:70" x14ac:dyDescent="0.3">
      <c r="B1387" s="12" t="s">
        <v>1385</v>
      </c>
      <c r="C1387" s="12">
        <v>402021028</v>
      </c>
      <c r="D1387" s="12" t="s">
        <v>205</v>
      </c>
      <c r="E1387" s="12" t="s">
        <v>206</v>
      </c>
      <c r="F1387" s="12" t="s">
        <v>2084</v>
      </c>
      <c r="G1387" s="12" t="s">
        <v>106</v>
      </c>
      <c r="H1387" s="12" t="s">
        <v>5013</v>
      </c>
      <c r="I1387" s="28">
        <v>483000</v>
      </c>
      <c r="J1387" s="28">
        <v>461630</v>
      </c>
      <c r="K1387" s="28">
        <v>429840</v>
      </c>
      <c r="L1387" s="28">
        <v>540000</v>
      </c>
      <c r="M1387" s="28">
        <v>460000</v>
      </c>
      <c r="N1387" s="28">
        <v>440000</v>
      </c>
      <c r="O1387" s="29">
        <v>35</v>
      </c>
      <c r="P1387" s="29">
        <v>22</v>
      </c>
      <c r="Q1387" s="29">
        <v>27</v>
      </c>
      <c r="R1387" s="28">
        <v>480</v>
      </c>
      <c r="S1387" s="28">
        <v>450</v>
      </c>
      <c r="T1387" s="30">
        <v>9</v>
      </c>
      <c r="U1387" s="30">
        <v>0.80000000000000071</v>
      </c>
      <c r="V1387" s="30">
        <v>8.1999999999999993</v>
      </c>
      <c r="W1387" s="30">
        <v>5.2</v>
      </c>
      <c r="X1387" s="31">
        <v>5.1677018633540371E-2</v>
      </c>
      <c r="Y1387" s="30">
        <v>11.5</v>
      </c>
      <c r="Z1387" s="30">
        <v>-1.8000000000000007</v>
      </c>
      <c r="AA1387" s="30">
        <v>13.3</v>
      </c>
      <c r="AB1387" s="30">
        <v>14.8</v>
      </c>
      <c r="AC1387" s="32">
        <v>0.26785714285714285</v>
      </c>
      <c r="AD1387" s="30">
        <v>5.1832932692307683</v>
      </c>
      <c r="AE1387" s="12">
        <v>16</v>
      </c>
      <c r="AF1387" s="12">
        <v>14</v>
      </c>
      <c r="AG1387" s="12">
        <v>9</v>
      </c>
      <c r="AH1387" s="33">
        <v>1.7</v>
      </c>
      <c r="AI1387" s="34">
        <v>460000</v>
      </c>
      <c r="AJ1387" s="34">
        <v>395000</v>
      </c>
      <c r="AK1387" s="34">
        <v>315315</v>
      </c>
      <c r="AL1387" s="35">
        <v>0.16455696202531644</v>
      </c>
      <c r="AM1387" s="35">
        <v>0.45885860171574455</v>
      </c>
      <c r="AN1387" s="12">
        <v>2.6</v>
      </c>
      <c r="AO1387" s="33">
        <v>0.5</v>
      </c>
      <c r="AP1387" s="12">
        <v>2.1</v>
      </c>
      <c r="AQ1387" s="34">
        <v>450</v>
      </c>
      <c r="AR1387" s="34">
        <v>410</v>
      </c>
      <c r="AS1387" s="31">
        <v>9.7560975609756101E-2</v>
      </c>
      <c r="AT1387" s="36">
        <v>1792.0000000000002</v>
      </c>
      <c r="AU1387" s="30">
        <v>0.77880000000000005</v>
      </c>
      <c r="AV1387" s="30">
        <v>0.22120000000000001</v>
      </c>
      <c r="AW1387" s="30">
        <v>0.98370000000000002</v>
      </c>
      <c r="AX1387" s="30">
        <v>1.29E-2</v>
      </c>
      <c r="AY1387" s="30">
        <v>0.21879999999999999</v>
      </c>
      <c r="AZ1387" s="30">
        <v>0.51090000000000002</v>
      </c>
      <c r="BA1387" s="30">
        <v>0.25519999999999998</v>
      </c>
      <c r="BB1387" s="37">
        <v>3.5</v>
      </c>
      <c r="BC1387" s="29">
        <v>27</v>
      </c>
      <c r="BD1387" s="38" t="s">
        <v>3718</v>
      </c>
      <c r="BE1387" s="39">
        <v>138.706749038314</v>
      </c>
      <c r="BF1387" s="39">
        <v>-34.686480666612397</v>
      </c>
      <c r="BG1387" s="40">
        <f t="shared" si="252"/>
        <v>1</v>
      </c>
      <c r="BH1387" s="40">
        <f t="shared" si="253"/>
        <v>74</v>
      </c>
      <c r="BI1387" s="40">
        <f t="shared" si="254"/>
        <v>100</v>
      </c>
      <c r="BJ1387" s="40">
        <f t="shared" si="255"/>
        <v>82</v>
      </c>
      <c r="BK1387" s="40">
        <f t="shared" si="256"/>
        <v>100</v>
      </c>
      <c r="BL1387" s="40">
        <f t="shared" si="257"/>
        <v>38</v>
      </c>
      <c r="BM1387" s="41">
        <f t="shared" si="258"/>
        <v>100</v>
      </c>
      <c r="BN1387" s="40">
        <f t="shared" si="259"/>
        <v>98</v>
      </c>
      <c r="BO1387" s="41">
        <f t="shared" si="260"/>
        <v>88</v>
      </c>
      <c r="BP1387" s="41">
        <f t="shared" si="261"/>
        <v>1</v>
      </c>
      <c r="BQ1387" s="41">
        <f t="shared" si="262"/>
        <v>35</v>
      </c>
      <c r="BR1387" s="41">
        <f t="shared" si="263"/>
        <v>49</v>
      </c>
    </row>
    <row r="1388" spans="2:70" x14ac:dyDescent="0.3">
      <c r="B1388" s="12" t="s">
        <v>2610</v>
      </c>
      <c r="C1388" s="12">
        <v>402021029</v>
      </c>
      <c r="D1388" s="12" t="s">
        <v>205</v>
      </c>
      <c r="E1388" s="12" t="s">
        <v>206</v>
      </c>
      <c r="F1388" s="12" t="s">
        <v>2084</v>
      </c>
      <c r="G1388" s="12" t="s">
        <v>106</v>
      </c>
      <c r="H1388" s="12" t="s">
        <v>5013</v>
      </c>
      <c r="I1388" s="28">
        <v>420000</v>
      </c>
      <c r="J1388" s="28">
        <v>399000</v>
      </c>
      <c r="K1388" s="28">
        <v>326540</v>
      </c>
      <c r="L1388" s="28">
        <v>430000</v>
      </c>
      <c r="M1388" s="28">
        <v>420000</v>
      </c>
      <c r="N1388" s="28">
        <v>390000</v>
      </c>
      <c r="O1388" s="29">
        <v>21</v>
      </c>
      <c r="P1388" s="29">
        <v>22</v>
      </c>
      <c r="Q1388" s="29">
        <v>27</v>
      </c>
      <c r="R1388" s="28">
        <v>440</v>
      </c>
      <c r="S1388" s="28">
        <v>385</v>
      </c>
      <c r="T1388" s="30">
        <v>2.8</v>
      </c>
      <c r="U1388" s="30">
        <v>-0.30000000000000027</v>
      </c>
      <c r="V1388" s="30">
        <v>3.1</v>
      </c>
      <c r="W1388" s="30">
        <v>3.7</v>
      </c>
      <c r="X1388" s="31">
        <v>5.4476190476190477E-2</v>
      </c>
      <c r="Y1388" s="30">
        <v>3.7</v>
      </c>
      <c r="Z1388" s="30">
        <v>0.20000000000000018</v>
      </c>
      <c r="AA1388" s="30">
        <v>3.5</v>
      </c>
      <c r="AB1388" s="30">
        <v>5.5</v>
      </c>
      <c r="AC1388" s="32">
        <v>0.3383782453549895</v>
      </c>
      <c r="AD1388" s="30">
        <v>6.2114887696283034</v>
      </c>
      <c r="AE1388" s="12">
        <v>16</v>
      </c>
      <c r="AF1388" s="12">
        <v>14</v>
      </c>
      <c r="AG1388" s="12">
        <v>9</v>
      </c>
      <c r="AH1388" s="33">
        <v>1.7</v>
      </c>
      <c r="AI1388" s="34">
        <v>460000</v>
      </c>
      <c r="AJ1388" s="34">
        <v>395000</v>
      </c>
      <c r="AK1388" s="34">
        <v>315315</v>
      </c>
      <c r="AL1388" s="35">
        <v>0.16455696202531644</v>
      </c>
      <c r="AM1388" s="35">
        <v>0.45885860171574455</v>
      </c>
      <c r="AN1388" s="12">
        <v>2.6</v>
      </c>
      <c r="AO1388" s="33">
        <v>0.5</v>
      </c>
      <c r="AP1388" s="12">
        <v>2.1</v>
      </c>
      <c r="AQ1388" s="34">
        <v>450</v>
      </c>
      <c r="AR1388" s="34">
        <v>410</v>
      </c>
      <c r="AS1388" s="31">
        <v>9.7560975609756101E-2</v>
      </c>
      <c r="AT1388" s="36">
        <v>1300.3200000000002</v>
      </c>
      <c r="AU1388" s="30">
        <v>0.69789999999999996</v>
      </c>
      <c r="AV1388" s="30">
        <v>0.30209999999999998</v>
      </c>
      <c r="AW1388" s="30">
        <v>0.84040000000000004</v>
      </c>
      <c r="AX1388" s="30">
        <v>0.13930000000000001</v>
      </c>
      <c r="AY1388" s="30">
        <v>0.14599999999999999</v>
      </c>
      <c r="AZ1388" s="30">
        <v>0.38400000000000001</v>
      </c>
      <c r="BA1388" s="30">
        <v>0.44090000000000001</v>
      </c>
      <c r="BB1388" s="37">
        <v>1</v>
      </c>
      <c r="BC1388" s="29">
        <v>26</v>
      </c>
      <c r="BD1388" s="38" t="s">
        <v>4907</v>
      </c>
      <c r="BE1388" s="39">
        <v>138.667492945416</v>
      </c>
      <c r="BF1388" s="39">
        <v>-34.692932425019897</v>
      </c>
      <c r="BG1388" s="40">
        <f t="shared" si="252"/>
        <v>70</v>
      </c>
      <c r="BH1388" s="40">
        <f t="shared" si="253"/>
        <v>74</v>
      </c>
      <c r="BI1388" s="40">
        <f t="shared" si="254"/>
        <v>100</v>
      </c>
      <c r="BJ1388" s="40">
        <f t="shared" si="255"/>
        <v>82</v>
      </c>
      <c r="BK1388" s="40">
        <f t="shared" si="256"/>
        <v>100</v>
      </c>
      <c r="BL1388" s="40">
        <f t="shared" si="257"/>
        <v>22</v>
      </c>
      <c r="BM1388" s="41">
        <f t="shared" si="258"/>
        <v>100</v>
      </c>
      <c r="BN1388" s="40">
        <f t="shared" si="259"/>
        <v>88</v>
      </c>
      <c r="BO1388" s="41">
        <f t="shared" si="260"/>
        <v>42</v>
      </c>
      <c r="BP1388" s="41">
        <f t="shared" si="261"/>
        <v>55</v>
      </c>
      <c r="BQ1388" s="41">
        <f t="shared" si="262"/>
        <v>10</v>
      </c>
      <c r="BR1388" s="41">
        <f t="shared" si="263"/>
        <v>53</v>
      </c>
    </row>
    <row r="1389" spans="2:70" x14ac:dyDescent="0.3">
      <c r="B1389" s="12" t="s">
        <v>2437</v>
      </c>
      <c r="C1389" s="12">
        <v>402021030</v>
      </c>
      <c r="D1389" s="12" t="s">
        <v>205</v>
      </c>
      <c r="E1389" s="12" t="s">
        <v>206</v>
      </c>
      <c r="F1389" s="12" t="s">
        <v>2084</v>
      </c>
      <c r="G1389" s="12" t="s">
        <v>106</v>
      </c>
      <c r="H1389" s="12" t="s">
        <v>5013</v>
      </c>
      <c r="I1389" s="28">
        <v>293755</v>
      </c>
      <c r="J1389" s="28">
        <v>278250</v>
      </c>
      <c r="K1389" s="28">
        <v>229000</v>
      </c>
      <c r="L1389" s="28">
        <v>448000</v>
      </c>
      <c r="M1389" s="28">
        <v>305000</v>
      </c>
      <c r="N1389" s="28">
        <v>315000</v>
      </c>
      <c r="O1389" s="29">
        <v>10</v>
      </c>
      <c r="P1389" s="29">
        <v>14</v>
      </c>
      <c r="Q1389" s="29">
        <v>53</v>
      </c>
      <c r="R1389" s="28">
        <v>370</v>
      </c>
      <c r="S1389" s="28">
        <v>300</v>
      </c>
      <c r="T1389" s="30">
        <v>1.5</v>
      </c>
      <c r="U1389" s="30">
        <v>0.10000000000000009</v>
      </c>
      <c r="V1389" s="30">
        <v>1.4</v>
      </c>
      <c r="W1389" s="30">
        <v>1.2</v>
      </c>
      <c r="X1389" s="31">
        <v>6.5496757501999972E-2</v>
      </c>
      <c r="Y1389" s="30">
        <v>1.3</v>
      </c>
      <c r="Z1389" s="30">
        <v>0.10000000000000009</v>
      </c>
      <c r="AA1389" s="30">
        <v>1.2</v>
      </c>
      <c r="AB1389" s="30">
        <v>0.7</v>
      </c>
      <c r="AC1389" s="32">
        <v>0.3994645016410433</v>
      </c>
      <c r="AD1389" s="30">
        <v>6.0989966049669793</v>
      </c>
      <c r="AE1389" s="12">
        <v>16</v>
      </c>
      <c r="AF1389" s="12">
        <v>14</v>
      </c>
      <c r="AG1389" s="12">
        <v>9</v>
      </c>
      <c r="AH1389" s="33">
        <v>1.7</v>
      </c>
      <c r="AI1389" s="34">
        <v>460000</v>
      </c>
      <c r="AJ1389" s="34">
        <v>395000</v>
      </c>
      <c r="AK1389" s="34">
        <v>315315</v>
      </c>
      <c r="AL1389" s="35">
        <v>0.16455696202531644</v>
      </c>
      <c r="AM1389" s="35">
        <v>0.45885860171574455</v>
      </c>
      <c r="AN1389" s="12">
        <v>2.6</v>
      </c>
      <c r="AO1389" s="33">
        <v>0.5</v>
      </c>
      <c r="AP1389" s="12">
        <v>2.1</v>
      </c>
      <c r="AQ1389" s="34">
        <v>450</v>
      </c>
      <c r="AR1389" s="34">
        <v>410</v>
      </c>
      <c r="AS1389" s="31">
        <v>9.7560975609756101E-2</v>
      </c>
      <c r="AT1389" s="36">
        <v>926.24000000000012</v>
      </c>
      <c r="AU1389" s="30">
        <v>0.56330000000000002</v>
      </c>
      <c r="AV1389" s="30">
        <v>0.43669999999999998</v>
      </c>
      <c r="AW1389" s="30">
        <v>0.51380000000000003</v>
      </c>
      <c r="AX1389" s="30">
        <v>0.43909999999999999</v>
      </c>
      <c r="AY1389" s="30">
        <v>0.1802</v>
      </c>
      <c r="AZ1389" s="30">
        <v>0.216</v>
      </c>
      <c r="BA1389" s="30">
        <v>0.55679999999999996</v>
      </c>
      <c r="BB1389" s="37">
        <v>1</v>
      </c>
      <c r="BC1389" s="29">
        <v>21</v>
      </c>
      <c r="BD1389" s="38" t="s">
        <v>4725</v>
      </c>
      <c r="BE1389" s="39">
        <v>138.66404919910801</v>
      </c>
      <c r="BF1389" s="39">
        <v>-34.737383975072703</v>
      </c>
      <c r="BG1389" s="40">
        <f t="shared" si="252"/>
        <v>92</v>
      </c>
      <c r="BH1389" s="40">
        <f t="shared" si="253"/>
        <v>74</v>
      </c>
      <c r="BI1389" s="40">
        <f t="shared" si="254"/>
        <v>100</v>
      </c>
      <c r="BJ1389" s="40">
        <f t="shared" si="255"/>
        <v>82</v>
      </c>
      <c r="BK1389" s="40">
        <f t="shared" si="256"/>
        <v>100</v>
      </c>
      <c r="BL1389" s="40">
        <f t="shared" si="257"/>
        <v>30</v>
      </c>
      <c r="BM1389" s="41">
        <f t="shared" si="258"/>
        <v>100</v>
      </c>
      <c r="BN1389" s="40">
        <f t="shared" si="259"/>
        <v>89</v>
      </c>
      <c r="BO1389" s="41">
        <f t="shared" si="260"/>
        <v>1</v>
      </c>
      <c r="BP1389" s="41">
        <f t="shared" si="261"/>
        <v>95</v>
      </c>
      <c r="BQ1389" s="41">
        <f t="shared" si="262"/>
        <v>10</v>
      </c>
      <c r="BR1389" s="41">
        <f t="shared" si="263"/>
        <v>56</v>
      </c>
    </row>
    <row r="1390" spans="2:70" x14ac:dyDescent="0.3">
      <c r="B1390" s="12" t="s">
        <v>2195</v>
      </c>
      <c r="C1390" s="12">
        <v>402021031</v>
      </c>
      <c r="D1390" s="12" t="s">
        <v>205</v>
      </c>
      <c r="E1390" s="12" t="s">
        <v>206</v>
      </c>
      <c r="F1390" s="12" t="s">
        <v>2084</v>
      </c>
      <c r="G1390" s="12" t="s">
        <v>106</v>
      </c>
      <c r="H1390" s="12" t="s">
        <v>5013</v>
      </c>
      <c r="I1390" s="28">
        <v>482295</v>
      </c>
      <c r="J1390" s="28">
        <v>434500</v>
      </c>
      <c r="K1390" s="28">
        <v>330400</v>
      </c>
      <c r="L1390" s="28">
        <v>440000</v>
      </c>
      <c r="M1390" s="28">
        <v>431000</v>
      </c>
      <c r="N1390" s="28">
        <v>362000</v>
      </c>
      <c r="O1390" s="29">
        <v>24</v>
      </c>
      <c r="P1390" s="29">
        <v>9</v>
      </c>
      <c r="Q1390" s="29">
        <v>35</v>
      </c>
      <c r="R1390" s="28">
        <v>320</v>
      </c>
      <c r="S1390" s="28">
        <v>310</v>
      </c>
      <c r="T1390" s="30">
        <v>1</v>
      </c>
      <c r="U1390" s="30">
        <v>0.30000000000000004</v>
      </c>
      <c r="V1390" s="30">
        <v>0.7</v>
      </c>
      <c r="W1390" s="30">
        <v>1</v>
      </c>
      <c r="X1390" s="31">
        <v>3.4501705387781335E-2</v>
      </c>
      <c r="Y1390" s="30">
        <v>0.6</v>
      </c>
      <c r="Z1390" s="30">
        <v>0.19999999999999996</v>
      </c>
      <c r="AA1390" s="30">
        <v>0.4</v>
      </c>
      <c r="AB1390" s="30">
        <v>0.6</v>
      </c>
      <c r="AC1390" s="32">
        <v>0.24050024050024046</v>
      </c>
      <c r="AD1390" s="30">
        <v>6.9706768925518912</v>
      </c>
      <c r="AE1390" s="12">
        <v>16</v>
      </c>
      <c r="AF1390" s="12">
        <v>14</v>
      </c>
      <c r="AG1390" s="12">
        <v>9</v>
      </c>
      <c r="AH1390" s="33">
        <v>1.7</v>
      </c>
      <c r="AI1390" s="34">
        <v>460000</v>
      </c>
      <c r="AJ1390" s="34">
        <v>395000</v>
      </c>
      <c r="AK1390" s="34">
        <v>315315</v>
      </c>
      <c r="AL1390" s="35">
        <v>0.16455696202531644</v>
      </c>
      <c r="AM1390" s="35">
        <v>0.45885860171574455</v>
      </c>
      <c r="AN1390" s="12">
        <v>2.6</v>
      </c>
      <c r="AO1390" s="33">
        <v>0.5</v>
      </c>
      <c r="AP1390" s="12">
        <v>2.1</v>
      </c>
      <c r="AQ1390" s="34">
        <v>450</v>
      </c>
      <c r="AR1390" s="34">
        <v>410</v>
      </c>
      <c r="AS1390" s="31">
        <v>9.7560975609756101E-2</v>
      </c>
      <c r="AT1390" s="36">
        <v>1330.5600000000002</v>
      </c>
      <c r="AU1390" s="30">
        <v>0.69499999999999995</v>
      </c>
      <c r="AV1390" s="30">
        <v>0.30499999999999999</v>
      </c>
      <c r="AW1390" s="30">
        <v>0.82669999999999999</v>
      </c>
      <c r="AX1390" s="30">
        <v>0.1711</v>
      </c>
      <c r="AY1390" s="30">
        <v>0.23449999999999999</v>
      </c>
      <c r="AZ1390" s="30">
        <v>0.40050000000000002</v>
      </c>
      <c r="BA1390" s="30">
        <v>0.33629999999999999</v>
      </c>
      <c r="BB1390" s="37">
        <v>1</v>
      </c>
      <c r="BC1390" s="29">
        <v>22</v>
      </c>
      <c r="BD1390" s="38" t="s">
        <v>4486</v>
      </c>
      <c r="BE1390" s="39">
        <v>138.68474578297199</v>
      </c>
      <c r="BF1390" s="39">
        <v>-34.727025286039598</v>
      </c>
      <c r="BG1390" s="40">
        <f t="shared" si="252"/>
        <v>100</v>
      </c>
      <c r="BH1390" s="40">
        <f t="shared" si="253"/>
        <v>74</v>
      </c>
      <c r="BI1390" s="40">
        <f t="shared" si="254"/>
        <v>100</v>
      </c>
      <c r="BJ1390" s="40">
        <f t="shared" si="255"/>
        <v>82</v>
      </c>
      <c r="BK1390" s="40">
        <f t="shared" si="256"/>
        <v>100</v>
      </c>
      <c r="BL1390" s="40">
        <f t="shared" si="257"/>
        <v>42</v>
      </c>
      <c r="BM1390" s="41">
        <f t="shared" si="258"/>
        <v>65</v>
      </c>
      <c r="BN1390" s="40">
        <f t="shared" si="259"/>
        <v>80</v>
      </c>
      <c r="BO1390" s="41">
        <f t="shared" si="260"/>
        <v>100</v>
      </c>
      <c r="BP1390" s="41">
        <f t="shared" si="261"/>
        <v>100</v>
      </c>
      <c r="BQ1390" s="41">
        <f t="shared" si="262"/>
        <v>10</v>
      </c>
      <c r="BR1390" s="41">
        <f t="shared" si="263"/>
        <v>61</v>
      </c>
    </row>
    <row r="1391" spans="2:70" x14ac:dyDescent="0.3">
      <c r="B1391" s="12" t="s">
        <v>2085</v>
      </c>
      <c r="C1391" s="12">
        <v>402021032</v>
      </c>
      <c r="D1391" s="12" t="s">
        <v>205</v>
      </c>
      <c r="E1391" s="12" t="s">
        <v>206</v>
      </c>
      <c r="F1391" s="12" t="s">
        <v>2084</v>
      </c>
      <c r="G1391" s="12" t="s">
        <v>106</v>
      </c>
      <c r="H1391" s="12" t="s">
        <v>5013</v>
      </c>
      <c r="I1391" s="28">
        <v>496480</v>
      </c>
      <c r="J1391" s="28">
        <v>498800</v>
      </c>
      <c r="K1391" s="28">
        <v>389000</v>
      </c>
      <c r="L1391" s="28">
        <v>490000</v>
      </c>
      <c r="M1391" s="28">
        <v>490000</v>
      </c>
      <c r="N1391" s="28">
        <v>430000</v>
      </c>
      <c r="O1391" s="29">
        <v>11</v>
      </c>
      <c r="P1391" s="29">
        <v>11</v>
      </c>
      <c r="Q1391" s="29">
        <v>17</v>
      </c>
      <c r="R1391" s="28">
        <v>450</v>
      </c>
      <c r="S1391" s="28">
        <v>430</v>
      </c>
      <c r="T1391" s="30">
        <v>4.9000000000000004</v>
      </c>
      <c r="U1391" s="30">
        <v>-0.39999999999999947</v>
      </c>
      <c r="V1391" s="30">
        <v>5.3</v>
      </c>
      <c r="W1391" s="30">
        <v>3.5</v>
      </c>
      <c r="X1391" s="31">
        <v>4.7131807927811797E-2</v>
      </c>
      <c r="Y1391" s="30">
        <v>7.4</v>
      </c>
      <c r="Z1391" s="30">
        <v>0.60000000000000053</v>
      </c>
      <c r="AA1391" s="30">
        <v>6.8</v>
      </c>
      <c r="AB1391" s="30">
        <v>6.8</v>
      </c>
      <c r="AC1391" s="32">
        <v>0.2430645579465906</v>
      </c>
      <c r="AD1391" s="30">
        <v>5.1571235781762095</v>
      </c>
      <c r="AE1391" s="12">
        <v>16</v>
      </c>
      <c r="AF1391" s="12">
        <v>14</v>
      </c>
      <c r="AG1391" s="12">
        <v>9</v>
      </c>
      <c r="AH1391" s="33">
        <v>1.7</v>
      </c>
      <c r="AI1391" s="34">
        <v>460000</v>
      </c>
      <c r="AJ1391" s="34">
        <v>395000</v>
      </c>
      <c r="AK1391" s="34">
        <v>315315</v>
      </c>
      <c r="AL1391" s="35">
        <v>0.16455696202531644</v>
      </c>
      <c r="AM1391" s="35">
        <v>0.45885860171574455</v>
      </c>
      <c r="AN1391" s="12">
        <v>2.6</v>
      </c>
      <c r="AO1391" s="33">
        <v>0.5</v>
      </c>
      <c r="AP1391" s="12">
        <v>2.1</v>
      </c>
      <c r="AQ1391" s="34">
        <v>450</v>
      </c>
      <c r="AR1391" s="34">
        <v>410</v>
      </c>
      <c r="AS1391" s="31">
        <v>9.7560975609756101E-2</v>
      </c>
      <c r="AT1391" s="36">
        <v>1851.3600000000001</v>
      </c>
      <c r="AU1391" s="30">
        <v>0.78259999999999996</v>
      </c>
      <c r="AV1391" s="30">
        <v>0.21740000000000001</v>
      </c>
      <c r="AW1391" s="30">
        <v>0.95779999999999998</v>
      </c>
      <c r="AX1391" s="30">
        <v>3.8399999999999997E-2</v>
      </c>
      <c r="AY1391" s="30">
        <v>0.13850000000000001</v>
      </c>
      <c r="AZ1391" s="30">
        <v>0.50770000000000004</v>
      </c>
      <c r="BA1391" s="30">
        <v>0.32350000000000001</v>
      </c>
      <c r="BB1391" s="37">
        <v>2</v>
      </c>
      <c r="BC1391" s="29">
        <v>30</v>
      </c>
      <c r="BD1391" s="38" t="s">
        <v>4383</v>
      </c>
      <c r="BE1391" s="39">
        <v>138.647968656747</v>
      </c>
      <c r="BF1391" s="39">
        <v>-34.648882811868297</v>
      </c>
      <c r="BG1391" s="40">
        <f t="shared" si="252"/>
        <v>36</v>
      </c>
      <c r="BH1391" s="40">
        <f t="shared" si="253"/>
        <v>74</v>
      </c>
      <c r="BI1391" s="40">
        <f t="shared" si="254"/>
        <v>100</v>
      </c>
      <c r="BJ1391" s="40">
        <f t="shared" si="255"/>
        <v>82</v>
      </c>
      <c r="BK1391" s="40">
        <f t="shared" si="256"/>
        <v>100</v>
      </c>
      <c r="BL1391" s="40">
        <f t="shared" si="257"/>
        <v>20</v>
      </c>
      <c r="BM1391" s="41">
        <f t="shared" si="258"/>
        <v>100</v>
      </c>
      <c r="BN1391" s="40">
        <f t="shared" si="259"/>
        <v>98</v>
      </c>
      <c r="BO1391" s="41">
        <f t="shared" si="260"/>
        <v>100</v>
      </c>
      <c r="BP1391" s="41">
        <f t="shared" si="261"/>
        <v>1</v>
      </c>
      <c r="BQ1391" s="41">
        <f t="shared" si="262"/>
        <v>20</v>
      </c>
      <c r="BR1391" s="41">
        <f t="shared" si="263"/>
        <v>50</v>
      </c>
    </row>
    <row r="1392" spans="2:70" x14ac:dyDescent="0.3">
      <c r="B1392" s="12" t="s">
        <v>2518</v>
      </c>
      <c r="C1392" s="12">
        <v>402021034</v>
      </c>
      <c r="D1392" s="12" t="s">
        <v>205</v>
      </c>
      <c r="E1392" s="12" t="s">
        <v>206</v>
      </c>
      <c r="F1392" s="12" t="s">
        <v>2084</v>
      </c>
      <c r="G1392" s="12" t="s">
        <v>106</v>
      </c>
      <c r="H1392" s="12" t="s">
        <v>5013</v>
      </c>
      <c r="I1392" s="28">
        <v>388300</v>
      </c>
      <c r="J1392" s="28">
        <v>380000</v>
      </c>
      <c r="K1392" s="28">
        <v>319950</v>
      </c>
      <c r="L1392" s="28">
        <v>431000</v>
      </c>
      <c r="M1392" s="28">
        <v>424000</v>
      </c>
      <c r="N1392" s="28">
        <v>380000</v>
      </c>
      <c r="O1392" s="29">
        <v>30</v>
      </c>
      <c r="P1392" s="29">
        <v>40</v>
      </c>
      <c r="Q1392" s="29">
        <v>36</v>
      </c>
      <c r="R1392" s="28">
        <v>360</v>
      </c>
      <c r="S1392" s="28">
        <v>330</v>
      </c>
      <c r="T1392" s="30">
        <v>2.2000000000000002</v>
      </c>
      <c r="U1392" s="30">
        <v>-0.79999999999999982</v>
      </c>
      <c r="V1392" s="30">
        <v>3</v>
      </c>
      <c r="W1392" s="30">
        <v>2.1</v>
      </c>
      <c r="X1392" s="31">
        <v>4.8210146793716199E-2</v>
      </c>
      <c r="Y1392" s="30">
        <v>1.2</v>
      </c>
      <c r="Z1392" s="30">
        <v>-0.30000000000000004</v>
      </c>
      <c r="AA1392" s="30">
        <v>1.5</v>
      </c>
      <c r="AB1392" s="30">
        <v>1.7</v>
      </c>
      <c r="AC1392" s="32">
        <v>0.34230944774075761</v>
      </c>
      <c r="AD1392" s="30">
        <v>7.1003610340671042</v>
      </c>
      <c r="AE1392" s="12">
        <v>16</v>
      </c>
      <c r="AF1392" s="12">
        <v>14</v>
      </c>
      <c r="AG1392" s="12">
        <v>9</v>
      </c>
      <c r="AH1392" s="33">
        <v>1.7</v>
      </c>
      <c r="AI1392" s="34">
        <v>460000</v>
      </c>
      <c r="AJ1392" s="34">
        <v>395000</v>
      </c>
      <c r="AK1392" s="34">
        <v>315315</v>
      </c>
      <c r="AL1392" s="35">
        <v>0.16455696202531644</v>
      </c>
      <c r="AM1392" s="35">
        <v>0.45885860171574455</v>
      </c>
      <c r="AN1392" s="12">
        <v>2.6</v>
      </c>
      <c r="AO1392" s="33">
        <v>0.5</v>
      </c>
      <c r="AP1392" s="12">
        <v>2.1</v>
      </c>
      <c r="AQ1392" s="34">
        <v>450</v>
      </c>
      <c r="AR1392" s="34">
        <v>410</v>
      </c>
      <c r="AS1392" s="31">
        <v>9.7560975609756101E-2</v>
      </c>
      <c r="AT1392" s="36">
        <v>1051.68</v>
      </c>
      <c r="AU1392" s="30">
        <v>0.61070000000000002</v>
      </c>
      <c r="AV1392" s="30">
        <v>0.38929999999999998</v>
      </c>
      <c r="AW1392" s="30">
        <v>0.69630000000000003</v>
      </c>
      <c r="AX1392" s="30">
        <v>0.28889999999999999</v>
      </c>
      <c r="AY1392" s="30">
        <v>0.18909999999999999</v>
      </c>
      <c r="AZ1392" s="30">
        <v>0.30099999999999999</v>
      </c>
      <c r="BA1392" s="30">
        <v>0.47470000000000001</v>
      </c>
      <c r="BB1392" s="37">
        <v>1</v>
      </c>
      <c r="BC1392" s="29">
        <v>27</v>
      </c>
      <c r="BD1392" s="38" t="s">
        <v>4810</v>
      </c>
      <c r="BE1392" s="39">
        <v>138.686184319322</v>
      </c>
      <c r="BF1392" s="39">
        <v>-34.686052045525699</v>
      </c>
      <c r="BG1392" s="40">
        <f t="shared" si="252"/>
        <v>80</v>
      </c>
      <c r="BH1392" s="40">
        <f t="shared" si="253"/>
        <v>74</v>
      </c>
      <c r="BI1392" s="40">
        <f t="shared" si="254"/>
        <v>100</v>
      </c>
      <c r="BJ1392" s="40">
        <f t="shared" si="255"/>
        <v>82</v>
      </c>
      <c r="BK1392" s="40">
        <f t="shared" si="256"/>
        <v>100</v>
      </c>
      <c r="BL1392" s="40">
        <f t="shared" si="257"/>
        <v>32</v>
      </c>
      <c r="BM1392" s="41">
        <f t="shared" si="258"/>
        <v>100</v>
      </c>
      <c r="BN1392" s="40">
        <f t="shared" si="259"/>
        <v>79</v>
      </c>
      <c r="BO1392" s="41">
        <f t="shared" si="260"/>
        <v>39</v>
      </c>
      <c r="BP1392" s="41">
        <f t="shared" si="261"/>
        <v>97</v>
      </c>
      <c r="BQ1392" s="41">
        <f t="shared" si="262"/>
        <v>10</v>
      </c>
      <c r="BR1392" s="41">
        <f t="shared" si="263"/>
        <v>57</v>
      </c>
    </row>
    <row r="1393" spans="2:70" x14ac:dyDescent="0.3">
      <c r="B1393" s="12" t="s">
        <v>1874</v>
      </c>
      <c r="C1393" s="12">
        <v>402031036</v>
      </c>
      <c r="D1393" s="12" t="s">
        <v>671</v>
      </c>
      <c r="E1393" s="12" t="s">
        <v>206</v>
      </c>
      <c r="F1393" s="12" t="s">
        <v>2084</v>
      </c>
      <c r="G1393" s="12" t="s">
        <v>106</v>
      </c>
      <c r="H1393" s="12" t="s">
        <v>5013</v>
      </c>
      <c r="I1393" s="28">
        <v>493960</v>
      </c>
      <c r="J1393" s="28">
        <v>480000</v>
      </c>
      <c r="K1393" s="28">
        <v>403300</v>
      </c>
      <c r="L1393" s="28">
        <v>491000</v>
      </c>
      <c r="M1393" s="28">
        <v>450000</v>
      </c>
      <c r="N1393" s="28">
        <v>370000</v>
      </c>
      <c r="O1393" s="29">
        <v>21</v>
      </c>
      <c r="P1393" s="29">
        <v>20</v>
      </c>
      <c r="Q1393" s="29">
        <v>16</v>
      </c>
      <c r="R1393" s="28">
        <v>430</v>
      </c>
      <c r="S1393" s="28">
        <v>400</v>
      </c>
      <c r="T1393" s="30">
        <v>2</v>
      </c>
      <c r="U1393" s="30">
        <v>0.19999999999999996</v>
      </c>
      <c r="V1393" s="30">
        <v>1.8</v>
      </c>
      <c r="W1393" s="30">
        <v>1.7</v>
      </c>
      <c r="X1393" s="31">
        <v>4.5266823224552596E-2</v>
      </c>
      <c r="Y1393" s="30">
        <v>3.5</v>
      </c>
      <c r="Z1393" s="30">
        <v>0</v>
      </c>
      <c r="AA1393" s="30">
        <v>3.5</v>
      </c>
      <c r="AB1393" s="30">
        <v>3.3</v>
      </c>
      <c r="AC1393" s="32">
        <v>0.26885754301720688</v>
      </c>
      <c r="AD1393" s="30">
        <v>5.9393949887647368</v>
      </c>
      <c r="AE1393" s="12">
        <v>18</v>
      </c>
      <c r="AF1393" s="12">
        <v>21</v>
      </c>
      <c r="AG1393" s="12">
        <v>24</v>
      </c>
      <c r="AH1393" s="33">
        <v>1.4666666666666666</v>
      </c>
      <c r="AI1393" s="34">
        <v>527750</v>
      </c>
      <c r="AJ1393" s="34">
        <v>442500</v>
      </c>
      <c r="AK1393" s="34">
        <v>380000</v>
      </c>
      <c r="AL1393" s="35">
        <v>0.19265536723163842</v>
      </c>
      <c r="AM1393" s="35">
        <v>0.38881578947368423</v>
      </c>
      <c r="AN1393" s="12">
        <v>2.2000000000000002</v>
      </c>
      <c r="AO1393" s="33">
        <v>0</v>
      </c>
      <c r="AP1393" s="12">
        <v>2.2000000000000002</v>
      </c>
      <c r="AQ1393" s="34">
        <v>500</v>
      </c>
      <c r="AR1393" s="34">
        <v>450</v>
      </c>
      <c r="AS1393" s="31">
        <v>0.1111111111111111</v>
      </c>
      <c r="AT1393" s="36">
        <v>1599.3600000000001</v>
      </c>
      <c r="AU1393" s="30">
        <v>0.63519999999999999</v>
      </c>
      <c r="AV1393" s="30">
        <v>0.36480000000000001</v>
      </c>
      <c r="AW1393" s="30">
        <v>0.71630000000000005</v>
      </c>
      <c r="AX1393" s="30">
        <v>0.22070000000000001</v>
      </c>
      <c r="AY1393" s="30">
        <v>0.2165</v>
      </c>
      <c r="AZ1393" s="30">
        <v>0.31430000000000002</v>
      </c>
      <c r="BA1393" s="30">
        <v>0.4335</v>
      </c>
      <c r="BB1393" s="37">
        <v>3</v>
      </c>
      <c r="BC1393" s="29">
        <v>7</v>
      </c>
      <c r="BD1393" s="38" t="s">
        <v>4181</v>
      </c>
      <c r="BE1393" s="39">
        <v>138.59826093140501</v>
      </c>
      <c r="BF1393" s="39">
        <v>-34.856100997342701</v>
      </c>
      <c r="BG1393" s="40">
        <f t="shared" si="252"/>
        <v>84</v>
      </c>
      <c r="BH1393" s="40">
        <f t="shared" si="253"/>
        <v>80</v>
      </c>
      <c r="BI1393" s="40">
        <f t="shared" si="254"/>
        <v>100</v>
      </c>
      <c r="BJ1393" s="40">
        <f t="shared" si="255"/>
        <v>96</v>
      </c>
      <c r="BK1393" s="40">
        <f t="shared" si="256"/>
        <v>100</v>
      </c>
      <c r="BL1393" s="40">
        <f t="shared" si="257"/>
        <v>38</v>
      </c>
      <c r="BM1393" s="41">
        <f t="shared" si="258"/>
        <v>100</v>
      </c>
      <c r="BN1393" s="40">
        <f t="shared" si="259"/>
        <v>91</v>
      </c>
      <c r="BO1393" s="41">
        <f t="shared" si="260"/>
        <v>88</v>
      </c>
      <c r="BP1393" s="41">
        <f t="shared" si="261"/>
        <v>59</v>
      </c>
      <c r="BQ1393" s="41">
        <f t="shared" si="262"/>
        <v>30</v>
      </c>
      <c r="BR1393" s="41">
        <f t="shared" si="263"/>
        <v>62</v>
      </c>
    </row>
    <row r="1394" spans="2:70" x14ac:dyDescent="0.3">
      <c r="B1394" s="12" t="s">
        <v>1738</v>
      </c>
      <c r="C1394" s="12">
        <v>402031038</v>
      </c>
      <c r="D1394" s="12" t="s">
        <v>671</v>
      </c>
      <c r="E1394" s="12" t="s">
        <v>206</v>
      </c>
      <c r="F1394" s="12" t="s">
        <v>2084</v>
      </c>
      <c r="G1394" s="12" t="s">
        <v>106</v>
      </c>
      <c r="H1394" s="12" t="s">
        <v>5013</v>
      </c>
      <c r="I1394" s="28">
        <v>460000</v>
      </c>
      <c r="J1394" s="28">
        <v>440000</v>
      </c>
      <c r="K1394" s="28">
        <v>350000</v>
      </c>
      <c r="L1394" s="28">
        <v>480000</v>
      </c>
      <c r="M1394" s="28">
        <v>470000</v>
      </c>
      <c r="N1394" s="28">
        <v>395000</v>
      </c>
      <c r="O1394" s="29">
        <v>20</v>
      </c>
      <c r="P1394" s="29">
        <v>19</v>
      </c>
      <c r="Q1394" s="29">
        <v>19</v>
      </c>
      <c r="R1394" s="28">
        <v>450</v>
      </c>
      <c r="S1394" s="28">
        <v>400</v>
      </c>
      <c r="T1394" s="30">
        <v>2.4</v>
      </c>
      <c r="U1394" s="30">
        <v>-0.30000000000000027</v>
      </c>
      <c r="V1394" s="30">
        <v>2.7</v>
      </c>
      <c r="W1394" s="30">
        <v>2.2999999999999998</v>
      </c>
      <c r="X1394" s="31">
        <v>5.0869565217391305E-2</v>
      </c>
      <c r="Y1394" s="30">
        <v>4.2</v>
      </c>
      <c r="Z1394" s="30">
        <v>0</v>
      </c>
      <c r="AA1394" s="30">
        <v>4.2</v>
      </c>
      <c r="AB1394" s="30">
        <v>3.1</v>
      </c>
      <c r="AC1394" s="32">
        <v>0.25190326914464845</v>
      </c>
      <c r="AD1394" s="30">
        <v>4.9519446071170208</v>
      </c>
      <c r="AE1394" s="12">
        <v>18</v>
      </c>
      <c r="AF1394" s="12">
        <v>21</v>
      </c>
      <c r="AG1394" s="12">
        <v>24</v>
      </c>
      <c r="AH1394" s="33">
        <v>1.4666666666666666</v>
      </c>
      <c r="AI1394" s="34">
        <v>527750</v>
      </c>
      <c r="AJ1394" s="34">
        <v>442500</v>
      </c>
      <c r="AK1394" s="34">
        <v>380000</v>
      </c>
      <c r="AL1394" s="35">
        <v>0.19265536723163842</v>
      </c>
      <c r="AM1394" s="35">
        <v>0.38881578947368423</v>
      </c>
      <c r="AN1394" s="12">
        <v>2.2000000000000002</v>
      </c>
      <c r="AO1394" s="33">
        <v>0</v>
      </c>
      <c r="AP1394" s="12">
        <v>2.2000000000000002</v>
      </c>
      <c r="AQ1394" s="34">
        <v>500</v>
      </c>
      <c r="AR1394" s="34">
        <v>450</v>
      </c>
      <c r="AS1394" s="31">
        <v>0.1111111111111111</v>
      </c>
      <c r="AT1394" s="36">
        <v>1786.4</v>
      </c>
      <c r="AU1394" s="30">
        <v>0.66839999999999999</v>
      </c>
      <c r="AV1394" s="30">
        <v>0.33160000000000001</v>
      </c>
      <c r="AW1394" s="30">
        <v>0.74690000000000001</v>
      </c>
      <c r="AX1394" s="30">
        <v>0.16830000000000001</v>
      </c>
      <c r="AY1394" s="30">
        <v>0.2477</v>
      </c>
      <c r="AZ1394" s="30">
        <v>0.35170000000000001</v>
      </c>
      <c r="BA1394" s="30">
        <v>0.37069999999999997</v>
      </c>
      <c r="BB1394" s="37">
        <v>4</v>
      </c>
      <c r="BC1394" s="29">
        <v>6</v>
      </c>
      <c r="BD1394" s="38" t="s">
        <v>4052</v>
      </c>
      <c r="BE1394" s="39">
        <v>138.635752947116</v>
      </c>
      <c r="BF1394" s="39">
        <v>-34.8728624755285</v>
      </c>
      <c r="BG1394" s="40">
        <f t="shared" si="252"/>
        <v>77</v>
      </c>
      <c r="BH1394" s="40">
        <f t="shared" si="253"/>
        <v>80</v>
      </c>
      <c r="BI1394" s="40">
        <f t="shared" si="254"/>
        <v>100</v>
      </c>
      <c r="BJ1394" s="40">
        <f t="shared" si="255"/>
        <v>96</v>
      </c>
      <c r="BK1394" s="40">
        <f t="shared" si="256"/>
        <v>100</v>
      </c>
      <c r="BL1394" s="40">
        <f t="shared" si="257"/>
        <v>44</v>
      </c>
      <c r="BM1394" s="41">
        <f t="shared" si="258"/>
        <v>100</v>
      </c>
      <c r="BN1394" s="40">
        <f t="shared" si="259"/>
        <v>100</v>
      </c>
      <c r="BO1394" s="41">
        <f t="shared" si="260"/>
        <v>99</v>
      </c>
      <c r="BP1394" s="41">
        <f t="shared" si="261"/>
        <v>47</v>
      </c>
      <c r="BQ1394" s="41">
        <f t="shared" si="262"/>
        <v>40</v>
      </c>
      <c r="BR1394" s="41">
        <f t="shared" si="263"/>
        <v>63</v>
      </c>
    </row>
    <row r="1395" spans="2:70" x14ac:dyDescent="0.3">
      <c r="B1395" s="12" t="s">
        <v>670</v>
      </c>
      <c r="C1395" s="12">
        <v>402031175</v>
      </c>
      <c r="D1395" s="12" t="s">
        <v>671</v>
      </c>
      <c r="E1395" s="12" t="s">
        <v>206</v>
      </c>
      <c r="F1395" s="12" t="s">
        <v>2084</v>
      </c>
      <c r="G1395" s="12" t="s">
        <v>106</v>
      </c>
      <c r="H1395" s="12" t="s">
        <v>5013</v>
      </c>
      <c r="I1395" s="28">
        <v>650000</v>
      </c>
      <c r="J1395" s="28">
        <v>600000</v>
      </c>
      <c r="K1395" s="28">
        <v>502200</v>
      </c>
      <c r="L1395" s="28">
        <v>640000</v>
      </c>
      <c r="M1395" s="28">
        <v>615000</v>
      </c>
      <c r="N1395" s="28">
        <v>570000</v>
      </c>
      <c r="O1395" s="29">
        <v>23</v>
      </c>
      <c r="P1395" s="29">
        <v>23</v>
      </c>
      <c r="Q1395" s="29">
        <v>26</v>
      </c>
      <c r="R1395" s="28">
        <v>600</v>
      </c>
      <c r="S1395" s="28">
        <v>565</v>
      </c>
      <c r="T1395" s="30">
        <v>2.8</v>
      </c>
      <c r="U1395" s="30">
        <v>0.29999999999999982</v>
      </c>
      <c r="V1395" s="30">
        <v>2.5</v>
      </c>
      <c r="W1395" s="30">
        <v>2.6</v>
      </c>
      <c r="X1395" s="31">
        <v>4.8000000000000001E-2</v>
      </c>
      <c r="Y1395" s="30">
        <v>9.4</v>
      </c>
      <c r="Z1395" s="30">
        <v>0</v>
      </c>
      <c r="AA1395" s="30">
        <v>9.4</v>
      </c>
      <c r="AB1395" s="30">
        <v>9.4</v>
      </c>
      <c r="AC1395" s="32">
        <v>0.30455616015593273</v>
      </c>
      <c r="AD1395" s="30">
        <v>6.3449200032485988</v>
      </c>
      <c r="AE1395" s="12">
        <v>18</v>
      </c>
      <c r="AF1395" s="12">
        <v>21</v>
      </c>
      <c r="AG1395" s="12">
        <v>24</v>
      </c>
      <c r="AH1395" s="33">
        <v>1.4666666666666666</v>
      </c>
      <c r="AI1395" s="34">
        <v>527750</v>
      </c>
      <c r="AJ1395" s="34">
        <v>442500</v>
      </c>
      <c r="AK1395" s="34">
        <v>380000</v>
      </c>
      <c r="AL1395" s="35">
        <v>0.19265536723163842</v>
      </c>
      <c r="AM1395" s="35">
        <v>0.38881578947368423</v>
      </c>
      <c r="AN1395" s="12">
        <v>2.2000000000000002</v>
      </c>
      <c r="AO1395" s="33">
        <v>0</v>
      </c>
      <c r="AP1395" s="12">
        <v>2.2000000000000002</v>
      </c>
      <c r="AQ1395" s="34">
        <v>500</v>
      </c>
      <c r="AR1395" s="34">
        <v>450</v>
      </c>
      <c r="AS1395" s="31">
        <v>0.1111111111111111</v>
      </c>
      <c r="AT1395" s="36">
        <v>1970.0800000000002</v>
      </c>
      <c r="AU1395" s="30">
        <v>0.69220000000000004</v>
      </c>
      <c r="AV1395" s="30">
        <v>0.30780000000000002</v>
      </c>
      <c r="AW1395" s="30">
        <v>0.69820000000000004</v>
      </c>
      <c r="AX1395" s="30">
        <v>0.255</v>
      </c>
      <c r="AY1395" s="30">
        <v>0.21379999999999999</v>
      </c>
      <c r="AZ1395" s="30">
        <v>0.42780000000000001</v>
      </c>
      <c r="BA1395" s="30">
        <v>0.32440000000000002</v>
      </c>
      <c r="BB1395" s="37">
        <v>8</v>
      </c>
      <c r="BC1395" s="29">
        <v>8</v>
      </c>
      <c r="BD1395" s="38" t="s">
        <v>3112</v>
      </c>
      <c r="BE1395" s="39">
        <v>138.63382347214301</v>
      </c>
      <c r="BF1395" s="39">
        <v>-34.850408144617802</v>
      </c>
      <c r="BG1395" s="40">
        <f t="shared" si="252"/>
        <v>70</v>
      </c>
      <c r="BH1395" s="40">
        <f t="shared" si="253"/>
        <v>80</v>
      </c>
      <c r="BI1395" s="40">
        <f t="shared" si="254"/>
        <v>100</v>
      </c>
      <c r="BJ1395" s="40">
        <f t="shared" si="255"/>
        <v>96</v>
      </c>
      <c r="BK1395" s="40">
        <f t="shared" si="256"/>
        <v>100</v>
      </c>
      <c r="BL1395" s="40">
        <f t="shared" si="257"/>
        <v>37</v>
      </c>
      <c r="BM1395" s="41">
        <f t="shared" si="258"/>
        <v>100</v>
      </c>
      <c r="BN1395" s="40">
        <f t="shared" si="259"/>
        <v>87</v>
      </c>
      <c r="BO1395" s="41">
        <f t="shared" si="260"/>
        <v>64</v>
      </c>
      <c r="BP1395" s="41">
        <f t="shared" si="261"/>
        <v>1</v>
      </c>
      <c r="BQ1395" s="41">
        <f t="shared" si="262"/>
        <v>80</v>
      </c>
      <c r="BR1395" s="41">
        <f t="shared" si="263"/>
        <v>58</v>
      </c>
    </row>
    <row r="1396" spans="2:70" x14ac:dyDescent="0.3">
      <c r="B1396" s="12" t="s">
        <v>1386</v>
      </c>
      <c r="C1396" s="12">
        <v>402031176</v>
      </c>
      <c r="D1396" s="12" t="s">
        <v>671</v>
      </c>
      <c r="E1396" s="12" t="s">
        <v>206</v>
      </c>
      <c r="F1396" s="12" t="s">
        <v>2084</v>
      </c>
      <c r="G1396" s="12" t="s">
        <v>106</v>
      </c>
      <c r="H1396" s="12" t="s">
        <v>5013</v>
      </c>
      <c r="I1396" s="28">
        <v>470000</v>
      </c>
      <c r="J1396" s="28">
        <v>470000</v>
      </c>
      <c r="K1396" s="28">
        <v>300000</v>
      </c>
      <c r="L1396" s="28">
        <v>560000</v>
      </c>
      <c r="M1396" s="28">
        <v>560000</v>
      </c>
      <c r="N1396" s="28">
        <v>430000</v>
      </c>
      <c r="O1396" s="29">
        <v>14</v>
      </c>
      <c r="P1396" s="29">
        <v>14</v>
      </c>
      <c r="Q1396" s="29">
        <v>41</v>
      </c>
      <c r="R1396" s="28">
        <v>460</v>
      </c>
      <c r="S1396" s="28">
        <v>380</v>
      </c>
      <c r="T1396" s="30">
        <v>2</v>
      </c>
      <c r="U1396" s="30">
        <v>-0.39999999999999991</v>
      </c>
      <c r="V1396" s="30">
        <v>2.4</v>
      </c>
      <c r="W1396" s="30">
        <v>2.4</v>
      </c>
      <c r="X1396" s="31">
        <v>5.0893617021276594E-2</v>
      </c>
      <c r="Y1396" s="30">
        <v>4.0999999999999996</v>
      </c>
      <c r="Z1396" s="30">
        <v>0</v>
      </c>
      <c r="AA1396" s="30">
        <v>4.0999999999999996</v>
      </c>
      <c r="AB1396" s="30">
        <v>2.2000000000000002</v>
      </c>
      <c r="AC1396" s="32">
        <v>0.27958766896819992</v>
      </c>
      <c r="AD1396" s="30">
        <v>5.4935704186895462</v>
      </c>
      <c r="AE1396" s="12">
        <v>18</v>
      </c>
      <c r="AF1396" s="12">
        <v>21</v>
      </c>
      <c r="AG1396" s="12">
        <v>24</v>
      </c>
      <c r="AH1396" s="33">
        <v>1.4666666666666666</v>
      </c>
      <c r="AI1396" s="34">
        <v>527750</v>
      </c>
      <c r="AJ1396" s="34">
        <v>442500</v>
      </c>
      <c r="AK1396" s="34">
        <v>380000</v>
      </c>
      <c r="AL1396" s="35">
        <v>0.19265536723163842</v>
      </c>
      <c r="AM1396" s="35">
        <v>0.38881578947368423</v>
      </c>
      <c r="AN1396" s="12">
        <v>2.2000000000000002</v>
      </c>
      <c r="AO1396" s="33">
        <v>0</v>
      </c>
      <c r="AP1396" s="12">
        <v>2.2000000000000002</v>
      </c>
      <c r="AQ1396" s="34">
        <v>500</v>
      </c>
      <c r="AR1396" s="34">
        <v>450</v>
      </c>
      <c r="AS1396" s="31">
        <v>0.1111111111111111</v>
      </c>
      <c r="AT1396" s="36">
        <v>1645.2800000000002</v>
      </c>
      <c r="AU1396" s="30">
        <v>0.72489999999999999</v>
      </c>
      <c r="AV1396" s="30">
        <v>0.27510000000000001</v>
      </c>
      <c r="AW1396" s="30">
        <v>0.87919999999999998</v>
      </c>
      <c r="AX1396" s="30">
        <v>4.3900000000000002E-2</v>
      </c>
      <c r="AY1396" s="30">
        <v>0.29930000000000001</v>
      </c>
      <c r="AZ1396" s="30">
        <v>0.39910000000000001</v>
      </c>
      <c r="BA1396" s="30">
        <v>0.27960000000000002</v>
      </c>
      <c r="BB1396" s="37">
        <v>3.5</v>
      </c>
      <c r="BC1396" s="29">
        <v>9</v>
      </c>
      <c r="BD1396" s="38" t="s">
        <v>3719</v>
      </c>
      <c r="BE1396" s="39">
        <v>138.659988029245</v>
      </c>
      <c r="BF1396" s="39">
        <v>-34.8471443106545</v>
      </c>
      <c r="BG1396" s="40">
        <f t="shared" si="252"/>
        <v>84</v>
      </c>
      <c r="BH1396" s="40">
        <f t="shared" si="253"/>
        <v>80</v>
      </c>
      <c r="BI1396" s="40">
        <f t="shared" si="254"/>
        <v>100</v>
      </c>
      <c r="BJ1396" s="40">
        <f t="shared" si="255"/>
        <v>96</v>
      </c>
      <c r="BK1396" s="40">
        <f t="shared" si="256"/>
        <v>100</v>
      </c>
      <c r="BL1396" s="40">
        <f t="shared" si="257"/>
        <v>56</v>
      </c>
      <c r="BM1396" s="41">
        <f t="shared" si="258"/>
        <v>100</v>
      </c>
      <c r="BN1396" s="40">
        <f t="shared" si="259"/>
        <v>95</v>
      </c>
      <c r="BO1396" s="41">
        <f t="shared" si="260"/>
        <v>80</v>
      </c>
      <c r="BP1396" s="41">
        <f t="shared" si="261"/>
        <v>49</v>
      </c>
      <c r="BQ1396" s="41">
        <f t="shared" si="262"/>
        <v>35</v>
      </c>
      <c r="BR1396" s="41">
        <f t="shared" si="263"/>
        <v>62</v>
      </c>
    </row>
    <row r="1397" spans="2:70" x14ac:dyDescent="0.3">
      <c r="B1397" s="12" t="s">
        <v>1739</v>
      </c>
      <c r="C1397" s="12">
        <v>402041040</v>
      </c>
      <c r="D1397" s="12" t="s">
        <v>1121</v>
      </c>
      <c r="E1397" s="12" t="s">
        <v>206</v>
      </c>
      <c r="F1397" s="12" t="s">
        <v>2084</v>
      </c>
      <c r="G1397" s="12" t="s">
        <v>106</v>
      </c>
      <c r="H1397" s="12" t="s">
        <v>5013</v>
      </c>
      <c r="I1397" s="28">
        <v>410000</v>
      </c>
      <c r="J1397" s="28">
        <v>399000</v>
      </c>
      <c r="K1397" s="28">
        <v>329600</v>
      </c>
      <c r="L1397" s="28">
        <v>486000</v>
      </c>
      <c r="M1397" s="28">
        <v>480000</v>
      </c>
      <c r="N1397" s="28">
        <v>400000</v>
      </c>
      <c r="O1397" s="29">
        <v>21</v>
      </c>
      <c r="P1397" s="29">
        <v>21</v>
      </c>
      <c r="Q1397" s="29">
        <v>32</v>
      </c>
      <c r="R1397" s="28">
        <v>450</v>
      </c>
      <c r="S1397" s="28">
        <v>350</v>
      </c>
      <c r="T1397" s="30">
        <v>1.1000000000000001</v>
      </c>
      <c r="U1397" s="30">
        <v>-0.19999999999999996</v>
      </c>
      <c r="V1397" s="30">
        <v>1.3</v>
      </c>
      <c r="W1397" s="30">
        <v>1.1000000000000001</v>
      </c>
      <c r="X1397" s="31">
        <v>5.7073170731707319E-2</v>
      </c>
      <c r="Y1397" s="30">
        <v>1.3</v>
      </c>
      <c r="Z1397" s="30">
        <v>0.19999999999999996</v>
      </c>
      <c r="AA1397" s="30">
        <v>1.1000000000000001</v>
      </c>
      <c r="AB1397" s="30">
        <v>1.7</v>
      </c>
      <c r="AC1397" s="32">
        <v>0.29894770408163263</v>
      </c>
      <c r="AD1397" s="30">
        <v>5.2379725928833061</v>
      </c>
      <c r="AE1397" s="12">
        <v>35</v>
      </c>
      <c r="AF1397" s="12">
        <v>29</v>
      </c>
      <c r="AG1397" s="12">
        <v>30</v>
      </c>
      <c r="AH1397" s="33">
        <v>1.3536585365853659</v>
      </c>
      <c r="AI1397" s="34">
        <v>500000</v>
      </c>
      <c r="AJ1397" s="34">
        <v>415000</v>
      </c>
      <c r="AK1397" s="34">
        <v>340000</v>
      </c>
      <c r="AL1397" s="35">
        <v>0.20481927710843373</v>
      </c>
      <c r="AM1397" s="35">
        <v>0.47058823529411764</v>
      </c>
      <c r="AN1397" s="12">
        <v>2.2999999999999998</v>
      </c>
      <c r="AO1397" s="33">
        <v>-0.10000000000000009</v>
      </c>
      <c r="AP1397" s="12">
        <v>2.4</v>
      </c>
      <c r="AQ1397" s="34">
        <v>485</v>
      </c>
      <c r="AR1397" s="34">
        <v>420</v>
      </c>
      <c r="AS1397" s="31">
        <v>0.15476190476190477</v>
      </c>
      <c r="AT1397" s="36">
        <v>1505.2800000000002</v>
      </c>
      <c r="AU1397" s="30">
        <v>0.69810000000000005</v>
      </c>
      <c r="AV1397" s="30">
        <v>0.3019</v>
      </c>
      <c r="AW1397" s="30">
        <v>0.87649999999999995</v>
      </c>
      <c r="AX1397" s="30">
        <v>9.2399999999999996E-2</v>
      </c>
      <c r="AY1397" s="30">
        <v>0.3221</v>
      </c>
      <c r="AZ1397" s="30">
        <v>0.37359999999999999</v>
      </c>
      <c r="BA1397" s="30">
        <v>0.24579999999999999</v>
      </c>
      <c r="BB1397" s="37">
        <v>2.5</v>
      </c>
      <c r="BC1397" s="29">
        <v>11</v>
      </c>
      <c r="BD1397" s="38" t="s">
        <v>4053</v>
      </c>
      <c r="BE1397" s="39">
        <v>138.649017613279</v>
      </c>
      <c r="BF1397" s="39">
        <v>-34.8309283000929</v>
      </c>
      <c r="BG1397" s="40">
        <f t="shared" si="252"/>
        <v>98</v>
      </c>
      <c r="BH1397" s="40">
        <f t="shared" si="253"/>
        <v>79</v>
      </c>
      <c r="BI1397" s="40">
        <f t="shared" si="254"/>
        <v>100</v>
      </c>
      <c r="BJ1397" s="40">
        <f t="shared" si="255"/>
        <v>100</v>
      </c>
      <c r="BK1397" s="40">
        <f t="shared" si="256"/>
        <v>100</v>
      </c>
      <c r="BL1397" s="40">
        <f t="shared" si="257"/>
        <v>61</v>
      </c>
      <c r="BM1397" s="41">
        <f t="shared" si="258"/>
        <v>100</v>
      </c>
      <c r="BN1397" s="40">
        <f t="shared" si="259"/>
        <v>98</v>
      </c>
      <c r="BO1397" s="41">
        <f t="shared" si="260"/>
        <v>68</v>
      </c>
      <c r="BP1397" s="41">
        <f t="shared" si="261"/>
        <v>95</v>
      </c>
      <c r="BQ1397" s="41">
        <f t="shared" si="262"/>
        <v>25</v>
      </c>
      <c r="BR1397" s="41">
        <f t="shared" si="263"/>
        <v>66</v>
      </c>
    </row>
    <row r="1398" spans="2:70" x14ac:dyDescent="0.3">
      <c r="B1398" s="12" t="s">
        <v>1387</v>
      </c>
      <c r="C1398" s="12">
        <v>402041041</v>
      </c>
      <c r="D1398" s="12" t="s">
        <v>1121</v>
      </c>
      <c r="E1398" s="12" t="s">
        <v>206</v>
      </c>
      <c r="F1398" s="12" t="s">
        <v>2084</v>
      </c>
      <c r="G1398" s="12" t="s">
        <v>106</v>
      </c>
      <c r="H1398" s="12" t="s">
        <v>5013</v>
      </c>
      <c r="I1398" s="28">
        <v>535300</v>
      </c>
      <c r="J1398" s="28">
        <v>472226</v>
      </c>
      <c r="K1398" s="28">
        <v>290000</v>
      </c>
      <c r="L1398" s="28">
        <v>506500</v>
      </c>
      <c r="M1398" s="28">
        <v>505000</v>
      </c>
      <c r="N1398" s="28">
        <v>335000</v>
      </c>
      <c r="O1398" s="29">
        <v>14</v>
      </c>
      <c r="P1398" s="29">
        <v>18</v>
      </c>
      <c r="Q1398" s="29">
        <v>21</v>
      </c>
      <c r="R1398" s="28">
        <v>440</v>
      </c>
      <c r="S1398" s="28">
        <v>360</v>
      </c>
      <c r="T1398" s="30">
        <v>2.2000000000000002</v>
      </c>
      <c r="U1398" s="30">
        <v>-0.29999999999999982</v>
      </c>
      <c r="V1398" s="30">
        <v>2.5</v>
      </c>
      <c r="W1398" s="30">
        <v>1.4</v>
      </c>
      <c r="X1398" s="31">
        <v>4.2742387446291802E-2</v>
      </c>
      <c r="Y1398" s="30">
        <v>1.7</v>
      </c>
      <c r="Z1398" s="30">
        <v>0.39999999999999991</v>
      </c>
      <c r="AA1398" s="30">
        <v>1.3</v>
      </c>
      <c r="AB1398" s="30">
        <v>1.7</v>
      </c>
      <c r="AC1398" s="32">
        <v>0.27206173328056982</v>
      </c>
      <c r="AD1398" s="30">
        <v>6.365150604243401</v>
      </c>
      <c r="AE1398" s="12">
        <v>35</v>
      </c>
      <c r="AF1398" s="12">
        <v>29</v>
      </c>
      <c r="AG1398" s="12">
        <v>30</v>
      </c>
      <c r="AH1398" s="33">
        <v>1.3536585365853659</v>
      </c>
      <c r="AI1398" s="34">
        <v>500000</v>
      </c>
      <c r="AJ1398" s="34">
        <v>415000</v>
      </c>
      <c r="AK1398" s="34">
        <v>340000</v>
      </c>
      <c r="AL1398" s="35">
        <v>0.20481927710843373</v>
      </c>
      <c r="AM1398" s="35">
        <v>0.47058823529411764</v>
      </c>
      <c r="AN1398" s="12">
        <v>2.2999999999999998</v>
      </c>
      <c r="AO1398" s="33">
        <v>-0.10000000000000009</v>
      </c>
      <c r="AP1398" s="12">
        <v>2.4</v>
      </c>
      <c r="AQ1398" s="34">
        <v>485</v>
      </c>
      <c r="AR1398" s="34">
        <v>420</v>
      </c>
      <c r="AS1398" s="31">
        <v>0.15476190476190477</v>
      </c>
      <c r="AT1398" s="36">
        <v>1617.2800000000002</v>
      </c>
      <c r="AU1398" s="30">
        <v>0.7369</v>
      </c>
      <c r="AV1398" s="30">
        <v>0.2631</v>
      </c>
      <c r="AW1398" s="30">
        <v>0.90800000000000003</v>
      </c>
      <c r="AX1398" s="30">
        <v>8.1500000000000003E-2</v>
      </c>
      <c r="AY1398" s="30">
        <v>0.32490000000000002</v>
      </c>
      <c r="AZ1398" s="30">
        <v>0.433</v>
      </c>
      <c r="BA1398" s="30">
        <v>0.2203</v>
      </c>
      <c r="BB1398" s="37">
        <v>1.5</v>
      </c>
      <c r="BC1398" s="29">
        <v>14</v>
      </c>
      <c r="BD1398" s="38" t="s">
        <v>3720</v>
      </c>
      <c r="BE1398" s="39">
        <v>138.65469698660999</v>
      </c>
      <c r="BF1398" s="39">
        <v>-34.803482689759797</v>
      </c>
      <c r="BG1398" s="40">
        <f t="shared" si="252"/>
        <v>80</v>
      </c>
      <c r="BH1398" s="40">
        <f t="shared" si="253"/>
        <v>79</v>
      </c>
      <c r="BI1398" s="40">
        <f t="shared" si="254"/>
        <v>100</v>
      </c>
      <c r="BJ1398" s="40">
        <f t="shared" si="255"/>
        <v>100</v>
      </c>
      <c r="BK1398" s="40">
        <f t="shared" si="256"/>
        <v>100</v>
      </c>
      <c r="BL1398" s="40">
        <f t="shared" si="257"/>
        <v>61</v>
      </c>
      <c r="BM1398" s="41">
        <f t="shared" si="258"/>
        <v>93</v>
      </c>
      <c r="BN1398" s="40">
        <f t="shared" si="259"/>
        <v>86</v>
      </c>
      <c r="BO1398" s="41">
        <f t="shared" si="260"/>
        <v>85</v>
      </c>
      <c r="BP1398" s="41">
        <f t="shared" si="261"/>
        <v>88</v>
      </c>
      <c r="BQ1398" s="41">
        <f t="shared" si="262"/>
        <v>15</v>
      </c>
      <c r="BR1398" s="41">
        <f t="shared" si="263"/>
        <v>63</v>
      </c>
    </row>
    <row r="1399" spans="2:70" x14ac:dyDescent="0.3">
      <c r="B1399" s="12" t="s">
        <v>1519</v>
      </c>
      <c r="C1399" s="12">
        <v>402041043</v>
      </c>
      <c r="D1399" s="12" t="s">
        <v>1121</v>
      </c>
      <c r="E1399" s="12" t="s">
        <v>206</v>
      </c>
      <c r="F1399" s="12" t="s">
        <v>2084</v>
      </c>
      <c r="G1399" s="12" t="s">
        <v>106</v>
      </c>
      <c r="H1399" s="12" t="s">
        <v>5013</v>
      </c>
      <c r="I1399" s="28">
        <v>485000</v>
      </c>
      <c r="J1399" s="28">
        <v>490000</v>
      </c>
      <c r="K1399" s="28">
        <v>451000</v>
      </c>
      <c r="L1399" s="28">
        <v>569000</v>
      </c>
      <c r="M1399" s="28">
        <v>490000</v>
      </c>
      <c r="N1399" s="28">
        <v>460000</v>
      </c>
      <c r="O1399" s="29">
        <v>8</v>
      </c>
      <c r="P1399" s="29">
        <v>18</v>
      </c>
      <c r="Q1399" s="29">
        <v>21</v>
      </c>
      <c r="R1399" s="28">
        <v>510</v>
      </c>
      <c r="S1399" s="28">
        <v>450</v>
      </c>
      <c r="T1399" s="30">
        <v>0.5</v>
      </c>
      <c r="U1399" s="30">
        <v>-0.19999999999999996</v>
      </c>
      <c r="V1399" s="30">
        <v>0.7</v>
      </c>
      <c r="W1399" s="30">
        <v>1</v>
      </c>
      <c r="X1399" s="31">
        <v>5.4680412371134024E-2</v>
      </c>
      <c r="Y1399" s="30">
        <v>0.3</v>
      </c>
      <c r="Z1399" s="30">
        <v>-0.2</v>
      </c>
      <c r="AA1399" s="30">
        <v>0.5</v>
      </c>
      <c r="AB1399" s="30">
        <v>0.6</v>
      </c>
      <c r="AC1399" s="32">
        <v>0.32901527663088354</v>
      </c>
      <c r="AD1399" s="30">
        <v>6.0170591691545443</v>
      </c>
      <c r="AE1399" s="12">
        <v>35</v>
      </c>
      <c r="AF1399" s="12">
        <v>29</v>
      </c>
      <c r="AG1399" s="12">
        <v>30</v>
      </c>
      <c r="AH1399" s="33">
        <v>1.3536585365853659</v>
      </c>
      <c r="AI1399" s="34">
        <v>500000</v>
      </c>
      <c r="AJ1399" s="34">
        <v>415000</v>
      </c>
      <c r="AK1399" s="34">
        <v>340000</v>
      </c>
      <c r="AL1399" s="35">
        <v>0.20481927710843373</v>
      </c>
      <c r="AM1399" s="35">
        <v>0.47058823529411764</v>
      </c>
      <c r="AN1399" s="12">
        <v>2.2999999999999998</v>
      </c>
      <c r="AO1399" s="33">
        <v>-0.10000000000000009</v>
      </c>
      <c r="AP1399" s="12">
        <v>2.4</v>
      </c>
      <c r="AQ1399" s="34">
        <v>485</v>
      </c>
      <c r="AR1399" s="34">
        <v>420</v>
      </c>
      <c r="AS1399" s="31">
        <v>0.15476190476190477</v>
      </c>
      <c r="AT1399" s="36">
        <v>1550.0800000000002</v>
      </c>
      <c r="AU1399" s="30">
        <v>0.76819999999999999</v>
      </c>
      <c r="AV1399" s="30">
        <v>0.23180000000000001</v>
      </c>
      <c r="AW1399" s="30">
        <v>0.89290000000000003</v>
      </c>
      <c r="AX1399" s="30">
        <v>8.3500000000000005E-2</v>
      </c>
      <c r="AY1399" s="30">
        <v>0.27539999999999998</v>
      </c>
      <c r="AZ1399" s="30">
        <v>0.4007</v>
      </c>
      <c r="BA1399" s="30">
        <v>0.28060000000000002</v>
      </c>
      <c r="BB1399" s="37">
        <v>1.5</v>
      </c>
      <c r="BC1399" s="29">
        <v>15</v>
      </c>
      <c r="BD1399" s="38" t="s">
        <v>3848</v>
      </c>
      <c r="BE1399" s="39">
        <v>138.612517257848</v>
      </c>
      <c r="BF1399" s="39">
        <v>-34.785004703366702</v>
      </c>
      <c r="BG1399" s="40">
        <f t="shared" si="252"/>
        <v>100</v>
      </c>
      <c r="BH1399" s="40">
        <f t="shared" si="253"/>
        <v>79</v>
      </c>
      <c r="BI1399" s="40">
        <f t="shared" si="254"/>
        <v>100</v>
      </c>
      <c r="BJ1399" s="40">
        <f t="shared" si="255"/>
        <v>100</v>
      </c>
      <c r="BK1399" s="40">
        <f t="shared" si="256"/>
        <v>100</v>
      </c>
      <c r="BL1399" s="40">
        <f t="shared" si="257"/>
        <v>51</v>
      </c>
      <c r="BM1399" s="41">
        <f t="shared" si="258"/>
        <v>100</v>
      </c>
      <c r="BN1399" s="40">
        <f t="shared" si="259"/>
        <v>90</v>
      </c>
      <c r="BO1399" s="41">
        <f t="shared" si="260"/>
        <v>48</v>
      </c>
      <c r="BP1399" s="41">
        <f t="shared" si="261"/>
        <v>100</v>
      </c>
      <c r="BQ1399" s="41">
        <f t="shared" si="262"/>
        <v>15</v>
      </c>
      <c r="BR1399" s="41">
        <f t="shared" si="263"/>
        <v>63</v>
      </c>
    </row>
    <row r="1400" spans="2:70" x14ac:dyDescent="0.3">
      <c r="B1400" s="12" t="s">
        <v>1388</v>
      </c>
      <c r="C1400" s="12">
        <v>402041044</v>
      </c>
      <c r="D1400" s="12" t="s">
        <v>1121</v>
      </c>
      <c r="E1400" s="12" t="s">
        <v>206</v>
      </c>
      <c r="F1400" s="12" t="s">
        <v>2084</v>
      </c>
      <c r="G1400" s="12" t="s">
        <v>106</v>
      </c>
      <c r="H1400" s="12" t="s">
        <v>5013</v>
      </c>
      <c r="I1400" s="28">
        <v>493500</v>
      </c>
      <c r="J1400" s="28">
        <v>465000</v>
      </c>
      <c r="K1400" s="28">
        <v>397850</v>
      </c>
      <c r="L1400" s="28">
        <v>440000</v>
      </c>
      <c r="M1400" s="28">
        <v>391000</v>
      </c>
      <c r="N1400" s="28">
        <v>365000</v>
      </c>
      <c r="O1400" s="29">
        <v>14</v>
      </c>
      <c r="P1400" s="29">
        <v>14</v>
      </c>
      <c r="Q1400" s="29">
        <v>17</v>
      </c>
      <c r="R1400" s="28">
        <v>450</v>
      </c>
      <c r="S1400" s="28">
        <v>400</v>
      </c>
      <c r="T1400" s="30">
        <v>3.4</v>
      </c>
      <c r="U1400" s="30">
        <v>-0.10000000000000009</v>
      </c>
      <c r="V1400" s="30">
        <v>3.5</v>
      </c>
      <c r="W1400" s="30">
        <v>3.2</v>
      </c>
      <c r="X1400" s="31">
        <v>4.7416413373860183E-2</v>
      </c>
      <c r="Y1400" s="30">
        <v>3.2</v>
      </c>
      <c r="Z1400" s="30">
        <v>0.40000000000000036</v>
      </c>
      <c r="AA1400" s="30">
        <v>2.8</v>
      </c>
      <c r="AB1400" s="30">
        <v>2.6</v>
      </c>
      <c r="AC1400" s="32">
        <v>0.27557319223985888</v>
      </c>
      <c r="AD1400" s="30">
        <v>5.8117679645457416</v>
      </c>
      <c r="AE1400" s="12">
        <v>35</v>
      </c>
      <c r="AF1400" s="12">
        <v>29</v>
      </c>
      <c r="AG1400" s="12">
        <v>30</v>
      </c>
      <c r="AH1400" s="33">
        <v>1.3536585365853659</v>
      </c>
      <c r="AI1400" s="34">
        <v>500000</v>
      </c>
      <c r="AJ1400" s="34">
        <v>415000</v>
      </c>
      <c r="AK1400" s="34">
        <v>340000</v>
      </c>
      <c r="AL1400" s="35">
        <v>0.20481927710843373</v>
      </c>
      <c r="AM1400" s="35">
        <v>0.47058823529411764</v>
      </c>
      <c r="AN1400" s="12">
        <v>2.2999999999999998</v>
      </c>
      <c r="AO1400" s="33">
        <v>-0.10000000000000009</v>
      </c>
      <c r="AP1400" s="12">
        <v>2.4</v>
      </c>
      <c r="AQ1400" s="34">
        <v>485</v>
      </c>
      <c r="AR1400" s="34">
        <v>420</v>
      </c>
      <c r="AS1400" s="31">
        <v>0.15476190476190477</v>
      </c>
      <c r="AT1400" s="36">
        <v>1632.9600000000003</v>
      </c>
      <c r="AU1400" s="30">
        <v>0.75160000000000005</v>
      </c>
      <c r="AV1400" s="30">
        <v>0.24840000000000001</v>
      </c>
      <c r="AW1400" s="30">
        <v>0.91810000000000003</v>
      </c>
      <c r="AX1400" s="30">
        <v>4.6800000000000001E-2</v>
      </c>
      <c r="AY1400" s="30">
        <v>0.2475</v>
      </c>
      <c r="AZ1400" s="30">
        <v>0.48509999999999998</v>
      </c>
      <c r="BA1400" s="30">
        <v>0.2452</v>
      </c>
      <c r="BB1400" s="37">
        <v>1.5</v>
      </c>
      <c r="BC1400" s="29">
        <v>18</v>
      </c>
      <c r="BD1400" s="38" t="s">
        <v>3721</v>
      </c>
      <c r="BE1400" s="39">
        <v>138.60744028187801</v>
      </c>
      <c r="BF1400" s="39">
        <v>-34.756149378039403</v>
      </c>
      <c r="BG1400" s="40">
        <f t="shared" si="252"/>
        <v>60</v>
      </c>
      <c r="BH1400" s="40">
        <f t="shared" si="253"/>
        <v>79</v>
      </c>
      <c r="BI1400" s="40">
        <f t="shared" si="254"/>
        <v>100</v>
      </c>
      <c r="BJ1400" s="40">
        <f t="shared" si="255"/>
        <v>100</v>
      </c>
      <c r="BK1400" s="40">
        <f t="shared" si="256"/>
        <v>100</v>
      </c>
      <c r="BL1400" s="40">
        <f t="shared" si="257"/>
        <v>44</v>
      </c>
      <c r="BM1400" s="41">
        <f t="shared" si="258"/>
        <v>100</v>
      </c>
      <c r="BN1400" s="40">
        <f t="shared" si="259"/>
        <v>92</v>
      </c>
      <c r="BO1400" s="41">
        <f t="shared" si="260"/>
        <v>83</v>
      </c>
      <c r="BP1400" s="41">
        <f t="shared" si="261"/>
        <v>64</v>
      </c>
      <c r="BQ1400" s="41">
        <f t="shared" si="262"/>
        <v>15</v>
      </c>
      <c r="BR1400" s="41">
        <f t="shared" si="263"/>
        <v>59</v>
      </c>
    </row>
    <row r="1401" spans="2:70" x14ac:dyDescent="0.3">
      <c r="B1401" s="12" t="s">
        <v>1121</v>
      </c>
      <c r="C1401" s="12">
        <v>402041046</v>
      </c>
      <c r="D1401" s="12" t="s">
        <v>1121</v>
      </c>
      <c r="E1401" s="12" t="s">
        <v>206</v>
      </c>
      <c r="F1401" s="12" t="s">
        <v>2084</v>
      </c>
      <c r="G1401" s="12" t="s">
        <v>106</v>
      </c>
      <c r="H1401" s="12" t="s">
        <v>5013</v>
      </c>
      <c r="I1401" s="28">
        <v>370000</v>
      </c>
      <c r="J1401" s="28">
        <v>349000</v>
      </c>
      <c r="K1401" s="28">
        <v>288150</v>
      </c>
      <c r="L1401" s="28">
        <v>478000</v>
      </c>
      <c r="M1401" s="28">
        <v>425000</v>
      </c>
      <c r="N1401" s="28">
        <v>350000</v>
      </c>
      <c r="O1401" s="29">
        <v>19</v>
      </c>
      <c r="P1401" s="29">
        <v>19</v>
      </c>
      <c r="Q1401" s="29">
        <v>28</v>
      </c>
      <c r="R1401" s="28">
        <v>420</v>
      </c>
      <c r="S1401" s="28">
        <v>350</v>
      </c>
      <c r="T1401" s="30">
        <v>2.2000000000000002</v>
      </c>
      <c r="U1401" s="30">
        <v>-9.9999999999999645E-2</v>
      </c>
      <c r="V1401" s="30">
        <v>2.2999999999999998</v>
      </c>
      <c r="W1401" s="30">
        <v>2.7</v>
      </c>
      <c r="X1401" s="31">
        <v>5.9027027027027029E-2</v>
      </c>
      <c r="Y1401" s="30">
        <v>2.4</v>
      </c>
      <c r="Z1401" s="30">
        <v>-0.30000000000000027</v>
      </c>
      <c r="AA1401" s="30">
        <v>2.7</v>
      </c>
      <c r="AB1401" s="30">
        <v>2.7</v>
      </c>
      <c r="AC1401" s="32">
        <v>0.35014005602240889</v>
      </c>
      <c r="AD1401" s="30">
        <v>5.9318599234565612</v>
      </c>
      <c r="AE1401" s="12">
        <v>35</v>
      </c>
      <c r="AF1401" s="12">
        <v>29</v>
      </c>
      <c r="AG1401" s="12">
        <v>30</v>
      </c>
      <c r="AH1401" s="33">
        <v>1.3536585365853659</v>
      </c>
      <c r="AI1401" s="34">
        <v>500000</v>
      </c>
      <c r="AJ1401" s="34">
        <v>415000</v>
      </c>
      <c r="AK1401" s="34">
        <v>340000</v>
      </c>
      <c r="AL1401" s="35">
        <v>0.20481927710843373</v>
      </c>
      <c r="AM1401" s="35">
        <v>0.47058823529411764</v>
      </c>
      <c r="AN1401" s="12">
        <v>2.2999999999999998</v>
      </c>
      <c r="AO1401" s="33">
        <v>-0.10000000000000009</v>
      </c>
      <c r="AP1401" s="12">
        <v>2.4</v>
      </c>
      <c r="AQ1401" s="34">
        <v>485</v>
      </c>
      <c r="AR1401" s="34">
        <v>420</v>
      </c>
      <c r="AS1401" s="31">
        <v>0.15476190476190477</v>
      </c>
      <c r="AT1401" s="36">
        <v>1199.5200000000002</v>
      </c>
      <c r="AU1401" s="30">
        <v>0.6462</v>
      </c>
      <c r="AV1401" s="30">
        <v>0.3538</v>
      </c>
      <c r="AW1401" s="30">
        <v>0.72989999999999999</v>
      </c>
      <c r="AX1401" s="30">
        <v>0.16980000000000001</v>
      </c>
      <c r="AY1401" s="30">
        <v>0.27360000000000001</v>
      </c>
      <c r="AZ1401" s="30">
        <v>0.31819999999999998</v>
      </c>
      <c r="BA1401" s="30">
        <v>0.37480000000000002</v>
      </c>
      <c r="BB1401" s="37">
        <v>1</v>
      </c>
      <c r="BC1401" s="29">
        <v>16</v>
      </c>
      <c r="BD1401" s="38" t="s">
        <v>4182</v>
      </c>
      <c r="BE1401" s="39">
        <v>138.63538904473501</v>
      </c>
      <c r="BF1401" s="39">
        <v>-34.771657640081202</v>
      </c>
      <c r="BG1401" s="40">
        <f t="shared" si="252"/>
        <v>80</v>
      </c>
      <c r="BH1401" s="40">
        <f t="shared" si="253"/>
        <v>79</v>
      </c>
      <c r="BI1401" s="40">
        <f t="shared" si="254"/>
        <v>100</v>
      </c>
      <c r="BJ1401" s="40">
        <f t="shared" si="255"/>
        <v>100</v>
      </c>
      <c r="BK1401" s="40">
        <f t="shared" si="256"/>
        <v>100</v>
      </c>
      <c r="BL1401" s="40">
        <f t="shared" si="257"/>
        <v>50</v>
      </c>
      <c r="BM1401" s="41">
        <f t="shared" si="258"/>
        <v>100</v>
      </c>
      <c r="BN1401" s="40">
        <f t="shared" si="259"/>
        <v>91</v>
      </c>
      <c r="BO1401" s="41">
        <f t="shared" si="260"/>
        <v>34</v>
      </c>
      <c r="BP1401" s="41">
        <f t="shared" si="261"/>
        <v>77</v>
      </c>
      <c r="BQ1401" s="41">
        <f t="shared" si="262"/>
        <v>10</v>
      </c>
      <c r="BR1401" s="41">
        <f t="shared" si="263"/>
        <v>58</v>
      </c>
    </row>
    <row r="1402" spans="2:70" x14ac:dyDescent="0.3">
      <c r="B1402" s="12" t="s">
        <v>1120</v>
      </c>
      <c r="C1402" s="12">
        <v>402041047</v>
      </c>
      <c r="D1402" s="12" t="s">
        <v>1121</v>
      </c>
      <c r="E1402" s="12" t="s">
        <v>206</v>
      </c>
      <c r="F1402" s="12" t="s">
        <v>2084</v>
      </c>
      <c r="G1402" s="12" t="s">
        <v>106</v>
      </c>
      <c r="H1402" s="12" t="s">
        <v>5013</v>
      </c>
      <c r="I1402" s="28">
        <v>460100</v>
      </c>
      <c r="J1402" s="28">
        <v>460100</v>
      </c>
      <c r="K1402" s="28">
        <v>370000</v>
      </c>
      <c r="L1402" s="28">
        <v>500000</v>
      </c>
      <c r="M1402" s="28">
        <v>507000</v>
      </c>
      <c r="N1402" s="28">
        <v>422000</v>
      </c>
      <c r="O1402" s="29">
        <v>21</v>
      </c>
      <c r="P1402" s="29">
        <v>21</v>
      </c>
      <c r="Q1402" s="29">
        <v>28</v>
      </c>
      <c r="R1402" s="28">
        <v>400</v>
      </c>
      <c r="S1402" s="28">
        <v>360</v>
      </c>
      <c r="T1402" s="30">
        <v>2</v>
      </c>
      <c r="U1402" s="30">
        <v>-0.29999999999999982</v>
      </c>
      <c r="V1402" s="30">
        <v>2.2999999999999998</v>
      </c>
      <c r="W1402" s="30">
        <v>1.9</v>
      </c>
      <c r="X1402" s="31">
        <v>4.5207563573136274E-2</v>
      </c>
      <c r="Y1402" s="30">
        <v>1.2</v>
      </c>
      <c r="Z1402" s="30">
        <v>9.9999999999999867E-2</v>
      </c>
      <c r="AA1402" s="30">
        <v>1.1000000000000001</v>
      </c>
      <c r="AB1402" s="30">
        <v>1.9</v>
      </c>
      <c r="AC1402" s="32">
        <v>0.26672356769444144</v>
      </c>
      <c r="AD1402" s="30">
        <v>5.899976610394833</v>
      </c>
      <c r="AE1402" s="12">
        <v>35</v>
      </c>
      <c r="AF1402" s="12">
        <v>29</v>
      </c>
      <c r="AG1402" s="12">
        <v>30</v>
      </c>
      <c r="AH1402" s="33">
        <v>1.3536585365853659</v>
      </c>
      <c r="AI1402" s="34">
        <v>500000</v>
      </c>
      <c r="AJ1402" s="34">
        <v>415000</v>
      </c>
      <c r="AK1402" s="34">
        <v>340000</v>
      </c>
      <c r="AL1402" s="35">
        <v>0.20481927710843373</v>
      </c>
      <c r="AM1402" s="35">
        <v>0.47058823529411764</v>
      </c>
      <c r="AN1402" s="12">
        <v>2.2999999999999998</v>
      </c>
      <c r="AO1402" s="33">
        <v>-0.10000000000000009</v>
      </c>
      <c r="AP1402" s="12">
        <v>2.4</v>
      </c>
      <c r="AQ1402" s="34">
        <v>485</v>
      </c>
      <c r="AR1402" s="34">
        <v>420</v>
      </c>
      <c r="AS1402" s="31">
        <v>0.15476190476190477</v>
      </c>
      <c r="AT1402" s="36">
        <v>1499.68</v>
      </c>
      <c r="AU1402" s="30">
        <v>0.71379999999999999</v>
      </c>
      <c r="AV1402" s="30">
        <v>0.28620000000000001</v>
      </c>
      <c r="AW1402" s="30">
        <v>0.872</v>
      </c>
      <c r="AX1402" s="30">
        <v>0.1082</v>
      </c>
      <c r="AY1402" s="30">
        <v>0.32600000000000001</v>
      </c>
      <c r="AZ1402" s="30">
        <v>0.4284</v>
      </c>
      <c r="BA1402" s="30">
        <v>0.2097</v>
      </c>
      <c r="BB1402" s="37">
        <v>3</v>
      </c>
      <c r="BC1402" s="29">
        <v>17</v>
      </c>
      <c r="BD1402" s="38" t="s">
        <v>3480</v>
      </c>
      <c r="BE1402" s="39">
        <v>138.67809536051499</v>
      </c>
      <c r="BF1402" s="39">
        <v>-34.777079971774398</v>
      </c>
      <c r="BG1402" s="40">
        <f t="shared" si="252"/>
        <v>84</v>
      </c>
      <c r="BH1402" s="40">
        <f t="shared" si="253"/>
        <v>79</v>
      </c>
      <c r="BI1402" s="40">
        <f t="shared" si="254"/>
        <v>100</v>
      </c>
      <c r="BJ1402" s="40">
        <f t="shared" si="255"/>
        <v>100</v>
      </c>
      <c r="BK1402" s="40">
        <f t="shared" si="256"/>
        <v>100</v>
      </c>
      <c r="BL1402" s="40">
        <f t="shared" si="257"/>
        <v>62</v>
      </c>
      <c r="BM1402" s="41">
        <f t="shared" si="258"/>
        <v>100</v>
      </c>
      <c r="BN1402" s="40">
        <f t="shared" si="259"/>
        <v>91</v>
      </c>
      <c r="BO1402" s="41">
        <f t="shared" si="260"/>
        <v>89</v>
      </c>
      <c r="BP1402" s="41">
        <f t="shared" si="261"/>
        <v>97</v>
      </c>
      <c r="BQ1402" s="41">
        <f t="shared" si="262"/>
        <v>30</v>
      </c>
      <c r="BR1402" s="41">
        <f t="shared" si="263"/>
        <v>67</v>
      </c>
    </row>
    <row r="1403" spans="2:70" x14ac:dyDescent="0.3">
      <c r="B1403" s="12" t="s">
        <v>1875</v>
      </c>
      <c r="C1403" s="12">
        <v>402041048</v>
      </c>
      <c r="D1403" s="12" t="s">
        <v>1121</v>
      </c>
      <c r="E1403" s="12" t="s">
        <v>206</v>
      </c>
      <c r="F1403" s="12" t="s">
        <v>2084</v>
      </c>
      <c r="G1403" s="12" t="s">
        <v>106</v>
      </c>
      <c r="H1403" s="12" t="s">
        <v>5013</v>
      </c>
      <c r="I1403" s="28">
        <v>508800</v>
      </c>
      <c r="J1403" s="28">
        <v>525300</v>
      </c>
      <c r="K1403" s="28">
        <v>425000</v>
      </c>
      <c r="L1403" s="28">
        <v>505000</v>
      </c>
      <c r="M1403" s="28">
        <v>494000</v>
      </c>
      <c r="N1403" s="28">
        <v>420000</v>
      </c>
      <c r="O1403" s="29">
        <v>19</v>
      </c>
      <c r="P1403" s="29">
        <v>37</v>
      </c>
      <c r="Q1403" s="29">
        <v>28</v>
      </c>
      <c r="R1403" s="28">
        <v>460</v>
      </c>
      <c r="S1403" s="28">
        <v>330</v>
      </c>
      <c r="T1403" s="30">
        <v>1.8</v>
      </c>
      <c r="U1403" s="30">
        <v>-9.9999999999999867E-2</v>
      </c>
      <c r="V1403" s="30">
        <v>1.9</v>
      </c>
      <c r="W1403" s="30">
        <v>1.5</v>
      </c>
      <c r="X1403" s="31">
        <v>4.7012578616352205E-2</v>
      </c>
      <c r="Y1403" s="30">
        <v>1.1000000000000001</v>
      </c>
      <c r="Z1403" s="30">
        <v>0</v>
      </c>
      <c r="AA1403" s="30">
        <v>1.1000000000000001</v>
      </c>
      <c r="AB1403" s="30">
        <v>1</v>
      </c>
      <c r="AC1403" s="32">
        <v>0.32726237905520772</v>
      </c>
      <c r="AD1403" s="30">
        <v>6.9611663237161236</v>
      </c>
      <c r="AE1403" s="12">
        <v>35</v>
      </c>
      <c r="AF1403" s="12">
        <v>29</v>
      </c>
      <c r="AG1403" s="12">
        <v>30</v>
      </c>
      <c r="AH1403" s="33">
        <v>1.3536585365853659</v>
      </c>
      <c r="AI1403" s="34">
        <v>500000</v>
      </c>
      <c r="AJ1403" s="34">
        <v>415000</v>
      </c>
      <c r="AK1403" s="34">
        <v>340000</v>
      </c>
      <c r="AL1403" s="35">
        <v>0.20481927710843373</v>
      </c>
      <c r="AM1403" s="35">
        <v>0.47058823529411764</v>
      </c>
      <c r="AN1403" s="12">
        <v>2.2999999999999998</v>
      </c>
      <c r="AO1403" s="33">
        <v>-0.10000000000000009</v>
      </c>
      <c r="AP1403" s="12">
        <v>2.4</v>
      </c>
      <c r="AQ1403" s="34">
        <v>485</v>
      </c>
      <c r="AR1403" s="34">
        <v>420</v>
      </c>
      <c r="AS1403" s="31">
        <v>0.15476190476190477</v>
      </c>
      <c r="AT1403" s="36">
        <v>1405.6000000000001</v>
      </c>
      <c r="AU1403" s="30">
        <v>0.71940000000000004</v>
      </c>
      <c r="AV1403" s="30">
        <v>0.28060000000000002</v>
      </c>
      <c r="AW1403" s="30">
        <v>0.81359999999999999</v>
      </c>
      <c r="AX1403" s="30">
        <v>0.1807</v>
      </c>
      <c r="AY1403" s="30">
        <v>0.20730000000000001</v>
      </c>
      <c r="AZ1403" s="30">
        <v>0.42099999999999999</v>
      </c>
      <c r="BA1403" s="30">
        <v>0.34510000000000002</v>
      </c>
      <c r="BB1403" s="37">
        <v>1</v>
      </c>
      <c r="BC1403" s="29">
        <v>21</v>
      </c>
      <c r="BD1403" s="38" t="s">
        <v>4183</v>
      </c>
      <c r="BE1403" s="39">
        <v>138.625622696345</v>
      </c>
      <c r="BF1403" s="39">
        <v>-34.727801787139398</v>
      </c>
      <c r="BG1403" s="40">
        <f t="shared" si="252"/>
        <v>87</v>
      </c>
      <c r="BH1403" s="40">
        <f t="shared" si="253"/>
        <v>79</v>
      </c>
      <c r="BI1403" s="40">
        <f t="shared" si="254"/>
        <v>100</v>
      </c>
      <c r="BJ1403" s="40">
        <f t="shared" si="255"/>
        <v>100</v>
      </c>
      <c r="BK1403" s="40">
        <f t="shared" si="256"/>
        <v>100</v>
      </c>
      <c r="BL1403" s="40">
        <f t="shared" si="257"/>
        <v>36</v>
      </c>
      <c r="BM1403" s="41">
        <f t="shared" si="258"/>
        <v>100</v>
      </c>
      <c r="BN1403" s="40">
        <f t="shared" si="259"/>
        <v>81</v>
      </c>
      <c r="BO1403" s="41">
        <f t="shared" si="260"/>
        <v>49</v>
      </c>
      <c r="BP1403" s="41">
        <f t="shared" si="261"/>
        <v>98</v>
      </c>
      <c r="BQ1403" s="41">
        <f t="shared" si="262"/>
        <v>10</v>
      </c>
      <c r="BR1403" s="41">
        <f t="shared" si="263"/>
        <v>60</v>
      </c>
    </row>
    <row r="1404" spans="2:70" x14ac:dyDescent="0.3">
      <c r="B1404" s="12" t="s">
        <v>1122</v>
      </c>
      <c r="C1404" s="12">
        <v>402041171</v>
      </c>
      <c r="D1404" s="12" t="s">
        <v>1121</v>
      </c>
      <c r="E1404" s="12" t="s">
        <v>206</v>
      </c>
      <c r="F1404" s="12" t="s">
        <v>2084</v>
      </c>
      <c r="G1404" s="12" t="s">
        <v>106</v>
      </c>
      <c r="H1404" s="12" t="s">
        <v>5013</v>
      </c>
      <c r="I1404" s="28">
        <v>498750</v>
      </c>
      <c r="J1404" s="28">
        <v>485000</v>
      </c>
      <c r="K1404" s="28">
        <v>400000</v>
      </c>
      <c r="L1404" s="28">
        <v>485000</v>
      </c>
      <c r="M1404" s="28">
        <v>479000</v>
      </c>
      <c r="N1404" s="28">
        <v>431000</v>
      </c>
      <c r="O1404" s="29">
        <v>27</v>
      </c>
      <c r="P1404" s="29">
        <v>27</v>
      </c>
      <c r="Q1404" s="29">
        <v>29</v>
      </c>
      <c r="R1404" s="28">
        <v>520</v>
      </c>
      <c r="S1404" s="28">
        <v>460</v>
      </c>
      <c r="T1404" s="30">
        <v>4.3</v>
      </c>
      <c r="U1404" s="30">
        <v>-0.10000000000000053</v>
      </c>
      <c r="V1404" s="30">
        <v>4.4000000000000004</v>
      </c>
      <c r="W1404" s="30">
        <v>4.8</v>
      </c>
      <c r="X1404" s="31">
        <v>5.4215538847117793E-2</v>
      </c>
      <c r="Y1404" s="30">
        <v>7.9</v>
      </c>
      <c r="Z1404" s="30">
        <v>0.90000000000000036</v>
      </c>
      <c r="AA1404" s="30">
        <v>7</v>
      </c>
      <c r="AB1404" s="30">
        <v>7.5</v>
      </c>
      <c r="AC1404" s="32">
        <v>0.24270032111119405</v>
      </c>
      <c r="AD1404" s="30">
        <v>4.4765822912059177</v>
      </c>
      <c r="AE1404" s="12">
        <v>35</v>
      </c>
      <c r="AF1404" s="12">
        <v>29</v>
      </c>
      <c r="AG1404" s="12">
        <v>30</v>
      </c>
      <c r="AH1404" s="33">
        <v>1.3536585365853659</v>
      </c>
      <c r="AI1404" s="34">
        <v>500000</v>
      </c>
      <c r="AJ1404" s="34">
        <v>415000</v>
      </c>
      <c r="AK1404" s="34">
        <v>340000</v>
      </c>
      <c r="AL1404" s="35">
        <v>0.20481927710843373</v>
      </c>
      <c r="AM1404" s="35">
        <v>0.47058823529411764</v>
      </c>
      <c r="AN1404" s="12">
        <v>2.2999999999999998</v>
      </c>
      <c r="AO1404" s="33">
        <v>-0.10000000000000009</v>
      </c>
      <c r="AP1404" s="12">
        <v>2.4</v>
      </c>
      <c r="AQ1404" s="34">
        <v>485</v>
      </c>
      <c r="AR1404" s="34">
        <v>420</v>
      </c>
      <c r="AS1404" s="31">
        <v>0.15476190476190477</v>
      </c>
      <c r="AT1404" s="36">
        <v>2142.5600000000004</v>
      </c>
      <c r="AU1404" s="30">
        <v>0.70069999999999999</v>
      </c>
      <c r="AV1404" s="30">
        <v>0.29930000000000001</v>
      </c>
      <c r="AW1404" s="30">
        <v>0.67010000000000003</v>
      </c>
      <c r="AX1404" s="30">
        <v>0.17430000000000001</v>
      </c>
      <c r="AY1404" s="30">
        <v>0.1797</v>
      </c>
      <c r="AZ1404" s="30">
        <v>0.41620000000000001</v>
      </c>
      <c r="BA1404" s="30">
        <v>0.37809999999999999</v>
      </c>
      <c r="BB1404" s="37">
        <v>6.5</v>
      </c>
      <c r="BC1404" s="29">
        <v>14</v>
      </c>
      <c r="BD1404" s="38" t="s">
        <v>3481</v>
      </c>
      <c r="BE1404" s="39">
        <v>138.59683947610301</v>
      </c>
      <c r="BF1404" s="39">
        <v>-34.7943526077146</v>
      </c>
      <c r="BG1404" s="40">
        <f t="shared" si="252"/>
        <v>46</v>
      </c>
      <c r="BH1404" s="40">
        <f t="shared" si="253"/>
        <v>79</v>
      </c>
      <c r="BI1404" s="40">
        <f t="shared" si="254"/>
        <v>100</v>
      </c>
      <c r="BJ1404" s="40">
        <f t="shared" si="255"/>
        <v>100</v>
      </c>
      <c r="BK1404" s="40">
        <f t="shared" si="256"/>
        <v>100</v>
      </c>
      <c r="BL1404" s="40">
        <f t="shared" si="257"/>
        <v>30</v>
      </c>
      <c r="BM1404" s="41">
        <f t="shared" si="258"/>
        <v>100</v>
      </c>
      <c r="BN1404" s="40">
        <f t="shared" si="259"/>
        <v>100</v>
      </c>
      <c r="BO1404" s="41">
        <f t="shared" si="260"/>
        <v>100</v>
      </c>
      <c r="BP1404" s="41">
        <f t="shared" si="261"/>
        <v>1</v>
      </c>
      <c r="BQ1404" s="41">
        <f t="shared" si="262"/>
        <v>65</v>
      </c>
      <c r="BR1404" s="41">
        <f t="shared" si="263"/>
        <v>57</v>
      </c>
    </row>
    <row r="1405" spans="2:70" x14ac:dyDescent="0.3">
      <c r="B1405" s="12" t="s">
        <v>1520</v>
      </c>
      <c r="C1405" s="12">
        <v>402041172</v>
      </c>
      <c r="D1405" s="12" t="s">
        <v>1121</v>
      </c>
      <c r="E1405" s="12" t="s">
        <v>206</v>
      </c>
      <c r="F1405" s="12" t="s">
        <v>2084</v>
      </c>
      <c r="G1405" s="12" t="s">
        <v>106</v>
      </c>
      <c r="H1405" s="12" t="s">
        <v>5013</v>
      </c>
      <c r="I1405" s="28">
        <v>508420</v>
      </c>
      <c r="J1405" s="28">
        <v>506000</v>
      </c>
      <c r="K1405" s="28">
        <v>390000</v>
      </c>
      <c r="L1405" s="28">
        <v>540000</v>
      </c>
      <c r="M1405" s="28">
        <v>540000</v>
      </c>
      <c r="N1405" s="28">
        <v>425000</v>
      </c>
      <c r="O1405" s="29">
        <v>21</v>
      </c>
      <c r="P1405" s="29">
        <v>15</v>
      </c>
      <c r="Q1405" s="29">
        <v>14</v>
      </c>
      <c r="R1405" s="28">
        <v>460</v>
      </c>
      <c r="S1405" s="28">
        <v>400</v>
      </c>
      <c r="T1405" s="30">
        <v>1.6</v>
      </c>
      <c r="U1405" s="30">
        <v>0</v>
      </c>
      <c r="V1405" s="30">
        <v>1.6</v>
      </c>
      <c r="W1405" s="30">
        <v>1.4</v>
      </c>
      <c r="X1405" s="31">
        <v>4.7047716454899489E-2</v>
      </c>
      <c r="Y1405" s="30">
        <v>1.4</v>
      </c>
      <c r="Z1405" s="30">
        <v>0</v>
      </c>
      <c r="AA1405" s="30">
        <v>1.4</v>
      </c>
      <c r="AB1405" s="30">
        <v>0.7</v>
      </c>
      <c r="AC1405" s="32">
        <v>0.32518945820608525</v>
      </c>
      <c r="AD1405" s="30">
        <v>6.9119073721211475</v>
      </c>
      <c r="AE1405" s="12">
        <v>35</v>
      </c>
      <c r="AF1405" s="12">
        <v>29</v>
      </c>
      <c r="AG1405" s="12">
        <v>30</v>
      </c>
      <c r="AH1405" s="33">
        <v>1.3536585365853659</v>
      </c>
      <c r="AI1405" s="34">
        <v>500000</v>
      </c>
      <c r="AJ1405" s="34">
        <v>415000</v>
      </c>
      <c r="AK1405" s="34">
        <v>340000</v>
      </c>
      <c r="AL1405" s="35">
        <v>0.20481927710843373</v>
      </c>
      <c r="AM1405" s="35">
        <v>0.47058823529411764</v>
      </c>
      <c r="AN1405" s="12">
        <v>2.2999999999999998</v>
      </c>
      <c r="AO1405" s="33">
        <v>-0.10000000000000009</v>
      </c>
      <c r="AP1405" s="12">
        <v>2.4</v>
      </c>
      <c r="AQ1405" s="34">
        <v>485</v>
      </c>
      <c r="AR1405" s="34">
        <v>420</v>
      </c>
      <c r="AS1405" s="31">
        <v>0.15476190476190477</v>
      </c>
      <c r="AT1405" s="36">
        <v>1414.5600000000002</v>
      </c>
      <c r="AU1405" s="30">
        <v>0.67879999999999996</v>
      </c>
      <c r="AV1405" s="30">
        <v>0.32119999999999999</v>
      </c>
      <c r="AW1405" s="30">
        <v>0.8569</v>
      </c>
      <c r="AX1405" s="30">
        <v>0.12609999999999999</v>
      </c>
      <c r="AY1405" s="30">
        <v>0.32040000000000002</v>
      </c>
      <c r="AZ1405" s="30">
        <v>0.35099999999999998</v>
      </c>
      <c r="BA1405" s="30">
        <v>0.29880000000000001</v>
      </c>
      <c r="BB1405" s="37">
        <v>1.5</v>
      </c>
      <c r="BC1405" s="29">
        <v>10</v>
      </c>
      <c r="BD1405" s="38" t="s">
        <v>3849</v>
      </c>
      <c r="BE1405" s="39">
        <v>138.60505431631699</v>
      </c>
      <c r="BF1405" s="39">
        <v>-34.8239095386825</v>
      </c>
      <c r="BG1405" s="40">
        <f t="shared" si="252"/>
        <v>90</v>
      </c>
      <c r="BH1405" s="40">
        <f t="shared" si="253"/>
        <v>79</v>
      </c>
      <c r="BI1405" s="40">
        <f t="shared" si="254"/>
        <v>100</v>
      </c>
      <c r="BJ1405" s="40">
        <f t="shared" si="255"/>
        <v>100</v>
      </c>
      <c r="BK1405" s="40">
        <f t="shared" si="256"/>
        <v>100</v>
      </c>
      <c r="BL1405" s="40">
        <f t="shared" si="257"/>
        <v>60</v>
      </c>
      <c r="BM1405" s="41">
        <f t="shared" si="258"/>
        <v>100</v>
      </c>
      <c r="BN1405" s="40">
        <f t="shared" si="259"/>
        <v>81</v>
      </c>
      <c r="BO1405" s="41">
        <f t="shared" si="260"/>
        <v>50</v>
      </c>
      <c r="BP1405" s="41">
        <f t="shared" si="261"/>
        <v>93</v>
      </c>
      <c r="BQ1405" s="41">
        <f t="shared" si="262"/>
        <v>15</v>
      </c>
      <c r="BR1405" s="41">
        <f t="shared" si="263"/>
        <v>62</v>
      </c>
    </row>
    <row r="1406" spans="2:70" x14ac:dyDescent="0.3">
      <c r="B1406" s="12" t="s">
        <v>774</v>
      </c>
      <c r="C1406" s="12">
        <v>402051049</v>
      </c>
      <c r="D1406" s="12" t="s">
        <v>408</v>
      </c>
      <c r="E1406" s="12" t="s">
        <v>206</v>
      </c>
      <c r="F1406" s="12" t="s">
        <v>2084</v>
      </c>
      <c r="G1406" s="12" t="s">
        <v>106</v>
      </c>
      <c r="H1406" s="12" t="s">
        <v>5013</v>
      </c>
      <c r="I1406" s="28">
        <v>615600</v>
      </c>
      <c r="J1406" s="28">
        <v>589000</v>
      </c>
      <c r="K1406" s="28">
        <v>475000</v>
      </c>
      <c r="L1406" s="28">
        <v>577500</v>
      </c>
      <c r="M1406" s="28">
        <v>577500</v>
      </c>
      <c r="N1406" s="28">
        <v>525500</v>
      </c>
      <c r="O1406" s="29">
        <v>17</v>
      </c>
      <c r="P1406" s="29">
        <v>25</v>
      </c>
      <c r="Q1406" s="29">
        <v>35</v>
      </c>
      <c r="R1406" s="28">
        <v>495</v>
      </c>
      <c r="S1406" s="28">
        <v>470</v>
      </c>
      <c r="T1406" s="30">
        <v>1.4</v>
      </c>
      <c r="U1406" s="30">
        <v>-0.20000000000000018</v>
      </c>
      <c r="V1406" s="30">
        <v>1.6</v>
      </c>
      <c r="W1406" s="30">
        <v>2</v>
      </c>
      <c r="X1406" s="31">
        <v>4.1812865497076024E-2</v>
      </c>
      <c r="Y1406" s="30">
        <v>1.4</v>
      </c>
      <c r="Z1406" s="30">
        <v>0.39999999999999991</v>
      </c>
      <c r="AA1406" s="30">
        <v>1</v>
      </c>
      <c r="AB1406" s="30">
        <v>1</v>
      </c>
      <c r="AC1406" s="32">
        <v>0.26401689708141318</v>
      </c>
      <c r="AD1406" s="30">
        <v>6.3142502658631683</v>
      </c>
      <c r="AE1406" s="12">
        <v>21</v>
      </c>
      <c r="AF1406" s="12">
        <v>17</v>
      </c>
      <c r="AG1406" s="12">
        <v>29</v>
      </c>
      <c r="AH1406" s="33">
        <v>1.9328859060402686</v>
      </c>
      <c r="AI1406" s="34">
        <v>565000</v>
      </c>
      <c r="AJ1406" s="34">
        <v>485000</v>
      </c>
      <c r="AK1406" s="34">
        <v>418000</v>
      </c>
      <c r="AL1406" s="35">
        <v>0.16494845360824742</v>
      </c>
      <c r="AM1406" s="35">
        <v>0.35167464114832536</v>
      </c>
      <c r="AN1406" s="12">
        <v>1.6</v>
      </c>
      <c r="AO1406" s="33">
        <v>0.10000000000000009</v>
      </c>
      <c r="AP1406" s="12">
        <v>1.5</v>
      </c>
      <c r="AQ1406" s="34">
        <v>485</v>
      </c>
      <c r="AR1406" s="34">
        <v>425</v>
      </c>
      <c r="AS1406" s="31">
        <v>0.14117647058823529</v>
      </c>
      <c r="AT1406" s="36">
        <v>1874.88</v>
      </c>
      <c r="AU1406" s="30">
        <v>0.74519999999999997</v>
      </c>
      <c r="AV1406" s="30">
        <v>0.25480000000000003</v>
      </c>
      <c r="AW1406" s="30">
        <v>0.8508</v>
      </c>
      <c r="AX1406" s="30">
        <v>0.1457</v>
      </c>
      <c r="AY1406" s="30">
        <v>0.33429999999999999</v>
      </c>
      <c r="AZ1406" s="30">
        <v>0.41499999999999998</v>
      </c>
      <c r="BA1406" s="30">
        <v>0.18179999999999999</v>
      </c>
      <c r="BB1406" s="37">
        <v>5</v>
      </c>
      <c r="BC1406" s="29">
        <v>22</v>
      </c>
      <c r="BD1406" s="38" t="s">
        <v>3196</v>
      </c>
      <c r="BE1406" s="39">
        <v>138.753357975298</v>
      </c>
      <c r="BF1406" s="39">
        <v>-34.765724905220601</v>
      </c>
      <c r="BG1406" s="40">
        <f t="shared" si="252"/>
        <v>93</v>
      </c>
      <c r="BH1406" s="40">
        <f t="shared" si="253"/>
        <v>90</v>
      </c>
      <c r="BI1406" s="40">
        <f t="shared" si="254"/>
        <v>100</v>
      </c>
      <c r="BJ1406" s="40">
        <f t="shared" si="255"/>
        <v>83</v>
      </c>
      <c r="BK1406" s="40">
        <f t="shared" si="256"/>
        <v>100</v>
      </c>
      <c r="BL1406" s="40">
        <f t="shared" si="257"/>
        <v>64</v>
      </c>
      <c r="BM1406" s="41">
        <f t="shared" si="258"/>
        <v>89</v>
      </c>
      <c r="BN1406" s="40">
        <f t="shared" si="259"/>
        <v>87</v>
      </c>
      <c r="BO1406" s="41">
        <f t="shared" si="260"/>
        <v>91</v>
      </c>
      <c r="BP1406" s="41">
        <f t="shared" si="261"/>
        <v>93</v>
      </c>
      <c r="BQ1406" s="41">
        <f t="shared" si="262"/>
        <v>50</v>
      </c>
      <c r="BR1406" s="41">
        <f t="shared" si="263"/>
        <v>68</v>
      </c>
    </row>
    <row r="1407" spans="2:70" x14ac:dyDescent="0.3">
      <c r="B1407" s="12" t="s">
        <v>563</v>
      </c>
      <c r="C1407" s="12">
        <v>402051050</v>
      </c>
      <c r="D1407" s="12" t="s">
        <v>408</v>
      </c>
      <c r="E1407" s="12" t="s">
        <v>206</v>
      </c>
      <c r="F1407" s="12" t="s">
        <v>2084</v>
      </c>
      <c r="G1407" s="12" t="s">
        <v>106</v>
      </c>
      <c r="H1407" s="12" t="s">
        <v>5013</v>
      </c>
      <c r="I1407" s="28">
        <v>577500</v>
      </c>
      <c r="J1407" s="28">
        <v>575000</v>
      </c>
      <c r="K1407" s="28">
        <v>490000</v>
      </c>
      <c r="L1407" s="28">
        <v>605000</v>
      </c>
      <c r="M1407" s="28">
        <v>605000</v>
      </c>
      <c r="N1407" s="28">
        <v>526500</v>
      </c>
      <c r="O1407" s="29">
        <v>45</v>
      </c>
      <c r="P1407" s="29">
        <v>29</v>
      </c>
      <c r="Q1407" s="29">
        <v>35</v>
      </c>
      <c r="R1407" s="28">
        <v>560</v>
      </c>
      <c r="S1407" s="28">
        <v>535</v>
      </c>
      <c r="T1407" s="30">
        <v>1.6</v>
      </c>
      <c r="U1407" s="30">
        <v>0.30000000000000004</v>
      </c>
      <c r="V1407" s="30">
        <v>1.3</v>
      </c>
      <c r="W1407" s="30">
        <v>1.9</v>
      </c>
      <c r="X1407" s="31">
        <v>5.0424242424242427E-2</v>
      </c>
      <c r="Y1407" s="30">
        <v>1.9</v>
      </c>
      <c r="Z1407" s="30">
        <v>0</v>
      </c>
      <c r="AA1407" s="30">
        <v>1.9</v>
      </c>
      <c r="AB1407" s="30">
        <v>1.6</v>
      </c>
      <c r="AC1407" s="32">
        <v>0.25813113061435211</v>
      </c>
      <c r="AD1407" s="30">
        <v>5.1191870855009727</v>
      </c>
      <c r="AE1407" s="12">
        <v>21</v>
      </c>
      <c r="AF1407" s="12">
        <v>17</v>
      </c>
      <c r="AG1407" s="12">
        <v>29</v>
      </c>
      <c r="AH1407" s="33">
        <v>1.9328859060402686</v>
      </c>
      <c r="AI1407" s="34">
        <v>565000</v>
      </c>
      <c r="AJ1407" s="34">
        <v>485000</v>
      </c>
      <c r="AK1407" s="34">
        <v>418000</v>
      </c>
      <c r="AL1407" s="35">
        <v>0.16494845360824742</v>
      </c>
      <c r="AM1407" s="35">
        <v>0.35167464114832536</v>
      </c>
      <c r="AN1407" s="12">
        <v>1.6</v>
      </c>
      <c r="AO1407" s="33">
        <v>0.10000000000000009</v>
      </c>
      <c r="AP1407" s="12">
        <v>1.5</v>
      </c>
      <c r="AQ1407" s="34">
        <v>485</v>
      </c>
      <c r="AR1407" s="34">
        <v>425</v>
      </c>
      <c r="AS1407" s="31">
        <v>0.14117647058823529</v>
      </c>
      <c r="AT1407" s="36">
        <v>2169.44</v>
      </c>
      <c r="AU1407" s="30">
        <v>0.77029999999999998</v>
      </c>
      <c r="AV1407" s="30">
        <v>0.22969999999999999</v>
      </c>
      <c r="AW1407" s="30">
        <v>0.96840000000000004</v>
      </c>
      <c r="AX1407" s="30">
        <v>3.1E-2</v>
      </c>
      <c r="AY1407" s="30">
        <v>0.28920000000000001</v>
      </c>
      <c r="AZ1407" s="30">
        <v>0.49419999999999997</v>
      </c>
      <c r="BA1407" s="30">
        <v>0.2056</v>
      </c>
      <c r="BB1407" s="37">
        <v>5</v>
      </c>
      <c r="BC1407" s="29">
        <v>20</v>
      </c>
      <c r="BD1407" s="38" t="s">
        <v>3031</v>
      </c>
      <c r="BE1407" s="39">
        <v>138.71508860774901</v>
      </c>
      <c r="BF1407" s="39">
        <v>-34.766607442484499</v>
      </c>
      <c r="BG1407" s="40">
        <f t="shared" si="252"/>
        <v>90</v>
      </c>
      <c r="BH1407" s="40">
        <f t="shared" si="253"/>
        <v>90</v>
      </c>
      <c r="BI1407" s="40">
        <f t="shared" si="254"/>
        <v>100</v>
      </c>
      <c r="BJ1407" s="40">
        <f t="shared" si="255"/>
        <v>83</v>
      </c>
      <c r="BK1407" s="40">
        <f t="shared" si="256"/>
        <v>100</v>
      </c>
      <c r="BL1407" s="40">
        <f t="shared" si="257"/>
        <v>54</v>
      </c>
      <c r="BM1407" s="41">
        <f t="shared" si="258"/>
        <v>100</v>
      </c>
      <c r="BN1407" s="40">
        <f t="shared" si="259"/>
        <v>99</v>
      </c>
      <c r="BO1407" s="41">
        <f t="shared" si="260"/>
        <v>95</v>
      </c>
      <c r="BP1407" s="41">
        <f t="shared" si="261"/>
        <v>85</v>
      </c>
      <c r="BQ1407" s="41">
        <f t="shared" si="262"/>
        <v>50</v>
      </c>
      <c r="BR1407" s="41">
        <f t="shared" si="263"/>
        <v>68</v>
      </c>
    </row>
    <row r="1408" spans="2:70" x14ac:dyDescent="0.3">
      <c r="B1408" s="12" t="s">
        <v>407</v>
      </c>
      <c r="C1408" s="12">
        <v>402051051</v>
      </c>
      <c r="D1408" s="12" t="s">
        <v>408</v>
      </c>
      <c r="E1408" s="12" t="s">
        <v>206</v>
      </c>
      <c r="F1408" s="12" t="s">
        <v>2084</v>
      </c>
      <c r="G1408" s="12" t="s">
        <v>106</v>
      </c>
      <c r="H1408" s="12" t="s">
        <v>5013</v>
      </c>
      <c r="I1408" s="28">
        <v>580000</v>
      </c>
      <c r="J1408" s="28">
        <v>725000</v>
      </c>
      <c r="K1408" s="28">
        <v>710555</v>
      </c>
      <c r="L1408" s="28">
        <v>605000</v>
      </c>
      <c r="M1408" s="28">
        <v>620000</v>
      </c>
      <c r="N1408" s="28">
        <v>565000</v>
      </c>
      <c r="O1408" s="29">
        <v>15</v>
      </c>
      <c r="P1408" s="29">
        <v>19</v>
      </c>
      <c r="Q1408" s="29">
        <v>10</v>
      </c>
      <c r="R1408" s="28">
        <v>480</v>
      </c>
      <c r="S1408" s="28">
        <v>480</v>
      </c>
      <c r="T1408" s="30">
        <v>2</v>
      </c>
      <c r="U1408" s="30">
        <v>-0.20000000000000018</v>
      </c>
      <c r="V1408" s="30">
        <v>2.2000000000000002</v>
      </c>
      <c r="W1408" s="30">
        <v>1</v>
      </c>
      <c r="X1408" s="31">
        <v>4.3034482758620693E-2</v>
      </c>
      <c r="Y1408" s="30">
        <v>0.8</v>
      </c>
      <c r="Z1408" s="30">
        <v>-0.19999999999999996</v>
      </c>
      <c r="AA1408" s="30">
        <v>1</v>
      </c>
      <c r="AB1408" s="30">
        <v>1.8</v>
      </c>
      <c r="AC1408" s="32">
        <v>0.2232142857142857</v>
      </c>
      <c r="AD1408" s="30">
        <v>5.1868704212454215</v>
      </c>
      <c r="AE1408" s="12">
        <v>21</v>
      </c>
      <c r="AF1408" s="12">
        <v>17</v>
      </c>
      <c r="AG1408" s="12">
        <v>29</v>
      </c>
      <c r="AH1408" s="33">
        <v>1.9328859060402686</v>
      </c>
      <c r="AI1408" s="34">
        <v>565000</v>
      </c>
      <c r="AJ1408" s="34">
        <v>485000</v>
      </c>
      <c r="AK1408" s="34">
        <v>418000</v>
      </c>
      <c r="AL1408" s="35">
        <v>0.16494845360824742</v>
      </c>
      <c r="AM1408" s="35">
        <v>0.35167464114832536</v>
      </c>
      <c r="AN1408" s="12">
        <v>1.6</v>
      </c>
      <c r="AO1408" s="33">
        <v>0.10000000000000009</v>
      </c>
      <c r="AP1408" s="12">
        <v>1.5</v>
      </c>
      <c r="AQ1408" s="34">
        <v>485</v>
      </c>
      <c r="AR1408" s="34">
        <v>425</v>
      </c>
      <c r="AS1408" s="31">
        <v>0.14117647058823529</v>
      </c>
      <c r="AT1408" s="36">
        <v>2150.4</v>
      </c>
      <c r="AU1408" s="30">
        <v>0.79610000000000003</v>
      </c>
      <c r="AV1408" s="30">
        <v>0.2039</v>
      </c>
      <c r="AW1408" s="30">
        <v>0.94430000000000003</v>
      </c>
      <c r="AX1408" s="30">
        <v>3.9399999999999998E-2</v>
      </c>
      <c r="AY1408" s="30">
        <v>0.41689999999999999</v>
      </c>
      <c r="AZ1408" s="30">
        <v>0.41959999999999997</v>
      </c>
      <c r="BA1408" s="30">
        <v>0.13550000000000001</v>
      </c>
      <c r="BB1408" s="37">
        <v>7</v>
      </c>
      <c r="BC1408" s="29">
        <v>13</v>
      </c>
      <c r="BD1408" s="38" t="s">
        <v>2912</v>
      </c>
      <c r="BE1408" s="39">
        <v>138.720994125027</v>
      </c>
      <c r="BF1408" s="39">
        <v>-34.853712529422403</v>
      </c>
      <c r="BG1408" s="40">
        <f t="shared" si="252"/>
        <v>84</v>
      </c>
      <c r="BH1408" s="40">
        <f t="shared" si="253"/>
        <v>90</v>
      </c>
      <c r="BI1408" s="40">
        <f t="shared" si="254"/>
        <v>100</v>
      </c>
      <c r="BJ1408" s="40">
        <f t="shared" si="255"/>
        <v>83</v>
      </c>
      <c r="BK1408" s="40">
        <f t="shared" si="256"/>
        <v>100</v>
      </c>
      <c r="BL1408" s="40">
        <f t="shared" si="257"/>
        <v>82</v>
      </c>
      <c r="BM1408" s="41">
        <f t="shared" si="258"/>
        <v>94</v>
      </c>
      <c r="BN1408" s="40">
        <f t="shared" si="259"/>
        <v>98</v>
      </c>
      <c r="BO1408" s="41">
        <f t="shared" si="260"/>
        <v>100</v>
      </c>
      <c r="BP1408" s="41">
        <f t="shared" si="261"/>
        <v>100</v>
      </c>
      <c r="BQ1408" s="41">
        <f t="shared" si="262"/>
        <v>70</v>
      </c>
      <c r="BR1408" s="41">
        <f t="shared" si="263"/>
        <v>72</v>
      </c>
    </row>
    <row r="1409" spans="2:70" x14ac:dyDescent="0.3">
      <c r="B1409" s="12" t="s">
        <v>1876</v>
      </c>
      <c r="C1409" s="12">
        <v>402051052</v>
      </c>
      <c r="D1409" s="12" t="s">
        <v>408</v>
      </c>
      <c r="E1409" s="12" t="s">
        <v>206</v>
      </c>
      <c r="F1409" s="12" t="s">
        <v>2084</v>
      </c>
      <c r="G1409" s="12" t="s">
        <v>106</v>
      </c>
      <c r="H1409" s="12" t="s">
        <v>5013</v>
      </c>
      <c r="I1409" s="28">
        <v>577500</v>
      </c>
      <c r="J1409" s="28">
        <v>561750</v>
      </c>
      <c r="K1409" s="28">
        <v>483300</v>
      </c>
      <c r="L1409" s="28">
        <v>532000</v>
      </c>
      <c r="M1409" s="28">
        <v>526000</v>
      </c>
      <c r="N1409" s="28">
        <v>445000</v>
      </c>
      <c r="O1409" s="29">
        <v>20</v>
      </c>
      <c r="P1409" s="29">
        <v>20</v>
      </c>
      <c r="Q1409" s="29">
        <v>25</v>
      </c>
      <c r="R1409" s="28">
        <v>480</v>
      </c>
      <c r="S1409" s="28">
        <v>420</v>
      </c>
      <c r="T1409" s="30">
        <v>1.5</v>
      </c>
      <c r="U1409" s="30">
        <v>0.19999999999999996</v>
      </c>
      <c r="V1409" s="30">
        <v>1.3</v>
      </c>
      <c r="W1409" s="30">
        <v>1.3</v>
      </c>
      <c r="X1409" s="31">
        <v>4.3220779220779222E-2</v>
      </c>
      <c r="Y1409" s="30">
        <v>1.5</v>
      </c>
      <c r="Z1409" s="30">
        <v>0</v>
      </c>
      <c r="AA1409" s="30">
        <v>1.5</v>
      </c>
      <c r="AB1409" s="30">
        <v>1.5</v>
      </c>
      <c r="AC1409" s="32">
        <v>0.32615786040443573</v>
      </c>
      <c r="AD1409" s="30">
        <v>7.5463206884439762</v>
      </c>
      <c r="AE1409" s="12">
        <v>21</v>
      </c>
      <c r="AF1409" s="12">
        <v>17</v>
      </c>
      <c r="AG1409" s="12">
        <v>29</v>
      </c>
      <c r="AH1409" s="33">
        <v>1.9328859060402686</v>
      </c>
      <c r="AI1409" s="34">
        <v>565000</v>
      </c>
      <c r="AJ1409" s="34">
        <v>485000</v>
      </c>
      <c r="AK1409" s="34">
        <v>418000</v>
      </c>
      <c r="AL1409" s="35">
        <v>0.16494845360824742</v>
      </c>
      <c r="AM1409" s="35">
        <v>0.35167464114832536</v>
      </c>
      <c r="AN1409" s="12">
        <v>1.6</v>
      </c>
      <c r="AO1409" s="33">
        <v>0.10000000000000009</v>
      </c>
      <c r="AP1409" s="12">
        <v>1.5</v>
      </c>
      <c r="AQ1409" s="34">
        <v>485</v>
      </c>
      <c r="AR1409" s="34">
        <v>425</v>
      </c>
      <c r="AS1409" s="31">
        <v>0.14117647058823529</v>
      </c>
      <c r="AT1409" s="36">
        <v>1471.68</v>
      </c>
      <c r="AU1409" s="30">
        <v>0.64470000000000005</v>
      </c>
      <c r="AV1409" s="30">
        <v>0.3553</v>
      </c>
      <c r="AW1409" s="30">
        <v>0.75639999999999996</v>
      </c>
      <c r="AX1409" s="30">
        <v>0.19969999999999999</v>
      </c>
      <c r="AY1409" s="30">
        <v>0.30230000000000001</v>
      </c>
      <c r="AZ1409" s="30">
        <v>0.34079999999999999</v>
      </c>
      <c r="BA1409" s="30">
        <v>0.26500000000000001</v>
      </c>
      <c r="BB1409" s="37">
        <v>3</v>
      </c>
      <c r="BC1409" s="29">
        <v>12</v>
      </c>
      <c r="BD1409" s="38" t="s">
        <v>4184</v>
      </c>
      <c r="BE1409" s="39">
        <v>138.692956409234</v>
      </c>
      <c r="BF1409" s="39">
        <v>-34.8451279829698</v>
      </c>
      <c r="BG1409" s="40">
        <f t="shared" si="252"/>
        <v>92</v>
      </c>
      <c r="BH1409" s="40">
        <f t="shared" si="253"/>
        <v>90</v>
      </c>
      <c r="BI1409" s="40">
        <f t="shared" si="254"/>
        <v>100</v>
      </c>
      <c r="BJ1409" s="40">
        <f t="shared" si="255"/>
        <v>83</v>
      </c>
      <c r="BK1409" s="40">
        <f t="shared" si="256"/>
        <v>100</v>
      </c>
      <c r="BL1409" s="40">
        <f t="shared" si="257"/>
        <v>57</v>
      </c>
      <c r="BM1409" s="41">
        <f t="shared" si="258"/>
        <v>94</v>
      </c>
      <c r="BN1409" s="40">
        <f t="shared" si="259"/>
        <v>75</v>
      </c>
      <c r="BO1409" s="41">
        <f t="shared" si="260"/>
        <v>50</v>
      </c>
      <c r="BP1409" s="41">
        <f t="shared" si="261"/>
        <v>92</v>
      </c>
      <c r="BQ1409" s="41">
        <f t="shared" si="262"/>
        <v>30</v>
      </c>
      <c r="BR1409" s="41">
        <f t="shared" si="263"/>
        <v>63</v>
      </c>
    </row>
    <row r="1410" spans="2:70" x14ac:dyDescent="0.3">
      <c r="B1410" s="12" t="s">
        <v>672</v>
      </c>
      <c r="C1410" s="12">
        <v>402051053</v>
      </c>
      <c r="D1410" s="12" t="s">
        <v>408</v>
      </c>
      <c r="E1410" s="12" t="s">
        <v>206</v>
      </c>
      <c r="F1410" s="12" t="s">
        <v>2084</v>
      </c>
      <c r="G1410" s="12" t="s">
        <v>106</v>
      </c>
      <c r="H1410" s="12" t="s">
        <v>5013</v>
      </c>
      <c r="I1410" s="28">
        <v>540800</v>
      </c>
      <c r="J1410" s="28">
        <v>540000</v>
      </c>
      <c r="K1410" s="28">
        <v>450360</v>
      </c>
      <c r="L1410" s="28">
        <v>570000</v>
      </c>
      <c r="M1410" s="28">
        <v>570000</v>
      </c>
      <c r="N1410" s="28">
        <v>517000</v>
      </c>
      <c r="O1410" s="29">
        <v>28</v>
      </c>
      <c r="P1410" s="29">
        <v>18</v>
      </c>
      <c r="Q1410" s="29">
        <v>27</v>
      </c>
      <c r="R1410" s="28">
        <v>480</v>
      </c>
      <c r="S1410" s="28">
        <v>450</v>
      </c>
      <c r="T1410" s="30">
        <v>1.6</v>
      </c>
      <c r="U1410" s="30">
        <v>0.10000000000000009</v>
      </c>
      <c r="V1410" s="30">
        <v>1.5</v>
      </c>
      <c r="W1410" s="30">
        <v>1.9</v>
      </c>
      <c r="X1410" s="31">
        <v>4.6153846153846156E-2</v>
      </c>
      <c r="Y1410" s="30">
        <v>1.3</v>
      </c>
      <c r="Z1410" s="30">
        <v>0</v>
      </c>
      <c r="AA1410" s="30">
        <v>1.3</v>
      </c>
      <c r="AB1410" s="30">
        <v>1</v>
      </c>
      <c r="AC1410" s="32">
        <v>0.25864298646435036</v>
      </c>
      <c r="AD1410" s="30">
        <v>5.603931373394258</v>
      </c>
      <c r="AE1410" s="12">
        <v>21</v>
      </c>
      <c r="AF1410" s="12">
        <v>17</v>
      </c>
      <c r="AG1410" s="12">
        <v>29</v>
      </c>
      <c r="AH1410" s="33">
        <v>1.9328859060402686</v>
      </c>
      <c r="AI1410" s="34">
        <v>565000</v>
      </c>
      <c r="AJ1410" s="34">
        <v>485000</v>
      </c>
      <c r="AK1410" s="34">
        <v>418000</v>
      </c>
      <c r="AL1410" s="35">
        <v>0.16494845360824742</v>
      </c>
      <c r="AM1410" s="35">
        <v>0.35167464114832536</v>
      </c>
      <c r="AN1410" s="12">
        <v>1.6</v>
      </c>
      <c r="AO1410" s="33">
        <v>0.10000000000000009</v>
      </c>
      <c r="AP1410" s="12">
        <v>1.5</v>
      </c>
      <c r="AQ1410" s="34">
        <v>485</v>
      </c>
      <c r="AR1410" s="34">
        <v>425</v>
      </c>
      <c r="AS1410" s="31">
        <v>0.14117647058823529</v>
      </c>
      <c r="AT1410" s="36">
        <v>1855.8400000000001</v>
      </c>
      <c r="AU1410" s="30">
        <v>0.76100000000000001</v>
      </c>
      <c r="AV1410" s="30">
        <v>0.23899999999999999</v>
      </c>
      <c r="AW1410" s="30">
        <v>0.91180000000000005</v>
      </c>
      <c r="AX1410" s="30">
        <v>0.08</v>
      </c>
      <c r="AY1410" s="30">
        <v>0.36349999999999999</v>
      </c>
      <c r="AZ1410" s="30">
        <v>0.438</v>
      </c>
      <c r="BA1410" s="30">
        <v>0.18049999999999999</v>
      </c>
      <c r="BB1410" s="37">
        <v>6</v>
      </c>
      <c r="BC1410" s="29">
        <v>14</v>
      </c>
      <c r="BD1410" s="38" t="s">
        <v>3113</v>
      </c>
      <c r="BE1410" s="39">
        <v>138.68485441841401</v>
      </c>
      <c r="BF1410" s="39">
        <v>-34.810822496988003</v>
      </c>
      <c r="BG1410" s="40">
        <f t="shared" si="252"/>
        <v>90</v>
      </c>
      <c r="BH1410" s="40">
        <f t="shared" si="253"/>
        <v>90</v>
      </c>
      <c r="BI1410" s="40">
        <f t="shared" si="254"/>
        <v>100</v>
      </c>
      <c r="BJ1410" s="40">
        <f t="shared" si="255"/>
        <v>83</v>
      </c>
      <c r="BK1410" s="40">
        <f t="shared" si="256"/>
        <v>100</v>
      </c>
      <c r="BL1410" s="40">
        <f t="shared" si="257"/>
        <v>70</v>
      </c>
      <c r="BM1410" s="41">
        <f t="shared" si="258"/>
        <v>100</v>
      </c>
      <c r="BN1410" s="40">
        <f t="shared" si="259"/>
        <v>94</v>
      </c>
      <c r="BO1410" s="41">
        <f t="shared" si="260"/>
        <v>94</v>
      </c>
      <c r="BP1410" s="41">
        <f t="shared" si="261"/>
        <v>95</v>
      </c>
      <c r="BQ1410" s="41">
        <f t="shared" si="262"/>
        <v>60</v>
      </c>
      <c r="BR1410" s="41">
        <f t="shared" si="263"/>
        <v>71</v>
      </c>
    </row>
    <row r="1411" spans="2:70" x14ac:dyDescent="0.3">
      <c r="B1411" s="12" t="s">
        <v>673</v>
      </c>
      <c r="C1411" s="12">
        <v>402051054</v>
      </c>
      <c r="D1411" s="12" t="s">
        <v>408</v>
      </c>
      <c r="E1411" s="12" t="s">
        <v>206</v>
      </c>
      <c r="F1411" s="12" t="s">
        <v>2084</v>
      </c>
      <c r="G1411" s="12" t="s">
        <v>106</v>
      </c>
      <c r="H1411" s="12" t="s">
        <v>5013</v>
      </c>
      <c r="I1411" s="28">
        <v>598000</v>
      </c>
      <c r="J1411" s="28">
        <v>500000</v>
      </c>
      <c r="K1411" s="28">
        <v>285000</v>
      </c>
      <c r="L1411" s="28">
        <v>598000</v>
      </c>
      <c r="M1411" s="28">
        <v>598000</v>
      </c>
      <c r="N1411" s="28">
        <v>310000</v>
      </c>
      <c r="O1411" s="29">
        <v>15</v>
      </c>
      <c r="P1411" s="29">
        <v>15</v>
      </c>
      <c r="Q1411" s="29">
        <v>53</v>
      </c>
      <c r="R1411" s="28">
        <v>390</v>
      </c>
      <c r="S1411" s="28">
        <v>350</v>
      </c>
      <c r="T1411" s="30">
        <v>2.4</v>
      </c>
      <c r="U1411" s="30">
        <v>-0.39999999999999991</v>
      </c>
      <c r="V1411" s="30">
        <v>2.8</v>
      </c>
      <c r="W1411" s="30">
        <v>1.2</v>
      </c>
      <c r="X1411" s="31">
        <v>3.3913043478260872E-2</v>
      </c>
      <c r="Y1411" s="30">
        <v>0.4</v>
      </c>
      <c r="Z1411" s="30">
        <v>0</v>
      </c>
      <c r="AA1411" s="30">
        <v>0.4</v>
      </c>
      <c r="AB1411" s="30">
        <v>0.8</v>
      </c>
      <c r="AC1411" s="32">
        <v>0.19153701084394154</v>
      </c>
      <c r="AD1411" s="30">
        <v>5.6478862171931477</v>
      </c>
      <c r="AE1411" s="12">
        <v>21</v>
      </c>
      <c r="AF1411" s="12">
        <v>17</v>
      </c>
      <c r="AG1411" s="12">
        <v>29</v>
      </c>
      <c r="AH1411" s="33">
        <v>1.9328859060402686</v>
      </c>
      <c r="AI1411" s="34">
        <v>565000</v>
      </c>
      <c r="AJ1411" s="34">
        <v>485000</v>
      </c>
      <c r="AK1411" s="34">
        <v>418000</v>
      </c>
      <c r="AL1411" s="35">
        <v>0.16494845360824742</v>
      </c>
      <c r="AM1411" s="35">
        <v>0.35167464114832536</v>
      </c>
      <c r="AN1411" s="12">
        <v>1.6</v>
      </c>
      <c r="AO1411" s="33">
        <v>0.10000000000000009</v>
      </c>
      <c r="AP1411" s="12">
        <v>1.5</v>
      </c>
      <c r="AQ1411" s="34">
        <v>485</v>
      </c>
      <c r="AR1411" s="34">
        <v>425</v>
      </c>
      <c r="AS1411" s="31">
        <v>0.14117647058823529</v>
      </c>
      <c r="AT1411" s="36">
        <v>2036.16</v>
      </c>
      <c r="AU1411" s="30">
        <v>0.78649999999999998</v>
      </c>
      <c r="AV1411" s="30">
        <v>0.2135</v>
      </c>
      <c r="AW1411" s="30">
        <v>0.97970000000000002</v>
      </c>
      <c r="AX1411" s="30">
        <v>1.9599999999999999E-2</v>
      </c>
      <c r="AY1411" s="30">
        <v>0.36009999999999998</v>
      </c>
      <c r="AZ1411" s="30">
        <v>0.5071</v>
      </c>
      <c r="BA1411" s="30">
        <v>0.1211</v>
      </c>
      <c r="BB1411" s="37">
        <v>4</v>
      </c>
      <c r="BC1411" s="29">
        <v>18</v>
      </c>
      <c r="BD1411" s="38" t="s">
        <v>3114</v>
      </c>
      <c r="BE1411" s="39">
        <v>138.73111101508201</v>
      </c>
      <c r="BF1411" s="39">
        <v>-34.8017361184164</v>
      </c>
      <c r="BG1411" s="40">
        <f t="shared" si="252"/>
        <v>77</v>
      </c>
      <c r="BH1411" s="40">
        <f t="shared" si="253"/>
        <v>90</v>
      </c>
      <c r="BI1411" s="40">
        <f t="shared" si="254"/>
        <v>100</v>
      </c>
      <c r="BJ1411" s="40">
        <f t="shared" si="255"/>
        <v>83</v>
      </c>
      <c r="BK1411" s="40">
        <f t="shared" si="256"/>
        <v>100</v>
      </c>
      <c r="BL1411" s="40">
        <f t="shared" si="257"/>
        <v>69</v>
      </c>
      <c r="BM1411" s="41">
        <f t="shared" si="258"/>
        <v>63</v>
      </c>
      <c r="BN1411" s="40">
        <f t="shared" si="259"/>
        <v>94</v>
      </c>
      <c r="BO1411" s="41">
        <f t="shared" si="260"/>
        <v>100</v>
      </c>
      <c r="BP1411" s="41">
        <f t="shared" si="261"/>
        <v>100</v>
      </c>
      <c r="BQ1411" s="41">
        <f t="shared" si="262"/>
        <v>40</v>
      </c>
      <c r="BR1411" s="41">
        <f t="shared" si="263"/>
        <v>66</v>
      </c>
    </row>
    <row r="1412" spans="2:70" x14ac:dyDescent="0.3">
      <c r="B1412" s="12" t="s">
        <v>1123</v>
      </c>
      <c r="C1412" s="12">
        <v>402051055</v>
      </c>
      <c r="D1412" s="12" t="s">
        <v>408</v>
      </c>
      <c r="E1412" s="12" t="s">
        <v>206</v>
      </c>
      <c r="F1412" s="12" t="s">
        <v>2084</v>
      </c>
      <c r="G1412" s="12" t="s">
        <v>106</v>
      </c>
      <c r="H1412" s="12" t="s">
        <v>5013</v>
      </c>
      <c r="I1412" s="28">
        <v>544500</v>
      </c>
      <c r="J1412" s="28">
        <v>479710</v>
      </c>
      <c r="K1412" s="28">
        <v>439000</v>
      </c>
      <c r="L1412" s="28">
        <v>535000</v>
      </c>
      <c r="M1412" s="28">
        <v>520000</v>
      </c>
      <c r="N1412" s="28">
        <v>444300</v>
      </c>
      <c r="O1412" s="29">
        <v>22</v>
      </c>
      <c r="P1412" s="29">
        <v>27</v>
      </c>
      <c r="Q1412" s="29">
        <v>27</v>
      </c>
      <c r="R1412" s="28">
        <v>470</v>
      </c>
      <c r="S1412" s="28">
        <v>370</v>
      </c>
      <c r="T1412" s="30">
        <v>1.8</v>
      </c>
      <c r="U1412" s="30">
        <v>-9.9999999999999867E-2</v>
      </c>
      <c r="V1412" s="30">
        <v>1.9</v>
      </c>
      <c r="W1412" s="30">
        <v>1.6</v>
      </c>
      <c r="X1412" s="31">
        <v>4.4885215794306703E-2</v>
      </c>
      <c r="Y1412" s="30">
        <v>1.1000000000000001</v>
      </c>
      <c r="Z1412" s="30">
        <v>-0.39999999999999991</v>
      </c>
      <c r="AA1412" s="30">
        <v>1.5</v>
      </c>
      <c r="AB1412" s="30">
        <v>1.8</v>
      </c>
      <c r="AC1412" s="32">
        <v>0.28126196859440822</v>
      </c>
      <c r="AD1412" s="30">
        <v>6.2662496685619997</v>
      </c>
      <c r="AE1412" s="12">
        <v>21</v>
      </c>
      <c r="AF1412" s="12">
        <v>17</v>
      </c>
      <c r="AG1412" s="12">
        <v>29</v>
      </c>
      <c r="AH1412" s="33">
        <v>1.9328859060402686</v>
      </c>
      <c r="AI1412" s="34">
        <v>565000</v>
      </c>
      <c r="AJ1412" s="34">
        <v>485000</v>
      </c>
      <c r="AK1412" s="34">
        <v>418000</v>
      </c>
      <c r="AL1412" s="35">
        <v>0.16494845360824742</v>
      </c>
      <c r="AM1412" s="35">
        <v>0.35167464114832536</v>
      </c>
      <c r="AN1412" s="12">
        <v>1.6</v>
      </c>
      <c r="AO1412" s="33">
        <v>0.10000000000000009</v>
      </c>
      <c r="AP1412" s="12">
        <v>1.5</v>
      </c>
      <c r="AQ1412" s="34">
        <v>485</v>
      </c>
      <c r="AR1412" s="34">
        <v>425</v>
      </c>
      <c r="AS1412" s="31">
        <v>0.14117647058823529</v>
      </c>
      <c r="AT1412" s="36">
        <v>1671.0400000000002</v>
      </c>
      <c r="AU1412" s="30">
        <v>0.7117</v>
      </c>
      <c r="AV1412" s="30">
        <v>0.2883</v>
      </c>
      <c r="AW1412" s="30">
        <v>0.83689999999999998</v>
      </c>
      <c r="AX1412" s="30">
        <v>4.0899999999999999E-2</v>
      </c>
      <c r="AY1412" s="30">
        <v>0.36830000000000002</v>
      </c>
      <c r="AZ1412" s="30">
        <v>0.4199</v>
      </c>
      <c r="BA1412" s="30">
        <v>0.1726</v>
      </c>
      <c r="BB1412" s="37">
        <v>4.5</v>
      </c>
      <c r="BC1412" s="29">
        <v>15</v>
      </c>
      <c r="BD1412" s="38" t="s">
        <v>3482</v>
      </c>
      <c r="BE1412" s="39">
        <v>138.725348917497</v>
      </c>
      <c r="BF1412" s="39">
        <v>-34.830092828352399</v>
      </c>
      <c r="BG1412" s="40">
        <f t="shared" ref="BG1412:BG1475" si="264">IF(T1412&lt;=1, 100, IF(T1412&gt;=7, 1, ROUND(100 - ((T1412-1)/6)*99, 0)))</f>
        <v>87</v>
      </c>
      <c r="BH1412" s="40">
        <f t="shared" ref="BH1412:BH1475" si="265">IF(AN1412&lt;=1, 100, IF(AN1412&gt;=7, 1, ROUND(100 - ((AN1412-1)/6)*99, 0)))</f>
        <v>90</v>
      </c>
      <c r="BI1412" s="40">
        <f t="shared" ref="BI1412:BI1475" si="266">IF(AH1412&lt;=2, 100, IF(AH1412&gt;=10, 1, ROUND(100 - ((AH1412-2)/8)*99, 0)))</f>
        <v>100</v>
      </c>
      <c r="BJ1412" s="40">
        <f t="shared" ref="BJ1412:BJ1475" si="267">IF(AL1412&lt;=0, 1, IF(AL1412&gt;=0.2, 100, ROUND(1 + (AL1412/0.2)*99, 0)))</f>
        <v>83</v>
      </c>
      <c r="BK1412" s="40">
        <f t="shared" ref="BK1412:BK1475" si="268">IF(BC1412&gt;=750, 1, IF(BC1412&lt;=50, 100, ROUND(100 - 99 * (((BC1412 - 50)/700)^0.75), 0)))</f>
        <v>100</v>
      </c>
      <c r="BL1412" s="40">
        <f t="shared" ref="BL1412:BL1475" si="269">IF(AY1412&gt;=0.5, 100, IF(AY1412&lt;=0.05, 1, ROUND(1 + ((AY1412-0.05)/0.45)*99, 0)))</f>
        <v>71</v>
      </c>
      <c r="BM1412" s="41">
        <f t="shared" ref="BM1412:BM1475" si="270">IF(X1412&gt;=0.045, 100, IF(X1412&lt;=0.015, 1, ROUND(1 + ((X1412-0.015)/0.03)*99, 0)))</f>
        <v>100</v>
      </c>
      <c r="BN1412" s="40">
        <f t="shared" ref="BN1412:BN1475" si="271">IF(AD1412&lt;=5, 100, IF(AD1412&gt;=15, 1, ROUND(100 - ((AD1412-5)/10)*99, 0)))</f>
        <v>87</v>
      </c>
      <c r="BO1412" s="41">
        <f t="shared" ref="BO1412:BO1475" si="272">IF(AC1412&lt;=0.25, 100, IF(AC1412&gt;=0.4, 1, ROUND(100 - ((AC1412-0.25)/0.15)*99, 0)))</f>
        <v>79</v>
      </c>
      <c r="BP1412" s="41">
        <f t="shared" ref="BP1412:BP1475" si="273">IF(Y1412&lt;=1, 100, IF(Y1412&gt;=7, 1, ROUND(100 - ((Y1412-1)/6)*99, 0)))</f>
        <v>98</v>
      </c>
      <c r="BQ1412" s="41">
        <f t="shared" ref="BQ1412:BQ1475" si="274">BB1412*10</f>
        <v>45</v>
      </c>
      <c r="BR1412" s="41">
        <f t="shared" ref="BR1412:BR1475" si="275">IF(
  (
    IF($BG$2,0.1,0) + IF($BH$2,0.1,0) + IF($BI$2,0.05,0) + IF($BJ$2,0.05,0) +
    IF($BK$2,0.07,0) + IF($BL$2,0.08,0) + IF($BM$2,0.08,0) + IF($BN$2,0.07,0) +
    IF($BO$2,0.07,0) + IF($BP$2,0.08,0) + IF($BQ$2,0.08,0)
  ) = 0,
  "",
  ROUND(
    (
      IF($BG$2, BG1412*0.1, 0) + IF($BH$2, BH1412*0.1, 0) + IF($BI$2, BI1412*0.05, 0) + IF($BJ$2, BJ1412*0.05, 0) +
      IF($BK$2, BK1412*0.07, 0) + IF($BL$2, BL1412*0.08, 0) + IF($BM$2, BM1412*0.08, 0) + IF($BN$2, BN1412*0.07, 0) +
      IF($BO$2, BO1412*0.07, 0) + IF($BP$2, BP1412*0.08, 0) + IF($BQ$2, BQ1412*0.08, 0)
    ) /
    (
      IF($BG$2,0.1,0) + IF($BH$2,0.1,0) + IF($BI$2,0.05,0) + IF($BJ$2,0.05,0) +
      IF($BK$2,0.07,0) + IF($BL$2,0.08,0) + IF($BM$2,0.08,0) + IF($BN$2,0.07,0) +
      IF($BO$2,0.07,0) + IF($BP$2,0.08,0) + IF($BQ$2,0.08,0)
    ) * 0.8,
  0)
)</f>
        <v>68</v>
      </c>
    </row>
    <row r="1413" spans="2:70" x14ac:dyDescent="0.3">
      <c r="B1413" s="12" t="s">
        <v>1740</v>
      </c>
      <c r="C1413" s="12">
        <v>403011056</v>
      </c>
      <c r="D1413" s="12" t="s">
        <v>1741</v>
      </c>
      <c r="E1413" s="12" t="s">
        <v>172</v>
      </c>
      <c r="F1413" s="12" t="s">
        <v>2084</v>
      </c>
      <c r="G1413" s="12" t="s">
        <v>106</v>
      </c>
      <c r="H1413" s="12" t="s">
        <v>5013</v>
      </c>
      <c r="I1413" s="28">
        <v>637130</v>
      </c>
      <c r="J1413" s="28">
        <v>649265</v>
      </c>
      <c r="K1413" s="28">
        <v>595900</v>
      </c>
      <c r="L1413" s="28">
        <v>667500</v>
      </c>
      <c r="M1413" s="28">
        <v>635000</v>
      </c>
      <c r="N1413" s="28">
        <v>603000</v>
      </c>
      <c r="O1413" s="29">
        <v>19</v>
      </c>
      <c r="P1413" s="29">
        <v>19</v>
      </c>
      <c r="Q1413" s="29">
        <v>17</v>
      </c>
      <c r="R1413" s="28">
        <v>490</v>
      </c>
      <c r="S1413" s="28">
        <v>450</v>
      </c>
      <c r="T1413" s="30">
        <v>2.2999999999999998</v>
      </c>
      <c r="U1413" s="30">
        <v>9.9999999999999645E-2</v>
      </c>
      <c r="V1413" s="30">
        <v>2.2000000000000002</v>
      </c>
      <c r="W1413" s="30">
        <v>2.1</v>
      </c>
      <c r="X1413" s="31">
        <v>3.9991838400326461E-2</v>
      </c>
      <c r="Y1413" s="30">
        <v>3</v>
      </c>
      <c r="Z1413" s="30">
        <v>-0.10000000000000009</v>
      </c>
      <c r="AA1413" s="30">
        <v>3.1</v>
      </c>
      <c r="AB1413" s="30">
        <v>3.8</v>
      </c>
      <c r="AC1413" s="32">
        <v>0.2615062761506276</v>
      </c>
      <c r="AD1413" s="30">
        <v>6.5389911194603352</v>
      </c>
      <c r="AE1413" s="12">
        <v>46</v>
      </c>
      <c r="AF1413" s="12">
        <v>31</v>
      </c>
      <c r="AG1413" s="12">
        <v>36</v>
      </c>
      <c r="AH1413" s="33">
        <v>1.5561959654178674</v>
      </c>
      <c r="AI1413" s="34">
        <v>638000</v>
      </c>
      <c r="AJ1413" s="34">
        <v>550000</v>
      </c>
      <c r="AK1413" s="34">
        <v>516000</v>
      </c>
      <c r="AL1413" s="35">
        <v>0.16</v>
      </c>
      <c r="AM1413" s="35">
        <v>0.23643410852713179</v>
      </c>
      <c r="AN1413" s="12">
        <v>2.9</v>
      </c>
      <c r="AO1413" s="33">
        <v>0.5</v>
      </c>
      <c r="AP1413" s="12">
        <v>2.4</v>
      </c>
      <c r="AQ1413" s="34">
        <v>510</v>
      </c>
      <c r="AR1413" s="34">
        <v>470</v>
      </c>
      <c r="AS1413" s="31">
        <v>8.5106382978723402E-2</v>
      </c>
      <c r="AT1413" s="36">
        <v>1873.7600000000002</v>
      </c>
      <c r="AU1413" s="30">
        <v>0.66679999999999995</v>
      </c>
      <c r="AV1413" s="30">
        <v>0.3332</v>
      </c>
      <c r="AW1413" s="30">
        <v>0.67200000000000004</v>
      </c>
      <c r="AX1413" s="30">
        <v>0.25259999999999999</v>
      </c>
      <c r="AY1413" s="30">
        <v>0.39900000000000002</v>
      </c>
      <c r="AZ1413" s="30">
        <v>0.31240000000000001</v>
      </c>
      <c r="BA1413" s="30">
        <v>0.2331</v>
      </c>
      <c r="BB1413" s="37">
        <v>7</v>
      </c>
      <c r="BC1413" s="29">
        <v>13</v>
      </c>
      <c r="BD1413" s="38" t="s">
        <v>4054</v>
      </c>
      <c r="BE1413" s="39">
        <v>138.523173572041</v>
      </c>
      <c r="BF1413" s="39">
        <v>-35.016621445686297</v>
      </c>
      <c r="BG1413" s="40">
        <f t="shared" si="264"/>
        <v>79</v>
      </c>
      <c r="BH1413" s="40">
        <f t="shared" si="265"/>
        <v>69</v>
      </c>
      <c r="BI1413" s="40">
        <f t="shared" si="266"/>
        <v>100</v>
      </c>
      <c r="BJ1413" s="40">
        <f t="shared" si="267"/>
        <v>80</v>
      </c>
      <c r="BK1413" s="40">
        <f t="shared" si="268"/>
        <v>100</v>
      </c>
      <c r="BL1413" s="40">
        <f t="shared" si="269"/>
        <v>78</v>
      </c>
      <c r="BM1413" s="41">
        <f t="shared" si="270"/>
        <v>83</v>
      </c>
      <c r="BN1413" s="40">
        <f t="shared" si="271"/>
        <v>85</v>
      </c>
      <c r="BO1413" s="41">
        <f t="shared" si="272"/>
        <v>92</v>
      </c>
      <c r="BP1413" s="41">
        <f t="shared" si="273"/>
        <v>67</v>
      </c>
      <c r="BQ1413" s="41">
        <f t="shared" si="274"/>
        <v>70</v>
      </c>
      <c r="BR1413" s="41">
        <f t="shared" si="275"/>
        <v>65</v>
      </c>
    </row>
    <row r="1414" spans="2:70" x14ac:dyDescent="0.3">
      <c r="B1414" s="12" t="s">
        <v>2354</v>
      </c>
      <c r="C1414" s="12">
        <v>403011057</v>
      </c>
      <c r="D1414" s="12" t="s">
        <v>1741</v>
      </c>
      <c r="E1414" s="12" t="s">
        <v>172</v>
      </c>
      <c r="F1414" s="12" t="s">
        <v>2084</v>
      </c>
      <c r="G1414" s="12" t="s">
        <v>106</v>
      </c>
      <c r="H1414" s="12" t="s">
        <v>5013</v>
      </c>
      <c r="I1414" s="28">
        <v>624000</v>
      </c>
      <c r="J1414" s="28">
        <v>609000</v>
      </c>
      <c r="K1414" s="28">
        <v>509850</v>
      </c>
      <c r="L1414" s="28">
        <v>605000</v>
      </c>
      <c r="M1414" s="28">
        <v>605550</v>
      </c>
      <c r="N1414" s="28">
        <v>505000</v>
      </c>
      <c r="O1414" s="29">
        <v>20</v>
      </c>
      <c r="P1414" s="29">
        <v>21</v>
      </c>
      <c r="Q1414" s="29">
        <v>25</v>
      </c>
      <c r="R1414" s="28">
        <v>510</v>
      </c>
      <c r="S1414" s="28">
        <v>480</v>
      </c>
      <c r="T1414" s="30">
        <v>3.1</v>
      </c>
      <c r="U1414" s="30">
        <v>-0.10000000000000009</v>
      </c>
      <c r="V1414" s="30">
        <v>3.2</v>
      </c>
      <c r="W1414" s="30">
        <v>2.6</v>
      </c>
      <c r="X1414" s="31">
        <v>4.2500000000000003E-2</v>
      </c>
      <c r="Y1414" s="30">
        <v>4.9000000000000004</v>
      </c>
      <c r="Z1414" s="30">
        <v>0.20000000000000018</v>
      </c>
      <c r="AA1414" s="30">
        <v>4.7</v>
      </c>
      <c r="AB1414" s="30">
        <v>4.9000000000000004</v>
      </c>
      <c r="AC1414" s="32">
        <v>0.29152185842326689</v>
      </c>
      <c r="AD1414" s="30">
        <v>6.8593378452533376</v>
      </c>
      <c r="AE1414" s="12">
        <v>46</v>
      </c>
      <c r="AF1414" s="12">
        <v>31</v>
      </c>
      <c r="AG1414" s="12">
        <v>36</v>
      </c>
      <c r="AH1414" s="33">
        <v>1.5561959654178674</v>
      </c>
      <c r="AI1414" s="34">
        <v>638000</v>
      </c>
      <c r="AJ1414" s="34">
        <v>550000</v>
      </c>
      <c r="AK1414" s="34">
        <v>516000</v>
      </c>
      <c r="AL1414" s="35">
        <v>0.16</v>
      </c>
      <c r="AM1414" s="35">
        <v>0.23643410852713179</v>
      </c>
      <c r="AN1414" s="12">
        <v>2.9</v>
      </c>
      <c r="AO1414" s="33">
        <v>0.5</v>
      </c>
      <c r="AP1414" s="12">
        <v>2.4</v>
      </c>
      <c r="AQ1414" s="34">
        <v>510</v>
      </c>
      <c r="AR1414" s="34">
        <v>470</v>
      </c>
      <c r="AS1414" s="31">
        <v>8.5106382978723402E-2</v>
      </c>
      <c r="AT1414" s="36">
        <v>1749.44</v>
      </c>
      <c r="AU1414" s="30">
        <v>0.58460000000000001</v>
      </c>
      <c r="AV1414" s="30">
        <v>0.41539999999999999</v>
      </c>
      <c r="AW1414" s="30">
        <v>0.43149999999999999</v>
      </c>
      <c r="AX1414" s="30">
        <v>0.3271</v>
      </c>
      <c r="AY1414" s="30">
        <v>0.35830000000000001</v>
      </c>
      <c r="AZ1414" s="30">
        <v>0.25740000000000002</v>
      </c>
      <c r="BA1414" s="30">
        <v>0.33429999999999999</v>
      </c>
      <c r="BB1414" s="37">
        <v>6</v>
      </c>
      <c r="BC1414" s="29">
        <v>10</v>
      </c>
      <c r="BD1414" s="38" t="s">
        <v>4642</v>
      </c>
      <c r="BE1414" s="39">
        <v>138.51964474406</v>
      </c>
      <c r="BF1414" s="39">
        <v>-34.983170511098002</v>
      </c>
      <c r="BG1414" s="40">
        <f t="shared" si="264"/>
        <v>65</v>
      </c>
      <c r="BH1414" s="40">
        <f t="shared" si="265"/>
        <v>69</v>
      </c>
      <c r="BI1414" s="40">
        <f t="shared" si="266"/>
        <v>100</v>
      </c>
      <c r="BJ1414" s="40">
        <f t="shared" si="267"/>
        <v>80</v>
      </c>
      <c r="BK1414" s="40">
        <f t="shared" si="268"/>
        <v>100</v>
      </c>
      <c r="BL1414" s="40">
        <f t="shared" si="269"/>
        <v>69</v>
      </c>
      <c r="BM1414" s="41">
        <f t="shared" si="270"/>
        <v>92</v>
      </c>
      <c r="BN1414" s="40">
        <f t="shared" si="271"/>
        <v>82</v>
      </c>
      <c r="BO1414" s="41">
        <f t="shared" si="272"/>
        <v>73</v>
      </c>
      <c r="BP1414" s="41">
        <f t="shared" si="273"/>
        <v>36</v>
      </c>
      <c r="BQ1414" s="41">
        <f t="shared" si="274"/>
        <v>60</v>
      </c>
      <c r="BR1414" s="41">
        <f t="shared" si="275"/>
        <v>59</v>
      </c>
    </row>
    <row r="1415" spans="2:70" x14ac:dyDescent="0.3">
      <c r="B1415" s="12" t="s">
        <v>1877</v>
      </c>
      <c r="C1415" s="12">
        <v>403021058</v>
      </c>
      <c r="D1415" s="12" t="s">
        <v>565</v>
      </c>
      <c r="E1415" s="12" t="s">
        <v>172</v>
      </c>
      <c r="F1415" s="12" t="s">
        <v>2084</v>
      </c>
      <c r="G1415" s="12" t="s">
        <v>106</v>
      </c>
      <c r="H1415" s="12" t="s">
        <v>5013</v>
      </c>
      <c r="I1415" s="28">
        <v>599000</v>
      </c>
      <c r="J1415" s="28">
        <v>590000</v>
      </c>
      <c r="K1415" s="28">
        <v>485900</v>
      </c>
      <c r="L1415" s="28">
        <v>575000</v>
      </c>
      <c r="M1415" s="28">
        <v>552500</v>
      </c>
      <c r="N1415" s="28">
        <v>490000</v>
      </c>
      <c r="O1415" s="29">
        <v>16</v>
      </c>
      <c r="P1415" s="29">
        <v>16</v>
      </c>
      <c r="Q1415" s="29">
        <v>19</v>
      </c>
      <c r="R1415" s="28">
        <v>480</v>
      </c>
      <c r="S1415" s="28">
        <v>445</v>
      </c>
      <c r="T1415" s="30">
        <v>2.7</v>
      </c>
      <c r="U1415" s="30">
        <v>-9.9999999999999645E-2</v>
      </c>
      <c r="V1415" s="30">
        <v>2.8</v>
      </c>
      <c r="W1415" s="30">
        <v>2.2999999999999998</v>
      </c>
      <c r="X1415" s="31">
        <v>4.1669449081803006E-2</v>
      </c>
      <c r="Y1415" s="30">
        <v>3.1</v>
      </c>
      <c r="Z1415" s="30">
        <v>-0.19999999999999973</v>
      </c>
      <c r="AA1415" s="30">
        <v>3.3</v>
      </c>
      <c r="AB1415" s="30">
        <v>2.6</v>
      </c>
      <c r="AC1415" s="32">
        <v>0.29515938606847691</v>
      </c>
      <c r="AD1415" s="30">
        <v>7.0833522538067983</v>
      </c>
      <c r="AE1415" s="12">
        <v>42</v>
      </c>
      <c r="AF1415" s="12">
        <v>20</v>
      </c>
      <c r="AG1415" s="12">
        <v>30</v>
      </c>
      <c r="AH1415" s="33">
        <v>1.2456747404844291</v>
      </c>
      <c r="AI1415" s="34">
        <v>583000</v>
      </c>
      <c r="AJ1415" s="34">
        <v>500000</v>
      </c>
      <c r="AK1415" s="34">
        <v>483600</v>
      </c>
      <c r="AL1415" s="35">
        <v>0.16600000000000001</v>
      </c>
      <c r="AM1415" s="35">
        <v>0.20554177005789909</v>
      </c>
      <c r="AN1415" s="12">
        <v>2.5</v>
      </c>
      <c r="AO1415" s="33">
        <v>0.20000000000000018</v>
      </c>
      <c r="AP1415" s="12">
        <v>2.2999999999999998</v>
      </c>
      <c r="AQ1415" s="34">
        <v>500</v>
      </c>
      <c r="AR1415" s="34">
        <v>450</v>
      </c>
      <c r="AS1415" s="31">
        <v>0.1111111111111111</v>
      </c>
      <c r="AT1415" s="36">
        <v>1626.2400000000002</v>
      </c>
      <c r="AU1415" s="30">
        <v>0.5847</v>
      </c>
      <c r="AV1415" s="30">
        <v>0.4153</v>
      </c>
      <c r="AW1415" s="30">
        <v>0.56169999999999998</v>
      </c>
      <c r="AX1415" s="30">
        <v>0.1978</v>
      </c>
      <c r="AY1415" s="30">
        <v>0.25509999999999999</v>
      </c>
      <c r="AZ1415" s="30">
        <v>0.32450000000000001</v>
      </c>
      <c r="BA1415" s="30">
        <v>0.38379999999999997</v>
      </c>
      <c r="BB1415" s="37">
        <v>3.5</v>
      </c>
      <c r="BC1415" s="29">
        <v>8</v>
      </c>
      <c r="BD1415" s="38" t="s">
        <v>4185</v>
      </c>
      <c r="BE1415" s="39">
        <v>138.56495642192201</v>
      </c>
      <c r="BF1415" s="39">
        <v>-34.980025107929201</v>
      </c>
      <c r="BG1415" s="40">
        <f t="shared" si="264"/>
        <v>72</v>
      </c>
      <c r="BH1415" s="40">
        <f t="shared" si="265"/>
        <v>75</v>
      </c>
      <c r="BI1415" s="40">
        <f t="shared" si="266"/>
        <v>100</v>
      </c>
      <c r="BJ1415" s="40">
        <f t="shared" si="267"/>
        <v>83</v>
      </c>
      <c r="BK1415" s="40">
        <f t="shared" si="268"/>
        <v>100</v>
      </c>
      <c r="BL1415" s="40">
        <f t="shared" si="269"/>
        <v>46</v>
      </c>
      <c r="BM1415" s="41">
        <f t="shared" si="270"/>
        <v>89</v>
      </c>
      <c r="BN1415" s="40">
        <f t="shared" si="271"/>
        <v>79</v>
      </c>
      <c r="BO1415" s="41">
        <f t="shared" si="272"/>
        <v>70</v>
      </c>
      <c r="BP1415" s="41">
        <f t="shared" si="273"/>
        <v>65</v>
      </c>
      <c r="BQ1415" s="41">
        <f t="shared" si="274"/>
        <v>35</v>
      </c>
      <c r="BR1415" s="41">
        <f t="shared" si="275"/>
        <v>58</v>
      </c>
    </row>
    <row r="1416" spans="2:70" x14ac:dyDescent="0.3">
      <c r="B1416" s="12" t="s">
        <v>674</v>
      </c>
      <c r="C1416" s="12">
        <v>403021059</v>
      </c>
      <c r="D1416" s="12" t="s">
        <v>565</v>
      </c>
      <c r="E1416" s="12" t="s">
        <v>172</v>
      </c>
      <c r="F1416" s="12" t="s">
        <v>2084</v>
      </c>
      <c r="G1416" s="12" t="s">
        <v>106</v>
      </c>
      <c r="H1416" s="12" t="s">
        <v>5013</v>
      </c>
      <c r="I1416" s="28">
        <v>639000</v>
      </c>
      <c r="J1416" s="28">
        <v>639000</v>
      </c>
      <c r="K1416" s="28">
        <v>465000</v>
      </c>
      <c r="L1416" s="28">
        <v>672500</v>
      </c>
      <c r="M1416" s="28">
        <v>672500</v>
      </c>
      <c r="N1416" s="28">
        <v>465000</v>
      </c>
      <c r="O1416" s="29">
        <v>11</v>
      </c>
      <c r="P1416" s="29">
        <v>11</v>
      </c>
      <c r="Q1416" s="29">
        <v>27</v>
      </c>
      <c r="R1416" s="28">
        <v>470</v>
      </c>
      <c r="S1416" s="28">
        <v>480</v>
      </c>
      <c r="T1416" s="30">
        <v>2.2000000000000002</v>
      </c>
      <c r="U1416" s="30">
        <v>0.30000000000000027</v>
      </c>
      <c r="V1416" s="30">
        <v>1.9</v>
      </c>
      <c r="W1416" s="30">
        <v>0.8</v>
      </c>
      <c r="X1416" s="31">
        <v>3.8247261345852893E-2</v>
      </c>
      <c r="Y1416" s="30">
        <v>3.3</v>
      </c>
      <c r="Z1416" s="30">
        <v>-0.60000000000000009</v>
      </c>
      <c r="AA1416" s="30">
        <v>3.9</v>
      </c>
      <c r="AB1416" s="30">
        <v>3</v>
      </c>
      <c r="AC1416" s="32">
        <v>0.22369022235759972</v>
      </c>
      <c r="AD1416" s="30">
        <v>5.8485291361090921</v>
      </c>
      <c r="AE1416" s="12">
        <v>42</v>
      </c>
      <c r="AF1416" s="12">
        <v>20</v>
      </c>
      <c r="AG1416" s="12">
        <v>30</v>
      </c>
      <c r="AH1416" s="33">
        <v>1.2456747404844291</v>
      </c>
      <c r="AI1416" s="34">
        <v>583000</v>
      </c>
      <c r="AJ1416" s="34">
        <v>500000</v>
      </c>
      <c r="AK1416" s="34">
        <v>483600</v>
      </c>
      <c r="AL1416" s="35">
        <v>0.16600000000000001</v>
      </c>
      <c r="AM1416" s="35">
        <v>0.20554177005789909</v>
      </c>
      <c r="AN1416" s="12">
        <v>2.5</v>
      </c>
      <c r="AO1416" s="33">
        <v>0.20000000000000018</v>
      </c>
      <c r="AP1416" s="12">
        <v>2.2999999999999998</v>
      </c>
      <c r="AQ1416" s="34">
        <v>500</v>
      </c>
      <c r="AR1416" s="34">
        <v>450</v>
      </c>
      <c r="AS1416" s="31">
        <v>0.1111111111111111</v>
      </c>
      <c r="AT1416" s="36">
        <v>2101.1200000000003</v>
      </c>
      <c r="AU1416" s="30">
        <v>0.80379999999999996</v>
      </c>
      <c r="AV1416" s="30">
        <v>0.19620000000000001</v>
      </c>
      <c r="AW1416" s="30">
        <v>0.94769999999999999</v>
      </c>
      <c r="AX1416" s="30">
        <v>5.0999999999999997E-2</v>
      </c>
      <c r="AY1416" s="30">
        <v>0.39319999999999999</v>
      </c>
      <c r="AZ1416" s="30">
        <v>0.45500000000000002</v>
      </c>
      <c r="BA1416" s="30">
        <v>0.14149999999999999</v>
      </c>
      <c r="BB1416" s="37">
        <v>6</v>
      </c>
      <c r="BC1416" s="29">
        <v>19</v>
      </c>
      <c r="BD1416" s="38" t="s">
        <v>3115</v>
      </c>
      <c r="BE1416" s="39">
        <v>138.50926578953201</v>
      </c>
      <c r="BF1416" s="39">
        <v>-35.074084730848497</v>
      </c>
      <c r="BG1416" s="40">
        <f t="shared" si="264"/>
        <v>80</v>
      </c>
      <c r="BH1416" s="40">
        <f t="shared" si="265"/>
        <v>75</v>
      </c>
      <c r="BI1416" s="40">
        <f t="shared" si="266"/>
        <v>100</v>
      </c>
      <c r="BJ1416" s="40">
        <f t="shared" si="267"/>
        <v>83</v>
      </c>
      <c r="BK1416" s="40">
        <f t="shared" si="268"/>
        <v>100</v>
      </c>
      <c r="BL1416" s="40">
        <f t="shared" si="269"/>
        <v>77</v>
      </c>
      <c r="BM1416" s="41">
        <f t="shared" si="270"/>
        <v>78</v>
      </c>
      <c r="BN1416" s="40">
        <f t="shared" si="271"/>
        <v>92</v>
      </c>
      <c r="BO1416" s="41">
        <f t="shared" si="272"/>
        <v>100</v>
      </c>
      <c r="BP1416" s="41">
        <f t="shared" si="273"/>
        <v>62</v>
      </c>
      <c r="BQ1416" s="41">
        <f t="shared" si="274"/>
        <v>60</v>
      </c>
      <c r="BR1416" s="41">
        <f t="shared" si="275"/>
        <v>65</v>
      </c>
    </row>
    <row r="1417" spans="2:70" x14ac:dyDescent="0.3">
      <c r="B1417" s="12" t="s">
        <v>775</v>
      </c>
      <c r="C1417" s="12">
        <v>403021060</v>
      </c>
      <c r="D1417" s="12" t="s">
        <v>565</v>
      </c>
      <c r="E1417" s="12" t="s">
        <v>172</v>
      </c>
      <c r="F1417" s="12" t="s">
        <v>2084</v>
      </c>
      <c r="G1417" s="12" t="s">
        <v>106</v>
      </c>
      <c r="H1417" s="12" t="s">
        <v>5013</v>
      </c>
      <c r="I1417" s="28">
        <v>575000</v>
      </c>
      <c r="J1417" s="28">
        <v>567000</v>
      </c>
      <c r="K1417" s="28">
        <v>475200</v>
      </c>
      <c r="L1417" s="28">
        <v>610000</v>
      </c>
      <c r="M1417" s="28">
        <v>540000</v>
      </c>
      <c r="N1417" s="28">
        <v>581500</v>
      </c>
      <c r="O1417" s="29">
        <v>17</v>
      </c>
      <c r="P1417" s="29">
        <v>18</v>
      </c>
      <c r="Q1417" s="29">
        <v>35</v>
      </c>
      <c r="R1417" s="28">
        <v>450</v>
      </c>
      <c r="S1417" s="28">
        <v>400</v>
      </c>
      <c r="T1417" s="30">
        <v>4.0999999999999996</v>
      </c>
      <c r="U1417" s="30">
        <v>0.79999999999999982</v>
      </c>
      <c r="V1417" s="30">
        <v>3.3</v>
      </c>
      <c r="W1417" s="30">
        <v>2.5</v>
      </c>
      <c r="X1417" s="31">
        <v>4.0695652173913043E-2</v>
      </c>
      <c r="Y1417" s="30">
        <v>3.6</v>
      </c>
      <c r="Z1417" s="30">
        <v>-0.80000000000000027</v>
      </c>
      <c r="AA1417" s="30">
        <v>4.4000000000000004</v>
      </c>
      <c r="AB1417" s="30">
        <v>4.9000000000000004</v>
      </c>
      <c r="AC1417" s="32">
        <v>0.22064015062367615</v>
      </c>
      <c r="AD1417" s="30">
        <v>5.4217131029322125</v>
      </c>
      <c r="AE1417" s="12">
        <v>42</v>
      </c>
      <c r="AF1417" s="12">
        <v>20</v>
      </c>
      <c r="AG1417" s="12">
        <v>30</v>
      </c>
      <c r="AH1417" s="33">
        <v>1.2456747404844291</v>
      </c>
      <c r="AI1417" s="34">
        <v>583000</v>
      </c>
      <c r="AJ1417" s="34">
        <v>500000</v>
      </c>
      <c r="AK1417" s="34">
        <v>483600</v>
      </c>
      <c r="AL1417" s="35">
        <v>0.16600000000000001</v>
      </c>
      <c r="AM1417" s="35">
        <v>0.20554177005789909</v>
      </c>
      <c r="AN1417" s="12">
        <v>2.5</v>
      </c>
      <c r="AO1417" s="33">
        <v>0.20000000000000018</v>
      </c>
      <c r="AP1417" s="12">
        <v>2.2999999999999998</v>
      </c>
      <c r="AQ1417" s="34">
        <v>500</v>
      </c>
      <c r="AR1417" s="34">
        <v>450</v>
      </c>
      <c r="AS1417" s="31">
        <v>0.1111111111111111</v>
      </c>
      <c r="AT1417" s="36">
        <v>2039.5200000000002</v>
      </c>
      <c r="AU1417" s="30">
        <v>0.75319999999999998</v>
      </c>
      <c r="AV1417" s="30">
        <v>0.24679999999999999</v>
      </c>
      <c r="AW1417" s="30">
        <v>0.92810000000000004</v>
      </c>
      <c r="AX1417" s="30">
        <v>0.06</v>
      </c>
      <c r="AY1417" s="30">
        <v>0.39610000000000001</v>
      </c>
      <c r="AZ1417" s="30">
        <v>0.43490000000000001</v>
      </c>
      <c r="BA1417" s="30">
        <v>0.1492</v>
      </c>
      <c r="BB1417" s="37">
        <v>8</v>
      </c>
      <c r="BC1417" s="29">
        <v>15</v>
      </c>
      <c r="BD1417" s="38" t="s">
        <v>3197</v>
      </c>
      <c r="BE1417" s="39">
        <v>138.53497919473699</v>
      </c>
      <c r="BF1417" s="39">
        <v>-35.0433833966961</v>
      </c>
      <c r="BG1417" s="40">
        <f t="shared" si="264"/>
        <v>49</v>
      </c>
      <c r="BH1417" s="40">
        <f t="shared" si="265"/>
        <v>75</v>
      </c>
      <c r="BI1417" s="40">
        <f t="shared" si="266"/>
        <v>100</v>
      </c>
      <c r="BJ1417" s="40">
        <f t="shared" si="267"/>
        <v>83</v>
      </c>
      <c r="BK1417" s="40">
        <f t="shared" si="268"/>
        <v>100</v>
      </c>
      <c r="BL1417" s="40">
        <f t="shared" si="269"/>
        <v>77</v>
      </c>
      <c r="BM1417" s="41">
        <f t="shared" si="270"/>
        <v>86</v>
      </c>
      <c r="BN1417" s="40">
        <f t="shared" si="271"/>
        <v>96</v>
      </c>
      <c r="BO1417" s="41">
        <f t="shared" si="272"/>
        <v>100</v>
      </c>
      <c r="BP1417" s="41">
        <f t="shared" si="273"/>
        <v>57</v>
      </c>
      <c r="BQ1417" s="41">
        <f t="shared" si="274"/>
        <v>80</v>
      </c>
      <c r="BR1417" s="41">
        <f t="shared" si="275"/>
        <v>64</v>
      </c>
    </row>
    <row r="1418" spans="2:70" x14ac:dyDescent="0.3">
      <c r="B1418" s="12" t="s">
        <v>1878</v>
      </c>
      <c r="C1418" s="12">
        <v>403021061</v>
      </c>
      <c r="D1418" s="12" t="s">
        <v>565</v>
      </c>
      <c r="E1418" s="12" t="s">
        <v>172</v>
      </c>
      <c r="F1418" s="12" t="s">
        <v>2084</v>
      </c>
      <c r="G1418" s="12" t="s">
        <v>106</v>
      </c>
      <c r="H1418" s="12" t="s">
        <v>5013</v>
      </c>
      <c r="I1418" s="28">
        <v>589000</v>
      </c>
      <c r="J1418" s="28">
        <v>589000</v>
      </c>
      <c r="K1418" s="28">
        <v>467250</v>
      </c>
      <c r="L1418" s="28">
        <v>551000</v>
      </c>
      <c r="M1418" s="28">
        <v>550000</v>
      </c>
      <c r="N1418" s="28">
        <v>440000</v>
      </c>
      <c r="O1418" s="29">
        <v>19</v>
      </c>
      <c r="P1418" s="29">
        <v>19</v>
      </c>
      <c r="Q1418" s="29">
        <v>25</v>
      </c>
      <c r="R1418" s="28">
        <v>580</v>
      </c>
      <c r="S1418" s="28">
        <v>480</v>
      </c>
      <c r="T1418" s="30">
        <v>1.6</v>
      </c>
      <c r="U1418" s="30">
        <v>0</v>
      </c>
      <c r="V1418" s="30">
        <v>1.6</v>
      </c>
      <c r="W1418" s="30">
        <v>1.9</v>
      </c>
      <c r="X1418" s="31">
        <v>5.1205432937181661E-2</v>
      </c>
      <c r="Y1418" s="30">
        <v>3.1</v>
      </c>
      <c r="Z1418" s="30">
        <v>0.10000000000000009</v>
      </c>
      <c r="AA1418" s="30">
        <v>3</v>
      </c>
      <c r="AB1418" s="30">
        <v>3.5</v>
      </c>
      <c r="AC1418" s="32">
        <v>0.3962181659197726</v>
      </c>
      <c r="AD1418" s="30">
        <v>7.7378149776772567</v>
      </c>
      <c r="AE1418" s="12">
        <v>42</v>
      </c>
      <c r="AF1418" s="12">
        <v>20</v>
      </c>
      <c r="AG1418" s="12">
        <v>30</v>
      </c>
      <c r="AH1418" s="33">
        <v>1.2456747404844291</v>
      </c>
      <c r="AI1418" s="34">
        <v>583000</v>
      </c>
      <c r="AJ1418" s="34">
        <v>500000</v>
      </c>
      <c r="AK1418" s="34">
        <v>483600</v>
      </c>
      <c r="AL1418" s="35">
        <v>0.16600000000000001</v>
      </c>
      <c r="AM1418" s="35">
        <v>0.20554177005789909</v>
      </c>
      <c r="AN1418" s="12">
        <v>2.5</v>
      </c>
      <c r="AO1418" s="33">
        <v>0.20000000000000018</v>
      </c>
      <c r="AP1418" s="12">
        <v>2.2999999999999998</v>
      </c>
      <c r="AQ1418" s="34">
        <v>500</v>
      </c>
      <c r="AR1418" s="34">
        <v>450</v>
      </c>
      <c r="AS1418" s="31">
        <v>0.1111111111111111</v>
      </c>
      <c r="AT1418" s="36">
        <v>1463.8400000000001</v>
      </c>
      <c r="AU1418" s="30">
        <v>0.59970000000000001</v>
      </c>
      <c r="AV1418" s="30">
        <v>0.40029999999999999</v>
      </c>
      <c r="AW1418" s="30">
        <v>0.62</v>
      </c>
      <c r="AX1418" s="30">
        <v>0.35310000000000002</v>
      </c>
      <c r="AY1418" s="30">
        <v>0.26490000000000002</v>
      </c>
      <c r="AZ1418" s="30">
        <v>0.29599999999999999</v>
      </c>
      <c r="BA1418" s="30">
        <v>0.39179999999999998</v>
      </c>
      <c r="BB1418" s="37">
        <v>4</v>
      </c>
      <c r="BC1418" s="29">
        <v>10</v>
      </c>
      <c r="BD1418" s="38" t="s">
        <v>4186</v>
      </c>
      <c r="BE1418" s="39">
        <v>138.56226359335599</v>
      </c>
      <c r="BF1418" s="39">
        <v>-35.003208652589201</v>
      </c>
      <c r="BG1418" s="40">
        <f t="shared" si="264"/>
        <v>90</v>
      </c>
      <c r="BH1418" s="40">
        <f t="shared" si="265"/>
        <v>75</v>
      </c>
      <c r="BI1418" s="40">
        <f t="shared" si="266"/>
        <v>100</v>
      </c>
      <c r="BJ1418" s="40">
        <f t="shared" si="267"/>
        <v>83</v>
      </c>
      <c r="BK1418" s="40">
        <f t="shared" si="268"/>
        <v>100</v>
      </c>
      <c r="BL1418" s="40">
        <f t="shared" si="269"/>
        <v>48</v>
      </c>
      <c r="BM1418" s="41">
        <f t="shared" si="270"/>
        <v>100</v>
      </c>
      <c r="BN1418" s="40">
        <f t="shared" si="271"/>
        <v>73</v>
      </c>
      <c r="BO1418" s="41">
        <f t="shared" si="272"/>
        <v>3</v>
      </c>
      <c r="BP1418" s="41">
        <f t="shared" si="273"/>
        <v>65</v>
      </c>
      <c r="BQ1418" s="41">
        <f t="shared" si="274"/>
        <v>40</v>
      </c>
      <c r="BR1418" s="41">
        <f t="shared" si="275"/>
        <v>56</v>
      </c>
    </row>
    <row r="1419" spans="2:70" x14ac:dyDescent="0.3">
      <c r="B1419" s="12" t="s">
        <v>1636</v>
      </c>
      <c r="C1419" s="12">
        <v>403021062</v>
      </c>
      <c r="D1419" s="12" t="s">
        <v>565</v>
      </c>
      <c r="E1419" s="12" t="s">
        <v>172</v>
      </c>
      <c r="F1419" s="12" t="s">
        <v>2084</v>
      </c>
      <c r="G1419" s="12" t="s">
        <v>106</v>
      </c>
      <c r="H1419" s="12" t="s">
        <v>5013</v>
      </c>
      <c r="I1419" s="28">
        <v>599960</v>
      </c>
      <c r="J1419" s="28">
        <v>583000</v>
      </c>
      <c r="K1419" s="28">
        <v>550000</v>
      </c>
      <c r="L1419" s="28">
        <v>640000</v>
      </c>
      <c r="M1419" s="28">
        <v>605000</v>
      </c>
      <c r="N1419" s="28">
        <v>500000</v>
      </c>
      <c r="O1419" s="29">
        <v>17</v>
      </c>
      <c r="P1419" s="29">
        <v>17</v>
      </c>
      <c r="Q1419" s="29">
        <v>20</v>
      </c>
      <c r="R1419" s="28">
        <v>510</v>
      </c>
      <c r="S1419" s="28">
        <v>450</v>
      </c>
      <c r="T1419" s="30">
        <v>2.7</v>
      </c>
      <c r="U1419" s="30">
        <v>-9.9999999999999645E-2</v>
      </c>
      <c r="V1419" s="30">
        <v>2.8</v>
      </c>
      <c r="W1419" s="30">
        <v>2.1</v>
      </c>
      <c r="X1419" s="31">
        <v>4.4202946863124211E-2</v>
      </c>
      <c r="Y1419" s="30">
        <v>3.4</v>
      </c>
      <c r="Z1419" s="30">
        <v>-0.10000000000000009</v>
      </c>
      <c r="AA1419" s="30">
        <v>3.5</v>
      </c>
      <c r="AB1419" s="30">
        <v>2.7</v>
      </c>
      <c r="AC1419" s="32">
        <v>0.29302261445118583</v>
      </c>
      <c r="AD1419" s="30">
        <v>6.6290289504575215</v>
      </c>
      <c r="AE1419" s="12">
        <v>42</v>
      </c>
      <c r="AF1419" s="12">
        <v>20</v>
      </c>
      <c r="AG1419" s="12">
        <v>30</v>
      </c>
      <c r="AH1419" s="33">
        <v>1.2456747404844291</v>
      </c>
      <c r="AI1419" s="34">
        <v>583000</v>
      </c>
      <c r="AJ1419" s="34">
        <v>500000</v>
      </c>
      <c r="AK1419" s="34">
        <v>483600</v>
      </c>
      <c r="AL1419" s="35">
        <v>0.16600000000000001</v>
      </c>
      <c r="AM1419" s="35">
        <v>0.20554177005789909</v>
      </c>
      <c r="AN1419" s="12">
        <v>2.5</v>
      </c>
      <c r="AO1419" s="33">
        <v>0.20000000000000018</v>
      </c>
      <c r="AP1419" s="12">
        <v>2.2999999999999998</v>
      </c>
      <c r="AQ1419" s="34">
        <v>500</v>
      </c>
      <c r="AR1419" s="34">
        <v>450</v>
      </c>
      <c r="AS1419" s="31">
        <v>0.1111111111111111</v>
      </c>
      <c r="AT1419" s="36">
        <v>1740.4800000000002</v>
      </c>
      <c r="AU1419" s="30">
        <v>0.61950000000000005</v>
      </c>
      <c r="AV1419" s="30">
        <v>0.3805</v>
      </c>
      <c r="AW1419" s="30">
        <v>0.60640000000000005</v>
      </c>
      <c r="AX1419" s="30">
        <v>0.28489999999999999</v>
      </c>
      <c r="AY1419" s="30">
        <v>0.2863</v>
      </c>
      <c r="AZ1419" s="30">
        <v>0.34610000000000002</v>
      </c>
      <c r="BA1419" s="30">
        <v>0.33169999999999999</v>
      </c>
      <c r="BB1419" s="37">
        <v>7.5</v>
      </c>
      <c r="BC1419" s="29">
        <v>9</v>
      </c>
      <c r="BD1419" s="38" t="s">
        <v>3955</v>
      </c>
      <c r="BE1419" s="39">
        <v>138.542790572754</v>
      </c>
      <c r="BF1419" s="39">
        <v>-34.983170511098002</v>
      </c>
      <c r="BG1419" s="40">
        <f t="shared" si="264"/>
        <v>72</v>
      </c>
      <c r="BH1419" s="40">
        <f t="shared" si="265"/>
        <v>75</v>
      </c>
      <c r="BI1419" s="40">
        <f t="shared" si="266"/>
        <v>100</v>
      </c>
      <c r="BJ1419" s="40">
        <f t="shared" si="267"/>
        <v>83</v>
      </c>
      <c r="BK1419" s="40">
        <f t="shared" si="268"/>
        <v>100</v>
      </c>
      <c r="BL1419" s="40">
        <f t="shared" si="269"/>
        <v>53</v>
      </c>
      <c r="BM1419" s="41">
        <f t="shared" si="270"/>
        <v>97</v>
      </c>
      <c r="BN1419" s="40">
        <f t="shared" si="271"/>
        <v>84</v>
      </c>
      <c r="BO1419" s="41">
        <f t="shared" si="272"/>
        <v>72</v>
      </c>
      <c r="BP1419" s="41">
        <f t="shared" si="273"/>
        <v>60</v>
      </c>
      <c r="BQ1419" s="41">
        <f t="shared" si="274"/>
        <v>75</v>
      </c>
      <c r="BR1419" s="41">
        <f t="shared" si="275"/>
        <v>62</v>
      </c>
    </row>
    <row r="1420" spans="2:70" x14ac:dyDescent="0.3">
      <c r="B1420" s="12" t="s">
        <v>1742</v>
      </c>
      <c r="C1420" s="12">
        <v>403021064</v>
      </c>
      <c r="D1420" s="12" t="s">
        <v>565</v>
      </c>
      <c r="E1420" s="12" t="s">
        <v>172</v>
      </c>
      <c r="F1420" s="12" t="s">
        <v>2084</v>
      </c>
      <c r="G1420" s="12" t="s">
        <v>106</v>
      </c>
      <c r="H1420" s="12" t="s">
        <v>5013</v>
      </c>
      <c r="I1420" s="28">
        <v>575000</v>
      </c>
      <c r="J1420" s="28">
        <v>561350</v>
      </c>
      <c r="K1420" s="28">
        <v>489000</v>
      </c>
      <c r="L1420" s="28">
        <v>570000</v>
      </c>
      <c r="M1420" s="28">
        <v>570000</v>
      </c>
      <c r="N1420" s="28">
        <v>530000</v>
      </c>
      <c r="O1420" s="29">
        <v>20</v>
      </c>
      <c r="P1420" s="29">
        <v>19</v>
      </c>
      <c r="Q1420" s="29">
        <v>22</v>
      </c>
      <c r="R1420" s="28">
        <v>500</v>
      </c>
      <c r="S1420" s="28">
        <v>450</v>
      </c>
      <c r="T1420" s="30">
        <v>2.6</v>
      </c>
      <c r="U1420" s="30">
        <v>0</v>
      </c>
      <c r="V1420" s="30">
        <v>2.6</v>
      </c>
      <c r="W1420" s="30">
        <v>2.7</v>
      </c>
      <c r="X1420" s="31">
        <v>4.5217391304347827E-2</v>
      </c>
      <c r="Y1420" s="30">
        <v>3.7</v>
      </c>
      <c r="Z1420" s="30">
        <v>0</v>
      </c>
      <c r="AA1420" s="30">
        <v>3.7</v>
      </c>
      <c r="AB1420" s="30">
        <v>3.8</v>
      </c>
      <c r="AC1420" s="32">
        <v>0.31416507489695383</v>
      </c>
      <c r="AD1420" s="30">
        <v>6.9478814640672484</v>
      </c>
      <c r="AE1420" s="12">
        <v>42</v>
      </c>
      <c r="AF1420" s="12">
        <v>20</v>
      </c>
      <c r="AG1420" s="12">
        <v>30</v>
      </c>
      <c r="AH1420" s="33">
        <v>1.2456747404844291</v>
      </c>
      <c r="AI1420" s="34">
        <v>583000</v>
      </c>
      <c r="AJ1420" s="34">
        <v>500000</v>
      </c>
      <c r="AK1420" s="34">
        <v>483600</v>
      </c>
      <c r="AL1420" s="35">
        <v>0.16600000000000001</v>
      </c>
      <c r="AM1420" s="35">
        <v>0.20554177005789909</v>
      </c>
      <c r="AN1420" s="12">
        <v>2.5</v>
      </c>
      <c r="AO1420" s="33">
        <v>0.20000000000000018</v>
      </c>
      <c r="AP1420" s="12">
        <v>2.2999999999999998</v>
      </c>
      <c r="AQ1420" s="34">
        <v>500</v>
      </c>
      <c r="AR1420" s="34">
        <v>450</v>
      </c>
      <c r="AS1420" s="31">
        <v>0.1111111111111111</v>
      </c>
      <c r="AT1420" s="36">
        <v>1591.5200000000002</v>
      </c>
      <c r="AU1420" s="30">
        <v>0.62780000000000002</v>
      </c>
      <c r="AV1420" s="30">
        <v>0.37219999999999998</v>
      </c>
      <c r="AW1420" s="30">
        <v>0.59230000000000005</v>
      </c>
      <c r="AX1420" s="30">
        <v>0.37209999999999999</v>
      </c>
      <c r="AY1420" s="30">
        <v>0.28010000000000002</v>
      </c>
      <c r="AZ1420" s="30">
        <v>0.33589999999999998</v>
      </c>
      <c r="BA1420" s="30">
        <v>0.35460000000000003</v>
      </c>
      <c r="BB1420" s="37">
        <v>6</v>
      </c>
      <c r="BC1420" s="29">
        <v>12</v>
      </c>
      <c r="BD1420" s="38" t="s">
        <v>4055</v>
      </c>
      <c r="BE1420" s="39">
        <v>138.540794937611</v>
      </c>
      <c r="BF1420" s="39">
        <v>-35.015159111760802</v>
      </c>
      <c r="BG1420" s="40">
        <f t="shared" si="264"/>
        <v>74</v>
      </c>
      <c r="BH1420" s="40">
        <f t="shared" si="265"/>
        <v>75</v>
      </c>
      <c r="BI1420" s="40">
        <f t="shared" si="266"/>
        <v>100</v>
      </c>
      <c r="BJ1420" s="40">
        <f t="shared" si="267"/>
        <v>83</v>
      </c>
      <c r="BK1420" s="40">
        <f t="shared" si="268"/>
        <v>100</v>
      </c>
      <c r="BL1420" s="40">
        <f t="shared" si="269"/>
        <v>52</v>
      </c>
      <c r="BM1420" s="41">
        <f t="shared" si="270"/>
        <v>100</v>
      </c>
      <c r="BN1420" s="40">
        <f t="shared" si="271"/>
        <v>81</v>
      </c>
      <c r="BO1420" s="41">
        <f t="shared" si="272"/>
        <v>58</v>
      </c>
      <c r="BP1420" s="41">
        <f t="shared" si="273"/>
        <v>55</v>
      </c>
      <c r="BQ1420" s="41">
        <f t="shared" si="274"/>
        <v>60</v>
      </c>
      <c r="BR1420" s="41">
        <f t="shared" si="275"/>
        <v>60</v>
      </c>
    </row>
    <row r="1421" spans="2:70" x14ac:dyDescent="0.3">
      <c r="B1421" s="12" t="s">
        <v>476</v>
      </c>
      <c r="C1421" s="12">
        <v>403031066</v>
      </c>
      <c r="D1421" s="12" t="s">
        <v>171</v>
      </c>
      <c r="E1421" s="12" t="s">
        <v>172</v>
      </c>
      <c r="F1421" s="12" t="s">
        <v>2084</v>
      </c>
      <c r="G1421" s="12" t="s">
        <v>106</v>
      </c>
      <c r="H1421" s="12" t="s">
        <v>5013</v>
      </c>
      <c r="I1421" s="28">
        <v>372060</v>
      </c>
      <c r="J1421" s="28">
        <v>434600</v>
      </c>
      <c r="K1421" s="28">
        <v>395000</v>
      </c>
      <c r="L1421" s="28">
        <v>440000</v>
      </c>
      <c r="M1421" s="28">
        <v>414000</v>
      </c>
      <c r="N1421" s="28">
        <v>338000</v>
      </c>
      <c r="O1421" s="29">
        <v>15</v>
      </c>
      <c r="P1421" s="29">
        <v>19</v>
      </c>
      <c r="Q1421" s="29">
        <v>20</v>
      </c>
      <c r="R1421" s="28">
        <v>430</v>
      </c>
      <c r="S1421" s="28">
        <v>360</v>
      </c>
      <c r="T1421" s="30">
        <v>2.5</v>
      </c>
      <c r="U1421" s="30">
        <v>0</v>
      </c>
      <c r="V1421" s="30">
        <v>2.5</v>
      </c>
      <c r="W1421" s="30">
        <v>2</v>
      </c>
      <c r="X1421" s="31">
        <v>6.0097833682739341E-2</v>
      </c>
      <c r="Y1421" s="30">
        <v>3.3</v>
      </c>
      <c r="Z1421" s="30">
        <v>-0.79999999999999982</v>
      </c>
      <c r="AA1421" s="30">
        <v>4.0999999999999996</v>
      </c>
      <c r="AB1421" s="30">
        <v>4.7</v>
      </c>
      <c r="AC1421" s="32">
        <v>0.21764658244250079</v>
      </c>
      <c r="AD1421" s="30">
        <v>3.6215379008746349</v>
      </c>
      <c r="AE1421" s="12">
        <v>16</v>
      </c>
      <c r="AF1421" s="12">
        <v>19</v>
      </c>
      <c r="AG1421" s="12">
        <v>14</v>
      </c>
      <c r="AH1421" s="33">
        <v>1.0746268656716418</v>
      </c>
      <c r="AI1421" s="34">
        <v>572000</v>
      </c>
      <c r="AJ1421" s="34">
        <v>506000</v>
      </c>
      <c r="AK1421" s="34">
        <v>425000</v>
      </c>
      <c r="AL1421" s="35">
        <v>0.13043478260869565</v>
      </c>
      <c r="AM1421" s="35">
        <v>0.34588235294117647</v>
      </c>
      <c r="AN1421" s="12">
        <v>3</v>
      </c>
      <c r="AO1421" s="33">
        <v>0.20000000000000018</v>
      </c>
      <c r="AP1421" s="12">
        <v>2.8</v>
      </c>
      <c r="AQ1421" s="34">
        <v>460</v>
      </c>
      <c r="AR1421" s="34">
        <v>420</v>
      </c>
      <c r="AS1421" s="31">
        <v>9.5238095238095233E-2</v>
      </c>
      <c r="AT1421" s="36">
        <v>1975.6800000000003</v>
      </c>
      <c r="AU1421" s="30">
        <v>0.72219999999999995</v>
      </c>
      <c r="AV1421" s="30">
        <v>0.27779999999999999</v>
      </c>
      <c r="AW1421" s="30">
        <v>0.86199999999999999</v>
      </c>
      <c r="AX1421" s="30">
        <v>0.10630000000000001</v>
      </c>
      <c r="AY1421" s="30">
        <v>0.38929999999999998</v>
      </c>
      <c r="AZ1421" s="30">
        <v>0.37669999999999998</v>
      </c>
      <c r="BA1421" s="30">
        <v>0.1893</v>
      </c>
      <c r="BB1421" s="37">
        <v>7</v>
      </c>
      <c r="BC1421" s="29">
        <v>12</v>
      </c>
      <c r="BD1421" s="38" t="s">
        <v>2966</v>
      </c>
      <c r="BE1421" s="39">
        <v>138.58622598643601</v>
      </c>
      <c r="BF1421" s="39">
        <v>-35.024667198721197</v>
      </c>
      <c r="BG1421" s="40">
        <f t="shared" si="264"/>
        <v>75</v>
      </c>
      <c r="BH1421" s="40">
        <f t="shared" si="265"/>
        <v>67</v>
      </c>
      <c r="BI1421" s="40">
        <f t="shared" si="266"/>
        <v>100</v>
      </c>
      <c r="BJ1421" s="40">
        <f t="shared" si="267"/>
        <v>66</v>
      </c>
      <c r="BK1421" s="40">
        <f t="shared" si="268"/>
        <v>100</v>
      </c>
      <c r="BL1421" s="40">
        <f t="shared" si="269"/>
        <v>76</v>
      </c>
      <c r="BM1421" s="41">
        <f t="shared" si="270"/>
        <v>100</v>
      </c>
      <c r="BN1421" s="40">
        <f t="shared" si="271"/>
        <v>100</v>
      </c>
      <c r="BO1421" s="41">
        <f t="shared" si="272"/>
        <v>100</v>
      </c>
      <c r="BP1421" s="41">
        <f t="shared" si="273"/>
        <v>62</v>
      </c>
      <c r="BQ1421" s="41">
        <f t="shared" si="274"/>
        <v>70</v>
      </c>
      <c r="BR1421" s="41">
        <f t="shared" si="275"/>
        <v>66</v>
      </c>
    </row>
    <row r="1422" spans="2:70" x14ac:dyDescent="0.3">
      <c r="B1422" s="12" t="s">
        <v>170</v>
      </c>
      <c r="C1422" s="12">
        <v>403031067</v>
      </c>
      <c r="D1422" s="12" t="s">
        <v>171</v>
      </c>
      <c r="E1422" s="12" t="s">
        <v>172</v>
      </c>
      <c r="F1422" s="12" t="s">
        <v>2084</v>
      </c>
      <c r="G1422" s="12" t="s">
        <v>106</v>
      </c>
      <c r="H1422" s="12" t="s">
        <v>5013</v>
      </c>
      <c r="I1422" s="28">
        <v>678300</v>
      </c>
      <c r="J1422" s="28">
        <v>595000</v>
      </c>
      <c r="K1422" s="28">
        <v>489250</v>
      </c>
      <c r="L1422" s="28">
        <v>610000</v>
      </c>
      <c r="M1422" s="28">
        <v>610000</v>
      </c>
      <c r="N1422" s="28">
        <v>515000</v>
      </c>
      <c r="O1422" s="29">
        <v>14</v>
      </c>
      <c r="P1422" s="29">
        <v>15</v>
      </c>
      <c r="Q1422" s="29">
        <v>22</v>
      </c>
      <c r="R1422" s="28">
        <v>470</v>
      </c>
      <c r="S1422" s="28">
        <v>400</v>
      </c>
      <c r="T1422" s="30">
        <v>3.3</v>
      </c>
      <c r="U1422" s="30">
        <v>0.39999999999999991</v>
      </c>
      <c r="V1422" s="30">
        <v>2.9</v>
      </c>
      <c r="W1422" s="30">
        <v>2.9</v>
      </c>
      <c r="X1422" s="31">
        <v>3.6031254607106003E-2</v>
      </c>
      <c r="Y1422" s="30">
        <v>2.7</v>
      </c>
      <c r="Z1422" s="30">
        <v>0.30000000000000027</v>
      </c>
      <c r="AA1422" s="30">
        <v>2.4</v>
      </c>
      <c r="AB1422" s="30">
        <v>3.4</v>
      </c>
      <c r="AC1422" s="32">
        <v>0.19850655493985672</v>
      </c>
      <c r="AD1422" s="30">
        <v>5.5092878975329302</v>
      </c>
      <c r="AE1422" s="12">
        <v>16</v>
      </c>
      <c r="AF1422" s="12">
        <v>19</v>
      </c>
      <c r="AG1422" s="12">
        <v>14</v>
      </c>
      <c r="AH1422" s="33">
        <v>1.0746268656716418</v>
      </c>
      <c r="AI1422" s="34">
        <v>572000</v>
      </c>
      <c r="AJ1422" s="34">
        <v>506000</v>
      </c>
      <c r="AK1422" s="34">
        <v>425000</v>
      </c>
      <c r="AL1422" s="35">
        <v>0.13043478260869565</v>
      </c>
      <c r="AM1422" s="35">
        <v>0.34588235294117647</v>
      </c>
      <c r="AN1422" s="12">
        <v>3</v>
      </c>
      <c r="AO1422" s="33">
        <v>0.20000000000000018</v>
      </c>
      <c r="AP1422" s="12">
        <v>2.8</v>
      </c>
      <c r="AQ1422" s="34">
        <v>460</v>
      </c>
      <c r="AR1422" s="34">
        <v>420</v>
      </c>
      <c r="AS1422" s="31">
        <v>9.5238095238095233E-2</v>
      </c>
      <c r="AT1422" s="36">
        <v>2367.6800000000003</v>
      </c>
      <c r="AU1422" s="30">
        <v>0.78029999999999999</v>
      </c>
      <c r="AV1422" s="30">
        <v>0.21970000000000001</v>
      </c>
      <c r="AW1422" s="30">
        <v>0.91</v>
      </c>
      <c r="AX1422" s="30">
        <v>3.09E-2</v>
      </c>
      <c r="AY1422" s="30">
        <v>0.40100000000000002</v>
      </c>
      <c r="AZ1422" s="30">
        <v>0.48139999999999999</v>
      </c>
      <c r="BA1422" s="30">
        <v>0.1003</v>
      </c>
      <c r="BB1422" s="37">
        <v>9</v>
      </c>
      <c r="BC1422" s="29">
        <v>13</v>
      </c>
      <c r="BD1422" s="38" t="s">
        <v>2752</v>
      </c>
      <c r="BE1422" s="39">
        <v>138.64087646058701</v>
      </c>
      <c r="BF1422" s="39">
        <v>-35.027470469668202</v>
      </c>
      <c r="BG1422" s="40">
        <f t="shared" si="264"/>
        <v>62</v>
      </c>
      <c r="BH1422" s="40">
        <f t="shared" si="265"/>
        <v>67</v>
      </c>
      <c r="BI1422" s="40">
        <f t="shared" si="266"/>
        <v>100</v>
      </c>
      <c r="BJ1422" s="40">
        <f t="shared" si="267"/>
        <v>66</v>
      </c>
      <c r="BK1422" s="40">
        <f t="shared" si="268"/>
        <v>100</v>
      </c>
      <c r="BL1422" s="40">
        <f t="shared" si="269"/>
        <v>78</v>
      </c>
      <c r="BM1422" s="41">
        <f t="shared" si="270"/>
        <v>70</v>
      </c>
      <c r="BN1422" s="40">
        <f t="shared" si="271"/>
        <v>95</v>
      </c>
      <c r="BO1422" s="41">
        <f t="shared" si="272"/>
        <v>100</v>
      </c>
      <c r="BP1422" s="41">
        <f t="shared" si="273"/>
        <v>72</v>
      </c>
      <c r="BQ1422" s="41">
        <f t="shared" si="274"/>
        <v>90</v>
      </c>
      <c r="BR1422" s="41">
        <f t="shared" si="275"/>
        <v>64</v>
      </c>
    </row>
    <row r="1423" spans="2:70" x14ac:dyDescent="0.3">
      <c r="B1423" s="12" t="s">
        <v>566</v>
      </c>
      <c r="C1423" s="12">
        <v>403031068</v>
      </c>
      <c r="D1423" s="12" t="s">
        <v>171</v>
      </c>
      <c r="E1423" s="12" t="s">
        <v>172</v>
      </c>
      <c r="F1423" s="12" t="s">
        <v>2084</v>
      </c>
      <c r="G1423" s="12" t="s">
        <v>106</v>
      </c>
      <c r="H1423" s="12" t="s">
        <v>5013</v>
      </c>
      <c r="I1423" s="28">
        <v>543900</v>
      </c>
      <c r="J1423" s="28">
        <v>534600</v>
      </c>
      <c r="K1423" s="28">
        <v>426400</v>
      </c>
      <c r="L1423" s="28">
        <v>520000</v>
      </c>
      <c r="M1423" s="28">
        <v>510777</v>
      </c>
      <c r="N1423" s="28">
        <v>475000</v>
      </c>
      <c r="O1423" s="29">
        <v>18</v>
      </c>
      <c r="P1423" s="29">
        <v>19</v>
      </c>
      <c r="Q1423" s="29">
        <v>17</v>
      </c>
      <c r="R1423" s="28">
        <v>465</v>
      </c>
      <c r="S1423" s="28">
        <v>425</v>
      </c>
      <c r="T1423" s="30">
        <v>2.9</v>
      </c>
      <c r="U1423" s="30">
        <v>0.10000000000000009</v>
      </c>
      <c r="V1423" s="30">
        <v>2.8</v>
      </c>
      <c r="W1423" s="30">
        <v>2.8</v>
      </c>
      <c r="X1423" s="31">
        <v>4.4456701599558744E-2</v>
      </c>
      <c r="Y1423" s="30">
        <v>4.3</v>
      </c>
      <c r="Z1423" s="30">
        <v>-0.90000000000000036</v>
      </c>
      <c r="AA1423" s="30">
        <v>5.2</v>
      </c>
      <c r="AB1423" s="30">
        <v>4.8</v>
      </c>
      <c r="AC1423" s="32">
        <v>0.206968380572568</v>
      </c>
      <c r="AD1423" s="30">
        <v>4.6555046399263738</v>
      </c>
      <c r="AE1423" s="12">
        <v>16</v>
      </c>
      <c r="AF1423" s="12">
        <v>19</v>
      </c>
      <c r="AG1423" s="12">
        <v>14</v>
      </c>
      <c r="AH1423" s="33">
        <v>1.0746268656716418</v>
      </c>
      <c r="AI1423" s="34">
        <v>572000</v>
      </c>
      <c r="AJ1423" s="34">
        <v>506000</v>
      </c>
      <c r="AK1423" s="34">
        <v>425000</v>
      </c>
      <c r="AL1423" s="35">
        <v>0.13043478260869565</v>
      </c>
      <c r="AM1423" s="35">
        <v>0.34588235294117647</v>
      </c>
      <c r="AN1423" s="12">
        <v>3</v>
      </c>
      <c r="AO1423" s="33">
        <v>0.20000000000000018</v>
      </c>
      <c r="AP1423" s="12">
        <v>2.8</v>
      </c>
      <c r="AQ1423" s="34">
        <v>460</v>
      </c>
      <c r="AR1423" s="34">
        <v>420</v>
      </c>
      <c r="AS1423" s="31">
        <v>9.5238095238095233E-2</v>
      </c>
      <c r="AT1423" s="36">
        <v>2246.7200000000003</v>
      </c>
      <c r="AU1423" s="30">
        <v>0.70389999999999997</v>
      </c>
      <c r="AV1423" s="30">
        <v>0.29609999999999997</v>
      </c>
      <c r="AW1423" s="30">
        <v>0.73329999999999995</v>
      </c>
      <c r="AX1423" s="30">
        <v>0.1072</v>
      </c>
      <c r="AY1423" s="30">
        <v>0.34360000000000002</v>
      </c>
      <c r="AZ1423" s="30">
        <v>0.3977</v>
      </c>
      <c r="BA1423" s="30">
        <v>0.2218</v>
      </c>
      <c r="BB1423" s="37">
        <v>8.5</v>
      </c>
      <c r="BC1423" s="29">
        <v>7</v>
      </c>
      <c r="BD1423" s="38" t="s">
        <v>3033</v>
      </c>
      <c r="BE1423" s="39">
        <v>138.58712218689499</v>
      </c>
      <c r="BF1423" s="39">
        <v>-34.9789430440239</v>
      </c>
      <c r="BG1423" s="40">
        <f t="shared" si="264"/>
        <v>69</v>
      </c>
      <c r="BH1423" s="40">
        <f t="shared" si="265"/>
        <v>67</v>
      </c>
      <c r="BI1423" s="40">
        <f t="shared" si="266"/>
        <v>100</v>
      </c>
      <c r="BJ1423" s="40">
        <f t="shared" si="267"/>
        <v>66</v>
      </c>
      <c r="BK1423" s="40">
        <f t="shared" si="268"/>
        <v>100</v>
      </c>
      <c r="BL1423" s="40">
        <f t="shared" si="269"/>
        <v>66</v>
      </c>
      <c r="BM1423" s="41">
        <f t="shared" si="270"/>
        <v>98</v>
      </c>
      <c r="BN1423" s="40">
        <f t="shared" si="271"/>
        <v>100</v>
      </c>
      <c r="BO1423" s="41">
        <f t="shared" si="272"/>
        <v>100</v>
      </c>
      <c r="BP1423" s="41">
        <f t="shared" si="273"/>
        <v>46</v>
      </c>
      <c r="BQ1423" s="41">
        <f t="shared" si="274"/>
        <v>85</v>
      </c>
      <c r="BR1423" s="41">
        <f t="shared" si="275"/>
        <v>64</v>
      </c>
    </row>
    <row r="1424" spans="2:70" x14ac:dyDescent="0.3">
      <c r="B1424" s="12" t="s">
        <v>675</v>
      </c>
      <c r="C1424" s="12">
        <v>403031069</v>
      </c>
      <c r="D1424" s="12" t="s">
        <v>171</v>
      </c>
      <c r="E1424" s="12" t="s">
        <v>172</v>
      </c>
      <c r="F1424" s="12" t="s">
        <v>2084</v>
      </c>
      <c r="G1424" s="12" t="s">
        <v>106</v>
      </c>
      <c r="H1424" s="12" t="s">
        <v>5013</v>
      </c>
      <c r="I1424" s="28">
        <v>610000</v>
      </c>
      <c r="J1424" s="28">
        <v>540750</v>
      </c>
      <c r="K1424" s="28">
        <v>430500</v>
      </c>
      <c r="L1424" s="28">
        <v>675000</v>
      </c>
      <c r="M1424" s="28">
        <v>670500</v>
      </c>
      <c r="N1424" s="28">
        <v>547500</v>
      </c>
      <c r="O1424" s="29">
        <v>18</v>
      </c>
      <c r="P1424" s="29">
        <v>19</v>
      </c>
      <c r="Q1424" s="29">
        <v>19</v>
      </c>
      <c r="R1424" s="28">
        <v>485</v>
      </c>
      <c r="S1424" s="28">
        <v>420</v>
      </c>
      <c r="T1424" s="30">
        <v>4.5</v>
      </c>
      <c r="U1424" s="30">
        <v>9.9999999999999645E-2</v>
      </c>
      <c r="V1424" s="30">
        <v>4.4000000000000004</v>
      </c>
      <c r="W1424" s="30">
        <v>4.3</v>
      </c>
      <c r="X1424" s="31">
        <v>4.1344262295081965E-2</v>
      </c>
      <c r="Y1424" s="30">
        <v>4.5</v>
      </c>
      <c r="Z1424" s="30">
        <v>0.29999999999999982</v>
      </c>
      <c r="AA1424" s="30">
        <v>4.2</v>
      </c>
      <c r="AB1424" s="30">
        <v>4.2</v>
      </c>
      <c r="AC1424" s="32">
        <v>0.19656637053368781</v>
      </c>
      <c r="AD1424" s="30">
        <v>4.7543808891970487</v>
      </c>
      <c r="AE1424" s="12">
        <v>16</v>
      </c>
      <c r="AF1424" s="12">
        <v>19</v>
      </c>
      <c r="AG1424" s="12">
        <v>14</v>
      </c>
      <c r="AH1424" s="33">
        <v>1.0746268656716418</v>
      </c>
      <c r="AI1424" s="34">
        <v>572000</v>
      </c>
      <c r="AJ1424" s="34">
        <v>506000</v>
      </c>
      <c r="AK1424" s="34">
        <v>425000</v>
      </c>
      <c r="AL1424" s="35">
        <v>0.13043478260869565</v>
      </c>
      <c r="AM1424" s="35">
        <v>0.34588235294117647</v>
      </c>
      <c r="AN1424" s="12">
        <v>3</v>
      </c>
      <c r="AO1424" s="33">
        <v>0.20000000000000018</v>
      </c>
      <c r="AP1424" s="12">
        <v>2.8</v>
      </c>
      <c r="AQ1424" s="34">
        <v>460</v>
      </c>
      <c r="AR1424" s="34">
        <v>420</v>
      </c>
      <c r="AS1424" s="31">
        <v>9.5238095238095233E-2</v>
      </c>
      <c r="AT1424" s="36">
        <v>2467.36</v>
      </c>
      <c r="AU1424" s="30">
        <v>0.74019999999999997</v>
      </c>
      <c r="AV1424" s="30">
        <v>0.25979999999999998</v>
      </c>
      <c r="AW1424" s="30">
        <v>0.71279999999999999</v>
      </c>
      <c r="AX1424" s="30">
        <v>0.13600000000000001</v>
      </c>
      <c r="AY1424" s="30">
        <v>0.42320000000000002</v>
      </c>
      <c r="AZ1424" s="30">
        <v>0.3669</v>
      </c>
      <c r="BA1424" s="30">
        <v>0.18459999999999999</v>
      </c>
      <c r="BB1424" s="37">
        <v>9.5</v>
      </c>
      <c r="BC1424" s="29">
        <v>7</v>
      </c>
      <c r="BD1424" s="38" t="s">
        <v>3116</v>
      </c>
      <c r="BE1424" s="39">
        <v>138.617111949399</v>
      </c>
      <c r="BF1424" s="39">
        <v>-34.982476129689303</v>
      </c>
      <c r="BG1424" s="40">
        <f t="shared" si="264"/>
        <v>42</v>
      </c>
      <c r="BH1424" s="40">
        <f t="shared" si="265"/>
        <v>67</v>
      </c>
      <c r="BI1424" s="40">
        <f t="shared" si="266"/>
        <v>100</v>
      </c>
      <c r="BJ1424" s="40">
        <f t="shared" si="267"/>
        <v>66</v>
      </c>
      <c r="BK1424" s="40">
        <f t="shared" si="268"/>
        <v>100</v>
      </c>
      <c r="BL1424" s="40">
        <f t="shared" si="269"/>
        <v>83</v>
      </c>
      <c r="BM1424" s="41">
        <f t="shared" si="270"/>
        <v>88</v>
      </c>
      <c r="BN1424" s="40">
        <f t="shared" si="271"/>
        <v>100</v>
      </c>
      <c r="BO1424" s="41">
        <f t="shared" si="272"/>
        <v>100</v>
      </c>
      <c r="BP1424" s="41">
        <f t="shared" si="273"/>
        <v>42</v>
      </c>
      <c r="BQ1424" s="41">
        <f t="shared" si="274"/>
        <v>95</v>
      </c>
      <c r="BR1424" s="41">
        <f t="shared" si="275"/>
        <v>62</v>
      </c>
    </row>
    <row r="1425" spans="2:70" x14ac:dyDescent="0.3">
      <c r="B1425" s="12" t="s">
        <v>1007</v>
      </c>
      <c r="C1425" s="12">
        <v>403031070</v>
      </c>
      <c r="D1425" s="12" t="s">
        <v>171</v>
      </c>
      <c r="E1425" s="12" t="s">
        <v>172</v>
      </c>
      <c r="F1425" s="12" t="s">
        <v>2084</v>
      </c>
      <c r="G1425" s="12" t="s">
        <v>106</v>
      </c>
      <c r="H1425" s="12" t="s">
        <v>5013</v>
      </c>
      <c r="I1425" s="28">
        <v>464400</v>
      </c>
      <c r="J1425" s="28">
        <v>455000</v>
      </c>
      <c r="K1425" s="28">
        <v>298480</v>
      </c>
      <c r="L1425" s="28">
        <v>515000</v>
      </c>
      <c r="M1425" s="28">
        <v>500000</v>
      </c>
      <c r="N1425" s="28">
        <v>390000</v>
      </c>
      <c r="O1425" s="29">
        <v>17</v>
      </c>
      <c r="P1425" s="29">
        <v>14</v>
      </c>
      <c r="Q1425" s="29">
        <v>20</v>
      </c>
      <c r="R1425" s="28">
        <v>420</v>
      </c>
      <c r="S1425" s="28">
        <v>390</v>
      </c>
      <c r="T1425" s="30">
        <v>1.8</v>
      </c>
      <c r="U1425" s="30">
        <v>0.10000000000000009</v>
      </c>
      <c r="V1425" s="30">
        <v>1.7</v>
      </c>
      <c r="W1425" s="30">
        <v>1.6</v>
      </c>
      <c r="X1425" s="31">
        <v>4.7028423772609816E-2</v>
      </c>
      <c r="Y1425" s="30">
        <v>3.4</v>
      </c>
      <c r="Z1425" s="30">
        <v>0</v>
      </c>
      <c r="AA1425" s="30">
        <v>3.4</v>
      </c>
      <c r="AB1425" s="30">
        <v>3.4</v>
      </c>
      <c r="AC1425" s="32">
        <v>0.24703557312252963</v>
      </c>
      <c r="AD1425" s="30">
        <v>5.2528992746384047</v>
      </c>
      <c r="AE1425" s="12">
        <v>16</v>
      </c>
      <c r="AF1425" s="12">
        <v>19</v>
      </c>
      <c r="AG1425" s="12">
        <v>14</v>
      </c>
      <c r="AH1425" s="33">
        <v>1.0746268656716418</v>
      </c>
      <c r="AI1425" s="34">
        <v>572000</v>
      </c>
      <c r="AJ1425" s="34">
        <v>506000</v>
      </c>
      <c r="AK1425" s="34">
        <v>425000</v>
      </c>
      <c r="AL1425" s="35">
        <v>0.13043478260869565</v>
      </c>
      <c r="AM1425" s="35">
        <v>0.34588235294117647</v>
      </c>
      <c r="AN1425" s="12">
        <v>3</v>
      </c>
      <c r="AO1425" s="33">
        <v>0.20000000000000018</v>
      </c>
      <c r="AP1425" s="12">
        <v>2.8</v>
      </c>
      <c r="AQ1425" s="34">
        <v>460</v>
      </c>
      <c r="AR1425" s="34">
        <v>420</v>
      </c>
      <c r="AS1425" s="31">
        <v>9.5238095238095233E-2</v>
      </c>
      <c r="AT1425" s="36">
        <v>1700.16</v>
      </c>
      <c r="AU1425" s="30">
        <v>0.68269999999999997</v>
      </c>
      <c r="AV1425" s="30">
        <v>0.31730000000000003</v>
      </c>
      <c r="AW1425" s="30">
        <v>0.72560000000000002</v>
      </c>
      <c r="AX1425" s="30">
        <v>0.21510000000000001</v>
      </c>
      <c r="AY1425" s="30">
        <v>0.33639999999999998</v>
      </c>
      <c r="AZ1425" s="30">
        <v>0.35249999999999998</v>
      </c>
      <c r="BA1425" s="30">
        <v>0.23569999999999999</v>
      </c>
      <c r="BB1425" s="37">
        <v>7</v>
      </c>
      <c r="BC1425" s="29">
        <v>10</v>
      </c>
      <c r="BD1425" s="38" t="s">
        <v>3382</v>
      </c>
      <c r="BE1425" s="39">
        <v>138.58835869526601</v>
      </c>
      <c r="BF1425" s="39">
        <v>-35.0060344242154</v>
      </c>
      <c r="BG1425" s="40">
        <f t="shared" si="264"/>
        <v>87</v>
      </c>
      <c r="BH1425" s="40">
        <f t="shared" si="265"/>
        <v>67</v>
      </c>
      <c r="BI1425" s="40">
        <f t="shared" si="266"/>
        <v>100</v>
      </c>
      <c r="BJ1425" s="40">
        <f t="shared" si="267"/>
        <v>66</v>
      </c>
      <c r="BK1425" s="40">
        <f t="shared" si="268"/>
        <v>100</v>
      </c>
      <c r="BL1425" s="40">
        <f t="shared" si="269"/>
        <v>64</v>
      </c>
      <c r="BM1425" s="41">
        <f t="shared" si="270"/>
        <v>100</v>
      </c>
      <c r="BN1425" s="40">
        <f t="shared" si="271"/>
        <v>97</v>
      </c>
      <c r="BO1425" s="41">
        <f t="shared" si="272"/>
        <v>100</v>
      </c>
      <c r="BP1425" s="41">
        <f t="shared" si="273"/>
        <v>60</v>
      </c>
      <c r="BQ1425" s="41">
        <f t="shared" si="274"/>
        <v>70</v>
      </c>
      <c r="BR1425" s="41">
        <f t="shared" si="275"/>
        <v>66</v>
      </c>
    </row>
    <row r="1426" spans="2:70" x14ac:dyDescent="0.3">
      <c r="B1426" s="12" t="s">
        <v>676</v>
      </c>
      <c r="C1426" s="12">
        <v>403041071</v>
      </c>
      <c r="D1426" s="12" t="s">
        <v>209</v>
      </c>
      <c r="E1426" s="12" t="s">
        <v>172</v>
      </c>
      <c r="F1426" s="12" t="s">
        <v>2084</v>
      </c>
      <c r="G1426" s="12" t="s">
        <v>106</v>
      </c>
      <c r="H1426" s="12" t="s">
        <v>5013</v>
      </c>
      <c r="I1426" s="28">
        <v>651000</v>
      </c>
      <c r="J1426" s="28">
        <v>560000</v>
      </c>
      <c r="K1426" s="28">
        <v>451000</v>
      </c>
      <c r="L1426" s="28">
        <v>627000</v>
      </c>
      <c r="M1426" s="28">
        <v>627000</v>
      </c>
      <c r="N1426" s="28">
        <v>446000</v>
      </c>
      <c r="O1426" s="29">
        <v>22</v>
      </c>
      <c r="P1426" s="29">
        <v>22</v>
      </c>
      <c r="Q1426" s="29">
        <v>14</v>
      </c>
      <c r="R1426" s="28">
        <v>400</v>
      </c>
      <c r="S1426" s="28">
        <v>390</v>
      </c>
      <c r="T1426" s="30">
        <v>1.8</v>
      </c>
      <c r="U1426" s="30">
        <v>0.19999999999999996</v>
      </c>
      <c r="V1426" s="30">
        <v>1.6</v>
      </c>
      <c r="W1426" s="30">
        <v>1.1000000000000001</v>
      </c>
      <c r="X1426" s="31">
        <v>3.195084485407066E-2</v>
      </c>
      <c r="Y1426" s="30">
        <v>0.4</v>
      </c>
      <c r="Z1426" s="30">
        <v>0</v>
      </c>
      <c r="AA1426" s="30">
        <v>0.4</v>
      </c>
      <c r="AB1426" s="30">
        <v>1.3</v>
      </c>
      <c r="AC1426" s="32">
        <v>0.19764408253616886</v>
      </c>
      <c r="AD1426" s="30">
        <v>6.1858796986079767</v>
      </c>
      <c r="AE1426" s="12">
        <v>24</v>
      </c>
      <c r="AF1426" s="12">
        <v>24</v>
      </c>
      <c r="AG1426" s="12">
        <v>20</v>
      </c>
      <c r="AH1426" s="33">
        <v>1.273469387755102</v>
      </c>
      <c r="AI1426" s="34">
        <v>570000</v>
      </c>
      <c r="AJ1426" s="34">
        <v>471500</v>
      </c>
      <c r="AK1426" s="34">
        <v>430000</v>
      </c>
      <c r="AL1426" s="35">
        <v>0.20890774125132555</v>
      </c>
      <c r="AM1426" s="35">
        <v>0.32558139534883723</v>
      </c>
      <c r="AN1426" s="12">
        <v>1.7</v>
      </c>
      <c r="AO1426" s="33">
        <v>0</v>
      </c>
      <c r="AP1426" s="12">
        <v>1.7</v>
      </c>
      <c r="AQ1426" s="34">
        <v>480</v>
      </c>
      <c r="AR1426" s="34">
        <v>400</v>
      </c>
      <c r="AS1426" s="31">
        <v>0.2</v>
      </c>
      <c r="AT1426" s="36">
        <v>2023.8400000000001</v>
      </c>
      <c r="AU1426" s="30">
        <v>0.78620000000000001</v>
      </c>
      <c r="AV1426" s="30">
        <v>0.21379999999999999</v>
      </c>
      <c r="AW1426" s="30">
        <v>0.94679999999999997</v>
      </c>
      <c r="AX1426" s="30">
        <v>5.1999999999999998E-2</v>
      </c>
      <c r="AY1426" s="30">
        <v>0.3402</v>
      </c>
      <c r="AZ1426" s="30">
        <v>0.48570000000000002</v>
      </c>
      <c r="BA1426" s="30">
        <v>0.13730000000000001</v>
      </c>
      <c r="BB1426" s="37">
        <v>4</v>
      </c>
      <c r="BC1426" s="29">
        <v>18</v>
      </c>
      <c r="BD1426" s="38" t="s">
        <v>3117</v>
      </c>
      <c r="BE1426" s="39">
        <v>138.61028397895899</v>
      </c>
      <c r="BF1426" s="39">
        <v>-35.079926154285801</v>
      </c>
      <c r="BG1426" s="40">
        <f t="shared" si="264"/>
        <v>87</v>
      </c>
      <c r="BH1426" s="40">
        <f t="shared" si="265"/>
        <v>88</v>
      </c>
      <c r="BI1426" s="40">
        <f t="shared" si="266"/>
        <v>100</v>
      </c>
      <c r="BJ1426" s="40">
        <f t="shared" si="267"/>
        <v>100</v>
      </c>
      <c r="BK1426" s="40">
        <f t="shared" si="268"/>
        <v>100</v>
      </c>
      <c r="BL1426" s="40">
        <f t="shared" si="269"/>
        <v>65</v>
      </c>
      <c r="BM1426" s="41">
        <f t="shared" si="270"/>
        <v>57</v>
      </c>
      <c r="BN1426" s="40">
        <f t="shared" si="271"/>
        <v>88</v>
      </c>
      <c r="BO1426" s="41">
        <f t="shared" si="272"/>
        <v>100</v>
      </c>
      <c r="BP1426" s="41">
        <f t="shared" si="273"/>
        <v>100</v>
      </c>
      <c r="BQ1426" s="41">
        <f t="shared" si="274"/>
        <v>40</v>
      </c>
      <c r="BR1426" s="41">
        <f t="shared" si="275"/>
        <v>66</v>
      </c>
    </row>
    <row r="1427" spans="2:70" x14ac:dyDescent="0.3">
      <c r="B1427" s="12" t="s">
        <v>1977</v>
      </c>
      <c r="C1427" s="12">
        <v>403041072</v>
      </c>
      <c r="D1427" s="12" t="s">
        <v>209</v>
      </c>
      <c r="E1427" s="12" t="s">
        <v>172</v>
      </c>
      <c r="F1427" s="12" t="s">
        <v>2084</v>
      </c>
      <c r="G1427" s="12" t="s">
        <v>106</v>
      </c>
      <c r="H1427" s="12" t="s">
        <v>5013</v>
      </c>
      <c r="I1427" s="28">
        <v>590000</v>
      </c>
      <c r="J1427" s="28">
        <v>495380</v>
      </c>
      <c r="K1427" s="28">
        <v>473200</v>
      </c>
      <c r="L1427" s="28">
        <v>560000</v>
      </c>
      <c r="M1427" s="28">
        <v>560000</v>
      </c>
      <c r="N1427" s="28">
        <v>550000</v>
      </c>
      <c r="O1427" s="29">
        <v>15</v>
      </c>
      <c r="P1427" s="29">
        <v>16</v>
      </c>
      <c r="Q1427" s="29">
        <v>22</v>
      </c>
      <c r="R1427" s="28">
        <v>450</v>
      </c>
      <c r="S1427" s="28">
        <v>395</v>
      </c>
      <c r="T1427" s="30">
        <v>1.4</v>
      </c>
      <c r="U1427" s="30">
        <v>-0.10000000000000009</v>
      </c>
      <c r="V1427" s="30">
        <v>1.5</v>
      </c>
      <c r="W1427" s="30">
        <v>3.2</v>
      </c>
      <c r="X1427" s="31">
        <v>3.9661016949152542E-2</v>
      </c>
      <c r="Y1427" s="30">
        <v>2.2999999999999998</v>
      </c>
      <c r="Z1427" s="30">
        <v>0</v>
      </c>
      <c r="AA1427" s="30">
        <v>2.2999999999999998</v>
      </c>
      <c r="AB1427" s="30">
        <v>2.7</v>
      </c>
      <c r="AC1427" s="32">
        <v>0.30507647250244058</v>
      </c>
      <c r="AD1427" s="30">
        <v>7.6920990930102535</v>
      </c>
      <c r="AE1427" s="12">
        <v>24</v>
      </c>
      <c r="AF1427" s="12">
        <v>24</v>
      </c>
      <c r="AG1427" s="12">
        <v>20</v>
      </c>
      <c r="AH1427" s="33">
        <v>1.273469387755102</v>
      </c>
      <c r="AI1427" s="34">
        <v>570000</v>
      </c>
      <c r="AJ1427" s="34">
        <v>471500</v>
      </c>
      <c r="AK1427" s="34">
        <v>430000</v>
      </c>
      <c r="AL1427" s="35">
        <v>0.20890774125132555</v>
      </c>
      <c r="AM1427" s="35">
        <v>0.32558139534883723</v>
      </c>
      <c r="AN1427" s="12">
        <v>1.7</v>
      </c>
      <c r="AO1427" s="33">
        <v>0</v>
      </c>
      <c r="AP1427" s="12">
        <v>1.7</v>
      </c>
      <c r="AQ1427" s="34">
        <v>480</v>
      </c>
      <c r="AR1427" s="34">
        <v>400</v>
      </c>
      <c r="AS1427" s="31">
        <v>0.2</v>
      </c>
      <c r="AT1427" s="36">
        <v>1475.0400000000002</v>
      </c>
      <c r="AU1427" s="30">
        <v>0.7077</v>
      </c>
      <c r="AV1427" s="30">
        <v>0.2923</v>
      </c>
      <c r="AW1427" s="30">
        <v>0.9123</v>
      </c>
      <c r="AX1427" s="30">
        <v>6.7599999999999993E-2</v>
      </c>
      <c r="AY1427" s="30">
        <v>0.28999999999999998</v>
      </c>
      <c r="AZ1427" s="30">
        <v>0.43109999999999998</v>
      </c>
      <c r="BA1427" s="30">
        <v>0.24740000000000001</v>
      </c>
      <c r="BB1427" s="37">
        <v>2.5</v>
      </c>
      <c r="BC1427" s="29">
        <v>44</v>
      </c>
      <c r="BD1427" s="38" t="s">
        <v>4283</v>
      </c>
      <c r="BE1427" s="39">
        <v>138.465507214523</v>
      </c>
      <c r="BF1427" s="39">
        <v>-35.296327646233998</v>
      </c>
      <c r="BG1427" s="40">
        <f t="shared" si="264"/>
        <v>93</v>
      </c>
      <c r="BH1427" s="40">
        <f t="shared" si="265"/>
        <v>88</v>
      </c>
      <c r="BI1427" s="40">
        <f t="shared" si="266"/>
        <v>100</v>
      </c>
      <c r="BJ1427" s="40">
        <f t="shared" si="267"/>
        <v>100</v>
      </c>
      <c r="BK1427" s="40">
        <f t="shared" si="268"/>
        <v>100</v>
      </c>
      <c r="BL1427" s="40">
        <f t="shared" si="269"/>
        <v>54</v>
      </c>
      <c r="BM1427" s="41">
        <f t="shared" si="270"/>
        <v>82</v>
      </c>
      <c r="BN1427" s="40">
        <f t="shared" si="271"/>
        <v>73</v>
      </c>
      <c r="BO1427" s="41">
        <f t="shared" si="272"/>
        <v>64</v>
      </c>
      <c r="BP1427" s="41">
        <f t="shared" si="273"/>
        <v>79</v>
      </c>
      <c r="BQ1427" s="41">
        <f t="shared" si="274"/>
        <v>25</v>
      </c>
      <c r="BR1427" s="41">
        <f t="shared" si="275"/>
        <v>62</v>
      </c>
    </row>
    <row r="1428" spans="2:70" x14ac:dyDescent="0.3">
      <c r="B1428" s="12" t="s">
        <v>2086</v>
      </c>
      <c r="C1428" s="12">
        <v>403041073</v>
      </c>
      <c r="D1428" s="12" t="s">
        <v>209</v>
      </c>
      <c r="E1428" s="12" t="s">
        <v>172</v>
      </c>
      <c r="F1428" s="12" t="s">
        <v>2084</v>
      </c>
      <c r="G1428" s="12" t="s">
        <v>106</v>
      </c>
      <c r="H1428" s="12" t="s">
        <v>5013</v>
      </c>
      <c r="I1428" s="28">
        <v>550000</v>
      </c>
      <c r="J1428" s="28">
        <v>468180</v>
      </c>
      <c r="K1428" s="28">
        <v>459000</v>
      </c>
      <c r="L1428" s="28">
        <v>570000</v>
      </c>
      <c r="M1428" s="28">
        <v>570000</v>
      </c>
      <c r="N1428" s="28">
        <v>437500</v>
      </c>
      <c r="O1428" s="29">
        <v>42</v>
      </c>
      <c r="P1428" s="29">
        <v>45</v>
      </c>
      <c r="Q1428" s="29">
        <v>46</v>
      </c>
      <c r="R1428" s="28">
        <v>480</v>
      </c>
      <c r="S1428" s="28">
        <v>380</v>
      </c>
      <c r="T1428" s="30">
        <v>0.6</v>
      </c>
      <c r="U1428" s="30">
        <v>0.3</v>
      </c>
      <c r="V1428" s="30">
        <v>0.3</v>
      </c>
      <c r="W1428" s="30">
        <v>0.6</v>
      </c>
      <c r="X1428" s="31">
        <v>4.5381818181818183E-2</v>
      </c>
      <c r="Y1428" s="30">
        <v>1.5</v>
      </c>
      <c r="Z1428" s="30">
        <v>0.39999999999999991</v>
      </c>
      <c r="AA1428" s="30">
        <v>1.1000000000000001</v>
      </c>
      <c r="AB1428" s="30">
        <v>0.7</v>
      </c>
      <c r="AC1428" s="32">
        <v>0.4307250538406317</v>
      </c>
      <c r="AD1428" s="30">
        <v>9.4911370036998175</v>
      </c>
      <c r="AE1428" s="12">
        <v>24</v>
      </c>
      <c r="AF1428" s="12">
        <v>24</v>
      </c>
      <c r="AG1428" s="12">
        <v>20</v>
      </c>
      <c r="AH1428" s="33">
        <v>1.273469387755102</v>
      </c>
      <c r="AI1428" s="34">
        <v>570000</v>
      </c>
      <c r="AJ1428" s="34">
        <v>471500</v>
      </c>
      <c r="AK1428" s="34">
        <v>430000</v>
      </c>
      <c r="AL1428" s="35">
        <v>0.20890774125132555</v>
      </c>
      <c r="AM1428" s="35">
        <v>0.32558139534883723</v>
      </c>
      <c r="AN1428" s="12">
        <v>1.7</v>
      </c>
      <c r="AO1428" s="33">
        <v>0</v>
      </c>
      <c r="AP1428" s="12">
        <v>1.7</v>
      </c>
      <c r="AQ1428" s="34">
        <v>480</v>
      </c>
      <c r="AR1428" s="34">
        <v>400</v>
      </c>
      <c r="AS1428" s="31">
        <v>0.2</v>
      </c>
      <c r="AT1428" s="36">
        <v>1114.4000000000001</v>
      </c>
      <c r="AU1428" s="30">
        <v>0.60260000000000002</v>
      </c>
      <c r="AV1428" s="30">
        <v>0.39739999999999998</v>
      </c>
      <c r="AW1428" s="30">
        <v>0.81030000000000002</v>
      </c>
      <c r="AX1428" s="30">
        <v>0.1575</v>
      </c>
      <c r="AY1428" s="30">
        <v>0.2175</v>
      </c>
      <c r="AZ1428" s="30">
        <v>0.33100000000000002</v>
      </c>
      <c r="BA1428" s="30">
        <v>0.40410000000000001</v>
      </c>
      <c r="BB1428" s="37">
        <v>1.5</v>
      </c>
      <c r="BC1428" s="29">
        <v>27</v>
      </c>
      <c r="BD1428" s="38" t="s">
        <v>4384</v>
      </c>
      <c r="BE1428" s="39">
        <v>138.49699809206999</v>
      </c>
      <c r="BF1428" s="39">
        <v>-35.146436000420401</v>
      </c>
      <c r="BG1428" s="40">
        <f t="shared" si="264"/>
        <v>100</v>
      </c>
      <c r="BH1428" s="40">
        <f t="shared" si="265"/>
        <v>88</v>
      </c>
      <c r="BI1428" s="40">
        <f t="shared" si="266"/>
        <v>100</v>
      </c>
      <c r="BJ1428" s="40">
        <f t="shared" si="267"/>
        <v>100</v>
      </c>
      <c r="BK1428" s="40">
        <f t="shared" si="268"/>
        <v>100</v>
      </c>
      <c r="BL1428" s="40">
        <f t="shared" si="269"/>
        <v>38</v>
      </c>
      <c r="BM1428" s="41">
        <f t="shared" si="270"/>
        <v>100</v>
      </c>
      <c r="BN1428" s="40">
        <f t="shared" si="271"/>
        <v>56</v>
      </c>
      <c r="BO1428" s="41">
        <f t="shared" si="272"/>
        <v>1</v>
      </c>
      <c r="BP1428" s="41">
        <f t="shared" si="273"/>
        <v>92</v>
      </c>
      <c r="BQ1428" s="41">
        <f t="shared" si="274"/>
        <v>15</v>
      </c>
      <c r="BR1428" s="41">
        <f t="shared" si="275"/>
        <v>57</v>
      </c>
    </row>
    <row r="1429" spans="2:70" x14ac:dyDescent="0.3">
      <c r="B1429" s="12" t="s">
        <v>1978</v>
      </c>
      <c r="C1429" s="12">
        <v>403041074</v>
      </c>
      <c r="D1429" s="12" t="s">
        <v>209</v>
      </c>
      <c r="E1429" s="12" t="s">
        <v>172</v>
      </c>
      <c r="F1429" s="12" t="s">
        <v>2084</v>
      </c>
      <c r="G1429" s="12" t="s">
        <v>106</v>
      </c>
      <c r="H1429" s="12" t="s">
        <v>5013</v>
      </c>
      <c r="I1429" s="28">
        <v>581250</v>
      </c>
      <c r="J1429" s="28">
        <v>507375</v>
      </c>
      <c r="K1429" s="28">
        <v>450443</v>
      </c>
      <c r="L1429" s="28">
        <v>550000</v>
      </c>
      <c r="M1429" s="28">
        <v>535000</v>
      </c>
      <c r="N1429" s="28">
        <v>500000</v>
      </c>
      <c r="O1429" s="29">
        <v>22</v>
      </c>
      <c r="P1429" s="29">
        <v>22</v>
      </c>
      <c r="Q1429" s="29">
        <v>28</v>
      </c>
      <c r="R1429" s="28">
        <v>530</v>
      </c>
      <c r="S1429" s="28">
        <v>420</v>
      </c>
      <c r="T1429" s="30">
        <v>2.5</v>
      </c>
      <c r="U1429" s="30">
        <v>0.29999999999999982</v>
      </c>
      <c r="V1429" s="30">
        <v>2.2000000000000002</v>
      </c>
      <c r="W1429" s="30">
        <v>1.9</v>
      </c>
      <c r="X1429" s="31">
        <v>4.7415053763440858E-2</v>
      </c>
      <c r="Y1429" s="30">
        <v>2.8</v>
      </c>
      <c r="Z1429" s="30">
        <v>-0.10000000000000009</v>
      </c>
      <c r="AA1429" s="30">
        <v>2.9</v>
      </c>
      <c r="AB1429" s="30">
        <v>4</v>
      </c>
      <c r="AC1429" s="32">
        <v>0.38788056206088989</v>
      </c>
      <c r="AD1429" s="30">
        <v>8.1805361646550168</v>
      </c>
      <c r="AE1429" s="12">
        <v>24</v>
      </c>
      <c r="AF1429" s="12">
        <v>24</v>
      </c>
      <c r="AG1429" s="12">
        <v>20</v>
      </c>
      <c r="AH1429" s="33">
        <v>1.273469387755102</v>
      </c>
      <c r="AI1429" s="34">
        <v>570000</v>
      </c>
      <c r="AJ1429" s="34">
        <v>471500</v>
      </c>
      <c r="AK1429" s="34">
        <v>430000</v>
      </c>
      <c r="AL1429" s="35">
        <v>0.20890774125132555</v>
      </c>
      <c r="AM1429" s="35">
        <v>0.32558139534883723</v>
      </c>
      <c r="AN1429" s="12">
        <v>1.7</v>
      </c>
      <c r="AO1429" s="33">
        <v>0</v>
      </c>
      <c r="AP1429" s="12">
        <v>1.7</v>
      </c>
      <c r="AQ1429" s="34">
        <v>480</v>
      </c>
      <c r="AR1429" s="34">
        <v>400</v>
      </c>
      <c r="AS1429" s="31">
        <v>0.2</v>
      </c>
      <c r="AT1429" s="36">
        <v>1366.4</v>
      </c>
      <c r="AU1429" s="30">
        <v>0.63039999999999996</v>
      </c>
      <c r="AV1429" s="30">
        <v>0.36959999999999998</v>
      </c>
      <c r="AW1429" s="30">
        <v>0.80689999999999995</v>
      </c>
      <c r="AX1429" s="30">
        <v>0.1384</v>
      </c>
      <c r="AY1429" s="30">
        <v>0.28539999999999999</v>
      </c>
      <c r="AZ1429" s="30">
        <v>0.3221</v>
      </c>
      <c r="BA1429" s="30">
        <v>0.35959999999999998</v>
      </c>
      <c r="BB1429" s="37">
        <v>5</v>
      </c>
      <c r="BC1429" s="29">
        <v>27</v>
      </c>
      <c r="BD1429" s="38" t="s">
        <v>4284</v>
      </c>
      <c r="BE1429" s="39">
        <v>138.4775844349</v>
      </c>
      <c r="BF1429" s="39">
        <v>-35.138541049573803</v>
      </c>
      <c r="BG1429" s="40">
        <f t="shared" si="264"/>
        <v>75</v>
      </c>
      <c r="BH1429" s="40">
        <f t="shared" si="265"/>
        <v>88</v>
      </c>
      <c r="BI1429" s="40">
        <f t="shared" si="266"/>
        <v>100</v>
      </c>
      <c r="BJ1429" s="40">
        <f t="shared" si="267"/>
        <v>100</v>
      </c>
      <c r="BK1429" s="40">
        <f t="shared" si="268"/>
        <v>100</v>
      </c>
      <c r="BL1429" s="40">
        <f t="shared" si="269"/>
        <v>53</v>
      </c>
      <c r="BM1429" s="41">
        <f t="shared" si="270"/>
        <v>100</v>
      </c>
      <c r="BN1429" s="40">
        <f t="shared" si="271"/>
        <v>69</v>
      </c>
      <c r="BO1429" s="41">
        <f t="shared" si="272"/>
        <v>9</v>
      </c>
      <c r="BP1429" s="41">
        <f t="shared" si="273"/>
        <v>70</v>
      </c>
      <c r="BQ1429" s="41">
        <f t="shared" si="274"/>
        <v>50</v>
      </c>
      <c r="BR1429" s="41">
        <f t="shared" si="275"/>
        <v>58</v>
      </c>
    </row>
    <row r="1430" spans="2:70" x14ac:dyDescent="0.3">
      <c r="B1430" s="12" t="s">
        <v>477</v>
      </c>
      <c r="C1430" s="12">
        <v>403041077</v>
      </c>
      <c r="D1430" s="12" t="s">
        <v>209</v>
      </c>
      <c r="E1430" s="12" t="s">
        <v>172</v>
      </c>
      <c r="F1430" s="12" t="s">
        <v>2084</v>
      </c>
      <c r="G1430" s="12" t="s">
        <v>106</v>
      </c>
      <c r="H1430" s="12" t="s">
        <v>5013</v>
      </c>
      <c r="I1430" s="28">
        <v>470000</v>
      </c>
      <c r="J1430" s="28">
        <v>470000</v>
      </c>
      <c r="K1430" s="28">
        <v>518500</v>
      </c>
      <c r="L1430" s="28">
        <v>737000</v>
      </c>
      <c r="M1430" s="28">
        <v>737000</v>
      </c>
      <c r="N1430" s="28">
        <v>520000</v>
      </c>
      <c r="O1430" s="29">
        <v>17</v>
      </c>
      <c r="P1430" s="29">
        <v>17</v>
      </c>
      <c r="Q1430" s="29">
        <v>35</v>
      </c>
      <c r="R1430" s="28">
        <v>550</v>
      </c>
      <c r="S1430" s="28">
        <v>450</v>
      </c>
      <c r="T1430" s="30">
        <v>3</v>
      </c>
      <c r="U1430" s="30">
        <v>-0.60000000000000009</v>
      </c>
      <c r="V1430" s="30">
        <v>3.6</v>
      </c>
      <c r="W1430" s="30">
        <v>4.7</v>
      </c>
      <c r="X1430" s="31">
        <v>6.0851063829787236E-2</v>
      </c>
      <c r="Y1430" s="30">
        <v>4.0999999999999996</v>
      </c>
      <c r="Z1430" s="30">
        <v>1.0999999999999996</v>
      </c>
      <c r="AA1430" s="30">
        <v>3</v>
      </c>
      <c r="AB1430" s="30">
        <v>4.7</v>
      </c>
      <c r="AC1430" s="32">
        <v>0.24013272790778903</v>
      </c>
      <c r="AD1430" s="30">
        <v>3.9462371369461833</v>
      </c>
      <c r="AE1430" s="12">
        <v>24</v>
      </c>
      <c r="AF1430" s="12">
        <v>24</v>
      </c>
      <c r="AG1430" s="12">
        <v>20</v>
      </c>
      <c r="AH1430" s="33">
        <v>1.273469387755102</v>
      </c>
      <c r="AI1430" s="34">
        <v>570000</v>
      </c>
      <c r="AJ1430" s="34">
        <v>471500</v>
      </c>
      <c r="AK1430" s="34">
        <v>430000</v>
      </c>
      <c r="AL1430" s="35">
        <v>0.20890774125132555</v>
      </c>
      <c r="AM1430" s="35">
        <v>0.32558139534883723</v>
      </c>
      <c r="AN1430" s="12">
        <v>1.7</v>
      </c>
      <c r="AO1430" s="33">
        <v>0</v>
      </c>
      <c r="AP1430" s="12">
        <v>1.7</v>
      </c>
      <c r="AQ1430" s="34">
        <v>480</v>
      </c>
      <c r="AR1430" s="34">
        <v>400</v>
      </c>
      <c r="AS1430" s="31">
        <v>0.2</v>
      </c>
      <c r="AT1430" s="36">
        <v>2290.4</v>
      </c>
      <c r="AU1430" s="30">
        <v>0.81830000000000003</v>
      </c>
      <c r="AV1430" s="30">
        <v>0.1817</v>
      </c>
      <c r="AW1430" s="30">
        <v>0.94879999999999998</v>
      </c>
      <c r="AX1430" s="30">
        <v>2.6499999999999999E-2</v>
      </c>
      <c r="AY1430" s="30">
        <v>0.38100000000000001</v>
      </c>
      <c r="AZ1430" s="30">
        <v>0.48730000000000001</v>
      </c>
      <c r="BA1430" s="30">
        <v>0.11749999999999999</v>
      </c>
      <c r="BB1430" s="37">
        <v>6</v>
      </c>
      <c r="BC1430" s="29">
        <v>14</v>
      </c>
      <c r="BD1430" s="38" t="s">
        <v>2967</v>
      </c>
      <c r="BE1430" s="39">
        <v>138.577695283781</v>
      </c>
      <c r="BF1430" s="39">
        <v>-35.044262353535501</v>
      </c>
      <c r="BG1430" s="40">
        <f t="shared" si="264"/>
        <v>67</v>
      </c>
      <c r="BH1430" s="40">
        <f t="shared" si="265"/>
        <v>88</v>
      </c>
      <c r="BI1430" s="40">
        <f t="shared" si="266"/>
        <v>100</v>
      </c>
      <c r="BJ1430" s="40">
        <f t="shared" si="267"/>
        <v>100</v>
      </c>
      <c r="BK1430" s="40">
        <f t="shared" si="268"/>
        <v>100</v>
      </c>
      <c r="BL1430" s="40">
        <f t="shared" si="269"/>
        <v>74</v>
      </c>
      <c r="BM1430" s="41">
        <f t="shared" si="270"/>
        <v>100</v>
      </c>
      <c r="BN1430" s="40">
        <f t="shared" si="271"/>
        <v>100</v>
      </c>
      <c r="BO1430" s="41">
        <f t="shared" si="272"/>
        <v>100</v>
      </c>
      <c r="BP1430" s="41">
        <f t="shared" si="273"/>
        <v>49</v>
      </c>
      <c r="BQ1430" s="41">
        <f t="shared" si="274"/>
        <v>60</v>
      </c>
      <c r="BR1430" s="41">
        <f t="shared" si="275"/>
        <v>67</v>
      </c>
    </row>
    <row r="1431" spans="2:70" x14ac:dyDescent="0.3">
      <c r="B1431" s="12" t="s">
        <v>1637</v>
      </c>
      <c r="C1431" s="12">
        <v>403041078</v>
      </c>
      <c r="D1431" s="12" t="s">
        <v>209</v>
      </c>
      <c r="E1431" s="12" t="s">
        <v>172</v>
      </c>
      <c r="F1431" s="12" t="s">
        <v>2084</v>
      </c>
      <c r="G1431" s="12" t="s">
        <v>106</v>
      </c>
      <c r="H1431" s="12" t="s">
        <v>5013</v>
      </c>
      <c r="I1431" s="28">
        <v>185400</v>
      </c>
      <c r="J1431" s="28">
        <v>185000</v>
      </c>
      <c r="K1431" s="28">
        <v>170000</v>
      </c>
      <c r="L1431" s="28">
        <v>530000</v>
      </c>
      <c r="M1431" s="28">
        <v>445000</v>
      </c>
      <c r="N1431" s="28">
        <v>431123</v>
      </c>
      <c r="O1431" s="29">
        <v>16</v>
      </c>
      <c r="P1431" s="29">
        <v>32</v>
      </c>
      <c r="Q1431" s="29">
        <v>32</v>
      </c>
      <c r="R1431" s="28">
        <v>370</v>
      </c>
      <c r="S1431" s="28">
        <v>330</v>
      </c>
      <c r="T1431" s="30">
        <v>3.2</v>
      </c>
      <c r="U1431" s="30">
        <v>0</v>
      </c>
      <c r="V1431" s="30">
        <v>3.2</v>
      </c>
      <c r="W1431" s="30">
        <v>2</v>
      </c>
      <c r="X1431" s="31">
        <v>0.10377562028047464</v>
      </c>
      <c r="Y1431" s="30">
        <v>1.5</v>
      </c>
      <c r="Z1431" s="30">
        <v>0.19999999999999996</v>
      </c>
      <c r="AA1431" s="30">
        <v>1.3</v>
      </c>
      <c r="AB1431" s="30">
        <v>0.3</v>
      </c>
      <c r="AC1431" s="32">
        <v>0.24380600948866629</v>
      </c>
      <c r="AD1431" s="30">
        <v>2.3493572847816386</v>
      </c>
      <c r="AE1431" s="12">
        <v>24</v>
      </c>
      <c r="AF1431" s="12">
        <v>24</v>
      </c>
      <c r="AG1431" s="12">
        <v>20</v>
      </c>
      <c r="AH1431" s="33">
        <v>1.273469387755102</v>
      </c>
      <c r="AI1431" s="34">
        <v>570000</v>
      </c>
      <c r="AJ1431" s="34">
        <v>471500</v>
      </c>
      <c r="AK1431" s="34">
        <v>430000</v>
      </c>
      <c r="AL1431" s="35">
        <v>0.20890774125132555</v>
      </c>
      <c r="AM1431" s="35">
        <v>0.32558139534883723</v>
      </c>
      <c r="AN1431" s="12">
        <v>1.7</v>
      </c>
      <c r="AO1431" s="33">
        <v>0</v>
      </c>
      <c r="AP1431" s="12">
        <v>1.7</v>
      </c>
      <c r="AQ1431" s="34">
        <v>480</v>
      </c>
      <c r="AR1431" s="34">
        <v>400</v>
      </c>
      <c r="AS1431" s="31">
        <v>0.2</v>
      </c>
      <c r="AT1431" s="36">
        <v>1517.6000000000001</v>
      </c>
      <c r="AU1431" s="30">
        <v>0.71440000000000003</v>
      </c>
      <c r="AV1431" s="30">
        <v>0.28560000000000002</v>
      </c>
      <c r="AW1431" s="30">
        <v>0.91069999999999995</v>
      </c>
      <c r="AX1431" s="30">
        <v>8.8900000000000007E-2</v>
      </c>
      <c r="AY1431" s="30">
        <v>0.30509999999999998</v>
      </c>
      <c r="AZ1431" s="30">
        <v>0.49249999999999999</v>
      </c>
      <c r="BA1431" s="30">
        <v>0.17549999999999999</v>
      </c>
      <c r="BB1431" s="37">
        <v>1</v>
      </c>
      <c r="BC1431" s="29">
        <v>26</v>
      </c>
      <c r="BD1431" s="38" t="s">
        <v>3956</v>
      </c>
      <c r="BE1431" s="39">
        <v>138.55713535335201</v>
      </c>
      <c r="BF1431" s="39">
        <v>-35.148335536951301</v>
      </c>
      <c r="BG1431" s="40">
        <f t="shared" si="264"/>
        <v>64</v>
      </c>
      <c r="BH1431" s="40">
        <f t="shared" si="265"/>
        <v>88</v>
      </c>
      <c r="BI1431" s="40">
        <f t="shared" si="266"/>
        <v>100</v>
      </c>
      <c r="BJ1431" s="40">
        <f t="shared" si="267"/>
        <v>100</v>
      </c>
      <c r="BK1431" s="40">
        <f t="shared" si="268"/>
        <v>100</v>
      </c>
      <c r="BL1431" s="40">
        <f t="shared" si="269"/>
        <v>57</v>
      </c>
      <c r="BM1431" s="41">
        <f t="shared" si="270"/>
        <v>100</v>
      </c>
      <c r="BN1431" s="40">
        <f t="shared" si="271"/>
        <v>100</v>
      </c>
      <c r="BO1431" s="41">
        <f t="shared" si="272"/>
        <v>100</v>
      </c>
      <c r="BP1431" s="41">
        <f t="shared" si="273"/>
        <v>92</v>
      </c>
      <c r="BQ1431" s="41">
        <f t="shared" si="274"/>
        <v>10</v>
      </c>
      <c r="BR1431" s="41">
        <f t="shared" si="275"/>
        <v>65</v>
      </c>
    </row>
    <row r="1432" spans="2:70" x14ac:dyDescent="0.3">
      <c r="B1432" s="12" t="s">
        <v>2196</v>
      </c>
      <c r="C1432" s="12">
        <v>403041079</v>
      </c>
      <c r="D1432" s="12" t="s">
        <v>209</v>
      </c>
      <c r="E1432" s="12" t="s">
        <v>172</v>
      </c>
      <c r="F1432" s="12" t="s">
        <v>2084</v>
      </c>
      <c r="G1432" s="12" t="s">
        <v>106</v>
      </c>
      <c r="H1432" s="12" t="s">
        <v>5013</v>
      </c>
      <c r="I1432" s="28">
        <v>244290</v>
      </c>
      <c r="J1432" s="28">
        <v>244290</v>
      </c>
      <c r="K1432" s="28">
        <v>270000</v>
      </c>
      <c r="L1432" s="28">
        <v>560000</v>
      </c>
      <c r="M1432" s="28">
        <v>560000</v>
      </c>
      <c r="N1432" s="28">
        <v>497500</v>
      </c>
      <c r="O1432" s="29">
        <v>13</v>
      </c>
      <c r="P1432" s="29">
        <v>35</v>
      </c>
      <c r="Q1432" s="29">
        <v>30</v>
      </c>
      <c r="R1432" s="28">
        <v>350</v>
      </c>
      <c r="S1432" s="28">
        <v>390</v>
      </c>
      <c r="T1432" s="30">
        <v>1.2</v>
      </c>
      <c r="U1432" s="30">
        <v>0.39999999999999991</v>
      </c>
      <c r="V1432" s="30">
        <v>0.8</v>
      </c>
      <c r="W1432" s="30">
        <v>1.4</v>
      </c>
      <c r="X1432" s="31">
        <v>7.4501616930697123E-2</v>
      </c>
      <c r="Y1432" s="30">
        <v>1.2</v>
      </c>
      <c r="Z1432" s="30">
        <v>-0.19999999999999996</v>
      </c>
      <c r="AA1432" s="30">
        <v>1.4</v>
      </c>
      <c r="AB1432" s="30">
        <v>0.8</v>
      </c>
      <c r="AC1432" s="32">
        <v>0.2893518518518518</v>
      </c>
      <c r="AD1432" s="30">
        <v>3.8838331807081805</v>
      </c>
      <c r="AE1432" s="12">
        <v>24</v>
      </c>
      <c r="AF1432" s="12">
        <v>24</v>
      </c>
      <c r="AG1432" s="12">
        <v>20</v>
      </c>
      <c r="AH1432" s="33">
        <v>1.273469387755102</v>
      </c>
      <c r="AI1432" s="34">
        <v>570000</v>
      </c>
      <c r="AJ1432" s="34">
        <v>471500</v>
      </c>
      <c r="AK1432" s="34">
        <v>430000</v>
      </c>
      <c r="AL1432" s="35">
        <v>0.20890774125132555</v>
      </c>
      <c r="AM1432" s="35">
        <v>0.32558139534883723</v>
      </c>
      <c r="AN1432" s="12">
        <v>1.7</v>
      </c>
      <c r="AO1432" s="33">
        <v>0</v>
      </c>
      <c r="AP1432" s="12">
        <v>1.7</v>
      </c>
      <c r="AQ1432" s="34">
        <v>480</v>
      </c>
      <c r="AR1432" s="34">
        <v>400</v>
      </c>
      <c r="AS1432" s="31">
        <v>0.2</v>
      </c>
      <c r="AT1432" s="36">
        <v>1209.6000000000001</v>
      </c>
      <c r="AU1432" s="30">
        <v>0.6512</v>
      </c>
      <c r="AV1432" s="30">
        <v>0.3488</v>
      </c>
      <c r="AW1432" s="30">
        <v>0.88239999999999996</v>
      </c>
      <c r="AX1432" s="30">
        <v>8.3199999999999996E-2</v>
      </c>
      <c r="AY1432" s="30">
        <v>0.22159999999999999</v>
      </c>
      <c r="AZ1432" s="30">
        <v>0.39150000000000001</v>
      </c>
      <c r="BA1432" s="30">
        <v>0.36159999999999998</v>
      </c>
      <c r="BB1432" s="37">
        <v>1</v>
      </c>
      <c r="BC1432" s="29">
        <v>28</v>
      </c>
      <c r="BD1432" s="38" t="s">
        <v>4487</v>
      </c>
      <c r="BE1432" s="39">
        <v>138.51423273734699</v>
      </c>
      <c r="BF1432" s="39">
        <v>-35.153848186599198</v>
      </c>
      <c r="BG1432" s="40">
        <f t="shared" si="264"/>
        <v>97</v>
      </c>
      <c r="BH1432" s="40">
        <f t="shared" si="265"/>
        <v>88</v>
      </c>
      <c r="BI1432" s="40">
        <f t="shared" si="266"/>
        <v>100</v>
      </c>
      <c r="BJ1432" s="40">
        <f t="shared" si="267"/>
        <v>100</v>
      </c>
      <c r="BK1432" s="40">
        <f t="shared" si="268"/>
        <v>100</v>
      </c>
      <c r="BL1432" s="40">
        <f t="shared" si="269"/>
        <v>39</v>
      </c>
      <c r="BM1432" s="41">
        <f t="shared" si="270"/>
        <v>100</v>
      </c>
      <c r="BN1432" s="40">
        <f t="shared" si="271"/>
        <v>100</v>
      </c>
      <c r="BO1432" s="41">
        <f t="shared" si="272"/>
        <v>74</v>
      </c>
      <c r="BP1432" s="41">
        <f t="shared" si="273"/>
        <v>97</v>
      </c>
      <c r="BQ1432" s="41">
        <f t="shared" si="274"/>
        <v>10</v>
      </c>
      <c r="BR1432" s="41">
        <f t="shared" si="275"/>
        <v>65</v>
      </c>
    </row>
    <row r="1433" spans="2:70" x14ac:dyDescent="0.3">
      <c r="B1433" s="12" t="s">
        <v>1124</v>
      </c>
      <c r="C1433" s="12">
        <v>403041080</v>
      </c>
      <c r="D1433" s="12" t="s">
        <v>209</v>
      </c>
      <c r="E1433" s="12" t="s">
        <v>172</v>
      </c>
      <c r="F1433" s="12" t="s">
        <v>2084</v>
      </c>
      <c r="G1433" s="12" t="s">
        <v>106</v>
      </c>
      <c r="H1433" s="12" t="s">
        <v>5013</v>
      </c>
      <c r="I1433" s="28">
        <v>759800</v>
      </c>
      <c r="J1433" s="28">
        <v>580000</v>
      </c>
      <c r="K1433" s="28">
        <v>452500</v>
      </c>
      <c r="L1433" s="28">
        <v>606000</v>
      </c>
      <c r="M1433" s="28">
        <v>606000</v>
      </c>
      <c r="N1433" s="28">
        <v>493500</v>
      </c>
      <c r="O1433" s="29">
        <v>20</v>
      </c>
      <c r="P1433" s="29">
        <v>20</v>
      </c>
      <c r="Q1433" s="29">
        <v>10</v>
      </c>
      <c r="R1433" s="28">
        <v>540</v>
      </c>
      <c r="S1433" s="28">
        <v>450</v>
      </c>
      <c r="T1433" s="30">
        <v>2.2000000000000002</v>
      </c>
      <c r="U1433" s="30">
        <v>-9.9999999999999645E-2</v>
      </c>
      <c r="V1433" s="30">
        <v>2.2999999999999998</v>
      </c>
      <c r="W1433" s="30">
        <v>0.9</v>
      </c>
      <c r="X1433" s="31">
        <v>3.6957093972097919E-2</v>
      </c>
      <c r="Y1433" s="30">
        <v>0.8</v>
      </c>
      <c r="Z1433" s="30">
        <v>0</v>
      </c>
      <c r="AA1433" s="30">
        <v>0.8</v>
      </c>
      <c r="AB1433" s="30">
        <v>1.1000000000000001</v>
      </c>
      <c r="AC1433" s="32">
        <v>0.30748906705539358</v>
      </c>
      <c r="AD1433" s="30">
        <v>8.3201635736712269</v>
      </c>
      <c r="AE1433" s="12">
        <v>24</v>
      </c>
      <c r="AF1433" s="12">
        <v>24</v>
      </c>
      <c r="AG1433" s="12">
        <v>20</v>
      </c>
      <c r="AH1433" s="33">
        <v>1.273469387755102</v>
      </c>
      <c r="AI1433" s="34">
        <v>570000</v>
      </c>
      <c r="AJ1433" s="34">
        <v>471500</v>
      </c>
      <c r="AK1433" s="34">
        <v>430000</v>
      </c>
      <c r="AL1433" s="35">
        <v>0.20890774125132555</v>
      </c>
      <c r="AM1433" s="35">
        <v>0.32558139534883723</v>
      </c>
      <c r="AN1433" s="12">
        <v>1.7</v>
      </c>
      <c r="AO1433" s="33">
        <v>0</v>
      </c>
      <c r="AP1433" s="12">
        <v>1.7</v>
      </c>
      <c r="AQ1433" s="34">
        <v>480</v>
      </c>
      <c r="AR1433" s="34">
        <v>400</v>
      </c>
      <c r="AS1433" s="31">
        <v>0.2</v>
      </c>
      <c r="AT1433" s="36">
        <v>1756.16</v>
      </c>
      <c r="AU1433" s="30">
        <v>0.74819999999999998</v>
      </c>
      <c r="AV1433" s="30">
        <v>0.25180000000000002</v>
      </c>
      <c r="AW1433" s="30">
        <v>0.90239999999999998</v>
      </c>
      <c r="AX1433" s="30">
        <v>9.6699999999999994E-2</v>
      </c>
      <c r="AY1433" s="30">
        <v>0.33829999999999999</v>
      </c>
      <c r="AZ1433" s="30">
        <v>0.47139999999999999</v>
      </c>
      <c r="BA1433" s="30">
        <v>0.1176</v>
      </c>
      <c r="BB1433" s="37">
        <v>5</v>
      </c>
      <c r="BC1433" s="29">
        <v>19</v>
      </c>
      <c r="BD1433" s="38" t="s">
        <v>3483</v>
      </c>
      <c r="BE1433" s="39">
        <v>138.583091730794</v>
      </c>
      <c r="BF1433" s="39">
        <v>-35.084967134394603</v>
      </c>
      <c r="BG1433" s="40">
        <f t="shared" si="264"/>
        <v>80</v>
      </c>
      <c r="BH1433" s="40">
        <f t="shared" si="265"/>
        <v>88</v>
      </c>
      <c r="BI1433" s="40">
        <f t="shared" si="266"/>
        <v>100</v>
      </c>
      <c r="BJ1433" s="40">
        <f t="shared" si="267"/>
        <v>100</v>
      </c>
      <c r="BK1433" s="40">
        <f t="shared" si="268"/>
        <v>100</v>
      </c>
      <c r="BL1433" s="40">
        <f t="shared" si="269"/>
        <v>64</v>
      </c>
      <c r="BM1433" s="41">
        <f t="shared" si="270"/>
        <v>73</v>
      </c>
      <c r="BN1433" s="40">
        <f t="shared" si="271"/>
        <v>67</v>
      </c>
      <c r="BO1433" s="41">
        <f t="shared" si="272"/>
        <v>62</v>
      </c>
      <c r="BP1433" s="41">
        <f t="shared" si="273"/>
        <v>100</v>
      </c>
      <c r="BQ1433" s="41">
        <f t="shared" si="274"/>
        <v>50</v>
      </c>
      <c r="BR1433" s="41">
        <f t="shared" si="275"/>
        <v>63</v>
      </c>
    </row>
    <row r="1434" spans="2:70" x14ac:dyDescent="0.3">
      <c r="B1434" s="12" t="s">
        <v>568</v>
      </c>
      <c r="C1434" s="12">
        <v>403041083</v>
      </c>
      <c r="D1434" s="12" t="s">
        <v>209</v>
      </c>
      <c r="E1434" s="12" t="s">
        <v>172</v>
      </c>
      <c r="F1434" s="12" t="s">
        <v>2084</v>
      </c>
      <c r="G1434" s="12" t="s">
        <v>106</v>
      </c>
      <c r="H1434" s="12" t="s">
        <v>5013</v>
      </c>
      <c r="I1434" s="28">
        <v>522080</v>
      </c>
      <c r="J1434" s="28">
        <v>520000</v>
      </c>
      <c r="K1434" s="28">
        <v>420000</v>
      </c>
      <c r="L1434" s="28">
        <v>527000</v>
      </c>
      <c r="M1434" s="28">
        <v>527000</v>
      </c>
      <c r="N1434" s="28">
        <v>470000</v>
      </c>
      <c r="O1434" s="29">
        <v>21</v>
      </c>
      <c r="P1434" s="29">
        <v>17</v>
      </c>
      <c r="Q1434" s="29">
        <v>14</v>
      </c>
      <c r="R1434" s="28">
        <v>510</v>
      </c>
      <c r="S1434" s="28">
        <v>495</v>
      </c>
      <c r="T1434" s="30">
        <v>1.5</v>
      </c>
      <c r="U1434" s="30">
        <v>0.19999999999999996</v>
      </c>
      <c r="V1434" s="30">
        <v>1.3</v>
      </c>
      <c r="W1434" s="30">
        <v>1</v>
      </c>
      <c r="X1434" s="31">
        <v>5.0796812749003988E-2</v>
      </c>
      <c r="Y1434" s="30">
        <v>2.4</v>
      </c>
      <c r="Z1434" s="30">
        <v>-0.10000000000000009</v>
      </c>
      <c r="AA1434" s="30">
        <v>2.5</v>
      </c>
      <c r="AB1434" s="30">
        <v>1.5</v>
      </c>
      <c r="AC1434" s="32">
        <v>0.2779958137100994</v>
      </c>
      <c r="AD1434" s="30">
        <v>5.4727019012733296</v>
      </c>
      <c r="AE1434" s="12">
        <v>24</v>
      </c>
      <c r="AF1434" s="12">
        <v>24</v>
      </c>
      <c r="AG1434" s="12">
        <v>20</v>
      </c>
      <c r="AH1434" s="33">
        <v>1.273469387755102</v>
      </c>
      <c r="AI1434" s="34">
        <v>570000</v>
      </c>
      <c r="AJ1434" s="34">
        <v>471500</v>
      </c>
      <c r="AK1434" s="34">
        <v>430000</v>
      </c>
      <c r="AL1434" s="35">
        <v>0.20890774125132555</v>
      </c>
      <c r="AM1434" s="35">
        <v>0.32558139534883723</v>
      </c>
      <c r="AN1434" s="12">
        <v>1.7</v>
      </c>
      <c r="AO1434" s="33">
        <v>0</v>
      </c>
      <c r="AP1434" s="12">
        <v>1.7</v>
      </c>
      <c r="AQ1434" s="34">
        <v>480</v>
      </c>
      <c r="AR1434" s="34">
        <v>400</v>
      </c>
      <c r="AS1434" s="31">
        <v>0.2</v>
      </c>
      <c r="AT1434" s="36">
        <v>1834.5600000000002</v>
      </c>
      <c r="AU1434" s="30">
        <v>0.76839999999999997</v>
      </c>
      <c r="AV1434" s="30">
        <v>0.2316</v>
      </c>
      <c r="AW1434" s="30">
        <v>0.89900000000000002</v>
      </c>
      <c r="AX1434" s="30">
        <v>7.0699999999999999E-2</v>
      </c>
      <c r="AY1434" s="30">
        <v>0.36820000000000003</v>
      </c>
      <c r="AZ1434" s="30">
        <v>0.42370000000000002</v>
      </c>
      <c r="BA1434" s="30">
        <v>0.15110000000000001</v>
      </c>
      <c r="BB1434" s="37">
        <v>6</v>
      </c>
      <c r="BC1434" s="29">
        <v>31</v>
      </c>
      <c r="BD1434" s="38" t="s">
        <v>3035</v>
      </c>
      <c r="BE1434" s="39">
        <v>138.57098646329899</v>
      </c>
      <c r="BF1434" s="39">
        <v>-35.198441977523899</v>
      </c>
      <c r="BG1434" s="40">
        <f t="shared" si="264"/>
        <v>92</v>
      </c>
      <c r="BH1434" s="40">
        <f t="shared" si="265"/>
        <v>88</v>
      </c>
      <c r="BI1434" s="40">
        <f t="shared" si="266"/>
        <v>100</v>
      </c>
      <c r="BJ1434" s="40">
        <f t="shared" si="267"/>
        <v>100</v>
      </c>
      <c r="BK1434" s="40">
        <f t="shared" si="268"/>
        <v>100</v>
      </c>
      <c r="BL1434" s="40">
        <f t="shared" si="269"/>
        <v>71</v>
      </c>
      <c r="BM1434" s="41">
        <f t="shared" si="270"/>
        <v>100</v>
      </c>
      <c r="BN1434" s="40">
        <f t="shared" si="271"/>
        <v>95</v>
      </c>
      <c r="BO1434" s="41">
        <f t="shared" si="272"/>
        <v>82</v>
      </c>
      <c r="BP1434" s="41">
        <f t="shared" si="273"/>
        <v>77</v>
      </c>
      <c r="BQ1434" s="41">
        <f t="shared" si="274"/>
        <v>60</v>
      </c>
      <c r="BR1434" s="41">
        <f t="shared" si="275"/>
        <v>69</v>
      </c>
    </row>
    <row r="1435" spans="2:70" x14ac:dyDescent="0.3">
      <c r="B1435" s="12" t="s">
        <v>1743</v>
      </c>
      <c r="C1435" s="12">
        <v>403041084</v>
      </c>
      <c r="D1435" s="12" t="s">
        <v>209</v>
      </c>
      <c r="E1435" s="12" t="s">
        <v>172</v>
      </c>
      <c r="F1435" s="12" t="s">
        <v>2084</v>
      </c>
      <c r="G1435" s="12" t="s">
        <v>106</v>
      </c>
      <c r="H1435" s="12" t="s">
        <v>5013</v>
      </c>
      <c r="I1435" s="28">
        <v>565600</v>
      </c>
      <c r="J1435" s="28">
        <v>538350</v>
      </c>
      <c r="K1435" s="28">
        <v>477250</v>
      </c>
      <c r="L1435" s="28">
        <v>540000</v>
      </c>
      <c r="M1435" s="28">
        <v>512000</v>
      </c>
      <c r="N1435" s="28">
        <v>428000</v>
      </c>
      <c r="O1435" s="29">
        <v>19</v>
      </c>
      <c r="P1435" s="29">
        <v>19</v>
      </c>
      <c r="Q1435" s="29">
        <v>29</v>
      </c>
      <c r="R1435" s="28">
        <v>420</v>
      </c>
      <c r="S1435" s="28">
        <v>370</v>
      </c>
      <c r="T1435" s="30">
        <v>2.5</v>
      </c>
      <c r="U1435" s="30">
        <v>0</v>
      </c>
      <c r="V1435" s="30">
        <v>2.5</v>
      </c>
      <c r="W1435" s="30">
        <v>2.7</v>
      </c>
      <c r="X1435" s="31">
        <v>3.8613861386138613E-2</v>
      </c>
      <c r="Y1435" s="30">
        <v>1.4</v>
      </c>
      <c r="Z1435" s="30">
        <v>-0.10000000000000009</v>
      </c>
      <c r="AA1435" s="30">
        <v>1.5</v>
      </c>
      <c r="AB1435" s="30">
        <v>1.4</v>
      </c>
      <c r="AC1435" s="32">
        <v>0.30537459283387619</v>
      </c>
      <c r="AD1435" s="30">
        <v>7.9084189426208971</v>
      </c>
      <c r="AE1435" s="12">
        <v>24</v>
      </c>
      <c r="AF1435" s="12">
        <v>24</v>
      </c>
      <c r="AG1435" s="12">
        <v>20</v>
      </c>
      <c r="AH1435" s="33">
        <v>1.273469387755102</v>
      </c>
      <c r="AI1435" s="34">
        <v>570000</v>
      </c>
      <c r="AJ1435" s="34">
        <v>471500</v>
      </c>
      <c r="AK1435" s="34">
        <v>430000</v>
      </c>
      <c r="AL1435" s="35">
        <v>0.20890774125132555</v>
      </c>
      <c r="AM1435" s="35">
        <v>0.32558139534883723</v>
      </c>
      <c r="AN1435" s="12">
        <v>1.7</v>
      </c>
      <c r="AO1435" s="33">
        <v>0</v>
      </c>
      <c r="AP1435" s="12">
        <v>1.7</v>
      </c>
      <c r="AQ1435" s="34">
        <v>480</v>
      </c>
      <c r="AR1435" s="34">
        <v>400</v>
      </c>
      <c r="AS1435" s="31">
        <v>0.2</v>
      </c>
      <c r="AT1435" s="36">
        <v>1375.3600000000001</v>
      </c>
      <c r="AU1435" s="30">
        <v>0.65980000000000005</v>
      </c>
      <c r="AV1435" s="30">
        <v>0.3402</v>
      </c>
      <c r="AW1435" s="30">
        <v>0.84009999999999996</v>
      </c>
      <c r="AX1435" s="30">
        <v>0.15670000000000001</v>
      </c>
      <c r="AY1435" s="30">
        <v>0.28339999999999999</v>
      </c>
      <c r="AZ1435" s="30">
        <v>0.42420000000000002</v>
      </c>
      <c r="BA1435" s="30">
        <v>0.25969999999999999</v>
      </c>
      <c r="BB1435" s="37">
        <v>4</v>
      </c>
      <c r="BC1435" s="29">
        <v>23</v>
      </c>
      <c r="BD1435" s="38" t="s">
        <v>4056</v>
      </c>
      <c r="BE1435" s="39">
        <v>138.53573258245399</v>
      </c>
      <c r="BF1435" s="39">
        <v>-35.117996322206999</v>
      </c>
      <c r="BG1435" s="40">
        <f t="shared" si="264"/>
        <v>75</v>
      </c>
      <c r="BH1435" s="40">
        <f t="shared" si="265"/>
        <v>88</v>
      </c>
      <c r="BI1435" s="40">
        <f t="shared" si="266"/>
        <v>100</v>
      </c>
      <c r="BJ1435" s="40">
        <f t="shared" si="267"/>
        <v>100</v>
      </c>
      <c r="BK1435" s="40">
        <f t="shared" si="268"/>
        <v>100</v>
      </c>
      <c r="BL1435" s="40">
        <f t="shared" si="269"/>
        <v>52</v>
      </c>
      <c r="BM1435" s="41">
        <f t="shared" si="270"/>
        <v>79</v>
      </c>
      <c r="BN1435" s="40">
        <f t="shared" si="271"/>
        <v>71</v>
      </c>
      <c r="BO1435" s="41">
        <f t="shared" si="272"/>
        <v>63</v>
      </c>
      <c r="BP1435" s="41">
        <f t="shared" si="273"/>
        <v>93</v>
      </c>
      <c r="BQ1435" s="41">
        <f t="shared" si="274"/>
        <v>40</v>
      </c>
      <c r="BR1435" s="41">
        <f t="shared" si="275"/>
        <v>61</v>
      </c>
    </row>
    <row r="1436" spans="2:70" x14ac:dyDescent="0.3">
      <c r="B1436" s="12" t="s">
        <v>2286</v>
      </c>
      <c r="C1436" s="12">
        <v>403041085</v>
      </c>
      <c r="D1436" s="12" t="s">
        <v>209</v>
      </c>
      <c r="E1436" s="12" t="s">
        <v>172</v>
      </c>
      <c r="F1436" s="12" t="s">
        <v>2084</v>
      </c>
      <c r="G1436" s="12" t="s">
        <v>106</v>
      </c>
      <c r="H1436" s="12" t="s">
        <v>5013</v>
      </c>
      <c r="I1436" s="28">
        <v>579000</v>
      </c>
      <c r="J1436" s="28">
        <v>519800</v>
      </c>
      <c r="K1436" s="28">
        <v>462000</v>
      </c>
      <c r="L1436" s="28">
        <v>550000</v>
      </c>
      <c r="M1436" s="28">
        <v>481000</v>
      </c>
      <c r="N1436" s="28">
        <v>450000</v>
      </c>
      <c r="O1436" s="29">
        <v>20</v>
      </c>
      <c r="P1436" s="29">
        <v>20</v>
      </c>
      <c r="Q1436" s="29">
        <v>24</v>
      </c>
      <c r="R1436" s="28">
        <v>450</v>
      </c>
      <c r="S1436" s="28">
        <v>400</v>
      </c>
      <c r="T1436" s="30">
        <v>2.2999999999999998</v>
      </c>
      <c r="U1436" s="30">
        <v>9.9999999999999645E-2</v>
      </c>
      <c r="V1436" s="30">
        <v>2.2000000000000002</v>
      </c>
      <c r="W1436" s="30">
        <v>2.2000000000000002</v>
      </c>
      <c r="X1436" s="31">
        <v>4.0414507772020727E-2</v>
      </c>
      <c r="Y1436" s="30">
        <v>2.6</v>
      </c>
      <c r="Z1436" s="30">
        <v>-0.10000000000000009</v>
      </c>
      <c r="AA1436" s="30">
        <v>2.7</v>
      </c>
      <c r="AB1436" s="30">
        <v>2.5</v>
      </c>
      <c r="AC1436" s="32">
        <v>0.34547352905048517</v>
      </c>
      <c r="AD1436" s="30">
        <v>8.5482552700953374</v>
      </c>
      <c r="AE1436" s="12">
        <v>24</v>
      </c>
      <c r="AF1436" s="12">
        <v>24</v>
      </c>
      <c r="AG1436" s="12">
        <v>20</v>
      </c>
      <c r="AH1436" s="33">
        <v>1.273469387755102</v>
      </c>
      <c r="AI1436" s="34">
        <v>570000</v>
      </c>
      <c r="AJ1436" s="34">
        <v>471500</v>
      </c>
      <c r="AK1436" s="34">
        <v>430000</v>
      </c>
      <c r="AL1436" s="35">
        <v>0.20890774125132555</v>
      </c>
      <c r="AM1436" s="35">
        <v>0.32558139534883723</v>
      </c>
      <c r="AN1436" s="12">
        <v>1.7</v>
      </c>
      <c r="AO1436" s="33">
        <v>0</v>
      </c>
      <c r="AP1436" s="12">
        <v>1.7</v>
      </c>
      <c r="AQ1436" s="34">
        <v>480</v>
      </c>
      <c r="AR1436" s="34">
        <v>400</v>
      </c>
      <c r="AS1436" s="31">
        <v>0.2</v>
      </c>
      <c r="AT1436" s="36">
        <v>1302.5600000000002</v>
      </c>
      <c r="AU1436" s="30">
        <v>0.6613</v>
      </c>
      <c r="AV1436" s="30">
        <v>0.3387</v>
      </c>
      <c r="AW1436" s="30">
        <v>0.85919999999999996</v>
      </c>
      <c r="AX1436" s="30">
        <v>0.1356</v>
      </c>
      <c r="AY1436" s="30">
        <v>0.26840000000000003</v>
      </c>
      <c r="AZ1436" s="30">
        <v>0.3997</v>
      </c>
      <c r="BA1436" s="30">
        <v>0.31080000000000002</v>
      </c>
      <c r="BB1436" s="37">
        <v>1</v>
      </c>
      <c r="BC1436" s="29">
        <v>25</v>
      </c>
      <c r="BD1436" s="38" t="s">
        <v>4575</v>
      </c>
      <c r="BE1436" s="39">
        <v>138.51501313189101</v>
      </c>
      <c r="BF1436" s="39">
        <v>-35.126409566048601</v>
      </c>
      <c r="BG1436" s="40">
        <f t="shared" si="264"/>
        <v>79</v>
      </c>
      <c r="BH1436" s="40">
        <f t="shared" si="265"/>
        <v>88</v>
      </c>
      <c r="BI1436" s="40">
        <f t="shared" si="266"/>
        <v>100</v>
      </c>
      <c r="BJ1436" s="40">
        <f t="shared" si="267"/>
        <v>100</v>
      </c>
      <c r="BK1436" s="40">
        <f t="shared" si="268"/>
        <v>100</v>
      </c>
      <c r="BL1436" s="40">
        <f t="shared" si="269"/>
        <v>49</v>
      </c>
      <c r="BM1436" s="41">
        <f t="shared" si="270"/>
        <v>85</v>
      </c>
      <c r="BN1436" s="40">
        <f t="shared" si="271"/>
        <v>65</v>
      </c>
      <c r="BO1436" s="41">
        <f t="shared" si="272"/>
        <v>37</v>
      </c>
      <c r="BP1436" s="41">
        <f t="shared" si="273"/>
        <v>74</v>
      </c>
      <c r="BQ1436" s="41">
        <f t="shared" si="274"/>
        <v>10</v>
      </c>
      <c r="BR1436" s="41">
        <f t="shared" si="275"/>
        <v>56</v>
      </c>
    </row>
    <row r="1437" spans="2:70" x14ac:dyDescent="0.3">
      <c r="B1437" s="12" t="s">
        <v>1638</v>
      </c>
      <c r="C1437" s="12">
        <v>403041086</v>
      </c>
      <c r="D1437" s="12" t="s">
        <v>209</v>
      </c>
      <c r="E1437" s="12" t="s">
        <v>172</v>
      </c>
      <c r="F1437" s="12" t="s">
        <v>2084</v>
      </c>
      <c r="G1437" s="12" t="s">
        <v>106</v>
      </c>
      <c r="H1437" s="12" t="s">
        <v>5013</v>
      </c>
      <c r="I1437" s="28">
        <v>549000</v>
      </c>
      <c r="J1437" s="28">
        <v>549000</v>
      </c>
      <c r="K1437" s="28">
        <v>443670</v>
      </c>
      <c r="L1437" s="28">
        <v>525000</v>
      </c>
      <c r="M1437" s="28">
        <v>525000</v>
      </c>
      <c r="N1437" s="28">
        <v>458000</v>
      </c>
      <c r="O1437" s="29">
        <v>20</v>
      </c>
      <c r="P1437" s="29">
        <v>20</v>
      </c>
      <c r="Q1437" s="29">
        <v>27</v>
      </c>
      <c r="R1437" s="28">
        <v>440</v>
      </c>
      <c r="S1437" s="28">
        <v>400</v>
      </c>
      <c r="T1437" s="30">
        <v>1.3</v>
      </c>
      <c r="U1437" s="30">
        <v>-0.39999999999999991</v>
      </c>
      <c r="V1437" s="30">
        <v>1.7</v>
      </c>
      <c r="W1437" s="30">
        <v>2</v>
      </c>
      <c r="X1437" s="31">
        <v>4.1675774134790532E-2</v>
      </c>
      <c r="Y1437" s="30">
        <v>1.3</v>
      </c>
      <c r="Z1437" s="30">
        <v>0.10000000000000009</v>
      </c>
      <c r="AA1437" s="30">
        <v>1.2</v>
      </c>
      <c r="AB1437" s="30">
        <v>1.3</v>
      </c>
      <c r="AC1437" s="32">
        <v>0.29449560933818802</v>
      </c>
      <c r="AD1437" s="30">
        <v>7.0663500667248789</v>
      </c>
      <c r="AE1437" s="12">
        <v>24</v>
      </c>
      <c r="AF1437" s="12">
        <v>24</v>
      </c>
      <c r="AG1437" s="12">
        <v>20</v>
      </c>
      <c r="AH1437" s="33">
        <v>1.273469387755102</v>
      </c>
      <c r="AI1437" s="34">
        <v>570000</v>
      </c>
      <c r="AJ1437" s="34">
        <v>471500</v>
      </c>
      <c r="AK1437" s="34">
        <v>430000</v>
      </c>
      <c r="AL1437" s="35">
        <v>0.20890774125132555</v>
      </c>
      <c r="AM1437" s="35">
        <v>0.32558139534883723</v>
      </c>
      <c r="AN1437" s="12">
        <v>1.7</v>
      </c>
      <c r="AO1437" s="33">
        <v>0</v>
      </c>
      <c r="AP1437" s="12">
        <v>1.7</v>
      </c>
      <c r="AQ1437" s="34">
        <v>480</v>
      </c>
      <c r="AR1437" s="34">
        <v>400</v>
      </c>
      <c r="AS1437" s="31">
        <v>0.2</v>
      </c>
      <c r="AT1437" s="36">
        <v>1494.0800000000002</v>
      </c>
      <c r="AU1437" s="30">
        <v>0.68359999999999999</v>
      </c>
      <c r="AV1437" s="30">
        <v>0.31640000000000001</v>
      </c>
      <c r="AW1437" s="30">
        <v>0.88460000000000005</v>
      </c>
      <c r="AX1437" s="30">
        <v>0.1113</v>
      </c>
      <c r="AY1437" s="30">
        <v>0.32219999999999999</v>
      </c>
      <c r="AZ1437" s="30">
        <v>0.44990000000000002</v>
      </c>
      <c r="BA1437" s="30">
        <v>0.184</v>
      </c>
      <c r="BB1437" s="37">
        <v>3</v>
      </c>
      <c r="BC1437" s="29">
        <v>21</v>
      </c>
      <c r="BD1437" s="38" t="s">
        <v>3957</v>
      </c>
      <c r="BE1437" s="39">
        <v>138.52794687670399</v>
      </c>
      <c r="BF1437" s="39">
        <v>-35.098827302559499</v>
      </c>
      <c r="BG1437" s="40">
        <f t="shared" si="264"/>
        <v>95</v>
      </c>
      <c r="BH1437" s="40">
        <f t="shared" si="265"/>
        <v>88</v>
      </c>
      <c r="BI1437" s="40">
        <f t="shared" si="266"/>
        <v>100</v>
      </c>
      <c r="BJ1437" s="40">
        <f t="shared" si="267"/>
        <v>100</v>
      </c>
      <c r="BK1437" s="40">
        <f t="shared" si="268"/>
        <v>100</v>
      </c>
      <c r="BL1437" s="40">
        <f t="shared" si="269"/>
        <v>61</v>
      </c>
      <c r="BM1437" s="41">
        <f t="shared" si="270"/>
        <v>89</v>
      </c>
      <c r="BN1437" s="40">
        <f t="shared" si="271"/>
        <v>80</v>
      </c>
      <c r="BO1437" s="41">
        <f t="shared" si="272"/>
        <v>71</v>
      </c>
      <c r="BP1437" s="41">
        <f t="shared" si="273"/>
        <v>95</v>
      </c>
      <c r="BQ1437" s="41">
        <f t="shared" si="274"/>
        <v>30</v>
      </c>
      <c r="BR1437" s="41">
        <f t="shared" si="275"/>
        <v>65</v>
      </c>
    </row>
    <row r="1438" spans="2:70" x14ac:dyDescent="0.3">
      <c r="B1438" s="12" t="s">
        <v>1008</v>
      </c>
      <c r="C1438" s="12">
        <v>403041089</v>
      </c>
      <c r="D1438" s="12" t="s">
        <v>209</v>
      </c>
      <c r="E1438" s="12" t="s">
        <v>172</v>
      </c>
      <c r="F1438" s="12" t="s">
        <v>2084</v>
      </c>
      <c r="G1438" s="12" t="s">
        <v>106</v>
      </c>
      <c r="H1438" s="12" t="s">
        <v>5013</v>
      </c>
      <c r="I1438" s="28">
        <v>320000</v>
      </c>
      <c r="J1438" s="28">
        <v>320000</v>
      </c>
      <c r="K1438" s="28">
        <v>125000</v>
      </c>
      <c r="L1438" s="28">
        <v>630000</v>
      </c>
      <c r="M1438" s="28">
        <v>510000</v>
      </c>
      <c r="N1438" s="28">
        <v>510000</v>
      </c>
      <c r="O1438" s="29">
        <v>39</v>
      </c>
      <c r="P1438" s="29">
        <v>0</v>
      </c>
      <c r="Q1438" s="29">
        <v>7</v>
      </c>
      <c r="R1438" s="28">
        <v>365</v>
      </c>
      <c r="S1438" s="28">
        <v>360</v>
      </c>
      <c r="T1438" s="30">
        <v>0.4</v>
      </c>
      <c r="U1438" s="30">
        <v>0.10000000000000003</v>
      </c>
      <c r="V1438" s="30">
        <v>0.3</v>
      </c>
      <c r="W1438" s="30">
        <v>1.5</v>
      </c>
      <c r="X1438" s="31">
        <v>5.9312499999999997E-2</v>
      </c>
      <c r="Y1438" s="30">
        <v>0.3</v>
      </c>
      <c r="Z1438" s="30">
        <v>-0.10000000000000003</v>
      </c>
      <c r="AA1438" s="30">
        <v>0.4</v>
      </c>
      <c r="AB1438" s="30">
        <v>0.3</v>
      </c>
      <c r="AC1438" s="32">
        <v>0.19491199589883798</v>
      </c>
      <c r="AD1438" s="30">
        <v>3.2861874967138127</v>
      </c>
      <c r="AE1438" s="12">
        <v>24</v>
      </c>
      <c r="AF1438" s="12">
        <v>24</v>
      </c>
      <c r="AG1438" s="12">
        <v>20</v>
      </c>
      <c r="AH1438" s="33">
        <v>1.273469387755102</v>
      </c>
      <c r="AI1438" s="34">
        <v>570000</v>
      </c>
      <c r="AJ1438" s="34">
        <v>471500</v>
      </c>
      <c r="AK1438" s="34">
        <v>430000</v>
      </c>
      <c r="AL1438" s="35">
        <v>0.20890774125132555</v>
      </c>
      <c r="AM1438" s="35">
        <v>0.32558139534883723</v>
      </c>
      <c r="AN1438" s="12">
        <v>1.7</v>
      </c>
      <c r="AO1438" s="33">
        <v>0</v>
      </c>
      <c r="AP1438" s="12">
        <v>1.7</v>
      </c>
      <c r="AQ1438" s="34">
        <v>480</v>
      </c>
      <c r="AR1438" s="34">
        <v>400</v>
      </c>
      <c r="AS1438" s="31">
        <v>0.2</v>
      </c>
      <c r="AT1438" s="36">
        <v>1872.64</v>
      </c>
      <c r="AU1438" s="30">
        <v>0.75060000000000004</v>
      </c>
      <c r="AV1438" s="30">
        <v>0.24940000000000001</v>
      </c>
      <c r="AW1438" s="30">
        <v>0.88819999999999999</v>
      </c>
      <c r="AX1438" s="30">
        <v>7.1599999999999997E-2</v>
      </c>
      <c r="AY1438" s="30">
        <v>0.32119999999999999</v>
      </c>
      <c r="AZ1438" s="30">
        <v>0.46560000000000001</v>
      </c>
      <c r="BA1438" s="30">
        <v>0.14760000000000001</v>
      </c>
      <c r="BB1438" s="37">
        <v>4.5</v>
      </c>
      <c r="BC1438" s="29">
        <v>21</v>
      </c>
      <c r="BD1438" s="38" t="s">
        <v>3383</v>
      </c>
      <c r="BE1438" s="39">
        <v>138.571362947697</v>
      </c>
      <c r="BF1438" s="39">
        <v>-35.107721829604401</v>
      </c>
      <c r="BG1438" s="40">
        <f t="shared" si="264"/>
        <v>100</v>
      </c>
      <c r="BH1438" s="40">
        <f t="shared" si="265"/>
        <v>88</v>
      </c>
      <c r="BI1438" s="40">
        <f t="shared" si="266"/>
        <v>100</v>
      </c>
      <c r="BJ1438" s="40">
        <f t="shared" si="267"/>
        <v>100</v>
      </c>
      <c r="BK1438" s="40">
        <f t="shared" si="268"/>
        <v>100</v>
      </c>
      <c r="BL1438" s="40">
        <f t="shared" si="269"/>
        <v>61</v>
      </c>
      <c r="BM1438" s="41">
        <f t="shared" si="270"/>
        <v>100</v>
      </c>
      <c r="BN1438" s="40">
        <f t="shared" si="271"/>
        <v>100</v>
      </c>
      <c r="BO1438" s="41">
        <f t="shared" si="272"/>
        <v>100</v>
      </c>
      <c r="BP1438" s="41">
        <f t="shared" si="273"/>
        <v>100</v>
      </c>
      <c r="BQ1438" s="41">
        <f t="shared" si="274"/>
        <v>45</v>
      </c>
      <c r="BR1438" s="41">
        <f t="shared" si="275"/>
        <v>72</v>
      </c>
    </row>
    <row r="1439" spans="2:70" x14ac:dyDescent="0.3">
      <c r="B1439" s="12" t="s">
        <v>1639</v>
      </c>
      <c r="C1439" s="12">
        <v>403041177</v>
      </c>
      <c r="D1439" s="12" t="s">
        <v>209</v>
      </c>
      <c r="E1439" s="12" t="s">
        <v>172</v>
      </c>
      <c r="F1439" s="12" t="s">
        <v>2084</v>
      </c>
      <c r="G1439" s="12" t="s">
        <v>106</v>
      </c>
      <c r="H1439" s="12" t="s">
        <v>5013</v>
      </c>
      <c r="I1439" s="28">
        <v>793600</v>
      </c>
      <c r="J1439" s="28">
        <v>646400</v>
      </c>
      <c r="K1439" s="28">
        <v>479000</v>
      </c>
      <c r="L1439" s="28">
        <v>631111</v>
      </c>
      <c r="M1439" s="28">
        <v>600000</v>
      </c>
      <c r="N1439" s="28">
        <v>501000</v>
      </c>
      <c r="O1439" s="29">
        <v>27</v>
      </c>
      <c r="P1439" s="29">
        <v>26</v>
      </c>
      <c r="Q1439" s="29">
        <v>21</v>
      </c>
      <c r="R1439" s="28">
        <v>540</v>
      </c>
      <c r="S1439" s="28">
        <v>485</v>
      </c>
      <c r="T1439" s="30">
        <v>2.4</v>
      </c>
      <c r="U1439" s="30">
        <v>0</v>
      </c>
      <c r="V1439" s="30">
        <v>2.4</v>
      </c>
      <c r="W1439" s="30">
        <v>1.7</v>
      </c>
      <c r="X1439" s="31">
        <v>3.5383064516129034E-2</v>
      </c>
      <c r="Y1439" s="30">
        <v>3</v>
      </c>
      <c r="Z1439" s="30">
        <v>-0.39999999999999991</v>
      </c>
      <c r="AA1439" s="30">
        <v>3.4</v>
      </c>
      <c r="AB1439" s="30">
        <v>3.3</v>
      </c>
      <c r="AC1439" s="32">
        <v>0.32888325862404988</v>
      </c>
      <c r="AD1439" s="30">
        <v>9.2949342608278496</v>
      </c>
      <c r="AE1439" s="12">
        <v>24</v>
      </c>
      <c r="AF1439" s="12">
        <v>24</v>
      </c>
      <c r="AG1439" s="12">
        <v>20</v>
      </c>
      <c r="AH1439" s="33">
        <v>1.273469387755102</v>
      </c>
      <c r="AI1439" s="34">
        <v>570000</v>
      </c>
      <c r="AJ1439" s="34">
        <v>471500</v>
      </c>
      <c r="AK1439" s="34">
        <v>430000</v>
      </c>
      <c r="AL1439" s="35">
        <v>0.20890774125132555</v>
      </c>
      <c r="AM1439" s="35">
        <v>0.32558139534883723</v>
      </c>
      <c r="AN1439" s="12">
        <v>1.7</v>
      </c>
      <c r="AO1439" s="33">
        <v>0</v>
      </c>
      <c r="AP1439" s="12">
        <v>1.7</v>
      </c>
      <c r="AQ1439" s="34">
        <v>480</v>
      </c>
      <c r="AR1439" s="34">
        <v>400</v>
      </c>
      <c r="AS1439" s="31">
        <v>0.2</v>
      </c>
      <c r="AT1439" s="36">
        <v>1641.92</v>
      </c>
      <c r="AU1439" s="30">
        <v>0.7288</v>
      </c>
      <c r="AV1439" s="30">
        <v>0.2712</v>
      </c>
      <c r="AW1439" s="30">
        <v>0.88819999999999999</v>
      </c>
      <c r="AX1439" s="30">
        <v>5.1700000000000003E-2</v>
      </c>
      <c r="AY1439" s="30">
        <v>0.2545</v>
      </c>
      <c r="AZ1439" s="30">
        <v>0.42499999999999999</v>
      </c>
      <c r="BA1439" s="30">
        <v>0.28549999999999998</v>
      </c>
      <c r="BB1439" s="37">
        <v>4</v>
      </c>
      <c r="BC1439" s="29">
        <v>30</v>
      </c>
      <c r="BD1439" s="38" t="s">
        <v>3958</v>
      </c>
      <c r="BE1439" s="39">
        <v>138.480710938577</v>
      </c>
      <c r="BF1439" s="39">
        <v>-35.1726174953887</v>
      </c>
      <c r="BG1439" s="40">
        <f t="shared" si="264"/>
        <v>77</v>
      </c>
      <c r="BH1439" s="40">
        <f t="shared" si="265"/>
        <v>88</v>
      </c>
      <c r="BI1439" s="40">
        <f t="shared" si="266"/>
        <v>100</v>
      </c>
      <c r="BJ1439" s="40">
        <f t="shared" si="267"/>
        <v>100</v>
      </c>
      <c r="BK1439" s="40">
        <f t="shared" si="268"/>
        <v>100</v>
      </c>
      <c r="BL1439" s="40">
        <f t="shared" si="269"/>
        <v>46</v>
      </c>
      <c r="BM1439" s="41">
        <f t="shared" si="270"/>
        <v>68</v>
      </c>
      <c r="BN1439" s="40">
        <f t="shared" si="271"/>
        <v>57</v>
      </c>
      <c r="BO1439" s="41">
        <f t="shared" si="272"/>
        <v>48</v>
      </c>
      <c r="BP1439" s="41">
        <f t="shared" si="273"/>
        <v>67</v>
      </c>
      <c r="BQ1439" s="41">
        <f t="shared" si="274"/>
        <v>40</v>
      </c>
      <c r="BR1439" s="41">
        <f t="shared" si="275"/>
        <v>56</v>
      </c>
    </row>
    <row r="1440" spans="2:70" x14ac:dyDescent="0.3">
      <c r="B1440" s="12" t="s">
        <v>1125</v>
      </c>
      <c r="C1440" s="12">
        <v>403041178</v>
      </c>
      <c r="D1440" s="12" t="s">
        <v>209</v>
      </c>
      <c r="E1440" s="12" t="s">
        <v>172</v>
      </c>
      <c r="F1440" s="12" t="s">
        <v>2084</v>
      </c>
      <c r="G1440" s="12" t="s">
        <v>106</v>
      </c>
      <c r="H1440" s="12" t="s">
        <v>5013</v>
      </c>
      <c r="I1440" s="28">
        <v>608400</v>
      </c>
      <c r="J1440" s="28">
        <v>565000</v>
      </c>
      <c r="K1440" s="28">
        <v>527360</v>
      </c>
      <c r="L1440" s="28">
        <v>725000</v>
      </c>
      <c r="M1440" s="28">
        <v>630000</v>
      </c>
      <c r="N1440" s="28">
        <v>463000</v>
      </c>
      <c r="O1440" s="29">
        <v>17</v>
      </c>
      <c r="P1440" s="29">
        <v>31</v>
      </c>
      <c r="Q1440" s="29">
        <v>20</v>
      </c>
      <c r="R1440" s="28">
        <v>485</v>
      </c>
      <c r="S1440" s="28">
        <v>520</v>
      </c>
      <c r="T1440" s="30">
        <v>1.2</v>
      </c>
      <c r="U1440" s="30">
        <v>0</v>
      </c>
      <c r="V1440" s="30">
        <v>1.2</v>
      </c>
      <c r="W1440" s="30">
        <v>1.9</v>
      </c>
      <c r="X1440" s="31">
        <v>4.1452991452991451E-2</v>
      </c>
      <c r="Y1440" s="30">
        <v>1.2</v>
      </c>
      <c r="Z1440" s="30">
        <v>-0.5</v>
      </c>
      <c r="AA1440" s="30">
        <v>1.7</v>
      </c>
      <c r="AB1440" s="30">
        <v>2.1</v>
      </c>
      <c r="AC1440" s="32">
        <v>0.28470461162768851</v>
      </c>
      <c r="AD1440" s="30">
        <v>6.8681318681318677</v>
      </c>
      <c r="AE1440" s="12">
        <v>24</v>
      </c>
      <c r="AF1440" s="12">
        <v>24</v>
      </c>
      <c r="AG1440" s="12">
        <v>20</v>
      </c>
      <c r="AH1440" s="33">
        <v>1.273469387755102</v>
      </c>
      <c r="AI1440" s="34">
        <v>570000</v>
      </c>
      <c r="AJ1440" s="34">
        <v>471500</v>
      </c>
      <c r="AK1440" s="34">
        <v>430000</v>
      </c>
      <c r="AL1440" s="35">
        <v>0.20890774125132555</v>
      </c>
      <c r="AM1440" s="35">
        <v>0.32558139534883723</v>
      </c>
      <c r="AN1440" s="12">
        <v>1.7</v>
      </c>
      <c r="AO1440" s="33">
        <v>0</v>
      </c>
      <c r="AP1440" s="12">
        <v>1.7</v>
      </c>
      <c r="AQ1440" s="34">
        <v>480</v>
      </c>
      <c r="AR1440" s="34">
        <v>400</v>
      </c>
      <c r="AS1440" s="31">
        <v>0.2</v>
      </c>
      <c r="AT1440" s="36">
        <v>1703.5200000000002</v>
      </c>
      <c r="AU1440" s="30">
        <v>0.74150000000000005</v>
      </c>
      <c r="AV1440" s="30">
        <v>0.25850000000000001</v>
      </c>
      <c r="AW1440" s="30">
        <v>0.92600000000000005</v>
      </c>
      <c r="AX1440" s="30">
        <v>1.6999999999999999E-3</v>
      </c>
      <c r="AY1440" s="30">
        <v>0.29310000000000003</v>
      </c>
      <c r="AZ1440" s="30">
        <v>0.46310000000000001</v>
      </c>
      <c r="BA1440" s="30">
        <v>0.21990000000000001</v>
      </c>
      <c r="BB1440" s="37">
        <v>6</v>
      </c>
      <c r="BC1440" s="29">
        <v>35</v>
      </c>
      <c r="BD1440" s="38" t="s">
        <v>3484</v>
      </c>
      <c r="BE1440" s="39">
        <v>138.480123540394</v>
      </c>
      <c r="BF1440" s="39">
        <v>-35.218539230527398</v>
      </c>
      <c r="BG1440" s="40">
        <f t="shared" si="264"/>
        <v>97</v>
      </c>
      <c r="BH1440" s="40">
        <f t="shared" si="265"/>
        <v>88</v>
      </c>
      <c r="BI1440" s="40">
        <f t="shared" si="266"/>
        <v>100</v>
      </c>
      <c r="BJ1440" s="40">
        <f t="shared" si="267"/>
        <v>100</v>
      </c>
      <c r="BK1440" s="40">
        <f t="shared" si="268"/>
        <v>100</v>
      </c>
      <c r="BL1440" s="40">
        <f t="shared" si="269"/>
        <v>54</v>
      </c>
      <c r="BM1440" s="41">
        <f t="shared" si="270"/>
        <v>88</v>
      </c>
      <c r="BN1440" s="40">
        <f t="shared" si="271"/>
        <v>82</v>
      </c>
      <c r="BO1440" s="41">
        <f t="shared" si="272"/>
        <v>77</v>
      </c>
      <c r="BP1440" s="41">
        <f t="shared" si="273"/>
        <v>97</v>
      </c>
      <c r="BQ1440" s="41">
        <f t="shared" si="274"/>
        <v>60</v>
      </c>
      <c r="BR1440" s="41">
        <f t="shared" si="275"/>
        <v>68</v>
      </c>
    </row>
    <row r="1441" spans="2:70" x14ac:dyDescent="0.3">
      <c r="B1441" s="12" t="s">
        <v>1126</v>
      </c>
      <c r="C1441" s="12">
        <v>404011090</v>
      </c>
      <c r="D1441" s="12" t="s">
        <v>1127</v>
      </c>
      <c r="E1441" s="12" t="s">
        <v>1011</v>
      </c>
      <c r="F1441" s="12" t="s">
        <v>2084</v>
      </c>
      <c r="G1441" s="12" t="s">
        <v>106</v>
      </c>
      <c r="H1441" s="12" t="s">
        <v>5013</v>
      </c>
      <c r="I1441" s="28">
        <v>515350</v>
      </c>
      <c r="J1441" s="28">
        <v>528000</v>
      </c>
      <c r="K1441" s="28">
        <v>470080</v>
      </c>
      <c r="L1441" s="28">
        <v>530000</v>
      </c>
      <c r="M1441" s="28">
        <v>495000</v>
      </c>
      <c r="N1441" s="28">
        <v>430000</v>
      </c>
      <c r="O1441" s="29">
        <v>19</v>
      </c>
      <c r="P1441" s="29">
        <v>21</v>
      </c>
      <c r="Q1441" s="29">
        <v>27</v>
      </c>
      <c r="R1441" s="28">
        <v>510</v>
      </c>
      <c r="S1441" s="28">
        <v>450</v>
      </c>
      <c r="T1441" s="30">
        <v>3.1</v>
      </c>
      <c r="U1441" s="30">
        <v>-0.10000000000000009</v>
      </c>
      <c r="V1441" s="30">
        <v>3.2</v>
      </c>
      <c r="W1441" s="30">
        <v>2.6</v>
      </c>
      <c r="X1441" s="31">
        <v>5.1460172698166294E-2</v>
      </c>
      <c r="Y1441" s="30">
        <v>4.0999999999999996</v>
      </c>
      <c r="Z1441" s="30">
        <v>-0.30000000000000071</v>
      </c>
      <c r="AA1441" s="30">
        <v>4.4000000000000004</v>
      </c>
      <c r="AB1441" s="30">
        <v>3.6</v>
      </c>
      <c r="AC1441" s="32">
        <v>0.26864728192161819</v>
      </c>
      <c r="AD1441" s="30">
        <v>5.2204893189406461</v>
      </c>
      <c r="AE1441" s="12">
        <v>59</v>
      </c>
      <c r="AF1441" s="12">
        <v>42</v>
      </c>
      <c r="AG1441" s="12">
        <v>61</v>
      </c>
      <c r="AH1441" s="33">
        <v>7.0970654627539504</v>
      </c>
      <c r="AI1441" s="34">
        <v>640000</v>
      </c>
      <c r="AJ1441" s="34">
        <v>525000</v>
      </c>
      <c r="AK1441" s="34">
        <v>480000</v>
      </c>
      <c r="AL1441" s="35">
        <v>0.21904761904761905</v>
      </c>
      <c r="AM1441" s="35">
        <v>0.33333333333333331</v>
      </c>
      <c r="AN1441" s="12">
        <v>2.2999999999999998</v>
      </c>
      <c r="AO1441" s="33">
        <v>-0.10000000000000009</v>
      </c>
      <c r="AP1441" s="12">
        <v>2.4</v>
      </c>
      <c r="AQ1441" s="34">
        <v>550</v>
      </c>
      <c r="AR1441" s="34">
        <v>500</v>
      </c>
      <c r="AS1441" s="31">
        <v>0.1</v>
      </c>
      <c r="AT1441" s="36">
        <v>1898.4</v>
      </c>
      <c r="AU1441" s="30">
        <v>0.67420000000000002</v>
      </c>
      <c r="AV1441" s="30">
        <v>0.32579999999999998</v>
      </c>
      <c r="AW1441" s="30">
        <v>0.75039999999999996</v>
      </c>
      <c r="AX1441" s="30">
        <v>0.14430000000000001</v>
      </c>
      <c r="AY1441" s="30">
        <v>0.2545</v>
      </c>
      <c r="AZ1441" s="30">
        <v>0.40350000000000003</v>
      </c>
      <c r="BA1441" s="30">
        <v>0.3206</v>
      </c>
      <c r="BB1441" s="37">
        <v>6</v>
      </c>
      <c r="BC1441" s="29">
        <v>7</v>
      </c>
      <c r="BD1441" s="38" t="s">
        <v>3485</v>
      </c>
      <c r="BE1441" s="39">
        <v>138.5361030167</v>
      </c>
      <c r="BF1441" s="39">
        <v>-34.890362700969199</v>
      </c>
      <c r="BG1441" s="40">
        <f t="shared" si="264"/>
        <v>65</v>
      </c>
      <c r="BH1441" s="40">
        <f t="shared" si="265"/>
        <v>79</v>
      </c>
      <c r="BI1441" s="40">
        <f t="shared" si="266"/>
        <v>37</v>
      </c>
      <c r="BJ1441" s="40">
        <f t="shared" si="267"/>
        <v>100</v>
      </c>
      <c r="BK1441" s="40">
        <f t="shared" si="268"/>
        <v>100</v>
      </c>
      <c r="BL1441" s="40">
        <f t="shared" si="269"/>
        <v>46</v>
      </c>
      <c r="BM1441" s="41">
        <f t="shared" si="270"/>
        <v>100</v>
      </c>
      <c r="BN1441" s="40">
        <f t="shared" si="271"/>
        <v>98</v>
      </c>
      <c r="BO1441" s="41">
        <f t="shared" si="272"/>
        <v>88</v>
      </c>
      <c r="BP1441" s="41">
        <f t="shared" si="273"/>
        <v>49</v>
      </c>
      <c r="BQ1441" s="41">
        <f t="shared" si="274"/>
        <v>60</v>
      </c>
      <c r="BR1441" s="41">
        <f t="shared" si="275"/>
        <v>59</v>
      </c>
    </row>
    <row r="1442" spans="2:70" x14ac:dyDescent="0.3">
      <c r="B1442" s="12" t="s">
        <v>1744</v>
      </c>
      <c r="C1442" s="12">
        <v>404011091</v>
      </c>
      <c r="D1442" s="12" t="s">
        <v>1127</v>
      </c>
      <c r="E1442" s="12" t="s">
        <v>1011</v>
      </c>
      <c r="F1442" s="12" t="s">
        <v>2084</v>
      </c>
      <c r="G1442" s="12" t="s">
        <v>106</v>
      </c>
      <c r="H1442" s="12" t="s">
        <v>5013</v>
      </c>
      <c r="I1442" s="28">
        <v>645000</v>
      </c>
      <c r="J1442" s="28">
        <v>566030</v>
      </c>
      <c r="K1442" s="28">
        <v>561750</v>
      </c>
      <c r="L1442" s="28">
        <v>630000</v>
      </c>
      <c r="M1442" s="28">
        <v>660000</v>
      </c>
      <c r="N1442" s="28">
        <v>611000</v>
      </c>
      <c r="O1442" s="29">
        <v>23</v>
      </c>
      <c r="P1442" s="29">
        <v>21</v>
      </c>
      <c r="Q1442" s="29">
        <v>21</v>
      </c>
      <c r="R1442" s="28">
        <v>520</v>
      </c>
      <c r="S1442" s="28">
        <v>500</v>
      </c>
      <c r="T1442" s="30">
        <v>3</v>
      </c>
      <c r="U1442" s="30">
        <v>0.10000000000000009</v>
      </c>
      <c r="V1442" s="30">
        <v>2.9</v>
      </c>
      <c r="W1442" s="30">
        <v>2.2000000000000002</v>
      </c>
      <c r="X1442" s="31">
        <v>4.1922480620155037E-2</v>
      </c>
      <c r="Y1442" s="30">
        <v>6.4</v>
      </c>
      <c r="Z1442" s="30">
        <v>0.30000000000000071</v>
      </c>
      <c r="AA1442" s="30">
        <v>6.1</v>
      </c>
      <c r="AB1442" s="30">
        <v>5.7</v>
      </c>
      <c r="AC1442" s="32">
        <v>0.29704780184626633</v>
      </c>
      <c r="AD1442" s="30">
        <v>7.0856446816139709</v>
      </c>
      <c r="AE1442" s="12">
        <v>59</v>
      </c>
      <c r="AF1442" s="12">
        <v>42</v>
      </c>
      <c r="AG1442" s="12">
        <v>61</v>
      </c>
      <c r="AH1442" s="33">
        <v>7.0970654627539504</v>
      </c>
      <c r="AI1442" s="34">
        <v>640000</v>
      </c>
      <c r="AJ1442" s="34">
        <v>525000</v>
      </c>
      <c r="AK1442" s="34">
        <v>480000</v>
      </c>
      <c r="AL1442" s="35">
        <v>0.21904761904761905</v>
      </c>
      <c r="AM1442" s="35">
        <v>0.33333333333333331</v>
      </c>
      <c r="AN1442" s="12">
        <v>2.2999999999999998</v>
      </c>
      <c r="AO1442" s="33">
        <v>-0.10000000000000009</v>
      </c>
      <c r="AP1442" s="12">
        <v>2.4</v>
      </c>
      <c r="AQ1442" s="34">
        <v>550</v>
      </c>
      <c r="AR1442" s="34">
        <v>500</v>
      </c>
      <c r="AS1442" s="31">
        <v>0.1</v>
      </c>
      <c r="AT1442" s="36">
        <v>1750.5600000000002</v>
      </c>
      <c r="AU1442" s="30">
        <v>0.68500000000000005</v>
      </c>
      <c r="AV1442" s="30">
        <v>0.315</v>
      </c>
      <c r="AW1442" s="30">
        <v>0.75529999999999997</v>
      </c>
      <c r="AX1442" s="30">
        <v>0.16070000000000001</v>
      </c>
      <c r="AY1442" s="30">
        <v>0.34</v>
      </c>
      <c r="AZ1442" s="30">
        <v>0.3362</v>
      </c>
      <c r="BA1442" s="30">
        <v>0.29749999999999999</v>
      </c>
      <c r="BB1442" s="37">
        <v>5</v>
      </c>
      <c r="BC1442" s="29">
        <v>6</v>
      </c>
      <c r="BD1442" s="38" t="s">
        <v>4057</v>
      </c>
      <c r="BE1442" s="39">
        <v>138.537910618361</v>
      </c>
      <c r="BF1442" s="39">
        <v>-34.905193605959397</v>
      </c>
      <c r="BG1442" s="40">
        <f t="shared" si="264"/>
        <v>67</v>
      </c>
      <c r="BH1442" s="40">
        <f t="shared" si="265"/>
        <v>79</v>
      </c>
      <c r="BI1442" s="40">
        <f t="shared" si="266"/>
        <v>37</v>
      </c>
      <c r="BJ1442" s="40">
        <f t="shared" si="267"/>
        <v>100</v>
      </c>
      <c r="BK1442" s="40">
        <f t="shared" si="268"/>
        <v>100</v>
      </c>
      <c r="BL1442" s="40">
        <f t="shared" si="269"/>
        <v>65</v>
      </c>
      <c r="BM1442" s="41">
        <f t="shared" si="270"/>
        <v>90</v>
      </c>
      <c r="BN1442" s="40">
        <f t="shared" si="271"/>
        <v>79</v>
      </c>
      <c r="BO1442" s="41">
        <f t="shared" si="272"/>
        <v>69</v>
      </c>
      <c r="BP1442" s="41">
        <f t="shared" si="273"/>
        <v>11</v>
      </c>
      <c r="BQ1442" s="41">
        <f t="shared" si="274"/>
        <v>50</v>
      </c>
      <c r="BR1442" s="41">
        <f t="shared" si="275"/>
        <v>54</v>
      </c>
    </row>
    <row r="1443" spans="2:70" x14ac:dyDescent="0.3">
      <c r="B1443" s="12" t="s">
        <v>1745</v>
      </c>
      <c r="C1443" s="12">
        <v>404011092</v>
      </c>
      <c r="D1443" s="12" t="s">
        <v>1127</v>
      </c>
      <c r="E1443" s="12" t="s">
        <v>1011</v>
      </c>
      <c r="F1443" s="12" t="s">
        <v>2084</v>
      </c>
      <c r="G1443" s="12" t="s">
        <v>106</v>
      </c>
      <c r="H1443" s="12" t="s">
        <v>5013</v>
      </c>
      <c r="I1443" s="28">
        <v>646600</v>
      </c>
      <c r="J1443" s="28">
        <v>606850</v>
      </c>
      <c r="K1443" s="28">
        <v>545000</v>
      </c>
      <c r="L1443" s="28">
        <v>615000</v>
      </c>
      <c r="M1443" s="28">
        <v>580000</v>
      </c>
      <c r="N1443" s="28">
        <v>485000</v>
      </c>
      <c r="O1443" s="29">
        <v>20</v>
      </c>
      <c r="P1443" s="29">
        <v>21</v>
      </c>
      <c r="Q1443" s="29">
        <v>23</v>
      </c>
      <c r="R1443" s="28">
        <v>490</v>
      </c>
      <c r="S1443" s="28">
        <v>430</v>
      </c>
      <c r="T1443" s="30">
        <v>2</v>
      </c>
      <c r="U1443" s="30">
        <v>0.10000000000000009</v>
      </c>
      <c r="V1443" s="30">
        <v>1.9</v>
      </c>
      <c r="W1443" s="30">
        <v>2.5</v>
      </c>
      <c r="X1443" s="31">
        <v>3.9406124342715745E-2</v>
      </c>
      <c r="Y1443" s="30">
        <v>4.3</v>
      </c>
      <c r="Z1443" s="30">
        <v>-0.10000000000000053</v>
      </c>
      <c r="AA1443" s="30">
        <v>4.4000000000000004</v>
      </c>
      <c r="AB1443" s="30">
        <v>4.7</v>
      </c>
      <c r="AC1443" s="32">
        <v>0.24496080627099662</v>
      </c>
      <c r="AD1443" s="30">
        <v>6.2163130822145369</v>
      </c>
      <c r="AE1443" s="12">
        <v>59</v>
      </c>
      <c r="AF1443" s="12">
        <v>42</v>
      </c>
      <c r="AG1443" s="12">
        <v>61</v>
      </c>
      <c r="AH1443" s="33">
        <v>7.0970654627539504</v>
      </c>
      <c r="AI1443" s="34">
        <v>640000</v>
      </c>
      <c r="AJ1443" s="34">
        <v>525000</v>
      </c>
      <c r="AK1443" s="34">
        <v>480000</v>
      </c>
      <c r="AL1443" s="35">
        <v>0.21904761904761905</v>
      </c>
      <c r="AM1443" s="35">
        <v>0.33333333333333331</v>
      </c>
      <c r="AN1443" s="12">
        <v>2.2999999999999998</v>
      </c>
      <c r="AO1443" s="33">
        <v>-0.10000000000000009</v>
      </c>
      <c r="AP1443" s="12">
        <v>2.4</v>
      </c>
      <c r="AQ1443" s="34">
        <v>550</v>
      </c>
      <c r="AR1443" s="34">
        <v>500</v>
      </c>
      <c r="AS1443" s="31">
        <v>0.1</v>
      </c>
      <c r="AT1443" s="36">
        <v>2000.3200000000002</v>
      </c>
      <c r="AU1443" s="30">
        <v>0.69910000000000005</v>
      </c>
      <c r="AV1443" s="30">
        <v>0.3009</v>
      </c>
      <c r="AW1443" s="30">
        <v>0.65949999999999998</v>
      </c>
      <c r="AX1443" s="30">
        <v>0.17419999999999999</v>
      </c>
      <c r="AY1443" s="30">
        <v>0.40560000000000002</v>
      </c>
      <c r="AZ1443" s="30">
        <v>0.30780000000000002</v>
      </c>
      <c r="BA1443" s="30">
        <v>0.26379999999999998</v>
      </c>
      <c r="BB1443" s="37">
        <v>7.5</v>
      </c>
      <c r="BC1443" s="29">
        <v>8</v>
      </c>
      <c r="BD1443" s="38" t="s">
        <v>4058</v>
      </c>
      <c r="BE1443" s="39">
        <v>138.50717430517699</v>
      </c>
      <c r="BF1443" s="39">
        <v>-34.921097080157402</v>
      </c>
      <c r="BG1443" s="40">
        <f t="shared" si="264"/>
        <v>84</v>
      </c>
      <c r="BH1443" s="40">
        <f t="shared" si="265"/>
        <v>79</v>
      </c>
      <c r="BI1443" s="40">
        <f t="shared" si="266"/>
        <v>37</v>
      </c>
      <c r="BJ1443" s="40">
        <f t="shared" si="267"/>
        <v>100</v>
      </c>
      <c r="BK1443" s="40">
        <f t="shared" si="268"/>
        <v>100</v>
      </c>
      <c r="BL1443" s="40">
        <f t="shared" si="269"/>
        <v>79</v>
      </c>
      <c r="BM1443" s="41">
        <f t="shared" si="270"/>
        <v>82</v>
      </c>
      <c r="BN1443" s="40">
        <f t="shared" si="271"/>
        <v>88</v>
      </c>
      <c r="BO1443" s="41">
        <f t="shared" si="272"/>
        <v>100</v>
      </c>
      <c r="BP1443" s="41">
        <f t="shared" si="273"/>
        <v>46</v>
      </c>
      <c r="BQ1443" s="41">
        <f t="shared" si="274"/>
        <v>75</v>
      </c>
      <c r="BR1443" s="41">
        <f t="shared" si="275"/>
        <v>63</v>
      </c>
    </row>
    <row r="1444" spans="2:70" x14ac:dyDescent="0.3">
      <c r="B1444" s="12" t="s">
        <v>1521</v>
      </c>
      <c r="C1444" s="12">
        <v>404011093</v>
      </c>
      <c r="D1444" s="12" t="s">
        <v>1127</v>
      </c>
      <c r="E1444" s="12" t="s">
        <v>1011</v>
      </c>
      <c r="F1444" s="12" t="s">
        <v>2084</v>
      </c>
      <c r="G1444" s="12" t="s">
        <v>106</v>
      </c>
      <c r="H1444" s="12" t="s">
        <v>5013</v>
      </c>
      <c r="I1444" s="28">
        <v>653400</v>
      </c>
      <c r="J1444" s="28">
        <v>642000</v>
      </c>
      <c r="K1444" s="28">
        <v>590000</v>
      </c>
      <c r="L1444" s="28">
        <v>711000</v>
      </c>
      <c r="M1444" s="28">
        <v>643500</v>
      </c>
      <c r="N1444" s="28">
        <v>570000</v>
      </c>
      <c r="O1444" s="29">
        <v>16</v>
      </c>
      <c r="P1444" s="29">
        <v>16</v>
      </c>
      <c r="Q1444" s="29">
        <v>21</v>
      </c>
      <c r="R1444" s="28">
        <v>600</v>
      </c>
      <c r="S1444" s="28">
        <v>550</v>
      </c>
      <c r="T1444" s="30">
        <v>2.2000000000000002</v>
      </c>
      <c r="U1444" s="30">
        <v>0</v>
      </c>
      <c r="V1444" s="30">
        <v>2.2000000000000002</v>
      </c>
      <c r="W1444" s="30">
        <v>2.4</v>
      </c>
      <c r="X1444" s="31">
        <v>4.7750229568411386E-2</v>
      </c>
      <c r="Y1444" s="30">
        <v>6.4</v>
      </c>
      <c r="Z1444" s="30">
        <v>-0.79999999999999982</v>
      </c>
      <c r="AA1444" s="30">
        <v>7.2</v>
      </c>
      <c r="AB1444" s="30">
        <v>7</v>
      </c>
      <c r="AC1444" s="32">
        <v>0.32845756328282383</v>
      </c>
      <c r="AD1444" s="30">
        <v>6.8786593541345216</v>
      </c>
      <c r="AE1444" s="12">
        <v>59</v>
      </c>
      <c r="AF1444" s="12">
        <v>42</v>
      </c>
      <c r="AG1444" s="12">
        <v>61</v>
      </c>
      <c r="AH1444" s="33">
        <v>7.0970654627539504</v>
      </c>
      <c r="AI1444" s="34">
        <v>640000</v>
      </c>
      <c r="AJ1444" s="34">
        <v>525000</v>
      </c>
      <c r="AK1444" s="34">
        <v>480000</v>
      </c>
      <c r="AL1444" s="35">
        <v>0.21904761904761905</v>
      </c>
      <c r="AM1444" s="35">
        <v>0.33333333333333331</v>
      </c>
      <c r="AN1444" s="12">
        <v>2.2999999999999998</v>
      </c>
      <c r="AO1444" s="33">
        <v>-0.10000000000000009</v>
      </c>
      <c r="AP1444" s="12">
        <v>2.4</v>
      </c>
      <c r="AQ1444" s="34">
        <v>550</v>
      </c>
      <c r="AR1444" s="34">
        <v>500</v>
      </c>
      <c r="AS1444" s="31">
        <v>0.1</v>
      </c>
      <c r="AT1444" s="36">
        <v>1826.7200000000003</v>
      </c>
      <c r="AU1444" s="30">
        <v>0.60160000000000002</v>
      </c>
      <c r="AV1444" s="30">
        <v>0.39839999999999998</v>
      </c>
      <c r="AW1444" s="30">
        <v>0.58630000000000004</v>
      </c>
      <c r="AX1444" s="30">
        <v>0.28239999999999998</v>
      </c>
      <c r="AY1444" s="30">
        <v>0.24809999999999999</v>
      </c>
      <c r="AZ1444" s="30">
        <v>0.30990000000000001</v>
      </c>
      <c r="BA1444" s="30">
        <v>0.4168</v>
      </c>
      <c r="BB1444" s="37">
        <v>6.5</v>
      </c>
      <c r="BC1444" s="29">
        <v>4</v>
      </c>
      <c r="BD1444" s="38" t="s">
        <v>3850</v>
      </c>
      <c r="BE1444" s="39">
        <v>138.567636615494</v>
      </c>
      <c r="BF1444" s="39">
        <v>-34.894130422127397</v>
      </c>
      <c r="BG1444" s="40">
        <f t="shared" si="264"/>
        <v>80</v>
      </c>
      <c r="BH1444" s="40">
        <f t="shared" si="265"/>
        <v>79</v>
      </c>
      <c r="BI1444" s="40">
        <f t="shared" si="266"/>
        <v>37</v>
      </c>
      <c r="BJ1444" s="40">
        <f t="shared" si="267"/>
        <v>100</v>
      </c>
      <c r="BK1444" s="40">
        <f t="shared" si="268"/>
        <v>100</v>
      </c>
      <c r="BL1444" s="40">
        <f t="shared" si="269"/>
        <v>45</v>
      </c>
      <c r="BM1444" s="41">
        <f t="shared" si="270"/>
        <v>100</v>
      </c>
      <c r="BN1444" s="40">
        <f t="shared" si="271"/>
        <v>81</v>
      </c>
      <c r="BO1444" s="41">
        <f t="shared" si="272"/>
        <v>48</v>
      </c>
      <c r="BP1444" s="41">
        <f t="shared" si="273"/>
        <v>11</v>
      </c>
      <c r="BQ1444" s="41">
        <f t="shared" si="274"/>
        <v>65</v>
      </c>
      <c r="BR1444" s="41">
        <f t="shared" si="275"/>
        <v>54</v>
      </c>
    </row>
    <row r="1445" spans="2:70" x14ac:dyDescent="0.3">
      <c r="B1445" s="12" t="s">
        <v>1879</v>
      </c>
      <c r="C1445" s="12">
        <v>404011094</v>
      </c>
      <c r="D1445" s="12" t="s">
        <v>1127</v>
      </c>
      <c r="E1445" s="12" t="s">
        <v>1011</v>
      </c>
      <c r="F1445" s="12" t="s">
        <v>2084</v>
      </c>
      <c r="G1445" s="12" t="s">
        <v>106</v>
      </c>
      <c r="H1445" s="12" t="s">
        <v>5013</v>
      </c>
      <c r="I1445" s="28">
        <v>581400</v>
      </c>
      <c r="J1445" s="28">
        <v>640000</v>
      </c>
      <c r="K1445" s="28">
        <v>452550</v>
      </c>
      <c r="L1445" s="28">
        <v>612000</v>
      </c>
      <c r="M1445" s="28">
        <v>590000</v>
      </c>
      <c r="N1445" s="28">
        <v>431000</v>
      </c>
      <c r="O1445" s="29">
        <v>19</v>
      </c>
      <c r="P1445" s="29">
        <v>20</v>
      </c>
      <c r="Q1445" s="29">
        <v>20</v>
      </c>
      <c r="R1445" s="28">
        <v>490</v>
      </c>
      <c r="S1445" s="28">
        <v>450</v>
      </c>
      <c r="T1445" s="30">
        <v>1.9</v>
      </c>
      <c r="U1445" s="30">
        <v>-0.30000000000000027</v>
      </c>
      <c r="V1445" s="30">
        <v>2.2000000000000002</v>
      </c>
      <c r="W1445" s="30">
        <v>1.5</v>
      </c>
      <c r="X1445" s="31">
        <v>4.3825249398004813E-2</v>
      </c>
      <c r="Y1445" s="30">
        <v>4.9000000000000004</v>
      </c>
      <c r="Z1445" s="30">
        <v>-9.9999999999999645E-2</v>
      </c>
      <c r="AA1445" s="30">
        <v>5</v>
      </c>
      <c r="AB1445" s="30">
        <v>3.2</v>
      </c>
      <c r="AC1445" s="32">
        <v>0.30658724597056758</v>
      </c>
      <c r="AD1445" s="30">
        <v>6.995676012844898</v>
      </c>
      <c r="AE1445" s="12">
        <v>59</v>
      </c>
      <c r="AF1445" s="12">
        <v>42</v>
      </c>
      <c r="AG1445" s="12">
        <v>61</v>
      </c>
      <c r="AH1445" s="33">
        <v>7.0970654627539504</v>
      </c>
      <c r="AI1445" s="34">
        <v>640000</v>
      </c>
      <c r="AJ1445" s="34">
        <v>525000</v>
      </c>
      <c r="AK1445" s="34">
        <v>480000</v>
      </c>
      <c r="AL1445" s="35">
        <v>0.21904761904761905</v>
      </c>
      <c r="AM1445" s="35">
        <v>0.33333333333333331</v>
      </c>
      <c r="AN1445" s="12">
        <v>2.2999999999999998</v>
      </c>
      <c r="AO1445" s="33">
        <v>-0.10000000000000009</v>
      </c>
      <c r="AP1445" s="12">
        <v>2.4</v>
      </c>
      <c r="AQ1445" s="34">
        <v>550</v>
      </c>
      <c r="AR1445" s="34">
        <v>500</v>
      </c>
      <c r="AS1445" s="31">
        <v>0.1</v>
      </c>
      <c r="AT1445" s="36">
        <v>1598.2400000000002</v>
      </c>
      <c r="AU1445" s="30">
        <v>0.65539999999999998</v>
      </c>
      <c r="AV1445" s="30">
        <v>0.34460000000000002</v>
      </c>
      <c r="AW1445" s="30">
        <v>0.7833</v>
      </c>
      <c r="AX1445" s="30">
        <v>0.1792</v>
      </c>
      <c r="AY1445" s="30">
        <v>0.2782</v>
      </c>
      <c r="AZ1445" s="30">
        <v>0.39329999999999998</v>
      </c>
      <c r="BA1445" s="30">
        <v>0.309</v>
      </c>
      <c r="BB1445" s="37">
        <v>3</v>
      </c>
      <c r="BC1445" s="29">
        <v>9</v>
      </c>
      <c r="BD1445" s="38" t="s">
        <v>4187</v>
      </c>
      <c r="BE1445" s="39">
        <v>138.512171583118</v>
      </c>
      <c r="BF1445" s="39">
        <v>-34.871123364642003</v>
      </c>
      <c r="BG1445" s="40">
        <f t="shared" si="264"/>
        <v>85</v>
      </c>
      <c r="BH1445" s="40">
        <f t="shared" si="265"/>
        <v>79</v>
      </c>
      <c r="BI1445" s="40">
        <f t="shared" si="266"/>
        <v>37</v>
      </c>
      <c r="BJ1445" s="40">
        <f t="shared" si="267"/>
        <v>100</v>
      </c>
      <c r="BK1445" s="40">
        <f t="shared" si="268"/>
        <v>100</v>
      </c>
      <c r="BL1445" s="40">
        <f t="shared" si="269"/>
        <v>51</v>
      </c>
      <c r="BM1445" s="41">
        <f t="shared" si="270"/>
        <v>96</v>
      </c>
      <c r="BN1445" s="40">
        <f t="shared" si="271"/>
        <v>80</v>
      </c>
      <c r="BO1445" s="41">
        <f t="shared" si="272"/>
        <v>63</v>
      </c>
      <c r="BP1445" s="41">
        <f t="shared" si="273"/>
        <v>36</v>
      </c>
      <c r="BQ1445" s="41">
        <f t="shared" si="274"/>
        <v>30</v>
      </c>
      <c r="BR1445" s="41">
        <f t="shared" si="275"/>
        <v>55</v>
      </c>
    </row>
    <row r="1446" spans="2:70" x14ac:dyDescent="0.3">
      <c r="B1446" s="12" t="s">
        <v>1880</v>
      </c>
      <c r="C1446" s="12">
        <v>404011095</v>
      </c>
      <c r="D1446" s="12" t="s">
        <v>1127</v>
      </c>
      <c r="E1446" s="12" t="s">
        <v>1011</v>
      </c>
      <c r="F1446" s="12" t="s">
        <v>2084</v>
      </c>
      <c r="G1446" s="12" t="s">
        <v>106</v>
      </c>
      <c r="H1446" s="12" t="s">
        <v>5013</v>
      </c>
      <c r="I1446" s="28">
        <v>561350</v>
      </c>
      <c r="J1446" s="28">
        <v>551250</v>
      </c>
      <c r="K1446" s="28">
        <v>490000</v>
      </c>
      <c r="L1446" s="28">
        <v>646000</v>
      </c>
      <c r="M1446" s="28">
        <v>655000</v>
      </c>
      <c r="N1446" s="28">
        <v>520000</v>
      </c>
      <c r="O1446" s="29">
        <v>16</v>
      </c>
      <c r="P1446" s="29">
        <v>14</v>
      </c>
      <c r="Q1446" s="29">
        <v>22</v>
      </c>
      <c r="R1446" s="28">
        <v>500</v>
      </c>
      <c r="S1446" s="28">
        <v>450</v>
      </c>
      <c r="T1446" s="30">
        <v>2.7</v>
      </c>
      <c r="U1446" s="30">
        <v>0</v>
      </c>
      <c r="V1446" s="30">
        <v>2.7</v>
      </c>
      <c r="W1446" s="30">
        <v>2.1</v>
      </c>
      <c r="X1446" s="31">
        <v>4.6316914580920993E-2</v>
      </c>
      <c r="Y1446" s="30">
        <v>4.3</v>
      </c>
      <c r="Z1446" s="30">
        <v>-0.20000000000000018</v>
      </c>
      <c r="AA1446" s="30">
        <v>4.5</v>
      </c>
      <c r="AB1446" s="30">
        <v>4.0999999999999996</v>
      </c>
      <c r="AC1446" s="32">
        <v>0.31328320802005011</v>
      </c>
      <c r="AD1446" s="30">
        <v>6.7639049546944268</v>
      </c>
      <c r="AE1446" s="12">
        <v>59</v>
      </c>
      <c r="AF1446" s="12">
        <v>42</v>
      </c>
      <c r="AG1446" s="12">
        <v>61</v>
      </c>
      <c r="AH1446" s="33">
        <v>7.0970654627539504</v>
      </c>
      <c r="AI1446" s="34">
        <v>640000</v>
      </c>
      <c r="AJ1446" s="34">
        <v>525000</v>
      </c>
      <c r="AK1446" s="34">
        <v>480000</v>
      </c>
      <c r="AL1446" s="35">
        <v>0.21904761904761905</v>
      </c>
      <c r="AM1446" s="35">
        <v>0.33333333333333331</v>
      </c>
      <c r="AN1446" s="12">
        <v>2.2999999999999998</v>
      </c>
      <c r="AO1446" s="33">
        <v>-0.10000000000000009</v>
      </c>
      <c r="AP1446" s="12">
        <v>2.4</v>
      </c>
      <c r="AQ1446" s="34">
        <v>550</v>
      </c>
      <c r="AR1446" s="34">
        <v>500</v>
      </c>
      <c r="AS1446" s="31">
        <v>0.1</v>
      </c>
      <c r="AT1446" s="36">
        <v>1596.0000000000002</v>
      </c>
      <c r="AU1446" s="30">
        <v>0.6482</v>
      </c>
      <c r="AV1446" s="30">
        <v>0.3518</v>
      </c>
      <c r="AW1446" s="30">
        <v>0.64380000000000004</v>
      </c>
      <c r="AX1446" s="30">
        <v>0.2349</v>
      </c>
      <c r="AY1446" s="30">
        <v>0.33879999999999999</v>
      </c>
      <c r="AZ1446" s="30">
        <v>0.30499999999999999</v>
      </c>
      <c r="BA1446" s="30">
        <v>0.31</v>
      </c>
      <c r="BB1446" s="37">
        <v>5</v>
      </c>
      <c r="BC1446" s="29">
        <v>9</v>
      </c>
      <c r="BD1446" s="38" t="s">
        <v>4188</v>
      </c>
      <c r="BE1446" s="39">
        <v>138.508090841334</v>
      </c>
      <c r="BF1446" s="39">
        <v>-34.892887619646302</v>
      </c>
      <c r="BG1446" s="40">
        <f t="shared" si="264"/>
        <v>72</v>
      </c>
      <c r="BH1446" s="40">
        <f t="shared" si="265"/>
        <v>79</v>
      </c>
      <c r="BI1446" s="40">
        <f t="shared" si="266"/>
        <v>37</v>
      </c>
      <c r="BJ1446" s="40">
        <f t="shared" si="267"/>
        <v>100</v>
      </c>
      <c r="BK1446" s="40">
        <f t="shared" si="268"/>
        <v>100</v>
      </c>
      <c r="BL1446" s="40">
        <f t="shared" si="269"/>
        <v>65</v>
      </c>
      <c r="BM1446" s="41">
        <f t="shared" si="270"/>
        <v>100</v>
      </c>
      <c r="BN1446" s="40">
        <f t="shared" si="271"/>
        <v>83</v>
      </c>
      <c r="BO1446" s="41">
        <f t="shared" si="272"/>
        <v>58</v>
      </c>
      <c r="BP1446" s="41">
        <f t="shared" si="273"/>
        <v>46</v>
      </c>
      <c r="BQ1446" s="41">
        <f t="shared" si="274"/>
        <v>50</v>
      </c>
      <c r="BR1446" s="41">
        <f t="shared" si="275"/>
        <v>58</v>
      </c>
    </row>
    <row r="1447" spans="2:70" x14ac:dyDescent="0.3">
      <c r="B1447" s="12" t="s">
        <v>1746</v>
      </c>
      <c r="C1447" s="12">
        <v>404011096</v>
      </c>
      <c r="D1447" s="12" t="s">
        <v>1127</v>
      </c>
      <c r="E1447" s="12" t="s">
        <v>1011</v>
      </c>
      <c r="F1447" s="12" t="s">
        <v>2084</v>
      </c>
      <c r="G1447" s="12" t="s">
        <v>106</v>
      </c>
      <c r="H1447" s="12" t="s">
        <v>5013</v>
      </c>
      <c r="I1447" s="28">
        <v>720200</v>
      </c>
      <c r="J1447" s="28">
        <v>652800</v>
      </c>
      <c r="K1447" s="28">
        <v>599200</v>
      </c>
      <c r="L1447" s="28">
        <v>707150</v>
      </c>
      <c r="M1447" s="28">
        <v>685000</v>
      </c>
      <c r="N1447" s="28">
        <v>600000</v>
      </c>
      <c r="O1447" s="29">
        <v>22</v>
      </c>
      <c r="P1447" s="29">
        <v>21</v>
      </c>
      <c r="Q1447" s="29">
        <v>21</v>
      </c>
      <c r="R1447" s="28">
        <v>530</v>
      </c>
      <c r="S1447" s="28">
        <v>500</v>
      </c>
      <c r="T1447" s="30">
        <v>2.2999999999999998</v>
      </c>
      <c r="U1447" s="30">
        <v>-0.20000000000000018</v>
      </c>
      <c r="V1447" s="30">
        <v>2.5</v>
      </c>
      <c r="W1447" s="30">
        <v>2.2000000000000002</v>
      </c>
      <c r="X1447" s="31">
        <v>3.8267148014440436E-2</v>
      </c>
      <c r="Y1447" s="30">
        <v>4.3</v>
      </c>
      <c r="Z1447" s="30">
        <v>9.9999999999999645E-2</v>
      </c>
      <c r="AA1447" s="30">
        <v>4.2</v>
      </c>
      <c r="AB1447" s="30">
        <v>4.0999999999999996</v>
      </c>
      <c r="AC1447" s="32">
        <v>0.31421931322329721</v>
      </c>
      <c r="AD1447" s="30">
        <v>8.2112028078163526</v>
      </c>
      <c r="AE1447" s="12">
        <v>59</v>
      </c>
      <c r="AF1447" s="12">
        <v>42</v>
      </c>
      <c r="AG1447" s="12">
        <v>61</v>
      </c>
      <c r="AH1447" s="33">
        <v>7.0970654627539504</v>
      </c>
      <c r="AI1447" s="34">
        <v>640000</v>
      </c>
      <c r="AJ1447" s="34">
        <v>525000</v>
      </c>
      <c r="AK1447" s="34">
        <v>480000</v>
      </c>
      <c r="AL1447" s="35">
        <v>0.21904761904761905</v>
      </c>
      <c r="AM1447" s="35">
        <v>0.33333333333333331</v>
      </c>
      <c r="AN1447" s="12">
        <v>2.2999999999999998</v>
      </c>
      <c r="AO1447" s="33">
        <v>-0.10000000000000009</v>
      </c>
      <c r="AP1447" s="12">
        <v>2.4</v>
      </c>
      <c r="AQ1447" s="34">
        <v>550</v>
      </c>
      <c r="AR1447" s="34">
        <v>500</v>
      </c>
      <c r="AS1447" s="31">
        <v>0.1</v>
      </c>
      <c r="AT1447" s="36">
        <v>1686.7200000000003</v>
      </c>
      <c r="AU1447" s="30">
        <v>0.67859999999999998</v>
      </c>
      <c r="AV1447" s="30">
        <v>0.32140000000000002</v>
      </c>
      <c r="AW1447" s="30">
        <v>0.60419999999999996</v>
      </c>
      <c r="AX1447" s="30">
        <v>0.33879999999999999</v>
      </c>
      <c r="AY1447" s="30">
        <v>0.44330000000000003</v>
      </c>
      <c r="AZ1447" s="30">
        <v>0.28749999999999998</v>
      </c>
      <c r="BA1447" s="30">
        <v>0.21990000000000001</v>
      </c>
      <c r="BB1447" s="37">
        <v>5.5</v>
      </c>
      <c r="BC1447" s="29">
        <v>11</v>
      </c>
      <c r="BD1447" s="38" t="s">
        <v>4059</v>
      </c>
      <c r="BE1447" s="39">
        <v>138.49225193401099</v>
      </c>
      <c r="BF1447" s="39">
        <v>-34.874346213891499</v>
      </c>
      <c r="BG1447" s="40">
        <f t="shared" si="264"/>
        <v>79</v>
      </c>
      <c r="BH1447" s="40">
        <f t="shared" si="265"/>
        <v>79</v>
      </c>
      <c r="BI1447" s="40">
        <f t="shared" si="266"/>
        <v>37</v>
      </c>
      <c r="BJ1447" s="40">
        <f t="shared" si="267"/>
        <v>100</v>
      </c>
      <c r="BK1447" s="40">
        <f t="shared" si="268"/>
        <v>100</v>
      </c>
      <c r="BL1447" s="40">
        <f t="shared" si="269"/>
        <v>88</v>
      </c>
      <c r="BM1447" s="41">
        <f t="shared" si="270"/>
        <v>78</v>
      </c>
      <c r="BN1447" s="40">
        <f t="shared" si="271"/>
        <v>68</v>
      </c>
      <c r="BO1447" s="41">
        <f t="shared" si="272"/>
        <v>58</v>
      </c>
      <c r="BP1447" s="41">
        <f t="shared" si="273"/>
        <v>46</v>
      </c>
      <c r="BQ1447" s="41">
        <f t="shared" si="274"/>
        <v>55</v>
      </c>
      <c r="BR1447" s="41">
        <f t="shared" si="275"/>
        <v>58</v>
      </c>
    </row>
    <row r="1448" spans="2:70" x14ac:dyDescent="0.3">
      <c r="B1448" s="12" t="s">
        <v>1389</v>
      </c>
      <c r="C1448" s="12">
        <v>404011097</v>
      </c>
      <c r="D1448" s="12" t="s">
        <v>1127</v>
      </c>
      <c r="E1448" s="12" t="s">
        <v>1011</v>
      </c>
      <c r="F1448" s="12" t="s">
        <v>2084</v>
      </c>
      <c r="G1448" s="12" t="s">
        <v>106</v>
      </c>
      <c r="H1448" s="12" t="s">
        <v>5013</v>
      </c>
      <c r="I1448" s="28">
        <v>555500</v>
      </c>
      <c r="J1448" s="28">
        <v>556458</v>
      </c>
      <c r="K1448" s="28">
        <v>488660</v>
      </c>
      <c r="L1448" s="28">
        <v>592000</v>
      </c>
      <c r="M1448" s="28">
        <v>550000</v>
      </c>
      <c r="N1448" s="28">
        <v>456000</v>
      </c>
      <c r="O1448" s="29">
        <v>28</v>
      </c>
      <c r="P1448" s="29">
        <v>21</v>
      </c>
      <c r="Q1448" s="29">
        <v>21</v>
      </c>
      <c r="R1448" s="28">
        <v>550</v>
      </c>
      <c r="S1448" s="28">
        <v>490</v>
      </c>
      <c r="T1448" s="30">
        <v>2.2000000000000002</v>
      </c>
      <c r="U1448" s="30">
        <v>0</v>
      </c>
      <c r="V1448" s="30">
        <v>2.2000000000000002</v>
      </c>
      <c r="W1448" s="30">
        <v>2.5</v>
      </c>
      <c r="X1448" s="31">
        <v>5.1485148514851482E-2</v>
      </c>
      <c r="Y1448" s="30">
        <v>4.3</v>
      </c>
      <c r="Z1448" s="30">
        <v>0.5</v>
      </c>
      <c r="AA1448" s="30">
        <v>3.8</v>
      </c>
      <c r="AB1448" s="30">
        <v>4</v>
      </c>
      <c r="AC1448" s="32">
        <v>0.32935709495065629</v>
      </c>
      <c r="AD1448" s="30">
        <v>6.3971281903877477</v>
      </c>
      <c r="AE1448" s="12">
        <v>59</v>
      </c>
      <c r="AF1448" s="12">
        <v>42</v>
      </c>
      <c r="AG1448" s="12">
        <v>61</v>
      </c>
      <c r="AH1448" s="33">
        <v>7.0970654627539504</v>
      </c>
      <c r="AI1448" s="34">
        <v>640000</v>
      </c>
      <c r="AJ1448" s="34">
        <v>525000</v>
      </c>
      <c r="AK1448" s="34">
        <v>480000</v>
      </c>
      <c r="AL1448" s="35">
        <v>0.21904761904761905</v>
      </c>
      <c r="AM1448" s="35">
        <v>0.33333333333333331</v>
      </c>
      <c r="AN1448" s="12">
        <v>2.2999999999999998</v>
      </c>
      <c r="AO1448" s="33">
        <v>-0.10000000000000009</v>
      </c>
      <c r="AP1448" s="12">
        <v>2.4</v>
      </c>
      <c r="AQ1448" s="34">
        <v>550</v>
      </c>
      <c r="AR1448" s="34">
        <v>500</v>
      </c>
      <c r="AS1448" s="31">
        <v>0.1</v>
      </c>
      <c r="AT1448" s="36">
        <v>1669.92</v>
      </c>
      <c r="AU1448" s="30">
        <v>0.65500000000000003</v>
      </c>
      <c r="AV1448" s="30">
        <v>0.34499999999999997</v>
      </c>
      <c r="AW1448" s="30">
        <v>0.63129999999999997</v>
      </c>
      <c r="AX1448" s="30">
        <v>0.29060000000000002</v>
      </c>
      <c r="AY1448" s="30">
        <v>0.25609999999999999</v>
      </c>
      <c r="AZ1448" s="30">
        <v>0.35210000000000002</v>
      </c>
      <c r="BA1448" s="30">
        <v>0.35659999999999997</v>
      </c>
      <c r="BB1448" s="37">
        <v>2</v>
      </c>
      <c r="BC1448" s="29">
        <v>8</v>
      </c>
      <c r="BD1448" s="38" t="s">
        <v>3722</v>
      </c>
      <c r="BE1448" s="39">
        <v>138.53432607454701</v>
      </c>
      <c r="BF1448" s="39">
        <v>-34.8708657807516</v>
      </c>
      <c r="BG1448" s="40">
        <f t="shared" si="264"/>
        <v>80</v>
      </c>
      <c r="BH1448" s="40">
        <f t="shared" si="265"/>
        <v>79</v>
      </c>
      <c r="BI1448" s="40">
        <f t="shared" si="266"/>
        <v>37</v>
      </c>
      <c r="BJ1448" s="40">
        <f t="shared" si="267"/>
        <v>100</v>
      </c>
      <c r="BK1448" s="40">
        <f t="shared" si="268"/>
        <v>100</v>
      </c>
      <c r="BL1448" s="40">
        <f t="shared" si="269"/>
        <v>46</v>
      </c>
      <c r="BM1448" s="41">
        <f t="shared" si="270"/>
        <v>100</v>
      </c>
      <c r="BN1448" s="40">
        <f t="shared" si="271"/>
        <v>86</v>
      </c>
      <c r="BO1448" s="41">
        <f t="shared" si="272"/>
        <v>48</v>
      </c>
      <c r="BP1448" s="41">
        <f t="shared" si="273"/>
        <v>46</v>
      </c>
      <c r="BQ1448" s="41">
        <f t="shared" si="274"/>
        <v>20</v>
      </c>
      <c r="BR1448" s="41">
        <f t="shared" si="275"/>
        <v>54</v>
      </c>
    </row>
    <row r="1449" spans="2:70" x14ac:dyDescent="0.3">
      <c r="B1449" s="12" t="s">
        <v>1009</v>
      </c>
      <c r="C1449" s="12">
        <v>404021099</v>
      </c>
      <c r="D1449" s="12" t="s">
        <v>1010</v>
      </c>
      <c r="E1449" s="12" t="s">
        <v>1011</v>
      </c>
      <c r="F1449" s="12" t="s">
        <v>2084</v>
      </c>
      <c r="G1449" s="12" t="s">
        <v>106</v>
      </c>
      <c r="H1449" s="12" t="s">
        <v>5013</v>
      </c>
      <c r="I1449" s="28">
        <v>589310</v>
      </c>
      <c r="J1449" s="28">
        <v>581400</v>
      </c>
      <c r="K1449" s="28">
        <v>447200</v>
      </c>
      <c r="L1449" s="28">
        <v>575000</v>
      </c>
      <c r="M1449" s="28">
        <v>545000</v>
      </c>
      <c r="N1449" s="28">
        <v>485000</v>
      </c>
      <c r="O1449" s="29">
        <v>20</v>
      </c>
      <c r="P1449" s="29">
        <v>21</v>
      </c>
      <c r="Q1449" s="29">
        <v>29</v>
      </c>
      <c r="R1449" s="28">
        <v>480</v>
      </c>
      <c r="S1449" s="28">
        <v>430</v>
      </c>
      <c r="T1449" s="30">
        <v>3.4</v>
      </c>
      <c r="U1449" s="30">
        <v>0.19999999999999973</v>
      </c>
      <c r="V1449" s="30">
        <v>3.2</v>
      </c>
      <c r="W1449" s="30">
        <v>2.7</v>
      </c>
      <c r="X1449" s="31">
        <v>4.2354618112708083E-2</v>
      </c>
      <c r="Y1449" s="30">
        <v>5.8</v>
      </c>
      <c r="Z1449" s="30">
        <v>0</v>
      </c>
      <c r="AA1449" s="30">
        <v>5.8</v>
      </c>
      <c r="AB1449" s="30">
        <v>4.9000000000000004</v>
      </c>
      <c r="AC1449" s="32">
        <v>0.27056277056277056</v>
      </c>
      <c r="AD1449" s="30">
        <v>6.3880347083472078</v>
      </c>
      <c r="AE1449" s="12">
        <v>33</v>
      </c>
      <c r="AF1449" s="12">
        <v>23</v>
      </c>
      <c r="AG1449" s="12">
        <v>32</v>
      </c>
      <c r="AH1449" s="33">
        <v>1.5728155339805825</v>
      </c>
      <c r="AI1449" s="34">
        <v>580000</v>
      </c>
      <c r="AJ1449" s="34">
        <v>480000</v>
      </c>
      <c r="AK1449" s="34">
        <v>390000</v>
      </c>
      <c r="AL1449" s="35">
        <v>0.20833333333333334</v>
      </c>
      <c r="AM1449" s="35">
        <v>0.48717948717948717</v>
      </c>
      <c r="AN1449" s="12">
        <v>2</v>
      </c>
      <c r="AO1449" s="33">
        <v>0.30000000000000004</v>
      </c>
      <c r="AP1449" s="12">
        <v>1.7</v>
      </c>
      <c r="AQ1449" s="34">
        <v>495</v>
      </c>
      <c r="AR1449" s="34">
        <v>450</v>
      </c>
      <c r="AS1449" s="31">
        <v>0.1</v>
      </c>
      <c r="AT1449" s="36">
        <v>1774.0800000000002</v>
      </c>
      <c r="AU1449" s="30">
        <v>0.62419999999999998</v>
      </c>
      <c r="AV1449" s="30">
        <v>0.37580000000000002</v>
      </c>
      <c r="AW1449" s="30">
        <v>0.69779999999999998</v>
      </c>
      <c r="AX1449" s="30">
        <v>0.1666</v>
      </c>
      <c r="AY1449" s="30">
        <v>0.29949999999999999</v>
      </c>
      <c r="AZ1449" s="30">
        <v>0.38900000000000001</v>
      </c>
      <c r="BA1449" s="30">
        <v>0.29089999999999999</v>
      </c>
      <c r="BB1449" s="37">
        <v>6</v>
      </c>
      <c r="BC1449" s="29">
        <v>13</v>
      </c>
      <c r="BD1449" s="38" t="s">
        <v>3384</v>
      </c>
      <c r="BE1449" s="39">
        <v>138.49259189463299</v>
      </c>
      <c r="BF1449" s="39">
        <v>-34.837156448667301</v>
      </c>
      <c r="BG1449" s="40">
        <f t="shared" si="264"/>
        <v>60</v>
      </c>
      <c r="BH1449" s="40">
        <f t="shared" si="265"/>
        <v>84</v>
      </c>
      <c r="BI1449" s="40">
        <f t="shared" si="266"/>
        <v>100</v>
      </c>
      <c r="BJ1449" s="40">
        <f t="shared" si="267"/>
        <v>100</v>
      </c>
      <c r="BK1449" s="40">
        <f t="shared" si="268"/>
        <v>100</v>
      </c>
      <c r="BL1449" s="40">
        <f t="shared" si="269"/>
        <v>56</v>
      </c>
      <c r="BM1449" s="41">
        <f t="shared" si="270"/>
        <v>91</v>
      </c>
      <c r="BN1449" s="40">
        <f t="shared" si="271"/>
        <v>86</v>
      </c>
      <c r="BO1449" s="41">
        <f t="shared" si="272"/>
        <v>86</v>
      </c>
      <c r="BP1449" s="41">
        <f t="shared" si="273"/>
        <v>21</v>
      </c>
      <c r="BQ1449" s="41">
        <f t="shared" si="274"/>
        <v>60</v>
      </c>
      <c r="BR1449" s="41">
        <f t="shared" si="275"/>
        <v>59</v>
      </c>
    </row>
    <row r="1450" spans="2:70" x14ac:dyDescent="0.3">
      <c r="B1450" s="12" t="s">
        <v>1522</v>
      </c>
      <c r="C1450" s="12">
        <v>404021100</v>
      </c>
      <c r="D1450" s="12" t="s">
        <v>1010</v>
      </c>
      <c r="E1450" s="12" t="s">
        <v>1011</v>
      </c>
      <c r="F1450" s="12" t="s">
        <v>2084</v>
      </c>
      <c r="G1450" s="12" t="s">
        <v>106</v>
      </c>
      <c r="H1450" s="12" t="s">
        <v>5013</v>
      </c>
      <c r="I1450" s="28">
        <v>590000</v>
      </c>
      <c r="J1450" s="28">
        <v>579000</v>
      </c>
      <c r="K1450" s="28">
        <v>508800</v>
      </c>
      <c r="L1450" s="28">
        <v>602500</v>
      </c>
      <c r="M1450" s="28">
        <v>601000</v>
      </c>
      <c r="N1450" s="28">
        <v>530000</v>
      </c>
      <c r="O1450" s="29">
        <v>21</v>
      </c>
      <c r="P1450" s="29">
        <v>20</v>
      </c>
      <c r="Q1450" s="29">
        <v>20</v>
      </c>
      <c r="R1450" s="28">
        <v>520</v>
      </c>
      <c r="S1450" s="28">
        <v>500</v>
      </c>
      <c r="T1450" s="30">
        <v>1.9</v>
      </c>
      <c r="U1450" s="30">
        <v>9.9999999999999867E-2</v>
      </c>
      <c r="V1450" s="30">
        <v>1.8</v>
      </c>
      <c r="W1450" s="30">
        <v>1.8</v>
      </c>
      <c r="X1450" s="31">
        <v>4.5830508474576273E-2</v>
      </c>
      <c r="Y1450" s="30">
        <v>1.8</v>
      </c>
      <c r="Z1450" s="30">
        <v>0.10000000000000009</v>
      </c>
      <c r="AA1450" s="30">
        <v>1.7</v>
      </c>
      <c r="AB1450" s="30">
        <v>1.6</v>
      </c>
      <c r="AC1450" s="32">
        <v>0.32834916144675691</v>
      </c>
      <c r="AD1450" s="30">
        <v>7.1644232712125211</v>
      </c>
      <c r="AE1450" s="12">
        <v>33</v>
      </c>
      <c r="AF1450" s="12">
        <v>23</v>
      </c>
      <c r="AG1450" s="12">
        <v>32</v>
      </c>
      <c r="AH1450" s="33">
        <v>1.5728155339805825</v>
      </c>
      <c r="AI1450" s="34">
        <v>580000</v>
      </c>
      <c r="AJ1450" s="34">
        <v>480000</v>
      </c>
      <c r="AK1450" s="34">
        <v>390000</v>
      </c>
      <c r="AL1450" s="35">
        <v>0.20833333333333334</v>
      </c>
      <c r="AM1450" s="35">
        <v>0.48717948717948717</v>
      </c>
      <c r="AN1450" s="12">
        <v>2</v>
      </c>
      <c r="AO1450" s="33">
        <v>0.30000000000000004</v>
      </c>
      <c r="AP1450" s="12">
        <v>1.7</v>
      </c>
      <c r="AQ1450" s="34">
        <v>495</v>
      </c>
      <c r="AR1450" s="34">
        <v>450</v>
      </c>
      <c r="AS1450" s="31">
        <v>0.1</v>
      </c>
      <c r="AT1450" s="36">
        <v>1583.68</v>
      </c>
      <c r="AU1450" s="30">
        <v>0.67959999999999998</v>
      </c>
      <c r="AV1450" s="30">
        <v>0.32040000000000002</v>
      </c>
      <c r="AW1450" s="30">
        <v>0.73350000000000004</v>
      </c>
      <c r="AX1450" s="30">
        <v>0.19270000000000001</v>
      </c>
      <c r="AY1450" s="30">
        <v>0.33579999999999999</v>
      </c>
      <c r="AZ1450" s="30">
        <v>0.3634</v>
      </c>
      <c r="BA1450" s="30">
        <v>0.26919999999999999</v>
      </c>
      <c r="BB1450" s="37">
        <v>2.5</v>
      </c>
      <c r="BC1450" s="29">
        <v>17</v>
      </c>
      <c r="BD1450" s="38" t="s">
        <v>3851</v>
      </c>
      <c r="BE1450" s="39">
        <v>138.49697448941001</v>
      </c>
      <c r="BF1450" s="39">
        <v>-34.793434443533798</v>
      </c>
      <c r="BG1450" s="40">
        <f t="shared" si="264"/>
        <v>85</v>
      </c>
      <c r="BH1450" s="40">
        <f t="shared" si="265"/>
        <v>84</v>
      </c>
      <c r="BI1450" s="40">
        <f t="shared" si="266"/>
        <v>100</v>
      </c>
      <c r="BJ1450" s="40">
        <f t="shared" si="267"/>
        <v>100</v>
      </c>
      <c r="BK1450" s="40">
        <f t="shared" si="268"/>
        <v>100</v>
      </c>
      <c r="BL1450" s="40">
        <f t="shared" si="269"/>
        <v>64</v>
      </c>
      <c r="BM1450" s="41">
        <f t="shared" si="270"/>
        <v>100</v>
      </c>
      <c r="BN1450" s="40">
        <f t="shared" si="271"/>
        <v>79</v>
      </c>
      <c r="BO1450" s="41">
        <f t="shared" si="272"/>
        <v>48</v>
      </c>
      <c r="BP1450" s="41">
        <f t="shared" si="273"/>
        <v>87</v>
      </c>
      <c r="BQ1450" s="41">
        <f t="shared" si="274"/>
        <v>25</v>
      </c>
      <c r="BR1450" s="41">
        <f t="shared" si="275"/>
        <v>63</v>
      </c>
    </row>
    <row r="1451" spans="2:70" x14ac:dyDescent="0.3">
      <c r="B1451" s="12" t="s">
        <v>1523</v>
      </c>
      <c r="C1451" s="12">
        <v>404021101</v>
      </c>
      <c r="D1451" s="12" t="s">
        <v>1010</v>
      </c>
      <c r="E1451" s="12" t="s">
        <v>1011</v>
      </c>
      <c r="F1451" s="12" t="s">
        <v>2084</v>
      </c>
      <c r="G1451" s="12" t="s">
        <v>106</v>
      </c>
      <c r="H1451" s="12" t="s">
        <v>5013</v>
      </c>
      <c r="I1451" s="28">
        <v>598900</v>
      </c>
      <c r="J1451" s="28">
        <v>575000</v>
      </c>
      <c r="K1451" s="28">
        <v>455940</v>
      </c>
      <c r="L1451" s="28">
        <v>496000</v>
      </c>
      <c r="M1451" s="28">
        <v>481000</v>
      </c>
      <c r="N1451" s="28">
        <v>427500</v>
      </c>
      <c r="O1451" s="29">
        <v>21</v>
      </c>
      <c r="P1451" s="29">
        <v>22</v>
      </c>
      <c r="Q1451" s="29">
        <v>29</v>
      </c>
      <c r="R1451" s="28">
        <v>500</v>
      </c>
      <c r="S1451" s="28">
        <v>460</v>
      </c>
      <c r="T1451" s="30">
        <v>2.1</v>
      </c>
      <c r="U1451" s="30">
        <v>0.10000000000000009</v>
      </c>
      <c r="V1451" s="30">
        <v>2</v>
      </c>
      <c r="W1451" s="30">
        <v>1.5</v>
      </c>
      <c r="X1451" s="31">
        <v>4.3412923693437973E-2</v>
      </c>
      <c r="Y1451" s="30">
        <v>4.7</v>
      </c>
      <c r="Z1451" s="30">
        <v>0.20000000000000018</v>
      </c>
      <c r="AA1451" s="30">
        <v>4.5</v>
      </c>
      <c r="AB1451" s="30">
        <v>3.8</v>
      </c>
      <c r="AC1451" s="32">
        <v>0.35800206209187763</v>
      </c>
      <c r="AD1451" s="30">
        <v>8.2464398071855971</v>
      </c>
      <c r="AE1451" s="12">
        <v>33</v>
      </c>
      <c r="AF1451" s="12">
        <v>23</v>
      </c>
      <c r="AG1451" s="12">
        <v>32</v>
      </c>
      <c r="AH1451" s="33">
        <v>1.5728155339805825</v>
      </c>
      <c r="AI1451" s="34">
        <v>580000</v>
      </c>
      <c r="AJ1451" s="34">
        <v>480000</v>
      </c>
      <c r="AK1451" s="34">
        <v>390000</v>
      </c>
      <c r="AL1451" s="35">
        <v>0.20833333333333334</v>
      </c>
      <c r="AM1451" s="35">
        <v>0.48717948717948717</v>
      </c>
      <c r="AN1451" s="12">
        <v>2</v>
      </c>
      <c r="AO1451" s="33">
        <v>0.30000000000000004</v>
      </c>
      <c r="AP1451" s="12">
        <v>1.7</v>
      </c>
      <c r="AQ1451" s="34">
        <v>495</v>
      </c>
      <c r="AR1451" s="34">
        <v>450</v>
      </c>
      <c r="AS1451" s="31">
        <v>0.1</v>
      </c>
      <c r="AT1451" s="36">
        <v>1396.64</v>
      </c>
      <c r="AU1451" s="30">
        <v>0.59709999999999996</v>
      </c>
      <c r="AV1451" s="30">
        <v>0.40289999999999998</v>
      </c>
      <c r="AW1451" s="30">
        <v>0.64759999999999995</v>
      </c>
      <c r="AX1451" s="30">
        <v>0.28589999999999999</v>
      </c>
      <c r="AY1451" s="30">
        <v>0.26340000000000002</v>
      </c>
      <c r="AZ1451" s="30">
        <v>0.35420000000000001</v>
      </c>
      <c r="BA1451" s="30">
        <v>0.3468</v>
      </c>
      <c r="BB1451" s="37">
        <v>2.5</v>
      </c>
      <c r="BC1451" s="29">
        <v>11</v>
      </c>
      <c r="BD1451" s="38" t="s">
        <v>3852</v>
      </c>
      <c r="BE1451" s="39">
        <v>138.52202933797599</v>
      </c>
      <c r="BF1451" s="39">
        <v>-34.838552974289499</v>
      </c>
      <c r="BG1451" s="40">
        <f t="shared" si="264"/>
        <v>82</v>
      </c>
      <c r="BH1451" s="40">
        <f t="shared" si="265"/>
        <v>84</v>
      </c>
      <c r="BI1451" s="40">
        <f t="shared" si="266"/>
        <v>100</v>
      </c>
      <c r="BJ1451" s="40">
        <f t="shared" si="267"/>
        <v>100</v>
      </c>
      <c r="BK1451" s="40">
        <f t="shared" si="268"/>
        <v>100</v>
      </c>
      <c r="BL1451" s="40">
        <f t="shared" si="269"/>
        <v>48</v>
      </c>
      <c r="BM1451" s="41">
        <f t="shared" si="270"/>
        <v>95</v>
      </c>
      <c r="BN1451" s="40">
        <f t="shared" si="271"/>
        <v>68</v>
      </c>
      <c r="BO1451" s="41">
        <f t="shared" si="272"/>
        <v>29</v>
      </c>
      <c r="BP1451" s="41">
        <f t="shared" si="273"/>
        <v>39</v>
      </c>
      <c r="BQ1451" s="41">
        <f t="shared" si="274"/>
        <v>25</v>
      </c>
      <c r="BR1451" s="41">
        <f t="shared" si="275"/>
        <v>55</v>
      </c>
    </row>
    <row r="1452" spans="2:70" x14ac:dyDescent="0.3">
      <c r="B1452" s="12" t="s">
        <v>1390</v>
      </c>
      <c r="C1452" s="12">
        <v>404021102</v>
      </c>
      <c r="D1452" s="12" t="s">
        <v>1010</v>
      </c>
      <c r="E1452" s="12" t="s">
        <v>1011</v>
      </c>
      <c r="F1452" s="12" t="s">
        <v>2084</v>
      </c>
      <c r="G1452" s="12" t="s">
        <v>106</v>
      </c>
      <c r="H1452" s="12" t="s">
        <v>5013</v>
      </c>
      <c r="I1452" s="28">
        <v>551200</v>
      </c>
      <c r="J1452" s="28">
        <v>529000</v>
      </c>
      <c r="K1452" s="28">
        <v>455000</v>
      </c>
      <c r="L1452" s="28">
        <v>585000</v>
      </c>
      <c r="M1452" s="28">
        <v>528000</v>
      </c>
      <c r="N1452" s="28">
        <v>465000</v>
      </c>
      <c r="O1452" s="29">
        <v>20</v>
      </c>
      <c r="P1452" s="29">
        <v>20</v>
      </c>
      <c r="Q1452" s="29">
        <v>21</v>
      </c>
      <c r="R1452" s="28">
        <v>480</v>
      </c>
      <c r="S1452" s="28">
        <v>420</v>
      </c>
      <c r="T1452" s="30">
        <v>1</v>
      </c>
      <c r="U1452" s="30">
        <v>0</v>
      </c>
      <c r="V1452" s="30">
        <v>1</v>
      </c>
      <c r="W1452" s="30">
        <v>0.9</v>
      </c>
      <c r="X1452" s="31">
        <v>4.5283018867924525E-2</v>
      </c>
      <c r="Y1452" s="30">
        <v>2.4</v>
      </c>
      <c r="Z1452" s="30">
        <v>0</v>
      </c>
      <c r="AA1452" s="30">
        <v>2.4</v>
      </c>
      <c r="AB1452" s="30">
        <v>2.2000000000000002</v>
      </c>
      <c r="AC1452" s="32">
        <v>0.33043286705584313</v>
      </c>
      <c r="AD1452" s="30">
        <v>7.2970591474832034</v>
      </c>
      <c r="AE1452" s="12">
        <v>33</v>
      </c>
      <c r="AF1452" s="12">
        <v>23</v>
      </c>
      <c r="AG1452" s="12">
        <v>32</v>
      </c>
      <c r="AH1452" s="33">
        <v>1.5728155339805825</v>
      </c>
      <c r="AI1452" s="34">
        <v>580000</v>
      </c>
      <c r="AJ1452" s="34">
        <v>480000</v>
      </c>
      <c r="AK1452" s="34">
        <v>390000</v>
      </c>
      <c r="AL1452" s="35">
        <v>0.20833333333333334</v>
      </c>
      <c r="AM1452" s="35">
        <v>0.48717948717948717</v>
      </c>
      <c r="AN1452" s="12">
        <v>2</v>
      </c>
      <c r="AO1452" s="33">
        <v>0.30000000000000004</v>
      </c>
      <c r="AP1452" s="12">
        <v>1.7</v>
      </c>
      <c r="AQ1452" s="34">
        <v>495</v>
      </c>
      <c r="AR1452" s="34">
        <v>450</v>
      </c>
      <c r="AS1452" s="31">
        <v>0.1</v>
      </c>
      <c r="AT1452" s="36">
        <v>1452.64</v>
      </c>
      <c r="AU1452" s="30">
        <v>0.66320000000000001</v>
      </c>
      <c r="AV1452" s="30">
        <v>0.33679999999999999</v>
      </c>
      <c r="AW1452" s="30">
        <v>0.67230000000000001</v>
      </c>
      <c r="AX1452" s="30">
        <v>0.24149999999999999</v>
      </c>
      <c r="AY1452" s="30">
        <v>0.22450000000000001</v>
      </c>
      <c r="AZ1452" s="30">
        <v>0.30520000000000003</v>
      </c>
      <c r="BA1452" s="30">
        <v>0.4355</v>
      </c>
      <c r="BB1452" s="37">
        <v>4.5</v>
      </c>
      <c r="BC1452" s="29">
        <v>7</v>
      </c>
      <c r="BD1452" s="38" t="s">
        <v>3723</v>
      </c>
      <c r="BE1452" s="39">
        <v>138.56369332925499</v>
      </c>
      <c r="BF1452" s="39">
        <v>-34.865617202446202</v>
      </c>
      <c r="BG1452" s="40">
        <f t="shared" si="264"/>
        <v>100</v>
      </c>
      <c r="BH1452" s="40">
        <f t="shared" si="265"/>
        <v>84</v>
      </c>
      <c r="BI1452" s="40">
        <f t="shared" si="266"/>
        <v>100</v>
      </c>
      <c r="BJ1452" s="40">
        <f t="shared" si="267"/>
        <v>100</v>
      </c>
      <c r="BK1452" s="40">
        <f t="shared" si="268"/>
        <v>100</v>
      </c>
      <c r="BL1452" s="40">
        <f t="shared" si="269"/>
        <v>39</v>
      </c>
      <c r="BM1452" s="41">
        <f t="shared" si="270"/>
        <v>100</v>
      </c>
      <c r="BN1452" s="40">
        <f t="shared" si="271"/>
        <v>77</v>
      </c>
      <c r="BO1452" s="41">
        <f t="shared" si="272"/>
        <v>47</v>
      </c>
      <c r="BP1452" s="41">
        <f t="shared" si="273"/>
        <v>77</v>
      </c>
      <c r="BQ1452" s="41">
        <f t="shared" si="274"/>
        <v>45</v>
      </c>
      <c r="BR1452" s="41">
        <f t="shared" si="275"/>
        <v>63</v>
      </c>
    </row>
    <row r="1453" spans="2:70" x14ac:dyDescent="0.3">
      <c r="B1453" s="12" t="s">
        <v>1012</v>
      </c>
      <c r="C1453" s="12">
        <v>404031105</v>
      </c>
      <c r="D1453" s="12" t="s">
        <v>1013</v>
      </c>
      <c r="E1453" s="12" t="s">
        <v>1011</v>
      </c>
      <c r="F1453" s="12" t="s">
        <v>2084</v>
      </c>
      <c r="G1453" s="12" t="s">
        <v>106</v>
      </c>
      <c r="H1453" s="12" t="s">
        <v>5013</v>
      </c>
      <c r="I1453" s="28">
        <v>488800</v>
      </c>
      <c r="J1453" s="28">
        <v>512300</v>
      </c>
      <c r="K1453" s="28">
        <v>110000</v>
      </c>
      <c r="L1453" s="28">
        <v>520000</v>
      </c>
      <c r="M1453" s="28">
        <v>610000</v>
      </c>
      <c r="N1453" s="28">
        <v>551000</v>
      </c>
      <c r="O1453" s="29">
        <v>22</v>
      </c>
      <c r="P1453" s="29">
        <v>21</v>
      </c>
      <c r="Q1453" s="29">
        <v>14</v>
      </c>
      <c r="R1453" s="28">
        <v>450</v>
      </c>
      <c r="S1453" s="28">
        <v>380</v>
      </c>
      <c r="T1453" s="30">
        <v>1.8</v>
      </c>
      <c r="U1453" s="30">
        <v>0</v>
      </c>
      <c r="V1453" s="30">
        <v>1.8</v>
      </c>
      <c r="W1453" s="30">
        <v>2.2000000000000002</v>
      </c>
      <c r="X1453" s="31">
        <v>4.7872340425531915E-2</v>
      </c>
      <c r="Y1453" s="30">
        <v>5.0999999999999996</v>
      </c>
      <c r="Z1453" s="30">
        <v>0.39999999999999947</v>
      </c>
      <c r="AA1453" s="30">
        <v>4.7</v>
      </c>
      <c r="AB1453" s="30">
        <v>3.1</v>
      </c>
      <c r="AC1453" s="32">
        <v>0.22919892429304864</v>
      </c>
      <c r="AD1453" s="30">
        <v>4.78771086301035</v>
      </c>
      <c r="AE1453" s="12">
        <v>38</v>
      </c>
      <c r="AF1453" s="12">
        <v>37</v>
      </c>
      <c r="AG1453" s="12">
        <v>41</v>
      </c>
      <c r="AH1453" s="33">
        <v>1.1005917159763312</v>
      </c>
      <c r="AI1453" s="34">
        <v>497000</v>
      </c>
      <c r="AJ1453" s="34">
        <v>430000</v>
      </c>
      <c r="AK1453" s="34">
        <v>365000</v>
      </c>
      <c r="AL1453" s="35">
        <v>0.1558139534883721</v>
      </c>
      <c r="AM1453" s="35">
        <v>0.36164383561643837</v>
      </c>
      <c r="AN1453" s="12">
        <v>2.2999999999999998</v>
      </c>
      <c r="AO1453" s="33">
        <v>9.9999999999999645E-2</v>
      </c>
      <c r="AP1453" s="12">
        <v>2.2000000000000002</v>
      </c>
      <c r="AQ1453" s="34">
        <v>450</v>
      </c>
      <c r="AR1453" s="34">
        <v>415</v>
      </c>
      <c r="AS1453" s="31">
        <v>8.4337349397590355E-2</v>
      </c>
      <c r="AT1453" s="36">
        <v>1963.3600000000001</v>
      </c>
      <c r="AU1453" s="30">
        <v>0.69120000000000004</v>
      </c>
      <c r="AV1453" s="30">
        <v>0.30880000000000002</v>
      </c>
      <c r="AW1453" s="30">
        <v>0.78890000000000005</v>
      </c>
      <c r="AX1453" s="30">
        <v>8.2400000000000001E-2</v>
      </c>
      <c r="AY1453" s="30">
        <v>0.40579999999999999</v>
      </c>
      <c r="AZ1453" s="30">
        <v>0.31790000000000002</v>
      </c>
      <c r="BA1453" s="30">
        <v>0.22459999999999999</v>
      </c>
      <c r="BB1453" s="37">
        <v>8</v>
      </c>
      <c r="BC1453" s="29">
        <v>8</v>
      </c>
      <c r="BD1453" s="38" t="s">
        <v>3385</v>
      </c>
      <c r="BE1453" s="39">
        <v>138.514257293898</v>
      </c>
      <c r="BF1453" s="39">
        <v>-34.926507040330598</v>
      </c>
      <c r="BG1453" s="40">
        <f t="shared" si="264"/>
        <v>87</v>
      </c>
      <c r="BH1453" s="40">
        <f t="shared" si="265"/>
        <v>79</v>
      </c>
      <c r="BI1453" s="40">
        <f t="shared" si="266"/>
        <v>100</v>
      </c>
      <c r="BJ1453" s="40">
        <f t="shared" si="267"/>
        <v>78</v>
      </c>
      <c r="BK1453" s="40">
        <f t="shared" si="268"/>
        <v>100</v>
      </c>
      <c r="BL1453" s="40">
        <f t="shared" si="269"/>
        <v>79</v>
      </c>
      <c r="BM1453" s="41">
        <f t="shared" si="270"/>
        <v>100</v>
      </c>
      <c r="BN1453" s="40">
        <f t="shared" si="271"/>
        <v>100</v>
      </c>
      <c r="BO1453" s="41">
        <f t="shared" si="272"/>
        <v>100</v>
      </c>
      <c r="BP1453" s="41">
        <f t="shared" si="273"/>
        <v>32</v>
      </c>
      <c r="BQ1453" s="41">
        <f t="shared" si="274"/>
        <v>80</v>
      </c>
      <c r="BR1453" s="41">
        <f t="shared" si="275"/>
        <v>67</v>
      </c>
    </row>
    <row r="1454" spans="2:70" x14ac:dyDescent="0.3">
      <c r="B1454" s="12" t="s">
        <v>1243</v>
      </c>
      <c r="C1454" s="12">
        <v>404031106</v>
      </c>
      <c r="D1454" s="12" t="s">
        <v>1013</v>
      </c>
      <c r="E1454" s="12" t="s">
        <v>1011</v>
      </c>
      <c r="F1454" s="12" t="s">
        <v>2084</v>
      </c>
      <c r="G1454" s="12" t="s">
        <v>106</v>
      </c>
      <c r="H1454" s="12" t="s">
        <v>5013</v>
      </c>
      <c r="I1454" s="28">
        <v>449625</v>
      </c>
      <c r="J1454" s="28">
        <v>436700</v>
      </c>
      <c r="K1454" s="28">
        <v>380000</v>
      </c>
      <c r="L1454" s="28">
        <v>485000</v>
      </c>
      <c r="M1454" s="28">
        <v>485000</v>
      </c>
      <c r="N1454" s="28">
        <v>400500</v>
      </c>
      <c r="O1454" s="29">
        <v>16</v>
      </c>
      <c r="P1454" s="29">
        <v>17</v>
      </c>
      <c r="Q1454" s="29">
        <v>21</v>
      </c>
      <c r="R1454" s="28">
        <v>440</v>
      </c>
      <c r="S1454" s="28">
        <v>390</v>
      </c>
      <c r="T1454" s="30">
        <v>2.4</v>
      </c>
      <c r="U1454" s="30">
        <v>0</v>
      </c>
      <c r="V1454" s="30">
        <v>2.4</v>
      </c>
      <c r="W1454" s="30">
        <v>2.2999999999999998</v>
      </c>
      <c r="X1454" s="31">
        <v>5.08868501529052E-2</v>
      </c>
      <c r="Y1454" s="30">
        <v>4.3</v>
      </c>
      <c r="Z1454" s="30">
        <v>0</v>
      </c>
      <c r="AA1454" s="30">
        <v>4.3</v>
      </c>
      <c r="AB1454" s="30">
        <v>4</v>
      </c>
      <c r="AC1454" s="32">
        <v>0.24027959807776317</v>
      </c>
      <c r="AD1454" s="30">
        <v>4.7218406593406588</v>
      </c>
      <c r="AE1454" s="12">
        <v>38</v>
      </c>
      <c r="AF1454" s="12">
        <v>37</v>
      </c>
      <c r="AG1454" s="12">
        <v>41</v>
      </c>
      <c r="AH1454" s="33">
        <v>1.1005917159763312</v>
      </c>
      <c r="AI1454" s="34">
        <v>497000</v>
      </c>
      <c r="AJ1454" s="34">
        <v>430000</v>
      </c>
      <c r="AK1454" s="34">
        <v>365000</v>
      </c>
      <c r="AL1454" s="35">
        <v>0.1558139534883721</v>
      </c>
      <c r="AM1454" s="35">
        <v>0.36164383561643837</v>
      </c>
      <c r="AN1454" s="12">
        <v>2.2999999999999998</v>
      </c>
      <c r="AO1454" s="33">
        <v>9.9999999999999645E-2</v>
      </c>
      <c r="AP1454" s="12">
        <v>2.2000000000000002</v>
      </c>
      <c r="AQ1454" s="34">
        <v>450</v>
      </c>
      <c r="AR1454" s="34">
        <v>415</v>
      </c>
      <c r="AS1454" s="31">
        <v>8.4337349397590355E-2</v>
      </c>
      <c r="AT1454" s="36">
        <v>1831.2000000000003</v>
      </c>
      <c r="AU1454" s="30">
        <v>0.64780000000000004</v>
      </c>
      <c r="AV1454" s="30">
        <v>0.35220000000000001</v>
      </c>
      <c r="AW1454" s="30">
        <v>0.67830000000000001</v>
      </c>
      <c r="AX1454" s="30">
        <v>0.12820000000000001</v>
      </c>
      <c r="AY1454" s="30">
        <v>0.33389999999999997</v>
      </c>
      <c r="AZ1454" s="30">
        <v>0.31180000000000002</v>
      </c>
      <c r="BA1454" s="30">
        <v>0.31130000000000002</v>
      </c>
      <c r="BB1454" s="37">
        <v>4</v>
      </c>
      <c r="BC1454" s="29">
        <v>6</v>
      </c>
      <c r="BD1454" s="38" t="s">
        <v>3590</v>
      </c>
      <c r="BE1454" s="39">
        <v>138.53677106482499</v>
      </c>
      <c r="BF1454" s="39">
        <v>-34.926261591052601</v>
      </c>
      <c r="BG1454" s="40">
        <f t="shared" si="264"/>
        <v>77</v>
      </c>
      <c r="BH1454" s="40">
        <f t="shared" si="265"/>
        <v>79</v>
      </c>
      <c r="BI1454" s="40">
        <f t="shared" si="266"/>
        <v>100</v>
      </c>
      <c r="BJ1454" s="40">
        <f t="shared" si="267"/>
        <v>78</v>
      </c>
      <c r="BK1454" s="40">
        <f t="shared" si="268"/>
        <v>100</v>
      </c>
      <c r="BL1454" s="40">
        <f t="shared" si="269"/>
        <v>63</v>
      </c>
      <c r="BM1454" s="41">
        <f t="shared" si="270"/>
        <v>100</v>
      </c>
      <c r="BN1454" s="40">
        <f t="shared" si="271"/>
        <v>100</v>
      </c>
      <c r="BO1454" s="41">
        <f t="shared" si="272"/>
        <v>100</v>
      </c>
      <c r="BP1454" s="41">
        <f t="shared" si="273"/>
        <v>46</v>
      </c>
      <c r="BQ1454" s="41">
        <f t="shared" si="274"/>
        <v>40</v>
      </c>
      <c r="BR1454" s="41">
        <f t="shared" si="275"/>
        <v>63</v>
      </c>
    </row>
    <row r="1455" spans="2:70" x14ac:dyDescent="0.3">
      <c r="B1455" s="12" t="s">
        <v>1524</v>
      </c>
      <c r="C1455" s="12">
        <v>404031107</v>
      </c>
      <c r="D1455" s="12" t="s">
        <v>1013</v>
      </c>
      <c r="E1455" s="12" t="s">
        <v>1011</v>
      </c>
      <c r="F1455" s="12" t="s">
        <v>2084</v>
      </c>
      <c r="G1455" s="12" t="s">
        <v>106</v>
      </c>
      <c r="H1455" s="12" t="s">
        <v>5013</v>
      </c>
      <c r="I1455" s="28">
        <v>469800</v>
      </c>
      <c r="J1455" s="28">
        <v>451440</v>
      </c>
      <c r="K1455" s="28">
        <v>408750</v>
      </c>
      <c r="L1455" s="28">
        <v>465000</v>
      </c>
      <c r="M1455" s="28">
        <v>435000</v>
      </c>
      <c r="N1455" s="28">
        <v>385000</v>
      </c>
      <c r="O1455" s="29">
        <v>19</v>
      </c>
      <c r="P1455" s="29">
        <v>18</v>
      </c>
      <c r="Q1455" s="29">
        <v>21</v>
      </c>
      <c r="R1455" s="28">
        <v>450</v>
      </c>
      <c r="S1455" s="28">
        <v>400</v>
      </c>
      <c r="T1455" s="30">
        <v>2.5</v>
      </c>
      <c r="U1455" s="30">
        <v>0.10000000000000009</v>
      </c>
      <c r="V1455" s="30">
        <v>2.4</v>
      </c>
      <c r="W1455" s="30">
        <v>2.1</v>
      </c>
      <c r="X1455" s="31">
        <v>4.9808429118773943E-2</v>
      </c>
      <c r="Y1455" s="30">
        <v>4.7</v>
      </c>
      <c r="Z1455" s="30">
        <v>-0.20000000000000018</v>
      </c>
      <c r="AA1455" s="30">
        <v>4.9000000000000004</v>
      </c>
      <c r="AB1455" s="30">
        <v>4.9000000000000004</v>
      </c>
      <c r="AC1455" s="32">
        <v>0.25904946117712074</v>
      </c>
      <c r="AD1455" s="30">
        <v>5.2009161051714239</v>
      </c>
      <c r="AE1455" s="12">
        <v>38</v>
      </c>
      <c r="AF1455" s="12">
        <v>37</v>
      </c>
      <c r="AG1455" s="12">
        <v>41</v>
      </c>
      <c r="AH1455" s="33">
        <v>1.1005917159763312</v>
      </c>
      <c r="AI1455" s="34">
        <v>497000</v>
      </c>
      <c r="AJ1455" s="34">
        <v>430000</v>
      </c>
      <c r="AK1455" s="34">
        <v>365000</v>
      </c>
      <c r="AL1455" s="35">
        <v>0.1558139534883721</v>
      </c>
      <c r="AM1455" s="35">
        <v>0.36164383561643837</v>
      </c>
      <c r="AN1455" s="12">
        <v>2.2999999999999998</v>
      </c>
      <c r="AO1455" s="33">
        <v>9.9999999999999645E-2</v>
      </c>
      <c r="AP1455" s="12">
        <v>2.2000000000000002</v>
      </c>
      <c r="AQ1455" s="34">
        <v>450</v>
      </c>
      <c r="AR1455" s="34">
        <v>415</v>
      </c>
      <c r="AS1455" s="31">
        <v>8.4337349397590355E-2</v>
      </c>
      <c r="AT1455" s="36">
        <v>1737.1200000000001</v>
      </c>
      <c r="AU1455" s="30">
        <v>0.61639999999999995</v>
      </c>
      <c r="AV1455" s="30">
        <v>0.3836</v>
      </c>
      <c r="AW1455" s="30">
        <v>0.58199999999999996</v>
      </c>
      <c r="AX1455" s="30">
        <v>0.2606</v>
      </c>
      <c r="AY1455" s="30">
        <v>0.26569999999999999</v>
      </c>
      <c r="AZ1455" s="30">
        <v>0.30630000000000002</v>
      </c>
      <c r="BA1455" s="30">
        <v>0.38300000000000001</v>
      </c>
      <c r="BB1455" s="37">
        <v>4</v>
      </c>
      <c r="BC1455" s="29">
        <v>7</v>
      </c>
      <c r="BD1455" s="38" t="s">
        <v>3853</v>
      </c>
      <c r="BE1455" s="39">
        <v>138.54620803866101</v>
      </c>
      <c r="BF1455" s="39">
        <v>-34.9605304057417</v>
      </c>
      <c r="BG1455" s="40">
        <f t="shared" si="264"/>
        <v>75</v>
      </c>
      <c r="BH1455" s="40">
        <f t="shared" si="265"/>
        <v>79</v>
      </c>
      <c r="BI1455" s="40">
        <f t="shared" si="266"/>
        <v>100</v>
      </c>
      <c r="BJ1455" s="40">
        <f t="shared" si="267"/>
        <v>78</v>
      </c>
      <c r="BK1455" s="40">
        <f t="shared" si="268"/>
        <v>100</v>
      </c>
      <c r="BL1455" s="40">
        <f t="shared" si="269"/>
        <v>48</v>
      </c>
      <c r="BM1455" s="41">
        <f t="shared" si="270"/>
        <v>100</v>
      </c>
      <c r="BN1455" s="40">
        <f t="shared" si="271"/>
        <v>98</v>
      </c>
      <c r="BO1455" s="41">
        <f t="shared" si="272"/>
        <v>94</v>
      </c>
      <c r="BP1455" s="41">
        <f t="shared" si="273"/>
        <v>39</v>
      </c>
      <c r="BQ1455" s="41">
        <f t="shared" si="274"/>
        <v>40</v>
      </c>
      <c r="BR1455" s="41">
        <f t="shared" si="275"/>
        <v>61</v>
      </c>
    </row>
    <row r="1456" spans="2:70" x14ac:dyDescent="0.3">
      <c r="B1456" s="12" t="s">
        <v>1244</v>
      </c>
      <c r="C1456" s="12">
        <v>404031108</v>
      </c>
      <c r="D1456" s="12" t="s">
        <v>1013</v>
      </c>
      <c r="E1456" s="12" t="s">
        <v>1011</v>
      </c>
      <c r="F1456" s="12" t="s">
        <v>2084</v>
      </c>
      <c r="G1456" s="12" t="s">
        <v>106</v>
      </c>
      <c r="H1456" s="12" t="s">
        <v>5013</v>
      </c>
      <c r="I1456" s="28">
        <v>550000</v>
      </c>
      <c r="J1456" s="28">
        <v>536800</v>
      </c>
      <c r="K1456" s="28">
        <v>460100</v>
      </c>
      <c r="L1456" s="28">
        <v>606000</v>
      </c>
      <c r="M1456" s="28">
        <v>547250</v>
      </c>
      <c r="N1456" s="28">
        <v>516500</v>
      </c>
      <c r="O1456" s="29">
        <v>21</v>
      </c>
      <c r="P1456" s="29">
        <v>19</v>
      </c>
      <c r="Q1456" s="29">
        <v>19</v>
      </c>
      <c r="R1456" s="28">
        <v>475</v>
      </c>
      <c r="S1456" s="28">
        <v>425</v>
      </c>
      <c r="T1456" s="30">
        <v>1.7</v>
      </c>
      <c r="U1456" s="30">
        <v>-0.19999999999999996</v>
      </c>
      <c r="V1456" s="30">
        <v>1.9</v>
      </c>
      <c r="W1456" s="30">
        <v>1.8</v>
      </c>
      <c r="X1456" s="31">
        <v>4.4909090909090912E-2</v>
      </c>
      <c r="Y1456" s="30">
        <v>3.8</v>
      </c>
      <c r="Z1456" s="30">
        <v>0</v>
      </c>
      <c r="AA1456" s="30">
        <v>3.8</v>
      </c>
      <c r="AB1456" s="30">
        <v>3.5</v>
      </c>
      <c r="AC1456" s="32">
        <v>0.27273771244832334</v>
      </c>
      <c r="AD1456" s="30">
        <v>6.0731069573513299</v>
      </c>
      <c r="AE1456" s="12">
        <v>38</v>
      </c>
      <c r="AF1456" s="12">
        <v>37</v>
      </c>
      <c r="AG1456" s="12">
        <v>41</v>
      </c>
      <c r="AH1456" s="33">
        <v>1.1005917159763312</v>
      </c>
      <c r="AI1456" s="34">
        <v>497000</v>
      </c>
      <c r="AJ1456" s="34">
        <v>430000</v>
      </c>
      <c r="AK1456" s="34">
        <v>365000</v>
      </c>
      <c r="AL1456" s="35">
        <v>0.1558139534883721</v>
      </c>
      <c r="AM1456" s="35">
        <v>0.36164383561643837</v>
      </c>
      <c r="AN1456" s="12">
        <v>2.2999999999999998</v>
      </c>
      <c r="AO1456" s="33">
        <v>9.9999999999999645E-2</v>
      </c>
      <c r="AP1456" s="12">
        <v>2.2000000000000002</v>
      </c>
      <c r="AQ1456" s="34">
        <v>450</v>
      </c>
      <c r="AR1456" s="34">
        <v>415</v>
      </c>
      <c r="AS1456" s="31">
        <v>8.4337349397590355E-2</v>
      </c>
      <c r="AT1456" s="36">
        <v>1741.6000000000001</v>
      </c>
      <c r="AU1456" s="30">
        <v>0.59350000000000003</v>
      </c>
      <c r="AV1456" s="30">
        <v>0.40649999999999997</v>
      </c>
      <c r="AW1456" s="30">
        <v>0.65669999999999995</v>
      </c>
      <c r="AX1456" s="30">
        <v>0.22070000000000001</v>
      </c>
      <c r="AY1456" s="30">
        <v>0.26989999999999997</v>
      </c>
      <c r="AZ1456" s="30">
        <v>0.28499999999999998</v>
      </c>
      <c r="BA1456" s="30">
        <v>0.41909999999999997</v>
      </c>
      <c r="BB1456" s="37">
        <v>6.5</v>
      </c>
      <c r="BC1456" s="29">
        <v>3</v>
      </c>
      <c r="BD1456" s="38" t="s">
        <v>3591</v>
      </c>
      <c r="BE1456" s="39">
        <v>138.56665388602701</v>
      </c>
      <c r="BF1456" s="39">
        <v>-34.930129591717403</v>
      </c>
      <c r="BG1456" s="40">
        <f t="shared" si="264"/>
        <v>88</v>
      </c>
      <c r="BH1456" s="40">
        <f t="shared" si="265"/>
        <v>79</v>
      </c>
      <c r="BI1456" s="40">
        <f t="shared" si="266"/>
        <v>100</v>
      </c>
      <c r="BJ1456" s="40">
        <f t="shared" si="267"/>
        <v>78</v>
      </c>
      <c r="BK1456" s="40">
        <f t="shared" si="268"/>
        <v>100</v>
      </c>
      <c r="BL1456" s="40">
        <f t="shared" si="269"/>
        <v>49</v>
      </c>
      <c r="BM1456" s="41">
        <f t="shared" si="270"/>
        <v>100</v>
      </c>
      <c r="BN1456" s="40">
        <f t="shared" si="271"/>
        <v>89</v>
      </c>
      <c r="BO1456" s="41">
        <f t="shared" si="272"/>
        <v>85</v>
      </c>
      <c r="BP1456" s="41">
        <f t="shared" si="273"/>
        <v>54</v>
      </c>
      <c r="BQ1456" s="41">
        <f t="shared" si="274"/>
        <v>65</v>
      </c>
      <c r="BR1456" s="41">
        <f t="shared" si="275"/>
        <v>64</v>
      </c>
    </row>
    <row r="1457" spans="2:70" x14ac:dyDescent="0.3">
      <c r="B1457" s="12" t="s">
        <v>1245</v>
      </c>
      <c r="C1457" s="12">
        <v>404031109</v>
      </c>
      <c r="D1457" s="12" t="s">
        <v>1013</v>
      </c>
      <c r="E1457" s="12" t="s">
        <v>1011</v>
      </c>
      <c r="F1457" s="12" t="s">
        <v>2084</v>
      </c>
      <c r="G1457" s="12" t="s">
        <v>106</v>
      </c>
      <c r="H1457" s="12" t="s">
        <v>5013</v>
      </c>
      <c r="I1457" s="28">
        <v>553280</v>
      </c>
      <c r="J1457" s="28">
        <v>535600</v>
      </c>
      <c r="K1457" s="28">
        <v>457600</v>
      </c>
      <c r="L1457" s="28">
        <v>535000</v>
      </c>
      <c r="M1457" s="28">
        <v>515000</v>
      </c>
      <c r="N1457" s="28">
        <v>440000</v>
      </c>
      <c r="O1457" s="29">
        <v>21</v>
      </c>
      <c r="P1457" s="29">
        <v>21</v>
      </c>
      <c r="Q1457" s="29">
        <v>17</v>
      </c>
      <c r="R1457" s="28">
        <v>470</v>
      </c>
      <c r="S1457" s="28">
        <v>420</v>
      </c>
      <c r="T1457" s="30">
        <v>3.8</v>
      </c>
      <c r="U1457" s="30">
        <v>-0.20000000000000018</v>
      </c>
      <c r="V1457" s="30">
        <v>4</v>
      </c>
      <c r="W1457" s="30">
        <v>3.8</v>
      </c>
      <c r="X1457" s="31">
        <v>4.4172932330827065E-2</v>
      </c>
      <c r="Y1457" s="30">
        <v>9.3000000000000007</v>
      </c>
      <c r="Z1457" s="30">
        <v>-0.89999999999999858</v>
      </c>
      <c r="AA1457" s="30">
        <v>10.199999999999999</v>
      </c>
      <c r="AB1457" s="30">
        <v>10.3</v>
      </c>
      <c r="AC1457" s="32">
        <v>0.2403452790050728</v>
      </c>
      <c r="AD1457" s="30">
        <v>5.4410080183276053</v>
      </c>
      <c r="AE1457" s="12">
        <v>38</v>
      </c>
      <c r="AF1457" s="12">
        <v>37</v>
      </c>
      <c r="AG1457" s="12">
        <v>41</v>
      </c>
      <c r="AH1457" s="33">
        <v>1.1005917159763312</v>
      </c>
      <c r="AI1457" s="34">
        <v>497000</v>
      </c>
      <c r="AJ1457" s="34">
        <v>430000</v>
      </c>
      <c r="AK1457" s="34">
        <v>365000</v>
      </c>
      <c r="AL1457" s="35">
        <v>0.1558139534883721</v>
      </c>
      <c r="AM1457" s="35">
        <v>0.36164383561643837</v>
      </c>
      <c r="AN1457" s="12">
        <v>2.2999999999999998</v>
      </c>
      <c r="AO1457" s="33">
        <v>9.9999999999999645E-2</v>
      </c>
      <c r="AP1457" s="12">
        <v>2.2000000000000002</v>
      </c>
      <c r="AQ1457" s="34">
        <v>450</v>
      </c>
      <c r="AR1457" s="34">
        <v>415</v>
      </c>
      <c r="AS1457" s="31">
        <v>8.4337349397590355E-2</v>
      </c>
      <c r="AT1457" s="36">
        <v>1955.5200000000002</v>
      </c>
      <c r="AU1457" s="30">
        <v>0.69320000000000004</v>
      </c>
      <c r="AV1457" s="30">
        <v>0.30680000000000002</v>
      </c>
      <c r="AW1457" s="30">
        <v>0.65739999999999998</v>
      </c>
      <c r="AX1457" s="30">
        <v>0.12570000000000001</v>
      </c>
      <c r="AY1457" s="30">
        <v>0.39179999999999998</v>
      </c>
      <c r="AZ1457" s="30">
        <v>0.32650000000000001</v>
      </c>
      <c r="BA1457" s="30">
        <v>0.2641</v>
      </c>
      <c r="BB1457" s="37">
        <v>8</v>
      </c>
      <c r="BC1457" s="29">
        <v>9</v>
      </c>
      <c r="BD1457" s="38" t="s">
        <v>3592</v>
      </c>
      <c r="BE1457" s="39">
        <v>138.50931048992101</v>
      </c>
      <c r="BF1457" s="39">
        <v>-34.945122949978298</v>
      </c>
      <c r="BG1457" s="40">
        <f t="shared" si="264"/>
        <v>54</v>
      </c>
      <c r="BH1457" s="40">
        <f t="shared" si="265"/>
        <v>79</v>
      </c>
      <c r="BI1457" s="40">
        <f t="shared" si="266"/>
        <v>100</v>
      </c>
      <c r="BJ1457" s="40">
        <f t="shared" si="267"/>
        <v>78</v>
      </c>
      <c r="BK1457" s="40">
        <f t="shared" si="268"/>
        <v>100</v>
      </c>
      <c r="BL1457" s="40">
        <f t="shared" si="269"/>
        <v>76</v>
      </c>
      <c r="BM1457" s="41">
        <f t="shared" si="270"/>
        <v>97</v>
      </c>
      <c r="BN1457" s="40">
        <f t="shared" si="271"/>
        <v>96</v>
      </c>
      <c r="BO1457" s="41">
        <f t="shared" si="272"/>
        <v>100</v>
      </c>
      <c r="BP1457" s="41">
        <f t="shared" si="273"/>
        <v>1</v>
      </c>
      <c r="BQ1457" s="41">
        <f t="shared" si="274"/>
        <v>80</v>
      </c>
      <c r="BR1457" s="41">
        <f t="shared" si="275"/>
        <v>61</v>
      </c>
    </row>
    <row r="1458" spans="2:70" x14ac:dyDescent="0.3">
      <c r="B1458" s="12" t="s">
        <v>271</v>
      </c>
      <c r="C1458" s="12">
        <v>405011110</v>
      </c>
      <c r="D1458" s="12" t="s">
        <v>133</v>
      </c>
      <c r="E1458" s="12" t="s">
        <v>134</v>
      </c>
      <c r="F1458" s="12" t="s">
        <v>2713</v>
      </c>
      <c r="G1458" s="12" t="s">
        <v>106</v>
      </c>
      <c r="H1458" s="12" t="s">
        <v>5013</v>
      </c>
      <c r="I1458" s="28">
        <v>395000</v>
      </c>
      <c r="J1458" s="28">
        <v>230000</v>
      </c>
      <c r="K1458" s="28">
        <v>222000</v>
      </c>
      <c r="L1458" s="28">
        <v>240000</v>
      </c>
      <c r="M1458" s="28">
        <v>240000</v>
      </c>
      <c r="N1458" s="28">
        <v>222000</v>
      </c>
      <c r="O1458" s="29">
        <v>21</v>
      </c>
      <c r="P1458" s="29">
        <v>21</v>
      </c>
      <c r="Q1458" s="29">
        <v>21</v>
      </c>
      <c r="R1458" s="28">
        <v>280</v>
      </c>
      <c r="S1458" s="28">
        <v>300</v>
      </c>
      <c r="T1458" s="30">
        <v>1</v>
      </c>
      <c r="U1458" s="30">
        <v>0</v>
      </c>
      <c r="V1458" s="30">
        <v>1</v>
      </c>
      <c r="W1458" s="30">
        <v>2.6</v>
      </c>
      <c r="X1458" s="31">
        <v>3.6860759493670889E-2</v>
      </c>
      <c r="Y1458" s="30">
        <v>0.5</v>
      </c>
      <c r="Z1458" s="30">
        <v>-1</v>
      </c>
      <c r="AA1458" s="30">
        <v>1.5</v>
      </c>
      <c r="AB1458" s="30">
        <v>2.1</v>
      </c>
      <c r="AC1458" s="32">
        <v>0.17349063150589866</v>
      </c>
      <c r="AD1458" s="30">
        <v>4.7066483135185431</v>
      </c>
      <c r="AE1458" s="12">
        <v>3</v>
      </c>
      <c r="AF1458" s="12">
        <v>3</v>
      </c>
      <c r="AG1458" s="12">
        <v>2</v>
      </c>
      <c r="AH1458" s="33">
        <v>2.5263157894736845</v>
      </c>
      <c r="AI1458" s="34">
        <v>500000</v>
      </c>
      <c r="AJ1458" s="34">
        <v>407000</v>
      </c>
      <c r="AK1458" s="34">
        <v>310000</v>
      </c>
      <c r="AL1458" s="35">
        <v>0.2285012285012285</v>
      </c>
      <c r="AM1458" s="35">
        <v>0.61290322580645162</v>
      </c>
      <c r="AN1458" s="12">
        <v>1.2</v>
      </c>
      <c r="AO1458" s="33">
        <v>-1.0000000000000002</v>
      </c>
      <c r="AP1458" s="12">
        <v>2.2000000000000002</v>
      </c>
      <c r="AQ1458" s="34">
        <v>345</v>
      </c>
      <c r="AR1458" s="34">
        <v>340</v>
      </c>
      <c r="AS1458" s="31">
        <v>1.4705882352941176E-2</v>
      </c>
      <c r="AT1458" s="36">
        <v>1613.92</v>
      </c>
      <c r="AU1458" s="30">
        <v>0.72619999999999996</v>
      </c>
      <c r="AV1458" s="30">
        <v>0.27379999999999999</v>
      </c>
      <c r="AW1458" s="30">
        <v>0.9123</v>
      </c>
      <c r="AX1458" s="30">
        <v>5.1400000000000001E-2</v>
      </c>
      <c r="AY1458" s="30">
        <v>0.4007</v>
      </c>
      <c r="AZ1458" s="30">
        <v>0.41210000000000002</v>
      </c>
      <c r="BA1458" s="30">
        <v>0.152</v>
      </c>
      <c r="BB1458" s="37">
        <v>4</v>
      </c>
      <c r="BC1458" s="29">
        <v>51</v>
      </c>
      <c r="BD1458" s="38" t="s">
        <v>2817</v>
      </c>
      <c r="BE1458" s="39">
        <v>139.01639001873301</v>
      </c>
      <c r="BF1458" s="39">
        <v>-34.6131895744454</v>
      </c>
      <c r="BG1458" s="40">
        <f t="shared" si="264"/>
        <v>100</v>
      </c>
      <c r="BH1458" s="40">
        <f t="shared" si="265"/>
        <v>97</v>
      </c>
      <c r="BI1458" s="40">
        <f t="shared" si="266"/>
        <v>93</v>
      </c>
      <c r="BJ1458" s="40">
        <f t="shared" si="267"/>
        <v>100</v>
      </c>
      <c r="BK1458" s="40">
        <f t="shared" si="268"/>
        <v>99</v>
      </c>
      <c r="BL1458" s="40">
        <f t="shared" si="269"/>
        <v>78</v>
      </c>
      <c r="BM1458" s="41">
        <f t="shared" si="270"/>
        <v>73</v>
      </c>
      <c r="BN1458" s="40">
        <f t="shared" si="271"/>
        <v>100</v>
      </c>
      <c r="BO1458" s="41">
        <f t="shared" si="272"/>
        <v>100</v>
      </c>
      <c r="BP1458" s="41">
        <f t="shared" si="273"/>
        <v>100</v>
      </c>
      <c r="BQ1458" s="41">
        <f t="shared" si="274"/>
        <v>40</v>
      </c>
      <c r="BR1458" s="41">
        <f t="shared" si="275"/>
        <v>71</v>
      </c>
    </row>
    <row r="1459" spans="2:70" x14ac:dyDescent="0.3">
      <c r="B1459" s="12" t="s">
        <v>1014</v>
      </c>
      <c r="C1459" s="12">
        <v>405011114</v>
      </c>
      <c r="D1459" s="12" t="s">
        <v>133</v>
      </c>
      <c r="E1459" s="12" t="s">
        <v>134</v>
      </c>
      <c r="F1459" s="12" t="s">
        <v>2713</v>
      </c>
      <c r="G1459" s="12" t="s">
        <v>106</v>
      </c>
      <c r="H1459" s="12" t="s">
        <v>5013</v>
      </c>
      <c r="I1459" s="28">
        <v>395000</v>
      </c>
      <c r="J1459" s="28">
        <v>379000</v>
      </c>
      <c r="K1459" s="28">
        <v>309000</v>
      </c>
      <c r="L1459" s="28">
        <v>390000</v>
      </c>
      <c r="M1459" s="28">
        <v>390000</v>
      </c>
      <c r="N1459" s="28">
        <v>480000</v>
      </c>
      <c r="O1459" s="29">
        <v>25</v>
      </c>
      <c r="P1459" s="29">
        <v>25</v>
      </c>
      <c r="Q1459" s="29">
        <v>18</v>
      </c>
      <c r="R1459" s="28">
        <v>360</v>
      </c>
      <c r="S1459" s="28">
        <v>350</v>
      </c>
      <c r="T1459" s="30">
        <v>1.5</v>
      </c>
      <c r="U1459" s="30">
        <v>-0.19999999999999996</v>
      </c>
      <c r="V1459" s="30">
        <v>1.7</v>
      </c>
      <c r="W1459" s="30">
        <v>2.2999999999999998</v>
      </c>
      <c r="X1459" s="31">
        <v>4.7392405063291142E-2</v>
      </c>
      <c r="Y1459" s="30">
        <v>3.6</v>
      </c>
      <c r="Z1459" s="30">
        <v>0</v>
      </c>
      <c r="AA1459" s="30">
        <v>3.6</v>
      </c>
      <c r="AB1459" s="30">
        <v>2.9</v>
      </c>
      <c r="AC1459" s="32">
        <v>0.24240465416936002</v>
      </c>
      <c r="AD1459" s="30">
        <v>5.1148417947060478</v>
      </c>
      <c r="AE1459" s="12">
        <v>3</v>
      </c>
      <c r="AF1459" s="12">
        <v>3</v>
      </c>
      <c r="AG1459" s="12">
        <v>2</v>
      </c>
      <c r="AH1459" s="33">
        <v>2.5263157894736845</v>
      </c>
      <c r="AI1459" s="34">
        <v>500000</v>
      </c>
      <c r="AJ1459" s="34">
        <v>407000</v>
      </c>
      <c r="AK1459" s="34">
        <v>310000</v>
      </c>
      <c r="AL1459" s="35">
        <v>0.2285012285012285</v>
      </c>
      <c r="AM1459" s="35">
        <v>0.61290322580645162</v>
      </c>
      <c r="AN1459" s="12">
        <v>1.2</v>
      </c>
      <c r="AO1459" s="33">
        <v>-1.0000000000000002</v>
      </c>
      <c r="AP1459" s="12">
        <v>2.2000000000000002</v>
      </c>
      <c r="AQ1459" s="34">
        <v>345</v>
      </c>
      <c r="AR1459" s="34">
        <v>340</v>
      </c>
      <c r="AS1459" s="31">
        <v>1.4705882352941176E-2</v>
      </c>
      <c r="AT1459" s="36">
        <v>1485.1200000000001</v>
      </c>
      <c r="AU1459" s="30">
        <v>0.68310000000000004</v>
      </c>
      <c r="AV1459" s="30">
        <v>0.31690000000000002</v>
      </c>
      <c r="AW1459" s="30">
        <v>0.93110000000000004</v>
      </c>
      <c r="AX1459" s="30">
        <v>5.6399999999999999E-2</v>
      </c>
      <c r="AY1459" s="30">
        <v>0.35620000000000002</v>
      </c>
      <c r="AZ1459" s="30">
        <v>0.35649999999999998</v>
      </c>
      <c r="BA1459" s="30">
        <v>0.21629999999999999</v>
      </c>
      <c r="BB1459" s="37">
        <v>3</v>
      </c>
      <c r="BC1459" s="29">
        <v>62</v>
      </c>
      <c r="BD1459" s="38" t="s">
        <v>3386</v>
      </c>
      <c r="BE1459" s="39">
        <v>138.994446697721</v>
      </c>
      <c r="BF1459" s="39">
        <v>-34.468451470377097</v>
      </c>
      <c r="BG1459" s="40">
        <f t="shared" si="264"/>
        <v>92</v>
      </c>
      <c r="BH1459" s="40">
        <f t="shared" si="265"/>
        <v>97</v>
      </c>
      <c r="BI1459" s="40">
        <f t="shared" si="266"/>
        <v>93</v>
      </c>
      <c r="BJ1459" s="40">
        <f t="shared" si="267"/>
        <v>100</v>
      </c>
      <c r="BK1459" s="40">
        <f t="shared" si="268"/>
        <v>95</v>
      </c>
      <c r="BL1459" s="40">
        <f t="shared" si="269"/>
        <v>68</v>
      </c>
      <c r="BM1459" s="41">
        <f t="shared" si="270"/>
        <v>100</v>
      </c>
      <c r="BN1459" s="40">
        <f t="shared" si="271"/>
        <v>99</v>
      </c>
      <c r="BO1459" s="41">
        <f t="shared" si="272"/>
        <v>100</v>
      </c>
      <c r="BP1459" s="41">
        <f t="shared" si="273"/>
        <v>57</v>
      </c>
      <c r="BQ1459" s="41">
        <f t="shared" si="274"/>
        <v>30</v>
      </c>
      <c r="BR1459" s="41">
        <f t="shared" si="275"/>
        <v>67</v>
      </c>
    </row>
    <row r="1460" spans="2:70" x14ac:dyDescent="0.3">
      <c r="B1460" s="12" t="s">
        <v>569</v>
      </c>
      <c r="C1460" s="12">
        <v>405011115</v>
      </c>
      <c r="D1460" s="12" t="s">
        <v>133</v>
      </c>
      <c r="E1460" s="12" t="s">
        <v>134</v>
      </c>
      <c r="F1460" s="12" t="s">
        <v>2713</v>
      </c>
      <c r="G1460" s="12" t="s">
        <v>106</v>
      </c>
      <c r="H1460" s="12" t="s">
        <v>5013</v>
      </c>
      <c r="I1460" s="28">
        <v>439000</v>
      </c>
      <c r="J1460" s="28">
        <v>439000</v>
      </c>
      <c r="K1460" s="28">
        <v>379000</v>
      </c>
      <c r="L1460" s="28">
        <v>550000</v>
      </c>
      <c r="M1460" s="28">
        <v>550000</v>
      </c>
      <c r="N1460" s="28">
        <v>388902</v>
      </c>
      <c r="O1460" s="29">
        <v>11</v>
      </c>
      <c r="P1460" s="29">
        <v>14</v>
      </c>
      <c r="Q1460" s="29">
        <v>16</v>
      </c>
      <c r="R1460" s="28">
        <v>370</v>
      </c>
      <c r="S1460" s="28">
        <v>350</v>
      </c>
      <c r="T1460" s="30">
        <v>1.5</v>
      </c>
      <c r="U1460" s="30">
        <v>-0.39999999999999991</v>
      </c>
      <c r="V1460" s="30">
        <v>1.9</v>
      </c>
      <c r="W1460" s="30">
        <v>2.1</v>
      </c>
      <c r="X1460" s="31">
        <v>4.3826879271070616E-2</v>
      </c>
      <c r="Y1460" s="30">
        <v>2.2999999999999998</v>
      </c>
      <c r="Z1460" s="30">
        <v>0.39999999999999991</v>
      </c>
      <c r="AA1460" s="30">
        <v>1.9</v>
      </c>
      <c r="AB1460" s="30">
        <v>2.2999999999999998</v>
      </c>
      <c r="AC1460" s="32">
        <v>0.22846275439636432</v>
      </c>
      <c r="AD1460" s="30">
        <v>5.2128455914762961</v>
      </c>
      <c r="AE1460" s="12">
        <v>3</v>
      </c>
      <c r="AF1460" s="12">
        <v>3</v>
      </c>
      <c r="AG1460" s="12">
        <v>2</v>
      </c>
      <c r="AH1460" s="33">
        <v>2.5263157894736845</v>
      </c>
      <c r="AI1460" s="34">
        <v>500000</v>
      </c>
      <c r="AJ1460" s="34">
        <v>407000</v>
      </c>
      <c r="AK1460" s="34">
        <v>310000</v>
      </c>
      <c r="AL1460" s="35">
        <v>0.2285012285012285</v>
      </c>
      <c r="AM1460" s="35">
        <v>0.61290322580645162</v>
      </c>
      <c r="AN1460" s="12">
        <v>1.2</v>
      </c>
      <c r="AO1460" s="33">
        <v>-1.0000000000000002</v>
      </c>
      <c r="AP1460" s="12">
        <v>2.2000000000000002</v>
      </c>
      <c r="AQ1460" s="34">
        <v>345</v>
      </c>
      <c r="AR1460" s="34">
        <v>340</v>
      </c>
      <c r="AS1460" s="31">
        <v>1.4705882352941176E-2</v>
      </c>
      <c r="AT1460" s="36">
        <v>1619.5200000000002</v>
      </c>
      <c r="AU1460" s="30">
        <v>0.69399999999999995</v>
      </c>
      <c r="AV1460" s="30">
        <v>0.30599999999999999</v>
      </c>
      <c r="AW1460" s="30">
        <v>0.90429999999999999</v>
      </c>
      <c r="AX1460" s="30">
        <v>8.4699999999999998E-2</v>
      </c>
      <c r="AY1460" s="30">
        <v>0.4093</v>
      </c>
      <c r="AZ1460" s="30">
        <v>0.33560000000000001</v>
      </c>
      <c r="BA1460" s="30">
        <v>0.20280000000000001</v>
      </c>
      <c r="BB1460" s="37">
        <v>5</v>
      </c>
      <c r="BC1460" s="29">
        <v>55</v>
      </c>
      <c r="BD1460" s="38" t="s">
        <v>3036</v>
      </c>
      <c r="BE1460" s="39">
        <v>138.967848994566</v>
      </c>
      <c r="BF1460" s="39">
        <v>-34.526191656471802</v>
      </c>
      <c r="BG1460" s="40">
        <f t="shared" si="264"/>
        <v>92</v>
      </c>
      <c r="BH1460" s="40">
        <f t="shared" si="265"/>
        <v>97</v>
      </c>
      <c r="BI1460" s="40">
        <f t="shared" si="266"/>
        <v>93</v>
      </c>
      <c r="BJ1460" s="40">
        <f t="shared" si="267"/>
        <v>100</v>
      </c>
      <c r="BK1460" s="40">
        <f t="shared" si="268"/>
        <v>98</v>
      </c>
      <c r="BL1460" s="40">
        <f t="shared" si="269"/>
        <v>80</v>
      </c>
      <c r="BM1460" s="41">
        <f t="shared" si="270"/>
        <v>96</v>
      </c>
      <c r="BN1460" s="40">
        <f t="shared" si="271"/>
        <v>98</v>
      </c>
      <c r="BO1460" s="41">
        <f t="shared" si="272"/>
        <v>100</v>
      </c>
      <c r="BP1460" s="41">
        <f t="shared" si="273"/>
        <v>79</v>
      </c>
      <c r="BQ1460" s="41">
        <f t="shared" si="274"/>
        <v>50</v>
      </c>
      <c r="BR1460" s="41">
        <f t="shared" si="275"/>
        <v>71</v>
      </c>
    </row>
    <row r="1461" spans="2:70" x14ac:dyDescent="0.3">
      <c r="B1461" s="12" t="s">
        <v>173</v>
      </c>
      <c r="C1461" s="12">
        <v>405021119</v>
      </c>
      <c r="D1461" s="12" t="s">
        <v>137</v>
      </c>
      <c r="E1461" s="12" t="s">
        <v>134</v>
      </c>
      <c r="F1461" s="12" t="s">
        <v>2713</v>
      </c>
      <c r="G1461" s="12" t="s">
        <v>106</v>
      </c>
      <c r="H1461" s="12" t="s">
        <v>5013</v>
      </c>
      <c r="I1461" s="28">
        <v>225000</v>
      </c>
      <c r="J1461" s="28">
        <v>239000</v>
      </c>
      <c r="K1461" s="28">
        <v>239000</v>
      </c>
      <c r="L1461" s="28">
        <v>71000</v>
      </c>
      <c r="M1461" s="28">
        <v>239000</v>
      </c>
      <c r="N1461" s="28">
        <v>305000</v>
      </c>
      <c r="O1461" s="29">
        <v>6</v>
      </c>
      <c r="P1461" s="29">
        <v>42</v>
      </c>
      <c r="Q1461" s="29">
        <v>87</v>
      </c>
      <c r="R1461" s="28">
        <v>200</v>
      </c>
      <c r="S1461" s="28">
        <v>250</v>
      </c>
      <c r="T1461" s="30">
        <v>1.4</v>
      </c>
      <c r="U1461" s="30">
        <v>-0.20000000000000018</v>
      </c>
      <c r="V1461" s="30">
        <v>1.6</v>
      </c>
      <c r="W1461" s="30">
        <v>3.2</v>
      </c>
      <c r="X1461" s="31">
        <v>4.622222222222222E-2</v>
      </c>
      <c r="Y1461" s="30">
        <v>0.2</v>
      </c>
      <c r="Z1461" s="30">
        <v>0</v>
      </c>
      <c r="AA1461" s="30">
        <v>0.2</v>
      </c>
      <c r="AB1461" s="30">
        <v>1</v>
      </c>
      <c r="AC1461" s="32">
        <v>0.16352694924123493</v>
      </c>
      <c r="AD1461" s="30">
        <v>3.5378426518536403</v>
      </c>
      <c r="AE1461" s="12">
        <v>4</v>
      </c>
      <c r="AF1461" s="12">
        <v>1</v>
      </c>
      <c r="AG1461" s="12">
        <v>1</v>
      </c>
      <c r="AH1461" s="33">
        <v>2.6666666666666665</v>
      </c>
      <c r="AI1461" s="34">
        <v>71000</v>
      </c>
      <c r="AJ1461" s="34">
        <v>305000</v>
      </c>
      <c r="AK1461" s="34">
        <v>310000</v>
      </c>
      <c r="AL1461" s="35">
        <v>-0.76721311475409837</v>
      </c>
      <c r="AM1461" s="35">
        <v>-0.7709677419354839</v>
      </c>
      <c r="AN1461" s="12">
        <v>0.9</v>
      </c>
      <c r="AO1461" s="33">
        <v>-1.1000000000000001</v>
      </c>
      <c r="AP1461" s="12">
        <v>2</v>
      </c>
      <c r="AQ1461" s="34">
        <v>350</v>
      </c>
      <c r="AR1461" s="34">
        <v>250</v>
      </c>
      <c r="AS1461" s="31">
        <v>0.4</v>
      </c>
      <c r="AT1461" s="36">
        <v>1223.0400000000002</v>
      </c>
      <c r="AU1461" s="30">
        <v>0.6573</v>
      </c>
      <c r="AV1461" s="30">
        <v>0.3427</v>
      </c>
      <c r="AW1461" s="30">
        <v>0.92879999999999996</v>
      </c>
      <c r="AX1461" s="30">
        <v>5.45E-2</v>
      </c>
      <c r="AY1461" s="30">
        <v>0.44379999999999997</v>
      </c>
      <c r="AZ1461" s="30">
        <v>0.2838</v>
      </c>
      <c r="BA1461" s="30">
        <v>0.2019</v>
      </c>
      <c r="BB1461" s="37">
        <v>3</v>
      </c>
      <c r="BC1461" s="29">
        <v>116</v>
      </c>
      <c r="BD1461" s="38" t="s">
        <v>2753</v>
      </c>
      <c r="BE1461" s="39">
        <v>138.21812901909101</v>
      </c>
      <c r="BF1461" s="39">
        <v>-33.925646976335599</v>
      </c>
      <c r="BG1461" s="40">
        <f t="shared" si="264"/>
        <v>93</v>
      </c>
      <c r="BH1461" s="40">
        <f t="shared" si="265"/>
        <v>100</v>
      </c>
      <c r="BI1461" s="40">
        <f t="shared" si="266"/>
        <v>92</v>
      </c>
      <c r="BJ1461" s="40">
        <f t="shared" si="267"/>
        <v>1</v>
      </c>
      <c r="BK1461" s="40">
        <f t="shared" si="268"/>
        <v>83</v>
      </c>
      <c r="BL1461" s="40">
        <f t="shared" si="269"/>
        <v>88</v>
      </c>
      <c r="BM1461" s="41">
        <f t="shared" si="270"/>
        <v>100</v>
      </c>
      <c r="BN1461" s="40">
        <f t="shared" si="271"/>
        <v>100</v>
      </c>
      <c r="BO1461" s="41">
        <f t="shared" si="272"/>
        <v>100</v>
      </c>
      <c r="BP1461" s="41">
        <f t="shared" si="273"/>
        <v>100</v>
      </c>
      <c r="BQ1461" s="41">
        <f t="shared" si="274"/>
        <v>30</v>
      </c>
      <c r="BR1461" s="41">
        <f t="shared" si="275"/>
        <v>67</v>
      </c>
    </row>
    <row r="1462" spans="2:70" x14ac:dyDescent="0.3">
      <c r="B1462" s="12" t="s">
        <v>274</v>
      </c>
      <c r="C1462" s="12">
        <v>405041124</v>
      </c>
      <c r="D1462" s="12" t="s">
        <v>139</v>
      </c>
      <c r="E1462" s="12" t="s">
        <v>134</v>
      </c>
      <c r="F1462" s="12" t="s">
        <v>2713</v>
      </c>
      <c r="G1462" s="12" t="s">
        <v>106</v>
      </c>
      <c r="H1462" s="12" t="s">
        <v>5013</v>
      </c>
      <c r="I1462" s="28">
        <v>289000</v>
      </c>
      <c r="J1462" s="28">
        <v>239000</v>
      </c>
      <c r="K1462" s="28">
        <v>339000</v>
      </c>
      <c r="L1462" s="28">
        <v>236000</v>
      </c>
      <c r="M1462" s="28">
        <v>230000</v>
      </c>
      <c r="N1462" s="28">
        <v>345000</v>
      </c>
      <c r="O1462" s="29">
        <v>90</v>
      </c>
      <c r="P1462" s="29">
        <v>69</v>
      </c>
      <c r="Q1462" s="29">
        <v>22</v>
      </c>
      <c r="R1462" s="28">
        <v>295</v>
      </c>
      <c r="S1462" s="28">
        <v>250</v>
      </c>
      <c r="T1462" s="30">
        <v>2.8</v>
      </c>
      <c r="U1462" s="30">
        <v>-0.30000000000000027</v>
      </c>
      <c r="V1462" s="30">
        <v>3.1</v>
      </c>
      <c r="W1462" s="30">
        <v>2.4</v>
      </c>
      <c r="X1462" s="31">
        <v>5.3079584775086508E-2</v>
      </c>
      <c r="Y1462" s="30">
        <v>1.6</v>
      </c>
      <c r="Z1462" s="30">
        <v>0.40000000000000013</v>
      </c>
      <c r="AA1462" s="30">
        <v>1.2</v>
      </c>
      <c r="AB1462" s="30">
        <v>0.8</v>
      </c>
      <c r="AC1462" s="32">
        <v>0.22804576376004945</v>
      </c>
      <c r="AD1462" s="30">
        <v>4.2962989391560811</v>
      </c>
      <c r="AE1462" s="12">
        <v>5</v>
      </c>
      <c r="AF1462" s="12">
        <v>96</v>
      </c>
      <c r="AG1462" s="12">
        <v>15</v>
      </c>
      <c r="AH1462" s="33">
        <v>4</v>
      </c>
      <c r="AI1462" s="34">
        <v>245000</v>
      </c>
      <c r="AJ1462" s="34">
        <v>335000</v>
      </c>
      <c r="AK1462" s="34">
        <v>310000</v>
      </c>
      <c r="AL1462" s="35">
        <v>-0.26865671641791045</v>
      </c>
      <c r="AM1462" s="35">
        <v>-0.20967741935483872</v>
      </c>
      <c r="AN1462" s="12">
        <v>1.1000000000000001</v>
      </c>
      <c r="AO1462" s="33">
        <v>-0.29999999999999982</v>
      </c>
      <c r="AP1462" s="12">
        <v>1.4</v>
      </c>
      <c r="AQ1462" s="34">
        <v>295</v>
      </c>
      <c r="AR1462" s="34">
        <v>300</v>
      </c>
      <c r="AS1462" s="31">
        <v>-1.6666666666666666E-2</v>
      </c>
      <c r="AT1462" s="36">
        <v>1293.6000000000001</v>
      </c>
      <c r="AU1462" s="30">
        <v>0.67869999999999997</v>
      </c>
      <c r="AV1462" s="30">
        <v>0.32129999999999997</v>
      </c>
      <c r="AW1462" s="30">
        <v>0.93520000000000003</v>
      </c>
      <c r="AX1462" s="30">
        <v>4.9500000000000002E-2</v>
      </c>
      <c r="AY1462" s="30">
        <v>0.40629999999999999</v>
      </c>
      <c r="AZ1462" s="30">
        <v>0.31419999999999998</v>
      </c>
      <c r="BA1462" s="30">
        <v>0.2374</v>
      </c>
      <c r="BB1462" s="37">
        <v>3</v>
      </c>
      <c r="BC1462" s="29">
        <v>129</v>
      </c>
      <c r="BD1462" s="38" t="s">
        <v>2820</v>
      </c>
      <c r="BE1462" s="39">
        <v>137.75951546935801</v>
      </c>
      <c r="BF1462" s="39">
        <v>-33.988086165558798</v>
      </c>
      <c r="BG1462" s="40">
        <f t="shared" si="264"/>
        <v>70</v>
      </c>
      <c r="BH1462" s="40">
        <f t="shared" si="265"/>
        <v>98</v>
      </c>
      <c r="BI1462" s="40">
        <f t="shared" si="266"/>
        <v>75</v>
      </c>
      <c r="BJ1462" s="40">
        <f t="shared" si="267"/>
        <v>1</v>
      </c>
      <c r="BK1462" s="40">
        <f t="shared" si="268"/>
        <v>81</v>
      </c>
      <c r="BL1462" s="40">
        <f t="shared" si="269"/>
        <v>79</v>
      </c>
      <c r="BM1462" s="41">
        <f t="shared" si="270"/>
        <v>100</v>
      </c>
      <c r="BN1462" s="40">
        <f t="shared" si="271"/>
        <v>100</v>
      </c>
      <c r="BO1462" s="41">
        <f t="shared" si="272"/>
        <v>100</v>
      </c>
      <c r="BP1462" s="41">
        <f t="shared" si="273"/>
        <v>90</v>
      </c>
      <c r="BQ1462" s="41">
        <f t="shared" si="274"/>
        <v>30</v>
      </c>
      <c r="BR1462" s="41">
        <f t="shared" si="275"/>
        <v>62</v>
      </c>
    </row>
    <row r="1463" spans="2:70" x14ac:dyDescent="0.3">
      <c r="B1463" s="12" t="s">
        <v>1391</v>
      </c>
      <c r="C1463" s="12">
        <v>405041126</v>
      </c>
      <c r="D1463" s="12" t="s">
        <v>139</v>
      </c>
      <c r="E1463" s="12" t="s">
        <v>134</v>
      </c>
      <c r="F1463" s="12" t="s">
        <v>2713</v>
      </c>
      <c r="G1463" s="12" t="s">
        <v>106</v>
      </c>
      <c r="H1463" s="12" t="s">
        <v>5013</v>
      </c>
      <c r="I1463" s="28">
        <v>479000</v>
      </c>
      <c r="J1463" s="28">
        <v>479000</v>
      </c>
      <c r="K1463" s="28">
        <v>392200</v>
      </c>
      <c r="L1463" s="28">
        <v>485000</v>
      </c>
      <c r="M1463" s="28">
        <v>485000</v>
      </c>
      <c r="N1463" s="28">
        <v>235000</v>
      </c>
      <c r="O1463" s="29">
        <v>44</v>
      </c>
      <c r="P1463" s="29">
        <v>44</v>
      </c>
      <c r="Q1463" s="29">
        <v>77</v>
      </c>
      <c r="R1463" s="28">
        <v>340</v>
      </c>
      <c r="S1463" s="28">
        <v>250</v>
      </c>
      <c r="T1463" s="30">
        <v>0.6</v>
      </c>
      <c r="U1463" s="30">
        <v>0</v>
      </c>
      <c r="V1463" s="30">
        <v>0.6</v>
      </c>
      <c r="W1463" s="30">
        <v>0.9</v>
      </c>
      <c r="X1463" s="31">
        <v>3.6910229645093946E-2</v>
      </c>
      <c r="Y1463" s="30">
        <v>0.9</v>
      </c>
      <c r="Z1463" s="30">
        <v>-0.6</v>
      </c>
      <c r="AA1463" s="30">
        <v>1.5</v>
      </c>
      <c r="AB1463" s="30">
        <v>1.8</v>
      </c>
      <c r="AC1463" s="32">
        <v>0.33140985651902682</v>
      </c>
      <c r="AD1463" s="30">
        <v>8.9788077642881134</v>
      </c>
      <c r="AE1463" s="12">
        <v>5</v>
      </c>
      <c r="AF1463" s="12">
        <v>96</v>
      </c>
      <c r="AG1463" s="12">
        <v>15</v>
      </c>
      <c r="AH1463" s="33">
        <v>4</v>
      </c>
      <c r="AI1463" s="34">
        <v>245000</v>
      </c>
      <c r="AJ1463" s="34">
        <v>335000</v>
      </c>
      <c r="AK1463" s="34">
        <v>310000</v>
      </c>
      <c r="AL1463" s="35">
        <v>-0.26865671641791045</v>
      </c>
      <c r="AM1463" s="35">
        <v>-0.20967741935483872</v>
      </c>
      <c r="AN1463" s="12">
        <v>1.1000000000000001</v>
      </c>
      <c r="AO1463" s="33">
        <v>-0.29999999999999982</v>
      </c>
      <c r="AP1463" s="12">
        <v>1.4</v>
      </c>
      <c r="AQ1463" s="34">
        <v>295</v>
      </c>
      <c r="AR1463" s="34">
        <v>300</v>
      </c>
      <c r="AS1463" s="31">
        <v>-1.6666666666666666E-2</v>
      </c>
      <c r="AT1463" s="36">
        <v>1025.92</v>
      </c>
      <c r="AU1463" s="30">
        <v>0.64929999999999999</v>
      </c>
      <c r="AV1463" s="30">
        <v>0.35070000000000001</v>
      </c>
      <c r="AW1463" s="30">
        <v>0.9163</v>
      </c>
      <c r="AX1463" s="30">
        <v>6.7799999999999999E-2</v>
      </c>
      <c r="AY1463" s="30">
        <v>0.42799999999999999</v>
      </c>
      <c r="AZ1463" s="30">
        <v>0.2288</v>
      </c>
      <c r="BA1463" s="30">
        <v>0.29449999999999998</v>
      </c>
      <c r="BB1463" s="37">
        <v>1</v>
      </c>
      <c r="BC1463" s="29">
        <v>140</v>
      </c>
      <c r="BD1463" s="38" t="s">
        <v>3724</v>
      </c>
      <c r="BE1463" s="39">
        <v>137.70162959527801</v>
      </c>
      <c r="BF1463" s="39">
        <v>-33.898786438611403</v>
      </c>
      <c r="BG1463" s="40">
        <f t="shared" si="264"/>
        <v>100</v>
      </c>
      <c r="BH1463" s="40">
        <f t="shared" si="265"/>
        <v>98</v>
      </c>
      <c r="BI1463" s="40">
        <f t="shared" si="266"/>
        <v>75</v>
      </c>
      <c r="BJ1463" s="40">
        <f t="shared" si="267"/>
        <v>1</v>
      </c>
      <c r="BK1463" s="40">
        <f t="shared" si="268"/>
        <v>79</v>
      </c>
      <c r="BL1463" s="40">
        <f t="shared" si="269"/>
        <v>84</v>
      </c>
      <c r="BM1463" s="41">
        <f t="shared" si="270"/>
        <v>73</v>
      </c>
      <c r="BN1463" s="40">
        <f t="shared" si="271"/>
        <v>61</v>
      </c>
      <c r="BO1463" s="41">
        <f t="shared" si="272"/>
        <v>46</v>
      </c>
      <c r="BP1463" s="41">
        <f t="shared" si="273"/>
        <v>100</v>
      </c>
      <c r="BQ1463" s="41">
        <f t="shared" si="274"/>
        <v>10</v>
      </c>
      <c r="BR1463" s="41">
        <f t="shared" si="275"/>
        <v>56</v>
      </c>
    </row>
    <row r="1464" spans="2:70" x14ac:dyDescent="0.3">
      <c r="B1464" s="12" t="s">
        <v>1015</v>
      </c>
      <c r="C1464" s="12">
        <v>406011130</v>
      </c>
      <c r="D1464" s="12" t="s">
        <v>571</v>
      </c>
      <c r="E1464" s="12" t="s">
        <v>572</v>
      </c>
      <c r="F1464" s="12" t="s">
        <v>2713</v>
      </c>
      <c r="G1464" s="12" t="s">
        <v>106</v>
      </c>
      <c r="H1464" s="12" t="s">
        <v>5013</v>
      </c>
      <c r="I1464" s="28">
        <v>310000</v>
      </c>
      <c r="J1464" s="28">
        <v>305000</v>
      </c>
      <c r="K1464" s="28">
        <v>360000</v>
      </c>
      <c r="L1464" s="28">
        <v>513000</v>
      </c>
      <c r="M1464" s="28">
        <v>513000</v>
      </c>
      <c r="N1464" s="28">
        <v>345000</v>
      </c>
      <c r="O1464" s="29">
        <v>56</v>
      </c>
      <c r="P1464" s="29">
        <v>56</v>
      </c>
      <c r="Q1464" s="29">
        <v>161</v>
      </c>
      <c r="R1464" s="28">
        <v>400</v>
      </c>
      <c r="S1464" s="28">
        <v>350</v>
      </c>
      <c r="T1464" s="30">
        <v>1.5</v>
      </c>
      <c r="U1464" s="30">
        <v>0.30000000000000004</v>
      </c>
      <c r="V1464" s="30">
        <v>1.2</v>
      </c>
      <c r="W1464" s="30">
        <v>0.9</v>
      </c>
      <c r="X1464" s="31">
        <v>6.7096774193548384E-2</v>
      </c>
      <c r="Y1464" s="30">
        <v>2.1</v>
      </c>
      <c r="Z1464" s="30">
        <v>0</v>
      </c>
      <c r="AA1464" s="30">
        <v>2.1</v>
      </c>
      <c r="AB1464" s="30">
        <v>2.7</v>
      </c>
      <c r="AC1464" s="32">
        <v>0.27304499781564001</v>
      </c>
      <c r="AD1464" s="30">
        <v>4.0694206405215576</v>
      </c>
      <c r="AE1464" s="12">
        <v>14</v>
      </c>
      <c r="AF1464" s="12">
        <v>16</v>
      </c>
      <c r="AG1464" s="12">
        <v>19</v>
      </c>
      <c r="AH1464" s="33">
        <v>1.9487179487179487</v>
      </c>
      <c r="AI1464" s="34">
        <v>320000</v>
      </c>
      <c r="AJ1464" s="34">
        <v>320000</v>
      </c>
      <c r="AK1464" s="34">
        <v>235000</v>
      </c>
      <c r="AL1464" s="35">
        <v>0</v>
      </c>
      <c r="AM1464" s="35">
        <v>0.36170212765957449</v>
      </c>
      <c r="AN1464" s="12">
        <v>2.1</v>
      </c>
      <c r="AO1464" s="33">
        <v>0.10000000000000009</v>
      </c>
      <c r="AP1464" s="12">
        <v>2</v>
      </c>
      <c r="AQ1464" s="34">
        <v>280</v>
      </c>
      <c r="AR1464" s="34">
        <v>270</v>
      </c>
      <c r="AS1464" s="31">
        <v>3.7037037037037035E-2</v>
      </c>
      <c r="AT1464" s="36">
        <v>1464.96</v>
      </c>
      <c r="AU1464" s="30">
        <v>0.68369999999999997</v>
      </c>
      <c r="AV1464" s="30">
        <v>0.31630000000000003</v>
      </c>
      <c r="AW1464" s="30">
        <v>0.92849999999999999</v>
      </c>
      <c r="AX1464" s="30">
        <v>2.9499999999999998E-2</v>
      </c>
      <c r="AY1464" s="30">
        <v>0.47699999999999998</v>
      </c>
      <c r="AZ1464" s="30">
        <v>0.2742</v>
      </c>
      <c r="BA1464" s="30">
        <v>0.1784</v>
      </c>
      <c r="BB1464" s="37">
        <v>3</v>
      </c>
      <c r="BC1464" s="29">
        <v>265</v>
      </c>
      <c r="BD1464" s="38" t="s">
        <v>3387</v>
      </c>
      <c r="BE1464" s="39">
        <v>135.753394082196</v>
      </c>
      <c r="BF1464" s="39">
        <v>-34.4629194019587</v>
      </c>
      <c r="BG1464" s="40">
        <f t="shared" si="264"/>
        <v>92</v>
      </c>
      <c r="BH1464" s="40">
        <f t="shared" si="265"/>
        <v>82</v>
      </c>
      <c r="BI1464" s="40">
        <f t="shared" si="266"/>
        <v>100</v>
      </c>
      <c r="BJ1464" s="40">
        <f t="shared" si="267"/>
        <v>1</v>
      </c>
      <c r="BK1464" s="40">
        <f t="shared" si="268"/>
        <v>59</v>
      </c>
      <c r="BL1464" s="40">
        <f t="shared" si="269"/>
        <v>95</v>
      </c>
      <c r="BM1464" s="41">
        <f t="shared" si="270"/>
        <v>100</v>
      </c>
      <c r="BN1464" s="40">
        <f t="shared" si="271"/>
        <v>100</v>
      </c>
      <c r="BO1464" s="41">
        <f t="shared" si="272"/>
        <v>85</v>
      </c>
      <c r="BP1464" s="41">
        <f t="shared" si="273"/>
        <v>82</v>
      </c>
      <c r="BQ1464" s="41">
        <f t="shared" si="274"/>
        <v>30</v>
      </c>
      <c r="BR1464" s="41">
        <f t="shared" si="275"/>
        <v>62</v>
      </c>
    </row>
    <row r="1465" spans="2:70" x14ac:dyDescent="0.3">
      <c r="B1465" s="12" t="s">
        <v>1979</v>
      </c>
      <c r="C1465" s="12">
        <v>406011133</v>
      </c>
      <c r="D1465" s="12" t="s">
        <v>571</v>
      </c>
      <c r="E1465" s="12" t="s">
        <v>572</v>
      </c>
      <c r="F1465" s="12" t="s">
        <v>1979</v>
      </c>
      <c r="G1465" s="12" t="s">
        <v>106</v>
      </c>
      <c r="H1465" s="12" t="s">
        <v>5013</v>
      </c>
      <c r="I1465" s="28">
        <v>339693</v>
      </c>
      <c r="J1465" s="28">
        <v>335000</v>
      </c>
      <c r="K1465" s="28">
        <v>310000</v>
      </c>
      <c r="L1465" s="28">
        <v>342000</v>
      </c>
      <c r="M1465" s="28">
        <v>325000</v>
      </c>
      <c r="N1465" s="28">
        <v>335000</v>
      </c>
      <c r="O1465" s="29">
        <v>47</v>
      </c>
      <c r="P1465" s="29">
        <v>35</v>
      </c>
      <c r="Q1465" s="29">
        <v>39</v>
      </c>
      <c r="R1465" s="28">
        <v>330</v>
      </c>
      <c r="S1465" s="28">
        <v>300</v>
      </c>
      <c r="T1465" s="30">
        <v>2.1</v>
      </c>
      <c r="U1465" s="30">
        <v>0</v>
      </c>
      <c r="V1465" s="30">
        <v>2.1</v>
      </c>
      <c r="W1465" s="30">
        <v>2.7</v>
      </c>
      <c r="X1465" s="31">
        <v>5.0516201393611293E-2</v>
      </c>
      <c r="Y1465" s="30">
        <v>3.8</v>
      </c>
      <c r="Z1465" s="30">
        <v>0.39999999999999991</v>
      </c>
      <c r="AA1465" s="30">
        <v>3.4</v>
      </c>
      <c r="AB1465" s="30">
        <v>2.5</v>
      </c>
      <c r="AC1465" s="32">
        <v>0.22647414077083561</v>
      </c>
      <c r="AD1465" s="30">
        <v>4.4831981527312035</v>
      </c>
      <c r="AE1465" s="12">
        <v>14</v>
      </c>
      <c r="AF1465" s="12">
        <v>16</v>
      </c>
      <c r="AG1465" s="12">
        <v>19</v>
      </c>
      <c r="AH1465" s="33">
        <v>1.9487179487179487</v>
      </c>
      <c r="AI1465" s="34">
        <v>320000</v>
      </c>
      <c r="AJ1465" s="34">
        <v>320000</v>
      </c>
      <c r="AK1465" s="34">
        <v>235000</v>
      </c>
      <c r="AL1465" s="35">
        <v>0</v>
      </c>
      <c r="AM1465" s="35">
        <v>0.36170212765957449</v>
      </c>
      <c r="AN1465" s="12">
        <v>2.1</v>
      </c>
      <c r="AO1465" s="33">
        <v>0.10000000000000009</v>
      </c>
      <c r="AP1465" s="12">
        <v>2</v>
      </c>
      <c r="AQ1465" s="34">
        <v>280</v>
      </c>
      <c r="AR1465" s="34">
        <v>270</v>
      </c>
      <c r="AS1465" s="31">
        <v>3.7037037037037035E-2</v>
      </c>
      <c r="AT1465" s="36">
        <v>1457.1200000000001</v>
      </c>
      <c r="AU1465" s="30">
        <v>0.66420000000000001</v>
      </c>
      <c r="AV1465" s="30">
        <v>0.33579999999999999</v>
      </c>
      <c r="AW1465" s="30">
        <v>0.83130000000000004</v>
      </c>
      <c r="AX1465" s="30">
        <v>0.1036</v>
      </c>
      <c r="AY1465" s="30">
        <v>0.31659999999999999</v>
      </c>
      <c r="AZ1465" s="30">
        <v>0.3261</v>
      </c>
      <c r="BA1465" s="30">
        <v>0.31619999999999998</v>
      </c>
      <c r="BB1465" s="37">
        <v>3</v>
      </c>
      <c r="BC1465" s="29">
        <v>258</v>
      </c>
      <c r="BD1465" s="38" t="s">
        <v>4285</v>
      </c>
      <c r="BE1465" s="39">
        <v>135.781538510769</v>
      </c>
      <c r="BF1465" s="39">
        <v>-34.704128856485099</v>
      </c>
      <c r="BG1465" s="40">
        <f t="shared" si="264"/>
        <v>82</v>
      </c>
      <c r="BH1465" s="40">
        <f t="shared" si="265"/>
        <v>82</v>
      </c>
      <c r="BI1465" s="40">
        <f t="shared" si="266"/>
        <v>100</v>
      </c>
      <c r="BJ1465" s="40">
        <f t="shared" si="267"/>
        <v>1</v>
      </c>
      <c r="BK1465" s="40">
        <f t="shared" si="268"/>
        <v>60</v>
      </c>
      <c r="BL1465" s="40">
        <f t="shared" si="269"/>
        <v>60</v>
      </c>
      <c r="BM1465" s="41">
        <f t="shared" si="270"/>
        <v>100</v>
      </c>
      <c r="BN1465" s="40">
        <f t="shared" si="271"/>
        <v>100</v>
      </c>
      <c r="BO1465" s="41">
        <f t="shared" si="272"/>
        <v>100</v>
      </c>
      <c r="BP1465" s="41">
        <f t="shared" si="273"/>
        <v>54</v>
      </c>
      <c r="BQ1465" s="41">
        <f t="shared" si="274"/>
        <v>30</v>
      </c>
      <c r="BR1465" s="41">
        <f t="shared" si="275"/>
        <v>57</v>
      </c>
    </row>
    <row r="1466" spans="2:70" x14ac:dyDescent="0.3">
      <c r="B1466" s="12" t="s">
        <v>1881</v>
      </c>
      <c r="C1466" s="12">
        <v>406011136</v>
      </c>
      <c r="D1466" s="12" t="s">
        <v>571</v>
      </c>
      <c r="E1466" s="12" t="s">
        <v>572</v>
      </c>
      <c r="F1466" s="12" t="s">
        <v>1881</v>
      </c>
      <c r="G1466" s="12" t="s">
        <v>106</v>
      </c>
      <c r="H1466" s="12" t="s">
        <v>5013</v>
      </c>
      <c r="I1466" s="28">
        <v>167810</v>
      </c>
      <c r="J1466" s="28">
        <v>165000</v>
      </c>
      <c r="K1466" s="28">
        <v>157625</v>
      </c>
      <c r="L1466" s="28">
        <v>178000</v>
      </c>
      <c r="M1466" s="28">
        <v>178000</v>
      </c>
      <c r="N1466" s="28">
        <v>162500</v>
      </c>
      <c r="O1466" s="29">
        <v>63</v>
      </c>
      <c r="P1466" s="29">
        <v>59</v>
      </c>
      <c r="Q1466" s="29">
        <v>56</v>
      </c>
      <c r="R1466" s="28">
        <v>260</v>
      </c>
      <c r="S1466" s="28">
        <v>245</v>
      </c>
      <c r="T1466" s="30">
        <v>2.6</v>
      </c>
      <c r="U1466" s="30">
        <v>0.20000000000000018</v>
      </c>
      <c r="V1466" s="30">
        <v>2.4</v>
      </c>
      <c r="W1466" s="30">
        <v>1.7</v>
      </c>
      <c r="X1466" s="31">
        <v>8.0567308265300036E-2</v>
      </c>
      <c r="Y1466" s="30">
        <v>4.9000000000000004</v>
      </c>
      <c r="Z1466" s="30">
        <v>0.40000000000000036</v>
      </c>
      <c r="AA1466" s="30">
        <v>4.5</v>
      </c>
      <c r="AB1466" s="30">
        <v>3.7</v>
      </c>
      <c r="AC1466" s="32">
        <v>0.19540644540644539</v>
      </c>
      <c r="AD1466" s="30">
        <v>2.4253813316313311</v>
      </c>
      <c r="AE1466" s="12">
        <v>14</v>
      </c>
      <c r="AF1466" s="12">
        <v>16</v>
      </c>
      <c r="AG1466" s="12">
        <v>19</v>
      </c>
      <c r="AH1466" s="33">
        <v>1.9487179487179487</v>
      </c>
      <c r="AI1466" s="34">
        <v>320000</v>
      </c>
      <c r="AJ1466" s="34">
        <v>320000</v>
      </c>
      <c r="AK1466" s="34">
        <v>235000</v>
      </c>
      <c r="AL1466" s="35">
        <v>0</v>
      </c>
      <c r="AM1466" s="35">
        <v>0.36170212765957449</v>
      </c>
      <c r="AN1466" s="12">
        <v>2.1</v>
      </c>
      <c r="AO1466" s="33">
        <v>0.10000000000000009</v>
      </c>
      <c r="AP1466" s="12">
        <v>2</v>
      </c>
      <c r="AQ1466" s="34">
        <v>280</v>
      </c>
      <c r="AR1466" s="34">
        <v>270</v>
      </c>
      <c r="AS1466" s="31">
        <v>3.7037037037037035E-2</v>
      </c>
      <c r="AT1466" s="36">
        <v>1330.5600000000002</v>
      </c>
      <c r="AU1466" s="30">
        <v>0.61229999999999996</v>
      </c>
      <c r="AV1466" s="30">
        <v>0.38769999999999999</v>
      </c>
      <c r="AW1466" s="30">
        <v>0.55830000000000002</v>
      </c>
      <c r="AX1466" s="30">
        <v>0.3906</v>
      </c>
      <c r="AY1466" s="30">
        <v>0.26600000000000001</v>
      </c>
      <c r="AZ1466" s="30">
        <v>0.3095</v>
      </c>
      <c r="BA1466" s="30">
        <v>0.39629999999999999</v>
      </c>
      <c r="BB1466" s="37">
        <v>4</v>
      </c>
      <c r="BC1466" s="29">
        <v>230</v>
      </c>
      <c r="BD1466" s="38" t="s">
        <v>4189</v>
      </c>
      <c r="BE1466" s="39">
        <v>137.541698757218</v>
      </c>
      <c r="BF1466" s="39">
        <v>-33.042565351407099</v>
      </c>
      <c r="BG1466" s="40">
        <f t="shared" si="264"/>
        <v>74</v>
      </c>
      <c r="BH1466" s="40">
        <f t="shared" si="265"/>
        <v>82</v>
      </c>
      <c r="BI1466" s="40">
        <f t="shared" si="266"/>
        <v>100</v>
      </c>
      <c r="BJ1466" s="40">
        <f t="shared" si="267"/>
        <v>1</v>
      </c>
      <c r="BK1466" s="40">
        <f t="shared" si="268"/>
        <v>64</v>
      </c>
      <c r="BL1466" s="40">
        <f t="shared" si="269"/>
        <v>49</v>
      </c>
      <c r="BM1466" s="41">
        <f t="shared" si="270"/>
        <v>100</v>
      </c>
      <c r="BN1466" s="40">
        <f t="shared" si="271"/>
        <v>100</v>
      </c>
      <c r="BO1466" s="41">
        <f t="shared" si="272"/>
        <v>100</v>
      </c>
      <c r="BP1466" s="41">
        <f t="shared" si="273"/>
        <v>36</v>
      </c>
      <c r="BQ1466" s="41">
        <f t="shared" si="274"/>
        <v>40</v>
      </c>
      <c r="BR1466" s="41">
        <f t="shared" si="275"/>
        <v>55</v>
      </c>
    </row>
    <row r="1467" spans="2:70" x14ac:dyDescent="0.3">
      <c r="B1467" s="12" t="s">
        <v>1525</v>
      </c>
      <c r="C1467" s="12">
        <v>406021142</v>
      </c>
      <c r="D1467" s="12" t="s">
        <v>778</v>
      </c>
      <c r="E1467" s="12" t="s">
        <v>572</v>
      </c>
      <c r="F1467" s="12" t="s">
        <v>1525</v>
      </c>
      <c r="G1467" s="12" t="s">
        <v>106</v>
      </c>
      <c r="H1467" s="12" t="s">
        <v>5013</v>
      </c>
      <c r="I1467" s="28">
        <v>313100</v>
      </c>
      <c r="J1467" s="28">
        <v>310000</v>
      </c>
      <c r="K1467" s="28">
        <v>185000</v>
      </c>
      <c r="L1467" s="28">
        <v>310000</v>
      </c>
      <c r="M1467" s="28">
        <v>180000</v>
      </c>
      <c r="N1467" s="28">
        <v>160000</v>
      </c>
      <c r="O1467" s="29">
        <v>44</v>
      </c>
      <c r="P1467" s="29">
        <v>96</v>
      </c>
      <c r="Q1467" s="29">
        <v>73</v>
      </c>
      <c r="R1467" s="28">
        <v>250</v>
      </c>
      <c r="S1467" s="28">
        <v>260</v>
      </c>
      <c r="T1467" s="30">
        <v>0.7</v>
      </c>
      <c r="U1467" s="30">
        <v>0</v>
      </c>
      <c r="V1467" s="30">
        <v>0.7</v>
      </c>
      <c r="W1467" s="30">
        <v>0.4</v>
      </c>
      <c r="X1467" s="31">
        <v>4.1520281060364102E-2</v>
      </c>
      <c r="Y1467" s="30">
        <v>6.9</v>
      </c>
      <c r="Z1467" s="30">
        <v>-1.0999999999999996</v>
      </c>
      <c r="AA1467" s="30">
        <v>8</v>
      </c>
      <c r="AB1467" s="30">
        <v>6.6</v>
      </c>
      <c r="AC1467" s="32">
        <v>0.17479583846067789</v>
      </c>
      <c r="AD1467" s="30">
        <v>4.2098905401567883</v>
      </c>
      <c r="AE1467" s="12">
        <v>8</v>
      </c>
      <c r="AF1467" s="12">
        <v>8</v>
      </c>
      <c r="AG1467" s="12">
        <v>11</v>
      </c>
      <c r="AH1467" s="33">
        <v>5.6</v>
      </c>
      <c r="AI1467" s="34">
        <v>149000</v>
      </c>
      <c r="AJ1467" s="34">
        <v>131000</v>
      </c>
      <c r="AK1467" s="34">
        <v>148000</v>
      </c>
      <c r="AL1467" s="35">
        <v>0.13740458015267176</v>
      </c>
      <c r="AM1467" s="35">
        <v>6.7567567567567571E-3</v>
      </c>
      <c r="AN1467" s="12">
        <v>0.8</v>
      </c>
      <c r="AO1467" s="33">
        <v>0</v>
      </c>
      <c r="AP1467" s="12">
        <v>0.8</v>
      </c>
      <c r="AQ1467" s="34">
        <v>265</v>
      </c>
      <c r="AR1467" s="34">
        <v>270</v>
      </c>
      <c r="AS1467" s="31">
        <v>-1.8518518518518517E-2</v>
      </c>
      <c r="AT1467" s="36">
        <v>1430.2400000000002</v>
      </c>
      <c r="AU1467" s="30">
        <v>0.63929999999999998</v>
      </c>
      <c r="AV1467" s="30">
        <v>0.36070000000000002</v>
      </c>
      <c r="AW1467" s="30">
        <v>0.79830000000000001</v>
      </c>
      <c r="AX1467" s="30">
        <v>0.1178</v>
      </c>
      <c r="AY1467" s="30">
        <v>0.30719999999999997</v>
      </c>
      <c r="AZ1467" s="30">
        <v>0.27939999999999998</v>
      </c>
      <c r="BA1467" s="30">
        <v>0.38030000000000003</v>
      </c>
      <c r="BB1467" s="37">
        <v>1.5</v>
      </c>
      <c r="BC1467" s="29">
        <v>278</v>
      </c>
      <c r="BD1467" s="38" t="s">
        <v>3854</v>
      </c>
      <c r="BE1467" s="39">
        <v>137.835294110501</v>
      </c>
      <c r="BF1467" s="39">
        <v>-32.500796415242597</v>
      </c>
      <c r="BG1467" s="40">
        <f t="shared" si="264"/>
        <v>100</v>
      </c>
      <c r="BH1467" s="40">
        <f t="shared" si="265"/>
        <v>100</v>
      </c>
      <c r="BI1467" s="40">
        <f t="shared" si="266"/>
        <v>55</v>
      </c>
      <c r="BJ1467" s="40">
        <f t="shared" si="267"/>
        <v>69</v>
      </c>
      <c r="BK1467" s="40">
        <f t="shared" si="268"/>
        <v>57</v>
      </c>
      <c r="BL1467" s="40">
        <f t="shared" si="269"/>
        <v>58</v>
      </c>
      <c r="BM1467" s="41">
        <f t="shared" si="270"/>
        <v>89</v>
      </c>
      <c r="BN1467" s="40">
        <f t="shared" si="271"/>
        <v>100</v>
      </c>
      <c r="BO1467" s="41">
        <f t="shared" si="272"/>
        <v>100</v>
      </c>
      <c r="BP1467" s="41">
        <f t="shared" si="273"/>
        <v>3</v>
      </c>
      <c r="BQ1467" s="41">
        <f t="shared" si="274"/>
        <v>15</v>
      </c>
      <c r="BR1467" s="41">
        <f t="shared" si="275"/>
        <v>55</v>
      </c>
    </row>
    <row r="1468" spans="2:70" x14ac:dyDescent="0.3">
      <c r="B1468" s="12" t="s">
        <v>2438</v>
      </c>
      <c r="C1468" s="12">
        <v>406021143</v>
      </c>
      <c r="D1468" s="12" t="s">
        <v>778</v>
      </c>
      <c r="E1468" s="12" t="s">
        <v>572</v>
      </c>
      <c r="F1468" s="12" t="s">
        <v>2713</v>
      </c>
      <c r="G1468" s="12" t="s">
        <v>106</v>
      </c>
      <c r="H1468" s="12" t="s">
        <v>5013</v>
      </c>
      <c r="I1468" s="28">
        <v>145000</v>
      </c>
      <c r="J1468" s="28">
        <v>128250</v>
      </c>
      <c r="K1468" s="28">
        <v>125000</v>
      </c>
      <c r="L1468" s="28">
        <v>135000</v>
      </c>
      <c r="M1468" s="28">
        <v>135000</v>
      </c>
      <c r="N1468" s="28">
        <v>121000</v>
      </c>
      <c r="O1468" s="29">
        <v>100</v>
      </c>
      <c r="P1468" s="29">
        <v>101</v>
      </c>
      <c r="Q1468" s="29">
        <v>149</v>
      </c>
      <c r="R1468" s="28">
        <v>295</v>
      </c>
      <c r="S1468" s="28">
        <v>300</v>
      </c>
      <c r="T1468" s="30">
        <v>1.9</v>
      </c>
      <c r="U1468" s="30">
        <v>-0.30000000000000027</v>
      </c>
      <c r="V1468" s="30">
        <v>2.2000000000000002</v>
      </c>
      <c r="W1468" s="30">
        <v>2.2000000000000002</v>
      </c>
      <c r="X1468" s="31">
        <v>0.10579310344827586</v>
      </c>
      <c r="Y1468" s="30">
        <v>8.1999999999999993</v>
      </c>
      <c r="Z1468" s="30">
        <v>0</v>
      </c>
      <c r="AA1468" s="30">
        <v>8.1999999999999993</v>
      </c>
      <c r="AB1468" s="30">
        <v>8.4</v>
      </c>
      <c r="AC1468" s="32">
        <v>8.3883075523202913E-2</v>
      </c>
      <c r="AD1468" s="30">
        <v>0.79289738923496877</v>
      </c>
      <c r="AE1468" s="12">
        <v>8</v>
      </c>
      <c r="AF1468" s="12">
        <v>8</v>
      </c>
      <c r="AG1468" s="12">
        <v>11</v>
      </c>
      <c r="AH1468" s="33">
        <v>5.6</v>
      </c>
      <c r="AI1468" s="34">
        <v>149000</v>
      </c>
      <c r="AJ1468" s="34">
        <v>131000</v>
      </c>
      <c r="AK1468" s="34">
        <v>148000</v>
      </c>
      <c r="AL1468" s="35">
        <v>0.13740458015267176</v>
      </c>
      <c r="AM1468" s="35">
        <v>6.7567567567567571E-3</v>
      </c>
      <c r="AN1468" s="12">
        <v>0.8</v>
      </c>
      <c r="AO1468" s="33">
        <v>0</v>
      </c>
      <c r="AP1468" s="12">
        <v>0.8</v>
      </c>
      <c r="AQ1468" s="34">
        <v>265</v>
      </c>
      <c r="AR1468" s="34">
        <v>270</v>
      </c>
      <c r="AS1468" s="31">
        <v>-1.8518518518518517E-2</v>
      </c>
      <c r="AT1468" s="36">
        <v>3516.8</v>
      </c>
      <c r="AU1468" s="30">
        <v>0.70760000000000001</v>
      </c>
      <c r="AV1468" s="30">
        <v>0.29239999999999999</v>
      </c>
      <c r="AW1468" s="30">
        <v>0.96899999999999997</v>
      </c>
      <c r="AX1468" s="30">
        <v>0</v>
      </c>
      <c r="AY1468" s="30">
        <v>6.7799999999999999E-2</v>
      </c>
      <c r="AZ1468" s="30">
        <v>0.2167</v>
      </c>
      <c r="BA1468" s="30">
        <v>0.67110000000000003</v>
      </c>
      <c r="BB1468" s="37">
        <v>4.5</v>
      </c>
      <c r="BC1468" s="29">
        <v>515</v>
      </c>
      <c r="BD1468" s="38" t="s">
        <v>4726</v>
      </c>
      <c r="BE1468" s="39">
        <v>136.883075257771</v>
      </c>
      <c r="BF1468" s="39">
        <v>-30.5150018797037</v>
      </c>
      <c r="BG1468" s="40">
        <f t="shared" si="264"/>
        <v>85</v>
      </c>
      <c r="BH1468" s="40">
        <f t="shared" si="265"/>
        <v>100</v>
      </c>
      <c r="BI1468" s="40">
        <f t="shared" si="266"/>
        <v>55</v>
      </c>
      <c r="BJ1468" s="40">
        <f t="shared" si="267"/>
        <v>69</v>
      </c>
      <c r="BK1468" s="40">
        <f t="shared" si="268"/>
        <v>27</v>
      </c>
      <c r="BL1468" s="40">
        <f t="shared" si="269"/>
        <v>5</v>
      </c>
      <c r="BM1468" s="41">
        <f t="shared" si="270"/>
        <v>100</v>
      </c>
      <c r="BN1468" s="40">
        <f t="shared" si="271"/>
        <v>100</v>
      </c>
      <c r="BO1468" s="41">
        <f t="shared" si="272"/>
        <v>100</v>
      </c>
      <c r="BP1468" s="41">
        <f t="shared" si="273"/>
        <v>1</v>
      </c>
      <c r="BQ1468" s="41">
        <f t="shared" si="274"/>
        <v>45</v>
      </c>
      <c r="BR1468" s="41">
        <f t="shared" si="275"/>
        <v>51</v>
      </c>
    </row>
    <row r="1469" spans="2:70" x14ac:dyDescent="0.3">
      <c r="B1469" s="12" t="s">
        <v>1882</v>
      </c>
      <c r="C1469" s="12">
        <v>407011144</v>
      </c>
      <c r="D1469" s="12" t="s">
        <v>574</v>
      </c>
      <c r="E1469" s="12" t="s">
        <v>105</v>
      </c>
      <c r="F1469" s="12" t="s">
        <v>4060</v>
      </c>
      <c r="G1469" s="12" t="s">
        <v>106</v>
      </c>
      <c r="H1469" s="12" t="s">
        <v>5013</v>
      </c>
      <c r="I1469" s="28">
        <v>179000</v>
      </c>
      <c r="J1469" s="28">
        <v>360000</v>
      </c>
      <c r="K1469" s="28">
        <v>315000</v>
      </c>
      <c r="L1469" s="28">
        <v>485000</v>
      </c>
      <c r="M1469" s="28">
        <v>445000</v>
      </c>
      <c r="N1469" s="28">
        <v>381888</v>
      </c>
      <c r="O1469" s="29">
        <v>35</v>
      </c>
      <c r="P1469" s="29">
        <v>14</v>
      </c>
      <c r="Q1469" s="29">
        <v>14</v>
      </c>
      <c r="R1469" s="28">
        <v>350</v>
      </c>
      <c r="S1469" s="28">
        <v>320</v>
      </c>
      <c r="T1469" s="30">
        <v>1.7</v>
      </c>
      <c r="U1469" s="30">
        <v>9.9999999999999867E-2</v>
      </c>
      <c r="V1469" s="30">
        <v>1.6</v>
      </c>
      <c r="W1469" s="30">
        <v>1.7</v>
      </c>
      <c r="X1469" s="31">
        <v>0.10167597765363129</v>
      </c>
      <c r="Y1469" s="30">
        <v>0.7</v>
      </c>
      <c r="Z1469" s="30">
        <v>9.9999999999999978E-2</v>
      </c>
      <c r="AA1469" s="30">
        <v>0.6</v>
      </c>
      <c r="AB1469" s="30">
        <v>1.2</v>
      </c>
      <c r="AC1469" s="32">
        <v>0.32216494845360821</v>
      </c>
      <c r="AD1469" s="30">
        <v>3.1685453721536194</v>
      </c>
      <c r="AE1469" s="12">
        <v>15</v>
      </c>
      <c r="AF1469" s="12">
        <v>16</v>
      </c>
      <c r="AG1469" s="12">
        <v>7</v>
      </c>
      <c r="AH1469" s="33">
        <v>1.4634146341463414</v>
      </c>
      <c r="AI1469" s="34">
        <v>485000</v>
      </c>
      <c r="AJ1469" s="34">
        <v>415000</v>
      </c>
      <c r="AK1469" s="34">
        <v>370000</v>
      </c>
      <c r="AL1469" s="35">
        <v>0.16867469879518071</v>
      </c>
      <c r="AM1469" s="35">
        <v>0.3108108108108108</v>
      </c>
      <c r="AN1469" s="12">
        <v>1.9</v>
      </c>
      <c r="AO1469" s="33">
        <v>-0.10000000000000009</v>
      </c>
      <c r="AP1469" s="12">
        <v>2</v>
      </c>
      <c r="AQ1469" s="34">
        <v>320</v>
      </c>
      <c r="AR1469" s="34">
        <v>300</v>
      </c>
      <c r="AS1469" s="31">
        <v>6.6666666666666666E-2</v>
      </c>
      <c r="AT1469" s="36">
        <v>1086.4000000000001</v>
      </c>
      <c r="AU1469" s="30">
        <v>0.64570000000000005</v>
      </c>
      <c r="AV1469" s="30">
        <v>0.3543</v>
      </c>
      <c r="AW1469" s="30">
        <v>0.90380000000000005</v>
      </c>
      <c r="AX1469" s="30">
        <v>6.1600000000000002E-2</v>
      </c>
      <c r="AY1469" s="30">
        <v>0.48880000000000001</v>
      </c>
      <c r="AZ1469" s="30">
        <v>0.23100000000000001</v>
      </c>
      <c r="BA1469" s="30">
        <v>0.20910000000000001</v>
      </c>
      <c r="BB1469" s="37">
        <v>1.5</v>
      </c>
      <c r="BC1469" s="29">
        <v>68</v>
      </c>
      <c r="BD1469" s="38" t="s">
        <v>4190</v>
      </c>
      <c r="BE1469" s="39">
        <v>138.794671181979</v>
      </c>
      <c r="BF1469" s="39">
        <v>-35.509311525705698</v>
      </c>
      <c r="BG1469" s="40">
        <f t="shared" si="264"/>
        <v>88</v>
      </c>
      <c r="BH1469" s="40">
        <f t="shared" si="265"/>
        <v>85</v>
      </c>
      <c r="BI1469" s="40">
        <f t="shared" si="266"/>
        <v>100</v>
      </c>
      <c r="BJ1469" s="40">
        <f t="shared" si="267"/>
        <v>84</v>
      </c>
      <c r="BK1469" s="40">
        <f t="shared" si="268"/>
        <v>94</v>
      </c>
      <c r="BL1469" s="40">
        <f t="shared" si="269"/>
        <v>98</v>
      </c>
      <c r="BM1469" s="41">
        <f t="shared" si="270"/>
        <v>100</v>
      </c>
      <c r="BN1469" s="40">
        <f t="shared" si="271"/>
        <v>100</v>
      </c>
      <c r="BO1469" s="41">
        <f t="shared" si="272"/>
        <v>52</v>
      </c>
      <c r="BP1469" s="41">
        <f t="shared" si="273"/>
        <v>100</v>
      </c>
      <c r="BQ1469" s="41">
        <f t="shared" si="274"/>
        <v>15</v>
      </c>
      <c r="BR1469" s="41">
        <f t="shared" si="275"/>
        <v>66</v>
      </c>
    </row>
    <row r="1470" spans="2:70" x14ac:dyDescent="0.3">
      <c r="B1470" s="12" t="s">
        <v>1747</v>
      </c>
      <c r="C1470" s="12">
        <v>407011148</v>
      </c>
      <c r="D1470" s="12" t="s">
        <v>574</v>
      </c>
      <c r="E1470" s="12" t="s">
        <v>105</v>
      </c>
      <c r="F1470" s="12" t="s">
        <v>4060</v>
      </c>
      <c r="G1470" s="12" t="s">
        <v>106</v>
      </c>
      <c r="H1470" s="12" t="s">
        <v>5013</v>
      </c>
      <c r="I1470" s="28">
        <v>479000</v>
      </c>
      <c r="J1470" s="28">
        <v>445000</v>
      </c>
      <c r="K1470" s="28">
        <v>425000</v>
      </c>
      <c r="L1470" s="28">
        <v>490000</v>
      </c>
      <c r="M1470" s="28">
        <v>520000</v>
      </c>
      <c r="N1470" s="28">
        <v>450000</v>
      </c>
      <c r="O1470" s="29">
        <v>25</v>
      </c>
      <c r="P1470" s="29">
        <v>28</v>
      </c>
      <c r="Q1470" s="29">
        <v>29</v>
      </c>
      <c r="R1470" s="28">
        <v>380</v>
      </c>
      <c r="S1470" s="28">
        <v>350</v>
      </c>
      <c r="T1470" s="30">
        <v>1.2</v>
      </c>
      <c r="U1470" s="30">
        <v>0</v>
      </c>
      <c r="V1470" s="30">
        <v>1.2</v>
      </c>
      <c r="W1470" s="30">
        <v>1.6</v>
      </c>
      <c r="X1470" s="31">
        <v>4.125260960334029E-2</v>
      </c>
      <c r="Y1470" s="30">
        <v>1.1000000000000001</v>
      </c>
      <c r="Z1470" s="30">
        <v>-9.9999999999999867E-2</v>
      </c>
      <c r="AA1470" s="30">
        <v>1.2</v>
      </c>
      <c r="AB1470" s="30">
        <v>1.5</v>
      </c>
      <c r="AC1470" s="32">
        <v>0.34727299312765025</v>
      </c>
      <c r="AD1470" s="30">
        <v>8.4182066653919261</v>
      </c>
      <c r="AE1470" s="12">
        <v>15</v>
      </c>
      <c r="AF1470" s="12">
        <v>16</v>
      </c>
      <c r="AG1470" s="12">
        <v>7</v>
      </c>
      <c r="AH1470" s="33">
        <v>1.4634146341463414</v>
      </c>
      <c r="AI1470" s="34">
        <v>485000</v>
      </c>
      <c r="AJ1470" s="34">
        <v>415000</v>
      </c>
      <c r="AK1470" s="34">
        <v>370000</v>
      </c>
      <c r="AL1470" s="35">
        <v>0.16867469879518071</v>
      </c>
      <c r="AM1470" s="35">
        <v>0.3108108108108108</v>
      </c>
      <c r="AN1470" s="12">
        <v>1.9</v>
      </c>
      <c r="AO1470" s="33">
        <v>-0.10000000000000009</v>
      </c>
      <c r="AP1470" s="12">
        <v>2</v>
      </c>
      <c r="AQ1470" s="34">
        <v>320</v>
      </c>
      <c r="AR1470" s="34">
        <v>300</v>
      </c>
      <c r="AS1470" s="31">
        <v>6.6666666666666666E-2</v>
      </c>
      <c r="AT1470" s="36">
        <v>1094.24</v>
      </c>
      <c r="AU1470" s="30">
        <v>0.64829999999999999</v>
      </c>
      <c r="AV1470" s="30">
        <v>0.35170000000000001</v>
      </c>
      <c r="AW1470" s="30">
        <v>0.87949999999999995</v>
      </c>
      <c r="AX1470" s="30">
        <v>9.4799999999999995E-2</v>
      </c>
      <c r="AY1470" s="30">
        <v>0.50539999999999996</v>
      </c>
      <c r="AZ1470" s="30">
        <v>0.2331</v>
      </c>
      <c r="BA1470" s="30">
        <v>0.20860000000000001</v>
      </c>
      <c r="BB1470" s="37">
        <v>2.5</v>
      </c>
      <c r="BC1470" s="29">
        <v>71</v>
      </c>
      <c r="BD1470" s="38" t="s">
        <v>4061</v>
      </c>
      <c r="BE1470" s="39">
        <v>138.56724816192099</v>
      </c>
      <c r="BF1470" s="39">
        <v>-35.553683933674598</v>
      </c>
      <c r="BG1470" s="40">
        <f t="shared" si="264"/>
        <v>97</v>
      </c>
      <c r="BH1470" s="40">
        <f t="shared" si="265"/>
        <v>85</v>
      </c>
      <c r="BI1470" s="40">
        <f t="shared" si="266"/>
        <v>100</v>
      </c>
      <c r="BJ1470" s="40">
        <f t="shared" si="267"/>
        <v>84</v>
      </c>
      <c r="BK1470" s="40">
        <f t="shared" si="268"/>
        <v>93</v>
      </c>
      <c r="BL1470" s="40">
        <f t="shared" si="269"/>
        <v>100</v>
      </c>
      <c r="BM1470" s="41">
        <f t="shared" si="270"/>
        <v>88</v>
      </c>
      <c r="BN1470" s="40">
        <f t="shared" si="271"/>
        <v>66</v>
      </c>
      <c r="BO1470" s="41">
        <f t="shared" si="272"/>
        <v>36</v>
      </c>
      <c r="BP1470" s="41">
        <f t="shared" si="273"/>
        <v>98</v>
      </c>
      <c r="BQ1470" s="41">
        <f t="shared" si="274"/>
        <v>25</v>
      </c>
      <c r="BR1470" s="41">
        <f t="shared" si="275"/>
        <v>64</v>
      </c>
    </row>
    <row r="1471" spans="2:70" x14ac:dyDescent="0.3">
      <c r="B1471" s="12" t="s">
        <v>1247</v>
      </c>
      <c r="C1471" s="12">
        <v>407011149</v>
      </c>
      <c r="D1471" s="12" t="s">
        <v>574</v>
      </c>
      <c r="E1471" s="12" t="s">
        <v>105</v>
      </c>
      <c r="F1471" s="12" t="s">
        <v>2713</v>
      </c>
      <c r="G1471" s="12" t="s">
        <v>106</v>
      </c>
      <c r="H1471" s="12" t="s">
        <v>5013</v>
      </c>
      <c r="I1471" s="28">
        <v>304000</v>
      </c>
      <c r="J1471" s="28">
        <v>285000</v>
      </c>
      <c r="K1471" s="28">
        <v>209000</v>
      </c>
      <c r="L1471" s="28">
        <v>318000</v>
      </c>
      <c r="M1471" s="28">
        <v>271500</v>
      </c>
      <c r="N1471" s="28">
        <v>175000</v>
      </c>
      <c r="O1471" s="29">
        <v>25</v>
      </c>
      <c r="P1471" s="29">
        <v>30</v>
      </c>
      <c r="Q1471" s="29">
        <v>69</v>
      </c>
      <c r="R1471" s="28">
        <v>310</v>
      </c>
      <c r="S1471" s="28">
        <v>300</v>
      </c>
      <c r="T1471" s="30">
        <v>4.2</v>
      </c>
      <c r="U1471" s="30">
        <v>-0.89999999999999947</v>
      </c>
      <c r="V1471" s="30">
        <v>5.0999999999999996</v>
      </c>
      <c r="W1471" s="30">
        <v>3.8</v>
      </c>
      <c r="X1471" s="31">
        <v>5.3026315789473685E-2</v>
      </c>
      <c r="Y1471" s="30">
        <v>1.4</v>
      </c>
      <c r="Z1471" s="30">
        <v>-0.70000000000000018</v>
      </c>
      <c r="AA1471" s="30">
        <v>2.1</v>
      </c>
      <c r="AB1471" s="30">
        <v>2.8</v>
      </c>
      <c r="AC1471" s="32">
        <v>0.2558093477686823</v>
      </c>
      <c r="AD1471" s="30">
        <v>4.8241961365806096</v>
      </c>
      <c r="AE1471" s="12">
        <v>15</v>
      </c>
      <c r="AF1471" s="12">
        <v>16</v>
      </c>
      <c r="AG1471" s="12">
        <v>7</v>
      </c>
      <c r="AH1471" s="33">
        <v>1.4634146341463414</v>
      </c>
      <c r="AI1471" s="34">
        <v>485000</v>
      </c>
      <c r="AJ1471" s="34">
        <v>415000</v>
      </c>
      <c r="AK1471" s="34">
        <v>370000</v>
      </c>
      <c r="AL1471" s="35">
        <v>0.16867469879518071</v>
      </c>
      <c r="AM1471" s="35">
        <v>0.3108108108108108</v>
      </c>
      <c r="AN1471" s="12">
        <v>1.9</v>
      </c>
      <c r="AO1471" s="33">
        <v>-0.10000000000000009</v>
      </c>
      <c r="AP1471" s="12">
        <v>2</v>
      </c>
      <c r="AQ1471" s="34">
        <v>320</v>
      </c>
      <c r="AR1471" s="34">
        <v>300</v>
      </c>
      <c r="AS1471" s="31">
        <v>6.6666666666666666E-2</v>
      </c>
      <c r="AT1471" s="36">
        <v>1211.8400000000001</v>
      </c>
      <c r="AU1471" s="30">
        <v>0.67849999999999999</v>
      </c>
      <c r="AV1471" s="30">
        <v>0.32150000000000001</v>
      </c>
      <c r="AW1471" s="30">
        <v>0.93489999999999995</v>
      </c>
      <c r="AX1471" s="30">
        <v>3.2199999999999999E-2</v>
      </c>
      <c r="AY1471" s="30">
        <v>0.47710000000000002</v>
      </c>
      <c r="AZ1471" s="30">
        <v>0.3206</v>
      </c>
      <c r="BA1471" s="30">
        <v>0.1535</v>
      </c>
      <c r="BB1471" s="37">
        <v>3</v>
      </c>
      <c r="BC1471" s="29">
        <v>67</v>
      </c>
      <c r="BD1471" s="38" t="s">
        <v>3594</v>
      </c>
      <c r="BE1471" s="39">
        <v>138.40516837137699</v>
      </c>
      <c r="BF1471" s="39">
        <v>-35.493158460354501</v>
      </c>
      <c r="BG1471" s="40">
        <f t="shared" si="264"/>
        <v>47</v>
      </c>
      <c r="BH1471" s="40">
        <f t="shared" si="265"/>
        <v>85</v>
      </c>
      <c r="BI1471" s="40">
        <f t="shared" si="266"/>
        <v>100</v>
      </c>
      <c r="BJ1471" s="40">
        <f t="shared" si="267"/>
        <v>84</v>
      </c>
      <c r="BK1471" s="40">
        <f t="shared" si="268"/>
        <v>94</v>
      </c>
      <c r="BL1471" s="40">
        <f t="shared" si="269"/>
        <v>95</v>
      </c>
      <c r="BM1471" s="41">
        <f t="shared" si="270"/>
        <v>100</v>
      </c>
      <c r="BN1471" s="40">
        <f t="shared" si="271"/>
        <v>100</v>
      </c>
      <c r="BO1471" s="41">
        <f t="shared" si="272"/>
        <v>96</v>
      </c>
      <c r="BP1471" s="41">
        <f t="shared" si="273"/>
        <v>93</v>
      </c>
      <c r="BQ1471" s="41">
        <f t="shared" si="274"/>
        <v>30</v>
      </c>
      <c r="BR1471" s="41">
        <f t="shared" si="275"/>
        <v>66</v>
      </c>
    </row>
    <row r="1472" spans="2:70" x14ac:dyDescent="0.3">
      <c r="B1472" s="12" t="s">
        <v>779</v>
      </c>
      <c r="C1472" s="12">
        <v>407021151</v>
      </c>
      <c r="D1472" s="12" t="s">
        <v>141</v>
      </c>
      <c r="E1472" s="12" t="s">
        <v>105</v>
      </c>
      <c r="F1472" s="12" t="s">
        <v>2713</v>
      </c>
      <c r="G1472" s="12" t="s">
        <v>106</v>
      </c>
      <c r="H1472" s="12" t="s">
        <v>5013</v>
      </c>
      <c r="I1472" s="28">
        <v>276450</v>
      </c>
      <c r="J1472" s="28">
        <v>375000</v>
      </c>
      <c r="K1472" s="28">
        <v>440000</v>
      </c>
      <c r="L1472" s="28">
        <v>620000</v>
      </c>
      <c r="M1472" s="28">
        <v>580000</v>
      </c>
      <c r="N1472" s="28">
        <v>375000</v>
      </c>
      <c r="O1472" s="29">
        <v>13</v>
      </c>
      <c r="P1472" s="29">
        <v>13</v>
      </c>
      <c r="Q1472" s="29">
        <v>7</v>
      </c>
      <c r="R1472" s="28">
        <v>270</v>
      </c>
      <c r="S1472" s="28">
        <v>190</v>
      </c>
      <c r="T1472" s="30">
        <v>2</v>
      </c>
      <c r="U1472" s="30">
        <v>0.30000000000000004</v>
      </c>
      <c r="V1472" s="30">
        <v>1.7</v>
      </c>
      <c r="W1472" s="30">
        <v>1.7</v>
      </c>
      <c r="X1472" s="31">
        <v>5.0786760716223546E-2</v>
      </c>
      <c r="Y1472" s="30">
        <v>2.7</v>
      </c>
      <c r="Z1472" s="30">
        <v>0</v>
      </c>
      <c r="AA1472" s="30">
        <v>2.7</v>
      </c>
      <c r="AB1472" s="30">
        <v>4</v>
      </c>
      <c r="AC1472" s="32">
        <v>0.2008928571428571</v>
      </c>
      <c r="AD1472" s="30">
        <v>3.9556146978021971</v>
      </c>
      <c r="AE1472" s="12">
        <v>16</v>
      </c>
      <c r="AF1472" s="12">
        <v>17</v>
      </c>
      <c r="AG1472" s="12">
        <v>27</v>
      </c>
      <c r="AH1472" s="33">
        <v>2.2135922330097086</v>
      </c>
      <c r="AI1472" s="34">
        <v>325000</v>
      </c>
      <c r="AJ1472" s="34">
        <v>280000</v>
      </c>
      <c r="AK1472" s="34">
        <v>235000</v>
      </c>
      <c r="AL1472" s="35">
        <v>0.16071428571428573</v>
      </c>
      <c r="AM1472" s="35">
        <v>0.38297872340425532</v>
      </c>
      <c r="AN1472" s="12">
        <v>1.9</v>
      </c>
      <c r="AO1472" s="33">
        <v>0.39999999999999991</v>
      </c>
      <c r="AP1472" s="12">
        <v>1.5</v>
      </c>
      <c r="AQ1472" s="34">
        <v>290</v>
      </c>
      <c r="AR1472" s="34">
        <v>270</v>
      </c>
      <c r="AS1472" s="31">
        <v>7.407407407407407E-2</v>
      </c>
      <c r="AT1472" s="36">
        <v>1344.0000000000002</v>
      </c>
      <c r="AU1472" s="30">
        <v>0.6552</v>
      </c>
      <c r="AV1472" s="30">
        <v>0.3448</v>
      </c>
      <c r="AW1472" s="30">
        <v>0.95150000000000001</v>
      </c>
      <c r="AX1472" s="30">
        <v>3.1899999999999998E-2</v>
      </c>
      <c r="AY1472" s="30">
        <v>0.47420000000000001</v>
      </c>
      <c r="AZ1472" s="30">
        <v>0.2485</v>
      </c>
      <c r="BA1472" s="30">
        <v>0.2031</v>
      </c>
      <c r="BB1472" s="37">
        <v>4</v>
      </c>
      <c r="BC1472" s="29">
        <v>246</v>
      </c>
      <c r="BD1472" s="38" t="s">
        <v>3200</v>
      </c>
      <c r="BE1472" s="39">
        <v>140.05499956200299</v>
      </c>
      <c r="BF1472" s="39">
        <v>-36.790617231131101</v>
      </c>
      <c r="BG1472" s="40">
        <f t="shared" si="264"/>
        <v>84</v>
      </c>
      <c r="BH1472" s="40">
        <f t="shared" si="265"/>
        <v>85</v>
      </c>
      <c r="BI1472" s="40">
        <f t="shared" si="266"/>
        <v>97</v>
      </c>
      <c r="BJ1472" s="40">
        <f t="shared" si="267"/>
        <v>81</v>
      </c>
      <c r="BK1472" s="40">
        <f t="shared" si="268"/>
        <v>62</v>
      </c>
      <c r="BL1472" s="40">
        <f t="shared" si="269"/>
        <v>94</v>
      </c>
      <c r="BM1472" s="41">
        <f t="shared" si="270"/>
        <v>100</v>
      </c>
      <c r="BN1472" s="40">
        <f t="shared" si="271"/>
        <v>100</v>
      </c>
      <c r="BO1472" s="41">
        <f t="shared" si="272"/>
        <v>100</v>
      </c>
      <c r="BP1472" s="41">
        <f t="shared" si="273"/>
        <v>72</v>
      </c>
      <c r="BQ1472" s="41">
        <f t="shared" si="274"/>
        <v>40</v>
      </c>
      <c r="BR1472" s="41">
        <f t="shared" si="275"/>
        <v>66</v>
      </c>
    </row>
    <row r="1473" spans="2:70" x14ac:dyDescent="0.3">
      <c r="B1473" s="12" t="s">
        <v>1016</v>
      </c>
      <c r="C1473" s="12">
        <v>407021152</v>
      </c>
      <c r="D1473" s="12" t="s">
        <v>141</v>
      </c>
      <c r="E1473" s="12" t="s">
        <v>105</v>
      </c>
      <c r="F1473" s="12" t="s">
        <v>2713</v>
      </c>
      <c r="G1473" s="12" t="s">
        <v>106</v>
      </c>
      <c r="H1473" s="12" t="s">
        <v>5013</v>
      </c>
      <c r="I1473" s="28">
        <v>210000</v>
      </c>
      <c r="J1473" s="28">
        <v>210000</v>
      </c>
      <c r="K1473" s="28">
        <v>231000</v>
      </c>
      <c r="L1473" s="28">
        <v>210000</v>
      </c>
      <c r="M1473" s="28">
        <v>210000</v>
      </c>
      <c r="N1473" s="28">
        <v>252000</v>
      </c>
      <c r="O1473" s="29">
        <v>171</v>
      </c>
      <c r="P1473" s="29">
        <v>154</v>
      </c>
      <c r="Q1473" s="29">
        <v>71</v>
      </c>
      <c r="R1473" s="28">
        <v>200</v>
      </c>
      <c r="S1473" s="28">
        <v>180</v>
      </c>
      <c r="T1473" s="30">
        <v>0.5</v>
      </c>
      <c r="U1473" s="30">
        <v>-0.30000000000000004</v>
      </c>
      <c r="V1473" s="30">
        <v>0.8</v>
      </c>
      <c r="W1473" s="30">
        <v>1</v>
      </c>
      <c r="X1473" s="31">
        <v>4.9523809523809526E-2</v>
      </c>
      <c r="Y1473" s="30">
        <v>1</v>
      </c>
      <c r="Z1473" s="30">
        <v>0.19999999999999996</v>
      </c>
      <c r="AA1473" s="30">
        <v>0.8</v>
      </c>
      <c r="AB1473" s="30">
        <v>1.6</v>
      </c>
      <c r="AC1473" s="32">
        <v>0.18074031231925966</v>
      </c>
      <c r="AD1473" s="30">
        <v>3.6495639987542816</v>
      </c>
      <c r="AE1473" s="12">
        <v>16</v>
      </c>
      <c r="AF1473" s="12">
        <v>17</v>
      </c>
      <c r="AG1473" s="12">
        <v>27</v>
      </c>
      <c r="AH1473" s="33">
        <v>2.2135922330097086</v>
      </c>
      <c r="AI1473" s="34">
        <v>325000</v>
      </c>
      <c r="AJ1473" s="34">
        <v>280000</v>
      </c>
      <c r="AK1473" s="34">
        <v>235000</v>
      </c>
      <c r="AL1473" s="35">
        <v>0.16071428571428573</v>
      </c>
      <c r="AM1473" s="35">
        <v>0.38297872340425532</v>
      </c>
      <c r="AN1473" s="12">
        <v>1.9</v>
      </c>
      <c r="AO1473" s="33">
        <v>0.39999999999999991</v>
      </c>
      <c r="AP1473" s="12">
        <v>1.5</v>
      </c>
      <c r="AQ1473" s="34">
        <v>290</v>
      </c>
      <c r="AR1473" s="34">
        <v>270</v>
      </c>
      <c r="AS1473" s="31">
        <v>7.407407407407407E-2</v>
      </c>
      <c r="AT1473" s="36">
        <v>1106.5600000000002</v>
      </c>
      <c r="AU1473" s="30">
        <v>0.62790000000000001</v>
      </c>
      <c r="AV1473" s="30">
        <v>0.37209999999999999</v>
      </c>
      <c r="AW1473" s="30">
        <v>0.86329999999999996</v>
      </c>
      <c r="AX1473" s="30">
        <v>8.2799999999999999E-2</v>
      </c>
      <c r="AY1473" s="30">
        <v>0.41699999999999998</v>
      </c>
      <c r="AZ1473" s="30">
        <v>0.30859999999999999</v>
      </c>
      <c r="BA1473" s="30">
        <v>0.24460000000000001</v>
      </c>
      <c r="BB1473" s="37">
        <v>1</v>
      </c>
      <c r="BC1473" s="29">
        <v>337</v>
      </c>
      <c r="BD1473" s="38" t="s">
        <v>3388</v>
      </c>
      <c r="BE1473" s="39">
        <v>140.34222297278001</v>
      </c>
      <c r="BF1473" s="39">
        <v>-37.599142055197603</v>
      </c>
      <c r="BG1473" s="40">
        <f t="shared" si="264"/>
        <v>100</v>
      </c>
      <c r="BH1473" s="40">
        <f t="shared" si="265"/>
        <v>85</v>
      </c>
      <c r="BI1473" s="40">
        <f t="shared" si="266"/>
        <v>97</v>
      </c>
      <c r="BJ1473" s="40">
        <f t="shared" si="267"/>
        <v>81</v>
      </c>
      <c r="BK1473" s="40">
        <f t="shared" si="268"/>
        <v>49</v>
      </c>
      <c r="BL1473" s="40">
        <f t="shared" si="269"/>
        <v>82</v>
      </c>
      <c r="BM1473" s="41">
        <f t="shared" si="270"/>
        <v>100</v>
      </c>
      <c r="BN1473" s="40">
        <f t="shared" si="271"/>
        <v>100</v>
      </c>
      <c r="BO1473" s="41">
        <f t="shared" si="272"/>
        <v>100</v>
      </c>
      <c r="BP1473" s="41">
        <f t="shared" si="273"/>
        <v>100</v>
      </c>
      <c r="BQ1473" s="41">
        <f t="shared" si="274"/>
        <v>10</v>
      </c>
      <c r="BR1473" s="41">
        <f t="shared" si="275"/>
        <v>66</v>
      </c>
    </row>
    <row r="1474" spans="2:70" x14ac:dyDescent="0.3">
      <c r="B1474" s="12" t="s">
        <v>780</v>
      </c>
      <c r="C1474" s="12">
        <v>407021154</v>
      </c>
      <c r="D1474" s="12" t="s">
        <v>141</v>
      </c>
      <c r="E1474" s="12" t="s">
        <v>105</v>
      </c>
      <c r="F1474" s="12" t="s">
        <v>2713</v>
      </c>
      <c r="G1474" s="12" t="s">
        <v>106</v>
      </c>
      <c r="H1474" s="12" t="s">
        <v>5013</v>
      </c>
      <c r="I1474" s="28">
        <v>285000</v>
      </c>
      <c r="J1474" s="28">
        <v>260000</v>
      </c>
      <c r="K1474" s="28">
        <v>235000</v>
      </c>
      <c r="L1474" s="28">
        <v>290000</v>
      </c>
      <c r="M1474" s="28">
        <v>290000</v>
      </c>
      <c r="N1474" s="28">
        <v>230000</v>
      </c>
      <c r="O1474" s="29">
        <v>40</v>
      </c>
      <c r="P1474" s="29">
        <v>103</v>
      </c>
      <c r="Q1474" s="29">
        <v>66</v>
      </c>
      <c r="R1474" s="28">
        <v>255</v>
      </c>
      <c r="S1474" s="28">
        <v>250</v>
      </c>
      <c r="T1474" s="30">
        <v>1</v>
      </c>
      <c r="U1474" s="30">
        <v>0</v>
      </c>
      <c r="V1474" s="30">
        <v>1</v>
      </c>
      <c r="W1474" s="30">
        <v>1.2</v>
      </c>
      <c r="X1474" s="31">
        <v>4.6526315789473686E-2</v>
      </c>
      <c r="Y1474" s="30">
        <v>1.6</v>
      </c>
      <c r="Z1474" s="30">
        <v>-0.29999999999999982</v>
      </c>
      <c r="AA1474" s="30">
        <v>1.9</v>
      </c>
      <c r="AB1474" s="30">
        <v>1</v>
      </c>
      <c r="AC1474" s="32">
        <v>0.16534391534391532</v>
      </c>
      <c r="AD1474" s="30">
        <v>3.553771936124877</v>
      </c>
      <c r="AE1474" s="12">
        <v>16</v>
      </c>
      <c r="AF1474" s="12">
        <v>17</v>
      </c>
      <c r="AG1474" s="12">
        <v>27</v>
      </c>
      <c r="AH1474" s="33">
        <v>2.2135922330097086</v>
      </c>
      <c r="AI1474" s="34">
        <v>325000</v>
      </c>
      <c r="AJ1474" s="34">
        <v>280000</v>
      </c>
      <c r="AK1474" s="34">
        <v>235000</v>
      </c>
      <c r="AL1474" s="35">
        <v>0.16071428571428573</v>
      </c>
      <c r="AM1474" s="35">
        <v>0.38297872340425532</v>
      </c>
      <c r="AN1474" s="12">
        <v>1.9</v>
      </c>
      <c r="AO1474" s="33">
        <v>0.39999999999999991</v>
      </c>
      <c r="AP1474" s="12">
        <v>1.5</v>
      </c>
      <c r="AQ1474" s="34">
        <v>290</v>
      </c>
      <c r="AR1474" s="34">
        <v>270</v>
      </c>
      <c r="AS1474" s="31">
        <v>7.407407407407407E-2</v>
      </c>
      <c r="AT1474" s="36">
        <v>1542.2400000000002</v>
      </c>
      <c r="AU1474" s="30">
        <v>0.65910000000000002</v>
      </c>
      <c r="AV1474" s="30">
        <v>0.34089999999999998</v>
      </c>
      <c r="AW1474" s="30">
        <v>0.93830000000000002</v>
      </c>
      <c r="AX1474" s="30">
        <v>5.2999999999999999E-2</v>
      </c>
      <c r="AY1474" s="30">
        <v>0.35809999999999997</v>
      </c>
      <c r="AZ1474" s="30">
        <v>0.3407</v>
      </c>
      <c r="BA1474" s="30">
        <v>0.26519999999999999</v>
      </c>
      <c r="BB1474" s="37">
        <v>1.5</v>
      </c>
      <c r="BC1474" s="29">
        <v>297</v>
      </c>
      <c r="BD1474" s="38" t="s">
        <v>3201</v>
      </c>
      <c r="BE1474" s="39">
        <v>140.748230493562</v>
      </c>
      <c r="BF1474" s="39">
        <v>-36.943573075656701</v>
      </c>
      <c r="BG1474" s="40">
        <f t="shared" si="264"/>
        <v>100</v>
      </c>
      <c r="BH1474" s="40">
        <f t="shared" si="265"/>
        <v>85</v>
      </c>
      <c r="BI1474" s="40">
        <f t="shared" si="266"/>
        <v>97</v>
      </c>
      <c r="BJ1474" s="40">
        <f t="shared" si="267"/>
        <v>81</v>
      </c>
      <c r="BK1474" s="40">
        <f t="shared" si="268"/>
        <v>55</v>
      </c>
      <c r="BL1474" s="40">
        <f t="shared" si="269"/>
        <v>69</v>
      </c>
      <c r="BM1474" s="41">
        <f t="shared" si="270"/>
        <v>100</v>
      </c>
      <c r="BN1474" s="40">
        <f t="shared" si="271"/>
        <v>100</v>
      </c>
      <c r="BO1474" s="41">
        <f t="shared" si="272"/>
        <v>100</v>
      </c>
      <c r="BP1474" s="41">
        <f t="shared" si="273"/>
        <v>90</v>
      </c>
      <c r="BQ1474" s="41">
        <f t="shared" si="274"/>
        <v>15</v>
      </c>
      <c r="BR1474" s="41">
        <f t="shared" si="275"/>
        <v>65</v>
      </c>
    </row>
    <row r="1475" spans="2:70" x14ac:dyDescent="0.3">
      <c r="B1475" s="12" t="s">
        <v>1883</v>
      </c>
      <c r="C1475" s="12">
        <v>407021173</v>
      </c>
      <c r="D1475" s="12" t="s">
        <v>141</v>
      </c>
      <c r="E1475" s="12" t="s">
        <v>105</v>
      </c>
      <c r="F1475" s="12" t="s">
        <v>4191</v>
      </c>
      <c r="G1475" s="12" t="s">
        <v>106</v>
      </c>
      <c r="H1475" s="12" t="s">
        <v>5013</v>
      </c>
      <c r="I1475" s="28">
        <v>319000</v>
      </c>
      <c r="J1475" s="28">
        <v>290000</v>
      </c>
      <c r="K1475" s="28">
        <v>289000</v>
      </c>
      <c r="L1475" s="28">
        <v>360000</v>
      </c>
      <c r="M1475" s="28">
        <v>172000</v>
      </c>
      <c r="N1475" s="28">
        <v>335000</v>
      </c>
      <c r="O1475" s="29">
        <v>43</v>
      </c>
      <c r="P1475" s="29">
        <v>37</v>
      </c>
      <c r="Q1475" s="29">
        <v>37</v>
      </c>
      <c r="R1475" s="28">
        <v>285</v>
      </c>
      <c r="S1475" s="28">
        <v>290</v>
      </c>
      <c r="T1475" s="30">
        <v>2.2000000000000002</v>
      </c>
      <c r="U1475" s="30">
        <v>0</v>
      </c>
      <c r="V1475" s="30">
        <v>2.2000000000000002</v>
      </c>
      <c r="W1475" s="30">
        <v>1.8</v>
      </c>
      <c r="X1475" s="31">
        <v>4.6457680250783701E-2</v>
      </c>
      <c r="Y1475" s="30">
        <v>5.5</v>
      </c>
      <c r="Z1475" s="30">
        <v>0</v>
      </c>
      <c r="AA1475" s="30">
        <v>5.5</v>
      </c>
      <c r="AB1475" s="30">
        <v>4.5999999999999996</v>
      </c>
      <c r="AC1475" s="32">
        <v>0.18877172530733358</v>
      </c>
      <c r="AD1475" s="30">
        <v>4.0633050184237121</v>
      </c>
      <c r="AE1475" s="12">
        <v>16</v>
      </c>
      <c r="AF1475" s="12">
        <v>17</v>
      </c>
      <c r="AG1475" s="12">
        <v>27</v>
      </c>
      <c r="AH1475" s="33">
        <v>2.2135922330097086</v>
      </c>
      <c r="AI1475" s="34">
        <v>325000</v>
      </c>
      <c r="AJ1475" s="34">
        <v>280000</v>
      </c>
      <c r="AK1475" s="34">
        <v>235000</v>
      </c>
      <c r="AL1475" s="35">
        <v>0.16071428571428573</v>
      </c>
      <c r="AM1475" s="35">
        <v>0.38297872340425532</v>
      </c>
      <c r="AN1475" s="12">
        <v>1.9</v>
      </c>
      <c r="AO1475" s="33">
        <v>0.39999999999999991</v>
      </c>
      <c r="AP1475" s="12">
        <v>1.5</v>
      </c>
      <c r="AQ1475" s="34">
        <v>290</v>
      </c>
      <c r="AR1475" s="34">
        <v>270</v>
      </c>
      <c r="AS1475" s="31">
        <v>7.407407407407407E-2</v>
      </c>
      <c r="AT1475" s="36">
        <v>1509.7600000000002</v>
      </c>
      <c r="AU1475" s="30">
        <v>0.67879999999999996</v>
      </c>
      <c r="AV1475" s="30">
        <v>0.32119999999999999</v>
      </c>
      <c r="AW1475" s="30">
        <v>0.83460000000000001</v>
      </c>
      <c r="AX1475" s="30">
        <v>9.8500000000000004E-2</v>
      </c>
      <c r="AY1475" s="30">
        <v>0.32100000000000001</v>
      </c>
      <c r="AZ1475" s="30">
        <v>0.36830000000000002</v>
      </c>
      <c r="BA1475" s="30">
        <v>0.28649999999999998</v>
      </c>
      <c r="BB1475" s="37">
        <v>2</v>
      </c>
      <c r="BC1475" s="29">
        <v>381</v>
      </c>
      <c r="BD1475" s="38" t="s">
        <v>4192</v>
      </c>
      <c r="BE1475" s="39">
        <v>140.83260032236799</v>
      </c>
      <c r="BF1475" s="39">
        <v>-37.832242998148203</v>
      </c>
      <c r="BG1475" s="40">
        <f t="shared" si="264"/>
        <v>80</v>
      </c>
      <c r="BH1475" s="40">
        <f t="shared" si="265"/>
        <v>85</v>
      </c>
      <c r="BI1475" s="40">
        <f t="shared" si="266"/>
        <v>97</v>
      </c>
      <c r="BJ1475" s="40">
        <f t="shared" si="267"/>
        <v>81</v>
      </c>
      <c r="BK1475" s="40">
        <f t="shared" si="268"/>
        <v>44</v>
      </c>
      <c r="BL1475" s="40">
        <f t="shared" si="269"/>
        <v>61</v>
      </c>
      <c r="BM1475" s="41">
        <f t="shared" si="270"/>
        <v>100</v>
      </c>
      <c r="BN1475" s="40">
        <f t="shared" si="271"/>
        <v>100</v>
      </c>
      <c r="BO1475" s="41">
        <f t="shared" si="272"/>
        <v>100</v>
      </c>
      <c r="BP1475" s="41">
        <f t="shared" si="273"/>
        <v>26</v>
      </c>
      <c r="BQ1475" s="41">
        <f t="shared" si="274"/>
        <v>20</v>
      </c>
      <c r="BR1475" s="41">
        <f t="shared" si="275"/>
        <v>57</v>
      </c>
    </row>
    <row r="1476" spans="2:70" x14ac:dyDescent="0.3">
      <c r="B1476" s="12" t="s">
        <v>1980</v>
      </c>
      <c r="C1476" s="12">
        <v>407021174</v>
      </c>
      <c r="D1476" s="12" t="s">
        <v>141</v>
      </c>
      <c r="E1476" s="12" t="s">
        <v>105</v>
      </c>
      <c r="F1476" s="12" t="s">
        <v>4191</v>
      </c>
      <c r="G1476" s="12" t="s">
        <v>106</v>
      </c>
      <c r="H1476" s="12" t="s">
        <v>5013</v>
      </c>
      <c r="I1476" s="28">
        <v>289000</v>
      </c>
      <c r="J1476" s="28">
        <v>289000</v>
      </c>
      <c r="K1476" s="28">
        <v>269000</v>
      </c>
      <c r="L1476" s="28">
        <v>305000</v>
      </c>
      <c r="M1476" s="28">
        <v>307000</v>
      </c>
      <c r="N1476" s="28">
        <v>272500</v>
      </c>
      <c r="O1476" s="29">
        <v>32</v>
      </c>
      <c r="P1476" s="29">
        <v>32</v>
      </c>
      <c r="Q1476" s="29">
        <v>44</v>
      </c>
      <c r="R1476" s="28">
        <v>310</v>
      </c>
      <c r="S1476" s="28">
        <v>270</v>
      </c>
      <c r="T1476" s="30">
        <v>2.1</v>
      </c>
      <c r="U1476" s="30">
        <v>0.10000000000000009</v>
      </c>
      <c r="V1476" s="30">
        <v>2</v>
      </c>
      <c r="W1476" s="30">
        <v>1.6</v>
      </c>
      <c r="X1476" s="31">
        <v>5.5778546712802766E-2</v>
      </c>
      <c r="Y1476" s="30">
        <v>4.7</v>
      </c>
      <c r="Z1476" s="30">
        <v>-0.79999999999999982</v>
      </c>
      <c r="AA1476" s="30">
        <v>5.5</v>
      </c>
      <c r="AB1476" s="30">
        <v>4.5</v>
      </c>
      <c r="AC1476" s="32">
        <v>0.22874852420306965</v>
      </c>
      <c r="AD1476" s="30">
        <v>4.1010126237398961</v>
      </c>
      <c r="AE1476" s="12">
        <v>16</v>
      </c>
      <c r="AF1476" s="12">
        <v>17</v>
      </c>
      <c r="AG1476" s="12">
        <v>27</v>
      </c>
      <c r="AH1476" s="33">
        <v>2.2135922330097086</v>
      </c>
      <c r="AI1476" s="34">
        <v>325000</v>
      </c>
      <c r="AJ1476" s="34">
        <v>280000</v>
      </c>
      <c r="AK1476" s="34">
        <v>235000</v>
      </c>
      <c r="AL1476" s="35">
        <v>0.16071428571428573</v>
      </c>
      <c r="AM1476" s="35">
        <v>0.38297872340425532</v>
      </c>
      <c r="AN1476" s="12">
        <v>1.9</v>
      </c>
      <c r="AO1476" s="33">
        <v>0.39999999999999991</v>
      </c>
      <c r="AP1476" s="12">
        <v>1.5</v>
      </c>
      <c r="AQ1476" s="34">
        <v>290</v>
      </c>
      <c r="AR1476" s="34">
        <v>270</v>
      </c>
      <c r="AS1476" s="31">
        <v>7.407407407407407E-2</v>
      </c>
      <c r="AT1476" s="36">
        <v>1355.2</v>
      </c>
      <c r="AU1476" s="30">
        <v>0.629</v>
      </c>
      <c r="AV1476" s="30">
        <v>0.371</v>
      </c>
      <c r="AW1476" s="30">
        <v>0.74750000000000005</v>
      </c>
      <c r="AX1476" s="30">
        <v>0.1525</v>
      </c>
      <c r="AY1476" s="30">
        <v>0.30570000000000003</v>
      </c>
      <c r="AZ1476" s="30">
        <v>0.31890000000000002</v>
      </c>
      <c r="BA1476" s="30">
        <v>0.30940000000000001</v>
      </c>
      <c r="BB1476" s="37">
        <v>2</v>
      </c>
      <c r="BC1476" s="29">
        <v>373</v>
      </c>
      <c r="BD1476" s="38" t="s">
        <v>4286</v>
      </c>
      <c r="BE1476" s="39">
        <v>140.70797960404201</v>
      </c>
      <c r="BF1476" s="39">
        <v>-37.812648414015001</v>
      </c>
      <c r="BG1476" s="40">
        <f t="shared" ref="BG1476:BG1539" si="276">IF(T1476&lt;=1, 100, IF(T1476&gt;=7, 1, ROUND(100 - ((T1476-1)/6)*99, 0)))</f>
        <v>82</v>
      </c>
      <c r="BH1476" s="40">
        <f t="shared" ref="BH1476:BH1539" si="277">IF(AN1476&lt;=1, 100, IF(AN1476&gt;=7, 1, ROUND(100 - ((AN1476-1)/6)*99, 0)))</f>
        <v>85</v>
      </c>
      <c r="BI1476" s="40">
        <f t="shared" ref="BI1476:BI1539" si="278">IF(AH1476&lt;=2, 100, IF(AH1476&gt;=10, 1, ROUND(100 - ((AH1476-2)/8)*99, 0)))</f>
        <v>97</v>
      </c>
      <c r="BJ1476" s="40">
        <f t="shared" ref="BJ1476:BJ1539" si="279">IF(AL1476&lt;=0, 1, IF(AL1476&gt;=0.2, 100, ROUND(1 + (AL1476/0.2)*99, 0)))</f>
        <v>81</v>
      </c>
      <c r="BK1476" s="40">
        <f t="shared" ref="BK1476:BK1539" si="280">IF(BC1476&gt;=750, 1, IF(BC1476&lt;=50, 100, ROUND(100 - 99 * (((BC1476 - 50)/700)^0.75), 0)))</f>
        <v>45</v>
      </c>
      <c r="BL1476" s="40">
        <f t="shared" ref="BL1476:BL1539" si="281">IF(AY1476&gt;=0.5, 100, IF(AY1476&lt;=0.05, 1, ROUND(1 + ((AY1476-0.05)/0.45)*99, 0)))</f>
        <v>57</v>
      </c>
      <c r="BM1476" s="41">
        <f t="shared" ref="BM1476:BM1539" si="282">IF(X1476&gt;=0.045, 100, IF(X1476&lt;=0.015, 1, ROUND(1 + ((X1476-0.015)/0.03)*99, 0)))</f>
        <v>100</v>
      </c>
      <c r="BN1476" s="40">
        <f t="shared" ref="BN1476:BN1539" si="283">IF(AD1476&lt;=5, 100, IF(AD1476&gt;=15, 1, ROUND(100 - ((AD1476-5)/10)*99, 0)))</f>
        <v>100</v>
      </c>
      <c r="BO1476" s="41">
        <f t="shared" ref="BO1476:BO1539" si="284">IF(AC1476&lt;=0.25, 100, IF(AC1476&gt;=0.4, 1, ROUND(100 - ((AC1476-0.25)/0.15)*99, 0)))</f>
        <v>100</v>
      </c>
      <c r="BP1476" s="41">
        <f t="shared" ref="BP1476:BP1539" si="285">IF(Y1476&lt;=1, 100, IF(Y1476&gt;=7, 1, ROUND(100 - ((Y1476-1)/6)*99, 0)))</f>
        <v>39</v>
      </c>
      <c r="BQ1476" s="41">
        <f t="shared" ref="BQ1476:BQ1539" si="286">BB1476*10</f>
        <v>20</v>
      </c>
      <c r="BR1476" s="41">
        <f t="shared" ref="BR1476:BR1539" si="287">IF(
  (
    IF($BG$2,0.1,0) + IF($BH$2,0.1,0) + IF($BI$2,0.05,0) + IF($BJ$2,0.05,0) +
    IF($BK$2,0.07,0) + IF($BL$2,0.08,0) + IF($BM$2,0.08,0) + IF($BN$2,0.07,0) +
    IF($BO$2,0.07,0) + IF($BP$2,0.08,0) + IF($BQ$2,0.08,0)
  ) = 0,
  "",
  ROUND(
    (
      IF($BG$2, BG1476*0.1, 0) + IF($BH$2, BH1476*0.1, 0) + IF($BI$2, BI1476*0.05, 0) + IF($BJ$2, BJ1476*0.05, 0) +
      IF($BK$2, BK1476*0.07, 0) + IF($BL$2, BL1476*0.08, 0) + IF($BM$2, BM1476*0.08, 0) + IF($BN$2, BN1476*0.07, 0) +
      IF($BO$2, BO1476*0.07, 0) + IF($BP$2, BP1476*0.08, 0) + IF($BQ$2, BQ1476*0.08, 0)
    ) /
    (
      IF($BG$2,0.1,0) + IF($BH$2,0.1,0) + IF($BI$2,0.05,0) + IF($BJ$2,0.05,0) +
      IF($BK$2,0.07,0) + IF($BL$2,0.08,0) + IF($BM$2,0.08,0) + IF($BN$2,0.07,0) +
      IF($BO$2,0.07,0) + IF($BP$2,0.08,0) + IF($BQ$2,0.08,0)
    ) * 0.8,
  0)
)</f>
        <v>58</v>
      </c>
    </row>
    <row r="1477" spans="2:70" x14ac:dyDescent="0.3">
      <c r="B1477" s="12" t="s">
        <v>1248</v>
      </c>
      <c r="C1477" s="12">
        <v>407031165</v>
      </c>
      <c r="D1477" s="12" t="s">
        <v>104</v>
      </c>
      <c r="E1477" s="12" t="s">
        <v>105</v>
      </c>
      <c r="F1477" s="12" t="s">
        <v>1248</v>
      </c>
      <c r="G1477" s="12" t="s">
        <v>106</v>
      </c>
      <c r="H1477" s="12" t="s">
        <v>5013</v>
      </c>
      <c r="I1477" s="28">
        <v>250000</v>
      </c>
      <c r="J1477" s="28">
        <v>250000</v>
      </c>
      <c r="K1477" s="28">
        <v>295000</v>
      </c>
      <c r="L1477" s="28">
        <v>445000</v>
      </c>
      <c r="M1477" s="28">
        <v>395000</v>
      </c>
      <c r="N1477" s="28">
        <v>294000</v>
      </c>
      <c r="O1477" s="29">
        <v>16</v>
      </c>
      <c r="P1477" s="29">
        <v>16</v>
      </c>
      <c r="Q1477" s="29">
        <v>53</v>
      </c>
      <c r="R1477" s="28">
        <v>280</v>
      </c>
      <c r="S1477" s="28">
        <v>260</v>
      </c>
      <c r="T1477" s="30">
        <v>1.2</v>
      </c>
      <c r="U1477" s="30">
        <v>9.9999999999999867E-2</v>
      </c>
      <c r="V1477" s="30">
        <v>1.1000000000000001</v>
      </c>
      <c r="W1477" s="30">
        <v>1.1000000000000001</v>
      </c>
      <c r="X1477" s="31">
        <v>5.824E-2</v>
      </c>
      <c r="Y1477" s="30">
        <v>1</v>
      </c>
      <c r="Z1477" s="30">
        <v>-0.30000000000000004</v>
      </c>
      <c r="AA1477" s="30">
        <v>1.3</v>
      </c>
      <c r="AB1477" s="30">
        <v>1.5</v>
      </c>
      <c r="AC1477" s="32">
        <v>0.23212627669452182</v>
      </c>
      <c r="AD1477" s="30">
        <v>3.9856846959911025</v>
      </c>
      <c r="AE1477" s="12">
        <v>3</v>
      </c>
      <c r="AF1477" s="12">
        <v>2</v>
      </c>
      <c r="AG1477" s="12">
        <v>2</v>
      </c>
      <c r="AH1477" s="33">
        <v>0.48</v>
      </c>
      <c r="AI1477" s="34">
        <v>335000</v>
      </c>
      <c r="AJ1477" s="34">
        <v>250000</v>
      </c>
      <c r="AK1477" s="34">
        <v>227000</v>
      </c>
      <c r="AL1477" s="35">
        <v>0.34</v>
      </c>
      <c r="AM1477" s="35">
        <v>0.47577092511013214</v>
      </c>
      <c r="AN1477" s="12">
        <v>0.5</v>
      </c>
      <c r="AO1477" s="33">
        <v>-0.19999999999999996</v>
      </c>
      <c r="AP1477" s="12">
        <v>0.7</v>
      </c>
      <c r="AQ1477" s="34">
        <v>280</v>
      </c>
      <c r="AR1477" s="34">
        <v>260</v>
      </c>
      <c r="AS1477" s="31">
        <v>7.6923076923076927E-2</v>
      </c>
      <c r="AT1477" s="36">
        <v>1206.24</v>
      </c>
      <c r="AU1477" s="30">
        <v>0.64229999999999998</v>
      </c>
      <c r="AV1477" s="30">
        <v>0.35770000000000002</v>
      </c>
      <c r="AW1477" s="30">
        <v>0.87260000000000004</v>
      </c>
      <c r="AX1477" s="30">
        <v>0.1123</v>
      </c>
      <c r="AY1477" s="30">
        <v>0.3085</v>
      </c>
      <c r="AZ1477" s="30">
        <v>0.29339999999999999</v>
      </c>
      <c r="BA1477" s="30">
        <v>0.35039999999999999</v>
      </c>
      <c r="BB1477" s="37">
        <v>1.5</v>
      </c>
      <c r="BC1477" s="29">
        <v>66</v>
      </c>
      <c r="BD1477" s="38" t="s">
        <v>3595</v>
      </c>
      <c r="BE1477" s="39">
        <v>139.26732286873201</v>
      </c>
      <c r="BF1477" s="39">
        <v>-35.137744996999899</v>
      </c>
      <c r="BG1477" s="40">
        <f t="shared" si="276"/>
        <v>97</v>
      </c>
      <c r="BH1477" s="40">
        <f t="shared" si="277"/>
        <v>100</v>
      </c>
      <c r="BI1477" s="40">
        <f t="shared" si="278"/>
        <v>100</v>
      </c>
      <c r="BJ1477" s="40">
        <f t="shared" si="279"/>
        <v>100</v>
      </c>
      <c r="BK1477" s="40">
        <f t="shared" si="280"/>
        <v>94</v>
      </c>
      <c r="BL1477" s="40">
        <f t="shared" si="281"/>
        <v>58</v>
      </c>
      <c r="BM1477" s="41">
        <f t="shared" si="282"/>
        <v>100</v>
      </c>
      <c r="BN1477" s="40">
        <f t="shared" si="283"/>
        <v>100</v>
      </c>
      <c r="BO1477" s="41">
        <f t="shared" si="284"/>
        <v>100</v>
      </c>
      <c r="BP1477" s="41">
        <f t="shared" si="285"/>
        <v>100</v>
      </c>
      <c r="BQ1477" s="41">
        <f t="shared" si="286"/>
        <v>15</v>
      </c>
      <c r="BR1477" s="41">
        <f t="shared" si="287"/>
        <v>70</v>
      </c>
    </row>
    <row r="1478" spans="2:70" x14ac:dyDescent="0.3">
      <c r="B1478" s="12" t="s">
        <v>680</v>
      </c>
      <c r="C1478" s="12">
        <v>407031167</v>
      </c>
      <c r="D1478" s="12" t="s">
        <v>104</v>
      </c>
      <c r="E1478" s="12" t="s">
        <v>105</v>
      </c>
      <c r="F1478" s="12" t="s">
        <v>2713</v>
      </c>
      <c r="G1478" s="12" t="s">
        <v>106</v>
      </c>
      <c r="H1478" s="12" t="s">
        <v>5013</v>
      </c>
      <c r="I1478" s="28">
        <v>259000</v>
      </c>
      <c r="J1478" s="28">
        <v>469000</v>
      </c>
      <c r="K1478" s="28">
        <v>410000</v>
      </c>
      <c r="L1478" s="28">
        <v>330000</v>
      </c>
      <c r="M1478" s="28">
        <v>330000</v>
      </c>
      <c r="N1478" s="28">
        <v>175000</v>
      </c>
      <c r="O1478" s="29">
        <v>48</v>
      </c>
      <c r="P1478" s="29">
        <v>48</v>
      </c>
      <c r="Q1478" s="29">
        <v>29</v>
      </c>
      <c r="R1478" s="28">
        <v>280</v>
      </c>
      <c r="S1478" s="28">
        <v>275</v>
      </c>
      <c r="T1478" s="30">
        <v>0.7</v>
      </c>
      <c r="U1478" s="30">
        <v>0</v>
      </c>
      <c r="V1478" s="30">
        <v>0.7</v>
      </c>
      <c r="W1478" s="30">
        <v>0.5</v>
      </c>
      <c r="X1478" s="31">
        <v>5.6216216216216218E-2</v>
      </c>
      <c r="Y1478" s="30">
        <v>2.8</v>
      </c>
      <c r="Z1478" s="30">
        <v>0</v>
      </c>
      <c r="AA1478" s="30">
        <v>2.8</v>
      </c>
      <c r="AB1478" s="30">
        <v>1.5</v>
      </c>
      <c r="AC1478" s="32">
        <v>0.24582104228121923</v>
      </c>
      <c r="AD1478" s="30">
        <v>4.3727781559639958</v>
      </c>
      <c r="AE1478" s="12">
        <v>3</v>
      </c>
      <c r="AF1478" s="12">
        <v>2</v>
      </c>
      <c r="AG1478" s="12">
        <v>2</v>
      </c>
      <c r="AH1478" s="33">
        <v>0.48</v>
      </c>
      <c r="AI1478" s="34">
        <v>335000</v>
      </c>
      <c r="AJ1478" s="34">
        <v>250000</v>
      </c>
      <c r="AK1478" s="34">
        <v>227000</v>
      </c>
      <c r="AL1478" s="35">
        <v>0.34</v>
      </c>
      <c r="AM1478" s="35">
        <v>0.47577092511013214</v>
      </c>
      <c r="AN1478" s="12">
        <v>0.5</v>
      </c>
      <c r="AO1478" s="33">
        <v>-0.19999999999999996</v>
      </c>
      <c r="AP1478" s="12">
        <v>0.7</v>
      </c>
      <c r="AQ1478" s="34">
        <v>280</v>
      </c>
      <c r="AR1478" s="34">
        <v>260</v>
      </c>
      <c r="AS1478" s="31">
        <v>7.6923076923076927E-2</v>
      </c>
      <c r="AT1478" s="36">
        <v>1139.0400000000002</v>
      </c>
      <c r="AU1478" s="30">
        <v>0.61439999999999995</v>
      </c>
      <c r="AV1478" s="30">
        <v>0.3856</v>
      </c>
      <c r="AW1478" s="30">
        <v>0.79510000000000003</v>
      </c>
      <c r="AX1478" s="30">
        <v>0.16209999999999999</v>
      </c>
      <c r="AY1478" s="30">
        <v>0.33179999999999998</v>
      </c>
      <c r="AZ1478" s="30">
        <v>0.2417</v>
      </c>
      <c r="BA1478" s="30">
        <v>0.36509999999999998</v>
      </c>
      <c r="BB1478" s="37">
        <v>3</v>
      </c>
      <c r="BC1478" s="29">
        <v>214</v>
      </c>
      <c r="BD1478" s="38" t="s">
        <v>3121</v>
      </c>
      <c r="BE1478" s="39">
        <v>140.746615498213</v>
      </c>
      <c r="BF1478" s="39">
        <v>-34.162886753001999</v>
      </c>
      <c r="BG1478" s="40">
        <f t="shared" si="276"/>
        <v>100</v>
      </c>
      <c r="BH1478" s="40">
        <f t="shared" si="277"/>
        <v>100</v>
      </c>
      <c r="BI1478" s="40">
        <f t="shared" si="278"/>
        <v>100</v>
      </c>
      <c r="BJ1478" s="40">
        <f t="shared" si="279"/>
        <v>100</v>
      </c>
      <c r="BK1478" s="40">
        <f t="shared" si="280"/>
        <v>67</v>
      </c>
      <c r="BL1478" s="40">
        <f t="shared" si="281"/>
        <v>63</v>
      </c>
      <c r="BM1478" s="41">
        <f t="shared" si="282"/>
        <v>100</v>
      </c>
      <c r="BN1478" s="40">
        <f t="shared" si="283"/>
        <v>100</v>
      </c>
      <c r="BO1478" s="41">
        <f t="shared" si="284"/>
        <v>100</v>
      </c>
      <c r="BP1478" s="41">
        <f t="shared" si="285"/>
        <v>70</v>
      </c>
      <c r="BQ1478" s="41">
        <f t="shared" si="286"/>
        <v>30</v>
      </c>
      <c r="BR1478" s="41">
        <f t="shared" si="287"/>
        <v>67</v>
      </c>
    </row>
    <row r="1479" spans="2:70" x14ac:dyDescent="0.3">
      <c r="B1479" s="12" t="s">
        <v>1748</v>
      </c>
      <c r="C1479" s="12">
        <v>501011001</v>
      </c>
      <c r="D1479" s="12" t="s">
        <v>1129</v>
      </c>
      <c r="E1479" s="12" t="s">
        <v>216</v>
      </c>
      <c r="F1479" s="12" t="s">
        <v>2720</v>
      </c>
      <c r="G1479" s="12" t="s">
        <v>120</v>
      </c>
      <c r="H1479" s="12" t="s">
        <v>5013</v>
      </c>
      <c r="I1479" s="28">
        <v>570000</v>
      </c>
      <c r="J1479" s="28">
        <v>570000</v>
      </c>
      <c r="K1479" s="28">
        <v>795000</v>
      </c>
      <c r="L1479" s="28">
        <v>695000</v>
      </c>
      <c r="M1479" s="28">
        <v>690000</v>
      </c>
      <c r="N1479" s="28">
        <v>725000</v>
      </c>
      <c r="O1479" s="29">
        <v>70</v>
      </c>
      <c r="P1479" s="29">
        <v>70</v>
      </c>
      <c r="Q1479" s="29">
        <v>36</v>
      </c>
      <c r="R1479" s="28">
        <v>450</v>
      </c>
      <c r="S1479" s="28">
        <v>600</v>
      </c>
      <c r="T1479" s="30">
        <v>1.6</v>
      </c>
      <c r="U1479" s="30">
        <v>0</v>
      </c>
      <c r="V1479" s="30">
        <v>1.6</v>
      </c>
      <c r="W1479" s="30">
        <v>0.8</v>
      </c>
      <c r="X1479" s="31">
        <v>4.1052631578947368E-2</v>
      </c>
      <c r="Y1479" s="30">
        <v>0.8</v>
      </c>
      <c r="Z1479" s="30">
        <v>0.20000000000000007</v>
      </c>
      <c r="AA1479" s="30">
        <v>0.6</v>
      </c>
      <c r="AB1479" s="30">
        <v>0.1</v>
      </c>
      <c r="AC1479" s="32">
        <v>0.29327424400417101</v>
      </c>
      <c r="AD1479" s="30">
        <v>7.143859789845191</v>
      </c>
      <c r="AE1479" s="12">
        <v>48</v>
      </c>
      <c r="AF1479" s="12">
        <v>54</v>
      </c>
      <c r="AG1479" s="12">
        <v>29</v>
      </c>
      <c r="AH1479" s="33">
        <v>2.5454545454545454</v>
      </c>
      <c r="AI1479" s="34">
        <v>615000</v>
      </c>
      <c r="AJ1479" s="34">
        <v>505000</v>
      </c>
      <c r="AK1479" s="34">
        <v>450000</v>
      </c>
      <c r="AL1479" s="35">
        <v>0.21782178217821782</v>
      </c>
      <c r="AM1479" s="35">
        <v>0.36666666666666664</v>
      </c>
      <c r="AN1479" s="12">
        <v>2.4</v>
      </c>
      <c r="AO1479" s="33">
        <v>0.5</v>
      </c>
      <c r="AP1479" s="12">
        <v>1.9</v>
      </c>
      <c r="AQ1479" s="34">
        <v>600</v>
      </c>
      <c r="AR1479" s="34">
        <v>510</v>
      </c>
      <c r="AS1479" s="31">
        <v>0.17647058823529413</v>
      </c>
      <c r="AT1479" s="36">
        <v>1534.4</v>
      </c>
      <c r="AU1479" s="30">
        <v>0.71179999999999999</v>
      </c>
      <c r="AV1479" s="30">
        <v>0.28820000000000001</v>
      </c>
      <c r="AW1479" s="30">
        <v>0.9325</v>
      </c>
      <c r="AX1479" s="30">
        <v>2.92E-2</v>
      </c>
      <c r="AY1479" s="30">
        <v>0.40889999999999999</v>
      </c>
      <c r="AZ1479" s="30">
        <v>0.31969999999999998</v>
      </c>
      <c r="BA1479" s="30">
        <v>0.2059</v>
      </c>
      <c r="BB1479" s="37">
        <v>4</v>
      </c>
      <c r="BC1479" s="29">
        <v>246</v>
      </c>
      <c r="BD1479" s="38" t="s">
        <v>4062</v>
      </c>
      <c r="BE1479" s="39">
        <v>115.166436251452</v>
      </c>
      <c r="BF1479" s="39">
        <v>-34.090641651120997</v>
      </c>
      <c r="BG1479" s="40">
        <f t="shared" si="276"/>
        <v>90</v>
      </c>
      <c r="BH1479" s="40">
        <f t="shared" si="277"/>
        <v>77</v>
      </c>
      <c r="BI1479" s="40">
        <f t="shared" si="278"/>
        <v>93</v>
      </c>
      <c r="BJ1479" s="40">
        <f t="shared" si="279"/>
        <v>100</v>
      </c>
      <c r="BK1479" s="40">
        <f t="shared" si="280"/>
        <v>62</v>
      </c>
      <c r="BL1479" s="40">
        <f t="shared" si="281"/>
        <v>80</v>
      </c>
      <c r="BM1479" s="41">
        <f t="shared" si="282"/>
        <v>87</v>
      </c>
      <c r="BN1479" s="40">
        <f t="shared" si="283"/>
        <v>79</v>
      </c>
      <c r="BO1479" s="41">
        <f t="shared" si="284"/>
        <v>71</v>
      </c>
      <c r="BP1479" s="41">
        <f t="shared" si="285"/>
        <v>100</v>
      </c>
      <c r="BQ1479" s="41">
        <f t="shared" si="286"/>
        <v>40</v>
      </c>
      <c r="BR1479" s="41">
        <f t="shared" si="287"/>
        <v>63</v>
      </c>
    </row>
    <row r="1480" spans="2:70" x14ac:dyDescent="0.3">
      <c r="B1480" s="12" t="s">
        <v>1749</v>
      </c>
      <c r="C1480" s="12">
        <v>501011003</v>
      </c>
      <c r="D1480" s="12" t="s">
        <v>1129</v>
      </c>
      <c r="E1480" s="12" t="s">
        <v>216</v>
      </c>
      <c r="F1480" s="12" t="s">
        <v>3727</v>
      </c>
      <c r="G1480" s="12" t="s">
        <v>120</v>
      </c>
      <c r="H1480" s="12" t="s">
        <v>5013</v>
      </c>
      <c r="I1480" s="28">
        <v>642600</v>
      </c>
      <c r="J1480" s="28">
        <v>636300</v>
      </c>
      <c r="K1480" s="28">
        <v>495000</v>
      </c>
      <c r="L1480" s="28">
        <v>700000</v>
      </c>
      <c r="M1480" s="28">
        <v>700000</v>
      </c>
      <c r="N1480" s="28">
        <v>808000</v>
      </c>
      <c r="O1480" s="29">
        <v>42</v>
      </c>
      <c r="P1480" s="29">
        <v>42</v>
      </c>
      <c r="Q1480" s="29">
        <v>83</v>
      </c>
      <c r="R1480" s="28">
        <v>580</v>
      </c>
      <c r="S1480" s="28">
        <v>550</v>
      </c>
      <c r="T1480" s="30">
        <v>2</v>
      </c>
      <c r="U1480" s="30">
        <v>-0.29999999999999982</v>
      </c>
      <c r="V1480" s="30">
        <v>2.2999999999999998</v>
      </c>
      <c r="W1480" s="30">
        <v>2</v>
      </c>
      <c r="X1480" s="31">
        <v>4.6934329287270461E-2</v>
      </c>
      <c r="Y1480" s="30">
        <v>1</v>
      </c>
      <c r="Z1480" s="30">
        <v>0</v>
      </c>
      <c r="AA1480" s="30">
        <v>1</v>
      </c>
      <c r="AB1480" s="30">
        <v>1.2</v>
      </c>
      <c r="AC1480" s="32">
        <v>0.28406864665778542</v>
      </c>
      <c r="AD1480" s="30">
        <v>6.0524705683784115</v>
      </c>
      <c r="AE1480" s="12">
        <v>48</v>
      </c>
      <c r="AF1480" s="12">
        <v>54</v>
      </c>
      <c r="AG1480" s="12">
        <v>29</v>
      </c>
      <c r="AH1480" s="33">
        <v>2.5454545454545454</v>
      </c>
      <c r="AI1480" s="34">
        <v>615000</v>
      </c>
      <c r="AJ1480" s="34">
        <v>505000</v>
      </c>
      <c r="AK1480" s="34">
        <v>450000</v>
      </c>
      <c r="AL1480" s="35">
        <v>0.21782178217821782</v>
      </c>
      <c r="AM1480" s="35">
        <v>0.36666666666666664</v>
      </c>
      <c r="AN1480" s="12">
        <v>2.4</v>
      </c>
      <c r="AO1480" s="33">
        <v>0.5</v>
      </c>
      <c r="AP1480" s="12">
        <v>1.9</v>
      </c>
      <c r="AQ1480" s="34">
        <v>600</v>
      </c>
      <c r="AR1480" s="34">
        <v>510</v>
      </c>
      <c r="AS1480" s="31">
        <v>0.17647058823529413</v>
      </c>
      <c r="AT1480" s="36">
        <v>2041.7600000000002</v>
      </c>
      <c r="AU1480" s="30">
        <v>0.7732</v>
      </c>
      <c r="AV1480" s="30">
        <v>0.2268</v>
      </c>
      <c r="AW1480" s="30">
        <v>0.90600000000000003</v>
      </c>
      <c r="AX1480" s="30">
        <v>6.3399999999999998E-2</v>
      </c>
      <c r="AY1480" s="30">
        <v>0.38319999999999999</v>
      </c>
      <c r="AZ1480" s="30">
        <v>0.37980000000000003</v>
      </c>
      <c r="BA1480" s="30">
        <v>0.18720000000000001</v>
      </c>
      <c r="BB1480" s="37">
        <v>8</v>
      </c>
      <c r="BC1480" s="29">
        <v>194</v>
      </c>
      <c r="BD1480" s="38" t="s">
        <v>4063</v>
      </c>
      <c r="BE1480" s="39">
        <v>115.586462125748</v>
      </c>
      <c r="BF1480" s="39">
        <v>-33.6847942806125</v>
      </c>
      <c r="BG1480" s="40">
        <f t="shared" si="276"/>
        <v>84</v>
      </c>
      <c r="BH1480" s="40">
        <f t="shared" si="277"/>
        <v>77</v>
      </c>
      <c r="BI1480" s="40">
        <f t="shared" si="278"/>
        <v>93</v>
      </c>
      <c r="BJ1480" s="40">
        <f t="shared" si="279"/>
        <v>100</v>
      </c>
      <c r="BK1480" s="40">
        <f t="shared" si="280"/>
        <v>70</v>
      </c>
      <c r="BL1480" s="40">
        <f t="shared" si="281"/>
        <v>74</v>
      </c>
      <c r="BM1480" s="41">
        <f t="shared" si="282"/>
        <v>100</v>
      </c>
      <c r="BN1480" s="40">
        <f t="shared" si="283"/>
        <v>90</v>
      </c>
      <c r="BO1480" s="41">
        <f t="shared" si="284"/>
        <v>78</v>
      </c>
      <c r="BP1480" s="41">
        <f t="shared" si="285"/>
        <v>100</v>
      </c>
      <c r="BQ1480" s="41">
        <f t="shared" si="286"/>
        <v>80</v>
      </c>
      <c r="BR1480" s="41">
        <f t="shared" si="287"/>
        <v>68</v>
      </c>
    </row>
    <row r="1481" spans="2:70" x14ac:dyDescent="0.3">
      <c r="B1481" s="12" t="s">
        <v>1128</v>
      </c>
      <c r="C1481" s="12">
        <v>501011004</v>
      </c>
      <c r="D1481" s="12" t="s">
        <v>1129</v>
      </c>
      <c r="E1481" s="12" t="s">
        <v>216</v>
      </c>
      <c r="F1481" s="12" t="s">
        <v>2720</v>
      </c>
      <c r="G1481" s="12" t="s">
        <v>120</v>
      </c>
      <c r="H1481" s="12" t="s">
        <v>5013</v>
      </c>
      <c r="I1481" s="28">
        <v>461440</v>
      </c>
      <c r="J1481" s="28">
        <v>420000</v>
      </c>
      <c r="K1481" s="28">
        <v>340000</v>
      </c>
      <c r="L1481" s="28">
        <v>552000</v>
      </c>
      <c r="M1481" s="28">
        <v>615000</v>
      </c>
      <c r="N1481" s="28">
        <v>422500</v>
      </c>
      <c r="O1481" s="29">
        <v>28</v>
      </c>
      <c r="P1481" s="29">
        <v>39</v>
      </c>
      <c r="Q1481" s="29">
        <v>50</v>
      </c>
      <c r="R1481" s="28">
        <v>520</v>
      </c>
      <c r="S1481" s="28">
        <v>420</v>
      </c>
      <c r="T1481" s="30">
        <v>2.8</v>
      </c>
      <c r="U1481" s="30">
        <v>9.9999999999999645E-2</v>
      </c>
      <c r="V1481" s="30">
        <v>2.7</v>
      </c>
      <c r="W1481" s="30">
        <v>2.6</v>
      </c>
      <c r="X1481" s="31">
        <v>5.8599167822468795E-2</v>
      </c>
      <c r="Y1481" s="30">
        <v>1.4</v>
      </c>
      <c r="Z1481" s="30">
        <v>-0.40000000000000013</v>
      </c>
      <c r="AA1481" s="30">
        <v>1.8</v>
      </c>
      <c r="AB1481" s="30">
        <v>1.6</v>
      </c>
      <c r="AC1481" s="32">
        <v>0.27668993699982969</v>
      </c>
      <c r="AD1481" s="30">
        <v>4.721738333180526</v>
      </c>
      <c r="AE1481" s="12">
        <v>48</v>
      </c>
      <c r="AF1481" s="12">
        <v>54</v>
      </c>
      <c r="AG1481" s="12">
        <v>29</v>
      </c>
      <c r="AH1481" s="33">
        <v>2.5454545454545454</v>
      </c>
      <c r="AI1481" s="34">
        <v>615000</v>
      </c>
      <c r="AJ1481" s="34">
        <v>505000</v>
      </c>
      <c r="AK1481" s="34">
        <v>450000</v>
      </c>
      <c r="AL1481" s="35">
        <v>0.21782178217821782</v>
      </c>
      <c r="AM1481" s="35">
        <v>0.36666666666666664</v>
      </c>
      <c r="AN1481" s="12">
        <v>2.4</v>
      </c>
      <c r="AO1481" s="33">
        <v>0.5</v>
      </c>
      <c r="AP1481" s="12">
        <v>1.9</v>
      </c>
      <c r="AQ1481" s="34">
        <v>600</v>
      </c>
      <c r="AR1481" s="34">
        <v>510</v>
      </c>
      <c r="AS1481" s="31">
        <v>0.17647058823529413</v>
      </c>
      <c r="AT1481" s="36">
        <v>1879.3600000000001</v>
      </c>
      <c r="AU1481" s="30">
        <v>0.72540000000000004</v>
      </c>
      <c r="AV1481" s="30">
        <v>0.27460000000000001</v>
      </c>
      <c r="AW1481" s="30">
        <v>0.91800000000000004</v>
      </c>
      <c r="AX1481" s="30">
        <v>5.9400000000000001E-2</v>
      </c>
      <c r="AY1481" s="30">
        <v>0.29509999999999997</v>
      </c>
      <c r="AZ1481" s="30">
        <v>0.40639999999999998</v>
      </c>
      <c r="BA1481" s="30">
        <v>0.25900000000000001</v>
      </c>
      <c r="BB1481" s="37">
        <v>7</v>
      </c>
      <c r="BC1481" s="29">
        <v>232</v>
      </c>
      <c r="BD1481" s="38" t="s">
        <v>3486</v>
      </c>
      <c r="BE1481" s="39">
        <v>115.026866847538</v>
      </c>
      <c r="BF1481" s="39">
        <v>-33.914573707489502</v>
      </c>
      <c r="BG1481" s="40">
        <f t="shared" si="276"/>
        <v>70</v>
      </c>
      <c r="BH1481" s="40">
        <f t="shared" si="277"/>
        <v>77</v>
      </c>
      <c r="BI1481" s="40">
        <f t="shared" si="278"/>
        <v>93</v>
      </c>
      <c r="BJ1481" s="40">
        <f t="shared" si="279"/>
        <v>100</v>
      </c>
      <c r="BK1481" s="40">
        <f t="shared" si="280"/>
        <v>64</v>
      </c>
      <c r="BL1481" s="40">
        <f t="shared" si="281"/>
        <v>55</v>
      </c>
      <c r="BM1481" s="41">
        <f t="shared" si="282"/>
        <v>100</v>
      </c>
      <c r="BN1481" s="40">
        <f t="shared" si="283"/>
        <v>100</v>
      </c>
      <c r="BO1481" s="41">
        <f t="shared" si="284"/>
        <v>82</v>
      </c>
      <c r="BP1481" s="41">
        <f t="shared" si="285"/>
        <v>93</v>
      </c>
      <c r="BQ1481" s="41">
        <f t="shared" si="286"/>
        <v>70</v>
      </c>
      <c r="BR1481" s="41">
        <f t="shared" si="287"/>
        <v>65</v>
      </c>
    </row>
    <row r="1482" spans="2:70" x14ac:dyDescent="0.3">
      <c r="B1482" s="12" t="s">
        <v>1640</v>
      </c>
      <c r="C1482" s="12">
        <v>501011293</v>
      </c>
      <c r="D1482" s="12" t="s">
        <v>1129</v>
      </c>
      <c r="E1482" s="12" t="s">
        <v>216</v>
      </c>
      <c r="F1482" s="12" t="s">
        <v>3727</v>
      </c>
      <c r="G1482" s="12" t="s">
        <v>120</v>
      </c>
      <c r="H1482" s="12" t="s">
        <v>5013</v>
      </c>
      <c r="I1482" s="28">
        <v>625000</v>
      </c>
      <c r="J1482" s="28">
        <v>580000</v>
      </c>
      <c r="K1482" s="28">
        <v>575000</v>
      </c>
      <c r="L1482" s="28">
        <v>679000</v>
      </c>
      <c r="M1482" s="28">
        <v>715000</v>
      </c>
      <c r="N1482" s="28">
        <v>570000</v>
      </c>
      <c r="O1482" s="29">
        <v>49</v>
      </c>
      <c r="P1482" s="29">
        <v>52</v>
      </c>
      <c r="Q1482" s="29">
        <v>51</v>
      </c>
      <c r="R1482" s="28">
        <v>620</v>
      </c>
      <c r="S1482" s="28">
        <v>550</v>
      </c>
      <c r="T1482" s="30">
        <v>2.2000000000000002</v>
      </c>
      <c r="U1482" s="30">
        <v>0.30000000000000027</v>
      </c>
      <c r="V1482" s="30">
        <v>1.9</v>
      </c>
      <c r="W1482" s="30">
        <v>1.4</v>
      </c>
      <c r="X1482" s="31">
        <v>5.1583999999999998E-2</v>
      </c>
      <c r="Y1482" s="30">
        <v>0.7</v>
      </c>
      <c r="Z1482" s="30">
        <v>0.19999999999999996</v>
      </c>
      <c r="AA1482" s="30">
        <v>0.5</v>
      </c>
      <c r="AB1482" s="30">
        <v>0.7</v>
      </c>
      <c r="AC1482" s="32">
        <v>0.40084824661218571</v>
      </c>
      <c r="AD1482" s="30">
        <v>7.7707864185054607</v>
      </c>
      <c r="AE1482" s="12">
        <v>48</v>
      </c>
      <c r="AF1482" s="12">
        <v>54</v>
      </c>
      <c r="AG1482" s="12">
        <v>29</v>
      </c>
      <c r="AH1482" s="33">
        <v>2.5454545454545454</v>
      </c>
      <c r="AI1482" s="34">
        <v>615000</v>
      </c>
      <c r="AJ1482" s="34">
        <v>505000</v>
      </c>
      <c r="AK1482" s="34">
        <v>450000</v>
      </c>
      <c r="AL1482" s="35">
        <v>0.21782178217821782</v>
      </c>
      <c r="AM1482" s="35">
        <v>0.36666666666666664</v>
      </c>
      <c r="AN1482" s="12">
        <v>2.4</v>
      </c>
      <c r="AO1482" s="33">
        <v>0.5</v>
      </c>
      <c r="AP1482" s="12">
        <v>1.9</v>
      </c>
      <c r="AQ1482" s="34">
        <v>600</v>
      </c>
      <c r="AR1482" s="34">
        <v>510</v>
      </c>
      <c r="AS1482" s="31">
        <v>0.17647058823529413</v>
      </c>
      <c r="AT1482" s="36">
        <v>1546.7200000000003</v>
      </c>
      <c r="AU1482" s="30">
        <v>0.71460000000000001</v>
      </c>
      <c r="AV1482" s="30">
        <v>0.28539999999999999</v>
      </c>
      <c r="AW1482" s="30">
        <v>0.89490000000000003</v>
      </c>
      <c r="AX1482" s="30">
        <v>7.0800000000000002E-2</v>
      </c>
      <c r="AY1482" s="30">
        <v>0.36230000000000001</v>
      </c>
      <c r="AZ1482" s="30">
        <v>0.34129999999999999</v>
      </c>
      <c r="BA1482" s="30">
        <v>0.26829999999999998</v>
      </c>
      <c r="BB1482" s="37">
        <v>4</v>
      </c>
      <c r="BC1482" s="29">
        <v>193</v>
      </c>
      <c r="BD1482" s="38" t="s">
        <v>3959</v>
      </c>
      <c r="BE1482" s="39">
        <v>115.39686043174299</v>
      </c>
      <c r="BF1482" s="39">
        <v>-33.642006112541402</v>
      </c>
      <c r="BG1482" s="40">
        <f t="shared" si="276"/>
        <v>80</v>
      </c>
      <c r="BH1482" s="40">
        <f t="shared" si="277"/>
        <v>77</v>
      </c>
      <c r="BI1482" s="40">
        <f t="shared" si="278"/>
        <v>93</v>
      </c>
      <c r="BJ1482" s="40">
        <f t="shared" si="279"/>
        <v>100</v>
      </c>
      <c r="BK1482" s="40">
        <f t="shared" si="280"/>
        <v>70</v>
      </c>
      <c r="BL1482" s="40">
        <f t="shared" si="281"/>
        <v>70</v>
      </c>
      <c r="BM1482" s="41">
        <f t="shared" si="282"/>
        <v>100</v>
      </c>
      <c r="BN1482" s="40">
        <f t="shared" si="283"/>
        <v>73</v>
      </c>
      <c r="BO1482" s="41">
        <f t="shared" si="284"/>
        <v>1</v>
      </c>
      <c r="BP1482" s="41">
        <f t="shared" si="285"/>
        <v>100</v>
      </c>
      <c r="BQ1482" s="41">
        <f t="shared" si="286"/>
        <v>40</v>
      </c>
      <c r="BR1482" s="41">
        <f t="shared" si="287"/>
        <v>58</v>
      </c>
    </row>
    <row r="1483" spans="2:70" x14ac:dyDescent="0.3">
      <c r="B1483" s="12" t="s">
        <v>1394</v>
      </c>
      <c r="C1483" s="12">
        <v>501011294</v>
      </c>
      <c r="D1483" s="12" t="s">
        <v>1129</v>
      </c>
      <c r="E1483" s="12" t="s">
        <v>216</v>
      </c>
      <c r="F1483" s="12" t="s">
        <v>3727</v>
      </c>
      <c r="G1483" s="12" t="s">
        <v>120</v>
      </c>
      <c r="H1483" s="12" t="s">
        <v>5013</v>
      </c>
      <c r="I1483" s="28">
        <v>489000</v>
      </c>
      <c r="J1483" s="28">
        <v>369500</v>
      </c>
      <c r="K1483" s="28">
        <v>410000</v>
      </c>
      <c r="L1483" s="28">
        <v>550000</v>
      </c>
      <c r="M1483" s="28">
        <v>510000</v>
      </c>
      <c r="N1483" s="28">
        <v>475000</v>
      </c>
      <c r="O1483" s="29">
        <v>55</v>
      </c>
      <c r="P1483" s="29">
        <v>50</v>
      </c>
      <c r="Q1483" s="29">
        <v>47</v>
      </c>
      <c r="R1483" s="28">
        <v>650</v>
      </c>
      <c r="S1483" s="28">
        <v>565</v>
      </c>
      <c r="T1483" s="30">
        <v>2.6</v>
      </c>
      <c r="U1483" s="30">
        <v>0.30000000000000027</v>
      </c>
      <c r="V1483" s="30">
        <v>2.2999999999999998</v>
      </c>
      <c r="W1483" s="30">
        <v>1.7</v>
      </c>
      <c r="X1483" s="31">
        <v>6.9120654396728015E-2</v>
      </c>
      <c r="Y1483" s="30">
        <v>1.2</v>
      </c>
      <c r="Z1483" s="30">
        <v>0</v>
      </c>
      <c r="AA1483" s="30">
        <v>1.2</v>
      </c>
      <c r="AB1483" s="30">
        <v>0.8</v>
      </c>
      <c r="AC1483" s="32">
        <v>0.42957597546790732</v>
      </c>
      <c r="AD1483" s="30">
        <v>6.2148713610593695</v>
      </c>
      <c r="AE1483" s="12">
        <v>48</v>
      </c>
      <c r="AF1483" s="12">
        <v>54</v>
      </c>
      <c r="AG1483" s="12">
        <v>29</v>
      </c>
      <c r="AH1483" s="33">
        <v>2.5454545454545454</v>
      </c>
      <c r="AI1483" s="34">
        <v>615000</v>
      </c>
      <c r="AJ1483" s="34">
        <v>505000</v>
      </c>
      <c r="AK1483" s="34">
        <v>450000</v>
      </c>
      <c r="AL1483" s="35">
        <v>0.21782178217821782</v>
      </c>
      <c r="AM1483" s="35">
        <v>0.36666666666666664</v>
      </c>
      <c r="AN1483" s="12">
        <v>2.4</v>
      </c>
      <c r="AO1483" s="33">
        <v>0.5</v>
      </c>
      <c r="AP1483" s="12">
        <v>1.9</v>
      </c>
      <c r="AQ1483" s="34">
        <v>600</v>
      </c>
      <c r="AR1483" s="34">
        <v>510</v>
      </c>
      <c r="AS1483" s="31">
        <v>0.17647058823529413</v>
      </c>
      <c r="AT1483" s="36">
        <v>1513.1200000000001</v>
      </c>
      <c r="AU1483" s="30">
        <v>0.70179999999999998</v>
      </c>
      <c r="AV1483" s="30">
        <v>0.29820000000000002</v>
      </c>
      <c r="AW1483" s="30">
        <v>0.86350000000000005</v>
      </c>
      <c r="AX1483" s="30">
        <v>0.1178</v>
      </c>
      <c r="AY1483" s="30">
        <v>0.34820000000000001</v>
      </c>
      <c r="AZ1483" s="30">
        <v>0.35339999999999999</v>
      </c>
      <c r="BA1483" s="30">
        <v>0.24629999999999999</v>
      </c>
      <c r="BB1483" s="37">
        <v>6</v>
      </c>
      <c r="BC1483" s="29">
        <v>201</v>
      </c>
      <c r="BD1483" s="38" t="s">
        <v>3728</v>
      </c>
      <c r="BE1483" s="39">
        <v>115.27396359837699</v>
      </c>
      <c r="BF1483" s="39">
        <v>-33.689206037284798</v>
      </c>
      <c r="BG1483" s="40">
        <f t="shared" si="276"/>
        <v>74</v>
      </c>
      <c r="BH1483" s="40">
        <f t="shared" si="277"/>
        <v>77</v>
      </c>
      <c r="BI1483" s="40">
        <f t="shared" si="278"/>
        <v>93</v>
      </c>
      <c r="BJ1483" s="40">
        <f t="shared" si="279"/>
        <v>100</v>
      </c>
      <c r="BK1483" s="40">
        <f t="shared" si="280"/>
        <v>69</v>
      </c>
      <c r="BL1483" s="40">
        <f t="shared" si="281"/>
        <v>67</v>
      </c>
      <c r="BM1483" s="41">
        <f t="shared" si="282"/>
        <v>100</v>
      </c>
      <c r="BN1483" s="40">
        <f t="shared" si="283"/>
        <v>88</v>
      </c>
      <c r="BO1483" s="41">
        <f t="shared" si="284"/>
        <v>1</v>
      </c>
      <c r="BP1483" s="41">
        <f t="shared" si="285"/>
        <v>97</v>
      </c>
      <c r="BQ1483" s="41">
        <f t="shared" si="286"/>
        <v>60</v>
      </c>
      <c r="BR1483" s="41">
        <f t="shared" si="287"/>
        <v>59</v>
      </c>
    </row>
    <row r="1484" spans="2:70" x14ac:dyDescent="0.3">
      <c r="B1484" s="12" t="s">
        <v>1130</v>
      </c>
      <c r="C1484" s="12">
        <v>501021005</v>
      </c>
      <c r="D1484" s="12" t="s">
        <v>216</v>
      </c>
      <c r="E1484" s="12" t="s">
        <v>216</v>
      </c>
      <c r="F1484" s="12" t="s">
        <v>216</v>
      </c>
      <c r="G1484" s="12" t="s">
        <v>120</v>
      </c>
      <c r="H1484" s="12" t="s">
        <v>5013</v>
      </c>
      <c r="I1484" s="28">
        <v>450000</v>
      </c>
      <c r="J1484" s="28">
        <v>435000</v>
      </c>
      <c r="K1484" s="28">
        <v>369000</v>
      </c>
      <c r="L1484" s="28">
        <v>425000</v>
      </c>
      <c r="M1484" s="28">
        <v>410000</v>
      </c>
      <c r="N1484" s="28">
        <v>369500</v>
      </c>
      <c r="O1484" s="29">
        <v>41</v>
      </c>
      <c r="P1484" s="29">
        <v>41</v>
      </c>
      <c r="Q1484" s="29">
        <v>53</v>
      </c>
      <c r="R1484" s="28">
        <v>560</v>
      </c>
      <c r="S1484" s="28">
        <v>475</v>
      </c>
      <c r="T1484" s="30">
        <v>4.4000000000000004</v>
      </c>
      <c r="U1484" s="30">
        <v>-9.9999999999999645E-2</v>
      </c>
      <c r="V1484" s="30">
        <v>4.5</v>
      </c>
      <c r="W1484" s="30">
        <v>4.5</v>
      </c>
      <c r="X1484" s="31">
        <v>6.4711111111111108E-2</v>
      </c>
      <c r="Y1484" s="30">
        <v>3.1</v>
      </c>
      <c r="Z1484" s="30">
        <v>-0.19999999999999973</v>
      </c>
      <c r="AA1484" s="30">
        <v>3.3</v>
      </c>
      <c r="AB1484" s="30">
        <v>2.7</v>
      </c>
      <c r="AC1484" s="32">
        <v>0.26178010471204183</v>
      </c>
      <c r="AD1484" s="30">
        <v>4.0453656291352624</v>
      </c>
      <c r="AE1484" s="12">
        <v>57</v>
      </c>
      <c r="AF1484" s="12">
        <v>44</v>
      </c>
      <c r="AG1484" s="12">
        <v>62</v>
      </c>
      <c r="AH1484" s="33">
        <v>1.8245614035087718</v>
      </c>
      <c r="AI1484" s="34">
        <v>465000</v>
      </c>
      <c r="AJ1484" s="34">
        <v>345000</v>
      </c>
      <c r="AK1484" s="34">
        <v>335000</v>
      </c>
      <c r="AL1484" s="35">
        <v>0.34782608695652173</v>
      </c>
      <c r="AM1484" s="35">
        <v>0.38805970149253732</v>
      </c>
      <c r="AN1484" s="12">
        <v>3.1</v>
      </c>
      <c r="AO1484" s="33">
        <v>-0.69999999999999973</v>
      </c>
      <c r="AP1484" s="12">
        <v>3.8</v>
      </c>
      <c r="AQ1484" s="34">
        <v>530</v>
      </c>
      <c r="AR1484" s="34">
        <v>450</v>
      </c>
      <c r="AS1484" s="31">
        <v>0.17777777777777778</v>
      </c>
      <c r="AT1484" s="36">
        <v>2139.2000000000003</v>
      </c>
      <c r="AU1484" s="30">
        <v>0.79659999999999997</v>
      </c>
      <c r="AV1484" s="30">
        <v>0.2034</v>
      </c>
      <c r="AW1484" s="30">
        <v>0.94110000000000005</v>
      </c>
      <c r="AX1484" s="30">
        <v>3.6900000000000002E-2</v>
      </c>
      <c r="AY1484" s="30">
        <v>0.29570000000000002</v>
      </c>
      <c r="AZ1484" s="30">
        <v>0.49540000000000001</v>
      </c>
      <c r="BA1484" s="30">
        <v>0.18540000000000001</v>
      </c>
      <c r="BB1484" s="37">
        <v>3</v>
      </c>
      <c r="BC1484" s="29">
        <v>146</v>
      </c>
      <c r="BD1484" s="38" t="s">
        <v>3487</v>
      </c>
      <c r="BE1484" s="39">
        <v>115.71506692230101</v>
      </c>
      <c r="BF1484" s="39">
        <v>-33.255116762379799</v>
      </c>
      <c r="BG1484" s="40">
        <f t="shared" si="276"/>
        <v>44</v>
      </c>
      <c r="BH1484" s="40">
        <f t="shared" si="277"/>
        <v>65</v>
      </c>
      <c r="BI1484" s="40">
        <f t="shared" si="278"/>
        <v>100</v>
      </c>
      <c r="BJ1484" s="40">
        <f t="shared" si="279"/>
        <v>100</v>
      </c>
      <c r="BK1484" s="40">
        <f t="shared" si="280"/>
        <v>78</v>
      </c>
      <c r="BL1484" s="40">
        <f t="shared" si="281"/>
        <v>55</v>
      </c>
      <c r="BM1484" s="41">
        <f t="shared" si="282"/>
        <v>100</v>
      </c>
      <c r="BN1484" s="40">
        <f t="shared" si="283"/>
        <v>100</v>
      </c>
      <c r="BO1484" s="41">
        <f t="shared" si="284"/>
        <v>92</v>
      </c>
      <c r="BP1484" s="41">
        <f t="shared" si="285"/>
        <v>65</v>
      </c>
      <c r="BQ1484" s="41">
        <f t="shared" si="286"/>
        <v>30</v>
      </c>
      <c r="BR1484" s="41">
        <f t="shared" si="287"/>
        <v>58</v>
      </c>
    </row>
    <row r="1485" spans="2:70" x14ac:dyDescent="0.3">
      <c r="B1485" s="12" t="s">
        <v>2439</v>
      </c>
      <c r="C1485" s="12">
        <v>501021008</v>
      </c>
      <c r="D1485" s="12" t="s">
        <v>216</v>
      </c>
      <c r="E1485" s="12" t="s">
        <v>216</v>
      </c>
      <c r="F1485" s="12" t="s">
        <v>216</v>
      </c>
      <c r="G1485" s="12" t="s">
        <v>120</v>
      </c>
      <c r="H1485" s="12" t="s">
        <v>5013</v>
      </c>
      <c r="I1485" s="28">
        <v>430000</v>
      </c>
      <c r="J1485" s="28">
        <v>399000</v>
      </c>
      <c r="K1485" s="28">
        <v>333500</v>
      </c>
      <c r="L1485" s="28">
        <v>465000</v>
      </c>
      <c r="M1485" s="28">
        <v>437500</v>
      </c>
      <c r="N1485" s="28">
        <v>330000</v>
      </c>
      <c r="O1485" s="29">
        <v>46</v>
      </c>
      <c r="P1485" s="29">
        <v>45</v>
      </c>
      <c r="Q1485" s="29">
        <v>36</v>
      </c>
      <c r="R1485" s="28">
        <v>520</v>
      </c>
      <c r="S1485" s="28">
        <v>450</v>
      </c>
      <c r="T1485" s="30">
        <v>3.9</v>
      </c>
      <c r="U1485" s="30">
        <v>-0.19999999999999973</v>
      </c>
      <c r="V1485" s="30">
        <v>4.0999999999999996</v>
      </c>
      <c r="W1485" s="30">
        <v>3.9</v>
      </c>
      <c r="X1485" s="31">
        <v>6.2883720930232562E-2</v>
      </c>
      <c r="Y1485" s="30">
        <v>2.6</v>
      </c>
      <c r="Z1485" s="30">
        <v>0.39999999999999991</v>
      </c>
      <c r="AA1485" s="30">
        <v>2.2000000000000002</v>
      </c>
      <c r="AB1485" s="30">
        <v>1.1000000000000001</v>
      </c>
      <c r="AC1485" s="32">
        <v>0.41380188439011967</v>
      </c>
      <c r="AD1485" s="30">
        <v>6.5804293745470206</v>
      </c>
      <c r="AE1485" s="12">
        <v>57</v>
      </c>
      <c r="AF1485" s="12">
        <v>44</v>
      </c>
      <c r="AG1485" s="12">
        <v>62</v>
      </c>
      <c r="AH1485" s="33">
        <v>1.8245614035087718</v>
      </c>
      <c r="AI1485" s="34">
        <v>465000</v>
      </c>
      <c r="AJ1485" s="34">
        <v>345000</v>
      </c>
      <c r="AK1485" s="34">
        <v>335000</v>
      </c>
      <c r="AL1485" s="35">
        <v>0.34782608695652173</v>
      </c>
      <c r="AM1485" s="35">
        <v>0.38805970149253732</v>
      </c>
      <c r="AN1485" s="12">
        <v>3.1</v>
      </c>
      <c r="AO1485" s="33">
        <v>-0.69999999999999973</v>
      </c>
      <c r="AP1485" s="12">
        <v>3.8</v>
      </c>
      <c r="AQ1485" s="34">
        <v>530</v>
      </c>
      <c r="AR1485" s="34">
        <v>450</v>
      </c>
      <c r="AS1485" s="31">
        <v>0.17777777777777778</v>
      </c>
      <c r="AT1485" s="36">
        <v>1256.6400000000001</v>
      </c>
      <c r="AU1485" s="30">
        <v>0.58979999999999999</v>
      </c>
      <c r="AV1485" s="30">
        <v>0.41020000000000001</v>
      </c>
      <c r="AW1485" s="30">
        <v>0.82820000000000005</v>
      </c>
      <c r="AX1485" s="30">
        <v>0.17030000000000001</v>
      </c>
      <c r="AY1485" s="30">
        <v>0.2525</v>
      </c>
      <c r="AZ1485" s="30">
        <v>0.30930000000000002</v>
      </c>
      <c r="BA1485" s="30">
        <v>0.41020000000000001</v>
      </c>
      <c r="BB1485" s="37">
        <v>1</v>
      </c>
      <c r="BC1485" s="29">
        <v>158</v>
      </c>
      <c r="BD1485" s="38" t="s">
        <v>4727</v>
      </c>
      <c r="BE1485" s="39">
        <v>115.656047255484</v>
      </c>
      <c r="BF1485" s="39">
        <v>-33.364583533647497</v>
      </c>
      <c r="BG1485" s="40">
        <f t="shared" si="276"/>
        <v>52</v>
      </c>
      <c r="BH1485" s="40">
        <f t="shared" si="277"/>
        <v>65</v>
      </c>
      <c r="BI1485" s="40">
        <f t="shared" si="278"/>
        <v>100</v>
      </c>
      <c r="BJ1485" s="40">
        <f t="shared" si="279"/>
        <v>100</v>
      </c>
      <c r="BK1485" s="40">
        <f t="shared" si="280"/>
        <v>76</v>
      </c>
      <c r="BL1485" s="40">
        <f t="shared" si="281"/>
        <v>46</v>
      </c>
      <c r="BM1485" s="41">
        <f t="shared" si="282"/>
        <v>100</v>
      </c>
      <c r="BN1485" s="40">
        <f t="shared" si="283"/>
        <v>84</v>
      </c>
      <c r="BO1485" s="41">
        <f t="shared" si="284"/>
        <v>1</v>
      </c>
      <c r="BP1485" s="41">
        <f t="shared" si="285"/>
        <v>74</v>
      </c>
      <c r="BQ1485" s="41">
        <f t="shared" si="286"/>
        <v>10</v>
      </c>
      <c r="BR1485" s="41">
        <f t="shared" si="287"/>
        <v>50</v>
      </c>
    </row>
    <row r="1486" spans="2:70" x14ac:dyDescent="0.3">
      <c r="B1486" s="12" t="s">
        <v>782</v>
      </c>
      <c r="C1486" s="12">
        <v>501021009</v>
      </c>
      <c r="D1486" s="12" t="s">
        <v>216</v>
      </c>
      <c r="E1486" s="12" t="s">
        <v>216</v>
      </c>
      <c r="F1486" s="12" t="s">
        <v>2720</v>
      </c>
      <c r="G1486" s="12" t="s">
        <v>120</v>
      </c>
      <c r="H1486" s="12" t="s">
        <v>5013</v>
      </c>
      <c r="I1486" s="28">
        <v>309000</v>
      </c>
      <c r="J1486" s="28">
        <v>249000</v>
      </c>
      <c r="K1486" s="28">
        <v>239000</v>
      </c>
      <c r="L1486" s="28">
        <v>255000</v>
      </c>
      <c r="M1486" s="28">
        <v>255000</v>
      </c>
      <c r="N1486" s="28">
        <v>250000</v>
      </c>
      <c r="O1486" s="29">
        <v>39</v>
      </c>
      <c r="P1486" s="29">
        <v>43</v>
      </c>
      <c r="Q1486" s="29">
        <v>87</v>
      </c>
      <c r="R1486" s="28">
        <v>380</v>
      </c>
      <c r="S1486" s="28">
        <v>330</v>
      </c>
      <c r="T1486" s="30">
        <v>1.2</v>
      </c>
      <c r="U1486" s="30">
        <v>-1.0000000000000002</v>
      </c>
      <c r="V1486" s="30">
        <v>2.2000000000000002</v>
      </c>
      <c r="W1486" s="30">
        <v>3.6</v>
      </c>
      <c r="X1486" s="31">
        <v>6.394822006472492E-2</v>
      </c>
      <c r="Y1486" s="30">
        <v>0.8</v>
      </c>
      <c r="Z1486" s="30">
        <v>-0.19999999999999996</v>
      </c>
      <c r="AA1486" s="30">
        <v>1</v>
      </c>
      <c r="AB1486" s="30">
        <v>1.6</v>
      </c>
      <c r="AC1486" s="32">
        <v>0.27494790460754803</v>
      </c>
      <c r="AD1486" s="30">
        <v>4.2995396014034588</v>
      </c>
      <c r="AE1486" s="12">
        <v>57</v>
      </c>
      <c r="AF1486" s="12">
        <v>44</v>
      </c>
      <c r="AG1486" s="12">
        <v>62</v>
      </c>
      <c r="AH1486" s="33">
        <v>1.8245614035087718</v>
      </c>
      <c r="AI1486" s="34">
        <v>465000</v>
      </c>
      <c r="AJ1486" s="34">
        <v>345000</v>
      </c>
      <c r="AK1486" s="34">
        <v>335000</v>
      </c>
      <c r="AL1486" s="35">
        <v>0.34782608695652173</v>
      </c>
      <c r="AM1486" s="35">
        <v>0.38805970149253732</v>
      </c>
      <c r="AN1486" s="12">
        <v>3.1</v>
      </c>
      <c r="AO1486" s="33">
        <v>-0.69999999999999973</v>
      </c>
      <c r="AP1486" s="12">
        <v>3.8</v>
      </c>
      <c r="AQ1486" s="34">
        <v>530</v>
      </c>
      <c r="AR1486" s="34">
        <v>450</v>
      </c>
      <c r="AS1486" s="31">
        <v>0.17777777777777778</v>
      </c>
      <c r="AT1486" s="36">
        <v>1382.0800000000002</v>
      </c>
      <c r="AU1486" s="30">
        <v>0.6623</v>
      </c>
      <c r="AV1486" s="30">
        <v>0.3377</v>
      </c>
      <c r="AW1486" s="30">
        <v>0.92979999999999996</v>
      </c>
      <c r="AX1486" s="30">
        <v>3.1699999999999999E-2</v>
      </c>
      <c r="AY1486" s="30">
        <v>0.40660000000000002</v>
      </c>
      <c r="AZ1486" s="30">
        <v>0.36020000000000002</v>
      </c>
      <c r="BA1486" s="30">
        <v>0.19539999999999999</v>
      </c>
      <c r="BB1486" s="37">
        <v>3</v>
      </c>
      <c r="BC1486" s="29">
        <v>150</v>
      </c>
      <c r="BD1486" s="38" t="s">
        <v>3203</v>
      </c>
      <c r="BE1486" s="39">
        <v>116.170652016882</v>
      </c>
      <c r="BF1486" s="39">
        <v>-33.270246910677201</v>
      </c>
      <c r="BG1486" s="40">
        <f t="shared" si="276"/>
        <v>97</v>
      </c>
      <c r="BH1486" s="40">
        <f t="shared" si="277"/>
        <v>65</v>
      </c>
      <c r="BI1486" s="40">
        <f t="shared" si="278"/>
        <v>100</v>
      </c>
      <c r="BJ1486" s="40">
        <f t="shared" si="279"/>
        <v>100</v>
      </c>
      <c r="BK1486" s="40">
        <f t="shared" si="280"/>
        <v>77</v>
      </c>
      <c r="BL1486" s="40">
        <f t="shared" si="281"/>
        <v>79</v>
      </c>
      <c r="BM1486" s="41">
        <f t="shared" si="282"/>
        <v>100</v>
      </c>
      <c r="BN1486" s="40">
        <f t="shared" si="283"/>
        <v>100</v>
      </c>
      <c r="BO1486" s="41">
        <f t="shared" si="284"/>
        <v>84</v>
      </c>
      <c r="BP1486" s="41">
        <f t="shared" si="285"/>
        <v>100</v>
      </c>
      <c r="BQ1486" s="41">
        <f t="shared" si="286"/>
        <v>30</v>
      </c>
      <c r="BR1486" s="41">
        <f t="shared" si="287"/>
        <v>67</v>
      </c>
    </row>
    <row r="1487" spans="2:70" x14ac:dyDescent="0.3">
      <c r="B1487" s="12" t="s">
        <v>1526</v>
      </c>
      <c r="C1487" s="12">
        <v>501021012</v>
      </c>
      <c r="D1487" s="12" t="s">
        <v>216</v>
      </c>
      <c r="E1487" s="12" t="s">
        <v>216</v>
      </c>
      <c r="F1487" s="12" t="s">
        <v>216</v>
      </c>
      <c r="G1487" s="12" t="s">
        <v>120</v>
      </c>
      <c r="H1487" s="12" t="s">
        <v>5013</v>
      </c>
      <c r="I1487" s="28">
        <v>436150</v>
      </c>
      <c r="J1487" s="28">
        <v>370000</v>
      </c>
      <c r="K1487" s="28">
        <v>310000</v>
      </c>
      <c r="L1487" s="28">
        <v>496000</v>
      </c>
      <c r="M1487" s="28">
        <v>436150</v>
      </c>
      <c r="N1487" s="28">
        <v>340000</v>
      </c>
      <c r="O1487" s="29">
        <v>56</v>
      </c>
      <c r="P1487" s="29">
        <v>63</v>
      </c>
      <c r="Q1487" s="29">
        <v>63</v>
      </c>
      <c r="R1487" s="28">
        <v>530</v>
      </c>
      <c r="S1487" s="28">
        <v>460</v>
      </c>
      <c r="T1487" s="30">
        <v>2.6</v>
      </c>
      <c r="U1487" s="30">
        <v>-0.79999999999999982</v>
      </c>
      <c r="V1487" s="30">
        <v>3.4</v>
      </c>
      <c r="W1487" s="30">
        <v>4.3</v>
      </c>
      <c r="X1487" s="31">
        <v>6.3189269746646792E-2</v>
      </c>
      <c r="Y1487" s="30">
        <v>1.9</v>
      </c>
      <c r="Z1487" s="30">
        <v>-0.30000000000000027</v>
      </c>
      <c r="AA1487" s="30">
        <v>2.2000000000000002</v>
      </c>
      <c r="AB1487" s="30">
        <v>2.5</v>
      </c>
      <c r="AC1487" s="32">
        <v>0.27227519316126908</v>
      </c>
      <c r="AD1487" s="30">
        <v>4.3088833634719705</v>
      </c>
      <c r="AE1487" s="12">
        <v>57</v>
      </c>
      <c r="AF1487" s="12">
        <v>44</v>
      </c>
      <c r="AG1487" s="12">
        <v>62</v>
      </c>
      <c r="AH1487" s="33">
        <v>1.8245614035087718</v>
      </c>
      <c r="AI1487" s="34">
        <v>465000</v>
      </c>
      <c r="AJ1487" s="34">
        <v>345000</v>
      </c>
      <c r="AK1487" s="34">
        <v>335000</v>
      </c>
      <c r="AL1487" s="35">
        <v>0.34782608695652173</v>
      </c>
      <c r="AM1487" s="35">
        <v>0.38805970149253732</v>
      </c>
      <c r="AN1487" s="12">
        <v>3.1</v>
      </c>
      <c r="AO1487" s="33">
        <v>-0.69999999999999973</v>
      </c>
      <c r="AP1487" s="12">
        <v>3.8</v>
      </c>
      <c r="AQ1487" s="34">
        <v>530</v>
      </c>
      <c r="AR1487" s="34">
        <v>450</v>
      </c>
      <c r="AS1487" s="31">
        <v>0.17777777777777778</v>
      </c>
      <c r="AT1487" s="36">
        <v>1946.5600000000002</v>
      </c>
      <c r="AU1487" s="30">
        <v>0.75290000000000001</v>
      </c>
      <c r="AV1487" s="30">
        <v>0.24709999999999999</v>
      </c>
      <c r="AW1487" s="30">
        <v>0.91210000000000002</v>
      </c>
      <c r="AX1487" s="30">
        <v>7.51E-2</v>
      </c>
      <c r="AY1487" s="30">
        <v>0.29609999999999997</v>
      </c>
      <c r="AZ1487" s="30">
        <v>0.45050000000000001</v>
      </c>
      <c r="BA1487" s="30">
        <v>0.20319999999999999</v>
      </c>
      <c r="BB1487" s="37">
        <v>3</v>
      </c>
      <c r="BC1487" s="29">
        <v>152</v>
      </c>
      <c r="BD1487" s="38" t="s">
        <v>3855</v>
      </c>
      <c r="BE1487" s="39">
        <v>115.728052839667</v>
      </c>
      <c r="BF1487" s="39">
        <v>-33.311024616395699</v>
      </c>
      <c r="BG1487" s="40">
        <f t="shared" si="276"/>
        <v>74</v>
      </c>
      <c r="BH1487" s="40">
        <f t="shared" si="277"/>
        <v>65</v>
      </c>
      <c r="BI1487" s="40">
        <f t="shared" si="278"/>
        <v>100</v>
      </c>
      <c r="BJ1487" s="40">
        <f t="shared" si="279"/>
        <v>100</v>
      </c>
      <c r="BK1487" s="40">
        <f t="shared" si="280"/>
        <v>77</v>
      </c>
      <c r="BL1487" s="40">
        <f t="shared" si="281"/>
        <v>55</v>
      </c>
      <c r="BM1487" s="41">
        <f t="shared" si="282"/>
        <v>100</v>
      </c>
      <c r="BN1487" s="40">
        <f t="shared" si="283"/>
        <v>100</v>
      </c>
      <c r="BO1487" s="41">
        <f t="shared" si="284"/>
        <v>85</v>
      </c>
      <c r="BP1487" s="41">
        <f t="shared" si="285"/>
        <v>85</v>
      </c>
      <c r="BQ1487" s="41">
        <f t="shared" si="286"/>
        <v>30</v>
      </c>
      <c r="BR1487" s="41">
        <f t="shared" si="287"/>
        <v>62</v>
      </c>
    </row>
    <row r="1488" spans="2:70" x14ac:dyDescent="0.3">
      <c r="B1488" s="12" t="s">
        <v>681</v>
      </c>
      <c r="C1488" s="12">
        <v>501021014</v>
      </c>
      <c r="D1488" s="12" t="s">
        <v>216</v>
      </c>
      <c r="E1488" s="12" t="s">
        <v>216</v>
      </c>
      <c r="F1488" s="12" t="s">
        <v>2720</v>
      </c>
      <c r="G1488" s="12" t="s">
        <v>120</v>
      </c>
      <c r="H1488" s="12" t="s">
        <v>5013</v>
      </c>
      <c r="I1488" s="28">
        <v>399000</v>
      </c>
      <c r="J1488" s="28">
        <v>395000</v>
      </c>
      <c r="K1488" s="28">
        <v>320000</v>
      </c>
      <c r="L1488" s="28">
        <v>295000</v>
      </c>
      <c r="M1488" s="28">
        <v>210000</v>
      </c>
      <c r="N1488" s="28">
        <v>265000</v>
      </c>
      <c r="O1488" s="29">
        <v>35</v>
      </c>
      <c r="P1488" s="29">
        <v>43</v>
      </c>
      <c r="Q1488" s="29">
        <v>78</v>
      </c>
      <c r="R1488" s="28">
        <v>350</v>
      </c>
      <c r="S1488" s="28">
        <v>450</v>
      </c>
      <c r="T1488" s="30">
        <v>4</v>
      </c>
      <c r="U1488" s="30">
        <v>-0.20000000000000018</v>
      </c>
      <c r="V1488" s="30">
        <v>4.2</v>
      </c>
      <c r="W1488" s="30">
        <v>4.2</v>
      </c>
      <c r="X1488" s="31">
        <v>4.5614035087719301E-2</v>
      </c>
      <c r="Y1488" s="30">
        <v>0.7</v>
      </c>
      <c r="Z1488" s="30">
        <v>0.19999999999999996</v>
      </c>
      <c r="AA1488" s="30">
        <v>0.5</v>
      </c>
      <c r="AB1488" s="30">
        <v>1.6</v>
      </c>
      <c r="AC1488" s="32">
        <v>0.20861148197596793</v>
      </c>
      <c r="AD1488" s="30">
        <v>4.5734055663962199</v>
      </c>
      <c r="AE1488" s="12">
        <v>57</v>
      </c>
      <c r="AF1488" s="12">
        <v>44</v>
      </c>
      <c r="AG1488" s="12">
        <v>62</v>
      </c>
      <c r="AH1488" s="33">
        <v>1.8245614035087718</v>
      </c>
      <c r="AI1488" s="34">
        <v>465000</v>
      </c>
      <c r="AJ1488" s="34">
        <v>345000</v>
      </c>
      <c r="AK1488" s="34">
        <v>335000</v>
      </c>
      <c r="AL1488" s="35">
        <v>0.34782608695652173</v>
      </c>
      <c r="AM1488" s="35">
        <v>0.38805970149253732</v>
      </c>
      <c r="AN1488" s="12">
        <v>3.1</v>
      </c>
      <c r="AO1488" s="33">
        <v>-0.69999999999999973</v>
      </c>
      <c r="AP1488" s="12">
        <v>3.8</v>
      </c>
      <c r="AQ1488" s="34">
        <v>530</v>
      </c>
      <c r="AR1488" s="34">
        <v>450</v>
      </c>
      <c r="AS1488" s="31">
        <v>0.17777777777777778</v>
      </c>
      <c r="AT1488" s="36">
        <v>1677.7600000000002</v>
      </c>
      <c r="AU1488" s="30">
        <v>0.73250000000000004</v>
      </c>
      <c r="AV1488" s="30">
        <v>0.26750000000000002</v>
      </c>
      <c r="AW1488" s="30">
        <v>0.94630000000000003</v>
      </c>
      <c r="AX1488" s="30">
        <v>3.3099999999999997E-2</v>
      </c>
      <c r="AY1488" s="30">
        <v>0.37780000000000002</v>
      </c>
      <c r="AZ1488" s="30">
        <v>0.34439999999999998</v>
      </c>
      <c r="BA1488" s="30">
        <v>0.2341</v>
      </c>
      <c r="BB1488" s="37">
        <v>1</v>
      </c>
      <c r="BC1488" s="29">
        <v>134</v>
      </c>
      <c r="BD1488" s="38" t="s">
        <v>3122</v>
      </c>
      <c r="BE1488" s="39">
        <v>115.916057657802</v>
      </c>
      <c r="BF1488" s="39">
        <v>-33.153980826735904</v>
      </c>
      <c r="BG1488" s="40">
        <f t="shared" si="276"/>
        <v>51</v>
      </c>
      <c r="BH1488" s="40">
        <f t="shared" si="277"/>
        <v>65</v>
      </c>
      <c r="BI1488" s="40">
        <f t="shared" si="278"/>
        <v>100</v>
      </c>
      <c r="BJ1488" s="40">
        <f t="shared" si="279"/>
        <v>100</v>
      </c>
      <c r="BK1488" s="40">
        <f t="shared" si="280"/>
        <v>80</v>
      </c>
      <c r="BL1488" s="40">
        <f t="shared" si="281"/>
        <v>73</v>
      </c>
      <c r="BM1488" s="41">
        <f t="shared" si="282"/>
        <v>100</v>
      </c>
      <c r="BN1488" s="40">
        <f t="shared" si="283"/>
        <v>100</v>
      </c>
      <c r="BO1488" s="41">
        <f t="shared" si="284"/>
        <v>100</v>
      </c>
      <c r="BP1488" s="41">
        <f t="shared" si="285"/>
        <v>100</v>
      </c>
      <c r="BQ1488" s="41">
        <f t="shared" si="286"/>
        <v>10</v>
      </c>
      <c r="BR1488" s="41">
        <f t="shared" si="287"/>
        <v>62</v>
      </c>
    </row>
    <row r="1489" spans="2:70" x14ac:dyDescent="0.3">
      <c r="B1489" s="12" t="s">
        <v>1750</v>
      </c>
      <c r="C1489" s="12">
        <v>501021015</v>
      </c>
      <c r="D1489" s="12" t="s">
        <v>216</v>
      </c>
      <c r="E1489" s="12" t="s">
        <v>216</v>
      </c>
      <c r="F1489" s="12" t="s">
        <v>216</v>
      </c>
      <c r="G1489" s="12" t="s">
        <v>120</v>
      </c>
      <c r="H1489" s="12" t="s">
        <v>5013</v>
      </c>
      <c r="I1489" s="28">
        <v>469000</v>
      </c>
      <c r="J1489" s="28">
        <v>465560</v>
      </c>
      <c r="K1489" s="28">
        <v>350000</v>
      </c>
      <c r="L1489" s="28">
        <v>519500</v>
      </c>
      <c r="M1489" s="28">
        <v>485000</v>
      </c>
      <c r="N1489" s="28">
        <v>350000</v>
      </c>
      <c r="O1489" s="29">
        <v>34</v>
      </c>
      <c r="P1489" s="29">
        <v>54</v>
      </c>
      <c r="Q1489" s="29">
        <v>78</v>
      </c>
      <c r="R1489" s="28">
        <v>500</v>
      </c>
      <c r="S1489" s="28">
        <v>420</v>
      </c>
      <c r="T1489" s="30">
        <v>2.7</v>
      </c>
      <c r="U1489" s="30">
        <v>0.20000000000000018</v>
      </c>
      <c r="V1489" s="30">
        <v>2.5</v>
      </c>
      <c r="W1489" s="30">
        <v>2.7</v>
      </c>
      <c r="X1489" s="31">
        <v>5.5437100213219619E-2</v>
      </c>
      <c r="Y1489" s="30">
        <v>2.4</v>
      </c>
      <c r="Z1489" s="30">
        <v>0.29999999999999982</v>
      </c>
      <c r="AA1489" s="30">
        <v>2.1</v>
      </c>
      <c r="AB1489" s="30">
        <v>2.2000000000000002</v>
      </c>
      <c r="AC1489" s="32">
        <v>0.32873974332000838</v>
      </c>
      <c r="AD1489" s="30">
        <v>5.9299592160416905</v>
      </c>
      <c r="AE1489" s="12">
        <v>57</v>
      </c>
      <c r="AF1489" s="12">
        <v>44</v>
      </c>
      <c r="AG1489" s="12">
        <v>62</v>
      </c>
      <c r="AH1489" s="33">
        <v>1.8245614035087718</v>
      </c>
      <c r="AI1489" s="34">
        <v>465000</v>
      </c>
      <c r="AJ1489" s="34">
        <v>345000</v>
      </c>
      <c r="AK1489" s="34">
        <v>335000</v>
      </c>
      <c r="AL1489" s="35">
        <v>0.34782608695652173</v>
      </c>
      <c r="AM1489" s="35">
        <v>0.38805970149253732</v>
      </c>
      <c r="AN1489" s="12">
        <v>3.1</v>
      </c>
      <c r="AO1489" s="33">
        <v>-0.69999999999999973</v>
      </c>
      <c r="AP1489" s="12">
        <v>3.8</v>
      </c>
      <c r="AQ1489" s="34">
        <v>530</v>
      </c>
      <c r="AR1489" s="34">
        <v>450</v>
      </c>
      <c r="AS1489" s="31">
        <v>0.17777777777777778</v>
      </c>
      <c r="AT1489" s="36">
        <v>1520.96</v>
      </c>
      <c r="AU1489" s="30">
        <v>0.67449999999999999</v>
      </c>
      <c r="AV1489" s="30">
        <v>0.32550000000000001</v>
      </c>
      <c r="AW1489" s="30">
        <v>0.84340000000000004</v>
      </c>
      <c r="AX1489" s="30">
        <v>0.14169999999999999</v>
      </c>
      <c r="AY1489" s="30">
        <v>0.31280000000000002</v>
      </c>
      <c r="AZ1489" s="30">
        <v>0.3589</v>
      </c>
      <c r="BA1489" s="30">
        <v>0.29339999999999999</v>
      </c>
      <c r="BB1489" s="37">
        <v>2.5</v>
      </c>
      <c r="BC1489" s="29">
        <v>155</v>
      </c>
      <c r="BD1489" s="38" t="s">
        <v>4064</v>
      </c>
      <c r="BE1489" s="39">
        <v>115.678289929996</v>
      </c>
      <c r="BF1489" s="39">
        <v>-33.334552541609597</v>
      </c>
      <c r="BG1489" s="40">
        <f t="shared" si="276"/>
        <v>72</v>
      </c>
      <c r="BH1489" s="40">
        <f t="shared" si="277"/>
        <v>65</v>
      </c>
      <c r="BI1489" s="40">
        <f t="shared" si="278"/>
        <v>100</v>
      </c>
      <c r="BJ1489" s="40">
        <f t="shared" si="279"/>
        <v>100</v>
      </c>
      <c r="BK1489" s="40">
        <f t="shared" si="280"/>
        <v>76</v>
      </c>
      <c r="BL1489" s="40">
        <f t="shared" si="281"/>
        <v>59</v>
      </c>
      <c r="BM1489" s="41">
        <f t="shared" si="282"/>
        <v>100</v>
      </c>
      <c r="BN1489" s="40">
        <f t="shared" si="283"/>
        <v>91</v>
      </c>
      <c r="BO1489" s="41">
        <f t="shared" si="284"/>
        <v>48</v>
      </c>
      <c r="BP1489" s="41">
        <f t="shared" si="285"/>
        <v>77</v>
      </c>
      <c r="BQ1489" s="41">
        <f t="shared" si="286"/>
        <v>25</v>
      </c>
      <c r="BR1489" s="41">
        <f t="shared" si="287"/>
        <v>57</v>
      </c>
    </row>
    <row r="1490" spans="2:70" x14ac:dyDescent="0.3">
      <c r="B1490" s="12" t="s">
        <v>898</v>
      </c>
      <c r="C1490" s="12">
        <v>501021016</v>
      </c>
      <c r="D1490" s="12" t="s">
        <v>216</v>
      </c>
      <c r="E1490" s="12" t="s">
        <v>216</v>
      </c>
      <c r="F1490" s="12" t="s">
        <v>2720</v>
      </c>
      <c r="G1490" s="12" t="s">
        <v>120</v>
      </c>
      <c r="H1490" s="12" t="s">
        <v>5013</v>
      </c>
      <c r="I1490" s="28">
        <v>215000</v>
      </c>
      <c r="J1490" s="28">
        <v>215000</v>
      </c>
      <c r="K1490" s="28">
        <v>130000</v>
      </c>
      <c r="L1490" s="28">
        <v>181000</v>
      </c>
      <c r="M1490" s="28">
        <v>220000</v>
      </c>
      <c r="N1490" s="28">
        <v>155000</v>
      </c>
      <c r="O1490" s="29">
        <v>54</v>
      </c>
      <c r="P1490" s="29">
        <v>64</v>
      </c>
      <c r="Q1490" s="29">
        <v>101</v>
      </c>
      <c r="R1490" s="28">
        <v>400</v>
      </c>
      <c r="S1490" s="28">
        <v>270</v>
      </c>
      <c r="T1490" s="30">
        <v>5.4</v>
      </c>
      <c r="U1490" s="30">
        <v>2.0000000000000004</v>
      </c>
      <c r="V1490" s="30">
        <v>3.4</v>
      </c>
      <c r="W1490" s="30">
        <v>8.3000000000000007</v>
      </c>
      <c r="X1490" s="31">
        <v>9.6744186046511624E-2</v>
      </c>
      <c r="Y1490" s="30">
        <v>1.7</v>
      </c>
      <c r="Z1490" s="30">
        <v>0.59999999999999987</v>
      </c>
      <c r="AA1490" s="30">
        <v>1.1000000000000001</v>
      </c>
      <c r="AB1490" s="30">
        <v>0.6</v>
      </c>
      <c r="AC1490" s="32">
        <v>0.27221254355400698</v>
      </c>
      <c r="AD1490" s="30">
        <v>2.8137354261592065</v>
      </c>
      <c r="AE1490" s="12">
        <v>57</v>
      </c>
      <c r="AF1490" s="12">
        <v>44</v>
      </c>
      <c r="AG1490" s="12">
        <v>62</v>
      </c>
      <c r="AH1490" s="33">
        <v>1.8245614035087718</v>
      </c>
      <c r="AI1490" s="34">
        <v>465000</v>
      </c>
      <c r="AJ1490" s="34">
        <v>345000</v>
      </c>
      <c r="AK1490" s="34">
        <v>335000</v>
      </c>
      <c r="AL1490" s="35">
        <v>0.34782608695652173</v>
      </c>
      <c r="AM1490" s="35">
        <v>0.38805970149253732</v>
      </c>
      <c r="AN1490" s="12">
        <v>3.1</v>
      </c>
      <c r="AO1490" s="33">
        <v>-0.69999999999999973</v>
      </c>
      <c r="AP1490" s="12">
        <v>3.8</v>
      </c>
      <c r="AQ1490" s="34">
        <v>530</v>
      </c>
      <c r="AR1490" s="34">
        <v>450</v>
      </c>
      <c r="AS1490" s="31">
        <v>0.17777777777777778</v>
      </c>
      <c r="AT1490" s="36">
        <v>1469.44</v>
      </c>
      <c r="AU1490" s="30">
        <v>0.69599999999999995</v>
      </c>
      <c r="AV1490" s="30">
        <v>0.30399999999999999</v>
      </c>
      <c r="AW1490" s="30">
        <v>0.92110000000000003</v>
      </c>
      <c r="AX1490" s="30">
        <v>6.0600000000000001E-2</v>
      </c>
      <c r="AY1490" s="30">
        <v>0.40970000000000001</v>
      </c>
      <c r="AZ1490" s="30">
        <v>0.36680000000000001</v>
      </c>
      <c r="BA1490" s="30">
        <v>0.17230000000000001</v>
      </c>
      <c r="BB1490" s="37">
        <v>1</v>
      </c>
      <c r="BC1490" s="29">
        <v>101</v>
      </c>
      <c r="BD1490" s="38" t="s">
        <v>3293</v>
      </c>
      <c r="BE1490" s="39">
        <v>115.909446241873</v>
      </c>
      <c r="BF1490" s="39">
        <v>-32.854555557983403</v>
      </c>
      <c r="BG1490" s="40">
        <f t="shared" si="276"/>
        <v>27</v>
      </c>
      <c r="BH1490" s="40">
        <f t="shared" si="277"/>
        <v>65</v>
      </c>
      <c r="BI1490" s="40">
        <f t="shared" si="278"/>
        <v>100</v>
      </c>
      <c r="BJ1490" s="40">
        <f t="shared" si="279"/>
        <v>100</v>
      </c>
      <c r="BK1490" s="40">
        <f t="shared" si="280"/>
        <v>86</v>
      </c>
      <c r="BL1490" s="40">
        <f t="shared" si="281"/>
        <v>80</v>
      </c>
      <c r="BM1490" s="41">
        <f t="shared" si="282"/>
        <v>100</v>
      </c>
      <c r="BN1490" s="40">
        <f t="shared" si="283"/>
        <v>100</v>
      </c>
      <c r="BO1490" s="41">
        <f t="shared" si="284"/>
        <v>85</v>
      </c>
      <c r="BP1490" s="41">
        <f t="shared" si="285"/>
        <v>88</v>
      </c>
      <c r="BQ1490" s="41">
        <f t="shared" si="286"/>
        <v>10</v>
      </c>
      <c r="BR1490" s="41">
        <f t="shared" si="287"/>
        <v>58</v>
      </c>
    </row>
    <row r="1491" spans="2:70" x14ac:dyDescent="0.3">
      <c r="B1491" s="12" t="s">
        <v>1131</v>
      </c>
      <c r="C1491" s="12">
        <v>501021253</v>
      </c>
      <c r="D1491" s="12" t="s">
        <v>216</v>
      </c>
      <c r="E1491" s="12" t="s">
        <v>216</v>
      </c>
      <c r="F1491" s="12" t="s">
        <v>216</v>
      </c>
      <c r="G1491" s="12" t="s">
        <v>120</v>
      </c>
      <c r="H1491" s="12" t="s">
        <v>5013</v>
      </c>
      <c r="I1491" s="28">
        <v>480000</v>
      </c>
      <c r="J1491" s="28">
        <v>475000</v>
      </c>
      <c r="K1491" s="28">
        <v>409000</v>
      </c>
      <c r="L1491" s="28">
        <v>480000</v>
      </c>
      <c r="M1491" s="28">
        <v>475000</v>
      </c>
      <c r="N1491" s="28">
        <v>390000</v>
      </c>
      <c r="O1491" s="29">
        <v>49</v>
      </c>
      <c r="P1491" s="29">
        <v>49</v>
      </c>
      <c r="Q1491" s="29">
        <v>73</v>
      </c>
      <c r="R1491" s="28">
        <v>570</v>
      </c>
      <c r="S1491" s="28">
        <v>460</v>
      </c>
      <c r="T1491" s="30">
        <v>3.4</v>
      </c>
      <c r="U1491" s="30">
        <v>-0.30000000000000027</v>
      </c>
      <c r="V1491" s="30">
        <v>3.7</v>
      </c>
      <c r="W1491" s="30">
        <v>4</v>
      </c>
      <c r="X1491" s="31">
        <v>6.1749999999999999E-2</v>
      </c>
      <c r="Y1491" s="30">
        <v>4.7</v>
      </c>
      <c r="Z1491" s="30">
        <v>0.20000000000000018</v>
      </c>
      <c r="AA1491" s="30">
        <v>4.5</v>
      </c>
      <c r="AB1491" s="30">
        <v>3.9</v>
      </c>
      <c r="AC1491" s="32">
        <v>0.34225189739648382</v>
      </c>
      <c r="AD1491" s="30">
        <v>5.5425408485260537</v>
      </c>
      <c r="AE1491" s="12">
        <v>57</v>
      </c>
      <c r="AF1491" s="12">
        <v>44</v>
      </c>
      <c r="AG1491" s="12">
        <v>62</v>
      </c>
      <c r="AH1491" s="33">
        <v>1.8245614035087718</v>
      </c>
      <c r="AI1491" s="34">
        <v>465000</v>
      </c>
      <c r="AJ1491" s="34">
        <v>345000</v>
      </c>
      <c r="AK1491" s="34">
        <v>335000</v>
      </c>
      <c r="AL1491" s="35">
        <v>0.34782608695652173</v>
      </c>
      <c r="AM1491" s="35">
        <v>0.38805970149253732</v>
      </c>
      <c r="AN1491" s="12">
        <v>3.1</v>
      </c>
      <c r="AO1491" s="33">
        <v>-0.69999999999999973</v>
      </c>
      <c r="AP1491" s="12">
        <v>3.8</v>
      </c>
      <c r="AQ1491" s="34">
        <v>530</v>
      </c>
      <c r="AR1491" s="34">
        <v>450</v>
      </c>
      <c r="AS1491" s="31">
        <v>0.17777777777777778</v>
      </c>
      <c r="AT1491" s="36">
        <v>1665.44</v>
      </c>
      <c r="AU1491" s="30">
        <v>0.60340000000000005</v>
      </c>
      <c r="AV1491" s="30">
        <v>0.39660000000000001</v>
      </c>
      <c r="AW1491" s="30">
        <v>0.65800000000000003</v>
      </c>
      <c r="AX1491" s="30">
        <v>0.25</v>
      </c>
      <c r="AY1491" s="30">
        <v>0.34970000000000001</v>
      </c>
      <c r="AZ1491" s="30">
        <v>0.28820000000000001</v>
      </c>
      <c r="BA1491" s="30">
        <v>0.32379999999999998</v>
      </c>
      <c r="BB1491" s="37">
        <v>4.5</v>
      </c>
      <c r="BC1491" s="29">
        <v>155</v>
      </c>
      <c r="BD1491" s="38" t="s">
        <v>3488</v>
      </c>
      <c r="BE1491" s="39">
        <v>115.637116057485</v>
      </c>
      <c r="BF1491" s="39">
        <v>-33.3353631901347</v>
      </c>
      <c r="BG1491" s="40">
        <f t="shared" si="276"/>
        <v>60</v>
      </c>
      <c r="BH1491" s="40">
        <f t="shared" si="277"/>
        <v>65</v>
      </c>
      <c r="BI1491" s="40">
        <f t="shared" si="278"/>
        <v>100</v>
      </c>
      <c r="BJ1491" s="40">
        <f t="shared" si="279"/>
        <v>100</v>
      </c>
      <c r="BK1491" s="40">
        <f t="shared" si="280"/>
        <v>76</v>
      </c>
      <c r="BL1491" s="40">
        <f t="shared" si="281"/>
        <v>67</v>
      </c>
      <c r="BM1491" s="41">
        <f t="shared" si="282"/>
        <v>100</v>
      </c>
      <c r="BN1491" s="40">
        <f t="shared" si="283"/>
        <v>95</v>
      </c>
      <c r="BO1491" s="41">
        <f t="shared" si="284"/>
        <v>39</v>
      </c>
      <c r="BP1491" s="41">
        <f t="shared" si="285"/>
        <v>39</v>
      </c>
      <c r="BQ1491" s="41">
        <f t="shared" si="286"/>
        <v>45</v>
      </c>
      <c r="BR1491" s="41">
        <f t="shared" si="287"/>
        <v>55</v>
      </c>
    </row>
    <row r="1492" spans="2:70" x14ac:dyDescent="0.3">
      <c r="B1492" s="12" t="s">
        <v>2287</v>
      </c>
      <c r="C1492" s="12">
        <v>501021254</v>
      </c>
      <c r="D1492" s="12" t="s">
        <v>216</v>
      </c>
      <c r="E1492" s="12" t="s">
        <v>216</v>
      </c>
      <c r="F1492" s="12" t="s">
        <v>216</v>
      </c>
      <c r="G1492" s="12" t="s">
        <v>120</v>
      </c>
      <c r="H1492" s="12" t="s">
        <v>5013</v>
      </c>
      <c r="I1492" s="28">
        <v>220000</v>
      </c>
      <c r="J1492" s="28">
        <v>220000</v>
      </c>
      <c r="K1492" s="28">
        <v>199000</v>
      </c>
      <c r="L1492" s="28">
        <v>222000</v>
      </c>
      <c r="M1492" s="28">
        <v>175000</v>
      </c>
      <c r="N1492" s="28">
        <v>210000</v>
      </c>
      <c r="O1492" s="29">
        <v>50</v>
      </c>
      <c r="P1492" s="29">
        <v>50</v>
      </c>
      <c r="Q1492" s="29">
        <v>93</v>
      </c>
      <c r="R1492" s="28">
        <v>370</v>
      </c>
      <c r="S1492" s="28">
        <v>320</v>
      </c>
      <c r="T1492" s="30">
        <v>2.6</v>
      </c>
      <c r="U1492" s="30">
        <v>0.10000000000000009</v>
      </c>
      <c r="V1492" s="30">
        <v>2.5</v>
      </c>
      <c r="W1492" s="30">
        <v>4.5</v>
      </c>
      <c r="X1492" s="31">
        <v>8.7454545454545451E-2</v>
      </c>
      <c r="Y1492" s="30">
        <v>4.5999999999999996</v>
      </c>
      <c r="Z1492" s="30">
        <v>-0.5</v>
      </c>
      <c r="AA1492" s="30">
        <v>5.0999999999999996</v>
      </c>
      <c r="AB1492" s="30">
        <v>5.9</v>
      </c>
      <c r="AC1492" s="32">
        <v>0.2915773546841508</v>
      </c>
      <c r="AD1492" s="30">
        <v>3.3340445961805187</v>
      </c>
      <c r="AE1492" s="12">
        <v>57</v>
      </c>
      <c r="AF1492" s="12">
        <v>44</v>
      </c>
      <c r="AG1492" s="12">
        <v>62</v>
      </c>
      <c r="AH1492" s="33">
        <v>1.8245614035087718</v>
      </c>
      <c r="AI1492" s="34">
        <v>465000</v>
      </c>
      <c r="AJ1492" s="34">
        <v>345000</v>
      </c>
      <c r="AK1492" s="34">
        <v>335000</v>
      </c>
      <c r="AL1492" s="35">
        <v>0.34782608695652173</v>
      </c>
      <c r="AM1492" s="35">
        <v>0.38805970149253732</v>
      </c>
      <c r="AN1492" s="12">
        <v>3.1</v>
      </c>
      <c r="AO1492" s="33">
        <v>-0.69999999999999973</v>
      </c>
      <c r="AP1492" s="12">
        <v>3.8</v>
      </c>
      <c r="AQ1492" s="34">
        <v>530</v>
      </c>
      <c r="AR1492" s="34">
        <v>450</v>
      </c>
      <c r="AS1492" s="31">
        <v>0.17777777777777778</v>
      </c>
      <c r="AT1492" s="36">
        <v>1268.96</v>
      </c>
      <c r="AU1492" s="30">
        <v>0.62360000000000004</v>
      </c>
      <c r="AV1492" s="30">
        <v>0.37640000000000001</v>
      </c>
      <c r="AW1492" s="30">
        <v>0.81120000000000003</v>
      </c>
      <c r="AX1492" s="30">
        <v>0.14990000000000001</v>
      </c>
      <c r="AY1492" s="30">
        <v>0.22720000000000001</v>
      </c>
      <c r="AZ1492" s="30">
        <v>0.33329999999999999</v>
      </c>
      <c r="BA1492" s="30">
        <v>0.39050000000000001</v>
      </c>
      <c r="BB1492" s="37">
        <v>1</v>
      </c>
      <c r="BC1492" s="29">
        <v>160</v>
      </c>
      <c r="BD1492" s="38" t="s">
        <v>4576</v>
      </c>
      <c r="BE1492" s="39">
        <v>115.62954010429399</v>
      </c>
      <c r="BF1492" s="39">
        <v>-33.3737970548109</v>
      </c>
      <c r="BG1492" s="40">
        <f t="shared" si="276"/>
        <v>74</v>
      </c>
      <c r="BH1492" s="40">
        <f t="shared" si="277"/>
        <v>65</v>
      </c>
      <c r="BI1492" s="40">
        <f t="shared" si="278"/>
        <v>100</v>
      </c>
      <c r="BJ1492" s="40">
        <f t="shared" si="279"/>
        <v>100</v>
      </c>
      <c r="BK1492" s="40">
        <f t="shared" si="280"/>
        <v>75</v>
      </c>
      <c r="BL1492" s="40">
        <f t="shared" si="281"/>
        <v>40</v>
      </c>
      <c r="BM1492" s="41">
        <f t="shared" si="282"/>
        <v>100</v>
      </c>
      <c r="BN1492" s="40">
        <f t="shared" si="283"/>
        <v>100</v>
      </c>
      <c r="BO1492" s="41">
        <f t="shared" si="284"/>
        <v>73</v>
      </c>
      <c r="BP1492" s="41">
        <f t="shared" si="285"/>
        <v>41</v>
      </c>
      <c r="BQ1492" s="41">
        <f t="shared" si="286"/>
        <v>10</v>
      </c>
      <c r="BR1492" s="41">
        <f t="shared" si="287"/>
        <v>54</v>
      </c>
    </row>
    <row r="1493" spans="2:70" x14ac:dyDescent="0.3">
      <c r="B1493" s="12" t="s">
        <v>900</v>
      </c>
      <c r="C1493" s="12">
        <v>501031019</v>
      </c>
      <c r="D1493" s="12" t="s">
        <v>900</v>
      </c>
      <c r="E1493" s="12" t="s">
        <v>216</v>
      </c>
      <c r="F1493" s="12" t="s">
        <v>2720</v>
      </c>
      <c r="G1493" s="12" t="s">
        <v>120</v>
      </c>
      <c r="H1493" s="12" t="s">
        <v>5013</v>
      </c>
      <c r="I1493" s="28">
        <v>255000</v>
      </c>
      <c r="J1493" s="28">
        <v>255000</v>
      </c>
      <c r="K1493" s="28">
        <v>230000</v>
      </c>
      <c r="L1493" s="28">
        <v>275000</v>
      </c>
      <c r="M1493" s="28">
        <v>275000</v>
      </c>
      <c r="N1493" s="28">
        <v>205000</v>
      </c>
      <c r="O1493" s="29">
        <v>52</v>
      </c>
      <c r="P1493" s="29">
        <v>59</v>
      </c>
      <c r="Q1493" s="29">
        <v>77</v>
      </c>
      <c r="R1493" s="28">
        <v>300</v>
      </c>
      <c r="S1493" s="28">
        <v>260</v>
      </c>
      <c r="T1493" s="30">
        <v>1.1000000000000001</v>
      </c>
      <c r="U1493" s="30">
        <v>0</v>
      </c>
      <c r="V1493" s="30">
        <v>1.1000000000000001</v>
      </c>
      <c r="W1493" s="30">
        <v>0.8</v>
      </c>
      <c r="X1493" s="31">
        <v>6.1176470588235297E-2</v>
      </c>
      <c r="Y1493" s="30">
        <v>0.6</v>
      </c>
      <c r="Z1493" s="30">
        <v>-0.50000000000000011</v>
      </c>
      <c r="AA1493" s="30">
        <v>1.1000000000000001</v>
      </c>
      <c r="AB1493" s="30">
        <v>2.2999999999999998</v>
      </c>
      <c r="AC1493" s="32">
        <v>0.21074519500955374</v>
      </c>
      <c r="AD1493" s="30">
        <v>3.4448733799638593</v>
      </c>
      <c r="AE1493" s="12">
        <v>3</v>
      </c>
      <c r="AF1493" s="12">
        <v>3</v>
      </c>
      <c r="AG1493" s="12">
        <v>5</v>
      </c>
      <c r="AH1493" s="33">
        <v>1.2</v>
      </c>
      <c r="AI1493" s="34">
        <v>275000</v>
      </c>
      <c r="AJ1493" s="34">
        <v>240000</v>
      </c>
      <c r="AK1493" s="34">
        <v>280000</v>
      </c>
      <c r="AL1493" s="35">
        <v>0.14583333333333334</v>
      </c>
      <c r="AM1493" s="35">
        <v>-1.7857142857142856E-2</v>
      </c>
      <c r="AN1493" s="12">
        <v>1.1000000000000001</v>
      </c>
      <c r="AO1493" s="33">
        <v>-9.9999999999999867E-2</v>
      </c>
      <c r="AP1493" s="12">
        <v>1.2</v>
      </c>
      <c r="AQ1493" s="34">
        <v>300</v>
      </c>
      <c r="AR1493" s="34">
        <v>260</v>
      </c>
      <c r="AS1493" s="31">
        <v>0.15384615384615385</v>
      </c>
      <c r="AT1493" s="36">
        <v>1423.5200000000002</v>
      </c>
      <c r="AU1493" s="30">
        <v>0.64600000000000002</v>
      </c>
      <c r="AV1493" s="30">
        <v>0.35399999999999998</v>
      </c>
      <c r="AW1493" s="30">
        <v>0.89470000000000005</v>
      </c>
      <c r="AX1493" s="30">
        <v>8.9899999999999994E-2</v>
      </c>
      <c r="AY1493" s="30">
        <v>0.3322</v>
      </c>
      <c r="AZ1493" s="30">
        <v>0.31830000000000003</v>
      </c>
      <c r="BA1493" s="30">
        <v>0.3075</v>
      </c>
      <c r="BB1493" s="37">
        <v>4</v>
      </c>
      <c r="BC1493" s="29">
        <v>260</v>
      </c>
      <c r="BD1493" s="38" t="s">
        <v>3295</v>
      </c>
      <c r="BE1493" s="39">
        <v>116.175922526403</v>
      </c>
      <c r="BF1493" s="39">
        <v>-34.273665019909203</v>
      </c>
      <c r="BG1493" s="40">
        <f t="shared" si="276"/>
        <v>98</v>
      </c>
      <c r="BH1493" s="40">
        <f t="shared" si="277"/>
        <v>98</v>
      </c>
      <c r="BI1493" s="40">
        <f t="shared" si="278"/>
        <v>100</v>
      </c>
      <c r="BJ1493" s="40">
        <f t="shared" si="279"/>
        <v>73</v>
      </c>
      <c r="BK1493" s="40">
        <f t="shared" si="280"/>
        <v>60</v>
      </c>
      <c r="BL1493" s="40">
        <f t="shared" si="281"/>
        <v>63</v>
      </c>
      <c r="BM1493" s="41">
        <f t="shared" si="282"/>
        <v>100</v>
      </c>
      <c r="BN1493" s="40">
        <f t="shared" si="283"/>
        <v>100</v>
      </c>
      <c r="BO1493" s="41">
        <f t="shared" si="284"/>
        <v>100</v>
      </c>
      <c r="BP1493" s="41">
        <f t="shared" si="285"/>
        <v>100</v>
      </c>
      <c r="BQ1493" s="41">
        <f t="shared" si="286"/>
        <v>40</v>
      </c>
      <c r="BR1493" s="41">
        <f t="shared" si="287"/>
        <v>68</v>
      </c>
    </row>
    <row r="1494" spans="2:70" x14ac:dyDescent="0.3">
      <c r="B1494" s="12" t="s">
        <v>2087</v>
      </c>
      <c r="C1494" s="12">
        <v>502011021</v>
      </c>
      <c r="D1494" s="12" t="s">
        <v>1528</v>
      </c>
      <c r="E1494" s="12" t="s">
        <v>1528</v>
      </c>
      <c r="F1494" s="12" t="s">
        <v>2736</v>
      </c>
      <c r="G1494" s="12" t="s">
        <v>120</v>
      </c>
      <c r="H1494" s="12" t="s">
        <v>5013</v>
      </c>
      <c r="I1494" s="28">
        <v>365000</v>
      </c>
      <c r="J1494" s="28">
        <v>599000</v>
      </c>
      <c r="K1494" s="28">
        <v>325000</v>
      </c>
      <c r="L1494" s="28">
        <v>340000</v>
      </c>
      <c r="M1494" s="28">
        <v>590000</v>
      </c>
      <c r="N1494" s="28">
        <v>580000</v>
      </c>
      <c r="O1494" s="29">
        <v>30</v>
      </c>
      <c r="P1494" s="29">
        <v>53</v>
      </c>
      <c r="Q1494" s="29">
        <v>60</v>
      </c>
      <c r="R1494" s="28">
        <v>550</v>
      </c>
      <c r="S1494" s="28">
        <v>520</v>
      </c>
      <c r="T1494" s="30">
        <v>3.7</v>
      </c>
      <c r="U1494" s="30">
        <v>0.30000000000000027</v>
      </c>
      <c r="V1494" s="30">
        <v>3.4</v>
      </c>
      <c r="W1494" s="30">
        <v>5.6</v>
      </c>
      <c r="X1494" s="31">
        <v>7.8356164383561647E-2</v>
      </c>
      <c r="Y1494" s="30">
        <v>1.9</v>
      </c>
      <c r="Z1494" s="30">
        <v>-0.30000000000000027</v>
      </c>
      <c r="AA1494" s="30">
        <v>2.2000000000000002</v>
      </c>
      <c r="AB1494" s="30">
        <v>2.2000000000000002</v>
      </c>
      <c r="AC1494" s="32">
        <v>0.3419717469160366</v>
      </c>
      <c r="AD1494" s="30">
        <v>4.3643247421102567</v>
      </c>
      <c r="AE1494" s="12">
        <v>81</v>
      </c>
      <c r="AF1494" s="12">
        <v>84</v>
      </c>
      <c r="AG1494" s="12">
        <v>82</v>
      </c>
      <c r="AH1494" s="33">
        <v>2.0243478260869567</v>
      </c>
      <c r="AI1494" s="34">
        <v>517500</v>
      </c>
      <c r="AJ1494" s="34">
        <v>400000</v>
      </c>
      <c r="AK1494" s="34">
        <v>338000</v>
      </c>
      <c r="AL1494" s="35">
        <v>0.29375000000000001</v>
      </c>
      <c r="AM1494" s="35">
        <v>0.53106508875739644</v>
      </c>
      <c r="AN1494" s="12">
        <v>3.3</v>
      </c>
      <c r="AO1494" s="33">
        <v>-0.20000000000000018</v>
      </c>
      <c r="AP1494" s="12">
        <v>3.5</v>
      </c>
      <c r="AQ1494" s="34">
        <v>500</v>
      </c>
      <c r="AR1494" s="34">
        <v>450</v>
      </c>
      <c r="AS1494" s="31">
        <v>0.1111111111111111</v>
      </c>
      <c r="AT1494" s="36">
        <v>1608.3200000000002</v>
      </c>
      <c r="AU1494" s="30">
        <v>0.78320000000000001</v>
      </c>
      <c r="AV1494" s="30">
        <v>0.21679999999999999</v>
      </c>
      <c r="AW1494" s="30">
        <v>0.9294</v>
      </c>
      <c r="AX1494" s="30">
        <v>3.4099999999999998E-2</v>
      </c>
      <c r="AY1494" s="30">
        <v>0.39660000000000001</v>
      </c>
      <c r="AZ1494" s="30">
        <v>0.4385</v>
      </c>
      <c r="BA1494" s="30">
        <v>0.14430000000000001</v>
      </c>
      <c r="BB1494" s="37">
        <v>4.5</v>
      </c>
      <c r="BC1494" s="29">
        <v>86</v>
      </c>
      <c r="BD1494" s="38" t="s">
        <v>4385</v>
      </c>
      <c r="BE1494" s="39">
        <v>115.641739259592</v>
      </c>
      <c r="BF1494" s="39">
        <v>-32.701484997225201</v>
      </c>
      <c r="BG1494" s="40">
        <f t="shared" si="276"/>
        <v>55</v>
      </c>
      <c r="BH1494" s="40">
        <f t="shared" si="277"/>
        <v>62</v>
      </c>
      <c r="BI1494" s="40">
        <f t="shared" si="278"/>
        <v>100</v>
      </c>
      <c r="BJ1494" s="40">
        <f t="shared" si="279"/>
        <v>100</v>
      </c>
      <c r="BK1494" s="40">
        <f t="shared" si="280"/>
        <v>89</v>
      </c>
      <c r="BL1494" s="40">
        <f t="shared" si="281"/>
        <v>77</v>
      </c>
      <c r="BM1494" s="41">
        <f t="shared" si="282"/>
        <v>100</v>
      </c>
      <c r="BN1494" s="40">
        <f t="shared" si="283"/>
        <v>100</v>
      </c>
      <c r="BO1494" s="41">
        <f t="shared" si="284"/>
        <v>39</v>
      </c>
      <c r="BP1494" s="41">
        <f t="shared" si="285"/>
        <v>85</v>
      </c>
      <c r="BQ1494" s="41">
        <f t="shared" si="286"/>
        <v>45</v>
      </c>
      <c r="BR1494" s="41">
        <f t="shared" si="287"/>
        <v>60</v>
      </c>
    </row>
    <row r="1495" spans="2:70" x14ac:dyDescent="0.3">
      <c r="B1495" s="12" t="s">
        <v>2355</v>
      </c>
      <c r="C1495" s="12">
        <v>502011022</v>
      </c>
      <c r="D1495" s="12" t="s">
        <v>1528</v>
      </c>
      <c r="E1495" s="12" t="s">
        <v>1528</v>
      </c>
      <c r="F1495" s="12" t="s">
        <v>2736</v>
      </c>
      <c r="G1495" s="12" t="s">
        <v>120</v>
      </c>
      <c r="H1495" s="12" t="s">
        <v>5013</v>
      </c>
      <c r="I1495" s="28">
        <v>695000</v>
      </c>
      <c r="J1495" s="28">
        <v>650000</v>
      </c>
      <c r="K1495" s="28">
        <v>699000</v>
      </c>
      <c r="L1495" s="28">
        <v>610000</v>
      </c>
      <c r="M1495" s="28">
        <v>575000</v>
      </c>
      <c r="N1495" s="28">
        <v>575000</v>
      </c>
      <c r="O1495" s="29">
        <v>36</v>
      </c>
      <c r="P1495" s="29">
        <v>35</v>
      </c>
      <c r="Q1495" s="29">
        <v>58</v>
      </c>
      <c r="R1495" s="28">
        <v>550</v>
      </c>
      <c r="S1495" s="28">
        <v>600</v>
      </c>
      <c r="T1495" s="30">
        <v>4.5999999999999996</v>
      </c>
      <c r="U1495" s="30">
        <v>-0.5</v>
      </c>
      <c r="V1495" s="30">
        <v>5.0999999999999996</v>
      </c>
      <c r="W1495" s="30">
        <v>4.7</v>
      </c>
      <c r="X1495" s="31">
        <v>4.1151079136690645E-2</v>
      </c>
      <c r="Y1495" s="30">
        <v>2.1</v>
      </c>
      <c r="Z1495" s="30">
        <v>0</v>
      </c>
      <c r="AA1495" s="30">
        <v>2.1</v>
      </c>
      <c r="AB1495" s="30">
        <v>2.7</v>
      </c>
      <c r="AC1495" s="32">
        <v>0.379498785603886</v>
      </c>
      <c r="AD1495" s="30">
        <v>9.2220858739405873</v>
      </c>
      <c r="AE1495" s="12">
        <v>81</v>
      </c>
      <c r="AF1495" s="12">
        <v>84</v>
      </c>
      <c r="AG1495" s="12">
        <v>82</v>
      </c>
      <c r="AH1495" s="33">
        <v>2.0243478260869567</v>
      </c>
      <c r="AI1495" s="34">
        <v>517500</v>
      </c>
      <c r="AJ1495" s="34">
        <v>400000</v>
      </c>
      <c r="AK1495" s="34">
        <v>338000</v>
      </c>
      <c r="AL1495" s="35">
        <v>0.29375000000000001</v>
      </c>
      <c r="AM1495" s="35">
        <v>0.53106508875739644</v>
      </c>
      <c r="AN1495" s="12">
        <v>3.3</v>
      </c>
      <c r="AO1495" s="33">
        <v>-0.20000000000000018</v>
      </c>
      <c r="AP1495" s="12">
        <v>3.5</v>
      </c>
      <c r="AQ1495" s="34">
        <v>500</v>
      </c>
      <c r="AR1495" s="34">
        <v>450</v>
      </c>
      <c r="AS1495" s="31">
        <v>0.1111111111111111</v>
      </c>
      <c r="AT1495" s="36">
        <v>1449.2800000000002</v>
      </c>
      <c r="AU1495" s="30">
        <v>0.7198</v>
      </c>
      <c r="AV1495" s="30">
        <v>0.2802</v>
      </c>
      <c r="AW1495" s="30">
        <v>0.93100000000000005</v>
      </c>
      <c r="AX1495" s="30">
        <v>4.9700000000000001E-2</v>
      </c>
      <c r="AY1495" s="30">
        <v>0.40160000000000001</v>
      </c>
      <c r="AZ1495" s="30">
        <v>0.3488</v>
      </c>
      <c r="BA1495" s="30">
        <v>0.21640000000000001</v>
      </c>
      <c r="BB1495" s="37">
        <v>3.5</v>
      </c>
      <c r="BC1495" s="29">
        <v>73</v>
      </c>
      <c r="BD1495" s="38" t="s">
        <v>4643</v>
      </c>
      <c r="BE1495" s="39">
        <v>115.654453129061</v>
      </c>
      <c r="BF1495" s="39">
        <v>-32.588219251091097</v>
      </c>
      <c r="BG1495" s="40">
        <f t="shared" si="276"/>
        <v>41</v>
      </c>
      <c r="BH1495" s="40">
        <f t="shared" si="277"/>
        <v>62</v>
      </c>
      <c r="BI1495" s="40">
        <f t="shared" si="278"/>
        <v>100</v>
      </c>
      <c r="BJ1495" s="40">
        <f t="shared" si="279"/>
        <v>100</v>
      </c>
      <c r="BK1495" s="40">
        <f t="shared" si="280"/>
        <v>92</v>
      </c>
      <c r="BL1495" s="40">
        <f t="shared" si="281"/>
        <v>78</v>
      </c>
      <c r="BM1495" s="41">
        <f t="shared" si="282"/>
        <v>87</v>
      </c>
      <c r="BN1495" s="40">
        <f t="shared" si="283"/>
        <v>58</v>
      </c>
      <c r="BO1495" s="41">
        <f t="shared" si="284"/>
        <v>15</v>
      </c>
      <c r="BP1495" s="41">
        <f t="shared" si="285"/>
        <v>82</v>
      </c>
      <c r="BQ1495" s="41">
        <f t="shared" si="286"/>
        <v>35</v>
      </c>
      <c r="BR1495" s="41">
        <f t="shared" si="287"/>
        <v>52</v>
      </c>
    </row>
    <row r="1496" spans="2:70" x14ac:dyDescent="0.3">
      <c r="B1496" s="12" t="s">
        <v>2440</v>
      </c>
      <c r="C1496" s="12">
        <v>502011023</v>
      </c>
      <c r="D1496" s="12" t="s">
        <v>1528</v>
      </c>
      <c r="E1496" s="12" t="s">
        <v>1528</v>
      </c>
      <c r="F1496" s="12" t="s">
        <v>2736</v>
      </c>
      <c r="G1496" s="12" t="s">
        <v>120</v>
      </c>
      <c r="H1496" s="12" t="s">
        <v>5013</v>
      </c>
      <c r="I1496" s="28">
        <v>479000</v>
      </c>
      <c r="J1496" s="28">
        <v>481500</v>
      </c>
      <c r="K1496" s="28">
        <v>344500</v>
      </c>
      <c r="L1496" s="28">
        <v>500000</v>
      </c>
      <c r="M1496" s="28">
        <v>490000</v>
      </c>
      <c r="N1496" s="28">
        <v>371000</v>
      </c>
      <c r="O1496" s="29">
        <v>20</v>
      </c>
      <c r="P1496" s="29">
        <v>20</v>
      </c>
      <c r="Q1496" s="29">
        <v>21</v>
      </c>
      <c r="R1496" s="28">
        <v>500</v>
      </c>
      <c r="S1496" s="28">
        <v>450</v>
      </c>
      <c r="T1496" s="30">
        <v>2</v>
      </c>
      <c r="U1496" s="30">
        <v>0.19999999999999996</v>
      </c>
      <c r="V1496" s="30">
        <v>1.8</v>
      </c>
      <c r="W1496" s="30">
        <v>1.8</v>
      </c>
      <c r="X1496" s="31">
        <v>5.4279749478079335E-2</v>
      </c>
      <c r="Y1496" s="30">
        <v>0.8</v>
      </c>
      <c r="Z1496" s="30">
        <v>0.20000000000000007</v>
      </c>
      <c r="AA1496" s="30">
        <v>0.6</v>
      </c>
      <c r="AB1496" s="30">
        <v>0.8</v>
      </c>
      <c r="AC1496" s="32">
        <v>0.44464997154240182</v>
      </c>
      <c r="AD1496" s="30">
        <v>8.1918206295696336</v>
      </c>
      <c r="AE1496" s="12">
        <v>81</v>
      </c>
      <c r="AF1496" s="12">
        <v>84</v>
      </c>
      <c r="AG1496" s="12">
        <v>82</v>
      </c>
      <c r="AH1496" s="33">
        <v>2.0243478260869567</v>
      </c>
      <c r="AI1496" s="34">
        <v>517500</v>
      </c>
      <c r="AJ1496" s="34">
        <v>400000</v>
      </c>
      <c r="AK1496" s="34">
        <v>338000</v>
      </c>
      <c r="AL1496" s="35">
        <v>0.29375000000000001</v>
      </c>
      <c r="AM1496" s="35">
        <v>0.53106508875739644</v>
      </c>
      <c r="AN1496" s="12">
        <v>3.3</v>
      </c>
      <c r="AO1496" s="33">
        <v>-0.20000000000000018</v>
      </c>
      <c r="AP1496" s="12">
        <v>3.5</v>
      </c>
      <c r="AQ1496" s="34">
        <v>500</v>
      </c>
      <c r="AR1496" s="34">
        <v>450</v>
      </c>
      <c r="AS1496" s="31">
        <v>0.1111111111111111</v>
      </c>
      <c r="AT1496" s="36">
        <v>1124.48</v>
      </c>
      <c r="AU1496" s="30">
        <v>0.6431</v>
      </c>
      <c r="AV1496" s="30">
        <v>0.3569</v>
      </c>
      <c r="AW1496" s="30">
        <v>0.77569999999999995</v>
      </c>
      <c r="AX1496" s="30">
        <v>0.21890000000000001</v>
      </c>
      <c r="AY1496" s="30">
        <v>0.30590000000000001</v>
      </c>
      <c r="AZ1496" s="30">
        <v>0.33479999999999999</v>
      </c>
      <c r="BA1496" s="30">
        <v>0.23319999999999999</v>
      </c>
      <c r="BB1496" s="37">
        <v>1.5</v>
      </c>
      <c r="BC1496" s="29">
        <v>64</v>
      </c>
      <c r="BD1496" s="38" t="s">
        <v>4728</v>
      </c>
      <c r="BE1496" s="39">
        <v>115.762666776508</v>
      </c>
      <c r="BF1496" s="39">
        <v>-32.523987719725</v>
      </c>
      <c r="BG1496" s="40">
        <f t="shared" si="276"/>
        <v>84</v>
      </c>
      <c r="BH1496" s="40">
        <f t="shared" si="277"/>
        <v>62</v>
      </c>
      <c r="BI1496" s="40">
        <f t="shared" si="278"/>
        <v>100</v>
      </c>
      <c r="BJ1496" s="40">
        <f t="shared" si="279"/>
        <v>100</v>
      </c>
      <c r="BK1496" s="40">
        <f t="shared" si="280"/>
        <v>95</v>
      </c>
      <c r="BL1496" s="40">
        <f t="shared" si="281"/>
        <v>57</v>
      </c>
      <c r="BM1496" s="41">
        <f t="shared" si="282"/>
        <v>100</v>
      </c>
      <c r="BN1496" s="40">
        <f t="shared" si="283"/>
        <v>68</v>
      </c>
      <c r="BO1496" s="41">
        <f t="shared" si="284"/>
        <v>1</v>
      </c>
      <c r="BP1496" s="41">
        <f t="shared" si="285"/>
        <v>100</v>
      </c>
      <c r="BQ1496" s="41">
        <f t="shared" si="286"/>
        <v>15</v>
      </c>
      <c r="BR1496" s="41">
        <f t="shared" si="287"/>
        <v>56</v>
      </c>
    </row>
    <row r="1497" spans="2:70" x14ac:dyDescent="0.3">
      <c r="B1497" s="12" t="s">
        <v>2356</v>
      </c>
      <c r="C1497" s="12">
        <v>502011024</v>
      </c>
      <c r="D1497" s="12" t="s">
        <v>1528</v>
      </c>
      <c r="E1497" s="12" t="s">
        <v>1528</v>
      </c>
      <c r="F1497" s="12" t="s">
        <v>2736</v>
      </c>
      <c r="G1497" s="12" t="s">
        <v>120</v>
      </c>
      <c r="H1497" s="12" t="s">
        <v>5013</v>
      </c>
      <c r="I1497" s="28">
        <v>529000</v>
      </c>
      <c r="J1497" s="28">
        <v>499200</v>
      </c>
      <c r="K1497" s="28">
        <v>420000</v>
      </c>
      <c r="L1497" s="28">
        <v>555000</v>
      </c>
      <c r="M1497" s="28">
        <v>550000</v>
      </c>
      <c r="N1497" s="28">
        <v>422000</v>
      </c>
      <c r="O1497" s="29">
        <v>41</v>
      </c>
      <c r="P1497" s="29">
        <v>35</v>
      </c>
      <c r="Q1497" s="29">
        <v>34</v>
      </c>
      <c r="R1497" s="28">
        <v>540</v>
      </c>
      <c r="S1497" s="28">
        <v>500</v>
      </c>
      <c r="T1497" s="30">
        <v>3.2</v>
      </c>
      <c r="U1497" s="30">
        <v>0.30000000000000027</v>
      </c>
      <c r="V1497" s="30">
        <v>2.9</v>
      </c>
      <c r="W1497" s="30">
        <v>3.8</v>
      </c>
      <c r="X1497" s="31">
        <v>5.3081285444234405E-2</v>
      </c>
      <c r="Y1497" s="30">
        <v>2.4</v>
      </c>
      <c r="Z1497" s="30">
        <v>-0.20000000000000018</v>
      </c>
      <c r="AA1497" s="30">
        <v>2.6</v>
      </c>
      <c r="AB1497" s="30">
        <v>2.2000000000000002</v>
      </c>
      <c r="AC1497" s="32">
        <v>0.35014005602240889</v>
      </c>
      <c r="AD1497" s="30">
        <v>6.5962994884563502</v>
      </c>
      <c r="AE1497" s="12">
        <v>81</v>
      </c>
      <c r="AF1497" s="12">
        <v>84</v>
      </c>
      <c r="AG1497" s="12">
        <v>82</v>
      </c>
      <c r="AH1497" s="33">
        <v>2.0243478260869567</v>
      </c>
      <c r="AI1497" s="34">
        <v>517500</v>
      </c>
      <c r="AJ1497" s="34">
        <v>400000</v>
      </c>
      <c r="AK1497" s="34">
        <v>338000</v>
      </c>
      <c r="AL1497" s="35">
        <v>0.29375000000000001</v>
      </c>
      <c r="AM1497" s="35">
        <v>0.53106508875739644</v>
      </c>
      <c r="AN1497" s="12">
        <v>3.3</v>
      </c>
      <c r="AO1497" s="33">
        <v>-0.20000000000000018</v>
      </c>
      <c r="AP1497" s="12">
        <v>3.5</v>
      </c>
      <c r="AQ1497" s="34">
        <v>500</v>
      </c>
      <c r="AR1497" s="34">
        <v>450</v>
      </c>
      <c r="AS1497" s="31">
        <v>0.1111111111111111</v>
      </c>
      <c r="AT1497" s="36">
        <v>1542.2400000000002</v>
      </c>
      <c r="AU1497" s="30">
        <v>0.72350000000000003</v>
      </c>
      <c r="AV1497" s="30">
        <v>0.27650000000000002</v>
      </c>
      <c r="AW1497" s="30">
        <v>0.86319999999999997</v>
      </c>
      <c r="AX1497" s="30">
        <v>0.1181</v>
      </c>
      <c r="AY1497" s="30">
        <v>0.39389999999999997</v>
      </c>
      <c r="AZ1497" s="30">
        <v>0.36259999999999998</v>
      </c>
      <c r="BA1497" s="30">
        <v>0.19850000000000001</v>
      </c>
      <c r="BB1497" s="37">
        <v>1</v>
      </c>
      <c r="BC1497" s="29">
        <v>68</v>
      </c>
      <c r="BD1497" s="38" t="s">
        <v>4644</v>
      </c>
      <c r="BE1497" s="39">
        <v>115.699387529238</v>
      </c>
      <c r="BF1497" s="39">
        <v>-32.545485242401902</v>
      </c>
      <c r="BG1497" s="40">
        <f t="shared" si="276"/>
        <v>64</v>
      </c>
      <c r="BH1497" s="40">
        <f t="shared" si="277"/>
        <v>62</v>
      </c>
      <c r="BI1497" s="40">
        <f t="shared" si="278"/>
        <v>100</v>
      </c>
      <c r="BJ1497" s="40">
        <f t="shared" si="279"/>
        <v>100</v>
      </c>
      <c r="BK1497" s="40">
        <f t="shared" si="280"/>
        <v>94</v>
      </c>
      <c r="BL1497" s="40">
        <f t="shared" si="281"/>
        <v>77</v>
      </c>
      <c r="BM1497" s="41">
        <f t="shared" si="282"/>
        <v>100</v>
      </c>
      <c r="BN1497" s="40">
        <f t="shared" si="283"/>
        <v>84</v>
      </c>
      <c r="BO1497" s="41">
        <f t="shared" si="284"/>
        <v>34</v>
      </c>
      <c r="BP1497" s="41">
        <f t="shared" si="285"/>
        <v>77</v>
      </c>
      <c r="BQ1497" s="41">
        <f t="shared" si="286"/>
        <v>10</v>
      </c>
      <c r="BR1497" s="41">
        <f t="shared" si="287"/>
        <v>56</v>
      </c>
    </row>
    <row r="1498" spans="2:70" x14ac:dyDescent="0.3">
      <c r="B1498" s="12" t="s">
        <v>1528</v>
      </c>
      <c r="C1498" s="12">
        <v>502011025</v>
      </c>
      <c r="D1498" s="12" t="s">
        <v>1528</v>
      </c>
      <c r="E1498" s="12" t="s">
        <v>1528</v>
      </c>
      <c r="F1498" s="12" t="s">
        <v>2736</v>
      </c>
      <c r="G1498" s="12" t="s">
        <v>120</v>
      </c>
      <c r="H1498" s="12" t="s">
        <v>5013</v>
      </c>
      <c r="I1498" s="28">
        <v>459000</v>
      </c>
      <c r="J1498" s="28">
        <v>437750</v>
      </c>
      <c r="K1498" s="28">
        <v>349000</v>
      </c>
      <c r="L1498" s="28">
        <v>490000</v>
      </c>
      <c r="M1498" s="28">
        <v>468999</v>
      </c>
      <c r="N1498" s="28">
        <v>355000</v>
      </c>
      <c r="O1498" s="29">
        <v>31</v>
      </c>
      <c r="P1498" s="29">
        <v>30</v>
      </c>
      <c r="Q1498" s="29">
        <v>38</v>
      </c>
      <c r="R1498" s="28">
        <v>500</v>
      </c>
      <c r="S1498" s="28">
        <v>450</v>
      </c>
      <c r="T1498" s="30">
        <v>3.8</v>
      </c>
      <c r="U1498" s="30">
        <v>-0.20000000000000018</v>
      </c>
      <c r="V1498" s="30">
        <v>4</v>
      </c>
      <c r="W1498" s="30">
        <v>4.2</v>
      </c>
      <c r="X1498" s="31">
        <v>5.6644880174291937E-2</v>
      </c>
      <c r="Y1498" s="30">
        <v>3.1</v>
      </c>
      <c r="Z1498" s="30">
        <v>0</v>
      </c>
      <c r="AA1498" s="30">
        <v>3.1</v>
      </c>
      <c r="AB1498" s="30">
        <v>2.8</v>
      </c>
      <c r="AC1498" s="32">
        <v>0.49548121135246548</v>
      </c>
      <c r="AD1498" s="30">
        <v>8.747149077337756</v>
      </c>
      <c r="AE1498" s="12">
        <v>81</v>
      </c>
      <c r="AF1498" s="12">
        <v>84</v>
      </c>
      <c r="AG1498" s="12">
        <v>82</v>
      </c>
      <c r="AH1498" s="33">
        <v>2.0243478260869567</v>
      </c>
      <c r="AI1498" s="34">
        <v>517500</v>
      </c>
      <c r="AJ1498" s="34">
        <v>400000</v>
      </c>
      <c r="AK1498" s="34">
        <v>338000</v>
      </c>
      <c r="AL1498" s="35">
        <v>0.29375000000000001</v>
      </c>
      <c r="AM1498" s="35">
        <v>0.53106508875739644</v>
      </c>
      <c r="AN1498" s="12">
        <v>3.3</v>
      </c>
      <c r="AO1498" s="33">
        <v>-0.20000000000000018</v>
      </c>
      <c r="AP1498" s="12">
        <v>3.5</v>
      </c>
      <c r="AQ1498" s="34">
        <v>500</v>
      </c>
      <c r="AR1498" s="34">
        <v>450</v>
      </c>
      <c r="AS1498" s="31">
        <v>0.1111111111111111</v>
      </c>
      <c r="AT1498" s="36">
        <v>1009.1200000000001</v>
      </c>
      <c r="AU1498" s="30">
        <v>0.52070000000000005</v>
      </c>
      <c r="AV1498" s="30">
        <v>0.4793</v>
      </c>
      <c r="AW1498" s="30">
        <v>0.52100000000000002</v>
      </c>
      <c r="AX1498" s="30">
        <v>0.33210000000000001</v>
      </c>
      <c r="AY1498" s="30">
        <v>0.28670000000000001</v>
      </c>
      <c r="AZ1498" s="30">
        <v>0.17899999999999999</v>
      </c>
      <c r="BA1498" s="30">
        <v>0.49270000000000003</v>
      </c>
      <c r="BB1498" s="37">
        <v>1</v>
      </c>
      <c r="BC1498" s="29">
        <v>64</v>
      </c>
      <c r="BD1498" s="38" t="s">
        <v>4908</v>
      </c>
      <c r="BE1498" s="39">
        <v>115.733178445581</v>
      </c>
      <c r="BF1498" s="39">
        <v>-32.520599922192801</v>
      </c>
      <c r="BG1498" s="40">
        <f t="shared" si="276"/>
        <v>54</v>
      </c>
      <c r="BH1498" s="40">
        <f t="shared" si="277"/>
        <v>62</v>
      </c>
      <c r="BI1498" s="40">
        <f t="shared" si="278"/>
        <v>100</v>
      </c>
      <c r="BJ1498" s="40">
        <f t="shared" si="279"/>
        <v>100</v>
      </c>
      <c r="BK1498" s="40">
        <f t="shared" si="280"/>
        <v>95</v>
      </c>
      <c r="BL1498" s="40">
        <f t="shared" si="281"/>
        <v>53</v>
      </c>
      <c r="BM1498" s="41">
        <f t="shared" si="282"/>
        <v>100</v>
      </c>
      <c r="BN1498" s="40">
        <f t="shared" si="283"/>
        <v>63</v>
      </c>
      <c r="BO1498" s="41">
        <f t="shared" si="284"/>
        <v>1</v>
      </c>
      <c r="BP1498" s="41">
        <f t="shared" si="285"/>
        <v>65</v>
      </c>
      <c r="BQ1498" s="41">
        <f t="shared" si="286"/>
        <v>10</v>
      </c>
      <c r="BR1498" s="41">
        <f t="shared" si="287"/>
        <v>49</v>
      </c>
    </row>
    <row r="1499" spans="2:70" x14ac:dyDescent="0.3">
      <c r="B1499" s="12" t="s">
        <v>1751</v>
      </c>
      <c r="C1499" s="12">
        <v>502011026</v>
      </c>
      <c r="D1499" s="12" t="s">
        <v>1528</v>
      </c>
      <c r="E1499" s="12" t="s">
        <v>1528</v>
      </c>
      <c r="F1499" s="12" t="s">
        <v>2736</v>
      </c>
      <c r="G1499" s="12" t="s">
        <v>120</v>
      </c>
      <c r="H1499" s="12" t="s">
        <v>5013</v>
      </c>
      <c r="I1499" s="28">
        <v>250000</v>
      </c>
      <c r="J1499" s="28">
        <v>210000</v>
      </c>
      <c r="K1499" s="28">
        <v>189000</v>
      </c>
      <c r="L1499" s="28">
        <v>260000</v>
      </c>
      <c r="M1499" s="28">
        <v>225000</v>
      </c>
      <c r="N1499" s="28">
        <v>230000</v>
      </c>
      <c r="O1499" s="29">
        <v>43</v>
      </c>
      <c r="P1499" s="29">
        <v>48</v>
      </c>
      <c r="Q1499" s="29">
        <v>54</v>
      </c>
      <c r="R1499" s="28">
        <v>450</v>
      </c>
      <c r="S1499" s="28">
        <v>360</v>
      </c>
      <c r="T1499" s="30">
        <v>3.4</v>
      </c>
      <c r="U1499" s="30">
        <v>-0.20000000000000018</v>
      </c>
      <c r="V1499" s="30">
        <v>3.6</v>
      </c>
      <c r="W1499" s="30">
        <v>4.2</v>
      </c>
      <c r="X1499" s="31">
        <v>9.3600000000000003E-2</v>
      </c>
      <c r="Y1499" s="30">
        <v>0.8</v>
      </c>
      <c r="Z1499" s="30">
        <v>-0.30000000000000004</v>
      </c>
      <c r="AA1499" s="30">
        <v>1.1000000000000001</v>
      </c>
      <c r="AB1499" s="30">
        <v>1.1000000000000001</v>
      </c>
      <c r="AC1499" s="32">
        <v>0.29806061890631619</v>
      </c>
      <c r="AD1499" s="30">
        <v>3.1844083216486769</v>
      </c>
      <c r="AE1499" s="12">
        <v>81</v>
      </c>
      <c r="AF1499" s="12">
        <v>84</v>
      </c>
      <c r="AG1499" s="12">
        <v>82</v>
      </c>
      <c r="AH1499" s="33">
        <v>2.0243478260869567</v>
      </c>
      <c r="AI1499" s="34">
        <v>517500</v>
      </c>
      <c r="AJ1499" s="34">
        <v>400000</v>
      </c>
      <c r="AK1499" s="34">
        <v>338000</v>
      </c>
      <c r="AL1499" s="35">
        <v>0.29375000000000001</v>
      </c>
      <c r="AM1499" s="35">
        <v>0.53106508875739644</v>
      </c>
      <c r="AN1499" s="12">
        <v>3.3</v>
      </c>
      <c r="AO1499" s="33">
        <v>-0.20000000000000018</v>
      </c>
      <c r="AP1499" s="12">
        <v>3.5</v>
      </c>
      <c r="AQ1499" s="34">
        <v>500</v>
      </c>
      <c r="AR1499" s="34">
        <v>450</v>
      </c>
      <c r="AS1499" s="31">
        <v>0.1111111111111111</v>
      </c>
      <c r="AT1499" s="36">
        <v>1509.7600000000002</v>
      </c>
      <c r="AU1499" s="30">
        <v>0.71789999999999998</v>
      </c>
      <c r="AV1499" s="30">
        <v>0.28210000000000002</v>
      </c>
      <c r="AW1499" s="30">
        <v>0.93700000000000006</v>
      </c>
      <c r="AX1499" s="30">
        <v>2.24E-2</v>
      </c>
      <c r="AY1499" s="30">
        <v>0.41510000000000002</v>
      </c>
      <c r="AZ1499" s="30">
        <v>0.35880000000000001</v>
      </c>
      <c r="BA1499" s="30">
        <v>0.19889999999999999</v>
      </c>
      <c r="BB1499" s="37">
        <v>4</v>
      </c>
      <c r="BC1499" s="29">
        <v>68</v>
      </c>
      <c r="BD1499" s="38" t="s">
        <v>4065</v>
      </c>
      <c r="BE1499" s="39">
        <v>115.78372577533899</v>
      </c>
      <c r="BF1499" s="39">
        <v>-32.563002115060797</v>
      </c>
      <c r="BG1499" s="40">
        <f t="shared" si="276"/>
        <v>60</v>
      </c>
      <c r="BH1499" s="40">
        <f t="shared" si="277"/>
        <v>62</v>
      </c>
      <c r="BI1499" s="40">
        <f t="shared" si="278"/>
        <v>100</v>
      </c>
      <c r="BJ1499" s="40">
        <f t="shared" si="279"/>
        <v>100</v>
      </c>
      <c r="BK1499" s="40">
        <f t="shared" si="280"/>
        <v>94</v>
      </c>
      <c r="BL1499" s="40">
        <f t="shared" si="281"/>
        <v>81</v>
      </c>
      <c r="BM1499" s="41">
        <f t="shared" si="282"/>
        <v>100</v>
      </c>
      <c r="BN1499" s="40">
        <f t="shared" si="283"/>
        <v>100</v>
      </c>
      <c r="BO1499" s="41">
        <f t="shared" si="284"/>
        <v>68</v>
      </c>
      <c r="BP1499" s="41">
        <f t="shared" si="285"/>
        <v>100</v>
      </c>
      <c r="BQ1499" s="41">
        <f t="shared" si="286"/>
        <v>40</v>
      </c>
      <c r="BR1499" s="41">
        <f t="shared" si="287"/>
        <v>64</v>
      </c>
    </row>
    <row r="1500" spans="2:70" x14ac:dyDescent="0.3">
      <c r="B1500" s="12" t="s">
        <v>2197</v>
      </c>
      <c r="C1500" s="12">
        <v>502011027</v>
      </c>
      <c r="D1500" s="12" t="s">
        <v>1528</v>
      </c>
      <c r="E1500" s="12" t="s">
        <v>1528</v>
      </c>
      <c r="F1500" s="12" t="s">
        <v>2736</v>
      </c>
      <c r="G1500" s="12" t="s">
        <v>120</v>
      </c>
      <c r="H1500" s="12" t="s">
        <v>5013</v>
      </c>
      <c r="I1500" s="28">
        <v>444400</v>
      </c>
      <c r="J1500" s="28">
        <v>444400</v>
      </c>
      <c r="K1500" s="28">
        <v>365000</v>
      </c>
      <c r="L1500" s="28">
        <v>515000</v>
      </c>
      <c r="M1500" s="28">
        <v>504000</v>
      </c>
      <c r="N1500" s="28">
        <v>382000</v>
      </c>
      <c r="O1500" s="29">
        <v>20</v>
      </c>
      <c r="P1500" s="29">
        <v>20</v>
      </c>
      <c r="Q1500" s="29">
        <v>28</v>
      </c>
      <c r="R1500" s="28">
        <v>500</v>
      </c>
      <c r="S1500" s="28">
        <v>420</v>
      </c>
      <c r="T1500" s="30">
        <v>2</v>
      </c>
      <c r="U1500" s="30">
        <v>-0.10000000000000009</v>
      </c>
      <c r="V1500" s="30">
        <v>2.1</v>
      </c>
      <c r="W1500" s="30">
        <v>2.2000000000000002</v>
      </c>
      <c r="X1500" s="31">
        <v>5.8505850585058507E-2</v>
      </c>
      <c r="Y1500" s="30">
        <v>0.6</v>
      </c>
      <c r="Z1500" s="30">
        <v>0</v>
      </c>
      <c r="AA1500" s="30">
        <v>0.6</v>
      </c>
      <c r="AB1500" s="30">
        <v>1.1000000000000001</v>
      </c>
      <c r="AC1500" s="32">
        <v>0.23988638980578797</v>
      </c>
      <c r="AD1500" s="30">
        <v>4.1002119857573911</v>
      </c>
      <c r="AE1500" s="12">
        <v>81</v>
      </c>
      <c r="AF1500" s="12">
        <v>84</v>
      </c>
      <c r="AG1500" s="12">
        <v>82</v>
      </c>
      <c r="AH1500" s="33">
        <v>2.0243478260869567</v>
      </c>
      <c r="AI1500" s="34">
        <v>517500</v>
      </c>
      <c r="AJ1500" s="34">
        <v>400000</v>
      </c>
      <c r="AK1500" s="34">
        <v>338000</v>
      </c>
      <c r="AL1500" s="35">
        <v>0.29375000000000001</v>
      </c>
      <c r="AM1500" s="35">
        <v>0.53106508875739644</v>
      </c>
      <c r="AN1500" s="12">
        <v>3.3</v>
      </c>
      <c r="AO1500" s="33">
        <v>-0.20000000000000018</v>
      </c>
      <c r="AP1500" s="12">
        <v>3.5</v>
      </c>
      <c r="AQ1500" s="34">
        <v>500</v>
      </c>
      <c r="AR1500" s="34">
        <v>450</v>
      </c>
      <c r="AS1500" s="31">
        <v>0.1111111111111111</v>
      </c>
      <c r="AT1500" s="36">
        <v>2084.3200000000002</v>
      </c>
      <c r="AU1500" s="30">
        <v>0.79400000000000004</v>
      </c>
      <c r="AV1500" s="30">
        <v>0.20599999999999999</v>
      </c>
      <c r="AW1500" s="30">
        <v>0.9415</v>
      </c>
      <c r="AX1500" s="30">
        <v>5.74E-2</v>
      </c>
      <c r="AY1500" s="30">
        <v>0.2424</v>
      </c>
      <c r="AZ1500" s="30">
        <v>0.50149999999999995</v>
      </c>
      <c r="BA1500" s="30">
        <v>0.21099999999999999</v>
      </c>
      <c r="BB1500" s="37">
        <v>4</v>
      </c>
      <c r="BC1500" s="29">
        <v>60</v>
      </c>
      <c r="BD1500" s="38" t="s">
        <v>4488</v>
      </c>
      <c r="BE1500" s="39">
        <v>115.771303716193</v>
      </c>
      <c r="BF1500" s="39">
        <v>-32.481629112578503</v>
      </c>
      <c r="BG1500" s="40">
        <f t="shared" si="276"/>
        <v>84</v>
      </c>
      <c r="BH1500" s="40">
        <f t="shared" si="277"/>
        <v>62</v>
      </c>
      <c r="BI1500" s="40">
        <f t="shared" si="278"/>
        <v>100</v>
      </c>
      <c r="BJ1500" s="40">
        <f t="shared" si="279"/>
        <v>100</v>
      </c>
      <c r="BK1500" s="40">
        <f t="shared" si="280"/>
        <v>96</v>
      </c>
      <c r="BL1500" s="40">
        <f t="shared" si="281"/>
        <v>43</v>
      </c>
      <c r="BM1500" s="41">
        <f t="shared" si="282"/>
        <v>100</v>
      </c>
      <c r="BN1500" s="40">
        <f t="shared" si="283"/>
        <v>100</v>
      </c>
      <c r="BO1500" s="41">
        <f t="shared" si="284"/>
        <v>100</v>
      </c>
      <c r="BP1500" s="41">
        <f t="shared" si="285"/>
        <v>100</v>
      </c>
      <c r="BQ1500" s="41">
        <f t="shared" si="286"/>
        <v>40</v>
      </c>
      <c r="BR1500" s="41">
        <f t="shared" si="287"/>
        <v>66</v>
      </c>
    </row>
    <row r="1501" spans="2:70" x14ac:dyDescent="0.3">
      <c r="B1501" s="12" t="s">
        <v>2441</v>
      </c>
      <c r="C1501" s="12">
        <v>502011028</v>
      </c>
      <c r="D1501" s="12" t="s">
        <v>1528</v>
      </c>
      <c r="E1501" s="12" t="s">
        <v>1528</v>
      </c>
      <c r="F1501" s="12" t="s">
        <v>2736</v>
      </c>
      <c r="G1501" s="12" t="s">
        <v>120</v>
      </c>
      <c r="H1501" s="12" t="s">
        <v>5013</v>
      </c>
      <c r="I1501" s="28">
        <v>499000</v>
      </c>
      <c r="J1501" s="28">
        <v>499000</v>
      </c>
      <c r="K1501" s="28">
        <v>293550</v>
      </c>
      <c r="L1501" s="28">
        <v>520000</v>
      </c>
      <c r="M1501" s="28">
        <v>520000</v>
      </c>
      <c r="N1501" s="28">
        <v>360000</v>
      </c>
      <c r="O1501" s="29">
        <v>15</v>
      </c>
      <c r="P1501" s="29">
        <v>23</v>
      </c>
      <c r="Q1501" s="29">
        <v>48</v>
      </c>
      <c r="R1501" s="28">
        <v>450</v>
      </c>
      <c r="S1501" s="28">
        <v>380</v>
      </c>
      <c r="T1501" s="30">
        <v>3</v>
      </c>
      <c r="U1501" s="30">
        <v>0.10000000000000009</v>
      </c>
      <c r="V1501" s="30">
        <v>2.9</v>
      </c>
      <c r="W1501" s="30">
        <v>3.3</v>
      </c>
      <c r="X1501" s="31">
        <v>4.6893787575150302E-2</v>
      </c>
      <c r="Y1501" s="30">
        <v>1.2</v>
      </c>
      <c r="Z1501" s="30">
        <v>0</v>
      </c>
      <c r="AA1501" s="30">
        <v>1.2</v>
      </c>
      <c r="AB1501" s="30">
        <v>1.5</v>
      </c>
      <c r="AC1501" s="32">
        <v>0.38857419176568109</v>
      </c>
      <c r="AD1501" s="30">
        <v>8.286261610729694</v>
      </c>
      <c r="AE1501" s="12">
        <v>81</v>
      </c>
      <c r="AF1501" s="12">
        <v>84</v>
      </c>
      <c r="AG1501" s="12">
        <v>82</v>
      </c>
      <c r="AH1501" s="33">
        <v>2.0243478260869567</v>
      </c>
      <c r="AI1501" s="34">
        <v>517500</v>
      </c>
      <c r="AJ1501" s="34">
        <v>400000</v>
      </c>
      <c r="AK1501" s="34">
        <v>338000</v>
      </c>
      <c r="AL1501" s="35">
        <v>0.29375000000000001</v>
      </c>
      <c r="AM1501" s="35">
        <v>0.53106508875739644</v>
      </c>
      <c r="AN1501" s="12">
        <v>3.3</v>
      </c>
      <c r="AO1501" s="33">
        <v>-0.20000000000000018</v>
      </c>
      <c r="AP1501" s="12">
        <v>3.5</v>
      </c>
      <c r="AQ1501" s="34">
        <v>500</v>
      </c>
      <c r="AR1501" s="34">
        <v>450</v>
      </c>
      <c r="AS1501" s="31">
        <v>0.1111111111111111</v>
      </c>
      <c r="AT1501" s="36">
        <v>1158.0800000000002</v>
      </c>
      <c r="AU1501" s="30">
        <v>0.64749999999999996</v>
      </c>
      <c r="AV1501" s="30">
        <v>0.35249999999999998</v>
      </c>
      <c r="AW1501" s="30">
        <v>0.85260000000000002</v>
      </c>
      <c r="AX1501" s="30">
        <v>0.1042</v>
      </c>
      <c r="AY1501" s="30">
        <v>0.36509999999999998</v>
      </c>
      <c r="AZ1501" s="30">
        <v>0.3009</v>
      </c>
      <c r="BA1501" s="30">
        <v>0.29620000000000002</v>
      </c>
      <c r="BB1501" s="37">
        <v>4</v>
      </c>
      <c r="BC1501" s="29">
        <v>68</v>
      </c>
      <c r="BD1501" s="38" t="s">
        <v>4729</v>
      </c>
      <c r="BE1501" s="39">
        <v>115.737698506934</v>
      </c>
      <c r="BF1501" s="39">
        <v>-32.556320822210203</v>
      </c>
      <c r="BG1501" s="40">
        <f t="shared" si="276"/>
        <v>67</v>
      </c>
      <c r="BH1501" s="40">
        <f t="shared" si="277"/>
        <v>62</v>
      </c>
      <c r="BI1501" s="40">
        <f t="shared" si="278"/>
        <v>100</v>
      </c>
      <c r="BJ1501" s="40">
        <f t="shared" si="279"/>
        <v>100</v>
      </c>
      <c r="BK1501" s="40">
        <f t="shared" si="280"/>
        <v>94</v>
      </c>
      <c r="BL1501" s="40">
        <f t="shared" si="281"/>
        <v>70</v>
      </c>
      <c r="BM1501" s="41">
        <f t="shared" si="282"/>
        <v>100</v>
      </c>
      <c r="BN1501" s="40">
        <f t="shared" si="283"/>
        <v>67</v>
      </c>
      <c r="BO1501" s="41">
        <f t="shared" si="284"/>
        <v>9</v>
      </c>
      <c r="BP1501" s="41">
        <f t="shared" si="285"/>
        <v>97</v>
      </c>
      <c r="BQ1501" s="41">
        <f t="shared" si="286"/>
        <v>40</v>
      </c>
      <c r="BR1501" s="41">
        <f t="shared" si="287"/>
        <v>57</v>
      </c>
    </row>
    <row r="1502" spans="2:70" x14ac:dyDescent="0.3">
      <c r="B1502" s="12" t="s">
        <v>1527</v>
      </c>
      <c r="C1502" s="12">
        <v>502011029</v>
      </c>
      <c r="D1502" s="12" t="s">
        <v>1528</v>
      </c>
      <c r="E1502" s="12" t="s">
        <v>1528</v>
      </c>
      <c r="F1502" s="12" t="s">
        <v>2736</v>
      </c>
      <c r="G1502" s="12" t="s">
        <v>120</v>
      </c>
      <c r="H1502" s="12" t="s">
        <v>5013</v>
      </c>
      <c r="I1502" s="28">
        <v>279000</v>
      </c>
      <c r="J1502" s="28">
        <v>239000</v>
      </c>
      <c r="K1502" s="28">
        <v>165000</v>
      </c>
      <c r="L1502" s="28">
        <v>525000</v>
      </c>
      <c r="M1502" s="28">
        <v>525000</v>
      </c>
      <c r="N1502" s="28">
        <v>333000</v>
      </c>
      <c r="O1502" s="29">
        <v>34</v>
      </c>
      <c r="P1502" s="29">
        <v>12</v>
      </c>
      <c r="Q1502" s="29">
        <v>40</v>
      </c>
      <c r="R1502" s="28">
        <v>350</v>
      </c>
      <c r="S1502" s="28">
        <v>350</v>
      </c>
      <c r="T1502" s="30">
        <v>1.8</v>
      </c>
      <c r="U1502" s="30">
        <v>0</v>
      </c>
      <c r="V1502" s="30">
        <v>1.8</v>
      </c>
      <c r="W1502" s="30">
        <v>0.9</v>
      </c>
      <c r="X1502" s="31">
        <v>6.5232974910394259E-2</v>
      </c>
      <c r="Y1502" s="30">
        <v>0.4</v>
      </c>
      <c r="Z1502" s="30">
        <v>0</v>
      </c>
      <c r="AA1502" s="30">
        <v>0.4</v>
      </c>
      <c r="AB1502" s="30">
        <v>0.1</v>
      </c>
      <c r="AC1502" s="32">
        <v>0.2337322363500374</v>
      </c>
      <c r="AD1502" s="30">
        <v>3.5830381286626611</v>
      </c>
      <c r="AE1502" s="12">
        <v>81</v>
      </c>
      <c r="AF1502" s="12">
        <v>84</v>
      </c>
      <c r="AG1502" s="12">
        <v>82</v>
      </c>
      <c r="AH1502" s="33">
        <v>2.0243478260869567</v>
      </c>
      <c r="AI1502" s="34">
        <v>517500</v>
      </c>
      <c r="AJ1502" s="34">
        <v>400000</v>
      </c>
      <c r="AK1502" s="34">
        <v>338000</v>
      </c>
      <c r="AL1502" s="35">
        <v>0.29375000000000001</v>
      </c>
      <c r="AM1502" s="35">
        <v>0.53106508875739644</v>
      </c>
      <c r="AN1502" s="12">
        <v>3.3</v>
      </c>
      <c r="AO1502" s="33">
        <v>-0.20000000000000018</v>
      </c>
      <c r="AP1502" s="12">
        <v>3.5</v>
      </c>
      <c r="AQ1502" s="34">
        <v>500</v>
      </c>
      <c r="AR1502" s="34">
        <v>450</v>
      </c>
      <c r="AS1502" s="31">
        <v>0.1111111111111111</v>
      </c>
      <c r="AT1502" s="36">
        <v>1497.44</v>
      </c>
      <c r="AU1502" s="30">
        <v>0.74</v>
      </c>
      <c r="AV1502" s="30">
        <v>0.26</v>
      </c>
      <c r="AW1502" s="30">
        <v>0.91410000000000002</v>
      </c>
      <c r="AX1502" s="30">
        <v>5.74E-2</v>
      </c>
      <c r="AY1502" s="30">
        <v>0.31159999999999999</v>
      </c>
      <c r="AZ1502" s="30">
        <v>0.41889999999999999</v>
      </c>
      <c r="BA1502" s="30">
        <v>0.18779999999999999</v>
      </c>
      <c r="BB1502" s="37">
        <v>2</v>
      </c>
      <c r="BC1502" s="29">
        <v>75</v>
      </c>
      <c r="BD1502" s="38" t="s">
        <v>3856</v>
      </c>
      <c r="BE1502" s="39">
        <v>115.883035773198</v>
      </c>
      <c r="BF1502" s="39">
        <v>-32.622468471823296</v>
      </c>
      <c r="BG1502" s="40">
        <f t="shared" si="276"/>
        <v>87</v>
      </c>
      <c r="BH1502" s="40">
        <f t="shared" si="277"/>
        <v>62</v>
      </c>
      <c r="BI1502" s="40">
        <f t="shared" si="278"/>
        <v>100</v>
      </c>
      <c r="BJ1502" s="40">
        <f t="shared" si="279"/>
        <v>100</v>
      </c>
      <c r="BK1502" s="40">
        <f t="shared" si="280"/>
        <v>92</v>
      </c>
      <c r="BL1502" s="40">
        <f t="shared" si="281"/>
        <v>59</v>
      </c>
      <c r="BM1502" s="41">
        <f t="shared" si="282"/>
        <v>100</v>
      </c>
      <c r="BN1502" s="40">
        <f t="shared" si="283"/>
        <v>100</v>
      </c>
      <c r="BO1502" s="41">
        <f t="shared" si="284"/>
        <v>100</v>
      </c>
      <c r="BP1502" s="41">
        <f t="shared" si="285"/>
        <v>100</v>
      </c>
      <c r="BQ1502" s="41">
        <f t="shared" si="286"/>
        <v>20</v>
      </c>
      <c r="BR1502" s="41">
        <f t="shared" si="287"/>
        <v>65</v>
      </c>
    </row>
    <row r="1503" spans="2:70" x14ac:dyDescent="0.3">
      <c r="B1503" s="12" t="s">
        <v>1249</v>
      </c>
      <c r="C1503" s="12">
        <v>503011030</v>
      </c>
      <c r="D1503" s="12" t="s">
        <v>784</v>
      </c>
      <c r="E1503" s="12" t="s">
        <v>146</v>
      </c>
      <c r="F1503" s="12" t="s">
        <v>2736</v>
      </c>
      <c r="G1503" s="12" t="s">
        <v>120</v>
      </c>
      <c r="H1503" s="12" t="s">
        <v>5013</v>
      </c>
      <c r="I1503" s="28">
        <v>360000</v>
      </c>
      <c r="J1503" s="28">
        <v>475000</v>
      </c>
      <c r="K1503" s="28">
        <v>475000</v>
      </c>
      <c r="L1503" s="28">
        <v>475000</v>
      </c>
      <c r="M1503" s="28">
        <v>429000</v>
      </c>
      <c r="N1503" s="28">
        <v>429000</v>
      </c>
      <c r="O1503" s="29">
        <v>71</v>
      </c>
      <c r="P1503" s="29">
        <v>71</v>
      </c>
      <c r="Q1503" s="29">
        <v>18</v>
      </c>
      <c r="R1503" s="28">
        <v>900</v>
      </c>
      <c r="S1503" s="28">
        <v>625</v>
      </c>
      <c r="T1503" s="30">
        <v>2.4</v>
      </c>
      <c r="U1503" s="30">
        <v>-0.5</v>
      </c>
      <c r="V1503" s="30">
        <v>2.9</v>
      </c>
      <c r="W1503" s="30">
        <v>3.5</v>
      </c>
      <c r="X1503" s="31">
        <v>0.13</v>
      </c>
      <c r="Y1503" s="30">
        <v>2</v>
      </c>
      <c r="Z1503" s="30">
        <v>0.39999999999999991</v>
      </c>
      <c r="AA1503" s="30">
        <v>1.6</v>
      </c>
      <c r="AB1503" s="30">
        <v>0.7</v>
      </c>
      <c r="AC1503" s="32">
        <v>0.21718146718146719</v>
      </c>
      <c r="AD1503" s="30">
        <v>1.6706266706266706</v>
      </c>
      <c r="AE1503" s="12">
        <v>132</v>
      </c>
      <c r="AF1503" s="12">
        <v>113</v>
      </c>
      <c r="AG1503" s="12">
        <v>167</v>
      </c>
      <c r="AH1503" s="33">
        <v>3.9821826280623611</v>
      </c>
      <c r="AI1503" s="34">
        <v>815000</v>
      </c>
      <c r="AJ1503" s="34">
        <v>685000</v>
      </c>
      <c r="AK1503" s="34">
        <v>660000</v>
      </c>
      <c r="AL1503" s="35">
        <v>0.18978102189781021</v>
      </c>
      <c r="AM1503" s="35">
        <v>0.23484848484848486</v>
      </c>
      <c r="AN1503" s="12">
        <v>2.8</v>
      </c>
      <c r="AO1503" s="33">
        <v>-0.10000000000000009</v>
      </c>
      <c r="AP1503" s="12">
        <v>2.9</v>
      </c>
      <c r="AQ1503" s="34">
        <v>650</v>
      </c>
      <c r="AR1503" s="34">
        <v>580</v>
      </c>
      <c r="AS1503" s="31">
        <v>0.1206896551724138</v>
      </c>
      <c r="AT1503" s="36">
        <v>4144</v>
      </c>
      <c r="AU1503" s="30">
        <v>0.80559999999999998</v>
      </c>
      <c r="AV1503" s="30">
        <v>0.19439999999999999</v>
      </c>
      <c r="AW1503" s="30">
        <v>0.87570000000000003</v>
      </c>
      <c r="AX1503" s="30">
        <v>5.33E-2</v>
      </c>
      <c r="AY1503" s="30">
        <v>0.4985</v>
      </c>
      <c r="AZ1503" s="30">
        <v>0.32440000000000002</v>
      </c>
      <c r="BA1503" s="30">
        <v>0.1057</v>
      </c>
      <c r="BB1503" s="37">
        <v>10</v>
      </c>
      <c r="BC1503" s="29">
        <v>8</v>
      </c>
      <c r="BD1503" s="38" t="s">
        <v>3596</v>
      </c>
      <c r="BE1503" s="39">
        <v>115.76683998393899</v>
      </c>
      <c r="BF1503" s="39">
        <v>-31.934087876223501</v>
      </c>
      <c r="BG1503" s="40">
        <f t="shared" si="276"/>
        <v>77</v>
      </c>
      <c r="BH1503" s="40">
        <f t="shared" si="277"/>
        <v>70</v>
      </c>
      <c r="BI1503" s="40">
        <f t="shared" si="278"/>
        <v>75</v>
      </c>
      <c r="BJ1503" s="40">
        <f t="shared" si="279"/>
        <v>95</v>
      </c>
      <c r="BK1503" s="40">
        <f t="shared" si="280"/>
        <v>100</v>
      </c>
      <c r="BL1503" s="40">
        <f t="shared" si="281"/>
        <v>100</v>
      </c>
      <c r="BM1503" s="41">
        <f t="shared" si="282"/>
        <v>100</v>
      </c>
      <c r="BN1503" s="40">
        <f t="shared" si="283"/>
        <v>100</v>
      </c>
      <c r="BO1503" s="41">
        <f t="shared" si="284"/>
        <v>100</v>
      </c>
      <c r="BP1503" s="41">
        <f t="shared" si="285"/>
        <v>84</v>
      </c>
      <c r="BQ1503" s="41">
        <f t="shared" si="286"/>
        <v>100</v>
      </c>
      <c r="BR1503" s="41">
        <f t="shared" si="287"/>
        <v>72</v>
      </c>
    </row>
    <row r="1504" spans="2:70" x14ac:dyDescent="0.3">
      <c r="B1504" s="12" t="s">
        <v>1884</v>
      </c>
      <c r="C1504" s="12">
        <v>503011031</v>
      </c>
      <c r="D1504" s="12" t="s">
        <v>784</v>
      </c>
      <c r="E1504" s="12" t="s">
        <v>146</v>
      </c>
      <c r="F1504" s="12" t="s">
        <v>2736</v>
      </c>
      <c r="G1504" s="12" t="s">
        <v>120</v>
      </c>
      <c r="H1504" s="12" t="s">
        <v>5013</v>
      </c>
      <c r="I1504" s="28">
        <v>870000</v>
      </c>
      <c r="J1504" s="28">
        <v>831300</v>
      </c>
      <c r="K1504" s="28">
        <v>681750</v>
      </c>
      <c r="L1504" s="28">
        <v>915000</v>
      </c>
      <c r="M1504" s="28">
        <v>835000</v>
      </c>
      <c r="N1504" s="28">
        <v>750000</v>
      </c>
      <c r="O1504" s="29">
        <v>49</v>
      </c>
      <c r="P1504" s="29">
        <v>49</v>
      </c>
      <c r="Q1504" s="29">
        <v>50</v>
      </c>
      <c r="R1504" s="28">
        <v>725</v>
      </c>
      <c r="S1504" s="28">
        <v>600</v>
      </c>
      <c r="T1504" s="30">
        <v>3</v>
      </c>
      <c r="U1504" s="30">
        <v>-0.10000000000000009</v>
      </c>
      <c r="V1504" s="30">
        <v>3.1</v>
      </c>
      <c r="W1504" s="30">
        <v>3.3</v>
      </c>
      <c r="X1504" s="31">
        <v>4.3333333333333335E-2</v>
      </c>
      <c r="Y1504" s="30">
        <v>7.1</v>
      </c>
      <c r="Z1504" s="30">
        <v>-0.40000000000000036</v>
      </c>
      <c r="AA1504" s="30">
        <v>7.5</v>
      </c>
      <c r="AB1504" s="30">
        <v>7</v>
      </c>
      <c r="AC1504" s="32">
        <v>0.31301809892235422</v>
      </c>
      <c r="AD1504" s="30">
        <v>7.2234945905158661</v>
      </c>
      <c r="AE1504" s="12">
        <v>132</v>
      </c>
      <c r="AF1504" s="12">
        <v>113</v>
      </c>
      <c r="AG1504" s="12">
        <v>167</v>
      </c>
      <c r="AH1504" s="33">
        <v>3.9821826280623611</v>
      </c>
      <c r="AI1504" s="34">
        <v>815000</v>
      </c>
      <c r="AJ1504" s="34">
        <v>685000</v>
      </c>
      <c r="AK1504" s="34">
        <v>660000</v>
      </c>
      <c r="AL1504" s="35">
        <v>0.18978102189781021</v>
      </c>
      <c r="AM1504" s="35">
        <v>0.23484848484848486</v>
      </c>
      <c r="AN1504" s="12">
        <v>2.8</v>
      </c>
      <c r="AO1504" s="33">
        <v>-0.10000000000000009</v>
      </c>
      <c r="AP1504" s="12">
        <v>2.9</v>
      </c>
      <c r="AQ1504" s="34">
        <v>650</v>
      </c>
      <c r="AR1504" s="34">
        <v>580</v>
      </c>
      <c r="AS1504" s="31">
        <v>0.1206896551724138</v>
      </c>
      <c r="AT1504" s="36">
        <v>2316.1600000000003</v>
      </c>
      <c r="AU1504" s="30">
        <v>0.60670000000000002</v>
      </c>
      <c r="AV1504" s="30">
        <v>0.39329999999999998</v>
      </c>
      <c r="AW1504" s="30">
        <v>0.39050000000000001</v>
      </c>
      <c r="AX1504" s="30">
        <v>0.26090000000000002</v>
      </c>
      <c r="AY1504" s="30">
        <v>0.39760000000000001</v>
      </c>
      <c r="AZ1504" s="30">
        <v>0.23330000000000001</v>
      </c>
      <c r="BA1504" s="30">
        <v>0.32650000000000001</v>
      </c>
      <c r="BB1504" s="37">
        <v>10</v>
      </c>
      <c r="BC1504" s="29">
        <v>7</v>
      </c>
      <c r="BD1504" s="38" t="s">
        <v>4193</v>
      </c>
      <c r="BE1504" s="39">
        <v>115.7844091052</v>
      </c>
      <c r="BF1504" s="39">
        <v>-31.978158286125399</v>
      </c>
      <c r="BG1504" s="40">
        <f t="shared" si="276"/>
        <v>67</v>
      </c>
      <c r="BH1504" s="40">
        <f t="shared" si="277"/>
        <v>70</v>
      </c>
      <c r="BI1504" s="40">
        <f t="shared" si="278"/>
        <v>75</v>
      </c>
      <c r="BJ1504" s="40">
        <f t="shared" si="279"/>
        <v>95</v>
      </c>
      <c r="BK1504" s="40">
        <f t="shared" si="280"/>
        <v>100</v>
      </c>
      <c r="BL1504" s="40">
        <f t="shared" si="281"/>
        <v>77</v>
      </c>
      <c r="BM1504" s="41">
        <f t="shared" si="282"/>
        <v>95</v>
      </c>
      <c r="BN1504" s="40">
        <f t="shared" si="283"/>
        <v>78</v>
      </c>
      <c r="BO1504" s="41">
        <f t="shared" si="284"/>
        <v>58</v>
      </c>
      <c r="BP1504" s="41">
        <f t="shared" si="285"/>
        <v>1</v>
      </c>
      <c r="BQ1504" s="41">
        <f t="shared" si="286"/>
        <v>100</v>
      </c>
      <c r="BR1504" s="41">
        <f t="shared" si="287"/>
        <v>58</v>
      </c>
    </row>
    <row r="1505" spans="2:70" x14ac:dyDescent="0.3">
      <c r="B1505" s="12" t="s">
        <v>1885</v>
      </c>
      <c r="C1505" s="12">
        <v>503011032</v>
      </c>
      <c r="D1505" s="12" t="s">
        <v>784</v>
      </c>
      <c r="E1505" s="12" t="s">
        <v>146</v>
      </c>
      <c r="F1505" s="12" t="s">
        <v>2736</v>
      </c>
      <c r="G1505" s="12" t="s">
        <v>120</v>
      </c>
      <c r="H1505" s="12" t="s">
        <v>5013</v>
      </c>
      <c r="I1505" s="28">
        <v>843900</v>
      </c>
      <c r="J1505" s="28">
        <v>848750</v>
      </c>
      <c r="K1505" s="28">
        <v>902500</v>
      </c>
      <c r="L1505" s="28">
        <v>1250000</v>
      </c>
      <c r="M1505" s="28">
        <v>1250000</v>
      </c>
      <c r="N1505" s="28">
        <v>1200000</v>
      </c>
      <c r="O1505" s="29">
        <v>35</v>
      </c>
      <c r="P1505" s="29">
        <v>37</v>
      </c>
      <c r="Q1505" s="29">
        <v>41</v>
      </c>
      <c r="R1505" s="28">
        <v>795</v>
      </c>
      <c r="S1505" s="28">
        <v>650</v>
      </c>
      <c r="T1505" s="30">
        <v>2.1</v>
      </c>
      <c r="U1505" s="30">
        <v>0.10000000000000009</v>
      </c>
      <c r="V1505" s="30">
        <v>2</v>
      </c>
      <c r="W1505" s="30">
        <v>2</v>
      </c>
      <c r="X1505" s="31">
        <v>4.898684678279417E-2</v>
      </c>
      <c r="Y1505" s="30">
        <v>6.2</v>
      </c>
      <c r="Z1505" s="30">
        <v>-0.70000000000000018</v>
      </c>
      <c r="AA1505" s="30">
        <v>6.9</v>
      </c>
      <c r="AB1505" s="30">
        <v>6.9</v>
      </c>
      <c r="AC1505" s="32">
        <v>0.21182376262949223</v>
      </c>
      <c r="AD1505" s="30">
        <v>4.32409466093441</v>
      </c>
      <c r="AE1505" s="12">
        <v>132</v>
      </c>
      <c r="AF1505" s="12">
        <v>113</v>
      </c>
      <c r="AG1505" s="12">
        <v>167</v>
      </c>
      <c r="AH1505" s="33">
        <v>3.9821826280623611</v>
      </c>
      <c r="AI1505" s="34">
        <v>815000</v>
      </c>
      <c r="AJ1505" s="34">
        <v>685000</v>
      </c>
      <c r="AK1505" s="34">
        <v>660000</v>
      </c>
      <c r="AL1505" s="35">
        <v>0.18978102189781021</v>
      </c>
      <c r="AM1505" s="35">
        <v>0.23484848484848486</v>
      </c>
      <c r="AN1505" s="12">
        <v>2.8</v>
      </c>
      <c r="AO1505" s="33">
        <v>-0.10000000000000009</v>
      </c>
      <c r="AP1505" s="12">
        <v>2.9</v>
      </c>
      <c r="AQ1505" s="34">
        <v>650</v>
      </c>
      <c r="AR1505" s="34">
        <v>580</v>
      </c>
      <c r="AS1505" s="31">
        <v>0.1206896551724138</v>
      </c>
      <c r="AT1505" s="36">
        <v>3753.1200000000003</v>
      </c>
      <c r="AU1505" s="30">
        <v>0.70330000000000004</v>
      </c>
      <c r="AV1505" s="30">
        <v>0.29670000000000002</v>
      </c>
      <c r="AW1505" s="30">
        <v>0.69089999999999996</v>
      </c>
      <c r="AX1505" s="30">
        <v>0.12479999999999999</v>
      </c>
      <c r="AY1505" s="30">
        <v>0.44850000000000001</v>
      </c>
      <c r="AZ1505" s="30">
        <v>0.26179999999999998</v>
      </c>
      <c r="BA1505" s="30">
        <v>0.26519999999999999</v>
      </c>
      <c r="BB1505" s="37">
        <v>10</v>
      </c>
      <c r="BC1505" s="29">
        <v>10</v>
      </c>
      <c r="BD1505" s="38" t="s">
        <v>4194</v>
      </c>
      <c r="BE1505" s="39">
        <v>115.75630915767201</v>
      </c>
      <c r="BF1505" s="39">
        <v>-32.000271227809698</v>
      </c>
      <c r="BG1505" s="40">
        <f t="shared" si="276"/>
        <v>82</v>
      </c>
      <c r="BH1505" s="40">
        <f t="shared" si="277"/>
        <v>70</v>
      </c>
      <c r="BI1505" s="40">
        <f t="shared" si="278"/>
        <v>75</v>
      </c>
      <c r="BJ1505" s="40">
        <f t="shared" si="279"/>
        <v>95</v>
      </c>
      <c r="BK1505" s="40">
        <f t="shared" si="280"/>
        <v>100</v>
      </c>
      <c r="BL1505" s="40">
        <f t="shared" si="281"/>
        <v>89</v>
      </c>
      <c r="BM1505" s="41">
        <f t="shared" si="282"/>
        <v>100</v>
      </c>
      <c r="BN1505" s="40">
        <f t="shared" si="283"/>
        <v>100</v>
      </c>
      <c r="BO1505" s="41">
        <f t="shared" si="284"/>
        <v>100</v>
      </c>
      <c r="BP1505" s="41">
        <f t="shared" si="285"/>
        <v>14</v>
      </c>
      <c r="BQ1505" s="41">
        <f t="shared" si="286"/>
        <v>100</v>
      </c>
      <c r="BR1505" s="41">
        <f t="shared" si="287"/>
        <v>66</v>
      </c>
    </row>
    <row r="1506" spans="2:70" x14ac:dyDescent="0.3">
      <c r="B1506" s="12" t="s">
        <v>783</v>
      </c>
      <c r="C1506" s="12">
        <v>503011033</v>
      </c>
      <c r="D1506" s="12" t="s">
        <v>784</v>
      </c>
      <c r="E1506" s="12" t="s">
        <v>146</v>
      </c>
      <c r="F1506" s="12" t="s">
        <v>2736</v>
      </c>
      <c r="G1506" s="12" t="s">
        <v>120</v>
      </c>
      <c r="H1506" s="12" t="s">
        <v>5013</v>
      </c>
      <c r="I1506" s="28">
        <v>901250</v>
      </c>
      <c r="J1506" s="28">
        <v>834300</v>
      </c>
      <c r="K1506" s="28">
        <v>839300</v>
      </c>
      <c r="L1506" s="28">
        <v>1380000</v>
      </c>
      <c r="M1506" s="28">
        <v>790000</v>
      </c>
      <c r="N1506" s="28">
        <v>945000</v>
      </c>
      <c r="O1506" s="29">
        <v>69</v>
      </c>
      <c r="P1506" s="29">
        <v>63</v>
      </c>
      <c r="Q1506" s="29">
        <v>64</v>
      </c>
      <c r="R1506" s="28">
        <v>820</v>
      </c>
      <c r="S1506" s="28">
        <v>750</v>
      </c>
      <c r="T1506" s="30">
        <v>4.5</v>
      </c>
      <c r="U1506" s="30">
        <v>-1.2999999999999998</v>
      </c>
      <c r="V1506" s="30">
        <v>5.8</v>
      </c>
      <c r="W1506" s="30">
        <v>5.2</v>
      </c>
      <c r="X1506" s="31">
        <v>4.7312066574202498E-2</v>
      </c>
      <c r="Y1506" s="30">
        <v>5</v>
      </c>
      <c r="Z1506" s="30">
        <v>-0.20000000000000018</v>
      </c>
      <c r="AA1506" s="30">
        <v>5.2</v>
      </c>
      <c r="AB1506" s="30">
        <v>7.2</v>
      </c>
      <c r="AC1506" s="32">
        <v>0.20508203281312523</v>
      </c>
      <c r="AD1506" s="30">
        <v>4.3346665589312643</v>
      </c>
      <c r="AE1506" s="12">
        <v>132</v>
      </c>
      <c r="AF1506" s="12">
        <v>113</v>
      </c>
      <c r="AG1506" s="12">
        <v>167</v>
      </c>
      <c r="AH1506" s="33">
        <v>3.9821826280623611</v>
      </c>
      <c r="AI1506" s="34">
        <v>815000</v>
      </c>
      <c r="AJ1506" s="34">
        <v>685000</v>
      </c>
      <c r="AK1506" s="34">
        <v>660000</v>
      </c>
      <c r="AL1506" s="35">
        <v>0.18978102189781021</v>
      </c>
      <c r="AM1506" s="35">
        <v>0.23484848484848486</v>
      </c>
      <c r="AN1506" s="12">
        <v>2.8</v>
      </c>
      <c r="AO1506" s="33">
        <v>-0.10000000000000009</v>
      </c>
      <c r="AP1506" s="12">
        <v>2.9</v>
      </c>
      <c r="AQ1506" s="34">
        <v>650</v>
      </c>
      <c r="AR1506" s="34">
        <v>580</v>
      </c>
      <c r="AS1506" s="31">
        <v>0.1206896551724138</v>
      </c>
      <c r="AT1506" s="36">
        <v>3998.4000000000005</v>
      </c>
      <c r="AU1506" s="30">
        <v>0.83609999999999995</v>
      </c>
      <c r="AV1506" s="30">
        <v>0.16389999999999999</v>
      </c>
      <c r="AW1506" s="30">
        <v>0.89880000000000004</v>
      </c>
      <c r="AX1506" s="30">
        <v>2.7099999999999999E-2</v>
      </c>
      <c r="AY1506" s="30">
        <v>0.45679999999999998</v>
      </c>
      <c r="AZ1506" s="30">
        <v>0.40479999999999999</v>
      </c>
      <c r="BA1506" s="30">
        <v>0.12189999999999999</v>
      </c>
      <c r="BB1506" s="37">
        <v>10</v>
      </c>
      <c r="BC1506" s="29">
        <v>6</v>
      </c>
      <c r="BD1506" s="38" t="s">
        <v>3204</v>
      </c>
      <c r="BE1506" s="39">
        <v>115.791884186967</v>
      </c>
      <c r="BF1506" s="39">
        <v>-31.9396825955526</v>
      </c>
      <c r="BG1506" s="40">
        <f t="shared" si="276"/>
        <v>42</v>
      </c>
      <c r="BH1506" s="40">
        <f t="shared" si="277"/>
        <v>70</v>
      </c>
      <c r="BI1506" s="40">
        <f t="shared" si="278"/>
        <v>75</v>
      </c>
      <c r="BJ1506" s="40">
        <f t="shared" si="279"/>
        <v>95</v>
      </c>
      <c r="BK1506" s="40">
        <f t="shared" si="280"/>
        <v>100</v>
      </c>
      <c r="BL1506" s="40">
        <f t="shared" si="281"/>
        <v>90</v>
      </c>
      <c r="BM1506" s="41">
        <f t="shared" si="282"/>
        <v>100</v>
      </c>
      <c r="BN1506" s="40">
        <f t="shared" si="283"/>
        <v>100</v>
      </c>
      <c r="BO1506" s="41">
        <f t="shared" si="284"/>
        <v>100</v>
      </c>
      <c r="BP1506" s="41">
        <f t="shared" si="285"/>
        <v>34</v>
      </c>
      <c r="BQ1506" s="41">
        <f t="shared" si="286"/>
        <v>100</v>
      </c>
      <c r="BR1506" s="41">
        <f t="shared" si="287"/>
        <v>64</v>
      </c>
    </row>
    <row r="1507" spans="2:70" x14ac:dyDescent="0.3">
      <c r="B1507" s="12" t="s">
        <v>2198</v>
      </c>
      <c r="C1507" s="12">
        <v>503011034</v>
      </c>
      <c r="D1507" s="12" t="s">
        <v>784</v>
      </c>
      <c r="E1507" s="12" t="s">
        <v>146</v>
      </c>
      <c r="F1507" s="12" t="s">
        <v>2736</v>
      </c>
      <c r="G1507" s="12" t="s">
        <v>120</v>
      </c>
      <c r="H1507" s="12" t="s">
        <v>5013</v>
      </c>
      <c r="I1507" s="28">
        <v>458120</v>
      </c>
      <c r="J1507" s="28">
        <v>442000</v>
      </c>
      <c r="K1507" s="28">
        <v>353500</v>
      </c>
      <c r="L1507" s="28">
        <v>450000</v>
      </c>
      <c r="M1507" s="28">
        <v>415000</v>
      </c>
      <c r="N1507" s="28">
        <v>350000</v>
      </c>
      <c r="O1507" s="29">
        <v>46</v>
      </c>
      <c r="P1507" s="29">
        <v>46</v>
      </c>
      <c r="Q1507" s="29">
        <v>54</v>
      </c>
      <c r="R1507" s="28">
        <v>520</v>
      </c>
      <c r="S1507" s="28">
        <v>500</v>
      </c>
      <c r="T1507" s="30">
        <v>2.8</v>
      </c>
      <c r="U1507" s="30">
        <v>0</v>
      </c>
      <c r="V1507" s="30">
        <v>2.8</v>
      </c>
      <c r="W1507" s="30">
        <v>3.3</v>
      </c>
      <c r="X1507" s="31">
        <v>5.9023836549375708E-2</v>
      </c>
      <c r="Y1507" s="30">
        <v>7</v>
      </c>
      <c r="Z1507" s="30">
        <v>0.59999999999999964</v>
      </c>
      <c r="AA1507" s="30">
        <v>6.4</v>
      </c>
      <c r="AB1507" s="30">
        <v>6.5</v>
      </c>
      <c r="AC1507" s="32">
        <v>0.20160039699770485</v>
      </c>
      <c r="AD1507" s="30">
        <v>3.4155759568264994</v>
      </c>
      <c r="AE1507" s="12">
        <v>132</v>
      </c>
      <c r="AF1507" s="12">
        <v>113</v>
      </c>
      <c r="AG1507" s="12">
        <v>167</v>
      </c>
      <c r="AH1507" s="33">
        <v>3.9821826280623611</v>
      </c>
      <c r="AI1507" s="34">
        <v>815000</v>
      </c>
      <c r="AJ1507" s="34">
        <v>685000</v>
      </c>
      <c r="AK1507" s="34">
        <v>660000</v>
      </c>
      <c r="AL1507" s="35">
        <v>0.18978102189781021</v>
      </c>
      <c r="AM1507" s="35">
        <v>0.23484848484848486</v>
      </c>
      <c r="AN1507" s="12">
        <v>2.8</v>
      </c>
      <c r="AO1507" s="33">
        <v>-0.10000000000000009</v>
      </c>
      <c r="AP1507" s="12">
        <v>2.9</v>
      </c>
      <c r="AQ1507" s="34">
        <v>650</v>
      </c>
      <c r="AR1507" s="34">
        <v>580</v>
      </c>
      <c r="AS1507" s="31">
        <v>0.1206896551724138</v>
      </c>
      <c r="AT1507" s="36">
        <v>2579.36</v>
      </c>
      <c r="AU1507" s="30">
        <v>0.65549999999999997</v>
      </c>
      <c r="AV1507" s="30">
        <v>0.34449999999999997</v>
      </c>
      <c r="AW1507" s="30">
        <v>0.63460000000000005</v>
      </c>
      <c r="AX1507" s="30">
        <v>0.13969999999999999</v>
      </c>
      <c r="AY1507" s="30">
        <v>0.3649</v>
      </c>
      <c r="AZ1507" s="30">
        <v>0.29070000000000001</v>
      </c>
      <c r="BA1507" s="30">
        <v>0.32090000000000002</v>
      </c>
      <c r="BB1507" s="37">
        <v>8</v>
      </c>
      <c r="BC1507" s="29">
        <v>10</v>
      </c>
      <c r="BD1507" s="38" t="s">
        <v>4489</v>
      </c>
      <c r="BE1507" s="39">
        <v>115.764148735091</v>
      </c>
      <c r="BF1507" s="39">
        <v>-32.007921236962297</v>
      </c>
      <c r="BG1507" s="40">
        <f t="shared" si="276"/>
        <v>70</v>
      </c>
      <c r="BH1507" s="40">
        <f t="shared" si="277"/>
        <v>70</v>
      </c>
      <c r="BI1507" s="40">
        <f t="shared" si="278"/>
        <v>75</v>
      </c>
      <c r="BJ1507" s="40">
        <f t="shared" si="279"/>
        <v>95</v>
      </c>
      <c r="BK1507" s="40">
        <f t="shared" si="280"/>
        <v>100</v>
      </c>
      <c r="BL1507" s="40">
        <f t="shared" si="281"/>
        <v>70</v>
      </c>
      <c r="BM1507" s="41">
        <f t="shared" si="282"/>
        <v>100</v>
      </c>
      <c r="BN1507" s="40">
        <f t="shared" si="283"/>
        <v>100</v>
      </c>
      <c r="BO1507" s="41">
        <f t="shared" si="284"/>
        <v>100</v>
      </c>
      <c r="BP1507" s="41">
        <f t="shared" si="285"/>
        <v>1</v>
      </c>
      <c r="BQ1507" s="41">
        <f t="shared" si="286"/>
        <v>80</v>
      </c>
      <c r="BR1507" s="41">
        <f t="shared" si="287"/>
        <v>61</v>
      </c>
    </row>
    <row r="1508" spans="2:70" x14ac:dyDescent="0.3">
      <c r="B1508" s="12" t="s">
        <v>2199</v>
      </c>
      <c r="C1508" s="12">
        <v>503011035</v>
      </c>
      <c r="D1508" s="12" t="s">
        <v>784</v>
      </c>
      <c r="E1508" s="12" t="s">
        <v>146</v>
      </c>
      <c r="F1508" s="12" t="s">
        <v>2736</v>
      </c>
      <c r="G1508" s="12" t="s">
        <v>120</v>
      </c>
      <c r="H1508" s="12" t="s">
        <v>5013</v>
      </c>
      <c r="I1508" s="28">
        <v>1133000</v>
      </c>
      <c r="J1508" s="28">
        <v>1161500</v>
      </c>
      <c r="K1508" s="28">
        <v>1230000</v>
      </c>
      <c r="L1508" s="28">
        <v>700000</v>
      </c>
      <c r="M1508" s="28">
        <v>750000</v>
      </c>
      <c r="N1508" s="28">
        <v>770000</v>
      </c>
      <c r="O1508" s="29">
        <v>54</v>
      </c>
      <c r="P1508" s="29">
        <v>61</v>
      </c>
      <c r="Q1508" s="29">
        <v>61</v>
      </c>
      <c r="R1508" s="28">
        <v>640</v>
      </c>
      <c r="S1508" s="28">
        <v>550</v>
      </c>
      <c r="T1508" s="30">
        <v>2.5</v>
      </c>
      <c r="U1508" s="30">
        <v>0</v>
      </c>
      <c r="V1508" s="30">
        <v>2.5</v>
      </c>
      <c r="W1508" s="30">
        <v>1.9</v>
      </c>
      <c r="X1508" s="31">
        <v>2.9373345101500442E-2</v>
      </c>
      <c r="Y1508" s="30">
        <v>5.9</v>
      </c>
      <c r="Z1508" s="30">
        <v>-0.39999999999999947</v>
      </c>
      <c r="AA1508" s="30">
        <v>6.3</v>
      </c>
      <c r="AB1508" s="30">
        <v>6.6</v>
      </c>
      <c r="AC1508" s="32">
        <v>0.21893814997263272</v>
      </c>
      <c r="AD1508" s="30">
        <v>7.4536335312197366</v>
      </c>
      <c r="AE1508" s="12">
        <v>132</v>
      </c>
      <c r="AF1508" s="12">
        <v>113</v>
      </c>
      <c r="AG1508" s="12">
        <v>167</v>
      </c>
      <c r="AH1508" s="33">
        <v>3.9821826280623611</v>
      </c>
      <c r="AI1508" s="34">
        <v>815000</v>
      </c>
      <c r="AJ1508" s="34">
        <v>685000</v>
      </c>
      <c r="AK1508" s="34">
        <v>660000</v>
      </c>
      <c r="AL1508" s="35">
        <v>0.18978102189781021</v>
      </c>
      <c r="AM1508" s="35">
        <v>0.23484848484848486</v>
      </c>
      <c r="AN1508" s="12">
        <v>2.8</v>
      </c>
      <c r="AO1508" s="33">
        <v>-0.10000000000000009</v>
      </c>
      <c r="AP1508" s="12">
        <v>2.9</v>
      </c>
      <c r="AQ1508" s="34">
        <v>650</v>
      </c>
      <c r="AR1508" s="34">
        <v>580</v>
      </c>
      <c r="AS1508" s="31">
        <v>0.1206896551724138</v>
      </c>
      <c r="AT1508" s="36">
        <v>2923.2000000000003</v>
      </c>
      <c r="AU1508" s="30">
        <v>0.71760000000000002</v>
      </c>
      <c r="AV1508" s="30">
        <v>0.28239999999999998</v>
      </c>
      <c r="AW1508" s="30">
        <v>0.67420000000000002</v>
      </c>
      <c r="AX1508" s="30">
        <v>0.14360000000000001</v>
      </c>
      <c r="AY1508" s="30">
        <v>0.42830000000000001</v>
      </c>
      <c r="AZ1508" s="30">
        <v>0.23960000000000001</v>
      </c>
      <c r="BA1508" s="30">
        <v>0.3044</v>
      </c>
      <c r="BB1508" s="37">
        <v>9</v>
      </c>
      <c r="BC1508" s="29">
        <v>6</v>
      </c>
      <c r="BD1508" s="38" t="s">
        <v>4490</v>
      </c>
      <c r="BE1508" s="39">
        <v>115.807049436941</v>
      </c>
      <c r="BF1508" s="39">
        <v>-31.9839587699453</v>
      </c>
      <c r="BG1508" s="40">
        <f t="shared" si="276"/>
        <v>75</v>
      </c>
      <c r="BH1508" s="40">
        <f t="shared" si="277"/>
        <v>70</v>
      </c>
      <c r="BI1508" s="40">
        <f t="shared" si="278"/>
        <v>75</v>
      </c>
      <c r="BJ1508" s="40">
        <f t="shared" si="279"/>
        <v>95</v>
      </c>
      <c r="BK1508" s="40">
        <f t="shared" si="280"/>
        <v>100</v>
      </c>
      <c r="BL1508" s="40">
        <f t="shared" si="281"/>
        <v>84</v>
      </c>
      <c r="BM1508" s="41">
        <f t="shared" si="282"/>
        <v>48</v>
      </c>
      <c r="BN1508" s="40">
        <f t="shared" si="283"/>
        <v>76</v>
      </c>
      <c r="BO1508" s="41">
        <f t="shared" si="284"/>
        <v>100</v>
      </c>
      <c r="BP1508" s="41">
        <f t="shared" si="285"/>
        <v>19</v>
      </c>
      <c r="BQ1508" s="41">
        <f t="shared" si="286"/>
        <v>90</v>
      </c>
      <c r="BR1508" s="41">
        <f t="shared" si="287"/>
        <v>59</v>
      </c>
    </row>
    <row r="1509" spans="2:70" x14ac:dyDescent="0.3">
      <c r="B1509" s="12" t="s">
        <v>1529</v>
      </c>
      <c r="C1509" s="12">
        <v>503011036</v>
      </c>
      <c r="D1509" s="12" t="s">
        <v>784</v>
      </c>
      <c r="E1509" s="12" t="s">
        <v>146</v>
      </c>
      <c r="F1509" s="12" t="s">
        <v>2736</v>
      </c>
      <c r="G1509" s="12" t="s">
        <v>120</v>
      </c>
      <c r="H1509" s="12" t="s">
        <v>5013</v>
      </c>
      <c r="I1509" s="28">
        <v>895000</v>
      </c>
      <c r="J1509" s="28">
        <v>895000</v>
      </c>
      <c r="K1509" s="28">
        <v>749000</v>
      </c>
      <c r="L1509" s="28">
        <v>950000</v>
      </c>
      <c r="M1509" s="28">
        <v>1035000</v>
      </c>
      <c r="N1509" s="28">
        <v>800000</v>
      </c>
      <c r="O1509" s="29">
        <v>45</v>
      </c>
      <c r="P1509" s="29">
        <v>53</v>
      </c>
      <c r="Q1509" s="29">
        <v>83</v>
      </c>
      <c r="R1509" s="28">
        <v>750</v>
      </c>
      <c r="S1509" s="28">
        <v>650</v>
      </c>
      <c r="T1509" s="30">
        <v>5</v>
      </c>
      <c r="U1509" s="30">
        <v>-0.40000000000000036</v>
      </c>
      <c r="V1509" s="30">
        <v>5.4</v>
      </c>
      <c r="W1509" s="30">
        <v>3.8</v>
      </c>
      <c r="X1509" s="31">
        <v>4.357541899441341E-2</v>
      </c>
      <c r="Y1509" s="30">
        <v>4</v>
      </c>
      <c r="Z1509" s="30">
        <v>0.29999999999999982</v>
      </c>
      <c r="AA1509" s="30">
        <v>3.7</v>
      </c>
      <c r="AB1509" s="30">
        <v>4.4000000000000004</v>
      </c>
      <c r="AC1509" s="32">
        <v>0.21144390816004327</v>
      </c>
      <c r="AD1509" s="30">
        <v>4.8523666103394545</v>
      </c>
      <c r="AE1509" s="12">
        <v>132</v>
      </c>
      <c r="AF1509" s="12">
        <v>113</v>
      </c>
      <c r="AG1509" s="12">
        <v>167</v>
      </c>
      <c r="AH1509" s="33">
        <v>3.9821826280623611</v>
      </c>
      <c r="AI1509" s="34">
        <v>815000</v>
      </c>
      <c r="AJ1509" s="34">
        <v>685000</v>
      </c>
      <c r="AK1509" s="34">
        <v>660000</v>
      </c>
      <c r="AL1509" s="35">
        <v>0.18978102189781021</v>
      </c>
      <c r="AM1509" s="35">
        <v>0.23484848484848486</v>
      </c>
      <c r="AN1509" s="12">
        <v>2.8</v>
      </c>
      <c r="AO1509" s="33">
        <v>-0.10000000000000009</v>
      </c>
      <c r="AP1509" s="12">
        <v>2.9</v>
      </c>
      <c r="AQ1509" s="34">
        <v>650</v>
      </c>
      <c r="AR1509" s="34">
        <v>580</v>
      </c>
      <c r="AS1509" s="31">
        <v>0.1206896551724138</v>
      </c>
      <c r="AT1509" s="36">
        <v>3547.0400000000004</v>
      </c>
      <c r="AU1509" s="30">
        <v>0.76639999999999997</v>
      </c>
      <c r="AV1509" s="30">
        <v>0.2336</v>
      </c>
      <c r="AW1509" s="30">
        <v>0.79330000000000001</v>
      </c>
      <c r="AX1509" s="30">
        <v>0.13270000000000001</v>
      </c>
      <c r="AY1509" s="30">
        <v>0.41860000000000003</v>
      </c>
      <c r="AZ1509" s="30">
        <v>0.33610000000000001</v>
      </c>
      <c r="BA1509" s="30">
        <v>0.2049</v>
      </c>
      <c r="BB1509" s="37">
        <v>10</v>
      </c>
      <c r="BC1509" s="29">
        <v>7</v>
      </c>
      <c r="BD1509" s="38" t="s">
        <v>3857</v>
      </c>
      <c r="BE1509" s="39">
        <v>115.780047764554</v>
      </c>
      <c r="BF1509" s="39">
        <v>-31.9666961056157</v>
      </c>
      <c r="BG1509" s="40">
        <f t="shared" si="276"/>
        <v>34</v>
      </c>
      <c r="BH1509" s="40">
        <f t="shared" si="277"/>
        <v>70</v>
      </c>
      <c r="BI1509" s="40">
        <f t="shared" si="278"/>
        <v>75</v>
      </c>
      <c r="BJ1509" s="40">
        <f t="shared" si="279"/>
        <v>95</v>
      </c>
      <c r="BK1509" s="40">
        <f t="shared" si="280"/>
        <v>100</v>
      </c>
      <c r="BL1509" s="40">
        <f t="shared" si="281"/>
        <v>82</v>
      </c>
      <c r="BM1509" s="41">
        <f t="shared" si="282"/>
        <v>95</v>
      </c>
      <c r="BN1509" s="40">
        <f t="shared" si="283"/>
        <v>100</v>
      </c>
      <c r="BO1509" s="41">
        <f t="shared" si="284"/>
        <v>100</v>
      </c>
      <c r="BP1509" s="41">
        <f t="shared" si="285"/>
        <v>51</v>
      </c>
      <c r="BQ1509" s="41">
        <f t="shared" si="286"/>
        <v>100</v>
      </c>
      <c r="BR1509" s="41">
        <f t="shared" si="287"/>
        <v>64</v>
      </c>
    </row>
    <row r="1510" spans="2:70" x14ac:dyDescent="0.3">
      <c r="B1510" s="12" t="s">
        <v>785</v>
      </c>
      <c r="C1510" s="12">
        <v>503021038</v>
      </c>
      <c r="D1510" s="12" t="s">
        <v>145</v>
      </c>
      <c r="E1510" s="12" t="s">
        <v>146</v>
      </c>
      <c r="F1510" s="12" t="s">
        <v>2736</v>
      </c>
      <c r="G1510" s="12" t="s">
        <v>120</v>
      </c>
      <c r="H1510" s="12" t="s">
        <v>5013</v>
      </c>
      <c r="I1510" s="28">
        <v>649000</v>
      </c>
      <c r="J1510" s="28">
        <v>630000</v>
      </c>
      <c r="K1510" s="28">
        <v>562530</v>
      </c>
      <c r="L1510" s="28">
        <v>688000</v>
      </c>
      <c r="M1510" s="28">
        <v>700000</v>
      </c>
      <c r="N1510" s="28">
        <v>610000</v>
      </c>
      <c r="O1510" s="29">
        <v>31</v>
      </c>
      <c r="P1510" s="29">
        <v>31</v>
      </c>
      <c r="Q1510" s="29">
        <v>43</v>
      </c>
      <c r="R1510" s="28">
        <v>675</v>
      </c>
      <c r="S1510" s="28">
        <v>600</v>
      </c>
      <c r="T1510" s="30">
        <v>3.2</v>
      </c>
      <c r="U1510" s="30">
        <v>0.60000000000000009</v>
      </c>
      <c r="V1510" s="30">
        <v>2.6</v>
      </c>
      <c r="W1510" s="30">
        <v>2.4</v>
      </c>
      <c r="X1510" s="31">
        <v>5.4083204930662557E-2</v>
      </c>
      <c r="Y1510" s="30">
        <v>5.3</v>
      </c>
      <c r="Z1510" s="30">
        <v>-0.60000000000000053</v>
      </c>
      <c r="AA1510" s="30">
        <v>5.9</v>
      </c>
      <c r="AB1510" s="30">
        <v>6.8</v>
      </c>
      <c r="AC1510" s="32">
        <v>0.2289812201476335</v>
      </c>
      <c r="AD1510" s="30">
        <v>4.23386928421123</v>
      </c>
      <c r="AE1510" s="12">
        <v>715</v>
      </c>
      <c r="AF1510" s="12">
        <v>625</v>
      </c>
      <c r="AG1510" s="12">
        <v>685</v>
      </c>
      <c r="AH1510" s="33">
        <v>3.8174637999122423</v>
      </c>
      <c r="AI1510" s="34">
        <v>525000</v>
      </c>
      <c r="AJ1510" s="34">
        <v>459000</v>
      </c>
      <c r="AK1510" s="34">
        <v>450000</v>
      </c>
      <c r="AL1510" s="35">
        <v>0.1437908496732026</v>
      </c>
      <c r="AM1510" s="35">
        <v>0.16666666666666666</v>
      </c>
      <c r="AN1510" s="12">
        <v>3.4</v>
      </c>
      <c r="AO1510" s="33">
        <v>0.19999999999999973</v>
      </c>
      <c r="AP1510" s="12">
        <v>3.2</v>
      </c>
      <c r="AQ1510" s="34">
        <v>650</v>
      </c>
      <c r="AR1510" s="34">
        <v>600</v>
      </c>
      <c r="AS1510" s="31">
        <v>8.3333333333333329E-2</v>
      </c>
      <c r="AT1510" s="36">
        <v>2947.84</v>
      </c>
      <c r="AU1510" s="30">
        <v>0.68059999999999998</v>
      </c>
      <c r="AV1510" s="30">
        <v>0.31940000000000002</v>
      </c>
      <c r="AW1510" s="30">
        <v>0.64319999999999999</v>
      </c>
      <c r="AX1510" s="30">
        <v>0.23710000000000001</v>
      </c>
      <c r="AY1510" s="30">
        <v>0.2712</v>
      </c>
      <c r="AZ1510" s="30">
        <v>0.38</v>
      </c>
      <c r="BA1510" s="30">
        <v>0.32069999999999999</v>
      </c>
      <c r="BB1510" s="37">
        <v>10</v>
      </c>
      <c r="BC1510" s="29">
        <v>3</v>
      </c>
      <c r="BD1510" s="38" t="s">
        <v>3205</v>
      </c>
      <c r="BE1510" s="39">
        <v>115.838864988474</v>
      </c>
      <c r="BF1510" s="39">
        <v>-31.926989167791799</v>
      </c>
      <c r="BG1510" s="40">
        <f t="shared" si="276"/>
        <v>64</v>
      </c>
      <c r="BH1510" s="40">
        <f t="shared" si="277"/>
        <v>60</v>
      </c>
      <c r="BI1510" s="40">
        <f t="shared" si="278"/>
        <v>78</v>
      </c>
      <c r="BJ1510" s="40">
        <f t="shared" si="279"/>
        <v>72</v>
      </c>
      <c r="BK1510" s="40">
        <f t="shared" si="280"/>
        <v>100</v>
      </c>
      <c r="BL1510" s="40">
        <f t="shared" si="281"/>
        <v>50</v>
      </c>
      <c r="BM1510" s="41">
        <f t="shared" si="282"/>
        <v>100</v>
      </c>
      <c r="BN1510" s="40">
        <f t="shared" si="283"/>
        <v>100</v>
      </c>
      <c r="BO1510" s="41">
        <f t="shared" si="284"/>
        <v>100</v>
      </c>
      <c r="BP1510" s="41">
        <f t="shared" si="285"/>
        <v>29</v>
      </c>
      <c r="BQ1510" s="41">
        <f t="shared" si="286"/>
        <v>100</v>
      </c>
      <c r="BR1510" s="41">
        <f t="shared" si="287"/>
        <v>61</v>
      </c>
    </row>
    <row r="1511" spans="2:70" x14ac:dyDescent="0.3">
      <c r="B1511" s="12" t="s">
        <v>1250</v>
      </c>
      <c r="C1511" s="12">
        <v>503021039</v>
      </c>
      <c r="D1511" s="12" t="s">
        <v>145</v>
      </c>
      <c r="E1511" s="12" t="s">
        <v>146</v>
      </c>
      <c r="F1511" s="12" t="s">
        <v>2736</v>
      </c>
      <c r="G1511" s="12" t="s">
        <v>120</v>
      </c>
      <c r="H1511" s="12" t="s">
        <v>5013</v>
      </c>
      <c r="I1511" s="28">
        <v>500000</v>
      </c>
      <c r="J1511" s="28">
        <v>497140</v>
      </c>
      <c r="K1511" s="28">
        <v>402990</v>
      </c>
      <c r="L1511" s="28">
        <v>510000</v>
      </c>
      <c r="M1511" s="28">
        <v>492000</v>
      </c>
      <c r="N1511" s="28">
        <v>452777</v>
      </c>
      <c r="O1511" s="29">
        <v>23</v>
      </c>
      <c r="P1511" s="29">
        <v>27</v>
      </c>
      <c r="Q1511" s="29">
        <v>43</v>
      </c>
      <c r="R1511" s="28">
        <v>550</v>
      </c>
      <c r="S1511" s="28">
        <v>495</v>
      </c>
      <c r="T1511" s="30">
        <v>3.8</v>
      </c>
      <c r="U1511" s="30">
        <v>-0.10000000000000009</v>
      </c>
      <c r="V1511" s="30">
        <v>3.9</v>
      </c>
      <c r="W1511" s="30">
        <v>3.6</v>
      </c>
      <c r="X1511" s="31">
        <v>5.7200000000000001E-2</v>
      </c>
      <c r="Y1511" s="30">
        <v>5.2</v>
      </c>
      <c r="Z1511" s="30">
        <v>-9.9999999999999645E-2</v>
      </c>
      <c r="AA1511" s="30">
        <v>5.3</v>
      </c>
      <c r="AB1511" s="30">
        <v>5.2</v>
      </c>
      <c r="AC1511" s="32">
        <v>0.23620559334845048</v>
      </c>
      <c r="AD1511" s="30">
        <v>4.1294684151827008</v>
      </c>
      <c r="AE1511" s="12">
        <v>715</v>
      </c>
      <c r="AF1511" s="12">
        <v>625</v>
      </c>
      <c r="AG1511" s="12">
        <v>685</v>
      </c>
      <c r="AH1511" s="33">
        <v>3.8174637999122423</v>
      </c>
      <c r="AI1511" s="34">
        <v>525000</v>
      </c>
      <c r="AJ1511" s="34">
        <v>459000</v>
      </c>
      <c r="AK1511" s="34">
        <v>450000</v>
      </c>
      <c r="AL1511" s="35">
        <v>0.1437908496732026</v>
      </c>
      <c r="AM1511" s="35">
        <v>0.16666666666666666</v>
      </c>
      <c r="AN1511" s="12">
        <v>3.4</v>
      </c>
      <c r="AO1511" s="33">
        <v>0.19999999999999973</v>
      </c>
      <c r="AP1511" s="12">
        <v>3.2</v>
      </c>
      <c r="AQ1511" s="34">
        <v>650</v>
      </c>
      <c r="AR1511" s="34">
        <v>600</v>
      </c>
      <c r="AS1511" s="31">
        <v>8.3333333333333329E-2</v>
      </c>
      <c r="AT1511" s="36">
        <v>2328.48</v>
      </c>
      <c r="AU1511" s="30">
        <v>0.60340000000000005</v>
      </c>
      <c r="AV1511" s="30">
        <v>0.39660000000000001</v>
      </c>
      <c r="AW1511" s="30">
        <v>0.5474</v>
      </c>
      <c r="AX1511" s="30">
        <v>0.18590000000000001</v>
      </c>
      <c r="AY1511" s="30">
        <v>0.28699999999999998</v>
      </c>
      <c r="AZ1511" s="30">
        <v>0.3306</v>
      </c>
      <c r="BA1511" s="30">
        <v>0.3574</v>
      </c>
      <c r="BB1511" s="37">
        <v>10</v>
      </c>
      <c r="BC1511" s="29">
        <v>4</v>
      </c>
      <c r="BD1511" s="38" t="s">
        <v>3597</v>
      </c>
      <c r="BE1511" s="39">
        <v>115.876983000339</v>
      </c>
      <c r="BF1511" s="39">
        <v>-31.924672711380499</v>
      </c>
      <c r="BG1511" s="40">
        <f t="shared" si="276"/>
        <v>54</v>
      </c>
      <c r="BH1511" s="40">
        <f t="shared" si="277"/>
        <v>60</v>
      </c>
      <c r="BI1511" s="40">
        <f t="shared" si="278"/>
        <v>78</v>
      </c>
      <c r="BJ1511" s="40">
        <f t="shared" si="279"/>
        <v>72</v>
      </c>
      <c r="BK1511" s="40">
        <f t="shared" si="280"/>
        <v>100</v>
      </c>
      <c r="BL1511" s="40">
        <f t="shared" si="281"/>
        <v>53</v>
      </c>
      <c r="BM1511" s="41">
        <f t="shared" si="282"/>
        <v>100</v>
      </c>
      <c r="BN1511" s="40">
        <f t="shared" si="283"/>
        <v>100</v>
      </c>
      <c r="BO1511" s="41">
        <f t="shared" si="284"/>
        <v>100</v>
      </c>
      <c r="BP1511" s="41">
        <f t="shared" si="285"/>
        <v>31</v>
      </c>
      <c r="BQ1511" s="41">
        <f t="shared" si="286"/>
        <v>100</v>
      </c>
      <c r="BR1511" s="41">
        <f t="shared" si="287"/>
        <v>60</v>
      </c>
    </row>
    <row r="1512" spans="2:70" x14ac:dyDescent="0.3">
      <c r="B1512" s="12" t="s">
        <v>1017</v>
      </c>
      <c r="C1512" s="12">
        <v>503021040</v>
      </c>
      <c r="D1512" s="12" t="s">
        <v>145</v>
      </c>
      <c r="E1512" s="12" t="s">
        <v>146</v>
      </c>
      <c r="F1512" s="12" t="s">
        <v>2736</v>
      </c>
      <c r="G1512" s="12" t="s">
        <v>120</v>
      </c>
      <c r="H1512" s="12" t="s">
        <v>5013</v>
      </c>
      <c r="I1512" s="28">
        <v>520000</v>
      </c>
      <c r="J1512" s="28">
        <v>515000</v>
      </c>
      <c r="K1512" s="28">
        <v>450000</v>
      </c>
      <c r="L1512" s="28">
        <v>575000</v>
      </c>
      <c r="M1512" s="28">
        <v>555000</v>
      </c>
      <c r="N1512" s="28">
        <v>532000</v>
      </c>
      <c r="O1512" s="29">
        <v>33</v>
      </c>
      <c r="P1512" s="29">
        <v>30</v>
      </c>
      <c r="Q1512" s="29">
        <v>44</v>
      </c>
      <c r="R1512" s="28">
        <v>650</v>
      </c>
      <c r="S1512" s="28">
        <v>600</v>
      </c>
      <c r="T1512" s="30">
        <v>4.4000000000000004</v>
      </c>
      <c r="U1512" s="30">
        <v>0.20000000000000018</v>
      </c>
      <c r="V1512" s="30">
        <v>4.2</v>
      </c>
      <c r="W1512" s="30">
        <v>4.2</v>
      </c>
      <c r="X1512" s="31">
        <v>6.5000000000000002E-2</v>
      </c>
      <c r="Y1512" s="30">
        <v>7.2</v>
      </c>
      <c r="Z1512" s="30">
        <v>0</v>
      </c>
      <c r="AA1512" s="30">
        <v>7.2</v>
      </c>
      <c r="AB1512" s="30">
        <v>7.4</v>
      </c>
      <c r="AC1512" s="32">
        <v>0.24929430535100636</v>
      </c>
      <c r="AD1512" s="30">
        <v>3.8352970054000983</v>
      </c>
      <c r="AE1512" s="12">
        <v>715</v>
      </c>
      <c r="AF1512" s="12">
        <v>625</v>
      </c>
      <c r="AG1512" s="12">
        <v>685</v>
      </c>
      <c r="AH1512" s="33">
        <v>3.8174637999122423</v>
      </c>
      <c r="AI1512" s="34">
        <v>525000</v>
      </c>
      <c r="AJ1512" s="34">
        <v>459000</v>
      </c>
      <c r="AK1512" s="34">
        <v>450000</v>
      </c>
      <c r="AL1512" s="35">
        <v>0.1437908496732026</v>
      </c>
      <c r="AM1512" s="35">
        <v>0.16666666666666666</v>
      </c>
      <c r="AN1512" s="12">
        <v>3.4</v>
      </c>
      <c r="AO1512" s="33">
        <v>0.19999999999999973</v>
      </c>
      <c r="AP1512" s="12">
        <v>3.2</v>
      </c>
      <c r="AQ1512" s="34">
        <v>650</v>
      </c>
      <c r="AR1512" s="34">
        <v>600</v>
      </c>
      <c r="AS1512" s="31">
        <v>8.3333333333333329E-2</v>
      </c>
      <c r="AT1512" s="36">
        <v>2607.36</v>
      </c>
      <c r="AU1512" s="30">
        <v>0.61860000000000004</v>
      </c>
      <c r="AV1512" s="30">
        <v>0.38140000000000002</v>
      </c>
      <c r="AW1512" s="30">
        <v>0.65559999999999996</v>
      </c>
      <c r="AX1512" s="30">
        <v>0.184</v>
      </c>
      <c r="AY1512" s="30">
        <v>0.29020000000000001</v>
      </c>
      <c r="AZ1512" s="30">
        <v>0.35770000000000002</v>
      </c>
      <c r="BA1512" s="30">
        <v>0.3286</v>
      </c>
      <c r="BB1512" s="37">
        <v>9</v>
      </c>
      <c r="BC1512" s="29">
        <v>3</v>
      </c>
      <c r="BD1512" s="38" t="s">
        <v>3389</v>
      </c>
      <c r="BE1512" s="39">
        <v>115.85413399198799</v>
      </c>
      <c r="BF1512" s="39">
        <v>-31.925711071973002</v>
      </c>
      <c r="BG1512" s="40">
        <f t="shared" si="276"/>
        <v>44</v>
      </c>
      <c r="BH1512" s="40">
        <f t="shared" si="277"/>
        <v>60</v>
      </c>
      <c r="BI1512" s="40">
        <f t="shared" si="278"/>
        <v>78</v>
      </c>
      <c r="BJ1512" s="40">
        <f t="shared" si="279"/>
        <v>72</v>
      </c>
      <c r="BK1512" s="40">
        <f t="shared" si="280"/>
        <v>100</v>
      </c>
      <c r="BL1512" s="40">
        <f t="shared" si="281"/>
        <v>54</v>
      </c>
      <c r="BM1512" s="41">
        <f t="shared" si="282"/>
        <v>100</v>
      </c>
      <c r="BN1512" s="40">
        <f t="shared" si="283"/>
        <v>100</v>
      </c>
      <c r="BO1512" s="41">
        <f t="shared" si="284"/>
        <v>100</v>
      </c>
      <c r="BP1512" s="41">
        <f t="shared" si="285"/>
        <v>1</v>
      </c>
      <c r="BQ1512" s="41">
        <f t="shared" si="286"/>
        <v>90</v>
      </c>
      <c r="BR1512" s="41">
        <f t="shared" si="287"/>
        <v>56</v>
      </c>
    </row>
    <row r="1513" spans="2:70" x14ac:dyDescent="0.3">
      <c r="B1513" s="12" t="s">
        <v>1641</v>
      </c>
      <c r="C1513" s="12">
        <v>503021042</v>
      </c>
      <c r="D1513" s="12" t="s">
        <v>145</v>
      </c>
      <c r="E1513" s="12" t="s">
        <v>146</v>
      </c>
      <c r="F1513" s="12" t="s">
        <v>2736</v>
      </c>
      <c r="G1513" s="12" t="s">
        <v>120</v>
      </c>
      <c r="H1513" s="12" t="s">
        <v>5013</v>
      </c>
      <c r="I1513" s="28">
        <v>699000</v>
      </c>
      <c r="J1513" s="28">
        <v>665600</v>
      </c>
      <c r="K1513" s="28">
        <v>550000</v>
      </c>
      <c r="L1513" s="28">
        <v>660000</v>
      </c>
      <c r="M1513" s="28">
        <v>620000</v>
      </c>
      <c r="N1513" s="28">
        <v>565000</v>
      </c>
      <c r="O1513" s="29">
        <v>34</v>
      </c>
      <c r="P1513" s="29">
        <v>35</v>
      </c>
      <c r="Q1513" s="29">
        <v>47</v>
      </c>
      <c r="R1513" s="28">
        <v>670</v>
      </c>
      <c r="S1513" s="28">
        <v>600</v>
      </c>
      <c r="T1513" s="30">
        <v>3.3</v>
      </c>
      <c r="U1513" s="30">
        <v>-0.10000000000000009</v>
      </c>
      <c r="V1513" s="30">
        <v>3.4</v>
      </c>
      <c r="W1513" s="30">
        <v>2.9</v>
      </c>
      <c r="X1513" s="31">
        <v>4.9842632331902718E-2</v>
      </c>
      <c r="Y1513" s="30">
        <v>7.2</v>
      </c>
      <c r="Z1513" s="30">
        <v>0.29999999999999982</v>
      </c>
      <c r="AA1513" s="30">
        <v>6.9</v>
      </c>
      <c r="AB1513" s="30">
        <v>7.8</v>
      </c>
      <c r="AC1513" s="32">
        <v>0.27914805679621357</v>
      </c>
      <c r="AD1513" s="30">
        <v>5.6005881659171433</v>
      </c>
      <c r="AE1513" s="12">
        <v>715</v>
      </c>
      <c r="AF1513" s="12">
        <v>625</v>
      </c>
      <c r="AG1513" s="12">
        <v>685</v>
      </c>
      <c r="AH1513" s="33">
        <v>3.8174637999122423</v>
      </c>
      <c r="AI1513" s="34">
        <v>525000</v>
      </c>
      <c r="AJ1513" s="34">
        <v>459000</v>
      </c>
      <c r="AK1513" s="34">
        <v>450000</v>
      </c>
      <c r="AL1513" s="35">
        <v>0.1437908496732026</v>
      </c>
      <c r="AM1513" s="35">
        <v>0.16666666666666666</v>
      </c>
      <c r="AN1513" s="12">
        <v>3.4</v>
      </c>
      <c r="AO1513" s="33">
        <v>0.19999999999999973</v>
      </c>
      <c r="AP1513" s="12">
        <v>3.2</v>
      </c>
      <c r="AQ1513" s="34">
        <v>650</v>
      </c>
      <c r="AR1513" s="34">
        <v>600</v>
      </c>
      <c r="AS1513" s="31">
        <v>8.3333333333333329E-2</v>
      </c>
      <c r="AT1513" s="36">
        <v>2400.1600000000003</v>
      </c>
      <c r="AU1513" s="30">
        <v>0.58279999999999998</v>
      </c>
      <c r="AV1513" s="30">
        <v>0.41720000000000002</v>
      </c>
      <c r="AW1513" s="30">
        <v>0.4597</v>
      </c>
      <c r="AX1513" s="30">
        <v>0.17799999999999999</v>
      </c>
      <c r="AY1513" s="30">
        <v>0.31219999999999998</v>
      </c>
      <c r="AZ1513" s="30">
        <v>0.24729999999999999</v>
      </c>
      <c r="BA1513" s="30">
        <v>0.3997</v>
      </c>
      <c r="BB1513" s="37">
        <v>10</v>
      </c>
      <c r="BC1513" s="29">
        <v>4</v>
      </c>
      <c r="BD1513" s="38" t="s">
        <v>3960</v>
      </c>
      <c r="BE1513" s="39">
        <v>115.81054297749699</v>
      </c>
      <c r="BF1513" s="39">
        <v>-31.9538951644682</v>
      </c>
      <c r="BG1513" s="40">
        <f t="shared" si="276"/>
        <v>62</v>
      </c>
      <c r="BH1513" s="40">
        <f t="shared" si="277"/>
        <v>60</v>
      </c>
      <c r="BI1513" s="40">
        <f t="shared" si="278"/>
        <v>78</v>
      </c>
      <c r="BJ1513" s="40">
        <f t="shared" si="279"/>
        <v>72</v>
      </c>
      <c r="BK1513" s="40">
        <f t="shared" si="280"/>
        <v>100</v>
      </c>
      <c r="BL1513" s="40">
        <f t="shared" si="281"/>
        <v>59</v>
      </c>
      <c r="BM1513" s="41">
        <f t="shared" si="282"/>
        <v>100</v>
      </c>
      <c r="BN1513" s="40">
        <f t="shared" si="283"/>
        <v>94</v>
      </c>
      <c r="BO1513" s="41">
        <f t="shared" si="284"/>
        <v>81</v>
      </c>
      <c r="BP1513" s="41">
        <f t="shared" si="285"/>
        <v>1</v>
      </c>
      <c r="BQ1513" s="41">
        <f t="shared" si="286"/>
        <v>100</v>
      </c>
      <c r="BR1513" s="41">
        <f t="shared" si="287"/>
        <v>58</v>
      </c>
    </row>
    <row r="1514" spans="2:70" x14ac:dyDescent="0.3">
      <c r="B1514" s="12" t="s">
        <v>1752</v>
      </c>
      <c r="C1514" s="12">
        <v>503021043</v>
      </c>
      <c r="D1514" s="12" t="s">
        <v>145</v>
      </c>
      <c r="E1514" s="12" t="s">
        <v>146</v>
      </c>
      <c r="F1514" s="12" t="s">
        <v>2736</v>
      </c>
      <c r="G1514" s="12" t="s">
        <v>120</v>
      </c>
      <c r="H1514" s="12" t="s">
        <v>5013</v>
      </c>
      <c r="I1514" s="28">
        <v>395900</v>
      </c>
      <c r="J1514" s="28">
        <v>385200</v>
      </c>
      <c r="K1514" s="28">
        <v>329600</v>
      </c>
      <c r="L1514" s="28">
        <v>425000</v>
      </c>
      <c r="M1514" s="28">
        <v>410000</v>
      </c>
      <c r="N1514" s="28">
        <v>335000</v>
      </c>
      <c r="O1514" s="29">
        <v>34</v>
      </c>
      <c r="P1514" s="29">
        <v>33</v>
      </c>
      <c r="Q1514" s="29">
        <v>44</v>
      </c>
      <c r="R1514" s="28">
        <v>525</v>
      </c>
      <c r="S1514" s="28">
        <v>460</v>
      </c>
      <c r="T1514" s="30">
        <v>3.3</v>
      </c>
      <c r="U1514" s="30">
        <v>9.9999999999999645E-2</v>
      </c>
      <c r="V1514" s="30">
        <v>3.2</v>
      </c>
      <c r="W1514" s="30">
        <v>3.1</v>
      </c>
      <c r="X1514" s="31">
        <v>6.8956807274564283E-2</v>
      </c>
      <c r="Y1514" s="30">
        <v>5.2</v>
      </c>
      <c r="Z1514" s="30">
        <v>0.10000000000000053</v>
      </c>
      <c r="AA1514" s="30">
        <v>5.0999999999999996</v>
      </c>
      <c r="AB1514" s="30">
        <v>4.7</v>
      </c>
      <c r="AC1514" s="32">
        <v>0.23297713717693835</v>
      </c>
      <c r="AD1514" s="30">
        <v>3.3785951871190441</v>
      </c>
      <c r="AE1514" s="12">
        <v>715</v>
      </c>
      <c r="AF1514" s="12">
        <v>625</v>
      </c>
      <c r="AG1514" s="12">
        <v>685</v>
      </c>
      <c r="AH1514" s="33">
        <v>3.8174637999122423</v>
      </c>
      <c r="AI1514" s="34">
        <v>525000</v>
      </c>
      <c r="AJ1514" s="34">
        <v>459000</v>
      </c>
      <c r="AK1514" s="34">
        <v>450000</v>
      </c>
      <c r="AL1514" s="35">
        <v>0.1437908496732026</v>
      </c>
      <c r="AM1514" s="35">
        <v>0.16666666666666666</v>
      </c>
      <c r="AN1514" s="12">
        <v>3.4</v>
      </c>
      <c r="AO1514" s="33">
        <v>0.19999999999999973</v>
      </c>
      <c r="AP1514" s="12">
        <v>3.2</v>
      </c>
      <c r="AQ1514" s="34">
        <v>650</v>
      </c>
      <c r="AR1514" s="34">
        <v>600</v>
      </c>
      <c r="AS1514" s="31">
        <v>8.3333333333333329E-2</v>
      </c>
      <c r="AT1514" s="36">
        <v>2253.44</v>
      </c>
      <c r="AU1514" s="30">
        <v>0.62360000000000004</v>
      </c>
      <c r="AV1514" s="30">
        <v>0.37640000000000001</v>
      </c>
      <c r="AW1514" s="30">
        <v>0.42980000000000002</v>
      </c>
      <c r="AX1514" s="30">
        <v>0.20119999999999999</v>
      </c>
      <c r="AY1514" s="30">
        <v>0.25890000000000002</v>
      </c>
      <c r="AZ1514" s="30">
        <v>0.29849999999999999</v>
      </c>
      <c r="BA1514" s="30">
        <v>0.4143</v>
      </c>
      <c r="BB1514" s="37">
        <v>9</v>
      </c>
      <c r="BC1514" s="29">
        <v>4</v>
      </c>
      <c r="BD1514" s="38" t="s">
        <v>4066</v>
      </c>
      <c r="BE1514" s="39">
        <v>115.820321546752</v>
      </c>
      <c r="BF1514" s="39">
        <v>-31.929478954674099</v>
      </c>
      <c r="BG1514" s="40">
        <f t="shared" si="276"/>
        <v>62</v>
      </c>
      <c r="BH1514" s="40">
        <f t="shared" si="277"/>
        <v>60</v>
      </c>
      <c r="BI1514" s="40">
        <f t="shared" si="278"/>
        <v>78</v>
      </c>
      <c r="BJ1514" s="40">
        <f t="shared" si="279"/>
        <v>72</v>
      </c>
      <c r="BK1514" s="40">
        <f t="shared" si="280"/>
        <v>100</v>
      </c>
      <c r="BL1514" s="40">
        <f t="shared" si="281"/>
        <v>47</v>
      </c>
      <c r="BM1514" s="41">
        <f t="shared" si="282"/>
        <v>100</v>
      </c>
      <c r="BN1514" s="40">
        <f t="shared" si="283"/>
        <v>100</v>
      </c>
      <c r="BO1514" s="41">
        <f t="shared" si="284"/>
        <v>100</v>
      </c>
      <c r="BP1514" s="41">
        <f t="shared" si="285"/>
        <v>31</v>
      </c>
      <c r="BQ1514" s="41">
        <f t="shared" si="286"/>
        <v>90</v>
      </c>
      <c r="BR1514" s="41">
        <f t="shared" si="287"/>
        <v>60</v>
      </c>
    </row>
    <row r="1515" spans="2:70" x14ac:dyDescent="0.3">
      <c r="B1515" s="12" t="s">
        <v>901</v>
      </c>
      <c r="C1515" s="12">
        <v>503021295</v>
      </c>
      <c r="D1515" s="12" t="s">
        <v>145</v>
      </c>
      <c r="E1515" s="12" t="s">
        <v>146</v>
      </c>
      <c r="F1515" s="12" t="s">
        <v>2736</v>
      </c>
      <c r="G1515" s="12" t="s">
        <v>120</v>
      </c>
      <c r="H1515" s="12" t="s">
        <v>5013</v>
      </c>
      <c r="I1515" s="28">
        <v>535300</v>
      </c>
      <c r="J1515" s="28">
        <v>505000</v>
      </c>
      <c r="K1515" s="28">
        <v>460000</v>
      </c>
      <c r="L1515" s="28">
        <v>515000</v>
      </c>
      <c r="M1515" s="28">
        <v>500000</v>
      </c>
      <c r="N1515" s="28">
        <v>427000</v>
      </c>
      <c r="O1515" s="29">
        <v>56</v>
      </c>
      <c r="P1515" s="29">
        <v>58</v>
      </c>
      <c r="Q1515" s="29">
        <v>68</v>
      </c>
      <c r="R1515" s="28">
        <v>700</v>
      </c>
      <c r="S1515" s="28">
        <v>620</v>
      </c>
      <c r="T1515" s="30">
        <v>3.9</v>
      </c>
      <c r="U1515" s="30">
        <v>0</v>
      </c>
      <c r="V1515" s="30">
        <v>3.9</v>
      </c>
      <c r="W1515" s="30">
        <v>3.4</v>
      </c>
      <c r="X1515" s="31">
        <v>6.7999252755464229E-2</v>
      </c>
      <c r="Y1515" s="30">
        <v>9.6</v>
      </c>
      <c r="Z1515" s="30">
        <v>-0.40000000000000036</v>
      </c>
      <c r="AA1515" s="30">
        <v>10</v>
      </c>
      <c r="AB1515" s="30">
        <v>10</v>
      </c>
      <c r="AC1515" s="32">
        <v>0.31110004977600791</v>
      </c>
      <c r="AD1515" s="30">
        <v>4.5750510067334353</v>
      </c>
      <c r="AE1515" s="12">
        <v>715</v>
      </c>
      <c r="AF1515" s="12">
        <v>625</v>
      </c>
      <c r="AG1515" s="12">
        <v>685</v>
      </c>
      <c r="AH1515" s="33">
        <v>3.8174637999122423</v>
      </c>
      <c r="AI1515" s="34">
        <v>525000</v>
      </c>
      <c r="AJ1515" s="34">
        <v>459000</v>
      </c>
      <c r="AK1515" s="34">
        <v>450000</v>
      </c>
      <c r="AL1515" s="35">
        <v>0.1437908496732026</v>
      </c>
      <c r="AM1515" s="35">
        <v>0.16666666666666666</v>
      </c>
      <c r="AN1515" s="12">
        <v>3.4</v>
      </c>
      <c r="AO1515" s="33">
        <v>0.19999999999999973</v>
      </c>
      <c r="AP1515" s="12">
        <v>3.2</v>
      </c>
      <c r="AQ1515" s="34">
        <v>650</v>
      </c>
      <c r="AR1515" s="34">
        <v>600</v>
      </c>
      <c r="AS1515" s="31">
        <v>8.3333333333333329E-2</v>
      </c>
      <c r="AT1515" s="36">
        <v>2250.0800000000004</v>
      </c>
      <c r="AU1515" s="30">
        <v>0.5081</v>
      </c>
      <c r="AV1515" s="30">
        <v>0.4919</v>
      </c>
      <c r="AW1515" s="30">
        <v>4.5699999999999998E-2</v>
      </c>
      <c r="AX1515" s="30">
        <v>5.9900000000000002E-2</v>
      </c>
      <c r="AY1515" s="30">
        <v>0.16250000000000001</v>
      </c>
      <c r="AZ1515" s="30">
        <v>0.20469999999999999</v>
      </c>
      <c r="BA1515" s="30">
        <v>0.60980000000000001</v>
      </c>
      <c r="BB1515" s="37">
        <v>9</v>
      </c>
      <c r="BC1515" s="29">
        <v>2</v>
      </c>
      <c r="BD1515" s="38" t="s">
        <v>3296</v>
      </c>
      <c r="BE1515" s="39">
        <v>115.875425987461</v>
      </c>
      <c r="BF1515" s="39">
        <v>-31.952130276364102</v>
      </c>
      <c r="BG1515" s="40">
        <f t="shared" si="276"/>
        <v>52</v>
      </c>
      <c r="BH1515" s="40">
        <f t="shared" si="277"/>
        <v>60</v>
      </c>
      <c r="BI1515" s="40">
        <f t="shared" si="278"/>
        <v>78</v>
      </c>
      <c r="BJ1515" s="40">
        <f t="shared" si="279"/>
        <v>72</v>
      </c>
      <c r="BK1515" s="40">
        <f t="shared" si="280"/>
        <v>100</v>
      </c>
      <c r="BL1515" s="40">
        <f t="shared" si="281"/>
        <v>26</v>
      </c>
      <c r="BM1515" s="41">
        <f t="shared" si="282"/>
        <v>100</v>
      </c>
      <c r="BN1515" s="40">
        <f t="shared" si="283"/>
        <v>100</v>
      </c>
      <c r="BO1515" s="41">
        <f t="shared" si="284"/>
        <v>60</v>
      </c>
      <c r="BP1515" s="41">
        <f t="shared" si="285"/>
        <v>1</v>
      </c>
      <c r="BQ1515" s="41">
        <f t="shared" si="286"/>
        <v>90</v>
      </c>
      <c r="BR1515" s="41">
        <f t="shared" si="287"/>
        <v>52</v>
      </c>
    </row>
    <row r="1516" spans="2:70" x14ac:dyDescent="0.3">
      <c r="B1516" s="12" t="s">
        <v>1753</v>
      </c>
      <c r="C1516" s="12">
        <v>503021296</v>
      </c>
      <c r="D1516" s="12" t="s">
        <v>145</v>
      </c>
      <c r="E1516" s="12" t="s">
        <v>146</v>
      </c>
      <c r="F1516" s="12" t="s">
        <v>2736</v>
      </c>
      <c r="G1516" s="12" t="s">
        <v>120</v>
      </c>
      <c r="H1516" s="12" t="s">
        <v>5013</v>
      </c>
      <c r="I1516" s="28">
        <v>500000</v>
      </c>
      <c r="J1516" s="28">
        <v>494400</v>
      </c>
      <c r="K1516" s="28">
        <v>449000</v>
      </c>
      <c r="L1516" s="28">
        <v>520000</v>
      </c>
      <c r="M1516" s="28">
        <v>505500</v>
      </c>
      <c r="N1516" s="28">
        <v>440000</v>
      </c>
      <c r="O1516" s="29">
        <v>39</v>
      </c>
      <c r="P1516" s="29">
        <v>35</v>
      </c>
      <c r="Q1516" s="29">
        <v>41</v>
      </c>
      <c r="R1516" s="28">
        <v>620</v>
      </c>
      <c r="S1516" s="28">
        <v>550</v>
      </c>
      <c r="T1516" s="30">
        <v>4</v>
      </c>
      <c r="U1516" s="30">
        <v>-9.9999999999999645E-2</v>
      </c>
      <c r="V1516" s="30">
        <v>4.0999999999999996</v>
      </c>
      <c r="W1516" s="30">
        <v>3.5</v>
      </c>
      <c r="X1516" s="31">
        <v>6.4479999999999996E-2</v>
      </c>
      <c r="Y1516" s="30">
        <v>7.6</v>
      </c>
      <c r="Z1516" s="30">
        <v>-0.10000000000000053</v>
      </c>
      <c r="AA1516" s="30">
        <v>7.7</v>
      </c>
      <c r="AB1516" s="30">
        <v>7.6</v>
      </c>
      <c r="AC1516" s="32">
        <v>0.29243075994264578</v>
      </c>
      <c r="AD1516" s="30">
        <v>4.5352165003512059</v>
      </c>
      <c r="AE1516" s="12">
        <v>715</v>
      </c>
      <c r="AF1516" s="12">
        <v>625</v>
      </c>
      <c r="AG1516" s="12">
        <v>685</v>
      </c>
      <c r="AH1516" s="33">
        <v>3.8174637999122423</v>
      </c>
      <c r="AI1516" s="34">
        <v>525000</v>
      </c>
      <c r="AJ1516" s="34">
        <v>459000</v>
      </c>
      <c r="AK1516" s="34">
        <v>450000</v>
      </c>
      <c r="AL1516" s="35">
        <v>0.1437908496732026</v>
      </c>
      <c r="AM1516" s="35">
        <v>0.16666666666666666</v>
      </c>
      <c r="AN1516" s="12">
        <v>3.4</v>
      </c>
      <c r="AO1516" s="33">
        <v>0.19999999999999973</v>
      </c>
      <c r="AP1516" s="12">
        <v>3.2</v>
      </c>
      <c r="AQ1516" s="34">
        <v>650</v>
      </c>
      <c r="AR1516" s="34">
        <v>600</v>
      </c>
      <c r="AS1516" s="31">
        <v>8.3333333333333329E-2</v>
      </c>
      <c r="AT1516" s="36">
        <v>2120.1600000000003</v>
      </c>
      <c r="AU1516" s="30">
        <v>0.46850000000000003</v>
      </c>
      <c r="AV1516" s="30">
        <v>0.53149999999999997</v>
      </c>
      <c r="AW1516" s="30">
        <v>0.19040000000000001</v>
      </c>
      <c r="AX1516" s="30">
        <v>0.2462</v>
      </c>
      <c r="AY1516" s="30">
        <v>0.15090000000000001</v>
      </c>
      <c r="AZ1516" s="30">
        <v>0.23799999999999999</v>
      </c>
      <c r="BA1516" s="30">
        <v>0.58930000000000005</v>
      </c>
      <c r="BB1516" s="37">
        <v>7.5</v>
      </c>
      <c r="BC1516" s="29">
        <v>2</v>
      </c>
      <c r="BD1516" s="38" t="s">
        <v>4067</v>
      </c>
      <c r="BE1516" s="39">
        <v>115.86546259241101</v>
      </c>
      <c r="BF1516" s="39">
        <v>-31.942915842301801</v>
      </c>
      <c r="BG1516" s="40">
        <f t="shared" si="276"/>
        <v>51</v>
      </c>
      <c r="BH1516" s="40">
        <f t="shared" si="277"/>
        <v>60</v>
      </c>
      <c r="BI1516" s="40">
        <f t="shared" si="278"/>
        <v>78</v>
      </c>
      <c r="BJ1516" s="40">
        <f t="shared" si="279"/>
        <v>72</v>
      </c>
      <c r="BK1516" s="40">
        <f t="shared" si="280"/>
        <v>100</v>
      </c>
      <c r="BL1516" s="40">
        <f t="shared" si="281"/>
        <v>23</v>
      </c>
      <c r="BM1516" s="41">
        <f t="shared" si="282"/>
        <v>100</v>
      </c>
      <c r="BN1516" s="40">
        <f t="shared" si="283"/>
        <v>100</v>
      </c>
      <c r="BO1516" s="41">
        <f t="shared" si="284"/>
        <v>72</v>
      </c>
      <c r="BP1516" s="41">
        <f t="shared" si="285"/>
        <v>1</v>
      </c>
      <c r="BQ1516" s="41">
        <f t="shared" si="286"/>
        <v>75</v>
      </c>
      <c r="BR1516" s="41">
        <f t="shared" si="287"/>
        <v>52</v>
      </c>
    </row>
    <row r="1517" spans="2:70" x14ac:dyDescent="0.3">
      <c r="B1517" s="12" t="s">
        <v>144</v>
      </c>
      <c r="C1517" s="12">
        <v>503021297</v>
      </c>
      <c r="D1517" s="12" t="s">
        <v>145</v>
      </c>
      <c r="E1517" s="12" t="s">
        <v>146</v>
      </c>
      <c r="F1517" s="12" t="s">
        <v>2736</v>
      </c>
      <c r="G1517" s="12" t="s">
        <v>120</v>
      </c>
      <c r="H1517" s="12" t="s">
        <v>5013</v>
      </c>
      <c r="I1517" s="28">
        <v>519000</v>
      </c>
      <c r="J1517" s="28">
        <v>500000</v>
      </c>
      <c r="K1517" s="28">
        <v>464600</v>
      </c>
      <c r="L1517" s="28">
        <v>500000</v>
      </c>
      <c r="M1517" s="28">
        <v>481000</v>
      </c>
      <c r="N1517" s="28">
        <v>432000</v>
      </c>
      <c r="O1517" s="29">
        <v>48</v>
      </c>
      <c r="P1517" s="29">
        <v>49</v>
      </c>
      <c r="Q1517" s="29">
        <v>61</v>
      </c>
      <c r="R1517" s="28">
        <v>700</v>
      </c>
      <c r="S1517" s="28">
        <v>620</v>
      </c>
      <c r="T1517" s="30">
        <v>3</v>
      </c>
      <c r="U1517" s="30">
        <v>-0.10000000000000009</v>
      </c>
      <c r="V1517" s="30">
        <v>3.1</v>
      </c>
      <c r="W1517" s="30">
        <v>2.6</v>
      </c>
      <c r="X1517" s="31">
        <v>7.0134874759152213E-2</v>
      </c>
      <c r="Y1517" s="30">
        <v>9.5</v>
      </c>
      <c r="Z1517" s="30">
        <v>0.19999999999999929</v>
      </c>
      <c r="AA1517" s="30">
        <v>9.3000000000000007</v>
      </c>
      <c r="AB1517" s="30">
        <v>9.6</v>
      </c>
      <c r="AC1517" s="32">
        <v>0.31790437436419122</v>
      </c>
      <c r="AD1517" s="30">
        <v>4.5327574256872323</v>
      </c>
      <c r="AE1517" s="12">
        <v>715</v>
      </c>
      <c r="AF1517" s="12">
        <v>625</v>
      </c>
      <c r="AG1517" s="12">
        <v>685</v>
      </c>
      <c r="AH1517" s="33">
        <v>3.8174637999122423</v>
      </c>
      <c r="AI1517" s="34">
        <v>525000</v>
      </c>
      <c r="AJ1517" s="34">
        <v>459000</v>
      </c>
      <c r="AK1517" s="34">
        <v>450000</v>
      </c>
      <c r="AL1517" s="35">
        <v>0.1437908496732026</v>
      </c>
      <c r="AM1517" s="35">
        <v>0.16666666666666666</v>
      </c>
      <c r="AN1517" s="12">
        <v>3.4</v>
      </c>
      <c r="AO1517" s="33">
        <v>0.19999999999999973</v>
      </c>
      <c r="AP1517" s="12">
        <v>3.2</v>
      </c>
      <c r="AQ1517" s="34">
        <v>650</v>
      </c>
      <c r="AR1517" s="34">
        <v>600</v>
      </c>
      <c r="AS1517" s="31">
        <v>8.3333333333333329E-2</v>
      </c>
      <c r="AT1517" s="36">
        <v>2201.92</v>
      </c>
      <c r="AU1517" s="30">
        <v>0.43159999999999998</v>
      </c>
      <c r="AV1517" s="30">
        <v>0.56840000000000002</v>
      </c>
      <c r="AW1517" s="30">
        <v>5.0000000000000001E-3</v>
      </c>
      <c r="AX1517" s="30">
        <v>1.5299999999999999E-2</v>
      </c>
      <c r="AY1517" s="30">
        <v>0.1178</v>
      </c>
      <c r="AZ1517" s="30">
        <v>0.1678</v>
      </c>
      <c r="BA1517" s="30">
        <v>0.69230000000000003</v>
      </c>
      <c r="BB1517" s="37">
        <v>9.5</v>
      </c>
      <c r="BC1517" s="29">
        <v>0</v>
      </c>
      <c r="BD1517" s="38" t="s">
        <v>2737</v>
      </c>
      <c r="BE1517" s="39">
        <v>115.853441990382</v>
      </c>
      <c r="BF1517" s="39">
        <v>-31.9522618430058</v>
      </c>
      <c r="BG1517" s="40">
        <f t="shared" si="276"/>
        <v>67</v>
      </c>
      <c r="BH1517" s="40">
        <f t="shared" si="277"/>
        <v>60</v>
      </c>
      <c r="BI1517" s="40">
        <f t="shared" si="278"/>
        <v>78</v>
      </c>
      <c r="BJ1517" s="40">
        <f t="shared" si="279"/>
        <v>72</v>
      </c>
      <c r="BK1517" s="40">
        <f t="shared" si="280"/>
        <v>100</v>
      </c>
      <c r="BL1517" s="40">
        <f t="shared" si="281"/>
        <v>16</v>
      </c>
      <c r="BM1517" s="41">
        <f t="shared" si="282"/>
        <v>100</v>
      </c>
      <c r="BN1517" s="40">
        <f t="shared" si="283"/>
        <v>100</v>
      </c>
      <c r="BO1517" s="41">
        <f t="shared" si="284"/>
        <v>55</v>
      </c>
      <c r="BP1517" s="41">
        <f t="shared" si="285"/>
        <v>1</v>
      </c>
      <c r="BQ1517" s="41">
        <f t="shared" si="286"/>
        <v>95</v>
      </c>
      <c r="BR1517" s="41">
        <f t="shared" si="287"/>
        <v>53</v>
      </c>
    </row>
    <row r="1518" spans="2:70" x14ac:dyDescent="0.3">
      <c r="B1518" s="12" t="s">
        <v>1397</v>
      </c>
      <c r="C1518" s="12">
        <v>504011044</v>
      </c>
      <c r="D1518" s="12" t="s">
        <v>1019</v>
      </c>
      <c r="E1518" s="12" t="s">
        <v>578</v>
      </c>
      <c r="F1518" s="12" t="s">
        <v>2736</v>
      </c>
      <c r="G1518" s="12" t="s">
        <v>120</v>
      </c>
      <c r="H1518" s="12" t="s">
        <v>5013</v>
      </c>
      <c r="I1518" s="28">
        <v>500000</v>
      </c>
      <c r="J1518" s="28">
        <v>457600</v>
      </c>
      <c r="K1518" s="28">
        <v>399000</v>
      </c>
      <c r="L1518" s="28">
        <v>570000</v>
      </c>
      <c r="M1518" s="28">
        <v>540000</v>
      </c>
      <c r="N1518" s="28">
        <v>430000</v>
      </c>
      <c r="O1518" s="29">
        <v>35</v>
      </c>
      <c r="P1518" s="29">
        <v>41</v>
      </c>
      <c r="Q1518" s="29">
        <v>45</v>
      </c>
      <c r="R1518" s="28">
        <v>600</v>
      </c>
      <c r="S1518" s="28">
        <v>480</v>
      </c>
      <c r="T1518" s="30">
        <v>3.3</v>
      </c>
      <c r="U1518" s="30">
        <v>-0.20000000000000018</v>
      </c>
      <c r="V1518" s="30">
        <v>3.5</v>
      </c>
      <c r="W1518" s="30">
        <v>3.1</v>
      </c>
      <c r="X1518" s="31">
        <v>6.2399999999999997E-2</v>
      </c>
      <c r="Y1518" s="30">
        <v>2.1</v>
      </c>
      <c r="Z1518" s="30">
        <v>0</v>
      </c>
      <c r="AA1518" s="30">
        <v>2.1</v>
      </c>
      <c r="AB1518" s="30">
        <v>1.9</v>
      </c>
      <c r="AC1518" s="32">
        <v>0.30823606772973861</v>
      </c>
      <c r="AD1518" s="30">
        <v>4.9396805725919641</v>
      </c>
      <c r="AE1518" s="12">
        <v>79</v>
      </c>
      <c r="AF1518" s="12">
        <v>59</v>
      </c>
      <c r="AG1518" s="12">
        <v>101</v>
      </c>
      <c r="AH1518" s="33">
        <v>1.1638269986893839</v>
      </c>
      <c r="AI1518" s="34">
        <v>555000</v>
      </c>
      <c r="AJ1518" s="34">
        <v>430000</v>
      </c>
      <c r="AK1518" s="34">
        <v>405000</v>
      </c>
      <c r="AL1518" s="35">
        <v>0.29069767441860467</v>
      </c>
      <c r="AM1518" s="35">
        <v>0.37037037037037035</v>
      </c>
      <c r="AN1518" s="12">
        <v>3.3</v>
      </c>
      <c r="AO1518" s="33">
        <v>0</v>
      </c>
      <c r="AP1518" s="12">
        <v>3.3</v>
      </c>
      <c r="AQ1518" s="34">
        <v>550</v>
      </c>
      <c r="AR1518" s="34">
        <v>480</v>
      </c>
      <c r="AS1518" s="31">
        <v>0.14583333333333334</v>
      </c>
      <c r="AT1518" s="36">
        <v>1946.5600000000002</v>
      </c>
      <c r="AU1518" s="30">
        <v>0.66369999999999996</v>
      </c>
      <c r="AV1518" s="30">
        <v>0.33629999999999999</v>
      </c>
      <c r="AW1518" s="30">
        <v>0.78539999999999999</v>
      </c>
      <c r="AX1518" s="30">
        <v>0.1671</v>
      </c>
      <c r="AY1518" s="30">
        <v>0.29830000000000001</v>
      </c>
      <c r="AZ1518" s="30">
        <v>0.4022</v>
      </c>
      <c r="BA1518" s="30">
        <v>0.27239999999999998</v>
      </c>
      <c r="BB1518" s="37">
        <v>6</v>
      </c>
      <c r="BC1518" s="29">
        <v>10</v>
      </c>
      <c r="BD1518" s="38" t="s">
        <v>3731</v>
      </c>
      <c r="BE1518" s="39">
        <v>115.94500333428</v>
      </c>
      <c r="BF1518" s="39">
        <v>-31.905721461935499</v>
      </c>
      <c r="BG1518" s="40">
        <f t="shared" si="276"/>
        <v>62</v>
      </c>
      <c r="BH1518" s="40">
        <f t="shared" si="277"/>
        <v>62</v>
      </c>
      <c r="BI1518" s="40">
        <f t="shared" si="278"/>
        <v>100</v>
      </c>
      <c r="BJ1518" s="40">
        <f t="shared" si="279"/>
        <v>100</v>
      </c>
      <c r="BK1518" s="40">
        <f t="shared" si="280"/>
        <v>100</v>
      </c>
      <c r="BL1518" s="40">
        <f t="shared" si="281"/>
        <v>56</v>
      </c>
      <c r="BM1518" s="41">
        <f t="shared" si="282"/>
        <v>100</v>
      </c>
      <c r="BN1518" s="40">
        <f t="shared" si="283"/>
        <v>100</v>
      </c>
      <c r="BO1518" s="41">
        <f t="shared" si="284"/>
        <v>62</v>
      </c>
      <c r="BP1518" s="41">
        <f t="shared" si="285"/>
        <v>82</v>
      </c>
      <c r="BQ1518" s="41">
        <f t="shared" si="286"/>
        <v>60</v>
      </c>
      <c r="BR1518" s="41">
        <f t="shared" si="287"/>
        <v>62</v>
      </c>
    </row>
    <row r="1519" spans="2:70" x14ac:dyDescent="0.3">
      <c r="B1519" s="12" t="s">
        <v>1398</v>
      </c>
      <c r="C1519" s="12">
        <v>504011045</v>
      </c>
      <c r="D1519" s="12" t="s">
        <v>1019</v>
      </c>
      <c r="E1519" s="12" t="s">
        <v>578</v>
      </c>
      <c r="F1519" s="12" t="s">
        <v>2736</v>
      </c>
      <c r="G1519" s="12" t="s">
        <v>120</v>
      </c>
      <c r="H1519" s="12" t="s">
        <v>5013</v>
      </c>
      <c r="I1519" s="28">
        <v>418700</v>
      </c>
      <c r="J1519" s="28">
        <v>406600</v>
      </c>
      <c r="K1519" s="28">
        <v>399000</v>
      </c>
      <c r="L1519" s="28">
        <v>640000</v>
      </c>
      <c r="M1519" s="28">
        <v>615000</v>
      </c>
      <c r="N1519" s="28">
        <v>475000</v>
      </c>
      <c r="O1519" s="29">
        <v>36</v>
      </c>
      <c r="P1519" s="29">
        <v>36</v>
      </c>
      <c r="Q1519" s="29">
        <v>39</v>
      </c>
      <c r="R1519" s="28">
        <v>580</v>
      </c>
      <c r="S1519" s="28">
        <v>500</v>
      </c>
      <c r="T1519" s="30">
        <v>2.9</v>
      </c>
      <c r="U1519" s="30">
        <v>-0.10000000000000009</v>
      </c>
      <c r="V1519" s="30">
        <v>3</v>
      </c>
      <c r="W1519" s="30">
        <v>2.6</v>
      </c>
      <c r="X1519" s="31">
        <v>7.2032481490327205E-2</v>
      </c>
      <c r="Y1519" s="30">
        <v>1.9</v>
      </c>
      <c r="Z1519" s="30">
        <v>0</v>
      </c>
      <c r="AA1519" s="30">
        <v>1.9</v>
      </c>
      <c r="AB1519" s="30">
        <v>2.2000000000000002</v>
      </c>
      <c r="AC1519" s="32">
        <v>0.25751225403139871</v>
      </c>
      <c r="AD1519" s="30">
        <v>3.5749463117687879</v>
      </c>
      <c r="AE1519" s="12">
        <v>79</v>
      </c>
      <c r="AF1519" s="12">
        <v>59</v>
      </c>
      <c r="AG1519" s="12">
        <v>101</v>
      </c>
      <c r="AH1519" s="33">
        <v>1.1638269986893839</v>
      </c>
      <c r="AI1519" s="34">
        <v>555000</v>
      </c>
      <c r="AJ1519" s="34">
        <v>430000</v>
      </c>
      <c r="AK1519" s="34">
        <v>405000</v>
      </c>
      <c r="AL1519" s="35">
        <v>0.29069767441860467</v>
      </c>
      <c r="AM1519" s="35">
        <v>0.37037037037037035</v>
      </c>
      <c r="AN1519" s="12">
        <v>3.3</v>
      </c>
      <c r="AO1519" s="33">
        <v>0</v>
      </c>
      <c r="AP1519" s="12">
        <v>3.3</v>
      </c>
      <c r="AQ1519" s="34">
        <v>550</v>
      </c>
      <c r="AR1519" s="34">
        <v>480</v>
      </c>
      <c r="AS1519" s="31">
        <v>0.14583333333333334</v>
      </c>
      <c r="AT1519" s="36">
        <v>2252.3200000000002</v>
      </c>
      <c r="AU1519" s="30">
        <v>0.68600000000000005</v>
      </c>
      <c r="AV1519" s="30">
        <v>0.314</v>
      </c>
      <c r="AW1519" s="30">
        <v>0.83260000000000001</v>
      </c>
      <c r="AX1519" s="30">
        <v>0.14169999999999999</v>
      </c>
      <c r="AY1519" s="30">
        <v>0.27889999999999998</v>
      </c>
      <c r="AZ1519" s="30">
        <v>0.41039999999999999</v>
      </c>
      <c r="BA1519" s="30">
        <v>0.28260000000000002</v>
      </c>
      <c r="BB1519" s="37">
        <v>7</v>
      </c>
      <c r="BC1519" s="29">
        <v>7</v>
      </c>
      <c r="BD1519" s="38" t="s">
        <v>3732</v>
      </c>
      <c r="BE1519" s="39">
        <v>115.911289588673</v>
      </c>
      <c r="BF1519" s="39">
        <v>-31.9165285788457</v>
      </c>
      <c r="BG1519" s="40">
        <f t="shared" si="276"/>
        <v>69</v>
      </c>
      <c r="BH1519" s="40">
        <f t="shared" si="277"/>
        <v>62</v>
      </c>
      <c r="BI1519" s="40">
        <f t="shared" si="278"/>
        <v>100</v>
      </c>
      <c r="BJ1519" s="40">
        <f t="shared" si="279"/>
        <v>100</v>
      </c>
      <c r="BK1519" s="40">
        <f t="shared" si="280"/>
        <v>100</v>
      </c>
      <c r="BL1519" s="40">
        <f t="shared" si="281"/>
        <v>51</v>
      </c>
      <c r="BM1519" s="41">
        <f t="shared" si="282"/>
        <v>100</v>
      </c>
      <c r="BN1519" s="40">
        <f t="shared" si="283"/>
        <v>100</v>
      </c>
      <c r="BO1519" s="41">
        <f t="shared" si="284"/>
        <v>95</v>
      </c>
      <c r="BP1519" s="41">
        <f t="shared" si="285"/>
        <v>85</v>
      </c>
      <c r="BQ1519" s="41">
        <f t="shared" si="286"/>
        <v>70</v>
      </c>
      <c r="BR1519" s="41">
        <f t="shared" si="287"/>
        <v>66</v>
      </c>
    </row>
    <row r="1520" spans="2:70" x14ac:dyDescent="0.3">
      <c r="B1520" s="12" t="s">
        <v>2442</v>
      </c>
      <c r="C1520" s="12">
        <v>504011046</v>
      </c>
      <c r="D1520" s="12" t="s">
        <v>1019</v>
      </c>
      <c r="E1520" s="12" t="s">
        <v>578</v>
      </c>
      <c r="F1520" s="12" t="s">
        <v>2736</v>
      </c>
      <c r="G1520" s="12" t="s">
        <v>120</v>
      </c>
      <c r="H1520" s="12" t="s">
        <v>5013</v>
      </c>
      <c r="I1520" s="28">
        <v>484640</v>
      </c>
      <c r="J1520" s="28">
        <v>451500</v>
      </c>
      <c r="K1520" s="28">
        <v>367200</v>
      </c>
      <c r="L1520" s="28">
        <v>485000</v>
      </c>
      <c r="M1520" s="28">
        <v>430000</v>
      </c>
      <c r="N1520" s="28">
        <v>375000</v>
      </c>
      <c r="O1520" s="29">
        <v>28</v>
      </c>
      <c r="P1520" s="29">
        <v>31</v>
      </c>
      <c r="Q1520" s="29">
        <v>40</v>
      </c>
      <c r="R1520" s="28">
        <v>500</v>
      </c>
      <c r="S1520" s="28">
        <v>450</v>
      </c>
      <c r="T1520" s="30">
        <v>3.8</v>
      </c>
      <c r="U1520" s="30">
        <v>-0.10000000000000009</v>
      </c>
      <c r="V1520" s="30">
        <v>3.9</v>
      </c>
      <c r="W1520" s="30">
        <v>3.7</v>
      </c>
      <c r="X1520" s="31">
        <v>5.3648068669527899E-2</v>
      </c>
      <c r="Y1520" s="30">
        <v>6.1</v>
      </c>
      <c r="Z1520" s="30">
        <v>0</v>
      </c>
      <c r="AA1520" s="30">
        <v>6.1</v>
      </c>
      <c r="AB1520" s="30">
        <v>6.5</v>
      </c>
      <c r="AC1520" s="32">
        <v>0.27506381480503472</v>
      </c>
      <c r="AD1520" s="30">
        <v>5.1271895079658467</v>
      </c>
      <c r="AE1520" s="12">
        <v>79</v>
      </c>
      <c r="AF1520" s="12">
        <v>59</v>
      </c>
      <c r="AG1520" s="12">
        <v>101</v>
      </c>
      <c r="AH1520" s="33">
        <v>1.1638269986893839</v>
      </c>
      <c r="AI1520" s="34">
        <v>555000</v>
      </c>
      <c r="AJ1520" s="34">
        <v>430000</v>
      </c>
      <c r="AK1520" s="34">
        <v>405000</v>
      </c>
      <c r="AL1520" s="35">
        <v>0.29069767441860467</v>
      </c>
      <c r="AM1520" s="35">
        <v>0.37037037037037035</v>
      </c>
      <c r="AN1520" s="12">
        <v>3.3</v>
      </c>
      <c r="AO1520" s="33">
        <v>0</v>
      </c>
      <c r="AP1520" s="12">
        <v>3.3</v>
      </c>
      <c r="AQ1520" s="34">
        <v>550</v>
      </c>
      <c r="AR1520" s="34">
        <v>480</v>
      </c>
      <c r="AS1520" s="31">
        <v>0.14583333333333334</v>
      </c>
      <c r="AT1520" s="36">
        <v>1817.7600000000002</v>
      </c>
      <c r="AU1520" s="30">
        <v>0.50129999999999997</v>
      </c>
      <c r="AV1520" s="30">
        <v>0.49869999999999998</v>
      </c>
      <c r="AW1520" s="30">
        <v>0.30969999999999998</v>
      </c>
      <c r="AX1520" s="30">
        <v>0.3322</v>
      </c>
      <c r="AY1520" s="30">
        <v>0.182</v>
      </c>
      <c r="AZ1520" s="30">
        <v>0.30530000000000002</v>
      </c>
      <c r="BA1520" s="30">
        <v>0.49170000000000003</v>
      </c>
      <c r="BB1520" s="37">
        <v>5</v>
      </c>
      <c r="BC1520" s="29">
        <v>5</v>
      </c>
      <c r="BD1520" s="38" t="s">
        <v>4730</v>
      </c>
      <c r="BE1520" s="39">
        <v>115.89826477640899</v>
      </c>
      <c r="BF1520" s="39">
        <v>-31.9353037302437</v>
      </c>
      <c r="BG1520" s="40">
        <f t="shared" si="276"/>
        <v>54</v>
      </c>
      <c r="BH1520" s="40">
        <f t="shared" si="277"/>
        <v>62</v>
      </c>
      <c r="BI1520" s="40">
        <f t="shared" si="278"/>
        <v>100</v>
      </c>
      <c r="BJ1520" s="40">
        <f t="shared" si="279"/>
        <v>100</v>
      </c>
      <c r="BK1520" s="40">
        <f t="shared" si="280"/>
        <v>100</v>
      </c>
      <c r="BL1520" s="40">
        <f t="shared" si="281"/>
        <v>30</v>
      </c>
      <c r="BM1520" s="41">
        <f t="shared" si="282"/>
        <v>100</v>
      </c>
      <c r="BN1520" s="40">
        <f t="shared" si="283"/>
        <v>99</v>
      </c>
      <c r="BO1520" s="41">
        <f t="shared" si="284"/>
        <v>83</v>
      </c>
      <c r="BP1520" s="41">
        <f t="shared" si="285"/>
        <v>16</v>
      </c>
      <c r="BQ1520" s="41">
        <f t="shared" si="286"/>
        <v>50</v>
      </c>
      <c r="BR1520" s="41">
        <f t="shared" si="287"/>
        <v>55</v>
      </c>
    </row>
    <row r="1521" spans="2:70" x14ac:dyDescent="0.3">
      <c r="B1521" s="12" t="s">
        <v>1886</v>
      </c>
      <c r="C1521" s="12">
        <v>504011047</v>
      </c>
      <c r="D1521" s="12" t="s">
        <v>1019</v>
      </c>
      <c r="E1521" s="12" t="s">
        <v>578</v>
      </c>
      <c r="F1521" s="12" t="s">
        <v>2736</v>
      </c>
      <c r="G1521" s="12" t="s">
        <v>120</v>
      </c>
      <c r="H1521" s="12" t="s">
        <v>5013</v>
      </c>
      <c r="I1521" s="28">
        <v>532480</v>
      </c>
      <c r="J1521" s="28">
        <v>525000</v>
      </c>
      <c r="K1521" s="28">
        <v>410800</v>
      </c>
      <c r="L1521" s="28">
        <v>671150</v>
      </c>
      <c r="M1521" s="28">
        <v>650000</v>
      </c>
      <c r="N1521" s="28">
        <v>495000</v>
      </c>
      <c r="O1521" s="29">
        <v>40</v>
      </c>
      <c r="P1521" s="29">
        <v>36</v>
      </c>
      <c r="Q1521" s="29">
        <v>48</v>
      </c>
      <c r="R1521" s="28">
        <v>640</v>
      </c>
      <c r="S1521" s="28">
        <v>550</v>
      </c>
      <c r="T1521" s="30">
        <v>3</v>
      </c>
      <c r="U1521" s="30">
        <v>-0.10000000000000009</v>
      </c>
      <c r="V1521" s="30">
        <v>3.1</v>
      </c>
      <c r="W1521" s="30">
        <v>3</v>
      </c>
      <c r="X1521" s="31">
        <v>6.25E-2</v>
      </c>
      <c r="Y1521" s="30">
        <v>1.5</v>
      </c>
      <c r="Z1521" s="30">
        <v>0.10000000000000009</v>
      </c>
      <c r="AA1521" s="30">
        <v>1.4</v>
      </c>
      <c r="AB1521" s="30">
        <v>1.4</v>
      </c>
      <c r="AC1521" s="32">
        <v>0.36097825106037357</v>
      </c>
      <c r="AD1521" s="30">
        <v>5.7756520169659771</v>
      </c>
      <c r="AE1521" s="12">
        <v>79</v>
      </c>
      <c r="AF1521" s="12">
        <v>59</v>
      </c>
      <c r="AG1521" s="12">
        <v>101</v>
      </c>
      <c r="AH1521" s="33">
        <v>1.1638269986893839</v>
      </c>
      <c r="AI1521" s="34">
        <v>555000</v>
      </c>
      <c r="AJ1521" s="34">
        <v>430000</v>
      </c>
      <c r="AK1521" s="34">
        <v>405000</v>
      </c>
      <c r="AL1521" s="35">
        <v>0.29069767441860467</v>
      </c>
      <c r="AM1521" s="35">
        <v>0.37037037037037035</v>
      </c>
      <c r="AN1521" s="12">
        <v>3.3</v>
      </c>
      <c r="AO1521" s="33">
        <v>0</v>
      </c>
      <c r="AP1521" s="12">
        <v>3.3</v>
      </c>
      <c r="AQ1521" s="34">
        <v>550</v>
      </c>
      <c r="AR1521" s="34">
        <v>480</v>
      </c>
      <c r="AS1521" s="31">
        <v>0.14583333333333334</v>
      </c>
      <c r="AT1521" s="36">
        <v>1772.9600000000003</v>
      </c>
      <c r="AU1521" s="30">
        <v>0.70020000000000004</v>
      </c>
      <c r="AV1521" s="30">
        <v>0.29980000000000001</v>
      </c>
      <c r="AW1521" s="30">
        <v>0.83499999999999996</v>
      </c>
      <c r="AX1521" s="30">
        <v>0.158</v>
      </c>
      <c r="AY1521" s="30">
        <v>0.34320000000000001</v>
      </c>
      <c r="AZ1521" s="30">
        <v>0.34960000000000002</v>
      </c>
      <c r="BA1521" s="30">
        <v>0.27960000000000002</v>
      </c>
      <c r="BB1521" s="37">
        <v>5</v>
      </c>
      <c r="BC1521" s="29">
        <v>9</v>
      </c>
      <c r="BD1521" s="38" t="s">
        <v>4195</v>
      </c>
      <c r="BE1521" s="39">
        <v>115.91139670042401</v>
      </c>
      <c r="BF1521" s="39">
        <v>-31.8891491286765</v>
      </c>
      <c r="BG1521" s="40">
        <f t="shared" si="276"/>
        <v>67</v>
      </c>
      <c r="BH1521" s="40">
        <f t="shared" si="277"/>
        <v>62</v>
      </c>
      <c r="BI1521" s="40">
        <f t="shared" si="278"/>
        <v>100</v>
      </c>
      <c r="BJ1521" s="40">
        <f t="shared" si="279"/>
        <v>100</v>
      </c>
      <c r="BK1521" s="40">
        <f t="shared" si="280"/>
        <v>100</v>
      </c>
      <c r="BL1521" s="40">
        <f t="shared" si="281"/>
        <v>66</v>
      </c>
      <c r="BM1521" s="41">
        <f t="shared" si="282"/>
        <v>100</v>
      </c>
      <c r="BN1521" s="40">
        <f t="shared" si="283"/>
        <v>92</v>
      </c>
      <c r="BO1521" s="41">
        <f t="shared" si="284"/>
        <v>27</v>
      </c>
      <c r="BP1521" s="41">
        <f t="shared" si="285"/>
        <v>92</v>
      </c>
      <c r="BQ1521" s="41">
        <f t="shared" si="286"/>
        <v>50</v>
      </c>
      <c r="BR1521" s="41">
        <f t="shared" si="287"/>
        <v>61</v>
      </c>
    </row>
    <row r="1522" spans="2:70" x14ac:dyDescent="0.3">
      <c r="B1522" s="12" t="s">
        <v>1018</v>
      </c>
      <c r="C1522" s="12">
        <v>504011048</v>
      </c>
      <c r="D1522" s="12" t="s">
        <v>1019</v>
      </c>
      <c r="E1522" s="12" t="s">
        <v>578</v>
      </c>
      <c r="F1522" s="12" t="s">
        <v>2736</v>
      </c>
      <c r="G1522" s="12" t="s">
        <v>120</v>
      </c>
      <c r="H1522" s="12" t="s">
        <v>5013</v>
      </c>
      <c r="I1522" s="28">
        <v>499000</v>
      </c>
      <c r="J1522" s="28">
        <v>479000</v>
      </c>
      <c r="K1522" s="28">
        <v>372750</v>
      </c>
      <c r="L1522" s="28">
        <v>520000</v>
      </c>
      <c r="M1522" s="28">
        <v>510000</v>
      </c>
      <c r="N1522" s="28">
        <v>390000</v>
      </c>
      <c r="O1522" s="29">
        <v>36</v>
      </c>
      <c r="P1522" s="29">
        <v>37</v>
      </c>
      <c r="Q1522" s="29">
        <v>43</v>
      </c>
      <c r="R1522" s="28">
        <v>550</v>
      </c>
      <c r="S1522" s="28">
        <v>450</v>
      </c>
      <c r="T1522" s="30">
        <v>3.5</v>
      </c>
      <c r="U1522" s="30">
        <v>-0.29999999999999982</v>
      </c>
      <c r="V1522" s="30">
        <v>3.8</v>
      </c>
      <c r="W1522" s="30">
        <v>3.4</v>
      </c>
      <c r="X1522" s="31">
        <v>5.7314629258517033E-2</v>
      </c>
      <c r="Y1522" s="30">
        <v>1.4</v>
      </c>
      <c r="Z1522" s="30">
        <v>-0.10000000000000009</v>
      </c>
      <c r="AA1522" s="30">
        <v>1.5</v>
      </c>
      <c r="AB1522" s="30">
        <v>2.6</v>
      </c>
      <c r="AC1522" s="32">
        <v>0.30090161064425769</v>
      </c>
      <c r="AD1522" s="30">
        <v>5.249996633268692</v>
      </c>
      <c r="AE1522" s="12">
        <v>79</v>
      </c>
      <c r="AF1522" s="12">
        <v>59</v>
      </c>
      <c r="AG1522" s="12">
        <v>101</v>
      </c>
      <c r="AH1522" s="33">
        <v>1.1638269986893839</v>
      </c>
      <c r="AI1522" s="34">
        <v>555000</v>
      </c>
      <c r="AJ1522" s="34">
        <v>430000</v>
      </c>
      <c r="AK1522" s="34">
        <v>405000</v>
      </c>
      <c r="AL1522" s="35">
        <v>0.29069767441860467</v>
      </c>
      <c r="AM1522" s="35">
        <v>0.37037037037037035</v>
      </c>
      <c r="AN1522" s="12">
        <v>3.3</v>
      </c>
      <c r="AO1522" s="33">
        <v>0</v>
      </c>
      <c r="AP1522" s="12">
        <v>3.3</v>
      </c>
      <c r="AQ1522" s="34">
        <v>550</v>
      </c>
      <c r="AR1522" s="34">
        <v>480</v>
      </c>
      <c r="AS1522" s="31">
        <v>0.14583333333333334</v>
      </c>
      <c r="AT1522" s="36">
        <v>1827.8400000000001</v>
      </c>
      <c r="AU1522" s="30">
        <v>0.75739999999999996</v>
      </c>
      <c r="AV1522" s="30">
        <v>0.24260000000000001</v>
      </c>
      <c r="AW1522" s="30">
        <v>0.82520000000000004</v>
      </c>
      <c r="AX1522" s="30">
        <v>0.16839999999999999</v>
      </c>
      <c r="AY1522" s="30">
        <v>0.46429999999999999</v>
      </c>
      <c r="AZ1522" s="30">
        <v>0.35020000000000001</v>
      </c>
      <c r="BA1522" s="30">
        <v>0.16500000000000001</v>
      </c>
      <c r="BB1522" s="37">
        <v>6</v>
      </c>
      <c r="BC1522" s="29">
        <v>9</v>
      </c>
      <c r="BD1522" s="38" t="s">
        <v>3390</v>
      </c>
      <c r="BE1522" s="39">
        <v>115.89881977071801</v>
      </c>
      <c r="BF1522" s="39">
        <v>-31.875549908290299</v>
      </c>
      <c r="BG1522" s="40">
        <f t="shared" si="276"/>
        <v>59</v>
      </c>
      <c r="BH1522" s="40">
        <f t="shared" si="277"/>
        <v>62</v>
      </c>
      <c r="BI1522" s="40">
        <f t="shared" si="278"/>
        <v>100</v>
      </c>
      <c r="BJ1522" s="40">
        <f t="shared" si="279"/>
        <v>100</v>
      </c>
      <c r="BK1522" s="40">
        <f t="shared" si="280"/>
        <v>100</v>
      </c>
      <c r="BL1522" s="40">
        <f t="shared" si="281"/>
        <v>92</v>
      </c>
      <c r="BM1522" s="41">
        <f t="shared" si="282"/>
        <v>100</v>
      </c>
      <c r="BN1522" s="40">
        <f t="shared" si="283"/>
        <v>98</v>
      </c>
      <c r="BO1522" s="41">
        <f t="shared" si="284"/>
        <v>66</v>
      </c>
      <c r="BP1522" s="41">
        <f t="shared" si="285"/>
        <v>93</v>
      </c>
      <c r="BQ1522" s="41">
        <f t="shared" si="286"/>
        <v>60</v>
      </c>
      <c r="BR1522" s="41">
        <f t="shared" si="287"/>
        <v>66</v>
      </c>
    </row>
    <row r="1523" spans="2:70" x14ac:dyDescent="0.3">
      <c r="B1523" s="12" t="s">
        <v>577</v>
      </c>
      <c r="C1523" s="12">
        <v>504021053</v>
      </c>
      <c r="D1523" s="12" t="s">
        <v>577</v>
      </c>
      <c r="E1523" s="12" t="s">
        <v>578</v>
      </c>
      <c r="F1523" s="12" t="s">
        <v>2736</v>
      </c>
      <c r="G1523" s="12" t="s">
        <v>120</v>
      </c>
      <c r="H1523" s="12" t="s">
        <v>5013</v>
      </c>
      <c r="I1523" s="28">
        <v>633450</v>
      </c>
      <c r="J1523" s="28">
        <v>633450</v>
      </c>
      <c r="K1523" s="28">
        <v>450000</v>
      </c>
      <c r="L1523" s="28">
        <v>380000</v>
      </c>
      <c r="M1523" s="28">
        <v>495000</v>
      </c>
      <c r="N1523" s="28">
        <v>435000</v>
      </c>
      <c r="O1523" s="29">
        <v>6</v>
      </c>
      <c r="P1523" s="29">
        <v>8</v>
      </c>
      <c r="Q1523" s="29">
        <v>27</v>
      </c>
      <c r="R1523" s="28">
        <v>450</v>
      </c>
      <c r="S1523" s="28">
        <v>390</v>
      </c>
      <c r="T1523" s="30">
        <v>3.5</v>
      </c>
      <c r="U1523" s="30">
        <v>0.20000000000000018</v>
      </c>
      <c r="V1523" s="30">
        <v>3.3</v>
      </c>
      <c r="W1523" s="30">
        <v>2.4</v>
      </c>
      <c r="X1523" s="31">
        <v>3.6940563580393083E-2</v>
      </c>
      <c r="Y1523" s="30">
        <v>0.9</v>
      </c>
      <c r="Z1523" s="30">
        <v>0.20000000000000007</v>
      </c>
      <c r="AA1523" s="30">
        <v>0.7</v>
      </c>
      <c r="AB1523" s="30">
        <v>0.9</v>
      </c>
      <c r="AC1523" s="32">
        <v>0.19959548648073236</v>
      </c>
      <c r="AD1523" s="30">
        <v>5.4031521756931582</v>
      </c>
      <c r="AE1523" s="12">
        <v>1</v>
      </c>
      <c r="AF1523" s="12">
        <v>4</v>
      </c>
      <c r="AG1523" s="12">
        <v>7</v>
      </c>
      <c r="AH1523" s="33">
        <v>0.5714285714285714</v>
      </c>
      <c r="AI1523" s="34">
        <v>470000</v>
      </c>
      <c r="AJ1523" s="34">
        <v>340000</v>
      </c>
      <c r="AK1523" s="34">
        <v>320000</v>
      </c>
      <c r="AL1523" s="35">
        <v>0.38235294117647056</v>
      </c>
      <c r="AM1523" s="35">
        <v>0.46875</v>
      </c>
      <c r="AN1523" s="12">
        <v>3.3</v>
      </c>
      <c r="AO1523" s="33">
        <v>0.29999999999999982</v>
      </c>
      <c r="AP1523" s="12">
        <v>3</v>
      </c>
      <c r="AQ1523" s="34">
        <v>550</v>
      </c>
      <c r="AR1523" s="34">
        <v>440</v>
      </c>
      <c r="AS1523" s="31">
        <v>0.25</v>
      </c>
      <c r="AT1523" s="36">
        <v>2254.5600000000004</v>
      </c>
      <c r="AU1523" s="30">
        <v>0.80630000000000002</v>
      </c>
      <c r="AV1523" s="30">
        <v>0.19370000000000001</v>
      </c>
      <c r="AW1523" s="30">
        <v>0.97599999999999998</v>
      </c>
      <c r="AX1523" s="30">
        <v>1.7999999999999999E-2</v>
      </c>
      <c r="AY1523" s="30">
        <v>0.3876</v>
      </c>
      <c r="AZ1523" s="30">
        <v>0.50160000000000005</v>
      </c>
      <c r="BA1523" s="30">
        <v>9.0899999999999995E-2</v>
      </c>
      <c r="BB1523" s="37">
        <v>4</v>
      </c>
      <c r="BC1523" s="29">
        <v>32</v>
      </c>
      <c r="BD1523" s="38" t="s">
        <v>3391</v>
      </c>
      <c r="BE1523" s="39">
        <v>116.184565116743</v>
      </c>
      <c r="BF1523" s="39">
        <v>-31.886908050942399</v>
      </c>
      <c r="BG1523" s="40">
        <f t="shared" si="276"/>
        <v>59</v>
      </c>
      <c r="BH1523" s="40">
        <f t="shared" si="277"/>
        <v>62</v>
      </c>
      <c r="BI1523" s="40">
        <f t="shared" si="278"/>
        <v>100</v>
      </c>
      <c r="BJ1523" s="40">
        <f t="shared" si="279"/>
        <v>100</v>
      </c>
      <c r="BK1523" s="40">
        <f t="shared" si="280"/>
        <v>100</v>
      </c>
      <c r="BL1523" s="40">
        <f t="shared" si="281"/>
        <v>75</v>
      </c>
      <c r="BM1523" s="41">
        <f t="shared" si="282"/>
        <v>73</v>
      </c>
      <c r="BN1523" s="40">
        <f t="shared" si="283"/>
        <v>96</v>
      </c>
      <c r="BO1523" s="41">
        <f t="shared" si="284"/>
        <v>100</v>
      </c>
      <c r="BP1523" s="41">
        <f t="shared" si="285"/>
        <v>100</v>
      </c>
      <c r="BQ1523" s="41">
        <f t="shared" si="286"/>
        <v>40</v>
      </c>
      <c r="BR1523" s="41">
        <f t="shared" si="287"/>
        <v>63</v>
      </c>
    </row>
    <row r="1524" spans="2:70" x14ac:dyDescent="0.3">
      <c r="B1524" s="12" t="s">
        <v>1530</v>
      </c>
      <c r="C1524" s="12">
        <v>504021054</v>
      </c>
      <c r="D1524" s="12" t="s">
        <v>577</v>
      </c>
      <c r="E1524" s="12" t="s">
        <v>578</v>
      </c>
      <c r="F1524" s="12" t="s">
        <v>2736</v>
      </c>
      <c r="G1524" s="12" t="s">
        <v>120</v>
      </c>
      <c r="H1524" s="12" t="s">
        <v>5013</v>
      </c>
      <c r="I1524" s="28">
        <v>389000</v>
      </c>
      <c r="J1524" s="28">
        <v>349000</v>
      </c>
      <c r="K1524" s="28">
        <v>299000</v>
      </c>
      <c r="L1524" s="28">
        <v>460000</v>
      </c>
      <c r="M1524" s="28">
        <v>380000</v>
      </c>
      <c r="N1524" s="28">
        <v>305000</v>
      </c>
      <c r="O1524" s="29">
        <v>48</v>
      </c>
      <c r="P1524" s="29">
        <v>49</v>
      </c>
      <c r="Q1524" s="29">
        <v>48</v>
      </c>
      <c r="R1524" s="28">
        <v>550</v>
      </c>
      <c r="S1524" s="28">
        <v>385</v>
      </c>
      <c r="T1524" s="30">
        <v>3.9</v>
      </c>
      <c r="U1524" s="30">
        <v>-0.19999999999999973</v>
      </c>
      <c r="V1524" s="30">
        <v>4.0999999999999996</v>
      </c>
      <c r="W1524" s="30">
        <v>3.8</v>
      </c>
      <c r="X1524" s="31">
        <v>7.3521850899742933E-2</v>
      </c>
      <c r="Y1524" s="30">
        <v>0.5</v>
      </c>
      <c r="Z1524" s="30">
        <v>9.9999999999999978E-2</v>
      </c>
      <c r="AA1524" s="30">
        <v>0.4</v>
      </c>
      <c r="AB1524" s="30">
        <v>0.4</v>
      </c>
      <c r="AC1524" s="32">
        <v>0.33797070101268312</v>
      </c>
      <c r="AD1524" s="30">
        <v>4.5968742200676127</v>
      </c>
      <c r="AE1524" s="12">
        <v>1</v>
      </c>
      <c r="AF1524" s="12">
        <v>4</v>
      </c>
      <c r="AG1524" s="12">
        <v>7</v>
      </c>
      <c r="AH1524" s="33">
        <v>0.5714285714285714</v>
      </c>
      <c r="AI1524" s="34">
        <v>470000</v>
      </c>
      <c r="AJ1524" s="34">
        <v>340000</v>
      </c>
      <c r="AK1524" s="34">
        <v>320000</v>
      </c>
      <c r="AL1524" s="35">
        <v>0.38235294117647056</v>
      </c>
      <c r="AM1524" s="35">
        <v>0.46875</v>
      </c>
      <c r="AN1524" s="12">
        <v>3.3</v>
      </c>
      <c r="AO1524" s="33">
        <v>0.29999999999999982</v>
      </c>
      <c r="AP1524" s="12">
        <v>3</v>
      </c>
      <c r="AQ1524" s="34">
        <v>550</v>
      </c>
      <c r="AR1524" s="34">
        <v>440</v>
      </c>
      <c r="AS1524" s="31">
        <v>0.25</v>
      </c>
      <c r="AT1524" s="36">
        <v>1627.3600000000001</v>
      </c>
      <c r="AU1524" s="30">
        <v>0.69299999999999995</v>
      </c>
      <c r="AV1524" s="30">
        <v>0.307</v>
      </c>
      <c r="AW1524" s="30">
        <v>0.89229999999999998</v>
      </c>
      <c r="AX1524" s="30">
        <v>0.1041</v>
      </c>
      <c r="AY1524" s="30">
        <v>0.33189999999999997</v>
      </c>
      <c r="AZ1524" s="30">
        <v>0.437</v>
      </c>
      <c r="BA1524" s="30">
        <v>0.20519999999999999</v>
      </c>
      <c r="BB1524" s="37">
        <v>4</v>
      </c>
      <c r="BC1524" s="29">
        <v>19</v>
      </c>
      <c r="BD1524" s="38" t="s">
        <v>3858</v>
      </c>
      <c r="BE1524" s="39">
        <v>116.043619126808</v>
      </c>
      <c r="BF1524" s="39">
        <v>-31.8908050914733</v>
      </c>
      <c r="BG1524" s="40">
        <f t="shared" si="276"/>
        <v>52</v>
      </c>
      <c r="BH1524" s="40">
        <f t="shared" si="277"/>
        <v>62</v>
      </c>
      <c r="BI1524" s="40">
        <f t="shared" si="278"/>
        <v>100</v>
      </c>
      <c r="BJ1524" s="40">
        <f t="shared" si="279"/>
        <v>100</v>
      </c>
      <c r="BK1524" s="40">
        <f t="shared" si="280"/>
        <v>100</v>
      </c>
      <c r="BL1524" s="40">
        <f t="shared" si="281"/>
        <v>63</v>
      </c>
      <c r="BM1524" s="41">
        <f t="shared" si="282"/>
        <v>100</v>
      </c>
      <c r="BN1524" s="40">
        <f t="shared" si="283"/>
        <v>100</v>
      </c>
      <c r="BO1524" s="41">
        <f t="shared" si="284"/>
        <v>42</v>
      </c>
      <c r="BP1524" s="41">
        <f t="shared" si="285"/>
        <v>100</v>
      </c>
      <c r="BQ1524" s="41">
        <f t="shared" si="286"/>
        <v>40</v>
      </c>
      <c r="BR1524" s="41">
        <f t="shared" si="287"/>
        <v>60</v>
      </c>
    </row>
    <row r="1525" spans="2:70" x14ac:dyDescent="0.3">
      <c r="B1525" s="12" t="s">
        <v>903</v>
      </c>
      <c r="C1525" s="12">
        <v>504031056</v>
      </c>
      <c r="D1525" s="12" t="s">
        <v>581</v>
      </c>
      <c r="E1525" s="12" t="s">
        <v>578</v>
      </c>
      <c r="F1525" s="12" t="s">
        <v>2736</v>
      </c>
      <c r="G1525" s="12" t="s">
        <v>120</v>
      </c>
      <c r="H1525" s="12" t="s">
        <v>5013</v>
      </c>
      <c r="I1525" s="28">
        <v>494700</v>
      </c>
      <c r="J1525" s="28">
        <v>489600</v>
      </c>
      <c r="K1525" s="28">
        <v>412000</v>
      </c>
      <c r="L1525" s="28">
        <v>620000</v>
      </c>
      <c r="M1525" s="28">
        <v>550000</v>
      </c>
      <c r="N1525" s="28">
        <v>400000</v>
      </c>
      <c r="O1525" s="29">
        <v>23</v>
      </c>
      <c r="P1525" s="29">
        <v>23</v>
      </c>
      <c r="Q1525" s="29">
        <v>46</v>
      </c>
      <c r="R1525" s="28">
        <v>475</v>
      </c>
      <c r="S1525" s="28">
        <v>475</v>
      </c>
      <c r="T1525" s="30">
        <v>2.4</v>
      </c>
      <c r="U1525" s="30">
        <v>-0.60000000000000009</v>
      </c>
      <c r="V1525" s="30">
        <v>3</v>
      </c>
      <c r="W1525" s="30">
        <v>2.9</v>
      </c>
      <c r="X1525" s="31">
        <v>4.9929250050535681E-2</v>
      </c>
      <c r="Y1525" s="30">
        <v>0.5</v>
      </c>
      <c r="Z1525" s="30">
        <v>0.3</v>
      </c>
      <c r="AA1525" s="30">
        <v>0.2</v>
      </c>
      <c r="AB1525" s="30">
        <v>0.6</v>
      </c>
      <c r="AC1525" s="32">
        <v>0.24585921325051757</v>
      </c>
      <c r="AD1525" s="30">
        <v>4.9241519350214995</v>
      </c>
      <c r="AE1525" s="12">
        <v>37</v>
      </c>
      <c r="AF1525" s="12">
        <v>63</v>
      </c>
      <c r="AG1525" s="12">
        <v>68</v>
      </c>
      <c r="AH1525" s="33">
        <v>1.2897196261682244</v>
      </c>
      <c r="AI1525" s="34">
        <v>492000</v>
      </c>
      <c r="AJ1525" s="34">
        <v>380000</v>
      </c>
      <c r="AK1525" s="34">
        <v>345000</v>
      </c>
      <c r="AL1525" s="35">
        <v>0.29473684210526313</v>
      </c>
      <c r="AM1525" s="35">
        <v>0.42608695652173911</v>
      </c>
      <c r="AN1525" s="12">
        <v>3.6</v>
      </c>
      <c r="AO1525" s="33">
        <v>0.10000000000000009</v>
      </c>
      <c r="AP1525" s="12">
        <v>3.5</v>
      </c>
      <c r="AQ1525" s="34">
        <v>550</v>
      </c>
      <c r="AR1525" s="34">
        <v>450</v>
      </c>
      <c r="AS1525" s="31">
        <v>0.22222222222222221</v>
      </c>
      <c r="AT1525" s="36">
        <v>1932.0000000000002</v>
      </c>
      <c r="AU1525" s="30">
        <v>0.7974</v>
      </c>
      <c r="AV1525" s="30">
        <v>0.2026</v>
      </c>
      <c r="AW1525" s="30">
        <v>0.94420000000000004</v>
      </c>
      <c r="AX1525" s="30">
        <v>5.4300000000000001E-2</v>
      </c>
      <c r="AY1525" s="30">
        <v>0.3</v>
      </c>
      <c r="AZ1525" s="30">
        <v>0.49880000000000002</v>
      </c>
      <c r="BA1525" s="30">
        <v>0.18079999999999999</v>
      </c>
      <c r="BB1525" s="37">
        <v>3</v>
      </c>
      <c r="BC1525" s="29">
        <v>15</v>
      </c>
      <c r="BD1525" s="38" t="s">
        <v>3298</v>
      </c>
      <c r="BE1525" s="39">
        <v>115.89830223349701</v>
      </c>
      <c r="BF1525" s="39">
        <v>-31.825045774134601</v>
      </c>
      <c r="BG1525" s="40">
        <f t="shared" si="276"/>
        <v>77</v>
      </c>
      <c r="BH1525" s="40">
        <f t="shared" si="277"/>
        <v>57</v>
      </c>
      <c r="BI1525" s="40">
        <f t="shared" si="278"/>
        <v>100</v>
      </c>
      <c r="BJ1525" s="40">
        <f t="shared" si="279"/>
        <v>100</v>
      </c>
      <c r="BK1525" s="40">
        <f t="shared" si="280"/>
        <v>100</v>
      </c>
      <c r="BL1525" s="40">
        <f t="shared" si="281"/>
        <v>56</v>
      </c>
      <c r="BM1525" s="41">
        <f t="shared" si="282"/>
        <v>100</v>
      </c>
      <c r="BN1525" s="40">
        <f t="shared" si="283"/>
        <v>100</v>
      </c>
      <c r="BO1525" s="41">
        <f t="shared" si="284"/>
        <v>100</v>
      </c>
      <c r="BP1525" s="41">
        <f t="shared" si="285"/>
        <v>100</v>
      </c>
      <c r="BQ1525" s="41">
        <f t="shared" si="286"/>
        <v>30</v>
      </c>
      <c r="BR1525" s="41">
        <f t="shared" si="287"/>
        <v>65</v>
      </c>
    </row>
    <row r="1526" spans="2:70" x14ac:dyDescent="0.3">
      <c r="B1526" s="12" t="s">
        <v>1754</v>
      </c>
      <c r="C1526" s="12">
        <v>504031057</v>
      </c>
      <c r="D1526" s="12" t="s">
        <v>581</v>
      </c>
      <c r="E1526" s="12" t="s">
        <v>578</v>
      </c>
      <c r="F1526" s="12" t="s">
        <v>2736</v>
      </c>
      <c r="G1526" s="12" t="s">
        <v>120</v>
      </c>
      <c r="H1526" s="12" t="s">
        <v>5013</v>
      </c>
      <c r="I1526" s="28">
        <v>479000</v>
      </c>
      <c r="J1526" s="28">
        <v>459000</v>
      </c>
      <c r="K1526" s="28">
        <v>389000</v>
      </c>
      <c r="L1526" s="28">
        <v>591000</v>
      </c>
      <c r="M1526" s="28">
        <v>500000</v>
      </c>
      <c r="N1526" s="28">
        <v>435000</v>
      </c>
      <c r="O1526" s="29">
        <v>42</v>
      </c>
      <c r="P1526" s="29">
        <v>42</v>
      </c>
      <c r="Q1526" s="29">
        <v>34</v>
      </c>
      <c r="R1526" s="28">
        <v>550</v>
      </c>
      <c r="S1526" s="28">
        <v>450</v>
      </c>
      <c r="T1526" s="30">
        <v>2.6</v>
      </c>
      <c r="U1526" s="30">
        <v>-0.10000000000000009</v>
      </c>
      <c r="V1526" s="30">
        <v>2.7</v>
      </c>
      <c r="W1526" s="30">
        <v>3.6</v>
      </c>
      <c r="X1526" s="31">
        <v>5.9707724425887267E-2</v>
      </c>
      <c r="Y1526" s="30">
        <v>3.2</v>
      </c>
      <c r="Z1526" s="30">
        <v>-0.19999999999999973</v>
      </c>
      <c r="AA1526" s="30">
        <v>3.4</v>
      </c>
      <c r="AB1526" s="30">
        <v>3.1</v>
      </c>
      <c r="AC1526" s="32">
        <v>0.2741884023291058</v>
      </c>
      <c r="AD1526" s="30">
        <v>4.5921763886588005</v>
      </c>
      <c r="AE1526" s="12">
        <v>37</v>
      </c>
      <c r="AF1526" s="12">
        <v>63</v>
      </c>
      <c r="AG1526" s="12">
        <v>68</v>
      </c>
      <c r="AH1526" s="33">
        <v>1.2897196261682244</v>
      </c>
      <c r="AI1526" s="34">
        <v>492000</v>
      </c>
      <c r="AJ1526" s="34">
        <v>380000</v>
      </c>
      <c r="AK1526" s="34">
        <v>345000</v>
      </c>
      <c r="AL1526" s="35">
        <v>0.29473684210526313</v>
      </c>
      <c r="AM1526" s="35">
        <v>0.42608695652173911</v>
      </c>
      <c r="AN1526" s="12">
        <v>3.6</v>
      </c>
      <c r="AO1526" s="33">
        <v>0.10000000000000009</v>
      </c>
      <c r="AP1526" s="12">
        <v>3.5</v>
      </c>
      <c r="AQ1526" s="34">
        <v>550</v>
      </c>
      <c r="AR1526" s="34">
        <v>450</v>
      </c>
      <c r="AS1526" s="31">
        <v>0.22222222222222221</v>
      </c>
      <c r="AT1526" s="36">
        <v>2005.9200000000003</v>
      </c>
      <c r="AU1526" s="30">
        <v>0.77810000000000001</v>
      </c>
      <c r="AV1526" s="30">
        <v>0.22189999999999999</v>
      </c>
      <c r="AW1526" s="30">
        <v>0.93310000000000004</v>
      </c>
      <c r="AX1526" s="30">
        <v>5.1799999999999999E-2</v>
      </c>
      <c r="AY1526" s="30">
        <v>0.21679999999999999</v>
      </c>
      <c r="AZ1526" s="30">
        <v>0.54449999999999998</v>
      </c>
      <c r="BA1526" s="30">
        <v>0.2165</v>
      </c>
      <c r="BB1526" s="37">
        <v>2</v>
      </c>
      <c r="BC1526" s="29">
        <v>16</v>
      </c>
      <c r="BD1526" s="38" t="s">
        <v>4068</v>
      </c>
      <c r="BE1526" s="39">
        <v>115.960658173563</v>
      </c>
      <c r="BF1526" s="39">
        <v>-31.835299604528899</v>
      </c>
      <c r="BG1526" s="40">
        <f t="shared" si="276"/>
        <v>74</v>
      </c>
      <c r="BH1526" s="40">
        <f t="shared" si="277"/>
        <v>57</v>
      </c>
      <c r="BI1526" s="40">
        <f t="shared" si="278"/>
        <v>100</v>
      </c>
      <c r="BJ1526" s="40">
        <f t="shared" si="279"/>
        <v>100</v>
      </c>
      <c r="BK1526" s="40">
        <f t="shared" si="280"/>
        <v>100</v>
      </c>
      <c r="BL1526" s="40">
        <f t="shared" si="281"/>
        <v>38</v>
      </c>
      <c r="BM1526" s="41">
        <f t="shared" si="282"/>
        <v>100</v>
      </c>
      <c r="BN1526" s="40">
        <f t="shared" si="283"/>
        <v>100</v>
      </c>
      <c r="BO1526" s="41">
        <f t="shared" si="284"/>
        <v>84</v>
      </c>
      <c r="BP1526" s="41">
        <f t="shared" si="285"/>
        <v>64</v>
      </c>
      <c r="BQ1526" s="41">
        <f t="shared" si="286"/>
        <v>20</v>
      </c>
      <c r="BR1526" s="41">
        <f t="shared" si="287"/>
        <v>59</v>
      </c>
    </row>
    <row r="1527" spans="2:70" x14ac:dyDescent="0.3">
      <c r="B1527" s="12" t="s">
        <v>786</v>
      </c>
      <c r="C1527" s="12">
        <v>504031061</v>
      </c>
      <c r="D1527" s="12" t="s">
        <v>581</v>
      </c>
      <c r="E1527" s="12" t="s">
        <v>578</v>
      </c>
      <c r="F1527" s="12" t="s">
        <v>2736</v>
      </c>
      <c r="G1527" s="12" t="s">
        <v>120</v>
      </c>
      <c r="H1527" s="12" t="s">
        <v>5013</v>
      </c>
      <c r="I1527" s="28">
        <v>693000</v>
      </c>
      <c r="J1527" s="28">
        <v>744900</v>
      </c>
      <c r="K1527" s="28">
        <v>520000</v>
      </c>
      <c r="L1527" s="28">
        <v>681500</v>
      </c>
      <c r="M1527" s="28">
        <v>650000</v>
      </c>
      <c r="N1527" s="28">
        <v>510000</v>
      </c>
      <c r="O1527" s="29">
        <v>32</v>
      </c>
      <c r="P1527" s="29">
        <v>63</v>
      </c>
      <c r="Q1527" s="29">
        <v>63</v>
      </c>
      <c r="R1527" s="28">
        <v>680</v>
      </c>
      <c r="S1527" s="28">
        <v>620</v>
      </c>
      <c r="T1527" s="30">
        <v>2.4</v>
      </c>
      <c r="U1527" s="30">
        <v>-1</v>
      </c>
      <c r="V1527" s="30">
        <v>3.4</v>
      </c>
      <c r="W1527" s="30">
        <v>4.4000000000000004</v>
      </c>
      <c r="X1527" s="31">
        <v>5.1024531024531028E-2</v>
      </c>
      <c r="Y1527" s="30">
        <v>1.4</v>
      </c>
      <c r="Z1527" s="30">
        <v>-0.30000000000000004</v>
      </c>
      <c r="AA1527" s="30">
        <v>1.7</v>
      </c>
      <c r="AB1527" s="30">
        <v>2.4</v>
      </c>
      <c r="AC1527" s="32">
        <v>0.28815512916129904</v>
      </c>
      <c r="AD1527" s="30">
        <v>5.6473841772845095</v>
      </c>
      <c r="AE1527" s="12">
        <v>37</v>
      </c>
      <c r="AF1527" s="12">
        <v>63</v>
      </c>
      <c r="AG1527" s="12">
        <v>68</v>
      </c>
      <c r="AH1527" s="33">
        <v>1.2897196261682244</v>
      </c>
      <c r="AI1527" s="34">
        <v>492000</v>
      </c>
      <c r="AJ1527" s="34">
        <v>380000</v>
      </c>
      <c r="AK1527" s="34">
        <v>345000</v>
      </c>
      <c r="AL1527" s="35">
        <v>0.29473684210526313</v>
      </c>
      <c r="AM1527" s="35">
        <v>0.42608695652173911</v>
      </c>
      <c r="AN1527" s="12">
        <v>3.6</v>
      </c>
      <c r="AO1527" s="33">
        <v>0.10000000000000009</v>
      </c>
      <c r="AP1527" s="12">
        <v>3.5</v>
      </c>
      <c r="AQ1527" s="34">
        <v>550</v>
      </c>
      <c r="AR1527" s="34">
        <v>450</v>
      </c>
      <c r="AS1527" s="31">
        <v>0.22222222222222221</v>
      </c>
      <c r="AT1527" s="36">
        <v>2359.84</v>
      </c>
      <c r="AU1527" s="30">
        <v>0.75409999999999999</v>
      </c>
      <c r="AV1527" s="30">
        <v>0.24590000000000001</v>
      </c>
      <c r="AW1527" s="30">
        <v>0.92979999999999996</v>
      </c>
      <c r="AX1527" s="30">
        <v>4.8599999999999997E-2</v>
      </c>
      <c r="AY1527" s="30">
        <v>0.28539999999999999</v>
      </c>
      <c r="AZ1527" s="30">
        <v>0.53090000000000004</v>
      </c>
      <c r="BA1527" s="30">
        <v>0.16309999999999999</v>
      </c>
      <c r="BB1527" s="37">
        <v>6.5</v>
      </c>
      <c r="BC1527" s="29">
        <v>15</v>
      </c>
      <c r="BD1527" s="38" t="s">
        <v>3206</v>
      </c>
      <c r="BE1527" s="39">
        <v>115.999315769261</v>
      </c>
      <c r="BF1527" s="39">
        <v>-31.916980479242401</v>
      </c>
      <c r="BG1527" s="40">
        <f t="shared" si="276"/>
        <v>77</v>
      </c>
      <c r="BH1527" s="40">
        <f t="shared" si="277"/>
        <v>57</v>
      </c>
      <c r="BI1527" s="40">
        <f t="shared" si="278"/>
        <v>100</v>
      </c>
      <c r="BJ1527" s="40">
        <f t="shared" si="279"/>
        <v>100</v>
      </c>
      <c r="BK1527" s="40">
        <f t="shared" si="280"/>
        <v>100</v>
      </c>
      <c r="BL1527" s="40">
        <f t="shared" si="281"/>
        <v>53</v>
      </c>
      <c r="BM1527" s="41">
        <f t="shared" si="282"/>
        <v>100</v>
      </c>
      <c r="BN1527" s="40">
        <f t="shared" si="283"/>
        <v>94</v>
      </c>
      <c r="BO1527" s="41">
        <f t="shared" si="284"/>
        <v>75</v>
      </c>
      <c r="BP1527" s="41">
        <f t="shared" si="285"/>
        <v>93</v>
      </c>
      <c r="BQ1527" s="41">
        <f t="shared" si="286"/>
        <v>65</v>
      </c>
      <c r="BR1527" s="41">
        <f t="shared" si="287"/>
        <v>65</v>
      </c>
    </row>
    <row r="1528" spans="2:70" x14ac:dyDescent="0.3">
      <c r="B1528" s="12" t="s">
        <v>1642</v>
      </c>
      <c r="C1528" s="12">
        <v>504031062</v>
      </c>
      <c r="D1528" s="12" t="s">
        <v>581</v>
      </c>
      <c r="E1528" s="12" t="s">
        <v>578</v>
      </c>
      <c r="F1528" s="12" t="s">
        <v>2736</v>
      </c>
      <c r="G1528" s="12" t="s">
        <v>120</v>
      </c>
      <c r="H1528" s="12" t="s">
        <v>5013</v>
      </c>
      <c r="I1528" s="28">
        <v>445000</v>
      </c>
      <c r="J1528" s="28">
        <v>436000</v>
      </c>
      <c r="K1528" s="28">
        <v>295000</v>
      </c>
      <c r="L1528" s="28">
        <v>490000</v>
      </c>
      <c r="M1528" s="28">
        <v>400000</v>
      </c>
      <c r="N1528" s="28">
        <v>316000</v>
      </c>
      <c r="O1528" s="29">
        <v>36</v>
      </c>
      <c r="P1528" s="29">
        <v>36</v>
      </c>
      <c r="Q1528" s="29">
        <v>36</v>
      </c>
      <c r="R1528" s="28">
        <v>590</v>
      </c>
      <c r="S1528" s="28">
        <v>425</v>
      </c>
      <c r="T1528" s="30">
        <v>3</v>
      </c>
      <c r="U1528" s="30">
        <v>-0.20000000000000018</v>
      </c>
      <c r="V1528" s="30">
        <v>3.2</v>
      </c>
      <c r="W1528" s="30">
        <v>4.3</v>
      </c>
      <c r="X1528" s="31">
        <v>6.8943820224719107E-2</v>
      </c>
      <c r="Y1528" s="30">
        <v>3.7</v>
      </c>
      <c r="Z1528" s="30">
        <v>1.4000000000000004</v>
      </c>
      <c r="AA1528" s="30">
        <v>2.2999999999999998</v>
      </c>
      <c r="AB1528" s="30">
        <v>0.9</v>
      </c>
      <c r="AC1528" s="32">
        <v>0.29072059287291069</v>
      </c>
      <c r="AD1528" s="30">
        <v>4.2167752225699235</v>
      </c>
      <c r="AE1528" s="12">
        <v>37</v>
      </c>
      <c r="AF1528" s="12">
        <v>63</v>
      </c>
      <c r="AG1528" s="12">
        <v>68</v>
      </c>
      <c r="AH1528" s="33">
        <v>1.2897196261682244</v>
      </c>
      <c r="AI1528" s="34">
        <v>492000</v>
      </c>
      <c r="AJ1528" s="34">
        <v>380000</v>
      </c>
      <c r="AK1528" s="34">
        <v>345000</v>
      </c>
      <c r="AL1528" s="35">
        <v>0.29473684210526313</v>
      </c>
      <c r="AM1528" s="35">
        <v>0.42608695652173911</v>
      </c>
      <c r="AN1528" s="12">
        <v>3.6</v>
      </c>
      <c r="AO1528" s="33">
        <v>0.10000000000000009</v>
      </c>
      <c r="AP1528" s="12">
        <v>3.5</v>
      </c>
      <c r="AQ1528" s="34">
        <v>550</v>
      </c>
      <c r="AR1528" s="34">
        <v>450</v>
      </c>
      <c r="AS1528" s="31">
        <v>0.22222222222222221</v>
      </c>
      <c r="AT1528" s="36">
        <v>2029.4400000000003</v>
      </c>
      <c r="AU1528" s="30">
        <v>0.74929999999999997</v>
      </c>
      <c r="AV1528" s="30">
        <v>0.25069999999999998</v>
      </c>
      <c r="AW1528" s="30">
        <v>0.88149999999999995</v>
      </c>
      <c r="AX1528" s="30">
        <v>8.77E-2</v>
      </c>
      <c r="AY1528" s="30">
        <v>0.22289999999999999</v>
      </c>
      <c r="AZ1528" s="30">
        <v>0.54420000000000002</v>
      </c>
      <c r="BA1528" s="30">
        <v>0.2122</v>
      </c>
      <c r="BB1528" s="37">
        <v>2</v>
      </c>
      <c r="BC1528" s="29">
        <v>13</v>
      </c>
      <c r="BD1528" s="38" t="s">
        <v>3961</v>
      </c>
      <c r="BE1528" s="39">
        <v>115.962887613831</v>
      </c>
      <c r="BF1528" s="39">
        <v>-31.877253210247702</v>
      </c>
      <c r="BG1528" s="40">
        <f t="shared" si="276"/>
        <v>67</v>
      </c>
      <c r="BH1528" s="40">
        <f t="shared" si="277"/>
        <v>57</v>
      </c>
      <c r="BI1528" s="40">
        <f t="shared" si="278"/>
        <v>100</v>
      </c>
      <c r="BJ1528" s="40">
        <f t="shared" si="279"/>
        <v>100</v>
      </c>
      <c r="BK1528" s="40">
        <f t="shared" si="280"/>
        <v>100</v>
      </c>
      <c r="BL1528" s="40">
        <f t="shared" si="281"/>
        <v>39</v>
      </c>
      <c r="BM1528" s="41">
        <f t="shared" si="282"/>
        <v>100</v>
      </c>
      <c r="BN1528" s="40">
        <f t="shared" si="283"/>
        <v>100</v>
      </c>
      <c r="BO1528" s="41">
        <f t="shared" si="284"/>
        <v>73</v>
      </c>
      <c r="BP1528" s="41">
        <f t="shared" si="285"/>
        <v>55</v>
      </c>
      <c r="BQ1528" s="41">
        <f t="shared" si="286"/>
        <v>20</v>
      </c>
      <c r="BR1528" s="41">
        <f t="shared" si="287"/>
        <v>57</v>
      </c>
    </row>
    <row r="1529" spans="2:70" x14ac:dyDescent="0.3">
      <c r="B1529" s="12" t="s">
        <v>787</v>
      </c>
      <c r="C1529" s="12">
        <v>504031065</v>
      </c>
      <c r="D1529" s="12" t="s">
        <v>581</v>
      </c>
      <c r="E1529" s="12" t="s">
        <v>578</v>
      </c>
      <c r="F1529" s="12" t="s">
        <v>2736</v>
      </c>
      <c r="G1529" s="12" t="s">
        <v>120</v>
      </c>
      <c r="H1529" s="12" t="s">
        <v>5013</v>
      </c>
      <c r="I1529" s="28">
        <v>550000</v>
      </c>
      <c r="J1529" s="28">
        <v>550000</v>
      </c>
      <c r="K1529" s="28">
        <v>404000</v>
      </c>
      <c r="L1529" s="28">
        <v>541000</v>
      </c>
      <c r="M1529" s="28">
        <v>490000</v>
      </c>
      <c r="N1529" s="28">
        <v>390000</v>
      </c>
      <c r="O1529" s="29">
        <v>24</v>
      </c>
      <c r="P1529" s="29">
        <v>49</v>
      </c>
      <c r="Q1529" s="29">
        <v>69</v>
      </c>
      <c r="R1529" s="28">
        <v>570</v>
      </c>
      <c r="S1529" s="28">
        <v>480</v>
      </c>
      <c r="T1529" s="30">
        <v>2.9</v>
      </c>
      <c r="U1529" s="30">
        <v>-0.5</v>
      </c>
      <c r="V1529" s="30">
        <v>3.4</v>
      </c>
      <c r="W1529" s="30">
        <v>3.1</v>
      </c>
      <c r="X1529" s="31">
        <v>5.3890909090909093E-2</v>
      </c>
      <c r="Y1529" s="30">
        <v>1.9</v>
      </c>
      <c r="Z1529" s="30">
        <v>-0.39999999999999991</v>
      </c>
      <c r="AA1529" s="30">
        <v>2.2999999999999998</v>
      </c>
      <c r="AB1529" s="30">
        <v>1.7</v>
      </c>
      <c r="AC1529" s="32">
        <v>0.33883393570477455</v>
      </c>
      <c r="AD1529" s="30">
        <v>6.2874043400008768</v>
      </c>
      <c r="AE1529" s="12">
        <v>37</v>
      </c>
      <c r="AF1529" s="12">
        <v>63</v>
      </c>
      <c r="AG1529" s="12">
        <v>68</v>
      </c>
      <c r="AH1529" s="33">
        <v>1.2897196261682244</v>
      </c>
      <c r="AI1529" s="34">
        <v>492000</v>
      </c>
      <c r="AJ1529" s="34">
        <v>380000</v>
      </c>
      <c r="AK1529" s="34">
        <v>345000</v>
      </c>
      <c r="AL1529" s="35">
        <v>0.29473684210526313</v>
      </c>
      <c r="AM1529" s="35">
        <v>0.42608695652173911</v>
      </c>
      <c r="AN1529" s="12">
        <v>3.6</v>
      </c>
      <c r="AO1529" s="33">
        <v>0.10000000000000009</v>
      </c>
      <c r="AP1529" s="12">
        <v>3.5</v>
      </c>
      <c r="AQ1529" s="34">
        <v>550</v>
      </c>
      <c r="AR1529" s="34">
        <v>450</v>
      </c>
      <c r="AS1529" s="31">
        <v>0.22222222222222221</v>
      </c>
      <c r="AT1529" s="36">
        <v>1682.2400000000002</v>
      </c>
      <c r="AU1529" s="30">
        <v>0.7</v>
      </c>
      <c r="AV1529" s="30">
        <v>0.3</v>
      </c>
      <c r="AW1529" s="30">
        <v>0.85750000000000004</v>
      </c>
      <c r="AX1529" s="30">
        <v>0.1004</v>
      </c>
      <c r="AY1529" s="30">
        <v>0.32840000000000003</v>
      </c>
      <c r="AZ1529" s="30">
        <v>0.39560000000000001</v>
      </c>
      <c r="BA1529" s="30">
        <v>0.24099999999999999</v>
      </c>
      <c r="BB1529" s="37">
        <v>5</v>
      </c>
      <c r="BC1529" s="29">
        <v>20</v>
      </c>
      <c r="BD1529" s="38" t="s">
        <v>3207</v>
      </c>
      <c r="BE1529" s="39">
        <v>116.02478066793</v>
      </c>
      <c r="BF1529" s="39">
        <v>-31.849966108887699</v>
      </c>
      <c r="BG1529" s="40">
        <f t="shared" si="276"/>
        <v>69</v>
      </c>
      <c r="BH1529" s="40">
        <f t="shared" si="277"/>
        <v>57</v>
      </c>
      <c r="BI1529" s="40">
        <f t="shared" si="278"/>
        <v>100</v>
      </c>
      <c r="BJ1529" s="40">
        <f t="shared" si="279"/>
        <v>100</v>
      </c>
      <c r="BK1529" s="40">
        <f t="shared" si="280"/>
        <v>100</v>
      </c>
      <c r="BL1529" s="40">
        <f t="shared" si="281"/>
        <v>62</v>
      </c>
      <c r="BM1529" s="41">
        <f t="shared" si="282"/>
        <v>100</v>
      </c>
      <c r="BN1529" s="40">
        <f t="shared" si="283"/>
        <v>87</v>
      </c>
      <c r="BO1529" s="41">
        <f t="shared" si="284"/>
        <v>41</v>
      </c>
      <c r="BP1529" s="41">
        <f t="shared" si="285"/>
        <v>85</v>
      </c>
      <c r="BQ1529" s="41">
        <f t="shared" si="286"/>
        <v>50</v>
      </c>
      <c r="BR1529" s="41">
        <f t="shared" si="287"/>
        <v>60</v>
      </c>
    </row>
    <row r="1530" spans="2:70" x14ac:dyDescent="0.3">
      <c r="B1530" s="12" t="s">
        <v>1643</v>
      </c>
      <c r="C1530" s="12">
        <v>504031066</v>
      </c>
      <c r="D1530" s="12" t="s">
        <v>581</v>
      </c>
      <c r="E1530" s="12" t="s">
        <v>578</v>
      </c>
      <c r="F1530" s="12" t="s">
        <v>2736</v>
      </c>
      <c r="G1530" s="12" t="s">
        <v>120</v>
      </c>
      <c r="H1530" s="12" t="s">
        <v>5013</v>
      </c>
      <c r="I1530" s="28">
        <v>430560</v>
      </c>
      <c r="J1530" s="28">
        <v>419000</v>
      </c>
      <c r="K1530" s="28">
        <v>339150</v>
      </c>
      <c r="L1530" s="28">
        <v>459000</v>
      </c>
      <c r="M1530" s="28">
        <v>430000</v>
      </c>
      <c r="N1530" s="28">
        <v>350000</v>
      </c>
      <c r="O1530" s="29">
        <v>37</v>
      </c>
      <c r="P1530" s="29">
        <v>39</v>
      </c>
      <c r="Q1530" s="29">
        <v>54</v>
      </c>
      <c r="R1530" s="28">
        <v>525</v>
      </c>
      <c r="S1530" s="28">
        <v>450</v>
      </c>
      <c r="T1530" s="30">
        <v>5.4</v>
      </c>
      <c r="U1530" s="30">
        <v>0.10000000000000053</v>
      </c>
      <c r="V1530" s="30">
        <v>5.3</v>
      </c>
      <c r="W1530" s="30">
        <v>4.5999999999999996</v>
      </c>
      <c r="X1530" s="31">
        <v>6.3405797101449279E-2</v>
      </c>
      <c r="Y1530" s="30">
        <v>5.9</v>
      </c>
      <c r="Z1530" s="30">
        <v>-0.19999999999999929</v>
      </c>
      <c r="AA1530" s="30">
        <v>6.1</v>
      </c>
      <c r="AB1530" s="30">
        <v>5.3</v>
      </c>
      <c r="AC1530" s="32">
        <v>0.36057692307692302</v>
      </c>
      <c r="AD1530" s="30">
        <v>5.6868131868131861</v>
      </c>
      <c r="AE1530" s="12">
        <v>37</v>
      </c>
      <c r="AF1530" s="12">
        <v>63</v>
      </c>
      <c r="AG1530" s="12">
        <v>68</v>
      </c>
      <c r="AH1530" s="33">
        <v>1.2897196261682244</v>
      </c>
      <c r="AI1530" s="34">
        <v>492000</v>
      </c>
      <c r="AJ1530" s="34">
        <v>380000</v>
      </c>
      <c r="AK1530" s="34">
        <v>345000</v>
      </c>
      <c r="AL1530" s="35">
        <v>0.29473684210526313</v>
      </c>
      <c r="AM1530" s="35">
        <v>0.42608695652173911</v>
      </c>
      <c r="AN1530" s="12">
        <v>3.6</v>
      </c>
      <c r="AO1530" s="33">
        <v>0.10000000000000009</v>
      </c>
      <c r="AP1530" s="12">
        <v>3.5</v>
      </c>
      <c r="AQ1530" s="34">
        <v>550</v>
      </c>
      <c r="AR1530" s="34">
        <v>450</v>
      </c>
      <c r="AS1530" s="31">
        <v>0.22222222222222221</v>
      </c>
      <c r="AT1530" s="36">
        <v>1456.0000000000002</v>
      </c>
      <c r="AU1530" s="30">
        <v>0.5323</v>
      </c>
      <c r="AV1530" s="30">
        <v>0.4677</v>
      </c>
      <c r="AW1530" s="30">
        <v>0.50670000000000004</v>
      </c>
      <c r="AX1530" s="30">
        <v>0.36969999999999997</v>
      </c>
      <c r="AY1530" s="30">
        <v>0.21729999999999999</v>
      </c>
      <c r="AZ1530" s="30">
        <v>0.26910000000000001</v>
      </c>
      <c r="BA1530" s="30">
        <v>0.48320000000000002</v>
      </c>
      <c r="BB1530" s="37">
        <v>7.5</v>
      </c>
      <c r="BC1530" s="29">
        <v>16</v>
      </c>
      <c r="BD1530" s="38" t="s">
        <v>3962</v>
      </c>
      <c r="BE1530" s="39">
        <v>116.007261568307</v>
      </c>
      <c r="BF1530" s="39">
        <v>-31.894203659233799</v>
      </c>
      <c r="BG1530" s="40">
        <f t="shared" si="276"/>
        <v>27</v>
      </c>
      <c r="BH1530" s="40">
        <f t="shared" si="277"/>
        <v>57</v>
      </c>
      <c r="BI1530" s="40">
        <f t="shared" si="278"/>
        <v>100</v>
      </c>
      <c r="BJ1530" s="40">
        <f t="shared" si="279"/>
        <v>100</v>
      </c>
      <c r="BK1530" s="40">
        <f t="shared" si="280"/>
        <v>100</v>
      </c>
      <c r="BL1530" s="40">
        <f t="shared" si="281"/>
        <v>38</v>
      </c>
      <c r="BM1530" s="41">
        <f t="shared" si="282"/>
        <v>100</v>
      </c>
      <c r="BN1530" s="40">
        <f t="shared" si="283"/>
        <v>93</v>
      </c>
      <c r="BO1530" s="41">
        <f t="shared" si="284"/>
        <v>27</v>
      </c>
      <c r="BP1530" s="41">
        <f t="shared" si="285"/>
        <v>19</v>
      </c>
      <c r="BQ1530" s="41">
        <f t="shared" si="286"/>
        <v>75</v>
      </c>
      <c r="BR1530" s="41">
        <f t="shared" si="287"/>
        <v>50</v>
      </c>
    </row>
    <row r="1531" spans="2:70" x14ac:dyDescent="0.3">
      <c r="B1531" s="12" t="s">
        <v>1020</v>
      </c>
      <c r="C1531" s="12">
        <v>504031068</v>
      </c>
      <c r="D1531" s="12" t="s">
        <v>581</v>
      </c>
      <c r="E1531" s="12" t="s">
        <v>578</v>
      </c>
      <c r="F1531" s="12" t="s">
        <v>2736</v>
      </c>
      <c r="G1531" s="12" t="s">
        <v>120</v>
      </c>
      <c r="H1531" s="12" t="s">
        <v>5013</v>
      </c>
      <c r="I1531" s="28">
        <v>499000</v>
      </c>
      <c r="J1531" s="28">
        <v>499000</v>
      </c>
      <c r="K1531" s="28">
        <v>388000</v>
      </c>
      <c r="L1531" s="28">
        <v>565000</v>
      </c>
      <c r="M1531" s="28">
        <v>565000</v>
      </c>
      <c r="N1531" s="28">
        <v>430000</v>
      </c>
      <c r="O1531" s="29">
        <v>49</v>
      </c>
      <c r="P1531" s="29">
        <v>47</v>
      </c>
      <c r="Q1531" s="29">
        <v>52</v>
      </c>
      <c r="R1531" s="28">
        <v>550</v>
      </c>
      <c r="S1531" s="28">
        <v>480</v>
      </c>
      <c r="T1531" s="30">
        <v>4.5999999999999996</v>
      </c>
      <c r="U1531" s="30">
        <v>0</v>
      </c>
      <c r="V1531" s="30">
        <v>4.5999999999999996</v>
      </c>
      <c r="W1531" s="30">
        <v>11.2</v>
      </c>
      <c r="X1531" s="31">
        <v>5.7314629258517033E-2</v>
      </c>
      <c r="Y1531" s="30">
        <v>5</v>
      </c>
      <c r="Z1531" s="30">
        <v>1.2999999999999998</v>
      </c>
      <c r="AA1531" s="30">
        <v>3.7</v>
      </c>
      <c r="AB1531" s="30">
        <v>3.7</v>
      </c>
      <c r="AC1531" s="32">
        <v>0.22140280819270897</v>
      </c>
      <c r="AD1531" s="30">
        <v>3.8629371079776846</v>
      </c>
      <c r="AE1531" s="12">
        <v>37</v>
      </c>
      <c r="AF1531" s="12">
        <v>63</v>
      </c>
      <c r="AG1531" s="12">
        <v>68</v>
      </c>
      <c r="AH1531" s="33">
        <v>1.2897196261682244</v>
      </c>
      <c r="AI1531" s="34">
        <v>492000</v>
      </c>
      <c r="AJ1531" s="34">
        <v>380000</v>
      </c>
      <c r="AK1531" s="34">
        <v>345000</v>
      </c>
      <c r="AL1531" s="35">
        <v>0.29473684210526313</v>
      </c>
      <c r="AM1531" s="35">
        <v>0.42608695652173911</v>
      </c>
      <c r="AN1531" s="12">
        <v>3.6</v>
      </c>
      <c r="AO1531" s="33">
        <v>0.10000000000000009</v>
      </c>
      <c r="AP1531" s="12">
        <v>3.5</v>
      </c>
      <c r="AQ1531" s="34">
        <v>550</v>
      </c>
      <c r="AR1531" s="34">
        <v>450</v>
      </c>
      <c r="AS1531" s="31">
        <v>0.22222222222222221</v>
      </c>
      <c r="AT1531" s="36">
        <v>2484.1600000000003</v>
      </c>
      <c r="AU1531" s="30">
        <v>0.83709999999999996</v>
      </c>
      <c r="AV1531" s="30">
        <v>0.16289999999999999</v>
      </c>
      <c r="AW1531" s="30">
        <v>0.93789999999999996</v>
      </c>
      <c r="AX1531" s="30">
        <v>5.67E-2</v>
      </c>
      <c r="AY1531" s="30">
        <v>0.23150000000000001</v>
      </c>
      <c r="AZ1531" s="30">
        <v>0.60829999999999995</v>
      </c>
      <c r="BA1531" s="30">
        <v>0.14030000000000001</v>
      </c>
      <c r="BB1531" s="37">
        <v>8.5</v>
      </c>
      <c r="BC1531" s="29">
        <v>27</v>
      </c>
      <c r="BD1531" s="38" t="s">
        <v>3392</v>
      </c>
      <c r="BE1531" s="39">
        <v>116.04715372916399</v>
      </c>
      <c r="BF1531" s="39">
        <v>-31.7795598983768</v>
      </c>
      <c r="BG1531" s="40">
        <f t="shared" si="276"/>
        <v>41</v>
      </c>
      <c r="BH1531" s="40">
        <f t="shared" si="277"/>
        <v>57</v>
      </c>
      <c r="BI1531" s="40">
        <f t="shared" si="278"/>
        <v>100</v>
      </c>
      <c r="BJ1531" s="40">
        <f t="shared" si="279"/>
        <v>100</v>
      </c>
      <c r="BK1531" s="40">
        <f t="shared" si="280"/>
        <v>100</v>
      </c>
      <c r="BL1531" s="40">
        <f t="shared" si="281"/>
        <v>41</v>
      </c>
      <c r="BM1531" s="41">
        <f t="shared" si="282"/>
        <v>100</v>
      </c>
      <c r="BN1531" s="40">
        <f t="shared" si="283"/>
        <v>100</v>
      </c>
      <c r="BO1531" s="41">
        <f t="shared" si="284"/>
        <v>100</v>
      </c>
      <c r="BP1531" s="41">
        <f t="shared" si="285"/>
        <v>34</v>
      </c>
      <c r="BQ1531" s="41">
        <f t="shared" si="286"/>
        <v>85</v>
      </c>
      <c r="BR1531" s="41">
        <f t="shared" si="287"/>
        <v>59</v>
      </c>
    </row>
    <row r="1532" spans="2:70" x14ac:dyDescent="0.3">
      <c r="B1532" s="12" t="s">
        <v>1887</v>
      </c>
      <c r="C1532" s="12">
        <v>504031298</v>
      </c>
      <c r="D1532" s="12" t="s">
        <v>581</v>
      </c>
      <c r="E1532" s="12" t="s">
        <v>578</v>
      </c>
      <c r="F1532" s="12" t="s">
        <v>2736</v>
      </c>
      <c r="G1532" s="12" t="s">
        <v>120</v>
      </c>
      <c r="H1532" s="12" t="s">
        <v>5013</v>
      </c>
      <c r="I1532" s="28">
        <v>531900</v>
      </c>
      <c r="J1532" s="28">
        <v>529200</v>
      </c>
      <c r="K1532" s="28">
        <v>457600</v>
      </c>
      <c r="L1532" s="28">
        <v>492500</v>
      </c>
      <c r="M1532" s="28">
        <v>490000</v>
      </c>
      <c r="N1532" s="28">
        <v>420000</v>
      </c>
      <c r="O1532" s="29">
        <v>40</v>
      </c>
      <c r="P1532" s="29">
        <v>36</v>
      </c>
      <c r="Q1532" s="29">
        <v>15</v>
      </c>
      <c r="R1532" s="28">
        <v>620</v>
      </c>
      <c r="S1532" s="28">
        <v>520</v>
      </c>
      <c r="T1532" s="30">
        <v>3.3</v>
      </c>
      <c r="U1532" s="30">
        <v>-0.70000000000000018</v>
      </c>
      <c r="V1532" s="30">
        <v>4</v>
      </c>
      <c r="W1532" s="30">
        <v>2.2999999999999998</v>
      </c>
      <c r="X1532" s="31">
        <v>6.0612897161120512E-2</v>
      </c>
      <c r="Y1532" s="30">
        <v>2.2999999999999998</v>
      </c>
      <c r="Z1532" s="30">
        <v>0.29999999999999982</v>
      </c>
      <c r="AA1532" s="30">
        <v>2</v>
      </c>
      <c r="AB1532" s="30">
        <v>2</v>
      </c>
      <c r="AC1532" s="32">
        <v>0.25916265382557513</v>
      </c>
      <c r="AD1532" s="30">
        <v>4.2757014754908012</v>
      </c>
      <c r="AE1532" s="12">
        <v>37</v>
      </c>
      <c r="AF1532" s="12">
        <v>63</v>
      </c>
      <c r="AG1532" s="12">
        <v>68</v>
      </c>
      <c r="AH1532" s="33">
        <v>1.2897196261682244</v>
      </c>
      <c r="AI1532" s="34">
        <v>492000</v>
      </c>
      <c r="AJ1532" s="34">
        <v>380000</v>
      </c>
      <c r="AK1532" s="34">
        <v>345000</v>
      </c>
      <c r="AL1532" s="35">
        <v>0.29473684210526313</v>
      </c>
      <c r="AM1532" s="35">
        <v>0.42608695652173911</v>
      </c>
      <c r="AN1532" s="12">
        <v>3.6</v>
      </c>
      <c r="AO1532" s="33">
        <v>0.10000000000000009</v>
      </c>
      <c r="AP1532" s="12">
        <v>3.5</v>
      </c>
      <c r="AQ1532" s="34">
        <v>550</v>
      </c>
      <c r="AR1532" s="34">
        <v>450</v>
      </c>
      <c r="AS1532" s="31">
        <v>0.22222222222222221</v>
      </c>
      <c r="AT1532" s="36">
        <v>2392.3200000000002</v>
      </c>
      <c r="AU1532" s="30">
        <v>0.81169999999999998</v>
      </c>
      <c r="AV1532" s="30">
        <v>0.1883</v>
      </c>
      <c r="AW1532" s="30">
        <v>0.92849999999999999</v>
      </c>
      <c r="AX1532" s="30">
        <v>6.6199999999999995E-2</v>
      </c>
      <c r="AY1532" s="30">
        <v>0.1173</v>
      </c>
      <c r="AZ1532" s="30">
        <v>0.66959999999999997</v>
      </c>
      <c r="BA1532" s="30">
        <v>0.1951</v>
      </c>
      <c r="BB1532" s="37">
        <v>5.5</v>
      </c>
      <c r="BC1532" s="29">
        <v>23</v>
      </c>
      <c r="BD1532" s="38" t="s">
        <v>4196</v>
      </c>
      <c r="BE1532" s="39">
        <v>115.988825860011</v>
      </c>
      <c r="BF1532" s="39">
        <v>-31.780038398962301</v>
      </c>
      <c r="BG1532" s="40">
        <f t="shared" si="276"/>
        <v>62</v>
      </c>
      <c r="BH1532" s="40">
        <f t="shared" si="277"/>
        <v>57</v>
      </c>
      <c r="BI1532" s="40">
        <f t="shared" si="278"/>
        <v>100</v>
      </c>
      <c r="BJ1532" s="40">
        <f t="shared" si="279"/>
        <v>100</v>
      </c>
      <c r="BK1532" s="40">
        <f t="shared" si="280"/>
        <v>100</v>
      </c>
      <c r="BL1532" s="40">
        <f t="shared" si="281"/>
        <v>16</v>
      </c>
      <c r="BM1532" s="41">
        <f t="shared" si="282"/>
        <v>100</v>
      </c>
      <c r="BN1532" s="40">
        <f t="shared" si="283"/>
        <v>100</v>
      </c>
      <c r="BO1532" s="41">
        <f t="shared" si="284"/>
        <v>94</v>
      </c>
      <c r="BP1532" s="41">
        <f t="shared" si="285"/>
        <v>79</v>
      </c>
      <c r="BQ1532" s="41">
        <f t="shared" si="286"/>
        <v>55</v>
      </c>
      <c r="BR1532" s="41">
        <f t="shared" si="287"/>
        <v>60</v>
      </c>
    </row>
    <row r="1533" spans="2:70" x14ac:dyDescent="0.3">
      <c r="B1533" s="12" t="s">
        <v>1644</v>
      </c>
      <c r="C1533" s="12">
        <v>504031299</v>
      </c>
      <c r="D1533" s="12" t="s">
        <v>581</v>
      </c>
      <c r="E1533" s="12" t="s">
        <v>578</v>
      </c>
      <c r="F1533" s="12" t="s">
        <v>2736</v>
      </c>
      <c r="G1533" s="12" t="s">
        <v>120</v>
      </c>
      <c r="H1533" s="12" t="s">
        <v>5013</v>
      </c>
      <c r="I1533" s="28">
        <v>589000</v>
      </c>
      <c r="J1533" s="28">
        <v>595000</v>
      </c>
      <c r="K1533" s="28">
        <v>576162</v>
      </c>
      <c r="L1533" s="28">
        <v>640000</v>
      </c>
      <c r="M1533" s="28">
        <v>600000</v>
      </c>
      <c r="N1533" s="28">
        <v>425000</v>
      </c>
      <c r="O1533" s="29">
        <v>47</v>
      </c>
      <c r="P1533" s="29">
        <v>48</v>
      </c>
      <c r="Q1533" s="29">
        <v>29</v>
      </c>
      <c r="R1533" s="28">
        <v>640</v>
      </c>
      <c r="S1533" s="28">
        <v>520</v>
      </c>
      <c r="T1533" s="30">
        <v>3.3</v>
      </c>
      <c r="U1533" s="30">
        <v>0.5</v>
      </c>
      <c r="V1533" s="30">
        <v>2.8</v>
      </c>
      <c r="W1533" s="30">
        <v>3.3</v>
      </c>
      <c r="X1533" s="31">
        <v>5.6502546689303906E-2</v>
      </c>
      <c r="Y1533" s="30">
        <v>6</v>
      </c>
      <c r="Z1533" s="30">
        <v>0.5</v>
      </c>
      <c r="AA1533" s="30">
        <v>5.5</v>
      </c>
      <c r="AB1533" s="30">
        <v>3.3</v>
      </c>
      <c r="AC1533" s="32">
        <v>0.26565716942285977</v>
      </c>
      <c r="AD1533" s="30">
        <v>4.7016848795091466</v>
      </c>
      <c r="AE1533" s="12">
        <v>37</v>
      </c>
      <c r="AF1533" s="12">
        <v>63</v>
      </c>
      <c r="AG1533" s="12">
        <v>68</v>
      </c>
      <c r="AH1533" s="33">
        <v>1.2897196261682244</v>
      </c>
      <c r="AI1533" s="34">
        <v>492000</v>
      </c>
      <c r="AJ1533" s="34">
        <v>380000</v>
      </c>
      <c r="AK1533" s="34">
        <v>345000</v>
      </c>
      <c r="AL1533" s="35">
        <v>0.29473684210526313</v>
      </c>
      <c r="AM1533" s="35">
        <v>0.42608695652173911</v>
      </c>
      <c r="AN1533" s="12">
        <v>3.6</v>
      </c>
      <c r="AO1533" s="33">
        <v>0.10000000000000009</v>
      </c>
      <c r="AP1533" s="12">
        <v>3.5</v>
      </c>
      <c r="AQ1533" s="34">
        <v>550</v>
      </c>
      <c r="AR1533" s="34">
        <v>450</v>
      </c>
      <c r="AS1533" s="31">
        <v>0.22222222222222221</v>
      </c>
      <c r="AT1533" s="36">
        <v>2409.1200000000003</v>
      </c>
      <c r="AU1533" s="30">
        <v>0.8236</v>
      </c>
      <c r="AV1533" s="30">
        <v>0.1764</v>
      </c>
      <c r="AW1533" s="30">
        <v>0.97570000000000001</v>
      </c>
      <c r="AX1533" s="30">
        <v>2.1499999999999998E-2</v>
      </c>
      <c r="AY1533" s="30">
        <v>0.10349999999999999</v>
      </c>
      <c r="AZ1533" s="30">
        <v>0.75549999999999995</v>
      </c>
      <c r="BA1533" s="30">
        <v>0.1239</v>
      </c>
      <c r="BB1533" s="37">
        <v>6</v>
      </c>
      <c r="BC1533" s="29">
        <v>20</v>
      </c>
      <c r="BD1533" s="38" t="s">
        <v>3963</v>
      </c>
      <c r="BE1533" s="39">
        <v>115.984093676352</v>
      </c>
      <c r="BF1533" s="39">
        <v>-31.811910599384699</v>
      </c>
      <c r="BG1533" s="40">
        <f t="shared" si="276"/>
        <v>62</v>
      </c>
      <c r="BH1533" s="40">
        <f t="shared" si="277"/>
        <v>57</v>
      </c>
      <c r="BI1533" s="40">
        <f t="shared" si="278"/>
        <v>100</v>
      </c>
      <c r="BJ1533" s="40">
        <f t="shared" si="279"/>
        <v>100</v>
      </c>
      <c r="BK1533" s="40">
        <f t="shared" si="280"/>
        <v>100</v>
      </c>
      <c r="BL1533" s="40">
        <f t="shared" si="281"/>
        <v>13</v>
      </c>
      <c r="BM1533" s="41">
        <f t="shared" si="282"/>
        <v>100</v>
      </c>
      <c r="BN1533" s="40">
        <f t="shared" si="283"/>
        <v>100</v>
      </c>
      <c r="BO1533" s="41">
        <f t="shared" si="284"/>
        <v>90</v>
      </c>
      <c r="BP1533" s="41">
        <f t="shared" si="285"/>
        <v>18</v>
      </c>
      <c r="BQ1533" s="41">
        <f t="shared" si="286"/>
        <v>60</v>
      </c>
      <c r="BR1533" s="41">
        <f t="shared" si="287"/>
        <v>55</v>
      </c>
    </row>
    <row r="1534" spans="2:70" x14ac:dyDescent="0.3">
      <c r="B1534" s="12" t="s">
        <v>2200</v>
      </c>
      <c r="C1534" s="12">
        <v>504031300</v>
      </c>
      <c r="D1534" s="12" t="s">
        <v>581</v>
      </c>
      <c r="E1534" s="12" t="s">
        <v>578</v>
      </c>
      <c r="F1534" s="12" t="s">
        <v>2736</v>
      </c>
      <c r="G1534" s="12" t="s">
        <v>120</v>
      </c>
      <c r="H1534" s="12" t="s">
        <v>5013</v>
      </c>
      <c r="I1534" s="28">
        <v>429000</v>
      </c>
      <c r="J1534" s="28">
        <v>407160</v>
      </c>
      <c r="K1534" s="28">
        <v>349000</v>
      </c>
      <c r="L1534" s="28">
        <v>455000</v>
      </c>
      <c r="M1534" s="28">
        <v>440000</v>
      </c>
      <c r="N1534" s="28">
        <v>411000</v>
      </c>
      <c r="O1534" s="29">
        <v>52</v>
      </c>
      <c r="P1534" s="29">
        <v>49</v>
      </c>
      <c r="Q1534" s="29">
        <v>48</v>
      </c>
      <c r="R1534" s="28">
        <v>550</v>
      </c>
      <c r="S1534" s="28">
        <v>425</v>
      </c>
      <c r="T1534" s="30">
        <v>5.3</v>
      </c>
      <c r="U1534" s="30">
        <v>-0.10000000000000053</v>
      </c>
      <c r="V1534" s="30">
        <v>5.4</v>
      </c>
      <c r="W1534" s="30">
        <v>4.3</v>
      </c>
      <c r="X1534" s="31">
        <v>6.6666666666666666E-2</v>
      </c>
      <c r="Y1534" s="30">
        <v>2.4</v>
      </c>
      <c r="Z1534" s="30">
        <v>-0.20000000000000018</v>
      </c>
      <c r="AA1534" s="30">
        <v>2.6</v>
      </c>
      <c r="AB1534" s="30">
        <v>2.9</v>
      </c>
      <c r="AC1534" s="32">
        <v>0.2663077161450263</v>
      </c>
      <c r="AD1534" s="30">
        <v>3.9946157421753945</v>
      </c>
      <c r="AE1534" s="12">
        <v>37</v>
      </c>
      <c r="AF1534" s="12">
        <v>63</v>
      </c>
      <c r="AG1534" s="12">
        <v>68</v>
      </c>
      <c r="AH1534" s="33">
        <v>1.2897196261682244</v>
      </c>
      <c r="AI1534" s="34">
        <v>492000</v>
      </c>
      <c r="AJ1534" s="34">
        <v>380000</v>
      </c>
      <c r="AK1534" s="34">
        <v>345000</v>
      </c>
      <c r="AL1534" s="35">
        <v>0.29473684210526313</v>
      </c>
      <c r="AM1534" s="35">
        <v>0.42608695652173911</v>
      </c>
      <c r="AN1534" s="12">
        <v>3.6</v>
      </c>
      <c r="AO1534" s="33">
        <v>0.10000000000000009</v>
      </c>
      <c r="AP1534" s="12">
        <v>3.5</v>
      </c>
      <c r="AQ1534" s="34">
        <v>550</v>
      </c>
      <c r="AR1534" s="34">
        <v>450</v>
      </c>
      <c r="AS1534" s="31">
        <v>0.22222222222222221</v>
      </c>
      <c r="AT1534" s="36">
        <v>2065.2800000000002</v>
      </c>
      <c r="AU1534" s="30">
        <v>0.78100000000000003</v>
      </c>
      <c r="AV1534" s="30">
        <v>0.219</v>
      </c>
      <c r="AW1534" s="30">
        <v>0.89</v>
      </c>
      <c r="AX1534" s="30">
        <v>9.0999999999999998E-2</v>
      </c>
      <c r="AY1534" s="30">
        <v>0.1734</v>
      </c>
      <c r="AZ1534" s="30">
        <v>0.55900000000000005</v>
      </c>
      <c r="BA1534" s="30">
        <v>0.2455</v>
      </c>
      <c r="BB1534" s="37">
        <v>3</v>
      </c>
      <c r="BC1534" s="29">
        <v>23</v>
      </c>
      <c r="BD1534" s="38" t="s">
        <v>4491</v>
      </c>
      <c r="BE1534" s="39">
        <v>115.96575823980599</v>
      </c>
      <c r="BF1534" s="39">
        <v>-31.7686147349926</v>
      </c>
      <c r="BG1534" s="40">
        <f t="shared" si="276"/>
        <v>29</v>
      </c>
      <c r="BH1534" s="40">
        <f t="shared" si="277"/>
        <v>57</v>
      </c>
      <c r="BI1534" s="40">
        <f t="shared" si="278"/>
        <v>100</v>
      </c>
      <c r="BJ1534" s="40">
        <f t="shared" si="279"/>
        <v>100</v>
      </c>
      <c r="BK1534" s="40">
        <f t="shared" si="280"/>
        <v>100</v>
      </c>
      <c r="BL1534" s="40">
        <f t="shared" si="281"/>
        <v>28</v>
      </c>
      <c r="BM1534" s="41">
        <f t="shared" si="282"/>
        <v>100</v>
      </c>
      <c r="BN1534" s="40">
        <f t="shared" si="283"/>
        <v>100</v>
      </c>
      <c r="BO1534" s="41">
        <f t="shared" si="284"/>
        <v>89</v>
      </c>
      <c r="BP1534" s="41">
        <f t="shared" si="285"/>
        <v>77</v>
      </c>
      <c r="BQ1534" s="41">
        <f t="shared" si="286"/>
        <v>30</v>
      </c>
      <c r="BR1534" s="41">
        <f t="shared" si="287"/>
        <v>56</v>
      </c>
    </row>
    <row r="1535" spans="2:70" x14ac:dyDescent="0.3">
      <c r="B1535" s="12" t="s">
        <v>1645</v>
      </c>
      <c r="C1535" s="12">
        <v>505011070</v>
      </c>
      <c r="D1535" s="12" t="s">
        <v>277</v>
      </c>
      <c r="E1535" s="12" t="s">
        <v>278</v>
      </c>
      <c r="F1535" s="12" t="s">
        <v>2736</v>
      </c>
      <c r="G1535" s="12" t="s">
        <v>120</v>
      </c>
      <c r="H1535" s="12" t="s">
        <v>5013</v>
      </c>
      <c r="I1535" s="28">
        <v>699000</v>
      </c>
      <c r="J1535" s="28">
        <v>699000</v>
      </c>
      <c r="K1535" s="28">
        <v>540350</v>
      </c>
      <c r="L1535" s="28">
        <v>675000</v>
      </c>
      <c r="M1535" s="28">
        <v>645000</v>
      </c>
      <c r="N1535" s="28">
        <v>530000</v>
      </c>
      <c r="O1535" s="29">
        <v>72</v>
      </c>
      <c r="P1535" s="29">
        <v>90</v>
      </c>
      <c r="Q1535" s="29">
        <v>30</v>
      </c>
      <c r="R1535" s="28">
        <v>600</v>
      </c>
      <c r="S1535" s="28">
        <v>550</v>
      </c>
      <c r="T1535" s="30">
        <v>4.0999999999999996</v>
      </c>
      <c r="U1535" s="30">
        <v>-0.40000000000000036</v>
      </c>
      <c r="V1535" s="30">
        <v>4.5</v>
      </c>
      <c r="W1535" s="30">
        <v>4.3</v>
      </c>
      <c r="X1535" s="31">
        <v>4.4635193133047209E-2</v>
      </c>
      <c r="Y1535" s="30">
        <v>2.5</v>
      </c>
      <c r="Z1535" s="30">
        <v>-0.20000000000000018</v>
      </c>
      <c r="AA1535" s="30">
        <v>2.7</v>
      </c>
      <c r="AB1535" s="30">
        <v>1.8</v>
      </c>
      <c r="AC1535" s="32">
        <v>0.29226093055880287</v>
      </c>
      <c r="AD1535" s="30">
        <v>6.5477689250193345</v>
      </c>
      <c r="AE1535" s="12">
        <v>48</v>
      </c>
      <c r="AF1535" s="12">
        <v>44</v>
      </c>
      <c r="AG1535" s="12">
        <v>57</v>
      </c>
      <c r="AH1535" s="33">
        <v>1.5566037735849056</v>
      </c>
      <c r="AI1535" s="34">
        <v>660000</v>
      </c>
      <c r="AJ1535" s="34">
        <v>500000</v>
      </c>
      <c r="AK1535" s="34">
        <v>490000</v>
      </c>
      <c r="AL1535" s="35">
        <v>0.32</v>
      </c>
      <c r="AM1535" s="35">
        <v>0.34693877551020408</v>
      </c>
      <c r="AN1535" s="12">
        <v>3.6</v>
      </c>
      <c r="AO1535" s="33">
        <v>-0.49999999999999956</v>
      </c>
      <c r="AP1535" s="12">
        <v>4.0999999999999996</v>
      </c>
      <c r="AQ1535" s="34">
        <v>600</v>
      </c>
      <c r="AR1535" s="34">
        <v>520</v>
      </c>
      <c r="AS1535" s="31">
        <v>0.15384615384615385</v>
      </c>
      <c r="AT1535" s="36">
        <v>2052.96</v>
      </c>
      <c r="AU1535" s="30">
        <v>0.71989999999999998</v>
      </c>
      <c r="AV1535" s="30">
        <v>0.28010000000000002</v>
      </c>
      <c r="AW1535" s="30">
        <v>0.90810000000000002</v>
      </c>
      <c r="AX1535" s="30">
        <v>8.4699999999999998E-2</v>
      </c>
      <c r="AY1535" s="30">
        <v>0.26479999999999998</v>
      </c>
      <c r="AZ1535" s="30">
        <v>0.4929</v>
      </c>
      <c r="BA1535" s="30">
        <v>0.22600000000000001</v>
      </c>
      <c r="BB1535" s="37">
        <v>4</v>
      </c>
      <c r="BC1535" s="29">
        <v>20</v>
      </c>
      <c r="BD1535" s="38" t="s">
        <v>3964</v>
      </c>
      <c r="BE1535" s="39">
        <v>115.768597951673</v>
      </c>
      <c r="BF1535" s="39">
        <v>-31.784786606881301</v>
      </c>
      <c r="BG1535" s="40">
        <f t="shared" si="276"/>
        <v>49</v>
      </c>
      <c r="BH1535" s="40">
        <f t="shared" si="277"/>
        <v>57</v>
      </c>
      <c r="BI1535" s="40">
        <f t="shared" si="278"/>
        <v>100</v>
      </c>
      <c r="BJ1535" s="40">
        <f t="shared" si="279"/>
        <v>100</v>
      </c>
      <c r="BK1535" s="40">
        <f t="shared" si="280"/>
        <v>100</v>
      </c>
      <c r="BL1535" s="40">
        <f t="shared" si="281"/>
        <v>48</v>
      </c>
      <c r="BM1535" s="41">
        <f t="shared" si="282"/>
        <v>99</v>
      </c>
      <c r="BN1535" s="40">
        <f t="shared" si="283"/>
        <v>85</v>
      </c>
      <c r="BO1535" s="41">
        <f t="shared" si="284"/>
        <v>72</v>
      </c>
      <c r="BP1535" s="41">
        <f t="shared" si="285"/>
        <v>75</v>
      </c>
      <c r="BQ1535" s="41">
        <f t="shared" si="286"/>
        <v>40</v>
      </c>
      <c r="BR1535" s="41">
        <f t="shared" si="287"/>
        <v>57</v>
      </c>
    </row>
    <row r="1536" spans="2:70" x14ac:dyDescent="0.3">
      <c r="B1536" s="12" t="s">
        <v>904</v>
      </c>
      <c r="C1536" s="12">
        <v>505011071</v>
      </c>
      <c r="D1536" s="12" t="s">
        <v>277</v>
      </c>
      <c r="E1536" s="12" t="s">
        <v>278</v>
      </c>
      <c r="F1536" s="12" t="s">
        <v>2736</v>
      </c>
      <c r="G1536" s="12" t="s">
        <v>120</v>
      </c>
      <c r="H1536" s="12" t="s">
        <v>5013</v>
      </c>
      <c r="I1536" s="28">
        <v>569000</v>
      </c>
      <c r="J1536" s="28">
        <v>484575</v>
      </c>
      <c r="K1536" s="28">
        <v>399000</v>
      </c>
      <c r="L1536" s="28">
        <v>560000</v>
      </c>
      <c r="M1536" s="28">
        <v>550000</v>
      </c>
      <c r="N1536" s="28">
        <v>410000</v>
      </c>
      <c r="O1536" s="29">
        <v>35</v>
      </c>
      <c r="P1536" s="29">
        <v>35</v>
      </c>
      <c r="Q1536" s="29">
        <v>57</v>
      </c>
      <c r="R1536" s="28">
        <v>590</v>
      </c>
      <c r="S1536" s="28">
        <v>500</v>
      </c>
      <c r="T1536" s="30">
        <v>4.9000000000000004</v>
      </c>
      <c r="U1536" s="30">
        <v>-1.3999999999999995</v>
      </c>
      <c r="V1536" s="30">
        <v>6.3</v>
      </c>
      <c r="W1536" s="30">
        <v>8.5</v>
      </c>
      <c r="X1536" s="31">
        <v>5.3919156414762741E-2</v>
      </c>
      <c r="Y1536" s="30">
        <v>3.4</v>
      </c>
      <c r="Z1536" s="30">
        <v>0.39999999999999991</v>
      </c>
      <c r="AA1536" s="30">
        <v>3</v>
      </c>
      <c r="AB1536" s="30">
        <v>3.7</v>
      </c>
      <c r="AC1536" s="32">
        <v>0.23654499967926099</v>
      </c>
      <c r="AD1536" s="30">
        <v>4.3870307958767762</v>
      </c>
      <c r="AE1536" s="12">
        <v>48</v>
      </c>
      <c r="AF1536" s="12">
        <v>44</v>
      </c>
      <c r="AG1536" s="12">
        <v>57</v>
      </c>
      <c r="AH1536" s="33">
        <v>1.5566037735849056</v>
      </c>
      <c r="AI1536" s="34">
        <v>660000</v>
      </c>
      <c r="AJ1536" s="34">
        <v>500000</v>
      </c>
      <c r="AK1536" s="34">
        <v>490000</v>
      </c>
      <c r="AL1536" s="35">
        <v>0.32</v>
      </c>
      <c r="AM1536" s="35">
        <v>0.34693877551020408</v>
      </c>
      <c r="AN1536" s="12">
        <v>3.6</v>
      </c>
      <c r="AO1536" s="33">
        <v>-0.49999999999999956</v>
      </c>
      <c r="AP1536" s="12">
        <v>4.0999999999999996</v>
      </c>
      <c r="AQ1536" s="34">
        <v>600</v>
      </c>
      <c r="AR1536" s="34">
        <v>520</v>
      </c>
      <c r="AS1536" s="31">
        <v>0.15384615384615385</v>
      </c>
      <c r="AT1536" s="36">
        <v>2494.2400000000002</v>
      </c>
      <c r="AU1536" s="30">
        <v>0.83030000000000004</v>
      </c>
      <c r="AV1536" s="30">
        <v>0.16969999999999999</v>
      </c>
      <c r="AW1536" s="30">
        <v>0.9163</v>
      </c>
      <c r="AX1536" s="30">
        <v>4.65E-2</v>
      </c>
      <c r="AY1536" s="30">
        <v>0.25700000000000001</v>
      </c>
      <c r="AZ1536" s="30">
        <v>0.53849999999999998</v>
      </c>
      <c r="BA1536" s="30">
        <v>0.19070000000000001</v>
      </c>
      <c r="BB1536" s="37">
        <v>5.5</v>
      </c>
      <c r="BC1536" s="29">
        <v>27</v>
      </c>
      <c r="BD1536" s="38" t="s">
        <v>3299</v>
      </c>
      <c r="BE1536" s="39">
        <v>115.74377816503301</v>
      </c>
      <c r="BF1536" s="39">
        <v>-31.728278022277301</v>
      </c>
      <c r="BG1536" s="40">
        <f t="shared" si="276"/>
        <v>36</v>
      </c>
      <c r="BH1536" s="40">
        <f t="shared" si="277"/>
        <v>57</v>
      </c>
      <c r="BI1536" s="40">
        <f t="shared" si="278"/>
        <v>100</v>
      </c>
      <c r="BJ1536" s="40">
        <f t="shared" si="279"/>
        <v>100</v>
      </c>
      <c r="BK1536" s="40">
        <f t="shared" si="280"/>
        <v>100</v>
      </c>
      <c r="BL1536" s="40">
        <f t="shared" si="281"/>
        <v>47</v>
      </c>
      <c r="BM1536" s="41">
        <f t="shared" si="282"/>
        <v>100</v>
      </c>
      <c r="BN1536" s="40">
        <f t="shared" si="283"/>
        <v>100</v>
      </c>
      <c r="BO1536" s="41">
        <f t="shared" si="284"/>
        <v>100</v>
      </c>
      <c r="BP1536" s="41">
        <f t="shared" si="285"/>
        <v>60</v>
      </c>
      <c r="BQ1536" s="41">
        <f t="shared" si="286"/>
        <v>55</v>
      </c>
      <c r="BR1536" s="41">
        <f t="shared" si="287"/>
        <v>59</v>
      </c>
    </row>
    <row r="1537" spans="2:70" x14ac:dyDescent="0.3">
      <c r="B1537" s="12" t="s">
        <v>480</v>
      </c>
      <c r="C1537" s="12">
        <v>505011072</v>
      </c>
      <c r="D1537" s="12" t="s">
        <v>277</v>
      </c>
      <c r="E1537" s="12" t="s">
        <v>278</v>
      </c>
      <c r="F1537" s="12" t="s">
        <v>2736</v>
      </c>
      <c r="G1537" s="12" t="s">
        <v>120</v>
      </c>
      <c r="H1537" s="12" t="s">
        <v>5013</v>
      </c>
      <c r="I1537" s="28">
        <v>651000</v>
      </c>
      <c r="J1537" s="28">
        <v>599000</v>
      </c>
      <c r="K1537" s="28">
        <v>465000</v>
      </c>
      <c r="L1537" s="28">
        <v>726500</v>
      </c>
      <c r="M1537" s="28">
        <v>640000</v>
      </c>
      <c r="N1537" s="28">
        <v>817000</v>
      </c>
      <c r="O1537" s="29">
        <v>37</v>
      </c>
      <c r="P1537" s="29">
        <v>23</v>
      </c>
      <c r="Q1537" s="29">
        <v>39</v>
      </c>
      <c r="R1537" s="28">
        <v>680</v>
      </c>
      <c r="S1537" s="28">
        <v>620</v>
      </c>
      <c r="T1537" s="30">
        <v>2</v>
      </c>
      <c r="U1537" s="30">
        <v>0.10000000000000009</v>
      </c>
      <c r="V1537" s="30">
        <v>1.9</v>
      </c>
      <c r="W1537" s="30">
        <v>1.4</v>
      </c>
      <c r="X1537" s="31">
        <v>5.4316436251920126E-2</v>
      </c>
      <c r="Y1537" s="30">
        <v>3.8</v>
      </c>
      <c r="Z1537" s="30">
        <v>0.5</v>
      </c>
      <c r="AA1537" s="30">
        <v>3.3</v>
      </c>
      <c r="AB1537" s="30">
        <v>3.8</v>
      </c>
      <c r="AC1537" s="32">
        <v>0.25361021601623102</v>
      </c>
      <c r="AD1537" s="30">
        <v>4.6691247349142087</v>
      </c>
      <c r="AE1537" s="12">
        <v>48</v>
      </c>
      <c r="AF1537" s="12">
        <v>44</v>
      </c>
      <c r="AG1537" s="12">
        <v>57</v>
      </c>
      <c r="AH1537" s="33">
        <v>1.5566037735849056</v>
      </c>
      <c r="AI1537" s="34">
        <v>660000</v>
      </c>
      <c r="AJ1537" s="34">
        <v>500000</v>
      </c>
      <c r="AK1537" s="34">
        <v>490000</v>
      </c>
      <c r="AL1537" s="35">
        <v>0.32</v>
      </c>
      <c r="AM1537" s="35">
        <v>0.34693877551020408</v>
      </c>
      <c r="AN1537" s="12">
        <v>3.6</v>
      </c>
      <c r="AO1537" s="33">
        <v>-0.49999999999999956</v>
      </c>
      <c r="AP1537" s="12">
        <v>4.0999999999999996</v>
      </c>
      <c r="AQ1537" s="34">
        <v>600</v>
      </c>
      <c r="AR1537" s="34">
        <v>520</v>
      </c>
      <c r="AS1537" s="31">
        <v>0.15384615384615385</v>
      </c>
      <c r="AT1537" s="36">
        <v>2681.28</v>
      </c>
      <c r="AU1537" s="30">
        <v>0.81830000000000003</v>
      </c>
      <c r="AV1537" s="30">
        <v>0.1817</v>
      </c>
      <c r="AW1537" s="30">
        <v>0.91769999999999996</v>
      </c>
      <c r="AX1537" s="30">
        <v>6.3E-2</v>
      </c>
      <c r="AY1537" s="30">
        <v>0.41210000000000002</v>
      </c>
      <c r="AZ1537" s="30">
        <v>0.4425</v>
      </c>
      <c r="BA1537" s="30">
        <v>0.11849999999999999</v>
      </c>
      <c r="BB1537" s="37">
        <v>9</v>
      </c>
      <c r="BC1537" s="29">
        <v>15</v>
      </c>
      <c r="BD1537" s="38" t="s">
        <v>2970</v>
      </c>
      <c r="BE1537" s="39">
        <v>115.77465096793399</v>
      </c>
      <c r="BF1537" s="39">
        <v>-31.828898116682101</v>
      </c>
      <c r="BG1537" s="40">
        <f t="shared" si="276"/>
        <v>84</v>
      </c>
      <c r="BH1537" s="40">
        <f t="shared" si="277"/>
        <v>57</v>
      </c>
      <c r="BI1537" s="40">
        <f t="shared" si="278"/>
        <v>100</v>
      </c>
      <c r="BJ1537" s="40">
        <f t="shared" si="279"/>
        <v>100</v>
      </c>
      <c r="BK1537" s="40">
        <f t="shared" si="280"/>
        <v>100</v>
      </c>
      <c r="BL1537" s="40">
        <f t="shared" si="281"/>
        <v>81</v>
      </c>
      <c r="BM1537" s="41">
        <f t="shared" si="282"/>
        <v>100</v>
      </c>
      <c r="BN1537" s="40">
        <f t="shared" si="283"/>
        <v>100</v>
      </c>
      <c r="BO1537" s="41">
        <f t="shared" si="284"/>
        <v>98</v>
      </c>
      <c r="BP1537" s="41">
        <f t="shared" si="285"/>
        <v>54</v>
      </c>
      <c r="BQ1537" s="41">
        <f t="shared" si="286"/>
        <v>90</v>
      </c>
      <c r="BR1537" s="41">
        <f t="shared" si="287"/>
        <v>68</v>
      </c>
    </row>
    <row r="1538" spans="2:70" x14ac:dyDescent="0.3">
      <c r="B1538" s="12" t="s">
        <v>788</v>
      </c>
      <c r="C1538" s="12">
        <v>505011073</v>
      </c>
      <c r="D1538" s="12" t="s">
        <v>277</v>
      </c>
      <c r="E1538" s="12" t="s">
        <v>278</v>
      </c>
      <c r="F1538" s="12" t="s">
        <v>2736</v>
      </c>
      <c r="G1538" s="12" t="s">
        <v>120</v>
      </c>
      <c r="H1538" s="12" t="s">
        <v>5013</v>
      </c>
      <c r="I1538" s="28">
        <v>750750</v>
      </c>
      <c r="J1538" s="28">
        <v>684760</v>
      </c>
      <c r="K1538" s="28">
        <v>458350</v>
      </c>
      <c r="L1538" s="28">
        <v>653000</v>
      </c>
      <c r="M1538" s="28">
        <v>585000</v>
      </c>
      <c r="N1538" s="28">
        <v>480000</v>
      </c>
      <c r="O1538" s="29">
        <v>28</v>
      </c>
      <c r="P1538" s="29">
        <v>28</v>
      </c>
      <c r="Q1538" s="29">
        <v>46</v>
      </c>
      <c r="R1538" s="28">
        <v>700</v>
      </c>
      <c r="S1538" s="28">
        <v>620</v>
      </c>
      <c r="T1538" s="30">
        <v>1.8</v>
      </c>
      <c r="U1538" s="30">
        <v>-0.19999999999999996</v>
      </c>
      <c r="V1538" s="30">
        <v>2</v>
      </c>
      <c r="W1538" s="30">
        <v>2.9</v>
      </c>
      <c r="X1538" s="31">
        <v>4.8484848484848485E-2</v>
      </c>
      <c r="Y1538" s="30">
        <v>1.6</v>
      </c>
      <c r="Z1538" s="30">
        <v>0</v>
      </c>
      <c r="AA1538" s="30">
        <v>1.6</v>
      </c>
      <c r="AB1538" s="30">
        <v>1</v>
      </c>
      <c r="AC1538" s="32">
        <v>0.32946758039008955</v>
      </c>
      <c r="AD1538" s="30">
        <v>6.7952688455455972</v>
      </c>
      <c r="AE1538" s="12">
        <v>48</v>
      </c>
      <c r="AF1538" s="12">
        <v>44</v>
      </c>
      <c r="AG1538" s="12">
        <v>57</v>
      </c>
      <c r="AH1538" s="33">
        <v>1.5566037735849056</v>
      </c>
      <c r="AI1538" s="34">
        <v>660000</v>
      </c>
      <c r="AJ1538" s="34">
        <v>500000</v>
      </c>
      <c r="AK1538" s="34">
        <v>490000</v>
      </c>
      <c r="AL1538" s="35">
        <v>0.32</v>
      </c>
      <c r="AM1538" s="35">
        <v>0.34693877551020408</v>
      </c>
      <c r="AN1538" s="12">
        <v>3.6</v>
      </c>
      <c r="AO1538" s="33">
        <v>-0.49999999999999956</v>
      </c>
      <c r="AP1538" s="12">
        <v>4.0999999999999996</v>
      </c>
      <c r="AQ1538" s="34">
        <v>600</v>
      </c>
      <c r="AR1538" s="34">
        <v>520</v>
      </c>
      <c r="AS1538" s="31">
        <v>0.15384615384615385</v>
      </c>
      <c r="AT1538" s="36">
        <v>2124.6400000000003</v>
      </c>
      <c r="AU1538" s="30">
        <v>0.75690000000000002</v>
      </c>
      <c r="AV1538" s="30">
        <v>0.24310000000000001</v>
      </c>
      <c r="AW1538" s="30">
        <v>0.91600000000000004</v>
      </c>
      <c r="AX1538" s="30">
        <v>7.8200000000000006E-2</v>
      </c>
      <c r="AY1538" s="30">
        <v>0.37459999999999999</v>
      </c>
      <c r="AZ1538" s="30">
        <v>0.45429999999999998</v>
      </c>
      <c r="BA1538" s="30">
        <v>0.1552</v>
      </c>
      <c r="BB1538" s="37">
        <v>6.5</v>
      </c>
      <c r="BC1538" s="29">
        <v>14</v>
      </c>
      <c r="BD1538" s="38" t="s">
        <v>3208</v>
      </c>
      <c r="BE1538" s="39">
        <v>115.804004864416</v>
      </c>
      <c r="BF1538" s="39">
        <v>-31.828690659468101</v>
      </c>
      <c r="BG1538" s="40">
        <f t="shared" si="276"/>
        <v>87</v>
      </c>
      <c r="BH1538" s="40">
        <f t="shared" si="277"/>
        <v>57</v>
      </c>
      <c r="BI1538" s="40">
        <f t="shared" si="278"/>
        <v>100</v>
      </c>
      <c r="BJ1538" s="40">
        <f t="shared" si="279"/>
        <v>100</v>
      </c>
      <c r="BK1538" s="40">
        <f t="shared" si="280"/>
        <v>100</v>
      </c>
      <c r="BL1538" s="40">
        <f t="shared" si="281"/>
        <v>72</v>
      </c>
      <c r="BM1538" s="41">
        <f t="shared" si="282"/>
        <v>100</v>
      </c>
      <c r="BN1538" s="40">
        <f t="shared" si="283"/>
        <v>82</v>
      </c>
      <c r="BO1538" s="41">
        <f t="shared" si="284"/>
        <v>48</v>
      </c>
      <c r="BP1538" s="41">
        <f t="shared" si="285"/>
        <v>90</v>
      </c>
      <c r="BQ1538" s="41">
        <f t="shared" si="286"/>
        <v>65</v>
      </c>
      <c r="BR1538" s="41">
        <f t="shared" si="287"/>
        <v>64</v>
      </c>
    </row>
    <row r="1539" spans="2:70" x14ac:dyDescent="0.3">
      <c r="B1539" s="12" t="s">
        <v>1251</v>
      </c>
      <c r="C1539" s="12">
        <v>505011074</v>
      </c>
      <c r="D1539" s="12" t="s">
        <v>277</v>
      </c>
      <c r="E1539" s="12" t="s">
        <v>278</v>
      </c>
      <c r="F1539" s="12" t="s">
        <v>2736</v>
      </c>
      <c r="G1539" s="12" t="s">
        <v>120</v>
      </c>
      <c r="H1539" s="12" t="s">
        <v>5013</v>
      </c>
      <c r="I1539" s="28">
        <v>699000</v>
      </c>
      <c r="J1539" s="28">
        <v>699000</v>
      </c>
      <c r="K1539" s="28">
        <v>475000</v>
      </c>
      <c r="L1539" s="28">
        <v>650000</v>
      </c>
      <c r="M1539" s="28">
        <v>625000</v>
      </c>
      <c r="N1539" s="28">
        <v>540000</v>
      </c>
      <c r="O1539" s="29">
        <v>11</v>
      </c>
      <c r="P1539" s="29">
        <v>30</v>
      </c>
      <c r="Q1539" s="29">
        <v>48</v>
      </c>
      <c r="R1539" s="28">
        <v>600</v>
      </c>
      <c r="S1539" s="28">
        <v>470</v>
      </c>
      <c r="T1539" s="30">
        <v>5</v>
      </c>
      <c r="U1539" s="30">
        <v>0.5</v>
      </c>
      <c r="V1539" s="30">
        <v>4.5</v>
      </c>
      <c r="W1539" s="30">
        <v>4.7</v>
      </c>
      <c r="X1539" s="31">
        <v>4.4635193133047209E-2</v>
      </c>
      <c r="Y1539" s="30">
        <v>1.7</v>
      </c>
      <c r="Z1539" s="30">
        <v>-0.19999999999999996</v>
      </c>
      <c r="AA1539" s="30">
        <v>1.9</v>
      </c>
      <c r="AB1539" s="30">
        <v>1.5</v>
      </c>
      <c r="AC1539" s="32">
        <v>0.27757216876387858</v>
      </c>
      <c r="AD1539" s="30">
        <v>6.2186841655753566</v>
      </c>
      <c r="AE1539" s="12">
        <v>48</v>
      </c>
      <c r="AF1539" s="12">
        <v>44</v>
      </c>
      <c r="AG1539" s="12">
        <v>57</v>
      </c>
      <c r="AH1539" s="33">
        <v>1.5566037735849056</v>
      </c>
      <c r="AI1539" s="34">
        <v>660000</v>
      </c>
      <c r="AJ1539" s="34">
        <v>500000</v>
      </c>
      <c r="AK1539" s="34">
        <v>490000</v>
      </c>
      <c r="AL1539" s="35">
        <v>0.32</v>
      </c>
      <c r="AM1539" s="35">
        <v>0.34693877551020408</v>
      </c>
      <c r="AN1539" s="12">
        <v>3.6</v>
      </c>
      <c r="AO1539" s="33">
        <v>-0.49999999999999956</v>
      </c>
      <c r="AP1539" s="12">
        <v>4.0999999999999996</v>
      </c>
      <c r="AQ1539" s="34">
        <v>600</v>
      </c>
      <c r="AR1539" s="34">
        <v>520</v>
      </c>
      <c r="AS1539" s="31">
        <v>0.15384615384615385</v>
      </c>
      <c r="AT1539" s="36">
        <v>2161.6000000000004</v>
      </c>
      <c r="AU1539" s="30">
        <v>0.75570000000000004</v>
      </c>
      <c r="AV1539" s="30">
        <v>0.24429999999999999</v>
      </c>
      <c r="AW1539" s="30">
        <v>0.90039999999999998</v>
      </c>
      <c r="AX1539" s="30">
        <v>9.7299999999999998E-2</v>
      </c>
      <c r="AY1539" s="30">
        <v>0.30640000000000001</v>
      </c>
      <c r="AZ1539" s="30">
        <v>0.47549999999999998</v>
      </c>
      <c r="BA1539" s="30">
        <v>0.20200000000000001</v>
      </c>
      <c r="BB1539" s="37">
        <v>5</v>
      </c>
      <c r="BC1539" s="29">
        <v>23</v>
      </c>
      <c r="BD1539" s="38" t="s">
        <v>3598</v>
      </c>
      <c r="BE1539" s="39">
        <v>115.75403452301801</v>
      </c>
      <c r="BF1539" s="39">
        <v>-31.7568571118452</v>
      </c>
      <c r="BG1539" s="40">
        <f t="shared" si="276"/>
        <v>34</v>
      </c>
      <c r="BH1539" s="40">
        <f t="shared" si="277"/>
        <v>57</v>
      </c>
      <c r="BI1539" s="40">
        <f t="shared" si="278"/>
        <v>100</v>
      </c>
      <c r="BJ1539" s="40">
        <f t="shared" si="279"/>
        <v>100</v>
      </c>
      <c r="BK1539" s="40">
        <f t="shared" si="280"/>
        <v>100</v>
      </c>
      <c r="BL1539" s="40">
        <f t="shared" si="281"/>
        <v>57</v>
      </c>
      <c r="BM1539" s="41">
        <f t="shared" si="282"/>
        <v>99</v>
      </c>
      <c r="BN1539" s="40">
        <f t="shared" si="283"/>
        <v>88</v>
      </c>
      <c r="BO1539" s="41">
        <f t="shared" si="284"/>
        <v>82</v>
      </c>
      <c r="BP1539" s="41">
        <f t="shared" si="285"/>
        <v>88</v>
      </c>
      <c r="BQ1539" s="41">
        <f t="shared" si="286"/>
        <v>50</v>
      </c>
      <c r="BR1539" s="41">
        <f t="shared" si="287"/>
        <v>59</v>
      </c>
    </row>
    <row r="1540" spans="2:70" x14ac:dyDescent="0.3">
      <c r="B1540" s="12" t="s">
        <v>789</v>
      </c>
      <c r="C1540" s="12">
        <v>505011075</v>
      </c>
      <c r="D1540" s="12" t="s">
        <v>277</v>
      </c>
      <c r="E1540" s="12" t="s">
        <v>278</v>
      </c>
      <c r="F1540" s="12" t="s">
        <v>2736</v>
      </c>
      <c r="G1540" s="12" t="s">
        <v>120</v>
      </c>
      <c r="H1540" s="12" t="s">
        <v>5013</v>
      </c>
      <c r="I1540" s="28">
        <v>719100</v>
      </c>
      <c r="J1540" s="28">
        <v>665600</v>
      </c>
      <c r="K1540" s="28">
        <v>560000</v>
      </c>
      <c r="L1540" s="28">
        <v>800000</v>
      </c>
      <c r="M1540" s="28">
        <v>780000</v>
      </c>
      <c r="N1540" s="28">
        <v>675000</v>
      </c>
      <c r="O1540" s="29">
        <v>35</v>
      </c>
      <c r="P1540" s="29">
        <v>35</v>
      </c>
      <c r="Q1540" s="29">
        <v>56</v>
      </c>
      <c r="R1540" s="28">
        <v>720</v>
      </c>
      <c r="S1540" s="28">
        <v>650</v>
      </c>
      <c r="T1540" s="30">
        <v>2.6</v>
      </c>
      <c r="U1540" s="30">
        <v>-0.10000000000000009</v>
      </c>
      <c r="V1540" s="30">
        <v>2.7</v>
      </c>
      <c r="W1540" s="30">
        <v>3.5</v>
      </c>
      <c r="X1540" s="31">
        <v>5.2065081351689614E-2</v>
      </c>
      <c r="Y1540" s="30">
        <v>2.9</v>
      </c>
      <c r="Z1540" s="30">
        <v>0.69999999999999973</v>
      </c>
      <c r="AA1540" s="30">
        <v>2.2000000000000002</v>
      </c>
      <c r="AB1540" s="30">
        <v>2.4</v>
      </c>
      <c r="AC1540" s="32">
        <v>0.26079397276151839</v>
      </c>
      <c r="AD1540" s="30">
        <v>5.0089996210685861</v>
      </c>
      <c r="AE1540" s="12">
        <v>48</v>
      </c>
      <c r="AF1540" s="12">
        <v>44</v>
      </c>
      <c r="AG1540" s="12">
        <v>57</v>
      </c>
      <c r="AH1540" s="33">
        <v>1.5566037735849056</v>
      </c>
      <c r="AI1540" s="34">
        <v>660000</v>
      </c>
      <c r="AJ1540" s="34">
        <v>500000</v>
      </c>
      <c r="AK1540" s="34">
        <v>490000</v>
      </c>
      <c r="AL1540" s="35">
        <v>0.32</v>
      </c>
      <c r="AM1540" s="35">
        <v>0.34693877551020408</v>
      </c>
      <c r="AN1540" s="12">
        <v>3.6</v>
      </c>
      <c r="AO1540" s="33">
        <v>-0.49999999999999956</v>
      </c>
      <c r="AP1540" s="12">
        <v>4.0999999999999996</v>
      </c>
      <c r="AQ1540" s="34">
        <v>600</v>
      </c>
      <c r="AR1540" s="34">
        <v>520</v>
      </c>
      <c r="AS1540" s="31">
        <v>0.15384615384615385</v>
      </c>
      <c r="AT1540" s="36">
        <v>2760.8</v>
      </c>
      <c r="AU1540" s="30">
        <v>0.83240000000000003</v>
      </c>
      <c r="AV1540" s="30">
        <v>0.1676</v>
      </c>
      <c r="AW1540" s="30">
        <v>0.89390000000000003</v>
      </c>
      <c r="AX1540" s="30">
        <v>8.2000000000000003E-2</v>
      </c>
      <c r="AY1540" s="30">
        <v>0.4481</v>
      </c>
      <c r="AZ1540" s="30">
        <v>0.40450000000000003</v>
      </c>
      <c r="BA1540" s="30">
        <v>0.13469999999999999</v>
      </c>
      <c r="BB1540" s="37">
        <v>8</v>
      </c>
      <c r="BC1540" s="29">
        <v>19</v>
      </c>
      <c r="BD1540" s="38" t="s">
        <v>3209</v>
      </c>
      <c r="BE1540" s="39">
        <v>115.742527791207</v>
      </c>
      <c r="BF1540" s="39">
        <v>-31.808766437749</v>
      </c>
      <c r="BG1540" s="40">
        <f t="shared" ref="BG1540:BG1603" si="288">IF(T1540&lt;=1, 100, IF(T1540&gt;=7, 1, ROUND(100 - ((T1540-1)/6)*99, 0)))</f>
        <v>74</v>
      </c>
      <c r="BH1540" s="40">
        <f t="shared" ref="BH1540:BH1603" si="289">IF(AN1540&lt;=1, 100, IF(AN1540&gt;=7, 1, ROUND(100 - ((AN1540-1)/6)*99, 0)))</f>
        <v>57</v>
      </c>
      <c r="BI1540" s="40">
        <f t="shared" ref="BI1540:BI1603" si="290">IF(AH1540&lt;=2, 100, IF(AH1540&gt;=10, 1, ROUND(100 - ((AH1540-2)/8)*99, 0)))</f>
        <v>100</v>
      </c>
      <c r="BJ1540" s="40">
        <f t="shared" ref="BJ1540:BJ1603" si="291">IF(AL1540&lt;=0, 1, IF(AL1540&gt;=0.2, 100, ROUND(1 + (AL1540/0.2)*99, 0)))</f>
        <v>100</v>
      </c>
      <c r="BK1540" s="40">
        <f t="shared" ref="BK1540:BK1603" si="292">IF(BC1540&gt;=750, 1, IF(BC1540&lt;=50, 100, ROUND(100 - 99 * (((BC1540 - 50)/700)^0.75), 0)))</f>
        <v>100</v>
      </c>
      <c r="BL1540" s="40">
        <f t="shared" ref="BL1540:BL1603" si="293">IF(AY1540&gt;=0.5, 100, IF(AY1540&lt;=0.05, 1, ROUND(1 + ((AY1540-0.05)/0.45)*99, 0)))</f>
        <v>89</v>
      </c>
      <c r="BM1540" s="41">
        <f t="shared" ref="BM1540:BM1603" si="294">IF(X1540&gt;=0.045, 100, IF(X1540&lt;=0.015, 1, ROUND(1 + ((X1540-0.015)/0.03)*99, 0)))</f>
        <v>100</v>
      </c>
      <c r="BN1540" s="40">
        <f t="shared" ref="BN1540:BN1603" si="295">IF(AD1540&lt;=5, 100, IF(AD1540&gt;=15, 1, ROUND(100 - ((AD1540-5)/10)*99, 0)))</f>
        <v>100</v>
      </c>
      <c r="BO1540" s="41">
        <f t="shared" ref="BO1540:BO1603" si="296">IF(AC1540&lt;=0.25, 100, IF(AC1540&gt;=0.4, 1, ROUND(100 - ((AC1540-0.25)/0.15)*99, 0)))</f>
        <v>93</v>
      </c>
      <c r="BP1540" s="41">
        <f t="shared" ref="BP1540:BP1603" si="297">IF(Y1540&lt;=1, 100, IF(Y1540&gt;=7, 1, ROUND(100 - ((Y1540-1)/6)*99, 0)))</f>
        <v>69</v>
      </c>
      <c r="BQ1540" s="41">
        <f t="shared" ref="BQ1540:BQ1603" si="298">BB1540*10</f>
        <v>80</v>
      </c>
      <c r="BR1540" s="41">
        <f t="shared" ref="BR1540:BR1603" si="299">IF(
  (
    IF($BG$2,0.1,0) + IF($BH$2,0.1,0) + IF($BI$2,0.05,0) + IF($BJ$2,0.05,0) +
    IF($BK$2,0.07,0) + IF($BL$2,0.08,0) + IF($BM$2,0.08,0) + IF($BN$2,0.07,0) +
    IF($BO$2,0.07,0) + IF($BP$2,0.08,0) + IF($BQ$2,0.08,0)
  ) = 0,
  "",
  ROUND(
    (
      IF($BG$2, BG1540*0.1, 0) + IF($BH$2, BH1540*0.1, 0) + IF($BI$2, BI1540*0.05, 0) + IF($BJ$2, BJ1540*0.05, 0) +
      IF($BK$2, BK1540*0.07, 0) + IF($BL$2, BL1540*0.08, 0) + IF($BM$2, BM1540*0.08, 0) + IF($BN$2, BN1540*0.07, 0) +
      IF($BO$2, BO1540*0.07, 0) + IF($BP$2, BP1540*0.08, 0) + IF($BQ$2, BQ1540*0.08, 0)
    ) /
    (
      IF($BG$2,0.1,0) + IF($BH$2,0.1,0) + IF($BI$2,0.05,0) + IF($BJ$2,0.05,0) +
      IF($BK$2,0.07,0) + IF($BL$2,0.08,0) + IF($BM$2,0.08,0) + IF($BN$2,0.07,0) +
      IF($BO$2,0.07,0) + IF($BP$2,0.08,0) + IF($BQ$2,0.08,0)
    ) * 0.8,
  0)
)</f>
        <v>68</v>
      </c>
    </row>
    <row r="1541" spans="2:70" x14ac:dyDescent="0.3">
      <c r="B1541" s="12" t="s">
        <v>1399</v>
      </c>
      <c r="C1541" s="12">
        <v>505011077</v>
      </c>
      <c r="D1541" s="12" t="s">
        <v>277</v>
      </c>
      <c r="E1541" s="12" t="s">
        <v>278</v>
      </c>
      <c r="F1541" s="12" t="s">
        <v>2736</v>
      </c>
      <c r="G1541" s="12" t="s">
        <v>120</v>
      </c>
      <c r="H1541" s="12" t="s">
        <v>5013</v>
      </c>
      <c r="I1541" s="28">
        <v>500000</v>
      </c>
      <c r="J1541" s="28">
        <v>475000</v>
      </c>
      <c r="K1541" s="28">
        <v>389000</v>
      </c>
      <c r="L1541" s="28">
        <v>505000</v>
      </c>
      <c r="M1541" s="28">
        <v>475000</v>
      </c>
      <c r="N1541" s="28">
        <v>390000</v>
      </c>
      <c r="O1541" s="29">
        <v>42</v>
      </c>
      <c r="P1541" s="29">
        <v>41</v>
      </c>
      <c r="Q1541" s="29">
        <v>53</v>
      </c>
      <c r="R1541" s="28">
        <v>550</v>
      </c>
      <c r="S1541" s="28">
        <v>480</v>
      </c>
      <c r="T1541" s="30">
        <v>5.2</v>
      </c>
      <c r="U1541" s="30">
        <v>-9.9999999999999645E-2</v>
      </c>
      <c r="V1541" s="30">
        <v>5.3</v>
      </c>
      <c r="W1541" s="30">
        <v>5.5</v>
      </c>
      <c r="X1541" s="31">
        <v>5.7200000000000001E-2</v>
      </c>
      <c r="Y1541" s="30">
        <v>4.7</v>
      </c>
      <c r="Z1541" s="30">
        <v>-0.20000000000000018</v>
      </c>
      <c r="AA1541" s="30">
        <v>4.9000000000000004</v>
      </c>
      <c r="AB1541" s="30">
        <v>5.8</v>
      </c>
      <c r="AC1541" s="32">
        <v>0.27526425368353619</v>
      </c>
      <c r="AD1541" s="30">
        <v>4.8123121273345486</v>
      </c>
      <c r="AE1541" s="12">
        <v>48</v>
      </c>
      <c r="AF1541" s="12">
        <v>44</v>
      </c>
      <c r="AG1541" s="12">
        <v>57</v>
      </c>
      <c r="AH1541" s="33">
        <v>1.5566037735849056</v>
      </c>
      <c r="AI1541" s="34">
        <v>660000</v>
      </c>
      <c r="AJ1541" s="34">
        <v>500000</v>
      </c>
      <c r="AK1541" s="34">
        <v>490000</v>
      </c>
      <c r="AL1541" s="35">
        <v>0.32</v>
      </c>
      <c r="AM1541" s="35">
        <v>0.34693877551020408</v>
      </c>
      <c r="AN1541" s="12">
        <v>3.6</v>
      </c>
      <c r="AO1541" s="33">
        <v>-0.49999999999999956</v>
      </c>
      <c r="AP1541" s="12">
        <v>4.0999999999999996</v>
      </c>
      <c r="AQ1541" s="34">
        <v>600</v>
      </c>
      <c r="AR1541" s="34">
        <v>520</v>
      </c>
      <c r="AS1541" s="31">
        <v>0.15384615384615385</v>
      </c>
      <c r="AT1541" s="36">
        <v>1998.0800000000002</v>
      </c>
      <c r="AU1541" s="30">
        <v>0.68830000000000002</v>
      </c>
      <c r="AV1541" s="30">
        <v>0.31169999999999998</v>
      </c>
      <c r="AW1541" s="30">
        <v>0.69410000000000005</v>
      </c>
      <c r="AX1541" s="30">
        <v>0.14119999999999999</v>
      </c>
      <c r="AY1541" s="30">
        <v>0.28029999999999999</v>
      </c>
      <c r="AZ1541" s="30">
        <v>0.37330000000000002</v>
      </c>
      <c r="BA1541" s="30">
        <v>0.32640000000000002</v>
      </c>
      <c r="BB1541" s="37">
        <v>6</v>
      </c>
      <c r="BC1541" s="29">
        <v>24</v>
      </c>
      <c r="BD1541" s="38" t="s">
        <v>3733</v>
      </c>
      <c r="BE1541" s="39">
        <v>115.774927203977</v>
      </c>
      <c r="BF1541" s="39">
        <v>-31.745936270552701</v>
      </c>
      <c r="BG1541" s="40">
        <f t="shared" si="288"/>
        <v>31</v>
      </c>
      <c r="BH1541" s="40">
        <f t="shared" si="289"/>
        <v>57</v>
      </c>
      <c r="BI1541" s="40">
        <f t="shared" si="290"/>
        <v>100</v>
      </c>
      <c r="BJ1541" s="40">
        <f t="shared" si="291"/>
        <v>100</v>
      </c>
      <c r="BK1541" s="40">
        <f t="shared" si="292"/>
        <v>100</v>
      </c>
      <c r="BL1541" s="40">
        <f t="shared" si="293"/>
        <v>52</v>
      </c>
      <c r="BM1541" s="41">
        <f t="shared" si="294"/>
        <v>100</v>
      </c>
      <c r="BN1541" s="40">
        <f t="shared" si="295"/>
        <v>100</v>
      </c>
      <c r="BO1541" s="41">
        <f t="shared" si="296"/>
        <v>83</v>
      </c>
      <c r="BP1541" s="41">
        <f t="shared" si="297"/>
        <v>39</v>
      </c>
      <c r="BQ1541" s="41">
        <f t="shared" si="298"/>
        <v>60</v>
      </c>
      <c r="BR1541" s="41">
        <f t="shared" si="299"/>
        <v>57</v>
      </c>
    </row>
    <row r="1542" spans="2:70" x14ac:dyDescent="0.3">
      <c r="B1542" s="12" t="s">
        <v>682</v>
      </c>
      <c r="C1542" s="12">
        <v>505011078</v>
      </c>
      <c r="D1542" s="12" t="s">
        <v>277</v>
      </c>
      <c r="E1542" s="12" t="s">
        <v>278</v>
      </c>
      <c r="F1542" s="12" t="s">
        <v>2736</v>
      </c>
      <c r="G1542" s="12" t="s">
        <v>120</v>
      </c>
      <c r="H1542" s="12" t="s">
        <v>5013</v>
      </c>
      <c r="I1542" s="28">
        <v>520000</v>
      </c>
      <c r="J1542" s="28">
        <v>520000</v>
      </c>
      <c r="K1542" s="28">
        <v>450000</v>
      </c>
      <c r="L1542" s="28">
        <v>740000</v>
      </c>
      <c r="M1542" s="28">
        <v>680000</v>
      </c>
      <c r="N1542" s="28">
        <v>570000</v>
      </c>
      <c r="O1542" s="29">
        <v>11</v>
      </c>
      <c r="P1542" s="29">
        <v>12</v>
      </c>
      <c r="Q1542" s="29">
        <v>36</v>
      </c>
      <c r="R1542" s="28">
        <v>550</v>
      </c>
      <c r="S1542" s="28">
        <v>520</v>
      </c>
      <c r="T1542" s="30">
        <v>2.2999999999999998</v>
      </c>
      <c r="U1542" s="30">
        <v>0</v>
      </c>
      <c r="V1542" s="30">
        <v>2.2999999999999998</v>
      </c>
      <c r="W1542" s="30">
        <v>1.4</v>
      </c>
      <c r="X1542" s="31">
        <v>5.5E-2</v>
      </c>
      <c r="Y1542" s="30">
        <v>0.5</v>
      </c>
      <c r="Z1542" s="30">
        <v>0</v>
      </c>
      <c r="AA1542" s="30">
        <v>0.5</v>
      </c>
      <c r="AB1542" s="30">
        <v>0.9</v>
      </c>
      <c r="AC1542" s="32">
        <v>0.24407128656631638</v>
      </c>
      <c r="AD1542" s="30">
        <v>4.4376597557512065</v>
      </c>
      <c r="AE1542" s="12">
        <v>48</v>
      </c>
      <c r="AF1542" s="12">
        <v>44</v>
      </c>
      <c r="AG1542" s="12">
        <v>57</v>
      </c>
      <c r="AH1542" s="33">
        <v>1.5566037735849056</v>
      </c>
      <c r="AI1542" s="34">
        <v>660000</v>
      </c>
      <c r="AJ1542" s="34">
        <v>500000</v>
      </c>
      <c r="AK1542" s="34">
        <v>490000</v>
      </c>
      <c r="AL1542" s="35">
        <v>0.32</v>
      </c>
      <c r="AM1542" s="35">
        <v>0.34693877551020408</v>
      </c>
      <c r="AN1542" s="12">
        <v>3.6</v>
      </c>
      <c r="AO1542" s="33">
        <v>-0.49999999999999956</v>
      </c>
      <c r="AP1542" s="12">
        <v>4.0999999999999996</v>
      </c>
      <c r="AQ1542" s="34">
        <v>600</v>
      </c>
      <c r="AR1542" s="34">
        <v>520</v>
      </c>
      <c r="AS1542" s="31">
        <v>0.15384615384615385</v>
      </c>
      <c r="AT1542" s="36">
        <v>2253.44</v>
      </c>
      <c r="AU1542" s="30">
        <v>0.7722</v>
      </c>
      <c r="AV1542" s="30">
        <v>0.2278</v>
      </c>
      <c r="AW1542" s="30">
        <v>0.84260000000000002</v>
      </c>
      <c r="AX1542" s="30">
        <v>0.13730000000000001</v>
      </c>
      <c r="AY1542" s="30">
        <v>0.4</v>
      </c>
      <c r="AZ1542" s="30">
        <v>0.437</v>
      </c>
      <c r="BA1542" s="30">
        <v>0.1183</v>
      </c>
      <c r="BB1542" s="37">
        <v>7</v>
      </c>
      <c r="BC1542" s="29">
        <v>16</v>
      </c>
      <c r="BD1542" s="38" t="s">
        <v>3123</v>
      </c>
      <c r="BE1542" s="39">
        <v>115.80106732316899</v>
      </c>
      <c r="BF1542" s="39">
        <v>-31.811559340522301</v>
      </c>
      <c r="BG1542" s="40">
        <f t="shared" si="288"/>
        <v>79</v>
      </c>
      <c r="BH1542" s="40">
        <f t="shared" si="289"/>
        <v>57</v>
      </c>
      <c r="BI1542" s="40">
        <f t="shared" si="290"/>
        <v>100</v>
      </c>
      <c r="BJ1542" s="40">
        <f t="shared" si="291"/>
        <v>100</v>
      </c>
      <c r="BK1542" s="40">
        <f t="shared" si="292"/>
        <v>100</v>
      </c>
      <c r="BL1542" s="40">
        <f t="shared" si="293"/>
        <v>78</v>
      </c>
      <c r="BM1542" s="41">
        <f t="shared" si="294"/>
        <v>100</v>
      </c>
      <c r="BN1542" s="40">
        <f t="shared" si="295"/>
        <v>100</v>
      </c>
      <c r="BO1542" s="41">
        <f t="shared" si="296"/>
        <v>100</v>
      </c>
      <c r="BP1542" s="41">
        <f t="shared" si="297"/>
        <v>100</v>
      </c>
      <c r="BQ1542" s="41">
        <f t="shared" si="298"/>
        <v>70</v>
      </c>
      <c r="BR1542" s="41">
        <f t="shared" si="299"/>
        <v>70</v>
      </c>
    </row>
    <row r="1543" spans="2:70" x14ac:dyDescent="0.3">
      <c r="B1543" s="12" t="s">
        <v>1252</v>
      </c>
      <c r="C1543" s="12">
        <v>505011079</v>
      </c>
      <c r="D1543" s="12" t="s">
        <v>277</v>
      </c>
      <c r="E1543" s="12" t="s">
        <v>278</v>
      </c>
      <c r="F1543" s="12" t="s">
        <v>2736</v>
      </c>
      <c r="G1543" s="12" t="s">
        <v>120</v>
      </c>
      <c r="H1543" s="12" t="s">
        <v>5013</v>
      </c>
      <c r="I1543" s="28">
        <v>765000</v>
      </c>
      <c r="J1543" s="28">
        <v>750000</v>
      </c>
      <c r="K1543" s="28">
        <v>659000</v>
      </c>
      <c r="L1543" s="28">
        <v>790000</v>
      </c>
      <c r="M1543" s="28">
        <v>735000</v>
      </c>
      <c r="N1543" s="28">
        <v>610000</v>
      </c>
      <c r="O1543" s="29">
        <v>33</v>
      </c>
      <c r="P1543" s="29">
        <v>34</v>
      </c>
      <c r="Q1543" s="29">
        <v>62</v>
      </c>
      <c r="R1543" s="28">
        <v>625</v>
      </c>
      <c r="S1543" s="28">
        <v>625</v>
      </c>
      <c r="T1543" s="30">
        <v>3.5</v>
      </c>
      <c r="U1543" s="30">
        <v>0.39999999999999991</v>
      </c>
      <c r="V1543" s="30">
        <v>3.1</v>
      </c>
      <c r="W1543" s="30">
        <v>2.6</v>
      </c>
      <c r="X1543" s="31">
        <v>4.2483660130718956E-2</v>
      </c>
      <c r="Y1543" s="30">
        <v>1.1000000000000001</v>
      </c>
      <c r="Z1543" s="30">
        <v>-0.5</v>
      </c>
      <c r="AA1543" s="30">
        <v>1.6</v>
      </c>
      <c r="AB1543" s="30">
        <v>2.9</v>
      </c>
      <c r="AC1543" s="32">
        <v>0.24347107953128891</v>
      </c>
      <c r="AD1543" s="30">
        <v>5.7309346412749544</v>
      </c>
      <c r="AE1543" s="12">
        <v>48</v>
      </c>
      <c r="AF1543" s="12">
        <v>44</v>
      </c>
      <c r="AG1543" s="12">
        <v>57</v>
      </c>
      <c r="AH1543" s="33">
        <v>1.5566037735849056</v>
      </c>
      <c r="AI1543" s="34">
        <v>660000</v>
      </c>
      <c r="AJ1543" s="34">
        <v>500000</v>
      </c>
      <c r="AK1543" s="34">
        <v>490000</v>
      </c>
      <c r="AL1543" s="35">
        <v>0.32</v>
      </c>
      <c r="AM1543" s="35">
        <v>0.34693877551020408</v>
      </c>
      <c r="AN1543" s="12">
        <v>3.6</v>
      </c>
      <c r="AO1543" s="33">
        <v>-0.49999999999999956</v>
      </c>
      <c r="AP1543" s="12">
        <v>4.0999999999999996</v>
      </c>
      <c r="AQ1543" s="34">
        <v>600</v>
      </c>
      <c r="AR1543" s="34">
        <v>520</v>
      </c>
      <c r="AS1543" s="31">
        <v>0.15384615384615385</v>
      </c>
      <c r="AT1543" s="36">
        <v>2567.0400000000004</v>
      </c>
      <c r="AU1543" s="30">
        <v>0.81589999999999996</v>
      </c>
      <c r="AV1543" s="30">
        <v>0.18410000000000001</v>
      </c>
      <c r="AW1543" s="30">
        <v>0.91390000000000005</v>
      </c>
      <c r="AX1543" s="30">
        <v>8.1699999999999995E-2</v>
      </c>
      <c r="AY1543" s="30">
        <v>0.40189999999999998</v>
      </c>
      <c r="AZ1543" s="30">
        <v>0.44519999999999998</v>
      </c>
      <c r="BA1543" s="30">
        <v>0.13819999999999999</v>
      </c>
      <c r="BB1543" s="37">
        <v>7</v>
      </c>
      <c r="BC1543" s="29">
        <v>21</v>
      </c>
      <c r="BD1543" s="38" t="s">
        <v>3599</v>
      </c>
      <c r="BE1543" s="39">
        <v>115.743952940005</v>
      </c>
      <c r="BF1543" s="39">
        <v>-31.783422097523399</v>
      </c>
      <c r="BG1543" s="40">
        <f t="shared" si="288"/>
        <v>59</v>
      </c>
      <c r="BH1543" s="40">
        <f t="shared" si="289"/>
        <v>57</v>
      </c>
      <c r="BI1543" s="40">
        <f t="shared" si="290"/>
        <v>100</v>
      </c>
      <c r="BJ1543" s="40">
        <f t="shared" si="291"/>
        <v>100</v>
      </c>
      <c r="BK1543" s="40">
        <f t="shared" si="292"/>
        <v>100</v>
      </c>
      <c r="BL1543" s="40">
        <f t="shared" si="293"/>
        <v>78</v>
      </c>
      <c r="BM1543" s="41">
        <f t="shared" si="294"/>
        <v>92</v>
      </c>
      <c r="BN1543" s="40">
        <f t="shared" si="295"/>
        <v>93</v>
      </c>
      <c r="BO1543" s="41">
        <f t="shared" si="296"/>
        <v>100</v>
      </c>
      <c r="BP1543" s="41">
        <f t="shared" si="297"/>
        <v>98</v>
      </c>
      <c r="BQ1543" s="41">
        <f t="shared" si="298"/>
        <v>70</v>
      </c>
      <c r="BR1543" s="41">
        <f t="shared" si="299"/>
        <v>67</v>
      </c>
    </row>
    <row r="1544" spans="2:70" x14ac:dyDescent="0.3">
      <c r="B1544" s="12" t="s">
        <v>1021</v>
      </c>
      <c r="C1544" s="12">
        <v>505011080</v>
      </c>
      <c r="D1544" s="12" t="s">
        <v>277</v>
      </c>
      <c r="E1544" s="12" t="s">
        <v>278</v>
      </c>
      <c r="F1544" s="12" t="s">
        <v>2736</v>
      </c>
      <c r="G1544" s="12" t="s">
        <v>120</v>
      </c>
      <c r="H1544" s="12" t="s">
        <v>5013</v>
      </c>
      <c r="I1544" s="28">
        <v>393900</v>
      </c>
      <c r="J1544" s="28">
        <v>393900</v>
      </c>
      <c r="K1544" s="28">
        <v>319000</v>
      </c>
      <c r="L1544" s="28">
        <v>870000</v>
      </c>
      <c r="M1544" s="28">
        <v>785000</v>
      </c>
      <c r="N1544" s="28">
        <v>705000</v>
      </c>
      <c r="O1544" s="29">
        <v>32</v>
      </c>
      <c r="P1544" s="29">
        <v>32</v>
      </c>
      <c r="Q1544" s="29">
        <v>54</v>
      </c>
      <c r="R1544" s="28">
        <v>540</v>
      </c>
      <c r="S1544" s="28">
        <v>600</v>
      </c>
      <c r="T1544" s="30">
        <v>2.7</v>
      </c>
      <c r="U1544" s="30">
        <v>-0.79999999999999982</v>
      </c>
      <c r="V1544" s="30">
        <v>3.5</v>
      </c>
      <c r="W1544" s="30">
        <v>5.0999999999999996</v>
      </c>
      <c r="X1544" s="31">
        <v>7.1287128712871281E-2</v>
      </c>
      <c r="Y1544" s="30">
        <v>1.6</v>
      </c>
      <c r="Z1544" s="30">
        <v>-0.29999999999999982</v>
      </c>
      <c r="AA1544" s="30">
        <v>1.9</v>
      </c>
      <c r="AB1544" s="30">
        <v>0.8</v>
      </c>
      <c r="AC1544" s="32">
        <v>0.19441244239631333</v>
      </c>
      <c r="AD1544" s="30">
        <v>2.7271745391705067</v>
      </c>
      <c r="AE1544" s="12">
        <v>48</v>
      </c>
      <c r="AF1544" s="12">
        <v>44</v>
      </c>
      <c r="AG1544" s="12">
        <v>57</v>
      </c>
      <c r="AH1544" s="33">
        <v>1.5566037735849056</v>
      </c>
      <c r="AI1544" s="34">
        <v>660000</v>
      </c>
      <c r="AJ1544" s="34">
        <v>500000</v>
      </c>
      <c r="AK1544" s="34">
        <v>490000</v>
      </c>
      <c r="AL1544" s="35">
        <v>0.32</v>
      </c>
      <c r="AM1544" s="35">
        <v>0.34693877551020408</v>
      </c>
      <c r="AN1544" s="12">
        <v>3.6</v>
      </c>
      <c r="AO1544" s="33">
        <v>-0.49999999999999956</v>
      </c>
      <c r="AP1544" s="12">
        <v>4.0999999999999996</v>
      </c>
      <c r="AQ1544" s="34">
        <v>600</v>
      </c>
      <c r="AR1544" s="34">
        <v>520</v>
      </c>
      <c r="AS1544" s="31">
        <v>0.15384615384615385</v>
      </c>
      <c r="AT1544" s="36">
        <v>2777.6000000000004</v>
      </c>
      <c r="AU1544" s="30">
        <v>0.85909999999999997</v>
      </c>
      <c r="AV1544" s="30">
        <v>0.1409</v>
      </c>
      <c r="AW1544" s="30">
        <v>0.95779999999999998</v>
      </c>
      <c r="AX1544" s="30">
        <v>3.9600000000000003E-2</v>
      </c>
      <c r="AY1544" s="30">
        <v>0.41399999999999998</v>
      </c>
      <c r="AZ1544" s="30">
        <v>0.44800000000000001</v>
      </c>
      <c r="BA1544" s="30">
        <v>0.1206</v>
      </c>
      <c r="BB1544" s="37">
        <v>8.5</v>
      </c>
      <c r="BC1544" s="29">
        <v>24</v>
      </c>
      <c r="BD1544" s="38" t="s">
        <v>3393</v>
      </c>
      <c r="BE1544" s="39">
        <v>115.736974700685</v>
      </c>
      <c r="BF1544" s="39">
        <v>-31.760691607864999</v>
      </c>
      <c r="BG1544" s="40">
        <f t="shared" si="288"/>
        <v>72</v>
      </c>
      <c r="BH1544" s="40">
        <f t="shared" si="289"/>
        <v>57</v>
      </c>
      <c r="BI1544" s="40">
        <f t="shared" si="290"/>
        <v>100</v>
      </c>
      <c r="BJ1544" s="40">
        <f t="shared" si="291"/>
        <v>100</v>
      </c>
      <c r="BK1544" s="40">
        <f t="shared" si="292"/>
        <v>100</v>
      </c>
      <c r="BL1544" s="40">
        <f t="shared" si="293"/>
        <v>81</v>
      </c>
      <c r="BM1544" s="41">
        <f t="shared" si="294"/>
        <v>100</v>
      </c>
      <c r="BN1544" s="40">
        <f t="shared" si="295"/>
        <v>100</v>
      </c>
      <c r="BO1544" s="41">
        <f t="shared" si="296"/>
        <v>100</v>
      </c>
      <c r="BP1544" s="41">
        <f t="shared" si="297"/>
        <v>90</v>
      </c>
      <c r="BQ1544" s="41">
        <f t="shared" si="298"/>
        <v>85</v>
      </c>
      <c r="BR1544" s="41">
        <f t="shared" si="299"/>
        <v>70</v>
      </c>
    </row>
    <row r="1545" spans="2:70" x14ac:dyDescent="0.3">
      <c r="B1545" s="12" t="s">
        <v>1022</v>
      </c>
      <c r="C1545" s="12">
        <v>505011081</v>
      </c>
      <c r="D1545" s="12" t="s">
        <v>277</v>
      </c>
      <c r="E1545" s="12" t="s">
        <v>278</v>
      </c>
      <c r="F1545" s="12" t="s">
        <v>2736</v>
      </c>
      <c r="G1545" s="12" t="s">
        <v>120</v>
      </c>
      <c r="H1545" s="12" t="s">
        <v>5013</v>
      </c>
      <c r="I1545" s="28">
        <v>699000</v>
      </c>
      <c r="J1545" s="28">
        <v>699000</v>
      </c>
      <c r="K1545" s="28">
        <v>700000</v>
      </c>
      <c r="L1545" s="28">
        <v>700000</v>
      </c>
      <c r="M1545" s="28">
        <v>611000</v>
      </c>
      <c r="N1545" s="28">
        <v>537000</v>
      </c>
      <c r="O1545" s="29">
        <v>29</v>
      </c>
      <c r="P1545" s="29">
        <v>29</v>
      </c>
      <c r="Q1545" s="29">
        <v>45</v>
      </c>
      <c r="R1545" s="28">
        <v>600</v>
      </c>
      <c r="S1545" s="28">
        <v>500</v>
      </c>
      <c r="T1545" s="30">
        <v>3.1</v>
      </c>
      <c r="U1545" s="30">
        <v>0.70000000000000018</v>
      </c>
      <c r="V1545" s="30">
        <v>2.4</v>
      </c>
      <c r="W1545" s="30">
        <v>3.3</v>
      </c>
      <c r="X1545" s="31">
        <v>4.4635193133047209E-2</v>
      </c>
      <c r="Y1545" s="30">
        <v>1.2</v>
      </c>
      <c r="Z1545" s="30">
        <v>0.29999999999999993</v>
      </c>
      <c r="AA1545" s="30">
        <v>0.9</v>
      </c>
      <c r="AB1545" s="30">
        <v>1.7</v>
      </c>
      <c r="AC1545" s="32">
        <v>0.25942580421999306</v>
      </c>
      <c r="AD1545" s="30">
        <v>5.8121358060825372</v>
      </c>
      <c r="AE1545" s="12">
        <v>48</v>
      </c>
      <c r="AF1545" s="12">
        <v>44</v>
      </c>
      <c r="AG1545" s="12">
        <v>57</v>
      </c>
      <c r="AH1545" s="33">
        <v>1.5566037735849056</v>
      </c>
      <c r="AI1545" s="34">
        <v>660000</v>
      </c>
      <c r="AJ1545" s="34">
        <v>500000</v>
      </c>
      <c r="AK1545" s="34">
        <v>490000</v>
      </c>
      <c r="AL1545" s="35">
        <v>0.32</v>
      </c>
      <c r="AM1545" s="35">
        <v>0.34693877551020408</v>
      </c>
      <c r="AN1545" s="12">
        <v>3.6</v>
      </c>
      <c r="AO1545" s="33">
        <v>-0.49999999999999956</v>
      </c>
      <c r="AP1545" s="12">
        <v>4.0999999999999996</v>
      </c>
      <c r="AQ1545" s="34">
        <v>600</v>
      </c>
      <c r="AR1545" s="34">
        <v>520</v>
      </c>
      <c r="AS1545" s="31">
        <v>0.15384615384615385</v>
      </c>
      <c r="AT1545" s="36">
        <v>2312.8000000000002</v>
      </c>
      <c r="AU1545" s="30">
        <v>0.77300000000000002</v>
      </c>
      <c r="AV1545" s="30">
        <v>0.22700000000000001</v>
      </c>
      <c r="AW1545" s="30">
        <v>0.92290000000000005</v>
      </c>
      <c r="AX1545" s="30">
        <v>7.4300000000000005E-2</v>
      </c>
      <c r="AY1545" s="30">
        <v>0.32219999999999999</v>
      </c>
      <c r="AZ1545" s="30">
        <v>0.49609999999999999</v>
      </c>
      <c r="BA1545" s="30">
        <v>0.1636</v>
      </c>
      <c r="BB1545" s="37">
        <v>6</v>
      </c>
      <c r="BC1545" s="29">
        <v>17</v>
      </c>
      <c r="BD1545" s="38" t="s">
        <v>3394</v>
      </c>
      <c r="BE1545" s="39">
        <v>115.76900966119599</v>
      </c>
      <c r="BF1545" s="39">
        <v>-31.808551611226399</v>
      </c>
      <c r="BG1545" s="40">
        <f t="shared" si="288"/>
        <v>65</v>
      </c>
      <c r="BH1545" s="40">
        <f t="shared" si="289"/>
        <v>57</v>
      </c>
      <c r="BI1545" s="40">
        <f t="shared" si="290"/>
        <v>100</v>
      </c>
      <c r="BJ1545" s="40">
        <f t="shared" si="291"/>
        <v>100</v>
      </c>
      <c r="BK1545" s="40">
        <f t="shared" si="292"/>
        <v>100</v>
      </c>
      <c r="BL1545" s="40">
        <f t="shared" si="293"/>
        <v>61</v>
      </c>
      <c r="BM1545" s="41">
        <f t="shared" si="294"/>
        <v>99</v>
      </c>
      <c r="BN1545" s="40">
        <f t="shared" si="295"/>
        <v>92</v>
      </c>
      <c r="BO1545" s="41">
        <f t="shared" si="296"/>
        <v>94</v>
      </c>
      <c r="BP1545" s="41">
        <f t="shared" si="297"/>
        <v>97</v>
      </c>
      <c r="BQ1545" s="41">
        <f t="shared" si="298"/>
        <v>60</v>
      </c>
      <c r="BR1545" s="41">
        <f t="shared" si="299"/>
        <v>65</v>
      </c>
    </row>
    <row r="1546" spans="2:70" x14ac:dyDescent="0.3">
      <c r="B1546" s="12" t="s">
        <v>790</v>
      </c>
      <c r="C1546" s="12">
        <v>505011082</v>
      </c>
      <c r="D1546" s="12" t="s">
        <v>277</v>
      </c>
      <c r="E1546" s="12" t="s">
        <v>278</v>
      </c>
      <c r="F1546" s="12" t="s">
        <v>2736</v>
      </c>
      <c r="G1546" s="12" t="s">
        <v>120</v>
      </c>
      <c r="H1546" s="12" t="s">
        <v>5013</v>
      </c>
      <c r="I1546" s="28">
        <v>825300</v>
      </c>
      <c r="J1546" s="28">
        <v>668100</v>
      </c>
      <c r="K1546" s="28">
        <v>1250000</v>
      </c>
      <c r="L1546" s="28">
        <v>800000</v>
      </c>
      <c r="M1546" s="28">
        <v>700000</v>
      </c>
      <c r="N1546" s="28">
        <v>495000</v>
      </c>
      <c r="O1546" s="29">
        <v>27</v>
      </c>
      <c r="P1546" s="29">
        <v>34</v>
      </c>
      <c r="Q1546" s="29">
        <v>39</v>
      </c>
      <c r="R1546" s="28">
        <v>680</v>
      </c>
      <c r="S1546" s="28">
        <v>470</v>
      </c>
      <c r="T1546" s="30">
        <v>3.4</v>
      </c>
      <c r="U1546" s="30">
        <v>0.10000000000000009</v>
      </c>
      <c r="V1546" s="30">
        <v>3.3</v>
      </c>
      <c r="W1546" s="30">
        <v>2.9</v>
      </c>
      <c r="X1546" s="31">
        <v>4.2845026051132919E-2</v>
      </c>
      <c r="Y1546" s="30">
        <v>1.4</v>
      </c>
      <c r="Z1546" s="30">
        <v>-0.20000000000000018</v>
      </c>
      <c r="AA1546" s="30">
        <v>1.6</v>
      </c>
      <c r="AB1546" s="30">
        <v>1.8</v>
      </c>
      <c r="AC1546" s="32">
        <v>0.24650542311930859</v>
      </c>
      <c r="AD1546" s="30">
        <v>5.7534198444673468</v>
      </c>
      <c r="AE1546" s="12">
        <v>48</v>
      </c>
      <c r="AF1546" s="12">
        <v>44</v>
      </c>
      <c r="AG1546" s="12">
        <v>57</v>
      </c>
      <c r="AH1546" s="33">
        <v>1.5566037735849056</v>
      </c>
      <c r="AI1546" s="34">
        <v>660000</v>
      </c>
      <c r="AJ1546" s="34">
        <v>500000</v>
      </c>
      <c r="AK1546" s="34">
        <v>490000</v>
      </c>
      <c r="AL1546" s="35">
        <v>0.32</v>
      </c>
      <c r="AM1546" s="35">
        <v>0.34693877551020408</v>
      </c>
      <c r="AN1546" s="12">
        <v>3.6</v>
      </c>
      <c r="AO1546" s="33">
        <v>-0.49999999999999956</v>
      </c>
      <c r="AP1546" s="12">
        <v>4.0999999999999996</v>
      </c>
      <c r="AQ1546" s="34">
        <v>600</v>
      </c>
      <c r="AR1546" s="34">
        <v>520</v>
      </c>
      <c r="AS1546" s="31">
        <v>0.15384615384615385</v>
      </c>
      <c r="AT1546" s="36">
        <v>2758.5600000000004</v>
      </c>
      <c r="AU1546" s="30">
        <v>0.81159999999999999</v>
      </c>
      <c r="AV1546" s="30">
        <v>0.18840000000000001</v>
      </c>
      <c r="AW1546" s="30">
        <v>0.81279999999999997</v>
      </c>
      <c r="AX1546" s="30">
        <v>0.13950000000000001</v>
      </c>
      <c r="AY1546" s="30">
        <v>0.48330000000000001</v>
      </c>
      <c r="AZ1546" s="30">
        <v>0.38229999999999997</v>
      </c>
      <c r="BA1546" s="30">
        <v>0.10829999999999999</v>
      </c>
      <c r="BB1546" s="37">
        <v>10</v>
      </c>
      <c r="BC1546" s="29">
        <v>16</v>
      </c>
      <c r="BD1546" s="38" t="s">
        <v>3210</v>
      </c>
      <c r="BE1546" s="39">
        <v>115.753824613006</v>
      </c>
      <c r="BF1546" s="39">
        <v>-31.829816467202001</v>
      </c>
      <c r="BG1546" s="40">
        <f t="shared" si="288"/>
        <v>60</v>
      </c>
      <c r="BH1546" s="40">
        <f t="shared" si="289"/>
        <v>57</v>
      </c>
      <c r="BI1546" s="40">
        <f t="shared" si="290"/>
        <v>100</v>
      </c>
      <c r="BJ1546" s="40">
        <f t="shared" si="291"/>
        <v>100</v>
      </c>
      <c r="BK1546" s="40">
        <f t="shared" si="292"/>
        <v>100</v>
      </c>
      <c r="BL1546" s="40">
        <f t="shared" si="293"/>
        <v>96</v>
      </c>
      <c r="BM1546" s="41">
        <f t="shared" si="294"/>
        <v>93</v>
      </c>
      <c r="BN1546" s="40">
        <f t="shared" si="295"/>
        <v>93</v>
      </c>
      <c r="BO1546" s="41">
        <f t="shared" si="296"/>
        <v>100</v>
      </c>
      <c r="BP1546" s="41">
        <f t="shared" si="297"/>
        <v>93</v>
      </c>
      <c r="BQ1546" s="41">
        <f t="shared" si="298"/>
        <v>100</v>
      </c>
      <c r="BR1546" s="41">
        <f t="shared" si="299"/>
        <v>70</v>
      </c>
    </row>
    <row r="1547" spans="2:70" x14ac:dyDescent="0.3">
      <c r="B1547" s="12" t="s">
        <v>276</v>
      </c>
      <c r="C1547" s="12">
        <v>505011083</v>
      </c>
      <c r="D1547" s="12" t="s">
        <v>277</v>
      </c>
      <c r="E1547" s="12" t="s">
        <v>278</v>
      </c>
      <c r="F1547" s="12" t="s">
        <v>2736</v>
      </c>
      <c r="G1547" s="12" t="s">
        <v>120</v>
      </c>
      <c r="H1547" s="12" t="s">
        <v>5013</v>
      </c>
      <c r="I1547" s="28">
        <v>620000</v>
      </c>
      <c r="J1547" s="28">
        <v>620000</v>
      </c>
      <c r="K1547" s="28">
        <v>650000</v>
      </c>
      <c r="L1547" s="28">
        <v>791888</v>
      </c>
      <c r="M1547" s="28">
        <v>777000</v>
      </c>
      <c r="N1547" s="28">
        <v>655000</v>
      </c>
      <c r="O1547" s="29">
        <v>19</v>
      </c>
      <c r="P1547" s="29">
        <v>19</v>
      </c>
      <c r="Q1547" s="29">
        <v>29</v>
      </c>
      <c r="R1547" s="28">
        <v>630</v>
      </c>
      <c r="S1547" s="28">
        <v>560</v>
      </c>
      <c r="T1547" s="30">
        <v>3.4</v>
      </c>
      <c r="U1547" s="30">
        <v>-0.60000000000000009</v>
      </c>
      <c r="V1547" s="30">
        <v>4</v>
      </c>
      <c r="W1547" s="30">
        <v>3.4</v>
      </c>
      <c r="X1547" s="31">
        <v>5.2838709677419354E-2</v>
      </c>
      <c r="Y1547" s="30">
        <v>1</v>
      </c>
      <c r="Z1547" s="30">
        <v>-0.19999999999999996</v>
      </c>
      <c r="AA1547" s="30">
        <v>1.2</v>
      </c>
      <c r="AB1547" s="30">
        <v>0.6</v>
      </c>
      <c r="AC1547" s="32">
        <v>0.24048738777255235</v>
      </c>
      <c r="AD1547" s="30">
        <v>4.5513486086380484</v>
      </c>
      <c r="AE1547" s="12">
        <v>48</v>
      </c>
      <c r="AF1547" s="12">
        <v>44</v>
      </c>
      <c r="AG1547" s="12">
        <v>57</v>
      </c>
      <c r="AH1547" s="33">
        <v>1.5566037735849056</v>
      </c>
      <c r="AI1547" s="34">
        <v>660000</v>
      </c>
      <c r="AJ1547" s="34">
        <v>500000</v>
      </c>
      <c r="AK1547" s="34">
        <v>490000</v>
      </c>
      <c r="AL1547" s="35">
        <v>0.32</v>
      </c>
      <c r="AM1547" s="35">
        <v>0.34693877551020408</v>
      </c>
      <c r="AN1547" s="12">
        <v>3.6</v>
      </c>
      <c r="AO1547" s="33">
        <v>-0.49999999999999956</v>
      </c>
      <c r="AP1547" s="12">
        <v>4.0999999999999996</v>
      </c>
      <c r="AQ1547" s="34">
        <v>600</v>
      </c>
      <c r="AR1547" s="34">
        <v>520</v>
      </c>
      <c r="AS1547" s="31">
        <v>0.15384615384615385</v>
      </c>
      <c r="AT1547" s="36">
        <v>2619.6800000000003</v>
      </c>
      <c r="AU1547" s="30">
        <v>0.83960000000000001</v>
      </c>
      <c r="AV1547" s="30">
        <v>0.16039999999999999</v>
      </c>
      <c r="AW1547" s="30">
        <v>0.92559999999999998</v>
      </c>
      <c r="AX1547" s="30">
        <v>7.2400000000000006E-2</v>
      </c>
      <c r="AY1547" s="30">
        <v>0.42709999999999998</v>
      </c>
      <c r="AZ1547" s="30">
        <v>0.4637</v>
      </c>
      <c r="BA1547" s="30">
        <v>9.5699999999999993E-2</v>
      </c>
      <c r="BB1547" s="37">
        <v>8</v>
      </c>
      <c r="BC1547" s="29">
        <v>18</v>
      </c>
      <c r="BD1547" s="38" t="s">
        <v>2822</v>
      </c>
      <c r="BE1547" s="39">
        <v>115.79745966634</v>
      </c>
      <c r="BF1547" s="39">
        <v>-31.791033424634801</v>
      </c>
      <c r="BG1547" s="40">
        <f t="shared" si="288"/>
        <v>60</v>
      </c>
      <c r="BH1547" s="40">
        <f t="shared" si="289"/>
        <v>57</v>
      </c>
      <c r="BI1547" s="40">
        <f t="shared" si="290"/>
        <v>100</v>
      </c>
      <c r="BJ1547" s="40">
        <f t="shared" si="291"/>
        <v>100</v>
      </c>
      <c r="BK1547" s="40">
        <f t="shared" si="292"/>
        <v>100</v>
      </c>
      <c r="BL1547" s="40">
        <f t="shared" si="293"/>
        <v>84</v>
      </c>
      <c r="BM1547" s="41">
        <f t="shared" si="294"/>
        <v>100</v>
      </c>
      <c r="BN1547" s="40">
        <f t="shared" si="295"/>
        <v>100</v>
      </c>
      <c r="BO1547" s="41">
        <f t="shared" si="296"/>
        <v>100</v>
      </c>
      <c r="BP1547" s="41">
        <f t="shared" si="297"/>
        <v>100</v>
      </c>
      <c r="BQ1547" s="41">
        <f t="shared" si="298"/>
        <v>80</v>
      </c>
      <c r="BR1547" s="41">
        <f t="shared" si="299"/>
        <v>69</v>
      </c>
    </row>
    <row r="1548" spans="2:70" x14ac:dyDescent="0.3">
      <c r="B1548" s="12" t="s">
        <v>1253</v>
      </c>
      <c r="C1548" s="12">
        <v>505021084</v>
      </c>
      <c r="D1548" s="12" t="s">
        <v>599</v>
      </c>
      <c r="E1548" s="12" t="s">
        <v>278</v>
      </c>
      <c r="F1548" s="12" t="s">
        <v>2736</v>
      </c>
      <c r="G1548" s="12" t="s">
        <v>120</v>
      </c>
      <c r="H1548" s="12" t="s">
        <v>5013</v>
      </c>
      <c r="I1548" s="28">
        <v>644800</v>
      </c>
      <c r="J1548" s="28">
        <v>629000</v>
      </c>
      <c r="K1548" s="28">
        <v>519000</v>
      </c>
      <c r="L1548" s="28">
        <v>630000</v>
      </c>
      <c r="M1548" s="28">
        <v>606000</v>
      </c>
      <c r="N1548" s="28">
        <v>517000</v>
      </c>
      <c r="O1548" s="29">
        <v>26</v>
      </c>
      <c r="P1548" s="29">
        <v>28</v>
      </c>
      <c r="Q1548" s="29">
        <v>39</v>
      </c>
      <c r="R1548" s="28">
        <v>650</v>
      </c>
      <c r="S1548" s="28">
        <v>525</v>
      </c>
      <c r="T1548" s="30">
        <v>2.9</v>
      </c>
      <c r="U1548" s="30">
        <v>0</v>
      </c>
      <c r="V1548" s="30">
        <v>2.9</v>
      </c>
      <c r="W1548" s="30">
        <v>3.3</v>
      </c>
      <c r="X1548" s="31">
        <v>5.2419354838709679E-2</v>
      </c>
      <c r="Y1548" s="30">
        <v>2</v>
      </c>
      <c r="Z1548" s="30">
        <v>0.10000000000000009</v>
      </c>
      <c r="AA1548" s="30">
        <v>1.9</v>
      </c>
      <c r="AB1548" s="30">
        <v>1.8</v>
      </c>
      <c r="AC1548" s="32">
        <v>0.3571428571428571</v>
      </c>
      <c r="AD1548" s="30">
        <v>6.8131868131868121</v>
      </c>
      <c r="AE1548" s="12">
        <v>157</v>
      </c>
      <c r="AF1548" s="12">
        <v>156</v>
      </c>
      <c r="AG1548" s="12">
        <v>312</v>
      </c>
      <c r="AH1548" s="33">
        <v>0.85789938217122674</v>
      </c>
      <c r="AI1548" s="34">
        <v>635000</v>
      </c>
      <c r="AJ1548" s="34">
        <v>495750</v>
      </c>
      <c r="AK1548" s="34">
        <v>449000</v>
      </c>
      <c r="AL1548" s="35">
        <v>0.28088754412506306</v>
      </c>
      <c r="AM1548" s="35">
        <v>0.41425389755011138</v>
      </c>
      <c r="AN1548" s="12">
        <v>3.6</v>
      </c>
      <c r="AO1548" s="33">
        <v>-0.10000000000000009</v>
      </c>
      <c r="AP1548" s="12">
        <v>3.7</v>
      </c>
      <c r="AQ1548" s="34">
        <v>645</v>
      </c>
      <c r="AR1548" s="34">
        <v>550</v>
      </c>
      <c r="AS1548" s="31">
        <v>0.17272727272727273</v>
      </c>
      <c r="AT1548" s="36">
        <v>1820.0000000000002</v>
      </c>
      <c r="AU1548" s="30">
        <v>0.65839999999999999</v>
      </c>
      <c r="AV1548" s="30">
        <v>0.34160000000000001</v>
      </c>
      <c r="AW1548" s="30">
        <v>0.64359999999999995</v>
      </c>
      <c r="AX1548" s="30">
        <v>0.3523</v>
      </c>
      <c r="AY1548" s="30">
        <v>0.34189999999999998</v>
      </c>
      <c r="AZ1548" s="30">
        <v>0.36309999999999998</v>
      </c>
      <c r="BA1548" s="30">
        <v>0.26519999999999999</v>
      </c>
      <c r="BB1548" s="37">
        <v>6.5</v>
      </c>
      <c r="BC1548" s="29">
        <v>10</v>
      </c>
      <c r="BD1548" s="38" t="s">
        <v>3600</v>
      </c>
      <c r="BE1548" s="39">
        <v>115.814366217895</v>
      </c>
      <c r="BF1548" s="39">
        <v>-31.863093383825301</v>
      </c>
      <c r="BG1548" s="40">
        <f t="shared" si="288"/>
        <v>69</v>
      </c>
      <c r="BH1548" s="40">
        <f t="shared" si="289"/>
        <v>57</v>
      </c>
      <c r="BI1548" s="40">
        <f t="shared" si="290"/>
        <v>100</v>
      </c>
      <c r="BJ1548" s="40">
        <f t="shared" si="291"/>
        <v>100</v>
      </c>
      <c r="BK1548" s="40">
        <f t="shared" si="292"/>
        <v>100</v>
      </c>
      <c r="BL1548" s="40">
        <f t="shared" si="293"/>
        <v>65</v>
      </c>
      <c r="BM1548" s="41">
        <f t="shared" si="294"/>
        <v>100</v>
      </c>
      <c r="BN1548" s="40">
        <f t="shared" si="295"/>
        <v>82</v>
      </c>
      <c r="BO1548" s="41">
        <f t="shared" si="296"/>
        <v>29</v>
      </c>
      <c r="BP1548" s="41">
        <f t="shared" si="297"/>
        <v>84</v>
      </c>
      <c r="BQ1548" s="41">
        <f t="shared" si="298"/>
        <v>65</v>
      </c>
      <c r="BR1548" s="41">
        <f t="shared" si="299"/>
        <v>60</v>
      </c>
    </row>
    <row r="1549" spans="2:70" x14ac:dyDescent="0.3">
      <c r="B1549" s="12" t="s">
        <v>2288</v>
      </c>
      <c r="C1549" s="12">
        <v>505021085</v>
      </c>
      <c r="D1549" s="12" t="s">
        <v>599</v>
      </c>
      <c r="E1549" s="12" t="s">
        <v>278</v>
      </c>
      <c r="F1549" s="12" t="s">
        <v>2736</v>
      </c>
      <c r="G1549" s="12" t="s">
        <v>120</v>
      </c>
      <c r="H1549" s="12" t="s">
        <v>5013</v>
      </c>
      <c r="I1549" s="28">
        <v>585000</v>
      </c>
      <c r="J1549" s="28">
        <v>549000</v>
      </c>
      <c r="K1549" s="28">
        <v>436560</v>
      </c>
      <c r="L1549" s="28">
        <v>580000</v>
      </c>
      <c r="M1549" s="28">
        <v>550000</v>
      </c>
      <c r="N1549" s="28">
        <v>410000</v>
      </c>
      <c r="O1549" s="29">
        <v>41</v>
      </c>
      <c r="P1549" s="29">
        <v>38</v>
      </c>
      <c r="Q1549" s="29">
        <v>37</v>
      </c>
      <c r="R1549" s="28">
        <v>600</v>
      </c>
      <c r="S1549" s="28">
        <v>500</v>
      </c>
      <c r="T1549" s="30">
        <v>5</v>
      </c>
      <c r="U1549" s="30">
        <v>-0.29999999999999982</v>
      </c>
      <c r="V1549" s="30">
        <v>5.3</v>
      </c>
      <c r="W1549" s="30">
        <v>6.1</v>
      </c>
      <c r="X1549" s="31">
        <v>5.3333333333333337E-2</v>
      </c>
      <c r="Y1549" s="30">
        <v>3.6</v>
      </c>
      <c r="Z1549" s="30">
        <v>0.20000000000000018</v>
      </c>
      <c r="AA1549" s="30">
        <v>3.4</v>
      </c>
      <c r="AB1549" s="30">
        <v>3.1</v>
      </c>
      <c r="AC1549" s="32">
        <v>0.41431885979449784</v>
      </c>
      <c r="AD1549" s="30">
        <v>7.7684786211468335</v>
      </c>
      <c r="AE1549" s="12">
        <v>157</v>
      </c>
      <c r="AF1549" s="12">
        <v>156</v>
      </c>
      <c r="AG1549" s="12">
        <v>312</v>
      </c>
      <c r="AH1549" s="33">
        <v>0.85789938217122674</v>
      </c>
      <c r="AI1549" s="34">
        <v>635000</v>
      </c>
      <c r="AJ1549" s="34">
        <v>495750</v>
      </c>
      <c r="AK1549" s="34">
        <v>449000</v>
      </c>
      <c r="AL1549" s="35">
        <v>0.28088754412506306</v>
      </c>
      <c r="AM1549" s="35">
        <v>0.41425389755011138</v>
      </c>
      <c r="AN1549" s="12">
        <v>3.6</v>
      </c>
      <c r="AO1549" s="33">
        <v>-0.10000000000000009</v>
      </c>
      <c r="AP1549" s="12">
        <v>3.7</v>
      </c>
      <c r="AQ1549" s="34">
        <v>645</v>
      </c>
      <c r="AR1549" s="34">
        <v>550</v>
      </c>
      <c r="AS1549" s="31">
        <v>0.17272727272727273</v>
      </c>
      <c r="AT1549" s="36">
        <v>1448.16</v>
      </c>
      <c r="AU1549" s="30">
        <v>0.65810000000000002</v>
      </c>
      <c r="AV1549" s="30">
        <v>0.34189999999999998</v>
      </c>
      <c r="AW1549" s="30">
        <v>0.73640000000000005</v>
      </c>
      <c r="AX1549" s="30">
        <v>0.23849999999999999</v>
      </c>
      <c r="AY1549" s="30">
        <v>0.1893</v>
      </c>
      <c r="AZ1549" s="30">
        <v>0.3498</v>
      </c>
      <c r="BA1549" s="30">
        <v>0.42620000000000002</v>
      </c>
      <c r="BB1549" s="37">
        <v>2</v>
      </c>
      <c r="BC1549" s="29">
        <v>10</v>
      </c>
      <c r="BD1549" s="38" t="s">
        <v>4577</v>
      </c>
      <c r="BE1549" s="39">
        <v>115.85158482851401</v>
      </c>
      <c r="BF1549" s="39">
        <v>-31.8559713333396</v>
      </c>
      <c r="BG1549" s="40">
        <f t="shared" si="288"/>
        <v>34</v>
      </c>
      <c r="BH1549" s="40">
        <f t="shared" si="289"/>
        <v>57</v>
      </c>
      <c r="BI1549" s="40">
        <f t="shared" si="290"/>
        <v>100</v>
      </c>
      <c r="BJ1549" s="40">
        <f t="shared" si="291"/>
        <v>100</v>
      </c>
      <c r="BK1549" s="40">
        <f t="shared" si="292"/>
        <v>100</v>
      </c>
      <c r="BL1549" s="40">
        <f t="shared" si="293"/>
        <v>32</v>
      </c>
      <c r="BM1549" s="41">
        <f t="shared" si="294"/>
        <v>100</v>
      </c>
      <c r="BN1549" s="40">
        <f t="shared" si="295"/>
        <v>73</v>
      </c>
      <c r="BO1549" s="41">
        <f t="shared" si="296"/>
        <v>1</v>
      </c>
      <c r="BP1549" s="41">
        <f t="shared" si="297"/>
        <v>57</v>
      </c>
      <c r="BQ1549" s="41">
        <f t="shared" si="298"/>
        <v>20</v>
      </c>
      <c r="BR1549" s="41">
        <f t="shared" si="299"/>
        <v>46</v>
      </c>
    </row>
    <row r="1550" spans="2:70" x14ac:dyDescent="0.3">
      <c r="B1550" s="12" t="s">
        <v>1888</v>
      </c>
      <c r="C1550" s="12">
        <v>505021088</v>
      </c>
      <c r="D1550" s="12" t="s">
        <v>599</v>
      </c>
      <c r="E1550" s="12" t="s">
        <v>278</v>
      </c>
      <c r="F1550" s="12" t="s">
        <v>2736</v>
      </c>
      <c r="G1550" s="12" t="s">
        <v>120</v>
      </c>
      <c r="H1550" s="12" t="s">
        <v>5013</v>
      </c>
      <c r="I1550" s="28">
        <v>750000</v>
      </c>
      <c r="J1550" s="28">
        <v>741600</v>
      </c>
      <c r="K1550" s="28">
        <v>630000</v>
      </c>
      <c r="L1550" s="28">
        <v>860000</v>
      </c>
      <c r="M1550" s="28">
        <v>822000</v>
      </c>
      <c r="N1550" s="28">
        <v>675000</v>
      </c>
      <c r="O1550" s="29">
        <v>32</v>
      </c>
      <c r="P1550" s="29">
        <v>33</v>
      </c>
      <c r="Q1550" s="29">
        <v>40</v>
      </c>
      <c r="R1550" s="28">
        <v>700</v>
      </c>
      <c r="S1550" s="28">
        <v>620</v>
      </c>
      <c r="T1550" s="30">
        <v>3.8</v>
      </c>
      <c r="U1550" s="30">
        <v>9.9999999999999645E-2</v>
      </c>
      <c r="V1550" s="30">
        <v>3.7</v>
      </c>
      <c r="W1550" s="30">
        <v>3.7</v>
      </c>
      <c r="X1550" s="31">
        <v>4.8533333333333331E-2</v>
      </c>
      <c r="Y1550" s="30">
        <v>4.7</v>
      </c>
      <c r="Z1550" s="30">
        <v>-0.29999999999999982</v>
      </c>
      <c r="AA1550" s="30">
        <v>5</v>
      </c>
      <c r="AB1550" s="30">
        <v>4.8</v>
      </c>
      <c r="AC1550" s="32">
        <v>0.3048780487804878</v>
      </c>
      <c r="AD1550" s="30">
        <v>6.2818279281693918</v>
      </c>
      <c r="AE1550" s="12">
        <v>157</v>
      </c>
      <c r="AF1550" s="12">
        <v>156</v>
      </c>
      <c r="AG1550" s="12">
        <v>312</v>
      </c>
      <c r="AH1550" s="33">
        <v>0.85789938217122674</v>
      </c>
      <c r="AI1550" s="34">
        <v>635000</v>
      </c>
      <c r="AJ1550" s="34">
        <v>495750</v>
      </c>
      <c r="AK1550" s="34">
        <v>449000</v>
      </c>
      <c r="AL1550" s="35">
        <v>0.28088754412506306</v>
      </c>
      <c r="AM1550" s="35">
        <v>0.41425389755011138</v>
      </c>
      <c r="AN1550" s="12">
        <v>3.6</v>
      </c>
      <c r="AO1550" s="33">
        <v>-0.10000000000000009</v>
      </c>
      <c r="AP1550" s="12">
        <v>3.7</v>
      </c>
      <c r="AQ1550" s="34">
        <v>645</v>
      </c>
      <c r="AR1550" s="34">
        <v>550</v>
      </c>
      <c r="AS1550" s="31">
        <v>0.17272727272727273</v>
      </c>
      <c r="AT1550" s="36">
        <v>2296</v>
      </c>
      <c r="AU1550" s="30">
        <v>0.62150000000000005</v>
      </c>
      <c r="AV1550" s="30">
        <v>0.3785</v>
      </c>
      <c r="AW1550" s="30">
        <v>0.51890000000000003</v>
      </c>
      <c r="AX1550" s="30">
        <v>0.44469999999999998</v>
      </c>
      <c r="AY1550" s="30">
        <v>0.2349</v>
      </c>
      <c r="AZ1550" s="30">
        <v>0.3891</v>
      </c>
      <c r="BA1550" s="30">
        <v>0.35310000000000002</v>
      </c>
      <c r="BB1550" s="37">
        <v>5</v>
      </c>
      <c r="BC1550" s="29">
        <v>8</v>
      </c>
      <c r="BD1550" s="38" t="s">
        <v>4197</v>
      </c>
      <c r="BE1550" s="39">
        <v>115.789399173654</v>
      </c>
      <c r="BF1550" s="39">
        <v>-31.897093510197202</v>
      </c>
      <c r="BG1550" s="40">
        <f t="shared" si="288"/>
        <v>54</v>
      </c>
      <c r="BH1550" s="40">
        <f t="shared" si="289"/>
        <v>57</v>
      </c>
      <c r="BI1550" s="40">
        <f t="shared" si="290"/>
        <v>100</v>
      </c>
      <c r="BJ1550" s="40">
        <f t="shared" si="291"/>
        <v>100</v>
      </c>
      <c r="BK1550" s="40">
        <f t="shared" si="292"/>
        <v>100</v>
      </c>
      <c r="BL1550" s="40">
        <f t="shared" si="293"/>
        <v>42</v>
      </c>
      <c r="BM1550" s="41">
        <f t="shared" si="294"/>
        <v>100</v>
      </c>
      <c r="BN1550" s="40">
        <f t="shared" si="295"/>
        <v>87</v>
      </c>
      <c r="BO1550" s="41">
        <f t="shared" si="296"/>
        <v>64</v>
      </c>
      <c r="BP1550" s="41">
        <f t="shared" si="297"/>
        <v>39</v>
      </c>
      <c r="BQ1550" s="41">
        <f t="shared" si="298"/>
        <v>50</v>
      </c>
      <c r="BR1550" s="41">
        <f t="shared" si="299"/>
        <v>55</v>
      </c>
    </row>
    <row r="1551" spans="2:70" x14ac:dyDescent="0.3">
      <c r="B1551" s="12" t="s">
        <v>791</v>
      </c>
      <c r="C1551" s="12">
        <v>505021089</v>
      </c>
      <c r="D1551" s="12" t="s">
        <v>599</v>
      </c>
      <c r="E1551" s="12" t="s">
        <v>278</v>
      </c>
      <c r="F1551" s="12" t="s">
        <v>2736</v>
      </c>
      <c r="G1551" s="12" t="s">
        <v>120</v>
      </c>
      <c r="H1551" s="12" t="s">
        <v>5013</v>
      </c>
      <c r="I1551" s="28">
        <v>1099000</v>
      </c>
      <c r="J1551" s="28">
        <v>999000</v>
      </c>
      <c r="K1551" s="28">
        <v>693000</v>
      </c>
      <c r="L1551" s="28">
        <v>905000</v>
      </c>
      <c r="M1551" s="28">
        <v>820000</v>
      </c>
      <c r="N1551" s="28">
        <v>750000</v>
      </c>
      <c r="O1551" s="29">
        <v>50</v>
      </c>
      <c r="P1551" s="29">
        <v>102</v>
      </c>
      <c r="Q1551" s="29">
        <v>77</v>
      </c>
      <c r="R1551" s="28">
        <v>720</v>
      </c>
      <c r="S1551" s="28">
        <v>640</v>
      </c>
      <c r="T1551" s="30">
        <v>2.5</v>
      </c>
      <c r="U1551" s="30">
        <v>0.20000000000000018</v>
      </c>
      <c r="V1551" s="30">
        <v>2.2999999999999998</v>
      </c>
      <c r="W1551" s="30">
        <v>2.2999999999999998</v>
      </c>
      <c r="X1551" s="31">
        <v>3.4067333939945404E-2</v>
      </c>
      <c r="Y1551" s="30">
        <v>1.1000000000000001</v>
      </c>
      <c r="Z1551" s="30">
        <v>-0.19999999999999996</v>
      </c>
      <c r="AA1551" s="30">
        <v>1.3</v>
      </c>
      <c r="AB1551" s="30">
        <v>1.2</v>
      </c>
      <c r="AC1551" s="32">
        <v>0.25817555938037862</v>
      </c>
      <c r="AD1551" s="30">
        <v>7.5783904850169908</v>
      </c>
      <c r="AE1551" s="12">
        <v>157</v>
      </c>
      <c r="AF1551" s="12">
        <v>156</v>
      </c>
      <c r="AG1551" s="12">
        <v>312</v>
      </c>
      <c r="AH1551" s="33">
        <v>0.85789938217122674</v>
      </c>
      <c r="AI1551" s="34">
        <v>635000</v>
      </c>
      <c r="AJ1551" s="34">
        <v>495750</v>
      </c>
      <c r="AK1551" s="34">
        <v>449000</v>
      </c>
      <c r="AL1551" s="35">
        <v>0.28088754412506306</v>
      </c>
      <c r="AM1551" s="35">
        <v>0.41425389755011138</v>
      </c>
      <c r="AN1551" s="12">
        <v>3.6</v>
      </c>
      <c r="AO1551" s="33">
        <v>-0.10000000000000009</v>
      </c>
      <c r="AP1551" s="12">
        <v>3.7</v>
      </c>
      <c r="AQ1551" s="34">
        <v>645</v>
      </c>
      <c r="AR1551" s="34">
        <v>550</v>
      </c>
      <c r="AS1551" s="31">
        <v>0.17272727272727273</v>
      </c>
      <c r="AT1551" s="36">
        <v>2788.8</v>
      </c>
      <c r="AU1551" s="30">
        <v>0.79569999999999996</v>
      </c>
      <c r="AV1551" s="30">
        <v>0.20430000000000001</v>
      </c>
      <c r="AW1551" s="30">
        <v>0.86109999999999998</v>
      </c>
      <c r="AX1551" s="30">
        <v>0.1042</v>
      </c>
      <c r="AY1551" s="30">
        <v>0.40989999999999999</v>
      </c>
      <c r="AZ1551" s="30">
        <v>0.41439999999999999</v>
      </c>
      <c r="BA1551" s="30">
        <v>0.1326</v>
      </c>
      <c r="BB1551" s="37">
        <v>9</v>
      </c>
      <c r="BC1551" s="29">
        <v>11</v>
      </c>
      <c r="BD1551" s="38" t="s">
        <v>3211</v>
      </c>
      <c r="BE1551" s="39">
        <v>115.784153390551</v>
      </c>
      <c r="BF1551" s="39">
        <v>-31.863351526572</v>
      </c>
      <c r="BG1551" s="40">
        <f t="shared" si="288"/>
        <v>75</v>
      </c>
      <c r="BH1551" s="40">
        <f t="shared" si="289"/>
        <v>57</v>
      </c>
      <c r="BI1551" s="40">
        <f t="shared" si="290"/>
        <v>100</v>
      </c>
      <c r="BJ1551" s="40">
        <f t="shared" si="291"/>
        <v>100</v>
      </c>
      <c r="BK1551" s="40">
        <f t="shared" si="292"/>
        <v>100</v>
      </c>
      <c r="BL1551" s="40">
        <f t="shared" si="293"/>
        <v>80</v>
      </c>
      <c r="BM1551" s="41">
        <f t="shared" si="294"/>
        <v>64</v>
      </c>
      <c r="BN1551" s="40">
        <f t="shared" si="295"/>
        <v>74</v>
      </c>
      <c r="BO1551" s="41">
        <f t="shared" si="296"/>
        <v>95</v>
      </c>
      <c r="BP1551" s="41">
        <f t="shared" si="297"/>
        <v>98</v>
      </c>
      <c r="BQ1551" s="41">
        <f t="shared" si="298"/>
        <v>90</v>
      </c>
      <c r="BR1551" s="41">
        <f t="shared" si="299"/>
        <v>66</v>
      </c>
    </row>
    <row r="1552" spans="2:70" x14ac:dyDescent="0.3">
      <c r="B1552" s="12" t="s">
        <v>2357</v>
      </c>
      <c r="C1552" s="12">
        <v>505021090</v>
      </c>
      <c r="D1552" s="12" t="s">
        <v>599</v>
      </c>
      <c r="E1552" s="12" t="s">
        <v>278</v>
      </c>
      <c r="F1552" s="12" t="s">
        <v>2736</v>
      </c>
      <c r="G1552" s="12" t="s">
        <v>120</v>
      </c>
      <c r="H1552" s="12" t="s">
        <v>5013</v>
      </c>
      <c r="I1552" s="28">
        <v>625000</v>
      </c>
      <c r="J1552" s="28">
        <v>593600</v>
      </c>
      <c r="K1552" s="28">
        <v>457600</v>
      </c>
      <c r="L1552" s="28">
        <v>616000</v>
      </c>
      <c r="M1552" s="28">
        <v>590000</v>
      </c>
      <c r="N1552" s="28">
        <v>472000</v>
      </c>
      <c r="O1552" s="29">
        <v>32</v>
      </c>
      <c r="P1552" s="29">
        <v>33</v>
      </c>
      <c r="Q1552" s="29">
        <v>36</v>
      </c>
      <c r="R1552" s="28">
        <v>650</v>
      </c>
      <c r="S1552" s="28">
        <v>550</v>
      </c>
      <c r="T1552" s="30">
        <v>4.9000000000000004</v>
      </c>
      <c r="U1552" s="30">
        <v>-0.29999999999999982</v>
      </c>
      <c r="V1552" s="30">
        <v>5.2</v>
      </c>
      <c r="W1552" s="30">
        <v>5.9</v>
      </c>
      <c r="X1552" s="31">
        <v>5.4080000000000003E-2</v>
      </c>
      <c r="Y1552" s="30">
        <v>3.7</v>
      </c>
      <c r="Z1552" s="30">
        <v>-0.19999999999999973</v>
      </c>
      <c r="AA1552" s="30">
        <v>3.9</v>
      </c>
      <c r="AB1552" s="30">
        <v>3.3</v>
      </c>
      <c r="AC1552" s="32">
        <v>0.39777734260256531</v>
      </c>
      <c r="AD1552" s="30">
        <v>7.3553502700178504</v>
      </c>
      <c r="AE1552" s="12">
        <v>157</v>
      </c>
      <c r="AF1552" s="12">
        <v>156</v>
      </c>
      <c r="AG1552" s="12">
        <v>312</v>
      </c>
      <c r="AH1552" s="33">
        <v>0.85789938217122674</v>
      </c>
      <c r="AI1552" s="34">
        <v>635000</v>
      </c>
      <c r="AJ1552" s="34">
        <v>495750</v>
      </c>
      <c r="AK1552" s="34">
        <v>449000</v>
      </c>
      <c r="AL1552" s="35">
        <v>0.28088754412506306</v>
      </c>
      <c r="AM1552" s="35">
        <v>0.41425389755011138</v>
      </c>
      <c r="AN1552" s="12">
        <v>3.6</v>
      </c>
      <c r="AO1552" s="33">
        <v>-0.10000000000000009</v>
      </c>
      <c r="AP1552" s="12">
        <v>3.7</v>
      </c>
      <c r="AQ1552" s="34">
        <v>645</v>
      </c>
      <c r="AR1552" s="34">
        <v>550</v>
      </c>
      <c r="AS1552" s="31">
        <v>0.17272727272727273</v>
      </c>
      <c r="AT1552" s="36">
        <v>1634.0800000000002</v>
      </c>
      <c r="AU1552" s="30">
        <v>0.6099</v>
      </c>
      <c r="AV1552" s="30">
        <v>0.3901</v>
      </c>
      <c r="AW1552" s="30">
        <v>0.52470000000000006</v>
      </c>
      <c r="AX1552" s="30">
        <v>0.46700000000000003</v>
      </c>
      <c r="AY1552" s="30">
        <v>0.18329999999999999</v>
      </c>
      <c r="AZ1552" s="30">
        <v>0.33610000000000001</v>
      </c>
      <c r="BA1552" s="30">
        <v>0.45550000000000002</v>
      </c>
      <c r="BB1552" s="37">
        <v>2.5</v>
      </c>
      <c r="BC1552" s="29">
        <v>8</v>
      </c>
      <c r="BD1552" s="38" t="s">
        <v>4645</v>
      </c>
      <c r="BE1552" s="39">
        <v>115.84305434301299</v>
      </c>
      <c r="BF1552" s="39">
        <v>-31.876119536849998</v>
      </c>
      <c r="BG1552" s="40">
        <f t="shared" si="288"/>
        <v>36</v>
      </c>
      <c r="BH1552" s="40">
        <f t="shared" si="289"/>
        <v>57</v>
      </c>
      <c r="BI1552" s="40">
        <f t="shared" si="290"/>
        <v>100</v>
      </c>
      <c r="BJ1552" s="40">
        <f t="shared" si="291"/>
        <v>100</v>
      </c>
      <c r="BK1552" s="40">
        <f t="shared" si="292"/>
        <v>100</v>
      </c>
      <c r="BL1552" s="40">
        <f t="shared" si="293"/>
        <v>30</v>
      </c>
      <c r="BM1552" s="41">
        <f t="shared" si="294"/>
        <v>100</v>
      </c>
      <c r="BN1552" s="40">
        <f t="shared" si="295"/>
        <v>77</v>
      </c>
      <c r="BO1552" s="41">
        <f t="shared" si="296"/>
        <v>2</v>
      </c>
      <c r="BP1552" s="41">
        <f t="shared" si="297"/>
        <v>55</v>
      </c>
      <c r="BQ1552" s="41">
        <f t="shared" si="298"/>
        <v>25</v>
      </c>
      <c r="BR1552" s="41">
        <f t="shared" si="299"/>
        <v>47</v>
      </c>
    </row>
    <row r="1553" spans="2:70" x14ac:dyDescent="0.3">
      <c r="B1553" s="12" t="s">
        <v>1889</v>
      </c>
      <c r="C1553" s="12">
        <v>505021092</v>
      </c>
      <c r="D1553" s="12" t="s">
        <v>599</v>
      </c>
      <c r="E1553" s="12" t="s">
        <v>278</v>
      </c>
      <c r="F1553" s="12" t="s">
        <v>2736</v>
      </c>
      <c r="G1553" s="12" t="s">
        <v>120</v>
      </c>
      <c r="H1553" s="12" t="s">
        <v>5013</v>
      </c>
      <c r="I1553" s="28">
        <v>724090</v>
      </c>
      <c r="J1553" s="28">
        <v>675000</v>
      </c>
      <c r="K1553" s="28">
        <v>585800</v>
      </c>
      <c r="L1553" s="28">
        <v>801000</v>
      </c>
      <c r="M1553" s="28">
        <v>790000</v>
      </c>
      <c r="N1553" s="28">
        <v>670000</v>
      </c>
      <c r="O1553" s="29">
        <v>30</v>
      </c>
      <c r="P1553" s="29">
        <v>31</v>
      </c>
      <c r="Q1553" s="29">
        <v>41</v>
      </c>
      <c r="R1553" s="28">
        <v>680</v>
      </c>
      <c r="S1553" s="28">
        <v>600</v>
      </c>
      <c r="T1553" s="30">
        <v>3.1</v>
      </c>
      <c r="U1553" s="30">
        <v>-0.10000000000000009</v>
      </c>
      <c r="V1553" s="30">
        <v>3.2</v>
      </c>
      <c r="W1553" s="30">
        <v>3.2</v>
      </c>
      <c r="X1553" s="31">
        <v>4.883370851689707E-2</v>
      </c>
      <c r="Y1553" s="30">
        <v>5</v>
      </c>
      <c r="Z1553" s="30">
        <v>-0.20000000000000018</v>
      </c>
      <c r="AA1553" s="30">
        <v>5.2</v>
      </c>
      <c r="AB1553" s="30">
        <v>5.4</v>
      </c>
      <c r="AC1553" s="32">
        <v>0.28801843317972348</v>
      </c>
      <c r="AD1553" s="30">
        <v>5.8979430792167982</v>
      </c>
      <c r="AE1553" s="12">
        <v>157</v>
      </c>
      <c r="AF1553" s="12">
        <v>156</v>
      </c>
      <c r="AG1553" s="12">
        <v>312</v>
      </c>
      <c r="AH1553" s="33">
        <v>0.85789938217122674</v>
      </c>
      <c r="AI1553" s="34">
        <v>635000</v>
      </c>
      <c r="AJ1553" s="34">
        <v>495750</v>
      </c>
      <c r="AK1553" s="34">
        <v>449000</v>
      </c>
      <c r="AL1553" s="35">
        <v>0.28088754412506306</v>
      </c>
      <c r="AM1553" s="35">
        <v>0.41425389755011138</v>
      </c>
      <c r="AN1553" s="12">
        <v>3.6</v>
      </c>
      <c r="AO1553" s="33">
        <v>-0.10000000000000009</v>
      </c>
      <c r="AP1553" s="12">
        <v>3.7</v>
      </c>
      <c r="AQ1553" s="34">
        <v>645</v>
      </c>
      <c r="AR1553" s="34">
        <v>550</v>
      </c>
      <c r="AS1553" s="31">
        <v>0.17272727272727273</v>
      </c>
      <c r="AT1553" s="36">
        <v>2360.96</v>
      </c>
      <c r="AU1553" s="30">
        <v>0.58130000000000004</v>
      </c>
      <c r="AV1553" s="30">
        <v>0.41870000000000002</v>
      </c>
      <c r="AW1553" s="30">
        <v>0.36109999999999998</v>
      </c>
      <c r="AX1553" s="30">
        <v>0.47589999999999999</v>
      </c>
      <c r="AY1553" s="30">
        <v>0.2354</v>
      </c>
      <c r="AZ1553" s="30">
        <v>0.34749999999999998</v>
      </c>
      <c r="BA1553" s="30">
        <v>0.39389999999999997</v>
      </c>
      <c r="BB1553" s="37">
        <v>7.5</v>
      </c>
      <c r="BC1553" s="29">
        <v>10</v>
      </c>
      <c r="BD1553" s="38" t="s">
        <v>4198</v>
      </c>
      <c r="BE1553" s="39">
        <v>115.765601444794</v>
      </c>
      <c r="BF1553" s="39">
        <v>-31.898050221798901</v>
      </c>
      <c r="BG1553" s="40">
        <f t="shared" si="288"/>
        <v>65</v>
      </c>
      <c r="BH1553" s="40">
        <f t="shared" si="289"/>
        <v>57</v>
      </c>
      <c r="BI1553" s="40">
        <f t="shared" si="290"/>
        <v>100</v>
      </c>
      <c r="BJ1553" s="40">
        <f t="shared" si="291"/>
        <v>100</v>
      </c>
      <c r="BK1553" s="40">
        <f t="shared" si="292"/>
        <v>100</v>
      </c>
      <c r="BL1553" s="40">
        <f t="shared" si="293"/>
        <v>42</v>
      </c>
      <c r="BM1553" s="41">
        <f t="shared" si="294"/>
        <v>100</v>
      </c>
      <c r="BN1553" s="40">
        <f t="shared" si="295"/>
        <v>91</v>
      </c>
      <c r="BO1553" s="41">
        <f t="shared" si="296"/>
        <v>75</v>
      </c>
      <c r="BP1553" s="41">
        <f t="shared" si="297"/>
        <v>34</v>
      </c>
      <c r="BQ1553" s="41">
        <f t="shared" si="298"/>
        <v>75</v>
      </c>
      <c r="BR1553" s="41">
        <f t="shared" si="299"/>
        <v>59</v>
      </c>
    </row>
    <row r="1554" spans="2:70" x14ac:dyDescent="0.3">
      <c r="B1554" s="12" t="s">
        <v>1755</v>
      </c>
      <c r="C1554" s="12">
        <v>505021093</v>
      </c>
      <c r="D1554" s="12" t="s">
        <v>599</v>
      </c>
      <c r="E1554" s="12" t="s">
        <v>278</v>
      </c>
      <c r="F1554" s="12" t="s">
        <v>2736</v>
      </c>
      <c r="G1554" s="12" t="s">
        <v>120</v>
      </c>
      <c r="H1554" s="12" t="s">
        <v>5013</v>
      </c>
      <c r="I1554" s="28">
        <v>479120</v>
      </c>
      <c r="J1554" s="28">
        <v>465341</v>
      </c>
      <c r="K1554" s="28">
        <v>335000</v>
      </c>
      <c r="L1554" s="28">
        <v>480000</v>
      </c>
      <c r="M1554" s="28">
        <v>452000</v>
      </c>
      <c r="N1554" s="28">
        <v>390000</v>
      </c>
      <c r="O1554" s="29">
        <v>35</v>
      </c>
      <c r="P1554" s="29">
        <v>35</v>
      </c>
      <c r="Q1554" s="29">
        <v>46</v>
      </c>
      <c r="R1554" s="28">
        <v>520</v>
      </c>
      <c r="S1554" s="28">
        <v>450</v>
      </c>
      <c r="T1554" s="30">
        <v>3.7</v>
      </c>
      <c r="U1554" s="30">
        <v>0.30000000000000027</v>
      </c>
      <c r="V1554" s="30">
        <v>3.4</v>
      </c>
      <c r="W1554" s="30">
        <v>3.1</v>
      </c>
      <c r="X1554" s="31">
        <v>5.6436800801469358E-2</v>
      </c>
      <c r="Y1554" s="30">
        <v>3.1</v>
      </c>
      <c r="Z1554" s="30">
        <v>-0.19999999999999973</v>
      </c>
      <c r="AA1554" s="30">
        <v>3.3</v>
      </c>
      <c r="AB1554" s="30">
        <v>3.2</v>
      </c>
      <c r="AC1554" s="32">
        <v>0.25001923224863448</v>
      </c>
      <c r="AD1554" s="30">
        <v>4.4300745027724027</v>
      </c>
      <c r="AE1554" s="12">
        <v>157</v>
      </c>
      <c r="AF1554" s="12">
        <v>156</v>
      </c>
      <c r="AG1554" s="12">
        <v>312</v>
      </c>
      <c r="AH1554" s="33">
        <v>0.85789938217122674</v>
      </c>
      <c r="AI1554" s="34">
        <v>635000</v>
      </c>
      <c r="AJ1554" s="34">
        <v>495750</v>
      </c>
      <c r="AK1554" s="34">
        <v>449000</v>
      </c>
      <c r="AL1554" s="35">
        <v>0.28088754412506306</v>
      </c>
      <c r="AM1554" s="35">
        <v>0.41425389755011138</v>
      </c>
      <c r="AN1554" s="12">
        <v>3.6</v>
      </c>
      <c r="AO1554" s="33">
        <v>-0.10000000000000009</v>
      </c>
      <c r="AP1554" s="12">
        <v>3.7</v>
      </c>
      <c r="AQ1554" s="34">
        <v>645</v>
      </c>
      <c r="AR1554" s="34">
        <v>550</v>
      </c>
      <c r="AS1554" s="31">
        <v>0.17272727272727273</v>
      </c>
      <c r="AT1554" s="36">
        <v>2079.84</v>
      </c>
      <c r="AU1554" s="30">
        <v>0.69530000000000003</v>
      </c>
      <c r="AV1554" s="30">
        <v>0.30470000000000003</v>
      </c>
      <c r="AW1554" s="30">
        <v>0.61170000000000002</v>
      </c>
      <c r="AX1554" s="30">
        <v>0.29049999999999998</v>
      </c>
      <c r="AY1554" s="30">
        <v>0.34110000000000001</v>
      </c>
      <c r="AZ1554" s="30">
        <v>0.34160000000000001</v>
      </c>
      <c r="BA1554" s="30">
        <v>0.29730000000000001</v>
      </c>
      <c r="BB1554" s="37">
        <v>5</v>
      </c>
      <c r="BC1554" s="29">
        <v>7</v>
      </c>
      <c r="BD1554" s="38" t="s">
        <v>4069</v>
      </c>
      <c r="BE1554" s="39">
        <v>115.815722153563</v>
      </c>
      <c r="BF1554" s="39">
        <v>-31.891856138987901</v>
      </c>
      <c r="BG1554" s="40">
        <f t="shared" si="288"/>
        <v>55</v>
      </c>
      <c r="BH1554" s="40">
        <f t="shared" si="289"/>
        <v>57</v>
      </c>
      <c r="BI1554" s="40">
        <f t="shared" si="290"/>
        <v>100</v>
      </c>
      <c r="BJ1554" s="40">
        <f t="shared" si="291"/>
        <v>100</v>
      </c>
      <c r="BK1554" s="40">
        <f t="shared" si="292"/>
        <v>100</v>
      </c>
      <c r="BL1554" s="40">
        <f t="shared" si="293"/>
        <v>65</v>
      </c>
      <c r="BM1554" s="41">
        <f t="shared" si="294"/>
        <v>100</v>
      </c>
      <c r="BN1554" s="40">
        <f t="shared" si="295"/>
        <v>100</v>
      </c>
      <c r="BO1554" s="41">
        <f t="shared" si="296"/>
        <v>100</v>
      </c>
      <c r="BP1554" s="41">
        <f t="shared" si="297"/>
        <v>65</v>
      </c>
      <c r="BQ1554" s="41">
        <f t="shared" si="298"/>
        <v>50</v>
      </c>
      <c r="BR1554" s="41">
        <f t="shared" si="299"/>
        <v>62</v>
      </c>
    </row>
    <row r="1555" spans="2:70" x14ac:dyDescent="0.3">
      <c r="B1555" s="12" t="s">
        <v>1400</v>
      </c>
      <c r="C1555" s="12">
        <v>505021094</v>
      </c>
      <c r="D1555" s="12" t="s">
        <v>599</v>
      </c>
      <c r="E1555" s="12" t="s">
        <v>278</v>
      </c>
      <c r="F1555" s="12" t="s">
        <v>2736</v>
      </c>
      <c r="G1555" s="12" t="s">
        <v>120</v>
      </c>
      <c r="H1555" s="12" t="s">
        <v>5013</v>
      </c>
      <c r="I1555" s="28">
        <v>611898</v>
      </c>
      <c r="J1555" s="28">
        <v>652800</v>
      </c>
      <c r="K1555" s="28">
        <v>599000</v>
      </c>
      <c r="L1555" s="28">
        <v>1225000</v>
      </c>
      <c r="M1555" s="28">
        <v>1190000</v>
      </c>
      <c r="N1555" s="28">
        <v>795000</v>
      </c>
      <c r="O1555" s="29">
        <v>34</v>
      </c>
      <c r="P1555" s="29">
        <v>34</v>
      </c>
      <c r="Q1555" s="29">
        <v>43</v>
      </c>
      <c r="R1555" s="28">
        <v>600</v>
      </c>
      <c r="S1555" s="28">
        <v>540</v>
      </c>
      <c r="T1555" s="30">
        <v>2.5</v>
      </c>
      <c r="U1555" s="30">
        <v>-0.29999999999999982</v>
      </c>
      <c r="V1555" s="30">
        <v>2.8</v>
      </c>
      <c r="W1555" s="30">
        <v>3.4</v>
      </c>
      <c r="X1555" s="31">
        <v>5.0988890305246955E-2</v>
      </c>
      <c r="Y1555" s="30">
        <v>2.5</v>
      </c>
      <c r="Z1555" s="30">
        <v>-0.20000000000000018</v>
      </c>
      <c r="AA1555" s="30">
        <v>2.7</v>
      </c>
      <c r="AB1555" s="30">
        <v>2</v>
      </c>
      <c r="AC1555" s="32">
        <v>0.2325148809523809</v>
      </c>
      <c r="AD1555" s="30">
        <v>4.5601086738782044</v>
      </c>
      <c r="AE1555" s="12">
        <v>157</v>
      </c>
      <c r="AF1555" s="12">
        <v>156</v>
      </c>
      <c r="AG1555" s="12">
        <v>312</v>
      </c>
      <c r="AH1555" s="33">
        <v>0.85789938217122674</v>
      </c>
      <c r="AI1555" s="34">
        <v>635000</v>
      </c>
      <c r="AJ1555" s="34">
        <v>495750</v>
      </c>
      <c r="AK1555" s="34">
        <v>449000</v>
      </c>
      <c r="AL1555" s="35">
        <v>0.28088754412506306</v>
      </c>
      <c r="AM1555" s="35">
        <v>0.41425389755011138</v>
      </c>
      <c r="AN1555" s="12">
        <v>3.6</v>
      </c>
      <c r="AO1555" s="33">
        <v>-0.10000000000000009</v>
      </c>
      <c r="AP1555" s="12">
        <v>3.7</v>
      </c>
      <c r="AQ1555" s="34">
        <v>645</v>
      </c>
      <c r="AR1555" s="34">
        <v>550</v>
      </c>
      <c r="AS1555" s="31">
        <v>0.17272727272727273</v>
      </c>
      <c r="AT1555" s="36">
        <v>2580.4800000000005</v>
      </c>
      <c r="AU1555" s="30">
        <v>0.72240000000000004</v>
      </c>
      <c r="AV1555" s="30">
        <v>0.27760000000000001</v>
      </c>
      <c r="AW1555" s="30">
        <v>0.71120000000000005</v>
      </c>
      <c r="AX1555" s="30">
        <v>0.24079999999999999</v>
      </c>
      <c r="AY1555" s="30">
        <v>0.42799999999999999</v>
      </c>
      <c r="AZ1555" s="30">
        <v>0.31979999999999997</v>
      </c>
      <c r="BA1555" s="30">
        <v>0.214</v>
      </c>
      <c r="BB1555" s="37">
        <v>10</v>
      </c>
      <c r="BC1555" s="29">
        <v>13</v>
      </c>
      <c r="BD1555" s="38" t="s">
        <v>3734</v>
      </c>
      <c r="BE1555" s="39">
        <v>115.759525253226</v>
      </c>
      <c r="BF1555" s="39">
        <v>-31.863351526572</v>
      </c>
      <c r="BG1555" s="40">
        <f t="shared" si="288"/>
        <v>75</v>
      </c>
      <c r="BH1555" s="40">
        <f t="shared" si="289"/>
        <v>57</v>
      </c>
      <c r="BI1555" s="40">
        <f t="shared" si="290"/>
        <v>100</v>
      </c>
      <c r="BJ1555" s="40">
        <f t="shared" si="291"/>
        <v>100</v>
      </c>
      <c r="BK1555" s="40">
        <f t="shared" si="292"/>
        <v>100</v>
      </c>
      <c r="BL1555" s="40">
        <f t="shared" si="293"/>
        <v>84</v>
      </c>
      <c r="BM1555" s="41">
        <f t="shared" si="294"/>
        <v>100</v>
      </c>
      <c r="BN1555" s="40">
        <f t="shared" si="295"/>
        <v>100</v>
      </c>
      <c r="BO1555" s="41">
        <f t="shared" si="296"/>
        <v>100</v>
      </c>
      <c r="BP1555" s="41">
        <f t="shared" si="297"/>
        <v>75</v>
      </c>
      <c r="BQ1555" s="41">
        <f t="shared" si="298"/>
        <v>100</v>
      </c>
      <c r="BR1555" s="41">
        <f t="shared" si="299"/>
        <v>70</v>
      </c>
    </row>
    <row r="1556" spans="2:70" x14ac:dyDescent="0.3">
      <c r="B1556" s="12" t="s">
        <v>2201</v>
      </c>
      <c r="C1556" s="12">
        <v>505021095</v>
      </c>
      <c r="D1556" s="12" t="s">
        <v>599</v>
      </c>
      <c r="E1556" s="12" t="s">
        <v>278</v>
      </c>
      <c r="F1556" s="12" t="s">
        <v>2736</v>
      </c>
      <c r="G1556" s="12" t="s">
        <v>120</v>
      </c>
      <c r="H1556" s="12" t="s">
        <v>5013</v>
      </c>
      <c r="I1556" s="28">
        <v>572400</v>
      </c>
      <c r="J1556" s="28">
        <v>529000</v>
      </c>
      <c r="K1556" s="28">
        <v>426400</v>
      </c>
      <c r="L1556" s="28">
        <v>577500</v>
      </c>
      <c r="M1556" s="28">
        <v>550000</v>
      </c>
      <c r="N1556" s="28">
        <v>435000</v>
      </c>
      <c r="O1556" s="29">
        <v>22</v>
      </c>
      <c r="P1556" s="29">
        <v>24</v>
      </c>
      <c r="Q1556" s="29">
        <v>35</v>
      </c>
      <c r="R1556" s="28">
        <v>600</v>
      </c>
      <c r="S1556" s="28">
        <v>500</v>
      </c>
      <c r="T1556" s="30">
        <v>4.2</v>
      </c>
      <c r="U1556" s="30">
        <v>0</v>
      </c>
      <c r="V1556" s="30">
        <v>4.2</v>
      </c>
      <c r="W1556" s="30">
        <v>4.0999999999999996</v>
      </c>
      <c r="X1556" s="31">
        <v>5.450733752620545E-2</v>
      </c>
      <c r="Y1556" s="30">
        <v>4</v>
      </c>
      <c r="Z1556" s="30">
        <v>-9.9999999999999645E-2</v>
      </c>
      <c r="AA1556" s="30">
        <v>4.0999999999999996</v>
      </c>
      <c r="AB1556" s="30">
        <v>3.7</v>
      </c>
      <c r="AC1556" s="32">
        <v>0.33735156531126304</v>
      </c>
      <c r="AD1556" s="30">
        <v>6.189103717441248</v>
      </c>
      <c r="AE1556" s="12">
        <v>157</v>
      </c>
      <c r="AF1556" s="12">
        <v>156</v>
      </c>
      <c r="AG1556" s="12">
        <v>312</v>
      </c>
      <c r="AH1556" s="33">
        <v>0.85789938217122674</v>
      </c>
      <c r="AI1556" s="34">
        <v>635000</v>
      </c>
      <c r="AJ1556" s="34">
        <v>495750</v>
      </c>
      <c r="AK1556" s="34">
        <v>449000</v>
      </c>
      <c r="AL1556" s="35">
        <v>0.28088754412506306</v>
      </c>
      <c r="AM1556" s="35">
        <v>0.41425389755011138</v>
      </c>
      <c r="AN1556" s="12">
        <v>3.6</v>
      </c>
      <c r="AO1556" s="33">
        <v>-0.10000000000000009</v>
      </c>
      <c r="AP1556" s="12">
        <v>3.7</v>
      </c>
      <c r="AQ1556" s="34">
        <v>645</v>
      </c>
      <c r="AR1556" s="34">
        <v>550</v>
      </c>
      <c r="AS1556" s="31">
        <v>0.17272727272727273</v>
      </c>
      <c r="AT1556" s="36">
        <v>1778.5600000000002</v>
      </c>
      <c r="AU1556" s="30">
        <v>0.53339999999999999</v>
      </c>
      <c r="AV1556" s="30">
        <v>0.46660000000000001</v>
      </c>
      <c r="AW1556" s="30">
        <v>0.3402</v>
      </c>
      <c r="AX1556" s="30">
        <v>0.54079999999999995</v>
      </c>
      <c r="AY1556" s="30">
        <v>0.2198</v>
      </c>
      <c r="AZ1556" s="30">
        <v>0.30919999999999997</v>
      </c>
      <c r="BA1556" s="30">
        <v>0.4481</v>
      </c>
      <c r="BB1556" s="37">
        <v>6</v>
      </c>
      <c r="BC1556" s="29">
        <v>5</v>
      </c>
      <c r="BD1556" s="38" t="s">
        <v>4492</v>
      </c>
      <c r="BE1556" s="39">
        <v>115.836442870895</v>
      </c>
      <c r="BF1556" s="39">
        <v>-31.905248312834399</v>
      </c>
      <c r="BG1556" s="40">
        <f t="shared" si="288"/>
        <v>47</v>
      </c>
      <c r="BH1556" s="40">
        <f t="shared" si="289"/>
        <v>57</v>
      </c>
      <c r="BI1556" s="40">
        <f t="shared" si="290"/>
        <v>100</v>
      </c>
      <c r="BJ1556" s="40">
        <f t="shared" si="291"/>
        <v>100</v>
      </c>
      <c r="BK1556" s="40">
        <f t="shared" si="292"/>
        <v>100</v>
      </c>
      <c r="BL1556" s="40">
        <f t="shared" si="293"/>
        <v>38</v>
      </c>
      <c r="BM1556" s="41">
        <f t="shared" si="294"/>
        <v>100</v>
      </c>
      <c r="BN1556" s="40">
        <f t="shared" si="295"/>
        <v>88</v>
      </c>
      <c r="BO1556" s="41">
        <f t="shared" si="296"/>
        <v>42</v>
      </c>
      <c r="BP1556" s="41">
        <f t="shared" si="297"/>
        <v>51</v>
      </c>
      <c r="BQ1556" s="41">
        <f t="shared" si="298"/>
        <v>60</v>
      </c>
      <c r="BR1556" s="41">
        <f t="shared" si="299"/>
        <v>54</v>
      </c>
    </row>
    <row r="1557" spans="2:70" x14ac:dyDescent="0.3">
      <c r="B1557" s="12" t="s">
        <v>1531</v>
      </c>
      <c r="C1557" s="12">
        <v>505021096</v>
      </c>
      <c r="D1557" s="12" t="s">
        <v>599</v>
      </c>
      <c r="E1557" s="12" t="s">
        <v>278</v>
      </c>
      <c r="F1557" s="12" t="s">
        <v>2736</v>
      </c>
      <c r="G1557" s="12" t="s">
        <v>120</v>
      </c>
      <c r="H1557" s="12" t="s">
        <v>5013</v>
      </c>
      <c r="I1557" s="28">
        <v>595000</v>
      </c>
      <c r="J1557" s="28">
        <v>505440</v>
      </c>
      <c r="K1557" s="28">
        <v>449280</v>
      </c>
      <c r="L1557" s="28">
        <v>910000</v>
      </c>
      <c r="M1557" s="28">
        <v>900000</v>
      </c>
      <c r="N1557" s="28">
        <v>695000</v>
      </c>
      <c r="O1557" s="29">
        <v>32</v>
      </c>
      <c r="P1557" s="29">
        <v>34</v>
      </c>
      <c r="Q1557" s="29">
        <v>38</v>
      </c>
      <c r="R1557" s="28">
        <v>650</v>
      </c>
      <c r="S1557" s="28">
        <v>570</v>
      </c>
      <c r="T1557" s="30">
        <v>3.5</v>
      </c>
      <c r="U1557" s="30">
        <v>0.10000000000000009</v>
      </c>
      <c r="V1557" s="30">
        <v>3.4</v>
      </c>
      <c r="W1557" s="30">
        <v>3.4</v>
      </c>
      <c r="X1557" s="31">
        <v>5.6806722689075627E-2</v>
      </c>
      <c r="Y1557" s="30">
        <v>3.1</v>
      </c>
      <c r="Z1557" s="30">
        <v>0.10000000000000009</v>
      </c>
      <c r="AA1557" s="30">
        <v>3</v>
      </c>
      <c r="AB1557" s="30">
        <v>3.1</v>
      </c>
      <c r="AC1557" s="32">
        <v>0.24487643158529235</v>
      </c>
      <c r="AD1557" s="30">
        <v>4.3106945796819209</v>
      </c>
      <c r="AE1557" s="12">
        <v>157</v>
      </c>
      <c r="AF1557" s="12">
        <v>156</v>
      </c>
      <c r="AG1557" s="12">
        <v>312</v>
      </c>
      <c r="AH1557" s="33">
        <v>0.85789938217122674</v>
      </c>
      <c r="AI1557" s="34">
        <v>635000</v>
      </c>
      <c r="AJ1557" s="34">
        <v>495750</v>
      </c>
      <c r="AK1557" s="34">
        <v>449000</v>
      </c>
      <c r="AL1557" s="35">
        <v>0.28088754412506306</v>
      </c>
      <c r="AM1557" s="35">
        <v>0.41425389755011138</v>
      </c>
      <c r="AN1557" s="12">
        <v>3.6</v>
      </c>
      <c r="AO1557" s="33">
        <v>-0.10000000000000009</v>
      </c>
      <c r="AP1557" s="12">
        <v>3.7</v>
      </c>
      <c r="AQ1557" s="34">
        <v>645</v>
      </c>
      <c r="AR1557" s="34">
        <v>550</v>
      </c>
      <c r="AS1557" s="31">
        <v>0.17272727272727273</v>
      </c>
      <c r="AT1557" s="36">
        <v>2654.4</v>
      </c>
      <c r="AU1557" s="30">
        <v>0.75129999999999997</v>
      </c>
      <c r="AV1557" s="30">
        <v>0.2487</v>
      </c>
      <c r="AW1557" s="30">
        <v>0.69550000000000001</v>
      </c>
      <c r="AX1557" s="30">
        <v>0.18529999999999999</v>
      </c>
      <c r="AY1557" s="30">
        <v>0.42480000000000001</v>
      </c>
      <c r="AZ1557" s="30">
        <v>0.3644</v>
      </c>
      <c r="BA1557" s="30">
        <v>0.18729999999999999</v>
      </c>
      <c r="BB1557" s="37">
        <v>9.5</v>
      </c>
      <c r="BC1557" s="29">
        <v>8</v>
      </c>
      <c r="BD1557" s="38" t="s">
        <v>3859</v>
      </c>
      <c r="BE1557" s="39">
        <v>115.782699842572</v>
      </c>
      <c r="BF1557" s="39">
        <v>-31.913595085012901</v>
      </c>
      <c r="BG1557" s="40">
        <f t="shared" si="288"/>
        <v>59</v>
      </c>
      <c r="BH1557" s="40">
        <f t="shared" si="289"/>
        <v>57</v>
      </c>
      <c r="BI1557" s="40">
        <f t="shared" si="290"/>
        <v>100</v>
      </c>
      <c r="BJ1557" s="40">
        <f t="shared" si="291"/>
        <v>100</v>
      </c>
      <c r="BK1557" s="40">
        <f t="shared" si="292"/>
        <v>100</v>
      </c>
      <c r="BL1557" s="40">
        <f t="shared" si="293"/>
        <v>83</v>
      </c>
      <c r="BM1557" s="41">
        <f t="shared" si="294"/>
        <v>100</v>
      </c>
      <c r="BN1557" s="40">
        <f t="shared" si="295"/>
        <v>100</v>
      </c>
      <c r="BO1557" s="41">
        <f t="shared" si="296"/>
        <v>100</v>
      </c>
      <c r="BP1557" s="41">
        <f t="shared" si="297"/>
        <v>65</v>
      </c>
      <c r="BQ1557" s="41">
        <f t="shared" si="298"/>
        <v>95</v>
      </c>
      <c r="BR1557" s="41">
        <f t="shared" si="299"/>
        <v>68</v>
      </c>
    </row>
    <row r="1558" spans="2:70" x14ac:dyDescent="0.3">
      <c r="B1558" s="12" t="s">
        <v>1756</v>
      </c>
      <c r="C1558" s="12">
        <v>505021097</v>
      </c>
      <c r="D1558" s="12" t="s">
        <v>599</v>
      </c>
      <c r="E1558" s="12" t="s">
        <v>278</v>
      </c>
      <c r="F1558" s="12" t="s">
        <v>2736</v>
      </c>
      <c r="G1558" s="12" t="s">
        <v>120</v>
      </c>
      <c r="H1558" s="12" t="s">
        <v>5013</v>
      </c>
      <c r="I1558" s="28">
        <v>572250</v>
      </c>
      <c r="J1558" s="28">
        <v>500000</v>
      </c>
      <c r="K1558" s="28">
        <v>401700</v>
      </c>
      <c r="L1558" s="28">
        <v>560000</v>
      </c>
      <c r="M1558" s="28">
        <v>552000</v>
      </c>
      <c r="N1558" s="28">
        <v>470000</v>
      </c>
      <c r="O1558" s="29">
        <v>20</v>
      </c>
      <c r="P1558" s="29">
        <v>25</v>
      </c>
      <c r="Q1558" s="29">
        <v>43</v>
      </c>
      <c r="R1558" s="28">
        <v>600</v>
      </c>
      <c r="S1558" s="28">
        <v>510</v>
      </c>
      <c r="T1558" s="30">
        <v>3.3</v>
      </c>
      <c r="U1558" s="30">
        <v>-0.10000000000000009</v>
      </c>
      <c r="V1558" s="30">
        <v>3.4</v>
      </c>
      <c r="W1558" s="30">
        <v>3.4</v>
      </c>
      <c r="X1558" s="31">
        <v>5.4521625163826998E-2</v>
      </c>
      <c r="Y1558" s="30">
        <v>3</v>
      </c>
      <c r="Z1558" s="30">
        <v>0.10000000000000009</v>
      </c>
      <c r="AA1558" s="30">
        <v>2.9</v>
      </c>
      <c r="AB1558" s="30">
        <v>2.4</v>
      </c>
      <c r="AC1558" s="32">
        <v>0.30682376043200782</v>
      </c>
      <c r="AD1558" s="30">
        <v>5.6275607983082203</v>
      </c>
      <c r="AE1558" s="12">
        <v>157</v>
      </c>
      <c r="AF1558" s="12">
        <v>156</v>
      </c>
      <c r="AG1558" s="12">
        <v>312</v>
      </c>
      <c r="AH1558" s="33">
        <v>0.85789938217122674</v>
      </c>
      <c r="AI1558" s="34">
        <v>635000</v>
      </c>
      <c r="AJ1558" s="34">
        <v>495750</v>
      </c>
      <c r="AK1558" s="34">
        <v>449000</v>
      </c>
      <c r="AL1558" s="35">
        <v>0.28088754412506306</v>
      </c>
      <c r="AM1558" s="35">
        <v>0.41425389755011138</v>
      </c>
      <c r="AN1558" s="12">
        <v>3.6</v>
      </c>
      <c r="AO1558" s="33">
        <v>-0.10000000000000009</v>
      </c>
      <c r="AP1558" s="12">
        <v>3.7</v>
      </c>
      <c r="AQ1558" s="34">
        <v>645</v>
      </c>
      <c r="AR1558" s="34">
        <v>550</v>
      </c>
      <c r="AS1558" s="31">
        <v>0.17272727272727273</v>
      </c>
      <c r="AT1558" s="36">
        <v>1955.5200000000002</v>
      </c>
      <c r="AU1558" s="30">
        <v>0.61109999999999998</v>
      </c>
      <c r="AV1558" s="30">
        <v>0.38890000000000002</v>
      </c>
      <c r="AW1558" s="30">
        <v>0.46500000000000002</v>
      </c>
      <c r="AX1558" s="30">
        <v>0.33810000000000001</v>
      </c>
      <c r="AY1558" s="30">
        <v>0.2918</v>
      </c>
      <c r="AZ1558" s="30">
        <v>0.31190000000000001</v>
      </c>
      <c r="BA1558" s="30">
        <v>0.33700000000000002</v>
      </c>
      <c r="BB1558" s="37">
        <v>7</v>
      </c>
      <c r="BC1558" s="29">
        <v>4</v>
      </c>
      <c r="BD1558" s="38" t="s">
        <v>4070</v>
      </c>
      <c r="BE1558" s="39">
        <v>115.85676320211699</v>
      </c>
      <c r="BF1558" s="39">
        <v>-31.910243101651002</v>
      </c>
      <c r="BG1558" s="40">
        <f t="shared" si="288"/>
        <v>62</v>
      </c>
      <c r="BH1558" s="40">
        <f t="shared" si="289"/>
        <v>57</v>
      </c>
      <c r="BI1558" s="40">
        <f t="shared" si="290"/>
        <v>100</v>
      </c>
      <c r="BJ1558" s="40">
        <f t="shared" si="291"/>
        <v>100</v>
      </c>
      <c r="BK1558" s="40">
        <f t="shared" si="292"/>
        <v>100</v>
      </c>
      <c r="BL1558" s="40">
        <f t="shared" si="293"/>
        <v>54</v>
      </c>
      <c r="BM1558" s="41">
        <f t="shared" si="294"/>
        <v>100</v>
      </c>
      <c r="BN1558" s="40">
        <f t="shared" si="295"/>
        <v>94</v>
      </c>
      <c r="BO1558" s="41">
        <f t="shared" si="296"/>
        <v>62</v>
      </c>
      <c r="BP1558" s="41">
        <f t="shared" si="297"/>
        <v>67</v>
      </c>
      <c r="BQ1558" s="41">
        <f t="shared" si="298"/>
        <v>70</v>
      </c>
      <c r="BR1558" s="41">
        <f t="shared" si="299"/>
        <v>61</v>
      </c>
    </row>
    <row r="1559" spans="2:70" x14ac:dyDescent="0.3">
      <c r="B1559" s="12" t="s">
        <v>792</v>
      </c>
      <c r="C1559" s="12">
        <v>505021301</v>
      </c>
      <c r="D1559" s="12" t="s">
        <v>599</v>
      </c>
      <c r="E1559" s="12" t="s">
        <v>278</v>
      </c>
      <c r="F1559" s="12" t="s">
        <v>2736</v>
      </c>
      <c r="G1559" s="12" t="s">
        <v>120</v>
      </c>
      <c r="H1559" s="12" t="s">
        <v>5013</v>
      </c>
      <c r="I1559" s="28">
        <v>400000</v>
      </c>
      <c r="J1559" s="28">
        <v>400000</v>
      </c>
      <c r="K1559" s="28">
        <v>330000</v>
      </c>
      <c r="L1559" s="28">
        <v>630000</v>
      </c>
      <c r="M1559" s="28">
        <v>535000</v>
      </c>
      <c r="N1559" s="28">
        <v>430000</v>
      </c>
      <c r="O1559" s="29">
        <v>30</v>
      </c>
      <c r="P1559" s="29">
        <v>50</v>
      </c>
      <c r="Q1559" s="29">
        <v>65</v>
      </c>
      <c r="R1559" s="28">
        <v>550</v>
      </c>
      <c r="S1559" s="28">
        <v>450</v>
      </c>
      <c r="T1559" s="30">
        <v>1.9</v>
      </c>
      <c r="U1559" s="30">
        <v>-0.20000000000000018</v>
      </c>
      <c r="V1559" s="30">
        <v>2.1</v>
      </c>
      <c r="W1559" s="30">
        <v>3.1</v>
      </c>
      <c r="X1559" s="31">
        <v>7.1499999999999994E-2</v>
      </c>
      <c r="Y1559" s="30">
        <v>0.8</v>
      </c>
      <c r="Z1559" s="30">
        <v>-9.9999999999999978E-2</v>
      </c>
      <c r="AA1559" s="30">
        <v>0.9</v>
      </c>
      <c r="AB1559" s="30">
        <v>1.1000000000000001</v>
      </c>
      <c r="AC1559" s="32">
        <v>0.2610693400167084</v>
      </c>
      <c r="AD1559" s="30">
        <v>3.6513194407931246</v>
      </c>
      <c r="AE1559" s="12">
        <v>157</v>
      </c>
      <c r="AF1559" s="12">
        <v>156</v>
      </c>
      <c r="AG1559" s="12">
        <v>312</v>
      </c>
      <c r="AH1559" s="33">
        <v>0.85789938217122674</v>
      </c>
      <c r="AI1559" s="34">
        <v>635000</v>
      </c>
      <c r="AJ1559" s="34">
        <v>495750</v>
      </c>
      <c r="AK1559" s="34">
        <v>449000</v>
      </c>
      <c r="AL1559" s="35">
        <v>0.28088754412506306</v>
      </c>
      <c r="AM1559" s="35">
        <v>0.41425389755011138</v>
      </c>
      <c r="AN1559" s="12">
        <v>3.6</v>
      </c>
      <c r="AO1559" s="33">
        <v>-0.10000000000000009</v>
      </c>
      <c r="AP1559" s="12">
        <v>3.7</v>
      </c>
      <c r="AQ1559" s="34">
        <v>645</v>
      </c>
      <c r="AR1559" s="34">
        <v>550</v>
      </c>
      <c r="AS1559" s="31">
        <v>0.17272727272727273</v>
      </c>
      <c r="AT1559" s="36">
        <v>2106.7200000000003</v>
      </c>
      <c r="AU1559" s="30">
        <v>0.75239999999999996</v>
      </c>
      <c r="AV1559" s="30">
        <v>0.24759999999999999</v>
      </c>
      <c r="AW1559" s="30">
        <v>0.83799999999999997</v>
      </c>
      <c r="AX1559" s="30">
        <v>0.13300000000000001</v>
      </c>
      <c r="AY1559" s="30">
        <v>0.43530000000000002</v>
      </c>
      <c r="AZ1559" s="30">
        <v>0.34810000000000002</v>
      </c>
      <c r="BA1559" s="30">
        <v>0.18229999999999999</v>
      </c>
      <c r="BB1559" s="37">
        <v>6.5</v>
      </c>
      <c r="BC1559" s="29">
        <v>8</v>
      </c>
      <c r="BD1559" s="38" t="s">
        <v>3212</v>
      </c>
      <c r="BE1559" s="39">
        <v>115.866559167354</v>
      </c>
      <c r="BF1559" s="39">
        <v>-31.876119536849998</v>
      </c>
      <c r="BG1559" s="40">
        <f t="shared" si="288"/>
        <v>85</v>
      </c>
      <c r="BH1559" s="40">
        <f t="shared" si="289"/>
        <v>57</v>
      </c>
      <c r="BI1559" s="40">
        <f t="shared" si="290"/>
        <v>100</v>
      </c>
      <c r="BJ1559" s="40">
        <f t="shared" si="291"/>
        <v>100</v>
      </c>
      <c r="BK1559" s="40">
        <f t="shared" si="292"/>
        <v>100</v>
      </c>
      <c r="BL1559" s="40">
        <f t="shared" si="293"/>
        <v>86</v>
      </c>
      <c r="BM1559" s="41">
        <f t="shared" si="294"/>
        <v>100</v>
      </c>
      <c r="BN1559" s="40">
        <f t="shared" si="295"/>
        <v>100</v>
      </c>
      <c r="BO1559" s="41">
        <f t="shared" si="296"/>
        <v>93</v>
      </c>
      <c r="BP1559" s="41">
        <f t="shared" si="297"/>
        <v>100</v>
      </c>
      <c r="BQ1559" s="41">
        <f t="shared" si="298"/>
        <v>65</v>
      </c>
      <c r="BR1559" s="41">
        <f t="shared" si="299"/>
        <v>70</v>
      </c>
    </row>
    <row r="1560" spans="2:70" x14ac:dyDescent="0.3">
      <c r="B1560" s="12" t="s">
        <v>1532</v>
      </c>
      <c r="C1560" s="12">
        <v>505021302</v>
      </c>
      <c r="D1560" s="12" t="s">
        <v>599</v>
      </c>
      <c r="E1560" s="12" t="s">
        <v>278</v>
      </c>
      <c r="F1560" s="12" t="s">
        <v>2736</v>
      </c>
      <c r="G1560" s="12" t="s">
        <v>120</v>
      </c>
      <c r="H1560" s="12" t="s">
        <v>5013</v>
      </c>
      <c r="I1560" s="28">
        <v>569000</v>
      </c>
      <c r="J1560" s="28">
        <v>545000</v>
      </c>
      <c r="K1560" s="28">
        <v>448800</v>
      </c>
      <c r="L1560" s="28">
        <v>625000</v>
      </c>
      <c r="M1560" s="28">
        <v>600000</v>
      </c>
      <c r="N1560" s="28">
        <v>495000</v>
      </c>
      <c r="O1560" s="29">
        <v>34</v>
      </c>
      <c r="P1560" s="29">
        <v>30</v>
      </c>
      <c r="Q1560" s="29">
        <v>35</v>
      </c>
      <c r="R1560" s="28">
        <v>590</v>
      </c>
      <c r="S1560" s="28">
        <v>500</v>
      </c>
      <c r="T1560" s="30">
        <v>4.2</v>
      </c>
      <c r="U1560" s="30">
        <v>-0.29999999999999982</v>
      </c>
      <c r="V1560" s="30">
        <v>4.5</v>
      </c>
      <c r="W1560" s="30">
        <v>4</v>
      </c>
      <c r="X1560" s="31">
        <v>5.3919156414762741E-2</v>
      </c>
      <c r="Y1560" s="30">
        <v>2</v>
      </c>
      <c r="Z1560" s="30">
        <v>-0.29999999999999982</v>
      </c>
      <c r="AA1560" s="30">
        <v>2.2999999999999998</v>
      </c>
      <c r="AB1560" s="30">
        <v>2.2999999999999998</v>
      </c>
      <c r="AC1560" s="32">
        <v>0.34475504861630513</v>
      </c>
      <c r="AD1560" s="30">
        <v>6.3939251193832343</v>
      </c>
      <c r="AE1560" s="12">
        <v>157</v>
      </c>
      <c r="AF1560" s="12">
        <v>156</v>
      </c>
      <c r="AG1560" s="12">
        <v>312</v>
      </c>
      <c r="AH1560" s="33">
        <v>0.85789938217122674</v>
      </c>
      <c r="AI1560" s="34">
        <v>635000</v>
      </c>
      <c r="AJ1560" s="34">
        <v>495750</v>
      </c>
      <c r="AK1560" s="34">
        <v>449000</v>
      </c>
      <c r="AL1560" s="35">
        <v>0.28088754412506306</v>
      </c>
      <c r="AM1560" s="35">
        <v>0.41425389755011138</v>
      </c>
      <c r="AN1560" s="12">
        <v>3.6</v>
      </c>
      <c r="AO1560" s="33">
        <v>-0.10000000000000009</v>
      </c>
      <c r="AP1560" s="12">
        <v>3.7</v>
      </c>
      <c r="AQ1560" s="34">
        <v>645</v>
      </c>
      <c r="AR1560" s="34">
        <v>550</v>
      </c>
      <c r="AS1560" s="31">
        <v>0.17272727272727273</v>
      </c>
      <c r="AT1560" s="36">
        <v>1711.3600000000001</v>
      </c>
      <c r="AU1560" s="30">
        <v>0.60899999999999999</v>
      </c>
      <c r="AV1560" s="30">
        <v>0.39100000000000001</v>
      </c>
      <c r="AW1560" s="30">
        <v>0.6139</v>
      </c>
      <c r="AX1560" s="30">
        <v>0.3347</v>
      </c>
      <c r="AY1560" s="30">
        <v>0.34910000000000002</v>
      </c>
      <c r="AZ1560" s="30">
        <v>0.32679999999999998</v>
      </c>
      <c r="BA1560" s="30">
        <v>0.29260000000000003</v>
      </c>
      <c r="BB1560" s="37">
        <v>7.5</v>
      </c>
      <c r="BC1560" s="29">
        <v>6</v>
      </c>
      <c r="BD1560" s="38" t="s">
        <v>3860</v>
      </c>
      <c r="BE1560" s="39">
        <v>115.87628737948999</v>
      </c>
      <c r="BF1560" s="39">
        <v>-31.8988444649207</v>
      </c>
      <c r="BG1560" s="40">
        <f t="shared" si="288"/>
        <v>47</v>
      </c>
      <c r="BH1560" s="40">
        <f t="shared" si="289"/>
        <v>57</v>
      </c>
      <c r="BI1560" s="40">
        <f t="shared" si="290"/>
        <v>100</v>
      </c>
      <c r="BJ1560" s="40">
        <f t="shared" si="291"/>
        <v>100</v>
      </c>
      <c r="BK1560" s="40">
        <f t="shared" si="292"/>
        <v>100</v>
      </c>
      <c r="BL1560" s="40">
        <f t="shared" si="293"/>
        <v>67</v>
      </c>
      <c r="BM1560" s="41">
        <f t="shared" si="294"/>
        <v>100</v>
      </c>
      <c r="BN1560" s="40">
        <f t="shared" si="295"/>
        <v>86</v>
      </c>
      <c r="BO1560" s="41">
        <f t="shared" si="296"/>
        <v>37</v>
      </c>
      <c r="BP1560" s="41">
        <f t="shared" si="297"/>
        <v>84</v>
      </c>
      <c r="BQ1560" s="41">
        <f t="shared" si="298"/>
        <v>75</v>
      </c>
      <c r="BR1560" s="41">
        <f t="shared" si="299"/>
        <v>60</v>
      </c>
    </row>
    <row r="1561" spans="2:70" x14ac:dyDescent="0.3">
      <c r="B1561" s="12" t="s">
        <v>2443</v>
      </c>
      <c r="C1561" s="12">
        <v>505031099</v>
      </c>
      <c r="D1561" s="12" t="s">
        <v>584</v>
      </c>
      <c r="E1561" s="12" t="s">
        <v>278</v>
      </c>
      <c r="F1561" s="12" t="s">
        <v>2736</v>
      </c>
      <c r="G1561" s="12" t="s">
        <v>120</v>
      </c>
      <c r="H1561" s="12" t="s">
        <v>5013</v>
      </c>
      <c r="I1561" s="28">
        <v>448945</v>
      </c>
      <c r="J1561" s="28">
        <v>439000</v>
      </c>
      <c r="K1561" s="28">
        <v>379000</v>
      </c>
      <c r="L1561" s="28">
        <v>515000</v>
      </c>
      <c r="M1561" s="28">
        <v>470000</v>
      </c>
      <c r="N1561" s="28">
        <v>410000</v>
      </c>
      <c r="O1561" s="29">
        <v>24</v>
      </c>
      <c r="P1561" s="29">
        <v>29</v>
      </c>
      <c r="Q1561" s="29">
        <v>32</v>
      </c>
      <c r="R1561" s="28">
        <v>520</v>
      </c>
      <c r="S1561" s="28">
        <v>450</v>
      </c>
      <c r="T1561" s="30">
        <v>1.9</v>
      </c>
      <c r="U1561" s="30">
        <v>-0.70000000000000018</v>
      </c>
      <c r="V1561" s="30">
        <v>2.6</v>
      </c>
      <c r="W1561" s="30">
        <v>3.2</v>
      </c>
      <c r="X1561" s="31">
        <v>6.0230095000501173E-2</v>
      </c>
      <c r="Y1561" s="30">
        <v>0.8</v>
      </c>
      <c r="Z1561" s="30">
        <v>0</v>
      </c>
      <c r="AA1561" s="30">
        <v>0.8</v>
      </c>
      <c r="AB1561" s="30">
        <v>1.1000000000000001</v>
      </c>
      <c r="AC1561" s="32">
        <v>0.30109319992588474</v>
      </c>
      <c r="AD1561" s="30">
        <v>4.999049062157038</v>
      </c>
      <c r="AE1561" s="12">
        <v>30</v>
      </c>
      <c r="AF1561" s="12">
        <v>27</v>
      </c>
      <c r="AG1561" s="12">
        <v>35</v>
      </c>
      <c r="AH1561" s="33">
        <v>0.9285714285714286</v>
      </c>
      <c r="AI1561" s="34">
        <v>600000</v>
      </c>
      <c r="AJ1561" s="34">
        <v>452500</v>
      </c>
      <c r="AK1561" s="34">
        <v>400000</v>
      </c>
      <c r="AL1561" s="35">
        <v>0.32596685082872928</v>
      </c>
      <c r="AM1561" s="35">
        <v>0.5</v>
      </c>
      <c r="AN1561" s="12">
        <v>2.7</v>
      </c>
      <c r="AO1561" s="33">
        <v>-0.5</v>
      </c>
      <c r="AP1561" s="12">
        <v>3.2</v>
      </c>
      <c r="AQ1561" s="34">
        <v>580</v>
      </c>
      <c r="AR1561" s="34">
        <v>500</v>
      </c>
      <c r="AS1561" s="31">
        <v>0.16</v>
      </c>
      <c r="AT1561" s="36">
        <v>1727.0400000000002</v>
      </c>
      <c r="AU1561" s="30">
        <v>0.74460000000000004</v>
      </c>
      <c r="AV1561" s="30">
        <v>0.25540000000000002</v>
      </c>
      <c r="AW1561" s="30">
        <v>0.9093</v>
      </c>
      <c r="AX1561" s="30">
        <v>8.3500000000000005E-2</v>
      </c>
      <c r="AY1561" s="30">
        <v>0.1351</v>
      </c>
      <c r="AZ1561" s="30">
        <v>0.48580000000000001</v>
      </c>
      <c r="BA1561" s="30">
        <v>0.30170000000000002</v>
      </c>
      <c r="BB1561" s="37">
        <v>1</v>
      </c>
      <c r="BC1561" s="29">
        <v>36</v>
      </c>
      <c r="BD1561" s="38" t="s">
        <v>4731</v>
      </c>
      <c r="BE1561" s="39">
        <v>115.71183405329801</v>
      </c>
      <c r="BF1561" s="39">
        <v>-31.653003608078901</v>
      </c>
      <c r="BG1561" s="40">
        <f t="shared" si="288"/>
        <v>85</v>
      </c>
      <c r="BH1561" s="40">
        <f t="shared" si="289"/>
        <v>72</v>
      </c>
      <c r="BI1561" s="40">
        <f t="shared" si="290"/>
        <v>100</v>
      </c>
      <c r="BJ1561" s="40">
        <f t="shared" si="291"/>
        <v>100</v>
      </c>
      <c r="BK1561" s="40">
        <f t="shared" si="292"/>
        <v>100</v>
      </c>
      <c r="BL1561" s="40">
        <f t="shared" si="293"/>
        <v>20</v>
      </c>
      <c r="BM1561" s="41">
        <f t="shared" si="294"/>
        <v>100</v>
      </c>
      <c r="BN1561" s="40">
        <f t="shared" si="295"/>
        <v>100</v>
      </c>
      <c r="BO1561" s="41">
        <f t="shared" si="296"/>
        <v>66</v>
      </c>
      <c r="BP1561" s="41">
        <f t="shared" si="297"/>
        <v>100</v>
      </c>
      <c r="BQ1561" s="41">
        <f t="shared" si="298"/>
        <v>10</v>
      </c>
      <c r="BR1561" s="41">
        <f t="shared" si="299"/>
        <v>60</v>
      </c>
    </row>
    <row r="1562" spans="2:70" x14ac:dyDescent="0.3">
      <c r="B1562" s="12" t="s">
        <v>1254</v>
      </c>
      <c r="C1562" s="12">
        <v>505031100</v>
      </c>
      <c r="D1562" s="12" t="s">
        <v>584</v>
      </c>
      <c r="E1562" s="12" t="s">
        <v>278</v>
      </c>
      <c r="F1562" s="12" t="s">
        <v>2736</v>
      </c>
      <c r="G1562" s="12" t="s">
        <v>120</v>
      </c>
      <c r="H1562" s="12" t="s">
        <v>5013</v>
      </c>
      <c r="I1562" s="28">
        <v>500000</v>
      </c>
      <c r="J1562" s="28">
        <v>500000</v>
      </c>
      <c r="K1562" s="28">
        <v>300000</v>
      </c>
      <c r="L1562" s="28">
        <v>585000</v>
      </c>
      <c r="M1562" s="28">
        <v>560000</v>
      </c>
      <c r="N1562" s="28">
        <v>442000</v>
      </c>
      <c r="O1562" s="29">
        <v>16</v>
      </c>
      <c r="P1562" s="29">
        <v>29</v>
      </c>
      <c r="Q1562" s="29">
        <v>72</v>
      </c>
      <c r="R1562" s="28">
        <v>600</v>
      </c>
      <c r="S1562" s="28">
        <v>540</v>
      </c>
      <c r="T1562" s="30">
        <v>2.6</v>
      </c>
      <c r="U1562" s="30">
        <v>-0.69999999999999973</v>
      </c>
      <c r="V1562" s="30">
        <v>3.3</v>
      </c>
      <c r="W1562" s="30">
        <v>3.8</v>
      </c>
      <c r="X1562" s="31">
        <v>6.2399999999999997E-2</v>
      </c>
      <c r="Y1562" s="30">
        <v>1.9</v>
      </c>
      <c r="Z1562" s="30">
        <v>0.19999999999999996</v>
      </c>
      <c r="AA1562" s="30">
        <v>1.7</v>
      </c>
      <c r="AB1562" s="30">
        <v>0.7</v>
      </c>
      <c r="AC1562" s="32">
        <v>0.25317310288954903</v>
      </c>
      <c r="AD1562" s="30">
        <v>4.057261264255593</v>
      </c>
      <c r="AE1562" s="12">
        <v>30</v>
      </c>
      <c r="AF1562" s="12">
        <v>27</v>
      </c>
      <c r="AG1562" s="12">
        <v>35</v>
      </c>
      <c r="AH1562" s="33">
        <v>0.9285714285714286</v>
      </c>
      <c r="AI1562" s="34">
        <v>600000</v>
      </c>
      <c r="AJ1562" s="34">
        <v>452500</v>
      </c>
      <c r="AK1562" s="34">
        <v>400000</v>
      </c>
      <c r="AL1562" s="35">
        <v>0.32596685082872928</v>
      </c>
      <c r="AM1562" s="35">
        <v>0.5</v>
      </c>
      <c r="AN1562" s="12">
        <v>2.7</v>
      </c>
      <c r="AO1562" s="33">
        <v>-0.5</v>
      </c>
      <c r="AP1562" s="12">
        <v>3.2</v>
      </c>
      <c r="AQ1562" s="34">
        <v>580</v>
      </c>
      <c r="AR1562" s="34">
        <v>500</v>
      </c>
      <c r="AS1562" s="31">
        <v>0.16</v>
      </c>
      <c r="AT1562" s="36">
        <v>2369.92</v>
      </c>
      <c r="AU1562" s="30">
        <v>0.83120000000000005</v>
      </c>
      <c r="AV1562" s="30">
        <v>0.16880000000000001</v>
      </c>
      <c r="AW1562" s="30">
        <v>0.96560000000000001</v>
      </c>
      <c r="AX1562" s="30">
        <v>3.2500000000000001E-2</v>
      </c>
      <c r="AY1562" s="30">
        <v>0.1275</v>
      </c>
      <c r="AZ1562" s="30">
        <v>0.6603</v>
      </c>
      <c r="BA1562" s="30">
        <v>0.19600000000000001</v>
      </c>
      <c r="BB1562" s="37">
        <v>7.5</v>
      </c>
      <c r="BC1562" s="29">
        <v>30</v>
      </c>
      <c r="BD1562" s="38" t="s">
        <v>3601</v>
      </c>
      <c r="BE1562" s="39">
        <v>115.787284204385</v>
      </c>
      <c r="BF1562" s="39">
        <v>-31.687379804560699</v>
      </c>
      <c r="BG1562" s="40">
        <f t="shared" si="288"/>
        <v>74</v>
      </c>
      <c r="BH1562" s="40">
        <f t="shared" si="289"/>
        <v>72</v>
      </c>
      <c r="BI1562" s="40">
        <f t="shared" si="290"/>
        <v>100</v>
      </c>
      <c r="BJ1562" s="40">
        <f t="shared" si="291"/>
        <v>100</v>
      </c>
      <c r="BK1562" s="40">
        <f t="shared" si="292"/>
        <v>100</v>
      </c>
      <c r="BL1562" s="40">
        <f t="shared" si="293"/>
        <v>18</v>
      </c>
      <c r="BM1562" s="41">
        <f t="shared" si="294"/>
        <v>100</v>
      </c>
      <c r="BN1562" s="40">
        <f t="shared" si="295"/>
        <v>100</v>
      </c>
      <c r="BO1562" s="41">
        <f t="shared" si="296"/>
        <v>98</v>
      </c>
      <c r="BP1562" s="41">
        <f t="shared" si="297"/>
        <v>85</v>
      </c>
      <c r="BQ1562" s="41">
        <f t="shared" si="298"/>
        <v>75</v>
      </c>
      <c r="BR1562" s="41">
        <f t="shared" si="299"/>
        <v>65</v>
      </c>
    </row>
    <row r="1563" spans="2:70" x14ac:dyDescent="0.3">
      <c r="B1563" s="12" t="s">
        <v>2358</v>
      </c>
      <c r="C1563" s="12">
        <v>505031101</v>
      </c>
      <c r="D1563" s="12" t="s">
        <v>584</v>
      </c>
      <c r="E1563" s="12" t="s">
        <v>278</v>
      </c>
      <c r="F1563" s="12" t="s">
        <v>2736</v>
      </c>
      <c r="G1563" s="12" t="s">
        <v>120</v>
      </c>
      <c r="H1563" s="12" t="s">
        <v>5013</v>
      </c>
      <c r="I1563" s="28">
        <v>436800</v>
      </c>
      <c r="J1563" s="28">
        <v>428480</v>
      </c>
      <c r="K1563" s="28">
        <v>388850</v>
      </c>
      <c r="L1563" s="28">
        <v>588000</v>
      </c>
      <c r="M1563" s="28">
        <v>550000</v>
      </c>
      <c r="N1563" s="28">
        <v>385000</v>
      </c>
      <c r="O1563" s="29">
        <v>15</v>
      </c>
      <c r="P1563" s="29">
        <v>19</v>
      </c>
      <c r="Q1563" s="29">
        <v>42</v>
      </c>
      <c r="R1563" s="28">
        <v>580</v>
      </c>
      <c r="S1563" s="28">
        <v>490</v>
      </c>
      <c r="T1563" s="30">
        <v>3.8</v>
      </c>
      <c r="U1563" s="30">
        <v>-0.60000000000000053</v>
      </c>
      <c r="V1563" s="30">
        <v>4.4000000000000004</v>
      </c>
      <c r="W1563" s="30">
        <v>4.8</v>
      </c>
      <c r="X1563" s="31">
        <v>6.9047619047619052E-2</v>
      </c>
      <c r="Y1563" s="30">
        <v>5.0999999999999996</v>
      </c>
      <c r="Z1563" s="30">
        <v>-0.20000000000000018</v>
      </c>
      <c r="AA1563" s="30">
        <v>5.3</v>
      </c>
      <c r="AB1563" s="30">
        <v>5</v>
      </c>
      <c r="AC1563" s="32">
        <v>0.29406992780076252</v>
      </c>
      <c r="AD1563" s="30">
        <v>4.2589437819420777</v>
      </c>
      <c r="AE1563" s="12">
        <v>30</v>
      </c>
      <c r="AF1563" s="12">
        <v>27</v>
      </c>
      <c r="AG1563" s="12">
        <v>35</v>
      </c>
      <c r="AH1563" s="33">
        <v>0.9285714285714286</v>
      </c>
      <c r="AI1563" s="34">
        <v>600000</v>
      </c>
      <c r="AJ1563" s="34">
        <v>452500</v>
      </c>
      <c r="AK1563" s="34">
        <v>400000</v>
      </c>
      <c r="AL1563" s="35">
        <v>0.32596685082872928</v>
      </c>
      <c r="AM1563" s="35">
        <v>0.5</v>
      </c>
      <c r="AN1563" s="12">
        <v>2.7</v>
      </c>
      <c r="AO1563" s="33">
        <v>-0.5</v>
      </c>
      <c r="AP1563" s="12">
        <v>3.2</v>
      </c>
      <c r="AQ1563" s="34">
        <v>580</v>
      </c>
      <c r="AR1563" s="34">
        <v>500</v>
      </c>
      <c r="AS1563" s="31">
        <v>0.16</v>
      </c>
      <c r="AT1563" s="36">
        <v>1972.3200000000002</v>
      </c>
      <c r="AU1563" s="30">
        <v>0.74260000000000004</v>
      </c>
      <c r="AV1563" s="30">
        <v>0.25740000000000002</v>
      </c>
      <c r="AW1563" s="30">
        <v>0.89300000000000002</v>
      </c>
      <c r="AX1563" s="30">
        <v>9.8000000000000004E-2</v>
      </c>
      <c r="AY1563" s="30">
        <v>0.15659999999999999</v>
      </c>
      <c r="AZ1563" s="30">
        <v>0.51759999999999995</v>
      </c>
      <c r="BA1563" s="30">
        <v>0.30599999999999999</v>
      </c>
      <c r="BB1563" s="37">
        <v>2</v>
      </c>
      <c r="BC1563" s="29">
        <v>30</v>
      </c>
      <c r="BD1563" s="38" t="s">
        <v>4646</v>
      </c>
      <c r="BE1563" s="39">
        <v>115.728590692814</v>
      </c>
      <c r="BF1563" s="39">
        <v>-31.696008112995699</v>
      </c>
      <c r="BG1563" s="40">
        <f t="shared" si="288"/>
        <v>54</v>
      </c>
      <c r="BH1563" s="40">
        <f t="shared" si="289"/>
        <v>72</v>
      </c>
      <c r="BI1563" s="40">
        <f t="shared" si="290"/>
        <v>100</v>
      </c>
      <c r="BJ1563" s="40">
        <f t="shared" si="291"/>
        <v>100</v>
      </c>
      <c r="BK1563" s="40">
        <f t="shared" si="292"/>
        <v>100</v>
      </c>
      <c r="BL1563" s="40">
        <f t="shared" si="293"/>
        <v>24</v>
      </c>
      <c r="BM1563" s="41">
        <f t="shared" si="294"/>
        <v>100</v>
      </c>
      <c r="BN1563" s="40">
        <f t="shared" si="295"/>
        <v>100</v>
      </c>
      <c r="BO1563" s="41">
        <f t="shared" si="296"/>
        <v>71</v>
      </c>
      <c r="BP1563" s="41">
        <f t="shared" si="297"/>
        <v>32</v>
      </c>
      <c r="BQ1563" s="41">
        <f t="shared" si="298"/>
        <v>20</v>
      </c>
      <c r="BR1563" s="41">
        <f t="shared" si="299"/>
        <v>54</v>
      </c>
    </row>
    <row r="1564" spans="2:70" x14ac:dyDescent="0.3">
      <c r="B1564" s="12" t="s">
        <v>2289</v>
      </c>
      <c r="C1564" s="12">
        <v>505031102</v>
      </c>
      <c r="D1564" s="12" t="s">
        <v>584</v>
      </c>
      <c r="E1564" s="12" t="s">
        <v>278</v>
      </c>
      <c r="F1564" s="12" t="s">
        <v>2736</v>
      </c>
      <c r="G1564" s="12" t="s">
        <v>120</v>
      </c>
      <c r="H1564" s="12" t="s">
        <v>5013</v>
      </c>
      <c r="I1564" s="28">
        <v>450000</v>
      </c>
      <c r="J1564" s="28">
        <v>450000</v>
      </c>
      <c r="K1564" s="28">
        <v>326400</v>
      </c>
      <c r="L1564" s="28">
        <v>480000</v>
      </c>
      <c r="M1564" s="28">
        <v>468000</v>
      </c>
      <c r="N1564" s="28">
        <v>350000</v>
      </c>
      <c r="O1564" s="29">
        <v>42</v>
      </c>
      <c r="P1564" s="29">
        <v>34</v>
      </c>
      <c r="Q1564" s="29">
        <v>58</v>
      </c>
      <c r="R1564" s="28">
        <v>570</v>
      </c>
      <c r="S1564" s="28">
        <v>475</v>
      </c>
      <c r="T1564" s="30">
        <v>5.4</v>
      </c>
      <c r="U1564" s="30">
        <v>0.70000000000000018</v>
      </c>
      <c r="V1564" s="30">
        <v>4.7</v>
      </c>
      <c r="W1564" s="30">
        <v>4.7</v>
      </c>
      <c r="X1564" s="31">
        <v>6.5866666666666671E-2</v>
      </c>
      <c r="Y1564" s="30">
        <v>1.6</v>
      </c>
      <c r="Z1564" s="30">
        <v>0</v>
      </c>
      <c r="AA1564" s="30">
        <v>1.6</v>
      </c>
      <c r="AB1564" s="30">
        <v>2.1</v>
      </c>
      <c r="AC1564" s="32">
        <v>0.41075752334832238</v>
      </c>
      <c r="AD1564" s="30">
        <v>6.2361972168267563</v>
      </c>
      <c r="AE1564" s="12">
        <v>30</v>
      </c>
      <c r="AF1564" s="12">
        <v>27</v>
      </c>
      <c r="AG1564" s="12">
        <v>35</v>
      </c>
      <c r="AH1564" s="33">
        <v>0.9285714285714286</v>
      </c>
      <c r="AI1564" s="34">
        <v>600000</v>
      </c>
      <c r="AJ1564" s="34">
        <v>452500</v>
      </c>
      <c r="AK1564" s="34">
        <v>400000</v>
      </c>
      <c r="AL1564" s="35">
        <v>0.32596685082872928</v>
      </c>
      <c r="AM1564" s="35">
        <v>0.5</v>
      </c>
      <c r="AN1564" s="12">
        <v>2.7</v>
      </c>
      <c r="AO1564" s="33">
        <v>-0.5</v>
      </c>
      <c r="AP1564" s="12">
        <v>3.2</v>
      </c>
      <c r="AQ1564" s="34">
        <v>580</v>
      </c>
      <c r="AR1564" s="34">
        <v>500</v>
      </c>
      <c r="AS1564" s="31">
        <v>0.16</v>
      </c>
      <c r="AT1564" s="36">
        <v>1387.68</v>
      </c>
      <c r="AU1564" s="30">
        <v>0.6532</v>
      </c>
      <c r="AV1564" s="30">
        <v>0.3468</v>
      </c>
      <c r="AW1564" s="30">
        <v>0.76780000000000004</v>
      </c>
      <c r="AX1564" s="30">
        <v>0.22420000000000001</v>
      </c>
      <c r="AY1564" s="30">
        <v>0.24529999999999999</v>
      </c>
      <c r="AZ1564" s="30">
        <v>0.37930000000000003</v>
      </c>
      <c r="BA1564" s="30">
        <v>0.34110000000000001</v>
      </c>
      <c r="BB1564" s="37">
        <v>1</v>
      </c>
      <c r="BC1564" s="29">
        <v>12</v>
      </c>
      <c r="BD1564" s="38" t="s">
        <v>4578</v>
      </c>
      <c r="BE1564" s="39">
        <v>115.83872787479299</v>
      </c>
      <c r="BF1564" s="39">
        <v>-31.8390742224104</v>
      </c>
      <c r="BG1564" s="40">
        <f t="shared" si="288"/>
        <v>27</v>
      </c>
      <c r="BH1564" s="40">
        <f t="shared" si="289"/>
        <v>72</v>
      </c>
      <c r="BI1564" s="40">
        <f t="shared" si="290"/>
        <v>100</v>
      </c>
      <c r="BJ1564" s="40">
        <f t="shared" si="291"/>
        <v>100</v>
      </c>
      <c r="BK1564" s="40">
        <f t="shared" si="292"/>
        <v>100</v>
      </c>
      <c r="BL1564" s="40">
        <f t="shared" si="293"/>
        <v>44</v>
      </c>
      <c r="BM1564" s="41">
        <f t="shared" si="294"/>
        <v>100</v>
      </c>
      <c r="BN1564" s="40">
        <f t="shared" si="295"/>
        <v>88</v>
      </c>
      <c r="BO1564" s="41">
        <f t="shared" si="296"/>
        <v>1</v>
      </c>
      <c r="BP1564" s="41">
        <f t="shared" si="297"/>
        <v>90</v>
      </c>
      <c r="BQ1564" s="41">
        <f t="shared" si="298"/>
        <v>10</v>
      </c>
      <c r="BR1564" s="41">
        <f t="shared" si="299"/>
        <v>51</v>
      </c>
    </row>
    <row r="1565" spans="2:70" x14ac:dyDescent="0.3">
      <c r="B1565" s="12" t="s">
        <v>1401</v>
      </c>
      <c r="C1565" s="12">
        <v>505031104</v>
      </c>
      <c r="D1565" s="12" t="s">
        <v>584</v>
      </c>
      <c r="E1565" s="12" t="s">
        <v>278</v>
      </c>
      <c r="F1565" s="12" t="s">
        <v>2736</v>
      </c>
      <c r="G1565" s="12" t="s">
        <v>120</v>
      </c>
      <c r="H1565" s="12" t="s">
        <v>5013</v>
      </c>
      <c r="I1565" s="28">
        <v>458888</v>
      </c>
      <c r="J1565" s="28">
        <v>458888</v>
      </c>
      <c r="K1565" s="28">
        <v>409000</v>
      </c>
      <c r="L1565" s="28">
        <v>615000</v>
      </c>
      <c r="M1565" s="28">
        <v>580000</v>
      </c>
      <c r="N1565" s="28">
        <v>445000</v>
      </c>
      <c r="O1565" s="29">
        <v>24</v>
      </c>
      <c r="P1565" s="29">
        <v>24</v>
      </c>
      <c r="Q1565" s="29">
        <v>40</v>
      </c>
      <c r="R1565" s="28">
        <v>540</v>
      </c>
      <c r="S1565" s="28">
        <v>525</v>
      </c>
      <c r="T1565" s="30">
        <v>2.7</v>
      </c>
      <c r="U1565" s="30">
        <v>0.20000000000000018</v>
      </c>
      <c r="V1565" s="30">
        <v>2.5</v>
      </c>
      <c r="W1565" s="30">
        <v>3.7</v>
      </c>
      <c r="X1565" s="31">
        <v>6.1191401823538639E-2</v>
      </c>
      <c r="Y1565" s="30">
        <v>0.9</v>
      </c>
      <c r="Z1565" s="30">
        <v>0</v>
      </c>
      <c r="AA1565" s="30">
        <v>0.9</v>
      </c>
      <c r="AB1565" s="30">
        <v>0.5</v>
      </c>
      <c r="AC1565" s="32">
        <v>0.31450936538999158</v>
      </c>
      <c r="AD1565" s="30">
        <v>5.1397640194117677</v>
      </c>
      <c r="AE1565" s="12">
        <v>30</v>
      </c>
      <c r="AF1565" s="12">
        <v>27</v>
      </c>
      <c r="AG1565" s="12">
        <v>35</v>
      </c>
      <c r="AH1565" s="33">
        <v>0.9285714285714286</v>
      </c>
      <c r="AI1565" s="34">
        <v>600000</v>
      </c>
      <c r="AJ1565" s="34">
        <v>452500</v>
      </c>
      <c r="AK1565" s="34">
        <v>400000</v>
      </c>
      <c r="AL1565" s="35">
        <v>0.32596685082872928</v>
      </c>
      <c r="AM1565" s="35">
        <v>0.5</v>
      </c>
      <c r="AN1565" s="12">
        <v>2.7</v>
      </c>
      <c r="AO1565" s="33">
        <v>-0.5</v>
      </c>
      <c r="AP1565" s="12">
        <v>3.2</v>
      </c>
      <c r="AQ1565" s="34">
        <v>580</v>
      </c>
      <c r="AR1565" s="34">
        <v>500</v>
      </c>
      <c r="AS1565" s="31">
        <v>0.16</v>
      </c>
      <c r="AT1565" s="36">
        <v>1716.9600000000003</v>
      </c>
      <c r="AU1565" s="30">
        <v>0.75970000000000004</v>
      </c>
      <c r="AV1565" s="30">
        <v>0.24030000000000001</v>
      </c>
      <c r="AW1565" s="30">
        <v>0.90459999999999996</v>
      </c>
      <c r="AX1565" s="30">
        <v>0.09</v>
      </c>
      <c r="AY1565" s="30">
        <v>0.3322</v>
      </c>
      <c r="AZ1565" s="30">
        <v>0.44679999999999997</v>
      </c>
      <c r="BA1565" s="30">
        <v>0.19420000000000001</v>
      </c>
      <c r="BB1565" s="37">
        <v>2</v>
      </c>
      <c r="BC1565" s="29">
        <v>14</v>
      </c>
      <c r="BD1565" s="38" t="s">
        <v>3735</v>
      </c>
      <c r="BE1565" s="39">
        <v>115.837329749495</v>
      </c>
      <c r="BF1565" s="39">
        <v>-31.825780101624702</v>
      </c>
      <c r="BG1565" s="40">
        <f t="shared" si="288"/>
        <v>72</v>
      </c>
      <c r="BH1565" s="40">
        <f t="shared" si="289"/>
        <v>72</v>
      </c>
      <c r="BI1565" s="40">
        <f t="shared" si="290"/>
        <v>100</v>
      </c>
      <c r="BJ1565" s="40">
        <f t="shared" si="291"/>
        <v>100</v>
      </c>
      <c r="BK1565" s="40">
        <f t="shared" si="292"/>
        <v>100</v>
      </c>
      <c r="BL1565" s="40">
        <f t="shared" si="293"/>
        <v>63</v>
      </c>
      <c r="BM1565" s="41">
        <f t="shared" si="294"/>
        <v>100</v>
      </c>
      <c r="BN1565" s="40">
        <f t="shared" si="295"/>
        <v>99</v>
      </c>
      <c r="BO1565" s="41">
        <f t="shared" si="296"/>
        <v>57</v>
      </c>
      <c r="BP1565" s="41">
        <f t="shared" si="297"/>
        <v>100</v>
      </c>
      <c r="BQ1565" s="41">
        <f t="shared" si="298"/>
        <v>20</v>
      </c>
      <c r="BR1565" s="41">
        <f t="shared" si="299"/>
        <v>63</v>
      </c>
    </row>
    <row r="1566" spans="2:70" x14ac:dyDescent="0.3">
      <c r="B1566" s="12" t="s">
        <v>1023</v>
      </c>
      <c r="C1566" s="12">
        <v>505031105</v>
      </c>
      <c r="D1566" s="12" t="s">
        <v>584</v>
      </c>
      <c r="E1566" s="12" t="s">
        <v>278</v>
      </c>
      <c r="F1566" s="12" t="s">
        <v>2736</v>
      </c>
      <c r="G1566" s="12" t="s">
        <v>120</v>
      </c>
      <c r="H1566" s="12" t="s">
        <v>5013</v>
      </c>
      <c r="I1566" s="28">
        <v>800900</v>
      </c>
      <c r="J1566" s="28">
        <v>794900</v>
      </c>
      <c r="K1566" s="28">
        <v>699000</v>
      </c>
      <c r="L1566" s="28">
        <v>705000</v>
      </c>
      <c r="M1566" s="28">
        <v>717000</v>
      </c>
      <c r="N1566" s="28">
        <v>580000</v>
      </c>
      <c r="O1566" s="29">
        <v>56</v>
      </c>
      <c r="P1566" s="29">
        <v>55</v>
      </c>
      <c r="Q1566" s="29">
        <v>58</v>
      </c>
      <c r="R1566" s="28">
        <v>700</v>
      </c>
      <c r="S1566" s="28">
        <v>560</v>
      </c>
      <c r="T1566" s="30">
        <v>5.4</v>
      </c>
      <c r="U1566" s="30">
        <v>-1.1999999999999993</v>
      </c>
      <c r="V1566" s="30">
        <v>6.6</v>
      </c>
      <c r="W1566" s="30">
        <v>6.4</v>
      </c>
      <c r="X1566" s="31">
        <v>4.544887002122612E-2</v>
      </c>
      <c r="Y1566" s="30">
        <v>3</v>
      </c>
      <c r="Z1566" s="30">
        <v>0</v>
      </c>
      <c r="AA1566" s="30">
        <v>3</v>
      </c>
      <c r="AB1566" s="30">
        <v>5.0999999999999996</v>
      </c>
      <c r="AC1566" s="32">
        <v>0.26675202731540759</v>
      </c>
      <c r="AD1566" s="30">
        <v>5.8692774361788445</v>
      </c>
      <c r="AE1566" s="12">
        <v>30</v>
      </c>
      <c r="AF1566" s="12">
        <v>27</v>
      </c>
      <c r="AG1566" s="12">
        <v>35</v>
      </c>
      <c r="AH1566" s="33">
        <v>0.9285714285714286</v>
      </c>
      <c r="AI1566" s="34">
        <v>600000</v>
      </c>
      <c r="AJ1566" s="34">
        <v>452500</v>
      </c>
      <c r="AK1566" s="34">
        <v>400000</v>
      </c>
      <c r="AL1566" s="35">
        <v>0.32596685082872928</v>
      </c>
      <c r="AM1566" s="35">
        <v>0.5</v>
      </c>
      <c r="AN1566" s="12">
        <v>2.7</v>
      </c>
      <c r="AO1566" s="33">
        <v>-0.5</v>
      </c>
      <c r="AP1566" s="12">
        <v>3.2</v>
      </c>
      <c r="AQ1566" s="34">
        <v>580</v>
      </c>
      <c r="AR1566" s="34">
        <v>500</v>
      </c>
      <c r="AS1566" s="31">
        <v>0.16</v>
      </c>
      <c r="AT1566" s="36">
        <v>2624.1600000000003</v>
      </c>
      <c r="AU1566" s="30">
        <v>0.83940000000000003</v>
      </c>
      <c r="AV1566" s="30">
        <v>0.16059999999999999</v>
      </c>
      <c r="AW1566" s="30">
        <v>0.93389999999999995</v>
      </c>
      <c r="AX1566" s="30">
        <v>5.2699999999999997E-2</v>
      </c>
      <c r="AY1566" s="30">
        <v>0.25109999999999999</v>
      </c>
      <c r="AZ1566" s="30">
        <v>0.54400000000000004</v>
      </c>
      <c r="BA1566" s="30">
        <v>0.188</v>
      </c>
      <c r="BB1566" s="37">
        <v>9</v>
      </c>
      <c r="BC1566" s="29">
        <v>34</v>
      </c>
      <c r="BD1566" s="38" t="s">
        <v>3395</v>
      </c>
      <c r="BE1566" s="39">
        <v>115.69994401147299</v>
      </c>
      <c r="BF1566" s="39">
        <v>-31.671315579521199</v>
      </c>
      <c r="BG1566" s="40">
        <f t="shared" si="288"/>
        <v>27</v>
      </c>
      <c r="BH1566" s="40">
        <f t="shared" si="289"/>
        <v>72</v>
      </c>
      <c r="BI1566" s="40">
        <f t="shared" si="290"/>
        <v>100</v>
      </c>
      <c r="BJ1566" s="40">
        <f t="shared" si="291"/>
        <v>100</v>
      </c>
      <c r="BK1566" s="40">
        <f t="shared" si="292"/>
        <v>100</v>
      </c>
      <c r="BL1566" s="40">
        <f t="shared" si="293"/>
        <v>45</v>
      </c>
      <c r="BM1566" s="41">
        <f t="shared" si="294"/>
        <v>100</v>
      </c>
      <c r="BN1566" s="40">
        <f t="shared" si="295"/>
        <v>91</v>
      </c>
      <c r="BO1566" s="41">
        <f t="shared" si="296"/>
        <v>89</v>
      </c>
      <c r="BP1566" s="41">
        <f t="shared" si="297"/>
        <v>67</v>
      </c>
      <c r="BQ1566" s="41">
        <f t="shared" si="298"/>
        <v>90</v>
      </c>
      <c r="BR1566" s="41">
        <f t="shared" si="299"/>
        <v>61</v>
      </c>
    </row>
    <row r="1567" spans="2:70" x14ac:dyDescent="0.3">
      <c r="B1567" s="12" t="s">
        <v>683</v>
      </c>
      <c r="C1567" s="12">
        <v>505031107</v>
      </c>
      <c r="D1567" s="12" t="s">
        <v>584</v>
      </c>
      <c r="E1567" s="12" t="s">
        <v>278</v>
      </c>
      <c r="F1567" s="12" t="s">
        <v>2736</v>
      </c>
      <c r="G1567" s="12" t="s">
        <v>120</v>
      </c>
      <c r="H1567" s="12" t="s">
        <v>5013</v>
      </c>
      <c r="I1567" s="28">
        <v>499000</v>
      </c>
      <c r="J1567" s="28">
        <v>480000</v>
      </c>
      <c r="K1567" s="28">
        <v>400970</v>
      </c>
      <c r="L1567" s="28">
        <v>600000</v>
      </c>
      <c r="M1567" s="28">
        <v>585027</v>
      </c>
      <c r="N1567" s="28">
        <v>460000</v>
      </c>
      <c r="O1567" s="29">
        <v>42</v>
      </c>
      <c r="P1567" s="29">
        <v>40</v>
      </c>
      <c r="Q1567" s="29">
        <v>47</v>
      </c>
      <c r="R1567" s="28">
        <v>375</v>
      </c>
      <c r="S1567" s="28">
        <v>344</v>
      </c>
      <c r="T1567" s="30">
        <v>2.2000000000000002</v>
      </c>
      <c r="U1567" s="30">
        <v>0</v>
      </c>
      <c r="V1567" s="30">
        <v>2.2000000000000002</v>
      </c>
      <c r="W1567" s="30">
        <v>3.1</v>
      </c>
      <c r="X1567" s="31">
        <v>3.9078156312625248E-2</v>
      </c>
      <c r="Y1567" s="30">
        <v>3</v>
      </c>
      <c r="Z1567" s="30">
        <v>0.20000000000000018</v>
      </c>
      <c r="AA1567" s="30">
        <v>2.8</v>
      </c>
      <c r="AB1567" s="30">
        <v>1.5</v>
      </c>
      <c r="AC1567" s="32">
        <v>0.1573408968850698</v>
      </c>
      <c r="AD1567" s="30">
        <v>4.0263132074692223</v>
      </c>
      <c r="AE1567" s="12">
        <v>30</v>
      </c>
      <c r="AF1567" s="12">
        <v>27</v>
      </c>
      <c r="AG1567" s="12">
        <v>35</v>
      </c>
      <c r="AH1567" s="33">
        <v>0.9285714285714286</v>
      </c>
      <c r="AI1567" s="34">
        <v>600000</v>
      </c>
      <c r="AJ1567" s="34">
        <v>452500</v>
      </c>
      <c r="AK1567" s="34">
        <v>400000</v>
      </c>
      <c r="AL1567" s="35">
        <v>0.32596685082872928</v>
      </c>
      <c r="AM1567" s="35">
        <v>0.5</v>
      </c>
      <c r="AN1567" s="12">
        <v>2.7</v>
      </c>
      <c r="AO1567" s="33">
        <v>-0.5</v>
      </c>
      <c r="AP1567" s="12">
        <v>3.2</v>
      </c>
      <c r="AQ1567" s="34">
        <v>580</v>
      </c>
      <c r="AR1567" s="34">
        <v>500</v>
      </c>
      <c r="AS1567" s="31">
        <v>0.16</v>
      </c>
      <c r="AT1567" s="36">
        <v>2383.36</v>
      </c>
      <c r="AU1567" s="30">
        <v>0.80979999999999996</v>
      </c>
      <c r="AV1567" s="30">
        <v>0.19020000000000001</v>
      </c>
      <c r="AW1567" s="30">
        <v>0.95579999999999998</v>
      </c>
      <c r="AX1567" s="30">
        <v>3.4799999999999998E-2</v>
      </c>
      <c r="AY1567" s="30">
        <v>0.25490000000000002</v>
      </c>
      <c r="AZ1567" s="30">
        <v>0.54100000000000004</v>
      </c>
      <c r="BA1567" s="30">
        <v>0.1774</v>
      </c>
      <c r="BB1567" s="37">
        <v>7</v>
      </c>
      <c r="BC1567" s="29">
        <v>25</v>
      </c>
      <c r="BD1567" s="38" t="s">
        <v>3124</v>
      </c>
      <c r="BE1567" s="39">
        <v>115.834726159605</v>
      </c>
      <c r="BF1567" s="39">
        <v>-31.7238468873174</v>
      </c>
      <c r="BG1567" s="40">
        <f t="shared" si="288"/>
        <v>80</v>
      </c>
      <c r="BH1567" s="40">
        <f t="shared" si="289"/>
        <v>72</v>
      </c>
      <c r="BI1567" s="40">
        <f t="shared" si="290"/>
        <v>100</v>
      </c>
      <c r="BJ1567" s="40">
        <f t="shared" si="291"/>
        <v>100</v>
      </c>
      <c r="BK1567" s="40">
        <f t="shared" si="292"/>
        <v>100</v>
      </c>
      <c r="BL1567" s="40">
        <f t="shared" si="293"/>
        <v>46</v>
      </c>
      <c r="BM1567" s="41">
        <f t="shared" si="294"/>
        <v>80</v>
      </c>
      <c r="BN1567" s="40">
        <f t="shared" si="295"/>
        <v>100</v>
      </c>
      <c r="BO1567" s="41">
        <f t="shared" si="296"/>
        <v>100</v>
      </c>
      <c r="BP1567" s="41">
        <f t="shared" si="297"/>
        <v>67</v>
      </c>
      <c r="BQ1567" s="41">
        <f t="shared" si="298"/>
        <v>70</v>
      </c>
      <c r="BR1567" s="41">
        <f t="shared" si="299"/>
        <v>65</v>
      </c>
    </row>
    <row r="1568" spans="2:70" x14ac:dyDescent="0.3">
      <c r="B1568" s="12" t="s">
        <v>2290</v>
      </c>
      <c r="C1568" s="12">
        <v>505031255</v>
      </c>
      <c r="D1568" s="12" t="s">
        <v>584</v>
      </c>
      <c r="E1568" s="12" t="s">
        <v>278</v>
      </c>
      <c r="F1568" s="12" t="s">
        <v>2736</v>
      </c>
      <c r="G1568" s="12" t="s">
        <v>120</v>
      </c>
      <c r="H1568" s="12" t="s">
        <v>5013</v>
      </c>
      <c r="I1568" s="28">
        <v>569000</v>
      </c>
      <c r="J1568" s="28">
        <v>480000</v>
      </c>
      <c r="K1568" s="28">
        <v>449000</v>
      </c>
      <c r="L1568" s="28">
        <v>590000</v>
      </c>
      <c r="M1568" s="28">
        <v>531000</v>
      </c>
      <c r="N1568" s="28">
        <v>449000</v>
      </c>
      <c r="O1568" s="29">
        <v>37</v>
      </c>
      <c r="P1568" s="29">
        <v>33</v>
      </c>
      <c r="Q1568" s="29">
        <v>33</v>
      </c>
      <c r="R1568" s="28">
        <v>600</v>
      </c>
      <c r="S1568" s="28">
        <v>460</v>
      </c>
      <c r="T1568" s="30">
        <v>6.9</v>
      </c>
      <c r="U1568" s="30">
        <v>-1.7999999999999989</v>
      </c>
      <c r="V1568" s="30">
        <v>8.6999999999999993</v>
      </c>
      <c r="W1568" s="30">
        <v>8.1</v>
      </c>
      <c r="X1568" s="31">
        <v>5.4833040421792621E-2</v>
      </c>
      <c r="Y1568" s="30">
        <v>8.6999999999999993</v>
      </c>
      <c r="Z1568" s="30">
        <v>1.1999999999999993</v>
      </c>
      <c r="AA1568" s="30">
        <v>7.5</v>
      </c>
      <c r="AB1568" s="30">
        <v>5.2</v>
      </c>
      <c r="AC1568" s="32">
        <v>0.26376872757965814</v>
      </c>
      <c r="AD1568" s="30">
        <v>4.810397627975175</v>
      </c>
      <c r="AE1568" s="12">
        <v>30</v>
      </c>
      <c r="AF1568" s="12">
        <v>27</v>
      </c>
      <c r="AG1568" s="12">
        <v>35</v>
      </c>
      <c r="AH1568" s="33">
        <v>0.9285714285714286</v>
      </c>
      <c r="AI1568" s="34">
        <v>600000</v>
      </c>
      <c r="AJ1568" s="34">
        <v>452500</v>
      </c>
      <c r="AK1568" s="34">
        <v>400000</v>
      </c>
      <c r="AL1568" s="35">
        <v>0.32596685082872928</v>
      </c>
      <c r="AM1568" s="35">
        <v>0.5</v>
      </c>
      <c r="AN1568" s="12">
        <v>2.7</v>
      </c>
      <c r="AO1568" s="33">
        <v>-0.5</v>
      </c>
      <c r="AP1568" s="12">
        <v>3.2</v>
      </c>
      <c r="AQ1568" s="34">
        <v>580</v>
      </c>
      <c r="AR1568" s="34">
        <v>500</v>
      </c>
      <c r="AS1568" s="31">
        <v>0.16</v>
      </c>
      <c r="AT1568" s="36">
        <v>2274.7200000000003</v>
      </c>
      <c r="AU1568" s="30">
        <v>0.80649999999999999</v>
      </c>
      <c r="AV1568" s="30">
        <v>0.19350000000000001</v>
      </c>
      <c r="AW1568" s="30">
        <v>0.97940000000000005</v>
      </c>
      <c r="AX1568" s="30">
        <v>1.89E-2</v>
      </c>
      <c r="AY1568" s="30">
        <v>7.4700000000000003E-2</v>
      </c>
      <c r="AZ1568" s="30">
        <v>0.64610000000000001</v>
      </c>
      <c r="BA1568" s="30">
        <v>0.26469999999999999</v>
      </c>
      <c r="BB1568" s="37">
        <v>5</v>
      </c>
      <c r="BC1568" s="29">
        <v>42</v>
      </c>
      <c r="BD1568" s="38" t="s">
        <v>4579</v>
      </c>
      <c r="BE1568" s="39">
        <v>115.679509936117</v>
      </c>
      <c r="BF1568" s="39">
        <v>-31.600017710328899</v>
      </c>
      <c r="BG1568" s="40">
        <f t="shared" si="288"/>
        <v>3</v>
      </c>
      <c r="BH1568" s="40">
        <f t="shared" si="289"/>
        <v>72</v>
      </c>
      <c r="BI1568" s="40">
        <f t="shared" si="290"/>
        <v>100</v>
      </c>
      <c r="BJ1568" s="40">
        <f t="shared" si="291"/>
        <v>100</v>
      </c>
      <c r="BK1568" s="40">
        <f t="shared" si="292"/>
        <v>100</v>
      </c>
      <c r="BL1568" s="40">
        <f t="shared" si="293"/>
        <v>6</v>
      </c>
      <c r="BM1568" s="41">
        <f t="shared" si="294"/>
        <v>100</v>
      </c>
      <c r="BN1568" s="40">
        <f t="shared" si="295"/>
        <v>100</v>
      </c>
      <c r="BO1568" s="41">
        <f t="shared" si="296"/>
        <v>91</v>
      </c>
      <c r="BP1568" s="41">
        <f t="shared" si="297"/>
        <v>1</v>
      </c>
      <c r="BQ1568" s="41">
        <f t="shared" si="298"/>
        <v>50</v>
      </c>
      <c r="BR1568" s="41">
        <f t="shared" si="299"/>
        <v>49</v>
      </c>
    </row>
    <row r="1569" spans="2:70" x14ac:dyDescent="0.3">
      <c r="B1569" s="12" t="s">
        <v>2291</v>
      </c>
      <c r="C1569" s="12">
        <v>505031258</v>
      </c>
      <c r="D1569" s="12" t="s">
        <v>584</v>
      </c>
      <c r="E1569" s="12" t="s">
        <v>278</v>
      </c>
      <c r="F1569" s="12" t="s">
        <v>2736</v>
      </c>
      <c r="G1569" s="12" t="s">
        <v>120</v>
      </c>
      <c r="H1569" s="12" t="s">
        <v>5013</v>
      </c>
      <c r="I1569" s="28">
        <v>410000</v>
      </c>
      <c r="J1569" s="28">
        <v>410000</v>
      </c>
      <c r="K1569" s="28">
        <v>275000</v>
      </c>
      <c r="L1569" s="28">
        <v>600000</v>
      </c>
      <c r="M1569" s="28">
        <v>600000</v>
      </c>
      <c r="N1569" s="28">
        <v>470000</v>
      </c>
      <c r="O1569" s="29">
        <v>13</v>
      </c>
      <c r="P1569" s="29">
        <v>13</v>
      </c>
      <c r="Q1569" s="29">
        <v>99</v>
      </c>
      <c r="R1569" s="28">
        <v>550</v>
      </c>
      <c r="S1569" s="28">
        <v>495</v>
      </c>
      <c r="T1569" s="30">
        <v>4.7</v>
      </c>
      <c r="U1569" s="30">
        <v>0</v>
      </c>
      <c r="V1569" s="30">
        <v>4.7</v>
      </c>
      <c r="W1569" s="30">
        <v>6.2</v>
      </c>
      <c r="X1569" s="31">
        <v>6.9756097560975616E-2</v>
      </c>
      <c r="Y1569" s="30">
        <v>1.9</v>
      </c>
      <c r="Z1569" s="30">
        <v>-0.39999999999999991</v>
      </c>
      <c r="AA1569" s="30">
        <v>2.2999999999999998</v>
      </c>
      <c r="AB1569" s="30">
        <v>2.2999999999999998</v>
      </c>
      <c r="AC1569" s="32">
        <v>0.28937621011869685</v>
      </c>
      <c r="AD1569" s="30">
        <v>4.1484002149883112</v>
      </c>
      <c r="AE1569" s="12">
        <v>30</v>
      </c>
      <c r="AF1569" s="12">
        <v>27</v>
      </c>
      <c r="AG1569" s="12">
        <v>35</v>
      </c>
      <c r="AH1569" s="33">
        <v>0.9285714285714286</v>
      </c>
      <c r="AI1569" s="34">
        <v>600000</v>
      </c>
      <c r="AJ1569" s="34">
        <v>452500</v>
      </c>
      <c r="AK1569" s="34">
        <v>400000</v>
      </c>
      <c r="AL1569" s="35">
        <v>0.32596685082872928</v>
      </c>
      <c r="AM1569" s="35">
        <v>0.5</v>
      </c>
      <c r="AN1569" s="12">
        <v>2.7</v>
      </c>
      <c r="AO1569" s="33">
        <v>-0.5</v>
      </c>
      <c r="AP1569" s="12">
        <v>3.2</v>
      </c>
      <c r="AQ1569" s="34">
        <v>580</v>
      </c>
      <c r="AR1569" s="34">
        <v>500</v>
      </c>
      <c r="AS1569" s="31">
        <v>0.16</v>
      </c>
      <c r="AT1569" s="36">
        <v>1900.64</v>
      </c>
      <c r="AU1569" s="30">
        <v>0.78339999999999999</v>
      </c>
      <c r="AV1569" s="30">
        <v>0.21659999999999999</v>
      </c>
      <c r="AW1569" s="30">
        <v>0.97109999999999996</v>
      </c>
      <c r="AX1569" s="30">
        <v>2.5999999999999999E-2</v>
      </c>
      <c r="AY1569" s="30">
        <v>0.19189999999999999</v>
      </c>
      <c r="AZ1569" s="30">
        <v>0.56410000000000005</v>
      </c>
      <c r="BA1569" s="30">
        <v>0.217</v>
      </c>
      <c r="BB1569" s="37">
        <v>4</v>
      </c>
      <c r="BC1569" s="29">
        <v>49</v>
      </c>
      <c r="BD1569" s="38" t="s">
        <v>4580</v>
      </c>
      <c r="BE1569" s="39">
        <v>115.642264221074</v>
      </c>
      <c r="BF1569" s="39">
        <v>-31.544554623418598</v>
      </c>
      <c r="BG1569" s="40">
        <f t="shared" si="288"/>
        <v>39</v>
      </c>
      <c r="BH1569" s="40">
        <f t="shared" si="289"/>
        <v>72</v>
      </c>
      <c r="BI1569" s="40">
        <f t="shared" si="290"/>
        <v>100</v>
      </c>
      <c r="BJ1569" s="40">
        <f t="shared" si="291"/>
        <v>100</v>
      </c>
      <c r="BK1569" s="40">
        <f t="shared" si="292"/>
        <v>100</v>
      </c>
      <c r="BL1569" s="40">
        <f t="shared" si="293"/>
        <v>32</v>
      </c>
      <c r="BM1569" s="41">
        <f t="shared" si="294"/>
        <v>100</v>
      </c>
      <c r="BN1569" s="40">
        <f t="shared" si="295"/>
        <v>100</v>
      </c>
      <c r="BO1569" s="41">
        <f t="shared" si="296"/>
        <v>74</v>
      </c>
      <c r="BP1569" s="41">
        <f t="shared" si="297"/>
        <v>85</v>
      </c>
      <c r="BQ1569" s="41">
        <f t="shared" si="298"/>
        <v>40</v>
      </c>
      <c r="BR1569" s="41">
        <f t="shared" si="299"/>
        <v>59</v>
      </c>
    </row>
    <row r="1570" spans="2:70" x14ac:dyDescent="0.3">
      <c r="B1570" s="12" t="s">
        <v>684</v>
      </c>
      <c r="C1570" s="12">
        <v>505031303</v>
      </c>
      <c r="D1570" s="12" t="s">
        <v>584</v>
      </c>
      <c r="E1570" s="12" t="s">
        <v>278</v>
      </c>
      <c r="F1570" s="12" t="s">
        <v>2736</v>
      </c>
      <c r="G1570" s="12" t="s">
        <v>120</v>
      </c>
      <c r="H1570" s="12" t="s">
        <v>5013</v>
      </c>
      <c r="I1570" s="28">
        <v>555000</v>
      </c>
      <c r="J1570" s="28">
        <v>555000</v>
      </c>
      <c r="K1570" s="28">
        <v>469000</v>
      </c>
      <c r="L1570" s="28">
        <v>640000</v>
      </c>
      <c r="M1570" s="28">
        <v>620000</v>
      </c>
      <c r="N1570" s="28">
        <v>477000</v>
      </c>
      <c r="O1570" s="29">
        <v>15</v>
      </c>
      <c r="P1570" s="29">
        <v>15</v>
      </c>
      <c r="Q1570" s="29">
        <v>71</v>
      </c>
      <c r="R1570" s="28">
        <v>590</v>
      </c>
      <c r="S1570" s="28">
        <v>550</v>
      </c>
      <c r="T1570" s="30">
        <v>3.4</v>
      </c>
      <c r="U1570" s="30">
        <v>0</v>
      </c>
      <c r="V1570" s="30">
        <v>3.4</v>
      </c>
      <c r="W1570" s="30">
        <v>3.5</v>
      </c>
      <c r="X1570" s="31">
        <v>5.5279279279279281E-2</v>
      </c>
      <c r="Y1570" s="30">
        <v>0.9</v>
      </c>
      <c r="Z1570" s="30">
        <v>0.20000000000000007</v>
      </c>
      <c r="AA1570" s="30">
        <v>0.7</v>
      </c>
      <c r="AB1570" s="30">
        <v>1</v>
      </c>
      <c r="AC1570" s="32">
        <v>0.2513290621592148</v>
      </c>
      <c r="AD1570" s="30">
        <v>4.5465329041187807</v>
      </c>
      <c r="AE1570" s="12">
        <v>30</v>
      </c>
      <c r="AF1570" s="12">
        <v>27</v>
      </c>
      <c r="AG1570" s="12">
        <v>35</v>
      </c>
      <c r="AH1570" s="33">
        <v>0.9285714285714286</v>
      </c>
      <c r="AI1570" s="34">
        <v>600000</v>
      </c>
      <c r="AJ1570" s="34">
        <v>452500</v>
      </c>
      <c r="AK1570" s="34">
        <v>400000</v>
      </c>
      <c r="AL1570" s="35">
        <v>0.32596685082872928</v>
      </c>
      <c r="AM1570" s="35">
        <v>0.5</v>
      </c>
      <c r="AN1570" s="12">
        <v>2.7</v>
      </c>
      <c r="AO1570" s="33">
        <v>-0.5</v>
      </c>
      <c r="AP1570" s="12">
        <v>3.2</v>
      </c>
      <c r="AQ1570" s="34">
        <v>580</v>
      </c>
      <c r="AR1570" s="34">
        <v>500</v>
      </c>
      <c r="AS1570" s="31">
        <v>0.16</v>
      </c>
      <c r="AT1570" s="36">
        <v>2347.5200000000004</v>
      </c>
      <c r="AU1570" s="30">
        <v>0.80169999999999997</v>
      </c>
      <c r="AV1570" s="30">
        <v>0.1983</v>
      </c>
      <c r="AW1570" s="30">
        <v>0.88390000000000002</v>
      </c>
      <c r="AX1570" s="30">
        <v>0.114</v>
      </c>
      <c r="AY1570" s="30">
        <v>0.2419</v>
      </c>
      <c r="AZ1570" s="30">
        <v>0.56210000000000004</v>
      </c>
      <c r="BA1570" s="30">
        <v>0.17610000000000001</v>
      </c>
      <c r="BB1570" s="37">
        <v>7</v>
      </c>
      <c r="BC1570" s="29">
        <v>20</v>
      </c>
      <c r="BD1570" s="38" t="s">
        <v>3125</v>
      </c>
      <c r="BE1570" s="39">
        <v>115.846593950669</v>
      </c>
      <c r="BF1570" s="39">
        <v>-31.773206108784301</v>
      </c>
      <c r="BG1570" s="40">
        <f t="shared" si="288"/>
        <v>60</v>
      </c>
      <c r="BH1570" s="40">
        <f t="shared" si="289"/>
        <v>72</v>
      </c>
      <c r="BI1570" s="40">
        <f t="shared" si="290"/>
        <v>100</v>
      </c>
      <c r="BJ1570" s="40">
        <f t="shared" si="291"/>
        <v>100</v>
      </c>
      <c r="BK1570" s="40">
        <f t="shared" si="292"/>
        <v>100</v>
      </c>
      <c r="BL1570" s="40">
        <f t="shared" si="293"/>
        <v>43</v>
      </c>
      <c r="BM1570" s="41">
        <f t="shared" si="294"/>
        <v>100</v>
      </c>
      <c r="BN1570" s="40">
        <f t="shared" si="295"/>
        <v>100</v>
      </c>
      <c r="BO1570" s="41">
        <f t="shared" si="296"/>
        <v>99</v>
      </c>
      <c r="BP1570" s="41">
        <f t="shared" si="297"/>
        <v>100</v>
      </c>
      <c r="BQ1570" s="41">
        <f t="shared" si="298"/>
        <v>70</v>
      </c>
      <c r="BR1570" s="41">
        <f t="shared" si="299"/>
        <v>67</v>
      </c>
    </row>
    <row r="1571" spans="2:70" x14ac:dyDescent="0.3">
      <c r="B1571" s="12" t="s">
        <v>793</v>
      </c>
      <c r="C1571" s="12">
        <v>505031304</v>
      </c>
      <c r="D1571" s="12" t="s">
        <v>584</v>
      </c>
      <c r="E1571" s="12" t="s">
        <v>278</v>
      </c>
      <c r="F1571" s="12" t="s">
        <v>2736</v>
      </c>
      <c r="G1571" s="12" t="s">
        <v>120</v>
      </c>
      <c r="H1571" s="12" t="s">
        <v>5013</v>
      </c>
      <c r="I1571" s="28">
        <v>576800</v>
      </c>
      <c r="J1571" s="28">
        <v>576800</v>
      </c>
      <c r="K1571" s="28">
        <v>455000</v>
      </c>
      <c r="L1571" s="28">
        <v>570000</v>
      </c>
      <c r="M1571" s="28">
        <v>570000</v>
      </c>
      <c r="N1571" s="28">
        <v>510000</v>
      </c>
      <c r="O1571" s="29">
        <v>25</v>
      </c>
      <c r="P1571" s="29">
        <v>25</v>
      </c>
      <c r="Q1571" s="29">
        <v>33</v>
      </c>
      <c r="R1571" s="28">
        <v>700</v>
      </c>
      <c r="S1571" s="28">
        <v>460</v>
      </c>
      <c r="T1571" s="30">
        <v>6.6</v>
      </c>
      <c r="U1571" s="30">
        <v>-1</v>
      </c>
      <c r="V1571" s="30">
        <v>7.6</v>
      </c>
      <c r="W1571" s="30">
        <v>6.2</v>
      </c>
      <c r="X1571" s="31">
        <v>6.3106796116504854E-2</v>
      </c>
      <c r="Y1571" s="30">
        <v>1.4</v>
      </c>
      <c r="Z1571" s="30">
        <v>0</v>
      </c>
      <c r="AA1571" s="30">
        <v>1.4</v>
      </c>
      <c r="AB1571" s="30">
        <v>0.7</v>
      </c>
      <c r="AC1571" s="32">
        <v>0.25625256252562523</v>
      </c>
      <c r="AD1571" s="30">
        <v>4.0606175292522151</v>
      </c>
      <c r="AE1571" s="12">
        <v>30</v>
      </c>
      <c r="AF1571" s="12">
        <v>27</v>
      </c>
      <c r="AG1571" s="12">
        <v>35</v>
      </c>
      <c r="AH1571" s="33">
        <v>0.9285714285714286</v>
      </c>
      <c r="AI1571" s="34">
        <v>600000</v>
      </c>
      <c r="AJ1571" s="34">
        <v>452500</v>
      </c>
      <c r="AK1571" s="34">
        <v>400000</v>
      </c>
      <c r="AL1571" s="35">
        <v>0.32596685082872928</v>
      </c>
      <c r="AM1571" s="35">
        <v>0.5</v>
      </c>
      <c r="AN1571" s="12">
        <v>2.7</v>
      </c>
      <c r="AO1571" s="33">
        <v>-0.5</v>
      </c>
      <c r="AP1571" s="12">
        <v>3.2</v>
      </c>
      <c r="AQ1571" s="34">
        <v>580</v>
      </c>
      <c r="AR1571" s="34">
        <v>500</v>
      </c>
      <c r="AS1571" s="31">
        <v>0.16</v>
      </c>
      <c r="AT1571" s="36">
        <v>2731.6800000000003</v>
      </c>
      <c r="AU1571" s="30">
        <v>0.88690000000000002</v>
      </c>
      <c r="AV1571" s="30">
        <v>0.11310000000000001</v>
      </c>
      <c r="AW1571" s="30">
        <v>0.97529999999999994</v>
      </c>
      <c r="AX1571" s="30">
        <v>2.3699999999999999E-2</v>
      </c>
      <c r="AY1571" s="30">
        <v>0.1885</v>
      </c>
      <c r="AZ1571" s="30">
        <v>0.68069999999999997</v>
      </c>
      <c r="BA1571" s="30">
        <v>0.1134</v>
      </c>
      <c r="BB1571" s="37">
        <v>6</v>
      </c>
      <c r="BC1571" s="29">
        <v>16</v>
      </c>
      <c r="BD1571" s="38" t="s">
        <v>3213</v>
      </c>
      <c r="BE1571" s="39">
        <v>115.869217426151</v>
      </c>
      <c r="BF1571" s="39">
        <v>-31.8091911064312</v>
      </c>
      <c r="BG1571" s="40">
        <f t="shared" si="288"/>
        <v>8</v>
      </c>
      <c r="BH1571" s="40">
        <f t="shared" si="289"/>
        <v>72</v>
      </c>
      <c r="BI1571" s="40">
        <f t="shared" si="290"/>
        <v>100</v>
      </c>
      <c r="BJ1571" s="40">
        <f t="shared" si="291"/>
        <v>100</v>
      </c>
      <c r="BK1571" s="40">
        <f t="shared" si="292"/>
        <v>100</v>
      </c>
      <c r="BL1571" s="40">
        <f t="shared" si="293"/>
        <v>31</v>
      </c>
      <c r="BM1571" s="41">
        <f t="shared" si="294"/>
        <v>100</v>
      </c>
      <c r="BN1571" s="40">
        <f t="shared" si="295"/>
        <v>100</v>
      </c>
      <c r="BO1571" s="41">
        <f t="shared" si="296"/>
        <v>96</v>
      </c>
      <c r="BP1571" s="41">
        <f t="shared" si="297"/>
        <v>93</v>
      </c>
      <c r="BQ1571" s="41">
        <f t="shared" si="298"/>
        <v>60</v>
      </c>
      <c r="BR1571" s="41">
        <f t="shared" si="299"/>
        <v>59</v>
      </c>
    </row>
    <row r="1572" spans="2:70" x14ac:dyDescent="0.3">
      <c r="B1572" s="12" t="s">
        <v>583</v>
      </c>
      <c r="C1572" s="12">
        <v>505031305</v>
      </c>
      <c r="D1572" s="12" t="s">
        <v>584</v>
      </c>
      <c r="E1572" s="12" t="s">
        <v>278</v>
      </c>
      <c r="F1572" s="12" t="s">
        <v>2736</v>
      </c>
      <c r="G1572" s="12" t="s">
        <v>120</v>
      </c>
      <c r="H1572" s="12" t="s">
        <v>5013</v>
      </c>
      <c r="I1572" s="28">
        <v>610000</v>
      </c>
      <c r="J1572" s="28">
        <v>500000</v>
      </c>
      <c r="K1572" s="28">
        <v>501400</v>
      </c>
      <c r="L1572" s="28">
        <v>685000</v>
      </c>
      <c r="M1572" s="28">
        <v>650000</v>
      </c>
      <c r="N1572" s="28">
        <v>540000</v>
      </c>
      <c r="O1572" s="29">
        <v>32</v>
      </c>
      <c r="P1572" s="29">
        <v>32</v>
      </c>
      <c r="Q1572" s="29">
        <v>47</v>
      </c>
      <c r="R1572" s="28">
        <v>620</v>
      </c>
      <c r="S1572" s="28">
        <v>500</v>
      </c>
      <c r="T1572" s="30">
        <v>1</v>
      </c>
      <c r="U1572" s="30">
        <v>-0.10000000000000009</v>
      </c>
      <c r="V1572" s="30">
        <v>1.1000000000000001</v>
      </c>
      <c r="W1572" s="30">
        <v>1.3</v>
      </c>
      <c r="X1572" s="31">
        <v>5.285245901639344E-2</v>
      </c>
      <c r="Y1572" s="30">
        <v>0.4</v>
      </c>
      <c r="Z1572" s="30">
        <v>0</v>
      </c>
      <c r="AA1572" s="30">
        <v>0.4</v>
      </c>
      <c r="AB1572" s="30">
        <v>0.4</v>
      </c>
      <c r="AC1572" s="32">
        <v>0.24483477601566941</v>
      </c>
      <c r="AD1572" s="30">
        <v>4.6324197695272433</v>
      </c>
      <c r="AE1572" s="12">
        <v>30</v>
      </c>
      <c r="AF1572" s="12">
        <v>27</v>
      </c>
      <c r="AG1572" s="12">
        <v>35</v>
      </c>
      <c r="AH1572" s="33">
        <v>0.9285714285714286</v>
      </c>
      <c r="AI1572" s="34">
        <v>600000</v>
      </c>
      <c r="AJ1572" s="34">
        <v>452500</v>
      </c>
      <c r="AK1572" s="34">
        <v>400000</v>
      </c>
      <c r="AL1572" s="35">
        <v>0.32596685082872928</v>
      </c>
      <c r="AM1572" s="35">
        <v>0.5</v>
      </c>
      <c r="AN1572" s="12">
        <v>2.7</v>
      </c>
      <c r="AO1572" s="33">
        <v>-0.5</v>
      </c>
      <c r="AP1572" s="12">
        <v>3.2</v>
      </c>
      <c r="AQ1572" s="34">
        <v>580</v>
      </c>
      <c r="AR1572" s="34">
        <v>500</v>
      </c>
      <c r="AS1572" s="31">
        <v>0.16</v>
      </c>
      <c r="AT1572" s="36">
        <v>2532.3200000000002</v>
      </c>
      <c r="AU1572" s="30">
        <v>0.83509999999999995</v>
      </c>
      <c r="AV1572" s="30">
        <v>0.16489999999999999</v>
      </c>
      <c r="AW1572" s="30">
        <v>0.9103</v>
      </c>
      <c r="AX1572" s="30">
        <v>7.9500000000000001E-2</v>
      </c>
      <c r="AY1572" s="30">
        <v>0.2717</v>
      </c>
      <c r="AZ1572" s="30">
        <v>0.53259999999999996</v>
      </c>
      <c r="BA1572" s="30">
        <v>0.154</v>
      </c>
      <c r="BB1572" s="37">
        <v>7</v>
      </c>
      <c r="BC1572" s="29">
        <v>16</v>
      </c>
      <c r="BD1572" s="38" t="s">
        <v>3044</v>
      </c>
      <c r="BE1572" s="39">
        <v>115.837553540012</v>
      </c>
      <c r="BF1572" s="39">
        <v>-31.802533228471699</v>
      </c>
      <c r="BG1572" s="40">
        <f t="shared" si="288"/>
        <v>100</v>
      </c>
      <c r="BH1572" s="40">
        <f t="shared" si="289"/>
        <v>72</v>
      </c>
      <c r="BI1572" s="40">
        <f t="shared" si="290"/>
        <v>100</v>
      </c>
      <c r="BJ1572" s="40">
        <f t="shared" si="291"/>
        <v>100</v>
      </c>
      <c r="BK1572" s="40">
        <f t="shared" si="292"/>
        <v>100</v>
      </c>
      <c r="BL1572" s="40">
        <f t="shared" si="293"/>
        <v>50</v>
      </c>
      <c r="BM1572" s="41">
        <f t="shared" si="294"/>
        <v>100</v>
      </c>
      <c r="BN1572" s="40">
        <f t="shared" si="295"/>
        <v>100</v>
      </c>
      <c r="BO1572" s="41">
        <f t="shared" si="296"/>
        <v>100</v>
      </c>
      <c r="BP1572" s="41">
        <f t="shared" si="297"/>
        <v>100</v>
      </c>
      <c r="BQ1572" s="41">
        <f t="shared" si="298"/>
        <v>70</v>
      </c>
      <c r="BR1572" s="41">
        <f t="shared" si="299"/>
        <v>71</v>
      </c>
    </row>
    <row r="1573" spans="2:70" x14ac:dyDescent="0.3">
      <c r="B1573" s="12" t="s">
        <v>1402</v>
      </c>
      <c r="C1573" s="12">
        <v>505031306</v>
      </c>
      <c r="D1573" s="12" t="s">
        <v>584</v>
      </c>
      <c r="E1573" s="12" t="s">
        <v>278</v>
      </c>
      <c r="F1573" s="12" t="s">
        <v>2736</v>
      </c>
      <c r="G1573" s="12" t="s">
        <v>120</v>
      </c>
      <c r="H1573" s="12" t="s">
        <v>5013</v>
      </c>
      <c r="I1573" s="28">
        <v>639000</v>
      </c>
      <c r="J1573" s="28">
        <v>500000</v>
      </c>
      <c r="K1573" s="28">
        <v>556430</v>
      </c>
      <c r="L1573" s="28">
        <v>595000</v>
      </c>
      <c r="M1573" s="28">
        <v>520000</v>
      </c>
      <c r="N1573" s="28">
        <v>445000</v>
      </c>
      <c r="O1573" s="29">
        <v>15</v>
      </c>
      <c r="P1573" s="29">
        <v>15</v>
      </c>
      <c r="Q1573" s="29">
        <v>46</v>
      </c>
      <c r="R1573" s="28">
        <v>650</v>
      </c>
      <c r="S1573" s="28">
        <v>560</v>
      </c>
      <c r="T1573" s="30">
        <v>3</v>
      </c>
      <c r="U1573" s="30">
        <v>0.10000000000000009</v>
      </c>
      <c r="V1573" s="30">
        <v>2.9</v>
      </c>
      <c r="W1573" s="30">
        <v>3</v>
      </c>
      <c r="X1573" s="31">
        <v>5.2895148669796554E-2</v>
      </c>
      <c r="Y1573" s="30">
        <v>1.3</v>
      </c>
      <c r="Z1573" s="30">
        <v>0.30000000000000004</v>
      </c>
      <c r="AA1573" s="30">
        <v>1</v>
      </c>
      <c r="AB1573" s="30">
        <v>0.9</v>
      </c>
      <c r="AC1573" s="32">
        <v>0.34565642814600522</v>
      </c>
      <c r="AD1573" s="30">
        <v>6.5347472658371997</v>
      </c>
      <c r="AE1573" s="12">
        <v>30</v>
      </c>
      <c r="AF1573" s="12">
        <v>27</v>
      </c>
      <c r="AG1573" s="12">
        <v>35</v>
      </c>
      <c r="AH1573" s="33">
        <v>0.9285714285714286</v>
      </c>
      <c r="AI1573" s="34">
        <v>600000</v>
      </c>
      <c r="AJ1573" s="34">
        <v>452500</v>
      </c>
      <c r="AK1573" s="34">
        <v>400000</v>
      </c>
      <c r="AL1573" s="35">
        <v>0.32596685082872928</v>
      </c>
      <c r="AM1573" s="35">
        <v>0.5</v>
      </c>
      <c r="AN1573" s="12">
        <v>2.7</v>
      </c>
      <c r="AO1573" s="33">
        <v>-0.5</v>
      </c>
      <c r="AP1573" s="12">
        <v>3.2</v>
      </c>
      <c r="AQ1573" s="34">
        <v>580</v>
      </c>
      <c r="AR1573" s="34">
        <v>500</v>
      </c>
      <c r="AS1573" s="31">
        <v>0.16</v>
      </c>
      <c r="AT1573" s="36">
        <v>1880.4800000000002</v>
      </c>
      <c r="AU1573" s="30">
        <v>0.7258</v>
      </c>
      <c r="AV1573" s="30">
        <v>0.2742</v>
      </c>
      <c r="AW1573" s="30">
        <v>0.88449999999999995</v>
      </c>
      <c r="AX1573" s="30">
        <v>9.11E-2</v>
      </c>
      <c r="AY1573" s="30">
        <v>0.2611</v>
      </c>
      <c r="AZ1573" s="30">
        <v>0.48060000000000003</v>
      </c>
      <c r="BA1573" s="30">
        <v>0.2114</v>
      </c>
      <c r="BB1573" s="37">
        <v>6</v>
      </c>
      <c r="BC1573" s="29">
        <v>23</v>
      </c>
      <c r="BD1573" s="38" t="s">
        <v>3736</v>
      </c>
      <c r="BE1573" s="39">
        <v>115.809695233971</v>
      </c>
      <c r="BF1573" s="39">
        <v>-31.747420969792</v>
      </c>
      <c r="BG1573" s="40">
        <f t="shared" si="288"/>
        <v>67</v>
      </c>
      <c r="BH1573" s="40">
        <f t="shared" si="289"/>
        <v>72</v>
      </c>
      <c r="BI1573" s="40">
        <f t="shared" si="290"/>
        <v>100</v>
      </c>
      <c r="BJ1573" s="40">
        <f t="shared" si="291"/>
        <v>100</v>
      </c>
      <c r="BK1573" s="40">
        <f t="shared" si="292"/>
        <v>100</v>
      </c>
      <c r="BL1573" s="40">
        <f t="shared" si="293"/>
        <v>47</v>
      </c>
      <c r="BM1573" s="41">
        <f t="shared" si="294"/>
        <v>100</v>
      </c>
      <c r="BN1573" s="40">
        <f t="shared" si="295"/>
        <v>85</v>
      </c>
      <c r="BO1573" s="41">
        <f t="shared" si="296"/>
        <v>37</v>
      </c>
      <c r="BP1573" s="41">
        <f t="shared" si="297"/>
        <v>95</v>
      </c>
      <c r="BQ1573" s="41">
        <f t="shared" si="298"/>
        <v>60</v>
      </c>
      <c r="BR1573" s="41">
        <f t="shared" si="299"/>
        <v>61</v>
      </c>
    </row>
    <row r="1574" spans="2:70" x14ac:dyDescent="0.3">
      <c r="B1574" s="12" t="s">
        <v>2670</v>
      </c>
      <c r="C1574" s="12">
        <v>506011110</v>
      </c>
      <c r="D1574" s="12" t="s">
        <v>413</v>
      </c>
      <c r="E1574" s="12" t="s">
        <v>332</v>
      </c>
      <c r="F1574" s="12" t="s">
        <v>2736</v>
      </c>
      <c r="G1574" s="12" t="s">
        <v>120</v>
      </c>
      <c r="H1574" s="12" t="s">
        <v>5013</v>
      </c>
      <c r="I1574" s="28">
        <v>450000</v>
      </c>
      <c r="J1574" s="28">
        <v>420120</v>
      </c>
      <c r="K1574" s="28">
        <v>309000</v>
      </c>
      <c r="L1574" s="28">
        <v>480000</v>
      </c>
      <c r="M1574" s="28">
        <v>445000</v>
      </c>
      <c r="N1574" s="28">
        <v>330000</v>
      </c>
      <c r="O1574" s="29">
        <v>27</v>
      </c>
      <c r="P1574" s="29">
        <v>30</v>
      </c>
      <c r="Q1574" s="29">
        <v>34</v>
      </c>
      <c r="R1574" s="28">
        <v>530</v>
      </c>
      <c r="S1574" s="28">
        <v>450</v>
      </c>
      <c r="T1574" s="30">
        <v>5.5</v>
      </c>
      <c r="U1574" s="30">
        <v>-0.29999999999999982</v>
      </c>
      <c r="V1574" s="30">
        <v>5.8</v>
      </c>
      <c r="W1574" s="30">
        <v>5.6</v>
      </c>
      <c r="X1574" s="31">
        <v>6.1244444444444442E-2</v>
      </c>
      <c r="Y1574" s="30">
        <v>2.9</v>
      </c>
      <c r="Z1574" s="30">
        <v>-0.5</v>
      </c>
      <c r="AA1574" s="30">
        <v>3.4</v>
      </c>
      <c r="AB1574" s="30">
        <v>3.2</v>
      </c>
      <c r="AC1574" s="32">
        <v>0.36233865674907023</v>
      </c>
      <c r="AD1574" s="30">
        <v>5.9162697945240055</v>
      </c>
      <c r="AE1574" s="12">
        <v>18</v>
      </c>
      <c r="AF1574" s="12">
        <v>14</v>
      </c>
      <c r="AG1574" s="12">
        <v>23</v>
      </c>
      <c r="AH1574" s="33">
        <v>0.72611464968152861</v>
      </c>
      <c r="AI1574" s="34">
        <v>500000</v>
      </c>
      <c r="AJ1574" s="34">
        <v>350000</v>
      </c>
      <c r="AK1574" s="34">
        <v>290000</v>
      </c>
      <c r="AL1574" s="35">
        <v>0.42857142857142855</v>
      </c>
      <c r="AM1574" s="35">
        <v>0.72413793103448276</v>
      </c>
      <c r="AN1574" s="12">
        <v>4.7</v>
      </c>
      <c r="AO1574" s="33">
        <v>-0.59999999999999964</v>
      </c>
      <c r="AP1574" s="12">
        <v>5.3</v>
      </c>
      <c r="AQ1574" s="34">
        <v>550</v>
      </c>
      <c r="AR1574" s="34">
        <v>460</v>
      </c>
      <c r="AS1574" s="31">
        <v>0.19565217391304349</v>
      </c>
      <c r="AT1574" s="36">
        <v>1462.72</v>
      </c>
      <c r="AU1574" s="30">
        <v>0.6633</v>
      </c>
      <c r="AV1574" s="30">
        <v>0.3367</v>
      </c>
      <c r="AW1574" s="30">
        <v>0.79069999999999996</v>
      </c>
      <c r="AX1574" s="30">
        <v>0.19700000000000001</v>
      </c>
      <c r="AY1574" s="30">
        <v>0.1845</v>
      </c>
      <c r="AZ1574" s="30">
        <v>0.45240000000000002</v>
      </c>
      <c r="BA1574" s="30">
        <v>0.32240000000000002</v>
      </c>
      <c r="BB1574" s="37">
        <v>1</v>
      </c>
      <c r="BC1574" s="29">
        <v>27</v>
      </c>
      <c r="BD1574" s="38" t="s">
        <v>4970</v>
      </c>
      <c r="BE1574" s="39">
        <v>115.988366772639</v>
      </c>
      <c r="BF1574" s="39">
        <v>-32.165949312234098</v>
      </c>
      <c r="BG1574" s="40">
        <f t="shared" si="288"/>
        <v>26</v>
      </c>
      <c r="BH1574" s="40">
        <f t="shared" si="289"/>
        <v>39</v>
      </c>
      <c r="BI1574" s="40">
        <f t="shared" si="290"/>
        <v>100</v>
      </c>
      <c r="BJ1574" s="40">
        <f t="shared" si="291"/>
        <v>100</v>
      </c>
      <c r="BK1574" s="40">
        <f t="shared" si="292"/>
        <v>100</v>
      </c>
      <c r="BL1574" s="40">
        <f t="shared" si="293"/>
        <v>31</v>
      </c>
      <c r="BM1574" s="41">
        <f t="shared" si="294"/>
        <v>100</v>
      </c>
      <c r="BN1574" s="40">
        <f t="shared" si="295"/>
        <v>91</v>
      </c>
      <c r="BO1574" s="41">
        <f t="shared" si="296"/>
        <v>26</v>
      </c>
      <c r="BP1574" s="41">
        <f t="shared" si="297"/>
        <v>69</v>
      </c>
      <c r="BQ1574" s="41">
        <f t="shared" si="298"/>
        <v>10</v>
      </c>
      <c r="BR1574" s="41">
        <f t="shared" si="299"/>
        <v>47</v>
      </c>
    </row>
    <row r="1575" spans="2:70" x14ac:dyDescent="0.3">
      <c r="B1575" s="12" t="s">
        <v>2638</v>
      </c>
      <c r="C1575" s="12">
        <v>506011112</v>
      </c>
      <c r="D1575" s="12" t="s">
        <v>413</v>
      </c>
      <c r="E1575" s="12" t="s">
        <v>332</v>
      </c>
      <c r="F1575" s="12" t="s">
        <v>2736</v>
      </c>
      <c r="G1575" s="12" t="s">
        <v>120</v>
      </c>
      <c r="H1575" s="12" t="s">
        <v>5013</v>
      </c>
      <c r="I1575" s="28">
        <v>417300</v>
      </c>
      <c r="J1575" s="28">
        <v>449000</v>
      </c>
      <c r="K1575" s="28">
        <v>290700</v>
      </c>
      <c r="L1575" s="28">
        <v>446000</v>
      </c>
      <c r="M1575" s="28">
        <v>410000</v>
      </c>
      <c r="N1575" s="28">
        <v>340000</v>
      </c>
      <c r="O1575" s="29">
        <v>23</v>
      </c>
      <c r="P1575" s="29">
        <v>23</v>
      </c>
      <c r="Q1575" s="29">
        <v>9</v>
      </c>
      <c r="R1575" s="28">
        <v>450</v>
      </c>
      <c r="S1575" s="28">
        <v>420</v>
      </c>
      <c r="T1575" s="30">
        <v>6.7</v>
      </c>
      <c r="U1575" s="30">
        <v>-0.70000000000000018</v>
      </c>
      <c r="V1575" s="30">
        <v>7.4</v>
      </c>
      <c r="W1575" s="30">
        <v>8.6</v>
      </c>
      <c r="X1575" s="31">
        <v>5.6074766355140186E-2</v>
      </c>
      <c r="Y1575" s="30">
        <v>1.5</v>
      </c>
      <c r="Z1575" s="30">
        <v>0</v>
      </c>
      <c r="AA1575" s="30">
        <v>1.5</v>
      </c>
      <c r="AB1575" s="30">
        <v>2.2000000000000002</v>
      </c>
      <c r="AC1575" s="32">
        <v>0.29284673052894628</v>
      </c>
      <c r="AD1575" s="30">
        <v>5.2224333610995419</v>
      </c>
      <c r="AE1575" s="12">
        <v>18</v>
      </c>
      <c r="AF1575" s="12">
        <v>14</v>
      </c>
      <c r="AG1575" s="12">
        <v>23</v>
      </c>
      <c r="AH1575" s="33">
        <v>0.72611464968152861</v>
      </c>
      <c r="AI1575" s="34">
        <v>500000</v>
      </c>
      <c r="AJ1575" s="34">
        <v>350000</v>
      </c>
      <c r="AK1575" s="34">
        <v>290000</v>
      </c>
      <c r="AL1575" s="35">
        <v>0.42857142857142855</v>
      </c>
      <c r="AM1575" s="35">
        <v>0.72413793103448276</v>
      </c>
      <c r="AN1575" s="12">
        <v>4.7</v>
      </c>
      <c r="AO1575" s="33">
        <v>-0.59999999999999964</v>
      </c>
      <c r="AP1575" s="12">
        <v>5.3</v>
      </c>
      <c r="AQ1575" s="34">
        <v>550</v>
      </c>
      <c r="AR1575" s="34">
        <v>460</v>
      </c>
      <c r="AS1575" s="31">
        <v>0.19565217391304349</v>
      </c>
      <c r="AT1575" s="36">
        <v>1536.64</v>
      </c>
      <c r="AU1575" s="30">
        <v>0.70679999999999998</v>
      </c>
      <c r="AV1575" s="30">
        <v>0.29320000000000002</v>
      </c>
      <c r="AW1575" s="30">
        <v>0.94979999999999998</v>
      </c>
      <c r="AX1575" s="30">
        <v>3.3599999999999998E-2</v>
      </c>
      <c r="AY1575" s="30">
        <v>0.26679999999999998</v>
      </c>
      <c r="AZ1575" s="30">
        <v>0.44600000000000001</v>
      </c>
      <c r="BA1575" s="30">
        <v>0.24979999999999999</v>
      </c>
      <c r="BB1575" s="37">
        <v>1</v>
      </c>
      <c r="BC1575" s="29">
        <v>23</v>
      </c>
      <c r="BD1575" s="38" t="s">
        <v>4936</v>
      </c>
      <c r="BE1575" s="39">
        <v>115.991544499394</v>
      </c>
      <c r="BF1575" s="39">
        <v>-32.118417600606399</v>
      </c>
      <c r="BG1575" s="40">
        <f t="shared" si="288"/>
        <v>6</v>
      </c>
      <c r="BH1575" s="40">
        <f t="shared" si="289"/>
        <v>39</v>
      </c>
      <c r="BI1575" s="40">
        <f t="shared" si="290"/>
        <v>100</v>
      </c>
      <c r="BJ1575" s="40">
        <f t="shared" si="291"/>
        <v>100</v>
      </c>
      <c r="BK1575" s="40">
        <f t="shared" si="292"/>
        <v>100</v>
      </c>
      <c r="BL1575" s="40">
        <f t="shared" si="293"/>
        <v>49</v>
      </c>
      <c r="BM1575" s="41">
        <f t="shared" si="294"/>
        <v>100</v>
      </c>
      <c r="BN1575" s="40">
        <f t="shared" si="295"/>
        <v>98</v>
      </c>
      <c r="BO1575" s="41">
        <f t="shared" si="296"/>
        <v>72</v>
      </c>
      <c r="BP1575" s="41">
        <f t="shared" si="297"/>
        <v>92</v>
      </c>
      <c r="BQ1575" s="41">
        <f t="shared" si="298"/>
        <v>10</v>
      </c>
      <c r="BR1575" s="41">
        <f t="shared" si="299"/>
        <v>52</v>
      </c>
    </row>
    <row r="1576" spans="2:70" x14ac:dyDescent="0.3">
      <c r="B1576" s="12" t="s">
        <v>2359</v>
      </c>
      <c r="C1576" s="12">
        <v>506011114</v>
      </c>
      <c r="D1576" s="12" t="s">
        <v>413</v>
      </c>
      <c r="E1576" s="12" t="s">
        <v>332</v>
      </c>
      <c r="F1576" s="12" t="s">
        <v>2736</v>
      </c>
      <c r="G1576" s="12" t="s">
        <v>120</v>
      </c>
      <c r="H1576" s="12" t="s">
        <v>5013</v>
      </c>
      <c r="I1576" s="28">
        <v>485000</v>
      </c>
      <c r="J1576" s="28">
        <v>450000</v>
      </c>
      <c r="K1576" s="28">
        <v>335000</v>
      </c>
      <c r="L1576" s="28">
        <v>500000</v>
      </c>
      <c r="M1576" s="28">
        <v>485000</v>
      </c>
      <c r="N1576" s="28">
        <v>330000</v>
      </c>
      <c r="O1576" s="29">
        <v>37</v>
      </c>
      <c r="P1576" s="29">
        <v>41</v>
      </c>
      <c r="Q1576" s="29">
        <v>35</v>
      </c>
      <c r="R1576" s="28">
        <v>560</v>
      </c>
      <c r="S1576" s="28">
        <v>450</v>
      </c>
      <c r="T1576" s="30">
        <v>3.5</v>
      </c>
      <c r="U1576" s="30">
        <v>-0.5</v>
      </c>
      <c r="V1576" s="30">
        <v>4</v>
      </c>
      <c r="W1576" s="30">
        <v>4.5999999999999996</v>
      </c>
      <c r="X1576" s="31">
        <v>6.0041237113402063E-2</v>
      </c>
      <c r="Y1576" s="30">
        <v>2.5</v>
      </c>
      <c r="Z1576" s="30">
        <v>0</v>
      </c>
      <c r="AA1576" s="30">
        <v>2.5</v>
      </c>
      <c r="AB1576" s="30">
        <v>1.6</v>
      </c>
      <c r="AC1576" s="32">
        <v>0.36927621861152138</v>
      </c>
      <c r="AD1576" s="30">
        <v>6.1503765805833748</v>
      </c>
      <c r="AE1576" s="12">
        <v>18</v>
      </c>
      <c r="AF1576" s="12">
        <v>14</v>
      </c>
      <c r="AG1576" s="12">
        <v>23</v>
      </c>
      <c r="AH1576" s="33">
        <v>0.72611464968152861</v>
      </c>
      <c r="AI1576" s="34">
        <v>500000</v>
      </c>
      <c r="AJ1576" s="34">
        <v>350000</v>
      </c>
      <c r="AK1576" s="34">
        <v>290000</v>
      </c>
      <c r="AL1576" s="35">
        <v>0.42857142857142855</v>
      </c>
      <c r="AM1576" s="35">
        <v>0.72413793103448276</v>
      </c>
      <c r="AN1576" s="12">
        <v>4.7</v>
      </c>
      <c r="AO1576" s="33">
        <v>-0.59999999999999964</v>
      </c>
      <c r="AP1576" s="12">
        <v>5.3</v>
      </c>
      <c r="AQ1576" s="34">
        <v>550</v>
      </c>
      <c r="AR1576" s="34">
        <v>460</v>
      </c>
      <c r="AS1576" s="31">
        <v>0.19565217391304349</v>
      </c>
      <c r="AT1576" s="36">
        <v>1516.4800000000002</v>
      </c>
      <c r="AU1576" s="30">
        <v>0.66690000000000005</v>
      </c>
      <c r="AV1576" s="30">
        <v>0.33310000000000001</v>
      </c>
      <c r="AW1576" s="30">
        <v>0.81569999999999998</v>
      </c>
      <c r="AX1576" s="30">
        <v>0.15579999999999999</v>
      </c>
      <c r="AY1576" s="30">
        <v>0.30349999999999999</v>
      </c>
      <c r="AZ1576" s="30">
        <v>0.4022</v>
      </c>
      <c r="BA1576" s="30">
        <v>0.26910000000000001</v>
      </c>
      <c r="BB1576" s="37">
        <v>1</v>
      </c>
      <c r="BC1576" s="29">
        <v>25</v>
      </c>
      <c r="BD1576" s="38" t="s">
        <v>4647</v>
      </c>
      <c r="BE1576" s="39">
        <v>116.022290098485</v>
      </c>
      <c r="BF1576" s="39">
        <v>-32.115620102766897</v>
      </c>
      <c r="BG1576" s="40">
        <f t="shared" si="288"/>
        <v>59</v>
      </c>
      <c r="BH1576" s="40">
        <f t="shared" si="289"/>
        <v>39</v>
      </c>
      <c r="BI1576" s="40">
        <f t="shared" si="290"/>
        <v>100</v>
      </c>
      <c r="BJ1576" s="40">
        <f t="shared" si="291"/>
        <v>100</v>
      </c>
      <c r="BK1576" s="40">
        <f t="shared" si="292"/>
        <v>100</v>
      </c>
      <c r="BL1576" s="40">
        <f t="shared" si="293"/>
        <v>57</v>
      </c>
      <c r="BM1576" s="41">
        <f t="shared" si="294"/>
        <v>100</v>
      </c>
      <c r="BN1576" s="40">
        <f t="shared" si="295"/>
        <v>89</v>
      </c>
      <c r="BO1576" s="41">
        <f t="shared" si="296"/>
        <v>21</v>
      </c>
      <c r="BP1576" s="41">
        <f t="shared" si="297"/>
        <v>75</v>
      </c>
      <c r="BQ1576" s="41">
        <f t="shared" si="298"/>
        <v>10</v>
      </c>
      <c r="BR1576" s="41">
        <f t="shared" si="299"/>
        <v>52</v>
      </c>
    </row>
    <row r="1577" spans="2:70" x14ac:dyDescent="0.3">
      <c r="B1577" s="12" t="s">
        <v>585</v>
      </c>
      <c r="C1577" s="12">
        <v>506011115</v>
      </c>
      <c r="D1577" s="12" t="s">
        <v>413</v>
      </c>
      <c r="E1577" s="12" t="s">
        <v>332</v>
      </c>
      <c r="F1577" s="12" t="s">
        <v>2736</v>
      </c>
      <c r="G1577" s="12" t="s">
        <v>120</v>
      </c>
      <c r="H1577" s="12" t="s">
        <v>5013</v>
      </c>
      <c r="I1577" s="28">
        <v>469000</v>
      </c>
      <c r="J1577" s="28">
        <v>469000</v>
      </c>
      <c r="K1577" s="28">
        <v>399000</v>
      </c>
      <c r="L1577" s="28">
        <v>480000</v>
      </c>
      <c r="M1577" s="28">
        <v>460000</v>
      </c>
      <c r="N1577" s="28">
        <v>230000</v>
      </c>
      <c r="O1577" s="29">
        <v>57</v>
      </c>
      <c r="P1577" s="29">
        <v>24</v>
      </c>
      <c r="Q1577" s="29">
        <v>15</v>
      </c>
      <c r="R1577" s="28">
        <v>600</v>
      </c>
      <c r="S1577" s="28">
        <v>271</v>
      </c>
      <c r="T1577" s="30">
        <v>4.2</v>
      </c>
      <c r="U1577" s="30">
        <v>0.20000000000000018</v>
      </c>
      <c r="V1577" s="30">
        <v>4</v>
      </c>
      <c r="W1577" s="30">
        <v>4.2</v>
      </c>
      <c r="X1577" s="31">
        <v>6.6524520255863542E-2</v>
      </c>
      <c r="Y1577" s="30">
        <v>0.2</v>
      </c>
      <c r="Z1577" s="30">
        <v>0</v>
      </c>
      <c r="AA1577" s="30">
        <v>0.2</v>
      </c>
      <c r="AB1577" s="30">
        <v>0.5</v>
      </c>
      <c r="AC1577" s="32">
        <v>0.27901785714285715</v>
      </c>
      <c r="AD1577" s="30">
        <v>4.1942107371794872</v>
      </c>
      <c r="AE1577" s="12">
        <v>18</v>
      </c>
      <c r="AF1577" s="12">
        <v>14</v>
      </c>
      <c r="AG1577" s="12">
        <v>23</v>
      </c>
      <c r="AH1577" s="33">
        <v>0.72611464968152861</v>
      </c>
      <c r="AI1577" s="34">
        <v>500000</v>
      </c>
      <c r="AJ1577" s="34">
        <v>350000</v>
      </c>
      <c r="AK1577" s="34">
        <v>290000</v>
      </c>
      <c r="AL1577" s="35">
        <v>0.42857142857142855</v>
      </c>
      <c r="AM1577" s="35">
        <v>0.72413793103448276</v>
      </c>
      <c r="AN1577" s="12">
        <v>4.7</v>
      </c>
      <c r="AO1577" s="33">
        <v>-0.59999999999999964</v>
      </c>
      <c r="AP1577" s="12">
        <v>5.3</v>
      </c>
      <c r="AQ1577" s="34">
        <v>550</v>
      </c>
      <c r="AR1577" s="34">
        <v>460</v>
      </c>
      <c r="AS1577" s="31">
        <v>0.19565217391304349</v>
      </c>
      <c r="AT1577" s="36">
        <v>2150.4</v>
      </c>
      <c r="AU1577" s="30">
        <v>0.79330000000000001</v>
      </c>
      <c r="AV1577" s="30">
        <v>0.20669999999999999</v>
      </c>
      <c r="AW1577" s="30">
        <v>0.91959999999999997</v>
      </c>
      <c r="AX1577" s="30">
        <v>1.55E-2</v>
      </c>
      <c r="AY1577" s="30">
        <v>0.39800000000000002</v>
      </c>
      <c r="AZ1577" s="30">
        <v>0.49759999999999999</v>
      </c>
      <c r="BA1577" s="30">
        <v>8.1799999999999998E-2</v>
      </c>
      <c r="BB1577" s="37">
        <v>7.5</v>
      </c>
      <c r="BC1577" s="29">
        <v>31</v>
      </c>
      <c r="BD1577" s="38" t="s">
        <v>3045</v>
      </c>
      <c r="BE1577" s="39">
        <v>116.056733714351</v>
      </c>
      <c r="BF1577" s="39">
        <v>-32.166991104780202</v>
      </c>
      <c r="BG1577" s="40">
        <f t="shared" si="288"/>
        <v>47</v>
      </c>
      <c r="BH1577" s="40">
        <f t="shared" si="289"/>
        <v>39</v>
      </c>
      <c r="BI1577" s="40">
        <f t="shared" si="290"/>
        <v>100</v>
      </c>
      <c r="BJ1577" s="40">
        <f t="shared" si="291"/>
        <v>100</v>
      </c>
      <c r="BK1577" s="40">
        <f t="shared" si="292"/>
        <v>100</v>
      </c>
      <c r="BL1577" s="40">
        <f t="shared" si="293"/>
        <v>78</v>
      </c>
      <c r="BM1577" s="41">
        <f t="shared" si="294"/>
        <v>100</v>
      </c>
      <c r="BN1577" s="40">
        <f t="shared" si="295"/>
        <v>100</v>
      </c>
      <c r="BO1577" s="41">
        <f t="shared" si="296"/>
        <v>81</v>
      </c>
      <c r="BP1577" s="41">
        <f t="shared" si="297"/>
        <v>100</v>
      </c>
      <c r="BQ1577" s="41">
        <f t="shared" si="298"/>
        <v>75</v>
      </c>
      <c r="BR1577" s="41">
        <f t="shared" si="299"/>
        <v>64</v>
      </c>
    </row>
    <row r="1578" spans="2:70" x14ac:dyDescent="0.3">
      <c r="B1578" s="12" t="s">
        <v>2360</v>
      </c>
      <c r="C1578" s="12">
        <v>506011117</v>
      </c>
      <c r="D1578" s="12" t="s">
        <v>413</v>
      </c>
      <c r="E1578" s="12" t="s">
        <v>332</v>
      </c>
      <c r="F1578" s="12" t="s">
        <v>2736</v>
      </c>
      <c r="G1578" s="12" t="s">
        <v>120</v>
      </c>
      <c r="H1578" s="12" t="s">
        <v>5013</v>
      </c>
      <c r="I1578" s="28">
        <v>482040</v>
      </c>
      <c r="J1578" s="28">
        <v>482040</v>
      </c>
      <c r="K1578" s="28">
        <v>343400</v>
      </c>
      <c r="L1578" s="28">
        <v>521000</v>
      </c>
      <c r="M1578" s="28">
        <v>520000</v>
      </c>
      <c r="N1578" s="28">
        <v>380000</v>
      </c>
      <c r="O1578" s="29">
        <v>19</v>
      </c>
      <c r="P1578" s="29">
        <v>19</v>
      </c>
      <c r="Q1578" s="29">
        <v>89</v>
      </c>
      <c r="R1578" s="28">
        <v>550</v>
      </c>
      <c r="S1578" s="28">
        <v>420</v>
      </c>
      <c r="T1578" s="30">
        <v>6.1</v>
      </c>
      <c r="U1578" s="30">
        <v>0.69999999999999929</v>
      </c>
      <c r="V1578" s="30">
        <v>5.4</v>
      </c>
      <c r="W1578" s="30">
        <v>6.4</v>
      </c>
      <c r="X1578" s="31">
        <v>5.9331175836030203E-2</v>
      </c>
      <c r="Y1578" s="30">
        <v>3.9</v>
      </c>
      <c r="Z1578" s="30">
        <v>0.69999999999999973</v>
      </c>
      <c r="AA1578" s="30">
        <v>3.2</v>
      </c>
      <c r="AB1578" s="30">
        <v>1.7</v>
      </c>
      <c r="AC1578" s="32">
        <v>0.2823872504723568</v>
      </c>
      <c r="AD1578" s="30">
        <v>4.7595087488704504</v>
      </c>
      <c r="AE1578" s="12">
        <v>18</v>
      </c>
      <c r="AF1578" s="12">
        <v>14</v>
      </c>
      <c r="AG1578" s="12">
        <v>23</v>
      </c>
      <c r="AH1578" s="33">
        <v>0.72611464968152861</v>
      </c>
      <c r="AI1578" s="34">
        <v>500000</v>
      </c>
      <c r="AJ1578" s="34">
        <v>350000</v>
      </c>
      <c r="AK1578" s="34">
        <v>290000</v>
      </c>
      <c r="AL1578" s="35">
        <v>0.42857142857142855</v>
      </c>
      <c r="AM1578" s="35">
        <v>0.72413793103448276</v>
      </c>
      <c r="AN1578" s="12">
        <v>4.7</v>
      </c>
      <c r="AO1578" s="33">
        <v>-0.59999999999999964</v>
      </c>
      <c r="AP1578" s="12">
        <v>5.3</v>
      </c>
      <c r="AQ1578" s="34">
        <v>550</v>
      </c>
      <c r="AR1578" s="34">
        <v>460</v>
      </c>
      <c r="AS1578" s="31">
        <v>0.19565217391304349</v>
      </c>
      <c r="AT1578" s="36">
        <v>1947.6800000000003</v>
      </c>
      <c r="AU1578" s="30">
        <v>0.79820000000000002</v>
      </c>
      <c r="AV1578" s="30">
        <v>0.20180000000000001</v>
      </c>
      <c r="AW1578" s="30">
        <v>0.94430000000000003</v>
      </c>
      <c r="AX1578" s="30">
        <v>5.4899999999999997E-2</v>
      </c>
      <c r="AY1578" s="30">
        <v>0.15179999999999999</v>
      </c>
      <c r="AZ1578" s="30">
        <v>0.59930000000000005</v>
      </c>
      <c r="BA1578" s="30">
        <v>0.23089999999999999</v>
      </c>
      <c r="BB1578" s="37">
        <v>2</v>
      </c>
      <c r="BC1578" s="29">
        <v>25</v>
      </c>
      <c r="BD1578" s="38" t="s">
        <v>4648</v>
      </c>
      <c r="BE1578" s="39">
        <v>115.99144935368901</v>
      </c>
      <c r="BF1578" s="39">
        <v>-32.136105385374698</v>
      </c>
      <c r="BG1578" s="40">
        <f t="shared" si="288"/>
        <v>16</v>
      </c>
      <c r="BH1578" s="40">
        <f t="shared" si="289"/>
        <v>39</v>
      </c>
      <c r="BI1578" s="40">
        <f t="shared" si="290"/>
        <v>100</v>
      </c>
      <c r="BJ1578" s="40">
        <f t="shared" si="291"/>
        <v>100</v>
      </c>
      <c r="BK1578" s="40">
        <f t="shared" si="292"/>
        <v>100</v>
      </c>
      <c r="BL1578" s="40">
        <f t="shared" si="293"/>
        <v>23</v>
      </c>
      <c r="BM1578" s="41">
        <f t="shared" si="294"/>
        <v>100</v>
      </c>
      <c r="BN1578" s="40">
        <f t="shared" si="295"/>
        <v>100</v>
      </c>
      <c r="BO1578" s="41">
        <f t="shared" si="296"/>
        <v>79</v>
      </c>
      <c r="BP1578" s="41">
        <f t="shared" si="297"/>
        <v>52</v>
      </c>
      <c r="BQ1578" s="41">
        <f t="shared" si="298"/>
        <v>20</v>
      </c>
      <c r="BR1578" s="41">
        <f t="shared" si="299"/>
        <v>49</v>
      </c>
    </row>
    <row r="1579" spans="2:70" x14ac:dyDescent="0.3">
      <c r="B1579" s="12" t="s">
        <v>1533</v>
      </c>
      <c r="C1579" s="12">
        <v>506011308</v>
      </c>
      <c r="D1579" s="12" t="s">
        <v>413</v>
      </c>
      <c r="E1579" s="12" t="s">
        <v>332</v>
      </c>
      <c r="F1579" s="12" t="s">
        <v>2736</v>
      </c>
      <c r="G1579" s="12" t="s">
        <v>120</v>
      </c>
      <c r="H1579" s="12" t="s">
        <v>5013</v>
      </c>
      <c r="I1579" s="28">
        <v>619000</v>
      </c>
      <c r="J1579" s="28">
        <v>619000</v>
      </c>
      <c r="K1579" s="28">
        <v>564300</v>
      </c>
      <c r="L1579" s="28">
        <v>645000</v>
      </c>
      <c r="M1579" s="28">
        <v>620000</v>
      </c>
      <c r="N1579" s="28">
        <v>485000</v>
      </c>
      <c r="O1579" s="29">
        <v>81</v>
      </c>
      <c r="P1579" s="29">
        <v>81</v>
      </c>
      <c r="Q1579" s="29">
        <v>7</v>
      </c>
      <c r="R1579" s="28">
        <v>600</v>
      </c>
      <c r="S1579" s="28">
        <v>580</v>
      </c>
      <c r="T1579" s="30">
        <v>4.0999999999999996</v>
      </c>
      <c r="U1579" s="30">
        <v>1.0999999999999996</v>
      </c>
      <c r="V1579" s="30">
        <v>3</v>
      </c>
      <c r="W1579" s="30">
        <v>2.6</v>
      </c>
      <c r="X1579" s="31">
        <v>5.0403877221324715E-2</v>
      </c>
      <c r="Y1579" s="30">
        <v>3</v>
      </c>
      <c r="Z1579" s="30">
        <v>0.79999999999999982</v>
      </c>
      <c r="AA1579" s="30">
        <v>2.2000000000000002</v>
      </c>
      <c r="AB1579" s="30">
        <v>1.5</v>
      </c>
      <c r="AC1579" s="32">
        <v>0.21946509041961726</v>
      </c>
      <c r="AD1579" s="30">
        <v>4.354131120825099</v>
      </c>
      <c r="AE1579" s="12">
        <v>18</v>
      </c>
      <c r="AF1579" s="12">
        <v>14</v>
      </c>
      <c r="AG1579" s="12">
        <v>23</v>
      </c>
      <c r="AH1579" s="33">
        <v>0.72611464968152861</v>
      </c>
      <c r="AI1579" s="34">
        <v>500000</v>
      </c>
      <c r="AJ1579" s="34">
        <v>350000</v>
      </c>
      <c r="AK1579" s="34">
        <v>290000</v>
      </c>
      <c r="AL1579" s="35">
        <v>0.42857142857142855</v>
      </c>
      <c r="AM1579" s="35">
        <v>0.72413793103448276</v>
      </c>
      <c r="AN1579" s="12">
        <v>4.7</v>
      </c>
      <c r="AO1579" s="33">
        <v>-0.59999999999999964</v>
      </c>
      <c r="AP1579" s="12">
        <v>5.3</v>
      </c>
      <c r="AQ1579" s="34">
        <v>550</v>
      </c>
      <c r="AR1579" s="34">
        <v>460</v>
      </c>
      <c r="AS1579" s="31">
        <v>0.19565217391304349</v>
      </c>
      <c r="AT1579" s="36">
        <v>2733.92</v>
      </c>
      <c r="AU1579" s="30">
        <v>0.86260000000000003</v>
      </c>
      <c r="AV1579" s="30">
        <v>0.13739999999999999</v>
      </c>
      <c r="AW1579" s="30">
        <v>0.98580000000000001</v>
      </c>
      <c r="AX1579" s="30">
        <v>1.29E-2</v>
      </c>
      <c r="AY1579" s="30">
        <v>9.7500000000000003E-2</v>
      </c>
      <c r="AZ1579" s="30">
        <v>0.72660000000000002</v>
      </c>
      <c r="BA1579" s="30">
        <v>0.16089999999999999</v>
      </c>
      <c r="BB1579" s="37">
        <v>8.5</v>
      </c>
      <c r="BC1579" s="29">
        <v>24</v>
      </c>
      <c r="BD1579" s="38" t="s">
        <v>3861</v>
      </c>
      <c r="BE1579" s="39">
        <v>115.929040085916</v>
      </c>
      <c r="BF1579" s="39">
        <v>-32.153115142184703</v>
      </c>
      <c r="BG1579" s="40">
        <f t="shared" si="288"/>
        <v>49</v>
      </c>
      <c r="BH1579" s="40">
        <f t="shared" si="289"/>
        <v>39</v>
      </c>
      <c r="BI1579" s="40">
        <f t="shared" si="290"/>
        <v>100</v>
      </c>
      <c r="BJ1579" s="40">
        <f t="shared" si="291"/>
        <v>100</v>
      </c>
      <c r="BK1579" s="40">
        <f t="shared" si="292"/>
        <v>100</v>
      </c>
      <c r="BL1579" s="40">
        <f t="shared" si="293"/>
        <v>11</v>
      </c>
      <c r="BM1579" s="41">
        <f t="shared" si="294"/>
        <v>100</v>
      </c>
      <c r="BN1579" s="40">
        <f t="shared" si="295"/>
        <v>100</v>
      </c>
      <c r="BO1579" s="41">
        <f t="shared" si="296"/>
        <v>100</v>
      </c>
      <c r="BP1579" s="41">
        <f t="shared" si="297"/>
        <v>67</v>
      </c>
      <c r="BQ1579" s="41">
        <f t="shared" si="298"/>
        <v>85</v>
      </c>
      <c r="BR1579" s="41">
        <f t="shared" si="299"/>
        <v>59</v>
      </c>
    </row>
    <row r="1580" spans="2:70" x14ac:dyDescent="0.3">
      <c r="B1580" s="12" t="s">
        <v>2203</v>
      </c>
      <c r="C1580" s="12">
        <v>506021118</v>
      </c>
      <c r="D1580" s="12" t="s">
        <v>1982</v>
      </c>
      <c r="E1580" s="12" t="s">
        <v>332</v>
      </c>
      <c r="F1580" s="12" t="s">
        <v>2736</v>
      </c>
      <c r="G1580" s="12" t="s">
        <v>120</v>
      </c>
      <c r="H1580" s="12" t="s">
        <v>5013</v>
      </c>
      <c r="I1580" s="28">
        <v>500000</v>
      </c>
      <c r="J1580" s="28">
        <v>489000</v>
      </c>
      <c r="K1580" s="28">
        <v>420000</v>
      </c>
      <c r="L1580" s="28">
        <v>530000</v>
      </c>
      <c r="M1580" s="28">
        <v>512500</v>
      </c>
      <c r="N1580" s="28">
        <v>460000</v>
      </c>
      <c r="O1580" s="29">
        <v>27</v>
      </c>
      <c r="P1580" s="29">
        <v>31</v>
      </c>
      <c r="Q1580" s="29">
        <v>46</v>
      </c>
      <c r="R1580" s="28">
        <v>600</v>
      </c>
      <c r="S1580" s="28">
        <v>540</v>
      </c>
      <c r="T1580" s="30">
        <v>3.7</v>
      </c>
      <c r="U1580" s="30">
        <v>0.10000000000000009</v>
      </c>
      <c r="V1580" s="30">
        <v>3.6</v>
      </c>
      <c r="W1580" s="30">
        <v>3.3</v>
      </c>
      <c r="X1580" s="31">
        <v>6.2399999999999997E-2</v>
      </c>
      <c r="Y1580" s="30">
        <v>4</v>
      </c>
      <c r="Z1580" s="30">
        <v>0.10000000000000009</v>
      </c>
      <c r="AA1580" s="30">
        <v>3.9</v>
      </c>
      <c r="AB1580" s="30">
        <v>4.8</v>
      </c>
      <c r="AC1580" s="32">
        <v>0.32155719430629393</v>
      </c>
      <c r="AD1580" s="30">
        <v>5.1531601651649677</v>
      </c>
      <c r="AE1580" s="12">
        <v>199</v>
      </c>
      <c r="AF1580" s="12">
        <v>210</v>
      </c>
      <c r="AG1580" s="12">
        <v>253</v>
      </c>
      <c r="AH1580" s="33">
        <v>2.4835820895522387</v>
      </c>
      <c r="AI1580" s="34">
        <v>526000</v>
      </c>
      <c r="AJ1580" s="34">
        <v>479000</v>
      </c>
      <c r="AK1580" s="34">
        <v>455000</v>
      </c>
      <c r="AL1580" s="35">
        <v>9.8121085594989568E-2</v>
      </c>
      <c r="AM1580" s="35">
        <v>0.15604395604395604</v>
      </c>
      <c r="AN1580" s="12">
        <v>3.3</v>
      </c>
      <c r="AO1580" s="33">
        <v>-0.20000000000000018</v>
      </c>
      <c r="AP1580" s="12">
        <v>3.5</v>
      </c>
      <c r="AQ1580" s="34">
        <v>620</v>
      </c>
      <c r="AR1580" s="34">
        <v>550</v>
      </c>
      <c r="AS1580" s="31">
        <v>0.12727272727272726</v>
      </c>
      <c r="AT1580" s="36">
        <v>1865.92</v>
      </c>
      <c r="AU1580" s="30">
        <v>0.62729999999999997</v>
      </c>
      <c r="AV1580" s="30">
        <v>0.37269999999999998</v>
      </c>
      <c r="AW1580" s="30">
        <v>0.754</v>
      </c>
      <c r="AX1580" s="30">
        <v>0.18090000000000001</v>
      </c>
      <c r="AY1580" s="30">
        <v>0.24229999999999999</v>
      </c>
      <c r="AZ1580" s="30">
        <v>0.32679999999999998</v>
      </c>
      <c r="BA1580" s="30">
        <v>0.4037</v>
      </c>
      <c r="BB1580" s="37">
        <v>1</v>
      </c>
      <c r="BC1580" s="29">
        <v>8</v>
      </c>
      <c r="BD1580" s="38" t="s">
        <v>4494</v>
      </c>
      <c r="BE1580" s="39">
        <v>115.931069874472</v>
      </c>
      <c r="BF1580" s="39">
        <v>-31.9425826139001</v>
      </c>
      <c r="BG1580" s="40">
        <f t="shared" si="288"/>
        <v>55</v>
      </c>
      <c r="BH1580" s="40">
        <f t="shared" si="289"/>
        <v>62</v>
      </c>
      <c r="BI1580" s="40">
        <f t="shared" si="290"/>
        <v>94</v>
      </c>
      <c r="BJ1580" s="40">
        <f t="shared" si="291"/>
        <v>50</v>
      </c>
      <c r="BK1580" s="40">
        <f t="shared" si="292"/>
        <v>100</v>
      </c>
      <c r="BL1580" s="40">
        <f t="shared" si="293"/>
        <v>43</v>
      </c>
      <c r="BM1580" s="41">
        <f t="shared" si="294"/>
        <v>100</v>
      </c>
      <c r="BN1580" s="40">
        <f t="shared" si="295"/>
        <v>98</v>
      </c>
      <c r="BO1580" s="41">
        <f t="shared" si="296"/>
        <v>53</v>
      </c>
      <c r="BP1580" s="41">
        <f t="shared" si="297"/>
        <v>51</v>
      </c>
      <c r="BQ1580" s="41">
        <f t="shared" si="298"/>
        <v>10</v>
      </c>
      <c r="BR1580" s="41">
        <f t="shared" si="299"/>
        <v>51</v>
      </c>
    </row>
    <row r="1581" spans="2:70" x14ac:dyDescent="0.3">
      <c r="B1581" s="12" t="s">
        <v>1981</v>
      </c>
      <c r="C1581" s="12">
        <v>506021119</v>
      </c>
      <c r="D1581" s="12" t="s">
        <v>1982</v>
      </c>
      <c r="E1581" s="12" t="s">
        <v>332</v>
      </c>
      <c r="F1581" s="12" t="s">
        <v>2736</v>
      </c>
      <c r="G1581" s="12" t="s">
        <v>120</v>
      </c>
      <c r="H1581" s="12" t="s">
        <v>5013</v>
      </c>
      <c r="I1581" s="28">
        <v>550000</v>
      </c>
      <c r="J1581" s="28">
        <v>505050</v>
      </c>
      <c r="K1581" s="28">
        <v>434520</v>
      </c>
      <c r="L1581" s="28">
        <v>630000</v>
      </c>
      <c r="M1581" s="28">
        <v>588000</v>
      </c>
      <c r="N1581" s="28">
        <v>515000</v>
      </c>
      <c r="O1581" s="29">
        <v>35</v>
      </c>
      <c r="P1581" s="29">
        <v>41</v>
      </c>
      <c r="Q1581" s="29">
        <v>48</v>
      </c>
      <c r="R1581" s="28">
        <v>630</v>
      </c>
      <c r="S1581" s="28">
        <v>550</v>
      </c>
      <c r="T1581" s="30">
        <v>3</v>
      </c>
      <c r="U1581" s="30">
        <v>0.10000000000000009</v>
      </c>
      <c r="V1581" s="30">
        <v>2.9</v>
      </c>
      <c r="W1581" s="30">
        <v>3.1</v>
      </c>
      <c r="X1581" s="31">
        <v>5.956363636363636E-2</v>
      </c>
      <c r="Y1581" s="30">
        <v>3.2</v>
      </c>
      <c r="Z1581" s="30">
        <v>0.20000000000000018</v>
      </c>
      <c r="AA1581" s="30">
        <v>3</v>
      </c>
      <c r="AB1581" s="30">
        <v>2.8</v>
      </c>
      <c r="AC1581" s="32">
        <v>0.28495440729483279</v>
      </c>
      <c r="AD1581" s="30">
        <v>4.7840330895042138</v>
      </c>
      <c r="AE1581" s="12">
        <v>199</v>
      </c>
      <c r="AF1581" s="12">
        <v>210</v>
      </c>
      <c r="AG1581" s="12">
        <v>253</v>
      </c>
      <c r="AH1581" s="33">
        <v>2.4835820895522387</v>
      </c>
      <c r="AI1581" s="34">
        <v>526000</v>
      </c>
      <c r="AJ1581" s="34">
        <v>479000</v>
      </c>
      <c r="AK1581" s="34">
        <v>455000</v>
      </c>
      <c r="AL1581" s="35">
        <v>9.8121085594989568E-2</v>
      </c>
      <c r="AM1581" s="35">
        <v>0.15604395604395604</v>
      </c>
      <c r="AN1581" s="12">
        <v>3.3</v>
      </c>
      <c r="AO1581" s="33">
        <v>-0.20000000000000018</v>
      </c>
      <c r="AP1581" s="12">
        <v>3.5</v>
      </c>
      <c r="AQ1581" s="34">
        <v>620</v>
      </c>
      <c r="AR1581" s="34">
        <v>550</v>
      </c>
      <c r="AS1581" s="31">
        <v>0.12727272727272726</v>
      </c>
      <c r="AT1581" s="36">
        <v>2210.88</v>
      </c>
      <c r="AU1581" s="30">
        <v>0.61240000000000006</v>
      </c>
      <c r="AV1581" s="30">
        <v>0.3876</v>
      </c>
      <c r="AW1581" s="30">
        <v>0.66269999999999996</v>
      </c>
      <c r="AX1581" s="30">
        <v>0.21779999999999999</v>
      </c>
      <c r="AY1581" s="30">
        <v>0.2175</v>
      </c>
      <c r="AZ1581" s="30">
        <v>0.3407</v>
      </c>
      <c r="BA1581" s="30">
        <v>0.41599999999999998</v>
      </c>
      <c r="BB1581" s="37">
        <v>4</v>
      </c>
      <c r="BC1581" s="29">
        <v>7</v>
      </c>
      <c r="BD1581" s="38" t="s">
        <v>4287</v>
      </c>
      <c r="BE1581" s="39">
        <v>115.912811991824</v>
      </c>
      <c r="BF1581" s="39">
        <v>-31.983413414051899</v>
      </c>
      <c r="BG1581" s="40">
        <f t="shared" si="288"/>
        <v>67</v>
      </c>
      <c r="BH1581" s="40">
        <f t="shared" si="289"/>
        <v>62</v>
      </c>
      <c r="BI1581" s="40">
        <f t="shared" si="290"/>
        <v>94</v>
      </c>
      <c r="BJ1581" s="40">
        <f t="shared" si="291"/>
        <v>50</v>
      </c>
      <c r="BK1581" s="40">
        <f t="shared" si="292"/>
        <v>100</v>
      </c>
      <c r="BL1581" s="40">
        <f t="shared" si="293"/>
        <v>38</v>
      </c>
      <c r="BM1581" s="41">
        <f t="shared" si="294"/>
        <v>100</v>
      </c>
      <c r="BN1581" s="40">
        <f t="shared" si="295"/>
        <v>100</v>
      </c>
      <c r="BO1581" s="41">
        <f t="shared" si="296"/>
        <v>77</v>
      </c>
      <c r="BP1581" s="41">
        <f t="shared" si="297"/>
        <v>64</v>
      </c>
      <c r="BQ1581" s="41">
        <f t="shared" si="298"/>
        <v>40</v>
      </c>
      <c r="BR1581" s="41">
        <f t="shared" si="299"/>
        <v>57</v>
      </c>
    </row>
    <row r="1582" spans="2:70" x14ac:dyDescent="0.3">
      <c r="B1582" s="12" t="s">
        <v>1983</v>
      </c>
      <c r="C1582" s="12">
        <v>506021123</v>
      </c>
      <c r="D1582" s="12" t="s">
        <v>1982</v>
      </c>
      <c r="E1582" s="12" t="s">
        <v>332</v>
      </c>
      <c r="F1582" s="12" t="s">
        <v>2736</v>
      </c>
      <c r="G1582" s="12" t="s">
        <v>120</v>
      </c>
      <c r="H1582" s="12" t="s">
        <v>5013</v>
      </c>
      <c r="I1582" s="28">
        <v>500000</v>
      </c>
      <c r="J1582" s="28">
        <v>495000</v>
      </c>
      <c r="K1582" s="28">
        <v>485000</v>
      </c>
      <c r="L1582" s="28">
        <v>535000</v>
      </c>
      <c r="M1582" s="28">
        <v>520000</v>
      </c>
      <c r="N1582" s="28">
        <v>510000</v>
      </c>
      <c r="O1582" s="29">
        <v>37</v>
      </c>
      <c r="P1582" s="29">
        <v>40</v>
      </c>
      <c r="Q1582" s="29">
        <v>49</v>
      </c>
      <c r="R1582" s="28">
        <v>600</v>
      </c>
      <c r="S1582" s="28">
        <v>550</v>
      </c>
      <c r="T1582" s="30">
        <v>2.6</v>
      </c>
      <c r="U1582" s="30">
        <v>-0.19999999999999973</v>
      </c>
      <c r="V1582" s="30">
        <v>2.8</v>
      </c>
      <c r="W1582" s="30">
        <v>2.9</v>
      </c>
      <c r="X1582" s="31">
        <v>6.2399999999999997E-2</v>
      </c>
      <c r="Y1582" s="30">
        <v>5.8</v>
      </c>
      <c r="Z1582" s="30">
        <v>0</v>
      </c>
      <c r="AA1582" s="30">
        <v>5.8</v>
      </c>
      <c r="AB1582" s="30">
        <v>5.8</v>
      </c>
      <c r="AC1582" s="32">
        <v>0.28254972875226042</v>
      </c>
      <c r="AD1582" s="30">
        <v>4.5280405248759683</v>
      </c>
      <c r="AE1582" s="12">
        <v>199</v>
      </c>
      <c r="AF1582" s="12">
        <v>210</v>
      </c>
      <c r="AG1582" s="12">
        <v>253</v>
      </c>
      <c r="AH1582" s="33">
        <v>2.4835820895522387</v>
      </c>
      <c r="AI1582" s="34">
        <v>526000</v>
      </c>
      <c r="AJ1582" s="34">
        <v>479000</v>
      </c>
      <c r="AK1582" s="34">
        <v>455000</v>
      </c>
      <c r="AL1582" s="35">
        <v>9.8121085594989568E-2</v>
      </c>
      <c r="AM1582" s="35">
        <v>0.15604395604395604</v>
      </c>
      <c r="AN1582" s="12">
        <v>3.3</v>
      </c>
      <c r="AO1582" s="33">
        <v>-0.20000000000000018</v>
      </c>
      <c r="AP1582" s="12">
        <v>3.5</v>
      </c>
      <c r="AQ1582" s="34">
        <v>620</v>
      </c>
      <c r="AR1582" s="34">
        <v>550</v>
      </c>
      <c r="AS1582" s="31">
        <v>0.12727272727272726</v>
      </c>
      <c r="AT1582" s="36">
        <v>2123.52</v>
      </c>
      <c r="AU1582" s="30">
        <v>0.57820000000000005</v>
      </c>
      <c r="AV1582" s="30">
        <v>0.42180000000000001</v>
      </c>
      <c r="AW1582" s="30">
        <v>0.43009999999999998</v>
      </c>
      <c r="AX1582" s="30">
        <v>0.27500000000000002</v>
      </c>
      <c r="AY1582" s="30">
        <v>0.22409999999999999</v>
      </c>
      <c r="AZ1582" s="30">
        <v>0.2717</v>
      </c>
      <c r="BA1582" s="30">
        <v>0.48249999999999998</v>
      </c>
      <c r="BB1582" s="37">
        <v>6</v>
      </c>
      <c r="BC1582" s="29">
        <v>5</v>
      </c>
      <c r="BD1582" s="38" t="s">
        <v>4288</v>
      </c>
      <c r="BE1582" s="39">
        <v>115.899520588736</v>
      </c>
      <c r="BF1582" s="39">
        <v>-31.9634066302335</v>
      </c>
      <c r="BG1582" s="40">
        <f t="shared" si="288"/>
        <v>74</v>
      </c>
      <c r="BH1582" s="40">
        <f t="shared" si="289"/>
        <v>62</v>
      </c>
      <c r="BI1582" s="40">
        <f t="shared" si="290"/>
        <v>94</v>
      </c>
      <c r="BJ1582" s="40">
        <f t="shared" si="291"/>
        <v>50</v>
      </c>
      <c r="BK1582" s="40">
        <f t="shared" si="292"/>
        <v>100</v>
      </c>
      <c r="BL1582" s="40">
        <f t="shared" si="293"/>
        <v>39</v>
      </c>
      <c r="BM1582" s="41">
        <f t="shared" si="294"/>
        <v>100</v>
      </c>
      <c r="BN1582" s="40">
        <f t="shared" si="295"/>
        <v>100</v>
      </c>
      <c r="BO1582" s="41">
        <f t="shared" si="296"/>
        <v>79</v>
      </c>
      <c r="BP1582" s="41">
        <f t="shared" si="297"/>
        <v>21</v>
      </c>
      <c r="BQ1582" s="41">
        <f t="shared" si="298"/>
        <v>60</v>
      </c>
      <c r="BR1582" s="41">
        <f t="shared" si="299"/>
        <v>56</v>
      </c>
    </row>
    <row r="1583" spans="2:70" x14ac:dyDescent="0.3">
      <c r="B1583" s="12" t="s">
        <v>2361</v>
      </c>
      <c r="C1583" s="12">
        <v>506021309</v>
      </c>
      <c r="D1583" s="12" t="s">
        <v>1982</v>
      </c>
      <c r="E1583" s="12" t="s">
        <v>332</v>
      </c>
      <c r="F1583" s="12" t="s">
        <v>2736</v>
      </c>
      <c r="G1583" s="12" t="s">
        <v>120</v>
      </c>
      <c r="H1583" s="12" t="s">
        <v>5013</v>
      </c>
      <c r="I1583" s="28">
        <v>499000</v>
      </c>
      <c r="J1583" s="28">
        <v>450000</v>
      </c>
      <c r="K1583" s="28">
        <v>368000</v>
      </c>
      <c r="L1583" s="28">
        <v>540000</v>
      </c>
      <c r="M1583" s="28">
        <v>575000</v>
      </c>
      <c r="N1583" s="28">
        <v>500000</v>
      </c>
      <c r="O1583" s="29">
        <v>43</v>
      </c>
      <c r="P1583" s="29">
        <v>39</v>
      </c>
      <c r="Q1583" s="29">
        <v>49</v>
      </c>
      <c r="R1583" s="28">
        <v>600</v>
      </c>
      <c r="S1583" s="28">
        <v>500</v>
      </c>
      <c r="T1583" s="30">
        <v>3.4</v>
      </c>
      <c r="U1583" s="30">
        <v>-0.10000000000000009</v>
      </c>
      <c r="V1583" s="30">
        <v>3.5</v>
      </c>
      <c r="W1583" s="30">
        <v>4.3</v>
      </c>
      <c r="X1583" s="31">
        <v>6.2525050100200402E-2</v>
      </c>
      <c r="Y1583" s="30">
        <v>6</v>
      </c>
      <c r="Z1583" s="30">
        <v>-0.40000000000000036</v>
      </c>
      <c r="AA1583" s="30">
        <v>6.4</v>
      </c>
      <c r="AB1583" s="30">
        <v>7</v>
      </c>
      <c r="AC1583" s="32">
        <v>0.35244360902255639</v>
      </c>
      <c r="AD1583" s="30">
        <v>5.6368384904569115</v>
      </c>
      <c r="AE1583" s="12">
        <v>199</v>
      </c>
      <c r="AF1583" s="12">
        <v>210</v>
      </c>
      <c r="AG1583" s="12">
        <v>253</v>
      </c>
      <c r="AH1583" s="33">
        <v>2.4835820895522387</v>
      </c>
      <c r="AI1583" s="34">
        <v>526000</v>
      </c>
      <c r="AJ1583" s="34">
        <v>479000</v>
      </c>
      <c r="AK1583" s="34">
        <v>455000</v>
      </c>
      <c r="AL1583" s="35">
        <v>9.8121085594989568E-2</v>
      </c>
      <c r="AM1583" s="35">
        <v>0.15604395604395604</v>
      </c>
      <c r="AN1583" s="12">
        <v>3.3</v>
      </c>
      <c r="AO1583" s="33">
        <v>-0.20000000000000018</v>
      </c>
      <c r="AP1583" s="12">
        <v>3.5</v>
      </c>
      <c r="AQ1583" s="34">
        <v>620</v>
      </c>
      <c r="AR1583" s="34">
        <v>550</v>
      </c>
      <c r="AS1583" s="31">
        <v>0.12727272727272726</v>
      </c>
      <c r="AT1583" s="36">
        <v>1702.4</v>
      </c>
      <c r="AU1583" s="30">
        <v>0.63719999999999999</v>
      </c>
      <c r="AV1583" s="30">
        <v>0.36280000000000001</v>
      </c>
      <c r="AW1583" s="30">
        <v>0.73870000000000002</v>
      </c>
      <c r="AX1583" s="30">
        <v>0.1966</v>
      </c>
      <c r="AY1583" s="30">
        <v>0.21629999999999999</v>
      </c>
      <c r="AZ1583" s="30">
        <v>0.31219999999999998</v>
      </c>
      <c r="BA1583" s="30">
        <v>0.43180000000000002</v>
      </c>
      <c r="BB1583" s="37">
        <v>4.5</v>
      </c>
      <c r="BC1583" s="29">
        <v>9</v>
      </c>
      <c r="BD1583" s="38" t="s">
        <v>4649</v>
      </c>
      <c r="BE1583" s="39">
        <v>115.941793577269</v>
      </c>
      <c r="BF1583" s="39">
        <v>-31.9629926880021</v>
      </c>
      <c r="BG1583" s="40">
        <f t="shared" si="288"/>
        <v>60</v>
      </c>
      <c r="BH1583" s="40">
        <f t="shared" si="289"/>
        <v>62</v>
      </c>
      <c r="BI1583" s="40">
        <f t="shared" si="290"/>
        <v>94</v>
      </c>
      <c r="BJ1583" s="40">
        <f t="shared" si="291"/>
        <v>50</v>
      </c>
      <c r="BK1583" s="40">
        <f t="shared" si="292"/>
        <v>100</v>
      </c>
      <c r="BL1583" s="40">
        <f t="shared" si="293"/>
        <v>38</v>
      </c>
      <c r="BM1583" s="41">
        <f t="shared" si="294"/>
        <v>100</v>
      </c>
      <c r="BN1583" s="40">
        <f t="shared" si="295"/>
        <v>94</v>
      </c>
      <c r="BO1583" s="41">
        <f t="shared" si="296"/>
        <v>32</v>
      </c>
      <c r="BP1583" s="41">
        <f t="shared" si="297"/>
        <v>18</v>
      </c>
      <c r="BQ1583" s="41">
        <f t="shared" si="298"/>
        <v>45</v>
      </c>
      <c r="BR1583" s="41">
        <f t="shared" si="299"/>
        <v>49</v>
      </c>
    </row>
    <row r="1584" spans="2:70" x14ac:dyDescent="0.3">
      <c r="B1584" s="12" t="s">
        <v>1984</v>
      </c>
      <c r="C1584" s="12">
        <v>506021310</v>
      </c>
      <c r="D1584" s="12" t="s">
        <v>1982</v>
      </c>
      <c r="E1584" s="12" t="s">
        <v>332</v>
      </c>
      <c r="F1584" s="12" t="s">
        <v>2736</v>
      </c>
      <c r="G1584" s="12" t="s">
        <v>120</v>
      </c>
      <c r="H1584" s="12" t="s">
        <v>5013</v>
      </c>
      <c r="I1584" s="28">
        <v>451860</v>
      </c>
      <c r="J1584" s="28">
        <v>442900</v>
      </c>
      <c r="K1584" s="28">
        <v>390000</v>
      </c>
      <c r="L1584" s="28">
        <v>465000</v>
      </c>
      <c r="M1584" s="28">
        <v>455000</v>
      </c>
      <c r="N1584" s="28">
        <v>410000</v>
      </c>
      <c r="O1584" s="29">
        <v>28</v>
      </c>
      <c r="P1584" s="29">
        <v>26</v>
      </c>
      <c r="Q1584" s="29">
        <v>54</v>
      </c>
      <c r="R1584" s="28">
        <v>600</v>
      </c>
      <c r="S1584" s="28">
        <v>500</v>
      </c>
      <c r="T1584" s="30">
        <v>4.3</v>
      </c>
      <c r="U1584" s="30">
        <v>-0.29999999999999982</v>
      </c>
      <c r="V1584" s="30">
        <v>4.5999999999999996</v>
      </c>
      <c r="W1584" s="30">
        <v>4.8</v>
      </c>
      <c r="X1584" s="31">
        <v>6.9047935201168503E-2</v>
      </c>
      <c r="Y1584" s="30">
        <v>4.8</v>
      </c>
      <c r="Z1584" s="30">
        <v>9.9999999999999645E-2</v>
      </c>
      <c r="AA1584" s="30">
        <v>4.7</v>
      </c>
      <c r="AB1584" s="30">
        <v>4.9000000000000004</v>
      </c>
      <c r="AC1584" s="32">
        <v>0.33545039806780569</v>
      </c>
      <c r="AD1584" s="30">
        <v>4.8582248997089321</v>
      </c>
      <c r="AE1584" s="12">
        <v>199</v>
      </c>
      <c r="AF1584" s="12">
        <v>210</v>
      </c>
      <c r="AG1584" s="12">
        <v>253</v>
      </c>
      <c r="AH1584" s="33">
        <v>2.4835820895522387</v>
      </c>
      <c r="AI1584" s="34">
        <v>526000</v>
      </c>
      <c r="AJ1584" s="34">
        <v>479000</v>
      </c>
      <c r="AK1584" s="34">
        <v>455000</v>
      </c>
      <c r="AL1584" s="35">
        <v>9.8121085594989568E-2</v>
      </c>
      <c r="AM1584" s="35">
        <v>0.15604395604395604</v>
      </c>
      <c r="AN1584" s="12">
        <v>3.3</v>
      </c>
      <c r="AO1584" s="33">
        <v>-0.20000000000000018</v>
      </c>
      <c r="AP1584" s="12">
        <v>3.5</v>
      </c>
      <c r="AQ1584" s="34">
        <v>620</v>
      </c>
      <c r="AR1584" s="34">
        <v>550</v>
      </c>
      <c r="AS1584" s="31">
        <v>0.12727272727272726</v>
      </c>
      <c r="AT1584" s="36">
        <v>1788.64</v>
      </c>
      <c r="AU1584" s="30">
        <v>0.65049999999999997</v>
      </c>
      <c r="AV1584" s="30">
        <v>0.34949999999999998</v>
      </c>
      <c r="AW1584" s="30">
        <v>0.71719999999999995</v>
      </c>
      <c r="AX1584" s="30">
        <v>0.23799999999999999</v>
      </c>
      <c r="AY1584" s="30">
        <v>0.29330000000000001</v>
      </c>
      <c r="AZ1584" s="30">
        <v>0.31559999999999999</v>
      </c>
      <c r="BA1584" s="30">
        <v>0.36770000000000003</v>
      </c>
      <c r="BB1584" s="37">
        <v>4</v>
      </c>
      <c r="BC1584" s="29">
        <v>8</v>
      </c>
      <c r="BD1584" s="38" t="s">
        <v>4289</v>
      </c>
      <c r="BE1584" s="39">
        <v>115.932236816781</v>
      </c>
      <c r="BF1584" s="39">
        <v>-31.973788077941101</v>
      </c>
      <c r="BG1584" s="40">
        <f t="shared" si="288"/>
        <v>46</v>
      </c>
      <c r="BH1584" s="40">
        <f t="shared" si="289"/>
        <v>62</v>
      </c>
      <c r="BI1584" s="40">
        <f t="shared" si="290"/>
        <v>94</v>
      </c>
      <c r="BJ1584" s="40">
        <f t="shared" si="291"/>
        <v>50</v>
      </c>
      <c r="BK1584" s="40">
        <f t="shared" si="292"/>
        <v>100</v>
      </c>
      <c r="BL1584" s="40">
        <f t="shared" si="293"/>
        <v>55</v>
      </c>
      <c r="BM1584" s="41">
        <f t="shared" si="294"/>
        <v>100</v>
      </c>
      <c r="BN1584" s="40">
        <f t="shared" si="295"/>
        <v>100</v>
      </c>
      <c r="BO1584" s="41">
        <f t="shared" si="296"/>
        <v>44</v>
      </c>
      <c r="BP1584" s="41">
        <f t="shared" si="297"/>
        <v>37</v>
      </c>
      <c r="BQ1584" s="41">
        <f t="shared" si="298"/>
        <v>40</v>
      </c>
      <c r="BR1584" s="41">
        <f t="shared" si="299"/>
        <v>52</v>
      </c>
    </row>
    <row r="1585" spans="2:70" x14ac:dyDescent="0.3">
      <c r="B1585" s="12" t="s">
        <v>2292</v>
      </c>
      <c r="C1585" s="12">
        <v>506021311</v>
      </c>
      <c r="D1585" s="12" t="s">
        <v>1982</v>
      </c>
      <c r="E1585" s="12" t="s">
        <v>332</v>
      </c>
      <c r="F1585" s="12" t="s">
        <v>2736</v>
      </c>
      <c r="G1585" s="12" t="s">
        <v>120</v>
      </c>
      <c r="H1585" s="12" t="s">
        <v>5013</v>
      </c>
      <c r="I1585" s="28">
        <v>494900</v>
      </c>
      <c r="J1585" s="28">
        <v>484100</v>
      </c>
      <c r="K1585" s="28">
        <v>434300</v>
      </c>
      <c r="L1585" s="28">
        <v>460000</v>
      </c>
      <c r="M1585" s="28">
        <v>452750</v>
      </c>
      <c r="N1585" s="28">
        <v>418000</v>
      </c>
      <c r="O1585" s="29">
        <v>38</v>
      </c>
      <c r="P1585" s="29">
        <v>35</v>
      </c>
      <c r="Q1585" s="29">
        <v>46</v>
      </c>
      <c r="R1585" s="28">
        <v>630</v>
      </c>
      <c r="S1585" s="28">
        <v>550</v>
      </c>
      <c r="T1585" s="30">
        <v>5.0999999999999996</v>
      </c>
      <c r="U1585" s="30">
        <v>0.29999999999999982</v>
      </c>
      <c r="V1585" s="30">
        <v>4.8</v>
      </c>
      <c r="W1585" s="30">
        <v>4.8</v>
      </c>
      <c r="X1585" s="31">
        <v>6.6195190947666196E-2</v>
      </c>
      <c r="Y1585" s="30">
        <v>9</v>
      </c>
      <c r="Z1585" s="30">
        <v>0.5</v>
      </c>
      <c r="AA1585" s="30">
        <v>8.5</v>
      </c>
      <c r="AB1585" s="30">
        <v>8.1999999999999993</v>
      </c>
      <c r="AC1585" s="32">
        <v>0.32646546720835745</v>
      </c>
      <c r="AD1585" s="30">
        <v>4.9318607973570243</v>
      </c>
      <c r="AE1585" s="12">
        <v>199</v>
      </c>
      <c r="AF1585" s="12">
        <v>210</v>
      </c>
      <c r="AG1585" s="12">
        <v>253</v>
      </c>
      <c r="AH1585" s="33">
        <v>2.4835820895522387</v>
      </c>
      <c r="AI1585" s="34">
        <v>526000</v>
      </c>
      <c r="AJ1585" s="34">
        <v>479000</v>
      </c>
      <c r="AK1585" s="34">
        <v>455000</v>
      </c>
      <c r="AL1585" s="35">
        <v>9.8121085594989568E-2</v>
      </c>
      <c r="AM1585" s="35">
        <v>0.15604395604395604</v>
      </c>
      <c r="AN1585" s="12">
        <v>3.3</v>
      </c>
      <c r="AO1585" s="33">
        <v>-0.20000000000000018</v>
      </c>
      <c r="AP1585" s="12">
        <v>3.5</v>
      </c>
      <c r="AQ1585" s="34">
        <v>620</v>
      </c>
      <c r="AR1585" s="34">
        <v>550</v>
      </c>
      <c r="AS1585" s="31">
        <v>0.12727272727272726</v>
      </c>
      <c r="AT1585" s="36">
        <v>1929.7600000000002</v>
      </c>
      <c r="AU1585" s="30">
        <v>0.54190000000000005</v>
      </c>
      <c r="AV1585" s="30">
        <v>0.45810000000000001</v>
      </c>
      <c r="AW1585" s="30">
        <v>0.42580000000000001</v>
      </c>
      <c r="AX1585" s="30">
        <v>0.2122</v>
      </c>
      <c r="AY1585" s="30">
        <v>0.15859999999999999</v>
      </c>
      <c r="AZ1585" s="30">
        <v>0.28770000000000001</v>
      </c>
      <c r="BA1585" s="30">
        <v>0.53090000000000004</v>
      </c>
      <c r="BB1585" s="37">
        <v>5</v>
      </c>
      <c r="BC1585" s="29">
        <v>6</v>
      </c>
      <c r="BD1585" s="38" t="s">
        <v>4581</v>
      </c>
      <c r="BE1585" s="39">
        <v>115.914275925935</v>
      </c>
      <c r="BF1585" s="39">
        <v>-31.958423518728001</v>
      </c>
      <c r="BG1585" s="40">
        <f t="shared" si="288"/>
        <v>32</v>
      </c>
      <c r="BH1585" s="40">
        <f t="shared" si="289"/>
        <v>62</v>
      </c>
      <c r="BI1585" s="40">
        <f t="shared" si="290"/>
        <v>94</v>
      </c>
      <c r="BJ1585" s="40">
        <f t="shared" si="291"/>
        <v>50</v>
      </c>
      <c r="BK1585" s="40">
        <f t="shared" si="292"/>
        <v>100</v>
      </c>
      <c r="BL1585" s="40">
        <f t="shared" si="293"/>
        <v>25</v>
      </c>
      <c r="BM1585" s="41">
        <f t="shared" si="294"/>
        <v>100</v>
      </c>
      <c r="BN1585" s="40">
        <f t="shared" si="295"/>
        <v>100</v>
      </c>
      <c r="BO1585" s="41">
        <f t="shared" si="296"/>
        <v>50</v>
      </c>
      <c r="BP1585" s="41">
        <f t="shared" si="297"/>
        <v>1</v>
      </c>
      <c r="BQ1585" s="41">
        <f t="shared" si="298"/>
        <v>50</v>
      </c>
      <c r="BR1585" s="41">
        <f t="shared" si="299"/>
        <v>46</v>
      </c>
    </row>
    <row r="1586" spans="2:70" x14ac:dyDescent="0.3">
      <c r="B1586" s="12" t="s">
        <v>1985</v>
      </c>
      <c r="C1586" s="12">
        <v>506031124</v>
      </c>
      <c r="D1586" s="12" t="s">
        <v>482</v>
      </c>
      <c r="E1586" s="12" t="s">
        <v>332</v>
      </c>
      <c r="F1586" s="12" t="s">
        <v>2736</v>
      </c>
      <c r="G1586" s="12" t="s">
        <v>120</v>
      </c>
      <c r="H1586" s="12" t="s">
        <v>5013</v>
      </c>
      <c r="I1586" s="28">
        <v>529000</v>
      </c>
      <c r="J1586" s="28">
        <v>508560</v>
      </c>
      <c r="K1586" s="28">
        <v>428400</v>
      </c>
      <c r="L1586" s="28">
        <v>580008</v>
      </c>
      <c r="M1586" s="28">
        <v>569000</v>
      </c>
      <c r="N1586" s="28">
        <v>450000</v>
      </c>
      <c r="O1586" s="29">
        <v>35</v>
      </c>
      <c r="P1586" s="29">
        <v>35</v>
      </c>
      <c r="Q1586" s="29">
        <v>49</v>
      </c>
      <c r="R1586" s="28">
        <v>620</v>
      </c>
      <c r="S1586" s="28">
        <v>480</v>
      </c>
      <c r="T1586" s="30">
        <v>2.8</v>
      </c>
      <c r="U1586" s="30">
        <v>0</v>
      </c>
      <c r="V1586" s="30">
        <v>2.8</v>
      </c>
      <c r="W1586" s="30">
        <v>2.6</v>
      </c>
      <c r="X1586" s="31">
        <v>6.0945179584120983E-2</v>
      </c>
      <c r="Y1586" s="30">
        <v>2</v>
      </c>
      <c r="Z1586" s="30">
        <v>0.10000000000000009</v>
      </c>
      <c r="AA1586" s="30">
        <v>1.9</v>
      </c>
      <c r="AB1586" s="30">
        <v>1.8</v>
      </c>
      <c r="AC1586" s="32">
        <v>0.37352997879313665</v>
      </c>
      <c r="AD1586" s="30">
        <v>6.1289503344159213</v>
      </c>
      <c r="AE1586" s="12">
        <v>47</v>
      </c>
      <c r="AF1586" s="12">
        <v>54</v>
      </c>
      <c r="AG1586" s="12">
        <v>98</v>
      </c>
      <c r="AH1586" s="33">
        <v>1.1216931216931216</v>
      </c>
      <c r="AI1586" s="34">
        <v>578000</v>
      </c>
      <c r="AJ1586" s="34">
        <v>440000</v>
      </c>
      <c r="AK1586" s="34">
        <v>393000</v>
      </c>
      <c r="AL1586" s="35">
        <v>0.31363636363636366</v>
      </c>
      <c r="AM1586" s="35">
        <v>0.47073791348600508</v>
      </c>
      <c r="AN1586" s="12">
        <v>2.6</v>
      </c>
      <c r="AO1586" s="33">
        <v>-0.5</v>
      </c>
      <c r="AP1586" s="12">
        <v>3.1</v>
      </c>
      <c r="AQ1586" s="34">
        <v>620</v>
      </c>
      <c r="AR1586" s="34">
        <v>520</v>
      </c>
      <c r="AS1586" s="31">
        <v>0.19230769230769232</v>
      </c>
      <c r="AT1586" s="36">
        <v>1659.8400000000001</v>
      </c>
      <c r="AU1586" s="30">
        <v>0.54700000000000004</v>
      </c>
      <c r="AV1586" s="30">
        <v>0.45300000000000001</v>
      </c>
      <c r="AW1586" s="30">
        <v>0.64449999999999996</v>
      </c>
      <c r="AX1586" s="30">
        <v>0.28160000000000002</v>
      </c>
      <c r="AY1586" s="30">
        <v>0.19950000000000001</v>
      </c>
      <c r="AZ1586" s="30">
        <v>0.2472</v>
      </c>
      <c r="BA1586" s="30">
        <v>0.4773</v>
      </c>
      <c r="BB1586" s="37">
        <v>6</v>
      </c>
      <c r="BC1586" s="29">
        <v>9</v>
      </c>
      <c r="BD1586" s="38" t="s">
        <v>4290</v>
      </c>
      <c r="BE1586" s="39">
        <v>115.905752305589</v>
      </c>
      <c r="BF1586" s="39">
        <v>-32.010618724548799</v>
      </c>
      <c r="BG1586" s="40">
        <f t="shared" si="288"/>
        <v>70</v>
      </c>
      <c r="BH1586" s="40">
        <f t="shared" si="289"/>
        <v>74</v>
      </c>
      <c r="BI1586" s="40">
        <f t="shared" si="290"/>
        <v>100</v>
      </c>
      <c r="BJ1586" s="40">
        <f t="shared" si="291"/>
        <v>100</v>
      </c>
      <c r="BK1586" s="40">
        <f t="shared" si="292"/>
        <v>100</v>
      </c>
      <c r="BL1586" s="40">
        <f t="shared" si="293"/>
        <v>34</v>
      </c>
      <c r="BM1586" s="41">
        <f t="shared" si="294"/>
        <v>100</v>
      </c>
      <c r="BN1586" s="40">
        <f t="shared" si="295"/>
        <v>89</v>
      </c>
      <c r="BO1586" s="41">
        <f t="shared" si="296"/>
        <v>18</v>
      </c>
      <c r="BP1586" s="41">
        <f t="shared" si="297"/>
        <v>84</v>
      </c>
      <c r="BQ1586" s="41">
        <f t="shared" si="298"/>
        <v>60</v>
      </c>
      <c r="BR1586" s="41">
        <f t="shared" si="299"/>
        <v>59</v>
      </c>
    </row>
    <row r="1587" spans="2:70" x14ac:dyDescent="0.3">
      <c r="B1587" s="12" t="s">
        <v>1890</v>
      </c>
      <c r="C1587" s="12">
        <v>506031127</v>
      </c>
      <c r="D1587" s="12" t="s">
        <v>482</v>
      </c>
      <c r="E1587" s="12" t="s">
        <v>332</v>
      </c>
      <c r="F1587" s="12" t="s">
        <v>2736</v>
      </c>
      <c r="G1587" s="12" t="s">
        <v>120</v>
      </c>
      <c r="H1587" s="12" t="s">
        <v>5013</v>
      </c>
      <c r="I1587" s="28">
        <v>499000</v>
      </c>
      <c r="J1587" s="28">
        <v>479000</v>
      </c>
      <c r="K1587" s="28">
        <v>394000</v>
      </c>
      <c r="L1587" s="28">
        <v>540000</v>
      </c>
      <c r="M1587" s="28">
        <v>500000</v>
      </c>
      <c r="N1587" s="28">
        <v>420000</v>
      </c>
      <c r="O1587" s="29">
        <v>39</v>
      </c>
      <c r="P1587" s="29">
        <v>40</v>
      </c>
      <c r="Q1587" s="29">
        <v>49</v>
      </c>
      <c r="R1587" s="28">
        <v>610</v>
      </c>
      <c r="S1587" s="28">
        <v>510</v>
      </c>
      <c r="T1587" s="30">
        <v>3.9</v>
      </c>
      <c r="U1587" s="30">
        <v>-0.19999999999999973</v>
      </c>
      <c r="V1587" s="30">
        <v>4.0999999999999996</v>
      </c>
      <c r="W1587" s="30">
        <v>5.5</v>
      </c>
      <c r="X1587" s="31">
        <v>6.3567134268537079E-2</v>
      </c>
      <c r="Y1587" s="30">
        <v>4.5999999999999996</v>
      </c>
      <c r="Z1587" s="30">
        <v>9.9999999999999645E-2</v>
      </c>
      <c r="AA1587" s="30">
        <v>4.5</v>
      </c>
      <c r="AB1587" s="30">
        <v>3.7</v>
      </c>
      <c r="AC1587" s="32">
        <v>0.32132321955330806</v>
      </c>
      <c r="AD1587" s="30">
        <v>5.054864015041006</v>
      </c>
      <c r="AE1587" s="12">
        <v>47</v>
      </c>
      <c r="AF1587" s="12">
        <v>54</v>
      </c>
      <c r="AG1587" s="12">
        <v>98</v>
      </c>
      <c r="AH1587" s="33">
        <v>1.1216931216931216</v>
      </c>
      <c r="AI1587" s="34">
        <v>578000</v>
      </c>
      <c r="AJ1587" s="34">
        <v>440000</v>
      </c>
      <c r="AK1587" s="34">
        <v>393000</v>
      </c>
      <c r="AL1587" s="35">
        <v>0.31363636363636366</v>
      </c>
      <c r="AM1587" s="35">
        <v>0.47073791348600508</v>
      </c>
      <c r="AN1587" s="12">
        <v>2.6</v>
      </c>
      <c r="AO1587" s="33">
        <v>-0.5</v>
      </c>
      <c r="AP1587" s="12">
        <v>3.1</v>
      </c>
      <c r="AQ1587" s="34">
        <v>620</v>
      </c>
      <c r="AR1587" s="34">
        <v>520</v>
      </c>
      <c r="AS1587" s="31">
        <v>0.19230769230769232</v>
      </c>
      <c r="AT1587" s="36">
        <v>1898.4</v>
      </c>
      <c r="AU1587" s="30">
        <v>0.67769999999999997</v>
      </c>
      <c r="AV1587" s="30">
        <v>0.32229999999999998</v>
      </c>
      <c r="AW1587" s="30">
        <v>0.65690000000000004</v>
      </c>
      <c r="AX1587" s="30">
        <v>0.25719999999999998</v>
      </c>
      <c r="AY1587" s="30">
        <v>0.18129999999999999</v>
      </c>
      <c r="AZ1587" s="30">
        <v>0.3246</v>
      </c>
      <c r="BA1587" s="30">
        <v>0.45929999999999999</v>
      </c>
      <c r="BB1587" s="37">
        <v>3</v>
      </c>
      <c r="BC1587" s="29">
        <v>11</v>
      </c>
      <c r="BD1587" s="38" t="s">
        <v>4199</v>
      </c>
      <c r="BE1587" s="39">
        <v>115.943593690136</v>
      </c>
      <c r="BF1587" s="39">
        <v>-32.010983107308398</v>
      </c>
      <c r="BG1587" s="40">
        <f t="shared" si="288"/>
        <v>52</v>
      </c>
      <c r="BH1587" s="40">
        <f t="shared" si="289"/>
        <v>74</v>
      </c>
      <c r="BI1587" s="40">
        <f t="shared" si="290"/>
        <v>100</v>
      </c>
      <c r="BJ1587" s="40">
        <f t="shared" si="291"/>
        <v>100</v>
      </c>
      <c r="BK1587" s="40">
        <f t="shared" si="292"/>
        <v>100</v>
      </c>
      <c r="BL1587" s="40">
        <f t="shared" si="293"/>
        <v>30</v>
      </c>
      <c r="BM1587" s="41">
        <f t="shared" si="294"/>
        <v>100</v>
      </c>
      <c r="BN1587" s="40">
        <f t="shared" si="295"/>
        <v>99</v>
      </c>
      <c r="BO1587" s="41">
        <f t="shared" si="296"/>
        <v>53</v>
      </c>
      <c r="BP1587" s="41">
        <f t="shared" si="297"/>
        <v>41</v>
      </c>
      <c r="BQ1587" s="41">
        <f t="shared" si="298"/>
        <v>30</v>
      </c>
      <c r="BR1587" s="41">
        <f t="shared" si="299"/>
        <v>54</v>
      </c>
    </row>
    <row r="1588" spans="2:70" x14ac:dyDescent="0.3">
      <c r="B1588" s="12" t="s">
        <v>1534</v>
      </c>
      <c r="C1588" s="12">
        <v>506031128</v>
      </c>
      <c r="D1588" s="12" t="s">
        <v>482</v>
      </c>
      <c r="E1588" s="12" t="s">
        <v>332</v>
      </c>
      <c r="F1588" s="12" t="s">
        <v>2736</v>
      </c>
      <c r="G1588" s="12" t="s">
        <v>120</v>
      </c>
      <c r="H1588" s="12" t="s">
        <v>5013</v>
      </c>
      <c r="I1588" s="28">
        <v>499000</v>
      </c>
      <c r="J1588" s="28">
        <v>485130</v>
      </c>
      <c r="K1588" s="28">
        <v>396550</v>
      </c>
      <c r="L1588" s="28">
        <v>560000</v>
      </c>
      <c r="M1588" s="28">
        <v>530000</v>
      </c>
      <c r="N1588" s="28">
        <v>401000</v>
      </c>
      <c r="O1588" s="29">
        <v>37</v>
      </c>
      <c r="P1588" s="29">
        <v>37</v>
      </c>
      <c r="Q1588" s="29">
        <v>40</v>
      </c>
      <c r="R1588" s="28">
        <v>580</v>
      </c>
      <c r="S1588" s="28">
        <v>500</v>
      </c>
      <c r="T1588" s="30">
        <v>3.3</v>
      </c>
      <c r="U1588" s="30">
        <v>0.19999999999999973</v>
      </c>
      <c r="V1588" s="30">
        <v>3.1</v>
      </c>
      <c r="W1588" s="30">
        <v>3.6</v>
      </c>
      <c r="X1588" s="31">
        <v>6.0440881763527056E-2</v>
      </c>
      <c r="Y1588" s="30">
        <v>1.5</v>
      </c>
      <c r="Z1588" s="30">
        <v>0</v>
      </c>
      <c r="AA1588" s="30">
        <v>1.5</v>
      </c>
      <c r="AB1588" s="30">
        <v>1.6</v>
      </c>
      <c r="AC1588" s="32">
        <v>0.33496581038625017</v>
      </c>
      <c r="AD1588" s="30">
        <v>5.5420404304621638</v>
      </c>
      <c r="AE1588" s="12">
        <v>47</v>
      </c>
      <c r="AF1588" s="12">
        <v>54</v>
      </c>
      <c r="AG1588" s="12">
        <v>98</v>
      </c>
      <c r="AH1588" s="33">
        <v>1.1216931216931216</v>
      </c>
      <c r="AI1588" s="34">
        <v>578000</v>
      </c>
      <c r="AJ1588" s="34">
        <v>440000</v>
      </c>
      <c r="AK1588" s="34">
        <v>393000</v>
      </c>
      <c r="AL1588" s="35">
        <v>0.31363636363636366</v>
      </c>
      <c r="AM1588" s="35">
        <v>0.47073791348600508</v>
      </c>
      <c r="AN1588" s="12">
        <v>2.6</v>
      </c>
      <c r="AO1588" s="33">
        <v>-0.5</v>
      </c>
      <c r="AP1588" s="12">
        <v>3.1</v>
      </c>
      <c r="AQ1588" s="34">
        <v>620</v>
      </c>
      <c r="AR1588" s="34">
        <v>520</v>
      </c>
      <c r="AS1588" s="31">
        <v>0.19230769230769232</v>
      </c>
      <c r="AT1588" s="36">
        <v>1731.5200000000002</v>
      </c>
      <c r="AU1588" s="30">
        <v>0.70709999999999995</v>
      </c>
      <c r="AV1588" s="30">
        <v>0.29289999999999999</v>
      </c>
      <c r="AW1588" s="30">
        <v>0.85260000000000002</v>
      </c>
      <c r="AX1588" s="30">
        <v>0.1232</v>
      </c>
      <c r="AY1588" s="30">
        <v>0.36659999999999998</v>
      </c>
      <c r="AZ1588" s="30">
        <v>0.38369999999999999</v>
      </c>
      <c r="BA1588" s="30">
        <v>0.22770000000000001</v>
      </c>
      <c r="BB1588" s="37">
        <v>5</v>
      </c>
      <c r="BC1588" s="29">
        <v>13</v>
      </c>
      <c r="BD1588" s="38" t="s">
        <v>3862</v>
      </c>
      <c r="BE1588" s="39">
        <v>115.91831116509501</v>
      </c>
      <c r="BF1588" s="39">
        <v>-32.046373519101898</v>
      </c>
      <c r="BG1588" s="40">
        <f t="shared" si="288"/>
        <v>62</v>
      </c>
      <c r="BH1588" s="40">
        <f t="shared" si="289"/>
        <v>74</v>
      </c>
      <c r="BI1588" s="40">
        <f t="shared" si="290"/>
        <v>100</v>
      </c>
      <c r="BJ1588" s="40">
        <f t="shared" si="291"/>
        <v>100</v>
      </c>
      <c r="BK1588" s="40">
        <f t="shared" si="292"/>
        <v>100</v>
      </c>
      <c r="BL1588" s="40">
        <f t="shared" si="293"/>
        <v>71</v>
      </c>
      <c r="BM1588" s="41">
        <f t="shared" si="294"/>
        <v>100</v>
      </c>
      <c r="BN1588" s="40">
        <f t="shared" si="295"/>
        <v>95</v>
      </c>
      <c r="BO1588" s="41">
        <f t="shared" si="296"/>
        <v>44</v>
      </c>
      <c r="BP1588" s="41">
        <f t="shared" si="297"/>
        <v>92</v>
      </c>
      <c r="BQ1588" s="41">
        <f t="shared" si="298"/>
        <v>50</v>
      </c>
      <c r="BR1588" s="41">
        <f t="shared" si="299"/>
        <v>63</v>
      </c>
    </row>
    <row r="1589" spans="2:70" x14ac:dyDescent="0.3">
      <c r="B1589" s="12" t="s">
        <v>1403</v>
      </c>
      <c r="C1589" s="12">
        <v>506031129</v>
      </c>
      <c r="D1589" s="12" t="s">
        <v>482</v>
      </c>
      <c r="E1589" s="12" t="s">
        <v>332</v>
      </c>
      <c r="F1589" s="12" t="s">
        <v>2736</v>
      </c>
      <c r="G1589" s="12" t="s">
        <v>120</v>
      </c>
      <c r="H1589" s="12" t="s">
        <v>5013</v>
      </c>
      <c r="I1589" s="28">
        <v>690100</v>
      </c>
      <c r="J1589" s="28">
        <v>683400</v>
      </c>
      <c r="K1589" s="28">
        <v>491500</v>
      </c>
      <c r="L1589" s="28">
        <v>825000</v>
      </c>
      <c r="M1589" s="28">
        <v>805000</v>
      </c>
      <c r="N1589" s="28">
        <v>705000</v>
      </c>
      <c r="O1589" s="29">
        <v>35</v>
      </c>
      <c r="P1589" s="29">
        <v>19</v>
      </c>
      <c r="Q1589" s="29">
        <v>47</v>
      </c>
      <c r="R1589" s="28">
        <v>625</v>
      </c>
      <c r="S1589" s="28">
        <v>575</v>
      </c>
      <c r="T1589" s="30">
        <v>2.4</v>
      </c>
      <c r="U1589" s="30">
        <v>-0.20000000000000018</v>
      </c>
      <c r="V1589" s="30">
        <v>2.6</v>
      </c>
      <c r="W1589" s="30">
        <v>2.7</v>
      </c>
      <c r="X1589" s="31">
        <v>4.7094623967540938E-2</v>
      </c>
      <c r="Y1589" s="30">
        <v>2.4</v>
      </c>
      <c r="Z1589" s="30">
        <v>-0.30000000000000027</v>
      </c>
      <c r="AA1589" s="30">
        <v>2.7</v>
      </c>
      <c r="AB1589" s="30">
        <v>1.9</v>
      </c>
      <c r="AC1589" s="32">
        <v>0.27207982168976802</v>
      </c>
      <c r="AD1589" s="30">
        <v>5.7773010753264282</v>
      </c>
      <c r="AE1589" s="12">
        <v>47</v>
      </c>
      <c r="AF1589" s="12">
        <v>54</v>
      </c>
      <c r="AG1589" s="12">
        <v>98</v>
      </c>
      <c r="AH1589" s="33">
        <v>1.1216931216931216</v>
      </c>
      <c r="AI1589" s="34">
        <v>578000</v>
      </c>
      <c r="AJ1589" s="34">
        <v>440000</v>
      </c>
      <c r="AK1589" s="34">
        <v>393000</v>
      </c>
      <c r="AL1589" s="35">
        <v>0.31363636363636366</v>
      </c>
      <c r="AM1589" s="35">
        <v>0.47073791348600508</v>
      </c>
      <c r="AN1589" s="12">
        <v>2.6</v>
      </c>
      <c r="AO1589" s="33">
        <v>-0.5</v>
      </c>
      <c r="AP1589" s="12">
        <v>3.1</v>
      </c>
      <c r="AQ1589" s="34">
        <v>620</v>
      </c>
      <c r="AR1589" s="34">
        <v>520</v>
      </c>
      <c r="AS1589" s="31">
        <v>0.19230769230769232</v>
      </c>
      <c r="AT1589" s="36">
        <v>2297.1200000000003</v>
      </c>
      <c r="AU1589" s="30">
        <v>0.78029999999999999</v>
      </c>
      <c r="AV1589" s="30">
        <v>0.21970000000000001</v>
      </c>
      <c r="AW1589" s="30">
        <v>0.82779999999999998</v>
      </c>
      <c r="AX1589" s="30">
        <v>0.14760000000000001</v>
      </c>
      <c r="AY1589" s="30">
        <v>0.40300000000000002</v>
      </c>
      <c r="AZ1589" s="30">
        <v>0.32490000000000002</v>
      </c>
      <c r="BA1589" s="30">
        <v>0.22389999999999999</v>
      </c>
      <c r="BB1589" s="37">
        <v>9</v>
      </c>
      <c r="BC1589" s="29">
        <v>10</v>
      </c>
      <c r="BD1589" s="38" t="s">
        <v>3737</v>
      </c>
      <c r="BE1589" s="39">
        <v>115.890856184396</v>
      </c>
      <c r="BF1589" s="39">
        <v>-32.033412390685797</v>
      </c>
      <c r="BG1589" s="40">
        <f t="shared" si="288"/>
        <v>77</v>
      </c>
      <c r="BH1589" s="40">
        <f t="shared" si="289"/>
        <v>74</v>
      </c>
      <c r="BI1589" s="40">
        <f t="shared" si="290"/>
        <v>100</v>
      </c>
      <c r="BJ1589" s="40">
        <f t="shared" si="291"/>
        <v>100</v>
      </c>
      <c r="BK1589" s="40">
        <f t="shared" si="292"/>
        <v>100</v>
      </c>
      <c r="BL1589" s="40">
        <f t="shared" si="293"/>
        <v>79</v>
      </c>
      <c r="BM1589" s="41">
        <f t="shared" si="294"/>
        <v>100</v>
      </c>
      <c r="BN1589" s="40">
        <f t="shared" si="295"/>
        <v>92</v>
      </c>
      <c r="BO1589" s="41">
        <f t="shared" si="296"/>
        <v>85</v>
      </c>
      <c r="BP1589" s="41">
        <f t="shared" si="297"/>
        <v>77</v>
      </c>
      <c r="BQ1589" s="41">
        <f t="shared" si="298"/>
        <v>90</v>
      </c>
      <c r="BR1589" s="41">
        <f t="shared" si="299"/>
        <v>70</v>
      </c>
    </row>
    <row r="1590" spans="2:70" x14ac:dyDescent="0.3">
      <c r="B1590" s="12" t="s">
        <v>2088</v>
      </c>
      <c r="C1590" s="12">
        <v>506041132</v>
      </c>
      <c r="D1590" s="12" t="s">
        <v>906</v>
      </c>
      <c r="E1590" s="12" t="s">
        <v>332</v>
      </c>
      <c r="F1590" s="12" t="s">
        <v>2736</v>
      </c>
      <c r="G1590" s="12" t="s">
        <v>120</v>
      </c>
      <c r="H1590" s="12" t="s">
        <v>5013</v>
      </c>
      <c r="I1590" s="28">
        <v>463500</v>
      </c>
      <c r="J1590" s="28">
        <v>428400</v>
      </c>
      <c r="K1590" s="28">
        <v>355000</v>
      </c>
      <c r="L1590" s="28">
        <v>500000</v>
      </c>
      <c r="M1590" s="28">
        <v>467000</v>
      </c>
      <c r="N1590" s="28">
        <v>360000</v>
      </c>
      <c r="O1590" s="29">
        <v>41</v>
      </c>
      <c r="P1590" s="29">
        <v>41</v>
      </c>
      <c r="Q1590" s="29">
        <v>49</v>
      </c>
      <c r="R1590" s="28">
        <v>575</v>
      </c>
      <c r="S1590" s="28">
        <v>465</v>
      </c>
      <c r="T1590" s="30">
        <v>4.4000000000000004</v>
      </c>
      <c r="U1590" s="30">
        <v>-9.9999999999999645E-2</v>
      </c>
      <c r="V1590" s="30">
        <v>4.5</v>
      </c>
      <c r="W1590" s="30">
        <v>4.8</v>
      </c>
      <c r="X1590" s="31">
        <v>6.4509169363538302E-2</v>
      </c>
      <c r="Y1590" s="30">
        <v>3.6</v>
      </c>
      <c r="Z1590" s="30">
        <v>0.20000000000000018</v>
      </c>
      <c r="AA1590" s="30">
        <v>3.4</v>
      </c>
      <c r="AB1590" s="30">
        <v>4</v>
      </c>
      <c r="AC1590" s="32">
        <v>0.34363645056416137</v>
      </c>
      <c r="AD1590" s="30">
        <v>5.3269396266384215</v>
      </c>
      <c r="AE1590" s="12">
        <v>28</v>
      </c>
      <c r="AF1590" s="12">
        <v>30</v>
      </c>
      <c r="AG1590" s="12">
        <v>36</v>
      </c>
      <c r="AH1590" s="33">
        <v>0.68108108108108112</v>
      </c>
      <c r="AI1590" s="34">
        <v>520000</v>
      </c>
      <c r="AJ1590" s="34">
        <v>380000</v>
      </c>
      <c r="AK1590" s="34">
        <v>324000</v>
      </c>
      <c r="AL1590" s="35">
        <v>0.36842105263157893</v>
      </c>
      <c r="AM1590" s="35">
        <v>0.60493827160493829</v>
      </c>
      <c r="AN1590" s="12">
        <v>3.6</v>
      </c>
      <c r="AO1590" s="33">
        <v>-0.29999999999999982</v>
      </c>
      <c r="AP1590" s="12">
        <v>3.9</v>
      </c>
      <c r="AQ1590" s="34">
        <v>550</v>
      </c>
      <c r="AR1590" s="34">
        <v>460</v>
      </c>
      <c r="AS1590" s="31">
        <v>0.19565217391304349</v>
      </c>
      <c r="AT1590" s="36">
        <v>1673.2800000000002</v>
      </c>
      <c r="AU1590" s="30">
        <v>0.69910000000000005</v>
      </c>
      <c r="AV1590" s="30">
        <v>0.3009</v>
      </c>
      <c r="AW1590" s="30">
        <v>0.86109999999999998</v>
      </c>
      <c r="AX1590" s="30">
        <v>0.10929999999999999</v>
      </c>
      <c r="AY1590" s="30">
        <v>0.24429999999999999</v>
      </c>
      <c r="AZ1590" s="30">
        <v>0.3977</v>
      </c>
      <c r="BA1590" s="30">
        <v>0.33040000000000003</v>
      </c>
      <c r="BB1590" s="37">
        <v>3</v>
      </c>
      <c r="BC1590" s="29">
        <v>14</v>
      </c>
      <c r="BD1590" s="38" t="s">
        <v>4386</v>
      </c>
      <c r="BE1590" s="39">
        <v>115.971865631425</v>
      </c>
      <c r="BF1590" s="39">
        <v>-32.026601511006596</v>
      </c>
      <c r="BG1590" s="40">
        <f t="shared" si="288"/>
        <v>44</v>
      </c>
      <c r="BH1590" s="40">
        <f t="shared" si="289"/>
        <v>57</v>
      </c>
      <c r="BI1590" s="40">
        <f t="shared" si="290"/>
        <v>100</v>
      </c>
      <c r="BJ1590" s="40">
        <f t="shared" si="291"/>
        <v>100</v>
      </c>
      <c r="BK1590" s="40">
        <f t="shared" si="292"/>
        <v>100</v>
      </c>
      <c r="BL1590" s="40">
        <f t="shared" si="293"/>
        <v>44</v>
      </c>
      <c r="BM1590" s="41">
        <f t="shared" si="294"/>
        <v>100</v>
      </c>
      <c r="BN1590" s="40">
        <f t="shared" si="295"/>
        <v>97</v>
      </c>
      <c r="BO1590" s="41">
        <f t="shared" si="296"/>
        <v>38</v>
      </c>
      <c r="BP1590" s="41">
        <f t="shared" si="297"/>
        <v>57</v>
      </c>
      <c r="BQ1590" s="41">
        <f t="shared" si="298"/>
        <v>30</v>
      </c>
      <c r="BR1590" s="41">
        <f t="shared" si="299"/>
        <v>53</v>
      </c>
    </row>
    <row r="1591" spans="2:70" x14ac:dyDescent="0.3">
      <c r="B1591" s="12" t="s">
        <v>905</v>
      </c>
      <c r="C1591" s="12">
        <v>506041133</v>
      </c>
      <c r="D1591" s="12" t="s">
        <v>906</v>
      </c>
      <c r="E1591" s="12" t="s">
        <v>332</v>
      </c>
      <c r="F1591" s="12" t="s">
        <v>2736</v>
      </c>
      <c r="G1591" s="12" t="s">
        <v>120</v>
      </c>
      <c r="H1591" s="12" t="s">
        <v>5013</v>
      </c>
      <c r="I1591" s="28">
        <v>615850</v>
      </c>
      <c r="J1591" s="28">
        <v>577700</v>
      </c>
      <c r="K1591" s="28">
        <v>470000</v>
      </c>
      <c r="L1591" s="28">
        <v>645000</v>
      </c>
      <c r="M1591" s="28">
        <v>625000</v>
      </c>
      <c r="N1591" s="28">
        <v>485000</v>
      </c>
      <c r="O1591" s="29">
        <v>22</v>
      </c>
      <c r="P1591" s="29">
        <v>22</v>
      </c>
      <c r="Q1591" s="29">
        <v>48</v>
      </c>
      <c r="R1591" s="28">
        <v>600</v>
      </c>
      <c r="S1591" s="28">
        <v>535</v>
      </c>
      <c r="T1591" s="30">
        <v>2.1</v>
      </c>
      <c r="U1591" s="30">
        <v>-0.39999999999999991</v>
      </c>
      <c r="V1591" s="30">
        <v>2.5</v>
      </c>
      <c r="W1591" s="30">
        <v>3.5</v>
      </c>
      <c r="X1591" s="31">
        <v>5.0661687099131283E-2</v>
      </c>
      <c r="Y1591" s="30">
        <v>1.8</v>
      </c>
      <c r="Z1591" s="30">
        <v>-0.49999999999999978</v>
      </c>
      <c r="AA1591" s="30">
        <v>2.2999999999999998</v>
      </c>
      <c r="AB1591" s="30">
        <v>2.7</v>
      </c>
      <c r="AC1591" s="32">
        <v>0.23714665148928094</v>
      </c>
      <c r="AD1591" s="30">
        <v>4.6809860679382584</v>
      </c>
      <c r="AE1591" s="12">
        <v>28</v>
      </c>
      <c r="AF1591" s="12">
        <v>30</v>
      </c>
      <c r="AG1591" s="12">
        <v>36</v>
      </c>
      <c r="AH1591" s="33">
        <v>0.68108108108108112</v>
      </c>
      <c r="AI1591" s="34">
        <v>520000</v>
      </c>
      <c r="AJ1591" s="34">
        <v>380000</v>
      </c>
      <c r="AK1591" s="34">
        <v>324000</v>
      </c>
      <c r="AL1591" s="35">
        <v>0.36842105263157893</v>
      </c>
      <c r="AM1591" s="35">
        <v>0.60493827160493829</v>
      </c>
      <c r="AN1591" s="12">
        <v>3.6</v>
      </c>
      <c r="AO1591" s="33">
        <v>-0.29999999999999982</v>
      </c>
      <c r="AP1591" s="12">
        <v>3.9</v>
      </c>
      <c r="AQ1591" s="34">
        <v>550</v>
      </c>
      <c r="AR1591" s="34">
        <v>460</v>
      </c>
      <c r="AS1591" s="31">
        <v>0.19565217391304349</v>
      </c>
      <c r="AT1591" s="36">
        <v>2530.0800000000004</v>
      </c>
      <c r="AU1591" s="30">
        <v>0.85580000000000001</v>
      </c>
      <c r="AV1591" s="30">
        <v>0.14419999999999999</v>
      </c>
      <c r="AW1591" s="30">
        <v>0.92420000000000002</v>
      </c>
      <c r="AX1591" s="30">
        <v>6.3200000000000006E-2</v>
      </c>
      <c r="AY1591" s="30">
        <v>0.26500000000000001</v>
      </c>
      <c r="AZ1591" s="30">
        <v>0.50480000000000003</v>
      </c>
      <c r="BA1591" s="30">
        <v>0.1971</v>
      </c>
      <c r="BB1591" s="37">
        <v>7</v>
      </c>
      <c r="BC1591" s="29">
        <v>17</v>
      </c>
      <c r="BD1591" s="38" t="s">
        <v>3300</v>
      </c>
      <c r="BE1591" s="39">
        <v>115.928569330049</v>
      </c>
      <c r="BF1591" s="39">
        <v>-32.092340728866098</v>
      </c>
      <c r="BG1591" s="40">
        <f t="shared" si="288"/>
        <v>82</v>
      </c>
      <c r="BH1591" s="40">
        <f t="shared" si="289"/>
        <v>57</v>
      </c>
      <c r="BI1591" s="40">
        <f t="shared" si="290"/>
        <v>100</v>
      </c>
      <c r="BJ1591" s="40">
        <f t="shared" si="291"/>
        <v>100</v>
      </c>
      <c r="BK1591" s="40">
        <f t="shared" si="292"/>
        <v>100</v>
      </c>
      <c r="BL1591" s="40">
        <f t="shared" si="293"/>
        <v>48</v>
      </c>
      <c r="BM1591" s="41">
        <f t="shared" si="294"/>
        <v>100</v>
      </c>
      <c r="BN1591" s="40">
        <f t="shared" si="295"/>
        <v>100</v>
      </c>
      <c r="BO1591" s="41">
        <f t="shared" si="296"/>
        <v>100</v>
      </c>
      <c r="BP1591" s="41">
        <f t="shared" si="297"/>
        <v>87</v>
      </c>
      <c r="BQ1591" s="41">
        <f t="shared" si="298"/>
        <v>70</v>
      </c>
      <c r="BR1591" s="41">
        <f t="shared" si="299"/>
        <v>67</v>
      </c>
    </row>
    <row r="1592" spans="2:70" x14ac:dyDescent="0.3">
      <c r="B1592" s="12" t="s">
        <v>906</v>
      </c>
      <c r="C1592" s="12">
        <v>506041134</v>
      </c>
      <c r="D1592" s="12" t="s">
        <v>906</v>
      </c>
      <c r="E1592" s="12" t="s">
        <v>332</v>
      </c>
      <c r="F1592" s="12" t="s">
        <v>2736</v>
      </c>
      <c r="G1592" s="12" t="s">
        <v>120</v>
      </c>
      <c r="H1592" s="12" t="s">
        <v>5013</v>
      </c>
      <c r="I1592" s="28">
        <v>479000</v>
      </c>
      <c r="J1592" s="28">
        <v>459000</v>
      </c>
      <c r="K1592" s="28">
        <v>339000</v>
      </c>
      <c r="L1592" s="28">
        <v>510000</v>
      </c>
      <c r="M1592" s="28">
        <v>485000</v>
      </c>
      <c r="N1592" s="28">
        <v>340000</v>
      </c>
      <c r="O1592" s="29">
        <v>19</v>
      </c>
      <c r="P1592" s="29">
        <v>21</v>
      </c>
      <c r="Q1592" s="29">
        <v>27</v>
      </c>
      <c r="R1592" s="28">
        <v>550</v>
      </c>
      <c r="S1592" s="28">
        <v>425</v>
      </c>
      <c r="T1592" s="30">
        <v>3.8</v>
      </c>
      <c r="U1592" s="30">
        <v>-0.40000000000000036</v>
      </c>
      <c r="V1592" s="30">
        <v>4.2</v>
      </c>
      <c r="W1592" s="30">
        <v>4.8</v>
      </c>
      <c r="X1592" s="31">
        <v>5.9707724425887267E-2</v>
      </c>
      <c r="Y1592" s="30">
        <v>2.5</v>
      </c>
      <c r="Z1592" s="30">
        <v>0</v>
      </c>
      <c r="AA1592" s="30">
        <v>2.5</v>
      </c>
      <c r="AB1592" s="30">
        <v>2.2000000000000002</v>
      </c>
      <c r="AC1592" s="32">
        <v>0.39160401002506257</v>
      </c>
      <c r="AD1592" s="30">
        <v>6.5586825455246505</v>
      </c>
      <c r="AE1592" s="12">
        <v>28</v>
      </c>
      <c r="AF1592" s="12">
        <v>30</v>
      </c>
      <c r="AG1592" s="12">
        <v>36</v>
      </c>
      <c r="AH1592" s="33">
        <v>0.68108108108108112</v>
      </c>
      <c r="AI1592" s="34">
        <v>520000</v>
      </c>
      <c r="AJ1592" s="34">
        <v>380000</v>
      </c>
      <c r="AK1592" s="34">
        <v>324000</v>
      </c>
      <c r="AL1592" s="35">
        <v>0.36842105263157893</v>
      </c>
      <c r="AM1592" s="35">
        <v>0.60493827160493829</v>
      </c>
      <c r="AN1592" s="12">
        <v>3.6</v>
      </c>
      <c r="AO1592" s="33">
        <v>-0.29999999999999982</v>
      </c>
      <c r="AP1592" s="12">
        <v>3.9</v>
      </c>
      <c r="AQ1592" s="34">
        <v>550</v>
      </c>
      <c r="AR1592" s="34">
        <v>460</v>
      </c>
      <c r="AS1592" s="31">
        <v>0.19565217391304349</v>
      </c>
      <c r="AT1592" s="36">
        <v>1404.4800000000002</v>
      </c>
      <c r="AU1592" s="30">
        <v>0.64480000000000004</v>
      </c>
      <c r="AV1592" s="30">
        <v>0.35520000000000002</v>
      </c>
      <c r="AW1592" s="30">
        <v>0.80969999999999998</v>
      </c>
      <c r="AX1592" s="30">
        <v>0.15740000000000001</v>
      </c>
      <c r="AY1592" s="30">
        <v>0.25769999999999998</v>
      </c>
      <c r="AZ1592" s="30">
        <v>0.38500000000000001</v>
      </c>
      <c r="BA1592" s="30">
        <v>0.31359999999999999</v>
      </c>
      <c r="BB1592" s="37">
        <v>2</v>
      </c>
      <c r="BC1592" s="29">
        <v>21</v>
      </c>
      <c r="BD1592" s="38" t="s">
        <v>4811</v>
      </c>
      <c r="BE1592" s="39">
        <v>115.995308619025</v>
      </c>
      <c r="BF1592" s="39">
        <v>-32.088229483762497</v>
      </c>
      <c r="BG1592" s="40">
        <f t="shared" si="288"/>
        <v>54</v>
      </c>
      <c r="BH1592" s="40">
        <f t="shared" si="289"/>
        <v>57</v>
      </c>
      <c r="BI1592" s="40">
        <f t="shared" si="290"/>
        <v>100</v>
      </c>
      <c r="BJ1592" s="40">
        <f t="shared" si="291"/>
        <v>100</v>
      </c>
      <c r="BK1592" s="40">
        <f t="shared" si="292"/>
        <v>100</v>
      </c>
      <c r="BL1592" s="40">
        <f t="shared" si="293"/>
        <v>47</v>
      </c>
      <c r="BM1592" s="41">
        <f t="shared" si="294"/>
        <v>100</v>
      </c>
      <c r="BN1592" s="40">
        <f t="shared" si="295"/>
        <v>85</v>
      </c>
      <c r="BO1592" s="41">
        <f t="shared" si="296"/>
        <v>7</v>
      </c>
      <c r="BP1592" s="41">
        <f t="shared" si="297"/>
        <v>75</v>
      </c>
      <c r="BQ1592" s="41">
        <f t="shared" si="298"/>
        <v>20</v>
      </c>
      <c r="BR1592" s="41">
        <f t="shared" si="299"/>
        <v>52</v>
      </c>
    </row>
    <row r="1593" spans="2:70" x14ac:dyDescent="0.3">
      <c r="B1593" s="12" t="s">
        <v>1404</v>
      </c>
      <c r="C1593" s="12">
        <v>506041135</v>
      </c>
      <c r="D1593" s="12" t="s">
        <v>906</v>
      </c>
      <c r="E1593" s="12" t="s">
        <v>332</v>
      </c>
      <c r="F1593" s="12" t="s">
        <v>2736</v>
      </c>
      <c r="G1593" s="12" t="s">
        <v>120</v>
      </c>
      <c r="H1593" s="12" t="s">
        <v>5013</v>
      </c>
      <c r="I1593" s="28">
        <v>599990</v>
      </c>
      <c r="J1593" s="28">
        <v>599990</v>
      </c>
      <c r="K1593" s="28">
        <v>518000</v>
      </c>
      <c r="L1593" s="28">
        <v>610000</v>
      </c>
      <c r="M1593" s="28">
        <v>610000</v>
      </c>
      <c r="N1593" s="28">
        <v>439000</v>
      </c>
      <c r="O1593" s="29">
        <v>69</v>
      </c>
      <c r="P1593" s="29">
        <v>18</v>
      </c>
      <c r="Q1593" s="29">
        <v>52</v>
      </c>
      <c r="R1593" s="28">
        <v>650</v>
      </c>
      <c r="S1593" s="28">
        <v>550</v>
      </c>
      <c r="T1593" s="30">
        <v>3.3</v>
      </c>
      <c r="U1593" s="30">
        <v>0.39999999999999991</v>
      </c>
      <c r="V1593" s="30">
        <v>2.9</v>
      </c>
      <c r="W1593" s="30">
        <v>3.1</v>
      </c>
      <c r="X1593" s="31">
        <v>5.6334272237870631E-2</v>
      </c>
      <c r="Y1593" s="30">
        <v>1.5</v>
      </c>
      <c r="Z1593" s="30">
        <v>-0.30000000000000004</v>
      </c>
      <c r="AA1593" s="30">
        <v>1.8</v>
      </c>
      <c r="AB1593" s="30">
        <v>1.8</v>
      </c>
      <c r="AC1593" s="32">
        <v>0.27440054035798717</v>
      </c>
      <c r="AD1593" s="30">
        <v>4.8709343257215592</v>
      </c>
      <c r="AE1593" s="12">
        <v>28</v>
      </c>
      <c r="AF1593" s="12">
        <v>30</v>
      </c>
      <c r="AG1593" s="12">
        <v>36</v>
      </c>
      <c r="AH1593" s="33">
        <v>0.68108108108108112</v>
      </c>
      <c r="AI1593" s="34">
        <v>520000</v>
      </c>
      <c r="AJ1593" s="34">
        <v>380000</v>
      </c>
      <c r="AK1593" s="34">
        <v>324000</v>
      </c>
      <c r="AL1593" s="35">
        <v>0.36842105263157893</v>
      </c>
      <c r="AM1593" s="35">
        <v>0.60493827160493829</v>
      </c>
      <c r="AN1593" s="12">
        <v>3.6</v>
      </c>
      <c r="AO1593" s="33">
        <v>-0.29999999999999982</v>
      </c>
      <c r="AP1593" s="12">
        <v>3.9</v>
      </c>
      <c r="AQ1593" s="34">
        <v>550</v>
      </c>
      <c r="AR1593" s="34">
        <v>460</v>
      </c>
      <c r="AS1593" s="31">
        <v>0.19565217391304349</v>
      </c>
      <c r="AT1593" s="36">
        <v>2368.8000000000002</v>
      </c>
      <c r="AU1593" s="30">
        <v>0.84099999999999997</v>
      </c>
      <c r="AV1593" s="30">
        <v>0.159</v>
      </c>
      <c r="AW1593" s="30">
        <v>0.98070000000000002</v>
      </c>
      <c r="AX1593" s="30">
        <v>1.6E-2</v>
      </c>
      <c r="AY1593" s="30">
        <v>0.21560000000000001</v>
      </c>
      <c r="AZ1593" s="30">
        <v>0.58579999999999999</v>
      </c>
      <c r="BA1593" s="30">
        <v>0.1787</v>
      </c>
      <c r="BB1593" s="37">
        <v>4</v>
      </c>
      <c r="BC1593" s="29">
        <v>19</v>
      </c>
      <c r="BD1593" s="38" t="s">
        <v>3738</v>
      </c>
      <c r="BE1593" s="39">
        <v>115.956837978816</v>
      </c>
      <c r="BF1593" s="39">
        <v>-32.0981463408569</v>
      </c>
      <c r="BG1593" s="40">
        <f t="shared" si="288"/>
        <v>62</v>
      </c>
      <c r="BH1593" s="40">
        <f t="shared" si="289"/>
        <v>57</v>
      </c>
      <c r="BI1593" s="40">
        <f t="shared" si="290"/>
        <v>100</v>
      </c>
      <c r="BJ1593" s="40">
        <f t="shared" si="291"/>
        <v>100</v>
      </c>
      <c r="BK1593" s="40">
        <f t="shared" si="292"/>
        <v>100</v>
      </c>
      <c r="BL1593" s="40">
        <f t="shared" si="293"/>
        <v>37</v>
      </c>
      <c r="BM1593" s="41">
        <f t="shared" si="294"/>
        <v>100</v>
      </c>
      <c r="BN1593" s="40">
        <f t="shared" si="295"/>
        <v>100</v>
      </c>
      <c r="BO1593" s="41">
        <f t="shared" si="296"/>
        <v>84</v>
      </c>
      <c r="BP1593" s="41">
        <f t="shared" si="297"/>
        <v>92</v>
      </c>
      <c r="BQ1593" s="41">
        <f t="shared" si="298"/>
        <v>40</v>
      </c>
      <c r="BR1593" s="41">
        <f t="shared" si="299"/>
        <v>61</v>
      </c>
    </row>
    <row r="1594" spans="2:70" x14ac:dyDescent="0.3">
      <c r="B1594" s="12" t="s">
        <v>2204</v>
      </c>
      <c r="C1594" s="12">
        <v>506041136</v>
      </c>
      <c r="D1594" s="12" t="s">
        <v>906</v>
      </c>
      <c r="E1594" s="12" t="s">
        <v>332</v>
      </c>
      <c r="F1594" s="12" t="s">
        <v>2736</v>
      </c>
      <c r="G1594" s="12" t="s">
        <v>120</v>
      </c>
      <c r="H1594" s="12" t="s">
        <v>5013</v>
      </c>
      <c r="I1594" s="28">
        <v>456750</v>
      </c>
      <c r="J1594" s="28">
        <v>434420</v>
      </c>
      <c r="K1594" s="28">
        <v>349000</v>
      </c>
      <c r="L1594" s="28">
        <v>460000</v>
      </c>
      <c r="M1594" s="28">
        <v>427000</v>
      </c>
      <c r="N1594" s="28">
        <v>360000</v>
      </c>
      <c r="O1594" s="29">
        <v>21</v>
      </c>
      <c r="P1594" s="29">
        <v>44</v>
      </c>
      <c r="Q1594" s="29">
        <v>55</v>
      </c>
      <c r="R1594" s="28">
        <v>550</v>
      </c>
      <c r="S1594" s="28">
        <v>440</v>
      </c>
      <c r="T1594" s="30">
        <v>2.8</v>
      </c>
      <c r="U1594" s="30">
        <v>0.29999999999999982</v>
      </c>
      <c r="V1594" s="30">
        <v>2.5</v>
      </c>
      <c r="W1594" s="30">
        <v>3</v>
      </c>
      <c r="X1594" s="31">
        <v>6.2616310892172955E-2</v>
      </c>
      <c r="Y1594" s="30">
        <v>2.2000000000000002</v>
      </c>
      <c r="Z1594" s="30">
        <v>0.20000000000000018</v>
      </c>
      <c r="AA1594" s="30">
        <v>2</v>
      </c>
      <c r="AB1594" s="30">
        <v>1.6</v>
      </c>
      <c r="AC1594" s="32">
        <v>0.34902020509696413</v>
      </c>
      <c r="AD1594" s="30">
        <v>5.5739503034279148</v>
      </c>
      <c r="AE1594" s="12">
        <v>28</v>
      </c>
      <c r="AF1594" s="12">
        <v>30</v>
      </c>
      <c r="AG1594" s="12">
        <v>36</v>
      </c>
      <c r="AH1594" s="33">
        <v>0.68108108108108112</v>
      </c>
      <c r="AI1594" s="34">
        <v>520000</v>
      </c>
      <c r="AJ1594" s="34">
        <v>380000</v>
      </c>
      <c r="AK1594" s="34">
        <v>324000</v>
      </c>
      <c r="AL1594" s="35">
        <v>0.36842105263157893</v>
      </c>
      <c r="AM1594" s="35">
        <v>0.60493827160493829</v>
      </c>
      <c r="AN1594" s="12">
        <v>3.6</v>
      </c>
      <c r="AO1594" s="33">
        <v>-0.29999999999999982</v>
      </c>
      <c r="AP1594" s="12">
        <v>3.9</v>
      </c>
      <c r="AQ1594" s="34">
        <v>550</v>
      </c>
      <c r="AR1594" s="34">
        <v>460</v>
      </c>
      <c r="AS1594" s="31">
        <v>0.19565217391304349</v>
      </c>
      <c r="AT1594" s="36">
        <v>1575.8400000000001</v>
      </c>
      <c r="AU1594" s="30">
        <v>0.69059999999999999</v>
      </c>
      <c r="AV1594" s="30">
        <v>0.30940000000000001</v>
      </c>
      <c r="AW1594" s="30">
        <v>0.83709999999999996</v>
      </c>
      <c r="AX1594" s="30">
        <v>9.9400000000000002E-2</v>
      </c>
      <c r="AY1594" s="30">
        <v>0.24959999999999999</v>
      </c>
      <c r="AZ1594" s="30">
        <v>0.44679999999999997</v>
      </c>
      <c r="BA1594" s="30">
        <v>0.26019999999999999</v>
      </c>
      <c r="BB1594" s="37">
        <v>2</v>
      </c>
      <c r="BC1594" s="29">
        <v>20</v>
      </c>
      <c r="BD1594" s="38" t="s">
        <v>4495</v>
      </c>
      <c r="BE1594" s="39">
        <v>116.018898879383</v>
      </c>
      <c r="BF1594" s="39">
        <v>-32.053895606087899</v>
      </c>
      <c r="BG1594" s="40">
        <f t="shared" si="288"/>
        <v>70</v>
      </c>
      <c r="BH1594" s="40">
        <f t="shared" si="289"/>
        <v>57</v>
      </c>
      <c r="BI1594" s="40">
        <f t="shared" si="290"/>
        <v>100</v>
      </c>
      <c r="BJ1594" s="40">
        <f t="shared" si="291"/>
        <v>100</v>
      </c>
      <c r="BK1594" s="40">
        <f t="shared" si="292"/>
        <v>100</v>
      </c>
      <c r="BL1594" s="40">
        <f t="shared" si="293"/>
        <v>45</v>
      </c>
      <c r="BM1594" s="41">
        <f t="shared" si="294"/>
        <v>100</v>
      </c>
      <c r="BN1594" s="40">
        <f t="shared" si="295"/>
        <v>94</v>
      </c>
      <c r="BO1594" s="41">
        <f t="shared" si="296"/>
        <v>35</v>
      </c>
      <c r="BP1594" s="41">
        <f t="shared" si="297"/>
        <v>80</v>
      </c>
      <c r="BQ1594" s="41">
        <f t="shared" si="298"/>
        <v>20</v>
      </c>
      <c r="BR1594" s="41">
        <f t="shared" si="299"/>
        <v>56</v>
      </c>
    </row>
    <row r="1595" spans="2:70" x14ac:dyDescent="0.3">
      <c r="B1595" s="12" t="s">
        <v>1648</v>
      </c>
      <c r="C1595" s="12">
        <v>506041137</v>
      </c>
      <c r="D1595" s="12" t="s">
        <v>906</v>
      </c>
      <c r="E1595" s="12" t="s">
        <v>332</v>
      </c>
      <c r="F1595" s="12" t="s">
        <v>2736</v>
      </c>
      <c r="G1595" s="12" t="s">
        <v>120</v>
      </c>
      <c r="H1595" s="12" t="s">
        <v>5013</v>
      </c>
      <c r="I1595" s="28">
        <v>409000</v>
      </c>
      <c r="J1595" s="28">
        <v>350000</v>
      </c>
      <c r="K1595" s="28">
        <v>305000</v>
      </c>
      <c r="L1595" s="28">
        <v>508000</v>
      </c>
      <c r="M1595" s="28">
        <v>450000</v>
      </c>
      <c r="N1595" s="28">
        <v>424000</v>
      </c>
      <c r="O1595" s="29">
        <v>28</v>
      </c>
      <c r="P1595" s="29">
        <v>28</v>
      </c>
      <c r="Q1595" s="29">
        <v>44</v>
      </c>
      <c r="R1595" s="28">
        <v>550</v>
      </c>
      <c r="S1595" s="28">
        <v>420</v>
      </c>
      <c r="T1595" s="30">
        <v>3.6</v>
      </c>
      <c r="U1595" s="30">
        <v>-0.29999999999999982</v>
      </c>
      <c r="V1595" s="30">
        <v>3.9</v>
      </c>
      <c r="W1595" s="30">
        <v>4.3</v>
      </c>
      <c r="X1595" s="31">
        <v>6.9926650366748166E-2</v>
      </c>
      <c r="Y1595" s="30">
        <v>2</v>
      </c>
      <c r="Z1595" s="30">
        <v>-0.10000000000000009</v>
      </c>
      <c r="AA1595" s="30">
        <v>2.1</v>
      </c>
      <c r="AB1595" s="30">
        <v>2.2999999999999998</v>
      </c>
      <c r="AC1595" s="32">
        <v>0.31258525052286984</v>
      </c>
      <c r="AD1595" s="30">
        <v>4.4701876735613206</v>
      </c>
      <c r="AE1595" s="12">
        <v>28</v>
      </c>
      <c r="AF1595" s="12">
        <v>30</v>
      </c>
      <c r="AG1595" s="12">
        <v>36</v>
      </c>
      <c r="AH1595" s="33">
        <v>0.68108108108108112</v>
      </c>
      <c r="AI1595" s="34">
        <v>520000</v>
      </c>
      <c r="AJ1595" s="34">
        <v>380000</v>
      </c>
      <c r="AK1595" s="34">
        <v>324000</v>
      </c>
      <c r="AL1595" s="35">
        <v>0.36842105263157893</v>
      </c>
      <c r="AM1595" s="35">
        <v>0.60493827160493829</v>
      </c>
      <c r="AN1595" s="12">
        <v>3.6</v>
      </c>
      <c r="AO1595" s="33">
        <v>-0.29999999999999982</v>
      </c>
      <c r="AP1595" s="12">
        <v>3.9</v>
      </c>
      <c r="AQ1595" s="34">
        <v>550</v>
      </c>
      <c r="AR1595" s="34">
        <v>460</v>
      </c>
      <c r="AS1595" s="31">
        <v>0.19565217391304349</v>
      </c>
      <c r="AT1595" s="36">
        <v>1759.5200000000002</v>
      </c>
      <c r="AU1595" s="30">
        <v>0.76200000000000001</v>
      </c>
      <c r="AV1595" s="30">
        <v>0.23799999999999999</v>
      </c>
      <c r="AW1595" s="30">
        <v>0.91110000000000002</v>
      </c>
      <c r="AX1595" s="30">
        <v>7.6399999999999996E-2</v>
      </c>
      <c r="AY1595" s="30">
        <v>0.3327</v>
      </c>
      <c r="AZ1595" s="30">
        <v>0.4259</v>
      </c>
      <c r="BA1595" s="30">
        <v>0.21129999999999999</v>
      </c>
      <c r="BB1595" s="37">
        <v>4</v>
      </c>
      <c r="BC1595" s="29">
        <v>16</v>
      </c>
      <c r="BD1595" s="38" t="s">
        <v>3967</v>
      </c>
      <c r="BE1595" s="39">
        <v>115.957445445529</v>
      </c>
      <c r="BF1595" s="39">
        <v>-32.061704961916703</v>
      </c>
      <c r="BG1595" s="40">
        <f t="shared" si="288"/>
        <v>57</v>
      </c>
      <c r="BH1595" s="40">
        <f t="shared" si="289"/>
        <v>57</v>
      </c>
      <c r="BI1595" s="40">
        <f t="shared" si="290"/>
        <v>100</v>
      </c>
      <c r="BJ1595" s="40">
        <f t="shared" si="291"/>
        <v>100</v>
      </c>
      <c r="BK1595" s="40">
        <f t="shared" si="292"/>
        <v>100</v>
      </c>
      <c r="BL1595" s="40">
        <f t="shared" si="293"/>
        <v>63</v>
      </c>
      <c r="BM1595" s="41">
        <f t="shared" si="294"/>
        <v>100</v>
      </c>
      <c r="BN1595" s="40">
        <f t="shared" si="295"/>
        <v>100</v>
      </c>
      <c r="BO1595" s="41">
        <f t="shared" si="296"/>
        <v>59</v>
      </c>
      <c r="BP1595" s="41">
        <f t="shared" si="297"/>
        <v>84</v>
      </c>
      <c r="BQ1595" s="41">
        <f t="shared" si="298"/>
        <v>40</v>
      </c>
      <c r="BR1595" s="41">
        <f t="shared" si="299"/>
        <v>60</v>
      </c>
    </row>
    <row r="1596" spans="2:70" x14ac:dyDescent="0.3">
      <c r="B1596" s="12" t="s">
        <v>1536</v>
      </c>
      <c r="C1596" s="12">
        <v>506051138</v>
      </c>
      <c r="D1596" s="12" t="s">
        <v>415</v>
      </c>
      <c r="E1596" s="12" t="s">
        <v>332</v>
      </c>
      <c r="F1596" s="12" t="s">
        <v>2736</v>
      </c>
      <c r="G1596" s="12" t="s">
        <v>120</v>
      </c>
      <c r="H1596" s="12" t="s">
        <v>5013</v>
      </c>
      <c r="I1596" s="28">
        <v>566500</v>
      </c>
      <c r="J1596" s="28">
        <v>519000</v>
      </c>
      <c r="K1596" s="28">
        <v>382500</v>
      </c>
      <c r="L1596" s="28">
        <v>545000</v>
      </c>
      <c r="M1596" s="28">
        <v>535000</v>
      </c>
      <c r="N1596" s="28">
        <v>415000</v>
      </c>
      <c r="O1596" s="29">
        <v>34</v>
      </c>
      <c r="P1596" s="29">
        <v>21</v>
      </c>
      <c r="Q1596" s="29">
        <v>61</v>
      </c>
      <c r="R1596" s="28">
        <v>650</v>
      </c>
      <c r="S1596" s="28">
        <v>500</v>
      </c>
      <c r="T1596" s="30">
        <v>2.9</v>
      </c>
      <c r="U1596" s="30">
        <v>-0.5</v>
      </c>
      <c r="V1596" s="30">
        <v>3.4</v>
      </c>
      <c r="W1596" s="30">
        <v>3.6</v>
      </c>
      <c r="X1596" s="31">
        <v>5.966460723742277E-2</v>
      </c>
      <c r="Y1596" s="30">
        <v>0.6</v>
      </c>
      <c r="Z1596" s="30">
        <v>0</v>
      </c>
      <c r="AA1596" s="30">
        <v>0.6</v>
      </c>
      <c r="AB1596" s="30">
        <v>0.5</v>
      </c>
      <c r="AC1596" s="32">
        <v>0.31558300318496074</v>
      </c>
      <c r="AD1596" s="30">
        <v>5.2892831746828479</v>
      </c>
      <c r="AE1596" s="12">
        <v>7</v>
      </c>
      <c r="AF1596" s="12">
        <v>8</v>
      </c>
      <c r="AG1596" s="12">
        <v>16</v>
      </c>
      <c r="AH1596" s="33">
        <v>1.5714285714285714</v>
      </c>
      <c r="AI1596" s="34">
        <v>595000</v>
      </c>
      <c r="AJ1596" s="34">
        <v>470000</v>
      </c>
      <c r="AK1596" s="34">
        <v>440000</v>
      </c>
      <c r="AL1596" s="35">
        <v>0.26595744680851063</v>
      </c>
      <c r="AM1596" s="35">
        <v>0.35227272727272729</v>
      </c>
      <c r="AN1596" s="12">
        <v>2.4</v>
      </c>
      <c r="AO1596" s="33">
        <v>-1.2000000000000002</v>
      </c>
      <c r="AP1596" s="12">
        <v>3.6</v>
      </c>
      <c r="AQ1596" s="34">
        <v>550</v>
      </c>
      <c r="AR1596" s="34">
        <v>460</v>
      </c>
      <c r="AS1596" s="31">
        <v>0.19565217391304349</v>
      </c>
      <c r="AT1596" s="36">
        <v>2059.6800000000003</v>
      </c>
      <c r="AU1596" s="30">
        <v>0.74729999999999996</v>
      </c>
      <c r="AV1596" s="30">
        <v>0.25269999999999998</v>
      </c>
      <c r="AW1596" s="30">
        <v>0.91659999999999997</v>
      </c>
      <c r="AX1596" s="30">
        <v>6.6000000000000003E-2</v>
      </c>
      <c r="AY1596" s="30">
        <v>0.25819999999999999</v>
      </c>
      <c r="AZ1596" s="30">
        <v>0.50290000000000001</v>
      </c>
      <c r="BA1596" s="30">
        <v>0.2009</v>
      </c>
      <c r="BB1596" s="37">
        <v>2.5</v>
      </c>
      <c r="BC1596" s="29">
        <v>15</v>
      </c>
      <c r="BD1596" s="38" t="s">
        <v>3864</v>
      </c>
      <c r="BE1596" s="39">
        <v>116.00843632567501</v>
      </c>
      <c r="BF1596" s="39">
        <v>-31.9828399172324</v>
      </c>
      <c r="BG1596" s="40">
        <f t="shared" si="288"/>
        <v>69</v>
      </c>
      <c r="BH1596" s="40">
        <f t="shared" si="289"/>
        <v>77</v>
      </c>
      <c r="BI1596" s="40">
        <f t="shared" si="290"/>
        <v>100</v>
      </c>
      <c r="BJ1596" s="40">
        <f t="shared" si="291"/>
        <v>100</v>
      </c>
      <c r="BK1596" s="40">
        <f t="shared" si="292"/>
        <v>100</v>
      </c>
      <c r="BL1596" s="40">
        <f t="shared" si="293"/>
        <v>47</v>
      </c>
      <c r="BM1596" s="41">
        <f t="shared" si="294"/>
        <v>100</v>
      </c>
      <c r="BN1596" s="40">
        <f t="shared" si="295"/>
        <v>97</v>
      </c>
      <c r="BO1596" s="41">
        <f t="shared" si="296"/>
        <v>57</v>
      </c>
      <c r="BP1596" s="41">
        <f t="shared" si="297"/>
        <v>100</v>
      </c>
      <c r="BQ1596" s="41">
        <f t="shared" si="298"/>
        <v>25</v>
      </c>
      <c r="BR1596" s="41">
        <f t="shared" si="299"/>
        <v>62</v>
      </c>
    </row>
    <row r="1597" spans="2:70" x14ac:dyDescent="0.3">
      <c r="B1597" s="12" t="s">
        <v>1405</v>
      </c>
      <c r="C1597" s="12">
        <v>506051139</v>
      </c>
      <c r="D1597" s="12" t="s">
        <v>415</v>
      </c>
      <c r="E1597" s="12" t="s">
        <v>332</v>
      </c>
      <c r="F1597" s="12" t="s">
        <v>2736</v>
      </c>
      <c r="G1597" s="12" t="s">
        <v>120</v>
      </c>
      <c r="H1597" s="12" t="s">
        <v>5013</v>
      </c>
      <c r="I1597" s="28">
        <v>529000</v>
      </c>
      <c r="J1597" s="28">
        <v>492900</v>
      </c>
      <c r="K1597" s="28">
        <v>445000</v>
      </c>
      <c r="L1597" s="28">
        <v>615000</v>
      </c>
      <c r="M1597" s="28">
        <v>581000</v>
      </c>
      <c r="N1597" s="28">
        <v>460000</v>
      </c>
      <c r="O1597" s="29">
        <v>35</v>
      </c>
      <c r="P1597" s="29">
        <v>39</v>
      </c>
      <c r="Q1597" s="29">
        <v>63</v>
      </c>
      <c r="R1597" s="28">
        <v>600</v>
      </c>
      <c r="S1597" s="28">
        <v>480</v>
      </c>
      <c r="T1597" s="30">
        <v>2.7</v>
      </c>
      <c r="U1597" s="30">
        <v>-0.19999999999999973</v>
      </c>
      <c r="V1597" s="30">
        <v>2.9</v>
      </c>
      <c r="W1597" s="30">
        <v>3.6</v>
      </c>
      <c r="X1597" s="31">
        <v>5.8979206049149337E-2</v>
      </c>
      <c r="Y1597" s="30">
        <v>1.1000000000000001</v>
      </c>
      <c r="Z1597" s="30">
        <v>-0.19999999999999996</v>
      </c>
      <c r="AA1597" s="30">
        <v>1.3</v>
      </c>
      <c r="AB1597" s="30">
        <v>2</v>
      </c>
      <c r="AC1597" s="32">
        <v>0.3047294002925402</v>
      </c>
      <c r="AD1597" s="30">
        <v>5.1667260498318512</v>
      </c>
      <c r="AE1597" s="12">
        <v>7</v>
      </c>
      <c r="AF1597" s="12">
        <v>8</v>
      </c>
      <c r="AG1597" s="12">
        <v>16</v>
      </c>
      <c r="AH1597" s="33">
        <v>1.5714285714285714</v>
      </c>
      <c r="AI1597" s="34">
        <v>595000</v>
      </c>
      <c r="AJ1597" s="34">
        <v>470000</v>
      </c>
      <c r="AK1597" s="34">
        <v>440000</v>
      </c>
      <c r="AL1597" s="35">
        <v>0.26595744680851063</v>
      </c>
      <c r="AM1597" s="35">
        <v>0.35227272727272729</v>
      </c>
      <c r="AN1597" s="12">
        <v>2.4</v>
      </c>
      <c r="AO1597" s="33">
        <v>-1.2000000000000002</v>
      </c>
      <c r="AP1597" s="12">
        <v>3.6</v>
      </c>
      <c r="AQ1597" s="34">
        <v>550</v>
      </c>
      <c r="AR1597" s="34">
        <v>460</v>
      </c>
      <c r="AS1597" s="31">
        <v>0.19565217391304349</v>
      </c>
      <c r="AT1597" s="36">
        <v>1968.9600000000003</v>
      </c>
      <c r="AU1597" s="30">
        <v>0.72460000000000002</v>
      </c>
      <c r="AV1597" s="30">
        <v>0.27539999999999998</v>
      </c>
      <c r="AW1597" s="30">
        <v>0.96240000000000003</v>
      </c>
      <c r="AX1597" s="30">
        <v>3.61E-2</v>
      </c>
      <c r="AY1597" s="30">
        <v>0.29320000000000002</v>
      </c>
      <c r="AZ1597" s="30">
        <v>0.45739999999999997</v>
      </c>
      <c r="BA1597" s="30">
        <v>0.21879999999999999</v>
      </c>
      <c r="BB1597" s="37">
        <v>3.5</v>
      </c>
      <c r="BC1597" s="29">
        <v>14</v>
      </c>
      <c r="BD1597" s="38" t="s">
        <v>3739</v>
      </c>
      <c r="BE1597" s="39">
        <v>116.00309558950801</v>
      </c>
      <c r="BF1597" s="39">
        <v>-31.947417429565199</v>
      </c>
      <c r="BG1597" s="40">
        <f t="shared" si="288"/>
        <v>72</v>
      </c>
      <c r="BH1597" s="40">
        <f t="shared" si="289"/>
        <v>77</v>
      </c>
      <c r="BI1597" s="40">
        <f t="shared" si="290"/>
        <v>100</v>
      </c>
      <c r="BJ1597" s="40">
        <f t="shared" si="291"/>
        <v>100</v>
      </c>
      <c r="BK1597" s="40">
        <f t="shared" si="292"/>
        <v>100</v>
      </c>
      <c r="BL1597" s="40">
        <f t="shared" si="293"/>
        <v>55</v>
      </c>
      <c r="BM1597" s="41">
        <f t="shared" si="294"/>
        <v>100</v>
      </c>
      <c r="BN1597" s="40">
        <f t="shared" si="295"/>
        <v>98</v>
      </c>
      <c r="BO1597" s="41">
        <f t="shared" si="296"/>
        <v>64</v>
      </c>
      <c r="BP1597" s="41">
        <f t="shared" si="297"/>
        <v>98</v>
      </c>
      <c r="BQ1597" s="41">
        <f t="shared" si="298"/>
        <v>35</v>
      </c>
      <c r="BR1597" s="41">
        <f t="shared" si="299"/>
        <v>64</v>
      </c>
    </row>
    <row r="1598" spans="2:70" x14ac:dyDescent="0.3">
      <c r="B1598" s="12" t="s">
        <v>794</v>
      </c>
      <c r="C1598" s="12">
        <v>506051140</v>
      </c>
      <c r="D1598" s="12" t="s">
        <v>415</v>
      </c>
      <c r="E1598" s="12" t="s">
        <v>332</v>
      </c>
      <c r="F1598" s="12" t="s">
        <v>2736</v>
      </c>
      <c r="G1598" s="12" t="s">
        <v>120</v>
      </c>
      <c r="H1598" s="12" t="s">
        <v>5013</v>
      </c>
      <c r="I1598" s="28">
        <v>535000</v>
      </c>
      <c r="J1598" s="28">
        <v>495000</v>
      </c>
      <c r="K1598" s="28">
        <v>479000</v>
      </c>
      <c r="L1598" s="28">
        <v>610000</v>
      </c>
      <c r="M1598" s="28">
        <v>572000</v>
      </c>
      <c r="N1598" s="28">
        <v>510000</v>
      </c>
      <c r="O1598" s="29">
        <v>36</v>
      </c>
      <c r="P1598" s="29">
        <v>54</v>
      </c>
      <c r="Q1598" s="29">
        <v>69</v>
      </c>
      <c r="R1598" s="28">
        <v>510</v>
      </c>
      <c r="S1598" s="28">
        <v>450</v>
      </c>
      <c r="T1598" s="30">
        <v>2.5</v>
      </c>
      <c r="U1598" s="30">
        <v>-0.29999999999999982</v>
      </c>
      <c r="V1598" s="30">
        <v>2.8</v>
      </c>
      <c r="W1598" s="30">
        <v>5</v>
      </c>
      <c r="X1598" s="31">
        <v>4.9570093457943928E-2</v>
      </c>
      <c r="Y1598" s="30">
        <v>1.7</v>
      </c>
      <c r="Z1598" s="30">
        <v>0</v>
      </c>
      <c r="AA1598" s="30">
        <v>1.7</v>
      </c>
      <c r="AB1598" s="30">
        <v>1.3</v>
      </c>
      <c r="AC1598" s="32">
        <v>0.2442903126916002</v>
      </c>
      <c r="AD1598" s="30">
        <v>4.9281793849926894</v>
      </c>
      <c r="AE1598" s="12">
        <v>7</v>
      </c>
      <c r="AF1598" s="12">
        <v>8</v>
      </c>
      <c r="AG1598" s="12">
        <v>16</v>
      </c>
      <c r="AH1598" s="33">
        <v>1.5714285714285714</v>
      </c>
      <c r="AI1598" s="34">
        <v>595000</v>
      </c>
      <c r="AJ1598" s="34">
        <v>470000</v>
      </c>
      <c r="AK1598" s="34">
        <v>440000</v>
      </c>
      <c r="AL1598" s="35">
        <v>0.26595744680851063</v>
      </c>
      <c r="AM1598" s="35">
        <v>0.35227272727272729</v>
      </c>
      <c r="AN1598" s="12">
        <v>2.4</v>
      </c>
      <c r="AO1598" s="33">
        <v>-1.2000000000000002</v>
      </c>
      <c r="AP1598" s="12">
        <v>3.6</v>
      </c>
      <c r="AQ1598" s="34">
        <v>550</v>
      </c>
      <c r="AR1598" s="34">
        <v>460</v>
      </c>
      <c r="AS1598" s="31">
        <v>0.19565217391304349</v>
      </c>
      <c r="AT1598" s="36">
        <v>2087.6800000000003</v>
      </c>
      <c r="AU1598" s="30">
        <v>0.77370000000000005</v>
      </c>
      <c r="AV1598" s="30">
        <v>0.2263</v>
      </c>
      <c r="AW1598" s="30">
        <v>0.9325</v>
      </c>
      <c r="AX1598" s="30">
        <v>5.67E-2</v>
      </c>
      <c r="AY1598" s="30">
        <v>0.46450000000000002</v>
      </c>
      <c r="AZ1598" s="30">
        <v>0.39179999999999998</v>
      </c>
      <c r="BA1598" s="30">
        <v>0.1242</v>
      </c>
      <c r="BB1598" s="37">
        <v>6.5</v>
      </c>
      <c r="BC1598" s="29">
        <v>18</v>
      </c>
      <c r="BD1598" s="38" t="s">
        <v>3214</v>
      </c>
      <c r="BE1598" s="39">
        <v>116.036677525295</v>
      </c>
      <c r="BF1598" s="39">
        <v>-31.958455182175999</v>
      </c>
      <c r="BG1598" s="40">
        <f t="shared" si="288"/>
        <v>75</v>
      </c>
      <c r="BH1598" s="40">
        <f t="shared" si="289"/>
        <v>77</v>
      </c>
      <c r="BI1598" s="40">
        <f t="shared" si="290"/>
        <v>100</v>
      </c>
      <c r="BJ1598" s="40">
        <f t="shared" si="291"/>
        <v>100</v>
      </c>
      <c r="BK1598" s="40">
        <f t="shared" si="292"/>
        <v>100</v>
      </c>
      <c r="BL1598" s="40">
        <f t="shared" si="293"/>
        <v>92</v>
      </c>
      <c r="BM1598" s="41">
        <f t="shared" si="294"/>
        <v>100</v>
      </c>
      <c r="BN1598" s="40">
        <f t="shared" si="295"/>
        <v>100</v>
      </c>
      <c r="BO1598" s="41">
        <f t="shared" si="296"/>
        <v>100</v>
      </c>
      <c r="BP1598" s="41">
        <f t="shared" si="297"/>
        <v>88</v>
      </c>
      <c r="BQ1598" s="41">
        <f t="shared" si="298"/>
        <v>65</v>
      </c>
      <c r="BR1598" s="41">
        <f t="shared" si="299"/>
        <v>71</v>
      </c>
    </row>
    <row r="1599" spans="2:70" x14ac:dyDescent="0.3">
      <c r="B1599" s="12" t="s">
        <v>2444</v>
      </c>
      <c r="C1599" s="12">
        <v>506071145</v>
      </c>
      <c r="D1599" s="12" t="s">
        <v>1136</v>
      </c>
      <c r="E1599" s="12" t="s">
        <v>332</v>
      </c>
      <c r="F1599" s="12" t="s">
        <v>2736</v>
      </c>
      <c r="G1599" s="12" t="s">
        <v>120</v>
      </c>
      <c r="H1599" s="12" t="s">
        <v>5013</v>
      </c>
      <c r="I1599" s="28">
        <v>719000</v>
      </c>
      <c r="J1599" s="28">
        <v>699600</v>
      </c>
      <c r="K1599" s="28">
        <v>549000</v>
      </c>
      <c r="L1599" s="28">
        <v>700000</v>
      </c>
      <c r="M1599" s="28">
        <v>669000</v>
      </c>
      <c r="N1599" s="28">
        <v>560000</v>
      </c>
      <c r="O1599" s="29">
        <v>28</v>
      </c>
      <c r="P1599" s="29">
        <v>28</v>
      </c>
      <c r="Q1599" s="29">
        <v>32</v>
      </c>
      <c r="R1599" s="28">
        <v>620</v>
      </c>
      <c r="S1599" s="28">
        <v>550</v>
      </c>
      <c r="T1599" s="30">
        <v>3.1</v>
      </c>
      <c r="U1599" s="30">
        <v>0</v>
      </c>
      <c r="V1599" s="30">
        <v>3.1</v>
      </c>
      <c r="W1599" s="30">
        <v>3.1</v>
      </c>
      <c r="X1599" s="31">
        <v>4.4840055632823367E-2</v>
      </c>
      <c r="Y1599" s="30">
        <v>4.5999999999999996</v>
      </c>
      <c r="Z1599" s="30">
        <v>0</v>
      </c>
      <c r="AA1599" s="30">
        <v>4.5999999999999996</v>
      </c>
      <c r="AB1599" s="30">
        <v>4.7</v>
      </c>
      <c r="AC1599" s="32">
        <v>0.30685777636997147</v>
      </c>
      <c r="AD1599" s="30">
        <v>6.8433852732633218</v>
      </c>
      <c r="AE1599" s="12">
        <v>147</v>
      </c>
      <c r="AF1599" s="12">
        <v>138</v>
      </c>
      <c r="AG1599" s="12">
        <v>183</v>
      </c>
      <c r="AH1599" s="33">
        <v>3.1638418079096047</v>
      </c>
      <c r="AI1599" s="34">
        <v>712000</v>
      </c>
      <c r="AJ1599" s="34">
        <v>580000</v>
      </c>
      <c r="AK1599" s="34">
        <v>550000</v>
      </c>
      <c r="AL1599" s="35">
        <v>0.22758620689655173</v>
      </c>
      <c r="AM1599" s="35">
        <v>0.29454545454545455</v>
      </c>
      <c r="AN1599" s="12">
        <v>2.6</v>
      </c>
      <c r="AO1599" s="33">
        <v>-0.10000000000000009</v>
      </c>
      <c r="AP1599" s="12">
        <v>2.7</v>
      </c>
      <c r="AQ1599" s="34">
        <v>650</v>
      </c>
      <c r="AR1599" s="34">
        <v>560</v>
      </c>
      <c r="AS1599" s="31">
        <v>0.16071428571428573</v>
      </c>
      <c r="AT1599" s="36">
        <v>2020.4800000000002</v>
      </c>
      <c r="AU1599" s="30">
        <v>0.5786</v>
      </c>
      <c r="AV1599" s="30">
        <v>0.4214</v>
      </c>
      <c r="AW1599" s="30">
        <v>0.33160000000000001</v>
      </c>
      <c r="AX1599" s="30">
        <v>0.52049999999999996</v>
      </c>
      <c r="AY1599" s="30">
        <v>0.27710000000000001</v>
      </c>
      <c r="AZ1599" s="30">
        <v>0.28139999999999998</v>
      </c>
      <c r="BA1599" s="30">
        <v>0.40649999999999997</v>
      </c>
      <c r="BB1599" s="37">
        <v>5.5</v>
      </c>
      <c r="BC1599" s="29">
        <v>6</v>
      </c>
      <c r="BD1599" s="38" t="s">
        <v>4732</v>
      </c>
      <c r="BE1599" s="39">
        <v>115.870343755487</v>
      </c>
      <c r="BF1599" s="39">
        <v>-32.000934690536198</v>
      </c>
      <c r="BG1599" s="40">
        <f t="shared" si="288"/>
        <v>65</v>
      </c>
      <c r="BH1599" s="40">
        <f t="shared" si="289"/>
        <v>74</v>
      </c>
      <c r="BI1599" s="40">
        <f t="shared" si="290"/>
        <v>86</v>
      </c>
      <c r="BJ1599" s="40">
        <f t="shared" si="291"/>
        <v>100</v>
      </c>
      <c r="BK1599" s="40">
        <f t="shared" si="292"/>
        <v>100</v>
      </c>
      <c r="BL1599" s="40">
        <f t="shared" si="293"/>
        <v>51</v>
      </c>
      <c r="BM1599" s="41">
        <f t="shared" si="294"/>
        <v>99</v>
      </c>
      <c r="BN1599" s="40">
        <f t="shared" si="295"/>
        <v>82</v>
      </c>
      <c r="BO1599" s="41">
        <f t="shared" si="296"/>
        <v>62</v>
      </c>
      <c r="BP1599" s="41">
        <f t="shared" si="297"/>
        <v>41</v>
      </c>
      <c r="BQ1599" s="41">
        <f t="shared" si="298"/>
        <v>55</v>
      </c>
      <c r="BR1599" s="41">
        <f t="shared" si="299"/>
        <v>58</v>
      </c>
    </row>
    <row r="1600" spans="2:70" x14ac:dyDescent="0.3">
      <c r="B1600" s="12" t="s">
        <v>1135</v>
      </c>
      <c r="C1600" s="12">
        <v>506071146</v>
      </c>
      <c r="D1600" s="12" t="s">
        <v>1136</v>
      </c>
      <c r="E1600" s="12" t="s">
        <v>332</v>
      </c>
      <c r="F1600" s="12" t="s">
        <v>2736</v>
      </c>
      <c r="G1600" s="12" t="s">
        <v>120</v>
      </c>
      <c r="H1600" s="12" t="s">
        <v>5013</v>
      </c>
      <c r="I1600" s="28">
        <v>782750</v>
      </c>
      <c r="J1600" s="28">
        <v>782750</v>
      </c>
      <c r="K1600" s="28">
        <v>753620</v>
      </c>
      <c r="L1600" s="28">
        <v>850000</v>
      </c>
      <c r="M1600" s="28">
        <v>762000</v>
      </c>
      <c r="N1600" s="28">
        <v>699000</v>
      </c>
      <c r="O1600" s="29">
        <v>133</v>
      </c>
      <c r="P1600" s="29">
        <v>133</v>
      </c>
      <c r="Q1600" s="29">
        <v>120</v>
      </c>
      <c r="R1600" s="28">
        <v>675</v>
      </c>
      <c r="S1600" s="28">
        <v>620</v>
      </c>
      <c r="T1600" s="30">
        <v>1.5</v>
      </c>
      <c r="U1600" s="30">
        <v>-0.10000000000000009</v>
      </c>
      <c r="V1600" s="30">
        <v>1.6</v>
      </c>
      <c r="W1600" s="30">
        <v>1.7</v>
      </c>
      <c r="X1600" s="31">
        <v>4.4841903545193226E-2</v>
      </c>
      <c r="Y1600" s="30">
        <v>0.5</v>
      </c>
      <c r="Z1600" s="30">
        <v>-0.19999999999999996</v>
      </c>
      <c r="AA1600" s="30">
        <v>0.7</v>
      </c>
      <c r="AB1600" s="30">
        <v>0.9</v>
      </c>
      <c r="AC1600" s="32">
        <v>0.28083810411396615</v>
      </c>
      <c r="AD1600" s="30">
        <v>6.2628497434531907</v>
      </c>
      <c r="AE1600" s="12">
        <v>147</v>
      </c>
      <c r="AF1600" s="12">
        <v>138</v>
      </c>
      <c r="AG1600" s="12">
        <v>183</v>
      </c>
      <c r="AH1600" s="33">
        <v>3.1638418079096047</v>
      </c>
      <c r="AI1600" s="34">
        <v>712000</v>
      </c>
      <c r="AJ1600" s="34">
        <v>580000</v>
      </c>
      <c r="AK1600" s="34">
        <v>550000</v>
      </c>
      <c r="AL1600" s="35">
        <v>0.22758620689655173</v>
      </c>
      <c r="AM1600" s="35">
        <v>0.29454545454545455</v>
      </c>
      <c r="AN1600" s="12">
        <v>2.6</v>
      </c>
      <c r="AO1600" s="33">
        <v>-0.10000000000000009</v>
      </c>
      <c r="AP1600" s="12">
        <v>2.7</v>
      </c>
      <c r="AQ1600" s="34">
        <v>650</v>
      </c>
      <c r="AR1600" s="34">
        <v>560</v>
      </c>
      <c r="AS1600" s="31">
        <v>0.16071428571428573</v>
      </c>
      <c r="AT1600" s="36">
        <v>2403.5200000000004</v>
      </c>
      <c r="AU1600" s="30">
        <v>0.73070000000000002</v>
      </c>
      <c r="AV1600" s="30">
        <v>0.26929999999999998</v>
      </c>
      <c r="AW1600" s="30">
        <v>0.83919999999999995</v>
      </c>
      <c r="AX1600" s="30">
        <v>0.1346</v>
      </c>
      <c r="AY1600" s="30">
        <v>0.36820000000000003</v>
      </c>
      <c r="AZ1600" s="30">
        <v>0.3296</v>
      </c>
      <c r="BA1600" s="30">
        <v>0.25030000000000002</v>
      </c>
      <c r="BB1600" s="37">
        <v>9</v>
      </c>
      <c r="BC1600" s="29">
        <v>8</v>
      </c>
      <c r="BD1600" s="38" t="s">
        <v>3492</v>
      </c>
      <c r="BE1600" s="39">
        <v>115.87226375778199</v>
      </c>
      <c r="BF1600" s="39">
        <v>-32.018052125288399</v>
      </c>
      <c r="BG1600" s="40">
        <f t="shared" si="288"/>
        <v>92</v>
      </c>
      <c r="BH1600" s="40">
        <f t="shared" si="289"/>
        <v>74</v>
      </c>
      <c r="BI1600" s="40">
        <f t="shared" si="290"/>
        <v>86</v>
      </c>
      <c r="BJ1600" s="40">
        <f t="shared" si="291"/>
        <v>100</v>
      </c>
      <c r="BK1600" s="40">
        <f t="shared" si="292"/>
        <v>100</v>
      </c>
      <c r="BL1600" s="40">
        <f t="shared" si="293"/>
        <v>71</v>
      </c>
      <c r="BM1600" s="41">
        <f t="shared" si="294"/>
        <v>99</v>
      </c>
      <c r="BN1600" s="40">
        <f t="shared" si="295"/>
        <v>87</v>
      </c>
      <c r="BO1600" s="41">
        <f t="shared" si="296"/>
        <v>80</v>
      </c>
      <c r="BP1600" s="41">
        <f t="shared" si="297"/>
        <v>100</v>
      </c>
      <c r="BQ1600" s="41">
        <f t="shared" si="298"/>
        <v>90</v>
      </c>
      <c r="BR1600" s="41">
        <f t="shared" si="299"/>
        <v>71</v>
      </c>
    </row>
    <row r="1601" spans="2:70" x14ac:dyDescent="0.3">
      <c r="B1601" s="12" t="s">
        <v>1891</v>
      </c>
      <c r="C1601" s="12">
        <v>506071147</v>
      </c>
      <c r="D1601" s="12" t="s">
        <v>1136</v>
      </c>
      <c r="E1601" s="12" t="s">
        <v>332</v>
      </c>
      <c r="F1601" s="12" t="s">
        <v>2736</v>
      </c>
      <c r="G1601" s="12" t="s">
        <v>120</v>
      </c>
      <c r="H1601" s="12" t="s">
        <v>5013</v>
      </c>
      <c r="I1601" s="28">
        <v>680000</v>
      </c>
      <c r="J1601" s="28">
        <v>612000</v>
      </c>
      <c r="K1601" s="28">
        <v>550000</v>
      </c>
      <c r="L1601" s="28">
        <v>685000</v>
      </c>
      <c r="M1601" s="28">
        <v>640000</v>
      </c>
      <c r="N1601" s="28">
        <v>580000</v>
      </c>
      <c r="O1601" s="29">
        <v>48</v>
      </c>
      <c r="P1601" s="29">
        <v>47</v>
      </c>
      <c r="Q1601" s="29">
        <v>58</v>
      </c>
      <c r="R1601" s="28">
        <v>670</v>
      </c>
      <c r="S1601" s="28">
        <v>550</v>
      </c>
      <c r="T1601" s="30">
        <v>2.5</v>
      </c>
      <c r="U1601" s="30">
        <v>-0.20000000000000018</v>
      </c>
      <c r="V1601" s="30">
        <v>2.7</v>
      </c>
      <c r="W1601" s="30">
        <v>2.5</v>
      </c>
      <c r="X1601" s="31">
        <v>5.1235294117647059E-2</v>
      </c>
      <c r="Y1601" s="30">
        <v>5.9</v>
      </c>
      <c r="Z1601" s="30">
        <v>-0.19999999999999929</v>
      </c>
      <c r="AA1601" s="30">
        <v>6.1</v>
      </c>
      <c r="AB1601" s="30">
        <v>5.4</v>
      </c>
      <c r="AC1601" s="32">
        <v>0.28311135149753225</v>
      </c>
      <c r="AD1601" s="30">
        <v>5.5257095010999402</v>
      </c>
      <c r="AE1601" s="12">
        <v>147</v>
      </c>
      <c r="AF1601" s="12">
        <v>138</v>
      </c>
      <c r="AG1601" s="12">
        <v>183</v>
      </c>
      <c r="AH1601" s="33">
        <v>3.1638418079096047</v>
      </c>
      <c r="AI1601" s="34">
        <v>712000</v>
      </c>
      <c r="AJ1601" s="34">
        <v>580000</v>
      </c>
      <c r="AK1601" s="34">
        <v>550000</v>
      </c>
      <c r="AL1601" s="35">
        <v>0.22758620689655173</v>
      </c>
      <c r="AM1601" s="35">
        <v>0.29454545454545455</v>
      </c>
      <c r="AN1601" s="12">
        <v>2.6</v>
      </c>
      <c r="AO1601" s="33">
        <v>-0.10000000000000009</v>
      </c>
      <c r="AP1601" s="12">
        <v>2.7</v>
      </c>
      <c r="AQ1601" s="34">
        <v>650</v>
      </c>
      <c r="AR1601" s="34">
        <v>560</v>
      </c>
      <c r="AS1601" s="31">
        <v>0.16071428571428573</v>
      </c>
      <c r="AT1601" s="36">
        <v>2366.5600000000004</v>
      </c>
      <c r="AU1601" s="30">
        <v>0.6129</v>
      </c>
      <c r="AV1601" s="30">
        <v>0.3871</v>
      </c>
      <c r="AW1601" s="30">
        <v>0.44640000000000002</v>
      </c>
      <c r="AX1601" s="30">
        <v>0.31169999999999998</v>
      </c>
      <c r="AY1601" s="30">
        <v>0.32040000000000002</v>
      </c>
      <c r="AZ1601" s="30">
        <v>0.26029999999999998</v>
      </c>
      <c r="BA1601" s="30">
        <v>0.38750000000000001</v>
      </c>
      <c r="BB1601" s="37">
        <v>8</v>
      </c>
      <c r="BC1601" s="29">
        <v>4</v>
      </c>
      <c r="BD1601" s="38" t="s">
        <v>4200</v>
      </c>
      <c r="BE1601" s="39">
        <v>115.870780882885</v>
      </c>
      <c r="BF1601" s="39">
        <v>-31.9825529363175</v>
      </c>
      <c r="BG1601" s="40">
        <f t="shared" si="288"/>
        <v>75</v>
      </c>
      <c r="BH1601" s="40">
        <f t="shared" si="289"/>
        <v>74</v>
      </c>
      <c r="BI1601" s="40">
        <f t="shared" si="290"/>
        <v>86</v>
      </c>
      <c r="BJ1601" s="40">
        <f t="shared" si="291"/>
        <v>100</v>
      </c>
      <c r="BK1601" s="40">
        <f t="shared" si="292"/>
        <v>100</v>
      </c>
      <c r="BL1601" s="40">
        <f t="shared" si="293"/>
        <v>60</v>
      </c>
      <c r="BM1601" s="41">
        <f t="shared" si="294"/>
        <v>100</v>
      </c>
      <c r="BN1601" s="40">
        <f t="shared" si="295"/>
        <v>95</v>
      </c>
      <c r="BO1601" s="41">
        <f t="shared" si="296"/>
        <v>78</v>
      </c>
      <c r="BP1601" s="41">
        <f t="shared" si="297"/>
        <v>19</v>
      </c>
      <c r="BQ1601" s="41">
        <f t="shared" si="298"/>
        <v>80</v>
      </c>
      <c r="BR1601" s="41">
        <f t="shared" si="299"/>
        <v>62</v>
      </c>
    </row>
    <row r="1602" spans="2:70" x14ac:dyDescent="0.3">
      <c r="B1602" s="12" t="s">
        <v>685</v>
      </c>
      <c r="C1602" s="12">
        <v>507011148</v>
      </c>
      <c r="D1602" s="12" t="s">
        <v>280</v>
      </c>
      <c r="E1602" s="12" t="s">
        <v>281</v>
      </c>
      <c r="F1602" s="12" t="s">
        <v>2736</v>
      </c>
      <c r="G1602" s="12" t="s">
        <v>120</v>
      </c>
      <c r="H1602" s="12" t="s">
        <v>5013</v>
      </c>
      <c r="I1602" s="28">
        <v>497550</v>
      </c>
      <c r="J1602" s="28">
        <v>485050</v>
      </c>
      <c r="K1602" s="28">
        <v>402900</v>
      </c>
      <c r="L1602" s="28">
        <v>565000</v>
      </c>
      <c r="M1602" s="28">
        <v>515000</v>
      </c>
      <c r="N1602" s="28">
        <v>470000</v>
      </c>
      <c r="O1602" s="29">
        <v>29</v>
      </c>
      <c r="P1602" s="29">
        <v>27</v>
      </c>
      <c r="Q1602" s="29">
        <v>29</v>
      </c>
      <c r="R1602" s="28">
        <v>550</v>
      </c>
      <c r="S1602" s="28">
        <v>550</v>
      </c>
      <c r="T1602" s="30">
        <v>4</v>
      </c>
      <c r="U1602" s="30">
        <v>-0.59999999999999964</v>
      </c>
      <c r="V1602" s="30">
        <v>4.5999999999999996</v>
      </c>
      <c r="W1602" s="30">
        <v>6.1</v>
      </c>
      <c r="X1602" s="31">
        <v>5.7481660134659836E-2</v>
      </c>
      <c r="Y1602" s="30">
        <v>7.6</v>
      </c>
      <c r="Z1602" s="30">
        <v>0</v>
      </c>
      <c r="AA1602" s="30">
        <v>7.6</v>
      </c>
      <c r="AB1602" s="30">
        <v>4.9000000000000004</v>
      </c>
      <c r="AC1602" s="32">
        <v>0.19994765006979989</v>
      </c>
      <c r="AD1602" s="30">
        <v>3.4784599053226901</v>
      </c>
      <c r="AE1602" s="12">
        <v>70</v>
      </c>
      <c r="AF1602" s="12">
        <v>82</v>
      </c>
      <c r="AG1602" s="12">
        <v>78</v>
      </c>
      <c r="AH1602" s="33">
        <v>1.6488549618320612</v>
      </c>
      <c r="AI1602" s="34">
        <v>550000</v>
      </c>
      <c r="AJ1602" s="34">
        <v>450000</v>
      </c>
      <c r="AK1602" s="34">
        <v>412500</v>
      </c>
      <c r="AL1602" s="35">
        <v>0.22222222222222221</v>
      </c>
      <c r="AM1602" s="35">
        <v>0.33333333333333331</v>
      </c>
      <c r="AN1602" s="12">
        <v>3.5</v>
      </c>
      <c r="AO1602" s="33">
        <v>-0.39999999999999991</v>
      </c>
      <c r="AP1602" s="12">
        <v>3.9</v>
      </c>
      <c r="AQ1602" s="34">
        <v>580</v>
      </c>
      <c r="AR1602" s="34">
        <v>500</v>
      </c>
      <c r="AS1602" s="31">
        <v>0.16</v>
      </c>
      <c r="AT1602" s="36">
        <v>2750.7200000000003</v>
      </c>
      <c r="AU1602" s="30">
        <v>0.8397</v>
      </c>
      <c r="AV1602" s="30">
        <v>0.1603</v>
      </c>
      <c r="AW1602" s="30">
        <v>0.89200000000000002</v>
      </c>
      <c r="AX1602" s="30">
        <v>8.8599999999999998E-2</v>
      </c>
      <c r="AY1602" s="30">
        <v>0.1978</v>
      </c>
      <c r="AZ1602" s="30">
        <v>0.58020000000000005</v>
      </c>
      <c r="BA1602" s="30">
        <v>0.2074</v>
      </c>
      <c r="BB1602" s="37">
        <v>8.5</v>
      </c>
      <c r="BC1602" s="29">
        <v>22</v>
      </c>
      <c r="BD1602" s="38" t="s">
        <v>3126</v>
      </c>
      <c r="BE1602" s="39">
        <v>115.87866539421699</v>
      </c>
      <c r="BF1602" s="39">
        <v>-32.142777776638503</v>
      </c>
      <c r="BG1602" s="40">
        <f t="shared" si="288"/>
        <v>51</v>
      </c>
      <c r="BH1602" s="40">
        <f t="shared" si="289"/>
        <v>59</v>
      </c>
      <c r="BI1602" s="40">
        <f t="shared" si="290"/>
        <v>100</v>
      </c>
      <c r="BJ1602" s="40">
        <f t="shared" si="291"/>
        <v>100</v>
      </c>
      <c r="BK1602" s="40">
        <f t="shared" si="292"/>
        <v>100</v>
      </c>
      <c r="BL1602" s="40">
        <f t="shared" si="293"/>
        <v>34</v>
      </c>
      <c r="BM1602" s="41">
        <f t="shared" si="294"/>
        <v>100</v>
      </c>
      <c r="BN1602" s="40">
        <f t="shared" si="295"/>
        <v>100</v>
      </c>
      <c r="BO1602" s="41">
        <f t="shared" si="296"/>
        <v>100</v>
      </c>
      <c r="BP1602" s="41">
        <f t="shared" si="297"/>
        <v>1</v>
      </c>
      <c r="BQ1602" s="41">
        <f t="shared" si="298"/>
        <v>85</v>
      </c>
      <c r="BR1602" s="41">
        <f t="shared" si="299"/>
        <v>57</v>
      </c>
    </row>
    <row r="1603" spans="2:70" x14ac:dyDescent="0.3">
      <c r="B1603" s="12" t="s">
        <v>333</v>
      </c>
      <c r="C1603" s="12">
        <v>507011152</v>
      </c>
      <c r="D1603" s="12" t="s">
        <v>280</v>
      </c>
      <c r="E1603" s="12" t="s">
        <v>281</v>
      </c>
      <c r="F1603" s="12" t="s">
        <v>2736</v>
      </c>
      <c r="G1603" s="12" t="s">
        <v>120</v>
      </c>
      <c r="H1603" s="12" t="s">
        <v>5013</v>
      </c>
      <c r="I1603" s="28">
        <v>599000</v>
      </c>
      <c r="J1603" s="28">
        <v>500000</v>
      </c>
      <c r="K1603" s="28">
        <v>440550</v>
      </c>
      <c r="L1603" s="28">
        <v>587000</v>
      </c>
      <c r="M1603" s="28">
        <v>627500</v>
      </c>
      <c r="N1603" s="28">
        <v>650000</v>
      </c>
      <c r="O1603" s="29">
        <v>46</v>
      </c>
      <c r="P1603" s="29">
        <v>46</v>
      </c>
      <c r="Q1603" s="29">
        <v>39</v>
      </c>
      <c r="R1603" s="28">
        <v>650</v>
      </c>
      <c r="S1603" s="28">
        <v>590</v>
      </c>
      <c r="T1603" s="30">
        <v>1.3</v>
      </c>
      <c r="U1603" s="30">
        <v>0.10000000000000009</v>
      </c>
      <c r="V1603" s="30">
        <v>1.2</v>
      </c>
      <c r="W1603" s="30">
        <v>1.2</v>
      </c>
      <c r="X1603" s="31">
        <v>5.6427378964941571E-2</v>
      </c>
      <c r="Y1603" s="30">
        <v>1.8</v>
      </c>
      <c r="Z1603" s="30">
        <v>-0.49999999999999978</v>
      </c>
      <c r="AA1603" s="30">
        <v>2.2999999999999998</v>
      </c>
      <c r="AB1603" s="30">
        <v>2</v>
      </c>
      <c r="AC1603" s="32">
        <v>0.27144861686489369</v>
      </c>
      <c r="AD1603" s="30">
        <v>4.8105834763926429</v>
      </c>
      <c r="AE1603" s="12">
        <v>70</v>
      </c>
      <c r="AF1603" s="12">
        <v>82</v>
      </c>
      <c r="AG1603" s="12">
        <v>78</v>
      </c>
      <c r="AH1603" s="33">
        <v>1.6488549618320612</v>
      </c>
      <c r="AI1603" s="34">
        <v>550000</v>
      </c>
      <c r="AJ1603" s="34">
        <v>450000</v>
      </c>
      <c r="AK1603" s="34">
        <v>412500</v>
      </c>
      <c r="AL1603" s="35">
        <v>0.22222222222222221</v>
      </c>
      <c r="AM1603" s="35">
        <v>0.33333333333333331</v>
      </c>
      <c r="AN1603" s="12">
        <v>3.5</v>
      </c>
      <c r="AO1603" s="33">
        <v>-0.39999999999999991</v>
      </c>
      <c r="AP1603" s="12">
        <v>3.9</v>
      </c>
      <c r="AQ1603" s="34">
        <v>580</v>
      </c>
      <c r="AR1603" s="34">
        <v>500</v>
      </c>
      <c r="AS1603" s="31">
        <v>0.16</v>
      </c>
      <c r="AT1603" s="36">
        <v>2394.5600000000004</v>
      </c>
      <c r="AU1603" s="30">
        <v>0.78200000000000003</v>
      </c>
      <c r="AV1603" s="30">
        <v>0.218</v>
      </c>
      <c r="AW1603" s="30">
        <v>0.89239999999999997</v>
      </c>
      <c r="AX1603" s="30">
        <v>4.1000000000000002E-2</v>
      </c>
      <c r="AY1603" s="30">
        <v>0.40589999999999998</v>
      </c>
      <c r="AZ1603" s="30">
        <v>0.43809999999999999</v>
      </c>
      <c r="BA1603" s="30">
        <v>0.13669999999999999</v>
      </c>
      <c r="BB1603" s="37">
        <v>8.5</v>
      </c>
      <c r="BC1603" s="29">
        <v>21</v>
      </c>
      <c r="BD1603" s="38" t="s">
        <v>2860</v>
      </c>
      <c r="BE1603" s="39">
        <v>115.773675793495</v>
      </c>
      <c r="BF1603" s="39">
        <v>-32.125638436518599</v>
      </c>
      <c r="BG1603" s="40">
        <f t="shared" si="288"/>
        <v>95</v>
      </c>
      <c r="BH1603" s="40">
        <f t="shared" si="289"/>
        <v>59</v>
      </c>
      <c r="BI1603" s="40">
        <f t="shared" si="290"/>
        <v>100</v>
      </c>
      <c r="BJ1603" s="40">
        <f t="shared" si="291"/>
        <v>100</v>
      </c>
      <c r="BK1603" s="40">
        <f t="shared" si="292"/>
        <v>100</v>
      </c>
      <c r="BL1603" s="40">
        <f t="shared" si="293"/>
        <v>79</v>
      </c>
      <c r="BM1603" s="41">
        <f t="shared" si="294"/>
        <v>100</v>
      </c>
      <c r="BN1603" s="40">
        <f t="shared" si="295"/>
        <v>100</v>
      </c>
      <c r="BO1603" s="41">
        <f t="shared" si="296"/>
        <v>86</v>
      </c>
      <c r="BP1603" s="41">
        <f t="shared" si="297"/>
        <v>87</v>
      </c>
      <c r="BQ1603" s="41">
        <f t="shared" si="298"/>
        <v>85</v>
      </c>
      <c r="BR1603" s="41">
        <f t="shared" si="299"/>
        <v>71</v>
      </c>
    </row>
    <row r="1604" spans="2:70" x14ac:dyDescent="0.3">
      <c r="B1604" s="12" t="s">
        <v>1757</v>
      </c>
      <c r="C1604" s="12">
        <v>507011153</v>
      </c>
      <c r="D1604" s="12" t="s">
        <v>280</v>
      </c>
      <c r="E1604" s="12" t="s">
        <v>281</v>
      </c>
      <c r="F1604" s="12" t="s">
        <v>2736</v>
      </c>
      <c r="G1604" s="12" t="s">
        <v>120</v>
      </c>
      <c r="H1604" s="12" t="s">
        <v>5013</v>
      </c>
      <c r="I1604" s="28">
        <v>525000</v>
      </c>
      <c r="J1604" s="28">
        <v>515000</v>
      </c>
      <c r="K1604" s="28">
        <v>400000</v>
      </c>
      <c r="L1604" s="28">
        <v>550000</v>
      </c>
      <c r="M1604" s="28">
        <v>530000</v>
      </c>
      <c r="N1604" s="28">
        <v>440000</v>
      </c>
      <c r="O1604" s="29">
        <v>42</v>
      </c>
      <c r="P1604" s="29">
        <v>43</v>
      </c>
      <c r="Q1604" s="29">
        <v>43</v>
      </c>
      <c r="R1604" s="28">
        <v>550</v>
      </c>
      <c r="S1604" s="28">
        <v>465</v>
      </c>
      <c r="T1604" s="30">
        <v>3.6</v>
      </c>
      <c r="U1604" s="30">
        <v>0</v>
      </c>
      <c r="V1604" s="30">
        <v>3.6</v>
      </c>
      <c r="W1604" s="30">
        <v>4.3</v>
      </c>
      <c r="X1604" s="31">
        <v>5.4476190476190477E-2</v>
      </c>
      <c r="Y1604" s="30">
        <v>3.7</v>
      </c>
      <c r="Z1604" s="30">
        <v>-0.19999999999999973</v>
      </c>
      <c r="AA1604" s="30">
        <v>3.9</v>
      </c>
      <c r="AB1604" s="30">
        <v>3.3</v>
      </c>
      <c r="AC1604" s="32">
        <v>0.31119862393626652</v>
      </c>
      <c r="AD1604" s="30">
        <v>5.7125621526762211</v>
      </c>
      <c r="AE1604" s="12">
        <v>70</v>
      </c>
      <c r="AF1604" s="12">
        <v>82</v>
      </c>
      <c r="AG1604" s="12">
        <v>78</v>
      </c>
      <c r="AH1604" s="33">
        <v>1.6488549618320612</v>
      </c>
      <c r="AI1604" s="34">
        <v>550000</v>
      </c>
      <c r="AJ1604" s="34">
        <v>450000</v>
      </c>
      <c r="AK1604" s="34">
        <v>412500</v>
      </c>
      <c r="AL1604" s="35">
        <v>0.22222222222222221</v>
      </c>
      <c r="AM1604" s="35">
        <v>0.33333333333333331</v>
      </c>
      <c r="AN1604" s="12">
        <v>3.5</v>
      </c>
      <c r="AO1604" s="33">
        <v>-0.39999999999999991</v>
      </c>
      <c r="AP1604" s="12">
        <v>3.9</v>
      </c>
      <c r="AQ1604" s="34">
        <v>580</v>
      </c>
      <c r="AR1604" s="34">
        <v>500</v>
      </c>
      <c r="AS1604" s="31">
        <v>0.16</v>
      </c>
      <c r="AT1604" s="36">
        <v>1767.3600000000001</v>
      </c>
      <c r="AU1604" s="30">
        <v>0.64329999999999998</v>
      </c>
      <c r="AV1604" s="30">
        <v>0.35670000000000002</v>
      </c>
      <c r="AW1604" s="30">
        <v>0.78939999999999999</v>
      </c>
      <c r="AX1604" s="30">
        <v>0.1066</v>
      </c>
      <c r="AY1604" s="30">
        <v>0.26229999999999998</v>
      </c>
      <c r="AZ1604" s="30">
        <v>0.40820000000000001</v>
      </c>
      <c r="BA1604" s="30">
        <v>0.30819999999999997</v>
      </c>
      <c r="BB1604" s="37">
        <v>4</v>
      </c>
      <c r="BC1604" s="29">
        <v>15</v>
      </c>
      <c r="BD1604" s="38" t="s">
        <v>4071</v>
      </c>
      <c r="BE1604" s="39">
        <v>115.80848895478999</v>
      </c>
      <c r="BF1604" s="39">
        <v>-32.084645954605101</v>
      </c>
      <c r="BG1604" s="40">
        <f t="shared" ref="BG1604:BG1667" si="300">IF(T1604&lt;=1, 100, IF(T1604&gt;=7, 1, ROUND(100 - ((T1604-1)/6)*99, 0)))</f>
        <v>57</v>
      </c>
      <c r="BH1604" s="40">
        <f t="shared" ref="BH1604:BH1667" si="301">IF(AN1604&lt;=1, 100, IF(AN1604&gt;=7, 1, ROUND(100 - ((AN1604-1)/6)*99, 0)))</f>
        <v>59</v>
      </c>
      <c r="BI1604" s="40">
        <f t="shared" ref="BI1604:BI1667" si="302">IF(AH1604&lt;=2, 100, IF(AH1604&gt;=10, 1, ROUND(100 - ((AH1604-2)/8)*99, 0)))</f>
        <v>100</v>
      </c>
      <c r="BJ1604" s="40">
        <f t="shared" ref="BJ1604:BJ1667" si="303">IF(AL1604&lt;=0, 1, IF(AL1604&gt;=0.2, 100, ROUND(1 + (AL1604/0.2)*99, 0)))</f>
        <v>100</v>
      </c>
      <c r="BK1604" s="40">
        <f t="shared" ref="BK1604:BK1667" si="304">IF(BC1604&gt;=750, 1, IF(BC1604&lt;=50, 100, ROUND(100 - 99 * (((BC1604 - 50)/700)^0.75), 0)))</f>
        <v>100</v>
      </c>
      <c r="BL1604" s="40">
        <f t="shared" ref="BL1604:BL1667" si="305">IF(AY1604&gt;=0.5, 100, IF(AY1604&lt;=0.05, 1, ROUND(1 + ((AY1604-0.05)/0.45)*99, 0)))</f>
        <v>48</v>
      </c>
      <c r="BM1604" s="41">
        <f t="shared" ref="BM1604:BM1667" si="306">IF(X1604&gt;=0.045, 100, IF(X1604&lt;=0.015, 1, ROUND(1 + ((X1604-0.015)/0.03)*99, 0)))</f>
        <v>100</v>
      </c>
      <c r="BN1604" s="40">
        <f t="shared" ref="BN1604:BN1667" si="307">IF(AD1604&lt;=5, 100, IF(AD1604&gt;=15, 1, ROUND(100 - ((AD1604-5)/10)*99, 0)))</f>
        <v>93</v>
      </c>
      <c r="BO1604" s="41">
        <f t="shared" ref="BO1604:BO1667" si="308">IF(AC1604&lt;=0.25, 100, IF(AC1604&gt;=0.4, 1, ROUND(100 - ((AC1604-0.25)/0.15)*99, 0)))</f>
        <v>60</v>
      </c>
      <c r="BP1604" s="41">
        <f t="shared" ref="BP1604:BP1667" si="309">IF(Y1604&lt;=1, 100, IF(Y1604&gt;=7, 1, ROUND(100 - ((Y1604-1)/6)*99, 0)))</f>
        <v>55</v>
      </c>
      <c r="BQ1604" s="41">
        <f t="shared" ref="BQ1604:BQ1667" si="310">BB1604*10</f>
        <v>40</v>
      </c>
      <c r="BR1604" s="41">
        <f t="shared" ref="BR1604:BR1667" si="311">IF(
  (
    IF($BG$2,0.1,0) + IF($BH$2,0.1,0) + IF($BI$2,0.05,0) + IF($BJ$2,0.05,0) +
    IF($BK$2,0.07,0) + IF($BL$2,0.08,0) + IF($BM$2,0.08,0) + IF($BN$2,0.07,0) +
    IF($BO$2,0.07,0) + IF($BP$2,0.08,0) + IF($BQ$2,0.08,0)
  ) = 0,
  "",
  ROUND(
    (
      IF($BG$2, BG1604*0.1, 0) + IF($BH$2, BH1604*0.1, 0) + IF($BI$2, BI1604*0.05, 0) + IF($BJ$2, BJ1604*0.05, 0) +
      IF($BK$2, BK1604*0.07, 0) + IF($BL$2, BL1604*0.08, 0) + IF($BM$2, BM1604*0.08, 0) + IF($BN$2, BN1604*0.07, 0) +
      IF($BO$2, BO1604*0.07, 0) + IF($BP$2, BP1604*0.08, 0) + IF($BQ$2, BQ1604*0.08, 0)
    ) /
    (
      IF($BG$2,0.1,0) + IF($BH$2,0.1,0) + IF($BI$2,0.05,0) + IF($BJ$2,0.05,0) +
      IF($BK$2,0.07,0) + IF($BL$2,0.08,0) + IF($BM$2,0.08,0) + IF($BN$2,0.07,0) +
      IF($BO$2,0.07,0) + IF($BP$2,0.08,0) + IF($BQ$2,0.08,0)
    ) * 0.8,
  0)
)</f>
        <v>57</v>
      </c>
    </row>
    <row r="1605" spans="2:70" x14ac:dyDescent="0.3">
      <c r="B1605" s="12" t="s">
        <v>1758</v>
      </c>
      <c r="C1605" s="12">
        <v>507011154</v>
      </c>
      <c r="D1605" s="12" t="s">
        <v>280</v>
      </c>
      <c r="E1605" s="12" t="s">
        <v>281</v>
      </c>
      <c r="F1605" s="12" t="s">
        <v>2736</v>
      </c>
      <c r="G1605" s="12" t="s">
        <v>120</v>
      </c>
      <c r="H1605" s="12" t="s">
        <v>5013</v>
      </c>
      <c r="I1605" s="28">
        <v>406350</v>
      </c>
      <c r="J1605" s="28">
        <v>394800</v>
      </c>
      <c r="K1605" s="28">
        <v>309000</v>
      </c>
      <c r="L1605" s="28">
        <v>595000</v>
      </c>
      <c r="M1605" s="28">
        <v>506000</v>
      </c>
      <c r="N1605" s="28">
        <v>470000</v>
      </c>
      <c r="O1605" s="29">
        <v>28</v>
      </c>
      <c r="P1605" s="29">
        <v>30</v>
      </c>
      <c r="Q1605" s="29">
        <v>41</v>
      </c>
      <c r="R1605" s="28">
        <v>550</v>
      </c>
      <c r="S1605" s="28">
        <v>510</v>
      </c>
      <c r="T1605" s="30">
        <v>2.8</v>
      </c>
      <c r="U1605" s="30">
        <v>-0.10000000000000009</v>
      </c>
      <c r="V1605" s="30">
        <v>2.9</v>
      </c>
      <c r="W1605" s="30">
        <v>3.5</v>
      </c>
      <c r="X1605" s="31">
        <v>7.0382675033837827E-2</v>
      </c>
      <c r="Y1605" s="30">
        <v>3.7</v>
      </c>
      <c r="Z1605" s="30">
        <v>-9.9999999999999645E-2</v>
      </c>
      <c r="AA1605" s="30">
        <v>3.8</v>
      </c>
      <c r="AB1605" s="30">
        <v>3.6</v>
      </c>
      <c r="AC1605" s="32">
        <v>0.35177036430618086</v>
      </c>
      <c r="AD1605" s="30">
        <v>4.9979680956579235</v>
      </c>
      <c r="AE1605" s="12">
        <v>70</v>
      </c>
      <c r="AF1605" s="12">
        <v>82</v>
      </c>
      <c r="AG1605" s="12">
        <v>78</v>
      </c>
      <c r="AH1605" s="33">
        <v>1.6488549618320612</v>
      </c>
      <c r="AI1605" s="34">
        <v>550000</v>
      </c>
      <c r="AJ1605" s="34">
        <v>450000</v>
      </c>
      <c r="AK1605" s="34">
        <v>412500</v>
      </c>
      <c r="AL1605" s="35">
        <v>0.22222222222222221</v>
      </c>
      <c r="AM1605" s="35">
        <v>0.33333333333333331</v>
      </c>
      <c r="AN1605" s="12">
        <v>3.5</v>
      </c>
      <c r="AO1605" s="33">
        <v>-0.39999999999999991</v>
      </c>
      <c r="AP1605" s="12">
        <v>3.9</v>
      </c>
      <c r="AQ1605" s="34">
        <v>580</v>
      </c>
      <c r="AR1605" s="34">
        <v>500</v>
      </c>
      <c r="AS1605" s="31">
        <v>0.16</v>
      </c>
      <c r="AT1605" s="36">
        <v>1563.5200000000002</v>
      </c>
      <c r="AU1605" s="30">
        <v>0.60109999999999997</v>
      </c>
      <c r="AV1605" s="30">
        <v>0.39889999999999998</v>
      </c>
      <c r="AW1605" s="30">
        <v>0.68430000000000002</v>
      </c>
      <c r="AX1605" s="30">
        <v>0.25209999999999999</v>
      </c>
      <c r="AY1605" s="30">
        <v>0.27750000000000002</v>
      </c>
      <c r="AZ1605" s="30">
        <v>0.33860000000000001</v>
      </c>
      <c r="BA1605" s="30">
        <v>0.3604</v>
      </c>
      <c r="BB1605" s="37">
        <v>6</v>
      </c>
      <c r="BC1605" s="29">
        <v>16</v>
      </c>
      <c r="BD1605" s="38" t="s">
        <v>4072</v>
      </c>
      <c r="BE1605" s="39">
        <v>115.779415121375</v>
      </c>
      <c r="BF1605" s="39">
        <v>-32.0841546578229</v>
      </c>
      <c r="BG1605" s="40">
        <f t="shared" si="300"/>
        <v>70</v>
      </c>
      <c r="BH1605" s="40">
        <f t="shared" si="301"/>
        <v>59</v>
      </c>
      <c r="BI1605" s="40">
        <f t="shared" si="302"/>
        <v>100</v>
      </c>
      <c r="BJ1605" s="40">
        <f t="shared" si="303"/>
        <v>100</v>
      </c>
      <c r="BK1605" s="40">
        <f t="shared" si="304"/>
        <v>100</v>
      </c>
      <c r="BL1605" s="40">
        <f t="shared" si="305"/>
        <v>51</v>
      </c>
      <c r="BM1605" s="41">
        <f t="shared" si="306"/>
        <v>100</v>
      </c>
      <c r="BN1605" s="40">
        <f t="shared" si="307"/>
        <v>100</v>
      </c>
      <c r="BO1605" s="41">
        <f t="shared" si="308"/>
        <v>33</v>
      </c>
      <c r="BP1605" s="41">
        <f t="shared" si="309"/>
        <v>55</v>
      </c>
      <c r="BQ1605" s="41">
        <f t="shared" si="310"/>
        <v>60</v>
      </c>
      <c r="BR1605" s="41">
        <f t="shared" si="311"/>
        <v>58</v>
      </c>
    </row>
    <row r="1606" spans="2:70" x14ac:dyDescent="0.3">
      <c r="B1606" s="12" t="s">
        <v>1987</v>
      </c>
      <c r="C1606" s="12">
        <v>507011158</v>
      </c>
      <c r="D1606" s="12" t="s">
        <v>280</v>
      </c>
      <c r="E1606" s="12" t="s">
        <v>281</v>
      </c>
      <c r="F1606" s="12" t="s">
        <v>2736</v>
      </c>
      <c r="G1606" s="12" t="s">
        <v>120</v>
      </c>
      <c r="H1606" s="12" t="s">
        <v>5013</v>
      </c>
      <c r="I1606" s="28">
        <v>663000</v>
      </c>
      <c r="J1606" s="28">
        <v>639000</v>
      </c>
      <c r="K1606" s="28">
        <v>575000</v>
      </c>
      <c r="L1606" s="28">
        <v>685000</v>
      </c>
      <c r="M1606" s="28">
        <v>662000</v>
      </c>
      <c r="N1606" s="28">
        <v>603000</v>
      </c>
      <c r="O1606" s="29">
        <v>46</v>
      </c>
      <c r="P1606" s="29">
        <v>48</v>
      </c>
      <c r="Q1606" s="29">
        <v>68</v>
      </c>
      <c r="R1606" s="28">
        <v>700</v>
      </c>
      <c r="S1606" s="28">
        <v>625</v>
      </c>
      <c r="T1606" s="30">
        <v>5.9</v>
      </c>
      <c r="U1606" s="30">
        <v>-0.39999999999999947</v>
      </c>
      <c r="V1606" s="30">
        <v>6.3</v>
      </c>
      <c r="W1606" s="30">
        <v>7.5</v>
      </c>
      <c r="X1606" s="31">
        <v>5.4901960784313725E-2</v>
      </c>
      <c r="Y1606" s="30">
        <v>11.7</v>
      </c>
      <c r="Z1606" s="30">
        <v>-0.80000000000000071</v>
      </c>
      <c r="AA1606" s="30">
        <v>12.5</v>
      </c>
      <c r="AB1606" s="30">
        <v>14.9</v>
      </c>
      <c r="AC1606" s="32">
        <v>0.24356975837879968</v>
      </c>
      <c r="AD1606" s="30">
        <v>4.4364491704709943</v>
      </c>
      <c r="AE1606" s="12">
        <v>70</v>
      </c>
      <c r="AF1606" s="12">
        <v>82</v>
      </c>
      <c r="AG1606" s="12">
        <v>78</v>
      </c>
      <c r="AH1606" s="33">
        <v>1.6488549618320612</v>
      </c>
      <c r="AI1606" s="34">
        <v>550000</v>
      </c>
      <c r="AJ1606" s="34">
        <v>450000</v>
      </c>
      <c r="AK1606" s="34">
        <v>412500</v>
      </c>
      <c r="AL1606" s="35">
        <v>0.22222222222222221</v>
      </c>
      <c r="AM1606" s="35">
        <v>0.33333333333333331</v>
      </c>
      <c r="AN1606" s="12">
        <v>3.5</v>
      </c>
      <c r="AO1606" s="33">
        <v>-0.39999999999999991</v>
      </c>
      <c r="AP1606" s="12">
        <v>3.9</v>
      </c>
      <c r="AQ1606" s="34">
        <v>580</v>
      </c>
      <c r="AR1606" s="34">
        <v>500</v>
      </c>
      <c r="AS1606" s="31">
        <v>0.16</v>
      </c>
      <c r="AT1606" s="36">
        <v>2873.92</v>
      </c>
      <c r="AU1606" s="30">
        <v>0.71819999999999995</v>
      </c>
      <c r="AV1606" s="30">
        <v>0.28179999999999999</v>
      </c>
      <c r="AW1606" s="30">
        <v>0.4733</v>
      </c>
      <c r="AX1606" s="30">
        <v>0.108</v>
      </c>
      <c r="AY1606" s="30">
        <v>0.3261</v>
      </c>
      <c r="AZ1606" s="30">
        <v>0.40039999999999998</v>
      </c>
      <c r="BA1606" s="30">
        <v>0.25519999999999998</v>
      </c>
      <c r="BB1606" s="37">
        <v>8</v>
      </c>
      <c r="BC1606" s="29">
        <v>18</v>
      </c>
      <c r="BD1606" s="38" t="s">
        <v>4292</v>
      </c>
      <c r="BE1606" s="39">
        <v>115.76139653486</v>
      </c>
      <c r="BF1606" s="39">
        <v>-32.095412547913703</v>
      </c>
      <c r="BG1606" s="40">
        <f t="shared" si="300"/>
        <v>19</v>
      </c>
      <c r="BH1606" s="40">
        <f t="shared" si="301"/>
        <v>59</v>
      </c>
      <c r="BI1606" s="40">
        <f t="shared" si="302"/>
        <v>100</v>
      </c>
      <c r="BJ1606" s="40">
        <f t="shared" si="303"/>
        <v>100</v>
      </c>
      <c r="BK1606" s="40">
        <f t="shared" si="304"/>
        <v>100</v>
      </c>
      <c r="BL1606" s="40">
        <f t="shared" si="305"/>
        <v>62</v>
      </c>
      <c r="BM1606" s="41">
        <f t="shared" si="306"/>
        <v>100</v>
      </c>
      <c r="BN1606" s="40">
        <f t="shared" si="307"/>
        <v>100</v>
      </c>
      <c r="BO1606" s="41">
        <f t="shared" si="308"/>
        <v>100</v>
      </c>
      <c r="BP1606" s="41">
        <f t="shared" si="309"/>
        <v>1</v>
      </c>
      <c r="BQ1606" s="41">
        <f t="shared" si="310"/>
        <v>80</v>
      </c>
      <c r="BR1606" s="41">
        <f t="shared" si="311"/>
        <v>56</v>
      </c>
    </row>
    <row r="1607" spans="2:70" x14ac:dyDescent="0.3">
      <c r="B1607" s="12" t="s">
        <v>1406</v>
      </c>
      <c r="C1607" s="12">
        <v>507011159</v>
      </c>
      <c r="D1607" s="12" t="s">
        <v>280</v>
      </c>
      <c r="E1607" s="12" t="s">
        <v>281</v>
      </c>
      <c r="F1607" s="12" t="s">
        <v>2736</v>
      </c>
      <c r="G1607" s="12" t="s">
        <v>120</v>
      </c>
      <c r="H1607" s="12" t="s">
        <v>5013</v>
      </c>
      <c r="I1607" s="28">
        <v>442000</v>
      </c>
      <c r="J1607" s="28">
        <v>429000</v>
      </c>
      <c r="K1607" s="28">
        <v>400000</v>
      </c>
      <c r="L1607" s="28">
        <v>450000</v>
      </c>
      <c r="M1607" s="28">
        <v>442500</v>
      </c>
      <c r="N1607" s="28">
        <v>390000</v>
      </c>
      <c r="O1607" s="29">
        <v>44</v>
      </c>
      <c r="P1607" s="29">
        <v>44</v>
      </c>
      <c r="Q1607" s="29">
        <v>69</v>
      </c>
      <c r="R1607" s="28">
        <v>590</v>
      </c>
      <c r="S1607" s="28">
        <v>500</v>
      </c>
      <c r="T1607" s="30">
        <v>4.4000000000000004</v>
      </c>
      <c r="U1607" s="30">
        <v>0.10000000000000053</v>
      </c>
      <c r="V1607" s="30">
        <v>4.3</v>
      </c>
      <c r="W1607" s="30">
        <v>3</v>
      </c>
      <c r="X1607" s="31">
        <v>6.9411764705882353E-2</v>
      </c>
      <c r="Y1607" s="30">
        <v>4.8</v>
      </c>
      <c r="Z1607" s="30">
        <v>-0.29999999999999982</v>
      </c>
      <c r="AA1607" s="30">
        <v>5.0999999999999996</v>
      </c>
      <c r="AB1607" s="30">
        <v>5.0999999999999996</v>
      </c>
      <c r="AC1607" s="32">
        <v>0.3071636817992503</v>
      </c>
      <c r="AD1607" s="30">
        <v>4.4252394835485216</v>
      </c>
      <c r="AE1607" s="12">
        <v>70</v>
      </c>
      <c r="AF1607" s="12">
        <v>82</v>
      </c>
      <c r="AG1607" s="12">
        <v>78</v>
      </c>
      <c r="AH1607" s="33">
        <v>1.6488549618320612</v>
      </c>
      <c r="AI1607" s="34">
        <v>550000</v>
      </c>
      <c r="AJ1607" s="34">
        <v>450000</v>
      </c>
      <c r="AK1607" s="34">
        <v>412500</v>
      </c>
      <c r="AL1607" s="35">
        <v>0.22222222222222221</v>
      </c>
      <c r="AM1607" s="35">
        <v>0.33333333333333331</v>
      </c>
      <c r="AN1607" s="12">
        <v>3.5</v>
      </c>
      <c r="AO1607" s="33">
        <v>-0.39999999999999991</v>
      </c>
      <c r="AP1607" s="12">
        <v>3.9</v>
      </c>
      <c r="AQ1607" s="34">
        <v>580</v>
      </c>
      <c r="AR1607" s="34">
        <v>500</v>
      </c>
      <c r="AS1607" s="31">
        <v>0.16</v>
      </c>
      <c r="AT1607" s="36">
        <v>1920.8000000000002</v>
      </c>
      <c r="AU1607" s="30">
        <v>0.68410000000000004</v>
      </c>
      <c r="AV1607" s="30">
        <v>0.31590000000000001</v>
      </c>
      <c r="AW1607" s="30">
        <v>0.78380000000000005</v>
      </c>
      <c r="AX1607" s="30">
        <v>9.2499999999999999E-2</v>
      </c>
      <c r="AY1607" s="30">
        <v>0.28299999999999997</v>
      </c>
      <c r="AZ1607" s="30">
        <v>0.41410000000000002</v>
      </c>
      <c r="BA1607" s="30">
        <v>0.27689999999999998</v>
      </c>
      <c r="BB1607" s="37">
        <v>2</v>
      </c>
      <c r="BC1607" s="29">
        <v>17</v>
      </c>
      <c r="BD1607" s="38" t="s">
        <v>3740</v>
      </c>
      <c r="BE1607" s="39">
        <v>115.837626259562</v>
      </c>
      <c r="BF1607" s="39">
        <v>-32.104405488728197</v>
      </c>
      <c r="BG1607" s="40">
        <f t="shared" si="300"/>
        <v>44</v>
      </c>
      <c r="BH1607" s="40">
        <f t="shared" si="301"/>
        <v>59</v>
      </c>
      <c r="BI1607" s="40">
        <f t="shared" si="302"/>
        <v>100</v>
      </c>
      <c r="BJ1607" s="40">
        <f t="shared" si="303"/>
        <v>100</v>
      </c>
      <c r="BK1607" s="40">
        <f t="shared" si="304"/>
        <v>100</v>
      </c>
      <c r="BL1607" s="40">
        <f t="shared" si="305"/>
        <v>52</v>
      </c>
      <c r="BM1607" s="41">
        <f t="shared" si="306"/>
        <v>100</v>
      </c>
      <c r="BN1607" s="40">
        <f t="shared" si="307"/>
        <v>100</v>
      </c>
      <c r="BO1607" s="41">
        <f t="shared" si="308"/>
        <v>62</v>
      </c>
      <c r="BP1607" s="41">
        <f t="shared" si="309"/>
        <v>37</v>
      </c>
      <c r="BQ1607" s="41">
        <f t="shared" si="310"/>
        <v>20</v>
      </c>
      <c r="BR1607" s="41">
        <f t="shared" si="311"/>
        <v>53</v>
      </c>
    </row>
    <row r="1608" spans="2:70" x14ac:dyDescent="0.3">
      <c r="B1608" s="12" t="s">
        <v>1759</v>
      </c>
      <c r="C1608" s="12">
        <v>507011160</v>
      </c>
      <c r="D1608" s="12" t="s">
        <v>280</v>
      </c>
      <c r="E1608" s="12" t="s">
        <v>281</v>
      </c>
      <c r="F1608" s="12" t="s">
        <v>2736</v>
      </c>
      <c r="G1608" s="12" t="s">
        <v>120</v>
      </c>
      <c r="H1608" s="12" t="s">
        <v>5013</v>
      </c>
      <c r="I1608" s="28">
        <v>449400</v>
      </c>
      <c r="J1608" s="28">
        <v>418700</v>
      </c>
      <c r="K1608" s="28">
        <v>363600</v>
      </c>
      <c r="L1608" s="28">
        <v>571000</v>
      </c>
      <c r="M1608" s="28">
        <v>500000</v>
      </c>
      <c r="N1608" s="28">
        <v>420000</v>
      </c>
      <c r="O1608" s="29">
        <v>31</v>
      </c>
      <c r="P1608" s="29">
        <v>36</v>
      </c>
      <c r="Q1608" s="29">
        <v>56</v>
      </c>
      <c r="R1608" s="28">
        <v>580</v>
      </c>
      <c r="S1608" s="28">
        <v>480</v>
      </c>
      <c r="T1608" s="30">
        <v>4.2</v>
      </c>
      <c r="U1608" s="30">
        <v>0.40000000000000036</v>
      </c>
      <c r="V1608" s="30">
        <v>3.8</v>
      </c>
      <c r="W1608" s="30">
        <v>4.4000000000000004</v>
      </c>
      <c r="X1608" s="31">
        <v>6.711170449488206E-2</v>
      </c>
      <c r="Y1608" s="30">
        <v>3.5</v>
      </c>
      <c r="Z1608" s="30">
        <v>0.10000000000000009</v>
      </c>
      <c r="AA1608" s="30">
        <v>3.4</v>
      </c>
      <c r="AB1608" s="30">
        <v>3.9</v>
      </c>
      <c r="AC1608" s="32">
        <v>0.35156628842983217</v>
      </c>
      <c r="AD1608" s="30">
        <v>5.2385242049193161</v>
      </c>
      <c r="AE1608" s="12">
        <v>70</v>
      </c>
      <c r="AF1608" s="12">
        <v>82</v>
      </c>
      <c r="AG1608" s="12">
        <v>78</v>
      </c>
      <c r="AH1608" s="33">
        <v>1.6488549618320612</v>
      </c>
      <c r="AI1608" s="34">
        <v>550000</v>
      </c>
      <c r="AJ1608" s="34">
        <v>450000</v>
      </c>
      <c r="AK1608" s="34">
        <v>412500</v>
      </c>
      <c r="AL1608" s="35">
        <v>0.22222222222222221</v>
      </c>
      <c r="AM1608" s="35">
        <v>0.33333333333333331</v>
      </c>
      <c r="AN1608" s="12">
        <v>3.5</v>
      </c>
      <c r="AO1608" s="33">
        <v>-0.39999999999999991</v>
      </c>
      <c r="AP1608" s="12">
        <v>3.9</v>
      </c>
      <c r="AQ1608" s="34">
        <v>580</v>
      </c>
      <c r="AR1608" s="34">
        <v>500</v>
      </c>
      <c r="AS1608" s="31">
        <v>0.16</v>
      </c>
      <c r="AT1608" s="36">
        <v>1649.7600000000002</v>
      </c>
      <c r="AU1608" s="30">
        <v>0.66169999999999995</v>
      </c>
      <c r="AV1608" s="30">
        <v>0.33829999999999999</v>
      </c>
      <c r="AW1608" s="30">
        <v>0.74209999999999998</v>
      </c>
      <c r="AX1608" s="30">
        <v>0.2039</v>
      </c>
      <c r="AY1608" s="30">
        <v>0.34610000000000002</v>
      </c>
      <c r="AZ1608" s="30">
        <v>0.34370000000000001</v>
      </c>
      <c r="BA1608" s="30">
        <v>0.2843</v>
      </c>
      <c r="BB1608" s="37">
        <v>4</v>
      </c>
      <c r="BC1608" s="29">
        <v>18</v>
      </c>
      <c r="BD1608" s="38" t="s">
        <v>4073</v>
      </c>
      <c r="BE1608" s="39">
        <v>115.785075580007</v>
      </c>
      <c r="BF1608" s="39">
        <v>-32.106893111888503</v>
      </c>
      <c r="BG1608" s="40">
        <f t="shared" si="300"/>
        <v>47</v>
      </c>
      <c r="BH1608" s="40">
        <f t="shared" si="301"/>
        <v>59</v>
      </c>
      <c r="BI1608" s="40">
        <f t="shared" si="302"/>
        <v>100</v>
      </c>
      <c r="BJ1608" s="40">
        <f t="shared" si="303"/>
        <v>100</v>
      </c>
      <c r="BK1608" s="40">
        <f t="shared" si="304"/>
        <v>100</v>
      </c>
      <c r="BL1608" s="40">
        <f t="shared" si="305"/>
        <v>66</v>
      </c>
      <c r="BM1608" s="41">
        <f t="shared" si="306"/>
        <v>100</v>
      </c>
      <c r="BN1608" s="40">
        <f t="shared" si="307"/>
        <v>98</v>
      </c>
      <c r="BO1608" s="41">
        <f t="shared" si="308"/>
        <v>33</v>
      </c>
      <c r="BP1608" s="41">
        <f t="shared" si="309"/>
        <v>59</v>
      </c>
      <c r="BQ1608" s="41">
        <f t="shared" si="310"/>
        <v>40</v>
      </c>
      <c r="BR1608" s="41">
        <f t="shared" si="311"/>
        <v>56</v>
      </c>
    </row>
    <row r="1609" spans="2:70" x14ac:dyDescent="0.3">
      <c r="B1609" s="12" t="s">
        <v>1256</v>
      </c>
      <c r="C1609" s="12">
        <v>507011161</v>
      </c>
      <c r="D1609" s="12" t="s">
        <v>280</v>
      </c>
      <c r="E1609" s="12" t="s">
        <v>281</v>
      </c>
      <c r="F1609" s="12" t="s">
        <v>2736</v>
      </c>
      <c r="G1609" s="12" t="s">
        <v>120</v>
      </c>
      <c r="H1609" s="12" t="s">
        <v>5013</v>
      </c>
      <c r="I1609" s="28">
        <v>459000</v>
      </c>
      <c r="J1609" s="28">
        <v>448050</v>
      </c>
      <c r="K1609" s="28">
        <v>360000</v>
      </c>
      <c r="L1609" s="28">
        <v>510000</v>
      </c>
      <c r="M1609" s="28">
        <v>490000</v>
      </c>
      <c r="N1609" s="28">
        <v>405000</v>
      </c>
      <c r="O1609" s="29">
        <v>32</v>
      </c>
      <c r="P1609" s="29">
        <v>30</v>
      </c>
      <c r="Q1609" s="29">
        <v>50</v>
      </c>
      <c r="R1609" s="28">
        <v>550</v>
      </c>
      <c r="S1609" s="28">
        <v>480</v>
      </c>
      <c r="T1609" s="30">
        <v>6.4</v>
      </c>
      <c r="U1609" s="30">
        <v>-0.19999999999999929</v>
      </c>
      <c r="V1609" s="30">
        <v>6.6</v>
      </c>
      <c r="W1609" s="30">
        <v>7.5</v>
      </c>
      <c r="X1609" s="31">
        <v>6.2309368191721136E-2</v>
      </c>
      <c r="Y1609" s="30">
        <v>5.6</v>
      </c>
      <c r="Z1609" s="30">
        <v>-0.70000000000000018</v>
      </c>
      <c r="AA1609" s="30">
        <v>6.3</v>
      </c>
      <c r="AB1609" s="30">
        <v>7.5</v>
      </c>
      <c r="AC1609" s="32">
        <v>0.21604550311105522</v>
      </c>
      <c r="AD1609" s="30">
        <v>3.4673037037753267</v>
      </c>
      <c r="AE1609" s="12">
        <v>70</v>
      </c>
      <c r="AF1609" s="12">
        <v>82</v>
      </c>
      <c r="AG1609" s="12">
        <v>78</v>
      </c>
      <c r="AH1609" s="33">
        <v>1.6488549618320612</v>
      </c>
      <c r="AI1609" s="34">
        <v>550000</v>
      </c>
      <c r="AJ1609" s="34">
        <v>450000</v>
      </c>
      <c r="AK1609" s="34">
        <v>412500</v>
      </c>
      <c r="AL1609" s="35">
        <v>0.22222222222222221</v>
      </c>
      <c r="AM1609" s="35">
        <v>0.33333333333333331</v>
      </c>
      <c r="AN1609" s="12">
        <v>3.5</v>
      </c>
      <c r="AO1609" s="33">
        <v>-0.39999999999999991</v>
      </c>
      <c r="AP1609" s="12">
        <v>3.9</v>
      </c>
      <c r="AQ1609" s="34">
        <v>580</v>
      </c>
      <c r="AR1609" s="34">
        <v>500</v>
      </c>
      <c r="AS1609" s="31">
        <v>0.16</v>
      </c>
      <c r="AT1609" s="36">
        <v>2545.7600000000002</v>
      </c>
      <c r="AU1609" s="30">
        <v>0.78910000000000002</v>
      </c>
      <c r="AV1609" s="30">
        <v>0.2109</v>
      </c>
      <c r="AW1609" s="30">
        <v>0.80930000000000002</v>
      </c>
      <c r="AX1609" s="30">
        <v>0.1176</v>
      </c>
      <c r="AY1609" s="30">
        <v>0.14349999999999999</v>
      </c>
      <c r="AZ1609" s="30">
        <v>0.56000000000000005</v>
      </c>
      <c r="BA1609" s="30">
        <v>0.27300000000000002</v>
      </c>
      <c r="BB1609" s="37">
        <v>6.5</v>
      </c>
      <c r="BC1609" s="29">
        <v>23</v>
      </c>
      <c r="BD1609" s="38" t="s">
        <v>3603</v>
      </c>
      <c r="BE1609" s="39">
        <v>115.85014748323999</v>
      </c>
      <c r="BF1609" s="39">
        <v>-32.155256337818102</v>
      </c>
      <c r="BG1609" s="40">
        <f t="shared" si="300"/>
        <v>11</v>
      </c>
      <c r="BH1609" s="40">
        <f t="shared" si="301"/>
        <v>59</v>
      </c>
      <c r="BI1609" s="40">
        <f t="shared" si="302"/>
        <v>100</v>
      </c>
      <c r="BJ1609" s="40">
        <f t="shared" si="303"/>
        <v>100</v>
      </c>
      <c r="BK1609" s="40">
        <f t="shared" si="304"/>
        <v>100</v>
      </c>
      <c r="BL1609" s="40">
        <f t="shared" si="305"/>
        <v>22</v>
      </c>
      <c r="BM1609" s="41">
        <f t="shared" si="306"/>
        <v>100</v>
      </c>
      <c r="BN1609" s="40">
        <f t="shared" si="307"/>
        <v>100</v>
      </c>
      <c r="BO1609" s="41">
        <f t="shared" si="308"/>
        <v>100</v>
      </c>
      <c r="BP1609" s="41">
        <f t="shared" si="309"/>
        <v>24</v>
      </c>
      <c r="BQ1609" s="41">
        <f t="shared" si="310"/>
        <v>65</v>
      </c>
      <c r="BR1609" s="41">
        <f t="shared" si="311"/>
        <v>53</v>
      </c>
    </row>
    <row r="1610" spans="2:70" x14ac:dyDescent="0.3">
      <c r="B1610" s="12" t="s">
        <v>1137</v>
      </c>
      <c r="C1610" s="12">
        <v>507011163</v>
      </c>
      <c r="D1610" s="12" t="s">
        <v>280</v>
      </c>
      <c r="E1610" s="12" t="s">
        <v>281</v>
      </c>
      <c r="F1610" s="12" t="s">
        <v>2736</v>
      </c>
      <c r="G1610" s="12" t="s">
        <v>120</v>
      </c>
      <c r="H1610" s="12" t="s">
        <v>5013</v>
      </c>
      <c r="I1610" s="28">
        <v>599000</v>
      </c>
      <c r="J1610" s="28">
        <v>570000</v>
      </c>
      <c r="K1610" s="28">
        <v>410000</v>
      </c>
      <c r="L1610" s="28">
        <v>650000</v>
      </c>
      <c r="M1610" s="28">
        <v>650000</v>
      </c>
      <c r="N1610" s="28">
        <v>470000</v>
      </c>
      <c r="O1610" s="29">
        <v>15</v>
      </c>
      <c r="P1610" s="29">
        <v>10</v>
      </c>
      <c r="Q1610" s="29">
        <v>31</v>
      </c>
      <c r="R1610" s="28">
        <v>550</v>
      </c>
      <c r="S1610" s="28">
        <v>450</v>
      </c>
      <c r="T1610" s="30">
        <v>2.4</v>
      </c>
      <c r="U1610" s="30">
        <v>0.19999999999999973</v>
      </c>
      <c r="V1610" s="30">
        <v>2.2000000000000002</v>
      </c>
      <c r="W1610" s="30">
        <v>1.9</v>
      </c>
      <c r="X1610" s="31">
        <v>4.7746243739565944E-2</v>
      </c>
      <c r="Y1610" s="30">
        <v>0.9</v>
      </c>
      <c r="Z1610" s="30">
        <v>-0.29999999999999993</v>
      </c>
      <c r="AA1610" s="30">
        <v>1.2</v>
      </c>
      <c r="AB1610" s="30">
        <v>0.8</v>
      </c>
      <c r="AC1610" s="32">
        <v>0.25643416635583738</v>
      </c>
      <c r="AD1610" s="30">
        <v>5.3707715261240061</v>
      </c>
      <c r="AE1610" s="12">
        <v>70</v>
      </c>
      <c r="AF1610" s="12">
        <v>82</v>
      </c>
      <c r="AG1610" s="12">
        <v>78</v>
      </c>
      <c r="AH1610" s="33">
        <v>1.6488549618320612</v>
      </c>
      <c r="AI1610" s="34">
        <v>550000</v>
      </c>
      <c r="AJ1610" s="34">
        <v>450000</v>
      </c>
      <c r="AK1610" s="34">
        <v>412500</v>
      </c>
      <c r="AL1610" s="35">
        <v>0.22222222222222221</v>
      </c>
      <c r="AM1610" s="35">
        <v>0.33333333333333331</v>
      </c>
      <c r="AN1610" s="12">
        <v>3.5</v>
      </c>
      <c r="AO1610" s="33">
        <v>-0.39999999999999991</v>
      </c>
      <c r="AP1610" s="12">
        <v>3.9</v>
      </c>
      <c r="AQ1610" s="34">
        <v>580</v>
      </c>
      <c r="AR1610" s="34">
        <v>500</v>
      </c>
      <c r="AS1610" s="31">
        <v>0.16</v>
      </c>
      <c r="AT1610" s="36">
        <v>2144.8000000000002</v>
      </c>
      <c r="AU1610" s="30">
        <v>0.75529999999999997</v>
      </c>
      <c r="AV1610" s="30">
        <v>0.2447</v>
      </c>
      <c r="AW1610" s="30">
        <v>0.89849999999999997</v>
      </c>
      <c r="AX1610" s="30">
        <v>9.7600000000000006E-2</v>
      </c>
      <c r="AY1610" s="30">
        <v>0.26050000000000001</v>
      </c>
      <c r="AZ1610" s="30">
        <v>0.51990000000000003</v>
      </c>
      <c r="BA1610" s="30">
        <v>0.20200000000000001</v>
      </c>
      <c r="BB1610" s="37">
        <v>4</v>
      </c>
      <c r="BC1610" s="29">
        <v>19</v>
      </c>
      <c r="BD1610" s="38" t="s">
        <v>3493</v>
      </c>
      <c r="BE1610" s="39">
        <v>115.824514146072</v>
      </c>
      <c r="BF1610" s="39">
        <v>-32.117559045716</v>
      </c>
      <c r="BG1610" s="40">
        <f t="shared" si="300"/>
        <v>77</v>
      </c>
      <c r="BH1610" s="40">
        <f t="shared" si="301"/>
        <v>59</v>
      </c>
      <c r="BI1610" s="40">
        <f t="shared" si="302"/>
        <v>100</v>
      </c>
      <c r="BJ1610" s="40">
        <f t="shared" si="303"/>
        <v>100</v>
      </c>
      <c r="BK1610" s="40">
        <f t="shared" si="304"/>
        <v>100</v>
      </c>
      <c r="BL1610" s="40">
        <f t="shared" si="305"/>
        <v>47</v>
      </c>
      <c r="BM1610" s="41">
        <f t="shared" si="306"/>
        <v>100</v>
      </c>
      <c r="BN1610" s="40">
        <f t="shared" si="307"/>
        <v>96</v>
      </c>
      <c r="BO1610" s="41">
        <f t="shared" si="308"/>
        <v>96</v>
      </c>
      <c r="BP1610" s="41">
        <f t="shared" si="309"/>
        <v>100</v>
      </c>
      <c r="BQ1610" s="41">
        <f t="shared" si="310"/>
        <v>40</v>
      </c>
      <c r="BR1610" s="41">
        <f t="shared" si="311"/>
        <v>65</v>
      </c>
    </row>
    <row r="1611" spans="2:70" x14ac:dyDescent="0.3">
      <c r="B1611" s="12" t="s">
        <v>907</v>
      </c>
      <c r="C1611" s="12">
        <v>507011259</v>
      </c>
      <c r="D1611" s="12" t="s">
        <v>280</v>
      </c>
      <c r="E1611" s="12" t="s">
        <v>281</v>
      </c>
      <c r="F1611" s="12" t="s">
        <v>2736</v>
      </c>
      <c r="G1611" s="12" t="s">
        <v>120</v>
      </c>
      <c r="H1611" s="12" t="s">
        <v>5013</v>
      </c>
      <c r="I1611" s="28">
        <v>514150</v>
      </c>
      <c r="J1611" s="28">
        <v>464100</v>
      </c>
      <c r="K1611" s="28">
        <v>408000</v>
      </c>
      <c r="L1611" s="28">
        <v>525000</v>
      </c>
      <c r="M1611" s="28">
        <v>420000</v>
      </c>
      <c r="N1611" s="28">
        <v>420000</v>
      </c>
      <c r="O1611" s="29">
        <v>25</v>
      </c>
      <c r="P1611" s="29">
        <v>30</v>
      </c>
      <c r="Q1611" s="29">
        <v>30</v>
      </c>
      <c r="R1611" s="28">
        <v>500</v>
      </c>
      <c r="S1611" s="28">
        <v>450</v>
      </c>
      <c r="T1611" s="30">
        <v>3.9</v>
      </c>
      <c r="U1611" s="30">
        <v>0.39999999999999991</v>
      </c>
      <c r="V1611" s="30">
        <v>3.5</v>
      </c>
      <c r="W1611" s="30">
        <v>3.7</v>
      </c>
      <c r="X1611" s="31">
        <v>5.0568900126422248E-2</v>
      </c>
      <c r="Y1611" s="30">
        <v>4.7</v>
      </c>
      <c r="Z1611" s="30">
        <v>-0.20000000000000018</v>
      </c>
      <c r="AA1611" s="30">
        <v>4.9000000000000004</v>
      </c>
      <c r="AB1611" s="30">
        <v>4.7</v>
      </c>
      <c r="AC1611" s="32">
        <v>0.20497179588088679</v>
      </c>
      <c r="AD1611" s="30">
        <v>4.0533172635445363</v>
      </c>
      <c r="AE1611" s="12">
        <v>70</v>
      </c>
      <c r="AF1611" s="12">
        <v>82</v>
      </c>
      <c r="AG1611" s="12">
        <v>78</v>
      </c>
      <c r="AH1611" s="33">
        <v>1.6488549618320612</v>
      </c>
      <c r="AI1611" s="34">
        <v>550000</v>
      </c>
      <c r="AJ1611" s="34">
        <v>450000</v>
      </c>
      <c r="AK1611" s="34">
        <v>412500</v>
      </c>
      <c r="AL1611" s="35">
        <v>0.22222222222222221</v>
      </c>
      <c r="AM1611" s="35">
        <v>0.33333333333333331</v>
      </c>
      <c r="AN1611" s="12">
        <v>3.5</v>
      </c>
      <c r="AO1611" s="33">
        <v>-0.39999999999999991</v>
      </c>
      <c r="AP1611" s="12">
        <v>3.9</v>
      </c>
      <c r="AQ1611" s="34">
        <v>580</v>
      </c>
      <c r="AR1611" s="34">
        <v>500</v>
      </c>
      <c r="AS1611" s="31">
        <v>0.16</v>
      </c>
      <c r="AT1611" s="36">
        <v>2439.36</v>
      </c>
      <c r="AU1611" s="30">
        <v>0.79</v>
      </c>
      <c r="AV1611" s="30">
        <v>0.21</v>
      </c>
      <c r="AW1611" s="30">
        <v>0.91790000000000005</v>
      </c>
      <c r="AX1611" s="30">
        <v>4.0599999999999997E-2</v>
      </c>
      <c r="AY1611" s="30">
        <v>0.1918</v>
      </c>
      <c r="AZ1611" s="30">
        <v>0.5544</v>
      </c>
      <c r="BA1611" s="30">
        <v>0.2379</v>
      </c>
      <c r="BB1611" s="37">
        <v>7</v>
      </c>
      <c r="BC1611" s="29">
        <v>23</v>
      </c>
      <c r="BD1611" s="38" t="s">
        <v>3301</v>
      </c>
      <c r="BE1611" s="39">
        <v>115.81620197132899</v>
      </c>
      <c r="BF1611" s="39">
        <v>-32.153989026567999</v>
      </c>
      <c r="BG1611" s="40">
        <f t="shared" si="300"/>
        <v>52</v>
      </c>
      <c r="BH1611" s="40">
        <f t="shared" si="301"/>
        <v>59</v>
      </c>
      <c r="BI1611" s="40">
        <f t="shared" si="302"/>
        <v>100</v>
      </c>
      <c r="BJ1611" s="40">
        <f t="shared" si="303"/>
        <v>100</v>
      </c>
      <c r="BK1611" s="40">
        <f t="shared" si="304"/>
        <v>100</v>
      </c>
      <c r="BL1611" s="40">
        <f t="shared" si="305"/>
        <v>32</v>
      </c>
      <c r="BM1611" s="41">
        <f t="shared" si="306"/>
        <v>100</v>
      </c>
      <c r="BN1611" s="40">
        <f t="shared" si="307"/>
        <v>100</v>
      </c>
      <c r="BO1611" s="41">
        <f t="shared" si="308"/>
        <v>100</v>
      </c>
      <c r="BP1611" s="41">
        <f t="shared" si="309"/>
        <v>39</v>
      </c>
      <c r="BQ1611" s="41">
        <f t="shared" si="310"/>
        <v>70</v>
      </c>
      <c r="BR1611" s="41">
        <f t="shared" si="311"/>
        <v>59</v>
      </c>
    </row>
    <row r="1612" spans="2:70" x14ac:dyDescent="0.3">
      <c r="B1612" s="12" t="s">
        <v>279</v>
      </c>
      <c r="C1612" s="12">
        <v>507011260</v>
      </c>
      <c r="D1612" s="12" t="s">
        <v>280</v>
      </c>
      <c r="E1612" s="12" t="s">
        <v>281</v>
      </c>
      <c r="F1612" s="12" t="s">
        <v>2736</v>
      </c>
      <c r="G1612" s="12" t="s">
        <v>120</v>
      </c>
      <c r="H1612" s="12" t="s">
        <v>5013</v>
      </c>
      <c r="I1612" s="28">
        <v>642000</v>
      </c>
      <c r="J1612" s="28">
        <v>642000</v>
      </c>
      <c r="K1612" s="28">
        <v>445000</v>
      </c>
      <c r="L1612" s="28">
        <v>735000</v>
      </c>
      <c r="M1612" s="28">
        <v>578000</v>
      </c>
      <c r="N1612" s="28">
        <v>510000</v>
      </c>
      <c r="O1612" s="29">
        <v>77</v>
      </c>
      <c r="P1612" s="29">
        <v>77</v>
      </c>
      <c r="Q1612" s="29">
        <v>93</v>
      </c>
      <c r="R1612" s="28">
        <v>700</v>
      </c>
      <c r="S1612" s="28">
        <v>580</v>
      </c>
      <c r="T1612" s="30">
        <v>0.9</v>
      </c>
      <c r="U1612" s="30">
        <v>-0.20000000000000007</v>
      </c>
      <c r="V1612" s="30">
        <v>1.1000000000000001</v>
      </c>
      <c r="W1612" s="30">
        <v>1.4</v>
      </c>
      <c r="X1612" s="31">
        <v>5.6697819314641747E-2</v>
      </c>
      <c r="Y1612" s="30">
        <v>0.9</v>
      </c>
      <c r="Z1612" s="30">
        <v>-0.49999999999999989</v>
      </c>
      <c r="AA1612" s="30">
        <v>1.4</v>
      </c>
      <c r="AB1612" s="30">
        <v>0.9</v>
      </c>
      <c r="AC1612" s="32">
        <v>0.26904864399483425</v>
      </c>
      <c r="AD1612" s="30">
        <v>4.7453085012275711</v>
      </c>
      <c r="AE1612" s="12">
        <v>70</v>
      </c>
      <c r="AF1612" s="12">
        <v>82</v>
      </c>
      <c r="AG1612" s="12">
        <v>78</v>
      </c>
      <c r="AH1612" s="33">
        <v>1.6488549618320612</v>
      </c>
      <c r="AI1612" s="34">
        <v>550000</v>
      </c>
      <c r="AJ1612" s="34">
        <v>450000</v>
      </c>
      <c r="AK1612" s="34">
        <v>412500</v>
      </c>
      <c r="AL1612" s="35">
        <v>0.22222222222222221</v>
      </c>
      <c r="AM1612" s="35">
        <v>0.33333333333333331</v>
      </c>
      <c r="AN1612" s="12">
        <v>3.5</v>
      </c>
      <c r="AO1612" s="33">
        <v>-0.39999999999999991</v>
      </c>
      <c r="AP1612" s="12">
        <v>3.9</v>
      </c>
      <c r="AQ1612" s="34">
        <v>580</v>
      </c>
      <c r="AR1612" s="34">
        <v>500</v>
      </c>
      <c r="AS1612" s="31">
        <v>0.16</v>
      </c>
      <c r="AT1612" s="36">
        <v>2601.7600000000002</v>
      </c>
      <c r="AU1612" s="30">
        <v>0.8468</v>
      </c>
      <c r="AV1612" s="30">
        <v>0.1532</v>
      </c>
      <c r="AW1612" s="30">
        <v>0.98699999999999999</v>
      </c>
      <c r="AX1612" s="30">
        <v>1.06E-2</v>
      </c>
      <c r="AY1612" s="30">
        <v>0.40050000000000002</v>
      </c>
      <c r="AZ1612" s="30">
        <v>0.45579999999999998</v>
      </c>
      <c r="BA1612" s="30">
        <v>0.1201</v>
      </c>
      <c r="BB1612" s="37">
        <v>9</v>
      </c>
      <c r="BC1612" s="29">
        <v>17</v>
      </c>
      <c r="BD1612" s="38" t="s">
        <v>2823</v>
      </c>
      <c r="BE1612" s="39">
        <v>115.868033357523</v>
      </c>
      <c r="BF1612" s="39">
        <v>-32.101193982095097</v>
      </c>
      <c r="BG1612" s="40">
        <f t="shared" si="300"/>
        <v>100</v>
      </c>
      <c r="BH1612" s="40">
        <f t="shared" si="301"/>
        <v>59</v>
      </c>
      <c r="BI1612" s="40">
        <f t="shared" si="302"/>
        <v>100</v>
      </c>
      <c r="BJ1612" s="40">
        <f t="shared" si="303"/>
        <v>100</v>
      </c>
      <c r="BK1612" s="40">
        <f t="shared" si="304"/>
        <v>100</v>
      </c>
      <c r="BL1612" s="40">
        <f t="shared" si="305"/>
        <v>78</v>
      </c>
      <c r="BM1612" s="41">
        <f t="shared" si="306"/>
        <v>100</v>
      </c>
      <c r="BN1612" s="40">
        <f t="shared" si="307"/>
        <v>100</v>
      </c>
      <c r="BO1612" s="41">
        <f t="shared" si="308"/>
        <v>87</v>
      </c>
      <c r="BP1612" s="41">
        <f t="shared" si="309"/>
        <v>100</v>
      </c>
      <c r="BQ1612" s="41">
        <f t="shared" si="310"/>
        <v>90</v>
      </c>
      <c r="BR1612" s="41">
        <f t="shared" si="311"/>
        <v>73</v>
      </c>
    </row>
    <row r="1613" spans="2:70" x14ac:dyDescent="0.3">
      <c r="B1613" s="12" t="s">
        <v>1138</v>
      </c>
      <c r="C1613" s="12">
        <v>507021164</v>
      </c>
      <c r="D1613" s="12" t="s">
        <v>1139</v>
      </c>
      <c r="E1613" s="12" t="s">
        <v>281</v>
      </c>
      <c r="F1613" s="12" t="s">
        <v>2736</v>
      </c>
      <c r="G1613" s="12" t="s">
        <v>120</v>
      </c>
      <c r="H1613" s="12" t="s">
        <v>5013</v>
      </c>
      <c r="I1613" s="28">
        <v>525000</v>
      </c>
      <c r="J1613" s="28">
        <v>549000</v>
      </c>
      <c r="K1613" s="28">
        <v>519750</v>
      </c>
      <c r="L1613" s="28">
        <v>600000</v>
      </c>
      <c r="M1613" s="28">
        <v>650000</v>
      </c>
      <c r="N1613" s="28">
        <v>550000</v>
      </c>
      <c r="O1613" s="29">
        <v>44</v>
      </c>
      <c r="P1613" s="29">
        <v>44</v>
      </c>
      <c r="Q1613" s="29">
        <v>57</v>
      </c>
      <c r="R1613" s="28">
        <v>650</v>
      </c>
      <c r="S1613" s="28">
        <v>575</v>
      </c>
      <c r="T1613" s="30">
        <v>3.2</v>
      </c>
      <c r="U1613" s="30">
        <v>-0.39999999999999991</v>
      </c>
      <c r="V1613" s="30">
        <v>3.6</v>
      </c>
      <c r="W1613" s="30">
        <v>3.3</v>
      </c>
      <c r="X1613" s="31">
        <v>6.4380952380952386E-2</v>
      </c>
      <c r="Y1613" s="30">
        <v>3.5</v>
      </c>
      <c r="Z1613" s="30">
        <v>-0.29999999999999982</v>
      </c>
      <c r="AA1613" s="30">
        <v>3.8</v>
      </c>
      <c r="AB1613" s="30">
        <v>4.3</v>
      </c>
      <c r="AC1613" s="32">
        <v>0.25365259740259738</v>
      </c>
      <c r="AD1613" s="30">
        <v>3.9398702259279177</v>
      </c>
      <c r="AE1613" s="12">
        <v>79</v>
      </c>
      <c r="AF1613" s="12">
        <v>77</v>
      </c>
      <c r="AG1613" s="12">
        <v>101</v>
      </c>
      <c r="AH1613" s="33">
        <v>2.7428571428571429</v>
      </c>
      <c r="AI1613" s="34">
        <v>772500</v>
      </c>
      <c r="AJ1613" s="34">
        <v>572000</v>
      </c>
      <c r="AK1613" s="34">
        <v>653000</v>
      </c>
      <c r="AL1613" s="35">
        <v>0.35052447552447552</v>
      </c>
      <c r="AM1613" s="35">
        <v>0.18300153139356815</v>
      </c>
      <c r="AN1613" s="12">
        <v>2.4</v>
      </c>
      <c r="AO1613" s="33">
        <v>-0.10000000000000009</v>
      </c>
      <c r="AP1613" s="12">
        <v>2.5</v>
      </c>
      <c r="AQ1613" s="34">
        <v>680</v>
      </c>
      <c r="AR1613" s="34">
        <v>600</v>
      </c>
      <c r="AS1613" s="31">
        <v>0.13333333333333333</v>
      </c>
      <c r="AT1613" s="36">
        <v>2562.5600000000004</v>
      </c>
      <c r="AU1613" s="30">
        <v>0.70530000000000004</v>
      </c>
      <c r="AV1613" s="30">
        <v>0.29470000000000002</v>
      </c>
      <c r="AW1613" s="30">
        <v>0.66120000000000001</v>
      </c>
      <c r="AX1613" s="30">
        <v>0.18809999999999999</v>
      </c>
      <c r="AY1613" s="30">
        <v>0.40889999999999999</v>
      </c>
      <c r="AZ1613" s="30">
        <v>0.34910000000000002</v>
      </c>
      <c r="BA1613" s="30">
        <v>0.2238</v>
      </c>
      <c r="BB1613" s="37">
        <v>8</v>
      </c>
      <c r="BC1613" s="29">
        <v>12</v>
      </c>
      <c r="BD1613" s="38" t="s">
        <v>3494</v>
      </c>
      <c r="BE1613" s="39">
        <v>115.76932103478499</v>
      </c>
      <c r="BF1613" s="39">
        <v>-32.036065367598198</v>
      </c>
      <c r="BG1613" s="40">
        <f t="shared" si="300"/>
        <v>64</v>
      </c>
      <c r="BH1613" s="40">
        <f t="shared" si="301"/>
        <v>77</v>
      </c>
      <c r="BI1613" s="40">
        <f t="shared" si="302"/>
        <v>91</v>
      </c>
      <c r="BJ1613" s="40">
        <f t="shared" si="303"/>
        <v>100</v>
      </c>
      <c r="BK1613" s="40">
        <f t="shared" si="304"/>
        <v>100</v>
      </c>
      <c r="BL1613" s="40">
        <f t="shared" si="305"/>
        <v>80</v>
      </c>
      <c r="BM1613" s="41">
        <f t="shared" si="306"/>
        <v>100</v>
      </c>
      <c r="BN1613" s="40">
        <f t="shared" si="307"/>
        <v>100</v>
      </c>
      <c r="BO1613" s="41">
        <f t="shared" si="308"/>
        <v>98</v>
      </c>
      <c r="BP1613" s="41">
        <f t="shared" si="309"/>
        <v>59</v>
      </c>
      <c r="BQ1613" s="41">
        <f t="shared" si="310"/>
        <v>80</v>
      </c>
      <c r="BR1613" s="41">
        <f t="shared" si="311"/>
        <v>67</v>
      </c>
    </row>
    <row r="1614" spans="2:70" x14ac:dyDescent="0.3">
      <c r="B1614" s="12" t="s">
        <v>1139</v>
      </c>
      <c r="C1614" s="12">
        <v>507021165</v>
      </c>
      <c r="D1614" s="12" t="s">
        <v>1139</v>
      </c>
      <c r="E1614" s="12" t="s">
        <v>281</v>
      </c>
      <c r="F1614" s="12" t="s">
        <v>2736</v>
      </c>
      <c r="G1614" s="12" t="s">
        <v>120</v>
      </c>
      <c r="H1614" s="12" t="s">
        <v>5013</v>
      </c>
      <c r="I1614" s="28">
        <v>780300</v>
      </c>
      <c r="J1614" s="28">
        <v>700000</v>
      </c>
      <c r="K1614" s="28">
        <v>600000</v>
      </c>
      <c r="L1614" s="28">
        <v>787000</v>
      </c>
      <c r="M1614" s="28">
        <v>700000</v>
      </c>
      <c r="N1614" s="28">
        <v>565000</v>
      </c>
      <c r="O1614" s="29">
        <v>55</v>
      </c>
      <c r="P1614" s="29">
        <v>56</v>
      </c>
      <c r="Q1614" s="29">
        <v>61</v>
      </c>
      <c r="R1614" s="28">
        <v>680</v>
      </c>
      <c r="S1614" s="28">
        <v>625</v>
      </c>
      <c r="T1614" s="30">
        <v>2.8</v>
      </c>
      <c r="U1614" s="30">
        <v>0</v>
      </c>
      <c r="V1614" s="30">
        <v>2.8</v>
      </c>
      <c r="W1614" s="30">
        <v>2.7</v>
      </c>
      <c r="X1614" s="31">
        <v>4.5315904139433552E-2</v>
      </c>
      <c r="Y1614" s="30">
        <v>4.3</v>
      </c>
      <c r="Z1614" s="30">
        <v>-0.10000000000000053</v>
      </c>
      <c r="AA1614" s="30">
        <v>4.4000000000000004</v>
      </c>
      <c r="AB1614" s="30">
        <v>4.7</v>
      </c>
      <c r="AC1614" s="32">
        <v>0.31103629976580793</v>
      </c>
      <c r="AD1614" s="30">
        <v>6.863733730408935</v>
      </c>
      <c r="AE1614" s="12">
        <v>79</v>
      </c>
      <c r="AF1614" s="12">
        <v>77</v>
      </c>
      <c r="AG1614" s="12">
        <v>101</v>
      </c>
      <c r="AH1614" s="33">
        <v>2.7428571428571429</v>
      </c>
      <c r="AI1614" s="34">
        <v>772500</v>
      </c>
      <c r="AJ1614" s="34">
        <v>572000</v>
      </c>
      <c r="AK1614" s="34">
        <v>653000</v>
      </c>
      <c r="AL1614" s="35">
        <v>0.35052447552447552</v>
      </c>
      <c r="AM1614" s="35">
        <v>0.18300153139356815</v>
      </c>
      <c r="AN1614" s="12">
        <v>2.4</v>
      </c>
      <c r="AO1614" s="33">
        <v>-0.10000000000000009</v>
      </c>
      <c r="AP1614" s="12">
        <v>2.5</v>
      </c>
      <c r="AQ1614" s="34">
        <v>680</v>
      </c>
      <c r="AR1614" s="34">
        <v>600</v>
      </c>
      <c r="AS1614" s="31">
        <v>0.13333333333333333</v>
      </c>
      <c r="AT1614" s="36">
        <v>2186.2400000000002</v>
      </c>
      <c r="AU1614" s="30">
        <v>0.57010000000000005</v>
      </c>
      <c r="AV1614" s="30">
        <v>0.4299</v>
      </c>
      <c r="AW1614" s="30">
        <v>0.4546</v>
      </c>
      <c r="AX1614" s="30">
        <v>0.27850000000000003</v>
      </c>
      <c r="AY1614" s="30">
        <v>0.30590000000000001</v>
      </c>
      <c r="AZ1614" s="30">
        <v>0.29530000000000001</v>
      </c>
      <c r="BA1614" s="30">
        <v>0.371</v>
      </c>
      <c r="BB1614" s="37">
        <v>8.5</v>
      </c>
      <c r="BC1614" s="29">
        <v>32</v>
      </c>
      <c r="BD1614" s="38" t="s">
        <v>3495</v>
      </c>
      <c r="BE1614" s="39">
        <v>115.520266245031</v>
      </c>
      <c r="BF1614" s="39">
        <v>-32.007460296052599</v>
      </c>
      <c r="BG1614" s="40">
        <f t="shared" si="300"/>
        <v>70</v>
      </c>
      <c r="BH1614" s="40">
        <f t="shared" si="301"/>
        <v>77</v>
      </c>
      <c r="BI1614" s="40">
        <f t="shared" si="302"/>
        <v>91</v>
      </c>
      <c r="BJ1614" s="40">
        <f t="shared" si="303"/>
        <v>100</v>
      </c>
      <c r="BK1614" s="40">
        <f t="shared" si="304"/>
        <v>100</v>
      </c>
      <c r="BL1614" s="40">
        <f t="shared" si="305"/>
        <v>57</v>
      </c>
      <c r="BM1614" s="41">
        <f t="shared" si="306"/>
        <v>100</v>
      </c>
      <c r="BN1614" s="40">
        <f t="shared" si="307"/>
        <v>82</v>
      </c>
      <c r="BO1614" s="41">
        <f t="shared" si="308"/>
        <v>60</v>
      </c>
      <c r="BP1614" s="41">
        <f t="shared" si="309"/>
        <v>46</v>
      </c>
      <c r="BQ1614" s="41">
        <f t="shared" si="310"/>
        <v>85</v>
      </c>
      <c r="BR1614" s="41">
        <f t="shared" si="311"/>
        <v>62</v>
      </c>
    </row>
    <row r="1615" spans="2:70" x14ac:dyDescent="0.3">
      <c r="B1615" s="12" t="s">
        <v>1407</v>
      </c>
      <c r="C1615" s="12">
        <v>507021166</v>
      </c>
      <c r="D1615" s="12" t="s">
        <v>1139</v>
      </c>
      <c r="E1615" s="12" t="s">
        <v>281</v>
      </c>
      <c r="F1615" s="12" t="s">
        <v>2736</v>
      </c>
      <c r="G1615" s="12" t="s">
        <v>120</v>
      </c>
      <c r="H1615" s="12" t="s">
        <v>5013</v>
      </c>
      <c r="I1615" s="28">
        <v>687750</v>
      </c>
      <c r="J1615" s="28">
        <v>577500</v>
      </c>
      <c r="K1615" s="28">
        <v>490000</v>
      </c>
      <c r="L1615" s="28">
        <v>851025</v>
      </c>
      <c r="M1615" s="28">
        <v>720000</v>
      </c>
      <c r="N1615" s="28">
        <v>660000</v>
      </c>
      <c r="O1615" s="29">
        <v>35</v>
      </c>
      <c r="P1615" s="29">
        <v>35</v>
      </c>
      <c r="Q1615" s="29">
        <v>51</v>
      </c>
      <c r="R1615" s="28">
        <v>630</v>
      </c>
      <c r="S1615" s="28">
        <v>600</v>
      </c>
      <c r="T1615" s="30">
        <v>1.6</v>
      </c>
      <c r="U1615" s="30">
        <v>0</v>
      </c>
      <c r="V1615" s="30">
        <v>1.6</v>
      </c>
      <c r="W1615" s="30">
        <v>2.4</v>
      </c>
      <c r="X1615" s="31">
        <v>4.7633587786259542E-2</v>
      </c>
      <c r="Y1615" s="30">
        <v>1.6</v>
      </c>
      <c r="Z1615" s="30">
        <v>0</v>
      </c>
      <c r="AA1615" s="30">
        <v>1.6</v>
      </c>
      <c r="AB1615" s="30">
        <v>1.9</v>
      </c>
      <c r="AC1615" s="32">
        <v>0.31060187741579237</v>
      </c>
      <c r="AD1615" s="30">
        <v>6.5206483880558972</v>
      </c>
      <c r="AE1615" s="12">
        <v>79</v>
      </c>
      <c r="AF1615" s="12">
        <v>77</v>
      </c>
      <c r="AG1615" s="12">
        <v>101</v>
      </c>
      <c r="AH1615" s="33">
        <v>2.7428571428571429</v>
      </c>
      <c r="AI1615" s="34">
        <v>772500</v>
      </c>
      <c r="AJ1615" s="34">
        <v>572000</v>
      </c>
      <c r="AK1615" s="34">
        <v>653000</v>
      </c>
      <c r="AL1615" s="35">
        <v>0.35052447552447552</v>
      </c>
      <c r="AM1615" s="35">
        <v>0.18300153139356815</v>
      </c>
      <c r="AN1615" s="12">
        <v>2.4</v>
      </c>
      <c r="AO1615" s="33">
        <v>-0.10000000000000009</v>
      </c>
      <c r="AP1615" s="12">
        <v>2.5</v>
      </c>
      <c r="AQ1615" s="34">
        <v>680</v>
      </c>
      <c r="AR1615" s="34">
        <v>600</v>
      </c>
      <c r="AS1615" s="31">
        <v>0.13333333333333333</v>
      </c>
      <c r="AT1615" s="36">
        <v>2028.3200000000002</v>
      </c>
      <c r="AU1615" s="30">
        <v>0.65780000000000005</v>
      </c>
      <c r="AV1615" s="30">
        <v>0.3422</v>
      </c>
      <c r="AW1615" s="30">
        <v>0.76600000000000001</v>
      </c>
      <c r="AX1615" s="30">
        <v>0.15920000000000001</v>
      </c>
      <c r="AY1615" s="30">
        <v>0.35</v>
      </c>
      <c r="AZ1615" s="30">
        <v>0.35830000000000001</v>
      </c>
      <c r="BA1615" s="30">
        <v>0.25740000000000002</v>
      </c>
      <c r="BB1615" s="37">
        <v>4</v>
      </c>
      <c r="BC1615" s="29">
        <v>15</v>
      </c>
      <c r="BD1615" s="38" t="s">
        <v>3741</v>
      </c>
      <c r="BE1615" s="39">
        <v>115.776271671348</v>
      </c>
      <c r="BF1615" s="39">
        <v>-32.0686011734687</v>
      </c>
      <c r="BG1615" s="40">
        <f t="shared" si="300"/>
        <v>90</v>
      </c>
      <c r="BH1615" s="40">
        <f t="shared" si="301"/>
        <v>77</v>
      </c>
      <c r="BI1615" s="40">
        <f t="shared" si="302"/>
        <v>91</v>
      </c>
      <c r="BJ1615" s="40">
        <f t="shared" si="303"/>
        <v>100</v>
      </c>
      <c r="BK1615" s="40">
        <f t="shared" si="304"/>
        <v>100</v>
      </c>
      <c r="BL1615" s="40">
        <f t="shared" si="305"/>
        <v>67</v>
      </c>
      <c r="BM1615" s="41">
        <f t="shared" si="306"/>
        <v>100</v>
      </c>
      <c r="BN1615" s="40">
        <f t="shared" si="307"/>
        <v>85</v>
      </c>
      <c r="BO1615" s="41">
        <f t="shared" si="308"/>
        <v>60</v>
      </c>
      <c r="BP1615" s="41">
        <f t="shared" si="309"/>
        <v>90</v>
      </c>
      <c r="BQ1615" s="41">
        <f t="shared" si="310"/>
        <v>40</v>
      </c>
      <c r="BR1615" s="41">
        <f t="shared" si="311"/>
        <v>65</v>
      </c>
    </row>
    <row r="1616" spans="2:70" x14ac:dyDescent="0.3">
      <c r="B1616" s="12" t="s">
        <v>2293</v>
      </c>
      <c r="C1616" s="12">
        <v>507031169</v>
      </c>
      <c r="D1616" s="12" t="s">
        <v>1761</v>
      </c>
      <c r="E1616" s="12" t="s">
        <v>281</v>
      </c>
      <c r="F1616" s="12" t="s">
        <v>2736</v>
      </c>
      <c r="G1616" s="12" t="s">
        <v>120</v>
      </c>
      <c r="H1616" s="12" t="s">
        <v>5013</v>
      </c>
      <c r="I1616" s="28">
        <v>405150</v>
      </c>
      <c r="J1616" s="28">
        <v>405150</v>
      </c>
      <c r="K1616" s="28">
        <v>325000</v>
      </c>
      <c r="L1616" s="28">
        <v>444444</v>
      </c>
      <c r="M1616" s="28">
        <v>435000</v>
      </c>
      <c r="N1616" s="28">
        <v>325000</v>
      </c>
      <c r="O1616" s="29">
        <v>22</v>
      </c>
      <c r="P1616" s="29">
        <v>19</v>
      </c>
      <c r="Q1616" s="29">
        <v>41</v>
      </c>
      <c r="R1616" s="28">
        <v>475</v>
      </c>
      <c r="S1616" s="28">
        <v>420</v>
      </c>
      <c r="T1616" s="30">
        <v>5</v>
      </c>
      <c r="U1616" s="30">
        <v>0.29999999999999982</v>
      </c>
      <c r="V1616" s="30">
        <v>4.7</v>
      </c>
      <c r="W1616" s="30">
        <v>5.4</v>
      </c>
      <c r="X1616" s="31">
        <v>6.09650746637048E-2</v>
      </c>
      <c r="Y1616" s="30">
        <v>4.5</v>
      </c>
      <c r="Z1616" s="30">
        <v>0.20000000000000018</v>
      </c>
      <c r="AA1616" s="30">
        <v>4.3</v>
      </c>
      <c r="AB1616" s="30">
        <v>4.3</v>
      </c>
      <c r="AC1616" s="32">
        <v>0.20508082343188724</v>
      </c>
      <c r="AD1616" s="30">
        <v>3.3639067049971301</v>
      </c>
      <c r="AE1616" s="12">
        <v>11</v>
      </c>
      <c r="AF1616" s="12">
        <v>15</v>
      </c>
      <c r="AG1616" s="12">
        <v>9</v>
      </c>
      <c r="AH1616" s="33">
        <v>1.6082474226804122</v>
      </c>
      <c r="AI1616" s="34">
        <v>385000</v>
      </c>
      <c r="AJ1616" s="34">
        <v>258000</v>
      </c>
      <c r="AK1616" s="34">
        <v>227500</v>
      </c>
      <c r="AL1616" s="35">
        <v>0.49224806201550386</v>
      </c>
      <c r="AM1616" s="35">
        <v>0.69230769230769229</v>
      </c>
      <c r="AN1616" s="12">
        <v>4.0999999999999996</v>
      </c>
      <c r="AO1616" s="33">
        <v>-0.10000000000000053</v>
      </c>
      <c r="AP1616" s="12">
        <v>4.2</v>
      </c>
      <c r="AQ1616" s="34">
        <v>450</v>
      </c>
      <c r="AR1616" s="34">
        <v>380</v>
      </c>
      <c r="AS1616" s="31">
        <v>0.18421052631578946</v>
      </c>
      <c r="AT1616" s="36">
        <v>2316.1600000000003</v>
      </c>
      <c r="AU1616" s="30">
        <v>0.8024</v>
      </c>
      <c r="AV1616" s="30">
        <v>0.1976</v>
      </c>
      <c r="AW1616" s="30">
        <v>0.95789999999999997</v>
      </c>
      <c r="AX1616" s="30">
        <v>2.1600000000000001E-2</v>
      </c>
      <c r="AY1616" s="30">
        <v>8.7999999999999995E-2</v>
      </c>
      <c r="AZ1616" s="30">
        <v>0.61260000000000003</v>
      </c>
      <c r="BA1616" s="30">
        <v>0.28060000000000002</v>
      </c>
      <c r="BB1616" s="37">
        <v>5.5</v>
      </c>
      <c r="BC1616" s="29">
        <v>34</v>
      </c>
      <c r="BD1616" s="38" t="s">
        <v>4582</v>
      </c>
      <c r="BE1616" s="39">
        <v>115.840619616994</v>
      </c>
      <c r="BF1616" s="39">
        <v>-32.258389230414302</v>
      </c>
      <c r="BG1616" s="40">
        <f t="shared" si="300"/>
        <v>34</v>
      </c>
      <c r="BH1616" s="40">
        <f t="shared" si="301"/>
        <v>49</v>
      </c>
      <c r="BI1616" s="40">
        <f t="shared" si="302"/>
        <v>100</v>
      </c>
      <c r="BJ1616" s="40">
        <f t="shared" si="303"/>
        <v>100</v>
      </c>
      <c r="BK1616" s="40">
        <f t="shared" si="304"/>
        <v>100</v>
      </c>
      <c r="BL1616" s="40">
        <f t="shared" si="305"/>
        <v>9</v>
      </c>
      <c r="BM1616" s="41">
        <f t="shared" si="306"/>
        <v>100</v>
      </c>
      <c r="BN1616" s="40">
        <f t="shared" si="307"/>
        <v>100</v>
      </c>
      <c r="BO1616" s="41">
        <f t="shared" si="308"/>
        <v>100</v>
      </c>
      <c r="BP1616" s="41">
        <f t="shared" si="309"/>
        <v>42</v>
      </c>
      <c r="BQ1616" s="41">
        <f t="shared" si="310"/>
        <v>55</v>
      </c>
      <c r="BR1616" s="41">
        <f t="shared" si="311"/>
        <v>54</v>
      </c>
    </row>
    <row r="1617" spans="2:70" x14ac:dyDescent="0.3">
      <c r="B1617" s="12" t="s">
        <v>2658</v>
      </c>
      <c r="C1617" s="12">
        <v>507031170</v>
      </c>
      <c r="D1617" s="12" t="s">
        <v>1761</v>
      </c>
      <c r="E1617" s="12" t="s">
        <v>281</v>
      </c>
      <c r="F1617" s="12" t="s">
        <v>2736</v>
      </c>
      <c r="G1617" s="12" t="s">
        <v>120</v>
      </c>
      <c r="H1617" s="12" t="s">
        <v>5013</v>
      </c>
      <c r="I1617" s="28">
        <v>345000</v>
      </c>
      <c r="J1617" s="28">
        <v>345000</v>
      </c>
      <c r="K1617" s="28">
        <v>250000</v>
      </c>
      <c r="L1617" s="28">
        <v>439000</v>
      </c>
      <c r="M1617" s="28">
        <v>415000</v>
      </c>
      <c r="N1617" s="28">
        <v>255000</v>
      </c>
      <c r="O1617" s="29">
        <v>24</v>
      </c>
      <c r="P1617" s="29">
        <v>19</v>
      </c>
      <c r="Q1617" s="29">
        <v>26</v>
      </c>
      <c r="R1617" s="28">
        <v>420</v>
      </c>
      <c r="S1617" s="28">
        <v>390</v>
      </c>
      <c r="T1617" s="30">
        <v>3</v>
      </c>
      <c r="U1617" s="30">
        <v>0</v>
      </c>
      <c r="V1617" s="30">
        <v>3</v>
      </c>
      <c r="W1617" s="30">
        <v>3.1</v>
      </c>
      <c r="X1617" s="31">
        <v>6.330434782608696E-2</v>
      </c>
      <c r="Y1617" s="30">
        <v>1.1000000000000001</v>
      </c>
      <c r="Z1617" s="30">
        <v>0</v>
      </c>
      <c r="AA1617" s="30">
        <v>1.1000000000000001</v>
      </c>
      <c r="AB1617" s="30">
        <v>1.9</v>
      </c>
      <c r="AC1617" s="32">
        <v>0.30915086562242372</v>
      </c>
      <c r="AD1617" s="30">
        <v>4.8835644981564181</v>
      </c>
      <c r="AE1617" s="12">
        <v>11</v>
      </c>
      <c r="AF1617" s="12">
        <v>15</v>
      </c>
      <c r="AG1617" s="12">
        <v>9</v>
      </c>
      <c r="AH1617" s="33">
        <v>1.6082474226804122</v>
      </c>
      <c r="AI1617" s="34">
        <v>385000</v>
      </c>
      <c r="AJ1617" s="34">
        <v>258000</v>
      </c>
      <c r="AK1617" s="34">
        <v>227500</v>
      </c>
      <c r="AL1617" s="35">
        <v>0.49224806201550386</v>
      </c>
      <c r="AM1617" s="35">
        <v>0.69230769230769229</v>
      </c>
      <c r="AN1617" s="12">
        <v>4.0999999999999996</v>
      </c>
      <c r="AO1617" s="33">
        <v>-0.10000000000000053</v>
      </c>
      <c r="AP1617" s="12">
        <v>4.2</v>
      </c>
      <c r="AQ1617" s="34">
        <v>450</v>
      </c>
      <c r="AR1617" s="34">
        <v>380</v>
      </c>
      <c r="AS1617" s="31">
        <v>0.18421052631578946</v>
      </c>
      <c r="AT1617" s="36">
        <v>1358.5600000000002</v>
      </c>
      <c r="AU1617" s="30">
        <v>0.62609999999999999</v>
      </c>
      <c r="AV1617" s="30">
        <v>0.37390000000000001</v>
      </c>
      <c r="AW1617" s="30">
        <v>0.87580000000000002</v>
      </c>
      <c r="AX1617" s="30">
        <v>8.77E-2</v>
      </c>
      <c r="AY1617" s="30">
        <v>0.2175</v>
      </c>
      <c r="AZ1617" s="30">
        <v>0.43009999999999998</v>
      </c>
      <c r="BA1617" s="30">
        <v>0.31769999999999998</v>
      </c>
      <c r="BB1617" s="37">
        <v>2</v>
      </c>
      <c r="BC1617" s="29">
        <v>34</v>
      </c>
      <c r="BD1617" s="38" t="s">
        <v>4956</v>
      </c>
      <c r="BE1617" s="39">
        <v>115.79803723673599</v>
      </c>
      <c r="BF1617" s="39">
        <v>-32.2560454008809</v>
      </c>
      <c r="BG1617" s="40">
        <f t="shared" si="300"/>
        <v>67</v>
      </c>
      <c r="BH1617" s="40">
        <f t="shared" si="301"/>
        <v>49</v>
      </c>
      <c r="BI1617" s="40">
        <f t="shared" si="302"/>
        <v>100</v>
      </c>
      <c r="BJ1617" s="40">
        <f t="shared" si="303"/>
        <v>100</v>
      </c>
      <c r="BK1617" s="40">
        <f t="shared" si="304"/>
        <v>100</v>
      </c>
      <c r="BL1617" s="40">
        <f t="shared" si="305"/>
        <v>38</v>
      </c>
      <c r="BM1617" s="41">
        <f t="shared" si="306"/>
        <v>100</v>
      </c>
      <c r="BN1617" s="40">
        <f t="shared" si="307"/>
        <v>100</v>
      </c>
      <c r="BO1617" s="41">
        <f t="shared" si="308"/>
        <v>61</v>
      </c>
      <c r="BP1617" s="41">
        <f t="shared" si="309"/>
        <v>98</v>
      </c>
      <c r="BQ1617" s="41">
        <f t="shared" si="310"/>
        <v>20</v>
      </c>
      <c r="BR1617" s="41">
        <f t="shared" si="311"/>
        <v>58</v>
      </c>
    </row>
    <row r="1618" spans="2:70" x14ac:dyDescent="0.3">
      <c r="B1618" s="12" t="s">
        <v>2639</v>
      </c>
      <c r="C1618" s="12">
        <v>507031174</v>
      </c>
      <c r="D1618" s="12" t="s">
        <v>1761</v>
      </c>
      <c r="E1618" s="12" t="s">
        <v>281</v>
      </c>
      <c r="F1618" s="12" t="s">
        <v>2736</v>
      </c>
      <c r="G1618" s="12" t="s">
        <v>120</v>
      </c>
      <c r="H1618" s="12" t="s">
        <v>5013</v>
      </c>
      <c r="I1618" s="28">
        <v>292000</v>
      </c>
      <c r="J1618" s="28">
        <v>259000</v>
      </c>
      <c r="K1618" s="28">
        <v>209100</v>
      </c>
      <c r="L1618" s="28">
        <v>315000</v>
      </c>
      <c r="M1618" s="28">
        <v>300000</v>
      </c>
      <c r="N1618" s="28">
        <v>215000</v>
      </c>
      <c r="O1618" s="29">
        <v>22</v>
      </c>
      <c r="P1618" s="29">
        <v>22</v>
      </c>
      <c r="Q1618" s="29">
        <v>39</v>
      </c>
      <c r="R1618" s="28">
        <v>420</v>
      </c>
      <c r="S1618" s="28">
        <v>370</v>
      </c>
      <c r="T1618" s="30">
        <v>5</v>
      </c>
      <c r="U1618" s="30">
        <v>-9.9999999999999645E-2</v>
      </c>
      <c r="V1618" s="30">
        <v>5.0999999999999996</v>
      </c>
      <c r="W1618" s="30">
        <v>5.0999999999999996</v>
      </c>
      <c r="X1618" s="31">
        <v>7.4794520547945206E-2</v>
      </c>
      <c r="Y1618" s="30">
        <v>4</v>
      </c>
      <c r="Z1618" s="30">
        <v>-0.79999999999999982</v>
      </c>
      <c r="AA1618" s="30">
        <v>4.8</v>
      </c>
      <c r="AB1618" s="30">
        <v>5.7</v>
      </c>
      <c r="AC1618" s="32">
        <v>0.29002320185614849</v>
      </c>
      <c r="AD1618" s="30">
        <v>3.8775995852561973</v>
      </c>
      <c r="AE1618" s="12">
        <v>11</v>
      </c>
      <c r="AF1618" s="12">
        <v>15</v>
      </c>
      <c r="AG1618" s="12">
        <v>9</v>
      </c>
      <c r="AH1618" s="33">
        <v>1.6082474226804122</v>
      </c>
      <c r="AI1618" s="34">
        <v>385000</v>
      </c>
      <c r="AJ1618" s="34">
        <v>258000</v>
      </c>
      <c r="AK1618" s="34">
        <v>227500</v>
      </c>
      <c r="AL1618" s="35">
        <v>0.49224806201550386</v>
      </c>
      <c r="AM1618" s="35">
        <v>0.69230769230769229</v>
      </c>
      <c r="AN1618" s="12">
        <v>4.0999999999999996</v>
      </c>
      <c r="AO1618" s="33">
        <v>-0.10000000000000053</v>
      </c>
      <c r="AP1618" s="12">
        <v>4.2</v>
      </c>
      <c r="AQ1618" s="34">
        <v>450</v>
      </c>
      <c r="AR1618" s="34">
        <v>380</v>
      </c>
      <c r="AS1618" s="31">
        <v>0.18421052631578946</v>
      </c>
      <c r="AT1618" s="36">
        <v>1448.16</v>
      </c>
      <c r="AU1618" s="30">
        <v>0.66539999999999999</v>
      </c>
      <c r="AV1618" s="30">
        <v>0.33460000000000001</v>
      </c>
      <c r="AW1618" s="30">
        <v>0.89449999999999996</v>
      </c>
      <c r="AX1618" s="30">
        <v>3.2500000000000001E-2</v>
      </c>
      <c r="AY1618" s="30">
        <v>0.2258</v>
      </c>
      <c r="AZ1618" s="30">
        <v>0.44180000000000003</v>
      </c>
      <c r="BA1618" s="30">
        <v>0.30590000000000001</v>
      </c>
      <c r="BB1618" s="37">
        <v>1</v>
      </c>
      <c r="BC1618" s="29">
        <v>33</v>
      </c>
      <c r="BD1618" s="38" t="s">
        <v>4937</v>
      </c>
      <c r="BE1618" s="39">
        <v>115.825370899525</v>
      </c>
      <c r="BF1618" s="39">
        <v>-32.243232855030499</v>
      </c>
      <c r="BG1618" s="40">
        <f t="shared" si="300"/>
        <v>34</v>
      </c>
      <c r="BH1618" s="40">
        <f t="shared" si="301"/>
        <v>49</v>
      </c>
      <c r="BI1618" s="40">
        <f t="shared" si="302"/>
        <v>100</v>
      </c>
      <c r="BJ1618" s="40">
        <f t="shared" si="303"/>
        <v>100</v>
      </c>
      <c r="BK1618" s="40">
        <f t="shared" si="304"/>
        <v>100</v>
      </c>
      <c r="BL1618" s="40">
        <f t="shared" si="305"/>
        <v>40</v>
      </c>
      <c r="BM1618" s="41">
        <f t="shared" si="306"/>
        <v>100</v>
      </c>
      <c r="BN1618" s="40">
        <f t="shared" si="307"/>
        <v>100</v>
      </c>
      <c r="BO1618" s="41">
        <f t="shared" si="308"/>
        <v>74</v>
      </c>
      <c r="BP1618" s="41">
        <f t="shared" si="309"/>
        <v>51</v>
      </c>
      <c r="BQ1618" s="41">
        <f t="shared" si="310"/>
        <v>10</v>
      </c>
      <c r="BR1618" s="41">
        <f t="shared" si="311"/>
        <v>52</v>
      </c>
    </row>
    <row r="1619" spans="2:70" x14ac:dyDescent="0.3">
      <c r="B1619" s="12" t="s">
        <v>1408</v>
      </c>
      <c r="C1619" s="12">
        <v>507041175</v>
      </c>
      <c r="D1619" s="12" t="s">
        <v>417</v>
      </c>
      <c r="E1619" s="12" t="s">
        <v>281</v>
      </c>
      <c r="F1619" s="12" t="s">
        <v>2736</v>
      </c>
      <c r="G1619" s="12" t="s">
        <v>120</v>
      </c>
      <c r="H1619" s="12" t="s">
        <v>5013</v>
      </c>
      <c r="I1619" s="28">
        <v>833250</v>
      </c>
      <c r="J1619" s="28">
        <v>800000</v>
      </c>
      <c r="K1619" s="28">
        <v>775000</v>
      </c>
      <c r="L1619" s="28">
        <v>755000</v>
      </c>
      <c r="M1619" s="28">
        <v>720500</v>
      </c>
      <c r="N1619" s="28">
        <v>795000</v>
      </c>
      <c r="O1619" s="29">
        <v>55</v>
      </c>
      <c r="P1619" s="29">
        <v>48</v>
      </c>
      <c r="Q1619" s="29">
        <v>51</v>
      </c>
      <c r="R1619" s="28">
        <v>700</v>
      </c>
      <c r="S1619" s="28">
        <v>600</v>
      </c>
      <c r="T1619" s="30">
        <v>3</v>
      </c>
      <c r="U1619" s="30">
        <v>-0.20000000000000018</v>
      </c>
      <c r="V1619" s="30">
        <v>3.2</v>
      </c>
      <c r="W1619" s="30">
        <v>2.9</v>
      </c>
      <c r="X1619" s="31">
        <v>4.3684368436843687E-2</v>
      </c>
      <c r="Y1619" s="30">
        <v>6.3</v>
      </c>
      <c r="Z1619" s="30">
        <v>0.39999999999999947</v>
      </c>
      <c r="AA1619" s="30">
        <v>5.9</v>
      </c>
      <c r="AB1619" s="30">
        <v>5.4</v>
      </c>
      <c r="AC1619" s="32">
        <v>0.25667351129363447</v>
      </c>
      <c r="AD1619" s="30">
        <v>5.8756374528961786</v>
      </c>
      <c r="AE1619" s="12">
        <v>96</v>
      </c>
      <c r="AF1619" s="12">
        <v>111</v>
      </c>
      <c r="AG1619" s="12">
        <v>147</v>
      </c>
      <c r="AH1619" s="33">
        <v>1.993150684931507</v>
      </c>
      <c r="AI1619" s="34">
        <v>807000</v>
      </c>
      <c r="AJ1619" s="34">
        <v>658000</v>
      </c>
      <c r="AK1619" s="34">
        <v>605000</v>
      </c>
      <c r="AL1619" s="35">
        <v>0.22644376899696048</v>
      </c>
      <c r="AM1619" s="35">
        <v>0.33388429752066118</v>
      </c>
      <c r="AN1619" s="12">
        <v>2.7</v>
      </c>
      <c r="AO1619" s="33">
        <v>-0.39999999999999991</v>
      </c>
      <c r="AP1619" s="12">
        <v>3.1</v>
      </c>
      <c r="AQ1619" s="34">
        <v>650</v>
      </c>
      <c r="AR1619" s="34">
        <v>575</v>
      </c>
      <c r="AS1619" s="31">
        <v>0.13043478260869565</v>
      </c>
      <c r="AT1619" s="36">
        <v>2727.2000000000003</v>
      </c>
      <c r="AU1619" s="30">
        <v>0.74590000000000001</v>
      </c>
      <c r="AV1619" s="30">
        <v>0.25409999999999999</v>
      </c>
      <c r="AW1619" s="30">
        <v>0.69230000000000003</v>
      </c>
      <c r="AX1619" s="30">
        <v>0.191</v>
      </c>
      <c r="AY1619" s="30">
        <v>0.43409999999999999</v>
      </c>
      <c r="AZ1619" s="30">
        <v>0.29549999999999998</v>
      </c>
      <c r="BA1619" s="30">
        <v>0.24640000000000001</v>
      </c>
      <c r="BB1619" s="37">
        <v>9.5</v>
      </c>
      <c r="BC1619" s="29">
        <v>8</v>
      </c>
      <c r="BD1619" s="38" t="s">
        <v>3742</v>
      </c>
      <c r="BE1619" s="39">
        <v>115.83405692257099</v>
      </c>
      <c r="BF1619" s="39">
        <v>-32.017839313558497</v>
      </c>
      <c r="BG1619" s="40">
        <f t="shared" si="300"/>
        <v>67</v>
      </c>
      <c r="BH1619" s="40">
        <f t="shared" si="301"/>
        <v>72</v>
      </c>
      <c r="BI1619" s="40">
        <f t="shared" si="302"/>
        <v>100</v>
      </c>
      <c r="BJ1619" s="40">
        <f t="shared" si="303"/>
        <v>100</v>
      </c>
      <c r="BK1619" s="40">
        <f t="shared" si="304"/>
        <v>100</v>
      </c>
      <c r="BL1619" s="40">
        <f t="shared" si="305"/>
        <v>86</v>
      </c>
      <c r="BM1619" s="41">
        <f t="shared" si="306"/>
        <v>96</v>
      </c>
      <c r="BN1619" s="40">
        <f t="shared" si="307"/>
        <v>91</v>
      </c>
      <c r="BO1619" s="41">
        <f t="shared" si="308"/>
        <v>96</v>
      </c>
      <c r="BP1619" s="41">
        <f t="shared" si="309"/>
        <v>13</v>
      </c>
      <c r="BQ1619" s="41">
        <f t="shared" si="310"/>
        <v>95</v>
      </c>
      <c r="BR1619" s="41">
        <f t="shared" si="311"/>
        <v>65</v>
      </c>
    </row>
    <row r="1620" spans="2:70" x14ac:dyDescent="0.3">
      <c r="B1620" s="12" t="s">
        <v>1257</v>
      </c>
      <c r="C1620" s="12">
        <v>507041177</v>
      </c>
      <c r="D1620" s="12" t="s">
        <v>417</v>
      </c>
      <c r="E1620" s="12" t="s">
        <v>281</v>
      </c>
      <c r="F1620" s="12" t="s">
        <v>2736</v>
      </c>
      <c r="G1620" s="12" t="s">
        <v>120</v>
      </c>
      <c r="H1620" s="12" t="s">
        <v>5013</v>
      </c>
      <c r="I1620" s="28">
        <v>629200</v>
      </c>
      <c r="J1620" s="28">
        <v>609500</v>
      </c>
      <c r="K1620" s="28">
        <v>509600</v>
      </c>
      <c r="L1620" s="28">
        <v>800000</v>
      </c>
      <c r="M1620" s="28">
        <v>747500</v>
      </c>
      <c r="N1620" s="28">
        <v>625000</v>
      </c>
      <c r="O1620" s="29">
        <v>40</v>
      </c>
      <c r="P1620" s="29">
        <v>39</v>
      </c>
      <c r="Q1620" s="29">
        <v>50</v>
      </c>
      <c r="R1620" s="28">
        <v>600</v>
      </c>
      <c r="S1620" s="28">
        <v>510</v>
      </c>
      <c r="T1620" s="30">
        <v>2.8</v>
      </c>
      <c r="U1620" s="30">
        <v>-0.10000000000000009</v>
      </c>
      <c r="V1620" s="30">
        <v>2.9</v>
      </c>
      <c r="W1620" s="30">
        <v>3.1</v>
      </c>
      <c r="X1620" s="31">
        <v>4.9586776859504134E-2</v>
      </c>
      <c r="Y1620" s="30">
        <v>2.5</v>
      </c>
      <c r="Z1620" s="30">
        <v>-0.10000000000000009</v>
      </c>
      <c r="AA1620" s="30">
        <v>2.6</v>
      </c>
      <c r="AB1620" s="30">
        <v>2.2000000000000002</v>
      </c>
      <c r="AC1620" s="32">
        <v>0.29083294555607253</v>
      </c>
      <c r="AD1620" s="30">
        <v>5.8651310687141294</v>
      </c>
      <c r="AE1620" s="12">
        <v>96</v>
      </c>
      <c r="AF1620" s="12">
        <v>111</v>
      </c>
      <c r="AG1620" s="12">
        <v>147</v>
      </c>
      <c r="AH1620" s="33">
        <v>1.993150684931507</v>
      </c>
      <c r="AI1620" s="34">
        <v>807000</v>
      </c>
      <c r="AJ1620" s="34">
        <v>658000</v>
      </c>
      <c r="AK1620" s="34">
        <v>605000</v>
      </c>
      <c r="AL1620" s="35">
        <v>0.22644376899696048</v>
      </c>
      <c r="AM1620" s="35">
        <v>0.33388429752066118</v>
      </c>
      <c r="AN1620" s="12">
        <v>2.7</v>
      </c>
      <c r="AO1620" s="33">
        <v>-0.39999999999999991</v>
      </c>
      <c r="AP1620" s="12">
        <v>3.1</v>
      </c>
      <c r="AQ1620" s="34">
        <v>650</v>
      </c>
      <c r="AR1620" s="34">
        <v>575</v>
      </c>
      <c r="AS1620" s="31">
        <v>0.13043478260869565</v>
      </c>
      <c r="AT1620" s="36">
        <v>2063.0400000000004</v>
      </c>
      <c r="AU1620" s="30">
        <v>0.63470000000000004</v>
      </c>
      <c r="AV1620" s="30">
        <v>0.36530000000000001</v>
      </c>
      <c r="AW1620" s="30">
        <v>0.61240000000000006</v>
      </c>
      <c r="AX1620" s="30">
        <v>0.3291</v>
      </c>
      <c r="AY1620" s="30">
        <v>0.3493</v>
      </c>
      <c r="AZ1620" s="30">
        <v>0.37840000000000001</v>
      </c>
      <c r="BA1620" s="30">
        <v>0.2432</v>
      </c>
      <c r="BB1620" s="37">
        <v>9.5</v>
      </c>
      <c r="BC1620" s="29">
        <v>12</v>
      </c>
      <c r="BD1620" s="38" t="s">
        <v>3604</v>
      </c>
      <c r="BE1620" s="39">
        <v>115.784941854428</v>
      </c>
      <c r="BF1620" s="39">
        <v>-32.037898121750501</v>
      </c>
      <c r="BG1620" s="40">
        <f t="shared" si="300"/>
        <v>70</v>
      </c>
      <c r="BH1620" s="40">
        <f t="shared" si="301"/>
        <v>72</v>
      </c>
      <c r="BI1620" s="40">
        <f t="shared" si="302"/>
        <v>100</v>
      </c>
      <c r="BJ1620" s="40">
        <f t="shared" si="303"/>
        <v>100</v>
      </c>
      <c r="BK1620" s="40">
        <f t="shared" si="304"/>
        <v>100</v>
      </c>
      <c r="BL1620" s="40">
        <f t="shared" si="305"/>
        <v>67</v>
      </c>
      <c r="BM1620" s="41">
        <f t="shared" si="306"/>
        <v>100</v>
      </c>
      <c r="BN1620" s="40">
        <f t="shared" si="307"/>
        <v>91</v>
      </c>
      <c r="BO1620" s="41">
        <f t="shared" si="308"/>
        <v>73</v>
      </c>
      <c r="BP1620" s="41">
        <f t="shared" si="309"/>
        <v>75</v>
      </c>
      <c r="BQ1620" s="41">
        <f t="shared" si="310"/>
        <v>95</v>
      </c>
      <c r="BR1620" s="41">
        <f t="shared" si="311"/>
        <v>67</v>
      </c>
    </row>
    <row r="1621" spans="2:70" x14ac:dyDescent="0.3">
      <c r="B1621" s="12" t="s">
        <v>1537</v>
      </c>
      <c r="C1621" s="12">
        <v>507041178</v>
      </c>
      <c r="D1621" s="12" t="s">
        <v>417</v>
      </c>
      <c r="E1621" s="12" t="s">
        <v>281</v>
      </c>
      <c r="F1621" s="12" t="s">
        <v>2736</v>
      </c>
      <c r="G1621" s="12" t="s">
        <v>120</v>
      </c>
      <c r="H1621" s="12" t="s">
        <v>5013</v>
      </c>
      <c r="I1621" s="28">
        <v>859000</v>
      </c>
      <c r="J1621" s="28">
        <v>878700</v>
      </c>
      <c r="K1621" s="28">
        <v>775000</v>
      </c>
      <c r="L1621" s="28">
        <v>876001</v>
      </c>
      <c r="M1621" s="28">
        <v>871000</v>
      </c>
      <c r="N1621" s="28">
        <v>765000</v>
      </c>
      <c r="O1621" s="29">
        <v>40</v>
      </c>
      <c r="P1621" s="29">
        <v>37</v>
      </c>
      <c r="Q1621" s="29">
        <v>50</v>
      </c>
      <c r="R1621" s="28">
        <v>720</v>
      </c>
      <c r="S1621" s="28">
        <v>640</v>
      </c>
      <c r="T1621" s="30">
        <v>2.9</v>
      </c>
      <c r="U1621" s="30">
        <v>-0.20000000000000018</v>
      </c>
      <c r="V1621" s="30">
        <v>3.1</v>
      </c>
      <c r="W1621" s="30">
        <v>3.7</v>
      </c>
      <c r="X1621" s="31">
        <v>4.3585564610011639E-2</v>
      </c>
      <c r="Y1621" s="30">
        <v>4.0999999999999996</v>
      </c>
      <c r="Z1621" s="30">
        <v>-0.30000000000000071</v>
      </c>
      <c r="AA1621" s="30">
        <v>4.4000000000000004</v>
      </c>
      <c r="AB1621" s="30">
        <v>4.3</v>
      </c>
      <c r="AC1621" s="32">
        <v>0.29928172386272944</v>
      </c>
      <c r="AD1621" s="30">
        <v>6.8665331409744805</v>
      </c>
      <c r="AE1621" s="12">
        <v>96</v>
      </c>
      <c r="AF1621" s="12">
        <v>111</v>
      </c>
      <c r="AG1621" s="12">
        <v>147</v>
      </c>
      <c r="AH1621" s="33">
        <v>1.993150684931507</v>
      </c>
      <c r="AI1621" s="34">
        <v>807000</v>
      </c>
      <c r="AJ1621" s="34">
        <v>658000</v>
      </c>
      <c r="AK1621" s="34">
        <v>605000</v>
      </c>
      <c r="AL1621" s="35">
        <v>0.22644376899696048</v>
      </c>
      <c r="AM1621" s="35">
        <v>0.33388429752066118</v>
      </c>
      <c r="AN1621" s="12">
        <v>2.7</v>
      </c>
      <c r="AO1621" s="33">
        <v>-0.39999999999999991</v>
      </c>
      <c r="AP1621" s="12">
        <v>3.1</v>
      </c>
      <c r="AQ1621" s="34">
        <v>650</v>
      </c>
      <c r="AR1621" s="34">
        <v>575</v>
      </c>
      <c r="AS1621" s="31">
        <v>0.13043478260869565</v>
      </c>
      <c r="AT1621" s="36">
        <v>2405.7600000000002</v>
      </c>
      <c r="AU1621" s="30">
        <v>0.71519999999999995</v>
      </c>
      <c r="AV1621" s="30">
        <v>0.2848</v>
      </c>
      <c r="AW1621" s="30">
        <v>0.68369999999999997</v>
      </c>
      <c r="AX1621" s="30">
        <v>0.24299999999999999</v>
      </c>
      <c r="AY1621" s="30">
        <v>0.41320000000000001</v>
      </c>
      <c r="AZ1621" s="30">
        <v>0.32069999999999999</v>
      </c>
      <c r="BA1621" s="30">
        <v>0.2374</v>
      </c>
      <c r="BB1621" s="37">
        <v>10</v>
      </c>
      <c r="BC1621" s="29">
        <v>9</v>
      </c>
      <c r="BD1621" s="38" t="s">
        <v>3865</v>
      </c>
      <c r="BE1621" s="39">
        <v>115.84884172374301</v>
      </c>
      <c r="BF1621" s="39">
        <v>-32.029316243096901</v>
      </c>
      <c r="BG1621" s="40">
        <f t="shared" si="300"/>
        <v>69</v>
      </c>
      <c r="BH1621" s="40">
        <f t="shared" si="301"/>
        <v>72</v>
      </c>
      <c r="BI1621" s="40">
        <f t="shared" si="302"/>
        <v>100</v>
      </c>
      <c r="BJ1621" s="40">
        <f t="shared" si="303"/>
        <v>100</v>
      </c>
      <c r="BK1621" s="40">
        <f t="shared" si="304"/>
        <v>100</v>
      </c>
      <c r="BL1621" s="40">
        <f t="shared" si="305"/>
        <v>81</v>
      </c>
      <c r="BM1621" s="41">
        <f t="shared" si="306"/>
        <v>95</v>
      </c>
      <c r="BN1621" s="40">
        <f t="shared" si="307"/>
        <v>82</v>
      </c>
      <c r="BO1621" s="41">
        <f t="shared" si="308"/>
        <v>67</v>
      </c>
      <c r="BP1621" s="41">
        <f t="shared" si="309"/>
        <v>49</v>
      </c>
      <c r="BQ1621" s="41">
        <f t="shared" si="310"/>
        <v>100</v>
      </c>
      <c r="BR1621" s="41">
        <f t="shared" si="311"/>
        <v>65</v>
      </c>
    </row>
    <row r="1622" spans="2:70" x14ac:dyDescent="0.3">
      <c r="B1622" s="12" t="s">
        <v>1258</v>
      </c>
      <c r="C1622" s="12">
        <v>507041179</v>
      </c>
      <c r="D1622" s="12" t="s">
        <v>417</v>
      </c>
      <c r="E1622" s="12" t="s">
        <v>281</v>
      </c>
      <c r="F1622" s="12" t="s">
        <v>2736</v>
      </c>
      <c r="G1622" s="12" t="s">
        <v>120</v>
      </c>
      <c r="H1622" s="12" t="s">
        <v>5013</v>
      </c>
      <c r="I1622" s="28">
        <v>560000</v>
      </c>
      <c r="J1622" s="28">
        <v>560000</v>
      </c>
      <c r="K1622" s="28">
        <v>475000</v>
      </c>
      <c r="L1622" s="28">
        <v>800000</v>
      </c>
      <c r="M1622" s="28">
        <v>800000</v>
      </c>
      <c r="N1622" s="28">
        <v>615000</v>
      </c>
      <c r="O1622" s="29">
        <v>163</v>
      </c>
      <c r="P1622" s="29">
        <v>78</v>
      </c>
      <c r="Q1622" s="29">
        <v>60</v>
      </c>
      <c r="R1622" s="28">
        <v>570</v>
      </c>
      <c r="S1622" s="28">
        <v>680</v>
      </c>
      <c r="T1622" s="30">
        <v>1.5</v>
      </c>
      <c r="U1622" s="30">
        <v>-0.19999999999999996</v>
      </c>
      <c r="V1622" s="30">
        <v>1.7</v>
      </c>
      <c r="W1622" s="30">
        <v>2.2999999999999998</v>
      </c>
      <c r="X1622" s="31">
        <v>5.2928571428571429E-2</v>
      </c>
      <c r="Y1622" s="30">
        <v>0.4</v>
      </c>
      <c r="Z1622" s="30">
        <v>-0.19999999999999996</v>
      </c>
      <c r="AA1622" s="30">
        <v>0.6</v>
      </c>
      <c r="AB1622" s="30">
        <v>0.3</v>
      </c>
      <c r="AC1622" s="32">
        <v>0.27070668693009114</v>
      </c>
      <c r="AD1622" s="30">
        <v>5.1145662847790501</v>
      </c>
      <c r="AE1622" s="12">
        <v>96</v>
      </c>
      <c r="AF1622" s="12">
        <v>111</v>
      </c>
      <c r="AG1622" s="12">
        <v>147</v>
      </c>
      <c r="AH1622" s="33">
        <v>1.993150684931507</v>
      </c>
      <c r="AI1622" s="34">
        <v>807000</v>
      </c>
      <c r="AJ1622" s="34">
        <v>658000</v>
      </c>
      <c r="AK1622" s="34">
        <v>605000</v>
      </c>
      <c r="AL1622" s="35">
        <v>0.22644376899696048</v>
      </c>
      <c r="AM1622" s="35">
        <v>0.33388429752066118</v>
      </c>
      <c r="AN1622" s="12">
        <v>2.7</v>
      </c>
      <c r="AO1622" s="33">
        <v>-0.39999999999999991</v>
      </c>
      <c r="AP1622" s="12">
        <v>3.1</v>
      </c>
      <c r="AQ1622" s="34">
        <v>650</v>
      </c>
      <c r="AR1622" s="34">
        <v>575</v>
      </c>
      <c r="AS1622" s="31">
        <v>0.13043478260869565</v>
      </c>
      <c r="AT1622" s="36">
        <v>2105.6000000000004</v>
      </c>
      <c r="AU1622" s="30">
        <v>0.75749999999999995</v>
      </c>
      <c r="AV1622" s="30">
        <v>0.24249999999999999</v>
      </c>
      <c r="AW1622" s="30">
        <v>0.78600000000000003</v>
      </c>
      <c r="AX1622" s="30">
        <v>9.8799999999999999E-2</v>
      </c>
      <c r="AY1622" s="30">
        <v>0.4047</v>
      </c>
      <c r="AZ1622" s="30">
        <v>0.3034</v>
      </c>
      <c r="BA1622" s="30">
        <v>0.17710000000000001</v>
      </c>
      <c r="BB1622" s="37">
        <v>8</v>
      </c>
      <c r="BC1622" s="29">
        <v>12</v>
      </c>
      <c r="BD1622" s="38" t="s">
        <v>3605</v>
      </c>
      <c r="BE1622" s="39">
        <v>115.86219743552</v>
      </c>
      <c r="BF1622" s="39">
        <v>-32.057288297161001</v>
      </c>
      <c r="BG1622" s="40">
        <f t="shared" si="300"/>
        <v>92</v>
      </c>
      <c r="BH1622" s="40">
        <f t="shared" si="301"/>
        <v>72</v>
      </c>
      <c r="BI1622" s="40">
        <f t="shared" si="302"/>
        <v>100</v>
      </c>
      <c r="BJ1622" s="40">
        <f t="shared" si="303"/>
        <v>100</v>
      </c>
      <c r="BK1622" s="40">
        <f t="shared" si="304"/>
        <v>100</v>
      </c>
      <c r="BL1622" s="40">
        <f t="shared" si="305"/>
        <v>79</v>
      </c>
      <c r="BM1622" s="41">
        <f t="shared" si="306"/>
        <v>100</v>
      </c>
      <c r="BN1622" s="40">
        <f t="shared" si="307"/>
        <v>99</v>
      </c>
      <c r="BO1622" s="41">
        <f t="shared" si="308"/>
        <v>86</v>
      </c>
      <c r="BP1622" s="41">
        <f t="shared" si="309"/>
        <v>100</v>
      </c>
      <c r="BQ1622" s="41">
        <f t="shared" si="310"/>
        <v>80</v>
      </c>
      <c r="BR1622" s="41">
        <f t="shared" si="311"/>
        <v>72</v>
      </c>
    </row>
    <row r="1623" spans="2:70" x14ac:dyDescent="0.3">
      <c r="B1623" s="12" t="s">
        <v>416</v>
      </c>
      <c r="C1623" s="12">
        <v>507041180</v>
      </c>
      <c r="D1623" s="12" t="s">
        <v>417</v>
      </c>
      <c r="E1623" s="12" t="s">
        <v>281</v>
      </c>
      <c r="F1623" s="12" t="s">
        <v>2736</v>
      </c>
      <c r="G1623" s="12" t="s">
        <v>120</v>
      </c>
      <c r="H1623" s="12" t="s">
        <v>5013</v>
      </c>
      <c r="I1623" s="28">
        <v>495000</v>
      </c>
      <c r="J1623" s="28">
        <v>370000</v>
      </c>
      <c r="K1623" s="28">
        <v>380000</v>
      </c>
      <c r="L1623" s="28">
        <v>802000</v>
      </c>
      <c r="M1623" s="28">
        <v>802000</v>
      </c>
      <c r="N1623" s="28">
        <v>711000</v>
      </c>
      <c r="O1623" s="29">
        <v>57</v>
      </c>
      <c r="P1623" s="29">
        <v>49</v>
      </c>
      <c r="Q1623" s="29">
        <v>0</v>
      </c>
      <c r="R1623" s="28">
        <v>590</v>
      </c>
      <c r="S1623" s="28">
        <v>540</v>
      </c>
      <c r="T1623" s="30">
        <v>2.2999999999999998</v>
      </c>
      <c r="U1623" s="30">
        <v>0</v>
      </c>
      <c r="V1623" s="30">
        <v>2.2999999999999998</v>
      </c>
      <c r="W1623" s="30">
        <v>3.2</v>
      </c>
      <c r="X1623" s="31">
        <v>6.1979797979797982E-2</v>
      </c>
      <c r="Y1623" s="30">
        <v>0.5</v>
      </c>
      <c r="Z1623" s="30">
        <v>0</v>
      </c>
      <c r="AA1623" s="30">
        <v>0.5</v>
      </c>
      <c r="AB1623" s="30">
        <v>0.5</v>
      </c>
      <c r="AC1623" s="32">
        <v>0.2260882893930104</v>
      </c>
      <c r="AD1623" s="30">
        <v>3.6477738999198221</v>
      </c>
      <c r="AE1623" s="12">
        <v>96</v>
      </c>
      <c r="AF1623" s="12">
        <v>111</v>
      </c>
      <c r="AG1623" s="12">
        <v>147</v>
      </c>
      <c r="AH1623" s="33">
        <v>1.993150684931507</v>
      </c>
      <c r="AI1623" s="34">
        <v>807000</v>
      </c>
      <c r="AJ1623" s="34">
        <v>658000</v>
      </c>
      <c r="AK1623" s="34">
        <v>605000</v>
      </c>
      <c r="AL1623" s="35">
        <v>0.22644376899696048</v>
      </c>
      <c r="AM1623" s="35">
        <v>0.33388429752066118</v>
      </c>
      <c r="AN1623" s="12">
        <v>2.7</v>
      </c>
      <c r="AO1623" s="33">
        <v>-0.39999999999999991</v>
      </c>
      <c r="AP1623" s="12">
        <v>3.1</v>
      </c>
      <c r="AQ1623" s="34">
        <v>650</v>
      </c>
      <c r="AR1623" s="34">
        <v>575</v>
      </c>
      <c r="AS1623" s="31">
        <v>0.13043478260869565</v>
      </c>
      <c r="AT1623" s="36">
        <v>2609.6000000000004</v>
      </c>
      <c r="AU1623" s="30">
        <v>0.83860000000000001</v>
      </c>
      <c r="AV1623" s="30">
        <v>0.16139999999999999</v>
      </c>
      <c r="AW1623" s="30">
        <v>0.93530000000000002</v>
      </c>
      <c r="AX1623" s="30">
        <v>6.2100000000000002E-2</v>
      </c>
      <c r="AY1623" s="30">
        <v>0.46239999999999998</v>
      </c>
      <c r="AZ1623" s="30">
        <v>0.40479999999999999</v>
      </c>
      <c r="BA1623" s="30">
        <v>0.1192</v>
      </c>
      <c r="BB1623" s="37">
        <v>7</v>
      </c>
      <c r="BC1623" s="29">
        <v>14</v>
      </c>
      <c r="BD1623" s="38" t="s">
        <v>2918</v>
      </c>
      <c r="BE1623" s="39">
        <v>115.865969895012</v>
      </c>
      <c r="BF1623" s="39">
        <v>-32.076862601998698</v>
      </c>
      <c r="BG1623" s="40">
        <f t="shared" si="300"/>
        <v>79</v>
      </c>
      <c r="BH1623" s="40">
        <f t="shared" si="301"/>
        <v>72</v>
      </c>
      <c r="BI1623" s="40">
        <f t="shared" si="302"/>
        <v>100</v>
      </c>
      <c r="BJ1623" s="40">
        <f t="shared" si="303"/>
        <v>100</v>
      </c>
      <c r="BK1623" s="40">
        <f t="shared" si="304"/>
        <v>100</v>
      </c>
      <c r="BL1623" s="40">
        <f t="shared" si="305"/>
        <v>92</v>
      </c>
      <c r="BM1623" s="41">
        <f t="shared" si="306"/>
        <v>100</v>
      </c>
      <c r="BN1623" s="40">
        <f t="shared" si="307"/>
        <v>100</v>
      </c>
      <c r="BO1623" s="41">
        <f t="shared" si="308"/>
        <v>100</v>
      </c>
      <c r="BP1623" s="41">
        <f t="shared" si="309"/>
        <v>100</v>
      </c>
      <c r="BQ1623" s="41">
        <f t="shared" si="310"/>
        <v>70</v>
      </c>
      <c r="BR1623" s="41">
        <f t="shared" si="311"/>
        <v>72</v>
      </c>
    </row>
    <row r="1624" spans="2:70" x14ac:dyDescent="0.3">
      <c r="B1624" s="12" t="s">
        <v>417</v>
      </c>
      <c r="C1624" s="12">
        <v>507041181</v>
      </c>
      <c r="D1624" s="12" t="s">
        <v>417</v>
      </c>
      <c r="E1624" s="12" t="s">
        <v>281</v>
      </c>
      <c r="F1624" s="12" t="s">
        <v>2736</v>
      </c>
      <c r="G1624" s="12" t="s">
        <v>120</v>
      </c>
      <c r="H1624" s="12" t="s">
        <v>5013</v>
      </c>
      <c r="I1624" s="28">
        <v>672000</v>
      </c>
      <c r="J1624" s="28">
        <v>619500</v>
      </c>
      <c r="K1624" s="28">
        <v>454500</v>
      </c>
      <c r="L1624" s="28">
        <v>850000</v>
      </c>
      <c r="M1624" s="28">
        <v>850000</v>
      </c>
      <c r="N1624" s="28">
        <v>740000</v>
      </c>
      <c r="O1624" s="29">
        <v>36</v>
      </c>
      <c r="P1624" s="29">
        <v>41</v>
      </c>
      <c r="Q1624" s="29">
        <v>40</v>
      </c>
      <c r="R1624" s="28">
        <v>650</v>
      </c>
      <c r="S1624" s="28">
        <v>550</v>
      </c>
      <c r="T1624" s="30">
        <v>3.3</v>
      </c>
      <c r="U1624" s="30">
        <v>0</v>
      </c>
      <c r="V1624" s="30">
        <v>3.3</v>
      </c>
      <c r="W1624" s="30">
        <v>3.4</v>
      </c>
      <c r="X1624" s="31">
        <v>5.0297619047619049E-2</v>
      </c>
      <c r="Y1624" s="30">
        <v>2.1</v>
      </c>
      <c r="Z1624" s="30">
        <v>-0.10000000000000009</v>
      </c>
      <c r="AA1624" s="30">
        <v>2.2000000000000002</v>
      </c>
      <c r="AB1624" s="30">
        <v>2.4</v>
      </c>
      <c r="AC1624" s="32">
        <v>0.25320992271254045</v>
      </c>
      <c r="AD1624" s="30">
        <v>5.0342327829238815</v>
      </c>
      <c r="AE1624" s="12">
        <v>96</v>
      </c>
      <c r="AF1624" s="12">
        <v>111</v>
      </c>
      <c r="AG1624" s="12">
        <v>147</v>
      </c>
      <c r="AH1624" s="33">
        <v>1.993150684931507</v>
      </c>
      <c r="AI1624" s="34">
        <v>807000</v>
      </c>
      <c r="AJ1624" s="34">
        <v>658000</v>
      </c>
      <c r="AK1624" s="34">
        <v>605000</v>
      </c>
      <c r="AL1624" s="35">
        <v>0.22644376899696048</v>
      </c>
      <c r="AM1624" s="35">
        <v>0.33388429752066118</v>
      </c>
      <c r="AN1624" s="12">
        <v>2.7</v>
      </c>
      <c r="AO1624" s="33">
        <v>-0.39999999999999991</v>
      </c>
      <c r="AP1624" s="12">
        <v>3.1</v>
      </c>
      <c r="AQ1624" s="34">
        <v>650</v>
      </c>
      <c r="AR1624" s="34">
        <v>575</v>
      </c>
      <c r="AS1624" s="31">
        <v>0.13043478260869565</v>
      </c>
      <c r="AT1624" s="36">
        <v>2567.0400000000004</v>
      </c>
      <c r="AU1624" s="30">
        <v>0.73350000000000004</v>
      </c>
      <c r="AV1624" s="30">
        <v>0.26650000000000001</v>
      </c>
      <c r="AW1624" s="30">
        <v>0.76529999999999998</v>
      </c>
      <c r="AX1624" s="30">
        <v>0.20300000000000001</v>
      </c>
      <c r="AY1624" s="30">
        <v>0.41570000000000001</v>
      </c>
      <c r="AZ1624" s="30">
        <v>0.39369999999999999</v>
      </c>
      <c r="BA1624" s="30">
        <v>0.16880000000000001</v>
      </c>
      <c r="BB1624" s="37">
        <v>7.5</v>
      </c>
      <c r="BC1624" s="29">
        <v>10</v>
      </c>
      <c r="BD1624" s="38" t="s">
        <v>3302</v>
      </c>
      <c r="BE1624" s="39">
        <v>115.80892866770201</v>
      </c>
      <c r="BF1624" s="39">
        <v>-32.031588619228202</v>
      </c>
      <c r="BG1624" s="40">
        <f t="shared" si="300"/>
        <v>62</v>
      </c>
      <c r="BH1624" s="40">
        <f t="shared" si="301"/>
        <v>72</v>
      </c>
      <c r="BI1624" s="40">
        <f t="shared" si="302"/>
        <v>100</v>
      </c>
      <c r="BJ1624" s="40">
        <f t="shared" si="303"/>
        <v>100</v>
      </c>
      <c r="BK1624" s="40">
        <f t="shared" si="304"/>
        <v>100</v>
      </c>
      <c r="BL1624" s="40">
        <f t="shared" si="305"/>
        <v>81</v>
      </c>
      <c r="BM1624" s="41">
        <f t="shared" si="306"/>
        <v>100</v>
      </c>
      <c r="BN1624" s="40">
        <f t="shared" si="307"/>
        <v>100</v>
      </c>
      <c r="BO1624" s="41">
        <f t="shared" si="308"/>
        <v>98</v>
      </c>
      <c r="BP1624" s="41">
        <f t="shared" si="309"/>
        <v>82</v>
      </c>
      <c r="BQ1624" s="41">
        <f t="shared" si="310"/>
        <v>75</v>
      </c>
      <c r="BR1624" s="41">
        <f t="shared" si="311"/>
        <v>69</v>
      </c>
    </row>
    <row r="1625" spans="2:70" x14ac:dyDescent="0.3">
      <c r="B1625" s="12" t="s">
        <v>1140</v>
      </c>
      <c r="C1625" s="12">
        <v>507041182</v>
      </c>
      <c r="D1625" s="12" t="s">
        <v>417</v>
      </c>
      <c r="E1625" s="12" t="s">
        <v>281</v>
      </c>
      <c r="F1625" s="12" t="s">
        <v>2736</v>
      </c>
      <c r="G1625" s="12" t="s">
        <v>120</v>
      </c>
      <c r="H1625" s="12" t="s">
        <v>5013</v>
      </c>
      <c r="I1625" s="28">
        <v>489000</v>
      </c>
      <c r="J1625" s="28">
        <v>479400</v>
      </c>
      <c r="K1625" s="28">
        <v>430650</v>
      </c>
      <c r="L1625" s="28">
        <v>680000</v>
      </c>
      <c r="M1625" s="28">
        <v>690000</v>
      </c>
      <c r="N1625" s="28">
        <v>560000</v>
      </c>
      <c r="O1625" s="29">
        <v>33</v>
      </c>
      <c r="P1625" s="29">
        <v>17</v>
      </c>
      <c r="Q1625" s="29">
        <v>43</v>
      </c>
      <c r="R1625" s="28">
        <v>600</v>
      </c>
      <c r="S1625" s="28">
        <v>490</v>
      </c>
      <c r="T1625" s="30">
        <v>2.1</v>
      </c>
      <c r="U1625" s="30">
        <v>-0.29999999999999982</v>
      </c>
      <c r="V1625" s="30">
        <v>2.4</v>
      </c>
      <c r="W1625" s="30">
        <v>3.7</v>
      </c>
      <c r="X1625" s="31">
        <v>6.3803680981595098E-2</v>
      </c>
      <c r="Y1625" s="30">
        <v>1.4</v>
      </c>
      <c r="Z1625" s="30">
        <v>-0.20000000000000018</v>
      </c>
      <c r="AA1625" s="30">
        <v>1.6</v>
      </c>
      <c r="AB1625" s="30">
        <v>1.5</v>
      </c>
      <c r="AC1625" s="32">
        <v>0.29370300751879697</v>
      </c>
      <c r="AD1625" s="30">
        <v>4.6032298293811449</v>
      </c>
      <c r="AE1625" s="12">
        <v>96</v>
      </c>
      <c r="AF1625" s="12">
        <v>111</v>
      </c>
      <c r="AG1625" s="12">
        <v>147</v>
      </c>
      <c r="AH1625" s="33">
        <v>1.993150684931507</v>
      </c>
      <c r="AI1625" s="34">
        <v>807000</v>
      </c>
      <c r="AJ1625" s="34">
        <v>658000</v>
      </c>
      <c r="AK1625" s="34">
        <v>605000</v>
      </c>
      <c r="AL1625" s="35">
        <v>0.22644376899696048</v>
      </c>
      <c r="AM1625" s="35">
        <v>0.33388429752066118</v>
      </c>
      <c r="AN1625" s="12">
        <v>2.7</v>
      </c>
      <c r="AO1625" s="33">
        <v>-0.39999999999999991</v>
      </c>
      <c r="AP1625" s="12">
        <v>3.1</v>
      </c>
      <c r="AQ1625" s="34">
        <v>650</v>
      </c>
      <c r="AR1625" s="34">
        <v>575</v>
      </c>
      <c r="AS1625" s="31">
        <v>0.13043478260869565</v>
      </c>
      <c r="AT1625" s="36">
        <v>2042.88</v>
      </c>
      <c r="AU1625" s="30">
        <v>0.73340000000000005</v>
      </c>
      <c r="AV1625" s="30">
        <v>0.2666</v>
      </c>
      <c r="AW1625" s="30">
        <v>0.84279999999999999</v>
      </c>
      <c r="AX1625" s="30">
        <v>0.1111</v>
      </c>
      <c r="AY1625" s="30">
        <v>0.42630000000000001</v>
      </c>
      <c r="AZ1625" s="30">
        <v>0.3044</v>
      </c>
      <c r="BA1625" s="30">
        <v>0.2</v>
      </c>
      <c r="BB1625" s="37">
        <v>5.5</v>
      </c>
      <c r="BC1625" s="29">
        <v>14</v>
      </c>
      <c r="BD1625" s="38" t="s">
        <v>3496</v>
      </c>
      <c r="BE1625" s="39">
        <v>115.826729158116</v>
      </c>
      <c r="BF1625" s="39">
        <v>-32.069801728587102</v>
      </c>
      <c r="BG1625" s="40">
        <f t="shared" si="300"/>
        <v>82</v>
      </c>
      <c r="BH1625" s="40">
        <f t="shared" si="301"/>
        <v>72</v>
      </c>
      <c r="BI1625" s="40">
        <f t="shared" si="302"/>
        <v>100</v>
      </c>
      <c r="BJ1625" s="40">
        <f t="shared" si="303"/>
        <v>100</v>
      </c>
      <c r="BK1625" s="40">
        <f t="shared" si="304"/>
        <v>100</v>
      </c>
      <c r="BL1625" s="40">
        <f t="shared" si="305"/>
        <v>84</v>
      </c>
      <c r="BM1625" s="41">
        <f t="shared" si="306"/>
        <v>100</v>
      </c>
      <c r="BN1625" s="40">
        <f t="shared" si="307"/>
        <v>100</v>
      </c>
      <c r="BO1625" s="41">
        <f t="shared" si="308"/>
        <v>71</v>
      </c>
      <c r="BP1625" s="41">
        <f t="shared" si="309"/>
        <v>93</v>
      </c>
      <c r="BQ1625" s="41">
        <f t="shared" si="310"/>
        <v>55</v>
      </c>
      <c r="BR1625" s="41">
        <f t="shared" si="311"/>
        <v>68</v>
      </c>
    </row>
    <row r="1626" spans="2:70" x14ac:dyDescent="0.3">
      <c r="B1626" s="12" t="s">
        <v>1988</v>
      </c>
      <c r="C1626" s="12">
        <v>507041183</v>
      </c>
      <c r="D1626" s="12" t="s">
        <v>417</v>
      </c>
      <c r="E1626" s="12" t="s">
        <v>281</v>
      </c>
      <c r="F1626" s="12" t="s">
        <v>2736</v>
      </c>
      <c r="G1626" s="12" t="s">
        <v>120</v>
      </c>
      <c r="H1626" s="12" t="s">
        <v>5013</v>
      </c>
      <c r="I1626" s="28">
        <v>599200</v>
      </c>
      <c r="J1626" s="28">
        <v>550000</v>
      </c>
      <c r="K1626" s="28">
        <v>475000</v>
      </c>
      <c r="L1626" s="28">
        <v>612000</v>
      </c>
      <c r="M1626" s="28">
        <v>600000</v>
      </c>
      <c r="N1626" s="28">
        <v>550000</v>
      </c>
      <c r="O1626" s="29">
        <v>45</v>
      </c>
      <c r="P1626" s="29">
        <v>48</v>
      </c>
      <c r="Q1626" s="29">
        <v>37</v>
      </c>
      <c r="R1626" s="28">
        <v>600</v>
      </c>
      <c r="S1626" s="28">
        <v>510</v>
      </c>
      <c r="T1626" s="30">
        <v>2</v>
      </c>
      <c r="U1626" s="30">
        <v>0.30000000000000004</v>
      </c>
      <c r="V1626" s="30">
        <v>1.7</v>
      </c>
      <c r="W1626" s="30">
        <v>1.5</v>
      </c>
      <c r="X1626" s="31">
        <v>5.2069425901201602E-2</v>
      </c>
      <c r="Y1626" s="30">
        <v>2</v>
      </c>
      <c r="Z1626" s="30">
        <v>-0.20000000000000018</v>
      </c>
      <c r="AA1626" s="30">
        <v>2.2000000000000002</v>
      </c>
      <c r="AB1626" s="30">
        <v>1.9</v>
      </c>
      <c r="AC1626" s="32">
        <v>0.3227194492254733</v>
      </c>
      <c r="AD1626" s="30">
        <v>6.1978683966635773</v>
      </c>
      <c r="AE1626" s="12">
        <v>96</v>
      </c>
      <c r="AF1626" s="12">
        <v>111</v>
      </c>
      <c r="AG1626" s="12">
        <v>147</v>
      </c>
      <c r="AH1626" s="33">
        <v>1.993150684931507</v>
      </c>
      <c r="AI1626" s="34">
        <v>807000</v>
      </c>
      <c r="AJ1626" s="34">
        <v>658000</v>
      </c>
      <c r="AK1626" s="34">
        <v>605000</v>
      </c>
      <c r="AL1626" s="35">
        <v>0.22644376899696048</v>
      </c>
      <c r="AM1626" s="35">
        <v>0.33388429752066118</v>
      </c>
      <c r="AN1626" s="12">
        <v>2.7</v>
      </c>
      <c r="AO1626" s="33">
        <v>-0.39999999999999991</v>
      </c>
      <c r="AP1626" s="12">
        <v>3.1</v>
      </c>
      <c r="AQ1626" s="34">
        <v>650</v>
      </c>
      <c r="AR1626" s="34">
        <v>575</v>
      </c>
      <c r="AS1626" s="31">
        <v>0.13043478260869565</v>
      </c>
      <c r="AT1626" s="36">
        <v>1859.2000000000003</v>
      </c>
      <c r="AU1626" s="30">
        <v>0.62639999999999996</v>
      </c>
      <c r="AV1626" s="30">
        <v>0.37359999999999999</v>
      </c>
      <c r="AW1626" s="30">
        <v>0.7944</v>
      </c>
      <c r="AX1626" s="30">
        <v>0.18640000000000001</v>
      </c>
      <c r="AY1626" s="30">
        <v>0.19289999999999999</v>
      </c>
      <c r="AZ1626" s="30">
        <v>0.40799999999999997</v>
      </c>
      <c r="BA1626" s="30">
        <v>0.35010000000000002</v>
      </c>
      <c r="BB1626" s="37">
        <v>4.5</v>
      </c>
      <c r="BC1626" s="29">
        <v>12</v>
      </c>
      <c r="BD1626" s="38" t="s">
        <v>4293</v>
      </c>
      <c r="BE1626" s="39">
        <v>115.804815426977</v>
      </c>
      <c r="BF1626" s="39">
        <v>-32.051921600931401</v>
      </c>
      <c r="BG1626" s="40">
        <f t="shared" si="300"/>
        <v>84</v>
      </c>
      <c r="BH1626" s="40">
        <f t="shared" si="301"/>
        <v>72</v>
      </c>
      <c r="BI1626" s="40">
        <f t="shared" si="302"/>
        <v>100</v>
      </c>
      <c r="BJ1626" s="40">
        <f t="shared" si="303"/>
        <v>100</v>
      </c>
      <c r="BK1626" s="40">
        <f t="shared" si="304"/>
        <v>100</v>
      </c>
      <c r="BL1626" s="40">
        <f t="shared" si="305"/>
        <v>32</v>
      </c>
      <c r="BM1626" s="41">
        <f t="shared" si="306"/>
        <v>100</v>
      </c>
      <c r="BN1626" s="40">
        <f t="shared" si="307"/>
        <v>88</v>
      </c>
      <c r="BO1626" s="41">
        <f t="shared" si="308"/>
        <v>52</v>
      </c>
      <c r="BP1626" s="41">
        <f t="shared" si="309"/>
        <v>84</v>
      </c>
      <c r="BQ1626" s="41">
        <f t="shared" si="310"/>
        <v>45</v>
      </c>
      <c r="BR1626" s="41">
        <f t="shared" si="311"/>
        <v>61</v>
      </c>
    </row>
    <row r="1627" spans="2:70" x14ac:dyDescent="0.3">
      <c r="B1627" s="12" t="s">
        <v>2445</v>
      </c>
      <c r="C1627" s="12">
        <v>507051186</v>
      </c>
      <c r="D1627" s="12" t="s">
        <v>1539</v>
      </c>
      <c r="E1627" s="12" t="s">
        <v>281</v>
      </c>
      <c r="F1627" s="12" t="s">
        <v>2736</v>
      </c>
      <c r="G1627" s="12" t="s">
        <v>120</v>
      </c>
      <c r="H1627" s="12" t="s">
        <v>5013</v>
      </c>
      <c r="I1627" s="28">
        <v>438700</v>
      </c>
      <c r="J1627" s="28">
        <v>449000</v>
      </c>
      <c r="K1627" s="28">
        <v>300000</v>
      </c>
      <c r="L1627" s="28">
        <v>490000</v>
      </c>
      <c r="M1627" s="28">
        <v>501000</v>
      </c>
      <c r="N1627" s="28">
        <v>330000</v>
      </c>
      <c r="O1627" s="29">
        <v>35</v>
      </c>
      <c r="P1627" s="29">
        <v>35</v>
      </c>
      <c r="Q1627" s="29">
        <v>18</v>
      </c>
      <c r="R1627" s="28">
        <v>450</v>
      </c>
      <c r="S1627" s="28">
        <v>380</v>
      </c>
      <c r="T1627" s="30">
        <v>3.9</v>
      </c>
      <c r="U1627" s="30">
        <v>-0.39999999999999991</v>
      </c>
      <c r="V1627" s="30">
        <v>4.3</v>
      </c>
      <c r="W1627" s="30">
        <v>3.3</v>
      </c>
      <c r="X1627" s="31">
        <v>5.3339411898791884E-2</v>
      </c>
      <c r="Y1627" s="30">
        <v>2.4</v>
      </c>
      <c r="Z1627" s="30">
        <v>0.19999999999999973</v>
      </c>
      <c r="AA1627" s="30">
        <v>2.2000000000000002</v>
      </c>
      <c r="AB1627" s="30">
        <v>1.8</v>
      </c>
      <c r="AC1627" s="32">
        <v>0.32692084156689527</v>
      </c>
      <c r="AD1627" s="30">
        <v>6.1290672305725185</v>
      </c>
      <c r="AE1627" s="12">
        <v>56</v>
      </c>
      <c r="AF1627" s="12">
        <v>37</v>
      </c>
      <c r="AG1627" s="12">
        <v>56</v>
      </c>
      <c r="AH1627" s="33">
        <v>1.5142857142857142</v>
      </c>
      <c r="AI1627" s="34">
        <v>485000</v>
      </c>
      <c r="AJ1627" s="34">
        <v>390000</v>
      </c>
      <c r="AK1627" s="34">
        <v>330000</v>
      </c>
      <c r="AL1627" s="35">
        <v>0.24358974358974358</v>
      </c>
      <c r="AM1627" s="35">
        <v>0.46969696969696972</v>
      </c>
      <c r="AN1627" s="12">
        <v>3</v>
      </c>
      <c r="AO1627" s="33">
        <v>-0.79999999999999982</v>
      </c>
      <c r="AP1627" s="12">
        <v>3.8</v>
      </c>
      <c r="AQ1627" s="34">
        <v>500</v>
      </c>
      <c r="AR1627" s="34">
        <v>430</v>
      </c>
      <c r="AS1627" s="31">
        <v>0.16279069767441862</v>
      </c>
      <c r="AT1627" s="36">
        <v>1376.48</v>
      </c>
      <c r="AU1627" s="30">
        <v>0.68189999999999995</v>
      </c>
      <c r="AV1627" s="30">
        <v>0.31809999999999999</v>
      </c>
      <c r="AW1627" s="30">
        <v>0.93259999999999998</v>
      </c>
      <c r="AX1627" s="30">
        <v>6.0999999999999999E-2</v>
      </c>
      <c r="AY1627" s="30">
        <v>0.32090000000000002</v>
      </c>
      <c r="AZ1627" s="30">
        <v>0.4002</v>
      </c>
      <c r="BA1627" s="30">
        <v>0.252</v>
      </c>
      <c r="BB1627" s="37">
        <v>4</v>
      </c>
      <c r="BC1627" s="29">
        <v>39</v>
      </c>
      <c r="BD1627" s="38" t="s">
        <v>4733</v>
      </c>
      <c r="BE1627" s="39">
        <v>115.76484448604801</v>
      </c>
      <c r="BF1627" s="39">
        <v>-32.2911005085775</v>
      </c>
      <c r="BG1627" s="40">
        <f t="shared" si="300"/>
        <v>52</v>
      </c>
      <c r="BH1627" s="40">
        <f t="shared" si="301"/>
        <v>67</v>
      </c>
      <c r="BI1627" s="40">
        <f t="shared" si="302"/>
        <v>100</v>
      </c>
      <c r="BJ1627" s="40">
        <f t="shared" si="303"/>
        <v>100</v>
      </c>
      <c r="BK1627" s="40">
        <f t="shared" si="304"/>
        <v>100</v>
      </c>
      <c r="BL1627" s="40">
        <f t="shared" si="305"/>
        <v>61</v>
      </c>
      <c r="BM1627" s="41">
        <f t="shared" si="306"/>
        <v>100</v>
      </c>
      <c r="BN1627" s="40">
        <f t="shared" si="307"/>
        <v>89</v>
      </c>
      <c r="BO1627" s="41">
        <f t="shared" si="308"/>
        <v>49</v>
      </c>
      <c r="BP1627" s="41">
        <f t="shared" si="309"/>
        <v>77</v>
      </c>
      <c r="BQ1627" s="41">
        <f t="shared" si="310"/>
        <v>40</v>
      </c>
      <c r="BR1627" s="41">
        <f t="shared" si="311"/>
        <v>59</v>
      </c>
    </row>
    <row r="1628" spans="2:70" x14ac:dyDescent="0.3">
      <c r="B1628" s="12" t="s">
        <v>1762</v>
      </c>
      <c r="C1628" s="12">
        <v>507051187</v>
      </c>
      <c r="D1628" s="12" t="s">
        <v>1539</v>
      </c>
      <c r="E1628" s="12" t="s">
        <v>281</v>
      </c>
      <c r="F1628" s="12" t="s">
        <v>2736</v>
      </c>
      <c r="G1628" s="12" t="s">
        <v>120</v>
      </c>
      <c r="H1628" s="12" t="s">
        <v>5013</v>
      </c>
      <c r="I1628" s="28">
        <v>699000</v>
      </c>
      <c r="J1628" s="28">
        <v>549000</v>
      </c>
      <c r="K1628" s="28">
        <v>359000</v>
      </c>
      <c r="L1628" s="28">
        <v>595000</v>
      </c>
      <c r="M1628" s="28">
        <v>520000</v>
      </c>
      <c r="N1628" s="28">
        <v>385000</v>
      </c>
      <c r="O1628" s="29">
        <v>20</v>
      </c>
      <c r="P1628" s="29">
        <v>16</v>
      </c>
      <c r="Q1628" s="29">
        <v>30</v>
      </c>
      <c r="R1628" s="28">
        <v>500</v>
      </c>
      <c r="S1628" s="28">
        <v>410</v>
      </c>
      <c r="T1628" s="30">
        <v>1.9</v>
      </c>
      <c r="U1628" s="30">
        <v>0.29999999999999982</v>
      </c>
      <c r="V1628" s="30">
        <v>1.6</v>
      </c>
      <c r="W1628" s="30">
        <v>1.9</v>
      </c>
      <c r="X1628" s="31">
        <v>3.7195994277539342E-2</v>
      </c>
      <c r="Y1628" s="30">
        <v>0.5</v>
      </c>
      <c r="Z1628" s="30">
        <v>0.2</v>
      </c>
      <c r="AA1628" s="30">
        <v>0.3</v>
      </c>
      <c r="AB1628" s="30">
        <v>0.3</v>
      </c>
      <c r="AC1628" s="32">
        <v>0.2323938424927493</v>
      </c>
      <c r="AD1628" s="30">
        <v>6.2478190731704526</v>
      </c>
      <c r="AE1628" s="12">
        <v>56</v>
      </c>
      <c r="AF1628" s="12">
        <v>37</v>
      </c>
      <c r="AG1628" s="12">
        <v>56</v>
      </c>
      <c r="AH1628" s="33">
        <v>1.5142857142857142</v>
      </c>
      <c r="AI1628" s="34">
        <v>485000</v>
      </c>
      <c r="AJ1628" s="34">
        <v>390000</v>
      </c>
      <c r="AK1628" s="34">
        <v>330000</v>
      </c>
      <c r="AL1628" s="35">
        <v>0.24358974358974358</v>
      </c>
      <c r="AM1628" s="35">
        <v>0.46969696969696972</v>
      </c>
      <c r="AN1628" s="12">
        <v>3</v>
      </c>
      <c r="AO1628" s="33">
        <v>-0.79999999999999982</v>
      </c>
      <c r="AP1628" s="12">
        <v>3.8</v>
      </c>
      <c r="AQ1628" s="34">
        <v>500</v>
      </c>
      <c r="AR1628" s="34">
        <v>430</v>
      </c>
      <c r="AS1628" s="31">
        <v>0.16279069767441862</v>
      </c>
      <c r="AT1628" s="36">
        <v>2151.52</v>
      </c>
      <c r="AU1628" s="30">
        <v>0.80840000000000001</v>
      </c>
      <c r="AV1628" s="30">
        <v>0.19159999999999999</v>
      </c>
      <c r="AW1628" s="30">
        <v>0.93740000000000001</v>
      </c>
      <c r="AX1628" s="30">
        <v>6.08E-2</v>
      </c>
      <c r="AY1628" s="30">
        <v>0.21479999999999999</v>
      </c>
      <c r="AZ1628" s="30">
        <v>0.51870000000000005</v>
      </c>
      <c r="BA1628" s="30">
        <v>0.22420000000000001</v>
      </c>
      <c r="BB1628" s="37">
        <v>4</v>
      </c>
      <c r="BC1628" s="29">
        <v>48</v>
      </c>
      <c r="BD1628" s="38" t="s">
        <v>4075</v>
      </c>
      <c r="BE1628" s="39">
        <v>115.744708154072</v>
      </c>
      <c r="BF1628" s="39">
        <v>-32.370685911797203</v>
      </c>
      <c r="BG1628" s="40">
        <f t="shared" si="300"/>
        <v>85</v>
      </c>
      <c r="BH1628" s="40">
        <f t="shared" si="301"/>
        <v>67</v>
      </c>
      <c r="BI1628" s="40">
        <f t="shared" si="302"/>
        <v>100</v>
      </c>
      <c r="BJ1628" s="40">
        <f t="shared" si="303"/>
        <v>100</v>
      </c>
      <c r="BK1628" s="40">
        <f t="shared" si="304"/>
        <v>100</v>
      </c>
      <c r="BL1628" s="40">
        <f t="shared" si="305"/>
        <v>37</v>
      </c>
      <c r="BM1628" s="41">
        <f t="shared" si="306"/>
        <v>74</v>
      </c>
      <c r="BN1628" s="40">
        <f t="shared" si="307"/>
        <v>88</v>
      </c>
      <c r="BO1628" s="41">
        <f t="shared" si="308"/>
        <v>100</v>
      </c>
      <c r="BP1628" s="41">
        <f t="shared" si="309"/>
        <v>100</v>
      </c>
      <c r="BQ1628" s="41">
        <f t="shared" si="310"/>
        <v>40</v>
      </c>
      <c r="BR1628" s="41">
        <f t="shared" si="311"/>
        <v>63</v>
      </c>
    </row>
    <row r="1629" spans="2:70" x14ac:dyDescent="0.3">
      <c r="B1629" s="12" t="s">
        <v>1539</v>
      </c>
      <c r="C1629" s="12">
        <v>507051188</v>
      </c>
      <c r="D1629" s="12" t="s">
        <v>1539</v>
      </c>
      <c r="E1629" s="12" t="s">
        <v>281</v>
      </c>
      <c r="F1629" s="12" t="s">
        <v>2736</v>
      </c>
      <c r="G1629" s="12" t="s">
        <v>120</v>
      </c>
      <c r="H1629" s="12" t="s">
        <v>5013</v>
      </c>
      <c r="I1629" s="28">
        <v>439000</v>
      </c>
      <c r="J1629" s="28">
        <v>425000</v>
      </c>
      <c r="K1629" s="28">
        <v>370000</v>
      </c>
      <c r="L1629" s="28">
        <v>452000</v>
      </c>
      <c r="M1629" s="28">
        <v>425000</v>
      </c>
      <c r="N1629" s="28">
        <v>362000</v>
      </c>
      <c r="O1629" s="29">
        <v>34</v>
      </c>
      <c r="P1629" s="29">
        <v>38</v>
      </c>
      <c r="Q1629" s="29">
        <v>48</v>
      </c>
      <c r="R1629" s="28">
        <v>510</v>
      </c>
      <c r="S1629" s="28">
        <v>450</v>
      </c>
      <c r="T1629" s="30">
        <v>3.4</v>
      </c>
      <c r="U1629" s="30">
        <v>-0.39999999999999991</v>
      </c>
      <c r="V1629" s="30">
        <v>3.8</v>
      </c>
      <c r="W1629" s="30">
        <v>4.5</v>
      </c>
      <c r="X1629" s="31">
        <v>6.0410022779043282E-2</v>
      </c>
      <c r="Y1629" s="30">
        <v>2.9</v>
      </c>
      <c r="Z1629" s="30">
        <v>0</v>
      </c>
      <c r="AA1629" s="30">
        <v>2.9</v>
      </c>
      <c r="AB1629" s="30">
        <v>3.7</v>
      </c>
      <c r="AC1629" s="32">
        <v>0.39699838086934858</v>
      </c>
      <c r="AD1629" s="30">
        <v>6.5717303620529428</v>
      </c>
      <c r="AE1629" s="12">
        <v>56</v>
      </c>
      <c r="AF1629" s="12">
        <v>37</v>
      </c>
      <c r="AG1629" s="12">
        <v>56</v>
      </c>
      <c r="AH1629" s="33">
        <v>1.5142857142857142</v>
      </c>
      <c r="AI1629" s="34">
        <v>485000</v>
      </c>
      <c r="AJ1629" s="34">
        <v>390000</v>
      </c>
      <c r="AK1629" s="34">
        <v>330000</v>
      </c>
      <c r="AL1629" s="35">
        <v>0.24358974358974358</v>
      </c>
      <c r="AM1629" s="35">
        <v>0.46969696969696972</v>
      </c>
      <c r="AN1629" s="12">
        <v>3</v>
      </c>
      <c r="AO1629" s="33">
        <v>-0.79999999999999982</v>
      </c>
      <c r="AP1629" s="12">
        <v>3.8</v>
      </c>
      <c r="AQ1629" s="34">
        <v>500</v>
      </c>
      <c r="AR1629" s="34">
        <v>430</v>
      </c>
      <c r="AS1629" s="31">
        <v>0.16279069767441862</v>
      </c>
      <c r="AT1629" s="36">
        <v>1284.6400000000001</v>
      </c>
      <c r="AU1629" s="30">
        <v>0.56230000000000002</v>
      </c>
      <c r="AV1629" s="30">
        <v>0.43769999999999998</v>
      </c>
      <c r="AW1629" s="30">
        <v>0.63829999999999998</v>
      </c>
      <c r="AX1629" s="30">
        <v>0.1963</v>
      </c>
      <c r="AY1629" s="30">
        <v>0.34449999999999997</v>
      </c>
      <c r="AZ1629" s="30">
        <v>0.25540000000000002</v>
      </c>
      <c r="BA1629" s="30">
        <v>0.36409999999999998</v>
      </c>
      <c r="BB1629" s="37">
        <v>1</v>
      </c>
      <c r="BC1629" s="29">
        <v>37</v>
      </c>
      <c r="BD1629" s="38" t="s">
        <v>4734</v>
      </c>
      <c r="BE1629" s="39">
        <v>115.758954187236</v>
      </c>
      <c r="BF1629" s="39">
        <v>-32.2743920423069</v>
      </c>
      <c r="BG1629" s="40">
        <f t="shared" si="300"/>
        <v>60</v>
      </c>
      <c r="BH1629" s="40">
        <f t="shared" si="301"/>
        <v>67</v>
      </c>
      <c r="BI1629" s="40">
        <f t="shared" si="302"/>
        <v>100</v>
      </c>
      <c r="BJ1629" s="40">
        <f t="shared" si="303"/>
        <v>100</v>
      </c>
      <c r="BK1629" s="40">
        <f t="shared" si="304"/>
        <v>100</v>
      </c>
      <c r="BL1629" s="40">
        <f t="shared" si="305"/>
        <v>66</v>
      </c>
      <c r="BM1629" s="41">
        <f t="shared" si="306"/>
        <v>100</v>
      </c>
      <c r="BN1629" s="40">
        <f t="shared" si="307"/>
        <v>84</v>
      </c>
      <c r="BO1629" s="41">
        <f t="shared" si="308"/>
        <v>3</v>
      </c>
      <c r="BP1629" s="41">
        <f t="shared" si="309"/>
        <v>69</v>
      </c>
      <c r="BQ1629" s="41">
        <f t="shared" si="310"/>
        <v>10</v>
      </c>
      <c r="BR1629" s="41">
        <f t="shared" si="311"/>
        <v>53</v>
      </c>
    </row>
    <row r="1630" spans="2:70" x14ac:dyDescent="0.3">
      <c r="B1630" s="12" t="s">
        <v>1763</v>
      </c>
      <c r="C1630" s="12">
        <v>507051190</v>
      </c>
      <c r="D1630" s="12" t="s">
        <v>1539</v>
      </c>
      <c r="E1630" s="12" t="s">
        <v>281</v>
      </c>
      <c r="F1630" s="12" t="s">
        <v>2736</v>
      </c>
      <c r="G1630" s="12" t="s">
        <v>120</v>
      </c>
      <c r="H1630" s="12" t="s">
        <v>5013</v>
      </c>
      <c r="I1630" s="28">
        <v>399000</v>
      </c>
      <c r="J1630" s="28">
        <v>384190</v>
      </c>
      <c r="K1630" s="28">
        <v>299000</v>
      </c>
      <c r="L1630" s="28">
        <v>477000</v>
      </c>
      <c r="M1630" s="28">
        <v>486000</v>
      </c>
      <c r="N1630" s="28">
        <v>356000</v>
      </c>
      <c r="O1630" s="29">
        <v>33</v>
      </c>
      <c r="P1630" s="29">
        <v>27</v>
      </c>
      <c r="Q1630" s="29">
        <v>30</v>
      </c>
      <c r="R1630" s="28">
        <v>450</v>
      </c>
      <c r="S1630" s="28">
        <v>360</v>
      </c>
      <c r="T1630" s="30">
        <v>4.3</v>
      </c>
      <c r="U1630" s="30">
        <v>-0.20000000000000018</v>
      </c>
      <c r="V1630" s="30">
        <v>4.5</v>
      </c>
      <c r="W1630" s="30">
        <v>3.9</v>
      </c>
      <c r="X1630" s="31">
        <v>5.8646616541353384E-2</v>
      </c>
      <c r="Y1630" s="30">
        <v>3</v>
      </c>
      <c r="Z1630" s="30">
        <v>0.10000000000000009</v>
      </c>
      <c r="AA1630" s="30">
        <v>2.9</v>
      </c>
      <c r="AB1630" s="30">
        <v>2.7</v>
      </c>
      <c r="AC1630" s="32">
        <v>0.29652082235108063</v>
      </c>
      <c r="AD1630" s="30">
        <v>5.0560601759863744</v>
      </c>
      <c r="AE1630" s="12">
        <v>56</v>
      </c>
      <c r="AF1630" s="12">
        <v>37</v>
      </c>
      <c r="AG1630" s="12">
        <v>56</v>
      </c>
      <c r="AH1630" s="33">
        <v>1.5142857142857142</v>
      </c>
      <c r="AI1630" s="34">
        <v>485000</v>
      </c>
      <c r="AJ1630" s="34">
        <v>390000</v>
      </c>
      <c r="AK1630" s="34">
        <v>330000</v>
      </c>
      <c r="AL1630" s="35">
        <v>0.24358974358974358</v>
      </c>
      <c r="AM1630" s="35">
        <v>0.46969696969696972</v>
      </c>
      <c r="AN1630" s="12">
        <v>3</v>
      </c>
      <c r="AO1630" s="33">
        <v>-0.79999999999999982</v>
      </c>
      <c r="AP1630" s="12">
        <v>3.8</v>
      </c>
      <c r="AQ1630" s="34">
        <v>500</v>
      </c>
      <c r="AR1630" s="34">
        <v>430</v>
      </c>
      <c r="AS1630" s="31">
        <v>0.16279069767441862</v>
      </c>
      <c r="AT1630" s="36">
        <v>1517.6000000000001</v>
      </c>
      <c r="AU1630" s="30">
        <v>0.66259999999999997</v>
      </c>
      <c r="AV1630" s="30">
        <v>0.33739999999999998</v>
      </c>
      <c r="AW1630" s="30">
        <v>0.873</v>
      </c>
      <c r="AX1630" s="30">
        <v>2.47E-2</v>
      </c>
      <c r="AY1630" s="30">
        <v>0.3881</v>
      </c>
      <c r="AZ1630" s="30">
        <v>0.34289999999999998</v>
      </c>
      <c r="BA1630" s="30">
        <v>0.24759999999999999</v>
      </c>
      <c r="BB1630" s="37">
        <v>6</v>
      </c>
      <c r="BC1630" s="29">
        <v>41</v>
      </c>
      <c r="BD1630" s="38" t="s">
        <v>4076</v>
      </c>
      <c r="BE1630" s="39">
        <v>115.724614217189</v>
      </c>
      <c r="BF1630" s="39">
        <v>-32.301882825897302</v>
      </c>
      <c r="BG1630" s="40">
        <f t="shared" si="300"/>
        <v>46</v>
      </c>
      <c r="BH1630" s="40">
        <f t="shared" si="301"/>
        <v>67</v>
      </c>
      <c r="BI1630" s="40">
        <f t="shared" si="302"/>
        <v>100</v>
      </c>
      <c r="BJ1630" s="40">
        <f t="shared" si="303"/>
        <v>100</v>
      </c>
      <c r="BK1630" s="40">
        <f t="shared" si="304"/>
        <v>100</v>
      </c>
      <c r="BL1630" s="40">
        <f t="shared" si="305"/>
        <v>75</v>
      </c>
      <c r="BM1630" s="41">
        <f t="shared" si="306"/>
        <v>100</v>
      </c>
      <c r="BN1630" s="40">
        <f t="shared" si="307"/>
        <v>99</v>
      </c>
      <c r="BO1630" s="41">
        <f t="shared" si="308"/>
        <v>69</v>
      </c>
      <c r="BP1630" s="41">
        <f t="shared" si="309"/>
        <v>67</v>
      </c>
      <c r="BQ1630" s="41">
        <f t="shared" si="310"/>
        <v>60</v>
      </c>
      <c r="BR1630" s="41">
        <f t="shared" si="311"/>
        <v>62</v>
      </c>
    </row>
    <row r="1631" spans="2:70" x14ac:dyDescent="0.3">
      <c r="B1631" s="12" t="s">
        <v>1538</v>
      </c>
      <c r="C1631" s="12">
        <v>507051191</v>
      </c>
      <c r="D1631" s="12" t="s">
        <v>1539</v>
      </c>
      <c r="E1631" s="12" t="s">
        <v>281</v>
      </c>
      <c r="F1631" s="12" t="s">
        <v>2736</v>
      </c>
      <c r="G1631" s="12" t="s">
        <v>120</v>
      </c>
      <c r="H1631" s="12" t="s">
        <v>5013</v>
      </c>
      <c r="I1631" s="28">
        <v>529000</v>
      </c>
      <c r="J1631" s="28">
        <v>449000</v>
      </c>
      <c r="K1631" s="28">
        <v>535175</v>
      </c>
      <c r="L1631" s="28">
        <v>625000</v>
      </c>
      <c r="M1631" s="28">
        <v>550000</v>
      </c>
      <c r="N1631" s="28">
        <v>550000</v>
      </c>
      <c r="O1631" s="29">
        <v>22</v>
      </c>
      <c r="P1631" s="29">
        <v>22</v>
      </c>
      <c r="Q1631" s="29">
        <v>25</v>
      </c>
      <c r="R1631" s="28">
        <v>550</v>
      </c>
      <c r="S1631" s="28">
        <v>580</v>
      </c>
      <c r="T1631" s="30">
        <v>3.6</v>
      </c>
      <c r="U1631" s="30">
        <v>-0.49999999999999956</v>
      </c>
      <c r="V1631" s="30">
        <v>4.0999999999999996</v>
      </c>
      <c r="W1631" s="30">
        <v>4.0999999999999996</v>
      </c>
      <c r="X1631" s="31">
        <v>5.4064272211720228E-2</v>
      </c>
      <c r="Y1631" s="30">
        <v>1.2</v>
      </c>
      <c r="Z1631" s="30">
        <v>-1.2</v>
      </c>
      <c r="AA1631" s="30">
        <v>2.4</v>
      </c>
      <c r="AB1631" s="30">
        <v>4.0999999999999996</v>
      </c>
      <c r="AC1631" s="32">
        <v>0.21661730417795699</v>
      </c>
      <c r="AD1631" s="30">
        <v>4.0066627241307433</v>
      </c>
      <c r="AE1631" s="12">
        <v>56</v>
      </c>
      <c r="AF1631" s="12">
        <v>37</v>
      </c>
      <c r="AG1631" s="12">
        <v>56</v>
      </c>
      <c r="AH1631" s="33">
        <v>1.5142857142857142</v>
      </c>
      <c r="AI1631" s="34">
        <v>485000</v>
      </c>
      <c r="AJ1631" s="34">
        <v>390000</v>
      </c>
      <c r="AK1631" s="34">
        <v>330000</v>
      </c>
      <c r="AL1631" s="35">
        <v>0.24358974358974358</v>
      </c>
      <c r="AM1631" s="35">
        <v>0.46969696969696972</v>
      </c>
      <c r="AN1631" s="12">
        <v>3</v>
      </c>
      <c r="AO1631" s="33">
        <v>-0.79999999999999982</v>
      </c>
      <c r="AP1631" s="12">
        <v>3.8</v>
      </c>
      <c r="AQ1631" s="34">
        <v>500</v>
      </c>
      <c r="AR1631" s="34">
        <v>430</v>
      </c>
      <c r="AS1631" s="31">
        <v>0.16279069767441862</v>
      </c>
      <c r="AT1631" s="36">
        <v>2539.0400000000004</v>
      </c>
      <c r="AU1631" s="30">
        <v>0.83709999999999996</v>
      </c>
      <c r="AV1631" s="30">
        <v>0.16289999999999999</v>
      </c>
      <c r="AW1631" s="30">
        <v>0.98309999999999997</v>
      </c>
      <c r="AX1631" s="30">
        <v>1.12E-2</v>
      </c>
      <c r="AY1631" s="30">
        <v>0.1802</v>
      </c>
      <c r="AZ1631" s="30">
        <v>0.59789999999999999</v>
      </c>
      <c r="BA1631" s="30">
        <v>0.20749999999999999</v>
      </c>
      <c r="BB1631" s="37">
        <v>5</v>
      </c>
      <c r="BC1631" s="29">
        <v>53</v>
      </c>
      <c r="BD1631" s="38" t="s">
        <v>3866</v>
      </c>
      <c r="BE1631" s="39">
        <v>115.76103963322301</v>
      </c>
      <c r="BF1631" s="39">
        <v>-32.4241123093977</v>
      </c>
      <c r="BG1631" s="40">
        <f t="shared" si="300"/>
        <v>57</v>
      </c>
      <c r="BH1631" s="40">
        <f t="shared" si="301"/>
        <v>67</v>
      </c>
      <c r="BI1631" s="40">
        <f t="shared" si="302"/>
        <v>100</v>
      </c>
      <c r="BJ1631" s="40">
        <f t="shared" si="303"/>
        <v>100</v>
      </c>
      <c r="BK1631" s="40">
        <f t="shared" si="304"/>
        <v>98</v>
      </c>
      <c r="BL1631" s="40">
        <f t="shared" si="305"/>
        <v>30</v>
      </c>
      <c r="BM1631" s="41">
        <f t="shared" si="306"/>
        <v>100</v>
      </c>
      <c r="BN1631" s="40">
        <f t="shared" si="307"/>
        <v>100</v>
      </c>
      <c r="BO1631" s="41">
        <f t="shared" si="308"/>
        <v>100</v>
      </c>
      <c r="BP1631" s="41">
        <f t="shared" si="309"/>
        <v>97</v>
      </c>
      <c r="BQ1631" s="41">
        <f t="shared" si="310"/>
        <v>50</v>
      </c>
      <c r="BR1631" s="41">
        <f t="shared" si="311"/>
        <v>63</v>
      </c>
    </row>
    <row r="1632" spans="2:70" x14ac:dyDescent="0.3">
      <c r="B1632" s="12" t="s">
        <v>1649</v>
      </c>
      <c r="C1632" s="12">
        <v>507051192</v>
      </c>
      <c r="D1632" s="12" t="s">
        <v>1539</v>
      </c>
      <c r="E1632" s="12" t="s">
        <v>281</v>
      </c>
      <c r="F1632" s="12" t="s">
        <v>2736</v>
      </c>
      <c r="G1632" s="12" t="s">
        <v>120</v>
      </c>
      <c r="H1632" s="12" t="s">
        <v>5013</v>
      </c>
      <c r="I1632" s="28">
        <v>519750</v>
      </c>
      <c r="J1632" s="28">
        <v>460000</v>
      </c>
      <c r="K1632" s="28">
        <v>390000</v>
      </c>
      <c r="L1632" s="28">
        <v>510000</v>
      </c>
      <c r="M1632" s="28">
        <v>480000</v>
      </c>
      <c r="N1632" s="28">
        <v>385000</v>
      </c>
      <c r="O1632" s="29">
        <v>29</v>
      </c>
      <c r="P1632" s="29">
        <v>32</v>
      </c>
      <c r="Q1632" s="29">
        <v>29</v>
      </c>
      <c r="R1632" s="28">
        <v>460</v>
      </c>
      <c r="S1632" s="28">
        <v>400</v>
      </c>
      <c r="T1632" s="30">
        <v>4.8</v>
      </c>
      <c r="U1632" s="30">
        <v>-0.10000000000000053</v>
      </c>
      <c r="V1632" s="30">
        <v>4.9000000000000004</v>
      </c>
      <c r="W1632" s="30">
        <v>5.6</v>
      </c>
      <c r="X1632" s="31">
        <v>4.602212602212602E-2</v>
      </c>
      <c r="Y1632" s="30">
        <v>1.5</v>
      </c>
      <c r="Z1632" s="30">
        <v>-0.10000000000000009</v>
      </c>
      <c r="AA1632" s="30">
        <v>1.6</v>
      </c>
      <c r="AB1632" s="30">
        <v>2.2999999999999998</v>
      </c>
      <c r="AC1632" s="32">
        <v>0.25478553704360152</v>
      </c>
      <c r="AD1632" s="30">
        <v>5.5361531303683895</v>
      </c>
      <c r="AE1632" s="12">
        <v>56</v>
      </c>
      <c r="AF1632" s="12">
        <v>37</v>
      </c>
      <c r="AG1632" s="12">
        <v>56</v>
      </c>
      <c r="AH1632" s="33">
        <v>1.5142857142857142</v>
      </c>
      <c r="AI1632" s="34">
        <v>485000</v>
      </c>
      <c r="AJ1632" s="34">
        <v>390000</v>
      </c>
      <c r="AK1632" s="34">
        <v>330000</v>
      </c>
      <c r="AL1632" s="35">
        <v>0.24358974358974358</v>
      </c>
      <c r="AM1632" s="35">
        <v>0.46969696969696972</v>
      </c>
      <c r="AN1632" s="12">
        <v>3</v>
      </c>
      <c r="AO1632" s="33">
        <v>-0.79999999999999982</v>
      </c>
      <c r="AP1632" s="12">
        <v>3.8</v>
      </c>
      <c r="AQ1632" s="34">
        <v>500</v>
      </c>
      <c r="AR1632" s="34">
        <v>430</v>
      </c>
      <c r="AS1632" s="31">
        <v>0.16279069767441862</v>
      </c>
      <c r="AT1632" s="36">
        <v>1805.4400000000003</v>
      </c>
      <c r="AU1632" s="30">
        <v>0.74219999999999997</v>
      </c>
      <c r="AV1632" s="30">
        <v>0.25779999999999997</v>
      </c>
      <c r="AW1632" s="30">
        <v>0.97819999999999996</v>
      </c>
      <c r="AX1632" s="30">
        <v>1.7399999999999999E-2</v>
      </c>
      <c r="AY1632" s="30">
        <v>0.28899999999999998</v>
      </c>
      <c r="AZ1632" s="30">
        <v>0.46160000000000001</v>
      </c>
      <c r="BA1632" s="30">
        <v>0.2291</v>
      </c>
      <c r="BB1632" s="37">
        <v>5</v>
      </c>
      <c r="BC1632" s="29">
        <v>42</v>
      </c>
      <c r="BD1632" s="38" t="s">
        <v>3968</v>
      </c>
      <c r="BE1632" s="39">
        <v>115.752119408026</v>
      </c>
      <c r="BF1632" s="39">
        <v>-32.314946244396097</v>
      </c>
      <c r="BG1632" s="40">
        <f t="shared" si="300"/>
        <v>37</v>
      </c>
      <c r="BH1632" s="40">
        <f t="shared" si="301"/>
        <v>67</v>
      </c>
      <c r="BI1632" s="40">
        <f t="shared" si="302"/>
        <v>100</v>
      </c>
      <c r="BJ1632" s="40">
        <f t="shared" si="303"/>
        <v>100</v>
      </c>
      <c r="BK1632" s="40">
        <f t="shared" si="304"/>
        <v>100</v>
      </c>
      <c r="BL1632" s="40">
        <f t="shared" si="305"/>
        <v>54</v>
      </c>
      <c r="BM1632" s="41">
        <f t="shared" si="306"/>
        <v>100</v>
      </c>
      <c r="BN1632" s="40">
        <f t="shared" si="307"/>
        <v>95</v>
      </c>
      <c r="BO1632" s="41">
        <f t="shared" si="308"/>
        <v>97</v>
      </c>
      <c r="BP1632" s="41">
        <f t="shared" si="309"/>
        <v>92</v>
      </c>
      <c r="BQ1632" s="41">
        <f t="shared" si="310"/>
        <v>50</v>
      </c>
      <c r="BR1632" s="41">
        <f t="shared" si="311"/>
        <v>62</v>
      </c>
    </row>
    <row r="1633" spans="2:70" x14ac:dyDescent="0.3">
      <c r="B1633" s="12" t="s">
        <v>2362</v>
      </c>
      <c r="C1633" s="12">
        <v>507051193</v>
      </c>
      <c r="D1633" s="12" t="s">
        <v>1539</v>
      </c>
      <c r="E1633" s="12" t="s">
        <v>281</v>
      </c>
      <c r="F1633" s="12" t="s">
        <v>2736</v>
      </c>
      <c r="G1633" s="12" t="s">
        <v>120</v>
      </c>
      <c r="H1633" s="12" t="s">
        <v>5013</v>
      </c>
      <c r="I1633" s="28">
        <v>400000</v>
      </c>
      <c r="J1633" s="28">
        <v>399000</v>
      </c>
      <c r="K1633" s="28">
        <v>359000</v>
      </c>
      <c r="L1633" s="28">
        <v>490543</v>
      </c>
      <c r="M1633" s="28">
        <v>470000</v>
      </c>
      <c r="N1633" s="28">
        <v>365000</v>
      </c>
      <c r="O1633" s="29">
        <v>15</v>
      </c>
      <c r="P1633" s="29">
        <v>18</v>
      </c>
      <c r="Q1633" s="29">
        <v>18</v>
      </c>
      <c r="R1633" s="28">
        <v>500</v>
      </c>
      <c r="S1633" s="28">
        <v>450</v>
      </c>
      <c r="T1633" s="30">
        <v>5.0999999999999996</v>
      </c>
      <c r="U1633" s="30">
        <v>-0.40000000000000036</v>
      </c>
      <c r="V1633" s="30">
        <v>5.5</v>
      </c>
      <c r="W1633" s="30">
        <v>5.3</v>
      </c>
      <c r="X1633" s="31">
        <v>6.5000000000000002E-2</v>
      </c>
      <c r="Y1633" s="30">
        <v>0.9</v>
      </c>
      <c r="Z1633" s="30">
        <v>0</v>
      </c>
      <c r="AA1633" s="30">
        <v>0.9</v>
      </c>
      <c r="AB1633" s="30">
        <v>1.5</v>
      </c>
      <c r="AC1633" s="32">
        <v>0.29722275061822329</v>
      </c>
      <c r="AD1633" s="30">
        <v>4.5726577018188195</v>
      </c>
      <c r="AE1633" s="12">
        <v>56</v>
      </c>
      <c r="AF1633" s="12">
        <v>37</v>
      </c>
      <c r="AG1633" s="12">
        <v>56</v>
      </c>
      <c r="AH1633" s="33">
        <v>1.5142857142857142</v>
      </c>
      <c r="AI1633" s="34">
        <v>485000</v>
      </c>
      <c r="AJ1633" s="34">
        <v>390000</v>
      </c>
      <c r="AK1633" s="34">
        <v>330000</v>
      </c>
      <c r="AL1633" s="35">
        <v>0.24358974358974358</v>
      </c>
      <c r="AM1633" s="35">
        <v>0.46969696969696972</v>
      </c>
      <c r="AN1633" s="12">
        <v>3</v>
      </c>
      <c r="AO1633" s="33">
        <v>-0.79999999999999982</v>
      </c>
      <c r="AP1633" s="12">
        <v>3.8</v>
      </c>
      <c r="AQ1633" s="34">
        <v>500</v>
      </c>
      <c r="AR1633" s="34">
        <v>430</v>
      </c>
      <c r="AS1633" s="31">
        <v>0.16279069767441862</v>
      </c>
      <c r="AT1633" s="36">
        <v>1682.2400000000002</v>
      </c>
      <c r="AU1633" s="30">
        <v>0.73899999999999999</v>
      </c>
      <c r="AV1633" s="30">
        <v>0.26100000000000001</v>
      </c>
      <c r="AW1633" s="30">
        <v>0.95020000000000004</v>
      </c>
      <c r="AX1633" s="30">
        <v>4.6199999999999998E-2</v>
      </c>
      <c r="AY1633" s="30">
        <v>0.25869999999999999</v>
      </c>
      <c r="AZ1633" s="30">
        <v>0.45660000000000001</v>
      </c>
      <c r="BA1633" s="30">
        <v>0.26329999999999998</v>
      </c>
      <c r="BB1633" s="37">
        <v>1</v>
      </c>
      <c r="BC1633" s="29">
        <v>44</v>
      </c>
      <c r="BD1633" s="38" t="s">
        <v>4650</v>
      </c>
      <c r="BE1633" s="39">
        <v>115.755868725908</v>
      </c>
      <c r="BF1633" s="39">
        <v>-32.342141519995202</v>
      </c>
      <c r="BG1633" s="40">
        <f t="shared" si="300"/>
        <v>32</v>
      </c>
      <c r="BH1633" s="40">
        <f t="shared" si="301"/>
        <v>67</v>
      </c>
      <c r="BI1633" s="40">
        <f t="shared" si="302"/>
        <v>100</v>
      </c>
      <c r="BJ1633" s="40">
        <f t="shared" si="303"/>
        <v>100</v>
      </c>
      <c r="BK1633" s="40">
        <f t="shared" si="304"/>
        <v>100</v>
      </c>
      <c r="BL1633" s="40">
        <f t="shared" si="305"/>
        <v>47</v>
      </c>
      <c r="BM1633" s="41">
        <f t="shared" si="306"/>
        <v>100</v>
      </c>
      <c r="BN1633" s="40">
        <f t="shared" si="307"/>
        <v>100</v>
      </c>
      <c r="BO1633" s="41">
        <f t="shared" si="308"/>
        <v>69</v>
      </c>
      <c r="BP1633" s="41">
        <f t="shared" si="309"/>
        <v>100</v>
      </c>
      <c r="BQ1633" s="41">
        <f t="shared" si="310"/>
        <v>10</v>
      </c>
      <c r="BR1633" s="41">
        <f t="shared" si="311"/>
        <v>57</v>
      </c>
    </row>
    <row r="1634" spans="2:70" x14ac:dyDescent="0.3">
      <c r="B1634" s="12" t="s">
        <v>2089</v>
      </c>
      <c r="C1634" s="12">
        <v>507051312</v>
      </c>
      <c r="D1634" s="12" t="s">
        <v>1539</v>
      </c>
      <c r="E1634" s="12" t="s">
        <v>281</v>
      </c>
      <c r="F1634" s="12" t="s">
        <v>2736</v>
      </c>
      <c r="G1634" s="12" t="s">
        <v>120</v>
      </c>
      <c r="H1634" s="12" t="s">
        <v>5013</v>
      </c>
      <c r="I1634" s="28">
        <v>478400</v>
      </c>
      <c r="J1634" s="28">
        <v>449000</v>
      </c>
      <c r="K1634" s="28">
        <v>369000</v>
      </c>
      <c r="L1634" s="28">
        <v>515000</v>
      </c>
      <c r="M1634" s="28">
        <v>510000</v>
      </c>
      <c r="N1634" s="28">
        <v>399000</v>
      </c>
      <c r="O1634" s="29">
        <v>29</v>
      </c>
      <c r="P1634" s="29">
        <v>35</v>
      </c>
      <c r="Q1634" s="29">
        <v>35</v>
      </c>
      <c r="R1634" s="28">
        <v>500</v>
      </c>
      <c r="S1634" s="28">
        <v>460</v>
      </c>
      <c r="T1634" s="30">
        <v>1.5</v>
      </c>
      <c r="U1634" s="30">
        <v>-0.10000000000000009</v>
      </c>
      <c r="V1634" s="30">
        <v>1.6</v>
      </c>
      <c r="W1634" s="30">
        <v>2.2000000000000002</v>
      </c>
      <c r="X1634" s="31">
        <v>5.434782608695652E-2</v>
      </c>
      <c r="Y1634" s="30">
        <v>1.2</v>
      </c>
      <c r="Z1634" s="30">
        <v>0</v>
      </c>
      <c r="AA1634" s="30">
        <v>1.2</v>
      </c>
      <c r="AB1634" s="30">
        <v>0.8</v>
      </c>
      <c r="AC1634" s="32">
        <v>0.22811884079129863</v>
      </c>
      <c r="AD1634" s="30">
        <v>4.1973866705598946</v>
      </c>
      <c r="AE1634" s="12">
        <v>56</v>
      </c>
      <c r="AF1634" s="12">
        <v>37</v>
      </c>
      <c r="AG1634" s="12">
        <v>56</v>
      </c>
      <c r="AH1634" s="33">
        <v>1.5142857142857142</v>
      </c>
      <c r="AI1634" s="34">
        <v>485000</v>
      </c>
      <c r="AJ1634" s="34">
        <v>390000</v>
      </c>
      <c r="AK1634" s="34">
        <v>330000</v>
      </c>
      <c r="AL1634" s="35">
        <v>0.24358974358974358</v>
      </c>
      <c r="AM1634" s="35">
        <v>0.46969696969696972</v>
      </c>
      <c r="AN1634" s="12">
        <v>3</v>
      </c>
      <c r="AO1634" s="33">
        <v>-0.79999999999999982</v>
      </c>
      <c r="AP1634" s="12">
        <v>3.8</v>
      </c>
      <c r="AQ1634" s="34">
        <v>500</v>
      </c>
      <c r="AR1634" s="34">
        <v>430</v>
      </c>
      <c r="AS1634" s="31">
        <v>0.16279069767441862</v>
      </c>
      <c r="AT1634" s="36">
        <v>2191.84</v>
      </c>
      <c r="AU1634" s="30">
        <v>0.77700000000000002</v>
      </c>
      <c r="AV1634" s="30">
        <v>0.223</v>
      </c>
      <c r="AW1634" s="30">
        <v>0.92959999999999998</v>
      </c>
      <c r="AX1634" s="30">
        <v>3.5299999999999998E-2</v>
      </c>
      <c r="AY1634" s="30">
        <v>0.159</v>
      </c>
      <c r="AZ1634" s="30">
        <v>0.58660000000000001</v>
      </c>
      <c r="BA1634" s="30">
        <v>0.23400000000000001</v>
      </c>
      <c r="BB1634" s="37">
        <v>6</v>
      </c>
      <c r="BC1634" s="29">
        <v>41</v>
      </c>
      <c r="BD1634" s="38" t="s">
        <v>4387</v>
      </c>
      <c r="BE1634" s="39">
        <v>115.835825910076</v>
      </c>
      <c r="BF1634" s="39">
        <v>-32.320710327194398</v>
      </c>
      <c r="BG1634" s="40">
        <f t="shared" si="300"/>
        <v>92</v>
      </c>
      <c r="BH1634" s="40">
        <f t="shared" si="301"/>
        <v>67</v>
      </c>
      <c r="BI1634" s="40">
        <f t="shared" si="302"/>
        <v>100</v>
      </c>
      <c r="BJ1634" s="40">
        <f t="shared" si="303"/>
        <v>100</v>
      </c>
      <c r="BK1634" s="40">
        <f t="shared" si="304"/>
        <v>100</v>
      </c>
      <c r="BL1634" s="40">
        <f t="shared" si="305"/>
        <v>25</v>
      </c>
      <c r="BM1634" s="41">
        <f t="shared" si="306"/>
        <v>100</v>
      </c>
      <c r="BN1634" s="40">
        <f t="shared" si="307"/>
        <v>100</v>
      </c>
      <c r="BO1634" s="41">
        <f t="shared" si="308"/>
        <v>100</v>
      </c>
      <c r="BP1634" s="41">
        <f t="shared" si="309"/>
        <v>97</v>
      </c>
      <c r="BQ1634" s="41">
        <f t="shared" si="310"/>
        <v>60</v>
      </c>
      <c r="BR1634" s="41">
        <f t="shared" si="311"/>
        <v>67</v>
      </c>
    </row>
    <row r="1635" spans="2:70" x14ac:dyDescent="0.3">
      <c r="B1635" s="12" t="s">
        <v>2090</v>
      </c>
      <c r="C1635" s="12">
        <v>507051313</v>
      </c>
      <c r="D1635" s="12" t="s">
        <v>1539</v>
      </c>
      <c r="E1635" s="12" t="s">
        <v>281</v>
      </c>
      <c r="F1635" s="12" t="s">
        <v>2736</v>
      </c>
      <c r="G1635" s="12" t="s">
        <v>120</v>
      </c>
      <c r="H1635" s="12" t="s">
        <v>5013</v>
      </c>
      <c r="I1635" s="28">
        <v>500000</v>
      </c>
      <c r="J1635" s="28">
        <v>475300</v>
      </c>
      <c r="K1635" s="28">
        <v>380000</v>
      </c>
      <c r="L1635" s="28">
        <v>550000</v>
      </c>
      <c r="M1635" s="28">
        <v>500000</v>
      </c>
      <c r="N1635" s="28">
        <v>390000</v>
      </c>
      <c r="O1635" s="29">
        <v>16</v>
      </c>
      <c r="P1635" s="29">
        <v>14</v>
      </c>
      <c r="Q1635" s="29">
        <v>31</v>
      </c>
      <c r="R1635" s="28">
        <v>480</v>
      </c>
      <c r="S1635" s="28">
        <v>390</v>
      </c>
      <c r="T1635" s="30">
        <v>0.8</v>
      </c>
      <c r="U1635" s="30">
        <v>0</v>
      </c>
      <c r="V1635" s="30">
        <v>0.8</v>
      </c>
      <c r="W1635" s="30">
        <v>1.5</v>
      </c>
      <c r="X1635" s="31">
        <v>4.9919999999999999E-2</v>
      </c>
      <c r="Y1635" s="30">
        <v>0.7</v>
      </c>
      <c r="Z1635" s="30">
        <v>-0.30000000000000004</v>
      </c>
      <c r="AA1635" s="30">
        <v>1</v>
      </c>
      <c r="AB1635" s="30">
        <v>1.2</v>
      </c>
      <c r="AC1635" s="32">
        <v>0.19832088318899979</v>
      </c>
      <c r="AD1635" s="30">
        <v>3.9727741023437457</v>
      </c>
      <c r="AE1635" s="12">
        <v>56</v>
      </c>
      <c r="AF1635" s="12">
        <v>37</v>
      </c>
      <c r="AG1635" s="12">
        <v>56</v>
      </c>
      <c r="AH1635" s="33">
        <v>1.5142857142857142</v>
      </c>
      <c r="AI1635" s="34">
        <v>485000</v>
      </c>
      <c r="AJ1635" s="34">
        <v>390000</v>
      </c>
      <c r="AK1635" s="34">
        <v>330000</v>
      </c>
      <c r="AL1635" s="35">
        <v>0.24358974358974358</v>
      </c>
      <c r="AM1635" s="35">
        <v>0.46969696969696972</v>
      </c>
      <c r="AN1635" s="12">
        <v>3</v>
      </c>
      <c r="AO1635" s="33">
        <v>-0.79999999999999982</v>
      </c>
      <c r="AP1635" s="12">
        <v>3.8</v>
      </c>
      <c r="AQ1635" s="34">
        <v>500</v>
      </c>
      <c r="AR1635" s="34">
        <v>430</v>
      </c>
      <c r="AS1635" s="31">
        <v>0.16279069767441862</v>
      </c>
      <c r="AT1635" s="36">
        <v>2420.3200000000002</v>
      </c>
      <c r="AU1635" s="30">
        <v>0.82520000000000004</v>
      </c>
      <c r="AV1635" s="30">
        <v>0.17480000000000001</v>
      </c>
      <c r="AW1635" s="30">
        <v>0.9667</v>
      </c>
      <c r="AX1635" s="30">
        <v>3.2500000000000001E-2</v>
      </c>
      <c r="AY1635" s="30">
        <v>0.15890000000000001</v>
      </c>
      <c r="AZ1635" s="30">
        <v>0.59599999999999997</v>
      </c>
      <c r="BA1635" s="30">
        <v>0.21659999999999999</v>
      </c>
      <c r="BB1635" s="37">
        <v>4</v>
      </c>
      <c r="BC1635" s="29">
        <v>45</v>
      </c>
      <c r="BD1635" s="38" t="s">
        <v>4388</v>
      </c>
      <c r="BE1635" s="39">
        <v>115.809993180467</v>
      </c>
      <c r="BF1635" s="39">
        <v>-32.355176071295702</v>
      </c>
      <c r="BG1635" s="40">
        <f t="shared" si="300"/>
        <v>100</v>
      </c>
      <c r="BH1635" s="40">
        <f t="shared" si="301"/>
        <v>67</v>
      </c>
      <c r="BI1635" s="40">
        <f t="shared" si="302"/>
        <v>100</v>
      </c>
      <c r="BJ1635" s="40">
        <f t="shared" si="303"/>
        <v>100</v>
      </c>
      <c r="BK1635" s="40">
        <f t="shared" si="304"/>
        <v>100</v>
      </c>
      <c r="BL1635" s="40">
        <f t="shared" si="305"/>
        <v>25</v>
      </c>
      <c r="BM1635" s="41">
        <f t="shared" si="306"/>
        <v>100</v>
      </c>
      <c r="BN1635" s="40">
        <f t="shared" si="307"/>
        <v>100</v>
      </c>
      <c r="BO1635" s="41">
        <f t="shared" si="308"/>
        <v>100</v>
      </c>
      <c r="BP1635" s="41">
        <f t="shared" si="309"/>
        <v>100</v>
      </c>
      <c r="BQ1635" s="41">
        <f t="shared" si="310"/>
        <v>40</v>
      </c>
      <c r="BR1635" s="41">
        <f t="shared" si="311"/>
        <v>66</v>
      </c>
    </row>
    <row r="1636" spans="2:70" x14ac:dyDescent="0.3">
      <c r="B1636" s="12" t="s">
        <v>218</v>
      </c>
      <c r="C1636" s="12">
        <v>509011225</v>
      </c>
      <c r="D1636" s="12" t="s">
        <v>218</v>
      </c>
      <c r="E1636" s="12" t="s">
        <v>119</v>
      </c>
      <c r="F1636" s="12" t="s">
        <v>218</v>
      </c>
      <c r="G1636" s="12" t="s">
        <v>120</v>
      </c>
      <c r="H1636" s="12" t="s">
        <v>5013</v>
      </c>
      <c r="I1636" s="28">
        <v>375000</v>
      </c>
      <c r="J1636" s="28">
        <v>380000</v>
      </c>
      <c r="K1636" s="28">
        <v>349000</v>
      </c>
      <c r="L1636" s="28">
        <v>490000</v>
      </c>
      <c r="M1636" s="28">
        <v>390000</v>
      </c>
      <c r="N1636" s="28">
        <v>375000</v>
      </c>
      <c r="O1636" s="29">
        <v>53</v>
      </c>
      <c r="P1636" s="29">
        <v>56</v>
      </c>
      <c r="Q1636" s="29">
        <v>61</v>
      </c>
      <c r="R1636" s="28">
        <v>450</v>
      </c>
      <c r="S1636" s="28">
        <v>400</v>
      </c>
      <c r="T1636" s="30">
        <v>1.6</v>
      </c>
      <c r="U1636" s="30">
        <v>0</v>
      </c>
      <c r="V1636" s="30">
        <v>1.6</v>
      </c>
      <c r="W1636" s="30">
        <v>1.3</v>
      </c>
      <c r="X1636" s="31">
        <v>6.2399999999999997E-2</v>
      </c>
      <c r="Y1636" s="30">
        <v>1.1000000000000001</v>
      </c>
      <c r="Z1636" s="30">
        <v>0.20000000000000007</v>
      </c>
      <c r="AA1636" s="30">
        <v>0.9</v>
      </c>
      <c r="AB1636" s="30">
        <v>1.1000000000000001</v>
      </c>
      <c r="AC1636" s="32">
        <v>0.32246044485209807</v>
      </c>
      <c r="AD1636" s="30">
        <v>5.1676353341682386</v>
      </c>
      <c r="AE1636" s="12">
        <v>13</v>
      </c>
      <c r="AF1636" s="12">
        <v>17</v>
      </c>
      <c r="AG1636" s="12">
        <v>17</v>
      </c>
      <c r="AH1636" s="33">
        <v>1.5</v>
      </c>
      <c r="AI1636" s="34">
        <v>460000</v>
      </c>
      <c r="AJ1636" s="34">
        <v>330000</v>
      </c>
      <c r="AK1636" s="34">
        <v>325000</v>
      </c>
      <c r="AL1636" s="35">
        <v>0.39393939393939392</v>
      </c>
      <c r="AM1636" s="35">
        <v>0.41538461538461541</v>
      </c>
      <c r="AN1636" s="12">
        <v>1.6</v>
      </c>
      <c r="AO1636" s="33">
        <v>0.10000000000000009</v>
      </c>
      <c r="AP1636" s="12">
        <v>1.5</v>
      </c>
      <c r="AQ1636" s="34">
        <v>400</v>
      </c>
      <c r="AR1636" s="34">
        <v>360</v>
      </c>
      <c r="AS1636" s="31">
        <v>0.1111111111111111</v>
      </c>
      <c r="AT1636" s="36">
        <v>1395.5200000000002</v>
      </c>
      <c r="AU1636" s="30">
        <v>0.60160000000000002</v>
      </c>
      <c r="AV1636" s="30">
        <v>0.39839999999999998</v>
      </c>
      <c r="AW1636" s="30">
        <v>0.85140000000000005</v>
      </c>
      <c r="AX1636" s="30">
        <v>0.13070000000000001</v>
      </c>
      <c r="AY1636" s="30">
        <v>0.3695</v>
      </c>
      <c r="AZ1636" s="30">
        <v>0.25290000000000001</v>
      </c>
      <c r="BA1636" s="30">
        <v>0.32700000000000001</v>
      </c>
      <c r="BB1636" s="37">
        <v>3</v>
      </c>
      <c r="BC1636" s="29">
        <v>389</v>
      </c>
      <c r="BD1636" s="38" t="s">
        <v>4294</v>
      </c>
      <c r="BE1636" s="39">
        <v>117.89235836917599</v>
      </c>
      <c r="BF1636" s="39">
        <v>-35.010998232073199</v>
      </c>
      <c r="BG1636" s="40">
        <f t="shared" si="300"/>
        <v>90</v>
      </c>
      <c r="BH1636" s="40">
        <f t="shared" si="301"/>
        <v>90</v>
      </c>
      <c r="BI1636" s="40">
        <f t="shared" si="302"/>
        <v>100</v>
      </c>
      <c r="BJ1636" s="40">
        <f t="shared" si="303"/>
        <v>100</v>
      </c>
      <c r="BK1636" s="40">
        <f t="shared" si="304"/>
        <v>43</v>
      </c>
      <c r="BL1636" s="40">
        <f t="shared" si="305"/>
        <v>71</v>
      </c>
      <c r="BM1636" s="41">
        <f t="shared" si="306"/>
        <v>100</v>
      </c>
      <c r="BN1636" s="40">
        <f t="shared" si="307"/>
        <v>98</v>
      </c>
      <c r="BO1636" s="41">
        <f t="shared" si="308"/>
        <v>52</v>
      </c>
      <c r="BP1636" s="41">
        <f t="shared" si="309"/>
        <v>98</v>
      </c>
      <c r="BQ1636" s="41">
        <f t="shared" si="310"/>
        <v>30</v>
      </c>
      <c r="BR1636" s="41">
        <f t="shared" si="311"/>
        <v>63</v>
      </c>
    </row>
    <row r="1637" spans="2:70" x14ac:dyDescent="0.3">
      <c r="B1637" s="12" t="s">
        <v>1893</v>
      </c>
      <c r="C1637" s="12">
        <v>509011228</v>
      </c>
      <c r="D1637" s="12" t="s">
        <v>218</v>
      </c>
      <c r="E1637" s="12" t="s">
        <v>119</v>
      </c>
      <c r="F1637" s="12" t="s">
        <v>2720</v>
      </c>
      <c r="G1637" s="12" t="s">
        <v>120</v>
      </c>
      <c r="H1637" s="12" t="s">
        <v>5013</v>
      </c>
      <c r="I1637" s="28">
        <v>239000</v>
      </c>
      <c r="J1637" s="28">
        <v>239000</v>
      </c>
      <c r="K1637" s="28">
        <v>239000</v>
      </c>
      <c r="L1637" s="28">
        <v>470000</v>
      </c>
      <c r="M1637" s="28">
        <v>485000</v>
      </c>
      <c r="N1637" s="28">
        <v>440000</v>
      </c>
      <c r="O1637" s="29">
        <v>232</v>
      </c>
      <c r="P1637" s="29">
        <v>55</v>
      </c>
      <c r="Q1637" s="29">
        <v>55</v>
      </c>
      <c r="R1637" s="28">
        <v>600</v>
      </c>
      <c r="S1637" s="28">
        <v>350</v>
      </c>
      <c r="T1637" s="30">
        <v>2</v>
      </c>
      <c r="U1637" s="30">
        <v>0.19999999999999996</v>
      </c>
      <c r="V1637" s="30">
        <v>1.8</v>
      </c>
      <c r="W1637" s="30">
        <v>1.3</v>
      </c>
      <c r="X1637" s="31">
        <v>0.1305439330543933</v>
      </c>
      <c r="Y1637" s="30">
        <v>0.2</v>
      </c>
      <c r="Z1637" s="30">
        <v>0</v>
      </c>
      <c r="AA1637" s="30">
        <v>0.2</v>
      </c>
      <c r="AB1637" s="30">
        <v>0.3</v>
      </c>
      <c r="AC1637" s="32">
        <v>0.47241118669690091</v>
      </c>
      <c r="AD1637" s="30">
        <v>3.6187908211717734</v>
      </c>
      <c r="AE1637" s="12">
        <v>13</v>
      </c>
      <c r="AF1637" s="12">
        <v>17</v>
      </c>
      <c r="AG1637" s="12">
        <v>17</v>
      </c>
      <c r="AH1637" s="33">
        <v>1.5</v>
      </c>
      <c r="AI1637" s="34">
        <v>460000</v>
      </c>
      <c r="AJ1637" s="34">
        <v>330000</v>
      </c>
      <c r="AK1637" s="34">
        <v>325000</v>
      </c>
      <c r="AL1637" s="35">
        <v>0.39393939393939392</v>
      </c>
      <c r="AM1637" s="35">
        <v>0.41538461538461541</v>
      </c>
      <c r="AN1637" s="12">
        <v>1.6</v>
      </c>
      <c r="AO1637" s="33">
        <v>0.10000000000000009</v>
      </c>
      <c r="AP1637" s="12">
        <v>1.5</v>
      </c>
      <c r="AQ1637" s="34">
        <v>400</v>
      </c>
      <c r="AR1637" s="34">
        <v>360</v>
      </c>
      <c r="AS1637" s="31">
        <v>0.1111111111111111</v>
      </c>
      <c r="AT1637" s="36">
        <v>1270.0800000000002</v>
      </c>
      <c r="AU1637" s="30">
        <v>0.67569999999999997</v>
      </c>
      <c r="AV1637" s="30">
        <v>0.32429999999999998</v>
      </c>
      <c r="AW1637" s="30">
        <v>0.9153</v>
      </c>
      <c r="AX1637" s="30">
        <v>7.1499999999999994E-2</v>
      </c>
      <c r="AY1637" s="30">
        <v>0.46779999999999999</v>
      </c>
      <c r="AZ1637" s="30">
        <v>0.27310000000000001</v>
      </c>
      <c r="BA1637" s="30">
        <v>0.2049</v>
      </c>
      <c r="BB1637" s="37">
        <v>5.5</v>
      </c>
      <c r="BC1637" s="29">
        <v>350</v>
      </c>
      <c r="BD1637" s="38" t="s">
        <v>4202</v>
      </c>
      <c r="BE1637" s="39">
        <v>117.135893484444</v>
      </c>
      <c r="BF1637" s="39">
        <v>-34.908217008108103</v>
      </c>
      <c r="BG1637" s="40">
        <f t="shared" si="300"/>
        <v>84</v>
      </c>
      <c r="BH1637" s="40">
        <f t="shared" si="301"/>
        <v>90</v>
      </c>
      <c r="BI1637" s="40">
        <f t="shared" si="302"/>
        <v>100</v>
      </c>
      <c r="BJ1637" s="40">
        <f t="shared" si="303"/>
        <v>100</v>
      </c>
      <c r="BK1637" s="40">
        <f t="shared" si="304"/>
        <v>48</v>
      </c>
      <c r="BL1637" s="40">
        <f t="shared" si="305"/>
        <v>93</v>
      </c>
      <c r="BM1637" s="41">
        <f t="shared" si="306"/>
        <v>100</v>
      </c>
      <c r="BN1637" s="40">
        <f t="shared" si="307"/>
        <v>100</v>
      </c>
      <c r="BO1637" s="41">
        <f t="shared" si="308"/>
        <v>1</v>
      </c>
      <c r="BP1637" s="41">
        <f t="shared" si="309"/>
        <v>100</v>
      </c>
      <c r="BQ1637" s="41">
        <f t="shared" si="310"/>
        <v>55</v>
      </c>
      <c r="BR1637" s="41">
        <f t="shared" si="311"/>
        <v>63</v>
      </c>
    </row>
    <row r="1638" spans="2:70" x14ac:dyDescent="0.3">
      <c r="B1638" s="12" t="s">
        <v>1894</v>
      </c>
      <c r="C1638" s="12">
        <v>509011233</v>
      </c>
      <c r="D1638" s="12" t="s">
        <v>218</v>
      </c>
      <c r="E1638" s="12" t="s">
        <v>119</v>
      </c>
      <c r="F1638" s="12" t="s">
        <v>218</v>
      </c>
      <c r="G1638" s="12" t="s">
        <v>120</v>
      </c>
      <c r="H1638" s="12" t="s">
        <v>5013</v>
      </c>
      <c r="I1638" s="28">
        <v>249000</v>
      </c>
      <c r="J1638" s="28">
        <v>249000</v>
      </c>
      <c r="K1638" s="28">
        <v>110000</v>
      </c>
      <c r="L1638" s="28">
        <v>362000</v>
      </c>
      <c r="M1638" s="28">
        <v>199000</v>
      </c>
      <c r="N1638" s="28">
        <v>360000</v>
      </c>
      <c r="O1638" s="29">
        <v>44</v>
      </c>
      <c r="P1638" s="29">
        <v>44</v>
      </c>
      <c r="Q1638" s="29">
        <v>45</v>
      </c>
      <c r="R1638" s="28">
        <v>330</v>
      </c>
      <c r="S1638" s="28">
        <v>300</v>
      </c>
      <c r="T1638" s="30">
        <v>1.2</v>
      </c>
      <c r="U1638" s="30">
        <v>0.19999999999999996</v>
      </c>
      <c r="V1638" s="30">
        <v>1</v>
      </c>
      <c r="W1638" s="30">
        <v>1</v>
      </c>
      <c r="X1638" s="31">
        <v>6.8915662650602408E-2</v>
      </c>
      <c r="Y1638" s="30">
        <v>0.9</v>
      </c>
      <c r="Z1638" s="30">
        <v>0.4</v>
      </c>
      <c r="AA1638" s="30">
        <v>0.5</v>
      </c>
      <c r="AB1638" s="30">
        <v>0.5</v>
      </c>
      <c r="AC1638" s="32">
        <v>0.21243176434236274</v>
      </c>
      <c r="AD1638" s="30">
        <v>3.0824888881846344</v>
      </c>
      <c r="AE1638" s="12">
        <v>13</v>
      </c>
      <c r="AF1638" s="12">
        <v>17</v>
      </c>
      <c r="AG1638" s="12">
        <v>17</v>
      </c>
      <c r="AH1638" s="33">
        <v>1.5</v>
      </c>
      <c r="AI1638" s="34">
        <v>460000</v>
      </c>
      <c r="AJ1638" s="34">
        <v>330000</v>
      </c>
      <c r="AK1638" s="34">
        <v>325000</v>
      </c>
      <c r="AL1638" s="35">
        <v>0.39393939393939392</v>
      </c>
      <c r="AM1638" s="35">
        <v>0.41538461538461541</v>
      </c>
      <c r="AN1638" s="12">
        <v>1.6</v>
      </c>
      <c r="AO1638" s="33">
        <v>0.10000000000000009</v>
      </c>
      <c r="AP1638" s="12">
        <v>1.5</v>
      </c>
      <c r="AQ1638" s="34">
        <v>400</v>
      </c>
      <c r="AR1638" s="34">
        <v>360</v>
      </c>
      <c r="AS1638" s="31">
        <v>0.1111111111111111</v>
      </c>
      <c r="AT1638" s="36">
        <v>1553.44</v>
      </c>
      <c r="AU1638" s="30">
        <v>0.72219999999999995</v>
      </c>
      <c r="AV1638" s="30">
        <v>0.27779999999999999</v>
      </c>
      <c r="AW1638" s="30">
        <v>0.93100000000000005</v>
      </c>
      <c r="AX1638" s="30">
        <v>4.5900000000000003E-2</v>
      </c>
      <c r="AY1638" s="30">
        <v>0.31019999999999998</v>
      </c>
      <c r="AZ1638" s="30">
        <v>0.40260000000000001</v>
      </c>
      <c r="BA1638" s="30">
        <v>0.25819999999999999</v>
      </c>
      <c r="BB1638" s="37">
        <v>2</v>
      </c>
      <c r="BC1638" s="29">
        <v>383</v>
      </c>
      <c r="BD1638" s="38" t="s">
        <v>4203</v>
      </c>
      <c r="BE1638" s="39">
        <v>117.867575890151</v>
      </c>
      <c r="BF1638" s="39">
        <v>-34.953999310256599</v>
      </c>
      <c r="BG1638" s="40">
        <f t="shared" si="300"/>
        <v>97</v>
      </c>
      <c r="BH1638" s="40">
        <f t="shared" si="301"/>
        <v>90</v>
      </c>
      <c r="BI1638" s="40">
        <f t="shared" si="302"/>
        <v>100</v>
      </c>
      <c r="BJ1638" s="40">
        <f t="shared" si="303"/>
        <v>100</v>
      </c>
      <c r="BK1638" s="40">
        <f t="shared" si="304"/>
        <v>43</v>
      </c>
      <c r="BL1638" s="40">
        <f t="shared" si="305"/>
        <v>58</v>
      </c>
      <c r="BM1638" s="41">
        <f t="shared" si="306"/>
        <v>100</v>
      </c>
      <c r="BN1638" s="40">
        <f t="shared" si="307"/>
        <v>100</v>
      </c>
      <c r="BO1638" s="41">
        <f t="shared" si="308"/>
        <v>100</v>
      </c>
      <c r="BP1638" s="41">
        <f t="shared" si="309"/>
        <v>100</v>
      </c>
      <c r="BQ1638" s="41">
        <f t="shared" si="310"/>
        <v>20</v>
      </c>
      <c r="BR1638" s="41">
        <f t="shared" si="311"/>
        <v>65</v>
      </c>
    </row>
    <row r="1639" spans="2:70" x14ac:dyDescent="0.3">
      <c r="B1639" s="12" t="s">
        <v>909</v>
      </c>
      <c r="C1639" s="12">
        <v>509011234</v>
      </c>
      <c r="D1639" s="12" t="s">
        <v>218</v>
      </c>
      <c r="E1639" s="12" t="s">
        <v>119</v>
      </c>
      <c r="F1639" s="12" t="s">
        <v>2720</v>
      </c>
      <c r="G1639" s="12" t="s">
        <v>120</v>
      </c>
      <c r="H1639" s="12" t="s">
        <v>5013</v>
      </c>
      <c r="I1639" s="28">
        <v>269000</v>
      </c>
      <c r="J1639" s="28">
        <v>269000</v>
      </c>
      <c r="K1639" s="28">
        <v>245000</v>
      </c>
      <c r="L1639" s="28">
        <v>335000</v>
      </c>
      <c r="M1639" s="28">
        <v>335000</v>
      </c>
      <c r="N1639" s="28">
        <v>235000</v>
      </c>
      <c r="O1639" s="29">
        <v>10</v>
      </c>
      <c r="P1639" s="29">
        <v>18</v>
      </c>
      <c r="Q1639" s="29">
        <v>41</v>
      </c>
      <c r="R1639" s="28">
        <v>400</v>
      </c>
      <c r="S1639" s="28">
        <v>250</v>
      </c>
      <c r="T1639" s="30">
        <v>3.4</v>
      </c>
      <c r="U1639" s="30">
        <v>0</v>
      </c>
      <c r="V1639" s="30">
        <v>3.4</v>
      </c>
      <c r="W1639" s="30">
        <v>6.9</v>
      </c>
      <c r="X1639" s="31">
        <v>7.7323420074349447E-2</v>
      </c>
      <c r="Y1639" s="30">
        <v>2.6</v>
      </c>
      <c r="Z1639" s="30">
        <v>-0.79999999999999982</v>
      </c>
      <c r="AA1639" s="30">
        <v>3.4</v>
      </c>
      <c r="AB1639" s="30">
        <v>2.6</v>
      </c>
      <c r="AC1639" s="32">
        <v>0.3024071610015725</v>
      </c>
      <c r="AD1639" s="30">
        <v>3.9109387648761058</v>
      </c>
      <c r="AE1639" s="12">
        <v>13</v>
      </c>
      <c r="AF1639" s="12">
        <v>17</v>
      </c>
      <c r="AG1639" s="12">
        <v>17</v>
      </c>
      <c r="AH1639" s="33">
        <v>1.5</v>
      </c>
      <c r="AI1639" s="34">
        <v>460000</v>
      </c>
      <c r="AJ1639" s="34">
        <v>330000</v>
      </c>
      <c r="AK1639" s="34">
        <v>325000</v>
      </c>
      <c r="AL1639" s="35">
        <v>0.39393939393939392</v>
      </c>
      <c r="AM1639" s="35">
        <v>0.41538461538461541</v>
      </c>
      <c r="AN1639" s="12">
        <v>1.6</v>
      </c>
      <c r="AO1639" s="33">
        <v>0.10000000000000009</v>
      </c>
      <c r="AP1639" s="12">
        <v>1.5</v>
      </c>
      <c r="AQ1639" s="34">
        <v>400</v>
      </c>
      <c r="AR1639" s="34">
        <v>360</v>
      </c>
      <c r="AS1639" s="31">
        <v>0.1111111111111111</v>
      </c>
      <c r="AT1639" s="36">
        <v>1322.72</v>
      </c>
      <c r="AU1639" s="30">
        <v>0.70009999999999994</v>
      </c>
      <c r="AV1639" s="30">
        <v>0.2999</v>
      </c>
      <c r="AW1639" s="30">
        <v>0.96899999999999997</v>
      </c>
      <c r="AX1639" s="30">
        <v>1.2999999999999999E-2</v>
      </c>
      <c r="AY1639" s="30">
        <v>0.44729999999999998</v>
      </c>
      <c r="AZ1639" s="30">
        <v>0.29339999999999999</v>
      </c>
      <c r="BA1639" s="30">
        <v>0.19089999999999999</v>
      </c>
      <c r="BB1639" s="37">
        <v>4.5</v>
      </c>
      <c r="BC1639" s="29">
        <v>335</v>
      </c>
      <c r="BD1639" s="38" t="s">
        <v>3304</v>
      </c>
      <c r="BE1639" s="39">
        <v>117.507995696617</v>
      </c>
      <c r="BF1639" s="39">
        <v>-34.624628403170298</v>
      </c>
      <c r="BG1639" s="40">
        <f t="shared" si="300"/>
        <v>60</v>
      </c>
      <c r="BH1639" s="40">
        <f t="shared" si="301"/>
        <v>90</v>
      </c>
      <c r="BI1639" s="40">
        <f t="shared" si="302"/>
        <v>100</v>
      </c>
      <c r="BJ1639" s="40">
        <f t="shared" si="303"/>
        <v>100</v>
      </c>
      <c r="BK1639" s="40">
        <f t="shared" si="304"/>
        <v>50</v>
      </c>
      <c r="BL1639" s="40">
        <f t="shared" si="305"/>
        <v>88</v>
      </c>
      <c r="BM1639" s="41">
        <f t="shared" si="306"/>
        <v>100</v>
      </c>
      <c r="BN1639" s="40">
        <f t="shared" si="307"/>
        <v>100</v>
      </c>
      <c r="BO1639" s="41">
        <f t="shared" si="308"/>
        <v>65</v>
      </c>
      <c r="BP1639" s="41">
        <f t="shared" si="309"/>
        <v>74</v>
      </c>
      <c r="BQ1639" s="41">
        <f t="shared" si="310"/>
        <v>45</v>
      </c>
      <c r="BR1639" s="41">
        <f t="shared" si="311"/>
        <v>62</v>
      </c>
    </row>
    <row r="1640" spans="2:70" x14ac:dyDescent="0.3">
      <c r="B1640" s="12" t="s">
        <v>910</v>
      </c>
      <c r="C1640" s="12">
        <v>509021239</v>
      </c>
      <c r="D1640" s="12" t="s">
        <v>118</v>
      </c>
      <c r="E1640" s="12" t="s">
        <v>119</v>
      </c>
      <c r="F1640" s="12" t="s">
        <v>2720</v>
      </c>
      <c r="G1640" s="12" t="s">
        <v>120</v>
      </c>
      <c r="H1640" s="12" t="s">
        <v>5013</v>
      </c>
      <c r="I1640" s="28">
        <v>269000</v>
      </c>
      <c r="J1640" s="28">
        <v>280000</v>
      </c>
      <c r="K1640" s="28">
        <v>285000</v>
      </c>
      <c r="L1640" s="28">
        <v>335000</v>
      </c>
      <c r="M1640" s="28">
        <v>350000</v>
      </c>
      <c r="N1640" s="28">
        <v>395000</v>
      </c>
      <c r="O1640" s="29">
        <v>127</v>
      </c>
      <c r="P1640" s="29">
        <v>104</v>
      </c>
      <c r="Q1640" s="29">
        <v>94</v>
      </c>
      <c r="R1640" s="28">
        <v>320</v>
      </c>
      <c r="S1640" s="28">
        <v>300</v>
      </c>
      <c r="T1640" s="30">
        <v>4.8</v>
      </c>
      <c r="U1640" s="30">
        <v>0.29999999999999982</v>
      </c>
      <c r="V1640" s="30">
        <v>4.5</v>
      </c>
      <c r="W1640" s="30">
        <v>3.5</v>
      </c>
      <c r="X1640" s="31">
        <v>6.1858736059479551E-2</v>
      </c>
      <c r="Y1640" s="30">
        <v>0.9</v>
      </c>
      <c r="Z1640" s="30">
        <v>-9.9999999999999978E-2</v>
      </c>
      <c r="AA1640" s="30">
        <v>1</v>
      </c>
      <c r="AB1640" s="30">
        <v>0.9</v>
      </c>
      <c r="AC1640" s="32">
        <v>0.21628636314480368</v>
      </c>
      <c r="AD1640" s="30">
        <v>3.4964562311269347</v>
      </c>
      <c r="AE1640" s="12">
        <v>7</v>
      </c>
      <c r="AF1640" s="12">
        <v>12</v>
      </c>
      <c r="AG1640" s="12">
        <v>25</v>
      </c>
      <c r="AH1640" s="33">
        <v>1.3333333333333333</v>
      </c>
      <c r="AI1640" s="34">
        <v>325000</v>
      </c>
      <c r="AJ1640" s="34">
        <v>300000</v>
      </c>
      <c r="AK1640" s="34">
        <v>269000</v>
      </c>
      <c r="AL1640" s="35">
        <v>8.3333333333333329E-2</v>
      </c>
      <c r="AM1640" s="35">
        <v>0.20817843866171004</v>
      </c>
      <c r="AN1640" s="12">
        <v>2.9</v>
      </c>
      <c r="AO1640" s="33">
        <v>0.29999999999999982</v>
      </c>
      <c r="AP1640" s="12">
        <v>2.6</v>
      </c>
      <c r="AQ1640" s="34">
        <v>320</v>
      </c>
      <c r="AR1640" s="34">
        <v>300</v>
      </c>
      <c r="AS1640" s="31">
        <v>6.6666666666666666E-2</v>
      </c>
      <c r="AT1640" s="36">
        <v>1479.5200000000002</v>
      </c>
      <c r="AU1640" s="30">
        <v>0.69489999999999996</v>
      </c>
      <c r="AV1640" s="30">
        <v>0.30509999999999998</v>
      </c>
      <c r="AW1640" s="30">
        <v>0.93420000000000003</v>
      </c>
      <c r="AX1640" s="30">
        <v>2.53E-2</v>
      </c>
      <c r="AY1640" s="30">
        <v>0.44269999999999998</v>
      </c>
      <c r="AZ1640" s="30">
        <v>0.30680000000000002</v>
      </c>
      <c r="BA1640" s="30">
        <v>0.18310000000000001</v>
      </c>
      <c r="BB1640" s="37">
        <v>4.5</v>
      </c>
      <c r="BC1640" s="29">
        <v>133</v>
      </c>
      <c r="BD1640" s="38" t="s">
        <v>3305</v>
      </c>
      <c r="BE1640" s="39">
        <v>115.55931559610001</v>
      </c>
      <c r="BF1640" s="39">
        <v>-30.776251639906</v>
      </c>
      <c r="BG1640" s="40">
        <f t="shared" si="300"/>
        <v>37</v>
      </c>
      <c r="BH1640" s="40">
        <f t="shared" si="301"/>
        <v>69</v>
      </c>
      <c r="BI1640" s="40">
        <f t="shared" si="302"/>
        <v>100</v>
      </c>
      <c r="BJ1640" s="40">
        <f t="shared" si="303"/>
        <v>42</v>
      </c>
      <c r="BK1640" s="40">
        <f t="shared" si="304"/>
        <v>80</v>
      </c>
      <c r="BL1640" s="40">
        <f t="shared" si="305"/>
        <v>87</v>
      </c>
      <c r="BM1640" s="41">
        <f t="shared" si="306"/>
        <v>100</v>
      </c>
      <c r="BN1640" s="40">
        <f t="shared" si="307"/>
        <v>100</v>
      </c>
      <c r="BO1640" s="41">
        <f t="shared" si="308"/>
        <v>100</v>
      </c>
      <c r="BP1640" s="41">
        <f t="shared" si="309"/>
        <v>100</v>
      </c>
      <c r="BQ1640" s="41">
        <f t="shared" si="310"/>
        <v>45</v>
      </c>
      <c r="BR1640" s="41">
        <f t="shared" si="311"/>
        <v>62</v>
      </c>
    </row>
    <row r="1641" spans="2:70" x14ac:dyDescent="0.3">
      <c r="B1641" s="12" t="s">
        <v>687</v>
      </c>
      <c r="C1641" s="12">
        <v>509021243</v>
      </c>
      <c r="D1641" s="12" t="s">
        <v>118</v>
      </c>
      <c r="E1641" s="12" t="s">
        <v>119</v>
      </c>
      <c r="F1641" s="12" t="s">
        <v>2720</v>
      </c>
      <c r="G1641" s="12" t="s">
        <v>120</v>
      </c>
      <c r="H1641" s="12" t="s">
        <v>5013</v>
      </c>
      <c r="I1641" s="28">
        <v>203700</v>
      </c>
      <c r="J1641" s="28">
        <v>199000</v>
      </c>
      <c r="K1641" s="28">
        <v>169950</v>
      </c>
      <c r="L1641" s="28">
        <v>155000</v>
      </c>
      <c r="M1641" s="28">
        <v>140000</v>
      </c>
      <c r="N1641" s="28">
        <v>150000</v>
      </c>
      <c r="O1641" s="29">
        <v>98</v>
      </c>
      <c r="P1641" s="29">
        <v>78</v>
      </c>
      <c r="Q1641" s="29">
        <v>78</v>
      </c>
      <c r="R1641" s="28">
        <v>300</v>
      </c>
      <c r="S1641" s="28">
        <v>200</v>
      </c>
      <c r="T1641" s="30">
        <v>2.4</v>
      </c>
      <c r="U1641" s="30">
        <v>-0.5</v>
      </c>
      <c r="V1641" s="30">
        <v>2.9</v>
      </c>
      <c r="W1641" s="30">
        <v>2.4</v>
      </c>
      <c r="X1641" s="31">
        <v>7.6583210603829166E-2</v>
      </c>
      <c r="Y1641" s="30">
        <v>2.5</v>
      </c>
      <c r="Z1641" s="30">
        <v>0.10000000000000009</v>
      </c>
      <c r="AA1641" s="30">
        <v>2.4</v>
      </c>
      <c r="AB1641" s="30">
        <v>0.5</v>
      </c>
      <c r="AC1641" s="32">
        <v>0.203538862353452</v>
      </c>
      <c r="AD1641" s="30">
        <v>2.6577478372691141</v>
      </c>
      <c r="AE1641" s="12">
        <v>7</v>
      </c>
      <c r="AF1641" s="12">
        <v>12</v>
      </c>
      <c r="AG1641" s="12">
        <v>25</v>
      </c>
      <c r="AH1641" s="33">
        <v>1.3333333333333333</v>
      </c>
      <c r="AI1641" s="34">
        <v>325000</v>
      </c>
      <c r="AJ1641" s="34">
        <v>300000</v>
      </c>
      <c r="AK1641" s="34">
        <v>269000</v>
      </c>
      <c r="AL1641" s="35">
        <v>8.3333333333333329E-2</v>
      </c>
      <c r="AM1641" s="35">
        <v>0.20817843866171004</v>
      </c>
      <c r="AN1641" s="12">
        <v>2.9</v>
      </c>
      <c r="AO1641" s="33">
        <v>0.29999999999999982</v>
      </c>
      <c r="AP1641" s="12">
        <v>2.6</v>
      </c>
      <c r="AQ1641" s="34">
        <v>320</v>
      </c>
      <c r="AR1641" s="34">
        <v>300</v>
      </c>
      <c r="AS1641" s="31">
        <v>6.6666666666666666E-2</v>
      </c>
      <c r="AT1641" s="36">
        <v>1473.92</v>
      </c>
      <c r="AU1641" s="30">
        <v>0.68210000000000004</v>
      </c>
      <c r="AV1641" s="30">
        <v>0.31790000000000002</v>
      </c>
      <c r="AW1641" s="30">
        <v>0.94789999999999996</v>
      </c>
      <c r="AX1641" s="30">
        <v>3.78E-2</v>
      </c>
      <c r="AY1641" s="30">
        <v>0.3609</v>
      </c>
      <c r="AZ1641" s="30">
        <v>0.36580000000000001</v>
      </c>
      <c r="BA1641" s="30">
        <v>0.2319</v>
      </c>
      <c r="BB1641" s="37">
        <v>1</v>
      </c>
      <c r="BC1641" s="29">
        <v>82</v>
      </c>
      <c r="BD1641" s="38" t="s">
        <v>3128</v>
      </c>
      <c r="BE1641" s="39">
        <v>116.664861184133</v>
      </c>
      <c r="BF1641" s="39">
        <v>-31.699149445190901</v>
      </c>
      <c r="BG1641" s="40">
        <f t="shared" si="300"/>
        <v>77</v>
      </c>
      <c r="BH1641" s="40">
        <f t="shared" si="301"/>
        <v>69</v>
      </c>
      <c r="BI1641" s="40">
        <f t="shared" si="302"/>
        <v>100</v>
      </c>
      <c r="BJ1641" s="40">
        <f t="shared" si="303"/>
        <v>42</v>
      </c>
      <c r="BK1641" s="40">
        <f t="shared" si="304"/>
        <v>90</v>
      </c>
      <c r="BL1641" s="40">
        <f t="shared" si="305"/>
        <v>69</v>
      </c>
      <c r="BM1641" s="41">
        <f t="shared" si="306"/>
        <v>100</v>
      </c>
      <c r="BN1641" s="40">
        <f t="shared" si="307"/>
        <v>100</v>
      </c>
      <c r="BO1641" s="41">
        <f t="shared" si="308"/>
        <v>100</v>
      </c>
      <c r="BP1641" s="41">
        <f t="shared" si="309"/>
        <v>75</v>
      </c>
      <c r="BQ1641" s="41">
        <f t="shared" si="310"/>
        <v>10</v>
      </c>
      <c r="BR1641" s="41">
        <f t="shared" si="311"/>
        <v>60</v>
      </c>
    </row>
    <row r="1642" spans="2:70" x14ac:dyDescent="0.3">
      <c r="B1642" s="12" t="s">
        <v>360</v>
      </c>
      <c r="C1642" s="12">
        <v>509031248</v>
      </c>
      <c r="D1642" s="12" t="s">
        <v>419</v>
      </c>
      <c r="E1642" s="12" t="s">
        <v>119</v>
      </c>
      <c r="F1642" s="12" t="s">
        <v>2720</v>
      </c>
      <c r="G1642" s="12" t="s">
        <v>120</v>
      </c>
      <c r="H1642" s="12" t="s">
        <v>5013</v>
      </c>
      <c r="I1642" s="28">
        <v>350000</v>
      </c>
      <c r="J1642" s="28">
        <v>350000</v>
      </c>
      <c r="K1642" s="28">
        <v>205000</v>
      </c>
      <c r="L1642" s="28">
        <v>275000</v>
      </c>
      <c r="M1642" s="28">
        <v>275000</v>
      </c>
      <c r="N1642" s="28">
        <v>198000</v>
      </c>
      <c r="O1642" s="29">
        <v>65</v>
      </c>
      <c r="P1642" s="29">
        <v>0</v>
      </c>
      <c r="Q1642" s="29">
        <v>190</v>
      </c>
      <c r="R1642" s="28">
        <v>320</v>
      </c>
      <c r="S1642" s="28">
        <v>320</v>
      </c>
      <c r="T1642" s="30">
        <v>4.7</v>
      </c>
      <c r="U1642" s="30">
        <v>0.80000000000000027</v>
      </c>
      <c r="V1642" s="30">
        <v>3.9</v>
      </c>
      <c r="W1642" s="30">
        <v>3.1</v>
      </c>
      <c r="X1642" s="31">
        <v>4.7542857142857144E-2</v>
      </c>
      <c r="Y1642" s="30">
        <v>0.8</v>
      </c>
      <c r="Z1642" s="30">
        <v>0</v>
      </c>
      <c r="AA1642" s="30">
        <v>0.8</v>
      </c>
      <c r="AB1642" s="30">
        <v>1.6</v>
      </c>
      <c r="AC1642" s="32">
        <v>0.17379214459506429</v>
      </c>
      <c r="AD1642" s="30">
        <v>3.655483810593299</v>
      </c>
      <c r="AE1642" s="12">
        <v>1</v>
      </c>
      <c r="AF1642" s="12">
        <v>2</v>
      </c>
      <c r="AG1642" s="12">
        <v>4</v>
      </c>
      <c r="AH1642" s="33">
        <v>2.4</v>
      </c>
      <c r="AI1642" s="34">
        <v>275000</v>
      </c>
      <c r="AJ1642" s="34">
        <v>150000</v>
      </c>
      <c r="AK1642" s="34">
        <v>245000</v>
      </c>
      <c r="AL1642" s="35">
        <v>0.83333333333333337</v>
      </c>
      <c r="AM1642" s="35">
        <v>0.12244897959183673</v>
      </c>
      <c r="AN1642" s="12">
        <v>0.9</v>
      </c>
      <c r="AO1642" s="33">
        <v>0.20000000000000007</v>
      </c>
      <c r="AP1642" s="12">
        <v>0.7</v>
      </c>
      <c r="AQ1642" s="34">
        <v>275</v>
      </c>
      <c r="AR1642" s="34">
        <v>280</v>
      </c>
      <c r="AS1642" s="31">
        <v>-1.7857142857142856E-2</v>
      </c>
      <c r="AT1642" s="36">
        <v>1841.2800000000002</v>
      </c>
      <c r="AU1642" s="30">
        <v>0.73129999999999995</v>
      </c>
      <c r="AV1642" s="30">
        <v>0.26869999999999999</v>
      </c>
      <c r="AW1642" s="30">
        <v>0.96889999999999998</v>
      </c>
      <c r="AX1642" s="30">
        <v>2.1499999999999998E-2</v>
      </c>
      <c r="AY1642" s="30">
        <v>0.37509999999999999</v>
      </c>
      <c r="AZ1642" s="30">
        <v>0.32969999999999999</v>
      </c>
      <c r="BA1642" s="30">
        <v>0.2545</v>
      </c>
      <c r="BB1642" s="37">
        <v>4.5</v>
      </c>
      <c r="BC1642" s="29">
        <v>102</v>
      </c>
      <c r="BD1642" s="38" t="s">
        <v>3497</v>
      </c>
      <c r="BE1642" s="39">
        <v>116.34587708275799</v>
      </c>
      <c r="BF1642" s="39">
        <v>-32.771121650259602</v>
      </c>
      <c r="BG1642" s="40">
        <f t="shared" si="300"/>
        <v>39</v>
      </c>
      <c r="BH1642" s="40">
        <f t="shared" si="301"/>
        <v>100</v>
      </c>
      <c r="BI1642" s="40">
        <f t="shared" si="302"/>
        <v>95</v>
      </c>
      <c r="BJ1642" s="40">
        <f t="shared" si="303"/>
        <v>100</v>
      </c>
      <c r="BK1642" s="40">
        <f t="shared" si="304"/>
        <v>86</v>
      </c>
      <c r="BL1642" s="40">
        <f t="shared" si="305"/>
        <v>73</v>
      </c>
      <c r="BM1642" s="41">
        <f t="shared" si="306"/>
        <v>100</v>
      </c>
      <c r="BN1642" s="40">
        <f t="shared" si="307"/>
        <v>100</v>
      </c>
      <c r="BO1642" s="41">
        <f t="shared" si="308"/>
        <v>100</v>
      </c>
      <c r="BP1642" s="41">
        <f t="shared" si="309"/>
        <v>100</v>
      </c>
      <c r="BQ1642" s="41">
        <f t="shared" si="310"/>
        <v>45</v>
      </c>
      <c r="BR1642" s="41">
        <f t="shared" si="311"/>
        <v>67</v>
      </c>
    </row>
    <row r="1643" spans="2:70" x14ac:dyDescent="0.3">
      <c r="B1643" s="12" t="s">
        <v>2569</v>
      </c>
      <c r="C1643" s="12">
        <v>510011262</v>
      </c>
      <c r="D1643" s="12" t="s">
        <v>2092</v>
      </c>
      <c r="E1643" s="12" t="s">
        <v>2093</v>
      </c>
      <c r="F1643" s="12" t="s">
        <v>2569</v>
      </c>
      <c r="G1643" s="12" t="s">
        <v>120</v>
      </c>
      <c r="H1643" s="12" t="s">
        <v>5013</v>
      </c>
      <c r="I1643" s="28">
        <v>397500</v>
      </c>
      <c r="J1643" s="28">
        <v>385000</v>
      </c>
      <c r="K1643" s="28">
        <v>383000</v>
      </c>
      <c r="L1643" s="28">
        <v>430000</v>
      </c>
      <c r="M1643" s="28">
        <v>422000</v>
      </c>
      <c r="N1643" s="28">
        <v>390000</v>
      </c>
      <c r="O1643" s="29">
        <v>47</v>
      </c>
      <c r="P1643" s="29">
        <v>47</v>
      </c>
      <c r="Q1643" s="29">
        <v>50</v>
      </c>
      <c r="R1643" s="28">
        <v>700</v>
      </c>
      <c r="S1643" s="28">
        <v>600</v>
      </c>
      <c r="T1643" s="30">
        <v>3.4</v>
      </c>
      <c r="U1643" s="30">
        <v>-0.10000000000000009</v>
      </c>
      <c r="V1643" s="30">
        <v>3.5</v>
      </c>
      <c r="W1643" s="30">
        <v>3.7</v>
      </c>
      <c r="X1643" s="31">
        <v>9.1572327044025154E-2</v>
      </c>
      <c r="Y1643" s="30">
        <v>2.8</v>
      </c>
      <c r="Z1643" s="30">
        <v>-0.10000000000000009</v>
      </c>
      <c r="AA1643" s="30">
        <v>2.9</v>
      </c>
      <c r="AB1643" s="30">
        <v>3.6</v>
      </c>
      <c r="AC1643" s="32">
        <v>0.28127812781278122</v>
      </c>
      <c r="AD1643" s="30">
        <v>3.0716498847686964</v>
      </c>
      <c r="AE1643" s="12">
        <v>29</v>
      </c>
      <c r="AF1643" s="12">
        <v>40</v>
      </c>
      <c r="AG1643" s="12">
        <v>40</v>
      </c>
      <c r="AH1643" s="33">
        <v>2.1315789473684212</v>
      </c>
      <c r="AI1643" s="34">
        <v>410000</v>
      </c>
      <c r="AJ1643" s="34">
        <v>380000</v>
      </c>
      <c r="AK1643" s="34">
        <v>345000</v>
      </c>
      <c r="AL1643" s="35">
        <v>7.8947368421052627E-2</v>
      </c>
      <c r="AM1643" s="35">
        <v>0.18840579710144928</v>
      </c>
      <c r="AN1643" s="12">
        <v>2.8</v>
      </c>
      <c r="AO1643" s="33">
        <v>-0.10000000000000009</v>
      </c>
      <c r="AP1643" s="12">
        <v>2.9</v>
      </c>
      <c r="AQ1643" s="34">
        <v>700</v>
      </c>
      <c r="AR1643" s="34">
        <v>600</v>
      </c>
      <c r="AS1643" s="31">
        <v>0.16666666666666666</v>
      </c>
      <c r="AT1643" s="36">
        <v>2488.6400000000003</v>
      </c>
      <c r="AU1643" s="30">
        <v>0.70599999999999996</v>
      </c>
      <c r="AV1643" s="30">
        <v>0.29399999999999998</v>
      </c>
      <c r="AW1643" s="30">
        <v>0.76539999999999997</v>
      </c>
      <c r="AX1643" s="30">
        <v>0.15340000000000001</v>
      </c>
      <c r="AY1643" s="30">
        <v>0.1492</v>
      </c>
      <c r="AZ1643" s="30">
        <v>0.28599999999999998</v>
      </c>
      <c r="BA1643" s="30">
        <v>0.50729999999999997</v>
      </c>
      <c r="BB1643" s="37">
        <v>10</v>
      </c>
      <c r="BC1643" s="29">
        <v>1683</v>
      </c>
      <c r="BD1643" s="38" t="s">
        <v>4865</v>
      </c>
      <c r="BE1643" s="39">
        <v>122.224468420478</v>
      </c>
      <c r="BF1643" s="39">
        <v>-17.953543738579299</v>
      </c>
      <c r="BG1643" s="40">
        <f t="shared" si="300"/>
        <v>60</v>
      </c>
      <c r="BH1643" s="40">
        <f t="shared" si="301"/>
        <v>70</v>
      </c>
      <c r="BI1643" s="40">
        <f t="shared" si="302"/>
        <v>98</v>
      </c>
      <c r="BJ1643" s="40">
        <f t="shared" si="303"/>
        <v>40</v>
      </c>
      <c r="BK1643" s="40">
        <f t="shared" si="304"/>
        <v>1</v>
      </c>
      <c r="BL1643" s="40">
        <f t="shared" si="305"/>
        <v>23</v>
      </c>
      <c r="BM1643" s="41">
        <f t="shared" si="306"/>
        <v>100</v>
      </c>
      <c r="BN1643" s="40">
        <f t="shared" si="307"/>
        <v>100</v>
      </c>
      <c r="BO1643" s="41">
        <f t="shared" si="308"/>
        <v>79</v>
      </c>
      <c r="BP1643" s="41">
        <f t="shared" si="309"/>
        <v>70</v>
      </c>
      <c r="BQ1643" s="41">
        <f t="shared" si="310"/>
        <v>100</v>
      </c>
      <c r="BR1643" s="41">
        <f t="shared" si="311"/>
        <v>54</v>
      </c>
    </row>
    <row r="1644" spans="2:70" x14ac:dyDescent="0.3">
      <c r="B1644" s="12" t="s">
        <v>2294</v>
      </c>
      <c r="C1644" s="12">
        <v>510011263</v>
      </c>
      <c r="D1644" s="12" t="s">
        <v>2092</v>
      </c>
      <c r="E1644" s="12" t="s">
        <v>2093</v>
      </c>
      <c r="F1644" s="12" t="s">
        <v>2720</v>
      </c>
      <c r="G1644" s="12" t="s">
        <v>120</v>
      </c>
      <c r="H1644" s="12" t="s">
        <v>5013</v>
      </c>
      <c r="I1644" s="28">
        <v>197000</v>
      </c>
      <c r="J1644" s="28">
        <v>197000</v>
      </c>
      <c r="K1644" s="28">
        <v>189000</v>
      </c>
      <c r="L1644" s="28">
        <v>250000</v>
      </c>
      <c r="M1644" s="28">
        <v>240000</v>
      </c>
      <c r="N1644" s="28">
        <v>268000</v>
      </c>
      <c r="O1644" s="29">
        <v>35</v>
      </c>
      <c r="P1644" s="29">
        <v>35</v>
      </c>
      <c r="Q1644" s="29">
        <v>43</v>
      </c>
      <c r="R1644" s="28">
        <v>425</v>
      </c>
      <c r="S1644" s="28">
        <v>450</v>
      </c>
      <c r="T1644" s="30">
        <v>1.5</v>
      </c>
      <c r="U1644" s="30">
        <v>0.10000000000000009</v>
      </c>
      <c r="V1644" s="30">
        <v>1.4</v>
      </c>
      <c r="W1644" s="30">
        <v>0.6</v>
      </c>
      <c r="X1644" s="31">
        <v>0.11218274111675126</v>
      </c>
      <c r="Y1644" s="30">
        <v>1.1000000000000001</v>
      </c>
      <c r="Z1644" s="30">
        <v>-0.29999999999999982</v>
      </c>
      <c r="AA1644" s="30">
        <v>1.4</v>
      </c>
      <c r="AB1644" s="30">
        <v>1</v>
      </c>
      <c r="AC1644" s="32">
        <v>0.28595650769727632</v>
      </c>
      <c r="AD1644" s="30">
        <v>2.5490240731386167</v>
      </c>
      <c r="AE1644" s="12">
        <v>29</v>
      </c>
      <c r="AF1644" s="12">
        <v>40</v>
      </c>
      <c r="AG1644" s="12">
        <v>40</v>
      </c>
      <c r="AH1644" s="33">
        <v>2.1315789473684212</v>
      </c>
      <c r="AI1644" s="34">
        <v>410000</v>
      </c>
      <c r="AJ1644" s="34">
        <v>380000</v>
      </c>
      <c r="AK1644" s="34">
        <v>345000</v>
      </c>
      <c r="AL1644" s="35">
        <v>7.8947368421052627E-2</v>
      </c>
      <c r="AM1644" s="35">
        <v>0.18840579710144928</v>
      </c>
      <c r="AN1644" s="12">
        <v>2.8</v>
      </c>
      <c r="AO1644" s="33">
        <v>-0.10000000000000009</v>
      </c>
      <c r="AP1644" s="12">
        <v>2.9</v>
      </c>
      <c r="AQ1644" s="34">
        <v>700</v>
      </c>
      <c r="AR1644" s="34">
        <v>600</v>
      </c>
      <c r="AS1644" s="31">
        <v>0.16666666666666666</v>
      </c>
      <c r="AT1644" s="36">
        <v>1486.2400000000002</v>
      </c>
      <c r="AU1644" s="30">
        <v>0.67520000000000002</v>
      </c>
      <c r="AV1644" s="30">
        <v>0.32479999999999998</v>
      </c>
      <c r="AW1644" s="30">
        <v>0.8649</v>
      </c>
      <c r="AX1644" s="30">
        <v>7.2999999999999995E-2</v>
      </c>
      <c r="AY1644" s="30">
        <v>9.5299999999999996E-2</v>
      </c>
      <c r="AZ1644" s="30">
        <v>7.2999999999999995E-2</v>
      </c>
      <c r="BA1644" s="30">
        <v>0.72330000000000005</v>
      </c>
      <c r="BB1644" s="37">
        <v>1</v>
      </c>
      <c r="BC1644" s="29">
        <v>1820</v>
      </c>
      <c r="BD1644" s="38" t="s">
        <v>4583</v>
      </c>
      <c r="BE1644" s="39">
        <v>124.778630653899</v>
      </c>
      <c r="BF1644" s="39">
        <v>-17.7126357441112</v>
      </c>
      <c r="BG1644" s="40">
        <f t="shared" si="300"/>
        <v>92</v>
      </c>
      <c r="BH1644" s="40">
        <f t="shared" si="301"/>
        <v>70</v>
      </c>
      <c r="BI1644" s="40">
        <f t="shared" si="302"/>
        <v>98</v>
      </c>
      <c r="BJ1644" s="40">
        <f t="shared" si="303"/>
        <v>40</v>
      </c>
      <c r="BK1644" s="40">
        <f t="shared" si="304"/>
        <v>1</v>
      </c>
      <c r="BL1644" s="40">
        <f t="shared" si="305"/>
        <v>11</v>
      </c>
      <c r="BM1644" s="41">
        <f t="shared" si="306"/>
        <v>100</v>
      </c>
      <c r="BN1644" s="40">
        <f t="shared" si="307"/>
        <v>100</v>
      </c>
      <c r="BO1644" s="41">
        <f t="shared" si="308"/>
        <v>76</v>
      </c>
      <c r="BP1644" s="41">
        <f t="shared" si="309"/>
        <v>98</v>
      </c>
      <c r="BQ1644" s="41">
        <f t="shared" si="310"/>
        <v>10</v>
      </c>
      <c r="BR1644" s="41">
        <f t="shared" si="311"/>
        <v>51</v>
      </c>
    </row>
    <row r="1645" spans="2:70" x14ac:dyDescent="0.3">
      <c r="B1645" s="12" t="s">
        <v>2091</v>
      </c>
      <c r="C1645" s="12">
        <v>510011265</v>
      </c>
      <c r="D1645" s="12" t="s">
        <v>2092</v>
      </c>
      <c r="E1645" s="12" t="s">
        <v>2093</v>
      </c>
      <c r="F1645" s="12" t="s">
        <v>2720</v>
      </c>
      <c r="G1645" s="12" t="s">
        <v>120</v>
      </c>
      <c r="H1645" s="12" t="s">
        <v>5013</v>
      </c>
      <c r="I1645" s="28">
        <v>329000</v>
      </c>
      <c r="J1645" s="28">
        <v>315000</v>
      </c>
      <c r="K1645" s="28">
        <v>315000</v>
      </c>
      <c r="L1645" s="28">
        <v>285000</v>
      </c>
      <c r="M1645" s="28">
        <v>310000</v>
      </c>
      <c r="N1645" s="28">
        <v>272000</v>
      </c>
      <c r="O1645" s="29">
        <v>199</v>
      </c>
      <c r="P1645" s="29">
        <v>199</v>
      </c>
      <c r="Q1645" s="29">
        <v>104</v>
      </c>
      <c r="R1645" s="28">
        <v>550</v>
      </c>
      <c r="S1645" s="28">
        <v>500</v>
      </c>
      <c r="T1645" s="30">
        <v>1.5</v>
      </c>
      <c r="U1645" s="30">
        <v>0.10000000000000009</v>
      </c>
      <c r="V1645" s="30">
        <v>1.4</v>
      </c>
      <c r="W1645" s="30">
        <v>1.8</v>
      </c>
      <c r="X1645" s="31">
        <v>8.6930091185410341E-2</v>
      </c>
      <c r="Y1645" s="30">
        <v>0.2</v>
      </c>
      <c r="Z1645" s="30">
        <v>0.1</v>
      </c>
      <c r="AA1645" s="30">
        <v>0.1</v>
      </c>
      <c r="AB1645" s="30">
        <v>0.5</v>
      </c>
      <c r="AC1645" s="32">
        <v>0.26430109180378286</v>
      </c>
      <c r="AD1645" s="30">
        <v>3.0403866854351245</v>
      </c>
      <c r="AE1645" s="12">
        <v>29</v>
      </c>
      <c r="AF1645" s="12">
        <v>40</v>
      </c>
      <c r="AG1645" s="12">
        <v>40</v>
      </c>
      <c r="AH1645" s="33">
        <v>2.1315789473684212</v>
      </c>
      <c r="AI1645" s="34">
        <v>410000</v>
      </c>
      <c r="AJ1645" s="34">
        <v>380000</v>
      </c>
      <c r="AK1645" s="34">
        <v>345000</v>
      </c>
      <c r="AL1645" s="35">
        <v>7.8947368421052627E-2</v>
      </c>
      <c r="AM1645" s="35">
        <v>0.18840579710144928</v>
      </c>
      <c r="AN1645" s="12">
        <v>2.8</v>
      </c>
      <c r="AO1645" s="33">
        <v>-0.10000000000000009</v>
      </c>
      <c r="AP1645" s="12">
        <v>2.9</v>
      </c>
      <c r="AQ1645" s="34">
        <v>700</v>
      </c>
      <c r="AR1645" s="34">
        <v>600</v>
      </c>
      <c r="AS1645" s="31">
        <v>0.16666666666666666</v>
      </c>
      <c r="AT1645" s="36">
        <v>2080.96</v>
      </c>
      <c r="AU1645" s="30">
        <v>0.70189999999999997</v>
      </c>
      <c r="AV1645" s="30">
        <v>0.29809999999999998</v>
      </c>
      <c r="AW1645" s="30">
        <v>0.68759999999999999</v>
      </c>
      <c r="AX1645" s="30">
        <v>0.11260000000000001</v>
      </c>
      <c r="AY1645" s="30">
        <v>0.14749999999999999</v>
      </c>
      <c r="AZ1645" s="30">
        <v>0.14280000000000001</v>
      </c>
      <c r="BA1645" s="30">
        <v>0.6008</v>
      </c>
      <c r="BB1645" s="37">
        <v>1</v>
      </c>
      <c r="BC1645" s="29">
        <v>2129</v>
      </c>
      <c r="BD1645" s="38" t="s">
        <v>4389</v>
      </c>
      <c r="BE1645" s="39">
        <v>126.587514273894</v>
      </c>
      <c r="BF1645" s="39">
        <v>-15.487221645616399</v>
      </c>
      <c r="BG1645" s="40">
        <f t="shared" si="300"/>
        <v>92</v>
      </c>
      <c r="BH1645" s="40">
        <f t="shared" si="301"/>
        <v>70</v>
      </c>
      <c r="BI1645" s="40">
        <f t="shared" si="302"/>
        <v>98</v>
      </c>
      <c r="BJ1645" s="40">
        <f t="shared" si="303"/>
        <v>40</v>
      </c>
      <c r="BK1645" s="40">
        <f t="shared" si="304"/>
        <v>1</v>
      </c>
      <c r="BL1645" s="40">
        <f t="shared" si="305"/>
        <v>22</v>
      </c>
      <c r="BM1645" s="41">
        <f t="shared" si="306"/>
        <v>100</v>
      </c>
      <c r="BN1645" s="40">
        <f t="shared" si="307"/>
        <v>100</v>
      </c>
      <c r="BO1645" s="41">
        <f t="shared" si="308"/>
        <v>91</v>
      </c>
      <c r="BP1645" s="41">
        <f t="shared" si="309"/>
        <v>100</v>
      </c>
      <c r="BQ1645" s="41">
        <f t="shared" si="310"/>
        <v>10</v>
      </c>
      <c r="BR1645" s="41">
        <f t="shared" si="311"/>
        <v>53</v>
      </c>
    </row>
    <row r="1646" spans="2:70" x14ac:dyDescent="0.3">
      <c r="B1646" s="12" t="s">
        <v>2699</v>
      </c>
      <c r="C1646" s="12">
        <v>510021268</v>
      </c>
      <c r="D1646" s="12" t="s">
        <v>2693</v>
      </c>
      <c r="E1646" s="12" t="s">
        <v>2093</v>
      </c>
      <c r="F1646" s="12" t="s">
        <v>2720</v>
      </c>
      <c r="G1646" s="12" t="s">
        <v>120</v>
      </c>
      <c r="H1646" s="12" t="s">
        <v>5013</v>
      </c>
      <c r="I1646" s="28">
        <v>235000</v>
      </c>
      <c r="J1646" s="28">
        <v>229000</v>
      </c>
      <c r="K1646" s="28">
        <v>195000</v>
      </c>
      <c r="L1646" s="28">
        <v>212000</v>
      </c>
      <c r="M1646" s="28">
        <v>210000</v>
      </c>
      <c r="N1646" s="28">
        <v>216500</v>
      </c>
      <c r="O1646" s="29">
        <v>97</v>
      </c>
      <c r="P1646" s="29">
        <v>103</v>
      </c>
      <c r="Q1646" s="29">
        <v>99</v>
      </c>
      <c r="R1646" s="28">
        <v>450</v>
      </c>
      <c r="S1646" s="28">
        <v>420</v>
      </c>
      <c r="T1646" s="30">
        <v>2</v>
      </c>
      <c r="U1646" s="30">
        <v>-0.29999999999999982</v>
      </c>
      <c r="V1646" s="30">
        <v>2.2999999999999998</v>
      </c>
      <c r="W1646" s="30">
        <v>1.7</v>
      </c>
      <c r="X1646" s="31">
        <v>9.957446808510638E-2</v>
      </c>
      <c r="Y1646" s="30">
        <v>4</v>
      </c>
      <c r="Z1646" s="30">
        <v>-0.29999999999999982</v>
      </c>
      <c r="AA1646" s="30">
        <v>4.3</v>
      </c>
      <c r="AB1646" s="30">
        <v>4.9000000000000004</v>
      </c>
      <c r="AC1646" s="32">
        <v>0.13415215835917002</v>
      </c>
      <c r="AD1646" s="30">
        <v>1.3472545818121777</v>
      </c>
      <c r="AE1646" s="12">
        <v>197</v>
      </c>
      <c r="AF1646" s="12">
        <v>43</v>
      </c>
      <c r="AG1646" s="12">
        <v>26</v>
      </c>
      <c r="AH1646" s="33">
        <v>4.9911504424778768</v>
      </c>
      <c r="AI1646" s="34">
        <v>349000</v>
      </c>
      <c r="AJ1646" s="34">
        <v>339000</v>
      </c>
      <c r="AK1646" s="34">
        <v>312000</v>
      </c>
      <c r="AL1646" s="35">
        <v>2.9498525073746312E-2</v>
      </c>
      <c r="AM1646" s="35">
        <v>0.11858974358974358</v>
      </c>
      <c r="AN1646" s="12">
        <v>2.1</v>
      </c>
      <c r="AO1646" s="33">
        <v>0</v>
      </c>
      <c r="AP1646" s="12">
        <v>2.1</v>
      </c>
      <c r="AQ1646" s="34">
        <v>650</v>
      </c>
      <c r="AR1646" s="34">
        <v>620</v>
      </c>
      <c r="AS1646" s="31">
        <v>4.8387096774193547E-2</v>
      </c>
      <c r="AT1646" s="36">
        <v>3354.4000000000005</v>
      </c>
      <c r="AU1646" s="30">
        <v>0.72350000000000003</v>
      </c>
      <c r="AV1646" s="30">
        <v>0.27650000000000002</v>
      </c>
      <c r="AW1646" s="30">
        <v>0.92949999999999999</v>
      </c>
      <c r="AX1646" s="30">
        <v>3.9800000000000002E-2</v>
      </c>
      <c r="AY1646" s="30">
        <v>5.9799999999999999E-2</v>
      </c>
      <c r="AZ1646" s="30">
        <v>5.5199999999999999E-2</v>
      </c>
      <c r="BA1646" s="30">
        <v>0.76480000000000004</v>
      </c>
      <c r="BB1646" s="37">
        <v>4</v>
      </c>
      <c r="BC1646" s="29">
        <v>1028</v>
      </c>
      <c r="BD1646" s="38" t="s">
        <v>5000</v>
      </c>
      <c r="BE1646" s="39">
        <v>119.735516399671</v>
      </c>
      <c r="BF1646" s="39">
        <v>-23.362201378821698</v>
      </c>
      <c r="BG1646" s="40">
        <f t="shared" si="300"/>
        <v>84</v>
      </c>
      <c r="BH1646" s="40">
        <f t="shared" si="301"/>
        <v>82</v>
      </c>
      <c r="BI1646" s="40">
        <f t="shared" si="302"/>
        <v>63</v>
      </c>
      <c r="BJ1646" s="40">
        <f t="shared" si="303"/>
        <v>16</v>
      </c>
      <c r="BK1646" s="40">
        <f t="shared" si="304"/>
        <v>1</v>
      </c>
      <c r="BL1646" s="40">
        <f t="shared" si="305"/>
        <v>3</v>
      </c>
      <c r="BM1646" s="41">
        <f t="shared" si="306"/>
        <v>100</v>
      </c>
      <c r="BN1646" s="40">
        <f t="shared" si="307"/>
        <v>100</v>
      </c>
      <c r="BO1646" s="41">
        <f t="shared" si="308"/>
        <v>100</v>
      </c>
      <c r="BP1646" s="41">
        <f t="shared" si="309"/>
        <v>51</v>
      </c>
      <c r="BQ1646" s="41">
        <f t="shared" si="310"/>
        <v>40</v>
      </c>
      <c r="BR1646" s="41">
        <f t="shared" si="311"/>
        <v>48</v>
      </c>
    </row>
    <row r="1647" spans="2:70" x14ac:dyDescent="0.3">
      <c r="B1647" s="12" t="s">
        <v>2692</v>
      </c>
      <c r="C1647" s="12">
        <v>510021269</v>
      </c>
      <c r="D1647" s="12" t="s">
        <v>2693</v>
      </c>
      <c r="E1647" s="12" t="s">
        <v>2093</v>
      </c>
      <c r="F1647" s="12" t="s">
        <v>2692</v>
      </c>
      <c r="G1647" s="12" t="s">
        <v>120</v>
      </c>
      <c r="H1647" s="12" t="s">
        <v>5013</v>
      </c>
      <c r="I1647" s="28">
        <v>475000</v>
      </c>
      <c r="J1647" s="28">
        <v>500000</v>
      </c>
      <c r="K1647" s="28">
        <v>610000</v>
      </c>
      <c r="L1647" s="28">
        <v>510000</v>
      </c>
      <c r="M1647" s="28">
        <v>525000</v>
      </c>
      <c r="N1647" s="28">
        <v>584344</v>
      </c>
      <c r="O1647" s="29">
        <v>59</v>
      </c>
      <c r="P1647" s="29">
        <v>59</v>
      </c>
      <c r="Q1647" s="29">
        <v>50</v>
      </c>
      <c r="R1647" s="28">
        <v>775</v>
      </c>
      <c r="S1647" s="28">
        <v>740</v>
      </c>
      <c r="T1647" s="30">
        <v>1.9</v>
      </c>
      <c r="U1647" s="30">
        <v>-0.5</v>
      </c>
      <c r="V1647" s="30">
        <v>2.4</v>
      </c>
      <c r="W1647" s="30">
        <v>2.1</v>
      </c>
      <c r="X1647" s="31">
        <v>8.4842105263157899E-2</v>
      </c>
      <c r="Y1647" s="30">
        <v>6.6</v>
      </c>
      <c r="Z1647" s="30">
        <v>0.89999999999999947</v>
      </c>
      <c r="AA1647" s="30">
        <v>5.7</v>
      </c>
      <c r="AB1647" s="30">
        <v>4.9000000000000004</v>
      </c>
      <c r="AC1647" s="32">
        <v>0.20339926093894348</v>
      </c>
      <c r="AD1647" s="30">
        <v>2.3973858299255122</v>
      </c>
      <c r="AE1647" s="12">
        <v>197</v>
      </c>
      <c r="AF1647" s="12">
        <v>43</v>
      </c>
      <c r="AG1647" s="12">
        <v>26</v>
      </c>
      <c r="AH1647" s="33">
        <v>4.9911504424778768</v>
      </c>
      <c r="AI1647" s="34">
        <v>349000</v>
      </c>
      <c r="AJ1647" s="34">
        <v>339000</v>
      </c>
      <c r="AK1647" s="34">
        <v>312000</v>
      </c>
      <c r="AL1647" s="35">
        <v>2.9498525073746312E-2</v>
      </c>
      <c r="AM1647" s="35">
        <v>0.11858974358974358</v>
      </c>
      <c r="AN1647" s="12">
        <v>2.1</v>
      </c>
      <c r="AO1647" s="33">
        <v>0</v>
      </c>
      <c r="AP1647" s="12">
        <v>2.1</v>
      </c>
      <c r="AQ1647" s="34">
        <v>650</v>
      </c>
      <c r="AR1647" s="34">
        <v>620</v>
      </c>
      <c r="AS1647" s="31">
        <v>4.8387096774193547E-2</v>
      </c>
      <c r="AT1647" s="36">
        <v>3810.2400000000002</v>
      </c>
      <c r="AU1647" s="30">
        <v>0.68710000000000004</v>
      </c>
      <c r="AV1647" s="30">
        <v>0.31290000000000001</v>
      </c>
      <c r="AW1647" s="30">
        <v>0.67030000000000001</v>
      </c>
      <c r="AX1647" s="30">
        <v>0.1174</v>
      </c>
      <c r="AY1647" s="30">
        <v>8.2100000000000006E-2</v>
      </c>
      <c r="AZ1647" s="30">
        <v>0.12959999999999999</v>
      </c>
      <c r="BA1647" s="30">
        <v>0.67030000000000001</v>
      </c>
      <c r="BB1647" s="37">
        <v>8</v>
      </c>
      <c r="BC1647" s="29">
        <v>1320</v>
      </c>
      <c r="BD1647" s="38" t="s">
        <v>4994</v>
      </c>
      <c r="BE1647" s="39">
        <v>118.64294283525599</v>
      </c>
      <c r="BF1647" s="39">
        <v>-20.3444918254744</v>
      </c>
      <c r="BG1647" s="40">
        <f t="shared" si="300"/>
        <v>85</v>
      </c>
      <c r="BH1647" s="40">
        <f t="shared" si="301"/>
        <v>82</v>
      </c>
      <c r="BI1647" s="40">
        <f t="shared" si="302"/>
        <v>63</v>
      </c>
      <c r="BJ1647" s="40">
        <f t="shared" si="303"/>
        <v>16</v>
      </c>
      <c r="BK1647" s="40">
        <f t="shared" si="304"/>
        <v>1</v>
      </c>
      <c r="BL1647" s="40">
        <f t="shared" si="305"/>
        <v>8</v>
      </c>
      <c r="BM1647" s="41">
        <f t="shared" si="306"/>
        <v>100</v>
      </c>
      <c r="BN1647" s="40">
        <f t="shared" si="307"/>
        <v>100</v>
      </c>
      <c r="BO1647" s="41">
        <f t="shared" si="308"/>
        <v>100</v>
      </c>
      <c r="BP1647" s="41">
        <f t="shared" si="309"/>
        <v>8</v>
      </c>
      <c r="BQ1647" s="41">
        <f t="shared" si="310"/>
        <v>80</v>
      </c>
      <c r="BR1647" s="41">
        <f t="shared" si="311"/>
        <v>49</v>
      </c>
    </row>
    <row r="1648" spans="2:70" x14ac:dyDescent="0.3">
      <c r="B1648" s="12" t="s">
        <v>2702</v>
      </c>
      <c r="C1648" s="12">
        <v>510021270</v>
      </c>
      <c r="D1648" s="12" t="s">
        <v>2693</v>
      </c>
      <c r="E1648" s="12" t="s">
        <v>2093</v>
      </c>
      <c r="F1648" s="12" t="s">
        <v>2692</v>
      </c>
      <c r="G1648" s="12" t="s">
        <v>120</v>
      </c>
      <c r="H1648" s="12" t="s">
        <v>5013</v>
      </c>
      <c r="I1648" s="28">
        <v>311850</v>
      </c>
      <c r="J1648" s="28">
        <v>319000</v>
      </c>
      <c r="K1648" s="28">
        <v>300800</v>
      </c>
      <c r="L1648" s="28">
        <v>348000</v>
      </c>
      <c r="M1648" s="28">
        <v>325000</v>
      </c>
      <c r="N1648" s="28">
        <v>321000</v>
      </c>
      <c r="O1648" s="29">
        <v>62</v>
      </c>
      <c r="P1648" s="29">
        <v>63</v>
      </c>
      <c r="Q1648" s="29">
        <v>96</v>
      </c>
      <c r="R1648" s="28">
        <v>650</v>
      </c>
      <c r="S1648" s="28">
        <v>600</v>
      </c>
      <c r="T1648" s="30">
        <v>2.2000000000000002</v>
      </c>
      <c r="U1648" s="30">
        <v>0</v>
      </c>
      <c r="V1648" s="30">
        <v>2.2000000000000002</v>
      </c>
      <c r="W1648" s="30">
        <v>2.2000000000000002</v>
      </c>
      <c r="X1648" s="31">
        <v>0.10838544171877505</v>
      </c>
      <c r="Y1648" s="30">
        <v>5.0999999999999996</v>
      </c>
      <c r="Z1648" s="30">
        <v>-0.30000000000000071</v>
      </c>
      <c r="AA1648" s="30">
        <v>5.4</v>
      </c>
      <c r="AB1648" s="30">
        <v>5.0999999999999996</v>
      </c>
      <c r="AC1648" s="32">
        <v>0.22442271572201966</v>
      </c>
      <c r="AD1648" s="30">
        <v>2.070598340174906</v>
      </c>
      <c r="AE1648" s="12">
        <v>197</v>
      </c>
      <c r="AF1648" s="12">
        <v>43</v>
      </c>
      <c r="AG1648" s="12">
        <v>26</v>
      </c>
      <c r="AH1648" s="33">
        <v>4.9911504424778768</v>
      </c>
      <c r="AI1648" s="34">
        <v>349000</v>
      </c>
      <c r="AJ1648" s="34">
        <v>339000</v>
      </c>
      <c r="AK1648" s="34">
        <v>312000</v>
      </c>
      <c r="AL1648" s="35">
        <v>2.9498525073746312E-2</v>
      </c>
      <c r="AM1648" s="35">
        <v>0.11858974358974358</v>
      </c>
      <c r="AN1648" s="12">
        <v>2.1</v>
      </c>
      <c r="AO1648" s="33">
        <v>0</v>
      </c>
      <c r="AP1648" s="12">
        <v>2.1</v>
      </c>
      <c r="AQ1648" s="34">
        <v>650</v>
      </c>
      <c r="AR1648" s="34">
        <v>620</v>
      </c>
      <c r="AS1648" s="31">
        <v>4.8387096774193547E-2</v>
      </c>
      <c r="AT1648" s="36">
        <v>2896.32</v>
      </c>
      <c r="AU1648" s="30">
        <v>0.71389999999999998</v>
      </c>
      <c r="AV1648" s="30">
        <v>0.28610000000000002</v>
      </c>
      <c r="AW1648" s="30">
        <v>0.7157</v>
      </c>
      <c r="AX1648" s="30">
        <v>0.21290000000000001</v>
      </c>
      <c r="AY1648" s="30">
        <v>6.9000000000000006E-2</v>
      </c>
      <c r="AZ1648" s="30">
        <v>0.18890000000000001</v>
      </c>
      <c r="BA1648" s="30">
        <v>0.6734</v>
      </c>
      <c r="BB1648" s="37">
        <v>4</v>
      </c>
      <c r="BC1648" s="29">
        <v>1312</v>
      </c>
      <c r="BD1648" s="38" t="s">
        <v>5004</v>
      </c>
      <c r="BE1648" s="39">
        <v>118.59936922220599</v>
      </c>
      <c r="BF1648" s="39">
        <v>-20.407527916729801</v>
      </c>
      <c r="BG1648" s="40">
        <f t="shared" si="300"/>
        <v>80</v>
      </c>
      <c r="BH1648" s="40">
        <f t="shared" si="301"/>
        <v>82</v>
      </c>
      <c r="BI1648" s="40">
        <f t="shared" si="302"/>
        <v>63</v>
      </c>
      <c r="BJ1648" s="40">
        <f t="shared" si="303"/>
        <v>16</v>
      </c>
      <c r="BK1648" s="40">
        <f t="shared" si="304"/>
        <v>1</v>
      </c>
      <c r="BL1648" s="40">
        <f t="shared" si="305"/>
        <v>5</v>
      </c>
      <c r="BM1648" s="41">
        <f t="shared" si="306"/>
        <v>100</v>
      </c>
      <c r="BN1648" s="40">
        <f t="shared" si="307"/>
        <v>100</v>
      </c>
      <c r="BO1648" s="41">
        <f t="shared" si="308"/>
        <v>100</v>
      </c>
      <c r="BP1648" s="41">
        <f t="shared" si="309"/>
        <v>32</v>
      </c>
      <c r="BQ1648" s="41">
        <f t="shared" si="310"/>
        <v>40</v>
      </c>
      <c r="BR1648" s="41">
        <f t="shared" si="311"/>
        <v>47</v>
      </c>
    </row>
    <row r="1649" spans="2:70" x14ac:dyDescent="0.3">
      <c r="B1649" s="12" t="s">
        <v>2611</v>
      </c>
      <c r="C1649" s="12">
        <v>510031271</v>
      </c>
      <c r="D1649" s="12" t="s">
        <v>2095</v>
      </c>
      <c r="E1649" s="12" t="s">
        <v>2093</v>
      </c>
      <c r="F1649" s="12" t="s">
        <v>2720</v>
      </c>
      <c r="G1649" s="12" t="s">
        <v>120</v>
      </c>
      <c r="H1649" s="12" t="s">
        <v>5013</v>
      </c>
      <c r="I1649" s="28">
        <v>890000</v>
      </c>
      <c r="J1649" s="28">
        <v>890000</v>
      </c>
      <c r="K1649" s="28">
        <v>899000</v>
      </c>
      <c r="L1649" s="28">
        <v>565000</v>
      </c>
      <c r="M1649" s="28">
        <v>565000</v>
      </c>
      <c r="N1649" s="28">
        <v>540000</v>
      </c>
      <c r="O1649" s="29">
        <v>395</v>
      </c>
      <c r="P1649" s="29">
        <v>395</v>
      </c>
      <c r="Q1649" s="29">
        <v>0</v>
      </c>
      <c r="R1649" s="28">
        <v>950</v>
      </c>
      <c r="S1649" s="28">
        <v>700</v>
      </c>
      <c r="T1649" s="30">
        <v>1.7</v>
      </c>
      <c r="U1649" s="30">
        <v>0.30000000000000004</v>
      </c>
      <c r="V1649" s="30">
        <v>1.4</v>
      </c>
      <c r="W1649" s="30">
        <v>0.8</v>
      </c>
      <c r="X1649" s="31">
        <v>5.5505617977528093E-2</v>
      </c>
      <c r="Y1649" s="30">
        <v>1.7</v>
      </c>
      <c r="Z1649" s="30">
        <v>-0.50000000000000022</v>
      </c>
      <c r="AA1649" s="30">
        <v>2.2000000000000002</v>
      </c>
      <c r="AB1649" s="30">
        <v>3.1</v>
      </c>
      <c r="AC1649" s="32">
        <v>0.28880295734228312</v>
      </c>
      <c r="AD1649" s="30">
        <v>5.2031302031302022</v>
      </c>
      <c r="AE1649" s="12">
        <v>19</v>
      </c>
      <c r="AF1649" s="12">
        <v>20</v>
      </c>
      <c r="AG1649" s="12">
        <v>28</v>
      </c>
      <c r="AH1649" s="33">
        <v>1.7739130434782608</v>
      </c>
      <c r="AI1649" s="34">
        <v>415000</v>
      </c>
      <c r="AJ1649" s="34">
        <v>405000</v>
      </c>
      <c r="AK1649" s="34">
        <v>335000</v>
      </c>
      <c r="AL1649" s="35">
        <v>2.4691358024691357E-2</v>
      </c>
      <c r="AM1649" s="35">
        <v>0.23880597014925373</v>
      </c>
      <c r="AN1649" s="12">
        <v>2.9</v>
      </c>
      <c r="AO1649" s="33">
        <v>0.89999999999999991</v>
      </c>
      <c r="AP1649" s="12">
        <v>2</v>
      </c>
      <c r="AQ1649" s="34">
        <v>750</v>
      </c>
      <c r="AR1649" s="34">
        <v>600</v>
      </c>
      <c r="AS1649" s="31">
        <v>0.25</v>
      </c>
      <c r="AT1649" s="36">
        <v>3289.4400000000005</v>
      </c>
      <c r="AU1649" s="30">
        <v>0.73699999999999999</v>
      </c>
      <c r="AV1649" s="30">
        <v>0.26300000000000001</v>
      </c>
      <c r="AW1649" s="30">
        <v>0.86650000000000005</v>
      </c>
      <c r="AX1649" s="30">
        <v>5.1200000000000002E-2</v>
      </c>
      <c r="AY1649" s="30">
        <v>7.3999999999999996E-2</v>
      </c>
      <c r="AZ1649" s="30">
        <v>3.1600000000000003E-2</v>
      </c>
      <c r="BA1649" s="30">
        <v>0.75960000000000005</v>
      </c>
      <c r="BB1649" s="37">
        <v>4</v>
      </c>
      <c r="BC1649" s="29">
        <v>1052</v>
      </c>
      <c r="BD1649" s="38" t="s">
        <v>4909</v>
      </c>
      <c r="BE1649" s="39">
        <v>116.82474286597299</v>
      </c>
      <c r="BF1649" s="39">
        <v>-22.5252241864161</v>
      </c>
      <c r="BG1649" s="40">
        <f t="shared" si="300"/>
        <v>88</v>
      </c>
      <c r="BH1649" s="40">
        <f t="shared" si="301"/>
        <v>69</v>
      </c>
      <c r="BI1649" s="40">
        <f t="shared" si="302"/>
        <v>100</v>
      </c>
      <c r="BJ1649" s="40">
        <f t="shared" si="303"/>
        <v>13</v>
      </c>
      <c r="BK1649" s="40">
        <f t="shared" si="304"/>
        <v>1</v>
      </c>
      <c r="BL1649" s="40">
        <f t="shared" si="305"/>
        <v>6</v>
      </c>
      <c r="BM1649" s="41">
        <f t="shared" si="306"/>
        <v>100</v>
      </c>
      <c r="BN1649" s="40">
        <f t="shared" si="307"/>
        <v>98</v>
      </c>
      <c r="BO1649" s="41">
        <f t="shared" si="308"/>
        <v>74</v>
      </c>
      <c r="BP1649" s="41">
        <f t="shared" si="309"/>
        <v>88</v>
      </c>
      <c r="BQ1649" s="41">
        <f t="shared" si="310"/>
        <v>40</v>
      </c>
      <c r="BR1649" s="41">
        <f t="shared" si="311"/>
        <v>50</v>
      </c>
    </row>
    <row r="1650" spans="2:70" x14ac:dyDescent="0.3">
      <c r="B1650" s="12" t="s">
        <v>2687</v>
      </c>
      <c r="C1650" s="12">
        <v>510031272</v>
      </c>
      <c r="D1650" s="12" t="s">
        <v>2095</v>
      </c>
      <c r="E1650" s="12" t="s">
        <v>2093</v>
      </c>
      <c r="F1650" s="12" t="s">
        <v>2687</v>
      </c>
      <c r="G1650" s="12" t="s">
        <v>120</v>
      </c>
      <c r="H1650" s="12" t="s">
        <v>5013</v>
      </c>
      <c r="I1650" s="28">
        <v>400000</v>
      </c>
      <c r="J1650" s="28">
        <v>400000</v>
      </c>
      <c r="K1650" s="28">
        <v>343000</v>
      </c>
      <c r="L1650" s="28">
        <v>415000</v>
      </c>
      <c r="M1650" s="28">
        <v>412000</v>
      </c>
      <c r="N1650" s="28">
        <v>395000</v>
      </c>
      <c r="O1650" s="29">
        <v>56</v>
      </c>
      <c r="P1650" s="29">
        <v>67</v>
      </c>
      <c r="Q1650" s="29">
        <v>72</v>
      </c>
      <c r="R1650" s="28">
        <v>750</v>
      </c>
      <c r="S1650" s="28">
        <v>650</v>
      </c>
      <c r="T1650" s="30">
        <v>3.6</v>
      </c>
      <c r="U1650" s="30">
        <v>0</v>
      </c>
      <c r="V1650" s="30">
        <v>3.6</v>
      </c>
      <c r="W1650" s="30">
        <v>2.2999999999999998</v>
      </c>
      <c r="X1650" s="31">
        <v>9.7500000000000003E-2</v>
      </c>
      <c r="Y1650" s="30">
        <v>7.2</v>
      </c>
      <c r="Z1650" s="30">
        <v>-0.29999999999999982</v>
      </c>
      <c r="AA1650" s="30">
        <v>7.5</v>
      </c>
      <c r="AB1650" s="30">
        <v>6.4</v>
      </c>
      <c r="AC1650" s="32">
        <v>0.20965649879237855</v>
      </c>
      <c r="AD1650" s="30">
        <v>2.1503230645372162</v>
      </c>
      <c r="AE1650" s="12">
        <v>19</v>
      </c>
      <c r="AF1650" s="12">
        <v>20</v>
      </c>
      <c r="AG1650" s="12">
        <v>28</v>
      </c>
      <c r="AH1650" s="33">
        <v>1.7739130434782608</v>
      </c>
      <c r="AI1650" s="34">
        <v>415000</v>
      </c>
      <c r="AJ1650" s="34">
        <v>405000</v>
      </c>
      <c r="AK1650" s="34">
        <v>335000</v>
      </c>
      <c r="AL1650" s="35">
        <v>2.4691358024691357E-2</v>
      </c>
      <c r="AM1650" s="35">
        <v>0.23880597014925373</v>
      </c>
      <c r="AN1650" s="12">
        <v>2.9</v>
      </c>
      <c r="AO1650" s="33">
        <v>0.89999999999999991</v>
      </c>
      <c r="AP1650" s="12">
        <v>2</v>
      </c>
      <c r="AQ1650" s="34">
        <v>750</v>
      </c>
      <c r="AR1650" s="34">
        <v>600</v>
      </c>
      <c r="AS1650" s="31">
        <v>0.25</v>
      </c>
      <c r="AT1650" s="36">
        <v>3577.28</v>
      </c>
      <c r="AU1650" s="30">
        <v>0.74560000000000004</v>
      </c>
      <c r="AV1650" s="30">
        <v>0.25440000000000002</v>
      </c>
      <c r="AW1650" s="30">
        <v>0.79320000000000002</v>
      </c>
      <c r="AX1650" s="30">
        <v>0.13350000000000001</v>
      </c>
      <c r="AY1650" s="30">
        <v>6.2199999999999998E-2</v>
      </c>
      <c r="AZ1650" s="30">
        <v>0.25390000000000001</v>
      </c>
      <c r="BA1650" s="30">
        <v>0.59960000000000002</v>
      </c>
      <c r="BB1650" s="37">
        <v>9</v>
      </c>
      <c r="BC1650" s="29">
        <v>1249</v>
      </c>
      <c r="BD1650" s="38" t="s">
        <v>4988</v>
      </c>
      <c r="BE1650" s="39">
        <v>116.833558422034</v>
      </c>
      <c r="BF1650" s="39">
        <v>-20.750903000126101</v>
      </c>
      <c r="BG1650" s="40">
        <f t="shared" si="300"/>
        <v>57</v>
      </c>
      <c r="BH1650" s="40">
        <f t="shared" si="301"/>
        <v>69</v>
      </c>
      <c r="BI1650" s="40">
        <f t="shared" si="302"/>
        <v>100</v>
      </c>
      <c r="BJ1650" s="40">
        <f t="shared" si="303"/>
        <v>13</v>
      </c>
      <c r="BK1650" s="40">
        <f t="shared" si="304"/>
        <v>1</v>
      </c>
      <c r="BL1650" s="40">
        <f t="shared" si="305"/>
        <v>4</v>
      </c>
      <c r="BM1650" s="41">
        <f t="shared" si="306"/>
        <v>100</v>
      </c>
      <c r="BN1650" s="40">
        <f t="shared" si="307"/>
        <v>100</v>
      </c>
      <c r="BO1650" s="41">
        <f t="shared" si="308"/>
        <v>100</v>
      </c>
      <c r="BP1650" s="41">
        <f t="shared" si="309"/>
        <v>1</v>
      </c>
      <c r="BQ1650" s="41">
        <f t="shared" si="310"/>
        <v>90</v>
      </c>
      <c r="BR1650" s="41">
        <f t="shared" si="311"/>
        <v>46</v>
      </c>
    </row>
    <row r="1651" spans="2:70" x14ac:dyDescent="0.3">
      <c r="B1651" s="12" t="s">
        <v>2094</v>
      </c>
      <c r="C1651" s="12">
        <v>510031273</v>
      </c>
      <c r="D1651" s="12" t="s">
        <v>2095</v>
      </c>
      <c r="E1651" s="12" t="s">
        <v>2093</v>
      </c>
      <c r="F1651" s="12" t="s">
        <v>2720</v>
      </c>
      <c r="G1651" s="12" t="s">
        <v>120</v>
      </c>
      <c r="H1651" s="12" t="s">
        <v>5013</v>
      </c>
      <c r="I1651" s="28">
        <v>401000</v>
      </c>
      <c r="J1651" s="28">
        <v>401000</v>
      </c>
      <c r="K1651" s="28">
        <v>409000</v>
      </c>
      <c r="L1651" s="28">
        <v>415000</v>
      </c>
      <c r="M1651" s="28">
        <v>380000</v>
      </c>
      <c r="N1651" s="28">
        <v>260000</v>
      </c>
      <c r="O1651" s="29">
        <v>31</v>
      </c>
      <c r="P1651" s="29">
        <v>31</v>
      </c>
      <c r="Q1651" s="29">
        <v>0</v>
      </c>
      <c r="R1651" s="28">
        <v>650</v>
      </c>
      <c r="S1651" s="28">
        <v>570</v>
      </c>
      <c r="T1651" s="30">
        <v>0.6</v>
      </c>
      <c r="U1651" s="30">
        <v>-9.9999999999999978E-2</v>
      </c>
      <c r="V1651" s="30">
        <v>0.7</v>
      </c>
      <c r="W1651" s="30">
        <v>0.4</v>
      </c>
      <c r="X1651" s="31">
        <v>8.4289276807980054E-2</v>
      </c>
      <c r="Y1651" s="30">
        <v>3.4</v>
      </c>
      <c r="Z1651" s="30">
        <v>-0.89999999999999991</v>
      </c>
      <c r="AA1651" s="30">
        <v>4.3</v>
      </c>
      <c r="AB1651" s="30">
        <v>6.6</v>
      </c>
      <c r="AC1651" s="32">
        <v>0.19455485848378906</v>
      </c>
      <c r="AD1651" s="30">
        <v>2.3081804216567874</v>
      </c>
      <c r="AE1651" s="12">
        <v>19</v>
      </c>
      <c r="AF1651" s="12">
        <v>20</v>
      </c>
      <c r="AG1651" s="12">
        <v>28</v>
      </c>
      <c r="AH1651" s="33">
        <v>1.7739130434782608</v>
      </c>
      <c r="AI1651" s="34">
        <v>415000</v>
      </c>
      <c r="AJ1651" s="34">
        <v>405000</v>
      </c>
      <c r="AK1651" s="34">
        <v>335000</v>
      </c>
      <c r="AL1651" s="35">
        <v>2.4691358024691357E-2</v>
      </c>
      <c r="AM1651" s="35">
        <v>0.23880597014925373</v>
      </c>
      <c r="AN1651" s="12">
        <v>2.9</v>
      </c>
      <c r="AO1651" s="33">
        <v>0.89999999999999991</v>
      </c>
      <c r="AP1651" s="12">
        <v>2</v>
      </c>
      <c r="AQ1651" s="34">
        <v>750</v>
      </c>
      <c r="AR1651" s="34">
        <v>600</v>
      </c>
      <c r="AS1651" s="31">
        <v>0.25</v>
      </c>
      <c r="AT1651" s="36">
        <v>3340.9600000000005</v>
      </c>
      <c r="AU1651" s="30">
        <v>0.77359999999999995</v>
      </c>
      <c r="AV1651" s="30">
        <v>0.22639999999999999</v>
      </c>
      <c r="AW1651" s="30">
        <v>0.75719999999999998</v>
      </c>
      <c r="AX1651" s="30">
        <v>0.17519999999999999</v>
      </c>
      <c r="AY1651" s="30">
        <v>0.1045</v>
      </c>
      <c r="AZ1651" s="30">
        <v>0.1857</v>
      </c>
      <c r="BA1651" s="30">
        <v>0.63749999999999996</v>
      </c>
      <c r="BB1651" s="37">
        <v>8</v>
      </c>
      <c r="BC1651" s="29">
        <v>1209</v>
      </c>
      <c r="BD1651" s="38" t="s">
        <v>4390</v>
      </c>
      <c r="BE1651" s="39">
        <v>116.948124182001</v>
      </c>
      <c r="BF1651" s="39">
        <v>-21.123268377735201</v>
      </c>
      <c r="BG1651" s="40">
        <f t="shared" si="300"/>
        <v>100</v>
      </c>
      <c r="BH1651" s="40">
        <f t="shared" si="301"/>
        <v>69</v>
      </c>
      <c r="BI1651" s="40">
        <f t="shared" si="302"/>
        <v>100</v>
      </c>
      <c r="BJ1651" s="40">
        <f t="shared" si="303"/>
        <v>13</v>
      </c>
      <c r="BK1651" s="40">
        <f t="shared" si="304"/>
        <v>1</v>
      </c>
      <c r="BL1651" s="40">
        <f t="shared" si="305"/>
        <v>13</v>
      </c>
      <c r="BM1651" s="41">
        <f t="shared" si="306"/>
        <v>100</v>
      </c>
      <c r="BN1651" s="40">
        <f t="shared" si="307"/>
        <v>100</v>
      </c>
      <c r="BO1651" s="41">
        <f t="shared" si="308"/>
        <v>100</v>
      </c>
      <c r="BP1651" s="41">
        <f t="shared" si="309"/>
        <v>60</v>
      </c>
      <c r="BQ1651" s="41">
        <f t="shared" si="310"/>
        <v>80</v>
      </c>
      <c r="BR1651" s="41">
        <f t="shared" si="311"/>
        <v>55</v>
      </c>
    </row>
    <row r="1652" spans="2:70" x14ac:dyDescent="0.3">
      <c r="B1652" s="12" t="s">
        <v>590</v>
      </c>
      <c r="C1652" s="12">
        <v>511011274</v>
      </c>
      <c r="D1652" s="12" t="s">
        <v>590</v>
      </c>
      <c r="E1652" s="12" t="s">
        <v>337</v>
      </c>
      <c r="F1652" s="12" t="s">
        <v>590</v>
      </c>
      <c r="G1652" s="12" t="s">
        <v>120</v>
      </c>
      <c r="H1652" s="12" t="s">
        <v>5013</v>
      </c>
      <c r="I1652" s="28">
        <v>340000</v>
      </c>
      <c r="J1652" s="28">
        <v>325000</v>
      </c>
      <c r="K1652" s="28">
        <v>340000</v>
      </c>
      <c r="L1652" s="28">
        <v>320000</v>
      </c>
      <c r="M1652" s="28">
        <v>320000</v>
      </c>
      <c r="N1652" s="28">
        <v>315000</v>
      </c>
      <c r="O1652" s="29">
        <v>49</v>
      </c>
      <c r="P1652" s="29">
        <v>49</v>
      </c>
      <c r="Q1652" s="29">
        <v>84</v>
      </c>
      <c r="R1652" s="28">
        <v>390</v>
      </c>
      <c r="S1652" s="28">
        <v>320</v>
      </c>
      <c r="T1652" s="30">
        <v>1.9</v>
      </c>
      <c r="U1652" s="30">
        <v>0</v>
      </c>
      <c r="V1652" s="30">
        <v>1.9</v>
      </c>
      <c r="W1652" s="30">
        <v>1.6</v>
      </c>
      <c r="X1652" s="31">
        <v>5.9647058823529414E-2</v>
      </c>
      <c r="Y1652" s="30">
        <v>0.6</v>
      </c>
      <c r="Z1652" s="30">
        <v>-9.9999999999999978E-2</v>
      </c>
      <c r="AA1652" s="30">
        <v>0.7</v>
      </c>
      <c r="AB1652" s="30">
        <v>0.9</v>
      </c>
      <c r="AC1652" s="32">
        <v>0.23338759096131748</v>
      </c>
      <c r="AD1652" s="30">
        <v>3.9128097103968411</v>
      </c>
      <c r="AE1652" s="12">
        <v>4</v>
      </c>
      <c r="AF1652" s="12">
        <v>6</v>
      </c>
      <c r="AG1652" s="12">
        <v>6</v>
      </c>
      <c r="AH1652" s="33">
        <v>2.4</v>
      </c>
      <c r="AI1652" s="34">
        <v>300000</v>
      </c>
      <c r="AJ1652" s="34">
        <v>315000</v>
      </c>
      <c r="AK1652" s="34">
        <v>347500</v>
      </c>
      <c r="AL1652" s="35">
        <v>-4.7619047619047616E-2</v>
      </c>
      <c r="AM1652" s="35">
        <v>-0.1366906474820144</v>
      </c>
      <c r="AN1652" s="12">
        <v>1.9</v>
      </c>
      <c r="AO1652" s="33">
        <v>0.39999999999999991</v>
      </c>
      <c r="AP1652" s="12">
        <v>1.5</v>
      </c>
      <c r="AQ1652" s="34">
        <v>390</v>
      </c>
      <c r="AR1652" s="34">
        <v>340</v>
      </c>
      <c r="AS1652" s="31">
        <v>0.14705882352941177</v>
      </c>
      <c r="AT1652" s="36">
        <v>1671.0400000000002</v>
      </c>
      <c r="AU1652" s="30">
        <v>0.67349999999999999</v>
      </c>
      <c r="AV1652" s="30">
        <v>0.32650000000000001</v>
      </c>
      <c r="AW1652" s="30">
        <v>0.86280000000000001</v>
      </c>
      <c r="AX1652" s="30">
        <v>9.4299999999999995E-2</v>
      </c>
      <c r="AY1652" s="30">
        <v>0.3407</v>
      </c>
      <c r="AZ1652" s="30">
        <v>0.31950000000000001</v>
      </c>
      <c r="BA1652" s="30">
        <v>0.30009999999999998</v>
      </c>
      <c r="BB1652" s="37">
        <v>4.5</v>
      </c>
      <c r="BC1652" s="29">
        <v>598</v>
      </c>
      <c r="BD1652" s="38" t="s">
        <v>3743</v>
      </c>
      <c r="BE1652" s="39">
        <v>121.85932870714799</v>
      </c>
      <c r="BF1652" s="39">
        <v>-33.821356181206298</v>
      </c>
      <c r="BG1652" s="40">
        <f t="shared" si="300"/>
        <v>85</v>
      </c>
      <c r="BH1652" s="40">
        <f t="shared" si="301"/>
        <v>85</v>
      </c>
      <c r="BI1652" s="40">
        <f t="shared" si="302"/>
        <v>95</v>
      </c>
      <c r="BJ1652" s="40">
        <f t="shared" si="303"/>
        <v>1</v>
      </c>
      <c r="BK1652" s="40">
        <f t="shared" si="304"/>
        <v>18</v>
      </c>
      <c r="BL1652" s="40">
        <f t="shared" si="305"/>
        <v>65</v>
      </c>
      <c r="BM1652" s="41">
        <f t="shared" si="306"/>
        <v>100</v>
      </c>
      <c r="BN1652" s="40">
        <f t="shared" si="307"/>
        <v>100</v>
      </c>
      <c r="BO1652" s="41">
        <f t="shared" si="308"/>
        <v>100</v>
      </c>
      <c r="BP1652" s="41">
        <f t="shared" si="309"/>
        <v>100</v>
      </c>
      <c r="BQ1652" s="41">
        <f t="shared" si="310"/>
        <v>45</v>
      </c>
      <c r="BR1652" s="41">
        <f t="shared" si="311"/>
        <v>60</v>
      </c>
    </row>
    <row r="1653" spans="2:70" x14ac:dyDescent="0.3">
      <c r="B1653" s="12" t="s">
        <v>1989</v>
      </c>
      <c r="C1653" s="12">
        <v>511021277</v>
      </c>
      <c r="D1653" s="12" t="s">
        <v>1541</v>
      </c>
      <c r="E1653" s="12" t="s">
        <v>337</v>
      </c>
      <c r="F1653" s="12" t="s">
        <v>2720</v>
      </c>
      <c r="G1653" s="12" t="s">
        <v>120</v>
      </c>
      <c r="H1653" s="12" t="s">
        <v>5013</v>
      </c>
      <c r="I1653" s="28">
        <v>475000</v>
      </c>
      <c r="J1653" s="28">
        <v>285000</v>
      </c>
      <c r="K1653" s="28">
        <v>420000</v>
      </c>
      <c r="L1653" s="28">
        <v>485000</v>
      </c>
      <c r="M1653" s="28">
        <v>550000</v>
      </c>
      <c r="N1653" s="28">
        <v>485000</v>
      </c>
      <c r="O1653" s="29">
        <v>40</v>
      </c>
      <c r="P1653" s="29">
        <v>40</v>
      </c>
      <c r="Q1653" s="29">
        <v>44</v>
      </c>
      <c r="R1653" s="28">
        <v>750</v>
      </c>
      <c r="S1653" s="28">
        <v>500</v>
      </c>
      <c r="T1653" s="30">
        <v>0.8</v>
      </c>
      <c r="U1653" s="30">
        <v>0</v>
      </c>
      <c r="V1653" s="30">
        <v>0.8</v>
      </c>
      <c r="W1653" s="30">
        <v>1.9</v>
      </c>
      <c r="X1653" s="31">
        <v>8.2105263157894737E-2</v>
      </c>
      <c r="Y1653" s="30">
        <v>0.8</v>
      </c>
      <c r="Z1653" s="30">
        <v>-9.9999999999999978E-2</v>
      </c>
      <c r="AA1653" s="30">
        <v>0.9</v>
      </c>
      <c r="AB1653" s="30">
        <v>1.1000000000000001</v>
      </c>
      <c r="AC1653" s="32">
        <v>0.38774919348167752</v>
      </c>
      <c r="AD1653" s="30">
        <v>4.7225863308665854</v>
      </c>
      <c r="AE1653" s="12">
        <v>6</v>
      </c>
      <c r="AF1653" s="12">
        <v>6</v>
      </c>
      <c r="AG1653" s="12">
        <v>6</v>
      </c>
      <c r="AH1653" s="33">
        <v>8.4</v>
      </c>
      <c r="AI1653" s="34">
        <v>485000</v>
      </c>
      <c r="AJ1653" s="34">
        <v>420000</v>
      </c>
      <c r="AK1653" s="34">
        <v>480000</v>
      </c>
      <c r="AL1653" s="35">
        <v>0.15476190476190477</v>
      </c>
      <c r="AM1653" s="35">
        <v>1.0416666666666666E-2</v>
      </c>
      <c r="AN1653" s="12">
        <v>0.7</v>
      </c>
      <c r="AO1653" s="33">
        <v>-0.40000000000000013</v>
      </c>
      <c r="AP1653" s="12">
        <v>1.1000000000000001</v>
      </c>
      <c r="AQ1653" s="34">
        <v>595</v>
      </c>
      <c r="AR1653" s="34">
        <v>550</v>
      </c>
      <c r="AS1653" s="31">
        <v>8.1818181818181818E-2</v>
      </c>
      <c r="AT1653" s="36">
        <v>1934.2400000000002</v>
      </c>
      <c r="AU1653" s="30">
        <v>0.63700000000000001</v>
      </c>
      <c r="AV1653" s="30">
        <v>0.36299999999999999</v>
      </c>
      <c r="AW1653" s="30">
        <v>0.72309999999999997</v>
      </c>
      <c r="AX1653" s="30">
        <v>3.5000000000000003E-2</v>
      </c>
      <c r="AY1653" s="30">
        <v>0.26269999999999999</v>
      </c>
      <c r="AZ1653" s="30">
        <v>0.248</v>
      </c>
      <c r="BA1653" s="30">
        <v>0.39100000000000001</v>
      </c>
      <c r="BB1653" s="37">
        <v>2</v>
      </c>
      <c r="BC1653" s="29">
        <v>824</v>
      </c>
      <c r="BD1653" s="38" t="s">
        <v>4295</v>
      </c>
      <c r="BE1653" s="39">
        <v>115.533516601855</v>
      </c>
      <c r="BF1653" s="39">
        <v>-24.5412829842391</v>
      </c>
      <c r="BG1653" s="40">
        <f t="shared" si="300"/>
        <v>100</v>
      </c>
      <c r="BH1653" s="40">
        <f t="shared" si="301"/>
        <v>100</v>
      </c>
      <c r="BI1653" s="40">
        <f t="shared" si="302"/>
        <v>21</v>
      </c>
      <c r="BJ1653" s="40">
        <f t="shared" si="303"/>
        <v>78</v>
      </c>
      <c r="BK1653" s="40">
        <f t="shared" si="304"/>
        <v>1</v>
      </c>
      <c r="BL1653" s="40">
        <f t="shared" si="305"/>
        <v>48</v>
      </c>
      <c r="BM1653" s="41">
        <f t="shared" si="306"/>
        <v>100</v>
      </c>
      <c r="BN1653" s="40">
        <f t="shared" si="307"/>
        <v>100</v>
      </c>
      <c r="BO1653" s="41">
        <f t="shared" si="308"/>
        <v>9</v>
      </c>
      <c r="BP1653" s="41">
        <f t="shared" si="309"/>
        <v>100</v>
      </c>
      <c r="BQ1653" s="41">
        <f t="shared" si="310"/>
        <v>20</v>
      </c>
      <c r="BR1653" s="41">
        <f t="shared" si="311"/>
        <v>52</v>
      </c>
    </row>
    <row r="1654" spans="2:70" x14ac:dyDescent="0.3">
      <c r="B1654" s="12" t="s">
        <v>2570</v>
      </c>
      <c r="C1654" s="12">
        <v>511031278</v>
      </c>
      <c r="D1654" s="12" t="s">
        <v>2097</v>
      </c>
      <c r="E1654" s="12" t="s">
        <v>337</v>
      </c>
      <c r="F1654" s="12" t="s">
        <v>4812</v>
      </c>
      <c r="G1654" s="12" t="s">
        <v>120</v>
      </c>
      <c r="H1654" s="12" t="s">
        <v>5013</v>
      </c>
      <c r="I1654" s="28">
        <v>240000</v>
      </c>
      <c r="J1654" s="28">
        <v>250000</v>
      </c>
      <c r="K1654" s="28">
        <v>240000</v>
      </c>
      <c r="L1654" s="28">
        <v>250000</v>
      </c>
      <c r="M1654" s="28">
        <v>250000</v>
      </c>
      <c r="N1654" s="28">
        <v>255000</v>
      </c>
      <c r="O1654" s="29">
        <v>45</v>
      </c>
      <c r="P1654" s="29">
        <v>44</v>
      </c>
      <c r="Q1654" s="29">
        <v>42</v>
      </c>
      <c r="R1654" s="28">
        <v>460</v>
      </c>
      <c r="S1654" s="28">
        <v>410</v>
      </c>
      <c r="T1654" s="30">
        <v>5.0999999999999996</v>
      </c>
      <c r="U1654" s="30">
        <v>0</v>
      </c>
      <c r="V1654" s="30">
        <v>5.0999999999999996</v>
      </c>
      <c r="W1654" s="30">
        <v>5.8</v>
      </c>
      <c r="X1654" s="31">
        <v>9.9666666666666667E-2</v>
      </c>
      <c r="Y1654" s="30">
        <v>6.2</v>
      </c>
      <c r="Z1654" s="30">
        <v>0.20000000000000018</v>
      </c>
      <c r="AA1654" s="30">
        <v>6</v>
      </c>
      <c r="AB1654" s="30">
        <v>6</v>
      </c>
      <c r="AC1654" s="32">
        <v>0.20525451559934316</v>
      </c>
      <c r="AD1654" s="30">
        <v>2.0594098555118041</v>
      </c>
      <c r="AE1654" s="12">
        <v>25</v>
      </c>
      <c r="AF1654" s="12">
        <v>16</v>
      </c>
      <c r="AG1654" s="12">
        <v>19</v>
      </c>
      <c r="AH1654" s="33">
        <v>1.1900826446280992</v>
      </c>
      <c r="AI1654" s="34">
        <v>290000</v>
      </c>
      <c r="AJ1654" s="34">
        <v>267000</v>
      </c>
      <c r="AK1654" s="34">
        <v>255000</v>
      </c>
      <c r="AL1654" s="35">
        <v>8.6142322097378279E-2</v>
      </c>
      <c r="AM1654" s="35">
        <v>0.13725490196078433</v>
      </c>
      <c r="AN1654" s="12">
        <v>4.5</v>
      </c>
      <c r="AO1654" s="33">
        <v>9.9999999999999645E-2</v>
      </c>
      <c r="AP1654" s="12">
        <v>4.4000000000000004</v>
      </c>
      <c r="AQ1654" s="34">
        <v>480</v>
      </c>
      <c r="AR1654" s="34">
        <v>450</v>
      </c>
      <c r="AS1654" s="31">
        <v>6.6666666666666666E-2</v>
      </c>
      <c r="AT1654" s="36">
        <v>2241.1200000000003</v>
      </c>
      <c r="AU1654" s="30">
        <v>0.65410000000000001</v>
      </c>
      <c r="AV1654" s="30">
        <v>0.34589999999999999</v>
      </c>
      <c r="AW1654" s="30">
        <v>0.84330000000000005</v>
      </c>
      <c r="AX1654" s="30">
        <v>0.1237</v>
      </c>
      <c r="AY1654" s="30">
        <v>0.21729999999999999</v>
      </c>
      <c r="AZ1654" s="30">
        <v>0.41310000000000002</v>
      </c>
      <c r="BA1654" s="30">
        <v>0.32929999999999998</v>
      </c>
      <c r="BB1654" s="37">
        <v>1</v>
      </c>
      <c r="BC1654" s="29">
        <v>551</v>
      </c>
      <c r="BD1654" s="38" t="s">
        <v>4866</v>
      </c>
      <c r="BE1654" s="39">
        <v>121.49165095795</v>
      </c>
      <c r="BF1654" s="39">
        <v>-30.790569362246099</v>
      </c>
      <c r="BG1654" s="40">
        <f t="shared" si="300"/>
        <v>32</v>
      </c>
      <c r="BH1654" s="40">
        <f t="shared" si="301"/>
        <v>42</v>
      </c>
      <c r="BI1654" s="40">
        <f t="shared" si="302"/>
        <v>100</v>
      </c>
      <c r="BJ1654" s="40">
        <f t="shared" si="303"/>
        <v>44</v>
      </c>
      <c r="BK1654" s="40">
        <f t="shared" si="304"/>
        <v>23</v>
      </c>
      <c r="BL1654" s="40">
        <f t="shared" si="305"/>
        <v>38</v>
      </c>
      <c r="BM1654" s="41">
        <f t="shared" si="306"/>
        <v>100</v>
      </c>
      <c r="BN1654" s="40">
        <f t="shared" si="307"/>
        <v>100</v>
      </c>
      <c r="BO1654" s="41">
        <f t="shared" si="308"/>
        <v>100</v>
      </c>
      <c r="BP1654" s="41">
        <f t="shared" si="309"/>
        <v>14</v>
      </c>
      <c r="BQ1654" s="41">
        <f t="shared" si="310"/>
        <v>10</v>
      </c>
      <c r="BR1654" s="41">
        <f t="shared" si="311"/>
        <v>42</v>
      </c>
    </row>
    <row r="1655" spans="2:70" x14ac:dyDescent="0.3">
      <c r="B1655" s="12" t="s">
        <v>2519</v>
      </c>
      <c r="C1655" s="12">
        <v>511031279</v>
      </c>
      <c r="D1655" s="12" t="s">
        <v>2097</v>
      </c>
      <c r="E1655" s="12" t="s">
        <v>337</v>
      </c>
      <c r="F1655" s="12" t="s">
        <v>4812</v>
      </c>
      <c r="G1655" s="12" t="s">
        <v>120</v>
      </c>
      <c r="H1655" s="12" t="s">
        <v>5013</v>
      </c>
      <c r="I1655" s="28">
        <v>289000</v>
      </c>
      <c r="J1655" s="28">
        <v>275000</v>
      </c>
      <c r="K1655" s="28">
        <v>270000</v>
      </c>
      <c r="L1655" s="28">
        <v>290000</v>
      </c>
      <c r="M1655" s="28">
        <v>287000</v>
      </c>
      <c r="N1655" s="28">
        <v>275000</v>
      </c>
      <c r="O1655" s="29">
        <v>44</v>
      </c>
      <c r="P1655" s="29">
        <v>56</v>
      </c>
      <c r="Q1655" s="29">
        <v>84</v>
      </c>
      <c r="R1655" s="28">
        <v>530</v>
      </c>
      <c r="S1655" s="28">
        <v>480</v>
      </c>
      <c r="T1655" s="30">
        <v>4.4000000000000004</v>
      </c>
      <c r="U1655" s="30">
        <v>0.20000000000000018</v>
      </c>
      <c r="V1655" s="30">
        <v>4.2</v>
      </c>
      <c r="W1655" s="30">
        <v>3.7</v>
      </c>
      <c r="X1655" s="31">
        <v>9.5363321799307954E-2</v>
      </c>
      <c r="Y1655" s="30">
        <v>4.2</v>
      </c>
      <c r="Z1655" s="30">
        <v>0</v>
      </c>
      <c r="AA1655" s="30">
        <v>4.2</v>
      </c>
      <c r="AB1655" s="30">
        <v>5.0999999999999996</v>
      </c>
      <c r="AC1655" s="32">
        <v>0.19933204958478756</v>
      </c>
      <c r="AD1655" s="30">
        <v>2.090238110667765</v>
      </c>
      <c r="AE1655" s="12">
        <v>25</v>
      </c>
      <c r="AF1655" s="12">
        <v>16</v>
      </c>
      <c r="AG1655" s="12">
        <v>19</v>
      </c>
      <c r="AH1655" s="33">
        <v>1.1900826446280992</v>
      </c>
      <c r="AI1655" s="34">
        <v>290000</v>
      </c>
      <c r="AJ1655" s="34">
        <v>267000</v>
      </c>
      <c r="AK1655" s="34">
        <v>255000</v>
      </c>
      <c r="AL1655" s="35">
        <v>8.6142322097378279E-2</v>
      </c>
      <c r="AM1655" s="35">
        <v>0.13725490196078433</v>
      </c>
      <c r="AN1655" s="12">
        <v>4.5</v>
      </c>
      <c r="AO1655" s="33">
        <v>9.9999999999999645E-2</v>
      </c>
      <c r="AP1655" s="12">
        <v>4.4000000000000004</v>
      </c>
      <c r="AQ1655" s="34">
        <v>480</v>
      </c>
      <c r="AR1655" s="34">
        <v>450</v>
      </c>
      <c r="AS1655" s="31">
        <v>6.6666666666666666E-2</v>
      </c>
      <c r="AT1655" s="36">
        <v>2658.88</v>
      </c>
      <c r="AU1655" s="30">
        <v>0.68769999999999998</v>
      </c>
      <c r="AV1655" s="30">
        <v>0.31230000000000002</v>
      </c>
      <c r="AW1655" s="30">
        <v>0.76880000000000004</v>
      </c>
      <c r="AX1655" s="30">
        <v>0.18290000000000001</v>
      </c>
      <c r="AY1655" s="30">
        <v>0.1714</v>
      </c>
      <c r="AZ1655" s="30">
        <v>0.40770000000000001</v>
      </c>
      <c r="BA1655" s="30">
        <v>0.38059999999999999</v>
      </c>
      <c r="BB1655" s="37">
        <v>4</v>
      </c>
      <c r="BC1655" s="29">
        <v>550</v>
      </c>
      <c r="BD1655" s="38" t="s">
        <v>4813</v>
      </c>
      <c r="BE1655" s="39">
        <v>121.470776834322</v>
      </c>
      <c r="BF1655" s="39">
        <v>-30.757516162105901</v>
      </c>
      <c r="BG1655" s="40">
        <f t="shared" si="300"/>
        <v>44</v>
      </c>
      <c r="BH1655" s="40">
        <f t="shared" si="301"/>
        <v>42</v>
      </c>
      <c r="BI1655" s="40">
        <f t="shared" si="302"/>
        <v>100</v>
      </c>
      <c r="BJ1655" s="40">
        <f t="shared" si="303"/>
        <v>44</v>
      </c>
      <c r="BK1655" s="40">
        <f t="shared" si="304"/>
        <v>23</v>
      </c>
      <c r="BL1655" s="40">
        <f t="shared" si="305"/>
        <v>28</v>
      </c>
      <c r="BM1655" s="41">
        <f t="shared" si="306"/>
        <v>100</v>
      </c>
      <c r="BN1655" s="40">
        <f t="shared" si="307"/>
        <v>100</v>
      </c>
      <c r="BO1655" s="41">
        <f t="shared" si="308"/>
        <v>100</v>
      </c>
      <c r="BP1655" s="41">
        <f t="shared" si="309"/>
        <v>47</v>
      </c>
      <c r="BQ1655" s="41">
        <f t="shared" si="310"/>
        <v>40</v>
      </c>
      <c r="BR1655" s="41">
        <f t="shared" si="311"/>
        <v>47</v>
      </c>
    </row>
    <row r="1656" spans="2:70" x14ac:dyDescent="0.3">
      <c r="B1656" s="12" t="s">
        <v>2640</v>
      </c>
      <c r="C1656" s="12">
        <v>511031280</v>
      </c>
      <c r="D1656" s="12" t="s">
        <v>2097</v>
      </c>
      <c r="E1656" s="12" t="s">
        <v>337</v>
      </c>
      <c r="F1656" s="12" t="s">
        <v>4812</v>
      </c>
      <c r="G1656" s="12" t="s">
        <v>120</v>
      </c>
      <c r="H1656" s="12" t="s">
        <v>5013</v>
      </c>
      <c r="I1656" s="28">
        <v>350000</v>
      </c>
      <c r="J1656" s="28">
        <v>319000</v>
      </c>
      <c r="K1656" s="28">
        <v>269000</v>
      </c>
      <c r="L1656" s="28">
        <v>365000</v>
      </c>
      <c r="M1656" s="28">
        <v>350000</v>
      </c>
      <c r="N1656" s="28">
        <v>268000</v>
      </c>
      <c r="O1656" s="29">
        <v>68</v>
      </c>
      <c r="P1656" s="29">
        <v>67</v>
      </c>
      <c r="Q1656" s="29">
        <v>64</v>
      </c>
      <c r="R1656" s="28">
        <v>500</v>
      </c>
      <c r="S1656" s="28">
        <v>470</v>
      </c>
      <c r="T1656" s="30">
        <v>5.0999999999999996</v>
      </c>
      <c r="U1656" s="30">
        <v>9.9999999999999645E-2</v>
      </c>
      <c r="V1656" s="30">
        <v>5</v>
      </c>
      <c r="W1656" s="30">
        <v>4.9000000000000004</v>
      </c>
      <c r="X1656" s="31">
        <v>7.4285714285714288E-2</v>
      </c>
      <c r="Y1656" s="30">
        <v>3.4</v>
      </c>
      <c r="Z1656" s="30">
        <v>0.10000000000000009</v>
      </c>
      <c r="AA1656" s="30">
        <v>3.3</v>
      </c>
      <c r="AB1656" s="30">
        <v>4.3</v>
      </c>
      <c r="AC1656" s="32">
        <v>0.17757699738606658</v>
      </c>
      <c r="AD1656" s="30">
        <v>2.3904595801970503</v>
      </c>
      <c r="AE1656" s="12">
        <v>25</v>
      </c>
      <c r="AF1656" s="12">
        <v>16</v>
      </c>
      <c r="AG1656" s="12">
        <v>19</v>
      </c>
      <c r="AH1656" s="33">
        <v>1.1900826446280992</v>
      </c>
      <c r="AI1656" s="34">
        <v>290000</v>
      </c>
      <c r="AJ1656" s="34">
        <v>267000</v>
      </c>
      <c r="AK1656" s="34">
        <v>255000</v>
      </c>
      <c r="AL1656" s="35">
        <v>8.6142322097378279E-2</v>
      </c>
      <c r="AM1656" s="35">
        <v>0.13725490196078433</v>
      </c>
      <c r="AN1656" s="12">
        <v>4.5</v>
      </c>
      <c r="AO1656" s="33">
        <v>9.9999999999999645E-2</v>
      </c>
      <c r="AP1656" s="12">
        <v>4.4000000000000004</v>
      </c>
      <c r="AQ1656" s="34">
        <v>480</v>
      </c>
      <c r="AR1656" s="34">
        <v>450</v>
      </c>
      <c r="AS1656" s="31">
        <v>6.6666666666666666E-2</v>
      </c>
      <c r="AT1656" s="36">
        <v>2815.6800000000003</v>
      </c>
      <c r="AU1656" s="30">
        <v>0.7228</v>
      </c>
      <c r="AV1656" s="30">
        <v>0.2772</v>
      </c>
      <c r="AW1656" s="30">
        <v>0.85209999999999997</v>
      </c>
      <c r="AX1656" s="30">
        <v>0.1447</v>
      </c>
      <c r="AY1656" s="30">
        <v>0.17269999999999999</v>
      </c>
      <c r="AZ1656" s="30">
        <v>0.41880000000000001</v>
      </c>
      <c r="BA1656" s="30">
        <v>0.37730000000000002</v>
      </c>
      <c r="BB1656" s="37">
        <v>9</v>
      </c>
      <c r="BC1656" s="29">
        <v>548</v>
      </c>
      <c r="BD1656" s="38" t="s">
        <v>4938</v>
      </c>
      <c r="BE1656" s="39">
        <v>121.44744829602099</v>
      </c>
      <c r="BF1656" s="39">
        <v>-30.7394112169079</v>
      </c>
      <c r="BG1656" s="40">
        <f t="shared" si="300"/>
        <v>32</v>
      </c>
      <c r="BH1656" s="40">
        <f t="shared" si="301"/>
        <v>42</v>
      </c>
      <c r="BI1656" s="40">
        <f t="shared" si="302"/>
        <v>100</v>
      </c>
      <c r="BJ1656" s="40">
        <f t="shared" si="303"/>
        <v>44</v>
      </c>
      <c r="BK1656" s="40">
        <f t="shared" si="304"/>
        <v>23</v>
      </c>
      <c r="BL1656" s="40">
        <f t="shared" si="305"/>
        <v>28</v>
      </c>
      <c r="BM1656" s="41">
        <f t="shared" si="306"/>
        <v>100</v>
      </c>
      <c r="BN1656" s="40">
        <f t="shared" si="307"/>
        <v>100</v>
      </c>
      <c r="BO1656" s="41">
        <f t="shared" si="308"/>
        <v>100</v>
      </c>
      <c r="BP1656" s="41">
        <f t="shared" si="309"/>
        <v>60</v>
      </c>
      <c r="BQ1656" s="41">
        <f t="shared" si="310"/>
        <v>90</v>
      </c>
      <c r="BR1656" s="41">
        <f t="shared" si="311"/>
        <v>51</v>
      </c>
    </row>
    <row r="1657" spans="2:70" x14ac:dyDescent="0.3">
      <c r="B1657" s="12" t="s">
        <v>2295</v>
      </c>
      <c r="C1657" s="12">
        <v>511031282</v>
      </c>
      <c r="D1657" s="12" t="s">
        <v>2097</v>
      </c>
      <c r="E1657" s="12" t="s">
        <v>337</v>
      </c>
      <c r="F1657" s="12" t="s">
        <v>2720</v>
      </c>
      <c r="G1657" s="12" t="s">
        <v>120</v>
      </c>
      <c r="H1657" s="12" t="s">
        <v>5013</v>
      </c>
      <c r="I1657" s="28">
        <v>125000</v>
      </c>
      <c r="J1657" s="28">
        <v>129000</v>
      </c>
      <c r="K1657" s="28">
        <v>110000</v>
      </c>
      <c r="L1657" s="28">
        <v>120000</v>
      </c>
      <c r="M1657" s="28">
        <v>120000</v>
      </c>
      <c r="N1657" s="28">
        <v>95000</v>
      </c>
      <c r="O1657" s="29">
        <v>89</v>
      </c>
      <c r="P1657" s="29">
        <v>89</v>
      </c>
      <c r="Q1657" s="29">
        <v>198</v>
      </c>
      <c r="R1657" s="28">
        <v>280</v>
      </c>
      <c r="S1657" s="28">
        <v>250</v>
      </c>
      <c r="T1657" s="30">
        <v>3.7</v>
      </c>
      <c r="U1657" s="30">
        <v>-0.39999999999999947</v>
      </c>
      <c r="V1657" s="30">
        <v>4.0999999999999996</v>
      </c>
      <c r="W1657" s="30">
        <v>3.7</v>
      </c>
      <c r="X1657" s="31">
        <v>0.11648</v>
      </c>
      <c r="Y1657" s="30">
        <v>16.7</v>
      </c>
      <c r="Z1657" s="30">
        <v>0.39999999999999858</v>
      </c>
      <c r="AA1657" s="30">
        <v>16.3</v>
      </c>
      <c r="AB1657" s="30">
        <v>12.2</v>
      </c>
      <c r="AC1657" s="32">
        <v>0.15365703749231713</v>
      </c>
      <c r="AD1657" s="30">
        <v>1.3191709949546457</v>
      </c>
      <c r="AE1657" s="12">
        <v>25</v>
      </c>
      <c r="AF1657" s="12">
        <v>16</v>
      </c>
      <c r="AG1657" s="12">
        <v>19</v>
      </c>
      <c r="AH1657" s="33">
        <v>1.1900826446280992</v>
      </c>
      <c r="AI1657" s="34">
        <v>290000</v>
      </c>
      <c r="AJ1657" s="34">
        <v>267000</v>
      </c>
      <c r="AK1657" s="34">
        <v>255000</v>
      </c>
      <c r="AL1657" s="35">
        <v>8.6142322097378279E-2</v>
      </c>
      <c r="AM1657" s="35">
        <v>0.13725490196078433</v>
      </c>
      <c r="AN1657" s="12">
        <v>4.5</v>
      </c>
      <c r="AO1657" s="33">
        <v>9.9999999999999645E-2</v>
      </c>
      <c r="AP1657" s="12">
        <v>4.4000000000000004</v>
      </c>
      <c r="AQ1657" s="34">
        <v>480</v>
      </c>
      <c r="AR1657" s="34">
        <v>450</v>
      </c>
      <c r="AS1657" s="31">
        <v>6.6666666666666666E-2</v>
      </c>
      <c r="AT1657" s="36">
        <v>1822.2400000000002</v>
      </c>
      <c r="AU1657" s="30">
        <v>0.62150000000000005</v>
      </c>
      <c r="AV1657" s="30">
        <v>0.3785</v>
      </c>
      <c r="AW1657" s="30">
        <v>0.89510000000000001</v>
      </c>
      <c r="AX1657" s="30">
        <v>5.9200000000000003E-2</v>
      </c>
      <c r="AY1657" s="30">
        <v>0.30690000000000001</v>
      </c>
      <c r="AZ1657" s="30">
        <v>0.28339999999999999</v>
      </c>
      <c r="BA1657" s="30">
        <v>0.3362</v>
      </c>
      <c r="BB1657" s="37">
        <v>1.5</v>
      </c>
      <c r="BC1657" s="29">
        <v>819</v>
      </c>
      <c r="BD1657" s="38" t="s">
        <v>4584</v>
      </c>
      <c r="BE1657" s="39">
        <v>124.505742067149</v>
      </c>
      <c r="BF1657" s="39">
        <v>-31.587690912079701</v>
      </c>
      <c r="BG1657" s="40">
        <f t="shared" si="300"/>
        <v>55</v>
      </c>
      <c r="BH1657" s="40">
        <f t="shared" si="301"/>
        <v>42</v>
      </c>
      <c r="BI1657" s="40">
        <f t="shared" si="302"/>
        <v>100</v>
      </c>
      <c r="BJ1657" s="40">
        <f t="shared" si="303"/>
        <v>44</v>
      </c>
      <c r="BK1657" s="40">
        <f t="shared" si="304"/>
        <v>1</v>
      </c>
      <c r="BL1657" s="40">
        <f t="shared" si="305"/>
        <v>58</v>
      </c>
      <c r="BM1657" s="41">
        <f t="shared" si="306"/>
        <v>100</v>
      </c>
      <c r="BN1657" s="40">
        <f t="shared" si="307"/>
        <v>100</v>
      </c>
      <c r="BO1657" s="41">
        <f t="shared" si="308"/>
        <v>100</v>
      </c>
      <c r="BP1657" s="41">
        <f t="shared" si="309"/>
        <v>1</v>
      </c>
      <c r="BQ1657" s="41">
        <f t="shared" si="310"/>
        <v>15</v>
      </c>
      <c r="BR1657" s="41">
        <f t="shared" si="311"/>
        <v>43</v>
      </c>
    </row>
    <row r="1658" spans="2:70" x14ac:dyDescent="0.3">
      <c r="B1658" s="12" t="s">
        <v>2363</v>
      </c>
      <c r="C1658" s="12">
        <v>511041285</v>
      </c>
      <c r="D1658" s="12" t="s">
        <v>336</v>
      </c>
      <c r="E1658" s="12" t="s">
        <v>337</v>
      </c>
      <c r="F1658" s="12" t="s">
        <v>2363</v>
      </c>
      <c r="G1658" s="12" t="s">
        <v>120</v>
      </c>
      <c r="H1658" s="12" t="s">
        <v>5013</v>
      </c>
      <c r="I1658" s="28">
        <v>259000</v>
      </c>
      <c r="J1658" s="28">
        <v>255000</v>
      </c>
      <c r="K1658" s="28">
        <v>218250</v>
      </c>
      <c r="L1658" s="28">
        <v>290000</v>
      </c>
      <c r="M1658" s="28">
        <v>290000</v>
      </c>
      <c r="N1658" s="28">
        <v>235000</v>
      </c>
      <c r="O1658" s="29">
        <v>56</v>
      </c>
      <c r="P1658" s="29">
        <v>64</v>
      </c>
      <c r="Q1658" s="29">
        <v>86</v>
      </c>
      <c r="R1658" s="28">
        <v>320</v>
      </c>
      <c r="S1658" s="28">
        <v>280</v>
      </c>
      <c r="T1658" s="30">
        <v>4.5</v>
      </c>
      <c r="U1658" s="30">
        <v>0</v>
      </c>
      <c r="V1658" s="30">
        <v>4.5</v>
      </c>
      <c r="W1658" s="30">
        <v>4.0999999999999996</v>
      </c>
      <c r="X1658" s="31">
        <v>6.4247104247104253E-2</v>
      </c>
      <c r="Y1658" s="30">
        <v>2.4</v>
      </c>
      <c r="Z1658" s="30">
        <v>-0.10000000000000009</v>
      </c>
      <c r="AA1658" s="30">
        <v>2.5</v>
      </c>
      <c r="AB1658" s="30">
        <v>2.8</v>
      </c>
      <c r="AC1658" s="32">
        <v>0.24996875390576176</v>
      </c>
      <c r="AD1658" s="30">
        <v>3.8907396190860752</v>
      </c>
      <c r="AE1658" s="12">
        <v>43</v>
      </c>
      <c r="AF1658" s="12">
        <v>57</v>
      </c>
      <c r="AG1658" s="12">
        <v>44</v>
      </c>
      <c r="AH1658" s="33">
        <v>2.2560000000000002</v>
      </c>
      <c r="AI1658" s="34">
        <v>303700</v>
      </c>
      <c r="AJ1658" s="34">
        <v>252000</v>
      </c>
      <c r="AK1658" s="34">
        <v>230000</v>
      </c>
      <c r="AL1658" s="35">
        <v>0.20515873015873015</v>
      </c>
      <c r="AM1658" s="35">
        <v>0.32043478260869568</v>
      </c>
      <c r="AN1658" s="12">
        <v>4.2</v>
      </c>
      <c r="AO1658" s="33">
        <v>0.80000000000000027</v>
      </c>
      <c r="AP1658" s="12">
        <v>3.4</v>
      </c>
      <c r="AQ1658" s="34">
        <v>320</v>
      </c>
      <c r="AR1658" s="34">
        <v>300</v>
      </c>
      <c r="AS1658" s="31">
        <v>6.6666666666666666E-2</v>
      </c>
      <c r="AT1658" s="36">
        <v>1280.1600000000001</v>
      </c>
      <c r="AU1658" s="30">
        <v>0.56779999999999997</v>
      </c>
      <c r="AV1658" s="30">
        <v>0.43219999999999997</v>
      </c>
      <c r="AW1658" s="30">
        <v>0.75460000000000005</v>
      </c>
      <c r="AX1658" s="30">
        <v>0.19389999999999999</v>
      </c>
      <c r="AY1658" s="30">
        <v>0.33110000000000001</v>
      </c>
      <c r="AZ1658" s="30">
        <v>0.2387</v>
      </c>
      <c r="BA1658" s="30">
        <v>0.38590000000000002</v>
      </c>
      <c r="BB1658" s="37">
        <v>4</v>
      </c>
      <c r="BC1658" s="29">
        <v>374</v>
      </c>
      <c r="BD1658" s="38" t="s">
        <v>4651</v>
      </c>
      <c r="BE1658" s="39">
        <v>114.628687695632</v>
      </c>
      <c r="BF1658" s="39">
        <v>-28.754569168817198</v>
      </c>
      <c r="BG1658" s="40">
        <f t="shared" si="300"/>
        <v>42</v>
      </c>
      <c r="BH1658" s="40">
        <f t="shared" si="301"/>
        <v>47</v>
      </c>
      <c r="BI1658" s="40">
        <f t="shared" si="302"/>
        <v>97</v>
      </c>
      <c r="BJ1658" s="40">
        <f t="shared" si="303"/>
        <v>100</v>
      </c>
      <c r="BK1658" s="40">
        <f t="shared" si="304"/>
        <v>44</v>
      </c>
      <c r="BL1658" s="40">
        <f t="shared" si="305"/>
        <v>63</v>
      </c>
      <c r="BM1658" s="41">
        <f t="shared" si="306"/>
        <v>100</v>
      </c>
      <c r="BN1658" s="40">
        <f t="shared" si="307"/>
        <v>100</v>
      </c>
      <c r="BO1658" s="41">
        <f t="shared" si="308"/>
        <v>100</v>
      </c>
      <c r="BP1658" s="41">
        <f t="shared" si="309"/>
        <v>77</v>
      </c>
      <c r="BQ1658" s="41">
        <f t="shared" si="310"/>
        <v>40</v>
      </c>
      <c r="BR1658" s="41">
        <f t="shared" si="311"/>
        <v>56</v>
      </c>
    </row>
    <row r="1659" spans="2:70" x14ac:dyDescent="0.3">
      <c r="B1659" s="12" t="s">
        <v>2098</v>
      </c>
      <c r="C1659" s="12">
        <v>511041286</v>
      </c>
      <c r="D1659" s="12" t="s">
        <v>336</v>
      </c>
      <c r="E1659" s="12" t="s">
        <v>337</v>
      </c>
      <c r="F1659" s="12" t="s">
        <v>2363</v>
      </c>
      <c r="G1659" s="12" t="s">
        <v>120</v>
      </c>
      <c r="H1659" s="12" t="s">
        <v>5013</v>
      </c>
      <c r="I1659" s="28">
        <v>245000</v>
      </c>
      <c r="J1659" s="28">
        <v>225060</v>
      </c>
      <c r="K1659" s="28">
        <v>225000</v>
      </c>
      <c r="L1659" s="28">
        <v>230000</v>
      </c>
      <c r="M1659" s="28">
        <v>242000</v>
      </c>
      <c r="N1659" s="28">
        <v>245000</v>
      </c>
      <c r="O1659" s="29">
        <v>60</v>
      </c>
      <c r="P1659" s="29">
        <v>126</v>
      </c>
      <c r="Q1659" s="29">
        <v>126</v>
      </c>
      <c r="R1659" s="28">
        <v>300</v>
      </c>
      <c r="S1659" s="28">
        <v>280</v>
      </c>
      <c r="T1659" s="30">
        <v>5.5</v>
      </c>
      <c r="U1659" s="30">
        <v>-0.90000000000000036</v>
      </c>
      <c r="V1659" s="30">
        <v>6.4</v>
      </c>
      <c r="W1659" s="30">
        <v>2.8</v>
      </c>
      <c r="X1659" s="31">
        <v>6.3673469387755102E-2</v>
      </c>
      <c r="Y1659" s="30">
        <v>4.5999999999999996</v>
      </c>
      <c r="Z1659" s="30">
        <v>-1.8000000000000007</v>
      </c>
      <c r="AA1659" s="30">
        <v>6.4</v>
      </c>
      <c r="AB1659" s="30">
        <v>7</v>
      </c>
      <c r="AC1659" s="32">
        <v>0.17247723300524329</v>
      </c>
      <c r="AD1659" s="30">
        <v>2.708777056813116</v>
      </c>
      <c r="AE1659" s="12">
        <v>43</v>
      </c>
      <c r="AF1659" s="12">
        <v>57</v>
      </c>
      <c r="AG1659" s="12">
        <v>44</v>
      </c>
      <c r="AH1659" s="33">
        <v>2.2560000000000002</v>
      </c>
      <c r="AI1659" s="34">
        <v>303700</v>
      </c>
      <c r="AJ1659" s="34">
        <v>252000</v>
      </c>
      <c r="AK1659" s="34">
        <v>230000</v>
      </c>
      <c r="AL1659" s="35">
        <v>0.20515873015873015</v>
      </c>
      <c r="AM1659" s="35">
        <v>0.32043478260869568</v>
      </c>
      <c r="AN1659" s="12">
        <v>4.2</v>
      </c>
      <c r="AO1659" s="33">
        <v>0.80000000000000027</v>
      </c>
      <c r="AP1659" s="12">
        <v>3.4</v>
      </c>
      <c r="AQ1659" s="34">
        <v>320</v>
      </c>
      <c r="AR1659" s="34">
        <v>300</v>
      </c>
      <c r="AS1659" s="31">
        <v>6.6666666666666666E-2</v>
      </c>
      <c r="AT1659" s="36">
        <v>1739.3600000000001</v>
      </c>
      <c r="AU1659" s="30">
        <v>0.75680000000000003</v>
      </c>
      <c r="AV1659" s="30">
        <v>0.2432</v>
      </c>
      <c r="AW1659" s="30">
        <v>0.94730000000000003</v>
      </c>
      <c r="AX1659" s="30">
        <v>4.1599999999999998E-2</v>
      </c>
      <c r="AY1659" s="30">
        <v>0.31669999999999998</v>
      </c>
      <c r="AZ1659" s="30">
        <v>0.436</v>
      </c>
      <c r="BA1659" s="30">
        <v>0.21129999999999999</v>
      </c>
      <c r="BB1659" s="37">
        <v>3.5</v>
      </c>
      <c r="BC1659" s="29">
        <v>367</v>
      </c>
      <c r="BD1659" s="38" t="s">
        <v>4392</v>
      </c>
      <c r="BE1659" s="39">
        <v>114.67251270323401</v>
      </c>
      <c r="BF1659" s="39">
        <v>-28.8100860364925</v>
      </c>
      <c r="BG1659" s="40">
        <f t="shared" si="300"/>
        <v>26</v>
      </c>
      <c r="BH1659" s="40">
        <f t="shared" si="301"/>
        <v>47</v>
      </c>
      <c r="BI1659" s="40">
        <f t="shared" si="302"/>
        <v>97</v>
      </c>
      <c r="BJ1659" s="40">
        <f t="shared" si="303"/>
        <v>100</v>
      </c>
      <c r="BK1659" s="40">
        <f t="shared" si="304"/>
        <v>45</v>
      </c>
      <c r="BL1659" s="40">
        <f t="shared" si="305"/>
        <v>60</v>
      </c>
      <c r="BM1659" s="41">
        <f t="shared" si="306"/>
        <v>100</v>
      </c>
      <c r="BN1659" s="40">
        <f t="shared" si="307"/>
        <v>100</v>
      </c>
      <c r="BO1659" s="41">
        <f t="shared" si="308"/>
        <v>100</v>
      </c>
      <c r="BP1659" s="41">
        <f t="shared" si="309"/>
        <v>41</v>
      </c>
      <c r="BQ1659" s="41">
        <f t="shared" si="310"/>
        <v>35</v>
      </c>
      <c r="BR1659" s="41">
        <f t="shared" si="311"/>
        <v>51</v>
      </c>
    </row>
    <row r="1660" spans="2:70" x14ac:dyDescent="0.3">
      <c r="B1660" s="12" t="s">
        <v>2205</v>
      </c>
      <c r="C1660" s="12">
        <v>511041288</v>
      </c>
      <c r="D1660" s="12" t="s">
        <v>336</v>
      </c>
      <c r="E1660" s="12" t="s">
        <v>337</v>
      </c>
      <c r="F1660" s="12" t="s">
        <v>2363</v>
      </c>
      <c r="G1660" s="12" t="s">
        <v>120</v>
      </c>
      <c r="H1660" s="12" t="s">
        <v>5013</v>
      </c>
      <c r="I1660" s="28">
        <v>316800</v>
      </c>
      <c r="J1660" s="28">
        <v>300000</v>
      </c>
      <c r="K1660" s="28">
        <v>280815</v>
      </c>
      <c r="L1660" s="28">
        <v>327000</v>
      </c>
      <c r="M1660" s="28">
        <v>303700</v>
      </c>
      <c r="N1660" s="28">
        <v>299000</v>
      </c>
      <c r="O1660" s="29">
        <v>36</v>
      </c>
      <c r="P1660" s="29">
        <v>26</v>
      </c>
      <c r="Q1660" s="29">
        <v>87</v>
      </c>
      <c r="R1660" s="28">
        <v>420</v>
      </c>
      <c r="S1660" s="28">
        <v>370</v>
      </c>
      <c r="T1660" s="30">
        <v>5.5</v>
      </c>
      <c r="U1660" s="30">
        <v>-0.29999999999999982</v>
      </c>
      <c r="V1660" s="30">
        <v>5.8</v>
      </c>
      <c r="W1660" s="30">
        <v>4.5</v>
      </c>
      <c r="X1660" s="31">
        <v>6.8939393939393939E-2</v>
      </c>
      <c r="Y1660" s="30">
        <v>2.2000000000000002</v>
      </c>
      <c r="Z1660" s="30">
        <v>-0.29999999999999982</v>
      </c>
      <c r="AA1660" s="30">
        <v>2.5</v>
      </c>
      <c r="AB1660" s="30">
        <v>2.6</v>
      </c>
      <c r="AC1660" s="32">
        <v>0.18920282542885972</v>
      </c>
      <c r="AD1660" s="30">
        <v>2.7444805446823608</v>
      </c>
      <c r="AE1660" s="12">
        <v>43</v>
      </c>
      <c r="AF1660" s="12">
        <v>57</v>
      </c>
      <c r="AG1660" s="12">
        <v>44</v>
      </c>
      <c r="AH1660" s="33">
        <v>2.2560000000000002</v>
      </c>
      <c r="AI1660" s="34">
        <v>303700</v>
      </c>
      <c r="AJ1660" s="34">
        <v>252000</v>
      </c>
      <c r="AK1660" s="34">
        <v>230000</v>
      </c>
      <c r="AL1660" s="35">
        <v>0.20515873015873015</v>
      </c>
      <c r="AM1660" s="35">
        <v>0.32043478260869568</v>
      </c>
      <c r="AN1660" s="12">
        <v>4.2</v>
      </c>
      <c r="AO1660" s="33">
        <v>0.80000000000000027</v>
      </c>
      <c r="AP1660" s="12">
        <v>3.4</v>
      </c>
      <c r="AQ1660" s="34">
        <v>320</v>
      </c>
      <c r="AR1660" s="34">
        <v>300</v>
      </c>
      <c r="AS1660" s="31">
        <v>6.6666666666666666E-2</v>
      </c>
      <c r="AT1660" s="36">
        <v>2219.84</v>
      </c>
      <c r="AU1660" s="30">
        <v>0.74790000000000001</v>
      </c>
      <c r="AV1660" s="30">
        <v>0.25209999999999999</v>
      </c>
      <c r="AW1660" s="30">
        <v>0.86199999999999999</v>
      </c>
      <c r="AX1660" s="30">
        <v>0.1183</v>
      </c>
      <c r="AY1660" s="30">
        <v>0.29249999999999998</v>
      </c>
      <c r="AZ1660" s="30">
        <v>0.39839999999999998</v>
      </c>
      <c r="BA1660" s="30">
        <v>0.27550000000000002</v>
      </c>
      <c r="BB1660" s="37">
        <v>6</v>
      </c>
      <c r="BC1660" s="29">
        <v>364</v>
      </c>
      <c r="BD1660" s="38" t="s">
        <v>4496</v>
      </c>
      <c r="BE1660" s="39">
        <v>114.637950208649</v>
      </c>
      <c r="BF1660" s="39">
        <v>-28.846573623726002</v>
      </c>
      <c r="BG1660" s="40">
        <f t="shared" si="300"/>
        <v>26</v>
      </c>
      <c r="BH1660" s="40">
        <f t="shared" si="301"/>
        <v>47</v>
      </c>
      <c r="BI1660" s="40">
        <f t="shared" si="302"/>
        <v>97</v>
      </c>
      <c r="BJ1660" s="40">
        <f t="shared" si="303"/>
        <v>100</v>
      </c>
      <c r="BK1660" s="40">
        <f t="shared" si="304"/>
        <v>46</v>
      </c>
      <c r="BL1660" s="40">
        <f t="shared" si="305"/>
        <v>54</v>
      </c>
      <c r="BM1660" s="41">
        <f t="shared" si="306"/>
        <v>100</v>
      </c>
      <c r="BN1660" s="40">
        <f t="shared" si="307"/>
        <v>100</v>
      </c>
      <c r="BO1660" s="41">
        <f t="shared" si="308"/>
        <v>100</v>
      </c>
      <c r="BP1660" s="41">
        <f t="shared" si="309"/>
        <v>80</v>
      </c>
      <c r="BQ1660" s="41">
        <f t="shared" si="310"/>
        <v>60</v>
      </c>
      <c r="BR1660" s="41">
        <f t="shared" si="311"/>
        <v>56</v>
      </c>
    </row>
    <row r="1661" spans="2:70" x14ac:dyDescent="0.3">
      <c r="B1661" s="12" t="s">
        <v>2206</v>
      </c>
      <c r="C1661" s="12">
        <v>511041289</v>
      </c>
      <c r="D1661" s="12" t="s">
        <v>336</v>
      </c>
      <c r="E1661" s="12" t="s">
        <v>337</v>
      </c>
      <c r="F1661" s="12" t="s">
        <v>2720</v>
      </c>
      <c r="G1661" s="12" t="s">
        <v>120</v>
      </c>
      <c r="H1661" s="12" t="s">
        <v>5013</v>
      </c>
      <c r="I1661" s="28">
        <v>141750</v>
      </c>
      <c r="J1661" s="28">
        <v>140000</v>
      </c>
      <c r="K1661" s="28">
        <v>141750</v>
      </c>
      <c r="L1661" s="28">
        <v>295000</v>
      </c>
      <c r="M1661" s="28">
        <v>141750</v>
      </c>
      <c r="N1661" s="28">
        <v>200000</v>
      </c>
      <c r="O1661" s="29">
        <v>24</v>
      </c>
      <c r="P1661" s="29">
        <v>27</v>
      </c>
      <c r="Q1661" s="29">
        <v>112</v>
      </c>
      <c r="R1661" s="28">
        <v>330</v>
      </c>
      <c r="S1661" s="28">
        <v>450</v>
      </c>
      <c r="T1661" s="30">
        <v>1.6</v>
      </c>
      <c r="U1661" s="30">
        <v>-0.29999999999999982</v>
      </c>
      <c r="V1661" s="30">
        <v>1.9</v>
      </c>
      <c r="W1661" s="30">
        <v>2.1</v>
      </c>
      <c r="X1661" s="31">
        <v>0.12105820105820106</v>
      </c>
      <c r="Y1661" s="30">
        <v>0.2</v>
      </c>
      <c r="Z1661" s="30">
        <v>-0.3</v>
      </c>
      <c r="AA1661" s="30">
        <v>0.5</v>
      </c>
      <c r="AB1661" s="30">
        <v>0.2</v>
      </c>
      <c r="AC1661" s="32">
        <v>0.25226272015655576</v>
      </c>
      <c r="AD1661" s="30">
        <v>2.0838135537407796</v>
      </c>
      <c r="AE1661" s="12">
        <v>43</v>
      </c>
      <c r="AF1661" s="12">
        <v>57</v>
      </c>
      <c r="AG1661" s="12">
        <v>44</v>
      </c>
      <c r="AH1661" s="33">
        <v>2.2560000000000002</v>
      </c>
      <c r="AI1661" s="34">
        <v>303700</v>
      </c>
      <c r="AJ1661" s="34">
        <v>252000</v>
      </c>
      <c r="AK1661" s="34">
        <v>230000</v>
      </c>
      <c r="AL1661" s="35">
        <v>0.20515873015873015</v>
      </c>
      <c r="AM1661" s="35">
        <v>0.32043478260869568</v>
      </c>
      <c r="AN1661" s="12">
        <v>4.2</v>
      </c>
      <c r="AO1661" s="33">
        <v>0.80000000000000027</v>
      </c>
      <c r="AP1661" s="12">
        <v>3.4</v>
      </c>
      <c r="AQ1661" s="34">
        <v>320</v>
      </c>
      <c r="AR1661" s="34">
        <v>300</v>
      </c>
      <c r="AS1661" s="31">
        <v>6.6666666666666666E-2</v>
      </c>
      <c r="AT1661" s="36">
        <v>1308.1600000000001</v>
      </c>
      <c r="AU1661" s="30">
        <v>0.67949999999999999</v>
      </c>
      <c r="AV1661" s="30">
        <v>0.32050000000000001</v>
      </c>
      <c r="AW1661" s="30">
        <v>0.86150000000000004</v>
      </c>
      <c r="AX1661" s="30">
        <v>9.0499999999999997E-2</v>
      </c>
      <c r="AY1661" s="30">
        <v>0.45229999999999998</v>
      </c>
      <c r="AZ1661" s="30">
        <v>0.247</v>
      </c>
      <c r="BA1661" s="30">
        <v>0.24010000000000001</v>
      </c>
      <c r="BB1661" s="37">
        <v>4</v>
      </c>
      <c r="BC1661" s="29">
        <v>299</v>
      </c>
      <c r="BD1661" s="38" t="s">
        <v>4497</v>
      </c>
      <c r="BE1661" s="39">
        <v>115.101855827962</v>
      </c>
      <c r="BF1661" s="39">
        <v>-29.343158877220102</v>
      </c>
      <c r="BG1661" s="40">
        <f t="shared" si="300"/>
        <v>90</v>
      </c>
      <c r="BH1661" s="40">
        <f t="shared" si="301"/>
        <v>47</v>
      </c>
      <c r="BI1661" s="40">
        <f t="shared" si="302"/>
        <v>97</v>
      </c>
      <c r="BJ1661" s="40">
        <f t="shared" si="303"/>
        <v>100</v>
      </c>
      <c r="BK1661" s="40">
        <f t="shared" si="304"/>
        <v>54</v>
      </c>
      <c r="BL1661" s="40">
        <f t="shared" si="305"/>
        <v>90</v>
      </c>
      <c r="BM1661" s="41">
        <f t="shared" si="306"/>
        <v>100</v>
      </c>
      <c r="BN1661" s="40">
        <f t="shared" si="307"/>
        <v>100</v>
      </c>
      <c r="BO1661" s="41">
        <f t="shared" si="308"/>
        <v>99</v>
      </c>
      <c r="BP1661" s="41">
        <f t="shared" si="309"/>
        <v>100</v>
      </c>
      <c r="BQ1661" s="41">
        <f t="shared" si="310"/>
        <v>40</v>
      </c>
      <c r="BR1661" s="41">
        <f t="shared" si="311"/>
        <v>65</v>
      </c>
    </row>
    <row r="1662" spans="2:70" x14ac:dyDescent="0.3">
      <c r="B1662" s="12" t="s">
        <v>1260</v>
      </c>
      <c r="C1662" s="12">
        <v>511041292</v>
      </c>
      <c r="D1662" s="12" t="s">
        <v>336</v>
      </c>
      <c r="E1662" s="12" t="s">
        <v>337</v>
      </c>
      <c r="F1662" s="12" t="s">
        <v>2720</v>
      </c>
      <c r="G1662" s="12" t="s">
        <v>120</v>
      </c>
      <c r="H1662" s="12" t="s">
        <v>5013</v>
      </c>
      <c r="I1662" s="28">
        <v>280000</v>
      </c>
      <c r="J1662" s="28">
        <v>240000</v>
      </c>
      <c r="K1662" s="28">
        <v>219000</v>
      </c>
      <c r="L1662" s="28">
        <v>345000</v>
      </c>
      <c r="M1662" s="28">
        <v>300000</v>
      </c>
      <c r="N1662" s="28">
        <v>220000</v>
      </c>
      <c r="O1662" s="29">
        <v>69</v>
      </c>
      <c r="P1662" s="29">
        <v>79</v>
      </c>
      <c r="Q1662" s="29">
        <v>97</v>
      </c>
      <c r="R1662" s="28">
        <v>350</v>
      </c>
      <c r="S1662" s="28">
        <v>400</v>
      </c>
      <c r="T1662" s="30">
        <v>3.1</v>
      </c>
      <c r="U1662" s="30">
        <v>0.39999999999999991</v>
      </c>
      <c r="V1662" s="30">
        <v>2.7</v>
      </c>
      <c r="W1662" s="30">
        <v>2.1</v>
      </c>
      <c r="X1662" s="31">
        <v>6.5000000000000002E-2</v>
      </c>
      <c r="Y1662" s="30">
        <v>0.2</v>
      </c>
      <c r="Z1662" s="30">
        <v>0</v>
      </c>
      <c r="AA1662" s="30">
        <v>0.2</v>
      </c>
      <c r="AB1662" s="30">
        <v>0.5</v>
      </c>
      <c r="AC1662" s="32">
        <v>0.24490595611285265</v>
      </c>
      <c r="AD1662" s="30">
        <v>3.7677839401977331</v>
      </c>
      <c r="AE1662" s="12">
        <v>43</v>
      </c>
      <c r="AF1662" s="12">
        <v>57</v>
      </c>
      <c r="AG1662" s="12">
        <v>44</v>
      </c>
      <c r="AH1662" s="33">
        <v>2.2560000000000002</v>
      </c>
      <c r="AI1662" s="34">
        <v>303700</v>
      </c>
      <c r="AJ1662" s="34">
        <v>252000</v>
      </c>
      <c r="AK1662" s="34">
        <v>230000</v>
      </c>
      <c r="AL1662" s="35">
        <v>0.20515873015873015</v>
      </c>
      <c r="AM1662" s="35">
        <v>0.32043478260869568</v>
      </c>
      <c r="AN1662" s="12">
        <v>4.2</v>
      </c>
      <c r="AO1662" s="33">
        <v>0.80000000000000027</v>
      </c>
      <c r="AP1662" s="12">
        <v>3.4</v>
      </c>
      <c r="AQ1662" s="34">
        <v>320</v>
      </c>
      <c r="AR1662" s="34">
        <v>300</v>
      </c>
      <c r="AS1662" s="31">
        <v>6.6666666666666666E-2</v>
      </c>
      <c r="AT1662" s="36">
        <v>1429.1200000000001</v>
      </c>
      <c r="AU1662" s="30">
        <v>0.6976</v>
      </c>
      <c r="AV1662" s="30">
        <v>0.3024</v>
      </c>
      <c r="AW1662" s="30">
        <v>0.89549999999999996</v>
      </c>
      <c r="AX1662" s="30">
        <v>4.0599999999999997E-2</v>
      </c>
      <c r="AY1662" s="30">
        <v>0.4748</v>
      </c>
      <c r="AZ1662" s="30">
        <v>0.248</v>
      </c>
      <c r="BA1662" s="30">
        <v>0.1797</v>
      </c>
      <c r="BB1662" s="37">
        <v>3</v>
      </c>
      <c r="BC1662" s="29">
        <v>438</v>
      </c>
      <c r="BD1662" s="38" t="s">
        <v>3607</v>
      </c>
      <c r="BE1662" s="39">
        <v>114.98791514843001</v>
      </c>
      <c r="BF1662" s="39">
        <v>-28.080082699285001</v>
      </c>
      <c r="BG1662" s="40">
        <f t="shared" si="300"/>
        <v>65</v>
      </c>
      <c r="BH1662" s="40">
        <f t="shared" si="301"/>
        <v>47</v>
      </c>
      <c r="BI1662" s="40">
        <f t="shared" si="302"/>
        <v>97</v>
      </c>
      <c r="BJ1662" s="40">
        <f t="shared" si="303"/>
        <v>100</v>
      </c>
      <c r="BK1662" s="40">
        <f t="shared" si="304"/>
        <v>36</v>
      </c>
      <c r="BL1662" s="40">
        <f t="shared" si="305"/>
        <v>94</v>
      </c>
      <c r="BM1662" s="41">
        <f t="shared" si="306"/>
        <v>100</v>
      </c>
      <c r="BN1662" s="40">
        <f t="shared" si="307"/>
        <v>100</v>
      </c>
      <c r="BO1662" s="41">
        <f t="shared" si="308"/>
        <v>100</v>
      </c>
      <c r="BP1662" s="41">
        <f t="shared" si="309"/>
        <v>100</v>
      </c>
      <c r="BQ1662" s="41">
        <f t="shared" si="310"/>
        <v>30</v>
      </c>
      <c r="BR1662" s="41">
        <f t="shared" si="311"/>
        <v>61</v>
      </c>
    </row>
    <row r="1663" spans="2:70" x14ac:dyDescent="0.3">
      <c r="B1663" s="12" t="s">
        <v>2208</v>
      </c>
      <c r="C1663" s="12">
        <v>601011001</v>
      </c>
      <c r="D1663" s="12" t="s">
        <v>689</v>
      </c>
      <c r="E1663" s="12" t="s">
        <v>150</v>
      </c>
      <c r="F1663" s="12" t="s">
        <v>150</v>
      </c>
      <c r="G1663" s="12" t="s">
        <v>151</v>
      </c>
      <c r="H1663" s="12" t="s">
        <v>5013</v>
      </c>
      <c r="I1663" s="28">
        <v>349000</v>
      </c>
      <c r="J1663" s="28">
        <v>350000</v>
      </c>
      <c r="K1663" s="28">
        <v>365000</v>
      </c>
      <c r="L1663" s="28">
        <v>325000</v>
      </c>
      <c r="M1663" s="28">
        <v>325000</v>
      </c>
      <c r="N1663" s="28">
        <v>345000</v>
      </c>
      <c r="O1663" s="29">
        <v>25</v>
      </c>
      <c r="P1663" s="29">
        <v>25</v>
      </c>
      <c r="Q1663" s="29">
        <v>46</v>
      </c>
      <c r="R1663" s="28">
        <v>400</v>
      </c>
      <c r="S1663" s="28">
        <v>425</v>
      </c>
      <c r="T1663" s="30">
        <v>0.9</v>
      </c>
      <c r="U1663" s="30">
        <v>-0.4</v>
      </c>
      <c r="V1663" s="30">
        <v>1.3</v>
      </c>
      <c r="W1663" s="30">
        <v>0.9</v>
      </c>
      <c r="X1663" s="31">
        <v>5.9598853868194843E-2</v>
      </c>
      <c r="Y1663" s="30">
        <v>2.4</v>
      </c>
      <c r="Z1663" s="30">
        <v>-0.39999999999999991</v>
      </c>
      <c r="AA1663" s="30">
        <v>2.8</v>
      </c>
      <c r="AB1663" s="30">
        <v>4.0999999999999996</v>
      </c>
      <c r="AC1663" s="32">
        <v>0.36780932764454899</v>
      </c>
      <c r="AD1663" s="30">
        <v>6.1714161224974813</v>
      </c>
      <c r="AE1663" s="12">
        <v>17</v>
      </c>
      <c r="AF1663" s="12">
        <v>16</v>
      </c>
      <c r="AG1663" s="12">
        <v>25</v>
      </c>
      <c r="AH1663" s="33">
        <v>6.75</v>
      </c>
      <c r="AI1663" s="34">
        <v>470000</v>
      </c>
      <c r="AJ1663" s="34">
        <v>455000</v>
      </c>
      <c r="AK1663" s="34">
        <v>500000</v>
      </c>
      <c r="AL1663" s="35">
        <v>3.2967032967032968E-2</v>
      </c>
      <c r="AM1663" s="35">
        <v>-0.06</v>
      </c>
      <c r="AN1663" s="12">
        <v>2.5</v>
      </c>
      <c r="AO1663" s="33">
        <v>0.10000000000000009</v>
      </c>
      <c r="AP1663" s="12">
        <v>2.4</v>
      </c>
      <c r="AQ1663" s="34">
        <v>450</v>
      </c>
      <c r="AR1663" s="34">
        <v>450</v>
      </c>
      <c r="AS1663" s="31">
        <v>0</v>
      </c>
      <c r="AT1663" s="36">
        <v>1087.5200000000002</v>
      </c>
      <c r="AU1663" s="30">
        <v>0.70909999999999995</v>
      </c>
      <c r="AV1663" s="30">
        <v>0.29089999999999999</v>
      </c>
      <c r="AW1663" s="30">
        <v>0.90780000000000005</v>
      </c>
      <c r="AX1663" s="30">
        <v>3.04E-2</v>
      </c>
      <c r="AY1663" s="30">
        <v>0.17849999999999999</v>
      </c>
      <c r="AZ1663" s="30">
        <v>0.23169999999999999</v>
      </c>
      <c r="BA1663" s="30">
        <v>0.55589999999999995</v>
      </c>
      <c r="BB1663" s="37">
        <v>1</v>
      </c>
      <c r="BC1663" s="29">
        <v>23</v>
      </c>
      <c r="BD1663" s="38" t="s">
        <v>4499</v>
      </c>
      <c r="BE1663" s="39">
        <v>147.14789531794199</v>
      </c>
      <c r="BF1663" s="39">
        <v>-42.733429153280298</v>
      </c>
      <c r="BG1663" s="40">
        <f t="shared" si="300"/>
        <v>100</v>
      </c>
      <c r="BH1663" s="40">
        <f t="shared" si="301"/>
        <v>75</v>
      </c>
      <c r="BI1663" s="40">
        <f t="shared" si="302"/>
        <v>41</v>
      </c>
      <c r="BJ1663" s="40">
        <f t="shared" si="303"/>
        <v>17</v>
      </c>
      <c r="BK1663" s="40">
        <f t="shared" si="304"/>
        <v>100</v>
      </c>
      <c r="BL1663" s="40">
        <f t="shared" si="305"/>
        <v>29</v>
      </c>
      <c r="BM1663" s="41">
        <f t="shared" si="306"/>
        <v>100</v>
      </c>
      <c r="BN1663" s="40">
        <f t="shared" si="307"/>
        <v>88</v>
      </c>
      <c r="BO1663" s="41">
        <f t="shared" si="308"/>
        <v>22</v>
      </c>
      <c r="BP1663" s="41">
        <f t="shared" si="309"/>
        <v>77</v>
      </c>
      <c r="BQ1663" s="41">
        <f t="shared" si="310"/>
        <v>10</v>
      </c>
      <c r="BR1663" s="41">
        <f t="shared" si="311"/>
        <v>50</v>
      </c>
    </row>
    <row r="1664" spans="2:70" x14ac:dyDescent="0.3">
      <c r="B1664" s="12" t="s">
        <v>1024</v>
      </c>
      <c r="C1664" s="12">
        <v>601011002</v>
      </c>
      <c r="D1664" s="12" t="s">
        <v>689</v>
      </c>
      <c r="E1664" s="12" t="s">
        <v>150</v>
      </c>
      <c r="F1664" s="12" t="s">
        <v>150</v>
      </c>
      <c r="G1664" s="12" t="s">
        <v>151</v>
      </c>
      <c r="H1664" s="12" t="s">
        <v>5013</v>
      </c>
      <c r="I1664" s="28">
        <v>450000</v>
      </c>
      <c r="J1664" s="28">
        <v>445000</v>
      </c>
      <c r="K1664" s="28">
        <v>450000</v>
      </c>
      <c r="L1664" s="28">
        <v>455000</v>
      </c>
      <c r="M1664" s="28">
        <v>470000</v>
      </c>
      <c r="N1664" s="28">
        <v>450000</v>
      </c>
      <c r="O1664" s="29">
        <v>61</v>
      </c>
      <c r="P1664" s="29">
        <v>48</v>
      </c>
      <c r="Q1664" s="29">
        <v>24</v>
      </c>
      <c r="R1664" s="28">
        <v>440</v>
      </c>
      <c r="S1664" s="28">
        <v>460</v>
      </c>
      <c r="T1664" s="30">
        <v>4.5</v>
      </c>
      <c r="U1664" s="30">
        <v>-0.20000000000000018</v>
      </c>
      <c r="V1664" s="30">
        <v>4.7</v>
      </c>
      <c r="W1664" s="30">
        <v>3.2</v>
      </c>
      <c r="X1664" s="31">
        <v>5.0844444444444442E-2</v>
      </c>
      <c r="Y1664" s="30">
        <v>6.2</v>
      </c>
      <c r="Z1664" s="30">
        <v>0</v>
      </c>
      <c r="AA1664" s="30">
        <v>6.2</v>
      </c>
      <c r="AB1664" s="30">
        <v>5.2</v>
      </c>
      <c r="AC1664" s="32">
        <v>0.24101665205959683</v>
      </c>
      <c r="AD1664" s="30">
        <v>4.7402750623609515</v>
      </c>
      <c r="AE1664" s="12">
        <v>17</v>
      </c>
      <c r="AF1664" s="12">
        <v>16</v>
      </c>
      <c r="AG1664" s="12">
        <v>25</v>
      </c>
      <c r="AH1664" s="33">
        <v>6.75</v>
      </c>
      <c r="AI1664" s="34">
        <v>470000</v>
      </c>
      <c r="AJ1664" s="34">
        <v>455000</v>
      </c>
      <c r="AK1664" s="34">
        <v>500000</v>
      </c>
      <c r="AL1664" s="35">
        <v>3.2967032967032968E-2</v>
      </c>
      <c r="AM1664" s="35">
        <v>-0.06</v>
      </c>
      <c r="AN1664" s="12">
        <v>2.5</v>
      </c>
      <c r="AO1664" s="33">
        <v>0.10000000000000009</v>
      </c>
      <c r="AP1664" s="12">
        <v>2.4</v>
      </c>
      <c r="AQ1664" s="34">
        <v>450</v>
      </c>
      <c r="AR1664" s="34">
        <v>450</v>
      </c>
      <c r="AS1664" s="31">
        <v>0</v>
      </c>
      <c r="AT1664" s="36">
        <v>1825.6000000000001</v>
      </c>
      <c r="AU1664" s="30">
        <v>0.78269999999999995</v>
      </c>
      <c r="AV1664" s="30">
        <v>0.21729999999999999</v>
      </c>
      <c r="AW1664" s="30">
        <v>0.85160000000000002</v>
      </c>
      <c r="AX1664" s="30">
        <v>8.0999999999999996E-3</v>
      </c>
      <c r="AY1664" s="30">
        <v>0.27089999999999997</v>
      </c>
      <c r="AZ1664" s="30">
        <v>0.52729999999999999</v>
      </c>
      <c r="BA1664" s="30">
        <v>0.1852</v>
      </c>
      <c r="BB1664" s="37">
        <v>2</v>
      </c>
      <c r="BC1664" s="29">
        <v>20</v>
      </c>
      <c r="BD1664" s="38" t="s">
        <v>3397</v>
      </c>
      <c r="BE1664" s="39">
        <v>147.29676587695201</v>
      </c>
      <c r="BF1664" s="39">
        <v>-42.702021108799897</v>
      </c>
      <c r="BG1664" s="40">
        <f t="shared" si="300"/>
        <v>42</v>
      </c>
      <c r="BH1664" s="40">
        <f t="shared" si="301"/>
        <v>75</v>
      </c>
      <c r="BI1664" s="40">
        <f t="shared" si="302"/>
        <v>41</v>
      </c>
      <c r="BJ1664" s="40">
        <f t="shared" si="303"/>
        <v>17</v>
      </c>
      <c r="BK1664" s="40">
        <f t="shared" si="304"/>
        <v>100</v>
      </c>
      <c r="BL1664" s="40">
        <f t="shared" si="305"/>
        <v>50</v>
      </c>
      <c r="BM1664" s="41">
        <f t="shared" si="306"/>
        <v>100</v>
      </c>
      <c r="BN1664" s="40">
        <f t="shared" si="307"/>
        <v>100</v>
      </c>
      <c r="BO1664" s="41">
        <f t="shared" si="308"/>
        <v>100</v>
      </c>
      <c r="BP1664" s="41">
        <f t="shared" si="309"/>
        <v>14</v>
      </c>
      <c r="BQ1664" s="41">
        <f t="shared" si="310"/>
        <v>20</v>
      </c>
      <c r="BR1664" s="41">
        <f t="shared" si="311"/>
        <v>49</v>
      </c>
    </row>
    <row r="1665" spans="2:70" x14ac:dyDescent="0.3">
      <c r="B1665" s="12" t="s">
        <v>688</v>
      </c>
      <c r="C1665" s="12">
        <v>601011003</v>
      </c>
      <c r="D1665" s="12" t="s">
        <v>689</v>
      </c>
      <c r="E1665" s="12" t="s">
        <v>150</v>
      </c>
      <c r="F1665" s="12" t="s">
        <v>150</v>
      </c>
      <c r="G1665" s="12" t="s">
        <v>151</v>
      </c>
      <c r="H1665" s="12" t="s">
        <v>5013</v>
      </c>
      <c r="I1665" s="28">
        <v>510000</v>
      </c>
      <c r="J1665" s="28">
        <v>497000</v>
      </c>
      <c r="K1665" s="28">
        <v>510000</v>
      </c>
      <c r="L1665" s="28">
        <v>520000</v>
      </c>
      <c r="M1665" s="28">
        <v>515000</v>
      </c>
      <c r="N1665" s="28">
        <v>550000</v>
      </c>
      <c r="O1665" s="29">
        <v>122</v>
      </c>
      <c r="P1665" s="29">
        <v>78</v>
      </c>
      <c r="Q1665" s="29">
        <v>61</v>
      </c>
      <c r="R1665" s="28">
        <v>480</v>
      </c>
      <c r="S1665" s="28">
        <v>450</v>
      </c>
      <c r="T1665" s="30">
        <v>2.2999999999999998</v>
      </c>
      <c r="U1665" s="30">
        <v>0</v>
      </c>
      <c r="V1665" s="30">
        <v>2.2999999999999998</v>
      </c>
      <c r="W1665" s="30">
        <v>2.2999999999999998</v>
      </c>
      <c r="X1665" s="31">
        <v>4.8941176470588238E-2</v>
      </c>
      <c r="Y1665" s="30">
        <v>5.2</v>
      </c>
      <c r="Z1665" s="30">
        <v>0</v>
      </c>
      <c r="AA1665" s="30">
        <v>5.2</v>
      </c>
      <c r="AB1665" s="30">
        <v>5.5</v>
      </c>
      <c r="AC1665" s="32">
        <v>0.22857142857142856</v>
      </c>
      <c r="AD1665" s="30">
        <v>4.6703296703296706</v>
      </c>
      <c r="AE1665" s="12">
        <v>17</v>
      </c>
      <c r="AF1665" s="12">
        <v>16</v>
      </c>
      <c r="AG1665" s="12">
        <v>25</v>
      </c>
      <c r="AH1665" s="33">
        <v>6.75</v>
      </c>
      <c r="AI1665" s="34">
        <v>470000</v>
      </c>
      <c r="AJ1665" s="34">
        <v>455000</v>
      </c>
      <c r="AK1665" s="34">
        <v>500000</v>
      </c>
      <c r="AL1665" s="35">
        <v>3.2967032967032968E-2</v>
      </c>
      <c r="AM1665" s="35">
        <v>-0.06</v>
      </c>
      <c r="AN1665" s="12">
        <v>2.5</v>
      </c>
      <c r="AO1665" s="33">
        <v>0.10000000000000009</v>
      </c>
      <c r="AP1665" s="12">
        <v>2.4</v>
      </c>
      <c r="AQ1665" s="34">
        <v>450</v>
      </c>
      <c r="AR1665" s="34">
        <v>450</v>
      </c>
      <c r="AS1665" s="31">
        <v>0</v>
      </c>
      <c r="AT1665" s="36">
        <v>2100</v>
      </c>
      <c r="AU1665" s="30">
        <v>0.80010000000000003</v>
      </c>
      <c r="AV1665" s="30">
        <v>0.19989999999999999</v>
      </c>
      <c r="AW1665" s="30">
        <v>0.91139999999999999</v>
      </c>
      <c r="AX1665" s="30">
        <v>1.03E-2</v>
      </c>
      <c r="AY1665" s="30">
        <v>0.37359999999999999</v>
      </c>
      <c r="AZ1665" s="30">
        <v>0.49969999999999998</v>
      </c>
      <c r="BA1665" s="30">
        <v>0.1104</v>
      </c>
      <c r="BB1665" s="37">
        <v>6.5</v>
      </c>
      <c r="BC1665" s="29">
        <v>13</v>
      </c>
      <c r="BD1665" s="38" t="s">
        <v>3129</v>
      </c>
      <c r="BE1665" s="39">
        <v>147.29455751145099</v>
      </c>
      <c r="BF1665" s="39">
        <v>-42.771223111961</v>
      </c>
      <c r="BG1665" s="40">
        <f t="shared" si="300"/>
        <v>79</v>
      </c>
      <c r="BH1665" s="40">
        <f t="shared" si="301"/>
        <v>75</v>
      </c>
      <c r="BI1665" s="40">
        <f t="shared" si="302"/>
        <v>41</v>
      </c>
      <c r="BJ1665" s="40">
        <f t="shared" si="303"/>
        <v>17</v>
      </c>
      <c r="BK1665" s="40">
        <f t="shared" si="304"/>
        <v>100</v>
      </c>
      <c r="BL1665" s="40">
        <f t="shared" si="305"/>
        <v>72</v>
      </c>
      <c r="BM1665" s="41">
        <f t="shared" si="306"/>
        <v>100</v>
      </c>
      <c r="BN1665" s="40">
        <f t="shared" si="307"/>
        <v>100</v>
      </c>
      <c r="BO1665" s="41">
        <f t="shared" si="308"/>
        <v>100</v>
      </c>
      <c r="BP1665" s="41">
        <f t="shared" si="309"/>
        <v>31</v>
      </c>
      <c r="BQ1665" s="41">
        <f t="shared" si="310"/>
        <v>65</v>
      </c>
      <c r="BR1665" s="41">
        <f t="shared" si="311"/>
        <v>59</v>
      </c>
    </row>
    <row r="1666" spans="2:70" x14ac:dyDescent="0.3">
      <c r="B1666" s="12" t="s">
        <v>1025</v>
      </c>
      <c r="C1666" s="12">
        <v>601021004</v>
      </c>
      <c r="D1666" s="12" t="s">
        <v>149</v>
      </c>
      <c r="E1666" s="12" t="s">
        <v>150</v>
      </c>
      <c r="F1666" s="12" t="s">
        <v>150</v>
      </c>
      <c r="G1666" s="12" t="s">
        <v>151</v>
      </c>
      <c r="H1666" s="12" t="s">
        <v>5013</v>
      </c>
      <c r="I1666" s="28">
        <v>550000</v>
      </c>
      <c r="J1666" s="28">
        <v>550000</v>
      </c>
      <c r="K1666" s="28">
        <v>555000</v>
      </c>
      <c r="L1666" s="28">
        <v>550000</v>
      </c>
      <c r="M1666" s="28">
        <v>565000</v>
      </c>
      <c r="N1666" s="28">
        <v>550000</v>
      </c>
      <c r="O1666" s="29">
        <v>33</v>
      </c>
      <c r="P1666" s="29">
        <v>31</v>
      </c>
      <c r="Q1666" s="29">
        <v>33</v>
      </c>
      <c r="R1666" s="28">
        <v>465</v>
      </c>
      <c r="S1666" s="28">
        <v>450</v>
      </c>
      <c r="T1666" s="30">
        <v>2.4</v>
      </c>
      <c r="U1666" s="30">
        <v>0.19999999999999973</v>
      </c>
      <c r="V1666" s="30">
        <v>2.2000000000000002</v>
      </c>
      <c r="W1666" s="30">
        <v>1.6</v>
      </c>
      <c r="X1666" s="31">
        <v>4.3963636363636364E-2</v>
      </c>
      <c r="Y1666" s="30">
        <v>4.5</v>
      </c>
      <c r="Z1666" s="30">
        <v>0.40000000000000036</v>
      </c>
      <c r="AA1666" s="30">
        <v>4.0999999999999996</v>
      </c>
      <c r="AB1666" s="30">
        <v>4.8</v>
      </c>
      <c r="AC1666" s="32">
        <v>0.27458900226757371</v>
      </c>
      <c r="AD1666" s="30">
        <v>6.2458209779638345</v>
      </c>
      <c r="AE1666" s="12">
        <v>43</v>
      </c>
      <c r="AF1666" s="12">
        <v>59</v>
      </c>
      <c r="AG1666" s="12">
        <v>56</v>
      </c>
      <c r="AH1666" s="33">
        <v>3.7350993377483444</v>
      </c>
      <c r="AI1666" s="34">
        <v>537000</v>
      </c>
      <c r="AJ1666" s="34">
        <v>553000</v>
      </c>
      <c r="AK1666" s="34">
        <v>575000</v>
      </c>
      <c r="AL1666" s="35">
        <v>-2.8933092224231464E-2</v>
      </c>
      <c r="AM1666" s="35">
        <v>-6.6086956521739126E-2</v>
      </c>
      <c r="AN1666" s="12">
        <v>2.5</v>
      </c>
      <c r="AO1666" s="33">
        <v>0.29999999999999982</v>
      </c>
      <c r="AP1666" s="12">
        <v>2.2000000000000002</v>
      </c>
      <c r="AQ1666" s="34">
        <v>495</v>
      </c>
      <c r="AR1666" s="34">
        <v>470</v>
      </c>
      <c r="AS1666" s="31">
        <v>5.3191489361702128E-2</v>
      </c>
      <c r="AT1666" s="36">
        <v>1693.44</v>
      </c>
      <c r="AU1666" s="30">
        <v>0.62909999999999999</v>
      </c>
      <c r="AV1666" s="30">
        <v>0.37090000000000001</v>
      </c>
      <c r="AW1666" s="30">
        <v>0.84570000000000001</v>
      </c>
      <c r="AX1666" s="30">
        <v>9.4700000000000006E-2</v>
      </c>
      <c r="AY1666" s="30">
        <v>0.43219999999999997</v>
      </c>
      <c r="AZ1666" s="30">
        <v>0.26640000000000003</v>
      </c>
      <c r="BA1666" s="30">
        <v>0.27939999999999998</v>
      </c>
      <c r="BB1666" s="37">
        <v>6</v>
      </c>
      <c r="BC1666" s="29">
        <v>4</v>
      </c>
      <c r="BD1666" s="38" t="s">
        <v>3398</v>
      </c>
      <c r="BE1666" s="39">
        <v>147.37852976948599</v>
      </c>
      <c r="BF1666" s="39">
        <v>-42.8728311532332</v>
      </c>
      <c r="BG1666" s="40">
        <f t="shared" si="300"/>
        <v>77</v>
      </c>
      <c r="BH1666" s="40">
        <f t="shared" si="301"/>
        <v>75</v>
      </c>
      <c r="BI1666" s="40">
        <f t="shared" si="302"/>
        <v>79</v>
      </c>
      <c r="BJ1666" s="40">
        <f t="shared" si="303"/>
        <v>1</v>
      </c>
      <c r="BK1666" s="40">
        <f t="shared" si="304"/>
        <v>100</v>
      </c>
      <c r="BL1666" s="40">
        <f t="shared" si="305"/>
        <v>85</v>
      </c>
      <c r="BM1666" s="41">
        <f t="shared" si="306"/>
        <v>97</v>
      </c>
      <c r="BN1666" s="40">
        <f t="shared" si="307"/>
        <v>88</v>
      </c>
      <c r="BO1666" s="41">
        <f t="shared" si="308"/>
        <v>84</v>
      </c>
      <c r="BP1666" s="41">
        <f t="shared" si="309"/>
        <v>42</v>
      </c>
      <c r="BQ1666" s="41">
        <f t="shared" si="310"/>
        <v>60</v>
      </c>
      <c r="BR1666" s="41">
        <f t="shared" si="311"/>
        <v>59</v>
      </c>
    </row>
    <row r="1667" spans="2:70" x14ac:dyDescent="0.3">
      <c r="B1667" s="12" t="s">
        <v>421</v>
      </c>
      <c r="C1667" s="12">
        <v>601021006</v>
      </c>
      <c r="D1667" s="12" t="s">
        <v>149</v>
      </c>
      <c r="E1667" s="12" t="s">
        <v>150</v>
      </c>
      <c r="F1667" s="12" t="s">
        <v>150</v>
      </c>
      <c r="G1667" s="12" t="s">
        <v>151</v>
      </c>
      <c r="H1667" s="12" t="s">
        <v>5013</v>
      </c>
      <c r="I1667" s="28">
        <v>595000</v>
      </c>
      <c r="J1667" s="28">
        <v>595000</v>
      </c>
      <c r="K1667" s="28">
        <v>598000</v>
      </c>
      <c r="L1667" s="28">
        <v>508000</v>
      </c>
      <c r="M1667" s="28">
        <v>537000</v>
      </c>
      <c r="N1667" s="28">
        <v>550000</v>
      </c>
      <c r="O1667" s="29">
        <v>45</v>
      </c>
      <c r="P1667" s="29">
        <v>45</v>
      </c>
      <c r="Q1667" s="29">
        <v>49</v>
      </c>
      <c r="R1667" s="28">
        <v>510</v>
      </c>
      <c r="S1667" s="28">
        <v>500</v>
      </c>
      <c r="T1667" s="30">
        <v>3.7</v>
      </c>
      <c r="U1667" s="30">
        <v>0.60000000000000009</v>
      </c>
      <c r="V1667" s="30">
        <v>3.1</v>
      </c>
      <c r="W1667" s="30">
        <v>2.1</v>
      </c>
      <c r="X1667" s="31">
        <v>4.4571428571428574E-2</v>
      </c>
      <c r="Y1667" s="30">
        <v>3.7</v>
      </c>
      <c r="Z1667" s="30">
        <v>-0.19999999999999973</v>
      </c>
      <c r="AA1667" s="30">
        <v>3.9</v>
      </c>
      <c r="AB1667" s="30">
        <v>2.6</v>
      </c>
      <c r="AC1667" s="32">
        <v>0.26139904871248154</v>
      </c>
      <c r="AD1667" s="30">
        <v>5.8647222467543925</v>
      </c>
      <c r="AE1667" s="12">
        <v>43</v>
      </c>
      <c r="AF1667" s="12">
        <v>59</v>
      </c>
      <c r="AG1667" s="12">
        <v>56</v>
      </c>
      <c r="AH1667" s="33">
        <v>3.7350993377483444</v>
      </c>
      <c r="AI1667" s="34">
        <v>537000</v>
      </c>
      <c r="AJ1667" s="34">
        <v>553000</v>
      </c>
      <c r="AK1667" s="34">
        <v>575000</v>
      </c>
      <c r="AL1667" s="35">
        <v>-2.8933092224231464E-2</v>
      </c>
      <c r="AM1667" s="35">
        <v>-6.6086956521739126E-2</v>
      </c>
      <c r="AN1667" s="12">
        <v>2.5</v>
      </c>
      <c r="AO1667" s="33">
        <v>0.29999999999999982</v>
      </c>
      <c r="AP1667" s="12">
        <v>2.2000000000000002</v>
      </c>
      <c r="AQ1667" s="34">
        <v>495</v>
      </c>
      <c r="AR1667" s="34">
        <v>470</v>
      </c>
      <c r="AS1667" s="31">
        <v>5.3191489361702128E-2</v>
      </c>
      <c r="AT1667" s="36">
        <v>1951.0400000000002</v>
      </c>
      <c r="AU1667" s="30">
        <v>0.7056</v>
      </c>
      <c r="AV1667" s="30">
        <v>0.2944</v>
      </c>
      <c r="AW1667" s="30">
        <v>0.97</v>
      </c>
      <c r="AX1667" s="30">
        <v>1.6400000000000001E-2</v>
      </c>
      <c r="AY1667" s="30">
        <v>0.37380000000000002</v>
      </c>
      <c r="AZ1667" s="30">
        <v>0.43509999999999999</v>
      </c>
      <c r="BA1667" s="30">
        <v>0.1726</v>
      </c>
      <c r="BB1667" s="37">
        <v>7</v>
      </c>
      <c r="BC1667" s="29">
        <v>6</v>
      </c>
      <c r="BD1667" s="38" t="s">
        <v>2921</v>
      </c>
      <c r="BE1667" s="39">
        <v>147.347691836102</v>
      </c>
      <c r="BF1667" s="39">
        <v>-42.827735659403899</v>
      </c>
      <c r="BG1667" s="40">
        <f t="shared" si="300"/>
        <v>55</v>
      </c>
      <c r="BH1667" s="40">
        <f t="shared" si="301"/>
        <v>75</v>
      </c>
      <c r="BI1667" s="40">
        <f t="shared" si="302"/>
        <v>79</v>
      </c>
      <c r="BJ1667" s="40">
        <f t="shared" si="303"/>
        <v>1</v>
      </c>
      <c r="BK1667" s="40">
        <f t="shared" si="304"/>
        <v>100</v>
      </c>
      <c r="BL1667" s="40">
        <f t="shared" si="305"/>
        <v>72</v>
      </c>
      <c r="BM1667" s="41">
        <f t="shared" si="306"/>
        <v>99</v>
      </c>
      <c r="BN1667" s="40">
        <f t="shared" si="307"/>
        <v>91</v>
      </c>
      <c r="BO1667" s="41">
        <f t="shared" si="308"/>
        <v>92</v>
      </c>
      <c r="BP1667" s="41">
        <f t="shared" si="309"/>
        <v>55</v>
      </c>
      <c r="BQ1667" s="41">
        <f t="shared" si="310"/>
        <v>70</v>
      </c>
      <c r="BR1667" s="41">
        <f t="shared" si="311"/>
        <v>58</v>
      </c>
    </row>
    <row r="1668" spans="2:70" x14ac:dyDescent="0.3">
      <c r="B1668" s="12" t="s">
        <v>422</v>
      </c>
      <c r="C1668" s="12">
        <v>601021007</v>
      </c>
      <c r="D1668" s="12" t="s">
        <v>149</v>
      </c>
      <c r="E1668" s="12" t="s">
        <v>150</v>
      </c>
      <c r="F1668" s="12" t="s">
        <v>150</v>
      </c>
      <c r="G1668" s="12" t="s">
        <v>151</v>
      </c>
      <c r="H1668" s="12" t="s">
        <v>5013</v>
      </c>
      <c r="I1668" s="28">
        <v>695000</v>
      </c>
      <c r="J1668" s="28">
        <v>695000</v>
      </c>
      <c r="K1668" s="28">
        <v>650000</v>
      </c>
      <c r="L1668" s="28">
        <v>565000</v>
      </c>
      <c r="M1668" s="28">
        <v>570000</v>
      </c>
      <c r="N1668" s="28">
        <v>561000</v>
      </c>
      <c r="O1668" s="29">
        <v>39</v>
      </c>
      <c r="P1668" s="29">
        <v>39</v>
      </c>
      <c r="Q1668" s="29">
        <v>44</v>
      </c>
      <c r="R1668" s="28">
        <v>500</v>
      </c>
      <c r="S1668" s="28">
        <v>470</v>
      </c>
      <c r="T1668" s="30">
        <v>2.5</v>
      </c>
      <c r="U1668" s="30">
        <v>-0.29999999999999982</v>
      </c>
      <c r="V1668" s="30">
        <v>2.8</v>
      </c>
      <c r="W1668" s="30">
        <v>3.5</v>
      </c>
      <c r="X1668" s="31">
        <v>3.7410071942446041E-2</v>
      </c>
      <c r="Y1668" s="30">
        <v>4.7</v>
      </c>
      <c r="Z1668" s="30">
        <v>-0.5</v>
      </c>
      <c r="AA1668" s="30">
        <v>5.2</v>
      </c>
      <c r="AB1668" s="30">
        <v>5.4</v>
      </c>
      <c r="AC1668" s="32">
        <v>0.24982012950675511</v>
      </c>
      <c r="AD1668" s="30">
        <v>6.6778842310459536</v>
      </c>
      <c r="AE1668" s="12">
        <v>43</v>
      </c>
      <c r="AF1668" s="12">
        <v>59</v>
      </c>
      <c r="AG1668" s="12">
        <v>56</v>
      </c>
      <c r="AH1668" s="33">
        <v>3.7350993377483444</v>
      </c>
      <c r="AI1668" s="34">
        <v>537000</v>
      </c>
      <c r="AJ1668" s="34">
        <v>553000</v>
      </c>
      <c r="AK1668" s="34">
        <v>575000</v>
      </c>
      <c r="AL1668" s="35">
        <v>-2.8933092224231464E-2</v>
      </c>
      <c r="AM1668" s="35">
        <v>-6.6086956521739126E-2</v>
      </c>
      <c r="AN1668" s="12">
        <v>2.5</v>
      </c>
      <c r="AO1668" s="33">
        <v>0.29999999999999982</v>
      </c>
      <c r="AP1668" s="12">
        <v>2.2000000000000002</v>
      </c>
      <c r="AQ1668" s="34">
        <v>495</v>
      </c>
      <c r="AR1668" s="34">
        <v>470</v>
      </c>
      <c r="AS1668" s="31">
        <v>5.3191489361702128E-2</v>
      </c>
      <c r="AT1668" s="36">
        <v>2001.4400000000003</v>
      </c>
      <c r="AU1668" s="30">
        <v>0.73170000000000002</v>
      </c>
      <c r="AV1668" s="30">
        <v>0.26829999999999998</v>
      </c>
      <c r="AW1668" s="30">
        <v>0.95499999999999996</v>
      </c>
      <c r="AX1668" s="30">
        <v>4.1099999999999998E-2</v>
      </c>
      <c r="AY1668" s="30">
        <v>0.43909999999999999</v>
      </c>
      <c r="AZ1668" s="30">
        <v>0.37409999999999999</v>
      </c>
      <c r="BA1668" s="30">
        <v>0.1716</v>
      </c>
      <c r="BB1668" s="37">
        <v>5.5</v>
      </c>
      <c r="BC1668" s="29">
        <v>7</v>
      </c>
      <c r="BD1668" s="38" t="s">
        <v>2922</v>
      </c>
      <c r="BE1668" s="39">
        <v>147.41855348311199</v>
      </c>
      <c r="BF1668" s="39">
        <v>-42.902359027272901</v>
      </c>
      <c r="BG1668" s="40">
        <f t="shared" ref="BG1668:BG1731" si="312">IF(T1668&lt;=1, 100, IF(T1668&gt;=7, 1, ROUND(100 - ((T1668-1)/6)*99, 0)))</f>
        <v>75</v>
      </c>
      <c r="BH1668" s="40">
        <f t="shared" ref="BH1668:BH1731" si="313">IF(AN1668&lt;=1, 100, IF(AN1668&gt;=7, 1, ROUND(100 - ((AN1668-1)/6)*99, 0)))</f>
        <v>75</v>
      </c>
      <c r="BI1668" s="40">
        <f t="shared" ref="BI1668:BI1731" si="314">IF(AH1668&lt;=2, 100, IF(AH1668&gt;=10, 1, ROUND(100 - ((AH1668-2)/8)*99, 0)))</f>
        <v>79</v>
      </c>
      <c r="BJ1668" s="40">
        <f t="shared" ref="BJ1668:BJ1731" si="315">IF(AL1668&lt;=0, 1, IF(AL1668&gt;=0.2, 100, ROUND(1 + (AL1668/0.2)*99, 0)))</f>
        <v>1</v>
      </c>
      <c r="BK1668" s="40">
        <f t="shared" ref="BK1668:BK1731" si="316">IF(BC1668&gt;=750, 1, IF(BC1668&lt;=50, 100, ROUND(100 - 99 * (((BC1668 - 50)/700)^0.75), 0)))</f>
        <v>100</v>
      </c>
      <c r="BL1668" s="40">
        <f t="shared" ref="BL1668:BL1731" si="317">IF(AY1668&gt;=0.5, 100, IF(AY1668&lt;=0.05, 1, ROUND(1 + ((AY1668-0.05)/0.45)*99, 0)))</f>
        <v>87</v>
      </c>
      <c r="BM1668" s="41">
        <f t="shared" ref="BM1668:BM1731" si="318">IF(X1668&gt;=0.045, 100, IF(X1668&lt;=0.015, 1, ROUND(1 + ((X1668-0.015)/0.03)*99, 0)))</f>
        <v>75</v>
      </c>
      <c r="BN1668" s="40">
        <f t="shared" ref="BN1668:BN1731" si="319">IF(AD1668&lt;=5, 100, IF(AD1668&gt;=15, 1, ROUND(100 - ((AD1668-5)/10)*99, 0)))</f>
        <v>83</v>
      </c>
      <c r="BO1668" s="41">
        <f t="shared" ref="BO1668:BO1731" si="320">IF(AC1668&lt;=0.25, 100, IF(AC1668&gt;=0.4, 1, ROUND(100 - ((AC1668-0.25)/0.15)*99, 0)))</f>
        <v>100</v>
      </c>
      <c r="BP1668" s="41">
        <f t="shared" ref="BP1668:BP1731" si="321">IF(Y1668&lt;=1, 100, IF(Y1668&gt;=7, 1, ROUND(100 - ((Y1668-1)/6)*99, 0)))</f>
        <v>39</v>
      </c>
      <c r="BQ1668" s="41">
        <f t="shared" ref="BQ1668:BQ1731" si="322">BB1668*10</f>
        <v>55</v>
      </c>
      <c r="BR1668" s="41">
        <f t="shared" ref="BR1668:BR1731" si="323">IF(
  (
    IF($BG$2,0.1,0) + IF($BH$2,0.1,0) + IF($BI$2,0.05,0) + IF($BJ$2,0.05,0) +
    IF($BK$2,0.07,0) + IF($BL$2,0.08,0) + IF($BM$2,0.08,0) + IF($BN$2,0.07,0) +
    IF($BO$2,0.07,0) + IF($BP$2,0.08,0) + IF($BQ$2,0.08,0)
  ) = 0,
  "",
  ROUND(
    (
      IF($BG$2, BG1668*0.1, 0) + IF($BH$2, BH1668*0.1, 0) + IF($BI$2, BI1668*0.05, 0) + IF($BJ$2, BJ1668*0.05, 0) +
      IF($BK$2, BK1668*0.07, 0) + IF($BL$2, BL1668*0.08, 0) + IF($BM$2, BM1668*0.08, 0) + IF($BN$2, BN1668*0.07, 0) +
      IF($BO$2, BO1668*0.07, 0) + IF($BP$2, BP1668*0.08, 0) + IF($BQ$2, BQ1668*0.08, 0)
    ) /
    (
      IF($BG$2,0.1,0) + IF($BH$2,0.1,0) + IF($BI$2,0.05,0) + IF($BJ$2,0.05,0) +
      IF($BK$2,0.07,0) + IF($BL$2,0.08,0) + IF($BM$2,0.08,0) + IF($BN$2,0.07,0) +
      IF($BO$2,0.07,0) + IF($BP$2,0.08,0) + IF($BQ$2,0.08,0)
    ) * 0.8,
  0)
)</f>
        <v>57</v>
      </c>
    </row>
    <row r="1669" spans="2:70" x14ac:dyDescent="0.3">
      <c r="B1669" s="12" t="s">
        <v>795</v>
      </c>
      <c r="C1669" s="12">
        <v>601021008</v>
      </c>
      <c r="D1669" s="12" t="s">
        <v>149</v>
      </c>
      <c r="E1669" s="12" t="s">
        <v>150</v>
      </c>
      <c r="F1669" s="12" t="s">
        <v>150</v>
      </c>
      <c r="G1669" s="12" t="s">
        <v>151</v>
      </c>
      <c r="H1669" s="12" t="s">
        <v>5013</v>
      </c>
      <c r="I1669" s="28">
        <v>595000</v>
      </c>
      <c r="J1669" s="28">
        <v>560000</v>
      </c>
      <c r="K1669" s="28">
        <v>585000</v>
      </c>
      <c r="L1669" s="28">
        <v>580000</v>
      </c>
      <c r="M1669" s="28">
        <v>580000</v>
      </c>
      <c r="N1669" s="28">
        <v>580000</v>
      </c>
      <c r="O1669" s="29">
        <v>31</v>
      </c>
      <c r="P1669" s="29">
        <v>30</v>
      </c>
      <c r="Q1669" s="29">
        <v>37</v>
      </c>
      <c r="R1669" s="28">
        <v>480</v>
      </c>
      <c r="S1669" s="28">
        <v>460</v>
      </c>
      <c r="T1669" s="30">
        <v>2.6</v>
      </c>
      <c r="U1669" s="30">
        <v>0.5</v>
      </c>
      <c r="V1669" s="30">
        <v>2.1</v>
      </c>
      <c r="W1669" s="30">
        <v>2.5</v>
      </c>
      <c r="X1669" s="31">
        <v>4.1949579831932773E-2</v>
      </c>
      <c r="Y1669" s="30">
        <v>4.5</v>
      </c>
      <c r="Z1669" s="30">
        <v>-0.20000000000000018</v>
      </c>
      <c r="AA1669" s="30">
        <v>4.7</v>
      </c>
      <c r="AB1669" s="30">
        <v>5.6</v>
      </c>
      <c r="AC1669" s="32">
        <v>0.26988125224901038</v>
      </c>
      <c r="AD1669" s="30">
        <v>6.4334673512885097</v>
      </c>
      <c r="AE1669" s="12">
        <v>43</v>
      </c>
      <c r="AF1669" s="12">
        <v>59</v>
      </c>
      <c r="AG1669" s="12">
        <v>56</v>
      </c>
      <c r="AH1669" s="33">
        <v>3.7350993377483444</v>
      </c>
      <c r="AI1669" s="34">
        <v>537000</v>
      </c>
      <c r="AJ1669" s="34">
        <v>553000</v>
      </c>
      <c r="AK1669" s="34">
        <v>575000</v>
      </c>
      <c r="AL1669" s="35">
        <v>-2.8933092224231464E-2</v>
      </c>
      <c r="AM1669" s="35">
        <v>-6.6086956521739126E-2</v>
      </c>
      <c r="AN1669" s="12">
        <v>2.5</v>
      </c>
      <c r="AO1669" s="33">
        <v>0.29999999999999982</v>
      </c>
      <c r="AP1669" s="12">
        <v>2.2000000000000002</v>
      </c>
      <c r="AQ1669" s="34">
        <v>495</v>
      </c>
      <c r="AR1669" s="34">
        <v>470</v>
      </c>
      <c r="AS1669" s="31">
        <v>5.3191489361702128E-2</v>
      </c>
      <c r="AT1669" s="36">
        <v>1778.5600000000002</v>
      </c>
      <c r="AU1669" s="30">
        <v>0.66190000000000004</v>
      </c>
      <c r="AV1669" s="30">
        <v>0.33810000000000001</v>
      </c>
      <c r="AW1669" s="30">
        <v>0.88580000000000003</v>
      </c>
      <c r="AX1669" s="30">
        <v>8.5800000000000001E-2</v>
      </c>
      <c r="AY1669" s="30">
        <v>0.40029999999999999</v>
      </c>
      <c r="AZ1669" s="30">
        <v>0.31</v>
      </c>
      <c r="BA1669" s="30">
        <v>0.22259999999999999</v>
      </c>
      <c r="BB1669" s="37">
        <v>5</v>
      </c>
      <c r="BC1669" s="29">
        <v>6</v>
      </c>
      <c r="BD1669" s="38" t="s">
        <v>3215</v>
      </c>
      <c r="BE1669" s="39">
        <v>147.373635604909</v>
      </c>
      <c r="BF1669" s="39">
        <v>-42.841409226423899</v>
      </c>
      <c r="BG1669" s="40">
        <f t="shared" si="312"/>
        <v>74</v>
      </c>
      <c r="BH1669" s="40">
        <f t="shared" si="313"/>
        <v>75</v>
      </c>
      <c r="BI1669" s="40">
        <f t="shared" si="314"/>
        <v>79</v>
      </c>
      <c r="BJ1669" s="40">
        <f t="shared" si="315"/>
        <v>1</v>
      </c>
      <c r="BK1669" s="40">
        <f t="shared" si="316"/>
        <v>100</v>
      </c>
      <c r="BL1669" s="40">
        <f t="shared" si="317"/>
        <v>78</v>
      </c>
      <c r="BM1669" s="41">
        <f t="shared" si="318"/>
        <v>90</v>
      </c>
      <c r="BN1669" s="40">
        <f t="shared" si="319"/>
        <v>86</v>
      </c>
      <c r="BO1669" s="41">
        <f t="shared" si="320"/>
        <v>87</v>
      </c>
      <c r="BP1669" s="41">
        <f t="shared" si="321"/>
        <v>42</v>
      </c>
      <c r="BQ1669" s="41">
        <f t="shared" si="322"/>
        <v>50</v>
      </c>
      <c r="BR1669" s="41">
        <f t="shared" si="323"/>
        <v>57</v>
      </c>
    </row>
    <row r="1670" spans="2:70" x14ac:dyDescent="0.3">
      <c r="B1670" s="12" t="s">
        <v>1409</v>
      </c>
      <c r="C1670" s="12">
        <v>601021009</v>
      </c>
      <c r="D1670" s="12" t="s">
        <v>149</v>
      </c>
      <c r="E1670" s="12" t="s">
        <v>150</v>
      </c>
      <c r="F1670" s="12" t="s">
        <v>150</v>
      </c>
      <c r="G1670" s="12" t="s">
        <v>151</v>
      </c>
      <c r="H1670" s="12" t="s">
        <v>5013</v>
      </c>
      <c r="I1670" s="28">
        <v>500000</v>
      </c>
      <c r="J1670" s="28">
        <v>525000</v>
      </c>
      <c r="K1670" s="28">
        <v>485000</v>
      </c>
      <c r="L1670" s="28">
        <v>475850</v>
      </c>
      <c r="M1670" s="28">
        <v>485000</v>
      </c>
      <c r="N1670" s="28">
        <v>465500</v>
      </c>
      <c r="O1670" s="29">
        <v>56</v>
      </c>
      <c r="P1670" s="29">
        <v>59</v>
      </c>
      <c r="Q1670" s="29">
        <v>64</v>
      </c>
      <c r="R1670" s="28">
        <v>485</v>
      </c>
      <c r="S1670" s="28">
        <v>475</v>
      </c>
      <c r="T1670" s="30">
        <v>1.4</v>
      </c>
      <c r="U1670" s="30">
        <v>-0.40000000000000013</v>
      </c>
      <c r="V1670" s="30">
        <v>1.8</v>
      </c>
      <c r="W1670" s="30">
        <v>1.4</v>
      </c>
      <c r="X1670" s="31">
        <v>5.0439999999999999E-2</v>
      </c>
      <c r="Y1670" s="30">
        <v>4.0999999999999996</v>
      </c>
      <c r="Z1670" s="30">
        <v>0</v>
      </c>
      <c r="AA1670" s="30">
        <v>4.0999999999999996</v>
      </c>
      <c r="AB1670" s="30">
        <v>4.0999999999999996</v>
      </c>
      <c r="AC1670" s="32">
        <v>0.34422552804905743</v>
      </c>
      <c r="AD1670" s="30">
        <v>6.8244553538671191</v>
      </c>
      <c r="AE1670" s="12">
        <v>43</v>
      </c>
      <c r="AF1670" s="12">
        <v>59</v>
      </c>
      <c r="AG1670" s="12">
        <v>56</v>
      </c>
      <c r="AH1670" s="33">
        <v>3.7350993377483444</v>
      </c>
      <c r="AI1670" s="34">
        <v>537000</v>
      </c>
      <c r="AJ1670" s="34">
        <v>553000</v>
      </c>
      <c r="AK1670" s="34">
        <v>575000</v>
      </c>
      <c r="AL1670" s="35">
        <v>-2.8933092224231464E-2</v>
      </c>
      <c r="AM1670" s="35">
        <v>-6.6086956521739126E-2</v>
      </c>
      <c r="AN1670" s="12">
        <v>2.5</v>
      </c>
      <c r="AO1670" s="33">
        <v>0.29999999999999982</v>
      </c>
      <c r="AP1670" s="12">
        <v>2.2000000000000002</v>
      </c>
      <c r="AQ1670" s="34">
        <v>495</v>
      </c>
      <c r="AR1670" s="34">
        <v>470</v>
      </c>
      <c r="AS1670" s="31">
        <v>5.3191489361702128E-2</v>
      </c>
      <c r="AT1670" s="36">
        <v>1408.96</v>
      </c>
      <c r="AU1670" s="30">
        <v>0.62709999999999999</v>
      </c>
      <c r="AV1670" s="30">
        <v>0.37290000000000001</v>
      </c>
      <c r="AW1670" s="30">
        <v>0.91990000000000005</v>
      </c>
      <c r="AX1670" s="30">
        <v>7.51E-2</v>
      </c>
      <c r="AY1670" s="30">
        <v>0.23619999999999999</v>
      </c>
      <c r="AZ1670" s="30">
        <v>0.31530000000000002</v>
      </c>
      <c r="BA1670" s="30">
        <v>0.41339999999999999</v>
      </c>
      <c r="BB1670" s="37">
        <v>2.5</v>
      </c>
      <c r="BC1670" s="29">
        <v>6</v>
      </c>
      <c r="BD1670" s="38" t="s">
        <v>3744</v>
      </c>
      <c r="BE1670" s="39">
        <v>147.39538359599999</v>
      </c>
      <c r="BF1670" s="39">
        <v>-42.855633543960401</v>
      </c>
      <c r="BG1670" s="40">
        <f t="shared" si="312"/>
        <v>93</v>
      </c>
      <c r="BH1670" s="40">
        <f t="shared" si="313"/>
        <v>75</v>
      </c>
      <c r="BI1670" s="40">
        <f t="shared" si="314"/>
        <v>79</v>
      </c>
      <c r="BJ1670" s="40">
        <f t="shared" si="315"/>
        <v>1</v>
      </c>
      <c r="BK1670" s="40">
        <f t="shared" si="316"/>
        <v>100</v>
      </c>
      <c r="BL1670" s="40">
        <f t="shared" si="317"/>
        <v>42</v>
      </c>
      <c r="BM1670" s="41">
        <f t="shared" si="318"/>
        <v>100</v>
      </c>
      <c r="BN1670" s="40">
        <f t="shared" si="319"/>
        <v>82</v>
      </c>
      <c r="BO1670" s="41">
        <f t="shared" si="320"/>
        <v>38</v>
      </c>
      <c r="BP1670" s="41">
        <f t="shared" si="321"/>
        <v>49</v>
      </c>
      <c r="BQ1670" s="41">
        <f t="shared" si="322"/>
        <v>25</v>
      </c>
      <c r="BR1670" s="41">
        <f t="shared" si="323"/>
        <v>52</v>
      </c>
    </row>
    <row r="1671" spans="2:70" x14ac:dyDescent="0.3">
      <c r="B1671" s="12" t="s">
        <v>1895</v>
      </c>
      <c r="C1671" s="12">
        <v>601021011</v>
      </c>
      <c r="D1671" s="12" t="s">
        <v>149</v>
      </c>
      <c r="E1671" s="12" t="s">
        <v>150</v>
      </c>
      <c r="F1671" s="12" t="s">
        <v>150</v>
      </c>
      <c r="G1671" s="12" t="s">
        <v>151</v>
      </c>
      <c r="H1671" s="12" t="s">
        <v>5013</v>
      </c>
      <c r="I1671" s="28">
        <v>595000</v>
      </c>
      <c r="J1671" s="28">
        <v>591600</v>
      </c>
      <c r="K1671" s="28">
        <v>550000</v>
      </c>
      <c r="L1671" s="28">
        <v>515000</v>
      </c>
      <c r="M1671" s="28">
        <v>512000</v>
      </c>
      <c r="N1671" s="28">
        <v>500000</v>
      </c>
      <c r="O1671" s="29">
        <v>51</v>
      </c>
      <c r="P1671" s="29">
        <v>48</v>
      </c>
      <c r="Q1671" s="29">
        <v>28</v>
      </c>
      <c r="R1671" s="28">
        <v>515</v>
      </c>
      <c r="S1671" s="28">
        <v>520</v>
      </c>
      <c r="T1671" s="30">
        <v>3.3</v>
      </c>
      <c r="U1671" s="30">
        <v>0.5</v>
      </c>
      <c r="V1671" s="30">
        <v>2.8</v>
      </c>
      <c r="W1671" s="30">
        <v>3.2</v>
      </c>
      <c r="X1671" s="31">
        <v>4.500840336134454E-2</v>
      </c>
      <c r="Y1671" s="30">
        <v>7.4</v>
      </c>
      <c r="Z1671" s="30">
        <v>0.20000000000000018</v>
      </c>
      <c r="AA1671" s="30">
        <v>7.2</v>
      </c>
      <c r="AB1671" s="30">
        <v>5.7</v>
      </c>
      <c r="AC1671" s="32">
        <v>0.34808586568616845</v>
      </c>
      <c r="AD1671" s="30">
        <v>7.7337972398532573</v>
      </c>
      <c r="AE1671" s="12">
        <v>43</v>
      </c>
      <c r="AF1671" s="12">
        <v>59</v>
      </c>
      <c r="AG1671" s="12">
        <v>56</v>
      </c>
      <c r="AH1671" s="33">
        <v>3.7350993377483444</v>
      </c>
      <c r="AI1671" s="34">
        <v>537000</v>
      </c>
      <c r="AJ1671" s="34">
        <v>553000</v>
      </c>
      <c r="AK1671" s="34">
        <v>575000</v>
      </c>
      <c r="AL1671" s="35">
        <v>-2.8933092224231464E-2</v>
      </c>
      <c r="AM1671" s="35">
        <v>-6.6086956521739126E-2</v>
      </c>
      <c r="AN1671" s="12">
        <v>2.5</v>
      </c>
      <c r="AO1671" s="33">
        <v>0.29999999999999982</v>
      </c>
      <c r="AP1671" s="12">
        <v>2.2000000000000002</v>
      </c>
      <c r="AQ1671" s="34">
        <v>495</v>
      </c>
      <c r="AR1671" s="34">
        <v>470</v>
      </c>
      <c r="AS1671" s="31">
        <v>5.3191489361702128E-2</v>
      </c>
      <c r="AT1671" s="36">
        <v>1479.5200000000002</v>
      </c>
      <c r="AU1671" s="30">
        <v>0.69640000000000002</v>
      </c>
      <c r="AV1671" s="30">
        <v>0.30359999999999998</v>
      </c>
      <c r="AW1671" s="30">
        <v>0.94779999999999998</v>
      </c>
      <c r="AX1671" s="30">
        <v>4.9799999999999997E-2</v>
      </c>
      <c r="AY1671" s="30">
        <v>0.18759999999999999</v>
      </c>
      <c r="AZ1671" s="30">
        <v>0.39219999999999999</v>
      </c>
      <c r="BA1671" s="30">
        <v>0.39989999999999998</v>
      </c>
      <c r="BB1671" s="37">
        <v>2</v>
      </c>
      <c r="BC1671" s="29">
        <v>9</v>
      </c>
      <c r="BD1671" s="38" t="s">
        <v>4204</v>
      </c>
      <c r="BE1671" s="39">
        <v>147.44222822882301</v>
      </c>
      <c r="BF1671" s="39">
        <v>-42.901797904225702</v>
      </c>
      <c r="BG1671" s="40">
        <f t="shared" si="312"/>
        <v>62</v>
      </c>
      <c r="BH1671" s="40">
        <f t="shared" si="313"/>
        <v>75</v>
      </c>
      <c r="BI1671" s="40">
        <f t="shared" si="314"/>
        <v>79</v>
      </c>
      <c r="BJ1671" s="40">
        <f t="shared" si="315"/>
        <v>1</v>
      </c>
      <c r="BK1671" s="40">
        <f t="shared" si="316"/>
        <v>100</v>
      </c>
      <c r="BL1671" s="40">
        <f t="shared" si="317"/>
        <v>31</v>
      </c>
      <c r="BM1671" s="41">
        <f t="shared" si="318"/>
        <v>100</v>
      </c>
      <c r="BN1671" s="40">
        <f t="shared" si="319"/>
        <v>73</v>
      </c>
      <c r="BO1671" s="41">
        <f t="shared" si="320"/>
        <v>35</v>
      </c>
      <c r="BP1671" s="41">
        <f t="shared" si="321"/>
        <v>1</v>
      </c>
      <c r="BQ1671" s="41">
        <f t="shared" si="322"/>
        <v>20</v>
      </c>
      <c r="BR1671" s="41">
        <f t="shared" si="323"/>
        <v>43</v>
      </c>
    </row>
    <row r="1672" spans="2:70" x14ac:dyDescent="0.3">
      <c r="B1672" s="12" t="s">
        <v>484</v>
      </c>
      <c r="C1672" s="12">
        <v>601031013</v>
      </c>
      <c r="D1672" s="12" t="s">
        <v>485</v>
      </c>
      <c r="E1672" s="12" t="s">
        <v>150</v>
      </c>
      <c r="F1672" s="12" t="s">
        <v>150</v>
      </c>
      <c r="G1672" s="12" t="s">
        <v>151</v>
      </c>
      <c r="H1672" s="12" t="s">
        <v>5013</v>
      </c>
      <c r="I1672" s="28">
        <v>499000</v>
      </c>
      <c r="J1672" s="28">
        <v>499800</v>
      </c>
      <c r="K1672" s="28">
        <v>495000</v>
      </c>
      <c r="L1672" s="28">
        <v>490000</v>
      </c>
      <c r="M1672" s="28">
        <v>490000</v>
      </c>
      <c r="N1672" s="28">
        <v>460000</v>
      </c>
      <c r="O1672" s="29">
        <v>33</v>
      </c>
      <c r="P1672" s="29">
        <v>35</v>
      </c>
      <c r="Q1672" s="29">
        <v>98</v>
      </c>
      <c r="R1672" s="28">
        <v>430</v>
      </c>
      <c r="S1672" s="28">
        <v>420</v>
      </c>
      <c r="T1672" s="30">
        <v>2.9</v>
      </c>
      <c r="U1672" s="30">
        <v>0</v>
      </c>
      <c r="V1672" s="30">
        <v>2.9</v>
      </c>
      <c r="W1672" s="30">
        <v>2.5</v>
      </c>
      <c r="X1672" s="31">
        <v>4.4809619238476955E-2</v>
      </c>
      <c r="Y1672" s="30">
        <v>5.4</v>
      </c>
      <c r="Z1672" s="30">
        <v>-0.69999999999999929</v>
      </c>
      <c r="AA1672" s="30">
        <v>6.1</v>
      </c>
      <c r="AB1672" s="30">
        <v>6.5</v>
      </c>
      <c r="AC1672" s="32">
        <v>0.21129805802342949</v>
      </c>
      <c r="AD1672" s="30">
        <v>4.715462028340399</v>
      </c>
      <c r="AE1672" s="12">
        <v>45</v>
      </c>
      <c r="AF1672" s="12">
        <v>45</v>
      </c>
      <c r="AG1672" s="12">
        <v>66</v>
      </c>
      <c r="AH1672" s="33">
        <v>3.2512315270935956</v>
      </c>
      <c r="AI1672" s="34">
        <v>445000</v>
      </c>
      <c r="AJ1672" s="34">
        <v>445000</v>
      </c>
      <c r="AK1672" s="34">
        <v>470000</v>
      </c>
      <c r="AL1672" s="35">
        <v>0</v>
      </c>
      <c r="AM1672" s="35">
        <v>-5.3191489361702128E-2</v>
      </c>
      <c r="AN1672" s="12">
        <v>2.2999999999999998</v>
      </c>
      <c r="AO1672" s="33">
        <v>-0.10000000000000009</v>
      </c>
      <c r="AP1672" s="12">
        <v>2.4</v>
      </c>
      <c r="AQ1672" s="34">
        <v>430</v>
      </c>
      <c r="AR1672" s="34">
        <v>430</v>
      </c>
      <c r="AS1672" s="31">
        <v>0</v>
      </c>
      <c r="AT1672" s="36">
        <v>2035.0400000000002</v>
      </c>
      <c r="AU1672" s="30">
        <v>0.78220000000000001</v>
      </c>
      <c r="AV1672" s="30">
        <v>0.21779999999999999</v>
      </c>
      <c r="AW1672" s="30">
        <v>0.96950000000000003</v>
      </c>
      <c r="AX1672" s="30">
        <v>2.6700000000000002E-2</v>
      </c>
      <c r="AY1672" s="30">
        <v>0.3422</v>
      </c>
      <c r="AZ1672" s="30">
        <v>0.49299999999999999</v>
      </c>
      <c r="BA1672" s="30">
        <v>0.15079999999999999</v>
      </c>
      <c r="BB1672" s="37">
        <v>4</v>
      </c>
      <c r="BC1672" s="29">
        <v>18</v>
      </c>
      <c r="BD1672" s="38" t="s">
        <v>2973</v>
      </c>
      <c r="BE1672" s="39">
        <v>147.194536899692</v>
      </c>
      <c r="BF1672" s="39">
        <v>-42.763038789187398</v>
      </c>
      <c r="BG1672" s="40">
        <f t="shared" si="312"/>
        <v>69</v>
      </c>
      <c r="BH1672" s="40">
        <f t="shared" si="313"/>
        <v>79</v>
      </c>
      <c r="BI1672" s="40">
        <f t="shared" si="314"/>
        <v>85</v>
      </c>
      <c r="BJ1672" s="40">
        <f t="shared" si="315"/>
        <v>1</v>
      </c>
      <c r="BK1672" s="40">
        <f t="shared" si="316"/>
        <v>100</v>
      </c>
      <c r="BL1672" s="40">
        <f t="shared" si="317"/>
        <v>65</v>
      </c>
      <c r="BM1672" s="41">
        <f t="shared" si="318"/>
        <v>99</v>
      </c>
      <c r="BN1672" s="40">
        <f t="shared" si="319"/>
        <v>100</v>
      </c>
      <c r="BO1672" s="41">
        <f t="shared" si="320"/>
        <v>100</v>
      </c>
      <c r="BP1672" s="41">
        <f t="shared" si="321"/>
        <v>27</v>
      </c>
      <c r="BQ1672" s="41">
        <f t="shared" si="322"/>
        <v>40</v>
      </c>
      <c r="BR1672" s="41">
        <f t="shared" si="323"/>
        <v>56</v>
      </c>
    </row>
    <row r="1673" spans="2:70" x14ac:dyDescent="0.3">
      <c r="B1673" s="12" t="s">
        <v>1142</v>
      </c>
      <c r="C1673" s="12">
        <v>601031014</v>
      </c>
      <c r="D1673" s="12" t="s">
        <v>485</v>
      </c>
      <c r="E1673" s="12" t="s">
        <v>150</v>
      </c>
      <c r="F1673" s="12" t="s">
        <v>150</v>
      </c>
      <c r="G1673" s="12" t="s">
        <v>151</v>
      </c>
      <c r="H1673" s="12" t="s">
        <v>5013</v>
      </c>
      <c r="I1673" s="28">
        <v>425000</v>
      </c>
      <c r="J1673" s="28">
        <v>450000</v>
      </c>
      <c r="K1673" s="28">
        <v>385000</v>
      </c>
      <c r="L1673" s="28">
        <v>450000</v>
      </c>
      <c r="M1673" s="28">
        <v>485000</v>
      </c>
      <c r="N1673" s="28">
        <v>465000</v>
      </c>
      <c r="O1673" s="29">
        <v>54</v>
      </c>
      <c r="P1673" s="29">
        <v>54</v>
      </c>
      <c r="Q1673" s="29">
        <v>64</v>
      </c>
      <c r="R1673" s="28">
        <v>400</v>
      </c>
      <c r="S1673" s="28">
        <v>415</v>
      </c>
      <c r="T1673" s="30">
        <v>1.7</v>
      </c>
      <c r="U1673" s="30">
        <v>-0.19999999999999996</v>
      </c>
      <c r="V1673" s="30">
        <v>1.9</v>
      </c>
      <c r="W1673" s="30">
        <v>2.6</v>
      </c>
      <c r="X1673" s="31">
        <v>4.8941176470588238E-2</v>
      </c>
      <c r="Y1673" s="30">
        <v>5.6</v>
      </c>
      <c r="Z1673" s="30">
        <v>0.69999999999999929</v>
      </c>
      <c r="AA1673" s="30">
        <v>4.9000000000000004</v>
      </c>
      <c r="AB1673" s="30">
        <v>4.0999999999999996</v>
      </c>
      <c r="AC1673" s="32">
        <v>0.27557319223985888</v>
      </c>
      <c r="AD1673" s="30">
        <v>5.6307022452855779</v>
      </c>
      <c r="AE1673" s="12">
        <v>45</v>
      </c>
      <c r="AF1673" s="12">
        <v>45</v>
      </c>
      <c r="AG1673" s="12">
        <v>66</v>
      </c>
      <c r="AH1673" s="33">
        <v>3.2512315270935956</v>
      </c>
      <c r="AI1673" s="34">
        <v>445000</v>
      </c>
      <c r="AJ1673" s="34">
        <v>445000</v>
      </c>
      <c r="AK1673" s="34">
        <v>470000</v>
      </c>
      <c r="AL1673" s="35">
        <v>0</v>
      </c>
      <c r="AM1673" s="35">
        <v>-5.3191489361702128E-2</v>
      </c>
      <c r="AN1673" s="12">
        <v>2.2999999999999998</v>
      </c>
      <c r="AO1673" s="33">
        <v>-0.10000000000000009</v>
      </c>
      <c r="AP1673" s="12">
        <v>2.4</v>
      </c>
      <c r="AQ1673" s="34">
        <v>430</v>
      </c>
      <c r="AR1673" s="34">
        <v>430</v>
      </c>
      <c r="AS1673" s="31">
        <v>0</v>
      </c>
      <c r="AT1673" s="36">
        <v>1451.5200000000002</v>
      </c>
      <c r="AU1673" s="30">
        <v>0.66979999999999995</v>
      </c>
      <c r="AV1673" s="30">
        <v>0.33019999999999999</v>
      </c>
      <c r="AW1673" s="30">
        <v>0.84230000000000005</v>
      </c>
      <c r="AX1673" s="30">
        <v>6.7400000000000002E-2</v>
      </c>
      <c r="AY1673" s="30">
        <v>0.30549999999999999</v>
      </c>
      <c r="AZ1673" s="30">
        <v>0.36620000000000003</v>
      </c>
      <c r="BA1673" s="30">
        <v>0.30330000000000001</v>
      </c>
      <c r="BB1673" s="37">
        <v>2</v>
      </c>
      <c r="BC1673" s="29">
        <v>13</v>
      </c>
      <c r="BD1673" s="38" t="s">
        <v>3499</v>
      </c>
      <c r="BE1673" s="39">
        <v>147.19589904303501</v>
      </c>
      <c r="BF1673" s="39">
        <v>-42.831940434610303</v>
      </c>
      <c r="BG1673" s="40">
        <f t="shared" si="312"/>
        <v>88</v>
      </c>
      <c r="BH1673" s="40">
        <f t="shared" si="313"/>
        <v>79</v>
      </c>
      <c r="BI1673" s="40">
        <f t="shared" si="314"/>
        <v>85</v>
      </c>
      <c r="BJ1673" s="40">
        <f t="shared" si="315"/>
        <v>1</v>
      </c>
      <c r="BK1673" s="40">
        <f t="shared" si="316"/>
        <v>100</v>
      </c>
      <c r="BL1673" s="40">
        <f t="shared" si="317"/>
        <v>57</v>
      </c>
      <c r="BM1673" s="41">
        <f t="shared" si="318"/>
        <v>100</v>
      </c>
      <c r="BN1673" s="40">
        <f t="shared" si="319"/>
        <v>94</v>
      </c>
      <c r="BO1673" s="41">
        <f t="shared" si="320"/>
        <v>83</v>
      </c>
      <c r="BP1673" s="41">
        <f t="shared" si="321"/>
        <v>24</v>
      </c>
      <c r="BQ1673" s="41">
        <f t="shared" si="322"/>
        <v>20</v>
      </c>
      <c r="BR1673" s="41">
        <f t="shared" si="323"/>
        <v>54</v>
      </c>
    </row>
    <row r="1674" spans="2:70" x14ac:dyDescent="0.3">
      <c r="B1674" s="12" t="s">
        <v>1410</v>
      </c>
      <c r="C1674" s="12">
        <v>601031015</v>
      </c>
      <c r="D1674" s="12" t="s">
        <v>485</v>
      </c>
      <c r="E1674" s="12" t="s">
        <v>150</v>
      </c>
      <c r="F1674" s="12" t="s">
        <v>150</v>
      </c>
      <c r="G1674" s="12" t="s">
        <v>151</v>
      </c>
      <c r="H1674" s="12" t="s">
        <v>5013</v>
      </c>
      <c r="I1674" s="28">
        <v>449000</v>
      </c>
      <c r="J1674" s="28">
        <v>425000</v>
      </c>
      <c r="K1674" s="28">
        <v>430000</v>
      </c>
      <c r="L1674" s="28">
        <v>400000</v>
      </c>
      <c r="M1674" s="28">
        <v>400000</v>
      </c>
      <c r="N1674" s="28">
        <v>420000</v>
      </c>
      <c r="O1674" s="29">
        <v>48</v>
      </c>
      <c r="P1674" s="29">
        <v>78</v>
      </c>
      <c r="Q1674" s="29">
        <v>49</v>
      </c>
      <c r="R1674" s="28">
        <v>440</v>
      </c>
      <c r="S1674" s="28">
        <v>440</v>
      </c>
      <c r="T1674" s="30">
        <v>2</v>
      </c>
      <c r="U1674" s="30">
        <v>0</v>
      </c>
      <c r="V1674" s="30">
        <v>2</v>
      </c>
      <c r="W1674" s="30">
        <v>2</v>
      </c>
      <c r="X1674" s="31">
        <v>5.0957683741648108E-2</v>
      </c>
      <c r="Y1674" s="30">
        <v>4</v>
      </c>
      <c r="Z1674" s="30">
        <v>0.20000000000000018</v>
      </c>
      <c r="AA1674" s="30">
        <v>3.8</v>
      </c>
      <c r="AB1674" s="30">
        <v>4.8</v>
      </c>
      <c r="AC1674" s="32">
        <v>0.31656498215724643</v>
      </c>
      <c r="AD1674" s="30">
        <v>6.2123110571942162</v>
      </c>
      <c r="AE1674" s="12">
        <v>45</v>
      </c>
      <c r="AF1674" s="12">
        <v>45</v>
      </c>
      <c r="AG1674" s="12">
        <v>66</v>
      </c>
      <c r="AH1674" s="33">
        <v>3.2512315270935956</v>
      </c>
      <c r="AI1674" s="34">
        <v>445000</v>
      </c>
      <c r="AJ1674" s="34">
        <v>445000</v>
      </c>
      <c r="AK1674" s="34">
        <v>470000</v>
      </c>
      <c r="AL1674" s="35">
        <v>0</v>
      </c>
      <c r="AM1674" s="35">
        <v>-5.3191489361702128E-2</v>
      </c>
      <c r="AN1674" s="12">
        <v>2.2999999999999998</v>
      </c>
      <c r="AO1674" s="33">
        <v>-0.10000000000000009</v>
      </c>
      <c r="AP1674" s="12">
        <v>2.4</v>
      </c>
      <c r="AQ1674" s="34">
        <v>430</v>
      </c>
      <c r="AR1674" s="34">
        <v>430</v>
      </c>
      <c r="AS1674" s="31">
        <v>0</v>
      </c>
      <c r="AT1674" s="36">
        <v>1389.92</v>
      </c>
      <c r="AU1674" s="30">
        <v>0.63149999999999995</v>
      </c>
      <c r="AV1674" s="30">
        <v>0.36849999999999999</v>
      </c>
      <c r="AW1674" s="30">
        <v>0.72819999999999996</v>
      </c>
      <c r="AX1674" s="30">
        <v>0.03</v>
      </c>
      <c r="AY1674" s="30">
        <v>0.28029999999999999</v>
      </c>
      <c r="AZ1674" s="30">
        <v>0.31909999999999999</v>
      </c>
      <c r="BA1674" s="30">
        <v>0.34910000000000002</v>
      </c>
      <c r="BB1674" s="37">
        <v>2</v>
      </c>
      <c r="BC1674" s="29">
        <v>14</v>
      </c>
      <c r="BD1674" s="38" t="s">
        <v>3745</v>
      </c>
      <c r="BE1674" s="39">
        <v>147.22339317021999</v>
      </c>
      <c r="BF1674" s="39">
        <v>-42.785120241006901</v>
      </c>
      <c r="BG1674" s="40">
        <f t="shared" si="312"/>
        <v>84</v>
      </c>
      <c r="BH1674" s="40">
        <f t="shared" si="313"/>
        <v>79</v>
      </c>
      <c r="BI1674" s="40">
        <f t="shared" si="314"/>
        <v>85</v>
      </c>
      <c r="BJ1674" s="40">
        <f t="shared" si="315"/>
        <v>1</v>
      </c>
      <c r="BK1674" s="40">
        <f t="shared" si="316"/>
        <v>100</v>
      </c>
      <c r="BL1674" s="40">
        <f t="shared" si="317"/>
        <v>52</v>
      </c>
      <c r="BM1674" s="41">
        <f t="shared" si="318"/>
        <v>100</v>
      </c>
      <c r="BN1674" s="40">
        <f t="shared" si="319"/>
        <v>88</v>
      </c>
      <c r="BO1674" s="41">
        <f t="shared" si="320"/>
        <v>56</v>
      </c>
      <c r="BP1674" s="41">
        <f t="shared" si="321"/>
        <v>51</v>
      </c>
      <c r="BQ1674" s="41">
        <f t="shared" si="322"/>
        <v>20</v>
      </c>
      <c r="BR1674" s="41">
        <f t="shared" si="323"/>
        <v>54</v>
      </c>
    </row>
    <row r="1675" spans="2:70" x14ac:dyDescent="0.3">
      <c r="B1675" s="12" t="s">
        <v>1262</v>
      </c>
      <c r="C1675" s="12">
        <v>601031016</v>
      </c>
      <c r="D1675" s="12" t="s">
        <v>485</v>
      </c>
      <c r="E1675" s="12" t="s">
        <v>150</v>
      </c>
      <c r="F1675" s="12" t="s">
        <v>150</v>
      </c>
      <c r="G1675" s="12" t="s">
        <v>151</v>
      </c>
      <c r="H1675" s="12" t="s">
        <v>5013</v>
      </c>
      <c r="I1675" s="28">
        <v>475000</v>
      </c>
      <c r="J1675" s="28">
        <v>465000</v>
      </c>
      <c r="K1675" s="28">
        <v>425000</v>
      </c>
      <c r="L1675" s="28">
        <v>487500</v>
      </c>
      <c r="M1675" s="28">
        <v>425000</v>
      </c>
      <c r="N1675" s="28">
        <v>440000</v>
      </c>
      <c r="O1675" s="29">
        <v>23</v>
      </c>
      <c r="P1675" s="29">
        <v>32</v>
      </c>
      <c r="Q1675" s="29">
        <v>55</v>
      </c>
      <c r="R1675" s="28">
        <v>450</v>
      </c>
      <c r="S1675" s="28">
        <v>430</v>
      </c>
      <c r="T1675" s="30">
        <v>1.8</v>
      </c>
      <c r="U1675" s="30">
        <v>-0.19999999999999996</v>
      </c>
      <c r="V1675" s="30">
        <v>2</v>
      </c>
      <c r="W1675" s="30">
        <v>3.2</v>
      </c>
      <c r="X1675" s="31">
        <v>4.9263157894736842E-2</v>
      </c>
      <c r="Y1675" s="30">
        <v>2.6</v>
      </c>
      <c r="Z1675" s="30">
        <v>-0.29999999999999982</v>
      </c>
      <c r="AA1675" s="30">
        <v>2.9</v>
      </c>
      <c r="AB1675" s="30">
        <v>4.0999999999999996</v>
      </c>
      <c r="AC1675" s="32">
        <v>0.30882837377841221</v>
      </c>
      <c r="AD1675" s="30">
        <v>6.2689520318267435</v>
      </c>
      <c r="AE1675" s="12">
        <v>45</v>
      </c>
      <c r="AF1675" s="12">
        <v>45</v>
      </c>
      <c r="AG1675" s="12">
        <v>66</v>
      </c>
      <c r="AH1675" s="33">
        <v>3.2512315270935956</v>
      </c>
      <c r="AI1675" s="34">
        <v>445000</v>
      </c>
      <c r="AJ1675" s="34">
        <v>445000</v>
      </c>
      <c r="AK1675" s="34">
        <v>470000</v>
      </c>
      <c r="AL1675" s="35">
        <v>0</v>
      </c>
      <c r="AM1675" s="35">
        <v>-5.3191489361702128E-2</v>
      </c>
      <c r="AN1675" s="12">
        <v>2.2999999999999998</v>
      </c>
      <c r="AO1675" s="33">
        <v>-0.10000000000000009</v>
      </c>
      <c r="AP1675" s="12">
        <v>2.4</v>
      </c>
      <c r="AQ1675" s="34">
        <v>430</v>
      </c>
      <c r="AR1675" s="34">
        <v>430</v>
      </c>
      <c r="AS1675" s="31">
        <v>0</v>
      </c>
      <c r="AT1675" s="36">
        <v>1457.1200000000001</v>
      </c>
      <c r="AU1675" s="30">
        <v>0.63449999999999995</v>
      </c>
      <c r="AV1675" s="30">
        <v>0.36549999999999999</v>
      </c>
      <c r="AW1675" s="30">
        <v>0.88180000000000003</v>
      </c>
      <c r="AX1675" s="30">
        <v>6.5199999999999994E-2</v>
      </c>
      <c r="AY1675" s="30">
        <v>0.27500000000000002</v>
      </c>
      <c r="AZ1675" s="30">
        <v>0.29649999999999999</v>
      </c>
      <c r="BA1675" s="30">
        <v>0.40310000000000001</v>
      </c>
      <c r="BB1675" s="37">
        <v>3</v>
      </c>
      <c r="BC1675" s="29">
        <v>6</v>
      </c>
      <c r="BD1675" s="38" t="s">
        <v>3609</v>
      </c>
      <c r="BE1675" s="39">
        <v>147.30532128353701</v>
      </c>
      <c r="BF1675" s="39">
        <v>-42.833174218112902</v>
      </c>
      <c r="BG1675" s="40">
        <f t="shared" si="312"/>
        <v>87</v>
      </c>
      <c r="BH1675" s="40">
        <f t="shared" si="313"/>
        <v>79</v>
      </c>
      <c r="BI1675" s="40">
        <f t="shared" si="314"/>
        <v>85</v>
      </c>
      <c r="BJ1675" s="40">
        <f t="shared" si="315"/>
        <v>1</v>
      </c>
      <c r="BK1675" s="40">
        <f t="shared" si="316"/>
        <v>100</v>
      </c>
      <c r="BL1675" s="40">
        <f t="shared" si="317"/>
        <v>51</v>
      </c>
      <c r="BM1675" s="41">
        <f t="shared" si="318"/>
        <v>100</v>
      </c>
      <c r="BN1675" s="40">
        <f t="shared" si="319"/>
        <v>87</v>
      </c>
      <c r="BO1675" s="41">
        <f t="shared" si="320"/>
        <v>61</v>
      </c>
      <c r="BP1675" s="41">
        <f t="shared" si="321"/>
        <v>74</v>
      </c>
      <c r="BQ1675" s="41">
        <f t="shared" si="322"/>
        <v>30</v>
      </c>
      <c r="BR1675" s="41">
        <f t="shared" si="323"/>
        <v>57</v>
      </c>
    </row>
    <row r="1676" spans="2:70" x14ac:dyDescent="0.3">
      <c r="B1676" s="12" t="s">
        <v>1651</v>
      </c>
      <c r="C1676" s="12">
        <v>601031017</v>
      </c>
      <c r="D1676" s="12" t="s">
        <v>485</v>
      </c>
      <c r="E1676" s="12" t="s">
        <v>150</v>
      </c>
      <c r="F1676" s="12" t="s">
        <v>150</v>
      </c>
      <c r="G1676" s="12" t="s">
        <v>151</v>
      </c>
      <c r="H1676" s="12" t="s">
        <v>5013</v>
      </c>
      <c r="I1676" s="28">
        <v>450000</v>
      </c>
      <c r="J1676" s="28">
        <v>449000</v>
      </c>
      <c r="K1676" s="28">
        <v>460000</v>
      </c>
      <c r="L1676" s="28">
        <v>435000</v>
      </c>
      <c r="M1676" s="28">
        <v>430000</v>
      </c>
      <c r="N1676" s="28">
        <v>440000</v>
      </c>
      <c r="O1676" s="29">
        <v>38</v>
      </c>
      <c r="P1676" s="29">
        <v>35</v>
      </c>
      <c r="Q1676" s="29">
        <v>50</v>
      </c>
      <c r="R1676" s="28">
        <v>450</v>
      </c>
      <c r="S1676" s="28">
        <v>450</v>
      </c>
      <c r="T1676" s="30">
        <v>2.6</v>
      </c>
      <c r="U1676" s="30">
        <v>-0.29999999999999982</v>
      </c>
      <c r="V1676" s="30">
        <v>2.9</v>
      </c>
      <c r="W1676" s="30">
        <v>2.6</v>
      </c>
      <c r="X1676" s="31">
        <v>5.1999999999999998E-2</v>
      </c>
      <c r="Y1676" s="30">
        <v>3.9</v>
      </c>
      <c r="Z1676" s="30">
        <v>-0.10000000000000009</v>
      </c>
      <c r="AA1676" s="30">
        <v>4</v>
      </c>
      <c r="AB1676" s="30">
        <v>4.4000000000000004</v>
      </c>
      <c r="AC1676" s="32">
        <v>0.34907533821521652</v>
      </c>
      <c r="AD1676" s="30">
        <v>6.7129872733695493</v>
      </c>
      <c r="AE1676" s="12">
        <v>45</v>
      </c>
      <c r="AF1676" s="12">
        <v>45</v>
      </c>
      <c r="AG1676" s="12">
        <v>66</v>
      </c>
      <c r="AH1676" s="33">
        <v>3.2512315270935956</v>
      </c>
      <c r="AI1676" s="34">
        <v>445000</v>
      </c>
      <c r="AJ1676" s="34">
        <v>445000</v>
      </c>
      <c r="AK1676" s="34">
        <v>470000</v>
      </c>
      <c r="AL1676" s="35">
        <v>0</v>
      </c>
      <c r="AM1676" s="35">
        <v>-5.3191489361702128E-2</v>
      </c>
      <c r="AN1676" s="12">
        <v>2.2999999999999998</v>
      </c>
      <c r="AO1676" s="33">
        <v>-0.10000000000000009</v>
      </c>
      <c r="AP1676" s="12">
        <v>2.4</v>
      </c>
      <c r="AQ1676" s="34">
        <v>430</v>
      </c>
      <c r="AR1676" s="34">
        <v>430</v>
      </c>
      <c r="AS1676" s="31">
        <v>0</v>
      </c>
      <c r="AT1676" s="36">
        <v>1289.1200000000001</v>
      </c>
      <c r="AU1676" s="30">
        <v>0.60140000000000005</v>
      </c>
      <c r="AV1676" s="30">
        <v>0.39860000000000001</v>
      </c>
      <c r="AW1676" s="30">
        <v>0.78210000000000002</v>
      </c>
      <c r="AX1676" s="30">
        <v>5.8500000000000003E-2</v>
      </c>
      <c r="AY1676" s="30">
        <v>0.25869999999999999</v>
      </c>
      <c r="AZ1676" s="30">
        <v>0.2681</v>
      </c>
      <c r="BA1676" s="30">
        <v>0.43619999999999998</v>
      </c>
      <c r="BB1676" s="37">
        <v>2</v>
      </c>
      <c r="BC1676" s="29">
        <v>7</v>
      </c>
      <c r="BD1676" s="38" t="s">
        <v>3970</v>
      </c>
      <c r="BE1676" s="39">
        <v>147.25917941721701</v>
      </c>
      <c r="BF1676" s="39">
        <v>-42.846830449737801</v>
      </c>
      <c r="BG1676" s="40">
        <f t="shared" si="312"/>
        <v>74</v>
      </c>
      <c r="BH1676" s="40">
        <f t="shared" si="313"/>
        <v>79</v>
      </c>
      <c r="BI1676" s="40">
        <f t="shared" si="314"/>
        <v>85</v>
      </c>
      <c r="BJ1676" s="40">
        <f t="shared" si="315"/>
        <v>1</v>
      </c>
      <c r="BK1676" s="40">
        <f t="shared" si="316"/>
        <v>100</v>
      </c>
      <c r="BL1676" s="40">
        <f t="shared" si="317"/>
        <v>47</v>
      </c>
      <c r="BM1676" s="41">
        <f t="shared" si="318"/>
        <v>100</v>
      </c>
      <c r="BN1676" s="40">
        <f t="shared" si="319"/>
        <v>83</v>
      </c>
      <c r="BO1676" s="41">
        <f t="shared" si="320"/>
        <v>35</v>
      </c>
      <c r="BP1676" s="41">
        <f t="shared" si="321"/>
        <v>52</v>
      </c>
      <c r="BQ1676" s="41">
        <f t="shared" si="322"/>
        <v>20</v>
      </c>
      <c r="BR1676" s="41">
        <f t="shared" si="323"/>
        <v>50</v>
      </c>
    </row>
    <row r="1677" spans="2:70" x14ac:dyDescent="0.3">
      <c r="B1677" s="12" t="s">
        <v>912</v>
      </c>
      <c r="C1677" s="12">
        <v>601031018</v>
      </c>
      <c r="D1677" s="12" t="s">
        <v>485</v>
      </c>
      <c r="E1677" s="12" t="s">
        <v>150</v>
      </c>
      <c r="F1677" s="12" t="s">
        <v>150</v>
      </c>
      <c r="G1677" s="12" t="s">
        <v>151</v>
      </c>
      <c r="H1677" s="12" t="s">
        <v>5013</v>
      </c>
      <c r="I1677" s="28">
        <v>450000</v>
      </c>
      <c r="J1677" s="28">
        <v>449000</v>
      </c>
      <c r="K1677" s="28">
        <v>440000</v>
      </c>
      <c r="L1677" s="28">
        <v>450000</v>
      </c>
      <c r="M1677" s="28">
        <v>445000</v>
      </c>
      <c r="N1677" s="28">
        <v>460000</v>
      </c>
      <c r="O1677" s="29">
        <v>66</v>
      </c>
      <c r="P1677" s="29">
        <v>65</v>
      </c>
      <c r="Q1677" s="29">
        <v>53</v>
      </c>
      <c r="R1677" s="28">
        <v>470</v>
      </c>
      <c r="S1677" s="28">
        <v>450</v>
      </c>
      <c r="T1677" s="30">
        <v>3.1</v>
      </c>
      <c r="U1677" s="30">
        <v>-0.69999999999999973</v>
      </c>
      <c r="V1677" s="30">
        <v>3.8</v>
      </c>
      <c r="W1677" s="30">
        <v>3</v>
      </c>
      <c r="X1677" s="31">
        <v>5.4311111111111109E-2</v>
      </c>
      <c r="Y1677" s="30">
        <v>3.1</v>
      </c>
      <c r="Z1677" s="30">
        <v>-0.29999999999999982</v>
      </c>
      <c r="AA1677" s="30">
        <v>3.4</v>
      </c>
      <c r="AB1677" s="30">
        <v>3.8</v>
      </c>
      <c r="AC1677" s="32">
        <v>0.29263797569236899</v>
      </c>
      <c r="AD1677" s="30">
        <v>5.3881787668398546</v>
      </c>
      <c r="AE1677" s="12">
        <v>45</v>
      </c>
      <c r="AF1677" s="12">
        <v>45</v>
      </c>
      <c r="AG1677" s="12">
        <v>66</v>
      </c>
      <c r="AH1677" s="33">
        <v>3.2512315270935956</v>
      </c>
      <c r="AI1677" s="34">
        <v>445000</v>
      </c>
      <c r="AJ1677" s="34">
        <v>445000</v>
      </c>
      <c r="AK1677" s="34">
        <v>470000</v>
      </c>
      <c r="AL1677" s="35">
        <v>0</v>
      </c>
      <c r="AM1677" s="35">
        <v>-5.3191489361702128E-2</v>
      </c>
      <c r="AN1677" s="12">
        <v>2.2999999999999998</v>
      </c>
      <c r="AO1677" s="33">
        <v>-0.10000000000000009</v>
      </c>
      <c r="AP1677" s="12">
        <v>2.4</v>
      </c>
      <c r="AQ1677" s="34">
        <v>430</v>
      </c>
      <c r="AR1677" s="34">
        <v>430</v>
      </c>
      <c r="AS1677" s="31">
        <v>0</v>
      </c>
      <c r="AT1677" s="36">
        <v>1606.0800000000002</v>
      </c>
      <c r="AU1677" s="30">
        <v>0.6663</v>
      </c>
      <c r="AV1677" s="30">
        <v>0.3337</v>
      </c>
      <c r="AW1677" s="30">
        <v>0.81640000000000001</v>
      </c>
      <c r="AX1677" s="30">
        <v>9.7999999999999997E-3</v>
      </c>
      <c r="AY1677" s="30">
        <v>0.35589999999999999</v>
      </c>
      <c r="AZ1677" s="30">
        <v>0.33429999999999999</v>
      </c>
      <c r="BA1677" s="30">
        <v>0.28420000000000001</v>
      </c>
      <c r="BB1677" s="37">
        <v>4</v>
      </c>
      <c r="BC1677" s="29">
        <v>9</v>
      </c>
      <c r="BD1677" s="38" t="s">
        <v>3307</v>
      </c>
      <c r="BE1677" s="39">
        <v>147.24947324562299</v>
      </c>
      <c r="BF1677" s="39">
        <v>-42.828389530257901</v>
      </c>
      <c r="BG1677" s="40">
        <f t="shared" si="312"/>
        <v>65</v>
      </c>
      <c r="BH1677" s="40">
        <f t="shared" si="313"/>
        <v>79</v>
      </c>
      <c r="BI1677" s="40">
        <f t="shared" si="314"/>
        <v>85</v>
      </c>
      <c r="BJ1677" s="40">
        <f t="shared" si="315"/>
        <v>1</v>
      </c>
      <c r="BK1677" s="40">
        <f t="shared" si="316"/>
        <v>100</v>
      </c>
      <c r="BL1677" s="40">
        <f t="shared" si="317"/>
        <v>68</v>
      </c>
      <c r="BM1677" s="41">
        <f t="shared" si="318"/>
        <v>100</v>
      </c>
      <c r="BN1677" s="40">
        <f t="shared" si="319"/>
        <v>96</v>
      </c>
      <c r="BO1677" s="41">
        <f t="shared" si="320"/>
        <v>72</v>
      </c>
      <c r="BP1677" s="41">
        <f t="shared" si="321"/>
        <v>65</v>
      </c>
      <c r="BQ1677" s="41">
        <f t="shared" si="322"/>
        <v>40</v>
      </c>
      <c r="BR1677" s="41">
        <f t="shared" si="323"/>
        <v>57</v>
      </c>
    </row>
    <row r="1678" spans="2:70" x14ac:dyDescent="0.3">
      <c r="B1678" s="12" t="s">
        <v>1026</v>
      </c>
      <c r="C1678" s="12">
        <v>601031019</v>
      </c>
      <c r="D1678" s="12" t="s">
        <v>485</v>
      </c>
      <c r="E1678" s="12" t="s">
        <v>150</v>
      </c>
      <c r="F1678" s="12" t="s">
        <v>150</v>
      </c>
      <c r="G1678" s="12" t="s">
        <v>151</v>
      </c>
      <c r="H1678" s="12" t="s">
        <v>5013</v>
      </c>
      <c r="I1678" s="28">
        <v>412000</v>
      </c>
      <c r="J1678" s="28">
        <v>419000</v>
      </c>
      <c r="K1678" s="28">
        <v>425000</v>
      </c>
      <c r="L1678" s="28">
        <v>400000</v>
      </c>
      <c r="M1678" s="28">
        <v>418000</v>
      </c>
      <c r="N1678" s="28">
        <v>380000</v>
      </c>
      <c r="O1678" s="29">
        <v>25</v>
      </c>
      <c r="P1678" s="29">
        <v>29</v>
      </c>
      <c r="Q1678" s="29">
        <v>23</v>
      </c>
      <c r="R1678" s="28">
        <v>430</v>
      </c>
      <c r="S1678" s="28">
        <v>450</v>
      </c>
      <c r="T1678" s="30">
        <v>2.4</v>
      </c>
      <c r="U1678" s="30">
        <v>0.10000000000000009</v>
      </c>
      <c r="V1678" s="30">
        <v>2.2999999999999998</v>
      </c>
      <c r="W1678" s="30">
        <v>2.2999999999999998</v>
      </c>
      <c r="X1678" s="31">
        <v>5.4271844660194177E-2</v>
      </c>
      <c r="Y1678" s="30">
        <v>3.1</v>
      </c>
      <c r="Z1678" s="30">
        <v>-0.19999999999999973</v>
      </c>
      <c r="AA1678" s="30">
        <v>3.3</v>
      </c>
      <c r="AB1678" s="30">
        <v>3.1</v>
      </c>
      <c r="AC1678" s="32">
        <v>0.27075357646584725</v>
      </c>
      <c r="AD1678" s="30">
        <v>4.9888404965979012</v>
      </c>
      <c r="AE1678" s="12">
        <v>45</v>
      </c>
      <c r="AF1678" s="12">
        <v>45</v>
      </c>
      <c r="AG1678" s="12">
        <v>66</v>
      </c>
      <c r="AH1678" s="33">
        <v>3.2512315270935956</v>
      </c>
      <c r="AI1678" s="34">
        <v>445000</v>
      </c>
      <c r="AJ1678" s="34">
        <v>445000</v>
      </c>
      <c r="AK1678" s="34">
        <v>470000</v>
      </c>
      <c r="AL1678" s="35">
        <v>0</v>
      </c>
      <c r="AM1678" s="35">
        <v>-5.3191489361702128E-2</v>
      </c>
      <c r="AN1678" s="12">
        <v>2.2999999999999998</v>
      </c>
      <c r="AO1678" s="33">
        <v>-0.10000000000000009</v>
      </c>
      <c r="AP1678" s="12">
        <v>2.4</v>
      </c>
      <c r="AQ1678" s="34">
        <v>430</v>
      </c>
      <c r="AR1678" s="34">
        <v>430</v>
      </c>
      <c r="AS1678" s="31">
        <v>0</v>
      </c>
      <c r="AT1678" s="36">
        <v>1588.16</v>
      </c>
      <c r="AU1678" s="30">
        <v>0.60919999999999996</v>
      </c>
      <c r="AV1678" s="30">
        <v>0.39079999999999998</v>
      </c>
      <c r="AW1678" s="30">
        <v>0.84399999999999997</v>
      </c>
      <c r="AX1678" s="30">
        <v>9.1300000000000006E-2</v>
      </c>
      <c r="AY1678" s="30">
        <v>0.2722</v>
      </c>
      <c r="AZ1678" s="30">
        <v>0.30840000000000001</v>
      </c>
      <c r="BA1678" s="30">
        <v>0.3906</v>
      </c>
      <c r="BB1678" s="37">
        <v>2</v>
      </c>
      <c r="BC1678" s="29">
        <v>5</v>
      </c>
      <c r="BD1678" s="38" t="s">
        <v>3399</v>
      </c>
      <c r="BE1678" s="39">
        <v>147.299616439695</v>
      </c>
      <c r="BF1678" s="39">
        <v>-42.847049361949402</v>
      </c>
      <c r="BG1678" s="40">
        <f t="shared" si="312"/>
        <v>77</v>
      </c>
      <c r="BH1678" s="40">
        <f t="shared" si="313"/>
        <v>79</v>
      </c>
      <c r="BI1678" s="40">
        <f t="shared" si="314"/>
        <v>85</v>
      </c>
      <c r="BJ1678" s="40">
        <f t="shared" si="315"/>
        <v>1</v>
      </c>
      <c r="BK1678" s="40">
        <f t="shared" si="316"/>
        <v>100</v>
      </c>
      <c r="BL1678" s="40">
        <f t="shared" si="317"/>
        <v>50</v>
      </c>
      <c r="BM1678" s="41">
        <f t="shared" si="318"/>
        <v>100</v>
      </c>
      <c r="BN1678" s="40">
        <f t="shared" si="319"/>
        <v>100</v>
      </c>
      <c r="BO1678" s="41">
        <f t="shared" si="320"/>
        <v>86</v>
      </c>
      <c r="BP1678" s="41">
        <f t="shared" si="321"/>
        <v>65</v>
      </c>
      <c r="BQ1678" s="41">
        <f t="shared" si="322"/>
        <v>20</v>
      </c>
      <c r="BR1678" s="41">
        <f t="shared" si="323"/>
        <v>57</v>
      </c>
    </row>
    <row r="1679" spans="2:70" x14ac:dyDescent="0.3">
      <c r="B1679" s="12" t="s">
        <v>1143</v>
      </c>
      <c r="C1679" s="12">
        <v>601031020</v>
      </c>
      <c r="D1679" s="12" t="s">
        <v>485</v>
      </c>
      <c r="E1679" s="12" t="s">
        <v>150</v>
      </c>
      <c r="F1679" s="12" t="s">
        <v>2758</v>
      </c>
      <c r="G1679" s="12" t="s">
        <v>151</v>
      </c>
      <c r="H1679" s="12" t="s">
        <v>5013</v>
      </c>
      <c r="I1679" s="28">
        <v>420000</v>
      </c>
      <c r="J1679" s="28">
        <v>440000</v>
      </c>
      <c r="K1679" s="28">
        <v>440000</v>
      </c>
      <c r="L1679" s="28">
        <v>430000</v>
      </c>
      <c r="M1679" s="28">
        <v>425000</v>
      </c>
      <c r="N1679" s="28">
        <v>448000</v>
      </c>
      <c r="O1679" s="29">
        <v>66</v>
      </c>
      <c r="P1679" s="29">
        <v>67</v>
      </c>
      <c r="Q1679" s="29">
        <v>71</v>
      </c>
      <c r="R1679" s="28">
        <v>395</v>
      </c>
      <c r="S1679" s="28">
        <v>360</v>
      </c>
      <c r="T1679" s="30">
        <v>2.9</v>
      </c>
      <c r="U1679" s="30">
        <v>0.39999999999999991</v>
      </c>
      <c r="V1679" s="30">
        <v>2.5</v>
      </c>
      <c r="W1679" s="30">
        <v>1.9</v>
      </c>
      <c r="X1679" s="31">
        <v>4.8904761904761902E-2</v>
      </c>
      <c r="Y1679" s="30">
        <v>3.9</v>
      </c>
      <c r="Z1679" s="30">
        <v>-0.30000000000000027</v>
      </c>
      <c r="AA1679" s="30">
        <v>4.2</v>
      </c>
      <c r="AB1679" s="30">
        <v>5.4</v>
      </c>
      <c r="AC1679" s="32">
        <v>0.29938758185787046</v>
      </c>
      <c r="AD1679" s="30">
        <v>6.1218492882329896</v>
      </c>
      <c r="AE1679" s="12">
        <v>45</v>
      </c>
      <c r="AF1679" s="12">
        <v>45</v>
      </c>
      <c r="AG1679" s="12">
        <v>66</v>
      </c>
      <c r="AH1679" s="33">
        <v>3.2512315270935956</v>
      </c>
      <c r="AI1679" s="34">
        <v>445000</v>
      </c>
      <c r="AJ1679" s="34">
        <v>445000</v>
      </c>
      <c r="AK1679" s="34">
        <v>470000</v>
      </c>
      <c r="AL1679" s="35">
        <v>0</v>
      </c>
      <c r="AM1679" s="35">
        <v>-5.3191489361702128E-2</v>
      </c>
      <c r="AN1679" s="12">
        <v>2.2999999999999998</v>
      </c>
      <c r="AO1679" s="33">
        <v>-0.10000000000000009</v>
      </c>
      <c r="AP1679" s="12">
        <v>2.4</v>
      </c>
      <c r="AQ1679" s="34">
        <v>430</v>
      </c>
      <c r="AR1679" s="34">
        <v>430</v>
      </c>
      <c r="AS1679" s="31">
        <v>0</v>
      </c>
      <c r="AT1679" s="36">
        <v>1319.3600000000001</v>
      </c>
      <c r="AU1679" s="30">
        <v>0.69620000000000004</v>
      </c>
      <c r="AV1679" s="30">
        <v>0.30380000000000001</v>
      </c>
      <c r="AW1679" s="30">
        <v>0.92200000000000004</v>
      </c>
      <c r="AX1679" s="30">
        <v>4.2000000000000003E-2</v>
      </c>
      <c r="AY1679" s="30">
        <v>0.32279999999999998</v>
      </c>
      <c r="AZ1679" s="30">
        <v>0.37619999999999998</v>
      </c>
      <c r="BA1679" s="30">
        <v>0.27289999999999998</v>
      </c>
      <c r="BB1679" s="37">
        <v>1</v>
      </c>
      <c r="BC1679" s="29">
        <v>24</v>
      </c>
      <c r="BD1679" s="38" t="s">
        <v>3500</v>
      </c>
      <c r="BE1679" s="39">
        <v>147.07884088444499</v>
      </c>
      <c r="BF1679" s="39">
        <v>-42.767870028783399</v>
      </c>
      <c r="BG1679" s="40">
        <f t="shared" si="312"/>
        <v>69</v>
      </c>
      <c r="BH1679" s="40">
        <f t="shared" si="313"/>
        <v>79</v>
      </c>
      <c r="BI1679" s="40">
        <f t="shared" si="314"/>
        <v>85</v>
      </c>
      <c r="BJ1679" s="40">
        <f t="shared" si="315"/>
        <v>1</v>
      </c>
      <c r="BK1679" s="40">
        <f t="shared" si="316"/>
        <v>100</v>
      </c>
      <c r="BL1679" s="40">
        <f t="shared" si="317"/>
        <v>61</v>
      </c>
      <c r="BM1679" s="41">
        <f t="shared" si="318"/>
        <v>100</v>
      </c>
      <c r="BN1679" s="40">
        <f t="shared" si="319"/>
        <v>89</v>
      </c>
      <c r="BO1679" s="41">
        <f t="shared" si="320"/>
        <v>67</v>
      </c>
      <c r="BP1679" s="41">
        <f t="shared" si="321"/>
        <v>52</v>
      </c>
      <c r="BQ1679" s="41">
        <f t="shared" si="322"/>
        <v>10</v>
      </c>
      <c r="BR1679" s="41">
        <f t="shared" si="323"/>
        <v>53</v>
      </c>
    </row>
    <row r="1680" spans="2:70" x14ac:dyDescent="0.3">
      <c r="B1680" s="12" t="s">
        <v>1144</v>
      </c>
      <c r="C1680" s="12">
        <v>601031021</v>
      </c>
      <c r="D1680" s="12" t="s">
        <v>485</v>
      </c>
      <c r="E1680" s="12" t="s">
        <v>150</v>
      </c>
      <c r="F1680" s="12" t="s">
        <v>150</v>
      </c>
      <c r="G1680" s="12" t="s">
        <v>151</v>
      </c>
      <c r="H1680" s="12" t="s">
        <v>5013</v>
      </c>
      <c r="I1680" s="28">
        <v>485000</v>
      </c>
      <c r="J1680" s="28">
        <v>485000</v>
      </c>
      <c r="K1680" s="28">
        <v>475000</v>
      </c>
      <c r="L1680" s="28">
        <v>470000</v>
      </c>
      <c r="M1680" s="28">
        <v>380000</v>
      </c>
      <c r="N1680" s="28">
        <v>500000</v>
      </c>
      <c r="O1680" s="29">
        <v>60</v>
      </c>
      <c r="P1680" s="29">
        <v>60</v>
      </c>
      <c r="Q1680" s="29">
        <v>33</v>
      </c>
      <c r="R1680" s="28">
        <v>410</v>
      </c>
      <c r="S1680" s="28">
        <v>430</v>
      </c>
      <c r="T1680" s="30">
        <v>1.6</v>
      </c>
      <c r="U1680" s="30">
        <v>0</v>
      </c>
      <c r="V1680" s="30">
        <v>1.6</v>
      </c>
      <c r="W1680" s="30">
        <v>2.1</v>
      </c>
      <c r="X1680" s="31">
        <v>4.3958762886597939E-2</v>
      </c>
      <c r="Y1680" s="30">
        <v>4.0999999999999996</v>
      </c>
      <c r="Z1680" s="30">
        <v>-1.4000000000000004</v>
      </c>
      <c r="AA1680" s="30">
        <v>5.5</v>
      </c>
      <c r="AB1680" s="30">
        <v>7.6</v>
      </c>
      <c r="AC1680" s="32">
        <v>0.24502772996748898</v>
      </c>
      <c r="AD1680" s="30">
        <v>5.5740360710240218</v>
      </c>
      <c r="AE1680" s="12">
        <v>45</v>
      </c>
      <c r="AF1680" s="12">
        <v>45</v>
      </c>
      <c r="AG1680" s="12">
        <v>66</v>
      </c>
      <c r="AH1680" s="33">
        <v>3.2512315270935956</v>
      </c>
      <c r="AI1680" s="34">
        <v>445000</v>
      </c>
      <c r="AJ1680" s="34">
        <v>445000</v>
      </c>
      <c r="AK1680" s="34">
        <v>470000</v>
      </c>
      <c r="AL1680" s="35">
        <v>0</v>
      </c>
      <c r="AM1680" s="35">
        <v>-5.3191489361702128E-2</v>
      </c>
      <c r="AN1680" s="12">
        <v>2.2999999999999998</v>
      </c>
      <c r="AO1680" s="33">
        <v>-0.10000000000000009</v>
      </c>
      <c r="AP1680" s="12">
        <v>2.4</v>
      </c>
      <c r="AQ1680" s="34">
        <v>430</v>
      </c>
      <c r="AR1680" s="34">
        <v>430</v>
      </c>
      <c r="AS1680" s="31">
        <v>0</v>
      </c>
      <c r="AT1680" s="36">
        <v>1673.2800000000002</v>
      </c>
      <c r="AU1680" s="30">
        <v>0.66110000000000002</v>
      </c>
      <c r="AV1680" s="30">
        <v>0.33889999999999998</v>
      </c>
      <c r="AW1680" s="30">
        <v>0.79810000000000003</v>
      </c>
      <c r="AX1680" s="30">
        <v>7.6799999999999993E-2</v>
      </c>
      <c r="AY1680" s="30">
        <v>0.27750000000000002</v>
      </c>
      <c r="AZ1680" s="30">
        <v>0.29120000000000001</v>
      </c>
      <c r="BA1680" s="30">
        <v>0.41039999999999999</v>
      </c>
      <c r="BB1680" s="37">
        <v>4</v>
      </c>
      <c r="BC1680" s="29">
        <v>6</v>
      </c>
      <c r="BD1680" s="38" t="s">
        <v>3501</v>
      </c>
      <c r="BE1680" s="39">
        <v>147.282637303417</v>
      </c>
      <c r="BF1680" s="39">
        <v>-42.849709701481501</v>
      </c>
      <c r="BG1680" s="40">
        <f t="shared" si="312"/>
        <v>90</v>
      </c>
      <c r="BH1680" s="40">
        <f t="shared" si="313"/>
        <v>79</v>
      </c>
      <c r="BI1680" s="40">
        <f t="shared" si="314"/>
        <v>85</v>
      </c>
      <c r="BJ1680" s="40">
        <f t="shared" si="315"/>
        <v>1</v>
      </c>
      <c r="BK1680" s="40">
        <f t="shared" si="316"/>
        <v>100</v>
      </c>
      <c r="BL1680" s="40">
        <f t="shared" si="317"/>
        <v>51</v>
      </c>
      <c r="BM1680" s="41">
        <f t="shared" si="318"/>
        <v>97</v>
      </c>
      <c r="BN1680" s="40">
        <f t="shared" si="319"/>
        <v>94</v>
      </c>
      <c r="BO1680" s="41">
        <f t="shared" si="320"/>
        <v>100</v>
      </c>
      <c r="BP1680" s="41">
        <f t="shared" si="321"/>
        <v>49</v>
      </c>
      <c r="BQ1680" s="41">
        <f t="shared" si="322"/>
        <v>40</v>
      </c>
      <c r="BR1680" s="41">
        <f t="shared" si="323"/>
        <v>59</v>
      </c>
    </row>
    <row r="1681" spans="2:70" x14ac:dyDescent="0.3">
      <c r="B1681" s="12" t="s">
        <v>1145</v>
      </c>
      <c r="C1681" s="12">
        <v>601041022</v>
      </c>
      <c r="D1681" s="12" t="s">
        <v>180</v>
      </c>
      <c r="E1681" s="12" t="s">
        <v>150</v>
      </c>
      <c r="F1681" s="12" t="s">
        <v>150</v>
      </c>
      <c r="G1681" s="12" t="s">
        <v>151</v>
      </c>
      <c r="H1681" s="12" t="s">
        <v>5013</v>
      </c>
      <c r="I1681" s="28">
        <v>585000</v>
      </c>
      <c r="J1681" s="28">
        <v>575000</v>
      </c>
      <c r="K1681" s="28">
        <v>575000</v>
      </c>
      <c r="L1681" s="28">
        <v>586000</v>
      </c>
      <c r="M1681" s="28">
        <v>585000</v>
      </c>
      <c r="N1681" s="28">
        <v>530000</v>
      </c>
      <c r="O1681" s="29">
        <v>37</v>
      </c>
      <c r="P1681" s="29">
        <v>49</v>
      </c>
      <c r="Q1681" s="29">
        <v>62</v>
      </c>
      <c r="R1681" s="28">
        <v>480</v>
      </c>
      <c r="S1681" s="28">
        <v>480</v>
      </c>
      <c r="T1681" s="30">
        <v>2.5</v>
      </c>
      <c r="U1681" s="30">
        <v>0.29999999999999982</v>
      </c>
      <c r="V1681" s="30">
        <v>2.2000000000000002</v>
      </c>
      <c r="W1681" s="30">
        <v>1.8</v>
      </c>
      <c r="X1681" s="31">
        <v>4.2666666666666665E-2</v>
      </c>
      <c r="Y1681" s="30">
        <v>5.5</v>
      </c>
      <c r="Z1681" s="30">
        <v>-0.40000000000000036</v>
      </c>
      <c r="AA1681" s="30">
        <v>5.9</v>
      </c>
      <c r="AB1681" s="30">
        <v>6.4</v>
      </c>
      <c r="AC1681" s="32">
        <v>0.27757216876387858</v>
      </c>
      <c r="AD1681" s="30">
        <v>6.505597705403404</v>
      </c>
      <c r="AE1681" s="12">
        <v>29</v>
      </c>
      <c r="AF1681" s="12">
        <v>24</v>
      </c>
      <c r="AG1681" s="12">
        <v>36</v>
      </c>
      <c r="AH1681" s="33">
        <v>3.225806451612903</v>
      </c>
      <c r="AI1681" s="34">
        <v>586000</v>
      </c>
      <c r="AJ1681" s="34">
        <v>575000</v>
      </c>
      <c r="AK1681" s="34">
        <v>617000</v>
      </c>
      <c r="AL1681" s="35">
        <v>1.9130434782608695E-2</v>
      </c>
      <c r="AM1681" s="35">
        <v>-5.0243111831442464E-2</v>
      </c>
      <c r="AN1681" s="12">
        <v>2.4</v>
      </c>
      <c r="AO1681" s="33">
        <v>0</v>
      </c>
      <c r="AP1681" s="12">
        <v>2.4</v>
      </c>
      <c r="AQ1681" s="34">
        <v>480</v>
      </c>
      <c r="AR1681" s="34">
        <v>475</v>
      </c>
      <c r="AS1681" s="31">
        <v>1.0526315789473684E-2</v>
      </c>
      <c r="AT1681" s="36">
        <v>1729.2800000000002</v>
      </c>
      <c r="AU1681" s="30">
        <v>0.69820000000000004</v>
      </c>
      <c r="AV1681" s="30">
        <v>0.30180000000000001</v>
      </c>
      <c r="AW1681" s="30">
        <v>0.89680000000000004</v>
      </c>
      <c r="AX1681" s="30">
        <v>9.1999999999999998E-2</v>
      </c>
      <c r="AY1681" s="30">
        <v>0.32940000000000003</v>
      </c>
      <c r="AZ1681" s="30">
        <v>0.3599</v>
      </c>
      <c r="BA1681" s="30">
        <v>0.28079999999999999</v>
      </c>
      <c r="BB1681" s="37">
        <v>4</v>
      </c>
      <c r="BC1681" s="29">
        <v>11</v>
      </c>
      <c r="BD1681" s="38" t="s">
        <v>3502</v>
      </c>
      <c r="BE1681" s="39">
        <v>147.26368098978199</v>
      </c>
      <c r="BF1681" s="39">
        <v>-42.9695795407426</v>
      </c>
      <c r="BG1681" s="40">
        <f t="shared" si="312"/>
        <v>75</v>
      </c>
      <c r="BH1681" s="40">
        <f t="shared" si="313"/>
        <v>77</v>
      </c>
      <c r="BI1681" s="40">
        <f t="shared" si="314"/>
        <v>85</v>
      </c>
      <c r="BJ1681" s="40">
        <f t="shared" si="315"/>
        <v>10</v>
      </c>
      <c r="BK1681" s="40">
        <f t="shared" si="316"/>
        <v>100</v>
      </c>
      <c r="BL1681" s="40">
        <f t="shared" si="317"/>
        <v>62</v>
      </c>
      <c r="BM1681" s="41">
        <f t="shared" si="318"/>
        <v>92</v>
      </c>
      <c r="BN1681" s="40">
        <f t="shared" si="319"/>
        <v>85</v>
      </c>
      <c r="BO1681" s="41">
        <f t="shared" si="320"/>
        <v>82</v>
      </c>
      <c r="BP1681" s="41">
        <f t="shared" si="321"/>
        <v>26</v>
      </c>
      <c r="BQ1681" s="41">
        <f t="shared" si="322"/>
        <v>40</v>
      </c>
      <c r="BR1681" s="41">
        <f t="shared" si="323"/>
        <v>54</v>
      </c>
    </row>
    <row r="1682" spans="2:70" x14ac:dyDescent="0.3">
      <c r="B1682" s="12" t="s">
        <v>591</v>
      </c>
      <c r="C1682" s="12">
        <v>601041023</v>
      </c>
      <c r="D1682" s="12" t="s">
        <v>180</v>
      </c>
      <c r="E1682" s="12" t="s">
        <v>150</v>
      </c>
      <c r="F1682" s="12" t="s">
        <v>150</v>
      </c>
      <c r="G1682" s="12" t="s">
        <v>151</v>
      </c>
      <c r="H1682" s="12" t="s">
        <v>5013</v>
      </c>
      <c r="I1682" s="28">
        <v>620000</v>
      </c>
      <c r="J1682" s="28">
        <v>615000</v>
      </c>
      <c r="K1682" s="28">
        <v>650000</v>
      </c>
      <c r="L1682" s="28">
        <v>641000</v>
      </c>
      <c r="M1682" s="28">
        <v>550000</v>
      </c>
      <c r="N1682" s="28">
        <v>608000</v>
      </c>
      <c r="O1682" s="29">
        <v>35</v>
      </c>
      <c r="P1682" s="29">
        <v>41</v>
      </c>
      <c r="Q1682" s="29">
        <v>36</v>
      </c>
      <c r="R1682" s="28">
        <v>480</v>
      </c>
      <c r="S1682" s="28">
        <v>490</v>
      </c>
      <c r="T1682" s="30">
        <v>2.2000000000000002</v>
      </c>
      <c r="U1682" s="30">
        <v>0</v>
      </c>
      <c r="V1682" s="30">
        <v>2.2000000000000002</v>
      </c>
      <c r="W1682" s="30">
        <v>3.3</v>
      </c>
      <c r="X1682" s="31">
        <v>4.0258064516129032E-2</v>
      </c>
      <c r="Y1682" s="30">
        <v>6</v>
      </c>
      <c r="Z1682" s="30">
        <v>-1.0999999999999996</v>
      </c>
      <c r="AA1682" s="30">
        <v>7.1</v>
      </c>
      <c r="AB1682" s="30">
        <v>7.6</v>
      </c>
      <c r="AC1682" s="32">
        <v>0.24104129840912741</v>
      </c>
      <c r="AD1682" s="30">
        <v>5.9874040470215943</v>
      </c>
      <c r="AE1682" s="12">
        <v>29</v>
      </c>
      <c r="AF1682" s="12">
        <v>24</v>
      </c>
      <c r="AG1682" s="12">
        <v>36</v>
      </c>
      <c r="AH1682" s="33">
        <v>3.225806451612903</v>
      </c>
      <c r="AI1682" s="34">
        <v>586000</v>
      </c>
      <c r="AJ1682" s="34">
        <v>575000</v>
      </c>
      <c r="AK1682" s="34">
        <v>617000</v>
      </c>
      <c r="AL1682" s="35">
        <v>1.9130434782608695E-2</v>
      </c>
      <c r="AM1682" s="35">
        <v>-5.0243111831442464E-2</v>
      </c>
      <c r="AN1682" s="12">
        <v>2.4</v>
      </c>
      <c r="AO1682" s="33">
        <v>0</v>
      </c>
      <c r="AP1682" s="12">
        <v>2.4</v>
      </c>
      <c r="AQ1682" s="34">
        <v>480</v>
      </c>
      <c r="AR1682" s="34">
        <v>475</v>
      </c>
      <c r="AS1682" s="31">
        <v>1.0526315789473684E-2</v>
      </c>
      <c r="AT1682" s="36">
        <v>1991.3600000000001</v>
      </c>
      <c r="AU1682" s="30">
        <v>0.73860000000000003</v>
      </c>
      <c r="AV1682" s="30">
        <v>0.26140000000000002</v>
      </c>
      <c r="AW1682" s="30">
        <v>0.91239999999999999</v>
      </c>
      <c r="AX1682" s="30">
        <v>4.5699999999999998E-2</v>
      </c>
      <c r="AY1682" s="30">
        <v>0.43559999999999999</v>
      </c>
      <c r="AZ1682" s="30">
        <v>0.34260000000000002</v>
      </c>
      <c r="BA1682" s="30">
        <v>0.20499999999999999</v>
      </c>
      <c r="BB1682" s="37">
        <v>6</v>
      </c>
      <c r="BC1682" s="29">
        <v>15</v>
      </c>
      <c r="BD1682" s="38" t="s">
        <v>3050</v>
      </c>
      <c r="BE1682" s="39">
        <v>147.30928977706901</v>
      </c>
      <c r="BF1682" s="39">
        <v>-43.018083979466503</v>
      </c>
      <c r="BG1682" s="40">
        <f t="shared" si="312"/>
        <v>80</v>
      </c>
      <c r="BH1682" s="40">
        <f t="shared" si="313"/>
        <v>77</v>
      </c>
      <c r="BI1682" s="40">
        <f t="shared" si="314"/>
        <v>85</v>
      </c>
      <c r="BJ1682" s="40">
        <f t="shared" si="315"/>
        <v>10</v>
      </c>
      <c r="BK1682" s="40">
        <f t="shared" si="316"/>
        <v>100</v>
      </c>
      <c r="BL1682" s="40">
        <f t="shared" si="317"/>
        <v>86</v>
      </c>
      <c r="BM1682" s="41">
        <f t="shared" si="318"/>
        <v>84</v>
      </c>
      <c r="BN1682" s="40">
        <f t="shared" si="319"/>
        <v>90</v>
      </c>
      <c r="BO1682" s="41">
        <f t="shared" si="320"/>
        <v>100</v>
      </c>
      <c r="BP1682" s="41">
        <f t="shared" si="321"/>
        <v>18</v>
      </c>
      <c r="BQ1682" s="41">
        <f t="shared" si="322"/>
        <v>60</v>
      </c>
      <c r="BR1682" s="41">
        <f t="shared" si="323"/>
        <v>58</v>
      </c>
    </row>
    <row r="1683" spans="2:70" x14ac:dyDescent="0.3">
      <c r="B1683" s="12" t="s">
        <v>282</v>
      </c>
      <c r="C1683" s="12">
        <v>601041024</v>
      </c>
      <c r="D1683" s="12" t="s">
        <v>180</v>
      </c>
      <c r="E1683" s="12" t="s">
        <v>150</v>
      </c>
      <c r="F1683" s="12" t="s">
        <v>150</v>
      </c>
      <c r="G1683" s="12" t="s">
        <v>151</v>
      </c>
      <c r="H1683" s="12" t="s">
        <v>5013</v>
      </c>
      <c r="I1683" s="28">
        <v>545000</v>
      </c>
      <c r="J1683" s="28">
        <v>550000</v>
      </c>
      <c r="K1683" s="28">
        <v>575000</v>
      </c>
      <c r="L1683" s="28">
        <v>520000</v>
      </c>
      <c r="M1683" s="28">
        <v>495000</v>
      </c>
      <c r="N1683" s="28">
        <v>525000</v>
      </c>
      <c r="O1683" s="29">
        <v>46</v>
      </c>
      <c r="P1683" s="29">
        <v>26</v>
      </c>
      <c r="Q1683" s="29">
        <v>114</v>
      </c>
      <c r="R1683" s="28">
        <v>475</v>
      </c>
      <c r="S1683" s="28">
        <v>460</v>
      </c>
      <c r="T1683" s="30">
        <v>2.2999999999999998</v>
      </c>
      <c r="U1683" s="30">
        <v>0.29999999999999982</v>
      </c>
      <c r="V1683" s="30">
        <v>2</v>
      </c>
      <c r="W1683" s="30">
        <v>3.8</v>
      </c>
      <c r="X1683" s="31">
        <v>4.532110091743119E-2</v>
      </c>
      <c r="Y1683" s="30">
        <v>8.3000000000000007</v>
      </c>
      <c r="Z1683" s="30">
        <v>0.50000000000000089</v>
      </c>
      <c r="AA1683" s="30">
        <v>7.8</v>
      </c>
      <c r="AB1683" s="30">
        <v>7</v>
      </c>
      <c r="AC1683" s="32">
        <v>0.22887595405134528</v>
      </c>
      <c r="AD1683" s="30">
        <v>5.0500969618616676</v>
      </c>
      <c r="AE1683" s="12">
        <v>29</v>
      </c>
      <c r="AF1683" s="12">
        <v>24</v>
      </c>
      <c r="AG1683" s="12">
        <v>36</v>
      </c>
      <c r="AH1683" s="33">
        <v>3.225806451612903</v>
      </c>
      <c r="AI1683" s="34">
        <v>586000</v>
      </c>
      <c r="AJ1683" s="34">
        <v>575000</v>
      </c>
      <c r="AK1683" s="34">
        <v>617000</v>
      </c>
      <c r="AL1683" s="35">
        <v>1.9130434782608695E-2</v>
      </c>
      <c r="AM1683" s="35">
        <v>-5.0243111831442464E-2</v>
      </c>
      <c r="AN1683" s="12">
        <v>2.4</v>
      </c>
      <c r="AO1683" s="33">
        <v>0</v>
      </c>
      <c r="AP1683" s="12">
        <v>2.4</v>
      </c>
      <c r="AQ1683" s="34">
        <v>480</v>
      </c>
      <c r="AR1683" s="34">
        <v>475</v>
      </c>
      <c r="AS1683" s="31">
        <v>1.0526315789473684E-2</v>
      </c>
      <c r="AT1683" s="36">
        <v>2075.36</v>
      </c>
      <c r="AU1683" s="30">
        <v>0.79330000000000001</v>
      </c>
      <c r="AV1683" s="30">
        <v>0.20669999999999999</v>
      </c>
      <c r="AW1683" s="30">
        <v>0.96940000000000004</v>
      </c>
      <c r="AX1683" s="30">
        <v>1.3299999999999999E-2</v>
      </c>
      <c r="AY1683" s="30">
        <v>0.37040000000000001</v>
      </c>
      <c r="AZ1683" s="30">
        <v>0.4551</v>
      </c>
      <c r="BA1683" s="30">
        <v>0.1439</v>
      </c>
      <c r="BB1683" s="37">
        <v>6.5</v>
      </c>
      <c r="BC1683" s="29">
        <v>19</v>
      </c>
      <c r="BD1683" s="38" t="s">
        <v>2824</v>
      </c>
      <c r="BE1683" s="39">
        <v>147.211083980599</v>
      </c>
      <c r="BF1683" s="39">
        <v>-43.030345396968002</v>
      </c>
      <c r="BG1683" s="40">
        <f t="shared" si="312"/>
        <v>79</v>
      </c>
      <c r="BH1683" s="40">
        <f t="shared" si="313"/>
        <v>77</v>
      </c>
      <c r="BI1683" s="40">
        <f t="shared" si="314"/>
        <v>85</v>
      </c>
      <c r="BJ1683" s="40">
        <f t="shared" si="315"/>
        <v>10</v>
      </c>
      <c r="BK1683" s="40">
        <f t="shared" si="316"/>
        <v>100</v>
      </c>
      <c r="BL1683" s="40">
        <f t="shared" si="317"/>
        <v>71</v>
      </c>
      <c r="BM1683" s="41">
        <f t="shared" si="318"/>
        <v>100</v>
      </c>
      <c r="BN1683" s="40">
        <f t="shared" si="319"/>
        <v>100</v>
      </c>
      <c r="BO1683" s="41">
        <f t="shared" si="320"/>
        <v>100</v>
      </c>
      <c r="BP1683" s="41">
        <f t="shared" si="321"/>
        <v>1</v>
      </c>
      <c r="BQ1683" s="41">
        <f t="shared" si="322"/>
        <v>65</v>
      </c>
      <c r="BR1683" s="41">
        <f t="shared" si="323"/>
        <v>58</v>
      </c>
    </row>
    <row r="1684" spans="2:70" x14ac:dyDescent="0.3">
      <c r="B1684" s="12" t="s">
        <v>179</v>
      </c>
      <c r="C1684" s="12">
        <v>601041026</v>
      </c>
      <c r="D1684" s="12" t="s">
        <v>180</v>
      </c>
      <c r="E1684" s="12" t="s">
        <v>150</v>
      </c>
      <c r="F1684" s="12" t="s">
        <v>150</v>
      </c>
      <c r="G1684" s="12" t="s">
        <v>151</v>
      </c>
      <c r="H1684" s="12" t="s">
        <v>5013</v>
      </c>
      <c r="I1684" s="28">
        <v>785000</v>
      </c>
      <c r="J1684" s="28">
        <v>780000</v>
      </c>
      <c r="K1684" s="28">
        <v>599000</v>
      </c>
      <c r="L1684" s="28">
        <v>702000</v>
      </c>
      <c r="M1684" s="28">
        <v>600000</v>
      </c>
      <c r="N1684" s="28">
        <v>790000</v>
      </c>
      <c r="O1684" s="29">
        <v>40</v>
      </c>
      <c r="P1684" s="29">
        <v>40</v>
      </c>
      <c r="Q1684" s="29">
        <v>7</v>
      </c>
      <c r="R1684" s="28">
        <v>460</v>
      </c>
      <c r="S1684" s="28">
        <v>400</v>
      </c>
      <c r="T1684" s="30">
        <v>1.8</v>
      </c>
      <c r="U1684" s="30">
        <v>0.30000000000000004</v>
      </c>
      <c r="V1684" s="30">
        <v>1.5</v>
      </c>
      <c r="W1684" s="30">
        <v>2.2000000000000002</v>
      </c>
      <c r="X1684" s="31">
        <v>3.0471337579617834E-2</v>
      </c>
      <c r="Y1684" s="30">
        <v>5.5</v>
      </c>
      <c r="Z1684" s="30">
        <v>0.79999999999999982</v>
      </c>
      <c r="AA1684" s="30">
        <v>4.7</v>
      </c>
      <c r="AB1684" s="30">
        <v>6.2</v>
      </c>
      <c r="AC1684" s="32">
        <v>0.21503365744203437</v>
      </c>
      <c r="AD1684" s="30">
        <v>7.0569155974915132</v>
      </c>
      <c r="AE1684" s="12">
        <v>29</v>
      </c>
      <c r="AF1684" s="12">
        <v>24</v>
      </c>
      <c r="AG1684" s="12">
        <v>36</v>
      </c>
      <c r="AH1684" s="33">
        <v>3.225806451612903</v>
      </c>
      <c r="AI1684" s="34">
        <v>586000</v>
      </c>
      <c r="AJ1684" s="34">
        <v>575000</v>
      </c>
      <c r="AK1684" s="34">
        <v>617000</v>
      </c>
      <c r="AL1684" s="35">
        <v>1.9130434782608695E-2</v>
      </c>
      <c r="AM1684" s="35">
        <v>-5.0243111831442464E-2</v>
      </c>
      <c r="AN1684" s="12">
        <v>2.4</v>
      </c>
      <c r="AO1684" s="33">
        <v>0</v>
      </c>
      <c r="AP1684" s="12">
        <v>2.4</v>
      </c>
      <c r="AQ1684" s="34">
        <v>480</v>
      </c>
      <c r="AR1684" s="34">
        <v>475</v>
      </c>
      <c r="AS1684" s="31">
        <v>1.0526315789473684E-2</v>
      </c>
      <c r="AT1684" s="36">
        <v>2139.2000000000003</v>
      </c>
      <c r="AU1684" s="30">
        <v>0.7319</v>
      </c>
      <c r="AV1684" s="30">
        <v>0.2681</v>
      </c>
      <c r="AW1684" s="30">
        <v>0.97519999999999996</v>
      </c>
      <c r="AX1684" s="30">
        <v>2.1899999999999999E-2</v>
      </c>
      <c r="AY1684" s="30">
        <v>0.4945</v>
      </c>
      <c r="AZ1684" s="30">
        <v>0.32940000000000003</v>
      </c>
      <c r="BA1684" s="30">
        <v>0.1381</v>
      </c>
      <c r="BB1684" s="37">
        <v>9</v>
      </c>
      <c r="BC1684" s="29">
        <v>8</v>
      </c>
      <c r="BD1684" s="38" t="s">
        <v>2760</v>
      </c>
      <c r="BE1684" s="39">
        <v>147.33751470504899</v>
      </c>
      <c r="BF1684" s="39">
        <v>-42.955322301315398</v>
      </c>
      <c r="BG1684" s="40">
        <f t="shared" si="312"/>
        <v>87</v>
      </c>
      <c r="BH1684" s="40">
        <f t="shared" si="313"/>
        <v>77</v>
      </c>
      <c r="BI1684" s="40">
        <f t="shared" si="314"/>
        <v>85</v>
      </c>
      <c r="BJ1684" s="40">
        <f t="shared" si="315"/>
        <v>10</v>
      </c>
      <c r="BK1684" s="40">
        <f t="shared" si="316"/>
        <v>100</v>
      </c>
      <c r="BL1684" s="40">
        <f t="shared" si="317"/>
        <v>99</v>
      </c>
      <c r="BM1684" s="41">
        <f t="shared" si="318"/>
        <v>52</v>
      </c>
      <c r="BN1684" s="40">
        <f t="shared" si="319"/>
        <v>80</v>
      </c>
      <c r="BO1684" s="41">
        <f t="shared" si="320"/>
        <v>100</v>
      </c>
      <c r="BP1684" s="41">
        <f t="shared" si="321"/>
        <v>26</v>
      </c>
      <c r="BQ1684" s="41">
        <f t="shared" si="322"/>
        <v>90</v>
      </c>
      <c r="BR1684" s="41">
        <f t="shared" si="323"/>
        <v>60</v>
      </c>
    </row>
    <row r="1685" spans="2:70" x14ac:dyDescent="0.3">
      <c r="B1685" s="12" t="s">
        <v>150</v>
      </c>
      <c r="C1685" s="12">
        <v>601051027</v>
      </c>
      <c r="D1685" s="12" t="s">
        <v>221</v>
      </c>
      <c r="E1685" s="12" t="s">
        <v>150</v>
      </c>
      <c r="F1685" s="12" t="s">
        <v>150</v>
      </c>
      <c r="G1685" s="12" t="s">
        <v>151</v>
      </c>
      <c r="H1685" s="12" t="s">
        <v>5013</v>
      </c>
      <c r="I1685" s="28">
        <v>795000</v>
      </c>
      <c r="J1685" s="28">
        <v>795000</v>
      </c>
      <c r="K1685" s="28">
        <v>755000</v>
      </c>
      <c r="L1685" s="28">
        <v>720000</v>
      </c>
      <c r="M1685" s="28">
        <v>721000</v>
      </c>
      <c r="N1685" s="28">
        <v>800000</v>
      </c>
      <c r="O1685" s="29">
        <v>40</v>
      </c>
      <c r="P1685" s="29">
        <v>39</v>
      </c>
      <c r="Q1685" s="29">
        <v>51</v>
      </c>
      <c r="R1685" s="28">
        <v>510</v>
      </c>
      <c r="S1685" s="28">
        <v>520</v>
      </c>
      <c r="T1685" s="30">
        <v>1.7</v>
      </c>
      <c r="U1685" s="30">
        <v>9.9999999999999867E-2</v>
      </c>
      <c r="V1685" s="30">
        <v>1.6</v>
      </c>
      <c r="W1685" s="30">
        <v>1.4</v>
      </c>
      <c r="X1685" s="31">
        <v>3.3358490566037735E-2</v>
      </c>
      <c r="Y1685" s="30">
        <v>7.9</v>
      </c>
      <c r="Z1685" s="30">
        <v>-0.5</v>
      </c>
      <c r="AA1685" s="30">
        <v>8.4</v>
      </c>
      <c r="AB1685" s="30">
        <v>9.1999999999999993</v>
      </c>
      <c r="AC1685" s="32">
        <v>0.26154919176171332</v>
      </c>
      <c r="AD1685" s="30">
        <v>7.840558350322854</v>
      </c>
      <c r="AE1685" s="12">
        <v>104</v>
      </c>
      <c r="AF1685" s="12">
        <v>81</v>
      </c>
      <c r="AG1685" s="12">
        <v>97</v>
      </c>
      <c r="AH1685" s="33">
        <v>3.4526315789473685</v>
      </c>
      <c r="AI1685" s="34">
        <v>590000</v>
      </c>
      <c r="AJ1685" s="34">
        <v>615000</v>
      </c>
      <c r="AK1685" s="34">
        <v>610000</v>
      </c>
      <c r="AL1685" s="35">
        <v>-4.065040650406504E-2</v>
      </c>
      <c r="AM1685" s="35">
        <v>-3.2786885245901641E-2</v>
      </c>
      <c r="AN1685" s="12">
        <v>2.2000000000000002</v>
      </c>
      <c r="AO1685" s="33">
        <v>0.20000000000000018</v>
      </c>
      <c r="AP1685" s="12">
        <v>2</v>
      </c>
      <c r="AQ1685" s="34">
        <v>470</v>
      </c>
      <c r="AR1685" s="34">
        <v>460</v>
      </c>
      <c r="AS1685" s="31">
        <v>2.1739130434782608E-2</v>
      </c>
      <c r="AT1685" s="36">
        <v>1949.92</v>
      </c>
      <c r="AU1685" s="30">
        <v>0.50280000000000002</v>
      </c>
      <c r="AV1685" s="30">
        <v>0.49719999999999998</v>
      </c>
      <c r="AW1685" s="30">
        <v>0.3644</v>
      </c>
      <c r="AX1685" s="30">
        <v>0.1973</v>
      </c>
      <c r="AY1685" s="30">
        <v>0.25590000000000002</v>
      </c>
      <c r="AZ1685" s="30">
        <v>0.16769999999999999</v>
      </c>
      <c r="BA1685" s="30">
        <v>0.54569999999999996</v>
      </c>
      <c r="BB1685" s="37">
        <v>8</v>
      </c>
      <c r="BC1685" s="29">
        <v>1</v>
      </c>
      <c r="BD1685" s="38" t="s">
        <v>3130</v>
      </c>
      <c r="BE1685" s="39">
        <v>147.32495952798999</v>
      </c>
      <c r="BF1685" s="39">
        <v>-42.875497935855002</v>
      </c>
      <c r="BG1685" s="40">
        <f t="shared" si="312"/>
        <v>88</v>
      </c>
      <c r="BH1685" s="40">
        <f t="shared" si="313"/>
        <v>80</v>
      </c>
      <c r="BI1685" s="40">
        <f t="shared" si="314"/>
        <v>82</v>
      </c>
      <c r="BJ1685" s="40">
        <f t="shared" si="315"/>
        <v>1</v>
      </c>
      <c r="BK1685" s="40">
        <f t="shared" si="316"/>
        <v>100</v>
      </c>
      <c r="BL1685" s="40">
        <f t="shared" si="317"/>
        <v>46</v>
      </c>
      <c r="BM1685" s="41">
        <f t="shared" si="318"/>
        <v>62</v>
      </c>
      <c r="BN1685" s="40">
        <f t="shared" si="319"/>
        <v>72</v>
      </c>
      <c r="BO1685" s="41">
        <f t="shared" si="320"/>
        <v>92</v>
      </c>
      <c r="BP1685" s="41">
        <f t="shared" si="321"/>
        <v>1</v>
      </c>
      <c r="BQ1685" s="41">
        <f t="shared" si="322"/>
        <v>80</v>
      </c>
      <c r="BR1685" s="41">
        <f t="shared" si="323"/>
        <v>53</v>
      </c>
    </row>
    <row r="1686" spans="2:70" x14ac:dyDescent="0.3">
      <c r="B1686" s="12" t="s">
        <v>220</v>
      </c>
      <c r="C1686" s="12">
        <v>601051028</v>
      </c>
      <c r="D1686" s="12" t="s">
        <v>221</v>
      </c>
      <c r="E1686" s="12" t="s">
        <v>150</v>
      </c>
      <c r="F1686" s="12" t="s">
        <v>150</v>
      </c>
      <c r="G1686" s="12" t="s">
        <v>151</v>
      </c>
      <c r="H1686" s="12" t="s">
        <v>5013</v>
      </c>
      <c r="I1686" s="28">
        <v>495000</v>
      </c>
      <c r="J1686" s="28">
        <v>495000</v>
      </c>
      <c r="K1686" s="28">
        <v>500000</v>
      </c>
      <c r="L1686" s="28">
        <v>550000</v>
      </c>
      <c r="M1686" s="28">
        <v>568000</v>
      </c>
      <c r="N1686" s="28">
        <v>525000</v>
      </c>
      <c r="O1686" s="29">
        <v>27</v>
      </c>
      <c r="P1686" s="29">
        <v>25</v>
      </c>
      <c r="Q1686" s="29">
        <v>25</v>
      </c>
      <c r="R1686" s="28">
        <v>450</v>
      </c>
      <c r="S1686" s="28">
        <v>450</v>
      </c>
      <c r="T1686" s="30">
        <v>3.2</v>
      </c>
      <c r="U1686" s="30">
        <v>-9.9999999999999645E-2</v>
      </c>
      <c r="V1686" s="30">
        <v>3.3</v>
      </c>
      <c r="W1686" s="30">
        <v>2.8</v>
      </c>
      <c r="X1686" s="31">
        <v>4.7272727272727272E-2</v>
      </c>
      <c r="Y1686" s="30">
        <v>5.4</v>
      </c>
      <c r="Z1686" s="30">
        <v>-1</v>
      </c>
      <c r="AA1686" s="30">
        <v>6.4</v>
      </c>
      <c r="AB1686" s="30">
        <v>8.1999999999999993</v>
      </c>
      <c r="AC1686" s="32">
        <v>0.20970026841634357</v>
      </c>
      <c r="AD1686" s="30">
        <v>4.4359672164995754</v>
      </c>
      <c r="AE1686" s="12">
        <v>104</v>
      </c>
      <c r="AF1686" s="12">
        <v>81</v>
      </c>
      <c r="AG1686" s="12">
        <v>97</v>
      </c>
      <c r="AH1686" s="33">
        <v>3.4526315789473685</v>
      </c>
      <c r="AI1686" s="34">
        <v>590000</v>
      </c>
      <c r="AJ1686" s="34">
        <v>615000</v>
      </c>
      <c r="AK1686" s="34">
        <v>610000</v>
      </c>
      <c r="AL1686" s="35">
        <v>-4.065040650406504E-2</v>
      </c>
      <c r="AM1686" s="35">
        <v>-3.2786885245901641E-2</v>
      </c>
      <c r="AN1686" s="12">
        <v>2.2000000000000002</v>
      </c>
      <c r="AO1686" s="33">
        <v>0.20000000000000018</v>
      </c>
      <c r="AP1686" s="12">
        <v>2</v>
      </c>
      <c r="AQ1686" s="34">
        <v>470</v>
      </c>
      <c r="AR1686" s="34">
        <v>460</v>
      </c>
      <c r="AS1686" s="31">
        <v>2.1739130434782608E-2</v>
      </c>
      <c r="AT1686" s="36">
        <v>2145.92</v>
      </c>
      <c r="AU1686" s="30">
        <v>0.67800000000000005</v>
      </c>
      <c r="AV1686" s="30">
        <v>0.32200000000000001</v>
      </c>
      <c r="AW1686" s="30">
        <v>0.85860000000000003</v>
      </c>
      <c r="AX1686" s="30">
        <v>3.8100000000000002E-2</v>
      </c>
      <c r="AY1686" s="30">
        <v>0.36480000000000001</v>
      </c>
      <c r="AZ1686" s="30">
        <v>0.35720000000000002</v>
      </c>
      <c r="BA1686" s="30">
        <v>0.26150000000000001</v>
      </c>
      <c r="BB1686" s="37">
        <v>6</v>
      </c>
      <c r="BC1686" s="29">
        <v>5</v>
      </c>
      <c r="BD1686" s="38" t="s">
        <v>2785</v>
      </c>
      <c r="BE1686" s="39">
        <v>147.27962342470701</v>
      </c>
      <c r="BF1686" s="39">
        <v>-42.871249293934603</v>
      </c>
      <c r="BG1686" s="40">
        <f t="shared" si="312"/>
        <v>64</v>
      </c>
      <c r="BH1686" s="40">
        <f t="shared" si="313"/>
        <v>80</v>
      </c>
      <c r="BI1686" s="40">
        <f t="shared" si="314"/>
        <v>82</v>
      </c>
      <c r="BJ1686" s="40">
        <f t="shared" si="315"/>
        <v>1</v>
      </c>
      <c r="BK1686" s="40">
        <f t="shared" si="316"/>
        <v>100</v>
      </c>
      <c r="BL1686" s="40">
        <f t="shared" si="317"/>
        <v>70</v>
      </c>
      <c r="BM1686" s="41">
        <f t="shared" si="318"/>
        <v>100</v>
      </c>
      <c r="BN1686" s="40">
        <f t="shared" si="319"/>
        <v>100</v>
      </c>
      <c r="BO1686" s="41">
        <f t="shared" si="320"/>
        <v>100</v>
      </c>
      <c r="BP1686" s="41">
        <f t="shared" si="321"/>
        <v>27</v>
      </c>
      <c r="BQ1686" s="41">
        <f t="shared" si="322"/>
        <v>60</v>
      </c>
      <c r="BR1686" s="41">
        <f t="shared" si="323"/>
        <v>58</v>
      </c>
    </row>
    <row r="1687" spans="2:70" x14ac:dyDescent="0.3">
      <c r="B1687" s="12" t="s">
        <v>423</v>
      </c>
      <c r="C1687" s="12">
        <v>601051029</v>
      </c>
      <c r="D1687" s="12" t="s">
        <v>221</v>
      </c>
      <c r="E1687" s="12" t="s">
        <v>150</v>
      </c>
      <c r="F1687" s="12" t="s">
        <v>150</v>
      </c>
      <c r="G1687" s="12" t="s">
        <v>151</v>
      </c>
      <c r="H1687" s="12" t="s">
        <v>5013</v>
      </c>
      <c r="I1687" s="28">
        <v>495000</v>
      </c>
      <c r="J1687" s="28">
        <v>495000</v>
      </c>
      <c r="K1687" s="28">
        <v>515000</v>
      </c>
      <c r="L1687" s="28">
        <v>490000</v>
      </c>
      <c r="M1687" s="28">
        <v>490000</v>
      </c>
      <c r="N1687" s="28">
        <v>521000</v>
      </c>
      <c r="O1687" s="29">
        <v>24</v>
      </c>
      <c r="P1687" s="29">
        <v>24</v>
      </c>
      <c r="Q1687" s="29">
        <v>19</v>
      </c>
      <c r="R1687" s="28">
        <v>430</v>
      </c>
      <c r="S1687" s="28">
        <v>420</v>
      </c>
      <c r="T1687" s="30">
        <v>4</v>
      </c>
      <c r="U1687" s="30">
        <v>0</v>
      </c>
      <c r="V1687" s="30">
        <v>4</v>
      </c>
      <c r="W1687" s="30">
        <v>3.2</v>
      </c>
      <c r="X1687" s="31">
        <v>4.5171717171717168E-2</v>
      </c>
      <c r="Y1687" s="30">
        <v>11.5</v>
      </c>
      <c r="Z1687" s="30">
        <v>0.30000000000000071</v>
      </c>
      <c r="AA1687" s="30">
        <v>11.2</v>
      </c>
      <c r="AB1687" s="30">
        <v>11.3</v>
      </c>
      <c r="AC1687" s="32">
        <v>0.20498055068263288</v>
      </c>
      <c r="AD1687" s="30">
        <v>4.5378073608185723</v>
      </c>
      <c r="AE1687" s="12">
        <v>104</v>
      </c>
      <c r="AF1687" s="12">
        <v>81</v>
      </c>
      <c r="AG1687" s="12">
        <v>97</v>
      </c>
      <c r="AH1687" s="33">
        <v>3.4526315789473685</v>
      </c>
      <c r="AI1687" s="34">
        <v>590000</v>
      </c>
      <c r="AJ1687" s="34">
        <v>615000</v>
      </c>
      <c r="AK1687" s="34">
        <v>610000</v>
      </c>
      <c r="AL1687" s="35">
        <v>-4.065040650406504E-2</v>
      </c>
      <c r="AM1687" s="35">
        <v>-3.2786885245901641E-2</v>
      </c>
      <c r="AN1687" s="12">
        <v>2.2000000000000002</v>
      </c>
      <c r="AO1687" s="33">
        <v>0.20000000000000018</v>
      </c>
      <c r="AP1687" s="12">
        <v>2</v>
      </c>
      <c r="AQ1687" s="34">
        <v>470</v>
      </c>
      <c r="AR1687" s="34">
        <v>460</v>
      </c>
      <c r="AS1687" s="31">
        <v>2.1739130434782608E-2</v>
      </c>
      <c r="AT1687" s="36">
        <v>2097.7600000000002</v>
      </c>
      <c r="AU1687" s="30">
        <v>0.6875</v>
      </c>
      <c r="AV1687" s="30">
        <v>0.3125</v>
      </c>
      <c r="AW1687" s="30">
        <v>0.81299999999999994</v>
      </c>
      <c r="AX1687" s="30">
        <v>0.1142</v>
      </c>
      <c r="AY1687" s="30">
        <v>0.374</v>
      </c>
      <c r="AZ1687" s="30">
        <v>0.3276</v>
      </c>
      <c r="BA1687" s="30">
        <v>0.27800000000000002</v>
      </c>
      <c r="BB1687" s="37">
        <v>6</v>
      </c>
      <c r="BC1687" s="29">
        <v>4</v>
      </c>
      <c r="BD1687" s="38" t="s">
        <v>2923</v>
      </c>
      <c r="BE1687" s="39">
        <v>147.31488492145101</v>
      </c>
      <c r="BF1687" s="39">
        <v>-42.913073910510803</v>
      </c>
      <c r="BG1687" s="40">
        <f t="shared" si="312"/>
        <v>51</v>
      </c>
      <c r="BH1687" s="40">
        <f t="shared" si="313"/>
        <v>80</v>
      </c>
      <c r="BI1687" s="40">
        <f t="shared" si="314"/>
        <v>82</v>
      </c>
      <c r="BJ1687" s="40">
        <f t="shared" si="315"/>
        <v>1</v>
      </c>
      <c r="BK1687" s="40">
        <f t="shared" si="316"/>
        <v>100</v>
      </c>
      <c r="BL1687" s="40">
        <f t="shared" si="317"/>
        <v>72</v>
      </c>
      <c r="BM1687" s="41">
        <f t="shared" si="318"/>
        <v>100</v>
      </c>
      <c r="BN1687" s="40">
        <f t="shared" si="319"/>
        <v>100</v>
      </c>
      <c r="BO1687" s="41">
        <f t="shared" si="320"/>
        <v>100</v>
      </c>
      <c r="BP1687" s="41">
        <f t="shared" si="321"/>
        <v>1</v>
      </c>
      <c r="BQ1687" s="41">
        <f t="shared" si="322"/>
        <v>60</v>
      </c>
      <c r="BR1687" s="41">
        <f t="shared" si="323"/>
        <v>55</v>
      </c>
    </row>
    <row r="1688" spans="2:70" x14ac:dyDescent="0.3">
      <c r="B1688" s="12" t="s">
        <v>1411</v>
      </c>
      <c r="C1688" s="12">
        <v>601051030</v>
      </c>
      <c r="D1688" s="12" t="s">
        <v>221</v>
      </c>
      <c r="E1688" s="12" t="s">
        <v>150</v>
      </c>
      <c r="F1688" s="12" t="s">
        <v>150</v>
      </c>
      <c r="G1688" s="12" t="s">
        <v>151</v>
      </c>
      <c r="H1688" s="12" t="s">
        <v>5013</v>
      </c>
      <c r="I1688" s="28">
        <v>495000</v>
      </c>
      <c r="J1688" s="28">
        <v>495000</v>
      </c>
      <c r="K1688" s="28">
        <v>495000</v>
      </c>
      <c r="L1688" s="28">
        <v>452000</v>
      </c>
      <c r="M1688" s="28">
        <v>452000</v>
      </c>
      <c r="N1688" s="28">
        <v>432500</v>
      </c>
      <c r="O1688" s="29">
        <v>59</v>
      </c>
      <c r="P1688" s="29">
        <v>45</v>
      </c>
      <c r="Q1688" s="29">
        <v>44</v>
      </c>
      <c r="R1688" s="28">
        <v>430</v>
      </c>
      <c r="S1688" s="28">
        <v>450</v>
      </c>
      <c r="T1688" s="30">
        <v>1.9</v>
      </c>
      <c r="U1688" s="30">
        <v>9.9999999999999867E-2</v>
      </c>
      <c r="V1688" s="30">
        <v>1.8</v>
      </c>
      <c r="W1688" s="30">
        <v>2</v>
      </c>
      <c r="X1688" s="31">
        <v>4.5171717171717168E-2</v>
      </c>
      <c r="Y1688" s="30">
        <v>6</v>
      </c>
      <c r="Z1688" s="30">
        <v>-0.5</v>
      </c>
      <c r="AA1688" s="30">
        <v>6.5</v>
      </c>
      <c r="AB1688" s="30">
        <v>7.3</v>
      </c>
      <c r="AC1688" s="32">
        <v>0.23684674363267821</v>
      </c>
      <c r="AD1688" s="30">
        <v>5.243253045535587</v>
      </c>
      <c r="AE1688" s="12">
        <v>104</v>
      </c>
      <c r="AF1688" s="12">
        <v>81</v>
      </c>
      <c r="AG1688" s="12">
        <v>97</v>
      </c>
      <c r="AH1688" s="33">
        <v>3.4526315789473685</v>
      </c>
      <c r="AI1688" s="34">
        <v>590000</v>
      </c>
      <c r="AJ1688" s="34">
        <v>615000</v>
      </c>
      <c r="AK1688" s="34">
        <v>610000</v>
      </c>
      <c r="AL1688" s="35">
        <v>-4.065040650406504E-2</v>
      </c>
      <c r="AM1688" s="35">
        <v>-3.2786885245901641E-2</v>
      </c>
      <c r="AN1688" s="12">
        <v>2.2000000000000002</v>
      </c>
      <c r="AO1688" s="33">
        <v>0.20000000000000018</v>
      </c>
      <c r="AP1688" s="12">
        <v>2</v>
      </c>
      <c r="AQ1688" s="34">
        <v>470</v>
      </c>
      <c r="AR1688" s="34">
        <v>460</v>
      </c>
      <c r="AS1688" s="31">
        <v>2.1739130434782608E-2</v>
      </c>
      <c r="AT1688" s="36">
        <v>1815.5200000000002</v>
      </c>
      <c r="AU1688" s="30">
        <v>0.60580000000000001</v>
      </c>
      <c r="AV1688" s="30">
        <v>0.39419999999999999</v>
      </c>
      <c r="AW1688" s="30">
        <v>0.68789999999999996</v>
      </c>
      <c r="AX1688" s="30">
        <v>0.10349999999999999</v>
      </c>
      <c r="AY1688" s="30">
        <v>0.309</v>
      </c>
      <c r="AZ1688" s="30">
        <v>0.26419999999999999</v>
      </c>
      <c r="BA1688" s="30">
        <v>0.40339999999999998</v>
      </c>
      <c r="BB1688" s="37">
        <v>2</v>
      </c>
      <c r="BC1688" s="29">
        <v>4</v>
      </c>
      <c r="BD1688" s="38" t="s">
        <v>3746</v>
      </c>
      <c r="BE1688" s="39">
        <v>147.30348947762701</v>
      </c>
      <c r="BF1688" s="39">
        <v>-42.8575267831026</v>
      </c>
      <c r="BG1688" s="40">
        <f t="shared" si="312"/>
        <v>85</v>
      </c>
      <c r="BH1688" s="40">
        <f t="shared" si="313"/>
        <v>80</v>
      </c>
      <c r="BI1688" s="40">
        <f t="shared" si="314"/>
        <v>82</v>
      </c>
      <c r="BJ1688" s="40">
        <f t="shared" si="315"/>
        <v>1</v>
      </c>
      <c r="BK1688" s="40">
        <f t="shared" si="316"/>
        <v>100</v>
      </c>
      <c r="BL1688" s="40">
        <f t="shared" si="317"/>
        <v>58</v>
      </c>
      <c r="BM1688" s="41">
        <f t="shared" si="318"/>
        <v>100</v>
      </c>
      <c r="BN1688" s="40">
        <f t="shared" si="319"/>
        <v>98</v>
      </c>
      <c r="BO1688" s="41">
        <f t="shared" si="320"/>
        <v>100</v>
      </c>
      <c r="BP1688" s="41">
        <f t="shared" si="321"/>
        <v>18</v>
      </c>
      <c r="BQ1688" s="41">
        <f t="shared" si="322"/>
        <v>20</v>
      </c>
      <c r="BR1688" s="41">
        <f t="shared" si="323"/>
        <v>55</v>
      </c>
    </row>
    <row r="1689" spans="2:70" x14ac:dyDescent="0.3">
      <c r="B1689" s="12" t="s">
        <v>796</v>
      </c>
      <c r="C1689" s="12">
        <v>601051031</v>
      </c>
      <c r="D1689" s="12" t="s">
        <v>221</v>
      </c>
      <c r="E1689" s="12" t="s">
        <v>150</v>
      </c>
      <c r="F1689" s="12" t="s">
        <v>150</v>
      </c>
      <c r="G1689" s="12" t="s">
        <v>151</v>
      </c>
      <c r="H1689" s="12" t="s">
        <v>5013</v>
      </c>
      <c r="I1689" s="28">
        <v>656500</v>
      </c>
      <c r="J1689" s="28">
        <v>650000</v>
      </c>
      <c r="K1689" s="28">
        <v>695000</v>
      </c>
      <c r="L1689" s="28">
        <v>650000</v>
      </c>
      <c r="M1689" s="28">
        <v>620000</v>
      </c>
      <c r="N1689" s="28">
        <v>675000</v>
      </c>
      <c r="O1689" s="29">
        <v>54</v>
      </c>
      <c r="P1689" s="29">
        <v>49</v>
      </c>
      <c r="Q1689" s="29">
        <v>54</v>
      </c>
      <c r="R1689" s="28">
        <v>465</v>
      </c>
      <c r="S1689" s="28">
        <v>460</v>
      </c>
      <c r="T1689" s="30">
        <v>2.9</v>
      </c>
      <c r="U1689" s="30">
        <v>0.19999999999999973</v>
      </c>
      <c r="V1689" s="30">
        <v>2.7</v>
      </c>
      <c r="W1689" s="30">
        <v>2.7</v>
      </c>
      <c r="X1689" s="31">
        <v>3.683168316831683E-2</v>
      </c>
      <c r="Y1689" s="30">
        <v>10.3</v>
      </c>
      <c r="Z1689" s="30">
        <v>-1</v>
      </c>
      <c r="AA1689" s="30">
        <v>11.3</v>
      </c>
      <c r="AB1689" s="30">
        <v>11.7</v>
      </c>
      <c r="AC1689" s="32">
        <v>0.21703009483981775</v>
      </c>
      <c r="AD1689" s="30">
        <v>5.8924837577477396</v>
      </c>
      <c r="AE1689" s="12">
        <v>104</v>
      </c>
      <c r="AF1689" s="12">
        <v>81</v>
      </c>
      <c r="AG1689" s="12">
        <v>97</v>
      </c>
      <c r="AH1689" s="33">
        <v>3.4526315789473685</v>
      </c>
      <c r="AI1689" s="34">
        <v>590000</v>
      </c>
      <c r="AJ1689" s="34">
        <v>615000</v>
      </c>
      <c r="AK1689" s="34">
        <v>610000</v>
      </c>
      <c r="AL1689" s="35">
        <v>-4.065040650406504E-2</v>
      </c>
      <c r="AM1689" s="35">
        <v>-3.2786885245901641E-2</v>
      </c>
      <c r="AN1689" s="12">
        <v>2.2000000000000002</v>
      </c>
      <c r="AO1689" s="33">
        <v>0.20000000000000018</v>
      </c>
      <c r="AP1689" s="12">
        <v>2</v>
      </c>
      <c r="AQ1689" s="34">
        <v>470</v>
      </c>
      <c r="AR1689" s="34">
        <v>460</v>
      </c>
      <c r="AS1689" s="31">
        <v>2.1739130434782608E-2</v>
      </c>
      <c r="AT1689" s="36">
        <v>2142.5600000000004</v>
      </c>
      <c r="AU1689" s="30">
        <v>0.63119999999999998</v>
      </c>
      <c r="AV1689" s="30">
        <v>0.36880000000000002</v>
      </c>
      <c r="AW1689" s="30">
        <v>0.68400000000000005</v>
      </c>
      <c r="AX1689" s="30">
        <v>0.1323</v>
      </c>
      <c r="AY1689" s="30">
        <v>0.40989999999999999</v>
      </c>
      <c r="AZ1689" s="30">
        <v>0.20960000000000001</v>
      </c>
      <c r="BA1689" s="30">
        <v>0.3377</v>
      </c>
      <c r="BB1689" s="37">
        <v>8</v>
      </c>
      <c r="BC1689" s="29">
        <v>3</v>
      </c>
      <c r="BD1689" s="38" t="s">
        <v>3216</v>
      </c>
      <c r="BE1689" s="39">
        <v>147.343362866456</v>
      </c>
      <c r="BF1689" s="39">
        <v>-42.911229961547001</v>
      </c>
      <c r="BG1689" s="40">
        <f t="shared" si="312"/>
        <v>69</v>
      </c>
      <c r="BH1689" s="40">
        <f t="shared" si="313"/>
        <v>80</v>
      </c>
      <c r="BI1689" s="40">
        <f t="shared" si="314"/>
        <v>82</v>
      </c>
      <c r="BJ1689" s="40">
        <f t="shared" si="315"/>
        <v>1</v>
      </c>
      <c r="BK1689" s="40">
        <f t="shared" si="316"/>
        <v>100</v>
      </c>
      <c r="BL1689" s="40">
        <f t="shared" si="317"/>
        <v>80</v>
      </c>
      <c r="BM1689" s="41">
        <f t="shared" si="318"/>
        <v>73</v>
      </c>
      <c r="BN1689" s="40">
        <f t="shared" si="319"/>
        <v>91</v>
      </c>
      <c r="BO1689" s="41">
        <f t="shared" si="320"/>
        <v>100</v>
      </c>
      <c r="BP1689" s="41">
        <f t="shared" si="321"/>
        <v>1</v>
      </c>
      <c r="BQ1689" s="41">
        <f t="shared" si="322"/>
        <v>80</v>
      </c>
      <c r="BR1689" s="41">
        <f t="shared" si="323"/>
        <v>56</v>
      </c>
    </row>
    <row r="1690" spans="2:70" x14ac:dyDescent="0.3">
      <c r="B1690" s="12" t="s">
        <v>283</v>
      </c>
      <c r="C1690" s="12">
        <v>601051032</v>
      </c>
      <c r="D1690" s="12" t="s">
        <v>221</v>
      </c>
      <c r="E1690" s="12" t="s">
        <v>150</v>
      </c>
      <c r="F1690" s="12" t="s">
        <v>150</v>
      </c>
      <c r="G1690" s="12" t="s">
        <v>151</v>
      </c>
      <c r="H1690" s="12" t="s">
        <v>5013</v>
      </c>
      <c r="I1690" s="28">
        <v>540350</v>
      </c>
      <c r="J1690" s="28">
        <v>575000</v>
      </c>
      <c r="K1690" s="28">
        <v>595000</v>
      </c>
      <c r="L1690" s="28">
        <v>550000</v>
      </c>
      <c r="M1690" s="28">
        <v>550000</v>
      </c>
      <c r="N1690" s="28">
        <v>501000</v>
      </c>
      <c r="O1690" s="29">
        <v>46</v>
      </c>
      <c r="P1690" s="29">
        <v>39</v>
      </c>
      <c r="Q1690" s="29">
        <v>44</v>
      </c>
      <c r="R1690" s="28">
        <v>450</v>
      </c>
      <c r="S1690" s="28">
        <v>430</v>
      </c>
      <c r="T1690" s="30">
        <v>1.3</v>
      </c>
      <c r="U1690" s="30">
        <v>-9.9999999999999867E-2</v>
      </c>
      <c r="V1690" s="30">
        <v>1.4</v>
      </c>
      <c r="W1690" s="30">
        <v>1.8</v>
      </c>
      <c r="X1690" s="31">
        <v>4.3305265105949849E-2</v>
      </c>
      <c r="Y1690" s="30">
        <v>8.4</v>
      </c>
      <c r="Z1690" s="30">
        <v>-1.5999999999999996</v>
      </c>
      <c r="AA1690" s="30">
        <v>10</v>
      </c>
      <c r="AB1690" s="30">
        <v>10.9</v>
      </c>
      <c r="AC1690" s="32">
        <v>0.21991555242786767</v>
      </c>
      <c r="AD1690" s="30">
        <v>5.078263621982833</v>
      </c>
      <c r="AE1690" s="12">
        <v>104</v>
      </c>
      <c r="AF1690" s="12">
        <v>81</v>
      </c>
      <c r="AG1690" s="12">
        <v>97</v>
      </c>
      <c r="AH1690" s="33">
        <v>3.4526315789473685</v>
      </c>
      <c r="AI1690" s="34">
        <v>590000</v>
      </c>
      <c r="AJ1690" s="34">
        <v>615000</v>
      </c>
      <c r="AK1690" s="34">
        <v>610000</v>
      </c>
      <c r="AL1690" s="35">
        <v>-4.065040650406504E-2</v>
      </c>
      <c r="AM1690" s="35">
        <v>-3.2786885245901641E-2</v>
      </c>
      <c r="AN1690" s="12">
        <v>2.2000000000000002</v>
      </c>
      <c r="AO1690" s="33">
        <v>0.20000000000000018</v>
      </c>
      <c r="AP1690" s="12">
        <v>2</v>
      </c>
      <c r="AQ1690" s="34">
        <v>470</v>
      </c>
      <c r="AR1690" s="34">
        <v>460</v>
      </c>
      <c r="AS1690" s="31">
        <v>2.1739130434782608E-2</v>
      </c>
      <c r="AT1690" s="36">
        <v>2046.2400000000002</v>
      </c>
      <c r="AU1690" s="30">
        <v>0.64100000000000001</v>
      </c>
      <c r="AV1690" s="30">
        <v>0.35899999999999999</v>
      </c>
      <c r="AW1690" s="30">
        <v>0.75109999999999999</v>
      </c>
      <c r="AX1690" s="30">
        <v>0.13200000000000001</v>
      </c>
      <c r="AY1690" s="30">
        <v>0.35549999999999998</v>
      </c>
      <c r="AZ1690" s="30">
        <v>0.32169999999999999</v>
      </c>
      <c r="BA1690" s="30">
        <v>0.28199999999999997</v>
      </c>
      <c r="BB1690" s="37">
        <v>8</v>
      </c>
      <c r="BC1690" s="29">
        <v>6</v>
      </c>
      <c r="BD1690" s="38" t="s">
        <v>2825</v>
      </c>
      <c r="BE1690" s="39">
        <v>147.28453603866501</v>
      </c>
      <c r="BF1690" s="39">
        <v>-42.919080926372203</v>
      </c>
      <c r="BG1690" s="40">
        <f t="shared" si="312"/>
        <v>95</v>
      </c>
      <c r="BH1690" s="40">
        <f t="shared" si="313"/>
        <v>80</v>
      </c>
      <c r="BI1690" s="40">
        <f t="shared" si="314"/>
        <v>82</v>
      </c>
      <c r="BJ1690" s="40">
        <f t="shared" si="315"/>
        <v>1</v>
      </c>
      <c r="BK1690" s="40">
        <f t="shared" si="316"/>
        <v>100</v>
      </c>
      <c r="BL1690" s="40">
        <f t="shared" si="317"/>
        <v>68</v>
      </c>
      <c r="BM1690" s="41">
        <f t="shared" si="318"/>
        <v>94</v>
      </c>
      <c r="BN1690" s="40">
        <f t="shared" si="319"/>
        <v>99</v>
      </c>
      <c r="BO1690" s="41">
        <f t="shared" si="320"/>
        <v>100</v>
      </c>
      <c r="BP1690" s="41">
        <f t="shared" si="321"/>
        <v>1</v>
      </c>
      <c r="BQ1690" s="41">
        <f t="shared" si="322"/>
        <v>80</v>
      </c>
      <c r="BR1690" s="41">
        <f t="shared" si="323"/>
        <v>60</v>
      </c>
    </row>
    <row r="1691" spans="2:70" x14ac:dyDescent="0.3">
      <c r="B1691" s="12" t="s">
        <v>486</v>
      </c>
      <c r="C1691" s="12">
        <v>601051033</v>
      </c>
      <c r="D1691" s="12" t="s">
        <v>221</v>
      </c>
      <c r="E1691" s="12" t="s">
        <v>150</v>
      </c>
      <c r="F1691" s="12" t="s">
        <v>150</v>
      </c>
      <c r="G1691" s="12" t="s">
        <v>151</v>
      </c>
      <c r="H1691" s="12" t="s">
        <v>5013</v>
      </c>
      <c r="I1691" s="28">
        <v>570000</v>
      </c>
      <c r="J1691" s="28">
        <v>570000</v>
      </c>
      <c r="K1691" s="28">
        <v>650000</v>
      </c>
      <c r="L1691" s="28">
        <v>643000</v>
      </c>
      <c r="M1691" s="28">
        <v>643000</v>
      </c>
      <c r="N1691" s="28">
        <v>735000</v>
      </c>
      <c r="O1691" s="29">
        <v>21</v>
      </c>
      <c r="P1691" s="29">
        <v>21</v>
      </c>
      <c r="Q1691" s="29">
        <v>34</v>
      </c>
      <c r="R1691" s="28">
        <v>450</v>
      </c>
      <c r="S1691" s="28">
        <v>445</v>
      </c>
      <c r="T1691" s="30">
        <v>1.5</v>
      </c>
      <c r="U1691" s="30">
        <v>-0.10000000000000009</v>
      </c>
      <c r="V1691" s="30">
        <v>1.6</v>
      </c>
      <c r="W1691" s="30">
        <v>1.4</v>
      </c>
      <c r="X1691" s="31">
        <v>4.1052631578947368E-2</v>
      </c>
      <c r="Y1691" s="30">
        <v>10.3</v>
      </c>
      <c r="Z1691" s="30">
        <v>-0.5</v>
      </c>
      <c r="AA1691" s="30">
        <v>10.8</v>
      </c>
      <c r="AB1691" s="30">
        <v>10.3</v>
      </c>
      <c r="AC1691" s="32">
        <v>0.20149734919042842</v>
      </c>
      <c r="AD1691" s="30">
        <v>4.9082687623309482</v>
      </c>
      <c r="AE1691" s="12">
        <v>104</v>
      </c>
      <c r="AF1691" s="12">
        <v>81</v>
      </c>
      <c r="AG1691" s="12">
        <v>97</v>
      </c>
      <c r="AH1691" s="33">
        <v>3.4526315789473685</v>
      </c>
      <c r="AI1691" s="34">
        <v>590000</v>
      </c>
      <c r="AJ1691" s="34">
        <v>615000</v>
      </c>
      <c r="AK1691" s="34">
        <v>610000</v>
      </c>
      <c r="AL1691" s="35">
        <v>-4.065040650406504E-2</v>
      </c>
      <c r="AM1691" s="35">
        <v>-3.2786885245901641E-2</v>
      </c>
      <c r="AN1691" s="12">
        <v>2.2000000000000002</v>
      </c>
      <c r="AO1691" s="33">
        <v>0.20000000000000018</v>
      </c>
      <c r="AP1691" s="12">
        <v>2</v>
      </c>
      <c r="AQ1691" s="34">
        <v>470</v>
      </c>
      <c r="AR1691" s="34">
        <v>460</v>
      </c>
      <c r="AS1691" s="31">
        <v>2.1739130434782608E-2</v>
      </c>
      <c r="AT1691" s="36">
        <v>2233.2800000000002</v>
      </c>
      <c r="AU1691" s="30">
        <v>0.61880000000000002</v>
      </c>
      <c r="AV1691" s="30">
        <v>0.38119999999999998</v>
      </c>
      <c r="AW1691" s="30">
        <v>0.75839999999999996</v>
      </c>
      <c r="AX1691" s="30">
        <v>6.4199999999999993E-2</v>
      </c>
      <c r="AY1691" s="30">
        <v>0.3402</v>
      </c>
      <c r="AZ1691" s="30">
        <v>0.29089999999999999</v>
      </c>
      <c r="BA1691" s="30">
        <v>0.34560000000000002</v>
      </c>
      <c r="BB1691" s="37">
        <v>8</v>
      </c>
      <c r="BC1691" s="29">
        <v>2</v>
      </c>
      <c r="BD1691" s="38" t="s">
        <v>2974</v>
      </c>
      <c r="BE1691" s="39">
        <v>147.30271873851501</v>
      </c>
      <c r="BF1691" s="39">
        <v>-42.883822653173098</v>
      </c>
      <c r="BG1691" s="40">
        <f t="shared" si="312"/>
        <v>92</v>
      </c>
      <c r="BH1691" s="40">
        <f t="shared" si="313"/>
        <v>80</v>
      </c>
      <c r="BI1691" s="40">
        <f t="shared" si="314"/>
        <v>82</v>
      </c>
      <c r="BJ1691" s="40">
        <f t="shared" si="315"/>
        <v>1</v>
      </c>
      <c r="BK1691" s="40">
        <f t="shared" si="316"/>
        <v>100</v>
      </c>
      <c r="BL1691" s="40">
        <f t="shared" si="317"/>
        <v>65</v>
      </c>
      <c r="BM1691" s="41">
        <f t="shared" si="318"/>
        <v>87</v>
      </c>
      <c r="BN1691" s="40">
        <f t="shared" si="319"/>
        <v>100</v>
      </c>
      <c r="BO1691" s="41">
        <f t="shared" si="320"/>
        <v>100</v>
      </c>
      <c r="BP1691" s="41">
        <f t="shared" si="321"/>
        <v>1</v>
      </c>
      <c r="BQ1691" s="41">
        <f t="shared" si="322"/>
        <v>80</v>
      </c>
      <c r="BR1691" s="41">
        <f t="shared" si="323"/>
        <v>59</v>
      </c>
    </row>
    <row r="1692" spans="2:70" x14ac:dyDescent="0.3">
      <c r="B1692" s="12" t="s">
        <v>1263</v>
      </c>
      <c r="C1692" s="12">
        <v>601061035</v>
      </c>
      <c r="D1692" s="12" t="s">
        <v>1028</v>
      </c>
      <c r="E1692" s="12" t="s">
        <v>150</v>
      </c>
      <c r="F1692" s="12" t="s">
        <v>150</v>
      </c>
      <c r="G1692" s="12" t="s">
        <v>151</v>
      </c>
      <c r="H1692" s="12" t="s">
        <v>5013</v>
      </c>
      <c r="I1692" s="28">
        <v>495000</v>
      </c>
      <c r="J1692" s="28">
        <v>495000</v>
      </c>
      <c r="K1692" s="28">
        <v>525000</v>
      </c>
      <c r="L1692" s="28">
        <v>490000</v>
      </c>
      <c r="M1692" s="28">
        <v>468000</v>
      </c>
      <c r="N1692" s="28">
        <v>500000</v>
      </c>
      <c r="O1692" s="29">
        <v>50</v>
      </c>
      <c r="P1692" s="29">
        <v>77</v>
      </c>
      <c r="Q1692" s="29">
        <v>60</v>
      </c>
      <c r="R1692" s="28">
        <v>460</v>
      </c>
      <c r="S1692" s="28">
        <v>450</v>
      </c>
      <c r="T1692" s="30">
        <v>1.4</v>
      </c>
      <c r="U1692" s="30">
        <v>-0.20000000000000018</v>
      </c>
      <c r="V1692" s="30">
        <v>1.6</v>
      </c>
      <c r="W1692" s="30">
        <v>3.9</v>
      </c>
      <c r="X1692" s="31">
        <v>4.8323232323232324E-2</v>
      </c>
      <c r="Y1692" s="30">
        <v>6.2</v>
      </c>
      <c r="Z1692" s="30">
        <v>0</v>
      </c>
      <c r="AA1692" s="30">
        <v>6.2</v>
      </c>
      <c r="AB1692" s="30">
        <v>7.2</v>
      </c>
      <c r="AC1692" s="32">
        <v>0.28541645984314501</v>
      </c>
      <c r="AD1692" s="30">
        <v>5.9064024925734442</v>
      </c>
      <c r="AE1692" s="12">
        <v>12</v>
      </c>
      <c r="AF1692" s="12">
        <v>9</v>
      </c>
      <c r="AG1692" s="12">
        <v>9</v>
      </c>
      <c r="AH1692" s="33">
        <v>9.75</v>
      </c>
      <c r="AI1692" s="34">
        <v>490000</v>
      </c>
      <c r="AJ1692" s="34">
        <v>495000</v>
      </c>
      <c r="AK1692" s="34">
        <v>521000</v>
      </c>
      <c r="AL1692" s="35">
        <v>-1.0101010101010102E-2</v>
      </c>
      <c r="AM1692" s="35">
        <v>-5.9500959692898273E-2</v>
      </c>
      <c r="AN1692" s="12">
        <v>1.7</v>
      </c>
      <c r="AO1692" s="33">
        <v>-1.5000000000000002</v>
      </c>
      <c r="AP1692" s="12">
        <v>3.2</v>
      </c>
      <c r="AQ1692" s="34">
        <v>460</v>
      </c>
      <c r="AR1692" s="34">
        <v>445</v>
      </c>
      <c r="AS1692" s="31">
        <v>3.3707865168539325E-2</v>
      </c>
      <c r="AT1692" s="36">
        <v>1611.68</v>
      </c>
      <c r="AU1692" s="30">
        <v>0.7228</v>
      </c>
      <c r="AV1692" s="30">
        <v>0.2772</v>
      </c>
      <c r="AW1692" s="30">
        <v>0.95850000000000002</v>
      </c>
      <c r="AX1692" s="30">
        <v>2.6200000000000001E-2</v>
      </c>
      <c r="AY1692" s="30">
        <v>0.35360000000000003</v>
      </c>
      <c r="AZ1692" s="30">
        <v>0.40589999999999998</v>
      </c>
      <c r="BA1692" s="30">
        <v>0.2162</v>
      </c>
      <c r="BB1692" s="37">
        <v>5</v>
      </c>
      <c r="BC1692" s="29">
        <v>25</v>
      </c>
      <c r="BD1692" s="38" t="s">
        <v>3610</v>
      </c>
      <c r="BE1692" s="39">
        <v>147.56661316180299</v>
      </c>
      <c r="BF1692" s="39">
        <v>-42.736367357489101</v>
      </c>
      <c r="BG1692" s="40">
        <f t="shared" si="312"/>
        <v>93</v>
      </c>
      <c r="BH1692" s="40">
        <f t="shared" si="313"/>
        <v>88</v>
      </c>
      <c r="BI1692" s="40">
        <f t="shared" si="314"/>
        <v>4</v>
      </c>
      <c r="BJ1692" s="40">
        <f t="shared" si="315"/>
        <v>1</v>
      </c>
      <c r="BK1692" s="40">
        <f t="shared" si="316"/>
        <v>100</v>
      </c>
      <c r="BL1692" s="40">
        <f t="shared" si="317"/>
        <v>68</v>
      </c>
      <c r="BM1692" s="41">
        <f t="shared" si="318"/>
        <v>100</v>
      </c>
      <c r="BN1692" s="40">
        <f t="shared" si="319"/>
        <v>91</v>
      </c>
      <c r="BO1692" s="41">
        <f t="shared" si="320"/>
        <v>77</v>
      </c>
      <c r="BP1692" s="41">
        <f t="shared" si="321"/>
        <v>14</v>
      </c>
      <c r="BQ1692" s="41">
        <f t="shared" si="322"/>
        <v>50</v>
      </c>
      <c r="BR1692" s="41">
        <f t="shared" si="323"/>
        <v>54</v>
      </c>
    </row>
    <row r="1693" spans="2:70" x14ac:dyDescent="0.3">
      <c r="B1693" s="12" t="s">
        <v>2099</v>
      </c>
      <c r="C1693" s="12">
        <v>602011036</v>
      </c>
      <c r="D1693" s="12" t="s">
        <v>914</v>
      </c>
      <c r="E1693" s="12" t="s">
        <v>799</v>
      </c>
      <c r="F1693" s="12" t="s">
        <v>914</v>
      </c>
      <c r="G1693" s="12" t="s">
        <v>151</v>
      </c>
      <c r="H1693" s="12" t="s">
        <v>5013</v>
      </c>
      <c r="I1693" s="28">
        <v>425000</v>
      </c>
      <c r="J1693" s="28">
        <v>430000</v>
      </c>
      <c r="K1693" s="28">
        <v>430000</v>
      </c>
      <c r="L1693" s="28">
        <v>387500</v>
      </c>
      <c r="M1693" s="28">
        <v>305000</v>
      </c>
      <c r="N1693" s="28">
        <v>435000</v>
      </c>
      <c r="O1693" s="29">
        <v>13</v>
      </c>
      <c r="P1693" s="29">
        <v>49</v>
      </c>
      <c r="Q1693" s="29">
        <v>63</v>
      </c>
      <c r="R1693" s="28">
        <v>400</v>
      </c>
      <c r="S1693" s="28">
        <v>360</v>
      </c>
      <c r="T1693" s="30">
        <v>0.6</v>
      </c>
      <c r="U1693" s="30">
        <v>9.9999999999999978E-2</v>
      </c>
      <c r="V1693" s="30">
        <v>0.5</v>
      </c>
      <c r="W1693" s="30">
        <v>0.3</v>
      </c>
      <c r="X1693" s="31">
        <v>4.8941176470588238E-2</v>
      </c>
      <c r="Y1693" s="30">
        <v>2.6</v>
      </c>
      <c r="Z1693" s="30">
        <v>-0.10000000000000009</v>
      </c>
      <c r="AA1693" s="30">
        <v>2.7</v>
      </c>
      <c r="AB1693" s="30">
        <v>2.1</v>
      </c>
      <c r="AC1693" s="32">
        <v>0.31661600810536977</v>
      </c>
      <c r="AD1693" s="30">
        <v>6.4693174733068348</v>
      </c>
      <c r="AE1693" s="12">
        <v>86</v>
      </c>
      <c r="AF1693" s="12">
        <v>94</v>
      </c>
      <c r="AG1693" s="12">
        <v>86</v>
      </c>
      <c r="AH1693" s="33">
        <v>4.0263157894736841</v>
      </c>
      <c r="AI1693" s="34">
        <v>425000</v>
      </c>
      <c r="AJ1693" s="34">
        <v>425000</v>
      </c>
      <c r="AK1693" s="34">
        <v>415000</v>
      </c>
      <c r="AL1693" s="35">
        <v>0</v>
      </c>
      <c r="AM1693" s="35">
        <v>2.4096385542168676E-2</v>
      </c>
      <c r="AN1693" s="12">
        <v>2.2999999999999998</v>
      </c>
      <c r="AO1693" s="33">
        <v>0.59999999999999987</v>
      </c>
      <c r="AP1693" s="12">
        <v>1.7</v>
      </c>
      <c r="AQ1693" s="34">
        <v>410</v>
      </c>
      <c r="AR1693" s="34">
        <v>395</v>
      </c>
      <c r="AS1693" s="31">
        <v>3.7974683544303799E-2</v>
      </c>
      <c r="AT1693" s="36">
        <v>1263.3600000000001</v>
      </c>
      <c r="AU1693" s="30">
        <v>0.5524</v>
      </c>
      <c r="AV1693" s="30">
        <v>0.4476</v>
      </c>
      <c r="AW1693" s="30">
        <v>0.75190000000000001</v>
      </c>
      <c r="AX1693" s="30">
        <v>0.13039999999999999</v>
      </c>
      <c r="AY1693" s="30">
        <v>0.23549999999999999</v>
      </c>
      <c r="AZ1693" s="30">
        <v>0.22950000000000001</v>
      </c>
      <c r="BA1693" s="30">
        <v>0.50890000000000002</v>
      </c>
      <c r="BB1693" s="37">
        <v>4</v>
      </c>
      <c r="BC1693" s="29">
        <v>163</v>
      </c>
      <c r="BD1693" s="38" t="s">
        <v>4393</v>
      </c>
      <c r="BE1693" s="39">
        <v>147.13070242728699</v>
      </c>
      <c r="BF1693" s="39">
        <v>-41.420724410776003</v>
      </c>
      <c r="BG1693" s="40">
        <f t="shared" si="312"/>
        <v>100</v>
      </c>
      <c r="BH1693" s="40">
        <f t="shared" si="313"/>
        <v>79</v>
      </c>
      <c r="BI1693" s="40">
        <f t="shared" si="314"/>
        <v>75</v>
      </c>
      <c r="BJ1693" s="40">
        <f t="shared" si="315"/>
        <v>1</v>
      </c>
      <c r="BK1693" s="40">
        <f t="shared" si="316"/>
        <v>75</v>
      </c>
      <c r="BL1693" s="40">
        <f t="shared" si="317"/>
        <v>42</v>
      </c>
      <c r="BM1693" s="41">
        <f t="shared" si="318"/>
        <v>100</v>
      </c>
      <c r="BN1693" s="40">
        <f t="shared" si="319"/>
        <v>85</v>
      </c>
      <c r="BO1693" s="41">
        <f t="shared" si="320"/>
        <v>56</v>
      </c>
      <c r="BP1693" s="41">
        <f t="shared" si="321"/>
        <v>74</v>
      </c>
      <c r="BQ1693" s="41">
        <f t="shared" si="322"/>
        <v>40</v>
      </c>
      <c r="BR1693" s="41">
        <f t="shared" si="323"/>
        <v>55</v>
      </c>
    </row>
    <row r="1694" spans="2:70" x14ac:dyDescent="0.3">
      <c r="B1694" s="12" t="s">
        <v>2100</v>
      </c>
      <c r="C1694" s="12">
        <v>602011037</v>
      </c>
      <c r="D1694" s="12" t="s">
        <v>914</v>
      </c>
      <c r="E1694" s="12" t="s">
        <v>799</v>
      </c>
      <c r="F1694" s="12" t="s">
        <v>914</v>
      </c>
      <c r="G1694" s="12" t="s">
        <v>151</v>
      </c>
      <c r="H1694" s="12" t="s">
        <v>5013</v>
      </c>
      <c r="I1694" s="28">
        <v>530000</v>
      </c>
      <c r="J1694" s="28">
        <v>494900</v>
      </c>
      <c r="K1694" s="28">
        <v>500000</v>
      </c>
      <c r="L1694" s="28">
        <v>340000</v>
      </c>
      <c r="M1694" s="28">
        <v>455000</v>
      </c>
      <c r="N1694" s="28">
        <v>385000</v>
      </c>
      <c r="O1694" s="29">
        <v>83</v>
      </c>
      <c r="P1694" s="29">
        <v>71</v>
      </c>
      <c r="Q1694" s="29">
        <v>53</v>
      </c>
      <c r="R1694" s="28">
        <v>420</v>
      </c>
      <c r="S1694" s="28">
        <v>425</v>
      </c>
      <c r="T1694" s="30">
        <v>1.7</v>
      </c>
      <c r="U1694" s="30">
        <v>-0.10000000000000009</v>
      </c>
      <c r="V1694" s="30">
        <v>1.8</v>
      </c>
      <c r="W1694" s="30">
        <v>2.4</v>
      </c>
      <c r="X1694" s="31">
        <v>4.1207547169811322E-2</v>
      </c>
      <c r="Y1694" s="30">
        <v>4</v>
      </c>
      <c r="Z1694" s="30">
        <v>-0.29999999999999982</v>
      </c>
      <c r="AA1694" s="30">
        <v>4.3</v>
      </c>
      <c r="AB1694" s="30">
        <v>4.9000000000000004</v>
      </c>
      <c r="AC1694" s="32">
        <v>0.28890600924499227</v>
      </c>
      <c r="AD1694" s="30">
        <v>7.0109974770991705</v>
      </c>
      <c r="AE1694" s="12">
        <v>86</v>
      </c>
      <c r="AF1694" s="12">
        <v>94</v>
      </c>
      <c r="AG1694" s="12">
        <v>86</v>
      </c>
      <c r="AH1694" s="33">
        <v>4.0263157894736841</v>
      </c>
      <c r="AI1694" s="34">
        <v>425000</v>
      </c>
      <c r="AJ1694" s="34">
        <v>425000</v>
      </c>
      <c r="AK1694" s="34">
        <v>415000</v>
      </c>
      <c r="AL1694" s="35">
        <v>0</v>
      </c>
      <c r="AM1694" s="35">
        <v>2.4096385542168676E-2</v>
      </c>
      <c r="AN1694" s="12">
        <v>2.2999999999999998</v>
      </c>
      <c r="AO1694" s="33">
        <v>0.59999999999999987</v>
      </c>
      <c r="AP1694" s="12">
        <v>1.7</v>
      </c>
      <c r="AQ1694" s="34">
        <v>410</v>
      </c>
      <c r="AR1694" s="34">
        <v>395</v>
      </c>
      <c r="AS1694" s="31">
        <v>3.7974683544303799E-2</v>
      </c>
      <c r="AT1694" s="36">
        <v>1453.7600000000002</v>
      </c>
      <c r="AU1694" s="30">
        <v>0.64549999999999996</v>
      </c>
      <c r="AV1694" s="30">
        <v>0.35449999999999998</v>
      </c>
      <c r="AW1694" s="30">
        <v>0.8387</v>
      </c>
      <c r="AX1694" s="30">
        <v>5.28E-2</v>
      </c>
      <c r="AY1694" s="30">
        <v>0.28660000000000002</v>
      </c>
      <c r="AZ1694" s="30">
        <v>0.33700000000000002</v>
      </c>
      <c r="BA1694" s="30">
        <v>0.33600000000000002</v>
      </c>
      <c r="BB1694" s="37">
        <v>2.5</v>
      </c>
      <c r="BC1694" s="29">
        <v>158</v>
      </c>
      <c r="BD1694" s="38" t="s">
        <v>4394</v>
      </c>
      <c r="BE1694" s="39">
        <v>147.159887104452</v>
      </c>
      <c r="BF1694" s="39">
        <v>-41.4678908942956</v>
      </c>
      <c r="BG1694" s="40">
        <f t="shared" si="312"/>
        <v>88</v>
      </c>
      <c r="BH1694" s="40">
        <f t="shared" si="313"/>
        <v>79</v>
      </c>
      <c r="BI1694" s="40">
        <f t="shared" si="314"/>
        <v>75</v>
      </c>
      <c r="BJ1694" s="40">
        <f t="shared" si="315"/>
        <v>1</v>
      </c>
      <c r="BK1694" s="40">
        <f t="shared" si="316"/>
        <v>76</v>
      </c>
      <c r="BL1694" s="40">
        <f t="shared" si="317"/>
        <v>53</v>
      </c>
      <c r="BM1694" s="41">
        <f t="shared" si="318"/>
        <v>87</v>
      </c>
      <c r="BN1694" s="40">
        <f t="shared" si="319"/>
        <v>80</v>
      </c>
      <c r="BO1694" s="41">
        <f t="shared" si="320"/>
        <v>74</v>
      </c>
      <c r="BP1694" s="41">
        <f t="shared" si="321"/>
        <v>51</v>
      </c>
      <c r="BQ1694" s="41">
        <f t="shared" si="322"/>
        <v>25</v>
      </c>
      <c r="BR1694" s="41">
        <f t="shared" si="323"/>
        <v>52</v>
      </c>
    </row>
    <row r="1695" spans="2:70" x14ac:dyDescent="0.3">
      <c r="B1695" s="12" t="s">
        <v>914</v>
      </c>
      <c r="C1695" s="12">
        <v>602011038</v>
      </c>
      <c r="D1695" s="12" t="s">
        <v>914</v>
      </c>
      <c r="E1695" s="12" t="s">
        <v>799</v>
      </c>
      <c r="F1695" s="12" t="s">
        <v>914</v>
      </c>
      <c r="G1695" s="12" t="s">
        <v>151</v>
      </c>
      <c r="H1695" s="12" t="s">
        <v>5013</v>
      </c>
      <c r="I1695" s="28">
        <v>470000</v>
      </c>
      <c r="J1695" s="28">
        <v>489000</v>
      </c>
      <c r="K1695" s="28">
        <v>475000</v>
      </c>
      <c r="L1695" s="28">
        <v>489000</v>
      </c>
      <c r="M1695" s="28">
        <v>489000</v>
      </c>
      <c r="N1695" s="28">
        <v>440000</v>
      </c>
      <c r="O1695" s="29">
        <v>38</v>
      </c>
      <c r="P1695" s="29">
        <v>43</v>
      </c>
      <c r="Q1695" s="29">
        <v>39</v>
      </c>
      <c r="R1695" s="28">
        <v>415</v>
      </c>
      <c r="S1695" s="28">
        <v>415</v>
      </c>
      <c r="T1695" s="30">
        <v>1.6</v>
      </c>
      <c r="U1695" s="30">
        <v>0.20000000000000018</v>
      </c>
      <c r="V1695" s="30">
        <v>1.4</v>
      </c>
      <c r="W1695" s="30">
        <v>1.4</v>
      </c>
      <c r="X1695" s="31">
        <v>4.591489361702128E-2</v>
      </c>
      <c r="Y1695" s="30">
        <v>8.6999999999999993</v>
      </c>
      <c r="Z1695" s="30">
        <v>-0.30000000000000071</v>
      </c>
      <c r="AA1695" s="30">
        <v>9</v>
      </c>
      <c r="AB1695" s="30">
        <v>10.5</v>
      </c>
      <c r="AC1695" s="32">
        <v>0.23436794072467693</v>
      </c>
      <c r="AD1695" s="30">
        <v>5.1043990797311469</v>
      </c>
      <c r="AE1695" s="12">
        <v>86</v>
      </c>
      <c r="AF1695" s="12">
        <v>94</v>
      </c>
      <c r="AG1695" s="12">
        <v>86</v>
      </c>
      <c r="AH1695" s="33">
        <v>4.0263157894736841</v>
      </c>
      <c r="AI1695" s="34">
        <v>425000</v>
      </c>
      <c r="AJ1695" s="34">
        <v>425000</v>
      </c>
      <c r="AK1695" s="34">
        <v>415000</v>
      </c>
      <c r="AL1695" s="35">
        <v>0</v>
      </c>
      <c r="AM1695" s="35">
        <v>2.4096385542168676E-2</v>
      </c>
      <c r="AN1695" s="12">
        <v>2.2999999999999998</v>
      </c>
      <c r="AO1695" s="33">
        <v>0.59999999999999987</v>
      </c>
      <c r="AP1695" s="12">
        <v>1.7</v>
      </c>
      <c r="AQ1695" s="34">
        <v>410</v>
      </c>
      <c r="AR1695" s="34">
        <v>395</v>
      </c>
      <c r="AS1695" s="31">
        <v>3.7974683544303799E-2</v>
      </c>
      <c r="AT1695" s="36">
        <v>1770.7200000000003</v>
      </c>
      <c r="AU1695" s="30">
        <v>0.57150000000000001</v>
      </c>
      <c r="AV1695" s="30">
        <v>0.42849999999999999</v>
      </c>
      <c r="AW1695" s="30">
        <v>0.53190000000000004</v>
      </c>
      <c r="AX1695" s="30">
        <v>0.2253</v>
      </c>
      <c r="AY1695" s="30">
        <v>0.33360000000000001</v>
      </c>
      <c r="AZ1695" s="30">
        <v>0.21179999999999999</v>
      </c>
      <c r="BA1695" s="30">
        <v>0.43709999999999999</v>
      </c>
      <c r="BB1695" s="37">
        <v>7</v>
      </c>
      <c r="BC1695" s="29">
        <v>162</v>
      </c>
      <c r="BD1695" s="38" t="s">
        <v>3971</v>
      </c>
      <c r="BE1695" s="39">
        <v>147.14282786265699</v>
      </c>
      <c r="BF1695" s="39">
        <v>-41.433837612696102</v>
      </c>
      <c r="BG1695" s="40">
        <f t="shared" si="312"/>
        <v>90</v>
      </c>
      <c r="BH1695" s="40">
        <f t="shared" si="313"/>
        <v>79</v>
      </c>
      <c r="BI1695" s="40">
        <f t="shared" si="314"/>
        <v>75</v>
      </c>
      <c r="BJ1695" s="40">
        <f t="shared" si="315"/>
        <v>1</v>
      </c>
      <c r="BK1695" s="40">
        <f t="shared" si="316"/>
        <v>75</v>
      </c>
      <c r="BL1695" s="40">
        <f t="shared" si="317"/>
        <v>63</v>
      </c>
      <c r="BM1695" s="41">
        <f t="shared" si="318"/>
        <v>100</v>
      </c>
      <c r="BN1695" s="40">
        <f t="shared" si="319"/>
        <v>99</v>
      </c>
      <c r="BO1695" s="41">
        <f t="shared" si="320"/>
        <v>100</v>
      </c>
      <c r="BP1695" s="41">
        <f t="shared" si="321"/>
        <v>1</v>
      </c>
      <c r="BQ1695" s="41">
        <f t="shared" si="322"/>
        <v>70</v>
      </c>
      <c r="BR1695" s="41">
        <f t="shared" si="323"/>
        <v>56</v>
      </c>
    </row>
    <row r="1696" spans="2:70" x14ac:dyDescent="0.3">
      <c r="B1696" s="12" t="s">
        <v>1146</v>
      </c>
      <c r="C1696" s="12">
        <v>602011039</v>
      </c>
      <c r="D1696" s="12" t="s">
        <v>914</v>
      </c>
      <c r="E1696" s="12" t="s">
        <v>799</v>
      </c>
      <c r="F1696" s="12" t="s">
        <v>914</v>
      </c>
      <c r="G1696" s="12" t="s">
        <v>151</v>
      </c>
      <c r="H1696" s="12" t="s">
        <v>5013</v>
      </c>
      <c r="I1696" s="28">
        <v>484800</v>
      </c>
      <c r="J1696" s="28">
        <v>479000</v>
      </c>
      <c r="K1696" s="28">
        <v>495000</v>
      </c>
      <c r="L1696" s="28">
        <v>481000</v>
      </c>
      <c r="M1696" s="28">
        <v>480000</v>
      </c>
      <c r="N1696" s="28">
        <v>450000</v>
      </c>
      <c r="O1696" s="29">
        <v>40</v>
      </c>
      <c r="P1696" s="29">
        <v>43</v>
      </c>
      <c r="Q1696" s="29">
        <v>58</v>
      </c>
      <c r="R1696" s="28">
        <v>480</v>
      </c>
      <c r="S1696" s="28">
        <v>470</v>
      </c>
      <c r="T1696" s="30">
        <v>3.7</v>
      </c>
      <c r="U1696" s="30">
        <v>0</v>
      </c>
      <c r="V1696" s="30">
        <v>3.7</v>
      </c>
      <c r="W1696" s="30">
        <v>5.2</v>
      </c>
      <c r="X1696" s="31">
        <v>5.1485148514851482E-2</v>
      </c>
      <c r="Y1696" s="30">
        <v>5.8</v>
      </c>
      <c r="Z1696" s="30">
        <v>0.59999999999999964</v>
      </c>
      <c r="AA1696" s="30">
        <v>5.2</v>
      </c>
      <c r="AB1696" s="30">
        <v>3.4</v>
      </c>
      <c r="AC1696" s="32">
        <v>0.2619629758994062</v>
      </c>
      <c r="AD1696" s="30">
        <v>5.088127031892312</v>
      </c>
      <c r="AE1696" s="12">
        <v>86</v>
      </c>
      <c r="AF1696" s="12">
        <v>94</v>
      </c>
      <c r="AG1696" s="12">
        <v>86</v>
      </c>
      <c r="AH1696" s="33">
        <v>4.0263157894736841</v>
      </c>
      <c r="AI1696" s="34">
        <v>425000</v>
      </c>
      <c r="AJ1696" s="34">
        <v>425000</v>
      </c>
      <c r="AK1696" s="34">
        <v>415000</v>
      </c>
      <c r="AL1696" s="35">
        <v>0</v>
      </c>
      <c r="AM1696" s="35">
        <v>2.4096385542168676E-2</v>
      </c>
      <c r="AN1696" s="12">
        <v>2.2999999999999998</v>
      </c>
      <c r="AO1696" s="33">
        <v>0.59999999999999987</v>
      </c>
      <c r="AP1696" s="12">
        <v>1.7</v>
      </c>
      <c r="AQ1696" s="34">
        <v>410</v>
      </c>
      <c r="AR1696" s="34">
        <v>395</v>
      </c>
      <c r="AS1696" s="31">
        <v>3.7974683544303799E-2</v>
      </c>
      <c r="AT1696" s="36">
        <v>1832.3200000000002</v>
      </c>
      <c r="AU1696" s="30">
        <v>0.76570000000000005</v>
      </c>
      <c r="AV1696" s="30">
        <v>0.23430000000000001</v>
      </c>
      <c r="AW1696" s="30">
        <v>0.96179999999999999</v>
      </c>
      <c r="AX1696" s="30">
        <v>1.6E-2</v>
      </c>
      <c r="AY1696" s="30">
        <v>0.40389999999999998</v>
      </c>
      <c r="AZ1696" s="30">
        <v>0.4199</v>
      </c>
      <c r="BA1696" s="30">
        <v>0.1535</v>
      </c>
      <c r="BB1696" s="37">
        <v>7</v>
      </c>
      <c r="BC1696" s="29">
        <v>169</v>
      </c>
      <c r="BD1696" s="38" t="s">
        <v>3503</v>
      </c>
      <c r="BE1696" s="39">
        <v>147.039156930037</v>
      </c>
      <c r="BF1696" s="39">
        <v>-41.374820249401601</v>
      </c>
      <c r="BG1696" s="40">
        <f t="shared" si="312"/>
        <v>55</v>
      </c>
      <c r="BH1696" s="40">
        <f t="shared" si="313"/>
        <v>79</v>
      </c>
      <c r="BI1696" s="40">
        <f t="shared" si="314"/>
        <v>75</v>
      </c>
      <c r="BJ1696" s="40">
        <f t="shared" si="315"/>
        <v>1</v>
      </c>
      <c r="BK1696" s="40">
        <f t="shared" si="316"/>
        <v>74</v>
      </c>
      <c r="BL1696" s="40">
        <f t="shared" si="317"/>
        <v>79</v>
      </c>
      <c r="BM1696" s="41">
        <f t="shared" si="318"/>
        <v>100</v>
      </c>
      <c r="BN1696" s="40">
        <f t="shared" si="319"/>
        <v>99</v>
      </c>
      <c r="BO1696" s="41">
        <f t="shared" si="320"/>
        <v>92</v>
      </c>
      <c r="BP1696" s="41">
        <f t="shared" si="321"/>
        <v>21</v>
      </c>
      <c r="BQ1696" s="41">
        <f t="shared" si="322"/>
        <v>70</v>
      </c>
      <c r="BR1696" s="41">
        <f t="shared" si="323"/>
        <v>55</v>
      </c>
    </row>
    <row r="1697" spans="2:70" x14ac:dyDescent="0.3">
      <c r="B1697" s="12" t="s">
        <v>2520</v>
      </c>
      <c r="C1697" s="12">
        <v>602011040</v>
      </c>
      <c r="D1697" s="12" t="s">
        <v>914</v>
      </c>
      <c r="E1697" s="12" t="s">
        <v>799</v>
      </c>
      <c r="F1697" s="12" t="s">
        <v>914</v>
      </c>
      <c r="G1697" s="12" t="s">
        <v>151</v>
      </c>
      <c r="H1697" s="12" t="s">
        <v>5013</v>
      </c>
      <c r="I1697" s="28">
        <v>395000</v>
      </c>
      <c r="J1697" s="28">
        <v>395000</v>
      </c>
      <c r="K1697" s="28">
        <v>395000</v>
      </c>
      <c r="L1697" s="28">
        <v>395000</v>
      </c>
      <c r="M1697" s="28">
        <v>412000</v>
      </c>
      <c r="N1697" s="28">
        <v>360000</v>
      </c>
      <c r="O1697" s="29">
        <v>95</v>
      </c>
      <c r="P1697" s="29">
        <v>95</v>
      </c>
      <c r="Q1697" s="29">
        <v>89</v>
      </c>
      <c r="R1697" s="28">
        <v>380</v>
      </c>
      <c r="S1697" s="28">
        <v>360</v>
      </c>
      <c r="T1697" s="30">
        <v>2.7</v>
      </c>
      <c r="U1697" s="30">
        <v>0.30000000000000027</v>
      </c>
      <c r="V1697" s="30">
        <v>2.4</v>
      </c>
      <c r="W1697" s="30">
        <v>1.1000000000000001</v>
      </c>
      <c r="X1697" s="31">
        <v>5.0025316455696203E-2</v>
      </c>
      <c r="Y1697" s="30">
        <v>5.8</v>
      </c>
      <c r="Z1697" s="30">
        <v>0.29999999999999982</v>
      </c>
      <c r="AA1697" s="30">
        <v>5.5</v>
      </c>
      <c r="AB1697" s="30">
        <v>4.0999999999999996</v>
      </c>
      <c r="AC1697" s="32">
        <v>0.29814210394175239</v>
      </c>
      <c r="AD1697" s="30">
        <v>5.9598244462040588</v>
      </c>
      <c r="AE1697" s="12">
        <v>86</v>
      </c>
      <c r="AF1697" s="12">
        <v>94</v>
      </c>
      <c r="AG1697" s="12">
        <v>86</v>
      </c>
      <c r="AH1697" s="33">
        <v>4.0263157894736841</v>
      </c>
      <c r="AI1697" s="34">
        <v>425000</v>
      </c>
      <c r="AJ1697" s="34">
        <v>425000</v>
      </c>
      <c r="AK1697" s="34">
        <v>415000</v>
      </c>
      <c r="AL1697" s="35">
        <v>0</v>
      </c>
      <c r="AM1697" s="35">
        <v>2.4096385542168676E-2</v>
      </c>
      <c r="AN1697" s="12">
        <v>2.2999999999999998</v>
      </c>
      <c r="AO1697" s="33">
        <v>0.59999999999999987</v>
      </c>
      <c r="AP1697" s="12">
        <v>1.7</v>
      </c>
      <c r="AQ1697" s="34">
        <v>410</v>
      </c>
      <c r="AR1697" s="34">
        <v>395</v>
      </c>
      <c r="AS1697" s="31">
        <v>3.7974683544303799E-2</v>
      </c>
      <c r="AT1697" s="36">
        <v>1274.5600000000002</v>
      </c>
      <c r="AU1697" s="30">
        <v>0.58850000000000002</v>
      </c>
      <c r="AV1697" s="30">
        <v>0.41149999999999998</v>
      </c>
      <c r="AW1697" s="30">
        <v>0.84599999999999997</v>
      </c>
      <c r="AX1697" s="30">
        <v>0.1061</v>
      </c>
      <c r="AY1697" s="30">
        <v>0.24010000000000001</v>
      </c>
      <c r="AZ1697" s="30">
        <v>0.22070000000000001</v>
      </c>
      <c r="BA1697" s="30">
        <v>0.48089999999999999</v>
      </c>
      <c r="BB1697" s="37">
        <v>1.5</v>
      </c>
      <c r="BC1697" s="29">
        <v>165</v>
      </c>
      <c r="BD1697" s="38" t="s">
        <v>4814</v>
      </c>
      <c r="BE1697" s="39">
        <v>147.15127220796199</v>
      </c>
      <c r="BF1697" s="39">
        <v>-41.4025520184464</v>
      </c>
      <c r="BG1697" s="40">
        <f t="shared" si="312"/>
        <v>72</v>
      </c>
      <c r="BH1697" s="40">
        <f t="shared" si="313"/>
        <v>79</v>
      </c>
      <c r="BI1697" s="40">
        <f t="shared" si="314"/>
        <v>75</v>
      </c>
      <c r="BJ1697" s="40">
        <f t="shared" si="315"/>
        <v>1</v>
      </c>
      <c r="BK1697" s="40">
        <f t="shared" si="316"/>
        <v>74</v>
      </c>
      <c r="BL1697" s="40">
        <f t="shared" si="317"/>
        <v>43</v>
      </c>
      <c r="BM1697" s="41">
        <f t="shared" si="318"/>
        <v>100</v>
      </c>
      <c r="BN1697" s="40">
        <f t="shared" si="319"/>
        <v>90</v>
      </c>
      <c r="BO1697" s="41">
        <f t="shared" si="320"/>
        <v>68</v>
      </c>
      <c r="BP1697" s="41">
        <f t="shared" si="321"/>
        <v>21</v>
      </c>
      <c r="BQ1697" s="41">
        <f t="shared" si="322"/>
        <v>15</v>
      </c>
      <c r="BR1697" s="41">
        <f t="shared" si="323"/>
        <v>48</v>
      </c>
    </row>
    <row r="1698" spans="2:70" x14ac:dyDescent="0.3">
      <c r="B1698" s="12" t="s">
        <v>2209</v>
      </c>
      <c r="C1698" s="12">
        <v>602011041</v>
      </c>
      <c r="D1698" s="12" t="s">
        <v>914</v>
      </c>
      <c r="E1698" s="12" t="s">
        <v>799</v>
      </c>
      <c r="F1698" s="12" t="s">
        <v>914</v>
      </c>
      <c r="G1698" s="12" t="s">
        <v>151</v>
      </c>
      <c r="H1698" s="12" t="s">
        <v>5013</v>
      </c>
      <c r="I1698" s="28">
        <v>349000</v>
      </c>
      <c r="J1698" s="28">
        <v>349000</v>
      </c>
      <c r="K1698" s="28">
        <v>350000</v>
      </c>
      <c r="L1698" s="28">
        <v>352000</v>
      </c>
      <c r="M1698" s="28">
        <v>352000</v>
      </c>
      <c r="N1698" s="28">
        <v>330000</v>
      </c>
      <c r="O1698" s="29">
        <v>49</v>
      </c>
      <c r="P1698" s="29">
        <v>59</v>
      </c>
      <c r="Q1698" s="29">
        <v>27</v>
      </c>
      <c r="R1698" s="28">
        <v>390</v>
      </c>
      <c r="S1698" s="28">
        <v>370</v>
      </c>
      <c r="T1698" s="30">
        <v>2.2000000000000002</v>
      </c>
      <c r="U1698" s="30">
        <v>-9.9999999999999645E-2</v>
      </c>
      <c r="V1698" s="30">
        <v>2.2999999999999998</v>
      </c>
      <c r="W1698" s="30">
        <v>1.3</v>
      </c>
      <c r="X1698" s="31">
        <v>5.810888252148997E-2</v>
      </c>
      <c r="Y1698" s="30">
        <v>3.5</v>
      </c>
      <c r="Z1698" s="30">
        <v>-0.5</v>
      </c>
      <c r="AA1698" s="30">
        <v>4</v>
      </c>
      <c r="AB1698" s="30">
        <v>3.5</v>
      </c>
      <c r="AC1698" s="32">
        <v>0.31314234326824253</v>
      </c>
      <c r="AD1698" s="30">
        <v>5.3888894379002288</v>
      </c>
      <c r="AE1698" s="12">
        <v>86</v>
      </c>
      <c r="AF1698" s="12">
        <v>94</v>
      </c>
      <c r="AG1698" s="12">
        <v>86</v>
      </c>
      <c r="AH1698" s="33">
        <v>4.0263157894736841</v>
      </c>
      <c r="AI1698" s="34">
        <v>425000</v>
      </c>
      <c r="AJ1698" s="34">
        <v>425000</v>
      </c>
      <c r="AK1698" s="34">
        <v>415000</v>
      </c>
      <c r="AL1698" s="35">
        <v>0</v>
      </c>
      <c r="AM1698" s="35">
        <v>2.4096385542168676E-2</v>
      </c>
      <c r="AN1698" s="12">
        <v>2.2999999999999998</v>
      </c>
      <c r="AO1698" s="33">
        <v>0.59999999999999987</v>
      </c>
      <c r="AP1698" s="12">
        <v>1.7</v>
      </c>
      <c r="AQ1698" s="34">
        <v>410</v>
      </c>
      <c r="AR1698" s="34">
        <v>395</v>
      </c>
      <c r="AS1698" s="31">
        <v>3.7974683544303799E-2</v>
      </c>
      <c r="AT1698" s="36">
        <v>1245.44</v>
      </c>
      <c r="AU1698" s="30">
        <v>0.65649999999999997</v>
      </c>
      <c r="AV1698" s="30">
        <v>0.34350000000000003</v>
      </c>
      <c r="AW1698" s="30">
        <v>0.79010000000000002</v>
      </c>
      <c r="AX1698" s="30">
        <v>0.20250000000000001</v>
      </c>
      <c r="AY1698" s="30">
        <v>0.25869999999999999</v>
      </c>
      <c r="AZ1698" s="30">
        <v>0.28460000000000002</v>
      </c>
      <c r="BA1698" s="30">
        <v>0.42480000000000001</v>
      </c>
      <c r="BB1698" s="37">
        <v>1</v>
      </c>
      <c r="BC1698" s="29">
        <v>168</v>
      </c>
      <c r="BD1698" s="38" t="s">
        <v>4500</v>
      </c>
      <c r="BE1698" s="39">
        <v>147.13517521684199</v>
      </c>
      <c r="BF1698" s="39">
        <v>-41.379848655692101</v>
      </c>
      <c r="BG1698" s="40">
        <f t="shared" si="312"/>
        <v>80</v>
      </c>
      <c r="BH1698" s="40">
        <f t="shared" si="313"/>
        <v>79</v>
      </c>
      <c r="BI1698" s="40">
        <f t="shared" si="314"/>
        <v>75</v>
      </c>
      <c r="BJ1698" s="40">
        <f t="shared" si="315"/>
        <v>1</v>
      </c>
      <c r="BK1698" s="40">
        <f t="shared" si="316"/>
        <v>74</v>
      </c>
      <c r="BL1698" s="40">
        <f t="shared" si="317"/>
        <v>47</v>
      </c>
      <c r="BM1698" s="41">
        <f t="shared" si="318"/>
        <v>100</v>
      </c>
      <c r="BN1698" s="40">
        <f t="shared" si="319"/>
        <v>96</v>
      </c>
      <c r="BO1698" s="41">
        <f t="shared" si="320"/>
        <v>58</v>
      </c>
      <c r="BP1698" s="41">
        <f t="shared" si="321"/>
        <v>59</v>
      </c>
      <c r="BQ1698" s="41">
        <f t="shared" si="322"/>
        <v>10</v>
      </c>
      <c r="BR1698" s="41">
        <f t="shared" si="323"/>
        <v>51</v>
      </c>
    </row>
    <row r="1699" spans="2:70" x14ac:dyDescent="0.3">
      <c r="B1699" s="12" t="s">
        <v>1990</v>
      </c>
      <c r="C1699" s="12">
        <v>602011042</v>
      </c>
      <c r="D1699" s="12" t="s">
        <v>914</v>
      </c>
      <c r="E1699" s="12" t="s">
        <v>799</v>
      </c>
      <c r="F1699" s="12" t="s">
        <v>914</v>
      </c>
      <c r="G1699" s="12" t="s">
        <v>151</v>
      </c>
      <c r="H1699" s="12" t="s">
        <v>5013</v>
      </c>
      <c r="I1699" s="28">
        <v>382000</v>
      </c>
      <c r="J1699" s="28">
        <v>385000</v>
      </c>
      <c r="K1699" s="28">
        <v>389000</v>
      </c>
      <c r="L1699" s="28">
        <v>365000</v>
      </c>
      <c r="M1699" s="28">
        <v>375000</v>
      </c>
      <c r="N1699" s="28">
        <v>391000</v>
      </c>
      <c r="O1699" s="29">
        <v>35</v>
      </c>
      <c r="P1699" s="29">
        <v>38</v>
      </c>
      <c r="Q1699" s="29">
        <v>37</v>
      </c>
      <c r="R1699" s="28">
        <v>395</v>
      </c>
      <c r="S1699" s="28">
        <v>380</v>
      </c>
      <c r="T1699" s="30">
        <v>2.4</v>
      </c>
      <c r="U1699" s="30">
        <v>0.10000000000000009</v>
      </c>
      <c r="V1699" s="30">
        <v>2.2999999999999998</v>
      </c>
      <c r="W1699" s="30">
        <v>2.1</v>
      </c>
      <c r="X1699" s="31">
        <v>5.3769633507853402E-2</v>
      </c>
      <c r="Y1699" s="30">
        <v>6</v>
      </c>
      <c r="Z1699" s="30">
        <v>1.0999999999999996</v>
      </c>
      <c r="AA1699" s="30">
        <v>4.9000000000000004</v>
      </c>
      <c r="AB1699" s="30">
        <v>5.5</v>
      </c>
      <c r="AC1699" s="32">
        <v>0.24289157811885081</v>
      </c>
      <c r="AD1699" s="30">
        <v>4.5172630399903122</v>
      </c>
      <c r="AE1699" s="12">
        <v>86</v>
      </c>
      <c r="AF1699" s="12">
        <v>94</v>
      </c>
      <c r="AG1699" s="12">
        <v>86</v>
      </c>
      <c r="AH1699" s="33">
        <v>4.0263157894736841</v>
      </c>
      <c r="AI1699" s="34">
        <v>425000</v>
      </c>
      <c r="AJ1699" s="34">
        <v>425000</v>
      </c>
      <c r="AK1699" s="34">
        <v>415000</v>
      </c>
      <c r="AL1699" s="35">
        <v>0</v>
      </c>
      <c r="AM1699" s="35">
        <v>2.4096385542168676E-2</v>
      </c>
      <c r="AN1699" s="12">
        <v>2.2999999999999998</v>
      </c>
      <c r="AO1699" s="33">
        <v>0.59999999999999987</v>
      </c>
      <c r="AP1699" s="12">
        <v>1.7</v>
      </c>
      <c r="AQ1699" s="34">
        <v>410</v>
      </c>
      <c r="AR1699" s="34">
        <v>395</v>
      </c>
      <c r="AS1699" s="31">
        <v>3.7974683544303799E-2</v>
      </c>
      <c r="AT1699" s="36">
        <v>1626.2400000000002</v>
      </c>
      <c r="AU1699" s="30">
        <v>0.62890000000000001</v>
      </c>
      <c r="AV1699" s="30">
        <v>0.37109999999999999</v>
      </c>
      <c r="AW1699" s="30">
        <v>0.75839999999999996</v>
      </c>
      <c r="AX1699" s="30">
        <v>0.13719999999999999</v>
      </c>
      <c r="AY1699" s="30">
        <v>0.36959999999999998</v>
      </c>
      <c r="AZ1699" s="30">
        <v>0.28670000000000001</v>
      </c>
      <c r="BA1699" s="30">
        <v>0.27389999999999998</v>
      </c>
      <c r="BB1699" s="37">
        <v>4</v>
      </c>
      <c r="BC1699" s="29">
        <v>161</v>
      </c>
      <c r="BD1699" s="38" t="s">
        <v>4296</v>
      </c>
      <c r="BE1699" s="39">
        <v>147.16224111888599</v>
      </c>
      <c r="BF1699" s="39">
        <v>-41.441673739304697</v>
      </c>
      <c r="BG1699" s="40">
        <f t="shared" si="312"/>
        <v>77</v>
      </c>
      <c r="BH1699" s="40">
        <f t="shared" si="313"/>
        <v>79</v>
      </c>
      <c r="BI1699" s="40">
        <f t="shared" si="314"/>
        <v>75</v>
      </c>
      <c r="BJ1699" s="40">
        <f t="shared" si="315"/>
        <v>1</v>
      </c>
      <c r="BK1699" s="40">
        <f t="shared" si="316"/>
        <v>75</v>
      </c>
      <c r="BL1699" s="40">
        <f t="shared" si="317"/>
        <v>71</v>
      </c>
      <c r="BM1699" s="41">
        <f t="shared" si="318"/>
        <v>100</v>
      </c>
      <c r="BN1699" s="40">
        <f t="shared" si="319"/>
        <v>100</v>
      </c>
      <c r="BO1699" s="41">
        <f t="shared" si="320"/>
        <v>100</v>
      </c>
      <c r="BP1699" s="41">
        <f t="shared" si="321"/>
        <v>18</v>
      </c>
      <c r="BQ1699" s="41">
        <f t="shared" si="322"/>
        <v>40</v>
      </c>
      <c r="BR1699" s="41">
        <f t="shared" si="323"/>
        <v>55</v>
      </c>
    </row>
    <row r="1700" spans="2:70" x14ac:dyDescent="0.3">
      <c r="B1700" s="12" t="s">
        <v>1264</v>
      </c>
      <c r="C1700" s="12">
        <v>602011043</v>
      </c>
      <c r="D1700" s="12" t="s">
        <v>914</v>
      </c>
      <c r="E1700" s="12" t="s">
        <v>799</v>
      </c>
      <c r="F1700" s="12" t="s">
        <v>914</v>
      </c>
      <c r="G1700" s="12" t="s">
        <v>151</v>
      </c>
      <c r="H1700" s="12" t="s">
        <v>5013</v>
      </c>
      <c r="I1700" s="28">
        <v>450000</v>
      </c>
      <c r="J1700" s="28">
        <v>450000</v>
      </c>
      <c r="K1700" s="28">
        <v>399000</v>
      </c>
      <c r="L1700" s="28">
        <v>455000</v>
      </c>
      <c r="M1700" s="28">
        <v>455000</v>
      </c>
      <c r="N1700" s="28">
        <v>485000</v>
      </c>
      <c r="O1700" s="29">
        <v>47</v>
      </c>
      <c r="P1700" s="29">
        <v>47</v>
      </c>
      <c r="Q1700" s="29">
        <v>51</v>
      </c>
      <c r="R1700" s="28">
        <v>420</v>
      </c>
      <c r="S1700" s="28">
        <v>420</v>
      </c>
      <c r="T1700" s="30">
        <v>4.5</v>
      </c>
      <c r="U1700" s="30">
        <v>0.60000000000000009</v>
      </c>
      <c r="V1700" s="30">
        <v>3.9</v>
      </c>
      <c r="W1700" s="30">
        <v>1.5</v>
      </c>
      <c r="X1700" s="31">
        <v>4.8533333333333331E-2</v>
      </c>
      <c r="Y1700" s="30">
        <v>2.4</v>
      </c>
      <c r="Z1700" s="30">
        <v>0</v>
      </c>
      <c r="AA1700" s="30">
        <v>2.4</v>
      </c>
      <c r="AB1700" s="30">
        <v>3.3</v>
      </c>
      <c r="AC1700" s="32">
        <v>0.25632262474367734</v>
      </c>
      <c r="AD1700" s="30">
        <v>5.2813727625757698</v>
      </c>
      <c r="AE1700" s="12">
        <v>86</v>
      </c>
      <c r="AF1700" s="12">
        <v>94</v>
      </c>
      <c r="AG1700" s="12">
        <v>86</v>
      </c>
      <c r="AH1700" s="33">
        <v>4.0263157894736841</v>
      </c>
      <c r="AI1700" s="34">
        <v>425000</v>
      </c>
      <c r="AJ1700" s="34">
        <v>425000</v>
      </c>
      <c r="AK1700" s="34">
        <v>415000</v>
      </c>
      <c r="AL1700" s="35">
        <v>0</v>
      </c>
      <c r="AM1700" s="35">
        <v>2.4096385542168676E-2</v>
      </c>
      <c r="AN1700" s="12">
        <v>2.2999999999999998</v>
      </c>
      <c r="AO1700" s="33">
        <v>0.59999999999999987</v>
      </c>
      <c r="AP1700" s="12">
        <v>1.7</v>
      </c>
      <c r="AQ1700" s="34">
        <v>410</v>
      </c>
      <c r="AR1700" s="34">
        <v>395</v>
      </c>
      <c r="AS1700" s="31">
        <v>3.7974683544303799E-2</v>
      </c>
      <c r="AT1700" s="36">
        <v>1638.5600000000002</v>
      </c>
      <c r="AU1700" s="30">
        <v>0.67910000000000004</v>
      </c>
      <c r="AV1700" s="30">
        <v>0.32090000000000002</v>
      </c>
      <c r="AW1700" s="30">
        <v>0.88039999999999996</v>
      </c>
      <c r="AX1700" s="30">
        <v>6.8500000000000005E-2</v>
      </c>
      <c r="AY1700" s="30">
        <v>0.42230000000000001</v>
      </c>
      <c r="AZ1700" s="30">
        <v>0.33460000000000001</v>
      </c>
      <c r="BA1700" s="30">
        <v>0.17660000000000001</v>
      </c>
      <c r="BB1700" s="37">
        <v>5</v>
      </c>
      <c r="BC1700" s="29">
        <v>159</v>
      </c>
      <c r="BD1700" s="38" t="s">
        <v>3611</v>
      </c>
      <c r="BE1700" s="39">
        <v>147.18075103050501</v>
      </c>
      <c r="BF1700" s="39">
        <v>-41.4610014757926</v>
      </c>
      <c r="BG1700" s="40">
        <f t="shared" si="312"/>
        <v>42</v>
      </c>
      <c r="BH1700" s="40">
        <f t="shared" si="313"/>
        <v>79</v>
      </c>
      <c r="BI1700" s="40">
        <f t="shared" si="314"/>
        <v>75</v>
      </c>
      <c r="BJ1700" s="40">
        <f t="shared" si="315"/>
        <v>1</v>
      </c>
      <c r="BK1700" s="40">
        <f t="shared" si="316"/>
        <v>75</v>
      </c>
      <c r="BL1700" s="40">
        <f t="shared" si="317"/>
        <v>83</v>
      </c>
      <c r="BM1700" s="41">
        <f t="shared" si="318"/>
        <v>100</v>
      </c>
      <c r="BN1700" s="40">
        <f t="shared" si="319"/>
        <v>97</v>
      </c>
      <c r="BO1700" s="41">
        <f t="shared" si="320"/>
        <v>96</v>
      </c>
      <c r="BP1700" s="41">
        <f t="shared" si="321"/>
        <v>77</v>
      </c>
      <c r="BQ1700" s="41">
        <f t="shared" si="322"/>
        <v>50</v>
      </c>
      <c r="BR1700" s="41">
        <f t="shared" si="323"/>
        <v>57</v>
      </c>
    </row>
    <row r="1701" spans="2:70" x14ac:dyDescent="0.3">
      <c r="B1701" s="12" t="s">
        <v>1652</v>
      </c>
      <c r="C1701" s="12">
        <v>602011044</v>
      </c>
      <c r="D1701" s="12" t="s">
        <v>914</v>
      </c>
      <c r="E1701" s="12" t="s">
        <v>799</v>
      </c>
      <c r="F1701" s="12" t="s">
        <v>914</v>
      </c>
      <c r="G1701" s="12" t="s">
        <v>151</v>
      </c>
      <c r="H1701" s="12" t="s">
        <v>5013</v>
      </c>
      <c r="I1701" s="28">
        <v>429000</v>
      </c>
      <c r="J1701" s="28">
        <v>469000</v>
      </c>
      <c r="K1701" s="28">
        <v>469000</v>
      </c>
      <c r="L1701" s="28">
        <v>420000</v>
      </c>
      <c r="M1701" s="28">
        <v>425000</v>
      </c>
      <c r="N1701" s="28">
        <v>453000</v>
      </c>
      <c r="O1701" s="29">
        <v>44</v>
      </c>
      <c r="P1701" s="29">
        <v>44</v>
      </c>
      <c r="Q1701" s="29">
        <v>34</v>
      </c>
      <c r="R1701" s="28">
        <v>420</v>
      </c>
      <c r="S1701" s="28">
        <v>400</v>
      </c>
      <c r="T1701" s="30">
        <v>3</v>
      </c>
      <c r="U1701" s="30">
        <v>0.10000000000000009</v>
      </c>
      <c r="V1701" s="30">
        <v>2.9</v>
      </c>
      <c r="W1701" s="30">
        <v>1.7</v>
      </c>
      <c r="X1701" s="31">
        <v>5.0909090909090911E-2</v>
      </c>
      <c r="Y1701" s="30">
        <v>3.9</v>
      </c>
      <c r="Z1701" s="30">
        <v>-0.69999999999999973</v>
      </c>
      <c r="AA1701" s="30">
        <v>4.5999999999999996</v>
      </c>
      <c r="AB1701" s="30">
        <v>4.5</v>
      </c>
      <c r="AC1701" s="32">
        <v>0.2723311546840958</v>
      </c>
      <c r="AD1701" s="30">
        <v>5.3493619670090249</v>
      </c>
      <c r="AE1701" s="12">
        <v>86</v>
      </c>
      <c r="AF1701" s="12">
        <v>94</v>
      </c>
      <c r="AG1701" s="12">
        <v>86</v>
      </c>
      <c r="AH1701" s="33">
        <v>4.0263157894736841</v>
      </c>
      <c r="AI1701" s="34">
        <v>425000</v>
      </c>
      <c r="AJ1701" s="34">
        <v>425000</v>
      </c>
      <c r="AK1701" s="34">
        <v>415000</v>
      </c>
      <c r="AL1701" s="35">
        <v>0</v>
      </c>
      <c r="AM1701" s="35">
        <v>2.4096385542168676E-2</v>
      </c>
      <c r="AN1701" s="12">
        <v>2.2999999999999998</v>
      </c>
      <c r="AO1701" s="33">
        <v>0.59999999999999987</v>
      </c>
      <c r="AP1701" s="12">
        <v>1.7</v>
      </c>
      <c r="AQ1701" s="34">
        <v>410</v>
      </c>
      <c r="AR1701" s="34">
        <v>395</v>
      </c>
      <c r="AS1701" s="31">
        <v>3.7974683544303799E-2</v>
      </c>
      <c r="AT1701" s="36">
        <v>1542.2400000000002</v>
      </c>
      <c r="AU1701" s="30">
        <v>0.68069999999999997</v>
      </c>
      <c r="AV1701" s="30">
        <v>0.31929999999999997</v>
      </c>
      <c r="AW1701" s="30">
        <v>0.82579999999999998</v>
      </c>
      <c r="AX1701" s="30">
        <v>5.6300000000000003E-2</v>
      </c>
      <c r="AY1701" s="30">
        <v>0.40970000000000001</v>
      </c>
      <c r="AZ1701" s="30">
        <v>0.34100000000000003</v>
      </c>
      <c r="BA1701" s="30">
        <v>0.23089999999999999</v>
      </c>
      <c r="BB1701" s="37">
        <v>3</v>
      </c>
      <c r="BC1701" s="29">
        <v>158</v>
      </c>
      <c r="BD1701" s="38" t="s">
        <v>3972</v>
      </c>
      <c r="BE1701" s="39">
        <v>147.09547421616301</v>
      </c>
      <c r="BF1701" s="39">
        <v>-41.473505271320697</v>
      </c>
      <c r="BG1701" s="40">
        <f t="shared" si="312"/>
        <v>67</v>
      </c>
      <c r="BH1701" s="40">
        <f t="shared" si="313"/>
        <v>79</v>
      </c>
      <c r="BI1701" s="40">
        <f t="shared" si="314"/>
        <v>75</v>
      </c>
      <c r="BJ1701" s="40">
        <f t="shared" si="315"/>
        <v>1</v>
      </c>
      <c r="BK1701" s="40">
        <f t="shared" si="316"/>
        <v>76</v>
      </c>
      <c r="BL1701" s="40">
        <f t="shared" si="317"/>
        <v>80</v>
      </c>
      <c r="BM1701" s="41">
        <f t="shared" si="318"/>
        <v>100</v>
      </c>
      <c r="BN1701" s="40">
        <f t="shared" si="319"/>
        <v>97</v>
      </c>
      <c r="BO1701" s="41">
        <f t="shared" si="320"/>
        <v>85</v>
      </c>
      <c r="BP1701" s="41">
        <f t="shared" si="321"/>
        <v>52</v>
      </c>
      <c r="BQ1701" s="41">
        <f t="shared" si="322"/>
        <v>30</v>
      </c>
      <c r="BR1701" s="41">
        <f t="shared" si="323"/>
        <v>55</v>
      </c>
    </row>
    <row r="1702" spans="2:70" x14ac:dyDescent="0.3">
      <c r="B1702" s="12" t="s">
        <v>2364</v>
      </c>
      <c r="C1702" s="12">
        <v>602011045</v>
      </c>
      <c r="D1702" s="12" t="s">
        <v>914</v>
      </c>
      <c r="E1702" s="12" t="s">
        <v>799</v>
      </c>
      <c r="F1702" s="12" t="s">
        <v>914</v>
      </c>
      <c r="G1702" s="12" t="s">
        <v>151</v>
      </c>
      <c r="H1702" s="12" t="s">
        <v>5013</v>
      </c>
      <c r="I1702" s="28">
        <v>259000</v>
      </c>
      <c r="J1702" s="28">
        <v>325000</v>
      </c>
      <c r="K1702" s="28">
        <v>319000</v>
      </c>
      <c r="L1702" s="28">
        <v>227000</v>
      </c>
      <c r="M1702" s="28">
        <v>320000</v>
      </c>
      <c r="N1702" s="28">
        <v>270000</v>
      </c>
      <c r="O1702" s="29">
        <v>117</v>
      </c>
      <c r="P1702" s="29">
        <v>45</v>
      </c>
      <c r="Q1702" s="29">
        <v>45</v>
      </c>
      <c r="R1702" s="28">
        <v>310</v>
      </c>
      <c r="S1702" s="28">
        <v>300</v>
      </c>
      <c r="T1702" s="30">
        <v>1</v>
      </c>
      <c r="U1702" s="30">
        <v>0</v>
      </c>
      <c r="V1702" s="30">
        <v>1</v>
      </c>
      <c r="W1702" s="30">
        <v>0.8</v>
      </c>
      <c r="X1702" s="31">
        <v>6.2239382239382239E-2</v>
      </c>
      <c r="Y1702" s="30">
        <v>2.1</v>
      </c>
      <c r="Z1702" s="30">
        <v>-0.19999999999999973</v>
      </c>
      <c r="AA1702" s="30">
        <v>2.2999999999999998</v>
      </c>
      <c r="AB1702" s="30">
        <v>1.3</v>
      </c>
      <c r="AC1702" s="32">
        <v>0.32259407259407258</v>
      </c>
      <c r="AD1702" s="30">
        <v>5.1831181638873947</v>
      </c>
      <c r="AE1702" s="12">
        <v>86</v>
      </c>
      <c r="AF1702" s="12">
        <v>94</v>
      </c>
      <c r="AG1702" s="12">
        <v>86</v>
      </c>
      <c r="AH1702" s="33">
        <v>4.0263157894736841</v>
      </c>
      <c r="AI1702" s="34">
        <v>425000</v>
      </c>
      <c r="AJ1702" s="34">
        <v>425000</v>
      </c>
      <c r="AK1702" s="34">
        <v>415000</v>
      </c>
      <c r="AL1702" s="35">
        <v>0</v>
      </c>
      <c r="AM1702" s="35">
        <v>2.4096385542168676E-2</v>
      </c>
      <c r="AN1702" s="12">
        <v>2.2999999999999998</v>
      </c>
      <c r="AO1702" s="33">
        <v>0.59999999999999987</v>
      </c>
      <c r="AP1702" s="12">
        <v>1.7</v>
      </c>
      <c r="AQ1702" s="34">
        <v>410</v>
      </c>
      <c r="AR1702" s="34">
        <v>395</v>
      </c>
      <c r="AS1702" s="31">
        <v>3.7974683544303799E-2</v>
      </c>
      <c r="AT1702" s="36">
        <v>960.96</v>
      </c>
      <c r="AU1702" s="30">
        <v>0.62739999999999996</v>
      </c>
      <c r="AV1702" s="30">
        <v>0.37259999999999999</v>
      </c>
      <c r="AW1702" s="30">
        <v>0.80030000000000001</v>
      </c>
      <c r="AX1702" s="30">
        <v>4.9599999999999998E-2</v>
      </c>
      <c r="AY1702" s="30">
        <v>0.21609999999999999</v>
      </c>
      <c r="AZ1702" s="30">
        <v>0.26040000000000002</v>
      </c>
      <c r="BA1702" s="30">
        <v>0.50129999999999997</v>
      </c>
      <c r="BB1702" s="37">
        <v>1</v>
      </c>
      <c r="BC1702" s="29">
        <v>164</v>
      </c>
      <c r="BD1702" s="38" t="s">
        <v>4652</v>
      </c>
      <c r="BE1702" s="39">
        <v>147.18452530066401</v>
      </c>
      <c r="BF1702" s="39">
        <v>-41.414917521061902</v>
      </c>
      <c r="BG1702" s="40">
        <f t="shared" si="312"/>
        <v>100</v>
      </c>
      <c r="BH1702" s="40">
        <f t="shared" si="313"/>
        <v>79</v>
      </c>
      <c r="BI1702" s="40">
        <f t="shared" si="314"/>
        <v>75</v>
      </c>
      <c r="BJ1702" s="40">
        <f t="shared" si="315"/>
        <v>1</v>
      </c>
      <c r="BK1702" s="40">
        <f t="shared" si="316"/>
        <v>75</v>
      </c>
      <c r="BL1702" s="40">
        <f t="shared" si="317"/>
        <v>38</v>
      </c>
      <c r="BM1702" s="41">
        <f t="shared" si="318"/>
        <v>100</v>
      </c>
      <c r="BN1702" s="40">
        <f t="shared" si="319"/>
        <v>98</v>
      </c>
      <c r="BO1702" s="41">
        <f t="shared" si="320"/>
        <v>52</v>
      </c>
      <c r="BP1702" s="41">
        <f t="shared" si="321"/>
        <v>82</v>
      </c>
      <c r="BQ1702" s="41">
        <f t="shared" si="322"/>
        <v>10</v>
      </c>
      <c r="BR1702" s="41">
        <f t="shared" si="323"/>
        <v>54</v>
      </c>
    </row>
    <row r="1703" spans="2:70" x14ac:dyDescent="0.3">
      <c r="B1703" s="12" t="s">
        <v>1412</v>
      </c>
      <c r="C1703" s="12">
        <v>602011046</v>
      </c>
      <c r="D1703" s="12" t="s">
        <v>914</v>
      </c>
      <c r="E1703" s="12" t="s">
        <v>799</v>
      </c>
      <c r="F1703" s="12" t="s">
        <v>914</v>
      </c>
      <c r="G1703" s="12" t="s">
        <v>151</v>
      </c>
      <c r="H1703" s="12" t="s">
        <v>5013</v>
      </c>
      <c r="I1703" s="28">
        <v>489000</v>
      </c>
      <c r="J1703" s="28">
        <v>489000</v>
      </c>
      <c r="K1703" s="28">
        <v>415000</v>
      </c>
      <c r="L1703" s="28">
        <v>500000</v>
      </c>
      <c r="M1703" s="28">
        <v>500000</v>
      </c>
      <c r="N1703" s="28">
        <v>410000</v>
      </c>
      <c r="O1703" s="29">
        <v>60</v>
      </c>
      <c r="P1703" s="29">
        <v>35</v>
      </c>
      <c r="Q1703" s="29">
        <v>70</v>
      </c>
      <c r="R1703" s="28">
        <v>390</v>
      </c>
      <c r="S1703" s="28">
        <v>375</v>
      </c>
      <c r="T1703" s="30">
        <v>3.4</v>
      </c>
      <c r="U1703" s="30">
        <v>0.10000000000000009</v>
      </c>
      <c r="V1703" s="30">
        <v>3.3</v>
      </c>
      <c r="W1703" s="30">
        <v>2.7</v>
      </c>
      <c r="X1703" s="31">
        <v>4.1472392638036808E-2</v>
      </c>
      <c r="Y1703" s="30">
        <v>7.7</v>
      </c>
      <c r="Z1703" s="30">
        <v>-9.9999999999999645E-2</v>
      </c>
      <c r="AA1703" s="30">
        <v>7.8</v>
      </c>
      <c r="AB1703" s="30">
        <v>9</v>
      </c>
      <c r="AC1703" s="32">
        <v>0.2287873099305425</v>
      </c>
      <c r="AD1703" s="30">
        <v>5.5166170885618984</v>
      </c>
      <c r="AE1703" s="12">
        <v>86</v>
      </c>
      <c r="AF1703" s="12">
        <v>94</v>
      </c>
      <c r="AG1703" s="12">
        <v>86</v>
      </c>
      <c r="AH1703" s="33">
        <v>4.0263157894736841</v>
      </c>
      <c r="AI1703" s="34">
        <v>425000</v>
      </c>
      <c r="AJ1703" s="34">
        <v>425000</v>
      </c>
      <c r="AK1703" s="34">
        <v>415000</v>
      </c>
      <c r="AL1703" s="35">
        <v>0</v>
      </c>
      <c r="AM1703" s="35">
        <v>2.4096385542168676E-2</v>
      </c>
      <c r="AN1703" s="12">
        <v>2.2999999999999998</v>
      </c>
      <c r="AO1703" s="33">
        <v>0.59999999999999987</v>
      </c>
      <c r="AP1703" s="12">
        <v>1.7</v>
      </c>
      <c r="AQ1703" s="34">
        <v>410</v>
      </c>
      <c r="AR1703" s="34">
        <v>395</v>
      </c>
      <c r="AS1703" s="31">
        <v>3.7974683544303799E-2</v>
      </c>
      <c r="AT1703" s="36">
        <v>1704.64</v>
      </c>
      <c r="AU1703" s="30">
        <v>0.70220000000000005</v>
      </c>
      <c r="AV1703" s="30">
        <v>0.29780000000000001</v>
      </c>
      <c r="AW1703" s="30">
        <v>0.94930000000000003</v>
      </c>
      <c r="AX1703" s="30">
        <v>1.11E-2</v>
      </c>
      <c r="AY1703" s="30">
        <v>0.38030000000000003</v>
      </c>
      <c r="AZ1703" s="30">
        <v>0.35210000000000002</v>
      </c>
      <c r="BA1703" s="30">
        <v>0.24759999999999999</v>
      </c>
      <c r="BB1703" s="37">
        <v>6.5</v>
      </c>
      <c r="BC1703" s="29">
        <v>164</v>
      </c>
      <c r="BD1703" s="38" t="s">
        <v>3747</v>
      </c>
      <c r="BE1703" s="39">
        <v>147.04609882458001</v>
      </c>
      <c r="BF1703" s="39">
        <v>-41.420417020382899</v>
      </c>
      <c r="BG1703" s="40">
        <f t="shared" si="312"/>
        <v>60</v>
      </c>
      <c r="BH1703" s="40">
        <f t="shared" si="313"/>
        <v>79</v>
      </c>
      <c r="BI1703" s="40">
        <f t="shared" si="314"/>
        <v>75</v>
      </c>
      <c r="BJ1703" s="40">
        <f t="shared" si="315"/>
        <v>1</v>
      </c>
      <c r="BK1703" s="40">
        <f t="shared" si="316"/>
        <v>75</v>
      </c>
      <c r="BL1703" s="40">
        <f t="shared" si="317"/>
        <v>74</v>
      </c>
      <c r="BM1703" s="41">
        <f t="shared" si="318"/>
        <v>88</v>
      </c>
      <c r="BN1703" s="40">
        <f t="shared" si="319"/>
        <v>95</v>
      </c>
      <c r="BO1703" s="41">
        <f t="shared" si="320"/>
        <v>100</v>
      </c>
      <c r="BP1703" s="41">
        <f t="shared" si="321"/>
        <v>1</v>
      </c>
      <c r="BQ1703" s="41">
        <f t="shared" si="322"/>
        <v>65</v>
      </c>
      <c r="BR1703" s="41">
        <f t="shared" si="323"/>
        <v>53</v>
      </c>
    </row>
    <row r="1704" spans="2:70" x14ac:dyDescent="0.3">
      <c r="B1704" s="12" t="s">
        <v>2210</v>
      </c>
      <c r="C1704" s="12">
        <v>602011047</v>
      </c>
      <c r="D1704" s="12" t="s">
        <v>914</v>
      </c>
      <c r="E1704" s="12" t="s">
        <v>799</v>
      </c>
      <c r="F1704" s="12" t="s">
        <v>914</v>
      </c>
      <c r="G1704" s="12" t="s">
        <v>151</v>
      </c>
      <c r="H1704" s="12" t="s">
        <v>5013</v>
      </c>
      <c r="I1704" s="28">
        <v>449000</v>
      </c>
      <c r="J1704" s="28">
        <v>449000</v>
      </c>
      <c r="K1704" s="28">
        <v>399000</v>
      </c>
      <c r="L1704" s="28">
        <v>470000</v>
      </c>
      <c r="M1704" s="28">
        <v>470000</v>
      </c>
      <c r="N1704" s="28">
        <v>420000</v>
      </c>
      <c r="O1704" s="29">
        <v>48</v>
      </c>
      <c r="P1704" s="29">
        <v>67</v>
      </c>
      <c r="Q1704" s="29">
        <v>64</v>
      </c>
      <c r="R1704" s="28">
        <v>385</v>
      </c>
      <c r="S1704" s="28">
        <v>400</v>
      </c>
      <c r="T1704" s="30">
        <v>1.6</v>
      </c>
      <c r="U1704" s="30">
        <v>0.10000000000000009</v>
      </c>
      <c r="V1704" s="30">
        <v>1.5</v>
      </c>
      <c r="W1704" s="30">
        <v>0.9</v>
      </c>
      <c r="X1704" s="31">
        <v>4.4587973273942094E-2</v>
      </c>
      <c r="Y1704" s="30">
        <v>5.9</v>
      </c>
      <c r="Z1704" s="30">
        <v>0.20000000000000018</v>
      </c>
      <c r="AA1704" s="30">
        <v>5.7</v>
      </c>
      <c r="AB1704" s="30">
        <v>5.2</v>
      </c>
      <c r="AC1704" s="32">
        <v>0.25036416605972323</v>
      </c>
      <c r="AD1704" s="30">
        <v>5.6150604675732119</v>
      </c>
      <c r="AE1704" s="12">
        <v>86</v>
      </c>
      <c r="AF1704" s="12">
        <v>94</v>
      </c>
      <c r="AG1704" s="12">
        <v>86</v>
      </c>
      <c r="AH1704" s="33">
        <v>4.0263157894736841</v>
      </c>
      <c r="AI1704" s="34">
        <v>425000</v>
      </c>
      <c r="AJ1704" s="34">
        <v>425000</v>
      </c>
      <c r="AK1704" s="34">
        <v>415000</v>
      </c>
      <c r="AL1704" s="35">
        <v>0</v>
      </c>
      <c r="AM1704" s="35">
        <v>2.4096385542168676E-2</v>
      </c>
      <c r="AN1704" s="12">
        <v>2.2999999999999998</v>
      </c>
      <c r="AO1704" s="33">
        <v>0.59999999999999987</v>
      </c>
      <c r="AP1704" s="12">
        <v>1.7</v>
      </c>
      <c r="AQ1704" s="34">
        <v>410</v>
      </c>
      <c r="AR1704" s="34">
        <v>395</v>
      </c>
      <c r="AS1704" s="31">
        <v>3.7974683544303799E-2</v>
      </c>
      <c r="AT1704" s="36">
        <v>1537.7600000000002</v>
      </c>
      <c r="AU1704" s="30">
        <v>0.57330000000000003</v>
      </c>
      <c r="AV1704" s="30">
        <v>0.42670000000000002</v>
      </c>
      <c r="AW1704" s="30">
        <v>0.71409999999999996</v>
      </c>
      <c r="AX1704" s="30">
        <v>0.18809999999999999</v>
      </c>
      <c r="AY1704" s="30">
        <v>0.2278</v>
      </c>
      <c r="AZ1704" s="30">
        <v>0.2908</v>
      </c>
      <c r="BA1704" s="30">
        <v>0.43619999999999998</v>
      </c>
      <c r="BB1704" s="37">
        <v>3.5</v>
      </c>
      <c r="BC1704" s="29">
        <v>159</v>
      </c>
      <c r="BD1704" s="38" t="s">
        <v>4501</v>
      </c>
      <c r="BE1704" s="39">
        <v>147.14765859455801</v>
      </c>
      <c r="BF1704" s="39">
        <v>-41.455753938255498</v>
      </c>
      <c r="BG1704" s="40">
        <f t="shared" si="312"/>
        <v>90</v>
      </c>
      <c r="BH1704" s="40">
        <f t="shared" si="313"/>
        <v>79</v>
      </c>
      <c r="BI1704" s="40">
        <f t="shared" si="314"/>
        <v>75</v>
      </c>
      <c r="BJ1704" s="40">
        <f t="shared" si="315"/>
        <v>1</v>
      </c>
      <c r="BK1704" s="40">
        <f t="shared" si="316"/>
        <v>75</v>
      </c>
      <c r="BL1704" s="40">
        <f t="shared" si="317"/>
        <v>40</v>
      </c>
      <c r="BM1704" s="41">
        <f t="shared" si="318"/>
        <v>99</v>
      </c>
      <c r="BN1704" s="40">
        <f t="shared" si="319"/>
        <v>94</v>
      </c>
      <c r="BO1704" s="41">
        <f t="shared" si="320"/>
        <v>100</v>
      </c>
      <c r="BP1704" s="41">
        <f t="shared" si="321"/>
        <v>19</v>
      </c>
      <c r="BQ1704" s="41">
        <f t="shared" si="322"/>
        <v>35</v>
      </c>
      <c r="BR1704" s="41">
        <f t="shared" si="323"/>
        <v>53</v>
      </c>
    </row>
    <row r="1705" spans="2:70" x14ac:dyDescent="0.3">
      <c r="B1705" s="12" t="s">
        <v>1896</v>
      </c>
      <c r="C1705" s="12">
        <v>602011048</v>
      </c>
      <c r="D1705" s="12" t="s">
        <v>914</v>
      </c>
      <c r="E1705" s="12" t="s">
        <v>799</v>
      </c>
      <c r="F1705" s="12" t="s">
        <v>914</v>
      </c>
      <c r="G1705" s="12" t="s">
        <v>151</v>
      </c>
      <c r="H1705" s="12" t="s">
        <v>5013</v>
      </c>
      <c r="I1705" s="28">
        <v>465000</v>
      </c>
      <c r="J1705" s="28">
        <v>449000</v>
      </c>
      <c r="K1705" s="28">
        <v>419000</v>
      </c>
      <c r="L1705" s="28">
        <v>410000</v>
      </c>
      <c r="M1705" s="28">
        <v>410000</v>
      </c>
      <c r="N1705" s="28">
        <v>415000</v>
      </c>
      <c r="O1705" s="29">
        <v>52</v>
      </c>
      <c r="P1705" s="29">
        <v>53</v>
      </c>
      <c r="Q1705" s="29">
        <v>39</v>
      </c>
      <c r="R1705" s="28">
        <v>400</v>
      </c>
      <c r="S1705" s="28">
        <v>400</v>
      </c>
      <c r="T1705" s="30">
        <v>2.4</v>
      </c>
      <c r="U1705" s="30">
        <v>0.10000000000000009</v>
      </c>
      <c r="V1705" s="30">
        <v>2.2999999999999998</v>
      </c>
      <c r="W1705" s="30">
        <v>2</v>
      </c>
      <c r="X1705" s="31">
        <v>4.4731182795698925E-2</v>
      </c>
      <c r="Y1705" s="30">
        <v>3.6</v>
      </c>
      <c r="Z1705" s="30">
        <v>0.70000000000000018</v>
      </c>
      <c r="AA1705" s="30">
        <v>2.9</v>
      </c>
      <c r="AB1705" s="30">
        <v>2.4</v>
      </c>
      <c r="AC1705" s="32">
        <v>0.27599911680282618</v>
      </c>
      <c r="AD1705" s="30">
        <v>6.1701725631401043</v>
      </c>
      <c r="AE1705" s="12">
        <v>86</v>
      </c>
      <c r="AF1705" s="12">
        <v>94</v>
      </c>
      <c r="AG1705" s="12">
        <v>86</v>
      </c>
      <c r="AH1705" s="33">
        <v>4.0263157894736841</v>
      </c>
      <c r="AI1705" s="34">
        <v>425000</v>
      </c>
      <c r="AJ1705" s="34">
        <v>425000</v>
      </c>
      <c r="AK1705" s="34">
        <v>415000</v>
      </c>
      <c r="AL1705" s="35">
        <v>0</v>
      </c>
      <c r="AM1705" s="35">
        <v>2.4096385542168676E-2</v>
      </c>
      <c r="AN1705" s="12">
        <v>2.2999999999999998</v>
      </c>
      <c r="AO1705" s="33">
        <v>0.59999999999999987</v>
      </c>
      <c r="AP1705" s="12">
        <v>1.7</v>
      </c>
      <c r="AQ1705" s="34">
        <v>410</v>
      </c>
      <c r="AR1705" s="34">
        <v>395</v>
      </c>
      <c r="AS1705" s="31">
        <v>3.7974683544303799E-2</v>
      </c>
      <c r="AT1705" s="36">
        <v>1449.2800000000002</v>
      </c>
      <c r="AU1705" s="30">
        <v>0.65269999999999995</v>
      </c>
      <c r="AV1705" s="30">
        <v>0.3473</v>
      </c>
      <c r="AW1705" s="30">
        <v>0.77490000000000003</v>
      </c>
      <c r="AX1705" s="30">
        <v>1.7500000000000002E-2</v>
      </c>
      <c r="AY1705" s="30">
        <v>0.32229999999999998</v>
      </c>
      <c r="AZ1705" s="30">
        <v>0.36559999999999998</v>
      </c>
      <c r="BA1705" s="30">
        <v>0.28050000000000003</v>
      </c>
      <c r="BB1705" s="37">
        <v>2.5</v>
      </c>
      <c r="BC1705" s="29">
        <v>157</v>
      </c>
      <c r="BD1705" s="38" t="s">
        <v>4205</v>
      </c>
      <c r="BE1705" s="39">
        <v>147.143853460809</v>
      </c>
      <c r="BF1705" s="39">
        <v>-41.480912128125802</v>
      </c>
      <c r="BG1705" s="40">
        <f t="shared" si="312"/>
        <v>77</v>
      </c>
      <c r="BH1705" s="40">
        <f t="shared" si="313"/>
        <v>79</v>
      </c>
      <c r="BI1705" s="40">
        <f t="shared" si="314"/>
        <v>75</v>
      </c>
      <c r="BJ1705" s="40">
        <f t="shared" si="315"/>
        <v>1</v>
      </c>
      <c r="BK1705" s="40">
        <f t="shared" si="316"/>
        <v>76</v>
      </c>
      <c r="BL1705" s="40">
        <f t="shared" si="317"/>
        <v>61</v>
      </c>
      <c r="BM1705" s="41">
        <f t="shared" si="318"/>
        <v>99</v>
      </c>
      <c r="BN1705" s="40">
        <f t="shared" si="319"/>
        <v>88</v>
      </c>
      <c r="BO1705" s="41">
        <f t="shared" si="320"/>
        <v>83</v>
      </c>
      <c r="BP1705" s="41">
        <f t="shared" si="321"/>
        <v>57</v>
      </c>
      <c r="BQ1705" s="41">
        <f t="shared" si="322"/>
        <v>25</v>
      </c>
      <c r="BR1705" s="41">
        <f t="shared" si="323"/>
        <v>54</v>
      </c>
    </row>
    <row r="1706" spans="2:70" x14ac:dyDescent="0.3">
      <c r="B1706" s="12" t="s">
        <v>1413</v>
      </c>
      <c r="C1706" s="12">
        <v>602011049</v>
      </c>
      <c r="D1706" s="12" t="s">
        <v>914</v>
      </c>
      <c r="E1706" s="12" t="s">
        <v>799</v>
      </c>
      <c r="F1706" s="12" t="s">
        <v>914</v>
      </c>
      <c r="G1706" s="12" t="s">
        <v>151</v>
      </c>
      <c r="H1706" s="12" t="s">
        <v>5013</v>
      </c>
      <c r="I1706" s="28">
        <v>399000</v>
      </c>
      <c r="J1706" s="28">
        <v>440000</v>
      </c>
      <c r="K1706" s="28">
        <v>390000</v>
      </c>
      <c r="L1706" s="28">
        <v>402500</v>
      </c>
      <c r="M1706" s="28">
        <v>540000</v>
      </c>
      <c r="N1706" s="28">
        <v>540000</v>
      </c>
      <c r="O1706" s="29">
        <v>35</v>
      </c>
      <c r="P1706" s="29">
        <v>35</v>
      </c>
      <c r="Q1706" s="29">
        <v>28</v>
      </c>
      <c r="R1706" s="28">
        <v>400</v>
      </c>
      <c r="S1706" s="28">
        <v>380</v>
      </c>
      <c r="T1706" s="30">
        <v>2.8</v>
      </c>
      <c r="U1706" s="30">
        <v>0.19999999999999973</v>
      </c>
      <c r="V1706" s="30">
        <v>2.6</v>
      </c>
      <c r="W1706" s="30">
        <v>2.8</v>
      </c>
      <c r="X1706" s="31">
        <v>5.2130325814536339E-2</v>
      </c>
      <c r="Y1706" s="30">
        <v>6.4</v>
      </c>
      <c r="Z1706" s="30">
        <v>-0.59999999999999964</v>
      </c>
      <c r="AA1706" s="30">
        <v>7</v>
      </c>
      <c r="AB1706" s="30">
        <v>7.9</v>
      </c>
      <c r="AC1706" s="32">
        <v>0.2212781023189945</v>
      </c>
      <c r="AD1706" s="30">
        <v>4.2447097512153276</v>
      </c>
      <c r="AE1706" s="12">
        <v>86</v>
      </c>
      <c r="AF1706" s="12">
        <v>94</v>
      </c>
      <c r="AG1706" s="12">
        <v>86</v>
      </c>
      <c r="AH1706" s="33">
        <v>4.0263157894736841</v>
      </c>
      <c r="AI1706" s="34">
        <v>425000</v>
      </c>
      <c r="AJ1706" s="34">
        <v>425000</v>
      </c>
      <c r="AK1706" s="34">
        <v>415000</v>
      </c>
      <c r="AL1706" s="35">
        <v>0</v>
      </c>
      <c r="AM1706" s="35">
        <v>2.4096385542168676E-2</v>
      </c>
      <c r="AN1706" s="12">
        <v>2.2999999999999998</v>
      </c>
      <c r="AO1706" s="33">
        <v>0.59999999999999987</v>
      </c>
      <c r="AP1706" s="12">
        <v>1.7</v>
      </c>
      <c r="AQ1706" s="34">
        <v>410</v>
      </c>
      <c r="AR1706" s="34">
        <v>395</v>
      </c>
      <c r="AS1706" s="31">
        <v>3.7974683544303799E-2</v>
      </c>
      <c r="AT1706" s="36">
        <v>1807.68</v>
      </c>
      <c r="AU1706" s="30">
        <v>0.6845</v>
      </c>
      <c r="AV1706" s="30">
        <v>0.3155</v>
      </c>
      <c r="AW1706" s="30">
        <v>0.91159999999999997</v>
      </c>
      <c r="AX1706" s="30">
        <v>5.4100000000000002E-2</v>
      </c>
      <c r="AY1706" s="30">
        <v>0.36680000000000001</v>
      </c>
      <c r="AZ1706" s="30">
        <v>0.35539999999999999</v>
      </c>
      <c r="BA1706" s="30">
        <v>0.25600000000000001</v>
      </c>
      <c r="BB1706" s="37">
        <v>6.5</v>
      </c>
      <c r="BC1706" s="29">
        <v>161</v>
      </c>
      <c r="BD1706" s="38" t="s">
        <v>3748</v>
      </c>
      <c r="BE1706" s="39">
        <v>147.101730003791</v>
      </c>
      <c r="BF1706" s="39">
        <v>-41.442278994561299</v>
      </c>
      <c r="BG1706" s="40">
        <f t="shared" si="312"/>
        <v>70</v>
      </c>
      <c r="BH1706" s="40">
        <f t="shared" si="313"/>
        <v>79</v>
      </c>
      <c r="BI1706" s="40">
        <f t="shared" si="314"/>
        <v>75</v>
      </c>
      <c r="BJ1706" s="40">
        <f t="shared" si="315"/>
        <v>1</v>
      </c>
      <c r="BK1706" s="40">
        <f t="shared" si="316"/>
        <v>75</v>
      </c>
      <c r="BL1706" s="40">
        <f t="shared" si="317"/>
        <v>71</v>
      </c>
      <c r="BM1706" s="41">
        <f t="shared" si="318"/>
        <v>100</v>
      </c>
      <c r="BN1706" s="40">
        <f t="shared" si="319"/>
        <v>100</v>
      </c>
      <c r="BO1706" s="41">
        <f t="shared" si="320"/>
        <v>100</v>
      </c>
      <c r="BP1706" s="41">
        <f t="shared" si="321"/>
        <v>11</v>
      </c>
      <c r="BQ1706" s="41">
        <f t="shared" si="322"/>
        <v>65</v>
      </c>
      <c r="BR1706" s="41">
        <f t="shared" si="323"/>
        <v>56</v>
      </c>
    </row>
    <row r="1707" spans="2:70" x14ac:dyDescent="0.3">
      <c r="B1707" s="12" t="s">
        <v>1765</v>
      </c>
      <c r="C1707" s="12">
        <v>602011051</v>
      </c>
      <c r="D1707" s="12" t="s">
        <v>914</v>
      </c>
      <c r="E1707" s="12" t="s">
        <v>799</v>
      </c>
      <c r="F1707" s="12" t="s">
        <v>914</v>
      </c>
      <c r="G1707" s="12" t="s">
        <v>151</v>
      </c>
      <c r="H1707" s="12" t="s">
        <v>5013</v>
      </c>
      <c r="I1707" s="28">
        <v>399000</v>
      </c>
      <c r="J1707" s="28">
        <v>419000</v>
      </c>
      <c r="K1707" s="28">
        <v>495000</v>
      </c>
      <c r="L1707" s="28">
        <v>365000</v>
      </c>
      <c r="M1707" s="28">
        <v>325000</v>
      </c>
      <c r="N1707" s="28">
        <v>430000</v>
      </c>
      <c r="O1707" s="29">
        <v>31</v>
      </c>
      <c r="P1707" s="29">
        <v>31</v>
      </c>
      <c r="Q1707" s="29">
        <v>34</v>
      </c>
      <c r="R1707" s="28">
        <v>390</v>
      </c>
      <c r="S1707" s="28">
        <v>360</v>
      </c>
      <c r="T1707" s="30">
        <v>1.4</v>
      </c>
      <c r="U1707" s="30">
        <v>0</v>
      </c>
      <c r="V1707" s="30">
        <v>1.4</v>
      </c>
      <c r="W1707" s="30">
        <v>1.7</v>
      </c>
      <c r="X1707" s="31">
        <v>5.0827067669172929E-2</v>
      </c>
      <c r="Y1707" s="30">
        <v>7.4</v>
      </c>
      <c r="Z1707" s="30">
        <v>-0.90000000000000036</v>
      </c>
      <c r="AA1707" s="30">
        <v>8.3000000000000007</v>
      </c>
      <c r="AB1707" s="30">
        <v>7</v>
      </c>
      <c r="AC1707" s="32">
        <v>0.23704171934260426</v>
      </c>
      <c r="AD1707" s="30">
        <v>4.6636906320364444</v>
      </c>
      <c r="AE1707" s="12">
        <v>86</v>
      </c>
      <c r="AF1707" s="12">
        <v>94</v>
      </c>
      <c r="AG1707" s="12">
        <v>86</v>
      </c>
      <c r="AH1707" s="33">
        <v>4.0263157894736841</v>
      </c>
      <c r="AI1707" s="34">
        <v>425000</v>
      </c>
      <c r="AJ1707" s="34">
        <v>425000</v>
      </c>
      <c r="AK1707" s="34">
        <v>415000</v>
      </c>
      <c r="AL1707" s="35">
        <v>0</v>
      </c>
      <c r="AM1707" s="35">
        <v>2.4096385542168676E-2</v>
      </c>
      <c r="AN1707" s="12">
        <v>2.2999999999999998</v>
      </c>
      <c r="AO1707" s="33">
        <v>0.59999999999999987</v>
      </c>
      <c r="AP1707" s="12">
        <v>1.7</v>
      </c>
      <c r="AQ1707" s="34">
        <v>410</v>
      </c>
      <c r="AR1707" s="34">
        <v>395</v>
      </c>
      <c r="AS1707" s="31">
        <v>3.7974683544303799E-2</v>
      </c>
      <c r="AT1707" s="36">
        <v>1645.2800000000002</v>
      </c>
      <c r="AU1707" s="30">
        <v>0.63290000000000002</v>
      </c>
      <c r="AV1707" s="30">
        <v>0.36709999999999998</v>
      </c>
      <c r="AW1707" s="30">
        <v>0.84509999999999996</v>
      </c>
      <c r="AX1707" s="30">
        <v>8.2799999999999999E-2</v>
      </c>
      <c r="AY1707" s="30">
        <v>0.3634</v>
      </c>
      <c r="AZ1707" s="30">
        <v>0.31609999999999999</v>
      </c>
      <c r="BA1707" s="30">
        <v>0.30370000000000003</v>
      </c>
      <c r="BB1707" s="37">
        <v>3</v>
      </c>
      <c r="BC1707" s="29">
        <v>160</v>
      </c>
      <c r="BD1707" s="38" t="s">
        <v>4078</v>
      </c>
      <c r="BE1707" s="39">
        <v>147.12559937890299</v>
      </c>
      <c r="BF1707" s="39">
        <v>-41.453005312359103</v>
      </c>
      <c r="BG1707" s="40">
        <f t="shared" si="312"/>
        <v>93</v>
      </c>
      <c r="BH1707" s="40">
        <f t="shared" si="313"/>
        <v>79</v>
      </c>
      <c r="BI1707" s="40">
        <f t="shared" si="314"/>
        <v>75</v>
      </c>
      <c r="BJ1707" s="40">
        <f t="shared" si="315"/>
        <v>1</v>
      </c>
      <c r="BK1707" s="40">
        <f t="shared" si="316"/>
        <v>75</v>
      </c>
      <c r="BL1707" s="40">
        <f t="shared" si="317"/>
        <v>70</v>
      </c>
      <c r="BM1707" s="41">
        <f t="shared" si="318"/>
        <v>100</v>
      </c>
      <c r="BN1707" s="40">
        <f t="shared" si="319"/>
        <v>100</v>
      </c>
      <c r="BO1707" s="41">
        <f t="shared" si="320"/>
        <v>100</v>
      </c>
      <c r="BP1707" s="41">
        <f t="shared" si="321"/>
        <v>1</v>
      </c>
      <c r="BQ1707" s="41">
        <f t="shared" si="322"/>
        <v>30</v>
      </c>
      <c r="BR1707" s="41">
        <f t="shared" si="323"/>
        <v>54</v>
      </c>
    </row>
    <row r="1708" spans="2:70" x14ac:dyDescent="0.3">
      <c r="B1708" s="12" t="s">
        <v>1542</v>
      </c>
      <c r="C1708" s="12">
        <v>602011052</v>
      </c>
      <c r="D1708" s="12" t="s">
        <v>914</v>
      </c>
      <c r="E1708" s="12" t="s">
        <v>799</v>
      </c>
      <c r="F1708" s="12" t="s">
        <v>914</v>
      </c>
      <c r="G1708" s="12" t="s">
        <v>151</v>
      </c>
      <c r="H1708" s="12" t="s">
        <v>5013</v>
      </c>
      <c r="I1708" s="28">
        <v>420000</v>
      </c>
      <c r="J1708" s="28">
        <v>399000</v>
      </c>
      <c r="K1708" s="28">
        <v>425000</v>
      </c>
      <c r="L1708" s="28">
        <v>380000</v>
      </c>
      <c r="M1708" s="28">
        <v>481000</v>
      </c>
      <c r="N1708" s="28">
        <v>395000</v>
      </c>
      <c r="O1708" s="29">
        <v>44</v>
      </c>
      <c r="P1708" s="29">
        <v>44</v>
      </c>
      <c r="Q1708" s="29">
        <v>64</v>
      </c>
      <c r="R1708" s="28">
        <v>450</v>
      </c>
      <c r="S1708" s="28">
        <v>400</v>
      </c>
      <c r="T1708" s="30">
        <v>3.9</v>
      </c>
      <c r="U1708" s="30">
        <v>0.29999999999999982</v>
      </c>
      <c r="V1708" s="30">
        <v>3.6</v>
      </c>
      <c r="W1708" s="30">
        <v>2.6</v>
      </c>
      <c r="X1708" s="31">
        <v>5.5714285714285716E-2</v>
      </c>
      <c r="Y1708" s="30">
        <v>4.4000000000000004</v>
      </c>
      <c r="Z1708" s="30">
        <v>0.50000000000000044</v>
      </c>
      <c r="AA1708" s="30">
        <v>3.9</v>
      </c>
      <c r="AB1708" s="30">
        <v>9.9</v>
      </c>
      <c r="AC1708" s="32">
        <v>0.28057661612130885</v>
      </c>
      <c r="AD1708" s="30">
        <v>5.0359905457670813</v>
      </c>
      <c r="AE1708" s="12">
        <v>86</v>
      </c>
      <c r="AF1708" s="12">
        <v>94</v>
      </c>
      <c r="AG1708" s="12">
        <v>86</v>
      </c>
      <c r="AH1708" s="33">
        <v>4.0263157894736841</v>
      </c>
      <c r="AI1708" s="34">
        <v>425000</v>
      </c>
      <c r="AJ1708" s="34">
        <v>425000</v>
      </c>
      <c r="AK1708" s="34">
        <v>415000</v>
      </c>
      <c r="AL1708" s="35">
        <v>0</v>
      </c>
      <c r="AM1708" s="35">
        <v>2.4096385542168676E-2</v>
      </c>
      <c r="AN1708" s="12">
        <v>2.2999999999999998</v>
      </c>
      <c r="AO1708" s="33">
        <v>0.59999999999999987</v>
      </c>
      <c r="AP1708" s="12">
        <v>1.7</v>
      </c>
      <c r="AQ1708" s="34">
        <v>410</v>
      </c>
      <c r="AR1708" s="34">
        <v>395</v>
      </c>
      <c r="AS1708" s="31">
        <v>3.7974683544303799E-2</v>
      </c>
      <c r="AT1708" s="36">
        <v>1603.8400000000001</v>
      </c>
      <c r="AU1708" s="30">
        <v>0.7</v>
      </c>
      <c r="AV1708" s="30">
        <v>0.3</v>
      </c>
      <c r="AW1708" s="30">
        <v>0.90639999999999998</v>
      </c>
      <c r="AX1708" s="30">
        <v>2.2800000000000001E-2</v>
      </c>
      <c r="AY1708" s="30">
        <v>0.37080000000000002</v>
      </c>
      <c r="AZ1708" s="30">
        <v>0.39050000000000001</v>
      </c>
      <c r="BA1708" s="30">
        <v>0.18160000000000001</v>
      </c>
      <c r="BB1708" s="37">
        <v>3</v>
      </c>
      <c r="BC1708" s="29">
        <v>156</v>
      </c>
      <c r="BD1708" s="38" t="s">
        <v>3868</v>
      </c>
      <c r="BE1708" s="39">
        <v>147.18648973049301</v>
      </c>
      <c r="BF1708" s="39">
        <v>-41.486146033978201</v>
      </c>
      <c r="BG1708" s="40">
        <f t="shared" si="312"/>
        <v>52</v>
      </c>
      <c r="BH1708" s="40">
        <f t="shared" si="313"/>
        <v>79</v>
      </c>
      <c r="BI1708" s="40">
        <f t="shared" si="314"/>
        <v>75</v>
      </c>
      <c r="BJ1708" s="40">
        <f t="shared" si="315"/>
        <v>1</v>
      </c>
      <c r="BK1708" s="40">
        <f t="shared" si="316"/>
        <v>76</v>
      </c>
      <c r="BL1708" s="40">
        <f t="shared" si="317"/>
        <v>72</v>
      </c>
      <c r="BM1708" s="41">
        <f t="shared" si="318"/>
        <v>100</v>
      </c>
      <c r="BN1708" s="40">
        <f t="shared" si="319"/>
        <v>100</v>
      </c>
      <c r="BO1708" s="41">
        <f t="shared" si="320"/>
        <v>80</v>
      </c>
      <c r="BP1708" s="41">
        <f t="shared" si="321"/>
        <v>44</v>
      </c>
      <c r="BQ1708" s="41">
        <f t="shared" si="322"/>
        <v>30</v>
      </c>
      <c r="BR1708" s="41">
        <f t="shared" si="323"/>
        <v>53</v>
      </c>
    </row>
    <row r="1709" spans="2:70" x14ac:dyDescent="0.3">
      <c r="B1709" s="12" t="s">
        <v>1991</v>
      </c>
      <c r="C1709" s="12">
        <v>602021053</v>
      </c>
      <c r="D1709" s="12" t="s">
        <v>798</v>
      </c>
      <c r="E1709" s="12" t="s">
        <v>799</v>
      </c>
      <c r="F1709" s="12" t="s">
        <v>2758</v>
      </c>
      <c r="G1709" s="12" t="s">
        <v>151</v>
      </c>
      <c r="H1709" s="12" t="s">
        <v>5013</v>
      </c>
      <c r="I1709" s="28">
        <v>395000</v>
      </c>
      <c r="J1709" s="28">
        <v>349000</v>
      </c>
      <c r="K1709" s="28">
        <v>349000</v>
      </c>
      <c r="L1709" s="28">
        <v>380000</v>
      </c>
      <c r="M1709" s="28">
        <v>365000</v>
      </c>
      <c r="N1709" s="28">
        <v>405000</v>
      </c>
      <c r="O1709" s="29">
        <v>24</v>
      </c>
      <c r="P1709" s="29">
        <v>24</v>
      </c>
      <c r="Q1709" s="29">
        <v>28</v>
      </c>
      <c r="R1709" s="28">
        <v>280</v>
      </c>
      <c r="S1709" s="28">
        <v>280</v>
      </c>
      <c r="T1709" s="30">
        <v>2.2000000000000002</v>
      </c>
      <c r="U1709" s="30">
        <v>0.60000000000000009</v>
      </c>
      <c r="V1709" s="30">
        <v>1.6</v>
      </c>
      <c r="W1709" s="30">
        <v>2.2000000000000002</v>
      </c>
      <c r="X1709" s="31">
        <v>3.6860759493670889E-2</v>
      </c>
      <c r="Y1709" s="30">
        <v>4.9000000000000004</v>
      </c>
      <c r="Z1709" s="30">
        <v>0.5</v>
      </c>
      <c r="AA1709" s="30">
        <v>4.4000000000000004</v>
      </c>
      <c r="AB1709" s="30">
        <v>4.4000000000000004</v>
      </c>
      <c r="AC1709" s="32">
        <v>0.26483050847457623</v>
      </c>
      <c r="AD1709" s="30">
        <v>7.1846188768858248</v>
      </c>
      <c r="AE1709" s="12">
        <v>23</v>
      </c>
      <c r="AF1709" s="12">
        <v>25</v>
      </c>
      <c r="AG1709" s="12">
        <v>17</v>
      </c>
      <c r="AH1709" s="33">
        <v>8.8000000000000007</v>
      </c>
      <c r="AI1709" s="34">
        <v>390000</v>
      </c>
      <c r="AJ1709" s="34">
        <v>375000</v>
      </c>
      <c r="AK1709" s="34">
        <v>365000</v>
      </c>
      <c r="AL1709" s="35">
        <v>0.04</v>
      </c>
      <c r="AM1709" s="35">
        <v>6.8493150684931503E-2</v>
      </c>
      <c r="AN1709" s="12">
        <v>2.2000000000000002</v>
      </c>
      <c r="AO1709" s="33">
        <v>0</v>
      </c>
      <c r="AP1709" s="12">
        <v>2.2000000000000002</v>
      </c>
      <c r="AQ1709" s="34">
        <v>390</v>
      </c>
      <c r="AR1709" s="34">
        <v>370</v>
      </c>
      <c r="AS1709" s="31">
        <v>5.4054054054054057E-2</v>
      </c>
      <c r="AT1709" s="36">
        <v>1057.2800000000002</v>
      </c>
      <c r="AU1709" s="30">
        <v>0.66059999999999997</v>
      </c>
      <c r="AV1709" s="30">
        <v>0.33939999999999998</v>
      </c>
      <c r="AW1709" s="30">
        <v>0.95860000000000001</v>
      </c>
      <c r="AX1709" s="30">
        <v>0</v>
      </c>
      <c r="AY1709" s="30">
        <v>0.49080000000000001</v>
      </c>
      <c r="AZ1709" s="30">
        <v>0.28939999999999999</v>
      </c>
      <c r="BA1709" s="30">
        <v>0.16569999999999999</v>
      </c>
      <c r="BB1709" s="37">
        <v>1</v>
      </c>
      <c r="BC1709" s="29">
        <v>193</v>
      </c>
      <c r="BD1709" s="38" t="s">
        <v>4297</v>
      </c>
      <c r="BE1709" s="39">
        <v>146.81294305534101</v>
      </c>
      <c r="BF1709" s="39">
        <v>-41.194163103144398</v>
      </c>
      <c r="BG1709" s="40">
        <f t="shared" si="312"/>
        <v>80</v>
      </c>
      <c r="BH1709" s="40">
        <f t="shared" si="313"/>
        <v>80</v>
      </c>
      <c r="BI1709" s="40">
        <f t="shared" si="314"/>
        <v>16</v>
      </c>
      <c r="BJ1709" s="40">
        <f t="shared" si="315"/>
        <v>21</v>
      </c>
      <c r="BK1709" s="40">
        <f t="shared" si="316"/>
        <v>70</v>
      </c>
      <c r="BL1709" s="40">
        <f t="shared" si="317"/>
        <v>98</v>
      </c>
      <c r="BM1709" s="41">
        <f t="shared" si="318"/>
        <v>73</v>
      </c>
      <c r="BN1709" s="40">
        <f t="shared" si="319"/>
        <v>78</v>
      </c>
      <c r="BO1709" s="41">
        <f t="shared" si="320"/>
        <v>90</v>
      </c>
      <c r="BP1709" s="41">
        <f t="shared" si="321"/>
        <v>36</v>
      </c>
      <c r="BQ1709" s="41">
        <f t="shared" si="322"/>
        <v>10</v>
      </c>
      <c r="BR1709" s="41">
        <f t="shared" si="323"/>
        <v>50</v>
      </c>
    </row>
    <row r="1710" spans="2:70" x14ac:dyDescent="0.3">
      <c r="B1710" s="12" t="s">
        <v>1653</v>
      </c>
      <c r="C1710" s="12">
        <v>602021054</v>
      </c>
      <c r="D1710" s="12" t="s">
        <v>798</v>
      </c>
      <c r="E1710" s="12" t="s">
        <v>799</v>
      </c>
      <c r="F1710" s="12" t="s">
        <v>2758</v>
      </c>
      <c r="G1710" s="12" t="s">
        <v>151</v>
      </c>
      <c r="H1710" s="12" t="s">
        <v>5013</v>
      </c>
      <c r="I1710" s="28">
        <v>430000</v>
      </c>
      <c r="J1710" s="28">
        <v>430000</v>
      </c>
      <c r="K1710" s="28">
        <v>299000</v>
      </c>
      <c r="L1710" s="28">
        <v>350000</v>
      </c>
      <c r="M1710" s="28">
        <v>350000</v>
      </c>
      <c r="N1710" s="28">
        <v>335000</v>
      </c>
      <c r="O1710" s="29">
        <v>61</v>
      </c>
      <c r="P1710" s="29">
        <v>99</v>
      </c>
      <c r="Q1710" s="29">
        <v>75</v>
      </c>
      <c r="R1710" s="28">
        <v>410</v>
      </c>
      <c r="S1710" s="28">
        <v>360</v>
      </c>
      <c r="T1710" s="30">
        <v>1.6</v>
      </c>
      <c r="U1710" s="30">
        <v>-0.19999999999999996</v>
      </c>
      <c r="V1710" s="30">
        <v>1.8</v>
      </c>
      <c r="W1710" s="30">
        <v>1</v>
      </c>
      <c r="X1710" s="31">
        <v>4.9581395348837209E-2</v>
      </c>
      <c r="Y1710" s="30">
        <v>6.5</v>
      </c>
      <c r="Z1710" s="30">
        <v>-0.29999999999999982</v>
      </c>
      <c r="AA1710" s="30">
        <v>6.8</v>
      </c>
      <c r="AB1710" s="30">
        <v>5.7</v>
      </c>
      <c r="AC1710" s="32">
        <v>0.33492353940661351</v>
      </c>
      <c r="AD1710" s="30">
        <v>6.755024481465469</v>
      </c>
      <c r="AE1710" s="12">
        <v>23</v>
      </c>
      <c r="AF1710" s="12">
        <v>25</v>
      </c>
      <c r="AG1710" s="12">
        <v>17</v>
      </c>
      <c r="AH1710" s="33">
        <v>8.8000000000000007</v>
      </c>
      <c r="AI1710" s="34">
        <v>390000</v>
      </c>
      <c r="AJ1710" s="34">
        <v>375000</v>
      </c>
      <c r="AK1710" s="34">
        <v>365000</v>
      </c>
      <c r="AL1710" s="35">
        <v>0.04</v>
      </c>
      <c r="AM1710" s="35">
        <v>6.8493150684931503E-2</v>
      </c>
      <c r="AN1710" s="12">
        <v>2.2000000000000002</v>
      </c>
      <c r="AO1710" s="33">
        <v>0</v>
      </c>
      <c r="AP1710" s="12">
        <v>2.2000000000000002</v>
      </c>
      <c r="AQ1710" s="34">
        <v>390</v>
      </c>
      <c r="AR1710" s="34">
        <v>370</v>
      </c>
      <c r="AS1710" s="31">
        <v>5.4054054054054057E-2</v>
      </c>
      <c r="AT1710" s="36">
        <v>1224.1600000000001</v>
      </c>
      <c r="AU1710" s="30">
        <v>0.67110000000000003</v>
      </c>
      <c r="AV1710" s="30">
        <v>0.32890000000000003</v>
      </c>
      <c r="AW1710" s="30">
        <v>0.95079999999999998</v>
      </c>
      <c r="AX1710" s="30">
        <v>3.6299999999999999E-2</v>
      </c>
      <c r="AY1710" s="30">
        <v>0.4773</v>
      </c>
      <c r="AZ1710" s="30">
        <v>0.26490000000000002</v>
      </c>
      <c r="BA1710" s="30">
        <v>0.21029999999999999</v>
      </c>
      <c r="BB1710" s="37">
        <v>3</v>
      </c>
      <c r="BC1710" s="29">
        <v>160</v>
      </c>
      <c r="BD1710" s="38" t="s">
        <v>3973</v>
      </c>
      <c r="BE1710" s="39">
        <v>146.325287512621</v>
      </c>
      <c r="BF1710" s="39">
        <v>-41.651729978315601</v>
      </c>
      <c r="BG1710" s="40">
        <f t="shared" si="312"/>
        <v>90</v>
      </c>
      <c r="BH1710" s="40">
        <f t="shared" si="313"/>
        <v>80</v>
      </c>
      <c r="BI1710" s="40">
        <f t="shared" si="314"/>
        <v>16</v>
      </c>
      <c r="BJ1710" s="40">
        <f t="shared" si="315"/>
        <v>21</v>
      </c>
      <c r="BK1710" s="40">
        <f t="shared" si="316"/>
        <v>75</v>
      </c>
      <c r="BL1710" s="40">
        <f t="shared" si="317"/>
        <v>95</v>
      </c>
      <c r="BM1710" s="41">
        <f t="shared" si="318"/>
        <v>100</v>
      </c>
      <c r="BN1710" s="40">
        <f t="shared" si="319"/>
        <v>83</v>
      </c>
      <c r="BO1710" s="41">
        <f t="shared" si="320"/>
        <v>44</v>
      </c>
      <c r="BP1710" s="41">
        <f t="shared" si="321"/>
        <v>9</v>
      </c>
      <c r="BQ1710" s="41">
        <f t="shared" si="322"/>
        <v>30</v>
      </c>
      <c r="BR1710" s="41">
        <f t="shared" si="323"/>
        <v>50</v>
      </c>
    </row>
    <row r="1711" spans="2:70" x14ac:dyDescent="0.3">
      <c r="B1711" s="12" t="s">
        <v>1147</v>
      </c>
      <c r="C1711" s="12">
        <v>602021055</v>
      </c>
      <c r="D1711" s="12" t="s">
        <v>798</v>
      </c>
      <c r="E1711" s="12" t="s">
        <v>799</v>
      </c>
      <c r="F1711" s="12" t="s">
        <v>2758</v>
      </c>
      <c r="G1711" s="12" t="s">
        <v>151</v>
      </c>
      <c r="H1711" s="12" t="s">
        <v>5013</v>
      </c>
      <c r="I1711" s="28">
        <v>453900</v>
      </c>
      <c r="J1711" s="28">
        <v>459000</v>
      </c>
      <c r="K1711" s="28">
        <v>470000</v>
      </c>
      <c r="L1711" s="28">
        <v>425000</v>
      </c>
      <c r="M1711" s="28">
        <v>452000</v>
      </c>
      <c r="N1711" s="28">
        <v>455000</v>
      </c>
      <c r="O1711" s="29">
        <v>23</v>
      </c>
      <c r="P1711" s="29">
        <v>23</v>
      </c>
      <c r="Q1711" s="29">
        <v>34</v>
      </c>
      <c r="R1711" s="28">
        <v>420</v>
      </c>
      <c r="S1711" s="28">
        <v>390</v>
      </c>
      <c r="T1711" s="30">
        <v>1.9</v>
      </c>
      <c r="U1711" s="30">
        <v>-0.30000000000000027</v>
      </c>
      <c r="V1711" s="30">
        <v>2.2000000000000002</v>
      </c>
      <c r="W1711" s="30">
        <v>2.5</v>
      </c>
      <c r="X1711" s="31">
        <v>4.8116325181758096E-2</v>
      </c>
      <c r="Y1711" s="30">
        <v>1.9</v>
      </c>
      <c r="Z1711" s="30">
        <v>0</v>
      </c>
      <c r="AA1711" s="30">
        <v>1.9</v>
      </c>
      <c r="AB1711" s="30">
        <v>2.8</v>
      </c>
      <c r="AC1711" s="32">
        <v>0.2735229759299781</v>
      </c>
      <c r="AD1711" s="30">
        <v>5.68461899151177</v>
      </c>
      <c r="AE1711" s="12">
        <v>23</v>
      </c>
      <c r="AF1711" s="12">
        <v>25</v>
      </c>
      <c r="AG1711" s="12">
        <v>17</v>
      </c>
      <c r="AH1711" s="33">
        <v>8.8000000000000007</v>
      </c>
      <c r="AI1711" s="34">
        <v>390000</v>
      </c>
      <c r="AJ1711" s="34">
        <v>375000</v>
      </c>
      <c r="AK1711" s="34">
        <v>365000</v>
      </c>
      <c r="AL1711" s="35">
        <v>0.04</v>
      </c>
      <c r="AM1711" s="35">
        <v>6.8493150684931503E-2</v>
      </c>
      <c r="AN1711" s="12">
        <v>2.2000000000000002</v>
      </c>
      <c r="AO1711" s="33">
        <v>0</v>
      </c>
      <c r="AP1711" s="12">
        <v>2.2000000000000002</v>
      </c>
      <c r="AQ1711" s="34">
        <v>390</v>
      </c>
      <c r="AR1711" s="34">
        <v>370</v>
      </c>
      <c r="AS1711" s="31">
        <v>5.4054054054054057E-2</v>
      </c>
      <c r="AT1711" s="36">
        <v>1535.5200000000002</v>
      </c>
      <c r="AU1711" s="30">
        <v>0.75209999999999999</v>
      </c>
      <c r="AV1711" s="30">
        <v>0.24790000000000001</v>
      </c>
      <c r="AW1711" s="30">
        <v>0.99150000000000005</v>
      </c>
      <c r="AX1711" s="30">
        <v>4.7000000000000002E-3</v>
      </c>
      <c r="AY1711" s="30">
        <v>0.4778</v>
      </c>
      <c r="AZ1711" s="30">
        <v>0.38769999999999999</v>
      </c>
      <c r="BA1711" s="30">
        <v>0.1012</v>
      </c>
      <c r="BB1711" s="37">
        <v>6</v>
      </c>
      <c r="BC1711" s="29">
        <v>178</v>
      </c>
      <c r="BD1711" s="38" t="s">
        <v>3504</v>
      </c>
      <c r="BE1711" s="39">
        <v>146.88902648347801</v>
      </c>
      <c r="BF1711" s="39">
        <v>-41.314026818653197</v>
      </c>
      <c r="BG1711" s="40">
        <f t="shared" si="312"/>
        <v>85</v>
      </c>
      <c r="BH1711" s="40">
        <f t="shared" si="313"/>
        <v>80</v>
      </c>
      <c r="BI1711" s="40">
        <f t="shared" si="314"/>
        <v>16</v>
      </c>
      <c r="BJ1711" s="40">
        <f t="shared" si="315"/>
        <v>21</v>
      </c>
      <c r="BK1711" s="40">
        <f t="shared" si="316"/>
        <v>72</v>
      </c>
      <c r="BL1711" s="40">
        <f t="shared" si="317"/>
        <v>95</v>
      </c>
      <c r="BM1711" s="41">
        <f t="shared" si="318"/>
        <v>100</v>
      </c>
      <c r="BN1711" s="40">
        <f t="shared" si="319"/>
        <v>93</v>
      </c>
      <c r="BO1711" s="41">
        <f t="shared" si="320"/>
        <v>84</v>
      </c>
      <c r="BP1711" s="41">
        <f t="shared" si="321"/>
        <v>85</v>
      </c>
      <c r="BQ1711" s="41">
        <f t="shared" si="322"/>
        <v>60</v>
      </c>
      <c r="BR1711" s="41">
        <f t="shared" si="323"/>
        <v>61</v>
      </c>
    </row>
    <row r="1712" spans="2:70" x14ac:dyDescent="0.3">
      <c r="B1712" s="12" t="s">
        <v>797</v>
      </c>
      <c r="C1712" s="12">
        <v>602021056</v>
      </c>
      <c r="D1712" s="12" t="s">
        <v>798</v>
      </c>
      <c r="E1712" s="12" t="s">
        <v>799</v>
      </c>
      <c r="F1712" s="12" t="s">
        <v>914</v>
      </c>
      <c r="G1712" s="12" t="s">
        <v>151</v>
      </c>
      <c r="H1712" s="12" t="s">
        <v>5013</v>
      </c>
      <c r="I1712" s="28">
        <v>499000</v>
      </c>
      <c r="J1712" s="28">
        <v>475000</v>
      </c>
      <c r="K1712" s="28">
        <v>475000</v>
      </c>
      <c r="L1712" s="28">
        <v>363000</v>
      </c>
      <c r="M1712" s="28">
        <v>350000</v>
      </c>
      <c r="N1712" s="28">
        <v>355000</v>
      </c>
      <c r="O1712" s="29">
        <v>40</v>
      </c>
      <c r="P1712" s="29">
        <v>40</v>
      </c>
      <c r="Q1712" s="29">
        <v>118</v>
      </c>
      <c r="R1712" s="28">
        <v>380</v>
      </c>
      <c r="S1712" s="28">
        <v>350</v>
      </c>
      <c r="T1712" s="30">
        <v>3.5</v>
      </c>
      <c r="U1712" s="30">
        <v>0</v>
      </c>
      <c r="V1712" s="30">
        <v>3.5</v>
      </c>
      <c r="W1712" s="30">
        <v>4.7</v>
      </c>
      <c r="X1712" s="31">
        <v>3.9599198396793586E-2</v>
      </c>
      <c r="Y1712" s="30">
        <v>5.9</v>
      </c>
      <c r="Z1712" s="30">
        <v>0</v>
      </c>
      <c r="AA1712" s="30">
        <v>5.9</v>
      </c>
      <c r="AB1712" s="30">
        <v>4.3</v>
      </c>
      <c r="AC1712" s="32">
        <v>0.21460196982018612</v>
      </c>
      <c r="AD1712" s="30">
        <v>5.4193513633741324</v>
      </c>
      <c r="AE1712" s="12">
        <v>23</v>
      </c>
      <c r="AF1712" s="12">
        <v>25</v>
      </c>
      <c r="AG1712" s="12">
        <v>17</v>
      </c>
      <c r="AH1712" s="33">
        <v>8.8000000000000007</v>
      </c>
      <c r="AI1712" s="34">
        <v>390000</v>
      </c>
      <c r="AJ1712" s="34">
        <v>375000</v>
      </c>
      <c r="AK1712" s="34">
        <v>365000</v>
      </c>
      <c r="AL1712" s="35">
        <v>0.04</v>
      </c>
      <c r="AM1712" s="35">
        <v>6.8493150684931503E-2</v>
      </c>
      <c r="AN1712" s="12">
        <v>2.2000000000000002</v>
      </c>
      <c r="AO1712" s="33">
        <v>0</v>
      </c>
      <c r="AP1712" s="12">
        <v>2.2000000000000002</v>
      </c>
      <c r="AQ1712" s="34">
        <v>390</v>
      </c>
      <c r="AR1712" s="34">
        <v>370</v>
      </c>
      <c r="AS1712" s="31">
        <v>5.4054054054054057E-2</v>
      </c>
      <c r="AT1712" s="36">
        <v>1770.7200000000003</v>
      </c>
      <c r="AU1712" s="30">
        <v>0.74180000000000001</v>
      </c>
      <c r="AV1712" s="30">
        <v>0.25819999999999999</v>
      </c>
      <c r="AW1712" s="30">
        <v>0.88570000000000004</v>
      </c>
      <c r="AX1712" s="30">
        <v>8.0799999999999997E-2</v>
      </c>
      <c r="AY1712" s="30">
        <v>0.36049999999999999</v>
      </c>
      <c r="AZ1712" s="30">
        <v>0.44719999999999999</v>
      </c>
      <c r="BA1712" s="30">
        <v>0.16900000000000001</v>
      </c>
      <c r="BB1712" s="37">
        <v>7</v>
      </c>
      <c r="BC1712" s="29">
        <v>154</v>
      </c>
      <c r="BD1712" s="38" t="s">
        <v>3217</v>
      </c>
      <c r="BE1712" s="39">
        <v>147.01912815153301</v>
      </c>
      <c r="BF1712" s="39">
        <v>-41.520383617847997</v>
      </c>
      <c r="BG1712" s="40">
        <f t="shared" si="312"/>
        <v>59</v>
      </c>
      <c r="BH1712" s="40">
        <f t="shared" si="313"/>
        <v>80</v>
      </c>
      <c r="BI1712" s="40">
        <f t="shared" si="314"/>
        <v>16</v>
      </c>
      <c r="BJ1712" s="40">
        <f t="shared" si="315"/>
        <v>21</v>
      </c>
      <c r="BK1712" s="40">
        <f t="shared" si="316"/>
        <v>76</v>
      </c>
      <c r="BL1712" s="40">
        <f t="shared" si="317"/>
        <v>69</v>
      </c>
      <c r="BM1712" s="41">
        <f t="shared" si="318"/>
        <v>82</v>
      </c>
      <c r="BN1712" s="40">
        <f t="shared" si="319"/>
        <v>96</v>
      </c>
      <c r="BO1712" s="41">
        <f t="shared" si="320"/>
        <v>100</v>
      </c>
      <c r="BP1712" s="41">
        <f t="shared" si="321"/>
        <v>19</v>
      </c>
      <c r="BQ1712" s="41">
        <f t="shared" si="322"/>
        <v>70</v>
      </c>
      <c r="BR1712" s="41">
        <f t="shared" si="323"/>
        <v>52</v>
      </c>
    </row>
    <row r="1713" spans="2:70" x14ac:dyDescent="0.3">
      <c r="B1713" s="12" t="s">
        <v>1897</v>
      </c>
      <c r="C1713" s="12">
        <v>602031059</v>
      </c>
      <c r="D1713" s="12" t="s">
        <v>1149</v>
      </c>
      <c r="E1713" s="12" t="s">
        <v>799</v>
      </c>
      <c r="F1713" s="12" t="s">
        <v>2758</v>
      </c>
      <c r="G1713" s="12" t="s">
        <v>151</v>
      </c>
      <c r="H1713" s="12" t="s">
        <v>5013</v>
      </c>
      <c r="I1713" s="28">
        <v>455000</v>
      </c>
      <c r="J1713" s="28">
        <v>455000</v>
      </c>
      <c r="K1713" s="28">
        <v>429000</v>
      </c>
      <c r="L1713" s="28">
        <v>630000</v>
      </c>
      <c r="M1713" s="28">
        <v>630000</v>
      </c>
      <c r="N1713" s="28">
        <v>366000</v>
      </c>
      <c r="O1713" s="29">
        <v>73</v>
      </c>
      <c r="P1713" s="29">
        <v>83</v>
      </c>
      <c r="Q1713" s="29">
        <v>88</v>
      </c>
      <c r="R1713" s="28">
        <v>290</v>
      </c>
      <c r="S1713" s="28">
        <v>295</v>
      </c>
      <c r="T1713" s="30">
        <v>1.1000000000000001</v>
      </c>
      <c r="U1713" s="30">
        <v>0.20000000000000007</v>
      </c>
      <c r="V1713" s="30">
        <v>0.9</v>
      </c>
      <c r="W1713" s="30">
        <v>1.1000000000000001</v>
      </c>
      <c r="X1713" s="31">
        <v>3.3142857142857141E-2</v>
      </c>
      <c r="Y1713" s="30">
        <v>8.6</v>
      </c>
      <c r="Z1713" s="30">
        <v>0.89999999999999947</v>
      </c>
      <c r="AA1713" s="30">
        <v>7.7</v>
      </c>
      <c r="AB1713" s="30">
        <v>4.9000000000000004</v>
      </c>
      <c r="AC1713" s="32">
        <v>0.25841174793270599</v>
      </c>
      <c r="AD1713" s="30">
        <v>7.7969061876247503</v>
      </c>
      <c r="AE1713" s="12">
        <v>41</v>
      </c>
      <c r="AF1713" s="12">
        <v>41</v>
      </c>
      <c r="AG1713" s="12">
        <v>32</v>
      </c>
      <c r="AH1713" s="33">
        <v>10.530612244897959</v>
      </c>
      <c r="AI1713" s="34">
        <v>440000</v>
      </c>
      <c r="AJ1713" s="34">
        <v>415000</v>
      </c>
      <c r="AK1713" s="34">
        <v>430000</v>
      </c>
      <c r="AL1713" s="35">
        <v>6.0240963855421686E-2</v>
      </c>
      <c r="AM1713" s="35">
        <v>2.3255813953488372E-2</v>
      </c>
      <c r="AN1713" s="12">
        <v>2.2000000000000002</v>
      </c>
      <c r="AO1713" s="33">
        <v>0.20000000000000018</v>
      </c>
      <c r="AP1713" s="12">
        <v>2</v>
      </c>
      <c r="AQ1713" s="34">
        <v>340</v>
      </c>
      <c r="AR1713" s="34">
        <v>360</v>
      </c>
      <c r="AS1713" s="31">
        <v>-5.5555555555555552E-2</v>
      </c>
      <c r="AT1713" s="36">
        <v>1122.24</v>
      </c>
      <c r="AU1713" s="30">
        <v>0.66290000000000004</v>
      </c>
      <c r="AV1713" s="30">
        <v>0.33710000000000001</v>
      </c>
      <c r="AW1713" s="30">
        <v>0.89710000000000001</v>
      </c>
      <c r="AX1713" s="30">
        <v>8.5500000000000007E-2</v>
      </c>
      <c r="AY1713" s="30">
        <v>0.41510000000000002</v>
      </c>
      <c r="AZ1713" s="30">
        <v>0.27329999999999999</v>
      </c>
      <c r="BA1713" s="30">
        <v>0.27060000000000001</v>
      </c>
      <c r="BB1713" s="37">
        <v>4.5</v>
      </c>
      <c r="BC1713" s="29">
        <v>197</v>
      </c>
      <c r="BD1713" s="38" t="s">
        <v>4206</v>
      </c>
      <c r="BE1713" s="39">
        <v>147.01300253806599</v>
      </c>
      <c r="BF1713" s="39">
        <v>-41.127580021437801</v>
      </c>
      <c r="BG1713" s="40">
        <f t="shared" si="312"/>
        <v>98</v>
      </c>
      <c r="BH1713" s="40">
        <f t="shared" si="313"/>
        <v>80</v>
      </c>
      <c r="BI1713" s="40">
        <f t="shared" si="314"/>
        <v>1</v>
      </c>
      <c r="BJ1713" s="40">
        <f t="shared" si="315"/>
        <v>31</v>
      </c>
      <c r="BK1713" s="40">
        <f t="shared" si="316"/>
        <v>69</v>
      </c>
      <c r="BL1713" s="40">
        <f t="shared" si="317"/>
        <v>81</v>
      </c>
      <c r="BM1713" s="41">
        <f t="shared" si="318"/>
        <v>61</v>
      </c>
      <c r="BN1713" s="40">
        <f t="shared" si="319"/>
        <v>72</v>
      </c>
      <c r="BO1713" s="41">
        <f t="shared" si="320"/>
        <v>94</v>
      </c>
      <c r="BP1713" s="41">
        <f t="shared" si="321"/>
        <v>1</v>
      </c>
      <c r="BQ1713" s="41">
        <f t="shared" si="322"/>
        <v>45</v>
      </c>
      <c r="BR1713" s="41">
        <f t="shared" si="323"/>
        <v>49</v>
      </c>
    </row>
    <row r="1714" spans="2:70" x14ac:dyDescent="0.3">
      <c r="B1714" s="12" t="s">
        <v>1898</v>
      </c>
      <c r="C1714" s="12">
        <v>602031060</v>
      </c>
      <c r="D1714" s="12" t="s">
        <v>1149</v>
      </c>
      <c r="E1714" s="12" t="s">
        <v>799</v>
      </c>
      <c r="F1714" s="12" t="s">
        <v>2758</v>
      </c>
      <c r="G1714" s="12" t="s">
        <v>151</v>
      </c>
      <c r="H1714" s="12" t="s">
        <v>5013</v>
      </c>
      <c r="I1714" s="28">
        <v>469000</v>
      </c>
      <c r="J1714" s="28">
        <v>459000</v>
      </c>
      <c r="K1714" s="28">
        <v>449000</v>
      </c>
      <c r="L1714" s="28">
        <v>450000</v>
      </c>
      <c r="M1714" s="28">
        <v>450000</v>
      </c>
      <c r="N1714" s="28">
        <v>435500</v>
      </c>
      <c r="O1714" s="29">
        <v>38</v>
      </c>
      <c r="P1714" s="29">
        <v>37</v>
      </c>
      <c r="Q1714" s="29">
        <v>52</v>
      </c>
      <c r="R1714" s="28">
        <v>430</v>
      </c>
      <c r="S1714" s="28">
        <v>400</v>
      </c>
      <c r="T1714" s="30">
        <v>2.9</v>
      </c>
      <c r="U1714" s="30">
        <v>-0.20000000000000018</v>
      </c>
      <c r="V1714" s="30">
        <v>3.1</v>
      </c>
      <c r="W1714" s="30">
        <v>2.9</v>
      </c>
      <c r="X1714" s="31">
        <v>4.7675906183368873E-2</v>
      </c>
      <c r="Y1714" s="30">
        <v>4.8</v>
      </c>
      <c r="Z1714" s="30">
        <v>0.79999999999999982</v>
      </c>
      <c r="AA1714" s="30">
        <v>4</v>
      </c>
      <c r="AB1714" s="30">
        <v>2.9</v>
      </c>
      <c r="AC1714" s="32">
        <v>0.315471299448292</v>
      </c>
      <c r="AD1714" s="30">
        <v>6.6169963971936019</v>
      </c>
      <c r="AE1714" s="12">
        <v>41</v>
      </c>
      <c r="AF1714" s="12">
        <v>41</v>
      </c>
      <c r="AG1714" s="12">
        <v>32</v>
      </c>
      <c r="AH1714" s="33">
        <v>10.530612244897959</v>
      </c>
      <c r="AI1714" s="34">
        <v>440000</v>
      </c>
      <c r="AJ1714" s="34">
        <v>415000</v>
      </c>
      <c r="AK1714" s="34">
        <v>430000</v>
      </c>
      <c r="AL1714" s="35">
        <v>6.0240963855421686E-2</v>
      </c>
      <c r="AM1714" s="35">
        <v>2.3255813953488372E-2</v>
      </c>
      <c r="AN1714" s="12">
        <v>2.2000000000000002</v>
      </c>
      <c r="AO1714" s="33">
        <v>0.20000000000000018</v>
      </c>
      <c r="AP1714" s="12">
        <v>2</v>
      </c>
      <c r="AQ1714" s="34">
        <v>340</v>
      </c>
      <c r="AR1714" s="34">
        <v>360</v>
      </c>
      <c r="AS1714" s="31">
        <v>-5.5555555555555552E-2</v>
      </c>
      <c r="AT1714" s="36">
        <v>1363.0400000000002</v>
      </c>
      <c r="AU1714" s="30">
        <v>0.67620000000000002</v>
      </c>
      <c r="AV1714" s="30">
        <v>0.32379999999999998</v>
      </c>
      <c r="AW1714" s="30">
        <v>0.8579</v>
      </c>
      <c r="AX1714" s="30">
        <v>4.3999999999999997E-2</v>
      </c>
      <c r="AY1714" s="30">
        <v>0.38679999999999998</v>
      </c>
      <c r="AZ1714" s="30">
        <v>0.31940000000000002</v>
      </c>
      <c r="BA1714" s="30">
        <v>0.2475</v>
      </c>
      <c r="BB1714" s="37">
        <v>1.5</v>
      </c>
      <c r="BC1714" s="29">
        <v>145</v>
      </c>
      <c r="BD1714" s="38" t="s">
        <v>4207</v>
      </c>
      <c r="BE1714" s="39">
        <v>147.06825099398799</v>
      </c>
      <c r="BF1714" s="39">
        <v>-41.594116800233699</v>
      </c>
      <c r="BG1714" s="40">
        <f t="shared" si="312"/>
        <v>69</v>
      </c>
      <c r="BH1714" s="40">
        <f t="shared" si="313"/>
        <v>80</v>
      </c>
      <c r="BI1714" s="40">
        <f t="shared" si="314"/>
        <v>1</v>
      </c>
      <c r="BJ1714" s="40">
        <f t="shared" si="315"/>
        <v>31</v>
      </c>
      <c r="BK1714" s="40">
        <f t="shared" si="316"/>
        <v>78</v>
      </c>
      <c r="BL1714" s="40">
        <f t="shared" si="317"/>
        <v>75</v>
      </c>
      <c r="BM1714" s="41">
        <f t="shared" si="318"/>
        <v>100</v>
      </c>
      <c r="BN1714" s="40">
        <f t="shared" si="319"/>
        <v>84</v>
      </c>
      <c r="BO1714" s="41">
        <f t="shared" si="320"/>
        <v>57</v>
      </c>
      <c r="BP1714" s="41">
        <f t="shared" si="321"/>
        <v>37</v>
      </c>
      <c r="BQ1714" s="41">
        <f t="shared" si="322"/>
        <v>15</v>
      </c>
      <c r="BR1714" s="41">
        <f t="shared" si="323"/>
        <v>48</v>
      </c>
    </row>
    <row r="1715" spans="2:70" x14ac:dyDescent="0.3">
      <c r="B1715" s="12" t="s">
        <v>1148</v>
      </c>
      <c r="C1715" s="12">
        <v>602031062</v>
      </c>
      <c r="D1715" s="12" t="s">
        <v>1149</v>
      </c>
      <c r="E1715" s="12" t="s">
        <v>799</v>
      </c>
      <c r="F1715" s="12" t="s">
        <v>2758</v>
      </c>
      <c r="G1715" s="12" t="s">
        <v>151</v>
      </c>
      <c r="H1715" s="12" t="s">
        <v>5013</v>
      </c>
      <c r="I1715" s="28">
        <v>519000</v>
      </c>
      <c r="J1715" s="28">
        <v>520000</v>
      </c>
      <c r="K1715" s="28">
        <v>499000</v>
      </c>
      <c r="L1715" s="28">
        <v>485000</v>
      </c>
      <c r="M1715" s="28">
        <v>505000</v>
      </c>
      <c r="N1715" s="28">
        <v>345000</v>
      </c>
      <c r="O1715" s="29">
        <v>62</v>
      </c>
      <c r="P1715" s="29">
        <v>62</v>
      </c>
      <c r="Q1715" s="29">
        <v>70</v>
      </c>
      <c r="R1715" s="28">
        <v>450</v>
      </c>
      <c r="S1715" s="28">
        <v>450</v>
      </c>
      <c r="T1715" s="30">
        <v>2.7</v>
      </c>
      <c r="U1715" s="30">
        <v>0.20000000000000018</v>
      </c>
      <c r="V1715" s="30">
        <v>2.5</v>
      </c>
      <c r="W1715" s="30">
        <v>1.1000000000000001</v>
      </c>
      <c r="X1715" s="31">
        <v>4.5086705202312137E-2</v>
      </c>
      <c r="Y1715" s="30">
        <v>4.5999999999999996</v>
      </c>
      <c r="Z1715" s="30">
        <v>1.2999999999999998</v>
      </c>
      <c r="AA1715" s="30">
        <v>3.3</v>
      </c>
      <c r="AB1715" s="30">
        <v>6.8</v>
      </c>
      <c r="AC1715" s="32">
        <v>0.27576232964016079</v>
      </c>
      <c r="AD1715" s="30">
        <v>6.1162670548394633</v>
      </c>
      <c r="AE1715" s="12">
        <v>41</v>
      </c>
      <c r="AF1715" s="12">
        <v>41</v>
      </c>
      <c r="AG1715" s="12">
        <v>32</v>
      </c>
      <c r="AH1715" s="33">
        <v>10.530612244897959</v>
      </c>
      <c r="AI1715" s="34">
        <v>440000</v>
      </c>
      <c r="AJ1715" s="34">
        <v>415000</v>
      </c>
      <c r="AK1715" s="34">
        <v>430000</v>
      </c>
      <c r="AL1715" s="35">
        <v>6.0240963855421686E-2</v>
      </c>
      <c r="AM1715" s="35">
        <v>2.3255813953488372E-2</v>
      </c>
      <c r="AN1715" s="12">
        <v>2.2000000000000002</v>
      </c>
      <c r="AO1715" s="33">
        <v>0.20000000000000018</v>
      </c>
      <c r="AP1715" s="12">
        <v>2</v>
      </c>
      <c r="AQ1715" s="34">
        <v>340</v>
      </c>
      <c r="AR1715" s="34">
        <v>360</v>
      </c>
      <c r="AS1715" s="31">
        <v>-5.5555555555555552E-2</v>
      </c>
      <c r="AT1715" s="36">
        <v>1631.8400000000001</v>
      </c>
      <c r="AU1715" s="30">
        <v>0.73660000000000003</v>
      </c>
      <c r="AV1715" s="30">
        <v>0.26340000000000002</v>
      </c>
      <c r="AW1715" s="30">
        <v>0.91369999999999996</v>
      </c>
      <c r="AX1715" s="30">
        <v>3.2000000000000002E-3</v>
      </c>
      <c r="AY1715" s="30">
        <v>0.40260000000000001</v>
      </c>
      <c r="AZ1715" s="30">
        <v>0.4118</v>
      </c>
      <c r="BA1715" s="30">
        <v>0.16109999999999999</v>
      </c>
      <c r="BB1715" s="37">
        <v>6</v>
      </c>
      <c r="BC1715" s="29">
        <v>145</v>
      </c>
      <c r="BD1715" s="38" t="s">
        <v>3505</v>
      </c>
      <c r="BE1715" s="39">
        <v>147.26519226803501</v>
      </c>
      <c r="BF1715" s="39">
        <v>-41.5816505384499</v>
      </c>
      <c r="BG1715" s="40">
        <f t="shared" si="312"/>
        <v>72</v>
      </c>
      <c r="BH1715" s="40">
        <f t="shared" si="313"/>
        <v>80</v>
      </c>
      <c r="BI1715" s="40">
        <f t="shared" si="314"/>
        <v>1</v>
      </c>
      <c r="BJ1715" s="40">
        <f t="shared" si="315"/>
        <v>31</v>
      </c>
      <c r="BK1715" s="40">
        <f t="shared" si="316"/>
        <v>78</v>
      </c>
      <c r="BL1715" s="40">
        <f t="shared" si="317"/>
        <v>79</v>
      </c>
      <c r="BM1715" s="41">
        <f t="shared" si="318"/>
        <v>100</v>
      </c>
      <c r="BN1715" s="40">
        <f t="shared" si="319"/>
        <v>89</v>
      </c>
      <c r="BO1715" s="41">
        <f t="shared" si="320"/>
        <v>83</v>
      </c>
      <c r="BP1715" s="41">
        <f t="shared" si="321"/>
        <v>41</v>
      </c>
      <c r="BQ1715" s="41">
        <f t="shared" si="322"/>
        <v>60</v>
      </c>
      <c r="BR1715" s="41">
        <f t="shared" si="323"/>
        <v>55</v>
      </c>
    </row>
    <row r="1716" spans="2:70" x14ac:dyDescent="0.3">
      <c r="B1716" s="12" t="s">
        <v>2211</v>
      </c>
      <c r="C1716" s="12">
        <v>602031064</v>
      </c>
      <c r="D1716" s="12" t="s">
        <v>1149</v>
      </c>
      <c r="E1716" s="12" t="s">
        <v>799</v>
      </c>
      <c r="F1716" s="12" t="s">
        <v>2758</v>
      </c>
      <c r="G1716" s="12" t="s">
        <v>151</v>
      </c>
      <c r="H1716" s="12" t="s">
        <v>5013</v>
      </c>
      <c r="I1716" s="28">
        <v>385000</v>
      </c>
      <c r="J1716" s="28">
        <v>389000</v>
      </c>
      <c r="K1716" s="28">
        <v>389000</v>
      </c>
      <c r="L1716" s="28">
        <v>350000</v>
      </c>
      <c r="M1716" s="28">
        <v>370000</v>
      </c>
      <c r="N1716" s="28">
        <v>380000</v>
      </c>
      <c r="O1716" s="29">
        <v>126</v>
      </c>
      <c r="P1716" s="29">
        <v>116</v>
      </c>
      <c r="Q1716" s="29">
        <v>148</v>
      </c>
      <c r="R1716" s="28">
        <v>250</v>
      </c>
      <c r="S1716" s="28">
        <v>300</v>
      </c>
      <c r="T1716" s="30">
        <v>1.7</v>
      </c>
      <c r="U1716" s="30">
        <v>-0.40000000000000013</v>
      </c>
      <c r="V1716" s="30">
        <v>2.1</v>
      </c>
      <c r="W1716" s="30">
        <v>3.2</v>
      </c>
      <c r="X1716" s="31">
        <v>3.3766233766233764E-2</v>
      </c>
      <c r="Y1716" s="30">
        <v>3.4</v>
      </c>
      <c r="Z1716" s="30">
        <v>0</v>
      </c>
      <c r="AA1716" s="30">
        <v>3.4</v>
      </c>
      <c r="AB1716" s="30">
        <v>3.4</v>
      </c>
      <c r="AC1716" s="32">
        <v>0.26732249786141998</v>
      </c>
      <c r="AD1716" s="30">
        <v>7.9168585905112847</v>
      </c>
      <c r="AE1716" s="12">
        <v>41</v>
      </c>
      <c r="AF1716" s="12">
        <v>41</v>
      </c>
      <c r="AG1716" s="12">
        <v>32</v>
      </c>
      <c r="AH1716" s="33">
        <v>10.530612244897959</v>
      </c>
      <c r="AI1716" s="34">
        <v>440000</v>
      </c>
      <c r="AJ1716" s="34">
        <v>415000</v>
      </c>
      <c r="AK1716" s="34">
        <v>430000</v>
      </c>
      <c r="AL1716" s="35">
        <v>6.0240963855421686E-2</v>
      </c>
      <c r="AM1716" s="35">
        <v>2.3255813953488372E-2</v>
      </c>
      <c r="AN1716" s="12">
        <v>2.2000000000000002</v>
      </c>
      <c r="AO1716" s="33">
        <v>0.20000000000000018</v>
      </c>
      <c r="AP1716" s="12">
        <v>2</v>
      </c>
      <c r="AQ1716" s="34">
        <v>340</v>
      </c>
      <c r="AR1716" s="34">
        <v>360</v>
      </c>
      <c r="AS1716" s="31">
        <v>-5.5555555555555552E-2</v>
      </c>
      <c r="AT1716" s="36">
        <v>935.2</v>
      </c>
      <c r="AU1716" s="30">
        <v>0.62060000000000004</v>
      </c>
      <c r="AV1716" s="30">
        <v>0.37940000000000002</v>
      </c>
      <c r="AW1716" s="30">
        <v>0.91610000000000003</v>
      </c>
      <c r="AX1716" s="30">
        <v>2.87E-2</v>
      </c>
      <c r="AY1716" s="30">
        <v>0.54239999999999999</v>
      </c>
      <c r="AZ1716" s="30">
        <v>0.2233</v>
      </c>
      <c r="BA1716" s="30">
        <v>0.19489999999999999</v>
      </c>
      <c r="BB1716" s="37">
        <v>2.5</v>
      </c>
      <c r="BC1716" s="29">
        <v>178</v>
      </c>
      <c r="BD1716" s="38" t="s">
        <v>4502</v>
      </c>
      <c r="BE1716" s="39">
        <v>147.97000516083401</v>
      </c>
      <c r="BF1716" s="39">
        <v>-41.356933557270303</v>
      </c>
      <c r="BG1716" s="40">
        <f t="shared" si="312"/>
        <v>88</v>
      </c>
      <c r="BH1716" s="40">
        <f t="shared" si="313"/>
        <v>80</v>
      </c>
      <c r="BI1716" s="40">
        <f t="shared" si="314"/>
        <v>1</v>
      </c>
      <c r="BJ1716" s="40">
        <f t="shared" si="315"/>
        <v>31</v>
      </c>
      <c r="BK1716" s="40">
        <f t="shared" si="316"/>
        <v>72</v>
      </c>
      <c r="BL1716" s="40">
        <f t="shared" si="317"/>
        <v>100</v>
      </c>
      <c r="BM1716" s="41">
        <f t="shared" si="318"/>
        <v>63</v>
      </c>
      <c r="BN1716" s="40">
        <f t="shared" si="319"/>
        <v>71</v>
      </c>
      <c r="BO1716" s="41">
        <f t="shared" si="320"/>
        <v>89</v>
      </c>
      <c r="BP1716" s="41">
        <f t="shared" si="321"/>
        <v>60</v>
      </c>
      <c r="BQ1716" s="41">
        <f t="shared" si="322"/>
        <v>25</v>
      </c>
      <c r="BR1716" s="41">
        <f t="shared" si="323"/>
        <v>53</v>
      </c>
    </row>
    <row r="1717" spans="2:70" x14ac:dyDescent="0.3">
      <c r="B1717" s="12" t="s">
        <v>1766</v>
      </c>
      <c r="C1717" s="12">
        <v>602031100</v>
      </c>
      <c r="D1717" s="12" t="s">
        <v>1149</v>
      </c>
      <c r="E1717" s="12" t="s">
        <v>799</v>
      </c>
      <c r="F1717" s="12" t="s">
        <v>2758</v>
      </c>
      <c r="G1717" s="12" t="s">
        <v>151</v>
      </c>
      <c r="H1717" s="12" t="s">
        <v>5013</v>
      </c>
      <c r="I1717" s="28">
        <v>470000</v>
      </c>
      <c r="J1717" s="28">
        <v>480000</v>
      </c>
      <c r="K1717" s="28">
        <v>499000</v>
      </c>
      <c r="L1717" s="28">
        <v>432000</v>
      </c>
      <c r="M1717" s="28">
        <v>450000</v>
      </c>
      <c r="N1717" s="28">
        <v>507000</v>
      </c>
      <c r="O1717" s="29">
        <v>34</v>
      </c>
      <c r="P1717" s="29">
        <v>50</v>
      </c>
      <c r="Q1717" s="29">
        <v>50</v>
      </c>
      <c r="R1717" s="28">
        <v>320</v>
      </c>
      <c r="S1717" s="28">
        <v>390</v>
      </c>
      <c r="T1717" s="30">
        <v>3.8</v>
      </c>
      <c r="U1717" s="30">
        <v>-0.79999999999999982</v>
      </c>
      <c r="V1717" s="30">
        <v>4.5999999999999996</v>
      </c>
      <c r="W1717" s="30">
        <v>2.5</v>
      </c>
      <c r="X1717" s="31">
        <v>3.5404255319148939E-2</v>
      </c>
      <c r="Y1717" s="30">
        <v>3</v>
      </c>
      <c r="Z1717" s="30">
        <v>-0.60000000000000009</v>
      </c>
      <c r="AA1717" s="30">
        <v>3.6</v>
      </c>
      <c r="AB1717" s="30">
        <v>3.3</v>
      </c>
      <c r="AC1717" s="32">
        <v>0.27472527472527469</v>
      </c>
      <c r="AD1717" s="30">
        <v>7.7596682163989845</v>
      </c>
      <c r="AE1717" s="12">
        <v>41</v>
      </c>
      <c r="AF1717" s="12">
        <v>41</v>
      </c>
      <c r="AG1717" s="12">
        <v>32</v>
      </c>
      <c r="AH1717" s="33">
        <v>10.530612244897959</v>
      </c>
      <c r="AI1717" s="34">
        <v>440000</v>
      </c>
      <c r="AJ1717" s="34">
        <v>415000</v>
      </c>
      <c r="AK1717" s="34">
        <v>430000</v>
      </c>
      <c r="AL1717" s="35">
        <v>6.0240963855421686E-2</v>
      </c>
      <c r="AM1717" s="35">
        <v>2.3255813953488372E-2</v>
      </c>
      <c r="AN1717" s="12">
        <v>2.2000000000000002</v>
      </c>
      <c r="AO1717" s="33">
        <v>0.20000000000000018</v>
      </c>
      <c r="AP1717" s="12">
        <v>2</v>
      </c>
      <c r="AQ1717" s="34">
        <v>340</v>
      </c>
      <c r="AR1717" s="34">
        <v>360</v>
      </c>
      <c r="AS1717" s="31">
        <v>-5.5555555555555552E-2</v>
      </c>
      <c r="AT1717" s="36">
        <v>1164.8000000000002</v>
      </c>
      <c r="AU1717" s="30">
        <v>0.65580000000000005</v>
      </c>
      <c r="AV1717" s="30">
        <v>0.34420000000000001</v>
      </c>
      <c r="AW1717" s="30">
        <v>0.95550000000000002</v>
      </c>
      <c r="AX1717" s="30">
        <v>2.53E-2</v>
      </c>
      <c r="AY1717" s="30">
        <v>0.44340000000000002</v>
      </c>
      <c r="AZ1717" s="30">
        <v>0.29149999999999998</v>
      </c>
      <c r="BA1717" s="30">
        <v>0.1986</v>
      </c>
      <c r="BB1717" s="37">
        <v>2.5</v>
      </c>
      <c r="BC1717" s="29">
        <v>206</v>
      </c>
      <c r="BD1717" s="38" t="s">
        <v>4079</v>
      </c>
      <c r="BE1717" s="39">
        <v>147.67664601256999</v>
      </c>
      <c r="BF1717" s="39">
        <v>-41.048133794119799</v>
      </c>
      <c r="BG1717" s="40">
        <f t="shared" si="312"/>
        <v>54</v>
      </c>
      <c r="BH1717" s="40">
        <f t="shared" si="313"/>
        <v>80</v>
      </c>
      <c r="BI1717" s="40">
        <f t="shared" si="314"/>
        <v>1</v>
      </c>
      <c r="BJ1717" s="40">
        <f t="shared" si="315"/>
        <v>31</v>
      </c>
      <c r="BK1717" s="40">
        <f t="shared" si="316"/>
        <v>68</v>
      </c>
      <c r="BL1717" s="40">
        <f t="shared" si="317"/>
        <v>88</v>
      </c>
      <c r="BM1717" s="41">
        <f t="shared" si="318"/>
        <v>68</v>
      </c>
      <c r="BN1717" s="40">
        <f t="shared" si="319"/>
        <v>73</v>
      </c>
      <c r="BO1717" s="41">
        <f t="shared" si="320"/>
        <v>84</v>
      </c>
      <c r="BP1717" s="41">
        <f t="shared" si="321"/>
        <v>67</v>
      </c>
      <c r="BQ1717" s="41">
        <f t="shared" si="322"/>
        <v>25</v>
      </c>
      <c r="BR1717" s="41">
        <f t="shared" si="323"/>
        <v>49</v>
      </c>
    </row>
    <row r="1718" spans="2:70" x14ac:dyDescent="0.3">
      <c r="B1718" s="12" t="s">
        <v>1268</v>
      </c>
      <c r="C1718" s="12">
        <v>603021072</v>
      </c>
      <c r="D1718" s="12" t="s">
        <v>804</v>
      </c>
      <c r="E1718" s="12" t="s">
        <v>802</v>
      </c>
      <c r="F1718" s="12" t="s">
        <v>2758</v>
      </c>
      <c r="G1718" s="12" t="s">
        <v>151</v>
      </c>
      <c r="H1718" s="12" t="s">
        <v>5013</v>
      </c>
      <c r="I1718" s="28">
        <v>485000</v>
      </c>
      <c r="J1718" s="28">
        <v>485000</v>
      </c>
      <c r="K1718" s="28">
        <v>399000</v>
      </c>
      <c r="L1718" s="28">
        <v>450000</v>
      </c>
      <c r="M1718" s="28">
        <v>450000</v>
      </c>
      <c r="N1718" s="28">
        <v>400000</v>
      </c>
      <c r="O1718" s="29">
        <v>91</v>
      </c>
      <c r="P1718" s="29">
        <v>64</v>
      </c>
      <c r="Q1718" s="29">
        <v>69</v>
      </c>
      <c r="R1718" s="28">
        <v>420</v>
      </c>
      <c r="S1718" s="28">
        <v>400</v>
      </c>
      <c r="T1718" s="30">
        <v>4</v>
      </c>
      <c r="U1718" s="30">
        <v>0.10000000000000009</v>
      </c>
      <c r="V1718" s="30">
        <v>3.9</v>
      </c>
      <c r="W1718" s="30">
        <v>2.2999999999999998</v>
      </c>
      <c r="X1718" s="31">
        <v>4.5030927835051547E-2</v>
      </c>
      <c r="Y1718" s="30">
        <v>6.4</v>
      </c>
      <c r="Z1718" s="30">
        <v>-1.9000000000000004</v>
      </c>
      <c r="AA1718" s="30">
        <v>8.3000000000000007</v>
      </c>
      <c r="AB1718" s="30">
        <v>8.5</v>
      </c>
      <c r="AC1718" s="32">
        <v>0.26242127361791456</v>
      </c>
      <c r="AD1718" s="30">
        <v>5.8275786494820778</v>
      </c>
      <c r="AE1718" s="12">
        <v>5</v>
      </c>
      <c r="AF1718" s="12">
        <v>7</v>
      </c>
      <c r="AG1718" s="12">
        <v>11</v>
      </c>
      <c r="AH1718" s="33">
        <v>4.3199999999999994</v>
      </c>
      <c r="AI1718" s="34">
        <v>455000</v>
      </c>
      <c r="AJ1718" s="34">
        <v>400000</v>
      </c>
      <c r="AK1718" s="34">
        <v>488000</v>
      </c>
      <c r="AL1718" s="35">
        <v>0.13750000000000001</v>
      </c>
      <c r="AM1718" s="35">
        <v>-6.7622950819672137E-2</v>
      </c>
      <c r="AN1718" s="12">
        <v>3.3</v>
      </c>
      <c r="AO1718" s="33">
        <v>1.2999999999999998</v>
      </c>
      <c r="AP1718" s="12">
        <v>2</v>
      </c>
      <c r="AQ1718" s="34">
        <v>390</v>
      </c>
      <c r="AR1718" s="34">
        <v>395</v>
      </c>
      <c r="AS1718" s="31">
        <v>-1.2658227848101266E-2</v>
      </c>
      <c r="AT1718" s="36">
        <v>1600.4800000000002</v>
      </c>
      <c r="AU1718" s="30">
        <v>0.75549999999999995</v>
      </c>
      <c r="AV1718" s="30">
        <v>0.2445</v>
      </c>
      <c r="AW1718" s="30">
        <v>0.95789999999999997</v>
      </c>
      <c r="AX1718" s="30">
        <v>2.3199999999999998E-2</v>
      </c>
      <c r="AY1718" s="30">
        <v>0.38619999999999999</v>
      </c>
      <c r="AZ1718" s="30">
        <v>0.4153</v>
      </c>
      <c r="BA1718" s="30">
        <v>0.16969999999999999</v>
      </c>
      <c r="BB1718" s="37">
        <v>3</v>
      </c>
      <c r="BC1718" s="29">
        <v>34</v>
      </c>
      <c r="BD1718" s="38" t="s">
        <v>3615</v>
      </c>
      <c r="BE1718" s="39">
        <v>146.94406122883501</v>
      </c>
      <c r="BF1718" s="39">
        <v>-42.991776989287402</v>
      </c>
      <c r="BG1718" s="40">
        <f t="shared" si="312"/>
        <v>51</v>
      </c>
      <c r="BH1718" s="40">
        <f t="shared" si="313"/>
        <v>62</v>
      </c>
      <c r="BI1718" s="40">
        <f t="shared" si="314"/>
        <v>71</v>
      </c>
      <c r="BJ1718" s="40">
        <f t="shared" si="315"/>
        <v>69</v>
      </c>
      <c r="BK1718" s="40">
        <f t="shared" si="316"/>
        <v>100</v>
      </c>
      <c r="BL1718" s="40">
        <f t="shared" si="317"/>
        <v>75</v>
      </c>
      <c r="BM1718" s="41">
        <f t="shared" si="318"/>
        <v>100</v>
      </c>
      <c r="BN1718" s="40">
        <f t="shared" si="319"/>
        <v>92</v>
      </c>
      <c r="BO1718" s="41">
        <f t="shared" si="320"/>
        <v>92</v>
      </c>
      <c r="BP1718" s="41">
        <f t="shared" si="321"/>
        <v>11</v>
      </c>
      <c r="BQ1718" s="41">
        <f t="shared" si="322"/>
        <v>30</v>
      </c>
      <c r="BR1718" s="41">
        <f t="shared" si="323"/>
        <v>53</v>
      </c>
    </row>
    <row r="1719" spans="2:70" x14ac:dyDescent="0.3">
      <c r="B1719" s="12" t="s">
        <v>1416</v>
      </c>
      <c r="C1719" s="12">
        <v>603031073</v>
      </c>
      <c r="D1719" s="12" t="s">
        <v>1417</v>
      </c>
      <c r="E1719" s="12" t="s">
        <v>802</v>
      </c>
      <c r="F1719" s="12" t="s">
        <v>2758</v>
      </c>
      <c r="G1719" s="12" t="s">
        <v>151</v>
      </c>
      <c r="H1719" s="12" t="s">
        <v>5013</v>
      </c>
      <c r="I1719" s="28">
        <v>335000</v>
      </c>
      <c r="J1719" s="28">
        <v>315000</v>
      </c>
      <c r="K1719" s="28">
        <v>220000</v>
      </c>
      <c r="L1719" s="28">
        <v>315000</v>
      </c>
      <c r="M1719" s="28">
        <v>315000</v>
      </c>
      <c r="N1719" s="28">
        <v>220000</v>
      </c>
      <c r="O1719" s="29">
        <v>16</v>
      </c>
      <c r="P1719" s="29">
        <v>16</v>
      </c>
      <c r="Q1719" s="29">
        <v>75</v>
      </c>
      <c r="R1719" s="28">
        <v>335</v>
      </c>
      <c r="S1719" s="28">
        <v>335</v>
      </c>
      <c r="T1719" s="30">
        <v>1.5</v>
      </c>
      <c r="U1719" s="30">
        <v>0</v>
      </c>
      <c r="V1719" s="30">
        <v>1.5</v>
      </c>
      <c r="W1719" s="30">
        <v>1.5</v>
      </c>
      <c r="X1719" s="31">
        <v>5.1999999999999998E-2</v>
      </c>
      <c r="Y1719" s="30">
        <v>1.5</v>
      </c>
      <c r="Z1719" s="30">
        <v>0</v>
      </c>
      <c r="AA1719" s="30">
        <v>1.5</v>
      </c>
      <c r="AB1719" s="30">
        <v>1.5</v>
      </c>
      <c r="AC1719" s="32">
        <v>0.34658996854825358</v>
      </c>
      <c r="AD1719" s="30">
        <v>6.6651917028510308</v>
      </c>
      <c r="AE1719" s="12">
        <v>5</v>
      </c>
      <c r="AF1719" s="12">
        <v>4</v>
      </c>
      <c r="AG1719" s="12">
        <v>10</v>
      </c>
      <c r="AH1719" s="33">
        <v>5.454545454545455</v>
      </c>
      <c r="AI1719" s="34">
        <v>595000</v>
      </c>
      <c r="AJ1719" s="34">
        <v>330000</v>
      </c>
      <c r="AK1719" s="34">
        <v>430000</v>
      </c>
      <c r="AL1719" s="35">
        <v>0.80303030303030298</v>
      </c>
      <c r="AM1719" s="35">
        <v>0.38372093023255816</v>
      </c>
      <c r="AN1719" s="12">
        <v>1.7</v>
      </c>
      <c r="AO1719" s="33">
        <v>0.5</v>
      </c>
      <c r="AP1719" s="12">
        <v>1.2</v>
      </c>
      <c r="AQ1719" s="34">
        <v>335</v>
      </c>
      <c r="AR1719" s="34">
        <v>320</v>
      </c>
      <c r="AS1719" s="31">
        <v>4.6875E-2</v>
      </c>
      <c r="AT1719" s="36">
        <v>966.56000000000006</v>
      </c>
      <c r="AU1719" s="30">
        <v>0.59630000000000005</v>
      </c>
      <c r="AV1719" s="30">
        <v>0.4037</v>
      </c>
      <c r="AW1719" s="30">
        <v>0.96589999999999998</v>
      </c>
      <c r="AX1719" s="30">
        <v>1.3100000000000001E-2</v>
      </c>
      <c r="AY1719" s="30">
        <v>0.56559999999999999</v>
      </c>
      <c r="AZ1719" s="30">
        <v>0.2404</v>
      </c>
      <c r="BA1719" s="30">
        <v>0.14419999999999999</v>
      </c>
      <c r="BB1719" s="37">
        <v>3</v>
      </c>
      <c r="BC1719" s="29">
        <v>34</v>
      </c>
      <c r="BD1719" s="38" t="s">
        <v>3751</v>
      </c>
      <c r="BE1719" s="39">
        <v>147.687606489567</v>
      </c>
      <c r="BF1719" s="39">
        <v>-43.040717715954102</v>
      </c>
      <c r="BG1719" s="40">
        <f t="shared" si="312"/>
        <v>92</v>
      </c>
      <c r="BH1719" s="40">
        <f t="shared" si="313"/>
        <v>88</v>
      </c>
      <c r="BI1719" s="40">
        <f t="shared" si="314"/>
        <v>57</v>
      </c>
      <c r="BJ1719" s="40">
        <f t="shared" si="315"/>
        <v>100</v>
      </c>
      <c r="BK1719" s="40">
        <f t="shared" si="316"/>
        <v>100</v>
      </c>
      <c r="BL1719" s="40">
        <f t="shared" si="317"/>
        <v>100</v>
      </c>
      <c r="BM1719" s="41">
        <f t="shared" si="318"/>
        <v>100</v>
      </c>
      <c r="BN1719" s="40">
        <f t="shared" si="319"/>
        <v>84</v>
      </c>
      <c r="BO1719" s="41">
        <f t="shared" si="320"/>
        <v>36</v>
      </c>
      <c r="BP1719" s="41">
        <f t="shared" si="321"/>
        <v>92</v>
      </c>
      <c r="BQ1719" s="41">
        <f t="shared" si="322"/>
        <v>30</v>
      </c>
      <c r="BR1719" s="41">
        <f t="shared" si="323"/>
        <v>65</v>
      </c>
    </row>
    <row r="1720" spans="2:70" x14ac:dyDescent="0.3">
      <c r="B1720" s="12" t="s">
        <v>1767</v>
      </c>
      <c r="C1720" s="12">
        <v>603031074</v>
      </c>
      <c r="D1720" s="12" t="s">
        <v>1417</v>
      </c>
      <c r="E1720" s="12" t="s">
        <v>802</v>
      </c>
      <c r="F1720" s="12" t="s">
        <v>2758</v>
      </c>
      <c r="G1720" s="12" t="s">
        <v>151</v>
      </c>
      <c r="H1720" s="12" t="s">
        <v>5013</v>
      </c>
      <c r="I1720" s="28">
        <v>595000</v>
      </c>
      <c r="J1720" s="28">
        <v>585000</v>
      </c>
      <c r="K1720" s="28">
        <v>480000</v>
      </c>
      <c r="L1720" s="28">
        <v>960000</v>
      </c>
      <c r="M1720" s="28">
        <v>1025000</v>
      </c>
      <c r="N1720" s="28">
        <v>760000</v>
      </c>
      <c r="O1720" s="29">
        <v>98</v>
      </c>
      <c r="P1720" s="29">
        <v>98</v>
      </c>
      <c r="Q1720" s="29">
        <v>3</v>
      </c>
      <c r="R1720" s="28">
        <v>330</v>
      </c>
      <c r="S1720" s="28">
        <v>320</v>
      </c>
      <c r="T1720" s="30">
        <v>1.8</v>
      </c>
      <c r="U1720" s="30">
        <v>0.40000000000000013</v>
      </c>
      <c r="V1720" s="30">
        <v>1.4</v>
      </c>
      <c r="W1720" s="30">
        <v>1.2</v>
      </c>
      <c r="X1720" s="31">
        <v>2.8840336134453783E-2</v>
      </c>
      <c r="Y1720" s="30">
        <v>1.6</v>
      </c>
      <c r="Z1720" s="30">
        <v>0</v>
      </c>
      <c r="AA1720" s="30">
        <v>1.6</v>
      </c>
      <c r="AB1720" s="30">
        <v>2.2999999999999998</v>
      </c>
      <c r="AC1720" s="32">
        <v>0.29317697228144984</v>
      </c>
      <c r="AD1720" s="30">
        <v>10.165518561040948</v>
      </c>
      <c r="AE1720" s="12">
        <v>5</v>
      </c>
      <c r="AF1720" s="12">
        <v>4</v>
      </c>
      <c r="AG1720" s="12">
        <v>10</v>
      </c>
      <c r="AH1720" s="33">
        <v>5.454545454545455</v>
      </c>
      <c r="AI1720" s="34">
        <v>595000</v>
      </c>
      <c r="AJ1720" s="34">
        <v>330000</v>
      </c>
      <c r="AK1720" s="34">
        <v>430000</v>
      </c>
      <c r="AL1720" s="35">
        <v>0.80303030303030298</v>
      </c>
      <c r="AM1720" s="35">
        <v>0.38372093023255816</v>
      </c>
      <c r="AN1720" s="12">
        <v>1.7</v>
      </c>
      <c r="AO1720" s="33">
        <v>0.5</v>
      </c>
      <c r="AP1720" s="12">
        <v>1.2</v>
      </c>
      <c r="AQ1720" s="34">
        <v>335</v>
      </c>
      <c r="AR1720" s="34">
        <v>320</v>
      </c>
      <c r="AS1720" s="31">
        <v>4.6875E-2</v>
      </c>
      <c r="AT1720" s="36">
        <v>1125.6000000000001</v>
      </c>
      <c r="AU1720" s="30">
        <v>0.66169999999999995</v>
      </c>
      <c r="AV1720" s="30">
        <v>0.33829999999999999</v>
      </c>
      <c r="AW1720" s="30">
        <v>0.95820000000000005</v>
      </c>
      <c r="AX1720" s="30">
        <v>1.6799999999999999E-2</v>
      </c>
      <c r="AY1720" s="30">
        <v>0.52590000000000003</v>
      </c>
      <c r="AZ1720" s="30">
        <v>0.2238</v>
      </c>
      <c r="BA1720" s="30">
        <v>0.20219999999999999</v>
      </c>
      <c r="BB1720" s="37">
        <v>2</v>
      </c>
      <c r="BC1720" s="29">
        <v>83</v>
      </c>
      <c r="BD1720" s="38" t="s">
        <v>4080</v>
      </c>
      <c r="BE1720" s="39">
        <v>147.92457092379701</v>
      </c>
      <c r="BF1720" s="39">
        <v>-42.274983867842202</v>
      </c>
      <c r="BG1720" s="40">
        <f t="shared" si="312"/>
        <v>87</v>
      </c>
      <c r="BH1720" s="40">
        <f t="shared" si="313"/>
        <v>88</v>
      </c>
      <c r="BI1720" s="40">
        <f t="shared" si="314"/>
        <v>57</v>
      </c>
      <c r="BJ1720" s="40">
        <f t="shared" si="315"/>
        <v>100</v>
      </c>
      <c r="BK1720" s="40">
        <f t="shared" si="316"/>
        <v>90</v>
      </c>
      <c r="BL1720" s="40">
        <f t="shared" si="317"/>
        <v>100</v>
      </c>
      <c r="BM1720" s="41">
        <f t="shared" si="318"/>
        <v>47</v>
      </c>
      <c r="BN1720" s="40">
        <f t="shared" si="319"/>
        <v>49</v>
      </c>
      <c r="BO1720" s="41">
        <f t="shared" si="320"/>
        <v>72</v>
      </c>
      <c r="BP1720" s="41">
        <f t="shared" si="321"/>
        <v>90</v>
      </c>
      <c r="BQ1720" s="41">
        <f t="shared" si="322"/>
        <v>20</v>
      </c>
      <c r="BR1720" s="41">
        <f t="shared" si="323"/>
        <v>58</v>
      </c>
    </row>
    <row r="1721" spans="2:70" x14ac:dyDescent="0.3">
      <c r="B1721" s="12" t="s">
        <v>2447</v>
      </c>
      <c r="C1721" s="12">
        <v>604011075</v>
      </c>
      <c r="D1721" s="12" t="s">
        <v>806</v>
      </c>
      <c r="E1721" s="12" t="s">
        <v>807</v>
      </c>
      <c r="F1721" s="12" t="s">
        <v>3617</v>
      </c>
      <c r="G1721" s="12" t="s">
        <v>151</v>
      </c>
      <c r="H1721" s="12" t="s">
        <v>5013</v>
      </c>
      <c r="I1721" s="28">
        <v>299000</v>
      </c>
      <c r="J1721" s="28">
        <v>295000</v>
      </c>
      <c r="K1721" s="28">
        <v>300000</v>
      </c>
      <c r="L1721" s="28">
        <v>303500</v>
      </c>
      <c r="M1721" s="28">
        <v>287000</v>
      </c>
      <c r="N1721" s="28">
        <v>285000</v>
      </c>
      <c r="O1721" s="29">
        <v>52</v>
      </c>
      <c r="P1721" s="29">
        <v>73</v>
      </c>
      <c r="Q1721" s="29">
        <v>28</v>
      </c>
      <c r="R1721" s="28">
        <v>310</v>
      </c>
      <c r="S1721" s="28">
        <v>295</v>
      </c>
      <c r="T1721" s="30">
        <v>2.5</v>
      </c>
      <c r="U1721" s="30">
        <v>-0.29999999999999982</v>
      </c>
      <c r="V1721" s="30">
        <v>2.8</v>
      </c>
      <c r="W1721" s="30">
        <v>1.1000000000000001</v>
      </c>
      <c r="X1721" s="31">
        <v>5.3913043478260869E-2</v>
      </c>
      <c r="Y1721" s="30">
        <v>2.1</v>
      </c>
      <c r="Z1721" s="30">
        <v>-0.39999999999999991</v>
      </c>
      <c r="AA1721" s="30">
        <v>2.5</v>
      </c>
      <c r="AB1721" s="30">
        <v>4.0999999999999996</v>
      </c>
      <c r="AC1721" s="32">
        <v>0.28652765454007689</v>
      </c>
      <c r="AD1721" s="30">
        <v>5.3146258503401356</v>
      </c>
      <c r="AE1721" s="12">
        <v>42</v>
      </c>
      <c r="AF1721" s="12">
        <v>53</v>
      </c>
      <c r="AG1721" s="12">
        <v>48</v>
      </c>
      <c r="AH1721" s="33">
        <v>5.7647058823529411</v>
      </c>
      <c r="AI1721" s="34">
        <v>350000</v>
      </c>
      <c r="AJ1721" s="34">
        <v>380000</v>
      </c>
      <c r="AK1721" s="34">
        <v>390000</v>
      </c>
      <c r="AL1721" s="35">
        <v>-7.8947368421052627E-2</v>
      </c>
      <c r="AM1721" s="35">
        <v>-0.10256410256410256</v>
      </c>
      <c r="AN1721" s="12">
        <v>1.9</v>
      </c>
      <c r="AO1721" s="33">
        <v>0.39999999999999991</v>
      </c>
      <c r="AP1721" s="12">
        <v>1.5</v>
      </c>
      <c r="AQ1721" s="34">
        <v>320</v>
      </c>
      <c r="AR1721" s="34">
        <v>320</v>
      </c>
      <c r="AS1721" s="31">
        <v>0</v>
      </c>
      <c r="AT1721" s="36">
        <v>1081.92</v>
      </c>
      <c r="AU1721" s="30">
        <v>0.5756</v>
      </c>
      <c r="AV1721" s="30">
        <v>0.4244</v>
      </c>
      <c r="AW1721" s="30">
        <v>0.8498</v>
      </c>
      <c r="AX1721" s="30">
        <v>0.14879999999999999</v>
      </c>
      <c r="AY1721" s="30">
        <v>0.29070000000000001</v>
      </c>
      <c r="AZ1721" s="30">
        <v>0.2858</v>
      </c>
      <c r="BA1721" s="30">
        <v>0.39100000000000001</v>
      </c>
      <c r="BB1721" s="37">
        <v>1</v>
      </c>
      <c r="BC1721" s="29">
        <v>234</v>
      </c>
      <c r="BD1721" s="38" t="s">
        <v>4736</v>
      </c>
      <c r="BE1721" s="39">
        <v>145.895554194467</v>
      </c>
      <c r="BF1721" s="39">
        <v>-41.074448817334698</v>
      </c>
      <c r="BG1721" s="40">
        <f t="shared" si="312"/>
        <v>75</v>
      </c>
      <c r="BH1721" s="40">
        <f t="shared" si="313"/>
        <v>85</v>
      </c>
      <c r="BI1721" s="40">
        <f t="shared" si="314"/>
        <v>53</v>
      </c>
      <c r="BJ1721" s="40">
        <f t="shared" si="315"/>
        <v>1</v>
      </c>
      <c r="BK1721" s="40">
        <f t="shared" si="316"/>
        <v>64</v>
      </c>
      <c r="BL1721" s="40">
        <f t="shared" si="317"/>
        <v>54</v>
      </c>
      <c r="BM1721" s="41">
        <f t="shared" si="318"/>
        <v>100</v>
      </c>
      <c r="BN1721" s="40">
        <f t="shared" si="319"/>
        <v>97</v>
      </c>
      <c r="BO1721" s="41">
        <f t="shared" si="320"/>
        <v>76</v>
      </c>
      <c r="BP1721" s="41">
        <f t="shared" si="321"/>
        <v>82</v>
      </c>
      <c r="BQ1721" s="41">
        <f t="shared" si="322"/>
        <v>10</v>
      </c>
      <c r="BR1721" s="41">
        <f t="shared" si="323"/>
        <v>53</v>
      </c>
    </row>
    <row r="1722" spans="2:70" x14ac:dyDescent="0.3">
      <c r="B1722" s="12" t="s">
        <v>1768</v>
      </c>
      <c r="C1722" s="12">
        <v>604011077</v>
      </c>
      <c r="D1722" s="12" t="s">
        <v>806</v>
      </c>
      <c r="E1722" s="12" t="s">
        <v>807</v>
      </c>
      <c r="F1722" s="12" t="s">
        <v>3617</v>
      </c>
      <c r="G1722" s="12" t="s">
        <v>151</v>
      </c>
      <c r="H1722" s="12" t="s">
        <v>5013</v>
      </c>
      <c r="I1722" s="28">
        <v>299000</v>
      </c>
      <c r="J1722" s="28">
        <v>275000</v>
      </c>
      <c r="K1722" s="28">
        <v>279000</v>
      </c>
      <c r="L1722" s="28">
        <v>250000</v>
      </c>
      <c r="M1722" s="28">
        <v>305000</v>
      </c>
      <c r="N1722" s="28">
        <v>225000</v>
      </c>
      <c r="O1722" s="29">
        <v>61</v>
      </c>
      <c r="P1722" s="29">
        <v>75</v>
      </c>
      <c r="Q1722" s="29">
        <v>120</v>
      </c>
      <c r="R1722" s="28">
        <v>290</v>
      </c>
      <c r="S1722" s="28">
        <v>280</v>
      </c>
      <c r="T1722" s="30">
        <v>1.3</v>
      </c>
      <c r="U1722" s="30">
        <v>0.10000000000000009</v>
      </c>
      <c r="V1722" s="30">
        <v>1.2</v>
      </c>
      <c r="W1722" s="30">
        <v>1.7</v>
      </c>
      <c r="X1722" s="31">
        <v>5.0434782608695654E-2</v>
      </c>
      <c r="Y1722" s="30">
        <v>4.9000000000000004</v>
      </c>
      <c r="Z1722" s="30">
        <v>0.30000000000000071</v>
      </c>
      <c r="AA1722" s="30">
        <v>4.5999999999999996</v>
      </c>
      <c r="AB1722" s="30">
        <v>5.6</v>
      </c>
      <c r="AC1722" s="32">
        <v>0.23776728322182866</v>
      </c>
      <c r="AD1722" s="30">
        <v>4.7143513052603963</v>
      </c>
      <c r="AE1722" s="12">
        <v>42</v>
      </c>
      <c r="AF1722" s="12">
        <v>53</v>
      </c>
      <c r="AG1722" s="12">
        <v>48</v>
      </c>
      <c r="AH1722" s="33">
        <v>5.7647058823529411</v>
      </c>
      <c r="AI1722" s="34">
        <v>350000</v>
      </c>
      <c r="AJ1722" s="34">
        <v>380000</v>
      </c>
      <c r="AK1722" s="34">
        <v>390000</v>
      </c>
      <c r="AL1722" s="35">
        <v>-7.8947368421052627E-2</v>
      </c>
      <c r="AM1722" s="35">
        <v>-0.10256410256410256</v>
      </c>
      <c r="AN1722" s="12">
        <v>1.9</v>
      </c>
      <c r="AO1722" s="33">
        <v>0.39999999999999991</v>
      </c>
      <c r="AP1722" s="12">
        <v>1.5</v>
      </c>
      <c r="AQ1722" s="34">
        <v>320</v>
      </c>
      <c r="AR1722" s="34">
        <v>320</v>
      </c>
      <c r="AS1722" s="31">
        <v>0</v>
      </c>
      <c r="AT1722" s="36">
        <v>1219.68</v>
      </c>
      <c r="AU1722" s="30">
        <v>0.60129999999999995</v>
      </c>
      <c r="AV1722" s="30">
        <v>0.3987</v>
      </c>
      <c r="AW1722" s="30">
        <v>0.84470000000000001</v>
      </c>
      <c r="AX1722" s="30">
        <v>9.3100000000000002E-2</v>
      </c>
      <c r="AY1722" s="30">
        <v>0.30940000000000001</v>
      </c>
      <c r="AZ1722" s="30">
        <v>0.28339999999999999</v>
      </c>
      <c r="BA1722" s="30">
        <v>0.3861</v>
      </c>
      <c r="BB1722" s="37">
        <v>1</v>
      </c>
      <c r="BC1722" s="29">
        <v>232</v>
      </c>
      <c r="BD1722" s="38" t="s">
        <v>4081</v>
      </c>
      <c r="BE1722" s="39">
        <v>145.93911137703199</v>
      </c>
      <c r="BF1722" s="39">
        <v>-41.075721397068598</v>
      </c>
      <c r="BG1722" s="40">
        <f t="shared" si="312"/>
        <v>95</v>
      </c>
      <c r="BH1722" s="40">
        <f t="shared" si="313"/>
        <v>85</v>
      </c>
      <c r="BI1722" s="40">
        <f t="shared" si="314"/>
        <v>53</v>
      </c>
      <c r="BJ1722" s="40">
        <f t="shared" si="315"/>
        <v>1</v>
      </c>
      <c r="BK1722" s="40">
        <f t="shared" si="316"/>
        <v>64</v>
      </c>
      <c r="BL1722" s="40">
        <f t="shared" si="317"/>
        <v>58</v>
      </c>
      <c r="BM1722" s="41">
        <f t="shared" si="318"/>
        <v>100</v>
      </c>
      <c r="BN1722" s="40">
        <f t="shared" si="319"/>
        <v>100</v>
      </c>
      <c r="BO1722" s="41">
        <f t="shared" si="320"/>
        <v>100</v>
      </c>
      <c r="BP1722" s="41">
        <f t="shared" si="321"/>
        <v>36</v>
      </c>
      <c r="BQ1722" s="41">
        <f t="shared" si="322"/>
        <v>10</v>
      </c>
      <c r="BR1722" s="41">
        <f t="shared" si="323"/>
        <v>53</v>
      </c>
    </row>
    <row r="1723" spans="2:70" x14ac:dyDescent="0.3">
      <c r="B1723" s="12" t="s">
        <v>1418</v>
      </c>
      <c r="C1723" s="12">
        <v>604011078</v>
      </c>
      <c r="D1723" s="12" t="s">
        <v>806</v>
      </c>
      <c r="E1723" s="12" t="s">
        <v>807</v>
      </c>
      <c r="F1723" s="12" t="s">
        <v>3617</v>
      </c>
      <c r="G1723" s="12" t="s">
        <v>151</v>
      </c>
      <c r="H1723" s="12" t="s">
        <v>5013</v>
      </c>
      <c r="I1723" s="28">
        <v>350000</v>
      </c>
      <c r="J1723" s="28">
        <v>350000</v>
      </c>
      <c r="K1723" s="28">
        <v>329000</v>
      </c>
      <c r="L1723" s="28">
        <v>352000</v>
      </c>
      <c r="M1723" s="28">
        <v>350000</v>
      </c>
      <c r="N1723" s="28">
        <v>310000</v>
      </c>
      <c r="O1723" s="29">
        <v>67</v>
      </c>
      <c r="P1723" s="29">
        <v>40</v>
      </c>
      <c r="Q1723" s="29">
        <v>69</v>
      </c>
      <c r="R1723" s="28">
        <v>310</v>
      </c>
      <c r="S1723" s="28">
        <v>300</v>
      </c>
      <c r="T1723" s="30">
        <v>1.5</v>
      </c>
      <c r="U1723" s="30">
        <v>0.10000000000000009</v>
      </c>
      <c r="V1723" s="30">
        <v>1.4</v>
      </c>
      <c r="W1723" s="30">
        <v>1.4</v>
      </c>
      <c r="X1723" s="31">
        <v>4.6057142857142859E-2</v>
      </c>
      <c r="Y1723" s="30">
        <v>4.2</v>
      </c>
      <c r="Z1723" s="30">
        <v>-0.79999999999999982</v>
      </c>
      <c r="AA1723" s="30">
        <v>5</v>
      </c>
      <c r="AB1723" s="30">
        <v>4</v>
      </c>
      <c r="AC1723" s="32">
        <v>0.20952741429652857</v>
      </c>
      <c r="AD1723" s="30">
        <v>4.5492924940313282</v>
      </c>
      <c r="AE1723" s="12">
        <v>42</v>
      </c>
      <c r="AF1723" s="12">
        <v>53</v>
      </c>
      <c r="AG1723" s="12">
        <v>48</v>
      </c>
      <c r="AH1723" s="33">
        <v>5.7647058823529411</v>
      </c>
      <c r="AI1723" s="34">
        <v>350000</v>
      </c>
      <c r="AJ1723" s="34">
        <v>380000</v>
      </c>
      <c r="AK1723" s="34">
        <v>390000</v>
      </c>
      <c r="AL1723" s="35">
        <v>-7.8947368421052627E-2</v>
      </c>
      <c r="AM1723" s="35">
        <v>-0.10256410256410256</v>
      </c>
      <c r="AN1723" s="12">
        <v>1.9</v>
      </c>
      <c r="AO1723" s="33">
        <v>0.39999999999999991</v>
      </c>
      <c r="AP1723" s="12">
        <v>1.5</v>
      </c>
      <c r="AQ1723" s="34">
        <v>320</v>
      </c>
      <c r="AR1723" s="34">
        <v>320</v>
      </c>
      <c r="AS1723" s="31">
        <v>0</v>
      </c>
      <c r="AT1723" s="36">
        <v>1479.5200000000002</v>
      </c>
      <c r="AU1723" s="30">
        <v>0.66349999999999998</v>
      </c>
      <c r="AV1723" s="30">
        <v>0.33650000000000002</v>
      </c>
      <c r="AW1723" s="30">
        <v>0.9113</v>
      </c>
      <c r="AX1723" s="30">
        <v>6.9699999999999998E-2</v>
      </c>
      <c r="AY1723" s="30">
        <v>0.33229999999999998</v>
      </c>
      <c r="AZ1723" s="30">
        <v>0.30220000000000002</v>
      </c>
      <c r="BA1723" s="30">
        <v>0.34720000000000001</v>
      </c>
      <c r="BB1723" s="37">
        <v>5.5</v>
      </c>
      <c r="BC1723" s="29">
        <v>236</v>
      </c>
      <c r="BD1723" s="38" t="s">
        <v>3752</v>
      </c>
      <c r="BE1723" s="39">
        <v>145.861157213805</v>
      </c>
      <c r="BF1723" s="39">
        <v>-41.060845894857501</v>
      </c>
      <c r="BG1723" s="40">
        <f t="shared" si="312"/>
        <v>92</v>
      </c>
      <c r="BH1723" s="40">
        <f t="shared" si="313"/>
        <v>85</v>
      </c>
      <c r="BI1723" s="40">
        <f t="shared" si="314"/>
        <v>53</v>
      </c>
      <c r="BJ1723" s="40">
        <f t="shared" si="315"/>
        <v>1</v>
      </c>
      <c r="BK1723" s="40">
        <f t="shared" si="316"/>
        <v>63</v>
      </c>
      <c r="BL1723" s="40">
        <f t="shared" si="317"/>
        <v>63</v>
      </c>
      <c r="BM1723" s="41">
        <f t="shared" si="318"/>
        <v>100</v>
      </c>
      <c r="BN1723" s="40">
        <f t="shared" si="319"/>
        <v>100</v>
      </c>
      <c r="BO1723" s="41">
        <f t="shared" si="320"/>
        <v>100</v>
      </c>
      <c r="BP1723" s="41">
        <f t="shared" si="321"/>
        <v>47</v>
      </c>
      <c r="BQ1723" s="41">
        <f t="shared" si="322"/>
        <v>55</v>
      </c>
      <c r="BR1723" s="41">
        <f t="shared" si="323"/>
        <v>58</v>
      </c>
    </row>
    <row r="1724" spans="2:70" x14ac:dyDescent="0.3">
      <c r="B1724" s="12" t="s">
        <v>1269</v>
      </c>
      <c r="C1724" s="12">
        <v>604011079</v>
      </c>
      <c r="D1724" s="12" t="s">
        <v>806</v>
      </c>
      <c r="E1724" s="12" t="s">
        <v>807</v>
      </c>
      <c r="F1724" s="12" t="s">
        <v>2758</v>
      </c>
      <c r="G1724" s="12" t="s">
        <v>151</v>
      </c>
      <c r="H1724" s="12" t="s">
        <v>5013</v>
      </c>
      <c r="I1724" s="28">
        <v>475000</v>
      </c>
      <c r="J1724" s="28">
        <v>475000</v>
      </c>
      <c r="K1724" s="28">
        <v>425000</v>
      </c>
      <c r="L1724" s="28">
        <v>435000</v>
      </c>
      <c r="M1724" s="28">
        <v>435000</v>
      </c>
      <c r="N1724" s="28">
        <v>504500</v>
      </c>
      <c r="O1724" s="29">
        <v>97</v>
      </c>
      <c r="P1724" s="29">
        <v>111</v>
      </c>
      <c r="Q1724" s="29">
        <v>72</v>
      </c>
      <c r="R1724" s="28">
        <v>380</v>
      </c>
      <c r="S1724" s="28">
        <v>410</v>
      </c>
      <c r="T1724" s="30">
        <v>3</v>
      </c>
      <c r="U1724" s="30">
        <v>0.29999999999999982</v>
      </c>
      <c r="V1724" s="30">
        <v>2.7</v>
      </c>
      <c r="W1724" s="30">
        <v>1.3</v>
      </c>
      <c r="X1724" s="31">
        <v>4.1599999999999998E-2</v>
      </c>
      <c r="Y1724" s="30">
        <v>3.7</v>
      </c>
      <c r="Z1724" s="30">
        <v>0.40000000000000036</v>
      </c>
      <c r="AA1724" s="30">
        <v>3.3</v>
      </c>
      <c r="AB1724" s="30">
        <v>3.7</v>
      </c>
      <c r="AC1724" s="32">
        <v>0.25206962428359159</v>
      </c>
      <c r="AD1724" s="30">
        <v>6.059365968355567</v>
      </c>
      <c r="AE1724" s="12">
        <v>42</v>
      </c>
      <c r="AF1724" s="12">
        <v>53</v>
      </c>
      <c r="AG1724" s="12">
        <v>48</v>
      </c>
      <c r="AH1724" s="33">
        <v>5.7647058823529411</v>
      </c>
      <c r="AI1724" s="34">
        <v>350000</v>
      </c>
      <c r="AJ1724" s="34">
        <v>380000</v>
      </c>
      <c r="AK1724" s="34">
        <v>390000</v>
      </c>
      <c r="AL1724" s="35">
        <v>-7.8947368421052627E-2</v>
      </c>
      <c r="AM1724" s="35">
        <v>-0.10256410256410256</v>
      </c>
      <c r="AN1724" s="12">
        <v>1.9</v>
      </c>
      <c r="AO1724" s="33">
        <v>0.39999999999999991</v>
      </c>
      <c r="AP1724" s="12">
        <v>1.5</v>
      </c>
      <c r="AQ1724" s="34">
        <v>320</v>
      </c>
      <c r="AR1724" s="34">
        <v>320</v>
      </c>
      <c r="AS1724" s="31">
        <v>0</v>
      </c>
      <c r="AT1724" s="36">
        <v>1507.5200000000002</v>
      </c>
      <c r="AU1724" s="30">
        <v>0.70209999999999995</v>
      </c>
      <c r="AV1724" s="30">
        <v>0.2979</v>
      </c>
      <c r="AW1724" s="30">
        <v>0.92059999999999997</v>
      </c>
      <c r="AX1724" s="30">
        <v>5.7099999999999998E-2</v>
      </c>
      <c r="AY1724" s="30">
        <v>0.40710000000000002</v>
      </c>
      <c r="AZ1724" s="30">
        <v>0.3649</v>
      </c>
      <c r="BA1724" s="30">
        <v>0.1903</v>
      </c>
      <c r="BB1724" s="37">
        <v>3</v>
      </c>
      <c r="BC1724" s="29">
        <v>222</v>
      </c>
      <c r="BD1724" s="38" t="s">
        <v>3616</v>
      </c>
      <c r="BE1724" s="39">
        <v>146.05678223133299</v>
      </c>
      <c r="BF1724" s="39">
        <v>-41.127102663650803</v>
      </c>
      <c r="BG1724" s="40">
        <f t="shared" si="312"/>
        <v>67</v>
      </c>
      <c r="BH1724" s="40">
        <f t="shared" si="313"/>
        <v>85</v>
      </c>
      <c r="BI1724" s="40">
        <f t="shared" si="314"/>
        <v>53</v>
      </c>
      <c r="BJ1724" s="40">
        <f t="shared" si="315"/>
        <v>1</v>
      </c>
      <c r="BK1724" s="40">
        <f t="shared" si="316"/>
        <v>65</v>
      </c>
      <c r="BL1724" s="40">
        <f t="shared" si="317"/>
        <v>80</v>
      </c>
      <c r="BM1724" s="41">
        <f t="shared" si="318"/>
        <v>89</v>
      </c>
      <c r="BN1724" s="40">
        <f t="shared" si="319"/>
        <v>90</v>
      </c>
      <c r="BO1724" s="41">
        <f t="shared" si="320"/>
        <v>99</v>
      </c>
      <c r="BP1724" s="41">
        <f t="shared" si="321"/>
        <v>55</v>
      </c>
      <c r="BQ1724" s="41">
        <f t="shared" si="322"/>
        <v>30</v>
      </c>
      <c r="BR1724" s="41">
        <f t="shared" si="323"/>
        <v>54</v>
      </c>
    </row>
    <row r="1725" spans="2:70" x14ac:dyDescent="0.3">
      <c r="B1725" s="12" t="s">
        <v>1270</v>
      </c>
      <c r="C1725" s="12">
        <v>604011080</v>
      </c>
      <c r="D1725" s="12" t="s">
        <v>806</v>
      </c>
      <c r="E1725" s="12" t="s">
        <v>807</v>
      </c>
      <c r="F1725" s="12" t="s">
        <v>3617</v>
      </c>
      <c r="G1725" s="12" t="s">
        <v>151</v>
      </c>
      <c r="H1725" s="12" t="s">
        <v>5013</v>
      </c>
      <c r="I1725" s="28">
        <v>299000</v>
      </c>
      <c r="J1725" s="28">
        <v>290000</v>
      </c>
      <c r="K1725" s="28">
        <v>310000</v>
      </c>
      <c r="L1725" s="28">
        <v>299000</v>
      </c>
      <c r="M1725" s="28">
        <v>280000</v>
      </c>
      <c r="N1725" s="28">
        <v>328000</v>
      </c>
      <c r="O1725" s="29">
        <v>34</v>
      </c>
      <c r="P1725" s="29">
        <v>34</v>
      </c>
      <c r="Q1725" s="29">
        <v>40</v>
      </c>
      <c r="R1725" s="28">
        <v>310</v>
      </c>
      <c r="S1725" s="28">
        <v>330</v>
      </c>
      <c r="T1725" s="30">
        <v>2.9</v>
      </c>
      <c r="U1725" s="30">
        <v>0.69999999999999973</v>
      </c>
      <c r="V1725" s="30">
        <v>2.2000000000000002</v>
      </c>
      <c r="W1725" s="30">
        <v>3.3</v>
      </c>
      <c r="X1725" s="31">
        <v>5.3913043478260869E-2</v>
      </c>
      <c r="Y1725" s="30">
        <v>5.5</v>
      </c>
      <c r="Z1725" s="30">
        <v>-1.7999999999999998</v>
      </c>
      <c r="AA1725" s="30">
        <v>7.3</v>
      </c>
      <c r="AB1725" s="30">
        <v>7.3</v>
      </c>
      <c r="AC1725" s="32">
        <v>0.20748554294281429</v>
      </c>
      <c r="AD1725" s="30">
        <v>3.8485221674876846</v>
      </c>
      <c r="AE1725" s="12">
        <v>42</v>
      </c>
      <c r="AF1725" s="12">
        <v>53</v>
      </c>
      <c r="AG1725" s="12">
        <v>48</v>
      </c>
      <c r="AH1725" s="33">
        <v>5.7647058823529411</v>
      </c>
      <c r="AI1725" s="34">
        <v>350000</v>
      </c>
      <c r="AJ1725" s="34">
        <v>380000</v>
      </c>
      <c r="AK1725" s="34">
        <v>390000</v>
      </c>
      <c r="AL1725" s="35">
        <v>-7.8947368421052627E-2</v>
      </c>
      <c r="AM1725" s="35">
        <v>-0.10256410256410256</v>
      </c>
      <c r="AN1725" s="12">
        <v>1.9</v>
      </c>
      <c r="AO1725" s="33">
        <v>0.39999999999999991</v>
      </c>
      <c r="AP1725" s="12">
        <v>1.5</v>
      </c>
      <c r="AQ1725" s="34">
        <v>320</v>
      </c>
      <c r="AR1725" s="34">
        <v>320</v>
      </c>
      <c r="AS1725" s="31">
        <v>0</v>
      </c>
      <c r="AT1725" s="36">
        <v>1494.0800000000002</v>
      </c>
      <c r="AU1725" s="30">
        <v>0.70209999999999995</v>
      </c>
      <c r="AV1725" s="30">
        <v>0.2979</v>
      </c>
      <c r="AW1725" s="30">
        <v>0.94569999999999999</v>
      </c>
      <c r="AX1725" s="30">
        <v>5.6500000000000002E-2</v>
      </c>
      <c r="AY1725" s="30">
        <v>0.3599</v>
      </c>
      <c r="AZ1725" s="30">
        <v>0.36770000000000003</v>
      </c>
      <c r="BA1725" s="30">
        <v>0.25829999999999997</v>
      </c>
      <c r="BB1725" s="37">
        <v>2</v>
      </c>
      <c r="BC1725" s="29">
        <v>232</v>
      </c>
      <c r="BD1725" s="38" t="s">
        <v>3618</v>
      </c>
      <c r="BE1725" s="39">
        <v>145.89791900799801</v>
      </c>
      <c r="BF1725" s="39">
        <v>-41.090736927649097</v>
      </c>
      <c r="BG1725" s="40">
        <f t="shared" si="312"/>
        <v>69</v>
      </c>
      <c r="BH1725" s="40">
        <f t="shared" si="313"/>
        <v>85</v>
      </c>
      <c r="BI1725" s="40">
        <f t="shared" si="314"/>
        <v>53</v>
      </c>
      <c r="BJ1725" s="40">
        <f t="shared" si="315"/>
        <v>1</v>
      </c>
      <c r="BK1725" s="40">
        <f t="shared" si="316"/>
        <v>64</v>
      </c>
      <c r="BL1725" s="40">
        <f t="shared" si="317"/>
        <v>69</v>
      </c>
      <c r="BM1725" s="41">
        <f t="shared" si="318"/>
        <v>100</v>
      </c>
      <c r="BN1725" s="40">
        <f t="shared" si="319"/>
        <v>100</v>
      </c>
      <c r="BO1725" s="41">
        <f t="shared" si="320"/>
        <v>100</v>
      </c>
      <c r="BP1725" s="41">
        <f t="shared" si="321"/>
        <v>26</v>
      </c>
      <c r="BQ1725" s="41">
        <f t="shared" si="322"/>
        <v>20</v>
      </c>
      <c r="BR1725" s="41">
        <f t="shared" si="323"/>
        <v>52</v>
      </c>
    </row>
    <row r="1726" spans="2:70" x14ac:dyDescent="0.3">
      <c r="B1726" s="12" t="s">
        <v>1654</v>
      </c>
      <c r="C1726" s="12">
        <v>604011081</v>
      </c>
      <c r="D1726" s="12" t="s">
        <v>806</v>
      </c>
      <c r="E1726" s="12" t="s">
        <v>807</v>
      </c>
      <c r="F1726" s="12" t="s">
        <v>3617</v>
      </c>
      <c r="G1726" s="12" t="s">
        <v>151</v>
      </c>
      <c r="H1726" s="12" t="s">
        <v>5013</v>
      </c>
      <c r="I1726" s="28">
        <v>399000</v>
      </c>
      <c r="J1726" s="28">
        <v>389000</v>
      </c>
      <c r="K1726" s="28">
        <v>350000</v>
      </c>
      <c r="L1726" s="28">
        <v>250000</v>
      </c>
      <c r="M1726" s="28">
        <v>330000</v>
      </c>
      <c r="N1726" s="28">
        <v>336000</v>
      </c>
      <c r="O1726" s="29">
        <v>82</v>
      </c>
      <c r="P1726" s="29">
        <v>52</v>
      </c>
      <c r="Q1726" s="29">
        <v>19</v>
      </c>
      <c r="R1726" s="28">
        <v>320</v>
      </c>
      <c r="S1726" s="28">
        <v>300</v>
      </c>
      <c r="T1726" s="30">
        <v>2.1</v>
      </c>
      <c r="U1726" s="30">
        <v>0</v>
      </c>
      <c r="V1726" s="30">
        <v>2.1</v>
      </c>
      <c r="W1726" s="30">
        <v>1.8</v>
      </c>
      <c r="X1726" s="31">
        <v>4.170426065162907E-2</v>
      </c>
      <c r="Y1726" s="30">
        <v>3.2</v>
      </c>
      <c r="Z1726" s="30">
        <v>-0.19999999999999973</v>
      </c>
      <c r="AA1726" s="30">
        <v>3.4</v>
      </c>
      <c r="AB1726" s="30">
        <v>5.8</v>
      </c>
      <c r="AC1726" s="32">
        <v>0.25974025974025972</v>
      </c>
      <c r="AD1726" s="30">
        <v>6.2281468531468516</v>
      </c>
      <c r="AE1726" s="12">
        <v>42</v>
      </c>
      <c r="AF1726" s="12">
        <v>53</v>
      </c>
      <c r="AG1726" s="12">
        <v>48</v>
      </c>
      <c r="AH1726" s="33">
        <v>5.7647058823529411</v>
      </c>
      <c r="AI1726" s="34">
        <v>350000</v>
      </c>
      <c r="AJ1726" s="34">
        <v>380000</v>
      </c>
      <c r="AK1726" s="34">
        <v>390000</v>
      </c>
      <c r="AL1726" s="35">
        <v>-7.8947368421052627E-2</v>
      </c>
      <c r="AM1726" s="35">
        <v>-0.10256410256410256</v>
      </c>
      <c r="AN1726" s="12">
        <v>1.9</v>
      </c>
      <c r="AO1726" s="33">
        <v>0.39999999999999991</v>
      </c>
      <c r="AP1726" s="12">
        <v>1.5</v>
      </c>
      <c r="AQ1726" s="34">
        <v>320</v>
      </c>
      <c r="AR1726" s="34">
        <v>320</v>
      </c>
      <c r="AS1726" s="31">
        <v>0</v>
      </c>
      <c r="AT1726" s="36">
        <v>1232.0000000000002</v>
      </c>
      <c r="AU1726" s="30">
        <v>0.65159999999999996</v>
      </c>
      <c r="AV1726" s="30">
        <v>0.34839999999999999</v>
      </c>
      <c r="AW1726" s="30">
        <v>0.89880000000000004</v>
      </c>
      <c r="AX1726" s="30">
        <v>6.6699999999999995E-2</v>
      </c>
      <c r="AY1726" s="30">
        <v>0.39910000000000001</v>
      </c>
      <c r="AZ1726" s="30">
        <v>0.29780000000000001</v>
      </c>
      <c r="BA1726" s="30">
        <v>0.27329999999999999</v>
      </c>
      <c r="BB1726" s="37">
        <v>1</v>
      </c>
      <c r="BC1726" s="29">
        <v>239</v>
      </c>
      <c r="BD1726" s="38" t="s">
        <v>3974</v>
      </c>
      <c r="BE1726" s="39">
        <v>145.795457246155</v>
      </c>
      <c r="BF1726" s="39">
        <v>-41.060452992471198</v>
      </c>
      <c r="BG1726" s="40">
        <f t="shared" si="312"/>
        <v>82</v>
      </c>
      <c r="BH1726" s="40">
        <f t="shared" si="313"/>
        <v>85</v>
      </c>
      <c r="BI1726" s="40">
        <f t="shared" si="314"/>
        <v>53</v>
      </c>
      <c r="BJ1726" s="40">
        <f t="shared" si="315"/>
        <v>1</v>
      </c>
      <c r="BK1726" s="40">
        <f t="shared" si="316"/>
        <v>63</v>
      </c>
      <c r="BL1726" s="40">
        <f t="shared" si="317"/>
        <v>78</v>
      </c>
      <c r="BM1726" s="41">
        <f t="shared" si="318"/>
        <v>89</v>
      </c>
      <c r="BN1726" s="40">
        <f t="shared" si="319"/>
        <v>88</v>
      </c>
      <c r="BO1726" s="41">
        <f t="shared" si="320"/>
        <v>94</v>
      </c>
      <c r="BP1726" s="41">
        <f t="shared" si="321"/>
        <v>64</v>
      </c>
      <c r="BQ1726" s="41">
        <f t="shared" si="322"/>
        <v>10</v>
      </c>
      <c r="BR1726" s="41">
        <f t="shared" si="323"/>
        <v>54</v>
      </c>
    </row>
    <row r="1727" spans="2:70" x14ac:dyDescent="0.3">
      <c r="B1727" s="12" t="s">
        <v>1655</v>
      </c>
      <c r="C1727" s="12">
        <v>604011082</v>
      </c>
      <c r="D1727" s="12" t="s">
        <v>806</v>
      </c>
      <c r="E1727" s="12" t="s">
        <v>807</v>
      </c>
      <c r="F1727" s="12" t="s">
        <v>1655</v>
      </c>
      <c r="G1727" s="12" t="s">
        <v>151</v>
      </c>
      <c r="H1727" s="12" t="s">
        <v>5013</v>
      </c>
      <c r="I1727" s="28">
        <v>459000</v>
      </c>
      <c r="J1727" s="28">
        <v>448500</v>
      </c>
      <c r="K1727" s="28">
        <v>455000</v>
      </c>
      <c r="L1727" s="28">
        <v>400000</v>
      </c>
      <c r="M1727" s="28">
        <v>400000</v>
      </c>
      <c r="N1727" s="28">
        <v>410000</v>
      </c>
      <c r="O1727" s="29">
        <v>69</v>
      </c>
      <c r="P1727" s="29">
        <v>59</v>
      </c>
      <c r="Q1727" s="29">
        <v>83</v>
      </c>
      <c r="R1727" s="28">
        <v>390</v>
      </c>
      <c r="S1727" s="28">
        <v>330</v>
      </c>
      <c r="T1727" s="30">
        <v>1.4</v>
      </c>
      <c r="U1727" s="30">
        <v>9.9999999999999867E-2</v>
      </c>
      <c r="V1727" s="30">
        <v>1.3</v>
      </c>
      <c r="W1727" s="30">
        <v>1.8</v>
      </c>
      <c r="X1727" s="31">
        <v>4.4183006535947714E-2</v>
      </c>
      <c r="Y1727" s="30">
        <v>1.7</v>
      </c>
      <c r="Z1727" s="30">
        <v>-0.59999999999999987</v>
      </c>
      <c r="AA1727" s="30">
        <v>2.2999999999999998</v>
      </c>
      <c r="AB1727" s="30">
        <v>2.2000000000000002</v>
      </c>
      <c r="AC1727" s="32">
        <v>0.3351436821119208</v>
      </c>
      <c r="AD1727" s="30">
        <v>7.5853525685094496</v>
      </c>
      <c r="AE1727" s="12">
        <v>42</v>
      </c>
      <c r="AF1727" s="12">
        <v>53</v>
      </c>
      <c r="AG1727" s="12">
        <v>48</v>
      </c>
      <c r="AH1727" s="33">
        <v>5.7647058823529411</v>
      </c>
      <c r="AI1727" s="34">
        <v>350000</v>
      </c>
      <c r="AJ1727" s="34">
        <v>380000</v>
      </c>
      <c r="AK1727" s="34">
        <v>390000</v>
      </c>
      <c r="AL1727" s="35">
        <v>-7.8947368421052627E-2</v>
      </c>
      <c r="AM1727" s="35">
        <v>-0.10256410256410256</v>
      </c>
      <c r="AN1727" s="12">
        <v>1.9</v>
      </c>
      <c r="AO1727" s="33">
        <v>0.39999999999999991</v>
      </c>
      <c r="AP1727" s="12">
        <v>1.5</v>
      </c>
      <c r="AQ1727" s="34">
        <v>320</v>
      </c>
      <c r="AR1727" s="34">
        <v>320</v>
      </c>
      <c r="AS1727" s="31">
        <v>0</v>
      </c>
      <c r="AT1727" s="36">
        <v>1163.68</v>
      </c>
      <c r="AU1727" s="30">
        <v>0.62660000000000005</v>
      </c>
      <c r="AV1727" s="30">
        <v>0.37340000000000001</v>
      </c>
      <c r="AW1727" s="30">
        <v>0.85819999999999996</v>
      </c>
      <c r="AX1727" s="30">
        <v>0.12529999999999999</v>
      </c>
      <c r="AY1727" s="30">
        <v>0.43569999999999998</v>
      </c>
      <c r="AZ1727" s="30">
        <v>0.2762</v>
      </c>
      <c r="BA1727" s="30">
        <v>0.25190000000000001</v>
      </c>
      <c r="BB1727" s="37">
        <v>3</v>
      </c>
      <c r="BC1727" s="29">
        <v>213</v>
      </c>
      <c r="BD1727" s="38" t="s">
        <v>3975</v>
      </c>
      <c r="BE1727" s="39">
        <v>146.167771525625</v>
      </c>
      <c r="BF1727" s="39">
        <v>-41.175988492454003</v>
      </c>
      <c r="BG1727" s="40">
        <f t="shared" si="312"/>
        <v>93</v>
      </c>
      <c r="BH1727" s="40">
        <f t="shared" si="313"/>
        <v>85</v>
      </c>
      <c r="BI1727" s="40">
        <f t="shared" si="314"/>
        <v>53</v>
      </c>
      <c r="BJ1727" s="40">
        <f t="shared" si="315"/>
        <v>1</v>
      </c>
      <c r="BK1727" s="40">
        <f t="shared" si="316"/>
        <v>67</v>
      </c>
      <c r="BL1727" s="40">
        <f t="shared" si="317"/>
        <v>86</v>
      </c>
      <c r="BM1727" s="41">
        <f t="shared" si="318"/>
        <v>97</v>
      </c>
      <c r="BN1727" s="40">
        <f t="shared" si="319"/>
        <v>74</v>
      </c>
      <c r="BO1727" s="41">
        <f t="shared" si="320"/>
        <v>44</v>
      </c>
      <c r="BP1727" s="41">
        <f t="shared" si="321"/>
        <v>88</v>
      </c>
      <c r="BQ1727" s="41">
        <f t="shared" si="322"/>
        <v>30</v>
      </c>
      <c r="BR1727" s="41">
        <f t="shared" si="323"/>
        <v>55</v>
      </c>
    </row>
    <row r="1728" spans="2:70" x14ac:dyDescent="0.3">
      <c r="B1728" s="12" t="s">
        <v>1992</v>
      </c>
      <c r="C1728" s="12">
        <v>604011083</v>
      </c>
      <c r="D1728" s="12" t="s">
        <v>806</v>
      </c>
      <c r="E1728" s="12" t="s">
        <v>807</v>
      </c>
      <c r="F1728" s="12" t="s">
        <v>1655</v>
      </c>
      <c r="G1728" s="12" t="s">
        <v>151</v>
      </c>
      <c r="H1728" s="12" t="s">
        <v>5013</v>
      </c>
      <c r="I1728" s="28">
        <v>410000</v>
      </c>
      <c r="J1728" s="28">
        <v>410000</v>
      </c>
      <c r="K1728" s="28">
        <v>479000</v>
      </c>
      <c r="L1728" s="28">
        <v>350000</v>
      </c>
      <c r="M1728" s="28">
        <v>350000</v>
      </c>
      <c r="N1728" s="28">
        <v>425000</v>
      </c>
      <c r="O1728" s="29">
        <v>70</v>
      </c>
      <c r="P1728" s="29">
        <v>68</v>
      </c>
      <c r="Q1728" s="29">
        <v>92</v>
      </c>
      <c r="R1728" s="28">
        <v>375</v>
      </c>
      <c r="S1728" s="28">
        <v>350</v>
      </c>
      <c r="T1728" s="30">
        <v>2.1</v>
      </c>
      <c r="U1728" s="30">
        <v>0.5</v>
      </c>
      <c r="V1728" s="30">
        <v>1.6</v>
      </c>
      <c r="W1728" s="30">
        <v>0.8</v>
      </c>
      <c r="X1728" s="31">
        <v>4.7560975609756098E-2</v>
      </c>
      <c r="Y1728" s="30">
        <v>3.2</v>
      </c>
      <c r="Z1728" s="30">
        <v>-0.29999999999999982</v>
      </c>
      <c r="AA1728" s="30">
        <v>3.5</v>
      </c>
      <c r="AB1728" s="30">
        <v>4</v>
      </c>
      <c r="AC1728" s="32">
        <v>0.31616754350465393</v>
      </c>
      <c r="AD1728" s="30">
        <v>6.6476252736875958</v>
      </c>
      <c r="AE1728" s="12">
        <v>42</v>
      </c>
      <c r="AF1728" s="12">
        <v>53</v>
      </c>
      <c r="AG1728" s="12">
        <v>48</v>
      </c>
      <c r="AH1728" s="33">
        <v>5.7647058823529411</v>
      </c>
      <c r="AI1728" s="34">
        <v>350000</v>
      </c>
      <c r="AJ1728" s="34">
        <v>380000</v>
      </c>
      <c r="AK1728" s="34">
        <v>390000</v>
      </c>
      <c r="AL1728" s="35">
        <v>-7.8947368421052627E-2</v>
      </c>
      <c r="AM1728" s="35">
        <v>-0.10256410256410256</v>
      </c>
      <c r="AN1728" s="12">
        <v>1.9</v>
      </c>
      <c r="AO1728" s="33">
        <v>0.39999999999999991</v>
      </c>
      <c r="AP1728" s="12">
        <v>1.5</v>
      </c>
      <c r="AQ1728" s="34">
        <v>320</v>
      </c>
      <c r="AR1728" s="34">
        <v>320</v>
      </c>
      <c r="AS1728" s="31">
        <v>0</v>
      </c>
      <c r="AT1728" s="36">
        <v>1186.0800000000002</v>
      </c>
      <c r="AU1728" s="30">
        <v>0.68569999999999998</v>
      </c>
      <c r="AV1728" s="30">
        <v>0.31430000000000002</v>
      </c>
      <c r="AW1728" s="30">
        <v>0.89549999999999996</v>
      </c>
      <c r="AX1728" s="30">
        <v>8.0799999999999997E-2</v>
      </c>
      <c r="AY1728" s="30">
        <v>0.41299999999999998</v>
      </c>
      <c r="AZ1728" s="30">
        <v>0.30230000000000001</v>
      </c>
      <c r="BA1728" s="30">
        <v>0.25369999999999998</v>
      </c>
      <c r="BB1728" s="37">
        <v>3</v>
      </c>
      <c r="BC1728" s="29">
        <v>217</v>
      </c>
      <c r="BD1728" s="38" t="s">
        <v>4298</v>
      </c>
      <c r="BE1728" s="39">
        <v>146.12882986383201</v>
      </c>
      <c r="BF1728" s="39">
        <v>-41.146991939362998</v>
      </c>
      <c r="BG1728" s="40">
        <f t="shared" si="312"/>
        <v>82</v>
      </c>
      <c r="BH1728" s="40">
        <f t="shared" si="313"/>
        <v>85</v>
      </c>
      <c r="BI1728" s="40">
        <f t="shared" si="314"/>
        <v>53</v>
      </c>
      <c r="BJ1728" s="40">
        <f t="shared" si="315"/>
        <v>1</v>
      </c>
      <c r="BK1728" s="40">
        <f t="shared" si="316"/>
        <v>66</v>
      </c>
      <c r="BL1728" s="40">
        <f t="shared" si="317"/>
        <v>81</v>
      </c>
      <c r="BM1728" s="41">
        <f t="shared" si="318"/>
        <v>100</v>
      </c>
      <c r="BN1728" s="40">
        <f t="shared" si="319"/>
        <v>84</v>
      </c>
      <c r="BO1728" s="41">
        <f t="shared" si="320"/>
        <v>56</v>
      </c>
      <c r="BP1728" s="41">
        <f t="shared" si="321"/>
        <v>64</v>
      </c>
      <c r="BQ1728" s="41">
        <f t="shared" si="322"/>
        <v>30</v>
      </c>
      <c r="BR1728" s="41">
        <f t="shared" si="323"/>
        <v>54</v>
      </c>
    </row>
    <row r="1729" spans="2:70" x14ac:dyDescent="0.3">
      <c r="B1729" s="12" t="s">
        <v>1656</v>
      </c>
      <c r="C1729" s="12">
        <v>604011084</v>
      </c>
      <c r="D1729" s="12" t="s">
        <v>806</v>
      </c>
      <c r="E1729" s="12" t="s">
        <v>807</v>
      </c>
      <c r="F1729" s="12" t="s">
        <v>3617</v>
      </c>
      <c r="G1729" s="12" t="s">
        <v>151</v>
      </c>
      <c r="H1729" s="12" t="s">
        <v>5013</v>
      </c>
      <c r="I1729" s="28">
        <v>386100</v>
      </c>
      <c r="J1729" s="28">
        <v>379000</v>
      </c>
      <c r="K1729" s="28">
        <v>395000</v>
      </c>
      <c r="L1729" s="28">
        <v>380000</v>
      </c>
      <c r="M1729" s="28">
        <v>300000</v>
      </c>
      <c r="N1729" s="28">
        <v>450000</v>
      </c>
      <c r="O1729" s="29">
        <v>139</v>
      </c>
      <c r="P1729" s="29">
        <v>139</v>
      </c>
      <c r="Q1729" s="29">
        <v>35</v>
      </c>
      <c r="R1729" s="28">
        <v>320</v>
      </c>
      <c r="S1729" s="28">
        <v>340</v>
      </c>
      <c r="T1729" s="30">
        <v>2.2999999999999998</v>
      </c>
      <c r="U1729" s="30">
        <v>0.59999999999999987</v>
      </c>
      <c r="V1729" s="30">
        <v>1.7</v>
      </c>
      <c r="W1729" s="30">
        <v>0.8</v>
      </c>
      <c r="X1729" s="31">
        <v>4.30976430976431E-2</v>
      </c>
      <c r="Y1729" s="30">
        <v>3.9</v>
      </c>
      <c r="Z1729" s="30">
        <v>-0.10000000000000009</v>
      </c>
      <c r="AA1729" s="30">
        <v>4</v>
      </c>
      <c r="AB1729" s="30">
        <v>3.1</v>
      </c>
      <c r="AC1729" s="32">
        <v>0.272628135223555</v>
      </c>
      <c r="AD1729" s="30">
        <v>6.3258247001090497</v>
      </c>
      <c r="AE1729" s="12">
        <v>42</v>
      </c>
      <c r="AF1729" s="12">
        <v>53</v>
      </c>
      <c r="AG1729" s="12">
        <v>48</v>
      </c>
      <c r="AH1729" s="33">
        <v>5.7647058823529411</v>
      </c>
      <c r="AI1729" s="34">
        <v>350000</v>
      </c>
      <c r="AJ1729" s="34">
        <v>380000</v>
      </c>
      <c r="AK1729" s="34">
        <v>390000</v>
      </c>
      <c r="AL1729" s="35">
        <v>-7.8947368421052627E-2</v>
      </c>
      <c r="AM1729" s="35">
        <v>-0.10256410256410256</v>
      </c>
      <c r="AN1729" s="12">
        <v>1.9</v>
      </c>
      <c r="AO1729" s="33">
        <v>0.39999999999999991</v>
      </c>
      <c r="AP1729" s="12">
        <v>1.5</v>
      </c>
      <c r="AQ1729" s="34">
        <v>320</v>
      </c>
      <c r="AR1729" s="34">
        <v>320</v>
      </c>
      <c r="AS1729" s="31">
        <v>0</v>
      </c>
      <c r="AT1729" s="36">
        <v>1173.7600000000002</v>
      </c>
      <c r="AU1729" s="30">
        <v>0.6452</v>
      </c>
      <c r="AV1729" s="30">
        <v>0.3548</v>
      </c>
      <c r="AW1729" s="30">
        <v>0.90869999999999995</v>
      </c>
      <c r="AX1729" s="30">
        <v>8.6499999999999994E-2</v>
      </c>
      <c r="AY1729" s="30">
        <v>0.41220000000000001</v>
      </c>
      <c r="AZ1729" s="30">
        <v>0.28760000000000002</v>
      </c>
      <c r="BA1729" s="30">
        <v>0.27729999999999999</v>
      </c>
      <c r="BB1729" s="37">
        <v>5</v>
      </c>
      <c r="BC1729" s="29">
        <v>244</v>
      </c>
      <c r="BD1729" s="38" t="s">
        <v>3976</v>
      </c>
      <c r="BE1729" s="39">
        <v>145.775562155919</v>
      </c>
      <c r="BF1729" s="39">
        <v>-41.0237876495028</v>
      </c>
      <c r="BG1729" s="40">
        <f t="shared" si="312"/>
        <v>79</v>
      </c>
      <c r="BH1729" s="40">
        <f t="shared" si="313"/>
        <v>85</v>
      </c>
      <c r="BI1729" s="40">
        <f t="shared" si="314"/>
        <v>53</v>
      </c>
      <c r="BJ1729" s="40">
        <f t="shared" si="315"/>
        <v>1</v>
      </c>
      <c r="BK1729" s="40">
        <f t="shared" si="316"/>
        <v>62</v>
      </c>
      <c r="BL1729" s="40">
        <f t="shared" si="317"/>
        <v>81</v>
      </c>
      <c r="BM1729" s="41">
        <f t="shared" si="318"/>
        <v>94</v>
      </c>
      <c r="BN1729" s="40">
        <f t="shared" si="319"/>
        <v>87</v>
      </c>
      <c r="BO1729" s="41">
        <f t="shared" si="320"/>
        <v>85</v>
      </c>
      <c r="BP1729" s="41">
        <f t="shared" si="321"/>
        <v>52</v>
      </c>
      <c r="BQ1729" s="41">
        <f t="shared" si="322"/>
        <v>50</v>
      </c>
      <c r="BR1729" s="41">
        <f t="shared" si="323"/>
        <v>56</v>
      </c>
    </row>
    <row r="1730" spans="2:70" x14ac:dyDescent="0.3">
      <c r="B1730" s="12" t="s">
        <v>1272</v>
      </c>
      <c r="C1730" s="12">
        <v>604021085</v>
      </c>
      <c r="D1730" s="12" t="s">
        <v>1272</v>
      </c>
      <c r="E1730" s="12" t="s">
        <v>807</v>
      </c>
      <c r="F1730" s="12" t="s">
        <v>1272</v>
      </c>
      <c r="G1730" s="12" t="s">
        <v>151</v>
      </c>
      <c r="H1730" s="12" t="s">
        <v>5013</v>
      </c>
      <c r="I1730" s="28">
        <v>399000</v>
      </c>
      <c r="J1730" s="28">
        <v>399000</v>
      </c>
      <c r="K1730" s="28">
        <v>385000</v>
      </c>
      <c r="L1730" s="28">
        <v>400000</v>
      </c>
      <c r="M1730" s="28">
        <v>400000</v>
      </c>
      <c r="N1730" s="28">
        <v>380000</v>
      </c>
      <c r="O1730" s="29">
        <v>62</v>
      </c>
      <c r="P1730" s="29">
        <v>63</v>
      </c>
      <c r="Q1730" s="29">
        <v>59</v>
      </c>
      <c r="R1730" s="28">
        <v>350</v>
      </c>
      <c r="S1730" s="28">
        <v>340</v>
      </c>
      <c r="T1730" s="30">
        <v>1.9</v>
      </c>
      <c r="U1730" s="30">
        <v>-0.10000000000000009</v>
      </c>
      <c r="V1730" s="30">
        <v>2</v>
      </c>
      <c r="W1730" s="30">
        <v>1.9</v>
      </c>
      <c r="X1730" s="31">
        <v>4.5614035087719301E-2</v>
      </c>
      <c r="Y1730" s="30">
        <v>4.5999999999999996</v>
      </c>
      <c r="Z1730" s="30">
        <v>0</v>
      </c>
      <c r="AA1730" s="30">
        <v>4.5999999999999996</v>
      </c>
      <c r="AB1730" s="30">
        <v>3.7</v>
      </c>
      <c r="AC1730" s="32">
        <v>0.28591033851784081</v>
      </c>
      <c r="AD1730" s="30">
        <v>6.2680343444295863</v>
      </c>
      <c r="AE1730" s="12">
        <v>56</v>
      </c>
      <c r="AF1730" s="12">
        <v>58</v>
      </c>
      <c r="AG1730" s="12">
        <v>68</v>
      </c>
      <c r="AH1730" s="33">
        <v>6.4864864864864868</v>
      </c>
      <c r="AI1730" s="34">
        <v>399000</v>
      </c>
      <c r="AJ1730" s="34">
        <v>380000</v>
      </c>
      <c r="AK1730" s="34">
        <v>365000</v>
      </c>
      <c r="AL1730" s="35">
        <v>0.05</v>
      </c>
      <c r="AM1730" s="35">
        <v>9.3150684931506855E-2</v>
      </c>
      <c r="AN1730" s="12">
        <v>2.2999999999999998</v>
      </c>
      <c r="AO1730" s="33">
        <v>0</v>
      </c>
      <c r="AP1730" s="12">
        <v>2.2999999999999998</v>
      </c>
      <c r="AQ1730" s="34">
        <v>380</v>
      </c>
      <c r="AR1730" s="34">
        <v>350</v>
      </c>
      <c r="AS1730" s="31">
        <v>8.5714285714285715E-2</v>
      </c>
      <c r="AT1730" s="36">
        <v>1224.1600000000001</v>
      </c>
      <c r="AU1730" s="30">
        <v>0.6129</v>
      </c>
      <c r="AV1730" s="30">
        <v>0.3871</v>
      </c>
      <c r="AW1730" s="30">
        <v>0.83240000000000003</v>
      </c>
      <c r="AX1730" s="30">
        <v>0.1615</v>
      </c>
      <c r="AY1730" s="30">
        <v>0.33</v>
      </c>
      <c r="AZ1730" s="30">
        <v>0.28000000000000003</v>
      </c>
      <c r="BA1730" s="30">
        <v>0.35709999999999997</v>
      </c>
      <c r="BB1730" s="37">
        <v>3</v>
      </c>
      <c r="BC1730" s="29">
        <v>206</v>
      </c>
      <c r="BD1730" s="38" t="s">
        <v>4395</v>
      </c>
      <c r="BE1730" s="39">
        <v>146.34406939487599</v>
      </c>
      <c r="BF1730" s="39">
        <v>-41.177850985812597</v>
      </c>
      <c r="BG1730" s="40">
        <f t="shared" si="312"/>
        <v>85</v>
      </c>
      <c r="BH1730" s="40">
        <f t="shared" si="313"/>
        <v>79</v>
      </c>
      <c r="BI1730" s="40">
        <f t="shared" si="314"/>
        <v>44</v>
      </c>
      <c r="BJ1730" s="40">
        <f t="shared" si="315"/>
        <v>26</v>
      </c>
      <c r="BK1730" s="40">
        <f t="shared" si="316"/>
        <v>68</v>
      </c>
      <c r="BL1730" s="40">
        <f t="shared" si="317"/>
        <v>63</v>
      </c>
      <c r="BM1730" s="41">
        <f t="shared" si="318"/>
        <v>100</v>
      </c>
      <c r="BN1730" s="40">
        <f t="shared" si="319"/>
        <v>87</v>
      </c>
      <c r="BO1730" s="41">
        <f t="shared" si="320"/>
        <v>76</v>
      </c>
      <c r="BP1730" s="41">
        <f t="shared" si="321"/>
        <v>41</v>
      </c>
      <c r="BQ1730" s="41">
        <f t="shared" si="322"/>
        <v>30</v>
      </c>
      <c r="BR1730" s="41">
        <f t="shared" si="323"/>
        <v>53</v>
      </c>
    </row>
    <row r="1731" spans="2:70" x14ac:dyDescent="0.3">
      <c r="B1731" s="12" t="s">
        <v>2212</v>
      </c>
      <c r="C1731" s="12">
        <v>604021086</v>
      </c>
      <c r="D1731" s="12" t="s">
        <v>1272</v>
      </c>
      <c r="E1731" s="12" t="s">
        <v>807</v>
      </c>
      <c r="F1731" s="12" t="s">
        <v>1272</v>
      </c>
      <c r="G1731" s="12" t="s">
        <v>151</v>
      </c>
      <c r="H1731" s="12" t="s">
        <v>5013</v>
      </c>
      <c r="I1731" s="28">
        <v>300000</v>
      </c>
      <c r="J1731" s="28">
        <v>325000</v>
      </c>
      <c r="K1731" s="28">
        <v>290000</v>
      </c>
      <c r="L1731" s="28">
        <v>300000</v>
      </c>
      <c r="M1731" s="28">
        <v>323000</v>
      </c>
      <c r="N1731" s="28">
        <v>360000</v>
      </c>
      <c r="O1731" s="29">
        <v>56</v>
      </c>
      <c r="P1731" s="29">
        <v>56</v>
      </c>
      <c r="Q1731" s="29">
        <v>91</v>
      </c>
      <c r="R1731" s="28">
        <v>380</v>
      </c>
      <c r="S1731" s="28">
        <v>340</v>
      </c>
      <c r="T1731" s="30">
        <v>2.2999999999999998</v>
      </c>
      <c r="U1731" s="30">
        <v>-0.30000000000000027</v>
      </c>
      <c r="V1731" s="30">
        <v>2.6</v>
      </c>
      <c r="W1731" s="30">
        <v>2.2999999999999998</v>
      </c>
      <c r="X1731" s="31">
        <v>6.5866666666666671E-2</v>
      </c>
      <c r="Y1731" s="30">
        <v>2.8</v>
      </c>
      <c r="Z1731" s="30">
        <v>-0.80000000000000027</v>
      </c>
      <c r="AA1731" s="30">
        <v>3.6</v>
      </c>
      <c r="AB1731" s="30">
        <v>5.4</v>
      </c>
      <c r="AC1731" s="32">
        <v>0.35714285714285715</v>
      </c>
      <c r="AD1731" s="30">
        <v>5.4222093695777902</v>
      </c>
      <c r="AE1731" s="12">
        <v>56</v>
      </c>
      <c r="AF1731" s="12">
        <v>58</v>
      </c>
      <c r="AG1731" s="12">
        <v>68</v>
      </c>
      <c r="AH1731" s="33">
        <v>6.4864864864864868</v>
      </c>
      <c r="AI1731" s="34">
        <v>399000</v>
      </c>
      <c r="AJ1731" s="34">
        <v>380000</v>
      </c>
      <c r="AK1731" s="34">
        <v>365000</v>
      </c>
      <c r="AL1731" s="35">
        <v>0.05</v>
      </c>
      <c r="AM1731" s="35">
        <v>9.3150684931506855E-2</v>
      </c>
      <c r="AN1731" s="12">
        <v>2.2999999999999998</v>
      </c>
      <c r="AO1731" s="33">
        <v>0</v>
      </c>
      <c r="AP1731" s="12">
        <v>2.2999999999999998</v>
      </c>
      <c r="AQ1731" s="34">
        <v>380</v>
      </c>
      <c r="AR1731" s="34">
        <v>350</v>
      </c>
      <c r="AS1731" s="31">
        <v>8.5714285714285715E-2</v>
      </c>
      <c r="AT1731" s="36">
        <v>1064</v>
      </c>
      <c r="AU1731" s="30">
        <v>0.63670000000000004</v>
      </c>
      <c r="AV1731" s="30">
        <v>0.36330000000000001</v>
      </c>
      <c r="AW1731" s="30">
        <v>0.87219999999999998</v>
      </c>
      <c r="AX1731" s="30">
        <v>8.4400000000000003E-2</v>
      </c>
      <c r="AY1731" s="30">
        <v>0.35249999999999998</v>
      </c>
      <c r="AZ1731" s="30">
        <v>0.23480000000000001</v>
      </c>
      <c r="BA1731" s="30">
        <v>0.378</v>
      </c>
      <c r="BB1731" s="37">
        <v>3</v>
      </c>
      <c r="BC1731" s="29">
        <v>204</v>
      </c>
      <c r="BD1731" s="38" t="s">
        <v>4503</v>
      </c>
      <c r="BE1731" s="39">
        <v>146.38982591640101</v>
      </c>
      <c r="BF1731" s="39">
        <v>-41.190100714116298</v>
      </c>
      <c r="BG1731" s="40">
        <f t="shared" si="312"/>
        <v>79</v>
      </c>
      <c r="BH1731" s="40">
        <f t="shared" si="313"/>
        <v>79</v>
      </c>
      <c r="BI1731" s="40">
        <f t="shared" si="314"/>
        <v>44</v>
      </c>
      <c r="BJ1731" s="40">
        <f t="shared" si="315"/>
        <v>26</v>
      </c>
      <c r="BK1731" s="40">
        <f t="shared" si="316"/>
        <v>68</v>
      </c>
      <c r="BL1731" s="40">
        <f t="shared" si="317"/>
        <v>68</v>
      </c>
      <c r="BM1731" s="41">
        <f t="shared" si="318"/>
        <v>100</v>
      </c>
      <c r="BN1731" s="40">
        <f t="shared" si="319"/>
        <v>96</v>
      </c>
      <c r="BO1731" s="41">
        <f t="shared" si="320"/>
        <v>29</v>
      </c>
      <c r="BP1731" s="41">
        <f t="shared" si="321"/>
        <v>70</v>
      </c>
      <c r="BQ1731" s="41">
        <f t="shared" si="322"/>
        <v>30</v>
      </c>
      <c r="BR1731" s="41">
        <f t="shared" si="323"/>
        <v>52</v>
      </c>
    </row>
    <row r="1732" spans="2:70" x14ac:dyDescent="0.3">
      <c r="B1732" s="12" t="s">
        <v>2101</v>
      </c>
      <c r="C1732" s="12">
        <v>604021087</v>
      </c>
      <c r="D1732" s="12" t="s">
        <v>1272</v>
      </c>
      <c r="E1732" s="12" t="s">
        <v>807</v>
      </c>
      <c r="F1732" s="12" t="s">
        <v>1272</v>
      </c>
      <c r="G1732" s="12" t="s">
        <v>151</v>
      </c>
      <c r="H1732" s="12" t="s">
        <v>5013</v>
      </c>
      <c r="I1732" s="28">
        <v>440000</v>
      </c>
      <c r="J1732" s="28">
        <v>430000</v>
      </c>
      <c r="K1732" s="28">
        <v>420000</v>
      </c>
      <c r="L1732" s="28">
        <v>399000</v>
      </c>
      <c r="M1732" s="28">
        <v>399000</v>
      </c>
      <c r="N1732" s="28">
        <v>380000</v>
      </c>
      <c r="O1732" s="29">
        <v>61</v>
      </c>
      <c r="P1732" s="29">
        <v>71</v>
      </c>
      <c r="Q1732" s="29">
        <v>57</v>
      </c>
      <c r="R1732" s="28">
        <v>410</v>
      </c>
      <c r="S1732" s="28">
        <v>380</v>
      </c>
      <c r="T1732" s="30">
        <v>2.8</v>
      </c>
      <c r="U1732" s="30">
        <v>-0.10000000000000009</v>
      </c>
      <c r="V1732" s="30">
        <v>2.9</v>
      </c>
      <c r="W1732" s="30">
        <v>2.6</v>
      </c>
      <c r="X1732" s="31">
        <v>4.8454545454545452E-2</v>
      </c>
      <c r="Y1732" s="30">
        <v>4.9000000000000004</v>
      </c>
      <c r="Z1732" s="30">
        <v>0.20000000000000018</v>
      </c>
      <c r="AA1732" s="30">
        <v>4.7</v>
      </c>
      <c r="AB1732" s="30">
        <v>4.9000000000000004</v>
      </c>
      <c r="AC1732" s="32">
        <v>0.30710690316395012</v>
      </c>
      <c r="AD1732" s="30">
        <v>6.3380411534773939</v>
      </c>
      <c r="AE1732" s="12">
        <v>56</v>
      </c>
      <c r="AF1732" s="12">
        <v>58</v>
      </c>
      <c r="AG1732" s="12">
        <v>68</v>
      </c>
      <c r="AH1732" s="33">
        <v>6.4864864864864868</v>
      </c>
      <c r="AI1732" s="34">
        <v>399000</v>
      </c>
      <c r="AJ1732" s="34">
        <v>380000</v>
      </c>
      <c r="AK1732" s="34">
        <v>365000</v>
      </c>
      <c r="AL1732" s="35">
        <v>0.05</v>
      </c>
      <c r="AM1732" s="35">
        <v>9.3150684931506855E-2</v>
      </c>
      <c r="AN1732" s="12">
        <v>2.2999999999999998</v>
      </c>
      <c r="AO1732" s="33">
        <v>0</v>
      </c>
      <c r="AP1732" s="12">
        <v>2.2999999999999998</v>
      </c>
      <c r="AQ1732" s="34">
        <v>380</v>
      </c>
      <c r="AR1732" s="34">
        <v>350</v>
      </c>
      <c r="AS1732" s="31">
        <v>8.5714285714285715E-2</v>
      </c>
      <c r="AT1732" s="36">
        <v>1335.0400000000002</v>
      </c>
      <c r="AU1732" s="30">
        <v>0.69110000000000005</v>
      </c>
      <c r="AV1732" s="30">
        <v>0.30890000000000001</v>
      </c>
      <c r="AW1732" s="30">
        <v>0.93100000000000005</v>
      </c>
      <c r="AX1732" s="30">
        <v>5.7299999999999997E-2</v>
      </c>
      <c r="AY1732" s="30">
        <v>0.36320000000000002</v>
      </c>
      <c r="AZ1732" s="30">
        <v>0.3352</v>
      </c>
      <c r="BA1732" s="30">
        <v>0.26669999999999999</v>
      </c>
      <c r="BB1732" s="37">
        <v>1</v>
      </c>
      <c r="BC1732" s="29">
        <v>192</v>
      </c>
      <c r="BD1732" s="38" t="s">
        <v>4396</v>
      </c>
      <c r="BE1732" s="39">
        <v>146.46614173781401</v>
      </c>
      <c r="BF1732" s="39">
        <v>-41.284763367490903</v>
      </c>
      <c r="BG1732" s="40">
        <f t="shared" ref="BG1732:BG1750" si="324">IF(T1732&lt;=1, 100, IF(T1732&gt;=7, 1, ROUND(100 - ((T1732-1)/6)*99, 0)))</f>
        <v>70</v>
      </c>
      <c r="BH1732" s="40">
        <f t="shared" ref="BH1732:BH1750" si="325">IF(AN1732&lt;=1, 100, IF(AN1732&gt;=7, 1, ROUND(100 - ((AN1732-1)/6)*99, 0)))</f>
        <v>79</v>
      </c>
      <c r="BI1732" s="40">
        <f t="shared" ref="BI1732:BI1750" si="326">IF(AH1732&lt;=2, 100, IF(AH1732&gt;=10, 1, ROUND(100 - ((AH1732-2)/8)*99, 0)))</f>
        <v>44</v>
      </c>
      <c r="BJ1732" s="40">
        <f t="shared" ref="BJ1732:BJ1750" si="327">IF(AL1732&lt;=0, 1, IF(AL1732&gt;=0.2, 100, ROUND(1 + (AL1732/0.2)*99, 0)))</f>
        <v>26</v>
      </c>
      <c r="BK1732" s="40">
        <f t="shared" ref="BK1732:BK1750" si="328">IF(BC1732&gt;=750, 1, IF(BC1732&lt;=50, 100, ROUND(100 - 99 * (((BC1732 - 50)/700)^0.75), 0)))</f>
        <v>70</v>
      </c>
      <c r="BL1732" s="40">
        <f t="shared" ref="BL1732:BL1750" si="329">IF(AY1732&gt;=0.5, 100, IF(AY1732&lt;=0.05, 1, ROUND(1 + ((AY1732-0.05)/0.45)*99, 0)))</f>
        <v>70</v>
      </c>
      <c r="BM1732" s="41">
        <f t="shared" ref="BM1732:BM1750" si="330">IF(X1732&gt;=0.045, 100, IF(X1732&lt;=0.015, 1, ROUND(1 + ((X1732-0.015)/0.03)*99, 0)))</f>
        <v>100</v>
      </c>
      <c r="BN1732" s="40">
        <f t="shared" ref="BN1732:BN1750" si="331">IF(AD1732&lt;=5, 100, IF(AD1732&gt;=15, 1, ROUND(100 - ((AD1732-5)/10)*99, 0)))</f>
        <v>87</v>
      </c>
      <c r="BO1732" s="41">
        <f t="shared" ref="BO1732:BO1750" si="332">IF(AC1732&lt;=0.25, 100, IF(AC1732&gt;=0.4, 1, ROUND(100 - ((AC1732-0.25)/0.15)*99, 0)))</f>
        <v>62</v>
      </c>
      <c r="BP1732" s="41">
        <f t="shared" ref="BP1732:BP1750" si="333">IF(Y1732&lt;=1, 100, IF(Y1732&gt;=7, 1, ROUND(100 - ((Y1732-1)/6)*99, 0)))</f>
        <v>36</v>
      </c>
      <c r="BQ1732" s="41">
        <f t="shared" ref="BQ1732:BQ1750" si="334">BB1732*10</f>
        <v>10</v>
      </c>
      <c r="BR1732" s="41">
        <f t="shared" ref="BR1732:BR1750" si="335">IF(
  (
    IF($BG$2,0.1,0) + IF($BH$2,0.1,0) + IF($BI$2,0.05,0) + IF($BJ$2,0.05,0) +
    IF($BK$2,0.07,0) + IF($BL$2,0.08,0) + IF($BM$2,0.08,0) + IF($BN$2,0.07,0) +
    IF($BO$2,0.07,0) + IF($BP$2,0.08,0) + IF($BQ$2,0.08,0)
  ) = 0,
  "",
  ROUND(
    (
      IF($BG$2, BG1732*0.1, 0) + IF($BH$2, BH1732*0.1, 0) + IF($BI$2, BI1732*0.05, 0) + IF($BJ$2, BJ1732*0.05, 0) +
      IF($BK$2, BK1732*0.07, 0) + IF($BL$2, BL1732*0.08, 0) + IF($BM$2, BM1732*0.08, 0) + IF($BN$2, BN1732*0.07, 0) +
      IF($BO$2, BO1732*0.07, 0) + IF($BP$2, BP1732*0.08, 0) + IF($BQ$2, BQ1732*0.08, 0)
    ) /
    (
      IF($BG$2,0.1,0) + IF($BH$2,0.1,0) + IF($BI$2,0.05,0) + IF($BJ$2,0.05,0) +
      IF($BK$2,0.07,0) + IF($BL$2,0.08,0) + IF($BM$2,0.08,0) + IF($BN$2,0.07,0) +
      IF($BO$2,0.07,0) + IF($BP$2,0.08,0) + IF($BQ$2,0.08,0)
    ) * 0.8,
  0)
)</f>
        <v>49</v>
      </c>
    </row>
    <row r="1733" spans="2:70" x14ac:dyDescent="0.3">
      <c r="B1733" s="12" t="s">
        <v>1419</v>
      </c>
      <c r="C1733" s="12">
        <v>604021088</v>
      </c>
      <c r="D1733" s="12" t="s">
        <v>1272</v>
      </c>
      <c r="E1733" s="12" t="s">
        <v>807</v>
      </c>
      <c r="F1733" s="12" t="s">
        <v>1272</v>
      </c>
      <c r="G1733" s="12" t="s">
        <v>151</v>
      </c>
      <c r="H1733" s="12" t="s">
        <v>5013</v>
      </c>
      <c r="I1733" s="28">
        <v>420000</v>
      </c>
      <c r="J1733" s="28">
        <v>425000</v>
      </c>
      <c r="K1733" s="28">
        <v>410000</v>
      </c>
      <c r="L1733" s="28">
        <v>432000</v>
      </c>
      <c r="M1733" s="28">
        <v>432000</v>
      </c>
      <c r="N1733" s="28">
        <v>399000</v>
      </c>
      <c r="O1733" s="29">
        <v>86</v>
      </c>
      <c r="P1733" s="29">
        <v>86</v>
      </c>
      <c r="Q1733" s="29">
        <v>38</v>
      </c>
      <c r="R1733" s="28">
        <v>440</v>
      </c>
      <c r="S1733" s="28">
        <v>360</v>
      </c>
      <c r="T1733" s="30">
        <v>1.9</v>
      </c>
      <c r="U1733" s="30">
        <v>0</v>
      </c>
      <c r="V1733" s="30">
        <v>1.9</v>
      </c>
      <c r="W1733" s="30">
        <v>3.2</v>
      </c>
      <c r="X1733" s="31">
        <v>5.4476190476190477E-2</v>
      </c>
      <c r="Y1733" s="30">
        <v>4.2</v>
      </c>
      <c r="Z1733" s="30">
        <v>1</v>
      </c>
      <c r="AA1733" s="30">
        <v>3.2</v>
      </c>
      <c r="AB1733" s="30">
        <v>3.2</v>
      </c>
      <c r="AC1733" s="32">
        <v>0.25167017479637593</v>
      </c>
      <c r="AD1733" s="30">
        <v>4.6198196422411666</v>
      </c>
      <c r="AE1733" s="12">
        <v>56</v>
      </c>
      <c r="AF1733" s="12">
        <v>58</v>
      </c>
      <c r="AG1733" s="12">
        <v>68</v>
      </c>
      <c r="AH1733" s="33">
        <v>6.4864864864864868</v>
      </c>
      <c r="AI1733" s="34">
        <v>399000</v>
      </c>
      <c r="AJ1733" s="34">
        <v>380000</v>
      </c>
      <c r="AK1733" s="34">
        <v>365000</v>
      </c>
      <c r="AL1733" s="35">
        <v>0.05</v>
      </c>
      <c r="AM1733" s="35">
        <v>9.3150684931506855E-2</v>
      </c>
      <c r="AN1733" s="12">
        <v>2.2999999999999998</v>
      </c>
      <c r="AO1733" s="33">
        <v>0</v>
      </c>
      <c r="AP1733" s="12">
        <v>2.2999999999999998</v>
      </c>
      <c r="AQ1733" s="34">
        <v>380</v>
      </c>
      <c r="AR1733" s="34">
        <v>350</v>
      </c>
      <c r="AS1733" s="31">
        <v>8.5714285714285715E-2</v>
      </c>
      <c r="AT1733" s="36">
        <v>1748.3200000000002</v>
      </c>
      <c r="AU1733" s="30">
        <v>0.76639999999999997</v>
      </c>
      <c r="AV1733" s="30">
        <v>0.2336</v>
      </c>
      <c r="AW1733" s="30">
        <v>0.96719999999999995</v>
      </c>
      <c r="AX1733" s="30">
        <v>3.3599999999999998E-2</v>
      </c>
      <c r="AY1733" s="30">
        <v>0.39100000000000001</v>
      </c>
      <c r="AZ1733" s="30">
        <v>0.40770000000000001</v>
      </c>
      <c r="BA1733" s="30">
        <v>0.19259999999999999</v>
      </c>
      <c r="BB1733" s="37">
        <v>3</v>
      </c>
      <c r="BC1733" s="29">
        <v>207</v>
      </c>
      <c r="BD1733" s="38" t="s">
        <v>3753</v>
      </c>
      <c r="BE1733" s="39">
        <v>146.304658305461</v>
      </c>
      <c r="BF1733" s="39">
        <v>-41.188293798150397</v>
      </c>
      <c r="BG1733" s="40">
        <f t="shared" si="324"/>
        <v>85</v>
      </c>
      <c r="BH1733" s="40">
        <f t="shared" si="325"/>
        <v>79</v>
      </c>
      <c r="BI1733" s="40">
        <f t="shared" si="326"/>
        <v>44</v>
      </c>
      <c r="BJ1733" s="40">
        <f t="shared" si="327"/>
        <v>26</v>
      </c>
      <c r="BK1733" s="40">
        <f t="shared" si="328"/>
        <v>68</v>
      </c>
      <c r="BL1733" s="40">
        <f t="shared" si="329"/>
        <v>76</v>
      </c>
      <c r="BM1733" s="41">
        <f t="shared" si="330"/>
        <v>100</v>
      </c>
      <c r="BN1733" s="40">
        <f t="shared" si="331"/>
        <v>100</v>
      </c>
      <c r="BO1733" s="41">
        <f t="shared" si="332"/>
        <v>99</v>
      </c>
      <c r="BP1733" s="41">
        <f t="shared" si="333"/>
        <v>47</v>
      </c>
      <c r="BQ1733" s="41">
        <f t="shared" si="334"/>
        <v>30</v>
      </c>
      <c r="BR1733" s="41">
        <f t="shared" si="335"/>
        <v>57</v>
      </c>
    </row>
    <row r="1734" spans="2:70" x14ac:dyDescent="0.3">
      <c r="B1734" s="12" t="s">
        <v>2102</v>
      </c>
      <c r="C1734" s="12">
        <v>604021089</v>
      </c>
      <c r="D1734" s="12" t="s">
        <v>1272</v>
      </c>
      <c r="E1734" s="12" t="s">
        <v>807</v>
      </c>
      <c r="F1734" s="12" t="s">
        <v>2758</v>
      </c>
      <c r="G1734" s="12" t="s">
        <v>151</v>
      </c>
      <c r="H1734" s="12" t="s">
        <v>5013</v>
      </c>
      <c r="I1734" s="28">
        <v>499000</v>
      </c>
      <c r="J1734" s="28">
        <v>499000</v>
      </c>
      <c r="K1734" s="28">
        <v>499000</v>
      </c>
      <c r="L1734" s="28">
        <v>439000</v>
      </c>
      <c r="M1734" s="28">
        <v>445000</v>
      </c>
      <c r="N1734" s="28">
        <v>444000</v>
      </c>
      <c r="O1734" s="29">
        <v>70</v>
      </c>
      <c r="P1734" s="29">
        <v>86</v>
      </c>
      <c r="Q1734" s="29">
        <v>78</v>
      </c>
      <c r="R1734" s="28">
        <v>420</v>
      </c>
      <c r="S1734" s="28">
        <v>360</v>
      </c>
      <c r="T1734" s="30">
        <v>3.3</v>
      </c>
      <c r="U1734" s="30">
        <v>-0.20000000000000018</v>
      </c>
      <c r="V1734" s="30">
        <v>3.5</v>
      </c>
      <c r="W1734" s="30">
        <v>3.6</v>
      </c>
      <c r="X1734" s="31">
        <v>4.3767535070140279E-2</v>
      </c>
      <c r="Y1734" s="30">
        <v>5.9</v>
      </c>
      <c r="Z1734" s="30">
        <v>0.60000000000000053</v>
      </c>
      <c r="AA1734" s="30">
        <v>5.3</v>
      </c>
      <c r="AB1734" s="30">
        <v>5.3</v>
      </c>
      <c r="AC1734" s="32">
        <v>0.29319781078967938</v>
      </c>
      <c r="AD1734" s="30">
        <v>6.6989792849839755</v>
      </c>
      <c r="AE1734" s="12">
        <v>56</v>
      </c>
      <c r="AF1734" s="12">
        <v>58</v>
      </c>
      <c r="AG1734" s="12">
        <v>68</v>
      </c>
      <c r="AH1734" s="33">
        <v>6.4864864864864868</v>
      </c>
      <c r="AI1734" s="34">
        <v>399000</v>
      </c>
      <c r="AJ1734" s="34">
        <v>380000</v>
      </c>
      <c r="AK1734" s="34">
        <v>365000</v>
      </c>
      <c r="AL1734" s="35">
        <v>0.05</v>
      </c>
      <c r="AM1734" s="35">
        <v>9.3150684931506855E-2</v>
      </c>
      <c r="AN1734" s="12">
        <v>2.2999999999999998</v>
      </c>
      <c r="AO1734" s="33">
        <v>0</v>
      </c>
      <c r="AP1734" s="12">
        <v>2.2999999999999998</v>
      </c>
      <c r="AQ1734" s="34">
        <v>380</v>
      </c>
      <c r="AR1734" s="34">
        <v>350</v>
      </c>
      <c r="AS1734" s="31">
        <v>8.5714285714285715E-2</v>
      </c>
      <c r="AT1734" s="36">
        <v>1432.4800000000002</v>
      </c>
      <c r="AU1734" s="30">
        <v>0.71740000000000004</v>
      </c>
      <c r="AV1734" s="30">
        <v>0.28260000000000002</v>
      </c>
      <c r="AW1734" s="30">
        <v>0.92600000000000005</v>
      </c>
      <c r="AX1734" s="30">
        <v>4.7899999999999998E-2</v>
      </c>
      <c r="AY1734" s="30">
        <v>0.49049999999999999</v>
      </c>
      <c r="AZ1734" s="30">
        <v>0.29330000000000001</v>
      </c>
      <c r="BA1734" s="30">
        <v>0.1893</v>
      </c>
      <c r="BB1734" s="37">
        <v>2</v>
      </c>
      <c r="BC1734" s="29">
        <v>198</v>
      </c>
      <c r="BD1734" s="38" t="s">
        <v>4397</v>
      </c>
      <c r="BE1734" s="39">
        <v>146.505127513101</v>
      </c>
      <c r="BF1734" s="39">
        <v>-41.212691822390198</v>
      </c>
      <c r="BG1734" s="40">
        <f t="shared" si="324"/>
        <v>62</v>
      </c>
      <c r="BH1734" s="40">
        <f t="shared" si="325"/>
        <v>79</v>
      </c>
      <c r="BI1734" s="40">
        <f t="shared" si="326"/>
        <v>44</v>
      </c>
      <c r="BJ1734" s="40">
        <f t="shared" si="327"/>
        <v>26</v>
      </c>
      <c r="BK1734" s="40">
        <f t="shared" si="328"/>
        <v>69</v>
      </c>
      <c r="BL1734" s="40">
        <f t="shared" si="329"/>
        <v>98</v>
      </c>
      <c r="BM1734" s="41">
        <f t="shared" si="330"/>
        <v>96</v>
      </c>
      <c r="BN1734" s="40">
        <f t="shared" si="331"/>
        <v>83</v>
      </c>
      <c r="BO1734" s="41">
        <f t="shared" si="332"/>
        <v>71</v>
      </c>
      <c r="BP1734" s="41">
        <f t="shared" si="333"/>
        <v>19</v>
      </c>
      <c r="BQ1734" s="41">
        <f t="shared" si="334"/>
        <v>20</v>
      </c>
      <c r="BR1734" s="41">
        <f t="shared" si="335"/>
        <v>50</v>
      </c>
    </row>
    <row r="1735" spans="2:70" x14ac:dyDescent="0.3">
      <c r="B1735" s="12" t="s">
        <v>1271</v>
      </c>
      <c r="C1735" s="12">
        <v>604021090</v>
      </c>
      <c r="D1735" s="12" t="s">
        <v>1272</v>
      </c>
      <c r="E1735" s="12" t="s">
        <v>807</v>
      </c>
      <c r="F1735" s="12" t="s">
        <v>1272</v>
      </c>
      <c r="G1735" s="12" t="s">
        <v>151</v>
      </c>
      <c r="H1735" s="12" t="s">
        <v>5013</v>
      </c>
      <c r="I1735" s="28">
        <v>515000</v>
      </c>
      <c r="J1735" s="28">
        <v>515000</v>
      </c>
      <c r="K1735" s="28">
        <v>425000</v>
      </c>
      <c r="L1735" s="28">
        <v>507000</v>
      </c>
      <c r="M1735" s="28">
        <v>507000</v>
      </c>
      <c r="N1735" s="28">
        <v>350000</v>
      </c>
      <c r="O1735" s="29">
        <v>27</v>
      </c>
      <c r="P1735" s="29">
        <v>27</v>
      </c>
      <c r="Q1735" s="29">
        <v>164</v>
      </c>
      <c r="R1735" s="28">
        <v>380</v>
      </c>
      <c r="S1735" s="28">
        <v>360</v>
      </c>
      <c r="T1735" s="30">
        <v>3.4</v>
      </c>
      <c r="U1735" s="30">
        <v>0.89999999999999991</v>
      </c>
      <c r="V1735" s="30">
        <v>2.5</v>
      </c>
      <c r="W1735" s="30">
        <v>2.5</v>
      </c>
      <c r="X1735" s="31">
        <v>3.8368932038834951E-2</v>
      </c>
      <c r="Y1735" s="30">
        <v>5</v>
      </c>
      <c r="Z1735" s="30">
        <v>0</v>
      </c>
      <c r="AA1735" s="30">
        <v>5</v>
      </c>
      <c r="AB1735" s="30">
        <v>3.4</v>
      </c>
      <c r="AC1735" s="32">
        <v>0.22161052533358214</v>
      </c>
      <c r="AD1735" s="30">
        <v>5.775780392044271</v>
      </c>
      <c r="AE1735" s="12">
        <v>56</v>
      </c>
      <c r="AF1735" s="12">
        <v>58</v>
      </c>
      <c r="AG1735" s="12">
        <v>68</v>
      </c>
      <c r="AH1735" s="33">
        <v>6.4864864864864868</v>
      </c>
      <c r="AI1735" s="34">
        <v>399000</v>
      </c>
      <c r="AJ1735" s="34">
        <v>380000</v>
      </c>
      <c r="AK1735" s="34">
        <v>365000</v>
      </c>
      <c r="AL1735" s="35">
        <v>0.05</v>
      </c>
      <c r="AM1735" s="35">
        <v>9.3150684931506855E-2</v>
      </c>
      <c r="AN1735" s="12">
        <v>2.2999999999999998</v>
      </c>
      <c r="AO1735" s="33">
        <v>0</v>
      </c>
      <c r="AP1735" s="12">
        <v>2.2999999999999998</v>
      </c>
      <c r="AQ1735" s="34">
        <v>380</v>
      </c>
      <c r="AR1735" s="34">
        <v>350</v>
      </c>
      <c r="AS1735" s="31">
        <v>8.5714285714285715E-2</v>
      </c>
      <c r="AT1735" s="36">
        <v>1714.7200000000003</v>
      </c>
      <c r="AU1735" s="30">
        <v>0.76019999999999999</v>
      </c>
      <c r="AV1735" s="30">
        <v>0.23980000000000001</v>
      </c>
      <c r="AW1735" s="30">
        <v>0.97370000000000001</v>
      </c>
      <c r="AX1735" s="30">
        <v>1.9800000000000002E-2</v>
      </c>
      <c r="AY1735" s="30">
        <v>0.40910000000000002</v>
      </c>
      <c r="AZ1735" s="30">
        <v>0.44529999999999997</v>
      </c>
      <c r="BA1735" s="30">
        <v>0.1391</v>
      </c>
      <c r="BB1735" s="37">
        <v>4</v>
      </c>
      <c r="BC1735" s="29">
        <v>202</v>
      </c>
      <c r="BD1735" s="38" t="s">
        <v>3619</v>
      </c>
      <c r="BE1735" s="39">
        <v>146.33719885443799</v>
      </c>
      <c r="BF1735" s="39">
        <v>-41.228190648390303</v>
      </c>
      <c r="BG1735" s="40">
        <f t="shared" si="324"/>
        <v>60</v>
      </c>
      <c r="BH1735" s="40">
        <f t="shared" si="325"/>
        <v>79</v>
      </c>
      <c r="BI1735" s="40">
        <f t="shared" si="326"/>
        <v>44</v>
      </c>
      <c r="BJ1735" s="40">
        <f t="shared" si="327"/>
        <v>26</v>
      </c>
      <c r="BK1735" s="40">
        <f t="shared" si="328"/>
        <v>69</v>
      </c>
      <c r="BL1735" s="40">
        <f t="shared" si="329"/>
        <v>80</v>
      </c>
      <c r="BM1735" s="41">
        <f t="shared" si="330"/>
        <v>78</v>
      </c>
      <c r="BN1735" s="40">
        <f t="shared" si="331"/>
        <v>92</v>
      </c>
      <c r="BO1735" s="41">
        <f t="shared" si="332"/>
        <v>100</v>
      </c>
      <c r="BP1735" s="41">
        <f t="shared" si="333"/>
        <v>34</v>
      </c>
      <c r="BQ1735" s="41">
        <f t="shared" si="334"/>
        <v>40</v>
      </c>
      <c r="BR1735" s="41">
        <f t="shared" si="335"/>
        <v>52</v>
      </c>
    </row>
    <row r="1736" spans="2:70" x14ac:dyDescent="0.3">
      <c r="B1736" s="12" t="s">
        <v>1420</v>
      </c>
      <c r="C1736" s="12">
        <v>604021092</v>
      </c>
      <c r="D1736" s="12" t="s">
        <v>1272</v>
      </c>
      <c r="E1736" s="12" t="s">
        <v>807</v>
      </c>
      <c r="F1736" s="12" t="s">
        <v>1655</v>
      </c>
      <c r="G1736" s="12" t="s">
        <v>151</v>
      </c>
      <c r="H1736" s="12" t="s">
        <v>5013</v>
      </c>
      <c r="I1736" s="28">
        <v>495000</v>
      </c>
      <c r="J1736" s="28">
        <v>520000</v>
      </c>
      <c r="K1736" s="28">
        <v>490000</v>
      </c>
      <c r="L1736" s="28">
        <v>252000</v>
      </c>
      <c r="M1736" s="28">
        <v>252000</v>
      </c>
      <c r="N1736" s="28">
        <v>239000</v>
      </c>
      <c r="O1736" s="29">
        <v>153</v>
      </c>
      <c r="P1736" s="29">
        <v>101</v>
      </c>
      <c r="Q1736" s="29">
        <v>18</v>
      </c>
      <c r="R1736" s="28">
        <v>380</v>
      </c>
      <c r="S1736" s="28">
        <v>400</v>
      </c>
      <c r="T1736" s="30">
        <v>2</v>
      </c>
      <c r="U1736" s="30">
        <v>0</v>
      </c>
      <c r="V1736" s="30">
        <v>2</v>
      </c>
      <c r="W1736" s="30">
        <v>2</v>
      </c>
      <c r="X1736" s="31">
        <v>3.9919191919191917E-2</v>
      </c>
      <c r="Y1736" s="30">
        <v>3.4</v>
      </c>
      <c r="Z1736" s="30">
        <v>-2.0000000000000004</v>
      </c>
      <c r="AA1736" s="30">
        <v>5.4</v>
      </c>
      <c r="AB1736" s="30">
        <v>5.4</v>
      </c>
      <c r="AC1736" s="32">
        <v>0.2136559913637999</v>
      </c>
      <c r="AD1736" s="30">
        <v>5.3522123342652304</v>
      </c>
      <c r="AE1736" s="12">
        <v>56</v>
      </c>
      <c r="AF1736" s="12">
        <v>58</v>
      </c>
      <c r="AG1736" s="12">
        <v>68</v>
      </c>
      <c r="AH1736" s="33">
        <v>6.4864864864864868</v>
      </c>
      <c r="AI1736" s="34">
        <v>399000</v>
      </c>
      <c r="AJ1736" s="34">
        <v>380000</v>
      </c>
      <c r="AK1736" s="34">
        <v>365000</v>
      </c>
      <c r="AL1736" s="35">
        <v>0.05</v>
      </c>
      <c r="AM1736" s="35">
        <v>9.3150684931506855E-2</v>
      </c>
      <c r="AN1736" s="12">
        <v>2.2999999999999998</v>
      </c>
      <c r="AO1736" s="33">
        <v>0</v>
      </c>
      <c r="AP1736" s="12">
        <v>2.2999999999999998</v>
      </c>
      <c r="AQ1736" s="34">
        <v>380</v>
      </c>
      <c r="AR1736" s="34">
        <v>350</v>
      </c>
      <c r="AS1736" s="31">
        <v>8.5714285714285715E-2</v>
      </c>
      <c r="AT1736" s="36">
        <v>1778.5600000000002</v>
      </c>
      <c r="AU1736" s="30">
        <v>0.74790000000000001</v>
      </c>
      <c r="AV1736" s="30">
        <v>0.25209999999999999</v>
      </c>
      <c r="AW1736" s="30">
        <v>0.92949999999999999</v>
      </c>
      <c r="AX1736" s="30">
        <v>4.1700000000000001E-2</v>
      </c>
      <c r="AY1736" s="30">
        <v>0.45679999999999998</v>
      </c>
      <c r="AZ1736" s="30">
        <v>0.38109999999999999</v>
      </c>
      <c r="BA1736" s="30">
        <v>0.1394</v>
      </c>
      <c r="BB1736" s="37">
        <v>5</v>
      </c>
      <c r="BC1736" s="29">
        <v>205</v>
      </c>
      <c r="BD1736" s="38" t="s">
        <v>3754</v>
      </c>
      <c r="BE1736" s="39">
        <v>146.249287701789</v>
      </c>
      <c r="BF1736" s="39">
        <v>-41.2198784504494</v>
      </c>
      <c r="BG1736" s="40">
        <f t="shared" si="324"/>
        <v>84</v>
      </c>
      <c r="BH1736" s="40">
        <f t="shared" si="325"/>
        <v>79</v>
      </c>
      <c r="BI1736" s="40">
        <f t="shared" si="326"/>
        <v>44</v>
      </c>
      <c r="BJ1736" s="40">
        <f t="shared" si="327"/>
        <v>26</v>
      </c>
      <c r="BK1736" s="40">
        <f t="shared" si="328"/>
        <v>68</v>
      </c>
      <c r="BL1736" s="40">
        <f t="shared" si="329"/>
        <v>90</v>
      </c>
      <c r="BM1736" s="41">
        <f t="shared" si="330"/>
        <v>83</v>
      </c>
      <c r="BN1736" s="40">
        <f t="shared" si="331"/>
        <v>97</v>
      </c>
      <c r="BO1736" s="41">
        <f t="shared" si="332"/>
        <v>100</v>
      </c>
      <c r="BP1736" s="41">
        <f t="shared" si="333"/>
        <v>60</v>
      </c>
      <c r="BQ1736" s="41">
        <f t="shared" si="334"/>
        <v>50</v>
      </c>
      <c r="BR1736" s="41">
        <f t="shared" si="335"/>
        <v>59</v>
      </c>
    </row>
    <row r="1737" spans="2:70" x14ac:dyDescent="0.3">
      <c r="B1737" s="12" t="s">
        <v>1544</v>
      </c>
      <c r="C1737" s="12">
        <v>604031095</v>
      </c>
      <c r="D1737" s="12" t="s">
        <v>1151</v>
      </c>
      <c r="E1737" s="12" t="s">
        <v>807</v>
      </c>
      <c r="F1737" s="12" t="s">
        <v>2758</v>
      </c>
      <c r="G1737" s="12" t="s">
        <v>151</v>
      </c>
      <c r="H1737" s="12" t="s">
        <v>5013</v>
      </c>
      <c r="I1737" s="28">
        <v>290000</v>
      </c>
      <c r="J1737" s="28">
        <v>270000</v>
      </c>
      <c r="K1737" s="28">
        <v>310000</v>
      </c>
      <c r="L1737" s="28">
        <v>270000</v>
      </c>
      <c r="M1737" s="28">
        <v>270000</v>
      </c>
      <c r="N1737" s="28">
        <v>365000</v>
      </c>
      <c r="O1737" s="29">
        <v>44</v>
      </c>
      <c r="P1737" s="29">
        <v>28</v>
      </c>
      <c r="Q1737" s="29">
        <v>75</v>
      </c>
      <c r="R1737" s="28">
        <v>290</v>
      </c>
      <c r="S1737" s="28">
        <v>290</v>
      </c>
      <c r="T1737" s="30">
        <v>1.2</v>
      </c>
      <c r="U1737" s="30">
        <v>-0.19999999999999996</v>
      </c>
      <c r="V1737" s="30">
        <v>1.4</v>
      </c>
      <c r="W1737" s="30">
        <v>1.2</v>
      </c>
      <c r="X1737" s="31">
        <v>5.1999999999999998E-2</v>
      </c>
      <c r="Y1737" s="30">
        <v>4.8</v>
      </c>
      <c r="Z1737" s="30">
        <v>0.70000000000000018</v>
      </c>
      <c r="AA1737" s="30">
        <v>4.0999999999999996</v>
      </c>
      <c r="AB1737" s="30">
        <v>1.2</v>
      </c>
      <c r="AC1737" s="32">
        <v>0.21777003484320556</v>
      </c>
      <c r="AD1737" s="30">
        <v>4.1878852854462609</v>
      </c>
      <c r="AE1737" s="12">
        <v>0</v>
      </c>
      <c r="AF1737" s="12">
        <v>5</v>
      </c>
      <c r="AG1737" s="12">
        <v>11</v>
      </c>
      <c r="AH1737" s="33">
        <v>8.7272727272727284</v>
      </c>
      <c r="AI1737" s="34">
        <v>160000</v>
      </c>
      <c r="AJ1737" s="34">
        <v>187000</v>
      </c>
      <c r="AK1737" s="34">
        <v>163000</v>
      </c>
      <c r="AL1737" s="35">
        <v>-0.14438502673796791</v>
      </c>
      <c r="AM1737" s="35">
        <v>-1.8404907975460124E-2</v>
      </c>
      <c r="AN1737" s="12">
        <v>1</v>
      </c>
      <c r="AO1737" s="33">
        <v>-0.10000000000000009</v>
      </c>
      <c r="AP1737" s="12">
        <v>1.1000000000000001</v>
      </c>
      <c r="AQ1737" s="34">
        <v>240</v>
      </c>
      <c r="AR1737" s="34">
        <v>280</v>
      </c>
      <c r="AS1737" s="31">
        <v>-0.14285714285714285</v>
      </c>
      <c r="AT1737" s="36">
        <v>1331.68</v>
      </c>
      <c r="AU1737" s="30">
        <v>0.66159999999999997</v>
      </c>
      <c r="AV1737" s="30">
        <v>0.33839999999999998</v>
      </c>
      <c r="AW1737" s="30">
        <v>0.9224</v>
      </c>
      <c r="AX1737" s="30">
        <v>6.3799999999999996E-2</v>
      </c>
      <c r="AY1737" s="30">
        <v>0.35570000000000002</v>
      </c>
      <c r="AZ1737" s="30">
        <v>0.32219999999999999</v>
      </c>
      <c r="BA1737" s="30">
        <v>0.26960000000000001</v>
      </c>
      <c r="BB1737" s="37">
        <v>3.5</v>
      </c>
      <c r="BC1737" s="29">
        <v>290</v>
      </c>
      <c r="BD1737" s="38" t="s">
        <v>3870</v>
      </c>
      <c r="BE1737" s="39">
        <v>145.138053833502</v>
      </c>
      <c r="BF1737" s="39">
        <v>-40.8461751845227</v>
      </c>
      <c r="BG1737" s="40">
        <f t="shared" si="324"/>
        <v>97</v>
      </c>
      <c r="BH1737" s="40">
        <f t="shared" si="325"/>
        <v>100</v>
      </c>
      <c r="BI1737" s="40">
        <f t="shared" si="326"/>
        <v>17</v>
      </c>
      <c r="BJ1737" s="40">
        <f t="shared" si="327"/>
        <v>1</v>
      </c>
      <c r="BK1737" s="40">
        <f t="shared" si="328"/>
        <v>56</v>
      </c>
      <c r="BL1737" s="40">
        <f t="shared" si="329"/>
        <v>68</v>
      </c>
      <c r="BM1737" s="41">
        <f t="shared" si="330"/>
        <v>100</v>
      </c>
      <c r="BN1737" s="40">
        <f t="shared" si="331"/>
        <v>100</v>
      </c>
      <c r="BO1737" s="41">
        <f t="shared" si="332"/>
        <v>100</v>
      </c>
      <c r="BP1737" s="41">
        <f t="shared" si="333"/>
        <v>37</v>
      </c>
      <c r="BQ1737" s="41">
        <f t="shared" si="334"/>
        <v>35</v>
      </c>
      <c r="BR1737" s="41">
        <f t="shared" si="335"/>
        <v>56</v>
      </c>
    </row>
    <row r="1738" spans="2:70" x14ac:dyDescent="0.3">
      <c r="B1738" s="12" t="s">
        <v>1274</v>
      </c>
      <c r="C1738" s="12">
        <v>604031097</v>
      </c>
      <c r="D1738" s="12" t="s">
        <v>1151</v>
      </c>
      <c r="E1738" s="12" t="s">
        <v>807</v>
      </c>
      <c r="F1738" s="12" t="s">
        <v>2758</v>
      </c>
      <c r="G1738" s="12" t="s">
        <v>151</v>
      </c>
      <c r="H1738" s="12" t="s">
        <v>5013</v>
      </c>
      <c r="I1738" s="28">
        <v>158000</v>
      </c>
      <c r="J1738" s="28">
        <v>158000</v>
      </c>
      <c r="K1738" s="28">
        <v>158000</v>
      </c>
      <c r="L1738" s="28">
        <v>150000</v>
      </c>
      <c r="M1738" s="28">
        <v>150000</v>
      </c>
      <c r="N1738" s="28">
        <v>150000</v>
      </c>
      <c r="O1738" s="29">
        <v>108</v>
      </c>
      <c r="P1738" s="29">
        <v>108</v>
      </c>
      <c r="Q1738" s="29">
        <v>8</v>
      </c>
      <c r="R1738" s="28">
        <v>200</v>
      </c>
      <c r="S1738" s="28">
        <v>220</v>
      </c>
      <c r="T1738" s="30">
        <v>1.6</v>
      </c>
      <c r="U1738" s="30">
        <v>0</v>
      </c>
      <c r="V1738" s="30">
        <v>1.6</v>
      </c>
      <c r="W1738" s="30">
        <v>1.4</v>
      </c>
      <c r="X1738" s="31">
        <v>6.5822784810126586E-2</v>
      </c>
      <c r="Y1738" s="30">
        <v>4.3</v>
      </c>
      <c r="Z1738" s="30">
        <v>0.20000000000000018</v>
      </c>
      <c r="AA1738" s="30">
        <v>4.0999999999999996</v>
      </c>
      <c r="AB1738" s="30">
        <v>1.9</v>
      </c>
      <c r="AC1738" s="32">
        <v>0.1864002385923054</v>
      </c>
      <c r="AD1738" s="30">
        <v>2.8318497786138708</v>
      </c>
      <c r="AE1738" s="12">
        <v>0</v>
      </c>
      <c r="AF1738" s="12">
        <v>5</v>
      </c>
      <c r="AG1738" s="12">
        <v>11</v>
      </c>
      <c r="AH1738" s="33">
        <v>8.7272727272727284</v>
      </c>
      <c r="AI1738" s="34">
        <v>160000</v>
      </c>
      <c r="AJ1738" s="34">
        <v>187000</v>
      </c>
      <c r="AK1738" s="34">
        <v>163000</v>
      </c>
      <c r="AL1738" s="35">
        <v>-0.14438502673796791</v>
      </c>
      <c r="AM1738" s="35">
        <v>-1.8404907975460124E-2</v>
      </c>
      <c r="AN1738" s="12">
        <v>1</v>
      </c>
      <c r="AO1738" s="33">
        <v>-0.10000000000000009</v>
      </c>
      <c r="AP1738" s="12">
        <v>1.1000000000000001</v>
      </c>
      <c r="AQ1738" s="34">
        <v>240</v>
      </c>
      <c r="AR1738" s="34">
        <v>280</v>
      </c>
      <c r="AS1738" s="31">
        <v>-0.14285714285714285</v>
      </c>
      <c r="AT1738" s="36">
        <v>1072.96</v>
      </c>
      <c r="AU1738" s="30">
        <v>0.54669999999999996</v>
      </c>
      <c r="AV1738" s="30">
        <v>0.45329999999999998</v>
      </c>
      <c r="AW1738" s="30">
        <v>0.9355</v>
      </c>
      <c r="AX1738" s="30">
        <v>2.6100000000000002E-2</v>
      </c>
      <c r="AY1738" s="30">
        <v>0.45229999999999998</v>
      </c>
      <c r="AZ1738" s="30">
        <v>0.23250000000000001</v>
      </c>
      <c r="BA1738" s="30">
        <v>0.25280000000000002</v>
      </c>
      <c r="BB1738" s="37">
        <v>1</v>
      </c>
      <c r="BC1738" s="29">
        <v>177</v>
      </c>
      <c r="BD1738" s="38" t="s">
        <v>3621</v>
      </c>
      <c r="BE1738" s="39">
        <v>145.60475908647899</v>
      </c>
      <c r="BF1738" s="39">
        <v>-41.930136376087198</v>
      </c>
      <c r="BG1738" s="40">
        <f t="shared" si="324"/>
        <v>90</v>
      </c>
      <c r="BH1738" s="40">
        <f t="shared" si="325"/>
        <v>100</v>
      </c>
      <c r="BI1738" s="40">
        <f t="shared" si="326"/>
        <v>17</v>
      </c>
      <c r="BJ1738" s="40">
        <f t="shared" si="327"/>
        <v>1</v>
      </c>
      <c r="BK1738" s="40">
        <f t="shared" si="328"/>
        <v>72</v>
      </c>
      <c r="BL1738" s="40">
        <f t="shared" si="329"/>
        <v>90</v>
      </c>
      <c r="BM1738" s="41">
        <f t="shared" si="330"/>
        <v>100</v>
      </c>
      <c r="BN1738" s="40">
        <f t="shared" si="331"/>
        <v>100</v>
      </c>
      <c r="BO1738" s="41">
        <f t="shared" si="332"/>
        <v>100</v>
      </c>
      <c r="BP1738" s="41">
        <f t="shared" si="333"/>
        <v>46</v>
      </c>
      <c r="BQ1738" s="41">
        <f t="shared" si="334"/>
        <v>10</v>
      </c>
      <c r="BR1738" s="41">
        <f t="shared" si="335"/>
        <v>57</v>
      </c>
    </row>
    <row r="1739" spans="2:70" x14ac:dyDescent="0.3">
      <c r="B1739" s="12" t="s">
        <v>1994</v>
      </c>
      <c r="C1739" s="12">
        <v>701011002</v>
      </c>
      <c r="D1739" s="12" t="s">
        <v>1994</v>
      </c>
      <c r="E1739" s="12" t="s">
        <v>1423</v>
      </c>
      <c r="F1739" s="12" t="s">
        <v>1423</v>
      </c>
      <c r="G1739" s="12" t="s">
        <v>1424</v>
      </c>
      <c r="H1739" s="12" t="s">
        <v>5013</v>
      </c>
      <c r="I1739" s="28">
        <v>435120</v>
      </c>
      <c r="J1739" s="28">
        <v>436100</v>
      </c>
      <c r="K1739" s="28">
        <v>441000</v>
      </c>
      <c r="L1739" s="28">
        <v>390000</v>
      </c>
      <c r="M1739" s="28">
        <v>400000</v>
      </c>
      <c r="N1739" s="28">
        <v>405000</v>
      </c>
      <c r="O1739" s="29">
        <v>75</v>
      </c>
      <c r="P1739" s="29">
        <v>76</v>
      </c>
      <c r="Q1739" s="29">
        <v>59</v>
      </c>
      <c r="R1739" s="28">
        <v>600</v>
      </c>
      <c r="S1739" s="28">
        <v>600</v>
      </c>
      <c r="T1739" s="30">
        <v>2.4</v>
      </c>
      <c r="U1739" s="30">
        <v>0.10000000000000009</v>
      </c>
      <c r="V1739" s="30">
        <v>2.2999999999999998</v>
      </c>
      <c r="W1739" s="30">
        <v>2</v>
      </c>
      <c r="X1739" s="31">
        <v>7.170435741864313E-2</v>
      </c>
      <c r="Y1739" s="30">
        <v>10.8</v>
      </c>
      <c r="Z1739" s="30">
        <v>-0.5</v>
      </c>
      <c r="AA1739" s="30">
        <v>11.3</v>
      </c>
      <c r="AB1739" s="30">
        <v>10.199999999999999</v>
      </c>
      <c r="AC1739" s="32">
        <v>0.24905359633393104</v>
      </c>
      <c r="AD1739" s="30">
        <v>3.4733397704108997</v>
      </c>
      <c r="AE1739" s="12">
        <v>245</v>
      </c>
      <c r="AF1739" s="12">
        <v>220</v>
      </c>
      <c r="AG1739" s="12">
        <v>332</v>
      </c>
      <c r="AH1739" s="33">
        <v>5.1329479768786124</v>
      </c>
      <c r="AI1739" s="34">
        <v>420000</v>
      </c>
      <c r="AJ1739" s="34">
        <v>420000</v>
      </c>
      <c r="AK1739" s="34">
        <v>440000</v>
      </c>
      <c r="AL1739" s="35">
        <v>0</v>
      </c>
      <c r="AM1739" s="35">
        <v>-4.5454545454545456E-2</v>
      </c>
      <c r="AN1739" s="12">
        <v>2.8</v>
      </c>
      <c r="AO1739" s="33">
        <v>0.39999999999999991</v>
      </c>
      <c r="AP1739" s="12">
        <v>2.4</v>
      </c>
      <c r="AQ1739" s="34">
        <v>600</v>
      </c>
      <c r="AR1739" s="34">
        <v>585</v>
      </c>
      <c r="AS1739" s="31">
        <v>2.564102564102564E-2</v>
      </c>
      <c r="AT1739" s="36">
        <v>2409.1200000000003</v>
      </c>
      <c r="AU1739" s="30">
        <v>0.51349999999999996</v>
      </c>
      <c r="AV1739" s="30">
        <v>0.48649999999999999</v>
      </c>
      <c r="AW1739" s="30">
        <v>5.4000000000000003E-3</v>
      </c>
      <c r="AX1739" s="30">
        <v>1E-3</v>
      </c>
      <c r="AY1739" s="30">
        <v>7.3700000000000002E-2</v>
      </c>
      <c r="AZ1739" s="30">
        <v>0.14710000000000001</v>
      </c>
      <c r="BA1739" s="30">
        <v>0.75339999999999996</v>
      </c>
      <c r="BB1739" s="37">
        <v>8</v>
      </c>
      <c r="BC1739" s="29">
        <v>1</v>
      </c>
      <c r="BD1739" s="38" t="s">
        <v>5046</v>
      </c>
      <c r="BE1739" s="39">
        <v>130.844347096333</v>
      </c>
      <c r="BF1739" s="39">
        <v>-12.4640147397444</v>
      </c>
      <c r="BG1739" s="40">
        <f t="shared" si="324"/>
        <v>77</v>
      </c>
      <c r="BH1739" s="40">
        <f t="shared" si="325"/>
        <v>70</v>
      </c>
      <c r="BI1739" s="40">
        <f t="shared" si="326"/>
        <v>61</v>
      </c>
      <c r="BJ1739" s="40">
        <f t="shared" si="327"/>
        <v>1</v>
      </c>
      <c r="BK1739" s="40">
        <f t="shared" si="328"/>
        <v>100</v>
      </c>
      <c r="BL1739" s="40">
        <f t="shared" si="329"/>
        <v>6</v>
      </c>
      <c r="BM1739" s="41">
        <f t="shared" si="330"/>
        <v>100</v>
      </c>
      <c r="BN1739" s="40">
        <f t="shared" si="331"/>
        <v>100</v>
      </c>
      <c r="BO1739" s="41">
        <f t="shared" si="332"/>
        <v>100</v>
      </c>
      <c r="BP1739" s="41">
        <f t="shared" si="333"/>
        <v>1</v>
      </c>
      <c r="BQ1739" s="41">
        <f t="shared" si="334"/>
        <v>80</v>
      </c>
      <c r="BR1739" s="41">
        <f t="shared" si="335"/>
        <v>52</v>
      </c>
    </row>
    <row r="1740" spans="2:70" x14ac:dyDescent="0.3">
      <c r="B1740" s="12" t="s">
        <v>2612</v>
      </c>
      <c r="C1740" s="12">
        <v>701011004</v>
      </c>
      <c r="D1740" s="12" t="s">
        <v>1994</v>
      </c>
      <c r="E1740" s="12" t="s">
        <v>1423</v>
      </c>
      <c r="F1740" s="12" t="s">
        <v>1423</v>
      </c>
      <c r="G1740" s="12" t="s">
        <v>1424</v>
      </c>
      <c r="H1740" s="12" t="s">
        <v>5013</v>
      </c>
      <c r="I1740" s="28">
        <v>459000</v>
      </c>
      <c r="J1740" s="28">
        <v>448000</v>
      </c>
      <c r="K1740" s="28">
        <v>455700</v>
      </c>
      <c r="L1740" s="28">
        <v>480000</v>
      </c>
      <c r="M1740" s="28">
        <v>460000</v>
      </c>
      <c r="N1740" s="28">
        <v>470000</v>
      </c>
      <c r="O1740" s="29">
        <v>53</v>
      </c>
      <c r="P1740" s="29">
        <v>63</v>
      </c>
      <c r="Q1740" s="29">
        <v>49</v>
      </c>
      <c r="R1740" s="28">
        <v>570</v>
      </c>
      <c r="S1740" s="28">
        <v>550</v>
      </c>
      <c r="T1740" s="30">
        <v>3</v>
      </c>
      <c r="U1740" s="30">
        <v>-0.20000000000000018</v>
      </c>
      <c r="V1740" s="30">
        <v>3.2</v>
      </c>
      <c r="W1740" s="30">
        <v>3.2</v>
      </c>
      <c r="X1740" s="31">
        <v>6.4575163398692806E-2</v>
      </c>
      <c r="Y1740" s="30">
        <v>8.5</v>
      </c>
      <c r="Z1740" s="30">
        <v>-0.30000000000000071</v>
      </c>
      <c r="AA1740" s="30">
        <v>8.8000000000000007</v>
      </c>
      <c r="AB1740" s="30">
        <v>9.1999999999999993</v>
      </c>
      <c r="AC1740" s="32">
        <v>0.23164705117367837</v>
      </c>
      <c r="AD1740" s="30">
        <v>3.5872468450984605</v>
      </c>
      <c r="AE1740" s="12">
        <v>245</v>
      </c>
      <c r="AF1740" s="12">
        <v>220</v>
      </c>
      <c r="AG1740" s="12">
        <v>332</v>
      </c>
      <c r="AH1740" s="33">
        <v>5.1329479768786124</v>
      </c>
      <c r="AI1740" s="34">
        <v>420000</v>
      </c>
      <c r="AJ1740" s="34">
        <v>420000</v>
      </c>
      <c r="AK1740" s="34">
        <v>440000</v>
      </c>
      <c r="AL1740" s="35">
        <v>0</v>
      </c>
      <c r="AM1740" s="35">
        <v>-4.5454545454545456E-2</v>
      </c>
      <c r="AN1740" s="12">
        <v>2.8</v>
      </c>
      <c r="AO1740" s="33">
        <v>0.39999999999999991</v>
      </c>
      <c r="AP1740" s="12">
        <v>2.4</v>
      </c>
      <c r="AQ1740" s="34">
        <v>600</v>
      </c>
      <c r="AR1740" s="34">
        <v>585</v>
      </c>
      <c r="AS1740" s="31">
        <v>2.564102564102564E-2</v>
      </c>
      <c r="AT1740" s="36">
        <v>2460.6400000000003</v>
      </c>
      <c r="AU1740" s="30">
        <v>0.61329999999999996</v>
      </c>
      <c r="AV1740" s="30">
        <v>0.38669999999999999</v>
      </c>
      <c r="AW1740" s="30">
        <v>0.28299999999999997</v>
      </c>
      <c r="AX1740" s="30">
        <v>0.52249999999999996</v>
      </c>
      <c r="AY1740" s="30">
        <v>0.21379999999999999</v>
      </c>
      <c r="AZ1740" s="30">
        <v>0.21940000000000001</v>
      </c>
      <c r="BA1740" s="30">
        <v>0.51559999999999995</v>
      </c>
      <c r="BB1740" s="37">
        <v>10</v>
      </c>
      <c r="BC1740" s="29">
        <v>3</v>
      </c>
      <c r="BD1740" s="38" t="s">
        <v>4910</v>
      </c>
      <c r="BE1740" s="39">
        <v>130.83626502229899</v>
      </c>
      <c r="BF1740" s="39">
        <v>-12.435559994464301</v>
      </c>
      <c r="BG1740" s="40">
        <f t="shared" si="324"/>
        <v>67</v>
      </c>
      <c r="BH1740" s="40">
        <f t="shared" si="325"/>
        <v>70</v>
      </c>
      <c r="BI1740" s="40">
        <f t="shared" si="326"/>
        <v>61</v>
      </c>
      <c r="BJ1740" s="40">
        <f t="shared" si="327"/>
        <v>1</v>
      </c>
      <c r="BK1740" s="40">
        <f t="shared" si="328"/>
        <v>100</v>
      </c>
      <c r="BL1740" s="40">
        <f t="shared" si="329"/>
        <v>37</v>
      </c>
      <c r="BM1740" s="41">
        <f t="shared" si="330"/>
        <v>100</v>
      </c>
      <c r="BN1740" s="40">
        <f t="shared" si="331"/>
        <v>100</v>
      </c>
      <c r="BO1740" s="41">
        <f t="shared" si="332"/>
        <v>100</v>
      </c>
      <c r="BP1740" s="41">
        <f t="shared" si="333"/>
        <v>1</v>
      </c>
      <c r="BQ1740" s="41">
        <f t="shared" si="334"/>
        <v>100</v>
      </c>
      <c r="BR1740" s="41">
        <f t="shared" si="335"/>
        <v>55</v>
      </c>
    </row>
    <row r="1741" spans="2:70" x14ac:dyDescent="0.3">
      <c r="B1741" s="12" t="s">
        <v>2448</v>
      </c>
      <c r="C1741" s="12">
        <v>701011005</v>
      </c>
      <c r="D1741" s="12" t="s">
        <v>1994</v>
      </c>
      <c r="E1741" s="12" t="s">
        <v>1423</v>
      </c>
      <c r="F1741" s="12" t="s">
        <v>1423</v>
      </c>
      <c r="G1741" s="12" t="s">
        <v>1424</v>
      </c>
      <c r="H1741" s="12" t="s">
        <v>5013</v>
      </c>
      <c r="I1741" s="28">
        <v>475200</v>
      </c>
      <c r="J1741" s="28">
        <v>455700</v>
      </c>
      <c r="K1741" s="28">
        <v>498000</v>
      </c>
      <c r="L1741" s="28">
        <v>360000</v>
      </c>
      <c r="M1741" s="28">
        <v>390000</v>
      </c>
      <c r="N1741" s="28">
        <v>405000</v>
      </c>
      <c r="O1741" s="29">
        <v>64</v>
      </c>
      <c r="P1741" s="29">
        <v>63</v>
      </c>
      <c r="Q1741" s="29">
        <v>63</v>
      </c>
      <c r="R1741" s="28">
        <v>600</v>
      </c>
      <c r="S1741" s="28">
        <v>600</v>
      </c>
      <c r="T1741" s="30">
        <v>2.6</v>
      </c>
      <c r="U1741" s="30">
        <v>-0.39999999999999991</v>
      </c>
      <c r="V1741" s="30">
        <v>3</v>
      </c>
      <c r="W1741" s="30">
        <v>2.2999999999999998</v>
      </c>
      <c r="X1741" s="31">
        <v>6.5656565656565663E-2</v>
      </c>
      <c r="Y1741" s="30">
        <v>11.1</v>
      </c>
      <c r="Z1741" s="30">
        <v>-0.20000000000000107</v>
      </c>
      <c r="AA1741" s="30">
        <v>11.3</v>
      </c>
      <c r="AB1741" s="30">
        <v>9.9</v>
      </c>
      <c r="AC1741" s="32">
        <v>0.22584919296555045</v>
      </c>
      <c r="AD1741" s="30">
        <v>3.4398569390137679</v>
      </c>
      <c r="AE1741" s="12">
        <v>245</v>
      </c>
      <c r="AF1741" s="12">
        <v>220</v>
      </c>
      <c r="AG1741" s="12">
        <v>332</v>
      </c>
      <c r="AH1741" s="33">
        <v>5.1329479768786124</v>
      </c>
      <c r="AI1741" s="34">
        <v>420000</v>
      </c>
      <c r="AJ1741" s="34">
        <v>420000</v>
      </c>
      <c r="AK1741" s="34">
        <v>440000</v>
      </c>
      <c r="AL1741" s="35">
        <v>0</v>
      </c>
      <c r="AM1741" s="35">
        <v>-4.5454545454545456E-2</v>
      </c>
      <c r="AN1741" s="12">
        <v>2.8</v>
      </c>
      <c r="AO1741" s="33">
        <v>0.39999999999999991</v>
      </c>
      <c r="AP1741" s="12">
        <v>2.4</v>
      </c>
      <c r="AQ1741" s="34">
        <v>600</v>
      </c>
      <c r="AR1741" s="34">
        <v>585</v>
      </c>
      <c r="AS1741" s="31">
        <v>2.564102564102564E-2</v>
      </c>
      <c r="AT1741" s="36">
        <v>2656.6400000000003</v>
      </c>
      <c r="AU1741" s="30">
        <v>0.61650000000000005</v>
      </c>
      <c r="AV1741" s="30">
        <v>0.38350000000000001</v>
      </c>
      <c r="AW1741" s="30">
        <v>0.21609999999999999</v>
      </c>
      <c r="AX1741" s="30">
        <v>0.1133</v>
      </c>
      <c r="AY1741" s="30">
        <v>0.15359999999999999</v>
      </c>
      <c r="AZ1741" s="30">
        <v>0.1668</v>
      </c>
      <c r="BA1741" s="30">
        <v>0.64839999999999998</v>
      </c>
      <c r="BB1741" s="37">
        <v>9.5</v>
      </c>
      <c r="BC1741" s="29">
        <v>2</v>
      </c>
      <c r="BD1741" s="38" t="s">
        <v>4737</v>
      </c>
      <c r="BE1741" s="39">
        <v>130.825832385523</v>
      </c>
      <c r="BF1741" s="39">
        <v>-12.453865939529001</v>
      </c>
      <c r="BG1741" s="40">
        <f t="shared" si="324"/>
        <v>74</v>
      </c>
      <c r="BH1741" s="40">
        <f t="shared" si="325"/>
        <v>70</v>
      </c>
      <c r="BI1741" s="40">
        <f t="shared" si="326"/>
        <v>61</v>
      </c>
      <c r="BJ1741" s="40">
        <f t="shared" si="327"/>
        <v>1</v>
      </c>
      <c r="BK1741" s="40">
        <f t="shared" si="328"/>
        <v>100</v>
      </c>
      <c r="BL1741" s="40">
        <f t="shared" si="329"/>
        <v>24</v>
      </c>
      <c r="BM1741" s="41">
        <f t="shared" si="330"/>
        <v>100</v>
      </c>
      <c r="BN1741" s="40">
        <f t="shared" si="331"/>
        <v>100</v>
      </c>
      <c r="BO1741" s="41">
        <f t="shared" si="332"/>
        <v>100</v>
      </c>
      <c r="BP1741" s="41">
        <f t="shared" si="333"/>
        <v>1</v>
      </c>
      <c r="BQ1741" s="41">
        <f t="shared" si="334"/>
        <v>95</v>
      </c>
      <c r="BR1741" s="41">
        <f t="shared" si="335"/>
        <v>54</v>
      </c>
    </row>
    <row r="1742" spans="2:70" x14ac:dyDescent="0.3">
      <c r="B1742" s="12" t="s">
        <v>2103</v>
      </c>
      <c r="C1742" s="12">
        <v>701011006</v>
      </c>
      <c r="D1742" s="12" t="s">
        <v>1994</v>
      </c>
      <c r="E1742" s="12" t="s">
        <v>1423</v>
      </c>
      <c r="F1742" s="12" t="s">
        <v>1423</v>
      </c>
      <c r="G1742" s="12" t="s">
        <v>1424</v>
      </c>
      <c r="H1742" s="12" t="s">
        <v>5013</v>
      </c>
      <c r="I1742" s="28">
        <v>347900</v>
      </c>
      <c r="J1742" s="28">
        <v>330000</v>
      </c>
      <c r="K1742" s="28">
        <v>373890</v>
      </c>
      <c r="L1742" s="28">
        <v>180000</v>
      </c>
      <c r="M1742" s="28">
        <v>308000</v>
      </c>
      <c r="N1742" s="28">
        <v>360000</v>
      </c>
      <c r="O1742" s="29">
        <v>54</v>
      </c>
      <c r="P1742" s="29">
        <v>48</v>
      </c>
      <c r="Q1742" s="29">
        <v>112</v>
      </c>
      <c r="R1742" s="28">
        <v>480</v>
      </c>
      <c r="S1742" s="28">
        <v>470</v>
      </c>
      <c r="T1742" s="30">
        <v>1.4</v>
      </c>
      <c r="U1742" s="30">
        <v>0.19999999999999996</v>
      </c>
      <c r="V1742" s="30">
        <v>1.2</v>
      </c>
      <c r="W1742" s="30">
        <v>1.2</v>
      </c>
      <c r="X1742" s="31">
        <v>7.1744754239724054E-2</v>
      </c>
      <c r="Y1742" s="30">
        <v>5.6</v>
      </c>
      <c r="Z1742" s="30">
        <v>-0.20000000000000018</v>
      </c>
      <c r="AA1742" s="30">
        <v>5.8</v>
      </c>
      <c r="AB1742" s="30">
        <v>7</v>
      </c>
      <c r="AC1742" s="32">
        <v>0.21557918942224774</v>
      </c>
      <c r="AD1742" s="30">
        <v>3.0048076923076916</v>
      </c>
      <c r="AE1742" s="12">
        <v>245</v>
      </c>
      <c r="AF1742" s="12">
        <v>220</v>
      </c>
      <c r="AG1742" s="12">
        <v>332</v>
      </c>
      <c r="AH1742" s="33">
        <v>5.1329479768786124</v>
      </c>
      <c r="AI1742" s="34">
        <v>420000</v>
      </c>
      <c r="AJ1742" s="34">
        <v>420000</v>
      </c>
      <c r="AK1742" s="34">
        <v>440000</v>
      </c>
      <c r="AL1742" s="35">
        <v>0</v>
      </c>
      <c r="AM1742" s="35">
        <v>-4.5454545454545456E-2</v>
      </c>
      <c r="AN1742" s="12">
        <v>2.8</v>
      </c>
      <c r="AO1742" s="33">
        <v>0.39999999999999991</v>
      </c>
      <c r="AP1742" s="12">
        <v>2.4</v>
      </c>
      <c r="AQ1742" s="34">
        <v>600</v>
      </c>
      <c r="AR1742" s="34">
        <v>585</v>
      </c>
      <c r="AS1742" s="31">
        <v>2.564102564102564E-2</v>
      </c>
      <c r="AT1742" s="36">
        <v>2226.5600000000004</v>
      </c>
      <c r="AU1742" s="30">
        <v>0.71</v>
      </c>
      <c r="AV1742" s="30">
        <v>0.28999999999999998</v>
      </c>
      <c r="AW1742" s="30">
        <v>0.70250000000000001</v>
      </c>
      <c r="AX1742" s="30">
        <v>0.1855</v>
      </c>
      <c r="AY1742" s="30">
        <v>0.17449999999999999</v>
      </c>
      <c r="AZ1742" s="30">
        <v>0.28100000000000003</v>
      </c>
      <c r="BA1742" s="30">
        <v>0.51700000000000002</v>
      </c>
      <c r="BB1742" s="37">
        <v>8</v>
      </c>
      <c r="BC1742" s="29">
        <v>6</v>
      </c>
      <c r="BD1742" s="38" t="s">
        <v>4398</v>
      </c>
      <c r="BE1742" s="39">
        <v>130.85157858574499</v>
      </c>
      <c r="BF1742" s="39">
        <v>-12.416659314476</v>
      </c>
      <c r="BG1742" s="40">
        <f t="shared" si="324"/>
        <v>93</v>
      </c>
      <c r="BH1742" s="40">
        <f t="shared" si="325"/>
        <v>70</v>
      </c>
      <c r="BI1742" s="40">
        <f t="shared" si="326"/>
        <v>61</v>
      </c>
      <c r="BJ1742" s="40">
        <f t="shared" si="327"/>
        <v>1</v>
      </c>
      <c r="BK1742" s="40">
        <f t="shared" si="328"/>
        <v>100</v>
      </c>
      <c r="BL1742" s="40">
        <f t="shared" si="329"/>
        <v>28</v>
      </c>
      <c r="BM1742" s="41">
        <f t="shared" si="330"/>
        <v>100</v>
      </c>
      <c r="BN1742" s="40">
        <f t="shared" si="331"/>
        <v>100</v>
      </c>
      <c r="BO1742" s="41">
        <f t="shared" si="332"/>
        <v>100</v>
      </c>
      <c r="BP1742" s="41">
        <f t="shared" si="333"/>
        <v>24</v>
      </c>
      <c r="BQ1742" s="41">
        <f t="shared" si="334"/>
        <v>80</v>
      </c>
      <c r="BR1742" s="41">
        <f t="shared" si="335"/>
        <v>57</v>
      </c>
    </row>
    <row r="1743" spans="2:70" x14ac:dyDescent="0.3">
      <c r="B1743" s="12" t="s">
        <v>2671</v>
      </c>
      <c r="C1743" s="12">
        <v>701011007</v>
      </c>
      <c r="D1743" s="12" t="s">
        <v>1994</v>
      </c>
      <c r="E1743" s="12" t="s">
        <v>1423</v>
      </c>
      <c r="F1743" s="12" t="s">
        <v>1423</v>
      </c>
      <c r="G1743" s="12" t="s">
        <v>1424</v>
      </c>
      <c r="H1743" s="12" t="s">
        <v>5013</v>
      </c>
      <c r="I1743" s="28">
        <v>407400</v>
      </c>
      <c r="J1743" s="28">
        <v>399000</v>
      </c>
      <c r="K1743" s="28">
        <v>387100</v>
      </c>
      <c r="L1743" s="28">
        <v>430000</v>
      </c>
      <c r="M1743" s="28">
        <v>420000</v>
      </c>
      <c r="N1743" s="28">
        <v>360000</v>
      </c>
      <c r="O1743" s="29">
        <v>72</v>
      </c>
      <c r="P1743" s="29">
        <v>92</v>
      </c>
      <c r="Q1743" s="29">
        <v>67</v>
      </c>
      <c r="R1743" s="28">
        <v>570</v>
      </c>
      <c r="S1743" s="28">
        <v>550</v>
      </c>
      <c r="T1743" s="30">
        <v>2.6</v>
      </c>
      <c r="U1743" s="30">
        <v>0.20000000000000018</v>
      </c>
      <c r="V1743" s="30">
        <v>2.4</v>
      </c>
      <c r="W1743" s="30">
        <v>2.6</v>
      </c>
      <c r="X1743" s="31">
        <v>7.2754050073637708E-2</v>
      </c>
      <c r="Y1743" s="30">
        <v>10.5</v>
      </c>
      <c r="Z1743" s="30">
        <v>-0.59999999999999964</v>
      </c>
      <c r="AA1743" s="30">
        <v>11.1</v>
      </c>
      <c r="AB1743" s="30">
        <v>11.6</v>
      </c>
      <c r="AC1743" s="32">
        <v>0.2281167957994493</v>
      </c>
      <c r="AD1743" s="30">
        <v>3.135451505016722</v>
      </c>
      <c r="AE1743" s="12">
        <v>245</v>
      </c>
      <c r="AF1743" s="12">
        <v>220</v>
      </c>
      <c r="AG1743" s="12">
        <v>332</v>
      </c>
      <c r="AH1743" s="33">
        <v>5.1329479768786124</v>
      </c>
      <c r="AI1743" s="34">
        <v>420000</v>
      </c>
      <c r="AJ1743" s="34">
        <v>420000</v>
      </c>
      <c r="AK1743" s="34">
        <v>440000</v>
      </c>
      <c r="AL1743" s="35">
        <v>0</v>
      </c>
      <c r="AM1743" s="35">
        <v>-4.5454545454545456E-2</v>
      </c>
      <c r="AN1743" s="12">
        <v>2.8</v>
      </c>
      <c r="AO1743" s="33">
        <v>0.39999999999999991</v>
      </c>
      <c r="AP1743" s="12">
        <v>2.4</v>
      </c>
      <c r="AQ1743" s="34">
        <v>600</v>
      </c>
      <c r="AR1743" s="34">
        <v>585</v>
      </c>
      <c r="AS1743" s="31">
        <v>2.564102564102564E-2</v>
      </c>
      <c r="AT1743" s="36">
        <v>2498.7200000000003</v>
      </c>
      <c r="AU1743" s="30">
        <v>0.60070000000000001</v>
      </c>
      <c r="AV1743" s="30">
        <v>0.39929999999999999</v>
      </c>
      <c r="AW1743" s="30">
        <v>0.3075</v>
      </c>
      <c r="AX1743" s="30">
        <v>0.10340000000000001</v>
      </c>
      <c r="AY1743" s="30">
        <v>0.1283</v>
      </c>
      <c r="AZ1743" s="30">
        <v>0.2326</v>
      </c>
      <c r="BA1743" s="30">
        <v>0.61409999999999998</v>
      </c>
      <c r="BB1743" s="37">
        <v>5.5</v>
      </c>
      <c r="BC1743" s="29">
        <v>4</v>
      </c>
      <c r="BD1743" s="38" t="s">
        <v>4971</v>
      </c>
      <c r="BE1743" s="39">
        <v>130.84218786006301</v>
      </c>
      <c r="BF1743" s="39">
        <v>-12.4356715395196</v>
      </c>
      <c r="BG1743" s="40">
        <f t="shared" si="324"/>
        <v>74</v>
      </c>
      <c r="BH1743" s="40">
        <f t="shared" si="325"/>
        <v>70</v>
      </c>
      <c r="BI1743" s="40">
        <f t="shared" si="326"/>
        <v>61</v>
      </c>
      <c r="BJ1743" s="40">
        <f t="shared" si="327"/>
        <v>1</v>
      </c>
      <c r="BK1743" s="40">
        <f t="shared" si="328"/>
        <v>100</v>
      </c>
      <c r="BL1743" s="40">
        <f t="shared" si="329"/>
        <v>18</v>
      </c>
      <c r="BM1743" s="41">
        <f t="shared" si="330"/>
        <v>100</v>
      </c>
      <c r="BN1743" s="40">
        <f t="shared" si="331"/>
        <v>100</v>
      </c>
      <c r="BO1743" s="41">
        <f t="shared" si="332"/>
        <v>100</v>
      </c>
      <c r="BP1743" s="41">
        <f t="shared" si="333"/>
        <v>1</v>
      </c>
      <c r="BQ1743" s="41">
        <f t="shared" si="334"/>
        <v>55</v>
      </c>
      <c r="BR1743" s="41">
        <f t="shared" si="335"/>
        <v>51</v>
      </c>
    </row>
    <row r="1744" spans="2:70" x14ac:dyDescent="0.3">
      <c r="B1744" s="12" t="s">
        <v>2571</v>
      </c>
      <c r="C1744" s="12">
        <v>701011008</v>
      </c>
      <c r="D1744" s="12" t="s">
        <v>1994</v>
      </c>
      <c r="E1744" s="12" t="s">
        <v>1423</v>
      </c>
      <c r="F1744" s="12" t="s">
        <v>1423</v>
      </c>
      <c r="G1744" s="12" t="s">
        <v>1424</v>
      </c>
      <c r="H1744" s="12" t="s">
        <v>5013</v>
      </c>
      <c r="I1744" s="28">
        <v>426300</v>
      </c>
      <c r="J1744" s="28">
        <v>429000</v>
      </c>
      <c r="K1744" s="28">
        <v>429000</v>
      </c>
      <c r="L1744" s="28">
        <v>440000</v>
      </c>
      <c r="M1744" s="28">
        <v>420000</v>
      </c>
      <c r="N1744" s="28">
        <v>402000</v>
      </c>
      <c r="O1744" s="29">
        <v>62</v>
      </c>
      <c r="P1744" s="29">
        <v>63</v>
      </c>
      <c r="Q1744" s="29">
        <v>84</v>
      </c>
      <c r="R1744" s="28">
        <v>570</v>
      </c>
      <c r="S1744" s="28">
        <v>550</v>
      </c>
      <c r="T1744" s="30">
        <v>4.9000000000000004</v>
      </c>
      <c r="U1744" s="30">
        <v>0.30000000000000071</v>
      </c>
      <c r="V1744" s="30">
        <v>4.5999999999999996</v>
      </c>
      <c r="W1744" s="30">
        <v>3.1</v>
      </c>
      <c r="X1744" s="31">
        <v>6.9528501055594646E-2</v>
      </c>
      <c r="Y1744" s="30">
        <v>13.4</v>
      </c>
      <c r="Z1744" s="30">
        <v>-0.69999999999999929</v>
      </c>
      <c r="AA1744" s="30">
        <v>14.1</v>
      </c>
      <c r="AB1744" s="30">
        <v>12.4</v>
      </c>
      <c r="AC1744" s="32">
        <v>0.22341025962623853</v>
      </c>
      <c r="AD1744" s="30">
        <v>3.2132184102113865</v>
      </c>
      <c r="AE1744" s="12">
        <v>245</v>
      </c>
      <c r="AF1744" s="12">
        <v>220</v>
      </c>
      <c r="AG1744" s="12">
        <v>332</v>
      </c>
      <c r="AH1744" s="33">
        <v>5.1329479768786124</v>
      </c>
      <c r="AI1744" s="34">
        <v>420000</v>
      </c>
      <c r="AJ1744" s="34">
        <v>420000</v>
      </c>
      <c r="AK1744" s="34">
        <v>440000</v>
      </c>
      <c r="AL1744" s="35">
        <v>0</v>
      </c>
      <c r="AM1744" s="35">
        <v>-4.5454545454545456E-2</v>
      </c>
      <c r="AN1744" s="12">
        <v>2.8</v>
      </c>
      <c r="AO1744" s="33">
        <v>0.39999999999999991</v>
      </c>
      <c r="AP1744" s="12">
        <v>2.4</v>
      </c>
      <c r="AQ1744" s="34">
        <v>600</v>
      </c>
      <c r="AR1744" s="34">
        <v>585</v>
      </c>
      <c r="AS1744" s="31">
        <v>2.564102564102564E-2</v>
      </c>
      <c r="AT1744" s="36">
        <v>2551.36</v>
      </c>
      <c r="AU1744" s="30">
        <v>0.6159</v>
      </c>
      <c r="AV1744" s="30">
        <v>0.3841</v>
      </c>
      <c r="AW1744" s="30">
        <v>0.2477</v>
      </c>
      <c r="AX1744" s="30">
        <v>0.25950000000000001</v>
      </c>
      <c r="AY1744" s="30">
        <v>0.14499999999999999</v>
      </c>
      <c r="AZ1744" s="30">
        <v>0.26069999999999999</v>
      </c>
      <c r="BA1744" s="30">
        <v>0.56810000000000005</v>
      </c>
      <c r="BB1744" s="37">
        <v>7</v>
      </c>
      <c r="BC1744" s="29">
        <v>3</v>
      </c>
      <c r="BD1744" s="38" t="s">
        <v>4867</v>
      </c>
      <c r="BE1744" s="39">
        <v>130.84555730411901</v>
      </c>
      <c r="BF1744" s="39">
        <v>-12.446908249644601</v>
      </c>
      <c r="BG1744" s="40">
        <f t="shared" si="324"/>
        <v>36</v>
      </c>
      <c r="BH1744" s="40">
        <f t="shared" si="325"/>
        <v>70</v>
      </c>
      <c r="BI1744" s="40">
        <f t="shared" si="326"/>
        <v>61</v>
      </c>
      <c r="BJ1744" s="40">
        <f t="shared" si="327"/>
        <v>1</v>
      </c>
      <c r="BK1744" s="40">
        <f t="shared" si="328"/>
        <v>100</v>
      </c>
      <c r="BL1744" s="40">
        <f t="shared" si="329"/>
        <v>22</v>
      </c>
      <c r="BM1744" s="41">
        <f t="shared" si="330"/>
        <v>100</v>
      </c>
      <c r="BN1744" s="40">
        <f t="shared" si="331"/>
        <v>100</v>
      </c>
      <c r="BO1744" s="41">
        <f t="shared" si="332"/>
        <v>100</v>
      </c>
      <c r="BP1744" s="41">
        <f t="shared" si="333"/>
        <v>1</v>
      </c>
      <c r="BQ1744" s="41">
        <f t="shared" si="334"/>
        <v>70</v>
      </c>
      <c r="BR1744" s="41">
        <f t="shared" si="335"/>
        <v>48</v>
      </c>
    </row>
    <row r="1745" spans="2:72" x14ac:dyDescent="0.3">
      <c r="B1745" s="12" t="s">
        <v>1993</v>
      </c>
      <c r="C1745" s="12">
        <v>701011009</v>
      </c>
      <c r="D1745" s="12" t="s">
        <v>1994</v>
      </c>
      <c r="E1745" s="12" t="s">
        <v>1423</v>
      </c>
      <c r="F1745" s="12" t="s">
        <v>1423</v>
      </c>
      <c r="G1745" s="12" t="s">
        <v>1424</v>
      </c>
      <c r="H1745" s="12" t="s">
        <v>5013</v>
      </c>
      <c r="I1745" s="28">
        <v>480000</v>
      </c>
      <c r="J1745" s="28">
        <v>469000</v>
      </c>
      <c r="K1745" s="28">
        <v>500000</v>
      </c>
      <c r="L1745" s="28">
        <v>495000</v>
      </c>
      <c r="M1745" s="28">
        <v>472500</v>
      </c>
      <c r="N1745" s="28">
        <v>480000</v>
      </c>
      <c r="O1745" s="29">
        <v>71</v>
      </c>
      <c r="P1745" s="29">
        <v>89</v>
      </c>
      <c r="Q1745" s="29">
        <v>59</v>
      </c>
      <c r="R1745" s="28">
        <v>650</v>
      </c>
      <c r="S1745" s="28">
        <v>630</v>
      </c>
      <c r="T1745" s="30">
        <v>2.2000000000000002</v>
      </c>
      <c r="U1745" s="30">
        <v>-0.39999999999999991</v>
      </c>
      <c r="V1745" s="30">
        <v>2.6</v>
      </c>
      <c r="W1745" s="30">
        <v>2.2999999999999998</v>
      </c>
      <c r="X1745" s="31">
        <v>7.0416666666666669E-2</v>
      </c>
      <c r="Y1745" s="30">
        <v>6.1</v>
      </c>
      <c r="Z1745" s="30">
        <v>-0.80000000000000071</v>
      </c>
      <c r="AA1745" s="30">
        <v>6.9</v>
      </c>
      <c r="AB1745" s="30">
        <v>6.9</v>
      </c>
      <c r="AC1745" s="32">
        <v>0.20536346173288847</v>
      </c>
      <c r="AD1745" s="30">
        <v>2.9164041902895401</v>
      </c>
      <c r="AE1745" s="12">
        <v>245</v>
      </c>
      <c r="AF1745" s="12">
        <v>220</v>
      </c>
      <c r="AG1745" s="12">
        <v>332</v>
      </c>
      <c r="AH1745" s="33">
        <v>5.1329479768786124</v>
      </c>
      <c r="AI1745" s="34">
        <v>420000</v>
      </c>
      <c r="AJ1745" s="34">
        <v>420000</v>
      </c>
      <c r="AK1745" s="34">
        <v>440000</v>
      </c>
      <c r="AL1745" s="35">
        <v>0</v>
      </c>
      <c r="AM1745" s="35">
        <v>-4.5454545454545456E-2</v>
      </c>
      <c r="AN1745" s="12">
        <v>2.8</v>
      </c>
      <c r="AO1745" s="33">
        <v>0.39999999999999991</v>
      </c>
      <c r="AP1745" s="12">
        <v>2.4</v>
      </c>
      <c r="AQ1745" s="34">
        <v>600</v>
      </c>
      <c r="AR1745" s="34">
        <v>585</v>
      </c>
      <c r="AS1745" s="31">
        <v>2.564102564102564E-2</v>
      </c>
      <c r="AT1745" s="36">
        <v>3165.1200000000003</v>
      </c>
      <c r="AU1745" s="30">
        <v>0.68589999999999995</v>
      </c>
      <c r="AV1745" s="30">
        <v>0.31409999999999999</v>
      </c>
      <c r="AW1745" s="30">
        <v>0.3422</v>
      </c>
      <c r="AX1745" s="30">
        <v>4.3499999999999997E-2</v>
      </c>
      <c r="AY1745" s="30">
        <v>0.1767</v>
      </c>
      <c r="AZ1745" s="30">
        <v>0.26840000000000003</v>
      </c>
      <c r="BA1745" s="30">
        <v>0.51129999999999998</v>
      </c>
      <c r="BB1745" s="37">
        <v>6.5</v>
      </c>
      <c r="BC1745" s="29">
        <v>4</v>
      </c>
      <c r="BD1745" s="38" t="s">
        <v>4299</v>
      </c>
      <c r="BE1745" s="39">
        <v>130.85438510428699</v>
      </c>
      <c r="BF1745" s="39">
        <v>-12.4356715395196</v>
      </c>
      <c r="BG1745" s="40">
        <f t="shared" si="324"/>
        <v>80</v>
      </c>
      <c r="BH1745" s="40">
        <f t="shared" si="325"/>
        <v>70</v>
      </c>
      <c r="BI1745" s="40">
        <f t="shared" si="326"/>
        <v>61</v>
      </c>
      <c r="BJ1745" s="40">
        <f t="shared" si="327"/>
        <v>1</v>
      </c>
      <c r="BK1745" s="40">
        <f t="shared" si="328"/>
        <v>100</v>
      </c>
      <c r="BL1745" s="40">
        <f t="shared" si="329"/>
        <v>29</v>
      </c>
      <c r="BM1745" s="41">
        <f t="shared" si="330"/>
        <v>100</v>
      </c>
      <c r="BN1745" s="40">
        <f t="shared" si="331"/>
        <v>100</v>
      </c>
      <c r="BO1745" s="41">
        <f t="shared" si="332"/>
        <v>100</v>
      </c>
      <c r="BP1745" s="41">
        <f t="shared" si="333"/>
        <v>16</v>
      </c>
      <c r="BQ1745" s="41">
        <f t="shared" si="334"/>
        <v>65</v>
      </c>
      <c r="BR1745" s="41">
        <f t="shared" si="335"/>
        <v>54</v>
      </c>
    </row>
    <row r="1746" spans="2:72" x14ac:dyDescent="0.3">
      <c r="B1746" s="12" t="s">
        <v>2296</v>
      </c>
      <c r="C1746" s="12">
        <v>701021010</v>
      </c>
      <c r="D1746" s="12" t="s">
        <v>2105</v>
      </c>
      <c r="E1746" s="12" t="s">
        <v>1423</v>
      </c>
      <c r="F1746" s="12" t="s">
        <v>1423</v>
      </c>
      <c r="G1746" s="12" t="s">
        <v>1424</v>
      </c>
      <c r="H1746" s="12" t="s">
        <v>5013</v>
      </c>
      <c r="I1746" s="28">
        <v>272000</v>
      </c>
      <c r="J1746" s="28">
        <v>250000</v>
      </c>
      <c r="K1746" s="28">
        <v>250000</v>
      </c>
      <c r="L1746" s="28">
        <v>262000</v>
      </c>
      <c r="M1746" s="28">
        <v>262000</v>
      </c>
      <c r="N1746" s="28">
        <v>240000</v>
      </c>
      <c r="O1746" s="29">
        <v>70</v>
      </c>
      <c r="P1746" s="29">
        <v>70</v>
      </c>
      <c r="Q1746" s="29">
        <v>211</v>
      </c>
      <c r="R1746" s="28">
        <v>360</v>
      </c>
      <c r="S1746" s="28">
        <v>430</v>
      </c>
      <c r="T1746" s="30">
        <v>3.3</v>
      </c>
      <c r="U1746" s="30">
        <v>0</v>
      </c>
      <c r="V1746" s="30">
        <v>3.3</v>
      </c>
      <c r="W1746" s="30">
        <v>3.3</v>
      </c>
      <c r="X1746" s="31">
        <v>6.88235294117647E-2</v>
      </c>
      <c r="Y1746" s="30">
        <v>10.7</v>
      </c>
      <c r="Z1746" s="30">
        <v>-0.60000000000000142</v>
      </c>
      <c r="AA1746" s="30">
        <v>11.3</v>
      </c>
      <c r="AB1746" s="30">
        <v>14</v>
      </c>
      <c r="AC1746" s="32">
        <v>0.15431040395034634</v>
      </c>
      <c r="AD1746" s="30">
        <v>2.2421169804751178</v>
      </c>
      <c r="AE1746" s="12">
        <v>84</v>
      </c>
      <c r="AF1746" s="12">
        <v>79</v>
      </c>
      <c r="AG1746" s="12">
        <v>116</v>
      </c>
      <c r="AH1746" s="33">
        <v>4.6901408450704221</v>
      </c>
      <c r="AI1746" s="34">
        <v>340000</v>
      </c>
      <c r="AJ1746" s="34">
        <v>360000</v>
      </c>
      <c r="AK1746" s="34">
        <v>355000</v>
      </c>
      <c r="AL1746" s="35">
        <v>-5.5555555555555552E-2</v>
      </c>
      <c r="AM1746" s="35">
        <v>-4.2253521126760563E-2</v>
      </c>
      <c r="AN1746" s="12">
        <v>2.9</v>
      </c>
      <c r="AO1746" s="33">
        <v>0.60000000000000009</v>
      </c>
      <c r="AP1746" s="12">
        <v>2.2999999999999998</v>
      </c>
      <c r="AQ1746" s="34">
        <v>480</v>
      </c>
      <c r="AR1746" s="34">
        <v>480</v>
      </c>
      <c r="AS1746" s="31">
        <v>0</v>
      </c>
      <c r="AT1746" s="36">
        <v>2332.96</v>
      </c>
      <c r="AU1746" s="30">
        <v>0.76219999999999999</v>
      </c>
      <c r="AV1746" s="30">
        <v>0.23780000000000001</v>
      </c>
      <c r="AW1746" s="30">
        <v>0.87480000000000002</v>
      </c>
      <c r="AX1746" s="30">
        <v>2.3599999999999999E-2</v>
      </c>
      <c r="AY1746" s="30">
        <v>0.2283</v>
      </c>
      <c r="AZ1746" s="30">
        <v>0.36969999999999997</v>
      </c>
      <c r="BA1746" s="30">
        <v>0.36080000000000001</v>
      </c>
      <c r="BB1746" s="37">
        <v>5</v>
      </c>
      <c r="BC1746" s="29">
        <v>11</v>
      </c>
      <c r="BD1746" s="38" t="s">
        <v>4585</v>
      </c>
      <c r="BE1746" s="39">
        <v>130.87365803054601</v>
      </c>
      <c r="BF1746" s="39">
        <v>-12.3800781392913</v>
      </c>
      <c r="BG1746" s="40">
        <f t="shared" si="324"/>
        <v>62</v>
      </c>
      <c r="BH1746" s="40">
        <f t="shared" si="325"/>
        <v>69</v>
      </c>
      <c r="BI1746" s="40">
        <f t="shared" si="326"/>
        <v>67</v>
      </c>
      <c r="BJ1746" s="40">
        <f t="shared" si="327"/>
        <v>1</v>
      </c>
      <c r="BK1746" s="40">
        <f t="shared" si="328"/>
        <v>100</v>
      </c>
      <c r="BL1746" s="40">
        <f t="shared" si="329"/>
        <v>40</v>
      </c>
      <c r="BM1746" s="41">
        <f t="shared" si="330"/>
        <v>100</v>
      </c>
      <c r="BN1746" s="40">
        <f t="shared" si="331"/>
        <v>100</v>
      </c>
      <c r="BO1746" s="41">
        <f t="shared" si="332"/>
        <v>100</v>
      </c>
      <c r="BP1746" s="41">
        <f t="shared" si="333"/>
        <v>1</v>
      </c>
      <c r="BQ1746" s="41">
        <f t="shared" si="334"/>
        <v>50</v>
      </c>
      <c r="BR1746" s="41">
        <f t="shared" si="335"/>
        <v>51</v>
      </c>
    </row>
    <row r="1747" spans="2:72" x14ac:dyDescent="0.3">
      <c r="B1747" s="12" t="s">
        <v>2365</v>
      </c>
      <c r="C1747" s="12">
        <v>701021012</v>
      </c>
      <c r="D1747" s="12" t="s">
        <v>2105</v>
      </c>
      <c r="E1747" s="12" t="s">
        <v>1423</v>
      </c>
      <c r="F1747" s="12" t="s">
        <v>1423</v>
      </c>
      <c r="G1747" s="12" t="s">
        <v>1424</v>
      </c>
      <c r="H1747" s="12" t="s">
        <v>5013</v>
      </c>
      <c r="I1747" s="28">
        <v>415000</v>
      </c>
      <c r="J1747" s="28">
        <v>415000</v>
      </c>
      <c r="K1747" s="28">
        <v>425000</v>
      </c>
      <c r="L1747" s="28">
        <v>405000</v>
      </c>
      <c r="M1747" s="28">
        <v>405000</v>
      </c>
      <c r="N1747" s="28">
        <v>399000</v>
      </c>
      <c r="O1747" s="29">
        <v>36</v>
      </c>
      <c r="P1747" s="29">
        <v>36</v>
      </c>
      <c r="Q1747" s="29">
        <v>100</v>
      </c>
      <c r="R1747" s="28">
        <v>600</v>
      </c>
      <c r="S1747" s="28">
        <v>580</v>
      </c>
      <c r="T1747" s="30">
        <v>1.5</v>
      </c>
      <c r="U1747" s="30">
        <v>0.19999999999999996</v>
      </c>
      <c r="V1747" s="30">
        <v>1.3</v>
      </c>
      <c r="W1747" s="30">
        <v>0.7</v>
      </c>
      <c r="X1747" s="31">
        <v>7.5180722891566271E-2</v>
      </c>
      <c r="Y1747" s="30">
        <v>1.8</v>
      </c>
      <c r="Z1747" s="30">
        <v>0.30000000000000004</v>
      </c>
      <c r="AA1747" s="30">
        <v>1.5</v>
      </c>
      <c r="AB1747" s="30">
        <v>1.3</v>
      </c>
      <c r="AC1747" s="32">
        <v>0.23809523809523805</v>
      </c>
      <c r="AD1747" s="30">
        <v>3.1669719169719164</v>
      </c>
      <c r="AE1747" s="12">
        <v>84</v>
      </c>
      <c r="AF1747" s="12">
        <v>79</v>
      </c>
      <c r="AG1747" s="12">
        <v>116</v>
      </c>
      <c r="AH1747" s="33">
        <v>4.6901408450704221</v>
      </c>
      <c r="AI1747" s="34">
        <v>340000</v>
      </c>
      <c r="AJ1747" s="34">
        <v>360000</v>
      </c>
      <c r="AK1747" s="34">
        <v>355000</v>
      </c>
      <c r="AL1747" s="35">
        <v>-5.5555555555555552E-2</v>
      </c>
      <c r="AM1747" s="35">
        <v>-4.2253521126760563E-2</v>
      </c>
      <c r="AN1747" s="12">
        <v>2.9</v>
      </c>
      <c r="AO1747" s="33">
        <v>0.60000000000000009</v>
      </c>
      <c r="AP1747" s="12">
        <v>2.2999999999999998</v>
      </c>
      <c r="AQ1747" s="34">
        <v>480</v>
      </c>
      <c r="AR1747" s="34">
        <v>480</v>
      </c>
      <c r="AS1747" s="31">
        <v>0</v>
      </c>
      <c r="AT1747" s="36">
        <v>2520.0000000000005</v>
      </c>
      <c r="AU1747" s="30">
        <v>0.77490000000000003</v>
      </c>
      <c r="AV1747" s="30">
        <v>0.22509999999999999</v>
      </c>
      <c r="AW1747" s="30">
        <v>0.60099999999999998</v>
      </c>
      <c r="AX1747" s="30">
        <v>0.29449999999999998</v>
      </c>
      <c r="AY1747" s="30">
        <v>0.1686</v>
      </c>
      <c r="AZ1747" s="30">
        <v>0.39429999999999998</v>
      </c>
      <c r="BA1747" s="30">
        <v>0.3468</v>
      </c>
      <c r="BB1747" s="37">
        <v>1.5</v>
      </c>
      <c r="BC1747" s="29">
        <v>12</v>
      </c>
      <c r="BD1747" s="38" t="s">
        <v>4653</v>
      </c>
      <c r="BE1747" s="39">
        <v>130.936007518759</v>
      </c>
      <c r="BF1747" s="39">
        <v>-12.4337958699015</v>
      </c>
      <c r="BG1747" s="40">
        <f t="shared" si="324"/>
        <v>92</v>
      </c>
      <c r="BH1747" s="40">
        <f t="shared" si="325"/>
        <v>69</v>
      </c>
      <c r="BI1747" s="40">
        <f t="shared" si="326"/>
        <v>67</v>
      </c>
      <c r="BJ1747" s="40">
        <f t="shared" si="327"/>
        <v>1</v>
      </c>
      <c r="BK1747" s="40">
        <f t="shared" si="328"/>
        <v>100</v>
      </c>
      <c r="BL1747" s="40">
        <f t="shared" si="329"/>
        <v>27</v>
      </c>
      <c r="BM1747" s="41">
        <f t="shared" si="330"/>
        <v>100</v>
      </c>
      <c r="BN1747" s="40">
        <f t="shared" si="331"/>
        <v>100</v>
      </c>
      <c r="BO1747" s="41">
        <f t="shared" si="332"/>
        <v>100</v>
      </c>
      <c r="BP1747" s="41">
        <f t="shared" si="333"/>
        <v>87</v>
      </c>
      <c r="BQ1747" s="41">
        <f t="shared" si="334"/>
        <v>15</v>
      </c>
      <c r="BR1747" s="41">
        <f t="shared" si="335"/>
        <v>57</v>
      </c>
    </row>
    <row r="1748" spans="2:72" x14ac:dyDescent="0.3">
      <c r="B1748" s="12" t="s">
        <v>2106</v>
      </c>
      <c r="C1748" s="12">
        <v>701021013</v>
      </c>
      <c r="D1748" s="12" t="s">
        <v>2105</v>
      </c>
      <c r="E1748" s="12" t="s">
        <v>1423</v>
      </c>
      <c r="F1748" s="12" t="s">
        <v>1423</v>
      </c>
      <c r="G1748" s="12" t="s">
        <v>1424</v>
      </c>
      <c r="H1748" s="12" t="s">
        <v>5013</v>
      </c>
      <c r="I1748" s="28">
        <v>355000</v>
      </c>
      <c r="J1748" s="28">
        <v>363750</v>
      </c>
      <c r="K1748" s="28">
        <v>369600</v>
      </c>
      <c r="L1748" s="28">
        <v>375000</v>
      </c>
      <c r="M1748" s="28">
        <v>375000</v>
      </c>
      <c r="N1748" s="28">
        <v>383000</v>
      </c>
      <c r="O1748" s="29">
        <v>77</v>
      </c>
      <c r="P1748" s="29">
        <v>78</v>
      </c>
      <c r="Q1748" s="29">
        <v>22</v>
      </c>
      <c r="R1748" s="28">
        <v>480</v>
      </c>
      <c r="S1748" s="28">
        <v>490</v>
      </c>
      <c r="T1748" s="30">
        <v>2.2000000000000002</v>
      </c>
      <c r="U1748" s="30">
        <v>-0.59999999999999964</v>
      </c>
      <c r="V1748" s="30">
        <v>2.8</v>
      </c>
      <c r="W1748" s="30">
        <v>2.4</v>
      </c>
      <c r="X1748" s="31">
        <v>7.0309859154929572E-2</v>
      </c>
      <c r="Y1748" s="30">
        <v>6</v>
      </c>
      <c r="Z1748" s="30">
        <v>-1.2000000000000002</v>
      </c>
      <c r="AA1748" s="30">
        <v>7.2</v>
      </c>
      <c r="AB1748" s="30">
        <v>7.2</v>
      </c>
      <c r="AC1748" s="32">
        <v>0.18067935437244034</v>
      </c>
      <c r="AD1748" s="30">
        <v>2.5697584456016154</v>
      </c>
      <c r="AE1748" s="12">
        <v>84</v>
      </c>
      <c r="AF1748" s="12">
        <v>79</v>
      </c>
      <c r="AG1748" s="12">
        <v>116</v>
      </c>
      <c r="AH1748" s="33">
        <v>4.6901408450704221</v>
      </c>
      <c r="AI1748" s="34">
        <v>340000</v>
      </c>
      <c r="AJ1748" s="34">
        <v>360000</v>
      </c>
      <c r="AK1748" s="34">
        <v>355000</v>
      </c>
      <c r="AL1748" s="35">
        <v>-5.5555555555555552E-2</v>
      </c>
      <c r="AM1748" s="35">
        <v>-4.2253521126760563E-2</v>
      </c>
      <c r="AN1748" s="12">
        <v>2.9</v>
      </c>
      <c r="AO1748" s="33">
        <v>0.60000000000000009</v>
      </c>
      <c r="AP1748" s="12">
        <v>2.2999999999999998</v>
      </c>
      <c r="AQ1748" s="34">
        <v>480</v>
      </c>
      <c r="AR1748" s="34">
        <v>480</v>
      </c>
      <c r="AS1748" s="31">
        <v>0</v>
      </c>
      <c r="AT1748" s="36">
        <v>2656.6400000000003</v>
      </c>
      <c r="AU1748" s="30">
        <v>0.74360000000000004</v>
      </c>
      <c r="AV1748" s="30">
        <v>0.25640000000000002</v>
      </c>
      <c r="AW1748" s="30">
        <v>0.7056</v>
      </c>
      <c r="AX1748" s="30">
        <v>0.2072</v>
      </c>
      <c r="AY1748" s="30">
        <v>0.30669999999999997</v>
      </c>
      <c r="AZ1748" s="30">
        <v>0.28210000000000002</v>
      </c>
      <c r="BA1748" s="30">
        <v>0.38769999999999999</v>
      </c>
      <c r="BB1748" s="37">
        <v>6</v>
      </c>
      <c r="BC1748" s="29">
        <v>12</v>
      </c>
      <c r="BD1748" s="38" t="s">
        <v>4400</v>
      </c>
      <c r="BE1748" s="39">
        <v>130.87369519276601</v>
      </c>
      <c r="BF1748" s="39">
        <v>-12.3703792892914</v>
      </c>
      <c r="BG1748" s="40">
        <f t="shared" si="324"/>
        <v>80</v>
      </c>
      <c r="BH1748" s="40">
        <f t="shared" si="325"/>
        <v>69</v>
      </c>
      <c r="BI1748" s="40">
        <f t="shared" si="326"/>
        <v>67</v>
      </c>
      <c r="BJ1748" s="40">
        <f t="shared" si="327"/>
        <v>1</v>
      </c>
      <c r="BK1748" s="40">
        <f t="shared" si="328"/>
        <v>100</v>
      </c>
      <c r="BL1748" s="40">
        <f t="shared" si="329"/>
        <v>57</v>
      </c>
      <c r="BM1748" s="41">
        <f t="shared" si="330"/>
        <v>100</v>
      </c>
      <c r="BN1748" s="40">
        <f t="shared" si="331"/>
        <v>100</v>
      </c>
      <c r="BO1748" s="41">
        <f t="shared" si="332"/>
        <v>100</v>
      </c>
      <c r="BP1748" s="41">
        <f t="shared" si="333"/>
        <v>18</v>
      </c>
      <c r="BQ1748" s="41">
        <f t="shared" si="334"/>
        <v>60</v>
      </c>
      <c r="BR1748" s="41">
        <f t="shared" si="335"/>
        <v>56</v>
      </c>
    </row>
    <row r="1749" spans="2:72" x14ac:dyDescent="0.3">
      <c r="B1749" s="12" t="s">
        <v>2682</v>
      </c>
      <c r="C1749" s="12">
        <v>701021016</v>
      </c>
      <c r="D1749" s="12" t="s">
        <v>2105</v>
      </c>
      <c r="E1749" s="12" t="s">
        <v>1423</v>
      </c>
      <c r="F1749" s="12" t="s">
        <v>1423</v>
      </c>
      <c r="G1749" s="12" t="s">
        <v>1424</v>
      </c>
      <c r="H1749" s="12" t="s">
        <v>5013</v>
      </c>
      <c r="I1749" s="28">
        <v>381150</v>
      </c>
      <c r="J1749" s="28">
        <v>380000</v>
      </c>
      <c r="K1749" s="28">
        <v>370000</v>
      </c>
      <c r="L1749" s="28">
        <v>385000</v>
      </c>
      <c r="M1749" s="28">
        <v>385000</v>
      </c>
      <c r="N1749" s="28">
        <v>375000</v>
      </c>
      <c r="O1749" s="29">
        <v>53</v>
      </c>
      <c r="P1749" s="29">
        <v>60</v>
      </c>
      <c r="Q1749" s="29">
        <v>55</v>
      </c>
      <c r="R1749" s="28">
        <v>495</v>
      </c>
      <c r="S1749" s="28">
        <v>490</v>
      </c>
      <c r="T1749" s="30">
        <v>2.2000000000000002</v>
      </c>
      <c r="U1749" s="30">
        <v>0.10000000000000009</v>
      </c>
      <c r="V1749" s="30">
        <v>2.1</v>
      </c>
      <c r="W1749" s="30">
        <v>1.8</v>
      </c>
      <c r="X1749" s="31">
        <v>6.7532467532467527E-2</v>
      </c>
      <c r="Y1749" s="30">
        <v>5.8</v>
      </c>
      <c r="Z1749" s="30">
        <v>-0.10000000000000053</v>
      </c>
      <c r="AA1749" s="30">
        <v>5.9</v>
      </c>
      <c r="AB1749" s="30">
        <v>5.6</v>
      </c>
      <c r="AC1749" s="32">
        <v>0.28532232776906757</v>
      </c>
      <c r="AD1749" s="30">
        <v>4.2249652381188856</v>
      </c>
      <c r="AE1749" s="12">
        <v>84</v>
      </c>
      <c r="AF1749" s="12">
        <v>79</v>
      </c>
      <c r="AG1749" s="12">
        <v>116</v>
      </c>
      <c r="AH1749" s="33">
        <v>4.6901408450704221</v>
      </c>
      <c r="AI1749" s="34">
        <v>340000</v>
      </c>
      <c r="AJ1749" s="34">
        <v>360000</v>
      </c>
      <c r="AK1749" s="34">
        <v>355000</v>
      </c>
      <c r="AL1749" s="35">
        <v>-5.5555555555555552E-2</v>
      </c>
      <c r="AM1749" s="35">
        <v>-4.2253521126760563E-2</v>
      </c>
      <c r="AN1749" s="12">
        <v>2.9</v>
      </c>
      <c r="AO1749" s="33">
        <v>0.60000000000000009</v>
      </c>
      <c r="AP1749" s="12">
        <v>2.2999999999999998</v>
      </c>
      <c r="AQ1749" s="34">
        <v>480</v>
      </c>
      <c r="AR1749" s="34">
        <v>480</v>
      </c>
      <c r="AS1749" s="31">
        <v>0</v>
      </c>
      <c r="AT1749" s="36">
        <v>1734.88</v>
      </c>
      <c r="AU1749" s="30">
        <v>0.56169999999999998</v>
      </c>
      <c r="AV1749" s="30">
        <v>0.43830000000000002</v>
      </c>
      <c r="AW1749" s="30">
        <v>0.2354</v>
      </c>
      <c r="AX1749" s="30">
        <v>0.45600000000000002</v>
      </c>
      <c r="AY1749" s="30">
        <v>0.1449</v>
      </c>
      <c r="AZ1749" s="30">
        <v>0.21809999999999999</v>
      </c>
      <c r="BA1749" s="30">
        <v>0.60660000000000003</v>
      </c>
      <c r="BB1749" s="37">
        <v>5</v>
      </c>
      <c r="BC1749" s="29">
        <v>8</v>
      </c>
      <c r="BD1749" s="38" t="s">
        <v>4982</v>
      </c>
      <c r="BE1749" s="39">
        <v>130.85194101744699</v>
      </c>
      <c r="BF1749" s="39">
        <v>-12.394382914257699</v>
      </c>
      <c r="BG1749" s="40">
        <f t="shared" si="324"/>
        <v>80</v>
      </c>
      <c r="BH1749" s="40">
        <f t="shared" si="325"/>
        <v>69</v>
      </c>
      <c r="BI1749" s="40">
        <f t="shared" si="326"/>
        <v>67</v>
      </c>
      <c r="BJ1749" s="40">
        <f t="shared" si="327"/>
        <v>1</v>
      </c>
      <c r="BK1749" s="40">
        <f t="shared" si="328"/>
        <v>100</v>
      </c>
      <c r="BL1749" s="40">
        <f t="shared" si="329"/>
        <v>22</v>
      </c>
      <c r="BM1749" s="41">
        <f t="shared" si="330"/>
        <v>100</v>
      </c>
      <c r="BN1749" s="40">
        <f t="shared" si="331"/>
        <v>100</v>
      </c>
      <c r="BO1749" s="41">
        <f t="shared" si="332"/>
        <v>77</v>
      </c>
      <c r="BP1749" s="41">
        <f t="shared" si="333"/>
        <v>21</v>
      </c>
      <c r="BQ1749" s="41">
        <f t="shared" si="334"/>
        <v>50</v>
      </c>
      <c r="BR1749" s="41">
        <f t="shared" si="335"/>
        <v>51</v>
      </c>
    </row>
    <row r="1750" spans="2:72" x14ac:dyDescent="0.3">
      <c r="B1750" s="12" t="s">
        <v>2449</v>
      </c>
      <c r="C1750" s="12">
        <v>701021019</v>
      </c>
      <c r="D1750" s="12" t="s">
        <v>2105</v>
      </c>
      <c r="E1750" s="12" t="s">
        <v>1423</v>
      </c>
      <c r="F1750" s="12" t="s">
        <v>1423</v>
      </c>
      <c r="G1750" s="12" t="s">
        <v>1424</v>
      </c>
      <c r="H1750" s="12" t="s">
        <v>5013</v>
      </c>
      <c r="I1750" s="28">
        <v>272500</v>
      </c>
      <c r="J1750" s="28">
        <v>242050</v>
      </c>
      <c r="K1750" s="28">
        <v>260000</v>
      </c>
      <c r="L1750" s="28">
        <v>272500</v>
      </c>
      <c r="M1750" s="28">
        <v>272500</v>
      </c>
      <c r="N1750" s="28">
        <v>235000</v>
      </c>
      <c r="O1750" s="29">
        <v>88</v>
      </c>
      <c r="P1750" s="29">
        <v>88</v>
      </c>
      <c r="Q1750" s="29">
        <v>73</v>
      </c>
      <c r="R1750" s="28">
        <v>460</v>
      </c>
      <c r="S1750" s="28">
        <v>450</v>
      </c>
      <c r="T1750" s="30">
        <v>1.9</v>
      </c>
      <c r="U1750" s="30">
        <v>-0.20000000000000018</v>
      </c>
      <c r="V1750" s="30">
        <v>2.1</v>
      </c>
      <c r="W1750" s="30">
        <v>2.1</v>
      </c>
      <c r="X1750" s="31">
        <v>8.7779816513761474E-2</v>
      </c>
      <c r="Y1750" s="30">
        <v>5.6</v>
      </c>
      <c r="Z1750" s="30">
        <v>1</v>
      </c>
      <c r="AA1750" s="30">
        <v>4.5999999999999996</v>
      </c>
      <c r="AB1750" s="30">
        <v>4.8</v>
      </c>
      <c r="AC1750" s="32">
        <v>0.23035013220094541</v>
      </c>
      <c r="AD1750" s="30">
        <v>2.6241810629079274</v>
      </c>
      <c r="AE1750" s="12">
        <v>84</v>
      </c>
      <c r="AF1750" s="12">
        <v>79</v>
      </c>
      <c r="AG1750" s="12">
        <v>116</v>
      </c>
      <c r="AH1750" s="33">
        <v>4.6901408450704221</v>
      </c>
      <c r="AI1750" s="34">
        <v>340000</v>
      </c>
      <c r="AJ1750" s="34">
        <v>360000</v>
      </c>
      <c r="AK1750" s="34">
        <v>355000</v>
      </c>
      <c r="AL1750" s="35">
        <v>-5.5555555555555552E-2</v>
      </c>
      <c r="AM1750" s="35">
        <v>-4.2253521126760563E-2</v>
      </c>
      <c r="AN1750" s="12">
        <v>2.9</v>
      </c>
      <c r="AO1750" s="33">
        <v>0.60000000000000009</v>
      </c>
      <c r="AP1750" s="12">
        <v>2.2999999999999998</v>
      </c>
      <c r="AQ1750" s="34">
        <v>480</v>
      </c>
      <c r="AR1750" s="34">
        <v>480</v>
      </c>
      <c r="AS1750" s="31">
        <v>0</v>
      </c>
      <c r="AT1750" s="36">
        <v>1996.9600000000003</v>
      </c>
      <c r="AU1750" s="30">
        <v>0.73919999999999997</v>
      </c>
      <c r="AV1750" s="30">
        <v>0.26079999999999998</v>
      </c>
      <c r="AW1750" s="30">
        <v>0.7722</v>
      </c>
      <c r="AX1750" s="30">
        <v>0.17760000000000001</v>
      </c>
      <c r="AY1750" s="30">
        <v>0.18659999999999999</v>
      </c>
      <c r="AZ1750" s="30">
        <v>0.40150000000000002</v>
      </c>
      <c r="BA1750" s="30">
        <v>0.37519999999999998</v>
      </c>
      <c r="BB1750" s="37">
        <v>2.5</v>
      </c>
      <c r="BC1750" s="29">
        <v>12</v>
      </c>
      <c r="BD1750" s="38" t="s">
        <v>4738</v>
      </c>
      <c r="BE1750" s="39">
        <v>130.915434485313</v>
      </c>
      <c r="BF1750" s="39">
        <v>-12.399243189726599</v>
      </c>
      <c r="BG1750" s="40">
        <f t="shared" si="324"/>
        <v>85</v>
      </c>
      <c r="BH1750" s="40">
        <f t="shared" si="325"/>
        <v>69</v>
      </c>
      <c r="BI1750" s="40">
        <f t="shared" si="326"/>
        <v>67</v>
      </c>
      <c r="BJ1750" s="40">
        <f t="shared" si="327"/>
        <v>1</v>
      </c>
      <c r="BK1750" s="40">
        <f t="shared" si="328"/>
        <v>100</v>
      </c>
      <c r="BL1750" s="40">
        <f t="shared" si="329"/>
        <v>31</v>
      </c>
      <c r="BM1750" s="41">
        <f t="shared" si="330"/>
        <v>100</v>
      </c>
      <c r="BN1750" s="40">
        <f t="shared" si="331"/>
        <v>100</v>
      </c>
      <c r="BO1750" s="41">
        <f t="shared" si="332"/>
        <v>100</v>
      </c>
      <c r="BP1750" s="41">
        <f t="shared" si="333"/>
        <v>24</v>
      </c>
      <c r="BQ1750" s="41">
        <f t="shared" si="334"/>
        <v>25</v>
      </c>
      <c r="BR1750" s="41">
        <f t="shared" si="335"/>
        <v>52</v>
      </c>
    </row>
    <row r="1751" spans="2:72" x14ac:dyDescent="0.3">
      <c r="B1751" s="12" t="s">
        <v>2214</v>
      </c>
      <c r="C1751" s="12">
        <v>701021020</v>
      </c>
      <c r="D1751" s="12" t="s">
        <v>2105</v>
      </c>
      <c r="E1751" s="12" t="s">
        <v>1423</v>
      </c>
      <c r="F1751" s="12" t="s">
        <v>1423</v>
      </c>
      <c r="G1751" s="12" t="s">
        <v>1424</v>
      </c>
      <c r="H1751" s="12" t="s">
        <v>5013</v>
      </c>
      <c r="I1751" s="28">
        <v>340000</v>
      </c>
      <c r="J1751" s="28">
        <v>347900</v>
      </c>
      <c r="K1751" s="28">
        <v>340000</v>
      </c>
      <c r="L1751" s="28">
        <v>340000</v>
      </c>
      <c r="M1751" s="28">
        <v>355000</v>
      </c>
      <c r="N1751" s="28">
        <v>330000</v>
      </c>
      <c r="O1751" s="29">
        <v>75</v>
      </c>
      <c r="P1751" s="29">
        <v>75</v>
      </c>
      <c r="Q1751" s="29">
        <v>86</v>
      </c>
      <c r="R1751" s="28">
        <v>515</v>
      </c>
      <c r="S1751" s="28">
        <v>480</v>
      </c>
      <c r="T1751" s="30">
        <v>2.8</v>
      </c>
      <c r="U1751" s="30">
        <v>0</v>
      </c>
      <c r="V1751" s="30">
        <v>2.8</v>
      </c>
      <c r="W1751" s="30">
        <v>3</v>
      </c>
      <c r="X1751" s="31">
        <v>7.8764705882352945E-2</v>
      </c>
      <c r="Y1751" s="30">
        <v>4.5</v>
      </c>
      <c r="Z1751" s="30">
        <v>-0.59999999999999964</v>
      </c>
      <c r="AA1751" s="30">
        <v>5.0999999999999996</v>
      </c>
      <c r="AB1751" s="30">
        <v>4.5</v>
      </c>
      <c r="AC1751" s="32" t="e">
        <v>#DIV/0!</v>
      </c>
      <c r="AD1751" s="30" t="e">
        <v>#DIV/0!</v>
      </c>
      <c r="AO1751" s="43"/>
      <c r="AP1751" s="43"/>
    </row>
    <row r="1752" spans="2:72" x14ac:dyDescent="0.3">
      <c r="B1752" s="12" t="s">
        <v>2450</v>
      </c>
      <c r="C1752" s="12">
        <v>701021021</v>
      </c>
      <c r="D1752" s="12" t="s">
        <v>2105</v>
      </c>
      <c r="E1752" s="12" t="s">
        <v>1423</v>
      </c>
      <c r="F1752" s="12" t="s">
        <v>1423</v>
      </c>
      <c r="G1752" s="12" t="s">
        <v>1424</v>
      </c>
      <c r="H1752" s="12" t="s">
        <v>5013</v>
      </c>
      <c r="I1752" s="28">
        <v>635000</v>
      </c>
      <c r="J1752" s="28">
        <v>635000</v>
      </c>
      <c r="K1752" s="28">
        <v>659000</v>
      </c>
      <c r="L1752" s="28">
        <v>625000</v>
      </c>
      <c r="M1752" s="28">
        <v>625000</v>
      </c>
      <c r="N1752" s="28">
        <v>670000</v>
      </c>
      <c r="O1752" s="29">
        <v>61</v>
      </c>
      <c r="P1752" s="29">
        <v>61</v>
      </c>
      <c r="Q1752" s="29">
        <v>46</v>
      </c>
      <c r="R1752" s="28">
        <v>750</v>
      </c>
      <c r="S1752" s="28">
        <v>690</v>
      </c>
      <c r="T1752" s="30">
        <v>2.6</v>
      </c>
      <c r="U1752" s="30">
        <v>0</v>
      </c>
      <c r="V1752" s="30">
        <v>2.6</v>
      </c>
      <c r="W1752" s="30">
        <v>3.6</v>
      </c>
      <c r="X1752" s="31">
        <v>6.1417322834645668E-2</v>
      </c>
      <c r="Y1752" s="30">
        <v>4.9000000000000004</v>
      </c>
      <c r="Z1752" s="30">
        <v>0.70000000000000018</v>
      </c>
      <c r="AA1752" s="30">
        <v>4.2</v>
      </c>
      <c r="AB1752" s="30">
        <v>5.8</v>
      </c>
      <c r="AC1752" s="32" t="e">
        <v>#DIV/0!</v>
      </c>
      <c r="AD1752" s="30" t="e">
        <v>#DIV/0!</v>
      </c>
      <c r="AO1752" s="43"/>
      <c r="AP1752" s="43"/>
    </row>
    <row r="1753" spans="2:72" s="42" customFormat="1" x14ac:dyDescent="0.3">
      <c r="B1753" s="12" t="s">
        <v>2521</v>
      </c>
      <c r="C1753" s="12">
        <v>701021022</v>
      </c>
      <c r="D1753" s="12" t="s">
        <v>2105</v>
      </c>
      <c r="E1753" s="12" t="s">
        <v>1423</v>
      </c>
      <c r="F1753" s="12" t="s">
        <v>1423</v>
      </c>
      <c r="G1753" s="12" t="s">
        <v>1424</v>
      </c>
      <c r="H1753" s="12" t="s">
        <v>5013</v>
      </c>
      <c r="I1753" s="28">
        <v>315000</v>
      </c>
      <c r="J1753" s="28">
        <v>315000</v>
      </c>
      <c r="K1753" s="28">
        <v>319000</v>
      </c>
      <c r="L1753" s="28">
        <v>300000</v>
      </c>
      <c r="M1753" s="28">
        <v>281000</v>
      </c>
      <c r="N1753" s="28">
        <v>299000</v>
      </c>
      <c r="O1753" s="29">
        <v>99</v>
      </c>
      <c r="P1753" s="29">
        <v>133</v>
      </c>
      <c r="Q1753" s="29">
        <v>58</v>
      </c>
      <c r="R1753" s="28">
        <v>470</v>
      </c>
      <c r="S1753" s="28">
        <v>470</v>
      </c>
      <c r="T1753" s="30">
        <v>2.8</v>
      </c>
      <c r="U1753" s="30">
        <v>0.19999999999999973</v>
      </c>
      <c r="V1753" s="30">
        <v>2.6</v>
      </c>
      <c r="W1753" s="30">
        <v>2.2000000000000002</v>
      </c>
      <c r="X1753" s="31">
        <v>7.7587301587301594E-2</v>
      </c>
      <c r="Y1753" s="30">
        <v>4.5999999999999996</v>
      </c>
      <c r="Z1753" s="30">
        <v>-0.30000000000000071</v>
      </c>
      <c r="AA1753" s="30">
        <v>4.9000000000000004</v>
      </c>
      <c r="AB1753" s="30">
        <v>7.6</v>
      </c>
      <c r="AC1753" s="32" t="e">
        <v>#DIV/0!</v>
      </c>
      <c r="AD1753" s="30" t="e">
        <v>#DIV/0!</v>
      </c>
      <c r="AE1753" s="12"/>
      <c r="AF1753" s="12"/>
      <c r="AG1753" s="12"/>
      <c r="AH1753" s="12"/>
      <c r="AI1753" s="12"/>
      <c r="AJ1753" s="12"/>
      <c r="AK1753" s="12"/>
      <c r="AN1753" s="12"/>
      <c r="AO1753" s="43"/>
      <c r="AP1753" s="43"/>
      <c r="AT1753" s="36"/>
      <c r="AV1753" s="12"/>
      <c r="AW1753" s="12"/>
      <c r="AX1753" s="32"/>
      <c r="AY1753" s="12"/>
      <c r="AZ1753" s="12"/>
      <c r="BA1753" s="12"/>
      <c r="BB1753" s="12"/>
      <c r="BE1753" s="12"/>
      <c r="BF1753" s="12"/>
      <c r="BG1753" s="40"/>
      <c r="BH1753" s="40"/>
      <c r="BI1753" s="40"/>
      <c r="BJ1753" s="40"/>
      <c r="BK1753" s="40"/>
      <c r="BL1753" s="40"/>
      <c r="BM1753" s="40"/>
      <c r="BN1753" s="40"/>
      <c r="BO1753" s="40"/>
      <c r="BP1753" s="12"/>
      <c r="BQ1753" s="12"/>
      <c r="BR1753" s="12"/>
      <c r="BS1753" s="12"/>
      <c r="BT1753" s="12"/>
    </row>
    <row r="1754" spans="2:72" s="42" customFormat="1" x14ac:dyDescent="0.3">
      <c r="B1754" s="12" t="s">
        <v>2522</v>
      </c>
      <c r="C1754" s="12">
        <v>701021023</v>
      </c>
      <c r="D1754" s="12" t="s">
        <v>2105</v>
      </c>
      <c r="E1754" s="12" t="s">
        <v>1423</v>
      </c>
      <c r="F1754" s="12" t="s">
        <v>1423</v>
      </c>
      <c r="G1754" s="12" t="s">
        <v>1424</v>
      </c>
      <c r="H1754" s="12" t="s">
        <v>5013</v>
      </c>
      <c r="I1754" s="28">
        <v>330000</v>
      </c>
      <c r="J1754" s="28">
        <v>315000</v>
      </c>
      <c r="K1754" s="28">
        <v>279000</v>
      </c>
      <c r="L1754" s="28">
        <v>315000</v>
      </c>
      <c r="M1754" s="28">
        <v>310000</v>
      </c>
      <c r="N1754" s="28">
        <v>306000</v>
      </c>
      <c r="O1754" s="29">
        <v>59</v>
      </c>
      <c r="P1754" s="29">
        <v>59</v>
      </c>
      <c r="Q1754" s="29">
        <v>75</v>
      </c>
      <c r="R1754" s="28">
        <v>480</v>
      </c>
      <c r="S1754" s="28">
        <v>480</v>
      </c>
      <c r="T1754" s="30">
        <v>3.2</v>
      </c>
      <c r="U1754" s="30">
        <v>0.40000000000000036</v>
      </c>
      <c r="V1754" s="30">
        <v>2.8</v>
      </c>
      <c r="W1754" s="30">
        <v>2.2000000000000002</v>
      </c>
      <c r="X1754" s="31">
        <v>7.563636363636364E-2</v>
      </c>
      <c r="Y1754" s="30">
        <v>7.3</v>
      </c>
      <c r="Z1754" s="30">
        <v>-0.40000000000000036</v>
      </c>
      <c r="AA1754" s="30">
        <v>7.7</v>
      </c>
      <c r="AB1754" s="30">
        <v>8.8000000000000007</v>
      </c>
      <c r="AC1754" s="32" t="e">
        <v>#DIV/0!</v>
      </c>
      <c r="AD1754" s="30" t="e">
        <v>#DIV/0!</v>
      </c>
      <c r="AE1754" s="12"/>
      <c r="AF1754" s="12"/>
      <c r="AG1754" s="12"/>
      <c r="AH1754" s="12"/>
      <c r="AI1754" s="12"/>
      <c r="AJ1754" s="12"/>
      <c r="AK1754" s="12"/>
      <c r="AN1754" s="12"/>
      <c r="AO1754" s="43"/>
      <c r="AP1754" s="43"/>
      <c r="AT1754" s="36"/>
      <c r="AV1754" s="12"/>
      <c r="AW1754" s="12"/>
      <c r="AX1754" s="32"/>
      <c r="AY1754" s="12"/>
      <c r="AZ1754" s="12"/>
      <c r="BA1754" s="12"/>
      <c r="BB1754" s="12"/>
      <c r="BE1754" s="12"/>
      <c r="BF1754" s="12"/>
      <c r="BG1754" s="40"/>
      <c r="BH1754" s="40"/>
      <c r="BI1754" s="40"/>
      <c r="BJ1754" s="40"/>
      <c r="BK1754" s="40"/>
      <c r="BL1754" s="40"/>
      <c r="BM1754" s="40"/>
      <c r="BN1754" s="40"/>
      <c r="BO1754" s="40"/>
      <c r="BP1754" s="12"/>
      <c r="BQ1754" s="12"/>
      <c r="BR1754" s="12"/>
      <c r="BS1754" s="12"/>
      <c r="BT1754" s="12"/>
    </row>
    <row r="1755" spans="2:72" s="42" customFormat="1" x14ac:dyDescent="0.3">
      <c r="B1755" s="12" t="s">
        <v>2659</v>
      </c>
      <c r="C1755" s="12">
        <v>701021025</v>
      </c>
      <c r="D1755" s="12" t="s">
        <v>2105</v>
      </c>
      <c r="E1755" s="12" t="s">
        <v>1423</v>
      </c>
      <c r="F1755" s="12" t="s">
        <v>1423</v>
      </c>
      <c r="G1755" s="12" t="s">
        <v>1424</v>
      </c>
      <c r="H1755" s="12" t="s">
        <v>5013</v>
      </c>
      <c r="I1755" s="28">
        <v>404250</v>
      </c>
      <c r="J1755" s="28">
        <v>401800</v>
      </c>
      <c r="K1755" s="28">
        <v>365000</v>
      </c>
      <c r="L1755" s="28">
        <v>365000</v>
      </c>
      <c r="M1755" s="28">
        <v>365000</v>
      </c>
      <c r="N1755" s="28">
        <v>316000</v>
      </c>
      <c r="O1755" s="29">
        <v>55</v>
      </c>
      <c r="P1755" s="29">
        <v>51</v>
      </c>
      <c r="Q1755" s="29">
        <v>41</v>
      </c>
      <c r="R1755" s="28">
        <v>480</v>
      </c>
      <c r="S1755" s="28">
        <v>480</v>
      </c>
      <c r="T1755" s="30">
        <v>3.1</v>
      </c>
      <c r="U1755" s="30">
        <v>0.10000000000000009</v>
      </c>
      <c r="V1755" s="30">
        <v>3</v>
      </c>
      <c r="W1755" s="30">
        <v>2.4</v>
      </c>
      <c r="X1755" s="31">
        <v>6.174397031539889E-2</v>
      </c>
      <c r="Y1755" s="30">
        <v>9.4</v>
      </c>
      <c r="Z1755" s="30">
        <v>-0.40000000000000036</v>
      </c>
      <c r="AA1755" s="30">
        <v>9.8000000000000007</v>
      </c>
      <c r="AB1755" s="30">
        <v>10.9</v>
      </c>
      <c r="AC1755" s="32" t="e">
        <v>#DIV/0!</v>
      </c>
      <c r="AD1755" s="30" t="e">
        <v>#DIV/0!</v>
      </c>
      <c r="AE1755" s="12"/>
      <c r="AF1755" s="12"/>
      <c r="AG1755" s="12"/>
      <c r="AH1755" s="12"/>
      <c r="AI1755" s="12"/>
      <c r="AJ1755" s="12"/>
      <c r="AK1755" s="12"/>
      <c r="AN1755" s="12"/>
      <c r="AO1755" s="43"/>
      <c r="AP1755" s="43"/>
      <c r="AT1755" s="36"/>
      <c r="AV1755" s="12"/>
      <c r="AW1755" s="12"/>
      <c r="AX1755" s="32"/>
      <c r="AY1755" s="12"/>
      <c r="AZ1755" s="12"/>
      <c r="BA1755" s="12"/>
      <c r="BB1755" s="12"/>
      <c r="BE1755" s="12"/>
      <c r="BF1755" s="12"/>
      <c r="BG1755" s="40"/>
      <c r="BH1755" s="40"/>
      <c r="BI1755" s="40"/>
      <c r="BJ1755" s="40"/>
      <c r="BK1755" s="40"/>
      <c r="BL1755" s="40"/>
      <c r="BM1755" s="40"/>
      <c r="BN1755" s="40"/>
      <c r="BO1755" s="40"/>
      <c r="BP1755" s="12"/>
      <c r="BQ1755" s="12"/>
      <c r="BR1755" s="12"/>
      <c r="BS1755" s="12"/>
      <c r="BT1755" s="12"/>
    </row>
    <row r="1756" spans="2:72" s="42" customFormat="1" x14ac:dyDescent="0.3">
      <c r="B1756" s="12" t="s">
        <v>2451</v>
      </c>
      <c r="C1756" s="12">
        <v>701021026</v>
      </c>
      <c r="D1756" s="12" t="s">
        <v>2105</v>
      </c>
      <c r="E1756" s="12" t="s">
        <v>1423</v>
      </c>
      <c r="F1756" s="12" t="s">
        <v>1423</v>
      </c>
      <c r="G1756" s="12" t="s">
        <v>1424</v>
      </c>
      <c r="H1756" s="12" t="s">
        <v>5013</v>
      </c>
      <c r="I1756" s="28">
        <v>415000</v>
      </c>
      <c r="J1756" s="28">
        <v>425000</v>
      </c>
      <c r="K1756" s="28">
        <v>425000</v>
      </c>
      <c r="L1756" s="28">
        <v>350000</v>
      </c>
      <c r="M1756" s="28">
        <v>407500</v>
      </c>
      <c r="N1756" s="28">
        <v>428500</v>
      </c>
      <c r="O1756" s="29">
        <v>42</v>
      </c>
      <c r="P1756" s="29">
        <v>45</v>
      </c>
      <c r="Q1756" s="29">
        <v>62</v>
      </c>
      <c r="R1756" s="28">
        <v>470</v>
      </c>
      <c r="S1756" s="28">
        <v>500</v>
      </c>
      <c r="T1756" s="30">
        <v>4.5</v>
      </c>
      <c r="U1756" s="30">
        <v>1.2999999999999998</v>
      </c>
      <c r="V1756" s="30">
        <v>3.2</v>
      </c>
      <c r="W1756" s="30">
        <v>4.5</v>
      </c>
      <c r="X1756" s="31">
        <v>5.8891566265060244E-2</v>
      </c>
      <c r="Y1756" s="30">
        <v>14.5</v>
      </c>
      <c r="Z1756" s="30">
        <v>-0.80000000000000071</v>
      </c>
      <c r="AA1756" s="30">
        <v>15.3</v>
      </c>
      <c r="AB1756" s="30">
        <v>14.5</v>
      </c>
      <c r="AC1756" s="32" t="e">
        <v>#DIV/0!</v>
      </c>
      <c r="AD1756" s="30" t="e">
        <v>#DIV/0!</v>
      </c>
      <c r="AE1756" s="12"/>
      <c r="AF1756" s="12"/>
      <c r="AG1756" s="12"/>
      <c r="AH1756" s="12"/>
      <c r="AI1756" s="12"/>
      <c r="AJ1756" s="12"/>
      <c r="AK1756" s="12"/>
      <c r="AN1756" s="12"/>
      <c r="AO1756" s="43"/>
      <c r="AP1756" s="43"/>
      <c r="AT1756" s="36"/>
      <c r="AV1756" s="12"/>
      <c r="AW1756" s="12"/>
      <c r="AX1756" s="32"/>
      <c r="AY1756" s="12"/>
      <c r="AZ1756" s="12"/>
      <c r="BA1756" s="12"/>
      <c r="BB1756" s="12"/>
      <c r="BE1756" s="12"/>
      <c r="BF1756" s="12"/>
      <c r="BG1756" s="40"/>
      <c r="BH1756" s="40"/>
      <c r="BI1756" s="40"/>
      <c r="BJ1756" s="40"/>
      <c r="BK1756" s="40"/>
      <c r="BL1756" s="40"/>
      <c r="BM1756" s="40"/>
      <c r="BN1756" s="40"/>
      <c r="BO1756" s="40"/>
      <c r="BP1756" s="12"/>
      <c r="BQ1756" s="12"/>
      <c r="BR1756" s="12"/>
      <c r="BS1756" s="12"/>
      <c r="BT1756" s="12"/>
    </row>
    <row r="1757" spans="2:72" s="42" customFormat="1" x14ac:dyDescent="0.3">
      <c r="B1757" s="12" t="s">
        <v>2572</v>
      </c>
      <c r="C1757" s="12">
        <v>701021027</v>
      </c>
      <c r="D1757" s="12" t="s">
        <v>2105</v>
      </c>
      <c r="E1757" s="12" t="s">
        <v>1423</v>
      </c>
      <c r="F1757" s="12" t="s">
        <v>1423</v>
      </c>
      <c r="G1757" s="12" t="s">
        <v>1424</v>
      </c>
      <c r="H1757" s="12" t="s">
        <v>5013</v>
      </c>
      <c r="I1757" s="28">
        <v>245000</v>
      </c>
      <c r="J1757" s="28">
        <v>311550</v>
      </c>
      <c r="K1757" s="28">
        <v>355000</v>
      </c>
      <c r="L1757" s="28">
        <v>335000</v>
      </c>
      <c r="M1757" s="28">
        <v>335000</v>
      </c>
      <c r="N1757" s="28">
        <v>355000</v>
      </c>
      <c r="O1757" s="29">
        <v>47</v>
      </c>
      <c r="P1757" s="29">
        <v>87</v>
      </c>
      <c r="Q1757" s="29">
        <v>100</v>
      </c>
      <c r="R1757" s="28">
        <v>380</v>
      </c>
      <c r="S1757" s="28">
        <v>410</v>
      </c>
      <c r="T1757" s="30">
        <v>1.7</v>
      </c>
      <c r="U1757" s="30">
        <v>0.39999999999999991</v>
      </c>
      <c r="V1757" s="30">
        <v>1.3</v>
      </c>
      <c r="W1757" s="30">
        <v>2</v>
      </c>
      <c r="X1757" s="31">
        <v>8.06530612244898E-2</v>
      </c>
      <c r="Y1757" s="30">
        <v>5.3</v>
      </c>
      <c r="Z1757" s="30">
        <v>-0.60000000000000053</v>
      </c>
      <c r="AA1757" s="30">
        <v>5.9</v>
      </c>
      <c r="AB1757" s="30">
        <v>7.3</v>
      </c>
      <c r="AC1757" s="32" t="e">
        <v>#DIV/0!</v>
      </c>
      <c r="AD1757" s="30" t="e">
        <v>#DIV/0!</v>
      </c>
      <c r="AE1757" s="12"/>
      <c r="AF1757" s="12"/>
      <c r="AG1757" s="12"/>
      <c r="AH1757" s="12"/>
      <c r="AI1757" s="12"/>
      <c r="AJ1757" s="12"/>
      <c r="AK1757" s="12"/>
      <c r="AN1757" s="12"/>
      <c r="AO1757" s="43"/>
      <c r="AP1757" s="43"/>
      <c r="AT1757" s="36"/>
      <c r="AV1757" s="12"/>
      <c r="AW1757" s="12"/>
      <c r="AX1757" s="32"/>
      <c r="AY1757" s="12"/>
      <c r="AZ1757" s="12"/>
      <c r="BA1757" s="12"/>
      <c r="BB1757" s="12"/>
      <c r="BE1757" s="12"/>
      <c r="BF1757" s="12"/>
      <c r="BG1757" s="40"/>
      <c r="BH1757" s="40"/>
      <c r="BI1757" s="40"/>
      <c r="BJ1757" s="40"/>
      <c r="BK1757" s="40"/>
      <c r="BL1757" s="40"/>
      <c r="BM1757" s="40"/>
      <c r="BN1757" s="40"/>
      <c r="BO1757" s="40"/>
      <c r="BP1757" s="12"/>
      <c r="BQ1757" s="12"/>
      <c r="BR1757" s="12"/>
      <c r="BS1757" s="12"/>
      <c r="BT1757" s="12"/>
    </row>
    <row r="1758" spans="2:72" s="42" customFormat="1" x14ac:dyDescent="0.3">
      <c r="B1758" s="12" t="s">
        <v>2613</v>
      </c>
      <c r="C1758" s="12">
        <v>701021028</v>
      </c>
      <c r="D1758" s="12" t="s">
        <v>2105</v>
      </c>
      <c r="E1758" s="12" t="s">
        <v>1423</v>
      </c>
      <c r="F1758" s="12" t="s">
        <v>1423</v>
      </c>
      <c r="G1758" s="12" t="s">
        <v>1424</v>
      </c>
      <c r="H1758" s="12" t="s">
        <v>5013</v>
      </c>
      <c r="I1758" s="28">
        <v>352000</v>
      </c>
      <c r="J1758" s="28">
        <v>250000</v>
      </c>
      <c r="K1758" s="28">
        <v>255000</v>
      </c>
      <c r="L1758" s="28">
        <v>250000</v>
      </c>
      <c r="M1758" s="28">
        <v>250000</v>
      </c>
      <c r="N1758" s="28">
        <v>267500</v>
      </c>
      <c r="O1758" s="29">
        <v>61</v>
      </c>
      <c r="P1758" s="29">
        <v>61</v>
      </c>
      <c r="Q1758" s="29">
        <v>90</v>
      </c>
      <c r="R1758" s="28">
        <v>400</v>
      </c>
      <c r="S1758" s="28">
        <v>420</v>
      </c>
      <c r="T1758" s="30">
        <v>7.4</v>
      </c>
      <c r="U1758" s="30">
        <v>5.6000000000000005</v>
      </c>
      <c r="V1758" s="30">
        <v>1.8</v>
      </c>
      <c r="W1758" s="30">
        <v>0.6</v>
      </c>
      <c r="X1758" s="31">
        <v>5.909090909090909E-2</v>
      </c>
      <c r="Y1758" s="30">
        <v>13.5</v>
      </c>
      <c r="Z1758" s="30">
        <v>2.5</v>
      </c>
      <c r="AA1758" s="30">
        <v>11</v>
      </c>
      <c r="AB1758" s="30">
        <v>8</v>
      </c>
      <c r="AC1758" s="32" t="e">
        <v>#DIV/0!</v>
      </c>
      <c r="AD1758" s="30" t="e">
        <v>#DIV/0!</v>
      </c>
      <c r="AE1758" s="12"/>
      <c r="AF1758" s="12"/>
      <c r="AG1758" s="12"/>
      <c r="AH1758" s="12"/>
      <c r="AI1758" s="12"/>
      <c r="AJ1758" s="12"/>
      <c r="AK1758" s="12"/>
      <c r="AN1758" s="12"/>
      <c r="AO1758" s="43"/>
      <c r="AP1758" s="43"/>
      <c r="AT1758" s="36"/>
      <c r="AV1758" s="12"/>
      <c r="AW1758" s="12"/>
      <c r="AX1758" s="32"/>
      <c r="AY1758" s="12"/>
      <c r="AZ1758" s="12"/>
      <c r="BA1758" s="12"/>
      <c r="BB1758" s="12"/>
      <c r="BE1758" s="12"/>
      <c r="BF1758" s="12"/>
      <c r="BG1758" s="40"/>
      <c r="BH1758" s="40"/>
      <c r="BI1758" s="40"/>
      <c r="BJ1758" s="40"/>
      <c r="BK1758" s="40"/>
      <c r="BL1758" s="40"/>
      <c r="BM1758" s="40"/>
      <c r="BN1758" s="40"/>
      <c r="BO1758" s="40"/>
      <c r="BP1758" s="12"/>
      <c r="BQ1758" s="12"/>
      <c r="BR1758" s="12"/>
      <c r="BS1758" s="12"/>
      <c r="BT1758" s="12"/>
    </row>
    <row r="1759" spans="2:72" x14ac:dyDescent="0.3">
      <c r="B1759" s="12" t="s">
        <v>2107</v>
      </c>
      <c r="C1759" s="12">
        <v>701021029</v>
      </c>
      <c r="D1759" s="12" t="s">
        <v>2105</v>
      </c>
      <c r="E1759" s="12" t="s">
        <v>1423</v>
      </c>
      <c r="F1759" s="12" t="s">
        <v>1423</v>
      </c>
      <c r="G1759" s="12" t="s">
        <v>1424</v>
      </c>
      <c r="H1759" s="12" t="s">
        <v>5013</v>
      </c>
      <c r="I1759" s="28">
        <v>260000</v>
      </c>
      <c r="J1759" s="28">
        <v>260000</v>
      </c>
      <c r="K1759" s="28">
        <v>275000</v>
      </c>
      <c r="L1759" s="28">
        <v>260000</v>
      </c>
      <c r="M1759" s="28">
        <v>260000</v>
      </c>
      <c r="N1759" s="28">
        <v>275000</v>
      </c>
      <c r="O1759" s="29">
        <v>20</v>
      </c>
      <c r="P1759" s="29">
        <v>20</v>
      </c>
      <c r="Q1759" s="29">
        <v>8</v>
      </c>
      <c r="R1759" s="28">
        <v>400</v>
      </c>
      <c r="S1759" s="28">
        <v>350</v>
      </c>
      <c r="T1759" s="30">
        <v>0.6</v>
      </c>
      <c r="U1759" s="30">
        <v>0</v>
      </c>
      <c r="V1759" s="30">
        <v>0.6</v>
      </c>
      <c r="W1759" s="30">
        <v>0.6</v>
      </c>
      <c r="X1759" s="31">
        <v>0.08</v>
      </c>
      <c r="Y1759" s="30">
        <v>2.5</v>
      </c>
      <c r="Z1759" s="30">
        <v>-1.2000000000000002</v>
      </c>
      <c r="AA1759" s="30">
        <v>3.7</v>
      </c>
      <c r="AB1759" s="30">
        <v>2.5</v>
      </c>
      <c r="AC1759" s="32" t="e">
        <v>#DIV/0!</v>
      </c>
      <c r="AD1759" s="30" t="e">
        <v>#DIV/0!</v>
      </c>
    </row>
    <row r="1760" spans="2:72" x14ac:dyDescent="0.3">
      <c r="B1760" s="12" t="s">
        <v>1421</v>
      </c>
      <c r="C1760" s="12">
        <v>701031032</v>
      </c>
      <c r="D1760" s="12" t="s">
        <v>1422</v>
      </c>
      <c r="E1760" s="12" t="s">
        <v>1423</v>
      </c>
      <c r="F1760" s="12" t="s">
        <v>3755</v>
      </c>
      <c r="G1760" s="12" t="s">
        <v>1424</v>
      </c>
      <c r="H1760" s="12" t="s">
        <v>5013</v>
      </c>
      <c r="I1760" s="28">
        <v>299000</v>
      </c>
      <c r="J1760" s="28">
        <v>330000</v>
      </c>
      <c r="K1760" s="28">
        <v>330000</v>
      </c>
      <c r="L1760" s="28">
        <v>293500</v>
      </c>
      <c r="M1760" s="28">
        <v>255000</v>
      </c>
      <c r="N1760" s="28">
        <v>320000</v>
      </c>
      <c r="O1760" s="29">
        <v>421</v>
      </c>
      <c r="P1760" s="29">
        <v>309</v>
      </c>
      <c r="Q1760" s="29">
        <v>104</v>
      </c>
      <c r="R1760" s="28">
        <v>390</v>
      </c>
      <c r="S1760" s="28">
        <v>290</v>
      </c>
      <c r="T1760" s="30">
        <v>3.4</v>
      </c>
      <c r="U1760" s="30">
        <v>1.7</v>
      </c>
      <c r="V1760" s="30">
        <v>1.7</v>
      </c>
      <c r="W1760" s="30">
        <v>1.7</v>
      </c>
      <c r="X1760" s="31">
        <v>6.7826086956521744E-2</v>
      </c>
      <c r="Y1760" s="30">
        <v>10.199999999999999</v>
      </c>
      <c r="Z1760" s="30">
        <v>0</v>
      </c>
      <c r="AA1760" s="30">
        <v>10.199999999999999</v>
      </c>
      <c r="AB1760" s="30">
        <v>9.3000000000000007</v>
      </c>
      <c r="AC1760" s="32" t="e">
        <v>#DIV/0!</v>
      </c>
      <c r="AD1760" s="30" t="e">
        <v>#DIV/0!</v>
      </c>
    </row>
    <row r="1761" spans="2:30" x14ac:dyDescent="0.3">
      <c r="B1761" s="12" t="s">
        <v>2672</v>
      </c>
      <c r="C1761" s="12">
        <v>701041036</v>
      </c>
      <c r="D1761" s="12" t="s">
        <v>696</v>
      </c>
      <c r="E1761" s="12" t="s">
        <v>1423</v>
      </c>
      <c r="F1761" s="12" t="s">
        <v>1423</v>
      </c>
      <c r="G1761" s="12" t="s">
        <v>1424</v>
      </c>
      <c r="H1761" s="12" t="s">
        <v>5013</v>
      </c>
      <c r="I1761" s="28">
        <v>289000</v>
      </c>
      <c r="J1761" s="28">
        <v>295000</v>
      </c>
      <c r="K1761" s="28">
        <v>289000</v>
      </c>
      <c r="L1761" s="28">
        <v>285000</v>
      </c>
      <c r="M1761" s="28">
        <v>285000</v>
      </c>
      <c r="N1761" s="28">
        <v>295000</v>
      </c>
      <c r="O1761" s="29">
        <v>67</v>
      </c>
      <c r="P1761" s="29">
        <v>102</v>
      </c>
      <c r="Q1761" s="29">
        <v>77</v>
      </c>
      <c r="R1761" s="28">
        <v>460</v>
      </c>
      <c r="S1761" s="28">
        <v>440</v>
      </c>
      <c r="T1761" s="30">
        <v>5</v>
      </c>
      <c r="U1761" s="30">
        <v>-0.20000000000000018</v>
      </c>
      <c r="V1761" s="30">
        <v>5.2</v>
      </c>
      <c r="W1761" s="30">
        <v>5.2</v>
      </c>
      <c r="X1761" s="31">
        <v>8.27681660899654E-2</v>
      </c>
      <c r="Y1761" s="30">
        <v>9.8000000000000007</v>
      </c>
      <c r="Z1761" s="30">
        <v>-0.69999999999999929</v>
      </c>
      <c r="AA1761" s="30">
        <v>10.5</v>
      </c>
      <c r="AB1761" s="30">
        <v>13.8</v>
      </c>
      <c r="AC1761" s="32" t="e">
        <v>#DIV/0!</v>
      </c>
      <c r="AD1761" s="30" t="e">
        <v>#DIV/0!</v>
      </c>
    </row>
    <row r="1762" spans="2:30" x14ac:dyDescent="0.3">
      <c r="B1762" s="12" t="s">
        <v>2660</v>
      </c>
      <c r="C1762" s="12">
        <v>701041037</v>
      </c>
      <c r="D1762" s="12" t="s">
        <v>696</v>
      </c>
      <c r="E1762" s="12" t="s">
        <v>1423</v>
      </c>
      <c r="F1762" s="12" t="s">
        <v>1423</v>
      </c>
      <c r="G1762" s="12" t="s">
        <v>1424</v>
      </c>
      <c r="H1762" s="12" t="s">
        <v>5013</v>
      </c>
      <c r="I1762" s="28">
        <v>251520</v>
      </c>
      <c r="J1762" s="28">
        <v>251520</v>
      </c>
      <c r="K1762" s="28">
        <v>299000</v>
      </c>
      <c r="L1762" s="28">
        <v>250000</v>
      </c>
      <c r="M1762" s="28">
        <v>240000</v>
      </c>
      <c r="N1762" s="28">
        <v>215000</v>
      </c>
      <c r="O1762" s="29">
        <v>113</v>
      </c>
      <c r="P1762" s="29">
        <v>134</v>
      </c>
      <c r="Q1762" s="29">
        <v>84</v>
      </c>
      <c r="R1762" s="28">
        <v>450</v>
      </c>
      <c r="S1762" s="28">
        <v>440</v>
      </c>
      <c r="T1762" s="30">
        <v>3.8</v>
      </c>
      <c r="U1762" s="30">
        <v>0.19999999999999973</v>
      </c>
      <c r="V1762" s="30">
        <v>3.6</v>
      </c>
      <c r="W1762" s="30">
        <v>1.8</v>
      </c>
      <c r="X1762" s="31">
        <v>9.3034351145038163E-2</v>
      </c>
      <c r="Y1762" s="30">
        <v>10.8</v>
      </c>
      <c r="Z1762" s="30">
        <v>0.80000000000000071</v>
      </c>
      <c r="AA1762" s="30">
        <v>10</v>
      </c>
      <c r="AB1762" s="30">
        <v>11.4</v>
      </c>
      <c r="AC1762" s="32" t="e">
        <v>#DIV/0!</v>
      </c>
      <c r="AD1762" s="30" t="e">
        <v>#DIV/0!</v>
      </c>
    </row>
    <row r="1763" spans="2:30" x14ac:dyDescent="0.3">
      <c r="B1763" s="12" t="s">
        <v>2641</v>
      </c>
      <c r="C1763" s="12">
        <v>701041038</v>
      </c>
      <c r="D1763" s="12" t="s">
        <v>696</v>
      </c>
      <c r="E1763" s="12" t="s">
        <v>1423</v>
      </c>
      <c r="F1763" s="12" t="s">
        <v>1423</v>
      </c>
      <c r="G1763" s="12" t="s">
        <v>1424</v>
      </c>
      <c r="H1763" s="12" t="s">
        <v>5013</v>
      </c>
      <c r="I1763" s="28">
        <v>356400</v>
      </c>
      <c r="J1763" s="28">
        <v>356400</v>
      </c>
      <c r="K1763" s="28">
        <v>386100</v>
      </c>
      <c r="L1763" s="28">
        <v>373000</v>
      </c>
      <c r="M1763" s="28">
        <v>373000</v>
      </c>
      <c r="N1763" s="28">
        <v>395000</v>
      </c>
      <c r="O1763" s="29">
        <v>125</v>
      </c>
      <c r="P1763" s="29">
        <v>125</v>
      </c>
      <c r="Q1763" s="29">
        <v>89</v>
      </c>
      <c r="R1763" s="28">
        <v>520</v>
      </c>
      <c r="S1763" s="28">
        <v>520</v>
      </c>
      <c r="T1763" s="30">
        <v>1.9</v>
      </c>
      <c r="U1763" s="30">
        <v>0</v>
      </c>
      <c r="V1763" s="30">
        <v>1.9</v>
      </c>
      <c r="W1763" s="30">
        <v>3.3</v>
      </c>
      <c r="X1763" s="31">
        <v>7.5869809203142541E-2</v>
      </c>
      <c r="Y1763" s="30">
        <v>7.2</v>
      </c>
      <c r="Z1763" s="30">
        <v>1.5</v>
      </c>
      <c r="AA1763" s="30">
        <v>5.7</v>
      </c>
      <c r="AB1763" s="30">
        <v>5.3</v>
      </c>
      <c r="AC1763" s="32" t="e">
        <v>#DIV/0!</v>
      </c>
      <c r="AD1763" s="30" t="e">
        <v>#DIV/0!</v>
      </c>
    </row>
    <row r="1764" spans="2:30" x14ac:dyDescent="0.3">
      <c r="B1764" s="12" t="s">
        <v>2700</v>
      </c>
      <c r="C1764" s="12">
        <v>701041039</v>
      </c>
      <c r="D1764" s="12" t="s">
        <v>696</v>
      </c>
      <c r="E1764" s="12" t="s">
        <v>1423</v>
      </c>
      <c r="F1764" s="12" t="s">
        <v>1423</v>
      </c>
      <c r="G1764" s="12" t="s">
        <v>1424</v>
      </c>
      <c r="H1764" s="12" t="s">
        <v>5013</v>
      </c>
      <c r="I1764" s="28">
        <v>261900</v>
      </c>
      <c r="J1764" s="28">
        <v>261900</v>
      </c>
      <c r="K1764" s="28">
        <v>261250</v>
      </c>
      <c r="L1764" s="28">
        <v>270000</v>
      </c>
      <c r="M1764" s="28">
        <v>262500</v>
      </c>
      <c r="N1764" s="28">
        <v>255000</v>
      </c>
      <c r="O1764" s="29">
        <v>74</v>
      </c>
      <c r="P1764" s="29">
        <v>86</v>
      </c>
      <c r="Q1764" s="29">
        <v>67</v>
      </c>
      <c r="R1764" s="28">
        <v>440</v>
      </c>
      <c r="S1764" s="28">
        <v>430</v>
      </c>
      <c r="T1764" s="30">
        <v>4.0999999999999996</v>
      </c>
      <c r="U1764" s="30">
        <v>0</v>
      </c>
      <c r="V1764" s="30">
        <v>4.0999999999999996</v>
      </c>
      <c r="W1764" s="30">
        <v>2.6</v>
      </c>
      <c r="X1764" s="31">
        <v>8.7361588392516232E-2</v>
      </c>
      <c r="Y1764" s="30">
        <v>5.7</v>
      </c>
      <c r="Z1764" s="30">
        <v>-0.59999999999999964</v>
      </c>
      <c r="AA1764" s="30">
        <v>6.3</v>
      </c>
      <c r="AB1764" s="30">
        <v>5.8</v>
      </c>
      <c r="AC1764" s="32" t="e">
        <v>#DIV/0!</v>
      </c>
      <c r="AD1764" s="30" t="e">
        <v>#DIV/0!</v>
      </c>
    </row>
    <row r="1765" spans="2:30" x14ac:dyDescent="0.3">
      <c r="B1765" s="12" t="s">
        <v>2696</v>
      </c>
      <c r="C1765" s="12">
        <v>701041040</v>
      </c>
      <c r="D1765" s="12" t="s">
        <v>696</v>
      </c>
      <c r="E1765" s="12" t="s">
        <v>1423</v>
      </c>
      <c r="F1765" s="12" t="s">
        <v>1423</v>
      </c>
      <c r="G1765" s="12" t="s">
        <v>1424</v>
      </c>
      <c r="H1765" s="12" t="s">
        <v>5013</v>
      </c>
      <c r="I1765" s="28">
        <v>259000</v>
      </c>
      <c r="J1765" s="28">
        <v>259000</v>
      </c>
      <c r="K1765" s="28">
        <v>230000</v>
      </c>
      <c r="L1765" s="28">
        <v>250000</v>
      </c>
      <c r="M1765" s="28">
        <v>200000</v>
      </c>
      <c r="N1765" s="28">
        <v>225000</v>
      </c>
      <c r="O1765" s="29">
        <v>41</v>
      </c>
      <c r="P1765" s="29">
        <v>82</v>
      </c>
      <c r="Q1765" s="29">
        <v>115</v>
      </c>
      <c r="R1765" s="28">
        <v>435</v>
      </c>
      <c r="S1765" s="28">
        <v>420</v>
      </c>
      <c r="T1765" s="30">
        <v>3.6</v>
      </c>
      <c r="U1765" s="30">
        <v>1.1000000000000001</v>
      </c>
      <c r="V1765" s="30">
        <v>2.5</v>
      </c>
      <c r="W1765" s="30">
        <v>1.8</v>
      </c>
      <c r="X1765" s="31">
        <v>8.7335907335907334E-2</v>
      </c>
      <c r="Y1765" s="30">
        <v>5</v>
      </c>
      <c r="Z1765" s="30">
        <v>0.70000000000000018</v>
      </c>
      <c r="AA1765" s="30">
        <v>4.3</v>
      </c>
      <c r="AB1765" s="30">
        <v>3.2</v>
      </c>
      <c r="AC1765" s="32" t="e">
        <v>#DIV/0!</v>
      </c>
      <c r="AD1765" s="30" t="e">
        <v>#DIV/0!</v>
      </c>
    </row>
    <row r="1766" spans="2:30" x14ac:dyDescent="0.3">
      <c r="B1766" s="12" t="s">
        <v>2661</v>
      </c>
      <c r="C1766" s="12">
        <v>701041041</v>
      </c>
      <c r="D1766" s="12" t="s">
        <v>696</v>
      </c>
      <c r="E1766" s="12" t="s">
        <v>1423</v>
      </c>
      <c r="F1766" s="12" t="s">
        <v>1423</v>
      </c>
      <c r="G1766" s="12" t="s">
        <v>1424</v>
      </c>
      <c r="H1766" s="12" t="s">
        <v>5013</v>
      </c>
      <c r="I1766" s="28">
        <v>400000</v>
      </c>
      <c r="J1766" s="28">
        <v>400000</v>
      </c>
      <c r="K1766" s="28">
        <v>385000</v>
      </c>
      <c r="L1766" s="28">
        <v>450000</v>
      </c>
      <c r="M1766" s="28">
        <v>450000</v>
      </c>
      <c r="N1766" s="28">
        <v>320000</v>
      </c>
      <c r="O1766" s="29">
        <v>52</v>
      </c>
      <c r="P1766" s="29">
        <v>44</v>
      </c>
      <c r="Q1766" s="29">
        <v>96</v>
      </c>
      <c r="R1766" s="28">
        <v>580</v>
      </c>
      <c r="S1766" s="28">
        <v>500</v>
      </c>
      <c r="T1766" s="30">
        <v>2</v>
      </c>
      <c r="U1766" s="30">
        <v>0.19999999999999996</v>
      </c>
      <c r="V1766" s="30">
        <v>1.8</v>
      </c>
      <c r="W1766" s="30">
        <v>0.6</v>
      </c>
      <c r="X1766" s="31">
        <v>7.5399999999999995E-2</v>
      </c>
      <c r="Y1766" s="30">
        <v>3</v>
      </c>
      <c r="Z1766" s="30">
        <v>0</v>
      </c>
      <c r="AA1766" s="30">
        <v>3</v>
      </c>
      <c r="AB1766" s="30">
        <v>4.2</v>
      </c>
      <c r="AC1766" s="32" t="e">
        <v>#DIV/0!</v>
      </c>
      <c r="AD1766" s="30" t="e">
        <v>#DIV/0!</v>
      </c>
    </row>
    <row r="1767" spans="2:30" x14ac:dyDescent="0.3">
      <c r="B1767" s="12" t="s">
        <v>2642</v>
      </c>
      <c r="C1767" s="12">
        <v>701041042</v>
      </c>
      <c r="D1767" s="12" t="s">
        <v>696</v>
      </c>
      <c r="E1767" s="12" t="s">
        <v>1423</v>
      </c>
      <c r="F1767" s="12" t="s">
        <v>1423</v>
      </c>
      <c r="G1767" s="12" t="s">
        <v>1424</v>
      </c>
      <c r="H1767" s="12" t="s">
        <v>5013</v>
      </c>
      <c r="I1767" s="28">
        <v>378180</v>
      </c>
      <c r="J1767" s="28">
        <v>366300</v>
      </c>
      <c r="K1767" s="28">
        <v>375000</v>
      </c>
      <c r="L1767" s="28">
        <v>370000</v>
      </c>
      <c r="M1767" s="28">
        <v>370000</v>
      </c>
      <c r="N1767" s="28">
        <v>345000</v>
      </c>
      <c r="O1767" s="29">
        <v>68</v>
      </c>
      <c r="P1767" s="29">
        <v>78</v>
      </c>
      <c r="Q1767" s="29">
        <v>88</v>
      </c>
      <c r="R1767" s="28">
        <v>530</v>
      </c>
      <c r="S1767" s="28">
        <v>520</v>
      </c>
      <c r="T1767" s="30">
        <v>4.5</v>
      </c>
      <c r="U1767" s="30">
        <v>9.9999999999999645E-2</v>
      </c>
      <c r="V1767" s="30">
        <v>4.4000000000000004</v>
      </c>
      <c r="W1767" s="30">
        <v>3.3</v>
      </c>
      <c r="X1767" s="31">
        <v>7.2875350362261351E-2</v>
      </c>
      <c r="Y1767" s="30">
        <v>9.9</v>
      </c>
      <c r="Z1767" s="30">
        <v>-2</v>
      </c>
      <c r="AA1767" s="30">
        <v>11.9</v>
      </c>
      <c r="AB1767" s="30">
        <v>14.9</v>
      </c>
      <c r="AC1767" s="32" t="e">
        <v>#DIV/0!</v>
      </c>
      <c r="AD1767" s="30" t="e">
        <v>#DIV/0!</v>
      </c>
    </row>
    <row r="1768" spans="2:30" x14ac:dyDescent="0.3">
      <c r="B1768" s="12" t="s">
        <v>2683</v>
      </c>
      <c r="C1768" s="12">
        <v>701041043</v>
      </c>
      <c r="D1768" s="12" t="s">
        <v>696</v>
      </c>
      <c r="E1768" s="12" t="s">
        <v>1423</v>
      </c>
      <c r="F1768" s="12" t="s">
        <v>1423</v>
      </c>
      <c r="G1768" s="12" t="s">
        <v>1424</v>
      </c>
      <c r="H1768" s="12" t="s">
        <v>5013</v>
      </c>
      <c r="I1768" s="28">
        <v>300700</v>
      </c>
      <c r="J1768" s="28">
        <v>325000</v>
      </c>
      <c r="K1768" s="28">
        <v>360000</v>
      </c>
      <c r="L1768" s="28">
        <v>310000</v>
      </c>
      <c r="M1768" s="28">
        <v>345000</v>
      </c>
      <c r="N1768" s="28">
        <v>360000</v>
      </c>
      <c r="O1768" s="29">
        <v>54</v>
      </c>
      <c r="P1768" s="29">
        <v>82</v>
      </c>
      <c r="Q1768" s="29">
        <v>90</v>
      </c>
      <c r="R1768" s="28">
        <v>520</v>
      </c>
      <c r="S1768" s="28">
        <v>500</v>
      </c>
      <c r="T1768" s="30">
        <v>3.9</v>
      </c>
      <c r="U1768" s="30">
        <v>0.5</v>
      </c>
      <c r="V1768" s="30">
        <v>3.4</v>
      </c>
      <c r="W1768" s="30">
        <v>2.7</v>
      </c>
      <c r="X1768" s="31">
        <v>8.9923511805786505E-2</v>
      </c>
      <c r="Y1768" s="30">
        <v>9.4</v>
      </c>
      <c r="Z1768" s="30">
        <v>-0.40000000000000036</v>
      </c>
      <c r="AA1768" s="30">
        <v>9.8000000000000007</v>
      </c>
      <c r="AB1768" s="30">
        <v>11.3</v>
      </c>
      <c r="AC1768" s="32" t="e">
        <v>#DIV/0!</v>
      </c>
      <c r="AD1768" s="30" t="e">
        <v>#DIV/0!</v>
      </c>
    </row>
    <row r="1769" spans="2:30" x14ac:dyDescent="0.3">
      <c r="B1769" s="12" t="s">
        <v>2694</v>
      </c>
      <c r="C1769" s="12">
        <v>701041044</v>
      </c>
      <c r="D1769" s="12" t="s">
        <v>696</v>
      </c>
      <c r="E1769" s="12" t="s">
        <v>1423</v>
      </c>
      <c r="F1769" s="12" t="s">
        <v>1423</v>
      </c>
      <c r="G1769" s="12" t="s">
        <v>1424</v>
      </c>
      <c r="H1769" s="12" t="s">
        <v>5013</v>
      </c>
      <c r="I1769" s="28">
        <v>243040</v>
      </c>
      <c r="J1769" s="28">
        <v>243040</v>
      </c>
      <c r="K1769" s="28">
        <v>236180</v>
      </c>
      <c r="L1769" s="28">
        <v>248000</v>
      </c>
      <c r="M1769" s="28">
        <v>253000</v>
      </c>
      <c r="N1769" s="28">
        <v>290000</v>
      </c>
      <c r="O1769" s="29">
        <v>54</v>
      </c>
      <c r="P1769" s="29">
        <v>54</v>
      </c>
      <c r="Q1769" s="29">
        <v>45</v>
      </c>
      <c r="R1769" s="28">
        <v>450</v>
      </c>
      <c r="S1769" s="28">
        <v>420</v>
      </c>
      <c r="T1769" s="30">
        <v>2.2000000000000002</v>
      </c>
      <c r="U1769" s="30">
        <v>0</v>
      </c>
      <c r="V1769" s="30">
        <v>2.2000000000000002</v>
      </c>
      <c r="W1769" s="30">
        <v>1</v>
      </c>
      <c r="X1769" s="31">
        <v>9.6280447662936142E-2</v>
      </c>
      <c r="Y1769" s="30">
        <v>2.5</v>
      </c>
      <c r="Z1769" s="30">
        <v>-0.70000000000000018</v>
      </c>
      <c r="AA1769" s="30">
        <v>3.2</v>
      </c>
      <c r="AB1769" s="30">
        <v>3.5</v>
      </c>
      <c r="AC1769" s="32" t="e">
        <v>#DIV/0!</v>
      </c>
      <c r="AD1769" s="30" t="e">
        <v>#DIV/0!</v>
      </c>
    </row>
    <row r="1770" spans="2:30" x14ac:dyDescent="0.3">
      <c r="B1770" s="12" t="s">
        <v>2366</v>
      </c>
      <c r="C1770" s="12">
        <v>702011045</v>
      </c>
      <c r="D1770" s="12" t="s">
        <v>2367</v>
      </c>
      <c r="E1770" s="12" t="s">
        <v>1998</v>
      </c>
      <c r="F1770" s="12" t="s">
        <v>2367</v>
      </c>
      <c r="G1770" s="12" t="s">
        <v>1424</v>
      </c>
      <c r="H1770" s="12" t="s">
        <v>5013</v>
      </c>
      <c r="I1770" s="28">
        <v>359000</v>
      </c>
      <c r="J1770" s="28">
        <v>362600</v>
      </c>
      <c r="K1770" s="28">
        <v>420000</v>
      </c>
      <c r="L1770" s="28">
        <v>350000</v>
      </c>
      <c r="M1770" s="28">
        <v>350000</v>
      </c>
      <c r="N1770" s="28">
        <v>370000</v>
      </c>
      <c r="O1770" s="29">
        <v>84</v>
      </c>
      <c r="P1770" s="29">
        <v>67</v>
      </c>
      <c r="Q1770" s="29">
        <v>49</v>
      </c>
      <c r="R1770" s="28">
        <v>440</v>
      </c>
      <c r="S1770" s="28">
        <v>400</v>
      </c>
      <c r="T1770" s="30">
        <v>1.1000000000000001</v>
      </c>
      <c r="U1770" s="30">
        <v>-9.9999999999999867E-2</v>
      </c>
      <c r="V1770" s="30">
        <v>1.2</v>
      </c>
      <c r="W1770" s="30">
        <v>0.5</v>
      </c>
      <c r="X1770" s="31">
        <v>6.3732590529247915E-2</v>
      </c>
      <c r="Y1770" s="30">
        <v>2.4</v>
      </c>
      <c r="Z1770" s="30">
        <v>0.10000000000000009</v>
      </c>
      <c r="AA1770" s="30">
        <v>2.2999999999999998</v>
      </c>
      <c r="AB1770" s="30">
        <v>3.5</v>
      </c>
      <c r="AC1770" s="32" t="e">
        <v>#DIV/0!</v>
      </c>
      <c r="AD1770" s="30" t="e">
        <v>#DIV/0!</v>
      </c>
    </row>
    <row r="1771" spans="2:30" x14ac:dyDescent="0.3">
      <c r="B1771" s="12" t="s">
        <v>2368</v>
      </c>
      <c r="C1771" s="12">
        <v>702011046</v>
      </c>
      <c r="D1771" s="12" t="s">
        <v>2367</v>
      </c>
      <c r="E1771" s="12" t="s">
        <v>1998</v>
      </c>
      <c r="F1771" s="12" t="s">
        <v>2367</v>
      </c>
      <c r="G1771" s="12" t="s">
        <v>1424</v>
      </c>
      <c r="H1771" s="12" t="s">
        <v>5013</v>
      </c>
      <c r="I1771" s="28">
        <v>310000</v>
      </c>
      <c r="J1771" s="28">
        <v>325000</v>
      </c>
      <c r="K1771" s="28">
        <v>329000</v>
      </c>
      <c r="L1771" s="28">
        <v>285000</v>
      </c>
      <c r="M1771" s="28">
        <v>275000</v>
      </c>
      <c r="N1771" s="28">
        <v>301500</v>
      </c>
      <c r="O1771" s="29">
        <v>120</v>
      </c>
      <c r="P1771" s="29">
        <v>120</v>
      </c>
      <c r="Q1771" s="29">
        <v>103</v>
      </c>
      <c r="R1771" s="28">
        <v>400</v>
      </c>
      <c r="S1771" s="28">
        <v>425</v>
      </c>
      <c r="T1771" s="30">
        <v>3.1</v>
      </c>
      <c r="U1771" s="30">
        <v>0.5</v>
      </c>
      <c r="V1771" s="30">
        <v>2.6</v>
      </c>
      <c r="W1771" s="30">
        <v>2.2000000000000002</v>
      </c>
      <c r="X1771" s="31">
        <v>6.7096774193548384E-2</v>
      </c>
      <c r="Y1771" s="30">
        <v>4.5999999999999996</v>
      </c>
      <c r="Z1771" s="30">
        <v>-1</v>
      </c>
      <c r="AA1771" s="30">
        <v>5.6</v>
      </c>
      <c r="AB1771" s="30">
        <v>7.8</v>
      </c>
      <c r="AC1771" s="32" t="e">
        <v>#DIV/0!</v>
      </c>
      <c r="AD1771" s="30" t="e">
        <v>#DIV/0!</v>
      </c>
    </row>
    <row r="1772" spans="2:30" x14ac:dyDescent="0.3">
      <c r="B1772" s="12" t="s">
        <v>2573</v>
      </c>
      <c r="C1772" s="12">
        <v>702011047</v>
      </c>
      <c r="D1772" s="12" t="s">
        <v>2367</v>
      </c>
      <c r="E1772" s="12" t="s">
        <v>1998</v>
      </c>
      <c r="F1772" s="12" t="s">
        <v>2367</v>
      </c>
      <c r="G1772" s="12" t="s">
        <v>1424</v>
      </c>
      <c r="H1772" s="12" t="s">
        <v>5013</v>
      </c>
      <c r="I1772" s="28">
        <v>290000</v>
      </c>
      <c r="J1772" s="28">
        <v>289000</v>
      </c>
      <c r="K1772" s="28">
        <v>318000</v>
      </c>
      <c r="L1772" s="28">
        <v>275000</v>
      </c>
      <c r="M1772" s="28">
        <v>285000</v>
      </c>
      <c r="N1772" s="28">
        <v>300000</v>
      </c>
      <c r="O1772" s="29">
        <v>172</v>
      </c>
      <c r="P1772" s="29">
        <v>130</v>
      </c>
      <c r="Q1772" s="29">
        <v>75</v>
      </c>
      <c r="R1772" s="28">
        <v>395</v>
      </c>
      <c r="S1772" s="28">
        <v>430</v>
      </c>
      <c r="T1772" s="30">
        <v>3</v>
      </c>
      <c r="U1772" s="30">
        <v>0.29999999999999982</v>
      </c>
      <c r="V1772" s="30">
        <v>2.7</v>
      </c>
      <c r="W1772" s="30">
        <v>2</v>
      </c>
      <c r="X1772" s="31">
        <v>7.0827586206896553E-2</v>
      </c>
      <c r="Y1772" s="30">
        <v>7.2</v>
      </c>
      <c r="Z1772" s="30">
        <v>-1.4999999999999991</v>
      </c>
      <c r="AA1772" s="30">
        <v>8.6999999999999993</v>
      </c>
      <c r="AB1772" s="30">
        <v>9</v>
      </c>
      <c r="AC1772" s="32" t="e">
        <v>#DIV/0!</v>
      </c>
      <c r="AD1772" s="30" t="e">
        <v>#DIV/0!</v>
      </c>
    </row>
    <row r="1773" spans="2:30" x14ac:dyDescent="0.3">
      <c r="B1773" s="12" t="s">
        <v>2574</v>
      </c>
      <c r="C1773" s="12">
        <v>702011048</v>
      </c>
      <c r="D1773" s="12" t="s">
        <v>2367</v>
      </c>
      <c r="E1773" s="12" t="s">
        <v>1998</v>
      </c>
      <c r="F1773" s="12" t="s">
        <v>2367</v>
      </c>
      <c r="G1773" s="12" t="s">
        <v>1424</v>
      </c>
      <c r="H1773" s="12" t="s">
        <v>5013</v>
      </c>
      <c r="I1773" s="28">
        <v>279000</v>
      </c>
      <c r="J1773" s="28">
        <v>285000</v>
      </c>
      <c r="K1773" s="28">
        <v>299000</v>
      </c>
      <c r="L1773" s="28">
        <v>280000</v>
      </c>
      <c r="M1773" s="28">
        <v>290000</v>
      </c>
      <c r="N1773" s="28">
        <v>325000</v>
      </c>
      <c r="O1773" s="29">
        <v>83</v>
      </c>
      <c r="P1773" s="29">
        <v>105</v>
      </c>
      <c r="Q1773" s="29">
        <v>77</v>
      </c>
      <c r="R1773" s="28">
        <v>450</v>
      </c>
      <c r="S1773" s="28">
        <v>440</v>
      </c>
      <c r="T1773" s="30">
        <v>3.3</v>
      </c>
      <c r="U1773" s="30">
        <v>-0.10000000000000009</v>
      </c>
      <c r="V1773" s="30">
        <v>3.4</v>
      </c>
      <c r="W1773" s="30">
        <v>3</v>
      </c>
      <c r="X1773" s="31">
        <v>8.387096774193549E-2</v>
      </c>
      <c r="Y1773" s="30">
        <v>6.3</v>
      </c>
      <c r="Z1773" s="30">
        <v>-1.2999999999999998</v>
      </c>
      <c r="AA1773" s="30">
        <v>7.6</v>
      </c>
      <c r="AB1773" s="30">
        <v>7.3</v>
      </c>
      <c r="AC1773" s="32" t="e">
        <v>#DIV/0!</v>
      </c>
      <c r="AD1773" s="30" t="e">
        <v>#DIV/0!</v>
      </c>
    </row>
    <row r="1774" spans="2:30" x14ac:dyDescent="0.3">
      <c r="B1774" s="12" t="s">
        <v>2452</v>
      </c>
      <c r="C1774" s="12">
        <v>702011049</v>
      </c>
      <c r="D1774" s="12" t="s">
        <v>2367</v>
      </c>
      <c r="E1774" s="12" t="s">
        <v>1998</v>
      </c>
      <c r="F1774" s="12" t="s">
        <v>2367</v>
      </c>
      <c r="G1774" s="12" t="s">
        <v>1424</v>
      </c>
      <c r="H1774" s="12" t="s">
        <v>5013</v>
      </c>
      <c r="I1774" s="28">
        <v>320000</v>
      </c>
      <c r="J1774" s="28">
        <v>339500</v>
      </c>
      <c r="K1774" s="28">
        <v>349000</v>
      </c>
      <c r="L1774" s="28">
        <v>350000</v>
      </c>
      <c r="M1774" s="28">
        <v>350000</v>
      </c>
      <c r="N1774" s="28">
        <v>350500</v>
      </c>
      <c r="O1774" s="29">
        <v>114</v>
      </c>
      <c r="P1774" s="29">
        <v>109</v>
      </c>
      <c r="Q1774" s="29">
        <v>64</v>
      </c>
      <c r="R1774" s="28">
        <v>400</v>
      </c>
      <c r="S1774" s="28">
        <v>410</v>
      </c>
      <c r="T1774" s="30">
        <v>2</v>
      </c>
      <c r="U1774" s="30">
        <v>0</v>
      </c>
      <c r="V1774" s="30">
        <v>2</v>
      </c>
      <c r="W1774" s="30">
        <v>1.5</v>
      </c>
      <c r="X1774" s="31">
        <v>6.5000000000000002E-2</v>
      </c>
      <c r="Y1774" s="30">
        <v>5.7</v>
      </c>
      <c r="Z1774" s="30">
        <v>-0.29999999999999982</v>
      </c>
      <c r="AA1774" s="30">
        <v>6</v>
      </c>
      <c r="AB1774" s="30">
        <v>6.7</v>
      </c>
      <c r="AC1774" s="32" t="e">
        <v>#DIV/0!</v>
      </c>
      <c r="AD1774" s="30" t="e">
        <v>#DIV/0!</v>
      </c>
    </row>
    <row r="1775" spans="2:30" x14ac:dyDescent="0.3">
      <c r="B1775" s="12" t="s">
        <v>2453</v>
      </c>
      <c r="C1775" s="12">
        <v>702011051</v>
      </c>
      <c r="D1775" s="12" t="s">
        <v>2367</v>
      </c>
      <c r="E1775" s="12" t="s">
        <v>1998</v>
      </c>
      <c r="F1775" s="12" t="s">
        <v>2367</v>
      </c>
      <c r="G1775" s="12" t="s">
        <v>1424</v>
      </c>
      <c r="H1775" s="12" t="s">
        <v>5013</v>
      </c>
      <c r="I1775" s="28">
        <v>385000</v>
      </c>
      <c r="J1775" s="28">
        <v>385000</v>
      </c>
      <c r="K1775" s="28">
        <v>385000</v>
      </c>
      <c r="L1775" s="28">
        <v>169000</v>
      </c>
      <c r="M1775" s="28">
        <v>386000</v>
      </c>
      <c r="N1775" s="28">
        <v>160000</v>
      </c>
      <c r="O1775" s="29">
        <v>141</v>
      </c>
      <c r="P1775" s="29">
        <v>141</v>
      </c>
      <c r="Q1775" s="29">
        <v>85</v>
      </c>
      <c r="R1775" s="28">
        <v>380</v>
      </c>
      <c r="S1775" s="28">
        <v>340</v>
      </c>
      <c r="T1775" s="30">
        <v>1.2</v>
      </c>
      <c r="U1775" s="30">
        <v>0</v>
      </c>
      <c r="V1775" s="30">
        <v>1.2</v>
      </c>
      <c r="W1775" s="30">
        <v>0.8</v>
      </c>
      <c r="X1775" s="31">
        <v>5.1324675324675322E-2</v>
      </c>
      <c r="Y1775" s="30">
        <v>7.8</v>
      </c>
      <c r="Z1775" s="30">
        <v>2</v>
      </c>
      <c r="AA1775" s="30">
        <v>5.8</v>
      </c>
      <c r="AB1775" s="30">
        <v>10.1</v>
      </c>
      <c r="AC1775" s="32" t="e">
        <v>#DIV/0!</v>
      </c>
      <c r="AD1775" s="30" t="e">
        <v>#DIV/0!</v>
      </c>
    </row>
    <row r="1776" spans="2:30" x14ac:dyDescent="0.3">
      <c r="B1776" s="12" t="s">
        <v>2108</v>
      </c>
      <c r="C1776" s="12">
        <v>702051067</v>
      </c>
      <c r="D1776" s="12" t="s">
        <v>2108</v>
      </c>
      <c r="E1776" s="12" t="s">
        <v>1998</v>
      </c>
      <c r="F1776" s="12" t="s">
        <v>3755</v>
      </c>
      <c r="G1776" s="12" t="s">
        <v>1424</v>
      </c>
      <c r="H1776" s="12" t="s">
        <v>5013</v>
      </c>
      <c r="I1776" s="28">
        <v>280000</v>
      </c>
      <c r="J1776" s="28">
        <v>265000</v>
      </c>
      <c r="K1776" s="28">
        <v>265000</v>
      </c>
      <c r="L1776" s="28">
        <v>270000</v>
      </c>
      <c r="M1776" s="28">
        <v>270000</v>
      </c>
      <c r="N1776" s="28">
        <v>260000</v>
      </c>
      <c r="O1776" s="29">
        <v>195</v>
      </c>
      <c r="P1776" s="29">
        <v>279</v>
      </c>
      <c r="Q1776" s="29">
        <v>89</v>
      </c>
      <c r="R1776" s="28">
        <v>390</v>
      </c>
      <c r="S1776" s="28">
        <v>360</v>
      </c>
      <c r="T1776" s="30">
        <v>0.2</v>
      </c>
      <c r="U1776" s="30">
        <v>-9.9999999999999978E-2</v>
      </c>
      <c r="V1776" s="30">
        <v>0.3</v>
      </c>
      <c r="W1776" s="30">
        <v>0.2</v>
      </c>
      <c r="X1776" s="31">
        <v>7.2428571428571425E-2</v>
      </c>
      <c r="Y1776" s="30">
        <v>4.3</v>
      </c>
      <c r="Z1776" s="30">
        <v>-0.5</v>
      </c>
      <c r="AA1776" s="30">
        <v>4.8</v>
      </c>
      <c r="AB1776" s="30">
        <v>5.2</v>
      </c>
      <c r="AC1776" s="32" t="e">
        <v>#DIV/0!</v>
      </c>
      <c r="AD1776" s="30" t="e">
        <v>#DIV/0!</v>
      </c>
    </row>
    <row r="1777" spans="2:30" x14ac:dyDescent="0.3">
      <c r="B1777" s="12" t="s">
        <v>284</v>
      </c>
      <c r="C1777" s="12">
        <v>801011001</v>
      </c>
      <c r="D1777" s="12" t="s">
        <v>182</v>
      </c>
      <c r="E1777" s="12" t="s">
        <v>154</v>
      </c>
      <c r="F1777" s="12" t="s">
        <v>2740</v>
      </c>
      <c r="G1777" s="12" t="s">
        <v>155</v>
      </c>
      <c r="H1777" s="12" t="s">
        <v>5013</v>
      </c>
      <c r="I1777" s="28">
        <v>799000</v>
      </c>
      <c r="J1777" s="28">
        <v>799000</v>
      </c>
      <c r="K1777" s="28">
        <v>750000</v>
      </c>
      <c r="L1777" s="28">
        <v>667000</v>
      </c>
      <c r="M1777" s="28">
        <v>625000</v>
      </c>
      <c r="N1777" s="28">
        <v>775000</v>
      </c>
      <c r="O1777" s="29">
        <v>24</v>
      </c>
      <c r="P1777" s="29">
        <v>24</v>
      </c>
      <c r="Q1777" s="29">
        <v>21</v>
      </c>
      <c r="R1777" s="28">
        <v>550</v>
      </c>
      <c r="S1777" s="28">
        <v>500</v>
      </c>
      <c r="T1777" s="30">
        <v>2</v>
      </c>
      <c r="U1777" s="30">
        <v>0.30000000000000004</v>
      </c>
      <c r="V1777" s="30">
        <v>1.7</v>
      </c>
      <c r="W1777" s="30">
        <v>1</v>
      </c>
      <c r="X1777" s="31">
        <v>3.579474342928661E-2</v>
      </c>
      <c r="Y1777" s="30">
        <v>1.3</v>
      </c>
      <c r="Z1777" s="30">
        <v>-0.7</v>
      </c>
      <c r="AA1777" s="30">
        <v>2</v>
      </c>
      <c r="AB1777" s="30">
        <v>5.4</v>
      </c>
      <c r="AC1777" s="32" t="e">
        <v>#DIV/0!</v>
      </c>
      <c r="AD1777" s="30" t="e">
        <v>#DIV/0!</v>
      </c>
    </row>
    <row r="1778" spans="2:30" x14ac:dyDescent="0.3">
      <c r="B1778" s="12" t="s">
        <v>182</v>
      </c>
      <c r="C1778" s="12">
        <v>801011002</v>
      </c>
      <c r="D1778" s="12" t="s">
        <v>182</v>
      </c>
      <c r="E1778" s="12" t="s">
        <v>154</v>
      </c>
      <c r="F1778" s="12" t="s">
        <v>2740</v>
      </c>
      <c r="G1778" s="12" t="s">
        <v>155</v>
      </c>
      <c r="H1778" s="12" t="s">
        <v>5013</v>
      </c>
      <c r="I1778" s="28">
        <v>475000</v>
      </c>
      <c r="J1778" s="28">
        <v>470000</v>
      </c>
      <c r="K1778" s="28">
        <v>499000</v>
      </c>
      <c r="L1778" s="28">
        <v>475000</v>
      </c>
      <c r="M1778" s="28">
        <v>480000</v>
      </c>
      <c r="N1778" s="28">
        <v>465000</v>
      </c>
      <c r="O1778" s="29">
        <v>55</v>
      </c>
      <c r="P1778" s="29">
        <v>52</v>
      </c>
      <c r="Q1778" s="29">
        <v>41</v>
      </c>
      <c r="R1778" s="28">
        <v>550</v>
      </c>
      <c r="S1778" s="28">
        <v>520</v>
      </c>
      <c r="T1778" s="30">
        <v>3.9</v>
      </c>
      <c r="U1778" s="30">
        <v>-0.10000000000000009</v>
      </c>
      <c r="V1778" s="30">
        <v>4</v>
      </c>
      <c r="W1778" s="30">
        <v>3.3</v>
      </c>
      <c r="X1778" s="31">
        <v>6.0210526315789471E-2</v>
      </c>
      <c r="Y1778" s="30">
        <v>14.6</v>
      </c>
      <c r="Z1778" s="30">
        <v>-0.30000000000000071</v>
      </c>
      <c r="AA1778" s="30">
        <v>14.9</v>
      </c>
      <c r="AB1778" s="30">
        <v>14.1</v>
      </c>
      <c r="AC1778" s="32" t="e">
        <v>#DIV/0!</v>
      </c>
      <c r="AD1778" s="30" t="e">
        <v>#DIV/0!</v>
      </c>
    </row>
    <row r="1779" spans="2:30" x14ac:dyDescent="0.3">
      <c r="B1779" s="12" t="s">
        <v>1152</v>
      </c>
      <c r="C1779" s="12">
        <v>801011003</v>
      </c>
      <c r="D1779" s="12" t="s">
        <v>182</v>
      </c>
      <c r="E1779" s="12" t="s">
        <v>154</v>
      </c>
      <c r="F1779" s="12" t="s">
        <v>2740</v>
      </c>
      <c r="G1779" s="12" t="s">
        <v>155</v>
      </c>
      <c r="H1779" s="12" t="s">
        <v>5013</v>
      </c>
      <c r="I1779" s="28">
        <v>459000</v>
      </c>
      <c r="J1779" s="28">
        <v>455000</v>
      </c>
      <c r="K1779" s="28">
        <v>465000</v>
      </c>
      <c r="L1779" s="28">
        <v>480000</v>
      </c>
      <c r="M1779" s="28">
        <v>475000</v>
      </c>
      <c r="N1779" s="28">
        <v>445000</v>
      </c>
      <c r="O1779" s="29">
        <v>45</v>
      </c>
      <c r="P1779" s="29">
        <v>42</v>
      </c>
      <c r="Q1779" s="29">
        <v>32</v>
      </c>
      <c r="R1779" s="28">
        <v>540</v>
      </c>
      <c r="S1779" s="28">
        <v>540</v>
      </c>
      <c r="T1779" s="30">
        <v>5</v>
      </c>
      <c r="U1779" s="30">
        <v>0</v>
      </c>
      <c r="V1779" s="30">
        <v>5</v>
      </c>
      <c r="W1779" s="30">
        <v>4.2</v>
      </c>
      <c r="X1779" s="31">
        <v>6.1176470588235297E-2</v>
      </c>
      <c r="Y1779" s="30">
        <v>10</v>
      </c>
      <c r="Z1779" s="30">
        <v>-9.9999999999999645E-2</v>
      </c>
      <c r="AA1779" s="30">
        <v>10.1</v>
      </c>
      <c r="AB1779" s="30">
        <v>11.5</v>
      </c>
      <c r="AC1779" s="32" t="e">
        <v>#DIV/0!</v>
      </c>
      <c r="AD1779" s="30" t="e">
        <v>#DIV/0!</v>
      </c>
    </row>
    <row r="1780" spans="2:30" x14ac:dyDescent="0.3">
      <c r="B1780" s="12" t="s">
        <v>808</v>
      </c>
      <c r="C1780" s="12">
        <v>801011004</v>
      </c>
      <c r="D1780" s="12" t="s">
        <v>182</v>
      </c>
      <c r="E1780" s="12" t="s">
        <v>154</v>
      </c>
      <c r="F1780" s="12" t="s">
        <v>2740</v>
      </c>
      <c r="G1780" s="12" t="s">
        <v>155</v>
      </c>
      <c r="H1780" s="12" t="s">
        <v>5013</v>
      </c>
      <c r="I1780" s="28">
        <v>525000</v>
      </c>
      <c r="J1780" s="28">
        <v>520000</v>
      </c>
      <c r="K1780" s="28">
        <v>595000</v>
      </c>
      <c r="L1780" s="28">
        <v>535000</v>
      </c>
      <c r="M1780" s="28">
        <v>567000</v>
      </c>
      <c r="N1780" s="28">
        <v>600000</v>
      </c>
      <c r="O1780" s="29">
        <v>18</v>
      </c>
      <c r="P1780" s="29">
        <v>18</v>
      </c>
      <c r="Q1780" s="29">
        <v>20</v>
      </c>
      <c r="R1780" s="28">
        <v>500</v>
      </c>
      <c r="S1780" s="28">
        <v>530</v>
      </c>
      <c r="T1780" s="30">
        <v>1.6</v>
      </c>
      <c r="U1780" s="30">
        <v>-0.5</v>
      </c>
      <c r="V1780" s="30">
        <v>2.1</v>
      </c>
      <c r="W1780" s="30">
        <v>1.6</v>
      </c>
      <c r="X1780" s="31">
        <v>4.9523809523809526E-2</v>
      </c>
      <c r="Y1780" s="30">
        <v>3.2</v>
      </c>
      <c r="Z1780" s="30">
        <v>0.5</v>
      </c>
      <c r="AA1780" s="30">
        <v>2.7</v>
      </c>
      <c r="AB1780" s="30">
        <v>4.8</v>
      </c>
      <c r="AC1780" s="32" t="e">
        <v>#DIV/0!</v>
      </c>
      <c r="AD1780" s="30" t="e">
        <v>#DIV/0!</v>
      </c>
    </row>
    <row r="1781" spans="2:30" x14ac:dyDescent="0.3">
      <c r="B1781" s="12" t="s">
        <v>690</v>
      </c>
      <c r="C1781" s="12">
        <v>801011005</v>
      </c>
      <c r="D1781" s="12" t="s">
        <v>182</v>
      </c>
      <c r="E1781" s="12" t="s">
        <v>154</v>
      </c>
      <c r="F1781" s="12" t="s">
        <v>2740</v>
      </c>
      <c r="G1781" s="12" t="s">
        <v>155</v>
      </c>
      <c r="H1781" s="12" t="s">
        <v>5013</v>
      </c>
      <c r="I1781" s="28">
        <v>841500</v>
      </c>
      <c r="J1781" s="28">
        <v>912900</v>
      </c>
      <c r="K1781" s="28">
        <v>878700</v>
      </c>
      <c r="L1781" s="28">
        <v>865000</v>
      </c>
      <c r="M1781" s="28">
        <v>920000</v>
      </c>
      <c r="N1781" s="28">
        <v>925000</v>
      </c>
      <c r="O1781" s="29">
        <v>24</v>
      </c>
      <c r="P1781" s="29">
        <v>23</v>
      </c>
      <c r="Q1781" s="29">
        <v>23</v>
      </c>
      <c r="R1781" s="28">
        <v>620</v>
      </c>
      <c r="S1781" s="28">
        <v>565</v>
      </c>
      <c r="T1781" s="30">
        <v>1.8</v>
      </c>
      <c r="U1781" s="30">
        <v>0.10000000000000009</v>
      </c>
      <c r="V1781" s="30">
        <v>1.7</v>
      </c>
      <c r="W1781" s="30">
        <v>1.6</v>
      </c>
      <c r="X1781" s="31">
        <v>3.8312537136066548E-2</v>
      </c>
      <c r="Y1781" s="30">
        <v>2</v>
      </c>
      <c r="Z1781" s="30">
        <v>-0.20000000000000018</v>
      </c>
      <c r="AA1781" s="30">
        <v>2.2000000000000002</v>
      </c>
      <c r="AB1781" s="30">
        <v>2</v>
      </c>
      <c r="AC1781" s="32" t="e">
        <v>#DIV/0!</v>
      </c>
      <c r="AD1781" s="30" t="e">
        <v>#DIV/0!</v>
      </c>
    </row>
    <row r="1782" spans="2:30" x14ac:dyDescent="0.3">
      <c r="B1782" s="12" t="s">
        <v>424</v>
      </c>
      <c r="C1782" s="12">
        <v>801011006</v>
      </c>
      <c r="D1782" s="12" t="s">
        <v>182</v>
      </c>
      <c r="E1782" s="12" t="s">
        <v>154</v>
      </c>
      <c r="F1782" s="12" t="s">
        <v>2740</v>
      </c>
      <c r="G1782" s="12" t="s">
        <v>155</v>
      </c>
      <c r="H1782" s="12" t="s">
        <v>5013</v>
      </c>
      <c r="I1782" s="28">
        <v>715000</v>
      </c>
      <c r="J1782" s="28">
        <v>749000</v>
      </c>
      <c r="K1782" s="28">
        <v>649000</v>
      </c>
      <c r="L1782" s="28">
        <v>720000</v>
      </c>
      <c r="M1782" s="28">
        <v>740000</v>
      </c>
      <c r="N1782" s="28">
        <v>665000</v>
      </c>
      <c r="O1782" s="29">
        <v>49</v>
      </c>
      <c r="P1782" s="29">
        <v>22</v>
      </c>
      <c r="Q1782" s="29">
        <v>31</v>
      </c>
      <c r="R1782" s="28">
        <v>500</v>
      </c>
      <c r="S1782" s="28">
        <v>500</v>
      </c>
      <c r="T1782" s="30">
        <v>3.2</v>
      </c>
      <c r="U1782" s="30">
        <v>0</v>
      </c>
      <c r="V1782" s="30">
        <v>3.2</v>
      </c>
      <c r="W1782" s="30">
        <v>4.3</v>
      </c>
      <c r="X1782" s="31">
        <v>3.6363636363636362E-2</v>
      </c>
      <c r="Y1782" s="30">
        <v>2.1</v>
      </c>
      <c r="Z1782" s="30">
        <v>0</v>
      </c>
      <c r="AA1782" s="30">
        <v>2.1</v>
      </c>
      <c r="AB1782" s="30">
        <v>2.1</v>
      </c>
      <c r="AC1782" s="32" t="e">
        <v>#DIV/0!</v>
      </c>
      <c r="AD1782" s="30" t="e">
        <v>#DIV/0!</v>
      </c>
    </row>
    <row r="1783" spans="2:30" x14ac:dyDescent="0.3">
      <c r="B1783" s="12" t="s">
        <v>425</v>
      </c>
      <c r="C1783" s="12">
        <v>801011007</v>
      </c>
      <c r="D1783" s="12" t="s">
        <v>182</v>
      </c>
      <c r="E1783" s="12" t="s">
        <v>154</v>
      </c>
      <c r="F1783" s="12" t="s">
        <v>2740</v>
      </c>
      <c r="G1783" s="12" t="s">
        <v>155</v>
      </c>
      <c r="H1783" s="12" t="s">
        <v>5013</v>
      </c>
      <c r="I1783" s="28">
        <v>710200</v>
      </c>
      <c r="J1783" s="28">
        <v>511830</v>
      </c>
      <c r="K1783" s="28">
        <v>639000</v>
      </c>
      <c r="L1783" s="28">
        <v>530000</v>
      </c>
      <c r="M1783" s="28">
        <v>517000</v>
      </c>
      <c r="N1783" s="28">
        <v>635000</v>
      </c>
      <c r="O1783" s="29">
        <v>9</v>
      </c>
      <c r="P1783" s="29">
        <v>31</v>
      </c>
      <c r="Q1783" s="29">
        <v>35</v>
      </c>
      <c r="R1783" s="28">
        <v>570</v>
      </c>
      <c r="S1783" s="28">
        <v>420</v>
      </c>
      <c r="T1783" s="30">
        <v>2.8</v>
      </c>
      <c r="U1783" s="30">
        <v>0</v>
      </c>
      <c r="V1783" s="30">
        <v>2.8</v>
      </c>
      <c r="W1783" s="30">
        <v>5</v>
      </c>
      <c r="X1783" s="31">
        <v>4.1734722613348353E-2</v>
      </c>
      <c r="Y1783" s="30">
        <v>5</v>
      </c>
      <c r="Z1783" s="30">
        <v>0.70000000000000018</v>
      </c>
      <c r="AA1783" s="30">
        <v>4.3</v>
      </c>
      <c r="AB1783" s="30">
        <v>7.1</v>
      </c>
      <c r="AC1783" s="32" t="e">
        <v>#DIV/0!</v>
      </c>
      <c r="AD1783" s="30" t="e">
        <v>#DIV/0!</v>
      </c>
    </row>
    <row r="1784" spans="2:30" x14ac:dyDescent="0.3">
      <c r="B1784" s="12" t="s">
        <v>592</v>
      </c>
      <c r="C1784" s="12">
        <v>801011008</v>
      </c>
      <c r="D1784" s="12" t="s">
        <v>182</v>
      </c>
      <c r="E1784" s="12" t="s">
        <v>154</v>
      </c>
      <c r="F1784" s="12" t="s">
        <v>2740</v>
      </c>
      <c r="G1784" s="12" t="s">
        <v>155</v>
      </c>
      <c r="H1784" s="12" t="s">
        <v>5013</v>
      </c>
      <c r="I1784" s="28">
        <v>648900</v>
      </c>
      <c r="J1784" s="28">
        <v>648900</v>
      </c>
      <c r="K1784" s="28">
        <v>669000</v>
      </c>
      <c r="L1784" s="28">
        <v>650000</v>
      </c>
      <c r="M1784" s="28">
        <v>650000</v>
      </c>
      <c r="N1784" s="28">
        <v>680000</v>
      </c>
      <c r="O1784" s="29">
        <v>25</v>
      </c>
      <c r="P1784" s="29">
        <v>25</v>
      </c>
      <c r="Q1784" s="29">
        <v>36</v>
      </c>
      <c r="R1784" s="28">
        <v>580</v>
      </c>
      <c r="S1784" s="28">
        <v>550</v>
      </c>
      <c r="T1784" s="30">
        <v>3</v>
      </c>
      <c r="U1784" s="30">
        <v>0.20000000000000018</v>
      </c>
      <c r="V1784" s="30">
        <v>2.8</v>
      </c>
      <c r="W1784" s="30">
        <v>2.8</v>
      </c>
      <c r="X1784" s="31">
        <v>4.6478656187394052E-2</v>
      </c>
      <c r="Y1784" s="30">
        <v>5.3</v>
      </c>
      <c r="Z1784" s="30">
        <v>-0.5</v>
      </c>
      <c r="AA1784" s="30">
        <v>5.8</v>
      </c>
      <c r="AB1784" s="30">
        <v>5.5</v>
      </c>
      <c r="AC1784" s="32" t="e">
        <v>#DIV/0!</v>
      </c>
      <c r="AD1784" s="30" t="e">
        <v>#DIV/0!</v>
      </c>
    </row>
    <row r="1785" spans="2:30" x14ac:dyDescent="0.3">
      <c r="B1785" s="12" t="s">
        <v>338</v>
      </c>
      <c r="C1785" s="12">
        <v>801011011</v>
      </c>
      <c r="D1785" s="12" t="s">
        <v>182</v>
      </c>
      <c r="E1785" s="12" t="s">
        <v>154</v>
      </c>
      <c r="F1785" s="12" t="s">
        <v>2740</v>
      </c>
      <c r="G1785" s="12" t="s">
        <v>155</v>
      </c>
      <c r="H1785" s="12" t="s">
        <v>5013</v>
      </c>
      <c r="I1785" s="28">
        <v>719000</v>
      </c>
      <c r="J1785" s="28">
        <v>719000</v>
      </c>
      <c r="K1785" s="28">
        <v>615000</v>
      </c>
      <c r="L1785" s="28">
        <v>800000</v>
      </c>
      <c r="M1785" s="28">
        <v>625000</v>
      </c>
      <c r="N1785" s="28">
        <v>625000</v>
      </c>
      <c r="O1785" s="29">
        <v>25</v>
      </c>
      <c r="P1785" s="29">
        <v>34</v>
      </c>
      <c r="Q1785" s="29">
        <v>18</v>
      </c>
      <c r="R1785" s="28">
        <v>525</v>
      </c>
      <c r="S1785" s="28">
        <v>550</v>
      </c>
      <c r="T1785" s="30">
        <v>2.2000000000000002</v>
      </c>
      <c r="U1785" s="30">
        <v>-0.5</v>
      </c>
      <c r="V1785" s="30">
        <v>2.7</v>
      </c>
      <c r="W1785" s="30">
        <v>1.6</v>
      </c>
      <c r="X1785" s="31">
        <v>3.7969401947148818E-2</v>
      </c>
      <c r="Y1785" s="30">
        <v>2.2000000000000002</v>
      </c>
      <c r="Z1785" s="30">
        <v>0</v>
      </c>
      <c r="AA1785" s="30">
        <v>2.2000000000000002</v>
      </c>
      <c r="AB1785" s="30">
        <v>1.6</v>
      </c>
      <c r="AC1785" s="32" t="e">
        <v>#DIV/0!</v>
      </c>
      <c r="AD1785" s="30" t="e">
        <v>#DIV/0!</v>
      </c>
    </row>
    <row r="1786" spans="2:30" x14ac:dyDescent="0.3">
      <c r="B1786" s="12" t="s">
        <v>593</v>
      </c>
      <c r="C1786" s="12">
        <v>801011013</v>
      </c>
      <c r="D1786" s="12" t="s">
        <v>182</v>
      </c>
      <c r="E1786" s="12" t="s">
        <v>154</v>
      </c>
      <c r="F1786" s="12" t="s">
        <v>2740</v>
      </c>
      <c r="G1786" s="12" t="s">
        <v>155</v>
      </c>
      <c r="H1786" s="12" t="s">
        <v>5013</v>
      </c>
      <c r="I1786" s="28">
        <v>420000</v>
      </c>
      <c r="J1786" s="28">
        <v>425000</v>
      </c>
      <c r="K1786" s="28">
        <v>380000</v>
      </c>
      <c r="L1786" s="28">
        <v>365000</v>
      </c>
      <c r="M1786" s="28">
        <v>365000</v>
      </c>
      <c r="N1786" s="28">
        <v>387000</v>
      </c>
      <c r="O1786" s="29">
        <v>51</v>
      </c>
      <c r="P1786" s="29">
        <v>35</v>
      </c>
      <c r="Q1786" s="29">
        <v>24</v>
      </c>
      <c r="R1786" s="28">
        <v>490</v>
      </c>
      <c r="S1786" s="28">
        <v>480</v>
      </c>
      <c r="T1786" s="30">
        <v>2.2000000000000002</v>
      </c>
      <c r="U1786" s="30">
        <v>-0.19999999999999973</v>
      </c>
      <c r="V1786" s="30">
        <v>2.4</v>
      </c>
      <c r="W1786" s="30">
        <v>3</v>
      </c>
      <c r="X1786" s="31">
        <v>6.0666666666666667E-2</v>
      </c>
      <c r="Y1786" s="30">
        <v>4.5</v>
      </c>
      <c r="Z1786" s="30">
        <v>0.29999999999999982</v>
      </c>
      <c r="AA1786" s="30">
        <v>4.2</v>
      </c>
      <c r="AB1786" s="30">
        <v>4.8</v>
      </c>
      <c r="AC1786" s="32" t="e">
        <v>#DIV/0!</v>
      </c>
      <c r="AD1786" s="30" t="e">
        <v>#DIV/0!</v>
      </c>
    </row>
    <row r="1787" spans="2:30" x14ac:dyDescent="0.3">
      <c r="B1787" s="12" t="s">
        <v>691</v>
      </c>
      <c r="C1787" s="12">
        <v>801011015</v>
      </c>
      <c r="D1787" s="12" t="s">
        <v>182</v>
      </c>
      <c r="E1787" s="12" t="s">
        <v>154</v>
      </c>
      <c r="F1787" s="12" t="s">
        <v>2740</v>
      </c>
      <c r="G1787" s="12" t="s">
        <v>155</v>
      </c>
      <c r="H1787" s="12" t="s">
        <v>5013</v>
      </c>
      <c r="I1787" s="28">
        <v>659000</v>
      </c>
      <c r="J1787" s="28">
        <v>673670</v>
      </c>
      <c r="K1787" s="28">
        <v>660000</v>
      </c>
      <c r="L1787" s="28">
        <v>625000</v>
      </c>
      <c r="M1787" s="28">
        <v>590000</v>
      </c>
      <c r="N1787" s="28">
        <v>440000</v>
      </c>
      <c r="O1787" s="29">
        <v>41</v>
      </c>
      <c r="P1787" s="29">
        <v>35</v>
      </c>
      <c r="Q1787" s="29">
        <v>30</v>
      </c>
      <c r="R1787" s="28">
        <v>550</v>
      </c>
      <c r="S1787" s="28">
        <v>550</v>
      </c>
      <c r="T1787" s="30">
        <v>2.5</v>
      </c>
      <c r="U1787" s="30">
        <v>0.10000000000000009</v>
      </c>
      <c r="V1787" s="30">
        <v>2.4</v>
      </c>
      <c r="W1787" s="30">
        <v>3.3</v>
      </c>
      <c r="X1787" s="31">
        <v>4.339908952959029E-2</v>
      </c>
      <c r="Y1787" s="30">
        <v>4.7</v>
      </c>
      <c r="Z1787" s="30">
        <v>-0.59999999999999964</v>
      </c>
      <c r="AA1787" s="30">
        <v>5.3</v>
      </c>
      <c r="AB1787" s="30">
        <v>5.3</v>
      </c>
      <c r="AC1787" s="32" t="e">
        <v>#DIV/0!</v>
      </c>
      <c r="AD1787" s="30" t="e">
        <v>#DIV/0!</v>
      </c>
    </row>
    <row r="1788" spans="2:30" x14ac:dyDescent="0.3">
      <c r="B1788" s="12" t="s">
        <v>427</v>
      </c>
      <c r="C1788" s="12">
        <v>801011016</v>
      </c>
      <c r="D1788" s="12" t="s">
        <v>182</v>
      </c>
      <c r="E1788" s="12" t="s">
        <v>154</v>
      </c>
      <c r="F1788" s="12" t="s">
        <v>2740</v>
      </c>
      <c r="G1788" s="12" t="s">
        <v>155</v>
      </c>
      <c r="H1788" s="12" t="s">
        <v>5013</v>
      </c>
      <c r="I1788" s="28">
        <v>585000</v>
      </c>
      <c r="J1788" s="28">
        <v>550000</v>
      </c>
      <c r="K1788" s="28">
        <v>550000</v>
      </c>
      <c r="L1788" s="28">
        <v>699000</v>
      </c>
      <c r="M1788" s="28">
        <v>670000</v>
      </c>
      <c r="N1788" s="28">
        <v>595000</v>
      </c>
      <c r="O1788" s="29">
        <v>43</v>
      </c>
      <c r="P1788" s="29">
        <v>43</v>
      </c>
      <c r="Q1788" s="29">
        <v>23</v>
      </c>
      <c r="R1788" s="28">
        <v>550</v>
      </c>
      <c r="S1788" s="28">
        <v>600</v>
      </c>
      <c r="T1788" s="30">
        <v>2.2000000000000002</v>
      </c>
      <c r="U1788" s="30">
        <v>-0.19999999999999973</v>
      </c>
      <c r="V1788" s="30">
        <v>2.4</v>
      </c>
      <c r="W1788" s="30">
        <v>0.9</v>
      </c>
      <c r="X1788" s="31">
        <v>4.8888888888888891E-2</v>
      </c>
      <c r="Y1788" s="30">
        <v>3.5</v>
      </c>
      <c r="Z1788" s="30">
        <v>-0.59999999999999964</v>
      </c>
      <c r="AA1788" s="30">
        <v>4.0999999999999996</v>
      </c>
      <c r="AB1788" s="30">
        <v>4.3</v>
      </c>
      <c r="AC1788" s="32" t="e">
        <v>#DIV/0!</v>
      </c>
      <c r="AD1788" s="30" t="e">
        <v>#DIV/0!</v>
      </c>
    </row>
    <row r="1789" spans="2:30" x14ac:dyDescent="0.3">
      <c r="B1789" s="12" t="s">
        <v>487</v>
      </c>
      <c r="C1789" s="12">
        <v>801011017</v>
      </c>
      <c r="D1789" s="12" t="s">
        <v>182</v>
      </c>
      <c r="E1789" s="12" t="s">
        <v>154</v>
      </c>
      <c r="F1789" s="12" t="s">
        <v>2740</v>
      </c>
      <c r="G1789" s="12" t="s">
        <v>155</v>
      </c>
      <c r="H1789" s="12" t="s">
        <v>5013</v>
      </c>
      <c r="I1789" s="28">
        <v>429000</v>
      </c>
      <c r="J1789" s="28">
        <v>429000</v>
      </c>
      <c r="K1789" s="28">
        <v>649000</v>
      </c>
      <c r="L1789" s="28">
        <v>435500</v>
      </c>
      <c r="M1789" s="28">
        <v>435500</v>
      </c>
      <c r="N1789" s="28">
        <v>660000</v>
      </c>
      <c r="O1789" s="29">
        <v>26</v>
      </c>
      <c r="P1789" s="29">
        <v>26</v>
      </c>
      <c r="Q1789" s="29">
        <v>67</v>
      </c>
      <c r="R1789" s="28">
        <v>560</v>
      </c>
      <c r="S1789" s="28">
        <v>495</v>
      </c>
      <c r="T1789" s="30">
        <v>1.3</v>
      </c>
      <c r="U1789" s="30">
        <v>0</v>
      </c>
      <c r="V1789" s="30">
        <v>1.3</v>
      </c>
      <c r="W1789" s="30">
        <v>3.9</v>
      </c>
      <c r="X1789" s="31">
        <v>6.7878787878787886E-2</v>
      </c>
      <c r="Y1789" s="30">
        <v>4.5</v>
      </c>
      <c r="Z1789" s="30">
        <v>0</v>
      </c>
      <c r="AA1789" s="30">
        <v>4.5</v>
      </c>
      <c r="AB1789" s="30">
        <v>3.9</v>
      </c>
      <c r="AC1789" s="32" t="e">
        <v>#DIV/0!</v>
      </c>
      <c r="AD1789" s="30" t="e">
        <v>#DIV/0!</v>
      </c>
    </row>
    <row r="1790" spans="2:30" x14ac:dyDescent="0.3">
      <c r="B1790" s="12" t="s">
        <v>1275</v>
      </c>
      <c r="C1790" s="12">
        <v>801011018</v>
      </c>
      <c r="D1790" s="12" t="s">
        <v>182</v>
      </c>
      <c r="E1790" s="12" t="s">
        <v>154</v>
      </c>
      <c r="F1790" s="12" t="s">
        <v>2740</v>
      </c>
      <c r="G1790" s="12" t="s">
        <v>155</v>
      </c>
      <c r="H1790" s="12" t="s">
        <v>5013</v>
      </c>
      <c r="I1790" s="28">
        <v>665000</v>
      </c>
      <c r="J1790" s="28">
        <v>675000</v>
      </c>
      <c r="K1790" s="28">
        <v>699000</v>
      </c>
      <c r="L1790" s="28">
        <v>625000</v>
      </c>
      <c r="M1790" s="28">
        <v>670000</v>
      </c>
      <c r="N1790" s="28">
        <v>700000</v>
      </c>
      <c r="O1790" s="29">
        <v>51</v>
      </c>
      <c r="P1790" s="29">
        <v>41</v>
      </c>
      <c r="Q1790" s="29">
        <v>27</v>
      </c>
      <c r="R1790" s="28">
        <v>650</v>
      </c>
      <c r="S1790" s="28">
        <v>615</v>
      </c>
      <c r="T1790" s="30">
        <v>4.7</v>
      </c>
      <c r="U1790" s="30">
        <v>0</v>
      </c>
      <c r="V1790" s="30">
        <v>4.7</v>
      </c>
      <c r="W1790" s="30">
        <v>4.8</v>
      </c>
      <c r="X1790" s="31">
        <v>5.0827067669172929E-2</v>
      </c>
      <c r="Y1790" s="30">
        <v>11.3</v>
      </c>
      <c r="Z1790" s="30">
        <v>-1.1999999999999993</v>
      </c>
      <c r="AA1790" s="30">
        <v>12.5</v>
      </c>
      <c r="AB1790" s="30">
        <v>12.7</v>
      </c>
      <c r="AC1790" s="32" t="e">
        <v>#DIV/0!</v>
      </c>
      <c r="AD1790" s="30" t="e">
        <v>#DIV/0!</v>
      </c>
    </row>
    <row r="1791" spans="2:30" x14ac:dyDescent="0.3">
      <c r="B1791" s="12" t="s">
        <v>916</v>
      </c>
      <c r="C1791" s="12">
        <v>801011019</v>
      </c>
      <c r="D1791" s="12" t="s">
        <v>182</v>
      </c>
      <c r="E1791" s="12" t="s">
        <v>154</v>
      </c>
      <c r="F1791" s="12" t="s">
        <v>2740</v>
      </c>
      <c r="G1791" s="12" t="s">
        <v>155</v>
      </c>
      <c r="H1791" s="12" t="s">
        <v>5013</v>
      </c>
      <c r="I1791" s="28">
        <v>565000</v>
      </c>
      <c r="J1791" s="28">
        <v>559000</v>
      </c>
      <c r="K1791" s="28">
        <v>549000</v>
      </c>
      <c r="L1791" s="28">
        <v>565000</v>
      </c>
      <c r="M1791" s="28">
        <v>565000</v>
      </c>
      <c r="N1791" s="28">
        <v>561000</v>
      </c>
      <c r="O1791" s="29">
        <v>20</v>
      </c>
      <c r="P1791" s="29">
        <v>17</v>
      </c>
      <c r="Q1791" s="29">
        <v>21</v>
      </c>
      <c r="R1791" s="28">
        <v>560</v>
      </c>
      <c r="S1791" s="28">
        <v>500</v>
      </c>
      <c r="T1791" s="30">
        <v>6.4</v>
      </c>
      <c r="U1791" s="30">
        <v>0.70000000000000018</v>
      </c>
      <c r="V1791" s="30">
        <v>5.7</v>
      </c>
      <c r="W1791" s="30">
        <v>2.8</v>
      </c>
      <c r="X1791" s="31">
        <v>5.1539823008849558E-2</v>
      </c>
      <c r="Y1791" s="30">
        <v>3.2</v>
      </c>
      <c r="Z1791" s="30">
        <v>0.70000000000000018</v>
      </c>
      <c r="AA1791" s="30">
        <v>2.5</v>
      </c>
      <c r="AB1791" s="30">
        <v>5</v>
      </c>
      <c r="AC1791" s="32" t="e">
        <v>#DIV/0!</v>
      </c>
      <c r="AD1791" s="30" t="e">
        <v>#DIV/0!</v>
      </c>
    </row>
    <row r="1792" spans="2:30" x14ac:dyDescent="0.3">
      <c r="B1792" s="12" t="s">
        <v>692</v>
      </c>
      <c r="C1792" s="12">
        <v>801011020</v>
      </c>
      <c r="D1792" s="12" t="s">
        <v>182</v>
      </c>
      <c r="E1792" s="12" t="s">
        <v>154</v>
      </c>
      <c r="F1792" s="12" t="s">
        <v>2740</v>
      </c>
      <c r="G1792" s="12" t="s">
        <v>155</v>
      </c>
      <c r="H1792" s="12" t="s">
        <v>5013</v>
      </c>
      <c r="I1792" s="28">
        <v>595000</v>
      </c>
      <c r="J1792" s="28">
        <v>485000</v>
      </c>
      <c r="K1792" s="28">
        <v>425000</v>
      </c>
      <c r="L1792" s="28">
        <v>363000</v>
      </c>
      <c r="M1792" s="28">
        <v>441000</v>
      </c>
      <c r="N1792" s="28">
        <v>376000</v>
      </c>
      <c r="O1792" s="29">
        <v>48</v>
      </c>
      <c r="P1792" s="29">
        <v>52</v>
      </c>
      <c r="Q1792" s="29">
        <v>48</v>
      </c>
      <c r="R1792" s="28">
        <v>620</v>
      </c>
      <c r="S1792" s="28">
        <v>540</v>
      </c>
      <c r="T1792" s="30">
        <v>1.9</v>
      </c>
      <c r="U1792" s="30">
        <v>-0.30000000000000027</v>
      </c>
      <c r="V1792" s="30">
        <v>2.2000000000000002</v>
      </c>
      <c r="W1792" s="30">
        <v>1.6</v>
      </c>
      <c r="X1792" s="31">
        <v>5.4184873949579833E-2</v>
      </c>
      <c r="Y1792" s="30">
        <v>5.0999999999999996</v>
      </c>
      <c r="Z1792" s="30">
        <v>-0.10000000000000053</v>
      </c>
      <c r="AA1792" s="30">
        <v>5.2</v>
      </c>
      <c r="AB1792" s="30">
        <v>5.4</v>
      </c>
      <c r="AC1792" s="32" t="e">
        <v>#DIV/0!</v>
      </c>
      <c r="AD1792" s="30" t="e">
        <v>#DIV/0!</v>
      </c>
    </row>
    <row r="1793" spans="2:30" x14ac:dyDescent="0.3">
      <c r="B1793" s="12" t="s">
        <v>286</v>
      </c>
      <c r="C1793" s="12">
        <v>801011021</v>
      </c>
      <c r="D1793" s="12" t="s">
        <v>182</v>
      </c>
      <c r="E1793" s="12" t="s">
        <v>154</v>
      </c>
      <c r="F1793" s="12" t="s">
        <v>2740</v>
      </c>
      <c r="G1793" s="12" t="s">
        <v>155</v>
      </c>
      <c r="H1793" s="12" t="s">
        <v>5013</v>
      </c>
      <c r="I1793" s="28">
        <v>714000</v>
      </c>
      <c r="J1793" s="28">
        <v>714000</v>
      </c>
      <c r="K1793" s="28">
        <v>667000</v>
      </c>
      <c r="L1793" s="28">
        <v>767000</v>
      </c>
      <c r="M1793" s="28">
        <v>667000</v>
      </c>
      <c r="N1793" s="28">
        <v>667000</v>
      </c>
      <c r="O1793" s="29">
        <v>15</v>
      </c>
      <c r="P1793" s="29">
        <v>22</v>
      </c>
      <c r="Q1793" s="29">
        <v>22</v>
      </c>
      <c r="R1793" s="28">
        <v>450</v>
      </c>
      <c r="S1793" s="28">
        <v>580</v>
      </c>
      <c r="T1793" s="30">
        <v>3.2</v>
      </c>
      <c r="U1793" s="30">
        <v>0</v>
      </c>
      <c r="V1793" s="30">
        <v>3.2</v>
      </c>
      <c r="W1793" s="30">
        <v>1.1000000000000001</v>
      </c>
      <c r="X1793" s="31">
        <v>3.2773109243697481E-2</v>
      </c>
      <c r="Y1793" s="30">
        <v>5.4</v>
      </c>
      <c r="Z1793" s="30">
        <v>-1.0999999999999996</v>
      </c>
      <c r="AA1793" s="30">
        <v>6.5</v>
      </c>
      <c r="AB1793" s="30">
        <v>2.2000000000000002</v>
      </c>
      <c r="AC1793" s="32" t="e">
        <v>#DIV/0!</v>
      </c>
      <c r="AD1793" s="30" t="e">
        <v>#DIV/0!</v>
      </c>
    </row>
    <row r="1794" spans="2:30" x14ac:dyDescent="0.3">
      <c r="B1794" s="12" t="s">
        <v>287</v>
      </c>
      <c r="C1794" s="12">
        <v>801011022</v>
      </c>
      <c r="D1794" s="12" t="s">
        <v>182</v>
      </c>
      <c r="E1794" s="12" t="s">
        <v>154</v>
      </c>
      <c r="F1794" s="12" t="s">
        <v>2740</v>
      </c>
      <c r="G1794" s="12" t="s">
        <v>155</v>
      </c>
      <c r="H1794" s="12" t="s">
        <v>5013</v>
      </c>
      <c r="I1794" s="28">
        <v>649000</v>
      </c>
      <c r="J1794" s="28">
        <v>655000</v>
      </c>
      <c r="K1794" s="28">
        <v>659000</v>
      </c>
      <c r="L1794" s="28">
        <v>675000</v>
      </c>
      <c r="M1794" s="28">
        <v>720000</v>
      </c>
      <c r="N1794" s="28">
        <v>660000</v>
      </c>
      <c r="O1794" s="29">
        <v>36</v>
      </c>
      <c r="P1794" s="29">
        <v>38</v>
      </c>
      <c r="Q1794" s="29">
        <v>30</v>
      </c>
      <c r="R1794" s="28">
        <v>530</v>
      </c>
      <c r="S1794" s="28">
        <v>480</v>
      </c>
      <c r="T1794" s="30">
        <v>2.9</v>
      </c>
      <c r="U1794" s="30">
        <v>0.39999999999999991</v>
      </c>
      <c r="V1794" s="30">
        <v>2.5</v>
      </c>
      <c r="W1794" s="30">
        <v>2.2000000000000002</v>
      </c>
      <c r="X1794" s="31">
        <v>4.24653312788906E-2</v>
      </c>
      <c r="Y1794" s="30">
        <v>6.2</v>
      </c>
      <c r="Z1794" s="30">
        <v>-0.29999999999999982</v>
      </c>
      <c r="AA1794" s="30">
        <v>6.5</v>
      </c>
      <c r="AB1794" s="30">
        <v>4</v>
      </c>
      <c r="AC1794" s="32" t="e">
        <v>#DIV/0!</v>
      </c>
      <c r="AD1794" s="30" t="e">
        <v>#DIV/0!</v>
      </c>
    </row>
    <row r="1795" spans="2:30" x14ac:dyDescent="0.3">
      <c r="B1795" s="12" t="s">
        <v>917</v>
      </c>
      <c r="C1795" s="12">
        <v>801011023</v>
      </c>
      <c r="D1795" s="12" t="s">
        <v>182</v>
      </c>
      <c r="E1795" s="12" t="s">
        <v>154</v>
      </c>
      <c r="F1795" s="12" t="s">
        <v>2740</v>
      </c>
      <c r="G1795" s="12" t="s">
        <v>155</v>
      </c>
      <c r="H1795" s="12" t="s">
        <v>5013</v>
      </c>
      <c r="I1795" s="28">
        <v>633420</v>
      </c>
      <c r="J1795" s="28">
        <v>645000</v>
      </c>
      <c r="K1795" s="28">
        <v>549500</v>
      </c>
      <c r="L1795" s="28">
        <v>530000</v>
      </c>
      <c r="M1795" s="28">
        <v>590000</v>
      </c>
      <c r="N1795" s="28">
        <v>520000</v>
      </c>
      <c r="O1795" s="29">
        <v>17</v>
      </c>
      <c r="P1795" s="29">
        <v>17</v>
      </c>
      <c r="Q1795" s="29">
        <v>17</v>
      </c>
      <c r="R1795" s="28">
        <v>550</v>
      </c>
      <c r="S1795" s="28">
        <v>570</v>
      </c>
      <c r="T1795" s="30">
        <v>3.1</v>
      </c>
      <c r="U1795" s="30">
        <v>0.70000000000000018</v>
      </c>
      <c r="V1795" s="30">
        <v>2.4</v>
      </c>
      <c r="W1795" s="30">
        <v>1.7</v>
      </c>
      <c r="X1795" s="31">
        <v>4.515171608095734E-2</v>
      </c>
      <c r="Y1795" s="30">
        <v>2</v>
      </c>
      <c r="Z1795" s="30">
        <v>-0.39999999999999991</v>
      </c>
      <c r="AA1795" s="30">
        <v>2.4</v>
      </c>
      <c r="AB1795" s="30">
        <v>3.5</v>
      </c>
      <c r="AC1795" s="32" t="e">
        <v>#DIV/0!</v>
      </c>
      <c r="AD1795" s="30" t="e">
        <v>#DIV/0!</v>
      </c>
    </row>
    <row r="1796" spans="2:30" x14ac:dyDescent="0.3">
      <c r="B1796" s="12" t="s">
        <v>693</v>
      </c>
      <c r="C1796" s="12">
        <v>801011024</v>
      </c>
      <c r="D1796" s="12" t="s">
        <v>182</v>
      </c>
      <c r="E1796" s="12" t="s">
        <v>154</v>
      </c>
      <c r="F1796" s="12" t="s">
        <v>2740</v>
      </c>
      <c r="G1796" s="12" t="s">
        <v>155</v>
      </c>
      <c r="H1796" s="12" t="s">
        <v>5013</v>
      </c>
      <c r="I1796" s="28">
        <v>651450</v>
      </c>
      <c r="J1796" s="28">
        <v>651450</v>
      </c>
      <c r="K1796" s="28">
        <v>540600</v>
      </c>
      <c r="L1796" s="28">
        <v>470000</v>
      </c>
      <c r="M1796" s="28">
        <v>470000</v>
      </c>
      <c r="N1796" s="28">
        <v>405000</v>
      </c>
      <c r="O1796" s="29">
        <v>25</v>
      </c>
      <c r="P1796" s="29">
        <v>23</v>
      </c>
      <c r="Q1796" s="29">
        <v>30</v>
      </c>
      <c r="R1796" s="28">
        <v>530</v>
      </c>
      <c r="S1796" s="28">
        <v>480</v>
      </c>
      <c r="T1796" s="30">
        <v>1.2</v>
      </c>
      <c r="U1796" s="30">
        <v>-0.19999999999999996</v>
      </c>
      <c r="V1796" s="30">
        <v>1.4</v>
      </c>
      <c r="W1796" s="30">
        <v>1.9</v>
      </c>
      <c r="X1796" s="31">
        <v>4.2305625911428349E-2</v>
      </c>
      <c r="Y1796" s="30">
        <v>4.2</v>
      </c>
      <c r="Z1796" s="30">
        <v>-1.8999999999999995</v>
      </c>
      <c r="AA1796" s="30">
        <v>6.1</v>
      </c>
      <c r="AB1796" s="30">
        <v>7.7</v>
      </c>
      <c r="AC1796" s="32" t="e">
        <v>#DIV/0!</v>
      </c>
      <c r="AD1796" s="30" t="e">
        <v>#DIV/0!</v>
      </c>
    </row>
    <row r="1797" spans="2:30" x14ac:dyDescent="0.3">
      <c r="B1797" s="12" t="s">
        <v>183</v>
      </c>
      <c r="C1797" s="12">
        <v>801011026</v>
      </c>
      <c r="D1797" s="12" t="s">
        <v>182</v>
      </c>
      <c r="E1797" s="12" t="s">
        <v>154</v>
      </c>
      <c r="F1797" s="12" t="s">
        <v>2740</v>
      </c>
      <c r="G1797" s="12" t="s">
        <v>155</v>
      </c>
      <c r="H1797" s="12" t="s">
        <v>5013</v>
      </c>
      <c r="I1797" s="28">
        <v>570000</v>
      </c>
      <c r="J1797" s="28">
        <v>570000</v>
      </c>
      <c r="K1797" s="28">
        <v>650000</v>
      </c>
      <c r="L1797" s="28">
        <v>575000</v>
      </c>
      <c r="M1797" s="28">
        <v>740000</v>
      </c>
      <c r="N1797" s="28">
        <v>630000</v>
      </c>
      <c r="O1797" s="29">
        <v>77</v>
      </c>
      <c r="P1797" s="29">
        <v>24</v>
      </c>
      <c r="Q1797" s="29">
        <v>50</v>
      </c>
      <c r="R1797" s="28">
        <v>500</v>
      </c>
      <c r="S1797" s="28">
        <v>470</v>
      </c>
      <c r="T1797" s="30">
        <v>1.3</v>
      </c>
      <c r="U1797" s="30">
        <v>0</v>
      </c>
      <c r="V1797" s="30">
        <v>1.3</v>
      </c>
      <c r="W1797" s="30">
        <v>2.2999999999999998</v>
      </c>
      <c r="X1797" s="31">
        <v>4.5614035087719301E-2</v>
      </c>
      <c r="Y1797" s="30">
        <v>2.6</v>
      </c>
      <c r="Z1797" s="30">
        <v>0.70000000000000018</v>
      </c>
      <c r="AA1797" s="30">
        <v>1.9</v>
      </c>
      <c r="AB1797" s="30">
        <v>3.2</v>
      </c>
      <c r="AC1797" s="32" t="e">
        <v>#DIV/0!</v>
      </c>
      <c r="AD1797" s="30" t="e">
        <v>#DIV/0!</v>
      </c>
    </row>
    <row r="1798" spans="2:30" x14ac:dyDescent="0.3">
      <c r="B1798" s="12" t="s">
        <v>5028</v>
      </c>
      <c r="C1798" s="12">
        <v>801031113</v>
      </c>
      <c r="D1798" s="12" t="s">
        <v>5028</v>
      </c>
      <c r="E1798" s="12" t="s">
        <v>154</v>
      </c>
      <c r="F1798" s="12" t="s">
        <v>2740</v>
      </c>
      <c r="G1798" s="12" t="s">
        <v>155</v>
      </c>
      <c r="H1798" s="12" t="s">
        <v>5013</v>
      </c>
      <c r="I1798" s="28">
        <v>430000</v>
      </c>
      <c r="J1798" s="28">
        <v>418200</v>
      </c>
      <c r="K1798" s="28">
        <v>331500</v>
      </c>
      <c r="L1798" s="28">
        <v>410000</v>
      </c>
      <c r="M1798" s="28">
        <v>410000</v>
      </c>
      <c r="N1798" s="28">
        <v>254000</v>
      </c>
      <c r="O1798" s="29">
        <v>41</v>
      </c>
      <c r="P1798" s="29">
        <v>48</v>
      </c>
      <c r="Q1798" s="29">
        <v>48</v>
      </c>
      <c r="R1798" s="28">
        <v>650</v>
      </c>
      <c r="S1798" s="28">
        <v>375</v>
      </c>
      <c r="T1798" s="30">
        <v>0.5</v>
      </c>
      <c r="U1798" s="30">
        <v>-0.8</v>
      </c>
      <c r="V1798" s="30">
        <v>1.3</v>
      </c>
      <c r="W1798" s="30">
        <v>2.1</v>
      </c>
      <c r="X1798" s="31">
        <v>7.8604651162790695E-2</v>
      </c>
      <c r="Y1798" s="30">
        <v>3.1</v>
      </c>
      <c r="Z1798" s="30">
        <v>0.5</v>
      </c>
      <c r="AA1798" s="30">
        <v>2.6</v>
      </c>
      <c r="AB1798" s="30">
        <v>2.1</v>
      </c>
      <c r="AC1798" s="32" t="e">
        <v>#DIV/0!</v>
      </c>
      <c r="AD1798" s="30" t="e">
        <v>#DIV/0!</v>
      </c>
    </row>
    <row r="1799" spans="2:30" x14ac:dyDescent="0.3">
      <c r="B1799" s="12" t="s">
        <v>694</v>
      </c>
      <c r="C1799" s="12">
        <v>801041034</v>
      </c>
      <c r="D1799" s="12" t="s">
        <v>289</v>
      </c>
      <c r="E1799" s="12" t="s">
        <v>154</v>
      </c>
      <c r="F1799" s="12" t="s">
        <v>2740</v>
      </c>
      <c r="G1799" s="12" t="s">
        <v>155</v>
      </c>
      <c r="H1799" s="12" t="s">
        <v>5013</v>
      </c>
      <c r="I1799" s="28">
        <v>650000</v>
      </c>
      <c r="J1799" s="28">
        <v>635000</v>
      </c>
      <c r="K1799" s="28">
        <v>649000</v>
      </c>
      <c r="L1799" s="28">
        <v>757000</v>
      </c>
      <c r="M1799" s="28">
        <v>725000</v>
      </c>
      <c r="N1799" s="28">
        <v>650000</v>
      </c>
      <c r="O1799" s="29">
        <v>37</v>
      </c>
      <c r="P1799" s="29">
        <v>36</v>
      </c>
      <c r="Q1799" s="29">
        <v>34</v>
      </c>
      <c r="R1799" s="28">
        <v>510</v>
      </c>
      <c r="S1799" s="28">
        <v>510</v>
      </c>
      <c r="T1799" s="30">
        <v>1.5</v>
      </c>
      <c r="U1799" s="30">
        <v>0.19999999999999996</v>
      </c>
      <c r="V1799" s="30">
        <v>1.3</v>
      </c>
      <c r="W1799" s="30">
        <v>2</v>
      </c>
      <c r="X1799" s="31">
        <v>4.0800000000000003E-2</v>
      </c>
      <c r="Y1799" s="30">
        <v>8.6999999999999993</v>
      </c>
      <c r="Z1799" s="30">
        <v>0.39999999999999858</v>
      </c>
      <c r="AA1799" s="30">
        <v>8.3000000000000007</v>
      </c>
      <c r="AB1799" s="30">
        <v>9.9</v>
      </c>
      <c r="AC1799" s="32" t="e">
        <v>#DIV/0!</v>
      </c>
      <c r="AD1799" s="30" t="e">
        <v>#DIV/0!</v>
      </c>
    </row>
    <row r="1800" spans="2:30" x14ac:dyDescent="0.3">
      <c r="B1800" s="12" t="s">
        <v>1029</v>
      </c>
      <c r="C1800" s="12">
        <v>801041035</v>
      </c>
      <c r="D1800" s="12" t="s">
        <v>289</v>
      </c>
      <c r="E1800" s="12" t="s">
        <v>154</v>
      </c>
      <c r="F1800" s="12" t="s">
        <v>2740</v>
      </c>
      <c r="G1800" s="12" t="s">
        <v>155</v>
      </c>
      <c r="H1800" s="12" t="s">
        <v>5013</v>
      </c>
      <c r="I1800" s="28">
        <v>660000</v>
      </c>
      <c r="J1800" s="28">
        <v>640000</v>
      </c>
      <c r="K1800" s="28">
        <v>645000</v>
      </c>
      <c r="L1800" s="28">
        <v>678000</v>
      </c>
      <c r="M1800" s="28">
        <v>665000</v>
      </c>
      <c r="N1800" s="28">
        <v>658000</v>
      </c>
      <c r="O1800" s="29">
        <v>49</v>
      </c>
      <c r="P1800" s="29">
        <v>36</v>
      </c>
      <c r="Q1800" s="29">
        <v>33</v>
      </c>
      <c r="R1800" s="28">
        <v>600</v>
      </c>
      <c r="S1800" s="28">
        <v>550</v>
      </c>
      <c r="T1800" s="30">
        <v>4</v>
      </c>
      <c r="U1800" s="30">
        <v>0.89999999999999991</v>
      </c>
      <c r="V1800" s="30">
        <v>3.1</v>
      </c>
      <c r="W1800" s="30">
        <v>4</v>
      </c>
      <c r="X1800" s="31">
        <v>4.7272727272727272E-2</v>
      </c>
      <c r="Y1800" s="30">
        <v>15.4</v>
      </c>
      <c r="Z1800" s="30">
        <v>0.40000000000000036</v>
      </c>
      <c r="AA1800" s="30">
        <v>15</v>
      </c>
      <c r="AB1800" s="30">
        <v>11.5</v>
      </c>
      <c r="AC1800" s="32" t="e">
        <v>#DIV/0!</v>
      </c>
      <c r="AD1800" s="30" t="e">
        <v>#DIV/0!</v>
      </c>
    </row>
    <row r="1801" spans="2:30" x14ac:dyDescent="0.3">
      <c r="B1801" s="12" t="s">
        <v>1425</v>
      </c>
      <c r="C1801" s="12">
        <v>801041036</v>
      </c>
      <c r="D1801" s="12" t="s">
        <v>289</v>
      </c>
      <c r="E1801" s="12" t="s">
        <v>154</v>
      </c>
      <c r="F1801" s="12" t="s">
        <v>2740</v>
      </c>
      <c r="G1801" s="12" t="s">
        <v>155</v>
      </c>
      <c r="H1801" s="12" t="s">
        <v>5013</v>
      </c>
      <c r="I1801" s="28">
        <v>611000</v>
      </c>
      <c r="J1801" s="28">
        <v>610000</v>
      </c>
      <c r="K1801" s="28">
        <v>600000</v>
      </c>
      <c r="L1801" s="28">
        <v>620000</v>
      </c>
      <c r="M1801" s="28">
        <v>617000</v>
      </c>
      <c r="N1801" s="28">
        <v>641000</v>
      </c>
      <c r="O1801" s="29">
        <v>42</v>
      </c>
      <c r="P1801" s="29">
        <v>42</v>
      </c>
      <c r="Q1801" s="29">
        <v>34</v>
      </c>
      <c r="R1801" s="28">
        <v>585</v>
      </c>
      <c r="S1801" s="28">
        <v>550</v>
      </c>
      <c r="T1801" s="30">
        <v>4.9000000000000004</v>
      </c>
      <c r="U1801" s="30">
        <v>-0.29999999999999982</v>
      </c>
      <c r="V1801" s="30">
        <v>5.2</v>
      </c>
      <c r="W1801" s="30">
        <v>6</v>
      </c>
      <c r="X1801" s="31">
        <v>4.978723404255319E-2</v>
      </c>
      <c r="Y1801" s="30">
        <v>8.6999999999999993</v>
      </c>
      <c r="Z1801" s="30">
        <v>-0.60000000000000142</v>
      </c>
      <c r="AA1801" s="30">
        <v>9.3000000000000007</v>
      </c>
      <c r="AB1801" s="30">
        <v>10.1</v>
      </c>
      <c r="AC1801" s="32" t="e">
        <v>#DIV/0!</v>
      </c>
      <c r="AD1801" s="30" t="e">
        <v>#DIV/0!</v>
      </c>
    </row>
    <row r="1802" spans="2:30" x14ac:dyDescent="0.3">
      <c r="B1802" s="12" t="s">
        <v>1153</v>
      </c>
      <c r="C1802" s="12">
        <v>801041037</v>
      </c>
      <c r="D1802" s="12" t="s">
        <v>289</v>
      </c>
      <c r="E1802" s="12" t="s">
        <v>154</v>
      </c>
      <c r="F1802" s="12" t="s">
        <v>2740</v>
      </c>
      <c r="G1802" s="12" t="s">
        <v>155</v>
      </c>
      <c r="H1802" s="12" t="s">
        <v>5013</v>
      </c>
      <c r="I1802" s="28">
        <v>415000</v>
      </c>
      <c r="J1802" s="28">
        <v>410000</v>
      </c>
      <c r="K1802" s="28">
        <v>425000</v>
      </c>
      <c r="L1802" s="28">
        <v>420000</v>
      </c>
      <c r="M1802" s="28">
        <v>420000</v>
      </c>
      <c r="N1802" s="28">
        <v>410000</v>
      </c>
      <c r="O1802" s="29">
        <v>42</v>
      </c>
      <c r="P1802" s="29">
        <v>42</v>
      </c>
      <c r="Q1802" s="29">
        <v>28</v>
      </c>
      <c r="R1802" s="28">
        <v>550</v>
      </c>
      <c r="S1802" s="28">
        <v>540</v>
      </c>
      <c r="T1802" s="30">
        <v>4.2</v>
      </c>
      <c r="U1802" s="30">
        <v>-0.70000000000000018</v>
      </c>
      <c r="V1802" s="30">
        <v>4.9000000000000004</v>
      </c>
      <c r="W1802" s="30">
        <v>4</v>
      </c>
      <c r="X1802" s="31">
        <v>6.8915662650602408E-2</v>
      </c>
      <c r="Y1802" s="30">
        <v>12.7</v>
      </c>
      <c r="Z1802" s="30">
        <v>0.29999999999999893</v>
      </c>
      <c r="AA1802" s="30">
        <v>12.4</v>
      </c>
      <c r="AB1802" s="30">
        <v>14.3</v>
      </c>
      <c r="AC1802" s="32" t="e">
        <v>#DIV/0!</v>
      </c>
      <c r="AD1802" s="30" t="e">
        <v>#DIV/0!</v>
      </c>
    </row>
    <row r="1803" spans="2:30" x14ac:dyDescent="0.3">
      <c r="B1803" s="12" t="s">
        <v>695</v>
      </c>
      <c r="C1803" s="12">
        <v>801041038</v>
      </c>
      <c r="D1803" s="12" t="s">
        <v>289</v>
      </c>
      <c r="E1803" s="12" t="s">
        <v>154</v>
      </c>
      <c r="F1803" s="12" t="s">
        <v>2740</v>
      </c>
      <c r="G1803" s="12" t="s">
        <v>155</v>
      </c>
      <c r="H1803" s="12" t="s">
        <v>5013</v>
      </c>
      <c r="I1803" s="28">
        <v>745000</v>
      </c>
      <c r="J1803" s="28">
        <v>745000</v>
      </c>
      <c r="K1803" s="28">
        <v>790000</v>
      </c>
      <c r="L1803" s="28">
        <v>790000</v>
      </c>
      <c r="M1803" s="28">
        <v>780000</v>
      </c>
      <c r="N1803" s="28">
        <v>830000</v>
      </c>
      <c r="O1803" s="29">
        <v>24</v>
      </c>
      <c r="P1803" s="29">
        <v>20</v>
      </c>
      <c r="Q1803" s="29">
        <v>26</v>
      </c>
      <c r="R1803" s="28">
        <v>685</v>
      </c>
      <c r="S1803" s="28">
        <v>630</v>
      </c>
      <c r="T1803" s="30">
        <v>2.9</v>
      </c>
      <c r="U1803" s="30">
        <v>0</v>
      </c>
      <c r="V1803" s="30">
        <v>2.9</v>
      </c>
      <c r="W1803" s="30">
        <v>3.9</v>
      </c>
      <c r="X1803" s="31">
        <v>4.781208053691275E-2</v>
      </c>
      <c r="Y1803" s="30">
        <v>5.0999999999999996</v>
      </c>
      <c r="Z1803" s="30">
        <v>0.89999999999999947</v>
      </c>
      <c r="AA1803" s="30">
        <v>4.2</v>
      </c>
      <c r="AB1803" s="30">
        <v>5.0999999999999996</v>
      </c>
      <c r="AC1803" s="32" t="e">
        <v>#DIV/0!</v>
      </c>
      <c r="AD1803" s="30" t="e">
        <v>#DIV/0!</v>
      </c>
    </row>
    <row r="1804" spans="2:30" x14ac:dyDescent="0.3">
      <c r="B1804" s="12" t="s">
        <v>1276</v>
      </c>
      <c r="C1804" s="12">
        <v>801041039</v>
      </c>
      <c r="D1804" s="12" t="s">
        <v>289</v>
      </c>
      <c r="E1804" s="12" t="s">
        <v>154</v>
      </c>
      <c r="F1804" s="12" t="s">
        <v>2740</v>
      </c>
      <c r="G1804" s="12" t="s">
        <v>155</v>
      </c>
      <c r="H1804" s="12" t="s">
        <v>5013</v>
      </c>
      <c r="I1804" s="28">
        <v>480000</v>
      </c>
      <c r="J1804" s="28">
        <v>480000</v>
      </c>
      <c r="K1804" s="28">
        <v>520000</v>
      </c>
      <c r="L1804" s="28">
        <v>510000</v>
      </c>
      <c r="M1804" s="28">
        <v>510000</v>
      </c>
      <c r="N1804" s="28">
        <v>515000</v>
      </c>
      <c r="O1804" s="29">
        <v>48</v>
      </c>
      <c r="P1804" s="29">
        <v>51</v>
      </c>
      <c r="Q1804" s="29">
        <v>51</v>
      </c>
      <c r="R1804" s="28">
        <v>550</v>
      </c>
      <c r="S1804" s="28">
        <v>540</v>
      </c>
      <c r="T1804" s="30">
        <v>6.1</v>
      </c>
      <c r="U1804" s="30">
        <v>-0.10000000000000053</v>
      </c>
      <c r="V1804" s="30">
        <v>6.2</v>
      </c>
      <c r="W1804" s="30">
        <v>4.5</v>
      </c>
      <c r="X1804" s="31">
        <v>5.9583333333333335E-2</v>
      </c>
      <c r="Y1804" s="30">
        <v>11.7</v>
      </c>
      <c r="Z1804" s="30">
        <v>-0.90000000000000036</v>
      </c>
      <c r="AA1804" s="30">
        <v>12.6</v>
      </c>
      <c r="AB1804" s="30">
        <v>13</v>
      </c>
      <c r="AC1804" s="32" t="e">
        <v>#DIV/0!</v>
      </c>
      <c r="AD1804" s="30" t="e">
        <v>#DIV/0!</v>
      </c>
    </row>
    <row r="1805" spans="2:30" x14ac:dyDescent="0.3">
      <c r="B1805" s="12" t="s">
        <v>289</v>
      </c>
      <c r="C1805" s="12">
        <v>801041040</v>
      </c>
      <c r="D1805" s="12" t="s">
        <v>289</v>
      </c>
      <c r="E1805" s="12" t="s">
        <v>154</v>
      </c>
      <c r="F1805" s="12" t="s">
        <v>2740</v>
      </c>
      <c r="G1805" s="12" t="s">
        <v>155</v>
      </c>
      <c r="H1805" s="12" t="s">
        <v>5013</v>
      </c>
      <c r="I1805" s="28">
        <v>459000</v>
      </c>
      <c r="J1805" s="28">
        <v>455000</v>
      </c>
      <c r="K1805" s="28">
        <v>480000</v>
      </c>
      <c r="L1805" s="28">
        <v>445000</v>
      </c>
      <c r="M1805" s="28">
        <v>438000</v>
      </c>
      <c r="N1805" s="28">
        <v>480000</v>
      </c>
      <c r="O1805" s="29">
        <v>66</v>
      </c>
      <c r="P1805" s="29">
        <v>65</v>
      </c>
      <c r="Q1805" s="29">
        <v>48</v>
      </c>
      <c r="R1805" s="28">
        <v>510</v>
      </c>
      <c r="S1805" s="28">
        <v>515</v>
      </c>
      <c r="T1805" s="30">
        <v>3.9</v>
      </c>
      <c r="U1805" s="30">
        <v>-0.10000000000000009</v>
      </c>
      <c r="V1805" s="30">
        <v>4</v>
      </c>
      <c r="W1805" s="30">
        <v>4.5</v>
      </c>
      <c r="X1805" s="31">
        <v>5.7777777777777775E-2</v>
      </c>
      <c r="Y1805" s="30">
        <v>17</v>
      </c>
      <c r="Z1805" s="30">
        <v>-0.10000000000000142</v>
      </c>
      <c r="AA1805" s="30">
        <v>17.100000000000001</v>
      </c>
      <c r="AB1805" s="30">
        <v>15.6</v>
      </c>
      <c r="AC1805" s="32" t="e">
        <v>#DIV/0!</v>
      </c>
      <c r="AD1805" s="30" t="e">
        <v>#DIV/0!</v>
      </c>
    </row>
    <row r="1806" spans="2:30" x14ac:dyDescent="0.3">
      <c r="B1806" s="12" t="s">
        <v>1277</v>
      </c>
      <c r="C1806" s="12">
        <v>801041044</v>
      </c>
      <c r="D1806" s="12" t="s">
        <v>289</v>
      </c>
      <c r="E1806" s="12" t="s">
        <v>154</v>
      </c>
      <c r="F1806" s="12" t="s">
        <v>2740</v>
      </c>
      <c r="G1806" s="12" t="s">
        <v>155</v>
      </c>
      <c r="H1806" s="12" t="s">
        <v>5013</v>
      </c>
      <c r="I1806" s="28">
        <v>499000</v>
      </c>
      <c r="J1806" s="28">
        <v>500000</v>
      </c>
      <c r="K1806" s="28">
        <v>550000</v>
      </c>
      <c r="L1806" s="28">
        <v>511800</v>
      </c>
      <c r="M1806" s="28">
        <v>550000</v>
      </c>
      <c r="N1806" s="28">
        <v>536000</v>
      </c>
      <c r="O1806" s="29">
        <v>40</v>
      </c>
      <c r="P1806" s="29">
        <v>38</v>
      </c>
      <c r="Q1806" s="29">
        <v>35</v>
      </c>
      <c r="R1806" s="28">
        <v>550</v>
      </c>
      <c r="S1806" s="28">
        <v>530</v>
      </c>
      <c r="T1806" s="30">
        <v>4.9000000000000004</v>
      </c>
      <c r="U1806" s="30">
        <v>0.20000000000000018</v>
      </c>
      <c r="V1806" s="30">
        <v>4.7</v>
      </c>
      <c r="W1806" s="30">
        <v>4.4000000000000004</v>
      </c>
      <c r="X1806" s="31">
        <v>5.7314629258517033E-2</v>
      </c>
      <c r="Y1806" s="30">
        <v>9.8000000000000007</v>
      </c>
      <c r="Z1806" s="30">
        <v>-0.29999999999999893</v>
      </c>
      <c r="AA1806" s="30">
        <v>10.1</v>
      </c>
      <c r="AB1806" s="30">
        <v>12.9</v>
      </c>
      <c r="AC1806" s="32" t="e">
        <v>#DIV/0!</v>
      </c>
      <c r="AD1806" s="30" t="e">
        <v>#DIV/0!</v>
      </c>
    </row>
    <row r="1807" spans="2:30" x14ac:dyDescent="0.3">
      <c r="B1807" s="12" t="s">
        <v>918</v>
      </c>
      <c r="C1807" s="12">
        <v>801041046</v>
      </c>
      <c r="D1807" s="12" t="s">
        <v>289</v>
      </c>
      <c r="E1807" s="12" t="s">
        <v>154</v>
      </c>
      <c r="F1807" s="12" t="s">
        <v>2740</v>
      </c>
      <c r="G1807" s="12" t="s">
        <v>155</v>
      </c>
      <c r="H1807" s="12" t="s">
        <v>5013</v>
      </c>
      <c r="I1807" s="28">
        <v>605000</v>
      </c>
      <c r="J1807" s="28">
        <v>625000</v>
      </c>
      <c r="K1807" s="28">
        <v>629000</v>
      </c>
      <c r="L1807" s="28">
        <v>640000</v>
      </c>
      <c r="M1807" s="28">
        <v>645000</v>
      </c>
      <c r="N1807" s="28">
        <v>625000</v>
      </c>
      <c r="O1807" s="29">
        <v>39</v>
      </c>
      <c r="P1807" s="29">
        <v>36</v>
      </c>
      <c r="Q1807" s="29">
        <v>37</v>
      </c>
      <c r="R1807" s="28">
        <v>560</v>
      </c>
      <c r="S1807" s="28">
        <v>550</v>
      </c>
      <c r="T1807" s="30">
        <v>4</v>
      </c>
      <c r="U1807" s="30">
        <v>0.5</v>
      </c>
      <c r="V1807" s="30">
        <v>3.5</v>
      </c>
      <c r="W1807" s="30">
        <v>3.8</v>
      </c>
      <c r="X1807" s="31">
        <v>4.8132231404958675E-2</v>
      </c>
      <c r="Y1807" s="30">
        <v>5.8</v>
      </c>
      <c r="Z1807" s="30">
        <v>-0.20000000000000018</v>
      </c>
      <c r="AA1807" s="30">
        <v>6</v>
      </c>
      <c r="AB1807" s="30">
        <v>5.5</v>
      </c>
      <c r="AC1807" s="32" t="e">
        <v>#DIV/0!</v>
      </c>
      <c r="AD1807" s="30" t="e">
        <v>#DIV/0!</v>
      </c>
    </row>
    <row r="1808" spans="2:30" x14ac:dyDescent="0.3">
      <c r="B1808" s="12" t="s">
        <v>288</v>
      </c>
      <c r="C1808" s="12">
        <v>801041047</v>
      </c>
      <c r="D1808" s="12" t="s">
        <v>289</v>
      </c>
      <c r="E1808" s="12" t="s">
        <v>154</v>
      </c>
      <c r="F1808" s="12" t="s">
        <v>2740</v>
      </c>
      <c r="G1808" s="12" t="s">
        <v>155</v>
      </c>
      <c r="H1808" s="12" t="s">
        <v>5013</v>
      </c>
      <c r="I1808" s="28">
        <v>775000</v>
      </c>
      <c r="J1808" s="28">
        <v>777700</v>
      </c>
      <c r="K1808" s="28">
        <v>839000</v>
      </c>
      <c r="L1808" s="28">
        <v>792000</v>
      </c>
      <c r="M1808" s="28">
        <v>805000</v>
      </c>
      <c r="N1808" s="28">
        <v>865000</v>
      </c>
      <c r="O1808" s="29">
        <v>42</v>
      </c>
      <c r="P1808" s="29">
        <v>28</v>
      </c>
      <c r="Q1808" s="29">
        <v>25</v>
      </c>
      <c r="R1808" s="28">
        <v>650</v>
      </c>
      <c r="S1808" s="28">
        <v>630</v>
      </c>
      <c r="T1808" s="30">
        <v>4</v>
      </c>
      <c r="U1808" s="30">
        <v>-9.9999999999999645E-2</v>
      </c>
      <c r="V1808" s="30">
        <v>4.0999999999999996</v>
      </c>
      <c r="W1808" s="30">
        <v>3</v>
      </c>
      <c r="X1808" s="31">
        <v>4.3612903225806451E-2</v>
      </c>
      <c r="Y1808" s="30">
        <v>3.5</v>
      </c>
      <c r="Z1808" s="30">
        <v>-0.5</v>
      </c>
      <c r="AA1808" s="30">
        <v>4</v>
      </c>
      <c r="AB1808" s="30">
        <v>3.2</v>
      </c>
      <c r="AC1808" s="32" t="e">
        <v>#DIV/0!</v>
      </c>
      <c r="AD1808" s="30" t="e">
        <v>#DIV/0!</v>
      </c>
    </row>
    <row r="1809" spans="2:30" x14ac:dyDescent="0.3">
      <c r="B1809" s="12" t="s">
        <v>696</v>
      </c>
      <c r="C1809" s="12">
        <v>801041048</v>
      </c>
      <c r="D1809" s="12" t="s">
        <v>289</v>
      </c>
      <c r="E1809" s="12" t="s">
        <v>154</v>
      </c>
      <c r="F1809" s="12" t="s">
        <v>2740</v>
      </c>
      <c r="G1809" s="12" t="s">
        <v>155</v>
      </c>
      <c r="H1809" s="12" t="s">
        <v>5013</v>
      </c>
      <c r="I1809" s="28">
        <v>645000</v>
      </c>
      <c r="J1809" s="28">
        <v>658410</v>
      </c>
      <c r="K1809" s="28">
        <v>658410</v>
      </c>
      <c r="L1809" s="28">
        <v>670500</v>
      </c>
      <c r="M1809" s="28">
        <v>685000</v>
      </c>
      <c r="N1809" s="28">
        <v>645500</v>
      </c>
      <c r="O1809" s="29">
        <v>38</v>
      </c>
      <c r="P1809" s="29">
        <v>48</v>
      </c>
      <c r="Q1809" s="29">
        <v>23</v>
      </c>
      <c r="R1809" s="28">
        <v>565</v>
      </c>
      <c r="S1809" s="28">
        <v>550</v>
      </c>
      <c r="T1809" s="30">
        <v>3.2</v>
      </c>
      <c r="U1809" s="30">
        <v>0.30000000000000027</v>
      </c>
      <c r="V1809" s="30">
        <v>2.9</v>
      </c>
      <c r="W1809" s="30">
        <v>3.1</v>
      </c>
      <c r="X1809" s="31">
        <v>4.5550387596899222E-2</v>
      </c>
      <c r="Y1809" s="30">
        <v>4.4000000000000004</v>
      </c>
      <c r="Z1809" s="30">
        <v>-0.29999999999999982</v>
      </c>
      <c r="AA1809" s="30">
        <v>4.7</v>
      </c>
      <c r="AB1809" s="30">
        <v>5.2</v>
      </c>
      <c r="AC1809" s="32" t="e">
        <v>#DIV/0!</v>
      </c>
      <c r="AD1809" s="30" t="e">
        <v>#DIV/0!</v>
      </c>
    </row>
    <row r="1810" spans="2:30" x14ac:dyDescent="0.3">
      <c r="B1810" s="12" t="s">
        <v>809</v>
      </c>
      <c r="C1810" s="12">
        <v>801041118</v>
      </c>
      <c r="D1810" s="12" t="s">
        <v>289</v>
      </c>
      <c r="E1810" s="12" t="s">
        <v>154</v>
      </c>
      <c r="F1810" s="12" t="s">
        <v>2740</v>
      </c>
      <c r="G1810" s="12" t="s">
        <v>155</v>
      </c>
      <c r="H1810" s="12" t="s">
        <v>5013</v>
      </c>
      <c r="I1810" s="28">
        <v>585000</v>
      </c>
      <c r="J1810" s="28">
        <v>585000</v>
      </c>
      <c r="K1810" s="28">
        <v>590000</v>
      </c>
      <c r="L1810" s="28">
        <v>620000</v>
      </c>
      <c r="M1810" s="28">
        <v>620000</v>
      </c>
      <c r="N1810" s="28">
        <v>600000</v>
      </c>
      <c r="O1810" s="29">
        <v>31</v>
      </c>
      <c r="P1810" s="29">
        <v>27</v>
      </c>
      <c r="Q1810" s="29">
        <v>32</v>
      </c>
      <c r="R1810" s="28">
        <v>560</v>
      </c>
      <c r="S1810" s="28">
        <v>540</v>
      </c>
      <c r="T1810" s="30">
        <v>10</v>
      </c>
      <c r="U1810" s="30">
        <v>1.3000000000000007</v>
      </c>
      <c r="V1810" s="30">
        <v>8.6999999999999993</v>
      </c>
      <c r="W1810" s="30">
        <v>5.3</v>
      </c>
      <c r="X1810" s="31">
        <v>4.9777777777777775E-2</v>
      </c>
      <c r="Y1810" s="30">
        <v>10</v>
      </c>
      <c r="Z1810" s="30">
        <v>-0.69999999999999929</v>
      </c>
      <c r="AA1810" s="30">
        <v>10.7</v>
      </c>
      <c r="AB1810" s="30">
        <v>12</v>
      </c>
      <c r="AC1810" s="32" t="e">
        <v>#DIV/0!</v>
      </c>
      <c r="AD1810" s="30" t="e">
        <v>#DIV/0!</v>
      </c>
    </row>
    <row r="1811" spans="2:30" x14ac:dyDescent="0.3">
      <c r="B1811" s="12" t="s">
        <v>1546</v>
      </c>
      <c r="C1811" s="12">
        <v>801041120</v>
      </c>
      <c r="D1811" s="12" t="s">
        <v>289</v>
      </c>
      <c r="E1811" s="12" t="s">
        <v>154</v>
      </c>
      <c r="F1811" s="12" t="s">
        <v>2740</v>
      </c>
      <c r="G1811" s="12" t="s">
        <v>155</v>
      </c>
      <c r="H1811" s="12" t="s">
        <v>5013</v>
      </c>
      <c r="I1811" s="28">
        <v>670000</v>
      </c>
      <c r="J1811" s="28">
        <v>669000</v>
      </c>
      <c r="K1811" s="28">
        <v>686800</v>
      </c>
      <c r="L1811" s="28">
        <v>730000</v>
      </c>
      <c r="M1811" s="28">
        <v>730000</v>
      </c>
      <c r="N1811" s="28">
        <v>667600</v>
      </c>
      <c r="O1811" s="29">
        <v>36</v>
      </c>
      <c r="P1811" s="29">
        <v>34</v>
      </c>
      <c r="Q1811" s="29">
        <v>51</v>
      </c>
      <c r="R1811" s="28">
        <v>610</v>
      </c>
      <c r="S1811" s="28">
        <v>600</v>
      </c>
      <c r="T1811" s="30">
        <v>0.9</v>
      </c>
      <c r="U1811" s="30">
        <v>0.5</v>
      </c>
      <c r="V1811" s="30">
        <v>0.4</v>
      </c>
      <c r="W1811" s="30">
        <v>0.7</v>
      </c>
      <c r="X1811" s="31">
        <v>4.734328358208955E-2</v>
      </c>
      <c r="Y1811" s="30">
        <v>13.7</v>
      </c>
      <c r="Z1811" s="30">
        <v>-1.1000000000000014</v>
      </c>
      <c r="AA1811" s="30">
        <v>14.8</v>
      </c>
      <c r="AB1811" s="30">
        <v>13.2</v>
      </c>
      <c r="AC1811" s="32" t="e">
        <v>#DIV/0!</v>
      </c>
      <c r="AD1811" s="30" t="e">
        <v>#DIV/0!</v>
      </c>
    </row>
    <row r="1812" spans="2:30" x14ac:dyDescent="0.3">
      <c r="B1812" s="12" t="s">
        <v>1030</v>
      </c>
      <c r="C1812" s="12">
        <v>801051050</v>
      </c>
      <c r="D1812" s="12" t="s">
        <v>595</v>
      </c>
      <c r="E1812" s="12" t="s">
        <v>154</v>
      </c>
      <c r="F1812" s="12" t="s">
        <v>2740</v>
      </c>
      <c r="G1812" s="12" t="s">
        <v>155</v>
      </c>
      <c r="H1812" s="12" t="s">
        <v>5013</v>
      </c>
      <c r="I1812" s="28">
        <v>990000</v>
      </c>
      <c r="J1812" s="28">
        <v>990000</v>
      </c>
      <c r="K1812" s="28">
        <v>930000</v>
      </c>
      <c r="L1812" s="28">
        <v>900000</v>
      </c>
      <c r="M1812" s="28">
        <v>900000</v>
      </c>
      <c r="N1812" s="28">
        <v>1237000</v>
      </c>
      <c r="O1812" s="29">
        <v>64</v>
      </c>
      <c r="P1812" s="29">
        <v>23</v>
      </c>
      <c r="Q1812" s="29">
        <v>23</v>
      </c>
      <c r="R1812" s="28">
        <v>800</v>
      </c>
      <c r="S1812" s="28">
        <v>700</v>
      </c>
      <c r="T1812" s="30">
        <v>0.2</v>
      </c>
      <c r="U1812" s="30">
        <v>0</v>
      </c>
      <c r="V1812" s="30">
        <v>0.2</v>
      </c>
      <c r="W1812" s="30">
        <v>0.5</v>
      </c>
      <c r="X1812" s="31">
        <v>4.202020202020202E-2</v>
      </c>
      <c r="Y1812" s="30">
        <v>0.8</v>
      </c>
      <c r="Z1812" s="30">
        <v>-0.7</v>
      </c>
      <c r="AA1812" s="30">
        <v>1.5</v>
      </c>
      <c r="AB1812" s="30">
        <v>2.2000000000000002</v>
      </c>
      <c r="AC1812" s="32" t="e">
        <v>#DIV/0!</v>
      </c>
      <c r="AD1812" s="30" t="e">
        <v>#DIV/0!</v>
      </c>
    </row>
    <row r="1813" spans="2:30" x14ac:dyDescent="0.3">
      <c r="B1813" s="12" t="s">
        <v>1426</v>
      </c>
      <c r="C1813" s="12">
        <v>801051051</v>
      </c>
      <c r="D1813" s="12" t="s">
        <v>595</v>
      </c>
      <c r="E1813" s="12" t="s">
        <v>154</v>
      </c>
      <c r="F1813" s="12" t="s">
        <v>2740</v>
      </c>
      <c r="G1813" s="12" t="s">
        <v>155</v>
      </c>
      <c r="H1813" s="12" t="s">
        <v>5013</v>
      </c>
      <c r="I1813" s="28">
        <v>560000</v>
      </c>
      <c r="J1813" s="28">
        <v>550000</v>
      </c>
      <c r="K1813" s="28">
        <v>555000</v>
      </c>
      <c r="L1813" s="28">
        <v>570000</v>
      </c>
      <c r="M1813" s="28">
        <v>569000</v>
      </c>
      <c r="N1813" s="28">
        <v>547000</v>
      </c>
      <c r="O1813" s="29">
        <v>45</v>
      </c>
      <c r="P1813" s="29">
        <v>45</v>
      </c>
      <c r="Q1813" s="29">
        <v>39</v>
      </c>
      <c r="R1813" s="28">
        <v>580</v>
      </c>
      <c r="S1813" s="28">
        <v>580</v>
      </c>
      <c r="T1813" s="30">
        <v>2.9</v>
      </c>
      <c r="U1813" s="30">
        <v>0</v>
      </c>
      <c r="V1813" s="30">
        <v>2.9</v>
      </c>
      <c r="W1813" s="30">
        <v>2.7</v>
      </c>
      <c r="X1813" s="31">
        <v>5.385714285714286E-2</v>
      </c>
      <c r="Y1813" s="30">
        <v>12.8</v>
      </c>
      <c r="Z1813" s="30">
        <v>-0.39999999999999858</v>
      </c>
      <c r="AA1813" s="30">
        <v>13.2</v>
      </c>
      <c r="AB1813" s="30">
        <v>14</v>
      </c>
      <c r="AC1813" s="32" t="e">
        <v>#DIV/0!</v>
      </c>
      <c r="AD1813" s="30" t="e">
        <v>#DIV/0!</v>
      </c>
    </row>
    <row r="1814" spans="2:30" x14ac:dyDescent="0.3">
      <c r="B1814" s="12" t="s">
        <v>5029</v>
      </c>
      <c r="C1814" s="12">
        <v>801051053</v>
      </c>
      <c r="D1814" s="12" t="s">
        <v>595</v>
      </c>
      <c r="E1814" s="12" t="s">
        <v>154</v>
      </c>
      <c r="F1814" s="12" t="s">
        <v>2740</v>
      </c>
      <c r="G1814" s="12" t="s">
        <v>155</v>
      </c>
      <c r="H1814" s="12" t="s">
        <v>5013</v>
      </c>
      <c r="I1814" s="28">
        <v>550000</v>
      </c>
      <c r="J1814" s="28">
        <v>540000</v>
      </c>
      <c r="K1814" s="28">
        <v>620000</v>
      </c>
      <c r="L1814" s="28">
        <v>506500</v>
      </c>
      <c r="M1814" s="28">
        <v>515000</v>
      </c>
      <c r="N1814" s="28">
        <v>620000</v>
      </c>
      <c r="O1814" s="29">
        <v>70</v>
      </c>
      <c r="P1814" s="29">
        <v>70</v>
      </c>
      <c r="Q1814" s="29">
        <v>48</v>
      </c>
      <c r="R1814" s="28">
        <v>650</v>
      </c>
      <c r="S1814" s="28">
        <v>630</v>
      </c>
      <c r="T1814" s="30">
        <v>2.8</v>
      </c>
      <c r="U1814" s="30">
        <v>-0.20000000000000018</v>
      </c>
      <c r="V1814" s="30">
        <v>3</v>
      </c>
      <c r="W1814" s="30">
        <v>2.6</v>
      </c>
      <c r="X1814" s="31">
        <v>6.1454545454545456E-2</v>
      </c>
      <c r="Y1814" s="30">
        <v>9.6999999999999993</v>
      </c>
      <c r="Z1814" s="30">
        <v>0.29999999999999893</v>
      </c>
      <c r="AA1814" s="30">
        <v>9.4</v>
      </c>
      <c r="AB1814" s="30">
        <v>9.8000000000000007</v>
      </c>
      <c r="AC1814" s="32" t="e">
        <v>#DIV/0!</v>
      </c>
      <c r="AD1814" s="30" t="e">
        <v>#DIV/0!</v>
      </c>
    </row>
    <row r="1815" spans="2:30" x14ac:dyDescent="0.3">
      <c r="B1815" s="12" t="s">
        <v>1278</v>
      </c>
      <c r="C1815" s="12">
        <v>801051054</v>
      </c>
      <c r="D1815" s="12" t="s">
        <v>595</v>
      </c>
      <c r="E1815" s="12" t="s">
        <v>154</v>
      </c>
      <c r="F1815" s="12" t="s">
        <v>2740</v>
      </c>
      <c r="G1815" s="12" t="s">
        <v>155</v>
      </c>
      <c r="H1815" s="12" t="s">
        <v>5013</v>
      </c>
      <c r="I1815" s="28">
        <v>599000</v>
      </c>
      <c r="J1815" s="28">
        <v>595000</v>
      </c>
      <c r="K1815" s="28">
        <v>599000</v>
      </c>
      <c r="L1815" s="28">
        <v>560000</v>
      </c>
      <c r="M1815" s="28">
        <v>560000</v>
      </c>
      <c r="N1815" s="28">
        <v>548500</v>
      </c>
      <c r="O1815" s="29">
        <v>40</v>
      </c>
      <c r="P1815" s="29">
        <v>42</v>
      </c>
      <c r="Q1815" s="29">
        <v>39</v>
      </c>
      <c r="R1815" s="28">
        <v>630</v>
      </c>
      <c r="S1815" s="28">
        <v>590</v>
      </c>
      <c r="T1815" s="30">
        <v>3.5</v>
      </c>
      <c r="U1815" s="30">
        <v>-0.20000000000000018</v>
      </c>
      <c r="V1815" s="30">
        <v>3.7</v>
      </c>
      <c r="W1815" s="30">
        <v>3.1</v>
      </c>
      <c r="X1815" s="31">
        <v>5.4691151919866447E-2</v>
      </c>
      <c r="Y1815" s="30">
        <v>21.9</v>
      </c>
      <c r="Z1815" s="30">
        <v>-2.9000000000000021</v>
      </c>
      <c r="AA1815" s="30">
        <v>24.8</v>
      </c>
      <c r="AB1815" s="30">
        <v>25.5</v>
      </c>
      <c r="AC1815" s="32" t="e">
        <v>#DIV/0!</v>
      </c>
      <c r="AD1815" s="30" t="e">
        <v>#DIV/0!</v>
      </c>
    </row>
    <row r="1816" spans="2:30" x14ac:dyDescent="0.3">
      <c r="B1816" s="12" t="s">
        <v>1427</v>
      </c>
      <c r="C1816" s="12">
        <v>801051055</v>
      </c>
      <c r="D1816" s="12" t="s">
        <v>595</v>
      </c>
      <c r="E1816" s="12" t="s">
        <v>154</v>
      </c>
      <c r="F1816" s="12" t="s">
        <v>2740</v>
      </c>
      <c r="G1816" s="12" t="s">
        <v>155</v>
      </c>
      <c r="H1816" s="12" t="s">
        <v>5013</v>
      </c>
      <c r="I1816" s="28">
        <v>699000</v>
      </c>
      <c r="J1816" s="28">
        <v>679000</v>
      </c>
      <c r="K1816" s="28">
        <v>516363</v>
      </c>
      <c r="L1816" s="28">
        <v>405000</v>
      </c>
      <c r="M1816" s="28">
        <v>405000</v>
      </c>
      <c r="N1816" s="28">
        <v>511250</v>
      </c>
      <c r="O1816" s="29">
        <v>33</v>
      </c>
      <c r="P1816" s="29">
        <v>37</v>
      </c>
      <c r="Q1816" s="29">
        <v>33</v>
      </c>
      <c r="R1816" s="28">
        <v>500</v>
      </c>
      <c r="S1816" s="28">
        <v>512</v>
      </c>
      <c r="T1816" s="30">
        <v>1.5</v>
      </c>
      <c r="U1816" s="30">
        <v>0</v>
      </c>
      <c r="V1816" s="30">
        <v>1.5</v>
      </c>
      <c r="W1816" s="30">
        <v>3.3</v>
      </c>
      <c r="X1816" s="31">
        <v>3.7195994277539342E-2</v>
      </c>
      <c r="Y1816" s="30">
        <v>8.9</v>
      </c>
      <c r="Z1816" s="30">
        <v>-2.1999999999999993</v>
      </c>
      <c r="AA1816" s="30">
        <v>11.1</v>
      </c>
      <c r="AB1816" s="30">
        <v>11.4</v>
      </c>
      <c r="AC1816" s="32" t="e">
        <v>#DIV/0!</v>
      </c>
      <c r="AD1816" s="30" t="e">
        <v>#DIV/0!</v>
      </c>
    </row>
    <row r="1817" spans="2:30" x14ac:dyDescent="0.3">
      <c r="B1817" s="12" t="s">
        <v>594</v>
      </c>
      <c r="C1817" s="12">
        <v>801051056</v>
      </c>
      <c r="D1817" s="12" t="s">
        <v>595</v>
      </c>
      <c r="E1817" s="12" t="s">
        <v>154</v>
      </c>
      <c r="F1817" s="12" t="s">
        <v>2740</v>
      </c>
      <c r="G1817" s="12" t="s">
        <v>155</v>
      </c>
      <c r="H1817" s="12" t="s">
        <v>5013</v>
      </c>
      <c r="I1817" s="28">
        <v>370000</v>
      </c>
      <c r="J1817" s="28">
        <v>399000</v>
      </c>
      <c r="K1817" s="28">
        <v>319000</v>
      </c>
      <c r="L1817" s="28">
        <v>786500</v>
      </c>
      <c r="M1817" s="28">
        <v>822000</v>
      </c>
      <c r="N1817" s="28">
        <v>345000</v>
      </c>
      <c r="O1817" s="29">
        <v>34</v>
      </c>
      <c r="P1817" s="29">
        <v>41</v>
      </c>
      <c r="Q1817" s="29">
        <v>39</v>
      </c>
      <c r="R1817" s="28">
        <v>450</v>
      </c>
      <c r="S1817" s="28">
        <v>415</v>
      </c>
      <c r="T1817" s="30">
        <v>1.4</v>
      </c>
      <c r="U1817" s="30">
        <v>-1.1000000000000001</v>
      </c>
      <c r="V1817" s="30">
        <v>2.5</v>
      </c>
      <c r="W1817" s="30">
        <v>3.2</v>
      </c>
      <c r="X1817" s="31">
        <v>6.324324324324325E-2</v>
      </c>
      <c r="Y1817" s="30">
        <v>7.9</v>
      </c>
      <c r="Z1817" s="30">
        <v>0.5</v>
      </c>
      <c r="AA1817" s="30">
        <v>7.4</v>
      </c>
      <c r="AB1817" s="30">
        <v>6.9</v>
      </c>
      <c r="AC1817" s="32" t="e">
        <v>#DIV/0!</v>
      </c>
      <c r="AD1817" s="30" t="e">
        <v>#DIV/0!</v>
      </c>
    </row>
    <row r="1818" spans="2:30" x14ac:dyDescent="0.3">
      <c r="B1818" s="12" t="s">
        <v>1658</v>
      </c>
      <c r="C1818" s="12">
        <v>801051057</v>
      </c>
      <c r="D1818" s="12" t="s">
        <v>595</v>
      </c>
      <c r="E1818" s="12" t="s">
        <v>154</v>
      </c>
      <c r="F1818" s="12" t="s">
        <v>2740</v>
      </c>
      <c r="G1818" s="12" t="s">
        <v>155</v>
      </c>
      <c r="H1818" s="12" t="s">
        <v>5013</v>
      </c>
      <c r="I1818" s="28">
        <v>519000</v>
      </c>
      <c r="J1818" s="28">
        <v>539000</v>
      </c>
      <c r="K1818" s="28">
        <v>620000</v>
      </c>
      <c r="L1818" s="28">
        <v>515000</v>
      </c>
      <c r="M1818" s="28">
        <v>518000</v>
      </c>
      <c r="N1818" s="28">
        <v>616000</v>
      </c>
      <c r="O1818" s="29">
        <v>53</v>
      </c>
      <c r="P1818" s="29">
        <v>47</v>
      </c>
      <c r="Q1818" s="29">
        <v>36</v>
      </c>
      <c r="R1818" s="28">
        <v>530</v>
      </c>
      <c r="S1818" s="28">
        <v>530</v>
      </c>
      <c r="T1818" s="30">
        <v>3.4</v>
      </c>
      <c r="U1818" s="30">
        <v>-0.20000000000000018</v>
      </c>
      <c r="V1818" s="30">
        <v>3.6</v>
      </c>
      <c r="W1818" s="30">
        <v>3.1</v>
      </c>
      <c r="X1818" s="31">
        <v>5.310211946050096E-2</v>
      </c>
      <c r="Y1818" s="30">
        <v>11.4</v>
      </c>
      <c r="Z1818" s="30">
        <v>-9.9999999999999645E-2</v>
      </c>
      <c r="AA1818" s="30">
        <v>11.5</v>
      </c>
      <c r="AB1818" s="30">
        <v>10.9</v>
      </c>
      <c r="AC1818" s="32" t="e">
        <v>#DIV/0!</v>
      </c>
      <c r="AD1818" s="30" t="e">
        <v>#DIV/0!</v>
      </c>
    </row>
    <row r="1819" spans="2:30" x14ac:dyDescent="0.3">
      <c r="B1819" s="12" t="s">
        <v>5030</v>
      </c>
      <c r="C1819" s="12">
        <v>801051058</v>
      </c>
      <c r="D1819" s="12" t="s">
        <v>595</v>
      </c>
      <c r="E1819" s="12" t="s">
        <v>154</v>
      </c>
      <c r="F1819" s="12" t="s">
        <v>2740</v>
      </c>
      <c r="G1819" s="12" t="s">
        <v>155</v>
      </c>
      <c r="H1819" s="12" t="s">
        <v>5013</v>
      </c>
      <c r="I1819" s="28">
        <v>610000</v>
      </c>
      <c r="J1819" s="28">
        <v>520000</v>
      </c>
      <c r="K1819" s="28">
        <v>499000</v>
      </c>
      <c r="L1819" s="28">
        <v>730000</v>
      </c>
      <c r="M1819" s="28">
        <v>730000</v>
      </c>
      <c r="N1819" s="28">
        <v>740000</v>
      </c>
      <c r="O1819" s="29">
        <v>32</v>
      </c>
      <c r="P1819" s="29">
        <v>28</v>
      </c>
      <c r="Q1819" s="29">
        <v>27</v>
      </c>
      <c r="R1819" s="28">
        <v>540</v>
      </c>
      <c r="S1819" s="28">
        <v>550</v>
      </c>
      <c r="T1819" s="30">
        <v>0.1</v>
      </c>
      <c r="U1819" s="30">
        <v>0</v>
      </c>
      <c r="V1819" s="30">
        <v>0.1</v>
      </c>
      <c r="W1819" s="30">
        <v>0.1</v>
      </c>
      <c r="X1819" s="31">
        <v>4.6032786885245904E-2</v>
      </c>
      <c r="Y1819" s="30">
        <v>8.1999999999999993</v>
      </c>
      <c r="Z1819" s="30">
        <v>0</v>
      </c>
      <c r="AA1819" s="30">
        <v>8.1999999999999993</v>
      </c>
      <c r="AB1819" s="30">
        <v>9.1999999999999993</v>
      </c>
      <c r="AC1819" s="32" t="e">
        <v>#DIV/0!</v>
      </c>
      <c r="AD1819" s="30" t="e">
        <v>#DIV/0!</v>
      </c>
    </row>
    <row r="1820" spans="2:30" x14ac:dyDescent="0.3">
      <c r="B1820" s="12" t="s">
        <v>5031</v>
      </c>
      <c r="C1820" s="12">
        <v>801051060</v>
      </c>
      <c r="D1820" s="12" t="s">
        <v>595</v>
      </c>
      <c r="E1820" s="12" t="s">
        <v>154</v>
      </c>
      <c r="F1820" s="12" t="s">
        <v>2740</v>
      </c>
      <c r="G1820" s="12" t="s">
        <v>155</v>
      </c>
      <c r="H1820" s="12" t="s">
        <v>5013</v>
      </c>
      <c r="I1820" s="28">
        <v>589000</v>
      </c>
      <c r="J1820" s="28">
        <v>580000</v>
      </c>
      <c r="K1820" s="28">
        <v>629000</v>
      </c>
      <c r="L1820" s="28">
        <v>569000</v>
      </c>
      <c r="M1820" s="28">
        <v>569000</v>
      </c>
      <c r="N1820" s="28">
        <v>591000</v>
      </c>
      <c r="O1820" s="29">
        <v>41</v>
      </c>
      <c r="P1820" s="29">
        <v>34</v>
      </c>
      <c r="Q1820" s="29">
        <v>32</v>
      </c>
      <c r="R1820" s="28">
        <v>600</v>
      </c>
      <c r="S1820" s="28">
        <v>560</v>
      </c>
      <c r="T1820" s="30">
        <v>3.6</v>
      </c>
      <c r="U1820" s="30">
        <v>0</v>
      </c>
      <c r="V1820" s="30">
        <v>3.6</v>
      </c>
      <c r="W1820" s="30">
        <v>2.8</v>
      </c>
      <c r="X1820" s="31">
        <v>5.2971137521222414E-2</v>
      </c>
      <c r="Y1820" s="30">
        <v>11.7</v>
      </c>
      <c r="Z1820" s="30">
        <v>-0.60000000000000142</v>
      </c>
      <c r="AA1820" s="30">
        <v>12.3</v>
      </c>
      <c r="AB1820" s="30">
        <v>12.8</v>
      </c>
      <c r="AC1820" s="32" t="e">
        <v>#DIV/0!</v>
      </c>
      <c r="AD1820" s="30" t="e">
        <v>#DIV/0!</v>
      </c>
    </row>
    <row r="1821" spans="2:30" x14ac:dyDescent="0.3">
      <c r="B1821" s="12" t="s">
        <v>811</v>
      </c>
      <c r="C1821" s="12">
        <v>801051061</v>
      </c>
      <c r="D1821" s="12" t="s">
        <v>595</v>
      </c>
      <c r="E1821" s="12" t="s">
        <v>154</v>
      </c>
      <c r="F1821" s="12" t="s">
        <v>2740</v>
      </c>
      <c r="G1821" s="12" t="s">
        <v>155</v>
      </c>
      <c r="H1821" s="12" t="s">
        <v>5013</v>
      </c>
      <c r="I1821" s="28">
        <v>599000</v>
      </c>
      <c r="J1821" s="28">
        <v>559000</v>
      </c>
      <c r="K1821" s="28">
        <v>570000</v>
      </c>
      <c r="L1821" s="28">
        <v>550000</v>
      </c>
      <c r="M1821" s="28">
        <v>510000</v>
      </c>
      <c r="N1821" s="28">
        <v>500000</v>
      </c>
      <c r="O1821" s="29">
        <v>34</v>
      </c>
      <c r="P1821" s="29">
        <v>33</v>
      </c>
      <c r="Q1821" s="29">
        <v>43</v>
      </c>
      <c r="R1821" s="28">
        <v>565</v>
      </c>
      <c r="S1821" s="28">
        <v>580</v>
      </c>
      <c r="T1821" s="30">
        <v>3.7</v>
      </c>
      <c r="U1821" s="30">
        <v>-9.9999999999999645E-2</v>
      </c>
      <c r="V1821" s="30">
        <v>3.8</v>
      </c>
      <c r="W1821" s="30">
        <v>3.6</v>
      </c>
      <c r="X1821" s="31">
        <v>4.9048414023372289E-2</v>
      </c>
      <c r="Y1821" s="30">
        <v>10</v>
      </c>
      <c r="Z1821" s="30">
        <v>-0.40000000000000036</v>
      </c>
      <c r="AA1821" s="30">
        <v>10.4</v>
      </c>
      <c r="AB1821" s="30">
        <v>10.6</v>
      </c>
      <c r="AC1821" s="32" t="e">
        <v>#DIV/0!</v>
      </c>
      <c r="AD1821" s="30" t="e">
        <v>#DIV/0!</v>
      </c>
    </row>
    <row r="1822" spans="2:30" x14ac:dyDescent="0.3">
      <c r="B1822" s="12" t="s">
        <v>919</v>
      </c>
      <c r="C1822" s="12">
        <v>801051124</v>
      </c>
      <c r="D1822" s="12" t="s">
        <v>595</v>
      </c>
      <c r="E1822" s="12" t="s">
        <v>154</v>
      </c>
      <c r="F1822" s="12" t="s">
        <v>2740</v>
      </c>
      <c r="G1822" s="12" t="s">
        <v>155</v>
      </c>
      <c r="H1822" s="12" t="s">
        <v>5013</v>
      </c>
      <c r="I1822" s="28">
        <v>699000</v>
      </c>
      <c r="J1822" s="28">
        <v>699000</v>
      </c>
      <c r="K1822" s="28">
        <v>700000</v>
      </c>
      <c r="L1822" s="28">
        <v>501000</v>
      </c>
      <c r="M1822" s="28">
        <v>501000</v>
      </c>
      <c r="N1822" s="28">
        <v>546000</v>
      </c>
      <c r="O1822" s="29">
        <v>43</v>
      </c>
      <c r="P1822" s="29">
        <v>42</v>
      </c>
      <c r="Q1822" s="29">
        <v>35</v>
      </c>
      <c r="R1822" s="28">
        <v>610</v>
      </c>
      <c r="S1822" s="28">
        <v>620</v>
      </c>
      <c r="T1822" s="30">
        <v>1.8</v>
      </c>
      <c r="U1822" s="30">
        <v>0</v>
      </c>
      <c r="V1822" s="30">
        <v>1.8</v>
      </c>
      <c r="W1822" s="30">
        <v>2.1</v>
      </c>
      <c r="X1822" s="31">
        <v>4.5379113018597997E-2</v>
      </c>
      <c r="Y1822" s="30">
        <v>19.2</v>
      </c>
      <c r="Z1822" s="30">
        <v>-0.30000000000000071</v>
      </c>
      <c r="AA1822" s="30">
        <v>19.5</v>
      </c>
      <c r="AB1822" s="30">
        <v>16.899999999999999</v>
      </c>
      <c r="AC1822" s="32" t="e">
        <v>#DIV/0!</v>
      </c>
      <c r="AD1822" s="30" t="e">
        <v>#DIV/0!</v>
      </c>
    </row>
    <row r="1823" spans="2:30" x14ac:dyDescent="0.3">
      <c r="B1823" s="12" t="s">
        <v>1154</v>
      </c>
      <c r="C1823" s="12">
        <v>801051127</v>
      </c>
      <c r="D1823" s="12" t="s">
        <v>595</v>
      </c>
      <c r="E1823" s="12" t="s">
        <v>154</v>
      </c>
      <c r="F1823" s="12" t="s">
        <v>2740</v>
      </c>
      <c r="G1823" s="12" t="s">
        <v>155</v>
      </c>
      <c r="H1823" s="12" t="s">
        <v>5013</v>
      </c>
      <c r="I1823" s="28">
        <v>555000</v>
      </c>
      <c r="J1823" s="28">
        <v>570000</v>
      </c>
      <c r="K1823" s="28">
        <v>575000</v>
      </c>
      <c r="L1823" s="28">
        <v>600000</v>
      </c>
      <c r="M1823" s="28">
        <v>551000</v>
      </c>
      <c r="N1823" s="28">
        <v>493000</v>
      </c>
      <c r="O1823" s="29">
        <v>73</v>
      </c>
      <c r="P1823" s="29">
        <v>76</v>
      </c>
      <c r="Q1823" s="29">
        <v>75</v>
      </c>
      <c r="R1823" s="28">
        <v>575</v>
      </c>
      <c r="S1823" s="28">
        <v>570</v>
      </c>
      <c r="T1823" s="30">
        <v>1.9</v>
      </c>
      <c r="U1823" s="30">
        <v>-0.20000000000000018</v>
      </c>
      <c r="V1823" s="30">
        <v>2.1</v>
      </c>
      <c r="W1823" s="30">
        <v>2.4</v>
      </c>
      <c r="X1823" s="31">
        <v>5.3873873873873872E-2</v>
      </c>
      <c r="Y1823" s="30">
        <v>22.9</v>
      </c>
      <c r="Z1823" s="30">
        <v>-2.4000000000000021</v>
      </c>
      <c r="AA1823" s="30">
        <v>25.3</v>
      </c>
      <c r="AB1823" s="30">
        <v>24.8</v>
      </c>
      <c r="AC1823" s="32" t="e">
        <v>#DIV/0!</v>
      </c>
      <c r="AD1823" s="30" t="e">
        <v>#DIV/0!</v>
      </c>
    </row>
    <row r="1824" spans="2:30" x14ac:dyDescent="0.3">
      <c r="B1824" s="12" t="s">
        <v>488</v>
      </c>
      <c r="C1824" s="12">
        <v>801061062</v>
      </c>
      <c r="D1824" s="12" t="s">
        <v>489</v>
      </c>
      <c r="E1824" s="12" t="s">
        <v>154</v>
      </c>
      <c r="F1824" s="12" t="s">
        <v>2740</v>
      </c>
      <c r="G1824" s="12" t="s">
        <v>155</v>
      </c>
      <c r="H1824" s="12" t="s">
        <v>5013</v>
      </c>
      <c r="I1824" s="28">
        <v>930000</v>
      </c>
      <c r="J1824" s="28">
        <v>825000</v>
      </c>
      <c r="K1824" s="28">
        <v>810000</v>
      </c>
      <c r="L1824" s="28">
        <v>930000</v>
      </c>
      <c r="M1824" s="28">
        <v>930000</v>
      </c>
      <c r="N1824" s="28">
        <v>1020000</v>
      </c>
      <c r="O1824" s="29">
        <v>60</v>
      </c>
      <c r="P1824" s="29">
        <v>102</v>
      </c>
      <c r="Q1824" s="29">
        <v>44</v>
      </c>
      <c r="R1824" s="28">
        <v>745</v>
      </c>
      <c r="S1824" s="28">
        <v>680</v>
      </c>
      <c r="T1824" s="30">
        <v>1.4</v>
      </c>
      <c r="U1824" s="30">
        <v>-0.10000000000000009</v>
      </c>
      <c r="V1824" s="30">
        <v>1.5</v>
      </c>
      <c r="W1824" s="30">
        <v>1.6</v>
      </c>
      <c r="X1824" s="31">
        <v>4.1655913978494621E-2</v>
      </c>
      <c r="Y1824" s="30">
        <v>2.2999999999999998</v>
      </c>
      <c r="Z1824" s="30">
        <v>-0.20000000000000018</v>
      </c>
      <c r="AA1824" s="30">
        <v>2.5</v>
      </c>
      <c r="AB1824" s="30">
        <v>3.4</v>
      </c>
      <c r="AC1824" s="32" t="e">
        <v>#DIV/0!</v>
      </c>
      <c r="AD1824" s="30" t="e">
        <v>#DIV/0!</v>
      </c>
    </row>
    <row r="1825" spans="2:30" x14ac:dyDescent="0.3">
      <c r="B1825" s="12" t="s">
        <v>1155</v>
      </c>
      <c r="C1825" s="12">
        <v>801061063</v>
      </c>
      <c r="D1825" s="12" t="s">
        <v>489</v>
      </c>
      <c r="E1825" s="12" t="s">
        <v>154</v>
      </c>
      <c r="F1825" s="12" t="s">
        <v>2740</v>
      </c>
      <c r="G1825" s="12" t="s">
        <v>155</v>
      </c>
      <c r="H1825" s="12" t="s">
        <v>5013</v>
      </c>
      <c r="I1825" s="28">
        <v>839000</v>
      </c>
      <c r="J1825" s="28">
        <v>850000</v>
      </c>
      <c r="K1825" s="28">
        <v>890000</v>
      </c>
      <c r="L1825" s="28">
        <v>780000</v>
      </c>
      <c r="M1825" s="28">
        <v>700000</v>
      </c>
      <c r="N1825" s="28">
        <v>845000</v>
      </c>
      <c r="O1825" s="29">
        <v>43</v>
      </c>
      <c r="P1825" s="29">
        <v>43</v>
      </c>
      <c r="Q1825" s="29">
        <v>48</v>
      </c>
      <c r="R1825" s="28">
        <v>640</v>
      </c>
      <c r="S1825" s="28">
        <v>650</v>
      </c>
      <c r="T1825" s="30">
        <v>2.8</v>
      </c>
      <c r="U1825" s="30">
        <v>9.9999999999999645E-2</v>
      </c>
      <c r="V1825" s="30">
        <v>2.7</v>
      </c>
      <c r="W1825" s="30">
        <v>2.1</v>
      </c>
      <c r="X1825" s="31">
        <v>3.9666269368295592E-2</v>
      </c>
      <c r="Y1825" s="30">
        <v>7.8</v>
      </c>
      <c r="Z1825" s="30">
        <v>0.59999999999999964</v>
      </c>
      <c r="AA1825" s="30">
        <v>7.2</v>
      </c>
      <c r="AB1825" s="30">
        <v>7</v>
      </c>
      <c r="AC1825" s="32" t="e">
        <v>#DIV/0!</v>
      </c>
      <c r="AD1825" s="30" t="e">
        <v>#DIV/0!</v>
      </c>
    </row>
    <row r="1826" spans="2:30" x14ac:dyDescent="0.3">
      <c r="B1826" s="12" t="s">
        <v>1428</v>
      </c>
      <c r="C1826" s="12">
        <v>801061064</v>
      </c>
      <c r="D1826" s="12" t="s">
        <v>489</v>
      </c>
      <c r="E1826" s="12" t="s">
        <v>154</v>
      </c>
      <c r="F1826" s="12" t="s">
        <v>2740</v>
      </c>
      <c r="G1826" s="12" t="s">
        <v>155</v>
      </c>
      <c r="H1826" s="12" t="s">
        <v>5013</v>
      </c>
      <c r="I1826" s="28">
        <v>649000</v>
      </c>
      <c r="J1826" s="28">
        <v>645000</v>
      </c>
      <c r="K1826" s="28">
        <v>645000</v>
      </c>
      <c r="L1826" s="28">
        <v>630000</v>
      </c>
      <c r="M1826" s="28">
        <v>625000</v>
      </c>
      <c r="N1826" s="28">
        <v>625000</v>
      </c>
      <c r="O1826" s="29">
        <v>50</v>
      </c>
      <c r="P1826" s="29">
        <v>50</v>
      </c>
      <c r="Q1826" s="29">
        <v>40</v>
      </c>
      <c r="R1826" s="28">
        <v>600</v>
      </c>
      <c r="S1826" s="28">
        <v>570</v>
      </c>
      <c r="T1826" s="30">
        <v>2.9</v>
      </c>
      <c r="U1826" s="30">
        <v>0.10000000000000009</v>
      </c>
      <c r="V1826" s="30">
        <v>2.8</v>
      </c>
      <c r="W1826" s="30">
        <v>2.2000000000000002</v>
      </c>
      <c r="X1826" s="31">
        <v>4.8073959938366717E-2</v>
      </c>
      <c r="Y1826" s="30">
        <v>11.5</v>
      </c>
      <c r="Z1826" s="30">
        <v>0.19999999999999929</v>
      </c>
      <c r="AA1826" s="30">
        <v>11.3</v>
      </c>
      <c r="AB1826" s="30">
        <v>9.1</v>
      </c>
      <c r="AC1826" s="32" t="e">
        <v>#DIV/0!</v>
      </c>
      <c r="AD1826" s="30" t="e">
        <v>#DIV/0!</v>
      </c>
    </row>
    <row r="1827" spans="2:30" x14ac:dyDescent="0.3">
      <c r="B1827" s="12" t="s">
        <v>920</v>
      </c>
      <c r="C1827" s="12">
        <v>801061067</v>
      </c>
      <c r="D1827" s="12" t="s">
        <v>489</v>
      </c>
      <c r="E1827" s="12" t="s">
        <v>154</v>
      </c>
      <c r="F1827" s="12" t="s">
        <v>2740</v>
      </c>
      <c r="G1827" s="12" t="s">
        <v>155</v>
      </c>
      <c r="H1827" s="12" t="s">
        <v>5013</v>
      </c>
      <c r="I1827" s="28">
        <v>639000</v>
      </c>
      <c r="J1827" s="28">
        <v>639000</v>
      </c>
      <c r="K1827" s="28">
        <v>620000</v>
      </c>
      <c r="L1827" s="28">
        <v>590000</v>
      </c>
      <c r="M1827" s="28">
        <v>625000</v>
      </c>
      <c r="N1827" s="28">
        <v>590000</v>
      </c>
      <c r="O1827" s="29">
        <v>49</v>
      </c>
      <c r="P1827" s="29">
        <v>49</v>
      </c>
      <c r="Q1827" s="29">
        <v>47</v>
      </c>
      <c r="R1827" s="28">
        <v>560</v>
      </c>
      <c r="S1827" s="28">
        <v>590</v>
      </c>
      <c r="T1827" s="30">
        <v>4.0999999999999996</v>
      </c>
      <c r="U1827" s="30">
        <v>0.29999999999999982</v>
      </c>
      <c r="V1827" s="30">
        <v>3.8</v>
      </c>
      <c r="W1827" s="30">
        <v>3.4</v>
      </c>
      <c r="X1827" s="31">
        <v>4.5571205007824724E-2</v>
      </c>
      <c r="Y1827" s="30">
        <v>7.7</v>
      </c>
      <c r="Z1827" s="30">
        <v>0.10000000000000053</v>
      </c>
      <c r="AA1827" s="30">
        <v>7.6</v>
      </c>
      <c r="AB1827" s="30">
        <v>8.9</v>
      </c>
      <c r="AC1827" s="32" t="e">
        <v>#DIV/0!</v>
      </c>
      <c r="AD1827" s="30" t="e">
        <v>#DIV/0!</v>
      </c>
    </row>
    <row r="1828" spans="2:30" x14ac:dyDescent="0.3">
      <c r="B1828" s="12" t="s">
        <v>697</v>
      </c>
      <c r="C1828" s="12">
        <v>801061069</v>
      </c>
      <c r="D1828" s="12" t="s">
        <v>489</v>
      </c>
      <c r="E1828" s="12" t="s">
        <v>154</v>
      </c>
      <c r="F1828" s="12" t="s">
        <v>2740</v>
      </c>
      <c r="G1828" s="12" t="s">
        <v>155</v>
      </c>
      <c r="H1828" s="12" t="s">
        <v>5013</v>
      </c>
      <c r="I1828" s="28">
        <v>1290000</v>
      </c>
      <c r="J1828" s="28">
        <v>1290000</v>
      </c>
      <c r="K1828" s="28">
        <v>1000000</v>
      </c>
      <c r="L1828" s="28">
        <v>550000</v>
      </c>
      <c r="M1828" s="28">
        <v>550000</v>
      </c>
      <c r="N1828" s="28">
        <v>480000</v>
      </c>
      <c r="O1828" s="29">
        <v>63</v>
      </c>
      <c r="P1828" s="29">
        <v>51</v>
      </c>
      <c r="Q1828" s="29">
        <v>23</v>
      </c>
      <c r="R1828" s="28">
        <v>650</v>
      </c>
      <c r="S1828" s="28">
        <v>760</v>
      </c>
      <c r="T1828" s="30">
        <v>1.6</v>
      </c>
      <c r="U1828" s="30">
        <v>0</v>
      </c>
      <c r="V1828" s="30">
        <v>1.6</v>
      </c>
      <c r="W1828" s="30">
        <v>1</v>
      </c>
      <c r="X1828" s="31">
        <v>2.62015503875969E-2</v>
      </c>
      <c r="Y1828" s="30">
        <v>7.8</v>
      </c>
      <c r="Z1828" s="30">
        <v>-0.10000000000000053</v>
      </c>
      <c r="AA1828" s="30">
        <v>7.9</v>
      </c>
      <c r="AB1828" s="30">
        <v>15.1</v>
      </c>
      <c r="AC1828" s="32" t="e">
        <v>#DIV/0!</v>
      </c>
      <c r="AD1828" s="30" t="e">
        <v>#DIV/0!</v>
      </c>
    </row>
    <row r="1829" spans="2:30" x14ac:dyDescent="0.3">
      <c r="B1829" s="12" t="s">
        <v>596</v>
      </c>
      <c r="C1829" s="12">
        <v>801061070</v>
      </c>
      <c r="D1829" s="12" t="s">
        <v>489</v>
      </c>
      <c r="E1829" s="12" t="s">
        <v>154</v>
      </c>
      <c r="F1829" s="12" t="s">
        <v>2740</v>
      </c>
      <c r="G1829" s="12" t="s">
        <v>155</v>
      </c>
      <c r="H1829" s="12" t="s">
        <v>5013</v>
      </c>
      <c r="I1829" s="28">
        <v>940000</v>
      </c>
      <c r="J1829" s="28">
        <v>900000</v>
      </c>
      <c r="K1829" s="28">
        <v>999000</v>
      </c>
      <c r="L1829" s="28">
        <v>1420000</v>
      </c>
      <c r="M1829" s="28">
        <v>1400000</v>
      </c>
      <c r="N1829" s="28">
        <v>760000</v>
      </c>
      <c r="O1829" s="29">
        <v>42</v>
      </c>
      <c r="P1829" s="29">
        <v>39</v>
      </c>
      <c r="Q1829" s="29">
        <v>39</v>
      </c>
      <c r="R1829" s="28">
        <v>750</v>
      </c>
      <c r="S1829" s="28">
        <v>630</v>
      </c>
      <c r="T1829" s="30">
        <v>3.4</v>
      </c>
      <c r="U1829" s="30">
        <v>0.29999999999999982</v>
      </c>
      <c r="V1829" s="30">
        <v>3.1</v>
      </c>
      <c r="W1829" s="30">
        <v>2.2999999999999998</v>
      </c>
      <c r="X1829" s="31">
        <v>4.1489361702127657E-2</v>
      </c>
      <c r="Y1829" s="30">
        <v>7.4</v>
      </c>
      <c r="Z1829" s="30">
        <v>0.60000000000000053</v>
      </c>
      <c r="AA1829" s="30">
        <v>6.8</v>
      </c>
      <c r="AB1829" s="30">
        <v>6.5</v>
      </c>
      <c r="AC1829" s="32" t="e">
        <v>#DIV/0!</v>
      </c>
      <c r="AD1829" s="30" t="e">
        <v>#DIV/0!</v>
      </c>
    </row>
    <row r="1830" spans="2:30" x14ac:dyDescent="0.3">
      <c r="B1830" s="12" t="s">
        <v>1031</v>
      </c>
      <c r="C1830" s="12">
        <v>801061129</v>
      </c>
      <c r="D1830" s="12" t="s">
        <v>489</v>
      </c>
      <c r="E1830" s="12" t="s">
        <v>154</v>
      </c>
      <c r="F1830" s="12" t="s">
        <v>2740</v>
      </c>
      <c r="G1830" s="12" t="s">
        <v>155</v>
      </c>
      <c r="H1830" s="12" t="s">
        <v>5013</v>
      </c>
      <c r="I1830" s="28">
        <v>640000</v>
      </c>
      <c r="J1830" s="28">
        <v>679000</v>
      </c>
      <c r="K1830" s="28">
        <v>700000</v>
      </c>
      <c r="L1830" s="28">
        <v>732000</v>
      </c>
      <c r="M1830" s="28">
        <v>645000</v>
      </c>
      <c r="N1830" s="28">
        <v>625000</v>
      </c>
      <c r="O1830" s="29">
        <v>41</v>
      </c>
      <c r="P1830" s="29">
        <v>36</v>
      </c>
      <c r="Q1830" s="29">
        <v>39</v>
      </c>
      <c r="R1830" s="28">
        <v>620</v>
      </c>
      <c r="S1830" s="28">
        <v>620</v>
      </c>
      <c r="T1830" s="30">
        <v>3.3</v>
      </c>
      <c r="U1830" s="30">
        <v>9.9999999999999645E-2</v>
      </c>
      <c r="V1830" s="30">
        <v>3.2</v>
      </c>
      <c r="W1830" s="30">
        <v>2.5</v>
      </c>
      <c r="X1830" s="31">
        <v>5.0375000000000003E-2</v>
      </c>
      <c r="Y1830" s="30">
        <v>11.4</v>
      </c>
      <c r="Z1830" s="30">
        <v>0</v>
      </c>
      <c r="AA1830" s="30">
        <v>11.4</v>
      </c>
      <c r="AB1830" s="30">
        <v>10.4</v>
      </c>
      <c r="AC1830" s="32" t="e">
        <v>#DIV/0!</v>
      </c>
      <c r="AD1830" s="30" t="e">
        <v>#DIV/0!</v>
      </c>
    </row>
    <row r="1831" spans="2:30" x14ac:dyDescent="0.3">
      <c r="B1831" s="12" t="s">
        <v>1032</v>
      </c>
      <c r="C1831" s="12">
        <v>801061131</v>
      </c>
      <c r="D1831" s="12" t="s">
        <v>489</v>
      </c>
      <c r="E1831" s="12" t="s">
        <v>154</v>
      </c>
      <c r="F1831" s="12" t="s">
        <v>2740</v>
      </c>
      <c r="G1831" s="12" t="s">
        <v>155</v>
      </c>
      <c r="H1831" s="12" t="s">
        <v>5013</v>
      </c>
      <c r="I1831" s="28">
        <v>660000</v>
      </c>
      <c r="J1831" s="28">
        <v>660000</v>
      </c>
      <c r="K1831" s="28">
        <v>675000</v>
      </c>
      <c r="L1831" s="28">
        <v>660000</v>
      </c>
      <c r="M1831" s="28">
        <v>661000</v>
      </c>
      <c r="N1831" s="28">
        <v>660000</v>
      </c>
      <c r="O1831" s="29">
        <v>54</v>
      </c>
      <c r="P1831" s="29">
        <v>54</v>
      </c>
      <c r="Q1831" s="29">
        <v>40</v>
      </c>
      <c r="R1831" s="28">
        <v>630</v>
      </c>
      <c r="S1831" s="28">
        <v>600</v>
      </c>
      <c r="T1831" s="30">
        <v>3.8</v>
      </c>
      <c r="U1831" s="30">
        <v>-0.10000000000000009</v>
      </c>
      <c r="V1831" s="30">
        <v>3.9</v>
      </c>
      <c r="W1831" s="30">
        <v>3.8</v>
      </c>
      <c r="X1831" s="31">
        <v>4.9636363636363638E-2</v>
      </c>
      <c r="Y1831" s="30">
        <v>12.3</v>
      </c>
      <c r="Z1831" s="30">
        <v>-0.5</v>
      </c>
      <c r="AA1831" s="30">
        <v>12.8</v>
      </c>
      <c r="AB1831" s="30">
        <v>12.8</v>
      </c>
      <c r="AC1831" s="32" t="e">
        <v>#DIV/0!</v>
      </c>
      <c r="AD1831" s="30" t="e">
        <v>#DIV/0!</v>
      </c>
    </row>
    <row r="1832" spans="2:30" x14ac:dyDescent="0.3">
      <c r="B1832" s="12" t="s">
        <v>490</v>
      </c>
      <c r="C1832" s="12">
        <v>801071071</v>
      </c>
      <c r="D1832" s="12" t="s">
        <v>153</v>
      </c>
      <c r="E1832" s="12" t="s">
        <v>154</v>
      </c>
      <c r="F1832" s="12" t="s">
        <v>2740</v>
      </c>
      <c r="G1832" s="12" t="s">
        <v>155</v>
      </c>
      <c r="H1832" s="12" t="s">
        <v>5013</v>
      </c>
      <c r="I1832" s="28">
        <v>599000</v>
      </c>
      <c r="J1832" s="28">
        <v>599000</v>
      </c>
      <c r="K1832" s="28">
        <v>610000</v>
      </c>
      <c r="L1832" s="28">
        <v>645000</v>
      </c>
      <c r="M1832" s="28">
        <v>610750</v>
      </c>
      <c r="N1832" s="28">
        <v>710000</v>
      </c>
      <c r="O1832" s="29">
        <v>42</v>
      </c>
      <c r="P1832" s="29">
        <v>36</v>
      </c>
      <c r="Q1832" s="29">
        <v>37</v>
      </c>
      <c r="R1832" s="28">
        <v>530</v>
      </c>
      <c r="S1832" s="28">
        <v>550</v>
      </c>
      <c r="T1832" s="30">
        <v>2.5</v>
      </c>
      <c r="U1832" s="30">
        <v>0.39999999999999991</v>
      </c>
      <c r="V1832" s="30">
        <v>2.1</v>
      </c>
      <c r="W1832" s="30">
        <v>1.9</v>
      </c>
      <c r="X1832" s="31">
        <v>4.601001669449082E-2</v>
      </c>
      <c r="Y1832" s="30">
        <v>1.5</v>
      </c>
      <c r="Z1832" s="30">
        <v>-0.79999999999999982</v>
      </c>
      <c r="AA1832" s="30">
        <v>2.2999999999999998</v>
      </c>
      <c r="AB1832" s="30">
        <v>2.7</v>
      </c>
      <c r="AC1832" s="32" t="e">
        <v>#DIV/0!</v>
      </c>
      <c r="AD1832" s="30" t="e">
        <v>#DIV/0!</v>
      </c>
    </row>
    <row r="1833" spans="2:30" x14ac:dyDescent="0.3">
      <c r="B1833" s="12" t="s">
        <v>812</v>
      </c>
      <c r="C1833" s="12">
        <v>801071072</v>
      </c>
      <c r="D1833" s="12" t="s">
        <v>153</v>
      </c>
      <c r="E1833" s="12" t="s">
        <v>154</v>
      </c>
      <c r="F1833" s="12" t="s">
        <v>2740</v>
      </c>
      <c r="G1833" s="12" t="s">
        <v>155</v>
      </c>
      <c r="H1833" s="12" t="s">
        <v>5013</v>
      </c>
      <c r="I1833" s="28">
        <v>669000</v>
      </c>
      <c r="J1833" s="28">
        <v>680000</v>
      </c>
      <c r="K1833" s="28">
        <v>725000</v>
      </c>
      <c r="L1833" s="28">
        <v>670000</v>
      </c>
      <c r="M1833" s="28">
        <v>680000</v>
      </c>
      <c r="N1833" s="28">
        <v>750000</v>
      </c>
      <c r="O1833" s="29">
        <v>52</v>
      </c>
      <c r="P1833" s="29">
        <v>49</v>
      </c>
      <c r="Q1833" s="29">
        <v>32</v>
      </c>
      <c r="R1833" s="28">
        <v>600</v>
      </c>
      <c r="S1833" s="28">
        <v>590</v>
      </c>
      <c r="T1833" s="30">
        <v>2.4</v>
      </c>
      <c r="U1833" s="30">
        <v>-0.10000000000000009</v>
      </c>
      <c r="V1833" s="30">
        <v>2.5</v>
      </c>
      <c r="W1833" s="30">
        <v>2.5</v>
      </c>
      <c r="X1833" s="31">
        <v>4.663677130044843E-2</v>
      </c>
      <c r="Y1833" s="30">
        <v>2.1</v>
      </c>
      <c r="Z1833" s="30">
        <v>0.30000000000000004</v>
      </c>
      <c r="AA1833" s="30">
        <v>1.8</v>
      </c>
      <c r="AB1833" s="30">
        <v>3.8</v>
      </c>
      <c r="AC1833" s="32" t="e">
        <v>#DIV/0!</v>
      </c>
      <c r="AD1833" s="30" t="e">
        <v>#DIV/0!</v>
      </c>
    </row>
    <row r="1834" spans="2:30" x14ac:dyDescent="0.3">
      <c r="B1834" s="12" t="s">
        <v>339</v>
      </c>
      <c r="C1834" s="12">
        <v>801071073</v>
      </c>
      <c r="D1834" s="12" t="s">
        <v>153</v>
      </c>
      <c r="E1834" s="12" t="s">
        <v>154</v>
      </c>
      <c r="F1834" s="12" t="s">
        <v>2740</v>
      </c>
      <c r="G1834" s="12" t="s">
        <v>155</v>
      </c>
      <c r="H1834" s="12" t="s">
        <v>5013</v>
      </c>
      <c r="I1834" s="28">
        <v>599000</v>
      </c>
      <c r="J1834" s="28">
        <v>630000</v>
      </c>
      <c r="K1834" s="28">
        <v>609000</v>
      </c>
      <c r="L1834" s="28">
        <v>585000</v>
      </c>
      <c r="M1834" s="28">
        <v>649000</v>
      </c>
      <c r="N1834" s="28">
        <v>630000</v>
      </c>
      <c r="O1834" s="29">
        <v>27</v>
      </c>
      <c r="P1834" s="29">
        <v>27</v>
      </c>
      <c r="Q1834" s="29">
        <v>35</v>
      </c>
      <c r="R1834" s="28">
        <v>600</v>
      </c>
      <c r="S1834" s="28">
        <v>540</v>
      </c>
      <c r="T1834" s="30">
        <v>3.5</v>
      </c>
      <c r="U1834" s="30">
        <v>0.70000000000000018</v>
      </c>
      <c r="V1834" s="30">
        <v>2.8</v>
      </c>
      <c r="W1834" s="30">
        <v>4.9000000000000004</v>
      </c>
      <c r="X1834" s="31">
        <v>5.2086811352253758E-2</v>
      </c>
      <c r="Y1834" s="30">
        <v>1.9</v>
      </c>
      <c r="Z1834" s="30">
        <v>0.5</v>
      </c>
      <c r="AA1834" s="30">
        <v>1.4</v>
      </c>
      <c r="AB1834" s="30">
        <v>3.3</v>
      </c>
      <c r="AC1834" s="32" t="e">
        <v>#DIV/0!</v>
      </c>
      <c r="AD1834" s="30" t="e">
        <v>#DIV/0!</v>
      </c>
    </row>
    <row r="1835" spans="2:30" x14ac:dyDescent="0.3">
      <c r="B1835" s="12" t="s">
        <v>340</v>
      </c>
      <c r="C1835" s="12">
        <v>801071075</v>
      </c>
      <c r="D1835" s="12" t="s">
        <v>153</v>
      </c>
      <c r="E1835" s="12" t="s">
        <v>154</v>
      </c>
      <c r="F1835" s="12" t="s">
        <v>2740</v>
      </c>
      <c r="G1835" s="12" t="s">
        <v>155</v>
      </c>
      <c r="H1835" s="12" t="s">
        <v>5013</v>
      </c>
      <c r="I1835" s="28">
        <v>660000</v>
      </c>
      <c r="J1835" s="28">
        <v>660000</v>
      </c>
      <c r="K1835" s="28">
        <v>599000</v>
      </c>
      <c r="L1835" s="28">
        <v>663000</v>
      </c>
      <c r="M1835" s="28">
        <v>670000</v>
      </c>
      <c r="N1835" s="28">
        <v>701250</v>
      </c>
      <c r="O1835" s="29">
        <v>30</v>
      </c>
      <c r="P1835" s="29">
        <v>35</v>
      </c>
      <c r="Q1835" s="29">
        <v>76</v>
      </c>
      <c r="R1835" s="28">
        <v>560</v>
      </c>
      <c r="S1835" s="28">
        <v>550</v>
      </c>
      <c r="T1835" s="30">
        <v>3.6</v>
      </c>
      <c r="U1835" s="30">
        <v>0</v>
      </c>
      <c r="V1835" s="30">
        <v>3.6</v>
      </c>
      <c r="W1835" s="30">
        <v>2.4</v>
      </c>
      <c r="X1835" s="31">
        <v>4.4121212121212124E-2</v>
      </c>
      <c r="Y1835" s="30">
        <v>1.1000000000000001</v>
      </c>
      <c r="Z1835" s="30">
        <v>0</v>
      </c>
      <c r="AA1835" s="30">
        <v>1.1000000000000001</v>
      </c>
      <c r="AB1835" s="30">
        <v>1.9</v>
      </c>
      <c r="AC1835" s="32" t="e">
        <v>#DIV/0!</v>
      </c>
      <c r="AD1835" s="30" t="e">
        <v>#DIV/0!</v>
      </c>
    </row>
    <row r="1836" spans="2:30" x14ac:dyDescent="0.3">
      <c r="B1836" s="12" t="s">
        <v>152</v>
      </c>
      <c r="C1836" s="12">
        <v>801071076</v>
      </c>
      <c r="D1836" s="12" t="s">
        <v>153</v>
      </c>
      <c r="E1836" s="12" t="s">
        <v>154</v>
      </c>
      <c r="F1836" s="12" t="s">
        <v>2740</v>
      </c>
      <c r="G1836" s="12" t="s">
        <v>155</v>
      </c>
      <c r="H1836" s="12" t="s">
        <v>5013</v>
      </c>
      <c r="I1836" s="28">
        <v>849000</v>
      </c>
      <c r="J1836" s="28">
        <v>855000</v>
      </c>
      <c r="K1836" s="28">
        <v>920000</v>
      </c>
      <c r="L1836" s="28">
        <v>920000</v>
      </c>
      <c r="M1836" s="28">
        <v>920000</v>
      </c>
      <c r="N1836" s="28">
        <v>875000</v>
      </c>
      <c r="O1836" s="29">
        <v>34</v>
      </c>
      <c r="P1836" s="29">
        <v>22</v>
      </c>
      <c r="Q1836" s="29">
        <v>8</v>
      </c>
      <c r="R1836" s="28">
        <v>795</v>
      </c>
      <c r="S1836" s="28">
        <v>780</v>
      </c>
      <c r="T1836" s="30">
        <v>2.1</v>
      </c>
      <c r="U1836" s="30">
        <v>0</v>
      </c>
      <c r="V1836" s="30">
        <v>2.1</v>
      </c>
      <c r="W1836" s="30">
        <v>2.1</v>
      </c>
      <c r="X1836" s="31">
        <v>4.869257950530035E-2</v>
      </c>
      <c r="Y1836" s="30">
        <v>3.2</v>
      </c>
      <c r="Z1836" s="30">
        <v>1.1000000000000001</v>
      </c>
      <c r="AA1836" s="30">
        <v>2.1</v>
      </c>
      <c r="AB1836" s="30">
        <v>4.3</v>
      </c>
      <c r="AC1836" s="32" t="e">
        <v>#DIV/0!</v>
      </c>
      <c r="AD1836" s="30" t="e">
        <v>#DIV/0!</v>
      </c>
    </row>
    <row r="1837" spans="2:30" x14ac:dyDescent="0.3">
      <c r="B1837" s="12" t="s">
        <v>290</v>
      </c>
      <c r="C1837" s="12">
        <v>801071077</v>
      </c>
      <c r="D1837" s="12" t="s">
        <v>153</v>
      </c>
      <c r="E1837" s="12" t="s">
        <v>154</v>
      </c>
      <c r="F1837" s="12" t="s">
        <v>2740</v>
      </c>
      <c r="G1837" s="12" t="s">
        <v>155</v>
      </c>
      <c r="H1837" s="12" t="s">
        <v>5013</v>
      </c>
      <c r="I1837" s="28">
        <v>549000</v>
      </c>
      <c r="J1837" s="28">
        <v>549000</v>
      </c>
      <c r="K1837" s="28">
        <v>549000</v>
      </c>
      <c r="L1837" s="28">
        <v>495000</v>
      </c>
      <c r="M1837" s="28">
        <v>495000</v>
      </c>
      <c r="N1837" s="28">
        <v>650000</v>
      </c>
      <c r="O1837" s="29">
        <v>28</v>
      </c>
      <c r="P1837" s="29">
        <v>28</v>
      </c>
      <c r="Q1837" s="29">
        <v>0</v>
      </c>
      <c r="R1837" s="28">
        <v>570</v>
      </c>
      <c r="S1837" s="28">
        <v>470</v>
      </c>
      <c r="T1837" s="30">
        <v>4.3</v>
      </c>
      <c r="U1837" s="30">
        <v>0</v>
      </c>
      <c r="V1837" s="30">
        <v>4.3</v>
      </c>
      <c r="W1837" s="30">
        <v>3.4</v>
      </c>
      <c r="X1837" s="31">
        <v>5.3989071038251367E-2</v>
      </c>
      <c r="Y1837" s="30">
        <v>2.6</v>
      </c>
      <c r="Z1837" s="30">
        <v>1.7000000000000002</v>
      </c>
      <c r="AA1837" s="30">
        <v>0.9</v>
      </c>
      <c r="AB1837" s="30">
        <v>3.4</v>
      </c>
      <c r="AC1837" s="32" t="e">
        <v>#DIV/0!</v>
      </c>
      <c r="AD1837" s="30" t="e">
        <v>#DIV/0!</v>
      </c>
    </row>
    <row r="1838" spans="2:30" x14ac:dyDescent="0.3">
      <c r="B1838" s="12" t="s">
        <v>597</v>
      </c>
      <c r="C1838" s="12">
        <v>801071078</v>
      </c>
      <c r="D1838" s="12" t="s">
        <v>153</v>
      </c>
      <c r="E1838" s="12" t="s">
        <v>154</v>
      </c>
      <c r="F1838" s="12" t="s">
        <v>2740</v>
      </c>
      <c r="G1838" s="12" t="s">
        <v>155</v>
      </c>
      <c r="H1838" s="12" t="s">
        <v>5013</v>
      </c>
      <c r="I1838" s="28">
        <v>610000</v>
      </c>
      <c r="J1838" s="28">
        <v>600000</v>
      </c>
      <c r="K1838" s="28">
        <v>599000</v>
      </c>
      <c r="L1838" s="28">
        <v>611000</v>
      </c>
      <c r="M1838" s="28">
        <v>610000</v>
      </c>
      <c r="N1838" s="28">
        <v>630000</v>
      </c>
      <c r="O1838" s="29">
        <v>33</v>
      </c>
      <c r="P1838" s="29">
        <v>41</v>
      </c>
      <c r="Q1838" s="29">
        <v>36</v>
      </c>
      <c r="R1838" s="28">
        <v>560</v>
      </c>
      <c r="S1838" s="28">
        <v>550</v>
      </c>
      <c r="T1838" s="30">
        <v>3.5</v>
      </c>
      <c r="U1838" s="30">
        <v>0.10000000000000009</v>
      </c>
      <c r="V1838" s="30">
        <v>3.4</v>
      </c>
      <c r="W1838" s="30">
        <v>2.7</v>
      </c>
      <c r="X1838" s="31">
        <v>4.7737704918032788E-2</v>
      </c>
      <c r="Y1838" s="30">
        <v>2.1</v>
      </c>
      <c r="Z1838" s="30">
        <v>0.20000000000000018</v>
      </c>
      <c r="AA1838" s="30">
        <v>1.9</v>
      </c>
      <c r="AB1838" s="30">
        <v>2.2000000000000002</v>
      </c>
      <c r="AC1838" s="32" t="e">
        <v>#DIV/0!</v>
      </c>
      <c r="AD1838" s="30" t="e">
        <v>#DIV/0!</v>
      </c>
    </row>
    <row r="1839" spans="2:30" x14ac:dyDescent="0.3">
      <c r="B1839" s="12" t="s">
        <v>342</v>
      </c>
      <c r="C1839" s="12">
        <v>801071080</v>
      </c>
      <c r="D1839" s="12" t="s">
        <v>153</v>
      </c>
      <c r="E1839" s="12" t="s">
        <v>154</v>
      </c>
      <c r="F1839" s="12" t="s">
        <v>2740</v>
      </c>
      <c r="G1839" s="12" t="s">
        <v>155</v>
      </c>
      <c r="H1839" s="12" t="s">
        <v>5013</v>
      </c>
      <c r="I1839" s="28">
        <v>499000</v>
      </c>
      <c r="J1839" s="28">
        <v>499000</v>
      </c>
      <c r="K1839" s="28">
        <v>515000</v>
      </c>
      <c r="L1839" s="28">
        <v>502500</v>
      </c>
      <c r="M1839" s="28">
        <v>499000</v>
      </c>
      <c r="N1839" s="28">
        <v>490000</v>
      </c>
      <c r="O1839" s="29">
        <v>54</v>
      </c>
      <c r="P1839" s="29">
        <v>54</v>
      </c>
      <c r="Q1839" s="29">
        <v>42</v>
      </c>
      <c r="R1839" s="28">
        <v>515</v>
      </c>
      <c r="S1839" s="28">
        <v>515</v>
      </c>
      <c r="T1839" s="30">
        <v>2.7</v>
      </c>
      <c r="U1839" s="30">
        <v>-9.9999999999999645E-2</v>
      </c>
      <c r="V1839" s="30">
        <v>2.8</v>
      </c>
      <c r="W1839" s="30">
        <v>2.5</v>
      </c>
      <c r="X1839" s="31">
        <v>5.3667334669338679E-2</v>
      </c>
      <c r="Y1839" s="30">
        <v>13.4</v>
      </c>
      <c r="Z1839" s="30">
        <v>0</v>
      </c>
      <c r="AA1839" s="30">
        <v>13.4</v>
      </c>
      <c r="AB1839" s="30">
        <v>11.8</v>
      </c>
      <c r="AC1839" s="32" t="e">
        <v>#DIV/0!</v>
      </c>
      <c r="AD1839" s="30" t="e">
        <v>#DIV/0!</v>
      </c>
    </row>
    <row r="1840" spans="2:30" x14ac:dyDescent="0.3">
      <c r="B1840" s="12" t="s">
        <v>598</v>
      </c>
      <c r="C1840" s="12">
        <v>801071081</v>
      </c>
      <c r="D1840" s="12" t="s">
        <v>153</v>
      </c>
      <c r="E1840" s="12" t="s">
        <v>154</v>
      </c>
      <c r="F1840" s="12" t="s">
        <v>2740</v>
      </c>
      <c r="G1840" s="12" t="s">
        <v>155</v>
      </c>
      <c r="H1840" s="12" t="s">
        <v>5013</v>
      </c>
      <c r="I1840" s="28">
        <v>645000</v>
      </c>
      <c r="J1840" s="28">
        <v>650000</v>
      </c>
      <c r="K1840" s="28">
        <v>650000</v>
      </c>
      <c r="L1840" s="28">
        <v>635000</v>
      </c>
      <c r="M1840" s="28">
        <v>635000</v>
      </c>
      <c r="N1840" s="28">
        <v>650000</v>
      </c>
      <c r="O1840" s="29">
        <v>26</v>
      </c>
      <c r="P1840" s="29">
        <v>26</v>
      </c>
      <c r="Q1840" s="29">
        <v>43</v>
      </c>
      <c r="R1840" s="28">
        <v>560</v>
      </c>
      <c r="S1840" s="28">
        <v>550</v>
      </c>
      <c r="T1840" s="30">
        <v>3.8</v>
      </c>
      <c r="U1840" s="30">
        <v>0.19999999999999973</v>
      </c>
      <c r="V1840" s="30">
        <v>3.6</v>
      </c>
      <c r="W1840" s="30">
        <v>3.4</v>
      </c>
      <c r="X1840" s="31">
        <v>4.5147286821705428E-2</v>
      </c>
      <c r="Y1840" s="30">
        <v>2.2000000000000002</v>
      </c>
      <c r="Z1840" s="30">
        <v>-0.39999999999999991</v>
      </c>
      <c r="AA1840" s="30">
        <v>2.6</v>
      </c>
      <c r="AB1840" s="30">
        <v>3.8</v>
      </c>
      <c r="AC1840" s="32" t="e">
        <v>#DIV/0!</v>
      </c>
      <c r="AD1840" s="30" t="e">
        <v>#DIV/0!</v>
      </c>
    </row>
    <row r="1841" spans="2:30" x14ac:dyDescent="0.3">
      <c r="B1841" s="12" t="s">
        <v>428</v>
      </c>
      <c r="C1841" s="12">
        <v>801071082</v>
      </c>
      <c r="D1841" s="12" t="s">
        <v>153</v>
      </c>
      <c r="E1841" s="12" t="s">
        <v>154</v>
      </c>
      <c r="F1841" s="12" t="s">
        <v>2740</v>
      </c>
      <c r="G1841" s="12" t="s">
        <v>155</v>
      </c>
      <c r="H1841" s="12" t="s">
        <v>5013</v>
      </c>
      <c r="I1841" s="28">
        <v>599000</v>
      </c>
      <c r="J1841" s="28">
        <v>599000</v>
      </c>
      <c r="K1841" s="28">
        <v>560000</v>
      </c>
      <c r="L1841" s="28">
        <v>635000</v>
      </c>
      <c r="M1841" s="28">
        <v>585000</v>
      </c>
      <c r="N1841" s="28">
        <v>575000</v>
      </c>
      <c r="O1841" s="29">
        <v>30</v>
      </c>
      <c r="P1841" s="29">
        <v>30</v>
      </c>
      <c r="Q1841" s="29">
        <v>47</v>
      </c>
      <c r="R1841" s="28">
        <v>565</v>
      </c>
      <c r="S1841" s="28">
        <v>530</v>
      </c>
      <c r="T1841" s="30">
        <v>2.5</v>
      </c>
      <c r="U1841" s="30">
        <v>0.20000000000000018</v>
      </c>
      <c r="V1841" s="30">
        <v>2.2999999999999998</v>
      </c>
      <c r="W1841" s="30">
        <v>1.9</v>
      </c>
      <c r="X1841" s="31">
        <v>4.9048414023372289E-2</v>
      </c>
      <c r="Y1841" s="30">
        <v>3</v>
      </c>
      <c r="Z1841" s="30">
        <v>0.5</v>
      </c>
      <c r="AA1841" s="30">
        <v>2.5</v>
      </c>
      <c r="AB1841" s="30">
        <v>2.9</v>
      </c>
      <c r="AC1841" s="32" t="e">
        <v>#DIV/0!</v>
      </c>
      <c r="AD1841" s="30" t="e">
        <v>#DIV/0!</v>
      </c>
    </row>
    <row r="1842" spans="2:30" x14ac:dyDescent="0.3">
      <c r="B1842" s="12" t="s">
        <v>292</v>
      </c>
      <c r="C1842" s="12">
        <v>801071084</v>
      </c>
      <c r="D1842" s="12" t="s">
        <v>153</v>
      </c>
      <c r="E1842" s="12" t="s">
        <v>154</v>
      </c>
      <c r="F1842" s="12" t="s">
        <v>2740</v>
      </c>
      <c r="G1842" s="12" t="s">
        <v>155</v>
      </c>
      <c r="H1842" s="12" t="s">
        <v>5013</v>
      </c>
      <c r="I1842" s="28">
        <v>680000</v>
      </c>
      <c r="J1842" s="28">
        <v>669000</v>
      </c>
      <c r="K1842" s="28">
        <v>715000</v>
      </c>
      <c r="L1842" s="28">
        <v>677500</v>
      </c>
      <c r="M1842" s="28">
        <v>662000</v>
      </c>
      <c r="N1842" s="28">
        <v>740000</v>
      </c>
      <c r="O1842" s="29">
        <v>42</v>
      </c>
      <c r="P1842" s="29">
        <v>27</v>
      </c>
      <c r="Q1842" s="29">
        <v>61</v>
      </c>
      <c r="R1842" s="28">
        <v>570</v>
      </c>
      <c r="S1842" s="28">
        <v>595</v>
      </c>
      <c r="T1842" s="30">
        <v>2.7</v>
      </c>
      <c r="U1842" s="30">
        <v>0.20000000000000018</v>
      </c>
      <c r="V1842" s="30">
        <v>2.5</v>
      </c>
      <c r="W1842" s="30">
        <v>1.5</v>
      </c>
      <c r="X1842" s="31">
        <v>4.358823529411765E-2</v>
      </c>
      <c r="Y1842" s="30">
        <v>1.5</v>
      </c>
      <c r="Z1842" s="30">
        <v>-0.10000000000000009</v>
      </c>
      <c r="AA1842" s="30">
        <v>1.6</v>
      </c>
      <c r="AB1842" s="30">
        <v>1.9</v>
      </c>
      <c r="AC1842" s="32" t="e">
        <v>#DIV/0!</v>
      </c>
      <c r="AD1842" s="30" t="e">
        <v>#DIV/0!</v>
      </c>
    </row>
    <row r="1843" spans="2:30" x14ac:dyDescent="0.3">
      <c r="B1843" s="12" t="s">
        <v>813</v>
      </c>
      <c r="C1843" s="12">
        <v>801071087</v>
      </c>
      <c r="D1843" s="12" t="s">
        <v>153</v>
      </c>
      <c r="E1843" s="12" t="s">
        <v>154</v>
      </c>
      <c r="F1843" s="12" t="s">
        <v>2740</v>
      </c>
      <c r="G1843" s="12" t="s">
        <v>155</v>
      </c>
      <c r="H1843" s="12" t="s">
        <v>5013</v>
      </c>
      <c r="I1843" s="28">
        <v>600000</v>
      </c>
      <c r="J1843" s="28">
        <v>550000</v>
      </c>
      <c r="K1843" s="28">
        <v>650000</v>
      </c>
      <c r="L1843" s="28">
        <v>600000</v>
      </c>
      <c r="M1843" s="28">
        <v>860000</v>
      </c>
      <c r="N1843" s="28">
        <v>668000</v>
      </c>
      <c r="O1843" s="29">
        <v>50</v>
      </c>
      <c r="P1843" s="29">
        <v>0</v>
      </c>
      <c r="Q1843" s="29">
        <v>14</v>
      </c>
      <c r="R1843" s="28">
        <v>580</v>
      </c>
      <c r="S1843" s="28">
        <v>530</v>
      </c>
      <c r="T1843" s="30">
        <v>2.2999999999999998</v>
      </c>
      <c r="U1843" s="30">
        <v>1.4999999999999998</v>
      </c>
      <c r="V1843" s="30">
        <v>0.8</v>
      </c>
      <c r="W1843" s="30">
        <v>0.8</v>
      </c>
      <c r="X1843" s="31">
        <v>5.0266666666666668E-2</v>
      </c>
      <c r="Y1843" s="30">
        <v>0.8</v>
      </c>
      <c r="Z1843" s="30">
        <v>0</v>
      </c>
      <c r="AA1843" s="30">
        <v>0.8</v>
      </c>
      <c r="AB1843" s="30">
        <v>1.6</v>
      </c>
      <c r="AC1843" s="32" t="e">
        <v>#DIV/0!</v>
      </c>
      <c r="AD1843" s="30" t="e">
        <v>#DIV/0!</v>
      </c>
    </row>
    <row r="1844" spans="2:30" x14ac:dyDescent="0.3">
      <c r="B1844" s="12" t="s">
        <v>814</v>
      </c>
      <c r="C1844" s="12">
        <v>801071088</v>
      </c>
      <c r="D1844" s="12" t="s">
        <v>153</v>
      </c>
      <c r="E1844" s="12" t="s">
        <v>154</v>
      </c>
      <c r="F1844" s="12" t="s">
        <v>2740</v>
      </c>
      <c r="G1844" s="12" t="s">
        <v>155</v>
      </c>
      <c r="H1844" s="12" t="s">
        <v>5013</v>
      </c>
      <c r="I1844" s="28">
        <v>620000</v>
      </c>
      <c r="J1844" s="28">
        <v>622300</v>
      </c>
      <c r="K1844" s="28">
        <v>599000</v>
      </c>
      <c r="L1844" s="28">
        <v>630000</v>
      </c>
      <c r="M1844" s="28">
        <v>620000</v>
      </c>
      <c r="N1844" s="28">
        <v>611000</v>
      </c>
      <c r="O1844" s="29">
        <v>35</v>
      </c>
      <c r="P1844" s="29">
        <v>32</v>
      </c>
      <c r="Q1844" s="29">
        <v>35</v>
      </c>
      <c r="R1844" s="28">
        <v>530</v>
      </c>
      <c r="S1844" s="28">
        <v>530</v>
      </c>
      <c r="T1844" s="30">
        <v>2.9</v>
      </c>
      <c r="U1844" s="30">
        <v>0.39999999999999991</v>
      </c>
      <c r="V1844" s="30">
        <v>2.5</v>
      </c>
      <c r="W1844" s="30">
        <v>2.9</v>
      </c>
      <c r="X1844" s="31">
        <v>4.4451612903225808E-2</v>
      </c>
      <c r="Y1844" s="30">
        <v>1.8</v>
      </c>
      <c r="Z1844" s="30">
        <v>0.40000000000000013</v>
      </c>
      <c r="AA1844" s="30">
        <v>1.4</v>
      </c>
      <c r="AB1844" s="30">
        <v>3.6</v>
      </c>
      <c r="AC1844" s="32" t="e">
        <v>#DIV/0!</v>
      </c>
      <c r="AD1844" s="30" t="e">
        <v>#DIV/0!</v>
      </c>
    </row>
    <row r="1845" spans="2:30" x14ac:dyDescent="0.3">
      <c r="B1845" s="12" t="s">
        <v>343</v>
      </c>
      <c r="C1845" s="12">
        <v>801071090</v>
      </c>
      <c r="D1845" s="12" t="s">
        <v>153</v>
      </c>
      <c r="E1845" s="12" t="s">
        <v>154</v>
      </c>
      <c r="F1845" s="12" t="s">
        <v>2740</v>
      </c>
      <c r="G1845" s="12" t="s">
        <v>155</v>
      </c>
      <c r="H1845" s="12" t="s">
        <v>5013</v>
      </c>
      <c r="I1845" s="28">
        <v>485000</v>
      </c>
      <c r="J1845" s="28">
        <v>470000</v>
      </c>
      <c r="K1845" s="28">
        <v>475000</v>
      </c>
      <c r="L1845" s="28">
        <v>465000</v>
      </c>
      <c r="M1845" s="28">
        <v>465000</v>
      </c>
      <c r="N1845" s="28">
        <v>495000</v>
      </c>
      <c r="O1845" s="29">
        <v>29</v>
      </c>
      <c r="P1845" s="29">
        <v>29</v>
      </c>
      <c r="Q1845" s="29">
        <v>33</v>
      </c>
      <c r="R1845" s="28">
        <v>490</v>
      </c>
      <c r="S1845" s="28">
        <v>460</v>
      </c>
      <c r="T1845" s="30">
        <v>1.4</v>
      </c>
      <c r="U1845" s="30">
        <v>0</v>
      </c>
      <c r="V1845" s="30">
        <v>1.4</v>
      </c>
      <c r="W1845" s="30">
        <v>2.1</v>
      </c>
      <c r="X1845" s="31">
        <v>5.2536082474226801E-2</v>
      </c>
      <c r="Y1845" s="30">
        <v>3.2</v>
      </c>
      <c r="Z1845" s="30">
        <v>-0.5</v>
      </c>
      <c r="AA1845" s="30">
        <v>3.7</v>
      </c>
      <c r="AB1845" s="30">
        <v>2.8</v>
      </c>
      <c r="AC1845" s="32" t="e">
        <v>#DIV/0!</v>
      </c>
      <c r="AD1845" s="30" t="e">
        <v>#DIV/0!</v>
      </c>
    </row>
    <row r="1846" spans="2:30" x14ac:dyDescent="0.3">
      <c r="B1846" s="12" t="s">
        <v>344</v>
      </c>
      <c r="C1846" s="12">
        <v>801081092</v>
      </c>
      <c r="D1846" s="12" t="s">
        <v>185</v>
      </c>
      <c r="E1846" s="12" t="s">
        <v>154</v>
      </c>
      <c r="F1846" s="12" t="s">
        <v>2740</v>
      </c>
      <c r="G1846" s="12" t="s">
        <v>155</v>
      </c>
      <c r="H1846" s="12" t="s">
        <v>5013</v>
      </c>
      <c r="I1846" s="28">
        <v>480000</v>
      </c>
      <c r="J1846" s="28">
        <v>480000</v>
      </c>
      <c r="K1846" s="28">
        <v>599000</v>
      </c>
      <c r="L1846" s="28">
        <v>485000</v>
      </c>
      <c r="M1846" s="28">
        <v>485000</v>
      </c>
      <c r="N1846" s="28">
        <v>751900</v>
      </c>
      <c r="O1846" s="29">
        <v>37</v>
      </c>
      <c r="P1846" s="29">
        <v>26</v>
      </c>
      <c r="Q1846" s="29">
        <v>50</v>
      </c>
      <c r="R1846" s="28">
        <v>440</v>
      </c>
      <c r="S1846" s="28">
        <v>490</v>
      </c>
      <c r="T1846" s="30">
        <v>3.9</v>
      </c>
      <c r="U1846" s="30">
        <v>-0.50000000000000044</v>
      </c>
      <c r="V1846" s="30">
        <v>4.4000000000000004</v>
      </c>
      <c r="W1846" s="30">
        <v>3.9</v>
      </c>
      <c r="X1846" s="31">
        <v>4.766666666666667E-2</v>
      </c>
      <c r="Y1846" s="30">
        <v>2.6</v>
      </c>
      <c r="Z1846" s="30">
        <v>0.39999999999999991</v>
      </c>
      <c r="AA1846" s="30">
        <v>2.2000000000000002</v>
      </c>
      <c r="AB1846" s="30">
        <v>2.6</v>
      </c>
      <c r="AC1846" s="32" t="e">
        <v>#DIV/0!</v>
      </c>
      <c r="AD1846" s="30" t="e">
        <v>#DIV/0!</v>
      </c>
    </row>
    <row r="1847" spans="2:30" x14ac:dyDescent="0.3">
      <c r="B1847" s="12" t="s">
        <v>429</v>
      </c>
      <c r="C1847" s="12">
        <v>801081093</v>
      </c>
      <c r="D1847" s="12" t="s">
        <v>185</v>
      </c>
      <c r="E1847" s="12" t="s">
        <v>154</v>
      </c>
      <c r="F1847" s="12" t="s">
        <v>2740</v>
      </c>
      <c r="G1847" s="12" t="s">
        <v>155</v>
      </c>
      <c r="H1847" s="12" t="s">
        <v>5013</v>
      </c>
      <c r="I1847" s="28">
        <v>499000</v>
      </c>
      <c r="J1847" s="28">
        <v>499000</v>
      </c>
      <c r="K1847" s="28">
        <v>480000</v>
      </c>
      <c r="L1847" s="28">
        <v>515000</v>
      </c>
      <c r="M1847" s="28">
        <v>515000</v>
      </c>
      <c r="N1847" s="28">
        <v>500000</v>
      </c>
      <c r="O1847" s="29">
        <v>36</v>
      </c>
      <c r="P1847" s="29">
        <v>24</v>
      </c>
      <c r="Q1847" s="29">
        <v>55</v>
      </c>
      <c r="R1847" s="28">
        <v>370</v>
      </c>
      <c r="S1847" s="28">
        <v>410</v>
      </c>
      <c r="T1847" s="30">
        <v>2.2000000000000002</v>
      </c>
      <c r="U1847" s="30">
        <v>1.2000000000000002</v>
      </c>
      <c r="V1847" s="30">
        <v>1</v>
      </c>
      <c r="W1847" s="30">
        <v>1.6</v>
      </c>
      <c r="X1847" s="31">
        <v>3.8557114228456917E-2</v>
      </c>
      <c r="Y1847" s="30">
        <v>1.6</v>
      </c>
      <c r="Z1847" s="30">
        <v>-0.29999999999999982</v>
      </c>
      <c r="AA1847" s="30">
        <v>1.9</v>
      </c>
      <c r="AB1847" s="30">
        <v>4.5</v>
      </c>
      <c r="AC1847" s="32" t="e">
        <v>#DIV/0!</v>
      </c>
      <c r="AD1847" s="30" t="e">
        <v>#DIV/0!</v>
      </c>
    </row>
    <row r="1848" spans="2:30" x14ac:dyDescent="0.3">
      <c r="B1848" s="12" t="s">
        <v>345</v>
      </c>
      <c r="C1848" s="12">
        <v>801081094</v>
      </c>
      <c r="D1848" s="12" t="s">
        <v>185</v>
      </c>
      <c r="E1848" s="12" t="s">
        <v>154</v>
      </c>
      <c r="F1848" s="12" t="s">
        <v>2740</v>
      </c>
      <c r="G1848" s="12" t="s">
        <v>155</v>
      </c>
      <c r="H1848" s="12" t="s">
        <v>5013</v>
      </c>
      <c r="I1848" s="28">
        <v>700000</v>
      </c>
      <c r="J1848" s="28">
        <v>720000</v>
      </c>
      <c r="K1848" s="28">
        <v>675000</v>
      </c>
      <c r="L1848" s="28">
        <v>740000</v>
      </c>
      <c r="M1848" s="28">
        <v>740000</v>
      </c>
      <c r="N1848" s="28">
        <v>475000</v>
      </c>
      <c r="O1848" s="29">
        <v>23</v>
      </c>
      <c r="P1848" s="29">
        <v>23</v>
      </c>
      <c r="Q1848" s="29">
        <v>29</v>
      </c>
      <c r="R1848" s="28">
        <v>550</v>
      </c>
      <c r="S1848" s="28">
        <v>540</v>
      </c>
      <c r="T1848" s="30">
        <v>4.7</v>
      </c>
      <c r="U1848" s="30">
        <v>0.40000000000000036</v>
      </c>
      <c r="V1848" s="30">
        <v>4.3</v>
      </c>
      <c r="W1848" s="30">
        <v>3.1</v>
      </c>
      <c r="X1848" s="31">
        <v>4.0857142857142856E-2</v>
      </c>
      <c r="Y1848" s="30">
        <v>6.3</v>
      </c>
      <c r="Z1848" s="30">
        <v>1.5999999999999996</v>
      </c>
      <c r="AA1848" s="30">
        <v>4.7</v>
      </c>
      <c r="AB1848" s="30">
        <v>5.9</v>
      </c>
      <c r="AC1848" s="32" t="e">
        <v>#DIV/0!</v>
      </c>
      <c r="AD1848" s="30" t="e">
        <v>#DIV/0!</v>
      </c>
    </row>
    <row r="1849" spans="2:30" x14ac:dyDescent="0.3">
      <c r="B1849" s="12" t="s">
        <v>492</v>
      </c>
      <c r="C1849" s="12">
        <v>801081095</v>
      </c>
      <c r="D1849" s="12" t="s">
        <v>185</v>
      </c>
      <c r="E1849" s="12" t="s">
        <v>154</v>
      </c>
      <c r="F1849" s="12" t="s">
        <v>2740</v>
      </c>
      <c r="G1849" s="12" t="s">
        <v>155</v>
      </c>
      <c r="H1849" s="12" t="s">
        <v>5013</v>
      </c>
      <c r="I1849" s="28">
        <v>599000</v>
      </c>
      <c r="J1849" s="28">
        <v>599000</v>
      </c>
      <c r="K1849" s="28">
        <v>595000</v>
      </c>
      <c r="L1849" s="28">
        <v>605000</v>
      </c>
      <c r="M1849" s="28">
        <v>605000</v>
      </c>
      <c r="N1849" s="28">
        <v>540000</v>
      </c>
      <c r="O1849" s="29">
        <v>18</v>
      </c>
      <c r="P1849" s="29">
        <v>27</v>
      </c>
      <c r="Q1849" s="29">
        <v>22</v>
      </c>
      <c r="R1849" s="28">
        <v>570</v>
      </c>
      <c r="S1849" s="28">
        <v>540</v>
      </c>
      <c r="T1849" s="30">
        <v>0.6</v>
      </c>
      <c r="U1849" s="30">
        <v>0</v>
      </c>
      <c r="V1849" s="30">
        <v>0.6</v>
      </c>
      <c r="W1849" s="30">
        <v>0.6</v>
      </c>
      <c r="X1849" s="31">
        <v>4.9482470784641068E-2</v>
      </c>
      <c r="Y1849" s="30">
        <v>1.8</v>
      </c>
      <c r="Z1849" s="30">
        <v>0</v>
      </c>
      <c r="AA1849" s="30">
        <v>1.8</v>
      </c>
      <c r="AB1849" s="30">
        <v>1.2</v>
      </c>
      <c r="AC1849" s="32" t="e">
        <v>#DIV/0!</v>
      </c>
      <c r="AD1849" s="30" t="e">
        <v>#DIV/0!</v>
      </c>
    </row>
    <row r="1850" spans="2:30" x14ac:dyDescent="0.3">
      <c r="B1850" s="12" t="s">
        <v>599</v>
      </c>
      <c r="C1850" s="12">
        <v>801081096</v>
      </c>
      <c r="D1850" s="12" t="s">
        <v>185</v>
      </c>
      <c r="E1850" s="12" t="s">
        <v>154</v>
      </c>
      <c r="F1850" s="12" t="s">
        <v>2740</v>
      </c>
      <c r="G1850" s="12" t="s">
        <v>155</v>
      </c>
      <c r="H1850" s="12" t="s">
        <v>5013</v>
      </c>
      <c r="I1850" s="28">
        <v>700000</v>
      </c>
      <c r="J1850" s="28">
        <v>695000</v>
      </c>
      <c r="K1850" s="28">
        <v>695000</v>
      </c>
      <c r="L1850" s="28">
        <v>735000</v>
      </c>
      <c r="M1850" s="28">
        <v>735000</v>
      </c>
      <c r="N1850" s="28">
        <v>650000</v>
      </c>
      <c r="O1850" s="29">
        <v>48</v>
      </c>
      <c r="P1850" s="29">
        <v>21</v>
      </c>
      <c r="Q1850" s="29">
        <v>21</v>
      </c>
      <c r="R1850" s="28">
        <v>620</v>
      </c>
      <c r="S1850" s="28">
        <v>680</v>
      </c>
      <c r="T1850" s="30">
        <v>2.2000000000000002</v>
      </c>
      <c r="U1850" s="30">
        <v>0</v>
      </c>
      <c r="V1850" s="30">
        <v>2.2000000000000002</v>
      </c>
      <c r="W1850" s="30">
        <v>1.6</v>
      </c>
      <c r="X1850" s="31">
        <v>4.6057142857142859E-2</v>
      </c>
      <c r="Y1850" s="30">
        <v>1.6</v>
      </c>
      <c r="Z1850" s="30">
        <v>0</v>
      </c>
      <c r="AA1850" s="30">
        <v>1.6</v>
      </c>
      <c r="AB1850" s="30">
        <v>0.5</v>
      </c>
      <c r="AC1850" s="32" t="e">
        <v>#DIV/0!</v>
      </c>
      <c r="AD1850" s="30" t="e">
        <v>#DIV/0!</v>
      </c>
    </row>
    <row r="1851" spans="2:30" x14ac:dyDescent="0.3">
      <c r="B1851" s="12" t="s">
        <v>600</v>
      </c>
      <c r="C1851" s="12">
        <v>801081097</v>
      </c>
      <c r="D1851" s="12" t="s">
        <v>185</v>
      </c>
      <c r="E1851" s="12" t="s">
        <v>154</v>
      </c>
      <c r="F1851" s="12" t="s">
        <v>2740</v>
      </c>
      <c r="G1851" s="12" t="s">
        <v>155</v>
      </c>
      <c r="H1851" s="12" t="s">
        <v>5013</v>
      </c>
      <c r="I1851" s="28">
        <v>569250</v>
      </c>
      <c r="J1851" s="28">
        <v>575000</v>
      </c>
      <c r="K1851" s="28">
        <v>619000</v>
      </c>
      <c r="L1851" s="28">
        <v>575000</v>
      </c>
      <c r="M1851" s="28">
        <v>600000</v>
      </c>
      <c r="N1851" s="28">
        <v>600000</v>
      </c>
      <c r="O1851" s="29">
        <v>21</v>
      </c>
      <c r="P1851" s="29">
        <v>21</v>
      </c>
      <c r="Q1851" s="29">
        <v>14</v>
      </c>
      <c r="R1851" s="28">
        <v>530</v>
      </c>
      <c r="S1851" s="28">
        <v>520</v>
      </c>
      <c r="T1851" s="30">
        <v>1.3</v>
      </c>
      <c r="U1851" s="30">
        <v>-0.30000000000000004</v>
      </c>
      <c r="V1851" s="30">
        <v>1.6</v>
      </c>
      <c r="W1851" s="30">
        <v>1.6</v>
      </c>
      <c r="X1851" s="31">
        <v>4.8414580588493634E-2</v>
      </c>
      <c r="Y1851" s="30">
        <v>1.3</v>
      </c>
      <c r="Z1851" s="30">
        <v>-0.7</v>
      </c>
      <c r="AA1851" s="30">
        <v>2</v>
      </c>
      <c r="AB1851" s="30">
        <v>3.8</v>
      </c>
      <c r="AC1851" s="32" t="e">
        <v>#DIV/0!</v>
      </c>
      <c r="AD1851" s="30" t="e">
        <v>#DIV/0!</v>
      </c>
    </row>
    <row r="1852" spans="2:30" x14ac:dyDescent="0.3">
      <c r="B1852" s="12" t="s">
        <v>1033</v>
      </c>
      <c r="C1852" s="12">
        <v>801091099</v>
      </c>
      <c r="D1852" s="12" t="s">
        <v>494</v>
      </c>
      <c r="E1852" s="12" t="s">
        <v>154</v>
      </c>
      <c r="F1852" s="12" t="s">
        <v>2740</v>
      </c>
      <c r="G1852" s="12" t="s">
        <v>155</v>
      </c>
      <c r="H1852" s="12" t="s">
        <v>5013</v>
      </c>
      <c r="I1852" s="28">
        <v>450000</v>
      </c>
      <c r="J1852" s="28">
        <v>460000</v>
      </c>
      <c r="K1852" s="28">
        <v>530000</v>
      </c>
      <c r="L1852" s="28">
        <v>455000</v>
      </c>
      <c r="M1852" s="28">
        <v>460000</v>
      </c>
      <c r="N1852" s="28">
        <v>460000</v>
      </c>
      <c r="O1852" s="29">
        <v>39</v>
      </c>
      <c r="P1852" s="29">
        <v>39</v>
      </c>
      <c r="Q1852" s="29">
        <v>34</v>
      </c>
      <c r="R1852" s="28">
        <v>520</v>
      </c>
      <c r="S1852" s="28">
        <v>495</v>
      </c>
      <c r="T1852" s="30">
        <v>3.9</v>
      </c>
      <c r="U1852" s="30">
        <v>-0.89999999999999991</v>
      </c>
      <c r="V1852" s="30">
        <v>4.8</v>
      </c>
      <c r="W1852" s="30">
        <v>5</v>
      </c>
      <c r="X1852" s="31">
        <v>6.0088888888888886E-2</v>
      </c>
      <c r="Y1852" s="30">
        <v>4.5</v>
      </c>
      <c r="Z1852" s="30">
        <v>-0.5</v>
      </c>
      <c r="AA1852" s="30">
        <v>5</v>
      </c>
      <c r="AB1852" s="30">
        <v>6.6</v>
      </c>
      <c r="AC1852" s="32" t="e">
        <v>#DIV/0!</v>
      </c>
      <c r="AD1852" s="30" t="e">
        <v>#DIV/0!</v>
      </c>
    </row>
    <row r="1853" spans="2:30" x14ac:dyDescent="0.3">
      <c r="B1853" s="12" t="s">
        <v>921</v>
      </c>
      <c r="C1853" s="12">
        <v>801091100</v>
      </c>
      <c r="D1853" s="12" t="s">
        <v>494</v>
      </c>
      <c r="E1853" s="12" t="s">
        <v>154</v>
      </c>
      <c r="F1853" s="12" t="s">
        <v>2740</v>
      </c>
      <c r="G1853" s="12" t="s">
        <v>155</v>
      </c>
      <c r="H1853" s="12" t="s">
        <v>5013</v>
      </c>
      <c r="I1853" s="28">
        <v>339000</v>
      </c>
      <c r="J1853" s="28">
        <v>355000</v>
      </c>
      <c r="K1853" s="28">
        <v>385000</v>
      </c>
      <c r="L1853" s="28">
        <v>351000</v>
      </c>
      <c r="M1853" s="28">
        <v>385000</v>
      </c>
      <c r="N1853" s="28">
        <v>350000</v>
      </c>
      <c r="O1853" s="29">
        <v>49</v>
      </c>
      <c r="P1853" s="29">
        <v>25</v>
      </c>
      <c r="Q1853" s="29">
        <v>29</v>
      </c>
      <c r="R1853" s="28">
        <v>480</v>
      </c>
      <c r="S1853" s="28">
        <v>485</v>
      </c>
      <c r="T1853" s="30">
        <v>3.3</v>
      </c>
      <c r="U1853" s="30">
        <v>0.19999999999999973</v>
      </c>
      <c r="V1853" s="30">
        <v>3.1</v>
      </c>
      <c r="W1853" s="30">
        <v>3.1</v>
      </c>
      <c r="X1853" s="31">
        <v>7.362831858407079E-2</v>
      </c>
      <c r="Y1853" s="30">
        <v>10.199999999999999</v>
      </c>
      <c r="Z1853" s="30">
        <v>0.5</v>
      </c>
      <c r="AA1853" s="30">
        <v>9.6999999999999993</v>
      </c>
      <c r="AB1853" s="30">
        <v>10.8</v>
      </c>
      <c r="AC1853" s="32" t="e">
        <v>#DIV/0!</v>
      </c>
      <c r="AD1853" s="30" t="e">
        <v>#DIV/0!</v>
      </c>
    </row>
    <row r="1854" spans="2:30" x14ac:dyDescent="0.3">
      <c r="B1854" s="12" t="s">
        <v>922</v>
      </c>
      <c r="C1854" s="12">
        <v>801091101</v>
      </c>
      <c r="D1854" s="12" t="s">
        <v>494</v>
      </c>
      <c r="E1854" s="12" t="s">
        <v>154</v>
      </c>
      <c r="F1854" s="12" t="s">
        <v>2740</v>
      </c>
      <c r="G1854" s="12" t="s">
        <v>155</v>
      </c>
      <c r="H1854" s="12" t="s">
        <v>5013</v>
      </c>
      <c r="I1854" s="28">
        <v>485000</v>
      </c>
      <c r="J1854" s="28">
        <v>449000</v>
      </c>
      <c r="K1854" s="28">
        <v>549000</v>
      </c>
      <c r="L1854" s="28">
        <v>457000</v>
      </c>
      <c r="M1854" s="28">
        <v>457000</v>
      </c>
      <c r="N1854" s="28">
        <v>360000</v>
      </c>
      <c r="O1854" s="29">
        <v>64</v>
      </c>
      <c r="P1854" s="29">
        <v>43</v>
      </c>
      <c r="Q1854" s="29">
        <v>40</v>
      </c>
      <c r="R1854" s="28">
        <v>500</v>
      </c>
      <c r="S1854" s="28">
        <v>550</v>
      </c>
      <c r="T1854" s="30">
        <v>0.9</v>
      </c>
      <c r="U1854" s="30">
        <v>-0.4</v>
      </c>
      <c r="V1854" s="30">
        <v>1.3</v>
      </c>
      <c r="W1854" s="30">
        <v>0.9</v>
      </c>
      <c r="X1854" s="31">
        <v>5.3608247422680409E-2</v>
      </c>
      <c r="Y1854" s="30">
        <v>2.4</v>
      </c>
      <c r="Z1854" s="30">
        <v>0.89999999999999991</v>
      </c>
      <c r="AA1854" s="30">
        <v>1.5</v>
      </c>
      <c r="AB1854" s="30">
        <v>1.4</v>
      </c>
      <c r="AC1854" s="32" t="e">
        <v>#DIV/0!</v>
      </c>
      <c r="AD1854" s="30" t="e">
        <v>#DIV/0!</v>
      </c>
    </row>
    <row r="1855" spans="2:30" x14ac:dyDescent="0.3">
      <c r="B1855" s="12" t="s">
        <v>1156</v>
      </c>
      <c r="C1855" s="12">
        <v>801091102</v>
      </c>
      <c r="D1855" s="12" t="s">
        <v>494</v>
      </c>
      <c r="E1855" s="12" t="s">
        <v>154</v>
      </c>
      <c r="F1855" s="12" t="s">
        <v>2740</v>
      </c>
      <c r="G1855" s="12" t="s">
        <v>155</v>
      </c>
      <c r="H1855" s="12" t="s">
        <v>5013</v>
      </c>
      <c r="I1855" s="28">
        <v>739000</v>
      </c>
      <c r="J1855" s="28">
        <v>739000</v>
      </c>
      <c r="K1855" s="28">
        <v>762300</v>
      </c>
      <c r="L1855" s="28">
        <v>725000</v>
      </c>
      <c r="M1855" s="28">
        <v>675000</v>
      </c>
      <c r="N1855" s="28">
        <v>685000</v>
      </c>
      <c r="O1855" s="29">
        <v>43</v>
      </c>
      <c r="P1855" s="29">
        <v>43</v>
      </c>
      <c r="Q1855" s="29">
        <v>23</v>
      </c>
      <c r="R1855" s="28">
        <v>700</v>
      </c>
      <c r="S1855" s="28">
        <v>670</v>
      </c>
      <c r="T1855" s="30">
        <v>3.7</v>
      </c>
      <c r="U1855" s="30">
        <v>0</v>
      </c>
      <c r="V1855" s="30">
        <v>3.7</v>
      </c>
      <c r="W1855" s="30">
        <v>3.2</v>
      </c>
      <c r="X1855" s="31">
        <v>4.9255751014884983E-2</v>
      </c>
      <c r="Y1855" s="30">
        <v>10.5</v>
      </c>
      <c r="Z1855" s="30">
        <v>1</v>
      </c>
      <c r="AA1855" s="30">
        <v>9.5</v>
      </c>
      <c r="AB1855" s="30">
        <v>7.9</v>
      </c>
      <c r="AC1855" s="32" t="e">
        <v>#DIV/0!</v>
      </c>
      <c r="AD1855" s="30" t="e">
        <v>#DIV/0!</v>
      </c>
    </row>
    <row r="1856" spans="2:30" x14ac:dyDescent="0.3">
      <c r="B1856" s="12" t="s">
        <v>1034</v>
      </c>
      <c r="C1856" s="12">
        <v>801091103</v>
      </c>
      <c r="D1856" s="12" t="s">
        <v>494</v>
      </c>
      <c r="E1856" s="12" t="s">
        <v>154</v>
      </c>
      <c r="F1856" s="12" t="s">
        <v>2740</v>
      </c>
      <c r="G1856" s="12" t="s">
        <v>155</v>
      </c>
      <c r="H1856" s="12" t="s">
        <v>5013</v>
      </c>
      <c r="I1856" s="28">
        <v>315000</v>
      </c>
      <c r="J1856" s="28">
        <v>330000</v>
      </c>
      <c r="K1856" s="28">
        <v>329000</v>
      </c>
      <c r="L1856" s="28">
        <v>313000</v>
      </c>
      <c r="M1856" s="28">
        <v>330000</v>
      </c>
      <c r="N1856" s="28">
        <v>332000</v>
      </c>
      <c r="O1856" s="29">
        <v>57</v>
      </c>
      <c r="P1856" s="29">
        <v>57</v>
      </c>
      <c r="Q1856" s="29">
        <v>28</v>
      </c>
      <c r="R1856" s="28">
        <v>400</v>
      </c>
      <c r="S1856" s="28">
        <v>440</v>
      </c>
      <c r="T1856" s="30">
        <v>2.5</v>
      </c>
      <c r="U1856" s="30">
        <v>0</v>
      </c>
      <c r="V1856" s="30">
        <v>2.5</v>
      </c>
      <c r="W1856" s="30">
        <v>2.7</v>
      </c>
      <c r="X1856" s="31">
        <v>6.6031746031746039E-2</v>
      </c>
      <c r="Y1856" s="30">
        <v>5.0999999999999996</v>
      </c>
      <c r="Z1856" s="30">
        <v>-0.80000000000000071</v>
      </c>
      <c r="AA1856" s="30">
        <v>5.9</v>
      </c>
      <c r="AB1856" s="30">
        <v>7.6</v>
      </c>
      <c r="AC1856" s="32" t="e">
        <v>#DIV/0!</v>
      </c>
      <c r="AD1856" s="30" t="e">
        <v>#DIV/0!</v>
      </c>
    </row>
    <row r="1857" spans="2:30" x14ac:dyDescent="0.3">
      <c r="B1857" s="12" t="s">
        <v>493</v>
      </c>
      <c r="C1857" s="12">
        <v>801091104</v>
      </c>
      <c r="D1857" s="12" t="s">
        <v>494</v>
      </c>
      <c r="E1857" s="12" t="s">
        <v>154</v>
      </c>
      <c r="F1857" s="12" t="s">
        <v>2740</v>
      </c>
      <c r="G1857" s="12" t="s">
        <v>155</v>
      </c>
      <c r="H1857" s="12" t="s">
        <v>5013</v>
      </c>
      <c r="I1857" s="28">
        <v>790500</v>
      </c>
      <c r="J1857" s="28">
        <v>869000</v>
      </c>
      <c r="K1857" s="28">
        <v>823200</v>
      </c>
      <c r="L1857" s="28">
        <v>910000</v>
      </c>
      <c r="M1857" s="28">
        <v>910000</v>
      </c>
      <c r="N1857" s="28">
        <v>715000</v>
      </c>
      <c r="O1857" s="29">
        <v>23</v>
      </c>
      <c r="P1857" s="29">
        <v>23</v>
      </c>
      <c r="Q1857" s="29">
        <v>22</v>
      </c>
      <c r="R1857" s="28">
        <v>660</v>
      </c>
      <c r="S1857" s="28">
        <v>620</v>
      </c>
      <c r="T1857" s="30">
        <v>3.7</v>
      </c>
      <c r="U1857" s="30">
        <v>0.30000000000000027</v>
      </c>
      <c r="V1857" s="30">
        <v>3.4</v>
      </c>
      <c r="W1857" s="30">
        <v>1.7</v>
      </c>
      <c r="X1857" s="31">
        <v>4.3415559772296018E-2</v>
      </c>
      <c r="Y1857" s="30">
        <v>2.6</v>
      </c>
      <c r="Z1857" s="30">
        <v>0</v>
      </c>
      <c r="AA1857" s="30">
        <v>2.6</v>
      </c>
      <c r="AB1857" s="30">
        <v>3.4</v>
      </c>
      <c r="AC1857" s="32" t="e">
        <v>#DIV/0!</v>
      </c>
      <c r="AD1857" s="30" t="e">
        <v>#DIV/0!</v>
      </c>
    </row>
    <row r="1858" spans="2:30" x14ac:dyDescent="0.3">
      <c r="B1858" s="12" t="s">
        <v>1659</v>
      </c>
      <c r="C1858" s="12">
        <v>801091105</v>
      </c>
      <c r="D1858" s="12" t="s">
        <v>494</v>
      </c>
      <c r="E1858" s="12" t="s">
        <v>154</v>
      </c>
      <c r="F1858" s="12" t="s">
        <v>2740</v>
      </c>
      <c r="G1858" s="12" t="s">
        <v>155</v>
      </c>
      <c r="H1858" s="12" t="s">
        <v>5013</v>
      </c>
      <c r="I1858" s="28">
        <v>379000</v>
      </c>
      <c r="J1858" s="28">
        <v>370000</v>
      </c>
      <c r="K1858" s="28">
        <v>375000</v>
      </c>
      <c r="L1858" s="28">
        <v>340000</v>
      </c>
      <c r="M1858" s="28">
        <v>365000</v>
      </c>
      <c r="N1858" s="28">
        <v>372500</v>
      </c>
      <c r="O1858" s="29">
        <v>36</v>
      </c>
      <c r="P1858" s="29">
        <v>36</v>
      </c>
      <c r="Q1858" s="29">
        <v>36</v>
      </c>
      <c r="R1858" s="28">
        <v>460</v>
      </c>
      <c r="S1858" s="28">
        <v>440</v>
      </c>
      <c r="T1858" s="30">
        <v>3.2</v>
      </c>
      <c r="U1858" s="30">
        <v>-0.29999999999999982</v>
      </c>
      <c r="V1858" s="30">
        <v>3.5</v>
      </c>
      <c r="W1858" s="30">
        <v>2.6</v>
      </c>
      <c r="X1858" s="31">
        <v>6.3113456464379949E-2</v>
      </c>
      <c r="Y1858" s="30">
        <v>5.6</v>
      </c>
      <c r="Z1858" s="30">
        <v>0.89999999999999947</v>
      </c>
      <c r="AA1858" s="30">
        <v>4.7</v>
      </c>
      <c r="AB1858" s="30">
        <v>6.6</v>
      </c>
      <c r="AC1858" s="32" t="e">
        <v>#DIV/0!</v>
      </c>
      <c r="AD1858" s="30" t="e">
        <v>#DIV/0!</v>
      </c>
    </row>
    <row r="1859" spans="2:30" x14ac:dyDescent="0.3">
      <c r="B1859" s="12" t="s">
        <v>1770</v>
      </c>
      <c r="C1859" s="12">
        <v>801091106</v>
      </c>
      <c r="D1859" s="12" t="s">
        <v>494</v>
      </c>
      <c r="E1859" s="12" t="s">
        <v>154</v>
      </c>
      <c r="F1859" s="12" t="s">
        <v>2740</v>
      </c>
      <c r="G1859" s="12" t="s">
        <v>155</v>
      </c>
      <c r="H1859" s="12" t="s">
        <v>5013</v>
      </c>
      <c r="I1859" s="28">
        <v>609900</v>
      </c>
      <c r="J1859" s="28">
        <v>609900</v>
      </c>
      <c r="K1859" s="28">
        <v>469000</v>
      </c>
      <c r="L1859" s="28">
        <v>426000</v>
      </c>
      <c r="M1859" s="28">
        <v>429000</v>
      </c>
      <c r="N1859" s="28">
        <v>465000</v>
      </c>
      <c r="O1859" s="29">
        <v>39</v>
      </c>
      <c r="P1859" s="29">
        <v>39</v>
      </c>
      <c r="Q1859" s="29">
        <v>36</v>
      </c>
      <c r="R1859" s="28">
        <v>600</v>
      </c>
      <c r="S1859" s="28">
        <v>495</v>
      </c>
      <c r="T1859" s="30">
        <v>3.8</v>
      </c>
      <c r="U1859" s="30">
        <v>0</v>
      </c>
      <c r="V1859" s="30">
        <v>3.8</v>
      </c>
      <c r="W1859" s="30">
        <v>3.9</v>
      </c>
      <c r="X1859" s="31">
        <v>5.1155927201180521E-2</v>
      </c>
      <c r="Y1859" s="30">
        <v>6.7</v>
      </c>
      <c r="Z1859" s="30">
        <v>-0.29999999999999982</v>
      </c>
      <c r="AA1859" s="30">
        <v>7</v>
      </c>
      <c r="AB1859" s="30">
        <v>7.9</v>
      </c>
      <c r="AC1859" s="32" t="e">
        <v>#DIV/0!</v>
      </c>
      <c r="AD1859" s="30" t="e">
        <v>#DIV/0!</v>
      </c>
    </row>
    <row r="1860" spans="2:30" x14ac:dyDescent="0.3">
      <c r="B1860" s="12" t="s">
        <v>1035</v>
      </c>
      <c r="C1860" s="12">
        <v>801091108</v>
      </c>
      <c r="D1860" s="12" t="s">
        <v>494</v>
      </c>
      <c r="E1860" s="12" t="s">
        <v>154</v>
      </c>
      <c r="F1860" s="12" t="s">
        <v>2740</v>
      </c>
      <c r="G1860" s="12" t="s">
        <v>155</v>
      </c>
      <c r="H1860" s="12" t="s">
        <v>5013</v>
      </c>
      <c r="I1860" s="28">
        <v>715000</v>
      </c>
      <c r="J1860" s="28">
        <v>720000</v>
      </c>
      <c r="K1860" s="28">
        <v>645000</v>
      </c>
      <c r="L1860" s="28">
        <v>715000</v>
      </c>
      <c r="M1860" s="28">
        <v>720000</v>
      </c>
      <c r="N1860" s="28">
        <v>720000</v>
      </c>
      <c r="O1860" s="29">
        <v>41</v>
      </c>
      <c r="P1860" s="29">
        <v>40</v>
      </c>
      <c r="Q1860" s="29">
        <v>23</v>
      </c>
      <c r="R1860" s="28">
        <v>560</v>
      </c>
      <c r="S1860" s="28">
        <v>550</v>
      </c>
      <c r="T1860" s="30">
        <v>4.2</v>
      </c>
      <c r="U1860" s="30">
        <v>0.20000000000000018</v>
      </c>
      <c r="V1860" s="30">
        <v>4</v>
      </c>
      <c r="W1860" s="30">
        <v>2.6</v>
      </c>
      <c r="X1860" s="31">
        <v>4.072727272727273E-2</v>
      </c>
      <c r="Y1860" s="30">
        <v>3.2</v>
      </c>
      <c r="Z1860" s="30">
        <v>-9.9999999999999645E-2</v>
      </c>
      <c r="AA1860" s="30">
        <v>3.3</v>
      </c>
      <c r="AB1860" s="30">
        <v>6.5</v>
      </c>
      <c r="AC1860" s="32" t="e">
        <v>#DIV/0!</v>
      </c>
      <c r="AD1860" s="30" t="e">
        <v>#DIV/0!</v>
      </c>
    </row>
    <row r="1861" spans="2:30" x14ac:dyDescent="0.3">
      <c r="B1861" s="12" t="s">
        <v>601</v>
      </c>
      <c r="C1861" s="12">
        <v>801091109</v>
      </c>
      <c r="D1861" s="12" t="s">
        <v>494</v>
      </c>
      <c r="E1861" s="12" t="s">
        <v>154</v>
      </c>
      <c r="F1861" s="12" t="s">
        <v>2740</v>
      </c>
      <c r="G1861" s="12" t="s">
        <v>155</v>
      </c>
      <c r="H1861" s="12" t="s">
        <v>5013</v>
      </c>
      <c r="I1861" s="28">
        <v>550000</v>
      </c>
      <c r="J1861" s="28">
        <v>550000</v>
      </c>
      <c r="K1861" s="28">
        <v>544000</v>
      </c>
      <c r="L1861" s="28">
        <v>460000</v>
      </c>
      <c r="M1861" s="28">
        <v>485000</v>
      </c>
      <c r="N1861" s="28">
        <v>480000</v>
      </c>
      <c r="O1861" s="29">
        <v>50</v>
      </c>
      <c r="P1861" s="29">
        <v>48</v>
      </c>
      <c r="Q1861" s="29">
        <v>41</v>
      </c>
      <c r="R1861" s="28">
        <v>540</v>
      </c>
      <c r="S1861" s="28">
        <v>550</v>
      </c>
      <c r="T1861" s="30">
        <v>3</v>
      </c>
      <c r="U1861" s="30">
        <v>0.10000000000000009</v>
      </c>
      <c r="V1861" s="30">
        <v>2.9</v>
      </c>
      <c r="W1861" s="30">
        <v>2.5</v>
      </c>
      <c r="X1861" s="31">
        <v>5.1054545454545457E-2</v>
      </c>
      <c r="Y1861" s="30">
        <v>23.1</v>
      </c>
      <c r="Z1861" s="30">
        <v>1.5</v>
      </c>
      <c r="AA1861" s="30">
        <v>21.6</v>
      </c>
      <c r="AB1861" s="30">
        <v>15</v>
      </c>
      <c r="AC1861" s="32" t="e">
        <v>#DIV/0!</v>
      </c>
      <c r="AD1861" s="30" t="e">
        <v>#DIV/0!</v>
      </c>
    </row>
    <row r="1862" spans="2:30" x14ac:dyDescent="0.3">
      <c r="B1862" s="12" t="s">
        <v>815</v>
      </c>
      <c r="C1862" s="12">
        <v>801091110</v>
      </c>
      <c r="D1862" s="12" t="s">
        <v>494</v>
      </c>
      <c r="E1862" s="12" t="s">
        <v>154</v>
      </c>
      <c r="F1862" s="12" t="s">
        <v>2740</v>
      </c>
      <c r="G1862" s="12" t="s">
        <v>155</v>
      </c>
      <c r="H1862" s="12" t="s">
        <v>5013</v>
      </c>
      <c r="I1862" s="28">
        <v>575000</v>
      </c>
      <c r="J1862" s="28">
        <v>575000</v>
      </c>
      <c r="K1862" s="28">
        <v>679000</v>
      </c>
      <c r="L1862" s="28">
        <v>550000</v>
      </c>
      <c r="M1862" s="28">
        <v>676000</v>
      </c>
      <c r="N1862" s="28">
        <v>676000</v>
      </c>
      <c r="O1862" s="29">
        <v>23</v>
      </c>
      <c r="P1862" s="29">
        <v>22</v>
      </c>
      <c r="Q1862" s="29">
        <v>22</v>
      </c>
      <c r="R1862" s="28">
        <v>480</v>
      </c>
      <c r="S1862" s="28">
        <v>520</v>
      </c>
      <c r="T1862" s="30">
        <v>3</v>
      </c>
      <c r="U1862" s="30">
        <v>0.5</v>
      </c>
      <c r="V1862" s="30">
        <v>2.5</v>
      </c>
      <c r="W1862" s="30">
        <v>2</v>
      </c>
      <c r="X1862" s="31">
        <v>4.3408695652173916E-2</v>
      </c>
      <c r="Y1862" s="30">
        <v>4</v>
      </c>
      <c r="Z1862" s="30">
        <v>-1</v>
      </c>
      <c r="AA1862" s="30">
        <v>5</v>
      </c>
      <c r="AB1862" s="30">
        <v>5.5</v>
      </c>
      <c r="AC1862" s="32" t="e">
        <v>#DIV/0!</v>
      </c>
      <c r="AD1862" s="30" t="e">
        <v>#DIV/0!</v>
      </c>
    </row>
    <row r="1863" spans="2:30" x14ac:dyDescent="0.3">
      <c r="B1863" s="12" t="s">
        <v>1157</v>
      </c>
      <c r="C1863" s="12">
        <v>801101135</v>
      </c>
      <c r="D1863" s="12" t="s">
        <v>496</v>
      </c>
      <c r="E1863" s="12" t="s">
        <v>154</v>
      </c>
      <c r="F1863" s="12" t="s">
        <v>2740</v>
      </c>
      <c r="G1863" s="12" t="s">
        <v>155</v>
      </c>
      <c r="H1863" s="12" t="s">
        <v>5013</v>
      </c>
      <c r="I1863" s="28">
        <v>670000</v>
      </c>
      <c r="J1863" s="28">
        <v>670000</v>
      </c>
      <c r="K1863" s="28">
        <v>695000</v>
      </c>
      <c r="L1863" s="28">
        <v>667000</v>
      </c>
      <c r="M1863" s="28">
        <v>538000</v>
      </c>
      <c r="N1863" s="28">
        <v>680000</v>
      </c>
      <c r="O1863" s="29">
        <v>49</v>
      </c>
      <c r="P1863" s="29">
        <v>47</v>
      </c>
      <c r="Q1863" s="29">
        <v>38</v>
      </c>
      <c r="R1863" s="28">
        <v>590</v>
      </c>
      <c r="S1863" s="28">
        <v>590</v>
      </c>
      <c r="T1863" s="30">
        <v>3.8</v>
      </c>
      <c r="U1863" s="30">
        <v>-0.10000000000000009</v>
      </c>
      <c r="V1863" s="30">
        <v>3.9</v>
      </c>
      <c r="W1863" s="30">
        <v>3.8</v>
      </c>
      <c r="X1863" s="31">
        <v>4.5791044776119401E-2</v>
      </c>
      <c r="Y1863" s="30">
        <v>21.2</v>
      </c>
      <c r="Z1863" s="30">
        <v>-1.4000000000000021</v>
      </c>
      <c r="AA1863" s="30">
        <v>22.6</v>
      </c>
      <c r="AB1863" s="30">
        <v>24.8</v>
      </c>
      <c r="AC1863" s="32" t="e">
        <v>#DIV/0!</v>
      </c>
      <c r="AD1863" s="30" t="e">
        <v>#DIV/0!</v>
      </c>
    </row>
    <row r="1864" spans="2:30" x14ac:dyDescent="0.3">
      <c r="B1864" s="12" t="s">
        <v>816</v>
      </c>
      <c r="C1864" s="12">
        <v>801101139</v>
      </c>
      <c r="D1864" s="12" t="s">
        <v>496</v>
      </c>
      <c r="E1864" s="12" t="s">
        <v>154</v>
      </c>
      <c r="F1864" s="12" t="s">
        <v>2740</v>
      </c>
      <c r="G1864" s="12" t="s">
        <v>155</v>
      </c>
      <c r="H1864" s="12" t="s">
        <v>5013</v>
      </c>
      <c r="I1864" s="28">
        <v>499000</v>
      </c>
      <c r="J1864" s="28">
        <v>498000</v>
      </c>
      <c r="K1864" s="28">
        <v>500000</v>
      </c>
      <c r="L1864" s="28">
        <v>510000</v>
      </c>
      <c r="M1864" s="28">
        <v>510000</v>
      </c>
      <c r="N1864" s="28">
        <v>511000</v>
      </c>
      <c r="O1864" s="29">
        <v>55</v>
      </c>
      <c r="P1864" s="29">
        <v>47</v>
      </c>
      <c r="Q1864" s="29">
        <v>51</v>
      </c>
      <c r="R1864" s="28">
        <v>550</v>
      </c>
      <c r="S1864" s="28">
        <v>550</v>
      </c>
      <c r="T1864" s="30">
        <v>5.7</v>
      </c>
      <c r="U1864" s="30">
        <v>-0.20000000000000018</v>
      </c>
      <c r="V1864" s="30">
        <v>5.9</v>
      </c>
      <c r="W1864" s="30">
        <v>6.4</v>
      </c>
      <c r="X1864" s="31">
        <v>5.7314629258517033E-2</v>
      </c>
      <c r="Y1864" s="30">
        <v>12.6</v>
      </c>
      <c r="Z1864" s="30">
        <v>-0.20000000000000107</v>
      </c>
      <c r="AA1864" s="30">
        <v>12.8</v>
      </c>
      <c r="AB1864" s="30">
        <v>13.9</v>
      </c>
      <c r="AC1864" s="32" t="e">
        <v>#DIV/0!</v>
      </c>
      <c r="AD1864" s="30" t="e">
        <v>#DIV/0!</v>
      </c>
    </row>
    <row r="1865" spans="2:30" x14ac:dyDescent="0.3">
      <c r="O1865" s="29"/>
      <c r="P1865" s="29"/>
      <c r="Q1865" s="29"/>
      <c r="R1865" s="28"/>
      <c r="S1865" s="28"/>
      <c r="T1865" s="30"/>
      <c r="U1865" s="30"/>
      <c r="V1865" s="30"/>
      <c r="W1865" s="30"/>
      <c r="X1865" s="31"/>
      <c r="Y1865" s="30"/>
      <c r="Z1865" s="30"/>
      <c r="AA1865" s="30"/>
      <c r="AB1865" s="30"/>
      <c r="AC1865" s="32"/>
      <c r="AD1865" s="30"/>
    </row>
    <row r="1866" spans="2:30" x14ac:dyDescent="0.3">
      <c r="O1866" s="29"/>
      <c r="P1866" s="29"/>
      <c r="Q1866" s="29"/>
      <c r="R1866" s="28"/>
      <c r="S1866" s="28"/>
      <c r="T1866" s="30"/>
      <c r="U1866" s="30"/>
      <c r="V1866" s="30"/>
      <c r="W1866" s="30"/>
      <c r="X1866" s="31"/>
      <c r="Y1866" s="30"/>
      <c r="Z1866" s="30"/>
      <c r="AA1866" s="30"/>
      <c r="AB1866" s="30"/>
      <c r="AC1866" s="32"/>
      <c r="AD1866" s="30"/>
    </row>
    <row r="1867" spans="2:30" x14ac:dyDescent="0.3">
      <c r="O1867" s="29"/>
      <c r="P1867" s="29"/>
      <c r="Q1867" s="29"/>
      <c r="R1867" s="28"/>
      <c r="S1867" s="28"/>
      <c r="T1867" s="30"/>
      <c r="U1867" s="30"/>
      <c r="V1867" s="30"/>
      <c r="W1867" s="30"/>
      <c r="X1867" s="31"/>
      <c r="Y1867" s="30"/>
      <c r="Z1867" s="30"/>
      <c r="AA1867" s="30"/>
      <c r="AB1867" s="30"/>
      <c r="AC1867" s="32"/>
      <c r="AD1867" s="30"/>
    </row>
  </sheetData>
  <autoFilter ref="B3:BR3" xr:uid="{D02F3679-ACCB-BB4C-9E08-20D65E0258AB}"/>
  <mergeCells count="5">
    <mergeCell ref="B1:E1"/>
    <mergeCell ref="H1:AA1"/>
    <mergeCell ref="AL1:AS1"/>
    <mergeCell ref="AT1:BA1"/>
    <mergeCell ref="BG1:BR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8D2FD-ADAA-4048-A20D-BD82C6B70E2A}">
  <dimension ref="A1:N315"/>
  <sheetViews>
    <sheetView workbookViewId="0">
      <selection sqref="A1:XFD1048576"/>
    </sheetView>
  </sheetViews>
  <sheetFormatPr defaultColWidth="10.83203125" defaultRowHeight="12" x14ac:dyDescent="0.3"/>
  <cols>
    <col min="1" max="1" width="34.33203125" style="49" customWidth="1"/>
    <col min="2" max="2" width="6.83203125" style="50" customWidth="1"/>
    <col min="3" max="3" width="35.6640625" style="50" bestFit="1" customWidth="1"/>
    <col min="4" max="4" width="11.83203125" style="50" bestFit="1" customWidth="1"/>
    <col min="5" max="5" width="13.83203125" style="50" bestFit="1" customWidth="1"/>
    <col min="6" max="6" width="12.1640625" style="50" bestFit="1" customWidth="1"/>
    <col min="7" max="8" width="12" style="50" customWidth="1"/>
    <col min="9" max="9" width="9.6640625" style="50" bestFit="1" customWidth="1"/>
    <col min="10" max="10" width="14.33203125" style="50" customWidth="1"/>
    <col min="11" max="11" width="10.1640625" style="50" customWidth="1"/>
    <col min="12" max="12" width="10.33203125" style="50" customWidth="1"/>
    <col min="13" max="13" width="10.5" style="50" customWidth="1"/>
    <col min="14" max="14" width="16" style="50" customWidth="1"/>
    <col min="15" max="16384" width="10.83203125" style="49"/>
  </cols>
  <sheetData>
    <row r="1" spans="1:14" x14ac:dyDescent="0.3">
      <c r="A1" s="60"/>
      <c r="B1" s="61"/>
      <c r="C1" s="61"/>
      <c r="D1" s="61"/>
      <c r="E1" s="64" t="s">
        <v>5059</v>
      </c>
      <c r="F1" s="64"/>
      <c r="G1" s="64"/>
      <c r="H1" s="64"/>
      <c r="I1" s="64"/>
      <c r="J1" s="64"/>
      <c r="K1" s="64"/>
      <c r="L1" s="64"/>
      <c r="M1" s="64"/>
      <c r="N1" s="64"/>
    </row>
    <row r="2" spans="1:14" s="48" customFormat="1" ht="48" customHeight="1" x14ac:dyDescent="0.3">
      <c r="A2" s="46" t="s">
        <v>11</v>
      </c>
      <c r="B2" s="47" t="s">
        <v>5047</v>
      </c>
      <c r="C2" s="47" t="s">
        <v>5048</v>
      </c>
      <c r="D2" s="47" t="s">
        <v>5049</v>
      </c>
      <c r="E2" s="47" t="s">
        <v>54</v>
      </c>
      <c r="F2" s="47" t="s">
        <v>5050</v>
      </c>
      <c r="G2" s="59" t="s">
        <v>5051</v>
      </c>
      <c r="H2" s="59" t="s">
        <v>5052</v>
      </c>
      <c r="I2" s="59" t="s">
        <v>5053</v>
      </c>
      <c r="J2" s="59" t="s">
        <v>5054</v>
      </c>
      <c r="K2" s="59" t="s">
        <v>5055</v>
      </c>
      <c r="L2" s="59" t="s">
        <v>31</v>
      </c>
      <c r="M2" s="59" t="s">
        <v>5056</v>
      </c>
      <c r="N2" s="59" t="s">
        <v>5057</v>
      </c>
    </row>
    <row r="3" spans="1:14" x14ac:dyDescent="0.3">
      <c r="A3" s="49" t="s">
        <v>700</v>
      </c>
      <c r="B3" s="50">
        <v>10102</v>
      </c>
      <c r="C3" s="51" t="s">
        <v>348</v>
      </c>
      <c r="D3" s="52">
        <v>965000</v>
      </c>
      <c r="E3" s="51">
        <v>4</v>
      </c>
      <c r="F3" s="51">
        <v>4</v>
      </c>
      <c r="G3" s="53">
        <v>1</v>
      </c>
      <c r="H3" s="53">
        <v>5</v>
      </c>
      <c r="I3" s="53">
        <v>3</v>
      </c>
      <c r="J3" s="53">
        <v>2</v>
      </c>
      <c r="K3" s="53">
        <v>3</v>
      </c>
      <c r="L3" s="53">
        <v>3</v>
      </c>
      <c r="M3" s="53">
        <v>2</v>
      </c>
      <c r="N3" s="53">
        <v>2</v>
      </c>
    </row>
    <row r="4" spans="1:14" x14ac:dyDescent="0.3">
      <c r="A4" s="49" t="s">
        <v>347</v>
      </c>
      <c r="B4" s="50">
        <v>10103</v>
      </c>
      <c r="C4" s="51" t="s">
        <v>348</v>
      </c>
      <c r="D4" s="52">
        <v>540000</v>
      </c>
      <c r="E4" s="51">
        <v>4</v>
      </c>
      <c r="F4" s="51">
        <v>4</v>
      </c>
      <c r="G4" s="53">
        <v>1</v>
      </c>
      <c r="H4" s="53">
        <v>5</v>
      </c>
      <c r="I4" s="53">
        <v>2</v>
      </c>
      <c r="J4" s="53">
        <v>1</v>
      </c>
      <c r="K4" s="53">
        <v>2</v>
      </c>
      <c r="L4" s="53">
        <v>1</v>
      </c>
      <c r="M4" s="53">
        <v>3</v>
      </c>
      <c r="N4" s="53">
        <v>3</v>
      </c>
    </row>
    <row r="5" spans="1:14" x14ac:dyDescent="0.3">
      <c r="A5" s="49" t="s">
        <v>1661</v>
      </c>
      <c r="B5" s="50">
        <v>10104</v>
      </c>
      <c r="C5" s="51" t="s">
        <v>348</v>
      </c>
      <c r="D5" s="52">
        <v>825000</v>
      </c>
      <c r="E5" s="51">
        <v>3</v>
      </c>
      <c r="F5" s="51">
        <v>3</v>
      </c>
      <c r="G5" s="53">
        <v>1</v>
      </c>
      <c r="H5" s="53">
        <v>5</v>
      </c>
      <c r="I5" s="53">
        <v>1</v>
      </c>
      <c r="J5" s="53">
        <v>4</v>
      </c>
      <c r="K5" s="53">
        <v>2</v>
      </c>
      <c r="L5" s="53">
        <v>3</v>
      </c>
      <c r="M5" s="53">
        <v>3</v>
      </c>
      <c r="N5" s="53">
        <v>5</v>
      </c>
    </row>
    <row r="6" spans="1:14" x14ac:dyDescent="0.3">
      <c r="A6" s="49" t="s">
        <v>351</v>
      </c>
      <c r="B6" s="50">
        <v>10105</v>
      </c>
      <c r="C6" s="51" t="s">
        <v>348</v>
      </c>
      <c r="D6" s="52">
        <v>620000</v>
      </c>
      <c r="E6" s="51">
        <v>2</v>
      </c>
      <c r="F6" s="51">
        <v>3</v>
      </c>
      <c r="G6" s="53">
        <v>1</v>
      </c>
      <c r="H6" s="53">
        <v>5</v>
      </c>
      <c r="I6" s="53">
        <v>2</v>
      </c>
      <c r="J6" s="53">
        <v>2</v>
      </c>
      <c r="K6" s="53">
        <v>3</v>
      </c>
      <c r="L6" s="53">
        <v>2</v>
      </c>
      <c r="M6" s="53">
        <v>2</v>
      </c>
      <c r="N6" s="53">
        <v>3</v>
      </c>
    </row>
    <row r="7" spans="1:14" x14ac:dyDescent="0.3">
      <c r="A7" s="49" t="s">
        <v>498</v>
      </c>
      <c r="B7" s="50">
        <v>10106</v>
      </c>
      <c r="C7" s="51" t="s">
        <v>348</v>
      </c>
      <c r="D7" s="52">
        <v>715000</v>
      </c>
      <c r="E7" s="51">
        <v>5</v>
      </c>
      <c r="F7" s="51">
        <v>2</v>
      </c>
      <c r="G7" s="53">
        <v>1</v>
      </c>
      <c r="H7" s="53">
        <v>5</v>
      </c>
      <c r="I7" s="53">
        <v>2</v>
      </c>
      <c r="J7" s="53">
        <v>2</v>
      </c>
      <c r="K7" s="53">
        <v>2</v>
      </c>
      <c r="L7" s="53">
        <v>3</v>
      </c>
      <c r="M7" s="53">
        <v>1</v>
      </c>
      <c r="N7" s="53">
        <v>2</v>
      </c>
    </row>
    <row r="8" spans="1:14" x14ac:dyDescent="0.3">
      <c r="A8" s="49" t="s">
        <v>294</v>
      </c>
      <c r="B8" s="50">
        <v>10201</v>
      </c>
      <c r="C8" s="51" t="s">
        <v>225</v>
      </c>
      <c r="D8" s="52">
        <v>1151000</v>
      </c>
      <c r="E8" s="51">
        <v>2</v>
      </c>
      <c r="F8" s="51">
        <v>3</v>
      </c>
      <c r="G8" s="53">
        <v>2</v>
      </c>
      <c r="H8" s="53">
        <v>3</v>
      </c>
      <c r="I8" s="53">
        <v>3</v>
      </c>
      <c r="J8" s="53">
        <v>4</v>
      </c>
      <c r="K8" s="53">
        <v>3</v>
      </c>
      <c r="L8" s="53">
        <v>3</v>
      </c>
      <c r="M8" s="53">
        <v>1</v>
      </c>
      <c r="N8" s="53">
        <v>4</v>
      </c>
    </row>
    <row r="9" spans="1:14" x14ac:dyDescent="0.3">
      <c r="A9" s="49" t="s">
        <v>224</v>
      </c>
      <c r="B9" s="50">
        <v>10202</v>
      </c>
      <c r="C9" s="51" t="s">
        <v>225</v>
      </c>
      <c r="D9" s="52">
        <v>861000</v>
      </c>
      <c r="E9" s="51">
        <v>3</v>
      </c>
      <c r="F9" s="51">
        <v>3</v>
      </c>
      <c r="G9" s="53">
        <v>4</v>
      </c>
      <c r="H9" s="53">
        <v>3</v>
      </c>
      <c r="I9" s="53">
        <v>3</v>
      </c>
      <c r="J9" s="53">
        <v>3</v>
      </c>
      <c r="K9" s="53">
        <v>3</v>
      </c>
      <c r="L9" s="53">
        <v>3</v>
      </c>
      <c r="M9" s="53">
        <v>1</v>
      </c>
      <c r="N9" s="53">
        <v>4</v>
      </c>
    </row>
    <row r="10" spans="1:14" x14ac:dyDescent="0.3">
      <c r="A10" s="49" t="s">
        <v>500</v>
      </c>
      <c r="B10" s="50">
        <v>10301</v>
      </c>
      <c r="C10" s="51" t="s">
        <v>109</v>
      </c>
      <c r="D10" s="52">
        <v>670000</v>
      </c>
      <c r="E10" s="51">
        <v>4</v>
      </c>
      <c r="F10" s="51">
        <v>3</v>
      </c>
      <c r="G10" s="53">
        <v>1</v>
      </c>
      <c r="H10" s="53">
        <v>5</v>
      </c>
      <c r="I10" s="53">
        <v>3</v>
      </c>
      <c r="J10" s="53">
        <v>2</v>
      </c>
      <c r="K10" s="53">
        <v>3</v>
      </c>
      <c r="L10" s="53">
        <v>3</v>
      </c>
      <c r="M10" s="53">
        <v>3</v>
      </c>
      <c r="N10" s="53">
        <v>2</v>
      </c>
    </row>
    <row r="11" spans="1:14" x14ac:dyDescent="0.3">
      <c r="A11" s="49" t="s">
        <v>108</v>
      </c>
      <c r="B11" s="50">
        <v>10302</v>
      </c>
      <c r="C11" s="51" t="s">
        <v>109</v>
      </c>
      <c r="D11" s="52">
        <v>420000</v>
      </c>
      <c r="E11" s="51">
        <v>4</v>
      </c>
      <c r="F11" s="51">
        <v>2</v>
      </c>
      <c r="G11" s="53">
        <v>1</v>
      </c>
      <c r="H11" s="53">
        <v>5</v>
      </c>
      <c r="I11" s="53">
        <v>2</v>
      </c>
      <c r="J11" s="53">
        <v>1</v>
      </c>
      <c r="K11" s="53">
        <v>2</v>
      </c>
      <c r="L11" s="53">
        <v>1</v>
      </c>
      <c r="M11" s="53">
        <v>1</v>
      </c>
      <c r="N11" s="53">
        <v>3</v>
      </c>
    </row>
    <row r="12" spans="1:14" x14ac:dyDescent="0.3">
      <c r="A12" s="49" t="s">
        <v>702</v>
      </c>
      <c r="B12" s="50">
        <v>10303</v>
      </c>
      <c r="C12" s="51" t="s">
        <v>109</v>
      </c>
      <c r="D12" s="52">
        <v>612500</v>
      </c>
      <c r="E12" s="51">
        <v>5</v>
      </c>
      <c r="F12" s="51">
        <v>3</v>
      </c>
      <c r="G12" s="53">
        <v>1</v>
      </c>
      <c r="H12" s="53">
        <v>5</v>
      </c>
      <c r="I12" s="53">
        <v>2</v>
      </c>
      <c r="J12" s="53">
        <v>2</v>
      </c>
      <c r="K12" s="53">
        <v>3</v>
      </c>
      <c r="L12" s="53">
        <v>2</v>
      </c>
      <c r="M12" s="53">
        <v>1</v>
      </c>
      <c r="N12" s="53">
        <v>4</v>
      </c>
    </row>
    <row r="13" spans="1:14" x14ac:dyDescent="0.3">
      <c r="A13" s="49" t="s">
        <v>820</v>
      </c>
      <c r="B13" s="50">
        <v>10304</v>
      </c>
      <c r="C13" s="51" t="s">
        <v>109</v>
      </c>
      <c r="D13" s="52">
        <v>655000</v>
      </c>
      <c r="E13" s="51">
        <v>4</v>
      </c>
      <c r="F13" s="51">
        <v>4</v>
      </c>
      <c r="G13" s="53">
        <v>1</v>
      </c>
      <c r="H13" s="53">
        <v>4</v>
      </c>
      <c r="I13" s="53">
        <v>3</v>
      </c>
      <c r="J13" s="53">
        <v>1</v>
      </c>
      <c r="K13" s="53">
        <v>3</v>
      </c>
      <c r="L13" s="53">
        <v>2</v>
      </c>
      <c r="M13" s="53">
        <v>1</v>
      </c>
      <c r="N13" s="53">
        <v>2</v>
      </c>
    </row>
    <row r="14" spans="1:14" x14ac:dyDescent="0.3">
      <c r="A14" s="49" t="s">
        <v>1777</v>
      </c>
      <c r="B14" s="50">
        <v>10401</v>
      </c>
      <c r="C14" s="51" t="s">
        <v>1163</v>
      </c>
      <c r="D14" s="52">
        <v>610000</v>
      </c>
      <c r="E14" s="51">
        <v>3</v>
      </c>
      <c r="F14" s="51">
        <v>5</v>
      </c>
      <c r="G14" s="53">
        <v>2</v>
      </c>
      <c r="H14" s="53">
        <v>4</v>
      </c>
      <c r="I14" s="53">
        <v>2</v>
      </c>
      <c r="J14" s="53">
        <v>3</v>
      </c>
      <c r="K14" s="53">
        <v>2</v>
      </c>
      <c r="L14" s="53">
        <v>2</v>
      </c>
      <c r="M14" s="53">
        <v>1</v>
      </c>
      <c r="N14" s="53">
        <v>5</v>
      </c>
    </row>
    <row r="15" spans="1:14" x14ac:dyDescent="0.3">
      <c r="A15" s="49" t="s">
        <v>1162</v>
      </c>
      <c r="B15" s="50">
        <v>10402</v>
      </c>
      <c r="C15" s="51" t="s">
        <v>1163</v>
      </c>
      <c r="D15" s="52">
        <v>820000</v>
      </c>
      <c r="E15" s="51">
        <v>3</v>
      </c>
      <c r="F15" s="51">
        <v>4</v>
      </c>
      <c r="G15" s="53">
        <v>1</v>
      </c>
      <c r="H15" s="53">
        <v>5</v>
      </c>
      <c r="I15" s="53">
        <v>2</v>
      </c>
      <c r="J15" s="53">
        <v>3</v>
      </c>
      <c r="K15" s="53">
        <v>3</v>
      </c>
      <c r="L15" s="53">
        <v>2</v>
      </c>
      <c r="M15" s="53">
        <v>3</v>
      </c>
      <c r="N15" s="53">
        <v>5</v>
      </c>
    </row>
    <row r="16" spans="1:14" x14ac:dyDescent="0.3">
      <c r="A16" s="49" t="s">
        <v>296</v>
      </c>
      <c r="B16" s="50">
        <v>10501</v>
      </c>
      <c r="C16" s="51" t="s">
        <v>123</v>
      </c>
      <c r="D16" s="52">
        <v>260000</v>
      </c>
      <c r="E16" s="51">
        <v>3</v>
      </c>
      <c r="F16" s="51">
        <v>1</v>
      </c>
      <c r="G16" s="53">
        <v>1</v>
      </c>
      <c r="H16" s="53">
        <v>5</v>
      </c>
      <c r="I16" s="53">
        <v>1</v>
      </c>
      <c r="J16" s="53">
        <v>1</v>
      </c>
      <c r="K16" s="53">
        <v>1</v>
      </c>
      <c r="L16" s="53">
        <v>1</v>
      </c>
      <c r="M16" s="53">
        <v>1</v>
      </c>
      <c r="N16" s="53">
        <v>1</v>
      </c>
    </row>
    <row r="17" spans="1:14" x14ac:dyDescent="0.3">
      <c r="A17" s="49" t="s">
        <v>1780</v>
      </c>
      <c r="B17" s="50">
        <v>10502</v>
      </c>
      <c r="C17" s="51" t="s">
        <v>123</v>
      </c>
      <c r="D17" s="52">
        <v>180000</v>
      </c>
      <c r="E17" s="51">
        <v>1</v>
      </c>
      <c r="F17" s="51">
        <v>5</v>
      </c>
      <c r="G17" s="53">
        <v>1</v>
      </c>
      <c r="H17" s="53">
        <v>3</v>
      </c>
      <c r="I17" s="53">
        <v>2</v>
      </c>
      <c r="J17" s="53">
        <v>1</v>
      </c>
      <c r="K17" s="53">
        <v>2</v>
      </c>
      <c r="L17" s="53">
        <v>1</v>
      </c>
      <c r="M17" s="53">
        <v>1</v>
      </c>
      <c r="N17" s="53">
        <v>2</v>
      </c>
    </row>
    <row r="18" spans="1:14" x14ac:dyDescent="0.3">
      <c r="A18" s="49" t="s">
        <v>122</v>
      </c>
      <c r="B18" s="50">
        <v>10503</v>
      </c>
      <c r="C18" s="51" t="s">
        <v>123</v>
      </c>
      <c r="D18" s="52">
        <v>529000</v>
      </c>
      <c r="E18" s="51">
        <v>4</v>
      </c>
      <c r="F18" s="51">
        <v>3</v>
      </c>
      <c r="G18" s="53">
        <v>1</v>
      </c>
      <c r="H18" s="53">
        <v>4</v>
      </c>
      <c r="I18" s="53">
        <v>3</v>
      </c>
      <c r="J18" s="53">
        <v>1</v>
      </c>
      <c r="K18" s="53">
        <v>3</v>
      </c>
      <c r="L18" s="53">
        <v>2</v>
      </c>
      <c r="M18" s="53">
        <v>1</v>
      </c>
      <c r="N18" s="53">
        <v>3</v>
      </c>
    </row>
    <row r="19" spans="1:14" x14ac:dyDescent="0.3">
      <c r="A19" s="49" t="s">
        <v>503</v>
      </c>
      <c r="B19" s="50">
        <v>10601</v>
      </c>
      <c r="C19" s="51" t="s">
        <v>299</v>
      </c>
      <c r="D19" s="52">
        <v>660000</v>
      </c>
      <c r="E19" s="51">
        <v>5</v>
      </c>
      <c r="F19" s="51">
        <v>3</v>
      </c>
      <c r="G19" s="53">
        <v>1</v>
      </c>
      <c r="H19" s="53">
        <v>5</v>
      </c>
      <c r="I19" s="53">
        <v>3</v>
      </c>
      <c r="J19" s="53">
        <v>2</v>
      </c>
      <c r="K19" s="53">
        <v>3</v>
      </c>
      <c r="L19" s="53">
        <v>2</v>
      </c>
      <c r="M19" s="53">
        <v>1</v>
      </c>
      <c r="N19" s="53">
        <v>3</v>
      </c>
    </row>
    <row r="20" spans="1:14" x14ac:dyDescent="0.3">
      <c r="A20" s="49" t="s">
        <v>1165</v>
      </c>
      <c r="B20" s="50">
        <v>10602</v>
      </c>
      <c r="C20" s="51" t="s">
        <v>299</v>
      </c>
      <c r="D20" s="52">
        <v>750000</v>
      </c>
      <c r="E20" s="51">
        <v>4</v>
      </c>
      <c r="F20" s="51">
        <v>3</v>
      </c>
      <c r="G20" s="53">
        <v>4</v>
      </c>
      <c r="H20" s="53">
        <v>5</v>
      </c>
      <c r="I20" s="53">
        <v>3</v>
      </c>
      <c r="J20" s="53">
        <v>2</v>
      </c>
      <c r="K20" s="53">
        <v>4</v>
      </c>
      <c r="L20" s="53">
        <v>2</v>
      </c>
      <c r="M20" s="53">
        <v>1</v>
      </c>
      <c r="N20" s="53">
        <v>3</v>
      </c>
    </row>
    <row r="21" spans="1:14" x14ac:dyDescent="0.3">
      <c r="A21" s="49" t="s">
        <v>354</v>
      </c>
      <c r="B21" s="50">
        <v>10603</v>
      </c>
      <c r="C21" s="51" t="s">
        <v>299</v>
      </c>
      <c r="D21" s="52">
        <v>850000</v>
      </c>
      <c r="E21" s="51">
        <v>3</v>
      </c>
      <c r="F21" s="51">
        <v>4</v>
      </c>
      <c r="G21" s="53">
        <v>1</v>
      </c>
      <c r="H21" s="53">
        <v>4</v>
      </c>
      <c r="I21" s="53">
        <v>2</v>
      </c>
      <c r="J21" s="53">
        <v>3</v>
      </c>
      <c r="K21" s="53">
        <v>2</v>
      </c>
      <c r="L21" s="53">
        <v>3</v>
      </c>
      <c r="M21" s="53">
        <v>3</v>
      </c>
      <c r="N21" s="53">
        <v>5</v>
      </c>
    </row>
    <row r="22" spans="1:14" x14ac:dyDescent="0.3">
      <c r="A22" s="49" t="s">
        <v>298</v>
      </c>
      <c r="B22" s="50">
        <v>10604</v>
      </c>
      <c r="C22" s="51" t="s">
        <v>299</v>
      </c>
      <c r="D22" s="52">
        <v>542000</v>
      </c>
      <c r="E22" s="51">
        <v>5</v>
      </c>
      <c r="F22" s="51">
        <v>2</v>
      </c>
      <c r="G22" s="53">
        <v>2</v>
      </c>
      <c r="H22" s="53">
        <v>2</v>
      </c>
      <c r="I22" s="53">
        <v>3</v>
      </c>
      <c r="J22" s="53">
        <v>1</v>
      </c>
      <c r="K22" s="53">
        <v>2</v>
      </c>
      <c r="L22" s="53">
        <v>2</v>
      </c>
      <c r="M22" s="53">
        <v>1</v>
      </c>
      <c r="N22" s="53">
        <v>3</v>
      </c>
    </row>
    <row r="23" spans="1:14" x14ac:dyDescent="0.3">
      <c r="A23" s="49" t="s">
        <v>356</v>
      </c>
      <c r="B23" s="50">
        <v>10701</v>
      </c>
      <c r="C23" s="51" t="s">
        <v>357</v>
      </c>
      <c r="D23" s="52">
        <v>855000</v>
      </c>
      <c r="E23" s="51">
        <v>2</v>
      </c>
      <c r="F23" s="51">
        <v>3</v>
      </c>
      <c r="G23" s="53">
        <v>2</v>
      </c>
      <c r="H23" s="53">
        <v>3</v>
      </c>
      <c r="I23" s="53">
        <v>2</v>
      </c>
      <c r="J23" s="53">
        <v>3</v>
      </c>
      <c r="K23" s="53">
        <v>3</v>
      </c>
      <c r="L23" s="53">
        <v>3</v>
      </c>
      <c r="M23" s="53">
        <v>1</v>
      </c>
      <c r="N23" s="53">
        <v>4</v>
      </c>
    </row>
    <row r="24" spans="1:14" x14ac:dyDescent="0.3">
      <c r="A24" s="49" t="s">
        <v>930</v>
      </c>
      <c r="B24" s="50">
        <v>10703</v>
      </c>
      <c r="C24" s="51" t="s">
        <v>357</v>
      </c>
      <c r="D24" s="52">
        <v>1105000</v>
      </c>
      <c r="E24" s="51">
        <v>3</v>
      </c>
      <c r="F24" s="51">
        <v>2</v>
      </c>
      <c r="G24" s="53">
        <v>2</v>
      </c>
      <c r="H24" s="53">
        <v>4</v>
      </c>
      <c r="I24" s="53">
        <v>2</v>
      </c>
      <c r="J24" s="53">
        <v>4</v>
      </c>
      <c r="K24" s="53">
        <v>3</v>
      </c>
      <c r="L24" s="53">
        <v>3</v>
      </c>
      <c r="M24" s="53">
        <v>1</v>
      </c>
      <c r="N24" s="53">
        <v>4</v>
      </c>
    </row>
    <row r="25" spans="1:14" x14ac:dyDescent="0.3">
      <c r="A25" s="49" t="s">
        <v>605</v>
      </c>
      <c r="B25" s="50">
        <v>10704</v>
      </c>
      <c r="C25" s="51" t="s">
        <v>357</v>
      </c>
      <c r="D25" s="52">
        <v>1265000</v>
      </c>
      <c r="E25" s="51">
        <v>3</v>
      </c>
      <c r="F25" s="51">
        <v>4</v>
      </c>
      <c r="G25" s="53">
        <v>1</v>
      </c>
      <c r="H25" s="53">
        <v>3</v>
      </c>
      <c r="I25" s="53">
        <v>3</v>
      </c>
      <c r="J25" s="53">
        <v>4</v>
      </c>
      <c r="K25" s="53">
        <v>3</v>
      </c>
      <c r="L25" s="53">
        <v>3</v>
      </c>
      <c r="M25" s="53">
        <v>5</v>
      </c>
      <c r="N25" s="53">
        <v>4</v>
      </c>
    </row>
    <row r="26" spans="1:14" x14ac:dyDescent="0.3">
      <c r="A26" s="49" t="s">
        <v>1044</v>
      </c>
      <c r="B26" s="50">
        <v>10801</v>
      </c>
      <c r="C26" s="51" t="s">
        <v>1045</v>
      </c>
      <c r="D26" s="52">
        <v>805000</v>
      </c>
      <c r="E26" s="51">
        <v>3</v>
      </c>
      <c r="F26" s="51">
        <v>4</v>
      </c>
      <c r="G26" s="53">
        <v>2</v>
      </c>
      <c r="H26" s="53">
        <v>5</v>
      </c>
      <c r="I26" s="53">
        <v>1</v>
      </c>
      <c r="J26" s="53">
        <v>5</v>
      </c>
      <c r="K26" s="53">
        <v>2</v>
      </c>
      <c r="L26" s="53">
        <v>3</v>
      </c>
      <c r="M26" s="53">
        <v>1</v>
      </c>
      <c r="N26" s="53">
        <v>5</v>
      </c>
    </row>
    <row r="27" spans="1:14" x14ac:dyDescent="0.3">
      <c r="A27" s="49" t="s">
        <v>2116</v>
      </c>
      <c r="B27" s="50">
        <v>10802</v>
      </c>
      <c r="C27" s="51" t="s">
        <v>1045</v>
      </c>
      <c r="D27" s="52">
        <v>665000</v>
      </c>
      <c r="E27" s="51">
        <v>5</v>
      </c>
      <c r="F27" s="51">
        <v>4</v>
      </c>
      <c r="G27" s="53">
        <v>1</v>
      </c>
      <c r="H27" s="53">
        <v>5</v>
      </c>
      <c r="I27" s="53">
        <v>1</v>
      </c>
      <c r="J27" s="53">
        <v>4</v>
      </c>
      <c r="K27" s="53">
        <v>2</v>
      </c>
      <c r="L27" s="53">
        <v>2</v>
      </c>
      <c r="M27" s="53">
        <v>1</v>
      </c>
      <c r="N27" s="53">
        <v>5</v>
      </c>
    </row>
    <row r="28" spans="1:14" x14ac:dyDescent="0.3">
      <c r="A28" s="49" t="s">
        <v>1284</v>
      </c>
      <c r="B28" s="50">
        <v>10804</v>
      </c>
      <c r="C28" s="51" t="s">
        <v>1045</v>
      </c>
      <c r="D28" s="52">
        <v>835000</v>
      </c>
      <c r="E28" s="51">
        <v>3</v>
      </c>
      <c r="F28" s="51">
        <v>3</v>
      </c>
      <c r="G28" s="53">
        <v>2</v>
      </c>
      <c r="H28" s="53">
        <v>4</v>
      </c>
      <c r="I28" s="53">
        <v>2</v>
      </c>
      <c r="J28" s="53">
        <v>4</v>
      </c>
      <c r="K28" s="53">
        <v>3</v>
      </c>
      <c r="L28" s="53">
        <v>2</v>
      </c>
      <c r="M28" s="53">
        <v>1</v>
      </c>
      <c r="N28" s="53">
        <v>5</v>
      </c>
    </row>
    <row r="29" spans="1:14" x14ac:dyDescent="0.3">
      <c r="A29" s="49" t="s">
        <v>1441</v>
      </c>
      <c r="B29" s="50">
        <v>10805</v>
      </c>
      <c r="C29" s="51" t="s">
        <v>1045</v>
      </c>
      <c r="D29" s="52">
        <v>645000</v>
      </c>
      <c r="E29" s="51">
        <v>4</v>
      </c>
      <c r="F29" s="51">
        <v>3</v>
      </c>
      <c r="G29" s="53">
        <v>2</v>
      </c>
      <c r="H29" s="53">
        <v>5</v>
      </c>
      <c r="I29" s="53">
        <v>1</v>
      </c>
      <c r="J29" s="53">
        <v>3</v>
      </c>
      <c r="K29" s="53">
        <v>2</v>
      </c>
      <c r="L29" s="53">
        <v>2</v>
      </c>
      <c r="M29" s="53">
        <v>2</v>
      </c>
      <c r="N29" s="53">
        <v>5</v>
      </c>
    </row>
    <row r="30" spans="1:14" x14ac:dyDescent="0.3">
      <c r="A30" s="49" t="s">
        <v>1047</v>
      </c>
      <c r="B30" s="50">
        <v>10901</v>
      </c>
      <c r="C30" s="51" t="s">
        <v>360</v>
      </c>
      <c r="D30" s="52">
        <v>520000</v>
      </c>
      <c r="E30" s="51">
        <v>5</v>
      </c>
      <c r="F30" s="51">
        <v>3</v>
      </c>
      <c r="G30" s="53">
        <v>2</v>
      </c>
      <c r="H30" s="53">
        <v>4</v>
      </c>
      <c r="I30" s="53">
        <v>3</v>
      </c>
      <c r="J30" s="53">
        <v>1</v>
      </c>
      <c r="K30" s="53">
        <v>3</v>
      </c>
      <c r="L30" s="53">
        <v>2</v>
      </c>
      <c r="M30" s="53">
        <v>1</v>
      </c>
      <c r="N30" s="53">
        <v>3</v>
      </c>
    </row>
    <row r="31" spans="1:14" x14ac:dyDescent="0.3">
      <c r="A31" s="49" t="s">
        <v>359</v>
      </c>
      <c r="B31" s="50">
        <v>10902</v>
      </c>
      <c r="C31" s="51" t="s">
        <v>360</v>
      </c>
      <c r="D31" s="52">
        <v>399000</v>
      </c>
      <c r="E31" s="51">
        <v>5</v>
      </c>
      <c r="F31" s="51">
        <v>1</v>
      </c>
      <c r="G31" s="53">
        <v>1</v>
      </c>
      <c r="H31" s="53">
        <v>5</v>
      </c>
      <c r="I31" s="53">
        <v>2</v>
      </c>
      <c r="J31" s="53">
        <v>1</v>
      </c>
      <c r="K31" s="53">
        <v>2</v>
      </c>
      <c r="L31" s="53">
        <v>1</v>
      </c>
      <c r="M31" s="53">
        <v>1</v>
      </c>
      <c r="N31" s="53">
        <v>2</v>
      </c>
    </row>
    <row r="32" spans="1:14" x14ac:dyDescent="0.3">
      <c r="A32" s="49" t="s">
        <v>607</v>
      </c>
      <c r="B32" s="50">
        <v>10903</v>
      </c>
      <c r="C32" s="51" t="s">
        <v>360</v>
      </c>
      <c r="D32" s="52">
        <v>490000</v>
      </c>
      <c r="E32" s="51">
        <v>5</v>
      </c>
      <c r="F32" s="51">
        <v>3</v>
      </c>
      <c r="G32" s="53">
        <v>1</v>
      </c>
      <c r="H32" s="53">
        <v>5</v>
      </c>
      <c r="I32" s="53">
        <v>2</v>
      </c>
      <c r="J32" s="53">
        <v>1</v>
      </c>
      <c r="K32" s="53">
        <v>2</v>
      </c>
      <c r="L32" s="53">
        <v>2</v>
      </c>
      <c r="M32" s="53">
        <v>1</v>
      </c>
      <c r="N32" s="53">
        <v>3</v>
      </c>
    </row>
    <row r="33" spans="1:14" x14ac:dyDescent="0.3">
      <c r="A33" s="49" t="s">
        <v>609</v>
      </c>
      <c r="B33" s="50">
        <v>11001</v>
      </c>
      <c r="C33" s="51" t="s">
        <v>363</v>
      </c>
      <c r="D33" s="52">
        <v>512000</v>
      </c>
      <c r="E33" s="51">
        <v>5</v>
      </c>
      <c r="F33" s="51">
        <v>2</v>
      </c>
      <c r="G33" s="53">
        <v>1</v>
      </c>
      <c r="H33" s="53">
        <v>5</v>
      </c>
      <c r="I33" s="53">
        <v>2</v>
      </c>
      <c r="J33" s="53">
        <v>1</v>
      </c>
      <c r="K33" s="53">
        <v>3</v>
      </c>
      <c r="L33" s="53">
        <v>2</v>
      </c>
      <c r="M33" s="53">
        <v>2</v>
      </c>
      <c r="N33" s="53">
        <v>2</v>
      </c>
    </row>
    <row r="34" spans="1:14" x14ac:dyDescent="0.3">
      <c r="A34" s="49" t="s">
        <v>708</v>
      </c>
      <c r="B34" s="50">
        <v>11002</v>
      </c>
      <c r="C34" s="51" t="s">
        <v>363</v>
      </c>
      <c r="D34" s="52">
        <v>390000</v>
      </c>
      <c r="E34" s="51">
        <v>5</v>
      </c>
      <c r="F34" s="51">
        <v>3</v>
      </c>
      <c r="G34" s="53">
        <v>1</v>
      </c>
      <c r="H34" s="53">
        <v>5</v>
      </c>
      <c r="I34" s="53">
        <v>1</v>
      </c>
      <c r="J34" s="53">
        <v>1</v>
      </c>
      <c r="K34" s="53">
        <v>2</v>
      </c>
      <c r="L34" s="53">
        <v>1</v>
      </c>
      <c r="M34" s="53">
        <v>4</v>
      </c>
      <c r="N34" s="53">
        <v>3</v>
      </c>
    </row>
    <row r="35" spans="1:14" x14ac:dyDescent="0.3">
      <c r="A35" s="49" t="s">
        <v>826</v>
      </c>
      <c r="B35" s="50">
        <v>11003</v>
      </c>
      <c r="C35" s="51" t="s">
        <v>363</v>
      </c>
      <c r="D35" s="52">
        <v>330000</v>
      </c>
      <c r="E35" s="51">
        <v>2</v>
      </c>
      <c r="F35" s="51">
        <v>3</v>
      </c>
      <c r="G35" s="53">
        <v>1</v>
      </c>
      <c r="H35" s="53">
        <v>5</v>
      </c>
      <c r="I35" s="53">
        <v>2</v>
      </c>
      <c r="J35" s="53">
        <v>1</v>
      </c>
      <c r="K35" s="53">
        <v>2</v>
      </c>
      <c r="L35" s="53">
        <v>1</v>
      </c>
      <c r="M35" s="53">
        <v>5</v>
      </c>
      <c r="N35" s="53">
        <v>1</v>
      </c>
    </row>
    <row r="36" spans="1:14" x14ac:dyDescent="0.3">
      <c r="A36" s="49" t="s">
        <v>362</v>
      </c>
      <c r="B36" s="50">
        <v>11004</v>
      </c>
      <c r="C36" s="51" t="s">
        <v>363</v>
      </c>
      <c r="D36" s="52">
        <v>455000</v>
      </c>
      <c r="E36" s="51">
        <v>4</v>
      </c>
      <c r="F36" s="51">
        <v>2</v>
      </c>
      <c r="G36" s="53">
        <v>1</v>
      </c>
      <c r="H36" s="53">
        <v>5</v>
      </c>
      <c r="I36" s="53">
        <v>3</v>
      </c>
      <c r="J36" s="53">
        <v>1</v>
      </c>
      <c r="K36" s="53">
        <v>3</v>
      </c>
      <c r="L36" s="53">
        <v>1</v>
      </c>
      <c r="M36" s="53">
        <v>1</v>
      </c>
      <c r="N36" s="53">
        <v>2</v>
      </c>
    </row>
    <row r="37" spans="1:14" x14ac:dyDescent="0.3">
      <c r="A37" s="49" t="s">
        <v>505</v>
      </c>
      <c r="B37" s="50">
        <v>11101</v>
      </c>
      <c r="C37" s="51" t="s">
        <v>506</v>
      </c>
      <c r="D37" s="52">
        <v>940000</v>
      </c>
      <c r="E37" s="51">
        <v>3</v>
      </c>
      <c r="F37" s="51">
        <v>3</v>
      </c>
      <c r="G37" s="53">
        <v>3</v>
      </c>
      <c r="H37" s="53">
        <v>2</v>
      </c>
      <c r="I37" s="53">
        <v>2</v>
      </c>
      <c r="J37" s="53">
        <v>3</v>
      </c>
      <c r="K37" s="53">
        <v>3</v>
      </c>
      <c r="L37" s="53">
        <v>3</v>
      </c>
      <c r="M37" s="53">
        <v>1</v>
      </c>
      <c r="N37" s="53">
        <v>4</v>
      </c>
    </row>
    <row r="38" spans="1:14" x14ac:dyDescent="0.3">
      <c r="A38" s="49" t="s">
        <v>1169</v>
      </c>
      <c r="B38" s="50">
        <v>11102</v>
      </c>
      <c r="C38" s="51" t="s">
        <v>506</v>
      </c>
      <c r="D38" s="52">
        <v>840000</v>
      </c>
      <c r="E38" s="51">
        <v>3</v>
      </c>
      <c r="F38" s="51">
        <v>3</v>
      </c>
      <c r="G38" s="53">
        <v>2</v>
      </c>
      <c r="H38" s="53">
        <v>4</v>
      </c>
      <c r="I38" s="53">
        <v>3</v>
      </c>
      <c r="J38" s="53">
        <v>3</v>
      </c>
      <c r="K38" s="53">
        <v>3</v>
      </c>
      <c r="L38" s="53">
        <v>3</v>
      </c>
      <c r="M38" s="53">
        <v>1</v>
      </c>
      <c r="N38" s="53">
        <v>4</v>
      </c>
    </row>
    <row r="39" spans="1:14" x14ac:dyDescent="0.3">
      <c r="A39" s="58" t="s">
        <v>1171</v>
      </c>
      <c r="B39" s="50">
        <v>11103</v>
      </c>
      <c r="C39" s="51" t="s">
        <v>506</v>
      </c>
      <c r="D39" s="52">
        <v>940000</v>
      </c>
      <c r="E39" s="51">
        <v>3</v>
      </c>
      <c r="F39" s="51">
        <v>2</v>
      </c>
      <c r="G39" s="53">
        <v>3</v>
      </c>
      <c r="H39" s="53">
        <v>1</v>
      </c>
      <c r="I39" s="53">
        <v>3</v>
      </c>
      <c r="J39" s="53">
        <v>3</v>
      </c>
      <c r="K39" s="53">
        <v>4</v>
      </c>
      <c r="L39" s="53">
        <v>3</v>
      </c>
      <c r="M39" s="53">
        <v>1</v>
      </c>
      <c r="N39" s="53">
        <v>3</v>
      </c>
    </row>
    <row r="40" spans="1:14" x14ac:dyDescent="0.3">
      <c r="A40" s="49" t="s">
        <v>2227</v>
      </c>
      <c r="B40" s="50">
        <v>11201</v>
      </c>
      <c r="C40" s="51" t="s">
        <v>933</v>
      </c>
      <c r="D40" s="52">
        <v>1190000</v>
      </c>
      <c r="E40" s="51">
        <v>3</v>
      </c>
      <c r="F40" s="51">
        <v>3</v>
      </c>
      <c r="G40" s="53">
        <v>1</v>
      </c>
      <c r="H40" s="53">
        <v>5</v>
      </c>
      <c r="I40" s="53">
        <v>2</v>
      </c>
      <c r="J40" s="53">
        <v>5</v>
      </c>
      <c r="K40" s="53">
        <v>3</v>
      </c>
      <c r="L40" s="53">
        <v>3</v>
      </c>
      <c r="M40" s="53">
        <v>1</v>
      </c>
      <c r="N40" s="53">
        <v>5</v>
      </c>
    </row>
    <row r="41" spans="1:14" x14ac:dyDescent="0.3">
      <c r="A41" s="49" t="s">
        <v>932</v>
      </c>
      <c r="B41" s="50">
        <v>11202</v>
      </c>
      <c r="C41" s="51" t="s">
        <v>933</v>
      </c>
      <c r="D41" s="52">
        <v>615000</v>
      </c>
      <c r="E41" s="51">
        <v>5</v>
      </c>
      <c r="F41" s="51">
        <v>2</v>
      </c>
      <c r="G41" s="53">
        <v>1</v>
      </c>
      <c r="H41" s="53">
        <v>5</v>
      </c>
      <c r="I41" s="53">
        <v>2</v>
      </c>
      <c r="J41" s="53">
        <v>2</v>
      </c>
      <c r="K41" s="53">
        <v>2</v>
      </c>
      <c r="L41" s="53">
        <v>2</v>
      </c>
      <c r="M41" s="53">
        <v>1</v>
      </c>
      <c r="N41" s="53">
        <v>5</v>
      </c>
    </row>
    <row r="42" spans="1:14" x14ac:dyDescent="0.3">
      <c r="A42" s="49" t="s">
        <v>2310</v>
      </c>
      <c r="B42" s="50">
        <v>11203</v>
      </c>
      <c r="C42" s="51" t="s">
        <v>933</v>
      </c>
      <c r="D42" s="52">
        <v>1220000</v>
      </c>
      <c r="E42" s="51">
        <v>5</v>
      </c>
      <c r="F42" s="51">
        <v>1</v>
      </c>
      <c r="G42" s="53">
        <v>2</v>
      </c>
      <c r="H42" s="53">
        <v>4</v>
      </c>
      <c r="I42" s="53">
        <v>2</v>
      </c>
      <c r="J42" s="53">
        <v>5</v>
      </c>
      <c r="K42" s="53">
        <v>2</v>
      </c>
      <c r="L42" s="53">
        <v>3</v>
      </c>
      <c r="M42" s="53">
        <v>1</v>
      </c>
      <c r="N42" s="53">
        <v>5</v>
      </c>
    </row>
    <row r="43" spans="1:14" x14ac:dyDescent="0.3">
      <c r="A43" s="49" t="s">
        <v>83</v>
      </c>
      <c r="B43" s="50">
        <v>11301</v>
      </c>
      <c r="C43" s="51" t="s">
        <v>84</v>
      </c>
      <c r="D43" s="52">
        <v>450000</v>
      </c>
      <c r="E43" s="51">
        <v>2</v>
      </c>
      <c r="F43" s="51">
        <v>1</v>
      </c>
      <c r="G43" s="53">
        <v>1</v>
      </c>
      <c r="H43" s="53">
        <v>3</v>
      </c>
      <c r="I43" s="53">
        <v>2</v>
      </c>
      <c r="J43" s="53">
        <v>1</v>
      </c>
      <c r="K43" s="53">
        <v>1</v>
      </c>
      <c r="L43" s="53">
        <v>2</v>
      </c>
      <c r="M43" s="53">
        <v>1</v>
      </c>
      <c r="N43" s="53">
        <v>2</v>
      </c>
    </row>
    <row r="44" spans="1:14" x14ac:dyDescent="0.3">
      <c r="A44" s="49" t="s">
        <v>301</v>
      </c>
      <c r="B44" s="50">
        <v>11302</v>
      </c>
      <c r="C44" s="51" t="s">
        <v>84</v>
      </c>
      <c r="D44" s="52">
        <v>475000</v>
      </c>
      <c r="E44" s="51">
        <v>5</v>
      </c>
      <c r="F44" s="51">
        <v>2</v>
      </c>
      <c r="G44" s="53">
        <v>1</v>
      </c>
      <c r="H44" s="53">
        <v>5</v>
      </c>
      <c r="I44" s="53">
        <v>2</v>
      </c>
      <c r="J44" s="53">
        <v>1</v>
      </c>
      <c r="K44" s="53">
        <v>1</v>
      </c>
      <c r="L44" s="53">
        <v>2</v>
      </c>
      <c r="M44" s="53">
        <v>1</v>
      </c>
      <c r="N44" s="53">
        <v>2</v>
      </c>
    </row>
    <row r="45" spans="1:14" x14ac:dyDescent="0.3">
      <c r="A45" s="49" t="s">
        <v>611</v>
      </c>
      <c r="B45" s="50">
        <v>11303</v>
      </c>
      <c r="C45" s="51" t="s">
        <v>84</v>
      </c>
      <c r="D45" s="52">
        <v>560000</v>
      </c>
      <c r="E45" s="51">
        <v>5</v>
      </c>
      <c r="F45" s="51">
        <v>3</v>
      </c>
      <c r="G45" s="53">
        <v>1</v>
      </c>
      <c r="H45" s="53">
        <v>5</v>
      </c>
      <c r="I45" s="53">
        <v>3</v>
      </c>
      <c r="J45" s="53">
        <v>1</v>
      </c>
      <c r="K45" s="53">
        <v>3</v>
      </c>
      <c r="L45" s="53">
        <v>2</v>
      </c>
      <c r="M45" s="53">
        <v>1</v>
      </c>
      <c r="N45" s="53">
        <v>3</v>
      </c>
    </row>
    <row r="46" spans="1:14" x14ac:dyDescent="0.3">
      <c r="A46" s="49" t="s">
        <v>1292</v>
      </c>
      <c r="B46" s="50">
        <v>11401</v>
      </c>
      <c r="C46" s="51" t="s">
        <v>1050</v>
      </c>
      <c r="D46" s="52">
        <v>835000</v>
      </c>
      <c r="E46" s="51">
        <v>2</v>
      </c>
      <c r="F46" s="51">
        <v>3</v>
      </c>
      <c r="G46" s="53">
        <v>2</v>
      </c>
      <c r="H46" s="53">
        <v>5</v>
      </c>
      <c r="I46" s="53">
        <v>2</v>
      </c>
      <c r="J46" s="53">
        <v>4</v>
      </c>
      <c r="K46" s="53">
        <v>3</v>
      </c>
      <c r="L46" s="53">
        <v>3</v>
      </c>
      <c r="M46" s="53">
        <v>1</v>
      </c>
      <c r="N46" s="53">
        <v>4</v>
      </c>
    </row>
    <row r="47" spans="1:14" x14ac:dyDescent="0.3">
      <c r="A47" s="49" t="s">
        <v>1049</v>
      </c>
      <c r="B47" s="50">
        <v>11402</v>
      </c>
      <c r="C47" s="51" t="s">
        <v>1050</v>
      </c>
      <c r="D47" s="52">
        <v>1100000</v>
      </c>
      <c r="E47" s="51">
        <v>1</v>
      </c>
      <c r="F47" s="51">
        <v>4</v>
      </c>
      <c r="G47" s="53">
        <v>2</v>
      </c>
      <c r="H47" s="53">
        <v>5</v>
      </c>
      <c r="I47" s="53">
        <v>2</v>
      </c>
      <c r="J47" s="53">
        <v>4</v>
      </c>
      <c r="K47" s="53">
        <v>3</v>
      </c>
      <c r="L47" s="53">
        <v>3</v>
      </c>
      <c r="M47" s="53">
        <v>1</v>
      </c>
      <c r="N47" s="53">
        <v>4</v>
      </c>
    </row>
    <row r="48" spans="1:14" x14ac:dyDescent="0.3">
      <c r="A48" s="49" t="s">
        <v>937</v>
      </c>
      <c r="B48" s="50">
        <v>11501</v>
      </c>
      <c r="C48" s="51" t="s">
        <v>614</v>
      </c>
      <c r="D48" s="52">
        <v>2268000</v>
      </c>
      <c r="E48" s="51">
        <v>3</v>
      </c>
      <c r="F48" s="51">
        <v>3</v>
      </c>
      <c r="G48" s="53">
        <v>2</v>
      </c>
      <c r="H48" s="53">
        <v>2</v>
      </c>
      <c r="I48" s="53">
        <v>3</v>
      </c>
      <c r="J48" s="53">
        <v>5</v>
      </c>
      <c r="K48" s="53">
        <v>3</v>
      </c>
      <c r="L48" s="53">
        <v>4</v>
      </c>
      <c r="M48" s="53">
        <v>1</v>
      </c>
      <c r="N48" s="53">
        <v>2</v>
      </c>
    </row>
    <row r="49" spans="1:14" x14ac:dyDescent="0.3">
      <c r="A49" s="49" t="s">
        <v>1053</v>
      </c>
      <c r="B49" s="50">
        <v>11502</v>
      </c>
      <c r="C49" s="51" t="s">
        <v>614</v>
      </c>
      <c r="D49" s="52">
        <v>2645000</v>
      </c>
      <c r="E49" s="51">
        <v>5</v>
      </c>
      <c r="F49" s="51">
        <v>2</v>
      </c>
      <c r="G49" s="53">
        <v>1</v>
      </c>
      <c r="H49" s="53">
        <v>5</v>
      </c>
      <c r="I49" s="53">
        <v>2</v>
      </c>
      <c r="J49" s="53">
        <v>5</v>
      </c>
      <c r="K49" s="53">
        <v>2</v>
      </c>
      <c r="L49" s="53">
        <v>5</v>
      </c>
      <c r="M49" s="53">
        <v>1</v>
      </c>
      <c r="N49" s="53">
        <v>2</v>
      </c>
    </row>
    <row r="50" spans="1:14" x14ac:dyDescent="0.3">
      <c r="A50" s="49" t="s">
        <v>613</v>
      </c>
      <c r="B50" s="50">
        <v>11503</v>
      </c>
      <c r="C50" s="51" t="s">
        <v>614</v>
      </c>
      <c r="D50" s="52">
        <v>1030000</v>
      </c>
      <c r="E50" s="51">
        <v>2</v>
      </c>
      <c r="F50" s="51">
        <v>4</v>
      </c>
      <c r="G50" s="53">
        <v>1</v>
      </c>
      <c r="H50" s="53">
        <v>5</v>
      </c>
      <c r="I50" s="53">
        <v>3</v>
      </c>
      <c r="J50" s="53">
        <v>2</v>
      </c>
      <c r="K50" s="53">
        <v>2</v>
      </c>
      <c r="L50" s="53">
        <v>3</v>
      </c>
      <c r="M50" s="53">
        <v>3</v>
      </c>
      <c r="N50" s="53">
        <v>2</v>
      </c>
    </row>
    <row r="51" spans="1:14" x14ac:dyDescent="0.3">
      <c r="A51" s="49" t="s">
        <v>1295</v>
      </c>
      <c r="B51" s="50">
        <v>11504</v>
      </c>
      <c r="C51" s="51" t="s">
        <v>614</v>
      </c>
      <c r="D51" s="52">
        <v>1730000</v>
      </c>
      <c r="E51" s="51">
        <v>5</v>
      </c>
      <c r="F51" s="51">
        <v>4</v>
      </c>
      <c r="G51" s="53">
        <v>1</v>
      </c>
      <c r="H51" s="53">
        <v>5</v>
      </c>
      <c r="I51" s="53">
        <v>4</v>
      </c>
      <c r="J51" s="53">
        <v>3</v>
      </c>
      <c r="K51" s="53">
        <v>4</v>
      </c>
      <c r="L51" s="53">
        <v>4</v>
      </c>
      <c r="M51" s="53">
        <v>1</v>
      </c>
      <c r="N51" s="53">
        <v>2</v>
      </c>
    </row>
    <row r="52" spans="1:14" s="54" customFormat="1" x14ac:dyDescent="0.3">
      <c r="A52" s="49" t="s">
        <v>1174</v>
      </c>
      <c r="B52" s="50">
        <v>11601</v>
      </c>
      <c r="C52" s="51" t="s">
        <v>833</v>
      </c>
      <c r="D52" s="52">
        <v>1147000</v>
      </c>
      <c r="E52" s="51">
        <v>3</v>
      </c>
      <c r="F52" s="51">
        <v>2</v>
      </c>
      <c r="G52" s="53">
        <v>2</v>
      </c>
      <c r="H52" s="53">
        <v>1</v>
      </c>
      <c r="I52" s="53">
        <v>4</v>
      </c>
      <c r="J52" s="53">
        <v>3</v>
      </c>
      <c r="K52" s="53">
        <v>4</v>
      </c>
      <c r="L52" s="53">
        <v>4</v>
      </c>
      <c r="M52" s="53">
        <v>1</v>
      </c>
      <c r="N52" s="53">
        <v>2</v>
      </c>
    </row>
    <row r="53" spans="1:14" x14ac:dyDescent="0.3">
      <c r="A53" s="49" t="s">
        <v>1678</v>
      </c>
      <c r="B53" s="50">
        <v>11602</v>
      </c>
      <c r="C53" s="51" t="s">
        <v>833</v>
      </c>
      <c r="D53" s="52">
        <v>1440000</v>
      </c>
      <c r="E53" s="51">
        <v>4</v>
      </c>
      <c r="F53" s="51">
        <v>3</v>
      </c>
      <c r="G53" s="53">
        <v>1</v>
      </c>
      <c r="H53" s="53">
        <v>5</v>
      </c>
      <c r="I53" s="53">
        <v>5</v>
      </c>
      <c r="J53" s="53">
        <v>3</v>
      </c>
      <c r="K53" s="53">
        <v>5</v>
      </c>
      <c r="L53" s="53">
        <v>4</v>
      </c>
      <c r="M53" s="53">
        <v>1</v>
      </c>
      <c r="N53" s="53">
        <v>2</v>
      </c>
    </row>
    <row r="54" spans="1:14" x14ac:dyDescent="0.3">
      <c r="A54" s="49" t="s">
        <v>832</v>
      </c>
      <c r="B54" s="50">
        <v>11603</v>
      </c>
      <c r="C54" s="51" t="s">
        <v>833</v>
      </c>
      <c r="D54" s="52">
        <v>900000</v>
      </c>
      <c r="E54" s="51">
        <v>2</v>
      </c>
      <c r="F54" s="51">
        <v>2</v>
      </c>
      <c r="G54" s="53">
        <v>2</v>
      </c>
      <c r="H54" s="53">
        <v>1</v>
      </c>
      <c r="I54" s="53">
        <v>4</v>
      </c>
      <c r="J54" s="53">
        <v>3</v>
      </c>
      <c r="K54" s="53">
        <v>4</v>
      </c>
      <c r="L54" s="53">
        <v>3</v>
      </c>
      <c r="M54" s="53">
        <v>1</v>
      </c>
      <c r="N54" s="53">
        <v>3</v>
      </c>
    </row>
    <row r="55" spans="1:14" x14ac:dyDescent="0.3">
      <c r="A55" s="49" t="s">
        <v>1054</v>
      </c>
      <c r="B55" s="50">
        <v>11701</v>
      </c>
      <c r="C55" s="51" t="s">
        <v>1055</v>
      </c>
      <c r="D55" s="52">
        <v>2000000</v>
      </c>
      <c r="E55" s="51">
        <v>1</v>
      </c>
      <c r="F55" s="51">
        <v>3</v>
      </c>
      <c r="G55" s="53">
        <v>1</v>
      </c>
      <c r="H55" s="53">
        <v>1</v>
      </c>
      <c r="I55" s="53">
        <v>4</v>
      </c>
      <c r="J55" s="53">
        <v>5</v>
      </c>
      <c r="K55" s="53">
        <v>3</v>
      </c>
      <c r="L55" s="53">
        <v>4</v>
      </c>
      <c r="M55" s="53">
        <v>1</v>
      </c>
      <c r="N55" s="53">
        <v>5</v>
      </c>
    </row>
    <row r="56" spans="1:14" x14ac:dyDescent="0.3">
      <c r="A56" s="49" t="s">
        <v>1299</v>
      </c>
      <c r="B56" s="50">
        <v>11702</v>
      </c>
      <c r="C56" s="51" t="s">
        <v>1055</v>
      </c>
      <c r="D56" s="52">
        <v>1910000</v>
      </c>
      <c r="E56" s="51">
        <v>1</v>
      </c>
      <c r="F56" s="51">
        <v>3</v>
      </c>
      <c r="G56" s="53">
        <v>2</v>
      </c>
      <c r="H56" s="53">
        <v>1</v>
      </c>
      <c r="I56" s="53">
        <v>4</v>
      </c>
      <c r="J56" s="53">
        <v>5</v>
      </c>
      <c r="K56" s="53">
        <v>4</v>
      </c>
      <c r="L56" s="53">
        <v>4</v>
      </c>
      <c r="M56" s="53">
        <v>4</v>
      </c>
      <c r="N56" s="53">
        <v>4</v>
      </c>
    </row>
    <row r="57" spans="1:14" x14ac:dyDescent="0.3">
      <c r="A57" s="49" t="s">
        <v>1301</v>
      </c>
      <c r="B57" s="50">
        <v>11703</v>
      </c>
      <c r="C57" s="51" t="s">
        <v>1055</v>
      </c>
      <c r="D57" s="52">
        <v>1975000</v>
      </c>
      <c r="E57" s="51">
        <v>2</v>
      </c>
      <c r="F57" s="51">
        <v>3</v>
      </c>
      <c r="G57" s="53">
        <v>1</v>
      </c>
      <c r="H57" s="53">
        <v>1</v>
      </c>
      <c r="I57" s="53">
        <v>5</v>
      </c>
      <c r="J57" s="53">
        <v>5</v>
      </c>
      <c r="K57" s="53">
        <v>3</v>
      </c>
      <c r="L57" s="53">
        <v>4</v>
      </c>
      <c r="M57" s="53">
        <v>1</v>
      </c>
      <c r="N57" s="53">
        <v>5</v>
      </c>
    </row>
    <row r="58" spans="1:14" x14ac:dyDescent="0.3">
      <c r="A58" s="49" t="s">
        <v>2021</v>
      </c>
      <c r="B58" s="50">
        <v>11801</v>
      </c>
      <c r="C58" s="51" t="s">
        <v>1683</v>
      </c>
      <c r="D58" s="52">
        <v>3825000</v>
      </c>
      <c r="E58" s="51">
        <v>5</v>
      </c>
      <c r="F58" s="51">
        <v>3</v>
      </c>
      <c r="G58" s="53">
        <v>2</v>
      </c>
      <c r="H58" s="53">
        <v>2</v>
      </c>
      <c r="I58" s="53">
        <v>3</v>
      </c>
      <c r="J58" s="53">
        <v>5</v>
      </c>
      <c r="K58" s="53">
        <v>3</v>
      </c>
      <c r="L58" s="53">
        <v>4</v>
      </c>
      <c r="M58" s="53">
        <v>5</v>
      </c>
      <c r="N58" s="53">
        <v>5</v>
      </c>
    </row>
    <row r="59" spans="1:14" x14ac:dyDescent="0.3">
      <c r="A59" s="49" t="s">
        <v>1682</v>
      </c>
      <c r="B59" s="50">
        <v>11802</v>
      </c>
      <c r="C59" s="51" t="s">
        <v>1683</v>
      </c>
      <c r="D59" s="52">
        <v>3000000</v>
      </c>
      <c r="E59" s="51">
        <v>2</v>
      </c>
      <c r="F59" s="51">
        <v>2</v>
      </c>
      <c r="G59" s="53">
        <v>2</v>
      </c>
      <c r="H59" s="53">
        <v>2</v>
      </c>
      <c r="I59" s="53">
        <v>4</v>
      </c>
      <c r="J59" s="53">
        <v>5</v>
      </c>
      <c r="K59" s="53">
        <v>3</v>
      </c>
      <c r="L59" s="53">
        <v>4</v>
      </c>
      <c r="M59" s="53">
        <v>3</v>
      </c>
      <c r="N59" s="53">
        <v>5</v>
      </c>
    </row>
    <row r="60" spans="1:14" x14ac:dyDescent="0.3">
      <c r="A60" s="49" t="s">
        <v>941</v>
      </c>
      <c r="B60" s="50">
        <v>11901</v>
      </c>
      <c r="C60" s="51" t="s">
        <v>942</v>
      </c>
      <c r="D60" s="52">
        <v>1450000</v>
      </c>
      <c r="E60" s="51">
        <v>4</v>
      </c>
      <c r="F60" s="51">
        <v>2</v>
      </c>
      <c r="G60" s="53">
        <v>1</v>
      </c>
      <c r="H60" s="53">
        <v>1</v>
      </c>
      <c r="I60" s="53">
        <v>3</v>
      </c>
      <c r="J60" s="53">
        <v>5</v>
      </c>
      <c r="K60" s="53">
        <v>3</v>
      </c>
      <c r="L60" s="53">
        <v>3</v>
      </c>
      <c r="M60" s="53">
        <v>1</v>
      </c>
      <c r="N60" s="53">
        <v>5</v>
      </c>
    </row>
    <row r="61" spans="1:14" x14ac:dyDescent="0.3">
      <c r="A61" s="49" t="s">
        <v>1929</v>
      </c>
      <c r="B61" s="50">
        <v>11902</v>
      </c>
      <c r="C61" s="51" t="s">
        <v>942</v>
      </c>
      <c r="D61" s="52">
        <v>1710000</v>
      </c>
      <c r="E61" s="51">
        <v>5</v>
      </c>
      <c r="F61" s="51">
        <v>3</v>
      </c>
      <c r="G61" s="53">
        <v>1</v>
      </c>
      <c r="H61" s="53">
        <v>2</v>
      </c>
      <c r="I61" s="53">
        <v>3</v>
      </c>
      <c r="J61" s="53">
        <v>5</v>
      </c>
      <c r="K61" s="53">
        <v>3</v>
      </c>
      <c r="L61" s="53">
        <v>4</v>
      </c>
      <c r="M61" s="53">
        <v>1</v>
      </c>
      <c r="N61" s="53">
        <v>5</v>
      </c>
    </row>
    <row r="62" spans="1:14" x14ac:dyDescent="0.3">
      <c r="A62" s="49" t="s">
        <v>1455</v>
      </c>
      <c r="B62" s="50">
        <v>11903</v>
      </c>
      <c r="C62" s="51" t="s">
        <v>942</v>
      </c>
      <c r="D62" s="52">
        <v>1897000</v>
      </c>
      <c r="E62" s="51">
        <v>4</v>
      </c>
      <c r="F62" s="51">
        <v>3</v>
      </c>
      <c r="G62" s="53">
        <v>1</v>
      </c>
      <c r="H62" s="53">
        <v>1</v>
      </c>
      <c r="I62" s="53">
        <v>3</v>
      </c>
      <c r="J62" s="53">
        <v>5</v>
      </c>
      <c r="K62" s="53">
        <v>3</v>
      </c>
      <c r="L62" s="53">
        <v>4</v>
      </c>
      <c r="M62" s="53">
        <v>1</v>
      </c>
      <c r="N62" s="53">
        <v>4</v>
      </c>
    </row>
    <row r="63" spans="1:14" x14ac:dyDescent="0.3">
      <c r="A63" s="49" t="s">
        <v>1690</v>
      </c>
      <c r="B63" s="50">
        <v>11904</v>
      </c>
      <c r="C63" s="51" t="s">
        <v>942</v>
      </c>
      <c r="D63" s="52">
        <v>1900000</v>
      </c>
      <c r="E63" s="51">
        <v>4</v>
      </c>
      <c r="F63" s="51">
        <v>2</v>
      </c>
      <c r="G63" s="53">
        <v>1</v>
      </c>
      <c r="H63" s="53">
        <v>2</v>
      </c>
      <c r="I63" s="53">
        <v>3</v>
      </c>
      <c r="J63" s="53">
        <v>5</v>
      </c>
      <c r="K63" s="53">
        <v>3</v>
      </c>
      <c r="L63" s="53">
        <v>4</v>
      </c>
      <c r="M63" s="53">
        <v>3</v>
      </c>
      <c r="N63" s="53">
        <v>5</v>
      </c>
    </row>
    <row r="64" spans="1:14" x14ac:dyDescent="0.3">
      <c r="A64" s="49" t="s">
        <v>2026</v>
      </c>
      <c r="B64" s="50">
        <v>12001</v>
      </c>
      <c r="C64" s="51" t="s">
        <v>1935</v>
      </c>
      <c r="D64" s="52">
        <v>2950000</v>
      </c>
      <c r="E64" s="51">
        <v>3</v>
      </c>
      <c r="F64" s="51">
        <v>3</v>
      </c>
      <c r="G64" s="53">
        <v>1</v>
      </c>
      <c r="H64" s="53">
        <v>2</v>
      </c>
      <c r="I64" s="53">
        <v>3</v>
      </c>
      <c r="J64" s="53">
        <v>5</v>
      </c>
      <c r="K64" s="53">
        <v>3</v>
      </c>
      <c r="L64" s="53">
        <v>5</v>
      </c>
      <c r="M64" s="53">
        <v>1</v>
      </c>
      <c r="N64" s="53">
        <v>5</v>
      </c>
    </row>
    <row r="65" spans="1:14" x14ac:dyDescent="0.3">
      <c r="A65" s="49" t="s">
        <v>1934</v>
      </c>
      <c r="B65" s="50">
        <v>12002</v>
      </c>
      <c r="C65" s="51" t="s">
        <v>1935</v>
      </c>
      <c r="D65" s="52">
        <v>2200000</v>
      </c>
      <c r="E65" s="51">
        <v>2</v>
      </c>
      <c r="F65" s="51">
        <v>4</v>
      </c>
      <c r="G65" s="53">
        <v>4</v>
      </c>
      <c r="H65" s="53">
        <v>1</v>
      </c>
      <c r="I65" s="53">
        <v>4</v>
      </c>
      <c r="J65" s="53">
        <v>4</v>
      </c>
      <c r="K65" s="53">
        <v>4</v>
      </c>
      <c r="L65" s="53">
        <v>4</v>
      </c>
      <c r="M65" s="53">
        <v>1</v>
      </c>
      <c r="N65" s="53">
        <v>3</v>
      </c>
    </row>
    <row r="66" spans="1:14" x14ac:dyDescent="0.3">
      <c r="A66" s="49" t="s">
        <v>2029</v>
      </c>
      <c r="B66" s="50">
        <v>12003</v>
      </c>
      <c r="C66" s="51" t="s">
        <v>1935</v>
      </c>
      <c r="D66" s="52">
        <v>2560000</v>
      </c>
      <c r="E66" s="51">
        <v>4</v>
      </c>
      <c r="F66" s="51">
        <v>3</v>
      </c>
      <c r="G66" s="53">
        <v>1</v>
      </c>
      <c r="H66" s="53">
        <v>2</v>
      </c>
      <c r="I66" s="53">
        <v>4</v>
      </c>
      <c r="J66" s="53">
        <v>5</v>
      </c>
      <c r="K66" s="53">
        <v>3</v>
      </c>
      <c r="L66" s="53">
        <v>5</v>
      </c>
      <c r="M66" s="53">
        <v>1</v>
      </c>
      <c r="N66" s="53">
        <v>5</v>
      </c>
    </row>
    <row r="67" spans="1:14" x14ac:dyDescent="0.3">
      <c r="A67" s="49" t="s">
        <v>1176</v>
      </c>
      <c r="B67" s="50">
        <v>12101</v>
      </c>
      <c r="C67" s="51" t="s">
        <v>837</v>
      </c>
      <c r="D67" s="52">
        <v>3508000</v>
      </c>
      <c r="E67" s="51">
        <v>4</v>
      </c>
      <c r="F67" s="51">
        <v>3</v>
      </c>
      <c r="G67" s="53">
        <v>1</v>
      </c>
      <c r="H67" s="53">
        <v>2</v>
      </c>
      <c r="I67" s="53">
        <v>3</v>
      </c>
      <c r="J67" s="53">
        <v>5</v>
      </c>
      <c r="K67" s="53">
        <v>3</v>
      </c>
      <c r="L67" s="53">
        <v>4</v>
      </c>
      <c r="M67" s="53">
        <v>3</v>
      </c>
      <c r="N67" s="53">
        <v>5</v>
      </c>
    </row>
    <row r="68" spans="1:14" x14ac:dyDescent="0.3">
      <c r="A68" s="49" t="s">
        <v>836</v>
      </c>
      <c r="B68" s="50">
        <v>12102</v>
      </c>
      <c r="C68" s="51" t="s">
        <v>837</v>
      </c>
      <c r="D68" s="52">
        <v>1830000</v>
      </c>
      <c r="E68" s="51">
        <v>4</v>
      </c>
      <c r="F68" s="51">
        <v>3</v>
      </c>
      <c r="G68" s="53">
        <v>2</v>
      </c>
      <c r="H68" s="53">
        <v>1</v>
      </c>
      <c r="I68" s="53">
        <v>3</v>
      </c>
      <c r="J68" s="53">
        <v>5</v>
      </c>
      <c r="K68" s="53">
        <v>3</v>
      </c>
      <c r="L68" s="53">
        <v>4</v>
      </c>
      <c r="M68" s="53">
        <v>1</v>
      </c>
      <c r="N68" s="53">
        <v>3</v>
      </c>
    </row>
    <row r="69" spans="1:14" x14ac:dyDescent="0.3">
      <c r="A69" s="49" t="s">
        <v>1803</v>
      </c>
      <c r="B69" s="50">
        <v>12103</v>
      </c>
      <c r="C69" s="51" t="s">
        <v>837</v>
      </c>
      <c r="D69" s="52">
        <v>3395000</v>
      </c>
      <c r="E69" s="51">
        <v>5</v>
      </c>
      <c r="F69" s="51">
        <v>3</v>
      </c>
      <c r="G69" s="53">
        <v>3</v>
      </c>
      <c r="H69" s="53">
        <v>2</v>
      </c>
      <c r="I69" s="53">
        <v>2</v>
      </c>
      <c r="J69" s="53">
        <v>5</v>
      </c>
      <c r="K69" s="53">
        <v>3</v>
      </c>
      <c r="L69" s="53">
        <v>4</v>
      </c>
      <c r="M69" s="53">
        <v>1</v>
      </c>
      <c r="N69" s="53">
        <v>5</v>
      </c>
    </row>
    <row r="70" spans="1:14" x14ac:dyDescent="0.3">
      <c r="A70" s="49" t="s">
        <v>1563</v>
      </c>
      <c r="B70" s="50">
        <v>12104</v>
      </c>
      <c r="C70" s="51" t="s">
        <v>837</v>
      </c>
      <c r="D70" s="52">
        <v>3321429</v>
      </c>
      <c r="E70" s="51">
        <v>3</v>
      </c>
      <c r="F70" s="51">
        <v>5</v>
      </c>
      <c r="G70" s="53">
        <v>1</v>
      </c>
      <c r="H70" s="53">
        <v>1</v>
      </c>
      <c r="I70" s="53">
        <v>3</v>
      </c>
      <c r="J70" s="53">
        <v>5</v>
      </c>
      <c r="K70" s="53">
        <v>3</v>
      </c>
      <c r="L70" s="53">
        <v>4</v>
      </c>
      <c r="M70" s="53">
        <v>5</v>
      </c>
      <c r="N70" s="53">
        <v>5</v>
      </c>
    </row>
    <row r="71" spans="1:14" x14ac:dyDescent="0.3">
      <c r="A71" s="49" t="s">
        <v>2033</v>
      </c>
      <c r="B71" s="50">
        <v>12201</v>
      </c>
      <c r="C71" s="51" t="s">
        <v>840</v>
      </c>
      <c r="D71" s="52">
        <v>3530000</v>
      </c>
      <c r="E71" s="51">
        <v>4</v>
      </c>
      <c r="F71" s="51">
        <v>5</v>
      </c>
      <c r="G71" s="53">
        <v>2</v>
      </c>
      <c r="H71" s="53">
        <v>2</v>
      </c>
      <c r="I71" s="53">
        <v>3</v>
      </c>
      <c r="J71" s="53">
        <v>5</v>
      </c>
      <c r="K71" s="53">
        <v>3</v>
      </c>
      <c r="L71" s="53">
        <v>4</v>
      </c>
      <c r="M71" s="53">
        <v>1</v>
      </c>
      <c r="N71" s="53">
        <v>5</v>
      </c>
    </row>
    <row r="72" spans="1:14" x14ac:dyDescent="0.3">
      <c r="A72" s="49" t="s">
        <v>1057</v>
      </c>
      <c r="B72" s="50">
        <v>12202</v>
      </c>
      <c r="C72" s="51" t="s">
        <v>840</v>
      </c>
      <c r="D72" s="52">
        <v>2430000</v>
      </c>
      <c r="E72" s="51">
        <v>2</v>
      </c>
      <c r="F72" s="51">
        <v>3</v>
      </c>
      <c r="G72" s="53">
        <v>2</v>
      </c>
      <c r="H72" s="53">
        <v>3</v>
      </c>
      <c r="I72" s="53">
        <v>2</v>
      </c>
      <c r="J72" s="53">
        <v>5</v>
      </c>
      <c r="K72" s="53">
        <v>2</v>
      </c>
      <c r="L72" s="53">
        <v>4</v>
      </c>
      <c r="M72" s="53">
        <v>1</v>
      </c>
      <c r="N72" s="53">
        <v>5</v>
      </c>
    </row>
    <row r="73" spans="1:14" x14ac:dyDescent="0.3">
      <c r="A73" s="49" t="s">
        <v>839</v>
      </c>
      <c r="B73" s="50">
        <v>12203</v>
      </c>
      <c r="C73" s="51" t="s">
        <v>840</v>
      </c>
      <c r="D73" s="52">
        <v>2485000</v>
      </c>
      <c r="E73" s="51">
        <v>2</v>
      </c>
      <c r="F73" s="51">
        <v>4</v>
      </c>
      <c r="G73" s="53">
        <v>2</v>
      </c>
      <c r="H73" s="53">
        <v>1</v>
      </c>
      <c r="I73" s="53">
        <v>3</v>
      </c>
      <c r="J73" s="53">
        <v>5</v>
      </c>
      <c r="K73" s="53">
        <v>2</v>
      </c>
      <c r="L73" s="53">
        <v>4</v>
      </c>
      <c r="M73" s="53">
        <v>3</v>
      </c>
      <c r="N73" s="53">
        <v>5</v>
      </c>
    </row>
    <row r="74" spans="1:14" x14ac:dyDescent="0.3">
      <c r="A74" s="49" t="s">
        <v>616</v>
      </c>
      <c r="B74" s="50">
        <v>12301</v>
      </c>
      <c r="C74" s="51" t="s">
        <v>617</v>
      </c>
      <c r="D74" s="52">
        <v>1100000</v>
      </c>
      <c r="E74" s="51">
        <v>3</v>
      </c>
      <c r="F74" s="51">
        <v>2</v>
      </c>
      <c r="G74" s="53">
        <v>3</v>
      </c>
      <c r="H74" s="53">
        <v>2</v>
      </c>
      <c r="I74" s="53">
        <v>4</v>
      </c>
      <c r="J74" s="53">
        <v>2</v>
      </c>
      <c r="K74" s="53">
        <v>3</v>
      </c>
      <c r="L74" s="53">
        <v>3</v>
      </c>
      <c r="M74" s="53">
        <v>1</v>
      </c>
      <c r="N74" s="53">
        <v>2</v>
      </c>
    </row>
    <row r="75" spans="1:14" x14ac:dyDescent="0.3">
      <c r="A75" s="49" t="s">
        <v>842</v>
      </c>
      <c r="B75" s="50">
        <v>12302</v>
      </c>
      <c r="C75" s="51" t="s">
        <v>617</v>
      </c>
      <c r="D75" s="52">
        <v>910000</v>
      </c>
      <c r="E75" s="51">
        <v>2</v>
      </c>
      <c r="F75" s="51">
        <v>2</v>
      </c>
      <c r="G75" s="53">
        <v>2</v>
      </c>
      <c r="H75" s="53">
        <v>3</v>
      </c>
      <c r="I75" s="53">
        <v>4</v>
      </c>
      <c r="J75" s="53">
        <v>3</v>
      </c>
      <c r="K75" s="53">
        <v>4</v>
      </c>
      <c r="L75" s="53">
        <v>3</v>
      </c>
      <c r="M75" s="53">
        <v>1</v>
      </c>
      <c r="N75" s="53">
        <v>3</v>
      </c>
    </row>
    <row r="76" spans="1:14" x14ac:dyDescent="0.3">
      <c r="A76" s="49" t="s">
        <v>713</v>
      </c>
      <c r="B76" s="50">
        <v>12303</v>
      </c>
      <c r="C76" s="51" t="s">
        <v>617</v>
      </c>
      <c r="D76" s="52">
        <v>1050000</v>
      </c>
      <c r="E76" s="51">
        <v>3</v>
      </c>
      <c r="F76" s="51">
        <v>3</v>
      </c>
      <c r="G76" s="53">
        <v>2</v>
      </c>
      <c r="H76" s="53">
        <v>5</v>
      </c>
      <c r="I76" s="53">
        <v>3</v>
      </c>
      <c r="J76" s="53">
        <v>2</v>
      </c>
      <c r="K76" s="53">
        <v>4</v>
      </c>
      <c r="L76" s="53">
        <v>3</v>
      </c>
      <c r="M76" s="53">
        <v>1</v>
      </c>
      <c r="N76" s="53">
        <v>2</v>
      </c>
    </row>
    <row r="77" spans="1:14" x14ac:dyDescent="0.3">
      <c r="A77" s="49" t="s">
        <v>230</v>
      </c>
      <c r="B77" s="50">
        <v>12401</v>
      </c>
      <c r="C77" s="51" t="s">
        <v>231</v>
      </c>
      <c r="D77" s="52">
        <v>925000</v>
      </c>
      <c r="E77" s="51">
        <v>1</v>
      </c>
      <c r="F77" s="51">
        <v>3</v>
      </c>
      <c r="G77" s="53">
        <v>2</v>
      </c>
      <c r="H77" s="53">
        <v>3</v>
      </c>
      <c r="I77" s="53">
        <v>2</v>
      </c>
      <c r="J77" s="53">
        <v>3</v>
      </c>
      <c r="K77" s="53">
        <v>2</v>
      </c>
      <c r="L77" s="53">
        <v>3</v>
      </c>
      <c r="M77" s="53">
        <v>1</v>
      </c>
      <c r="N77" s="53">
        <v>3</v>
      </c>
    </row>
    <row r="78" spans="1:14" x14ac:dyDescent="0.3">
      <c r="A78" s="49" t="s">
        <v>234</v>
      </c>
      <c r="B78" s="50">
        <v>12403</v>
      </c>
      <c r="C78" s="51" t="s">
        <v>231</v>
      </c>
      <c r="D78" s="52">
        <v>990000</v>
      </c>
      <c r="E78" s="51">
        <v>2</v>
      </c>
      <c r="F78" s="51">
        <v>2</v>
      </c>
      <c r="G78" s="53">
        <v>1</v>
      </c>
      <c r="H78" s="53">
        <v>3</v>
      </c>
      <c r="I78" s="53">
        <v>4</v>
      </c>
      <c r="J78" s="53">
        <v>2</v>
      </c>
      <c r="K78" s="53">
        <v>4</v>
      </c>
      <c r="L78" s="53">
        <v>3</v>
      </c>
      <c r="M78" s="53">
        <v>1</v>
      </c>
      <c r="N78" s="53">
        <v>2</v>
      </c>
    </row>
    <row r="79" spans="1:14" x14ac:dyDescent="0.3">
      <c r="A79" s="49" t="s">
        <v>1312</v>
      </c>
      <c r="B79" s="50">
        <v>12404</v>
      </c>
      <c r="C79" s="51" t="s">
        <v>231</v>
      </c>
      <c r="D79" s="52">
        <v>930000</v>
      </c>
      <c r="E79" s="51">
        <v>2</v>
      </c>
      <c r="F79" s="51">
        <v>3</v>
      </c>
      <c r="G79" s="53">
        <v>1</v>
      </c>
      <c r="H79" s="53">
        <v>5</v>
      </c>
      <c r="I79" s="53">
        <v>3</v>
      </c>
      <c r="J79" s="53">
        <v>3</v>
      </c>
      <c r="K79" s="53">
        <v>3</v>
      </c>
      <c r="L79" s="53">
        <v>3</v>
      </c>
      <c r="M79" s="53">
        <v>1</v>
      </c>
      <c r="N79" s="53">
        <v>3</v>
      </c>
    </row>
    <row r="80" spans="1:14" x14ac:dyDescent="0.3">
      <c r="A80" s="49" t="s">
        <v>303</v>
      </c>
      <c r="B80" s="50">
        <v>12405</v>
      </c>
      <c r="C80" s="51" t="s">
        <v>231</v>
      </c>
      <c r="D80" s="52">
        <v>990000</v>
      </c>
      <c r="E80" s="51">
        <v>2</v>
      </c>
      <c r="F80" s="51">
        <v>2</v>
      </c>
      <c r="G80" s="53">
        <v>2</v>
      </c>
      <c r="H80" s="53">
        <v>1</v>
      </c>
      <c r="I80" s="53">
        <v>4</v>
      </c>
      <c r="J80" s="53">
        <v>3</v>
      </c>
      <c r="K80" s="53">
        <v>5</v>
      </c>
      <c r="L80" s="53">
        <v>3</v>
      </c>
      <c r="M80" s="53">
        <v>1</v>
      </c>
      <c r="N80" s="53">
        <v>3</v>
      </c>
    </row>
    <row r="81" spans="1:14" x14ac:dyDescent="0.3">
      <c r="A81" s="49" t="s">
        <v>2035</v>
      </c>
      <c r="B81" s="50">
        <v>12501</v>
      </c>
      <c r="C81" s="51" t="s">
        <v>718</v>
      </c>
      <c r="D81" s="52">
        <v>1610000</v>
      </c>
      <c r="E81" s="51">
        <v>5</v>
      </c>
      <c r="F81" s="51">
        <v>1</v>
      </c>
      <c r="G81" s="53">
        <v>1</v>
      </c>
      <c r="H81" s="53">
        <v>2</v>
      </c>
      <c r="I81" s="53">
        <v>4</v>
      </c>
      <c r="J81" s="53">
        <v>5</v>
      </c>
      <c r="K81" s="53">
        <v>3</v>
      </c>
      <c r="L81" s="53">
        <v>4</v>
      </c>
      <c r="M81" s="53">
        <v>4</v>
      </c>
      <c r="N81" s="53">
        <v>4</v>
      </c>
    </row>
    <row r="82" spans="1:14" x14ac:dyDescent="0.3">
      <c r="A82" s="49" t="s">
        <v>2151</v>
      </c>
      <c r="B82" s="50">
        <v>12502</v>
      </c>
      <c r="C82" s="51" t="s">
        <v>718</v>
      </c>
      <c r="D82" s="52">
        <v>1986000</v>
      </c>
      <c r="E82" s="51">
        <v>3</v>
      </c>
      <c r="F82" s="51">
        <v>3</v>
      </c>
      <c r="G82" s="53">
        <v>2</v>
      </c>
      <c r="H82" s="53">
        <v>2</v>
      </c>
      <c r="I82" s="53">
        <v>3</v>
      </c>
      <c r="J82" s="53">
        <v>5</v>
      </c>
      <c r="K82" s="53">
        <v>3</v>
      </c>
      <c r="L82" s="53">
        <v>4</v>
      </c>
      <c r="M82" s="53">
        <v>1</v>
      </c>
      <c r="N82" s="53">
        <v>4</v>
      </c>
    </row>
    <row r="83" spans="1:14" x14ac:dyDescent="0.3">
      <c r="A83" s="49" t="s">
        <v>1569</v>
      </c>
      <c r="B83" s="50">
        <v>12503</v>
      </c>
      <c r="C83" s="51" t="s">
        <v>718</v>
      </c>
      <c r="D83" s="52">
        <v>1280000</v>
      </c>
      <c r="E83" s="51">
        <v>4</v>
      </c>
      <c r="F83" s="51">
        <v>2</v>
      </c>
      <c r="G83" s="53">
        <v>1</v>
      </c>
      <c r="H83" s="53">
        <v>2</v>
      </c>
      <c r="I83" s="53">
        <v>3</v>
      </c>
      <c r="J83" s="53">
        <v>5</v>
      </c>
      <c r="K83" s="53">
        <v>4</v>
      </c>
      <c r="L83" s="53">
        <v>3</v>
      </c>
      <c r="M83" s="53">
        <v>1</v>
      </c>
      <c r="N83" s="53">
        <v>5</v>
      </c>
    </row>
    <row r="84" spans="1:14" x14ac:dyDescent="0.3">
      <c r="A84" s="49" t="s">
        <v>717</v>
      </c>
      <c r="B84" s="50">
        <v>12504</v>
      </c>
      <c r="C84" s="51" t="s">
        <v>718</v>
      </c>
      <c r="D84" s="52">
        <v>1520000</v>
      </c>
      <c r="E84" s="51">
        <v>4</v>
      </c>
      <c r="F84" s="51">
        <v>3</v>
      </c>
      <c r="G84" s="53">
        <v>1</v>
      </c>
      <c r="H84" s="53">
        <v>2</v>
      </c>
      <c r="I84" s="53">
        <v>4</v>
      </c>
      <c r="J84" s="53">
        <v>4</v>
      </c>
      <c r="K84" s="53">
        <v>4</v>
      </c>
      <c r="L84" s="53">
        <v>4</v>
      </c>
      <c r="M84" s="53">
        <v>2</v>
      </c>
      <c r="N84" s="53">
        <v>3</v>
      </c>
    </row>
    <row r="85" spans="1:14" x14ac:dyDescent="0.3">
      <c r="A85" s="49" t="s">
        <v>1315</v>
      </c>
      <c r="B85" s="50">
        <v>12601</v>
      </c>
      <c r="C85" s="51" t="s">
        <v>1316</v>
      </c>
      <c r="D85" s="52">
        <v>2502000</v>
      </c>
      <c r="E85" s="51">
        <v>4</v>
      </c>
      <c r="F85" s="51">
        <v>3</v>
      </c>
      <c r="G85" s="53">
        <v>2</v>
      </c>
      <c r="H85" s="53">
        <v>1</v>
      </c>
      <c r="I85" s="53">
        <v>3</v>
      </c>
      <c r="J85" s="53">
        <v>5</v>
      </c>
      <c r="K85" s="53">
        <v>3</v>
      </c>
      <c r="L85" s="53">
        <v>5</v>
      </c>
      <c r="M85" s="53">
        <v>1</v>
      </c>
      <c r="N85" s="53">
        <v>3</v>
      </c>
    </row>
    <row r="86" spans="1:14" x14ac:dyDescent="0.3">
      <c r="A86" s="49" t="s">
        <v>1815</v>
      </c>
      <c r="B86" s="50">
        <v>12602</v>
      </c>
      <c r="C86" s="51" t="s">
        <v>1316</v>
      </c>
      <c r="D86" s="52">
        <v>2650000</v>
      </c>
      <c r="E86" s="51">
        <v>4</v>
      </c>
      <c r="F86" s="51">
        <v>3</v>
      </c>
      <c r="G86" s="53">
        <v>3</v>
      </c>
      <c r="H86" s="53">
        <v>2</v>
      </c>
      <c r="I86" s="53">
        <v>4</v>
      </c>
      <c r="J86" s="53">
        <v>5</v>
      </c>
      <c r="K86" s="53">
        <v>3</v>
      </c>
      <c r="L86" s="53">
        <v>4</v>
      </c>
      <c r="M86" s="53">
        <v>1</v>
      </c>
      <c r="N86" s="53">
        <v>5</v>
      </c>
    </row>
    <row r="87" spans="1:14" x14ac:dyDescent="0.3">
      <c r="A87" s="49" t="s">
        <v>5058</v>
      </c>
      <c r="B87" s="50">
        <v>12701</v>
      </c>
      <c r="C87" s="51" t="s">
        <v>621</v>
      </c>
      <c r="D87" s="52">
        <v>1120000</v>
      </c>
      <c r="E87" s="51">
        <v>3</v>
      </c>
      <c r="F87" s="51">
        <v>3</v>
      </c>
      <c r="G87" s="53">
        <v>1</v>
      </c>
      <c r="H87" s="53">
        <v>5</v>
      </c>
      <c r="I87" s="53">
        <v>4</v>
      </c>
      <c r="J87" s="53">
        <v>3</v>
      </c>
      <c r="K87" s="53">
        <v>5</v>
      </c>
      <c r="L87" s="53">
        <v>3</v>
      </c>
      <c r="M87" s="53">
        <v>1</v>
      </c>
      <c r="N87" s="53">
        <v>3</v>
      </c>
    </row>
    <row r="88" spans="1:14" x14ac:dyDescent="0.3">
      <c r="A88" s="49" t="s">
        <v>720</v>
      </c>
      <c r="B88" s="50">
        <v>12702</v>
      </c>
      <c r="C88" s="51" t="s">
        <v>621</v>
      </c>
      <c r="D88" s="52">
        <v>1274000</v>
      </c>
      <c r="E88" s="51">
        <v>4</v>
      </c>
      <c r="F88" s="51">
        <v>1</v>
      </c>
      <c r="G88" s="53">
        <v>1</v>
      </c>
      <c r="H88" s="53">
        <v>2</v>
      </c>
      <c r="I88" s="53">
        <v>3</v>
      </c>
      <c r="J88" s="53">
        <v>5</v>
      </c>
      <c r="K88" s="53">
        <v>3</v>
      </c>
      <c r="L88" s="53">
        <v>4</v>
      </c>
      <c r="M88" s="53">
        <v>1</v>
      </c>
      <c r="N88" s="53">
        <v>5</v>
      </c>
    </row>
    <row r="89" spans="1:14" x14ac:dyDescent="0.3">
      <c r="A89" s="49" t="s">
        <v>620</v>
      </c>
      <c r="B89" s="50">
        <v>12703</v>
      </c>
      <c r="C89" s="51" t="s">
        <v>621</v>
      </c>
      <c r="D89" s="52">
        <v>1226000</v>
      </c>
      <c r="E89" s="51">
        <v>3</v>
      </c>
      <c r="F89" s="51">
        <v>2</v>
      </c>
      <c r="G89" s="53">
        <v>1</v>
      </c>
      <c r="H89" s="53">
        <v>4</v>
      </c>
      <c r="I89" s="53">
        <v>4</v>
      </c>
      <c r="J89" s="53">
        <v>4</v>
      </c>
      <c r="K89" s="53">
        <v>4</v>
      </c>
      <c r="L89" s="53">
        <v>3</v>
      </c>
      <c r="M89" s="53">
        <v>1</v>
      </c>
      <c r="N89" s="53">
        <v>4</v>
      </c>
    </row>
    <row r="90" spans="1:14" x14ac:dyDescent="0.3">
      <c r="A90" s="49" t="s">
        <v>945</v>
      </c>
      <c r="B90" s="50">
        <v>12801</v>
      </c>
      <c r="C90" s="51" t="s">
        <v>237</v>
      </c>
      <c r="D90" s="52">
        <v>1950000</v>
      </c>
      <c r="E90" s="51">
        <v>2</v>
      </c>
      <c r="F90" s="51">
        <v>3</v>
      </c>
      <c r="G90" s="53">
        <v>1</v>
      </c>
      <c r="H90" s="53">
        <v>3</v>
      </c>
      <c r="I90" s="53">
        <v>3</v>
      </c>
      <c r="J90" s="53">
        <v>5</v>
      </c>
      <c r="K90" s="53">
        <v>2</v>
      </c>
      <c r="L90" s="53">
        <v>3</v>
      </c>
      <c r="M90" s="53">
        <v>1</v>
      </c>
      <c r="N90" s="53">
        <v>5</v>
      </c>
    </row>
    <row r="91" spans="1:14" x14ac:dyDescent="0.3">
      <c r="A91" s="49" t="s">
        <v>236</v>
      </c>
      <c r="B91" s="50">
        <v>12802</v>
      </c>
      <c r="C91" s="51" t="s">
        <v>237</v>
      </c>
      <c r="D91" s="52">
        <v>1580000</v>
      </c>
      <c r="E91" s="51">
        <v>3</v>
      </c>
      <c r="F91" s="51">
        <v>2</v>
      </c>
      <c r="G91" s="53">
        <v>2</v>
      </c>
      <c r="H91" s="53">
        <v>1</v>
      </c>
      <c r="I91" s="53">
        <v>3</v>
      </c>
      <c r="J91" s="53">
        <v>4</v>
      </c>
      <c r="K91" s="53">
        <v>2</v>
      </c>
      <c r="L91" s="53">
        <v>3</v>
      </c>
      <c r="M91" s="53">
        <v>1</v>
      </c>
      <c r="N91" s="53">
        <v>4</v>
      </c>
    </row>
    <row r="92" spans="1:14" x14ac:dyDescent="0.3">
      <c r="A92" s="49" t="s">
        <v>239</v>
      </c>
      <c r="B92" s="50">
        <v>20101</v>
      </c>
      <c r="C92" s="51" t="s">
        <v>239</v>
      </c>
      <c r="D92" s="52">
        <v>511000</v>
      </c>
      <c r="E92" s="51">
        <v>1</v>
      </c>
      <c r="F92" s="51">
        <v>5</v>
      </c>
      <c r="G92" s="53">
        <v>4</v>
      </c>
      <c r="H92" s="53">
        <v>5</v>
      </c>
      <c r="I92" s="53">
        <v>3</v>
      </c>
      <c r="J92" s="53">
        <v>1</v>
      </c>
      <c r="K92" s="53" t="e">
        <v>#REF!</v>
      </c>
      <c r="L92" s="53">
        <v>2</v>
      </c>
      <c r="M92" s="53">
        <v>5</v>
      </c>
      <c r="N92" s="53">
        <v>2</v>
      </c>
    </row>
    <row r="93" spans="1:14" x14ac:dyDescent="0.3">
      <c r="A93" s="49" t="s">
        <v>437</v>
      </c>
      <c r="B93" s="50">
        <v>20102</v>
      </c>
      <c r="C93" s="51" t="s">
        <v>239</v>
      </c>
      <c r="D93" s="52">
        <v>660000</v>
      </c>
      <c r="E93" s="51">
        <v>1</v>
      </c>
      <c r="F93" s="51">
        <v>4</v>
      </c>
      <c r="G93" s="53">
        <v>1</v>
      </c>
      <c r="H93" s="53">
        <v>5</v>
      </c>
      <c r="I93" s="53">
        <v>2</v>
      </c>
      <c r="J93" s="53">
        <v>2</v>
      </c>
      <c r="K93" s="53">
        <v>2</v>
      </c>
      <c r="L93" s="53">
        <v>3</v>
      </c>
      <c r="M93" s="53">
        <v>2</v>
      </c>
      <c r="N93" s="53">
        <v>2</v>
      </c>
    </row>
    <row r="94" spans="1:14" x14ac:dyDescent="0.3">
      <c r="A94" s="49" t="s">
        <v>725</v>
      </c>
      <c r="B94" s="50">
        <v>20103</v>
      </c>
      <c r="C94" s="51" t="s">
        <v>239</v>
      </c>
      <c r="D94" s="52">
        <v>410000</v>
      </c>
      <c r="E94" s="51">
        <v>3</v>
      </c>
      <c r="F94" s="51">
        <v>5</v>
      </c>
      <c r="G94" s="53">
        <v>1</v>
      </c>
      <c r="H94" s="53">
        <v>5</v>
      </c>
      <c r="I94" s="53">
        <v>1</v>
      </c>
      <c r="J94" s="53">
        <v>1</v>
      </c>
      <c r="K94" s="53">
        <v>1</v>
      </c>
      <c r="L94" s="53">
        <v>2</v>
      </c>
      <c r="M94" s="53">
        <v>1</v>
      </c>
      <c r="N94" s="53">
        <v>3</v>
      </c>
    </row>
    <row r="95" spans="1:14" x14ac:dyDescent="0.3">
      <c r="A95" s="49" t="s">
        <v>242</v>
      </c>
      <c r="B95" s="50">
        <v>20201</v>
      </c>
      <c r="C95" s="51" t="s">
        <v>242</v>
      </c>
      <c r="D95" s="52">
        <v>550000</v>
      </c>
      <c r="E95" s="51">
        <v>4</v>
      </c>
      <c r="F95" s="51">
        <v>4</v>
      </c>
      <c r="G95" s="53">
        <v>3</v>
      </c>
      <c r="H95" s="53">
        <v>4</v>
      </c>
      <c r="I95" s="53">
        <v>3</v>
      </c>
      <c r="J95" s="53">
        <v>1</v>
      </c>
      <c r="K95" s="53">
        <v>3</v>
      </c>
      <c r="L95" s="53">
        <v>2</v>
      </c>
      <c r="M95" s="53">
        <v>1</v>
      </c>
      <c r="N95" s="53">
        <v>2</v>
      </c>
    </row>
    <row r="96" spans="1:14" x14ac:dyDescent="0.3">
      <c r="A96" s="49" t="s">
        <v>305</v>
      </c>
      <c r="B96" s="50">
        <v>20202</v>
      </c>
      <c r="C96" s="51" t="s">
        <v>242</v>
      </c>
      <c r="D96" s="52">
        <v>750000</v>
      </c>
      <c r="E96" s="51">
        <v>2</v>
      </c>
      <c r="F96" s="51">
        <v>4</v>
      </c>
      <c r="G96" s="53">
        <v>1</v>
      </c>
      <c r="H96" s="53">
        <v>5</v>
      </c>
      <c r="I96" s="53">
        <v>2</v>
      </c>
      <c r="J96" s="53">
        <v>2</v>
      </c>
      <c r="K96" s="53">
        <v>2</v>
      </c>
      <c r="L96" s="53">
        <v>3</v>
      </c>
      <c r="M96" s="53">
        <v>1</v>
      </c>
      <c r="N96" s="53">
        <v>3</v>
      </c>
    </row>
    <row r="97" spans="1:14" x14ac:dyDescent="0.3">
      <c r="A97" s="49" t="s">
        <v>241</v>
      </c>
      <c r="B97" s="50">
        <v>20203</v>
      </c>
      <c r="C97" s="51" t="s">
        <v>242</v>
      </c>
      <c r="D97" s="52">
        <v>475000</v>
      </c>
      <c r="E97" s="51">
        <v>5</v>
      </c>
      <c r="F97" s="51">
        <v>1</v>
      </c>
      <c r="G97" s="53">
        <v>1</v>
      </c>
      <c r="H97" s="53">
        <v>5</v>
      </c>
      <c r="I97" s="53">
        <v>1</v>
      </c>
      <c r="J97" s="53">
        <v>1</v>
      </c>
      <c r="K97" s="53">
        <v>1</v>
      </c>
      <c r="L97" s="53">
        <v>2</v>
      </c>
      <c r="M97" s="53">
        <v>1</v>
      </c>
      <c r="N97" s="53">
        <v>3</v>
      </c>
    </row>
    <row r="98" spans="1:14" x14ac:dyDescent="0.3">
      <c r="A98" s="49" t="s">
        <v>244</v>
      </c>
      <c r="B98" s="50">
        <v>20301</v>
      </c>
      <c r="C98" s="51" t="s">
        <v>245</v>
      </c>
      <c r="D98" s="52">
        <v>772000</v>
      </c>
      <c r="E98" s="51">
        <v>1</v>
      </c>
      <c r="F98" s="51">
        <v>4</v>
      </c>
      <c r="G98" s="53">
        <v>1</v>
      </c>
      <c r="H98" s="53">
        <v>5</v>
      </c>
      <c r="I98" s="53">
        <v>3</v>
      </c>
      <c r="J98" s="53">
        <v>1</v>
      </c>
      <c r="K98" s="53">
        <v>2</v>
      </c>
      <c r="L98" s="53">
        <v>3</v>
      </c>
      <c r="M98" s="53">
        <v>1</v>
      </c>
      <c r="N98" s="53">
        <v>1</v>
      </c>
    </row>
    <row r="99" spans="1:14" x14ac:dyDescent="0.3">
      <c r="A99" s="49" t="s">
        <v>245</v>
      </c>
      <c r="B99" s="50">
        <v>20302</v>
      </c>
      <c r="C99" s="51" t="s">
        <v>245</v>
      </c>
      <c r="D99" s="52">
        <v>655000</v>
      </c>
      <c r="E99" s="51">
        <v>1</v>
      </c>
      <c r="F99" s="51">
        <v>4</v>
      </c>
      <c r="G99" s="53">
        <v>2</v>
      </c>
      <c r="H99" s="53">
        <v>4</v>
      </c>
      <c r="I99" s="53">
        <v>3</v>
      </c>
      <c r="J99" s="53">
        <v>2</v>
      </c>
      <c r="K99" s="53">
        <v>4</v>
      </c>
      <c r="L99" s="53">
        <v>3</v>
      </c>
      <c r="M99" s="53">
        <v>2</v>
      </c>
      <c r="N99" s="53">
        <v>2</v>
      </c>
    </row>
    <row r="100" spans="1:14" x14ac:dyDescent="0.3">
      <c r="A100" s="49" t="s">
        <v>729</v>
      </c>
      <c r="B100" s="50">
        <v>20303</v>
      </c>
      <c r="C100" s="51" t="s">
        <v>245</v>
      </c>
      <c r="D100" s="52">
        <v>900000</v>
      </c>
      <c r="E100" s="51">
        <v>1</v>
      </c>
      <c r="F100" s="51">
        <v>4</v>
      </c>
      <c r="G100" s="53">
        <v>1</v>
      </c>
      <c r="H100" s="53">
        <v>5</v>
      </c>
      <c r="I100" s="53">
        <v>2</v>
      </c>
      <c r="J100" s="53">
        <v>2</v>
      </c>
      <c r="K100" s="53">
        <v>3</v>
      </c>
      <c r="L100" s="53">
        <v>3</v>
      </c>
      <c r="M100" s="53">
        <v>5</v>
      </c>
      <c r="N100" s="53">
        <v>2</v>
      </c>
    </row>
    <row r="101" spans="1:14" x14ac:dyDescent="0.3">
      <c r="A101" s="49" t="s">
        <v>440</v>
      </c>
      <c r="B101" s="50">
        <v>20401</v>
      </c>
      <c r="C101" s="51" t="s">
        <v>188</v>
      </c>
      <c r="D101" s="52">
        <v>575000</v>
      </c>
      <c r="E101" s="51">
        <v>2</v>
      </c>
      <c r="F101" s="51">
        <v>4</v>
      </c>
      <c r="G101" s="53">
        <v>1</v>
      </c>
      <c r="H101" s="53">
        <v>5</v>
      </c>
      <c r="I101" s="53">
        <v>2</v>
      </c>
      <c r="J101" s="53">
        <v>2</v>
      </c>
      <c r="K101" s="53">
        <v>2</v>
      </c>
      <c r="L101" s="53">
        <v>2</v>
      </c>
      <c r="M101" s="53">
        <v>1</v>
      </c>
      <c r="N101" s="53">
        <v>3</v>
      </c>
    </row>
    <row r="102" spans="1:14" x14ac:dyDescent="0.3">
      <c r="A102" s="49" t="s">
        <v>187</v>
      </c>
      <c r="B102" s="50">
        <v>20402</v>
      </c>
      <c r="C102" s="51" t="s">
        <v>188</v>
      </c>
      <c r="D102" s="52">
        <v>495000</v>
      </c>
      <c r="E102" s="51">
        <v>3</v>
      </c>
      <c r="F102" s="51">
        <v>3</v>
      </c>
      <c r="G102" s="53">
        <v>1</v>
      </c>
      <c r="H102" s="53">
        <v>5</v>
      </c>
      <c r="I102" s="53">
        <v>2</v>
      </c>
      <c r="J102" s="53">
        <v>1</v>
      </c>
      <c r="K102" s="53">
        <v>2</v>
      </c>
      <c r="L102" s="53">
        <v>2</v>
      </c>
      <c r="M102" s="53">
        <v>1</v>
      </c>
      <c r="N102" s="53">
        <v>3</v>
      </c>
    </row>
    <row r="103" spans="1:14" x14ac:dyDescent="0.3">
      <c r="A103" s="49" t="s">
        <v>371</v>
      </c>
      <c r="B103" s="50">
        <v>20403</v>
      </c>
      <c r="C103" s="51" t="s">
        <v>188</v>
      </c>
      <c r="D103" s="52">
        <v>585000</v>
      </c>
      <c r="E103" s="51">
        <v>4</v>
      </c>
      <c r="F103" s="51">
        <v>3</v>
      </c>
      <c r="G103" s="53">
        <v>1</v>
      </c>
      <c r="H103" s="53">
        <v>5</v>
      </c>
      <c r="I103" s="53">
        <v>2</v>
      </c>
      <c r="J103" s="53">
        <v>1</v>
      </c>
      <c r="K103" s="53">
        <v>2</v>
      </c>
      <c r="L103" s="53">
        <v>2</v>
      </c>
      <c r="M103" s="53">
        <v>1</v>
      </c>
      <c r="N103" s="53">
        <v>3</v>
      </c>
    </row>
    <row r="104" spans="1:14" x14ac:dyDescent="0.3">
      <c r="A104" s="49" t="s">
        <v>442</v>
      </c>
      <c r="B104" s="50">
        <v>20501</v>
      </c>
      <c r="C104" s="51" t="s">
        <v>443</v>
      </c>
      <c r="D104" s="52">
        <v>615000</v>
      </c>
      <c r="E104" s="51">
        <v>1</v>
      </c>
      <c r="F104" s="51">
        <v>4</v>
      </c>
      <c r="G104" s="53">
        <v>3</v>
      </c>
      <c r="H104" s="53">
        <v>5</v>
      </c>
      <c r="I104" s="53">
        <v>2</v>
      </c>
      <c r="J104" s="53">
        <v>2</v>
      </c>
      <c r="K104" s="53">
        <v>2</v>
      </c>
      <c r="L104" s="53">
        <v>2</v>
      </c>
      <c r="M104" s="53">
        <v>1</v>
      </c>
      <c r="N104" s="53">
        <v>3</v>
      </c>
    </row>
    <row r="105" spans="1:14" x14ac:dyDescent="0.3">
      <c r="A105" s="49" t="s">
        <v>1326</v>
      </c>
      <c r="B105" s="50">
        <v>20502</v>
      </c>
      <c r="C105" s="51" t="s">
        <v>443</v>
      </c>
      <c r="D105" s="52">
        <v>470000</v>
      </c>
      <c r="E105" s="51">
        <v>4</v>
      </c>
      <c r="F105" s="51">
        <v>4</v>
      </c>
      <c r="G105" s="53">
        <v>1</v>
      </c>
      <c r="H105" s="53">
        <v>5</v>
      </c>
      <c r="I105" s="53">
        <v>1</v>
      </c>
      <c r="J105" s="53">
        <v>2</v>
      </c>
      <c r="K105" s="53">
        <v>2</v>
      </c>
      <c r="L105" s="53">
        <v>2</v>
      </c>
      <c r="M105" s="53">
        <v>5</v>
      </c>
      <c r="N105" s="53">
        <v>4</v>
      </c>
    </row>
    <row r="106" spans="1:14" x14ac:dyDescent="0.3">
      <c r="A106" s="49" t="s">
        <v>515</v>
      </c>
      <c r="B106" s="50">
        <v>20503</v>
      </c>
      <c r="C106" s="51" t="s">
        <v>443</v>
      </c>
      <c r="D106" s="52">
        <v>630000</v>
      </c>
      <c r="E106" s="51">
        <v>2</v>
      </c>
      <c r="F106" s="51">
        <v>5</v>
      </c>
      <c r="G106" s="53">
        <v>1</v>
      </c>
      <c r="H106" s="53">
        <v>5</v>
      </c>
      <c r="I106" s="53">
        <v>1</v>
      </c>
      <c r="J106" s="53">
        <v>2</v>
      </c>
      <c r="K106" s="53">
        <v>2</v>
      </c>
      <c r="L106" s="53">
        <v>3</v>
      </c>
      <c r="M106" s="53">
        <v>1</v>
      </c>
      <c r="N106" s="53">
        <v>3</v>
      </c>
    </row>
    <row r="107" spans="1:14" x14ac:dyDescent="0.3">
      <c r="A107" s="49" t="s">
        <v>1328</v>
      </c>
      <c r="B107" s="50">
        <v>20504</v>
      </c>
      <c r="C107" s="51" t="s">
        <v>443</v>
      </c>
      <c r="D107" s="52">
        <v>420000</v>
      </c>
      <c r="E107" s="51">
        <v>5</v>
      </c>
      <c r="F107" s="51">
        <v>4</v>
      </c>
      <c r="G107" s="53">
        <v>4</v>
      </c>
      <c r="H107" s="53">
        <v>5</v>
      </c>
      <c r="I107" s="53">
        <v>2</v>
      </c>
      <c r="J107" s="53">
        <v>1</v>
      </c>
      <c r="K107" s="53">
        <v>3</v>
      </c>
      <c r="L107" s="53">
        <v>1</v>
      </c>
      <c r="M107" s="53">
        <v>1</v>
      </c>
      <c r="N107" s="53">
        <v>3</v>
      </c>
    </row>
    <row r="108" spans="1:14" x14ac:dyDescent="0.3">
      <c r="A108" s="49" t="s">
        <v>517</v>
      </c>
      <c r="B108" s="50">
        <v>20505</v>
      </c>
      <c r="C108" s="51" t="s">
        <v>443</v>
      </c>
      <c r="D108" s="52">
        <v>459500</v>
      </c>
      <c r="E108" s="51">
        <v>5</v>
      </c>
      <c r="F108" s="51">
        <v>3</v>
      </c>
      <c r="G108" s="53">
        <v>1</v>
      </c>
      <c r="H108" s="53">
        <v>5</v>
      </c>
      <c r="I108" s="53">
        <v>2</v>
      </c>
      <c r="J108" s="53">
        <v>1</v>
      </c>
      <c r="K108" s="53">
        <v>2</v>
      </c>
      <c r="L108" s="53">
        <v>1</v>
      </c>
      <c r="M108" s="53">
        <v>4</v>
      </c>
      <c r="N108" s="53">
        <v>3</v>
      </c>
    </row>
    <row r="109" spans="1:14" x14ac:dyDescent="0.3">
      <c r="A109" s="49" t="s">
        <v>373</v>
      </c>
      <c r="B109" s="50">
        <v>20601</v>
      </c>
      <c r="C109" s="51" t="s">
        <v>374</v>
      </c>
      <c r="D109" s="52">
        <v>1230000</v>
      </c>
      <c r="E109" s="51">
        <v>1</v>
      </c>
      <c r="F109" s="51">
        <v>4</v>
      </c>
      <c r="G109" s="53">
        <v>2</v>
      </c>
      <c r="H109" s="53">
        <v>1</v>
      </c>
      <c r="I109" s="53">
        <v>4</v>
      </c>
      <c r="J109" s="53">
        <v>3</v>
      </c>
      <c r="K109" s="53">
        <v>3</v>
      </c>
      <c r="L109" s="53">
        <v>4</v>
      </c>
      <c r="M109" s="53">
        <v>4</v>
      </c>
      <c r="N109" s="53">
        <v>3</v>
      </c>
    </row>
    <row r="110" spans="1:14" x14ac:dyDescent="0.3">
      <c r="A110" s="49" t="s">
        <v>1331</v>
      </c>
      <c r="B110" s="50">
        <v>20602</v>
      </c>
      <c r="C110" s="51" t="s">
        <v>374</v>
      </c>
      <c r="D110" s="52">
        <v>1555000</v>
      </c>
      <c r="E110" s="51">
        <v>1</v>
      </c>
      <c r="F110" s="51">
        <v>4</v>
      </c>
      <c r="G110" s="53">
        <v>2</v>
      </c>
      <c r="H110" s="53">
        <v>5</v>
      </c>
      <c r="I110" s="53">
        <v>3</v>
      </c>
      <c r="J110" s="53">
        <v>4</v>
      </c>
      <c r="K110" s="53">
        <v>3</v>
      </c>
      <c r="L110" s="53">
        <v>4</v>
      </c>
      <c r="M110" s="53">
        <v>3</v>
      </c>
      <c r="N110" s="53">
        <v>3</v>
      </c>
    </row>
    <row r="111" spans="1:14" x14ac:dyDescent="0.3">
      <c r="A111" s="49" t="s">
        <v>1072</v>
      </c>
      <c r="B111" s="50">
        <v>20603</v>
      </c>
      <c r="C111" s="51" t="s">
        <v>374</v>
      </c>
      <c r="D111" s="52">
        <v>1450000</v>
      </c>
      <c r="E111" s="51">
        <v>1</v>
      </c>
      <c r="F111" s="51">
        <v>3</v>
      </c>
      <c r="G111" s="53">
        <v>2</v>
      </c>
      <c r="H111" s="53">
        <v>2</v>
      </c>
      <c r="I111" s="53">
        <v>3</v>
      </c>
      <c r="J111" s="53">
        <v>4</v>
      </c>
      <c r="K111" s="53">
        <v>3</v>
      </c>
      <c r="L111" s="53">
        <v>4</v>
      </c>
      <c r="M111" s="53">
        <v>1</v>
      </c>
      <c r="N111" s="53">
        <v>3</v>
      </c>
    </row>
    <row r="112" spans="1:14" x14ac:dyDescent="0.3">
      <c r="A112" s="49" t="s">
        <v>733</v>
      </c>
      <c r="B112" s="50">
        <v>20604</v>
      </c>
      <c r="C112" s="51" t="s">
        <v>374</v>
      </c>
      <c r="D112" s="52">
        <v>1180000</v>
      </c>
      <c r="E112" s="51">
        <v>1</v>
      </c>
      <c r="F112" s="51">
        <v>4</v>
      </c>
      <c r="G112" s="53">
        <v>1</v>
      </c>
      <c r="H112" s="53">
        <v>2</v>
      </c>
      <c r="I112" s="53">
        <v>5</v>
      </c>
      <c r="J112" s="53">
        <v>4</v>
      </c>
      <c r="K112" s="53">
        <v>1</v>
      </c>
      <c r="L112" s="53">
        <v>3</v>
      </c>
      <c r="M112" s="53">
        <v>1</v>
      </c>
      <c r="N112" s="53">
        <v>4</v>
      </c>
    </row>
    <row r="113" spans="1:14" x14ac:dyDescent="0.3">
      <c r="A113" s="49" t="s">
        <v>1580</v>
      </c>
      <c r="B113" s="50">
        <v>20605</v>
      </c>
      <c r="C113" s="51" t="s">
        <v>374</v>
      </c>
      <c r="D113" s="52">
        <v>1568000</v>
      </c>
      <c r="E113" s="51">
        <v>1</v>
      </c>
      <c r="F113" s="51">
        <v>5</v>
      </c>
      <c r="G113" s="53">
        <v>1</v>
      </c>
      <c r="H113" s="53">
        <v>2</v>
      </c>
      <c r="I113" s="53">
        <v>4</v>
      </c>
      <c r="J113" s="53">
        <v>5</v>
      </c>
      <c r="K113" s="53">
        <v>3</v>
      </c>
      <c r="L113" s="53">
        <v>4</v>
      </c>
      <c r="M113" s="53">
        <v>1</v>
      </c>
      <c r="N113" s="53">
        <v>4</v>
      </c>
    </row>
    <row r="114" spans="1:14" x14ac:dyDescent="0.3">
      <c r="A114" s="49" t="s">
        <v>2401</v>
      </c>
      <c r="B114" s="50">
        <v>20606</v>
      </c>
      <c r="C114" s="51" t="s">
        <v>374</v>
      </c>
      <c r="D114" s="52">
        <v>1450000</v>
      </c>
      <c r="E114" s="51">
        <v>1</v>
      </c>
      <c r="F114" s="51">
        <v>5</v>
      </c>
      <c r="G114" s="53">
        <v>1</v>
      </c>
      <c r="H114" s="53">
        <v>3</v>
      </c>
      <c r="I114" s="53">
        <v>4</v>
      </c>
      <c r="J114" s="53">
        <v>4</v>
      </c>
      <c r="K114" s="53">
        <v>3</v>
      </c>
      <c r="L114" s="53">
        <v>3</v>
      </c>
      <c r="M114" s="53">
        <v>1</v>
      </c>
      <c r="N114" s="53">
        <v>4</v>
      </c>
    </row>
    <row r="115" spans="1:14" x14ac:dyDescent="0.3">
      <c r="A115" s="49" t="s">
        <v>1075</v>
      </c>
      <c r="B115" s="50">
        <v>20607</v>
      </c>
      <c r="C115" s="51" t="s">
        <v>374</v>
      </c>
      <c r="D115" s="52">
        <v>1340000</v>
      </c>
      <c r="E115" s="51">
        <v>1</v>
      </c>
      <c r="F115" s="51">
        <v>5</v>
      </c>
      <c r="G115" s="53">
        <v>1</v>
      </c>
      <c r="H115" s="53">
        <v>2</v>
      </c>
      <c r="I115" s="53">
        <v>4</v>
      </c>
      <c r="J115" s="53">
        <v>3</v>
      </c>
      <c r="K115" s="53">
        <v>3</v>
      </c>
      <c r="L115" s="53">
        <v>3</v>
      </c>
      <c r="M115" s="53">
        <v>4</v>
      </c>
      <c r="N115" s="53">
        <v>3</v>
      </c>
    </row>
    <row r="116" spans="1:14" x14ac:dyDescent="0.3">
      <c r="A116" s="49" t="s">
        <v>1583</v>
      </c>
      <c r="B116" s="50">
        <v>20701</v>
      </c>
      <c r="C116" s="51" t="s">
        <v>736</v>
      </c>
      <c r="D116" s="52">
        <v>2260000</v>
      </c>
      <c r="E116" s="51">
        <v>2</v>
      </c>
      <c r="F116" s="51">
        <v>5</v>
      </c>
      <c r="G116" s="53">
        <v>3</v>
      </c>
      <c r="H116" s="53">
        <v>2</v>
      </c>
      <c r="I116" s="53">
        <v>2</v>
      </c>
      <c r="J116" s="53">
        <v>5</v>
      </c>
      <c r="K116" s="53">
        <v>3</v>
      </c>
      <c r="L116" s="53">
        <v>4</v>
      </c>
      <c r="M116" s="53">
        <v>1</v>
      </c>
      <c r="N116" s="53">
        <v>4</v>
      </c>
    </row>
    <row r="117" spans="1:14" x14ac:dyDescent="0.3">
      <c r="A117" s="49" t="s">
        <v>955</v>
      </c>
      <c r="B117" s="50">
        <v>20702</v>
      </c>
      <c r="C117" s="51" t="s">
        <v>736</v>
      </c>
      <c r="D117" s="52">
        <v>1500000</v>
      </c>
      <c r="E117" s="51">
        <v>1</v>
      </c>
      <c r="F117" s="51">
        <v>5</v>
      </c>
      <c r="G117" s="53">
        <v>3</v>
      </c>
      <c r="H117" s="53">
        <v>2</v>
      </c>
      <c r="I117" s="53">
        <v>2</v>
      </c>
      <c r="J117" s="53">
        <v>5</v>
      </c>
      <c r="K117" s="53">
        <v>3</v>
      </c>
      <c r="L117" s="53">
        <v>4</v>
      </c>
      <c r="M117" s="53">
        <v>1</v>
      </c>
      <c r="N117" s="53">
        <v>4</v>
      </c>
    </row>
    <row r="118" spans="1:14" x14ac:dyDescent="0.3">
      <c r="A118" s="49" t="s">
        <v>735</v>
      </c>
      <c r="B118" s="50">
        <v>20703</v>
      </c>
      <c r="C118" s="51" t="s">
        <v>736</v>
      </c>
      <c r="D118" s="52">
        <v>1400000</v>
      </c>
      <c r="E118" s="51">
        <v>1</v>
      </c>
      <c r="F118" s="51">
        <v>4</v>
      </c>
      <c r="G118" s="53">
        <v>2</v>
      </c>
      <c r="H118" s="53">
        <v>2</v>
      </c>
      <c r="I118" s="53">
        <v>3</v>
      </c>
      <c r="J118" s="53">
        <v>5</v>
      </c>
      <c r="K118" s="53">
        <v>3</v>
      </c>
      <c r="L118" s="53">
        <v>4</v>
      </c>
      <c r="M118" s="53">
        <v>1</v>
      </c>
      <c r="N118" s="53">
        <v>3</v>
      </c>
    </row>
    <row r="119" spans="1:14" x14ac:dyDescent="0.3">
      <c r="A119" s="49" t="s">
        <v>1078</v>
      </c>
      <c r="B119" s="50">
        <v>20801</v>
      </c>
      <c r="C119" s="51" t="s">
        <v>248</v>
      </c>
      <c r="D119" s="52">
        <v>1850000</v>
      </c>
      <c r="E119" s="51">
        <v>1</v>
      </c>
      <c r="F119" s="51">
        <v>4</v>
      </c>
      <c r="G119" s="53">
        <v>3</v>
      </c>
      <c r="H119" s="53">
        <v>2</v>
      </c>
      <c r="I119" s="53">
        <v>2</v>
      </c>
      <c r="J119" s="53">
        <v>4</v>
      </c>
      <c r="K119" s="53">
        <v>2</v>
      </c>
      <c r="L119" s="53">
        <v>3</v>
      </c>
      <c r="M119" s="53">
        <v>1</v>
      </c>
      <c r="N119" s="53">
        <v>4</v>
      </c>
    </row>
    <row r="120" spans="1:14" x14ac:dyDescent="0.3">
      <c r="A120" s="49" t="s">
        <v>851</v>
      </c>
      <c r="B120" s="50">
        <v>20802</v>
      </c>
      <c r="C120" s="51" t="s">
        <v>248</v>
      </c>
      <c r="D120" s="52">
        <v>1550000</v>
      </c>
      <c r="E120" s="51">
        <v>1</v>
      </c>
      <c r="F120" s="51">
        <v>4</v>
      </c>
      <c r="G120" s="53">
        <v>1</v>
      </c>
      <c r="H120" s="53">
        <v>1</v>
      </c>
      <c r="I120" s="53">
        <v>3</v>
      </c>
      <c r="J120" s="53">
        <v>4</v>
      </c>
      <c r="K120" s="53">
        <v>2</v>
      </c>
      <c r="L120" s="53">
        <v>4</v>
      </c>
      <c r="M120" s="53">
        <v>1</v>
      </c>
      <c r="N120" s="53">
        <v>3</v>
      </c>
    </row>
    <row r="121" spans="1:14" x14ac:dyDescent="0.3">
      <c r="A121" s="49" t="s">
        <v>247</v>
      </c>
      <c r="B121" s="50">
        <v>20803</v>
      </c>
      <c r="C121" s="51" t="s">
        <v>248</v>
      </c>
      <c r="D121" s="52">
        <v>1215000</v>
      </c>
      <c r="E121" s="51">
        <v>1</v>
      </c>
      <c r="F121" s="51">
        <v>4</v>
      </c>
      <c r="G121" s="53">
        <v>1</v>
      </c>
      <c r="H121" s="53">
        <v>1</v>
      </c>
      <c r="I121" s="53">
        <v>3</v>
      </c>
      <c r="J121" s="53">
        <v>3</v>
      </c>
      <c r="K121" s="53">
        <v>2</v>
      </c>
      <c r="L121" s="53">
        <v>3</v>
      </c>
      <c r="M121" s="53">
        <v>1</v>
      </c>
      <c r="N121" s="53">
        <v>3</v>
      </c>
    </row>
    <row r="122" spans="1:14" x14ac:dyDescent="0.3">
      <c r="A122" s="49" t="s">
        <v>1832</v>
      </c>
      <c r="B122" s="50">
        <v>20804</v>
      </c>
      <c r="C122" s="51" t="s">
        <v>248</v>
      </c>
      <c r="D122" s="52">
        <v>2000000</v>
      </c>
      <c r="E122" s="51">
        <v>1</v>
      </c>
      <c r="F122" s="51">
        <v>5</v>
      </c>
      <c r="G122" s="53">
        <v>2</v>
      </c>
      <c r="H122" s="53">
        <v>2</v>
      </c>
      <c r="I122" s="53">
        <v>3</v>
      </c>
      <c r="J122" s="53">
        <v>5</v>
      </c>
      <c r="K122" s="53">
        <v>3</v>
      </c>
      <c r="L122" s="53">
        <v>4</v>
      </c>
      <c r="M122" s="53">
        <v>4</v>
      </c>
      <c r="N122" s="53">
        <v>3</v>
      </c>
    </row>
    <row r="123" spans="1:14" x14ac:dyDescent="0.3">
      <c r="A123" s="49" t="s">
        <v>190</v>
      </c>
      <c r="B123" s="50">
        <v>20901</v>
      </c>
      <c r="C123" s="51" t="s">
        <v>112</v>
      </c>
      <c r="D123" s="52">
        <v>1070000</v>
      </c>
      <c r="E123" s="51">
        <v>1</v>
      </c>
      <c r="F123" s="51">
        <v>3</v>
      </c>
      <c r="G123" s="53">
        <v>2</v>
      </c>
      <c r="H123" s="53">
        <v>1</v>
      </c>
      <c r="I123" s="53">
        <v>3</v>
      </c>
      <c r="J123" s="53">
        <v>3</v>
      </c>
      <c r="K123" s="53">
        <v>2</v>
      </c>
      <c r="L123" s="53">
        <v>4</v>
      </c>
      <c r="M123" s="53">
        <v>1</v>
      </c>
      <c r="N123" s="53">
        <v>2</v>
      </c>
    </row>
    <row r="124" spans="1:14" x14ac:dyDescent="0.3">
      <c r="A124" s="49" t="s">
        <v>740</v>
      </c>
      <c r="B124" s="50">
        <v>20902</v>
      </c>
      <c r="C124" s="51" t="s">
        <v>112</v>
      </c>
      <c r="D124" s="52">
        <v>970000</v>
      </c>
      <c r="E124" s="51">
        <v>1</v>
      </c>
      <c r="F124" s="51">
        <v>4</v>
      </c>
      <c r="G124" s="53">
        <v>1</v>
      </c>
      <c r="H124" s="53">
        <v>1</v>
      </c>
      <c r="I124" s="53">
        <v>3</v>
      </c>
      <c r="J124" s="53">
        <v>3</v>
      </c>
      <c r="K124" s="53">
        <v>2</v>
      </c>
      <c r="L124" s="53">
        <v>3</v>
      </c>
      <c r="M124" s="53">
        <v>1</v>
      </c>
      <c r="N124" s="53">
        <v>3</v>
      </c>
    </row>
    <row r="125" spans="1:14" x14ac:dyDescent="0.3">
      <c r="A125" s="49" t="s">
        <v>111</v>
      </c>
      <c r="B125" s="50">
        <v>20903</v>
      </c>
      <c r="C125" s="51" t="s">
        <v>112</v>
      </c>
      <c r="D125" s="52">
        <v>1130000</v>
      </c>
      <c r="E125" s="51">
        <v>1</v>
      </c>
      <c r="F125" s="51">
        <v>4</v>
      </c>
      <c r="G125" s="53">
        <v>2</v>
      </c>
      <c r="H125" s="53">
        <v>3</v>
      </c>
      <c r="I125" s="53">
        <v>2</v>
      </c>
      <c r="J125" s="53">
        <v>2</v>
      </c>
      <c r="K125" s="53">
        <v>2</v>
      </c>
      <c r="L125" s="53">
        <v>3</v>
      </c>
      <c r="M125" s="53">
        <v>1</v>
      </c>
      <c r="N125" s="53">
        <v>2</v>
      </c>
    </row>
    <row r="126" spans="1:14" x14ac:dyDescent="0.3">
      <c r="A126" s="49" t="s">
        <v>379</v>
      </c>
      <c r="B126" s="50">
        <v>20904</v>
      </c>
      <c r="C126" s="51" t="s">
        <v>112</v>
      </c>
      <c r="D126" s="52">
        <v>731500</v>
      </c>
      <c r="E126" s="51">
        <v>1</v>
      </c>
      <c r="F126" s="51">
        <v>4</v>
      </c>
      <c r="G126" s="53">
        <v>3</v>
      </c>
      <c r="H126" s="53">
        <v>4</v>
      </c>
      <c r="I126" s="53">
        <v>4</v>
      </c>
      <c r="J126" s="53">
        <v>2</v>
      </c>
      <c r="K126" s="53">
        <v>4</v>
      </c>
      <c r="L126" s="53">
        <v>3</v>
      </c>
      <c r="M126" s="53">
        <v>1</v>
      </c>
      <c r="N126" s="53">
        <v>2</v>
      </c>
    </row>
    <row r="127" spans="1:14" x14ac:dyDescent="0.3">
      <c r="A127" s="49" t="s">
        <v>126</v>
      </c>
      <c r="B127" s="50">
        <v>21001</v>
      </c>
      <c r="C127" s="51" t="s">
        <v>127</v>
      </c>
      <c r="D127" s="52">
        <v>1040000</v>
      </c>
      <c r="E127" s="51">
        <v>1</v>
      </c>
      <c r="F127" s="51">
        <v>3</v>
      </c>
      <c r="G127" s="53">
        <v>2</v>
      </c>
      <c r="H127" s="53">
        <v>1</v>
      </c>
      <c r="I127" s="53">
        <v>2</v>
      </c>
      <c r="J127" s="53">
        <v>3</v>
      </c>
      <c r="K127" s="53">
        <v>2</v>
      </c>
      <c r="L127" s="53">
        <v>3</v>
      </c>
      <c r="M127" s="53">
        <v>1</v>
      </c>
      <c r="N127" s="53">
        <v>2</v>
      </c>
    </row>
    <row r="128" spans="1:14" x14ac:dyDescent="0.3">
      <c r="A128" s="49" t="s">
        <v>309</v>
      </c>
      <c r="B128" s="50">
        <v>21002</v>
      </c>
      <c r="C128" s="51" t="s">
        <v>127</v>
      </c>
      <c r="D128" s="52">
        <v>878000</v>
      </c>
      <c r="E128" s="51">
        <v>1</v>
      </c>
      <c r="F128" s="51">
        <v>5</v>
      </c>
      <c r="G128" s="53">
        <v>1</v>
      </c>
      <c r="H128" s="53">
        <v>5</v>
      </c>
      <c r="I128" s="53">
        <v>3</v>
      </c>
      <c r="J128" s="53">
        <v>1</v>
      </c>
      <c r="K128" s="53">
        <v>2</v>
      </c>
      <c r="L128" s="53">
        <v>3</v>
      </c>
      <c r="M128" s="53">
        <v>1</v>
      </c>
      <c r="N128" s="53">
        <v>2</v>
      </c>
    </row>
    <row r="129" spans="1:14" x14ac:dyDescent="0.3">
      <c r="A129" s="58" t="s">
        <v>383</v>
      </c>
      <c r="B129" s="50">
        <v>21003</v>
      </c>
      <c r="C129" s="51" t="s">
        <v>127</v>
      </c>
      <c r="D129" s="52">
        <v>870000</v>
      </c>
      <c r="E129" s="51">
        <v>1</v>
      </c>
      <c r="F129" s="51">
        <v>4</v>
      </c>
      <c r="G129" s="53">
        <v>2</v>
      </c>
      <c r="H129" s="53">
        <v>2</v>
      </c>
      <c r="I129" s="53">
        <v>3</v>
      </c>
      <c r="J129" s="53">
        <v>2</v>
      </c>
      <c r="K129" s="53">
        <v>3</v>
      </c>
      <c r="L129" s="53">
        <v>3</v>
      </c>
      <c r="M129" s="53">
        <v>1</v>
      </c>
      <c r="N129" s="53">
        <v>2</v>
      </c>
    </row>
    <row r="130" spans="1:14" x14ac:dyDescent="0.3">
      <c r="A130" s="49" t="s">
        <v>522</v>
      </c>
      <c r="B130" s="50">
        <v>21004</v>
      </c>
      <c r="C130" s="51" t="s">
        <v>127</v>
      </c>
      <c r="D130" s="52">
        <v>647500</v>
      </c>
      <c r="E130" s="51">
        <v>1</v>
      </c>
      <c r="F130" s="51">
        <v>4</v>
      </c>
      <c r="G130" s="53">
        <v>5</v>
      </c>
      <c r="H130" s="53">
        <v>5</v>
      </c>
      <c r="I130" s="53">
        <v>3</v>
      </c>
      <c r="J130" s="53">
        <v>1</v>
      </c>
      <c r="K130" s="53">
        <v>4</v>
      </c>
      <c r="L130" s="53">
        <v>2</v>
      </c>
      <c r="M130" s="53">
        <v>1</v>
      </c>
      <c r="N130" s="53">
        <v>1</v>
      </c>
    </row>
    <row r="131" spans="1:14" x14ac:dyDescent="0.3">
      <c r="A131" s="49" t="s">
        <v>312</v>
      </c>
      <c r="B131" s="50">
        <v>21005</v>
      </c>
      <c r="C131" s="51" t="s">
        <v>127</v>
      </c>
      <c r="D131" s="52">
        <v>666666</v>
      </c>
      <c r="E131" s="51">
        <v>1</v>
      </c>
      <c r="F131" s="51">
        <v>3</v>
      </c>
      <c r="G131" s="53">
        <v>2</v>
      </c>
      <c r="H131" s="53">
        <v>4</v>
      </c>
      <c r="I131" s="53">
        <v>4</v>
      </c>
      <c r="J131" s="53">
        <v>1</v>
      </c>
      <c r="K131" s="53">
        <v>4</v>
      </c>
      <c r="L131" s="53">
        <v>2</v>
      </c>
      <c r="M131" s="53">
        <v>1</v>
      </c>
      <c r="N131" s="53">
        <v>2</v>
      </c>
    </row>
    <row r="132" spans="1:14" x14ac:dyDescent="0.3">
      <c r="A132" s="49" t="s">
        <v>129</v>
      </c>
      <c r="B132" s="50">
        <v>21101</v>
      </c>
      <c r="C132" s="51" t="s">
        <v>91</v>
      </c>
      <c r="D132" s="52">
        <v>988000</v>
      </c>
      <c r="E132" s="51">
        <v>1</v>
      </c>
      <c r="F132" s="51">
        <v>4</v>
      </c>
      <c r="G132" s="53">
        <v>2</v>
      </c>
      <c r="H132" s="53">
        <v>1</v>
      </c>
      <c r="I132" s="53">
        <v>3</v>
      </c>
      <c r="J132" s="53">
        <v>3</v>
      </c>
      <c r="K132" s="53">
        <v>2</v>
      </c>
      <c r="L132" s="53">
        <v>3</v>
      </c>
      <c r="M132" s="53">
        <v>1</v>
      </c>
      <c r="N132" s="53">
        <v>2</v>
      </c>
    </row>
    <row r="133" spans="1:14" x14ac:dyDescent="0.3">
      <c r="A133" s="49" t="s">
        <v>454</v>
      </c>
      <c r="B133" s="50">
        <v>21102</v>
      </c>
      <c r="C133" s="51" t="s">
        <v>91</v>
      </c>
      <c r="D133" s="52">
        <v>1620000</v>
      </c>
      <c r="E133" s="51">
        <v>4</v>
      </c>
      <c r="F133" s="51">
        <v>4</v>
      </c>
      <c r="G133" s="53">
        <v>2</v>
      </c>
      <c r="H133" s="53">
        <v>2</v>
      </c>
      <c r="I133" s="53">
        <v>2</v>
      </c>
      <c r="J133" s="53">
        <v>4</v>
      </c>
      <c r="K133" s="53">
        <v>1</v>
      </c>
      <c r="L133" s="53">
        <v>4</v>
      </c>
      <c r="M133" s="53">
        <v>1</v>
      </c>
      <c r="N133" s="53">
        <v>3</v>
      </c>
    </row>
    <row r="134" spans="1:14" x14ac:dyDescent="0.3">
      <c r="A134" s="58" t="s">
        <v>255</v>
      </c>
      <c r="B134" s="50">
        <v>21103</v>
      </c>
      <c r="C134" s="51" t="s">
        <v>91</v>
      </c>
      <c r="D134" s="52">
        <v>1010000</v>
      </c>
      <c r="E134" s="51">
        <v>1</v>
      </c>
      <c r="F134" s="51">
        <v>4</v>
      </c>
      <c r="G134" s="53">
        <v>2</v>
      </c>
      <c r="H134" s="53">
        <v>2</v>
      </c>
      <c r="I134" s="53">
        <v>3</v>
      </c>
      <c r="J134" s="53">
        <v>3</v>
      </c>
      <c r="K134" s="53">
        <v>2</v>
      </c>
      <c r="L134" s="53">
        <v>3</v>
      </c>
      <c r="M134" s="53">
        <v>1</v>
      </c>
      <c r="N134" s="53">
        <v>2</v>
      </c>
    </row>
    <row r="135" spans="1:14" x14ac:dyDescent="0.3">
      <c r="A135" s="49" t="s">
        <v>639</v>
      </c>
      <c r="B135" s="50">
        <v>21104</v>
      </c>
      <c r="C135" s="51" t="s">
        <v>91</v>
      </c>
      <c r="D135" s="52">
        <v>1235000</v>
      </c>
      <c r="E135" s="51">
        <v>1</v>
      </c>
      <c r="F135" s="51">
        <v>5</v>
      </c>
      <c r="G135" s="53">
        <v>2</v>
      </c>
      <c r="H135" s="53">
        <v>1</v>
      </c>
      <c r="I135" s="53">
        <v>2</v>
      </c>
      <c r="J135" s="53">
        <v>3</v>
      </c>
      <c r="K135" s="53">
        <v>3</v>
      </c>
      <c r="L135" s="53">
        <v>4</v>
      </c>
      <c r="M135" s="53">
        <v>1</v>
      </c>
      <c r="N135" s="53">
        <v>3</v>
      </c>
    </row>
    <row r="136" spans="1:14" x14ac:dyDescent="0.3">
      <c r="A136" s="49" t="s">
        <v>90</v>
      </c>
      <c r="B136" s="50">
        <v>21105</v>
      </c>
      <c r="C136" s="51" t="s">
        <v>91</v>
      </c>
      <c r="D136" s="52">
        <v>850000</v>
      </c>
      <c r="E136" s="51">
        <v>1</v>
      </c>
      <c r="F136" s="51">
        <v>3</v>
      </c>
      <c r="G136" s="53">
        <v>2</v>
      </c>
      <c r="H136" s="53">
        <v>3</v>
      </c>
      <c r="I136" s="53">
        <v>3</v>
      </c>
      <c r="J136" s="53">
        <v>2</v>
      </c>
      <c r="K136" s="53">
        <v>2</v>
      </c>
      <c r="L136" s="53">
        <v>3</v>
      </c>
      <c r="M136" s="53">
        <v>1</v>
      </c>
      <c r="N136" s="53">
        <v>2</v>
      </c>
    </row>
    <row r="137" spans="1:14" x14ac:dyDescent="0.3">
      <c r="A137" s="49" t="s">
        <v>529</v>
      </c>
      <c r="B137" s="50">
        <v>21201</v>
      </c>
      <c r="C137" s="51" t="s">
        <v>163</v>
      </c>
      <c r="D137" s="52">
        <v>705000</v>
      </c>
      <c r="E137" s="51">
        <v>1</v>
      </c>
      <c r="F137" s="51">
        <v>4</v>
      </c>
      <c r="G137" s="53">
        <v>5</v>
      </c>
      <c r="H137" s="53">
        <v>5</v>
      </c>
      <c r="I137" s="53">
        <v>4</v>
      </c>
      <c r="J137" s="53">
        <v>1</v>
      </c>
      <c r="K137" s="53">
        <v>3</v>
      </c>
      <c r="L137" s="53">
        <v>2</v>
      </c>
      <c r="M137" s="53">
        <v>1</v>
      </c>
      <c r="N137" s="53">
        <v>2</v>
      </c>
    </row>
    <row r="138" spans="1:14" x14ac:dyDescent="0.3">
      <c r="A138" s="49" t="s">
        <v>316</v>
      </c>
      <c r="B138" s="50">
        <v>21202</v>
      </c>
      <c r="C138" s="51" t="s">
        <v>163</v>
      </c>
      <c r="D138" s="52">
        <v>825000</v>
      </c>
      <c r="E138" s="51">
        <v>1</v>
      </c>
      <c r="F138" s="51">
        <v>4</v>
      </c>
      <c r="G138" s="53">
        <v>3</v>
      </c>
      <c r="H138" s="53">
        <v>3</v>
      </c>
      <c r="I138" s="53">
        <v>3</v>
      </c>
      <c r="J138" s="53">
        <v>2</v>
      </c>
      <c r="K138" s="53">
        <v>3</v>
      </c>
      <c r="L138" s="53">
        <v>3</v>
      </c>
      <c r="M138" s="53">
        <v>1</v>
      </c>
      <c r="N138" s="53">
        <v>2</v>
      </c>
    </row>
    <row r="139" spans="1:14" x14ac:dyDescent="0.3">
      <c r="A139" s="49" t="s">
        <v>747</v>
      </c>
      <c r="B139" s="50">
        <v>21203</v>
      </c>
      <c r="C139" s="51" t="s">
        <v>163</v>
      </c>
      <c r="D139" s="52">
        <v>735000</v>
      </c>
      <c r="E139" s="51">
        <v>1</v>
      </c>
      <c r="F139" s="51">
        <v>4</v>
      </c>
      <c r="G139" s="53">
        <v>3</v>
      </c>
      <c r="H139" s="53">
        <v>5</v>
      </c>
      <c r="I139" s="53">
        <v>5</v>
      </c>
      <c r="J139" s="53">
        <v>1</v>
      </c>
      <c r="K139" s="53">
        <v>4</v>
      </c>
      <c r="L139" s="53">
        <v>2</v>
      </c>
      <c r="M139" s="53">
        <v>1</v>
      </c>
      <c r="N139" s="53">
        <v>2</v>
      </c>
    </row>
    <row r="140" spans="1:14" x14ac:dyDescent="0.3">
      <c r="A140" s="49" t="s">
        <v>162</v>
      </c>
      <c r="B140" s="50">
        <v>21204</v>
      </c>
      <c r="C140" s="51" t="s">
        <v>163</v>
      </c>
      <c r="D140" s="52">
        <v>865000</v>
      </c>
      <c r="E140" s="51">
        <v>1</v>
      </c>
      <c r="F140" s="51">
        <v>3</v>
      </c>
      <c r="G140" s="53">
        <v>1</v>
      </c>
      <c r="H140" s="53">
        <v>2</v>
      </c>
      <c r="I140" s="53">
        <v>3</v>
      </c>
      <c r="J140" s="53">
        <v>3</v>
      </c>
      <c r="K140" s="53">
        <v>2</v>
      </c>
      <c r="L140" s="53">
        <v>3</v>
      </c>
      <c r="M140" s="53">
        <v>1</v>
      </c>
      <c r="N140" s="53">
        <v>3</v>
      </c>
    </row>
    <row r="141" spans="1:14" x14ac:dyDescent="0.3">
      <c r="A141" s="49" t="s">
        <v>292</v>
      </c>
      <c r="B141" s="50">
        <v>21205</v>
      </c>
      <c r="C141" s="51" t="s">
        <v>163</v>
      </c>
      <c r="D141" s="52">
        <v>1475800</v>
      </c>
      <c r="E141" s="51">
        <v>1</v>
      </c>
      <c r="F141" s="51">
        <v>4</v>
      </c>
      <c r="G141" s="53">
        <v>2</v>
      </c>
      <c r="H141" s="53">
        <v>1</v>
      </c>
      <c r="I141" s="53">
        <v>3</v>
      </c>
      <c r="J141" s="53">
        <v>5</v>
      </c>
      <c r="K141" s="53">
        <v>3</v>
      </c>
      <c r="L141" s="53">
        <v>4</v>
      </c>
      <c r="M141" s="53">
        <v>1</v>
      </c>
      <c r="N141" s="53">
        <v>3</v>
      </c>
    </row>
    <row r="142" spans="1:14" x14ac:dyDescent="0.3">
      <c r="A142" s="49" t="s">
        <v>94</v>
      </c>
      <c r="B142" s="50">
        <v>21301</v>
      </c>
      <c r="C142" s="51" t="s">
        <v>95</v>
      </c>
      <c r="D142" s="52">
        <v>705000</v>
      </c>
      <c r="E142" s="51">
        <v>1</v>
      </c>
      <c r="F142" s="51">
        <v>4</v>
      </c>
      <c r="G142" s="53">
        <v>1</v>
      </c>
      <c r="H142" s="53">
        <v>1</v>
      </c>
      <c r="I142" s="53">
        <v>3</v>
      </c>
      <c r="J142" s="53">
        <v>2</v>
      </c>
      <c r="K142" s="53">
        <v>2</v>
      </c>
      <c r="L142" s="53">
        <v>3</v>
      </c>
      <c r="M142" s="53">
        <v>1</v>
      </c>
      <c r="N142" s="53">
        <v>2</v>
      </c>
    </row>
    <row r="143" spans="1:14" x14ac:dyDescent="0.3">
      <c r="A143" s="49" t="s">
        <v>461</v>
      </c>
      <c r="B143" s="50">
        <v>21302</v>
      </c>
      <c r="C143" s="51" t="s">
        <v>95</v>
      </c>
      <c r="D143" s="52">
        <v>1010000</v>
      </c>
      <c r="E143" s="51">
        <v>1</v>
      </c>
      <c r="F143" s="51">
        <v>3</v>
      </c>
      <c r="G143" s="53">
        <v>2</v>
      </c>
      <c r="H143" s="53">
        <v>2</v>
      </c>
      <c r="I143" s="53">
        <v>3</v>
      </c>
      <c r="J143" s="53">
        <v>2</v>
      </c>
      <c r="K143" s="53">
        <v>3</v>
      </c>
      <c r="L143" s="53">
        <v>3</v>
      </c>
      <c r="M143" s="53">
        <v>1</v>
      </c>
      <c r="N143" s="53">
        <v>2</v>
      </c>
    </row>
    <row r="144" spans="1:14" x14ac:dyDescent="0.3">
      <c r="A144" s="49" t="s">
        <v>536</v>
      </c>
      <c r="B144" s="50">
        <v>21303</v>
      </c>
      <c r="C144" s="51" t="s">
        <v>95</v>
      </c>
      <c r="D144" s="52">
        <v>1045000</v>
      </c>
      <c r="E144" s="51">
        <v>1</v>
      </c>
      <c r="F144" s="51">
        <v>4</v>
      </c>
      <c r="G144" s="53">
        <v>1</v>
      </c>
      <c r="H144" s="53">
        <v>2</v>
      </c>
      <c r="I144" s="53">
        <v>4</v>
      </c>
      <c r="J144" s="53">
        <v>2</v>
      </c>
      <c r="K144" s="53">
        <v>3</v>
      </c>
      <c r="L144" s="53">
        <v>3</v>
      </c>
      <c r="M144" s="53">
        <v>1</v>
      </c>
      <c r="N144" s="53">
        <v>2</v>
      </c>
    </row>
    <row r="145" spans="1:14" x14ac:dyDescent="0.3">
      <c r="A145" s="49" t="s">
        <v>196</v>
      </c>
      <c r="B145" s="50">
        <v>21304</v>
      </c>
      <c r="C145" s="51" t="s">
        <v>95</v>
      </c>
      <c r="D145" s="52">
        <v>598000</v>
      </c>
      <c r="E145" s="51">
        <v>1</v>
      </c>
      <c r="F145" s="51">
        <v>4</v>
      </c>
      <c r="G145" s="53">
        <v>1</v>
      </c>
      <c r="H145" s="53">
        <v>4</v>
      </c>
      <c r="I145" s="53">
        <v>4</v>
      </c>
      <c r="J145" s="53">
        <v>1</v>
      </c>
      <c r="K145" s="53">
        <v>5</v>
      </c>
      <c r="L145" s="53">
        <v>2</v>
      </c>
      <c r="M145" s="53">
        <v>1</v>
      </c>
      <c r="N145" s="53">
        <v>1</v>
      </c>
    </row>
    <row r="146" spans="1:14" x14ac:dyDescent="0.3">
      <c r="A146" s="49" t="s">
        <v>757</v>
      </c>
      <c r="B146" s="50">
        <v>21305</v>
      </c>
      <c r="C146" s="51" t="s">
        <v>95</v>
      </c>
      <c r="D146" s="52">
        <v>655000</v>
      </c>
      <c r="E146" s="51">
        <v>1</v>
      </c>
      <c r="F146" s="51">
        <v>4</v>
      </c>
      <c r="G146" s="53">
        <v>4</v>
      </c>
      <c r="H146" s="53">
        <v>5</v>
      </c>
      <c r="I146" s="53">
        <v>5</v>
      </c>
      <c r="J146" s="53">
        <v>1</v>
      </c>
      <c r="K146" s="53">
        <v>5</v>
      </c>
      <c r="L146" s="53">
        <v>2</v>
      </c>
      <c r="M146" s="53">
        <v>1</v>
      </c>
      <c r="N146" s="53">
        <v>1</v>
      </c>
    </row>
    <row r="147" spans="1:14" x14ac:dyDescent="0.3">
      <c r="A147" s="49" t="s">
        <v>538</v>
      </c>
      <c r="B147" s="50">
        <v>21401</v>
      </c>
      <c r="C147" s="51" t="s">
        <v>539</v>
      </c>
      <c r="D147" s="52">
        <v>785000</v>
      </c>
      <c r="E147" s="51">
        <v>1</v>
      </c>
      <c r="F147" s="51">
        <v>4</v>
      </c>
      <c r="G147" s="53">
        <v>4</v>
      </c>
      <c r="H147" s="53">
        <v>1</v>
      </c>
      <c r="I147" s="53">
        <v>4</v>
      </c>
      <c r="J147" s="53">
        <v>2</v>
      </c>
      <c r="K147" s="53">
        <v>3</v>
      </c>
      <c r="L147" s="53">
        <v>3</v>
      </c>
      <c r="M147" s="53">
        <v>1</v>
      </c>
      <c r="N147" s="53">
        <v>3</v>
      </c>
    </row>
    <row r="148" spans="1:14" x14ac:dyDescent="0.3">
      <c r="A148" s="49" t="s">
        <v>539</v>
      </c>
      <c r="B148" s="50">
        <v>21402</v>
      </c>
      <c r="C148" s="51" t="s">
        <v>539</v>
      </c>
      <c r="D148" s="52">
        <v>950000</v>
      </c>
      <c r="E148" s="51">
        <v>1</v>
      </c>
      <c r="F148" s="51">
        <v>5</v>
      </c>
      <c r="G148" s="53">
        <v>2</v>
      </c>
      <c r="H148" s="53">
        <v>4</v>
      </c>
      <c r="I148" s="53">
        <v>2</v>
      </c>
      <c r="J148" s="53">
        <v>3</v>
      </c>
      <c r="K148" s="53">
        <v>2</v>
      </c>
      <c r="L148" s="53">
        <v>3</v>
      </c>
      <c r="M148" s="53">
        <v>1</v>
      </c>
      <c r="N148" s="53">
        <v>4</v>
      </c>
    </row>
    <row r="149" spans="1:14" x14ac:dyDescent="0.3">
      <c r="A149" s="49" t="s">
        <v>97</v>
      </c>
      <c r="B149" s="50">
        <v>21501</v>
      </c>
      <c r="C149" s="51" t="s">
        <v>98</v>
      </c>
      <c r="D149" s="52">
        <v>365000</v>
      </c>
      <c r="E149" s="51">
        <v>5</v>
      </c>
      <c r="F149" s="51">
        <v>2</v>
      </c>
      <c r="G149" s="53">
        <v>2</v>
      </c>
      <c r="H149" s="53">
        <v>4</v>
      </c>
      <c r="I149" s="53">
        <v>1</v>
      </c>
      <c r="J149" s="53">
        <v>1</v>
      </c>
      <c r="K149" s="53">
        <v>2</v>
      </c>
      <c r="L149" s="53">
        <v>1</v>
      </c>
      <c r="M149" s="53">
        <v>1</v>
      </c>
      <c r="N149" s="53">
        <v>2</v>
      </c>
    </row>
    <row r="150" spans="1:14" x14ac:dyDescent="0.3">
      <c r="A150" s="49" t="s">
        <v>198</v>
      </c>
      <c r="B150" s="50">
        <v>21502</v>
      </c>
      <c r="C150" s="51" t="s">
        <v>98</v>
      </c>
      <c r="D150" s="52">
        <v>450000</v>
      </c>
      <c r="E150" s="51">
        <v>3</v>
      </c>
      <c r="F150" s="51">
        <v>3</v>
      </c>
      <c r="G150" s="53">
        <v>3</v>
      </c>
      <c r="H150" s="53">
        <v>2</v>
      </c>
      <c r="I150" s="53">
        <v>3</v>
      </c>
      <c r="J150" s="53">
        <v>1</v>
      </c>
      <c r="K150" s="53">
        <v>3</v>
      </c>
      <c r="L150" s="53">
        <v>1</v>
      </c>
      <c r="M150" s="53">
        <v>1</v>
      </c>
      <c r="N150" s="53">
        <v>3</v>
      </c>
    </row>
    <row r="151" spans="1:14" x14ac:dyDescent="0.3">
      <c r="A151" s="49" t="s">
        <v>166</v>
      </c>
      <c r="B151" s="50">
        <v>21503</v>
      </c>
      <c r="C151" s="51" t="s">
        <v>98</v>
      </c>
      <c r="D151" s="52">
        <v>415000</v>
      </c>
      <c r="E151" s="51">
        <v>5</v>
      </c>
      <c r="F151" s="51">
        <v>2</v>
      </c>
      <c r="G151" s="53">
        <v>1</v>
      </c>
      <c r="H151" s="53">
        <v>5</v>
      </c>
      <c r="I151" s="53">
        <v>1</v>
      </c>
      <c r="J151" s="53">
        <v>1</v>
      </c>
      <c r="K151" s="53">
        <v>1</v>
      </c>
      <c r="L151" s="53">
        <v>2</v>
      </c>
      <c r="M151" s="53">
        <v>1</v>
      </c>
      <c r="N151" s="53">
        <v>2</v>
      </c>
    </row>
    <row r="152" spans="1:14" x14ac:dyDescent="0.3">
      <c r="A152" s="49" t="s">
        <v>1100</v>
      </c>
      <c r="B152" s="50">
        <v>21601</v>
      </c>
      <c r="C152" s="51" t="s">
        <v>976</v>
      </c>
      <c r="D152" s="52">
        <v>510000</v>
      </c>
      <c r="E152" s="51">
        <v>5</v>
      </c>
      <c r="F152" s="51">
        <v>3</v>
      </c>
      <c r="G152" s="53">
        <v>1</v>
      </c>
      <c r="H152" s="53">
        <v>5</v>
      </c>
      <c r="I152" s="53">
        <v>2</v>
      </c>
      <c r="J152" s="53">
        <v>1</v>
      </c>
      <c r="K152" s="53">
        <v>2</v>
      </c>
      <c r="L152" s="53">
        <v>1</v>
      </c>
      <c r="M152" s="53">
        <v>1</v>
      </c>
      <c r="N152" s="53">
        <v>4</v>
      </c>
    </row>
    <row r="153" spans="1:14" x14ac:dyDescent="0.3">
      <c r="A153" s="49" t="s">
        <v>975</v>
      </c>
      <c r="B153" s="50">
        <v>21602</v>
      </c>
      <c r="C153" s="51" t="s">
        <v>976</v>
      </c>
      <c r="D153" s="52">
        <v>520000</v>
      </c>
      <c r="E153" s="51">
        <v>5</v>
      </c>
      <c r="F153" s="51">
        <v>4</v>
      </c>
      <c r="G153" s="53">
        <v>1</v>
      </c>
      <c r="H153" s="53">
        <v>5</v>
      </c>
      <c r="I153" s="53">
        <v>2</v>
      </c>
      <c r="J153" s="53">
        <v>2</v>
      </c>
      <c r="K153" s="53">
        <v>2</v>
      </c>
      <c r="L153" s="53">
        <v>2</v>
      </c>
      <c r="M153" s="53">
        <v>1</v>
      </c>
      <c r="N153" s="53">
        <v>4</v>
      </c>
    </row>
    <row r="154" spans="1:14" x14ac:dyDescent="0.3">
      <c r="A154" s="49" t="s">
        <v>976</v>
      </c>
      <c r="B154" s="50">
        <v>21603</v>
      </c>
      <c r="C154" s="51" t="s">
        <v>976</v>
      </c>
      <c r="D154" s="52">
        <v>475000</v>
      </c>
      <c r="E154" s="51">
        <v>5</v>
      </c>
      <c r="F154" s="51">
        <v>4</v>
      </c>
      <c r="G154" s="53">
        <v>2</v>
      </c>
      <c r="H154" s="53">
        <v>5</v>
      </c>
      <c r="I154" s="53">
        <v>3</v>
      </c>
      <c r="J154" s="53">
        <v>1</v>
      </c>
      <c r="K154" s="53">
        <v>3</v>
      </c>
      <c r="L154" s="53">
        <v>1</v>
      </c>
      <c r="M154" s="53">
        <v>1</v>
      </c>
      <c r="N154" s="53">
        <v>3</v>
      </c>
    </row>
    <row r="155" spans="1:14" x14ac:dyDescent="0.3">
      <c r="A155" s="49" t="s">
        <v>323</v>
      </c>
      <c r="B155" s="50">
        <v>21701</v>
      </c>
      <c r="C155" s="51" t="s">
        <v>201</v>
      </c>
      <c r="D155" s="52">
        <v>392500</v>
      </c>
      <c r="E155" s="51">
        <v>5</v>
      </c>
      <c r="F155" s="51">
        <v>3</v>
      </c>
      <c r="G155" s="53">
        <v>1</v>
      </c>
      <c r="H155" s="53">
        <v>5</v>
      </c>
      <c r="I155" s="53">
        <v>1</v>
      </c>
      <c r="J155" s="53">
        <v>1</v>
      </c>
      <c r="K155" s="53">
        <v>2</v>
      </c>
      <c r="L155" s="53">
        <v>1</v>
      </c>
      <c r="M155" s="53">
        <v>4</v>
      </c>
      <c r="N155" s="53">
        <v>2</v>
      </c>
    </row>
    <row r="156" spans="1:14" x14ac:dyDescent="0.3">
      <c r="A156" s="49" t="s">
        <v>200</v>
      </c>
      <c r="B156" s="50">
        <v>21703</v>
      </c>
      <c r="C156" s="51" t="s">
        <v>201</v>
      </c>
      <c r="D156" s="52">
        <v>495000</v>
      </c>
      <c r="E156" s="51">
        <v>2</v>
      </c>
      <c r="F156" s="51">
        <v>4</v>
      </c>
      <c r="G156" s="53">
        <v>1</v>
      </c>
      <c r="H156" s="53">
        <v>5</v>
      </c>
      <c r="I156" s="53">
        <v>2</v>
      </c>
      <c r="J156" s="53">
        <v>1</v>
      </c>
      <c r="K156" s="53">
        <v>2</v>
      </c>
      <c r="L156" s="53">
        <v>2</v>
      </c>
      <c r="M156" s="53">
        <v>2</v>
      </c>
      <c r="N156" s="53">
        <v>3</v>
      </c>
    </row>
    <row r="157" spans="1:14" x14ac:dyDescent="0.3">
      <c r="A157" s="49" t="s">
        <v>263</v>
      </c>
      <c r="B157" s="50">
        <v>21704</v>
      </c>
      <c r="C157" s="51" t="s">
        <v>201</v>
      </c>
      <c r="D157" s="52">
        <v>590000</v>
      </c>
      <c r="E157" s="51">
        <v>5</v>
      </c>
      <c r="F157" s="51">
        <v>3</v>
      </c>
      <c r="G157" s="53">
        <v>1</v>
      </c>
      <c r="H157" s="53">
        <v>5</v>
      </c>
      <c r="I157" s="53">
        <v>2</v>
      </c>
      <c r="J157" s="53">
        <v>1</v>
      </c>
      <c r="K157" s="53">
        <v>2</v>
      </c>
      <c r="L157" s="53">
        <v>2</v>
      </c>
      <c r="M157" s="53">
        <v>1</v>
      </c>
      <c r="N157" s="53">
        <v>3</v>
      </c>
    </row>
    <row r="158" spans="1:14" x14ac:dyDescent="0.3">
      <c r="A158" s="58" t="s">
        <v>657</v>
      </c>
      <c r="B158" s="50">
        <v>30101</v>
      </c>
      <c r="C158" s="51" t="s">
        <v>658</v>
      </c>
      <c r="D158" s="52">
        <v>970000</v>
      </c>
      <c r="E158" s="51">
        <v>5</v>
      </c>
      <c r="F158" s="51">
        <v>2</v>
      </c>
      <c r="G158" s="53">
        <v>3</v>
      </c>
      <c r="H158" s="53">
        <v>1</v>
      </c>
      <c r="I158" s="53">
        <v>3</v>
      </c>
      <c r="J158" s="53">
        <v>2</v>
      </c>
      <c r="K158" s="53">
        <v>3</v>
      </c>
      <c r="L158" s="53">
        <v>3</v>
      </c>
      <c r="M158" s="53">
        <v>1</v>
      </c>
      <c r="N158" s="53">
        <v>3</v>
      </c>
    </row>
    <row r="159" spans="1:14" x14ac:dyDescent="0.3">
      <c r="A159" s="49" t="s">
        <v>763</v>
      </c>
      <c r="B159" s="50">
        <v>30102</v>
      </c>
      <c r="C159" s="51" t="s">
        <v>658</v>
      </c>
      <c r="D159" s="52">
        <v>900000</v>
      </c>
      <c r="E159" s="51">
        <v>5</v>
      </c>
      <c r="F159" s="51">
        <v>2</v>
      </c>
      <c r="G159" s="53">
        <v>5</v>
      </c>
      <c r="H159" s="53">
        <v>3</v>
      </c>
      <c r="I159" s="53">
        <v>3</v>
      </c>
      <c r="J159" s="53">
        <v>3</v>
      </c>
      <c r="K159" s="53">
        <v>3</v>
      </c>
      <c r="L159" s="53">
        <v>2</v>
      </c>
      <c r="M159" s="53">
        <v>1</v>
      </c>
      <c r="N159" s="53">
        <v>4</v>
      </c>
    </row>
    <row r="160" spans="1:14" x14ac:dyDescent="0.3">
      <c r="A160" s="49" t="s">
        <v>660</v>
      </c>
      <c r="B160" s="50">
        <v>30103</v>
      </c>
      <c r="C160" s="51" t="s">
        <v>658</v>
      </c>
      <c r="D160" s="52">
        <v>1180000</v>
      </c>
      <c r="E160" s="51">
        <v>5</v>
      </c>
      <c r="F160" s="51">
        <v>1</v>
      </c>
      <c r="G160" s="53">
        <v>3</v>
      </c>
      <c r="H160" s="53">
        <v>2</v>
      </c>
      <c r="I160" s="53">
        <v>4</v>
      </c>
      <c r="J160" s="53">
        <v>3</v>
      </c>
      <c r="K160" s="53">
        <v>3</v>
      </c>
      <c r="L160" s="53">
        <v>3</v>
      </c>
      <c r="M160" s="53">
        <v>2</v>
      </c>
      <c r="N160" s="53">
        <v>3</v>
      </c>
    </row>
    <row r="161" spans="1:14" x14ac:dyDescent="0.3">
      <c r="A161" s="49" t="s">
        <v>466</v>
      </c>
      <c r="B161" s="50">
        <v>30201</v>
      </c>
      <c r="C161" s="51" t="s">
        <v>266</v>
      </c>
      <c r="D161" s="52">
        <v>1130000</v>
      </c>
      <c r="E161" s="51">
        <v>5</v>
      </c>
      <c r="F161" s="51">
        <v>2</v>
      </c>
      <c r="G161" s="53">
        <v>2</v>
      </c>
      <c r="H161" s="53">
        <v>3</v>
      </c>
      <c r="I161" s="53">
        <v>3</v>
      </c>
      <c r="J161" s="53">
        <v>2</v>
      </c>
      <c r="K161" s="53">
        <v>3</v>
      </c>
      <c r="L161" s="53">
        <v>3</v>
      </c>
      <c r="M161" s="53">
        <v>1</v>
      </c>
      <c r="N161" s="53">
        <v>2</v>
      </c>
    </row>
    <row r="162" spans="1:14" x14ac:dyDescent="0.3">
      <c r="A162" s="49" t="s">
        <v>872</v>
      </c>
      <c r="B162" s="50">
        <v>30202</v>
      </c>
      <c r="C162" s="51" t="s">
        <v>266</v>
      </c>
      <c r="D162" s="52">
        <v>1185000</v>
      </c>
      <c r="E162" s="51">
        <v>5</v>
      </c>
      <c r="F162" s="51">
        <v>1</v>
      </c>
      <c r="G162" s="53">
        <v>3</v>
      </c>
      <c r="H162" s="53">
        <v>1</v>
      </c>
      <c r="I162" s="53">
        <v>4</v>
      </c>
      <c r="J162" s="53">
        <v>3</v>
      </c>
      <c r="K162" s="53">
        <v>4</v>
      </c>
      <c r="L162" s="53">
        <v>3</v>
      </c>
      <c r="M162" s="53">
        <v>1</v>
      </c>
      <c r="N162" s="53">
        <v>3</v>
      </c>
    </row>
    <row r="163" spans="1:14" x14ac:dyDescent="0.3">
      <c r="A163" s="49" t="s">
        <v>265</v>
      </c>
      <c r="B163" s="50">
        <v>30203</v>
      </c>
      <c r="C163" s="51" t="s">
        <v>266</v>
      </c>
      <c r="D163" s="52">
        <v>1050000</v>
      </c>
      <c r="E163" s="51">
        <v>5</v>
      </c>
      <c r="F163" s="51">
        <v>1</v>
      </c>
      <c r="G163" s="53">
        <v>2</v>
      </c>
      <c r="H163" s="53">
        <v>1</v>
      </c>
      <c r="I163" s="53">
        <v>4</v>
      </c>
      <c r="J163" s="53">
        <v>3</v>
      </c>
      <c r="K163" s="53">
        <v>3</v>
      </c>
      <c r="L163" s="53">
        <v>3</v>
      </c>
      <c r="M163" s="53">
        <v>1</v>
      </c>
      <c r="N163" s="53">
        <v>3</v>
      </c>
    </row>
    <row r="164" spans="1:14" x14ac:dyDescent="0.3">
      <c r="A164" s="49" t="s">
        <v>1108</v>
      </c>
      <c r="B164" s="50">
        <v>30204</v>
      </c>
      <c r="C164" s="51" t="s">
        <v>266</v>
      </c>
      <c r="D164" s="52">
        <v>925000</v>
      </c>
      <c r="E164" s="51">
        <v>5</v>
      </c>
      <c r="F164" s="51">
        <v>2</v>
      </c>
      <c r="G164" s="53">
        <v>3</v>
      </c>
      <c r="H164" s="53">
        <v>2</v>
      </c>
      <c r="I164" s="53">
        <v>4</v>
      </c>
      <c r="J164" s="53">
        <v>3</v>
      </c>
      <c r="K164" s="53">
        <v>3</v>
      </c>
      <c r="L164" s="53">
        <v>3</v>
      </c>
      <c r="M164" s="53">
        <v>1</v>
      </c>
      <c r="N164" s="53">
        <v>3</v>
      </c>
    </row>
    <row r="165" spans="1:14" x14ac:dyDescent="0.3">
      <c r="A165" s="49" t="s">
        <v>1361</v>
      </c>
      <c r="B165" s="50">
        <v>30301</v>
      </c>
      <c r="C165" s="51" t="s">
        <v>875</v>
      </c>
      <c r="D165" s="52">
        <v>1495000</v>
      </c>
      <c r="E165" s="51">
        <v>5</v>
      </c>
      <c r="F165" s="51">
        <v>2</v>
      </c>
      <c r="G165" s="53">
        <v>2</v>
      </c>
      <c r="H165" s="53">
        <v>2</v>
      </c>
      <c r="I165" s="53">
        <v>3</v>
      </c>
      <c r="J165" s="53">
        <v>4</v>
      </c>
      <c r="K165" s="53">
        <v>3</v>
      </c>
      <c r="L165" s="53">
        <v>4</v>
      </c>
      <c r="M165" s="53">
        <v>1</v>
      </c>
      <c r="N165" s="53">
        <v>3</v>
      </c>
    </row>
    <row r="166" spans="1:14" x14ac:dyDescent="0.3">
      <c r="A166" s="49" t="s">
        <v>1223</v>
      </c>
      <c r="B166" s="50">
        <v>30302</v>
      </c>
      <c r="C166" s="51" t="s">
        <v>875</v>
      </c>
      <c r="D166" s="52">
        <v>1385000</v>
      </c>
      <c r="E166" s="51">
        <v>5</v>
      </c>
      <c r="F166" s="51">
        <v>2</v>
      </c>
      <c r="G166" s="53">
        <v>1</v>
      </c>
      <c r="H166" s="53">
        <v>2</v>
      </c>
      <c r="I166" s="53">
        <v>4</v>
      </c>
      <c r="J166" s="53">
        <v>4</v>
      </c>
      <c r="K166" s="53">
        <v>3</v>
      </c>
      <c r="L166" s="53">
        <v>4</v>
      </c>
      <c r="M166" s="53">
        <v>1</v>
      </c>
      <c r="N166" s="53">
        <v>3</v>
      </c>
    </row>
    <row r="167" spans="1:14" x14ac:dyDescent="0.3">
      <c r="A167" s="49" t="s">
        <v>1606</v>
      </c>
      <c r="B167" s="50">
        <v>30303</v>
      </c>
      <c r="C167" s="51" t="s">
        <v>875</v>
      </c>
      <c r="D167" s="52">
        <v>1300000</v>
      </c>
      <c r="E167" s="51">
        <v>5</v>
      </c>
      <c r="F167" s="51">
        <v>2</v>
      </c>
      <c r="G167" s="53">
        <v>1</v>
      </c>
      <c r="H167" s="53">
        <v>3</v>
      </c>
      <c r="I167" s="53">
        <v>3</v>
      </c>
      <c r="J167" s="53">
        <v>4</v>
      </c>
      <c r="K167" s="53">
        <v>4</v>
      </c>
      <c r="L167" s="53">
        <v>4</v>
      </c>
      <c r="M167" s="53">
        <v>2</v>
      </c>
      <c r="N167" s="53">
        <v>3</v>
      </c>
    </row>
    <row r="168" spans="1:14" x14ac:dyDescent="0.3">
      <c r="A168" s="49" t="s">
        <v>874</v>
      </c>
      <c r="B168" s="50">
        <v>30304</v>
      </c>
      <c r="C168" s="51" t="s">
        <v>875</v>
      </c>
      <c r="D168" s="52">
        <v>1235000</v>
      </c>
      <c r="E168" s="51">
        <v>5</v>
      </c>
      <c r="F168" s="51">
        <v>2</v>
      </c>
      <c r="G168" s="53">
        <v>1</v>
      </c>
      <c r="H168" s="53">
        <v>2</v>
      </c>
      <c r="I168" s="53">
        <v>4</v>
      </c>
      <c r="J168" s="53">
        <v>3</v>
      </c>
      <c r="K168" s="53">
        <v>3</v>
      </c>
      <c r="L168" s="53">
        <v>4</v>
      </c>
      <c r="M168" s="53">
        <v>1</v>
      </c>
      <c r="N168" s="53">
        <v>2</v>
      </c>
    </row>
    <row r="169" spans="1:14" x14ac:dyDescent="0.3">
      <c r="A169" s="49" t="s">
        <v>1608</v>
      </c>
      <c r="B169" s="50">
        <v>30305</v>
      </c>
      <c r="C169" s="51" t="s">
        <v>875</v>
      </c>
      <c r="D169" s="52">
        <v>1001000</v>
      </c>
      <c r="E169" s="51">
        <v>5</v>
      </c>
      <c r="F169" s="51">
        <v>2</v>
      </c>
      <c r="G169" s="53">
        <v>1</v>
      </c>
      <c r="H169" s="53">
        <v>3</v>
      </c>
      <c r="I169" s="53">
        <v>4</v>
      </c>
      <c r="J169" s="53">
        <v>2</v>
      </c>
      <c r="K169" s="53">
        <v>4</v>
      </c>
      <c r="L169" s="53">
        <v>3</v>
      </c>
      <c r="M169" s="53">
        <v>1</v>
      </c>
      <c r="N169" s="53">
        <v>3</v>
      </c>
    </row>
    <row r="170" spans="1:14" x14ac:dyDescent="0.3">
      <c r="A170" s="49" t="s">
        <v>1726</v>
      </c>
      <c r="B170" s="50">
        <v>30306</v>
      </c>
      <c r="C170" s="51" t="s">
        <v>875</v>
      </c>
      <c r="D170" s="52">
        <v>1213500</v>
      </c>
      <c r="E170" s="51">
        <v>5</v>
      </c>
      <c r="F170" s="51">
        <v>2</v>
      </c>
      <c r="G170" s="53">
        <v>1</v>
      </c>
      <c r="H170" s="53">
        <v>3</v>
      </c>
      <c r="I170" s="53">
        <v>3</v>
      </c>
      <c r="J170" s="53">
        <v>4</v>
      </c>
      <c r="K170" s="53">
        <v>4</v>
      </c>
      <c r="L170" s="53">
        <v>4</v>
      </c>
      <c r="M170" s="53">
        <v>2</v>
      </c>
      <c r="N170" s="53">
        <v>3</v>
      </c>
    </row>
    <row r="171" spans="1:14" x14ac:dyDescent="0.3">
      <c r="A171" s="49" t="s">
        <v>325</v>
      </c>
      <c r="B171" s="50">
        <v>30401</v>
      </c>
      <c r="C171" s="51" t="s">
        <v>326</v>
      </c>
      <c r="D171" s="52">
        <v>1157500</v>
      </c>
      <c r="E171" s="51">
        <v>5</v>
      </c>
      <c r="F171" s="51">
        <v>1</v>
      </c>
      <c r="G171" s="53">
        <v>1</v>
      </c>
      <c r="H171" s="53">
        <v>3</v>
      </c>
      <c r="I171" s="53">
        <v>3</v>
      </c>
      <c r="J171" s="53">
        <v>2</v>
      </c>
      <c r="K171" s="53">
        <v>3</v>
      </c>
      <c r="L171" s="53">
        <v>3</v>
      </c>
      <c r="M171" s="53">
        <v>1</v>
      </c>
      <c r="N171" s="53">
        <v>2</v>
      </c>
    </row>
    <row r="172" spans="1:14" x14ac:dyDescent="0.3">
      <c r="A172" s="49" t="s">
        <v>393</v>
      </c>
      <c r="B172" s="50">
        <v>30402</v>
      </c>
      <c r="C172" s="51" t="s">
        <v>326</v>
      </c>
      <c r="D172" s="52">
        <v>1410000</v>
      </c>
      <c r="E172" s="51">
        <v>5</v>
      </c>
      <c r="F172" s="51">
        <v>2</v>
      </c>
      <c r="G172" s="53">
        <v>2</v>
      </c>
      <c r="H172" s="53">
        <v>3</v>
      </c>
      <c r="I172" s="53">
        <v>3</v>
      </c>
      <c r="J172" s="53">
        <v>2</v>
      </c>
      <c r="K172" s="53">
        <v>3</v>
      </c>
      <c r="L172" s="53">
        <v>3</v>
      </c>
      <c r="M172" s="53">
        <v>1</v>
      </c>
      <c r="N172" s="53">
        <v>2</v>
      </c>
    </row>
    <row r="173" spans="1:14" x14ac:dyDescent="0.3">
      <c r="A173" s="49" t="s">
        <v>546</v>
      </c>
      <c r="B173" s="50">
        <v>30403</v>
      </c>
      <c r="C173" s="51" t="s">
        <v>326</v>
      </c>
      <c r="D173" s="52">
        <v>1644000</v>
      </c>
      <c r="E173" s="51">
        <v>5</v>
      </c>
      <c r="F173" s="51">
        <v>2</v>
      </c>
      <c r="G173" s="53">
        <v>1</v>
      </c>
      <c r="H173" s="53">
        <v>2</v>
      </c>
      <c r="I173" s="53">
        <v>3</v>
      </c>
      <c r="J173" s="53">
        <v>5</v>
      </c>
      <c r="K173" s="53">
        <v>3</v>
      </c>
      <c r="L173" s="53">
        <v>4</v>
      </c>
      <c r="M173" s="53">
        <v>1</v>
      </c>
      <c r="N173" s="53">
        <v>3</v>
      </c>
    </row>
    <row r="174" spans="1:14" x14ac:dyDescent="0.3">
      <c r="A174" s="49" t="s">
        <v>879</v>
      </c>
      <c r="B174" s="50">
        <v>30404</v>
      </c>
      <c r="C174" s="51" t="s">
        <v>326</v>
      </c>
      <c r="D174" s="52">
        <v>1150000</v>
      </c>
      <c r="E174" s="51">
        <v>5</v>
      </c>
      <c r="F174" s="51">
        <v>1</v>
      </c>
      <c r="G174" s="53">
        <v>1</v>
      </c>
      <c r="H174" s="53">
        <v>4</v>
      </c>
      <c r="I174" s="53">
        <v>3</v>
      </c>
      <c r="J174" s="53">
        <v>2</v>
      </c>
      <c r="K174" s="53">
        <v>3</v>
      </c>
      <c r="L174" s="53">
        <v>3</v>
      </c>
      <c r="M174" s="53">
        <v>1</v>
      </c>
      <c r="N174" s="53">
        <v>2</v>
      </c>
    </row>
    <row r="175" spans="1:14" x14ac:dyDescent="0.3">
      <c r="A175" s="49" t="s">
        <v>1111</v>
      </c>
      <c r="B175" s="50">
        <v>30501</v>
      </c>
      <c r="C175" s="51" t="s">
        <v>983</v>
      </c>
      <c r="D175" s="52">
        <v>1900000</v>
      </c>
      <c r="E175" s="51">
        <v>5</v>
      </c>
      <c r="F175" s="51">
        <v>2</v>
      </c>
      <c r="G175" s="53">
        <v>1</v>
      </c>
      <c r="H175" s="53">
        <v>2</v>
      </c>
      <c r="I175" s="53">
        <v>5</v>
      </c>
      <c r="J175" s="53">
        <v>5</v>
      </c>
      <c r="K175" s="53">
        <v>3</v>
      </c>
      <c r="L175" s="53">
        <v>4</v>
      </c>
      <c r="M175" s="53">
        <v>5</v>
      </c>
      <c r="N175" s="53">
        <v>3</v>
      </c>
    </row>
    <row r="176" spans="1:14" x14ac:dyDescent="0.3">
      <c r="A176" s="49" t="s">
        <v>1497</v>
      </c>
      <c r="B176" s="50">
        <v>30502</v>
      </c>
      <c r="C176" s="51" t="s">
        <v>983</v>
      </c>
      <c r="D176" s="52">
        <v>1710000</v>
      </c>
      <c r="E176" s="51">
        <v>5</v>
      </c>
      <c r="F176" s="51">
        <v>2</v>
      </c>
      <c r="G176" s="53">
        <v>3</v>
      </c>
      <c r="H176" s="53">
        <v>2</v>
      </c>
      <c r="I176" s="53">
        <v>4</v>
      </c>
      <c r="J176" s="53">
        <v>4</v>
      </c>
      <c r="K176" s="53">
        <v>4</v>
      </c>
      <c r="L176" s="53">
        <v>4</v>
      </c>
      <c r="M176" s="53">
        <v>1</v>
      </c>
      <c r="N176" s="53">
        <v>3</v>
      </c>
    </row>
    <row r="177" spans="1:14" x14ac:dyDescent="0.3">
      <c r="A177" s="49" t="s">
        <v>982</v>
      </c>
      <c r="B177" s="50">
        <v>30503</v>
      </c>
      <c r="C177" s="51" t="s">
        <v>983</v>
      </c>
      <c r="D177" s="52">
        <v>1675000</v>
      </c>
      <c r="E177" s="51">
        <v>5</v>
      </c>
      <c r="F177" s="51">
        <v>2</v>
      </c>
      <c r="G177" s="53">
        <v>1</v>
      </c>
      <c r="H177" s="53">
        <v>2</v>
      </c>
      <c r="I177" s="53">
        <v>4</v>
      </c>
      <c r="J177" s="53">
        <v>5</v>
      </c>
      <c r="K177" s="53">
        <v>3</v>
      </c>
      <c r="L177" s="53">
        <v>4</v>
      </c>
      <c r="M177" s="53">
        <v>1</v>
      </c>
      <c r="N177" s="53">
        <v>3</v>
      </c>
    </row>
    <row r="178" spans="1:14" x14ac:dyDescent="0.3">
      <c r="A178" s="49" t="s">
        <v>985</v>
      </c>
      <c r="B178" s="50">
        <v>30504</v>
      </c>
      <c r="C178" s="51" t="s">
        <v>983</v>
      </c>
      <c r="D178" s="52">
        <v>1800000</v>
      </c>
      <c r="E178" s="51">
        <v>5</v>
      </c>
      <c r="F178" s="51">
        <v>2</v>
      </c>
      <c r="G178" s="53">
        <v>2</v>
      </c>
      <c r="H178" s="53">
        <v>3</v>
      </c>
      <c r="I178" s="53">
        <v>4</v>
      </c>
      <c r="J178" s="53">
        <v>4</v>
      </c>
      <c r="K178" s="53">
        <v>3</v>
      </c>
      <c r="L178" s="53">
        <v>4</v>
      </c>
      <c r="M178" s="53">
        <v>2</v>
      </c>
      <c r="N178" s="53">
        <v>2</v>
      </c>
    </row>
    <row r="179" spans="1:14" x14ac:dyDescent="0.3">
      <c r="A179" s="49" t="s">
        <v>2063</v>
      </c>
      <c r="B179" s="50">
        <v>30601</v>
      </c>
      <c r="C179" s="51" t="s">
        <v>989</v>
      </c>
      <c r="D179" s="52">
        <v>722000</v>
      </c>
      <c r="E179" s="51">
        <v>5</v>
      </c>
      <c r="F179" s="51">
        <v>3</v>
      </c>
      <c r="G179" s="53">
        <v>4</v>
      </c>
      <c r="H179" s="53">
        <v>3</v>
      </c>
      <c r="I179" s="53">
        <v>4</v>
      </c>
      <c r="J179" s="53">
        <v>1</v>
      </c>
      <c r="K179" s="53">
        <v>3</v>
      </c>
      <c r="L179" s="53">
        <v>1</v>
      </c>
      <c r="M179" s="53">
        <v>1</v>
      </c>
      <c r="N179" s="53">
        <v>3</v>
      </c>
    </row>
    <row r="180" spans="1:14" x14ac:dyDescent="0.3">
      <c r="A180" s="49" t="s">
        <v>1729</v>
      </c>
      <c r="B180" s="50">
        <v>30602</v>
      </c>
      <c r="C180" s="51" t="s">
        <v>989</v>
      </c>
      <c r="D180" s="52">
        <v>605000</v>
      </c>
      <c r="E180" s="51">
        <v>5</v>
      </c>
      <c r="F180" s="51">
        <v>1</v>
      </c>
      <c r="G180" s="53">
        <v>2</v>
      </c>
      <c r="H180" s="53">
        <v>2</v>
      </c>
      <c r="I180" s="53">
        <v>4</v>
      </c>
      <c r="J180" s="53">
        <v>2</v>
      </c>
      <c r="K180" s="53">
        <v>3</v>
      </c>
      <c r="L180" s="53">
        <v>1</v>
      </c>
      <c r="M180" s="53">
        <v>1</v>
      </c>
      <c r="N180" s="53">
        <v>4</v>
      </c>
    </row>
    <row r="181" spans="1:14" x14ac:dyDescent="0.3">
      <c r="A181" s="49" t="s">
        <v>988</v>
      </c>
      <c r="B181" s="50">
        <v>30603</v>
      </c>
      <c r="C181" s="51" t="s">
        <v>989</v>
      </c>
      <c r="D181" s="52">
        <v>412000</v>
      </c>
      <c r="E181" s="51">
        <v>5</v>
      </c>
      <c r="F181" s="51">
        <v>3</v>
      </c>
      <c r="G181" s="53">
        <v>1</v>
      </c>
      <c r="H181" s="53">
        <v>5</v>
      </c>
      <c r="I181" s="53">
        <v>2</v>
      </c>
      <c r="J181" s="53">
        <v>1</v>
      </c>
      <c r="K181" s="53">
        <v>1</v>
      </c>
      <c r="L181" s="53">
        <v>1</v>
      </c>
      <c r="M181" s="53">
        <v>1</v>
      </c>
      <c r="N181" s="53">
        <v>4</v>
      </c>
    </row>
    <row r="182" spans="1:14" x14ac:dyDescent="0.3">
      <c r="A182" s="49" t="s">
        <v>2487</v>
      </c>
      <c r="B182" s="50">
        <v>30604</v>
      </c>
      <c r="C182" s="51" t="s">
        <v>989</v>
      </c>
      <c r="D182" s="52">
        <v>525000</v>
      </c>
      <c r="E182" s="51">
        <v>2</v>
      </c>
      <c r="F182" s="51">
        <v>5</v>
      </c>
      <c r="G182" s="53">
        <v>1</v>
      </c>
      <c r="H182" s="53">
        <v>5</v>
      </c>
      <c r="I182" s="53">
        <v>3</v>
      </c>
      <c r="J182" s="53">
        <v>1</v>
      </c>
      <c r="K182" s="53">
        <v>2</v>
      </c>
      <c r="L182" s="53">
        <v>1</v>
      </c>
      <c r="M182" s="53">
        <v>1</v>
      </c>
      <c r="N182" s="53">
        <v>5</v>
      </c>
    </row>
    <row r="183" spans="1:14" x14ac:dyDescent="0.3">
      <c r="A183" s="49" t="s">
        <v>1501</v>
      </c>
      <c r="B183" s="50">
        <v>30605</v>
      </c>
      <c r="C183" s="51" t="s">
        <v>989</v>
      </c>
      <c r="D183" s="52">
        <v>510000</v>
      </c>
      <c r="E183" s="51">
        <v>4</v>
      </c>
      <c r="F183" s="51">
        <v>3</v>
      </c>
      <c r="G183" s="53">
        <v>1</v>
      </c>
      <c r="H183" s="53">
        <v>5</v>
      </c>
      <c r="I183" s="53">
        <v>2</v>
      </c>
      <c r="J183" s="53">
        <v>2</v>
      </c>
      <c r="K183" s="53">
        <v>1</v>
      </c>
      <c r="L183" s="53">
        <v>1</v>
      </c>
      <c r="M183" s="53">
        <v>2</v>
      </c>
      <c r="N183" s="53">
        <v>4</v>
      </c>
    </row>
    <row r="184" spans="1:14" x14ac:dyDescent="0.3">
      <c r="A184" s="49" t="s">
        <v>469</v>
      </c>
      <c r="B184" s="50">
        <v>30701</v>
      </c>
      <c r="C184" s="51" t="s">
        <v>101</v>
      </c>
      <c r="D184" s="52">
        <v>345000</v>
      </c>
      <c r="E184" s="51">
        <v>5</v>
      </c>
      <c r="F184" s="51">
        <v>1</v>
      </c>
      <c r="G184" s="53">
        <v>1</v>
      </c>
      <c r="H184" s="53">
        <v>4</v>
      </c>
      <c r="I184" s="53">
        <v>2</v>
      </c>
      <c r="J184" s="53">
        <v>1</v>
      </c>
      <c r="K184" s="53">
        <v>1</v>
      </c>
      <c r="L184" s="53">
        <v>1</v>
      </c>
      <c r="M184" s="53">
        <v>1</v>
      </c>
      <c r="N184" s="53">
        <v>2</v>
      </c>
    </row>
    <row r="185" spans="1:14" x14ac:dyDescent="0.3">
      <c r="A185" s="49" t="s">
        <v>100</v>
      </c>
      <c r="B185" s="50">
        <v>30702</v>
      </c>
      <c r="C185" s="51" t="s">
        <v>101</v>
      </c>
      <c r="D185" s="52">
        <v>460000</v>
      </c>
      <c r="E185" s="51">
        <v>5</v>
      </c>
      <c r="F185" s="51">
        <v>1</v>
      </c>
      <c r="G185" s="53">
        <v>1</v>
      </c>
      <c r="H185" s="53">
        <v>3</v>
      </c>
      <c r="I185" s="53">
        <v>2</v>
      </c>
      <c r="J185" s="53">
        <v>1</v>
      </c>
      <c r="K185" s="53">
        <v>1</v>
      </c>
      <c r="L185" s="53">
        <v>1</v>
      </c>
      <c r="M185" s="53">
        <v>1</v>
      </c>
      <c r="N185" s="53">
        <v>3</v>
      </c>
    </row>
    <row r="186" spans="1:14" x14ac:dyDescent="0.3">
      <c r="A186" s="49" t="s">
        <v>115</v>
      </c>
      <c r="B186" s="50">
        <v>30703</v>
      </c>
      <c r="C186" s="51" t="s">
        <v>101</v>
      </c>
      <c r="D186" s="52">
        <v>500000</v>
      </c>
      <c r="E186" s="51">
        <v>5</v>
      </c>
      <c r="F186" s="51">
        <v>1</v>
      </c>
      <c r="G186" s="53">
        <v>1</v>
      </c>
      <c r="H186" s="53">
        <v>4</v>
      </c>
      <c r="I186" s="53">
        <v>2</v>
      </c>
      <c r="J186" s="53">
        <v>2</v>
      </c>
      <c r="K186" s="53">
        <v>2</v>
      </c>
      <c r="L186" s="53">
        <v>2</v>
      </c>
      <c r="M186" s="53">
        <v>2</v>
      </c>
      <c r="N186" s="53">
        <v>4</v>
      </c>
    </row>
    <row r="187" spans="1:14" x14ac:dyDescent="0.3">
      <c r="A187" s="49" t="s">
        <v>664</v>
      </c>
      <c r="B187" s="50">
        <v>30801</v>
      </c>
      <c r="C187" s="51" t="s">
        <v>400</v>
      </c>
      <c r="D187" s="52">
        <v>410000</v>
      </c>
      <c r="E187" s="51">
        <v>5</v>
      </c>
      <c r="F187" s="51">
        <v>1</v>
      </c>
      <c r="G187" s="53">
        <v>2</v>
      </c>
      <c r="H187" s="53">
        <v>3</v>
      </c>
      <c r="I187" s="53">
        <v>4</v>
      </c>
      <c r="J187" s="53">
        <v>1</v>
      </c>
      <c r="K187" s="53">
        <v>2</v>
      </c>
      <c r="L187" s="53">
        <v>1</v>
      </c>
      <c r="M187" s="53">
        <v>1</v>
      </c>
      <c r="N187" s="53">
        <v>1</v>
      </c>
    </row>
    <row r="188" spans="1:14" x14ac:dyDescent="0.3">
      <c r="A188" s="49" t="s">
        <v>399</v>
      </c>
      <c r="B188" s="50">
        <v>30803</v>
      </c>
      <c r="C188" s="51" t="s">
        <v>400</v>
      </c>
      <c r="D188" s="52">
        <v>530000</v>
      </c>
      <c r="E188" s="51">
        <v>5</v>
      </c>
      <c r="F188" s="51">
        <v>1</v>
      </c>
      <c r="G188" s="53">
        <v>5</v>
      </c>
      <c r="H188" s="53">
        <v>2</v>
      </c>
      <c r="I188" s="53">
        <v>3</v>
      </c>
      <c r="J188" s="53">
        <v>1</v>
      </c>
      <c r="K188" s="53">
        <v>3</v>
      </c>
      <c r="L188" s="53">
        <v>1</v>
      </c>
      <c r="M188" s="53">
        <v>1</v>
      </c>
      <c r="N188" s="53">
        <v>3</v>
      </c>
    </row>
    <row r="189" spans="1:14" x14ac:dyDescent="0.3">
      <c r="A189" s="49" t="s">
        <v>882</v>
      </c>
      <c r="B189" s="50">
        <v>30804</v>
      </c>
      <c r="C189" s="51" t="s">
        <v>400</v>
      </c>
      <c r="D189" s="52">
        <v>205000</v>
      </c>
      <c r="E189" s="51">
        <v>2</v>
      </c>
      <c r="F189" s="51">
        <v>5</v>
      </c>
      <c r="G189" s="53">
        <v>1</v>
      </c>
      <c r="H189" s="53">
        <v>2</v>
      </c>
      <c r="I189" s="53">
        <v>2</v>
      </c>
      <c r="J189" s="53">
        <v>1</v>
      </c>
      <c r="K189" s="53">
        <v>1</v>
      </c>
      <c r="L189" s="53">
        <v>1</v>
      </c>
      <c r="M189" s="53">
        <v>1</v>
      </c>
      <c r="N189" s="53">
        <v>1</v>
      </c>
    </row>
    <row r="190" spans="1:14" x14ac:dyDescent="0.3">
      <c r="A190" s="49" t="s">
        <v>1367</v>
      </c>
      <c r="B190" s="50">
        <v>30805</v>
      </c>
      <c r="C190" s="51" t="s">
        <v>400</v>
      </c>
      <c r="D190" s="52">
        <v>528000</v>
      </c>
      <c r="E190" s="51">
        <v>5</v>
      </c>
      <c r="F190" s="51">
        <v>1</v>
      </c>
      <c r="G190" s="53">
        <v>5</v>
      </c>
      <c r="H190" s="53">
        <v>2</v>
      </c>
      <c r="I190" s="53">
        <v>4</v>
      </c>
      <c r="J190" s="53">
        <v>1</v>
      </c>
      <c r="K190" s="53">
        <v>3</v>
      </c>
      <c r="L190" s="53">
        <v>1</v>
      </c>
      <c r="M190" s="53">
        <v>1</v>
      </c>
      <c r="N190" s="53">
        <v>2</v>
      </c>
    </row>
    <row r="191" spans="1:14" x14ac:dyDescent="0.3">
      <c r="A191" s="49" t="s">
        <v>2415</v>
      </c>
      <c r="B191" s="50">
        <v>30901</v>
      </c>
      <c r="C191" s="51" t="s">
        <v>1229</v>
      </c>
      <c r="D191" s="52">
        <v>1880000</v>
      </c>
      <c r="E191" s="51">
        <v>5</v>
      </c>
      <c r="F191" s="51">
        <v>2</v>
      </c>
      <c r="G191" s="53">
        <v>4</v>
      </c>
      <c r="H191" s="53">
        <v>3</v>
      </c>
      <c r="I191" s="53">
        <v>3</v>
      </c>
      <c r="J191" s="53">
        <v>5</v>
      </c>
      <c r="K191" s="53">
        <v>4</v>
      </c>
      <c r="L191" s="53">
        <v>3</v>
      </c>
      <c r="M191" s="53">
        <v>1</v>
      </c>
      <c r="N191" s="53">
        <v>5</v>
      </c>
    </row>
    <row r="192" spans="1:14" x14ac:dyDescent="0.3">
      <c r="A192" s="49" t="s">
        <v>2489</v>
      </c>
      <c r="B192" s="50">
        <v>30902</v>
      </c>
      <c r="C192" s="51" t="s">
        <v>1229</v>
      </c>
      <c r="D192" s="52">
        <v>1510000</v>
      </c>
      <c r="E192" s="51">
        <v>5</v>
      </c>
      <c r="F192" s="51">
        <v>2</v>
      </c>
      <c r="G192" s="53">
        <v>3</v>
      </c>
      <c r="H192" s="53">
        <v>5</v>
      </c>
      <c r="I192" s="53">
        <v>3</v>
      </c>
      <c r="J192" s="53">
        <v>5</v>
      </c>
      <c r="K192" s="53">
        <v>3</v>
      </c>
      <c r="L192" s="53">
        <v>3</v>
      </c>
      <c r="M192" s="53">
        <v>1</v>
      </c>
      <c r="N192" s="53">
        <v>5</v>
      </c>
    </row>
    <row r="193" spans="1:14" x14ac:dyDescent="0.3">
      <c r="A193" s="49" t="s">
        <v>2269</v>
      </c>
      <c r="B193" s="50">
        <v>30903</v>
      </c>
      <c r="C193" s="51" t="s">
        <v>1229</v>
      </c>
      <c r="D193" s="52">
        <v>1220000</v>
      </c>
      <c r="E193" s="51">
        <v>5</v>
      </c>
      <c r="F193" s="51">
        <v>2</v>
      </c>
      <c r="G193" s="53">
        <v>2</v>
      </c>
      <c r="H193" s="53">
        <v>4</v>
      </c>
      <c r="I193" s="53">
        <v>3</v>
      </c>
      <c r="J193" s="53">
        <v>5</v>
      </c>
      <c r="K193" s="53">
        <v>4</v>
      </c>
      <c r="L193" s="53">
        <v>3</v>
      </c>
      <c r="M193" s="53">
        <v>1</v>
      </c>
      <c r="N193" s="53">
        <v>5</v>
      </c>
    </row>
    <row r="194" spans="1:14" x14ac:dyDescent="0.3">
      <c r="A194" s="49" t="s">
        <v>1506</v>
      </c>
      <c r="B194" s="50">
        <v>30904</v>
      </c>
      <c r="C194" s="51" t="s">
        <v>1229</v>
      </c>
      <c r="D194" s="52">
        <v>1050000</v>
      </c>
      <c r="E194" s="51">
        <v>5</v>
      </c>
      <c r="F194" s="51">
        <v>2</v>
      </c>
      <c r="G194" s="53">
        <v>2</v>
      </c>
      <c r="H194" s="53">
        <v>5</v>
      </c>
      <c r="I194" s="53">
        <v>3</v>
      </c>
      <c r="J194" s="53">
        <v>3</v>
      </c>
      <c r="K194" s="53">
        <v>2</v>
      </c>
      <c r="L194" s="53">
        <v>3</v>
      </c>
      <c r="M194" s="53">
        <v>1</v>
      </c>
      <c r="N194" s="53">
        <v>4</v>
      </c>
    </row>
    <row r="195" spans="1:14" x14ac:dyDescent="0.3">
      <c r="A195" s="49" t="s">
        <v>2068</v>
      </c>
      <c r="B195" s="50">
        <v>30905</v>
      </c>
      <c r="C195" s="51" t="s">
        <v>1229</v>
      </c>
      <c r="D195" s="52">
        <v>1420000</v>
      </c>
      <c r="E195" s="51">
        <v>5</v>
      </c>
      <c r="F195" s="51">
        <v>3</v>
      </c>
      <c r="G195" s="53">
        <v>4</v>
      </c>
      <c r="H195" s="53">
        <v>3</v>
      </c>
      <c r="I195" s="53">
        <v>3</v>
      </c>
      <c r="J195" s="53">
        <v>4</v>
      </c>
      <c r="K195" s="53">
        <v>2</v>
      </c>
      <c r="L195" s="53">
        <v>3</v>
      </c>
      <c r="M195" s="53">
        <v>1</v>
      </c>
      <c r="N195" s="53">
        <v>5</v>
      </c>
    </row>
    <row r="196" spans="1:14" x14ac:dyDescent="0.3">
      <c r="A196" s="49" t="s">
        <v>1508</v>
      </c>
      <c r="B196" s="50">
        <v>30906</v>
      </c>
      <c r="C196" s="51" t="s">
        <v>1229</v>
      </c>
      <c r="D196" s="52">
        <v>1075000</v>
      </c>
      <c r="E196" s="51">
        <v>5</v>
      </c>
      <c r="F196" s="51">
        <v>2</v>
      </c>
      <c r="G196" s="53">
        <v>3</v>
      </c>
      <c r="H196" s="53">
        <v>3</v>
      </c>
      <c r="I196" s="53">
        <v>4</v>
      </c>
      <c r="J196" s="53">
        <v>3</v>
      </c>
      <c r="K196" s="53">
        <v>3</v>
      </c>
      <c r="L196" s="53">
        <v>2</v>
      </c>
      <c r="M196" s="53">
        <v>1</v>
      </c>
      <c r="N196" s="53">
        <v>5</v>
      </c>
    </row>
    <row r="197" spans="1:14" x14ac:dyDescent="0.3">
      <c r="A197" s="49" t="s">
        <v>1228</v>
      </c>
      <c r="B197" s="50">
        <v>30907</v>
      </c>
      <c r="C197" s="51" t="s">
        <v>1229</v>
      </c>
      <c r="D197" s="52">
        <v>950000</v>
      </c>
      <c r="E197" s="51">
        <v>5</v>
      </c>
      <c r="F197" s="51">
        <v>2</v>
      </c>
      <c r="G197" s="53">
        <v>4</v>
      </c>
      <c r="H197" s="53">
        <v>3</v>
      </c>
      <c r="I197" s="53">
        <v>4</v>
      </c>
      <c r="J197" s="53">
        <v>2</v>
      </c>
      <c r="K197" s="53">
        <v>5</v>
      </c>
      <c r="L197" s="53">
        <v>2</v>
      </c>
      <c r="M197" s="53">
        <v>1</v>
      </c>
      <c r="N197" s="53">
        <v>3</v>
      </c>
    </row>
    <row r="198" spans="1:14" x14ac:dyDescent="0.3">
      <c r="A198" s="49" t="s">
        <v>1856</v>
      </c>
      <c r="B198" s="50">
        <v>30908</v>
      </c>
      <c r="C198" s="51" t="s">
        <v>1229</v>
      </c>
      <c r="D198" s="52">
        <v>1300000</v>
      </c>
      <c r="E198" s="51">
        <v>5</v>
      </c>
      <c r="F198" s="51">
        <v>2</v>
      </c>
      <c r="G198" s="53">
        <v>4</v>
      </c>
      <c r="H198" s="53">
        <v>1</v>
      </c>
      <c r="I198" s="53">
        <v>3</v>
      </c>
      <c r="J198" s="53">
        <v>5</v>
      </c>
      <c r="K198" s="53">
        <v>4</v>
      </c>
      <c r="L198" s="53">
        <v>3</v>
      </c>
      <c r="M198" s="53">
        <v>1</v>
      </c>
      <c r="N198" s="53">
        <v>5</v>
      </c>
    </row>
    <row r="199" spans="1:14" x14ac:dyDescent="0.3">
      <c r="A199" s="49" t="s">
        <v>2182</v>
      </c>
      <c r="B199" s="50">
        <v>30909</v>
      </c>
      <c r="C199" s="51" t="s">
        <v>1229</v>
      </c>
      <c r="D199" s="52">
        <v>1115000</v>
      </c>
      <c r="E199" s="51">
        <v>5</v>
      </c>
      <c r="F199" s="51">
        <v>2</v>
      </c>
      <c r="G199" s="53">
        <v>2</v>
      </c>
      <c r="H199" s="53">
        <v>3</v>
      </c>
      <c r="I199" s="53">
        <v>4</v>
      </c>
      <c r="J199" s="53">
        <v>5</v>
      </c>
      <c r="K199" s="53">
        <v>4</v>
      </c>
      <c r="L199" s="53">
        <v>3</v>
      </c>
      <c r="M199" s="53">
        <v>1</v>
      </c>
      <c r="N199" s="53">
        <v>5</v>
      </c>
    </row>
    <row r="200" spans="1:14" x14ac:dyDescent="0.3">
      <c r="A200" s="49" t="s">
        <v>1617</v>
      </c>
      <c r="B200" s="50">
        <v>30910</v>
      </c>
      <c r="C200" s="51" t="s">
        <v>1229</v>
      </c>
      <c r="D200" s="52">
        <v>1600000</v>
      </c>
      <c r="E200" s="51">
        <v>5</v>
      </c>
      <c r="F200" s="51">
        <v>2</v>
      </c>
      <c r="G200" s="53">
        <v>1</v>
      </c>
      <c r="H200" s="53">
        <v>5</v>
      </c>
      <c r="I200" s="53">
        <v>3</v>
      </c>
      <c r="J200" s="53">
        <v>5</v>
      </c>
      <c r="K200" s="53">
        <v>4</v>
      </c>
      <c r="L200" s="53">
        <v>3</v>
      </c>
      <c r="M200" s="53">
        <v>2</v>
      </c>
      <c r="N200" s="53">
        <v>5</v>
      </c>
    </row>
    <row r="201" spans="1:14" x14ac:dyDescent="0.3">
      <c r="A201" s="49" t="s">
        <v>884</v>
      </c>
      <c r="B201" s="50">
        <v>31001</v>
      </c>
      <c r="C201" s="51" t="s">
        <v>549</v>
      </c>
      <c r="D201" s="52">
        <v>833000</v>
      </c>
      <c r="E201" s="51">
        <v>5</v>
      </c>
      <c r="F201" s="51">
        <v>1</v>
      </c>
      <c r="G201" s="53">
        <v>1</v>
      </c>
      <c r="H201" s="53">
        <v>3</v>
      </c>
      <c r="I201" s="53">
        <v>4</v>
      </c>
      <c r="J201" s="53">
        <v>3</v>
      </c>
      <c r="K201" s="53">
        <v>3</v>
      </c>
      <c r="L201" s="53">
        <v>3</v>
      </c>
      <c r="M201" s="53">
        <v>3</v>
      </c>
      <c r="N201" s="53">
        <v>3</v>
      </c>
    </row>
    <row r="202" spans="1:14" x14ac:dyDescent="0.3">
      <c r="A202" s="49" t="s">
        <v>548</v>
      </c>
      <c r="B202" s="50">
        <v>31002</v>
      </c>
      <c r="C202" s="51" t="s">
        <v>549</v>
      </c>
      <c r="D202" s="52">
        <v>695000</v>
      </c>
      <c r="E202" s="51">
        <v>5</v>
      </c>
      <c r="F202" s="51">
        <v>1</v>
      </c>
      <c r="G202" s="53">
        <v>1</v>
      </c>
      <c r="H202" s="53">
        <v>4</v>
      </c>
      <c r="I202" s="53">
        <v>3</v>
      </c>
      <c r="J202" s="53">
        <v>2</v>
      </c>
      <c r="K202" s="53">
        <v>2</v>
      </c>
      <c r="L202" s="53">
        <v>2</v>
      </c>
      <c r="M202" s="53">
        <v>1</v>
      </c>
      <c r="N202" s="53">
        <v>4</v>
      </c>
    </row>
    <row r="203" spans="1:14" x14ac:dyDescent="0.3">
      <c r="A203" s="49" t="s">
        <v>551</v>
      </c>
      <c r="B203" s="50">
        <v>31003</v>
      </c>
      <c r="C203" s="51" t="s">
        <v>549</v>
      </c>
      <c r="D203" s="52">
        <v>680000</v>
      </c>
      <c r="E203" s="51">
        <v>5</v>
      </c>
      <c r="F203" s="51">
        <v>1</v>
      </c>
      <c r="G203" s="53">
        <v>5</v>
      </c>
      <c r="H203" s="53">
        <v>2</v>
      </c>
      <c r="I203" s="53">
        <v>4</v>
      </c>
      <c r="J203" s="53">
        <v>2</v>
      </c>
      <c r="K203" s="53">
        <v>5</v>
      </c>
      <c r="L203" s="53">
        <v>2</v>
      </c>
      <c r="M203" s="53">
        <v>1</v>
      </c>
      <c r="N203" s="53">
        <v>3</v>
      </c>
    </row>
    <row r="204" spans="1:14" x14ac:dyDescent="0.3">
      <c r="A204" s="49" t="s">
        <v>554</v>
      </c>
      <c r="B204" s="50">
        <v>31004</v>
      </c>
      <c r="C204" s="51" t="s">
        <v>549</v>
      </c>
      <c r="D204" s="52">
        <v>737000</v>
      </c>
      <c r="E204" s="51">
        <v>5</v>
      </c>
      <c r="F204" s="51">
        <v>1</v>
      </c>
      <c r="G204" s="53">
        <v>5</v>
      </c>
      <c r="H204" s="53">
        <v>3</v>
      </c>
      <c r="I204" s="53">
        <v>5</v>
      </c>
      <c r="J204" s="53">
        <v>1</v>
      </c>
      <c r="K204" s="53">
        <v>5</v>
      </c>
      <c r="L204" s="53">
        <v>2</v>
      </c>
      <c r="M204" s="53">
        <v>1</v>
      </c>
      <c r="N204" s="53">
        <v>2</v>
      </c>
    </row>
    <row r="205" spans="1:14" x14ac:dyDescent="0.3">
      <c r="A205" s="49" t="s">
        <v>2073</v>
      </c>
      <c r="B205" s="50">
        <v>31101</v>
      </c>
      <c r="C205" s="51" t="s">
        <v>473</v>
      </c>
      <c r="D205" s="52">
        <v>680000</v>
      </c>
      <c r="E205" s="51">
        <v>5</v>
      </c>
      <c r="F205" s="51">
        <v>2</v>
      </c>
      <c r="G205" s="53">
        <v>2</v>
      </c>
      <c r="H205" s="53">
        <v>5</v>
      </c>
      <c r="I205" s="53">
        <v>3</v>
      </c>
      <c r="J205" s="53">
        <v>3</v>
      </c>
      <c r="K205" s="53">
        <v>3</v>
      </c>
      <c r="L205" s="53">
        <v>2</v>
      </c>
      <c r="M205" s="53">
        <v>1</v>
      </c>
      <c r="N205" s="53">
        <v>5</v>
      </c>
    </row>
    <row r="206" spans="1:14" x14ac:dyDescent="0.3">
      <c r="A206" s="49" t="s">
        <v>1862</v>
      </c>
      <c r="B206" s="50">
        <v>31102</v>
      </c>
      <c r="C206" s="51" t="s">
        <v>473</v>
      </c>
      <c r="D206" s="52">
        <v>738000</v>
      </c>
      <c r="E206" s="51">
        <v>5</v>
      </c>
      <c r="F206" s="51">
        <v>1</v>
      </c>
      <c r="G206" s="53">
        <v>4</v>
      </c>
      <c r="H206" s="53">
        <v>3</v>
      </c>
      <c r="I206" s="53">
        <v>4</v>
      </c>
      <c r="J206" s="53">
        <v>3</v>
      </c>
      <c r="K206" s="53">
        <v>5</v>
      </c>
      <c r="L206" s="53">
        <v>2</v>
      </c>
      <c r="M206" s="53">
        <v>1</v>
      </c>
      <c r="N206" s="53">
        <v>4</v>
      </c>
    </row>
    <row r="207" spans="1:14" x14ac:dyDescent="0.3">
      <c r="A207" s="49" t="s">
        <v>886</v>
      </c>
      <c r="B207" s="50">
        <v>31103</v>
      </c>
      <c r="C207" s="51" t="s">
        <v>473</v>
      </c>
      <c r="D207" s="52">
        <v>760000</v>
      </c>
      <c r="E207" s="51">
        <v>5</v>
      </c>
      <c r="F207" s="51">
        <v>1</v>
      </c>
      <c r="G207" s="53">
        <v>2</v>
      </c>
      <c r="H207" s="53">
        <v>4</v>
      </c>
      <c r="I207" s="53">
        <v>4</v>
      </c>
      <c r="J207" s="53">
        <v>2</v>
      </c>
      <c r="K207" s="53">
        <v>5</v>
      </c>
      <c r="L207" s="53">
        <v>3</v>
      </c>
      <c r="M207" s="53">
        <v>1</v>
      </c>
      <c r="N207" s="53">
        <v>3</v>
      </c>
    </row>
    <row r="208" spans="1:14" x14ac:dyDescent="0.3">
      <c r="A208" s="49" t="s">
        <v>667</v>
      </c>
      <c r="B208" s="50">
        <v>31104</v>
      </c>
      <c r="C208" s="51" t="s">
        <v>473</v>
      </c>
      <c r="D208" s="52">
        <v>951000</v>
      </c>
      <c r="E208" s="51">
        <v>5</v>
      </c>
      <c r="F208" s="51">
        <v>1</v>
      </c>
      <c r="G208" s="53">
        <v>1</v>
      </c>
      <c r="H208" s="53">
        <v>5</v>
      </c>
      <c r="I208" s="53">
        <v>4</v>
      </c>
      <c r="J208" s="53">
        <v>2</v>
      </c>
      <c r="K208" s="53">
        <v>4</v>
      </c>
      <c r="L208" s="53">
        <v>3</v>
      </c>
      <c r="M208" s="53">
        <v>1</v>
      </c>
      <c r="N208" s="53">
        <v>2</v>
      </c>
    </row>
    <row r="209" spans="1:14" x14ac:dyDescent="0.3">
      <c r="A209" s="49" t="s">
        <v>472</v>
      </c>
      <c r="B209" s="50">
        <v>31105</v>
      </c>
      <c r="C209" s="51" t="s">
        <v>473</v>
      </c>
      <c r="D209" s="52">
        <v>805000</v>
      </c>
      <c r="E209" s="51">
        <v>5</v>
      </c>
      <c r="F209" s="51">
        <v>1</v>
      </c>
      <c r="G209" s="53">
        <v>3</v>
      </c>
      <c r="H209" s="53">
        <v>3</v>
      </c>
      <c r="I209" s="53">
        <v>4</v>
      </c>
      <c r="J209" s="53">
        <v>2</v>
      </c>
      <c r="K209" s="53">
        <v>3</v>
      </c>
      <c r="L209" s="53">
        <v>3</v>
      </c>
      <c r="M209" s="53">
        <v>1</v>
      </c>
      <c r="N209" s="53">
        <v>3</v>
      </c>
    </row>
    <row r="210" spans="1:14" x14ac:dyDescent="0.3">
      <c r="A210" s="49" t="s">
        <v>1234</v>
      </c>
      <c r="B210" s="50">
        <v>31106</v>
      </c>
      <c r="C210" s="51" t="s">
        <v>473</v>
      </c>
      <c r="D210" s="52">
        <v>790000</v>
      </c>
      <c r="E210" s="51">
        <v>5</v>
      </c>
      <c r="F210" s="51">
        <v>1</v>
      </c>
      <c r="G210" s="53">
        <v>3</v>
      </c>
      <c r="H210" s="53">
        <v>1</v>
      </c>
      <c r="I210" s="53">
        <v>4</v>
      </c>
      <c r="J210" s="53">
        <v>3</v>
      </c>
      <c r="K210" s="53">
        <v>4</v>
      </c>
      <c r="L210" s="53">
        <v>3</v>
      </c>
      <c r="M210" s="53">
        <v>1</v>
      </c>
      <c r="N210" s="53">
        <v>4</v>
      </c>
    </row>
    <row r="211" spans="1:14" x14ac:dyDescent="0.3">
      <c r="A211" s="49" t="s">
        <v>2276</v>
      </c>
      <c r="B211" s="50">
        <v>31201</v>
      </c>
      <c r="C211" s="51" t="s">
        <v>995</v>
      </c>
      <c r="D211" s="52">
        <v>335000</v>
      </c>
      <c r="E211" s="51">
        <v>5</v>
      </c>
      <c r="F211" s="51">
        <v>3</v>
      </c>
      <c r="G211" s="53">
        <v>3</v>
      </c>
      <c r="H211" s="53">
        <v>4</v>
      </c>
      <c r="I211" s="53">
        <v>3</v>
      </c>
      <c r="J211" s="53">
        <v>1</v>
      </c>
      <c r="K211" s="53">
        <v>3</v>
      </c>
      <c r="L211" s="53">
        <v>1</v>
      </c>
      <c r="M211" s="53">
        <v>1</v>
      </c>
      <c r="N211" s="53">
        <v>2</v>
      </c>
    </row>
    <row r="212" spans="1:14" x14ac:dyDescent="0.3">
      <c r="A212" s="49" t="s">
        <v>994</v>
      </c>
      <c r="B212" s="50">
        <v>31202</v>
      </c>
      <c r="C212" s="51" t="s">
        <v>995</v>
      </c>
      <c r="D212" s="52">
        <v>569000</v>
      </c>
      <c r="E212" s="51">
        <v>5</v>
      </c>
      <c r="F212" s="51">
        <v>1</v>
      </c>
      <c r="G212" s="53">
        <v>4</v>
      </c>
      <c r="H212" s="53">
        <v>1</v>
      </c>
      <c r="I212" s="53">
        <v>3</v>
      </c>
      <c r="J212" s="53">
        <v>1</v>
      </c>
      <c r="K212" s="53">
        <v>2</v>
      </c>
      <c r="L212" s="53">
        <v>1</v>
      </c>
      <c r="M212" s="53">
        <v>1</v>
      </c>
      <c r="N212" s="53">
        <v>2</v>
      </c>
    </row>
    <row r="213" spans="1:14" x14ac:dyDescent="0.3">
      <c r="A213" s="49" t="s">
        <v>2186</v>
      </c>
      <c r="B213" s="50">
        <v>31203</v>
      </c>
      <c r="C213" s="51" t="s">
        <v>995</v>
      </c>
      <c r="D213" s="52">
        <v>670000</v>
      </c>
      <c r="E213" s="51">
        <v>5</v>
      </c>
      <c r="F213" s="51">
        <v>3</v>
      </c>
      <c r="G213" s="53">
        <v>3</v>
      </c>
      <c r="H213" s="53">
        <v>2</v>
      </c>
      <c r="I213" s="53">
        <v>3</v>
      </c>
      <c r="J213" s="53">
        <v>2</v>
      </c>
      <c r="K213" s="53">
        <v>2</v>
      </c>
      <c r="L213" s="53">
        <v>1</v>
      </c>
      <c r="M213" s="53">
        <v>1</v>
      </c>
      <c r="N213" s="53">
        <v>5</v>
      </c>
    </row>
    <row r="214" spans="1:14" x14ac:dyDescent="0.3">
      <c r="A214" s="49" t="s">
        <v>2278</v>
      </c>
      <c r="B214" s="50">
        <v>31301</v>
      </c>
      <c r="C214" s="51" t="s">
        <v>557</v>
      </c>
      <c r="D214" s="52">
        <v>812000</v>
      </c>
      <c r="E214" s="51">
        <v>5</v>
      </c>
      <c r="F214" s="51">
        <v>2</v>
      </c>
      <c r="G214" s="53">
        <v>4</v>
      </c>
      <c r="H214" s="53">
        <v>4</v>
      </c>
      <c r="I214" s="53">
        <v>1</v>
      </c>
      <c r="J214" s="53">
        <v>5</v>
      </c>
      <c r="K214" s="53">
        <v>2</v>
      </c>
      <c r="L214" s="53">
        <v>2</v>
      </c>
      <c r="M214" s="53">
        <v>1</v>
      </c>
      <c r="N214" s="53">
        <v>5</v>
      </c>
    </row>
    <row r="215" spans="1:14" x14ac:dyDescent="0.3">
      <c r="A215" s="49" t="s">
        <v>1237</v>
      </c>
      <c r="B215" s="50">
        <v>31302</v>
      </c>
      <c r="C215" s="51" t="s">
        <v>557</v>
      </c>
      <c r="D215" s="52">
        <v>720000</v>
      </c>
      <c r="E215" s="51">
        <v>5</v>
      </c>
      <c r="F215" s="51">
        <v>2</v>
      </c>
      <c r="G215" s="53">
        <v>4</v>
      </c>
      <c r="H215" s="53">
        <v>5</v>
      </c>
      <c r="I215" s="53">
        <v>4</v>
      </c>
      <c r="J215" s="53">
        <v>2</v>
      </c>
      <c r="K215" s="53">
        <v>5</v>
      </c>
      <c r="L215" s="53">
        <v>2</v>
      </c>
      <c r="M215" s="53">
        <v>1</v>
      </c>
      <c r="N215" s="53">
        <v>4</v>
      </c>
    </row>
    <row r="216" spans="1:14" x14ac:dyDescent="0.3">
      <c r="A216" s="49" t="s">
        <v>997</v>
      </c>
      <c r="B216" s="50">
        <v>31303</v>
      </c>
      <c r="C216" s="51" t="s">
        <v>557</v>
      </c>
      <c r="D216" s="52">
        <v>770000</v>
      </c>
      <c r="E216" s="51">
        <v>5</v>
      </c>
      <c r="F216" s="51">
        <v>3</v>
      </c>
      <c r="G216" s="53">
        <v>1</v>
      </c>
      <c r="H216" s="53">
        <v>5</v>
      </c>
      <c r="I216" s="53">
        <v>2</v>
      </c>
      <c r="J216" s="53">
        <v>2</v>
      </c>
      <c r="K216" s="53">
        <v>2</v>
      </c>
      <c r="L216" s="53">
        <v>2</v>
      </c>
      <c r="M216" s="53">
        <v>2</v>
      </c>
      <c r="N216" s="53">
        <v>4</v>
      </c>
    </row>
    <row r="217" spans="1:14" x14ac:dyDescent="0.3">
      <c r="A217" s="49" t="s">
        <v>556</v>
      </c>
      <c r="B217" s="50">
        <v>31304</v>
      </c>
      <c r="C217" s="51" t="s">
        <v>557</v>
      </c>
      <c r="D217" s="52">
        <v>835000</v>
      </c>
      <c r="E217" s="51">
        <v>5</v>
      </c>
      <c r="F217" s="51">
        <v>1</v>
      </c>
      <c r="G217" s="53">
        <v>3</v>
      </c>
      <c r="H217" s="53">
        <v>3</v>
      </c>
      <c r="I217" s="53">
        <v>4</v>
      </c>
      <c r="J217" s="53">
        <v>2</v>
      </c>
      <c r="K217" s="53">
        <v>5</v>
      </c>
      <c r="L217" s="53">
        <v>3</v>
      </c>
      <c r="M217" s="53">
        <v>1</v>
      </c>
      <c r="N217" s="53">
        <v>3</v>
      </c>
    </row>
    <row r="218" spans="1:14" x14ac:dyDescent="0.3">
      <c r="A218" s="49" t="s">
        <v>2501</v>
      </c>
      <c r="B218" s="50">
        <v>31305</v>
      </c>
      <c r="C218" s="51" t="s">
        <v>557</v>
      </c>
      <c r="D218" s="52">
        <v>850000</v>
      </c>
      <c r="E218" s="51">
        <v>5</v>
      </c>
      <c r="F218" s="51">
        <v>2</v>
      </c>
      <c r="G218" s="53">
        <v>4</v>
      </c>
      <c r="H218" s="53">
        <v>3</v>
      </c>
      <c r="I218" s="53">
        <v>3</v>
      </c>
      <c r="J218" s="53">
        <v>4</v>
      </c>
      <c r="K218" s="53">
        <v>4</v>
      </c>
      <c r="L218" s="53">
        <v>3</v>
      </c>
      <c r="M218" s="53">
        <v>1</v>
      </c>
      <c r="N218" s="53">
        <v>5</v>
      </c>
    </row>
    <row r="219" spans="1:14" x14ac:dyDescent="0.3">
      <c r="A219" s="49" t="s">
        <v>402</v>
      </c>
      <c r="B219" s="50">
        <v>31401</v>
      </c>
      <c r="C219" s="51" t="s">
        <v>403</v>
      </c>
      <c r="D219" s="52">
        <v>1090000</v>
      </c>
      <c r="E219" s="51">
        <v>5</v>
      </c>
      <c r="F219" s="51">
        <v>1</v>
      </c>
      <c r="G219" s="53">
        <v>2</v>
      </c>
      <c r="H219" s="53">
        <v>4</v>
      </c>
      <c r="I219" s="53">
        <v>3</v>
      </c>
      <c r="J219" s="53">
        <v>2</v>
      </c>
      <c r="K219" s="53">
        <v>2</v>
      </c>
      <c r="L219" s="53">
        <v>3</v>
      </c>
      <c r="M219" s="53">
        <v>1</v>
      </c>
      <c r="N219" s="53">
        <v>2</v>
      </c>
    </row>
    <row r="220" spans="1:14" x14ac:dyDescent="0.3">
      <c r="A220" s="49" t="s">
        <v>1967</v>
      </c>
      <c r="B220" s="50">
        <v>31402</v>
      </c>
      <c r="C220" s="51" t="s">
        <v>403</v>
      </c>
      <c r="D220" s="52">
        <v>832000</v>
      </c>
      <c r="E220" s="51">
        <v>5</v>
      </c>
      <c r="F220" s="51">
        <v>2</v>
      </c>
      <c r="G220" s="53">
        <v>5</v>
      </c>
      <c r="H220" s="53">
        <v>2</v>
      </c>
      <c r="I220" s="53">
        <v>5</v>
      </c>
      <c r="J220" s="53">
        <v>2</v>
      </c>
      <c r="K220" s="53">
        <v>5</v>
      </c>
      <c r="L220" s="53">
        <v>3</v>
      </c>
      <c r="M220" s="53">
        <v>1</v>
      </c>
      <c r="N220" s="53">
        <v>3</v>
      </c>
    </row>
    <row r="221" spans="1:14" x14ac:dyDescent="0.3">
      <c r="A221" s="49" t="s">
        <v>1516</v>
      </c>
      <c r="B221" s="50">
        <v>31403</v>
      </c>
      <c r="C221" s="51" t="s">
        <v>403</v>
      </c>
      <c r="D221" s="52">
        <v>806000</v>
      </c>
      <c r="E221" s="51">
        <v>5</v>
      </c>
      <c r="F221" s="51">
        <v>1</v>
      </c>
      <c r="G221" s="53">
        <v>4</v>
      </c>
      <c r="H221" s="53">
        <v>1</v>
      </c>
      <c r="I221" s="53">
        <v>4</v>
      </c>
      <c r="J221" s="53">
        <v>2</v>
      </c>
      <c r="K221" s="53">
        <v>4</v>
      </c>
      <c r="L221" s="53">
        <v>3</v>
      </c>
      <c r="M221" s="53">
        <v>1</v>
      </c>
      <c r="N221" s="53">
        <v>3</v>
      </c>
    </row>
    <row r="222" spans="1:14" x14ac:dyDescent="0.3">
      <c r="A222" s="49" t="s">
        <v>2076</v>
      </c>
      <c r="B222" s="50">
        <v>31601</v>
      </c>
      <c r="C222" s="51" t="s">
        <v>1626</v>
      </c>
      <c r="D222" s="52">
        <v>1160000</v>
      </c>
      <c r="E222" s="51">
        <v>5</v>
      </c>
      <c r="F222" s="51">
        <v>1</v>
      </c>
      <c r="G222" s="53">
        <v>5</v>
      </c>
      <c r="H222" s="53">
        <v>2</v>
      </c>
      <c r="I222" s="53">
        <v>3</v>
      </c>
      <c r="J222" s="53">
        <v>4</v>
      </c>
      <c r="K222" s="53">
        <v>3</v>
      </c>
      <c r="L222" s="53">
        <v>3</v>
      </c>
      <c r="M222" s="53">
        <v>1</v>
      </c>
      <c r="N222" s="53">
        <v>5</v>
      </c>
    </row>
    <row r="223" spans="1:14" x14ac:dyDescent="0.3">
      <c r="A223" s="49" t="s">
        <v>1969</v>
      </c>
      <c r="B223" s="50">
        <v>31602</v>
      </c>
      <c r="C223" s="51" t="s">
        <v>1626</v>
      </c>
      <c r="D223" s="52">
        <v>1180000</v>
      </c>
      <c r="E223" s="51">
        <v>5</v>
      </c>
      <c r="F223" s="51">
        <v>2</v>
      </c>
      <c r="G223" s="53">
        <v>4</v>
      </c>
      <c r="H223" s="53">
        <v>3</v>
      </c>
      <c r="I223" s="53">
        <v>3</v>
      </c>
      <c r="J223" s="53">
        <v>5</v>
      </c>
      <c r="K223" s="53">
        <v>5</v>
      </c>
      <c r="L223" s="53">
        <v>3</v>
      </c>
      <c r="M223" s="53">
        <v>1</v>
      </c>
      <c r="N223" s="53">
        <v>5</v>
      </c>
    </row>
    <row r="224" spans="1:14" x14ac:dyDescent="0.3">
      <c r="A224" s="49" t="s">
        <v>2347</v>
      </c>
      <c r="B224" s="50">
        <v>31603</v>
      </c>
      <c r="C224" s="51" t="s">
        <v>1626</v>
      </c>
      <c r="D224" s="52">
        <v>1340000</v>
      </c>
      <c r="E224" s="51">
        <v>5</v>
      </c>
      <c r="F224" s="51">
        <v>1</v>
      </c>
      <c r="G224" s="53">
        <v>3</v>
      </c>
      <c r="H224" s="53">
        <v>3</v>
      </c>
      <c r="I224" s="53">
        <v>3</v>
      </c>
      <c r="J224" s="53">
        <v>5</v>
      </c>
      <c r="K224" s="53">
        <v>3</v>
      </c>
      <c r="L224" s="53">
        <v>3</v>
      </c>
      <c r="M224" s="53">
        <v>1</v>
      </c>
      <c r="N224" s="53">
        <v>5</v>
      </c>
    </row>
    <row r="225" spans="1:14" x14ac:dyDescent="0.3">
      <c r="A225" s="49" t="s">
        <v>2508</v>
      </c>
      <c r="B225" s="50">
        <v>31605</v>
      </c>
      <c r="C225" s="51" t="s">
        <v>1626</v>
      </c>
      <c r="D225" s="52">
        <v>1350000</v>
      </c>
      <c r="E225" s="51">
        <v>4</v>
      </c>
      <c r="F225" s="51">
        <v>2</v>
      </c>
      <c r="G225" s="53">
        <v>4</v>
      </c>
      <c r="H225" s="53">
        <v>4</v>
      </c>
      <c r="I225" s="53">
        <v>2</v>
      </c>
      <c r="J225" s="53">
        <v>5</v>
      </c>
      <c r="K225" s="53">
        <v>4</v>
      </c>
      <c r="L225" s="53">
        <v>3</v>
      </c>
      <c r="M225" s="53">
        <v>1</v>
      </c>
      <c r="N225" s="53">
        <v>5</v>
      </c>
    </row>
    <row r="226" spans="1:14" x14ac:dyDescent="0.3">
      <c r="A226" s="49" t="s">
        <v>1971</v>
      </c>
      <c r="B226" s="50">
        <v>31606</v>
      </c>
      <c r="C226" s="51" t="s">
        <v>1626</v>
      </c>
      <c r="D226" s="52">
        <v>1020000</v>
      </c>
      <c r="E226" s="51">
        <v>5</v>
      </c>
      <c r="F226" s="51">
        <v>2</v>
      </c>
      <c r="G226" s="53">
        <v>3</v>
      </c>
      <c r="H226" s="53">
        <v>5</v>
      </c>
      <c r="I226" s="53">
        <v>3</v>
      </c>
      <c r="J226" s="53">
        <v>3</v>
      </c>
      <c r="K226" s="53">
        <v>3</v>
      </c>
      <c r="L226" s="53">
        <v>3</v>
      </c>
      <c r="M226" s="53">
        <v>1</v>
      </c>
      <c r="N226" s="53">
        <v>4</v>
      </c>
    </row>
    <row r="227" spans="1:14" x14ac:dyDescent="0.3">
      <c r="A227" s="49" t="s">
        <v>1625</v>
      </c>
      <c r="B227" s="50">
        <v>31607</v>
      </c>
      <c r="C227" s="51" t="s">
        <v>1626</v>
      </c>
      <c r="D227" s="52">
        <v>920000</v>
      </c>
      <c r="E227" s="51">
        <v>5</v>
      </c>
      <c r="F227" s="51">
        <v>2</v>
      </c>
      <c r="G227" s="53">
        <v>3</v>
      </c>
      <c r="H227" s="53">
        <v>4</v>
      </c>
      <c r="I227" s="53">
        <v>3</v>
      </c>
      <c r="J227" s="53">
        <v>3</v>
      </c>
      <c r="K227" s="53">
        <v>2</v>
      </c>
      <c r="L227" s="53">
        <v>3</v>
      </c>
      <c r="M227" s="53">
        <v>1</v>
      </c>
      <c r="N227" s="53">
        <v>5</v>
      </c>
    </row>
    <row r="228" spans="1:14" x14ac:dyDescent="0.3">
      <c r="A228" s="49" t="s">
        <v>2430</v>
      </c>
      <c r="B228" s="50">
        <v>31608</v>
      </c>
      <c r="C228" s="51" t="s">
        <v>1626</v>
      </c>
      <c r="D228" s="52">
        <v>1200000</v>
      </c>
      <c r="E228" s="51">
        <v>5</v>
      </c>
      <c r="F228" s="51">
        <v>4</v>
      </c>
      <c r="G228" s="53">
        <v>2</v>
      </c>
      <c r="H228" s="53">
        <v>5</v>
      </c>
      <c r="I228" s="53">
        <v>2</v>
      </c>
      <c r="J228" s="53">
        <v>5</v>
      </c>
      <c r="K228" s="53">
        <v>2</v>
      </c>
      <c r="L228" s="53">
        <v>3</v>
      </c>
      <c r="M228" s="53">
        <v>1</v>
      </c>
      <c r="N228" s="53">
        <v>5</v>
      </c>
    </row>
    <row r="229" spans="1:14" x14ac:dyDescent="0.3">
      <c r="A229" s="49" t="s">
        <v>561</v>
      </c>
      <c r="B229" s="50">
        <v>31701</v>
      </c>
      <c r="C229" s="51" t="s">
        <v>561</v>
      </c>
      <c r="D229" s="52">
        <v>660000</v>
      </c>
      <c r="E229" s="51">
        <v>5</v>
      </c>
      <c r="F229" s="51">
        <v>2</v>
      </c>
      <c r="G229" s="53">
        <v>4</v>
      </c>
      <c r="H229" s="53">
        <v>2</v>
      </c>
      <c r="I229" s="53">
        <v>3</v>
      </c>
      <c r="J229" s="53">
        <v>2</v>
      </c>
      <c r="K229" s="53">
        <v>3</v>
      </c>
      <c r="L229" s="53">
        <v>2</v>
      </c>
      <c r="M229" s="53">
        <v>1</v>
      </c>
      <c r="N229" s="53">
        <v>3</v>
      </c>
    </row>
    <row r="230" spans="1:14" x14ac:dyDescent="0.3">
      <c r="A230" s="49" t="s">
        <v>771</v>
      </c>
      <c r="B230" s="50">
        <v>31801</v>
      </c>
      <c r="C230" s="51" t="s">
        <v>772</v>
      </c>
      <c r="D230" s="52">
        <v>294000</v>
      </c>
      <c r="E230" s="51">
        <v>5</v>
      </c>
      <c r="F230" s="51">
        <v>1</v>
      </c>
      <c r="G230" s="53">
        <v>1</v>
      </c>
      <c r="H230" s="53">
        <v>4</v>
      </c>
      <c r="I230" s="53">
        <v>2</v>
      </c>
      <c r="J230" s="53">
        <v>1</v>
      </c>
      <c r="K230" s="53">
        <v>1</v>
      </c>
      <c r="L230" s="53">
        <v>1</v>
      </c>
      <c r="M230" s="53">
        <v>1</v>
      </c>
      <c r="N230" s="53">
        <v>2</v>
      </c>
    </row>
    <row r="231" spans="1:14" x14ac:dyDescent="0.3">
      <c r="A231" s="49" t="s">
        <v>772</v>
      </c>
      <c r="B231" s="50">
        <v>31802</v>
      </c>
      <c r="C231" s="51" t="s">
        <v>772</v>
      </c>
      <c r="D231" s="52">
        <v>550000</v>
      </c>
      <c r="E231" s="51">
        <v>5</v>
      </c>
      <c r="F231" s="51">
        <v>1</v>
      </c>
      <c r="G231" s="53">
        <v>5</v>
      </c>
      <c r="H231" s="53">
        <v>1</v>
      </c>
      <c r="I231" s="53">
        <v>4</v>
      </c>
      <c r="J231" s="53">
        <v>1</v>
      </c>
      <c r="K231" s="53">
        <v>4</v>
      </c>
      <c r="L231" s="53">
        <v>2</v>
      </c>
      <c r="M231" s="53">
        <v>1</v>
      </c>
      <c r="N231" s="53">
        <v>2</v>
      </c>
    </row>
    <row r="232" spans="1:14" x14ac:dyDescent="0.3">
      <c r="A232" s="49" t="s">
        <v>1736</v>
      </c>
      <c r="B232" s="50">
        <v>31901</v>
      </c>
      <c r="C232" s="51" t="s">
        <v>169</v>
      </c>
      <c r="D232" s="52">
        <v>579000</v>
      </c>
      <c r="E232" s="51">
        <v>5</v>
      </c>
      <c r="F232" s="51">
        <v>1</v>
      </c>
      <c r="G232" s="53">
        <v>4</v>
      </c>
      <c r="H232" s="53">
        <v>3</v>
      </c>
      <c r="I232" s="53">
        <v>2</v>
      </c>
      <c r="J232" s="53">
        <v>2</v>
      </c>
      <c r="K232" s="53">
        <v>3</v>
      </c>
      <c r="L232" s="53">
        <v>2</v>
      </c>
      <c r="M232" s="53">
        <v>1</v>
      </c>
      <c r="N232" s="53">
        <v>5</v>
      </c>
    </row>
    <row r="233" spans="1:14" x14ac:dyDescent="0.3">
      <c r="A233" s="49" t="s">
        <v>168</v>
      </c>
      <c r="B233" s="50">
        <v>31902</v>
      </c>
      <c r="C233" s="51" t="s">
        <v>169</v>
      </c>
      <c r="D233" s="52">
        <v>390000</v>
      </c>
      <c r="E233" s="51">
        <v>5</v>
      </c>
      <c r="F233" s="51">
        <v>2</v>
      </c>
      <c r="G233" s="53">
        <v>1</v>
      </c>
      <c r="H233" s="53">
        <v>4</v>
      </c>
      <c r="I233" s="53">
        <v>2</v>
      </c>
      <c r="J233" s="53">
        <v>1</v>
      </c>
      <c r="K233" s="53">
        <v>1</v>
      </c>
      <c r="L233" s="53">
        <v>1</v>
      </c>
      <c r="M233" s="53">
        <v>4</v>
      </c>
      <c r="N233" s="53">
        <v>4</v>
      </c>
    </row>
    <row r="234" spans="1:14" x14ac:dyDescent="0.3">
      <c r="A234" s="49" t="s">
        <v>669</v>
      </c>
      <c r="B234" s="50">
        <v>31903</v>
      </c>
      <c r="C234" s="51" t="s">
        <v>169</v>
      </c>
      <c r="D234" s="52">
        <v>650000</v>
      </c>
      <c r="E234" s="51">
        <v>5</v>
      </c>
      <c r="F234" s="51">
        <v>2</v>
      </c>
      <c r="G234" s="53">
        <v>2</v>
      </c>
      <c r="H234" s="53">
        <v>4</v>
      </c>
      <c r="I234" s="53">
        <v>2</v>
      </c>
      <c r="J234" s="53">
        <v>3</v>
      </c>
      <c r="K234" s="53">
        <v>2</v>
      </c>
      <c r="L234" s="53">
        <v>2</v>
      </c>
      <c r="M234" s="53">
        <v>3</v>
      </c>
      <c r="N234" s="53">
        <v>5</v>
      </c>
    </row>
    <row r="235" spans="1:14" x14ac:dyDescent="0.3">
      <c r="A235" s="49" t="s">
        <v>1871</v>
      </c>
      <c r="B235" s="50">
        <v>31904</v>
      </c>
      <c r="C235" s="51" t="s">
        <v>169</v>
      </c>
      <c r="D235" s="52">
        <v>677000</v>
      </c>
      <c r="E235" s="51">
        <v>5</v>
      </c>
      <c r="F235" s="51">
        <v>2</v>
      </c>
      <c r="G235" s="53">
        <v>5</v>
      </c>
      <c r="H235" s="53">
        <v>4</v>
      </c>
      <c r="I235" s="53">
        <v>2</v>
      </c>
      <c r="J235" s="53">
        <v>3</v>
      </c>
      <c r="K235" s="53">
        <v>3</v>
      </c>
      <c r="L235" s="53">
        <v>2</v>
      </c>
      <c r="M235" s="53">
        <v>1</v>
      </c>
      <c r="N235" s="53">
        <v>5</v>
      </c>
    </row>
    <row r="236" spans="1:14" x14ac:dyDescent="0.3">
      <c r="A236" s="49" t="s">
        <v>1382</v>
      </c>
      <c r="B236" s="50">
        <v>31905</v>
      </c>
      <c r="C236" s="51" t="s">
        <v>169</v>
      </c>
      <c r="D236" s="52">
        <v>522000</v>
      </c>
      <c r="E236" s="51">
        <v>5</v>
      </c>
      <c r="F236" s="51">
        <v>2</v>
      </c>
      <c r="G236" s="53">
        <v>2</v>
      </c>
      <c r="H236" s="53">
        <v>4</v>
      </c>
      <c r="I236" s="53">
        <v>1</v>
      </c>
      <c r="J236" s="53">
        <v>2</v>
      </c>
      <c r="K236" s="53">
        <v>2</v>
      </c>
      <c r="L236" s="53">
        <v>1</v>
      </c>
      <c r="M236" s="53">
        <v>1</v>
      </c>
      <c r="N236" s="53">
        <v>5</v>
      </c>
    </row>
    <row r="237" spans="1:14" x14ac:dyDescent="0.3">
      <c r="A237" s="49" t="s">
        <v>1633</v>
      </c>
      <c r="B237" s="50">
        <v>40101</v>
      </c>
      <c r="C237" s="51" t="s">
        <v>270</v>
      </c>
      <c r="D237" s="52">
        <v>1100000</v>
      </c>
      <c r="E237" s="51">
        <v>2</v>
      </c>
      <c r="F237" s="51">
        <v>2</v>
      </c>
      <c r="G237" s="53">
        <v>1</v>
      </c>
      <c r="H237" s="53">
        <v>2</v>
      </c>
      <c r="I237" s="53">
        <v>4</v>
      </c>
      <c r="J237" s="53">
        <v>4</v>
      </c>
      <c r="K237" s="53">
        <v>2</v>
      </c>
      <c r="L237" s="53">
        <v>3</v>
      </c>
      <c r="M237" s="53">
        <v>1</v>
      </c>
      <c r="N237" s="53">
        <v>5</v>
      </c>
    </row>
    <row r="238" spans="1:14" x14ac:dyDescent="0.3">
      <c r="A238" s="49" t="s">
        <v>328</v>
      </c>
      <c r="B238" s="50">
        <v>40102</v>
      </c>
      <c r="C238" s="51" t="s">
        <v>270</v>
      </c>
      <c r="D238" s="52">
        <v>825000</v>
      </c>
      <c r="E238" s="51">
        <v>4</v>
      </c>
      <c r="F238" s="51">
        <v>3</v>
      </c>
      <c r="G238" s="53">
        <v>1</v>
      </c>
      <c r="H238" s="53">
        <v>3</v>
      </c>
      <c r="I238" s="53">
        <v>3</v>
      </c>
      <c r="J238" s="53">
        <v>2</v>
      </c>
      <c r="K238" s="53">
        <v>2</v>
      </c>
      <c r="L238" s="53">
        <v>3</v>
      </c>
      <c r="M238" s="53">
        <v>1</v>
      </c>
      <c r="N238" s="53">
        <v>2</v>
      </c>
    </row>
    <row r="239" spans="1:14" x14ac:dyDescent="0.3">
      <c r="A239" s="49" t="s">
        <v>867</v>
      </c>
      <c r="B239" s="50">
        <v>40103</v>
      </c>
      <c r="C239" s="51" t="s">
        <v>270</v>
      </c>
      <c r="D239" s="52">
        <v>1580000</v>
      </c>
      <c r="E239" s="51">
        <v>5</v>
      </c>
      <c r="F239" s="51">
        <v>2</v>
      </c>
      <c r="G239" s="53">
        <v>3</v>
      </c>
      <c r="H239" s="53">
        <v>1</v>
      </c>
      <c r="I239" s="53">
        <v>2</v>
      </c>
      <c r="J239" s="53">
        <v>5</v>
      </c>
      <c r="K239" s="53">
        <v>3</v>
      </c>
      <c r="L239" s="53">
        <v>4</v>
      </c>
      <c r="M239" s="53">
        <v>2</v>
      </c>
      <c r="N239" s="53">
        <v>3</v>
      </c>
    </row>
    <row r="240" spans="1:14" x14ac:dyDescent="0.3">
      <c r="A240" s="49" t="s">
        <v>269</v>
      </c>
      <c r="B240" s="50">
        <v>40104</v>
      </c>
      <c r="C240" s="51" t="s">
        <v>270</v>
      </c>
      <c r="D240" s="52">
        <v>991000</v>
      </c>
      <c r="E240" s="51">
        <v>5</v>
      </c>
      <c r="F240" s="51">
        <v>1</v>
      </c>
      <c r="G240" s="53">
        <v>1</v>
      </c>
      <c r="H240" s="53">
        <v>2</v>
      </c>
      <c r="I240" s="53">
        <v>3</v>
      </c>
      <c r="J240" s="53">
        <v>3</v>
      </c>
      <c r="K240" s="53">
        <v>3</v>
      </c>
      <c r="L240" s="53">
        <v>3</v>
      </c>
      <c r="M240" s="53">
        <v>1</v>
      </c>
      <c r="N240" s="53">
        <v>4</v>
      </c>
    </row>
    <row r="241" spans="1:14" x14ac:dyDescent="0.3">
      <c r="A241" s="49" t="s">
        <v>1384</v>
      </c>
      <c r="B241" s="50">
        <v>40105</v>
      </c>
      <c r="C241" s="51" t="s">
        <v>270</v>
      </c>
      <c r="D241" s="52">
        <v>1275000</v>
      </c>
      <c r="E241" s="51">
        <v>5</v>
      </c>
      <c r="F241" s="51">
        <v>2</v>
      </c>
      <c r="G241" s="53">
        <v>1</v>
      </c>
      <c r="H241" s="53">
        <v>2</v>
      </c>
      <c r="I241" s="53">
        <v>3</v>
      </c>
      <c r="J241" s="53">
        <v>5</v>
      </c>
      <c r="K241" s="53">
        <v>3</v>
      </c>
      <c r="L241" s="53">
        <v>4</v>
      </c>
      <c r="M241" s="53">
        <v>1</v>
      </c>
      <c r="N241" s="53">
        <v>4</v>
      </c>
    </row>
    <row r="242" spans="1:14" x14ac:dyDescent="0.3">
      <c r="A242" s="49" t="s">
        <v>1006</v>
      </c>
      <c r="B242" s="50">
        <v>40106</v>
      </c>
      <c r="C242" s="51" t="s">
        <v>270</v>
      </c>
      <c r="D242" s="52">
        <v>1300000</v>
      </c>
      <c r="E242" s="51">
        <v>5</v>
      </c>
      <c r="F242" s="51">
        <v>2</v>
      </c>
      <c r="G242" s="53">
        <v>1</v>
      </c>
      <c r="H242" s="53">
        <v>3</v>
      </c>
      <c r="I242" s="53">
        <v>3</v>
      </c>
      <c r="J242" s="53">
        <v>4</v>
      </c>
      <c r="K242" s="53">
        <v>3</v>
      </c>
      <c r="L242" s="53">
        <v>4</v>
      </c>
      <c r="M242" s="53">
        <v>1</v>
      </c>
      <c r="N242" s="53">
        <v>2</v>
      </c>
    </row>
    <row r="243" spans="1:14" x14ac:dyDescent="0.3">
      <c r="A243" s="49" t="s">
        <v>890</v>
      </c>
      <c r="B243" s="50">
        <v>40107</v>
      </c>
      <c r="C243" s="51" t="s">
        <v>270</v>
      </c>
      <c r="D243" s="52">
        <v>1520000</v>
      </c>
      <c r="E243" s="51">
        <v>4</v>
      </c>
      <c r="F243" s="51">
        <v>1</v>
      </c>
      <c r="G243" s="53">
        <v>1</v>
      </c>
      <c r="H243" s="53">
        <v>2</v>
      </c>
      <c r="I243" s="53">
        <v>3</v>
      </c>
      <c r="J243" s="53">
        <v>5</v>
      </c>
      <c r="K243" s="53">
        <v>3</v>
      </c>
      <c r="L243" s="53">
        <v>4</v>
      </c>
      <c r="M243" s="53">
        <v>1</v>
      </c>
      <c r="N243" s="53">
        <v>3</v>
      </c>
    </row>
    <row r="244" spans="1:14" x14ac:dyDescent="0.3">
      <c r="A244" s="49" t="s">
        <v>892</v>
      </c>
      <c r="B244" s="50">
        <v>40201</v>
      </c>
      <c r="C244" s="51" t="s">
        <v>206</v>
      </c>
      <c r="D244" s="52">
        <v>670000</v>
      </c>
      <c r="E244" s="51">
        <v>5</v>
      </c>
      <c r="F244" s="51">
        <v>1</v>
      </c>
      <c r="G244" s="53">
        <v>2</v>
      </c>
      <c r="H244" s="53">
        <v>5</v>
      </c>
      <c r="I244" s="53">
        <v>3</v>
      </c>
      <c r="J244" s="53">
        <v>2</v>
      </c>
      <c r="K244" s="53">
        <v>2</v>
      </c>
      <c r="L244" s="53">
        <v>2</v>
      </c>
      <c r="M244" s="53">
        <v>1</v>
      </c>
      <c r="N244" s="53">
        <v>3</v>
      </c>
    </row>
    <row r="245" spans="1:14" x14ac:dyDescent="0.3">
      <c r="A245" s="54" t="s">
        <v>205</v>
      </c>
      <c r="B245" s="55">
        <v>40202</v>
      </c>
      <c r="C245" s="56" t="s">
        <v>206</v>
      </c>
      <c r="D245" s="52">
        <v>586000</v>
      </c>
      <c r="E245" s="51">
        <v>5</v>
      </c>
      <c r="F245" s="51">
        <v>1</v>
      </c>
      <c r="G245" s="53">
        <v>4</v>
      </c>
      <c r="H245" s="53">
        <v>3</v>
      </c>
      <c r="I245" s="57">
        <v>4</v>
      </c>
      <c r="J245" s="57">
        <v>2</v>
      </c>
      <c r="K245" s="53">
        <v>4</v>
      </c>
      <c r="L245" s="57">
        <v>2</v>
      </c>
      <c r="M245" s="57">
        <v>1</v>
      </c>
      <c r="N245" s="57">
        <v>4</v>
      </c>
    </row>
    <row r="246" spans="1:14" x14ac:dyDescent="0.3">
      <c r="A246" s="49" t="s">
        <v>671</v>
      </c>
      <c r="B246" s="50">
        <v>40203</v>
      </c>
      <c r="C246" s="51" t="s">
        <v>206</v>
      </c>
      <c r="D246" s="52">
        <v>846000</v>
      </c>
      <c r="E246" s="51">
        <v>5</v>
      </c>
      <c r="F246" s="51">
        <v>1</v>
      </c>
      <c r="G246" s="53">
        <v>1</v>
      </c>
      <c r="H246" s="53">
        <v>2</v>
      </c>
      <c r="I246" s="53">
        <v>4</v>
      </c>
      <c r="J246" s="53">
        <v>3</v>
      </c>
      <c r="K246" s="53">
        <v>3</v>
      </c>
      <c r="L246" s="53">
        <v>3</v>
      </c>
      <c r="M246" s="53">
        <v>1</v>
      </c>
      <c r="N246" s="53">
        <v>4</v>
      </c>
    </row>
    <row r="247" spans="1:14" x14ac:dyDescent="0.3">
      <c r="A247" s="49" t="s">
        <v>1121</v>
      </c>
      <c r="B247" s="50">
        <v>40204</v>
      </c>
      <c r="C247" s="51" t="s">
        <v>206</v>
      </c>
      <c r="D247" s="52">
        <v>700000</v>
      </c>
      <c r="E247" s="51">
        <v>5</v>
      </c>
      <c r="F247" s="51">
        <v>1</v>
      </c>
      <c r="G247" s="53">
        <v>2</v>
      </c>
      <c r="H247" s="53">
        <v>1</v>
      </c>
      <c r="I247" s="53">
        <v>3</v>
      </c>
      <c r="J247" s="53">
        <v>2</v>
      </c>
      <c r="K247" s="53">
        <v>2</v>
      </c>
      <c r="L247" s="53">
        <v>2</v>
      </c>
      <c r="M247" s="53">
        <v>1</v>
      </c>
      <c r="N247" s="53">
        <v>4</v>
      </c>
    </row>
    <row r="248" spans="1:14" x14ac:dyDescent="0.3">
      <c r="A248" s="58" t="s">
        <v>408</v>
      </c>
      <c r="B248" s="50">
        <v>40205</v>
      </c>
      <c r="C248" s="51" t="s">
        <v>206</v>
      </c>
      <c r="D248" s="52">
        <v>790000</v>
      </c>
      <c r="E248" s="51">
        <v>5</v>
      </c>
      <c r="F248" s="51">
        <v>2</v>
      </c>
      <c r="G248" s="53">
        <v>2</v>
      </c>
      <c r="H248" s="53">
        <v>2</v>
      </c>
      <c r="I248" s="53">
        <v>3</v>
      </c>
      <c r="J248" s="53">
        <v>2</v>
      </c>
      <c r="K248" s="53">
        <v>2</v>
      </c>
      <c r="L248" s="53">
        <v>3</v>
      </c>
      <c r="M248" s="53">
        <v>1</v>
      </c>
      <c r="N248" s="53">
        <v>3</v>
      </c>
    </row>
    <row r="249" spans="1:14" x14ac:dyDescent="0.3">
      <c r="A249" s="49" t="s">
        <v>1741</v>
      </c>
      <c r="B249" s="50">
        <v>40301</v>
      </c>
      <c r="C249" s="51" t="s">
        <v>172</v>
      </c>
      <c r="D249" s="52">
        <v>1365000</v>
      </c>
      <c r="E249" s="51">
        <v>5</v>
      </c>
      <c r="F249" s="51">
        <v>3</v>
      </c>
      <c r="G249" s="53">
        <v>1</v>
      </c>
      <c r="H249" s="53">
        <v>2</v>
      </c>
      <c r="I249" s="53">
        <v>2</v>
      </c>
      <c r="J249" s="53">
        <v>5</v>
      </c>
      <c r="K249" s="53">
        <v>2</v>
      </c>
      <c r="L249" s="53">
        <v>4</v>
      </c>
      <c r="M249" s="53">
        <v>3</v>
      </c>
      <c r="N249" s="53">
        <v>4</v>
      </c>
    </row>
    <row r="250" spans="1:14" x14ac:dyDescent="0.3">
      <c r="A250" s="58" t="s">
        <v>565</v>
      </c>
      <c r="B250" s="50">
        <v>40302</v>
      </c>
      <c r="C250" s="51" t="s">
        <v>172</v>
      </c>
      <c r="D250" s="52">
        <v>890000</v>
      </c>
      <c r="E250" s="51">
        <v>5</v>
      </c>
      <c r="F250" s="51">
        <v>2</v>
      </c>
      <c r="G250" s="53">
        <v>2</v>
      </c>
      <c r="H250" s="53">
        <v>1</v>
      </c>
      <c r="I250" s="53">
        <v>3</v>
      </c>
      <c r="J250" s="53">
        <v>3</v>
      </c>
      <c r="K250" s="53">
        <v>3</v>
      </c>
      <c r="L250" s="53">
        <v>3</v>
      </c>
      <c r="M250" s="53">
        <v>1</v>
      </c>
      <c r="N250" s="53">
        <v>4</v>
      </c>
    </row>
    <row r="251" spans="1:14" x14ac:dyDescent="0.3">
      <c r="A251" s="49" t="s">
        <v>171</v>
      </c>
      <c r="B251" s="50">
        <v>40303</v>
      </c>
      <c r="C251" s="51" t="s">
        <v>172</v>
      </c>
      <c r="D251" s="52">
        <v>1190000</v>
      </c>
      <c r="E251" s="51">
        <v>5</v>
      </c>
      <c r="F251" s="51">
        <v>1</v>
      </c>
      <c r="G251" s="53">
        <v>2</v>
      </c>
      <c r="H251" s="53">
        <v>1</v>
      </c>
      <c r="I251" s="53">
        <v>2</v>
      </c>
      <c r="J251" s="53">
        <v>3</v>
      </c>
      <c r="K251" s="53">
        <v>2</v>
      </c>
      <c r="L251" s="53">
        <v>4</v>
      </c>
      <c r="M251" s="53">
        <v>2</v>
      </c>
      <c r="N251" s="53">
        <v>2</v>
      </c>
    </row>
    <row r="252" spans="1:14" x14ac:dyDescent="0.3">
      <c r="A252" s="58" t="s">
        <v>209</v>
      </c>
      <c r="B252" s="50">
        <v>40304</v>
      </c>
      <c r="C252" s="51" t="s">
        <v>172</v>
      </c>
      <c r="D252" s="52">
        <v>745000</v>
      </c>
      <c r="E252" s="51">
        <v>5</v>
      </c>
      <c r="F252" s="51">
        <v>2</v>
      </c>
      <c r="G252" s="53">
        <v>2</v>
      </c>
      <c r="H252" s="53">
        <v>1</v>
      </c>
      <c r="I252" s="53">
        <v>3</v>
      </c>
      <c r="J252" s="53">
        <v>3</v>
      </c>
      <c r="K252" s="53">
        <v>2</v>
      </c>
      <c r="L252" s="53">
        <v>3</v>
      </c>
      <c r="M252" s="53">
        <v>1</v>
      </c>
      <c r="N252" s="53">
        <v>4</v>
      </c>
    </row>
    <row r="253" spans="1:14" x14ac:dyDescent="0.3">
      <c r="A253" s="49" t="s">
        <v>1127</v>
      </c>
      <c r="B253" s="50">
        <v>40401</v>
      </c>
      <c r="C253" s="51" t="s">
        <v>1011</v>
      </c>
      <c r="D253" s="52">
        <v>1000000</v>
      </c>
      <c r="E253" s="51">
        <v>5</v>
      </c>
      <c r="F253" s="51">
        <v>2</v>
      </c>
      <c r="G253" s="53">
        <v>1</v>
      </c>
      <c r="H253" s="53">
        <v>4</v>
      </c>
      <c r="I253" s="53">
        <v>3</v>
      </c>
      <c r="J253" s="53">
        <v>4</v>
      </c>
      <c r="K253" s="53">
        <v>3</v>
      </c>
      <c r="L253" s="53">
        <v>3</v>
      </c>
      <c r="M253" s="53">
        <v>1</v>
      </c>
      <c r="N253" s="53">
        <v>4</v>
      </c>
    </row>
    <row r="254" spans="1:14" x14ac:dyDescent="0.3">
      <c r="A254" s="49" t="s">
        <v>1010</v>
      </c>
      <c r="B254" s="50">
        <v>40402</v>
      </c>
      <c r="C254" s="51" t="s">
        <v>1011</v>
      </c>
      <c r="D254" s="52">
        <v>820000</v>
      </c>
      <c r="E254" s="51">
        <v>5</v>
      </c>
      <c r="F254" s="51">
        <v>2</v>
      </c>
      <c r="G254" s="53">
        <v>1</v>
      </c>
      <c r="H254" s="53">
        <v>1</v>
      </c>
      <c r="I254" s="53">
        <v>3</v>
      </c>
      <c r="J254" s="53">
        <v>3</v>
      </c>
      <c r="K254" s="53">
        <v>2</v>
      </c>
      <c r="L254" s="53">
        <v>3</v>
      </c>
      <c r="M254" s="53">
        <v>1</v>
      </c>
      <c r="N254" s="53">
        <v>4</v>
      </c>
    </row>
    <row r="255" spans="1:14" x14ac:dyDescent="0.3">
      <c r="A255" s="49" t="s">
        <v>1013</v>
      </c>
      <c r="B255" s="50">
        <v>40403</v>
      </c>
      <c r="C255" s="51" t="s">
        <v>1011</v>
      </c>
      <c r="D255" s="52">
        <v>1080000</v>
      </c>
      <c r="E255" s="51">
        <v>5</v>
      </c>
      <c r="F255" s="51">
        <v>1</v>
      </c>
      <c r="G255" s="53">
        <v>1</v>
      </c>
      <c r="H255" s="53">
        <v>2</v>
      </c>
      <c r="I255" s="53">
        <v>3</v>
      </c>
      <c r="J255" s="53">
        <v>4</v>
      </c>
      <c r="K255" s="53">
        <v>3</v>
      </c>
      <c r="L255" s="53">
        <v>3</v>
      </c>
      <c r="M255" s="53">
        <v>1</v>
      </c>
      <c r="N255" s="53">
        <v>4</v>
      </c>
    </row>
    <row r="256" spans="1:14" x14ac:dyDescent="0.3">
      <c r="A256" s="49" t="s">
        <v>133</v>
      </c>
      <c r="B256" s="50">
        <v>40501</v>
      </c>
      <c r="C256" s="51" t="s">
        <v>134</v>
      </c>
      <c r="D256" s="52">
        <v>630000</v>
      </c>
      <c r="E256" s="51">
        <v>5</v>
      </c>
      <c r="F256" s="51">
        <v>1</v>
      </c>
      <c r="G256" s="53">
        <v>1</v>
      </c>
      <c r="H256" s="53">
        <v>2</v>
      </c>
      <c r="I256" s="53">
        <v>3</v>
      </c>
      <c r="J256" s="53">
        <v>2</v>
      </c>
      <c r="K256" s="53">
        <v>2</v>
      </c>
      <c r="L256" s="53">
        <v>2</v>
      </c>
      <c r="M256" s="53">
        <v>1</v>
      </c>
      <c r="N256" s="53">
        <v>3</v>
      </c>
    </row>
    <row r="257" spans="1:14" x14ac:dyDescent="0.3">
      <c r="A257" s="49" t="s">
        <v>137</v>
      </c>
      <c r="B257" s="50">
        <v>40502</v>
      </c>
      <c r="C257" s="51" t="s">
        <v>134</v>
      </c>
      <c r="D257" s="52">
        <v>381000</v>
      </c>
      <c r="E257" s="51">
        <v>3</v>
      </c>
      <c r="F257" s="51">
        <v>2</v>
      </c>
      <c r="G257" s="53">
        <v>1</v>
      </c>
      <c r="H257" s="53">
        <v>4</v>
      </c>
      <c r="I257" s="53">
        <v>2</v>
      </c>
      <c r="J257" s="53">
        <v>1</v>
      </c>
      <c r="K257" s="53">
        <v>1</v>
      </c>
      <c r="L257" s="53">
        <v>1</v>
      </c>
      <c r="M257" s="53">
        <v>1</v>
      </c>
      <c r="N257" s="53">
        <v>3</v>
      </c>
    </row>
    <row r="258" spans="1:14" x14ac:dyDescent="0.3">
      <c r="A258" s="49" t="s">
        <v>213</v>
      </c>
      <c r="B258" s="50">
        <v>40503</v>
      </c>
      <c r="C258" s="51" t="s">
        <v>134</v>
      </c>
      <c r="D258" s="52">
        <v>250000</v>
      </c>
      <c r="E258" s="51">
        <v>5</v>
      </c>
      <c r="F258" s="51">
        <v>1</v>
      </c>
      <c r="G258" s="53">
        <v>1</v>
      </c>
      <c r="H258" s="53">
        <v>5</v>
      </c>
      <c r="I258" s="53">
        <v>2</v>
      </c>
      <c r="J258" s="53">
        <v>1</v>
      </c>
      <c r="K258" s="53">
        <v>1</v>
      </c>
      <c r="L258" s="53">
        <v>1</v>
      </c>
      <c r="M258" s="53">
        <v>1</v>
      </c>
      <c r="N258" s="53">
        <v>2</v>
      </c>
    </row>
    <row r="259" spans="1:14" x14ac:dyDescent="0.3">
      <c r="A259" s="49" t="s">
        <v>574</v>
      </c>
      <c r="B259" s="50">
        <v>40701</v>
      </c>
      <c r="C259" s="51" t="s">
        <v>105</v>
      </c>
      <c r="D259" s="52">
        <v>650000</v>
      </c>
      <c r="E259" s="51">
        <v>5</v>
      </c>
      <c r="F259" s="51">
        <v>3</v>
      </c>
      <c r="G259" s="53">
        <v>1</v>
      </c>
      <c r="H259" s="53">
        <v>3</v>
      </c>
      <c r="I259" s="53">
        <v>1</v>
      </c>
      <c r="J259" s="53">
        <v>3</v>
      </c>
      <c r="K259" s="53">
        <v>2</v>
      </c>
      <c r="L259" s="53">
        <v>3</v>
      </c>
      <c r="M259" s="53">
        <v>1</v>
      </c>
      <c r="N259" s="53">
        <v>5</v>
      </c>
    </row>
    <row r="260" spans="1:14" x14ac:dyDescent="0.3">
      <c r="A260" s="49" t="s">
        <v>141</v>
      </c>
      <c r="B260" s="50">
        <v>40702</v>
      </c>
      <c r="C260" s="51" t="s">
        <v>105</v>
      </c>
      <c r="D260" s="52">
        <v>397000</v>
      </c>
      <c r="E260" s="51">
        <v>4</v>
      </c>
      <c r="F260" s="51">
        <v>3</v>
      </c>
      <c r="G260" s="53">
        <v>1</v>
      </c>
      <c r="H260" s="53">
        <v>4</v>
      </c>
      <c r="I260" s="53">
        <v>2</v>
      </c>
      <c r="J260" s="53">
        <v>1</v>
      </c>
      <c r="K260" s="53">
        <v>2</v>
      </c>
      <c r="L260" s="53">
        <v>1</v>
      </c>
      <c r="M260" s="53">
        <v>1</v>
      </c>
      <c r="N260" s="53">
        <v>2</v>
      </c>
    </row>
    <row r="261" spans="1:14" x14ac:dyDescent="0.3">
      <c r="A261" s="49" t="s">
        <v>104</v>
      </c>
      <c r="B261" s="50">
        <v>40703</v>
      </c>
      <c r="C261" s="51" t="s">
        <v>105</v>
      </c>
      <c r="D261" s="52">
        <v>395000</v>
      </c>
      <c r="E261" s="51">
        <v>4</v>
      </c>
      <c r="F261" s="51">
        <v>2</v>
      </c>
      <c r="G261" s="53">
        <v>1</v>
      </c>
      <c r="H261" s="53">
        <v>3</v>
      </c>
      <c r="I261" s="53">
        <v>2</v>
      </c>
      <c r="J261" s="53">
        <v>1</v>
      </c>
      <c r="K261" s="53">
        <v>2</v>
      </c>
      <c r="L261" s="53">
        <v>1</v>
      </c>
      <c r="M261" s="53">
        <v>1</v>
      </c>
      <c r="N261" s="53">
        <v>3</v>
      </c>
    </row>
    <row r="262" spans="1:14" x14ac:dyDescent="0.3">
      <c r="A262" s="49" t="s">
        <v>1129</v>
      </c>
      <c r="B262" s="50">
        <v>50101</v>
      </c>
      <c r="C262" s="51" t="s">
        <v>216</v>
      </c>
      <c r="D262" s="52">
        <v>900000</v>
      </c>
      <c r="E262" s="51">
        <v>5</v>
      </c>
      <c r="F262" s="51">
        <v>1</v>
      </c>
      <c r="G262" s="53">
        <v>1</v>
      </c>
      <c r="H262" s="53">
        <v>4</v>
      </c>
      <c r="I262" s="53">
        <v>3</v>
      </c>
      <c r="J262" s="53">
        <v>3</v>
      </c>
      <c r="K262" s="53">
        <v>2</v>
      </c>
      <c r="L262" s="53">
        <v>2</v>
      </c>
      <c r="M262" s="53">
        <v>1</v>
      </c>
      <c r="N262" s="53">
        <v>5</v>
      </c>
    </row>
    <row r="263" spans="1:14" x14ac:dyDescent="0.3">
      <c r="A263" s="49" t="s">
        <v>216</v>
      </c>
      <c r="B263" s="50">
        <v>50102</v>
      </c>
      <c r="C263" s="51" t="s">
        <v>216</v>
      </c>
      <c r="D263" s="52">
        <v>620000</v>
      </c>
      <c r="E263" s="51">
        <v>5</v>
      </c>
      <c r="F263" s="51">
        <v>1</v>
      </c>
      <c r="G263" s="53">
        <v>3</v>
      </c>
      <c r="H263" s="53">
        <v>2</v>
      </c>
      <c r="I263" s="53">
        <v>3</v>
      </c>
      <c r="J263" s="53">
        <v>1</v>
      </c>
      <c r="K263" s="53">
        <v>2</v>
      </c>
      <c r="L263" s="53">
        <v>1</v>
      </c>
      <c r="M263" s="53">
        <v>1</v>
      </c>
      <c r="N263" s="53">
        <v>3</v>
      </c>
    </row>
    <row r="264" spans="1:14" x14ac:dyDescent="0.3">
      <c r="A264" s="49" t="s">
        <v>900</v>
      </c>
      <c r="B264" s="50">
        <v>50103</v>
      </c>
      <c r="C264" s="51" t="s">
        <v>216</v>
      </c>
      <c r="D264" s="52">
        <v>488000</v>
      </c>
      <c r="E264" s="51">
        <v>5</v>
      </c>
      <c r="F264" s="51">
        <v>1</v>
      </c>
      <c r="G264" s="53">
        <v>1</v>
      </c>
      <c r="H264" s="53">
        <v>3</v>
      </c>
      <c r="I264" s="53">
        <v>2</v>
      </c>
      <c r="J264" s="53">
        <v>1</v>
      </c>
      <c r="K264" s="53">
        <v>1</v>
      </c>
      <c r="L264" s="53">
        <v>1</v>
      </c>
      <c r="M264" s="53">
        <v>1</v>
      </c>
      <c r="N264" s="53">
        <v>3</v>
      </c>
    </row>
    <row r="265" spans="1:14" x14ac:dyDescent="0.3">
      <c r="A265" s="49" t="s">
        <v>1528</v>
      </c>
      <c r="B265" s="50">
        <v>50201</v>
      </c>
      <c r="C265" s="51" t="s">
        <v>1528</v>
      </c>
      <c r="D265" s="52">
        <v>685000</v>
      </c>
      <c r="E265" s="51">
        <v>5</v>
      </c>
      <c r="F265" s="51">
        <v>1</v>
      </c>
      <c r="G265" s="53">
        <v>5</v>
      </c>
      <c r="H265" s="53">
        <v>3</v>
      </c>
      <c r="I265" s="53">
        <v>3</v>
      </c>
      <c r="J265" s="53">
        <v>3</v>
      </c>
      <c r="K265" s="53">
        <v>4</v>
      </c>
      <c r="L265" s="53">
        <v>2</v>
      </c>
      <c r="M265" s="53">
        <v>1</v>
      </c>
      <c r="N265" s="53">
        <v>5</v>
      </c>
    </row>
    <row r="266" spans="1:14" x14ac:dyDescent="0.3">
      <c r="A266" s="49" t="s">
        <v>784</v>
      </c>
      <c r="B266" s="50">
        <v>50301</v>
      </c>
      <c r="C266" s="51" t="s">
        <v>146</v>
      </c>
      <c r="D266" s="52">
        <v>2600000</v>
      </c>
      <c r="E266" s="51">
        <v>5</v>
      </c>
      <c r="F266" s="51">
        <v>2</v>
      </c>
      <c r="G266" s="53">
        <v>3</v>
      </c>
      <c r="H266" s="53">
        <v>3</v>
      </c>
      <c r="I266" s="53">
        <v>2</v>
      </c>
      <c r="J266" s="53">
        <v>5</v>
      </c>
      <c r="K266" s="53">
        <v>3</v>
      </c>
      <c r="L266" s="53">
        <v>4</v>
      </c>
      <c r="M266" s="53">
        <v>1</v>
      </c>
      <c r="N266" s="53">
        <v>4</v>
      </c>
    </row>
    <row r="267" spans="1:14" x14ac:dyDescent="0.3">
      <c r="A267" s="49" t="s">
        <v>145</v>
      </c>
      <c r="B267" s="50">
        <v>50302</v>
      </c>
      <c r="C267" s="51" t="s">
        <v>146</v>
      </c>
      <c r="D267" s="52">
        <v>1590000</v>
      </c>
      <c r="E267" s="51">
        <v>5</v>
      </c>
      <c r="F267" s="51">
        <v>1</v>
      </c>
      <c r="G267" s="53">
        <v>1</v>
      </c>
      <c r="H267" s="53">
        <v>3</v>
      </c>
      <c r="I267" s="53">
        <v>4</v>
      </c>
      <c r="J267" s="53">
        <v>5</v>
      </c>
      <c r="K267" s="53">
        <v>3</v>
      </c>
      <c r="L267" s="53">
        <v>4</v>
      </c>
      <c r="M267" s="53">
        <v>1</v>
      </c>
      <c r="N267" s="53">
        <v>3</v>
      </c>
    </row>
    <row r="268" spans="1:14" x14ac:dyDescent="0.3">
      <c r="A268" s="49" t="s">
        <v>1019</v>
      </c>
      <c r="B268" s="50">
        <v>50401</v>
      </c>
      <c r="C268" s="51" t="s">
        <v>578</v>
      </c>
      <c r="D268" s="52">
        <v>850000</v>
      </c>
      <c r="E268" s="51">
        <v>5</v>
      </c>
      <c r="F268" s="51">
        <v>1</v>
      </c>
      <c r="G268" s="53">
        <v>2</v>
      </c>
      <c r="H268" s="53">
        <v>3</v>
      </c>
      <c r="I268" s="53">
        <v>3</v>
      </c>
      <c r="J268" s="53">
        <v>2</v>
      </c>
      <c r="K268" s="53">
        <v>3</v>
      </c>
      <c r="L268" s="53">
        <v>2</v>
      </c>
      <c r="M268" s="53">
        <v>1</v>
      </c>
      <c r="N268" s="53">
        <v>4</v>
      </c>
    </row>
    <row r="269" spans="1:14" x14ac:dyDescent="0.3">
      <c r="A269" s="49" t="s">
        <v>577</v>
      </c>
      <c r="B269" s="50">
        <v>50402</v>
      </c>
      <c r="C269" s="51" t="s">
        <v>578</v>
      </c>
      <c r="D269" s="52">
        <v>815000</v>
      </c>
      <c r="E269" s="51">
        <v>5</v>
      </c>
      <c r="F269" s="51">
        <v>2</v>
      </c>
      <c r="G269" s="53">
        <v>3</v>
      </c>
      <c r="H269" s="53">
        <v>3</v>
      </c>
      <c r="I269" s="53">
        <v>3</v>
      </c>
      <c r="J269" s="53">
        <v>2</v>
      </c>
      <c r="K269" s="53">
        <v>1</v>
      </c>
      <c r="L269" s="53">
        <v>2</v>
      </c>
      <c r="M269" s="53">
        <v>1</v>
      </c>
      <c r="N269" s="53">
        <v>3</v>
      </c>
    </row>
    <row r="270" spans="1:14" x14ac:dyDescent="0.3">
      <c r="A270" s="49" t="s">
        <v>581</v>
      </c>
      <c r="B270" s="50">
        <v>50403</v>
      </c>
      <c r="C270" s="51" t="s">
        <v>578</v>
      </c>
      <c r="D270" s="52">
        <v>725000</v>
      </c>
      <c r="E270" s="51">
        <v>5</v>
      </c>
      <c r="F270" s="51">
        <v>1</v>
      </c>
      <c r="G270" s="53">
        <v>4</v>
      </c>
      <c r="H270" s="53">
        <v>4</v>
      </c>
      <c r="I270" s="53">
        <v>4</v>
      </c>
      <c r="J270" s="53">
        <v>1</v>
      </c>
      <c r="K270" s="53">
        <v>3</v>
      </c>
      <c r="L270" s="53">
        <v>2</v>
      </c>
      <c r="M270" s="53">
        <v>1</v>
      </c>
      <c r="N270" s="53">
        <v>3</v>
      </c>
    </row>
    <row r="271" spans="1:14" x14ac:dyDescent="0.3">
      <c r="A271" s="49" t="s">
        <v>277</v>
      </c>
      <c r="B271" s="50">
        <v>50501</v>
      </c>
      <c r="C271" s="51" t="s">
        <v>278</v>
      </c>
      <c r="D271" s="52">
        <v>998000</v>
      </c>
      <c r="E271" s="51">
        <v>5</v>
      </c>
      <c r="F271" s="51">
        <v>1</v>
      </c>
      <c r="G271" s="53">
        <v>3</v>
      </c>
      <c r="H271" s="53">
        <v>2</v>
      </c>
      <c r="I271" s="53">
        <v>3</v>
      </c>
      <c r="J271" s="53">
        <v>2</v>
      </c>
      <c r="K271" s="53">
        <v>2</v>
      </c>
      <c r="L271" s="53">
        <v>3</v>
      </c>
      <c r="M271" s="53">
        <v>1</v>
      </c>
      <c r="N271" s="53">
        <v>3</v>
      </c>
    </row>
    <row r="272" spans="1:14" x14ac:dyDescent="0.3">
      <c r="A272" s="49" t="s">
        <v>599</v>
      </c>
      <c r="B272" s="50">
        <v>50502</v>
      </c>
      <c r="C272" s="51" t="s">
        <v>278</v>
      </c>
      <c r="D272" s="52">
        <v>1050000</v>
      </c>
      <c r="E272" s="51">
        <v>5</v>
      </c>
      <c r="F272" s="51">
        <v>1</v>
      </c>
      <c r="G272" s="53">
        <v>2</v>
      </c>
      <c r="H272" s="53">
        <v>4</v>
      </c>
      <c r="I272" s="53">
        <v>3</v>
      </c>
      <c r="J272" s="53">
        <v>3</v>
      </c>
      <c r="K272" s="53">
        <v>3</v>
      </c>
      <c r="L272" s="53">
        <v>3</v>
      </c>
      <c r="M272" s="53">
        <v>1</v>
      </c>
      <c r="N272" s="53">
        <v>4</v>
      </c>
    </row>
    <row r="273" spans="1:14" x14ac:dyDescent="0.3">
      <c r="A273" s="49" t="s">
        <v>584</v>
      </c>
      <c r="B273" s="50">
        <v>50503</v>
      </c>
      <c r="C273" s="51" t="s">
        <v>278</v>
      </c>
      <c r="D273" s="52">
        <v>740000</v>
      </c>
      <c r="E273" s="51">
        <v>5</v>
      </c>
      <c r="F273" s="51">
        <v>1</v>
      </c>
      <c r="G273" s="53">
        <v>4</v>
      </c>
      <c r="H273" s="53">
        <v>4</v>
      </c>
      <c r="I273" s="53">
        <v>4</v>
      </c>
      <c r="J273" s="53">
        <v>1</v>
      </c>
      <c r="K273" s="53">
        <v>3</v>
      </c>
      <c r="L273" s="53">
        <v>2</v>
      </c>
      <c r="M273" s="53">
        <v>1</v>
      </c>
      <c r="N273" s="53">
        <v>3</v>
      </c>
    </row>
    <row r="274" spans="1:14" x14ac:dyDescent="0.3">
      <c r="A274" s="49" t="s">
        <v>413</v>
      </c>
      <c r="B274" s="50">
        <v>50601</v>
      </c>
      <c r="C274" s="51" t="s">
        <v>332</v>
      </c>
      <c r="D274" s="52">
        <v>675000</v>
      </c>
      <c r="E274" s="51">
        <v>5</v>
      </c>
      <c r="F274" s="51">
        <v>1</v>
      </c>
      <c r="G274" s="53">
        <v>5</v>
      </c>
      <c r="H274" s="53">
        <v>4</v>
      </c>
      <c r="I274" s="53">
        <v>4</v>
      </c>
      <c r="J274" s="53">
        <v>1</v>
      </c>
      <c r="K274" s="53">
        <v>4</v>
      </c>
      <c r="L274" s="53">
        <v>1</v>
      </c>
      <c r="M274" s="53">
        <v>1</v>
      </c>
      <c r="N274" s="53">
        <v>3</v>
      </c>
    </row>
    <row r="275" spans="1:14" x14ac:dyDescent="0.3">
      <c r="A275" s="49" t="s">
        <v>1982</v>
      </c>
      <c r="B275" s="50">
        <v>50602</v>
      </c>
      <c r="C275" s="51" t="s">
        <v>332</v>
      </c>
      <c r="D275" s="52">
        <v>845000</v>
      </c>
      <c r="E275" s="51">
        <v>5</v>
      </c>
      <c r="F275" s="51">
        <v>1</v>
      </c>
      <c r="G275" s="53">
        <v>1</v>
      </c>
      <c r="H275" s="53">
        <v>3</v>
      </c>
      <c r="I275" s="53">
        <v>4</v>
      </c>
      <c r="J275" s="53">
        <v>2</v>
      </c>
      <c r="K275" s="53">
        <v>4</v>
      </c>
      <c r="L275" s="53">
        <v>2</v>
      </c>
      <c r="M275" s="53">
        <v>1</v>
      </c>
      <c r="N275" s="53">
        <v>4</v>
      </c>
    </row>
    <row r="276" spans="1:14" x14ac:dyDescent="0.3">
      <c r="A276" s="49" t="s">
        <v>482</v>
      </c>
      <c r="B276" s="50">
        <v>50603</v>
      </c>
      <c r="C276" s="51" t="s">
        <v>332</v>
      </c>
      <c r="D276" s="52">
        <v>900000</v>
      </c>
      <c r="E276" s="51">
        <v>5</v>
      </c>
      <c r="F276" s="51">
        <v>1</v>
      </c>
      <c r="G276" s="53">
        <v>1</v>
      </c>
      <c r="H276" s="53">
        <v>4</v>
      </c>
      <c r="I276" s="53">
        <v>3</v>
      </c>
      <c r="J276" s="53">
        <v>2</v>
      </c>
      <c r="K276" s="53">
        <v>3</v>
      </c>
      <c r="L276" s="53">
        <v>2</v>
      </c>
      <c r="M276" s="53">
        <v>1</v>
      </c>
      <c r="N276" s="53">
        <v>4</v>
      </c>
    </row>
    <row r="277" spans="1:14" x14ac:dyDescent="0.3">
      <c r="A277" s="49" t="s">
        <v>906</v>
      </c>
      <c r="B277" s="50">
        <v>50604</v>
      </c>
      <c r="C277" s="51" t="s">
        <v>332</v>
      </c>
      <c r="D277" s="52">
        <v>700000</v>
      </c>
      <c r="E277" s="51">
        <v>5</v>
      </c>
      <c r="F277" s="51">
        <v>1</v>
      </c>
      <c r="G277" s="53">
        <v>3</v>
      </c>
      <c r="H277" s="53">
        <v>4</v>
      </c>
      <c r="I277" s="53">
        <v>4</v>
      </c>
      <c r="J277" s="53">
        <v>2</v>
      </c>
      <c r="K277" s="53">
        <v>3</v>
      </c>
      <c r="L277" s="53">
        <v>2</v>
      </c>
      <c r="M277" s="53">
        <v>1</v>
      </c>
      <c r="N277" s="53">
        <v>4</v>
      </c>
    </row>
    <row r="278" spans="1:14" x14ac:dyDescent="0.3">
      <c r="A278" s="49" t="s">
        <v>415</v>
      </c>
      <c r="B278" s="50">
        <v>50605</v>
      </c>
      <c r="C278" s="51" t="s">
        <v>332</v>
      </c>
      <c r="D278" s="52">
        <v>820000</v>
      </c>
      <c r="E278" s="51">
        <v>5</v>
      </c>
      <c r="F278" s="51">
        <v>1</v>
      </c>
      <c r="G278" s="53">
        <v>3</v>
      </c>
      <c r="H278" s="53">
        <v>2</v>
      </c>
      <c r="I278" s="53">
        <v>3</v>
      </c>
      <c r="J278" s="53">
        <v>2</v>
      </c>
      <c r="K278" s="53">
        <v>2</v>
      </c>
      <c r="L278" s="53">
        <v>2</v>
      </c>
      <c r="M278" s="53">
        <v>1</v>
      </c>
      <c r="N278" s="53">
        <v>3</v>
      </c>
    </row>
    <row r="279" spans="1:14" x14ac:dyDescent="0.3">
      <c r="A279" s="49" t="s">
        <v>331</v>
      </c>
      <c r="B279" s="50">
        <v>50606</v>
      </c>
      <c r="C279" s="51" t="s">
        <v>332</v>
      </c>
      <c r="D279" s="52">
        <v>700000</v>
      </c>
      <c r="E279" s="51">
        <v>5</v>
      </c>
      <c r="F279" s="51">
        <v>1</v>
      </c>
      <c r="G279" s="53">
        <v>5</v>
      </c>
      <c r="H279" s="53">
        <v>4</v>
      </c>
      <c r="I279" s="53">
        <v>4</v>
      </c>
      <c r="J279" s="53">
        <v>1</v>
      </c>
      <c r="K279" s="53">
        <v>3</v>
      </c>
      <c r="L279" s="53">
        <v>2</v>
      </c>
      <c r="M279" s="53">
        <v>1</v>
      </c>
      <c r="N279" s="53">
        <v>2</v>
      </c>
    </row>
    <row r="280" spans="1:14" x14ac:dyDescent="0.3">
      <c r="A280" s="49" t="s">
        <v>1136</v>
      </c>
      <c r="B280" s="50">
        <v>50607</v>
      </c>
      <c r="C280" s="51" t="s">
        <v>332</v>
      </c>
      <c r="D280" s="52">
        <v>1500000</v>
      </c>
      <c r="E280" s="51">
        <v>5</v>
      </c>
      <c r="F280" s="51">
        <v>1</v>
      </c>
      <c r="G280" s="53">
        <v>1</v>
      </c>
      <c r="H280" s="53">
        <v>5</v>
      </c>
      <c r="I280" s="53">
        <v>3</v>
      </c>
      <c r="J280" s="53">
        <v>4</v>
      </c>
      <c r="K280" s="53">
        <v>3</v>
      </c>
      <c r="L280" s="53">
        <v>4</v>
      </c>
      <c r="M280" s="53">
        <v>1</v>
      </c>
      <c r="N280" s="53">
        <v>4</v>
      </c>
    </row>
    <row r="281" spans="1:14" x14ac:dyDescent="0.3">
      <c r="A281" s="49" t="s">
        <v>280</v>
      </c>
      <c r="B281" s="50">
        <v>50701</v>
      </c>
      <c r="C281" s="51" t="s">
        <v>281</v>
      </c>
      <c r="D281" s="52">
        <v>850000</v>
      </c>
      <c r="E281" s="51">
        <v>5</v>
      </c>
      <c r="F281" s="51">
        <v>1</v>
      </c>
      <c r="G281" s="53">
        <v>2</v>
      </c>
      <c r="H281" s="53">
        <v>3</v>
      </c>
      <c r="I281" s="53">
        <v>4</v>
      </c>
      <c r="J281" s="53">
        <v>2</v>
      </c>
      <c r="K281" s="53">
        <v>3</v>
      </c>
      <c r="L281" s="53">
        <v>2</v>
      </c>
      <c r="M281" s="53">
        <v>1</v>
      </c>
      <c r="N281" s="53">
        <v>3</v>
      </c>
    </row>
    <row r="282" spans="1:14" x14ac:dyDescent="0.3">
      <c r="A282" s="49" t="s">
        <v>1139</v>
      </c>
      <c r="B282" s="50">
        <v>50702</v>
      </c>
      <c r="C282" s="51" t="s">
        <v>281</v>
      </c>
      <c r="D282" s="52">
        <v>1350000</v>
      </c>
      <c r="E282" s="51">
        <v>5</v>
      </c>
      <c r="F282" s="51">
        <v>1</v>
      </c>
      <c r="G282" s="53">
        <v>1</v>
      </c>
      <c r="H282" s="53">
        <v>3</v>
      </c>
      <c r="I282" s="53">
        <v>3</v>
      </c>
      <c r="J282" s="53">
        <v>4</v>
      </c>
      <c r="K282" s="53">
        <v>2</v>
      </c>
      <c r="L282" s="53">
        <v>3</v>
      </c>
      <c r="M282" s="53">
        <v>1</v>
      </c>
      <c r="N282" s="53">
        <v>4</v>
      </c>
    </row>
    <row r="283" spans="1:14" x14ac:dyDescent="0.3">
      <c r="A283" s="49" t="s">
        <v>1761</v>
      </c>
      <c r="B283" s="50">
        <v>50703</v>
      </c>
      <c r="C283" s="51" t="s">
        <v>281</v>
      </c>
      <c r="D283" s="52">
        <v>645000</v>
      </c>
      <c r="E283" s="51">
        <v>5</v>
      </c>
      <c r="F283" s="51">
        <v>1</v>
      </c>
      <c r="G283" s="53">
        <v>5</v>
      </c>
      <c r="H283" s="53">
        <v>4</v>
      </c>
      <c r="I283" s="53">
        <v>5</v>
      </c>
      <c r="J283" s="53">
        <v>1</v>
      </c>
      <c r="K283" s="53">
        <v>4</v>
      </c>
      <c r="L283" s="53">
        <v>2</v>
      </c>
      <c r="M283" s="53">
        <v>1</v>
      </c>
      <c r="N283" s="53">
        <v>3</v>
      </c>
    </row>
    <row r="284" spans="1:14" x14ac:dyDescent="0.3">
      <c r="A284" s="49" t="s">
        <v>417</v>
      </c>
      <c r="B284" s="50">
        <v>50704</v>
      </c>
      <c r="C284" s="51" t="s">
        <v>281</v>
      </c>
      <c r="D284" s="52">
        <v>1350000</v>
      </c>
      <c r="E284" s="51">
        <v>5</v>
      </c>
      <c r="F284" s="51">
        <v>1</v>
      </c>
      <c r="G284" s="53">
        <v>1</v>
      </c>
      <c r="H284" s="53">
        <v>4</v>
      </c>
      <c r="I284" s="53">
        <v>2</v>
      </c>
      <c r="J284" s="53">
        <v>4</v>
      </c>
      <c r="K284" s="53">
        <v>3</v>
      </c>
      <c r="L284" s="53">
        <v>3</v>
      </c>
      <c r="M284" s="53">
        <v>1</v>
      </c>
      <c r="N284" s="53">
        <v>3</v>
      </c>
    </row>
    <row r="285" spans="1:14" x14ac:dyDescent="0.3">
      <c r="A285" s="49" t="s">
        <v>1539</v>
      </c>
      <c r="B285" s="50">
        <v>50705</v>
      </c>
      <c r="C285" s="51" t="s">
        <v>281</v>
      </c>
      <c r="D285" s="52">
        <v>700000</v>
      </c>
      <c r="E285" s="51">
        <v>5</v>
      </c>
      <c r="F285" s="51">
        <v>1</v>
      </c>
      <c r="G285" s="53">
        <v>5</v>
      </c>
      <c r="H285" s="53">
        <v>3</v>
      </c>
      <c r="I285" s="53">
        <v>4</v>
      </c>
      <c r="J285" s="53">
        <v>1</v>
      </c>
      <c r="K285" s="53">
        <v>4</v>
      </c>
      <c r="L285" s="53">
        <v>2</v>
      </c>
      <c r="M285" s="53">
        <v>1</v>
      </c>
      <c r="N285" s="53">
        <v>3</v>
      </c>
    </row>
    <row r="286" spans="1:14" x14ac:dyDescent="0.3">
      <c r="A286" s="49" t="s">
        <v>218</v>
      </c>
      <c r="B286" s="50">
        <v>50901</v>
      </c>
      <c r="C286" s="51" t="s">
        <v>119</v>
      </c>
      <c r="D286" s="52">
        <v>551551</v>
      </c>
      <c r="E286" s="51">
        <v>5</v>
      </c>
      <c r="F286" s="51">
        <v>2</v>
      </c>
      <c r="G286" s="53">
        <v>1</v>
      </c>
      <c r="H286" s="53">
        <v>3</v>
      </c>
      <c r="I286" s="53">
        <v>2</v>
      </c>
      <c r="J286" s="53">
        <v>2</v>
      </c>
      <c r="K286" s="53">
        <v>2</v>
      </c>
      <c r="L286" s="53">
        <v>2</v>
      </c>
      <c r="M286" s="53">
        <v>1</v>
      </c>
      <c r="N286" s="53">
        <v>4</v>
      </c>
    </row>
    <row r="287" spans="1:14" x14ac:dyDescent="0.3">
      <c r="A287" s="49" t="s">
        <v>118</v>
      </c>
      <c r="B287" s="50">
        <v>50902</v>
      </c>
      <c r="C287" s="51" t="s">
        <v>119</v>
      </c>
      <c r="D287" s="52">
        <v>525000</v>
      </c>
      <c r="E287" s="51">
        <v>5</v>
      </c>
      <c r="F287" s="51">
        <v>1</v>
      </c>
      <c r="G287" s="53">
        <v>1</v>
      </c>
      <c r="H287" s="53">
        <v>3</v>
      </c>
      <c r="I287" s="53">
        <v>2</v>
      </c>
      <c r="J287" s="53">
        <v>1</v>
      </c>
      <c r="K287" s="53">
        <v>1</v>
      </c>
      <c r="L287" s="53">
        <v>2</v>
      </c>
      <c r="M287" s="53">
        <v>1</v>
      </c>
      <c r="N287" s="53">
        <v>2</v>
      </c>
    </row>
    <row r="288" spans="1:14" x14ac:dyDescent="0.3">
      <c r="A288" s="49" t="s">
        <v>419</v>
      </c>
      <c r="B288" s="50">
        <v>50903</v>
      </c>
      <c r="C288" s="51" t="s">
        <v>119</v>
      </c>
      <c r="D288" s="52">
        <v>265000</v>
      </c>
      <c r="E288" s="51">
        <v>5</v>
      </c>
      <c r="F288" s="51">
        <v>3</v>
      </c>
      <c r="G288" s="53">
        <v>1</v>
      </c>
      <c r="H288" s="53">
        <v>2</v>
      </c>
      <c r="I288" s="53">
        <v>1</v>
      </c>
      <c r="J288" s="53">
        <v>1</v>
      </c>
      <c r="K288" s="53">
        <v>1</v>
      </c>
      <c r="L288" s="53">
        <v>1</v>
      </c>
      <c r="M288" s="53">
        <v>1</v>
      </c>
      <c r="N288" s="53">
        <v>2</v>
      </c>
    </row>
    <row r="289" spans="1:14" x14ac:dyDescent="0.3">
      <c r="A289" s="49" t="s">
        <v>689</v>
      </c>
      <c r="B289" s="50">
        <v>60101</v>
      </c>
      <c r="C289" s="51" t="s">
        <v>150</v>
      </c>
      <c r="D289" s="52">
        <v>560000</v>
      </c>
      <c r="E289" s="51">
        <v>4</v>
      </c>
      <c r="F289" s="51">
        <v>4</v>
      </c>
      <c r="G289" s="53">
        <v>2</v>
      </c>
      <c r="H289" s="53">
        <v>4</v>
      </c>
      <c r="I289" s="53">
        <v>3</v>
      </c>
      <c r="J289" s="53">
        <v>2</v>
      </c>
      <c r="K289" s="53">
        <v>3</v>
      </c>
      <c r="L289" s="53">
        <v>2</v>
      </c>
      <c r="M289" s="53">
        <v>4</v>
      </c>
      <c r="N289" s="53">
        <v>3</v>
      </c>
    </row>
    <row r="290" spans="1:14" x14ac:dyDescent="0.3">
      <c r="A290" s="49" t="s">
        <v>149</v>
      </c>
      <c r="B290" s="50">
        <v>60102</v>
      </c>
      <c r="C290" s="51" t="s">
        <v>150</v>
      </c>
      <c r="D290" s="52">
        <v>705000</v>
      </c>
      <c r="E290" s="51">
        <v>1</v>
      </c>
      <c r="F290" s="51">
        <v>5</v>
      </c>
      <c r="G290" s="53">
        <v>2</v>
      </c>
      <c r="H290" s="53">
        <v>3</v>
      </c>
      <c r="I290" s="53">
        <v>2</v>
      </c>
      <c r="J290" s="53">
        <v>2</v>
      </c>
      <c r="K290" s="53">
        <v>3</v>
      </c>
      <c r="L290" s="53">
        <v>2</v>
      </c>
      <c r="M290" s="53">
        <v>5</v>
      </c>
      <c r="N290" s="53">
        <v>3</v>
      </c>
    </row>
    <row r="291" spans="1:14" x14ac:dyDescent="0.3">
      <c r="A291" s="49" t="s">
        <v>485</v>
      </c>
      <c r="B291" s="50">
        <v>60103</v>
      </c>
      <c r="C291" s="51" t="s">
        <v>150</v>
      </c>
      <c r="D291" s="52">
        <v>550000</v>
      </c>
      <c r="E291" s="51">
        <v>1</v>
      </c>
      <c r="F291" s="51">
        <v>5</v>
      </c>
      <c r="G291" s="53">
        <v>2</v>
      </c>
      <c r="H291" s="53">
        <v>4</v>
      </c>
      <c r="I291" s="53">
        <v>3</v>
      </c>
      <c r="J291" s="53">
        <v>2</v>
      </c>
      <c r="K291" s="53">
        <v>3</v>
      </c>
      <c r="L291" s="53">
        <v>2</v>
      </c>
      <c r="M291" s="53">
        <v>5</v>
      </c>
      <c r="N291" s="53">
        <v>3</v>
      </c>
    </row>
    <row r="292" spans="1:14" x14ac:dyDescent="0.3">
      <c r="A292" s="49" t="s">
        <v>180</v>
      </c>
      <c r="B292" s="50">
        <v>60104</v>
      </c>
      <c r="C292" s="51" t="s">
        <v>150</v>
      </c>
      <c r="D292" s="52">
        <v>802000</v>
      </c>
      <c r="E292" s="51">
        <v>1</v>
      </c>
      <c r="F292" s="51">
        <v>4</v>
      </c>
      <c r="G292" s="53">
        <v>2</v>
      </c>
      <c r="H292" s="53">
        <v>4</v>
      </c>
      <c r="I292" s="53">
        <v>2</v>
      </c>
      <c r="J292" s="53">
        <v>2</v>
      </c>
      <c r="K292" s="53">
        <v>2</v>
      </c>
      <c r="L292" s="53">
        <v>3</v>
      </c>
      <c r="M292" s="53">
        <v>5</v>
      </c>
      <c r="N292" s="53">
        <v>3</v>
      </c>
    </row>
    <row r="293" spans="1:14" x14ac:dyDescent="0.3">
      <c r="A293" s="49" t="s">
        <v>221</v>
      </c>
      <c r="B293" s="50">
        <v>60105</v>
      </c>
      <c r="C293" s="51" t="s">
        <v>150</v>
      </c>
      <c r="D293" s="52">
        <v>930000</v>
      </c>
      <c r="E293" s="51">
        <v>1</v>
      </c>
      <c r="F293" s="51">
        <v>4</v>
      </c>
      <c r="G293" s="53">
        <v>1</v>
      </c>
      <c r="H293" s="53">
        <v>3</v>
      </c>
      <c r="I293" s="53">
        <v>3</v>
      </c>
      <c r="J293" s="53">
        <v>2</v>
      </c>
      <c r="K293" s="53">
        <v>3</v>
      </c>
      <c r="L293" s="53">
        <v>3</v>
      </c>
      <c r="M293" s="53">
        <v>5</v>
      </c>
      <c r="N293" s="53">
        <v>2</v>
      </c>
    </row>
    <row r="294" spans="1:14" x14ac:dyDescent="0.3">
      <c r="A294" s="49" t="s">
        <v>1028</v>
      </c>
      <c r="B294" s="50">
        <v>60106</v>
      </c>
      <c r="C294" s="51" t="s">
        <v>150</v>
      </c>
      <c r="D294" s="52">
        <v>605000</v>
      </c>
      <c r="E294" s="51">
        <v>2</v>
      </c>
      <c r="F294" s="51">
        <v>3</v>
      </c>
      <c r="G294" s="53">
        <v>3</v>
      </c>
      <c r="H294" s="53">
        <v>5</v>
      </c>
      <c r="I294" s="53">
        <v>3</v>
      </c>
      <c r="J294" s="53">
        <v>2</v>
      </c>
      <c r="K294" s="53">
        <v>2</v>
      </c>
      <c r="L294" s="53">
        <v>2</v>
      </c>
      <c r="M294" s="53">
        <v>3</v>
      </c>
      <c r="N294" s="53">
        <v>3</v>
      </c>
    </row>
    <row r="295" spans="1:14" x14ac:dyDescent="0.3">
      <c r="A295" s="49" t="s">
        <v>914</v>
      </c>
      <c r="B295" s="50">
        <v>60201</v>
      </c>
      <c r="C295" s="51" t="s">
        <v>799</v>
      </c>
      <c r="D295" s="52">
        <v>557000</v>
      </c>
      <c r="E295" s="51">
        <v>4</v>
      </c>
      <c r="F295" s="51">
        <v>4</v>
      </c>
      <c r="G295" s="53">
        <v>2</v>
      </c>
      <c r="H295" s="53">
        <v>3</v>
      </c>
      <c r="I295" s="53">
        <v>3</v>
      </c>
      <c r="J295" s="53">
        <v>2</v>
      </c>
      <c r="K295" s="53">
        <v>3</v>
      </c>
      <c r="L295" s="53">
        <v>2</v>
      </c>
      <c r="M295" s="53">
        <v>4</v>
      </c>
      <c r="N295" s="53">
        <v>3</v>
      </c>
    </row>
    <row r="296" spans="1:14" x14ac:dyDescent="0.3">
      <c r="A296" s="49" t="s">
        <v>798</v>
      </c>
      <c r="B296" s="50">
        <v>60202</v>
      </c>
      <c r="C296" s="51" t="s">
        <v>799</v>
      </c>
      <c r="D296" s="52">
        <v>555000</v>
      </c>
      <c r="E296" s="51">
        <v>5</v>
      </c>
      <c r="F296" s="51">
        <v>4</v>
      </c>
      <c r="G296" s="53">
        <v>1</v>
      </c>
      <c r="H296" s="53">
        <v>5</v>
      </c>
      <c r="I296" s="53">
        <v>2</v>
      </c>
      <c r="J296" s="53">
        <v>2</v>
      </c>
      <c r="K296" s="53">
        <v>2</v>
      </c>
      <c r="L296" s="53">
        <v>2</v>
      </c>
      <c r="M296" s="53">
        <v>2</v>
      </c>
      <c r="N296" s="53">
        <v>3</v>
      </c>
    </row>
    <row r="297" spans="1:14" x14ac:dyDescent="0.3">
      <c r="A297" s="49" t="s">
        <v>1149</v>
      </c>
      <c r="B297" s="50">
        <v>60203</v>
      </c>
      <c r="C297" s="51" t="s">
        <v>799</v>
      </c>
      <c r="D297" s="52">
        <v>493000</v>
      </c>
      <c r="E297" s="51">
        <v>5</v>
      </c>
      <c r="F297" s="51">
        <v>3</v>
      </c>
      <c r="G297" s="53">
        <v>2</v>
      </c>
      <c r="H297" s="53">
        <v>5</v>
      </c>
      <c r="I297" s="53">
        <v>1</v>
      </c>
      <c r="J297" s="53">
        <v>2</v>
      </c>
      <c r="K297" s="53">
        <v>2</v>
      </c>
      <c r="L297" s="53">
        <v>2</v>
      </c>
      <c r="M297" s="53">
        <v>2</v>
      </c>
      <c r="N297" s="53">
        <v>3</v>
      </c>
    </row>
    <row r="298" spans="1:14" x14ac:dyDescent="0.3">
      <c r="A298" s="49" t="s">
        <v>801</v>
      </c>
      <c r="B298" s="50">
        <v>60301</v>
      </c>
      <c r="C298" s="51" t="s">
        <v>802</v>
      </c>
      <c r="D298" s="52">
        <v>450000</v>
      </c>
      <c r="E298" s="51">
        <v>4</v>
      </c>
      <c r="F298" s="51">
        <v>4</v>
      </c>
      <c r="G298" s="53">
        <v>1</v>
      </c>
      <c r="H298" s="53">
        <v>5</v>
      </c>
      <c r="I298" s="53">
        <v>2</v>
      </c>
      <c r="J298" s="53">
        <v>1</v>
      </c>
      <c r="K298" s="53">
        <v>1</v>
      </c>
      <c r="L298" s="53">
        <v>1</v>
      </c>
      <c r="M298" s="53">
        <v>1</v>
      </c>
      <c r="N298" s="53">
        <v>3</v>
      </c>
    </row>
    <row r="299" spans="1:14" x14ac:dyDescent="0.3">
      <c r="A299" s="49" t="s">
        <v>804</v>
      </c>
      <c r="B299" s="50">
        <v>60302</v>
      </c>
      <c r="C299" s="51" t="s">
        <v>802</v>
      </c>
      <c r="D299" s="52">
        <v>615000</v>
      </c>
      <c r="E299" s="51">
        <v>2</v>
      </c>
      <c r="F299" s="51">
        <v>5</v>
      </c>
      <c r="G299" s="53">
        <v>1</v>
      </c>
      <c r="H299" s="53">
        <v>5</v>
      </c>
      <c r="I299" s="53">
        <v>2</v>
      </c>
      <c r="J299" s="53">
        <v>2</v>
      </c>
      <c r="K299" s="53">
        <v>2</v>
      </c>
      <c r="L299" s="53">
        <v>3</v>
      </c>
      <c r="M299" s="53">
        <v>5</v>
      </c>
      <c r="N299" s="53">
        <v>3</v>
      </c>
    </row>
    <row r="300" spans="1:14" x14ac:dyDescent="0.3">
      <c r="A300" s="49" t="s">
        <v>1417</v>
      </c>
      <c r="B300" s="50">
        <v>60303</v>
      </c>
      <c r="C300" s="51" t="s">
        <v>802</v>
      </c>
      <c r="D300" s="52">
        <v>510000</v>
      </c>
      <c r="E300" s="51">
        <v>3</v>
      </c>
      <c r="F300" s="51">
        <v>5</v>
      </c>
      <c r="G300" s="53">
        <v>1</v>
      </c>
      <c r="H300" s="53">
        <v>5</v>
      </c>
      <c r="I300" s="53">
        <v>1</v>
      </c>
      <c r="J300" s="53">
        <v>3</v>
      </c>
      <c r="K300" s="53">
        <v>1</v>
      </c>
      <c r="L300" s="53">
        <v>2</v>
      </c>
      <c r="M300" s="53">
        <v>5</v>
      </c>
      <c r="N300" s="53">
        <v>4</v>
      </c>
    </row>
    <row r="301" spans="1:14" x14ac:dyDescent="0.3">
      <c r="A301" s="49" t="s">
        <v>806</v>
      </c>
      <c r="B301" s="50">
        <v>60401</v>
      </c>
      <c r="C301" s="51" t="s">
        <v>807</v>
      </c>
      <c r="D301" s="52">
        <v>495000</v>
      </c>
      <c r="E301" s="51">
        <v>5</v>
      </c>
      <c r="F301" s="51">
        <v>2</v>
      </c>
      <c r="G301" s="53">
        <v>2</v>
      </c>
      <c r="H301" s="53">
        <v>4</v>
      </c>
      <c r="I301" s="53">
        <v>2</v>
      </c>
      <c r="J301" s="53">
        <v>2</v>
      </c>
      <c r="K301" s="53">
        <v>2</v>
      </c>
      <c r="L301" s="53">
        <v>2</v>
      </c>
      <c r="M301" s="53">
        <v>4</v>
      </c>
      <c r="N301" s="53">
        <v>3</v>
      </c>
    </row>
    <row r="302" spans="1:14" x14ac:dyDescent="0.3">
      <c r="A302" s="49" t="s">
        <v>1272</v>
      </c>
      <c r="B302" s="50">
        <v>60402</v>
      </c>
      <c r="C302" s="51" t="s">
        <v>807</v>
      </c>
      <c r="D302" s="52">
        <v>500000</v>
      </c>
      <c r="E302" s="51">
        <v>5</v>
      </c>
      <c r="F302" s="51">
        <v>4</v>
      </c>
      <c r="G302" s="53">
        <v>2</v>
      </c>
      <c r="H302" s="53">
        <v>5</v>
      </c>
      <c r="I302" s="53">
        <v>2</v>
      </c>
      <c r="J302" s="53">
        <v>2</v>
      </c>
      <c r="K302" s="53">
        <v>2</v>
      </c>
      <c r="L302" s="53">
        <v>2</v>
      </c>
      <c r="M302" s="53">
        <v>1</v>
      </c>
      <c r="N302" s="53">
        <v>3</v>
      </c>
    </row>
    <row r="303" spans="1:14" x14ac:dyDescent="0.3">
      <c r="A303" s="49" t="s">
        <v>1151</v>
      </c>
      <c r="B303" s="50">
        <v>60403</v>
      </c>
      <c r="C303" s="51" t="s">
        <v>807</v>
      </c>
      <c r="D303" s="52">
        <v>275000</v>
      </c>
      <c r="E303" s="51">
        <v>2</v>
      </c>
      <c r="F303" s="51">
        <v>2</v>
      </c>
      <c r="G303" s="53">
        <v>1</v>
      </c>
      <c r="H303" s="53">
        <v>5</v>
      </c>
      <c r="I303" s="53">
        <v>2</v>
      </c>
      <c r="J303" s="53">
        <v>1</v>
      </c>
      <c r="K303" s="53">
        <v>2</v>
      </c>
      <c r="L303" s="53">
        <v>1</v>
      </c>
      <c r="M303" s="53">
        <v>5</v>
      </c>
      <c r="N303" s="53">
        <v>2</v>
      </c>
    </row>
    <row r="304" spans="1:14" x14ac:dyDescent="0.3">
      <c r="A304" s="49" t="s">
        <v>1994</v>
      </c>
      <c r="B304" s="50">
        <v>70101</v>
      </c>
      <c r="C304" s="51" t="s">
        <v>1423</v>
      </c>
      <c r="D304" s="52">
        <v>810000</v>
      </c>
      <c r="E304" s="51">
        <v>5</v>
      </c>
      <c r="F304" s="51">
        <v>5</v>
      </c>
      <c r="G304" s="53">
        <v>1</v>
      </c>
      <c r="H304" s="53">
        <v>5</v>
      </c>
      <c r="I304" s="53">
        <v>5</v>
      </c>
      <c r="J304" s="53">
        <v>1</v>
      </c>
      <c r="K304" s="53">
        <v>3</v>
      </c>
      <c r="L304" s="53">
        <v>1</v>
      </c>
      <c r="M304" s="53">
        <v>5</v>
      </c>
      <c r="N304" s="53">
        <v>3</v>
      </c>
    </row>
    <row r="305" spans="1:14" x14ac:dyDescent="0.3">
      <c r="A305" s="49" t="s">
        <v>2105</v>
      </c>
      <c r="B305" s="50">
        <v>70102</v>
      </c>
      <c r="C305" s="51" t="s">
        <v>1423</v>
      </c>
      <c r="D305" s="52">
        <v>615000</v>
      </c>
      <c r="E305" s="51">
        <v>5</v>
      </c>
      <c r="F305" s="51">
        <v>4</v>
      </c>
      <c r="G305" s="53">
        <v>2</v>
      </c>
      <c r="H305" s="53">
        <v>3</v>
      </c>
      <c r="I305" s="53">
        <v>4</v>
      </c>
      <c r="J305" s="53">
        <v>1</v>
      </c>
      <c r="K305" s="53">
        <v>3</v>
      </c>
      <c r="L305" s="53">
        <v>1</v>
      </c>
      <c r="M305" s="53">
        <v>2</v>
      </c>
      <c r="N305" s="53">
        <v>2</v>
      </c>
    </row>
    <row r="306" spans="1:14" x14ac:dyDescent="0.3">
      <c r="A306" s="49" t="s">
        <v>1422</v>
      </c>
      <c r="B306" s="50">
        <v>70103</v>
      </c>
      <c r="C306" s="51" t="s">
        <v>1423</v>
      </c>
      <c r="D306" s="52">
        <v>690000</v>
      </c>
      <c r="E306" s="51">
        <v>5</v>
      </c>
      <c r="F306" s="51">
        <v>5</v>
      </c>
      <c r="G306" s="53">
        <v>1</v>
      </c>
      <c r="H306" s="53">
        <v>3</v>
      </c>
      <c r="I306" s="53">
        <v>4</v>
      </c>
      <c r="J306" s="53">
        <v>1</v>
      </c>
      <c r="K306" s="53">
        <v>2</v>
      </c>
      <c r="L306" s="53">
        <v>2</v>
      </c>
      <c r="M306" s="53">
        <v>2</v>
      </c>
      <c r="N306" s="53">
        <v>1</v>
      </c>
    </row>
    <row r="307" spans="1:14" x14ac:dyDescent="0.3">
      <c r="A307" s="49" t="s">
        <v>696</v>
      </c>
      <c r="B307" s="50">
        <v>70104</v>
      </c>
      <c r="C307" s="51" t="s">
        <v>1423</v>
      </c>
      <c r="D307" s="52">
        <v>547500</v>
      </c>
      <c r="E307" s="51">
        <v>5</v>
      </c>
      <c r="F307" s="51">
        <v>3</v>
      </c>
      <c r="G307" s="53">
        <v>5</v>
      </c>
      <c r="H307" s="53">
        <v>1</v>
      </c>
      <c r="I307" s="53">
        <v>5</v>
      </c>
      <c r="J307" s="53">
        <v>1</v>
      </c>
      <c r="K307" s="53">
        <v>5</v>
      </c>
      <c r="L307" s="53">
        <v>1</v>
      </c>
      <c r="M307" s="53">
        <v>2</v>
      </c>
      <c r="N307" s="53">
        <v>2</v>
      </c>
    </row>
    <row r="308" spans="1:14" x14ac:dyDescent="0.3">
      <c r="A308" s="49" t="s">
        <v>182</v>
      </c>
      <c r="B308" s="50">
        <v>80101</v>
      </c>
      <c r="C308" s="51" t="s">
        <v>154</v>
      </c>
      <c r="D308" s="52">
        <v>870000</v>
      </c>
      <c r="E308" s="51">
        <v>3</v>
      </c>
      <c r="F308" s="51">
        <v>4</v>
      </c>
      <c r="G308" s="53">
        <v>3</v>
      </c>
      <c r="H308" s="53">
        <v>1</v>
      </c>
      <c r="I308" s="53">
        <v>3</v>
      </c>
      <c r="J308" s="53">
        <v>1</v>
      </c>
      <c r="K308" s="53">
        <v>2</v>
      </c>
      <c r="L308" s="53">
        <v>3</v>
      </c>
      <c r="M308" s="53">
        <v>3</v>
      </c>
      <c r="N308" s="53">
        <v>2</v>
      </c>
    </row>
    <row r="309" spans="1:14" x14ac:dyDescent="0.3">
      <c r="A309" s="49" t="s">
        <v>289</v>
      </c>
      <c r="B309" s="50">
        <v>80104</v>
      </c>
      <c r="C309" s="51" t="s">
        <v>154</v>
      </c>
      <c r="D309" s="52">
        <v>956000</v>
      </c>
      <c r="E309" s="51">
        <v>3</v>
      </c>
      <c r="F309" s="51">
        <v>3</v>
      </c>
      <c r="G309" s="53">
        <v>4</v>
      </c>
      <c r="H309" s="53">
        <v>1</v>
      </c>
      <c r="I309" s="53">
        <v>5</v>
      </c>
      <c r="J309" s="53">
        <v>1</v>
      </c>
      <c r="K309" s="53">
        <v>3</v>
      </c>
      <c r="L309" s="53">
        <v>3</v>
      </c>
      <c r="M309" s="53">
        <v>5</v>
      </c>
      <c r="N309" s="53">
        <v>1</v>
      </c>
    </row>
    <row r="310" spans="1:14" x14ac:dyDescent="0.3">
      <c r="A310" s="49" t="s">
        <v>595</v>
      </c>
      <c r="B310" s="50">
        <v>80105</v>
      </c>
      <c r="C310" s="51" t="s">
        <v>154</v>
      </c>
      <c r="D310" s="52">
        <v>1250000</v>
      </c>
      <c r="E310" s="51">
        <v>3</v>
      </c>
      <c r="F310" s="51">
        <v>4</v>
      </c>
      <c r="G310" s="53">
        <v>1</v>
      </c>
      <c r="H310" s="53">
        <v>3</v>
      </c>
      <c r="I310" s="53">
        <v>4</v>
      </c>
      <c r="J310" s="53">
        <v>3</v>
      </c>
      <c r="K310" s="53">
        <v>3</v>
      </c>
      <c r="L310" s="53">
        <v>4</v>
      </c>
      <c r="M310" s="53">
        <v>5</v>
      </c>
      <c r="N310" s="53">
        <v>2</v>
      </c>
    </row>
    <row r="311" spans="1:14" x14ac:dyDescent="0.3">
      <c r="A311" s="49" t="s">
        <v>489</v>
      </c>
      <c r="B311" s="50">
        <v>80106</v>
      </c>
      <c r="C311" s="51" t="s">
        <v>154</v>
      </c>
      <c r="D311" s="52">
        <v>1682000</v>
      </c>
      <c r="E311" s="51">
        <v>2</v>
      </c>
      <c r="F311" s="51">
        <v>5</v>
      </c>
      <c r="G311" s="53">
        <v>1</v>
      </c>
      <c r="H311" s="53">
        <v>3</v>
      </c>
      <c r="I311" s="53">
        <v>3</v>
      </c>
      <c r="J311" s="53">
        <v>3</v>
      </c>
      <c r="K311" s="53">
        <v>2</v>
      </c>
      <c r="L311" s="53">
        <v>4</v>
      </c>
      <c r="M311" s="53">
        <v>4</v>
      </c>
      <c r="N311" s="53">
        <v>2</v>
      </c>
    </row>
    <row r="312" spans="1:14" x14ac:dyDescent="0.3">
      <c r="A312" s="58" t="s">
        <v>153</v>
      </c>
      <c r="B312" s="50">
        <v>80107</v>
      </c>
      <c r="C312" s="51" t="s">
        <v>154</v>
      </c>
      <c r="D312" s="52">
        <v>861000</v>
      </c>
      <c r="E312" s="51">
        <v>4</v>
      </c>
      <c r="F312" s="51">
        <v>4</v>
      </c>
      <c r="G312" s="53">
        <v>3</v>
      </c>
      <c r="H312" s="53">
        <v>1</v>
      </c>
      <c r="I312" s="53">
        <v>3</v>
      </c>
      <c r="J312" s="53">
        <v>1</v>
      </c>
      <c r="K312" s="53">
        <v>2</v>
      </c>
      <c r="L312" s="53">
        <v>3</v>
      </c>
      <c r="M312" s="53">
        <v>5</v>
      </c>
      <c r="N312" s="53">
        <v>2</v>
      </c>
    </row>
    <row r="313" spans="1:14" x14ac:dyDescent="0.3">
      <c r="A313" s="49" t="s">
        <v>185</v>
      </c>
      <c r="B313" s="50">
        <v>80108</v>
      </c>
      <c r="C313" s="51" t="s">
        <v>154</v>
      </c>
      <c r="D313" s="52">
        <v>930000</v>
      </c>
      <c r="E313" s="51">
        <v>2</v>
      </c>
      <c r="F313" s="51">
        <v>4</v>
      </c>
      <c r="G313" s="53">
        <v>2</v>
      </c>
      <c r="H313" s="53">
        <v>1</v>
      </c>
      <c r="I313" s="53">
        <v>2</v>
      </c>
      <c r="J313" s="53">
        <v>1</v>
      </c>
      <c r="K313" s="53">
        <v>2</v>
      </c>
      <c r="L313" s="53">
        <v>2</v>
      </c>
      <c r="M313" s="53">
        <v>1</v>
      </c>
      <c r="N313" s="53">
        <v>2</v>
      </c>
    </row>
    <row r="314" spans="1:14" x14ac:dyDescent="0.3">
      <c r="A314" s="49" t="s">
        <v>494</v>
      </c>
      <c r="B314" s="50">
        <v>80109</v>
      </c>
      <c r="C314" s="51" t="s">
        <v>154</v>
      </c>
      <c r="D314" s="52">
        <v>1225000</v>
      </c>
      <c r="E314" s="51">
        <v>3</v>
      </c>
      <c r="F314" s="51">
        <v>4</v>
      </c>
      <c r="G314" s="53">
        <v>3</v>
      </c>
      <c r="H314" s="53">
        <v>2</v>
      </c>
      <c r="I314" s="53">
        <v>3</v>
      </c>
      <c r="J314" s="53">
        <v>2</v>
      </c>
      <c r="K314" s="53">
        <v>3</v>
      </c>
      <c r="L314" s="53">
        <v>3</v>
      </c>
      <c r="M314" s="53">
        <v>5</v>
      </c>
      <c r="N314" s="53">
        <v>2</v>
      </c>
    </row>
    <row r="315" spans="1:14" x14ac:dyDescent="0.3">
      <c r="A315" s="49" t="s">
        <v>496</v>
      </c>
      <c r="B315" s="50">
        <v>80110</v>
      </c>
      <c r="C315" s="51" t="s">
        <v>154</v>
      </c>
      <c r="D315" s="52">
        <v>1270000</v>
      </c>
      <c r="E315" s="51">
        <v>2</v>
      </c>
      <c r="F315" s="51">
        <v>2</v>
      </c>
      <c r="G315" s="53">
        <v>1</v>
      </c>
      <c r="H315" s="53">
        <v>5</v>
      </c>
      <c r="I315" s="53">
        <v>5</v>
      </c>
      <c r="J315" s="53">
        <v>2</v>
      </c>
      <c r="K315" s="53">
        <v>3</v>
      </c>
      <c r="L315" s="53">
        <v>3</v>
      </c>
      <c r="M315" s="53">
        <v>5</v>
      </c>
      <c r="N315" s="53">
        <v>2</v>
      </c>
    </row>
  </sheetData>
  <autoFilter ref="A2:N315" xr:uid="{7748D2FD-ADAA-4048-A20D-BD82C6B70E2A}"/>
  <mergeCells count="1">
    <mergeCell ref="E1:N1"/>
  </mergeCells>
  <conditionalFormatting sqref="D2">
    <cfRule type="dataBar" priority="1">
      <dataBar>
        <cfvo type="min"/>
        <cfvo type="max"/>
        <color rgb="FFFF555A"/>
      </dataBar>
      <extLst>
        <ext xmlns:x14="http://schemas.microsoft.com/office/spreadsheetml/2009/9/main" uri="{B025F937-C7B1-47D3-B67F-A62EFF666E3E}">
          <x14:id>{FA8BECA9-F6F4-894B-BDD5-7A2777187D59}</x14:id>
        </ext>
      </extLst>
    </cfRule>
  </conditionalFormatting>
  <conditionalFormatting sqref="F2:F315">
    <cfRule type="dataBar" priority="4">
      <dataBar>
        <cfvo type="min"/>
        <cfvo type="max"/>
        <color rgb="FFFF555A"/>
      </dataBar>
      <extLst>
        <ext xmlns:x14="http://schemas.microsoft.com/office/spreadsheetml/2009/9/main" uri="{B025F937-C7B1-47D3-B67F-A62EFF666E3E}">
          <x14:id>{6086421D-989D-E94B-BD4B-0BB429AAFA38}</x14:id>
        </ext>
      </extLst>
    </cfRule>
  </conditionalFormatting>
  <conditionalFormatting sqref="F2:F1048576">
    <cfRule type="dataBar" priority="2">
      <dataBar>
        <cfvo type="min"/>
        <cfvo type="max"/>
        <color rgb="FFFF555A"/>
      </dataBar>
      <extLst>
        <ext xmlns:x14="http://schemas.microsoft.com/office/spreadsheetml/2009/9/main" uri="{B025F937-C7B1-47D3-B67F-A62EFF666E3E}">
          <x14:id>{65EAC318-C02A-204A-BBB0-5D8F7AB4ED1F}</x14:id>
        </ext>
      </extLst>
    </cfRule>
  </conditionalFormatting>
  <conditionalFormatting sqref="F3:F315">
    <cfRule type="dataBar" priority="5">
      <dataBar>
        <cfvo type="min"/>
        <cfvo type="max"/>
        <color rgb="FFFF555A"/>
      </dataBar>
      <extLst>
        <ext xmlns:x14="http://schemas.microsoft.com/office/spreadsheetml/2009/9/main" uri="{B025F937-C7B1-47D3-B67F-A62EFF666E3E}">
          <x14:id>{3BA8B76D-E0E8-B948-9746-72090ACA9F2B}</x14:id>
        </ext>
      </extLst>
    </cfRule>
  </conditionalFormatting>
  <conditionalFormatting sqref="I2">
    <cfRule type="dataBar" priority="17">
      <dataBar>
        <cfvo type="min"/>
        <cfvo type="max"/>
        <color rgb="FFFF555A"/>
      </dataBar>
      <extLst>
        <ext xmlns:x14="http://schemas.microsoft.com/office/spreadsheetml/2009/9/main" uri="{B025F937-C7B1-47D3-B67F-A62EFF666E3E}">
          <x14:id>{F46F0443-25CF-B64B-B8FE-8A78F1B9B0F1}</x14:id>
        </ext>
      </extLst>
    </cfRule>
  </conditionalFormatting>
  <conditionalFormatting sqref="I3:I315">
    <cfRule type="dataBar" priority="6">
      <dataBar>
        <cfvo type="min"/>
        <cfvo type="max"/>
        <color rgb="FFFF555A"/>
      </dataBar>
      <extLst>
        <ext xmlns:x14="http://schemas.microsoft.com/office/spreadsheetml/2009/9/main" uri="{B025F937-C7B1-47D3-B67F-A62EFF666E3E}">
          <x14:id>{EB06BD94-4C9C-3848-AD01-D6642CC008C9}</x14:id>
        </ext>
      </extLst>
    </cfRule>
  </conditionalFormatting>
  <conditionalFormatting sqref="N2:N315 J2:J315">
    <cfRule type="dataBar" priority="9">
      <dataBar>
        <cfvo type="min"/>
        <cfvo type="max"/>
        <color rgb="FFFF555A"/>
      </dataBar>
      <extLst>
        <ext xmlns:x14="http://schemas.microsoft.com/office/spreadsheetml/2009/9/main" uri="{B025F937-C7B1-47D3-B67F-A62EFF666E3E}">
          <x14:id>{77645550-4D7F-DE48-ACC1-7E990B8BE556}</x14:id>
        </ext>
      </extLst>
    </cfRule>
  </conditionalFormatting>
  <conditionalFormatting sqref="N316:N1048576 E316:J1048576 F314:F315 K2:M1048576 E2:E315 G2:H315">
    <cfRule type="dataBar" priority="7">
      <dataBar>
        <cfvo type="min"/>
        <cfvo type="max"/>
        <color rgb="FFFF555A"/>
      </dataBar>
      <extLst>
        <ext xmlns:x14="http://schemas.microsoft.com/office/spreadsheetml/2009/9/main" uri="{B025F937-C7B1-47D3-B67F-A62EFF666E3E}">
          <x14:id>{0B23764D-B280-4147-8140-4CB124DC57EC}</x14:id>
        </ext>
      </extLst>
    </cfRule>
  </conditionalFormatting>
  <conditionalFormatting sqref="N316:N1048576 I2 I316:J1048576">
    <cfRule type="dataBar" priority="14">
      <dataBar>
        <cfvo type="min"/>
        <cfvo type="max"/>
        <color rgb="FFFF555A"/>
      </dataBar>
      <extLst>
        <ext xmlns:x14="http://schemas.microsoft.com/office/spreadsheetml/2009/9/main" uri="{B025F937-C7B1-47D3-B67F-A62EFF666E3E}">
          <x14:id>{9BFF8F82-A3DB-7E4F-A8C8-2B4E3800F053}</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FA8BECA9-F6F4-894B-BDD5-7A2777187D59}">
            <x14:dataBar minLength="0" maxLength="100" border="1" negativeBarBorderColorSameAsPositive="0">
              <x14:cfvo type="autoMin"/>
              <x14:cfvo type="autoMax"/>
              <x14:borderColor rgb="FFFF555A"/>
              <x14:negativeFillColor rgb="FFFF0000"/>
              <x14:negativeBorderColor rgb="FFFF0000"/>
              <x14:axisColor rgb="FF000000"/>
            </x14:dataBar>
          </x14:cfRule>
          <xm:sqref>D2</xm:sqref>
        </x14:conditionalFormatting>
        <x14:conditionalFormatting xmlns:xm="http://schemas.microsoft.com/office/excel/2006/main">
          <x14:cfRule type="dataBar" id="{6086421D-989D-E94B-BD4B-0BB429AAFA38}">
            <x14:dataBar minLength="0" maxLength="100" gradient="0">
              <x14:cfvo type="autoMin"/>
              <x14:cfvo type="autoMax"/>
              <x14:negativeFillColor rgb="FFFF0000"/>
              <x14:axisColor rgb="FF000000"/>
            </x14:dataBar>
          </x14:cfRule>
          <xm:sqref>F2:F315</xm:sqref>
        </x14:conditionalFormatting>
        <x14:conditionalFormatting xmlns:xm="http://schemas.microsoft.com/office/excel/2006/main">
          <x14:cfRule type="dataBar" id="{65EAC318-C02A-204A-BBB0-5D8F7AB4ED1F}">
            <x14:dataBar minLength="0" maxLength="100" border="1" negativeBarBorderColorSameAsPositive="0">
              <x14:cfvo type="autoMin"/>
              <x14:cfvo type="autoMax"/>
              <x14:borderColor rgb="FFFF555A"/>
              <x14:negativeFillColor rgb="FFFF0000"/>
              <x14:negativeBorderColor rgb="FFFF0000"/>
              <x14:axisColor rgb="FF000000"/>
            </x14:dataBar>
          </x14:cfRule>
          <xm:sqref>F2:F1048576</xm:sqref>
        </x14:conditionalFormatting>
        <x14:conditionalFormatting xmlns:xm="http://schemas.microsoft.com/office/excel/2006/main">
          <x14:cfRule type="dataBar" id="{3BA8B76D-E0E8-B948-9746-72090ACA9F2B}">
            <x14:dataBar minLength="0" maxLength="100" border="1" negativeBarBorderColorSameAsPositive="0">
              <x14:cfvo type="autoMin"/>
              <x14:cfvo type="autoMax"/>
              <x14:borderColor rgb="FFFF555A"/>
              <x14:negativeFillColor rgb="FFFF0000"/>
              <x14:negativeBorderColor rgb="FFFF0000"/>
              <x14:axisColor rgb="FF000000"/>
            </x14:dataBar>
          </x14:cfRule>
          <xm:sqref>F3:F315</xm:sqref>
        </x14:conditionalFormatting>
        <x14:conditionalFormatting xmlns:xm="http://schemas.microsoft.com/office/excel/2006/main">
          <x14:cfRule type="dataBar" id="{F46F0443-25CF-B64B-B8FE-8A78F1B9B0F1}">
            <x14:dataBar minLength="0" maxLength="100" gradient="0">
              <x14:cfvo type="autoMin"/>
              <x14:cfvo type="autoMax"/>
              <x14:negativeFillColor rgb="FFFF0000"/>
              <x14:axisColor rgb="FF000000"/>
            </x14:dataBar>
          </x14:cfRule>
          <xm:sqref>I2</xm:sqref>
        </x14:conditionalFormatting>
        <x14:conditionalFormatting xmlns:xm="http://schemas.microsoft.com/office/excel/2006/main">
          <x14:cfRule type="dataBar" id="{EB06BD94-4C9C-3848-AD01-D6642CC008C9}">
            <x14:dataBar minLength="0" maxLength="100" border="1" negativeBarBorderColorSameAsPositive="0">
              <x14:cfvo type="autoMin"/>
              <x14:cfvo type="autoMax"/>
              <x14:borderColor rgb="FFFF555A"/>
              <x14:negativeFillColor rgb="FFFF0000"/>
              <x14:negativeBorderColor rgb="FFFF0000"/>
              <x14:axisColor rgb="FF000000"/>
            </x14:dataBar>
          </x14:cfRule>
          <xm:sqref>I3:I315</xm:sqref>
        </x14:conditionalFormatting>
        <x14:conditionalFormatting xmlns:xm="http://schemas.microsoft.com/office/excel/2006/main">
          <x14:cfRule type="dataBar" id="{77645550-4D7F-DE48-ACC1-7E990B8BE556}">
            <x14:dataBar minLength="0" maxLength="100" border="1" negativeBarBorderColorSameAsPositive="0">
              <x14:cfvo type="autoMin"/>
              <x14:cfvo type="autoMax"/>
              <x14:borderColor rgb="FFFF555A"/>
              <x14:negativeFillColor rgb="FFFF0000"/>
              <x14:negativeBorderColor rgb="FFFF0000"/>
              <x14:axisColor rgb="FF000000"/>
            </x14:dataBar>
          </x14:cfRule>
          <xm:sqref>N2:N315 J2:J315</xm:sqref>
        </x14:conditionalFormatting>
        <x14:conditionalFormatting xmlns:xm="http://schemas.microsoft.com/office/excel/2006/main">
          <x14:cfRule type="dataBar" id="{0B23764D-B280-4147-8140-4CB124DC57EC}">
            <x14:dataBar minLength="0" maxLength="100" border="1" negativeBarBorderColorSameAsPositive="0">
              <x14:cfvo type="autoMin"/>
              <x14:cfvo type="autoMax"/>
              <x14:borderColor rgb="FFFF555A"/>
              <x14:negativeFillColor rgb="FFFF0000"/>
              <x14:negativeBorderColor rgb="FFFF0000"/>
              <x14:axisColor rgb="FF000000"/>
            </x14:dataBar>
          </x14:cfRule>
          <xm:sqref>N316:N1048576 E316:J1048576 F314:F315 K2:M1048576 E2:E315 G2:H315</xm:sqref>
        </x14:conditionalFormatting>
        <x14:conditionalFormatting xmlns:xm="http://schemas.microsoft.com/office/excel/2006/main">
          <x14:cfRule type="dataBar" id="{9BFF8F82-A3DB-7E4F-A8C8-2B4E3800F053}">
            <x14:dataBar minLength="0" maxLength="100" border="1" negativeBarBorderColorSameAsPositive="0">
              <x14:cfvo type="autoMin"/>
              <x14:cfvo type="autoMax"/>
              <x14:borderColor rgb="FFFF555A"/>
              <x14:negativeFillColor rgb="FFFF0000"/>
              <x14:negativeBorderColor rgb="FFFF0000"/>
              <x14:axisColor rgb="FF000000"/>
            </x14:dataBar>
          </x14:cfRule>
          <xm:sqref>N316:N1048576 I2 I316:J1048576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1AEA4-195D-124B-8B75-DACA956B7503}">
  <dimension ref="A1:M279"/>
  <sheetViews>
    <sheetView workbookViewId="0">
      <selection activeCell="C13" sqref="C13"/>
    </sheetView>
  </sheetViews>
  <sheetFormatPr defaultColWidth="10.83203125" defaultRowHeight="12" x14ac:dyDescent="0.3"/>
  <cols>
    <col min="1" max="1" width="34.33203125" style="49" customWidth="1"/>
    <col min="2" max="2" width="6.83203125" style="50" customWidth="1"/>
    <col min="3" max="3" width="35.6640625" style="50" bestFit="1" customWidth="1"/>
    <col min="4" max="4" width="11.83203125" style="50" bestFit="1" customWidth="1"/>
    <col min="5" max="5" width="12.1640625" style="50" bestFit="1" customWidth="1"/>
    <col min="6" max="7" width="12" style="50" customWidth="1"/>
    <col min="8" max="8" width="9.6640625" style="50" bestFit="1" customWidth="1"/>
    <col min="9" max="9" width="14.33203125" style="50" customWidth="1"/>
    <col min="10" max="10" width="10.1640625" style="50" customWidth="1"/>
    <col min="11" max="11" width="10.33203125" style="50" customWidth="1"/>
    <col min="12" max="12" width="10.5" style="50" customWidth="1"/>
    <col min="13" max="13" width="16" style="50" customWidth="1"/>
    <col min="14" max="16384" width="10.83203125" style="49"/>
  </cols>
  <sheetData>
    <row r="1" spans="1:13" x14ac:dyDescent="0.3">
      <c r="A1" s="60"/>
      <c r="B1" s="61"/>
      <c r="C1" s="61"/>
      <c r="D1" s="64" t="s">
        <v>5059</v>
      </c>
      <c r="E1" s="64"/>
      <c r="F1" s="64"/>
      <c r="G1" s="64"/>
      <c r="H1" s="64"/>
      <c r="I1" s="64"/>
      <c r="J1" s="64"/>
      <c r="K1" s="64"/>
      <c r="L1" s="64"/>
      <c r="M1" s="64"/>
    </row>
    <row r="2" spans="1:13" s="48" customFormat="1" ht="48" customHeight="1" x14ac:dyDescent="0.3">
      <c r="A2" s="46" t="s">
        <v>11</v>
      </c>
      <c r="B2" s="47" t="s">
        <v>5047</v>
      </c>
      <c r="C2" s="47" t="s">
        <v>5048</v>
      </c>
      <c r="D2" s="47" t="s">
        <v>5049</v>
      </c>
      <c r="E2" s="47" t="s">
        <v>5050</v>
      </c>
      <c r="F2" s="59" t="s">
        <v>5051</v>
      </c>
      <c r="G2" s="59" t="s">
        <v>5052</v>
      </c>
      <c r="H2" s="59" t="s">
        <v>5053</v>
      </c>
      <c r="I2" s="59" t="s">
        <v>5054</v>
      </c>
      <c r="J2" s="59" t="s">
        <v>5055</v>
      </c>
      <c r="K2" s="59" t="s">
        <v>31</v>
      </c>
      <c r="L2" s="59" t="s">
        <v>5056</v>
      </c>
      <c r="M2" s="59" t="s">
        <v>5057</v>
      </c>
    </row>
    <row r="3" spans="1:13" x14ac:dyDescent="0.3">
      <c r="A3" s="49" t="s">
        <v>700</v>
      </c>
      <c r="B3" s="50">
        <v>10102</v>
      </c>
      <c r="C3" s="51" t="s">
        <v>348</v>
      </c>
      <c r="D3" s="52">
        <v>495000</v>
      </c>
      <c r="E3" s="51">
        <v>3</v>
      </c>
      <c r="F3" s="53">
        <v>1</v>
      </c>
      <c r="G3" s="53">
        <v>3</v>
      </c>
      <c r="H3" s="53">
        <v>3</v>
      </c>
      <c r="I3" s="53">
        <v>1</v>
      </c>
      <c r="J3" s="53">
        <v>5</v>
      </c>
      <c r="K3" s="53">
        <v>2</v>
      </c>
      <c r="L3" s="53">
        <v>4</v>
      </c>
      <c r="M3" s="53">
        <v>1</v>
      </c>
    </row>
    <row r="4" spans="1:13" x14ac:dyDescent="0.3">
      <c r="A4" s="49" t="s">
        <v>347</v>
      </c>
      <c r="B4" s="50">
        <v>10103</v>
      </c>
      <c r="C4" s="51" t="s">
        <v>348</v>
      </c>
      <c r="D4" s="52">
        <v>675000</v>
      </c>
      <c r="E4" s="51">
        <v>5</v>
      </c>
      <c r="F4" s="53">
        <v>1</v>
      </c>
      <c r="G4" s="53">
        <v>5</v>
      </c>
      <c r="H4" s="53">
        <v>2</v>
      </c>
      <c r="I4" s="53">
        <v>2</v>
      </c>
      <c r="J4" s="53">
        <v>4</v>
      </c>
      <c r="K4" s="53">
        <v>3</v>
      </c>
      <c r="L4" s="53">
        <v>1</v>
      </c>
      <c r="M4" s="53">
        <v>2</v>
      </c>
    </row>
    <row r="5" spans="1:13" x14ac:dyDescent="0.3">
      <c r="A5" s="49" t="s">
        <v>1661</v>
      </c>
      <c r="B5" s="50">
        <v>10104</v>
      </c>
      <c r="C5" s="51" t="s">
        <v>348</v>
      </c>
      <c r="D5" s="52">
        <v>530000</v>
      </c>
      <c r="E5" s="51">
        <v>4</v>
      </c>
      <c r="F5" s="53">
        <v>1</v>
      </c>
      <c r="G5" s="53">
        <v>4</v>
      </c>
      <c r="H5" s="53">
        <v>1</v>
      </c>
      <c r="I5" s="53">
        <v>2</v>
      </c>
      <c r="J5" s="53">
        <v>2</v>
      </c>
      <c r="K5" s="53">
        <v>2</v>
      </c>
      <c r="L5" s="53">
        <v>2</v>
      </c>
      <c r="M5" s="53">
        <v>3</v>
      </c>
    </row>
    <row r="6" spans="1:13" x14ac:dyDescent="0.3">
      <c r="A6" s="49" t="s">
        <v>351</v>
      </c>
      <c r="B6" s="50">
        <v>10105</v>
      </c>
      <c r="C6" s="51" t="s">
        <v>348</v>
      </c>
      <c r="D6" s="52">
        <v>399000</v>
      </c>
      <c r="E6" s="51">
        <v>4</v>
      </c>
      <c r="F6" s="53">
        <v>1</v>
      </c>
      <c r="G6" s="53">
        <v>1</v>
      </c>
      <c r="H6" s="53">
        <v>2</v>
      </c>
      <c r="I6" s="53">
        <v>1</v>
      </c>
      <c r="J6" s="53">
        <v>4</v>
      </c>
      <c r="K6" s="53">
        <v>2</v>
      </c>
      <c r="L6" s="53">
        <v>5</v>
      </c>
      <c r="M6" s="53">
        <v>1</v>
      </c>
    </row>
    <row r="7" spans="1:13" x14ac:dyDescent="0.3">
      <c r="A7" s="49" t="s">
        <v>498</v>
      </c>
      <c r="B7" s="50">
        <v>10106</v>
      </c>
      <c r="C7" s="51" t="s">
        <v>348</v>
      </c>
      <c r="D7" s="52">
        <v>325000</v>
      </c>
      <c r="E7" s="51">
        <v>2</v>
      </c>
      <c r="F7" s="53">
        <v>1</v>
      </c>
      <c r="G7" s="53">
        <v>1</v>
      </c>
      <c r="H7" s="53">
        <v>2</v>
      </c>
      <c r="I7" s="53">
        <v>1</v>
      </c>
      <c r="J7" s="53">
        <v>3</v>
      </c>
      <c r="K7" s="53">
        <v>1</v>
      </c>
      <c r="L7" s="53">
        <v>1</v>
      </c>
      <c r="M7" s="53">
        <v>1</v>
      </c>
    </row>
    <row r="8" spans="1:13" x14ac:dyDescent="0.3">
      <c r="A8" s="49" t="s">
        <v>294</v>
      </c>
      <c r="B8" s="50">
        <v>10201</v>
      </c>
      <c r="C8" s="51" t="s">
        <v>225</v>
      </c>
      <c r="D8" s="52">
        <v>725000</v>
      </c>
      <c r="E8" s="51">
        <v>4</v>
      </c>
      <c r="F8" s="53">
        <v>1</v>
      </c>
      <c r="G8" s="53">
        <v>1</v>
      </c>
      <c r="H8" s="53">
        <v>3</v>
      </c>
      <c r="I8" s="53">
        <v>2</v>
      </c>
      <c r="J8" s="53">
        <v>3</v>
      </c>
      <c r="K8" s="53">
        <v>3</v>
      </c>
      <c r="L8" s="53">
        <v>1</v>
      </c>
      <c r="M8" s="53">
        <v>3</v>
      </c>
    </row>
    <row r="9" spans="1:13" x14ac:dyDescent="0.3">
      <c r="A9" s="49" t="s">
        <v>224</v>
      </c>
      <c r="B9" s="50">
        <v>10202</v>
      </c>
      <c r="C9" s="51" t="s">
        <v>225</v>
      </c>
      <c r="D9" s="52">
        <v>614990</v>
      </c>
      <c r="E9" s="51">
        <v>4</v>
      </c>
      <c r="F9" s="53">
        <v>1</v>
      </c>
      <c r="G9" s="53">
        <v>1</v>
      </c>
      <c r="H9" s="53">
        <v>3</v>
      </c>
      <c r="I9" s="53">
        <v>2</v>
      </c>
      <c r="J9" s="53">
        <v>3</v>
      </c>
      <c r="K9" s="53">
        <v>2</v>
      </c>
      <c r="L9" s="53">
        <v>1</v>
      </c>
      <c r="M9" s="53">
        <v>3</v>
      </c>
    </row>
    <row r="10" spans="1:13" x14ac:dyDescent="0.3">
      <c r="A10" s="49" t="s">
        <v>500</v>
      </c>
      <c r="B10" s="50">
        <v>10301</v>
      </c>
      <c r="C10" s="51" t="s">
        <v>109</v>
      </c>
      <c r="D10" s="52">
        <v>470000</v>
      </c>
      <c r="E10" s="51">
        <v>3</v>
      </c>
      <c r="F10" s="53">
        <v>1</v>
      </c>
      <c r="G10" s="53">
        <v>1</v>
      </c>
      <c r="H10" s="53">
        <v>3</v>
      </c>
      <c r="I10" s="53">
        <v>1</v>
      </c>
      <c r="J10" s="53">
        <v>5</v>
      </c>
      <c r="K10" s="53">
        <v>2</v>
      </c>
      <c r="L10" s="53">
        <v>1</v>
      </c>
      <c r="M10" s="53">
        <v>1</v>
      </c>
    </row>
    <row r="11" spans="1:13" x14ac:dyDescent="0.3">
      <c r="A11" s="49" t="s">
        <v>108</v>
      </c>
      <c r="B11" s="50">
        <v>10302</v>
      </c>
      <c r="C11" s="51" t="s">
        <v>109</v>
      </c>
      <c r="D11" s="52">
        <v>390000</v>
      </c>
      <c r="E11" s="51">
        <v>3</v>
      </c>
      <c r="F11" s="53">
        <v>1</v>
      </c>
      <c r="G11" s="53">
        <v>1</v>
      </c>
      <c r="H11" s="53">
        <v>2</v>
      </c>
      <c r="I11" s="53">
        <v>1</v>
      </c>
      <c r="J11" s="53">
        <v>3</v>
      </c>
      <c r="K11" s="53">
        <v>3</v>
      </c>
      <c r="L11" s="53">
        <v>1</v>
      </c>
      <c r="M11" s="53">
        <v>1</v>
      </c>
    </row>
    <row r="12" spans="1:13" x14ac:dyDescent="0.3">
      <c r="A12" s="49" t="s">
        <v>702</v>
      </c>
      <c r="B12" s="50">
        <v>10303</v>
      </c>
      <c r="C12" s="51" t="s">
        <v>109</v>
      </c>
      <c r="D12" s="52">
        <v>518000</v>
      </c>
      <c r="E12" s="51">
        <v>3</v>
      </c>
      <c r="F12" s="53">
        <v>1</v>
      </c>
      <c r="G12" s="53">
        <v>4</v>
      </c>
      <c r="H12" s="53">
        <v>2</v>
      </c>
      <c r="I12" s="53">
        <v>1</v>
      </c>
      <c r="J12" s="53">
        <v>4</v>
      </c>
      <c r="K12" s="53">
        <v>2</v>
      </c>
      <c r="L12" s="53">
        <v>1</v>
      </c>
      <c r="M12" s="53">
        <v>2</v>
      </c>
    </row>
    <row r="13" spans="1:13" x14ac:dyDescent="0.3">
      <c r="A13" s="49" t="s">
        <v>820</v>
      </c>
      <c r="B13" s="50">
        <v>10304</v>
      </c>
      <c r="C13" s="51" t="s">
        <v>109</v>
      </c>
      <c r="D13" s="52">
        <v>460000</v>
      </c>
      <c r="E13" s="51">
        <v>5</v>
      </c>
      <c r="F13" s="53">
        <v>1</v>
      </c>
      <c r="G13" s="53">
        <v>1</v>
      </c>
      <c r="H13" s="53">
        <v>3</v>
      </c>
      <c r="I13" s="53">
        <v>1</v>
      </c>
      <c r="J13" s="53">
        <v>4</v>
      </c>
      <c r="K13" s="53">
        <v>2</v>
      </c>
      <c r="L13" s="53">
        <v>2</v>
      </c>
      <c r="M13" s="53">
        <v>1</v>
      </c>
    </row>
    <row r="14" spans="1:13" x14ac:dyDescent="0.3">
      <c r="A14" s="49" t="s">
        <v>1777</v>
      </c>
      <c r="B14" s="50">
        <v>10401</v>
      </c>
      <c r="C14" s="51" t="s">
        <v>1163</v>
      </c>
      <c r="D14" s="52">
        <v>470000</v>
      </c>
      <c r="E14" s="51">
        <v>5</v>
      </c>
      <c r="F14" s="53">
        <v>1</v>
      </c>
      <c r="G14" s="53">
        <v>1</v>
      </c>
      <c r="H14" s="53">
        <v>2</v>
      </c>
      <c r="I14" s="53">
        <v>2</v>
      </c>
      <c r="J14" s="53">
        <v>3</v>
      </c>
      <c r="K14" s="53">
        <v>2</v>
      </c>
      <c r="L14" s="53">
        <v>4</v>
      </c>
      <c r="M14" s="53">
        <v>3</v>
      </c>
    </row>
    <row r="15" spans="1:13" x14ac:dyDescent="0.3">
      <c r="A15" s="49" t="s">
        <v>1162</v>
      </c>
      <c r="B15" s="50">
        <v>10402</v>
      </c>
      <c r="C15" s="51" t="s">
        <v>1163</v>
      </c>
      <c r="D15" s="52">
        <v>565000</v>
      </c>
      <c r="E15" s="51">
        <v>4</v>
      </c>
      <c r="F15" s="53">
        <v>1</v>
      </c>
      <c r="G15" s="53">
        <v>3</v>
      </c>
      <c r="H15" s="53">
        <v>2</v>
      </c>
      <c r="I15" s="53">
        <v>2</v>
      </c>
      <c r="J15" s="53">
        <v>4</v>
      </c>
      <c r="K15" s="53">
        <v>2</v>
      </c>
      <c r="L15" s="53">
        <v>2</v>
      </c>
      <c r="M15" s="53">
        <v>3</v>
      </c>
    </row>
    <row r="16" spans="1:13" x14ac:dyDescent="0.3">
      <c r="A16" s="49" t="s">
        <v>122</v>
      </c>
      <c r="B16" s="50">
        <v>10503</v>
      </c>
      <c r="C16" s="51" t="s">
        <v>123</v>
      </c>
      <c r="D16" s="52">
        <v>360000</v>
      </c>
      <c r="E16" s="51">
        <v>5</v>
      </c>
      <c r="F16" s="53">
        <v>1</v>
      </c>
      <c r="G16" s="53">
        <v>1</v>
      </c>
      <c r="H16" s="53">
        <v>3</v>
      </c>
      <c r="I16" s="53">
        <v>1</v>
      </c>
      <c r="J16" s="53">
        <v>4</v>
      </c>
      <c r="K16" s="53">
        <v>1</v>
      </c>
      <c r="L16" s="53">
        <v>1</v>
      </c>
      <c r="M16" s="53">
        <v>1</v>
      </c>
    </row>
    <row r="17" spans="1:13" x14ac:dyDescent="0.3">
      <c r="A17" s="49" t="s">
        <v>503</v>
      </c>
      <c r="B17" s="50">
        <v>10601</v>
      </c>
      <c r="C17" s="51" t="s">
        <v>299</v>
      </c>
      <c r="D17" s="52">
        <v>465077</v>
      </c>
      <c r="E17" s="51">
        <v>3</v>
      </c>
      <c r="F17" s="53">
        <v>1</v>
      </c>
      <c r="G17" s="53">
        <v>1</v>
      </c>
      <c r="H17" s="53">
        <v>3</v>
      </c>
      <c r="I17" s="53">
        <v>1</v>
      </c>
      <c r="J17" s="53">
        <v>4</v>
      </c>
      <c r="K17" s="53">
        <v>1</v>
      </c>
      <c r="L17" s="53">
        <v>1</v>
      </c>
      <c r="M17" s="53">
        <v>2</v>
      </c>
    </row>
    <row r="18" spans="1:13" x14ac:dyDescent="0.3">
      <c r="A18" s="49" t="s">
        <v>1165</v>
      </c>
      <c r="B18" s="50">
        <v>10602</v>
      </c>
      <c r="C18" s="51" t="s">
        <v>299</v>
      </c>
      <c r="D18" s="52">
        <v>520000</v>
      </c>
      <c r="E18" s="51">
        <v>3</v>
      </c>
      <c r="F18" s="53">
        <v>1</v>
      </c>
      <c r="G18" s="53">
        <v>1</v>
      </c>
      <c r="H18" s="53">
        <v>3</v>
      </c>
      <c r="I18" s="53">
        <v>1</v>
      </c>
      <c r="J18" s="53">
        <v>4</v>
      </c>
      <c r="K18" s="53">
        <v>2</v>
      </c>
      <c r="L18" s="53">
        <v>1</v>
      </c>
      <c r="M18" s="53">
        <v>1</v>
      </c>
    </row>
    <row r="19" spans="1:13" x14ac:dyDescent="0.3">
      <c r="A19" s="49" t="s">
        <v>354</v>
      </c>
      <c r="B19" s="50">
        <v>10603</v>
      </c>
      <c r="C19" s="51" t="s">
        <v>299</v>
      </c>
      <c r="D19" s="52">
        <v>665000</v>
      </c>
      <c r="E19" s="51">
        <v>2</v>
      </c>
      <c r="F19" s="53">
        <v>1</v>
      </c>
      <c r="G19" s="53">
        <v>1</v>
      </c>
      <c r="H19" s="53">
        <v>2</v>
      </c>
      <c r="I19" s="53">
        <v>2</v>
      </c>
      <c r="J19" s="53">
        <v>2</v>
      </c>
      <c r="K19" s="53">
        <v>3</v>
      </c>
      <c r="L19" s="53">
        <v>1</v>
      </c>
      <c r="M19" s="53">
        <v>3</v>
      </c>
    </row>
    <row r="20" spans="1:13" x14ac:dyDescent="0.3">
      <c r="A20" s="49" t="s">
        <v>356</v>
      </c>
      <c r="B20" s="50">
        <v>10701</v>
      </c>
      <c r="C20" s="51" t="s">
        <v>357</v>
      </c>
      <c r="D20" s="52">
        <v>660000</v>
      </c>
      <c r="E20" s="51">
        <v>2</v>
      </c>
      <c r="F20" s="53">
        <v>1</v>
      </c>
      <c r="G20" s="53">
        <v>2</v>
      </c>
      <c r="H20" s="53">
        <v>2</v>
      </c>
      <c r="I20" s="53">
        <v>2</v>
      </c>
      <c r="J20" s="53">
        <v>4</v>
      </c>
      <c r="K20" s="53">
        <v>3</v>
      </c>
      <c r="L20" s="53">
        <v>4</v>
      </c>
      <c r="M20" s="53">
        <v>2</v>
      </c>
    </row>
    <row r="21" spans="1:13" x14ac:dyDescent="0.3">
      <c r="A21" s="49" t="s">
        <v>930</v>
      </c>
      <c r="B21" s="50">
        <v>10703</v>
      </c>
      <c r="C21" s="51" t="s">
        <v>357</v>
      </c>
      <c r="D21" s="52">
        <v>730000</v>
      </c>
      <c r="E21" s="51">
        <v>3</v>
      </c>
      <c r="F21" s="53">
        <v>1</v>
      </c>
      <c r="G21" s="53">
        <v>3</v>
      </c>
      <c r="H21" s="53">
        <v>2</v>
      </c>
      <c r="I21" s="53">
        <v>2</v>
      </c>
      <c r="J21" s="53">
        <v>4</v>
      </c>
      <c r="K21" s="53">
        <v>2</v>
      </c>
      <c r="L21" s="53">
        <v>1</v>
      </c>
      <c r="M21" s="53">
        <v>3</v>
      </c>
    </row>
    <row r="22" spans="1:13" x14ac:dyDescent="0.3">
      <c r="A22" s="49" t="s">
        <v>605</v>
      </c>
      <c r="B22" s="50">
        <v>10704</v>
      </c>
      <c r="C22" s="51" t="s">
        <v>357</v>
      </c>
      <c r="D22" s="52">
        <v>730000</v>
      </c>
      <c r="E22" s="51">
        <v>4</v>
      </c>
      <c r="F22" s="53">
        <v>1</v>
      </c>
      <c r="G22" s="53">
        <v>1</v>
      </c>
      <c r="H22" s="53">
        <v>3</v>
      </c>
      <c r="I22" s="53">
        <v>1</v>
      </c>
      <c r="J22" s="53">
        <v>5</v>
      </c>
      <c r="K22" s="53">
        <v>2</v>
      </c>
      <c r="L22" s="53">
        <v>1</v>
      </c>
      <c r="M22" s="53">
        <v>2</v>
      </c>
    </row>
    <row r="23" spans="1:13" x14ac:dyDescent="0.3">
      <c r="A23" s="49" t="s">
        <v>1044</v>
      </c>
      <c r="B23" s="50">
        <v>10801</v>
      </c>
      <c r="C23" s="51" t="s">
        <v>1045</v>
      </c>
      <c r="D23" s="52">
        <v>549000</v>
      </c>
      <c r="E23" s="51">
        <v>4</v>
      </c>
      <c r="F23" s="53">
        <v>1</v>
      </c>
      <c r="G23" s="53">
        <v>1</v>
      </c>
      <c r="H23" s="53">
        <v>1</v>
      </c>
      <c r="I23" s="53">
        <v>3</v>
      </c>
      <c r="J23" s="53">
        <v>3</v>
      </c>
      <c r="K23" s="53">
        <v>2</v>
      </c>
      <c r="L23" s="53">
        <v>1</v>
      </c>
      <c r="M23" s="53">
        <v>4</v>
      </c>
    </row>
    <row r="24" spans="1:13" x14ac:dyDescent="0.3">
      <c r="A24" s="49" t="s">
        <v>2116</v>
      </c>
      <c r="B24" s="50">
        <v>10802</v>
      </c>
      <c r="C24" s="51" t="s">
        <v>1045</v>
      </c>
      <c r="D24" s="52">
        <v>490000</v>
      </c>
      <c r="E24" s="51">
        <v>1</v>
      </c>
      <c r="F24" s="53">
        <v>1</v>
      </c>
      <c r="G24" s="53">
        <v>2</v>
      </c>
      <c r="H24" s="53">
        <v>1</v>
      </c>
      <c r="I24" s="53">
        <v>2</v>
      </c>
      <c r="J24" s="53">
        <v>2</v>
      </c>
      <c r="K24" s="53">
        <v>2</v>
      </c>
      <c r="L24" s="53">
        <v>4</v>
      </c>
      <c r="M24" s="53">
        <v>3</v>
      </c>
    </row>
    <row r="25" spans="1:13" x14ac:dyDescent="0.3">
      <c r="A25" s="49" t="s">
        <v>1284</v>
      </c>
      <c r="B25" s="50">
        <v>10804</v>
      </c>
      <c r="C25" s="51" t="s">
        <v>1045</v>
      </c>
      <c r="D25" s="52">
        <v>550000</v>
      </c>
      <c r="E25" s="51">
        <v>4</v>
      </c>
      <c r="F25" s="53">
        <v>1</v>
      </c>
      <c r="G25" s="53">
        <v>1</v>
      </c>
      <c r="H25" s="53">
        <v>2</v>
      </c>
      <c r="I25" s="53">
        <v>2</v>
      </c>
      <c r="J25" s="53">
        <v>4</v>
      </c>
      <c r="K25" s="53">
        <v>2</v>
      </c>
      <c r="L25" s="53">
        <v>1</v>
      </c>
      <c r="M25" s="53">
        <v>3</v>
      </c>
    </row>
    <row r="26" spans="1:13" x14ac:dyDescent="0.3">
      <c r="A26" s="49" t="s">
        <v>1441</v>
      </c>
      <c r="B26" s="50">
        <v>10805</v>
      </c>
      <c r="C26" s="51" t="s">
        <v>1045</v>
      </c>
      <c r="D26" s="52">
        <v>420000</v>
      </c>
      <c r="E26" s="51">
        <v>3</v>
      </c>
      <c r="F26" s="53">
        <v>1</v>
      </c>
      <c r="G26" s="53">
        <v>2</v>
      </c>
      <c r="H26" s="53">
        <v>1</v>
      </c>
      <c r="I26" s="53">
        <v>1</v>
      </c>
      <c r="J26" s="53">
        <v>3</v>
      </c>
      <c r="K26" s="53">
        <v>2</v>
      </c>
      <c r="L26" s="53">
        <v>1</v>
      </c>
      <c r="M26" s="53">
        <v>3</v>
      </c>
    </row>
    <row r="27" spans="1:13" x14ac:dyDescent="0.3">
      <c r="A27" s="49" t="s">
        <v>1047</v>
      </c>
      <c r="B27" s="50">
        <v>10901</v>
      </c>
      <c r="C27" s="51" t="s">
        <v>360</v>
      </c>
      <c r="D27" s="52">
        <v>345000</v>
      </c>
      <c r="E27" s="51">
        <v>2</v>
      </c>
      <c r="F27" s="53">
        <v>1</v>
      </c>
      <c r="G27" s="53">
        <v>1</v>
      </c>
      <c r="H27" s="53">
        <v>3</v>
      </c>
      <c r="I27" s="53">
        <v>1</v>
      </c>
      <c r="J27" s="53">
        <v>5</v>
      </c>
      <c r="K27" s="53">
        <v>1</v>
      </c>
      <c r="L27" s="53">
        <v>1</v>
      </c>
      <c r="M27" s="53">
        <v>1</v>
      </c>
    </row>
    <row r="28" spans="1:13" x14ac:dyDescent="0.3">
      <c r="A28" s="49" t="s">
        <v>607</v>
      </c>
      <c r="B28" s="50">
        <v>10903</v>
      </c>
      <c r="C28" s="51" t="s">
        <v>360</v>
      </c>
      <c r="D28" s="52">
        <v>335000</v>
      </c>
      <c r="E28" s="51">
        <v>5</v>
      </c>
      <c r="F28" s="53">
        <v>1</v>
      </c>
      <c r="G28" s="53">
        <v>5</v>
      </c>
      <c r="H28" s="53">
        <v>2</v>
      </c>
      <c r="I28" s="53">
        <v>1</v>
      </c>
      <c r="J28" s="53">
        <v>3</v>
      </c>
      <c r="K28" s="53">
        <v>1</v>
      </c>
      <c r="L28" s="53">
        <v>1</v>
      </c>
      <c r="M28" s="53">
        <v>2</v>
      </c>
    </row>
    <row r="29" spans="1:13" x14ac:dyDescent="0.3">
      <c r="A29" s="49" t="s">
        <v>609</v>
      </c>
      <c r="B29" s="50">
        <v>11001</v>
      </c>
      <c r="C29" s="51" t="s">
        <v>363</v>
      </c>
      <c r="D29" s="52">
        <v>335000</v>
      </c>
      <c r="E29" s="51">
        <v>3</v>
      </c>
      <c r="F29" s="53">
        <v>1</v>
      </c>
      <c r="G29" s="53">
        <v>1</v>
      </c>
      <c r="H29" s="53">
        <v>2</v>
      </c>
      <c r="I29" s="53">
        <v>1</v>
      </c>
      <c r="J29" s="53">
        <v>5</v>
      </c>
      <c r="K29" s="53">
        <v>1</v>
      </c>
      <c r="L29" s="53">
        <v>1</v>
      </c>
      <c r="M29" s="53">
        <v>1</v>
      </c>
    </row>
    <row r="30" spans="1:13" x14ac:dyDescent="0.3">
      <c r="A30" s="49" t="s">
        <v>826</v>
      </c>
      <c r="B30" s="50">
        <v>11003</v>
      </c>
      <c r="C30" s="51" t="s">
        <v>363</v>
      </c>
      <c r="D30" s="52">
        <v>340000</v>
      </c>
      <c r="E30" s="51">
        <v>1</v>
      </c>
      <c r="F30" s="53">
        <v>1</v>
      </c>
      <c r="G30" s="53">
        <v>5</v>
      </c>
      <c r="H30" s="53">
        <v>2</v>
      </c>
      <c r="I30" s="53">
        <v>1</v>
      </c>
      <c r="J30" s="53">
        <v>4</v>
      </c>
      <c r="K30" s="53">
        <v>2</v>
      </c>
      <c r="L30" s="53">
        <v>3</v>
      </c>
      <c r="M30" s="53">
        <v>1</v>
      </c>
    </row>
    <row r="31" spans="1:13" x14ac:dyDescent="0.3">
      <c r="A31" s="49" t="s">
        <v>362</v>
      </c>
      <c r="B31" s="50">
        <v>11004</v>
      </c>
      <c r="C31" s="51" t="s">
        <v>363</v>
      </c>
      <c r="D31" s="52">
        <v>352000</v>
      </c>
      <c r="E31" s="51">
        <v>1</v>
      </c>
      <c r="F31" s="53">
        <v>1</v>
      </c>
      <c r="G31" s="53">
        <v>3</v>
      </c>
      <c r="H31" s="53">
        <v>3</v>
      </c>
      <c r="I31" s="53">
        <v>1</v>
      </c>
      <c r="J31" s="53">
        <v>4</v>
      </c>
      <c r="K31" s="53">
        <v>1</v>
      </c>
      <c r="L31" s="53">
        <v>1</v>
      </c>
      <c r="M31" s="53">
        <v>1</v>
      </c>
    </row>
    <row r="32" spans="1:13" x14ac:dyDescent="0.3">
      <c r="A32" s="49" t="s">
        <v>505</v>
      </c>
      <c r="B32" s="50">
        <v>11101</v>
      </c>
      <c r="C32" s="51" t="s">
        <v>506</v>
      </c>
      <c r="D32" s="52">
        <v>650000</v>
      </c>
      <c r="E32" s="51">
        <v>4</v>
      </c>
      <c r="F32" s="53">
        <v>1</v>
      </c>
      <c r="G32" s="53">
        <v>1</v>
      </c>
      <c r="H32" s="53">
        <v>2</v>
      </c>
      <c r="I32" s="53">
        <v>1</v>
      </c>
      <c r="J32" s="53">
        <v>3</v>
      </c>
      <c r="K32" s="53">
        <v>2</v>
      </c>
      <c r="L32" s="53">
        <v>1</v>
      </c>
      <c r="M32" s="53">
        <v>2</v>
      </c>
    </row>
    <row r="33" spans="1:13" x14ac:dyDescent="0.3">
      <c r="A33" s="49" t="s">
        <v>1169</v>
      </c>
      <c r="B33" s="50">
        <v>11102</v>
      </c>
      <c r="C33" s="51" t="s">
        <v>506</v>
      </c>
      <c r="D33" s="52">
        <v>640000</v>
      </c>
      <c r="E33" s="51">
        <v>3</v>
      </c>
      <c r="F33" s="53">
        <v>1</v>
      </c>
      <c r="G33" s="53">
        <v>1</v>
      </c>
      <c r="H33" s="53">
        <v>3</v>
      </c>
      <c r="I33" s="53">
        <v>2</v>
      </c>
      <c r="J33" s="53">
        <v>3</v>
      </c>
      <c r="K33" s="53">
        <v>2</v>
      </c>
      <c r="L33" s="53">
        <v>1</v>
      </c>
      <c r="M33" s="53">
        <v>2</v>
      </c>
    </row>
    <row r="34" spans="1:13" x14ac:dyDescent="0.3">
      <c r="A34" s="49" t="s">
        <v>2227</v>
      </c>
      <c r="B34" s="50">
        <v>11201</v>
      </c>
      <c r="C34" s="51" t="s">
        <v>933</v>
      </c>
      <c r="D34" s="52">
        <v>750000</v>
      </c>
      <c r="E34" s="51">
        <v>4</v>
      </c>
      <c r="F34" s="53">
        <v>1</v>
      </c>
      <c r="G34" s="53">
        <v>1</v>
      </c>
      <c r="H34" s="53">
        <v>2</v>
      </c>
      <c r="I34" s="53">
        <v>2</v>
      </c>
      <c r="J34" s="53">
        <v>3</v>
      </c>
      <c r="K34" s="53">
        <v>2</v>
      </c>
      <c r="L34" s="53">
        <v>3</v>
      </c>
      <c r="M34" s="53">
        <v>4</v>
      </c>
    </row>
    <row r="35" spans="1:13" x14ac:dyDescent="0.3">
      <c r="A35" s="49" t="s">
        <v>932</v>
      </c>
      <c r="B35" s="50">
        <v>11202</v>
      </c>
      <c r="C35" s="51" t="s">
        <v>933</v>
      </c>
      <c r="D35" s="52">
        <v>440000</v>
      </c>
      <c r="E35" s="51">
        <v>2</v>
      </c>
      <c r="F35" s="53">
        <v>1</v>
      </c>
      <c r="G35" s="53">
        <v>1</v>
      </c>
      <c r="H35" s="53">
        <v>2</v>
      </c>
      <c r="I35" s="53">
        <v>1</v>
      </c>
      <c r="J35" s="53">
        <v>3</v>
      </c>
      <c r="K35" s="53">
        <v>2</v>
      </c>
      <c r="L35" s="53">
        <v>4</v>
      </c>
      <c r="M35" s="53">
        <v>2</v>
      </c>
    </row>
    <row r="36" spans="1:13" x14ac:dyDescent="0.3">
      <c r="A36" s="49" t="s">
        <v>2310</v>
      </c>
      <c r="B36" s="50">
        <v>11203</v>
      </c>
      <c r="C36" s="51" t="s">
        <v>933</v>
      </c>
      <c r="D36" s="52">
        <v>800000</v>
      </c>
      <c r="E36" s="51">
        <v>2</v>
      </c>
      <c r="F36" s="53">
        <v>1</v>
      </c>
      <c r="G36" s="53">
        <v>1</v>
      </c>
      <c r="H36" s="53">
        <v>2</v>
      </c>
      <c r="I36" s="53">
        <v>3</v>
      </c>
      <c r="J36" s="53">
        <v>2</v>
      </c>
      <c r="K36" s="53">
        <v>2</v>
      </c>
      <c r="L36" s="53">
        <v>1</v>
      </c>
      <c r="M36" s="53">
        <v>5</v>
      </c>
    </row>
    <row r="37" spans="1:13" x14ac:dyDescent="0.3">
      <c r="A37" s="49" t="s">
        <v>83</v>
      </c>
      <c r="B37" s="50">
        <v>11301</v>
      </c>
      <c r="C37" s="51" t="s">
        <v>84</v>
      </c>
      <c r="D37" s="52">
        <v>220000</v>
      </c>
      <c r="E37" s="51">
        <v>5</v>
      </c>
      <c r="F37" s="53">
        <v>1</v>
      </c>
      <c r="G37" s="53">
        <v>2</v>
      </c>
      <c r="H37" s="53">
        <v>2</v>
      </c>
      <c r="I37" s="53">
        <v>1</v>
      </c>
      <c r="J37" s="53">
        <v>1</v>
      </c>
      <c r="K37" s="53">
        <v>1</v>
      </c>
      <c r="L37" s="53">
        <v>1</v>
      </c>
      <c r="M37" s="53">
        <v>1</v>
      </c>
    </row>
    <row r="38" spans="1:13" x14ac:dyDescent="0.3">
      <c r="A38" s="49" t="s">
        <v>301</v>
      </c>
      <c r="B38" s="50">
        <v>11302</v>
      </c>
      <c r="C38" s="51" t="s">
        <v>84</v>
      </c>
      <c r="D38" s="52">
        <v>360000</v>
      </c>
      <c r="E38" s="51">
        <v>2</v>
      </c>
      <c r="F38" s="53">
        <v>1</v>
      </c>
      <c r="G38" s="53">
        <v>2</v>
      </c>
      <c r="H38" s="53">
        <v>2</v>
      </c>
      <c r="I38" s="53">
        <v>1</v>
      </c>
      <c r="J38" s="53">
        <v>2</v>
      </c>
      <c r="K38" s="53">
        <v>2</v>
      </c>
      <c r="L38" s="53">
        <v>1</v>
      </c>
      <c r="M38" s="53">
        <v>1</v>
      </c>
    </row>
    <row r="39" spans="1:13" x14ac:dyDescent="0.3">
      <c r="A39" s="49" t="s">
        <v>611</v>
      </c>
      <c r="B39" s="50">
        <v>11303</v>
      </c>
      <c r="C39" s="51" t="s">
        <v>84</v>
      </c>
      <c r="D39" s="52">
        <v>395000</v>
      </c>
      <c r="E39" s="51">
        <v>5</v>
      </c>
      <c r="F39" s="53">
        <v>1</v>
      </c>
      <c r="G39" s="53">
        <v>1</v>
      </c>
      <c r="H39" s="53">
        <v>3</v>
      </c>
      <c r="I39" s="53">
        <v>1</v>
      </c>
      <c r="J39" s="53">
        <v>5</v>
      </c>
      <c r="K39" s="53">
        <v>1</v>
      </c>
      <c r="L39" s="53">
        <v>1</v>
      </c>
      <c r="M39" s="53">
        <v>1</v>
      </c>
    </row>
    <row r="40" spans="1:13" x14ac:dyDescent="0.3">
      <c r="A40" s="49" t="s">
        <v>1292</v>
      </c>
      <c r="B40" s="50">
        <v>11401</v>
      </c>
      <c r="C40" s="51" t="s">
        <v>1050</v>
      </c>
      <c r="D40" s="52">
        <v>551000</v>
      </c>
      <c r="E40" s="51">
        <v>5</v>
      </c>
      <c r="F40" s="53">
        <v>1</v>
      </c>
      <c r="G40" s="53">
        <v>3</v>
      </c>
      <c r="H40" s="53">
        <v>2</v>
      </c>
      <c r="I40" s="53">
        <v>2</v>
      </c>
      <c r="J40" s="53">
        <v>2</v>
      </c>
      <c r="K40" s="53">
        <v>2</v>
      </c>
      <c r="L40" s="53">
        <v>4</v>
      </c>
      <c r="M40" s="53">
        <v>3</v>
      </c>
    </row>
    <row r="41" spans="1:13" x14ac:dyDescent="0.3">
      <c r="A41" s="49" t="s">
        <v>1049</v>
      </c>
      <c r="B41" s="50">
        <v>11402</v>
      </c>
      <c r="C41" s="51" t="s">
        <v>1050</v>
      </c>
      <c r="D41" s="52">
        <v>850000</v>
      </c>
      <c r="E41" s="51">
        <v>5</v>
      </c>
      <c r="F41" s="53">
        <v>1</v>
      </c>
      <c r="G41" s="53">
        <v>3</v>
      </c>
      <c r="H41" s="53">
        <v>2</v>
      </c>
      <c r="I41" s="53">
        <v>2</v>
      </c>
      <c r="J41" s="53">
        <v>4</v>
      </c>
      <c r="K41" s="53">
        <v>3</v>
      </c>
      <c r="L41" s="53">
        <v>1</v>
      </c>
      <c r="M41" s="53">
        <v>2</v>
      </c>
    </row>
    <row r="42" spans="1:13" x14ac:dyDescent="0.3">
      <c r="A42" s="49" t="s">
        <v>937</v>
      </c>
      <c r="B42" s="50">
        <v>11501</v>
      </c>
      <c r="C42" s="51" t="s">
        <v>614</v>
      </c>
      <c r="D42" s="52">
        <v>1170000</v>
      </c>
      <c r="E42" s="51">
        <v>3</v>
      </c>
      <c r="F42" s="53">
        <v>1</v>
      </c>
      <c r="G42" s="53">
        <v>4</v>
      </c>
      <c r="H42" s="53">
        <v>3</v>
      </c>
      <c r="I42" s="53">
        <v>2</v>
      </c>
      <c r="J42" s="53">
        <v>5</v>
      </c>
      <c r="K42" s="53">
        <v>3</v>
      </c>
      <c r="L42" s="53">
        <v>1</v>
      </c>
      <c r="M42" s="53">
        <v>1</v>
      </c>
    </row>
    <row r="43" spans="1:13" x14ac:dyDescent="0.3">
      <c r="A43" s="49" t="s">
        <v>1053</v>
      </c>
      <c r="B43" s="50">
        <v>11502</v>
      </c>
      <c r="C43" s="51" t="s">
        <v>614</v>
      </c>
      <c r="D43" s="52">
        <v>1150000</v>
      </c>
      <c r="E43" s="51">
        <v>1</v>
      </c>
      <c r="F43" s="53">
        <v>1</v>
      </c>
      <c r="G43" s="53">
        <v>4</v>
      </c>
      <c r="H43" s="53">
        <v>2</v>
      </c>
      <c r="I43" s="53">
        <v>2</v>
      </c>
      <c r="J43" s="53">
        <v>2</v>
      </c>
      <c r="K43" s="53">
        <v>4</v>
      </c>
      <c r="L43" s="53">
        <v>1</v>
      </c>
      <c r="M43" s="53">
        <v>1</v>
      </c>
    </row>
    <row r="44" spans="1:13" x14ac:dyDescent="0.3">
      <c r="A44" s="49" t="s">
        <v>1295</v>
      </c>
      <c r="B44" s="50">
        <v>11504</v>
      </c>
      <c r="C44" s="51" t="s">
        <v>614</v>
      </c>
      <c r="D44" s="52">
        <v>710000</v>
      </c>
      <c r="E44" s="51">
        <v>5</v>
      </c>
      <c r="F44" s="53">
        <v>1</v>
      </c>
      <c r="G44" s="53">
        <v>5</v>
      </c>
      <c r="H44" s="53">
        <v>4</v>
      </c>
      <c r="I44" s="53">
        <v>1</v>
      </c>
      <c r="J44" s="53">
        <v>5</v>
      </c>
      <c r="K44" s="53">
        <v>2</v>
      </c>
      <c r="L44" s="53">
        <v>3</v>
      </c>
      <c r="M44" s="53">
        <v>1</v>
      </c>
    </row>
    <row r="45" spans="1:13" s="54" customFormat="1" x14ac:dyDescent="0.3">
      <c r="A45" s="49" t="s">
        <v>1174</v>
      </c>
      <c r="B45" s="50">
        <v>11601</v>
      </c>
      <c r="C45" s="51" t="s">
        <v>833</v>
      </c>
      <c r="D45" s="52">
        <v>648000</v>
      </c>
      <c r="E45" s="51">
        <v>2</v>
      </c>
      <c r="F45" s="53">
        <v>1</v>
      </c>
      <c r="G45" s="53">
        <v>2</v>
      </c>
      <c r="H45" s="53">
        <v>4</v>
      </c>
      <c r="I45" s="53">
        <v>1</v>
      </c>
      <c r="J45" s="53">
        <v>5</v>
      </c>
      <c r="K45" s="53">
        <v>2</v>
      </c>
      <c r="L45" s="53">
        <v>1</v>
      </c>
      <c r="M45" s="53">
        <v>2</v>
      </c>
    </row>
    <row r="46" spans="1:13" x14ac:dyDescent="0.3">
      <c r="A46" s="49" t="s">
        <v>1678</v>
      </c>
      <c r="B46" s="50">
        <v>11602</v>
      </c>
      <c r="C46" s="51" t="s">
        <v>833</v>
      </c>
      <c r="D46" s="52">
        <v>830000</v>
      </c>
      <c r="E46" s="51">
        <v>3</v>
      </c>
      <c r="F46" s="53">
        <v>2</v>
      </c>
      <c r="G46" s="53">
        <v>5</v>
      </c>
      <c r="H46" s="53">
        <v>5</v>
      </c>
      <c r="I46" s="53">
        <v>1</v>
      </c>
      <c r="J46" s="53">
        <v>5</v>
      </c>
      <c r="K46" s="53">
        <v>3</v>
      </c>
      <c r="L46" s="53">
        <v>1</v>
      </c>
      <c r="M46" s="53">
        <v>1</v>
      </c>
    </row>
    <row r="47" spans="1:13" x14ac:dyDescent="0.3">
      <c r="A47" s="49" t="s">
        <v>198</v>
      </c>
      <c r="B47" s="50">
        <v>21502</v>
      </c>
      <c r="C47" s="51" t="s">
        <v>98</v>
      </c>
      <c r="D47" s="52">
        <v>318000</v>
      </c>
      <c r="E47" s="51">
        <v>3</v>
      </c>
      <c r="F47" s="53">
        <v>2</v>
      </c>
      <c r="G47" s="53">
        <v>1</v>
      </c>
      <c r="H47" s="53">
        <v>3</v>
      </c>
      <c r="I47" s="53">
        <v>1</v>
      </c>
      <c r="J47" s="53">
        <v>3</v>
      </c>
      <c r="K47" s="53">
        <v>1</v>
      </c>
      <c r="L47" s="53">
        <v>1</v>
      </c>
      <c r="M47" s="53">
        <v>1</v>
      </c>
    </row>
    <row r="48" spans="1:13" x14ac:dyDescent="0.3">
      <c r="A48" s="49" t="s">
        <v>1054</v>
      </c>
      <c r="B48" s="50">
        <v>11701</v>
      </c>
      <c r="C48" s="51" t="s">
        <v>1055</v>
      </c>
      <c r="D48" s="52">
        <v>860000</v>
      </c>
      <c r="E48" s="51">
        <v>2</v>
      </c>
      <c r="F48" s="53">
        <v>1</v>
      </c>
      <c r="G48" s="53">
        <v>5</v>
      </c>
      <c r="H48" s="53">
        <v>4</v>
      </c>
      <c r="I48" s="53">
        <v>2</v>
      </c>
      <c r="J48" s="53">
        <v>5</v>
      </c>
      <c r="K48" s="53">
        <v>1</v>
      </c>
      <c r="L48" s="53">
        <v>2</v>
      </c>
      <c r="M48" s="53">
        <v>4</v>
      </c>
    </row>
    <row r="49" spans="1:13" x14ac:dyDescent="0.3">
      <c r="A49" s="49" t="s">
        <v>1299</v>
      </c>
      <c r="B49" s="50">
        <v>11702</v>
      </c>
      <c r="C49" s="51" t="s">
        <v>1055</v>
      </c>
      <c r="D49" s="52">
        <v>922500</v>
      </c>
      <c r="E49" s="51">
        <v>4</v>
      </c>
      <c r="F49" s="53">
        <v>1</v>
      </c>
      <c r="G49" s="53">
        <v>1</v>
      </c>
      <c r="H49" s="53">
        <v>4</v>
      </c>
      <c r="I49" s="53">
        <v>1</v>
      </c>
      <c r="J49" s="53">
        <v>5</v>
      </c>
      <c r="K49" s="53">
        <v>3</v>
      </c>
      <c r="L49" s="53">
        <v>1</v>
      </c>
      <c r="M49" s="53">
        <v>2</v>
      </c>
    </row>
    <row r="50" spans="1:13" x14ac:dyDescent="0.3">
      <c r="A50" s="49" t="s">
        <v>1301</v>
      </c>
      <c r="B50" s="50">
        <v>11703</v>
      </c>
      <c r="C50" s="51" t="s">
        <v>1055</v>
      </c>
      <c r="D50" s="52">
        <v>950000</v>
      </c>
      <c r="E50" s="51">
        <v>3</v>
      </c>
      <c r="F50" s="53">
        <v>1</v>
      </c>
      <c r="G50" s="53">
        <v>4</v>
      </c>
      <c r="H50" s="53">
        <v>5</v>
      </c>
      <c r="I50" s="53">
        <v>2</v>
      </c>
      <c r="J50" s="53">
        <v>5</v>
      </c>
      <c r="K50" s="53">
        <v>2</v>
      </c>
      <c r="L50" s="53">
        <v>1</v>
      </c>
      <c r="M50" s="53">
        <v>4</v>
      </c>
    </row>
    <row r="51" spans="1:13" x14ac:dyDescent="0.3">
      <c r="A51" s="49" t="s">
        <v>2021</v>
      </c>
      <c r="B51" s="50">
        <v>11801</v>
      </c>
      <c r="C51" s="51" t="s">
        <v>1683</v>
      </c>
      <c r="D51" s="52">
        <v>1331000</v>
      </c>
      <c r="E51" s="51">
        <v>3</v>
      </c>
      <c r="F51" s="53">
        <v>1</v>
      </c>
      <c r="G51" s="53">
        <v>1</v>
      </c>
      <c r="H51" s="53">
        <v>3</v>
      </c>
      <c r="I51" s="53">
        <v>2</v>
      </c>
      <c r="J51" s="53">
        <v>5</v>
      </c>
      <c r="K51" s="53">
        <v>3</v>
      </c>
      <c r="L51" s="53">
        <v>1</v>
      </c>
      <c r="M51" s="53">
        <v>2</v>
      </c>
    </row>
    <row r="52" spans="1:13" x14ac:dyDescent="0.3">
      <c r="A52" s="49" t="s">
        <v>1682</v>
      </c>
      <c r="B52" s="50">
        <v>11802</v>
      </c>
      <c r="C52" s="51" t="s">
        <v>1683</v>
      </c>
      <c r="D52" s="52">
        <v>1167000</v>
      </c>
      <c r="E52" s="51">
        <v>3</v>
      </c>
      <c r="F52" s="53">
        <v>1</v>
      </c>
      <c r="G52" s="53">
        <v>1</v>
      </c>
      <c r="H52" s="53">
        <v>4</v>
      </c>
      <c r="I52" s="53">
        <v>2</v>
      </c>
      <c r="J52" s="53">
        <v>5</v>
      </c>
      <c r="K52" s="53">
        <v>3</v>
      </c>
      <c r="L52" s="53">
        <v>1</v>
      </c>
      <c r="M52" s="53">
        <v>3</v>
      </c>
    </row>
    <row r="53" spans="1:13" x14ac:dyDescent="0.3">
      <c r="A53" s="49" t="s">
        <v>941</v>
      </c>
      <c r="B53" s="50">
        <v>11901</v>
      </c>
      <c r="C53" s="51" t="s">
        <v>942</v>
      </c>
      <c r="D53" s="52">
        <v>680000</v>
      </c>
      <c r="E53" s="51">
        <v>1</v>
      </c>
      <c r="F53" s="53">
        <v>1</v>
      </c>
      <c r="G53" s="53">
        <v>1</v>
      </c>
      <c r="H53" s="53">
        <v>3</v>
      </c>
      <c r="I53" s="53">
        <v>2</v>
      </c>
      <c r="J53" s="53">
        <v>3</v>
      </c>
      <c r="K53" s="53">
        <v>2</v>
      </c>
      <c r="L53" s="53">
        <v>1</v>
      </c>
      <c r="M53" s="53">
        <v>3</v>
      </c>
    </row>
    <row r="54" spans="1:13" x14ac:dyDescent="0.3">
      <c r="A54" s="49" t="s">
        <v>1929</v>
      </c>
      <c r="B54" s="50">
        <v>11902</v>
      </c>
      <c r="C54" s="51" t="s">
        <v>942</v>
      </c>
      <c r="D54" s="52">
        <v>555000</v>
      </c>
      <c r="E54" s="51">
        <v>2</v>
      </c>
      <c r="F54" s="53">
        <v>1</v>
      </c>
      <c r="G54" s="53">
        <v>1</v>
      </c>
      <c r="H54" s="53">
        <v>3</v>
      </c>
      <c r="I54" s="53">
        <v>1</v>
      </c>
      <c r="J54" s="53">
        <v>5</v>
      </c>
      <c r="K54" s="53">
        <v>1</v>
      </c>
      <c r="L54" s="53">
        <v>5</v>
      </c>
      <c r="M54" s="53">
        <v>3</v>
      </c>
    </row>
    <row r="55" spans="1:13" x14ac:dyDescent="0.3">
      <c r="A55" s="49" t="s">
        <v>1455</v>
      </c>
      <c r="B55" s="50">
        <v>11903</v>
      </c>
      <c r="C55" s="51" t="s">
        <v>942</v>
      </c>
      <c r="D55" s="52">
        <v>749000</v>
      </c>
      <c r="E55" s="51">
        <v>3</v>
      </c>
      <c r="F55" s="53">
        <v>1</v>
      </c>
      <c r="G55" s="53">
        <v>1</v>
      </c>
      <c r="H55" s="53">
        <v>3</v>
      </c>
      <c r="I55" s="53">
        <v>1</v>
      </c>
      <c r="J55" s="53">
        <v>4</v>
      </c>
      <c r="K55" s="53">
        <v>2</v>
      </c>
      <c r="L55" s="53">
        <v>2</v>
      </c>
      <c r="M55" s="53">
        <v>3</v>
      </c>
    </row>
    <row r="56" spans="1:13" x14ac:dyDescent="0.3">
      <c r="A56" s="49" t="s">
        <v>1690</v>
      </c>
      <c r="B56" s="50">
        <v>11904</v>
      </c>
      <c r="C56" s="51" t="s">
        <v>942</v>
      </c>
      <c r="D56" s="52">
        <v>780000</v>
      </c>
      <c r="E56" s="51">
        <v>2</v>
      </c>
      <c r="F56" s="53">
        <v>1</v>
      </c>
      <c r="G56" s="53">
        <v>2</v>
      </c>
      <c r="H56" s="53">
        <v>3</v>
      </c>
      <c r="I56" s="53">
        <v>1</v>
      </c>
      <c r="J56" s="53">
        <v>5</v>
      </c>
      <c r="K56" s="53">
        <v>2</v>
      </c>
      <c r="L56" s="53">
        <v>2</v>
      </c>
      <c r="M56" s="53">
        <v>3</v>
      </c>
    </row>
    <row r="57" spans="1:13" x14ac:dyDescent="0.3">
      <c r="A57" s="49" t="s">
        <v>2026</v>
      </c>
      <c r="B57" s="50">
        <v>12001</v>
      </c>
      <c r="C57" s="51" t="s">
        <v>1935</v>
      </c>
      <c r="D57" s="52">
        <v>1100000</v>
      </c>
      <c r="E57" s="51">
        <v>3</v>
      </c>
      <c r="F57" s="53">
        <v>1</v>
      </c>
      <c r="G57" s="53">
        <v>3</v>
      </c>
      <c r="H57" s="53">
        <v>3</v>
      </c>
      <c r="I57" s="53">
        <v>2</v>
      </c>
      <c r="J57" s="53">
        <v>5</v>
      </c>
      <c r="K57" s="53">
        <v>3</v>
      </c>
      <c r="L57" s="53">
        <v>1</v>
      </c>
      <c r="M57" s="53">
        <v>3</v>
      </c>
    </row>
    <row r="58" spans="1:13" x14ac:dyDescent="0.3">
      <c r="A58" s="49" t="s">
        <v>1934</v>
      </c>
      <c r="B58" s="50">
        <v>12002</v>
      </c>
      <c r="C58" s="51" t="s">
        <v>1935</v>
      </c>
      <c r="D58" s="52">
        <v>1375000</v>
      </c>
      <c r="E58" s="51">
        <v>3</v>
      </c>
      <c r="F58" s="53">
        <v>1</v>
      </c>
      <c r="G58" s="53">
        <v>1</v>
      </c>
      <c r="H58" s="53">
        <v>4</v>
      </c>
      <c r="I58" s="53">
        <v>2</v>
      </c>
      <c r="J58" s="53">
        <v>5</v>
      </c>
      <c r="K58" s="53">
        <v>4</v>
      </c>
      <c r="L58" s="53">
        <v>4</v>
      </c>
      <c r="M58" s="53">
        <v>1</v>
      </c>
    </row>
    <row r="59" spans="1:13" x14ac:dyDescent="0.3">
      <c r="A59" s="49" t="s">
        <v>2029</v>
      </c>
      <c r="B59" s="50">
        <v>12003</v>
      </c>
      <c r="C59" s="51" t="s">
        <v>1935</v>
      </c>
      <c r="D59" s="52">
        <v>795000</v>
      </c>
      <c r="E59" s="51">
        <v>2</v>
      </c>
      <c r="F59" s="53">
        <v>1</v>
      </c>
      <c r="G59" s="53">
        <v>4</v>
      </c>
      <c r="H59" s="53">
        <v>4</v>
      </c>
      <c r="I59" s="53">
        <v>1</v>
      </c>
      <c r="J59" s="53">
        <v>5</v>
      </c>
      <c r="K59" s="53">
        <v>2</v>
      </c>
      <c r="L59" s="53">
        <v>1</v>
      </c>
      <c r="M59" s="53">
        <v>3</v>
      </c>
    </row>
    <row r="60" spans="1:13" x14ac:dyDescent="0.3">
      <c r="A60" s="49" t="s">
        <v>1176</v>
      </c>
      <c r="B60" s="50">
        <v>12101</v>
      </c>
      <c r="C60" s="51" t="s">
        <v>837</v>
      </c>
      <c r="D60" s="52">
        <v>1000000</v>
      </c>
      <c r="E60" s="51">
        <v>4</v>
      </c>
      <c r="F60" s="53">
        <v>1</v>
      </c>
      <c r="G60" s="53">
        <v>5</v>
      </c>
      <c r="H60" s="53">
        <v>3</v>
      </c>
      <c r="I60" s="53">
        <v>1</v>
      </c>
      <c r="J60" s="53">
        <v>5</v>
      </c>
      <c r="K60" s="53">
        <v>2</v>
      </c>
      <c r="L60" s="53">
        <v>2</v>
      </c>
      <c r="M60" s="53">
        <v>2</v>
      </c>
    </row>
    <row r="61" spans="1:13" x14ac:dyDescent="0.3">
      <c r="A61" s="49" t="s">
        <v>836</v>
      </c>
      <c r="B61" s="50">
        <v>12102</v>
      </c>
      <c r="C61" s="51" t="s">
        <v>837</v>
      </c>
      <c r="D61" s="52">
        <v>760000</v>
      </c>
      <c r="E61" s="51">
        <v>3</v>
      </c>
      <c r="F61" s="53">
        <v>2</v>
      </c>
      <c r="G61" s="53">
        <v>2</v>
      </c>
      <c r="H61" s="53">
        <v>3</v>
      </c>
      <c r="I61" s="53">
        <v>1</v>
      </c>
      <c r="J61" s="53">
        <v>5</v>
      </c>
      <c r="K61" s="53">
        <v>2</v>
      </c>
      <c r="L61" s="53">
        <v>1</v>
      </c>
      <c r="M61" s="53">
        <v>2</v>
      </c>
    </row>
    <row r="62" spans="1:13" x14ac:dyDescent="0.3">
      <c r="A62" s="49" t="s">
        <v>1803</v>
      </c>
      <c r="B62" s="50">
        <v>12103</v>
      </c>
      <c r="C62" s="51" t="s">
        <v>837</v>
      </c>
      <c r="D62" s="52">
        <v>1010000</v>
      </c>
      <c r="E62" s="51">
        <v>3</v>
      </c>
      <c r="F62" s="53">
        <v>2</v>
      </c>
      <c r="G62" s="53">
        <v>4</v>
      </c>
      <c r="H62" s="53">
        <v>2</v>
      </c>
      <c r="I62" s="53">
        <v>1</v>
      </c>
      <c r="J62" s="53">
        <v>5</v>
      </c>
      <c r="K62" s="53">
        <v>2</v>
      </c>
      <c r="L62" s="53">
        <v>1</v>
      </c>
      <c r="M62" s="53">
        <v>1</v>
      </c>
    </row>
    <row r="63" spans="1:13" x14ac:dyDescent="0.3">
      <c r="A63" s="49" t="s">
        <v>1563</v>
      </c>
      <c r="B63" s="50">
        <v>12104</v>
      </c>
      <c r="C63" s="51" t="s">
        <v>837</v>
      </c>
      <c r="D63" s="52">
        <v>1180000</v>
      </c>
      <c r="E63" s="51">
        <v>4</v>
      </c>
      <c r="F63" s="53">
        <v>1</v>
      </c>
      <c r="G63" s="53">
        <v>1</v>
      </c>
      <c r="H63" s="53">
        <v>3</v>
      </c>
      <c r="I63" s="53">
        <v>2</v>
      </c>
      <c r="J63" s="53">
        <v>5</v>
      </c>
      <c r="K63" s="53">
        <v>3</v>
      </c>
      <c r="L63" s="53">
        <v>1</v>
      </c>
      <c r="M63" s="53">
        <v>2</v>
      </c>
    </row>
    <row r="64" spans="1:13" x14ac:dyDescent="0.3">
      <c r="A64" s="49" t="s">
        <v>2033</v>
      </c>
      <c r="B64" s="50">
        <v>12201</v>
      </c>
      <c r="C64" s="51" t="s">
        <v>840</v>
      </c>
      <c r="D64" s="52">
        <v>1595000</v>
      </c>
      <c r="E64" s="51">
        <v>3</v>
      </c>
      <c r="F64" s="53">
        <v>1</v>
      </c>
      <c r="G64" s="53">
        <v>1</v>
      </c>
      <c r="H64" s="53">
        <v>3</v>
      </c>
      <c r="I64" s="53">
        <v>2</v>
      </c>
      <c r="J64" s="53">
        <v>5</v>
      </c>
      <c r="K64" s="53">
        <v>4</v>
      </c>
      <c r="L64" s="53">
        <v>1</v>
      </c>
      <c r="M64" s="53">
        <v>1</v>
      </c>
    </row>
    <row r="65" spans="1:13" x14ac:dyDescent="0.3">
      <c r="A65" s="49" t="s">
        <v>1057</v>
      </c>
      <c r="B65" s="50">
        <v>12202</v>
      </c>
      <c r="C65" s="51" t="s">
        <v>840</v>
      </c>
      <c r="D65" s="52">
        <v>1320000</v>
      </c>
      <c r="E65" s="51">
        <v>3</v>
      </c>
      <c r="F65" s="53">
        <v>1</v>
      </c>
      <c r="G65" s="53">
        <v>1</v>
      </c>
      <c r="H65" s="53">
        <v>2</v>
      </c>
      <c r="I65" s="53">
        <v>3</v>
      </c>
      <c r="J65" s="53">
        <v>3</v>
      </c>
      <c r="K65" s="53">
        <v>3</v>
      </c>
      <c r="L65" s="53">
        <v>1</v>
      </c>
      <c r="M65" s="53">
        <v>2</v>
      </c>
    </row>
    <row r="66" spans="1:13" x14ac:dyDescent="0.3">
      <c r="A66" s="49" t="s">
        <v>839</v>
      </c>
      <c r="B66" s="50">
        <v>12203</v>
      </c>
      <c r="C66" s="51" t="s">
        <v>840</v>
      </c>
      <c r="D66" s="52">
        <v>1085000</v>
      </c>
      <c r="E66" s="51">
        <v>3</v>
      </c>
      <c r="F66" s="53">
        <v>1</v>
      </c>
      <c r="G66" s="53">
        <v>1</v>
      </c>
      <c r="H66" s="53">
        <v>3</v>
      </c>
      <c r="I66" s="53">
        <v>2</v>
      </c>
      <c r="J66" s="53">
        <v>4</v>
      </c>
      <c r="K66" s="53">
        <v>3</v>
      </c>
      <c r="L66" s="53">
        <v>1</v>
      </c>
      <c r="M66" s="53">
        <v>2</v>
      </c>
    </row>
    <row r="67" spans="1:13" x14ac:dyDescent="0.3">
      <c r="A67" s="49" t="s">
        <v>90</v>
      </c>
      <c r="B67" s="50">
        <v>21105</v>
      </c>
      <c r="C67" s="51" t="s">
        <v>91</v>
      </c>
      <c r="D67" s="52">
        <v>669000</v>
      </c>
      <c r="E67" s="51">
        <v>4</v>
      </c>
      <c r="F67" s="53">
        <v>1</v>
      </c>
      <c r="G67" s="53">
        <v>2</v>
      </c>
      <c r="H67" s="53">
        <v>3</v>
      </c>
      <c r="I67" s="53">
        <v>1</v>
      </c>
      <c r="J67" s="53">
        <v>3</v>
      </c>
      <c r="K67" s="53">
        <v>2</v>
      </c>
      <c r="L67" s="53">
        <v>1</v>
      </c>
      <c r="M67" s="53">
        <v>2</v>
      </c>
    </row>
    <row r="68" spans="1:13" x14ac:dyDescent="0.3">
      <c r="A68" s="49" t="s">
        <v>162</v>
      </c>
      <c r="B68" s="50">
        <v>21204</v>
      </c>
      <c r="C68" s="51" t="s">
        <v>163</v>
      </c>
      <c r="D68" s="52">
        <v>532000</v>
      </c>
      <c r="E68" s="51">
        <v>4</v>
      </c>
      <c r="F68" s="53">
        <v>2</v>
      </c>
      <c r="G68" s="53">
        <v>3</v>
      </c>
      <c r="H68" s="53">
        <v>3</v>
      </c>
      <c r="I68" s="53">
        <v>1</v>
      </c>
      <c r="J68" s="53">
        <v>4</v>
      </c>
      <c r="K68" s="53">
        <v>2</v>
      </c>
      <c r="L68" s="53">
        <v>1</v>
      </c>
      <c r="M68" s="53">
        <v>2</v>
      </c>
    </row>
    <row r="69" spans="1:13" x14ac:dyDescent="0.3">
      <c r="A69" s="49" t="s">
        <v>713</v>
      </c>
      <c r="B69" s="50">
        <v>12303</v>
      </c>
      <c r="C69" s="51" t="s">
        <v>617</v>
      </c>
      <c r="D69" s="52">
        <v>650000</v>
      </c>
      <c r="E69" s="51">
        <v>2</v>
      </c>
      <c r="F69" s="53">
        <v>1</v>
      </c>
      <c r="G69" s="53">
        <v>1</v>
      </c>
      <c r="H69" s="53">
        <v>3</v>
      </c>
      <c r="I69" s="53">
        <v>1</v>
      </c>
      <c r="J69" s="53">
        <v>4</v>
      </c>
      <c r="K69" s="53">
        <v>3</v>
      </c>
      <c r="L69" s="53">
        <v>2</v>
      </c>
      <c r="M69" s="53">
        <v>1</v>
      </c>
    </row>
    <row r="70" spans="1:13" x14ac:dyDescent="0.3">
      <c r="A70" s="49" t="s">
        <v>832</v>
      </c>
      <c r="B70" s="50">
        <v>11603</v>
      </c>
      <c r="C70" s="51" t="s">
        <v>833</v>
      </c>
      <c r="D70" s="52">
        <v>565000</v>
      </c>
      <c r="E70" s="51">
        <v>3</v>
      </c>
      <c r="F70" s="53">
        <v>3</v>
      </c>
      <c r="G70" s="53">
        <v>1</v>
      </c>
      <c r="H70" s="53">
        <v>4</v>
      </c>
      <c r="I70" s="53">
        <v>1</v>
      </c>
      <c r="J70" s="53">
        <v>4</v>
      </c>
      <c r="K70" s="53">
        <v>2</v>
      </c>
      <c r="L70" s="53">
        <v>1</v>
      </c>
      <c r="M70" s="53">
        <v>2</v>
      </c>
    </row>
    <row r="71" spans="1:13" x14ac:dyDescent="0.3">
      <c r="A71" s="49" t="s">
        <v>842</v>
      </c>
      <c r="B71" s="50">
        <v>12302</v>
      </c>
      <c r="C71" s="51" t="s">
        <v>617</v>
      </c>
      <c r="D71" s="52">
        <v>600000</v>
      </c>
      <c r="E71" s="51">
        <v>3</v>
      </c>
      <c r="F71" s="53">
        <v>2</v>
      </c>
      <c r="G71" s="53">
        <v>1</v>
      </c>
      <c r="H71" s="53">
        <v>4</v>
      </c>
      <c r="I71" s="53">
        <v>1</v>
      </c>
      <c r="J71" s="53">
        <v>4</v>
      </c>
      <c r="K71" s="53">
        <v>2</v>
      </c>
      <c r="L71" s="53">
        <v>1</v>
      </c>
      <c r="M71" s="53">
        <v>2</v>
      </c>
    </row>
    <row r="72" spans="1:13" x14ac:dyDescent="0.3">
      <c r="A72" s="49" t="s">
        <v>1312</v>
      </c>
      <c r="B72" s="50">
        <v>12404</v>
      </c>
      <c r="C72" s="51" t="s">
        <v>231</v>
      </c>
      <c r="D72" s="52">
        <v>740000</v>
      </c>
      <c r="E72" s="51">
        <v>2</v>
      </c>
      <c r="F72" s="53">
        <v>1</v>
      </c>
      <c r="G72" s="53">
        <v>1</v>
      </c>
      <c r="H72" s="53">
        <v>3</v>
      </c>
      <c r="I72" s="53">
        <v>2</v>
      </c>
      <c r="J72" s="53">
        <v>3</v>
      </c>
      <c r="K72" s="53">
        <v>3</v>
      </c>
      <c r="L72" s="53">
        <v>1</v>
      </c>
      <c r="M72" s="53">
        <v>1</v>
      </c>
    </row>
    <row r="73" spans="1:13" x14ac:dyDescent="0.3">
      <c r="A73" s="49" t="s">
        <v>230</v>
      </c>
      <c r="B73" s="50">
        <v>12401</v>
      </c>
      <c r="C73" s="51" t="s">
        <v>231</v>
      </c>
      <c r="D73" s="52">
        <v>730000</v>
      </c>
      <c r="E73" s="51">
        <v>4</v>
      </c>
      <c r="F73" s="53">
        <v>1</v>
      </c>
      <c r="G73" s="53">
        <v>1</v>
      </c>
      <c r="H73" s="53">
        <v>2</v>
      </c>
      <c r="I73" s="53">
        <v>2</v>
      </c>
      <c r="J73" s="53">
        <v>3</v>
      </c>
      <c r="K73" s="53">
        <v>3</v>
      </c>
      <c r="L73" s="53">
        <v>1</v>
      </c>
      <c r="M73" s="53">
        <v>1</v>
      </c>
    </row>
    <row r="74" spans="1:13" x14ac:dyDescent="0.3">
      <c r="A74" s="49" t="s">
        <v>2035</v>
      </c>
      <c r="B74" s="50">
        <v>12501</v>
      </c>
      <c r="C74" s="51" t="s">
        <v>718</v>
      </c>
      <c r="D74" s="52">
        <v>685000</v>
      </c>
      <c r="E74" s="51">
        <v>3</v>
      </c>
      <c r="F74" s="53">
        <v>2</v>
      </c>
      <c r="G74" s="53">
        <v>5</v>
      </c>
      <c r="H74" s="53">
        <v>4</v>
      </c>
      <c r="I74" s="53">
        <v>1</v>
      </c>
      <c r="J74" s="53">
        <v>5</v>
      </c>
      <c r="K74" s="53">
        <v>1</v>
      </c>
      <c r="L74" s="53">
        <v>1</v>
      </c>
      <c r="M74" s="53">
        <v>4</v>
      </c>
    </row>
    <row r="75" spans="1:13" x14ac:dyDescent="0.3">
      <c r="A75" s="49" t="s">
        <v>2151</v>
      </c>
      <c r="B75" s="50">
        <v>12502</v>
      </c>
      <c r="C75" s="51" t="s">
        <v>718</v>
      </c>
      <c r="D75" s="52">
        <v>800000</v>
      </c>
      <c r="E75" s="51">
        <v>4</v>
      </c>
      <c r="F75" s="53">
        <v>1</v>
      </c>
      <c r="G75" s="53">
        <v>4</v>
      </c>
      <c r="H75" s="53">
        <v>3</v>
      </c>
      <c r="I75" s="53">
        <v>1</v>
      </c>
      <c r="J75" s="53">
        <v>5</v>
      </c>
      <c r="K75" s="53">
        <v>2</v>
      </c>
      <c r="L75" s="53">
        <v>1</v>
      </c>
      <c r="M75" s="53">
        <v>3</v>
      </c>
    </row>
    <row r="76" spans="1:13" x14ac:dyDescent="0.3">
      <c r="A76" s="49" t="s">
        <v>1569</v>
      </c>
      <c r="B76" s="50">
        <v>12503</v>
      </c>
      <c r="C76" s="51" t="s">
        <v>718</v>
      </c>
      <c r="D76" s="52">
        <v>499000</v>
      </c>
      <c r="E76" s="51">
        <v>3</v>
      </c>
      <c r="F76" s="53">
        <v>1</v>
      </c>
      <c r="G76" s="53">
        <v>3</v>
      </c>
      <c r="H76" s="53">
        <v>3</v>
      </c>
      <c r="I76" s="53">
        <v>1</v>
      </c>
      <c r="J76" s="53">
        <v>5</v>
      </c>
      <c r="K76" s="53">
        <v>1</v>
      </c>
      <c r="L76" s="53">
        <v>1</v>
      </c>
      <c r="M76" s="53">
        <v>3</v>
      </c>
    </row>
    <row r="77" spans="1:13" x14ac:dyDescent="0.3">
      <c r="A77" s="49" t="s">
        <v>717</v>
      </c>
      <c r="B77" s="50">
        <v>12504</v>
      </c>
      <c r="C77" s="51" t="s">
        <v>718</v>
      </c>
      <c r="D77" s="52">
        <v>581500</v>
      </c>
      <c r="E77" s="51">
        <v>4</v>
      </c>
      <c r="F77" s="53">
        <v>2</v>
      </c>
      <c r="G77" s="53">
        <v>3</v>
      </c>
      <c r="H77" s="53">
        <v>4</v>
      </c>
      <c r="I77" s="53">
        <v>1</v>
      </c>
      <c r="J77" s="53">
        <v>5</v>
      </c>
      <c r="K77" s="53">
        <v>1</v>
      </c>
      <c r="L77" s="53">
        <v>1</v>
      </c>
      <c r="M77" s="53">
        <v>2</v>
      </c>
    </row>
    <row r="78" spans="1:13" x14ac:dyDescent="0.3">
      <c r="A78" s="49" t="s">
        <v>1315</v>
      </c>
      <c r="B78" s="50">
        <v>12601</v>
      </c>
      <c r="C78" s="51" t="s">
        <v>1316</v>
      </c>
      <c r="D78" s="52">
        <v>830000</v>
      </c>
      <c r="E78" s="51">
        <v>3</v>
      </c>
      <c r="F78" s="53">
        <v>1</v>
      </c>
      <c r="G78" s="53">
        <v>5</v>
      </c>
      <c r="H78" s="53">
        <v>3</v>
      </c>
      <c r="I78" s="53">
        <v>1</v>
      </c>
      <c r="J78" s="53">
        <v>5</v>
      </c>
      <c r="K78" s="53">
        <v>2</v>
      </c>
      <c r="L78" s="53">
        <v>1</v>
      </c>
      <c r="M78" s="53">
        <v>2</v>
      </c>
    </row>
    <row r="79" spans="1:13" x14ac:dyDescent="0.3">
      <c r="A79" s="49" t="s">
        <v>1815</v>
      </c>
      <c r="B79" s="50">
        <v>12602</v>
      </c>
      <c r="C79" s="51" t="s">
        <v>1316</v>
      </c>
      <c r="D79" s="52">
        <v>780000</v>
      </c>
      <c r="E79" s="51">
        <v>4</v>
      </c>
      <c r="F79" s="53">
        <v>1</v>
      </c>
      <c r="G79" s="53">
        <v>5</v>
      </c>
      <c r="H79" s="53">
        <v>4</v>
      </c>
      <c r="I79" s="53">
        <v>1</v>
      </c>
      <c r="J79" s="53">
        <v>5</v>
      </c>
      <c r="K79" s="53">
        <v>2</v>
      </c>
      <c r="L79" s="53">
        <v>2</v>
      </c>
      <c r="M79" s="53">
        <v>2</v>
      </c>
    </row>
    <row r="80" spans="1:13" x14ac:dyDescent="0.3">
      <c r="A80" s="49" t="s">
        <v>5058</v>
      </c>
      <c r="B80" s="50">
        <v>12701</v>
      </c>
      <c r="C80" s="51" t="s">
        <v>621</v>
      </c>
      <c r="D80" s="52">
        <v>881000</v>
      </c>
      <c r="E80" s="51">
        <v>2</v>
      </c>
      <c r="F80" s="53">
        <v>1</v>
      </c>
      <c r="G80" s="53">
        <v>4</v>
      </c>
      <c r="H80" s="53">
        <v>4</v>
      </c>
      <c r="I80" s="53">
        <v>2</v>
      </c>
      <c r="J80" s="53">
        <v>5</v>
      </c>
      <c r="K80" s="53">
        <v>4</v>
      </c>
      <c r="L80" s="53">
        <v>1</v>
      </c>
      <c r="M80" s="53">
        <v>1</v>
      </c>
    </row>
    <row r="81" spans="1:13" x14ac:dyDescent="0.3">
      <c r="A81" s="49" t="s">
        <v>720</v>
      </c>
      <c r="B81" s="50">
        <v>12702</v>
      </c>
      <c r="C81" s="51" t="s">
        <v>621</v>
      </c>
      <c r="D81" s="52">
        <v>475000</v>
      </c>
      <c r="E81" s="51">
        <v>2</v>
      </c>
      <c r="F81" s="53">
        <v>1</v>
      </c>
      <c r="G81" s="53">
        <v>1</v>
      </c>
      <c r="H81" s="53">
        <v>3</v>
      </c>
      <c r="I81" s="53">
        <v>1</v>
      </c>
      <c r="J81" s="53">
        <v>3</v>
      </c>
      <c r="K81" s="53">
        <v>1</v>
      </c>
      <c r="L81" s="53">
        <v>1</v>
      </c>
      <c r="M81" s="53">
        <v>3</v>
      </c>
    </row>
    <row r="82" spans="1:13" x14ac:dyDescent="0.3">
      <c r="A82" s="49" t="s">
        <v>620</v>
      </c>
      <c r="B82" s="50">
        <v>12703</v>
      </c>
      <c r="C82" s="51" t="s">
        <v>621</v>
      </c>
      <c r="D82" s="52">
        <v>480000</v>
      </c>
      <c r="E82" s="51">
        <v>3</v>
      </c>
      <c r="F82" s="53">
        <v>1</v>
      </c>
      <c r="G82" s="53">
        <v>4</v>
      </c>
      <c r="H82" s="53">
        <v>4</v>
      </c>
      <c r="I82" s="53">
        <v>1</v>
      </c>
      <c r="J82" s="53">
        <v>5</v>
      </c>
      <c r="K82" s="53">
        <v>1</v>
      </c>
      <c r="L82" s="53">
        <v>1</v>
      </c>
      <c r="M82" s="53">
        <v>2</v>
      </c>
    </row>
    <row r="83" spans="1:13" x14ac:dyDescent="0.3">
      <c r="A83" s="49" t="s">
        <v>945</v>
      </c>
      <c r="B83" s="50">
        <v>12801</v>
      </c>
      <c r="C83" s="51" t="s">
        <v>237</v>
      </c>
      <c r="D83" s="52">
        <v>907000</v>
      </c>
      <c r="E83" s="51">
        <v>3</v>
      </c>
      <c r="F83" s="53">
        <v>1</v>
      </c>
      <c r="G83" s="53">
        <v>1</v>
      </c>
      <c r="H83" s="53">
        <v>3</v>
      </c>
      <c r="I83" s="53">
        <v>2</v>
      </c>
      <c r="J83" s="53">
        <v>5</v>
      </c>
      <c r="K83" s="53">
        <v>3</v>
      </c>
      <c r="L83" s="53">
        <v>1</v>
      </c>
      <c r="M83" s="53">
        <v>2</v>
      </c>
    </row>
    <row r="84" spans="1:13" x14ac:dyDescent="0.3">
      <c r="A84" s="49" t="s">
        <v>236</v>
      </c>
      <c r="B84" s="50">
        <v>12802</v>
      </c>
      <c r="C84" s="51" t="s">
        <v>237</v>
      </c>
      <c r="D84" s="52">
        <v>800000</v>
      </c>
      <c r="E84" s="51">
        <v>3</v>
      </c>
      <c r="F84" s="53">
        <v>2</v>
      </c>
      <c r="G84" s="53">
        <v>1</v>
      </c>
      <c r="H84" s="53">
        <v>3</v>
      </c>
      <c r="I84" s="53">
        <v>1</v>
      </c>
      <c r="J84" s="53">
        <v>4</v>
      </c>
      <c r="K84" s="53">
        <v>2</v>
      </c>
      <c r="L84" s="53">
        <v>1</v>
      </c>
      <c r="M84" s="53">
        <v>1</v>
      </c>
    </row>
    <row r="85" spans="1:13" x14ac:dyDescent="0.3">
      <c r="A85" s="49" t="s">
        <v>239</v>
      </c>
      <c r="B85" s="50">
        <v>20101</v>
      </c>
      <c r="C85" s="51" t="s">
        <v>239</v>
      </c>
      <c r="D85" s="52">
        <v>370000</v>
      </c>
      <c r="E85" s="51">
        <v>4</v>
      </c>
      <c r="F85" s="53">
        <v>4</v>
      </c>
      <c r="G85" s="53">
        <v>2</v>
      </c>
      <c r="H85" s="53">
        <v>3</v>
      </c>
      <c r="I85" s="53">
        <v>1</v>
      </c>
      <c r="J85" s="53" t="e">
        <v>#REF!</v>
      </c>
      <c r="K85" s="53">
        <v>1</v>
      </c>
      <c r="L85" s="53">
        <v>1</v>
      </c>
      <c r="M85" s="53">
        <v>1</v>
      </c>
    </row>
    <row r="86" spans="1:13" x14ac:dyDescent="0.3">
      <c r="A86" s="49" t="s">
        <v>437</v>
      </c>
      <c r="B86" s="50">
        <v>20102</v>
      </c>
      <c r="C86" s="51" t="s">
        <v>239</v>
      </c>
      <c r="D86" s="52">
        <v>482000</v>
      </c>
      <c r="E86" s="51">
        <v>5</v>
      </c>
      <c r="F86" s="53">
        <v>3</v>
      </c>
      <c r="G86" s="53">
        <v>4</v>
      </c>
      <c r="H86" s="53">
        <v>2</v>
      </c>
      <c r="I86" s="53">
        <v>1</v>
      </c>
      <c r="J86" s="53">
        <v>4</v>
      </c>
      <c r="K86" s="53">
        <v>2</v>
      </c>
      <c r="L86" s="53">
        <v>1</v>
      </c>
      <c r="M86" s="53">
        <v>1</v>
      </c>
    </row>
    <row r="87" spans="1:13" x14ac:dyDescent="0.3">
      <c r="A87" s="49" t="s">
        <v>242</v>
      </c>
      <c r="B87" s="50">
        <v>20201</v>
      </c>
      <c r="C87" s="51" t="s">
        <v>242</v>
      </c>
      <c r="D87" s="52">
        <v>420000</v>
      </c>
      <c r="E87" s="51">
        <v>3</v>
      </c>
      <c r="F87" s="53">
        <v>1</v>
      </c>
      <c r="G87" s="53">
        <v>1</v>
      </c>
      <c r="H87" s="53">
        <v>3</v>
      </c>
      <c r="I87" s="53">
        <v>1</v>
      </c>
      <c r="J87" s="53">
        <v>3</v>
      </c>
      <c r="K87" s="53">
        <v>2</v>
      </c>
      <c r="L87" s="53">
        <v>1</v>
      </c>
      <c r="M87" s="53">
        <v>1</v>
      </c>
    </row>
    <row r="88" spans="1:13" x14ac:dyDescent="0.3">
      <c r="A88" s="49" t="s">
        <v>305</v>
      </c>
      <c r="B88" s="50">
        <v>20202</v>
      </c>
      <c r="C88" s="51" t="s">
        <v>242</v>
      </c>
      <c r="D88" s="52">
        <v>552500</v>
      </c>
      <c r="E88" s="51">
        <v>5</v>
      </c>
      <c r="F88" s="53">
        <v>2</v>
      </c>
      <c r="G88" s="53">
        <v>1</v>
      </c>
      <c r="H88" s="53">
        <v>2</v>
      </c>
      <c r="I88" s="53">
        <v>1</v>
      </c>
      <c r="J88" s="53">
        <v>3</v>
      </c>
      <c r="K88" s="53">
        <v>3</v>
      </c>
      <c r="L88" s="53">
        <v>4</v>
      </c>
      <c r="M88" s="53">
        <v>1</v>
      </c>
    </row>
    <row r="89" spans="1:13" x14ac:dyDescent="0.3">
      <c r="A89" s="49" t="s">
        <v>245</v>
      </c>
      <c r="B89" s="50">
        <v>20302</v>
      </c>
      <c r="C89" s="51" t="s">
        <v>245</v>
      </c>
      <c r="D89" s="52">
        <v>470000</v>
      </c>
      <c r="E89" s="51">
        <v>5</v>
      </c>
      <c r="F89" s="53">
        <v>1</v>
      </c>
      <c r="G89" s="53">
        <v>5</v>
      </c>
      <c r="H89" s="53">
        <v>3</v>
      </c>
      <c r="I89" s="53">
        <v>1</v>
      </c>
      <c r="J89" s="53">
        <v>5</v>
      </c>
      <c r="K89" s="53">
        <v>2</v>
      </c>
      <c r="L89" s="53">
        <v>2</v>
      </c>
      <c r="M89" s="53">
        <v>1</v>
      </c>
    </row>
    <row r="90" spans="1:13" x14ac:dyDescent="0.3">
      <c r="A90" s="49" t="s">
        <v>729</v>
      </c>
      <c r="B90" s="50">
        <v>20303</v>
      </c>
      <c r="C90" s="51" t="s">
        <v>245</v>
      </c>
      <c r="D90" s="52">
        <v>795000</v>
      </c>
      <c r="E90" s="51">
        <v>3</v>
      </c>
      <c r="F90" s="53">
        <v>1</v>
      </c>
      <c r="G90" s="53">
        <v>5</v>
      </c>
      <c r="H90" s="53">
        <v>2</v>
      </c>
      <c r="I90" s="53">
        <v>2</v>
      </c>
      <c r="J90" s="53">
        <v>3</v>
      </c>
      <c r="K90" s="53">
        <v>3</v>
      </c>
      <c r="L90" s="53">
        <v>2</v>
      </c>
      <c r="M90" s="53">
        <v>2</v>
      </c>
    </row>
    <row r="91" spans="1:13" x14ac:dyDescent="0.3">
      <c r="A91" s="49" t="s">
        <v>440</v>
      </c>
      <c r="B91" s="50">
        <v>20401</v>
      </c>
      <c r="C91" s="51" t="s">
        <v>188</v>
      </c>
      <c r="D91" s="52">
        <v>409000</v>
      </c>
      <c r="E91" s="51">
        <v>4</v>
      </c>
      <c r="F91" s="53">
        <v>1</v>
      </c>
      <c r="G91" s="53">
        <v>5</v>
      </c>
      <c r="H91" s="53">
        <v>2</v>
      </c>
      <c r="I91" s="53">
        <v>1</v>
      </c>
      <c r="J91" s="53">
        <v>3</v>
      </c>
      <c r="K91" s="53">
        <v>2</v>
      </c>
      <c r="L91" s="53">
        <v>4</v>
      </c>
      <c r="M91" s="53">
        <v>2</v>
      </c>
    </row>
    <row r="92" spans="1:13" x14ac:dyDescent="0.3">
      <c r="A92" s="49" t="s">
        <v>187</v>
      </c>
      <c r="B92" s="50">
        <v>20402</v>
      </c>
      <c r="C92" s="51" t="s">
        <v>188</v>
      </c>
      <c r="D92" s="52">
        <v>315000</v>
      </c>
      <c r="E92" s="51">
        <v>4</v>
      </c>
      <c r="F92" s="53">
        <v>1</v>
      </c>
      <c r="G92" s="53">
        <v>1</v>
      </c>
      <c r="H92" s="53">
        <v>2</v>
      </c>
      <c r="I92" s="53">
        <v>1</v>
      </c>
      <c r="J92" s="53">
        <v>3</v>
      </c>
      <c r="K92" s="53">
        <v>1</v>
      </c>
      <c r="L92" s="53">
        <v>1</v>
      </c>
      <c r="M92" s="53">
        <v>1</v>
      </c>
    </row>
    <row r="93" spans="1:13" x14ac:dyDescent="0.3">
      <c r="A93" s="49" t="s">
        <v>371</v>
      </c>
      <c r="B93" s="50">
        <v>20403</v>
      </c>
      <c r="C93" s="51" t="s">
        <v>188</v>
      </c>
      <c r="D93" s="52">
        <v>390000</v>
      </c>
      <c r="E93" s="51">
        <v>2</v>
      </c>
      <c r="F93" s="53">
        <v>1</v>
      </c>
      <c r="G93" s="53">
        <v>5</v>
      </c>
      <c r="H93" s="53">
        <v>2</v>
      </c>
      <c r="I93" s="53">
        <v>1</v>
      </c>
      <c r="J93" s="53">
        <v>3</v>
      </c>
      <c r="K93" s="53">
        <v>1</v>
      </c>
      <c r="L93" s="53">
        <v>1</v>
      </c>
      <c r="M93" s="53">
        <v>1</v>
      </c>
    </row>
    <row r="94" spans="1:13" x14ac:dyDescent="0.3">
      <c r="A94" s="49" t="s">
        <v>442</v>
      </c>
      <c r="B94" s="50">
        <v>20501</v>
      </c>
      <c r="C94" s="51" t="s">
        <v>443</v>
      </c>
      <c r="D94" s="52">
        <v>445000</v>
      </c>
      <c r="E94" s="51">
        <v>4</v>
      </c>
      <c r="F94" s="53">
        <v>2</v>
      </c>
      <c r="G94" s="53">
        <v>2</v>
      </c>
      <c r="H94" s="53">
        <v>2</v>
      </c>
      <c r="I94" s="53">
        <v>1</v>
      </c>
      <c r="J94" s="53">
        <v>3</v>
      </c>
      <c r="K94" s="53">
        <v>2</v>
      </c>
      <c r="L94" s="53">
        <v>4</v>
      </c>
      <c r="M94" s="53">
        <v>1</v>
      </c>
    </row>
    <row r="95" spans="1:13" x14ac:dyDescent="0.3">
      <c r="A95" s="49" t="s">
        <v>1326</v>
      </c>
      <c r="B95" s="50">
        <v>20502</v>
      </c>
      <c r="C95" s="51" t="s">
        <v>443</v>
      </c>
      <c r="D95" s="52">
        <v>420000</v>
      </c>
      <c r="E95" s="51">
        <v>3</v>
      </c>
      <c r="F95" s="53">
        <v>1</v>
      </c>
      <c r="G95" s="53">
        <v>5</v>
      </c>
      <c r="H95" s="53">
        <v>1</v>
      </c>
      <c r="I95" s="53">
        <v>1</v>
      </c>
      <c r="J95" s="53">
        <v>3</v>
      </c>
      <c r="K95" s="53">
        <v>2</v>
      </c>
      <c r="L95" s="53">
        <v>1</v>
      </c>
      <c r="M95" s="53">
        <v>2</v>
      </c>
    </row>
    <row r="96" spans="1:13" x14ac:dyDescent="0.3">
      <c r="A96" s="49" t="s">
        <v>515</v>
      </c>
      <c r="B96" s="50">
        <v>20503</v>
      </c>
      <c r="C96" s="51" t="s">
        <v>443</v>
      </c>
      <c r="D96" s="52">
        <v>462500</v>
      </c>
      <c r="E96" s="51">
        <v>5</v>
      </c>
      <c r="F96" s="53">
        <v>1</v>
      </c>
      <c r="G96" s="53">
        <v>5</v>
      </c>
      <c r="H96" s="53">
        <v>1</v>
      </c>
      <c r="I96" s="53">
        <v>1</v>
      </c>
      <c r="J96" s="53">
        <v>2</v>
      </c>
      <c r="K96" s="53">
        <v>2</v>
      </c>
      <c r="L96" s="53">
        <v>4</v>
      </c>
      <c r="M96" s="53">
        <v>2</v>
      </c>
    </row>
    <row r="97" spans="1:13" x14ac:dyDescent="0.3">
      <c r="A97" s="49" t="s">
        <v>1328</v>
      </c>
      <c r="B97" s="50">
        <v>20504</v>
      </c>
      <c r="C97" s="51" t="s">
        <v>443</v>
      </c>
      <c r="D97" s="52">
        <v>315000</v>
      </c>
      <c r="E97" s="51">
        <v>4</v>
      </c>
      <c r="F97" s="53">
        <v>1</v>
      </c>
      <c r="G97" s="53">
        <v>3</v>
      </c>
      <c r="H97" s="53">
        <v>2</v>
      </c>
      <c r="I97" s="53">
        <v>1</v>
      </c>
      <c r="J97" s="53">
        <v>4</v>
      </c>
      <c r="K97" s="53">
        <v>2</v>
      </c>
      <c r="L97" s="53">
        <v>3</v>
      </c>
      <c r="M97" s="53">
        <v>1</v>
      </c>
    </row>
    <row r="98" spans="1:13" x14ac:dyDescent="0.3">
      <c r="A98" s="49" t="s">
        <v>517</v>
      </c>
      <c r="B98" s="50">
        <v>20505</v>
      </c>
      <c r="C98" s="51" t="s">
        <v>443</v>
      </c>
      <c r="D98" s="52">
        <v>327000</v>
      </c>
      <c r="E98" s="51">
        <v>5</v>
      </c>
      <c r="F98" s="53">
        <v>1</v>
      </c>
      <c r="G98" s="53">
        <v>5</v>
      </c>
      <c r="H98" s="53">
        <v>2</v>
      </c>
      <c r="I98" s="53">
        <v>1</v>
      </c>
      <c r="J98" s="53">
        <v>4</v>
      </c>
      <c r="K98" s="53">
        <v>1</v>
      </c>
      <c r="L98" s="53">
        <v>5</v>
      </c>
      <c r="M98" s="53">
        <v>2</v>
      </c>
    </row>
    <row r="99" spans="1:13" x14ac:dyDescent="0.3">
      <c r="A99" s="49" t="s">
        <v>373</v>
      </c>
      <c r="B99" s="50">
        <v>20601</v>
      </c>
      <c r="C99" s="51" t="s">
        <v>374</v>
      </c>
      <c r="D99" s="52">
        <v>566000</v>
      </c>
      <c r="E99" s="51">
        <v>3</v>
      </c>
      <c r="F99" s="53">
        <v>3</v>
      </c>
      <c r="G99" s="53">
        <v>2</v>
      </c>
      <c r="H99" s="53">
        <v>4</v>
      </c>
      <c r="I99" s="53">
        <v>1</v>
      </c>
      <c r="J99" s="53">
        <v>5</v>
      </c>
      <c r="K99" s="53">
        <v>2</v>
      </c>
      <c r="L99" s="53">
        <v>1</v>
      </c>
      <c r="M99" s="53">
        <v>1</v>
      </c>
    </row>
    <row r="100" spans="1:13" x14ac:dyDescent="0.3">
      <c r="A100" s="49" t="s">
        <v>1331</v>
      </c>
      <c r="B100" s="50">
        <v>20602</v>
      </c>
      <c r="C100" s="51" t="s">
        <v>374</v>
      </c>
      <c r="D100" s="52">
        <v>590000</v>
      </c>
      <c r="E100" s="51">
        <v>4</v>
      </c>
      <c r="F100" s="53">
        <v>2</v>
      </c>
      <c r="G100" s="53">
        <v>5</v>
      </c>
      <c r="H100" s="53">
        <v>3</v>
      </c>
      <c r="I100" s="53">
        <v>1</v>
      </c>
      <c r="J100" s="53">
        <v>5</v>
      </c>
      <c r="K100" s="53">
        <v>2</v>
      </c>
      <c r="L100" s="53">
        <v>1</v>
      </c>
      <c r="M100" s="53">
        <v>1</v>
      </c>
    </row>
    <row r="101" spans="1:13" x14ac:dyDescent="0.3">
      <c r="A101" s="49" t="s">
        <v>1072</v>
      </c>
      <c r="B101" s="50">
        <v>20603</v>
      </c>
      <c r="C101" s="51" t="s">
        <v>374</v>
      </c>
      <c r="D101" s="52">
        <v>510000</v>
      </c>
      <c r="E101" s="51">
        <v>3</v>
      </c>
      <c r="F101" s="53">
        <v>3</v>
      </c>
      <c r="G101" s="53">
        <v>2</v>
      </c>
      <c r="H101" s="53">
        <v>3</v>
      </c>
      <c r="I101" s="53">
        <v>1</v>
      </c>
      <c r="J101" s="53">
        <v>5</v>
      </c>
      <c r="K101" s="53">
        <v>1</v>
      </c>
      <c r="L101" s="53">
        <v>1</v>
      </c>
      <c r="M101" s="53">
        <v>1</v>
      </c>
    </row>
    <row r="102" spans="1:13" x14ac:dyDescent="0.3">
      <c r="A102" s="49" t="s">
        <v>733</v>
      </c>
      <c r="B102" s="50">
        <v>20604</v>
      </c>
      <c r="C102" s="51" t="s">
        <v>374</v>
      </c>
      <c r="D102" s="52">
        <v>536000</v>
      </c>
      <c r="E102" s="51">
        <v>4</v>
      </c>
      <c r="F102" s="53">
        <v>1</v>
      </c>
      <c r="G102" s="53">
        <v>5</v>
      </c>
      <c r="H102" s="53">
        <v>5</v>
      </c>
      <c r="I102" s="53">
        <v>1</v>
      </c>
      <c r="J102" s="53">
        <v>5</v>
      </c>
      <c r="K102" s="53">
        <v>1</v>
      </c>
      <c r="L102" s="53">
        <v>2</v>
      </c>
      <c r="M102" s="53">
        <v>3</v>
      </c>
    </row>
    <row r="103" spans="1:13" x14ac:dyDescent="0.3">
      <c r="A103" s="49" t="s">
        <v>1580</v>
      </c>
      <c r="B103" s="50">
        <v>20605</v>
      </c>
      <c r="C103" s="51" t="s">
        <v>374</v>
      </c>
      <c r="D103" s="52">
        <v>566000</v>
      </c>
      <c r="E103" s="51">
        <v>5</v>
      </c>
      <c r="F103" s="53">
        <v>2</v>
      </c>
      <c r="G103" s="53">
        <v>2</v>
      </c>
      <c r="H103" s="53">
        <v>4</v>
      </c>
      <c r="I103" s="53">
        <v>1</v>
      </c>
      <c r="J103" s="53">
        <v>5</v>
      </c>
      <c r="K103" s="53">
        <v>1</v>
      </c>
      <c r="L103" s="53">
        <v>1</v>
      </c>
      <c r="M103" s="53">
        <v>2</v>
      </c>
    </row>
    <row r="104" spans="1:13" x14ac:dyDescent="0.3">
      <c r="A104" s="49" t="s">
        <v>2401</v>
      </c>
      <c r="B104" s="50">
        <v>20606</v>
      </c>
      <c r="C104" s="51" t="s">
        <v>374</v>
      </c>
      <c r="D104" s="52">
        <v>535000</v>
      </c>
      <c r="E104" s="51">
        <v>4</v>
      </c>
      <c r="F104" s="53">
        <v>3</v>
      </c>
      <c r="G104" s="53">
        <v>3</v>
      </c>
      <c r="H104" s="53">
        <v>4</v>
      </c>
      <c r="I104" s="53">
        <v>1</v>
      </c>
      <c r="J104" s="53">
        <v>5</v>
      </c>
      <c r="K104" s="53">
        <v>1</v>
      </c>
      <c r="L104" s="53">
        <v>1</v>
      </c>
      <c r="M104" s="53">
        <v>1</v>
      </c>
    </row>
    <row r="105" spans="1:13" x14ac:dyDescent="0.3">
      <c r="A105" s="49" t="s">
        <v>1075</v>
      </c>
      <c r="B105" s="50">
        <v>20607</v>
      </c>
      <c r="C105" s="51" t="s">
        <v>374</v>
      </c>
      <c r="D105" s="52">
        <v>600000</v>
      </c>
      <c r="E105" s="51">
        <v>3</v>
      </c>
      <c r="F105" s="53">
        <v>2</v>
      </c>
      <c r="G105" s="53">
        <v>2</v>
      </c>
      <c r="H105" s="53">
        <v>4</v>
      </c>
      <c r="I105" s="53">
        <v>1</v>
      </c>
      <c r="J105" s="53">
        <v>5</v>
      </c>
      <c r="K105" s="53">
        <v>1</v>
      </c>
      <c r="L105" s="53">
        <v>1</v>
      </c>
      <c r="M105" s="53">
        <v>1</v>
      </c>
    </row>
    <row r="106" spans="1:13" x14ac:dyDescent="0.3">
      <c r="A106" s="49" t="s">
        <v>1583</v>
      </c>
      <c r="B106" s="50">
        <v>20701</v>
      </c>
      <c r="C106" s="51" t="s">
        <v>736</v>
      </c>
      <c r="D106" s="52">
        <v>680000</v>
      </c>
      <c r="E106" s="51">
        <v>5</v>
      </c>
      <c r="F106" s="53">
        <v>4</v>
      </c>
      <c r="G106" s="53">
        <v>2</v>
      </c>
      <c r="H106" s="53">
        <v>2</v>
      </c>
      <c r="I106" s="53">
        <v>1</v>
      </c>
      <c r="J106" s="53">
        <v>5</v>
      </c>
      <c r="K106" s="53">
        <v>2</v>
      </c>
      <c r="L106" s="53">
        <v>1</v>
      </c>
      <c r="M106" s="53">
        <v>1</v>
      </c>
    </row>
    <row r="107" spans="1:13" x14ac:dyDescent="0.3">
      <c r="A107" s="49" t="s">
        <v>955</v>
      </c>
      <c r="B107" s="50">
        <v>20702</v>
      </c>
      <c r="C107" s="51" t="s">
        <v>736</v>
      </c>
      <c r="D107" s="52">
        <v>780000</v>
      </c>
      <c r="E107" s="51">
        <v>5</v>
      </c>
      <c r="F107" s="53">
        <v>3</v>
      </c>
      <c r="G107" s="53">
        <v>5</v>
      </c>
      <c r="H107" s="53">
        <v>2</v>
      </c>
      <c r="I107" s="53">
        <v>2</v>
      </c>
      <c r="J107" s="53">
        <v>5</v>
      </c>
      <c r="K107" s="53">
        <v>2</v>
      </c>
      <c r="L107" s="53">
        <v>1</v>
      </c>
      <c r="M107" s="53">
        <v>3</v>
      </c>
    </row>
    <row r="108" spans="1:13" x14ac:dyDescent="0.3">
      <c r="A108" s="49" t="s">
        <v>735</v>
      </c>
      <c r="B108" s="50">
        <v>20703</v>
      </c>
      <c r="C108" s="51" t="s">
        <v>736</v>
      </c>
      <c r="D108" s="52">
        <v>781000</v>
      </c>
      <c r="E108" s="51">
        <v>4</v>
      </c>
      <c r="F108" s="53">
        <v>3</v>
      </c>
      <c r="G108" s="53">
        <v>5</v>
      </c>
      <c r="H108" s="53">
        <v>3</v>
      </c>
      <c r="I108" s="53">
        <v>2</v>
      </c>
      <c r="J108" s="53">
        <v>5</v>
      </c>
      <c r="K108" s="53">
        <v>3</v>
      </c>
      <c r="L108" s="53">
        <v>1</v>
      </c>
      <c r="M108" s="53">
        <v>2</v>
      </c>
    </row>
    <row r="109" spans="1:13" x14ac:dyDescent="0.3">
      <c r="A109" s="49" t="s">
        <v>1078</v>
      </c>
      <c r="B109" s="50">
        <v>20801</v>
      </c>
      <c r="C109" s="51" t="s">
        <v>248</v>
      </c>
      <c r="D109" s="52">
        <v>820000</v>
      </c>
      <c r="E109" s="51">
        <v>5</v>
      </c>
      <c r="F109" s="53">
        <v>2</v>
      </c>
      <c r="G109" s="53">
        <v>5</v>
      </c>
      <c r="H109" s="53">
        <v>2</v>
      </c>
      <c r="I109" s="53">
        <v>1</v>
      </c>
      <c r="J109" s="53">
        <v>4</v>
      </c>
      <c r="K109" s="53">
        <v>2</v>
      </c>
      <c r="L109" s="53">
        <v>2</v>
      </c>
      <c r="M109" s="53">
        <v>1</v>
      </c>
    </row>
    <row r="110" spans="1:13" x14ac:dyDescent="0.3">
      <c r="A110" s="49" t="s">
        <v>851</v>
      </c>
      <c r="B110" s="50">
        <v>20802</v>
      </c>
      <c r="C110" s="51" t="s">
        <v>248</v>
      </c>
      <c r="D110" s="52">
        <v>670000</v>
      </c>
      <c r="E110" s="51">
        <v>4</v>
      </c>
      <c r="F110" s="53">
        <v>4</v>
      </c>
      <c r="G110" s="53">
        <v>2</v>
      </c>
      <c r="H110" s="53">
        <v>3</v>
      </c>
      <c r="I110" s="53">
        <v>1</v>
      </c>
      <c r="J110" s="53">
        <v>5</v>
      </c>
      <c r="K110" s="53">
        <v>2</v>
      </c>
      <c r="L110" s="53">
        <v>1</v>
      </c>
      <c r="M110" s="53">
        <v>1</v>
      </c>
    </row>
    <row r="111" spans="1:13" x14ac:dyDescent="0.3">
      <c r="A111" s="49" t="s">
        <v>247</v>
      </c>
      <c r="B111" s="50">
        <v>20803</v>
      </c>
      <c r="C111" s="51" t="s">
        <v>248</v>
      </c>
      <c r="D111" s="52">
        <v>740000</v>
      </c>
      <c r="E111" s="51">
        <v>3</v>
      </c>
      <c r="F111" s="53">
        <v>2</v>
      </c>
      <c r="G111" s="53">
        <v>1</v>
      </c>
      <c r="H111" s="53">
        <v>3</v>
      </c>
      <c r="I111" s="53">
        <v>1</v>
      </c>
      <c r="J111" s="53">
        <v>4</v>
      </c>
      <c r="K111" s="53">
        <v>3</v>
      </c>
      <c r="L111" s="53">
        <v>1</v>
      </c>
      <c r="M111" s="53">
        <v>1</v>
      </c>
    </row>
    <row r="112" spans="1:13" x14ac:dyDescent="0.3">
      <c r="A112" s="49" t="s">
        <v>1832</v>
      </c>
      <c r="B112" s="50">
        <v>20804</v>
      </c>
      <c r="C112" s="51" t="s">
        <v>248</v>
      </c>
      <c r="D112" s="52">
        <v>590000</v>
      </c>
      <c r="E112" s="51">
        <v>5</v>
      </c>
      <c r="F112" s="53">
        <v>3</v>
      </c>
      <c r="G112" s="53">
        <v>4</v>
      </c>
      <c r="H112" s="53">
        <v>3</v>
      </c>
      <c r="I112" s="53">
        <v>1</v>
      </c>
      <c r="J112" s="53">
        <v>5</v>
      </c>
      <c r="K112" s="53">
        <v>2</v>
      </c>
      <c r="L112" s="53">
        <v>1</v>
      </c>
      <c r="M112" s="53">
        <v>1</v>
      </c>
    </row>
    <row r="113" spans="1:13" x14ac:dyDescent="0.3">
      <c r="A113" s="49" t="s">
        <v>190</v>
      </c>
      <c r="B113" s="50">
        <v>20901</v>
      </c>
      <c r="C113" s="51" t="s">
        <v>112</v>
      </c>
      <c r="D113" s="52">
        <v>747500</v>
      </c>
      <c r="E113" s="51">
        <v>4</v>
      </c>
      <c r="F113" s="53">
        <v>2</v>
      </c>
      <c r="G113" s="53">
        <v>4</v>
      </c>
      <c r="H113" s="53">
        <v>3</v>
      </c>
      <c r="I113" s="53">
        <v>1</v>
      </c>
      <c r="J113" s="53">
        <v>5</v>
      </c>
      <c r="K113" s="53">
        <v>3</v>
      </c>
      <c r="L113" s="53">
        <v>1</v>
      </c>
      <c r="M113" s="53">
        <v>1</v>
      </c>
    </row>
    <row r="114" spans="1:13" x14ac:dyDescent="0.3">
      <c r="A114" s="49" t="s">
        <v>740</v>
      </c>
      <c r="B114" s="50">
        <v>20902</v>
      </c>
      <c r="C114" s="51" t="s">
        <v>112</v>
      </c>
      <c r="D114" s="52">
        <v>605000</v>
      </c>
      <c r="E114" s="51">
        <v>3</v>
      </c>
      <c r="F114" s="53">
        <v>2</v>
      </c>
      <c r="G114" s="53">
        <v>3</v>
      </c>
      <c r="H114" s="53">
        <v>3</v>
      </c>
      <c r="I114" s="53">
        <v>1</v>
      </c>
      <c r="J114" s="53">
        <v>5</v>
      </c>
      <c r="K114" s="53">
        <v>2</v>
      </c>
      <c r="L114" s="53">
        <v>1</v>
      </c>
      <c r="M114" s="53">
        <v>2</v>
      </c>
    </row>
    <row r="115" spans="1:13" x14ac:dyDescent="0.3">
      <c r="A115" s="49" t="s">
        <v>111</v>
      </c>
      <c r="B115" s="50">
        <v>20903</v>
      </c>
      <c r="C115" s="51" t="s">
        <v>112</v>
      </c>
      <c r="D115" s="52">
        <v>785000</v>
      </c>
      <c r="E115" s="51">
        <v>4</v>
      </c>
      <c r="F115" s="53">
        <v>2</v>
      </c>
      <c r="G115" s="53">
        <v>1</v>
      </c>
      <c r="H115" s="53">
        <v>2</v>
      </c>
      <c r="I115" s="53">
        <v>1</v>
      </c>
      <c r="J115" s="53">
        <v>2</v>
      </c>
      <c r="K115" s="53">
        <v>3</v>
      </c>
      <c r="L115" s="53">
        <v>1</v>
      </c>
      <c r="M115" s="53">
        <v>1</v>
      </c>
    </row>
    <row r="116" spans="1:13" x14ac:dyDescent="0.3">
      <c r="A116" s="49" t="s">
        <v>379</v>
      </c>
      <c r="B116" s="50">
        <v>20904</v>
      </c>
      <c r="C116" s="51" t="s">
        <v>112</v>
      </c>
      <c r="D116" s="52">
        <v>500000</v>
      </c>
      <c r="E116" s="51">
        <v>3</v>
      </c>
      <c r="F116" s="53">
        <v>4</v>
      </c>
      <c r="G116" s="53">
        <v>1</v>
      </c>
      <c r="H116" s="53">
        <v>4</v>
      </c>
      <c r="I116" s="53">
        <v>1</v>
      </c>
      <c r="J116" s="53">
        <v>5</v>
      </c>
      <c r="K116" s="53">
        <v>1</v>
      </c>
      <c r="L116" s="53">
        <v>1</v>
      </c>
      <c r="M116" s="53">
        <v>1</v>
      </c>
    </row>
    <row r="117" spans="1:13" x14ac:dyDescent="0.3">
      <c r="A117" s="58" t="s">
        <v>1171</v>
      </c>
      <c r="B117" s="50">
        <v>11103</v>
      </c>
      <c r="C117" s="51" t="s">
        <v>506</v>
      </c>
      <c r="D117" s="52">
        <v>690000</v>
      </c>
      <c r="E117" s="51">
        <v>3</v>
      </c>
      <c r="F117" s="53">
        <v>1</v>
      </c>
      <c r="G117" s="53">
        <v>2</v>
      </c>
      <c r="H117" s="53">
        <v>3</v>
      </c>
      <c r="I117" s="53">
        <v>1</v>
      </c>
      <c r="J117" s="53">
        <v>5</v>
      </c>
      <c r="K117" s="53">
        <v>2</v>
      </c>
      <c r="L117" s="53">
        <v>1</v>
      </c>
      <c r="M117" s="53">
        <v>3</v>
      </c>
    </row>
    <row r="118" spans="1:13" x14ac:dyDescent="0.3">
      <c r="A118" s="49" t="s">
        <v>309</v>
      </c>
      <c r="B118" s="50">
        <v>21002</v>
      </c>
      <c r="C118" s="51" t="s">
        <v>127</v>
      </c>
      <c r="D118" s="52">
        <v>555000</v>
      </c>
      <c r="E118" s="51">
        <v>5</v>
      </c>
      <c r="F118" s="53">
        <v>1</v>
      </c>
      <c r="G118" s="53">
        <v>5</v>
      </c>
      <c r="H118" s="53">
        <v>3</v>
      </c>
      <c r="I118" s="53">
        <v>1</v>
      </c>
      <c r="J118" s="53">
        <v>3</v>
      </c>
      <c r="K118" s="53">
        <v>2</v>
      </c>
      <c r="L118" s="53">
        <v>1</v>
      </c>
      <c r="M118" s="53">
        <v>1</v>
      </c>
    </row>
    <row r="119" spans="1:13" x14ac:dyDescent="0.3">
      <c r="A119" s="58" t="s">
        <v>383</v>
      </c>
      <c r="B119" s="50">
        <v>21003</v>
      </c>
      <c r="C119" s="51" t="s">
        <v>127</v>
      </c>
      <c r="D119" s="52">
        <v>607500</v>
      </c>
      <c r="E119" s="51">
        <v>4</v>
      </c>
      <c r="F119" s="53">
        <v>5</v>
      </c>
      <c r="G119" s="53">
        <v>1</v>
      </c>
      <c r="H119" s="53">
        <v>3</v>
      </c>
      <c r="I119" s="53">
        <v>1</v>
      </c>
      <c r="J119" s="53">
        <v>5</v>
      </c>
      <c r="K119" s="53">
        <v>2</v>
      </c>
      <c r="L119" s="53">
        <v>1</v>
      </c>
      <c r="M119" s="53">
        <v>2</v>
      </c>
    </row>
    <row r="120" spans="1:13" x14ac:dyDescent="0.3">
      <c r="A120" s="49" t="s">
        <v>522</v>
      </c>
      <c r="B120" s="50">
        <v>21004</v>
      </c>
      <c r="C120" s="51" t="s">
        <v>127</v>
      </c>
      <c r="D120" s="52">
        <v>515000</v>
      </c>
      <c r="E120" s="51">
        <v>2</v>
      </c>
      <c r="F120" s="53">
        <v>2</v>
      </c>
      <c r="G120" s="53">
        <v>3</v>
      </c>
      <c r="H120" s="53">
        <v>3</v>
      </c>
      <c r="I120" s="53">
        <v>1</v>
      </c>
      <c r="J120" s="53">
        <v>3</v>
      </c>
      <c r="K120" s="53">
        <v>2</v>
      </c>
      <c r="L120" s="53">
        <v>1</v>
      </c>
      <c r="M120" s="53">
        <v>1</v>
      </c>
    </row>
    <row r="121" spans="1:13" x14ac:dyDescent="0.3">
      <c r="A121" s="49" t="s">
        <v>312</v>
      </c>
      <c r="B121" s="50">
        <v>21005</v>
      </c>
      <c r="C121" s="51" t="s">
        <v>127</v>
      </c>
      <c r="D121" s="52">
        <v>450000</v>
      </c>
      <c r="E121" s="51">
        <v>4</v>
      </c>
      <c r="F121" s="53">
        <v>3</v>
      </c>
      <c r="G121" s="53">
        <v>1</v>
      </c>
      <c r="H121" s="53">
        <v>4</v>
      </c>
      <c r="I121" s="53">
        <v>1</v>
      </c>
      <c r="J121" s="53">
        <v>5</v>
      </c>
      <c r="K121" s="53">
        <v>1</v>
      </c>
      <c r="L121" s="53">
        <v>1</v>
      </c>
      <c r="M121" s="53">
        <v>2</v>
      </c>
    </row>
    <row r="122" spans="1:13" x14ac:dyDescent="0.3">
      <c r="A122" s="49" t="s">
        <v>129</v>
      </c>
      <c r="B122" s="50">
        <v>21101</v>
      </c>
      <c r="C122" s="51" t="s">
        <v>91</v>
      </c>
      <c r="D122" s="52">
        <v>690000</v>
      </c>
      <c r="E122" s="51">
        <v>3</v>
      </c>
      <c r="F122" s="53">
        <v>2</v>
      </c>
      <c r="G122" s="53">
        <v>2</v>
      </c>
      <c r="H122" s="53">
        <v>3</v>
      </c>
      <c r="I122" s="53">
        <v>1</v>
      </c>
      <c r="J122" s="53">
        <v>3</v>
      </c>
      <c r="K122" s="53">
        <v>2</v>
      </c>
      <c r="L122" s="53">
        <v>1</v>
      </c>
      <c r="M122" s="53">
        <v>2</v>
      </c>
    </row>
    <row r="123" spans="1:13" x14ac:dyDescent="0.3">
      <c r="A123" s="49" t="s">
        <v>454</v>
      </c>
      <c r="B123" s="50">
        <v>21102</v>
      </c>
      <c r="C123" s="51" t="s">
        <v>91</v>
      </c>
      <c r="D123" s="52">
        <v>845000</v>
      </c>
      <c r="E123" s="51">
        <v>4</v>
      </c>
      <c r="F123" s="53">
        <v>2</v>
      </c>
      <c r="G123" s="53">
        <v>2</v>
      </c>
      <c r="H123" s="53">
        <v>2</v>
      </c>
      <c r="I123" s="53">
        <v>1</v>
      </c>
      <c r="J123" s="53">
        <v>3</v>
      </c>
      <c r="K123" s="53">
        <v>3</v>
      </c>
      <c r="L123" s="53">
        <v>1</v>
      </c>
      <c r="M123" s="53">
        <v>1</v>
      </c>
    </row>
    <row r="124" spans="1:13" x14ac:dyDescent="0.3">
      <c r="A124" s="58" t="s">
        <v>255</v>
      </c>
      <c r="B124" s="50">
        <v>21103</v>
      </c>
      <c r="C124" s="51" t="s">
        <v>91</v>
      </c>
      <c r="D124" s="52">
        <v>670000</v>
      </c>
      <c r="E124" s="51">
        <v>4</v>
      </c>
      <c r="F124" s="53">
        <v>4</v>
      </c>
      <c r="G124" s="53">
        <v>1</v>
      </c>
      <c r="H124" s="53">
        <v>3</v>
      </c>
      <c r="I124" s="53">
        <v>1</v>
      </c>
      <c r="J124" s="53">
        <v>3</v>
      </c>
      <c r="K124" s="53">
        <v>2</v>
      </c>
      <c r="L124" s="53">
        <v>1</v>
      </c>
      <c r="M124" s="53">
        <v>2</v>
      </c>
    </row>
    <row r="125" spans="1:13" x14ac:dyDescent="0.3">
      <c r="A125" s="49" t="s">
        <v>639</v>
      </c>
      <c r="B125" s="50">
        <v>21104</v>
      </c>
      <c r="C125" s="51" t="s">
        <v>91</v>
      </c>
      <c r="D125" s="52">
        <v>840500</v>
      </c>
      <c r="E125" s="51">
        <v>3</v>
      </c>
      <c r="F125" s="53">
        <v>3</v>
      </c>
      <c r="G125" s="53">
        <v>1</v>
      </c>
      <c r="H125" s="53">
        <v>2</v>
      </c>
      <c r="I125" s="53">
        <v>2</v>
      </c>
      <c r="J125" s="53">
        <v>4</v>
      </c>
      <c r="K125" s="53">
        <v>3</v>
      </c>
      <c r="L125" s="53">
        <v>1</v>
      </c>
      <c r="M125" s="53">
        <v>2</v>
      </c>
    </row>
    <row r="126" spans="1:13" x14ac:dyDescent="0.3">
      <c r="A126" s="49" t="s">
        <v>234</v>
      </c>
      <c r="B126" s="50">
        <v>12403</v>
      </c>
      <c r="C126" s="51" t="s">
        <v>231</v>
      </c>
      <c r="D126" s="52">
        <v>583000</v>
      </c>
      <c r="E126" s="51">
        <v>2</v>
      </c>
      <c r="F126" s="53">
        <v>1</v>
      </c>
      <c r="G126" s="53">
        <v>1</v>
      </c>
      <c r="H126" s="53">
        <v>4</v>
      </c>
      <c r="I126" s="53">
        <v>1</v>
      </c>
      <c r="J126" s="53">
        <v>5</v>
      </c>
      <c r="K126" s="53">
        <v>2</v>
      </c>
      <c r="L126" s="53">
        <v>1</v>
      </c>
      <c r="M126" s="53">
        <v>1</v>
      </c>
    </row>
    <row r="127" spans="1:13" x14ac:dyDescent="0.3">
      <c r="A127" s="49" t="s">
        <v>316</v>
      </c>
      <c r="B127" s="50">
        <v>21202</v>
      </c>
      <c r="C127" s="51" t="s">
        <v>163</v>
      </c>
      <c r="D127" s="52">
        <v>589900</v>
      </c>
      <c r="E127" s="51">
        <v>3</v>
      </c>
      <c r="F127" s="53">
        <v>3</v>
      </c>
      <c r="G127" s="53">
        <v>3</v>
      </c>
      <c r="H127" s="53">
        <v>3</v>
      </c>
      <c r="I127" s="53">
        <v>1</v>
      </c>
      <c r="J127" s="53">
        <v>4</v>
      </c>
      <c r="K127" s="53">
        <v>2</v>
      </c>
      <c r="L127" s="53">
        <v>1</v>
      </c>
      <c r="M127" s="53">
        <v>2</v>
      </c>
    </row>
    <row r="128" spans="1:13" x14ac:dyDescent="0.3">
      <c r="A128" s="49" t="s">
        <v>747</v>
      </c>
      <c r="B128" s="50">
        <v>21203</v>
      </c>
      <c r="C128" s="51" t="s">
        <v>163</v>
      </c>
      <c r="D128" s="52">
        <v>535750</v>
      </c>
      <c r="E128" s="51">
        <v>3</v>
      </c>
      <c r="F128" s="53">
        <v>3</v>
      </c>
      <c r="G128" s="53">
        <v>5</v>
      </c>
      <c r="H128" s="53">
        <v>5</v>
      </c>
      <c r="I128" s="53">
        <v>1</v>
      </c>
      <c r="J128" s="53">
        <v>5</v>
      </c>
      <c r="K128" s="53">
        <v>1</v>
      </c>
      <c r="L128" s="53">
        <v>1</v>
      </c>
      <c r="M128" s="53">
        <v>1</v>
      </c>
    </row>
    <row r="129" spans="1:13" x14ac:dyDescent="0.3">
      <c r="A129" s="49" t="s">
        <v>303</v>
      </c>
      <c r="B129" s="50">
        <v>12405</v>
      </c>
      <c r="C129" s="51" t="s">
        <v>231</v>
      </c>
      <c r="D129" s="52">
        <v>640000</v>
      </c>
      <c r="E129" s="51">
        <v>3</v>
      </c>
      <c r="F129" s="53">
        <v>2</v>
      </c>
      <c r="G129" s="53">
        <v>1</v>
      </c>
      <c r="H129" s="53">
        <v>4</v>
      </c>
      <c r="I129" s="53">
        <v>1</v>
      </c>
      <c r="J129" s="53">
        <v>5</v>
      </c>
      <c r="K129" s="53">
        <v>2</v>
      </c>
      <c r="L129" s="53">
        <v>1</v>
      </c>
      <c r="M129" s="53">
        <v>2</v>
      </c>
    </row>
    <row r="130" spans="1:13" x14ac:dyDescent="0.3">
      <c r="A130" s="49" t="s">
        <v>292</v>
      </c>
      <c r="B130" s="50">
        <v>21205</v>
      </c>
      <c r="C130" s="51" t="s">
        <v>163</v>
      </c>
      <c r="D130" s="52">
        <v>860000</v>
      </c>
      <c r="E130" s="51">
        <v>5</v>
      </c>
      <c r="F130" s="53">
        <v>2</v>
      </c>
      <c r="G130" s="53">
        <v>4</v>
      </c>
      <c r="H130" s="53">
        <v>3</v>
      </c>
      <c r="I130" s="53">
        <v>2</v>
      </c>
      <c r="J130" s="53">
        <v>5</v>
      </c>
      <c r="K130" s="53">
        <v>3</v>
      </c>
      <c r="L130" s="53">
        <v>1</v>
      </c>
      <c r="M130" s="53">
        <v>2</v>
      </c>
    </row>
    <row r="131" spans="1:13" x14ac:dyDescent="0.3">
      <c r="A131" s="49" t="s">
        <v>94</v>
      </c>
      <c r="B131" s="50">
        <v>21301</v>
      </c>
      <c r="C131" s="51" t="s">
        <v>95</v>
      </c>
      <c r="D131" s="52">
        <v>510000</v>
      </c>
      <c r="E131" s="51">
        <v>3</v>
      </c>
      <c r="F131" s="53">
        <v>3</v>
      </c>
      <c r="G131" s="53">
        <v>1</v>
      </c>
      <c r="H131" s="53">
        <v>3</v>
      </c>
      <c r="I131" s="53">
        <v>1</v>
      </c>
      <c r="J131" s="53">
        <v>5</v>
      </c>
      <c r="K131" s="53">
        <v>2</v>
      </c>
      <c r="L131" s="53">
        <v>1</v>
      </c>
      <c r="M131" s="53">
        <v>2</v>
      </c>
    </row>
    <row r="132" spans="1:13" x14ac:dyDescent="0.3">
      <c r="A132" s="49" t="s">
        <v>461</v>
      </c>
      <c r="B132" s="50">
        <v>21302</v>
      </c>
      <c r="C132" s="51" t="s">
        <v>95</v>
      </c>
      <c r="D132" s="52">
        <v>680000</v>
      </c>
      <c r="E132" s="51">
        <v>3</v>
      </c>
      <c r="F132" s="53">
        <v>3</v>
      </c>
      <c r="G132" s="53">
        <v>3</v>
      </c>
      <c r="H132" s="53">
        <v>3</v>
      </c>
      <c r="I132" s="53">
        <v>1</v>
      </c>
      <c r="J132" s="53">
        <v>5</v>
      </c>
      <c r="K132" s="53">
        <v>2</v>
      </c>
      <c r="L132" s="53">
        <v>1</v>
      </c>
      <c r="M132" s="53">
        <v>2</v>
      </c>
    </row>
    <row r="133" spans="1:13" x14ac:dyDescent="0.3">
      <c r="A133" s="49" t="s">
        <v>536</v>
      </c>
      <c r="B133" s="50">
        <v>21303</v>
      </c>
      <c r="C133" s="51" t="s">
        <v>95</v>
      </c>
      <c r="D133" s="52">
        <v>523000</v>
      </c>
      <c r="E133" s="51">
        <v>3</v>
      </c>
      <c r="F133" s="53">
        <v>2</v>
      </c>
      <c r="G133" s="53">
        <v>5</v>
      </c>
      <c r="H133" s="53">
        <v>4</v>
      </c>
      <c r="I133" s="53">
        <v>1</v>
      </c>
      <c r="J133" s="53">
        <v>5</v>
      </c>
      <c r="K133" s="53">
        <v>1</v>
      </c>
      <c r="L133" s="53">
        <v>1</v>
      </c>
      <c r="M133" s="53">
        <v>1</v>
      </c>
    </row>
    <row r="134" spans="1:13" x14ac:dyDescent="0.3">
      <c r="A134" s="49" t="s">
        <v>196</v>
      </c>
      <c r="B134" s="50">
        <v>21304</v>
      </c>
      <c r="C134" s="51" t="s">
        <v>95</v>
      </c>
      <c r="D134" s="52">
        <v>440000</v>
      </c>
      <c r="E134" s="51">
        <v>4</v>
      </c>
      <c r="F134" s="53">
        <v>2</v>
      </c>
      <c r="G134" s="53">
        <v>2</v>
      </c>
      <c r="H134" s="53">
        <v>4</v>
      </c>
      <c r="I134" s="53">
        <v>1</v>
      </c>
      <c r="J134" s="53">
        <v>5</v>
      </c>
      <c r="K134" s="53">
        <v>1</v>
      </c>
      <c r="L134" s="53">
        <v>1</v>
      </c>
      <c r="M134" s="53">
        <v>1</v>
      </c>
    </row>
    <row r="135" spans="1:13" x14ac:dyDescent="0.3">
      <c r="A135" s="49" t="s">
        <v>757</v>
      </c>
      <c r="B135" s="50">
        <v>21305</v>
      </c>
      <c r="C135" s="51" t="s">
        <v>95</v>
      </c>
      <c r="D135" s="52">
        <v>460000</v>
      </c>
      <c r="E135" s="51">
        <v>4</v>
      </c>
      <c r="F135" s="53">
        <v>5</v>
      </c>
      <c r="G135" s="53">
        <v>3</v>
      </c>
      <c r="H135" s="53">
        <v>5</v>
      </c>
      <c r="I135" s="53">
        <v>1</v>
      </c>
      <c r="J135" s="53">
        <v>5</v>
      </c>
      <c r="K135" s="53">
        <v>1</v>
      </c>
      <c r="L135" s="53">
        <v>1</v>
      </c>
      <c r="M135" s="53">
        <v>1</v>
      </c>
    </row>
    <row r="136" spans="1:13" x14ac:dyDescent="0.3">
      <c r="A136" s="49" t="s">
        <v>538</v>
      </c>
      <c r="B136" s="50">
        <v>21401</v>
      </c>
      <c r="C136" s="51" t="s">
        <v>539</v>
      </c>
      <c r="D136" s="52">
        <v>580000</v>
      </c>
      <c r="E136" s="51">
        <v>3</v>
      </c>
      <c r="F136" s="53">
        <v>4</v>
      </c>
      <c r="G136" s="53">
        <v>1</v>
      </c>
      <c r="H136" s="53">
        <v>4</v>
      </c>
      <c r="I136" s="53">
        <v>1</v>
      </c>
      <c r="J136" s="53">
        <v>4</v>
      </c>
      <c r="K136" s="53">
        <v>2</v>
      </c>
      <c r="L136" s="53">
        <v>1</v>
      </c>
      <c r="M136" s="53">
        <v>2</v>
      </c>
    </row>
    <row r="137" spans="1:13" x14ac:dyDescent="0.3">
      <c r="A137" s="49" t="s">
        <v>539</v>
      </c>
      <c r="B137" s="50">
        <v>21402</v>
      </c>
      <c r="C137" s="51" t="s">
        <v>539</v>
      </c>
      <c r="D137" s="52">
        <v>675000</v>
      </c>
      <c r="E137" s="51">
        <v>4</v>
      </c>
      <c r="F137" s="53">
        <v>1</v>
      </c>
      <c r="G137" s="53">
        <v>4</v>
      </c>
      <c r="H137" s="53">
        <v>2</v>
      </c>
      <c r="I137" s="53">
        <v>2</v>
      </c>
      <c r="J137" s="53">
        <v>3</v>
      </c>
      <c r="K137" s="53">
        <v>2</v>
      </c>
      <c r="L137" s="53">
        <v>1</v>
      </c>
      <c r="M137" s="53">
        <v>3</v>
      </c>
    </row>
    <row r="138" spans="1:13" x14ac:dyDescent="0.3">
      <c r="A138" s="49" t="s">
        <v>97</v>
      </c>
      <c r="B138" s="50">
        <v>21501</v>
      </c>
      <c r="C138" s="51" t="s">
        <v>98</v>
      </c>
      <c r="D138" s="52">
        <v>312000</v>
      </c>
      <c r="E138" s="51">
        <v>5</v>
      </c>
      <c r="F138" s="53">
        <v>1</v>
      </c>
      <c r="G138" s="53">
        <v>5</v>
      </c>
      <c r="H138" s="53">
        <v>1</v>
      </c>
      <c r="I138" s="53">
        <v>1</v>
      </c>
      <c r="J138" s="53">
        <v>4</v>
      </c>
      <c r="K138" s="53">
        <v>2</v>
      </c>
      <c r="L138" s="53">
        <v>5</v>
      </c>
      <c r="M138" s="53">
        <v>1</v>
      </c>
    </row>
    <row r="139" spans="1:13" x14ac:dyDescent="0.3">
      <c r="A139" s="49" t="s">
        <v>126</v>
      </c>
      <c r="B139" s="50">
        <v>21001</v>
      </c>
      <c r="C139" s="51" t="s">
        <v>127</v>
      </c>
      <c r="D139" s="52">
        <v>692500</v>
      </c>
      <c r="E139" s="51">
        <v>4</v>
      </c>
      <c r="F139" s="53">
        <v>2</v>
      </c>
      <c r="G139" s="53">
        <v>1</v>
      </c>
      <c r="H139" s="53">
        <v>2</v>
      </c>
      <c r="I139" s="53">
        <v>1</v>
      </c>
      <c r="J139" s="53">
        <v>5</v>
      </c>
      <c r="K139" s="53">
        <v>2</v>
      </c>
      <c r="L139" s="53">
        <v>1</v>
      </c>
      <c r="M139" s="53">
        <v>2</v>
      </c>
    </row>
    <row r="140" spans="1:13" x14ac:dyDescent="0.3">
      <c r="A140" s="49" t="s">
        <v>976</v>
      </c>
      <c r="B140" s="50">
        <v>21603</v>
      </c>
      <c r="C140" s="51" t="s">
        <v>976</v>
      </c>
      <c r="D140" s="52">
        <v>330000</v>
      </c>
      <c r="E140" s="51">
        <v>3</v>
      </c>
      <c r="F140" s="53">
        <v>1</v>
      </c>
      <c r="G140" s="53">
        <v>4</v>
      </c>
      <c r="H140" s="53">
        <v>3</v>
      </c>
      <c r="I140" s="53">
        <v>1</v>
      </c>
      <c r="J140" s="53">
        <v>5</v>
      </c>
      <c r="K140" s="53">
        <v>1</v>
      </c>
      <c r="L140" s="53">
        <v>1</v>
      </c>
      <c r="M140" s="53">
        <v>1</v>
      </c>
    </row>
    <row r="141" spans="1:13" x14ac:dyDescent="0.3">
      <c r="A141" s="49" t="s">
        <v>200</v>
      </c>
      <c r="B141" s="50">
        <v>21703</v>
      </c>
      <c r="C141" s="51" t="s">
        <v>201</v>
      </c>
      <c r="D141" s="52">
        <v>445000</v>
      </c>
      <c r="E141" s="51">
        <v>5</v>
      </c>
      <c r="F141" s="53">
        <v>1</v>
      </c>
      <c r="G141" s="53">
        <v>5</v>
      </c>
      <c r="H141" s="53">
        <v>2</v>
      </c>
      <c r="I141" s="53">
        <v>1</v>
      </c>
      <c r="J141" s="53">
        <v>3</v>
      </c>
      <c r="K141" s="53">
        <v>2</v>
      </c>
      <c r="L141" s="53">
        <v>5</v>
      </c>
      <c r="M141" s="53">
        <v>2</v>
      </c>
    </row>
    <row r="142" spans="1:13" x14ac:dyDescent="0.3">
      <c r="A142" s="49" t="s">
        <v>263</v>
      </c>
      <c r="B142" s="50">
        <v>21704</v>
      </c>
      <c r="C142" s="51" t="s">
        <v>201</v>
      </c>
      <c r="D142" s="52">
        <v>470000</v>
      </c>
      <c r="E142" s="51">
        <v>3</v>
      </c>
      <c r="F142" s="53">
        <v>1</v>
      </c>
      <c r="G142" s="53">
        <v>1</v>
      </c>
      <c r="H142" s="53">
        <v>2</v>
      </c>
      <c r="I142" s="53">
        <v>1</v>
      </c>
      <c r="J142" s="53">
        <v>3</v>
      </c>
      <c r="K142" s="53">
        <v>2</v>
      </c>
      <c r="L142" s="53">
        <v>1</v>
      </c>
      <c r="M142" s="53">
        <v>2</v>
      </c>
    </row>
    <row r="143" spans="1:13" x14ac:dyDescent="0.3">
      <c r="A143" s="58" t="s">
        <v>657</v>
      </c>
      <c r="B143" s="50">
        <v>30101</v>
      </c>
      <c r="C143" s="51" t="s">
        <v>658</v>
      </c>
      <c r="D143" s="52">
        <v>615000</v>
      </c>
      <c r="E143" s="51">
        <v>1</v>
      </c>
      <c r="F143" s="53">
        <v>1</v>
      </c>
      <c r="G143" s="53">
        <v>1</v>
      </c>
      <c r="H143" s="53">
        <v>3</v>
      </c>
      <c r="I143" s="53">
        <v>1</v>
      </c>
      <c r="J143" s="53">
        <v>2</v>
      </c>
      <c r="K143" s="53">
        <v>2</v>
      </c>
      <c r="L143" s="53">
        <v>1</v>
      </c>
      <c r="M143" s="53">
        <v>2</v>
      </c>
    </row>
    <row r="144" spans="1:13" x14ac:dyDescent="0.3">
      <c r="A144" s="49" t="s">
        <v>763</v>
      </c>
      <c r="B144" s="50">
        <v>30102</v>
      </c>
      <c r="C144" s="51" t="s">
        <v>658</v>
      </c>
      <c r="D144" s="52">
        <v>685000</v>
      </c>
      <c r="E144" s="51">
        <v>1</v>
      </c>
      <c r="F144" s="53">
        <v>1</v>
      </c>
      <c r="G144" s="53">
        <v>3</v>
      </c>
      <c r="H144" s="53">
        <v>3</v>
      </c>
      <c r="I144" s="53">
        <v>1</v>
      </c>
      <c r="J144" s="53">
        <v>2</v>
      </c>
      <c r="K144" s="53">
        <v>2</v>
      </c>
      <c r="L144" s="53">
        <v>1</v>
      </c>
      <c r="M144" s="53">
        <v>3</v>
      </c>
    </row>
    <row r="145" spans="1:13" x14ac:dyDescent="0.3">
      <c r="A145" s="49" t="s">
        <v>660</v>
      </c>
      <c r="B145" s="50">
        <v>30103</v>
      </c>
      <c r="C145" s="51" t="s">
        <v>658</v>
      </c>
      <c r="D145" s="52">
        <v>720000</v>
      </c>
      <c r="E145" s="51">
        <v>2</v>
      </c>
      <c r="F145" s="53">
        <v>1</v>
      </c>
      <c r="G145" s="53">
        <v>2</v>
      </c>
      <c r="H145" s="53">
        <v>4</v>
      </c>
      <c r="I145" s="53">
        <v>1</v>
      </c>
      <c r="J145" s="53">
        <v>4</v>
      </c>
      <c r="K145" s="53">
        <v>2</v>
      </c>
      <c r="L145" s="53">
        <v>3</v>
      </c>
      <c r="M145" s="53">
        <v>2</v>
      </c>
    </row>
    <row r="146" spans="1:13" x14ac:dyDescent="0.3">
      <c r="A146" s="49" t="s">
        <v>466</v>
      </c>
      <c r="B146" s="50">
        <v>30201</v>
      </c>
      <c r="C146" s="51" t="s">
        <v>266</v>
      </c>
      <c r="D146" s="52">
        <v>670000</v>
      </c>
      <c r="E146" s="51">
        <v>1</v>
      </c>
      <c r="F146" s="53">
        <v>4</v>
      </c>
      <c r="G146" s="53">
        <v>1</v>
      </c>
      <c r="H146" s="53">
        <v>3</v>
      </c>
      <c r="I146" s="53">
        <v>1</v>
      </c>
      <c r="J146" s="53">
        <v>5</v>
      </c>
      <c r="K146" s="53">
        <v>1</v>
      </c>
      <c r="L146" s="53">
        <v>1</v>
      </c>
      <c r="M146" s="53">
        <v>2</v>
      </c>
    </row>
    <row r="147" spans="1:13" x14ac:dyDescent="0.3">
      <c r="A147" s="49" t="s">
        <v>872</v>
      </c>
      <c r="B147" s="50">
        <v>30202</v>
      </c>
      <c r="C147" s="51" t="s">
        <v>266</v>
      </c>
      <c r="D147" s="52">
        <v>640000</v>
      </c>
      <c r="E147" s="51">
        <v>1</v>
      </c>
      <c r="F147" s="53">
        <v>1</v>
      </c>
      <c r="G147" s="53">
        <v>1</v>
      </c>
      <c r="H147" s="53">
        <v>4</v>
      </c>
      <c r="I147" s="53">
        <v>1</v>
      </c>
      <c r="J147" s="53">
        <v>5</v>
      </c>
      <c r="K147" s="53">
        <v>2</v>
      </c>
      <c r="L147" s="53">
        <v>1</v>
      </c>
      <c r="M147" s="53">
        <v>2</v>
      </c>
    </row>
    <row r="148" spans="1:13" x14ac:dyDescent="0.3">
      <c r="A148" s="49" t="s">
        <v>265</v>
      </c>
      <c r="B148" s="50">
        <v>30203</v>
      </c>
      <c r="C148" s="51" t="s">
        <v>266</v>
      </c>
      <c r="D148" s="52">
        <v>626000</v>
      </c>
      <c r="E148" s="51">
        <v>1</v>
      </c>
      <c r="F148" s="53">
        <v>4</v>
      </c>
      <c r="G148" s="53">
        <v>1</v>
      </c>
      <c r="H148" s="53">
        <v>4</v>
      </c>
      <c r="I148" s="53">
        <v>1</v>
      </c>
      <c r="J148" s="53">
        <v>5</v>
      </c>
      <c r="K148" s="53">
        <v>2</v>
      </c>
      <c r="L148" s="53">
        <v>1</v>
      </c>
      <c r="M148" s="53">
        <v>2</v>
      </c>
    </row>
    <row r="149" spans="1:13" x14ac:dyDescent="0.3">
      <c r="A149" s="49" t="s">
        <v>1108</v>
      </c>
      <c r="B149" s="50">
        <v>30204</v>
      </c>
      <c r="C149" s="51" t="s">
        <v>266</v>
      </c>
      <c r="D149" s="52">
        <v>620000</v>
      </c>
      <c r="E149" s="51">
        <v>1</v>
      </c>
      <c r="F149" s="53">
        <v>3</v>
      </c>
      <c r="G149" s="53">
        <v>1</v>
      </c>
      <c r="H149" s="53">
        <v>4</v>
      </c>
      <c r="I149" s="53">
        <v>1</v>
      </c>
      <c r="J149" s="53">
        <v>5</v>
      </c>
      <c r="K149" s="53">
        <v>2</v>
      </c>
      <c r="L149" s="53">
        <v>1</v>
      </c>
      <c r="M149" s="53">
        <v>2</v>
      </c>
    </row>
    <row r="150" spans="1:13" x14ac:dyDescent="0.3">
      <c r="A150" s="49" t="s">
        <v>1361</v>
      </c>
      <c r="B150" s="50">
        <v>30301</v>
      </c>
      <c r="C150" s="51" t="s">
        <v>875</v>
      </c>
      <c r="D150" s="52">
        <v>774000</v>
      </c>
      <c r="E150" s="51">
        <v>2</v>
      </c>
      <c r="F150" s="53">
        <v>3</v>
      </c>
      <c r="G150" s="53">
        <v>1</v>
      </c>
      <c r="H150" s="53">
        <v>3</v>
      </c>
      <c r="I150" s="53">
        <v>1</v>
      </c>
      <c r="J150" s="53">
        <v>5</v>
      </c>
      <c r="K150" s="53">
        <v>2</v>
      </c>
      <c r="L150" s="53">
        <v>1</v>
      </c>
      <c r="M150" s="53">
        <v>2</v>
      </c>
    </row>
    <row r="151" spans="1:13" x14ac:dyDescent="0.3">
      <c r="A151" s="49" t="s">
        <v>1223</v>
      </c>
      <c r="B151" s="50">
        <v>30302</v>
      </c>
      <c r="C151" s="51" t="s">
        <v>875</v>
      </c>
      <c r="D151" s="52">
        <v>690000</v>
      </c>
      <c r="E151" s="51">
        <v>1</v>
      </c>
      <c r="F151" s="53">
        <v>1</v>
      </c>
      <c r="G151" s="53">
        <v>1</v>
      </c>
      <c r="H151" s="53">
        <v>4</v>
      </c>
      <c r="I151" s="53">
        <v>1</v>
      </c>
      <c r="J151" s="53">
        <v>5</v>
      </c>
      <c r="K151" s="53">
        <v>2</v>
      </c>
      <c r="L151" s="53">
        <v>1</v>
      </c>
      <c r="M151" s="53">
        <v>2</v>
      </c>
    </row>
    <row r="152" spans="1:13" x14ac:dyDescent="0.3">
      <c r="A152" s="49" t="s">
        <v>1606</v>
      </c>
      <c r="B152" s="50">
        <v>30303</v>
      </c>
      <c r="C152" s="51" t="s">
        <v>875</v>
      </c>
      <c r="D152" s="52">
        <v>685000</v>
      </c>
      <c r="E152" s="51">
        <v>1</v>
      </c>
      <c r="F152" s="53">
        <v>1</v>
      </c>
      <c r="G152" s="53">
        <v>2</v>
      </c>
      <c r="H152" s="53">
        <v>3</v>
      </c>
      <c r="I152" s="53">
        <v>1</v>
      </c>
      <c r="J152" s="53">
        <v>5</v>
      </c>
      <c r="K152" s="53">
        <v>2</v>
      </c>
      <c r="L152" s="53">
        <v>1</v>
      </c>
      <c r="M152" s="53">
        <v>2</v>
      </c>
    </row>
    <row r="153" spans="1:13" x14ac:dyDescent="0.3">
      <c r="A153" s="49" t="s">
        <v>874</v>
      </c>
      <c r="B153" s="50">
        <v>30304</v>
      </c>
      <c r="C153" s="51" t="s">
        <v>875</v>
      </c>
      <c r="D153" s="52">
        <v>646000</v>
      </c>
      <c r="E153" s="51">
        <v>1</v>
      </c>
      <c r="F153" s="53">
        <v>1</v>
      </c>
      <c r="G153" s="53">
        <v>1</v>
      </c>
      <c r="H153" s="53">
        <v>4</v>
      </c>
      <c r="I153" s="53">
        <v>1</v>
      </c>
      <c r="J153" s="53">
        <v>5</v>
      </c>
      <c r="K153" s="53">
        <v>2</v>
      </c>
      <c r="L153" s="53">
        <v>1</v>
      </c>
      <c r="M153" s="53">
        <v>1</v>
      </c>
    </row>
    <row r="154" spans="1:13" x14ac:dyDescent="0.3">
      <c r="A154" s="49" t="s">
        <v>1608</v>
      </c>
      <c r="B154" s="50">
        <v>30305</v>
      </c>
      <c r="C154" s="51" t="s">
        <v>875</v>
      </c>
      <c r="D154" s="52">
        <v>650000</v>
      </c>
      <c r="E154" s="51">
        <v>1</v>
      </c>
      <c r="F154" s="53">
        <v>1</v>
      </c>
      <c r="G154" s="53">
        <v>2</v>
      </c>
      <c r="H154" s="53">
        <v>4</v>
      </c>
      <c r="I154" s="53">
        <v>1</v>
      </c>
      <c r="J154" s="53">
        <v>5</v>
      </c>
      <c r="K154" s="53">
        <v>2</v>
      </c>
      <c r="L154" s="53">
        <v>1</v>
      </c>
      <c r="M154" s="53">
        <v>2</v>
      </c>
    </row>
    <row r="155" spans="1:13" x14ac:dyDescent="0.3">
      <c r="A155" s="49" t="s">
        <v>1726</v>
      </c>
      <c r="B155" s="50">
        <v>30306</v>
      </c>
      <c r="C155" s="51" t="s">
        <v>875</v>
      </c>
      <c r="D155" s="52">
        <v>658000</v>
      </c>
      <c r="E155" s="51">
        <v>1</v>
      </c>
      <c r="F155" s="53">
        <v>4</v>
      </c>
      <c r="G155" s="53">
        <v>1</v>
      </c>
      <c r="H155" s="53">
        <v>3</v>
      </c>
      <c r="I155" s="53">
        <v>1</v>
      </c>
      <c r="J155" s="53">
        <v>5</v>
      </c>
      <c r="K155" s="53">
        <v>2</v>
      </c>
      <c r="L155" s="53">
        <v>1</v>
      </c>
      <c r="M155" s="53">
        <v>3</v>
      </c>
    </row>
    <row r="156" spans="1:13" x14ac:dyDescent="0.3">
      <c r="A156" s="49" t="s">
        <v>325</v>
      </c>
      <c r="B156" s="50">
        <v>30401</v>
      </c>
      <c r="C156" s="51" t="s">
        <v>326</v>
      </c>
      <c r="D156" s="52">
        <v>825000</v>
      </c>
      <c r="E156" s="51">
        <v>1</v>
      </c>
      <c r="F156" s="53">
        <v>1</v>
      </c>
      <c r="G156" s="53">
        <v>1</v>
      </c>
      <c r="H156" s="53">
        <v>3</v>
      </c>
      <c r="I156" s="53">
        <v>1</v>
      </c>
      <c r="J156" s="53">
        <v>3</v>
      </c>
      <c r="K156" s="53">
        <v>3</v>
      </c>
      <c r="L156" s="53">
        <v>1</v>
      </c>
      <c r="M156" s="53">
        <v>1</v>
      </c>
    </row>
    <row r="157" spans="1:13" x14ac:dyDescent="0.3">
      <c r="A157" s="49" t="s">
        <v>393</v>
      </c>
      <c r="B157" s="50">
        <v>30402</v>
      </c>
      <c r="C157" s="51" t="s">
        <v>326</v>
      </c>
      <c r="D157" s="52">
        <v>905000</v>
      </c>
      <c r="E157" s="51">
        <v>4</v>
      </c>
      <c r="F157" s="53">
        <v>2</v>
      </c>
      <c r="G157" s="53">
        <v>3</v>
      </c>
      <c r="H157" s="53">
        <v>3</v>
      </c>
      <c r="I157" s="53">
        <v>1</v>
      </c>
      <c r="J157" s="53">
        <v>4</v>
      </c>
      <c r="K157" s="53">
        <v>2</v>
      </c>
      <c r="L157" s="53">
        <v>1</v>
      </c>
      <c r="M157" s="53">
        <v>1</v>
      </c>
    </row>
    <row r="158" spans="1:13" x14ac:dyDescent="0.3">
      <c r="A158" s="49" t="s">
        <v>546</v>
      </c>
      <c r="B158" s="50">
        <v>30403</v>
      </c>
      <c r="C158" s="51" t="s">
        <v>326</v>
      </c>
      <c r="D158" s="52">
        <v>701000</v>
      </c>
      <c r="E158" s="51">
        <v>1</v>
      </c>
      <c r="F158" s="53">
        <v>2</v>
      </c>
      <c r="G158" s="53">
        <v>1</v>
      </c>
      <c r="H158" s="53">
        <v>3</v>
      </c>
      <c r="I158" s="53">
        <v>1</v>
      </c>
      <c r="J158" s="53">
        <v>5</v>
      </c>
      <c r="K158" s="53">
        <v>2</v>
      </c>
      <c r="L158" s="53">
        <v>1</v>
      </c>
      <c r="M158" s="53">
        <v>2</v>
      </c>
    </row>
    <row r="159" spans="1:13" x14ac:dyDescent="0.3">
      <c r="A159" s="49" t="s">
        <v>879</v>
      </c>
      <c r="B159" s="50">
        <v>30404</v>
      </c>
      <c r="C159" s="51" t="s">
        <v>326</v>
      </c>
      <c r="D159" s="52">
        <v>695000</v>
      </c>
      <c r="E159" s="51">
        <v>1</v>
      </c>
      <c r="F159" s="53">
        <v>1</v>
      </c>
      <c r="G159" s="53">
        <v>3</v>
      </c>
      <c r="H159" s="53">
        <v>3</v>
      </c>
      <c r="I159" s="53">
        <v>1</v>
      </c>
      <c r="J159" s="53">
        <v>4</v>
      </c>
      <c r="K159" s="53">
        <v>2</v>
      </c>
      <c r="L159" s="53">
        <v>1</v>
      </c>
      <c r="M159" s="53">
        <v>1</v>
      </c>
    </row>
    <row r="160" spans="1:13" x14ac:dyDescent="0.3">
      <c r="A160" s="49" t="s">
        <v>1111</v>
      </c>
      <c r="B160" s="50">
        <v>30501</v>
      </c>
      <c r="C160" s="51" t="s">
        <v>983</v>
      </c>
      <c r="D160" s="52">
        <v>640000</v>
      </c>
      <c r="E160" s="51">
        <v>2</v>
      </c>
      <c r="F160" s="53">
        <v>2</v>
      </c>
      <c r="G160" s="53">
        <v>2</v>
      </c>
      <c r="H160" s="53">
        <v>5</v>
      </c>
      <c r="I160" s="53">
        <v>1</v>
      </c>
      <c r="J160" s="53">
        <v>5</v>
      </c>
      <c r="K160" s="53">
        <v>1</v>
      </c>
      <c r="L160" s="53">
        <v>1</v>
      </c>
      <c r="M160" s="53">
        <v>3</v>
      </c>
    </row>
    <row r="161" spans="1:13" x14ac:dyDescent="0.3">
      <c r="A161" s="49" t="s">
        <v>1497</v>
      </c>
      <c r="B161" s="50">
        <v>30502</v>
      </c>
      <c r="C161" s="51" t="s">
        <v>983</v>
      </c>
      <c r="D161" s="52">
        <v>769000</v>
      </c>
      <c r="E161" s="51">
        <v>2</v>
      </c>
      <c r="F161" s="53">
        <v>2</v>
      </c>
      <c r="G161" s="53">
        <v>1</v>
      </c>
      <c r="H161" s="53">
        <v>4</v>
      </c>
      <c r="I161" s="53">
        <v>1</v>
      </c>
      <c r="J161" s="53">
        <v>5</v>
      </c>
      <c r="K161" s="53">
        <v>2</v>
      </c>
      <c r="L161" s="53">
        <v>1</v>
      </c>
      <c r="M161" s="53">
        <v>1</v>
      </c>
    </row>
    <row r="162" spans="1:13" x14ac:dyDescent="0.3">
      <c r="A162" s="49" t="s">
        <v>982</v>
      </c>
      <c r="B162" s="50">
        <v>30503</v>
      </c>
      <c r="C162" s="51" t="s">
        <v>983</v>
      </c>
      <c r="D162" s="52">
        <v>651000</v>
      </c>
      <c r="E162" s="51">
        <v>1</v>
      </c>
      <c r="F162" s="53">
        <v>3</v>
      </c>
      <c r="G162" s="53">
        <v>1</v>
      </c>
      <c r="H162" s="53">
        <v>4</v>
      </c>
      <c r="I162" s="53">
        <v>1</v>
      </c>
      <c r="J162" s="53">
        <v>5</v>
      </c>
      <c r="K162" s="53">
        <v>2</v>
      </c>
      <c r="L162" s="53">
        <v>1</v>
      </c>
      <c r="M162" s="53">
        <v>2</v>
      </c>
    </row>
    <row r="163" spans="1:13" x14ac:dyDescent="0.3">
      <c r="A163" s="49" t="s">
        <v>985</v>
      </c>
      <c r="B163" s="50">
        <v>30504</v>
      </c>
      <c r="C163" s="51" t="s">
        <v>983</v>
      </c>
      <c r="D163" s="52">
        <v>722000</v>
      </c>
      <c r="E163" s="51">
        <v>1</v>
      </c>
      <c r="F163" s="53">
        <v>1</v>
      </c>
      <c r="G163" s="53">
        <v>1</v>
      </c>
      <c r="H163" s="53">
        <v>4</v>
      </c>
      <c r="I163" s="53">
        <v>1</v>
      </c>
      <c r="J163" s="53">
        <v>5</v>
      </c>
      <c r="K163" s="53">
        <v>2</v>
      </c>
      <c r="L163" s="53">
        <v>3</v>
      </c>
      <c r="M163" s="53">
        <v>1</v>
      </c>
    </row>
    <row r="164" spans="1:13" x14ac:dyDescent="0.3">
      <c r="A164" s="49" t="s">
        <v>2063</v>
      </c>
      <c r="B164" s="50">
        <v>30601</v>
      </c>
      <c r="C164" s="51" t="s">
        <v>989</v>
      </c>
      <c r="D164" s="52">
        <v>410000</v>
      </c>
      <c r="E164" s="51">
        <v>2</v>
      </c>
      <c r="F164" s="53">
        <v>5</v>
      </c>
      <c r="G164" s="53">
        <v>1</v>
      </c>
      <c r="H164" s="53">
        <v>4</v>
      </c>
      <c r="I164" s="53">
        <v>1</v>
      </c>
      <c r="J164" s="53">
        <v>3</v>
      </c>
      <c r="K164" s="53">
        <v>1</v>
      </c>
      <c r="L164" s="53">
        <v>1</v>
      </c>
      <c r="M164" s="53">
        <v>1</v>
      </c>
    </row>
    <row r="165" spans="1:13" x14ac:dyDescent="0.3">
      <c r="A165" s="49" t="s">
        <v>1729</v>
      </c>
      <c r="B165" s="50">
        <v>30602</v>
      </c>
      <c r="C165" s="51" t="s">
        <v>989</v>
      </c>
      <c r="D165" s="52">
        <v>340000</v>
      </c>
      <c r="E165" s="51">
        <v>1</v>
      </c>
      <c r="F165" s="53">
        <v>2</v>
      </c>
      <c r="G165" s="53">
        <v>1</v>
      </c>
      <c r="H165" s="53">
        <v>4</v>
      </c>
      <c r="I165" s="53">
        <v>1</v>
      </c>
      <c r="J165" s="53">
        <v>3</v>
      </c>
      <c r="K165" s="53">
        <v>1</v>
      </c>
      <c r="L165" s="53">
        <v>1</v>
      </c>
      <c r="M165" s="53">
        <v>2</v>
      </c>
    </row>
    <row r="166" spans="1:13" x14ac:dyDescent="0.3">
      <c r="A166" s="49" t="s">
        <v>988</v>
      </c>
      <c r="B166" s="50">
        <v>30603</v>
      </c>
      <c r="C166" s="51" t="s">
        <v>989</v>
      </c>
      <c r="D166" s="52">
        <v>255000</v>
      </c>
      <c r="E166" s="51">
        <v>3</v>
      </c>
      <c r="F166" s="53">
        <v>1</v>
      </c>
      <c r="G166" s="53">
        <v>5</v>
      </c>
      <c r="H166" s="53">
        <v>2</v>
      </c>
      <c r="I166" s="53">
        <v>1</v>
      </c>
      <c r="J166" s="53">
        <v>3</v>
      </c>
      <c r="K166" s="53">
        <v>1</v>
      </c>
      <c r="L166" s="53">
        <v>1</v>
      </c>
      <c r="M166" s="53">
        <v>2</v>
      </c>
    </row>
    <row r="167" spans="1:13" x14ac:dyDescent="0.3">
      <c r="A167" s="49" t="s">
        <v>2487</v>
      </c>
      <c r="B167" s="50">
        <v>30604</v>
      </c>
      <c r="C167" s="51" t="s">
        <v>989</v>
      </c>
      <c r="D167" s="52">
        <v>395000</v>
      </c>
      <c r="E167" s="51">
        <v>4</v>
      </c>
      <c r="F167" s="53">
        <v>1</v>
      </c>
      <c r="G167" s="53">
        <v>5</v>
      </c>
      <c r="H167" s="53">
        <v>3</v>
      </c>
      <c r="I167" s="53">
        <v>1</v>
      </c>
      <c r="J167" s="53">
        <v>3</v>
      </c>
      <c r="K167" s="53">
        <v>1</v>
      </c>
      <c r="L167" s="53">
        <v>1</v>
      </c>
      <c r="M167" s="53">
        <v>4</v>
      </c>
    </row>
    <row r="168" spans="1:13" x14ac:dyDescent="0.3">
      <c r="A168" s="49" t="s">
        <v>1501</v>
      </c>
      <c r="B168" s="50">
        <v>30605</v>
      </c>
      <c r="C168" s="51" t="s">
        <v>989</v>
      </c>
      <c r="D168" s="52">
        <v>325000</v>
      </c>
      <c r="E168" s="51">
        <v>1</v>
      </c>
      <c r="F168" s="53">
        <v>1</v>
      </c>
      <c r="G168" s="53">
        <v>4</v>
      </c>
      <c r="H168" s="53">
        <v>2</v>
      </c>
      <c r="I168" s="53">
        <v>1</v>
      </c>
      <c r="J168" s="53">
        <v>2</v>
      </c>
      <c r="K168" s="53">
        <v>1</v>
      </c>
      <c r="L168" s="53">
        <v>5</v>
      </c>
      <c r="M168" s="53">
        <v>1</v>
      </c>
    </row>
    <row r="169" spans="1:13" x14ac:dyDescent="0.3">
      <c r="A169" s="49" t="s">
        <v>469</v>
      </c>
      <c r="B169" s="50">
        <v>30701</v>
      </c>
      <c r="C169" s="51" t="s">
        <v>101</v>
      </c>
      <c r="D169" s="52">
        <v>267000</v>
      </c>
      <c r="E169" s="51">
        <v>2</v>
      </c>
      <c r="F169" s="53">
        <v>1</v>
      </c>
      <c r="G169" s="53">
        <v>2</v>
      </c>
      <c r="H169" s="53">
        <v>2</v>
      </c>
      <c r="I169" s="53">
        <v>1</v>
      </c>
      <c r="J169" s="53">
        <v>4</v>
      </c>
      <c r="K169" s="53">
        <v>1</v>
      </c>
      <c r="L169" s="53">
        <v>1</v>
      </c>
      <c r="M169" s="53">
        <v>1</v>
      </c>
    </row>
    <row r="170" spans="1:13" x14ac:dyDescent="0.3">
      <c r="A170" s="49" t="s">
        <v>115</v>
      </c>
      <c r="B170" s="50">
        <v>30703</v>
      </c>
      <c r="C170" s="51" t="s">
        <v>101</v>
      </c>
      <c r="D170" s="52">
        <v>345000</v>
      </c>
      <c r="E170" s="51">
        <v>1</v>
      </c>
      <c r="F170" s="53">
        <v>1</v>
      </c>
      <c r="G170" s="53">
        <v>3</v>
      </c>
      <c r="H170" s="53">
        <v>2</v>
      </c>
      <c r="I170" s="53">
        <v>1</v>
      </c>
      <c r="J170" s="53">
        <v>3</v>
      </c>
      <c r="K170" s="53">
        <v>1</v>
      </c>
      <c r="L170" s="53">
        <v>1</v>
      </c>
      <c r="M170" s="53">
        <v>2</v>
      </c>
    </row>
    <row r="171" spans="1:13" x14ac:dyDescent="0.3">
      <c r="A171" s="49" t="s">
        <v>664</v>
      </c>
      <c r="B171" s="50">
        <v>30801</v>
      </c>
      <c r="C171" s="51" t="s">
        <v>400</v>
      </c>
      <c r="D171" s="52">
        <v>255000</v>
      </c>
      <c r="E171" s="51">
        <v>1</v>
      </c>
      <c r="F171" s="53">
        <v>1</v>
      </c>
      <c r="G171" s="53">
        <v>1</v>
      </c>
      <c r="H171" s="53">
        <v>4</v>
      </c>
      <c r="I171" s="53">
        <v>1</v>
      </c>
      <c r="J171" s="53">
        <v>3</v>
      </c>
      <c r="K171" s="53">
        <v>1</v>
      </c>
      <c r="L171" s="53">
        <v>1</v>
      </c>
      <c r="M171" s="53">
        <v>1</v>
      </c>
    </row>
    <row r="172" spans="1:13" x14ac:dyDescent="0.3">
      <c r="A172" s="49" t="s">
        <v>399</v>
      </c>
      <c r="B172" s="50">
        <v>30803</v>
      </c>
      <c r="C172" s="51" t="s">
        <v>400</v>
      </c>
      <c r="D172" s="52">
        <v>390000</v>
      </c>
      <c r="E172" s="51">
        <v>1</v>
      </c>
      <c r="F172" s="53">
        <v>1</v>
      </c>
      <c r="G172" s="53">
        <v>2</v>
      </c>
      <c r="H172" s="53">
        <v>3</v>
      </c>
      <c r="I172" s="53">
        <v>1</v>
      </c>
      <c r="J172" s="53">
        <v>3</v>
      </c>
      <c r="K172" s="53">
        <v>1</v>
      </c>
      <c r="L172" s="53">
        <v>1</v>
      </c>
      <c r="M172" s="53">
        <v>1</v>
      </c>
    </row>
    <row r="173" spans="1:13" x14ac:dyDescent="0.3">
      <c r="A173" s="49" t="s">
        <v>1367</v>
      </c>
      <c r="B173" s="50">
        <v>30805</v>
      </c>
      <c r="C173" s="51" t="s">
        <v>400</v>
      </c>
      <c r="D173" s="52">
        <v>325000</v>
      </c>
      <c r="E173" s="51">
        <v>1</v>
      </c>
      <c r="F173" s="53">
        <v>5</v>
      </c>
      <c r="G173" s="53">
        <v>2</v>
      </c>
      <c r="H173" s="53">
        <v>4</v>
      </c>
      <c r="I173" s="53">
        <v>1</v>
      </c>
      <c r="J173" s="53">
        <v>5</v>
      </c>
      <c r="K173" s="53">
        <v>1</v>
      </c>
      <c r="L173" s="53">
        <v>1</v>
      </c>
      <c r="M173" s="53">
        <v>1</v>
      </c>
    </row>
    <row r="174" spans="1:13" x14ac:dyDescent="0.3">
      <c r="A174" s="49" t="s">
        <v>2415</v>
      </c>
      <c r="B174" s="50">
        <v>30901</v>
      </c>
      <c r="C174" s="51" t="s">
        <v>1229</v>
      </c>
      <c r="D174" s="52">
        <v>910000</v>
      </c>
      <c r="E174" s="51">
        <v>2</v>
      </c>
      <c r="F174" s="53">
        <v>1</v>
      </c>
      <c r="G174" s="53">
        <v>3</v>
      </c>
      <c r="H174" s="53">
        <v>3</v>
      </c>
      <c r="I174" s="53">
        <v>2</v>
      </c>
      <c r="J174" s="53">
        <v>4</v>
      </c>
      <c r="K174" s="53">
        <v>2</v>
      </c>
      <c r="L174" s="53">
        <v>1</v>
      </c>
      <c r="M174" s="53">
        <v>5</v>
      </c>
    </row>
    <row r="175" spans="1:13" x14ac:dyDescent="0.3">
      <c r="A175" s="49" t="s">
        <v>2489</v>
      </c>
      <c r="B175" s="50">
        <v>30902</v>
      </c>
      <c r="C175" s="51" t="s">
        <v>1229</v>
      </c>
      <c r="D175" s="52">
        <v>900000</v>
      </c>
      <c r="E175" s="51">
        <v>2</v>
      </c>
      <c r="F175" s="53">
        <v>1</v>
      </c>
      <c r="G175" s="53">
        <v>5</v>
      </c>
      <c r="H175" s="53">
        <v>3</v>
      </c>
      <c r="I175" s="53">
        <v>3</v>
      </c>
      <c r="J175" s="53">
        <v>4</v>
      </c>
      <c r="K175" s="53">
        <v>2</v>
      </c>
      <c r="L175" s="53">
        <v>1</v>
      </c>
      <c r="M175" s="53">
        <v>5</v>
      </c>
    </row>
    <row r="176" spans="1:13" x14ac:dyDescent="0.3">
      <c r="A176" s="49" t="s">
        <v>2269</v>
      </c>
      <c r="B176" s="50">
        <v>30903</v>
      </c>
      <c r="C176" s="51" t="s">
        <v>1229</v>
      </c>
      <c r="D176" s="52">
        <v>700000</v>
      </c>
      <c r="E176" s="51">
        <v>2</v>
      </c>
      <c r="F176" s="53">
        <v>3</v>
      </c>
      <c r="G176" s="53">
        <v>1</v>
      </c>
      <c r="H176" s="53">
        <v>3</v>
      </c>
      <c r="I176" s="53">
        <v>3</v>
      </c>
      <c r="J176" s="53">
        <v>3</v>
      </c>
      <c r="K176" s="53">
        <v>1</v>
      </c>
      <c r="L176" s="53">
        <v>1</v>
      </c>
      <c r="M176" s="53">
        <v>5</v>
      </c>
    </row>
    <row r="177" spans="1:13" x14ac:dyDescent="0.3">
      <c r="A177" s="49" t="s">
        <v>2068</v>
      </c>
      <c r="B177" s="50">
        <v>30905</v>
      </c>
      <c r="C177" s="51" t="s">
        <v>1229</v>
      </c>
      <c r="D177" s="52">
        <v>765000</v>
      </c>
      <c r="E177" s="51">
        <v>2</v>
      </c>
      <c r="F177" s="53">
        <v>5</v>
      </c>
      <c r="G177" s="53">
        <v>1</v>
      </c>
      <c r="H177" s="53">
        <v>3</v>
      </c>
      <c r="I177" s="53">
        <v>1</v>
      </c>
      <c r="J177" s="53">
        <v>3</v>
      </c>
      <c r="K177" s="53">
        <v>1</v>
      </c>
      <c r="L177" s="53">
        <v>1</v>
      </c>
      <c r="M177" s="53">
        <v>3</v>
      </c>
    </row>
    <row r="178" spans="1:13" x14ac:dyDescent="0.3">
      <c r="A178" s="49" t="s">
        <v>1508</v>
      </c>
      <c r="B178" s="50">
        <v>30906</v>
      </c>
      <c r="C178" s="51" t="s">
        <v>1229</v>
      </c>
      <c r="D178" s="52">
        <v>720000</v>
      </c>
      <c r="E178" s="51">
        <v>2</v>
      </c>
      <c r="F178" s="53">
        <v>4</v>
      </c>
      <c r="G178" s="53">
        <v>1</v>
      </c>
      <c r="H178" s="53">
        <v>4</v>
      </c>
      <c r="I178" s="53">
        <v>1</v>
      </c>
      <c r="J178" s="53">
        <v>3</v>
      </c>
      <c r="K178" s="53">
        <v>1</v>
      </c>
      <c r="L178" s="53">
        <v>1</v>
      </c>
      <c r="M178" s="53">
        <v>4</v>
      </c>
    </row>
    <row r="179" spans="1:13" x14ac:dyDescent="0.3">
      <c r="A179" s="49" t="s">
        <v>1228</v>
      </c>
      <c r="B179" s="50">
        <v>30907</v>
      </c>
      <c r="C179" s="51" t="s">
        <v>1229</v>
      </c>
      <c r="D179" s="52">
        <v>700000</v>
      </c>
      <c r="E179" s="51">
        <v>1</v>
      </c>
      <c r="F179" s="53">
        <v>3</v>
      </c>
      <c r="G179" s="53">
        <v>2</v>
      </c>
      <c r="H179" s="53">
        <v>4</v>
      </c>
      <c r="I179" s="53">
        <v>1</v>
      </c>
      <c r="J179" s="53">
        <v>4</v>
      </c>
      <c r="K179" s="53">
        <v>1</v>
      </c>
      <c r="L179" s="53">
        <v>1</v>
      </c>
      <c r="M179" s="53">
        <v>3</v>
      </c>
    </row>
    <row r="180" spans="1:13" x14ac:dyDescent="0.3">
      <c r="A180" s="49" t="s">
        <v>1856</v>
      </c>
      <c r="B180" s="50">
        <v>30908</v>
      </c>
      <c r="C180" s="51" t="s">
        <v>1229</v>
      </c>
      <c r="D180" s="52">
        <v>805000</v>
      </c>
      <c r="E180" s="51">
        <v>2</v>
      </c>
      <c r="F180" s="53">
        <v>3</v>
      </c>
      <c r="G180" s="53">
        <v>1</v>
      </c>
      <c r="H180" s="53">
        <v>3</v>
      </c>
      <c r="I180" s="53">
        <v>2</v>
      </c>
      <c r="J180" s="53">
        <v>4</v>
      </c>
      <c r="K180" s="53">
        <v>2</v>
      </c>
      <c r="L180" s="53">
        <v>2</v>
      </c>
      <c r="M180" s="53">
        <v>4</v>
      </c>
    </row>
    <row r="181" spans="1:13" x14ac:dyDescent="0.3">
      <c r="A181" s="49" t="s">
        <v>2182</v>
      </c>
      <c r="B181" s="50">
        <v>30909</v>
      </c>
      <c r="C181" s="51" t="s">
        <v>1229</v>
      </c>
      <c r="D181" s="52">
        <v>680000</v>
      </c>
      <c r="E181" s="51">
        <v>1</v>
      </c>
      <c r="F181" s="53">
        <v>1</v>
      </c>
      <c r="G181" s="53">
        <v>1</v>
      </c>
      <c r="H181" s="53">
        <v>4</v>
      </c>
      <c r="I181" s="53">
        <v>2</v>
      </c>
      <c r="J181" s="53">
        <v>4</v>
      </c>
      <c r="K181" s="53">
        <v>1</v>
      </c>
      <c r="L181" s="53">
        <v>1</v>
      </c>
      <c r="M181" s="53">
        <v>5</v>
      </c>
    </row>
    <row r="182" spans="1:13" x14ac:dyDescent="0.3">
      <c r="A182" s="49" t="s">
        <v>1617</v>
      </c>
      <c r="B182" s="50">
        <v>30910</v>
      </c>
      <c r="C182" s="51" t="s">
        <v>1229</v>
      </c>
      <c r="D182" s="52">
        <v>750000</v>
      </c>
      <c r="E182" s="51">
        <v>2</v>
      </c>
      <c r="F182" s="53">
        <v>1</v>
      </c>
      <c r="G182" s="53">
        <v>4</v>
      </c>
      <c r="H182" s="53">
        <v>3</v>
      </c>
      <c r="I182" s="53">
        <v>2</v>
      </c>
      <c r="J182" s="53">
        <v>3</v>
      </c>
      <c r="K182" s="53">
        <v>1</v>
      </c>
      <c r="L182" s="53">
        <v>1</v>
      </c>
      <c r="M182" s="53">
        <v>5</v>
      </c>
    </row>
    <row r="183" spans="1:13" x14ac:dyDescent="0.3">
      <c r="A183" s="49" t="s">
        <v>884</v>
      </c>
      <c r="B183" s="50">
        <v>31001</v>
      </c>
      <c r="C183" s="51" t="s">
        <v>549</v>
      </c>
      <c r="D183" s="52">
        <v>580000</v>
      </c>
      <c r="E183" s="51">
        <v>1</v>
      </c>
      <c r="F183" s="53">
        <v>1</v>
      </c>
      <c r="G183" s="53">
        <v>2</v>
      </c>
      <c r="H183" s="53">
        <v>4</v>
      </c>
      <c r="I183" s="53">
        <v>1</v>
      </c>
      <c r="J183" s="53">
        <v>4</v>
      </c>
      <c r="K183" s="53">
        <v>1</v>
      </c>
      <c r="L183" s="53">
        <v>1</v>
      </c>
      <c r="M183" s="53">
        <v>3</v>
      </c>
    </row>
    <row r="184" spans="1:13" x14ac:dyDescent="0.3">
      <c r="A184" s="49" t="s">
        <v>551</v>
      </c>
      <c r="B184" s="50">
        <v>31003</v>
      </c>
      <c r="C184" s="51" t="s">
        <v>549</v>
      </c>
      <c r="D184" s="52">
        <v>473000</v>
      </c>
      <c r="E184" s="51">
        <v>1</v>
      </c>
      <c r="F184" s="53">
        <v>1</v>
      </c>
      <c r="G184" s="53">
        <v>1</v>
      </c>
      <c r="H184" s="53">
        <v>4</v>
      </c>
      <c r="I184" s="53">
        <v>1</v>
      </c>
      <c r="J184" s="53">
        <v>3</v>
      </c>
      <c r="K184" s="53">
        <v>2</v>
      </c>
      <c r="L184" s="53">
        <v>1</v>
      </c>
      <c r="M184" s="53">
        <v>2</v>
      </c>
    </row>
    <row r="185" spans="1:13" x14ac:dyDescent="0.3">
      <c r="A185" s="49" t="s">
        <v>554</v>
      </c>
      <c r="B185" s="50">
        <v>31004</v>
      </c>
      <c r="C185" s="51" t="s">
        <v>549</v>
      </c>
      <c r="D185" s="52">
        <v>470000</v>
      </c>
      <c r="E185" s="51">
        <v>1</v>
      </c>
      <c r="F185" s="53">
        <v>3</v>
      </c>
      <c r="G185" s="53">
        <v>1</v>
      </c>
      <c r="H185" s="53">
        <v>5</v>
      </c>
      <c r="I185" s="53">
        <v>1</v>
      </c>
      <c r="J185" s="53">
        <v>4</v>
      </c>
      <c r="K185" s="53">
        <v>1</v>
      </c>
      <c r="L185" s="53">
        <v>1</v>
      </c>
      <c r="M185" s="53">
        <v>1</v>
      </c>
    </row>
    <row r="186" spans="1:13" x14ac:dyDescent="0.3">
      <c r="A186" s="49" t="s">
        <v>1862</v>
      </c>
      <c r="B186" s="50">
        <v>31102</v>
      </c>
      <c r="C186" s="51" t="s">
        <v>473</v>
      </c>
      <c r="D186" s="52">
        <v>485000</v>
      </c>
      <c r="E186" s="51">
        <v>1</v>
      </c>
      <c r="F186" s="53">
        <v>4</v>
      </c>
      <c r="G186" s="53">
        <v>1</v>
      </c>
      <c r="H186" s="53">
        <v>4</v>
      </c>
      <c r="I186" s="53">
        <v>1</v>
      </c>
      <c r="J186" s="53">
        <v>3</v>
      </c>
      <c r="K186" s="53">
        <v>2</v>
      </c>
      <c r="L186" s="53">
        <v>1</v>
      </c>
      <c r="M186" s="53">
        <v>2</v>
      </c>
    </row>
    <row r="187" spans="1:13" x14ac:dyDescent="0.3">
      <c r="A187" s="49" t="s">
        <v>886</v>
      </c>
      <c r="B187" s="50">
        <v>31103</v>
      </c>
      <c r="C187" s="51" t="s">
        <v>473</v>
      </c>
      <c r="D187" s="52">
        <v>530000</v>
      </c>
      <c r="E187" s="51">
        <v>1</v>
      </c>
      <c r="F187" s="53">
        <v>1</v>
      </c>
      <c r="G187" s="53">
        <v>1</v>
      </c>
      <c r="H187" s="53">
        <v>4</v>
      </c>
      <c r="I187" s="53">
        <v>1</v>
      </c>
      <c r="J187" s="53">
        <v>3</v>
      </c>
      <c r="K187" s="53">
        <v>2</v>
      </c>
      <c r="L187" s="53">
        <v>1</v>
      </c>
      <c r="M187" s="53">
        <v>2</v>
      </c>
    </row>
    <row r="188" spans="1:13" x14ac:dyDescent="0.3">
      <c r="A188" s="49" t="s">
        <v>472</v>
      </c>
      <c r="B188" s="50">
        <v>31105</v>
      </c>
      <c r="C188" s="51" t="s">
        <v>473</v>
      </c>
      <c r="D188" s="52">
        <v>502000</v>
      </c>
      <c r="E188" s="51">
        <v>1</v>
      </c>
      <c r="F188" s="53">
        <v>1</v>
      </c>
      <c r="G188" s="53">
        <v>1</v>
      </c>
      <c r="H188" s="53">
        <v>4</v>
      </c>
      <c r="I188" s="53">
        <v>1</v>
      </c>
      <c r="J188" s="53">
        <v>3</v>
      </c>
      <c r="K188" s="53">
        <v>2</v>
      </c>
      <c r="L188" s="53">
        <v>1</v>
      </c>
      <c r="M188" s="53">
        <v>1</v>
      </c>
    </row>
    <row r="189" spans="1:13" x14ac:dyDescent="0.3">
      <c r="A189" s="49" t="s">
        <v>1234</v>
      </c>
      <c r="B189" s="50">
        <v>31106</v>
      </c>
      <c r="C189" s="51" t="s">
        <v>473</v>
      </c>
      <c r="D189" s="52">
        <v>451000</v>
      </c>
      <c r="E189" s="51">
        <v>1</v>
      </c>
      <c r="F189" s="53">
        <v>2</v>
      </c>
      <c r="G189" s="53">
        <v>1</v>
      </c>
      <c r="H189" s="53">
        <v>4</v>
      </c>
      <c r="I189" s="53">
        <v>1</v>
      </c>
      <c r="J189" s="53">
        <v>3</v>
      </c>
      <c r="K189" s="53">
        <v>1</v>
      </c>
      <c r="L189" s="53">
        <v>1</v>
      </c>
      <c r="M189" s="53">
        <v>2</v>
      </c>
    </row>
    <row r="190" spans="1:13" x14ac:dyDescent="0.3">
      <c r="A190" s="49" t="s">
        <v>2276</v>
      </c>
      <c r="B190" s="50">
        <v>31201</v>
      </c>
      <c r="C190" s="51" t="s">
        <v>995</v>
      </c>
      <c r="D190" s="52">
        <v>327000</v>
      </c>
      <c r="E190" s="51">
        <v>1</v>
      </c>
      <c r="F190" s="53">
        <v>1</v>
      </c>
      <c r="G190" s="53">
        <v>2</v>
      </c>
      <c r="H190" s="53">
        <v>3</v>
      </c>
      <c r="I190" s="53">
        <v>1</v>
      </c>
      <c r="J190" s="53">
        <v>3</v>
      </c>
      <c r="K190" s="53">
        <v>1</v>
      </c>
      <c r="L190" s="53">
        <v>1</v>
      </c>
      <c r="M190" s="53">
        <v>1</v>
      </c>
    </row>
    <row r="191" spans="1:13" x14ac:dyDescent="0.3">
      <c r="A191" s="49" t="s">
        <v>994</v>
      </c>
      <c r="B191" s="50">
        <v>31202</v>
      </c>
      <c r="C191" s="51" t="s">
        <v>995</v>
      </c>
      <c r="D191" s="52">
        <v>355000</v>
      </c>
      <c r="E191" s="51">
        <v>1</v>
      </c>
      <c r="F191" s="53">
        <v>3</v>
      </c>
      <c r="G191" s="53">
        <v>1</v>
      </c>
      <c r="H191" s="53">
        <v>3</v>
      </c>
      <c r="I191" s="53">
        <v>1</v>
      </c>
      <c r="J191" s="53">
        <v>3</v>
      </c>
      <c r="K191" s="53">
        <v>1</v>
      </c>
      <c r="L191" s="53">
        <v>1</v>
      </c>
      <c r="M191" s="53">
        <v>1</v>
      </c>
    </row>
    <row r="192" spans="1:13" x14ac:dyDescent="0.3">
      <c r="A192" s="49" t="s">
        <v>2186</v>
      </c>
      <c r="B192" s="50">
        <v>31203</v>
      </c>
      <c r="C192" s="51" t="s">
        <v>995</v>
      </c>
      <c r="D192" s="52">
        <v>420000</v>
      </c>
      <c r="E192" s="51">
        <v>1</v>
      </c>
      <c r="F192" s="53">
        <v>5</v>
      </c>
      <c r="G192" s="53">
        <v>1</v>
      </c>
      <c r="H192" s="53">
        <v>3</v>
      </c>
      <c r="I192" s="53">
        <v>1</v>
      </c>
      <c r="J192" s="53">
        <v>3</v>
      </c>
      <c r="K192" s="53">
        <v>1</v>
      </c>
      <c r="L192" s="53">
        <v>1</v>
      </c>
      <c r="M192" s="53">
        <v>3</v>
      </c>
    </row>
    <row r="193" spans="1:13" x14ac:dyDescent="0.3">
      <c r="A193" s="49" t="s">
        <v>2278</v>
      </c>
      <c r="B193" s="50">
        <v>31301</v>
      </c>
      <c r="C193" s="51" t="s">
        <v>557</v>
      </c>
      <c r="D193" s="52">
        <v>598000</v>
      </c>
      <c r="E193" s="51">
        <v>2</v>
      </c>
      <c r="F193" s="53">
        <v>1</v>
      </c>
      <c r="G193" s="53">
        <v>1</v>
      </c>
      <c r="H193" s="53">
        <v>1</v>
      </c>
      <c r="I193" s="53">
        <v>3</v>
      </c>
      <c r="J193" s="53">
        <v>2</v>
      </c>
      <c r="K193" s="53">
        <v>2</v>
      </c>
      <c r="L193" s="53">
        <v>1</v>
      </c>
      <c r="M193" s="53">
        <v>5</v>
      </c>
    </row>
    <row r="194" spans="1:13" x14ac:dyDescent="0.3">
      <c r="A194" s="49" t="s">
        <v>1237</v>
      </c>
      <c r="B194" s="50">
        <v>31302</v>
      </c>
      <c r="C194" s="51" t="s">
        <v>557</v>
      </c>
      <c r="D194" s="52">
        <v>500000</v>
      </c>
      <c r="E194" s="51">
        <v>1</v>
      </c>
      <c r="F194" s="53">
        <v>1</v>
      </c>
      <c r="G194" s="53">
        <v>1</v>
      </c>
      <c r="H194" s="53">
        <v>4</v>
      </c>
      <c r="I194" s="53">
        <v>1</v>
      </c>
      <c r="J194" s="53">
        <v>3</v>
      </c>
      <c r="K194" s="53">
        <v>2</v>
      </c>
      <c r="L194" s="53">
        <v>1</v>
      </c>
      <c r="M194" s="53">
        <v>2</v>
      </c>
    </row>
    <row r="195" spans="1:13" x14ac:dyDescent="0.3">
      <c r="A195" s="49" t="s">
        <v>556</v>
      </c>
      <c r="B195" s="50">
        <v>31304</v>
      </c>
      <c r="C195" s="51" t="s">
        <v>557</v>
      </c>
      <c r="D195" s="52">
        <v>532000</v>
      </c>
      <c r="E195" s="51">
        <v>1</v>
      </c>
      <c r="F195" s="53">
        <v>1</v>
      </c>
      <c r="G195" s="53">
        <v>1</v>
      </c>
      <c r="H195" s="53">
        <v>4</v>
      </c>
      <c r="I195" s="53">
        <v>1</v>
      </c>
      <c r="J195" s="53">
        <v>3</v>
      </c>
      <c r="K195" s="53">
        <v>2</v>
      </c>
      <c r="L195" s="53">
        <v>2</v>
      </c>
      <c r="M195" s="53">
        <v>2</v>
      </c>
    </row>
    <row r="196" spans="1:13" x14ac:dyDescent="0.3">
      <c r="A196" s="49" t="s">
        <v>2501</v>
      </c>
      <c r="B196" s="50">
        <v>31305</v>
      </c>
      <c r="C196" s="51" t="s">
        <v>557</v>
      </c>
      <c r="D196" s="52">
        <v>602000</v>
      </c>
      <c r="E196" s="51">
        <v>1</v>
      </c>
      <c r="F196" s="53">
        <v>1</v>
      </c>
      <c r="G196" s="53">
        <v>3</v>
      </c>
      <c r="H196" s="53">
        <v>3</v>
      </c>
      <c r="I196" s="53">
        <v>2</v>
      </c>
      <c r="J196" s="53">
        <v>3</v>
      </c>
      <c r="K196" s="53">
        <v>2</v>
      </c>
      <c r="L196" s="53">
        <v>1</v>
      </c>
      <c r="M196" s="53">
        <v>4</v>
      </c>
    </row>
    <row r="197" spans="1:13" x14ac:dyDescent="0.3">
      <c r="A197" s="49" t="s">
        <v>402</v>
      </c>
      <c r="B197" s="50">
        <v>31401</v>
      </c>
      <c r="C197" s="51" t="s">
        <v>403</v>
      </c>
      <c r="D197" s="52">
        <v>710000</v>
      </c>
      <c r="E197" s="51">
        <v>1</v>
      </c>
      <c r="F197" s="53">
        <v>1</v>
      </c>
      <c r="G197" s="53">
        <v>5</v>
      </c>
      <c r="H197" s="53">
        <v>3</v>
      </c>
      <c r="I197" s="53">
        <v>1</v>
      </c>
      <c r="J197" s="53">
        <v>5</v>
      </c>
      <c r="K197" s="53">
        <v>2</v>
      </c>
      <c r="L197" s="53">
        <v>1</v>
      </c>
      <c r="M197" s="53">
        <v>2</v>
      </c>
    </row>
    <row r="198" spans="1:13" x14ac:dyDescent="0.3">
      <c r="A198" s="49" t="s">
        <v>1967</v>
      </c>
      <c r="B198" s="50">
        <v>31402</v>
      </c>
      <c r="C198" s="51" t="s">
        <v>403</v>
      </c>
      <c r="D198" s="52">
        <v>585000</v>
      </c>
      <c r="E198" s="51">
        <v>1</v>
      </c>
      <c r="F198" s="53">
        <v>4</v>
      </c>
      <c r="G198" s="53">
        <v>1</v>
      </c>
      <c r="H198" s="53">
        <v>5</v>
      </c>
      <c r="I198" s="53">
        <v>1</v>
      </c>
      <c r="J198" s="53">
        <v>5</v>
      </c>
      <c r="K198" s="53">
        <v>2</v>
      </c>
      <c r="L198" s="53">
        <v>1</v>
      </c>
      <c r="M198" s="53">
        <v>2</v>
      </c>
    </row>
    <row r="199" spans="1:13" x14ac:dyDescent="0.3">
      <c r="A199" s="49" t="s">
        <v>1516</v>
      </c>
      <c r="B199" s="50">
        <v>31403</v>
      </c>
      <c r="C199" s="51" t="s">
        <v>403</v>
      </c>
      <c r="D199" s="52">
        <v>546001</v>
      </c>
      <c r="E199" s="51">
        <v>1</v>
      </c>
      <c r="F199" s="53">
        <v>1</v>
      </c>
      <c r="G199" s="53">
        <v>1</v>
      </c>
      <c r="H199" s="53">
        <v>4</v>
      </c>
      <c r="I199" s="53">
        <v>1</v>
      </c>
      <c r="J199" s="53">
        <v>3</v>
      </c>
      <c r="K199" s="53">
        <v>2</v>
      </c>
      <c r="L199" s="53">
        <v>1</v>
      </c>
      <c r="M199" s="53">
        <v>2</v>
      </c>
    </row>
    <row r="200" spans="1:13" x14ac:dyDescent="0.3">
      <c r="A200" s="49" t="s">
        <v>2076</v>
      </c>
      <c r="B200" s="50">
        <v>31601</v>
      </c>
      <c r="C200" s="51" t="s">
        <v>1626</v>
      </c>
      <c r="D200" s="52">
        <v>670000</v>
      </c>
      <c r="E200" s="51">
        <v>2</v>
      </c>
      <c r="F200" s="53">
        <v>2</v>
      </c>
      <c r="G200" s="53">
        <v>1</v>
      </c>
      <c r="H200" s="53">
        <v>3</v>
      </c>
      <c r="I200" s="53">
        <v>1</v>
      </c>
      <c r="J200" s="53">
        <v>4</v>
      </c>
      <c r="K200" s="53">
        <v>2</v>
      </c>
      <c r="L200" s="53">
        <v>1</v>
      </c>
      <c r="M200" s="53">
        <v>3</v>
      </c>
    </row>
    <row r="201" spans="1:13" x14ac:dyDescent="0.3">
      <c r="A201" s="49" t="s">
        <v>1969</v>
      </c>
      <c r="B201" s="50">
        <v>31602</v>
      </c>
      <c r="C201" s="51" t="s">
        <v>1626</v>
      </c>
      <c r="D201" s="52">
        <v>762500</v>
      </c>
      <c r="E201" s="51">
        <v>1</v>
      </c>
      <c r="F201" s="53">
        <v>2</v>
      </c>
      <c r="G201" s="53">
        <v>2</v>
      </c>
      <c r="H201" s="53">
        <v>3</v>
      </c>
      <c r="I201" s="53">
        <v>2</v>
      </c>
      <c r="J201" s="53">
        <v>4</v>
      </c>
      <c r="K201" s="53">
        <v>2</v>
      </c>
      <c r="L201" s="53">
        <v>1</v>
      </c>
      <c r="M201" s="53">
        <v>4</v>
      </c>
    </row>
    <row r="202" spans="1:13" x14ac:dyDescent="0.3">
      <c r="A202" s="49" t="s">
        <v>2347</v>
      </c>
      <c r="B202" s="50">
        <v>31603</v>
      </c>
      <c r="C202" s="51" t="s">
        <v>1626</v>
      </c>
      <c r="D202" s="52">
        <v>750000</v>
      </c>
      <c r="E202" s="51">
        <v>3</v>
      </c>
      <c r="F202" s="53">
        <v>1</v>
      </c>
      <c r="G202" s="53">
        <v>1</v>
      </c>
      <c r="H202" s="53">
        <v>3</v>
      </c>
      <c r="I202" s="53">
        <v>2</v>
      </c>
      <c r="J202" s="53">
        <v>4</v>
      </c>
      <c r="K202" s="53">
        <v>2</v>
      </c>
      <c r="L202" s="53">
        <v>1</v>
      </c>
      <c r="M202" s="53">
        <v>4</v>
      </c>
    </row>
    <row r="203" spans="1:13" x14ac:dyDescent="0.3">
      <c r="A203" s="49" t="s">
        <v>2508</v>
      </c>
      <c r="B203" s="50">
        <v>31605</v>
      </c>
      <c r="C203" s="51" t="s">
        <v>1626</v>
      </c>
      <c r="D203" s="52">
        <v>1150000</v>
      </c>
      <c r="E203" s="51">
        <v>3</v>
      </c>
      <c r="F203" s="53">
        <v>1</v>
      </c>
      <c r="G203" s="53">
        <v>2</v>
      </c>
      <c r="H203" s="53">
        <v>2</v>
      </c>
      <c r="I203" s="53">
        <v>4</v>
      </c>
      <c r="J203" s="53">
        <v>3</v>
      </c>
      <c r="K203" s="53">
        <v>3</v>
      </c>
      <c r="L203" s="53">
        <v>1</v>
      </c>
      <c r="M203" s="53">
        <v>5</v>
      </c>
    </row>
    <row r="204" spans="1:13" x14ac:dyDescent="0.3">
      <c r="A204" s="49" t="s">
        <v>1971</v>
      </c>
      <c r="B204" s="50">
        <v>31606</v>
      </c>
      <c r="C204" s="51" t="s">
        <v>1626</v>
      </c>
      <c r="D204" s="52">
        <v>634900</v>
      </c>
      <c r="E204" s="51">
        <v>3</v>
      </c>
      <c r="F204" s="53">
        <v>1</v>
      </c>
      <c r="G204" s="53">
        <v>2</v>
      </c>
      <c r="H204" s="53">
        <v>3</v>
      </c>
      <c r="I204" s="53">
        <v>1</v>
      </c>
      <c r="J204" s="53">
        <v>3</v>
      </c>
      <c r="K204" s="53">
        <v>2</v>
      </c>
      <c r="L204" s="53">
        <v>1</v>
      </c>
      <c r="M204" s="53">
        <v>3</v>
      </c>
    </row>
    <row r="205" spans="1:13" x14ac:dyDescent="0.3">
      <c r="A205" s="49" t="s">
        <v>1625</v>
      </c>
      <c r="B205" s="50">
        <v>31607</v>
      </c>
      <c r="C205" s="51" t="s">
        <v>1626</v>
      </c>
      <c r="D205" s="52">
        <v>555000</v>
      </c>
      <c r="E205" s="51">
        <v>1</v>
      </c>
      <c r="F205" s="53">
        <v>1</v>
      </c>
      <c r="G205" s="53">
        <v>1</v>
      </c>
      <c r="H205" s="53">
        <v>3</v>
      </c>
      <c r="I205" s="53">
        <v>1</v>
      </c>
      <c r="J205" s="53">
        <v>3</v>
      </c>
      <c r="K205" s="53">
        <v>2</v>
      </c>
      <c r="L205" s="53">
        <v>1</v>
      </c>
      <c r="M205" s="53">
        <v>3</v>
      </c>
    </row>
    <row r="206" spans="1:13" x14ac:dyDescent="0.3">
      <c r="A206" s="49" t="s">
        <v>561</v>
      </c>
      <c r="B206" s="50">
        <v>31701</v>
      </c>
      <c r="C206" s="51" t="s">
        <v>561</v>
      </c>
      <c r="D206" s="52">
        <v>445000</v>
      </c>
      <c r="E206" s="51">
        <v>1</v>
      </c>
      <c r="F206" s="53">
        <v>1</v>
      </c>
      <c r="G206" s="53">
        <v>1</v>
      </c>
      <c r="H206" s="53">
        <v>3</v>
      </c>
      <c r="I206" s="53">
        <v>1</v>
      </c>
      <c r="J206" s="53">
        <v>4</v>
      </c>
      <c r="K206" s="53">
        <v>2</v>
      </c>
      <c r="L206" s="53">
        <v>1</v>
      </c>
      <c r="M206" s="53">
        <v>1</v>
      </c>
    </row>
    <row r="207" spans="1:13" x14ac:dyDescent="0.3">
      <c r="A207" s="49" t="s">
        <v>772</v>
      </c>
      <c r="B207" s="50">
        <v>31802</v>
      </c>
      <c r="C207" s="51" t="s">
        <v>772</v>
      </c>
      <c r="D207" s="52">
        <v>350000</v>
      </c>
      <c r="E207" s="51">
        <v>1</v>
      </c>
      <c r="F207" s="53">
        <v>3</v>
      </c>
      <c r="G207" s="53">
        <v>1</v>
      </c>
      <c r="H207" s="53">
        <v>4</v>
      </c>
      <c r="I207" s="53">
        <v>1</v>
      </c>
      <c r="J207" s="53">
        <v>3</v>
      </c>
      <c r="K207" s="53">
        <v>1</v>
      </c>
      <c r="L207" s="53">
        <v>1</v>
      </c>
      <c r="M207" s="53">
        <v>1</v>
      </c>
    </row>
    <row r="208" spans="1:13" x14ac:dyDescent="0.3">
      <c r="A208" s="49" t="s">
        <v>1736</v>
      </c>
      <c r="B208" s="50">
        <v>31901</v>
      </c>
      <c r="C208" s="51" t="s">
        <v>169</v>
      </c>
      <c r="D208" s="52">
        <v>400000</v>
      </c>
      <c r="E208" s="51">
        <v>2</v>
      </c>
      <c r="F208" s="53">
        <v>1</v>
      </c>
      <c r="G208" s="53">
        <v>1</v>
      </c>
      <c r="H208" s="53">
        <v>2</v>
      </c>
      <c r="I208" s="53">
        <v>1</v>
      </c>
      <c r="J208" s="53">
        <v>3</v>
      </c>
      <c r="K208" s="53">
        <v>1</v>
      </c>
      <c r="L208" s="53">
        <v>4</v>
      </c>
      <c r="M208" s="53">
        <v>3</v>
      </c>
    </row>
    <row r="209" spans="1:13" x14ac:dyDescent="0.3">
      <c r="A209" s="49" t="s">
        <v>669</v>
      </c>
      <c r="B209" s="50">
        <v>31903</v>
      </c>
      <c r="C209" s="51" t="s">
        <v>169</v>
      </c>
      <c r="D209" s="52">
        <v>450000</v>
      </c>
      <c r="E209" s="51">
        <v>1</v>
      </c>
      <c r="F209" s="53">
        <v>1</v>
      </c>
      <c r="G209" s="53">
        <v>2</v>
      </c>
      <c r="H209" s="53">
        <v>2</v>
      </c>
      <c r="I209" s="53">
        <v>1</v>
      </c>
      <c r="J209" s="53">
        <v>3</v>
      </c>
      <c r="K209" s="53">
        <v>2</v>
      </c>
      <c r="L209" s="53">
        <v>5</v>
      </c>
      <c r="M209" s="53">
        <v>2</v>
      </c>
    </row>
    <row r="210" spans="1:13" x14ac:dyDescent="0.3">
      <c r="A210" s="49" t="s">
        <v>1871</v>
      </c>
      <c r="B210" s="50">
        <v>31904</v>
      </c>
      <c r="C210" s="51" t="s">
        <v>169</v>
      </c>
      <c r="D210" s="52">
        <v>485000</v>
      </c>
      <c r="E210" s="51">
        <v>2</v>
      </c>
      <c r="F210" s="53">
        <v>1</v>
      </c>
      <c r="G210" s="53">
        <v>3</v>
      </c>
      <c r="H210" s="53">
        <v>2</v>
      </c>
      <c r="I210" s="53">
        <v>2</v>
      </c>
      <c r="J210" s="53">
        <v>2</v>
      </c>
      <c r="K210" s="53">
        <v>2</v>
      </c>
      <c r="L210" s="53">
        <v>1</v>
      </c>
      <c r="M210" s="53">
        <v>4</v>
      </c>
    </row>
    <row r="211" spans="1:13" x14ac:dyDescent="0.3">
      <c r="A211" s="49" t="s">
        <v>1382</v>
      </c>
      <c r="B211" s="50">
        <v>31905</v>
      </c>
      <c r="C211" s="51" t="s">
        <v>169</v>
      </c>
      <c r="D211" s="52">
        <v>294500</v>
      </c>
      <c r="E211" s="51">
        <v>2</v>
      </c>
      <c r="F211" s="53">
        <v>1</v>
      </c>
      <c r="G211" s="53">
        <v>1</v>
      </c>
      <c r="H211" s="53">
        <v>1</v>
      </c>
      <c r="I211" s="53">
        <v>1</v>
      </c>
      <c r="J211" s="53">
        <v>2</v>
      </c>
      <c r="K211" s="53">
        <v>1</v>
      </c>
      <c r="L211" s="53">
        <v>1</v>
      </c>
      <c r="M211" s="53">
        <v>3</v>
      </c>
    </row>
    <row r="212" spans="1:13" x14ac:dyDescent="0.3">
      <c r="A212" s="49" t="s">
        <v>1633</v>
      </c>
      <c r="B212" s="50">
        <v>40101</v>
      </c>
      <c r="C212" s="51" t="s">
        <v>270</v>
      </c>
      <c r="D212" s="52">
        <v>505000</v>
      </c>
      <c r="E212" s="51">
        <v>2</v>
      </c>
      <c r="F212" s="53">
        <v>1</v>
      </c>
      <c r="G212" s="53">
        <v>2</v>
      </c>
      <c r="H212" s="53">
        <v>4</v>
      </c>
      <c r="I212" s="53">
        <v>1</v>
      </c>
      <c r="J212" s="53">
        <v>4</v>
      </c>
      <c r="K212" s="53">
        <v>1</v>
      </c>
      <c r="L212" s="53">
        <v>1</v>
      </c>
      <c r="M212" s="53">
        <v>4</v>
      </c>
    </row>
    <row r="213" spans="1:13" x14ac:dyDescent="0.3">
      <c r="A213" s="49" t="s">
        <v>328</v>
      </c>
      <c r="B213" s="50">
        <v>40102</v>
      </c>
      <c r="C213" s="51" t="s">
        <v>270</v>
      </c>
      <c r="D213" s="52">
        <v>595000</v>
      </c>
      <c r="E213" s="51">
        <v>2</v>
      </c>
      <c r="F213" s="53">
        <v>1</v>
      </c>
      <c r="G213" s="53">
        <v>1</v>
      </c>
      <c r="H213" s="53">
        <v>3</v>
      </c>
      <c r="I213" s="53">
        <v>1</v>
      </c>
      <c r="J213" s="53">
        <v>2</v>
      </c>
      <c r="K213" s="53">
        <v>2</v>
      </c>
      <c r="L213" s="53">
        <v>1</v>
      </c>
      <c r="M213" s="53">
        <v>1</v>
      </c>
    </row>
    <row r="214" spans="1:13" x14ac:dyDescent="0.3">
      <c r="A214" s="49" t="s">
        <v>867</v>
      </c>
      <c r="B214" s="50">
        <v>40103</v>
      </c>
      <c r="C214" s="51" t="s">
        <v>270</v>
      </c>
      <c r="D214" s="52">
        <v>665000</v>
      </c>
      <c r="E214" s="51">
        <v>2</v>
      </c>
      <c r="F214" s="53">
        <v>1</v>
      </c>
      <c r="G214" s="53">
        <v>1</v>
      </c>
      <c r="H214" s="53">
        <v>2</v>
      </c>
      <c r="I214" s="53">
        <v>1</v>
      </c>
      <c r="J214" s="53">
        <v>4</v>
      </c>
      <c r="K214" s="53">
        <v>2</v>
      </c>
      <c r="L214" s="53">
        <v>1</v>
      </c>
      <c r="M214" s="53">
        <v>1</v>
      </c>
    </row>
    <row r="215" spans="1:13" x14ac:dyDescent="0.3">
      <c r="A215" s="49" t="s">
        <v>269</v>
      </c>
      <c r="B215" s="50">
        <v>40104</v>
      </c>
      <c r="C215" s="51" t="s">
        <v>270</v>
      </c>
      <c r="D215" s="52">
        <v>612000</v>
      </c>
      <c r="E215" s="51">
        <v>1</v>
      </c>
      <c r="F215" s="53">
        <v>1</v>
      </c>
      <c r="G215" s="53">
        <v>1</v>
      </c>
      <c r="H215" s="53">
        <v>3</v>
      </c>
      <c r="I215" s="53">
        <v>1</v>
      </c>
      <c r="J215" s="53">
        <v>3</v>
      </c>
      <c r="K215" s="53">
        <v>2</v>
      </c>
      <c r="L215" s="53">
        <v>1</v>
      </c>
      <c r="M215" s="53">
        <v>2</v>
      </c>
    </row>
    <row r="216" spans="1:13" x14ac:dyDescent="0.3">
      <c r="A216" s="49" t="s">
        <v>1384</v>
      </c>
      <c r="B216" s="50">
        <v>40105</v>
      </c>
      <c r="C216" s="51" t="s">
        <v>270</v>
      </c>
      <c r="D216" s="52">
        <v>650000</v>
      </c>
      <c r="E216" s="51">
        <v>1</v>
      </c>
      <c r="F216" s="53">
        <v>1</v>
      </c>
      <c r="G216" s="53">
        <v>1</v>
      </c>
      <c r="H216" s="53">
        <v>3</v>
      </c>
      <c r="I216" s="53">
        <v>1</v>
      </c>
      <c r="J216" s="53">
        <v>4</v>
      </c>
      <c r="K216" s="53">
        <v>2</v>
      </c>
      <c r="L216" s="53">
        <v>1</v>
      </c>
      <c r="M216" s="53">
        <v>2</v>
      </c>
    </row>
    <row r="217" spans="1:13" x14ac:dyDescent="0.3">
      <c r="A217" s="49" t="s">
        <v>1006</v>
      </c>
      <c r="B217" s="50">
        <v>40106</v>
      </c>
      <c r="C217" s="51" t="s">
        <v>270</v>
      </c>
      <c r="D217" s="52">
        <v>545000</v>
      </c>
      <c r="E217" s="51">
        <v>1</v>
      </c>
      <c r="F217" s="53">
        <v>2</v>
      </c>
      <c r="G217" s="53">
        <v>1</v>
      </c>
      <c r="H217" s="53">
        <v>3</v>
      </c>
      <c r="I217" s="53">
        <v>1</v>
      </c>
      <c r="J217" s="53">
        <v>4</v>
      </c>
      <c r="K217" s="53">
        <v>2</v>
      </c>
      <c r="L217" s="53">
        <v>1</v>
      </c>
      <c r="M217" s="53">
        <v>1</v>
      </c>
    </row>
    <row r="218" spans="1:13" x14ac:dyDescent="0.3">
      <c r="A218" s="49" t="s">
        <v>890</v>
      </c>
      <c r="B218" s="50">
        <v>40107</v>
      </c>
      <c r="C218" s="51" t="s">
        <v>270</v>
      </c>
      <c r="D218" s="52">
        <v>625000</v>
      </c>
      <c r="E218" s="51">
        <v>1</v>
      </c>
      <c r="F218" s="53">
        <v>1</v>
      </c>
      <c r="G218" s="53">
        <v>1</v>
      </c>
      <c r="H218" s="53">
        <v>3</v>
      </c>
      <c r="I218" s="53">
        <v>1</v>
      </c>
      <c r="J218" s="53">
        <v>4</v>
      </c>
      <c r="K218" s="53">
        <v>2</v>
      </c>
      <c r="L218" s="53">
        <v>1</v>
      </c>
      <c r="M218" s="53">
        <v>1</v>
      </c>
    </row>
    <row r="219" spans="1:13" x14ac:dyDescent="0.3">
      <c r="A219" s="49" t="s">
        <v>892</v>
      </c>
      <c r="B219" s="50">
        <v>40201</v>
      </c>
      <c r="C219" s="51" t="s">
        <v>206</v>
      </c>
      <c r="D219" s="52">
        <v>480000</v>
      </c>
      <c r="E219" s="51">
        <v>1</v>
      </c>
      <c r="F219" s="53">
        <v>1</v>
      </c>
      <c r="G219" s="53">
        <v>1</v>
      </c>
      <c r="H219" s="53">
        <v>3</v>
      </c>
      <c r="I219" s="53">
        <v>1</v>
      </c>
      <c r="J219" s="53">
        <v>2</v>
      </c>
      <c r="K219" s="53">
        <v>2</v>
      </c>
      <c r="L219" s="53">
        <v>1</v>
      </c>
      <c r="M219" s="53">
        <v>1</v>
      </c>
    </row>
    <row r="220" spans="1:13" x14ac:dyDescent="0.3">
      <c r="A220" s="54" t="s">
        <v>205</v>
      </c>
      <c r="B220" s="55">
        <v>40202</v>
      </c>
      <c r="C220" s="56" t="s">
        <v>206</v>
      </c>
      <c r="D220" s="52">
        <v>460000</v>
      </c>
      <c r="E220" s="51">
        <v>1</v>
      </c>
      <c r="F220" s="53">
        <v>1</v>
      </c>
      <c r="G220" s="53">
        <v>1</v>
      </c>
      <c r="H220" s="57">
        <v>4</v>
      </c>
      <c r="I220" s="57">
        <v>1</v>
      </c>
      <c r="J220" s="53">
        <v>2</v>
      </c>
      <c r="K220" s="57">
        <v>1</v>
      </c>
      <c r="L220" s="57">
        <v>1</v>
      </c>
      <c r="M220" s="57">
        <v>3</v>
      </c>
    </row>
    <row r="221" spans="1:13" x14ac:dyDescent="0.3">
      <c r="A221" s="49" t="s">
        <v>671</v>
      </c>
      <c r="B221" s="50">
        <v>40203</v>
      </c>
      <c r="C221" s="51" t="s">
        <v>206</v>
      </c>
      <c r="D221" s="52">
        <v>527750</v>
      </c>
      <c r="E221" s="51">
        <v>1</v>
      </c>
      <c r="F221" s="53">
        <v>1</v>
      </c>
      <c r="G221" s="53">
        <v>1</v>
      </c>
      <c r="H221" s="53">
        <v>4</v>
      </c>
      <c r="I221" s="53">
        <v>1</v>
      </c>
      <c r="J221" s="53">
        <v>3</v>
      </c>
      <c r="K221" s="53">
        <v>2</v>
      </c>
      <c r="L221" s="53">
        <v>1</v>
      </c>
      <c r="M221" s="53">
        <v>2</v>
      </c>
    </row>
    <row r="222" spans="1:13" x14ac:dyDescent="0.3">
      <c r="A222" s="49" t="s">
        <v>1121</v>
      </c>
      <c r="B222" s="50">
        <v>40204</v>
      </c>
      <c r="C222" s="51" t="s">
        <v>206</v>
      </c>
      <c r="D222" s="52">
        <v>500000</v>
      </c>
      <c r="E222" s="51">
        <v>1</v>
      </c>
      <c r="F222" s="53">
        <v>1</v>
      </c>
      <c r="G222" s="53">
        <v>1</v>
      </c>
      <c r="H222" s="53">
        <v>3</v>
      </c>
      <c r="I222" s="53">
        <v>1</v>
      </c>
      <c r="J222" s="53">
        <v>2</v>
      </c>
      <c r="K222" s="53">
        <v>1</v>
      </c>
      <c r="L222" s="53">
        <v>1</v>
      </c>
      <c r="M222" s="53">
        <v>3</v>
      </c>
    </row>
    <row r="223" spans="1:13" x14ac:dyDescent="0.3">
      <c r="A223" s="58" t="s">
        <v>408</v>
      </c>
      <c r="B223" s="50">
        <v>40205</v>
      </c>
      <c r="C223" s="51" t="s">
        <v>206</v>
      </c>
      <c r="D223" s="52">
        <v>565000</v>
      </c>
      <c r="E223" s="51">
        <v>1</v>
      </c>
      <c r="F223" s="53">
        <v>1</v>
      </c>
      <c r="G223" s="53">
        <v>1</v>
      </c>
      <c r="H223" s="53">
        <v>3</v>
      </c>
      <c r="I223" s="53">
        <v>1</v>
      </c>
      <c r="J223" s="53">
        <v>2</v>
      </c>
      <c r="K223" s="53">
        <v>2</v>
      </c>
      <c r="L223" s="53">
        <v>1</v>
      </c>
      <c r="M223" s="53">
        <v>2</v>
      </c>
    </row>
    <row r="224" spans="1:13" x14ac:dyDescent="0.3">
      <c r="A224" s="49" t="s">
        <v>1741</v>
      </c>
      <c r="B224" s="50">
        <v>40301</v>
      </c>
      <c r="C224" s="51" t="s">
        <v>172</v>
      </c>
      <c r="D224" s="52">
        <v>638000</v>
      </c>
      <c r="E224" s="51">
        <v>1</v>
      </c>
      <c r="F224" s="53">
        <v>2</v>
      </c>
      <c r="G224" s="53">
        <v>1</v>
      </c>
      <c r="H224" s="53">
        <v>2</v>
      </c>
      <c r="I224" s="53">
        <v>1</v>
      </c>
      <c r="J224" s="53">
        <v>3</v>
      </c>
      <c r="K224" s="53">
        <v>2</v>
      </c>
      <c r="L224" s="53">
        <v>1</v>
      </c>
      <c r="M224" s="53">
        <v>2</v>
      </c>
    </row>
    <row r="225" spans="1:13" x14ac:dyDescent="0.3">
      <c r="A225" s="58" t="s">
        <v>565</v>
      </c>
      <c r="B225" s="50">
        <v>40302</v>
      </c>
      <c r="C225" s="51" t="s">
        <v>172</v>
      </c>
      <c r="D225" s="52">
        <v>583000</v>
      </c>
      <c r="E225" s="51">
        <v>1</v>
      </c>
      <c r="F225" s="53">
        <v>1</v>
      </c>
      <c r="G225" s="53">
        <v>1</v>
      </c>
      <c r="H225" s="53">
        <v>3</v>
      </c>
      <c r="I225" s="53">
        <v>1</v>
      </c>
      <c r="J225" s="53">
        <v>3</v>
      </c>
      <c r="K225" s="53">
        <v>2</v>
      </c>
      <c r="L225" s="53">
        <v>1</v>
      </c>
      <c r="M225" s="53">
        <v>2</v>
      </c>
    </row>
    <row r="226" spans="1:13" x14ac:dyDescent="0.3">
      <c r="A226" s="49" t="s">
        <v>171</v>
      </c>
      <c r="B226" s="50">
        <v>40303</v>
      </c>
      <c r="C226" s="51" t="s">
        <v>172</v>
      </c>
      <c r="D226" s="52">
        <v>572000</v>
      </c>
      <c r="E226" s="51">
        <v>2</v>
      </c>
      <c r="F226" s="53">
        <v>2</v>
      </c>
      <c r="G226" s="53">
        <v>1</v>
      </c>
      <c r="H226" s="53">
        <v>2</v>
      </c>
      <c r="I226" s="53">
        <v>1</v>
      </c>
      <c r="J226" s="53">
        <v>3</v>
      </c>
      <c r="K226" s="53">
        <v>2</v>
      </c>
      <c r="L226" s="53">
        <v>1</v>
      </c>
      <c r="M226" s="53">
        <v>1</v>
      </c>
    </row>
    <row r="227" spans="1:13" x14ac:dyDescent="0.3">
      <c r="A227" s="58" t="s">
        <v>209</v>
      </c>
      <c r="B227" s="50">
        <v>40304</v>
      </c>
      <c r="C227" s="51" t="s">
        <v>172</v>
      </c>
      <c r="D227" s="52">
        <v>570000</v>
      </c>
      <c r="E227" s="51">
        <v>1</v>
      </c>
      <c r="F227" s="53">
        <v>1</v>
      </c>
      <c r="G227" s="53">
        <v>1</v>
      </c>
      <c r="H227" s="53">
        <v>3</v>
      </c>
      <c r="I227" s="53">
        <v>1</v>
      </c>
      <c r="J227" s="53">
        <v>2</v>
      </c>
      <c r="K227" s="53">
        <v>2</v>
      </c>
      <c r="L227" s="53">
        <v>1</v>
      </c>
      <c r="M227" s="53">
        <v>3</v>
      </c>
    </row>
    <row r="228" spans="1:13" x14ac:dyDescent="0.3">
      <c r="A228" s="49" t="s">
        <v>1127</v>
      </c>
      <c r="B228" s="50">
        <v>40401</v>
      </c>
      <c r="C228" s="51" t="s">
        <v>1011</v>
      </c>
      <c r="D228" s="52">
        <v>640000</v>
      </c>
      <c r="E228" s="51">
        <v>1</v>
      </c>
      <c r="F228" s="53">
        <v>1</v>
      </c>
      <c r="G228" s="53">
        <v>5</v>
      </c>
      <c r="H228" s="53">
        <v>3</v>
      </c>
      <c r="I228" s="53">
        <v>2</v>
      </c>
      <c r="J228" s="53">
        <v>3</v>
      </c>
      <c r="K228" s="53">
        <v>2</v>
      </c>
      <c r="L228" s="53">
        <v>1</v>
      </c>
      <c r="M228" s="53">
        <v>3</v>
      </c>
    </row>
    <row r="229" spans="1:13" x14ac:dyDescent="0.3">
      <c r="A229" s="49" t="s">
        <v>1010</v>
      </c>
      <c r="B229" s="50">
        <v>40402</v>
      </c>
      <c r="C229" s="51" t="s">
        <v>1011</v>
      </c>
      <c r="D229" s="52">
        <v>580000</v>
      </c>
      <c r="E229" s="51">
        <v>1</v>
      </c>
      <c r="F229" s="53">
        <v>1</v>
      </c>
      <c r="G229" s="53">
        <v>1</v>
      </c>
      <c r="H229" s="53">
        <v>3</v>
      </c>
      <c r="I229" s="53">
        <v>2</v>
      </c>
      <c r="J229" s="53">
        <v>3</v>
      </c>
      <c r="K229" s="53">
        <v>2</v>
      </c>
      <c r="L229" s="53">
        <v>1</v>
      </c>
      <c r="M229" s="53">
        <v>3</v>
      </c>
    </row>
    <row r="230" spans="1:13" x14ac:dyDescent="0.3">
      <c r="A230" s="49" t="s">
        <v>1013</v>
      </c>
      <c r="B230" s="50">
        <v>40403</v>
      </c>
      <c r="C230" s="51" t="s">
        <v>1011</v>
      </c>
      <c r="D230" s="52">
        <v>497000</v>
      </c>
      <c r="E230" s="51">
        <v>1</v>
      </c>
      <c r="F230" s="53">
        <v>1</v>
      </c>
      <c r="G230" s="53">
        <v>1</v>
      </c>
      <c r="H230" s="53">
        <v>3</v>
      </c>
      <c r="I230" s="53">
        <v>1</v>
      </c>
      <c r="J230" s="53">
        <v>3</v>
      </c>
      <c r="K230" s="53">
        <v>2</v>
      </c>
      <c r="L230" s="53">
        <v>1</v>
      </c>
      <c r="M230" s="53">
        <v>2</v>
      </c>
    </row>
    <row r="231" spans="1:13" x14ac:dyDescent="0.3">
      <c r="A231" s="49" t="s">
        <v>133</v>
      </c>
      <c r="B231" s="50">
        <v>40501</v>
      </c>
      <c r="C231" s="51" t="s">
        <v>134</v>
      </c>
      <c r="D231" s="52">
        <v>500000</v>
      </c>
      <c r="E231" s="51">
        <v>1</v>
      </c>
      <c r="F231" s="53">
        <v>1</v>
      </c>
      <c r="G231" s="53">
        <v>1</v>
      </c>
      <c r="H231" s="53">
        <v>3</v>
      </c>
      <c r="I231" s="53">
        <v>1</v>
      </c>
      <c r="J231" s="53">
        <v>2</v>
      </c>
      <c r="K231" s="53">
        <v>3</v>
      </c>
      <c r="L231" s="53">
        <v>5</v>
      </c>
      <c r="M231" s="53">
        <v>1</v>
      </c>
    </row>
    <row r="232" spans="1:13" x14ac:dyDescent="0.3">
      <c r="A232" s="49" t="s">
        <v>616</v>
      </c>
      <c r="B232" s="50">
        <v>12301</v>
      </c>
      <c r="C232" s="51" t="s">
        <v>617</v>
      </c>
      <c r="D232" s="52">
        <v>642000</v>
      </c>
      <c r="E232" s="51">
        <v>3</v>
      </c>
      <c r="F232" s="53">
        <v>1</v>
      </c>
      <c r="G232" s="53">
        <v>2</v>
      </c>
      <c r="H232" s="53">
        <v>4</v>
      </c>
      <c r="I232" s="53">
        <v>1</v>
      </c>
      <c r="J232" s="53">
        <v>3</v>
      </c>
      <c r="K232" s="53">
        <v>3</v>
      </c>
      <c r="L232" s="53">
        <v>1</v>
      </c>
      <c r="M232" s="53">
        <v>1</v>
      </c>
    </row>
    <row r="233" spans="1:13" x14ac:dyDescent="0.3">
      <c r="A233" s="49" t="s">
        <v>574</v>
      </c>
      <c r="B233" s="50">
        <v>40701</v>
      </c>
      <c r="C233" s="51" t="s">
        <v>105</v>
      </c>
      <c r="D233" s="52">
        <v>485000</v>
      </c>
      <c r="E233" s="51">
        <v>1</v>
      </c>
      <c r="F233" s="53">
        <v>1</v>
      </c>
      <c r="G233" s="53">
        <v>1</v>
      </c>
      <c r="H233" s="53">
        <v>1</v>
      </c>
      <c r="I233" s="53">
        <v>2</v>
      </c>
      <c r="J233" s="53">
        <v>2</v>
      </c>
      <c r="K233" s="53">
        <v>3</v>
      </c>
      <c r="L233" s="53">
        <v>1</v>
      </c>
      <c r="M233" s="53">
        <v>2</v>
      </c>
    </row>
    <row r="234" spans="1:13" x14ac:dyDescent="0.3">
      <c r="A234" s="49" t="s">
        <v>141</v>
      </c>
      <c r="B234" s="50">
        <v>40702</v>
      </c>
      <c r="C234" s="51" t="s">
        <v>105</v>
      </c>
      <c r="D234" s="52">
        <v>325000</v>
      </c>
      <c r="E234" s="51">
        <v>1</v>
      </c>
      <c r="F234" s="53">
        <v>1</v>
      </c>
      <c r="G234" s="53">
        <v>1</v>
      </c>
      <c r="H234" s="53">
        <v>2</v>
      </c>
      <c r="I234" s="53">
        <v>1</v>
      </c>
      <c r="J234" s="53">
        <v>3</v>
      </c>
      <c r="K234" s="53">
        <v>2</v>
      </c>
      <c r="L234" s="53">
        <v>1</v>
      </c>
      <c r="M234" s="53">
        <v>1</v>
      </c>
    </row>
    <row r="235" spans="1:13" x14ac:dyDescent="0.3">
      <c r="A235" s="49" t="s">
        <v>104</v>
      </c>
      <c r="B235" s="50">
        <v>40703</v>
      </c>
      <c r="C235" s="51" t="s">
        <v>105</v>
      </c>
      <c r="D235" s="52">
        <v>335000</v>
      </c>
      <c r="E235" s="51">
        <v>1</v>
      </c>
      <c r="F235" s="53">
        <v>1</v>
      </c>
      <c r="G235" s="53">
        <v>1</v>
      </c>
      <c r="H235" s="53">
        <v>2</v>
      </c>
      <c r="I235" s="53">
        <v>1</v>
      </c>
      <c r="J235" s="53">
        <v>2</v>
      </c>
      <c r="K235" s="53">
        <v>2</v>
      </c>
      <c r="L235" s="53">
        <v>1</v>
      </c>
      <c r="M235" s="53">
        <v>1</v>
      </c>
    </row>
    <row r="236" spans="1:13" x14ac:dyDescent="0.3">
      <c r="A236" s="49" t="s">
        <v>1129</v>
      </c>
      <c r="B236" s="50">
        <v>50101</v>
      </c>
      <c r="C236" s="51" t="s">
        <v>216</v>
      </c>
      <c r="D236" s="52">
        <v>615000</v>
      </c>
      <c r="E236" s="51">
        <v>1</v>
      </c>
      <c r="F236" s="53">
        <v>1</v>
      </c>
      <c r="G236" s="53">
        <v>1</v>
      </c>
      <c r="H236" s="53">
        <v>3</v>
      </c>
      <c r="I236" s="53">
        <v>2</v>
      </c>
      <c r="J236" s="53">
        <v>1</v>
      </c>
      <c r="K236" s="53">
        <v>1</v>
      </c>
      <c r="L236" s="53">
        <v>1</v>
      </c>
      <c r="M236" s="53">
        <v>4</v>
      </c>
    </row>
    <row r="237" spans="1:13" x14ac:dyDescent="0.3">
      <c r="A237" s="49" t="s">
        <v>216</v>
      </c>
      <c r="B237" s="50">
        <v>50102</v>
      </c>
      <c r="C237" s="51" t="s">
        <v>216</v>
      </c>
      <c r="D237" s="52">
        <v>465000</v>
      </c>
      <c r="E237" s="51">
        <v>1</v>
      </c>
      <c r="F237" s="53">
        <v>3</v>
      </c>
      <c r="G237" s="53">
        <v>1</v>
      </c>
      <c r="H237" s="53">
        <v>3</v>
      </c>
      <c r="I237" s="53">
        <v>1</v>
      </c>
      <c r="J237" s="53">
        <v>2</v>
      </c>
      <c r="K237" s="53">
        <v>1</v>
      </c>
      <c r="L237" s="53">
        <v>1</v>
      </c>
      <c r="M237" s="53">
        <v>3</v>
      </c>
    </row>
    <row r="238" spans="1:13" x14ac:dyDescent="0.3">
      <c r="A238" s="49" t="s">
        <v>1528</v>
      </c>
      <c r="B238" s="50">
        <v>50201</v>
      </c>
      <c r="C238" s="51" t="s">
        <v>1528</v>
      </c>
      <c r="D238" s="52">
        <v>517500</v>
      </c>
      <c r="E238" s="51">
        <v>1</v>
      </c>
      <c r="F238" s="53">
        <v>3</v>
      </c>
      <c r="G238" s="53">
        <v>1</v>
      </c>
      <c r="H238" s="53">
        <v>3</v>
      </c>
      <c r="I238" s="53">
        <v>1</v>
      </c>
      <c r="J238" s="53">
        <v>2</v>
      </c>
      <c r="K238" s="53">
        <v>1</v>
      </c>
      <c r="L238" s="53">
        <v>1</v>
      </c>
      <c r="M238" s="53">
        <v>3</v>
      </c>
    </row>
    <row r="239" spans="1:13" x14ac:dyDescent="0.3">
      <c r="A239" s="49" t="s">
        <v>784</v>
      </c>
      <c r="B239" s="50">
        <v>50301</v>
      </c>
      <c r="C239" s="51" t="s">
        <v>146</v>
      </c>
      <c r="D239" s="52">
        <v>815000</v>
      </c>
      <c r="E239" s="51">
        <v>1</v>
      </c>
      <c r="F239" s="53">
        <v>2</v>
      </c>
      <c r="G239" s="53">
        <v>2</v>
      </c>
      <c r="H239" s="53">
        <v>2</v>
      </c>
      <c r="I239" s="53">
        <v>1</v>
      </c>
      <c r="J239" s="53">
        <v>4</v>
      </c>
      <c r="K239" s="53">
        <v>2</v>
      </c>
      <c r="L239" s="53">
        <v>1</v>
      </c>
      <c r="M239" s="53">
        <v>1</v>
      </c>
    </row>
    <row r="240" spans="1:13" x14ac:dyDescent="0.3">
      <c r="A240" s="49" t="s">
        <v>145</v>
      </c>
      <c r="B240" s="50">
        <v>50302</v>
      </c>
      <c r="C240" s="51" t="s">
        <v>146</v>
      </c>
      <c r="D240" s="52">
        <v>525000</v>
      </c>
      <c r="E240" s="51">
        <v>2</v>
      </c>
      <c r="F240" s="53">
        <v>3</v>
      </c>
      <c r="G240" s="53">
        <v>2</v>
      </c>
      <c r="H240" s="53">
        <v>4</v>
      </c>
      <c r="I240" s="53">
        <v>1</v>
      </c>
      <c r="J240" s="53">
        <v>4</v>
      </c>
      <c r="K240" s="53">
        <v>1</v>
      </c>
      <c r="L240" s="53">
        <v>1</v>
      </c>
      <c r="M240" s="53">
        <v>2</v>
      </c>
    </row>
    <row r="241" spans="1:13" x14ac:dyDescent="0.3">
      <c r="A241" s="49" t="s">
        <v>1019</v>
      </c>
      <c r="B241" s="50">
        <v>50401</v>
      </c>
      <c r="C241" s="51" t="s">
        <v>578</v>
      </c>
      <c r="D241" s="52">
        <v>555000</v>
      </c>
      <c r="E241" s="51">
        <v>1</v>
      </c>
      <c r="F241" s="53">
        <v>3</v>
      </c>
      <c r="G241" s="53">
        <v>1</v>
      </c>
      <c r="H241" s="53">
        <v>3</v>
      </c>
      <c r="I241" s="53">
        <v>1</v>
      </c>
      <c r="J241" s="53">
        <v>3</v>
      </c>
      <c r="K241" s="53">
        <v>1</v>
      </c>
      <c r="L241" s="53">
        <v>1</v>
      </c>
      <c r="M241" s="53">
        <v>2</v>
      </c>
    </row>
    <row r="242" spans="1:13" x14ac:dyDescent="0.3">
      <c r="A242" s="49" t="s">
        <v>581</v>
      </c>
      <c r="B242" s="50">
        <v>50403</v>
      </c>
      <c r="C242" s="51" t="s">
        <v>578</v>
      </c>
      <c r="D242" s="52">
        <v>492000</v>
      </c>
      <c r="E242" s="51">
        <v>1</v>
      </c>
      <c r="F242" s="53">
        <v>4</v>
      </c>
      <c r="G242" s="53">
        <v>1</v>
      </c>
      <c r="H242" s="53">
        <v>4</v>
      </c>
      <c r="I242" s="53">
        <v>1</v>
      </c>
      <c r="J242" s="53">
        <v>3</v>
      </c>
      <c r="K242" s="53">
        <v>1</v>
      </c>
      <c r="L242" s="53">
        <v>1</v>
      </c>
      <c r="M242" s="53">
        <v>2</v>
      </c>
    </row>
    <row r="243" spans="1:13" x14ac:dyDescent="0.3">
      <c r="A243" s="49" t="s">
        <v>277</v>
      </c>
      <c r="B243" s="50">
        <v>50501</v>
      </c>
      <c r="C243" s="51" t="s">
        <v>278</v>
      </c>
      <c r="D243" s="52">
        <v>660000</v>
      </c>
      <c r="E243" s="51">
        <v>1</v>
      </c>
      <c r="F243" s="53">
        <v>4</v>
      </c>
      <c r="G243" s="53">
        <v>1</v>
      </c>
      <c r="H243" s="53">
        <v>3</v>
      </c>
      <c r="I243" s="53">
        <v>1</v>
      </c>
      <c r="J243" s="53">
        <v>2</v>
      </c>
      <c r="K243" s="53">
        <v>2</v>
      </c>
      <c r="L243" s="53">
        <v>1</v>
      </c>
      <c r="M243" s="53">
        <v>1</v>
      </c>
    </row>
    <row r="244" spans="1:13" x14ac:dyDescent="0.3">
      <c r="A244" s="49" t="s">
        <v>599</v>
      </c>
      <c r="B244" s="50">
        <v>50502</v>
      </c>
      <c r="C244" s="51" t="s">
        <v>278</v>
      </c>
      <c r="D244" s="52">
        <v>635000</v>
      </c>
      <c r="E244" s="51">
        <v>1</v>
      </c>
      <c r="F244" s="53">
        <v>4</v>
      </c>
      <c r="G244" s="53">
        <v>1</v>
      </c>
      <c r="H244" s="53">
        <v>3</v>
      </c>
      <c r="I244" s="53">
        <v>1</v>
      </c>
      <c r="J244" s="53">
        <v>3</v>
      </c>
      <c r="K244" s="53">
        <v>1</v>
      </c>
      <c r="L244" s="53">
        <v>1</v>
      </c>
      <c r="M244" s="53">
        <v>3</v>
      </c>
    </row>
    <row r="245" spans="1:13" x14ac:dyDescent="0.3">
      <c r="A245" s="49" t="s">
        <v>584</v>
      </c>
      <c r="B245" s="50">
        <v>50503</v>
      </c>
      <c r="C245" s="51" t="s">
        <v>278</v>
      </c>
      <c r="D245" s="52">
        <v>600000</v>
      </c>
      <c r="E245" s="51">
        <v>1</v>
      </c>
      <c r="F245" s="53">
        <v>2</v>
      </c>
      <c r="G245" s="53">
        <v>1</v>
      </c>
      <c r="H245" s="53">
        <v>4</v>
      </c>
      <c r="I245" s="53">
        <v>1</v>
      </c>
      <c r="J245" s="53">
        <v>2</v>
      </c>
      <c r="K245" s="53">
        <v>1</v>
      </c>
      <c r="L245" s="53">
        <v>1</v>
      </c>
      <c r="M245" s="53">
        <v>2</v>
      </c>
    </row>
    <row r="246" spans="1:13" x14ac:dyDescent="0.3">
      <c r="A246" s="49" t="s">
        <v>413</v>
      </c>
      <c r="B246" s="50">
        <v>50601</v>
      </c>
      <c r="C246" s="51" t="s">
        <v>332</v>
      </c>
      <c r="D246" s="52">
        <v>500000</v>
      </c>
      <c r="E246" s="51">
        <v>1</v>
      </c>
      <c r="F246" s="53">
        <v>5</v>
      </c>
      <c r="G246" s="53">
        <v>1</v>
      </c>
      <c r="H246" s="53">
        <v>4</v>
      </c>
      <c r="I246" s="53">
        <v>1</v>
      </c>
      <c r="J246" s="53">
        <v>2</v>
      </c>
      <c r="K246" s="53">
        <v>1</v>
      </c>
      <c r="L246" s="53">
        <v>1</v>
      </c>
      <c r="M246" s="53">
        <v>2</v>
      </c>
    </row>
    <row r="247" spans="1:13" x14ac:dyDescent="0.3">
      <c r="A247" s="49" t="s">
        <v>1982</v>
      </c>
      <c r="B247" s="50">
        <v>50602</v>
      </c>
      <c r="C247" s="51" t="s">
        <v>332</v>
      </c>
      <c r="D247" s="52">
        <v>526000</v>
      </c>
      <c r="E247" s="51">
        <v>2</v>
      </c>
      <c r="F247" s="53">
        <v>3</v>
      </c>
      <c r="G247" s="53">
        <v>1</v>
      </c>
      <c r="H247" s="53">
        <v>4</v>
      </c>
      <c r="I247" s="53">
        <v>1</v>
      </c>
      <c r="J247" s="53">
        <v>4</v>
      </c>
      <c r="K247" s="53">
        <v>1</v>
      </c>
      <c r="L247" s="53">
        <v>1</v>
      </c>
      <c r="M247" s="53">
        <v>3</v>
      </c>
    </row>
    <row r="248" spans="1:13" x14ac:dyDescent="0.3">
      <c r="A248" s="49" t="s">
        <v>482</v>
      </c>
      <c r="B248" s="50">
        <v>50603</v>
      </c>
      <c r="C248" s="51" t="s">
        <v>332</v>
      </c>
      <c r="D248" s="52">
        <v>578000</v>
      </c>
      <c r="E248" s="51">
        <v>1</v>
      </c>
      <c r="F248" s="53">
        <v>1</v>
      </c>
      <c r="G248" s="53">
        <v>1</v>
      </c>
      <c r="H248" s="53">
        <v>3</v>
      </c>
      <c r="I248" s="53">
        <v>1</v>
      </c>
      <c r="J248" s="53">
        <v>2</v>
      </c>
      <c r="K248" s="53">
        <v>1</v>
      </c>
      <c r="L248" s="53">
        <v>1</v>
      </c>
      <c r="M248" s="53">
        <v>3</v>
      </c>
    </row>
    <row r="249" spans="1:13" x14ac:dyDescent="0.3">
      <c r="A249" s="49" t="s">
        <v>906</v>
      </c>
      <c r="B249" s="50">
        <v>50604</v>
      </c>
      <c r="C249" s="51" t="s">
        <v>332</v>
      </c>
      <c r="D249" s="52">
        <v>520000</v>
      </c>
      <c r="E249" s="51">
        <v>1</v>
      </c>
      <c r="F249" s="53">
        <v>4</v>
      </c>
      <c r="G249" s="53">
        <v>1</v>
      </c>
      <c r="H249" s="53">
        <v>4</v>
      </c>
      <c r="I249" s="53">
        <v>1</v>
      </c>
      <c r="J249" s="53">
        <v>2</v>
      </c>
      <c r="K249" s="53">
        <v>1</v>
      </c>
      <c r="L249" s="53">
        <v>1</v>
      </c>
      <c r="M249" s="53">
        <v>2</v>
      </c>
    </row>
    <row r="250" spans="1:13" x14ac:dyDescent="0.3">
      <c r="A250" s="49" t="s">
        <v>415</v>
      </c>
      <c r="B250" s="50">
        <v>50605</v>
      </c>
      <c r="C250" s="51" t="s">
        <v>332</v>
      </c>
      <c r="D250" s="52">
        <v>595000</v>
      </c>
      <c r="E250" s="51">
        <v>1</v>
      </c>
      <c r="F250" s="53">
        <v>1</v>
      </c>
      <c r="G250" s="53">
        <v>1</v>
      </c>
      <c r="H250" s="53">
        <v>3</v>
      </c>
      <c r="I250" s="53">
        <v>1</v>
      </c>
      <c r="J250" s="53">
        <v>1</v>
      </c>
      <c r="K250" s="53">
        <v>2</v>
      </c>
      <c r="L250" s="53">
        <v>1</v>
      </c>
      <c r="M250" s="53">
        <v>2</v>
      </c>
    </row>
    <row r="251" spans="1:13" x14ac:dyDescent="0.3">
      <c r="A251" s="49" t="s">
        <v>1136</v>
      </c>
      <c r="B251" s="50">
        <v>50607</v>
      </c>
      <c r="C251" s="51" t="s">
        <v>332</v>
      </c>
      <c r="D251" s="52">
        <v>712000</v>
      </c>
      <c r="E251" s="51">
        <v>1</v>
      </c>
      <c r="F251" s="53">
        <v>1</v>
      </c>
      <c r="G251" s="53">
        <v>1</v>
      </c>
      <c r="H251" s="53">
        <v>3</v>
      </c>
      <c r="I251" s="53">
        <v>1</v>
      </c>
      <c r="J251" s="53">
        <v>3</v>
      </c>
      <c r="K251" s="53">
        <v>2</v>
      </c>
      <c r="L251" s="53">
        <v>1</v>
      </c>
      <c r="M251" s="53">
        <v>2</v>
      </c>
    </row>
    <row r="252" spans="1:13" x14ac:dyDescent="0.3">
      <c r="A252" s="49" t="s">
        <v>280</v>
      </c>
      <c r="B252" s="50">
        <v>50701</v>
      </c>
      <c r="C252" s="51" t="s">
        <v>281</v>
      </c>
      <c r="D252" s="52">
        <v>550000</v>
      </c>
      <c r="E252" s="51">
        <v>1</v>
      </c>
      <c r="F252" s="53">
        <v>4</v>
      </c>
      <c r="G252" s="53">
        <v>1</v>
      </c>
      <c r="H252" s="53">
        <v>4</v>
      </c>
      <c r="I252" s="53">
        <v>1</v>
      </c>
      <c r="J252" s="53">
        <v>3</v>
      </c>
      <c r="K252" s="53">
        <v>1</v>
      </c>
      <c r="L252" s="53">
        <v>1</v>
      </c>
      <c r="M252" s="53">
        <v>2</v>
      </c>
    </row>
    <row r="253" spans="1:13" x14ac:dyDescent="0.3">
      <c r="A253" s="49" t="s">
        <v>1139</v>
      </c>
      <c r="B253" s="50">
        <v>50702</v>
      </c>
      <c r="C253" s="51" t="s">
        <v>281</v>
      </c>
      <c r="D253" s="52">
        <v>772500</v>
      </c>
      <c r="E253" s="51">
        <v>1</v>
      </c>
      <c r="F253" s="53">
        <v>1</v>
      </c>
      <c r="G253" s="53">
        <v>1</v>
      </c>
      <c r="H253" s="53">
        <v>3</v>
      </c>
      <c r="I253" s="53">
        <v>1</v>
      </c>
      <c r="J253" s="53">
        <v>3</v>
      </c>
      <c r="K253" s="53">
        <v>2</v>
      </c>
      <c r="L253" s="53">
        <v>1</v>
      </c>
      <c r="M253" s="53">
        <v>3</v>
      </c>
    </row>
    <row r="254" spans="1:13" x14ac:dyDescent="0.3">
      <c r="A254" s="49" t="s">
        <v>1761</v>
      </c>
      <c r="B254" s="50">
        <v>50703</v>
      </c>
      <c r="C254" s="51" t="s">
        <v>281</v>
      </c>
      <c r="D254" s="52">
        <v>385000</v>
      </c>
      <c r="E254" s="51">
        <v>1</v>
      </c>
      <c r="F254" s="53">
        <v>5</v>
      </c>
      <c r="G254" s="53">
        <v>1</v>
      </c>
      <c r="H254" s="53">
        <v>5</v>
      </c>
      <c r="I254" s="53">
        <v>1</v>
      </c>
      <c r="J254" s="53">
        <v>2</v>
      </c>
      <c r="K254" s="53">
        <v>1</v>
      </c>
      <c r="L254" s="53">
        <v>1</v>
      </c>
      <c r="M254" s="53">
        <v>1</v>
      </c>
    </row>
    <row r="255" spans="1:13" x14ac:dyDescent="0.3">
      <c r="A255" s="49" t="s">
        <v>417</v>
      </c>
      <c r="B255" s="50">
        <v>50704</v>
      </c>
      <c r="C255" s="51" t="s">
        <v>281</v>
      </c>
      <c r="D255" s="52">
        <v>807000</v>
      </c>
      <c r="E255" s="51">
        <v>1</v>
      </c>
      <c r="F255" s="53">
        <v>2</v>
      </c>
      <c r="G255" s="53">
        <v>1</v>
      </c>
      <c r="H255" s="53">
        <v>2</v>
      </c>
      <c r="I255" s="53">
        <v>1</v>
      </c>
      <c r="J255" s="53">
        <v>2</v>
      </c>
      <c r="K255" s="53">
        <v>2</v>
      </c>
      <c r="L255" s="53">
        <v>1</v>
      </c>
      <c r="M255" s="53">
        <v>2</v>
      </c>
    </row>
    <row r="256" spans="1:13" x14ac:dyDescent="0.3">
      <c r="A256" s="49" t="s">
        <v>1539</v>
      </c>
      <c r="B256" s="50">
        <v>50705</v>
      </c>
      <c r="C256" s="51" t="s">
        <v>281</v>
      </c>
      <c r="D256" s="52">
        <v>485000</v>
      </c>
      <c r="E256" s="51">
        <v>1</v>
      </c>
      <c r="F256" s="53">
        <v>2</v>
      </c>
      <c r="G256" s="53">
        <v>1</v>
      </c>
      <c r="H256" s="53">
        <v>4</v>
      </c>
      <c r="I256" s="53">
        <v>1</v>
      </c>
      <c r="J256" s="53">
        <v>2</v>
      </c>
      <c r="K256" s="53">
        <v>1</v>
      </c>
      <c r="L256" s="53">
        <v>1</v>
      </c>
      <c r="M256" s="53">
        <v>2</v>
      </c>
    </row>
    <row r="257" spans="1:13" x14ac:dyDescent="0.3">
      <c r="A257" s="49" t="s">
        <v>218</v>
      </c>
      <c r="B257" s="50">
        <v>50901</v>
      </c>
      <c r="C257" s="51" t="s">
        <v>119</v>
      </c>
      <c r="D257" s="52">
        <v>460000</v>
      </c>
      <c r="E257" s="51">
        <v>1</v>
      </c>
      <c r="F257" s="53">
        <v>1</v>
      </c>
      <c r="G257" s="53">
        <v>1</v>
      </c>
      <c r="H257" s="53">
        <v>2</v>
      </c>
      <c r="I257" s="53">
        <v>1</v>
      </c>
      <c r="J257" s="53">
        <v>1</v>
      </c>
      <c r="K257" s="53">
        <v>2</v>
      </c>
      <c r="L257" s="53">
        <v>1</v>
      </c>
      <c r="M257" s="53">
        <v>2</v>
      </c>
    </row>
    <row r="258" spans="1:13" x14ac:dyDescent="0.3">
      <c r="A258" s="49" t="s">
        <v>689</v>
      </c>
      <c r="B258" s="50">
        <v>60101</v>
      </c>
      <c r="C258" s="51" t="s">
        <v>150</v>
      </c>
      <c r="D258" s="52">
        <v>470000</v>
      </c>
      <c r="E258" s="51">
        <v>3</v>
      </c>
      <c r="F258" s="53">
        <v>1</v>
      </c>
      <c r="G258" s="53">
        <v>5</v>
      </c>
      <c r="H258" s="53">
        <v>3</v>
      </c>
      <c r="I258" s="53">
        <v>1</v>
      </c>
      <c r="J258" s="53">
        <v>3</v>
      </c>
      <c r="K258" s="53">
        <v>2</v>
      </c>
      <c r="L258" s="53">
        <v>5</v>
      </c>
      <c r="M258" s="53">
        <v>2</v>
      </c>
    </row>
    <row r="259" spans="1:13" x14ac:dyDescent="0.3">
      <c r="A259" s="49" t="s">
        <v>149</v>
      </c>
      <c r="B259" s="50">
        <v>60102</v>
      </c>
      <c r="C259" s="51" t="s">
        <v>150</v>
      </c>
      <c r="D259" s="52">
        <v>537000</v>
      </c>
      <c r="E259" s="51">
        <v>4</v>
      </c>
      <c r="F259" s="53">
        <v>1</v>
      </c>
      <c r="G259" s="53">
        <v>2</v>
      </c>
      <c r="H259" s="53">
        <v>2</v>
      </c>
      <c r="I259" s="53">
        <v>1</v>
      </c>
      <c r="J259" s="53">
        <v>3</v>
      </c>
      <c r="K259" s="53">
        <v>2</v>
      </c>
      <c r="L259" s="53">
        <v>1</v>
      </c>
      <c r="M259" s="53">
        <v>2</v>
      </c>
    </row>
    <row r="260" spans="1:13" x14ac:dyDescent="0.3">
      <c r="A260" s="49" t="s">
        <v>485</v>
      </c>
      <c r="B260" s="50">
        <v>60103</v>
      </c>
      <c r="C260" s="51" t="s">
        <v>150</v>
      </c>
      <c r="D260" s="52">
        <v>445000</v>
      </c>
      <c r="E260" s="51">
        <v>4</v>
      </c>
      <c r="F260" s="53">
        <v>1</v>
      </c>
      <c r="G260" s="53">
        <v>1</v>
      </c>
      <c r="H260" s="53">
        <v>3</v>
      </c>
      <c r="I260" s="53">
        <v>1</v>
      </c>
      <c r="J260" s="53">
        <v>3</v>
      </c>
      <c r="K260" s="53">
        <v>1</v>
      </c>
      <c r="L260" s="53">
        <v>5</v>
      </c>
      <c r="M260" s="53">
        <v>2</v>
      </c>
    </row>
    <row r="261" spans="1:13" x14ac:dyDescent="0.3">
      <c r="A261" s="49" t="s">
        <v>180</v>
      </c>
      <c r="B261" s="50">
        <v>60104</v>
      </c>
      <c r="C261" s="51" t="s">
        <v>150</v>
      </c>
      <c r="D261" s="52">
        <v>586000</v>
      </c>
      <c r="E261" s="51">
        <v>4</v>
      </c>
      <c r="F261" s="53">
        <v>1</v>
      </c>
      <c r="G261" s="53">
        <v>1</v>
      </c>
      <c r="H261" s="53">
        <v>2</v>
      </c>
      <c r="I261" s="53">
        <v>1</v>
      </c>
      <c r="J261" s="53">
        <v>4</v>
      </c>
      <c r="K261" s="53">
        <v>2</v>
      </c>
      <c r="L261" s="53">
        <v>5</v>
      </c>
      <c r="M261" s="53">
        <v>1</v>
      </c>
    </row>
    <row r="262" spans="1:13" x14ac:dyDescent="0.3">
      <c r="A262" s="49" t="s">
        <v>221</v>
      </c>
      <c r="B262" s="50">
        <v>60105</v>
      </c>
      <c r="C262" s="51" t="s">
        <v>150</v>
      </c>
      <c r="D262" s="52">
        <v>590000</v>
      </c>
      <c r="E262" s="51">
        <v>5</v>
      </c>
      <c r="F262" s="53">
        <v>1</v>
      </c>
      <c r="G262" s="53">
        <v>1</v>
      </c>
      <c r="H262" s="53">
        <v>3</v>
      </c>
      <c r="I262" s="53">
        <v>1</v>
      </c>
      <c r="J262" s="53">
        <v>5</v>
      </c>
      <c r="K262" s="53">
        <v>2</v>
      </c>
      <c r="L262" s="53">
        <v>4</v>
      </c>
      <c r="M262" s="53">
        <v>1</v>
      </c>
    </row>
    <row r="263" spans="1:13" x14ac:dyDescent="0.3">
      <c r="A263" s="49" t="s">
        <v>1028</v>
      </c>
      <c r="B263" s="50">
        <v>60106</v>
      </c>
      <c r="C263" s="51" t="s">
        <v>150</v>
      </c>
      <c r="D263" s="52">
        <v>490000</v>
      </c>
      <c r="E263" s="51">
        <v>4</v>
      </c>
      <c r="F263" s="53">
        <v>1</v>
      </c>
      <c r="G263" s="53">
        <v>5</v>
      </c>
      <c r="H263" s="53">
        <v>3</v>
      </c>
      <c r="I263" s="53">
        <v>1</v>
      </c>
      <c r="J263" s="53">
        <v>4</v>
      </c>
      <c r="K263" s="53">
        <v>2</v>
      </c>
      <c r="L263" s="53">
        <v>3</v>
      </c>
      <c r="M263" s="53">
        <v>2</v>
      </c>
    </row>
    <row r="264" spans="1:13" x14ac:dyDescent="0.3">
      <c r="A264" s="49" t="s">
        <v>914</v>
      </c>
      <c r="B264" s="50">
        <v>60201</v>
      </c>
      <c r="C264" s="51" t="s">
        <v>799</v>
      </c>
      <c r="D264" s="52">
        <v>425000</v>
      </c>
      <c r="E264" s="51">
        <v>4</v>
      </c>
      <c r="F264" s="53">
        <v>1</v>
      </c>
      <c r="G264" s="53">
        <v>2</v>
      </c>
      <c r="H264" s="53">
        <v>3</v>
      </c>
      <c r="I264" s="53">
        <v>1</v>
      </c>
      <c r="J264" s="53">
        <v>3</v>
      </c>
      <c r="K264" s="53">
        <v>1</v>
      </c>
      <c r="L264" s="53">
        <v>3</v>
      </c>
      <c r="M264" s="53">
        <v>2</v>
      </c>
    </row>
    <row r="265" spans="1:13" x14ac:dyDescent="0.3">
      <c r="A265" s="49" t="s">
        <v>798</v>
      </c>
      <c r="B265" s="50">
        <v>60202</v>
      </c>
      <c r="C265" s="51" t="s">
        <v>799</v>
      </c>
      <c r="D265" s="52">
        <v>390000</v>
      </c>
      <c r="E265" s="51">
        <v>3</v>
      </c>
      <c r="F265" s="53">
        <v>1</v>
      </c>
      <c r="G265" s="53">
        <v>5</v>
      </c>
      <c r="H265" s="53">
        <v>2</v>
      </c>
      <c r="I265" s="53">
        <v>1</v>
      </c>
      <c r="J265" s="53">
        <v>3</v>
      </c>
      <c r="K265" s="53">
        <v>1</v>
      </c>
      <c r="L265" s="53">
        <v>1</v>
      </c>
      <c r="M265" s="53">
        <v>2</v>
      </c>
    </row>
    <row r="266" spans="1:13" x14ac:dyDescent="0.3">
      <c r="A266" s="49" t="s">
        <v>1149</v>
      </c>
      <c r="B266" s="50">
        <v>60203</v>
      </c>
      <c r="C266" s="51" t="s">
        <v>799</v>
      </c>
      <c r="D266" s="52">
        <v>440000</v>
      </c>
      <c r="E266" s="51">
        <v>3</v>
      </c>
      <c r="F266" s="53">
        <v>1</v>
      </c>
      <c r="G266" s="53">
        <v>5</v>
      </c>
      <c r="H266" s="53">
        <v>1</v>
      </c>
      <c r="I266" s="53">
        <v>1</v>
      </c>
      <c r="J266" s="53">
        <v>3</v>
      </c>
      <c r="K266" s="53">
        <v>2</v>
      </c>
      <c r="L266" s="53">
        <v>5</v>
      </c>
      <c r="M266" s="53">
        <v>2</v>
      </c>
    </row>
    <row r="267" spans="1:13" x14ac:dyDescent="0.3">
      <c r="A267" s="49" t="s">
        <v>806</v>
      </c>
      <c r="B267" s="50">
        <v>60401</v>
      </c>
      <c r="C267" s="51" t="s">
        <v>807</v>
      </c>
      <c r="D267" s="52">
        <v>350000</v>
      </c>
      <c r="E267" s="51">
        <v>5</v>
      </c>
      <c r="F267" s="53">
        <v>1</v>
      </c>
      <c r="G267" s="53">
        <v>4</v>
      </c>
      <c r="H267" s="53">
        <v>2</v>
      </c>
      <c r="I267" s="53">
        <v>1</v>
      </c>
      <c r="J267" s="53">
        <v>3</v>
      </c>
      <c r="K267" s="53">
        <v>2</v>
      </c>
      <c r="L267" s="53">
        <v>5</v>
      </c>
      <c r="M267" s="53">
        <v>1</v>
      </c>
    </row>
    <row r="268" spans="1:13" x14ac:dyDescent="0.3">
      <c r="A268" s="49" t="s">
        <v>1272</v>
      </c>
      <c r="B268" s="50">
        <v>60402</v>
      </c>
      <c r="C268" s="51" t="s">
        <v>807</v>
      </c>
      <c r="D268" s="52">
        <v>399000</v>
      </c>
      <c r="E268" s="51">
        <v>3</v>
      </c>
      <c r="F268" s="53">
        <v>1</v>
      </c>
      <c r="G268" s="53">
        <v>4</v>
      </c>
      <c r="H268" s="53">
        <v>2</v>
      </c>
      <c r="I268" s="53">
        <v>1</v>
      </c>
      <c r="J268" s="53">
        <v>3</v>
      </c>
      <c r="K268" s="53">
        <v>2</v>
      </c>
      <c r="L268" s="53">
        <v>1</v>
      </c>
      <c r="M268" s="53">
        <v>2</v>
      </c>
    </row>
    <row r="269" spans="1:13" x14ac:dyDescent="0.3">
      <c r="A269" s="49" t="s">
        <v>1994</v>
      </c>
      <c r="B269" s="50">
        <v>70101</v>
      </c>
      <c r="C269" s="51" t="s">
        <v>1423</v>
      </c>
      <c r="D269" s="52">
        <v>420000</v>
      </c>
      <c r="E269" s="51">
        <v>4</v>
      </c>
      <c r="F269" s="53">
        <v>2</v>
      </c>
      <c r="G269" s="53">
        <v>3</v>
      </c>
      <c r="H269" s="53">
        <v>5</v>
      </c>
      <c r="I269" s="53">
        <v>1</v>
      </c>
      <c r="J269" s="53">
        <v>5</v>
      </c>
      <c r="K269" s="53">
        <v>1</v>
      </c>
      <c r="L269" s="53">
        <v>4</v>
      </c>
      <c r="M269" s="53">
        <v>1</v>
      </c>
    </row>
    <row r="270" spans="1:13" x14ac:dyDescent="0.3">
      <c r="A270" s="49" t="s">
        <v>2105</v>
      </c>
      <c r="B270" s="50">
        <v>70102</v>
      </c>
      <c r="C270" s="51" t="s">
        <v>1423</v>
      </c>
      <c r="D270" s="52">
        <v>340000</v>
      </c>
      <c r="E270" s="51">
        <v>5</v>
      </c>
      <c r="F270" s="53">
        <v>2</v>
      </c>
      <c r="G270" s="53">
        <v>3</v>
      </c>
      <c r="H270" s="53">
        <v>4</v>
      </c>
      <c r="I270" s="53">
        <v>1</v>
      </c>
      <c r="J270" s="53">
        <v>4</v>
      </c>
      <c r="K270" s="53">
        <v>1</v>
      </c>
      <c r="L270" s="53">
        <v>5</v>
      </c>
      <c r="M270" s="53">
        <v>1</v>
      </c>
    </row>
    <row r="271" spans="1:13" x14ac:dyDescent="0.3">
      <c r="A271" s="49" t="s">
        <v>696</v>
      </c>
      <c r="B271" s="50">
        <v>70104</v>
      </c>
      <c r="C271" s="51" t="s">
        <v>1423</v>
      </c>
      <c r="D271" s="52">
        <v>320000</v>
      </c>
      <c r="E271" s="51">
        <v>4</v>
      </c>
      <c r="F271" s="53">
        <v>5</v>
      </c>
      <c r="G271" s="53">
        <v>1</v>
      </c>
      <c r="H271" s="53">
        <v>5</v>
      </c>
      <c r="I271" s="53">
        <v>1</v>
      </c>
      <c r="J271" s="53">
        <v>5</v>
      </c>
      <c r="K271" s="53">
        <v>1</v>
      </c>
      <c r="L271" s="53">
        <v>4</v>
      </c>
      <c r="M271" s="53">
        <v>1</v>
      </c>
    </row>
    <row r="272" spans="1:13" x14ac:dyDescent="0.3">
      <c r="A272" s="49" t="s">
        <v>182</v>
      </c>
      <c r="B272" s="50">
        <v>80101</v>
      </c>
      <c r="C272" s="51" t="s">
        <v>154</v>
      </c>
      <c r="D272" s="52">
        <v>560000</v>
      </c>
      <c r="E272" s="51">
        <v>3</v>
      </c>
      <c r="F272" s="53">
        <v>3</v>
      </c>
      <c r="G272" s="53">
        <v>3</v>
      </c>
      <c r="H272" s="53">
        <v>3</v>
      </c>
      <c r="I272" s="53">
        <v>1</v>
      </c>
      <c r="J272" s="53">
        <v>5</v>
      </c>
      <c r="K272" s="53">
        <v>1</v>
      </c>
      <c r="L272" s="53">
        <v>5</v>
      </c>
      <c r="M272" s="53">
        <v>1</v>
      </c>
    </row>
    <row r="273" spans="1:13" x14ac:dyDescent="0.3">
      <c r="A273" s="49" t="s">
        <v>289</v>
      </c>
      <c r="B273" s="50">
        <v>80104</v>
      </c>
      <c r="C273" s="51" t="s">
        <v>154</v>
      </c>
      <c r="D273" s="52">
        <v>560000</v>
      </c>
      <c r="E273" s="51">
        <v>4</v>
      </c>
      <c r="F273" s="53">
        <v>4</v>
      </c>
      <c r="G273" s="53">
        <v>4</v>
      </c>
      <c r="H273" s="53">
        <v>5</v>
      </c>
      <c r="I273" s="53">
        <v>1</v>
      </c>
      <c r="J273" s="53">
        <v>5</v>
      </c>
      <c r="K273" s="53">
        <v>1</v>
      </c>
      <c r="L273" s="53">
        <v>5</v>
      </c>
      <c r="M273" s="53">
        <v>1</v>
      </c>
    </row>
    <row r="274" spans="1:13" x14ac:dyDescent="0.3">
      <c r="A274" s="49" t="s">
        <v>595</v>
      </c>
      <c r="B274" s="50">
        <v>80105</v>
      </c>
      <c r="C274" s="51" t="s">
        <v>154</v>
      </c>
      <c r="D274" s="52">
        <v>535000</v>
      </c>
      <c r="E274" s="51">
        <v>4</v>
      </c>
      <c r="F274" s="53">
        <v>2</v>
      </c>
      <c r="G274" s="53">
        <v>5</v>
      </c>
      <c r="H274" s="53">
        <v>4</v>
      </c>
      <c r="I274" s="53">
        <v>1</v>
      </c>
      <c r="J274" s="53">
        <v>5</v>
      </c>
      <c r="K274" s="53">
        <v>1</v>
      </c>
      <c r="L274" s="53">
        <v>4</v>
      </c>
      <c r="M274" s="53">
        <v>1</v>
      </c>
    </row>
    <row r="275" spans="1:13" x14ac:dyDescent="0.3">
      <c r="A275" s="49" t="s">
        <v>489</v>
      </c>
      <c r="B275" s="50">
        <v>80106</v>
      </c>
      <c r="C275" s="51" t="s">
        <v>154</v>
      </c>
      <c r="D275" s="52">
        <v>655000</v>
      </c>
      <c r="E275" s="51">
        <v>4</v>
      </c>
      <c r="F275" s="53">
        <v>2</v>
      </c>
      <c r="G275" s="53">
        <v>5</v>
      </c>
      <c r="H275" s="53">
        <v>3</v>
      </c>
      <c r="I275" s="53">
        <v>1</v>
      </c>
      <c r="J275" s="53">
        <v>5</v>
      </c>
      <c r="K275" s="53">
        <v>2</v>
      </c>
      <c r="L275" s="53">
        <v>3</v>
      </c>
      <c r="M275" s="53">
        <v>1</v>
      </c>
    </row>
    <row r="276" spans="1:13" x14ac:dyDescent="0.3">
      <c r="A276" s="58" t="s">
        <v>153</v>
      </c>
      <c r="B276" s="50">
        <v>80107</v>
      </c>
      <c r="C276" s="51" t="s">
        <v>154</v>
      </c>
      <c r="D276" s="52">
        <v>630000</v>
      </c>
      <c r="E276" s="51">
        <v>4</v>
      </c>
      <c r="F276" s="53">
        <v>2</v>
      </c>
      <c r="G276" s="53">
        <v>2</v>
      </c>
      <c r="H276" s="53">
        <v>3</v>
      </c>
      <c r="I276" s="53">
        <v>1</v>
      </c>
      <c r="J276" s="53">
        <v>3</v>
      </c>
      <c r="K276" s="53">
        <v>2</v>
      </c>
      <c r="L276" s="53">
        <v>5</v>
      </c>
      <c r="M276" s="53">
        <v>1</v>
      </c>
    </row>
    <row r="277" spans="1:13" x14ac:dyDescent="0.3">
      <c r="A277" s="49" t="s">
        <v>185</v>
      </c>
      <c r="B277" s="50">
        <v>80108</v>
      </c>
      <c r="C277" s="51" t="s">
        <v>154</v>
      </c>
      <c r="D277" s="52">
        <v>705000</v>
      </c>
      <c r="E277" s="51">
        <v>2</v>
      </c>
      <c r="F277" s="53">
        <v>1</v>
      </c>
      <c r="G277" s="53">
        <v>2</v>
      </c>
      <c r="H277" s="53">
        <v>2</v>
      </c>
      <c r="I277" s="53">
        <v>1</v>
      </c>
      <c r="J277" s="53">
        <v>2</v>
      </c>
      <c r="K277" s="53">
        <v>2</v>
      </c>
      <c r="L277" s="53">
        <v>1</v>
      </c>
      <c r="M277" s="53">
        <v>1</v>
      </c>
    </row>
    <row r="278" spans="1:13" x14ac:dyDescent="0.3">
      <c r="A278" s="49" t="s">
        <v>494</v>
      </c>
      <c r="B278" s="50">
        <v>80109</v>
      </c>
      <c r="C278" s="51" t="s">
        <v>154</v>
      </c>
      <c r="D278" s="52">
        <v>469250</v>
      </c>
      <c r="E278" s="51">
        <v>4</v>
      </c>
      <c r="F278" s="53">
        <v>2</v>
      </c>
      <c r="G278" s="53">
        <v>5</v>
      </c>
      <c r="H278" s="53">
        <v>3</v>
      </c>
      <c r="I278" s="53">
        <v>1</v>
      </c>
      <c r="J278" s="53">
        <v>5</v>
      </c>
      <c r="K278" s="53">
        <v>1</v>
      </c>
      <c r="L278" s="53">
        <v>5</v>
      </c>
      <c r="M278" s="53">
        <v>1</v>
      </c>
    </row>
    <row r="279" spans="1:13" x14ac:dyDescent="0.3">
      <c r="A279" s="49" t="s">
        <v>496</v>
      </c>
      <c r="B279" s="50">
        <v>80110</v>
      </c>
      <c r="C279" s="51" t="s">
        <v>154</v>
      </c>
      <c r="D279" s="52">
        <v>517000</v>
      </c>
      <c r="E279" s="51">
        <v>4</v>
      </c>
      <c r="F279" s="53">
        <v>5</v>
      </c>
      <c r="G279" s="53">
        <v>5</v>
      </c>
      <c r="H279" s="53">
        <v>5</v>
      </c>
      <c r="I279" s="53">
        <v>1</v>
      </c>
      <c r="J279" s="53">
        <v>5</v>
      </c>
      <c r="K279" s="53">
        <v>1</v>
      </c>
      <c r="L279" s="53">
        <v>5</v>
      </c>
      <c r="M279" s="53">
        <v>1</v>
      </c>
    </row>
  </sheetData>
  <autoFilter ref="A2:M2" xr:uid="{C111AEA4-195D-124B-8B75-DACA956B7503}"/>
  <mergeCells count="1">
    <mergeCell ref="D1:M1"/>
  </mergeCells>
  <conditionalFormatting sqref="D2">
    <cfRule type="dataBar" priority="1">
      <dataBar>
        <cfvo type="min"/>
        <cfvo type="max"/>
        <color rgb="FFFF555A"/>
      </dataBar>
      <extLst>
        <ext xmlns:x14="http://schemas.microsoft.com/office/spreadsheetml/2009/9/main" uri="{B025F937-C7B1-47D3-B67F-A62EFF666E3E}">
          <x14:id>{436151A6-D928-B34C-AAA0-8BA2B96CA2C9}</x14:id>
        </ext>
      </extLst>
    </cfRule>
  </conditionalFormatting>
  <conditionalFormatting sqref="E2:E279">
    <cfRule type="dataBar" priority="6">
      <dataBar>
        <cfvo type="min"/>
        <cfvo type="max"/>
        <color rgb="FFFF555A"/>
      </dataBar>
      <extLst>
        <ext xmlns:x14="http://schemas.microsoft.com/office/spreadsheetml/2009/9/main" uri="{B025F937-C7B1-47D3-B67F-A62EFF666E3E}">
          <x14:id>{6A3B8F3D-A404-784E-BCFE-EA016F54AAA7}</x14:id>
        </ext>
      </extLst>
    </cfRule>
  </conditionalFormatting>
  <conditionalFormatting sqref="E2:E1048576">
    <cfRule type="dataBar" priority="2">
      <dataBar>
        <cfvo type="min"/>
        <cfvo type="max"/>
        <color rgb="FFFF555A"/>
      </dataBar>
      <extLst>
        <ext xmlns:x14="http://schemas.microsoft.com/office/spreadsheetml/2009/9/main" uri="{B025F937-C7B1-47D3-B67F-A62EFF666E3E}">
          <x14:id>{928BA310-A0C2-B14D-AAD7-4D7FC09CA195}</x14:id>
        </ext>
      </extLst>
    </cfRule>
  </conditionalFormatting>
  <conditionalFormatting sqref="E3:E279">
    <cfRule type="dataBar" priority="7">
      <dataBar>
        <cfvo type="min"/>
        <cfvo type="max"/>
        <color rgb="FFFF555A"/>
      </dataBar>
      <extLst>
        <ext xmlns:x14="http://schemas.microsoft.com/office/spreadsheetml/2009/9/main" uri="{B025F937-C7B1-47D3-B67F-A62EFF666E3E}">
          <x14:id>{E611F82F-28C1-E945-8749-57E9279DD5F1}</x14:id>
        </ext>
      </extLst>
    </cfRule>
  </conditionalFormatting>
  <conditionalFormatting sqref="H2">
    <cfRule type="dataBar" priority="13">
      <dataBar>
        <cfvo type="min"/>
        <cfvo type="max"/>
        <color rgb="FFFF555A"/>
      </dataBar>
      <extLst>
        <ext xmlns:x14="http://schemas.microsoft.com/office/spreadsheetml/2009/9/main" uri="{B025F937-C7B1-47D3-B67F-A62EFF666E3E}">
          <x14:id>{AB1FB6E7-5DCC-A940-8D55-6337C1FE1282}</x14:id>
        </ext>
      </extLst>
    </cfRule>
  </conditionalFormatting>
  <conditionalFormatting sqref="H3:H279">
    <cfRule type="dataBar" priority="8">
      <dataBar>
        <cfvo type="min"/>
        <cfvo type="max"/>
        <color rgb="FFFF555A"/>
      </dataBar>
      <extLst>
        <ext xmlns:x14="http://schemas.microsoft.com/office/spreadsheetml/2009/9/main" uri="{B025F937-C7B1-47D3-B67F-A62EFF666E3E}">
          <x14:id>{C90710BD-8F12-E542-8131-DED6CF70679E}</x14:id>
        </ext>
      </extLst>
    </cfRule>
  </conditionalFormatting>
  <conditionalFormatting sqref="M2:M279 I2:I279">
    <cfRule type="dataBar" priority="9">
      <dataBar>
        <cfvo type="min"/>
        <cfvo type="max"/>
        <color rgb="FFFF555A"/>
      </dataBar>
      <extLst>
        <ext xmlns:x14="http://schemas.microsoft.com/office/spreadsheetml/2009/9/main" uri="{B025F937-C7B1-47D3-B67F-A62EFF666E3E}">
          <x14:id>{DF7F7B58-3333-B643-85C2-CF929D0EBAFB}</x14:id>
        </ext>
      </extLst>
    </cfRule>
  </conditionalFormatting>
  <conditionalFormatting sqref="M280:M1048576 E280:I1048576 E278:E279 J2:L1048576 F2:G279">
    <cfRule type="dataBar" priority="4">
      <dataBar>
        <cfvo type="min"/>
        <cfvo type="max"/>
        <color rgb="FFFF555A"/>
      </dataBar>
      <extLst>
        <ext xmlns:x14="http://schemas.microsoft.com/office/spreadsheetml/2009/9/main" uri="{B025F937-C7B1-47D3-B67F-A62EFF666E3E}">
          <x14:id>{D1A01733-D0B9-7747-8668-F98D0EE6D64A}</x14:id>
        </ext>
      </extLst>
    </cfRule>
  </conditionalFormatting>
  <conditionalFormatting sqref="M280:M1048576 H2 H280:I1048576">
    <cfRule type="dataBar" priority="10">
      <dataBar>
        <cfvo type="min"/>
        <cfvo type="max"/>
        <color rgb="FFFF555A"/>
      </dataBar>
      <extLst>
        <ext xmlns:x14="http://schemas.microsoft.com/office/spreadsheetml/2009/9/main" uri="{B025F937-C7B1-47D3-B67F-A62EFF666E3E}">
          <x14:id>{5D75B2F8-448F-D74B-9E34-1CA295EE7475}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36151A6-D928-B34C-AAA0-8BA2B96CA2C9}">
            <x14:dataBar minLength="0" maxLength="100" border="1" negativeBarBorderColorSameAsPositive="0">
              <x14:cfvo type="autoMin"/>
              <x14:cfvo type="autoMax"/>
              <x14:borderColor rgb="FFFF555A"/>
              <x14:negativeFillColor rgb="FFFF0000"/>
              <x14:negativeBorderColor rgb="FFFF0000"/>
              <x14:axisColor rgb="FF000000"/>
            </x14:dataBar>
          </x14:cfRule>
          <xm:sqref>D2</xm:sqref>
        </x14:conditionalFormatting>
        <x14:conditionalFormatting xmlns:xm="http://schemas.microsoft.com/office/excel/2006/main">
          <x14:cfRule type="dataBar" id="{6A3B8F3D-A404-784E-BCFE-EA016F54AAA7}">
            <x14:dataBar minLength="0" maxLength="100" gradient="0">
              <x14:cfvo type="autoMin"/>
              <x14:cfvo type="autoMax"/>
              <x14:negativeFillColor rgb="FFFF0000"/>
              <x14:axisColor rgb="FF000000"/>
            </x14:dataBar>
          </x14:cfRule>
          <xm:sqref>E2:E279</xm:sqref>
        </x14:conditionalFormatting>
        <x14:conditionalFormatting xmlns:xm="http://schemas.microsoft.com/office/excel/2006/main">
          <x14:cfRule type="dataBar" id="{928BA310-A0C2-B14D-AAD7-4D7FC09CA195}">
            <x14:dataBar minLength="0" maxLength="100" border="1" negativeBarBorderColorSameAsPositive="0">
              <x14:cfvo type="autoMin"/>
              <x14:cfvo type="autoMax"/>
              <x14:borderColor rgb="FFFF555A"/>
              <x14:negativeFillColor rgb="FFFF0000"/>
              <x14:negativeBorderColor rgb="FFFF0000"/>
              <x14:axisColor rgb="FF000000"/>
            </x14:dataBar>
          </x14:cfRule>
          <xm:sqref>E2:E1048576</xm:sqref>
        </x14:conditionalFormatting>
        <x14:conditionalFormatting xmlns:xm="http://schemas.microsoft.com/office/excel/2006/main">
          <x14:cfRule type="dataBar" id="{E611F82F-28C1-E945-8749-57E9279DD5F1}">
            <x14:dataBar minLength="0" maxLength="100" border="1" negativeBarBorderColorSameAsPositive="0">
              <x14:cfvo type="autoMin"/>
              <x14:cfvo type="autoMax"/>
              <x14:borderColor rgb="FFFF555A"/>
              <x14:negativeFillColor rgb="FFFF0000"/>
              <x14:negativeBorderColor rgb="FFFF0000"/>
              <x14:axisColor rgb="FF000000"/>
            </x14:dataBar>
          </x14:cfRule>
          <xm:sqref>E3:E279</xm:sqref>
        </x14:conditionalFormatting>
        <x14:conditionalFormatting xmlns:xm="http://schemas.microsoft.com/office/excel/2006/main">
          <x14:cfRule type="dataBar" id="{AB1FB6E7-5DCC-A940-8D55-6337C1FE1282}">
            <x14:dataBar minLength="0" maxLength="100" gradient="0">
              <x14:cfvo type="autoMin"/>
              <x14:cfvo type="autoMax"/>
              <x14:negativeFillColor rgb="FFFF0000"/>
              <x14:axisColor rgb="FF000000"/>
            </x14:dataBar>
          </x14:cfRule>
          <xm:sqref>H2</xm:sqref>
        </x14:conditionalFormatting>
        <x14:conditionalFormatting xmlns:xm="http://schemas.microsoft.com/office/excel/2006/main">
          <x14:cfRule type="dataBar" id="{C90710BD-8F12-E542-8131-DED6CF70679E}">
            <x14:dataBar minLength="0" maxLength="100" border="1" negativeBarBorderColorSameAsPositive="0">
              <x14:cfvo type="autoMin"/>
              <x14:cfvo type="autoMax"/>
              <x14:borderColor rgb="FFFF555A"/>
              <x14:negativeFillColor rgb="FFFF0000"/>
              <x14:negativeBorderColor rgb="FFFF0000"/>
              <x14:axisColor rgb="FF000000"/>
            </x14:dataBar>
          </x14:cfRule>
          <xm:sqref>H3:H279</xm:sqref>
        </x14:conditionalFormatting>
        <x14:conditionalFormatting xmlns:xm="http://schemas.microsoft.com/office/excel/2006/main">
          <x14:cfRule type="dataBar" id="{DF7F7B58-3333-B643-85C2-CF929D0EBAFB}">
            <x14:dataBar minLength="0" maxLength="100" border="1" negativeBarBorderColorSameAsPositive="0">
              <x14:cfvo type="autoMin"/>
              <x14:cfvo type="autoMax"/>
              <x14:borderColor rgb="FFFF555A"/>
              <x14:negativeFillColor rgb="FFFF0000"/>
              <x14:negativeBorderColor rgb="FFFF0000"/>
              <x14:axisColor rgb="FF000000"/>
            </x14:dataBar>
          </x14:cfRule>
          <xm:sqref>M2:M279 I2:I279</xm:sqref>
        </x14:conditionalFormatting>
        <x14:conditionalFormatting xmlns:xm="http://schemas.microsoft.com/office/excel/2006/main">
          <x14:cfRule type="dataBar" id="{D1A01733-D0B9-7747-8668-F98D0EE6D64A}">
            <x14:dataBar minLength="0" maxLength="100" border="1" negativeBarBorderColorSameAsPositive="0">
              <x14:cfvo type="autoMin"/>
              <x14:cfvo type="autoMax"/>
              <x14:borderColor rgb="FFFF555A"/>
              <x14:negativeFillColor rgb="FFFF0000"/>
              <x14:negativeBorderColor rgb="FFFF0000"/>
              <x14:axisColor rgb="FF000000"/>
            </x14:dataBar>
          </x14:cfRule>
          <xm:sqref>M280:M1048576 E280:I1048576 E278:E279 J2:L1048576 F2:G279</xm:sqref>
        </x14:conditionalFormatting>
        <x14:conditionalFormatting xmlns:xm="http://schemas.microsoft.com/office/excel/2006/main">
          <x14:cfRule type="dataBar" id="{5D75B2F8-448F-D74B-9E34-1CA295EE7475}">
            <x14:dataBar minLength="0" maxLength="100" border="1" negativeBarBorderColorSameAsPositive="0">
              <x14:cfvo type="autoMin"/>
              <x14:cfvo type="autoMax"/>
              <x14:borderColor rgb="FFFF555A"/>
              <x14:negativeFillColor rgb="FFFF0000"/>
              <x14:negativeBorderColor rgb="FFFF0000"/>
              <x14:axisColor rgb="FF000000"/>
            </x14:dataBar>
          </x14:cfRule>
          <xm:sqref>M280:M1048576 H2 H280:I1048576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A75F0-335E-4F43-9CF1-9099B3B5E4DA}">
  <dimension ref="A1:C15325"/>
  <sheetViews>
    <sheetView workbookViewId="0">
      <selection activeCell="F30" sqref="F30"/>
    </sheetView>
  </sheetViews>
  <sheetFormatPr defaultColWidth="10.6640625" defaultRowHeight="16" x14ac:dyDescent="0.4"/>
  <cols>
    <col min="2" max="2" width="27" customWidth="1"/>
    <col min="3" max="3" width="37.83203125" bestFit="1" customWidth="1"/>
  </cols>
  <sheetData>
    <row r="1" spans="1:3" x14ac:dyDescent="0.4">
      <c r="A1" t="s">
        <v>5060</v>
      </c>
      <c r="B1" t="s">
        <v>5061</v>
      </c>
      <c r="C1" t="s">
        <v>5062</v>
      </c>
    </row>
    <row r="2" spans="1:3" x14ac:dyDescent="0.4">
      <c r="A2">
        <v>10002</v>
      </c>
      <c r="B2" t="s">
        <v>5063</v>
      </c>
      <c r="C2" t="s">
        <v>1819</v>
      </c>
    </row>
    <row r="3" spans="1:3" x14ac:dyDescent="0.4">
      <c r="A3">
        <v>10003</v>
      </c>
      <c r="B3" t="s">
        <v>5064</v>
      </c>
      <c r="C3" t="s">
        <v>2241</v>
      </c>
    </row>
    <row r="4" spans="1:3" x14ac:dyDescent="0.4">
      <c r="A4">
        <v>10001</v>
      </c>
      <c r="B4" t="s">
        <v>5065</v>
      </c>
      <c r="C4" t="s">
        <v>1662</v>
      </c>
    </row>
    <row r="5" spans="1:3" x14ac:dyDescent="0.4">
      <c r="A5">
        <v>10004</v>
      </c>
      <c r="B5" t="s">
        <v>5066</v>
      </c>
      <c r="C5" t="s">
        <v>1435</v>
      </c>
    </row>
    <row r="6" spans="1:3" x14ac:dyDescent="0.4">
      <c r="A6">
        <v>10005</v>
      </c>
      <c r="B6" t="s">
        <v>5067</v>
      </c>
      <c r="C6" t="s">
        <v>499</v>
      </c>
    </row>
    <row r="7" spans="1:3" x14ac:dyDescent="0.4">
      <c r="A7">
        <v>10006</v>
      </c>
      <c r="B7" t="s">
        <v>5068</v>
      </c>
      <c r="C7" t="s">
        <v>2643</v>
      </c>
    </row>
    <row r="8" spans="1:3" x14ac:dyDescent="0.4">
      <c r="A8">
        <v>10008</v>
      </c>
      <c r="B8" t="s">
        <v>5069</v>
      </c>
      <c r="C8" t="s">
        <v>705</v>
      </c>
    </row>
    <row r="9" spans="1:3" x14ac:dyDescent="0.4">
      <c r="A9">
        <v>10007</v>
      </c>
      <c r="B9" t="s">
        <v>5070</v>
      </c>
      <c r="C9" t="s">
        <v>297</v>
      </c>
    </row>
    <row r="10" spans="1:3" x14ac:dyDescent="0.4">
      <c r="A10">
        <v>10009</v>
      </c>
      <c r="B10" t="s">
        <v>5071</v>
      </c>
      <c r="C10" t="s">
        <v>2305</v>
      </c>
    </row>
    <row r="11" spans="1:3" x14ac:dyDescent="0.4">
      <c r="A11">
        <v>10010</v>
      </c>
      <c r="B11" t="s">
        <v>5072</v>
      </c>
      <c r="C11" t="s">
        <v>2456</v>
      </c>
    </row>
    <row r="12" spans="1:3" x14ac:dyDescent="0.4">
      <c r="A12">
        <v>10011</v>
      </c>
      <c r="B12" t="s">
        <v>5073</v>
      </c>
      <c r="C12" t="s">
        <v>502</v>
      </c>
    </row>
    <row r="13" spans="1:3" x14ac:dyDescent="0.4">
      <c r="A13">
        <v>10012</v>
      </c>
      <c r="B13" t="s">
        <v>5074</v>
      </c>
      <c r="C13" t="s">
        <v>608</v>
      </c>
    </row>
    <row r="14" spans="1:3" x14ac:dyDescent="0.4">
      <c r="A14">
        <v>10014</v>
      </c>
      <c r="B14" t="s">
        <v>1921</v>
      </c>
      <c r="C14" t="s">
        <v>1921</v>
      </c>
    </row>
    <row r="15" spans="1:3" x14ac:dyDescent="0.4">
      <c r="A15">
        <v>10013</v>
      </c>
      <c r="B15" t="s">
        <v>5075</v>
      </c>
      <c r="C15" t="s">
        <v>2120</v>
      </c>
    </row>
    <row r="16" spans="1:3" x14ac:dyDescent="0.4">
      <c r="A16">
        <v>10016</v>
      </c>
      <c r="B16" t="s">
        <v>5076</v>
      </c>
      <c r="C16" t="s">
        <v>1170</v>
      </c>
    </row>
    <row r="17" spans="1:3" x14ac:dyDescent="0.4">
      <c r="A17">
        <v>10015</v>
      </c>
      <c r="B17" t="s">
        <v>5077</v>
      </c>
      <c r="C17" t="s">
        <v>349</v>
      </c>
    </row>
    <row r="18" spans="1:3" x14ac:dyDescent="0.4">
      <c r="A18">
        <v>10017</v>
      </c>
      <c r="B18" t="s">
        <v>5078</v>
      </c>
      <c r="C18" t="s">
        <v>1170</v>
      </c>
    </row>
    <row r="19" spans="1:3" x14ac:dyDescent="0.4">
      <c r="A19">
        <v>10019</v>
      </c>
      <c r="B19" t="s">
        <v>5079</v>
      </c>
      <c r="C19" t="s">
        <v>934</v>
      </c>
    </row>
    <row r="20" spans="1:3" x14ac:dyDescent="0.4">
      <c r="A20">
        <v>10018</v>
      </c>
      <c r="B20" t="s">
        <v>5080</v>
      </c>
      <c r="C20" t="s">
        <v>300</v>
      </c>
    </row>
    <row r="21" spans="1:3" x14ac:dyDescent="0.4">
      <c r="A21">
        <v>10020</v>
      </c>
      <c r="B21" t="s">
        <v>5081</v>
      </c>
      <c r="C21" t="s">
        <v>1789</v>
      </c>
    </row>
    <row r="22" spans="1:3" x14ac:dyDescent="0.4">
      <c r="A22">
        <v>10021</v>
      </c>
      <c r="B22" t="s">
        <v>5082</v>
      </c>
      <c r="C22" t="s">
        <v>1313</v>
      </c>
    </row>
    <row r="23" spans="1:3" x14ac:dyDescent="0.4">
      <c r="A23">
        <v>10022</v>
      </c>
      <c r="B23" t="s">
        <v>5083</v>
      </c>
      <c r="C23" t="s">
        <v>2147</v>
      </c>
    </row>
    <row r="24" spans="1:3" x14ac:dyDescent="0.4">
      <c r="A24">
        <v>10023</v>
      </c>
      <c r="B24" t="s">
        <v>5084</v>
      </c>
      <c r="C24" t="s">
        <v>2300</v>
      </c>
    </row>
    <row r="25" spans="1:3" x14ac:dyDescent="0.4">
      <c r="A25">
        <v>10025</v>
      </c>
      <c r="B25" t="s">
        <v>5085</v>
      </c>
      <c r="C25" t="s">
        <v>1282</v>
      </c>
    </row>
    <row r="26" spans="1:3" x14ac:dyDescent="0.4">
      <c r="A26">
        <v>10024</v>
      </c>
      <c r="B26" t="s">
        <v>5086</v>
      </c>
      <c r="C26" t="s">
        <v>352</v>
      </c>
    </row>
    <row r="27" spans="1:3" x14ac:dyDescent="0.4">
      <c r="A27">
        <v>10026</v>
      </c>
      <c r="B27" t="s">
        <v>1784</v>
      </c>
      <c r="C27" t="s">
        <v>1784</v>
      </c>
    </row>
    <row r="28" spans="1:3" x14ac:dyDescent="0.4">
      <c r="A28">
        <v>10027</v>
      </c>
      <c r="B28" t="s">
        <v>1047</v>
      </c>
      <c r="C28" t="s">
        <v>2221</v>
      </c>
    </row>
    <row r="29" spans="1:3" x14ac:dyDescent="0.4">
      <c r="A29">
        <v>10028</v>
      </c>
      <c r="B29" t="s">
        <v>5087</v>
      </c>
      <c r="C29" t="s">
        <v>2219</v>
      </c>
    </row>
    <row r="30" spans="1:3" x14ac:dyDescent="0.4">
      <c r="A30">
        <v>10029</v>
      </c>
      <c r="B30" t="s">
        <v>5088</v>
      </c>
      <c r="C30" t="s">
        <v>107</v>
      </c>
    </row>
    <row r="31" spans="1:3" x14ac:dyDescent="0.4">
      <c r="A31">
        <v>10030</v>
      </c>
      <c r="B31" t="s">
        <v>5089</v>
      </c>
      <c r="C31" t="s">
        <v>1793</v>
      </c>
    </row>
    <row r="32" spans="1:3" x14ac:dyDescent="0.4">
      <c r="A32">
        <v>10032</v>
      </c>
      <c r="B32" t="s">
        <v>5090</v>
      </c>
      <c r="C32" t="s">
        <v>830</v>
      </c>
    </row>
    <row r="33" spans="1:3" x14ac:dyDescent="0.4">
      <c r="A33">
        <v>10031</v>
      </c>
      <c r="B33" t="s">
        <v>5091</v>
      </c>
      <c r="C33" t="s">
        <v>365</v>
      </c>
    </row>
    <row r="34" spans="1:3" x14ac:dyDescent="0.4">
      <c r="A34">
        <v>10034</v>
      </c>
      <c r="B34" t="s">
        <v>5092</v>
      </c>
      <c r="C34" t="s">
        <v>223</v>
      </c>
    </row>
    <row r="35" spans="1:3" x14ac:dyDescent="0.4">
      <c r="A35">
        <v>10033</v>
      </c>
      <c r="B35" t="s">
        <v>5093</v>
      </c>
      <c r="C35" t="s">
        <v>1776</v>
      </c>
    </row>
    <row r="36" spans="1:3" x14ac:dyDescent="0.4">
      <c r="A36">
        <v>10035</v>
      </c>
      <c r="B36" t="s">
        <v>5094</v>
      </c>
      <c r="C36" t="s">
        <v>1281</v>
      </c>
    </row>
    <row r="37" spans="1:3" x14ac:dyDescent="0.4">
      <c r="A37">
        <v>10037</v>
      </c>
      <c r="B37" t="s">
        <v>5095</v>
      </c>
      <c r="C37" t="s">
        <v>1663</v>
      </c>
    </row>
    <row r="38" spans="1:3" x14ac:dyDescent="0.4">
      <c r="A38">
        <v>10036</v>
      </c>
      <c r="B38" t="s">
        <v>5096</v>
      </c>
      <c r="C38" t="s">
        <v>1694</v>
      </c>
    </row>
    <row r="39" spans="1:3" x14ac:dyDescent="0.4">
      <c r="A39">
        <v>10039</v>
      </c>
      <c r="B39" t="s">
        <v>5097</v>
      </c>
      <c r="C39" t="s">
        <v>603</v>
      </c>
    </row>
    <row r="40" spans="1:3" x14ac:dyDescent="0.4">
      <c r="A40">
        <v>10040</v>
      </c>
      <c r="B40" t="s">
        <v>5098</v>
      </c>
      <c r="C40" t="s">
        <v>2306</v>
      </c>
    </row>
    <row r="41" spans="1:3" x14ac:dyDescent="0.4">
      <c r="A41">
        <v>10041</v>
      </c>
      <c r="B41" t="s">
        <v>5099</v>
      </c>
      <c r="C41" t="s">
        <v>1043</v>
      </c>
    </row>
    <row r="42" spans="1:3" x14ac:dyDescent="0.4">
      <c r="A42">
        <v>10038</v>
      </c>
      <c r="B42" t="s">
        <v>5100</v>
      </c>
      <c r="C42" t="s">
        <v>2024</v>
      </c>
    </row>
    <row r="43" spans="1:3" x14ac:dyDescent="0.4">
      <c r="A43">
        <v>10042</v>
      </c>
      <c r="B43" t="s">
        <v>5101</v>
      </c>
      <c r="C43" t="s">
        <v>1281</v>
      </c>
    </row>
    <row r="44" spans="1:3" x14ac:dyDescent="0.4">
      <c r="A44">
        <v>10043</v>
      </c>
      <c r="B44" t="s">
        <v>5102</v>
      </c>
      <c r="C44" t="s">
        <v>1046</v>
      </c>
    </row>
    <row r="45" spans="1:3" x14ac:dyDescent="0.4">
      <c r="A45">
        <v>10044</v>
      </c>
      <c r="B45" t="s">
        <v>5103</v>
      </c>
      <c r="C45" t="s">
        <v>1048</v>
      </c>
    </row>
    <row r="46" spans="1:3" x14ac:dyDescent="0.4">
      <c r="A46">
        <v>10046</v>
      </c>
      <c r="B46" t="s">
        <v>5104</v>
      </c>
      <c r="C46" t="s">
        <v>2226</v>
      </c>
    </row>
    <row r="47" spans="1:3" x14ac:dyDescent="0.4">
      <c r="A47">
        <v>10045</v>
      </c>
      <c r="B47" t="s">
        <v>5105</v>
      </c>
      <c r="C47" t="s">
        <v>2226</v>
      </c>
    </row>
    <row r="48" spans="1:3" x14ac:dyDescent="0.4">
      <c r="A48">
        <v>10047</v>
      </c>
      <c r="B48" t="s">
        <v>5106</v>
      </c>
      <c r="C48" t="s">
        <v>1905</v>
      </c>
    </row>
    <row r="49" spans="1:3" x14ac:dyDescent="0.4">
      <c r="A49">
        <v>10049</v>
      </c>
      <c r="B49" t="s">
        <v>5107</v>
      </c>
      <c r="C49" t="s">
        <v>1695</v>
      </c>
    </row>
    <row r="50" spans="1:3" x14ac:dyDescent="0.4">
      <c r="A50">
        <v>10048</v>
      </c>
      <c r="B50" t="s">
        <v>5108</v>
      </c>
      <c r="C50" t="s">
        <v>927</v>
      </c>
    </row>
    <row r="51" spans="1:3" x14ac:dyDescent="0.4">
      <c r="A51">
        <v>10051</v>
      </c>
      <c r="B51" t="s">
        <v>5109</v>
      </c>
      <c r="C51" t="s">
        <v>824</v>
      </c>
    </row>
    <row r="52" spans="1:3" x14ac:dyDescent="0.4">
      <c r="A52">
        <v>10052</v>
      </c>
      <c r="B52" t="s">
        <v>5110</v>
      </c>
      <c r="C52" t="s">
        <v>824</v>
      </c>
    </row>
    <row r="53" spans="1:3" x14ac:dyDescent="0.4">
      <c r="A53">
        <v>10050</v>
      </c>
      <c r="B53" t="s">
        <v>5111</v>
      </c>
      <c r="C53" t="s">
        <v>2120</v>
      </c>
    </row>
    <row r="54" spans="1:3" x14ac:dyDescent="0.4">
      <c r="A54">
        <v>10053</v>
      </c>
      <c r="B54" t="s">
        <v>5112</v>
      </c>
      <c r="C54" t="s">
        <v>2305</v>
      </c>
    </row>
    <row r="55" spans="1:3" x14ac:dyDescent="0.4">
      <c r="A55">
        <v>10054</v>
      </c>
      <c r="B55" t="s">
        <v>5113</v>
      </c>
      <c r="C55" t="s">
        <v>346</v>
      </c>
    </row>
    <row r="56" spans="1:3" x14ac:dyDescent="0.4">
      <c r="A56">
        <v>10055</v>
      </c>
      <c r="B56" t="s">
        <v>5114</v>
      </c>
      <c r="C56" t="s">
        <v>817</v>
      </c>
    </row>
    <row r="57" spans="1:3" x14ac:dyDescent="0.4">
      <c r="A57">
        <v>10056</v>
      </c>
      <c r="B57" t="s">
        <v>5115</v>
      </c>
      <c r="C57" t="s">
        <v>1660</v>
      </c>
    </row>
    <row r="58" spans="1:3" x14ac:dyDescent="0.4">
      <c r="A58">
        <v>10058</v>
      </c>
      <c r="B58" t="s">
        <v>5116</v>
      </c>
      <c r="C58" t="s">
        <v>349</v>
      </c>
    </row>
    <row r="59" spans="1:3" x14ac:dyDescent="0.4">
      <c r="A59">
        <v>10057</v>
      </c>
      <c r="B59" t="s">
        <v>5117</v>
      </c>
      <c r="C59" t="s">
        <v>295</v>
      </c>
    </row>
    <row r="60" spans="1:3" x14ac:dyDescent="0.4">
      <c r="A60">
        <v>10059</v>
      </c>
      <c r="B60" t="s">
        <v>5118</v>
      </c>
      <c r="C60" t="s">
        <v>2575</v>
      </c>
    </row>
    <row r="61" spans="1:3" x14ac:dyDescent="0.4">
      <c r="A61">
        <v>10060</v>
      </c>
      <c r="B61" t="s">
        <v>5119</v>
      </c>
      <c r="C61" t="s">
        <v>2233</v>
      </c>
    </row>
    <row r="62" spans="1:3" x14ac:dyDescent="0.4">
      <c r="A62">
        <v>10062</v>
      </c>
      <c r="B62" t="s">
        <v>2390</v>
      </c>
      <c r="C62" t="s">
        <v>2390</v>
      </c>
    </row>
    <row r="63" spans="1:3" x14ac:dyDescent="0.4">
      <c r="A63">
        <v>10061</v>
      </c>
      <c r="B63" t="s">
        <v>1664</v>
      </c>
      <c r="C63" t="s">
        <v>1664</v>
      </c>
    </row>
    <row r="64" spans="1:3" x14ac:dyDescent="0.4">
      <c r="A64">
        <v>10064</v>
      </c>
      <c r="B64" t="s">
        <v>5120</v>
      </c>
      <c r="C64" t="s">
        <v>1567</v>
      </c>
    </row>
    <row r="65" spans="1:3" x14ac:dyDescent="0.4">
      <c r="A65">
        <v>10065</v>
      </c>
      <c r="B65" t="s">
        <v>5121</v>
      </c>
      <c r="C65" t="s">
        <v>1160</v>
      </c>
    </row>
    <row r="66" spans="1:3" x14ac:dyDescent="0.4">
      <c r="A66">
        <v>10063</v>
      </c>
      <c r="B66" t="s">
        <v>5122</v>
      </c>
      <c r="C66" t="s">
        <v>1449</v>
      </c>
    </row>
    <row r="67" spans="1:3" x14ac:dyDescent="0.4">
      <c r="A67">
        <v>10066</v>
      </c>
      <c r="B67" t="s">
        <v>5123</v>
      </c>
      <c r="C67" t="s">
        <v>361</v>
      </c>
    </row>
    <row r="68" spans="1:3" x14ac:dyDescent="0.4">
      <c r="A68">
        <v>10067</v>
      </c>
      <c r="B68" t="s">
        <v>5124</v>
      </c>
      <c r="C68" t="s">
        <v>1437</v>
      </c>
    </row>
    <row r="69" spans="1:3" x14ac:dyDescent="0.4">
      <c r="A69">
        <v>10069</v>
      </c>
      <c r="B69" t="s">
        <v>5125</v>
      </c>
      <c r="C69" t="s">
        <v>349</v>
      </c>
    </row>
    <row r="70" spans="1:3" x14ac:dyDescent="0.4">
      <c r="A70">
        <v>10070</v>
      </c>
      <c r="B70" t="s">
        <v>5126</v>
      </c>
      <c r="C70" t="s">
        <v>2376</v>
      </c>
    </row>
    <row r="71" spans="1:3" x14ac:dyDescent="0.4">
      <c r="A71">
        <v>10071</v>
      </c>
      <c r="B71" t="s">
        <v>5127</v>
      </c>
      <c r="C71" t="s">
        <v>1036</v>
      </c>
    </row>
    <row r="72" spans="1:3" x14ac:dyDescent="0.4">
      <c r="A72">
        <v>10068</v>
      </c>
      <c r="B72" t="s">
        <v>5128</v>
      </c>
      <c r="C72" t="s">
        <v>517</v>
      </c>
    </row>
    <row r="73" spans="1:3" x14ac:dyDescent="0.4">
      <c r="A73">
        <v>10073</v>
      </c>
      <c r="B73" t="s">
        <v>5129</v>
      </c>
      <c r="C73" t="s">
        <v>1052</v>
      </c>
    </row>
    <row r="74" spans="1:3" x14ac:dyDescent="0.4">
      <c r="A74">
        <v>10074</v>
      </c>
      <c r="B74" t="s">
        <v>5130</v>
      </c>
      <c r="C74" t="s">
        <v>1444</v>
      </c>
    </row>
    <row r="75" spans="1:3" x14ac:dyDescent="0.4">
      <c r="A75">
        <v>10072</v>
      </c>
      <c r="B75" t="s">
        <v>5131</v>
      </c>
      <c r="C75" t="s">
        <v>606</v>
      </c>
    </row>
    <row r="76" spans="1:3" x14ac:dyDescent="0.4">
      <c r="A76">
        <v>10076</v>
      </c>
      <c r="B76" t="s">
        <v>5132</v>
      </c>
      <c r="C76" t="s">
        <v>608</v>
      </c>
    </row>
    <row r="77" spans="1:3" x14ac:dyDescent="0.4">
      <c r="A77">
        <v>10075</v>
      </c>
      <c r="B77" t="s">
        <v>5133</v>
      </c>
      <c r="C77" t="s">
        <v>828</v>
      </c>
    </row>
    <row r="78" spans="1:3" x14ac:dyDescent="0.4">
      <c r="A78">
        <v>10078</v>
      </c>
      <c r="B78" t="s">
        <v>5134</v>
      </c>
      <c r="C78" t="s">
        <v>300</v>
      </c>
    </row>
    <row r="79" spans="1:3" x14ac:dyDescent="0.4">
      <c r="A79">
        <v>10077</v>
      </c>
      <c r="B79" t="s">
        <v>5135</v>
      </c>
      <c r="C79" t="s">
        <v>610</v>
      </c>
    </row>
    <row r="80" spans="1:3" x14ac:dyDescent="0.4">
      <c r="A80">
        <v>10079</v>
      </c>
      <c r="B80" t="s">
        <v>5136</v>
      </c>
      <c r="C80" t="s">
        <v>1286</v>
      </c>
    </row>
    <row r="81" spans="1:3" x14ac:dyDescent="0.4">
      <c r="A81">
        <v>10080</v>
      </c>
      <c r="B81" t="s">
        <v>5137</v>
      </c>
      <c r="C81" t="s">
        <v>2306</v>
      </c>
    </row>
    <row r="82" spans="1:3" x14ac:dyDescent="0.4">
      <c r="A82">
        <v>10082</v>
      </c>
      <c r="B82" t="s">
        <v>5138</v>
      </c>
      <c r="C82" t="s">
        <v>610</v>
      </c>
    </row>
    <row r="83" spans="1:3" x14ac:dyDescent="0.4">
      <c r="A83">
        <v>10081</v>
      </c>
      <c r="B83" t="s">
        <v>5139</v>
      </c>
      <c r="C83" t="s">
        <v>1443</v>
      </c>
    </row>
    <row r="84" spans="1:3" x14ac:dyDescent="0.4">
      <c r="A84">
        <v>10083</v>
      </c>
      <c r="B84" t="s">
        <v>5140</v>
      </c>
      <c r="C84" t="s">
        <v>499</v>
      </c>
    </row>
    <row r="85" spans="1:3" x14ac:dyDescent="0.4">
      <c r="A85">
        <v>10084</v>
      </c>
      <c r="B85" t="s">
        <v>5141</v>
      </c>
      <c r="C85" t="s">
        <v>926</v>
      </c>
    </row>
    <row r="86" spans="1:3" x14ac:dyDescent="0.4">
      <c r="A86">
        <v>10085</v>
      </c>
      <c r="B86" t="s">
        <v>5142</v>
      </c>
      <c r="C86" t="s">
        <v>228</v>
      </c>
    </row>
    <row r="87" spans="1:3" x14ac:dyDescent="0.4">
      <c r="A87">
        <v>10086</v>
      </c>
      <c r="B87" t="s">
        <v>609</v>
      </c>
      <c r="C87" t="s">
        <v>609</v>
      </c>
    </row>
    <row r="88" spans="1:3" x14ac:dyDescent="0.4">
      <c r="A88">
        <v>10087</v>
      </c>
      <c r="B88" t="s">
        <v>5143</v>
      </c>
      <c r="C88" t="s">
        <v>2134</v>
      </c>
    </row>
    <row r="89" spans="1:3" x14ac:dyDescent="0.4">
      <c r="A89">
        <v>10089</v>
      </c>
      <c r="B89" t="s">
        <v>5144</v>
      </c>
      <c r="C89" t="s">
        <v>2113</v>
      </c>
    </row>
    <row r="90" spans="1:3" x14ac:dyDescent="0.4">
      <c r="A90">
        <v>10090</v>
      </c>
      <c r="B90" t="s">
        <v>5145</v>
      </c>
      <c r="C90" t="s">
        <v>2113</v>
      </c>
    </row>
    <row r="91" spans="1:3" x14ac:dyDescent="0.4">
      <c r="A91">
        <v>10088</v>
      </c>
      <c r="B91" t="s">
        <v>5146</v>
      </c>
      <c r="C91" t="s">
        <v>5147</v>
      </c>
    </row>
    <row r="92" spans="1:3" x14ac:dyDescent="0.4">
      <c r="A92">
        <v>10092</v>
      </c>
      <c r="B92" t="s">
        <v>5148</v>
      </c>
      <c r="C92" t="s">
        <v>517</v>
      </c>
    </row>
    <row r="93" spans="1:3" x14ac:dyDescent="0.4">
      <c r="A93">
        <v>10091</v>
      </c>
      <c r="B93" t="s">
        <v>2469</v>
      </c>
      <c r="C93" t="s">
        <v>2469</v>
      </c>
    </row>
    <row r="94" spans="1:3" x14ac:dyDescent="0.4">
      <c r="A94">
        <v>10093</v>
      </c>
      <c r="B94" t="s">
        <v>5149</v>
      </c>
      <c r="C94" t="s">
        <v>824</v>
      </c>
    </row>
    <row r="95" spans="1:3" x14ac:dyDescent="0.4">
      <c r="A95">
        <v>10094</v>
      </c>
      <c r="B95" t="s">
        <v>5150</v>
      </c>
      <c r="C95" t="s">
        <v>2028</v>
      </c>
    </row>
    <row r="96" spans="1:3" x14ac:dyDescent="0.4">
      <c r="A96">
        <v>10095</v>
      </c>
      <c r="B96" t="s">
        <v>5151</v>
      </c>
      <c r="C96" t="s">
        <v>1776</v>
      </c>
    </row>
    <row r="97" spans="1:3" x14ac:dyDescent="0.4">
      <c r="A97">
        <v>10096</v>
      </c>
      <c r="B97" t="s">
        <v>5152</v>
      </c>
      <c r="C97" t="s">
        <v>1776</v>
      </c>
    </row>
    <row r="98" spans="1:3" x14ac:dyDescent="0.4">
      <c r="A98">
        <v>10097</v>
      </c>
      <c r="B98" t="s">
        <v>5153</v>
      </c>
      <c r="C98" t="s">
        <v>1776</v>
      </c>
    </row>
    <row r="99" spans="1:3" x14ac:dyDescent="0.4">
      <c r="A99">
        <v>10099</v>
      </c>
      <c r="B99" t="s">
        <v>5154</v>
      </c>
      <c r="C99" t="s">
        <v>2392</v>
      </c>
    </row>
    <row r="100" spans="1:3" x14ac:dyDescent="0.4">
      <c r="A100">
        <v>10100</v>
      </c>
      <c r="B100" t="s">
        <v>5155</v>
      </c>
      <c r="C100" t="s">
        <v>707</v>
      </c>
    </row>
    <row r="101" spans="1:3" x14ac:dyDescent="0.4">
      <c r="A101">
        <v>10098</v>
      </c>
      <c r="B101" t="s">
        <v>5156</v>
      </c>
      <c r="C101" t="s">
        <v>2685</v>
      </c>
    </row>
    <row r="102" spans="1:3" x14ac:dyDescent="0.4">
      <c r="A102">
        <v>10102</v>
      </c>
      <c r="B102" t="s">
        <v>5157</v>
      </c>
      <c r="C102" t="s">
        <v>2578</v>
      </c>
    </row>
    <row r="103" spans="1:3" x14ac:dyDescent="0.4">
      <c r="A103">
        <v>10103</v>
      </c>
      <c r="B103" t="s">
        <v>5158</v>
      </c>
      <c r="C103" t="s">
        <v>2304</v>
      </c>
    </row>
    <row r="104" spans="1:3" x14ac:dyDescent="0.4">
      <c r="A104">
        <v>10101</v>
      </c>
      <c r="B104" t="s">
        <v>5159</v>
      </c>
      <c r="C104" t="s">
        <v>825</v>
      </c>
    </row>
    <row r="105" spans="1:3" x14ac:dyDescent="0.4">
      <c r="A105">
        <v>10104</v>
      </c>
      <c r="B105" t="s">
        <v>5160</v>
      </c>
      <c r="C105" t="s">
        <v>1456</v>
      </c>
    </row>
    <row r="106" spans="1:3" x14ac:dyDescent="0.4">
      <c r="A106">
        <v>10106</v>
      </c>
      <c r="B106" t="s">
        <v>5161</v>
      </c>
      <c r="C106" t="s">
        <v>361</v>
      </c>
    </row>
    <row r="107" spans="1:3" x14ac:dyDescent="0.4">
      <c r="A107">
        <v>10105</v>
      </c>
      <c r="B107" t="s">
        <v>5162</v>
      </c>
      <c r="C107" t="s">
        <v>707</v>
      </c>
    </row>
    <row r="108" spans="1:3" x14ac:dyDescent="0.4">
      <c r="A108">
        <v>10107</v>
      </c>
      <c r="B108" t="s">
        <v>5163</v>
      </c>
      <c r="C108" t="s">
        <v>2540</v>
      </c>
    </row>
    <row r="109" spans="1:3" x14ac:dyDescent="0.4">
      <c r="A109">
        <v>10108</v>
      </c>
      <c r="B109" t="s">
        <v>5164</v>
      </c>
      <c r="C109" t="s">
        <v>709</v>
      </c>
    </row>
    <row r="110" spans="1:3" x14ac:dyDescent="0.4">
      <c r="A110">
        <v>10109</v>
      </c>
      <c r="B110" t="s">
        <v>5165</v>
      </c>
      <c r="C110" t="s">
        <v>1439</v>
      </c>
    </row>
    <row r="111" spans="1:3" x14ac:dyDescent="0.4">
      <c r="A111">
        <v>10110</v>
      </c>
      <c r="B111" t="s">
        <v>5166</v>
      </c>
      <c r="C111" t="s">
        <v>1570</v>
      </c>
    </row>
    <row r="112" spans="1:3" x14ac:dyDescent="0.4">
      <c r="A112">
        <v>10111</v>
      </c>
      <c r="B112" t="s">
        <v>5167</v>
      </c>
      <c r="C112" t="s">
        <v>2115</v>
      </c>
    </row>
    <row r="113" spans="1:3" x14ac:dyDescent="0.4">
      <c r="A113">
        <v>10113</v>
      </c>
      <c r="B113" t="s">
        <v>5168</v>
      </c>
      <c r="C113" t="s">
        <v>1160</v>
      </c>
    </row>
    <row r="114" spans="1:3" x14ac:dyDescent="0.4">
      <c r="A114">
        <v>10112</v>
      </c>
      <c r="B114" t="s">
        <v>5169</v>
      </c>
      <c r="C114" t="s">
        <v>1691</v>
      </c>
    </row>
    <row r="115" spans="1:3" x14ac:dyDescent="0.4">
      <c r="A115">
        <v>10115</v>
      </c>
      <c r="B115" t="s">
        <v>5170</v>
      </c>
      <c r="C115" t="s">
        <v>1429</v>
      </c>
    </row>
    <row r="116" spans="1:3" x14ac:dyDescent="0.4">
      <c r="A116">
        <v>10114</v>
      </c>
      <c r="B116" t="s">
        <v>5171</v>
      </c>
      <c r="C116" t="s">
        <v>1556</v>
      </c>
    </row>
    <row r="117" spans="1:3" x14ac:dyDescent="0.4">
      <c r="A117">
        <v>10116</v>
      </c>
      <c r="B117" t="s">
        <v>5172</v>
      </c>
      <c r="C117" t="s">
        <v>5173</v>
      </c>
    </row>
    <row r="118" spans="1:3" x14ac:dyDescent="0.4">
      <c r="A118">
        <v>10117</v>
      </c>
      <c r="B118" t="s">
        <v>5174</v>
      </c>
      <c r="C118" t="s">
        <v>1042</v>
      </c>
    </row>
    <row r="119" spans="1:3" x14ac:dyDescent="0.4">
      <c r="A119">
        <v>10118</v>
      </c>
      <c r="B119" t="s">
        <v>5175</v>
      </c>
      <c r="C119" t="s">
        <v>2109</v>
      </c>
    </row>
    <row r="120" spans="1:3" x14ac:dyDescent="0.4">
      <c r="A120">
        <v>10119</v>
      </c>
      <c r="B120" t="s">
        <v>5176</v>
      </c>
      <c r="C120" t="s">
        <v>1288</v>
      </c>
    </row>
    <row r="121" spans="1:3" x14ac:dyDescent="0.4">
      <c r="A121">
        <v>10120</v>
      </c>
      <c r="B121" t="s">
        <v>5177</v>
      </c>
      <c r="C121" t="s">
        <v>2231</v>
      </c>
    </row>
    <row r="122" spans="1:3" x14ac:dyDescent="0.4">
      <c r="A122">
        <v>10121</v>
      </c>
      <c r="B122" t="s">
        <v>5178</v>
      </c>
      <c r="C122" t="s">
        <v>827</v>
      </c>
    </row>
    <row r="123" spans="1:3" x14ac:dyDescent="0.4">
      <c r="A123">
        <v>10123</v>
      </c>
      <c r="B123" t="s">
        <v>5179</v>
      </c>
      <c r="C123" t="s">
        <v>1789</v>
      </c>
    </row>
    <row r="124" spans="1:3" x14ac:dyDescent="0.4">
      <c r="A124">
        <v>10124</v>
      </c>
      <c r="B124" t="s">
        <v>5180</v>
      </c>
      <c r="C124" t="s">
        <v>603</v>
      </c>
    </row>
    <row r="125" spans="1:3" x14ac:dyDescent="0.4">
      <c r="A125">
        <v>10125</v>
      </c>
      <c r="B125" t="s">
        <v>5181</v>
      </c>
      <c r="C125" t="s">
        <v>709</v>
      </c>
    </row>
    <row r="126" spans="1:3" x14ac:dyDescent="0.4">
      <c r="A126">
        <v>10122</v>
      </c>
      <c r="B126" t="s">
        <v>5182</v>
      </c>
      <c r="C126" t="s">
        <v>5183</v>
      </c>
    </row>
    <row r="127" spans="1:3" x14ac:dyDescent="0.4">
      <c r="A127">
        <v>10127</v>
      </c>
      <c r="B127" t="s">
        <v>5184</v>
      </c>
      <c r="C127" t="s">
        <v>1036</v>
      </c>
    </row>
    <row r="128" spans="1:3" x14ac:dyDescent="0.4">
      <c r="A128">
        <v>10128</v>
      </c>
      <c r="B128" t="s">
        <v>5185</v>
      </c>
      <c r="C128" t="s">
        <v>2120</v>
      </c>
    </row>
    <row r="129" spans="1:3" x14ac:dyDescent="0.4">
      <c r="A129">
        <v>10129</v>
      </c>
      <c r="B129" t="s">
        <v>5186</v>
      </c>
      <c r="C129" t="s">
        <v>2309</v>
      </c>
    </row>
    <row r="130" spans="1:3" x14ac:dyDescent="0.4">
      <c r="A130">
        <v>10130</v>
      </c>
      <c r="B130" t="s">
        <v>5187</v>
      </c>
      <c r="C130" t="s">
        <v>1674</v>
      </c>
    </row>
    <row r="131" spans="1:3" x14ac:dyDescent="0.4">
      <c r="A131">
        <v>10131</v>
      </c>
      <c r="B131" t="s">
        <v>5188</v>
      </c>
      <c r="C131" t="s">
        <v>931</v>
      </c>
    </row>
    <row r="132" spans="1:3" x14ac:dyDescent="0.4">
      <c r="A132">
        <v>10132</v>
      </c>
      <c r="B132" t="s">
        <v>5189</v>
      </c>
      <c r="C132" t="s">
        <v>705</v>
      </c>
    </row>
    <row r="133" spans="1:3" x14ac:dyDescent="0.4">
      <c r="A133">
        <v>10126</v>
      </c>
      <c r="B133" t="s">
        <v>5190</v>
      </c>
      <c r="C133" t="s">
        <v>1440</v>
      </c>
    </row>
    <row r="134" spans="1:3" x14ac:dyDescent="0.4">
      <c r="A134">
        <v>10133</v>
      </c>
      <c r="B134" t="s">
        <v>5191</v>
      </c>
      <c r="C134" t="s">
        <v>5191</v>
      </c>
    </row>
    <row r="135" spans="1:3" x14ac:dyDescent="0.4">
      <c r="A135">
        <v>10134</v>
      </c>
      <c r="B135" t="s">
        <v>5192</v>
      </c>
      <c r="C135" t="s">
        <v>349</v>
      </c>
    </row>
    <row r="136" spans="1:3" x14ac:dyDescent="0.4">
      <c r="A136">
        <v>10136</v>
      </c>
      <c r="B136" t="s">
        <v>5193</v>
      </c>
      <c r="C136" t="s">
        <v>431</v>
      </c>
    </row>
    <row r="137" spans="1:3" x14ac:dyDescent="0.4">
      <c r="A137">
        <v>10135</v>
      </c>
      <c r="B137" t="s">
        <v>5194</v>
      </c>
      <c r="C137" t="s">
        <v>431</v>
      </c>
    </row>
    <row r="138" spans="1:3" x14ac:dyDescent="0.4">
      <c r="A138">
        <v>10137</v>
      </c>
      <c r="B138" t="s">
        <v>5195</v>
      </c>
      <c r="C138" t="s">
        <v>1283</v>
      </c>
    </row>
    <row r="139" spans="1:3" x14ac:dyDescent="0.4">
      <c r="A139">
        <v>10139</v>
      </c>
      <c r="B139" t="s">
        <v>5196</v>
      </c>
      <c r="C139" t="s">
        <v>2226</v>
      </c>
    </row>
    <row r="140" spans="1:3" x14ac:dyDescent="0.4">
      <c r="A140">
        <v>10140</v>
      </c>
      <c r="B140" t="s">
        <v>5197</v>
      </c>
      <c r="C140" t="s">
        <v>1440</v>
      </c>
    </row>
    <row r="141" spans="1:3" x14ac:dyDescent="0.4">
      <c r="A141">
        <v>10138</v>
      </c>
      <c r="B141" t="s">
        <v>5198</v>
      </c>
      <c r="C141" t="s">
        <v>1283</v>
      </c>
    </row>
    <row r="142" spans="1:3" x14ac:dyDescent="0.4">
      <c r="A142">
        <v>10141</v>
      </c>
      <c r="B142" t="s">
        <v>5199</v>
      </c>
      <c r="C142" t="s">
        <v>2306</v>
      </c>
    </row>
    <row r="143" spans="1:3" x14ac:dyDescent="0.4">
      <c r="A143">
        <v>10142</v>
      </c>
      <c r="B143" t="s">
        <v>5200</v>
      </c>
      <c r="C143" t="s">
        <v>608</v>
      </c>
    </row>
    <row r="144" spans="1:3" x14ac:dyDescent="0.4">
      <c r="A144">
        <v>10144</v>
      </c>
      <c r="B144" t="s">
        <v>5201</v>
      </c>
      <c r="C144" t="s">
        <v>2231</v>
      </c>
    </row>
    <row r="145" spans="1:3" x14ac:dyDescent="0.4">
      <c r="A145">
        <v>10143</v>
      </c>
      <c r="B145" t="s">
        <v>5202</v>
      </c>
      <c r="C145" t="s">
        <v>517</v>
      </c>
    </row>
    <row r="146" spans="1:3" x14ac:dyDescent="0.4">
      <c r="A146">
        <v>10145</v>
      </c>
      <c r="B146" t="s">
        <v>5203</v>
      </c>
      <c r="C146" t="s">
        <v>608</v>
      </c>
    </row>
    <row r="147" spans="1:3" x14ac:dyDescent="0.4">
      <c r="A147">
        <v>10147</v>
      </c>
      <c r="B147" t="s">
        <v>5204</v>
      </c>
      <c r="C147" t="s">
        <v>705</v>
      </c>
    </row>
    <row r="148" spans="1:3" x14ac:dyDescent="0.4">
      <c r="A148">
        <v>10146</v>
      </c>
      <c r="B148" t="s">
        <v>5205</v>
      </c>
      <c r="C148" t="s">
        <v>1788</v>
      </c>
    </row>
    <row r="149" spans="1:3" x14ac:dyDescent="0.4">
      <c r="A149">
        <v>10149</v>
      </c>
      <c r="B149" t="s">
        <v>5206</v>
      </c>
      <c r="C149" t="s">
        <v>1787</v>
      </c>
    </row>
    <row r="150" spans="1:3" x14ac:dyDescent="0.4">
      <c r="A150">
        <v>10148</v>
      </c>
      <c r="B150" t="s">
        <v>5207</v>
      </c>
      <c r="C150" t="s">
        <v>2299</v>
      </c>
    </row>
    <row r="151" spans="1:3" x14ac:dyDescent="0.4">
      <c r="A151">
        <v>10150</v>
      </c>
      <c r="B151" t="s">
        <v>5208</v>
      </c>
      <c r="C151" t="s">
        <v>926</v>
      </c>
    </row>
    <row r="152" spans="1:3" x14ac:dyDescent="0.4">
      <c r="A152">
        <v>10151</v>
      </c>
      <c r="B152" t="s">
        <v>5209</v>
      </c>
      <c r="C152" t="s">
        <v>705</v>
      </c>
    </row>
    <row r="153" spans="1:3" x14ac:dyDescent="0.4">
      <c r="A153">
        <v>10152</v>
      </c>
      <c r="B153" t="s">
        <v>5210</v>
      </c>
      <c r="C153" t="s">
        <v>927</v>
      </c>
    </row>
    <row r="154" spans="1:3" x14ac:dyDescent="0.4">
      <c r="A154">
        <v>10153</v>
      </c>
      <c r="B154" t="s">
        <v>5211</v>
      </c>
      <c r="C154" t="s">
        <v>709</v>
      </c>
    </row>
    <row r="155" spans="1:3" x14ac:dyDescent="0.4">
      <c r="A155">
        <v>10154</v>
      </c>
      <c r="B155" t="s">
        <v>5212</v>
      </c>
      <c r="C155" t="s">
        <v>2245</v>
      </c>
    </row>
    <row r="156" spans="1:3" x14ac:dyDescent="0.4">
      <c r="A156">
        <v>10155</v>
      </c>
      <c r="B156" t="s">
        <v>5213</v>
      </c>
      <c r="C156" t="s">
        <v>2245</v>
      </c>
    </row>
    <row r="157" spans="1:3" x14ac:dyDescent="0.4">
      <c r="A157">
        <v>10156</v>
      </c>
      <c r="B157" t="s">
        <v>5214</v>
      </c>
      <c r="C157" t="s">
        <v>2004</v>
      </c>
    </row>
    <row r="158" spans="1:3" x14ac:dyDescent="0.4">
      <c r="A158">
        <v>10158</v>
      </c>
      <c r="B158" t="s">
        <v>5215</v>
      </c>
      <c r="C158" t="s">
        <v>228</v>
      </c>
    </row>
    <row r="159" spans="1:3" x14ac:dyDescent="0.4">
      <c r="A159">
        <v>10159</v>
      </c>
      <c r="B159" t="s">
        <v>5216</v>
      </c>
      <c r="C159" t="s">
        <v>1036</v>
      </c>
    </row>
    <row r="160" spans="1:3" x14ac:dyDescent="0.4">
      <c r="A160">
        <v>10160</v>
      </c>
      <c r="B160" t="s">
        <v>5217</v>
      </c>
      <c r="C160" t="s">
        <v>1442</v>
      </c>
    </row>
    <row r="161" spans="1:3" x14ac:dyDescent="0.4">
      <c r="A161">
        <v>10157</v>
      </c>
      <c r="B161" t="s">
        <v>5218</v>
      </c>
      <c r="C161" t="s">
        <v>353</v>
      </c>
    </row>
    <row r="162" spans="1:3" x14ac:dyDescent="0.4">
      <c r="A162">
        <v>10161</v>
      </c>
      <c r="B162" t="s">
        <v>5219</v>
      </c>
      <c r="C162" t="s">
        <v>1283</v>
      </c>
    </row>
    <row r="163" spans="1:3" x14ac:dyDescent="0.4">
      <c r="A163">
        <v>10162</v>
      </c>
      <c r="B163" t="s">
        <v>5220</v>
      </c>
      <c r="C163" t="s">
        <v>227</v>
      </c>
    </row>
    <row r="164" spans="1:3" x14ac:dyDescent="0.4">
      <c r="A164">
        <v>10164</v>
      </c>
      <c r="B164" t="s">
        <v>5221</v>
      </c>
      <c r="C164" t="s">
        <v>926</v>
      </c>
    </row>
    <row r="165" spans="1:3" x14ac:dyDescent="0.4">
      <c r="A165">
        <v>10165</v>
      </c>
      <c r="B165" t="s">
        <v>2137</v>
      </c>
      <c r="C165" t="s">
        <v>2137</v>
      </c>
    </row>
    <row r="166" spans="1:3" x14ac:dyDescent="0.4">
      <c r="A166">
        <v>10166</v>
      </c>
      <c r="B166" t="s">
        <v>5222</v>
      </c>
      <c r="C166" t="s">
        <v>2137</v>
      </c>
    </row>
    <row r="167" spans="1:3" x14ac:dyDescent="0.4">
      <c r="A167">
        <v>10167</v>
      </c>
      <c r="B167" t="s">
        <v>5223</v>
      </c>
      <c r="C167" t="s">
        <v>1444</v>
      </c>
    </row>
    <row r="168" spans="1:3" x14ac:dyDescent="0.4">
      <c r="A168">
        <v>10163</v>
      </c>
      <c r="B168" t="s">
        <v>2576</v>
      </c>
      <c r="C168" t="s">
        <v>2576</v>
      </c>
    </row>
    <row r="169" spans="1:3" x14ac:dyDescent="0.4">
      <c r="A169">
        <v>10169</v>
      </c>
      <c r="B169" t="s">
        <v>5224</v>
      </c>
      <c r="C169" t="s">
        <v>824</v>
      </c>
    </row>
    <row r="170" spans="1:3" x14ac:dyDescent="0.4">
      <c r="A170">
        <v>10170</v>
      </c>
      <c r="B170" t="s">
        <v>5225</v>
      </c>
      <c r="C170" t="s">
        <v>1291</v>
      </c>
    </row>
    <row r="171" spans="1:3" x14ac:dyDescent="0.4">
      <c r="A171">
        <v>10171</v>
      </c>
      <c r="B171" t="s">
        <v>5226</v>
      </c>
      <c r="C171" t="s">
        <v>1283</v>
      </c>
    </row>
    <row r="172" spans="1:3" x14ac:dyDescent="0.4">
      <c r="A172">
        <v>10168</v>
      </c>
      <c r="B172" t="s">
        <v>5227</v>
      </c>
      <c r="C172" t="s">
        <v>1048</v>
      </c>
    </row>
    <row r="173" spans="1:3" x14ac:dyDescent="0.4">
      <c r="A173">
        <v>10172</v>
      </c>
      <c r="B173" t="s">
        <v>5228</v>
      </c>
      <c r="C173" t="s">
        <v>1281</v>
      </c>
    </row>
    <row r="174" spans="1:3" x14ac:dyDescent="0.4">
      <c r="A174">
        <v>10173</v>
      </c>
      <c r="B174" t="s">
        <v>5229</v>
      </c>
      <c r="C174" t="s">
        <v>300</v>
      </c>
    </row>
    <row r="175" spans="1:3" x14ac:dyDescent="0.4">
      <c r="A175">
        <v>10174</v>
      </c>
      <c r="B175" t="s">
        <v>5230</v>
      </c>
      <c r="C175" t="s">
        <v>1446</v>
      </c>
    </row>
    <row r="176" spans="1:3" x14ac:dyDescent="0.4">
      <c r="A176">
        <v>10175</v>
      </c>
      <c r="B176" t="s">
        <v>2662</v>
      </c>
      <c r="C176" t="s">
        <v>2662</v>
      </c>
    </row>
    <row r="177" spans="1:3" x14ac:dyDescent="0.4">
      <c r="A177">
        <v>10176</v>
      </c>
      <c r="B177" t="s">
        <v>5231</v>
      </c>
      <c r="C177" t="s">
        <v>709</v>
      </c>
    </row>
    <row r="178" spans="1:3" x14ac:dyDescent="0.4">
      <c r="A178">
        <v>10178</v>
      </c>
      <c r="B178" t="s">
        <v>5232</v>
      </c>
      <c r="C178" t="s">
        <v>435</v>
      </c>
    </row>
    <row r="179" spans="1:3" x14ac:dyDescent="0.4">
      <c r="A179">
        <v>10179</v>
      </c>
      <c r="B179" t="s">
        <v>5233</v>
      </c>
      <c r="C179" t="s">
        <v>2466</v>
      </c>
    </row>
    <row r="180" spans="1:3" x14ac:dyDescent="0.4">
      <c r="A180">
        <v>10180</v>
      </c>
      <c r="B180" t="s">
        <v>5234</v>
      </c>
      <c r="C180" t="s">
        <v>5234</v>
      </c>
    </row>
    <row r="181" spans="1:3" x14ac:dyDescent="0.4">
      <c r="A181">
        <v>10181</v>
      </c>
      <c r="B181" t="s">
        <v>941</v>
      </c>
      <c r="C181" t="s">
        <v>2386</v>
      </c>
    </row>
    <row r="182" spans="1:3" x14ac:dyDescent="0.4">
      <c r="A182">
        <v>10177</v>
      </c>
      <c r="B182" t="s">
        <v>5235</v>
      </c>
      <c r="C182" t="s">
        <v>497</v>
      </c>
    </row>
    <row r="183" spans="1:3" x14ac:dyDescent="0.4">
      <c r="A183">
        <v>10182</v>
      </c>
      <c r="B183" t="s">
        <v>5236</v>
      </c>
      <c r="C183" t="s">
        <v>2130</v>
      </c>
    </row>
    <row r="184" spans="1:3" x14ac:dyDescent="0.4">
      <c r="A184">
        <v>10183</v>
      </c>
      <c r="B184" t="s">
        <v>5237</v>
      </c>
      <c r="C184" t="s">
        <v>350</v>
      </c>
    </row>
    <row r="185" spans="1:3" x14ac:dyDescent="0.4">
      <c r="A185">
        <v>10184</v>
      </c>
      <c r="B185" t="s">
        <v>5238</v>
      </c>
      <c r="C185" t="s">
        <v>350</v>
      </c>
    </row>
    <row r="186" spans="1:3" x14ac:dyDescent="0.4">
      <c r="A186">
        <v>10185</v>
      </c>
      <c r="B186" t="s">
        <v>5239</v>
      </c>
      <c r="C186" t="s">
        <v>361</v>
      </c>
    </row>
    <row r="187" spans="1:3" x14ac:dyDescent="0.4">
      <c r="A187">
        <v>10186</v>
      </c>
      <c r="B187" t="s">
        <v>2618</v>
      </c>
      <c r="C187" t="s">
        <v>2618</v>
      </c>
    </row>
    <row r="188" spans="1:3" x14ac:dyDescent="0.4">
      <c r="A188">
        <v>10187</v>
      </c>
      <c r="B188" t="s">
        <v>5240</v>
      </c>
      <c r="C188" t="s">
        <v>1776</v>
      </c>
    </row>
    <row r="189" spans="1:3" x14ac:dyDescent="0.4">
      <c r="A189">
        <v>10188</v>
      </c>
      <c r="B189" t="s">
        <v>5241</v>
      </c>
      <c r="C189" t="s">
        <v>2012</v>
      </c>
    </row>
    <row r="190" spans="1:3" x14ac:dyDescent="0.4">
      <c r="A190">
        <v>10189</v>
      </c>
      <c r="B190" t="s">
        <v>5242</v>
      </c>
      <c r="C190" t="s">
        <v>293</v>
      </c>
    </row>
    <row r="191" spans="1:3" x14ac:dyDescent="0.4">
      <c r="A191">
        <v>10190</v>
      </c>
      <c r="B191" t="s">
        <v>5243</v>
      </c>
      <c r="C191" t="s">
        <v>1160</v>
      </c>
    </row>
    <row r="192" spans="1:3" x14ac:dyDescent="0.4">
      <c r="A192">
        <v>10192</v>
      </c>
      <c r="B192" t="s">
        <v>5244</v>
      </c>
      <c r="C192" t="s">
        <v>5014</v>
      </c>
    </row>
    <row r="193" spans="1:3" x14ac:dyDescent="0.4">
      <c r="A193">
        <v>10193</v>
      </c>
      <c r="B193" t="s">
        <v>5245</v>
      </c>
      <c r="C193" t="s">
        <v>1776</v>
      </c>
    </row>
    <row r="194" spans="1:3" x14ac:dyDescent="0.4">
      <c r="A194">
        <v>10191</v>
      </c>
      <c r="B194" t="s">
        <v>5246</v>
      </c>
      <c r="C194" t="s">
        <v>121</v>
      </c>
    </row>
    <row r="195" spans="1:3" x14ac:dyDescent="0.4">
      <c r="A195">
        <v>10194</v>
      </c>
      <c r="B195" t="s">
        <v>5247</v>
      </c>
      <c r="C195" t="s">
        <v>435</v>
      </c>
    </row>
    <row r="196" spans="1:3" x14ac:dyDescent="0.4">
      <c r="A196">
        <v>10195</v>
      </c>
      <c r="B196" t="s">
        <v>5248</v>
      </c>
      <c r="C196" t="s">
        <v>841</v>
      </c>
    </row>
    <row r="197" spans="1:3" x14ac:dyDescent="0.4">
      <c r="A197">
        <v>10197</v>
      </c>
      <c r="B197" t="s">
        <v>5249</v>
      </c>
      <c r="C197" t="s">
        <v>2134</v>
      </c>
    </row>
    <row r="198" spans="1:3" x14ac:dyDescent="0.4">
      <c r="A198">
        <v>10196</v>
      </c>
      <c r="B198" t="s">
        <v>5250</v>
      </c>
      <c r="C198" t="s">
        <v>2134</v>
      </c>
    </row>
    <row r="199" spans="1:3" x14ac:dyDescent="0.4">
      <c r="A199">
        <v>10198</v>
      </c>
      <c r="B199" t="s">
        <v>5251</v>
      </c>
      <c r="C199" t="s">
        <v>82</v>
      </c>
    </row>
    <row r="200" spans="1:3" x14ac:dyDescent="0.4">
      <c r="A200">
        <v>10199</v>
      </c>
      <c r="B200" t="s">
        <v>1308</v>
      </c>
      <c r="C200" t="s">
        <v>1308</v>
      </c>
    </row>
    <row r="201" spans="1:3" x14ac:dyDescent="0.4">
      <c r="A201">
        <v>10200</v>
      </c>
      <c r="B201" t="s">
        <v>5252</v>
      </c>
      <c r="C201" t="s">
        <v>606</v>
      </c>
    </row>
    <row r="202" spans="1:3" x14ac:dyDescent="0.4">
      <c r="A202">
        <v>10201</v>
      </c>
      <c r="B202" t="s">
        <v>5253</v>
      </c>
      <c r="C202" t="s">
        <v>1160</v>
      </c>
    </row>
    <row r="203" spans="1:3" x14ac:dyDescent="0.4">
      <c r="A203">
        <v>10203</v>
      </c>
      <c r="B203" t="s">
        <v>5254</v>
      </c>
      <c r="C203" t="s">
        <v>603</v>
      </c>
    </row>
    <row r="204" spans="1:3" x14ac:dyDescent="0.4">
      <c r="A204">
        <v>10202</v>
      </c>
      <c r="B204" t="s">
        <v>5255</v>
      </c>
      <c r="C204" t="s">
        <v>1789</v>
      </c>
    </row>
    <row r="205" spans="1:3" x14ac:dyDescent="0.4">
      <c r="A205">
        <v>10204</v>
      </c>
      <c r="B205" t="s">
        <v>5256</v>
      </c>
      <c r="C205" t="s">
        <v>1160</v>
      </c>
    </row>
    <row r="206" spans="1:3" x14ac:dyDescent="0.4">
      <c r="A206">
        <v>10205</v>
      </c>
      <c r="B206" t="s">
        <v>5257</v>
      </c>
      <c r="C206" t="s">
        <v>1168</v>
      </c>
    </row>
    <row r="207" spans="1:3" x14ac:dyDescent="0.4">
      <c r="A207">
        <v>10207</v>
      </c>
      <c r="B207" t="s">
        <v>5258</v>
      </c>
      <c r="C207" t="s">
        <v>361</v>
      </c>
    </row>
    <row r="208" spans="1:3" x14ac:dyDescent="0.4">
      <c r="A208">
        <v>10208</v>
      </c>
      <c r="B208" t="s">
        <v>5259</v>
      </c>
      <c r="C208" t="s">
        <v>2003</v>
      </c>
    </row>
    <row r="209" spans="1:3" x14ac:dyDescent="0.4">
      <c r="A209">
        <v>10206</v>
      </c>
      <c r="B209" t="s">
        <v>5260</v>
      </c>
      <c r="C209" t="s">
        <v>1443</v>
      </c>
    </row>
    <row r="210" spans="1:3" x14ac:dyDescent="0.4">
      <c r="A210">
        <v>10209</v>
      </c>
      <c r="B210" t="s">
        <v>5261</v>
      </c>
      <c r="C210" t="s">
        <v>1667</v>
      </c>
    </row>
    <row r="211" spans="1:3" x14ac:dyDescent="0.4">
      <c r="A211">
        <v>10210</v>
      </c>
      <c r="B211" t="s">
        <v>5262</v>
      </c>
      <c r="C211" t="s">
        <v>2115</v>
      </c>
    </row>
    <row r="212" spans="1:3" x14ac:dyDescent="0.4">
      <c r="A212">
        <v>10211</v>
      </c>
      <c r="B212" t="s">
        <v>5263</v>
      </c>
      <c r="C212" t="s">
        <v>2300</v>
      </c>
    </row>
    <row r="213" spans="1:3" x14ac:dyDescent="0.4">
      <c r="A213">
        <v>10212</v>
      </c>
      <c r="B213" t="s">
        <v>5264</v>
      </c>
      <c r="C213" t="s">
        <v>606</v>
      </c>
    </row>
    <row r="214" spans="1:3" x14ac:dyDescent="0.4">
      <c r="A214">
        <v>10214</v>
      </c>
      <c r="B214" t="s">
        <v>5265</v>
      </c>
      <c r="C214" t="s">
        <v>1674</v>
      </c>
    </row>
    <row r="215" spans="1:3" x14ac:dyDescent="0.4">
      <c r="A215">
        <v>10213</v>
      </c>
      <c r="B215" t="s">
        <v>5266</v>
      </c>
      <c r="C215" t="s">
        <v>1666</v>
      </c>
    </row>
    <row r="216" spans="1:3" x14ac:dyDescent="0.4">
      <c r="A216">
        <v>10215</v>
      </c>
      <c r="B216" t="s">
        <v>5267</v>
      </c>
      <c r="C216" t="s">
        <v>1776</v>
      </c>
    </row>
    <row r="217" spans="1:3" x14ac:dyDescent="0.4">
      <c r="A217">
        <v>10217</v>
      </c>
      <c r="B217" t="s">
        <v>5268</v>
      </c>
      <c r="C217" t="s">
        <v>1440</v>
      </c>
    </row>
    <row r="218" spans="1:3" x14ac:dyDescent="0.4">
      <c r="A218">
        <v>10216</v>
      </c>
      <c r="B218" t="s">
        <v>5269</v>
      </c>
      <c r="C218" t="s">
        <v>1291</v>
      </c>
    </row>
    <row r="219" spans="1:3" x14ac:dyDescent="0.4">
      <c r="A219">
        <v>10219</v>
      </c>
      <c r="B219" t="s">
        <v>5270</v>
      </c>
      <c r="C219" t="s">
        <v>819</v>
      </c>
    </row>
    <row r="220" spans="1:3" x14ac:dyDescent="0.4">
      <c r="A220">
        <v>10218</v>
      </c>
      <c r="B220" t="s">
        <v>5271</v>
      </c>
      <c r="C220" t="s">
        <v>1440</v>
      </c>
    </row>
    <row r="221" spans="1:3" x14ac:dyDescent="0.4">
      <c r="A221">
        <v>10221</v>
      </c>
      <c r="B221" t="s">
        <v>5272</v>
      </c>
      <c r="C221" t="s">
        <v>1158</v>
      </c>
    </row>
    <row r="222" spans="1:3" x14ac:dyDescent="0.4">
      <c r="A222">
        <v>10222</v>
      </c>
      <c r="B222" t="s">
        <v>5273</v>
      </c>
      <c r="C222" t="s">
        <v>1776</v>
      </c>
    </row>
    <row r="223" spans="1:3" x14ac:dyDescent="0.4">
      <c r="A223">
        <v>10220</v>
      </c>
      <c r="B223" t="s">
        <v>5274</v>
      </c>
      <c r="C223" t="s">
        <v>297</v>
      </c>
    </row>
    <row r="224" spans="1:3" x14ac:dyDescent="0.4">
      <c r="A224">
        <v>10223</v>
      </c>
      <c r="B224" t="s">
        <v>5275</v>
      </c>
      <c r="C224" t="s">
        <v>2579</v>
      </c>
    </row>
    <row r="225" spans="1:3" x14ac:dyDescent="0.4">
      <c r="A225">
        <v>10225</v>
      </c>
      <c r="B225" t="s">
        <v>5276</v>
      </c>
      <c r="C225" t="s">
        <v>707</v>
      </c>
    </row>
    <row r="226" spans="1:3" x14ac:dyDescent="0.4">
      <c r="A226">
        <v>10224</v>
      </c>
      <c r="B226" t="s">
        <v>5277</v>
      </c>
      <c r="C226" t="s">
        <v>2129</v>
      </c>
    </row>
    <row r="227" spans="1:3" x14ac:dyDescent="0.4">
      <c r="A227">
        <v>10226</v>
      </c>
      <c r="B227" t="s">
        <v>5278</v>
      </c>
      <c r="C227" t="s">
        <v>2117</v>
      </c>
    </row>
    <row r="228" spans="1:3" x14ac:dyDescent="0.4">
      <c r="A228">
        <v>10227</v>
      </c>
      <c r="B228" t="s">
        <v>5279</v>
      </c>
      <c r="C228" t="s">
        <v>2112</v>
      </c>
    </row>
    <row r="229" spans="1:3" x14ac:dyDescent="0.4">
      <c r="A229">
        <v>10228</v>
      </c>
      <c r="B229" t="s">
        <v>5280</v>
      </c>
      <c r="C229" t="s">
        <v>2524</v>
      </c>
    </row>
    <row r="230" spans="1:3" x14ac:dyDescent="0.4">
      <c r="A230">
        <v>10229</v>
      </c>
      <c r="B230" t="s">
        <v>2523</v>
      </c>
      <c r="C230" t="s">
        <v>2523</v>
      </c>
    </row>
    <row r="231" spans="1:3" x14ac:dyDescent="0.4">
      <c r="A231">
        <v>10230</v>
      </c>
      <c r="B231" t="s">
        <v>5281</v>
      </c>
      <c r="C231" t="s">
        <v>499</v>
      </c>
    </row>
    <row r="232" spans="1:3" x14ac:dyDescent="0.4">
      <c r="A232">
        <v>10231</v>
      </c>
      <c r="B232" t="s">
        <v>500</v>
      </c>
      <c r="C232" t="s">
        <v>2526</v>
      </c>
    </row>
    <row r="233" spans="1:3" x14ac:dyDescent="0.4">
      <c r="A233">
        <v>10233</v>
      </c>
      <c r="B233" t="s">
        <v>937</v>
      </c>
      <c r="C233" t="s">
        <v>1675</v>
      </c>
    </row>
    <row r="234" spans="1:3" x14ac:dyDescent="0.4">
      <c r="A234">
        <v>10234</v>
      </c>
      <c r="B234" t="s">
        <v>5282</v>
      </c>
      <c r="C234" t="s">
        <v>350</v>
      </c>
    </row>
    <row r="235" spans="1:3" x14ac:dyDescent="0.4">
      <c r="A235">
        <v>10232</v>
      </c>
      <c r="B235" t="s">
        <v>5283</v>
      </c>
      <c r="C235" t="s">
        <v>300</v>
      </c>
    </row>
    <row r="236" spans="1:3" x14ac:dyDescent="0.4">
      <c r="A236">
        <v>10236</v>
      </c>
      <c r="B236" t="s">
        <v>5284</v>
      </c>
      <c r="C236" t="s">
        <v>1440</v>
      </c>
    </row>
    <row r="237" spans="1:3" x14ac:dyDescent="0.4">
      <c r="A237">
        <v>10237</v>
      </c>
      <c r="B237" t="s">
        <v>5285</v>
      </c>
      <c r="C237" t="s">
        <v>1056</v>
      </c>
    </row>
    <row r="238" spans="1:3" x14ac:dyDescent="0.4">
      <c r="A238">
        <v>10235</v>
      </c>
      <c r="B238" t="s">
        <v>5286</v>
      </c>
      <c r="C238" t="s">
        <v>2123</v>
      </c>
    </row>
    <row r="239" spans="1:3" x14ac:dyDescent="0.4">
      <c r="A239">
        <v>10239</v>
      </c>
      <c r="B239" t="s">
        <v>5287</v>
      </c>
      <c r="C239" t="s">
        <v>1925</v>
      </c>
    </row>
    <row r="240" spans="1:3" x14ac:dyDescent="0.4">
      <c r="A240">
        <v>10238</v>
      </c>
      <c r="B240" t="s">
        <v>5288</v>
      </c>
      <c r="C240" t="s">
        <v>1804</v>
      </c>
    </row>
    <row r="241" spans="1:3" x14ac:dyDescent="0.4">
      <c r="A241">
        <v>10240</v>
      </c>
      <c r="B241" t="s">
        <v>5289</v>
      </c>
      <c r="C241" t="s">
        <v>931</v>
      </c>
    </row>
    <row r="242" spans="1:3" x14ac:dyDescent="0.4">
      <c r="A242">
        <v>10241</v>
      </c>
      <c r="B242" t="s">
        <v>5290</v>
      </c>
      <c r="C242" t="s">
        <v>228</v>
      </c>
    </row>
    <row r="243" spans="1:3" x14ac:dyDescent="0.4">
      <c r="A243">
        <v>10242</v>
      </c>
      <c r="B243" t="s">
        <v>5291</v>
      </c>
      <c r="C243" t="s">
        <v>1674</v>
      </c>
    </row>
    <row r="244" spans="1:3" x14ac:dyDescent="0.4">
      <c r="A244">
        <v>10244</v>
      </c>
      <c r="B244" t="s">
        <v>5292</v>
      </c>
      <c r="C244" t="s">
        <v>603</v>
      </c>
    </row>
    <row r="245" spans="1:3" x14ac:dyDescent="0.4">
      <c r="A245">
        <v>10243</v>
      </c>
      <c r="B245" t="s">
        <v>5293</v>
      </c>
      <c r="C245" t="s">
        <v>1919</v>
      </c>
    </row>
    <row r="246" spans="1:3" x14ac:dyDescent="0.4">
      <c r="A246">
        <v>10245</v>
      </c>
      <c r="B246" t="s">
        <v>5294</v>
      </c>
      <c r="C246" t="s">
        <v>361</v>
      </c>
    </row>
    <row r="247" spans="1:3" x14ac:dyDescent="0.4">
      <c r="A247">
        <v>10246</v>
      </c>
      <c r="B247" t="s">
        <v>5295</v>
      </c>
      <c r="C247" t="s">
        <v>610</v>
      </c>
    </row>
    <row r="248" spans="1:3" x14ac:dyDescent="0.4">
      <c r="A248">
        <v>10248</v>
      </c>
      <c r="B248" t="s">
        <v>5296</v>
      </c>
      <c r="C248" t="s">
        <v>1550</v>
      </c>
    </row>
    <row r="249" spans="1:3" x14ac:dyDescent="0.4">
      <c r="A249">
        <v>10249</v>
      </c>
      <c r="B249" t="s">
        <v>5297</v>
      </c>
      <c r="C249" t="s">
        <v>1314</v>
      </c>
    </row>
    <row r="250" spans="1:3" x14ac:dyDescent="0.4">
      <c r="A250">
        <v>10247</v>
      </c>
      <c r="B250" t="s">
        <v>5298</v>
      </c>
      <c r="C250" t="s">
        <v>1040</v>
      </c>
    </row>
    <row r="251" spans="1:3" x14ac:dyDescent="0.4">
      <c r="A251">
        <v>10250</v>
      </c>
      <c r="B251" t="s">
        <v>5299</v>
      </c>
      <c r="C251" t="s">
        <v>2230</v>
      </c>
    </row>
    <row r="252" spans="1:3" x14ac:dyDescent="0.4">
      <c r="A252">
        <v>10251</v>
      </c>
      <c r="B252" t="s">
        <v>5300</v>
      </c>
      <c r="C252" t="s">
        <v>87</v>
      </c>
    </row>
    <row r="253" spans="1:3" x14ac:dyDescent="0.4">
      <c r="A253">
        <v>10252</v>
      </c>
      <c r="B253" t="s">
        <v>5301</v>
      </c>
      <c r="C253" t="s">
        <v>5183</v>
      </c>
    </row>
    <row r="254" spans="1:3" x14ac:dyDescent="0.4">
      <c r="A254">
        <v>10253</v>
      </c>
      <c r="B254" t="s">
        <v>5302</v>
      </c>
      <c r="C254" t="s">
        <v>1899</v>
      </c>
    </row>
    <row r="255" spans="1:3" x14ac:dyDescent="0.4">
      <c r="A255">
        <v>10254</v>
      </c>
      <c r="B255" t="s">
        <v>5303</v>
      </c>
      <c r="C255" t="s">
        <v>602</v>
      </c>
    </row>
    <row r="256" spans="1:3" x14ac:dyDescent="0.4">
      <c r="A256">
        <v>10255</v>
      </c>
      <c r="B256" t="s">
        <v>5304</v>
      </c>
      <c r="C256" t="s">
        <v>1049</v>
      </c>
    </row>
    <row r="257" spans="1:3" x14ac:dyDescent="0.4">
      <c r="A257">
        <v>10256</v>
      </c>
      <c r="B257" t="s">
        <v>5305</v>
      </c>
      <c r="C257" t="s">
        <v>2007</v>
      </c>
    </row>
    <row r="258" spans="1:3" x14ac:dyDescent="0.4">
      <c r="A258">
        <v>10257</v>
      </c>
      <c r="B258" t="s">
        <v>5306</v>
      </c>
      <c r="C258" t="s">
        <v>2316</v>
      </c>
    </row>
    <row r="259" spans="1:3" x14ac:dyDescent="0.4">
      <c r="A259">
        <v>10258</v>
      </c>
      <c r="B259" t="s">
        <v>5307</v>
      </c>
      <c r="C259" t="s">
        <v>1663</v>
      </c>
    </row>
    <row r="260" spans="1:3" x14ac:dyDescent="0.4">
      <c r="A260">
        <v>10259</v>
      </c>
      <c r="B260" t="s">
        <v>5308</v>
      </c>
      <c r="C260" t="s">
        <v>830</v>
      </c>
    </row>
    <row r="261" spans="1:3" x14ac:dyDescent="0.4">
      <c r="A261">
        <v>10260</v>
      </c>
      <c r="B261" t="s">
        <v>5309</v>
      </c>
      <c r="C261" t="s">
        <v>927</v>
      </c>
    </row>
    <row r="262" spans="1:3" x14ac:dyDescent="0.4">
      <c r="A262">
        <v>10261</v>
      </c>
      <c r="B262" t="s">
        <v>5310</v>
      </c>
      <c r="C262" t="s">
        <v>712</v>
      </c>
    </row>
    <row r="263" spans="1:3" x14ac:dyDescent="0.4">
      <c r="A263">
        <v>10263</v>
      </c>
      <c r="B263" t="s">
        <v>5311</v>
      </c>
      <c r="C263" t="s">
        <v>936</v>
      </c>
    </row>
    <row r="264" spans="1:3" x14ac:dyDescent="0.4">
      <c r="A264">
        <v>10264</v>
      </c>
      <c r="B264" t="s">
        <v>5312</v>
      </c>
      <c r="C264" t="s">
        <v>2005</v>
      </c>
    </row>
    <row r="265" spans="1:3" x14ac:dyDescent="0.4">
      <c r="A265">
        <v>10265</v>
      </c>
      <c r="B265" t="s">
        <v>5313</v>
      </c>
      <c r="C265" t="s">
        <v>1283</v>
      </c>
    </row>
    <row r="266" spans="1:3" x14ac:dyDescent="0.4">
      <c r="A266">
        <v>10262</v>
      </c>
      <c r="B266" t="s">
        <v>5314</v>
      </c>
      <c r="C266" t="s">
        <v>5315</v>
      </c>
    </row>
    <row r="267" spans="1:3" x14ac:dyDescent="0.4">
      <c r="A267">
        <v>10266</v>
      </c>
      <c r="B267" t="s">
        <v>5316</v>
      </c>
      <c r="C267" t="s">
        <v>827</v>
      </c>
    </row>
    <row r="268" spans="1:3" x14ac:dyDescent="0.4">
      <c r="A268">
        <v>10267</v>
      </c>
      <c r="B268" t="s">
        <v>5317</v>
      </c>
      <c r="C268" t="s">
        <v>1674</v>
      </c>
    </row>
    <row r="269" spans="1:3" x14ac:dyDescent="0.4">
      <c r="A269">
        <v>10268</v>
      </c>
      <c r="B269" t="s">
        <v>5318</v>
      </c>
      <c r="C269" t="s">
        <v>2643</v>
      </c>
    </row>
    <row r="270" spans="1:3" x14ac:dyDescent="0.4">
      <c r="A270">
        <v>10269</v>
      </c>
      <c r="B270" t="s">
        <v>5319</v>
      </c>
      <c r="C270" t="s">
        <v>2643</v>
      </c>
    </row>
    <row r="271" spans="1:3" x14ac:dyDescent="0.4">
      <c r="A271">
        <v>10270</v>
      </c>
      <c r="B271" t="s">
        <v>5320</v>
      </c>
      <c r="C271" t="s">
        <v>2115</v>
      </c>
    </row>
    <row r="272" spans="1:3" x14ac:dyDescent="0.4">
      <c r="A272">
        <v>10271</v>
      </c>
      <c r="B272" t="s">
        <v>2384</v>
      </c>
      <c r="C272" t="s">
        <v>2384</v>
      </c>
    </row>
    <row r="273" spans="1:3" x14ac:dyDescent="0.4">
      <c r="A273">
        <v>10272</v>
      </c>
      <c r="B273" t="s">
        <v>5321</v>
      </c>
      <c r="C273" t="s">
        <v>2115</v>
      </c>
    </row>
    <row r="274" spans="1:3" x14ac:dyDescent="0.4">
      <c r="A274">
        <v>10274</v>
      </c>
      <c r="B274" t="s">
        <v>5322</v>
      </c>
      <c r="C274" t="s">
        <v>497</v>
      </c>
    </row>
    <row r="275" spans="1:3" x14ac:dyDescent="0.4">
      <c r="A275">
        <v>10273</v>
      </c>
      <c r="B275" t="s">
        <v>1778</v>
      </c>
      <c r="C275" t="s">
        <v>1778</v>
      </c>
    </row>
    <row r="276" spans="1:3" x14ac:dyDescent="0.4">
      <c r="A276">
        <v>10275</v>
      </c>
      <c r="B276" t="s">
        <v>5323</v>
      </c>
      <c r="C276" t="s">
        <v>297</v>
      </c>
    </row>
    <row r="277" spans="1:3" x14ac:dyDescent="0.4">
      <c r="A277">
        <v>10276</v>
      </c>
      <c r="B277" t="s">
        <v>5324</v>
      </c>
      <c r="C277" t="s">
        <v>1552</v>
      </c>
    </row>
    <row r="278" spans="1:3" x14ac:dyDescent="0.4">
      <c r="A278">
        <v>10277</v>
      </c>
      <c r="B278" t="s">
        <v>5325</v>
      </c>
      <c r="C278" t="s">
        <v>1552</v>
      </c>
    </row>
    <row r="279" spans="1:3" x14ac:dyDescent="0.4">
      <c r="A279">
        <v>10278</v>
      </c>
      <c r="B279" t="s">
        <v>5326</v>
      </c>
      <c r="C279" t="s">
        <v>2222</v>
      </c>
    </row>
    <row r="280" spans="1:3" x14ac:dyDescent="0.4">
      <c r="A280">
        <v>10279</v>
      </c>
      <c r="B280" t="s">
        <v>5327</v>
      </c>
      <c r="C280" t="s">
        <v>2316</v>
      </c>
    </row>
    <row r="281" spans="1:3" x14ac:dyDescent="0.4">
      <c r="A281">
        <v>10280</v>
      </c>
      <c r="B281" t="s">
        <v>5328</v>
      </c>
      <c r="C281" t="s">
        <v>2115</v>
      </c>
    </row>
    <row r="282" spans="1:3" x14ac:dyDescent="0.4">
      <c r="A282">
        <v>10281</v>
      </c>
      <c r="B282" t="s">
        <v>5329</v>
      </c>
      <c r="C282" t="s">
        <v>2109</v>
      </c>
    </row>
    <row r="283" spans="1:3" x14ac:dyDescent="0.4">
      <c r="A283">
        <v>10282</v>
      </c>
      <c r="B283" t="s">
        <v>5330</v>
      </c>
      <c r="C283" t="s">
        <v>5331</v>
      </c>
    </row>
    <row r="284" spans="1:3" x14ac:dyDescent="0.4">
      <c r="A284">
        <v>10284</v>
      </c>
      <c r="B284" t="s">
        <v>5332</v>
      </c>
      <c r="C284" t="s">
        <v>1660</v>
      </c>
    </row>
    <row r="285" spans="1:3" x14ac:dyDescent="0.4">
      <c r="A285">
        <v>10283</v>
      </c>
      <c r="B285" t="s">
        <v>1058</v>
      </c>
      <c r="C285" t="s">
        <v>1058</v>
      </c>
    </row>
    <row r="286" spans="1:3" x14ac:dyDescent="0.4">
      <c r="A286">
        <v>10285</v>
      </c>
      <c r="B286" t="s">
        <v>5333</v>
      </c>
      <c r="C286" t="s">
        <v>701</v>
      </c>
    </row>
    <row r="287" spans="1:3" x14ac:dyDescent="0.4">
      <c r="A287">
        <v>10287</v>
      </c>
      <c r="B287" t="s">
        <v>5334</v>
      </c>
      <c r="C287" t="s">
        <v>1900</v>
      </c>
    </row>
    <row r="288" spans="1:3" x14ac:dyDescent="0.4">
      <c r="A288">
        <v>10286</v>
      </c>
      <c r="B288" t="s">
        <v>5335</v>
      </c>
      <c r="C288" t="s">
        <v>705</v>
      </c>
    </row>
    <row r="289" spans="1:3" x14ac:dyDescent="0.4">
      <c r="A289">
        <v>10288</v>
      </c>
      <c r="B289" t="s">
        <v>5336</v>
      </c>
      <c r="C289" t="s">
        <v>2123</v>
      </c>
    </row>
    <row r="290" spans="1:3" x14ac:dyDescent="0.4">
      <c r="A290">
        <v>10289</v>
      </c>
      <c r="B290" t="s">
        <v>5337</v>
      </c>
      <c r="C290" t="s">
        <v>361</v>
      </c>
    </row>
    <row r="291" spans="1:3" x14ac:dyDescent="0.4">
      <c r="A291">
        <v>10290</v>
      </c>
      <c r="B291" t="s">
        <v>5338</v>
      </c>
      <c r="C291" t="s">
        <v>602</v>
      </c>
    </row>
    <row r="292" spans="1:3" x14ac:dyDescent="0.4">
      <c r="A292">
        <v>10291</v>
      </c>
      <c r="B292" t="s">
        <v>5339</v>
      </c>
      <c r="C292" t="s">
        <v>1281</v>
      </c>
    </row>
    <row r="293" spans="1:3" x14ac:dyDescent="0.4">
      <c r="A293">
        <v>10292</v>
      </c>
      <c r="B293" t="s">
        <v>5340</v>
      </c>
      <c r="C293" t="s">
        <v>1036</v>
      </c>
    </row>
    <row r="294" spans="1:3" x14ac:dyDescent="0.4">
      <c r="A294">
        <v>10293</v>
      </c>
      <c r="B294" t="s">
        <v>5341</v>
      </c>
      <c r="C294" t="s">
        <v>87</v>
      </c>
    </row>
    <row r="295" spans="1:3" x14ac:dyDescent="0.4">
      <c r="A295">
        <v>10294</v>
      </c>
      <c r="B295" t="s">
        <v>5342</v>
      </c>
      <c r="C295" t="s">
        <v>431</v>
      </c>
    </row>
    <row r="296" spans="1:3" x14ac:dyDescent="0.4">
      <c r="A296">
        <v>10295</v>
      </c>
      <c r="B296" t="s">
        <v>5343</v>
      </c>
      <c r="C296" t="s">
        <v>1552</v>
      </c>
    </row>
    <row r="297" spans="1:3" x14ac:dyDescent="0.4">
      <c r="A297">
        <v>10296</v>
      </c>
      <c r="B297" t="s">
        <v>5344</v>
      </c>
      <c r="C297" t="s">
        <v>227</v>
      </c>
    </row>
    <row r="298" spans="1:3" x14ac:dyDescent="0.4">
      <c r="A298">
        <v>10297</v>
      </c>
      <c r="B298" t="s">
        <v>5345</v>
      </c>
      <c r="C298" t="s">
        <v>1430</v>
      </c>
    </row>
    <row r="299" spans="1:3" x14ac:dyDescent="0.4">
      <c r="A299">
        <v>10298</v>
      </c>
      <c r="B299" t="s">
        <v>5346</v>
      </c>
      <c r="C299" t="s">
        <v>931</v>
      </c>
    </row>
    <row r="300" spans="1:3" x14ac:dyDescent="0.4">
      <c r="A300">
        <v>10299</v>
      </c>
      <c r="B300" t="s">
        <v>2148</v>
      </c>
      <c r="C300" t="s">
        <v>2148</v>
      </c>
    </row>
    <row r="301" spans="1:3" x14ac:dyDescent="0.4">
      <c r="A301">
        <v>10301</v>
      </c>
      <c r="B301" t="s">
        <v>5347</v>
      </c>
      <c r="C301" t="s">
        <v>1289</v>
      </c>
    </row>
    <row r="302" spans="1:3" x14ac:dyDescent="0.4">
      <c r="A302">
        <v>10300</v>
      </c>
      <c r="B302" t="s">
        <v>5348</v>
      </c>
      <c r="C302" t="s">
        <v>710</v>
      </c>
    </row>
    <row r="303" spans="1:3" x14ac:dyDescent="0.4">
      <c r="A303">
        <v>10302</v>
      </c>
      <c r="B303" t="s">
        <v>5349</v>
      </c>
      <c r="C303" t="s">
        <v>1901</v>
      </c>
    </row>
    <row r="304" spans="1:3" x14ac:dyDescent="0.4">
      <c r="A304">
        <v>10303</v>
      </c>
      <c r="B304" t="s">
        <v>5350</v>
      </c>
      <c r="C304" t="s">
        <v>1549</v>
      </c>
    </row>
    <row r="305" spans="1:3" x14ac:dyDescent="0.4">
      <c r="A305">
        <v>10304</v>
      </c>
      <c r="B305" t="s">
        <v>5351</v>
      </c>
      <c r="C305" t="s">
        <v>1774</v>
      </c>
    </row>
    <row r="306" spans="1:3" x14ac:dyDescent="0.4">
      <c r="A306">
        <v>10305</v>
      </c>
      <c r="B306" t="s">
        <v>5352</v>
      </c>
      <c r="C306" t="s">
        <v>1313</v>
      </c>
    </row>
    <row r="307" spans="1:3" x14ac:dyDescent="0.4">
      <c r="A307">
        <v>10306</v>
      </c>
      <c r="B307" t="s">
        <v>5353</v>
      </c>
      <c r="C307" t="s">
        <v>1036</v>
      </c>
    </row>
    <row r="308" spans="1:3" x14ac:dyDescent="0.4">
      <c r="A308">
        <v>10307</v>
      </c>
      <c r="B308" t="s">
        <v>5354</v>
      </c>
      <c r="C308" t="s">
        <v>2300</v>
      </c>
    </row>
    <row r="309" spans="1:3" x14ac:dyDescent="0.4">
      <c r="A309">
        <v>10309</v>
      </c>
      <c r="B309" t="s">
        <v>5355</v>
      </c>
      <c r="C309" t="s">
        <v>835</v>
      </c>
    </row>
    <row r="310" spans="1:3" x14ac:dyDescent="0.4">
      <c r="A310">
        <v>10308</v>
      </c>
      <c r="B310" t="s">
        <v>5356</v>
      </c>
      <c r="C310" t="s">
        <v>835</v>
      </c>
    </row>
    <row r="311" spans="1:3" x14ac:dyDescent="0.4">
      <c r="A311">
        <v>10310</v>
      </c>
      <c r="B311" t="s">
        <v>5357</v>
      </c>
      <c r="C311" t="s">
        <v>1052</v>
      </c>
    </row>
    <row r="312" spans="1:3" x14ac:dyDescent="0.4">
      <c r="A312">
        <v>10311</v>
      </c>
      <c r="B312" t="s">
        <v>5358</v>
      </c>
      <c r="C312" t="s">
        <v>2299</v>
      </c>
    </row>
    <row r="313" spans="1:3" x14ac:dyDescent="0.4">
      <c r="A313">
        <v>10313</v>
      </c>
      <c r="B313" t="s">
        <v>5359</v>
      </c>
      <c r="C313" t="s">
        <v>497</v>
      </c>
    </row>
    <row r="314" spans="1:3" x14ac:dyDescent="0.4">
      <c r="A314">
        <v>10312</v>
      </c>
      <c r="B314" t="s">
        <v>5360</v>
      </c>
      <c r="C314" t="s">
        <v>2382</v>
      </c>
    </row>
    <row r="315" spans="1:3" x14ac:dyDescent="0.4">
      <c r="A315">
        <v>10314</v>
      </c>
      <c r="B315" t="s">
        <v>5361</v>
      </c>
      <c r="C315" t="s">
        <v>1440</v>
      </c>
    </row>
    <row r="316" spans="1:3" x14ac:dyDescent="0.4">
      <c r="A316">
        <v>10315</v>
      </c>
      <c r="B316" t="s">
        <v>5362</v>
      </c>
      <c r="C316" t="s">
        <v>2109</v>
      </c>
    </row>
    <row r="317" spans="1:3" x14ac:dyDescent="0.4">
      <c r="A317">
        <v>10317</v>
      </c>
      <c r="B317" t="s">
        <v>5363</v>
      </c>
      <c r="C317" t="s">
        <v>1443</v>
      </c>
    </row>
    <row r="318" spans="1:3" x14ac:dyDescent="0.4">
      <c r="A318">
        <v>10316</v>
      </c>
      <c r="B318" t="s">
        <v>5364</v>
      </c>
      <c r="C318" t="s">
        <v>825</v>
      </c>
    </row>
    <row r="319" spans="1:3" x14ac:dyDescent="0.4">
      <c r="A319">
        <v>10318</v>
      </c>
      <c r="B319" t="s">
        <v>5365</v>
      </c>
      <c r="C319" t="s">
        <v>1052</v>
      </c>
    </row>
    <row r="320" spans="1:3" x14ac:dyDescent="0.4">
      <c r="A320">
        <v>10319</v>
      </c>
      <c r="B320" t="s">
        <v>5366</v>
      </c>
      <c r="C320" t="s">
        <v>2232</v>
      </c>
    </row>
    <row r="321" spans="1:3" x14ac:dyDescent="0.4">
      <c r="A321">
        <v>10320</v>
      </c>
      <c r="B321" t="s">
        <v>5367</v>
      </c>
      <c r="C321" t="s">
        <v>2123</v>
      </c>
    </row>
    <row r="322" spans="1:3" x14ac:dyDescent="0.4">
      <c r="A322">
        <v>10321</v>
      </c>
      <c r="B322" t="s">
        <v>5368</v>
      </c>
      <c r="C322" t="s">
        <v>1674</v>
      </c>
    </row>
    <row r="323" spans="1:3" x14ac:dyDescent="0.4">
      <c r="A323">
        <v>10322</v>
      </c>
      <c r="B323" t="s">
        <v>5369</v>
      </c>
      <c r="C323" t="s">
        <v>830</v>
      </c>
    </row>
    <row r="324" spans="1:3" x14ac:dyDescent="0.4">
      <c r="A324">
        <v>10323</v>
      </c>
      <c r="B324" t="s">
        <v>5370</v>
      </c>
      <c r="C324" t="s">
        <v>1674</v>
      </c>
    </row>
    <row r="325" spans="1:3" x14ac:dyDescent="0.4">
      <c r="A325">
        <v>10324</v>
      </c>
      <c r="B325" t="s">
        <v>5371</v>
      </c>
      <c r="C325" t="s">
        <v>2114</v>
      </c>
    </row>
    <row r="326" spans="1:3" x14ac:dyDescent="0.4">
      <c r="A326">
        <v>10325</v>
      </c>
      <c r="B326" t="s">
        <v>5372</v>
      </c>
      <c r="C326" t="s">
        <v>602</v>
      </c>
    </row>
    <row r="327" spans="1:3" x14ac:dyDescent="0.4">
      <c r="A327">
        <v>10326</v>
      </c>
      <c r="B327" t="s">
        <v>5373</v>
      </c>
      <c r="C327" t="s">
        <v>1160</v>
      </c>
    </row>
    <row r="328" spans="1:3" x14ac:dyDescent="0.4">
      <c r="A328">
        <v>10328</v>
      </c>
      <c r="B328" t="s">
        <v>5374</v>
      </c>
      <c r="C328" t="s">
        <v>497</v>
      </c>
    </row>
    <row r="329" spans="1:3" x14ac:dyDescent="0.4">
      <c r="A329">
        <v>10327</v>
      </c>
      <c r="B329" t="s">
        <v>5375</v>
      </c>
      <c r="C329" t="s">
        <v>935</v>
      </c>
    </row>
    <row r="330" spans="1:3" x14ac:dyDescent="0.4">
      <c r="A330">
        <v>10329</v>
      </c>
      <c r="B330" t="s">
        <v>5376</v>
      </c>
      <c r="C330" t="s">
        <v>2024</v>
      </c>
    </row>
    <row r="331" spans="1:3" x14ac:dyDescent="0.4">
      <c r="A331">
        <v>10330</v>
      </c>
      <c r="B331" t="s">
        <v>5377</v>
      </c>
      <c r="C331" t="s">
        <v>2465</v>
      </c>
    </row>
    <row r="332" spans="1:3" x14ac:dyDescent="0.4">
      <c r="A332">
        <v>10331</v>
      </c>
      <c r="B332" t="s">
        <v>5378</v>
      </c>
      <c r="C332" t="s">
        <v>1291</v>
      </c>
    </row>
    <row r="333" spans="1:3" x14ac:dyDescent="0.4">
      <c r="A333">
        <v>10332</v>
      </c>
      <c r="B333" t="s">
        <v>5379</v>
      </c>
      <c r="C333" t="s">
        <v>1554</v>
      </c>
    </row>
    <row r="334" spans="1:3" x14ac:dyDescent="0.4">
      <c r="A334">
        <v>10333</v>
      </c>
      <c r="B334" t="s">
        <v>5380</v>
      </c>
      <c r="C334" t="s">
        <v>2240</v>
      </c>
    </row>
    <row r="335" spans="1:3" x14ac:dyDescent="0.4">
      <c r="A335">
        <v>10334</v>
      </c>
      <c r="B335" t="s">
        <v>5381</v>
      </c>
      <c r="C335" t="s">
        <v>1689</v>
      </c>
    </row>
    <row r="336" spans="1:3" x14ac:dyDescent="0.4">
      <c r="A336">
        <v>10335</v>
      </c>
      <c r="B336" t="s">
        <v>5382</v>
      </c>
      <c r="C336" t="s">
        <v>350</v>
      </c>
    </row>
    <row r="337" spans="1:3" x14ac:dyDescent="0.4">
      <c r="A337">
        <v>10336</v>
      </c>
      <c r="B337" t="s">
        <v>5383</v>
      </c>
      <c r="C337" t="s">
        <v>346</v>
      </c>
    </row>
    <row r="338" spans="1:3" x14ac:dyDescent="0.4">
      <c r="A338">
        <v>10338</v>
      </c>
      <c r="B338" t="s">
        <v>5384</v>
      </c>
      <c r="C338" t="s">
        <v>830</v>
      </c>
    </row>
    <row r="339" spans="1:3" x14ac:dyDescent="0.4">
      <c r="A339">
        <v>10337</v>
      </c>
      <c r="B339" t="s">
        <v>5385</v>
      </c>
      <c r="C339" t="s">
        <v>228</v>
      </c>
    </row>
    <row r="340" spans="1:3" x14ac:dyDescent="0.4">
      <c r="A340">
        <v>10339</v>
      </c>
      <c r="B340" t="s">
        <v>5386</v>
      </c>
      <c r="C340" t="s">
        <v>2313</v>
      </c>
    </row>
    <row r="341" spans="1:3" x14ac:dyDescent="0.4">
      <c r="A341">
        <v>10341</v>
      </c>
      <c r="B341" t="s">
        <v>5387</v>
      </c>
      <c r="C341" t="s">
        <v>350</v>
      </c>
    </row>
    <row r="342" spans="1:3" x14ac:dyDescent="0.4">
      <c r="A342">
        <v>10340</v>
      </c>
      <c r="B342" t="s">
        <v>5388</v>
      </c>
      <c r="C342" t="s">
        <v>1906</v>
      </c>
    </row>
    <row r="343" spans="1:3" x14ac:dyDescent="0.4">
      <c r="A343">
        <v>10342</v>
      </c>
      <c r="B343" t="s">
        <v>5389</v>
      </c>
      <c r="C343" t="s">
        <v>828</v>
      </c>
    </row>
    <row r="344" spans="1:3" x14ac:dyDescent="0.4">
      <c r="A344">
        <v>10343</v>
      </c>
      <c r="B344" t="s">
        <v>5390</v>
      </c>
      <c r="C344" t="s">
        <v>1437</v>
      </c>
    </row>
    <row r="345" spans="1:3" x14ac:dyDescent="0.4">
      <c r="A345">
        <v>10344</v>
      </c>
      <c r="B345" t="s">
        <v>5391</v>
      </c>
      <c r="C345" t="s">
        <v>830</v>
      </c>
    </row>
    <row r="346" spans="1:3" x14ac:dyDescent="0.4">
      <c r="A346">
        <v>10345</v>
      </c>
      <c r="B346" t="s">
        <v>5392</v>
      </c>
      <c r="C346" t="s">
        <v>350</v>
      </c>
    </row>
    <row r="347" spans="1:3" x14ac:dyDescent="0.4">
      <c r="A347">
        <v>10347</v>
      </c>
      <c r="B347" t="s">
        <v>5393</v>
      </c>
      <c r="C347" t="s">
        <v>2531</v>
      </c>
    </row>
    <row r="348" spans="1:3" x14ac:dyDescent="0.4">
      <c r="A348">
        <v>10348</v>
      </c>
      <c r="B348" t="s">
        <v>5394</v>
      </c>
      <c r="C348" t="s">
        <v>87</v>
      </c>
    </row>
    <row r="349" spans="1:3" x14ac:dyDescent="0.4">
      <c r="A349">
        <v>10346</v>
      </c>
      <c r="B349" t="s">
        <v>5395</v>
      </c>
      <c r="C349" t="s">
        <v>2531</v>
      </c>
    </row>
    <row r="350" spans="1:3" x14ac:dyDescent="0.4">
      <c r="A350">
        <v>10349</v>
      </c>
      <c r="B350" t="s">
        <v>5396</v>
      </c>
      <c r="C350" t="s">
        <v>1564</v>
      </c>
    </row>
    <row r="351" spans="1:3" x14ac:dyDescent="0.4">
      <c r="A351">
        <v>10350</v>
      </c>
      <c r="B351" t="s">
        <v>5397</v>
      </c>
      <c r="C351" t="s">
        <v>1564</v>
      </c>
    </row>
    <row r="352" spans="1:3" x14ac:dyDescent="0.4">
      <c r="A352">
        <v>10351</v>
      </c>
      <c r="B352" t="s">
        <v>5398</v>
      </c>
      <c r="C352" t="s">
        <v>5399</v>
      </c>
    </row>
    <row r="353" spans="1:3" x14ac:dyDescent="0.4">
      <c r="A353">
        <v>10352</v>
      </c>
      <c r="B353" t="s">
        <v>5400</v>
      </c>
      <c r="C353" t="s">
        <v>349</v>
      </c>
    </row>
    <row r="354" spans="1:3" x14ac:dyDescent="0.4">
      <c r="A354">
        <v>10354</v>
      </c>
      <c r="B354" t="s">
        <v>5401</v>
      </c>
      <c r="C354" t="s">
        <v>2577</v>
      </c>
    </row>
    <row r="355" spans="1:3" x14ac:dyDescent="0.4">
      <c r="A355">
        <v>10353</v>
      </c>
      <c r="B355" t="s">
        <v>5402</v>
      </c>
      <c r="C355" t="s">
        <v>430</v>
      </c>
    </row>
    <row r="356" spans="1:3" x14ac:dyDescent="0.4">
      <c r="A356">
        <v>10356</v>
      </c>
      <c r="B356" t="s">
        <v>5403</v>
      </c>
      <c r="C356" t="s">
        <v>499</v>
      </c>
    </row>
    <row r="357" spans="1:3" x14ac:dyDescent="0.4">
      <c r="A357">
        <v>10355</v>
      </c>
      <c r="B357" t="s">
        <v>5404</v>
      </c>
      <c r="C357" t="s">
        <v>1906</v>
      </c>
    </row>
    <row r="358" spans="1:3" x14ac:dyDescent="0.4">
      <c r="A358">
        <v>10357</v>
      </c>
      <c r="B358" t="s">
        <v>5405</v>
      </c>
      <c r="C358" t="s">
        <v>710</v>
      </c>
    </row>
    <row r="359" spans="1:3" x14ac:dyDescent="0.4">
      <c r="A359">
        <v>10358</v>
      </c>
      <c r="B359" t="s">
        <v>5406</v>
      </c>
      <c r="C359" t="s">
        <v>300</v>
      </c>
    </row>
    <row r="360" spans="1:3" x14ac:dyDescent="0.4">
      <c r="A360">
        <v>10359</v>
      </c>
      <c r="B360" t="s">
        <v>5407</v>
      </c>
      <c r="C360" t="s">
        <v>226</v>
      </c>
    </row>
    <row r="361" spans="1:3" x14ac:dyDescent="0.4">
      <c r="A361">
        <v>10361</v>
      </c>
      <c r="B361" t="s">
        <v>5408</v>
      </c>
      <c r="C361" t="s">
        <v>497</v>
      </c>
    </row>
    <row r="362" spans="1:3" x14ac:dyDescent="0.4">
      <c r="A362">
        <v>10360</v>
      </c>
      <c r="B362" t="s">
        <v>5409</v>
      </c>
      <c r="C362" t="s">
        <v>1900</v>
      </c>
    </row>
    <row r="363" spans="1:3" x14ac:dyDescent="0.4">
      <c r="A363">
        <v>10362</v>
      </c>
      <c r="B363" t="s">
        <v>5410</v>
      </c>
      <c r="C363" t="s">
        <v>350</v>
      </c>
    </row>
    <row r="364" spans="1:3" x14ac:dyDescent="0.4">
      <c r="A364">
        <v>10363</v>
      </c>
      <c r="B364" t="s">
        <v>5411</v>
      </c>
      <c r="C364" t="s">
        <v>1440</v>
      </c>
    </row>
    <row r="365" spans="1:3" x14ac:dyDescent="0.4">
      <c r="A365">
        <v>10364</v>
      </c>
      <c r="B365" t="s">
        <v>5412</v>
      </c>
      <c r="C365" t="s">
        <v>709</v>
      </c>
    </row>
    <row r="366" spans="1:3" x14ac:dyDescent="0.4">
      <c r="A366">
        <v>10365</v>
      </c>
      <c r="B366" t="s">
        <v>5413</v>
      </c>
      <c r="C366" t="s">
        <v>931</v>
      </c>
    </row>
    <row r="367" spans="1:3" x14ac:dyDescent="0.4">
      <c r="A367">
        <v>10366</v>
      </c>
      <c r="B367" t="s">
        <v>5414</v>
      </c>
      <c r="C367" t="s">
        <v>1901</v>
      </c>
    </row>
    <row r="368" spans="1:3" x14ac:dyDescent="0.4">
      <c r="A368">
        <v>10367</v>
      </c>
      <c r="B368" t="s">
        <v>5415</v>
      </c>
      <c r="C368" t="s">
        <v>1281</v>
      </c>
    </row>
    <row r="369" spans="1:3" x14ac:dyDescent="0.4">
      <c r="A369">
        <v>10369</v>
      </c>
      <c r="B369" t="s">
        <v>5416</v>
      </c>
      <c r="C369" t="s">
        <v>349</v>
      </c>
    </row>
    <row r="370" spans="1:3" x14ac:dyDescent="0.4">
      <c r="A370">
        <v>10368</v>
      </c>
      <c r="B370" t="s">
        <v>5417</v>
      </c>
      <c r="C370" t="s">
        <v>825</v>
      </c>
    </row>
    <row r="371" spans="1:3" x14ac:dyDescent="0.4">
      <c r="A371">
        <v>10370</v>
      </c>
      <c r="B371" t="s">
        <v>5418</v>
      </c>
      <c r="C371" t="s">
        <v>2662</v>
      </c>
    </row>
    <row r="372" spans="1:3" x14ac:dyDescent="0.4">
      <c r="A372">
        <v>10371</v>
      </c>
      <c r="B372" t="s">
        <v>5419</v>
      </c>
      <c r="C372" t="s">
        <v>121</v>
      </c>
    </row>
    <row r="373" spans="1:3" x14ac:dyDescent="0.4">
      <c r="A373">
        <v>10372</v>
      </c>
      <c r="B373" t="s">
        <v>5420</v>
      </c>
      <c r="C373" t="s">
        <v>87</v>
      </c>
    </row>
    <row r="374" spans="1:3" x14ac:dyDescent="0.4">
      <c r="A374">
        <v>10373</v>
      </c>
      <c r="B374" t="s">
        <v>5421</v>
      </c>
      <c r="C374" t="s">
        <v>2137</v>
      </c>
    </row>
    <row r="375" spans="1:3" x14ac:dyDescent="0.4">
      <c r="A375">
        <v>10375</v>
      </c>
      <c r="B375" t="s">
        <v>5422</v>
      </c>
      <c r="C375" t="s">
        <v>606</v>
      </c>
    </row>
    <row r="376" spans="1:3" x14ac:dyDescent="0.4">
      <c r="A376">
        <v>10374</v>
      </c>
      <c r="B376" t="s">
        <v>5423</v>
      </c>
      <c r="C376" t="s">
        <v>1283</v>
      </c>
    </row>
    <row r="377" spans="1:3" x14ac:dyDescent="0.4">
      <c r="A377">
        <v>10376</v>
      </c>
      <c r="B377" t="s">
        <v>5424</v>
      </c>
      <c r="C377" t="s">
        <v>2379</v>
      </c>
    </row>
    <row r="378" spans="1:3" x14ac:dyDescent="0.4">
      <c r="A378">
        <v>10377</v>
      </c>
      <c r="B378" t="s">
        <v>5425</v>
      </c>
      <c r="C378" t="s">
        <v>1160</v>
      </c>
    </row>
    <row r="379" spans="1:3" x14ac:dyDescent="0.4">
      <c r="A379">
        <v>10378</v>
      </c>
      <c r="B379" t="s">
        <v>5426</v>
      </c>
      <c r="C379" t="s">
        <v>2463</v>
      </c>
    </row>
    <row r="380" spans="1:3" x14ac:dyDescent="0.4">
      <c r="A380">
        <v>10379</v>
      </c>
      <c r="B380" t="s">
        <v>5427</v>
      </c>
      <c r="C380" t="s">
        <v>2615</v>
      </c>
    </row>
    <row r="381" spans="1:3" x14ac:dyDescent="0.4">
      <c r="A381">
        <v>10380</v>
      </c>
      <c r="B381" t="s">
        <v>5428</v>
      </c>
      <c r="C381" t="s">
        <v>361</v>
      </c>
    </row>
    <row r="382" spans="1:3" x14ac:dyDescent="0.4">
      <c r="A382">
        <v>10381</v>
      </c>
      <c r="B382" t="s">
        <v>5429</v>
      </c>
      <c r="C382" t="s">
        <v>2117</v>
      </c>
    </row>
    <row r="383" spans="1:3" x14ac:dyDescent="0.4">
      <c r="A383">
        <v>10382</v>
      </c>
      <c r="B383" t="s">
        <v>5430</v>
      </c>
      <c r="C383" t="s">
        <v>300</v>
      </c>
    </row>
    <row r="384" spans="1:3" x14ac:dyDescent="0.4">
      <c r="A384">
        <v>10384</v>
      </c>
      <c r="B384" t="s">
        <v>5431</v>
      </c>
      <c r="C384" t="s">
        <v>502</v>
      </c>
    </row>
    <row r="385" spans="1:3" x14ac:dyDescent="0.4">
      <c r="A385">
        <v>10383</v>
      </c>
      <c r="B385" t="s">
        <v>5432</v>
      </c>
      <c r="C385" t="s">
        <v>2528</v>
      </c>
    </row>
    <row r="386" spans="1:3" x14ac:dyDescent="0.4">
      <c r="A386">
        <v>10385</v>
      </c>
      <c r="B386" t="s">
        <v>5433</v>
      </c>
      <c r="C386" t="s">
        <v>5399</v>
      </c>
    </row>
    <row r="387" spans="1:3" x14ac:dyDescent="0.4">
      <c r="A387">
        <v>10386</v>
      </c>
      <c r="B387" t="s">
        <v>5434</v>
      </c>
      <c r="C387" t="s">
        <v>705</v>
      </c>
    </row>
    <row r="388" spans="1:3" x14ac:dyDescent="0.4">
      <c r="A388">
        <v>10387</v>
      </c>
      <c r="B388" t="s">
        <v>5435</v>
      </c>
      <c r="C388" t="s">
        <v>1899</v>
      </c>
    </row>
    <row r="389" spans="1:3" x14ac:dyDescent="0.4">
      <c r="A389">
        <v>10388</v>
      </c>
      <c r="B389" t="s">
        <v>5436</v>
      </c>
      <c r="C389" t="s">
        <v>926</v>
      </c>
    </row>
    <row r="390" spans="1:3" x14ac:dyDescent="0.4">
      <c r="A390">
        <v>10389</v>
      </c>
      <c r="B390" t="s">
        <v>5437</v>
      </c>
      <c r="C390" t="s">
        <v>1288</v>
      </c>
    </row>
    <row r="391" spans="1:3" x14ac:dyDescent="0.4">
      <c r="A391">
        <v>10390</v>
      </c>
      <c r="B391" t="s">
        <v>5438</v>
      </c>
      <c r="C391" t="s">
        <v>1438</v>
      </c>
    </row>
    <row r="392" spans="1:3" x14ac:dyDescent="0.4">
      <c r="A392">
        <v>10391</v>
      </c>
      <c r="B392" t="s">
        <v>5439</v>
      </c>
      <c r="C392" t="s">
        <v>2313</v>
      </c>
    </row>
    <row r="393" spans="1:3" x14ac:dyDescent="0.4">
      <c r="A393">
        <v>10392</v>
      </c>
      <c r="B393" t="s">
        <v>5440</v>
      </c>
      <c r="C393" t="s">
        <v>618</v>
      </c>
    </row>
    <row r="394" spans="1:3" x14ac:dyDescent="0.4">
      <c r="A394">
        <v>10393</v>
      </c>
      <c r="B394" t="s">
        <v>5441</v>
      </c>
      <c r="C394" t="s">
        <v>701</v>
      </c>
    </row>
    <row r="395" spans="1:3" x14ac:dyDescent="0.4">
      <c r="A395">
        <v>10394</v>
      </c>
      <c r="B395" t="s">
        <v>5442</v>
      </c>
      <c r="C395" t="s">
        <v>1283</v>
      </c>
    </row>
    <row r="396" spans="1:3" x14ac:dyDescent="0.4">
      <c r="A396">
        <v>10395</v>
      </c>
      <c r="B396" t="s">
        <v>5443</v>
      </c>
      <c r="C396" t="s">
        <v>2222</v>
      </c>
    </row>
    <row r="397" spans="1:3" x14ac:dyDescent="0.4">
      <c r="A397">
        <v>10396</v>
      </c>
      <c r="B397" t="s">
        <v>1174</v>
      </c>
      <c r="C397" t="s">
        <v>1791</v>
      </c>
    </row>
    <row r="398" spans="1:3" x14ac:dyDescent="0.4">
      <c r="A398">
        <v>10397</v>
      </c>
      <c r="B398" t="s">
        <v>5444</v>
      </c>
      <c r="C398" t="s">
        <v>828</v>
      </c>
    </row>
    <row r="399" spans="1:3" x14ac:dyDescent="0.4">
      <c r="A399">
        <v>10399</v>
      </c>
      <c r="B399" t="s">
        <v>5445</v>
      </c>
      <c r="C399" t="s">
        <v>1807</v>
      </c>
    </row>
    <row r="400" spans="1:3" x14ac:dyDescent="0.4">
      <c r="A400">
        <v>10398</v>
      </c>
      <c r="B400" t="s">
        <v>5446</v>
      </c>
      <c r="C400" t="s">
        <v>2369</v>
      </c>
    </row>
    <row r="401" spans="1:3" x14ac:dyDescent="0.4">
      <c r="A401">
        <v>10400</v>
      </c>
      <c r="B401" t="s">
        <v>5447</v>
      </c>
      <c r="C401" t="s">
        <v>1179</v>
      </c>
    </row>
    <row r="402" spans="1:3" x14ac:dyDescent="0.4">
      <c r="A402">
        <v>10401</v>
      </c>
      <c r="B402" t="s">
        <v>5448</v>
      </c>
      <c r="C402" t="s">
        <v>1554</v>
      </c>
    </row>
    <row r="403" spans="1:3" x14ac:dyDescent="0.4">
      <c r="A403">
        <v>10402</v>
      </c>
      <c r="B403" t="s">
        <v>5449</v>
      </c>
      <c r="C403" t="s">
        <v>1799</v>
      </c>
    </row>
    <row r="404" spans="1:3" x14ac:dyDescent="0.4">
      <c r="A404">
        <v>10403</v>
      </c>
      <c r="B404" t="s">
        <v>5450</v>
      </c>
      <c r="C404" t="s">
        <v>497</v>
      </c>
    </row>
    <row r="405" spans="1:3" x14ac:dyDescent="0.4">
      <c r="A405">
        <v>10404</v>
      </c>
      <c r="B405" t="s">
        <v>5451</v>
      </c>
      <c r="C405" t="s">
        <v>603</v>
      </c>
    </row>
    <row r="406" spans="1:3" x14ac:dyDescent="0.4">
      <c r="A406">
        <v>10406</v>
      </c>
      <c r="B406" t="s">
        <v>5452</v>
      </c>
      <c r="C406" t="s">
        <v>229</v>
      </c>
    </row>
    <row r="407" spans="1:3" x14ac:dyDescent="0.4">
      <c r="A407">
        <v>10405</v>
      </c>
      <c r="B407" t="s">
        <v>5453</v>
      </c>
      <c r="C407" t="s">
        <v>297</v>
      </c>
    </row>
    <row r="408" spans="1:3" x14ac:dyDescent="0.4">
      <c r="A408">
        <v>10407</v>
      </c>
      <c r="B408" t="s">
        <v>5454</v>
      </c>
      <c r="C408" t="s">
        <v>1776</v>
      </c>
    </row>
    <row r="409" spans="1:3" x14ac:dyDescent="0.4">
      <c r="A409">
        <v>10408</v>
      </c>
      <c r="B409" t="s">
        <v>5455</v>
      </c>
      <c r="C409" t="s">
        <v>612</v>
      </c>
    </row>
    <row r="410" spans="1:3" x14ac:dyDescent="0.4">
      <c r="A410">
        <v>10410</v>
      </c>
      <c r="B410" t="s">
        <v>5456</v>
      </c>
      <c r="C410" t="s">
        <v>1311</v>
      </c>
    </row>
    <row r="411" spans="1:3" x14ac:dyDescent="0.4">
      <c r="A411">
        <v>10409</v>
      </c>
      <c r="B411" t="s">
        <v>819</v>
      </c>
      <c r="C411" t="s">
        <v>819</v>
      </c>
    </row>
    <row r="412" spans="1:3" x14ac:dyDescent="0.4">
      <c r="A412">
        <v>10411</v>
      </c>
      <c r="B412" t="s">
        <v>5457</v>
      </c>
      <c r="C412" t="s">
        <v>606</v>
      </c>
    </row>
    <row r="413" spans="1:3" x14ac:dyDescent="0.4">
      <c r="A413">
        <v>10412</v>
      </c>
      <c r="B413" t="s">
        <v>5458</v>
      </c>
      <c r="C413" t="s">
        <v>300</v>
      </c>
    </row>
    <row r="414" spans="1:3" x14ac:dyDescent="0.4">
      <c r="A414">
        <v>10413</v>
      </c>
      <c r="B414" t="s">
        <v>5459</v>
      </c>
      <c r="C414" t="s">
        <v>2454</v>
      </c>
    </row>
    <row r="415" spans="1:3" x14ac:dyDescent="0.4">
      <c r="A415">
        <v>10414</v>
      </c>
      <c r="B415" t="s">
        <v>5460</v>
      </c>
      <c r="C415" t="s">
        <v>2216</v>
      </c>
    </row>
    <row r="416" spans="1:3" x14ac:dyDescent="0.4">
      <c r="A416">
        <v>10415</v>
      </c>
      <c r="B416" t="s">
        <v>5461</v>
      </c>
      <c r="C416" t="s">
        <v>1554</v>
      </c>
    </row>
    <row r="417" spans="1:3" x14ac:dyDescent="0.4">
      <c r="A417">
        <v>10416</v>
      </c>
      <c r="B417" t="s">
        <v>5462</v>
      </c>
      <c r="C417" t="s">
        <v>5463</v>
      </c>
    </row>
    <row r="418" spans="1:3" x14ac:dyDescent="0.4">
      <c r="A418">
        <v>10417</v>
      </c>
      <c r="B418" t="s">
        <v>5464</v>
      </c>
      <c r="C418" t="s">
        <v>709</v>
      </c>
    </row>
    <row r="419" spans="1:3" x14ac:dyDescent="0.4">
      <c r="A419">
        <v>10418</v>
      </c>
      <c r="B419" t="s">
        <v>5465</v>
      </c>
      <c r="C419" t="s">
        <v>432</v>
      </c>
    </row>
    <row r="420" spans="1:3" x14ac:dyDescent="0.4">
      <c r="A420">
        <v>10419</v>
      </c>
      <c r="B420" t="s">
        <v>5466</v>
      </c>
      <c r="C420" t="s">
        <v>1910</v>
      </c>
    </row>
    <row r="421" spans="1:3" x14ac:dyDescent="0.4">
      <c r="A421">
        <v>10421</v>
      </c>
      <c r="B421" t="s">
        <v>5467</v>
      </c>
      <c r="C421" t="s">
        <v>2372</v>
      </c>
    </row>
    <row r="422" spans="1:3" x14ac:dyDescent="0.4">
      <c r="A422">
        <v>10420</v>
      </c>
      <c r="B422" t="s">
        <v>5468</v>
      </c>
      <c r="C422" t="s">
        <v>2372</v>
      </c>
    </row>
    <row r="423" spans="1:3" x14ac:dyDescent="0.4">
      <c r="A423">
        <v>10422</v>
      </c>
      <c r="B423" t="s">
        <v>5469</v>
      </c>
      <c r="C423" t="s">
        <v>497</v>
      </c>
    </row>
    <row r="424" spans="1:3" x14ac:dyDescent="0.4">
      <c r="A424">
        <v>10423</v>
      </c>
      <c r="B424" t="s">
        <v>5470</v>
      </c>
      <c r="C424" t="s">
        <v>1554</v>
      </c>
    </row>
    <row r="425" spans="1:3" x14ac:dyDescent="0.4">
      <c r="A425">
        <v>10424</v>
      </c>
      <c r="B425" t="s">
        <v>5471</v>
      </c>
      <c r="C425" t="s">
        <v>1664</v>
      </c>
    </row>
    <row r="426" spans="1:3" x14ac:dyDescent="0.4">
      <c r="A426">
        <v>10425</v>
      </c>
      <c r="B426" t="s">
        <v>5472</v>
      </c>
      <c r="C426" t="s">
        <v>5183</v>
      </c>
    </row>
    <row r="427" spans="1:3" x14ac:dyDescent="0.4">
      <c r="A427">
        <v>10426</v>
      </c>
      <c r="B427" t="s">
        <v>5473</v>
      </c>
      <c r="C427" t="s">
        <v>2007</v>
      </c>
    </row>
    <row r="428" spans="1:3" x14ac:dyDescent="0.4">
      <c r="A428">
        <v>10427</v>
      </c>
      <c r="B428" t="s">
        <v>5474</v>
      </c>
      <c r="C428" t="s">
        <v>2117</v>
      </c>
    </row>
    <row r="429" spans="1:3" x14ac:dyDescent="0.4">
      <c r="A429">
        <v>10429</v>
      </c>
      <c r="B429" t="s">
        <v>5475</v>
      </c>
      <c r="C429" t="s">
        <v>349</v>
      </c>
    </row>
    <row r="430" spans="1:3" x14ac:dyDescent="0.4">
      <c r="A430">
        <v>10428</v>
      </c>
      <c r="B430" t="s">
        <v>5476</v>
      </c>
      <c r="C430" t="s">
        <v>1664</v>
      </c>
    </row>
    <row r="431" spans="1:3" x14ac:dyDescent="0.4">
      <c r="A431">
        <v>10430</v>
      </c>
      <c r="B431" t="s">
        <v>5477</v>
      </c>
      <c r="C431" t="s">
        <v>346</v>
      </c>
    </row>
    <row r="432" spans="1:3" x14ac:dyDescent="0.4">
      <c r="A432">
        <v>10431</v>
      </c>
      <c r="B432" t="s">
        <v>5478</v>
      </c>
      <c r="C432" t="s">
        <v>1160</v>
      </c>
    </row>
    <row r="433" spans="1:3" x14ac:dyDescent="0.4">
      <c r="A433">
        <v>10432</v>
      </c>
      <c r="B433" t="s">
        <v>5479</v>
      </c>
      <c r="C433" t="s">
        <v>927</v>
      </c>
    </row>
    <row r="434" spans="1:3" x14ac:dyDescent="0.4">
      <c r="A434">
        <v>10433</v>
      </c>
      <c r="B434" t="s">
        <v>5480</v>
      </c>
      <c r="C434" t="s">
        <v>1900</v>
      </c>
    </row>
    <row r="435" spans="1:3" x14ac:dyDescent="0.4">
      <c r="A435">
        <v>10434</v>
      </c>
      <c r="B435" t="s">
        <v>5481</v>
      </c>
      <c r="C435" t="s">
        <v>517</v>
      </c>
    </row>
    <row r="436" spans="1:3" x14ac:dyDescent="0.4">
      <c r="A436">
        <v>10435</v>
      </c>
      <c r="B436" t="s">
        <v>5482</v>
      </c>
      <c r="C436" t="s">
        <v>704</v>
      </c>
    </row>
    <row r="437" spans="1:3" x14ac:dyDescent="0.4">
      <c r="A437">
        <v>10437</v>
      </c>
      <c r="B437" t="s">
        <v>5483</v>
      </c>
      <c r="C437" t="s">
        <v>107</v>
      </c>
    </row>
    <row r="438" spans="1:3" x14ac:dyDescent="0.4">
      <c r="A438">
        <v>10438</v>
      </c>
      <c r="B438" t="s">
        <v>5484</v>
      </c>
      <c r="C438" t="s">
        <v>2645</v>
      </c>
    </row>
    <row r="439" spans="1:3" x14ac:dyDescent="0.4">
      <c r="A439">
        <v>10436</v>
      </c>
      <c r="B439" t="s">
        <v>5485</v>
      </c>
      <c r="C439" t="s">
        <v>5183</v>
      </c>
    </row>
    <row r="440" spans="1:3" x14ac:dyDescent="0.4">
      <c r="A440">
        <v>10439</v>
      </c>
      <c r="B440" t="s">
        <v>5486</v>
      </c>
      <c r="C440" t="s">
        <v>701</v>
      </c>
    </row>
    <row r="441" spans="1:3" x14ac:dyDescent="0.4">
      <c r="A441">
        <v>10440</v>
      </c>
      <c r="B441" t="s">
        <v>5487</v>
      </c>
      <c r="C441" t="s">
        <v>825</v>
      </c>
    </row>
    <row r="442" spans="1:3" x14ac:dyDescent="0.4">
      <c r="A442">
        <v>10441</v>
      </c>
      <c r="B442" t="s">
        <v>5488</v>
      </c>
      <c r="C442" t="s">
        <v>432</v>
      </c>
    </row>
    <row r="443" spans="1:3" x14ac:dyDescent="0.4">
      <c r="A443">
        <v>10443</v>
      </c>
      <c r="B443" t="s">
        <v>5489</v>
      </c>
      <c r="C443" t="s">
        <v>827</v>
      </c>
    </row>
    <row r="444" spans="1:3" x14ac:dyDescent="0.4">
      <c r="A444">
        <v>10442</v>
      </c>
      <c r="B444" t="s">
        <v>5490</v>
      </c>
      <c r="C444" t="s">
        <v>300</v>
      </c>
    </row>
    <row r="445" spans="1:3" x14ac:dyDescent="0.4">
      <c r="A445">
        <v>10444</v>
      </c>
      <c r="B445" t="s">
        <v>5491</v>
      </c>
      <c r="C445" t="s">
        <v>2528</v>
      </c>
    </row>
    <row r="446" spans="1:3" x14ac:dyDescent="0.4">
      <c r="A446">
        <v>10446</v>
      </c>
      <c r="B446" t="s">
        <v>5492</v>
      </c>
      <c r="C446" t="s">
        <v>2120</v>
      </c>
    </row>
    <row r="447" spans="1:3" x14ac:dyDescent="0.4">
      <c r="A447">
        <v>10445</v>
      </c>
      <c r="B447" t="s">
        <v>5493</v>
      </c>
      <c r="C447" t="s">
        <v>349</v>
      </c>
    </row>
    <row r="448" spans="1:3" x14ac:dyDescent="0.4">
      <c r="A448">
        <v>10447</v>
      </c>
      <c r="B448" t="s">
        <v>5494</v>
      </c>
      <c r="C448" t="s">
        <v>1446</v>
      </c>
    </row>
    <row r="449" spans="1:3" x14ac:dyDescent="0.4">
      <c r="A449">
        <v>10449</v>
      </c>
      <c r="B449" t="s">
        <v>5495</v>
      </c>
      <c r="C449" t="s">
        <v>1164</v>
      </c>
    </row>
    <row r="450" spans="1:3" x14ac:dyDescent="0.4">
      <c r="A450">
        <v>10448</v>
      </c>
      <c r="B450" t="s">
        <v>5496</v>
      </c>
      <c r="C450" t="s">
        <v>1914</v>
      </c>
    </row>
    <row r="451" spans="1:3" x14ac:dyDescent="0.4">
      <c r="A451">
        <v>10450</v>
      </c>
      <c r="B451" t="s">
        <v>5497</v>
      </c>
      <c r="C451" t="s">
        <v>1164</v>
      </c>
    </row>
    <row r="452" spans="1:3" x14ac:dyDescent="0.4">
      <c r="A452">
        <v>10451</v>
      </c>
      <c r="B452" t="s">
        <v>5498</v>
      </c>
      <c r="C452" t="s">
        <v>1776</v>
      </c>
    </row>
    <row r="453" spans="1:3" x14ac:dyDescent="0.4">
      <c r="A453">
        <v>10452</v>
      </c>
      <c r="B453" t="s">
        <v>5499</v>
      </c>
      <c r="C453" t="s">
        <v>1446</v>
      </c>
    </row>
    <row r="454" spans="1:3" x14ac:dyDescent="0.4">
      <c r="A454">
        <v>10453</v>
      </c>
      <c r="B454" t="s">
        <v>5500</v>
      </c>
      <c r="C454" t="s">
        <v>1043</v>
      </c>
    </row>
    <row r="455" spans="1:3" x14ac:dyDescent="0.4">
      <c r="A455">
        <v>10454</v>
      </c>
      <c r="B455" t="s">
        <v>346</v>
      </c>
      <c r="C455" t="s">
        <v>346</v>
      </c>
    </row>
    <row r="456" spans="1:3" x14ac:dyDescent="0.4">
      <c r="A456">
        <v>10455</v>
      </c>
      <c r="B456" t="s">
        <v>5501</v>
      </c>
      <c r="C456" t="s">
        <v>1036</v>
      </c>
    </row>
    <row r="457" spans="1:3" x14ac:dyDescent="0.4">
      <c r="A457">
        <v>10457</v>
      </c>
      <c r="B457" t="s">
        <v>5502</v>
      </c>
      <c r="C457" t="s">
        <v>929</v>
      </c>
    </row>
    <row r="458" spans="1:3" x14ac:dyDescent="0.4">
      <c r="A458">
        <v>10456</v>
      </c>
      <c r="B458" t="s">
        <v>5503</v>
      </c>
      <c r="C458" t="s">
        <v>2302</v>
      </c>
    </row>
    <row r="459" spans="1:3" x14ac:dyDescent="0.4">
      <c r="A459">
        <v>10458</v>
      </c>
      <c r="B459" t="s">
        <v>5504</v>
      </c>
      <c r="C459" t="s">
        <v>300</v>
      </c>
    </row>
    <row r="460" spans="1:3" x14ac:dyDescent="0.4">
      <c r="A460">
        <v>10459</v>
      </c>
      <c r="B460" t="s">
        <v>5505</v>
      </c>
      <c r="C460" t="s">
        <v>300</v>
      </c>
    </row>
    <row r="461" spans="1:3" x14ac:dyDescent="0.4">
      <c r="A461">
        <v>10461</v>
      </c>
      <c r="B461" t="s">
        <v>5506</v>
      </c>
      <c r="C461" t="s">
        <v>931</v>
      </c>
    </row>
    <row r="462" spans="1:3" x14ac:dyDescent="0.4">
      <c r="A462">
        <v>10460</v>
      </c>
      <c r="B462" t="s">
        <v>5507</v>
      </c>
      <c r="C462" t="s">
        <v>1917</v>
      </c>
    </row>
    <row r="463" spans="1:3" x14ac:dyDescent="0.4">
      <c r="A463">
        <v>10463</v>
      </c>
      <c r="B463" t="s">
        <v>5508</v>
      </c>
      <c r="C463" t="s">
        <v>2620</v>
      </c>
    </row>
    <row r="464" spans="1:3" x14ac:dyDescent="0.4">
      <c r="A464">
        <v>10462</v>
      </c>
      <c r="B464" t="s">
        <v>5509</v>
      </c>
      <c r="C464" t="s">
        <v>2619</v>
      </c>
    </row>
    <row r="465" spans="1:3" x14ac:dyDescent="0.4">
      <c r="A465">
        <v>10465</v>
      </c>
      <c r="B465" t="s">
        <v>5510</v>
      </c>
      <c r="C465" t="s">
        <v>2461</v>
      </c>
    </row>
    <row r="466" spans="1:3" x14ac:dyDescent="0.4">
      <c r="A466">
        <v>10464</v>
      </c>
      <c r="B466" t="s">
        <v>5511</v>
      </c>
      <c r="C466" t="s">
        <v>346</v>
      </c>
    </row>
    <row r="467" spans="1:3" x14ac:dyDescent="0.4">
      <c r="A467">
        <v>10466</v>
      </c>
      <c r="B467" t="s">
        <v>5512</v>
      </c>
      <c r="C467" t="s">
        <v>1788</v>
      </c>
    </row>
    <row r="468" spans="1:3" x14ac:dyDescent="0.4">
      <c r="A468">
        <v>10468</v>
      </c>
      <c r="B468" t="s">
        <v>5513</v>
      </c>
      <c r="C468" t="s">
        <v>2117</v>
      </c>
    </row>
    <row r="469" spans="1:3" x14ac:dyDescent="0.4">
      <c r="A469">
        <v>10467</v>
      </c>
      <c r="B469" t="s">
        <v>5514</v>
      </c>
      <c r="C469" t="s">
        <v>510</v>
      </c>
    </row>
    <row r="470" spans="1:3" x14ac:dyDescent="0.4">
      <c r="A470">
        <v>10469</v>
      </c>
      <c r="B470" t="s">
        <v>5515</v>
      </c>
      <c r="C470" t="s">
        <v>1317</v>
      </c>
    </row>
    <row r="471" spans="1:3" x14ac:dyDescent="0.4">
      <c r="A471">
        <v>10470</v>
      </c>
      <c r="B471" t="s">
        <v>5516</v>
      </c>
      <c r="C471" t="s">
        <v>1317</v>
      </c>
    </row>
    <row r="472" spans="1:3" x14ac:dyDescent="0.4">
      <c r="A472">
        <v>10471</v>
      </c>
      <c r="B472" t="s">
        <v>5517</v>
      </c>
      <c r="C472" t="s">
        <v>707</v>
      </c>
    </row>
    <row r="473" spans="1:3" x14ac:dyDescent="0.4">
      <c r="A473">
        <v>10472</v>
      </c>
      <c r="B473" t="s">
        <v>5518</v>
      </c>
      <c r="C473" t="s">
        <v>2372</v>
      </c>
    </row>
    <row r="474" spans="1:3" x14ac:dyDescent="0.4">
      <c r="A474">
        <v>10474</v>
      </c>
      <c r="B474" t="s">
        <v>5519</v>
      </c>
      <c r="C474" t="s">
        <v>830</v>
      </c>
    </row>
    <row r="475" spans="1:3" x14ac:dyDescent="0.4">
      <c r="A475">
        <v>10473</v>
      </c>
      <c r="B475" t="s">
        <v>5520</v>
      </c>
      <c r="C475" t="s">
        <v>1554</v>
      </c>
    </row>
    <row r="476" spans="1:3" x14ac:dyDescent="0.4">
      <c r="A476">
        <v>10475</v>
      </c>
      <c r="B476" t="s">
        <v>5521</v>
      </c>
      <c r="C476" t="s">
        <v>2614</v>
      </c>
    </row>
    <row r="477" spans="1:3" x14ac:dyDescent="0.4">
      <c r="A477">
        <v>10476</v>
      </c>
      <c r="B477" t="s">
        <v>5522</v>
      </c>
      <c r="C477" t="s">
        <v>497</v>
      </c>
    </row>
    <row r="478" spans="1:3" x14ac:dyDescent="0.4">
      <c r="A478">
        <v>10477</v>
      </c>
      <c r="B478" t="s">
        <v>5523</v>
      </c>
      <c r="C478" t="s">
        <v>2120</v>
      </c>
    </row>
    <row r="479" spans="1:3" x14ac:dyDescent="0.4">
      <c r="A479">
        <v>10478</v>
      </c>
      <c r="B479" t="s">
        <v>5524</v>
      </c>
      <c r="C479" t="s">
        <v>1776</v>
      </c>
    </row>
    <row r="480" spans="1:3" x14ac:dyDescent="0.4">
      <c r="A480">
        <v>10479</v>
      </c>
      <c r="B480" t="s">
        <v>5525</v>
      </c>
      <c r="C480" t="s">
        <v>1043</v>
      </c>
    </row>
    <row r="481" spans="1:3" x14ac:dyDescent="0.4">
      <c r="A481">
        <v>10480</v>
      </c>
      <c r="B481" t="s">
        <v>5526</v>
      </c>
      <c r="C481" t="s">
        <v>1913</v>
      </c>
    </row>
    <row r="482" spans="1:3" x14ac:dyDescent="0.4">
      <c r="A482">
        <v>10481</v>
      </c>
      <c r="B482" t="s">
        <v>5527</v>
      </c>
      <c r="C482" t="s">
        <v>827</v>
      </c>
    </row>
    <row r="483" spans="1:3" x14ac:dyDescent="0.4">
      <c r="A483">
        <v>10483</v>
      </c>
      <c r="B483" t="s">
        <v>5528</v>
      </c>
      <c r="C483" t="s">
        <v>5529</v>
      </c>
    </row>
    <row r="484" spans="1:3" x14ac:dyDescent="0.4">
      <c r="A484">
        <v>10484</v>
      </c>
      <c r="B484" t="s">
        <v>5530</v>
      </c>
      <c r="C484" t="s">
        <v>1443</v>
      </c>
    </row>
    <row r="485" spans="1:3" x14ac:dyDescent="0.4">
      <c r="A485">
        <v>10485</v>
      </c>
      <c r="B485" t="s">
        <v>5531</v>
      </c>
      <c r="C485" t="s">
        <v>1910</v>
      </c>
    </row>
    <row r="486" spans="1:3" x14ac:dyDescent="0.4">
      <c r="A486">
        <v>10482</v>
      </c>
      <c r="B486" t="s">
        <v>5532</v>
      </c>
      <c r="C486" t="s">
        <v>358</v>
      </c>
    </row>
    <row r="487" spans="1:3" x14ac:dyDescent="0.4">
      <c r="A487">
        <v>10486</v>
      </c>
      <c r="B487" t="s">
        <v>5533</v>
      </c>
      <c r="C487" t="s">
        <v>927</v>
      </c>
    </row>
    <row r="488" spans="1:3" x14ac:dyDescent="0.4">
      <c r="A488">
        <v>10487</v>
      </c>
      <c r="B488" t="s">
        <v>5534</v>
      </c>
      <c r="C488" t="s">
        <v>825</v>
      </c>
    </row>
    <row r="489" spans="1:3" x14ac:dyDescent="0.4">
      <c r="A489">
        <v>10488</v>
      </c>
      <c r="B489" t="s">
        <v>5535</v>
      </c>
      <c r="C489" t="s">
        <v>1789</v>
      </c>
    </row>
    <row r="490" spans="1:3" x14ac:dyDescent="0.4">
      <c r="A490">
        <v>10489</v>
      </c>
      <c r="B490" t="s">
        <v>5536</v>
      </c>
      <c r="C490" t="s">
        <v>352</v>
      </c>
    </row>
    <row r="491" spans="1:3" x14ac:dyDescent="0.4">
      <c r="A491">
        <v>10490</v>
      </c>
      <c r="B491" t="s">
        <v>5537</v>
      </c>
      <c r="C491" t="s">
        <v>825</v>
      </c>
    </row>
    <row r="492" spans="1:3" x14ac:dyDescent="0.4">
      <c r="A492">
        <v>10491</v>
      </c>
      <c r="B492" t="s">
        <v>5538</v>
      </c>
      <c r="C492" t="s">
        <v>2120</v>
      </c>
    </row>
    <row r="493" spans="1:3" x14ac:dyDescent="0.4">
      <c r="A493">
        <v>10493</v>
      </c>
      <c r="B493" t="s">
        <v>5539</v>
      </c>
      <c r="C493" t="s">
        <v>1914</v>
      </c>
    </row>
    <row r="494" spans="1:3" x14ac:dyDescent="0.4">
      <c r="A494">
        <v>10492</v>
      </c>
      <c r="B494" t="s">
        <v>5540</v>
      </c>
      <c r="C494" t="s">
        <v>1789</v>
      </c>
    </row>
    <row r="495" spans="1:3" x14ac:dyDescent="0.4">
      <c r="A495">
        <v>10494</v>
      </c>
      <c r="B495" t="s">
        <v>5541</v>
      </c>
      <c r="C495" t="s">
        <v>1043</v>
      </c>
    </row>
    <row r="496" spans="1:3" x14ac:dyDescent="0.4">
      <c r="A496">
        <v>10495</v>
      </c>
      <c r="B496" t="s">
        <v>5542</v>
      </c>
      <c r="C496" t="s">
        <v>87</v>
      </c>
    </row>
    <row r="497" spans="1:3" x14ac:dyDescent="0.4">
      <c r="A497">
        <v>10496</v>
      </c>
      <c r="B497" t="s">
        <v>5543</v>
      </c>
      <c r="C497" t="s">
        <v>1283</v>
      </c>
    </row>
    <row r="498" spans="1:3" x14ac:dyDescent="0.4">
      <c r="A498">
        <v>10497</v>
      </c>
      <c r="B498" t="s">
        <v>5544</v>
      </c>
      <c r="C498" t="s">
        <v>705</v>
      </c>
    </row>
    <row r="499" spans="1:3" x14ac:dyDescent="0.4">
      <c r="A499">
        <v>10499</v>
      </c>
      <c r="B499" t="s">
        <v>5545</v>
      </c>
      <c r="C499" t="s">
        <v>1917</v>
      </c>
    </row>
    <row r="500" spans="1:3" x14ac:dyDescent="0.4">
      <c r="A500">
        <v>10498</v>
      </c>
      <c r="B500" t="s">
        <v>5546</v>
      </c>
      <c r="C500" t="s">
        <v>2120</v>
      </c>
    </row>
    <row r="501" spans="1:3" x14ac:dyDescent="0.4">
      <c r="A501">
        <v>10501</v>
      </c>
      <c r="B501" t="s">
        <v>5547</v>
      </c>
      <c r="C501" t="s">
        <v>602</v>
      </c>
    </row>
    <row r="502" spans="1:3" x14ac:dyDescent="0.4">
      <c r="A502">
        <v>10500</v>
      </c>
      <c r="B502" t="s">
        <v>5548</v>
      </c>
      <c r="C502" t="s">
        <v>606</v>
      </c>
    </row>
    <row r="503" spans="1:3" x14ac:dyDescent="0.4">
      <c r="A503">
        <v>10502</v>
      </c>
      <c r="B503" t="s">
        <v>5549</v>
      </c>
      <c r="C503" t="s">
        <v>2007</v>
      </c>
    </row>
    <row r="504" spans="1:3" x14ac:dyDescent="0.4">
      <c r="A504">
        <v>10503</v>
      </c>
      <c r="B504" t="s">
        <v>5550</v>
      </c>
      <c r="C504" t="s">
        <v>1910</v>
      </c>
    </row>
    <row r="505" spans="1:3" x14ac:dyDescent="0.4">
      <c r="A505">
        <v>10504</v>
      </c>
      <c r="B505" t="s">
        <v>5551</v>
      </c>
      <c r="C505" t="s">
        <v>1554</v>
      </c>
    </row>
    <row r="506" spans="1:3" x14ac:dyDescent="0.4">
      <c r="A506">
        <v>10505</v>
      </c>
      <c r="B506" t="s">
        <v>5552</v>
      </c>
      <c r="C506" t="s">
        <v>931</v>
      </c>
    </row>
    <row r="507" spans="1:3" x14ac:dyDescent="0.4">
      <c r="A507">
        <v>10506</v>
      </c>
      <c r="B507" t="s">
        <v>5553</v>
      </c>
      <c r="C507" t="s">
        <v>361</v>
      </c>
    </row>
    <row r="508" spans="1:3" x14ac:dyDescent="0.4">
      <c r="A508">
        <v>10507</v>
      </c>
      <c r="B508" t="s">
        <v>5554</v>
      </c>
      <c r="C508" t="s">
        <v>830</v>
      </c>
    </row>
    <row r="509" spans="1:3" x14ac:dyDescent="0.4">
      <c r="A509">
        <v>10508</v>
      </c>
      <c r="B509" t="s">
        <v>5555</v>
      </c>
      <c r="C509" t="s">
        <v>1789</v>
      </c>
    </row>
    <row r="510" spans="1:3" x14ac:dyDescent="0.4">
      <c r="A510">
        <v>10509</v>
      </c>
      <c r="B510" t="s">
        <v>5556</v>
      </c>
      <c r="C510" t="s">
        <v>927</v>
      </c>
    </row>
    <row r="511" spans="1:3" x14ac:dyDescent="0.4">
      <c r="A511">
        <v>10510</v>
      </c>
      <c r="B511" t="s">
        <v>5557</v>
      </c>
      <c r="C511" t="s">
        <v>82</v>
      </c>
    </row>
    <row r="512" spans="1:3" x14ac:dyDescent="0.4">
      <c r="A512">
        <v>10511</v>
      </c>
      <c r="B512" t="s">
        <v>5558</v>
      </c>
      <c r="C512" t="s">
        <v>927</v>
      </c>
    </row>
    <row r="513" spans="1:3" x14ac:dyDescent="0.4">
      <c r="A513">
        <v>10513</v>
      </c>
      <c r="B513" t="s">
        <v>5559</v>
      </c>
      <c r="C513" t="s">
        <v>1819</v>
      </c>
    </row>
    <row r="514" spans="1:3" x14ac:dyDescent="0.4">
      <c r="A514">
        <v>10512</v>
      </c>
      <c r="B514" t="s">
        <v>5560</v>
      </c>
      <c r="C514" t="s">
        <v>1036</v>
      </c>
    </row>
    <row r="515" spans="1:3" x14ac:dyDescent="0.4">
      <c r="A515">
        <v>10514</v>
      </c>
      <c r="B515" t="s">
        <v>5561</v>
      </c>
      <c r="C515" t="s">
        <v>1906</v>
      </c>
    </row>
    <row r="516" spans="1:3" x14ac:dyDescent="0.4">
      <c r="A516">
        <v>10515</v>
      </c>
      <c r="B516" t="s">
        <v>1054</v>
      </c>
      <c r="C516" t="s">
        <v>1054</v>
      </c>
    </row>
    <row r="517" spans="1:3" x14ac:dyDescent="0.4">
      <c r="A517">
        <v>10517</v>
      </c>
      <c r="B517" t="s">
        <v>5562</v>
      </c>
      <c r="C517" t="s">
        <v>931</v>
      </c>
    </row>
    <row r="518" spans="1:3" x14ac:dyDescent="0.4">
      <c r="A518">
        <v>10516</v>
      </c>
      <c r="B518" t="s">
        <v>5563</v>
      </c>
      <c r="C518" t="s">
        <v>1160</v>
      </c>
    </row>
    <row r="519" spans="1:3" x14ac:dyDescent="0.4">
      <c r="A519">
        <v>10518</v>
      </c>
      <c r="B519" t="s">
        <v>5564</v>
      </c>
      <c r="C519" t="s">
        <v>1430</v>
      </c>
    </row>
    <row r="520" spans="1:3" x14ac:dyDescent="0.4">
      <c r="A520">
        <v>10519</v>
      </c>
      <c r="B520" t="s">
        <v>5565</v>
      </c>
      <c r="C520" t="s">
        <v>5399</v>
      </c>
    </row>
    <row r="521" spans="1:3" x14ac:dyDescent="0.4">
      <c r="A521">
        <v>10521</v>
      </c>
      <c r="B521" t="s">
        <v>5566</v>
      </c>
      <c r="C521" t="s">
        <v>2229</v>
      </c>
    </row>
    <row r="522" spans="1:3" x14ac:dyDescent="0.4">
      <c r="A522">
        <v>10522</v>
      </c>
      <c r="B522" t="s">
        <v>5567</v>
      </c>
      <c r="C522" t="s">
        <v>1660</v>
      </c>
    </row>
    <row r="523" spans="1:3" x14ac:dyDescent="0.4">
      <c r="A523">
        <v>10523</v>
      </c>
      <c r="B523" t="s">
        <v>5568</v>
      </c>
      <c r="C523" t="s">
        <v>517</v>
      </c>
    </row>
    <row r="524" spans="1:3" x14ac:dyDescent="0.4">
      <c r="A524">
        <v>10524</v>
      </c>
      <c r="B524" t="s">
        <v>5569</v>
      </c>
      <c r="C524" t="s">
        <v>1180</v>
      </c>
    </row>
    <row r="525" spans="1:3" x14ac:dyDescent="0.4">
      <c r="A525">
        <v>10520</v>
      </c>
      <c r="B525" t="s">
        <v>5570</v>
      </c>
      <c r="C525" t="s">
        <v>928</v>
      </c>
    </row>
    <row r="526" spans="1:3" x14ac:dyDescent="0.4">
      <c r="A526">
        <v>10525</v>
      </c>
      <c r="B526" t="s">
        <v>5571</v>
      </c>
      <c r="C526" t="s">
        <v>927</v>
      </c>
    </row>
    <row r="527" spans="1:3" x14ac:dyDescent="0.4">
      <c r="A527">
        <v>10526</v>
      </c>
      <c r="B527" t="s">
        <v>5572</v>
      </c>
      <c r="C527" t="s">
        <v>612</v>
      </c>
    </row>
    <row r="528" spans="1:3" x14ac:dyDescent="0.4">
      <c r="A528">
        <v>10528</v>
      </c>
      <c r="B528" t="s">
        <v>5573</v>
      </c>
      <c r="C528" t="s">
        <v>361</v>
      </c>
    </row>
    <row r="529" spans="1:3" x14ac:dyDescent="0.4">
      <c r="A529">
        <v>10529</v>
      </c>
      <c r="B529" t="s">
        <v>5574</v>
      </c>
      <c r="C529" t="s">
        <v>1440</v>
      </c>
    </row>
    <row r="530" spans="1:3" x14ac:dyDescent="0.4">
      <c r="A530">
        <v>10527</v>
      </c>
      <c r="B530" t="s">
        <v>5575</v>
      </c>
      <c r="C530" t="s">
        <v>1775</v>
      </c>
    </row>
    <row r="531" spans="1:3" x14ac:dyDescent="0.4">
      <c r="A531">
        <v>10530</v>
      </c>
      <c r="B531" t="s">
        <v>5576</v>
      </c>
      <c r="C531" t="s">
        <v>1440</v>
      </c>
    </row>
    <row r="532" spans="1:3" x14ac:dyDescent="0.4">
      <c r="A532">
        <v>10531</v>
      </c>
      <c r="B532" t="s">
        <v>5577</v>
      </c>
      <c r="C532" t="s">
        <v>431</v>
      </c>
    </row>
    <row r="533" spans="1:3" x14ac:dyDescent="0.4">
      <c r="A533">
        <v>10533</v>
      </c>
      <c r="B533" t="s">
        <v>5578</v>
      </c>
      <c r="C533" t="s">
        <v>497</v>
      </c>
    </row>
    <row r="534" spans="1:3" x14ac:dyDescent="0.4">
      <c r="A534">
        <v>10534</v>
      </c>
      <c r="B534" t="s">
        <v>2383</v>
      </c>
      <c r="C534" t="s">
        <v>2383</v>
      </c>
    </row>
    <row r="535" spans="1:3" x14ac:dyDescent="0.4">
      <c r="A535">
        <v>10535</v>
      </c>
      <c r="B535" t="s">
        <v>5579</v>
      </c>
      <c r="C535" t="s">
        <v>2306</v>
      </c>
    </row>
    <row r="536" spans="1:3" x14ac:dyDescent="0.4">
      <c r="A536">
        <v>10536</v>
      </c>
      <c r="B536" t="s">
        <v>5580</v>
      </c>
      <c r="C536" t="s">
        <v>1430</v>
      </c>
    </row>
    <row r="537" spans="1:3" x14ac:dyDescent="0.4">
      <c r="A537">
        <v>10532</v>
      </c>
      <c r="B537" t="s">
        <v>5581</v>
      </c>
      <c r="C537" t="s">
        <v>1046</v>
      </c>
    </row>
    <row r="538" spans="1:3" x14ac:dyDescent="0.4">
      <c r="A538">
        <v>10537</v>
      </c>
      <c r="B538" t="s">
        <v>5582</v>
      </c>
      <c r="C538" t="s">
        <v>1558</v>
      </c>
    </row>
    <row r="539" spans="1:3" x14ac:dyDescent="0.4">
      <c r="A539">
        <v>10538</v>
      </c>
      <c r="B539" t="s">
        <v>5583</v>
      </c>
      <c r="C539" t="s">
        <v>350</v>
      </c>
    </row>
    <row r="540" spans="1:3" x14ac:dyDescent="0.4">
      <c r="A540">
        <v>10540</v>
      </c>
      <c r="B540" t="s">
        <v>5584</v>
      </c>
      <c r="C540" t="s">
        <v>2147</v>
      </c>
    </row>
    <row r="541" spans="1:3" x14ac:dyDescent="0.4">
      <c r="A541">
        <v>10541</v>
      </c>
      <c r="B541" t="s">
        <v>5585</v>
      </c>
      <c r="C541" t="s">
        <v>828</v>
      </c>
    </row>
    <row r="542" spans="1:3" x14ac:dyDescent="0.4">
      <c r="A542">
        <v>10539</v>
      </c>
      <c r="B542" t="s">
        <v>5586</v>
      </c>
      <c r="C542" t="s">
        <v>2298</v>
      </c>
    </row>
    <row r="543" spans="1:3" x14ac:dyDescent="0.4">
      <c r="A543">
        <v>10542</v>
      </c>
      <c r="B543" t="s">
        <v>5587</v>
      </c>
      <c r="C543" t="s">
        <v>2231</v>
      </c>
    </row>
    <row r="544" spans="1:3" x14ac:dyDescent="0.4">
      <c r="A544">
        <v>10543</v>
      </c>
      <c r="B544" t="s">
        <v>5588</v>
      </c>
      <c r="C544" t="s">
        <v>2109</v>
      </c>
    </row>
    <row r="545" spans="1:3" x14ac:dyDescent="0.4">
      <c r="A545">
        <v>10544</v>
      </c>
      <c r="B545" t="s">
        <v>1036</v>
      </c>
      <c r="C545" t="s">
        <v>1036</v>
      </c>
    </row>
    <row r="546" spans="1:3" x14ac:dyDescent="0.4">
      <c r="A546">
        <v>10545</v>
      </c>
      <c r="B546" t="s">
        <v>5589</v>
      </c>
      <c r="C546" t="s">
        <v>353</v>
      </c>
    </row>
    <row r="547" spans="1:3" x14ac:dyDescent="0.4">
      <c r="A547">
        <v>10546</v>
      </c>
      <c r="B547" t="s">
        <v>5590</v>
      </c>
      <c r="C547" t="s">
        <v>1663</v>
      </c>
    </row>
    <row r="548" spans="1:3" x14ac:dyDescent="0.4">
      <c r="A548">
        <v>10547</v>
      </c>
      <c r="B548" t="s">
        <v>5591</v>
      </c>
      <c r="C548" t="s">
        <v>1776</v>
      </c>
    </row>
    <row r="549" spans="1:3" x14ac:dyDescent="0.4">
      <c r="A549">
        <v>10548</v>
      </c>
      <c r="B549" t="s">
        <v>5592</v>
      </c>
      <c r="C549" t="s">
        <v>297</v>
      </c>
    </row>
    <row r="550" spans="1:3" x14ac:dyDescent="0.4">
      <c r="A550">
        <v>10550</v>
      </c>
      <c r="B550" t="s">
        <v>5593</v>
      </c>
      <c r="C550" t="s">
        <v>2309</v>
      </c>
    </row>
    <row r="551" spans="1:3" x14ac:dyDescent="0.4">
      <c r="A551">
        <v>10549</v>
      </c>
      <c r="B551" t="s">
        <v>5594</v>
      </c>
      <c r="C551" t="s">
        <v>2459</v>
      </c>
    </row>
    <row r="552" spans="1:3" x14ac:dyDescent="0.4">
      <c r="A552">
        <v>10551</v>
      </c>
      <c r="B552" t="s">
        <v>5595</v>
      </c>
      <c r="C552" t="s">
        <v>350</v>
      </c>
    </row>
    <row r="553" spans="1:3" x14ac:dyDescent="0.4">
      <c r="A553">
        <v>10552</v>
      </c>
      <c r="B553" t="s">
        <v>5596</v>
      </c>
      <c r="C553" t="s">
        <v>350</v>
      </c>
    </row>
    <row r="554" spans="1:3" x14ac:dyDescent="0.4">
      <c r="A554">
        <v>10553</v>
      </c>
      <c r="B554" t="s">
        <v>5597</v>
      </c>
      <c r="C554" t="s">
        <v>1662</v>
      </c>
    </row>
    <row r="555" spans="1:3" x14ac:dyDescent="0.4">
      <c r="A555">
        <v>10554</v>
      </c>
      <c r="B555" t="s">
        <v>5598</v>
      </c>
      <c r="C555" t="s">
        <v>2025</v>
      </c>
    </row>
    <row r="556" spans="1:3" x14ac:dyDescent="0.4">
      <c r="A556">
        <v>10555</v>
      </c>
      <c r="B556" t="s">
        <v>5599</v>
      </c>
      <c r="C556" t="s">
        <v>2579</v>
      </c>
    </row>
    <row r="557" spans="1:3" x14ac:dyDescent="0.4">
      <c r="A557">
        <v>10556</v>
      </c>
      <c r="B557" t="s">
        <v>5600</v>
      </c>
      <c r="C557" t="s">
        <v>349</v>
      </c>
    </row>
    <row r="558" spans="1:3" x14ac:dyDescent="0.4">
      <c r="A558">
        <v>10557</v>
      </c>
      <c r="B558" t="s">
        <v>5601</v>
      </c>
      <c r="C558" t="s">
        <v>228</v>
      </c>
    </row>
    <row r="559" spans="1:3" x14ac:dyDescent="0.4">
      <c r="A559">
        <v>10558</v>
      </c>
      <c r="B559" t="s">
        <v>5602</v>
      </c>
      <c r="C559" t="s">
        <v>432</v>
      </c>
    </row>
    <row r="560" spans="1:3" x14ac:dyDescent="0.4">
      <c r="A560">
        <v>10559</v>
      </c>
      <c r="B560" t="s">
        <v>5603</v>
      </c>
      <c r="C560" t="s">
        <v>1440</v>
      </c>
    </row>
    <row r="561" spans="1:3" x14ac:dyDescent="0.4">
      <c r="A561">
        <v>10560</v>
      </c>
      <c r="B561" t="s">
        <v>5604</v>
      </c>
      <c r="C561" t="s">
        <v>928</v>
      </c>
    </row>
    <row r="562" spans="1:3" x14ac:dyDescent="0.4">
      <c r="A562">
        <v>10561</v>
      </c>
      <c r="B562" t="s">
        <v>5605</v>
      </c>
      <c r="C562" t="s">
        <v>499</v>
      </c>
    </row>
    <row r="563" spans="1:3" x14ac:dyDescent="0.4">
      <c r="A563">
        <v>10563</v>
      </c>
      <c r="B563" t="s">
        <v>5606</v>
      </c>
      <c r="C563" t="s">
        <v>226</v>
      </c>
    </row>
    <row r="564" spans="1:3" x14ac:dyDescent="0.4">
      <c r="A564">
        <v>10562</v>
      </c>
      <c r="B564" t="s">
        <v>5607</v>
      </c>
      <c r="C564" t="s">
        <v>707</v>
      </c>
    </row>
    <row r="565" spans="1:3" x14ac:dyDescent="0.4">
      <c r="A565">
        <v>10564</v>
      </c>
      <c r="B565" t="s">
        <v>5608</v>
      </c>
      <c r="C565" t="s">
        <v>1437</v>
      </c>
    </row>
    <row r="566" spans="1:3" x14ac:dyDescent="0.4">
      <c r="A566">
        <v>10565</v>
      </c>
      <c r="B566" t="s">
        <v>5609</v>
      </c>
      <c r="C566" t="s">
        <v>1778</v>
      </c>
    </row>
    <row r="567" spans="1:3" x14ac:dyDescent="0.4">
      <c r="A567">
        <v>10566</v>
      </c>
      <c r="B567" t="s">
        <v>5610</v>
      </c>
      <c r="C567" t="s">
        <v>2133</v>
      </c>
    </row>
    <row r="568" spans="1:3" x14ac:dyDescent="0.4">
      <c r="A568">
        <v>10567</v>
      </c>
      <c r="B568" t="s">
        <v>5611</v>
      </c>
      <c r="C568" t="s">
        <v>1788</v>
      </c>
    </row>
    <row r="569" spans="1:3" x14ac:dyDescent="0.4">
      <c r="A569">
        <v>10568</v>
      </c>
      <c r="B569" t="s">
        <v>5612</v>
      </c>
      <c r="C569" t="s">
        <v>1283</v>
      </c>
    </row>
    <row r="570" spans="1:3" x14ac:dyDescent="0.4">
      <c r="A570">
        <v>10569</v>
      </c>
      <c r="B570" t="s">
        <v>5613</v>
      </c>
      <c r="C570" t="s">
        <v>2007</v>
      </c>
    </row>
    <row r="571" spans="1:3" x14ac:dyDescent="0.4">
      <c r="A571">
        <v>10570</v>
      </c>
      <c r="B571" t="s">
        <v>5614</v>
      </c>
      <c r="C571" t="s">
        <v>300</v>
      </c>
    </row>
    <row r="572" spans="1:3" x14ac:dyDescent="0.4">
      <c r="A572">
        <v>10571</v>
      </c>
      <c r="B572" t="s">
        <v>5615</v>
      </c>
      <c r="C572" t="s">
        <v>1778</v>
      </c>
    </row>
    <row r="573" spans="1:3" x14ac:dyDescent="0.4">
      <c r="A573">
        <v>10573</v>
      </c>
      <c r="B573" t="s">
        <v>5616</v>
      </c>
      <c r="C573" t="s">
        <v>507</v>
      </c>
    </row>
    <row r="574" spans="1:3" x14ac:dyDescent="0.4">
      <c r="A574">
        <v>10572</v>
      </c>
      <c r="B574" t="s">
        <v>5617</v>
      </c>
      <c r="C574" t="s">
        <v>1817</v>
      </c>
    </row>
    <row r="575" spans="1:3" x14ac:dyDescent="0.4">
      <c r="A575">
        <v>10574</v>
      </c>
      <c r="B575" t="s">
        <v>5618</v>
      </c>
      <c r="C575" t="s">
        <v>350</v>
      </c>
    </row>
    <row r="576" spans="1:3" x14ac:dyDescent="0.4">
      <c r="A576">
        <v>10575</v>
      </c>
      <c r="B576" t="s">
        <v>5619</v>
      </c>
      <c r="C576" t="s">
        <v>2011</v>
      </c>
    </row>
    <row r="577" spans="1:3" x14ac:dyDescent="0.4">
      <c r="A577">
        <v>10576</v>
      </c>
      <c r="B577" t="s">
        <v>5620</v>
      </c>
      <c r="C577" t="s">
        <v>2299</v>
      </c>
    </row>
    <row r="578" spans="1:3" x14ac:dyDescent="0.4">
      <c r="A578">
        <v>10578</v>
      </c>
      <c r="B578" t="s">
        <v>5621</v>
      </c>
      <c r="C578" t="s">
        <v>497</v>
      </c>
    </row>
    <row r="579" spans="1:3" x14ac:dyDescent="0.4">
      <c r="A579">
        <v>10577</v>
      </c>
      <c r="B579" t="s">
        <v>5622</v>
      </c>
      <c r="C579" t="s">
        <v>2530</v>
      </c>
    </row>
    <row r="580" spans="1:3" x14ac:dyDescent="0.4">
      <c r="A580">
        <v>10580</v>
      </c>
      <c r="B580" t="s">
        <v>5623</v>
      </c>
      <c r="C580" t="s">
        <v>227</v>
      </c>
    </row>
    <row r="581" spans="1:3" x14ac:dyDescent="0.4">
      <c r="A581">
        <v>10579</v>
      </c>
      <c r="B581" t="s">
        <v>5624</v>
      </c>
      <c r="C581" t="s">
        <v>82</v>
      </c>
    </row>
    <row r="582" spans="1:3" x14ac:dyDescent="0.4">
      <c r="A582">
        <v>10581</v>
      </c>
      <c r="B582" t="s">
        <v>5625</v>
      </c>
      <c r="C582" t="s">
        <v>1046</v>
      </c>
    </row>
    <row r="583" spans="1:3" x14ac:dyDescent="0.4">
      <c r="A583">
        <v>10582</v>
      </c>
      <c r="B583" t="s">
        <v>5626</v>
      </c>
      <c r="C583" t="s">
        <v>705</v>
      </c>
    </row>
    <row r="584" spans="1:3" x14ac:dyDescent="0.4">
      <c r="A584">
        <v>10583</v>
      </c>
      <c r="B584" t="s">
        <v>5627</v>
      </c>
      <c r="C584" t="s">
        <v>707</v>
      </c>
    </row>
    <row r="585" spans="1:3" x14ac:dyDescent="0.4">
      <c r="A585">
        <v>10585</v>
      </c>
      <c r="B585" t="s">
        <v>5628</v>
      </c>
      <c r="C585" t="s">
        <v>1674</v>
      </c>
    </row>
    <row r="586" spans="1:3" x14ac:dyDescent="0.4">
      <c r="A586">
        <v>10584</v>
      </c>
      <c r="B586" t="s">
        <v>5629</v>
      </c>
      <c r="C586" t="s">
        <v>1662</v>
      </c>
    </row>
    <row r="587" spans="1:3" x14ac:dyDescent="0.4">
      <c r="A587">
        <v>10587</v>
      </c>
      <c r="B587" t="s">
        <v>5630</v>
      </c>
      <c r="C587" t="s">
        <v>1437</v>
      </c>
    </row>
    <row r="588" spans="1:3" x14ac:dyDescent="0.4">
      <c r="A588">
        <v>10586</v>
      </c>
      <c r="B588" t="s">
        <v>5631</v>
      </c>
      <c r="C588" t="s">
        <v>5331</v>
      </c>
    </row>
    <row r="589" spans="1:3" x14ac:dyDescent="0.4">
      <c r="A589">
        <v>10589</v>
      </c>
      <c r="B589" t="s">
        <v>1779</v>
      </c>
      <c r="C589" t="s">
        <v>5632</v>
      </c>
    </row>
    <row r="590" spans="1:3" x14ac:dyDescent="0.4">
      <c r="A590">
        <v>10590</v>
      </c>
      <c r="B590" t="s">
        <v>5633</v>
      </c>
      <c r="C590" t="s">
        <v>1283</v>
      </c>
    </row>
    <row r="591" spans="1:3" x14ac:dyDescent="0.4">
      <c r="A591">
        <v>10588</v>
      </c>
      <c r="B591" t="s">
        <v>5634</v>
      </c>
      <c r="C591" t="s">
        <v>2688</v>
      </c>
    </row>
    <row r="592" spans="1:3" x14ac:dyDescent="0.4">
      <c r="A592">
        <v>10591</v>
      </c>
      <c r="B592" t="s">
        <v>5635</v>
      </c>
      <c r="C592" t="s">
        <v>2619</v>
      </c>
    </row>
    <row r="593" spans="1:3" x14ac:dyDescent="0.4">
      <c r="A593">
        <v>10592</v>
      </c>
      <c r="B593" t="s">
        <v>5636</v>
      </c>
      <c r="C593" t="s">
        <v>830</v>
      </c>
    </row>
    <row r="594" spans="1:3" x14ac:dyDescent="0.4">
      <c r="A594">
        <v>10593</v>
      </c>
      <c r="B594" t="s">
        <v>5637</v>
      </c>
      <c r="C594" t="s">
        <v>1281</v>
      </c>
    </row>
    <row r="595" spans="1:3" x14ac:dyDescent="0.4">
      <c r="A595">
        <v>10594</v>
      </c>
      <c r="B595" t="s">
        <v>5638</v>
      </c>
      <c r="C595" t="s">
        <v>1906</v>
      </c>
    </row>
    <row r="596" spans="1:3" x14ac:dyDescent="0.4">
      <c r="A596">
        <v>10595</v>
      </c>
      <c r="B596" t="s">
        <v>5639</v>
      </c>
      <c r="C596" t="s">
        <v>2226</v>
      </c>
    </row>
    <row r="597" spans="1:3" x14ac:dyDescent="0.4">
      <c r="A597">
        <v>10596</v>
      </c>
      <c r="B597" t="s">
        <v>5640</v>
      </c>
      <c r="C597" t="s">
        <v>835</v>
      </c>
    </row>
    <row r="598" spans="1:3" x14ac:dyDescent="0.4">
      <c r="A598">
        <v>10597</v>
      </c>
      <c r="B598" t="s">
        <v>5641</v>
      </c>
      <c r="C598" t="s">
        <v>830</v>
      </c>
    </row>
    <row r="599" spans="1:3" x14ac:dyDescent="0.4">
      <c r="A599">
        <v>10598</v>
      </c>
      <c r="B599" t="s">
        <v>5642</v>
      </c>
      <c r="C599" t="s">
        <v>1693</v>
      </c>
    </row>
    <row r="600" spans="1:3" x14ac:dyDescent="0.4">
      <c r="A600">
        <v>10599</v>
      </c>
      <c r="B600" t="s">
        <v>5643</v>
      </c>
      <c r="C600" t="s">
        <v>2123</v>
      </c>
    </row>
    <row r="601" spans="1:3" x14ac:dyDescent="0.4">
      <c r="A601">
        <v>10600</v>
      </c>
      <c r="B601" t="s">
        <v>5644</v>
      </c>
      <c r="C601" t="s">
        <v>2575</v>
      </c>
    </row>
    <row r="602" spans="1:3" x14ac:dyDescent="0.4">
      <c r="A602">
        <v>10601</v>
      </c>
      <c r="B602" t="s">
        <v>5645</v>
      </c>
      <c r="C602" t="s">
        <v>5632</v>
      </c>
    </row>
    <row r="603" spans="1:3" x14ac:dyDescent="0.4">
      <c r="A603">
        <v>10602</v>
      </c>
      <c r="B603" t="s">
        <v>5646</v>
      </c>
      <c r="C603" t="s">
        <v>1674</v>
      </c>
    </row>
    <row r="604" spans="1:3" x14ac:dyDescent="0.4">
      <c r="A604">
        <v>10603</v>
      </c>
      <c r="B604" t="s">
        <v>5647</v>
      </c>
      <c r="C604" t="s">
        <v>1674</v>
      </c>
    </row>
    <row r="605" spans="1:3" x14ac:dyDescent="0.4">
      <c r="A605">
        <v>10604</v>
      </c>
      <c r="B605" t="s">
        <v>5648</v>
      </c>
      <c r="C605" t="s">
        <v>1666</v>
      </c>
    </row>
    <row r="606" spans="1:3" x14ac:dyDescent="0.4">
      <c r="A606">
        <v>10605</v>
      </c>
      <c r="B606" t="s">
        <v>5649</v>
      </c>
      <c r="C606" t="s">
        <v>2110</v>
      </c>
    </row>
    <row r="607" spans="1:3" x14ac:dyDescent="0.4">
      <c r="A607">
        <v>10606</v>
      </c>
      <c r="B607" t="s">
        <v>5650</v>
      </c>
      <c r="C607" t="s">
        <v>712</v>
      </c>
    </row>
    <row r="608" spans="1:3" x14ac:dyDescent="0.4">
      <c r="A608">
        <v>10607</v>
      </c>
      <c r="B608" t="s">
        <v>5651</v>
      </c>
      <c r="C608" t="s">
        <v>819</v>
      </c>
    </row>
    <row r="609" spans="1:3" x14ac:dyDescent="0.4">
      <c r="A609">
        <v>10608</v>
      </c>
      <c r="B609" t="s">
        <v>5652</v>
      </c>
      <c r="C609" t="s">
        <v>1674</v>
      </c>
    </row>
    <row r="610" spans="1:3" x14ac:dyDescent="0.4">
      <c r="A610">
        <v>10609</v>
      </c>
      <c r="B610" t="s">
        <v>5653</v>
      </c>
      <c r="C610" t="s">
        <v>1042</v>
      </c>
    </row>
    <row r="611" spans="1:3" x14ac:dyDescent="0.4">
      <c r="A611">
        <v>10610</v>
      </c>
      <c r="B611" t="s">
        <v>5654</v>
      </c>
      <c r="C611" t="s">
        <v>830</v>
      </c>
    </row>
    <row r="612" spans="1:3" x14ac:dyDescent="0.4">
      <c r="A612">
        <v>10611</v>
      </c>
      <c r="B612" t="s">
        <v>5655</v>
      </c>
      <c r="C612" t="s">
        <v>107</v>
      </c>
    </row>
    <row r="613" spans="1:3" x14ac:dyDescent="0.4">
      <c r="A613">
        <v>10612</v>
      </c>
      <c r="B613" t="s">
        <v>5656</v>
      </c>
      <c r="C613" t="s">
        <v>499</v>
      </c>
    </row>
    <row r="614" spans="1:3" x14ac:dyDescent="0.4">
      <c r="A614">
        <v>10613</v>
      </c>
      <c r="B614" t="s">
        <v>5657</v>
      </c>
      <c r="C614" t="s">
        <v>1789</v>
      </c>
    </row>
    <row r="615" spans="1:3" x14ac:dyDescent="0.4">
      <c r="A615">
        <v>10614</v>
      </c>
      <c r="B615" t="s">
        <v>5658</v>
      </c>
      <c r="C615" t="s">
        <v>2381</v>
      </c>
    </row>
    <row r="616" spans="1:3" x14ac:dyDescent="0.4">
      <c r="A616">
        <v>10615</v>
      </c>
      <c r="B616" t="s">
        <v>5659</v>
      </c>
      <c r="C616" t="s">
        <v>300</v>
      </c>
    </row>
    <row r="617" spans="1:3" x14ac:dyDescent="0.4">
      <c r="A617">
        <v>10616</v>
      </c>
      <c r="B617" t="s">
        <v>5660</v>
      </c>
      <c r="C617" t="s">
        <v>300</v>
      </c>
    </row>
    <row r="618" spans="1:3" x14ac:dyDescent="0.4">
      <c r="A618">
        <v>10618</v>
      </c>
      <c r="B618" t="s">
        <v>5661</v>
      </c>
      <c r="C618" t="s">
        <v>2663</v>
      </c>
    </row>
    <row r="619" spans="1:3" x14ac:dyDescent="0.4">
      <c r="A619">
        <v>10617</v>
      </c>
      <c r="B619" t="s">
        <v>5662</v>
      </c>
      <c r="C619" t="s">
        <v>502</v>
      </c>
    </row>
    <row r="620" spans="1:3" x14ac:dyDescent="0.4">
      <c r="A620">
        <v>10619</v>
      </c>
      <c r="B620" t="s">
        <v>5663</v>
      </c>
      <c r="C620" t="s">
        <v>1776</v>
      </c>
    </row>
    <row r="621" spans="1:3" x14ac:dyDescent="0.4">
      <c r="A621">
        <v>10620</v>
      </c>
      <c r="B621" t="s">
        <v>5664</v>
      </c>
      <c r="C621" t="s">
        <v>705</v>
      </c>
    </row>
    <row r="622" spans="1:3" x14ac:dyDescent="0.4">
      <c r="A622">
        <v>10621</v>
      </c>
      <c r="B622" t="s">
        <v>5665</v>
      </c>
      <c r="C622" t="s">
        <v>5529</v>
      </c>
    </row>
    <row r="623" spans="1:3" x14ac:dyDescent="0.4">
      <c r="A623">
        <v>10622</v>
      </c>
      <c r="B623" t="s">
        <v>5666</v>
      </c>
      <c r="C623" t="s">
        <v>1161</v>
      </c>
    </row>
    <row r="624" spans="1:3" x14ac:dyDescent="0.4">
      <c r="A624">
        <v>10623</v>
      </c>
      <c r="B624" t="s">
        <v>5667</v>
      </c>
      <c r="C624" t="s">
        <v>2007</v>
      </c>
    </row>
    <row r="625" spans="1:3" x14ac:dyDescent="0.4">
      <c r="A625">
        <v>10624</v>
      </c>
      <c r="B625" t="s">
        <v>5668</v>
      </c>
      <c r="C625" t="s">
        <v>1776</v>
      </c>
    </row>
    <row r="626" spans="1:3" x14ac:dyDescent="0.4">
      <c r="A626">
        <v>10625</v>
      </c>
      <c r="B626" t="s">
        <v>5669</v>
      </c>
      <c r="C626" t="s">
        <v>502</v>
      </c>
    </row>
    <row r="627" spans="1:3" x14ac:dyDescent="0.4">
      <c r="A627">
        <v>10626</v>
      </c>
      <c r="B627" t="s">
        <v>5670</v>
      </c>
      <c r="C627" t="s">
        <v>1660</v>
      </c>
    </row>
    <row r="628" spans="1:3" x14ac:dyDescent="0.4">
      <c r="A628">
        <v>10627</v>
      </c>
      <c r="B628" t="s">
        <v>5671</v>
      </c>
      <c r="C628" t="s">
        <v>1160</v>
      </c>
    </row>
    <row r="629" spans="1:3" x14ac:dyDescent="0.4">
      <c r="A629">
        <v>10628</v>
      </c>
      <c r="B629" t="s">
        <v>5672</v>
      </c>
      <c r="C629" t="s">
        <v>1900</v>
      </c>
    </row>
    <row r="630" spans="1:3" x14ac:dyDescent="0.4">
      <c r="A630">
        <v>10629</v>
      </c>
      <c r="B630" t="s">
        <v>5673</v>
      </c>
      <c r="C630" t="s">
        <v>2109</v>
      </c>
    </row>
    <row r="631" spans="1:3" x14ac:dyDescent="0.4">
      <c r="A631">
        <v>10631</v>
      </c>
      <c r="B631" t="s">
        <v>5674</v>
      </c>
      <c r="C631" t="s">
        <v>502</v>
      </c>
    </row>
    <row r="632" spans="1:3" x14ac:dyDescent="0.4">
      <c r="A632">
        <v>10630</v>
      </c>
      <c r="B632" t="s">
        <v>5675</v>
      </c>
      <c r="C632" t="s">
        <v>1554</v>
      </c>
    </row>
    <row r="633" spans="1:3" x14ac:dyDescent="0.4">
      <c r="A633">
        <v>10632</v>
      </c>
      <c r="B633" t="s">
        <v>5676</v>
      </c>
      <c r="C633" t="s">
        <v>2306</v>
      </c>
    </row>
    <row r="634" spans="1:3" x14ac:dyDescent="0.4">
      <c r="A634">
        <v>10633</v>
      </c>
      <c r="B634" t="s">
        <v>5677</v>
      </c>
      <c r="C634" t="s">
        <v>5529</v>
      </c>
    </row>
    <row r="635" spans="1:3" x14ac:dyDescent="0.4">
      <c r="A635">
        <v>10634</v>
      </c>
      <c r="B635" t="s">
        <v>5678</v>
      </c>
      <c r="C635" t="s">
        <v>5183</v>
      </c>
    </row>
    <row r="636" spans="1:3" x14ac:dyDescent="0.4">
      <c r="A636">
        <v>10635</v>
      </c>
      <c r="B636" t="s">
        <v>5679</v>
      </c>
      <c r="C636" t="s">
        <v>1662</v>
      </c>
    </row>
    <row r="637" spans="1:3" x14ac:dyDescent="0.4">
      <c r="A637">
        <v>10636</v>
      </c>
      <c r="B637" t="s">
        <v>5680</v>
      </c>
      <c r="C637" t="s">
        <v>1666</v>
      </c>
    </row>
    <row r="638" spans="1:3" x14ac:dyDescent="0.4">
      <c r="A638">
        <v>10637</v>
      </c>
      <c r="B638" t="s">
        <v>5681</v>
      </c>
      <c r="C638" t="s">
        <v>300</v>
      </c>
    </row>
    <row r="639" spans="1:3" x14ac:dyDescent="0.4">
      <c r="A639">
        <v>10638</v>
      </c>
      <c r="B639" t="s">
        <v>5682</v>
      </c>
      <c r="C639" t="s">
        <v>1160</v>
      </c>
    </row>
    <row r="640" spans="1:3" x14ac:dyDescent="0.4">
      <c r="A640">
        <v>10639</v>
      </c>
      <c r="B640" t="s">
        <v>5683</v>
      </c>
      <c r="C640" t="s">
        <v>2217</v>
      </c>
    </row>
    <row r="641" spans="1:3" x14ac:dyDescent="0.4">
      <c r="A641">
        <v>10640</v>
      </c>
      <c r="B641" t="s">
        <v>5684</v>
      </c>
      <c r="C641" t="s">
        <v>2217</v>
      </c>
    </row>
    <row r="642" spans="1:3" x14ac:dyDescent="0.4">
      <c r="A642">
        <v>10641</v>
      </c>
      <c r="B642" t="s">
        <v>5685</v>
      </c>
      <c r="C642" t="s">
        <v>1674</v>
      </c>
    </row>
    <row r="643" spans="1:3" x14ac:dyDescent="0.4">
      <c r="A643">
        <v>10642</v>
      </c>
      <c r="B643" t="s">
        <v>5686</v>
      </c>
      <c r="C643" t="s">
        <v>2217</v>
      </c>
    </row>
    <row r="644" spans="1:3" x14ac:dyDescent="0.4">
      <c r="A644">
        <v>10643</v>
      </c>
      <c r="B644" t="s">
        <v>5687</v>
      </c>
      <c r="C644" t="s">
        <v>121</v>
      </c>
    </row>
    <row r="645" spans="1:3" x14ac:dyDescent="0.4">
      <c r="A645">
        <v>10644</v>
      </c>
      <c r="B645" t="s">
        <v>5688</v>
      </c>
      <c r="C645" t="s">
        <v>346</v>
      </c>
    </row>
    <row r="646" spans="1:3" x14ac:dyDescent="0.4">
      <c r="A646">
        <v>10645</v>
      </c>
      <c r="B646" t="s">
        <v>5689</v>
      </c>
      <c r="C646" t="s">
        <v>707</v>
      </c>
    </row>
    <row r="647" spans="1:3" x14ac:dyDescent="0.4">
      <c r="A647">
        <v>10646</v>
      </c>
      <c r="B647" t="s">
        <v>5690</v>
      </c>
      <c r="C647" t="s">
        <v>1043</v>
      </c>
    </row>
    <row r="648" spans="1:3" x14ac:dyDescent="0.4">
      <c r="A648">
        <v>10647</v>
      </c>
      <c r="B648" t="s">
        <v>5691</v>
      </c>
      <c r="C648" t="s">
        <v>5529</v>
      </c>
    </row>
    <row r="649" spans="1:3" x14ac:dyDescent="0.4">
      <c r="A649">
        <v>10648</v>
      </c>
      <c r="B649" t="s">
        <v>5692</v>
      </c>
      <c r="C649" t="s">
        <v>1437</v>
      </c>
    </row>
    <row r="650" spans="1:3" x14ac:dyDescent="0.4">
      <c r="A650">
        <v>10650</v>
      </c>
      <c r="B650" t="s">
        <v>5693</v>
      </c>
      <c r="C650" t="s">
        <v>830</v>
      </c>
    </row>
    <row r="651" spans="1:3" x14ac:dyDescent="0.4">
      <c r="A651">
        <v>10649</v>
      </c>
      <c r="B651" t="s">
        <v>5694</v>
      </c>
      <c r="C651" t="s">
        <v>2007</v>
      </c>
    </row>
    <row r="652" spans="1:3" x14ac:dyDescent="0.4">
      <c r="A652">
        <v>10651</v>
      </c>
      <c r="B652" t="s">
        <v>5695</v>
      </c>
      <c r="C652" t="s">
        <v>821</v>
      </c>
    </row>
    <row r="653" spans="1:3" x14ac:dyDescent="0.4">
      <c r="A653">
        <v>10652</v>
      </c>
      <c r="B653" t="s">
        <v>5696</v>
      </c>
      <c r="C653" t="s">
        <v>602</v>
      </c>
    </row>
    <row r="654" spans="1:3" x14ac:dyDescent="0.4">
      <c r="A654">
        <v>10653</v>
      </c>
      <c r="B654" t="s">
        <v>5697</v>
      </c>
      <c r="C654" t="s">
        <v>364</v>
      </c>
    </row>
    <row r="655" spans="1:3" x14ac:dyDescent="0.4">
      <c r="A655">
        <v>10654</v>
      </c>
      <c r="B655" t="s">
        <v>5698</v>
      </c>
      <c r="C655" t="s">
        <v>5399</v>
      </c>
    </row>
    <row r="656" spans="1:3" x14ac:dyDescent="0.4">
      <c r="A656">
        <v>10655</v>
      </c>
      <c r="B656" t="s">
        <v>5699</v>
      </c>
      <c r="C656" t="s">
        <v>825</v>
      </c>
    </row>
    <row r="657" spans="1:3" x14ac:dyDescent="0.4">
      <c r="A657">
        <v>10656</v>
      </c>
      <c r="B657" t="s">
        <v>5700</v>
      </c>
      <c r="C657" t="s">
        <v>606</v>
      </c>
    </row>
    <row r="658" spans="1:3" x14ac:dyDescent="0.4">
      <c r="A658">
        <v>10657</v>
      </c>
      <c r="B658" t="s">
        <v>5701</v>
      </c>
      <c r="C658" t="s">
        <v>827</v>
      </c>
    </row>
    <row r="659" spans="1:3" x14ac:dyDescent="0.4">
      <c r="A659">
        <v>10658</v>
      </c>
      <c r="B659" t="s">
        <v>5702</v>
      </c>
      <c r="C659" t="s">
        <v>1776</v>
      </c>
    </row>
    <row r="660" spans="1:3" x14ac:dyDescent="0.4">
      <c r="A660">
        <v>10660</v>
      </c>
      <c r="B660" t="s">
        <v>5703</v>
      </c>
      <c r="C660" t="s">
        <v>1440</v>
      </c>
    </row>
    <row r="661" spans="1:3" x14ac:dyDescent="0.4">
      <c r="A661">
        <v>10659</v>
      </c>
      <c r="B661" t="s">
        <v>5704</v>
      </c>
      <c r="C661" t="s">
        <v>1786</v>
      </c>
    </row>
    <row r="662" spans="1:3" x14ac:dyDescent="0.4">
      <c r="A662">
        <v>10661</v>
      </c>
      <c r="B662" t="s">
        <v>5705</v>
      </c>
      <c r="C662" t="s">
        <v>1049</v>
      </c>
    </row>
    <row r="663" spans="1:3" x14ac:dyDescent="0.4">
      <c r="A663">
        <v>10663</v>
      </c>
      <c r="B663" t="s">
        <v>5706</v>
      </c>
      <c r="C663" t="s">
        <v>226</v>
      </c>
    </row>
    <row r="664" spans="1:3" x14ac:dyDescent="0.4">
      <c r="A664">
        <v>10662</v>
      </c>
      <c r="B664" t="s">
        <v>5707</v>
      </c>
      <c r="C664" t="s">
        <v>827</v>
      </c>
    </row>
    <row r="665" spans="1:3" x14ac:dyDescent="0.4">
      <c r="A665">
        <v>10664</v>
      </c>
      <c r="B665" t="s">
        <v>5708</v>
      </c>
      <c r="C665" t="s">
        <v>349</v>
      </c>
    </row>
    <row r="666" spans="1:3" x14ac:dyDescent="0.4">
      <c r="A666">
        <v>10666</v>
      </c>
      <c r="B666" t="s">
        <v>5709</v>
      </c>
      <c r="C666" t="s">
        <v>2372</v>
      </c>
    </row>
    <row r="667" spans="1:3" x14ac:dyDescent="0.4">
      <c r="A667">
        <v>10665</v>
      </c>
      <c r="B667" t="s">
        <v>5710</v>
      </c>
      <c r="C667" t="s">
        <v>1782</v>
      </c>
    </row>
    <row r="668" spans="1:3" x14ac:dyDescent="0.4">
      <c r="A668">
        <v>10668</v>
      </c>
      <c r="B668" t="s">
        <v>5711</v>
      </c>
      <c r="C668" t="s">
        <v>707</v>
      </c>
    </row>
    <row r="669" spans="1:3" x14ac:dyDescent="0.4">
      <c r="A669">
        <v>10667</v>
      </c>
      <c r="B669" t="s">
        <v>5712</v>
      </c>
      <c r="C669" t="s">
        <v>1049</v>
      </c>
    </row>
    <row r="670" spans="1:3" x14ac:dyDescent="0.4">
      <c r="A670">
        <v>10670</v>
      </c>
      <c r="B670" t="s">
        <v>5713</v>
      </c>
      <c r="C670" t="s">
        <v>828</v>
      </c>
    </row>
    <row r="671" spans="1:3" x14ac:dyDescent="0.4">
      <c r="A671">
        <v>10671</v>
      </c>
      <c r="B671" t="s">
        <v>5714</v>
      </c>
      <c r="C671" t="s">
        <v>501</v>
      </c>
    </row>
    <row r="672" spans="1:3" x14ac:dyDescent="0.4">
      <c r="A672">
        <v>10672</v>
      </c>
      <c r="B672" t="s">
        <v>5715</v>
      </c>
      <c r="C672" t="s">
        <v>1674</v>
      </c>
    </row>
    <row r="673" spans="1:3" x14ac:dyDescent="0.4">
      <c r="A673">
        <v>10673</v>
      </c>
      <c r="B673" t="s">
        <v>5716</v>
      </c>
      <c r="C673" t="s">
        <v>1440</v>
      </c>
    </row>
    <row r="674" spans="1:3" x14ac:dyDescent="0.4">
      <c r="A674">
        <v>10669</v>
      </c>
      <c r="B674" t="s">
        <v>5717</v>
      </c>
      <c r="C674" t="s">
        <v>1945</v>
      </c>
    </row>
    <row r="675" spans="1:3" x14ac:dyDescent="0.4">
      <c r="A675">
        <v>10674</v>
      </c>
      <c r="B675" t="s">
        <v>5718</v>
      </c>
      <c r="C675" t="s">
        <v>1443</v>
      </c>
    </row>
    <row r="676" spans="1:3" x14ac:dyDescent="0.4">
      <c r="A676">
        <v>10675</v>
      </c>
      <c r="B676" t="s">
        <v>5719</v>
      </c>
      <c r="C676" t="s">
        <v>1160</v>
      </c>
    </row>
    <row r="677" spans="1:3" x14ac:dyDescent="0.4">
      <c r="A677">
        <v>10676</v>
      </c>
      <c r="B677" t="s">
        <v>5720</v>
      </c>
      <c r="C677" t="s">
        <v>1554</v>
      </c>
    </row>
    <row r="678" spans="1:3" x14ac:dyDescent="0.4">
      <c r="A678">
        <v>10677</v>
      </c>
      <c r="B678" t="s">
        <v>5721</v>
      </c>
      <c r="C678" t="s">
        <v>2380</v>
      </c>
    </row>
    <row r="679" spans="1:3" x14ac:dyDescent="0.4">
      <c r="A679">
        <v>10678</v>
      </c>
      <c r="B679" t="s">
        <v>5722</v>
      </c>
      <c r="C679" t="s">
        <v>346</v>
      </c>
    </row>
    <row r="680" spans="1:3" x14ac:dyDescent="0.4">
      <c r="A680">
        <v>10679</v>
      </c>
      <c r="B680" t="s">
        <v>5723</v>
      </c>
      <c r="C680" t="s">
        <v>1450</v>
      </c>
    </row>
    <row r="681" spans="1:3" x14ac:dyDescent="0.4">
      <c r="A681">
        <v>10680</v>
      </c>
      <c r="B681" t="s">
        <v>5724</v>
      </c>
      <c r="C681" t="s">
        <v>2530</v>
      </c>
    </row>
    <row r="682" spans="1:3" x14ac:dyDescent="0.4">
      <c r="A682">
        <v>10681</v>
      </c>
      <c r="B682" t="s">
        <v>5725</v>
      </c>
      <c r="C682" t="s">
        <v>817</v>
      </c>
    </row>
    <row r="683" spans="1:3" x14ac:dyDescent="0.4">
      <c r="A683">
        <v>10682</v>
      </c>
      <c r="B683" t="s">
        <v>5726</v>
      </c>
      <c r="C683" t="s">
        <v>350</v>
      </c>
    </row>
    <row r="684" spans="1:3" x14ac:dyDescent="0.4">
      <c r="A684">
        <v>10684</v>
      </c>
      <c r="B684" t="s">
        <v>5727</v>
      </c>
      <c r="C684" t="s">
        <v>1910</v>
      </c>
    </row>
    <row r="685" spans="1:3" x14ac:dyDescent="0.4">
      <c r="A685">
        <v>10683</v>
      </c>
      <c r="B685" t="s">
        <v>5728</v>
      </c>
      <c r="C685" t="s">
        <v>1046</v>
      </c>
    </row>
    <row r="686" spans="1:3" x14ac:dyDescent="0.4">
      <c r="A686">
        <v>10685</v>
      </c>
      <c r="B686" t="s">
        <v>5729</v>
      </c>
      <c r="C686" t="s">
        <v>606</v>
      </c>
    </row>
    <row r="687" spans="1:3" x14ac:dyDescent="0.4">
      <c r="A687">
        <v>10686</v>
      </c>
      <c r="B687" t="s">
        <v>5730</v>
      </c>
      <c r="C687" t="s">
        <v>297</v>
      </c>
    </row>
    <row r="688" spans="1:3" x14ac:dyDescent="0.4">
      <c r="A688">
        <v>10687</v>
      </c>
      <c r="B688" t="s">
        <v>5731</v>
      </c>
      <c r="C688" t="s">
        <v>1043</v>
      </c>
    </row>
    <row r="689" spans="1:3" x14ac:dyDescent="0.4">
      <c r="A689">
        <v>10688</v>
      </c>
      <c r="B689" t="s">
        <v>5732</v>
      </c>
      <c r="C689" t="s">
        <v>349</v>
      </c>
    </row>
    <row r="690" spans="1:3" x14ac:dyDescent="0.4">
      <c r="A690">
        <v>10689</v>
      </c>
      <c r="B690" t="s">
        <v>5733</v>
      </c>
      <c r="C690" t="s">
        <v>352</v>
      </c>
    </row>
    <row r="691" spans="1:3" x14ac:dyDescent="0.4">
      <c r="A691">
        <v>10690</v>
      </c>
      <c r="B691" t="s">
        <v>5734</v>
      </c>
      <c r="C691" t="s">
        <v>431</v>
      </c>
    </row>
    <row r="692" spans="1:3" x14ac:dyDescent="0.4">
      <c r="A692">
        <v>10691</v>
      </c>
      <c r="B692" t="s">
        <v>5735</v>
      </c>
      <c r="C692" t="s">
        <v>2219</v>
      </c>
    </row>
    <row r="693" spans="1:3" x14ac:dyDescent="0.4">
      <c r="A693">
        <v>10692</v>
      </c>
      <c r="B693" t="s">
        <v>5736</v>
      </c>
      <c r="C693" t="s">
        <v>819</v>
      </c>
    </row>
    <row r="694" spans="1:3" x14ac:dyDescent="0.4">
      <c r="A694">
        <v>10694</v>
      </c>
      <c r="B694" t="s">
        <v>5737</v>
      </c>
      <c r="C694" t="s">
        <v>817</v>
      </c>
    </row>
    <row r="695" spans="1:3" x14ac:dyDescent="0.4">
      <c r="A695">
        <v>10695</v>
      </c>
      <c r="B695" t="s">
        <v>5738</v>
      </c>
      <c r="C695" t="s">
        <v>507</v>
      </c>
    </row>
    <row r="696" spans="1:3" x14ac:dyDescent="0.4">
      <c r="A696">
        <v>10693</v>
      </c>
      <c r="B696" t="s">
        <v>5739</v>
      </c>
      <c r="C696" t="s">
        <v>704</v>
      </c>
    </row>
    <row r="697" spans="1:3" x14ac:dyDescent="0.4">
      <c r="A697">
        <v>10696</v>
      </c>
      <c r="B697" t="s">
        <v>5740</v>
      </c>
      <c r="C697" t="s">
        <v>934</v>
      </c>
    </row>
    <row r="698" spans="1:3" x14ac:dyDescent="0.4">
      <c r="A698">
        <v>10697</v>
      </c>
      <c r="B698" t="s">
        <v>5741</v>
      </c>
      <c r="C698" t="s">
        <v>606</v>
      </c>
    </row>
    <row r="699" spans="1:3" x14ac:dyDescent="0.4">
      <c r="A699">
        <v>10698</v>
      </c>
      <c r="B699" t="s">
        <v>5742</v>
      </c>
      <c r="C699" t="s">
        <v>2383</v>
      </c>
    </row>
    <row r="700" spans="1:3" x14ac:dyDescent="0.4">
      <c r="A700">
        <v>10699</v>
      </c>
      <c r="B700" t="s">
        <v>5743</v>
      </c>
      <c r="C700" t="s">
        <v>926</v>
      </c>
    </row>
    <row r="701" spans="1:3" x14ac:dyDescent="0.4">
      <c r="A701">
        <v>10700</v>
      </c>
      <c r="B701" t="s">
        <v>5744</v>
      </c>
      <c r="C701" t="s">
        <v>1660</v>
      </c>
    </row>
    <row r="702" spans="1:3" x14ac:dyDescent="0.4">
      <c r="A702">
        <v>10701</v>
      </c>
      <c r="B702" t="s">
        <v>5745</v>
      </c>
      <c r="C702" t="s">
        <v>830</v>
      </c>
    </row>
    <row r="703" spans="1:3" x14ac:dyDescent="0.4">
      <c r="A703">
        <v>10703</v>
      </c>
      <c r="B703" t="s">
        <v>5746</v>
      </c>
      <c r="C703" t="s">
        <v>1158</v>
      </c>
    </row>
    <row r="704" spans="1:3" x14ac:dyDescent="0.4">
      <c r="A704">
        <v>10702</v>
      </c>
      <c r="B704" t="s">
        <v>5747</v>
      </c>
      <c r="C704" t="s">
        <v>1821</v>
      </c>
    </row>
    <row r="705" spans="1:3" x14ac:dyDescent="0.4">
      <c r="A705">
        <v>10704</v>
      </c>
      <c r="B705" t="s">
        <v>5748</v>
      </c>
      <c r="C705" t="s">
        <v>2306</v>
      </c>
    </row>
    <row r="706" spans="1:3" x14ac:dyDescent="0.4">
      <c r="A706">
        <v>10705</v>
      </c>
      <c r="B706" t="s">
        <v>5749</v>
      </c>
      <c r="C706" t="s">
        <v>1556</v>
      </c>
    </row>
    <row r="707" spans="1:3" x14ac:dyDescent="0.4">
      <c r="A707">
        <v>10706</v>
      </c>
      <c r="B707" t="s">
        <v>5750</v>
      </c>
      <c r="C707" t="s">
        <v>2007</v>
      </c>
    </row>
    <row r="708" spans="1:3" x14ac:dyDescent="0.4">
      <c r="A708">
        <v>10707</v>
      </c>
      <c r="B708" t="s">
        <v>5751</v>
      </c>
      <c r="C708" t="s">
        <v>295</v>
      </c>
    </row>
    <row r="709" spans="1:3" x14ac:dyDescent="0.4">
      <c r="A709">
        <v>10708</v>
      </c>
      <c r="B709" t="s">
        <v>5752</v>
      </c>
      <c r="C709" t="s">
        <v>1291</v>
      </c>
    </row>
    <row r="710" spans="1:3" x14ac:dyDescent="0.4">
      <c r="A710">
        <v>10710</v>
      </c>
      <c r="B710" t="s">
        <v>5753</v>
      </c>
      <c r="C710" t="s">
        <v>2645</v>
      </c>
    </row>
    <row r="711" spans="1:3" x14ac:dyDescent="0.4">
      <c r="A711">
        <v>10711</v>
      </c>
      <c r="B711" t="s">
        <v>5754</v>
      </c>
      <c r="C711" t="s">
        <v>497</v>
      </c>
    </row>
    <row r="712" spans="1:3" x14ac:dyDescent="0.4">
      <c r="A712">
        <v>10709</v>
      </c>
      <c r="B712" t="s">
        <v>5755</v>
      </c>
      <c r="C712" t="s">
        <v>2312</v>
      </c>
    </row>
    <row r="713" spans="1:3" x14ac:dyDescent="0.4">
      <c r="A713">
        <v>10712</v>
      </c>
      <c r="B713" t="s">
        <v>5756</v>
      </c>
      <c r="C713" t="s">
        <v>501</v>
      </c>
    </row>
    <row r="714" spans="1:3" x14ac:dyDescent="0.4">
      <c r="A714">
        <v>10713</v>
      </c>
      <c r="B714" t="s">
        <v>5757</v>
      </c>
      <c r="C714" t="s">
        <v>1046</v>
      </c>
    </row>
    <row r="715" spans="1:3" x14ac:dyDescent="0.4">
      <c r="A715">
        <v>10714</v>
      </c>
      <c r="B715" t="s">
        <v>5758</v>
      </c>
      <c r="C715" t="s">
        <v>2302</v>
      </c>
    </row>
    <row r="716" spans="1:3" x14ac:dyDescent="0.4">
      <c r="A716">
        <v>10716</v>
      </c>
      <c r="B716" t="s">
        <v>2622</v>
      </c>
      <c r="C716" t="s">
        <v>2622</v>
      </c>
    </row>
    <row r="717" spans="1:3" x14ac:dyDescent="0.4">
      <c r="A717">
        <v>10715</v>
      </c>
      <c r="B717" t="s">
        <v>5759</v>
      </c>
      <c r="C717" t="s">
        <v>2109</v>
      </c>
    </row>
    <row r="718" spans="1:3" x14ac:dyDescent="0.4">
      <c r="A718">
        <v>10717</v>
      </c>
      <c r="B718" t="s">
        <v>5760</v>
      </c>
      <c r="C718" t="s">
        <v>2318</v>
      </c>
    </row>
    <row r="719" spans="1:3" x14ac:dyDescent="0.4">
      <c r="A719">
        <v>10718</v>
      </c>
      <c r="B719" t="s">
        <v>5761</v>
      </c>
      <c r="C719" t="s">
        <v>2685</v>
      </c>
    </row>
    <row r="720" spans="1:3" x14ac:dyDescent="0.4">
      <c r="A720">
        <v>10720</v>
      </c>
      <c r="B720" t="s">
        <v>5762</v>
      </c>
      <c r="C720" t="s">
        <v>223</v>
      </c>
    </row>
    <row r="721" spans="1:3" x14ac:dyDescent="0.4">
      <c r="A721">
        <v>10719</v>
      </c>
      <c r="B721" t="s">
        <v>5763</v>
      </c>
      <c r="C721" t="s">
        <v>931</v>
      </c>
    </row>
    <row r="722" spans="1:3" x14ac:dyDescent="0.4">
      <c r="A722">
        <v>10721</v>
      </c>
      <c r="B722" t="s">
        <v>5764</v>
      </c>
      <c r="C722" t="s">
        <v>1444</v>
      </c>
    </row>
    <row r="723" spans="1:3" x14ac:dyDescent="0.4">
      <c r="A723">
        <v>10722</v>
      </c>
      <c r="B723" t="s">
        <v>5765</v>
      </c>
      <c r="C723" t="s">
        <v>502</v>
      </c>
    </row>
    <row r="724" spans="1:3" x14ac:dyDescent="0.4">
      <c r="A724">
        <v>10723</v>
      </c>
      <c r="B724" t="s">
        <v>5766</v>
      </c>
      <c r="C724" t="s">
        <v>353</v>
      </c>
    </row>
    <row r="725" spans="1:3" x14ac:dyDescent="0.4">
      <c r="A725">
        <v>10724</v>
      </c>
      <c r="B725" t="s">
        <v>5767</v>
      </c>
      <c r="C725" t="s">
        <v>2246</v>
      </c>
    </row>
    <row r="726" spans="1:3" x14ac:dyDescent="0.4">
      <c r="A726">
        <v>10725</v>
      </c>
      <c r="B726" t="s">
        <v>5768</v>
      </c>
      <c r="C726" t="s">
        <v>1283</v>
      </c>
    </row>
    <row r="727" spans="1:3" x14ac:dyDescent="0.4">
      <c r="A727">
        <v>10726</v>
      </c>
      <c r="B727" t="s">
        <v>5769</v>
      </c>
      <c r="C727" t="s">
        <v>346</v>
      </c>
    </row>
    <row r="728" spans="1:3" x14ac:dyDescent="0.4">
      <c r="A728">
        <v>10727</v>
      </c>
      <c r="B728" t="s">
        <v>5770</v>
      </c>
      <c r="C728" t="s">
        <v>2309</v>
      </c>
    </row>
    <row r="729" spans="1:3" x14ac:dyDescent="0.4">
      <c r="A729">
        <v>10728</v>
      </c>
      <c r="B729" t="s">
        <v>5771</v>
      </c>
      <c r="C729" t="s">
        <v>1662</v>
      </c>
    </row>
    <row r="730" spans="1:3" x14ac:dyDescent="0.4">
      <c r="A730">
        <v>10729</v>
      </c>
      <c r="B730" t="s">
        <v>5772</v>
      </c>
      <c r="C730" t="s">
        <v>927</v>
      </c>
    </row>
    <row r="731" spans="1:3" x14ac:dyDescent="0.4">
      <c r="A731">
        <v>10730</v>
      </c>
      <c r="B731" t="s">
        <v>5773</v>
      </c>
      <c r="C731" t="s">
        <v>928</v>
      </c>
    </row>
    <row r="732" spans="1:3" x14ac:dyDescent="0.4">
      <c r="A732">
        <v>10731</v>
      </c>
      <c r="B732" t="s">
        <v>2688</v>
      </c>
      <c r="C732" t="s">
        <v>2688</v>
      </c>
    </row>
    <row r="733" spans="1:3" x14ac:dyDescent="0.4">
      <c r="A733">
        <v>10732</v>
      </c>
      <c r="B733" t="s">
        <v>5774</v>
      </c>
      <c r="C733" t="s">
        <v>2309</v>
      </c>
    </row>
    <row r="734" spans="1:3" x14ac:dyDescent="0.4">
      <c r="A734">
        <v>10733</v>
      </c>
      <c r="B734" t="s">
        <v>5775</v>
      </c>
      <c r="C734" t="s">
        <v>817</v>
      </c>
    </row>
    <row r="735" spans="1:3" x14ac:dyDescent="0.4">
      <c r="A735">
        <v>10734</v>
      </c>
      <c r="B735" t="s">
        <v>5776</v>
      </c>
      <c r="C735" t="s">
        <v>2025</v>
      </c>
    </row>
    <row r="736" spans="1:3" x14ac:dyDescent="0.4">
      <c r="A736">
        <v>10735</v>
      </c>
      <c r="B736" t="s">
        <v>5777</v>
      </c>
      <c r="C736" t="s">
        <v>2645</v>
      </c>
    </row>
    <row r="737" spans="1:3" x14ac:dyDescent="0.4">
      <c r="A737">
        <v>10736</v>
      </c>
      <c r="B737" t="s">
        <v>5778</v>
      </c>
      <c r="C737" t="s">
        <v>2226</v>
      </c>
    </row>
    <row r="738" spans="1:3" x14ac:dyDescent="0.4">
      <c r="A738">
        <v>10737</v>
      </c>
      <c r="B738" t="s">
        <v>5779</v>
      </c>
      <c r="C738" t="s">
        <v>2528</v>
      </c>
    </row>
    <row r="739" spans="1:3" x14ac:dyDescent="0.4">
      <c r="A739">
        <v>10739</v>
      </c>
      <c r="B739" t="s">
        <v>5780</v>
      </c>
      <c r="C739" t="s">
        <v>2250</v>
      </c>
    </row>
    <row r="740" spans="1:3" x14ac:dyDescent="0.4">
      <c r="A740">
        <v>10738</v>
      </c>
      <c r="B740" t="s">
        <v>5781</v>
      </c>
      <c r="C740" t="s">
        <v>2325</v>
      </c>
    </row>
    <row r="741" spans="1:3" x14ac:dyDescent="0.4">
      <c r="A741">
        <v>10740</v>
      </c>
      <c r="B741" t="s">
        <v>5782</v>
      </c>
      <c r="C741" t="s">
        <v>300</v>
      </c>
    </row>
    <row r="742" spans="1:3" x14ac:dyDescent="0.4">
      <c r="A742">
        <v>10741</v>
      </c>
      <c r="B742" t="s">
        <v>5783</v>
      </c>
      <c r="C742" t="s">
        <v>1940</v>
      </c>
    </row>
    <row r="743" spans="1:3" x14ac:dyDescent="0.4">
      <c r="A743">
        <v>10742</v>
      </c>
      <c r="B743" t="s">
        <v>5784</v>
      </c>
      <c r="C743" t="s">
        <v>1900</v>
      </c>
    </row>
    <row r="744" spans="1:3" x14ac:dyDescent="0.4">
      <c r="A744">
        <v>10743</v>
      </c>
      <c r="B744" t="s">
        <v>5785</v>
      </c>
      <c r="C744" t="s">
        <v>927</v>
      </c>
    </row>
    <row r="745" spans="1:3" x14ac:dyDescent="0.4">
      <c r="A745">
        <v>10744</v>
      </c>
      <c r="B745" t="s">
        <v>5786</v>
      </c>
      <c r="C745" t="s">
        <v>2302</v>
      </c>
    </row>
    <row r="746" spans="1:3" x14ac:dyDescent="0.4">
      <c r="A746">
        <v>10746</v>
      </c>
      <c r="B746" t="s">
        <v>5787</v>
      </c>
      <c r="C746" t="s">
        <v>1283</v>
      </c>
    </row>
    <row r="747" spans="1:3" x14ac:dyDescent="0.4">
      <c r="A747">
        <v>10745</v>
      </c>
      <c r="B747" t="s">
        <v>5788</v>
      </c>
      <c r="C747" t="s">
        <v>2007</v>
      </c>
    </row>
    <row r="748" spans="1:3" x14ac:dyDescent="0.4">
      <c r="A748">
        <v>10748</v>
      </c>
      <c r="B748" t="s">
        <v>5789</v>
      </c>
      <c r="C748" t="s">
        <v>1776</v>
      </c>
    </row>
    <row r="749" spans="1:3" x14ac:dyDescent="0.4">
      <c r="A749">
        <v>10749</v>
      </c>
      <c r="B749" t="s">
        <v>5790</v>
      </c>
      <c r="C749" t="s">
        <v>1282</v>
      </c>
    </row>
    <row r="750" spans="1:3" x14ac:dyDescent="0.4">
      <c r="A750">
        <v>10747</v>
      </c>
      <c r="B750" t="s">
        <v>5791</v>
      </c>
      <c r="C750" t="s">
        <v>1912</v>
      </c>
    </row>
    <row r="751" spans="1:3" x14ac:dyDescent="0.4">
      <c r="A751">
        <v>10750</v>
      </c>
      <c r="B751" t="s">
        <v>5792</v>
      </c>
      <c r="C751" t="s">
        <v>606</v>
      </c>
    </row>
    <row r="752" spans="1:3" x14ac:dyDescent="0.4">
      <c r="A752">
        <v>10751</v>
      </c>
      <c r="B752" t="s">
        <v>5793</v>
      </c>
      <c r="C752" t="s">
        <v>293</v>
      </c>
    </row>
    <row r="753" spans="1:3" x14ac:dyDescent="0.4">
      <c r="A753">
        <v>10752</v>
      </c>
      <c r="B753" t="s">
        <v>5794</v>
      </c>
      <c r="C753" t="s">
        <v>300</v>
      </c>
    </row>
    <row r="754" spans="1:3" x14ac:dyDescent="0.4">
      <c r="A754">
        <v>10753</v>
      </c>
      <c r="B754" t="s">
        <v>5795</v>
      </c>
      <c r="C754" t="s">
        <v>606</v>
      </c>
    </row>
    <row r="755" spans="1:3" x14ac:dyDescent="0.4">
      <c r="A755">
        <v>10754</v>
      </c>
      <c r="B755" t="s">
        <v>5796</v>
      </c>
      <c r="C755" t="s">
        <v>2379</v>
      </c>
    </row>
    <row r="756" spans="1:3" x14ac:dyDescent="0.4">
      <c r="A756">
        <v>10755</v>
      </c>
      <c r="B756" t="s">
        <v>5797</v>
      </c>
      <c r="C756" t="s">
        <v>1440</v>
      </c>
    </row>
    <row r="757" spans="1:3" x14ac:dyDescent="0.4">
      <c r="A757">
        <v>10756</v>
      </c>
      <c r="B757" t="s">
        <v>5798</v>
      </c>
      <c r="C757" t="s">
        <v>2230</v>
      </c>
    </row>
    <row r="758" spans="1:3" x14ac:dyDescent="0.4">
      <c r="A758">
        <v>10757</v>
      </c>
      <c r="B758" t="s">
        <v>5799</v>
      </c>
      <c r="C758" t="s">
        <v>2230</v>
      </c>
    </row>
    <row r="759" spans="1:3" x14ac:dyDescent="0.4">
      <c r="A759">
        <v>10758</v>
      </c>
      <c r="B759" t="s">
        <v>5800</v>
      </c>
      <c r="C759" t="s">
        <v>1776</v>
      </c>
    </row>
    <row r="760" spans="1:3" x14ac:dyDescent="0.4">
      <c r="A760">
        <v>10759</v>
      </c>
      <c r="B760" t="s">
        <v>5801</v>
      </c>
      <c r="C760" t="s">
        <v>499</v>
      </c>
    </row>
    <row r="761" spans="1:3" x14ac:dyDescent="0.4">
      <c r="A761">
        <v>10760</v>
      </c>
      <c r="B761" t="s">
        <v>5802</v>
      </c>
      <c r="C761" t="s">
        <v>346</v>
      </c>
    </row>
    <row r="762" spans="1:3" x14ac:dyDescent="0.4">
      <c r="A762">
        <v>10761</v>
      </c>
      <c r="B762" t="s">
        <v>5803</v>
      </c>
      <c r="C762" t="s">
        <v>1437</v>
      </c>
    </row>
    <row r="763" spans="1:3" x14ac:dyDescent="0.4">
      <c r="A763">
        <v>10762</v>
      </c>
      <c r="B763" t="s">
        <v>5804</v>
      </c>
      <c r="C763" t="s">
        <v>1446</v>
      </c>
    </row>
    <row r="764" spans="1:3" x14ac:dyDescent="0.4">
      <c r="A764">
        <v>10763</v>
      </c>
      <c r="B764" t="s">
        <v>5805</v>
      </c>
      <c r="C764" t="s">
        <v>1446</v>
      </c>
    </row>
    <row r="765" spans="1:3" x14ac:dyDescent="0.4">
      <c r="A765">
        <v>10764</v>
      </c>
      <c r="B765" t="s">
        <v>5806</v>
      </c>
      <c r="C765" t="s">
        <v>1662</v>
      </c>
    </row>
    <row r="766" spans="1:3" x14ac:dyDescent="0.4">
      <c r="A766">
        <v>10765</v>
      </c>
      <c r="B766" t="s">
        <v>5807</v>
      </c>
      <c r="C766" t="s">
        <v>1281</v>
      </c>
    </row>
    <row r="767" spans="1:3" x14ac:dyDescent="0.4">
      <c r="A767">
        <v>10766</v>
      </c>
      <c r="B767" t="s">
        <v>5808</v>
      </c>
      <c r="C767" t="s">
        <v>1310</v>
      </c>
    </row>
    <row r="768" spans="1:3" x14ac:dyDescent="0.4">
      <c r="A768">
        <v>10767</v>
      </c>
      <c r="B768" t="s">
        <v>1310</v>
      </c>
      <c r="C768" t="s">
        <v>1310</v>
      </c>
    </row>
    <row r="769" spans="1:3" x14ac:dyDescent="0.4">
      <c r="A769">
        <v>10768</v>
      </c>
      <c r="B769" t="s">
        <v>5809</v>
      </c>
      <c r="C769" t="s">
        <v>931</v>
      </c>
    </row>
    <row r="770" spans="1:3" x14ac:dyDescent="0.4">
      <c r="A770">
        <v>10769</v>
      </c>
      <c r="B770" t="s">
        <v>616</v>
      </c>
      <c r="C770" t="s">
        <v>1178</v>
      </c>
    </row>
    <row r="771" spans="1:3" x14ac:dyDescent="0.4">
      <c r="A771">
        <v>10770</v>
      </c>
      <c r="B771" t="s">
        <v>5810</v>
      </c>
      <c r="C771" t="s">
        <v>2117</v>
      </c>
    </row>
    <row r="772" spans="1:3" x14ac:dyDescent="0.4">
      <c r="A772">
        <v>10771</v>
      </c>
      <c r="B772" t="s">
        <v>5811</v>
      </c>
      <c r="C772" t="s">
        <v>1567</v>
      </c>
    </row>
    <row r="773" spans="1:3" x14ac:dyDescent="0.4">
      <c r="A773">
        <v>10772</v>
      </c>
      <c r="B773" t="s">
        <v>5812</v>
      </c>
      <c r="C773" t="s">
        <v>1178</v>
      </c>
    </row>
    <row r="774" spans="1:3" x14ac:dyDescent="0.4">
      <c r="A774">
        <v>10774</v>
      </c>
      <c r="B774" t="s">
        <v>5813</v>
      </c>
      <c r="C774" t="s">
        <v>1916</v>
      </c>
    </row>
    <row r="775" spans="1:3" x14ac:dyDescent="0.4">
      <c r="A775">
        <v>10773</v>
      </c>
      <c r="B775" t="s">
        <v>5814</v>
      </c>
      <c r="C775" t="s">
        <v>2324</v>
      </c>
    </row>
    <row r="776" spans="1:3" x14ac:dyDescent="0.4">
      <c r="A776">
        <v>10775</v>
      </c>
      <c r="B776" t="s">
        <v>5815</v>
      </c>
      <c r="C776" t="s">
        <v>608</v>
      </c>
    </row>
    <row r="777" spans="1:3" x14ac:dyDescent="0.4">
      <c r="A777">
        <v>10776</v>
      </c>
      <c r="B777" t="s">
        <v>5816</v>
      </c>
      <c r="C777" t="s">
        <v>931</v>
      </c>
    </row>
    <row r="778" spans="1:3" x14ac:dyDescent="0.4">
      <c r="A778">
        <v>10778</v>
      </c>
      <c r="B778" t="s">
        <v>5817</v>
      </c>
      <c r="C778" t="s">
        <v>707</v>
      </c>
    </row>
    <row r="779" spans="1:3" x14ac:dyDescent="0.4">
      <c r="A779">
        <v>10779</v>
      </c>
      <c r="B779" t="s">
        <v>842</v>
      </c>
      <c r="C779" t="s">
        <v>1807</v>
      </c>
    </row>
    <row r="780" spans="1:3" x14ac:dyDescent="0.4">
      <c r="A780">
        <v>10777</v>
      </c>
      <c r="B780" t="s">
        <v>5818</v>
      </c>
      <c r="C780" t="s">
        <v>2143</v>
      </c>
    </row>
    <row r="781" spans="1:3" x14ac:dyDescent="0.4">
      <c r="A781">
        <v>10781</v>
      </c>
      <c r="B781" t="s">
        <v>5819</v>
      </c>
      <c r="C781" t="s">
        <v>2389</v>
      </c>
    </row>
    <row r="782" spans="1:3" x14ac:dyDescent="0.4">
      <c r="A782">
        <v>10780</v>
      </c>
      <c r="B782" t="s">
        <v>5820</v>
      </c>
      <c r="C782" t="s">
        <v>1795</v>
      </c>
    </row>
    <row r="783" spans="1:3" x14ac:dyDescent="0.4">
      <c r="A783">
        <v>10782</v>
      </c>
      <c r="B783" t="s">
        <v>5821</v>
      </c>
      <c r="C783" t="s">
        <v>1166</v>
      </c>
    </row>
    <row r="784" spans="1:3" x14ac:dyDescent="0.4">
      <c r="A784">
        <v>10783</v>
      </c>
      <c r="B784" t="s">
        <v>5822</v>
      </c>
      <c r="C784" t="s">
        <v>2010</v>
      </c>
    </row>
    <row r="785" spans="1:3" x14ac:dyDescent="0.4">
      <c r="A785">
        <v>10784</v>
      </c>
      <c r="B785" t="s">
        <v>2026</v>
      </c>
      <c r="C785" t="s">
        <v>2241</v>
      </c>
    </row>
    <row r="786" spans="1:3" x14ac:dyDescent="0.4">
      <c r="A786">
        <v>10785</v>
      </c>
      <c r="B786" t="s">
        <v>5823</v>
      </c>
      <c r="C786" t="s">
        <v>1160</v>
      </c>
    </row>
    <row r="787" spans="1:3" x14ac:dyDescent="0.4">
      <c r="A787">
        <v>10786</v>
      </c>
      <c r="B787" t="s">
        <v>5824</v>
      </c>
      <c r="C787" t="s">
        <v>821</v>
      </c>
    </row>
    <row r="788" spans="1:3" x14ac:dyDescent="0.4">
      <c r="A788">
        <v>10787</v>
      </c>
      <c r="B788" t="s">
        <v>5825</v>
      </c>
      <c r="C788" t="s">
        <v>1660</v>
      </c>
    </row>
    <row r="789" spans="1:3" x14ac:dyDescent="0.4">
      <c r="A789">
        <v>10788</v>
      </c>
      <c r="B789" t="s">
        <v>5826</v>
      </c>
      <c r="C789" t="s">
        <v>1776</v>
      </c>
    </row>
    <row r="790" spans="1:3" x14ac:dyDescent="0.4">
      <c r="A790">
        <v>10789</v>
      </c>
      <c r="B790" t="s">
        <v>5827</v>
      </c>
      <c r="C790" t="s">
        <v>1554</v>
      </c>
    </row>
    <row r="791" spans="1:3" x14ac:dyDescent="0.4">
      <c r="A791">
        <v>10790</v>
      </c>
      <c r="B791" t="s">
        <v>5828</v>
      </c>
      <c r="C791" t="s">
        <v>2326</v>
      </c>
    </row>
    <row r="792" spans="1:3" x14ac:dyDescent="0.4">
      <c r="A792">
        <v>10791</v>
      </c>
      <c r="B792" t="s">
        <v>5829</v>
      </c>
      <c r="C792" t="s">
        <v>2326</v>
      </c>
    </row>
    <row r="793" spans="1:3" x14ac:dyDescent="0.4">
      <c r="A793">
        <v>10792</v>
      </c>
      <c r="B793" t="s">
        <v>5830</v>
      </c>
      <c r="C793" t="s">
        <v>927</v>
      </c>
    </row>
    <row r="794" spans="1:3" x14ac:dyDescent="0.4">
      <c r="A794">
        <v>10793</v>
      </c>
      <c r="B794" t="s">
        <v>5831</v>
      </c>
      <c r="C794" t="s">
        <v>1052</v>
      </c>
    </row>
    <row r="795" spans="1:3" x14ac:dyDescent="0.4">
      <c r="A795">
        <v>10794</v>
      </c>
      <c r="B795" t="s">
        <v>5832</v>
      </c>
      <c r="C795" t="s">
        <v>5183</v>
      </c>
    </row>
    <row r="796" spans="1:3" x14ac:dyDescent="0.4">
      <c r="A796">
        <v>10795</v>
      </c>
      <c r="B796" t="s">
        <v>5833</v>
      </c>
      <c r="C796" t="s">
        <v>430</v>
      </c>
    </row>
    <row r="797" spans="1:3" x14ac:dyDescent="0.4">
      <c r="A797">
        <v>10796</v>
      </c>
      <c r="B797" t="s">
        <v>5834</v>
      </c>
      <c r="C797" t="s">
        <v>2464</v>
      </c>
    </row>
    <row r="798" spans="1:3" x14ac:dyDescent="0.4">
      <c r="A798">
        <v>10798</v>
      </c>
      <c r="B798" t="s">
        <v>5835</v>
      </c>
      <c r="C798" t="s">
        <v>1049</v>
      </c>
    </row>
    <row r="799" spans="1:3" x14ac:dyDescent="0.4">
      <c r="A799">
        <v>10797</v>
      </c>
      <c r="B799" t="s">
        <v>5836</v>
      </c>
      <c r="C799" t="s">
        <v>2301</v>
      </c>
    </row>
    <row r="800" spans="1:3" x14ac:dyDescent="0.4">
      <c r="A800">
        <v>10799</v>
      </c>
      <c r="B800" t="s">
        <v>5837</v>
      </c>
      <c r="C800" t="s">
        <v>2007</v>
      </c>
    </row>
    <row r="801" spans="1:3" x14ac:dyDescent="0.4">
      <c r="A801">
        <v>10800</v>
      </c>
      <c r="B801" t="s">
        <v>5838</v>
      </c>
      <c r="C801" t="s">
        <v>931</v>
      </c>
    </row>
    <row r="802" spans="1:3" x14ac:dyDescent="0.4">
      <c r="A802">
        <v>10801</v>
      </c>
      <c r="B802" t="s">
        <v>5839</v>
      </c>
      <c r="C802" t="s">
        <v>701</v>
      </c>
    </row>
    <row r="803" spans="1:3" x14ac:dyDescent="0.4">
      <c r="A803">
        <v>10802</v>
      </c>
      <c r="B803" t="s">
        <v>5840</v>
      </c>
      <c r="C803" t="s">
        <v>1787</v>
      </c>
    </row>
    <row r="804" spans="1:3" x14ac:dyDescent="0.4">
      <c r="A804">
        <v>10803</v>
      </c>
      <c r="B804" t="s">
        <v>5841</v>
      </c>
      <c r="C804" t="s">
        <v>817</v>
      </c>
    </row>
    <row r="805" spans="1:3" x14ac:dyDescent="0.4">
      <c r="A805">
        <v>10804</v>
      </c>
      <c r="B805" t="s">
        <v>5842</v>
      </c>
      <c r="C805" t="s">
        <v>1046</v>
      </c>
    </row>
    <row r="806" spans="1:3" x14ac:dyDescent="0.4">
      <c r="A806">
        <v>10805</v>
      </c>
      <c r="B806" t="s">
        <v>5843</v>
      </c>
      <c r="C806" t="s">
        <v>226</v>
      </c>
    </row>
    <row r="807" spans="1:3" x14ac:dyDescent="0.4">
      <c r="A807">
        <v>10806</v>
      </c>
      <c r="B807" t="s">
        <v>5844</v>
      </c>
      <c r="C807" t="s">
        <v>1160</v>
      </c>
    </row>
    <row r="808" spans="1:3" x14ac:dyDescent="0.4">
      <c r="A808">
        <v>10807</v>
      </c>
      <c r="B808" t="s">
        <v>5845</v>
      </c>
      <c r="C808" t="s">
        <v>819</v>
      </c>
    </row>
    <row r="809" spans="1:3" x14ac:dyDescent="0.4">
      <c r="A809">
        <v>10808</v>
      </c>
      <c r="B809" t="s">
        <v>5846</v>
      </c>
      <c r="C809" t="s">
        <v>1286</v>
      </c>
    </row>
    <row r="810" spans="1:3" x14ac:dyDescent="0.4">
      <c r="A810">
        <v>10809</v>
      </c>
      <c r="B810" t="s">
        <v>5847</v>
      </c>
      <c r="C810" t="s">
        <v>1286</v>
      </c>
    </row>
    <row r="811" spans="1:3" x14ac:dyDescent="0.4">
      <c r="A811">
        <v>10810</v>
      </c>
      <c r="B811" t="s">
        <v>5848</v>
      </c>
      <c r="C811" t="s">
        <v>1286</v>
      </c>
    </row>
    <row r="812" spans="1:3" x14ac:dyDescent="0.4">
      <c r="A812">
        <v>10811</v>
      </c>
      <c r="B812" t="s">
        <v>5849</v>
      </c>
      <c r="C812" t="s">
        <v>1288</v>
      </c>
    </row>
    <row r="813" spans="1:3" x14ac:dyDescent="0.4">
      <c r="A813">
        <v>10812</v>
      </c>
      <c r="B813" t="s">
        <v>5850</v>
      </c>
      <c r="C813" t="s">
        <v>927</v>
      </c>
    </row>
    <row r="814" spans="1:3" x14ac:dyDescent="0.4">
      <c r="A814">
        <v>10813</v>
      </c>
      <c r="B814" t="s">
        <v>5851</v>
      </c>
      <c r="C814" t="s">
        <v>295</v>
      </c>
    </row>
    <row r="815" spans="1:3" x14ac:dyDescent="0.4">
      <c r="A815">
        <v>10814</v>
      </c>
      <c r="B815" t="s">
        <v>1820</v>
      </c>
      <c r="C815" t="s">
        <v>1820</v>
      </c>
    </row>
    <row r="816" spans="1:3" x14ac:dyDescent="0.4">
      <c r="A816">
        <v>10816</v>
      </c>
      <c r="B816" t="s">
        <v>5852</v>
      </c>
      <c r="C816" t="s">
        <v>349</v>
      </c>
    </row>
    <row r="817" spans="1:3" x14ac:dyDescent="0.4">
      <c r="A817">
        <v>10817</v>
      </c>
      <c r="B817" t="s">
        <v>2151</v>
      </c>
      <c r="C817" t="s">
        <v>2152</v>
      </c>
    </row>
    <row r="818" spans="1:3" x14ac:dyDescent="0.4">
      <c r="A818">
        <v>10815</v>
      </c>
      <c r="B818" t="s">
        <v>1699</v>
      </c>
      <c r="C818" t="s">
        <v>1699</v>
      </c>
    </row>
    <row r="819" spans="1:3" x14ac:dyDescent="0.4">
      <c r="A819">
        <v>10818</v>
      </c>
      <c r="B819" t="s">
        <v>5853</v>
      </c>
      <c r="C819" t="s">
        <v>2024</v>
      </c>
    </row>
    <row r="820" spans="1:3" x14ac:dyDescent="0.4">
      <c r="A820">
        <v>10819</v>
      </c>
      <c r="B820" t="s">
        <v>5854</v>
      </c>
      <c r="C820" t="s">
        <v>1183</v>
      </c>
    </row>
    <row r="821" spans="1:3" x14ac:dyDescent="0.4">
      <c r="A821">
        <v>10820</v>
      </c>
      <c r="B821" t="s">
        <v>5855</v>
      </c>
      <c r="C821" t="s">
        <v>1776</v>
      </c>
    </row>
    <row r="822" spans="1:3" x14ac:dyDescent="0.4">
      <c r="A822">
        <v>10822</v>
      </c>
      <c r="B822" t="s">
        <v>5856</v>
      </c>
      <c r="C822" t="s">
        <v>828</v>
      </c>
    </row>
    <row r="823" spans="1:3" x14ac:dyDescent="0.4">
      <c r="A823">
        <v>10821</v>
      </c>
      <c r="B823" t="s">
        <v>5857</v>
      </c>
      <c r="C823" t="s">
        <v>2531</v>
      </c>
    </row>
    <row r="824" spans="1:3" x14ac:dyDescent="0.4">
      <c r="A824">
        <v>10823</v>
      </c>
      <c r="B824" t="s">
        <v>5858</v>
      </c>
      <c r="C824" t="s">
        <v>1281</v>
      </c>
    </row>
    <row r="825" spans="1:3" x14ac:dyDescent="0.4">
      <c r="A825">
        <v>10824</v>
      </c>
      <c r="B825" t="s">
        <v>5859</v>
      </c>
      <c r="C825" t="s">
        <v>2115</v>
      </c>
    </row>
    <row r="826" spans="1:3" x14ac:dyDescent="0.4">
      <c r="A826">
        <v>10826</v>
      </c>
      <c r="B826" t="s">
        <v>5860</v>
      </c>
      <c r="C826" t="s">
        <v>87</v>
      </c>
    </row>
    <row r="827" spans="1:3" x14ac:dyDescent="0.4">
      <c r="A827">
        <v>10825</v>
      </c>
      <c r="B827" t="s">
        <v>5861</v>
      </c>
      <c r="C827" t="s">
        <v>2395</v>
      </c>
    </row>
    <row r="828" spans="1:3" x14ac:dyDescent="0.4">
      <c r="A828">
        <v>10827</v>
      </c>
      <c r="B828" t="s">
        <v>5862</v>
      </c>
      <c r="C828" t="s">
        <v>350</v>
      </c>
    </row>
    <row r="829" spans="1:3" x14ac:dyDescent="0.4">
      <c r="A829">
        <v>10828</v>
      </c>
      <c r="B829" t="s">
        <v>5863</v>
      </c>
      <c r="C829" t="s">
        <v>1782</v>
      </c>
    </row>
    <row r="830" spans="1:3" x14ac:dyDescent="0.4">
      <c r="A830">
        <v>10829</v>
      </c>
      <c r="B830" t="s">
        <v>5864</v>
      </c>
      <c r="C830" t="s">
        <v>1553</v>
      </c>
    </row>
    <row r="831" spans="1:3" x14ac:dyDescent="0.4">
      <c r="A831">
        <v>10830</v>
      </c>
      <c r="B831" t="s">
        <v>5865</v>
      </c>
      <c r="C831" t="s">
        <v>1556</v>
      </c>
    </row>
    <row r="832" spans="1:3" x14ac:dyDescent="0.4">
      <c r="A832">
        <v>10831</v>
      </c>
      <c r="B832" t="s">
        <v>5866</v>
      </c>
      <c r="C832" t="s">
        <v>432</v>
      </c>
    </row>
    <row r="833" spans="1:3" x14ac:dyDescent="0.4">
      <c r="A833">
        <v>10832</v>
      </c>
      <c r="B833" t="s">
        <v>5867</v>
      </c>
      <c r="C833" t="s">
        <v>1437</v>
      </c>
    </row>
    <row r="834" spans="1:3" x14ac:dyDescent="0.4">
      <c r="A834">
        <v>10833</v>
      </c>
      <c r="B834" t="s">
        <v>5868</v>
      </c>
      <c r="C834" t="s">
        <v>1905</v>
      </c>
    </row>
    <row r="835" spans="1:3" x14ac:dyDescent="0.4">
      <c r="A835">
        <v>10834</v>
      </c>
      <c r="B835" t="s">
        <v>5869</v>
      </c>
      <c r="C835" t="s">
        <v>1905</v>
      </c>
    </row>
    <row r="836" spans="1:3" x14ac:dyDescent="0.4">
      <c r="A836">
        <v>10835</v>
      </c>
      <c r="B836" t="s">
        <v>5870</v>
      </c>
      <c r="C836" t="s">
        <v>1905</v>
      </c>
    </row>
    <row r="837" spans="1:3" x14ac:dyDescent="0.4">
      <c r="A837">
        <v>10836</v>
      </c>
      <c r="B837" t="s">
        <v>5871</v>
      </c>
      <c r="C837" t="s">
        <v>1799</v>
      </c>
    </row>
    <row r="838" spans="1:3" x14ac:dyDescent="0.4">
      <c r="A838">
        <v>10838</v>
      </c>
      <c r="B838" t="s">
        <v>5872</v>
      </c>
      <c r="C838" t="s">
        <v>1917</v>
      </c>
    </row>
    <row r="839" spans="1:3" x14ac:dyDescent="0.4">
      <c r="A839">
        <v>10837</v>
      </c>
      <c r="B839" t="s">
        <v>5873</v>
      </c>
      <c r="C839" t="s">
        <v>2546</v>
      </c>
    </row>
    <row r="840" spans="1:3" x14ac:dyDescent="0.4">
      <c r="A840">
        <v>10839</v>
      </c>
      <c r="B840" t="s">
        <v>5874</v>
      </c>
      <c r="C840" t="s">
        <v>1662</v>
      </c>
    </row>
    <row r="841" spans="1:3" x14ac:dyDescent="0.4">
      <c r="A841">
        <v>10840</v>
      </c>
      <c r="B841" t="s">
        <v>5875</v>
      </c>
      <c r="C841" t="s">
        <v>817</v>
      </c>
    </row>
    <row r="842" spans="1:3" x14ac:dyDescent="0.4">
      <c r="A842">
        <v>10841</v>
      </c>
      <c r="B842" t="s">
        <v>5876</v>
      </c>
      <c r="C842" t="s">
        <v>1906</v>
      </c>
    </row>
    <row r="843" spans="1:3" x14ac:dyDescent="0.4">
      <c r="A843">
        <v>10842</v>
      </c>
      <c r="B843" t="s">
        <v>2307</v>
      </c>
      <c r="C843" t="s">
        <v>2307</v>
      </c>
    </row>
    <row r="844" spans="1:3" x14ac:dyDescent="0.4">
      <c r="A844">
        <v>10843</v>
      </c>
      <c r="B844" t="s">
        <v>5877</v>
      </c>
      <c r="C844" t="s">
        <v>297</v>
      </c>
    </row>
    <row r="845" spans="1:3" x14ac:dyDescent="0.4">
      <c r="A845">
        <v>10844</v>
      </c>
      <c r="B845" t="s">
        <v>5878</v>
      </c>
      <c r="C845" t="s">
        <v>1561</v>
      </c>
    </row>
    <row r="846" spans="1:3" x14ac:dyDescent="0.4">
      <c r="A846">
        <v>10845</v>
      </c>
      <c r="B846" t="s">
        <v>5879</v>
      </c>
      <c r="C846" t="s">
        <v>608</v>
      </c>
    </row>
    <row r="847" spans="1:3" x14ac:dyDescent="0.4">
      <c r="A847">
        <v>10847</v>
      </c>
      <c r="B847" t="s">
        <v>5880</v>
      </c>
      <c r="C847" t="s">
        <v>431</v>
      </c>
    </row>
    <row r="848" spans="1:3" x14ac:dyDescent="0.4">
      <c r="A848">
        <v>10846</v>
      </c>
      <c r="B848" t="s">
        <v>5881</v>
      </c>
      <c r="C848" t="s">
        <v>1447</v>
      </c>
    </row>
    <row r="849" spans="1:3" x14ac:dyDescent="0.4">
      <c r="A849">
        <v>10848</v>
      </c>
      <c r="B849" t="s">
        <v>5882</v>
      </c>
      <c r="C849" t="s">
        <v>1561</v>
      </c>
    </row>
    <row r="850" spans="1:3" x14ac:dyDescent="0.4">
      <c r="A850">
        <v>10849</v>
      </c>
      <c r="B850" t="s">
        <v>5883</v>
      </c>
      <c r="C850" t="s">
        <v>434</v>
      </c>
    </row>
    <row r="851" spans="1:3" x14ac:dyDescent="0.4">
      <c r="A851">
        <v>10850</v>
      </c>
      <c r="B851" t="s">
        <v>5884</v>
      </c>
      <c r="C851" t="s">
        <v>2458</v>
      </c>
    </row>
    <row r="852" spans="1:3" x14ac:dyDescent="0.4">
      <c r="A852">
        <v>10852</v>
      </c>
      <c r="B852" t="s">
        <v>5885</v>
      </c>
      <c r="C852" t="s">
        <v>2523</v>
      </c>
    </row>
    <row r="853" spans="1:3" x14ac:dyDescent="0.4">
      <c r="A853">
        <v>10853</v>
      </c>
      <c r="B853" t="s">
        <v>5886</v>
      </c>
      <c r="C853" t="s">
        <v>5173</v>
      </c>
    </row>
    <row r="854" spans="1:3" x14ac:dyDescent="0.4">
      <c r="A854">
        <v>10851</v>
      </c>
      <c r="B854" t="s">
        <v>1944</v>
      </c>
      <c r="C854" t="s">
        <v>1944</v>
      </c>
    </row>
    <row r="855" spans="1:3" x14ac:dyDescent="0.4">
      <c r="A855">
        <v>10855</v>
      </c>
      <c r="B855" t="s">
        <v>5887</v>
      </c>
      <c r="C855" t="s">
        <v>1184</v>
      </c>
    </row>
    <row r="856" spans="1:3" x14ac:dyDescent="0.4">
      <c r="A856">
        <v>10854</v>
      </c>
      <c r="B856" t="s">
        <v>5888</v>
      </c>
      <c r="C856" t="s">
        <v>346</v>
      </c>
    </row>
    <row r="857" spans="1:3" x14ac:dyDescent="0.4">
      <c r="A857">
        <v>10856</v>
      </c>
      <c r="B857" t="s">
        <v>5889</v>
      </c>
      <c r="C857" t="s">
        <v>2010</v>
      </c>
    </row>
    <row r="858" spans="1:3" x14ac:dyDescent="0.4">
      <c r="A858">
        <v>10857</v>
      </c>
      <c r="B858" t="s">
        <v>5890</v>
      </c>
      <c r="C858" t="s">
        <v>501</v>
      </c>
    </row>
    <row r="859" spans="1:3" x14ac:dyDescent="0.4">
      <c r="A859">
        <v>10858</v>
      </c>
      <c r="B859" t="s">
        <v>5891</v>
      </c>
      <c r="C859" t="s">
        <v>1449</v>
      </c>
    </row>
    <row r="860" spans="1:3" x14ac:dyDescent="0.4">
      <c r="A860">
        <v>10859</v>
      </c>
      <c r="B860" t="s">
        <v>5892</v>
      </c>
      <c r="C860" t="s">
        <v>828</v>
      </c>
    </row>
    <row r="861" spans="1:3" x14ac:dyDescent="0.4">
      <c r="A861">
        <v>10860</v>
      </c>
      <c r="B861" t="s">
        <v>5893</v>
      </c>
      <c r="C861" t="s">
        <v>497</v>
      </c>
    </row>
    <row r="862" spans="1:3" x14ac:dyDescent="0.4">
      <c r="A862">
        <v>10861</v>
      </c>
      <c r="B862" t="s">
        <v>5894</v>
      </c>
      <c r="C862" t="s">
        <v>2010</v>
      </c>
    </row>
    <row r="863" spans="1:3" x14ac:dyDescent="0.4">
      <c r="A863">
        <v>10862</v>
      </c>
      <c r="B863" t="s">
        <v>5895</v>
      </c>
      <c r="C863" t="s">
        <v>1567</v>
      </c>
    </row>
    <row r="864" spans="1:3" x14ac:dyDescent="0.4">
      <c r="A864">
        <v>10863</v>
      </c>
      <c r="B864" t="s">
        <v>5896</v>
      </c>
      <c r="C864" t="s">
        <v>1789</v>
      </c>
    </row>
    <row r="865" spans="1:3" x14ac:dyDescent="0.4">
      <c r="A865">
        <v>10865</v>
      </c>
      <c r="B865" t="s">
        <v>5897</v>
      </c>
      <c r="C865" t="s">
        <v>1570</v>
      </c>
    </row>
    <row r="866" spans="1:3" x14ac:dyDescent="0.4">
      <c r="A866">
        <v>10864</v>
      </c>
      <c r="B866" t="s">
        <v>1060</v>
      </c>
      <c r="C866" t="s">
        <v>1060</v>
      </c>
    </row>
    <row r="867" spans="1:3" x14ac:dyDescent="0.4">
      <c r="A867">
        <v>10866</v>
      </c>
      <c r="B867" t="s">
        <v>5898</v>
      </c>
      <c r="C867" t="s">
        <v>223</v>
      </c>
    </row>
    <row r="868" spans="1:3" x14ac:dyDescent="0.4">
      <c r="A868">
        <v>10867</v>
      </c>
      <c r="B868" t="s">
        <v>5899</v>
      </c>
      <c r="C868" t="s">
        <v>502</v>
      </c>
    </row>
    <row r="869" spans="1:3" x14ac:dyDescent="0.4">
      <c r="A869">
        <v>10868</v>
      </c>
      <c r="B869" t="s">
        <v>5900</v>
      </c>
      <c r="C869" t="s">
        <v>2309</v>
      </c>
    </row>
    <row r="870" spans="1:3" x14ac:dyDescent="0.4">
      <c r="A870">
        <v>10870</v>
      </c>
      <c r="B870" t="s">
        <v>5901</v>
      </c>
      <c r="C870" t="s">
        <v>1789</v>
      </c>
    </row>
    <row r="871" spans="1:3" x14ac:dyDescent="0.4">
      <c r="A871">
        <v>10871</v>
      </c>
      <c r="B871" t="s">
        <v>5902</v>
      </c>
      <c r="C871" t="s">
        <v>2007</v>
      </c>
    </row>
    <row r="872" spans="1:3" x14ac:dyDescent="0.4">
      <c r="A872">
        <v>10869</v>
      </c>
      <c r="B872" t="s">
        <v>5903</v>
      </c>
      <c r="C872" t="s">
        <v>2007</v>
      </c>
    </row>
    <row r="873" spans="1:3" x14ac:dyDescent="0.4">
      <c r="A873">
        <v>10872</v>
      </c>
      <c r="B873" t="s">
        <v>5904</v>
      </c>
      <c r="C873" t="s">
        <v>5905</v>
      </c>
    </row>
    <row r="874" spans="1:3" x14ac:dyDescent="0.4">
      <c r="A874">
        <v>10873</v>
      </c>
      <c r="B874" t="s">
        <v>5906</v>
      </c>
      <c r="C874" t="s">
        <v>710</v>
      </c>
    </row>
    <row r="875" spans="1:3" x14ac:dyDescent="0.4">
      <c r="A875">
        <v>10874</v>
      </c>
      <c r="B875" t="s">
        <v>5907</v>
      </c>
      <c r="C875" t="s">
        <v>710</v>
      </c>
    </row>
    <row r="876" spans="1:3" x14ac:dyDescent="0.4">
      <c r="A876">
        <v>10875</v>
      </c>
      <c r="B876" t="s">
        <v>5908</v>
      </c>
      <c r="C876" t="s">
        <v>293</v>
      </c>
    </row>
    <row r="877" spans="1:3" x14ac:dyDescent="0.4">
      <c r="A877">
        <v>10876</v>
      </c>
      <c r="B877" t="s">
        <v>5909</v>
      </c>
      <c r="C877" t="s">
        <v>2300</v>
      </c>
    </row>
    <row r="878" spans="1:3" x14ac:dyDescent="0.4">
      <c r="A878">
        <v>10877</v>
      </c>
      <c r="B878" t="s">
        <v>2643</v>
      </c>
      <c r="C878" t="s">
        <v>2643</v>
      </c>
    </row>
    <row r="879" spans="1:3" x14ac:dyDescent="0.4">
      <c r="A879">
        <v>10878</v>
      </c>
      <c r="B879" t="s">
        <v>5910</v>
      </c>
      <c r="C879" t="s">
        <v>1776</v>
      </c>
    </row>
    <row r="880" spans="1:3" x14ac:dyDescent="0.4">
      <c r="A880">
        <v>10879</v>
      </c>
      <c r="B880" t="s">
        <v>5911</v>
      </c>
      <c r="C880" t="s">
        <v>2000</v>
      </c>
    </row>
    <row r="881" spans="1:3" x14ac:dyDescent="0.4">
      <c r="A881">
        <v>10880</v>
      </c>
      <c r="B881" t="s">
        <v>5912</v>
      </c>
      <c r="C881" t="s">
        <v>349</v>
      </c>
    </row>
    <row r="882" spans="1:3" x14ac:dyDescent="0.4">
      <c r="A882">
        <v>10881</v>
      </c>
      <c r="B882" t="s">
        <v>5913</v>
      </c>
      <c r="C882" t="s">
        <v>1776</v>
      </c>
    </row>
    <row r="883" spans="1:3" x14ac:dyDescent="0.4">
      <c r="A883">
        <v>10883</v>
      </c>
      <c r="B883" t="s">
        <v>5914</v>
      </c>
      <c r="C883" t="s">
        <v>1917</v>
      </c>
    </row>
    <row r="884" spans="1:3" x14ac:dyDescent="0.4">
      <c r="A884">
        <v>10884</v>
      </c>
      <c r="B884" t="s">
        <v>5915</v>
      </c>
      <c r="C884" t="s">
        <v>1672</v>
      </c>
    </row>
    <row r="885" spans="1:3" x14ac:dyDescent="0.4">
      <c r="A885">
        <v>10882</v>
      </c>
      <c r="B885" t="s">
        <v>5916</v>
      </c>
      <c r="C885" t="s">
        <v>1662</v>
      </c>
    </row>
    <row r="886" spans="1:3" x14ac:dyDescent="0.4">
      <c r="A886">
        <v>10885</v>
      </c>
      <c r="B886" t="s">
        <v>5917</v>
      </c>
      <c r="C886" t="s">
        <v>1036</v>
      </c>
    </row>
    <row r="887" spans="1:3" x14ac:dyDescent="0.4">
      <c r="A887">
        <v>10886</v>
      </c>
      <c r="B887" t="s">
        <v>5918</v>
      </c>
      <c r="C887" t="s">
        <v>1910</v>
      </c>
    </row>
    <row r="888" spans="1:3" x14ac:dyDescent="0.4">
      <c r="A888">
        <v>10888</v>
      </c>
      <c r="B888" t="s">
        <v>5919</v>
      </c>
      <c r="C888" t="s">
        <v>1903</v>
      </c>
    </row>
    <row r="889" spans="1:3" x14ac:dyDescent="0.4">
      <c r="A889">
        <v>10887</v>
      </c>
      <c r="B889" t="s">
        <v>5920</v>
      </c>
      <c r="C889" t="s">
        <v>926</v>
      </c>
    </row>
    <row r="890" spans="1:3" x14ac:dyDescent="0.4">
      <c r="A890">
        <v>10889</v>
      </c>
      <c r="B890" t="s">
        <v>5921</v>
      </c>
      <c r="C890" t="s">
        <v>926</v>
      </c>
    </row>
    <row r="891" spans="1:3" x14ac:dyDescent="0.4">
      <c r="A891">
        <v>10890</v>
      </c>
      <c r="B891" t="s">
        <v>5922</v>
      </c>
      <c r="C891" t="s">
        <v>350</v>
      </c>
    </row>
    <row r="892" spans="1:3" x14ac:dyDescent="0.4">
      <c r="A892">
        <v>10892</v>
      </c>
      <c r="B892" t="s">
        <v>5923</v>
      </c>
      <c r="C892" t="s">
        <v>2141</v>
      </c>
    </row>
    <row r="893" spans="1:3" x14ac:dyDescent="0.4">
      <c r="A893">
        <v>10891</v>
      </c>
      <c r="B893" t="s">
        <v>5924</v>
      </c>
      <c r="C893" t="s">
        <v>2142</v>
      </c>
    </row>
    <row r="894" spans="1:3" x14ac:dyDescent="0.4">
      <c r="A894">
        <v>10893</v>
      </c>
      <c r="B894" t="s">
        <v>5925</v>
      </c>
      <c r="C894" t="s">
        <v>2575</v>
      </c>
    </row>
    <row r="895" spans="1:3" x14ac:dyDescent="0.4">
      <c r="A895">
        <v>10894</v>
      </c>
      <c r="B895" t="s">
        <v>5926</v>
      </c>
      <c r="C895" t="s">
        <v>293</v>
      </c>
    </row>
    <row r="896" spans="1:3" x14ac:dyDescent="0.4">
      <c r="A896">
        <v>10895</v>
      </c>
      <c r="B896" t="s">
        <v>5927</v>
      </c>
      <c r="C896" t="s">
        <v>1314</v>
      </c>
    </row>
    <row r="897" spans="1:3" x14ac:dyDescent="0.4">
      <c r="A897">
        <v>10896</v>
      </c>
      <c r="B897" t="s">
        <v>5928</v>
      </c>
      <c r="C897" t="s">
        <v>707</v>
      </c>
    </row>
    <row r="898" spans="1:3" x14ac:dyDescent="0.4">
      <c r="A898">
        <v>10898</v>
      </c>
      <c r="B898" t="s">
        <v>5929</v>
      </c>
      <c r="C898" t="s">
        <v>2321</v>
      </c>
    </row>
    <row r="899" spans="1:3" x14ac:dyDescent="0.4">
      <c r="A899">
        <v>10897</v>
      </c>
      <c r="B899" t="s">
        <v>1448</v>
      </c>
      <c r="C899" t="s">
        <v>1448</v>
      </c>
    </row>
    <row r="900" spans="1:3" x14ac:dyDescent="0.4">
      <c r="A900">
        <v>10899</v>
      </c>
      <c r="B900" t="s">
        <v>5930</v>
      </c>
      <c r="C900" t="s">
        <v>1281</v>
      </c>
    </row>
    <row r="901" spans="1:3" x14ac:dyDescent="0.4">
      <c r="A901">
        <v>10901</v>
      </c>
      <c r="B901" t="s">
        <v>5931</v>
      </c>
      <c r="C901" t="s">
        <v>828</v>
      </c>
    </row>
    <row r="902" spans="1:3" x14ac:dyDescent="0.4">
      <c r="A902">
        <v>10900</v>
      </c>
      <c r="B902" t="s">
        <v>5932</v>
      </c>
      <c r="C902" t="s">
        <v>1686</v>
      </c>
    </row>
    <row r="903" spans="1:3" x14ac:dyDescent="0.4">
      <c r="A903">
        <v>10902</v>
      </c>
      <c r="B903" t="s">
        <v>5933</v>
      </c>
      <c r="C903" t="s">
        <v>2308</v>
      </c>
    </row>
    <row r="904" spans="1:3" x14ac:dyDescent="0.4">
      <c r="A904">
        <v>10903</v>
      </c>
      <c r="B904" t="s">
        <v>5934</v>
      </c>
      <c r="C904" t="s">
        <v>2309</v>
      </c>
    </row>
    <row r="905" spans="1:3" x14ac:dyDescent="0.4">
      <c r="A905">
        <v>10904</v>
      </c>
      <c r="B905" t="s">
        <v>5935</v>
      </c>
      <c r="C905" t="s">
        <v>2458</v>
      </c>
    </row>
    <row r="906" spans="1:3" x14ac:dyDescent="0.4">
      <c r="A906">
        <v>10905</v>
      </c>
      <c r="B906" t="s">
        <v>5936</v>
      </c>
      <c r="C906" t="s">
        <v>1899</v>
      </c>
    </row>
    <row r="907" spans="1:3" x14ac:dyDescent="0.4">
      <c r="A907">
        <v>10906</v>
      </c>
      <c r="B907" t="s">
        <v>1796</v>
      </c>
      <c r="C907" t="s">
        <v>1796</v>
      </c>
    </row>
    <row r="908" spans="1:3" x14ac:dyDescent="0.4">
      <c r="A908">
        <v>10908</v>
      </c>
      <c r="B908" t="s">
        <v>5937</v>
      </c>
      <c r="C908" t="s">
        <v>2114</v>
      </c>
    </row>
    <row r="909" spans="1:3" x14ac:dyDescent="0.4">
      <c r="A909">
        <v>10907</v>
      </c>
      <c r="B909" t="s">
        <v>5938</v>
      </c>
      <c r="C909" t="s">
        <v>1461</v>
      </c>
    </row>
    <row r="910" spans="1:3" x14ac:dyDescent="0.4">
      <c r="A910">
        <v>10909</v>
      </c>
      <c r="B910" t="s">
        <v>5939</v>
      </c>
      <c r="C910" t="s">
        <v>2241</v>
      </c>
    </row>
    <row r="911" spans="1:3" x14ac:dyDescent="0.4">
      <c r="A911">
        <v>10910</v>
      </c>
      <c r="B911" t="s">
        <v>5940</v>
      </c>
      <c r="C911" t="s">
        <v>1774</v>
      </c>
    </row>
    <row r="912" spans="1:3" x14ac:dyDescent="0.4">
      <c r="A912">
        <v>10911</v>
      </c>
      <c r="B912" t="s">
        <v>5941</v>
      </c>
      <c r="C912" t="s">
        <v>1774</v>
      </c>
    </row>
    <row r="913" spans="1:3" x14ac:dyDescent="0.4">
      <c r="A913">
        <v>10912</v>
      </c>
      <c r="B913" t="s">
        <v>5942</v>
      </c>
      <c r="C913" t="s">
        <v>2309</v>
      </c>
    </row>
    <row r="914" spans="1:3" x14ac:dyDescent="0.4">
      <c r="A914">
        <v>10913</v>
      </c>
      <c r="B914" t="s">
        <v>940</v>
      </c>
      <c r="C914" t="s">
        <v>940</v>
      </c>
    </row>
    <row r="915" spans="1:3" x14ac:dyDescent="0.4">
      <c r="A915">
        <v>10915</v>
      </c>
      <c r="B915" t="s">
        <v>5943</v>
      </c>
      <c r="C915" t="s">
        <v>1662</v>
      </c>
    </row>
    <row r="916" spans="1:3" x14ac:dyDescent="0.4">
      <c r="A916">
        <v>10916</v>
      </c>
      <c r="B916" t="s">
        <v>5944</v>
      </c>
      <c r="C916" t="s">
        <v>824</v>
      </c>
    </row>
    <row r="917" spans="1:3" x14ac:dyDescent="0.4">
      <c r="A917">
        <v>10917</v>
      </c>
      <c r="B917" t="s">
        <v>5945</v>
      </c>
      <c r="C917" t="s">
        <v>1940</v>
      </c>
    </row>
    <row r="918" spans="1:3" x14ac:dyDescent="0.4">
      <c r="A918">
        <v>10918</v>
      </c>
      <c r="B918" t="s">
        <v>5946</v>
      </c>
      <c r="C918" t="s">
        <v>701</v>
      </c>
    </row>
    <row r="919" spans="1:3" x14ac:dyDescent="0.4">
      <c r="A919">
        <v>10919</v>
      </c>
      <c r="B919" t="s">
        <v>5947</v>
      </c>
      <c r="C919" t="s">
        <v>1281</v>
      </c>
    </row>
    <row r="920" spans="1:3" x14ac:dyDescent="0.4">
      <c r="A920">
        <v>10920</v>
      </c>
      <c r="B920" t="s">
        <v>5948</v>
      </c>
      <c r="C920" t="s">
        <v>1808</v>
      </c>
    </row>
    <row r="921" spans="1:3" x14ac:dyDescent="0.4">
      <c r="A921">
        <v>10921</v>
      </c>
      <c r="B921" t="s">
        <v>5949</v>
      </c>
      <c r="C921" t="s">
        <v>1776</v>
      </c>
    </row>
    <row r="922" spans="1:3" x14ac:dyDescent="0.4">
      <c r="A922">
        <v>10922</v>
      </c>
      <c r="B922" t="s">
        <v>5950</v>
      </c>
      <c r="C922" t="s">
        <v>1691</v>
      </c>
    </row>
    <row r="923" spans="1:3" x14ac:dyDescent="0.4">
      <c r="A923">
        <v>10923</v>
      </c>
      <c r="B923" t="s">
        <v>5951</v>
      </c>
      <c r="C923" t="s">
        <v>1179</v>
      </c>
    </row>
    <row r="924" spans="1:3" x14ac:dyDescent="0.4">
      <c r="A924">
        <v>10924</v>
      </c>
      <c r="B924" t="s">
        <v>5952</v>
      </c>
      <c r="C924" t="s">
        <v>499</v>
      </c>
    </row>
    <row r="925" spans="1:3" x14ac:dyDescent="0.4">
      <c r="A925">
        <v>10925</v>
      </c>
      <c r="B925" t="s">
        <v>5953</v>
      </c>
      <c r="C925" t="s">
        <v>817</v>
      </c>
    </row>
    <row r="926" spans="1:3" x14ac:dyDescent="0.4">
      <c r="A926">
        <v>10926</v>
      </c>
      <c r="B926" t="s">
        <v>5954</v>
      </c>
      <c r="C926" t="s">
        <v>931</v>
      </c>
    </row>
    <row r="927" spans="1:3" x14ac:dyDescent="0.4">
      <c r="A927">
        <v>10927</v>
      </c>
      <c r="B927" t="s">
        <v>5955</v>
      </c>
      <c r="C927" t="s">
        <v>2464</v>
      </c>
    </row>
    <row r="928" spans="1:3" x14ac:dyDescent="0.4">
      <c r="A928">
        <v>10928</v>
      </c>
      <c r="B928" t="s">
        <v>5956</v>
      </c>
      <c r="C928" t="s">
        <v>927</v>
      </c>
    </row>
    <row r="929" spans="1:3" x14ac:dyDescent="0.4">
      <c r="A929">
        <v>10929</v>
      </c>
      <c r="B929" t="s">
        <v>5957</v>
      </c>
      <c r="C929" t="s">
        <v>1042</v>
      </c>
    </row>
    <row r="930" spans="1:3" x14ac:dyDescent="0.4">
      <c r="A930">
        <v>10930</v>
      </c>
      <c r="B930" t="s">
        <v>5958</v>
      </c>
      <c r="C930" t="s">
        <v>1776</v>
      </c>
    </row>
    <row r="931" spans="1:3" x14ac:dyDescent="0.4">
      <c r="A931">
        <v>10932</v>
      </c>
      <c r="B931" t="s">
        <v>5959</v>
      </c>
      <c r="C931" t="s">
        <v>1439</v>
      </c>
    </row>
    <row r="932" spans="1:3" x14ac:dyDescent="0.4">
      <c r="A932">
        <v>10931</v>
      </c>
      <c r="B932" t="s">
        <v>5960</v>
      </c>
      <c r="C932" t="s">
        <v>2456</v>
      </c>
    </row>
    <row r="933" spans="1:3" x14ac:dyDescent="0.4">
      <c r="A933">
        <v>10933</v>
      </c>
      <c r="B933" t="s">
        <v>5961</v>
      </c>
      <c r="C933" t="s">
        <v>1904</v>
      </c>
    </row>
    <row r="934" spans="1:3" x14ac:dyDescent="0.4">
      <c r="A934">
        <v>10934</v>
      </c>
      <c r="B934" t="s">
        <v>5962</v>
      </c>
      <c r="C934" t="s">
        <v>2245</v>
      </c>
    </row>
    <row r="935" spans="1:3" x14ac:dyDescent="0.4">
      <c r="A935">
        <v>10935</v>
      </c>
      <c r="B935" t="s">
        <v>5963</v>
      </c>
      <c r="C935" t="s">
        <v>2309</v>
      </c>
    </row>
    <row r="936" spans="1:3" x14ac:dyDescent="0.4">
      <c r="A936">
        <v>10936</v>
      </c>
      <c r="B936" t="s">
        <v>5964</v>
      </c>
      <c r="C936" t="s">
        <v>1906</v>
      </c>
    </row>
    <row r="937" spans="1:3" x14ac:dyDescent="0.4">
      <c r="A937">
        <v>10937</v>
      </c>
      <c r="B937" t="s">
        <v>5965</v>
      </c>
      <c r="C937" t="s">
        <v>1927</v>
      </c>
    </row>
    <row r="938" spans="1:3" x14ac:dyDescent="0.4">
      <c r="A938">
        <v>10938</v>
      </c>
      <c r="B938" t="s">
        <v>5966</v>
      </c>
      <c r="C938" t="s">
        <v>1554</v>
      </c>
    </row>
    <row r="939" spans="1:3" x14ac:dyDescent="0.4">
      <c r="A939">
        <v>10939</v>
      </c>
      <c r="B939" t="s">
        <v>5967</v>
      </c>
      <c r="C939" t="s">
        <v>2115</v>
      </c>
    </row>
    <row r="940" spans="1:3" x14ac:dyDescent="0.4">
      <c r="A940">
        <v>10940</v>
      </c>
      <c r="B940" t="s">
        <v>5968</v>
      </c>
      <c r="C940" t="s">
        <v>2396</v>
      </c>
    </row>
    <row r="941" spans="1:3" x14ac:dyDescent="0.4">
      <c r="A941">
        <v>10941</v>
      </c>
      <c r="B941" t="s">
        <v>5969</v>
      </c>
      <c r="C941" t="s">
        <v>1437</v>
      </c>
    </row>
    <row r="942" spans="1:3" x14ac:dyDescent="0.4">
      <c r="A942">
        <v>10943</v>
      </c>
      <c r="B942" t="s">
        <v>5970</v>
      </c>
      <c r="C942" t="s">
        <v>1439</v>
      </c>
    </row>
    <row r="943" spans="1:3" x14ac:dyDescent="0.4">
      <c r="A943">
        <v>10942</v>
      </c>
      <c r="B943" t="s">
        <v>5971</v>
      </c>
      <c r="C943" t="s">
        <v>1288</v>
      </c>
    </row>
    <row r="944" spans="1:3" x14ac:dyDescent="0.4">
      <c r="A944">
        <v>10944</v>
      </c>
      <c r="B944" t="s">
        <v>5972</v>
      </c>
      <c r="C944" t="s">
        <v>1776</v>
      </c>
    </row>
    <row r="945" spans="1:3" x14ac:dyDescent="0.4">
      <c r="A945">
        <v>10945</v>
      </c>
      <c r="B945" t="s">
        <v>5973</v>
      </c>
      <c r="C945" t="s">
        <v>1056</v>
      </c>
    </row>
    <row r="946" spans="1:3" x14ac:dyDescent="0.4">
      <c r="A946">
        <v>10946</v>
      </c>
      <c r="B946" t="s">
        <v>5974</v>
      </c>
      <c r="C946" t="s">
        <v>2531</v>
      </c>
    </row>
    <row r="947" spans="1:3" x14ac:dyDescent="0.4">
      <c r="A947">
        <v>10947</v>
      </c>
      <c r="B947" t="s">
        <v>5975</v>
      </c>
      <c r="C947" t="s">
        <v>2531</v>
      </c>
    </row>
    <row r="948" spans="1:3" x14ac:dyDescent="0.4">
      <c r="A948">
        <v>10948</v>
      </c>
      <c r="B948" t="s">
        <v>821</v>
      </c>
      <c r="C948" t="s">
        <v>821</v>
      </c>
    </row>
    <row r="949" spans="1:3" x14ac:dyDescent="0.4">
      <c r="A949">
        <v>10949</v>
      </c>
      <c r="B949" t="s">
        <v>5976</v>
      </c>
      <c r="C949" t="s">
        <v>1775</v>
      </c>
    </row>
    <row r="950" spans="1:3" x14ac:dyDescent="0.4">
      <c r="A950">
        <v>10950</v>
      </c>
      <c r="B950" t="s">
        <v>5977</v>
      </c>
      <c r="C950" t="s">
        <v>1660</v>
      </c>
    </row>
    <row r="951" spans="1:3" x14ac:dyDescent="0.4">
      <c r="A951">
        <v>10951</v>
      </c>
      <c r="B951" t="s">
        <v>5978</v>
      </c>
      <c r="C951" t="s">
        <v>1440</v>
      </c>
    </row>
    <row r="952" spans="1:3" x14ac:dyDescent="0.4">
      <c r="A952">
        <v>10952</v>
      </c>
      <c r="B952" t="s">
        <v>5979</v>
      </c>
      <c r="C952" t="s">
        <v>709</v>
      </c>
    </row>
    <row r="953" spans="1:3" x14ac:dyDescent="0.4">
      <c r="A953">
        <v>10953</v>
      </c>
      <c r="B953" t="s">
        <v>5980</v>
      </c>
      <c r="C953" t="s">
        <v>1817</v>
      </c>
    </row>
    <row r="954" spans="1:3" x14ac:dyDescent="0.4">
      <c r="A954">
        <v>10954</v>
      </c>
      <c r="B954" t="s">
        <v>5981</v>
      </c>
      <c r="C954" t="s">
        <v>1160</v>
      </c>
    </row>
    <row r="955" spans="1:3" x14ac:dyDescent="0.4">
      <c r="A955">
        <v>10955</v>
      </c>
      <c r="B955" t="s">
        <v>5982</v>
      </c>
      <c r="C955" t="s">
        <v>606</v>
      </c>
    </row>
    <row r="956" spans="1:3" x14ac:dyDescent="0.4">
      <c r="A956">
        <v>10957</v>
      </c>
      <c r="B956" t="s">
        <v>5983</v>
      </c>
      <c r="C956" t="s">
        <v>931</v>
      </c>
    </row>
    <row r="957" spans="1:3" x14ac:dyDescent="0.4">
      <c r="A957">
        <v>10956</v>
      </c>
      <c r="B957" t="s">
        <v>5984</v>
      </c>
      <c r="C957" t="s">
        <v>1900</v>
      </c>
    </row>
    <row r="958" spans="1:3" x14ac:dyDescent="0.4">
      <c r="A958">
        <v>10958</v>
      </c>
      <c r="B958" t="s">
        <v>5985</v>
      </c>
      <c r="C958" t="s">
        <v>1554</v>
      </c>
    </row>
    <row r="959" spans="1:3" x14ac:dyDescent="0.4">
      <c r="A959">
        <v>10959</v>
      </c>
      <c r="B959" t="s">
        <v>1162</v>
      </c>
      <c r="C959" t="s">
        <v>2455</v>
      </c>
    </row>
    <row r="960" spans="1:3" x14ac:dyDescent="0.4">
      <c r="A960">
        <v>10961</v>
      </c>
      <c r="B960" t="s">
        <v>5986</v>
      </c>
      <c r="C960" t="s">
        <v>293</v>
      </c>
    </row>
    <row r="961" spans="1:3" x14ac:dyDescent="0.4">
      <c r="A961">
        <v>10960</v>
      </c>
      <c r="B961" t="s">
        <v>5987</v>
      </c>
      <c r="C961" t="s">
        <v>1662</v>
      </c>
    </row>
    <row r="962" spans="1:3" x14ac:dyDescent="0.4">
      <c r="A962">
        <v>10962</v>
      </c>
      <c r="B962" t="s">
        <v>5988</v>
      </c>
      <c r="C962" t="s">
        <v>1901</v>
      </c>
    </row>
    <row r="963" spans="1:3" x14ac:dyDescent="0.4">
      <c r="A963">
        <v>10963</v>
      </c>
      <c r="B963" t="s">
        <v>5989</v>
      </c>
      <c r="C963" t="s">
        <v>1776</v>
      </c>
    </row>
    <row r="964" spans="1:3" x14ac:dyDescent="0.4">
      <c r="A964">
        <v>10964</v>
      </c>
      <c r="B964" t="s">
        <v>5990</v>
      </c>
      <c r="C964" t="s">
        <v>87</v>
      </c>
    </row>
    <row r="965" spans="1:3" x14ac:dyDescent="0.4">
      <c r="A965">
        <v>10965</v>
      </c>
      <c r="B965" t="s">
        <v>5991</v>
      </c>
      <c r="C965" t="s">
        <v>1923</v>
      </c>
    </row>
    <row r="966" spans="1:3" x14ac:dyDescent="0.4">
      <c r="A966">
        <v>10966</v>
      </c>
      <c r="B966" t="s">
        <v>5992</v>
      </c>
      <c r="C966" t="s">
        <v>1439</v>
      </c>
    </row>
    <row r="967" spans="1:3" x14ac:dyDescent="0.4">
      <c r="A967">
        <v>10967</v>
      </c>
      <c r="B967" t="s">
        <v>5993</v>
      </c>
      <c r="C967" t="s">
        <v>82</v>
      </c>
    </row>
    <row r="968" spans="1:3" x14ac:dyDescent="0.4">
      <c r="A968">
        <v>10968</v>
      </c>
      <c r="B968" t="s">
        <v>5994</v>
      </c>
      <c r="C968" t="s">
        <v>349</v>
      </c>
    </row>
    <row r="969" spans="1:3" x14ac:dyDescent="0.4">
      <c r="A969">
        <v>10969</v>
      </c>
      <c r="B969" t="s">
        <v>5995</v>
      </c>
      <c r="C969" t="s">
        <v>295</v>
      </c>
    </row>
    <row r="970" spans="1:3" x14ac:dyDescent="0.4">
      <c r="A970">
        <v>10970</v>
      </c>
      <c r="B970" t="s">
        <v>5996</v>
      </c>
      <c r="C970" t="s">
        <v>1805</v>
      </c>
    </row>
    <row r="971" spans="1:3" x14ac:dyDescent="0.4">
      <c r="A971">
        <v>10971</v>
      </c>
      <c r="B971" t="s">
        <v>5997</v>
      </c>
      <c r="C971" t="s">
        <v>1805</v>
      </c>
    </row>
    <row r="972" spans="1:3" x14ac:dyDescent="0.4">
      <c r="A972">
        <v>10972</v>
      </c>
      <c r="B972" t="s">
        <v>5998</v>
      </c>
      <c r="C972" t="s">
        <v>350</v>
      </c>
    </row>
    <row r="973" spans="1:3" x14ac:dyDescent="0.4">
      <c r="A973">
        <v>10974</v>
      </c>
      <c r="B973" t="s">
        <v>5999</v>
      </c>
      <c r="C973" t="s">
        <v>928</v>
      </c>
    </row>
    <row r="974" spans="1:3" x14ac:dyDescent="0.4">
      <c r="A974">
        <v>10975</v>
      </c>
      <c r="B974" t="s">
        <v>6000</v>
      </c>
      <c r="C974" t="s">
        <v>228</v>
      </c>
    </row>
    <row r="975" spans="1:3" x14ac:dyDescent="0.4">
      <c r="A975">
        <v>10973</v>
      </c>
      <c r="B975" t="s">
        <v>6001</v>
      </c>
      <c r="C975" t="s">
        <v>1442</v>
      </c>
    </row>
    <row r="976" spans="1:3" x14ac:dyDescent="0.4">
      <c r="A976">
        <v>10976</v>
      </c>
      <c r="B976" t="s">
        <v>6002</v>
      </c>
      <c r="C976" t="s">
        <v>830</v>
      </c>
    </row>
    <row r="977" spans="1:3" x14ac:dyDescent="0.4">
      <c r="A977">
        <v>10977</v>
      </c>
      <c r="B977" t="s">
        <v>6003</v>
      </c>
      <c r="C977" t="s">
        <v>1160</v>
      </c>
    </row>
    <row r="978" spans="1:3" x14ac:dyDescent="0.4">
      <c r="A978">
        <v>10978</v>
      </c>
      <c r="B978" t="s">
        <v>6004</v>
      </c>
      <c r="C978" t="s">
        <v>1789</v>
      </c>
    </row>
    <row r="979" spans="1:3" x14ac:dyDescent="0.4">
      <c r="A979">
        <v>10979</v>
      </c>
      <c r="B979" t="s">
        <v>6005</v>
      </c>
      <c r="C979" t="s">
        <v>2115</v>
      </c>
    </row>
    <row r="980" spans="1:3" x14ac:dyDescent="0.4">
      <c r="A980">
        <v>10980</v>
      </c>
      <c r="B980" t="s">
        <v>6006</v>
      </c>
      <c r="C980" t="s">
        <v>1776</v>
      </c>
    </row>
    <row r="981" spans="1:3" x14ac:dyDescent="0.4">
      <c r="A981">
        <v>10981</v>
      </c>
      <c r="B981" t="s">
        <v>6007</v>
      </c>
      <c r="C981" t="s">
        <v>828</v>
      </c>
    </row>
    <row r="982" spans="1:3" x14ac:dyDescent="0.4">
      <c r="A982">
        <v>10983</v>
      </c>
      <c r="B982" t="s">
        <v>6008</v>
      </c>
      <c r="C982" t="s">
        <v>710</v>
      </c>
    </row>
    <row r="983" spans="1:3" x14ac:dyDescent="0.4">
      <c r="A983">
        <v>10982</v>
      </c>
      <c r="B983" t="s">
        <v>6009</v>
      </c>
      <c r="C983" t="s">
        <v>499</v>
      </c>
    </row>
    <row r="984" spans="1:3" x14ac:dyDescent="0.4">
      <c r="A984">
        <v>10984</v>
      </c>
      <c r="B984" t="s">
        <v>6010</v>
      </c>
      <c r="C984" t="s">
        <v>710</v>
      </c>
    </row>
    <row r="985" spans="1:3" x14ac:dyDescent="0.4">
      <c r="A985">
        <v>10985</v>
      </c>
      <c r="B985" t="s">
        <v>6011</v>
      </c>
      <c r="C985" t="s">
        <v>1048</v>
      </c>
    </row>
    <row r="986" spans="1:3" x14ac:dyDescent="0.4">
      <c r="A986">
        <v>10986</v>
      </c>
      <c r="B986" t="s">
        <v>6012</v>
      </c>
      <c r="C986" t="s">
        <v>2216</v>
      </c>
    </row>
    <row r="987" spans="1:3" x14ac:dyDescent="0.4">
      <c r="A987">
        <v>10987</v>
      </c>
      <c r="B987" t="s">
        <v>6013</v>
      </c>
      <c r="C987" t="s">
        <v>1941</v>
      </c>
    </row>
    <row r="988" spans="1:3" x14ac:dyDescent="0.4">
      <c r="A988">
        <v>10988</v>
      </c>
      <c r="B988" t="s">
        <v>6014</v>
      </c>
      <c r="C988" t="s">
        <v>2115</v>
      </c>
    </row>
    <row r="989" spans="1:3" x14ac:dyDescent="0.4">
      <c r="A989">
        <v>10989</v>
      </c>
      <c r="B989" t="s">
        <v>6015</v>
      </c>
      <c r="C989" t="s">
        <v>610</v>
      </c>
    </row>
    <row r="990" spans="1:3" x14ac:dyDescent="0.4">
      <c r="A990">
        <v>10990</v>
      </c>
      <c r="B990" t="s">
        <v>6016</v>
      </c>
      <c r="C990" t="s">
        <v>5399</v>
      </c>
    </row>
    <row r="991" spans="1:3" x14ac:dyDescent="0.4">
      <c r="A991">
        <v>10991</v>
      </c>
      <c r="B991" t="s">
        <v>6017</v>
      </c>
      <c r="C991" t="s">
        <v>2230</v>
      </c>
    </row>
    <row r="992" spans="1:3" x14ac:dyDescent="0.4">
      <c r="A992">
        <v>10992</v>
      </c>
      <c r="B992" t="s">
        <v>6018</v>
      </c>
      <c r="C992" t="s">
        <v>1283</v>
      </c>
    </row>
    <row r="993" spans="1:3" x14ac:dyDescent="0.4">
      <c r="A993">
        <v>10993</v>
      </c>
      <c r="B993" t="s">
        <v>6019</v>
      </c>
      <c r="C993" t="s">
        <v>295</v>
      </c>
    </row>
    <row r="994" spans="1:3" x14ac:dyDescent="0.4">
      <c r="A994">
        <v>10994</v>
      </c>
      <c r="B994" t="s">
        <v>6020</v>
      </c>
      <c r="C994" t="s">
        <v>2311</v>
      </c>
    </row>
    <row r="995" spans="1:3" x14ac:dyDescent="0.4">
      <c r="A995">
        <v>10995</v>
      </c>
      <c r="B995" t="s">
        <v>6021</v>
      </c>
      <c r="C995" t="s">
        <v>2309</v>
      </c>
    </row>
    <row r="996" spans="1:3" x14ac:dyDescent="0.4">
      <c r="A996">
        <v>10996</v>
      </c>
      <c r="B996" t="s">
        <v>6022</v>
      </c>
      <c r="C996" t="s">
        <v>510</v>
      </c>
    </row>
    <row r="997" spans="1:3" x14ac:dyDescent="0.4">
      <c r="A997">
        <v>10998</v>
      </c>
      <c r="B997" t="s">
        <v>6023</v>
      </c>
      <c r="C997" t="s">
        <v>606</v>
      </c>
    </row>
    <row r="998" spans="1:3" x14ac:dyDescent="0.4">
      <c r="A998">
        <v>10997</v>
      </c>
      <c r="B998" t="s">
        <v>6024</v>
      </c>
      <c r="C998" t="s">
        <v>517</v>
      </c>
    </row>
    <row r="999" spans="1:3" x14ac:dyDescent="0.4">
      <c r="A999">
        <v>10999</v>
      </c>
      <c r="B999" t="s">
        <v>6025</v>
      </c>
      <c r="C999" t="s">
        <v>2025</v>
      </c>
    </row>
    <row r="1000" spans="1:3" x14ac:dyDescent="0.4">
      <c r="A1000">
        <v>11000</v>
      </c>
      <c r="B1000" t="s">
        <v>6026</v>
      </c>
      <c r="C1000" t="s">
        <v>2136</v>
      </c>
    </row>
    <row r="1001" spans="1:3" x14ac:dyDescent="0.4">
      <c r="A1001">
        <v>11001</v>
      </c>
      <c r="B1001" t="s">
        <v>2130</v>
      </c>
      <c r="C1001" t="s">
        <v>2130</v>
      </c>
    </row>
    <row r="1002" spans="1:3" x14ac:dyDescent="0.4">
      <c r="A1002">
        <v>11002</v>
      </c>
      <c r="B1002" t="s">
        <v>352</v>
      </c>
      <c r="C1002" t="s">
        <v>352</v>
      </c>
    </row>
    <row r="1003" spans="1:3" x14ac:dyDescent="0.4">
      <c r="A1003">
        <v>11003</v>
      </c>
      <c r="B1003" t="s">
        <v>6027</v>
      </c>
      <c r="C1003" t="s">
        <v>2309</v>
      </c>
    </row>
    <row r="1004" spans="1:3" x14ac:dyDescent="0.4">
      <c r="A1004">
        <v>11004</v>
      </c>
      <c r="B1004" t="s">
        <v>6028</v>
      </c>
      <c r="C1004" t="s">
        <v>1440</v>
      </c>
    </row>
    <row r="1005" spans="1:3" x14ac:dyDescent="0.4">
      <c r="A1005">
        <v>11005</v>
      </c>
      <c r="B1005" t="s">
        <v>6029</v>
      </c>
      <c r="C1005" t="s">
        <v>2306</v>
      </c>
    </row>
    <row r="1006" spans="1:3" x14ac:dyDescent="0.4">
      <c r="A1006">
        <v>11006</v>
      </c>
      <c r="B1006" t="s">
        <v>6030</v>
      </c>
      <c r="C1006" t="s">
        <v>2306</v>
      </c>
    </row>
    <row r="1007" spans="1:3" x14ac:dyDescent="0.4">
      <c r="A1007">
        <v>11007</v>
      </c>
      <c r="B1007" t="s">
        <v>6031</v>
      </c>
      <c r="C1007" t="s">
        <v>502</v>
      </c>
    </row>
    <row r="1008" spans="1:3" x14ac:dyDescent="0.4">
      <c r="A1008">
        <v>11008</v>
      </c>
      <c r="B1008" t="s">
        <v>6032</v>
      </c>
      <c r="C1008" t="s">
        <v>1901</v>
      </c>
    </row>
    <row r="1009" spans="1:3" x14ac:dyDescent="0.4">
      <c r="A1009">
        <v>11009</v>
      </c>
      <c r="B1009" t="s">
        <v>6033</v>
      </c>
      <c r="C1009" t="s">
        <v>5399</v>
      </c>
    </row>
    <row r="1010" spans="1:3" x14ac:dyDescent="0.4">
      <c r="A1010">
        <v>11010</v>
      </c>
      <c r="B1010" t="s">
        <v>6034</v>
      </c>
      <c r="C1010" t="s">
        <v>2006</v>
      </c>
    </row>
    <row r="1011" spans="1:3" x14ac:dyDescent="0.4">
      <c r="A1011">
        <v>11011</v>
      </c>
      <c r="B1011" t="s">
        <v>6035</v>
      </c>
      <c r="C1011" t="s">
        <v>2123</v>
      </c>
    </row>
    <row r="1012" spans="1:3" x14ac:dyDescent="0.4">
      <c r="A1012">
        <v>11013</v>
      </c>
      <c r="B1012" t="s">
        <v>6036</v>
      </c>
      <c r="C1012" t="s">
        <v>1799</v>
      </c>
    </row>
    <row r="1013" spans="1:3" x14ac:dyDescent="0.4">
      <c r="A1013">
        <v>11012</v>
      </c>
      <c r="B1013" t="s">
        <v>6037</v>
      </c>
      <c r="C1013" t="s">
        <v>2123</v>
      </c>
    </row>
    <row r="1014" spans="1:3" x14ac:dyDescent="0.4">
      <c r="A1014">
        <v>11015</v>
      </c>
      <c r="B1014" t="s">
        <v>6038</v>
      </c>
      <c r="C1014" t="s">
        <v>1927</v>
      </c>
    </row>
    <row r="1015" spans="1:3" x14ac:dyDescent="0.4">
      <c r="A1015">
        <v>11016</v>
      </c>
      <c r="B1015" t="s">
        <v>6039</v>
      </c>
      <c r="C1015" t="s">
        <v>107</v>
      </c>
    </row>
    <row r="1016" spans="1:3" x14ac:dyDescent="0.4">
      <c r="A1016">
        <v>11014</v>
      </c>
      <c r="B1016" t="s">
        <v>6040</v>
      </c>
      <c r="C1016" t="s">
        <v>1810</v>
      </c>
    </row>
    <row r="1017" spans="1:3" x14ac:dyDescent="0.4">
      <c r="A1017">
        <v>11017</v>
      </c>
      <c r="B1017" t="s">
        <v>6041</v>
      </c>
      <c r="C1017" t="s">
        <v>1046</v>
      </c>
    </row>
    <row r="1018" spans="1:3" x14ac:dyDescent="0.4">
      <c r="A1018">
        <v>11019</v>
      </c>
      <c r="B1018" t="s">
        <v>6042</v>
      </c>
      <c r="C1018" t="s">
        <v>2012</v>
      </c>
    </row>
    <row r="1019" spans="1:3" x14ac:dyDescent="0.4">
      <c r="A1019">
        <v>11018</v>
      </c>
      <c r="B1019" t="s">
        <v>6043</v>
      </c>
      <c r="C1019" t="s">
        <v>1160</v>
      </c>
    </row>
    <row r="1020" spans="1:3" x14ac:dyDescent="0.4">
      <c r="A1020">
        <v>11020</v>
      </c>
      <c r="B1020" t="s">
        <v>6044</v>
      </c>
      <c r="C1020" t="s">
        <v>107</v>
      </c>
    </row>
    <row r="1021" spans="1:3" x14ac:dyDescent="0.4">
      <c r="A1021">
        <v>11021</v>
      </c>
      <c r="B1021" t="s">
        <v>6045</v>
      </c>
      <c r="C1021" t="s">
        <v>5183</v>
      </c>
    </row>
    <row r="1022" spans="1:3" x14ac:dyDescent="0.4">
      <c r="A1022">
        <v>11022</v>
      </c>
      <c r="B1022" t="s">
        <v>6046</v>
      </c>
      <c r="C1022" t="s">
        <v>934</v>
      </c>
    </row>
    <row r="1023" spans="1:3" x14ac:dyDescent="0.4">
      <c r="A1023">
        <v>11023</v>
      </c>
      <c r="B1023" t="s">
        <v>6047</v>
      </c>
      <c r="C1023" t="s">
        <v>1660</v>
      </c>
    </row>
    <row r="1024" spans="1:3" x14ac:dyDescent="0.4">
      <c r="A1024">
        <v>11024</v>
      </c>
      <c r="B1024" t="s">
        <v>6048</v>
      </c>
      <c r="C1024" t="s">
        <v>121</v>
      </c>
    </row>
    <row r="1025" spans="1:3" x14ac:dyDescent="0.4">
      <c r="A1025">
        <v>11025</v>
      </c>
      <c r="B1025" t="s">
        <v>6049</v>
      </c>
      <c r="C1025" t="s">
        <v>830</v>
      </c>
    </row>
    <row r="1026" spans="1:3" x14ac:dyDescent="0.4">
      <c r="A1026">
        <v>11026</v>
      </c>
      <c r="B1026" t="s">
        <v>6050</v>
      </c>
      <c r="C1026" t="s">
        <v>1674</v>
      </c>
    </row>
    <row r="1027" spans="1:3" x14ac:dyDescent="0.4">
      <c r="A1027">
        <v>11027</v>
      </c>
      <c r="B1027" t="s">
        <v>6051</v>
      </c>
      <c r="C1027" t="s">
        <v>1660</v>
      </c>
    </row>
    <row r="1028" spans="1:3" x14ac:dyDescent="0.4">
      <c r="A1028">
        <v>11028</v>
      </c>
      <c r="B1028" t="s">
        <v>6052</v>
      </c>
      <c r="C1028" t="s">
        <v>709</v>
      </c>
    </row>
    <row r="1029" spans="1:3" x14ac:dyDescent="0.4">
      <c r="A1029">
        <v>11029</v>
      </c>
      <c r="B1029" t="s">
        <v>6053</v>
      </c>
      <c r="C1029" t="s">
        <v>300</v>
      </c>
    </row>
    <row r="1030" spans="1:3" x14ac:dyDescent="0.4">
      <c r="A1030">
        <v>11030</v>
      </c>
      <c r="B1030" t="s">
        <v>6054</v>
      </c>
      <c r="C1030" t="s">
        <v>300</v>
      </c>
    </row>
    <row r="1031" spans="1:3" x14ac:dyDescent="0.4">
      <c r="A1031">
        <v>11031</v>
      </c>
      <c r="B1031" t="s">
        <v>6055</v>
      </c>
      <c r="C1031" t="s">
        <v>2226</v>
      </c>
    </row>
    <row r="1032" spans="1:3" x14ac:dyDescent="0.4">
      <c r="A1032">
        <v>11032</v>
      </c>
      <c r="B1032" t="s">
        <v>6056</v>
      </c>
      <c r="C1032" t="s">
        <v>1910</v>
      </c>
    </row>
    <row r="1033" spans="1:3" x14ac:dyDescent="0.4">
      <c r="A1033">
        <v>11033</v>
      </c>
      <c r="B1033" t="s">
        <v>6057</v>
      </c>
      <c r="C1033" t="s">
        <v>349</v>
      </c>
    </row>
    <row r="1034" spans="1:3" x14ac:dyDescent="0.4">
      <c r="A1034">
        <v>11034</v>
      </c>
      <c r="B1034" t="s">
        <v>6058</v>
      </c>
      <c r="C1034" t="s">
        <v>346</v>
      </c>
    </row>
    <row r="1035" spans="1:3" x14ac:dyDescent="0.4">
      <c r="A1035">
        <v>11035</v>
      </c>
      <c r="B1035" t="s">
        <v>6059</v>
      </c>
      <c r="C1035" t="s">
        <v>5529</v>
      </c>
    </row>
    <row r="1036" spans="1:3" x14ac:dyDescent="0.4">
      <c r="A1036">
        <v>11037</v>
      </c>
      <c r="B1036" t="s">
        <v>6060</v>
      </c>
      <c r="C1036" t="s">
        <v>1910</v>
      </c>
    </row>
    <row r="1037" spans="1:3" x14ac:dyDescent="0.4">
      <c r="A1037">
        <v>11036</v>
      </c>
      <c r="B1037" t="s">
        <v>6061</v>
      </c>
      <c r="C1037" t="s">
        <v>1548</v>
      </c>
    </row>
    <row r="1038" spans="1:3" x14ac:dyDescent="0.4">
      <c r="A1038">
        <v>11038</v>
      </c>
      <c r="B1038" t="s">
        <v>6062</v>
      </c>
      <c r="C1038" t="s">
        <v>1910</v>
      </c>
    </row>
    <row r="1039" spans="1:3" x14ac:dyDescent="0.4">
      <c r="A1039">
        <v>11039</v>
      </c>
      <c r="B1039" t="s">
        <v>6063</v>
      </c>
      <c r="C1039" t="s">
        <v>1776</v>
      </c>
    </row>
    <row r="1040" spans="1:3" x14ac:dyDescent="0.4">
      <c r="A1040">
        <v>11040</v>
      </c>
      <c r="B1040" t="s">
        <v>6064</v>
      </c>
      <c r="C1040" t="s">
        <v>931</v>
      </c>
    </row>
    <row r="1041" spans="1:3" x14ac:dyDescent="0.4">
      <c r="A1041">
        <v>11041</v>
      </c>
      <c r="B1041" t="s">
        <v>6065</v>
      </c>
      <c r="C1041" t="s">
        <v>704</v>
      </c>
    </row>
    <row r="1042" spans="1:3" x14ac:dyDescent="0.4">
      <c r="A1042">
        <v>11042</v>
      </c>
      <c r="B1042" t="s">
        <v>6066</v>
      </c>
      <c r="C1042" t="s">
        <v>828</v>
      </c>
    </row>
    <row r="1043" spans="1:3" x14ac:dyDescent="0.4">
      <c r="A1043">
        <v>11043</v>
      </c>
      <c r="B1043" t="s">
        <v>121</v>
      </c>
      <c r="C1043" t="s">
        <v>121</v>
      </c>
    </row>
    <row r="1044" spans="1:3" x14ac:dyDescent="0.4">
      <c r="A1044">
        <v>11044</v>
      </c>
      <c r="B1044" t="s">
        <v>5399</v>
      </c>
      <c r="C1044" t="s">
        <v>5399</v>
      </c>
    </row>
    <row r="1045" spans="1:3" x14ac:dyDescent="0.4">
      <c r="A1045">
        <v>11045</v>
      </c>
      <c r="B1045" t="s">
        <v>6067</v>
      </c>
      <c r="C1045" t="s">
        <v>1776</v>
      </c>
    </row>
    <row r="1046" spans="1:3" x14ac:dyDescent="0.4">
      <c r="A1046">
        <v>11046</v>
      </c>
      <c r="B1046" t="s">
        <v>6068</v>
      </c>
      <c r="C1046" t="s">
        <v>1283</v>
      </c>
    </row>
    <row r="1047" spans="1:3" x14ac:dyDescent="0.4">
      <c r="A1047">
        <v>11047</v>
      </c>
      <c r="B1047" t="s">
        <v>6069</v>
      </c>
      <c r="C1047" t="s">
        <v>2007</v>
      </c>
    </row>
    <row r="1048" spans="1:3" x14ac:dyDescent="0.4">
      <c r="A1048">
        <v>11048</v>
      </c>
      <c r="B1048" t="s">
        <v>6070</v>
      </c>
      <c r="C1048" t="s">
        <v>1660</v>
      </c>
    </row>
    <row r="1049" spans="1:3" x14ac:dyDescent="0.4">
      <c r="A1049">
        <v>11049</v>
      </c>
      <c r="B1049" t="s">
        <v>6071</v>
      </c>
      <c r="C1049" t="s">
        <v>2662</v>
      </c>
    </row>
    <row r="1050" spans="1:3" x14ac:dyDescent="0.4">
      <c r="A1050">
        <v>11051</v>
      </c>
      <c r="B1050" t="s">
        <v>6072</v>
      </c>
      <c r="C1050" t="s">
        <v>2662</v>
      </c>
    </row>
    <row r="1051" spans="1:3" x14ac:dyDescent="0.4">
      <c r="A1051">
        <v>11050</v>
      </c>
      <c r="B1051" t="s">
        <v>6073</v>
      </c>
      <c r="C1051" t="s">
        <v>2007</v>
      </c>
    </row>
    <row r="1052" spans="1:3" x14ac:dyDescent="0.4">
      <c r="A1052">
        <v>11052</v>
      </c>
      <c r="B1052" t="s">
        <v>6074</v>
      </c>
      <c r="C1052" t="s">
        <v>2121</v>
      </c>
    </row>
    <row r="1053" spans="1:3" x14ac:dyDescent="0.4">
      <c r="A1053">
        <v>11053</v>
      </c>
      <c r="B1053" t="s">
        <v>829</v>
      </c>
      <c r="C1053" t="s">
        <v>829</v>
      </c>
    </row>
    <row r="1054" spans="1:3" x14ac:dyDescent="0.4">
      <c r="A1054">
        <v>11054</v>
      </c>
      <c r="B1054" t="s">
        <v>6075</v>
      </c>
      <c r="C1054" t="s">
        <v>2109</v>
      </c>
    </row>
    <row r="1055" spans="1:3" x14ac:dyDescent="0.4">
      <c r="A1055">
        <v>11055</v>
      </c>
      <c r="B1055" t="s">
        <v>6076</v>
      </c>
      <c r="C1055" t="s">
        <v>1160</v>
      </c>
    </row>
    <row r="1056" spans="1:3" x14ac:dyDescent="0.4">
      <c r="A1056">
        <v>11056</v>
      </c>
      <c r="B1056" t="s">
        <v>6077</v>
      </c>
      <c r="C1056" t="s">
        <v>1429</v>
      </c>
    </row>
    <row r="1057" spans="1:3" x14ac:dyDescent="0.4">
      <c r="A1057">
        <v>11057</v>
      </c>
      <c r="B1057" t="s">
        <v>6078</v>
      </c>
      <c r="C1057" t="s">
        <v>1160</v>
      </c>
    </row>
    <row r="1058" spans="1:3" x14ac:dyDescent="0.4">
      <c r="A1058">
        <v>11058</v>
      </c>
      <c r="B1058" t="s">
        <v>6079</v>
      </c>
      <c r="C1058" t="s">
        <v>1440</v>
      </c>
    </row>
    <row r="1059" spans="1:3" x14ac:dyDescent="0.4">
      <c r="A1059">
        <v>11059</v>
      </c>
      <c r="B1059" t="s">
        <v>6080</v>
      </c>
      <c r="C1059" t="s">
        <v>709</v>
      </c>
    </row>
    <row r="1060" spans="1:3" x14ac:dyDescent="0.4">
      <c r="A1060">
        <v>11060</v>
      </c>
      <c r="B1060" t="s">
        <v>6081</v>
      </c>
      <c r="C1060" t="s">
        <v>1776</v>
      </c>
    </row>
    <row r="1061" spans="1:3" x14ac:dyDescent="0.4">
      <c r="A1061">
        <v>11061</v>
      </c>
      <c r="B1061" t="s">
        <v>6082</v>
      </c>
      <c r="C1061" t="s">
        <v>1046</v>
      </c>
    </row>
    <row r="1062" spans="1:3" x14ac:dyDescent="0.4">
      <c r="A1062">
        <v>11062</v>
      </c>
      <c r="B1062" t="s">
        <v>6083</v>
      </c>
      <c r="C1062" t="s">
        <v>499</v>
      </c>
    </row>
    <row r="1063" spans="1:3" x14ac:dyDescent="0.4">
      <c r="A1063">
        <v>11063</v>
      </c>
      <c r="B1063" t="s">
        <v>6084</v>
      </c>
      <c r="C1063" t="s">
        <v>931</v>
      </c>
    </row>
    <row r="1064" spans="1:3" x14ac:dyDescent="0.4">
      <c r="A1064">
        <v>11064</v>
      </c>
      <c r="B1064" t="s">
        <v>6085</v>
      </c>
      <c r="C1064" t="s">
        <v>2007</v>
      </c>
    </row>
    <row r="1065" spans="1:3" x14ac:dyDescent="0.4">
      <c r="A1065">
        <v>11065</v>
      </c>
      <c r="B1065" t="s">
        <v>6086</v>
      </c>
      <c r="C1065" t="s">
        <v>1161</v>
      </c>
    </row>
    <row r="1066" spans="1:3" x14ac:dyDescent="0.4">
      <c r="A1066">
        <v>11066</v>
      </c>
      <c r="B1066" t="s">
        <v>6087</v>
      </c>
      <c r="C1066" t="s">
        <v>1036</v>
      </c>
    </row>
    <row r="1067" spans="1:3" x14ac:dyDescent="0.4">
      <c r="A1067">
        <v>11067</v>
      </c>
      <c r="B1067" t="s">
        <v>6088</v>
      </c>
      <c r="C1067" t="s">
        <v>2115</v>
      </c>
    </row>
    <row r="1068" spans="1:3" x14ac:dyDescent="0.4">
      <c r="A1068">
        <v>11068</v>
      </c>
      <c r="B1068" t="s">
        <v>6089</v>
      </c>
      <c r="C1068" t="s">
        <v>88</v>
      </c>
    </row>
    <row r="1069" spans="1:3" x14ac:dyDescent="0.4">
      <c r="A1069">
        <v>11069</v>
      </c>
      <c r="B1069" t="s">
        <v>6090</v>
      </c>
      <c r="C1069" t="s">
        <v>5173</v>
      </c>
    </row>
    <row r="1070" spans="1:3" x14ac:dyDescent="0.4">
      <c r="A1070">
        <v>11070</v>
      </c>
      <c r="B1070" t="s">
        <v>6091</v>
      </c>
      <c r="C1070" t="s">
        <v>355</v>
      </c>
    </row>
    <row r="1071" spans="1:3" x14ac:dyDescent="0.4">
      <c r="A1071">
        <v>11072</v>
      </c>
      <c r="B1071" t="s">
        <v>6092</v>
      </c>
      <c r="C1071" t="s">
        <v>1442</v>
      </c>
    </row>
    <row r="1072" spans="1:3" x14ac:dyDescent="0.4">
      <c r="A1072">
        <v>11071</v>
      </c>
      <c r="B1072" t="s">
        <v>6093</v>
      </c>
      <c r="C1072" t="s">
        <v>1443</v>
      </c>
    </row>
    <row r="1073" spans="1:3" x14ac:dyDescent="0.4">
      <c r="A1073">
        <v>11073</v>
      </c>
      <c r="B1073" t="s">
        <v>6094</v>
      </c>
      <c r="C1073" t="s">
        <v>2113</v>
      </c>
    </row>
    <row r="1074" spans="1:3" x14ac:dyDescent="0.4">
      <c r="A1074">
        <v>11074</v>
      </c>
      <c r="B1074" t="s">
        <v>6095</v>
      </c>
      <c r="C1074" t="s">
        <v>1040</v>
      </c>
    </row>
    <row r="1075" spans="1:3" x14ac:dyDescent="0.4">
      <c r="A1075">
        <v>11075</v>
      </c>
      <c r="B1075" t="s">
        <v>6096</v>
      </c>
      <c r="C1075" t="s">
        <v>2218</v>
      </c>
    </row>
    <row r="1076" spans="1:3" x14ac:dyDescent="0.4">
      <c r="A1076">
        <v>11076</v>
      </c>
      <c r="B1076" t="s">
        <v>6097</v>
      </c>
      <c r="C1076" t="s">
        <v>1554</v>
      </c>
    </row>
    <row r="1077" spans="1:3" x14ac:dyDescent="0.4">
      <c r="A1077">
        <v>11078</v>
      </c>
      <c r="B1077" t="s">
        <v>6098</v>
      </c>
      <c r="C1077" t="s">
        <v>1808</v>
      </c>
    </row>
    <row r="1078" spans="1:3" x14ac:dyDescent="0.4">
      <c r="A1078">
        <v>11077</v>
      </c>
      <c r="B1078" t="s">
        <v>6099</v>
      </c>
      <c r="C1078" t="s">
        <v>1775</v>
      </c>
    </row>
    <row r="1079" spans="1:3" x14ac:dyDescent="0.4">
      <c r="A1079">
        <v>11079</v>
      </c>
      <c r="B1079" t="s">
        <v>6100</v>
      </c>
      <c r="C1079" t="s">
        <v>82</v>
      </c>
    </row>
    <row r="1080" spans="1:3" x14ac:dyDescent="0.4">
      <c r="A1080">
        <v>11080</v>
      </c>
      <c r="B1080" t="s">
        <v>2008</v>
      </c>
      <c r="C1080" t="s">
        <v>2008</v>
      </c>
    </row>
    <row r="1081" spans="1:3" x14ac:dyDescent="0.4">
      <c r="A1081">
        <v>11081</v>
      </c>
      <c r="B1081" t="s">
        <v>6101</v>
      </c>
      <c r="C1081" t="s">
        <v>502</v>
      </c>
    </row>
    <row r="1082" spans="1:3" x14ac:dyDescent="0.4">
      <c r="A1082">
        <v>11082</v>
      </c>
      <c r="B1082" t="s">
        <v>6102</v>
      </c>
      <c r="C1082" t="s">
        <v>2005</v>
      </c>
    </row>
    <row r="1083" spans="1:3" x14ac:dyDescent="0.4">
      <c r="A1083">
        <v>11084</v>
      </c>
      <c r="B1083" t="s">
        <v>6103</v>
      </c>
      <c r="C1083" t="s">
        <v>346</v>
      </c>
    </row>
    <row r="1084" spans="1:3" x14ac:dyDescent="0.4">
      <c r="A1084">
        <v>11083</v>
      </c>
      <c r="B1084" t="s">
        <v>6104</v>
      </c>
      <c r="C1084" t="s">
        <v>824</v>
      </c>
    </row>
    <row r="1085" spans="1:3" x14ac:dyDescent="0.4">
      <c r="A1085">
        <v>11085</v>
      </c>
      <c r="B1085" t="s">
        <v>6105</v>
      </c>
      <c r="C1085" t="s">
        <v>2300</v>
      </c>
    </row>
    <row r="1086" spans="1:3" x14ac:dyDescent="0.4">
      <c r="A1086">
        <v>11086</v>
      </c>
      <c r="B1086" t="s">
        <v>6106</v>
      </c>
      <c r="C1086" t="s">
        <v>838</v>
      </c>
    </row>
    <row r="1087" spans="1:3" x14ac:dyDescent="0.4">
      <c r="A1087">
        <v>11087</v>
      </c>
      <c r="B1087" t="s">
        <v>6107</v>
      </c>
      <c r="C1087" t="s">
        <v>2120</v>
      </c>
    </row>
    <row r="1088" spans="1:3" x14ac:dyDescent="0.4">
      <c r="A1088">
        <v>11089</v>
      </c>
      <c r="B1088" t="s">
        <v>6108</v>
      </c>
      <c r="C1088" t="s">
        <v>349</v>
      </c>
    </row>
    <row r="1089" spans="1:3" x14ac:dyDescent="0.4">
      <c r="A1089">
        <v>11090</v>
      </c>
      <c r="B1089" t="s">
        <v>6109</v>
      </c>
      <c r="C1089" t="s">
        <v>507</v>
      </c>
    </row>
    <row r="1090" spans="1:3" x14ac:dyDescent="0.4">
      <c r="A1090">
        <v>11091</v>
      </c>
      <c r="B1090" t="s">
        <v>6110</v>
      </c>
      <c r="C1090" t="s">
        <v>827</v>
      </c>
    </row>
    <row r="1091" spans="1:3" x14ac:dyDescent="0.4">
      <c r="A1091">
        <v>11092</v>
      </c>
      <c r="B1091" t="s">
        <v>6111</v>
      </c>
      <c r="C1091" t="s">
        <v>300</v>
      </c>
    </row>
    <row r="1092" spans="1:3" x14ac:dyDescent="0.4">
      <c r="A1092">
        <v>11088</v>
      </c>
      <c r="B1092" t="s">
        <v>6112</v>
      </c>
      <c r="C1092" t="s">
        <v>1789</v>
      </c>
    </row>
    <row r="1093" spans="1:3" x14ac:dyDescent="0.4">
      <c r="A1093">
        <v>11093</v>
      </c>
      <c r="B1093" t="s">
        <v>6113</v>
      </c>
      <c r="C1093" t="s">
        <v>2246</v>
      </c>
    </row>
    <row r="1094" spans="1:3" x14ac:dyDescent="0.4">
      <c r="A1094">
        <v>11094</v>
      </c>
      <c r="B1094" t="s">
        <v>6114</v>
      </c>
      <c r="C1094" t="s">
        <v>1776</v>
      </c>
    </row>
    <row r="1095" spans="1:3" x14ac:dyDescent="0.4">
      <c r="A1095">
        <v>11095</v>
      </c>
      <c r="B1095" t="s">
        <v>6115</v>
      </c>
      <c r="C1095" t="s">
        <v>499</v>
      </c>
    </row>
    <row r="1096" spans="1:3" x14ac:dyDescent="0.4">
      <c r="A1096">
        <v>11096</v>
      </c>
      <c r="B1096" t="s">
        <v>6116</v>
      </c>
      <c r="C1096" t="s">
        <v>830</v>
      </c>
    </row>
    <row r="1097" spans="1:3" x14ac:dyDescent="0.4">
      <c r="A1097">
        <v>11097</v>
      </c>
      <c r="B1097" t="s">
        <v>6117</v>
      </c>
      <c r="C1097" t="s">
        <v>835</v>
      </c>
    </row>
    <row r="1098" spans="1:3" x14ac:dyDescent="0.4">
      <c r="A1098">
        <v>11098</v>
      </c>
      <c r="B1098" t="s">
        <v>6118</v>
      </c>
      <c r="C1098" t="s">
        <v>1776</v>
      </c>
    </row>
    <row r="1099" spans="1:3" x14ac:dyDescent="0.4">
      <c r="A1099">
        <v>11100</v>
      </c>
      <c r="B1099" t="s">
        <v>6119</v>
      </c>
      <c r="C1099" t="s">
        <v>1662</v>
      </c>
    </row>
    <row r="1100" spans="1:3" x14ac:dyDescent="0.4">
      <c r="A1100">
        <v>11099</v>
      </c>
      <c r="B1100" t="s">
        <v>1039</v>
      </c>
      <c r="C1100" t="s">
        <v>1039</v>
      </c>
    </row>
    <row r="1101" spans="1:3" x14ac:dyDescent="0.4">
      <c r="A1101">
        <v>11101</v>
      </c>
      <c r="B1101" t="s">
        <v>6120</v>
      </c>
      <c r="C1101" t="s">
        <v>1662</v>
      </c>
    </row>
    <row r="1102" spans="1:3" x14ac:dyDescent="0.4">
      <c r="A1102">
        <v>11102</v>
      </c>
      <c r="B1102" t="s">
        <v>6121</v>
      </c>
      <c r="C1102" t="s">
        <v>2645</v>
      </c>
    </row>
    <row r="1103" spans="1:3" x14ac:dyDescent="0.4">
      <c r="A1103">
        <v>11103</v>
      </c>
      <c r="B1103" t="s">
        <v>6122</v>
      </c>
      <c r="C1103" t="s">
        <v>2109</v>
      </c>
    </row>
    <row r="1104" spans="1:3" x14ac:dyDescent="0.4">
      <c r="A1104">
        <v>11104</v>
      </c>
      <c r="B1104" t="s">
        <v>6123</v>
      </c>
      <c r="C1104" t="s">
        <v>346</v>
      </c>
    </row>
    <row r="1105" spans="1:3" x14ac:dyDescent="0.4">
      <c r="A1105">
        <v>11105</v>
      </c>
      <c r="B1105" t="s">
        <v>6124</v>
      </c>
      <c r="C1105" t="s">
        <v>434</v>
      </c>
    </row>
    <row r="1106" spans="1:3" x14ac:dyDescent="0.4">
      <c r="A1106">
        <v>11106</v>
      </c>
      <c r="B1106" t="s">
        <v>6125</v>
      </c>
      <c r="C1106" t="s">
        <v>2010</v>
      </c>
    </row>
    <row r="1107" spans="1:3" x14ac:dyDescent="0.4">
      <c r="A1107">
        <v>11107</v>
      </c>
      <c r="B1107" t="s">
        <v>6126</v>
      </c>
      <c r="C1107" t="s">
        <v>1440</v>
      </c>
    </row>
    <row r="1108" spans="1:3" x14ac:dyDescent="0.4">
      <c r="A1108">
        <v>11108</v>
      </c>
      <c r="B1108" t="s">
        <v>6127</v>
      </c>
      <c r="C1108" t="s">
        <v>1440</v>
      </c>
    </row>
    <row r="1109" spans="1:3" x14ac:dyDescent="0.4">
      <c r="A1109">
        <v>11109</v>
      </c>
      <c r="B1109" t="s">
        <v>6128</v>
      </c>
      <c r="C1109" t="s">
        <v>1043</v>
      </c>
    </row>
    <row r="1110" spans="1:3" x14ac:dyDescent="0.4">
      <c r="A1110">
        <v>11110</v>
      </c>
      <c r="B1110" t="s">
        <v>6129</v>
      </c>
      <c r="C1110" t="s">
        <v>361</v>
      </c>
    </row>
    <row r="1111" spans="1:3" x14ac:dyDescent="0.4">
      <c r="A1111">
        <v>11111</v>
      </c>
      <c r="B1111" t="s">
        <v>6130</v>
      </c>
      <c r="C1111" t="s">
        <v>2109</v>
      </c>
    </row>
    <row r="1112" spans="1:3" x14ac:dyDescent="0.4">
      <c r="A1112">
        <v>11112</v>
      </c>
      <c r="B1112" t="s">
        <v>6131</v>
      </c>
      <c r="C1112" t="s">
        <v>346</v>
      </c>
    </row>
    <row r="1113" spans="1:3" x14ac:dyDescent="0.4">
      <c r="A1113">
        <v>11113</v>
      </c>
      <c r="B1113" t="s">
        <v>6132</v>
      </c>
      <c r="C1113" t="s">
        <v>2143</v>
      </c>
    </row>
    <row r="1114" spans="1:3" x14ac:dyDescent="0.4">
      <c r="A1114">
        <v>11114</v>
      </c>
      <c r="B1114" t="s">
        <v>6133</v>
      </c>
      <c r="C1114" t="s">
        <v>2143</v>
      </c>
    </row>
    <row r="1115" spans="1:3" x14ac:dyDescent="0.4">
      <c r="A1115">
        <v>11115</v>
      </c>
      <c r="B1115" t="s">
        <v>6134</v>
      </c>
      <c r="C1115" t="s">
        <v>2115</v>
      </c>
    </row>
    <row r="1116" spans="1:3" x14ac:dyDescent="0.4">
      <c r="A1116">
        <v>11116</v>
      </c>
      <c r="B1116" t="s">
        <v>6135</v>
      </c>
      <c r="C1116" t="s">
        <v>700</v>
      </c>
    </row>
    <row r="1117" spans="1:3" x14ac:dyDescent="0.4">
      <c r="A1117">
        <v>11117</v>
      </c>
      <c r="B1117" t="s">
        <v>6136</v>
      </c>
      <c r="C1117" t="s">
        <v>1549</v>
      </c>
    </row>
    <row r="1118" spans="1:3" x14ac:dyDescent="0.4">
      <c r="A1118">
        <v>11118</v>
      </c>
      <c r="B1118" t="s">
        <v>6137</v>
      </c>
      <c r="C1118" t="s">
        <v>2007</v>
      </c>
    </row>
    <row r="1119" spans="1:3" x14ac:dyDescent="0.4">
      <c r="A1119">
        <v>11119</v>
      </c>
      <c r="B1119" t="s">
        <v>6138</v>
      </c>
      <c r="C1119" t="s">
        <v>1692</v>
      </c>
    </row>
    <row r="1120" spans="1:3" x14ac:dyDescent="0.4">
      <c r="A1120">
        <v>11120</v>
      </c>
      <c r="B1120" t="s">
        <v>6139</v>
      </c>
      <c r="C1120" t="s">
        <v>1945</v>
      </c>
    </row>
    <row r="1121" spans="1:3" x14ac:dyDescent="0.4">
      <c r="A1121">
        <v>11121</v>
      </c>
      <c r="B1121" t="s">
        <v>6140</v>
      </c>
      <c r="C1121" t="s">
        <v>825</v>
      </c>
    </row>
    <row r="1122" spans="1:3" x14ac:dyDescent="0.4">
      <c r="A1122">
        <v>11122</v>
      </c>
      <c r="B1122" t="s">
        <v>6141</v>
      </c>
      <c r="C1122" t="s">
        <v>2123</v>
      </c>
    </row>
    <row r="1123" spans="1:3" x14ac:dyDescent="0.4">
      <c r="A1123">
        <v>11123</v>
      </c>
      <c r="B1123" t="s">
        <v>6142</v>
      </c>
      <c r="C1123" t="s">
        <v>350</v>
      </c>
    </row>
    <row r="1124" spans="1:3" x14ac:dyDescent="0.4">
      <c r="A1124">
        <v>11124</v>
      </c>
      <c r="B1124" t="s">
        <v>6143</v>
      </c>
      <c r="C1124" t="s">
        <v>350</v>
      </c>
    </row>
    <row r="1125" spans="1:3" x14ac:dyDescent="0.4">
      <c r="A1125">
        <v>11125</v>
      </c>
      <c r="B1125" t="s">
        <v>6144</v>
      </c>
      <c r="C1125" t="s">
        <v>1667</v>
      </c>
    </row>
    <row r="1126" spans="1:3" x14ac:dyDescent="0.4">
      <c r="A1126">
        <v>11127</v>
      </c>
      <c r="B1126" t="s">
        <v>6145</v>
      </c>
      <c r="C1126" t="s">
        <v>1160</v>
      </c>
    </row>
    <row r="1127" spans="1:3" x14ac:dyDescent="0.4">
      <c r="A1127">
        <v>11126</v>
      </c>
      <c r="B1127" t="s">
        <v>6146</v>
      </c>
      <c r="C1127" t="s">
        <v>825</v>
      </c>
    </row>
    <row r="1128" spans="1:3" x14ac:dyDescent="0.4">
      <c r="A1128">
        <v>11128</v>
      </c>
      <c r="B1128" t="s">
        <v>6147</v>
      </c>
      <c r="C1128" t="s">
        <v>1550</v>
      </c>
    </row>
    <row r="1129" spans="1:3" x14ac:dyDescent="0.4">
      <c r="A1129">
        <v>11129</v>
      </c>
      <c r="B1129" t="s">
        <v>6148</v>
      </c>
      <c r="C1129" t="s">
        <v>504</v>
      </c>
    </row>
    <row r="1130" spans="1:3" x14ac:dyDescent="0.4">
      <c r="A1130">
        <v>11130</v>
      </c>
      <c r="B1130" t="s">
        <v>6149</v>
      </c>
      <c r="C1130" t="s">
        <v>2007</v>
      </c>
    </row>
    <row r="1131" spans="1:3" x14ac:dyDescent="0.4">
      <c r="A1131">
        <v>11131</v>
      </c>
      <c r="B1131" t="s">
        <v>6150</v>
      </c>
      <c r="C1131" t="s">
        <v>2007</v>
      </c>
    </row>
    <row r="1132" spans="1:3" x14ac:dyDescent="0.4">
      <c r="A1132">
        <v>11132</v>
      </c>
      <c r="B1132" t="s">
        <v>6151</v>
      </c>
      <c r="C1132" t="s">
        <v>2144</v>
      </c>
    </row>
    <row r="1133" spans="1:3" x14ac:dyDescent="0.4">
      <c r="A1133">
        <v>11133</v>
      </c>
      <c r="B1133" t="s">
        <v>6152</v>
      </c>
      <c r="C1133" t="s">
        <v>602</v>
      </c>
    </row>
    <row r="1134" spans="1:3" x14ac:dyDescent="0.4">
      <c r="A1134">
        <v>11134</v>
      </c>
      <c r="B1134" t="s">
        <v>6153</v>
      </c>
      <c r="C1134" t="s">
        <v>1905</v>
      </c>
    </row>
    <row r="1135" spans="1:3" x14ac:dyDescent="0.4">
      <c r="A1135">
        <v>11136</v>
      </c>
      <c r="B1135" t="s">
        <v>6154</v>
      </c>
      <c r="C1135" t="s">
        <v>2318</v>
      </c>
    </row>
    <row r="1136" spans="1:3" x14ac:dyDescent="0.4">
      <c r="A1136">
        <v>11135</v>
      </c>
      <c r="B1136" t="s">
        <v>6155</v>
      </c>
      <c r="C1136" t="s">
        <v>2139</v>
      </c>
    </row>
    <row r="1137" spans="1:3" x14ac:dyDescent="0.4">
      <c r="A1137">
        <v>11138</v>
      </c>
      <c r="B1137" t="s">
        <v>6156</v>
      </c>
      <c r="C1137" t="s">
        <v>295</v>
      </c>
    </row>
    <row r="1138" spans="1:3" x14ac:dyDescent="0.4">
      <c r="A1138">
        <v>11137</v>
      </c>
      <c r="B1138" t="s">
        <v>6157</v>
      </c>
      <c r="C1138" t="s">
        <v>1662</v>
      </c>
    </row>
    <row r="1139" spans="1:3" x14ac:dyDescent="0.4">
      <c r="A1139">
        <v>11139</v>
      </c>
      <c r="B1139" t="s">
        <v>6158</v>
      </c>
      <c r="C1139" t="s">
        <v>2309</v>
      </c>
    </row>
    <row r="1140" spans="1:3" x14ac:dyDescent="0.4">
      <c r="A1140">
        <v>11140</v>
      </c>
      <c r="B1140" t="s">
        <v>6159</v>
      </c>
      <c r="C1140" t="s">
        <v>821</v>
      </c>
    </row>
    <row r="1141" spans="1:3" x14ac:dyDescent="0.4">
      <c r="A1141">
        <v>11141</v>
      </c>
      <c r="B1141" t="s">
        <v>6160</v>
      </c>
      <c r="C1141" t="s">
        <v>927</v>
      </c>
    </row>
    <row r="1142" spans="1:3" x14ac:dyDescent="0.4">
      <c r="A1142">
        <v>11142</v>
      </c>
      <c r="B1142" t="s">
        <v>6161</v>
      </c>
      <c r="C1142" t="s">
        <v>1160</v>
      </c>
    </row>
    <row r="1143" spans="1:3" x14ac:dyDescent="0.4">
      <c r="A1143">
        <v>11143</v>
      </c>
      <c r="B1143" t="s">
        <v>6162</v>
      </c>
      <c r="C1143" t="s">
        <v>82</v>
      </c>
    </row>
    <row r="1144" spans="1:3" x14ac:dyDescent="0.4">
      <c r="A1144">
        <v>11144</v>
      </c>
      <c r="B1144" t="s">
        <v>6163</v>
      </c>
      <c r="C1144" t="s">
        <v>2458</v>
      </c>
    </row>
    <row r="1145" spans="1:3" x14ac:dyDescent="0.4">
      <c r="A1145">
        <v>11145</v>
      </c>
      <c r="B1145" t="s">
        <v>6164</v>
      </c>
      <c r="C1145" t="s">
        <v>2645</v>
      </c>
    </row>
    <row r="1146" spans="1:3" x14ac:dyDescent="0.4">
      <c r="A1146">
        <v>11146</v>
      </c>
      <c r="B1146" t="s">
        <v>6165</v>
      </c>
      <c r="C1146" t="s">
        <v>2382</v>
      </c>
    </row>
    <row r="1147" spans="1:3" x14ac:dyDescent="0.4">
      <c r="A1147">
        <v>11147</v>
      </c>
      <c r="B1147" t="s">
        <v>2311</v>
      </c>
      <c r="C1147" t="s">
        <v>2311</v>
      </c>
    </row>
    <row r="1148" spans="1:3" x14ac:dyDescent="0.4">
      <c r="A1148">
        <v>11148</v>
      </c>
      <c r="B1148" t="s">
        <v>6166</v>
      </c>
      <c r="C1148" t="s">
        <v>1046</v>
      </c>
    </row>
    <row r="1149" spans="1:3" x14ac:dyDescent="0.4">
      <c r="A1149">
        <v>11149</v>
      </c>
      <c r="B1149" t="s">
        <v>6167</v>
      </c>
      <c r="C1149" t="s">
        <v>701</v>
      </c>
    </row>
    <row r="1150" spans="1:3" x14ac:dyDescent="0.4">
      <c r="A1150">
        <v>11150</v>
      </c>
      <c r="B1150" t="s">
        <v>6168</v>
      </c>
      <c r="C1150" t="s">
        <v>1160</v>
      </c>
    </row>
    <row r="1151" spans="1:3" x14ac:dyDescent="0.4">
      <c r="A1151">
        <v>11151</v>
      </c>
      <c r="B1151" t="s">
        <v>6169</v>
      </c>
      <c r="C1151" t="s">
        <v>2120</v>
      </c>
    </row>
    <row r="1152" spans="1:3" x14ac:dyDescent="0.4">
      <c r="A1152">
        <v>11152</v>
      </c>
      <c r="B1152" t="s">
        <v>6170</v>
      </c>
      <c r="C1152" t="s">
        <v>350</v>
      </c>
    </row>
    <row r="1153" spans="1:3" x14ac:dyDescent="0.4">
      <c r="A1153">
        <v>11153</v>
      </c>
      <c r="B1153" t="s">
        <v>6171</v>
      </c>
      <c r="C1153" t="s">
        <v>830</v>
      </c>
    </row>
    <row r="1154" spans="1:3" x14ac:dyDescent="0.4">
      <c r="A1154">
        <v>11154</v>
      </c>
      <c r="B1154" t="s">
        <v>6172</v>
      </c>
      <c r="C1154" t="s">
        <v>931</v>
      </c>
    </row>
    <row r="1155" spans="1:3" x14ac:dyDescent="0.4">
      <c r="A1155">
        <v>11155</v>
      </c>
      <c r="B1155" t="s">
        <v>6173</v>
      </c>
      <c r="C1155" t="s">
        <v>2226</v>
      </c>
    </row>
    <row r="1156" spans="1:3" x14ac:dyDescent="0.4">
      <c r="A1156">
        <v>11156</v>
      </c>
      <c r="B1156" t="s">
        <v>6174</v>
      </c>
      <c r="C1156" t="s">
        <v>1160</v>
      </c>
    </row>
    <row r="1157" spans="1:3" x14ac:dyDescent="0.4">
      <c r="A1157">
        <v>11157</v>
      </c>
      <c r="B1157" t="s">
        <v>6175</v>
      </c>
      <c r="C1157" t="s">
        <v>710</v>
      </c>
    </row>
    <row r="1158" spans="1:3" x14ac:dyDescent="0.4">
      <c r="A1158">
        <v>11158</v>
      </c>
      <c r="B1158" t="s">
        <v>6176</v>
      </c>
      <c r="C1158" t="s">
        <v>1160</v>
      </c>
    </row>
    <row r="1159" spans="1:3" x14ac:dyDescent="0.4">
      <c r="A1159">
        <v>11159</v>
      </c>
      <c r="B1159" t="s">
        <v>6177</v>
      </c>
      <c r="C1159" t="s">
        <v>295</v>
      </c>
    </row>
    <row r="1160" spans="1:3" x14ac:dyDescent="0.4">
      <c r="A1160">
        <v>11161</v>
      </c>
      <c r="B1160" t="s">
        <v>6178</v>
      </c>
      <c r="C1160" t="s">
        <v>2007</v>
      </c>
    </row>
    <row r="1161" spans="1:3" x14ac:dyDescent="0.4">
      <c r="A1161">
        <v>11160</v>
      </c>
      <c r="B1161" t="s">
        <v>6179</v>
      </c>
      <c r="C1161" t="s">
        <v>927</v>
      </c>
    </row>
    <row r="1162" spans="1:3" x14ac:dyDescent="0.4">
      <c r="A1162">
        <v>11162</v>
      </c>
      <c r="B1162" t="s">
        <v>6180</v>
      </c>
      <c r="C1162" t="s">
        <v>2220</v>
      </c>
    </row>
    <row r="1163" spans="1:3" x14ac:dyDescent="0.4">
      <c r="A1163">
        <v>11163</v>
      </c>
      <c r="B1163" t="s">
        <v>6181</v>
      </c>
      <c r="C1163" t="s">
        <v>517</v>
      </c>
    </row>
    <row r="1164" spans="1:3" x14ac:dyDescent="0.4">
      <c r="A1164">
        <v>11164</v>
      </c>
      <c r="B1164" t="s">
        <v>6182</v>
      </c>
      <c r="C1164" t="s">
        <v>2123</v>
      </c>
    </row>
    <row r="1165" spans="1:3" x14ac:dyDescent="0.4">
      <c r="A1165">
        <v>11165</v>
      </c>
      <c r="B1165" t="s">
        <v>6183</v>
      </c>
      <c r="C1165" t="s">
        <v>602</v>
      </c>
    </row>
    <row r="1166" spans="1:3" x14ac:dyDescent="0.4">
      <c r="A1166">
        <v>11166</v>
      </c>
      <c r="B1166" t="s">
        <v>6184</v>
      </c>
      <c r="C1166" t="s">
        <v>606</v>
      </c>
    </row>
    <row r="1167" spans="1:3" x14ac:dyDescent="0.4">
      <c r="A1167">
        <v>11167</v>
      </c>
      <c r="B1167" t="s">
        <v>6185</v>
      </c>
      <c r="C1167" t="s">
        <v>228</v>
      </c>
    </row>
    <row r="1168" spans="1:3" x14ac:dyDescent="0.4">
      <c r="A1168">
        <v>11168</v>
      </c>
      <c r="B1168" t="s">
        <v>6186</v>
      </c>
      <c r="C1168" t="s">
        <v>1693</v>
      </c>
    </row>
    <row r="1169" spans="1:3" x14ac:dyDescent="0.4">
      <c r="A1169">
        <v>11170</v>
      </c>
      <c r="B1169" t="s">
        <v>6187</v>
      </c>
      <c r="C1169" t="s">
        <v>432</v>
      </c>
    </row>
    <row r="1170" spans="1:3" x14ac:dyDescent="0.4">
      <c r="A1170">
        <v>11169</v>
      </c>
      <c r="B1170" t="s">
        <v>6188</v>
      </c>
      <c r="C1170" t="s">
        <v>352</v>
      </c>
    </row>
    <row r="1171" spans="1:3" x14ac:dyDescent="0.4">
      <c r="A1171">
        <v>11172</v>
      </c>
      <c r="B1171" t="s">
        <v>6189</v>
      </c>
      <c r="C1171" t="s">
        <v>517</v>
      </c>
    </row>
    <row r="1172" spans="1:3" x14ac:dyDescent="0.4">
      <c r="A1172">
        <v>11171</v>
      </c>
      <c r="B1172" t="s">
        <v>6190</v>
      </c>
      <c r="C1172" t="s">
        <v>704</v>
      </c>
    </row>
    <row r="1173" spans="1:3" x14ac:dyDescent="0.4">
      <c r="A1173">
        <v>11173</v>
      </c>
      <c r="B1173" t="s">
        <v>6191</v>
      </c>
      <c r="C1173" t="s">
        <v>828</v>
      </c>
    </row>
    <row r="1174" spans="1:3" x14ac:dyDescent="0.4">
      <c r="A1174">
        <v>11174</v>
      </c>
      <c r="B1174" t="s">
        <v>6192</v>
      </c>
      <c r="C1174" t="s">
        <v>499</v>
      </c>
    </row>
    <row r="1175" spans="1:3" x14ac:dyDescent="0.4">
      <c r="A1175">
        <v>11175</v>
      </c>
      <c r="B1175" t="s">
        <v>6193</v>
      </c>
      <c r="C1175" t="s">
        <v>1666</v>
      </c>
    </row>
    <row r="1176" spans="1:3" x14ac:dyDescent="0.4">
      <c r="A1176">
        <v>11177</v>
      </c>
      <c r="B1176" t="s">
        <v>6194</v>
      </c>
      <c r="C1176" t="s">
        <v>2230</v>
      </c>
    </row>
    <row r="1177" spans="1:3" x14ac:dyDescent="0.4">
      <c r="A1177">
        <v>11176</v>
      </c>
      <c r="B1177" t="s">
        <v>1566</v>
      </c>
      <c r="C1177" t="s">
        <v>1566</v>
      </c>
    </row>
    <row r="1178" spans="1:3" x14ac:dyDescent="0.4">
      <c r="A1178">
        <v>11178</v>
      </c>
      <c r="B1178" t="s">
        <v>6195</v>
      </c>
      <c r="C1178" t="s">
        <v>350</v>
      </c>
    </row>
    <row r="1179" spans="1:3" x14ac:dyDescent="0.4">
      <c r="A1179">
        <v>11179</v>
      </c>
      <c r="B1179" t="s">
        <v>6196</v>
      </c>
      <c r="C1179" t="s">
        <v>830</v>
      </c>
    </row>
    <row r="1180" spans="1:3" x14ac:dyDescent="0.4">
      <c r="A1180">
        <v>11180</v>
      </c>
      <c r="B1180" t="s">
        <v>6197</v>
      </c>
      <c r="C1180" t="s">
        <v>350</v>
      </c>
    </row>
    <row r="1181" spans="1:3" x14ac:dyDescent="0.4">
      <c r="A1181">
        <v>11181</v>
      </c>
      <c r="B1181" t="s">
        <v>6198</v>
      </c>
      <c r="C1181" t="s">
        <v>1440</v>
      </c>
    </row>
    <row r="1182" spans="1:3" x14ac:dyDescent="0.4">
      <c r="A1182">
        <v>11183</v>
      </c>
      <c r="B1182" t="s">
        <v>6199</v>
      </c>
      <c r="C1182" t="s">
        <v>827</v>
      </c>
    </row>
    <row r="1183" spans="1:3" x14ac:dyDescent="0.4">
      <c r="A1183">
        <v>11182</v>
      </c>
      <c r="B1183" t="s">
        <v>6200</v>
      </c>
      <c r="C1183" t="s">
        <v>1900</v>
      </c>
    </row>
    <row r="1184" spans="1:3" x14ac:dyDescent="0.4">
      <c r="A1184">
        <v>11184</v>
      </c>
      <c r="B1184" t="s">
        <v>6201</v>
      </c>
      <c r="C1184" t="s">
        <v>2300</v>
      </c>
    </row>
    <row r="1185" spans="1:3" x14ac:dyDescent="0.4">
      <c r="A1185">
        <v>11185</v>
      </c>
      <c r="B1185" t="s">
        <v>6202</v>
      </c>
      <c r="C1185" t="s">
        <v>1662</v>
      </c>
    </row>
    <row r="1186" spans="1:3" x14ac:dyDescent="0.4">
      <c r="A1186">
        <v>11186</v>
      </c>
      <c r="B1186" t="s">
        <v>6203</v>
      </c>
      <c r="C1186" t="s">
        <v>1297</v>
      </c>
    </row>
    <row r="1187" spans="1:3" x14ac:dyDescent="0.4">
      <c r="A1187">
        <v>11187</v>
      </c>
      <c r="B1187" t="s">
        <v>6204</v>
      </c>
      <c r="C1187" t="s">
        <v>502</v>
      </c>
    </row>
    <row r="1188" spans="1:3" x14ac:dyDescent="0.4">
      <c r="A1188">
        <v>11188</v>
      </c>
      <c r="B1188" t="s">
        <v>6205</v>
      </c>
      <c r="C1188" t="s">
        <v>1789</v>
      </c>
    </row>
    <row r="1189" spans="1:3" x14ac:dyDescent="0.4">
      <c r="A1189">
        <v>11189</v>
      </c>
      <c r="B1189" t="s">
        <v>6206</v>
      </c>
      <c r="C1189" t="s">
        <v>349</v>
      </c>
    </row>
    <row r="1190" spans="1:3" x14ac:dyDescent="0.4">
      <c r="A1190">
        <v>11190</v>
      </c>
      <c r="B1190" t="s">
        <v>6207</v>
      </c>
      <c r="C1190" t="s">
        <v>1430</v>
      </c>
    </row>
    <row r="1191" spans="1:3" x14ac:dyDescent="0.4">
      <c r="A1191">
        <v>11191</v>
      </c>
      <c r="B1191" t="s">
        <v>6208</v>
      </c>
      <c r="C1191" t="s">
        <v>2109</v>
      </c>
    </row>
    <row r="1192" spans="1:3" x14ac:dyDescent="0.4">
      <c r="A1192">
        <v>11192</v>
      </c>
      <c r="B1192" t="s">
        <v>6209</v>
      </c>
      <c r="C1192" t="s">
        <v>2300</v>
      </c>
    </row>
    <row r="1193" spans="1:3" x14ac:dyDescent="0.4">
      <c r="A1193">
        <v>11194</v>
      </c>
      <c r="B1193" t="s">
        <v>6210</v>
      </c>
      <c r="C1193" t="s">
        <v>431</v>
      </c>
    </row>
    <row r="1194" spans="1:3" x14ac:dyDescent="0.4">
      <c r="A1194">
        <v>11193</v>
      </c>
      <c r="B1194" t="s">
        <v>6211</v>
      </c>
      <c r="C1194" t="s">
        <v>1776</v>
      </c>
    </row>
    <row r="1195" spans="1:3" x14ac:dyDescent="0.4">
      <c r="A1195">
        <v>11195</v>
      </c>
      <c r="B1195" t="s">
        <v>6212</v>
      </c>
      <c r="C1195" t="s">
        <v>497</v>
      </c>
    </row>
    <row r="1196" spans="1:3" x14ac:dyDescent="0.4">
      <c r="A1196">
        <v>11196</v>
      </c>
      <c r="B1196" t="s">
        <v>6213</v>
      </c>
      <c r="C1196" t="s">
        <v>2226</v>
      </c>
    </row>
    <row r="1197" spans="1:3" x14ac:dyDescent="0.4">
      <c r="A1197">
        <v>11197</v>
      </c>
      <c r="B1197" t="s">
        <v>6214</v>
      </c>
      <c r="C1197" t="s">
        <v>1663</v>
      </c>
    </row>
    <row r="1198" spans="1:3" x14ac:dyDescent="0.4">
      <c r="A1198">
        <v>11198</v>
      </c>
      <c r="B1198" t="s">
        <v>6215</v>
      </c>
      <c r="C1198" t="s">
        <v>501</v>
      </c>
    </row>
    <row r="1199" spans="1:3" x14ac:dyDescent="0.4">
      <c r="A1199">
        <v>11199</v>
      </c>
      <c r="B1199" t="s">
        <v>6216</v>
      </c>
      <c r="C1199" t="s">
        <v>121</v>
      </c>
    </row>
    <row r="1200" spans="1:3" x14ac:dyDescent="0.4">
      <c r="A1200">
        <v>11200</v>
      </c>
      <c r="B1200" t="s">
        <v>6217</v>
      </c>
      <c r="C1200" t="s">
        <v>835</v>
      </c>
    </row>
    <row r="1201" spans="1:3" x14ac:dyDescent="0.4">
      <c r="A1201">
        <v>11201</v>
      </c>
      <c r="B1201" t="s">
        <v>6218</v>
      </c>
      <c r="C1201" t="s">
        <v>608</v>
      </c>
    </row>
    <row r="1202" spans="1:3" x14ac:dyDescent="0.4">
      <c r="A1202">
        <v>11202</v>
      </c>
      <c r="B1202" t="s">
        <v>6219</v>
      </c>
      <c r="C1202" t="s">
        <v>349</v>
      </c>
    </row>
    <row r="1203" spans="1:3" x14ac:dyDescent="0.4">
      <c r="A1203">
        <v>11203</v>
      </c>
      <c r="B1203" t="s">
        <v>6220</v>
      </c>
      <c r="C1203" t="s">
        <v>1042</v>
      </c>
    </row>
    <row r="1204" spans="1:3" x14ac:dyDescent="0.4">
      <c r="A1204">
        <v>11204</v>
      </c>
      <c r="B1204" t="s">
        <v>6221</v>
      </c>
      <c r="C1204" t="s">
        <v>1910</v>
      </c>
    </row>
    <row r="1205" spans="1:3" x14ac:dyDescent="0.4">
      <c r="A1205">
        <v>11205</v>
      </c>
      <c r="B1205" t="s">
        <v>6222</v>
      </c>
      <c r="C1205" t="s">
        <v>934</v>
      </c>
    </row>
    <row r="1206" spans="1:3" x14ac:dyDescent="0.4">
      <c r="A1206">
        <v>11206</v>
      </c>
      <c r="B1206" t="s">
        <v>6223</v>
      </c>
      <c r="C1206" t="s">
        <v>430</v>
      </c>
    </row>
    <row r="1207" spans="1:3" x14ac:dyDescent="0.4">
      <c r="A1207">
        <v>11207</v>
      </c>
      <c r="B1207" t="s">
        <v>6224</v>
      </c>
      <c r="C1207" t="s">
        <v>704</v>
      </c>
    </row>
    <row r="1208" spans="1:3" x14ac:dyDescent="0.4">
      <c r="A1208">
        <v>11208</v>
      </c>
      <c r="B1208" t="s">
        <v>6225</v>
      </c>
      <c r="C1208" t="s">
        <v>701</v>
      </c>
    </row>
    <row r="1209" spans="1:3" x14ac:dyDescent="0.4">
      <c r="A1209">
        <v>11209</v>
      </c>
      <c r="B1209" t="s">
        <v>6226</v>
      </c>
      <c r="C1209" t="s">
        <v>701</v>
      </c>
    </row>
    <row r="1210" spans="1:3" x14ac:dyDescent="0.4">
      <c r="A1210">
        <v>11210</v>
      </c>
      <c r="B1210" t="s">
        <v>6227</v>
      </c>
      <c r="C1210" t="s">
        <v>604</v>
      </c>
    </row>
    <row r="1211" spans="1:3" x14ac:dyDescent="0.4">
      <c r="A1211">
        <v>11211</v>
      </c>
      <c r="B1211" t="s">
        <v>6228</v>
      </c>
      <c r="C1211" t="s">
        <v>1778</v>
      </c>
    </row>
    <row r="1212" spans="1:3" x14ac:dyDescent="0.4">
      <c r="A1212">
        <v>11213</v>
      </c>
      <c r="B1212" t="s">
        <v>2017</v>
      </c>
      <c r="C1212" t="s">
        <v>2017</v>
      </c>
    </row>
    <row r="1213" spans="1:3" x14ac:dyDescent="0.4">
      <c r="A1213">
        <v>11212</v>
      </c>
      <c r="B1213" t="s">
        <v>6229</v>
      </c>
      <c r="C1213" t="s">
        <v>2020</v>
      </c>
    </row>
    <row r="1214" spans="1:3" x14ac:dyDescent="0.4">
      <c r="A1214">
        <v>11215</v>
      </c>
      <c r="B1214" t="s">
        <v>6230</v>
      </c>
      <c r="C1214" t="s">
        <v>1795</v>
      </c>
    </row>
    <row r="1215" spans="1:3" x14ac:dyDescent="0.4">
      <c r="A1215">
        <v>11214</v>
      </c>
      <c r="B1215" t="s">
        <v>6231</v>
      </c>
      <c r="C1215" t="s">
        <v>822</v>
      </c>
    </row>
    <row r="1216" spans="1:3" x14ac:dyDescent="0.4">
      <c r="A1216">
        <v>11216</v>
      </c>
      <c r="B1216" t="s">
        <v>6232</v>
      </c>
      <c r="C1216" t="s">
        <v>87</v>
      </c>
    </row>
    <row r="1217" spans="1:3" x14ac:dyDescent="0.4">
      <c r="A1217">
        <v>11217</v>
      </c>
      <c r="B1217" t="s">
        <v>6233</v>
      </c>
      <c r="C1217" t="s">
        <v>300</v>
      </c>
    </row>
    <row r="1218" spans="1:3" x14ac:dyDescent="0.4">
      <c r="A1218">
        <v>11218</v>
      </c>
      <c r="B1218" t="s">
        <v>6234</v>
      </c>
      <c r="C1218" t="s">
        <v>1040</v>
      </c>
    </row>
    <row r="1219" spans="1:3" x14ac:dyDescent="0.4">
      <c r="A1219">
        <v>11219</v>
      </c>
      <c r="B1219" t="s">
        <v>6235</v>
      </c>
      <c r="C1219" t="s">
        <v>297</v>
      </c>
    </row>
    <row r="1220" spans="1:3" x14ac:dyDescent="0.4">
      <c r="A1220">
        <v>11220</v>
      </c>
      <c r="B1220" t="s">
        <v>6236</v>
      </c>
      <c r="C1220" t="s">
        <v>361</v>
      </c>
    </row>
    <row r="1221" spans="1:3" x14ac:dyDescent="0.4">
      <c r="A1221">
        <v>11221</v>
      </c>
      <c r="B1221" t="s">
        <v>6237</v>
      </c>
      <c r="C1221" t="s">
        <v>1177</v>
      </c>
    </row>
    <row r="1222" spans="1:3" x14ac:dyDescent="0.4">
      <c r="A1222">
        <v>11222</v>
      </c>
      <c r="B1222" t="s">
        <v>6238</v>
      </c>
      <c r="C1222" t="s">
        <v>297</v>
      </c>
    </row>
    <row r="1223" spans="1:3" x14ac:dyDescent="0.4">
      <c r="A1223">
        <v>11224</v>
      </c>
      <c r="B1223" t="s">
        <v>6239</v>
      </c>
      <c r="C1223" t="s">
        <v>5014</v>
      </c>
    </row>
    <row r="1224" spans="1:3" x14ac:dyDescent="0.4">
      <c r="A1224">
        <v>11223</v>
      </c>
      <c r="B1224" t="s">
        <v>6240</v>
      </c>
      <c r="C1224" t="s">
        <v>1431</v>
      </c>
    </row>
    <row r="1225" spans="1:3" x14ac:dyDescent="0.4">
      <c r="A1225">
        <v>11225</v>
      </c>
      <c r="B1225" t="s">
        <v>6241</v>
      </c>
      <c r="C1225" t="s">
        <v>1442</v>
      </c>
    </row>
    <row r="1226" spans="1:3" x14ac:dyDescent="0.4">
      <c r="A1226">
        <v>11226</v>
      </c>
      <c r="B1226" t="s">
        <v>6242</v>
      </c>
      <c r="C1226" t="s">
        <v>1452</v>
      </c>
    </row>
    <row r="1227" spans="1:3" x14ac:dyDescent="0.4">
      <c r="A1227">
        <v>11227</v>
      </c>
      <c r="B1227" t="s">
        <v>6243</v>
      </c>
      <c r="C1227" t="s">
        <v>2117</v>
      </c>
    </row>
    <row r="1228" spans="1:3" x14ac:dyDescent="0.4">
      <c r="A1228">
        <v>11228</v>
      </c>
      <c r="B1228" t="s">
        <v>6244</v>
      </c>
      <c r="C1228" t="s">
        <v>1283</v>
      </c>
    </row>
    <row r="1229" spans="1:3" x14ac:dyDescent="0.4">
      <c r="A1229">
        <v>11229</v>
      </c>
      <c r="B1229" t="s">
        <v>6245</v>
      </c>
      <c r="C1229" t="s">
        <v>2146</v>
      </c>
    </row>
    <row r="1230" spans="1:3" x14ac:dyDescent="0.4">
      <c r="A1230">
        <v>11230</v>
      </c>
      <c r="B1230" t="s">
        <v>6246</v>
      </c>
      <c r="C1230" t="s">
        <v>1776</v>
      </c>
    </row>
    <row r="1231" spans="1:3" x14ac:dyDescent="0.4">
      <c r="A1231">
        <v>11231</v>
      </c>
      <c r="B1231" t="s">
        <v>6247</v>
      </c>
      <c r="C1231" t="s">
        <v>2115</v>
      </c>
    </row>
    <row r="1232" spans="1:3" x14ac:dyDescent="0.4">
      <c r="A1232">
        <v>11232</v>
      </c>
      <c r="B1232" t="s">
        <v>6248</v>
      </c>
      <c r="C1232" t="s">
        <v>931</v>
      </c>
    </row>
    <row r="1233" spans="1:3" x14ac:dyDescent="0.4">
      <c r="A1233">
        <v>11233</v>
      </c>
      <c r="B1233" t="s">
        <v>6249</v>
      </c>
      <c r="C1233" t="s">
        <v>1787</v>
      </c>
    </row>
    <row r="1234" spans="1:3" x14ac:dyDescent="0.4">
      <c r="A1234">
        <v>11234</v>
      </c>
      <c r="B1234" t="s">
        <v>6250</v>
      </c>
      <c r="C1234" t="s">
        <v>1906</v>
      </c>
    </row>
    <row r="1235" spans="1:3" x14ac:dyDescent="0.4">
      <c r="A1235">
        <v>11235</v>
      </c>
      <c r="B1235" t="s">
        <v>6251</v>
      </c>
      <c r="C1235" t="s">
        <v>346</v>
      </c>
    </row>
    <row r="1236" spans="1:3" x14ac:dyDescent="0.4">
      <c r="A1236">
        <v>11236</v>
      </c>
      <c r="B1236" t="s">
        <v>6252</v>
      </c>
      <c r="C1236" t="s">
        <v>709</v>
      </c>
    </row>
    <row r="1237" spans="1:3" x14ac:dyDescent="0.4">
      <c r="A1237">
        <v>11237</v>
      </c>
      <c r="B1237" t="s">
        <v>6253</v>
      </c>
      <c r="C1237" t="s">
        <v>841</v>
      </c>
    </row>
    <row r="1238" spans="1:3" x14ac:dyDescent="0.4">
      <c r="A1238">
        <v>11238</v>
      </c>
      <c r="B1238" t="s">
        <v>6254</v>
      </c>
      <c r="C1238" t="s">
        <v>2524</v>
      </c>
    </row>
    <row r="1239" spans="1:3" x14ac:dyDescent="0.4">
      <c r="A1239">
        <v>11239</v>
      </c>
      <c r="B1239" t="s">
        <v>1285</v>
      </c>
      <c r="C1239" t="s">
        <v>606</v>
      </c>
    </row>
    <row r="1240" spans="1:3" x14ac:dyDescent="0.4">
      <c r="A1240">
        <v>11240</v>
      </c>
      <c r="B1240" t="s">
        <v>1816</v>
      </c>
      <c r="C1240" t="s">
        <v>1816</v>
      </c>
    </row>
    <row r="1241" spans="1:3" x14ac:dyDescent="0.4">
      <c r="A1241">
        <v>11242</v>
      </c>
      <c r="B1241" t="s">
        <v>6255</v>
      </c>
      <c r="C1241" t="s">
        <v>1816</v>
      </c>
    </row>
    <row r="1242" spans="1:3" x14ac:dyDescent="0.4">
      <c r="A1242">
        <v>11241</v>
      </c>
      <c r="B1242" t="s">
        <v>6256</v>
      </c>
      <c r="C1242" t="s">
        <v>1816</v>
      </c>
    </row>
    <row r="1243" spans="1:3" x14ac:dyDescent="0.4">
      <c r="A1243">
        <v>11243</v>
      </c>
      <c r="B1243" t="s">
        <v>6257</v>
      </c>
      <c r="C1243" t="s">
        <v>431</v>
      </c>
    </row>
    <row r="1244" spans="1:3" x14ac:dyDescent="0.4">
      <c r="A1244">
        <v>11244</v>
      </c>
      <c r="B1244" t="s">
        <v>6258</v>
      </c>
      <c r="C1244" t="s">
        <v>1900</v>
      </c>
    </row>
    <row r="1245" spans="1:3" x14ac:dyDescent="0.4">
      <c r="A1245">
        <v>11245</v>
      </c>
      <c r="B1245" t="s">
        <v>6259</v>
      </c>
      <c r="C1245" t="s">
        <v>352</v>
      </c>
    </row>
    <row r="1246" spans="1:3" x14ac:dyDescent="0.4">
      <c r="A1246">
        <v>11246</v>
      </c>
      <c r="B1246" t="s">
        <v>6260</v>
      </c>
      <c r="C1246" t="s">
        <v>5331</v>
      </c>
    </row>
    <row r="1247" spans="1:3" x14ac:dyDescent="0.4">
      <c r="A1247">
        <v>11248</v>
      </c>
      <c r="B1247" t="s">
        <v>6261</v>
      </c>
      <c r="C1247" t="s">
        <v>1660</v>
      </c>
    </row>
    <row r="1248" spans="1:3" x14ac:dyDescent="0.4">
      <c r="A1248">
        <v>11247</v>
      </c>
      <c r="B1248" t="s">
        <v>6262</v>
      </c>
      <c r="C1248" t="s">
        <v>5331</v>
      </c>
    </row>
    <row r="1249" spans="1:3" x14ac:dyDescent="0.4">
      <c r="A1249">
        <v>11250</v>
      </c>
      <c r="B1249" t="s">
        <v>6263</v>
      </c>
      <c r="C1249" t="s">
        <v>2313</v>
      </c>
    </row>
    <row r="1250" spans="1:3" x14ac:dyDescent="0.4">
      <c r="A1250">
        <v>11249</v>
      </c>
      <c r="B1250" t="s">
        <v>6264</v>
      </c>
      <c r="C1250" t="s">
        <v>1440</v>
      </c>
    </row>
    <row r="1251" spans="1:3" x14ac:dyDescent="0.4">
      <c r="A1251">
        <v>11251</v>
      </c>
      <c r="B1251" t="s">
        <v>6265</v>
      </c>
      <c r="C1251" t="s">
        <v>830</v>
      </c>
    </row>
    <row r="1252" spans="1:3" x14ac:dyDescent="0.4">
      <c r="A1252">
        <v>11252</v>
      </c>
      <c r="B1252" t="s">
        <v>6266</v>
      </c>
      <c r="C1252" t="s">
        <v>606</v>
      </c>
    </row>
    <row r="1253" spans="1:3" x14ac:dyDescent="0.4">
      <c r="A1253">
        <v>11253</v>
      </c>
      <c r="B1253" t="s">
        <v>6267</v>
      </c>
      <c r="C1253" t="s">
        <v>2528</v>
      </c>
    </row>
    <row r="1254" spans="1:3" x14ac:dyDescent="0.4">
      <c r="A1254">
        <v>11254</v>
      </c>
      <c r="B1254" t="s">
        <v>6268</v>
      </c>
      <c r="C1254" t="s">
        <v>2117</v>
      </c>
    </row>
    <row r="1255" spans="1:3" x14ac:dyDescent="0.4">
      <c r="A1255">
        <v>11255</v>
      </c>
      <c r="B1255" t="s">
        <v>6269</v>
      </c>
      <c r="C1255" t="s">
        <v>1787</v>
      </c>
    </row>
    <row r="1256" spans="1:3" x14ac:dyDescent="0.4">
      <c r="A1256">
        <v>11256</v>
      </c>
      <c r="B1256" t="s">
        <v>6270</v>
      </c>
      <c r="C1256" t="s">
        <v>1776</v>
      </c>
    </row>
    <row r="1257" spans="1:3" x14ac:dyDescent="0.4">
      <c r="A1257">
        <v>11257</v>
      </c>
      <c r="B1257" t="s">
        <v>6271</v>
      </c>
      <c r="C1257" t="s">
        <v>1660</v>
      </c>
    </row>
    <row r="1258" spans="1:3" x14ac:dyDescent="0.4">
      <c r="A1258">
        <v>11258</v>
      </c>
      <c r="B1258" t="s">
        <v>6272</v>
      </c>
      <c r="C1258" t="s">
        <v>1776</v>
      </c>
    </row>
    <row r="1259" spans="1:3" x14ac:dyDescent="0.4">
      <c r="A1259">
        <v>11260</v>
      </c>
      <c r="B1259" t="s">
        <v>6273</v>
      </c>
      <c r="C1259" t="s">
        <v>2007</v>
      </c>
    </row>
    <row r="1260" spans="1:3" x14ac:dyDescent="0.4">
      <c r="A1260">
        <v>11259</v>
      </c>
      <c r="B1260" t="s">
        <v>6274</v>
      </c>
      <c r="C1260" t="s">
        <v>606</v>
      </c>
    </row>
    <row r="1261" spans="1:3" x14ac:dyDescent="0.4">
      <c r="A1261">
        <v>11261</v>
      </c>
      <c r="B1261" t="s">
        <v>6275</v>
      </c>
      <c r="C1261" t="s">
        <v>709</v>
      </c>
    </row>
    <row r="1262" spans="1:3" x14ac:dyDescent="0.4">
      <c r="A1262">
        <v>11262</v>
      </c>
      <c r="B1262" t="s">
        <v>6276</v>
      </c>
      <c r="C1262" t="s">
        <v>935</v>
      </c>
    </row>
    <row r="1263" spans="1:3" x14ac:dyDescent="0.4">
      <c r="A1263">
        <v>11264</v>
      </c>
      <c r="B1263" t="s">
        <v>6277</v>
      </c>
      <c r="C1263" t="s">
        <v>931</v>
      </c>
    </row>
    <row r="1264" spans="1:3" x14ac:dyDescent="0.4">
      <c r="A1264">
        <v>11263</v>
      </c>
      <c r="B1264" t="s">
        <v>6278</v>
      </c>
      <c r="C1264" t="s">
        <v>2113</v>
      </c>
    </row>
    <row r="1265" spans="1:3" x14ac:dyDescent="0.4">
      <c r="A1265">
        <v>11265</v>
      </c>
      <c r="B1265" t="s">
        <v>6279</v>
      </c>
      <c r="C1265" t="s">
        <v>1899</v>
      </c>
    </row>
    <row r="1266" spans="1:3" x14ac:dyDescent="0.4">
      <c r="A1266">
        <v>11266</v>
      </c>
      <c r="B1266" t="s">
        <v>6280</v>
      </c>
      <c r="C1266" t="s">
        <v>1775</v>
      </c>
    </row>
    <row r="1267" spans="1:3" x14ac:dyDescent="0.4">
      <c r="A1267">
        <v>11267</v>
      </c>
      <c r="B1267" t="s">
        <v>6281</v>
      </c>
      <c r="C1267" t="s">
        <v>926</v>
      </c>
    </row>
    <row r="1268" spans="1:3" x14ac:dyDescent="0.4">
      <c r="A1268">
        <v>11268</v>
      </c>
      <c r="B1268" t="s">
        <v>6282</v>
      </c>
      <c r="C1268" t="s">
        <v>944</v>
      </c>
    </row>
    <row r="1269" spans="1:3" x14ac:dyDescent="0.4">
      <c r="A1269">
        <v>11269</v>
      </c>
      <c r="B1269" t="s">
        <v>6283</v>
      </c>
      <c r="C1269" t="s">
        <v>1932</v>
      </c>
    </row>
    <row r="1270" spans="1:3" x14ac:dyDescent="0.4">
      <c r="A1270">
        <v>11270</v>
      </c>
      <c r="B1270" t="s">
        <v>6284</v>
      </c>
      <c r="C1270" t="s">
        <v>2007</v>
      </c>
    </row>
    <row r="1271" spans="1:3" x14ac:dyDescent="0.4">
      <c r="A1271">
        <v>11272</v>
      </c>
      <c r="B1271" t="s">
        <v>6285</v>
      </c>
      <c r="C1271" t="s">
        <v>703</v>
      </c>
    </row>
    <row r="1272" spans="1:3" x14ac:dyDescent="0.4">
      <c r="A1272">
        <v>11271</v>
      </c>
      <c r="B1272" t="s">
        <v>6286</v>
      </c>
      <c r="C1272" t="s">
        <v>2312</v>
      </c>
    </row>
    <row r="1273" spans="1:3" x14ac:dyDescent="0.4">
      <c r="A1273">
        <v>11273</v>
      </c>
      <c r="B1273" t="s">
        <v>6287</v>
      </c>
      <c r="C1273" t="s">
        <v>705</v>
      </c>
    </row>
    <row r="1274" spans="1:3" x14ac:dyDescent="0.4">
      <c r="A1274">
        <v>11274</v>
      </c>
      <c r="B1274" t="s">
        <v>6288</v>
      </c>
      <c r="C1274" t="s">
        <v>2115</v>
      </c>
    </row>
    <row r="1275" spans="1:3" x14ac:dyDescent="0.4">
      <c r="A1275">
        <v>11275</v>
      </c>
      <c r="B1275" t="s">
        <v>6289</v>
      </c>
      <c r="C1275" t="s">
        <v>2309</v>
      </c>
    </row>
    <row r="1276" spans="1:3" x14ac:dyDescent="0.4">
      <c r="A1276">
        <v>11277</v>
      </c>
      <c r="B1276" t="s">
        <v>6290</v>
      </c>
      <c r="C1276" t="s">
        <v>1450</v>
      </c>
    </row>
    <row r="1277" spans="1:3" x14ac:dyDescent="0.4">
      <c r="A1277">
        <v>11276</v>
      </c>
      <c r="B1277" t="s">
        <v>6291</v>
      </c>
      <c r="C1277" t="s">
        <v>2530</v>
      </c>
    </row>
    <row r="1278" spans="1:3" x14ac:dyDescent="0.4">
      <c r="A1278">
        <v>11278</v>
      </c>
      <c r="B1278" t="s">
        <v>6292</v>
      </c>
      <c r="C1278" t="s">
        <v>223</v>
      </c>
    </row>
    <row r="1279" spans="1:3" x14ac:dyDescent="0.4">
      <c r="A1279">
        <v>11279</v>
      </c>
      <c r="B1279" t="s">
        <v>6293</v>
      </c>
      <c r="C1279" t="s">
        <v>2121</v>
      </c>
    </row>
    <row r="1280" spans="1:3" x14ac:dyDescent="0.4">
      <c r="A1280">
        <v>11280</v>
      </c>
      <c r="B1280" t="s">
        <v>1906</v>
      </c>
      <c r="C1280" t="s">
        <v>1906</v>
      </c>
    </row>
    <row r="1281" spans="1:3" x14ac:dyDescent="0.4">
      <c r="A1281">
        <v>11282</v>
      </c>
      <c r="B1281" t="s">
        <v>6294</v>
      </c>
      <c r="C1281" t="s">
        <v>1554</v>
      </c>
    </row>
    <row r="1282" spans="1:3" x14ac:dyDescent="0.4">
      <c r="A1282">
        <v>11281</v>
      </c>
      <c r="B1282" t="s">
        <v>6295</v>
      </c>
      <c r="C1282" t="s">
        <v>1778</v>
      </c>
    </row>
    <row r="1283" spans="1:3" x14ac:dyDescent="0.4">
      <c r="A1283">
        <v>11284</v>
      </c>
      <c r="B1283" t="s">
        <v>6296</v>
      </c>
      <c r="C1283" t="s">
        <v>1789</v>
      </c>
    </row>
    <row r="1284" spans="1:3" x14ac:dyDescent="0.4">
      <c r="A1284">
        <v>11283</v>
      </c>
      <c r="B1284" t="s">
        <v>6297</v>
      </c>
      <c r="C1284" t="s">
        <v>2020</v>
      </c>
    </row>
    <row r="1285" spans="1:3" x14ac:dyDescent="0.4">
      <c r="A1285">
        <v>11285</v>
      </c>
      <c r="B1285" t="s">
        <v>6298</v>
      </c>
      <c r="C1285" t="s">
        <v>1567</v>
      </c>
    </row>
    <row r="1286" spans="1:3" x14ac:dyDescent="0.4">
      <c r="A1286">
        <v>11286</v>
      </c>
      <c r="B1286" t="s">
        <v>2462</v>
      </c>
      <c r="C1286" t="s">
        <v>2462</v>
      </c>
    </row>
    <row r="1287" spans="1:3" x14ac:dyDescent="0.4">
      <c r="A1287">
        <v>11287</v>
      </c>
      <c r="B1287" t="s">
        <v>6299</v>
      </c>
      <c r="C1287" t="s">
        <v>830</v>
      </c>
    </row>
    <row r="1288" spans="1:3" x14ac:dyDescent="0.4">
      <c r="A1288">
        <v>11288</v>
      </c>
      <c r="B1288" t="s">
        <v>6300</v>
      </c>
      <c r="C1288" t="s">
        <v>2216</v>
      </c>
    </row>
    <row r="1289" spans="1:3" x14ac:dyDescent="0.4">
      <c r="A1289">
        <v>11289</v>
      </c>
      <c r="B1289" t="s">
        <v>6301</v>
      </c>
      <c r="C1289" t="s">
        <v>2000</v>
      </c>
    </row>
    <row r="1290" spans="1:3" x14ac:dyDescent="0.4">
      <c r="A1290">
        <v>11290</v>
      </c>
      <c r="B1290" t="s">
        <v>6302</v>
      </c>
      <c r="C1290" t="s">
        <v>1437</v>
      </c>
    </row>
    <row r="1291" spans="1:3" x14ac:dyDescent="0.4">
      <c r="A1291">
        <v>11291</v>
      </c>
      <c r="B1291" t="s">
        <v>6303</v>
      </c>
      <c r="C1291" t="s">
        <v>1283</v>
      </c>
    </row>
    <row r="1292" spans="1:3" x14ac:dyDescent="0.4">
      <c r="A1292">
        <v>11292</v>
      </c>
      <c r="B1292" t="s">
        <v>6304</v>
      </c>
      <c r="C1292" t="s">
        <v>2120</v>
      </c>
    </row>
    <row r="1293" spans="1:3" x14ac:dyDescent="0.4">
      <c r="A1293">
        <v>11293</v>
      </c>
      <c r="B1293" t="s">
        <v>6305</v>
      </c>
      <c r="C1293" t="s">
        <v>2120</v>
      </c>
    </row>
    <row r="1294" spans="1:3" x14ac:dyDescent="0.4">
      <c r="A1294">
        <v>11294</v>
      </c>
      <c r="B1294" t="s">
        <v>6306</v>
      </c>
      <c r="C1294" t="s">
        <v>827</v>
      </c>
    </row>
    <row r="1295" spans="1:3" x14ac:dyDescent="0.4">
      <c r="A1295">
        <v>11295</v>
      </c>
      <c r="B1295" t="s">
        <v>6307</v>
      </c>
      <c r="C1295" t="s">
        <v>517</v>
      </c>
    </row>
    <row r="1296" spans="1:3" x14ac:dyDescent="0.4">
      <c r="A1296">
        <v>11296</v>
      </c>
      <c r="B1296" t="s">
        <v>6308</v>
      </c>
      <c r="C1296" t="s">
        <v>2027</v>
      </c>
    </row>
    <row r="1297" spans="1:3" x14ac:dyDescent="0.4">
      <c r="A1297">
        <v>11297</v>
      </c>
      <c r="B1297" t="s">
        <v>6309</v>
      </c>
      <c r="C1297" t="s">
        <v>297</v>
      </c>
    </row>
    <row r="1298" spans="1:3" x14ac:dyDescent="0.4">
      <c r="A1298">
        <v>11298</v>
      </c>
      <c r="B1298" t="s">
        <v>6310</v>
      </c>
      <c r="C1298" t="s">
        <v>349</v>
      </c>
    </row>
    <row r="1299" spans="1:3" x14ac:dyDescent="0.4">
      <c r="A1299">
        <v>11299</v>
      </c>
      <c r="B1299" t="s">
        <v>122</v>
      </c>
      <c r="C1299" t="s">
        <v>1781</v>
      </c>
    </row>
    <row r="1300" spans="1:3" x14ac:dyDescent="0.4">
      <c r="A1300">
        <v>11300</v>
      </c>
      <c r="B1300" t="s">
        <v>6311</v>
      </c>
      <c r="C1300" t="s">
        <v>931</v>
      </c>
    </row>
    <row r="1301" spans="1:3" x14ac:dyDescent="0.4">
      <c r="A1301">
        <v>11301</v>
      </c>
      <c r="B1301" t="s">
        <v>6312</v>
      </c>
      <c r="C1301" t="s">
        <v>2114</v>
      </c>
    </row>
    <row r="1302" spans="1:3" x14ac:dyDescent="0.4">
      <c r="A1302">
        <v>11302</v>
      </c>
      <c r="B1302" t="s">
        <v>6313</v>
      </c>
      <c r="C1302" t="s">
        <v>926</v>
      </c>
    </row>
    <row r="1303" spans="1:3" x14ac:dyDescent="0.4">
      <c r="A1303">
        <v>11303</v>
      </c>
      <c r="B1303" t="s">
        <v>6314</v>
      </c>
      <c r="C1303" t="s">
        <v>1672</v>
      </c>
    </row>
    <row r="1304" spans="1:3" x14ac:dyDescent="0.4">
      <c r="A1304">
        <v>11304</v>
      </c>
      <c r="B1304" t="s">
        <v>6315</v>
      </c>
      <c r="C1304" t="s">
        <v>838</v>
      </c>
    </row>
    <row r="1305" spans="1:3" x14ac:dyDescent="0.4">
      <c r="A1305">
        <v>11305</v>
      </c>
      <c r="B1305" t="s">
        <v>6316</v>
      </c>
      <c r="C1305" t="s">
        <v>2309</v>
      </c>
    </row>
    <row r="1306" spans="1:3" x14ac:dyDescent="0.4">
      <c r="A1306">
        <v>11306</v>
      </c>
      <c r="B1306" t="s">
        <v>6317</v>
      </c>
      <c r="C1306" t="s">
        <v>2319</v>
      </c>
    </row>
    <row r="1307" spans="1:3" x14ac:dyDescent="0.4">
      <c r="A1307">
        <v>11307</v>
      </c>
      <c r="B1307" t="s">
        <v>6318</v>
      </c>
      <c r="C1307" t="s">
        <v>2309</v>
      </c>
    </row>
    <row r="1308" spans="1:3" x14ac:dyDescent="0.4">
      <c r="A1308">
        <v>11309</v>
      </c>
      <c r="B1308" t="s">
        <v>6319</v>
      </c>
      <c r="C1308" t="s">
        <v>2220</v>
      </c>
    </row>
    <row r="1309" spans="1:3" x14ac:dyDescent="0.4">
      <c r="A1309">
        <v>11308</v>
      </c>
      <c r="B1309" t="s">
        <v>6320</v>
      </c>
      <c r="C1309" t="s">
        <v>705</v>
      </c>
    </row>
    <row r="1310" spans="1:3" x14ac:dyDescent="0.4">
      <c r="A1310">
        <v>11310</v>
      </c>
      <c r="B1310" t="s">
        <v>6321</v>
      </c>
      <c r="C1310" t="s">
        <v>2120</v>
      </c>
    </row>
    <row r="1311" spans="1:3" x14ac:dyDescent="0.4">
      <c r="A1311">
        <v>11311</v>
      </c>
      <c r="B1311" t="s">
        <v>6322</v>
      </c>
      <c r="C1311" t="s">
        <v>1776</v>
      </c>
    </row>
    <row r="1312" spans="1:3" x14ac:dyDescent="0.4">
      <c r="A1312">
        <v>11312</v>
      </c>
      <c r="B1312" t="s">
        <v>6323</v>
      </c>
      <c r="C1312" t="s">
        <v>2309</v>
      </c>
    </row>
    <row r="1313" spans="1:3" x14ac:dyDescent="0.4">
      <c r="A1313">
        <v>11313</v>
      </c>
      <c r="B1313" t="s">
        <v>6324</v>
      </c>
      <c r="C1313" t="s">
        <v>2117</v>
      </c>
    </row>
    <row r="1314" spans="1:3" x14ac:dyDescent="0.4">
      <c r="A1314">
        <v>11314</v>
      </c>
      <c r="B1314" t="s">
        <v>6325</v>
      </c>
      <c r="C1314" t="s">
        <v>361</v>
      </c>
    </row>
    <row r="1315" spans="1:3" x14ac:dyDescent="0.4">
      <c r="A1315">
        <v>11315</v>
      </c>
      <c r="B1315" t="s">
        <v>6326</v>
      </c>
      <c r="C1315" t="s">
        <v>2541</v>
      </c>
    </row>
    <row r="1316" spans="1:3" x14ac:dyDescent="0.4">
      <c r="A1316">
        <v>11316</v>
      </c>
      <c r="B1316" t="s">
        <v>6327</v>
      </c>
      <c r="C1316" t="s">
        <v>2583</v>
      </c>
    </row>
    <row r="1317" spans="1:3" x14ac:dyDescent="0.4">
      <c r="A1317">
        <v>11317</v>
      </c>
      <c r="B1317" t="s">
        <v>6328</v>
      </c>
      <c r="C1317" t="s">
        <v>1787</v>
      </c>
    </row>
    <row r="1318" spans="1:3" x14ac:dyDescent="0.4">
      <c r="A1318">
        <v>11318</v>
      </c>
      <c r="B1318" t="s">
        <v>6329</v>
      </c>
      <c r="C1318" t="s">
        <v>1906</v>
      </c>
    </row>
    <row r="1319" spans="1:3" x14ac:dyDescent="0.4">
      <c r="A1319">
        <v>11320</v>
      </c>
      <c r="B1319" t="s">
        <v>6330</v>
      </c>
      <c r="C1319" t="s">
        <v>1554</v>
      </c>
    </row>
    <row r="1320" spans="1:3" x14ac:dyDescent="0.4">
      <c r="A1320">
        <v>11319</v>
      </c>
      <c r="B1320" t="s">
        <v>6331</v>
      </c>
      <c r="C1320" t="s">
        <v>1160</v>
      </c>
    </row>
    <row r="1321" spans="1:3" x14ac:dyDescent="0.4">
      <c r="A1321">
        <v>11321</v>
      </c>
      <c r="B1321" t="s">
        <v>6332</v>
      </c>
      <c r="C1321" t="s">
        <v>2309</v>
      </c>
    </row>
    <row r="1322" spans="1:3" x14ac:dyDescent="0.4">
      <c r="A1322">
        <v>11322</v>
      </c>
      <c r="B1322" t="s">
        <v>6333</v>
      </c>
      <c r="C1322" t="s">
        <v>1662</v>
      </c>
    </row>
    <row r="1323" spans="1:3" x14ac:dyDescent="0.4">
      <c r="A1323">
        <v>11323</v>
      </c>
      <c r="B1323" t="s">
        <v>1281</v>
      </c>
      <c r="C1323" t="s">
        <v>1281</v>
      </c>
    </row>
    <row r="1324" spans="1:3" x14ac:dyDescent="0.4">
      <c r="A1324">
        <v>11324</v>
      </c>
      <c r="B1324" t="s">
        <v>6334</v>
      </c>
      <c r="C1324" t="s">
        <v>361</v>
      </c>
    </row>
    <row r="1325" spans="1:3" x14ac:dyDescent="0.4">
      <c r="A1325">
        <v>11325</v>
      </c>
      <c r="B1325" t="s">
        <v>6335</v>
      </c>
      <c r="C1325" t="s">
        <v>499</v>
      </c>
    </row>
    <row r="1326" spans="1:3" x14ac:dyDescent="0.4">
      <c r="A1326">
        <v>11326</v>
      </c>
      <c r="B1326" t="s">
        <v>6336</v>
      </c>
      <c r="C1326" t="s">
        <v>1667</v>
      </c>
    </row>
    <row r="1327" spans="1:3" x14ac:dyDescent="0.4">
      <c r="A1327">
        <v>11327</v>
      </c>
      <c r="B1327" t="s">
        <v>6337</v>
      </c>
      <c r="C1327" t="s">
        <v>822</v>
      </c>
    </row>
    <row r="1328" spans="1:3" x14ac:dyDescent="0.4">
      <c r="A1328">
        <v>11328</v>
      </c>
      <c r="B1328" t="s">
        <v>6338</v>
      </c>
      <c r="C1328" t="s">
        <v>1554</v>
      </c>
    </row>
    <row r="1329" spans="1:3" x14ac:dyDescent="0.4">
      <c r="A1329">
        <v>11329</v>
      </c>
      <c r="B1329" t="s">
        <v>6339</v>
      </c>
      <c r="C1329" t="s">
        <v>353</v>
      </c>
    </row>
    <row r="1330" spans="1:3" x14ac:dyDescent="0.4">
      <c r="A1330">
        <v>11330</v>
      </c>
      <c r="B1330" t="s">
        <v>6340</v>
      </c>
      <c r="C1330" t="s">
        <v>701</v>
      </c>
    </row>
    <row r="1331" spans="1:3" x14ac:dyDescent="0.4">
      <c r="A1331">
        <v>11331</v>
      </c>
      <c r="B1331" t="s">
        <v>6341</v>
      </c>
      <c r="C1331" t="s">
        <v>1449</v>
      </c>
    </row>
    <row r="1332" spans="1:3" x14ac:dyDescent="0.4">
      <c r="A1332">
        <v>11332</v>
      </c>
      <c r="B1332" t="s">
        <v>6342</v>
      </c>
      <c r="C1332" t="s">
        <v>1437</v>
      </c>
    </row>
    <row r="1333" spans="1:3" x14ac:dyDescent="0.4">
      <c r="A1333">
        <v>11333</v>
      </c>
      <c r="B1333" t="s">
        <v>6343</v>
      </c>
      <c r="C1333" t="s">
        <v>499</v>
      </c>
    </row>
    <row r="1334" spans="1:3" x14ac:dyDescent="0.4">
      <c r="A1334">
        <v>11335</v>
      </c>
      <c r="B1334" t="s">
        <v>6344</v>
      </c>
      <c r="C1334" t="s">
        <v>361</v>
      </c>
    </row>
    <row r="1335" spans="1:3" x14ac:dyDescent="0.4">
      <c r="A1335">
        <v>11336</v>
      </c>
      <c r="B1335" t="s">
        <v>6345</v>
      </c>
      <c r="C1335" t="s">
        <v>2531</v>
      </c>
    </row>
    <row r="1336" spans="1:3" x14ac:dyDescent="0.4">
      <c r="A1336">
        <v>11337</v>
      </c>
      <c r="B1336" t="s">
        <v>6346</v>
      </c>
      <c r="C1336" t="s">
        <v>1036</v>
      </c>
    </row>
    <row r="1337" spans="1:3" x14ac:dyDescent="0.4">
      <c r="A1337">
        <v>11338</v>
      </c>
      <c r="B1337" t="s">
        <v>6347</v>
      </c>
      <c r="C1337" t="s">
        <v>1900</v>
      </c>
    </row>
    <row r="1338" spans="1:3" x14ac:dyDescent="0.4">
      <c r="A1338">
        <v>11334</v>
      </c>
      <c r="B1338" t="s">
        <v>6348</v>
      </c>
      <c r="C1338" t="s">
        <v>2645</v>
      </c>
    </row>
    <row r="1339" spans="1:3" x14ac:dyDescent="0.4">
      <c r="A1339">
        <v>11339</v>
      </c>
      <c r="B1339" t="s">
        <v>6349</v>
      </c>
      <c r="C1339" t="s">
        <v>223</v>
      </c>
    </row>
    <row r="1340" spans="1:3" x14ac:dyDescent="0.4">
      <c r="A1340">
        <v>11340</v>
      </c>
      <c r="B1340" t="s">
        <v>6350</v>
      </c>
      <c r="C1340" t="s">
        <v>705</v>
      </c>
    </row>
    <row r="1341" spans="1:3" x14ac:dyDescent="0.4">
      <c r="A1341">
        <v>11341</v>
      </c>
      <c r="B1341" t="s">
        <v>6351</v>
      </c>
      <c r="C1341" t="s">
        <v>2007</v>
      </c>
    </row>
    <row r="1342" spans="1:3" x14ac:dyDescent="0.4">
      <c r="A1342">
        <v>11342</v>
      </c>
      <c r="B1342" t="s">
        <v>6352</v>
      </c>
      <c r="C1342" t="s">
        <v>931</v>
      </c>
    </row>
    <row r="1343" spans="1:3" x14ac:dyDescent="0.4">
      <c r="A1343">
        <v>11343</v>
      </c>
      <c r="B1343" t="s">
        <v>6353</v>
      </c>
      <c r="C1343" t="s">
        <v>1437</v>
      </c>
    </row>
    <row r="1344" spans="1:3" x14ac:dyDescent="0.4">
      <c r="A1344">
        <v>11344</v>
      </c>
      <c r="B1344" t="s">
        <v>6354</v>
      </c>
      <c r="C1344" t="s">
        <v>1179</v>
      </c>
    </row>
    <row r="1345" spans="1:3" x14ac:dyDescent="0.4">
      <c r="A1345">
        <v>11346</v>
      </c>
      <c r="B1345" t="s">
        <v>1928</v>
      </c>
      <c r="C1345" t="s">
        <v>1928</v>
      </c>
    </row>
    <row r="1346" spans="1:3" x14ac:dyDescent="0.4">
      <c r="A1346">
        <v>11345</v>
      </c>
      <c r="B1346" t="s">
        <v>6355</v>
      </c>
      <c r="C1346" t="s">
        <v>1907</v>
      </c>
    </row>
    <row r="1347" spans="1:3" x14ac:dyDescent="0.4">
      <c r="A1347">
        <v>11347</v>
      </c>
      <c r="B1347" t="s">
        <v>6356</v>
      </c>
      <c r="C1347" t="s">
        <v>2119</v>
      </c>
    </row>
    <row r="1348" spans="1:3" x14ac:dyDescent="0.4">
      <c r="A1348">
        <v>11348</v>
      </c>
      <c r="B1348" t="s">
        <v>6357</v>
      </c>
      <c r="C1348" t="s">
        <v>2576</v>
      </c>
    </row>
    <row r="1349" spans="1:3" x14ac:dyDescent="0.4">
      <c r="A1349">
        <v>11349</v>
      </c>
      <c r="B1349" t="s">
        <v>6358</v>
      </c>
      <c r="C1349" t="s">
        <v>1663</v>
      </c>
    </row>
    <row r="1350" spans="1:3" x14ac:dyDescent="0.4">
      <c r="A1350">
        <v>11351</v>
      </c>
      <c r="B1350" t="s">
        <v>6359</v>
      </c>
      <c r="C1350" t="s">
        <v>2005</v>
      </c>
    </row>
    <row r="1351" spans="1:3" x14ac:dyDescent="0.4">
      <c r="A1351">
        <v>11350</v>
      </c>
      <c r="B1351" t="s">
        <v>6360</v>
      </c>
      <c r="C1351" t="s">
        <v>1554</v>
      </c>
    </row>
    <row r="1352" spans="1:3" x14ac:dyDescent="0.4">
      <c r="A1352">
        <v>11353</v>
      </c>
      <c r="B1352" t="s">
        <v>6361</v>
      </c>
      <c r="C1352" t="s">
        <v>1281</v>
      </c>
    </row>
    <row r="1353" spans="1:3" x14ac:dyDescent="0.4">
      <c r="A1353">
        <v>11354</v>
      </c>
      <c r="B1353" t="s">
        <v>6362</v>
      </c>
      <c r="C1353" t="s">
        <v>1798</v>
      </c>
    </row>
    <row r="1354" spans="1:3" x14ac:dyDescent="0.4">
      <c r="A1354">
        <v>11352</v>
      </c>
      <c r="B1354" t="s">
        <v>6363</v>
      </c>
      <c r="C1354" t="s">
        <v>1902</v>
      </c>
    </row>
    <row r="1355" spans="1:3" x14ac:dyDescent="0.4">
      <c r="A1355">
        <v>11355</v>
      </c>
      <c r="B1355" t="s">
        <v>6364</v>
      </c>
      <c r="C1355" t="s">
        <v>2109</v>
      </c>
    </row>
    <row r="1356" spans="1:3" x14ac:dyDescent="0.4">
      <c r="A1356">
        <v>11357</v>
      </c>
      <c r="B1356" t="s">
        <v>6365</v>
      </c>
      <c r="C1356" t="s">
        <v>2219</v>
      </c>
    </row>
    <row r="1357" spans="1:3" x14ac:dyDescent="0.4">
      <c r="A1357">
        <v>11356</v>
      </c>
      <c r="B1357" t="s">
        <v>6366</v>
      </c>
      <c r="C1357" t="s">
        <v>1556</v>
      </c>
    </row>
    <row r="1358" spans="1:3" x14ac:dyDescent="0.4">
      <c r="A1358">
        <v>11359</v>
      </c>
      <c r="B1358" t="s">
        <v>6367</v>
      </c>
      <c r="C1358" t="s">
        <v>612</v>
      </c>
    </row>
    <row r="1359" spans="1:3" x14ac:dyDescent="0.4">
      <c r="A1359">
        <v>11358</v>
      </c>
      <c r="B1359" t="s">
        <v>6368</v>
      </c>
      <c r="C1359" t="s">
        <v>2320</v>
      </c>
    </row>
    <row r="1360" spans="1:3" x14ac:dyDescent="0.4">
      <c r="A1360">
        <v>11360</v>
      </c>
      <c r="B1360" t="s">
        <v>6369</v>
      </c>
      <c r="C1360" t="s">
        <v>2393</v>
      </c>
    </row>
    <row r="1361" spans="1:3" x14ac:dyDescent="0.4">
      <c r="A1361">
        <v>11361</v>
      </c>
      <c r="B1361" t="s">
        <v>6370</v>
      </c>
      <c r="C1361" t="s">
        <v>2228</v>
      </c>
    </row>
    <row r="1362" spans="1:3" x14ac:dyDescent="0.4">
      <c r="A1362">
        <v>11362</v>
      </c>
      <c r="B1362" t="s">
        <v>6371</v>
      </c>
      <c r="C1362" t="s">
        <v>1900</v>
      </c>
    </row>
    <row r="1363" spans="1:3" x14ac:dyDescent="0.4">
      <c r="A1363">
        <v>11363</v>
      </c>
      <c r="B1363" t="s">
        <v>6372</v>
      </c>
      <c r="C1363" t="s">
        <v>2304</v>
      </c>
    </row>
    <row r="1364" spans="1:3" x14ac:dyDescent="0.4">
      <c r="A1364">
        <v>11364</v>
      </c>
      <c r="B1364" t="s">
        <v>6373</v>
      </c>
      <c r="C1364" t="s">
        <v>2472</v>
      </c>
    </row>
    <row r="1365" spans="1:3" x14ac:dyDescent="0.4">
      <c r="A1365">
        <v>11365</v>
      </c>
      <c r="B1365" t="s">
        <v>6374</v>
      </c>
      <c r="C1365" t="s">
        <v>353</v>
      </c>
    </row>
    <row r="1366" spans="1:3" x14ac:dyDescent="0.4">
      <c r="A1366">
        <v>11366</v>
      </c>
      <c r="B1366" t="s">
        <v>6375</v>
      </c>
      <c r="C1366" t="s">
        <v>1551</v>
      </c>
    </row>
    <row r="1367" spans="1:3" x14ac:dyDescent="0.4">
      <c r="A1367">
        <v>11367</v>
      </c>
      <c r="B1367" t="s">
        <v>6376</v>
      </c>
      <c r="C1367" t="s">
        <v>1673</v>
      </c>
    </row>
    <row r="1368" spans="1:3" x14ac:dyDescent="0.4">
      <c r="A1368">
        <v>11368</v>
      </c>
      <c r="B1368" t="s">
        <v>6377</v>
      </c>
      <c r="C1368" t="s">
        <v>2226</v>
      </c>
    </row>
    <row r="1369" spans="1:3" x14ac:dyDescent="0.4">
      <c r="A1369">
        <v>11369</v>
      </c>
      <c r="B1369" t="s">
        <v>6378</v>
      </c>
      <c r="C1369" t="s">
        <v>5147</v>
      </c>
    </row>
    <row r="1370" spans="1:3" x14ac:dyDescent="0.4">
      <c r="A1370">
        <v>11370</v>
      </c>
      <c r="B1370" t="s">
        <v>6379</v>
      </c>
      <c r="C1370" t="s">
        <v>1297</v>
      </c>
    </row>
    <row r="1371" spans="1:3" x14ac:dyDescent="0.4">
      <c r="A1371">
        <v>11371</v>
      </c>
      <c r="B1371" t="s">
        <v>1792</v>
      </c>
      <c r="C1371" t="s">
        <v>1792</v>
      </c>
    </row>
    <row r="1372" spans="1:3" x14ac:dyDescent="0.4">
      <c r="A1372">
        <v>11372</v>
      </c>
      <c r="B1372" t="s">
        <v>6380</v>
      </c>
      <c r="C1372" t="s">
        <v>2544</v>
      </c>
    </row>
    <row r="1373" spans="1:3" x14ac:dyDescent="0.4">
      <c r="A1373">
        <v>11373</v>
      </c>
      <c r="B1373" t="s">
        <v>6381</v>
      </c>
      <c r="C1373" t="s">
        <v>1776</v>
      </c>
    </row>
    <row r="1374" spans="1:3" x14ac:dyDescent="0.4">
      <c r="A1374">
        <v>11374</v>
      </c>
      <c r="B1374" t="s">
        <v>6382</v>
      </c>
      <c r="C1374" t="s">
        <v>612</v>
      </c>
    </row>
    <row r="1375" spans="1:3" x14ac:dyDescent="0.4">
      <c r="A1375">
        <v>11375</v>
      </c>
      <c r="B1375" t="s">
        <v>6383</v>
      </c>
      <c r="C1375" t="s">
        <v>705</v>
      </c>
    </row>
    <row r="1376" spans="1:3" x14ac:dyDescent="0.4">
      <c r="A1376">
        <v>11376</v>
      </c>
      <c r="B1376" t="s">
        <v>6384</v>
      </c>
      <c r="C1376" t="s">
        <v>1281</v>
      </c>
    </row>
    <row r="1377" spans="1:3" x14ac:dyDescent="0.4">
      <c r="A1377">
        <v>11377</v>
      </c>
      <c r="B1377" t="s">
        <v>6385</v>
      </c>
      <c r="C1377" t="s">
        <v>431</v>
      </c>
    </row>
    <row r="1378" spans="1:3" x14ac:dyDescent="0.4">
      <c r="A1378">
        <v>11379</v>
      </c>
      <c r="B1378" t="s">
        <v>6386</v>
      </c>
      <c r="C1378" t="s">
        <v>1789</v>
      </c>
    </row>
    <row r="1379" spans="1:3" x14ac:dyDescent="0.4">
      <c r="A1379">
        <v>11378</v>
      </c>
      <c r="B1379" t="s">
        <v>2298</v>
      </c>
      <c r="C1379" t="s">
        <v>2298</v>
      </c>
    </row>
    <row r="1380" spans="1:3" x14ac:dyDescent="0.4">
      <c r="A1380">
        <v>11380</v>
      </c>
      <c r="B1380" t="s">
        <v>1698</v>
      </c>
      <c r="C1380" t="s">
        <v>1698</v>
      </c>
    </row>
    <row r="1381" spans="1:3" x14ac:dyDescent="0.4">
      <c r="A1381">
        <v>11381</v>
      </c>
      <c r="B1381" t="s">
        <v>6387</v>
      </c>
      <c r="C1381" t="s">
        <v>1789</v>
      </c>
    </row>
    <row r="1382" spans="1:3" x14ac:dyDescent="0.4">
      <c r="A1382">
        <v>11382</v>
      </c>
      <c r="B1382" t="s">
        <v>6388</v>
      </c>
      <c r="C1382" t="s">
        <v>2020</v>
      </c>
    </row>
    <row r="1383" spans="1:3" x14ac:dyDescent="0.4">
      <c r="A1383">
        <v>11383</v>
      </c>
      <c r="B1383" t="s">
        <v>6389</v>
      </c>
      <c r="C1383" t="s">
        <v>827</v>
      </c>
    </row>
    <row r="1384" spans="1:3" x14ac:dyDescent="0.4">
      <c r="A1384">
        <v>11384</v>
      </c>
      <c r="B1384" t="s">
        <v>6390</v>
      </c>
      <c r="C1384" t="s">
        <v>1287</v>
      </c>
    </row>
    <row r="1385" spans="1:3" x14ac:dyDescent="0.4">
      <c r="A1385">
        <v>11385</v>
      </c>
      <c r="B1385" t="s">
        <v>6391</v>
      </c>
      <c r="C1385" t="s">
        <v>926</v>
      </c>
    </row>
    <row r="1386" spans="1:3" x14ac:dyDescent="0.4">
      <c r="A1386">
        <v>11386</v>
      </c>
      <c r="B1386" t="s">
        <v>1062</v>
      </c>
      <c r="C1386" t="s">
        <v>1062</v>
      </c>
    </row>
    <row r="1387" spans="1:3" x14ac:dyDescent="0.4">
      <c r="A1387">
        <v>11387</v>
      </c>
      <c r="B1387" t="s">
        <v>6392</v>
      </c>
      <c r="C1387" t="s">
        <v>1660</v>
      </c>
    </row>
    <row r="1388" spans="1:3" x14ac:dyDescent="0.4">
      <c r="A1388">
        <v>11388</v>
      </c>
      <c r="B1388" t="s">
        <v>6393</v>
      </c>
      <c r="C1388" t="s">
        <v>5183</v>
      </c>
    </row>
    <row r="1389" spans="1:3" x14ac:dyDescent="0.4">
      <c r="A1389">
        <v>11389</v>
      </c>
      <c r="B1389" t="s">
        <v>6394</v>
      </c>
      <c r="C1389" t="s">
        <v>1435</v>
      </c>
    </row>
    <row r="1390" spans="1:3" x14ac:dyDescent="0.4">
      <c r="A1390">
        <v>11390</v>
      </c>
      <c r="B1390" t="s">
        <v>6395</v>
      </c>
      <c r="C1390" t="s">
        <v>1776</v>
      </c>
    </row>
    <row r="1391" spans="1:3" x14ac:dyDescent="0.4">
      <c r="A1391">
        <v>11392</v>
      </c>
      <c r="B1391" t="s">
        <v>6396</v>
      </c>
      <c r="C1391" t="s">
        <v>1056</v>
      </c>
    </row>
    <row r="1392" spans="1:3" x14ac:dyDescent="0.4">
      <c r="A1392">
        <v>11391</v>
      </c>
      <c r="B1392" t="s">
        <v>6397</v>
      </c>
      <c r="C1392" t="s">
        <v>2007</v>
      </c>
    </row>
    <row r="1393" spans="1:3" x14ac:dyDescent="0.4">
      <c r="A1393">
        <v>11393</v>
      </c>
      <c r="B1393" t="s">
        <v>6398</v>
      </c>
      <c r="C1393" t="s">
        <v>709</v>
      </c>
    </row>
    <row r="1394" spans="1:3" x14ac:dyDescent="0.4">
      <c r="A1394">
        <v>11394</v>
      </c>
      <c r="B1394" t="s">
        <v>6399</v>
      </c>
      <c r="C1394" t="s">
        <v>1458</v>
      </c>
    </row>
    <row r="1395" spans="1:3" x14ac:dyDescent="0.4">
      <c r="A1395">
        <v>11395</v>
      </c>
      <c r="B1395" t="s">
        <v>6400</v>
      </c>
      <c r="C1395" t="s">
        <v>1437</v>
      </c>
    </row>
    <row r="1396" spans="1:3" x14ac:dyDescent="0.4">
      <c r="A1396">
        <v>11396</v>
      </c>
      <c r="B1396" t="s">
        <v>6401</v>
      </c>
      <c r="C1396" t="s">
        <v>504</v>
      </c>
    </row>
    <row r="1397" spans="1:3" x14ac:dyDescent="0.4">
      <c r="A1397">
        <v>11397</v>
      </c>
      <c r="B1397" t="s">
        <v>6402</v>
      </c>
      <c r="C1397" t="s">
        <v>1916</v>
      </c>
    </row>
    <row r="1398" spans="1:3" x14ac:dyDescent="0.4">
      <c r="A1398">
        <v>11399</v>
      </c>
      <c r="B1398" t="s">
        <v>6403</v>
      </c>
      <c r="C1398" t="s">
        <v>1910</v>
      </c>
    </row>
    <row r="1399" spans="1:3" x14ac:dyDescent="0.4">
      <c r="A1399">
        <v>11398</v>
      </c>
      <c r="B1399" t="s">
        <v>6404</v>
      </c>
      <c r="C1399" t="s">
        <v>1794</v>
      </c>
    </row>
    <row r="1400" spans="1:3" x14ac:dyDescent="0.4">
      <c r="A1400">
        <v>11400</v>
      </c>
      <c r="B1400" t="s">
        <v>6405</v>
      </c>
      <c r="C1400" t="s">
        <v>1459</v>
      </c>
    </row>
    <row r="1401" spans="1:3" x14ac:dyDescent="0.4">
      <c r="A1401">
        <v>11401</v>
      </c>
      <c r="B1401" t="s">
        <v>6406</v>
      </c>
      <c r="C1401" t="s">
        <v>502</v>
      </c>
    </row>
    <row r="1402" spans="1:3" x14ac:dyDescent="0.4">
      <c r="A1402">
        <v>11402</v>
      </c>
      <c r="B1402" t="s">
        <v>6407</v>
      </c>
      <c r="C1402" t="s">
        <v>1776</v>
      </c>
    </row>
    <row r="1403" spans="1:3" x14ac:dyDescent="0.4">
      <c r="A1403">
        <v>11403</v>
      </c>
      <c r="B1403" t="s">
        <v>6408</v>
      </c>
      <c r="C1403" t="s">
        <v>931</v>
      </c>
    </row>
    <row r="1404" spans="1:3" x14ac:dyDescent="0.4">
      <c r="A1404">
        <v>11404</v>
      </c>
      <c r="B1404" t="s">
        <v>6409</v>
      </c>
      <c r="C1404" t="s">
        <v>1283</v>
      </c>
    </row>
    <row r="1405" spans="1:3" x14ac:dyDescent="0.4">
      <c r="A1405">
        <v>11405</v>
      </c>
      <c r="B1405" t="s">
        <v>6410</v>
      </c>
      <c r="C1405" t="s">
        <v>300</v>
      </c>
    </row>
    <row r="1406" spans="1:3" x14ac:dyDescent="0.4">
      <c r="A1406">
        <v>11406</v>
      </c>
      <c r="B1406" t="s">
        <v>6411</v>
      </c>
      <c r="C1406" t="s">
        <v>824</v>
      </c>
    </row>
    <row r="1407" spans="1:3" x14ac:dyDescent="0.4">
      <c r="A1407">
        <v>11407</v>
      </c>
      <c r="B1407" t="s">
        <v>6412</v>
      </c>
      <c r="C1407" t="s">
        <v>297</v>
      </c>
    </row>
    <row r="1408" spans="1:3" x14ac:dyDescent="0.4">
      <c r="A1408">
        <v>11408</v>
      </c>
      <c r="B1408" t="s">
        <v>6413</v>
      </c>
      <c r="C1408" t="s">
        <v>1178</v>
      </c>
    </row>
    <row r="1409" spans="1:3" x14ac:dyDescent="0.4">
      <c r="A1409">
        <v>11409</v>
      </c>
      <c r="B1409" t="s">
        <v>6414</v>
      </c>
      <c r="C1409" t="s">
        <v>227</v>
      </c>
    </row>
    <row r="1410" spans="1:3" x14ac:dyDescent="0.4">
      <c r="A1410">
        <v>11410</v>
      </c>
      <c r="B1410" t="s">
        <v>6415</v>
      </c>
      <c r="C1410" t="s">
        <v>502</v>
      </c>
    </row>
    <row r="1411" spans="1:3" x14ac:dyDescent="0.4">
      <c r="A1411">
        <v>11412</v>
      </c>
      <c r="B1411" t="s">
        <v>6416</v>
      </c>
      <c r="C1411" t="s">
        <v>1554</v>
      </c>
    </row>
    <row r="1412" spans="1:3" x14ac:dyDescent="0.4">
      <c r="A1412">
        <v>11413</v>
      </c>
      <c r="B1412" t="s">
        <v>6417</v>
      </c>
      <c r="C1412" t="s">
        <v>1056</v>
      </c>
    </row>
    <row r="1413" spans="1:3" x14ac:dyDescent="0.4">
      <c r="A1413">
        <v>11411</v>
      </c>
      <c r="B1413" t="s">
        <v>6418</v>
      </c>
      <c r="C1413" t="s">
        <v>707</v>
      </c>
    </row>
    <row r="1414" spans="1:3" x14ac:dyDescent="0.4">
      <c r="A1414">
        <v>11414</v>
      </c>
      <c r="B1414" t="s">
        <v>6419</v>
      </c>
      <c r="C1414" t="s">
        <v>2303</v>
      </c>
    </row>
    <row r="1415" spans="1:3" x14ac:dyDescent="0.4">
      <c r="A1415">
        <v>11416</v>
      </c>
      <c r="B1415" t="s">
        <v>6420</v>
      </c>
      <c r="C1415" t="s">
        <v>2313</v>
      </c>
    </row>
    <row r="1416" spans="1:3" x14ac:dyDescent="0.4">
      <c r="A1416">
        <v>11415</v>
      </c>
      <c r="B1416" t="s">
        <v>6421</v>
      </c>
      <c r="C1416" t="s">
        <v>432</v>
      </c>
    </row>
    <row r="1417" spans="1:3" x14ac:dyDescent="0.4">
      <c r="A1417">
        <v>11417</v>
      </c>
      <c r="B1417" t="s">
        <v>6422</v>
      </c>
      <c r="C1417" t="s">
        <v>1787</v>
      </c>
    </row>
    <row r="1418" spans="1:3" x14ac:dyDescent="0.4">
      <c r="A1418">
        <v>11418</v>
      </c>
      <c r="B1418" t="s">
        <v>6423</v>
      </c>
      <c r="C1418" t="s">
        <v>1430</v>
      </c>
    </row>
    <row r="1419" spans="1:3" x14ac:dyDescent="0.4">
      <c r="A1419">
        <v>11419</v>
      </c>
      <c r="B1419" t="s">
        <v>6424</v>
      </c>
      <c r="C1419" t="s">
        <v>2226</v>
      </c>
    </row>
    <row r="1420" spans="1:3" x14ac:dyDescent="0.4">
      <c r="A1420">
        <v>11420</v>
      </c>
      <c r="B1420" t="s">
        <v>6425</v>
      </c>
      <c r="C1420" t="s">
        <v>433</v>
      </c>
    </row>
    <row r="1421" spans="1:3" x14ac:dyDescent="0.4">
      <c r="A1421">
        <v>11421</v>
      </c>
      <c r="B1421" t="s">
        <v>6426</v>
      </c>
      <c r="C1421" t="s">
        <v>433</v>
      </c>
    </row>
    <row r="1422" spans="1:3" x14ac:dyDescent="0.4">
      <c r="A1422">
        <v>11423</v>
      </c>
      <c r="B1422" t="s">
        <v>6427</v>
      </c>
      <c r="C1422" t="s">
        <v>5529</v>
      </c>
    </row>
    <row r="1423" spans="1:3" x14ac:dyDescent="0.4">
      <c r="A1423">
        <v>11422</v>
      </c>
      <c r="B1423" t="s">
        <v>6428</v>
      </c>
      <c r="C1423" t="s">
        <v>927</v>
      </c>
    </row>
    <row r="1424" spans="1:3" x14ac:dyDescent="0.4">
      <c r="A1424">
        <v>11424</v>
      </c>
      <c r="B1424" t="s">
        <v>6429</v>
      </c>
      <c r="C1424" t="s">
        <v>2318</v>
      </c>
    </row>
    <row r="1425" spans="1:3" x14ac:dyDescent="0.4">
      <c r="A1425">
        <v>11426</v>
      </c>
      <c r="B1425" t="s">
        <v>6430</v>
      </c>
      <c r="C1425" t="s">
        <v>1695</v>
      </c>
    </row>
    <row r="1426" spans="1:3" x14ac:dyDescent="0.4">
      <c r="A1426">
        <v>11425</v>
      </c>
      <c r="B1426" t="s">
        <v>722</v>
      </c>
      <c r="C1426" t="s">
        <v>722</v>
      </c>
    </row>
    <row r="1427" spans="1:3" x14ac:dyDescent="0.4">
      <c r="A1427">
        <v>11427</v>
      </c>
      <c r="B1427" t="s">
        <v>6431</v>
      </c>
      <c r="C1427" t="s">
        <v>608</v>
      </c>
    </row>
    <row r="1428" spans="1:3" x14ac:dyDescent="0.4">
      <c r="A1428">
        <v>11428</v>
      </c>
      <c r="B1428" t="s">
        <v>6432</v>
      </c>
      <c r="C1428" t="s">
        <v>2124</v>
      </c>
    </row>
    <row r="1429" spans="1:3" x14ac:dyDescent="0.4">
      <c r="A1429">
        <v>11429</v>
      </c>
      <c r="B1429" t="s">
        <v>6433</v>
      </c>
      <c r="C1429" t="s">
        <v>928</v>
      </c>
    </row>
    <row r="1430" spans="1:3" x14ac:dyDescent="0.4">
      <c r="A1430">
        <v>11430</v>
      </c>
      <c r="B1430" t="s">
        <v>6434</v>
      </c>
      <c r="C1430" t="s">
        <v>817</v>
      </c>
    </row>
    <row r="1431" spans="1:3" x14ac:dyDescent="0.4">
      <c r="A1431">
        <v>11431</v>
      </c>
      <c r="B1431" t="s">
        <v>6435</v>
      </c>
      <c r="C1431" t="s">
        <v>2397</v>
      </c>
    </row>
    <row r="1432" spans="1:3" x14ac:dyDescent="0.4">
      <c r="A1432">
        <v>11432</v>
      </c>
      <c r="B1432" t="s">
        <v>6436</v>
      </c>
      <c r="C1432" t="s">
        <v>2121</v>
      </c>
    </row>
    <row r="1433" spans="1:3" x14ac:dyDescent="0.4">
      <c r="A1433">
        <v>11433</v>
      </c>
      <c r="B1433" t="s">
        <v>6437</v>
      </c>
      <c r="C1433" t="s">
        <v>821</v>
      </c>
    </row>
    <row r="1434" spans="1:3" x14ac:dyDescent="0.4">
      <c r="A1434">
        <v>11434</v>
      </c>
      <c r="B1434" t="s">
        <v>6438</v>
      </c>
      <c r="C1434" t="s">
        <v>87</v>
      </c>
    </row>
    <row r="1435" spans="1:3" x14ac:dyDescent="0.4">
      <c r="A1435">
        <v>11435</v>
      </c>
      <c r="B1435" t="s">
        <v>6439</v>
      </c>
      <c r="C1435" t="s">
        <v>935</v>
      </c>
    </row>
    <row r="1436" spans="1:3" x14ac:dyDescent="0.4">
      <c r="A1436">
        <v>11436</v>
      </c>
      <c r="B1436" t="s">
        <v>6440</v>
      </c>
      <c r="C1436" t="s">
        <v>1279</v>
      </c>
    </row>
    <row r="1437" spans="1:3" x14ac:dyDescent="0.4">
      <c r="A1437">
        <v>11437</v>
      </c>
      <c r="B1437" t="s">
        <v>6441</v>
      </c>
      <c r="C1437" t="s">
        <v>1279</v>
      </c>
    </row>
    <row r="1438" spans="1:3" x14ac:dyDescent="0.4">
      <c r="A1438">
        <v>11438</v>
      </c>
      <c r="B1438" t="s">
        <v>6442</v>
      </c>
      <c r="C1438" t="s">
        <v>2541</v>
      </c>
    </row>
    <row r="1439" spans="1:3" x14ac:dyDescent="0.4">
      <c r="A1439">
        <v>11439</v>
      </c>
      <c r="B1439" t="s">
        <v>6443</v>
      </c>
      <c r="C1439" t="s">
        <v>2579</v>
      </c>
    </row>
    <row r="1440" spans="1:3" x14ac:dyDescent="0.4">
      <c r="A1440">
        <v>11440</v>
      </c>
      <c r="B1440" t="s">
        <v>6444</v>
      </c>
      <c r="C1440" t="s">
        <v>819</v>
      </c>
    </row>
    <row r="1441" spans="1:3" x14ac:dyDescent="0.4">
      <c r="A1441">
        <v>11441</v>
      </c>
      <c r="B1441" t="s">
        <v>302</v>
      </c>
      <c r="C1441" t="s">
        <v>302</v>
      </c>
    </row>
    <row r="1442" spans="1:3" x14ac:dyDescent="0.4">
      <c r="A1442">
        <v>11442</v>
      </c>
      <c r="B1442" t="s">
        <v>6445</v>
      </c>
      <c r="C1442" t="s">
        <v>1793</v>
      </c>
    </row>
    <row r="1443" spans="1:3" x14ac:dyDescent="0.4">
      <c r="A1443">
        <v>11443</v>
      </c>
      <c r="B1443" t="s">
        <v>6446</v>
      </c>
      <c r="C1443" t="s">
        <v>1160</v>
      </c>
    </row>
    <row r="1444" spans="1:3" x14ac:dyDescent="0.4">
      <c r="A1444">
        <v>11444</v>
      </c>
      <c r="B1444" t="s">
        <v>6447</v>
      </c>
      <c r="C1444" t="s">
        <v>1179</v>
      </c>
    </row>
    <row r="1445" spans="1:3" x14ac:dyDescent="0.4">
      <c r="A1445">
        <v>11445</v>
      </c>
      <c r="B1445" t="s">
        <v>6448</v>
      </c>
      <c r="C1445" t="s">
        <v>2575</v>
      </c>
    </row>
    <row r="1446" spans="1:3" x14ac:dyDescent="0.4">
      <c r="A1446">
        <v>11446</v>
      </c>
      <c r="B1446" t="s">
        <v>6449</v>
      </c>
      <c r="C1446" t="s">
        <v>926</v>
      </c>
    </row>
    <row r="1447" spans="1:3" x14ac:dyDescent="0.4">
      <c r="A1447">
        <v>11447</v>
      </c>
      <c r="B1447" t="s">
        <v>6450</v>
      </c>
      <c r="C1447" t="s">
        <v>1917</v>
      </c>
    </row>
    <row r="1448" spans="1:3" x14ac:dyDescent="0.4">
      <c r="A1448">
        <v>11448</v>
      </c>
      <c r="B1448" t="s">
        <v>6451</v>
      </c>
      <c r="C1448" t="s">
        <v>2614</v>
      </c>
    </row>
    <row r="1449" spans="1:3" x14ac:dyDescent="0.4">
      <c r="A1449">
        <v>11449</v>
      </c>
      <c r="B1449" t="s">
        <v>6452</v>
      </c>
      <c r="C1449" t="s">
        <v>1046</v>
      </c>
    </row>
    <row r="1450" spans="1:3" x14ac:dyDescent="0.4">
      <c r="A1450">
        <v>11450</v>
      </c>
      <c r="B1450" t="s">
        <v>6453</v>
      </c>
      <c r="C1450" t="s">
        <v>5529</v>
      </c>
    </row>
    <row r="1451" spans="1:3" x14ac:dyDescent="0.4">
      <c r="A1451">
        <v>11451</v>
      </c>
      <c r="B1451" t="s">
        <v>6454</v>
      </c>
      <c r="C1451" t="s">
        <v>1789</v>
      </c>
    </row>
    <row r="1452" spans="1:3" x14ac:dyDescent="0.4">
      <c r="A1452">
        <v>11452</v>
      </c>
      <c r="B1452" t="s">
        <v>6455</v>
      </c>
      <c r="C1452" t="s">
        <v>821</v>
      </c>
    </row>
    <row r="1453" spans="1:3" x14ac:dyDescent="0.4">
      <c r="A1453">
        <v>11454</v>
      </c>
      <c r="B1453" t="s">
        <v>6456</v>
      </c>
      <c r="C1453" t="s">
        <v>830</v>
      </c>
    </row>
    <row r="1454" spans="1:3" x14ac:dyDescent="0.4">
      <c r="A1454">
        <v>11455</v>
      </c>
      <c r="B1454" t="s">
        <v>6457</v>
      </c>
      <c r="C1454" t="s">
        <v>517</v>
      </c>
    </row>
    <row r="1455" spans="1:3" x14ac:dyDescent="0.4">
      <c r="A1455">
        <v>11456</v>
      </c>
      <c r="B1455" t="s">
        <v>6458</v>
      </c>
      <c r="C1455" t="s">
        <v>2109</v>
      </c>
    </row>
    <row r="1456" spans="1:3" x14ac:dyDescent="0.4">
      <c r="A1456">
        <v>11453</v>
      </c>
      <c r="B1456" t="s">
        <v>6459</v>
      </c>
      <c r="C1456" t="s">
        <v>821</v>
      </c>
    </row>
    <row r="1457" spans="1:3" x14ac:dyDescent="0.4">
      <c r="A1457">
        <v>11457</v>
      </c>
      <c r="B1457" t="s">
        <v>6460</v>
      </c>
      <c r="C1457" t="s">
        <v>1040</v>
      </c>
    </row>
    <row r="1458" spans="1:3" x14ac:dyDescent="0.4">
      <c r="A1458">
        <v>11458</v>
      </c>
      <c r="B1458" t="s">
        <v>6461</v>
      </c>
      <c r="C1458" t="s">
        <v>827</v>
      </c>
    </row>
    <row r="1459" spans="1:3" x14ac:dyDescent="0.4">
      <c r="A1459">
        <v>11459</v>
      </c>
      <c r="B1459" t="s">
        <v>6462</v>
      </c>
      <c r="C1459" t="s">
        <v>227</v>
      </c>
    </row>
    <row r="1460" spans="1:3" x14ac:dyDescent="0.4">
      <c r="A1460">
        <v>11460</v>
      </c>
      <c r="B1460" t="s">
        <v>6463</v>
      </c>
      <c r="C1460" t="s">
        <v>830</v>
      </c>
    </row>
    <row r="1461" spans="1:3" x14ac:dyDescent="0.4">
      <c r="A1461">
        <v>11462</v>
      </c>
      <c r="B1461" t="s">
        <v>6464</v>
      </c>
      <c r="C1461" t="s">
        <v>2306</v>
      </c>
    </row>
    <row r="1462" spans="1:3" x14ac:dyDescent="0.4">
      <c r="A1462">
        <v>11461</v>
      </c>
      <c r="B1462" t="s">
        <v>6465</v>
      </c>
      <c r="C1462" t="s">
        <v>2306</v>
      </c>
    </row>
    <row r="1463" spans="1:3" x14ac:dyDescent="0.4">
      <c r="A1463">
        <v>11463</v>
      </c>
      <c r="B1463" t="s">
        <v>6466</v>
      </c>
      <c r="C1463" t="s">
        <v>2309</v>
      </c>
    </row>
    <row r="1464" spans="1:3" x14ac:dyDescent="0.4">
      <c r="A1464">
        <v>11464</v>
      </c>
      <c r="B1464" t="s">
        <v>6467</v>
      </c>
      <c r="C1464" t="s">
        <v>2662</v>
      </c>
    </row>
    <row r="1465" spans="1:3" x14ac:dyDescent="0.4">
      <c r="A1465">
        <v>11465</v>
      </c>
      <c r="B1465" t="s">
        <v>6468</v>
      </c>
      <c r="C1465" t="s">
        <v>517</v>
      </c>
    </row>
    <row r="1466" spans="1:3" x14ac:dyDescent="0.4">
      <c r="A1466">
        <v>11466</v>
      </c>
      <c r="B1466" t="s">
        <v>6469</v>
      </c>
      <c r="C1466" t="s">
        <v>1900</v>
      </c>
    </row>
    <row r="1467" spans="1:3" x14ac:dyDescent="0.4">
      <c r="A1467">
        <v>11467</v>
      </c>
      <c r="B1467" t="s">
        <v>6470</v>
      </c>
      <c r="C1467" t="s">
        <v>2219</v>
      </c>
    </row>
    <row r="1468" spans="1:3" x14ac:dyDescent="0.4">
      <c r="A1468">
        <v>11468</v>
      </c>
      <c r="B1468" t="s">
        <v>6471</v>
      </c>
      <c r="C1468" t="s">
        <v>82</v>
      </c>
    </row>
    <row r="1469" spans="1:3" x14ac:dyDescent="0.4">
      <c r="A1469">
        <v>11469</v>
      </c>
      <c r="B1469" t="s">
        <v>6472</v>
      </c>
      <c r="C1469" t="s">
        <v>935</v>
      </c>
    </row>
    <row r="1470" spans="1:3" x14ac:dyDescent="0.4">
      <c r="A1470">
        <v>11470</v>
      </c>
      <c r="B1470" t="s">
        <v>6473</v>
      </c>
      <c r="C1470" t="s">
        <v>1160</v>
      </c>
    </row>
    <row r="1471" spans="1:3" x14ac:dyDescent="0.4">
      <c r="A1471">
        <v>11472</v>
      </c>
      <c r="B1471" t="s">
        <v>2530</v>
      </c>
      <c r="C1471" t="s">
        <v>2530</v>
      </c>
    </row>
    <row r="1472" spans="1:3" x14ac:dyDescent="0.4">
      <c r="A1472">
        <v>11471</v>
      </c>
      <c r="B1472" t="s">
        <v>6474</v>
      </c>
      <c r="C1472" t="s">
        <v>824</v>
      </c>
    </row>
    <row r="1473" spans="1:3" x14ac:dyDescent="0.4">
      <c r="A1473">
        <v>11474</v>
      </c>
      <c r="B1473" t="s">
        <v>6475</v>
      </c>
      <c r="C1473" t="s">
        <v>2646</v>
      </c>
    </row>
    <row r="1474" spans="1:3" x14ac:dyDescent="0.4">
      <c r="A1474">
        <v>11473</v>
      </c>
      <c r="B1474" t="s">
        <v>6476</v>
      </c>
      <c r="C1474" t="s">
        <v>499</v>
      </c>
    </row>
    <row r="1475" spans="1:3" x14ac:dyDescent="0.4">
      <c r="A1475">
        <v>11475</v>
      </c>
      <c r="B1475" t="s">
        <v>6477</v>
      </c>
      <c r="C1475" t="s">
        <v>2309</v>
      </c>
    </row>
    <row r="1476" spans="1:3" x14ac:dyDescent="0.4">
      <c r="A1476">
        <v>11476</v>
      </c>
      <c r="B1476" t="s">
        <v>6478</v>
      </c>
      <c r="C1476" t="s">
        <v>1776</v>
      </c>
    </row>
    <row r="1477" spans="1:3" x14ac:dyDescent="0.4">
      <c r="A1477">
        <v>11477</v>
      </c>
      <c r="B1477" t="s">
        <v>6479</v>
      </c>
      <c r="C1477" t="s">
        <v>2662</v>
      </c>
    </row>
    <row r="1478" spans="1:3" x14ac:dyDescent="0.4">
      <c r="A1478">
        <v>11478</v>
      </c>
      <c r="B1478" t="s">
        <v>6480</v>
      </c>
      <c r="C1478" t="s">
        <v>1049</v>
      </c>
    </row>
    <row r="1479" spans="1:3" x14ac:dyDescent="0.4">
      <c r="A1479">
        <v>11479</v>
      </c>
      <c r="B1479" t="s">
        <v>6481</v>
      </c>
      <c r="C1479" t="s">
        <v>1910</v>
      </c>
    </row>
    <row r="1480" spans="1:3" x14ac:dyDescent="0.4">
      <c r="A1480">
        <v>11481</v>
      </c>
      <c r="B1480" t="s">
        <v>6482</v>
      </c>
      <c r="C1480" t="s">
        <v>2395</v>
      </c>
    </row>
    <row r="1481" spans="1:3" x14ac:dyDescent="0.4">
      <c r="A1481">
        <v>11480</v>
      </c>
      <c r="B1481" t="s">
        <v>6483</v>
      </c>
      <c r="C1481" t="s">
        <v>720</v>
      </c>
    </row>
    <row r="1482" spans="1:3" x14ac:dyDescent="0.4">
      <c r="A1482">
        <v>11482</v>
      </c>
      <c r="B1482" t="s">
        <v>6484</v>
      </c>
      <c r="C1482" t="s">
        <v>2251</v>
      </c>
    </row>
    <row r="1483" spans="1:3" x14ac:dyDescent="0.4">
      <c r="A1483">
        <v>11483</v>
      </c>
      <c r="B1483" t="s">
        <v>6485</v>
      </c>
      <c r="C1483" t="s">
        <v>2251</v>
      </c>
    </row>
    <row r="1484" spans="1:3" x14ac:dyDescent="0.4">
      <c r="A1484">
        <v>11484</v>
      </c>
      <c r="B1484" t="s">
        <v>6486</v>
      </c>
      <c r="C1484" t="s">
        <v>352</v>
      </c>
    </row>
    <row r="1485" spans="1:3" x14ac:dyDescent="0.4">
      <c r="A1485">
        <v>11486</v>
      </c>
      <c r="B1485" t="s">
        <v>6487</v>
      </c>
      <c r="C1485" t="s">
        <v>931</v>
      </c>
    </row>
    <row r="1486" spans="1:3" x14ac:dyDescent="0.4">
      <c r="A1486">
        <v>11485</v>
      </c>
      <c r="B1486" t="s">
        <v>6488</v>
      </c>
      <c r="C1486" t="s">
        <v>2032</v>
      </c>
    </row>
    <row r="1487" spans="1:3" x14ac:dyDescent="0.4">
      <c r="A1487">
        <v>11487</v>
      </c>
      <c r="B1487" t="s">
        <v>6489</v>
      </c>
      <c r="C1487" t="s">
        <v>2004</v>
      </c>
    </row>
    <row r="1488" spans="1:3" x14ac:dyDescent="0.4">
      <c r="A1488">
        <v>11488</v>
      </c>
      <c r="B1488" t="s">
        <v>6490</v>
      </c>
      <c r="C1488" t="s">
        <v>1437</v>
      </c>
    </row>
    <row r="1489" spans="1:3" x14ac:dyDescent="0.4">
      <c r="A1489">
        <v>11489</v>
      </c>
      <c r="B1489" t="s">
        <v>6491</v>
      </c>
      <c r="C1489" t="s">
        <v>705</v>
      </c>
    </row>
    <row r="1490" spans="1:3" x14ac:dyDescent="0.4">
      <c r="A1490">
        <v>11490</v>
      </c>
      <c r="B1490" t="s">
        <v>6492</v>
      </c>
      <c r="C1490" t="s">
        <v>1291</v>
      </c>
    </row>
    <row r="1491" spans="1:3" x14ac:dyDescent="0.4">
      <c r="A1491">
        <v>11491</v>
      </c>
      <c r="B1491" t="s">
        <v>6493</v>
      </c>
      <c r="C1491" t="s">
        <v>1674</v>
      </c>
    </row>
    <row r="1492" spans="1:3" x14ac:dyDescent="0.4">
      <c r="A1492">
        <v>11492</v>
      </c>
      <c r="B1492" t="s">
        <v>6494</v>
      </c>
      <c r="C1492" t="s">
        <v>830</v>
      </c>
    </row>
    <row r="1493" spans="1:3" x14ac:dyDescent="0.4">
      <c r="A1493">
        <v>11494</v>
      </c>
      <c r="B1493" t="s">
        <v>6495</v>
      </c>
      <c r="C1493" t="s">
        <v>355</v>
      </c>
    </row>
    <row r="1494" spans="1:3" x14ac:dyDescent="0.4">
      <c r="A1494">
        <v>11493</v>
      </c>
      <c r="B1494" t="s">
        <v>6496</v>
      </c>
      <c r="C1494" t="s">
        <v>2615</v>
      </c>
    </row>
    <row r="1495" spans="1:3" x14ac:dyDescent="0.4">
      <c r="A1495">
        <v>11496</v>
      </c>
      <c r="B1495" t="s">
        <v>6497</v>
      </c>
      <c r="C1495" t="s">
        <v>2309</v>
      </c>
    </row>
    <row r="1496" spans="1:3" x14ac:dyDescent="0.4">
      <c r="A1496">
        <v>11495</v>
      </c>
      <c r="B1496" t="s">
        <v>6498</v>
      </c>
      <c r="C1496" t="s">
        <v>517</v>
      </c>
    </row>
    <row r="1497" spans="1:3" x14ac:dyDescent="0.4">
      <c r="A1497">
        <v>11497</v>
      </c>
      <c r="B1497" t="s">
        <v>6499</v>
      </c>
      <c r="C1497" t="s">
        <v>1036</v>
      </c>
    </row>
    <row r="1498" spans="1:3" x14ac:dyDescent="0.4">
      <c r="A1498">
        <v>11498</v>
      </c>
      <c r="B1498" t="s">
        <v>6500</v>
      </c>
      <c r="C1498" t="s">
        <v>1914</v>
      </c>
    </row>
    <row r="1499" spans="1:3" x14ac:dyDescent="0.4">
      <c r="A1499">
        <v>11499</v>
      </c>
      <c r="B1499" t="s">
        <v>6501</v>
      </c>
      <c r="C1499" t="s">
        <v>232</v>
      </c>
    </row>
    <row r="1500" spans="1:3" x14ac:dyDescent="0.4">
      <c r="A1500">
        <v>11500</v>
      </c>
      <c r="B1500" t="s">
        <v>6502</v>
      </c>
      <c r="C1500" t="s">
        <v>1440</v>
      </c>
    </row>
    <row r="1501" spans="1:3" x14ac:dyDescent="0.4">
      <c r="A1501">
        <v>11502</v>
      </c>
      <c r="B1501" t="s">
        <v>6503</v>
      </c>
      <c r="C1501" t="s">
        <v>2662</v>
      </c>
    </row>
    <row r="1502" spans="1:3" x14ac:dyDescent="0.4">
      <c r="A1502">
        <v>11501</v>
      </c>
      <c r="B1502" t="s">
        <v>6504</v>
      </c>
      <c r="C1502" t="s">
        <v>1789</v>
      </c>
    </row>
    <row r="1503" spans="1:3" x14ac:dyDescent="0.4">
      <c r="A1503">
        <v>11503</v>
      </c>
      <c r="B1503" t="s">
        <v>6505</v>
      </c>
      <c r="C1503" t="s">
        <v>1914</v>
      </c>
    </row>
    <row r="1504" spans="1:3" x14ac:dyDescent="0.4">
      <c r="A1504">
        <v>11504</v>
      </c>
      <c r="B1504" t="s">
        <v>6506</v>
      </c>
      <c r="C1504" t="s">
        <v>1915</v>
      </c>
    </row>
    <row r="1505" spans="1:3" x14ac:dyDescent="0.4">
      <c r="A1505">
        <v>11505</v>
      </c>
      <c r="B1505" t="s">
        <v>6507</v>
      </c>
      <c r="C1505" t="s">
        <v>822</v>
      </c>
    </row>
    <row r="1506" spans="1:3" x14ac:dyDescent="0.4">
      <c r="A1506">
        <v>11506</v>
      </c>
      <c r="B1506" t="s">
        <v>6508</v>
      </c>
      <c r="C1506" t="s">
        <v>710</v>
      </c>
    </row>
    <row r="1507" spans="1:3" x14ac:dyDescent="0.4">
      <c r="A1507">
        <v>11507</v>
      </c>
      <c r="B1507" t="s">
        <v>6509</v>
      </c>
      <c r="C1507" t="s">
        <v>502</v>
      </c>
    </row>
    <row r="1508" spans="1:3" x14ac:dyDescent="0.4">
      <c r="A1508">
        <v>11508</v>
      </c>
      <c r="B1508" t="s">
        <v>6510</v>
      </c>
      <c r="C1508" t="s">
        <v>2644</v>
      </c>
    </row>
    <row r="1509" spans="1:3" x14ac:dyDescent="0.4">
      <c r="A1509">
        <v>11509</v>
      </c>
      <c r="B1509" t="s">
        <v>6511</v>
      </c>
      <c r="C1509" t="s">
        <v>1906</v>
      </c>
    </row>
    <row r="1510" spans="1:3" x14ac:dyDescent="0.4">
      <c r="A1510">
        <v>11510</v>
      </c>
      <c r="B1510" t="s">
        <v>6512</v>
      </c>
      <c r="C1510" t="s">
        <v>2004</v>
      </c>
    </row>
    <row r="1511" spans="1:3" x14ac:dyDescent="0.4">
      <c r="A1511">
        <v>11511</v>
      </c>
      <c r="B1511" t="s">
        <v>6513</v>
      </c>
      <c r="C1511" t="s">
        <v>2226</v>
      </c>
    </row>
    <row r="1512" spans="1:3" x14ac:dyDescent="0.4">
      <c r="A1512">
        <v>11512</v>
      </c>
      <c r="B1512" t="s">
        <v>6514</v>
      </c>
      <c r="C1512" t="s">
        <v>1778</v>
      </c>
    </row>
    <row r="1513" spans="1:3" x14ac:dyDescent="0.4">
      <c r="A1513">
        <v>11513</v>
      </c>
      <c r="B1513" t="s">
        <v>6515</v>
      </c>
      <c r="C1513" t="s">
        <v>1554</v>
      </c>
    </row>
    <row r="1514" spans="1:3" x14ac:dyDescent="0.4">
      <c r="A1514">
        <v>11514</v>
      </c>
      <c r="B1514" t="s">
        <v>6516</v>
      </c>
      <c r="C1514" t="s">
        <v>2309</v>
      </c>
    </row>
    <row r="1515" spans="1:3" x14ac:dyDescent="0.4">
      <c r="A1515">
        <v>11515</v>
      </c>
      <c r="B1515" t="s">
        <v>6517</v>
      </c>
      <c r="C1515" t="s">
        <v>1166</v>
      </c>
    </row>
    <row r="1516" spans="1:3" x14ac:dyDescent="0.4">
      <c r="A1516">
        <v>11516</v>
      </c>
      <c r="B1516" t="s">
        <v>6518</v>
      </c>
      <c r="C1516" t="s">
        <v>1052</v>
      </c>
    </row>
    <row r="1517" spans="1:3" x14ac:dyDescent="0.4">
      <c r="A1517">
        <v>11517</v>
      </c>
      <c r="B1517" t="s">
        <v>6519</v>
      </c>
      <c r="C1517" t="s">
        <v>352</v>
      </c>
    </row>
    <row r="1518" spans="1:3" x14ac:dyDescent="0.4">
      <c r="A1518">
        <v>11518</v>
      </c>
      <c r="B1518" t="s">
        <v>6520</v>
      </c>
      <c r="C1518" t="s">
        <v>1167</v>
      </c>
    </row>
    <row r="1519" spans="1:3" x14ac:dyDescent="0.4">
      <c r="A1519">
        <v>11519</v>
      </c>
      <c r="B1519" t="s">
        <v>6521</v>
      </c>
      <c r="C1519" t="s">
        <v>1789</v>
      </c>
    </row>
    <row r="1520" spans="1:3" x14ac:dyDescent="0.4">
      <c r="A1520">
        <v>11520</v>
      </c>
      <c r="B1520" t="s">
        <v>6522</v>
      </c>
      <c r="C1520" t="s">
        <v>1776</v>
      </c>
    </row>
    <row r="1521" spans="1:3" x14ac:dyDescent="0.4">
      <c r="A1521">
        <v>11521</v>
      </c>
      <c r="B1521" t="s">
        <v>6523</v>
      </c>
      <c r="C1521" t="s">
        <v>2218</v>
      </c>
    </row>
    <row r="1522" spans="1:3" x14ac:dyDescent="0.4">
      <c r="A1522">
        <v>11522</v>
      </c>
      <c r="B1522" t="s">
        <v>6524</v>
      </c>
      <c r="C1522" t="s">
        <v>2458</v>
      </c>
    </row>
    <row r="1523" spans="1:3" x14ac:dyDescent="0.4">
      <c r="A1523">
        <v>11524</v>
      </c>
      <c r="B1523" t="s">
        <v>6525</v>
      </c>
      <c r="C1523" t="s">
        <v>2007</v>
      </c>
    </row>
    <row r="1524" spans="1:3" x14ac:dyDescent="0.4">
      <c r="A1524">
        <v>11523</v>
      </c>
      <c r="B1524" t="s">
        <v>6526</v>
      </c>
      <c r="C1524" t="s">
        <v>1443</v>
      </c>
    </row>
    <row r="1525" spans="1:3" x14ac:dyDescent="0.4">
      <c r="A1525">
        <v>11525</v>
      </c>
      <c r="B1525" t="s">
        <v>6527</v>
      </c>
      <c r="C1525" t="s">
        <v>1664</v>
      </c>
    </row>
    <row r="1526" spans="1:3" x14ac:dyDescent="0.4">
      <c r="A1526">
        <v>11526</v>
      </c>
      <c r="B1526" t="s">
        <v>6528</v>
      </c>
      <c r="C1526" t="s">
        <v>2123</v>
      </c>
    </row>
    <row r="1527" spans="1:3" x14ac:dyDescent="0.4">
      <c r="A1527">
        <v>11527</v>
      </c>
      <c r="B1527" t="s">
        <v>6529</v>
      </c>
      <c r="C1527" t="s">
        <v>2115</v>
      </c>
    </row>
    <row r="1528" spans="1:3" x14ac:dyDescent="0.4">
      <c r="A1528">
        <v>11528</v>
      </c>
      <c r="B1528" t="s">
        <v>6530</v>
      </c>
      <c r="C1528" t="s">
        <v>1281</v>
      </c>
    </row>
    <row r="1529" spans="1:3" x14ac:dyDescent="0.4">
      <c r="A1529">
        <v>11529</v>
      </c>
      <c r="B1529" t="s">
        <v>6531</v>
      </c>
      <c r="C1529" t="s">
        <v>1444</v>
      </c>
    </row>
    <row r="1530" spans="1:3" x14ac:dyDescent="0.4">
      <c r="A1530">
        <v>11530</v>
      </c>
      <c r="B1530" t="s">
        <v>6532</v>
      </c>
      <c r="C1530" t="s">
        <v>499</v>
      </c>
    </row>
    <row r="1531" spans="1:3" x14ac:dyDescent="0.4">
      <c r="A1531">
        <v>11531</v>
      </c>
      <c r="B1531" t="s">
        <v>6533</v>
      </c>
      <c r="C1531" t="s">
        <v>499</v>
      </c>
    </row>
    <row r="1532" spans="1:3" x14ac:dyDescent="0.4">
      <c r="A1532">
        <v>11533</v>
      </c>
      <c r="B1532" t="s">
        <v>6534</v>
      </c>
      <c r="C1532" t="s">
        <v>2241</v>
      </c>
    </row>
    <row r="1533" spans="1:3" x14ac:dyDescent="0.4">
      <c r="A1533">
        <v>11532</v>
      </c>
      <c r="B1533" t="s">
        <v>6535</v>
      </c>
      <c r="C1533" t="s">
        <v>1556</v>
      </c>
    </row>
    <row r="1534" spans="1:3" x14ac:dyDescent="0.4">
      <c r="A1534">
        <v>11534</v>
      </c>
      <c r="B1534" t="s">
        <v>6536</v>
      </c>
      <c r="C1534" t="s">
        <v>5183</v>
      </c>
    </row>
    <row r="1535" spans="1:3" x14ac:dyDescent="0.4">
      <c r="A1535">
        <v>11535</v>
      </c>
      <c r="B1535" t="s">
        <v>6537</v>
      </c>
      <c r="C1535" t="s">
        <v>1281</v>
      </c>
    </row>
    <row r="1536" spans="1:3" x14ac:dyDescent="0.4">
      <c r="A1536">
        <v>11537</v>
      </c>
      <c r="B1536" t="s">
        <v>6538</v>
      </c>
      <c r="C1536" t="s">
        <v>1667</v>
      </c>
    </row>
    <row r="1537" spans="1:3" x14ac:dyDescent="0.4">
      <c r="A1537">
        <v>11536</v>
      </c>
      <c r="B1537" t="s">
        <v>6539</v>
      </c>
      <c r="C1537" t="s">
        <v>1445</v>
      </c>
    </row>
    <row r="1538" spans="1:3" x14ac:dyDescent="0.4">
      <c r="A1538">
        <v>11538</v>
      </c>
      <c r="B1538" t="s">
        <v>6540</v>
      </c>
      <c r="C1538" t="s">
        <v>1552</v>
      </c>
    </row>
    <row r="1539" spans="1:3" x14ac:dyDescent="0.4">
      <c r="A1539">
        <v>11539</v>
      </c>
      <c r="B1539" t="s">
        <v>6541</v>
      </c>
      <c r="C1539" t="s">
        <v>1040</v>
      </c>
    </row>
    <row r="1540" spans="1:3" x14ac:dyDescent="0.4">
      <c r="A1540">
        <v>11540</v>
      </c>
      <c r="B1540" t="s">
        <v>6542</v>
      </c>
      <c r="C1540" t="s">
        <v>817</v>
      </c>
    </row>
    <row r="1541" spans="1:3" x14ac:dyDescent="0.4">
      <c r="A1541">
        <v>11541</v>
      </c>
      <c r="B1541" t="s">
        <v>6543</v>
      </c>
      <c r="C1541" t="s">
        <v>1283</v>
      </c>
    </row>
    <row r="1542" spans="1:3" x14ac:dyDescent="0.4">
      <c r="A1542">
        <v>11542</v>
      </c>
      <c r="B1542" t="s">
        <v>6544</v>
      </c>
      <c r="C1542" t="s">
        <v>1440</v>
      </c>
    </row>
    <row r="1543" spans="1:3" x14ac:dyDescent="0.4">
      <c r="A1543">
        <v>11543</v>
      </c>
      <c r="B1543" t="s">
        <v>6545</v>
      </c>
      <c r="C1543" t="s">
        <v>928</v>
      </c>
    </row>
    <row r="1544" spans="1:3" x14ac:dyDescent="0.4">
      <c r="A1544">
        <v>11544</v>
      </c>
      <c r="B1544" t="s">
        <v>6546</v>
      </c>
      <c r="C1544" t="s">
        <v>1437</v>
      </c>
    </row>
    <row r="1545" spans="1:3" x14ac:dyDescent="0.4">
      <c r="A1545">
        <v>11546</v>
      </c>
      <c r="B1545" t="s">
        <v>6547</v>
      </c>
      <c r="C1545" t="s">
        <v>1434</v>
      </c>
    </row>
    <row r="1546" spans="1:3" x14ac:dyDescent="0.4">
      <c r="A1546">
        <v>11545</v>
      </c>
      <c r="B1546" t="s">
        <v>6548</v>
      </c>
      <c r="C1546" t="s">
        <v>1449</v>
      </c>
    </row>
    <row r="1547" spans="1:3" x14ac:dyDescent="0.4">
      <c r="A1547">
        <v>11547</v>
      </c>
      <c r="B1547" t="s">
        <v>6549</v>
      </c>
      <c r="C1547" t="s">
        <v>830</v>
      </c>
    </row>
    <row r="1548" spans="1:3" x14ac:dyDescent="0.4">
      <c r="A1548">
        <v>11548</v>
      </c>
      <c r="B1548" t="s">
        <v>6550</v>
      </c>
      <c r="C1548" t="s">
        <v>2120</v>
      </c>
    </row>
    <row r="1549" spans="1:3" x14ac:dyDescent="0.4">
      <c r="A1549">
        <v>11549</v>
      </c>
      <c r="B1549" t="s">
        <v>6551</v>
      </c>
      <c r="C1549" t="s">
        <v>2314</v>
      </c>
    </row>
    <row r="1550" spans="1:3" x14ac:dyDescent="0.4">
      <c r="A1550">
        <v>11550</v>
      </c>
      <c r="B1550" t="s">
        <v>6552</v>
      </c>
      <c r="C1550" t="s">
        <v>819</v>
      </c>
    </row>
    <row r="1551" spans="1:3" x14ac:dyDescent="0.4">
      <c r="A1551">
        <v>11552</v>
      </c>
      <c r="B1551" t="s">
        <v>6553</v>
      </c>
      <c r="C1551" t="s">
        <v>1432</v>
      </c>
    </row>
    <row r="1552" spans="1:3" x14ac:dyDescent="0.4">
      <c r="A1552">
        <v>11551</v>
      </c>
      <c r="B1552" t="s">
        <v>6554</v>
      </c>
      <c r="C1552" t="s">
        <v>1565</v>
      </c>
    </row>
    <row r="1553" spans="1:3" x14ac:dyDescent="0.4">
      <c r="A1553">
        <v>11553</v>
      </c>
      <c r="B1553" t="s">
        <v>6555</v>
      </c>
      <c r="C1553" t="s">
        <v>2527</v>
      </c>
    </row>
    <row r="1554" spans="1:3" x14ac:dyDescent="0.4">
      <c r="A1554">
        <v>11554</v>
      </c>
      <c r="B1554" t="s">
        <v>6556</v>
      </c>
      <c r="C1554" t="s">
        <v>1776</v>
      </c>
    </row>
    <row r="1555" spans="1:3" x14ac:dyDescent="0.4">
      <c r="A1555">
        <v>11555</v>
      </c>
      <c r="B1555" t="s">
        <v>6557</v>
      </c>
      <c r="C1555" t="s">
        <v>499</v>
      </c>
    </row>
    <row r="1556" spans="1:3" x14ac:dyDescent="0.4">
      <c r="A1556">
        <v>11557</v>
      </c>
      <c r="B1556" t="s">
        <v>6558</v>
      </c>
      <c r="C1556" t="s">
        <v>925</v>
      </c>
    </row>
    <row r="1557" spans="1:3" x14ac:dyDescent="0.4">
      <c r="A1557">
        <v>11556</v>
      </c>
      <c r="B1557" t="s">
        <v>6559</v>
      </c>
      <c r="C1557" t="s">
        <v>1281</v>
      </c>
    </row>
    <row r="1558" spans="1:3" x14ac:dyDescent="0.4">
      <c r="A1558">
        <v>11558</v>
      </c>
      <c r="B1558" t="s">
        <v>6560</v>
      </c>
      <c r="C1558" t="s">
        <v>87</v>
      </c>
    </row>
    <row r="1559" spans="1:3" x14ac:dyDescent="0.4">
      <c r="A1559">
        <v>11559</v>
      </c>
      <c r="B1559" t="s">
        <v>6561</v>
      </c>
      <c r="C1559" t="s">
        <v>927</v>
      </c>
    </row>
    <row r="1560" spans="1:3" x14ac:dyDescent="0.4">
      <c r="A1560">
        <v>11560</v>
      </c>
      <c r="B1560" t="s">
        <v>6562</v>
      </c>
      <c r="C1560" t="s">
        <v>5632</v>
      </c>
    </row>
    <row r="1561" spans="1:3" x14ac:dyDescent="0.4">
      <c r="A1561">
        <v>11561</v>
      </c>
      <c r="B1561" t="s">
        <v>6563</v>
      </c>
      <c r="C1561" t="s">
        <v>1666</v>
      </c>
    </row>
    <row r="1562" spans="1:3" x14ac:dyDescent="0.4">
      <c r="A1562">
        <v>11562</v>
      </c>
      <c r="B1562" t="s">
        <v>6564</v>
      </c>
      <c r="C1562" t="s">
        <v>2000</v>
      </c>
    </row>
    <row r="1563" spans="1:3" x14ac:dyDescent="0.4">
      <c r="A1563">
        <v>11563</v>
      </c>
      <c r="B1563" t="s">
        <v>6565</v>
      </c>
      <c r="C1563" t="s">
        <v>1283</v>
      </c>
    </row>
    <row r="1564" spans="1:3" x14ac:dyDescent="0.4">
      <c r="A1564">
        <v>11564</v>
      </c>
      <c r="B1564" t="s">
        <v>6566</v>
      </c>
      <c r="C1564" t="s">
        <v>2219</v>
      </c>
    </row>
    <row r="1565" spans="1:3" x14ac:dyDescent="0.4">
      <c r="A1565">
        <v>11565</v>
      </c>
      <c r="B1565" t="s">
        <v>6567</v>
      </c>
      <c r="C1565" t="s">
        <v>2575</v>
      </c>
    </row>
    <row r="1566" spans="1:3" x14ac:dyDescent="0.4">
      <c r="A1566">
        <v>11566</v>
      </c>
      <c r="B1566" t="s">
        <v>6568</v>
      </c>
      <c r="C1566" t="s">
        <v>2000</v>
      </c>
    </row>
    <row r="1567" spans="1:3" x14ac:dyDescent="0.4">
      <c r="A1567">
        <v>11567</v>
      </c>
      <c r="B1567" t="s">
        <v>6569</v>
      </c>
      <c r="C1567" t="s">
        <v>612</v>
      </c>
    </row>
    <row r="1568" spans="1:3" x14ac:dyDescent="0.4">
      <c r="A1568">
        <v>11568</v>
      </c>
      <c r="B1568" t="s">
        <v>6570</v>
      </c>
      <c r="C1568" t="s">
        <v>2121</v>
      </c>
    </row>
    <row r="1569" spans="1:3" x14ac:dyDescent="0.4">
      <c r="A1569">
        <v>11569</v>
      </c>
      <c r="B1569" t="s">
        <v>6571</v>
      </c>
      <c r="C1569" t="s">
        <v>499</v>
      </c>
    </row>
    <row r="1570" spans="1:3" x14ac:dyDescent="0.4">
      <c r="A1570">
        <v>11570</v>
      </c>
      <c r="B1570" t="s">
        <v>6572</v>
      </c>
      <c r="C1570" t="s">
        <v>830</v>
      </c>
    </row>
    <row r="1571" spans="1:3" x14ac:dyDescent="0.4">
      <c r="A1571">
        <v>11571</v>
      </c>
      <c r="B1571" t="s">
        <v>6573</v>
      </c>
      <c r="C1571" t="s">
        <v>1177</v>
      </c>
    </row>
    <row r="1572" spans="1:3" x14ac:dyDescent="0.4">
      <c r="A1572">
        <v>11572</v>
      </c>
      <c r="B1572" t="s">
        <v>6574</v>
      </c>
      <c r="C1572" t="s">
        <v>1693</v>
      </c>
    </row>
    <row r="1573" spans="1:3" x14ac:dyDescent="0.4">
      <c r="A1573">
        <v>11574</v>
      </c>
      <c r="B1573" t="s">
        <v>6575</v>
      </c>
      <c r="C1573" t="s">
        <v>602</v>
      </c>
    </row>
    <row r="1574" spans="1:3" x14ac:dyDescent="0.4">
      <c r="A1574">
        <v>11573</v>
      </c>
      <c r="B1574" t="s">
        <v>6576</v>
      </c>
      <c r="C1574" t="s">
        <v>1160</v>
      </c>
    </row>
    <row r="1575" spans="1:3" x14ac:dyDescent="0.4">
      <c r="A1575">
        <v>11575</v>
      </c>
      <c r="B1575" t="s">
        <v>6577</v>
      </c>
      <c r="C1575" t="s">
        <v>1660</v>
      </c>
    </row>
    <row r="1576" spans="1:3" x14ac:dyDescent="0.4">
      <c r="A1576">
        <v>11576</v>
      </c>
      <c r="B1576" t="s">
        <v>6578</v>
      </c>
      <c r="C1576" t="s">
        <v>349</v>
      </c>
    </row>
    <row r="1577" spans="1:3" x14ac:dyDescent="0.4">
      <c r="A1577">
        <v>11578</v>
      </c>
      <c r="B1577" t="s">
        <v>6579</v>
      </c>
      <c r="C1577" t="s">
        <v>1915</v>
      </c>
    </row>
    <row r="1578" spans="1:3" x14ac:dyDescent="0.4">
      <c r="A1578">
        <v>11577</v>
      </c>
      <c r="B1578" t="s">
        <v>6580</v>
      </c>
      <c r="C1578" t="s">
        <v>350</v>
      </c>
    </row>
    <row r="1579" spans="1:3" x14ac:dyDescent="0.4">
      <c r="A1579">
        <v>11579</v>
      </c>
      <c r="B1579" t="s">
        <v>6581</v>
      </c>
      <c r="C1579" t="s">
        <v>1787</v>
      </c>
    </row>
    <row r="1580" spans="1:3" x14ac:dyDescent="0.4">
      <c r="A1580">
        <v>11580</v>
      </c>
      <c r="B1580" t="s">
        <v>6582</v>
      </c>
      <c r="C1580" t="s">
        <v>1558</v>
      </c>
    </row>
    <row r="1581" spans="1:3" x14ac:dyDescent="0.4">
      <c r="A1581">
        <v>11581</v>
      </c>
      <c r="B1581" t="s">
        <v>6583</v>
      </c>
      <c r="C1581" t="s">
        <v>300</v>
      </c>
    </row>
    <row r="1582" spans="1:3" x14ac:dyDescent="0.4">
      <c r="A1582">
        <v>11582</v>
      </c>
      <c r="B1582" t="s">
        <v>6584</v>
      </c>
      <c r="C1582" t="s">
        <v>1443</v>
      </c>
    </row>
    <row r="1583" spans="1:3" x14ac:dyDescent="0.4">
      <c r="A1583">
        <v>11584</v>
      </c>
      <c r="B1583" t="s">
        <v>6585</v>
      </c>
      <c r="C1583" t="s">
        <v>602</v>
      </c>
    </row>
    <row r="1584" spans="1:3" x14ac:dyDescent="0.4">
      <c r="A1584">
        <v>11583</v>
      </c>
      <c r="B1584" t="s">
        <v>6586</v>
      </c>
      <c r="C1584" t="s">
        <v>1160</v>
      </c>
    </row>
    <row r="1585" spans="1:3" x14ac:dyDescent="0.4">
      <c r="A1585">
        <v>11585</v>
      </c>
      <c r="B1585" t="s">
        <v>6587</v>
      </c>
      <c r="C1585" t="s">
        <v>830</v>
      </c>
    </row>
    <row r="1586" spans="1:3" x14ac:dyDescent="0.4">
      <c r="A1586">
        <v>11586</v>
      </c>
      <c r="B1586" t="s">
        <v>6588</v>
      </c>
      <c r="C1586" t="s">
        <v>1052</v>
      </c>
    </row>
    <row r="1587" spans="1:3" x14ac:dyDescent="0.4">
      <c r="A1587">
        <v>11587</v>
      </c>
      <c r="B1587" t="s">
        <v>6589</v>
      </c>
      <c r="C1587" t="s">
        <v>701</v>
      </c>
    </row>
    <row r="1588" spans="1:3" x14ac:dyDescent="0.4">
      <c r="A1588">
        <v>11588</v>
      </c>
      <c r="B1588" t="s">
        <v>6590</v>
      </c>
      <c r="C1588" t="s">
        <v>1440</v>
      </c>
    </row>
    <row r="1589" spans="1:3" x14ac:dyDescent="0.4">
      <c r="A1589">
        <v>11589</v>
      </c>
      <c r="B1589" t="s">
        <v>6591</v>
      </c>
      <c r="C1589" t="s">
        <v>830</v>
      </c>
    </row>
    <row r="1590" spans="1:3" x14ac:dyDescent="0.4">
      <c r="A1590">
        <v>11591</v>
      </c>
      <c r="B1590" t="s">
        <v>6592</v>
      </c>
      <c r="C1590" t="s">
        <v>1286</v>
      </c>
    </row>
    <row r="1591" spans="1:3" x14ac:dyDescent="0.4">
      <c r="A1591">
        <v>11590</v>
      </c>
      <c r="B1591" t="s">
        <v>6593</v>
      </c>
      <c r="C1591" t="s">
        <v>825</v>
      </c>
    </row>
    <row r="1592" spans="1:3" x14ac:dyDescent="0.4">
      <c r="A1592">
        <v>11592</v>
      </c>
      <c r="B1592" t="s">
        <v>6594</v>
      </c>
      <c r="C1592" t="s">
        <v>1040</v>
      </c>
    </row>
    <row r="1593" spans="1:3" x14ac:dyDescent="0.4">
      <c r="A1593">
        <v>11593</v>
      </c>
      <c r="B1593" t="s">
        <v>6595</v>
      </c>
      <c r="C1593" t="s">
        <v>819</v>
      </c>
    </row>
    <row r="1594" spans="1:3" x14ac:dyDescent="0.4">
      <c r="A1594">
        <v>11594</v>
      </c>
      <c r="B1594" t="s">
        <v>6596</v>
      </c>
      <c r="C1594" t="s">
        <v>1437</v>
      </c>
    </row>
    <row r="1595" spans="1:3" x14ac:dyDescent="0.4">
      <c r="A1595">
        <v>11595</v>
      </c>
      <c r="B1595" t="s">
        <v>6597</v>
      </c>
      <c r="C1595" t="s">
        <v>361</v>
      </c>
    </row>
    <row r="1596" spans="1:3" x14ac:dyDescent="0.4">
      <c r="A1596">
        <v>11596</v>
      </c>
      <c r="B1596" t="s">
        <v>6598</v>
      </c>
      <c r="C1596" t="s">
        <v>927</v>
      </c>
    </row>
    <row r="1597" spans="1:3" x14ac:dyDescent="0.4">
      <c r="A1597">
        <v>11597</v>
      </c>
      <c r="B1597" t="s">
        <v>6599</v>
      </c>
      <c r="C1597" t="s">
        <v>361</v>
      </c>
    </row>
    <row r="1598" spans="1:3" x14ac:dyDescent="0.4">
      <c r="A1598">
        <v>11598</v>
      </c>
      <c r="B1598" t="s">
        <v>6600</v>
      </c>
      <c r="C1598" t="s">
        <v>1672</v>
      </c>
    </row>
    <row r="1599" spans="1:3" x14ac:dyDescent="0.4">
      <c r="A1599">
        <v>11599</v>
      </c>
      <c r="B1599" t="s">
        <v>6601</v>
      </c>
      <c r="C1599" t="s">
        <v>1283</v>
      </c>
    </row>
    <row r="1600" spans="1:3" x14ac:dyDescent="0.4">
      <c r="A1600">
        <v>11600</v>
      </c>
      <c r="B1600" t="s">
        <v>6602</v>
      </c>
      <c r="C1600" t="s">
        <v>507</v>
      </c>
    </row>
    <row r="1601" spans="1:3" x14ac:dyDescent="0.4">
      <c r="A1601">
        <v>11601</v>
      </c>
      <c r="B1601" t="s">
        <v>6603</v>
      </c>
      <c r="C1601" t="s">
        <v>830</v>
      </c>
    </row>
    <row r="1602" spans="1:3" x14ac:dyDescent="0.4">
      <c r="A1602">
        <v>11602</v>
      </c>
      <c r="B1602" t="s">
        <v>6604</v>
      </c>
      <c r="C1602" t="s">
        <v>499</v>
      </c>
    </row>
    <row r="1603" spans="1:3" x14ac:dyDescent="0.4">
      <c r="A1603">
        <v>11603</v>
      </c>
      <c r="B1603" t="s">
        <v>6605</v>
      </c>
      <c r="C1603" t="s">
        <v>1789</v>
      </c>
    </row>
    <row r="1604" spans="1:3" x14ac:dyDescent="0.4">
      <c r="A1604">
        <v>11605</v>
      </c>
      <c r="B1604" t="s">
        <v>6606</v>
      </c>
      <c r="C1604" t="s">
        <v>2129</v>
      </c>
    </row>
    <row r="1605" spans="1:3" x14ac:dyDescent="0.4">
      <c r="A1605">
        <v>11604</v>
      </c>
      <c r="B1605" t="s">
        <v>6607</v>
      </c>
      <c r="C1605" t="s">
        <v>707</v>
      </c>
    </row>
    <row r="1606" spans="1:3" x14ac:dyDescent="0.4">
      <c r="A1606">
        <v>11607</v>
      </c>
      <c r="B1606" t="s">
        <v>6608</v>
      </c>
      <c r="C1606" t="s">
        <v>2013</v>
      </c>
    </row>
    <row r="1607" spans="1:3" x14ac:dyDescent="0.4">
      <c r="A1607">
        <v>11606</v>
      </c>
      <c r="B1607" t="s">
        <v>6609</v>
      </c>
      <c r="C1607" t="s">
        <v>499</v>
      </c>
    </row>
    <row r="1608" spans="1:3" x14ac:dyDescent="0.4">
      <c r="A1608">
        <v>11609</v>
      </c>
      <c r="B1608" t="s">
        <v>6610</v>
      </c>
      <c r="C1608" t="s">
        <v>1046</v>
      </c>
    </row>
    <row r="1609" spans="1:3" x14ac:dyDescent="0.4">
      <c r="A1609">
        <v>11608</v>
      </c>
      <c r="B1609" t="s">
        <v>6611</v>
      </c>
      <c r="C1609" t="s">
        <v>1554</v>
      </c>
    </row>
    <row r="1610" spans="1:3" x14ac:dyDescent="0.4">
      <c r="A1610">
        <v>11610</v>
      </c>
      <c r="B1610" t="s">
        <v>6612</v>
      </c>
      <c r="C1610" t="s">
        <v>1666</v>
      </c>
    </row>
    <row r="1611" spans="1:3" x14ac:dyDescent="0.4">
      <c r="A1611">
        <v>11611</v>
      </c>
      <c r="B1611" t="s">
        <v>6613</v>
      </c>
      <c r="C1611" t="s">
        <v>1666</v>
      </c>
    </row>
    <row r="1612" spans="1:3" x14ac:dyDescent="0.4">
      <c r="A1612">
        <v>11612</v>
      </c>
      <c r="B1612" t="s">
        <v>6614</v>
      </c>
      <c r="C1612" t="s">
        <v>517</v>
      </c>
    </row>
    <row r="1613" spans="1:3" x14ac:dyDescent="0.4">
      <c r="A1613">
        <v>11613</v>
      </c>
      <c r="B1613" t="s">
        <v>6615</v>
      </c>
      <c r="C1613" t="s">
        <v>1789</v>
      </c>
    </row>
    <row r="1614" spans="1:3" x14ac:dyDescent="0.4">
      <c r="A1614">
        <v>11614</v>
      </c>
      <c r="B1614" t="s">
        <v>6616</v>
      </c>
      <c r="C1614" t="s">
        <v>2007</v>
      </c>
    </row>
    <row r="1615" spans="1:3" x14ac:dyDescent="0.4">
      <c r="A1615">
        <v>11615</v>
      </c>
      <c r="B1615" t="s">
        <v>6617</v>
      </c>
      <c r="C1615" t="s">
        <v>432</v>
      </c>
    </row>
    <row r="1616" spans="1:3" x14ac:dyDescent="0.4">
      <c r="A1616">
        <v>11617</v>
      </c>
      <c r="B1616" t="s">
        <v>6618</v>
      </c>
      <c r="C1616" t="s">
        <v>931</v>
      </c>
    </row>
    <row r="1617" spans="1:3" x14ac:dyDescent="0.4">
      <c r="A1617">
        <v>11616</v>
      </c>
      <c r="B1617" t="s">
        <v>6619</v>
      </c>
      <c r="C1617" t="s">
        <v>431</v>
      </c>
    </row>
    <row r="1618" spans="1:3" x14ac:dyDescent="0.4">
      <c r="A1618">
        <v>11619</v>
      </c>
      <c r="B1618" t="s">
        <v>6620</v>
      </c>
      <c r="C1618" t="s">
        <v>610</v>
      </c>
    </row>
    <row r="1619" spans="1:3" x14ac:dyDescent="0.4">
      <c r="A1619">
        <v>11618</v>
      </c>
      <c r="B1619" t="s">
        <v>6621</v>
      </c>
      <c r="C1619" t="s">
        <v>1787</v>
      </c>
    </row>
    <row r="1620" spans="1:3" x14ac:dyDescent="0.4">
      <c r="A1620">
        <v>11620</v>
      </c>
      <c r="B1620" t="s">
        <v>6622</v>
      </c>
      <c r="C1620" t="s">
        <v>361</v>
      </c>
    </row>
    <row r="1621" spans="1:3" x14ac:dyDescent="0.4">
      <c r="A1621">
        <v>11621</v>
      </c>
      <c r="B1621" t="s">
        <v>6623</v>
      </c>
      <c r="C1621" t="s">
        <v>1695</v>
      </c>
    </row>
    <row r="1622" spans="1:3" x14ac:dyDescent="0.4">
      <c r="A1622">
        <v>11622</v>
      </c>
      <c r="B1622" t="s">
        <v>6624</v>
      </c>
      <c r="C1622" t="s">
        <v>707</v>
      </c>
    </row>
    <row r="1623" spans="1:3" x14ac:dyDescent="0.4">
      <c r="A1623">
        <v>11623</v>
      </c>
      <c r="B1623" t="s">
        <v>228</v>
      </c>
      <c r="C1623" t="s">
        <v>228</v>
      </c>
    </row>
    <row r="1624" spans="1:3" x14ac:dyDescent="0.4">
      <c r="A1624">
        <v>11624</v>
      </c>
      <c r="B1624" t="s">
        <v>6625</v>
      </c>
      <c r="C1624" t="s">
        <v>5399</v>
      </c>
    </row>
    <row r="1625" spans="1:3" x14ac:dyDescent="0.4">
      <c r="A1625">
        <v>11625</v>
      </c>
      <c r="B1625" t="s">
        <v>6626</v>
      </c>
      <c r="C1625" t="s">
        <v>821</v>
      </c>
    </row>
    <row r="1626" spans="1:3" x14ac:dyDescent="0.4">
      <c r="A1626">
        <v>11626</v>
      </c>
      <c r="B1626" t="s">
        <v>6627</v>
      </c>
      <c r="C1626" t="s">
        <v>82</v>
      </c>
    </row>
    <row r="1627" spans="1:3" x14ac:dyDescent="0.4">
      <c r="A1627">
        <v>11627</v>
      </c>
      <c r="B1627" t="s">
        <v>6628</v>
      </c>
      <c r="C1627" t="s">
        <v>1776</v>
      </c>
    </row>
    <row r="1628" spans="1:3" x14ac:dyDescent="0.4">
      <c r="A1628">
        <v>11628</v>
      </c>
      <c r="B1628" t="s">
        <v>6629</v>
      </c>
      <c r="C1628" t="s">
        <v>1165</v>
      </c>
    </row>
    <row r="1629" spans="1:3" x14ac:dyDescent="0.4">
      <c r="A1629">
        <v>11630</v>
      </c>
      <c r="B1629" t="s">
        <v>6630</v>
      </c>
      <c r="C1629" t="s">
        <v>300</v>
      </c>
    </row>
    <row r="1630" spans="1:3" x14ac:dyDescent="0.4">
      <c r="A1630">
        <v>11629</v>
      </c>
      <c r="B1630" t="s">
        <v>6631</v>
      </c>
      <c r="C1630" t="s">
        <v>926</v>
      </c>
    </row>
    <row r="1631" spans="1:3" x14ac:dyDescent="0.4">
      <c r="A1631">
        <v>11631</v>
      </c>
      <c r="B1631" t="s">
        <v>6632</v>
      </c>
      <c r="C1631" t="s">
        <v>501</v>
      </c>
    </row>
    <row r="1632" spans="1:3" x14ac:dyDescent="0.4">
      <c r="A1632">
        <v>11632</v>
      </c>
      <c r="B1632" t="s">
        <v>6633</v>
      </c>
      <c r="C1632" t="s">
        <v>709</v>
      </c>
    </row>
    <row r="1633" spans="1:3" x14ac:dyDescent="0.4">
      <c r="A1633">
        <v>11633</v>
      </c>
      <c r="B1633" t="s">
        <v>6634</v>
      </c>
      <c r="C1633" t="s">
        <v>1662</v>
      </c>
    </row>
    <row r="1634" spans="1:3" x14ac:dyDescent="0.4">
      <c r="A1634">
        <v>11634</v>
      </c>
      <c r="B1634" t="s">
        <v>6635</v>
      </c>
      <c r="C1634" t="s">
        <v>926</v>
      </c>
    </row>
    <row r="1635" spans="1:3" x14ac:dyDescent="0.4">
      <c r="A1635">
        <v>11635</v>
      </c>
      <c r="B1635" t="s">
        <v>6636</v>
      </c>
      <c r="C1635" t="s">
        <v>2228</v>
      </c>
    </row>
    <row r="1636" spans="1:3" x14ac:dyDescent="0.4">
      <c r="A1636">
        <v>11636</v>
      </c>
      <c r="B1636" t="s">
        <v>6637</v>
      </c>
      <c r="C1636" t="s">
        <v>5183</v>
      </c>
    </row>
    <row r="1637" spans="1:3" x14ac:dyDescent="0.4">
      <c r="A1637">
        <v>11638</v>
      </c>
      <c r="B1637" t="s">
        <v>6638</v>
      </c>
      <c r="C1637" t="s">
        <v>603</v>
      </c>
    </row>
    <row r="1638" spans="1:3" x14ac:dyDescent="0.4">
      <c r="A1638">
        <v>11637</v>
      </c>
      <c r="B1638" t="s">
        <v>6639</v>
      </c>
      <c r="C1638" t="s">
        <v>1440</v>
      </c>
    </row>
    <row r="1639" spans="1:3" x14ac:dyDescent="0.4">
      <c r="A1639">
        <v>11639</v>
      </c>
      <c r="B1639" t="s">
        <v>6640</v>
      </c>
      <c r="C1639" t="s">
        <v>2306</v>
      </c>
    </row>
    <row r="1640" spans="1:3" x14ac:dyDescent="0.4">
      <c r="A1640">
        <v>11640</v>
      </c>
      <c r="B1640" t="s">
        <v>6641</v>
      </c>
      <c r="C1640" t="s">
        <v>1811</v>
      </c>
    </row>
    <row r="1641" spans="1:3" x14ac:dyDescent="0.4">
      <c r="A1641">
        <v>11641</v>
      </c>
      <c r="B1641" t="s">
        <v>6642</v>
      </c>
      <c r="C1641" t="s">
        <v>1043</v>
      </c>
    </row>
    <row r="1642" spans="1:3" x14ac:dyDescent="0.4">
      <c r="A1642">
        <v>11643</v>
      </c>
      <c r="B1642" t="s">
        <v>6643</v>
      </c>
      <c r="C1642" t="s">
        <v>2115</v>
      </c>
    </row>
    <row r="1643" spans="1:3" x14ac:dyDescent="0.4">
      <c r="A1643">
        <v>11644</v>
      </c>
      <c r="B1643" t="s">
        <v>6644</v>
      </c>
      <c r="C1643" t="s">
        <v>499</v>
      </c>
    </row>
    <row r="1644" spans="1:3" x14ac:dyDescent="0.4">
      <c r="A1644">
        <v>11642</v>
      </c>
      <c r="B1644" t="s">
        <v>6645</v>
      </c>
      <c r="C1644" t="s">
        <v>2249</v>
      </c>
    </row>
    <row r="1645" spans="1:3" x14ac:dyDescent="0.4">
      <c r="A1645">
        <v>11645</v>
      </c>
      <c r="B1645" t="s">
        <v>6646</v>
      </c>
      <c r="C1645" t="s">
        <v>2314</v>
      </c>
    </row>
    <row r="1646" spans="1:3" x14ac:dyDescent="0.4">
      <c r="A1646">
        <v>11646</v>
      </c>
      <c r="B1646" t="s">
        <v>6647</v>
      </c>
      <c r="C1646" t="s">
        <v>1943</v>
      </c>
    </row>
    <row r="1647" spans="1:3" x14ac:dyDescent="0.4">
      <c r="A1647">
        <v>11648</v>
      </c>
      <c r="B1647" t="s">
        <v>6648</v>
      </c>
      <c r="C1647" t="s">
        <v>346</v>
      </c>
    </row>
    <row r="1648" spans="1:3" x14ac:dyDescent="0.4">
      <c r="A1648">
        <v>11647</v>
      </c>
      <c r="B1648" t="s">
        <v>6649</v>
      </c>
      <c r="C1648" t="s">
        <v>701</v>
      </c>
    </row>
    <row r="1649" spans="1:3" x14ac:dyDescent="0.4">
      <c r="A1649">
        <v>11649</v>
      </c>
      <c r="B1649" t="s">
        <v>6650</v>
      </c>
      <c r="C1649" t="s">
        <v>1695</v>
      </c>
    </row>
    <row r="1650" spans="1:3" x14ac:dyDescent="0.4">
      <c r="A1650">
        <v>11650</v>
      </c>
      <c r="B1650" t="s">
        <v>6651</v>
      </c>
      <c r="C1650" t="s">
        <v>5315</v>
      </c>
    </row>
    <row r="1651" spans="1:3" x14ac:dyDescent="0.4">
      <c r="A1651">
        <v>11651</v>
      </c>
      <c r="B1651" t="s">
        <v>6652</v>
      </c>
      <c r="C1651" t="s">
        <v>1787</v>
      </c>
    </row>
    <row r="1652" spans="1:3" x14ac:dyDescent="0.4">
      <c r="A1652">
        <v>11652</v>
      </c>
      <c r="B1652" t="s">
        <v>6653</v>
      </c>
      <c r="C1652" t="s">
        <v>349</v>
      </c>
    </row>
    <row r="1653" spans="1:3" x14ac:dyDescent="0.4">
      <c r="A1653">
        <v>11653</v>
      </c>
      <c r="B1653" t="s">
        <v>1787</v>
      </c>
      <c r="C1653" t="s">
        <v>1787</v>
      </c>
    </row>
    <row r="1654" spans="1:3" x14ac:dyDescent="0.4">
      <c r="A1654">
        <v>11654</v>
      </c>
      <c r="B1654" t="s">
        <v>6654</v>
      </c>
      <c r="C1654" t="s">
        <v>1281</v>
      </c>
    </row>
    <row r="1655" spans="1:3" x14ac:dyDescent="0.4">
      <c r="A1655">
        <v>11655</v>
      </c>
      <c r="B1655" t="s">
        <v>6655</v>
      </c>
      <c r="C1655" t="s">
        <v>1787</v>
      </c>
    </row>
    <row r="1656" spans="1:3" x14ac:dyDescent="0.4">
      <c r="A1656">
        <v>11656</v>
      </c>
      <c r="B1656" t="s">
        <v>6656</v>
      </c>
      <c r="C1656" t="s">
        <v>353</v>
      </c>
    </row>
    <row r="1657" spans="1:3" x14ac:dyDescent="0.4">
      <c r="A1657">
        <v>11657</v>
      </c>
      <c r="B1657" t="s">
        <v>6657</v>
      </c>
      <c r="C1657" t="s">
        <v>1440</v>
      </c>
    </row>
    <row r="1658" spans="1:3" x14ac:dyDescent="0.4">
      <c r="A1658">
        <v>11658</v>
      </c>
      <c r="B1658" t="s">
        <v>6658</v>
      </c>
      <c r="C1658" t="s">
        <v>1281</v>
      </c>
    </row>
    <row r="1659" spans="1:3" x14ac:dyDescent="0.4">
      <c r="A1659">
        <v>11659</v>
      </c>
      <c r="B1659" t="s">
        <v>6659</v>
      </c>
      <c r="C1659" t="s">
        <v>297</v>
      </c>
    </row>
    <row r="1660" spans="1:3" x14ac:dyDescent="0.4">
      <c r="A1660">
        <v>11660</v>
      </c>
      <c r="B1660" t="s">
        <v>6660</v>
      </c>
      <c r="C1660" t="s">
        <v>229</v>
      </c>
    </row>
    <row r="1661" spans="1:3" x14ac:dyDescent="0.4">
      <c r="A1661">
        <v>11662</v>
      </c>
      <c r="B1661" t="s">
        <v>6661</v>
      </c>
      <c r="C1661" t="s">
        <v>1286</v>
      </c>
    </row>
    <row r="1662" spans="1:3" x14ac:dyDescent="0.4">
      <c r="A1662">
        <v>11661</v>
      </c>
      <c r="B1662" t="s">
        <v>6662</v>
      </c>
      <c r="C1662" t="s">
        <v>1787</v>
      </c>
    </row>
    <row r="1663" spans="1:3" x14ac:dyDescent="0.4">
      <c r="A1663">
        <v>11663</v>
      </c>
      <c r="B1663" t="s">
        <v>6663</v>
      </c>
      <c r="C1663" t="s">
        <v>1452</v>
      </c>
    </row>
    <row r="1664" spans="1:3" x14ac:dyDescent="0.4">
      <c r="A1664">
        <v>11664</v>
      </c>
      <c r="B1664" t="s">
        <v>6664</v>
      </c>
      <c r="C1664" t="s">
        <v>1437</v>
      </c>
    </row>
    <row r="1665" spans="1:3" x14ac:dyDescent="0.4">
      <c r="A1665">
        <v>11665</v>
      </c>
      <c r="B1665" t="s">
        <v>6665</v>
      </c>
      <c r="C1665" t="s">
        <v>1437</v>
      </c>
    </row>
    <row r="1666" spans="1:3" x14ac:dyDescent="0.4">
      <c r="A1666">
        <v>11666</v>
      </c>
      <c r="B1666" t="s">
        <v>6666</v>
      </c>
      <c r="C1666" t="s">
        <v>226</v>
      </c>
    </row>
    <row r="1667" spans="1:3" x14ac:dyDescent="0.4">
      <c r="A1667">
        <v>11667</v>
      </c>
      <c r="B1667" t="s">
        <v>6667</v>
      </c>
      <c r="C1667" t="s">
        <v>1046</v>
      </c>
    </row>
    <row r="1668" spans="1:3" x14ac:dyDescent="0.4">
      <c r="A1668">
        <v>11669</v>
      </c>
      <c r="B1668" t="s">
        <v>6668</v>
      </c>
      <c r="C1668" t="s">
        <v>2229</v>
      </c>
    </row>
    <row r="1669" spans="1:3" x14ac:dyDescent="0.4">
      <c r="A1669">
        <v>11668</v>
      </c>
      <c r="B1669" t="s">
        <v>6669</v>
      </c>
      <c r="C1669" t="s">
        <v>1696</v>
      </c>
    </row>
    <row r="1670" spans="1:3" x14ac:dyDescent="0.4">
      <c r="A1670">
        <v>11670</v>
      </c>
      <c r="B1670" t="s">
        <v>6670</v>
      </c>
      <c r="C1670" t="s">
        <v>2531</v>
      </c>
    </row>
    <row r="1671" spans="1:3" x14ac:dyDescent="0.4">
      <c r="A1671">
        <v>11671</v>
      </c>
      <c r="B1671" t="s">
        <v>1172</v>
      </c>
      <c r="C1671" t="s">
        <v>1172</v>
      </c>
    </row>
    <row r="1672" spans="1:3" x14ac:dyDescent="0.4">
      <c r="A1672">
        <v>11672</v>
      </c>
      <c r="B1672" t="s">
        <v>6671</v>
      </c>
      <c r="C1672" t="s">
        <v>1778</v>
      </c>
    </row>
    <row r="1673" spans="1:3" x14ac:dyDescent="0.4">
      <c r="A1673">
        <v>11673</v>
      </c>
      <c r="B1673" t="s">
        <v>6672</v>
      </c>
      <c r="C1673" t="s">
        <v>712</v>
      </c>
    </row>
    <row r="1674" spans="1:3" x14ac:dyDescent="0.4">
      <c r="A1674">
        <v>11674</v>
      </c>
      <c r="B1674" t="s">
        <v>6673</v>
      </c>
      <c r="C1674" t="s">
        <v>714</v>
      </c>
    </row>
    <row r="1675" spans="1:3" x14ac:dyDescent="0.4">
      <c r="A1675">
        <v>11675</v>
      </c>
      <c r="B1675" t="s">
        <v>6674</v>
      </c>
      <c r="C1675" t="s">
        <v>1437</v>
      </c>
    </row>
    <row r="1676" spans="1:3" x14ac:dyDescent="0.4">
      <c r="A1676">
        <v>11676</v>
      </c>
      <c r="B1676" t="s">
        <v>6675</v>
      </c>
      <c r="C1676" t="s">
        <v>1774</v>
      </c>
    </row>
    <row r="1677" spans="1:3" x14ac:dyDescent="0.4">
      <c r="A1677">
        <v>11677</v>
      </c>
      <c r="B1677" t="s">
        <v>6676</v>
      </c>
      <c r="C1677" t="s">
        <v>1449</v>
      </c>
    </row>
    <row r="1678" spans="1:3" x14ac:dyDescent="0.4">
      <c r="A1678">
        <v>11678</v>
      </c>
      <c r="B1678" t="s">
        <v>6677</v>
      </c>
      <c r="C1678" t="s">
        <v>1556</v>
      </c>
    </row>
    <row r="1679" spans="1:3" x14ac:dyDescent="0.4">
      <c r="A1679">
        <v>11679</v>
      </c>
      <c r="B1679" t="s">
        <v>6678</v>
      </c>
      <c r="C1679" t="s">
        <v>1776</v>
      </c>
    </row>
    <row r="1680" spans="1:3" x14ac:dyDescent="0.4">
      <c r="A1680">
        <v>11680</v>
      </c>
      <c r="B1680" t="s">
        <v>6679</v>
      </c>
      <c r="C1680" t="s">
        <v>822</v>
      </c>
    </row>
    <row r="1681" spans="1:3" x14ac:dyDescent="0.4">
      <c r="A1681">
        <v>11681</v>
      </c>
      <c r="B1681" t="s">
        <v>6680</v>
      </c>
      <c r="C1681" t="s">
        <v>297</v>
      </c>
    </row>
    <row r="1682" spans="1:3" x14ac:dyDescent="0.4">
      <c r="A1682">
        <v>11682</v>
      </c>
      <c r="B1682" t="s">
        <v>6681</v>
      </c>
      <c r="C1682" t="s">
        <v>2378</v>
      </c>
    </row>
    <row r="1683" spans="1:3" x14ac:dyDescent="0.4">
      <c r="A1683">
        <v>11683</v>
      </c>
      <c r="B1683" t="s">
        <v>6682</v>
      </c>
      <c r="C1683" t="s">
        <v>507</v>
      </c>
    </row>
    <row r="1684" spans="1:3" x14ac:dyDescent="0.4">
      <c r="A1684">
        <v>11684</v>
      </c>
      <c r="B1684" t="s">
        <v>6683</v>
      </c>
      <c r="C1684" t="s">
        <v>2220</v>
      </c>
    </row>
    <row r="1685" spans="1:3" x14ac:dyDescent="0.4">
      <c r="A1685">
        <v>11685</v>
      </c>
      <c r="B1685" t="s">
        <v>6684</v>
      </c>
      <c r="C1685" t="s">
        <v>1776</v>
      </c>
    </row>
    <row r="1686" spans="1:3" x14ac:dyDescent="0.4">
      <c r="A1686">
        <v>11686</v>
      </c>
      <c r="B1686" t="s">
        <v>6685</v>
      </c>
      <c r="C1686" t="s">
        <v>2015</v>
      </c>
    </row>
    <row r="1687" spans="1:3" x14ac:dyDescent="0.4">
      <c r="A1687">
        <v>11687</v>
      </c>
      <c r="B1687" t="s">
        <v>6686</v>
      </c>
      <c r="C1687" t="s">
        <v>293</v>
      </c>
    </row>
    <row r="1688" spans="1:3" x14ac:dyDescent="0.4">
      <c r="A1688">
        <v>11688</v>
      </c>
      <c r="B1688" t="s">
        <v>6687</v>
      </c>
      <c r="C1688" t="s">
        <v>612</v>
      </c>
    </row>
    <row r="1689" spans="1:3" x14ac:dyDescent="0.4">
      <c r="A1689">
        <v>11689</v>
      </c>
      <c r="B1689" t="s">
        <v>1440</v>
      </c>
      <c r="C1689" t="s">
        <v>1440</v>
      </c>
    </row>
    <row r="1690" spans="1:3" x14ac:dyDescent="0.4">
      <c r="A1690">
        <v>11690</v>
      </c>
      <c r="B1690" t="s">
        <v>6688</v>
      </c>
      <c r="C1690" t="s">
        <v>1440</v>
      </c>
    </row>
    <row r="1691" spans="1:3" x14ac:dyDescent="0.4">
      <c r="A1691">
        <v>11691</v>
      </c>
      <c r="B1691" t="s">
        <v>6689</v>
      </c>
      <c r="C1691" t="s">
        <v>2226</v>
      </c>
    </row>
    <row r="1692" spans="1:3" x14ac:dyDescent="0.4">
      <c r="A1692">
        <v>11693</v>
      </c>
      <c r="B1692" t="s">
        <v>6690</v>
      </c>
      <c r="C1692" t="s">
        <v>830</v>
      </c>
    </row>
    <row r="1693" spans="1:3" x14ac:dyDescent="0.4">
      <c r="A1693">
        <v>11692</v>
      </c>
      <c r="B1693" t="s">
        <v>6691</v>
      </c>
      <c r="C1693" t="s">
        <v>934</v>
      </c>
    </row>
    <row r="1694" spans="1:3" x14ac:dyDescent="0.4">
      <c r="A1694">
        <v>11695</v>
      </c>
      <c r="B1694" t="s">
        <v>6692</v>
      </c>
      <c r="C1694" t="s">
        <v>602</v>
      </c>
    </row>
    <row r="1695" spans="1:3" x14ac:dyDescent="0.4">
      <c r="A1695">
        <v>11694</v>
      </c>
      <c r="B1695" t="s">
        <v>6693</v>
      </c>
      <c r="C1695" t="s">
        <v>300</v>
      </c>
    </row>
    <row r="1696" spans="1:3" x14ac:dyDescent="0.4">
      <c r="A1696">
        <v>11696</v>
      </c>
      <c r="B1696" t="s">
        <v>6694</v>
      </c>
      <c r="C1696" t="s">
        <v>87</v>
      </c>
    </row>
    <row r="1697" spans="1:3" x14ac:dyDescent="0.4">
      <c r="A1697">
        <v>11697</v>
      </c>
      <c r="B1697" t="s">
        <v>6695</v>
      </c>
      <c r="C1697" t="s">
        <v>704</v>
      </c>
    </row>
    <row r="1698" spans="1:3" x14ac:dyDescent="0.4">
      <c r="A1698">
        <v>11698</v>
      </c>
      <c r="B1698" t="s">
        <v>6696</v>
      </c>
      <c r="C1698" t="s">
        <v>227</v>
      </c>
    </row>
    <row r="1699" spans="1:3" x14ac:dyDescent="0.4">
      <c r="A1699">
        <v>11699</v>
      </c>
      <c r="B1699" t="s">
        <v>6697</v>
      </c>
      <c r="C1699" t="s">
        <v>350</v>
      </c>
    </row>
    <row r="1700" spans="1:3" x14ac:dyDescent="0.4">
      <c r="A1700">
        <v>11700</v>
      </c>
      <c r="B1700" t="s">
        <v>6698</v>
      </c>
      <c r="C1700" t="s">
        <v>928</v>
      </c>
    </row>
    <row r="1701" spans="1:3" x14ac:dyDescent="0.4">
      <c r="A1701">
        <v>11701</v>
      </c>
      <c r="B1701" t="s">
        <v>6699</v>
      </c>
      <c r="C1701" t="s">
        <v>606</v>
      </c>
    </row>
    <row r="1702" spans="1:3" x14ac:dyDescent="0.4">
      <c r="A1702">
        <v>11702</v>
      </c>
      <c r="B1702" t="s">
        <v>6700</v>
      </c>
      <c r="C1702" t="s">
        <v>349</v>
      </c>
    </row>
    <row r="1703" spans="1:3" x14ac:dyDescent="0.4">
      <c r="A1703">
        <v>11703</v>
      </c>
      <c r="B1703" t="s">
        <v>6701</v>
      </c>
      <c r="C1703" t="s">
        <v>300</v>
      </c>
    </row>
    <row r="1704" spans="1:3" x14ac:dyDescent="0.4">
      <c r="A1704">
        <v>11704</v>
      </c>
      <c r="B1704" t="s">
        <v>6702</v>
      </c>
      <c r="C1704" t="s">
        <v>701</v>
      </c>
    </row>
    <row r="1705" spans="1:3" x14ac:dyDescent="0.4">
      <c r="A1705">
        <v>11705</v>
      </c>
      <c r="B1705" t="s">
        <v>6703</v>
      </c>
      <c r="C1705" t="s">
        <v>497</v>
      </c>
    </row>
    <row r="1706" spans="1:3" x14ac:dyDescent="0.4">
      <c r="A1706">
        <v>11706</v>
      </c>
      <c r="B1706" t="s">
        <v>6704</v>
      </c>
      <c r="C1706" t="s">
        <v>350</v>
      </c>
    </row>
    <row r="1707" spans="1:3" x14ac:dyDescent="0.4">
      <c r="A1707">
        <v>11708</v>
      </c>
      <c r="B1707" t="s">
        <v>6705</v>
      </c>
      <c r="C1707" t="s">
        <v>295</v>
      </c>
    </row>
    <row r="1708" spans="1:3" x14ac:dyDescent="0.4">
      <c r="A1708">
        <v>11707</v>
      </c>
      <c r="B1708" t="s">
        <v>6706</v>
      </c>
      <c r="C1708" t="s">
        <v>824</v>
      </c>
    </row>
    <row r="1709" spans="1:3" x14ac:dyDescent="0.4">
      <c r="A1709">
        <v>11709</v>
      </c>
      <c r="B1709" t="s">
        <v>6707</v>
      </c>
      <c r="C1709" t="s">
        <v>2575</v>
      </c>
    </row>
    <row r="1710" spans="1:3" x14ac:dyDescent="0.4">
      <c r="A1710">
        <v>11711</v>
      </c>
      <c r="B1710" t="s">
        <v>6708</v>
      </c>
      <c r="C1710" t="s">
        <v>87</v>
      </c>
    </row>
    <row r="1711" spans="1:3" x14ac:dyDescent="0.4">
      <c r="A1711">
        <v>11710</v>
      </c>
      <c r="B1711" t="s">
        <v>1771</v>
      </c>
      <c r="C1711" t="s">
        <v>817</v>
      </c>
    </row>
    <row r="1712" spans="1:3" x14ac:dyDescent="0.4">
      <c r="A1712">
        <v>11712</v>
      </c>
      <c r="B1712" t="s">
        <v>6709</v>
      </c>
      <c r="C1712" t="s">
        <v>121</v>
      </c>
    </row>
    <row r="1713" spans="1:3" x14ac:dyDescent="0.4">
      <c r="A1713">
        <v>11713</v>
      </c>
      <c r="B1713" t="s">
        <v>6710</v>
      </c>
      <c r="C1713" t="s">
        <v>1160</v>
      </c>
    </row>
    <row r="1714" spans="1:3" x14ac:dyDescent="0.4">
      <c r="A1714">
        <v>11714</v>
      </c>
      <c r="B1714" t="s">
        <v>6711</v>
      </c>
      <c r="C1714" t="s">
        <v>1554</v>
      </c>
    </row>
    <row r="1715" spans="1:3" x14ac:dyDescent="0.4">
      <c r="A1715">
        <v>11715</v>
      </c>
      <c r="B1715" t="s">
        <v>6712</v>
      </c>
      <c r="C1715" t="s">
        <v>430</v>
      </c>
    </row>
    <row r="1716" spans="1:3" x14ac:dyDescent="0.4">
      <c r="A1716">
        <v>11716</v>
      </c>
      <c r="B1716" t="s">
        <v>6713</v>
      </c>
      <c r="C1716" t="s">
        <v>1442</v>
      </c>
    </row>
    <row r="1717" spans="1:3" x14ac:dyDescent="0.4">
      <c r="A1717">
        <v>11717</v>
      </c>
      <c r="B1717" t="s">
        <v>2308</v>
      </c>
      <c r="C1717" t="s">
        <v>2308</v>
      </c>
    </row>
    <row r="1718" spans="1:3" x14ac:dyDescent="0.4">
      <c r="A1718">
        <v>11718</v>
      </c>
      <c r="B1718" t="s">
        <v>6714</v>
      </c>
      <c r="C1718" t="s">
        <v>2577</v>
      </c>
    </row>
    <row r="1719" spans="1:3" x14ac:dyDescent="0.4">
      <c r="A1719">
        <v>11719</v>
      </c>
      <c r="B1719" t="s">
        <v>6715</v>
      </c>
      <c r="C1719" t="s">
        <v>227</v>
      </c>
    </row>
    <row r="1720" spans="1:3" x14ac:dyDescent="0.4">
      <c r="A1720">
        <v>11720</v>
      </c>
      <c r="B1720" t="s">
        <v>6716</v>
      </c>
      <c r="C1720" t="s">
        <v>361</v>
      </c>
    </row>
    <row r="1721" spans="1:3" x14ac:dyDescent="0.4">
      <c r="A1721">
        <v>11721</v>
      </c>
      <c r="B1721" t="s">
        <v>6717</v>
      </c>
      <c r="C1721" t="s">
        <v>107</v>
      </c>
    </row>
    <row r="1722" spans="1:3" x14ac:dyDescent="0.4">
      <c r="A1722">
        <v>11722</v>
      </c>
      <c r="B1722" t="s">
        <v>6718</v>
      </c>
      <c r="C1722" t="s">
        <v>1437</v>
      </c>
    </row>
    <row r="1723" spans="1:3" x14ac:dyDescent="0.4">
      <c r="A1723">
        <v>11723</v>
      </c>
      <c r="B1723" t="s">
        <v>6719</v>
      </c>
      <c r="C1723" t="s">
        <v>121</v>
      </c>
    </row>
    <row r="1724" spans="1:3" x14ac:dyDescent="0.4">
      <c r="A1724">
        <v>11724</v>
      </c>
      <c r="B1724" t="s">
        <v>6720</v>
      </c>
      <c r="C1724" t="s">
        <v>2320</v>
      </c>
    </row>
    <row r="1725" spans="1:3" x14ac:dyDescent="0.4">
      <c r="A1725">
        <v>11725</v>
      </c>
      <c r="B1725" t="s">
        <v>6721</v>
      </c>
      <c r="C1725" t="s">
        <v>931</v>
      </c>
    </row>
    <row r="1726" spans="1:3" x14ac:dyDescent="0.4">
      <c r="A1726">
        <v>11726</v>
      </c>
      <c r="B1726" t="s">
        <v>6722</v>
      </c>
      <c r="C1726" t="s">
        <v>2526</v>
      </c>
    </row>
    <row r="1727" spans="1:3" x14ac:dyDescent="0.4">
      <c r="A1727">
        <v>11727</v>
      </c>
      <c r="B1727" t="s">
        <v>6723</v>
      </c>
      <c r="C1727" t="s">
        <v>2525</v>
      </c>
    </row>
    <row r="1728" spans="1:3" x14ac:dyDescent="0.4">
      <c r="A1728">
        <v>11728</v>
      </c>
      <c r="B1728" t="s">
        <v>294</v>
      </c>
      <c r="C1728" t="s">
        <v>1902</v>
      </c>
    </row>
    <row r="1729" spans="1:3" x14ac:dyDescent="0.4">
      <c r="A1729">
        <v>11729</v>
      </c>
      <c r="B1729" t="s">
        <v>6724</v>
      </c>
      <c r="C1729" t="s">
        <v>2305</v>
      </c>
    </row>
    <row r="1730" spans="1:3" x14ac:dyDescent="0.4">
      <c r="A1730">
        <v>11730</v>
      </c>
      <c r="B1730" t="s">
        <v>6725</v>
      </c>
      <c r="C1730" t="s">
        <v>608</v>
      </c>
    </row>
    <row r="1731" spans="1:3" x14ac:dyDescent="0.4">
      <c r="A1731">
        <v>11731</v>
      </c>
      <c r="B1731" t="s">
        <v>1772</v>
      </c>
      <c r="C1731" t="s">
        <v>1772</v>
      </c>
    </row>
    <row r="1732" spans="1:3" x14ac:dyDescent="0.4">
      <c r="A1732">
        <v>11732</v>
      </c>
      <c r="B1732" t="s">
        <v>6726</v>
      </c>
      <c r="C1732" t="s">
        <v>1437</v>
      </c>
    </row>
    <row r="1733" spans="1:3" x14ac:dyDescent="0.4">
      <c r="A1733">
        <v>11733</v>
      </c>
      <c r="B1733" t="s">
        <v>6727</v>
      </c>
      <c r="C1733" t="s">
        <v>499</v>
      </c>
    </row>
    <row r="1734" spans="1:3" x14ac:dyDescent="0.4">
      <c r="A1734">
        <v>11734</v>
      </c>
      <c r="B1734" t="s">
        <v>6728</v>
      </c>
      <c r="C1734" t="s">
        <v>121</v>
      </c>
    </row>
    <row r="1735" spans="1:3" x14ac:dyDescent="0.4">
      <c r="A1735">
        <v>11735</v>
      </c>
      <c r="B1735" t="s">
        <v>6729</v>
      </c>
      <c r="C1735" t="s">
        <v>822</v>
      </c>
    </row>
    <row r="1736" spans="1:3" x14ac:dyDescent="0.4">
      <c r="A1736">
        <v>11736</v>
      </c>
      <c r="B1736" t="s">
        <v>6730</v>
      </c>
      <c r="C1736" t="s">
        <v>361</v>
      </c>
    </row>
    <row r="1737" spans="1:3" x14ac:dyDescent="0.4">
      <c r="A1737">
        <v>11737</v>
      </c>
      <c r="B1737" t="s">
        <v>6731</v>
      </c>
      <c r="C1737" t="s">
        <v>350</v>
      </c>
    </row>
    <row r="1738" spans="1:3" x14ac:dyDescent="0.4">
      <c r="A1738">
        <v>11738</v>
      </c>
      <c r="B1738" t="s">
        <v>6732</v>
      </c>
      <c r="C1738" t="s">
        <v>1789</v>
      </c>
    </row>
    <row r="1739" spans="1:3" x14ac:dyDescent="0.4">
      <c r="A1739">
        <v>11739</v>
      </c>
      <c r="B1739" t="s">
        <v>1905</v>
      </c>
      <c r="C1739" t="s">
        <v>1905</v>
      </c>
    </row>
    <row r="1740" spans="1:3" x14ac:dyDescent="0.4">
      <c r="A1740">
        <v>11740</v>
      </c>
      <c r="B1740" t="s">
        <v>6733</v>
      </c>
      <c r="C1740" t="s">
        <v>709</v>
      </c>
    </row>
    <row r="1741" spans="1:3" x14ac:dyDescent="0.4">
      <c r="A1741">
        <v>11741</v>
      </c>
      <c r="B1741" t="s">
        <v>6734</v>
      </c>
      <c r="C1741" t="s">
        <v>300</v>
      </c>
    </row>
    <row r="1742" spans="1:3" x14ac:dyDescent="0.4">
      <c r="A1742">
        <v>11742</v>
      </c>
      <c r="B1742" t="s">
        <v>6735</v>
      </c>
      <c r="C1742" t="s">
        <v>707</v>
      </c>
    </row>
    <row r="1743" spans="1:3" x14ac:dyDescent="0.4">
      <c r="A1743">
        <v>11743</v>
      </c>
      <c r="B1743" t="s">
        <v>6736</v>
      </c>
      <c r="C1743" t="s">
        <v>2233</v>
      </c>
    </row>
    <row r="1744" spans="1:3" x14ac:dyDescent="0.4">
      <c r="A1744">
        <v>11744</v>
      </c>
      <c r="B1744" t="s">
        <v>6737</v>
      </c>
      <c r="C1744" t="s">
        <v>2117</v>
      </c>
    </row>
    <row r="1745" spans="1:3" x14ac:dyDescent="0.4">
      <c r="A1745">
        <v>11745</v>
      </c>
      <c r="B1745" t="s">
        <v>6738</v>
      </c>
      <c r="C1745" t="s">
        <v>2396</v>
      </c>
    </row>
    <row r="1746" spans="1:3" x14ac:dyDescent="0.4">
      <c r="A1746">
        <v>11746</v>
      </c>
      <c r="B1746" t="s">
        <v>6739</v>
      </c>
      <c r="C1746" t="s">
        <v>1178</v>
      </c>
    </row>
    <row r="1747" spans="1:3" x14ac:dyDescent="0.4">
      <c r="A1747">
        <v>11747</v>
      </c>
      <c r="B1747" t="s">
        <v>6740</v>
      </c>
      <c r="C1747" t="s">
        <v>2115</v>
      </c>
    </row>
    <row r="1748" spans="1:3" x14ac:dyDescent="0.4">
      <c r="A1748">
        <v>11748</v>
      </c>
      <c r="B1748" t="s">
        <v>6741</v>
      </c>
      <c r="C1748" t="s">
        <v>1160</v>
      </c>
    </row>
    <row r="1749" spans="1:3" x14ac:dyDescent="0.4">
      <c r="A1749">
        <v>11749</v>
      </c>
      <c r="B1749" t="s">
        <v>6742</v>
      </c>
      <c r="C1749" t="s">
        <v>709</v>
      </c>
    </row>
    <row r="1750" spans="1:3" x14ac:dyDescent="0.4">
      <c r="A1750">
        <v>11751</v>
      </c>
      <c r="B1750" t="s">
        <v>6743</v>
      </c>
      <c r="C1750" t="s">
        <v>1056</v>
      </c>
    </row>
    <row r="1751" spans="1:3" x14ac:dyDescent="0.4">
      <c r="A1751">
        <v>11750</v>
      </c>
      <c r="B1751" t="s">
        <v>6744</v>
      </c>
      <c r="C1751" t="s">
        <v>1462</v>
      </c>
    </row>
    <row r="1752" spans="1:3" x14ac:dyDescent="0.4">
      <c r="A1752">
        <v>11752</v>
      </c>
      <c r="B1752" t="s">
        <v>6745</v>
      </c>
      <c r="C1752" t="s">
        <v>1905</v>
      </c>
    </row>
    <row r="1753" spans="1:3" x14ac:dyDescent="0.4">
      <c r="A1753">
        <v>11753</v>
      </c>
      <c r="B1753" t="s">
        <v>6746</v>
      </c>
      <c r="C1753" t="s">
        <v>1660</v>
      </c>
    </row>
    <row r="1754" spans="1:3" x14ac:dyDescent="0.4">
      <c r="A1754">
        <v>11754</v>
      </c>
      <c r="B1754" t="s">
        <v>6747</v>
      </c>
      <c r="C1754" t="s">
        <v>297</v>
      </c>
    </row>
    <row r="1755" spans="1:3" x14ac:dyDescent="0.4">
      <c r="A1755">
        <v>11755</v>
      </c>
      <c r="B1755" t="s">
        <v>6748</v>
      </c>
      <c r="C1755" t="s">
        <v>1554</v>
      </c>
    </row>
    <row r="1756" spans="1:3" x14ac:dyDescent="0.4">
      <c r="A1756">
        <v>11756</v>
      </c>
      <c r="B1756" t="s">
        <v>6749</v>
      </c>
      <c r="C1756" t="s">
        <v>1160</v>
      </c>
    </row>
    <row r="1757" spans="1:3" x14ac:dyDescent="0.4">
      <c r="A1757">
        <v>11757</v>
      </c>
      <c r="B1757" t="s">
        <v>6750</v>
      </c>
      <c r="C1757" t="s">
        <v>705</v>
      </c>
    </row>
    <row r="1758" spans="1:3" x14ac:dyDescent="0.4">
      <c r="A1758">
        <v>11758</v>
      </c>
      <c r="B1758" t="s">
        <v>6751</v>
      </c>
      <c r="C1758" t="s">
        <v>300</v>
      </c>
    </row>
    <row r="1759" spans="1:3" x14ac:dyDescent="0.4">
      <c r="A1759">
        <v>11759</v>
      </c>
      <c r="B1759" t="s">
        <v>6752</v>
      </c>
      <c r="C1759" t="s">
        <v>1789</v>
      </c>
    </row>
    <row r="1760" spans="1:3" x14ac:dyDescent="0.4">
      <c r="A1760">
        <v>11760</v>
      </c>
      <c r="B1760" t="s">
        <v>6753</v>
      </c>
      <c r="C1760" t="s">
        <v>1279</v>
      </c>
    </row>
    <row r="1761" spans="1:3" x14ac:dyDescent="0.4">
      <c r="A1761">
        <v>11761</v>
      </c>
      <c r="B1761" t="s">
        <v>6754</v>
      </c>
      <c r="C1761" t="s">
        <v>2527</v>
      </c>
    </row>
    <row r="1762" spans="1:3" x14ac:dyDescent="0.4">
      <c r="A1762">
        <v>11762</v>
      </c>
      <c r="B1762" t="s">
        <v>6755</v>
      </c>
      <c r="C1762" t="s">
        <v>1942</v>
      </c>
    </row>
    <row r="1763" spans="1:3" x14ac:dyDescent="0.4">
      <c r="A1763">
        <v>11763</v>
      </c>
      <c r="B1763" t="s">
        <v>6756</v>
      </c>
      <c r="C1763" t="s">
        <v>2387</v>
      </c>
    </row>
    <row r="1764" spans="1:3" x14ac:dyDescent="0.4">
      <c r="A1764">
        <v>11764</v>
      </c>
      <c r="B1764" t="s">
        <v>6757</v>
      </c>
      <c r="C1764" t="s">
        <v>1660</v>
      </c>
    </row>
    <row r="1765" spans="1:3" x14ac:dyDescent="0.4">
      <c r="A1765">
        <v>11765</v>
      </c>
      <c r="B1765" t="s">
        <v>6758</v>
      </c>
      <c r="C1765" t="s">
        <v>1570</v>
      </c>
    </row>
    <row r="1766" spans="1:3" x14ac:dyDescent="0.4">
      <c r="A1766">
        <v>11766</v>
      </c>
      <c r="B1766" t="s">
        <v>6759</v>
      </c>
      <c r="C1766" t="s">
        <v>226</v>
      </c>
    </row>
    <row r="1767" spans="1:3" x14ac:dyDescent="0.4">
      <c r="A1767">
        <v>11767</v>
      </c>
      <c r="B1767" t="s">
        <v>6760</v>
      </c>
      <c r="C1767" t="s">
        <v>2036</v>
      </c>
    </row>
    <row r="1768" spans="1:3" x14ac:dyDescent="0.4">
      <c r="A1768">
        <v>11768</v>
      </c>
      <c r="B1768" t="s">
        <v>6761</v>
      </c>
      <c r="C1768" t="s">
        <v>293</v>
      </c>
    </row>
    <row r="1769" spans="1:3" x14ac:dyDescent="0.4">
      <c r="A1769">
        <v>11769</v>
      </c>
      <c r="B1769" t="s">
        <v>6762</v>
      </c>
      <c r="C1769" t="s">
        <v>2219</v>
      </c>
    </row>
    <row r="1770" spans="1:3" x14ac:dyDescent="0.4">
      <c r="A1770">
        <v>11770</v>
      </c>
      <c r="B1770" t="s">
        <v>6763</v>
      </c>
      <c r="C1770" t="s">
        <v>1945</v>
      </c>
    </row>
    <row r="1771" spans="1:3" x14ac:dyDescent="0.4">
      <c r="A1771">
        <v>11771</v>
      </c>
      <c r="B1771" t="s">
        <v>6764</v>
      </c>
      <c r="C1771" t="s">
        <v>1437</v>
      </c>
    </row>
    <row r="1772" spans="1:3" x14ac:dyDescent="0.4">
      <c r="A1772">
        <v>11772</v>
      </c>
      <c r="B1772" t="s">
        <v>6765</v>
      </c>
      <c r="C1772" t="s">
        <v>349</v>
      </c>
    </row>
    <row r="1773" spans="1:3" x14ac:dyDescent="0.4">
      <c r="A1773">
        <v>11773</v>
      </c>
      <c r="B1773" t="s">
        <v>6766</v>
      </c>
      <c r="C1773" t="s">
        <v>1547</v>
      </c>
    </row>
    <row r="1774" spans="1:3" x14ac:dyDescent="0.4">
      <c r="A1774">
        <v>11774</v>
      </c>
      <c r="B1774" t="s">
        <v>6767</v>
      </c>
      <c r="C1774" t="s">
        <v>931</v>
      </c>
    </row>
    <row r="1775" spans="1:3" x14ac:dyDescent="0.4">
      <c r="A1775">
        <v>11775</v>
      </c>
      <c r="B1775" t="s">
        <v>6768</v>
      </c>
      <c r="C1775" t="s">
        <v>2311</v>
      </c>
    </row>
    <row r="1776" spans="1:3" x14ac:dyDescent="0.4">
      <c r="A1776">
        <v>11777</v>
      </c>
      <c r="B1776" t="s">
        <v>6769</v>
      </c>
      <c r="C1776" t="s">
        <v>350</v>
      </c>
    </row>
    <row r="1777" spans="1:3" x14ac:dyDescent="0.4">
      <c r="A1777">
        <v>11776</v>
      </c>
      <c r="B1777" t="s">
        <v>6770</v>
      </c>
      <c r="C1777" t="s">
        <v>1175</v>
      </c>
    </row>
    <row r="1778" spans="1:3" x14ac:dyDescent="0.4">
      <c r="A1778">
        <v>11779</v>
      </c>
      <c r="B1778" t="s">
        <v>6771</v>
      </c>
      <c r="C1778" t="s">
        <v>830</v>
      </c>
    </row>
    <row r="1779" spans="1:3" x14ac:dyDescent="0.4">
      <c r="A1779">
        <v>11778</v>
      </c>
      <c r="B1779" t="s">
        <v>6772</v>
      </c>
      <c r="C1779" t="s">
        <v>507</v>
      </c>
    </row>
    <row r="1780" spans="1:3" x14ac:dyDescent="0.4">
      <c r="A1780">
        <v>11780</v>
      </c>
      <c r="B1780" t="s">
        <v>6773</v>
      </c>
      <c r="C1780" t="s">
        <v>1943</v>
      </c>
    </row>
    <row r="1781" spans="1:3" x14ac:dyDescent="0.4">
      <c r="A1781">
        <v>11781</v>
      </c>
      <c r="B1781" t="s">
        <v>6774</v>
      </c>
      <c r="C1781" t="s">
        <v>1660</v>
      </c>
    </row>
    <row r="1782" spans="1:3" x14ac:dyDescent="0.4">
      <c r="A1782">
        <v>11782</v>
      </c>
      <c r="B1782" t="s">
        <v>226</v>
      </c>
      <c r="C1782" t="s">
        <v>226</v>
      </c>
    </row>
    <row r="1783" spans="1:3" x14ac:dyDescent="0.4">
      <c r="A1783">
        <v>11784</v>
      </c>
      <c r="B1783" t="s">
        <v>6775</v>
      </c>
      <c r="C1783" t="s">
        <v>1663</v>
      </c>
    </row>
    <row r="1784" spans="1:3" x14ac:dyDescent="0.4">
      <c r="A1784">
        <v>11783</v>
      </c>
      <c r="B1784" t="s">
        <v>6776</v>
      </c>
      <c r="C1784" t="s">
        <v>1281</v>
      </c>
    </row>
    <row r="1785" spans="1:3" x14ac:dyDescent="0.4">
      <c r="A1785">
        <v>11785</v>
      </c>
      <c r="B1785" t="s">
        <v>6777</v>
      </c>
      <c r="C1785" t="s">
        <v>502</v>
      </c>
    </row>
    <row r="1786" spans="1:3" x14ac:dyDescent="0.4">
      <c r="A1786">
        <v>11786</v>
      </c>
      <c r="B1786" t="s">
        <v>6778</v>
      </c>
      <c r="C1786" t="s">
        <v>1789</v>
      </c>
    </row>
    <row r="1787" spans="1:3" x14ac:dyDescent="0.4">
      <c r="A1787">
        <v>11788</v>
      </c>
      <c r="B1787" t="s">
        <v>156</v>
      </c>
      <c r="C1787" t="s">
        <v>156</v>
      </c>
    </row>
    <row r="1788" spans="1:3" x14ac:dyDescent="0.4">
      <c r="A1788">
        <v>11789</v>
      </c>
      <c r="B1788" t="s">
        <v>6779</v>
      </c>
      <c r="C1788" t="s">
        <v>610</v>
      </c>
    </row>
    <row r="1789" spans="1:3" x14ac:dyDescent="0.4">
      <c r="A1789">
        <v>11790</v>
      </c>
      <c r="B1789" t="s">
        <v>6780</v>
      </c>
      <c r="C1789" t="s">
        <v>82</v>
      </c>
    </row>
    <row r="1790" spans="1:3" x14ac:dyDescent="0.4">
      <c r="A1790">
        <v>11787</v>
      </c>
      <c r="B1790" t="s">
        <v>6781</v>
      </c>
      <c r="C1790" t="s">
        <v>1809</v>
      </c>
    </row>
    <row r="1791" spans="1:3" x14ac:dyDescent="0.4">
      <c r="A1791">
        <v>11791</v>
      </c>
      <c r="B1791" t="s">
        <v>6782</v>
      </c>
      <c r="C1791" t="s">
        <v>612</v>
      </c>
    </row>
    <row r="1792" spans="1:3" x14ac:dyDescent="0.4">
      <c r="A1792">
        <v>11792</v>
      </c>
      <c r="B1792" t="s">
        <v>6783</v>
      </c>
      <c r="C1792" t="s">
        <v>612</v>
      </c>
    </row>
    <row r="1793" spans="1:3" x14ac:dyDescent="0.4">
      <c r="A1793">
        <v>11794</v>
      </c>
      <c r="B1793" t="s">
        <v>6784</v>
      </c>
      <c r="C1793" t="s">
        <v>1662</v>
      </c>
    </row>
    <row r="1794" spans="1:3" x14ac:dyDescent="0.4">
      <c r="A1794">
        <v>11793</v>
      </c>
      <c r="B1794" t="s">
        <v>6785</v>
      </c>
      <c r="C1794" t="s">
        <v>2109</v>
      </c>
    </row>
    <row r="1795" spans="1:3" x14ac:dyDescent="0.4">
      <c r="A1795">
        <v>11795</v>
      </c>
      <c r="B1795" t="s">
        <v>6786</v>
      </c>
      <c r="C1795" t="s">
        <v>2524</v>
      </c>
    </row>
    <row r="1796" spans="1:3" x14ac:dyDescent="0.4">
      <c r="A1796">
        <v>11796</v>
      </c>
      <c r="B1796" t="s">
        <v>6787</v>
      </c>
      <c r="C1796" t="s">
        <v>2542</v>
      </c>
    </row>
    <row r="1797" spans="1:3" x14ac:dyDescent="0.4">
      <c r="A1797">
        <v>11797</v>
      </c>
      <c r="B1797" t="s">
        <v>6788</v>
      </c>
      <c r="C1797" t="s">
        <v>2322</v>
      </c>
    </row>
    <row r="1798" spans="1:3" x14ac:dyDescent="0.4">
      <c r="A1798">
        <v>11798</v>
      </c>
      <c r="B1798" t="s">
        <v>6789</v>
      </c>
      <c r="C1798" t="s">
        <v>5399</v>
      </c>
    </row>
    <row r="1799" spans="1:3" x14ac:dyDescent="0.4">
      <c r="A1799">
        <v>11799</v>
      </c>
      <c r="B1799" t="s">
        <v>6790</v>
      </c>
      <c r="C1799" t="s">
        <v>709</v>
      </c>
    </row>
    <row r="1800" spans="1:3" x14ac:dyDescent="0.4">
      <c r="A1800">
        <v>11800</v>
      </c>
      <c r="B1800" t="s">
        <v>6791</v>
      </c>
      <c r="C1800" t="s">
        <v>1160</v>
      </c>
    </row>
    <row r="1801" spans="1:3" x14ac:dyDescent="0.4">
      <c r="A1801">
        <v>11801</v>
      </c>
      <c r="B1801" t="s">
        <v>6792</v>
      </c>
      <c r="C1801" t="s">
        <v>2575</v>
      </c>
    </row>
    <row r="1802" spans="1:3" x14ac:dyDescent="0.4">
      <c r="A1802">
        <v>11802</v>
      </c>
      <c r="B1802" t="s">
        <v>6793</v>
      </c>
      <c r="C1802" t="s">
        <v>709</v>
      </c>
    </row>
    <row r="1803" spans="1:3" x14ac:dyDescent="0.4">
      <c r="A1803">
        <v>11803</v>
      </c>
      <c r="B1803" t="s">
        <v>6794</v>
      </c>
      <c r="C1803" t="s">
        <v>1283</v>
      </c>
    </row>
    <row r="1804" spans="1:3" x14ac:dyDescent="0.4">
      <c r="A1804">
        <v>11804</v>
      </c>
      <c r="B1804" t="s">
        <v>6795</v>
      </c>
      <c r="C1804" t="s">
        <v>928</v>
      </c>
    </row>
    <row r="1805" spans="1:3" x14ac:dyDescent="0.4">
      <c r="A1805">
        <v>11805</v>
      </c>
      <c r="B1805" t="s">
        <v>6796</v>
      </c>
      <c r="C1805" t="s">
        <v>927</v>
      </c>
    </row>
    <row r="1806" spans="1:3" x14ac:dyDescent="0.4">
      <c r="A1806">
        <v>11806</v>
      </c>
      <c r="B1806" t="s">
        <v>6797</v>
      </c>
      <c r="C1806" t="s">
        <v>1673</v>
      </c>
    </row>
    <row r="1807" spans="1:3" x14ac:dyDescent="0.4">
      <c r="A1807">
        <v>11808</v>
      </c>
      <c r="B1807" t="s">
        <v>6798</v>
      </c>
      <c r="C1807" t="s">
        <v>87</v>
      </c>
    </row>
    <row r="1808" spans="1:3" x14ac:dyDescent="0.4">
      <c r="A1808">
        <v>11809</v>
      </c>
      <c r="B1808" t="s">
        <v>934</v>
      </c>
      <c r="C1808" t="s">
        <v>934</v>
      </c>
    </row>
    <row r="1809" spans="1:3" x14ac:dyDescent="0.4">
      <c r="A1809">
        <v>11807</v>
      </c>
      <c r="B1809" t="s">
        <v>6799</v>
      </c>
      <c r="C1809" t="s">
        <v>2375</v>
      </c>
    </row>
    <row r="1810" spans="1:3" x14ac:dyDescent="0.4">
      <c r="A1810">
        <v>11810</v>
      </c>
      <c r="B1810" t="s">
        <v>6800</v>
      </c>
      <c r="C1810" t="s">
        <v>709</v>
      </c>
    </row>
    <row r="1811" spans="1:3" x14ac:dyDescent="0.4">
      <c r="A1811">
        <v>11811</v>
      </c>
      <c r="B1811" t="s">
        <v>6801</v>
      </c>
      <c r="C1811" t="s">
        <v>497</v>
      </c>
    </row>
    <row r="1812" spans="1:3" x14ac:dyDescent="0.4">
      <c r="A1812">
        <v>11812</v>
      </c>
      <c r="B1812" t="s">
        <v>6802</v>
      </c>
      <c r="C1812" t="s">
        <v>350</v>
      </c>
    </row>
    <row r="1813" spans="1:3" x14ac:dyDescent="0.4">
      <c r="A1813">
        <v>11813</v>
      </c>
      <c r="B1813" t="s">
        <v>6803</v>
      </c>
      <c r="C1813" t="s">
        <v>928</v>
      </c>
    </row>
    <row r="1814" spans="1:3" x14ac:dyDescent="0.4">
      <c r="A1814">
        <v>11814</v>
      </c>
      <c r="B1814" t="s">
        <v>6804</v>
      </c>
      <c r="C1814" t="s">
        <v>293</v>
      </c>
    </row>
    <row r="1815" spans="1:3" x14ac:dyDescent="0.4">
      <c r="A1815">
        <v>11815</v>
      </c>
      <c r="B1815" t="s">
        <v>6805</v>
      </c>
      <c r="C1815" t="s">
        <v>297</v>
      </c>
    </row>
    <row r="1816" spans="1:3" x14ac:dyDescent="0.4">
      <c r="A1816">
        <v>11816</v>
      </c>
      <c r="B1816" t="s">
        <v>6806</v>
      </c>
      <c r="C1816" t="s">
        <v>297</v>
      </c>
    </row>
    <row r="1817" spans="1:3" x14ac:dyDescent="0.4">
      <c r="A1817">
        <v>11817</v>
      </c>
      <c r="B1817" t="s">
        <v>6807</v>
      </c>
      <c r="C1817" t="s">
        <v>5399</v>
      </c>
    </row>
    <row r="1818" spans="1:3" x14ac:dyDescent="0.4">
      <c r="A1818">
        <v>11818</v>
      </c>
      <c r="B1818" t="s">
        <v>1670</v>
      </c>
      <c r="C1818" t="s">
        <v>1670</v>
      </c>
    </row>
    <row r="1819" spans="1:3" x14ac:dyDescent="0.4">
      <c r="A1819">
        <v>11819</v>
      </c>
      <c r="B1819" t="s">
        <v>6808</v>
      </c>
      <c r="C1819" t="s">
        <v>497</v>
      </c>
    </row>
    <row r="1820" spans="1:3" x14ac:dyDescent="0.4">
      <c r="A1820">
        <v>11820</v>
      </c>
      <c r="B1820" t="s">
        <v>6809</v>
      </c>
      <c r="C1820" t="s">
        <v>1040</v>
      </c>
    </row>
    <row r="1821" spans="1:3" x14ac:dyDescent="0.4">
      <c r="A1821">
        <v>11822</v>
      </c>
      <c r="B1821" t="s">
        <v>6810</v>
      </c>
      <c r="C1821" t="s">
        <v>346</v>
      </c>
    </row>
    <row r="1822" spans="1:3" x14ac:dyDescent="0.4">
      <c r="A1822">
        <v>11821</v>
      </c>
      <c r="B1822" t="s">
        <v>6811</v>
      </c>
      <c r="C1822" t="s">
        <v>107</v>
      </c>
    </row>
    <row r="1823" spans="1:3" x14ac:dyDescent="0.4">
      <c r="A1823">
        <v>11823</v>
      </c>
      <c r="B1823" t="s">
        <v>6812</v>
      </c>
      <c r="C1823" t="s">
        <v>1160</v>
      </c>
    </row>
    <row r="1824" spans="1:3" x14ac:dyDescent="0.4">
      <c r="A1824">
        <v>11824</v>
      </c>
      <c r="B1824" t="s">
        <v>6813</v>
      </c>
      <c r="C1824" t="s">
        <v>825</v>
      </c>
    </row>
    <row r="1825" spans="1:3" x14ac:dyDescent="0.4">
      <c r="A1825">
        <v>11825</v>
      </c>
      <c r="B1825" t="s">
        <v>6814</v>
      </c>
      <c r="C1825" t="s">
        <v>926</v>
      </c>
    </row>
    <row r="1826" spans="1:3" x14ac:dyDescent="0.4">
      <c r="A1826">
        <v>11826</v>
      </c>
      <c r="B1826" t="s">
        <v>6815</v>
      </c>
      <c r="C1826" t="s">
        <v>1776</v>
      </c>
    </row>
    <row r="1827" spans="1:3" x14ac:dyDescent="0.4">
      <c r="A1827">
        <v>11827</v>
      </c>
      <c r="B1827" t="s">
        <v>6816</v>
      </c>
      <c r="C1827" t="s">
        <v>350</v>
      </c>
    </row>
    <row r="1828" spans="1:3" x14ac:dyDescent="0.4">
      <c r="A1828">
        <v>11828</v>
      </c>
      <c r="B1828" t="s">
        <v>6817</v>
      </c>
      <c r="C1828" t="s">
        <v>927</v>
      </c>
    </row>
    <row r="1829" spans="1:3" x14ac:dyDescent="0.4">
      <c r="A1829">
        <v>11829</v>
      </c>
      <c r="B1829" t="s">
        <v>6818</v>
      </c>
      <c r="C1829" t="s">
        <v>705</v>
      </c>
    </row>
    <row r="1830" spans="1:3" x14ac:dyDescent="0.4">
      <c r="A1830">
        <v>11830</v>
      </c>
      <c r="B1830" t="s">
        <v>6819</v>
      </c>
      <c r="C1830" t="s">
        <v>827</v>
      </c>
    </row>
    <row r="1831" spans="1:3" x14ac:dyDescent="0.4">
      <c r="A1831">
        <v>11831</v>
      </c>
      <c r="B1831" t="s">
        <v>6820</v>
      </c>
      <c r="C1831" t="s">
        <v>2370</v>
      </c>
    </row>
    <row r="1832" spans="1:3" x14ac:dyDescent="0.4">
      <c r="A1832">
        <v>11832</v>
      </c>
      <c r="B1832" t="s">
        <v>6821</v>
      </c>
      <c r="C1832" t="s">
        <v>2006</v>
      </c>
    </row>
    <row r="1833" spans="1:3" x14ac:dyDescent="0.4">
      <c r="A1833">
        <v>11833</v>
      </c>
      <c r="B1833" t="s">
        <v>6822</v>
      </c>
      <c r="C1833" t="s">
        <v>1462</v>
      </c>
    </row>
    <row r="1834" spans="1:3" x14ac:dyDescent="0.4">
      <c r="A1834">
        <v>11834</v>
      </c>
      <c r="B1834" t="s">
        <v>6823</v>
      </c>
      <c r="C1834" t="s">
        <v>1462</v>
      </c>
    </row>
    <row r="1835" spans="1:3" x14ac:dyDescent="0.4">
      <c r="A1835">
        <v>11835</v>
      </c>
      <c r="B1835" t="s">
        <v>6824</v>
      </c>
      <c r="C1835" t="s">
        <v>2138</v>
      </c>
    </row>
    <row r="1836" spans="1:3" x14ac:dyDescent="0.4">
      <c r="A1836">
        <v>11836</v>
      </c>
      <c r="B1836" t="s">
        <v>6825</v>
      </c>
      <c r="C1836" t="s">
        <v>1283</v>
      </c>
    </row>
    <row r="1837" spans="1:3" x14ac:dyDescent="0.4">
      <c r="A1837">
        <v>11837</v>
      </c>
      <c r="B1837" t="s">
        <v>6826</v>
      </c>
      <c r="C1837" t="s">
        <v>2217</v>
      </c>
    </row>
    <row r="1838" spans="1:3" x14ac:dyDescent="0.4">
      <c r="A1838">
        <v>11838</v>
      </c>
      <c r="B1838" t="s">
        <v>6827</v>
      </c>
      <c r="C1838" t="s">
        <v>1776</v>
      </c>
    </row>
    <row r="1839" spans="1:3" x14ac:dyDescent="0.4">
      <c r="A1839">
        <v>11839</v>
      </c>
      <c r="B1839" t="s">
        <v>6828</v>
      </c>
      <c r="C1839" t="s">
        <v>2528</v>
      </c>
    </row>
    <row r="1840" spans="1:3" x14ac:dyDescent="0.4">
      <c r="A1840">
        <v>11840</v>
      </c>
      <c r="B1840" t="s">
        <v>6829</v>
      </c>
      <c r="C1840" t="s">
        <v>1903</v>
      </c>
    </row>
    <row r="1841" spans="1:3" x14ac:dyDescent="0.4">
      <c r="A1841">
        <v>11841</v>
      </c>
      <c r="B1841" t="s">
        <v>6830</v>
      </c>
      <c r="C1841" t="s">
        <v>361</v>
      </c>
    </row>
    <row r="1842" spans="1:3" x14ac:dyDescent="0.4">
      <c r="A1842">
        <v>11842</v>
      </c>
      <c r="B1842" t="s">
        <v>6831</v>
      </c>
      <c r="C1842" t="s">
        <v>361</v>
      </c>
    </row>
    <row r="1843" spans="1:3" x14ac:dyDescent="0.4">
      <c r="A1843">
        <v>11843</v>
      </c>
      <c r="B1843" t="s">
        <v>6832</v>
      </c>
      <c r="C1843" t="s">
        <v>1281</v>
      </c>
    </row>
    <row r="1844" spans="1:3" x14ac:dyDescent="0.4">
      <c r="A1844">
        <v>11845</v>
      </c>
      <c r="B1844" t="s">
        <v>6833</v>
      </c>
      <c r="C1844" t="s">
        <v>2011</v>
      </c>
    </row>
    <row r="1845" spans="1:3" x14ac:dyDescent="0.4">
      <c r="A1845">
        <v>11844</v>
      </c>
      <c r="B1845" t="s">
        <v>6834</v>
      </c>
      <c r="C1845" t="s">
        <v>822</v>
      </c>
    </row>
    <row r="1846" spans="1:3" x14ac:dyDescent="0.4">
      <c r="A1846">
        <v>11846</v>
      </c>
      <c r="B1846" t="s">
        <v>6835</v>
      </c>
      <c r="C1846" t="s">
        <v>2011</v>
      </c>
    </row>
    <row r="1847" spans="1:3" x14ac:dyDescent="0.4">
      <c r="A1847">
        <v>11847</v>
      </c>
      <c r="B1847" t="s">
        <v>6836</v>
      </c>
      <c r="C1847" t="s">
        <v>2011</v>
      </c>
    </row>
    <row r="1848" spans="1:3" x14ac:dyDescent="0.4">
      <c r="A1848">
        <v>11848</v>
      </c>
      <c r="B1848" t="s">
        <v>6837</v>
      </c>
      <c r="C1848" t="s">
        <v>2011</v>
      </c>
    </row>
    <row r="1849" spans="1:3" x14ac:dyDescent="0.4">
      <c r="A1849">
        <v>11849</v>
      </c>
      <c r="B1849" t="s">
        <v>6838</v>
      </c>
      <c r="C1849" t="s">
        <v>2378</v>
      </c>
    </row>
    <row r="1850" spans="1:3" x14ac:dyDescent="0.4">
      <c r="A1850">
        <v>11850</v>
      </c>
      <c r="B1850" t="s">
        <v>6839</v>
      </c>
      <c r="C1850" t="s">
        <v>1903</v>
      </c>
    </row>
    <row r="1851" spans="1:3" x14ac:dyDescent="0.4">
      <c r="A1851">
        <v>11851</v>
      </c>
      <c r="B1851" t="s">
        <v>6840</v>
      </c>
      <c r="C1851" t="s">
        <v>721</v>
      </c>
    </row>
    <row r="1852" spans="1:3" x14ac:dyDescent="0.4">
      <c r="A1852">
        <v>11852</v>
      </c>
      <c r="B1852" t="s">
        <v>6841</v>
      </c>
      <c r="C1852" t="s">
        <v>2219</v>
      </c>
    </row>
    <row r="1853" spans="1:3" x14ac:dyDescent="0.4">
      <c r="A1853">
        <v>11853</v>
      </c>
      <c r="B1853" t="s">
        <v>6842</v>
      </c>
      <c r="C1853" t="s">
        <v>701</v>
      </c>
    </row>
    <row r="1854" spans="1:3" x14ac:dyDescent="0.4">
      <c r="A1854">
        <v>11854</v>
      </c>
      <c r="B1854" t="s">
        <v>6843</v>
      </c>
      <c r="C1854" t="s">
        <v>361</v>
      </c>
    </row>
    <row r="1855" spans="1:3" x14ac:dyDescent="0.4">
      <c r="A1855">
        <v>11855</v>
      </c>
      <c r="B1855" t="s">
        <v>6844</v>
      </c>
      <c r="C1855" t="s">
        <v>1281</v>
      </c>
    </row>
    <row r="1856" spans="1:3" x14ac:dyDescent="0.4">
      <c r="A1856">
        <v>11856</v>
      </c>
      <c r="B1856" t="s">
        <v>6845</v>
      </c>
      <c r="C1856" t="s">
        <v>2007</v>
      </c>
    </row>
    <row r="1857" spans="1:3" x14ac:dyDescent="0.4">
      <c r="A1857">
        <v>11857</v>
      </c>
      <c r="B1857" t="s">
        <v>6846</v>
      </c>
      <c r="C1857" t="s">
        <v>87</v>
      </c>
    </row>
    <row r="1858" spans="1:3" x14ac:dyDescent="0.4">
      <c r="A1858">
        <v>11858</v>
      </c>
      <c r="B1858" t="s">
        <v>6847</v>
      </c>
      <c r="C1858" t="s">
        <v>602</v>
      </c>
    </row>
    <row r="1859" spans="1:3" x14ac:dyDescent="0.4">
      <c r="A1859">
        <v>11859</v>
      </c>
      <c r="B1859" t="s">
        <v>6848</v>
      </c>
      <c r="C1859" t="s">
        <v>1430</v>
      </c>
    </row>
    <row r="1860" spans="1:3" x14ac:dyDescent="0.4">
      <c r="A1860">
        <v>11860</v>
      </c>
      <c r="B1860" t="s">
        <v>6849</v>
      </c>
      <c r="C1860" t="s">
        <v>935</v>
      </c>
    </row>
    <row r="1861" spans="1:3" x14ac:dyDescent="0.4">
      <c r="A1861">
        <v>11861</v>
      </c>
      <c r="B1861" t="s">
        <v>6850</v>
      </c>
      <c r="C1861" t="s">
        <v>1160</v>
      </c>
    </row>
    <row r="1862" spans="1:3" x14ac:dyDescent="0.4">
      <c r="A1862">
        <v>11862</v>
      </c>
      <c r="B1862" t="s">
        <v>6851</v>
      </c>
      <c r="C1862" t="s">
        <v>1036</v>
      </c>
    </row>
    <row r="1863" spans="1:3" x14ac:dyDescent="0.4">
      <c r="A1863">
        <v>11863</v>
      </c>
      <c r="B1863" t="s">
        <v>6852</v>
      </c>
      <c r="C1863" t="s">
        <v>827</v>
      </c>
    </row>
    <row r="1864" spans="1:3" x14ac:dyDescent="0.4">
      <c r="A1864">
        <v>11864</v>
      </c>
      <c r="B1864" t="s">
        <v>6853</v>
      </c>
      <c r="C1864" t="s">
        <v>1663</v>
      </c>
    </row>
    <row r="1865" spans="1:3" x14ac:dyDescent="0.4">
      <c r="A1865">
        <v>11865</v>
      </c>
      <c r="B1865" t="s">
        <v>6854</v>
      </c>
      <c r="C1865" t="s">
        <v>2007</v>
      </c>
    </row>
    <row r="1866" spans="1:3" x14ac:dyDescent="0.4">
      <c r="A1866">
        <v>11866</v>
      </c>
      <c r="B1866" t="s">
        <v>615</v>
      </c>
      <c r="C1866" t="s">
        <v>615</v>
      </c>
    </row>
    <row r="1867" spans="1:3" x14ac:dyDescent="0.4">
      <c r="A1867">
        <v>11867</v>
      </c>
      <c r="B1867" t="s">
        <v>6855</v>
      </c>
      <c r="C1867" t="s">
        <v>2324</v>
      </c>
    </row>
    <row r="1868" spans="1:3" x14ac:dyDescent="0.4">
      <c r="A1868">
        <v>11868</v>
      </c>
      <c r="B1868" t="s">
        <v>6856</v>
      </c>
      <c r="C1868" t="s">
        <v>701</v>
      </c>
    </row>
    <row r="1869" spans="1:3" x14ac:dyDescent="0.4">
      <c r="A1869">
        <v>11869</v>
      </c>
      <c r="B1869" t="s">
        <v>6857</v>
      </c>
      <c r="C1869" t="s">
        <v>701</v>
      </c>
    </row>
    <row r="1870" spans="1:3" x14ac:dyDescent="0.4">
      <c r="A1870">
        <v>11870</v>
      </c>
      <c r="B1870" t="s">
        <v>6858</v>
      </c>
      <c r="C1870" t="s">
        <v>606</v>
      </c>
    </row>
    <row r="1871" spans="1:3" x14ac:dyDescent="0.4">
      <c r="A1871">
        <v>11871</v>
      </c>
      <c r="B1871" t="s">
        <v>6859</v>
      </c>
      <c r="C1871" t="s">
        <v>1283</v>
      </c>
    </row>
    <row r="1872" spans="1:3" x14ac:dyDescent="0.4">
      <c r="A1872">
        <v>11873</v>
      </c>
      <c r="B1872" t="s">
        <v>6860</v>
      </c>
      <c r="C1872" t="s">
        <v>831</v>
      </c>
    </row>
    <row r="1873" spans="1:3" x14ac:dyDescent="0.4">
      <c r="A1873">
        <v>11872</v>
      </c>
      <c r="B1873" t="s">
        <v>6861</v>
      </c>
      <c r="C1873" t="s">
        <v>2575</v>
      </c>
    </row>
    <row r="1874" spans="1:3" x14ac:dyDescent="0.4">
      <c r="A1874">
        <v>11875</v>
      </c>
      <c r="B1874" t="s">
        <v>6862</v>
      </c>
      <c r="C1874" t="s">
        <v>2645</v>
      </c>
    </row>
    <row r="1875" spans="1:3" x14ac:dyDescent="0.4">
      <c r="A1875">
        <v>11874</v>
      </c>
      <c r="B1875" t="s">
        <v>6863</v>
      </c>
      <c r="C1875" t="s">
        <v>1775</v>
      </c>
    </row>
    <row r="1876" spans="1:3" x14ac:dyDescent="0.4">
      <c r="A1876">
        <v>11876</v>
      </c>
      <c r="B1876" t="s">
        <v>6864</v>
      </c>
      <c r="C1876" t="s">
        <v>2115</v>
      </c>
    </row>
    <row r="1877" spans="1:3" x14ac:dyDescent="0.4">
      <c r="A1877">
        <v>11877</v>
      </c>
      <c r="B1877" t="s">
        <v>6865</v>
      </c>
      <c r="C1877" t="s">
        <v>824</v>
      </c>
    </row>
    <row r="1878" spans="1:3" x14ac:dyDescent="0.4">
      <c r="A1878">
        <v>11878</v>
      </c>
      <c r="B1878" t="s">
        <v>6866</v>
      </c>
      <c r="C1878" t="s">
        <v>1160</v>
      </c>
    </row>
    <row r="1879" spans="1:3" x14ac:dyDescent="0.4">
      <c r="A1879">
        <v>11879</v>
      </c>
      <c r="B1879" t="s">
        <v>6867</v>
      </c>
      <c r="C1879" t="s">
        <v>232</v>
      </c>
    </row>
    <row r="1880" spans="1:3" x14ac:dyDescent="0.4">
      <c r="A1880">
        <v>11880</v>
      </c>
      <c r="B1880" t="s">
        <v>6868</v>
      </c>
      <c r="C1880" t="s">
        <v>1782</v>
      </c>
    </row>
    <row r="1881" spans="1:3" x14ac:dyDescent="0.4">
      <c r="A1881">
        <v>11881</v>
      </c>
      <c r="B1881" t="s">
        <v>6869</v>
      </c>
      <c r="C1881" t="s">
        <v>358</v>
      </c>
    </row>
    <row r="1882" spans="1:3" x14ac:dyDescent="0.4">
      <c r="A1882">
        <v>11882</v>
      </c>
      <c r="B1882" t="s">
        <v>6870</v>
      </c>
      <c r="C1882" t="s">
        <v>358</v>
      </c>
    </row>
    <row r="1883" spans="1:3" x14ac:dyDescent="0.4">
      <c r="A1883">
        <v>11883</v>
      </c>
      <c r="B1883" t="s">
        <v>6871</v>
      </c>
      <c r="C1883" t="s">
        <v>1160</v>
      </c>
    </row>
    <row r="1884" spans="1:3" x14ac:dyDescent="0.4">
      <c r="A1884">
        <v>11884</v>
      </c>
      <c r="B1884" t="s">
        <v>6872</v>
      </c>
      <c r="C1884" t="s">
        <v>5015</v>
      </c>
    </row>
    <row r="1885" spans="1:3" x14ac:dyDescent="0.4">
      <c r="A1885">
        <v>11885</v>
      </c>
      <c r="B1885" t="s">
        <v>6873</v>
      </c>
      <c r="C1885" t="s">
        <v>931</v>
      </c>
    </row>
    <row r="1886" spans="1:3" x14ac:dyDescent="0.4">
      <c r="A1886">
        <v>11886</v>
      </c>
      <c r="B1886" t="s">
        <v>6874</v>
      </c>
      <c r="C1886" t="s">
        <v>2662</v>
      </c>
    </row>
    <row r="1887" spans="1:3" x14ac:dyDescent="0.4">
      <c r="A1887">
        <v>11887</v>
      </c>
      <c r="B1887" t="s">
        <v>6875</v>
      </c>
      <c r="C1887" t="s">
        <v>1042</v>
      </c>
    </row>
    <row r="1888" spans="1:3" x14ac:dyDescent="0.4">
      <c r="A1888">
        <v>11888</v>
      </c>
      <c r="B1888" t="s">
        <v>6876</v>
      </c>
      <c r="C1888" t="s">
        <v>364</v>
      </c>
    </row>
    <row r="1889" spans="1:3" x14ac:dyDescent="0.4">
      <c r="A1889">
        <v>11889</v>
      </c>
      <c r="B1889" t="s">
        <v>6877</v>
      </c>
      <c r="C1889" t="s">
        <v>926</v>
      </c>
    </row>
    <row r="1890" spans="1:3" x14ac:dyDescent="0.4">
      <c r="A1890">
        <v>11891</v>
      </c>
      <c r="B1890" t="s">
        <v>6878</v>
      </c>
      <c r="C1890" t="s">
        <v>1907</v>
      </c>
    </row>
    <row r="1891" spans="1:3" x14ac:dyDescent="0.4">
      <c r="A1891">
        <v>11890</v>
      </c>
      <c r="B1891" t="s">
        <v>6879</v>
      </c>
      <c r="C1891" t="s">
        <v>509</v>
      </c>
    </row>
    <row r="1892" spans="1:3" x14ac:dyDescent="0.4">
      <c r="A1892">
        <v>11893</v>
      </c>
      <c r="B1892" t="s">
        <v>6880</v>
      </c>
      <c r="C1892" t="s">
        <v>2313</v>
      </c>
    </row>
    <row r="1893" spans="1:3" x14ac:dyDescent="0.4">
      <c r="A1893">
        <v>11894</v>
      </c>
      <c r="B1893" t="s">
        <v>6881</v>
      </c>
      <c r="C1893" t="s">
        <v>2685</v>
      </c>
    </row>
    <row r="1894" spans="1:3" x14ac:dyDescent="0.4">
      <c r="A1894">
        <v>11892</v>
      </c>
      <c r="B1894" t="s">
        <v>6882</v>
      </c>
      <c r="C1894" t="s">
        <v>1437</v>
      </c>
    </row>
    <row r="1895" spans="1:3" x14ac:dyDescent="0.4">
      <c r="A1895">
        <v>11895</v>
      </c>
      <c r="B1895" t="s">
        <v>6883</v>
      </c>
      <c r="C1895" t="s">
        <v>2456</v>
      </c>
    </row>
    <row r="1896" spans="1:3" x14ac:dyDescent="0.4">
      <c r="A1896">
        <v>11896</v>
      </c>
      <c r="B1896" t="s">
        <v>6884</v>
      </c>
      <c r="C1896" t="s">
        <v>1776</v>
      </c>
    </row>
    <row r="1897" spans="1:3" x14ac:dyDescent="0.4">
      <c r="A1897">
        <v>11897</v>
      </c>
      <c r="B1897" t="s">
        <v>604</v>
      </c>
      <c r="C1897" t="s">
        <v>604</v>
      </c>
    </row>
    <row r="1898" spans="1:3" x14ac:dyDescent="0.4">
      <c r="A1898">
        <v>11898</v>
      </c>
      <c r="B1898" t="s">
        <v>6885</v>
      </c>
      <c r="C1898" t="s">
        <v>2249</v>
      </c>
    </row>
    <row r="1899" spans="1:3" x14ac:dyDescent="0.4">
      <c r="A1899">
        <v>11899</v>
      </c>
      <c r="B1899" t="s">
        <v>6886</v>
      </c>
      <c r="C1899" t="s">
        <v>1046</v>
      </c>
    </row>
    <row r="1900" spans="1:3" x14ac:dyDescent="0.4">
      <c r="A1900">
        <v>11901</v>
      </c>
      <c r="B1900" t="s">
        <v>6887</v>
      </c>
      <c r="C1900" t="s">
        <v>5183</v>
      </c>
    </row>
    <row r="1901" spans="1:3" x14ac:dyDescent="0.4">
      <c r="A1901">
        <v>11900</v>
      </c>
      <c r="B1901" t="s">
        <v>6888</v>
      </c>
      <c r="C1901" t="s">
        <v>1036</v>
      </c>
    </row>
    <row r="1902" spans="1:3" x14ac:dyDescent="0.4">
      <c r="A1902">
        <v>11903</v>
      </c>
      <c r="B1902" t="s">
        <v>6889</v>
      </c>
      <c r="C1902" t="s">
        <v>1906</v>
      </c>
    </row>
    <row r="1903" spans="1:3" x14ac:dyDescent="0.4">
      <c r="A1903">
        <v>11902</v>
      </c>
      <c r="B1903" t="s">
        <v>6890</v>
      </c>
      <c r="C1903" t="s">
        <v>1775</v>
      </c>
    </row>
    <row r="1904" spans="1:3" x14ac:dyDescent="0.4">
      <c r="A1904">
        <v>11905</v>
      </c>
      <c r="B1904" t="s">
        <v>6891</v>
      </c>
      <c r="C1904" t="s">
        <v>1289</v>
      </c>
    </row>
    <row r="1905" spans="1:3" x14ac:dyDescent="0.4">
      <c r="A1905">
        <v>11904</v>
      </c>
      <c r="B1905" t="s">
        <v>6892</v>
      </c>
      <c r="C1905" t="s">
        <v>2117</v>
      </c>
    </row>
    <row r="1906" spans="1:3" x14ac:dyDescent="0.4">
      <c r="A1906">
        <v>11906</v>
      </c>
      <c r="B1906" t="s">
        <v>6893</v>
      </c>
      <c r="C1906" t="s">
        <v>2115</v>
      </c>
    </row>
    <row r="1907" spans="1:3" x14ac:dyDescent="0.4">
      <c r="A1907">
        <v>11907</v>
      </c>
      <c r="B1907" t="s">
        <v>6894</v>
      </c>
      <c r="C1907" t="s">
        <v>1049</v>
      </c>
    </row>
    <row r="1908" spans="1:3" x14ac:dyDescent="0.4">
      <c r="A1908">
        <v>11908</v>
      </c>
      <c r="B1908" t="s">
        <v>6895</v>
      </c>
      <c r="C1908" t="s">
        <v>710</v>
      </c>
    </row>
    <row r="1909" spans="1:3" x14ac:dyDescent="0.4">
      <c r="A1909">
        <v>11909</v>
      </c>
      <c r="B1909" t="s">
        <v>6896</v>
      </c>
      <c r="C1909" t="s">
        <v>1672</v>
      </c>
    </row>
    <row r="1910" spans="1:3" x14ac:dyDescent="0.4">
      <c r="A1910">
        <v>11910</v>
      </c>
      <c r="B1910" t="s">
        <v>6897</v>
      </c>
      <c r="C1910" t="s">
        <v>499</v>
      </c>
    </row>
    <row r="1911" spans="1:3" x14ac:dyDescent="0.4">
      <c r="A1911">
        <v>11911</v>
      </c>
      <c r="B1911" t="s">
        <v>6898</v>
      </c>
      <c r="C1911" t="s">
        <v>2109</v>
      </c>
    </row>
    <row r="1912" spans="1:3" x14ac:dyDescent="0.4">
      <c r="A1912">
        <v>11912</v>
      </c>
      <c r="B1912" t="s">
        <v>6899</v>
      </c>
      <c r="C1912" t="s">
        <v>1048</v>
      </c>
    </row>
    <row r="1913" spans="1:3" x14ac:dyDescent="0.4">
      <c r="A1913">
        <v>11913</v>
      </c>
      <c r="B1913" t="s">
        <v>6900</v>
      </c>
      <c r="C1913" t="s">
        <v>1281</v>
      </c>
    </row>
    <row r="1914" spans="1:3" x14ac:dyDescent="0.4">
      <c r="A1914">
        <v>11914</v>
      </c>
      <c r="B1914" t="s">
        <v>6901</v>
      </c>
      <c r="C1914" t="s">
        <v>705</v>
      </c>
    </row>
    <row r="1915" spans="1:3" x14ac:dyDescent="0.4">
      <c r="A1915">
        <v>11915</v>
      </c>
      <c r="B1915" t="s">
        <v>6902</v>
      </c>
      <c r="C1915" t="s">
        <v>830</v>
      </c>
    </row>
    <row r="1916" spans="1:3" x14ac:dyDescent="0.4">
      <c r="A1916">
        <v>11916</v>
      </c>
      <c r="B1916" t="s">
        <v>6903</v>
      </c>
      <c r="C1916" t="s">
        <v>1286</v>
      </c>
    </row>
    <row r="1917" spans="1:3" x14ac:dyDescent="0.4">
      <c r="A1917">
        <v>11917</v>
      </c>
      <c r="B1917" t="s">
        <v>6904</v>
      </c>
      <c r="C1917" t="s">
        <v>2305</v>
      </c>
    </row>
    <row r="1918" spans="1:3" x14ac:dyDescent="0.4">
      <c r="A1918">
        <v>11918</v>
      </c>
      <c r="B1918" t="s">
        <v>6905</v>
      </c>
      <c r="C1918" t="s">
        <v>1297</v>
      </c>
    </row>
    <row r="1919" spans="1:3" x14ac:dyDescent="0.4">
      <c r="A1919">
        <v>11919</v>
      </c>
      <c r="B1919" t="s">
        <v>6906</v>
      </c>
      <c r="C1919" t="s">
        <v>87</v>
      </c>
    </row>
    <row r="1920" spans="1:3" x14ac:dyDescent="0.4">
      <c r="A1920">
        <v>11920</v>
      </c>
      <c r="B1920" t="s">
        <v>6907</v>
      </c>
      <c r="C1920" t="s">
        <v>2007</v>
      </c>
    </row>
    <row r="1921" spans="1:3" x14ac:dyDescent="0.4">
      <c r="A1921">
        <v>11922</v>
      </c>
      <c r="B1921" t="s">
        <v>6908</v>
      </c>
      <c r="C1921" t="s">
        <v>1459</v>
      </c>
    </row>
    <row r="1922" spans="1:3" x14ac:dyDescent="0.4">
      <c r="A1922">
        <v>11921</v>
      </c>
      <c r="B1922" t="s">
        <v>6909</v>
      </c>
      <c r="C1922" t="s">
        <v>1912</v>
      </c>
    </row>
    <row r="1923" spans="1:3" x14ac:dyDescent="0.4">
      <c r="A1923">
        <v>11923</v>
      </c>
      <c r="B1923" t="s">
        <v>6910</v>
      </c>
      <c r="C1923" t="s">
        <v>353</v>
      </c>
    </row>
    <row r="1924" spans="1:3" x14ac:dyDescent="0.4">
      <c r="A1924">
        <v>11924</v>
      </c>
      <c r="B1924" t="s">
        <v>6911</v>
      </c>
      <c r="C1924" t="s">
        <v>1808</v>
      </c>
    </row>
    <row r="1925" spans="1:3" x14ac:dyDescent="0.4">
      <c r="A1925">
        <v>11925</v>
      </c>
      <c r="B1925" t="s">
        <v>6912</v>
      </c>
      <c r="C1925" t="s">
        <v>819</v>
      </c>
    </row>
    <row r="1926" spans="1:3" x14ac:dyDescent="0.4">
      <c r="A1926">
        <v>11926</v>
      </c>
      <c r="B1926" t="s">
        <v>6913</v>
      </c>
      <c r="C1926" t="s">
        <v>931</v>
      </c>
    </row>
    <row r="1927" spans="1:3" x14ac:dyDescent="0.4">
      <c r="A1927">
        <v>11927</v>
      </c>
      <c r="B1927" t="s">
        <v>6914</v>
      </c>
      <c r="C1927" t="s">
        <v>1046</v>
      </c>
    </row>
    <row r="1928" spans="1:3" x14ac:dyDescent="0.4">
      <c r="A1928">
        <v>11928</v>
      </c>
      <c r="B1928" t="s">
        <v>6915</v>
      </c>
      <c r="C1928" t="s">
        <v>1279</v>
      </c>
    </row>
    <row r="1929" spans="1:3" x14ac:dyDescent="0.4">
      <c r="A1929">
        <v>11929</v>
      </c>
      <c r="B1929" t="s">
        <v>6916</v>
      </c>
      <c r="C1929" t="s">
        <v>1283</v>
      </c>
    </row>
    <row r="1930" spans="1:3" x14ac:dyDescent="0.4">
      <c r="A1930">
        <v>11931</v>
      </c>
      <c r="B1930" t="s">
        <v>6917</v>
      </c>
      <c r="C1930" t="s">
        <v>1168</v>
      </c>
    </row>
    <row r="1931" spans="1:3" x14ac:dyDescent="0.4">
      <c r="A1931">
        <v>11930</v>
      </c>
      <c r="B1931" t="s">
        <v>6918</v>
      </c>
      <c r="C1931" t="s">
        <v>431</v>
      </c>
    </row>
    <row r="1932" spans="1:3" x14ac:dyDescent="0.4">
      <c r="A1932">
        <v>11932</v>
      </c>
      <c r="B1932" t="s">
        <v>6919</v>
      </c>
      <c r="C1932" t="s">
        <v>2584</v>
      </c>
    </row>
    <row r="1933" spans="1:3" x14ac:dyDescent="0.4">
      <c r="A1933">
        <v>11933</v>
      </c>
      <c r="B1933" t="s">
        <v>6920</v>
      </c>
      <c r="C1933" t="s">
        <v>6921</v>
      </c>
    </row>
    <row r="1934" spans="1:3" x14ac:dyDescent="0.4">
      <c r="A1934">
        <v>11934</v>
      </c>
      <c r="B1934" t="s">
        <v>6922</v>
      </c>
      <c r="C1934" t="s">
        <v>346</v>
      </c>
    </row>
    <row r="1935" spans="1:3" x14ac:dyDescent="0.4">
      <c r="A1935">
        <v>11935</v>
      </c>
      <c r="B1935" t="s">
        <v>6923</v>
      </c>
      <c r="C1935" t="s">
        <v>1160</v>
      </c>
    </row>
    <row r="1936" spans="1:3" x14ac:dyDescent="0.4">
      <c r="A1936">
        <v>11936</v>
      </c>
      <c r="B1936" t="s">
        <v>6924</v>
      </c>
      <c r="C1936" t="s">
        <v>2621</v>
      </c>
    </row>
    <row r="1937" spans="1:3" x14ac:dyDescent="0.4">
      <c r="A1937">
        <v>11937</v>
      </c>
      <c r="B1937" t="s">
        <v>6925</v>
      </c>
      <c r="C1937" t="s">
        <v>2621</v>
      </c>
    </row>
    <row r="1938" spans="1:3" x14ac:dyDescent="0.4">
      <c r="A1938">
        <v>11938</v>
      </c>
      <c r="B1938" t="s">
        <v>6926</v>
      </c>
      <c r="C1938" t="s">
        <v>1789</v>
      </c>
    </row>
    <row r="1939" spans="1:3" x14ac:dyDescent="0.4">
      <c r="A1939">
        <v>11939</v>
      </c>
      <c r="B1939" t="s">
        <v>6927</v>
      </c>
      <c r="C1939" t="s">
        <v>5183</v>
      </c>
    </row>
    <row r="1940" spans="1:3" x14ac:dyDescent="0.4">
      <c r="A1940">
        <v>11940</v>
      </c>
      <c r="B1940" t="s">
        <v>6928</v>
      </c>
      <c r="C1940" t="s">
        <v>1442</v>
      </c>
    </row>
    <row r="1941" spans="1:3" x14ac:dyDescent="0.4">
      <c r="A1941">
        <v>11942</v>
      </c>
      <c r="B1941" t="s">
        <v>6929</v>
      </c>
      <c r="C1941" t="s">
        <v>1183</v>
      </c>
    </row>
    <row r="1942" spans="1:3" x14ac:dyDescent="0.4">
      <c r="A1942">
        <v>11943</v>
      </c>
      <c r="B1942" t="s">
        <v>836</v>
      </c>
      <c r="C1942" t="s">
        <v>2030</v>
      </c>
    </row>
    <row r="1943" spans="1:3" x14ac:dyDescent="0.4">
      <c r="A1943">
        <v>11944</v>
      </c>
      <c r="B1943" t="s">
        <v>6930</v>
      </c>
      <c r="C1943" t="s">
        <v>1456</v>
      </c>
    </row>
    <row r="1944" spans="1:3" x14ac:dyDescent="0.4">
      <c r="A1944">
        <v>11945</v>
      </c>
      <c r="B1944" t="s">
        <v>6931</v>
      </c>
      <c r="C1944" t="s">
        <v>1789</v>
      </c>
    </row>
    <row r="1945" spans="1:3" x14ac:dyDescent="0.4">
      <c r="A1945">
        <v>11946</v>
      </c>
      <c r="B1945" t="s">
        <v>6932</v>
      </c>
      <c r="C1945" t="s">
        <v>1165</v>
      </c>
    </row>
    <row r="1946" spans="1:3" x14ac:dyDescent="0.4">
      <c r="A1946">
        <v>11941</v>
      </c>
      <c r="B1946" t="s">
        <v>6933</v>
      </c>
      <c r="C1946" t="s">
        <v>2309</v>
      </c>
    </row>
    <row r="1947" spans="1:3" x14ac:dyDescent="0.4">
      <c r="A1947">
        <v>11947</v>
      </c>
      <c r="B1947" t="s">
        <v>6934</v>
      </c>
      <c r="C1947" t="s">
        <v>1789</v>
      </c>
    </row>
    <row r="1948" spans="1:3" x14ac:dyDescent="0.4">
      <c r="A1948">
        <v>11949</v>
      </c>
      <c r="B1948" t="s">
        <v>6935</v>
      </c>
      <c r="C1948" t="s">
        <v>703</v>
      </c>
    </row>
    <row r="1949" spans="1:3" x14ac:dyDescent="0.4">
      <c r="A1949">
        <v>11948</v>
      </c>
      <c r="B1949" t="s">
        <v>6936</v>
      </c>
      <c r="C1949" t="s">
        <v>2369</v>
      </c>
    </row>
    <row r="1950" spans="1:3" x14ac:dyDescent="0.4">
      <c r="A1950">
        <v>11950</v>
      </c>
      <c r="B1950" t="s">
        <v>6937</v>
      </c>
      <c r="C1950" t="s">
        <v>719</v>
      </c>
    </row>
    <row r="1951" spans="1:3" x14ac:dyDescent="0.4">
      <c r="A1951">
        <v>11951</v>
      </c>
      <c r="B1951" t="s">
        <v>6938</v>
      </c>
      <c r="C1951" t="s">
        <v>817</v>
      </c>
    </row>
    <row r="1952" spans="1:3" x14ac:dyDescent="0.4">
      <c r="A1952">
        <v>11952</v>
      </c>
      <c r="B1952" t="s">
        <v>6939</v>
      </c>
      <c r="C1952" t="s">
        <v>602</v>
      </c>
    </row>
    <row r="1953" spans="1:3" x14ac:dyDescent="0.4">
      <c r="A1953">
        <v>11953</v>
      </c>
      <c r="B1953" t="s">
        <v>6940</v>
      </c>
      <c r="C1953" t="s">
        <v>2228</v>
      </c>
    </row>
    <row r="1954" spans="1:3" x14ac:dyDescent="0.4">
      <c r="A1954">
        <v>11954</v>
      </c>
      <c r="B1954" t="s">
        <v>6941</v>
      </c>
      <c r="C1954" t="s">
        <v>707</v>
      </c>
    </row>
    <row r="1955" spans="1:3" x14ac:dyDescent="0.4">
      <c r="A1955">
        <v>11955</v>
      </c>
      <c r="B1955" t="s">
        <v>6942</v>
      </c>
      <c r="C1955" t="s">
        <v>1437</v>
      </c>
    </row>
    <row r="1956" spans="1:3" x14ac:dyDescent="0.4">
      <c r="A1956">
        <v>11956</v>
      </c>
      <c r="B1956" t="s">
        <v>6943</v>
      </c>
      <c r="C1956" t="s">
        <v>1437</v>
      </c>
    </row>
    <row r="1957" spans="1:3" x14ac:dyDescent="0.4">
      <c r="A1957">
        <v>11957</v>
      </c>
      <c r="B1957" t="s">
        <v>6944</v>
      </c>
      <c r="C1957" t="s">
        <v>1442</v>
      </c>
    </row>
    <row r="1958" spans="1:3" x14ac:dyDescent="0.4">
      <c r="A1958">
        <v>11958</v>
      </c>
      <c r="B1958" t="s">
        <v>6945</v>
      </c>
      <c r="C1958" t="s">
        <v>1183</v>
      </c>
    </row>
    <row r="1959" spans="1:3" x14ac:dyDescent="0.4">
      <c r="A1959">
        <v>11959</v>
      </c>
      <c r="B1959" t="s">
        <v>6946</v>
      </c>
      <c r="C1959" t="s">
        <v>830</v>
      </c>
    </row>
    <row r="1960" spans="1:3" x14ac:dyDescent="0.4">
      <c r="A1960">
        <v>11960</v>
      </c>
      <c r="B1960" t="s">
        <v>6947</v>
      </c>
      <c r="C1960" t="s">
        <v>928</v>
      </c>
    </row>
    <row r="1961" spans="1:3" x14ac:dyDescent="0.4">
      <c r="A1961">
        <v>11961</v>
      </c>
      <c r="B1961" t="s">
        <v>6948</v>
      </c>
      <c r="C1961" t="s">
        <v>1814</v>
      </c>
    </row>
    <row r="1962" spans="1:3" x14ac:dyDescent="0.4">
      <c r="A1962">
        <v>11962</v>
      </c>
      <c r="B1962" t="s">
        <v>6949</v>
      </c>
      <c r="C1962" t="s">
        <v>822</v>
      </c>
    </row>
    <row r="1963" spans="1:3" x14ac:dyDescent="0.4">
      <c r="A1963">
        <v>11963</v>
      </c>
      <c r="B1963" t="s">
        <v>6950</v>
      </c>
      <c r="C1963" t="s">
        <v>1283</v>
      </c>
    </row>
    <row r="1964" spans="1:3" x14ac:dyDescent="0.4">
      <c r="A1964">
        <v>11964</v>
      </c>
      <c r="B1964" t="s">
        <v>6951</v>
      </c>
      <c r="C1964" t="s">
        <v>5147</v>
      </c>
    </row>
    <row r="1965" spans="1:3" x14ac:dyDescent="0.4">
      <c r="A1965">
        <v>11965</v>
      </c>
      <c r="B1965" t="s">
        <v>6952</v>
      </c>
      <c r="C1965" t="s">
        <v>927</v>
      </c>
    </row>
    <row r="1966" spans="1:3" x14ac:dyDescent="0.4">
      <c r="A1966">
        <v>11966</v>
      </c>
      <c r="B1966" t="s">
        <v>6953</v>
      </c>
      <c r="C1966" t="s">
        <v>703</v>
      </c>
    </row>
    <row r="1967" spans="1:3" x14ac:dyDescent="0.4">
      <c r="A1967">
        <v>11967</v>
      </c>
      <c r="B1967" t="s">
        <v>6954</v>
      </c>
      <c r="C1967" t="s">
        <v>2249</v>
      </c>
    </row>
    <row r="1968" spans="1:3" x14ac:dyDescent="0.4">
      <c r="A1968">
        <v>11968</v>
      </c>
      <c r="B1968" t="s">
        <v>6955</v>
      </c>
      <c r="C1968" t="s">
        <v>2249</v>
      </c>
    </row>
    <row r="1969" spans="1:3" x14ac:dyDescent="0.4">
      <c r="A1969">
        <v>11970</v>
      </c>
      <c r="B1969" t="s">
        <v>6956</v>
      </c>
      <c r="C1969" t="s">
        <v>2028</v>
      </c>
    </row>
    <row r="1970" spans="1:3" x14ac:dyDescent="0.4">
      <c r="A1970">
        <v>11969</v>
      </c>
      <c r="B1970" t="s">
        <v>6957</v>
      </c>
      <c r="C1970" t="s">
        <v>2577</v>
      </c>
    </row>
    <row r="1971" spans="1:3" x14ac:dyDescent="0.4">
      <c r="A1971">
        <v>11971</v>
      </c>
      <c r="B1971" t="s">
        <v>1455</v>
      </c>
      <c r="C1971" t="s">
        <v>1931</v>
      </c>
    </row>
    <row r="1972" spans="1:3" x14ac:dyDescent="0.4">
      <c r="A1972">
        <v>11972</v>
      </c>
      <c r="B1972" t="s">
        <v>6958</v>
      </c>
      <c r="C1972" t="s">
        <v>1454</v>
      </c>
    </row>
    <row r="1973" spans="1:3" x14ac:dyDescent="0.4">
      <c r="A1973">
        <v>11973</v>
      </c>
      <c r="B1973" t="s">
        <v>6959</v>
      </c>
      <c r="C1973" t="s">
        <v>1918</v>
      </c>
    </row>
    <row r="1974" spans="1:3" x14ac:dyDescent="0.4">
      <c r="A1974">
        <v>11974</v>
      </c>
      <c r="B1974" t="s">
        <v>6960</v>
      </c>
      <c r="C1974" t="s">
        <v>1918</v>
      </c>
    </row>
    <row r="1975" spans="1:3" x14ac:dyDescent="0.4">
      <c r="A1975">
        <v>11975</v>
      </c>
      <c r="B1975" t="s">
        <v>6961</v>
      </c>
      <c r="C1975" t="s">
        <v>1778</v>
      </c>
    </row>
    <row r="1976" spans="1:3" x14ac:dyDescent="0.4">
      <c r="A1976">
        <v>11976</v>
      </c>
      <c r="B1976" t="s">
        <v>6962</v>
      </c>
      <c r="C1976" t="s">
        <v>2616</v>
      </c>
    </row>
    <row r="1977" spans="1:3" x14ac:dyDescent="0.4">
      <c r="A1977">
        <v>11977</v>
      </c>
      <c r="B1977" t="s">
        <v>6963</v>
      </c>
      <c r="C1977" t="s">
        <v>1283</v>
      </c>
    </row>
    <row r="1978" spans="1:3" x14ac:dyDescent="0.4">
      <c r="A1978">
        <v>11978</v>
      </c>
      <c r="B1978" t="s">
        <v>6964</v>
      </c>
      <c r="C1978" t="s">
        <v>1776</v>
      </c>
    </row>
    <row r="1979" spans="1:3" x14ac:dyDescent="0.4">
      <c r="A1979">
        <v>11980</v>
      </c>
      <c r="B1979" t="s">
        <v>6965</v>
      </c>
      <c r="C1979" t="s">
        <v>935</v>
      </c>
    </row>
    <row r="1980" spans="1:3" x14ac:dyDescent="0.4">
      <c r="A1980">
        <v>11979</v>
      </c>
      <c r="B1980" t="s">
        <v>6966</v>
      </c>
      <c r="C1980" t="s">
        <v>1662</v>
      </c>
    </row>
    <row r="1981" spans="1:3" x14ac:dyDescent="0.4">
      <c r="A1981">
        <v>11982</v>
      </c>
      <c r="B1981" t="s">
        <v>6967</v>
      </c>
      <c r="C1981" t="s">
        <v>365</v>
      </c>
    </row>
    <row r="1982" spans="1:3" x14ac:dyDescent="0.4">
      <c r="A1982">
        <v>11981</v>
      </c>
      <c r="B1982" t="s">
        <v>6968</v>
      </c>
      <c r="C1982" t="s">
        <v>1674</v>
      </c>
    </row>
    <row r="1983" spans="1:3" x14ac:dyDescent="0.4">
      <c r="A1983">
        <v>11983</v>
      </c>
      <c r="B1983" t="s">
        <v>6969</v>
      </c>
      <c r="C1983" t="s">
        <v>2575</v>
      </c>
    </row>
    <row r="1984" spans="1:3" x14ac:dyDescent="0.4">
      <c r="A1984">
        <v>11984</v>
      </c>
      <c r="B1984" t="s">
        <v>6970</v>
      </c>
      <c r="C1984" t="s">
        <v>507</v>
      </c>
    </row>
    <row r="1985" spans="1:3" x14ac:dyDescent="0.4">
      <c r="A1985">
        <v>11986</v>
      </c>
      <c r="B1985" t="s">
        <v>6971</v>
      </c>
      <c r="C1985" t="s">
        <v>2109</v>
      </c>
    </row>
    <row r="1986" spans="1:3" x14ac:dyDescent="0.4">
      <c r="A1986">
        <v>11985</v>
      </c>
      <c r="B1986" t="s">
        <v>6972</v>
      </c>
      <c r="C1986" t="s">
        <v>2109</v>
      </c>
    </row>
    <row r="1987" spans="1:3" x14ac:dyDescent="0.4">
      <c r="A1987">
        <v>11987</v>
      </c>
      <c r="B1987" t="s">
        <v>1307</v>
      </c>
      <c r="C1987" t="s">
        <v>1307</v>
      </c>
    </row>
    <row r="1988" spans="1:3" x14ac:dyDescent="0.4">
      <c r="A1988">
        <v>11988</v>
      </c>
      <c r="B1988" t="s">
        <v>6973</v>
      </c>
      <c r="C1988" t="s">
        <v>838</v>
      </c>
    </row>
    <row r="1989" spans="1:3" x14ac:dyDescent="0.4">
      <c r="A1989">
        <v>11990</v>
      </c>
      <c r="B1989" t="s">
        <v>2009</v>
      </c>
      <c r="C1989" t="s">
        <v>2009</v>
      </c>
    </row>
    <row r="1990" spans="1:3" x14ac:dyDescent="0.4">
      <c r="A1990">
        <v>11989</v>
      </c>
      <c r="B1990" t="s">
        <v>6974</v>
      </c>
      <c r="C1990" t="s">
        <v>1283</v>
      </c>
    </row>
    <row r="1991" spans="1:3" x14ac:dyDescent="0.4">
      <c r="A1991">
        <v>11991</v>
      </c>
      <c r="B1991" t="s">
        <v>6975</v>
      </c>
      <c r="C1991" t="s">
        <v>1440</v>
      </c>
    </row>
    <row r="1992" spans="1:3" x14ac:dyDescent="0.4">
      <c r="A1992">
        <v>11992</v>
      </c>
      <c r="B1992" t="s">
        <v>6976</v>
      </c>
      <c r="C1992" t="s">
        <v>608</v>
      </c>
    </row>
    <row r="1993" spans="1:3" x14ac:dyDescent="0.4">
      <c r="A1993">
        <v>11993</v>
      </c>
      <c r="B1993" t="s">
        <v>6977</v>
      </c>
      <c r="C1993" t="s">
        <v>1789</v>
      </c>
    </row>
    <row r="1994" spans="1:3" x14ac:dyDescent="0.4">
      <c r="A1994">
        <v>11994</v>
      </c>
      <c r="B1994" t="s">
        <v>6978</v>
      </c>
      <c r="C1994" t="s">
        <v>361</v>
      </c>
    </row>
    <row r="1995" spans="1:3" x14ac:dyDescent="0.4">
      <c r="A1995">
        <v>11995</v>
      </c>
      <c r="B1995" t="s">
        <v>6979</v>
      </c>
      <c r="C1995" t="s">
        <v>2109</v>
      </c>
    </row>
    <row r="1996" spans="1:3" x14ac:dyDescent="0.4">
      <c r="A1996">
        <v>11996</v>
      </c>
      <c r="B1996" t="s">
        <v>6980</v>
      </c>
      <c r="C1996" t="s">
        <v>931</v>
      </c>
    </row>
    <row r="1997" spans="1:3" x14ac:dyDescent="0.4">
      <c r="A1997">
        <v>11997</v>
      </c>
      <c r="B1997" t="s">
        <v>6981</v>
      </c>
      <c r="C1997" t="s">
        <v>821</v>
      </c>
    </row>
    <row r="1998" spans="1:3" x14ac:dyDescent="0.4">
      <c r="A1998">
        <v>11998</v>
      </c>
      <c r="B1998" t="s">
        <v>6982</v>
      </c>
      <c r="C1998" t="s">
        <v>926</v>
      </c>
    </row>
    <row r="1999" spans="1:3" x14ac:dyDescent="0.4">
      <c r="A1999">
        <v>11999</v>
      </c>
      <c r="B1999" t="s">
        <v>6983</v>
      </c>
      <c r="C1999" t="s">
        <v>1553</v>
      </c>
    </row>
    <row r="2000" spans="1:3" x14ac:dyDescent="0.4">
      <c r="A2000">
        <v>12000</v>
      </c>
      <c r="B2000" t="s">
        <v>6984</v>
      </c>
      <c r="C2000" t="s">
        <v>5632</v>
      </c>
    </row>
    <row r="2001" spans="1:3" x14ac:dyDescent="0.4">
      <c r="A2001">
        <v>12001</v>
      </c>
      <c r="B2001" t="s">
        <v>6985</v>
      </c>
      <c r="C2001" t="s">
        <v>1776</v>
      </c>
    </row>
    <row r="2002" spans="1:3" x14ac:dyDescent="0.4">
      <c r="A2002">
        <v>12002</v>
      </c>
      <c r="B2002" t="s">
        <v>6986</v>
      </c>
      <c r="C2002" t="s">
        <v>827</v>
      </c>
    </row>
    <row r="2003" spans="1:3" x14ac:dyDescent="0.4">
      <c r="A2003">
        <v>12003</v>
      </c>
      <c r="B2003" t="s">
        <v>6987</v>
      </c>
      <c r="C2003" t="s">
        <v>931</v>
      </c>
    </row>
    <row r="2004" spans="1:3" x14ac:dyDescent="0.4">
      <c r="A2004">
        <v>12004</v>
      </c>
      <c r="B2004" t="s">
        <v>6988</v>
      </c>
      <c r="C2004" t="s">
        <v>2575</v>
      </c>
    </row>
    <row r="2005" spans="1:3" x14ac:dyDescent="0.4">
      <c r="A2005">
        <v>12005</v>
      </c>
      <c r="B2005" t="s">
        <v>6989</v>
      </c>
      <c r="C2005" t="s">
        <v>507</v>
      </c>
    </row>
    <row r="2006" spans="1:3" x14ac:dyDescent="0.4">
      <c r="A2006">
        <v>12007</v>
      </c>
      <c r="B2006" t="s">
        <v>6990</v>
      </c>
      <c r="C2006" t="s">
        <v>1666</v>
      </c>
    </row>
    <row r="2007" spans="1:3" x14ac:dyDescent="0.4">
      <c r="A2007">
        <v>12006</v>
      </c>
      <c r="B2007" t="s">
        <v>6991</v>
      </c>
      <c r="C2007" t="s">
        <v>507</v>
      </c>
    </row>
    <row r="2008" spans="1:3" x14ac:dyDescent="0.4">
      <c r="A2008">
        <v>12009</v>
      </c>
      <c r="B2008" t="s">
        <v>6992</v>
      </c>
      <c r="C2008" t="s">
        <v>1181</v>
      </c>
    </row>
    <row r="2009" spans="1:3" x14ac:dyDescent="0.4">
      <c r="A2009">
        <v>12008</v>
      </c>
      <c r="B2009" t="s">
        <v>6993</v>
      </c>
      <c r="C2009" t="s">
        <v>2575</v>
      </c>
    </row>
    <row r="2010" spans="1:3" x14ac:dyDescent="0.4">
      <c r="A2010">
        <v>12010</v>
      </c>
      <c r="B2010" t="s">
        <v>6994</v>
      </c>
      <c r="C2010" t="s">
        <v>510</v>
      </c>
    </row>
    <row r="2011" spans="1:3" x14ac:dyDescent="0.4">
      <c r="A2011">
        <v>12011</v>
      </c>
      <c r="B2011" t="s">
        <v>6995</v>
      </c>
      <c r="C2011" t="s">
        <v>1674</v>
      </c>
    </row>
    <row r="2012" spans="1:3" x14ac:dyDescent="0.4">
      <c r="A2012">
        <v>12013</v>
      </c>
      <c r="B2012" t="s">
        <v>6996</v>
      </c>
      <c r="C2012" t="s">
        <v>497</v>
      </c>
    </row>
    <row r="2013" spans="1:3" x14ac:dyDescent="0.4">
      <c r="A2013">
        <v>12012</v>
      </c>
      <c r="B2013" t="s">
        <v>6997</v>
      </c>
      <c r="C2013" t="s">
        <v>926</v>
      </c>
    </row>
    <row r="2014" spans="1:3" x14ac:dyDescent="0.4">
      <c r="A2014">
        <v>12014</v>
      </c>
      <c r="B2014" t="s">
        <v>6998</v>
      </c>
      <c r="C2014" t="s">
        <v>1899</v>
      </c>
    </row>
    <row r="2015" spans="1:3" x14ac:dyDescent="0.4">
      <c r="A2015">
        <v>12015</v>
      </c>
      <c r="B2015" t="s">
        <v>6999</v>
      </c>
      <c r="C2015" t="s">
        <v>1040</v>
      </c>
    </row>
    <row r="2016" spans="1:3" x14ac:dyDescent="0.4">
      <c r="A2016">
        <v>12016</v>
      </c>
      <c r="B2016" t="s">
        <v>7000</v>
      </c>
      <c r="C2016" t="s">
        <v>1036</v>
      </c>
    </row>
    <row r="2017" spans="1:3" x14ac:dyDescent="0.4">
      <c r="A2017">
        <v>12017</v>
      </c>
      <c r="B2017" t="s">
        <v>7001</v>
      </c>
      <c r="C2017" t="s">
        <v>2120</v>
      </c>
    </row>
    <row r="2018" spans="1:3" x14ac:dyDescent="0.4">
      <c r="A2018">
        <v>12018</v>
      </c>
      <c r="B2018" t="s">
        <v>7002</v>
      </c>
      <c r="C2018" t="s">
        <v>926</v>
      </c>
    </row>
    <row r="2019" spans="1:3" x14ac:dyDescent="0.4">
      <c r="A2019">
        <v>12019</v>
      </c>
      <c r="B2019" t="s">
        <v>7003</v>
      </c>
      <c r="C2019" t="s">
        <v>705</v>
      </c>
    </row>
    <row r="2020" spans="1:3" x14ac:dyDescent="0.4">
      <c r="A2020">
        <v>12020</v>
      </c>
      <c r="B2020" t="s">
        <v>7004</v>
      </c>
      <c r="C2020" t="s">
        <v>349</v>
      </c>
    </row>
    <row r="2021" spans="1:3" x14ac:dyDescent="0.4">
      <c r="A2021">
        <v>12021</v>
      </c>
      <c r="B2021" t="s">
        <v>7005</v>
      </c>
      <c r="C2021" t="s">
        <v>1900</v>
      </c>
    </row>
    <row r="2022" spans="1:3" x14ac:dyDescent="0.4">
      <c r="A2022">
        <v>12022</v>
      </c>
      <c r="B2022" t="s">
        <v>7006</v>
      </c>
      <c r="C2022" t="s">
        <v>926</v>
      </c>
    </row>
    <row r="2023" spans="1:3" x14ac:dyDescent="0.4">
      <c r="A2023">
        <v>12023</v>
      </c>
      <c r="B2023" t="s">
        <v>7007</v>
      </c>
      <c r="C2023" t="s">
        <v>1443</v>
      </c>
    </row>
    <row r="2024" spans="1:3" x14ac:dyDescent="0.4">
      <c r="A2024">
        <v>12024</v>
      </c>
      <c r="B2024" t="s">
        <v>7008</v>
      </c>
      <c r="C2024" t="s">
        <v>1036</v>
      </c>
    </row>
    <row r="2025" spans="1:3" x14ac:dyDescent="0.4">
      <c r="A2025">
        <v>12025</v>
      </c>
      <c r="B2025" t="s">
        <v>7009</v>
      </c>
      <c r="C2025" t="s">
        <v>923</v>
      </c>
    </row>
    <row r="2026" spans="1:3" x14ac:dyDescent="0.4">
      <c r="A2026">
        <v>12026</v>
      </c>
      <c r="B2026" t="s">
        <v>7010</v>
      </c>
      <c r="C2026" t="s">
        <v>1666</v>
      </c>
    </row>
    <row r="2027" spans="1:3" x14ac:dyDescent="0.4">
      <c r="A2027">
        <v>12027</v>
      </c>
      <c r="B2027" t="s">
        <v>7011</v>
      </c>
      <c r="C2027" t="s">
        <v>497</v>
      </c>
    </row>
    <row r="2028" spans="1:3" x14ac:dyDescent="0.4">
      <c r="A2028">
        <v>12028</v>
      </c>
      <c r="B2028" t="s">
        <v>7012</v>
      </c>
      <c r="C2028" t="s">
        <v>5529</v>
      </c>
    </row>
    <row r="2029" spans="1:3" x14ac:dyDescent="0.4">
      <c r="A2029">
        <v>12029</v>
      </c>
      <c r="B2029" t="s">
        <v>7013</v>
      </c>
      <c r="C2029" t="s">
        <v>926</v>
      </c>
    </row>
    <row r="2030" spans="1:3" x14ac:dyDescent="0.4">
      <c r="A2030">
        <v>12030</v>
      </c>
      <c r="B2030" t="s">
        <v>7014</v>
      </c>
      <c r="C2030" t="s">
        <v>1437</v>
      </c>
    </row>
    <row r="2031" spans="1:3" x14ac:dyDescent="0.4">
      <c r="A2031">
        <v>12031</v>
      </c>
      <c r="B2031" t="s">
        <v>7015</v>
      </c>
      <c r="C2031" t="s">
        <v>2376</v>
      </c>
    </row>
    <row r="2032" spans="1:3" x14ac:dyDescent="0.4">
      <c r="A2032">
        <v>12032</v>
      </c>
      <c r="B2032" t="s">
        <v>7016</v>
      </c>
      <c r="C2032" t="s">
        <v>2379</v>
      </c>
    </row>
    <row r="2033" spans="1:3" x14ac:dyDescent="0.4">
      <c r="A2033">
        <v>12033</v>
      </c>
      <c r="B2033" t="s">
        <v>7017</v>
      </c>
      <c r="C2033" t="s">
        <v>1552</v>
      </c>
    </row>
    <row r="2034" spans="1:3" x14ac:dyDescent="0.4">
      <c r="A2034">
        <v>12034</v>
      </c>
      <c r="B2034" t="s">
        <v>7018</v>
      </c>
      <c r="C2034" t="s">
        <v>827</v>
      </c>
    </row>
    <row r="2035" spans="1:3" x14ac:dyDescent="0.4">
      <c r="A2035">
        <v>12035</v>
      </c>
      <c r="B2035" t="s">
        <v>7019</v>
      </c>
      <c r="C2035" t="s">
        <v>1554</v>
      </c>
    </row>
    <row r="2036" spans="1:3" x14ac:dyDescent="0.4">
      <c r="A2036">
        <v>12036</v>
      </c>
      <c r="B2036" t="s">
        <v>7020</v>
      </c>
      <c r="C2036" t="s">
        <v>223</v>
      </c>
    </row>
    <row r="2037" spans="1:3" x14ac:dyDescent="0.4">
      <c r="A2037">
        <v>12037</v>
      </c>
      <c r="B2037" t="s">
        <v>7021</v>
      </c>
      <c r="C2037" t="s">
        <v>2109</v>
      </c>
    </row>
    <row r="2038" spans="1:3" x14ac:dyDescent="0.4">
      <c r="A2038">
        <v>12038</v>
      </c>
      <c r="B2038" t="s">
        <v>7022</v>
      </c>
      <c r="C2038" t="s">
        <v>346</v>
      </c>
    </row>
    <row r="2039" spans="1:3" x14ac:dyDescent="0.4">
      <c r="A2039">
        <v>12039</v>
      </c>
      <c r="B2039" t="s">
        <v>7023</v>
      </c>
      <c r="C2039" t="s">
        <v>2109</v>
      </c>
    </row>
    <row r="2040" spans="1:3" x14ac:dyDescent="0.4">
      <c r="A2040">
        <v>12040</v>
      </c>
      <c r="B2040" t="s">
        <v>7024</v>
      </c>
      <c r="C2040" t="s">
        <v>1036</v>
      </c>
    </row>
    <row r="2041" spans="1:3" x14ac:dyDescent="0.4">
      <c r="A2041">
        <v>12041</v>
      </c>
      <c r="B2041" t="s">
        <v>7025</v>
      </c>
      <c r="C2041" t="s">
        <v>1046</v>
      </c>
    </row>
    <row r="2042" spans="1:3" x14ac:dyDescent="0.4">
      <c r="A2042">
        <v>12042</v>
      </c>
      <c r="B2042" t="s">
        <v>7026</v>
      </c>
      <c r="C2042" t="s">
        <v>507</v>
      </c>
    </row>
    <row r="2043" spans="1:3" x14ac:dyDescent="0.4">
      <c r="A2043">
        <v>12043</v>
      </c>
      <c r="B2043" t="s">
        <v>7027</v>
      </c>
      <c r="C2043" t="s">
        <v>817</v>
      </c>
    </row>
    <row r="2044" spans="1:3" x14ac:dyDescent="0.4">
      <c r="A2044">
        <v>12044</v>
      </c>
      <c r="B2044" t="s">
        <v>7028</v>
      </c>
      <c r="C2044" t="s">
        <v>1049</v>
      </c>
    </row>
    <row r="2045" spans="1:3" x14ac:dyDescent="0.4">
      <c r="A2045">
        <v>12045</v>
      </c>
      <c r="B2045" t="s">
        <v>7029</v>
      </c>
      <c r="C2045" t="s">
        <v>931</v>
      </c>
    </row>
    <row r="2046" spans="1:3" x14ac:dyDescent="0.4">
      <c r="A2046">
        <v>12046</v>
      </c>
      <c r="B2046" t="s">
        <v>7030</v>
      </c>
      <c r="C2046" t="s">
        <v>2007</v>
      </c>
    </row>
    <row r="2047" spans="1:3" x14ac:dyDescent="0.4">
      <c r="A2047">
        <v>12047</v>
      </c>
      <c r="B2047" t="s">
        <v>7031</v>
      </c>
      <c r="C2047" t="s">
        <v>2117</v>
      </c>
    </row>
    <row r="2048" spans="1:3" x14ac:dyDescent="0.4">
      <c r="A2048">
        <v>12048</v>
      </c>
      <c r="B2048" t="s">
        <v>7032</v>
      </c>
      <c r="C2048" t="s">
        <v>300</v>
      </c>
    </row>
    <row r="2049" spans="1:3" x14ac:dyDescent="0.4">
      <c r="A2049">
        <v>12049</v>
      </c>
      <c r="B2049" t="s">
        <v>7033</v>
      </c>
      <c r="C2049" t="s">
        <v>2007</v>
      </c>
    </row>
    <row r="2050" spans="1:3" x14ac:dyDescent="0.4">
      <c r="A2050">
        <v>12050</v>
      </c>
      <c r="B2050" t="s">
        <v>7034</v>
      </c>
      <c r="C2050" t="s">
        <v>715</v>
      </c>
    </row>
    <row r="2051" spans="1:3" x14ac:dyDescent="0.4">
      <c r="A2051">
        <v>12051</v>
      </c>
      <c r="B2051" t="s">
        <v>7035</v>
      </c>
      <c r="C2051" t="s">
        <v>926</v>
      </c>
    </row>
    <row r="2052" spans="1:3" x14ac:dyDescent="0.4">
      <c r="A2052">
        <v>12052</v>
      </c>
      <c r="B2052" t="s">
        <v>7036</v>
      </c>
      <c r="C2052" t="s">
        <v>497</v>
      </c>
    </row>
    <row r="2053" spans="1:3" x14ac:dyDescent="0.4">
      <c r="A2053">
        <v>12053</v>
      </c>
      <c r="B2053" t="s">
        <v>7037</v>
      </c>
      <c r="C2053" t="s">
        <v>1905</v>
      </c>
    </row>
    <row r="2054" spans="1:3" x14ac:dyDescent="0.4">
      <c r="A2054">
        <v>12054</v>
      </c>
      <c r="B2054" t="s">
        <v>935</v>
      </c>
      <c r="C2054" t="s">
        <v>935</v>
      </c>
    </row>
    <row r="2055" spans="1:3" x14ac:dyDescent="0.4">
      <c r="A2055">
        <v>12055</v>
      </c>
      <c r="B2055" t="s">
        <v>7038</v>
      </c>
      <c r="C2055" t="s">
        <v>935</v>
      </c>
    </row>
    <row r="2056" spans="1:3" x14ac:dyDescent="0.4">
      <c r="A2056">
        <v>12056</v>
      </c>
      <c r="B2056" t="s">
        <v>7039</v>
      </c>
      <c r="C2056" t="s">
        <v>1672</v>
      </c>
    </row>
    <row r="2057" spans="1:3" x14ac:dyDescent="0.4">
      <c r="A2057">
        <v>12057</v>
      </c>
      <c r="B2057" t="s">
        <v>7040</v>
      </c>
      <c r="C2057" t="s">
        <v>1160</v>
      </c>
    </row>
    <row r="2058" spans="1:3" x14ac:dyDescent="0.4">
      <c r="A2058">
        <v>12058</v>
      </c>
      <c r="B2058" t="s">
        <v>7041</v>
      </c>
      <c r="C2058" t="s">
        <v>1778</v>
      </c>
    </row>
    <row r="2059" spans="1:3" x14ac:dyDescent="0.4">
      <c r="A2059">
        <v>12059</v>
      </c>
      <c r="B2059" t="s">
        <v>7042</v>
      </c>
      <c r="C2059" t="s">
        <v>1899</v>
      </c>
    </row>
    <row r="2060" spans="1:3" x14ac:dyDescent="0.4">
      <c r="A2060">
        <v>12060</v>
      </c>
      <c r="B2060" t="s">
        <v>7043</v>
      </c>
      <c r="C2060" t="s">
        <v>2109</v>
      </c>
    </row>
    <row r="2061" spans="1:3" x14ac:dyDescent="0.4">
      <c r="A2061">
        <v>12061</v>
      </c>
      <c r="B2061" t="s">
        <v>7044</v>
      </c>
      <c r="C2061" t="s">
        <v>82</v>
      </c>
    </row>
    <row r="2062" spans="1:3" x14ac:dyDescent="0.4">
      <c r="A2062">
        <v>12062</v>
      </c>
      <c r="B2062" t="s">
        <v>7045</v>
      </c>
      <c r="C2062" t="s">
        <v>1660</v>
      </c>
    </row>
    <row r="2063" spans="1:3" x14ac:dyDescent="0.4">
      <c r="A2063">
        <v>12063</v>
      </c>
      <c r="B2063" t="s">
        <v>7046</v>
      </c>
      <c r="C2063" t="s">
        <v>1042</v>
      </c>
    </row>
    <row r="2064" spans="1:3" x14ac:dyDescent="0.4">
      <c r="A2064">
        <v>12065</v>
      </c>
      <c r="B2064" t="s">
        <v>7047</v>
      </c>
      <c r="C2064" t="s">
        <v>1662</v>
      </c>
    </row>
    <row r="2065" spans="1:3" x14ac:dyDescent="0.4">
      <c r="A2065">
        <v>12064</v>
      </c>
      <c r="B2065" t="s">
        <v>7048</v>
      </c>
      <c r="C2065" t="s">
        <v>5463</v>
      </c>
    </row>
    <row r="2066" spans="1:3" x14ac:dyDescent="0.4">
      <c r="A2066">
        <v>12066</v>
      </c>
      <c r="B2066" t="s">
        <v>7049</v>
      </c>
      <c r="C2066" t="s">
        <v>1556</v>
      </c>
    </row>
    <row r="2067" spans="1:3" x14ac:dyDescent="0.4">
      <c r="A2067">
        <v>12067</v>
      </c>
      <c r="B2067" t="s">
        <v>7050</v>
      </c>
      <c r="C2067" t="s">
        <v>1776</v>
      </c>
    </row>
    <row r="2068" spans="1:3" x14ac:dyDescent="0.4">
      <c r="A2068">
        <v>12069</v>
      </c>
      <c r="B2068" t="s">
        <v>7051</v>
      </c>
      <c r="C2068" t="s">
        <v>1674</v>
      </c>
    </row>
    <row r="2069" spans="1:3" x14ac:dyDescent="0.4">
      <c r="A2069">
        <v>12070</v>
      </c>
      <c r="B2069" t="s">
        <v>7052</v>
      </c>
      <c r="C2069" t="s">
        <v>927</v>
      </c>
    </row>
    <row r="2070" spans="1:3" x14ac:dyDescent="0.4">
      <c r="A2070">
        <v>12068</v>
      </c>
      <c r="B2070" t="s">
        <v>7053</v>
      </c>
      <c r="C2070" t="s">
        <v>1463</v>
      </c>
    </row>
    <row r="2071" spans="1:3" x14ac:dyDescent="0.4">
      <c r="A2071">
        <v>12071</v>
      </c>
      <c r="B2071" t="s">
        <v>7054</v>
      </c>
      <c r="C2071" t="s">
        <v>497</v>
      </c>
    </row>
    <row r="2072" spans="1:3" x14ac:dyDescent="0.4">
      <c r="A2072">
        <v>12072</v>
      </c>
      <c r="B2072" t="s">
        <v>7055</v>
      </c>
      <c r="C2072" t="s">
        <v>1433</v>
      </c>
    </row>
    <row r="2073" spans="1:3" x14ac:dyDescent="0.4">
      <c r="A2073">
        <v>12073</v>
      </c>
      <c r="B2073" t="s">
        <v>7056</v>
      </c>
      <c r="C2073" t="s">
        <v>701</v>
      </c>
    </row>
    <row r="2074" spans="1:3" x14ac:dyDescent="0.4">
      <c r="A2074">
        <v>12074</v>
      </c>
      <c r="B2074" t="s">
        <v>7057</v>
      </c>
      <c r="C2074" t="s">
        <v>1660</v>
      </c>
    </row>
    <row r="2075" spans="1:3" x14ac:dyDescent="0.4">
      <c r="A2075">
        <v>12075</v>
      </c>
      <c r="B2075" t="s">
        <v>7058</v>
      </c>
      <c r="C2075" t="s">
        <v>2525</v>
      </c>
    </row>
    <row r="2076" spans="1:3" x14ac:dyDescent="0.4">
      <c r="A2076">
        <v>12076</v>
      </c>
      <c r="B2076" t="s">
        <v>7059</v>
      </c>
      <c r="C2076" t="s">
        <v>2578</v>
      </c>
    </row>
    <row r="2077" spans="1:3" x14ac:dyDescent="0.4">
      <c r="A2077">
        <v>12077</v>
      </c>
      <c r="B2077" t="s">
        <v>7060</v>
      </c>
      <c r="C2077" t="s">
        <v>827</v>
      </c>
    </row>
    <row r="2078" spans="1:3" x14ac:dyDescent="0.4">
      <c r="A2078">
        <v>12078</v>
      </c>
      <c r="B2078" t="s">
        <v>7061</v>
      </c>
      <c r="C2078" t="s">
        <v>2007</v>
      </c>
    </row>
    <row r="2079" spans="1:3" x14ac:dyDescent="0.4">
      <c r="A2079">
        <v>12079</v>
      </c>
      <c r="B2079" t="s">
        <v>699</v>
      </c>
      <c r="C2079" t="s">
        <v>699</v>
      </c>
    </row>
    <row r="2080" spans="1:3" x14ac:dyDescent="0.4">
      <c r="A2080">
        <v>12080</v>
      </c>
      <c r="B2080" t="s">
        <v>7062</v>
      </c>
      <c r="C2080" t="s">
        <v>1161</v>
      </c>
    </row>
    <row r="2081" spans="1:3" x14ac:dyDescent="0.4">
      <c r="A2081">
        <v>12081</v>
      </c>
      <c r="B2081" t="s">
        <v>7063</v>
      </c>
      <c r="C2081" t="s">
        <v>510</v>
      </c>
    </row>
    <row r="2082" spans="1:3" x14ac:dyDescent="0.4">
      <c r="A2082">
        <v>12082</v>
      </c>
      <c r="B2082" t="s">
        <v>818</v>
      </c>
      <c r="C2082" t="s">
        <v>293</v>
      </c>
    </row>
    <row r="2083" spans="1:3" x14ac:dyDescent="0.4">
      <c r="A2083">
        <v>12083</v>
      </c>
      <c r="B2083" t="s">
        <v>7064</v>
      </c>
      <c r="C2083" t="s">
        <v>297</v>
      </c>
    </row>
    <row r="2084" spans="1:3" x14ac:dyDescent="0.4">
      <c r="A2084">
        <v>12084</v>
      </c>
      <c r="B2084" t="s">
        <v>7065</v>
      </c>
      <c r="C2084" t="s">
        <v>1166</v>
      </c>
    </row>
    <row r="2085" spans="1:3" x14ac:dyDescent="0.4">
      <c r="A2085">
        <v>12086</v>
      </c>
      <c r="B2085" t="s">
        <v>7066</v>
      </c>
      <c r="C2085" t="s">
        <v>431</v>
      </c>
    </row>
    <row r="2086" spans="1:3" x14ac:dyDescent="0.4">
      <c r="A2086">
        <v>12085</v>
      </c>
      <c r="B2086" t="s">
        <v>7067</v>
      </c>
      <c r="C2086" t="s">
        <v>1309</v>
      </c>
    </row>
    <row r="2087" spans="1:3" x14ac:dyDescent="0.4">
      <c r="A2087">
        <v>12087</v>
      </c>
      <c r="B2087" t="s">
        <v>7068</v>
      </c>
      <c r="C2087" t="s">
        <v>1179</v>
      </c>
    </row>
    <row r="2088" spans="1:3" x14ac:dyDescent="0.4">
      <c r="A2088">
        <v>12088</v>
      </c>
      <c r="B2088" t="s">
        <v>7069</v>
      </c>
      <c r="C2088" t="s">
        <v>2643</v>
      </c>
    </row>
    <row r="2089" spans="1:3" x14ac:dyDescent="0.4">
      <c r="A2089">
        <v>12089</v>
      </c>
      <c r="B2089" t="s">
        <v>7070</v>
      </c>
      <c r="C2089" t="s">
        <v>432</v>
      </c>
    </row>
    <row r="2090" spans="1:3" x14ac:dyDescent="0.4">
      <c r="A2090">
        <v>12090</v>
      </c>
      <c r="B2090" t="s">
        <v>7071</v>
      </c>
      <c r="C2090" t="s">
        <v>709</v>
      </c>
    </row>
    <row r="2091" spans="1:3" x14ac:dyDescent="0.4">
      <c r="A2091">
        <v>12091</v>
      </c>
      <c r="B2091" t="s">
        <v>7072</v>
      </c>
      <c r="C2091" t="s">
        <v>1554</v>
      </c>
    </row>
    <row r="2092" spans="1:3" x14ac:dyDescent="0.4">
      <c r="A2092">
        <v>12092</v>
      </c>
      <c r="B2092" t="s">
        <v>7073</v>
      </c>
      <c r="C2092" t="s">
        <v>1663</v>
      </c>
    </row>
    <row r="2093" spans="1:3" x14ac:dyDescent="0.4">
      <c r="A2093">
        <v>12093</v>
      </c>
      <c r="B2093" t="s">
        <v>7074</v>
      </c>
      <c r="C2093" t="s">
        <v>1167</v>
      </c>
    </row>
    <row r="2094" spans="1:3" x14ac:dyDescent="0.4">
      <c r="A2094">
        <v>12094</v>
      </c>
      <c r="B2094" t="s">
        <v>7075</v>
      </c>
      <c r="C2094" t="s">
        <v>2226</v>
      </c>
    </row>
    <row r="2095" spans="1:3" x14ac:dyDescent="0.4">
      <c r="A2095">
        <v>12095</v>
      </c>
      <c r="B2095" t="s">
        <v>7076</v>
      </c>
      <c r="C2095" t="s">
        <v>608</v>
      </c>
    </row>
    <row r="2096" spans="1:3" x14ac:dyDescent="0.4">
      <c r="A2096">
        <v>12096</v>
      </c>
      <c r="B2096" t="s">
        <v>7077</v>
      </c>
      <c r="C2096" t="s">
        <v>1051</v>
      </c>
    </row>
    <row r="2097" spans="1:3" x14ac:dyDescent="0.4">
      <c r="A2097">
        <v>12097</v>
      </c>
      <c r="B2097" t="s">
        <v>7078</v>
      </c>
      <c r="C2097" t="s">
        <v>1922</v>
      </c>
    </row>
    <row r="2098" spans="1:3" x14ac:dyDescent="0.4">
      <c r="A2098">
        <v>12098</v>
      </c>
      <c r="B2098" t="s">
        <v>7079</v>
      </c>
      <c r="C2098" t="s">
        <v>1434</v>
      </c>
    </row>
    <row r="2099" spans="1:3" x14ac:dyDescent="0.4">
      <c r="A2099">
        <v>12099</v>
      </c>
      <c r="B2099" t="s">
        <v>7080</v>
      </c>
      <c r="C2099" t="s">
        <v>432</v>
      </c>
    </row>
    <row r="2100" spans="1:3" x14ac:dyDescent="0.4">
      <c r="A2100">
        <v>12100</v>
      </c>
      <c r="B2100" t="s">
        <v>7081</v>
      </c>
      <c r="C2100" t="s">
        <v>703</v>
      </c>
    </row>
    <row r="2101" spans="1:3" x14ac:dyDescent="0.4">
      <c r="A2101">
        <v>12101</v>
      </c>
      <c r="B2101" t="s">
        <v>7082</v>
      </c>
      <c r="C2101" t="s">
        <v>355</v>
      </c>
    </row>
    <row r="2102" spans="1:3" x14ac:dyDescent="0.4">
      <c r="A2102">
        <v>12102</v>
      </c>
      <c r="B2102" t="s">
        <v>7083</v>
      </c>
      <c r="C2102" t="s">
        <v>719</v>
      </c>
    </row>
    <row r="2103" spans="1:3" x14ac:dyDescent="0.4">
      <c r="A2103">
        <v>12103</v>
      </c>
      <c r="B2103" t="s">
        <v>2219</v>
      </c>
      <c r="C2103" t="s">
        <v>2219</v>
      </c>
    </row>
    <row r="2104" spans="1:3" x14ac:dyDescent="0.4">
      <c r="A2104">
        <v>12104</v>
      </c>
      <c r="B2104" t="s">
        <v>7084</v>
      </c>
      <c r="C2104" t="s">
        <v>2117</v>
      </c>
    </row>
    <row r="2105" spans="1:3" x14ac:dyDescent="0.4">
      <c r="A2105">
        <v>12105</v>
      </c>
      <c r="B2105" t="s">
        <v>7085</v>
      </c>
      <c r="C2105" t="s">
        <v>121</v>
      </c>
    </row>
    <row r="2106" spans="1:3" x14ac:dyDescent="0.4">
      <c r="A2106">
        <v>12106</v>
      </c>
      <c r="B2106" t="s">
        <v>7086</v>
      </c>
      <c r="C2106" t="s">
        <v>1778</v>
      </c>
    </row>
    <row r="2107" spans="1:3" x14ac:dyDescent="0.4">
      <c r="A2107">
        <v>12107</v>
      </c>
      <c r="B2107" t="s">
        <v>2126</v>
      </c>
      <c r="C2107" t="s">
        <v>2126</v>
      </c>
    </row>
    <row r="2108" spans="1:3" x14ac:dyDescent="0.4">
      <c r="A2108">
        <v>12108</v>
      </c>
      <c r="B2108" t="s">
        <v>7087</v>
      </c>
      <c r="C2108" t="s">
        <v>1449</v>
      </c>
    </row>
    <row r="2109" spans="1:3" x14ac:dyDescent="0.4">
      <c r="A2109">
        <v>12110</v>
      </c>
      <c r="B2109" t="s">
        <v>7088</v>
      </c>
      <c r="C2109" t="s">
        <v>608</v>
      </c>
    </row>
    <row r="2110" spans="1:3" x14ac:dyDescent="0.4">
      <c r="A2110">
        <v>12109</v>
      </c>
      <c r="B2110" t="s">
        <v>7089</v>
      </c>
      <c r="C2110" t="s">
        <v>1306</v>
      </c>
    </row>
    <row r="2111" spans="1:3" x14ac:dyDescent="0.4">
      <c r="A2111">
        <v>12112</v>
      </c>
      <c r="B2111" t="s">
        <v>7090</v>
      </c>
      <c r="C2111" t="s">
        <v>2117</v>
      </c>
    </row>
    <row r="2112" spans="1:3" x14ac:dyDescent="0.4">
      <c r="A2112">
        <v>12111</v>
      </c>
      <c r="B2112" t="s">
        <v>7091</v>
      </c>
      <c r="C2112" t="s">
        <v>608</v>
      </c>
    </row>
    <row r="2113" spans="1:3" x14ac:dyDescent="0.4">
      <c r="A2113">
        <v>12114</v>
      </c>
      <c r="B2113" t="s">
        <v>7092</v>
      </c>
      <c r="C2113" t="s">
        <v>431</v>
      </c>
    </row>
    <row r="2114" spans="1:3" x14ac:dyDescent="0.4">
      <c r="A2114">
        <v>12113</v>
      </c>
      <c r="B2114" t="s">
        <v>7093</v>
      </c>
      <c r="C2114" t="s">
        <v>606</v>
      </c>
    </row>
    <row r="2115" spans="1:3" x14ac:dyDescent="0.4">
      <c r="A2115">
        <v>12115</v>
      </c>
      <c r="B2115" t="s">
        <v>7094</v>
      </c>
      <c r="C2115" t="s">
        <v>821</v>
      </c>
    </row>
    <row r="2116" spans="1:3" x14ac:dyDescent="0.4">
      <c r="A2116">
        <v>12116</v>
      </c>
      <c r="B2116" t="s">
        <v>7095</v>
      </c>
      <c r="C2116" t="s">
        <v>927</v>
      </c>
    </row>
    <row r="2117" spans="1:3" x14ac:dyDescent="0.4">
      <c r="A2117">
        <v>12117</v>
      </c>
      <c r="B2117" t="s">
        <v>7096</v>
      </c>
      <c r="C2117" t="s">
        <v>2117</v>
      </c>
    </row>
    <row r="2118" spans="1:3" x14ac:dyDescent="0.4">
      <c r="A2118">
        <v>12119</v>
      </c>
      <c r="B2118" t="s">
        <v>7097</v>
      </c>
      <c r="C2118" t="s">
        <v>507</v>
      </c>
    </row>
    <row r="2119" spans="1:3" x14ac:dyDescent="0.4">
      <c r="A2119">
        <v>12118</v>
      </c>
      <c r="B2119" t="s">
        <v>7098</v>
      </c>
      <c r="C2119" t="s">
        <v>1776</v>
      </c>
    </row>
    <row r="2120" spans="1:3" x14ac:dyDescent="0.4">
      <c r="A2120">
        <v>12121</v>
      </c>
      <c r="B2120" t="s">
        <v>7099</v>
      </c>
      <c r="C2120" t="s">
        <v>1440</v>
      </c>
    </row>
    <row r="2121" spans="1:3" x14ac:dyDescent="0.4">
      <c r="A2121">
        <v>12120</v>
      </c>
      <c r="B2121" t="s">
        <v>7100</v>
      </c>
      <c r="C2121" t="s">
        <v>2007</v>
      </c>
    </row>
    <row r="2122" spans="1:3" x14ac:dyDescent="0.4">
      <c r="A2122">
        <v>12122</v>
      </c>
      <c r="B2122" t="s">
        <v>7101</v>
      </c>
      <c r="C2122" t="s">
        <v>352</v>
      </c>
    </row>
    <row r="2123" spans="1:3" x14ac:dyDescent="0.4">
      <c r="A2123">
        <v>12123</v>
      </c>
      <c r="B2123" t="s">
        <v>7102</v>
      </c>
      <c r="C2123" t="s">
        <v>1660</v>
      </c>
    </row>
    <row r="2124" spans="1:3" x14ac:dyDescent="0.4">
      <c r="A2124">
        <v>12124</v>
      </c>
      <c r="B2124" t="s">
        <v>1785</v>
      </c>
      <c r="C2124" t="s">
        <v>1785</v>
      </c>
    </row>
    <row r="2125" spans="1:3" x14ac:dyDescent="0.4">
      <c r="A2125">
        <v>12125</v>
      </c>
      <c r="B2125" t="s">
        <v>7103</v>
      </c>
      <c r="C2125" t="s">
        <v>929</v>
      </c>
    </row>
    <row r="2126" spans="1:3" x14ac:dyDescent="0.4">
      <c r="A2126">
        <v>12126</v>
      </c>
      <c r="B2126" t="s">
        <v>7104</v>
      </c>
      <c r="C2126" t="s">
        <v>1785</v>
      </c>
    </row>
    <row r="2127" spans="1:3" x14ac:dyDescent="0.4">
      <c r="A2127">
        <v>12127</v>
      </c>
      <c r="B2127" t="s">
        <v>7105</v>
      </c>
      <c r="C2127" t="s">
        <v>2300</v>
      </c>
    </row>
    <row r="2128" spans="1:3" x14ac:dyDescent="0.4">
      <c r="A2128">
        <v>12128</v>
      </c>
      <c r="B2128" t="s">
        <v>7106</v>
      </c>
      <c r="C2128" t="s">
        <v>223</v>
      </c>
    </row>
    <row r="2129" spans="1:3" x14ac:dyDescent="0.4">
      <c r="A2129">
        <v>12130</v>
      </c>
      <c r="B2129" t="s">
        <v>7107</v>
      </c>
      <c r="C2129" t="s">
        <v>2309</v>
      </c>
    </row>
    <row r="2130" spans="1:3" x14ac:dyDescent="0.4">
      <c r="A2130">
        <v>12129</v>
      </c>
      <c r="B2130" t="s">
        <v>7108</v>
      </c>
      <c r="C2130" t="s">
        <v>228</v>
      </c>
    </row>
    <row r="2131" spans="1:3" x14ac:dyDescent="0.4">
      <c r="A2131">
        <v>12132</v>
      </c>
      <c r="B2131" t="s">
        <v>7109</v>
      </c>
      <c r="C2131" t="s">
        <v>603</v>
      </c>
    </row>
    <row r="2132" spans="1:3" x14ac:dyDescent="0.4">
      <c r="A2132">
        <v>12131</v>
      </c>
      <c r="B2132" t="s">
        <v>7110</v>
      </c>
      <c r="C2132" t="s">
        <v>602</v>
      </c>
    </row>
    <row r="2133" spans="1:3" x14ac:dyDescent="0.4">
      <c r="A2133">
        <v>12133</v>
      </c>
      <c r="B2133" t="s">
        <v>7111</v>
      </c>
      <c r="C2133" t="s">
        <v>1288</v>
      </c>
    </row>
    <row r="2134" spans="1:3" x14ac:dyDescent="0.4">
      <c r="A2134">
        <v>12134</v>
      </c>
      <c r="B2134" t="s">
        <v>7112</v>
      </c>
      <c r="C2134" t="s">
        <v>1554</v>
      </c>
    </row>
    <row r="2135" spans="1:3" x14ac:dyDescent="0.4">
      <c r="A2135">
        <v>12135</v>
      </c>
      <c r="B2135" t="s">
        <v>7113</v>
      </c>
      <c r="C2135" t="s">
        <v>1789</v>
      </c>
    </row>
    <row r="2136" spans="1:3" x14ac:dyDescent="0.4">
      <c r="A2136">
        <v>12136</v>
      </c>
      <c r="B2136" t="s">
        <v>7114</v>
      </c>
      <c r="C2136" t="s">
        <v>2007</v>
      </c>
    </row>
    <row r="2137" spans="1:3" x14ac:dyDescent="0.4">
      <c r="A2137">
        <v>12137</v>
      </c>
      <c r="B2137" t="s">
        <v>7115</v>
      </c>
      <c r="C2137" t="s">
        <v>2320</v>
      </c>
    </row>
    <row r="2138" spans="1:3" x14ac:dyDescent="0.4">
      <c r="A2138">
        <v>12138</v>
      </c>
      <c r="B2138" t="s">
        <v>7116</v>
      </c>
      <c r="C2138" t="s">
        <v>1565</v>
      </c>
    </row>
    <row r="2139" spans="1:3" x14ac:dyDescent="0.4">
      <c r="A2139">
        <v>12139</v>
      </c>
      <c r="B2139" t="s">
        <v>7117</v>
      </c>
      <c r="C2139" t="s">
        <v>2112</v>
      </c>
    </row>
    <row r="2140" spans="1:3" x14ac:dyDescent="0.4">
      <c r="A2140">
        <v>12140</v>
      </c>
      <c r="B2140" t="s">
        <v>7118</v>
      </c>
      <c r="C2140" t="s">
        <v>2007</v>
      </c>
    </row>
    <row r="2141" spans="1:3" x14ac:dyDescent="0.4">
      <c r="A2141">
        <v>12141</v>
      </c>
      <c r="B2141" t="s">
        <v>7119</v>
      </c>
      <c r="C2141" t="s">
        <v>1430</v>
      </c>
    </row>
    <row r="2142" spans="1:3" x14ac:dyDescent="0.4">
      <c r="A2142">
        <v>12142</v>
      </c>
      <c r="B2142" t="s">
        <v>7120</v>
      </c>
      <c r="C2142" t="s">
        <v>1430</v>
      </c>
    </row>
    <row r="2143" spans="1:3" x14ac:dyDescent="0.4">
      <c r="A2143">
        <v>12143</v>
      </c>
      <c r="B2143" t="s">
        <v>7121</v>
      </c>
      <c r="C2143" t="s">
        <v>2306</v>
      </c>
    </row>
    <row r="2144" spans="1:3" x14ac:dyDescent="0.4">
      <c r="A2144">
        <v>12144</v>
      </c>
      <c r="B2144" t="s">
        <v>7122</v>
      </c>
      <c r="C2144" t="s">
        <v>300</v>
      </c>
    </row>
    <row r="2145" spans="1:3" x14ac:dyDescent="0.4">
      <c r="A2145">
        <v>12145</v>
      </c>
      <c r="B2145" t="s">
        <v>7123</v>
      </c>
      <c r="C2145" t="s">
        <v>1168</v>
      </c>
    </row>
    <row r="2146" spans="1:3" x14ac:dyDescent="0.4">
      <c r="A2146">
        <v>12146</v>
      </c>
      <c r="B2146" t="s">
        <v>7124</v>
      </c>
      <c r="C2146" t="s">
        <v>499</v>
      </c>
    </row>
    <row r="2147" spans="1:3" x14ac:dyDescent="0.4">
      <c r="A2147">
        <v>12147</v>
      </c>
      <c r="B2147" t="s">
        <v>7125</v>
      </c>
      <c r="C2147" t="s">
        <v>2007</v>
      </c>
    </row>
    <row r="2148" spans="1:3" x14ac:dyDescent="0.4">
      <c r="A2148">
        <v>12148</v>
      </c>
      <c r="B2148" t="s">
        <v>7126</v>
      </c>
      <c r="C2148" t="s">
        <v>2115</v>
      </c>
    </row>
    <row r="2149" spans="1:3" x14ac:dyDescent="0.4">
      <c r="A2149">
        <v>12149</v>
      </c>
      <c r="B2149" t="s">
        <v>7127</v>
      </c>
      <c r="C2149" t="s">
        <v>1999</v>
      </c>
    </row>
    <row r="2150" spans="1:3" x14ac:dyDescent="0.4">
      <c r="A2150">
        <v>12150</v>
      </c>
      <c r="B2150" t="s">
        <v>7128</v>
      </c>
      <c r="C2150" t="s">
        <v>1430</v>
      </c>
    </row>
    <row r="2151" spans="1:3" x14ac:dyDescent="0.4">
      <c r="A2151">
        <v>12151</v>
      </c>
      <c r="B2151" t="s">
        <v>7129</v>
      </c>
      <c r="C2151" t="s">
        <v>1283</v>
      </c>
    </row>
    <row r="2152" spans="1:3" x14ac:dyDescent="0.4">
      <c r="A2152">
        <v>12152</v>
      </c>
      <c r="B2152" t="s">
        <v>7130</v>
      </c>
      <c r="C2152" t="s">
        <v>1036</v>
      </c>
    </row>
    <row r="2153" spans="1:3" x14ac:dyDescent="0.4">
      <c r="A2153">
        <v>12153</v>
      </c>
      <c r="B2153" t="s">
        <v>7131</v>
      </c>
      <c r="C2153" t="s">
        <v>1550</v>
      </c>
    </row>
    <row r="2154" spans="1:3" x14ac:dyDescent="0.4">
      <c r="A2154">
        <v>12154</v>
      </c>
      <c r="B2154" t="s">
        <v>7132</v>
      </c>
      <c r="C2154" t="s">
        <v>2000</v>
      </c>
    </row>
    <row r="2155" spans="1:3" x14ac:dyDescent="0.4">
      <c r="A2155">
        <v>12155</v>
      </c>
      <c r="B2155" t="s">
        <v>7133</v>
      </c>
      <c r="C2155" t="s">
        <v>2230</v>
      </c>
    </row>
    <row r="2156" spans="1:3" x14ac:dyDescent="0.4">
      <c r="A2156">
        <v>12156</v>
      </c>
      <c r="B2156" t="s">
        <v>7134</v>
      </c>
      <c r="C2156" t="s">
        <v>2645</v>
      </c>
    </row>
    <row r="2157" spans="1:3" x14ac:dyDescent="0.4">
      <c r="A2157">
        <v>12157</v>
      </c>
      <c r="B2157" t="s">
        <v>7135</v>
      </c>
      <c r="C2157" t="s">
        <v>1451</v>
      </c>
    </row>
    <row r="2158" spans="1:3" x14ac:dyDescent="0.4">
      <c r="A2158">
        <v>12158</v>
      </c>
      <c r="B2158" t="s">
        <v>7136</v>
      </c>
      <c r="C2158" t="s">
        <v>1920</v>
      </c>
    </row>
    <row r="2159" spans="1:3" x14ac:dyDescent="0.4">
      <c r="A2159">
        <v>12160</v>
      </c>
      <c r="B2159" t="s">
        <v>7137</v>
      </c>
      <c r="C2159" t="s">
        <v>707</v>
      </c>
    </row>
    <row r="2160" spans="1:3" x14ac:dyDescent="0.4">
      <c r="A2160">
        <v>12159</v>
      </c>
      <c r="B2160" t="s">
        <v>7138</v>
      </c>
      <c r="C2160" t="s">
        <v>819</v>
      </c>
    </row>
    <row r="2161" spans="1:3" x14ac:dyDescent="0.4">
      <c r="A2161">
        <v>12162</v>
      </c>
      <c r="B2161" t="s">
        <v>7139</v>
      </c>
      <c r="C2161" t="s">
        <v>2458</v>
      </c>
    </row>
    <row r="2162" spans="1:3" x14ac:dyDescent="0.4">
      <c r="A2162">
        <v>12161</v>
      </c>
      <c r="B2162" t="s">
        <v>7140</v>
      </c>
      <c r="C2162" t="s">
        <v>2312</v>
      </c>
    </row>
    <row r="2163" spans="1:3" x14ac:dyDescent="0.4">
      <c r="A2163">
        <v>12164</v>
      </c>
      <c r="B2163" t="s">
        <v>7141</v>
      </c>
      <c r="C2163" t="s">
        <v>1926</v>
      </c>
    </row>
    <row r="2164" spans="1:3" x14ac:dyDescent="0.4">
      <c r="A2164">
        <v>12163</v>
      </c>
      <c r="B2164" t="s">
        <v>7142</v>
      </c>
      <c r="C2164" t="s">
        <v>350</v>
      </c>
    </row>
    <row r="2165" spans="1:3" x14ac:dyDescent="0.4">
      <c r="A2165">
        <v>12165</v>
      </c>
      <c r="B2165" t="s">
        <v>7143</v>
      </c>
      <c r="C2165" t="s">
        <v>1787</v>
      </c>
    </row>
    <row r="2166" spans="1:3" x14ac:dyDescent="0.4">
      <c r="A2166">
        <v>12166</v>
      </c>
      <c r="B2166" t="s">
        <v>7144</v>
      </c>
      <c r="C2166" t="s">
        <v>1930</v>
      </c>
    </row>
    <row r="2167" spans="1:3" x14ac:dyDescent="0.4">
      <c r="A2167">
        <v>12167</v>
      </c>
      <c r="B2167" t="s">
        <v>7145</v>
      </c>
      <c r="C2167" t="s">
        <v>707</v>
      </c>
    </row>
    <row r="2168" spans="1:3" x14ac:dyDescent="0.4">
      <c r="A2168">
        <v>12168</v>
      </c>
      <c r="B2168" t="s">
        <v>7146</v>
      </c>
      <c r="C2168" t="s">
        <v>608</v>
      </c>
    </row>
    <row r="2169" spans="1:3" x14ac:dyDescent="0.4">
      <c r="A2169">
        <v>12169</v>
      </c>
      <c r="B2169" t="s">
        <v>7147</v>
      </c>
      <c r="C2169" t="s">
        <v>602</v>
      </c>
    </row>
    <row r="2170" spans="1:3" x14ac:dyDescent="0.4">
      <c r="A2170">
        <v>12170</v>
      </c>
      <c r="B2170" t="s">
        <v>7148</v>
      </c>
      <c r="C2170" t="s">
        <v>1660</v>
      </c>
    </row>
    <row r="2171" spans="1:3" x14ac:dyDescent="0.4">
      <c r="A2171">
        <v>12171</v>
      </c>
      <c r="B2171" t="s">
        <v>7149</v>
      </c>
      <c r="C2171" t="s">
        <v>1940</v>
      </c>
    </row>
    <row r="2172" spans="1:3" x14ac:dyDescent="0.4">
      <c r="A2172">
        <v>12173</v>
      </c>
      <c r="B2172" t="s">
        <v>7150</v>
      </c>
      <c r="C2172" t="s">
        <v>2226</v>
      </c>
    </row>
    <row r="2173" spans="1:3" x14ac:dyDescent="0.4">
      <c r="A2173">
        <v>12172</v>
      </c>
      <c r="B2173" t="s">
        <v>7151</v>
      </c>
      <c r="C2173" t="s">
        <v>1912</v>
      </c>
    </row>
    <row r="2174" spans="1:3" x14ac:dyDescent="0.4">
      <c r="A2174">
        <v>12174</v>
      </c>
      <c r="B2174" t="s">
        <v>7152</v>
      </c>
      <c r="C2174" t="s">
        <v>2123</v>
      </c>
    </row>
    <row r="2175" spans="1:3" x14ac:dyDescent="0.4">
      <c r="A2175">
        <v>12175</v>
      </c>
      <c r="B2175" t="s">
        <v>7153</v>
      </c>
      <c r="C2175" t="s">
        <v>1900</v>
      </c>
    </row>
    <row r="2176" spans="1:3" x14ac:dyDescent="0.4">
      <c r="A2176">
        <v>12176</v>
      </c>
      <c r="B2176" t="s">
        <v>7154</v>
      </c>
      <c r="C2176" t="s">
        <v>1283</v>
      </c>
    </row>
    <row r="2177" spans="1:3" x14ac:dyDescent="0.4">
      <c r="A2177">
        <v>12177</v>
      </c>
      <c r="B2177" t="s">
        <v>7155</v>
      </c>
      <c r="C2177" t="s">
        <v>2007</v>
      </c>
    </row>
    <row r="2178" spans="1:3" x14ac:dyDescent="0.4">
      <c r="A2178">
        <v>12178</v>
      </c>
      <c r="B2178" t="s">
        <v>7156</v>
      </c>
      <c r="C2178" t="s">
        <v>931</v>
      </c>
    </row>
    <row r="2179" spans="1:3" x14ac:dyDescent="0.4">
      <c r="A2179">
        <v>12179</v>
      </c>
      <c r="B2179" t="s">
        <v>7157</v>
      </c>
      <c r="C2179" t="s">
        <v>499</v>
      </c>
    </row>
    <row r="2180" spans="1:3" x14ac:dyDescent="0.4">
      <c r="A2180">
        <v>12180</v>
      </c>
      <c r="B2180" t="s">
        <v>7158</v>
      </c>
      <c r="C2180" t="s">
        <v>1458</v>
      </c>
    </row>
    <row r="2181" spans="1:3" x14ac:dyDescent="0.4">
      <c r="A2181">
        <v>12182</v>
      </c>
      <c r="B2181" t="s">
        <v>7159</v>
      </c>
      <c r="C2181" t="s">
        <v>2244</v>
      </c>
    </row>
    <row r="2182" spans="1:3" x14ac:dyDescent="0.4">
      <c r="A2182">
        <v>12181</v>
      </c>
      <c r="B2182" t="s">
        <v>7160</v>
      </c>
      <c r="C2182" t="s">
        <v>1572</v>
      </c>
    </row>
    <row r="2183" spans="1:3" x14ac:dyDescent="0.4">
      <c r="A2183">
        <v>12183</v>
      </c>
      <c r="B2183" t="s">
        <v>7161</v>
      </c>
      <c r="C2183" t="s">
        <v>502</v>
      </c>
    </row>
    <row r="2184" spans="1:3" x14ac:dyDescent="0.4">
      <c r="A2184">
        <v>12184</v>
      </c>
      <c r="B2184" t="s">
        <v>7162</v>
      </c>
      <c r="C2184" t="s">
        <v>2007</v>
      </c>
    </row>
    <row r="2185" spans="1:3" x14ac:dyDescent="0.4">
      <c r="A2185">
        <v>12185</v>
      </c>
      <c r="B2185" t="s">
        <v>7163</v>
      </c>
      <c r="C2185" t="s">
        <v>361</v>
      </c>
    </row>
    <row r="2186" spans="1:3" x14ac:dyDescent="0.4">
      <c r="A2186">
        <v>12186</v>
      </c>
      <c r="B2186" t="s">
        <v>7164</v>
      </c>
      <c r="C2186" t="s">
        <v>1556</v>
      </c>
    </row>
    <row r="2187" spans="1:3" x14ac:dyDescent="0.4">
      <c r="A2187">
        <v>12187</v>
      </c>
      <c r="B2187" t="s">
        <v>7165</v>
      </c>
      <c r="C2187" t="s">
        <v>2226</v>
      </c>
    </row>
    <row r="2188" spans="1:3" x14ac:dyDescent="0.4">
      <c r="A2188">
        <v>12188</v>
      </c>
      <c r="B2188" t="s">
        <v>7166</v>
      </c>
      <c r="C2188" t="s">
        <v>2007</v>
      </c>
    </row>
    <row r="2189" spans="1:3" x14ac:dyDescent="0.4">
      <c r="A2189">
        <v>12189</v>
      </c>
      <c r="B2189" t="s">
        <v>7167</v>
      </c>
      <c r="C2189" t="s">
        <v>2007</v>
      </c>
    </row>
    <row r="2190" spans="1:3" x14ac:dyDescent="0.4">
      <c r="A2190">
        <v>12190</v>
      </c>
      <c r="B2190" t="s">
        <v>2023</v>
      </c>
      <c r="C2190" t="s">
        <v>2023</v>
      </c>
    </row>
    <row r="2191" spans="1:3" x14ac:dyDescent="0.4">
      <c r="A2191">
        <v>12191</v>
      </c>
      <c r="B2191" t="s">
        <v>7168</v>
      </c>
      <c r="C2191" t="s">
        <v>2024</v>
      </c>
    </row>
    <row r="2192" spans="1:3" x14ac:dyDescent="0.4">
      <c r="A2192">
        <v>12192</v>
      </c>
      <c r="B2192" t="s">
        <v>7169</v>
      </c>
      <c r="C2192" t="s">
        <v>87</v>
      </c>
    </row>
    <row r="2193" spans="1:3" x14ac:dyDescent="0.4">
      <c r="A2193">
        <v>12194</v>
      </c>
      <c r="B2193" t="s">
        <v>7170</v>
      </c>
      <c r="C2193" t="s">
        <v>1280</v>
      </c>
    </row>
    <row r="2194" spans="1:3" x14ac:dyDescent="0.4">
      <c r="A2194">
        <v>12193</v>
      </c>
      <c r="B2194" t="s">
        <v>7171</v>
      </c>
      <c r="C2194" t="s">
        <v>705</v>
      </c>
    </row>
    <row r="2195" spans="1:3" x14ac:dyDescent="0.4">
      <c r="A2195">
        <v>12196</v>
      </c>
      <c r="B2195" t="s">
        <v>7172</v>
      </c>
      <c r="C2195" t="s">
        <v>1042</v>
      </c>
    </row>
    <row r="2196" spans="1:3" x14ac:dyDescent="0.4">
      <c r="A2196">
        <v>12195</v>
      </c>
      <c r="B2196" t="s">
        <v>7173</v>
      </c>
      <c r="C2196" t="s">
        <v>1905</v>
      </c>
    </row>
    <row r="2197" spans="1:3" x14ac:dyDescent="0.4">
      <c r="A2197">
        <v>12197</v>
      </c>
      <c r="B2197" t="s">
        <v>7174</v>
      </c>
      <c r="C2197" t="s">
        <v>1554</v>
      </c>
    </row>
    <row r="2198" spans="1:3" x14ac:dyDescent="0.4">
      <c r="A2198">
        <v>12198</v>
      </c>
      <c r="B2198" t="s">
        <v>7175</v>
      </c>
      <c r="C2198" t="s">
        <v>2577</v>
      </c>
    </row>
    <row r="2199" spans="1:3" x14ac:dyDescent="0.4">
      <c r="A2199">
        <v>12199</v>
      </c>
      <c r="B2199" t="s">
        <v>7176</v>
      </c>
      <c r="C2199" t="s">
        <v>7177</v>
      </c>
    </row>
    <row r="2200" spans="1:3" x14ac:dyDescent="0.4">
      <c r="A2200">
        <v>12200</v>
      </c>
      <c r="B2200" t="s">
        <v>7178</v>
      </c>
      <c r="C2200" t="s">
        <v>2528</v>
      </c>
    </row>
    <row r="2201" spans="1:3" x14ac:dyDescent="0.4">
      <c r="A2201">
        <v>12201</v>
      </c>
      <c r="B2201" t="s">
        <v>7179</v>
      </c>
      <c r="C2201" t="s">
        <v>430</v>
      </c>
    </row>
    <row r="2202" spans="1:3" x14ac:dyDescent="0.4">
      <c r="A2202">
        <v>12202</v>
      </c>
      <c r="B2202" t="s">
        <v>7180</v>
      </c>
      <c r="C2202" t="s">
        <v>1673</v>
      </c>
    </row>
    <row r="2203" spans="1:3" x14ac:dyDescent="0.4">
      <c r="A2203">
        <v>12203</v>
      </c>
      <c r="B2203" t="s">
        <v>7181</v>
      </c>
      <c r="C2203" t="s">
        <v>361</v>
      </c>
    </row>
    <row r="2204" spans="1:3" x14ac:dyDescent="0.4">
      <c r="A2204">
        <v>12204</v>
      </c>
      <c r="B2204" t="s">
        <v>7182</v>
      </c>
      <c r="C2204" t="s">
        <v>606</v>
      </c>
    </row>
    <row r="2205" spans="1:3" x14ac:dyDescent="0.4">
      <c r="A2205">
        <v>12205</v>
      </c>
      <c r="B2205" t="s">
        <v>7183</v>
      </c>
      <c r="C2205" t="s">
        <v>2120</v>
      </c>
    </row>
    <row r="2206" spans="1:3" x14ac:dyDescent="0.4">
      <c r="A2206">
        <v>12206</v>
      </c>
      <c r="B2206" t="s">
        <v>7184</v>
      </c>
      <c r="C2206" t="s">
        <v>2303</v>
      </c>
    </row>
    <row r="2207" spans="1:3" x14ac:dyDescent="0.4">
      <c r="A2207">
        <v>12208</v>
      </c>
      <c r="B2207" t="s">
        <v>7185</v>
      </c>
      <c r="C2207" t="s">
        <v>1170</v>
      </c>
    </row>
    <row r="2208" spans="1:3" x14ac:dyDescent="0.4">
      <c r="A2208">
        <v>12207</v>
      </c>
      <c r="B2208" t="s">
        <v>7186</v>
      </c>
      <c r="C2208" t="s">
        <v>507</v>
      </c>
    </row>
    <row r="2209" spans="1:3" x14ac:dyDescent="0.4">
      <c r="A2209">
        <v>12209</v>
      </c>
      <c r="B2209" t="s">
        <v>7187</v>
      </c>
      <c r="C2209" t="s">
        <v>1170</v>
      </c>
    </row>
    <row r="2210" spans="1:3" x14ac:dyDescent="0.4">
      <c r="A2210">
        <v>12210</v>
      </c>
      <c r="B2210" t="s">
        <v>7188</v>
      </c>
      <c r="C2210" t="s">
        <v>2007</v>
      </c>
    </row>
    <row r="2211" spans="1:3" x14ac:dyDescent="0.4">
      <c r="A2211">
        <v>12211</v>
      </c>
      <c r="B2211" t="s">
        <v>7189</v>
      </c>
      <c r="C2211" t="s">
        <v>1036</v>
      </c>
    </row>
    <row r="2212" spans="1:3" x14ac:dyDescent="0.4">
      <c r="A2212">
        <v>12212</v>
      </c>
      <c r="B2212" t="s">
        <v>7190</v>
      </c>
      <c r="C2212" t="s">
        <v>1776</v>
      </c>
    </row>
    <row r="2213" spans="1:3" x14ac:dyDescent="0.4">
      <c r="A2213">
        <v>12213</v>
      </c>
      <c r="B2213" t="s">
        <v>7191</v>
      </c>
      <c r="C2213" t="s">
        <v>838</v>
      </c>
    </row>
    <row r="2214" spans="1:3" x14ac:dyDescent="0.4">
      <c r="A2214">
        <v>12214</v>
      </c>
      <c r="B2214" t="s">
        <v>7192</v>
      </c>
      <c r="C2214" t="s">
        <v>293</v>
      </c>
    </row>
    <row r="2215" spans="1:3" x14ac:dyDescent="0.4">
      <c r="A2215">
        <v>12215</v>
      </c>
      <c r="B2215" t="s">
        <v>7193</v>
      </c>
      <c r="C2215" t="s">
        <v>821</v>
      </c>
    </row>
    <row r="2216" spans="1:3" x14ac:dyDescent="0.4">
      <c r="A2216">
        <v>12216</v>
      </c>
      <c r="B2216" t="s">
        <v>7194</v>
      </c>
      <c r="C2216" t="s">
        <v>300</v>
      </c>
    </row>
    <row r="2217" spans="1:3" x14ac:dyDescent="0.4">
      <c r="A2217">
        <v>12217</v>
      </c>
      <c r="B2217" t="s">
        <v>7195</v>
      </c>
      <c r="C2217" t="s">
        <v>2115</v>
      </c>
    </row>
    <row r="2218" spans="1:3" x14ac:dyDescent="0.4">
      <c r="A2218">
        <v>12218</v>
      </c>
      <c r="B2218" t="s">
        <v>7196</v>
      </c>
      <c r="C2218" t="s">
        <v>2007</v>
      </c>
    </row>
    <row r="2219" spans="1:3" x14ac:dyDescent="0.4">
      <c r="A2219">
        <v>12219</v>
      </c>
      <c r="B2219" t="s">
        <v>7197</v>
      </c>
      <c r="C2219" t="s">
        <v>2007</v>
      </c>
    </row>
    <row r="2220" spans="1:3" x14ac:dyDescent="0.4">
      <c r="A2220">
        <v>12220</v>
      </c>
      <c r="B2220" t="s">
        <v>7198</v>
      </c>
      <c r="C2220" t="s">
        <v>1776</v>
      </c>
    </row>
    <row r="2221" spans="1:3" x14ac:dyDescent="0.4">
      <c r="A2221">
        <v>12221</v>
      </c>
      <c r="B2221" t="s">
        <v>7199</v>
      </c>
      <c r="C2221" t="s">
        <v>2309</v>
      </c>
    </row>
    <row r="2222" spans="1:3" x14ac:dyDescent="0.4">
      <c r="A2222">
        <v>12222</v>
      </c>
      <c r="B2222" t="s">
        <v>7200</v>
      </c>
      <c r="C2222" t="s">
        <v>2309</v>
      </c>
    </row>
    <row r="2223" spans="1:3" x14ac:dyDescent="0.4">
      <c r="A2223">
        <v>12223</v>
      </c>
      <c r="B2223" t="s">
        <v>7201</v>
      </c>
      <c r="C2223" t="s">
        <v>612</v>
      </c>
    </row>
    <row r="2224" spans="1:3" x14ac:dyDescent="0.4">
      <c r="A2224">
        <v>12224</v>
      </c>
      <c r="B2224" t="s">
        <v>7202</v>
      </c>
      <c r="C2224" t="s">
        <v>1945</v>
      </c>
    </row>
    <row r="2225" spans="1:3" x14ac:dyDescent="0.4">
      <c r="A2225">
        <v>12225</v>
      </c>
      <c r="B2225" t="s">
        <v>7203</v>
      </c>
      <c r="C2225" t="s">
        <v>2244</v>
      </c>
    </row>
    <row r="2226" spans="1:3" x14ac:dyDescent="0.4">
      <c r="A2226">
        <v>12226</v>
      </c>
      <c r="B2226" t="s">
        <v>7204</v>
      </c>
      <c r="C2226" t="s">
        <v>612</v>
      </c>
    </row>
    <row r="2227" spans="1:3" x14ac:dyDescent="0.4">
      <c r="A2227">
        <v>12227</v>
      </c>
      <c r="B2227" t="s">
        <v>7205</v>
      </c>
      <c r="C2227" t="s">
        <v>612</v>
      </c>
    </row>
    <row r="2228" spans="1:3" x14ac:dyDescent="0.4">
      <c r="A2228">
        <v>12228</v>
      </c>
      <c r="B2228" t="s">
        <v>7206</v>
      </c>
      <c r="C2228" t="s">
        <v>612</v>
      </c>
    </row>
    <row r="2229" spans="1:3" x14ac:dyDescent="0.4">
      <c r="A2229">
        <v>12229</v>
      </c>
      <c r="B2229" t="s">
        <v>7207</v>
      </c>
      <c r="C2229" t="s">
        <v>2456</v>
      </c>
    </row>
    <row r="2230" spans="1:3" x14ac:dyDescent="0.4">
      <c r="A2230">
        <v>12231</v>
      </c>
      <c r="B2230" t="s">
        <v>7208</v>
      </c>
      <c r="C2230" t="s">
        <v>1776</v>
      </c>
    </row>
    <row r="2231" spans="1:3" x14ac:dyDescent="0.4">
      <c r="A2231">
        <v>12230</v>
      </c>
      <c r="B2231" t="s">
        <v>7209</v>
      </c>
      <c r="C2231" t="s">
        <v>824</v>
      </c>
    </row>
    <row r="2232" spans="1:3" x14ac:dyDescent="0.4">
      <c r="A2232">
        <v>12232</v>
      </c>
      <c r="B2232" t="s">
        <v>7210</v>
      </c>
      <c r="C2232" t="s">
        <v>349</v>
      </c>
    </row>
    <row r="2233" spans="1:3" x14ac:dyDescent="0.4">
      <c r="A2233">
        <v>12233</v>
      </c>
      <c r="B2233" t="s">
        <v>7211</v>
      </c>
      <c r="C2233" t="s">
        <v>830</v>
      </c>
    </row>
    <row r="2234" spans="1:3" x14ac:dyDescent="0.4">
      <c r="A2234">
        <v>12234</v>
      </c>
      <c r="B2234" t="s">
        <v>7212</v>
      </c>
      <c r="C2234" t="s">
        <v>2133</v>
      </c>
    </row>
    <row r="2235" spans="1:3" x14ac:dyDescent="0.4">
      <c r="A2235">
        <v>12235</v>
      </c>
      <c r="B2235" t="s">
        <v>7213</v>
      </c>
      <c r="C2235" t="s">
        <v>1799</v>
      </c>
    </row>
    <row r="2236" spans="1:3" x14ac:dyDescent="0.4">
      <c r="A2236">
        <v>12236</v>
      </c>
      <c r="B2236" t="s">
        <v>7214</v>
      </c>
      <c r="C2236" t="s">
        <v>2309</v>
      </c>
    </row>
    <row r="2237" spans="1:3" x14ac:dyDescent="0.4">
      <c r="A2237">
        <v>12237</v>
      </c>
      <c r="B2237" t="s">
        <v>1789</v>
      </c>
      <c r="C2237" t="s">
        <v>1789</v>
      </c>
    </row>
    <row r="2238" spans="1:3" x14ac:dyDescent="0.4">
      <c r="A2238">
        <v>12238</v>
      </c>
      <c r="B2238" t="s">
        <v>7215</v>
      </c>
      <c r="C2238" t="s">
        <v>1685</v>
      </c>
    </row>
    <row r="2239" spans="1:3" x14ac:dyDescent="0.4">
      <c r="A2239">
        <v>12239</v>
      </c>
      <c r="B2239" t="s">
        <v>7216</v>
      </c>
      <c r="C2239" t="s">
        <v>300</v>
      </c>
    </row>
    <row r="2240" spans="1:3" x14ac:dyDescent="0.4">
      <c r="A2240">
        <v>12240</v>
      </c>
      <c r="B2240" t="s">
        <v>7217</v>
      </c>
      <c r="C2240" t="s">
        <v>497</v>
      </c>
    </row>
    <row r="2241" spans="1:3" x14ac:dyDescent="0.4">
      <c r="A2241">
        <v>12241</v>
      </c>
      <c r="B2241" t="s">
        <v>7218</v>
      </c>
      <c r="C2241" t="s">
        <v>830</v>
      </c>
    </row>
    <row r="2242" spans="1:3" x14ac:dyDescent="0.4">
      <c r="A2242">
        <v>12242</v>
      </c>
      <c r="B2242" t="s">
        <v>7219</v>
      </c>
      <c r="C2242" t="s">
        <v>1434</v>
      </c>
    </row>
    <row r="2243" spans="1:3" x14ac:dyDescent="0.4">
      <c r="A2243">
        <v>12243</v>
      </c>
      <c r="B2243" t="s">
        <v>7220</v>
      </c>
      <c r="C2243" t="s">
        <v>350</v>
      </c>
    </row>
    <row r="2244" spans="1:3" x14ac:dyDescent="0.4">
      <c r="A2244">
        <v>12244</v>
      </c>
      <c r="B2244" t="s">
        <v>7221</v>
      </c>
      <c r="C2244" t="s">
        <v>2228</v>
      </c>
    </row>
    <row r="2245" spans="1:3" x14ac:dyDescent="0.4">
      <c r="A2245">
        <v>12246</v>
      </c>
      <c r="B2245" t="s">
        <v>7222</v>
      </c>
      <c r="C2245" t="s">
        <v>1673</v>
      </c>
    </row>
    <row r="2246" spans="1:3" x14ac:dyDescent="0.4">
      <c r="A2246">
        <v>12245</v>
      </c>
      <c r="B2246" t="s">
        <v>7223</v>
      </c>
      <c r="C2246" t="s">
        <v>502</v>
      </c>
    </row>
    <row r="2247" spans="1:3" x14ac:dyDescent="0.4">
      <c r="A2247">
        <v>12248</v>
      </c>
      <c r="B2247" t="s">
        <v>7224</v>
      </c>
      <c r="C2247" t="s">
        <v>87</v>
      </c>
    </row>
    <row r="2248" spans="1:3" x14ac:dyDescent="0.4">
      <c r="A2248">
        <v>12247</v>
      </c>
      <c r="B2248" t="s">
        <v>7225</v>
      </c>
      <c r="C2248" t="s">
        <v>350</v>
      </c>
    </row>
    <row r="2249" spans="1:3" x14ac:dyDescent="0.4">
      <c r="A2249">
        <v>12250</v>
      </c>
      <c r="B2249" t="s">
        <v>7226</v>
      </c>
      <c r="C2249" t="s">
        <v>352</v>
      </c>
    </row>
    <row r="2250" spans="1:3" x14ac:dyDescent="0.4">
      <c r="A2250">
        <v>12249</v>
      </c>
      <c r="B2250" t="s">
        <v>7227</v>
      </c>
      <c r="C2250" t="s">
        <v>517</v>
      </c>
    </row>
    <row r="2251" spans="1:3" x14ac:dyDescent="0.4">
      <c r="A2251">
        <v>12251</v>
      </c>
      <c r="B2251" t="s">
        <v>7228</v>
      </c>
      <c r="C2251" t="s">
        <v>2117</v>
      </c>
    </row>
    <row r="2252" spans="1:3" x14ac:dyDescent="0.4">
      <c r="A2252">
        <v>12252</v>
      </c>
      <c r="B2252" t="s">
        <v>7229</v>
      </c>
      <c r="C2252" t="s">
        <v>2123</v>
      </c>
    </row>
    <row r="2253" spans="1:3" x14ac:dyDescent="0.4">
      <c r="A2253">
        <v>12254</v>
      </c>
      <c r="B2253" t="s">
        <v>7230</v>
      </c>
      <c r="C2253" t="s">
        <v>817</v>
      </c>
    </row>
    <row r="2254" spans="1:3" x14ac:dyDescent="0.4">
      <c r="A2254">
        <v>12253</v>
      </c>
      <c r="B2254" t="s">
        <v>7231</v>
      </c>
      <c r="C2254" t="s">
        <v>603</v>
      </c>
    </row>
    <row r="2255" spans="1:3" x14ac:dyDescent="0.4">
      <c r="A2255">
        <v>12256</v>
      </c>
      <c r="B2255" t="s">
        <v>7232</v>
      </c>
      <c r="C2255" t="s">
        <v>1549</v>
      </c>
    </row>
    <row r="2256" spans="1:3" x14ac:dyDescent="0.4">
      <c r="A2256">
        <v>12255</v>
      </c>
      <c r="B2256" t="s">
        <v>7233</v>
      </c>
      <c r="C2256" t="s">
        <v>2525</v>
      </c>
    </row>
    <row r="2257" spans="1:3" x14ac:dyDescent="0.4">
      <c r="A2257">
        <v>12257</v>
      </c>
      <c r="B2257" t="s">
        <v>7234</v>
      </c>
      <c r="C2257" t="s">
        <v>1776</v>
      </c>
    </row>
    <row r="2258" spans="1:3" x14ac:dyDescent="0.4">
      <c r="A2258">
        <v>12259</v>
      </c>
      <c r="B2258" t="s">
        <v>7235</v>
      </c>
      <c r="C2258" t="s">
        <v>2003</v>
      </c>
    </row>
    <row r="2259" spans="1:3" x14ac:dyDescent="0.4">
      <c r="A2259">
        <v>12260</v>
      </c>
      <c r="B2259" t="s">
        <v>7236</v>
      </c>
      <c r="C2259" t="s">
        <v>1550</v>
      </c>
    </row>
    <row r="2260" spans="1:3" x14ac:dyDescent="0.4">
      <c r="A2260">
        <v>12261</v>
      </c>
      <c r="B2260" t="s">
        <v>7237</v>
      </c>
      <c r="C2260" t="s">
        <v>1444</v>
      </c>
    </row>
    <row r="2261" spans="1:3" x14ac:dyDescent="0.4">
      <c r="A2261">
        <v>12262</v>
      </c>
      <c r="B2261" t="s">
        <v>7238</v>
      </c>
      <c r="C2261" t="s">
        <v>2000</v>
      </c>
    </row>
    <row r="2262" spans="1:3" x14ac:dyDescent="0.4">
      <c r="A2262">
        <v>12258</v>
      </c>
      <c r="B2262" t="s">
        <v>7239</v>
      </c>
      <c r="C2262" t="s">
        <v>2119</v>
      </c>
    </row>
    <row r="2263" spans="1:3" x14ac:dyDescent="0.4">
      <c r="A2263">
        <v>12264</v>
      </c>
      <c r="B2263" t="s">
        <v>7240</v>
      </c>
      <c r="C2263" t="s">
        <v>87</v>
      </c>
    </row>
    <row r="2264" spans="1:3" x14ac:dyDescent="0.4">
      <c r="A2264">
        <v>12263</v>
      </c>
      <c r="B2264" t="s">
        <v>7241</v>
      </c>
      <c r="C2264" t="s">
        <v>2123</v>
      </c>
    </row>
    <row r="2265" spans="1:3" x14ac:dyDescent="0.4">
      <c r="A2265">
        <v>12265</v>
      </c>
      <c r="B2265" t="s">
        <v>7242</v>
      </c>
      <c r="C2265" t="s">
        <v>1913</v>
      </c>
    </row>
    <row r="2266" spans="1:3" x14ac:dyDescent="0.4">
      <c r="A2266">
        <v>12266</v>
      </c>
      <c r="B2266" t="s">
        <v>2535</v>
      </c>
      <c r="C2266" t="s">
        <v>2535</v>
      </c>
    </row>
    <row r="2267" spans="1:3" x14ac:dyDescent="0.4">
      <c r="A2267">
        <v>12267</v>
      </c>
      <c r="B2267" t="s">
        <v>7243</v>
      </c>
      <c r="C2267" t="s">
        <v>2246</v>
      </c>
    </row>
    <row r="2268" spans="1:3" x14ac:dyDescent="0.4">
      <c r="A2268">
        <v>12268</v>
      </c>
      <c r="B2268" t="s">
        <v>7244</v>
      </c>
      <c r="C2268" t="s">
        <v>2117</v>
      </c>
    </row>
    <row r="2269" spans="1:3" x14ac:dyDescent="0.4">
      <c r="A2269">
        <v>12270</v>
      </c>
      <c r="B2269" t="s">
        <v>7245</v>
      </c>
      <c r="C2269" t="s">
        <v>1451</v>
      </c>
    </row>
    <row r="2270" spans="1:3" x14ac:dyDescent="0.4">
      <c r="A2270">
        <v>12269</v>
      </c>
      <c r="B2270" t="s">
        <v>7246</v>
      </c>
      <c r="C2270" t="s">
        <v>1443</v>
      </c>
    </row>
    <row r="2271" spans="1:3" x14ac:dyDescent="0.4">
      <c r="A2271">
        <v>12271</v>
      </c>
      <c r="B2271" t="s">
        <v>7247</v>
      </c>
      <c r="C2271" t="s">
        <v>1787</v>
      </c>
    </row>
    <row r="2272" spans="1:3" x14ac:dyDescent="0.4">
      <c r="A2272">
        <v>12273</v>
      </c>
      <c r="B2272" t="s">
        <v>7248</v>
      </c>
      <c r="C2272" t="s">
        <v>1290</v>
      </c>
    </row>
    <row r="2273" spans="1:3" x14ac:dyDescent="0.4">
      <c r="A2273">
        <v>12272</v>
      </c>
      <c r="B2273" t="s">
        <v>7249</v>
      </c>
      <c r="C2273" t="s">
        <v>1437</v>
      </c>
    </row>
    <row r="2274" spans="1:3" x14ac:dyDescent="0.4">
      <c r="A2274">
        <v>12274</v>
      </c>
      <c r="B2274" t="s">
        <v>7250</v>
      </c>
      <c r="C2274" t="s">
        <v>82</v>
      </c>
    </row>
    <row r="2275" spans="1:3" x14ac:dyDescent="0.4">
      <c r="A2275">
        <v>12275</v>
      </c>
      <c r="B2275" t="s">
        <v>1936</v>
      </c>
      <c r="C2275" t="s">
        <v>1936</v>
      </c>
    </row>
    <row r="2276" spans="1:3" x14ac:dyDescent="0.4">
      <c r="A2276">
        <v>12276</v>
      </c>
      <c r="B2276" t="s">
        <v>7251</v>
      </c>
      <c r="C2276" t="s">
        <v>2141</v>
      </c>
    </row>
    <row r="2277" spans="1:3" x14ac:dyDescent="0.4">
      <c r="A2277">
        <v>12277</v>
      </c>
      <c r="B2277" t="s">
        <v>7252</v>
      </c>
      <c r="C2277" t="s">
        <v>1936</v>
      </c>
    </row>
    <row r="2278" spans="1:3" x14ac:dyDescent="0.4">
      <c r="A2278">
        <v>12278</v>
      </c>
      <c r="B2278" t="s">
        <v>7253</v>
      </c>
      <c r="C2278" t="s">
        <v>2007</v>
      </c>
    </row>
    <row r="2279" spans="1:3" x14ac:dyDescent="0.4">
      <c r="A2279">
        <v>12279</v>
      </c>
      <c r="B2279" t="s">
        <v>7254</v>
      </c>
      <c r="C2279" t="s">
        <v>1776</v>
      </c>
    </row>
    <row r="2280" spans="1:3" x14ac:dyDescent="0.4">
      <c r="A2280">
        <v>12280</v>
      </c>
      <c r="B2280" t="s">
        <v>7255</v>
      </c>
      <c r="C2280" t="s">
        <v>1046</v>
      </c>
    </row>
    <row r="2281" spans="1:3" x14ac:dyDescent="0.4">
      <c r="A2281">
        <v>12281</v>
      </c>
      <c r="B2281" t="s">
        <v>7256</v>
      </c>
      <c r="C2281" t="s">
        <v>2129</v>
      </c>
    </row>
    <row r="2282" spans="1:3" x14ac:dyDescent="0.4">
      <c r="A2282">
        <v>12282</v>
      </c>
      <c r="B2282" t="s">
        <v>7257</v>
      </c>
      <c r="C2282" t="s">
        <v>2007</v>
      </c>
    </row>
    <row r="2283" spans="1:3" x14ac:dyDescent="0.4">
      <c r="A2283">
        <v>12283</v>
      </c>
      <c r="B2283" t="s">
        <v>7258</v>
      </c>
      <c r="C2283" t="s">
        <v>2007</v>
      </c>
    </row>
    <row r="2284" spans="1:3" x14ac:dyDescent="0.4">
      <c r="A2284">
        <v>12284</v>
      </c>
      <c r="B2284" t="s">
        <v>7259</v>
      </c>
      <c r="C2284" t="s">
        <v>2325</v>
      </c>
    </row>
    <row r="2285" spans="1:3" x14ac:dyDescent="0.4">
      <c r="A2285">
        <v>12285</v>
      </c>
      <c r="B2285" t="s">
        <v>7260</v>
      </c>
      <c r="C2285" t="s">
        <v>229</v>
      </c>
    </row>
    <row r="2286" spans="1:3" x14ac:dyDescent="0.4">
      <c r="A2286">
        <v>12286</v>
      </c>
      <c r="B2286" t="s">
        <v>7261</v>
      </c>
      <c r="C2286" t="s">
        <v>1036</v>
      </c>
    </row>
    <row r="2287" spans="1:3" x14ac:dyDescent="0.4">
      <c r="A2287">
        <v>12287</v>
      </c>
      <c r="B2287" t="s">
        <v>7262</v>
      </c>
      <c r="C2287" t="s">
        <v>1164</v>
      </c>
    </row>
    <row r="2288" spans="1:3" x14ac:dyDescent="0.4">
      <c r="A2288">
        <v>12288</v>
      </c>
      <c r="B2288" t="s">
        <v>7263</v>
      </c>
      <c r="C2288" t="s">
        <v>1554</v>
      </c>
    </row>
    <row r="2289" spans="1:3" x14ac:dyDescent="0.4">
      <c r="A2289">
        <v>12289</v>
      </c>
      <c r="B2289" t="s">
        <v>7264</v>
      </c>
      <c r="C2289" t="s">
        <v>927</v>
      </c>
    </row>
    <row r="2290" spans="1:3" x14ac:dyDescent="0.4">
      <c r="A2290">
        <v>12291</v>
      </c>
      <c r="B2290" t="s">
        <v>7265</v>
      </c>
      <c r="C2290" t="s">
        <v>507</v>
      </c>
    </row>
    <row r="2291" spans="1:3" x14ac:dyDescent="0.4">
      <c r="A2291">
        <v>12290</v>
      </c>
      <c r="B2291" t="s">
        <v>7266</v>
      </c>
      <c r="C2291" t="s">
        <v>1052</v>
      </c>
    </row>
    <row r="2292" spans="1:3" x14ac:dyDescent="0.4">
      <c r="A2292">
        <v>12292</v>
      </c>
      <c r="B2292" t="s">
        <v>7267</v>
      </c>
      <c r="C2292" t="s">
        <v>2117</v>
      </c>
    </row>
    <row r="2293" spans="1:3" x14ac:dyDescent="0.4">
      <c r="A2293">
        <v>12293</v>
      </c>
      <c r="B2293" t="s">
        <v>7268</v>
      </c>
      <c r="C2293" t="s">
        <v>1776</v>
      </c>
    </row>
    <row r="2294" spans="1:3" x14ac:dyDescent="0.4">
      <c r="A2294">
        <v>12295</v>
      </c>
      <c r="B2294" t="s">
        <v>7269</v>
      </c>
      <c r="C2294" t="s">
        <v>497</v>
      </c>
    </row>
    <row r="2295" spans="1:3" x14ac:dyDescent="0.4">
      <c r="A2295">
        <v>12296</v>
      </c>
      <c r="B2295" t="s">
        <v>2529</v>
      </c>
      <c r="C2295" t="s">
        <v>2529</v>
      </c>
    </row>
    <row r="2296" spans="1:3" x14ac:dyDescent="0.4">
      <c r="A2296">
        <v>12297</v>
      </c>
      <c r="B2296" t="s">
        <v>7270</v>
      </c>
      <c r="C2296" t="s">
        <v>1776</v>
      </c>
    </row>
    <row r="2297" spans="1:3" x14ac:dyDescent="0.4">
      <c r="A2297">
        <v>12298</v>
      </c>
      <c r="B2297" t="s">
        <v>7271</v>
      </c>
      <c r="C2297" t="s">
        <v>364</v>
      </c>
    </row>
    <row r="2298" spans="1:3" x14ac:dyDescent="0.4">
      <c r="A2298">
        <v>12299</v>
      </c>
      <c r="B2298" t="s">
        <v>7272</v>
      </c>
      <c r="C2298" t="s">
        <v>1160</v>
      </c>
    </row>
    <row r="2299" spans="1:3" x14ac:dyDescent="0.4">
      <c r="A2299">
        <v>12301</v>
      </c>
      <c r="B2299" t="s">
        <v>7273</v>
      </c>
      <c r="C2299" t="s">
        <v>1662</v>
      </c>
    </row>
    <row r="2300" spans="1:3" x14ac:dyDescent="0.4">
      <c r="A2300">
        <v>12300</v>
      </c>
      <c r="B2300" t="s">
        <v>7274</v>
      </c>
      <c r="C2300" t="s">
        <v>1663</v>
      </c>
    </row>
    <row r="2301" spans="1:3" x14ac:dyDescent="0.4">
      <c r="A2301">
        <v>12302</v>
      </c>
      <c r="B2301" t="s">
        <v>88</v>
      </c>
      <c r="C2301" t="s">
        <v>88</v>
      </c>
    </row>
    <row r="2302" spans="1:3" x14ac:dyDescent="0.4">
      <c r="A2302">
        <v>12303</v>
      </c>
      <c r="B2302" t="s">
        <v>7275</v>
      </c>
      <c r="C2302" t="s">
        <v>710</v>
      </c>
    </row>
    <row r="2303" spans="1:3" x14ac:dyDescent="0.4">
      <c r="A2303">
        <v>12304</v>
      </c>
      <c r="B2303" t="s">
        <v>7276</v>
      </c>
      <c r="C2303" t="s">
        <v>931</v>
      </c>
    </row>
    <row r="2304" spans="1:3" x14ac:dyDescent="0.4">
      <c r="A2304">
        <v>12306</v>
      </c>
      <c r="B2304" t="s">
        <v>7277</v>
      </c>
      <c r="C2304" t="s">
        <v>1934</v>
      </c>
    </row>
    <row r="2305" spans="1:3" x14ac:dyDescent="0.4">
      <c r="A2305">
        <v>12305</v>
      </c>
      <c r="B2305" t="s">
        <v>7278</v>
      </c>
      <c r="C2305" t="s">
        <v>2120</v>
      </c>
    </row>
    <row r="2306" spans="1:3" x14ac:dyDescent="0.4">
      <c r="A2306">
        <v>12307</v>
      </c>
      <c r="B2306" t="s">
        <v>7279</v>
      </c>
      <c r="C2306" t="s">
        <v>1437</v>
      </c>
    </row>
    <row r="2307" spans="1:3" x14ac:dyDescent="0.4">
      <c r="A2307">
        <v>12309</v>
      </c>
      <c r="B2307" t="s">
        <v>7280</v>
      </c>
      <c r="C2307" t="s">
        <v>2002</v>
      </c>
    </row>
    <row r="2308" spans="1:3" x14ac:dyDescent="0.4">
      <c r="A2308">
        <v>12308</v>
      </c>
      <c r="B2308" t="s">
        <v>7281</v>
      </c>
      <c r="C2308" t="s">
        <v>223</v>
      </c>
    </row>
    <row r="2309" spans="1:3" x14ac:dyDescent="0.4">
      <c r="A2309">
        <v>12310</v>
      </c>
      <c r="B2309" t="s">
        <v>7282</v>
      </c>
      <c r="C2309" t="s">
        <v>1459</v>
      </c>
    </row>
    <row r="2310" spans="1:3" x14ac:dyDescent="0.4">
      <c r="A2310">
        <v>12311</v>
      </c>
      <c r="B2310" t="s">
        <v>7283</v>
      </c>
      <c r="C2310" t="s">
        <v>1289</v>
      </c>
    </row>
    <row r="2311" spans="1:3" x14ac:dyDescent="0.4">
      <c r="A2311">
        <v>12312</v>
      </c>
      <c r="B2311" t="s">
        <v>7284</v>
      </c>
      <c r="C2311" t="s">
        <v>2617</v>
      </c>
    </row>
    <row r="2312" spans="1:3" x14ac:dyDescent="0.4">
      <c r="A2312">
        <v>12313</v>
      </c>
      <c r="B2312" t="s">
        <v>7285</v>
      </c>
      <c r="C2312" t="s">
        <v>433</v>
      </c>
    </row>
    <row r="2313" spans="1:3" x14ac:dyDescent="0.4">
      <c r="A2313">
        <v>12314</v>
      </c>
      <c r="B2313" t="s">
        <v>7286</v>
      </c>
      <c r="C2313" t="s">
        <v>1184</v>
      </c>
    </row>
    <row r="2314" spans="1:3" x14ac:dyDescent="0.4">
      <c r="A2314">
        <v>12316</v>
      </c>
      <c r="B2314" t="s">
        <v>7287</v>
      </c>
      <c r="C2314" t="s">
        <v>2234</v>
      </c>
    </row>
    <row r="2315" spans="1:3" x14ac:dyDescent="0.4">
      <c r="A2315">
        <v>12315</v>
      </c>
      <c r="B2315" t="s">
        <v>7288</v>
      </c>
      <c r="C2315" t="s">
        <v>497</v>
      </c>
    </row>
    <row r="2316" spans="1:3" x14ac:dyDescent="0.4">
      <c r="A2316">
        <v>12317</v>
      </c>
      <c r="B2316" t="s">
        <v>7289</v>
      </c>
      <c r="C2316" t="s">
        <v>1306</v>
      </c>
    </row>
    <row r="2317" spans="1:3" x14ac:dyDescent="0.4">
      <c r="A2317">
        <v>12318</v>
      </c>
      <c r="B2317" t="s">
        <v>7290</v>
      </c>
      <c r="C2317" t="s">
        <v>1309</v>
      </c>
    </row>
    <row r="2318" spans="1:3" x14ac:dyDescent="0.4">
      <c r="A2318">
        <v>12319</v>
      </c>
      <c r="B2318" t="s">
        <v>7291</v>
      </c>
      <c r="C2318" t="s">
        <v>1776</v>
      </c>
    </row>
    <row r="2319" spans="1:3" x14ac:dyDescent="0.4">
      <c r="A2319">
        <v>12320</v>
      </c>
      <c r="B2319" t="s">
        <v>7292</v>
      </c>
      <c r="C2319" t="s">
        <v>1281</v>
      </c>
    </row>
    <row r="2320" spans="1:3" x14ac:dyDescent="0.4">
      <c r="A2320">
        <v>12322</v>
      </c>
      <c r="B2320" t="s">
        <v>7293</v>
      </c>
      <c r="C2320" t="s">
        <v>2319</v>
      </c>
    </row>
    <row r="2321" spans="1:3" x14ac:dyDescent="0.4">
      <c r="A2321">
        <v>12321</v>
      </c>
      <c r="B2321" t="s">
        <v>7294</v>
      </c>
      <c r="C2321" t="s">
        <v>927</v>
      </c>
    </row>
    <row r="2322" spans="1:3" x14ac:dyDescent="0.4">
      <c r="A2322">
        <v>12323</v>
      </c>
      <c r="B2322" t="s">
        <v>7295</v>
      </c>
      <c r="C2322" t="s">
        <v>1554</v>
      </c>
    </row>
    <row r="2323" spans="1:3" x14ac:dyDescent="0.4">
      <c r="A2323">
        <v>12324</v>
      </c>
      <c r="B2323" t="s">
        <v>7296</v>
      </c>
      <c r="C2323" t="s">
        <v>2136</v>
      </c>
    </row>
    <row r="2324" spans="1:3" x14ac:dyDescent="0.4">
      <c r="A2324">
        <v>12325</v>
      </c>
      <c r="B2324" t="s">
        <v>2149</v>
      </c>
      <c r="C2324" t="s">
        <v>2149</v>
      </c>
    </row>
    <row r="2325" spans="1:3" x14ac:dyDescent="0.4">
      <c r="A2325">
        <v>12326</v>
      </c>
      <c r="B2325" t="s">
        <v>7297</v>
      </c>
      <c r="C2325" t="s">
        <v>1437</v>
      </c>
    </row>
    <row r="2326" spans="1:3" x14ac:dyDescent="0.4">
      <c r="A2326">
        <v>12327</v>
      </c>
      <c r="B2326" t="s">
        <v>7298</v>
      </c>
      <c r="C2326" t="s">
        <v>5315</v>
      </c>
    </row>
    <row r="2327" spans="1:3" x14ac:dyDescent="0.4">
      <c r="A2327">
        <v>12328</v>
      </c>
      <c r="B2327" t="s">
        <v>7299</v>
      </c>
      <c r="C2327" t="s">
        <v>927</v>
      </c>
    </row>
    <row r="2328" spans="1:3" x14ac:dyDescent="0.4">
      <c r="A2328">
        <v>12329</v>
      </c>
      <c r="B2328" t="s">
        <v>7300</v>
      </c>
      <c r="C2328" t="s">
        <v>295</v>
      </c>
    </row>
    <row r="2329" spans="1:3" x14ac:dyDescent="0.4">
      <c r="A2329">
        <v>12331</v>
      </c>
      <c r="B2329" t="s">
        <v>7301</v>
      </c>
      <c r="C2329" t="s">
        <v>944</v>
      </c>
    </row>
    <row r="2330" spans="1:3" x14ac:dyDescent="0.4">
      <c r="A2330">
        <v>12330</v>
      </c>
      <c r="B2330" t="s">
        <v>7302</v>
      </c>
      <c r="C2330" t="s">
        <v>2524</v>
      </c>
    </row>
    <row r="2331" spans="1:3" x14ac:dyDescent="0.4">
      <c r="A2331">
        <v>12333</v>
      </c>
      <c r="B2331" t="s">
        <v>7303</v>
      </c>
      <c r="C2331" t="s">
        <v>1776</v>
      </c>
    </row>
    <row r="2332" spans="1:3" x14ac:dyDescent="0.4">
      <c r="A2332">
        <v>12332</v>
      </c>
      <c r="B2332" t="s">
        <v>7304</v>
      </c>
      <c r="C2332" t="s">
        <v>1789</v>
      </c>
    </row>
    <row r="2333" spans="1:3" x14ac:dyDescent="0.4">
      <c r="A2333">
        <v>12334</v>
      </c>
      <c r="B2333" t="s">
        <v>7305</v>
      </c>
      <c r="C2333" t="s">
        <v>1933</v>
      </c>
    </row>
    <row r="2334" spans="1:3" x14ac:dyDescent="0.4">
      <c r="A2334">
        <v>12335</v>
      </c>
      <c r="B2334" t="s">
        <v>7306</v>
      </c>
      <c r="C2334" t="s">
        <v>604</v>
      </c>
    </row>
    <row r="2335" spans="1:3" x14ac:dyDescent="0.4">
      <c r="A2335">
        <v>12337</v>
      </c>
      <c r="B2335" t="s">
        <v>7307</v>
      </c>
      <c r="C2335" t="s">
        <v>1043</v>
      </c>
    </row>
    <row r="2336" spans="1:3" x14ac:dyDescent="0.4">
      <c r="A2336">
        <v>12336</v>
      </c>
      <c r="B2336" t="s">
        <v>7308</v>
      </c>
      <c r="C2336" t="s">
        <v>361</v>
      </c>
    </row>
    <row r="2337" spans="1:3" x14ac:dyDescent="0.4">
      <c r="A2337">
        <v>12338</v>
      </c>
      <c r="B2337" t="s">
        <v>7309</v>
      </c>
      <c r="C2337" t="s">
        <v>1283</v>
      </c>
    </row>
    <row r="2338" spans="1:3" x14ac:dyDescent="0.4">
      <c r="A2338">
        <v>12339</v>
      </c>
      <c r="B2338" t="s">
        <v>7310</v>
      </c>
      <c r="C2338" t="s">
        <v>499</v>
      </c>
    </row>
    <row r="2339" spans="1:3" x14ac:dyDescent="0.4">
      <c r="A2339">
        <v>12341</v>
      </c>
      <c r="B2339" t="s">
        <v>7311</v>
      </c>
      <c r="C2339" t="s">
        <v>707</v>
      </c>
    </row>
    <row r="2340" spans="1:3" x14ac:dyDescent="0.4">
      <c r="A2340">
        <v>12340</v>
      </c>
      <c r="B2340" t="s">
        <v>7312</v>
      </c>
      <c r="C2340" t="s">
        <v>350</v>
      </c>
    </row>
    <row r="2341" spans="1:3" x14ac:dyDescent="0.4">
      <c r="A2341">
        <v>12342</v>
      </c>
      <c r="B2341" t="s">
        <v>7313</v>
      </c>
      <c r="C2341" t="s">
        <v>2309</v>
      </c>
    </row>
    <row r="2342" spans="1:3" x14ac:dyDescent="0.4">
      <c r="A2342">
        <v>12343</v>
      </c>
      <c r="B2342" t="s">
        <v>7314</v>
      </c>
      <c r="C2342" t="s">
        <v>1160</v>
      </c>
    </row>
    <row r="2343" spans="1:3" x14ac:dyDescent="0.4">
      <c r="A2343">
        <v>12344</v>
      </c>
      <c r="B2343" t="s">
        <v>7315</v>
      </c>
      <c r="C2343" t="s">
        <v>364</v>
      </c>
    </row>
    <row r="2344" spans="1:3" x14ac:dyDescent="0.4">
      <c r="A2344">
        <v>12345</v>
      </c>
      <c r="B2344" t="s">
        <v>7316</v>
      </c>
      <c r="C2344" t="s">
        <v>1554</v>
      </c>
    </row>
    <row r="2345" spans="1:3" x14ac:dyDescent="0.4">
      <c r="A2345">
        <v>12346</v>
      </c>
      <c r="B2345" t="s">
        <v>7317</v>
      </c>
      <c r="C2345" t="s">
        <v>361</v>
      </c>
    </row>
    <row r="2346" spans="1:3" x14ac:dyDescent="0.4">
      <c r="A2346">
        <v>12348</v>
      </c>
      <c r="B2346" t="s">
        <v>7318</v>
      </c>
      <c r="C2346" t="s">
        <v>2393</v>
      </c>
    </row>
    <row r="2347" spans="1:3" x14ac:dyDescent="0.4">
      <c r="A2347">
        <v>12349</v>
      </c>
      <c r="B2347" t="s">
        <v>7319</v>
      </c>
      <c r="C2347" t="s">
        <v>606</v>
      </c>
    </row>
    <row r="2348" spans="1:3" x14ac:dyDescent="0.4">
      <c r="A2348">
        <v>12350</v>
      </c>
      <c r="B2348" t="s">
        <v>7320</v>
      </c>
      <c r="C2348" t="s">
        <v>1936</v>
      </c>
    </row>
    <row r="2349" spans="1:3" x14ac:dyDescent="0.4">
      <c r="A2349">
        <v>12351</v>
      </c>
      <c r="B2349" t="s">
        <v>7321</v>
      </c>
      <c r="C2349" t="s">
        <v>1776</v>
      </c>
    </row>
    <row r="2350" spans="1:3" x14ac:dyDescent="0.4">
      <c r="A2350">
        <v>12347</v>
      </c>
      <c r="B2350" t="s">
        <v>7322</v>
      </c>
      <c r="C2350" t="s">
        <v>1789</v>
      </c>
    </row>
    <row r="2351" spans="1:3" x14ac:dyDescent="0.4">
      <c r="A2351">
        <v>12352</v>
      </c>
      <c r="B2351" t="s">
        <v>7323</v>
      </c>
      <c r="C2351" t="s">
        <v>924</v>
      </c>
    </row>
    <row r="2352" spans="1:3" x14ac:dyDescent="0.4">
      <c r="A2352">
        <v>12353</v>
      </c>
      <c r="B2352" t="s">
        <v>7324</v>
      </c>
      <c r="C2352" t="s">
        <v>2228</v>
      </c>
    </row>
    <row r="2353" spans="1:3" x14ac:dyDescent="0.4">
      <c r="A2353">
        <v>12354</v>
      </c>
      <c r="B2353" t="s">
        <v>7325</v>
      </c>
      <c r="C2353" t="s">
        <v>2228</v>
      </c>
    </row>
    <row r="2354" spans="1:3" x14ac:dyDescent="0.4">
      <c r="A2354">
        <v>12355</v>
      </c>
      <c r="B2354" t="s">
        <v>7326</v>
      </c>
      <c r="C2354" t="s">
        <v>2120</v>
      </c>
    </row>
    <row r="2355" spans="1:3" x14ac:dyDescent="0.4">
      <c r="A2355">
        <v>12356</v>
      </c>
      <c r="B2355" t="s">
        <v>1775</v>
      </c>
      <c r="C2355" t="s">
        <v>1775</v>
      </c>
    </row>
    <row r="2356" spans="1:3" x14ac:dyDescent="0.4">
      <c r="A2356">
        <v>12357</v>
      </c>
      <c r="B2356" t="s">
        <v>7327</v>
      </c>
      <c r="C2356" t="s">
        <v>1789</v>
      </c>
    </row>
    <row r="2357" spans="1:3" x14ac:dyDescent="0.4">
      <c r="A2357">
        <v>12358</v>
      </c>
      <c r="B2357" t="s">
        <v>7328</v>
      </c>
      <c r="C2357" t="s">
        <v>1685</v>
      </c>
    </row>
    <row r="2358" spans="1:3" x14ac:dyDescent="0.4">
      <c r="A2358">
        <v>12359</v>
      </c>
      <c r="B2358" t="s">
        <v>7329</v>
      </c>
      <c r="C2358" t="s">
        <v>1046</v>
      </c>
    </row>
    <row r="2359" spans="1:3" x14ac:dyDescent="0.4">
      <c r="A2359">
        <v>12360</v>
      </c>
      <c r="B2359" t="s">
        <v>7330</v>
      </c>
      <c r="C2359" t="s">
        <v>2123</v>
      </c>
    </row>
    <row r="2360" spans="1:3" x14ac:dyDescent="0.4">
      <c r="A2360">
        <v>12361</v>
      </c>
      <c r="B2360" t="s">
        <v>7331</v>
      </c>
      <c r="C2360" t="s">
        <v>701</v>
      </c>
    </row>
    <row r="2361" spans="1:3" x14ac:dyDescent="0.4">
      <c r="A2361">
        <v>12363</v>
      </c>
      <c r="B2361" t="s">
        <v>7332</v>
      </c>
      <c r="C2361" t="s">
        <v>223</v>
      </c>
    </row>
    <row r="2362" spans="1:3" x14ac:dyDescent="0.4">
      <c r="A2362">
        <v>12362</v>
      </c>
      <c r="B2362" t="s">
        <v>7333</v>
      </c>
      <c r="C2362" t="s">
        <v>828</v>
      </c>
    </row>
    <row r="2363" spans="1:3" x14ac:dyDescent="0.4">
      <c r="A2363">
        <v>12364</v>
      </c>
      <c r="B2363" t="s">
        <v>7334</v>
      </c>
      <c r="C2363" t="s">
        <v>2222</v>
      </c>
    </row>
    <row r="2364" spans="1:3" x14ac:dyDescent="0.4">
      <c r="A2364">
        <v>12365</v>
      </c>
      <c r="B2364" t="s">
        <v>7335</v>
      </c>
      <c r="C2364" t="s">
        <v>709</v>
      </c>
    </row>
    <row r="2365" spans="1:3" x14ac:dyDescent="0.4">
      <c r="A2365">
        <v>12366</v>
      </c>
      <c r="B2365" t="s">
        <v>7336</v>
      </c>
      <c r="C2365" t="s">
        <v>300</v>
      </c>
    </row>
    <row r="2366" spans="1:3" x14ac:dyDescent="0.4">
      <c r="A2366">
        <v>12367</v>
      </c>
      <c r="B2366" t="s">
        <v>7337</v>
      </c>
      <c r="C2366" t="s">
        <v>5632</v>
      </c>
    </row>
    <row r="2367" spans="1:3" x14ac:dyDescent="0.4">
      <c r="A2367">
        <v>12368</v>
      </c>
      <c r="B2367" t="s">
        <v>7338</v>
      </c>
      <c r="C2367" t="s">
        <v>293</v>
      </c>
    </row>
    <row r="2368" spans="1:3" x14ac:dyDescent="0.4">
      <c r="A2368">
        <v>12369</v>
      </c>
      <c r="B2368" t="s">
        <v>7339</v>
      </c>
      <c r="C2368" t="s">
        <v>1775</v>
      </c>
    </row>
    <row r="2369" spans="1:3" x14ac:dyDescent="0.4">
      <c r="A2369">
        <v>12370</v>
      </c>
      <c r="B2369" t="s">
        <v>620</v>
      </c>
      <c r="C2369" t="s">
        <v>2586</v>
      </c>
    </row>
    <row r="2370" spans="1:3" x14ac:dyDescent="0.4">
      <c r="A2370">
        <v>12371</v>
      </c>
      <c r="B2370" t="s">
        <v>7340</v>
      </c>
      <c r="C2370" t="s">
        <v>1435</v>
      </c>
    </row>
    <row r="2371" spans="1:3" x14ac:dyDescent="0.4">
      <c r="A2371">
        <v>12372</v>
      </c>
      <c r="B2371" t="s">
        <v>7341</v>
      </c>
      <c r="C2371" t="s">
        <v>715</v>
      </c>
    </row>
    <row r="2372" spans="1:3" x14ac:dyDescent="0.4">
      <c r="A2372">
        <v>12374</v>
      </c>
      <c r="B2372" t="s">
        <v>7342</v>
      </c>
      <c r="C2372" t="s">
        <v>2229</v>
      </c>
    </row>
    <row r="2373" spans="1:3" x14ac:dyDescent="0.4">
      <c r="A2373">
        <v>12373</v>
      </c>
      <c r="B2373" t="s">
        <v>7343</v>
      </c>
      <c r="C2373" t="s">
        <v>705</v>
      </c>
    </row>
    <row r="2374" spans="1:3" x14ac:dyDescent="0.4">
      <c r="A2374">
        <v>12375</v>
      </c>
      <c r="B2374" t="s">
        <v>7344</v>
      </c>
      <c r="C2374" t="s">
        <v>1789</v>
      </c>
    </row>
    <row r="2375" spans="1:3" x14ac:dyDescent="0.4">
      <c r="A2375">
        <v>12377</v>
      </c>
      <c r="B2375" t="s">
        <v>7345</v>
      </c>
      <c r="C2375" t="s">
        <v>2305</v>
      </c>
    </row>
    <row r="2376" spans="1:3" x14ac:dyDescent="0.4">
      <c r="A2376">
        <v>12378</v>
      </c>
      <c r="B2376" t="s">
        <v>7346</v>
      </c>
      <c r="C2376" t="s">
        <v>830</v>
      </c>
    </row>
    <row r="2377" spans="1:3" x14ac:dyDescent="0.4">
      <c r="A2377">
        <v>12376</v>
      </c>
      <c r="B2377" t="s">
        <v>7347</v>
      </c>
      <c r="C2377" t="s">
        <v>1660</v>
      </c>
    </row>
    <row r="2378" spans="1:3" x14ac:dyDescent="0.4">
      <c r="A2378">
        <v>12379</v>
      </c>
      <c r="B2378" t="s">
        <v>7348</v>
      </c>
      <c r="C2378" t="s">
        <v>499</v>
      </c>
    </row>
    <row r="2379" spans="1:3" x14ac:dyDescent="0.4">
      <c r="A2379">
        <v>12381</v>
      </c>
      <c r="B2379" t="s">
        <v>7349</v>
      </c>
      <c r="C2379" t="s">
        <v>2228</v>
      </c>
    </row>
    <row r="2380" spans="1:3" x14ac:dyDescent="0.4">
      <c r="A2380">
        <v>12380</v>
      </c>
      <c r="B2380" t="s">
        <v>7350</v>
      </c>
      <c r="C2380" t="s">
        <v>366</v>
      </c>
    </row>
    <row r="2381" spans="1:3" x14ac:dyDescent="0.4">
      <c r="A2381">
        <v>12382</v>
      </c>
      <c r="B2381" t="s">
        <v>7351</v>
      </c>
      <c r="C2381" t="s">
        <v>2117</v>
      </c>
    </row>
    <row r="2382" spans="1:3" x14ac:dyDescent="0.4">
      <c r="A2382">
        <v>12384</v>
      </c>
      <c r="B2382" t="s">
        <v>7352</v>
      </c>
      <c r="C2382" t="s">
        <v>1313</v>
      </c>
    </row>
    <row r="2383" spans="1:3" x14ac:dyDescent="0.4">
      <c r="A2383">
        <v>12385</v>
      </c>
      <c r="B2383" t="s">
        <v>7353</v>
      </c>
      <c r="C2383" t="s">
        <v>2523</v>
      </c>
    </row>
    <row r="2384" spans="1:3" x14ac:dyDescent="0.4">
      <c r="A2384">
        <v>12383</v>
      </c>
      <c r="B2384" t="s">
        <v>7354</v>
      </c>
      <c r="C2384" t="s">
        <v>1443</v>
      </c>
    </row>
    <row r="2385" spans="1:3" x14ac:dyDescent="0.4">
      <c r="A2385">
        <v>12386</v>
      </c>
      <c r="B2385" t="s">
        <v>7355</v>
      </c>
      <c r="C2385" t="s">
        <v>1283</v>
      </c>
    </row>
    <row r="2386" spans="1:3" x14ac:dyDescent="0.4">
      <c r="A2386">
        <v>12387</v>
      </c>
      <c r="B2386" t="s">
        <v>7356</v>
      </c>
      <c r="C2386" t="s">
        <v>2454</v>
      </c>
    </row>
    <row r="2387" spans="1:3" x14ac:dyDescent="0.4">
      <c r="A2387">
        <v>12388</v>
      </c>
      <c r="B2387" t="s">
        <v>7357</v>
      </c>
      <c r="C2387" t="s">
        <v>707</v>
      </c>
    </row>
    <row r="2388" spans="1:3" x14ac:dyDescent="0.4">
      <c r="A2388">
        <v>12389</v>
      </c>
      <c r="B2388" t="s">
        <v>7358</v>
      </c>
      <c r="C2388" t="s">
        <v>300</v>
      </c>
    </row>
    <row r="2389" spans="1:3" x14ac:dyDescent="0.4">
      <c r="A2389">
        <v>12390</v>
      </c>
      <c r="B2389" t="s">
        <v>7359</v>
      </c>
      <c r="C2389" t="s">
        <v>1939</v>
      </c>
    </row>
    <row r="2390" spans="1:3" x14ac:dyDescent="0.4">
      <c r="A2390">
        <v>12391</v>
      </c>
      <c r="B2390" t="s">
        <v>7360</v>
      </c>
      <c r="C2390" t="s">
        <v>1437</v>
      </c>
    </row>
    <row r="2391" spans="1:3" x14ac:dyDescent="0.4">
      <c r="A2391">
        <v>12392</v>
      </c>
      <c r="B2391" t="s">
        <v>7361</v>
      </c>
      <c r="C2391" t="s">
        <v>361</v>
      </c>
    </row>
    <row r="2392" spans="1:3" x14ac:dyDescent="0.4">
      <c r="A2392">
        <v>12393</v>
      </c>
      <c r="B2392" t="s">
        <v>7362</v>
      </c>
      <c r="C2392" t="s">
        <v>1291</v>
      </c>
    </row>
    <row r="2393" spans="1:3" x14ac:dyDescent="0.4">
      <c r="A2393">
        <v>12394</v>
      </c>
      <c r="B2393" t="s">
        <v>7363</v>
      </c>
      <c r="C2393" t="s">
        <v>1175</v>
      </c>
    </row>
    <row r="2394" spans="1:3" x14ac:dyDescent="0.4">
      <c r="A2394">
        <v>12395</v>
      </c>
      <c r="B2394" t="s">
        <v>7364</v>
      </c>
      <c r="C2394" t="s">
        <v>361</v>
      </c>
    </row>
    <row r="2395" spans="1:3" x14ac:dyDescent="0.4">
      <c r="A2395">
        <v>12397</v>
      </c>
      <c r="B2395" t="s">
        <v>7365</v>
      </c>
      <c r="C2395" t="s">
        <v>346</v>
      </c>
    </row>
    <row r="2396" spans="1:3" x14ac:dyDescent="0.4">
      <c r="A2396">
        <v>12398</v>
      </c>
      <c r="B2396" t="s">
        <v>7366</v>
      </c>
      <c r="C2396" t="s">
        <v>1164</v>
      </c>
    </row>
    <row r="2397" spans="1:3" x14ac:dyDescent="0.4">
      <c r="A2397">
        <v>12396</v>
      </c>
      <c r="B2397" t="s">
        <v>7367</v>
      </c>
      <c r="C2397" t="s">
        <v>7367</v>
      </c>
    </row>
    <row r="2398" spans="1:3" x14ac:dyDescent="0.4">
      <c r="A2398">
        <v>12399</v>
      </c>
      <c r="B2398" t="s">
        <v>7368</v>
      </c>
      <c r="C2398" t="s">
        <v>2117</v>
      </c>
    </row>
    <row r="2399" spans="1:3" x14ac:dyDescent="0.4">
      <c r="A2399">
        <v>12400</v>
      </c>
      <c r="B2399" t="s">
        <v>7369</v>
      </c>
      <c r="C2399" t="s">
        <v>350</v>
      </c>
    </row>
    <row r="2400" spans="1:3" x14ac:dyDescent="0.4">
      <c r="A2400">
        <v>12402</v>
      </c>
      <c r="B2400" t="s">
        <v>7370</v>
      </c>
      <c r="C2400" t="s">
        <v>1776</v>
      </c>
    </row>
    <row r="2401" spans="1:3" x14ac:dyDescent="0.4">
      <c r="A2401">
        <v>12401</v>
      </c>
      <c r="B2401" t="s">
        <v>7371</v>
      </c>
      <c r="C2401" t="s">
        <v>1281</v>
      </c>
    </row>
    <row r="2402" spans="1:3" x14ac:dyDescent="0.4">
      <c r="A2402">
        <v>12403</v>
      </c>
      <c r="B2402" t="s">
        <v>7372</v>
      </c>
      <c r="C2402" t="s">
        <v>928</v>
      </c>
    </row>
    <row r="2403" spans="1:3" x14ac:dyDescent="0.4">
      <c r="A2403">
        <v>12404</v>
      </c>
      <c r="B2403" t="s">
        <v>7373</v>
      </c>
      <c r="C2403" t="s">
        <v>1165</v>
      </c>
    </row>
    <row r="2404" spans="1:3" x14ac:dyDescent="0.4">
      <c r="A2404">
        <v>12405</v>
      </c>
      <c r="B2404" t="s">
        <v>7374</v>
      </c>
      <c r="C2404" t="s">
        <v>1663</v>
      </c>
    </row>
    <row r="2405" spans="1:3" x14ac:dyDescent="0.4">
      <c r="A2405">
        <v>12406</v>
      </c>
      <c r="B2405" t="s">
        <v>7375</v>
      </c>
      <c r="C2405" t="s">
        <v>1056</v>
      </c>
    </row>
    <row r="2406" spans="1:3" x14ac:dyDescent="0.4">
      <c r="A2406">
        <v>12407</v>
      </c>
      <c r="B2406" t="s">
        <v>7376</v>
      </c>
      <c r="C2406" t="s">
        <v>1906</v>
      </c>
    </row>
    <row r="2407" spans="1:3" x14ac:dyDescent="0.4">
      <c r="A2407">
        <v>12409</v>
      </c>
      <c r="B2407" t="s">
        <v>7377</v>
      </c>
      <c r="C2407" t="s">
        <v>300</v>
      </c>
    </row>
    <row r="2408" spans="1:3" x14ac:dyDescent="0.4">
      <c r="A2408">
        <v>12408</v>
      </c>
      <c r="B2408" t="s">
        <v>7378</v>
      </c>
      <c r="C2408" t="s">
        <v>2120</v>
      </c>
    </row>
    <row r="2409" spans="1:3" x14ac:dyDescent="0.4">
      <c r="A2409">
        <v>12410</v>
      </c>
      <c r="B2409" t="s">
        <v>7379</v>
      </c>
      <c r="C2409" t="s">
        <v>1663</v>
      </c>
    </row>
    <row r="2410" spans="1:3" x14ac:dyDescent="0.4">
      <c r="A2410">
        <v>12411</v>
      </c>
      <c r="B2410" t="s">
        <v>7380</v>
      </c>
      <c r="C2410" t="s">
        <v>1036</v>
      </c>
    </row>
    <row r="2411" spans="1:3" x14ac:dyDescent="0.4">
      <c r="A2411">
        <v>12412</v>
      </c>
      <c r="B2411" t="s">
        <v>7381</v>
      </c>
      <c r="C2411" t="s">
        <v>931</v>
      </c>
    </row>
    <row r="2412" spans="1:3" x14ac:dyDescent="0.4">
      <c r="A2412">
        <v>12413</v>
      </c>
      <c r="B2412" t="s">
        <v>7382</v>
      </c>
      <c r="C2412" t="s">
        <v>2115</v>
      </c>
    </row>
    <row r="2413" spans="1:3" x14ac:dyDescent="0.4">
      <c r="A2413">
        <v>12414</v>
      </c>
      <c r="B2413" t="s">
        <v>7383</v>
      </c>
      <c r="C2413" t="s">
        <v>931</v>
      </c>
    </row>
    <row r="2414" spans="1:3" x14ac:dyDescent="0.4">
      <c r="A2414">
        <v>12415</v>
      </c>
      <c r="B2414" t="s">
        <v>7384</v>
      </c>
      <c r="C2414" t="s">
        <v>931</v>
      </c>
    </row>
    <row r="2415" spans="1:3" x14ac:dyDescent="0.4">
      <c r="A2415">
        <v>12417</v>
      </c>
      <c r="B2415" t="s">
        <v>7385</v>
      </c>
      <c r="C2415" t="s">
        <v>710</v>
      </c>
    </row>
    <row r="2416" spans="1:3" x14ac:dyDescent="0.4">
      <c r="A2416">
        <v>12416</v>
      </c>
      <c r="B2416" t="s">
        <v>7386</v>
      </c>
      <c r="C2416" t="s">
        <v>927</v>
      </c>
    </row>
    <row r="2417" spans="1:3" x14ac:dyDescent="0.4">
      <c r="A2417">
        <v>12419</v>
      </c>
      <c r="B2417" t="s">
        <v>7387</v>
      </c>
      <c r="C2417" t="s">
        <v>1283</v>
      </c>
    </row>
    <row r="2418" spans="1:3" x14ac:dyDescent="0.4">
      <c r="A2418">
        <v>12418</v>
      </c>
      <c r="B2418" t="s">
        <v>7388</v>
      </c>
      <c r="C2418" t="s">
        <v>293</v>
      </c>
    </row>
    <row r="2419" spans="1:3" x14ac:dyDescent="0.4">
      <c r="A2419">
        <v>12420</v>
      </c>
      <c r="B2419" t="s">
        <v>7389</v>
      </c>
      <c r="C2419" t="s">
        <v>931</v>
      </c>
    </row>
    <row r="2420" spans="1:3" x14ac:dyDescent="0.4">
      <c r="A2420">
        <v>12422</v>
      </c>
      <c r="B2420" t="s">
        <v>7390</v>
      </c>
      <c r="C2420" t="s">
        <v>1776</v>
      </c>
    </row>
    <row r="2421" spans="1:3" x14ac:dyDescent="0.4">
      <c r="A2421">
        <v>12421</v>
      </c>
      <c r="B2421" t="s">
        <v>7391</v>
      </c>
      <c r="C2421" t="s">
        <v>1449</v>
      </c>
    </row>
    <row r="2422" spans="1:3" x14ac:dyDescent="0.4">
      <c r="A2422">
        <v>12424</v>
      </c>
      <c r="B2422" t="s">
        <v>7392</v>
      </c>
      <c r="C2422" t="s">
        <v>701</v>
      </c>
    </row>
    <row r="2423" spans="1:3" x14ac:dyDescent="0.4">
      <c r="A2423">
        <v>12423</v>
      </c>
      <c r="B2423" t="s">
        <v>7393</v>
      </c>
      <c r="C2423" t="s">
        <v>1442</v>
      </c>
    </row>
    <row r="2424" spans="1:3" x14ac:dyDescent="0.4">
      <c r="A2424">
        <v>12425</v>
      </c>
      <c r="B2424" t="s">
        <v>7394</v>
      </c>
      <c r="C2424" t="s">
        <v>2456</v>
      </c>
    </row>
    <row r="2425" spans="1:3" x14ac:dyDescent="0.4">
      <c r="A2425">
        <v>12426</v>
      </c>
      <c r="B2425" t="s">
        <v>7395</v>
      </c>
      <c r="C2425" t="s">
        <v>435</v>
      </c>
    </row>
    <row r="2426" spans="1:3" x14ac:dyDescent="0.4">
      <c r="A2426">
        <v>12427</v>
      </c>
      <c r="B2426" t="s">
        <v>7396</v>
      </c>
      <c r="C2426" t="s">
        <v>927</v>
      </c>
    </row>
    <row r="2427" spans="1:3" x14ac:dyDescent="0.4">
      <c r="A2427">
        <v>12428</v>
      </c>
      <c r="B2427" t="s">
        <v>7397</v>
      </c>
      <c r="C2427" t="s">
        <v>233</v>
      </c>
    </row>
    <row r="2428" spans="1:3" x14ac:dyDescent="0.4">
      <c r="A2428">
        <v>12429</v>
      </c>
      <c r="B2428" t="s">
        <v>7398</v>
      </c>
      <c r="C2428" t="s">
        <v>1160</v>
      </c>
    </row>
    <row r="2429" spans="1:3" x14ac:dyDescent="0.4">
      <c r="A2429">
        <v>12431</v>
      </c>
      <c r="B2429" t="s">
        <v>7399</v>
      </c>
      <c r="C2429" t="s">
        <v>2546</v>
      </c>
    </row>
    <row r="2430" spans="1:3" x14ac:dyDescent="0.4">
      <c r="A2430">
        <v>12430</v>
      </c>
      <c r="B2430" t="s">
        <v>7400</v>
      </c>
      <c r="C2430" t="s">
        <v>1688</v>
      </c>
    </row>
    <row r="2431" spans="1:3" x14ac:dyDescent="0.4">
      <c r="A2431">
        <v>12432</v>
      </c>
      <c r="B2431" t="s">
        <v>7401</v>
      </c>
      <c r="C2431" t="s">
        <v>2305</v>
      </c>
    </row>
    <row r="2432" spans="1:3" x14ac:dyDescent="0.4">
      <c r="A2432">
        <v>12433</v>
      </c>
      <c r="B2432" t="s">
        <v>7402</v>
      </c>
      <c r="C2432" t="s">
        <v>1789</v>
      </c>
    </row>
    <row r="2433" spans="1:3" x14ac:dyDescent="0.4">
      <c r="A2433">
        <v>12434</v>
      </c>
      <c r="B2433" t="s">
        <v>7403</v>
      </c>
      <c r="C2433" t="s">
        <v>705</v>
      </c>
    </row>
    <row r="2434" spans="1:3" x14ac:dyDescent="0.4">
      <c r="A2434">
        <v>12435</v>
      </c>
      <c r="B2434" t="s">
        <v>7404</v>
      </c>
      <c r="C2434" t="s">
        <v>819</v>
      </c>
    </row>
    <row r="2435" spans="1:3" x14ac:dyDescent="0.4">
      <c r="A2435">
        <v>12436</v>
      </c>
      <c r="B2435" t="s">
        <v>7405</v>
      </c>
      <c r="C2435" t="s">
        <v>2226</v>
      </c>
    </row>
    <row r="2436" spans="1:3" x14ac:dyDescent="0.4">
      <c r="A2436">
        <v>12437</v>
      </c>
      <c r="B2436" t="s">
        <v>7406</v>
      </c>
      <c r="C2436" t="s">
        <v>606</v>
      </c>
    </row>
    <row r="2437" spans="1:3" x14ac:dyDescent="0.4">
      <c r="A2437">
        <v>12438</v>
      </c>
      <c r="B2437" t="s">
        <v>7407</v>
      </c>
      <c r="C2437" t="s">
        <v>828</v>
      </c>
    </row>
    <row r="2438" spans="1:3" x14ac:dyDescent="0.4">
      <c r="A2438">
        <v>12439</v>
      </c>
      <c r="B2438" t="s">
        <v>7408</v>
      </c>
      <c r="C2438" t="s">
        <v>2375</v>
      </c>
    </row>
    <row r="2439" spans="1:3" x14ac:dyDescent="0.4">
      <c r="A2439">
        <v>12440</v>
      </c>
      <c r="B2439" t="s">
        <v>7409</v>
      </c>
      <c r="C2439" t="s">
        <v>2575</v>
      </c>
    </row>
    <row r="2440" spans="1:3" x14ac:dyDescent="0.4">
      <c r="A2440">
        <v>12441</v>
      </c>
      <c r="B2440" t="s">
        <v>7410</v>
      </c>
      <c r="C2440" t="s">
        <v>1430</v>
      </c>
    </row>
    <row r="2441" spans="1:3" x14ac:dyDescent="0.4">
      <c r="A2441">
        <v>12442</v>
      </c>
      <c r="B2441" t="s">
        <v>1939</v>
      </c>
      <c r="C2441" t="s">
        <v>1939</v>
      </c>
    </row>
    <row r="2442" spans="1:3" x14ac:dyDescent="0.4">
      <c r="A2442">
        <v>12443</v>
      </c>
      <c r="B2442" t="s">
        <v>7411</v>
      </c>
      <c r="C2442" t="s">
        <v>1286</v>
      </c>
    </row>
    <row r="2443" spans="1:3" x14ac:dyDescent="0.4">
      <c r="A2443">
        <v>12444</v>
      </c>
      <c r="B2443" t="s">
        <v>7412</v>
      </c>
      <c r="C2443" t="s">
        <v>1307</v>
      </c>
    </row>
    <row r="2444" spans="1:3" x14ac:dyDescent="0.4">
      <c r="A2444">
        <v>12445</v>
      </c>
      <c r="B2444" t="s">
        <v>7413</v>
      </c>
      <c r="C2444" t="s">
        <v>5399</v>
      </c>
    </row>
    <row r="2445" spans="1:3" x14ac:dyDescent="0.4">
      <c r="A2445">
        <v>12446</v>
      </c>
      <c r="B2445" t="s">
        <v>7414</v>
      </c>
      <c r="C2445" t="s">
        <v>2543</v>
      </c>
    </row>
    <row r="2446" spans="1:3" x14ac:dyDescent="0.4">
      <c r="A2446">
        <v>12447</v>
      </c>
      <c r="B2446" t="s">
        <v>7415</v>
      </c>
      <c r="C2446" t="s">
        <v>1282</v>
      </c>
    </row>
    <row r="2447" spans="1:3" x14ac:dyDescent="0.4">
      <c r="A2447">
        <v>12448</v>
      </c>
      <c r="B2447" t="s">
        <v>7416</v>
      </c>
      <c r="C2447" t="s">
        <v>5173</v>
      </c>
    </row>
    <row r="2448" spans="1:3" x14ac:dyDescent="0.4">
      <c r="A2448">
        <v>12449</v>
      </c>
      <c r="B2448" t="s">
        <v>7417</v>
      </c>
      <c r="C2448" t="s">
        <v>349</v>
      </c>
    </row>
    <row r="2449" spans="1:3" x14ac:dyDescent="0.4">
      <c r="A2449">
        <v>12450</v>
      </c>
      <c r="B2449" t="s">
        <v>7418</v>
      </c>
      <c r="C2449" t="s">
        <v>2454</v>
      </c>
    </row>
    <row r="2450" spans="1:3" x14ac:dyDescent="0.4">
      <c r="A2450">
        <v>12451</v>
      </c>
      <c r="B2450" t="s">
        <v>7419</v>
      </c>
      <c r="C2450" t="s">
        <v>5399</v>
      </c>
    </row>
    <row r="2451" spans="1:3" x14ac:dyDescent="0.4">
      <c r="A2451">
        <v>12453</v>
      </c>
      <c r="B2451" t="s">
        <v>7420</v>
      </c>
      <c r="C2451" t="s">
        <v>602</v>
      </c>
    </row>
    <row r="2452" spans="1:3" x14ac:dyDescent="0.4">
      <c r="A2452">
        <v>12454</v>
      </c>
      <c r="B2452" t="s">
        <v>7421</v>
      </c>
      <c r="C2452" t="s">
        <v>2577</v>
      </c>
    </row>
    <row r="2453" spans="1:3" x14ac:dyDescent="0.4">
      <c r="A2453">
        <v>12455</v>
      </c>
      <c r="B2453" t="s">
        <v>7422</v>
      </c>
      <c r="C2453" t="s">
        <v>1281</v>
      </c>
    </row>
    <row r="2454" spans="1:3" x14ac:dyDescent="0.4">
      <c r="A2454">
        <v>12456</v>
      </c>
      <c r="B2454" t="s">
        <v>7423</v>
      </c>
      <c r="C2454" t="s">
        <v>1443</v>
      </c>
    </row>
    <row r="2455" spans="1:3" x14ac:dyDescent="0.4">
      <c r="A2455">
        <v>12457</v>
      </c>
      <c r="B2455" t="s">
        <v>7424</v>
      </c>
      <c r="C2455" t="s">
        <v>1437</v>
      </c>
    </row>
    <row r="2456" spans="1:3" x14ac:dyDescent="0.4">
      <c r="A2456">
        <v>12458</v>
      </c>
      <c r="B2456" t="s">
        <v>7425</v>
      </c>
      <c r="C2456" t="s">
        <v>1165</v>
      </c>
    </row>
    <row r="2457" spans="1:3" x14ac:dyDescent="0.4">
      <c r="A2457">
        <v>12460</v>
      </c>
      <c r="B2457" t="s">
        <v>7426</v>
      </c>
      <c r="C2457" t="s">
        <v>1164</v>
      </c>
    </row>
    <row r="2458" spans="1:3" x14ac:dyDescent="0.4">
      <c r="A2458">
        <v>12459</v>
      </c>
      <c r="B2458" t="s">
        <v>7427</v>
      </c>
      <c r="C2458" t="s">
        <v>1160</v>
      </c>
    </row>
    <row r="2459" spans="1:3" x14ac:dyDescent="0.4">
      <c r="A2459">
        <v>12461</v>
      </c>
      <c r="B2459" t="s">
        <v>7428</v>
      </c>
      <c r="C2459" t="s">
        <v>1036</v>
      </c>
    </row>
    <row r="2460" spans="1:3" x14ac:dyDescent="0.4">
      <c r="A2460">
        <v>12463</v>
      </c>
      <c r="B2460" t="s">
        <v>7429</v>
      </c>
      <c r="C2460" t="s">
        <v>1776</v>
      </c>
    </row>
    <row r="2461" spans="1:3" x14ac:dyDescent="0.4">
      <c r="A2461">
        <v>12464</v>
      </c>
      <c r="B2461" t="s">
        <v>7430</v>
      </c>
      <c r="C2461" t="s">
        <v>1567</v>
      </c>
    </row>
    <row r="2462" spans="1:3" x14ac:dyDescent="0.4">
      <c r="A2462">
        <v>12462</v>
      </c>
      <c r="B2462" t="s">
        <v>7431</v>
      </c>
      <c r="C2462" t="s">
        <v>1685</v>
      </c>
    </row>
    <row r="2463" spans="1:3" x14ac:dyDescent="0.4">
      <c r="A2463">
        <v>12465</v>
      </c>
      <c r="B2463" t="s">
        <v>7432</v>
      </c>
      <c r="C2463" t="s">
        <v>2002</v>
      </c>
    </row>
    <row r="2464" spans="1:3" x14ac:dyDescent="0.4">
      <c r="A2464">
        <v>12466</v>
      </c>
      <c r="B2464" t="s">
        <v>7433</v>
      </c>
      <c r="C2464" t="s">
        <v>606</v>
      </c>
    </row>
    <row r="2465" spans="1:3" x14ac:dyDescent="0.4">
      <c r="A2465">
        <v>12468</v>
      </c>
      <c r="B2465" t="s">
        <v>7434</v>
      </c>
      <c r="C2465" t="s">
        <v>824</v>
      </c>
    </row>
    <row r="2466" spans="1:3" x14ac:dyDescent="0.4">
      <c r="A2466">
        <v>12469</v>
      </c>
      <c r="B2466" t="s">
        <v>7435</v>
      </c>
      <c r="C2466" t="s">
        <v>825</v>
      </c>
    </row>
    <row r="2467" spans="1:3" x14ac:dyDescent="0.4">
      <c r="A2467">
        <v>12470</v>
      </c>
      <c r="B2467" t="s">
        <v>7436</v>
      </c>
      <c r="C2467" t="s">
        <v>2523</v>
      </c>
    </row>
    <row r="2468" spans="1:3" x14ac:dyDescent="0.4">
      <c r="A2468">
        <v>12467</v>
      </c>
      <c r="B2468" t="s">
        <v>7437</v>
      </c>
      <c r="C2468" t="s">
        <v>931</v>
      </c>
    </row>
    <row r="2469" spans="1:3" x14ac:dyDescent="0.4">
      <c r="A2469">
        <v>12471</v>
      </c>
      <c r="B2469" t="s">
        <v>7438</v>
      </c>
      <c r="C2469" t="s">
        <v>2524</v>
      </c>
    </row>
    <row r="2470" spans="1:3" x14ac:dyDescent="0.4">
      <c r="A2470">
        <v>12472</v>
      </c>
      <c r="B2470" t="s">
        <v>7439</v>
      </c>
      <c r="C2470" t="s">
        <v>1036</v>
      </c>
    </row>
    <row r="2471" spans="1:3" x14ac:dyDescent="0.4">
      <c r="A2471">
        <v>12474</v>
      </c>
      <c r="B2471" t="s">
        <v>7440</v>
      </c>
      <c r="C2471" t="s">
        <v>107</v>
      </c>
    </row>
    <row r="2472" spans="1:3" x14ac:dyDescent="0.4">
      <c r="A2472">
        <v>12473</v>
      </c>
      <c r="B2472" t="s">
        <v>7441</v>
      </c>
      <c r="C2472" t="s">
        <v>1049</v>
      </c>
    </row>
    <row r="2473" spans="1:3" x14ac:dyDescent="0.4">
      <c r="A2473">
        <v>12475</v>
      </c>
      <c r="B2473" t="s">
        <v>7442</v>
      </c>
      <c r="C2473" t="s">
        <v>2121</v>
      </c>
    </row>
    <row r="2474" spans="1:3" x14ac:dyDescent="0.4">
      <c r="A2474">
        <v>12476</v>
      </c>
      <c r="B2474" t="s">
        <v>7443</v>
      </c>
      <c r="C2474" t="s">
        <v>1049</v>
      </c>
    </row>
    <row r="2475" spans="1:3" x14ac:dyDescent="0.4">
      <c r="A2475">
        <v>12477</v>
      </c>
      <c r="B2475" t="s">
        <v>7444</v>
      </c>
      <c r="C2475" t="s">
        <v>819</v>
      </c>
    </row>
    <row r="2476" spans="1:3" x14ac:dyDescent="0.4">
      <c r="A2476">
        <v>12478</v>
      </c>
      <c r="B2476" t="s">
        <v>7445</v>
      </c>
      <c r="C2476" t="s">
        <v>2006</v>
      </c>
    </row>
    <row r="2477" spans="1:3" x14ac:dyDescent="0.4">
      <c r="A2477">
        <v>12479</v>
      </c>
      <c r="B2477" t="s">
        <v>7446</v>
      </c>
      <c r="C2477" t="s">
        <v>431</v>
      </c>
    </row>
    <row r="2478" spans="1:3" x14ac:dyDescent="0.4">
      <c r="A2478">
        <v>12480</v>
      </c>
      <c r="B2478" t="s">
        <v>7447</v>
      </c>
      <c r="C2478" t="s">
        <v>830</v>
      </c>
    </row>
    <row r="2479" spans="1:3" x14ac:dyDescent="0.4">
      <c r="A2479">
        <v>12481</v>
      </c>
      <c r="B2479" t="s">
        <v>7448</v>
      </c>
      <c r="C2479" t="s">
        <v>293</v>
      </c>
    </row>
    <row r="2480" spans="1:3" x14ac:dyDescent="0.4">
      <c r="A2480">
        <v>12482</v>
      </c>
      <c r="B2480" t="s">
        <v>7449</v>
      </c>
      <c r="C2480" t="s">
        <v>293</v>
      </c>
    </row>
    <row r="2481" spans="1:3" x14ac:dyDescent="0.4">
      <c r="A2481">
        <v>12483</v>
      </c>
      <c r="B2481" t="s">
        <v>7450</v>
      </c>
      <c r="C2481" t="s">
        <v>927</v>
      </c>
    </row>
    <row r="2482" spans="1:3" x14ac:dyDescent="0.4">
      <c r="A2482">
        <v>12484</v>
      </c>
      <c r="B2482" t="s">
        <v>7451</v>
      </c>
      <c r="C2482" t="s">
        <v>361</v>
      </c>
    </row>
    <row r="2483" spans="1:3" x14ac:dyDescent="0.4">
      <c r="A2483">
        <v>12485</v>
      </c>
      <c r="B2483" t="s">
        <v>7452</v>
      </c>
      <c r="C2483" t="s">
        <v>2032</v>
      </c>
    </row>
    <row r="2484" spans="1:3" x14ac:dyDescent="0.4">
      <c r="A2484">
        <v>12486</v>
      </c>
      <c r="B2484" t="s">
        <v>7453</v>
      </c>
      <c r="C2484" t="s">
        <v>1694</v>
      </c>
    </row>
    <row r="2485" spans="1:3" x14ac:dyDescent="0.4">
      <c r="A2485">
        <v>12487</v>
      </c>
      <c r="B2485" t="s">
        <v>7454</v>
      </c>
      <c r="C2485" t="s">
        <v>2000</v>
      </c>
    </row>
    <row r="2486" spans="1:3" x14ac:dyDescent="0.4">
      <c r="A2486">
        <v>12488</v>
      </c>
      <c r="B2486" t="s">
        <v>7455</v>
      </c>
      <c r="C2486" t="s">
        <v>2528</v>
      </c>
    </row>
    <row r="2487" spans="1:3" x14ac:dyDescent="0.4">
      <c r="A2487">
        <v>12489</v>
      </c>
      <c r="B2487" t="s">
        <v>7456</v>
      </c>
      <c r="C2487" t="s">
        <v>507</v>
      </c>
    </row>
    <row r="2488" spans="1:3" x14ac:dyDescent="0.4">
      <c r="A2488">
        <v>12491</v>
      </c>
      <c r="B2488" t="s">
        <v>7457</v>
      </c>
      <c r="C2488" t="s">
        <v>497</v>
      </c>
    </row>
    <row r="2489" spans="1:3" x14ac:dyDescent="0.4">
      <c r="A2489">
        <v>12490</v>
      </c>
      <c r="B2489" t="s">
        <v>7458</v>
      </c>
      <c r="C2489" t="s">
        <v>431</v>
      </c>
    </row>
    <row r="2490" spans="1:3" x14ac:dyDescent="0.4">
      <c r="A2490">
        <v>12492</v>
      </c>
      <c r="B2490" t="s">
        <v>7459</v>
      </c>
      <c r="C2490" t="s">
        <v>2123</v>
      </c>
    </row>
    <row r="2491" spans="1:3" x14ac:dyDescent="0.4">
      <c r="A2491">
        <v>12493</v>
      </c>
      <c r="B2491" t="s">
        <v>7460</v>
      </c>
      <c r="C2491" t="s">
        <v>507</v>
      </c>
    </row>
    <row r="2492" spans="1:3" x14ac:dyDescent="0.4">
      <c r="A2492">
        <v>12494</v>
      </c>
      <c r="B2492" t="s">
        <v>7461</v>
      </c>
      <c r="C2492" t="s">
        <v>1294</v>
      </c>
    </row>
    <row r="2493" spans="1:3" x14ac:dyDescent="0.4">
      <c r="A2493">
        <v>12495</v>
      </c>
      <c r="B2493" t="s">
        <v>7462</v>
      </c>
      <c r="C2493" t="s">
        <v>1560</v>
      </c>
    </row>
    <row r="2494" spans="1:3" x14ac:dyDescent="0.4">
      <c r="A2494">
        <v>12496</v>
      </c>
      <c r="B2494" t="s">
        <v>7463</v>
      </c>
      <c r="C2494" t="s">
        <v>927</v>
      </c>
    </row>
    <row r="2495" spans="1:3" x14ac:dyDescent="0.4">
      <c r="A2495">
        <v>12497</v>
      </c>
      <c r="B2495" t="s">
        <v>7464</v>
      </c>
      <c r="C2495" t="s">
        <v>497</v>
      </c>
    </row>
    <row r="2496" spans="1:3" x14ac:dyDescent="0.4">
      <c r="A2496">
        <v>12498</v>
      </c>
      <c r="B2496" t="s">
        <v>7465</v>
      </c>
      <c r="C2496" t="s">
        <v>1433</v>
      </c>
    </row>
    <row r="2497" spans="1:3" x14ac:dyDescent="0.4">
      <c r="A2497">
        <v>12499</v>
      </c>
      <c r="B2497" t="s">
        <v>7466</v>
      </c>
      <c r="C2497" t="s">
        <v>1906</v>
      </c>
    </row>
    <row r="2498" spans="1:3" x14ac:dyDescent="0.4">
      <c r="A2498">
        <v>12500</v>
      </c>
      <c r="B2498" t="s">
        <v>7467</v>
      </c>
      <c r="C2498" t="s">
        <v>1440</v>
      </c>
    </row>
    <row r="2499" spans="1:3" x14ac:dyDescent="0.4">
      <c r="A2499">
        <v>12502</v>
      </c>
      <c r="B2499" t="s">
        <v>7468</v>
      </c>
      <c r="C2499" t="s">
        <v>2222</v>
      </c>
    </row>
    <row r="2500" spans="1:3" x14ac:dyDescent="0.4">
      <c r="A2500">
        <v>12501</v>
      </c>
      <c r="B2500" t="s">
        <v>7469</v>
      </c>
      <c r="C2500" t="s">
        <v>935</v>
      </c>
    </row>
    <row r="2501" spans="1:3" x14ac:dyDescent="0.4">
      <c r="A2501">
        <v>12503</v>
      </c>
      <c r="B2501" t="s">
        <v>7470</v>
      </c>
      <c r="C2501" t="s">
        <v>1043</v>
      </c>
    </row>
    <row r="2502" spans="1:3" x14ac:dyDescent="0.4">
      <c r="A2502">
        <v>12504</v>
      </c>
      <c r="B2502" t="s">
        <v>7471</v>
      </c>
      <c r="C2502" t="s">
        <v>2007</v>
      </c>
    </row>
    <row r="2503" spans="1:3" x14ac:dyDescent="0.4">
      <c r="A2503">
        <v>12505</v>
      </c>
      <c r="B2503" t="s">
        <v>7472</v>
      </c>
      <c r="C2503" t="s">
        <v>1283</v>
      </c>
    </row>
    <row r="2504" spans="1:3" x14ac:dyDescent="0.4">
      <c r="A2504">
        <v>12506</v>
      </c>
      <c r="B2504" t="s">
        <v>7473</v>
      </c>
      <c r="C2504" t="s">
        <v>293</v>
      </c>
    </row>
    <row r="2505" spans="1:3" x14ac:dyDescent="0.4">
      <c r="A2505">
        <v>12507</v>
      </c>
      <c r="B2505" t="s">
        <v>7474</v>
      </c>
      <c r="C2505" t="s">
        <v>1036</v>
      </c>
    </row>
    <row r="2506" spans="1:3" x14ac:dyDescent="0.4">
      <c r="A2506">
        <v>12508</v>
      </c>
      <c r="B2506" t="s">
        <v>7475</v>
      </c>
      <c r="C2506" t="s">
        <v>1914</v>
      </c>
    </row>
    <row r="2507" spans="1:3" x14ac:dyDescent="0.4">
      <c r="A2507">
        <v>12509</v>
      </c>
      <c r="B2507" t="s">
        <v>7476</v>
      </c>
      <c r="C2507" t="s">
        <v>1554</v>
      </c>
    </row>
    <row r="2508" spans="1:3" x14ac:dyDescent="0.4">
      <c r="A2508">
        <v>12510</v>
      </c>
      <c r="B2508" t="s">
        <v>7477</v>
      </c>
      <c r="C2508" t="s">
        <v>1449</v>
      </c>
    </row>
    <row r="2509" spans="1:3" x14ac:dyDescent="0.4">
      <c r="A2509">
        <v>12511</v>
      </c>
      <c r="B2509" t="s">
        <v>7478</v>
      </c>
      <c r="C2509" t="s">
        <v>2127</v>
      </c>
    </row>
    <row r="2510" spans="1:3" x14ac:dyDescent="0.4">
      <c r="A2510">
        <v>12513</v>
      </c>
      <c r="B2510" t="s">
        <v>7479</v>
      </c>
      <c r="C2510" t="s">
        <v>830</v>
      </c>
    </row>
    <row r="2511" spans="1:3" x14ac:dyDescent="0.4">
      <c r="A2511">
        <v>12512</v>
      </c>
      <c r="B2511" t="s">
        <v>7480</v>
      </c>
      <c r="C2511" t="s">
        <v>5315</v>
      </c>
    </row>
    <row r="2512" spans="1:3" x14ac:dyDescent="0.4">
      <c r="A2512">
        <v>12514</v>
      </c>
      <c r="B2512" t="s">
        <v>7481</v>
      </c>
      <c r="C2512" t="s">
        <v>1924</v>
      </c>
    </row>
    <row r="2513" spans="1:3" x14ac:dyDescent="0.4">
      <c r="A2513">
        <v>12515</v>
      </c>
      <c r="B2513" t="s">
        <v>7482</v>
      </c>
      <c r="C2513" t="s">
        <v>1677</v>
      </c>
    </row>
    <row r="2514" spans="1:3" x14ac:dyDescent="0.4">
      <c r="A2514">
        <v>12516</v>
      </c>
      <c r="B2514" t="s">
        <v>7483</v>
      </c>
      <c r="C2514" t="s">
        <v>2543</v>
      </c>
    </row>
    <row r="2515" spans="1:3" x14ac:dyDescent="0.4">
      <c r="A2515">
        <v>12517</v>
      </c>
      <c r="B2515" t="s">
        <v>7484</v>
      </c>
      <c r="C2515" t="s">
        <v>1042</v>
      </c>
    </row>
    <row r="2516" spans="1:3" x14ac:dyDescent="0.4">
      <c r="A2516">
        <v>12518</v>
      </c>
      <c r="B2516" t="s">
        <v>7485</v>
      </c>
      <c r="C2516" t="s">
        <v>1281</v>
      </c>
    </row>
    <row r="2517" spans="1:3" x14ac:dyDescent="0.4">
      <c r="A2517">
        <v>12520</v>
      </c>
      <c r="B2517" t="s">
        <v>7486</v>
      </c>
      <c r="C2517" t="s">
        <v>431</v>
      </c>
    </row>
    <row r="2518" spans="1:3" x14ac:dyDescent="0.4">
      <c r="A2518">
        <v>12519</v>
      </c>
      <c r="B2518" t="s">
        <v>7487</v>
      </c>
      <c r="C2518" t="s">
        <v>5399</v>
      </c>
    </row>
    <row r="2519" spans="1:3" x14ac:dyDescent="0.4">
      <c r="A2519">
        <v>12521</v>
      </c>
      <c r="B2519" t="s">
        <v>7488</v>
      </c>
      <c r="C2519" t="s">
        <v>1281</v>
      </c>
    </row>
    <row r="2520" spans="1:3" x14ac:dyDescent="0.4">
      <c r="A2520">
        <v>12522</v>
      </c>
      <c r="B2520" t="s">
        <v>7489</v>
      </c>
      <c r="C2520" t="s">
        <v>2121</v>
      </c>
    </row>
    <row r="2521" spans="1:3" x14ac:dyDescent="0.4">
      <c r="A2521">
        <v>12523</v>
      </c>
      <c r="B2521" t="s">
        <v>7490</v>
      </c>
      <c r="C2521" t="s">
        <v>350</v>
      </c>
    </row>
    <row r="2522" spans="1:3" x14ac:dyDescent="0.4">
      <c r="A2522">
        <v>12524</v>
      </c>
      <c r="B2522" t="s">
        <v>7491</v>
      </c>
      <c r="C2522" t="s">
        <v>1445</v>
      </c>
    </row>
    <row r="2523" spans="1:3" x14ac:dyDescent="0.4">
      <c r="A2523">
        <v>12525</v>
      </c>
      <c r="B2523" t="s">
        <v>7492</v>
      </c>
      <c r="C2523" t="s">
        <v>2120</v>
      </c>
    </row>
    <row r="2524" spans="1:3" x14ac:dyDescent="0.4">
      <c r="A2524">
        <v>12526</v>
      </c>
      <c r="B2524" t="s">
        <v>7493</v>
      </c>
      <c r="C2524" t="s">
        <v>432</v>
      </c>
    </row>
    <row r="2525" spans="1:3" x14ac:dyDescent="0.4">
      <c r="A2525">
        <v>12527</v>
      </c>
      <c r="B2525" t="s">
        <v>7494</v>
      </c>
      <c r="C2525" t="s">
        <v>517</v>
      </c>
    </row>
    <row r="2526" spans="1:3" x14ac:dyDescent="0.4">
      <c r="A2526">
        <v>12528</v>
      </c>
      <c r="B2526" t="s">
        <v>7495</v>
      </c>
      <c r="C2526" t="s">
        <v>1553</v>
      </c>
    </row>
    <row r="2527" spans="1:3" x14ac:dyDescent="0.4">
      <c r="A2527">
        <v>12529</v>
      </c>
      <c r="B2527" t="s">
        <v>1453</v>
      </c>
      <c r="C2527" t="s">
        <v>7496</v>
      </c>
    </row>
    <row r="2528" spans="1:3" x14ac:dyDescent="0.4">
      <c r="A2528">
        <v>12531</v>
      </c>
      <c r="B2528" t="s">
        <v>7497</v>
      </c>
      <c r="C2528" t="s">
        <v>1787</v>
      </c>
    </row>
    <row r="2529" spans="1:3" x14ac:dyDescent="0.4">
      <c r="A2529">
        <v>12530</v>
      </c>
      <c r="B2529" t="s">
        <v>7498</v>
      </c>
      <c r="C2529" t="s">
        <v>1279</v>
      </c>
    </row>
    <row r="2530" spans="1:3" x14ac:dyDescent="0.4">
      <c r="A2530">
        <v>12533</v>
      </c>
      <c r="B2530" t="s">
        <v>7499</v>
      </c>
      <c r="C2530" t="s">
        <v>830</v>
      </c>
    </row>
    <row r="2531" spans="1:3" x14ac:dyDescent="0.4">
      <c r="A2531">
        <v>12534</v>
      </c>
      <c r="B2531" t="s">
        <v>7500</v>
      </c>
      <c r="C2531" t="s">
        <v>1686</v>
      </c>
    </row>
    <row r="2532" spans="1:3" x14ac:dyDescent="0.4">
      <c r="A2532">
        <v>12535</v>
      </c>
      <c r="B2532" t="s">
        <v>7501</v>
      </c>
      <c r="C2532" t="s">
        <v>358</v>
      </c>
    </row>
    <row r="2533" spans="1:3" x14ac:dyDescent="0.4">
      <c r="A2533">
        <v>12532</v>
      </c>
      <c r="B2533" t="s">
        <v>7502</v>
      </c>
      <c r="C2533" t="s">
        <v>606</v>
      </c>
    </row>
    <row r="2534" spans="1:3" x14ac:dyDescent="0.4">
      <c r="A2534">
        <v>12536</v>
      </c>
      <c r="B2534" t="s">
        <v>7503</v>
      </c>
      <c r="C2534" t="s">
        <v>827</v>
      </c>
    </row>
    <row r="2535" spans="1:3" x14ac:dyDescent="0.4">
      <c r="A2535">
        <v>12537</v>
      </c>
      <c r="B2535" t="s">
        <v>7504</v>
      </c>
      <c r="C2535" t="s">
        <v>830</v>
      </c>
    </row>
    <row r="2536" spans="1:3" x14ac:dyDescent="0.4">
      <c r="A2536">
        <v>12539</v>
      </c>
      <c r="B2536" t="s">
        <v>7505</v>
      </c>
      <c r="C2536" t="s">
        <v>1043</v>
      </c>
    </row>
    <row r="2537" spans="1:3" x14ac:dyDescent="0.4">
      <c r="A2537">
        <v>12538</v>
      </c>
      <c r="B2537" t="s">
        <v>7506</v>
      </c>
      <c r="C2537" t="s">
        <v>707</v>
      </c>
    </row>
    <row r="2538" spans="1:3" x14ac:dyDescent="0.4">
      <c r="A2538">
        <v>12540</v>
      </c>
      <c r="B2538" t="s">
        <v>7507</v>
      </c>
      <c r="C2538" t="s">
        <v>2225</v>
      </c>
    </row>
    <row r="2539" spans="1:3" x14ac:dyDescent="0.4">
      <c r="A2539">
        <v>12541</v>
      </c>
      <c r="B2539" t="s">
        <v>7508</v>
      </c>
      <c r="C2539" t="s">
        <v>926</v>
      </c>
    </row>
    <row r="2540" spans="1:3" x14ac:dyDescent="0.4">
      <c r="A2540">
        <v>12543</v>
      </c>
      <c r="B2540" t="s">
        <v>7509</v>
      </c>
      <c r="C2540" t="s">
        <v>2311</v>
      </c>
    </row>
    <row r="2541" spans="1:3" x14ac:dyDescent="0.4">
      <c r="A2541">
        <v>12542</v>
      </c>
      <c r="B2541" t="s">
        <v>7510</v>
      </c>
      <c r="C2541" t="s">
        <v>1036</v>
      </c>
    </row>
    <row r="2542" spans="1:3" x14ac:dyDescent="0.4">
      <c r="A2542">
        <v>12544</v>
      </c>
      <c r="B2542" t="s">
        <v>7511</v>
      </c>
      <c r="C2542" t="s">
        <v>2225</v>
      </c>
    </row>
    <row r="2543" spans="1:3" x14ac:dyDescent="0.4">
      <c r="A2543">
        <v>12545</v>
      </c>
      <c r="B2543" t="s">
        <v>7512</v>
      </c>
      <c r="C2543" t="s">
        <v>7177</v>
      </c>
    </row>
    <row r="2544" spans="1:3" x14ac:dyDescent="0.4">
      <c r="A2544">
        <v>12546</v>
      </c>
      <c r="B2544" t="s">
        <v>7513</v>
      </c>
      <c r="C2544" t="s">
        <v>2225</v>
      </c>
    </row>
    <row r="2545" spans="1:3" x14ac:dyDescent="0.4">
      <c r="A2545">
        <v>12547</v>
      </c>
      <c r="B2545" t="s">
        <v>7514</v>
      </c>
      <c r="C2545" t="s">
        <v>606</v>
      </c>
    </row>
    <row r="2546" spans="1:3" x14ac:dyDescent="0.4">
      <c r="A2546">
        <v>12548</v>
      </c>
      <c r="B2546" t="s">
        <v>7515</v>
      </c>
      <c r="C2546" t="s">
        <v>2248</v>
      </c>
    </row>
    <row r="2547" spans="1:3" x14ac:dyDescent="0.4">
      <c r="A2547">
        <v>12549</v>
      </c>
      <c r="B2547" t="s">
        <v>7516</v>
      </c>
      <c r="C2547" t="s">
        <v>361</v>
      </c>
    </row>
    <row r="2548" spans="1:3" x14ac:dyDescent="0.4">
      <c r="A2548">
        <v>12550</v>
      </c>
      <c r="B2548" t="s">
        <v>7517</v>
      </c>
      <c r="C2548" t="s">
        <v>431</v>
      </c>
    </row>
    <row r="2549" spans="1:3" x14ac:dyDescent="0.4">
      <c r="A2549">
        <v>12552</v>
      </c>
      <c r="B2549" t="s">
        <v>7518</v>
      </c>
      <c r="C2549" t="s">
        <v>1294</v>
      </c>
    </row>
    <row r="2550" spans="1:3" x14ac:dyDescent="0.4">
      <c r="A2550">
        <v>12551</v>
      </c>
      <c r="B2550" t="s">
        <v>7519</v>
      </c>
      <c r="C2550" t="s">
        <v>822</v>
      </c>
    </row>
    <row r="2551" spans="1:3" x14ac:dyDescent="0.4">
      <c r="A2551">
        <v>12553</v>
      </c>
      <c r="B2551" t="s">
        <v>7520</v>
      </c>
      <c r="C2551" t="s">
        <v>1554</v>
      </c>
    </row>
    <row r="2552" spans="1:3" x14ac:dyDescent="0.4">
      <c r="A2552">
        <v>12554</v>
      </c>
      <c r="B2552" t="s">
        <v>7521</v>
      </c>
      <c r="C2552" t="s">
        <v>1775</v>
      </c>
    </row>
    <row r="2553" spans="1:3" x14ac:dyDescent="0.4">
      <c r="A2553">
        <v>12555</v>
      </c>
      <c r="B2553" t="s">
        <v>7522</v>
      </c>
      <c r="C2553" t="s">
        <v>1554</v>
      </c>
    </row>
    <row r="2554" spans="1:3" x14ac:dyDescent="0.4">
      <c r="A2554">
        <v>12556</v>
      </c>
      <c r="B2554" t="s">
        <v>7523</v>
      </c>
      <c r="C2554" t="s">
        <v>2662</v>
      </c>
    </row>
    <row r="2555" spans="1:3" x14ac:dyDescent="0.4">
      <c r="A2555">
        <v>12557</v>
      </c>
      <c r="B2555" t="s">
        <v>7524</v>
      </c>
      <c r="C2555" t="s">
        <v>1562</v>
      </c>
    </row>
    <row r="2556" spans="1:3" x14ac:dyDescent="0.4">
      <c r="A2556">
        <v>12559</v>
      </c>
      <c r="B2556" t="s">
        <v>7525</v>
      </c>
      <c r="C2556" t="s">
        <v>499</v>
      </c>
    </row>
    <row r="2557" spans="1:3" x14ac:dyDescent="0.4">
      <c r="A2557">
        <v>12560</v>
      </c>
      <c r="B2557" t="s">
        <v>7526</v>
      </c>
      <c r="C2557" t="s">
        <v>2473</v>
      </c>
    </row>
    <row r="2558" spans="1:3" x14ac:dyDescent="0.4">
      <c r="A2558">
        <v>12558</v>
      </c>
      <c r="B2558" t="s">
        <v>7527</v>
      </c>
      <c r="C2558" t="s">
        <v>602</v>
      </c>
    </row>
    <row r="2559" spans="1:3" x14ac:dyDescent="0.4">
      <c r="A2559">
        <v>12561</v>
      </c>
      <c r="B2559" t="s">
        <v>7528</v>
      </c>
      <c r="C2559" t="s">
        <v>2309</v>
      </c>
    </row>
    <row r="2560" spans="1:3" x14ac:dyDescent="0.4">
      <c r="A2560">
        <v>12563</v>
      </c>
      <c r="B2560" t="s">
        <v>7529</v>
      </c>
      <c r="C2560" t="s">
        <v>1309</v>
      </c>
    </row>
    <row r="2561" spans="1:3" x14ac:dyDescent="0.4">
      <c r="A2561">
        <v>12562</v>
      </c>
      <c r="B2561" t="s">
        <v>7530</v>
      </c>
      <c r="C2561" t="s">
        <v>1160</v>
      </c>
    </row>
    <row r="2562" spans="1:3" x14ac:dyDescent="0.4">
      <c r="A2562">
        <v>12564</v>
      </c>
      <c r="B2562" t="s">
        <v>3519</v>
      </c>
      <c r="C2562" t="s">
        <v>1166</v>
      </c>
    </row>
    <row r="2563" spans="1:3" x14ac:dyDescent="0.4">
      <c r="A2563">
        <v>12566</v>
      </c>
      <c r="B2563" t="s">
        <v>7531</v>
      </c>
      <c r="C2563" t="s">
        <v>2226</v>
      </c>
    </row>
    <row r="2564" spans="1:3" x14ac:dyDescent="0.4">
      <c r="A2564">
        <v>12565</v>
      </c>
      <c r="B2564" t="s">
        <v>7532</v>
      </c>
      <c r="C2564" t="s">
        <v>1049</v>
      </c>
    </row>
    <row r="2565" spans="1:3" x14ac:dyDescent="0.4">
      <c r="A2565">
        <v>12567</v>
      </c>
      <c r="B2565" t="s">
        <v>7533</v>
      </c>
      <c r="C2565" t="s">
        <v>618</v>
      </c>
    </row>
    <row r="2566" spans="1:3" x14ac:dyDescent="0.4">
      <c r="A2566">
        <v>12568</v>
      </c>
      <c r="B2566" t="s">
        <v>7534</v>
      </c>
      <c r="C2566" t="s">
        <v>1906</v>
      </c>
    </row>
    <row r="2567" spans="1:3" x14ac:dyDescent="0.4">
      <c r="A2567">
        <v>12569</v>
      </c>
      <c r="B2567" t="s">
        <v>7535</v>
      </c>
      <c r="C2567" t="s">
        <v>87</v>
      </c>
    </row>
    <row r="2568" spans="1:3" x14ac:dyDescent="0.4">
      <c r="A2568">
        <v>12570</v>
      </c>
      <c r="B2568" t="s">
        <v>7536</v>
      </c>
      <c r="C2568" t="s">
        <v>2007</v>
      </c>
    </row>
    <row r="2569" spans="1:3" x14ac:dyDescent="0.4">
      <c r="A2569">
        <v>12571</v>
      </c>
      <c r="B2569" t="s">
        <v>7537</v>
      </c>
      <c r="C2569" t="s">
        <v>710</v>
      </c>
    </row>
    <row r="2570" spans="1:3" x14ac:dyDescent="0.4">
      <c r="A2570">
        <v>12572</v>
      </c>
      <c r="B2570" t="s">
        <v>7538</v>
      </c>
      <c r="C2570" t="s">
        <v>606</v>
      </c>
    </row>
    <row r="2571" spans="1:3" x14ac:dyDescent="0.4">
      <c r="A2571">
        <v>12574</v>
      </c>
      <c r="B2571" t="s">
        <v>7539</v>
      </c>
      <c r="C2571" t="s">
        <v>2541</v>
      </c>
    </row>
    <row r="2572" spans="1:3" x14ac:dyDescent="0.4">
      <c r="A2572">
        <v>12573</v>
      </c>
      <c r="B2572" t="s">
        <v>7540</v>
      </c>
      <c r="C2572" t="s">
        <v>1677</v>
      </c>
    </row>
    <row r="2573" spans="1:3" x14ac:dyDescent="0.4">
      <c r="A2573">
        <v>12575</v>
      </c>
      <c r="B2573" t="s">
        <v>7541</v>
      </c>
      <c r="C2573" t="s">
        <v>2305</v>
      </c>
    </row>
    <row r="2574" spans="1:3" x14ac:dyDescent="0.4">
      <c r="A2574">
        <v>12576</v>
      </c>
      <c r="B2574" t="s">
        <v>7542</v>
      </c>
      <c r="C2574" t="s">
        <v>602</v>
      </c>
    </row>
    <row r="2575" spans="1:3" x14ac:dyDescent="0.4">
      <c r="A2575">
        <v>12577</v>
      </c>
      <c r="B2575" t="s">
        <v>7543</v>
      </c>
      <c r="C2575" t="s">
        <v>1160</v>
      </c>
    </row>
    <row r="2576" spans="1:3" x14ac:dyDescent="0.4">
      <c r="A2576">
        <v>12578</v>
      </c>
      <c r="B2576" t="s">
        <v>7544</v>
      </c>
      <c r="C2576" t="s">
        <v>435</v>
      </c>
    </row>
    <row r="2577" spans="1:3" x14ac:dyDescent="0.4">
      <c r="A2577">
        <v>12579</v>
      </c>
      <c r="B2577" t="s">
        <v>7545</v>
      </c>
      <c r="C2577" t="s">
        <v>1567</v>
      </c>
    </row>
    <row r="2578" spans="1:3" x14ac:dyDescent="0.4">
      <c r="A2578">
        <v>12580</v>
      </c>
      <c r="B2578" t="s">
        <v>7546</v>
      </c>
      <c r="C2578" t="s">
        <v>1695</v>
      </c>
    </row>
    <row r="2579" spans="1:3" x14ac:dyDescent="0.4">
      <c r="A2579">
        <v>12582</v>
      </c>
      <c r="B2579" t="s">
        <v>7547</v>
      </c>
      <c r="C2579" t="s">
        <v>5632</v>
      </c>
    </row>
    <row r="2580" spans="1:3" x14ac:dyDescent="0.4">
      <c r="A2580">
        <v>12581</v>
      </c>
      <c r="B2580" t="s">
        <v>7548</v>
      </c>
      <c r="C2580" t="s">
        <v>228</v>
      </c>
    </row>
    <row r="2581" spans="1:3" x14ac:dyDescent="0.4">
      <c r="A2581">
        <v>12584</v>
      </c>
      <c r="B2581" t="s">
        <v>7549</v>
      </c>
      <c r="C2581" t="s">
        <v>2122</v>
      </c>
    </row>
    <row r="2582" spans="1:3" x14ac:dyDescent="0.4">
      <c r="A2582">
        <v>12583</v>
      </c>
      <c r="B2582" t="s">
        <v>7550</v>
      </c>
      <c r="C2582" t="s">
        <v>827</v>
      </c>
    </row>
    <row r="2583" spans="1:3" x14ac:dyDescent="0.4">
      <c r="A2583">
        <v>12585</v>
      </c>
      <c r="B2583" t="s">
        <v>7551</v>
      </c>
      <c r="C2583" t="s">
        <v>2122</v>
      </c>
    </row>
    <row r="2584" spans="1:3" x14ac:dyDescent="0.4">
      <c r="A2584">
        <v>12586</v>
      </c>
      <c r="B2584" t="s">
        <v>7552</v>
      </c>
      <c r="C2584" t="s">
        <v>2299</v>
      </c>
    </row>
    <row r="2585" spans="1:3" x14ac:dyDescent="0.4">
      <c r="A2585">
        <v>12587</v>
      </c>
      <c r="B2585" t="s">
        <v>7553</v>
      </c>
      <c r="C2585" t="s">
        <v>1901</v>
      </c>
    </row>
    <row r="2586" spans="1:3" x14ac:dyDescent="0.4">
      <c r="A2586">
        <v>12588</v>
      </c>
      <c r="B2586" t="s">
        <v>7554</v>
      </c>
      <c r="C2586" t="s">
        <v>1440</v>
      </c>
    </row>
    <row r="2587" spans="1:3" x14ac:dyDescent="0.4">
      <c r="A2587">
        <v>12589</v>
      </c>
      <c r="B2587" t="s">
        <v>7555</v>
      </c>
      <c r="C2587" t="s">
        <v>1160</v>
      </c>
    </row>
    <row r="2588" spans="1:3" x14ac:dyDescent="0.4">
      <c r="A2588">
        <v>12590</v>
      </c>
      <c r="B2588" t="s">
        <v>7556</v>
      </c>
      <c r="C2588" t="s">
        <v>1446</v>
      </c>
    </row>
    <row r="2589" spans="1:3" x14ac:dyDescent="0.4">
      <c r="A2589">
        <v>12592</v>
      </c>
      <c r="B2589" t="s">
        <v>7557</v>
      </c>
      <c r="C2589" t="s">
        <v>346</v>
      </c>
    </row>
    <row r="2590" spans="1:3" x14ac:dyDescent="0.4">
      <c r="A2590">
        <v>12591</v>
      </c>
      <c r="B2590" t="s">
        <v>7558</v>
      </c>
      <c r="C2590" t="s">
        <v>1160</v>
      </c>
    </row>
    <row r="2591" spans="1:3" x14ac:dyDescent="0.4">
      <c r="A2591">
        <v>12594</v>
      </c>
      <c r="B2591" t="s">
        <v>7559</v>
      </c>
      <c r="C2591" t="s">
        <v>228</v>
      </c>
    </row>
    <row r="2592" spans="1:3" x14ac:dyDescent="0.4">
      <c r="A2592">
        <v>12593</v>
      </c>
      <c r="B2592" t="s">
        <v>7560</v>
      </c>
      <c r="C2592" t="s">
        <v>5331</v>
      </c>
    </row>
    <row r="2593" spans="1:3" x14ac:dyDescent="0.4">
      <c r="A2593">
        <v>12595</v>
      </c>
      <c r="B2593" t="s">
        <v>7561</v>
      </c>
      <c r="C2593" t="s">
        <v>350</v>
      </c>
    </row>
    <row r="2594" spans="1:3" x14ac:dyDescent="0.4">
      <c r="A2594">
        <v>12596</v>
      </c>
      <c r="B2594" t="s">
        <v>7562</v>
      </c>
      <c r="C2594" t="s">
        <v>297</v>
      </c>
    </row>
    <row r="2595" spans="1:3" x14ac:dyDescent="0.4">
      <c r="A2595">
        <v>12598</v>
      </c>
      <c r="B2595" t="s">
        <v>7563</v>
      </c>
      <c r="C2595" t="s">
        <v>121</v>
      </c>
    </row>
    <row r="2596" spans="1:3" x14ac:dyDescent="0.4">
      <c r="A2596">
        <v>12597</v>
      </c>
      <c r="B2596" t="s">
        <v>7564</v>
      </c>
      <c r="C2596" t="s">
        <v>87</v>
      </c>
    </row>
    <row r="2597" spans="1:3" x14ac:dyDescent="0.4">
      <c r="A2597">
        <v>12599</v>
      </c>
      <c r="B2597" t="s">
        <v>7565</v>
      </c>
      <c r="C2597" t="s">
        <v>2584</v>
      </c>
    </row>
    <row r="2598" spans="1:3" x14ac:dyDescent="0.4">
      <c r="A2598">
        <v>12600</v>
      </c>
      <c r="B2598" t="s">
        <v>7566</v>
      </c>
      <c r="C2598" t="s">
        <v>2322</v>
      </c>
    </row>
    <row r="2599" spans="1:3" x14ac:dyDescent="0.4">
      <c r="A2599">
        <v>12601</v>
      </c>
      <c r="B2599" t="s">
        <v>7567</v>
      </c>
      <c r="C2599" t="s">
        <v>88</v>
      </c>
    </row>
    <row r="2600" spans="1:3" x14ac:dyDescent="0.4">
      <c r="A2600">
        <v>12602</v>
      </c>
      <c r="B2600" t="s">
        <v>7568</v>
      </c>
      <c r="C2600" t="s">
        <v>1556</v>
      </c>
    </row>
    <row r="2601" spans="1:3" x14ac:dyDescent="0.4">
      <c r="A2601">
        <v>12603</v>
      </c>
      <c r="B2601" t="s">
        <v>7569</v>
      </c>
      <c r="C2601" t="s">
        <v>2304</v>
      </c>
    </row>
    <row r="2602" spans="1:3" x14ac:dyDescent="0.4">
      <c r="A2602">
        <v>12604</v>
      </c>
      <c r="B2602" t="s">
        <v>7570</v>
      </c>
      <c r="C2602" t="s">
        <v>830</v>
      </c>
    </row>
    <row r="2603" spans="1:3" x14ac:dyDescent="0.4">
      <c r="A2603">
        <v>12605</v>
      </c>
      <c r="B2603" t="s">
        <v>7571</v>
      </c>
      <c r="C2603" t="s">
        <v>705</v>
      </c>
    </row>
    <row r="2604" spans="1:3" x14ac:dyDescent="0.4">
      <c r="A2604">
        <v>12607</v>
      </c>
      <c r="B2604" t="s">
        <v>7572</v>
      </c>
      <c r="C2604" t="s">
        <v>5183</v>
      </c>
    </row>
    <row r="2605" spans="1:3" x14ac:dyDescent="0.4">
      <c r="A2605">
        <v>12606</v>
      </c>
      <c r="B2605" t="s">
        <v>7573</v>
      </c>
      <c r="C2605" t="s">
        <v>352</v>
      </c>
    </row>
    <row r="2606" spans="1:3" x14ac:dyDescent="0.4">
      <c r="A2606">
        <v>12608</v>
      </c>
      <c r="B2606" t="s">
        <v>7574</v>
      </c>
      <c r="C2606" t="s">
        <v>2575</v>
      </c>
    </row>
    <row r="2607" spans="1:3" x14ac:dyDescent="0.4">
      <c r="A2607">
        <v>12609</v>
      </c>
      <c r="B2607" t="s">
        <v>7575</v>
      </c>
      <c r="C2607" t="s">
        <v>817</v>
      </c>
    </row>
    <row r="2608" spans="1:3" x14ac:dyDescent="0.4">
      <c r="A2608">
        <v>12610</v>
      </c>
      <c r="B2608" t="s">
        <v>7576</v>
      </c>
      <c r="C2608" t="s">
        <v>350</v>
      </c>
    </row>
    <row r="2609" spans="1:3" x14ac:dyDescent="0.4">
      <c r="A2609">
        <v>12611</v>
      </c>
      <c r="B2609" t="s">
        <v>7577</v>
      </c>
      <c r="C2609" t="s">
        <v>297</v>
      </c>
    </row>
    <row r="2610" spans="1:3" x14ac:dyDescent="0.4">
      <c r="A2610">
        <v>12612</v>
      </c>
      <c r="B2610" t="s">
        <v>7578</v>
      </c>
      <c r="C2610" t="s">
        <v>2117</v>
      </c>
    </row>
    <row r="2611" spans="1:3" x14ac:dyDescent="0.4">
      <c r="A2611">
        <v>12613</v>
      </c>
      <c r="B2611" t="s">
        <v>7579</v>
      </c>
      <c r="C2611" t="s">
        <v>1561</v>
      </c>
    </row>
    <row r="2612" spans="1:3" x14ac:dyDescent="0.4">
      <c r="A2612">
        <v>12614</v>
      </c>
      <c r="B2612" t="s">
        <v>7580</v>
      </c>
      <c r="C2612" t="s">
        <v>1449</v>
      </c>
    </row>
    <row r="2613" spans="1:3" x14ac:dyDescent="0.4">
      <c r="A2613">
        <v>12615</v>
      </c>
      <c r="B2613" t="s">
        <v>7581</v>
      </c>
      <c r="C2613" t="s">
        <v>1437</v>
      </c>
    </row>
    <row r="2614" spans="1:3" x14ac:dyDescent="0.4">
      <c r="A2614">
        <v>12616</v>
      </c>
      <c r="B2614" t="s">
        <v>7582</v>
      </c>
      <c r="C2614" t="s">
        <v>349</v>
      </c>
    </row>
    <row r="2615" spans="1:3" x14ac:dyDescent="0.4">
      <c r="A2615">
        <v>12617</v>
      </c>
      <c r="B2615" t="s">
        <v>7583</v>
      </c>
      <c r="C2615" t="s">
        <v>2577</v>
      </c>
    </row>
    <row r="2616" spans="1:3" x14ac:dyDescent="0.4">
      <c r="A2616">
        <v>12618</v>
      </c>
      <c r="B2616" t="s">
        <v>7584</v>
      </c>
      <c r="C2616" t="s">
        <v>1460</v>
      </c>
    </row>
    <row r="2617" spans="1:3" x14ac:dyDescent="0.4">
      <c r="A2617">
        <v>12619</v>
      </c>
      <c r="B2617" t="s">
        <v>7585</v>
      </c>
      <c r="C2617" t="s">
        <v>2109</v>
      </c>
    </row>
    <row r="2618" spans="1:3" x14ac:dyDescent="0.4">
      <c r="A2618">
        <v>12620</v>
      </c>
      <c r="B2618" t="s">
        <v>7586</v>
      </c>
      <c r="C2618" t="s">
        <v>2309</v>
      </c>
    </row>
    <row r="2619" spans="1:3" x14ac:dyDescent="0.4">
      <c r="A2619">
        <v>12622</v>
      </c>
      <c r="B2619" t="s">
        <v>7587</v>
      </c>
      <c r="C2619" t="s">
        <v>346</v>
      </c>
    </row>
    <row r="2620" spans="1:3" x14ac:dyDescent="0.4">
      <c r="A2620">
        <v>12621</v>
      </c>
      <c r="B2620" t="s">
        <v>7588</v>
      </c>
      <c r="C2620" t="s">
        <v>608</v>
      </c>
    </row>
    <row r="2621" spans="1:3" x14ac:dyDescent="0.4">
      <c r="A2621">
        <v>12623</v>
      </c>
      <c r="B2621" t="s">
        <v>7589</v>
      </c>
      <c r="C2621" t="s">
        <v>1437</v>
      </c>
    </row>
    <row r="2622" spans="1:3" x14ac:dyDescent="0.4">
      <c r="A2622">
        <v>12624</v>
      </c>
      <c r="B2622" t="s">
        <v>7590</v>
      </c>
      <c r="C2622" t="s">
        <v>830</v>
      </c>
    </row>
    <row r="2623" spans="1:3" x14ac:dyDescent="0.4">
      <c r="A2623">
        <v>12625</v>
      </c>
      <c r="B2623" t="s">
        <v>7591</v>
      </c>
      <c r="C2623" t="s">
        <v>499</v>
      </c>
    </row>
    <row r="2624" spans="1:3" x14ac:dyDescent="0.4">
      <c r="A2624">
        <v>12626</v>
      </c>
      <c r="B2624" t="s">
        <v>7592</v>
      </c>
      <c r="C2624" t="s">
        <v>499</v>
      </c>
    </row>
    <row r="2625" spans="1:3" x14ac:dyDescent="0.4">
      <c r="A2625">
        <v>12627</v>
      </c>
      <c r="B2625" t="s">
        <v>7593</v>
      </c>
      <c r="C2625" t="s">
        <v>2115</v>
      </c>
    </row>
    <row r="2626" spans="1:3" x14ac:dyDescent="0.4">
      <c r="A2626">
        <v>12628</v>
      </c>
      <c r="B2626" t="s">
        <v>7594</v>
      </c>
      <c r="C2626" t="s">
        <v>2685</v>
      </c>
    </row>
    <row r="2627" spans="1:3" x14ac:dyDescent="0.4">
      <c r="A2627">
        <v>12629</v>
      </c>
      <c r="B2627" t="s">
        <v>7595</v>
      </c>
      <c r="C2627" t="s">
        <v>2114</v>
      </c>
    </row>
    <row r="2628" spans="1:3" x14ac:dyDescent="0.4">
      <c r="A2628">
        <v>12630</v>
      </c>
      <c r="B2628" t="s">
        <v>7596</v>
      </c>
      <c r="C2628" t="s">
        <v>5014</v>
      </c>
    </row>
    <row r="2629" spans="1:3" x14ac:dyDescent="0.4">
      <c r="A2629">
        <v>12631</v>
      </c>
      <c r="B2629" t="s">
        <v>7597</v>
      </c>
      <c r="C2629" t="s">
        <v>502</v>
      </c>
    </row>
    <row r="2630" spans="1:3" x14ac:dyDescent="0.4">
      <c r="A2630">
        <v>12632</v>
      </c>
      <c r="B2630" t="s">
        <v>7598</v>
      </c>
      <c r="C2630" t="s">
        <v>825</v>
      </c>
    </row>
    <row r="2631" spans="1:3" x14ac:dyDescent="0.4">
      <c r="A2631">
        <v>12633</v>
      </c>
      <c r="B2631" t="s">
        <v>7599</v>
      </c>
      <c r="C2631" t="s">
        <v>2299</v>
      </c>
    </row>
    <row r="2632" spans="1:3" x14ac:dyDescent="0.4">
      <c r="A2632">
        <v>12634</v>
      </c>
      <c r="B2632" t="s">
        <v>7600</v>
      </c>
      <c r="C2632" t="s">
        <v>819</v>
      </c>
    </row>
    <row r="2633" spans="1:3" x14ac:dyDescent="0.4">
      <c r="A2633">
        <v>12635</v>
      </c>
      <c r="B2633" t="s">
        <v>7601</v>
      </c>
      <c r="C2633" t="s">
        <v>5632</v>
      </c>
    </row>
    <row r="2634" spans="1:3" x14ac:dyDescent="0.4">
      <c r="A2634">
        <v>12636</v>
      </c>
      <c r="B2634" t="s">
        <v>7602</v>
      </c>
      <c r="C2634" t="s">
        <v>1687</v>
      </c>
    </row>
    <row r="2635" spans="1:3" x14ac:dyDescent="0.4">
      <c r="A2635">
        <v>12637</v>
      </c>
      <c r="B2635" t="s">
        <v>7603</v>
      </c>
      <c r="C2635" t="s">
        <v>432</v>
      </c>
    </row>
    <row r="2636" spans="1:3" x14ac:dyDescent="0.4">
      <c r="A2636">
        <v>12638</v>
      </c>
      <c r="B2636" t="s">
        <v>7604</v>
      </c>
      <c r="C2636" t="s">
        <v>2302</v>
      </c>
    </row>
    <row r="2637" spans="1:3" x14ac:dyDescent="0.4">
      <c r="A2637">
        <v>12639</v>
      </c>
      <c r="B2637" t="s">
        <v>7605</v>
      </c>
      <c r="C2637" t="s">
        <v>835</v>
      </c>
    </row>
    <row r="2638" spans="1:3" x14ac:dyDescent="0.4">
      <c r="A2638">
        <v>12640</v>
      </c>
      <c r="B2638" t="s">
        <v>7606</v>
      </c>
      <c r="C2638" t="s">
        <v>1562</v>
      </c>
    </row>
    <row r="2639" spans="1:3" x14ac:dyDescent="0.4">
      <c r="A2639">
        <v>12641</v>
      </c>
      <c r="B2639" t="s">
        <v>7607</v>
      </c>
      <c r="C2639" t="s">
        <v>2312</v>
      </c>
    </row>
    <row r="2640" spans="1:3" x14ac:dyDescent="0.4">
      <c r="A2640">
        <v>12642</v>
      </c>
      <c r="B2640" t="s">
        <v>7608</v>
      </c>
      <c r="C2640" t="s">
        <v>602</v>
      </c>
    </row>
    <row r="2641" spans="1:3" x14ac:dyDescent="0.4">
      <c r="A2641">
        <v>12643</v>
      </c>
      <c r="B2641" t="s">
        <v>7609</v>
      </c>
      <c r="C2641" t="s">
        <v>610</v>
      </c>
    </row>
    <row r="2642" spans="1:3" x14ac:dyDescent="0.4">
      <c r="A2642">
        <v>12644</v>
      </c>
      <c r="B2642" t="s">
        <v>7610</v>
      </c>
      <c r="C2642" t="s">
        <v>834</v>
      </c>
    </row>
    <row r="2643" spans="1:3" x14ac:dyDescent="0.4">
      <c r="A2643">
        <v>12645</v>
      </c>
      <c r="B2643" t="s">
        <v>7611</v>
      </c>
      <c r="C2643" t="s">
        <v>1164</v>
      </c>
    </row>
    <row r="2644" spans="1:3" x14ac:dyDescent="0.4">
      <c r="A2644">
        <v>12647</v>
      </c>
      <c r="B2644" t="s">
        <v>7612</v>
      </c>
      <c r="C2644" t="s">
        <v>1910</v>
      </c>
    </row>
    <row r="2645" spans="1:3" x14ac:dyDescent="0.4">
      <c r="A2645">
        <v>12646</v>
      </c>
      <c r="B2645" t="s">
        <v>7613</v>
      </c>
      <c r="C2645" t="s">
        <v>2120</v>
      </c>
    </row>
    <row r="2646" spans="1:3" x14ac:dyDescent="0.4">
      <c r="A2646">
        <v>12648</v>
      </c>
      <c r="B2646" t="s">
        <v>7614</v>
      </c>
      <c r="C2646" t="s">
        <v>300</v>
      </c>
    </row>
    <row r="2647" spans="1:3" x14ac:dyDescent="0.4">
      <c r="A2647">
        <v>12649</v>
      </c>
      <c r="B2647" t="s">
        <v>7615</v>
      </c>
      <c r="C2647" t="s">
        <v>1445</v>
      </c>
    </row>
    <row r="2648" spans="1:3" x14ac:dyDescent="0.4">
      <c r="A2648">
        <v>12650</v>
      </c>
      <c r="B2648" t="s">
        <v>7616</v>
      </c>
      <c r="C2648" t="s">
        <v>929</v>
      </c>
    </row>
    <row r="2649" spans="1:3" x14ac:dyDescent="0.4">
      <c r="A2649">
        <v>12651</v>
      </c>
      <c r="B2649" t="s">
        <v>7617</v>
      </c>
      <c r="C2649" t="s">
        <v>1776</v>
      </c>
    </row>
    <row r="2650" spans="1:3" x14ac:dyDescent="0.4">
      <c r="A2650">
        <v>12652</v>
      </c>
      <c r="B2650" t="s">
        <v>7618</v>
      </c>
      <c r="C2650" t="s">
        <v>227</v>
      </c>
    </row>
    <row r="2651" spans="1:3" x14ac:dyDescent="0.4">
      <c r="A2651">
        <v>12653</v>
      </c>
      <c r="B2651" t="s">
        <v>7619</v>
      </c>
      <c r="C2651" t="s">
        <v>1180</v>
      </c>
    </row>
    <row r="2652" spans="1:3" x14ac:dyDescent="0.4">
      <c r="A2652">
        <v>12654</v>
      </c>
      <c r="B2652" t="s">
        <v>7620</v>
      </c>
      <c r="C2652" t="s">
        <v>1306</v>
      </c>
    </row>
    <row r="2653" spans="1:3" x14ac:dyDescent="0.4">
      <c r="A2653">
        <v>12656</v>
      </c>
      <c r="B2653" t="s">
        <v>7621</v>
      </c>
      <c r="C2653" t="s">
        <v>2037</v>
      </c>
    </row>
    <row r="2654" spans="1:3" x14ac:dyDescent="0.4">
      <c r="A2654">
        <v>12655</v>
      </c>
      <c r="B2654" t="s">
        <v>7622</v>
      </c>
      <c r="C2654" t="s">
        <v>2299</v>
      </c>
    </row>
    <row r="2655" spans="1:3" x14ac:dyDescent="0.4">
      <c r="A2655">
        <v>12657</v>
      </c>
      <c r="B2655" t="s">
        <v>7623</v>
      </c>
      <c r="C2655" t="s">
        <v>1437</v>
      </c>
    </row>
    <row r="2656" spans="1:3" x14ac:dyDescent="0.4">
      <c r="A2656">
        <v>12658</v>
      </c>
      <c r="B2656" t="s">
        <v>7624</v>
      </c>
      <c r="C2656" t="s">
        <v>1788</v>
      </c>
    </row>
    <row r="2657" spans="1:3" x14ac:dyDescent="0.4">
      <c r="A2657">
        <v>12659</v>
      </c>
      <c r="B2657" t="s">
        <v>7625</v>
      </c>
      <c r="C2657" t="s">
        <v>603</v>
      </c>
    </row>
    <row r="2658" spans="1:3" x14ac:dyDescent="0.4">
      <c r="A2658">
        <v>12660</v>
      </c>
      <c r="B2658" t="s">
        <v>7626</v>
      </c>
      <c r="C2658" t="s">
        <v>2306</v>
      </c>
    </row>
    <row r="2659" spans="1:3" x14ac:dyDescent="0.4">
      <c r="A2659">
        <v>12661</v>
      </c>
      <c r="B2659" t="s">
        <v>7627</v>
      </c>
      <c r="C2659" t="s">
        <v>2526</v>
      </c>
    </row>
    <row r="2660" spans="1:3" x14ac:dyDescent="0.4">
      <c r="A2660">
        <v>12662</v>
      </c>
      <c r="B2660" t="s">
        <v>7628</v>
      </c>
      <c r="C2660" t="s">
        <v>1437</v>
      </c>
    </row>
    <row r="2661" spans="1:3" x14ac:dyDescent="0.4">
      <c r="A2661">
        <v>12664</v>
      </c>
      <c r="B2661" t="s">
        <v>2231</v>
      </c>
      <c r="C2661" t="s">
        <v>2231</v>
      </c>
    </row>
    <row r="2662" spans="1:3" x14ac:dyDescent="0.4">
      <c r="A2662">
        <v>12663</v>
      </c>
      <c r="B2662" t="s">
        <v>7629</v>
      </c>
      <c r="C2662" t="s">
        <v>2528</v>
      </c>
    </row>
    <row r="2663" spans="1:3" x14ac:dyDescent="0.4">
      <c r="A2663">
        <v>12666</v>
      </c>
      <c r="B2663" t="s">
        <v>7630</v>
      </c>
      <c r="C2663" t="s">
        <v>1554</v>
      </c>
    </row>
    <row r="2664" spans="1:3" x14ac:dyDescent="0.4">
      <c r="A2664">
        <v>12667</v>
      </c>
      <c r="B2664" t="s">
        <v>7631</v>
      </c>
      <c r="C2664" t="s">
        <v>1899</v>
      </c>
    </row>
    <row r="2665" spans="1:3" x14ac:dyDescent="0.4">
      <c r="A2665">
        <v>12665</v>
      </c>
      <c r="B2665" t="s">
        <v>2457</v>
      </c>
      <c r="C2665" t="s">
        <v>2457</v>
      </c>
    </row>
    <row r="2666" spans="1:3" x14ac:dyDescent="0.4">
      <c r="A2666">
        <v>12669</v>
      </c>
      <c r="B2666" t="s">
        <v>7632</v>
      </c>
      <c r="C2666" t="s">
        <v>1787</v>
      </c>
    </row>
    <row r="2667" spans="1:3" x14ac:dyDescent="0.4">
      <c r="A2667">
        <v>12668</v>
      </c>
      <c r="B2667" t="s">
        <v>7633</v>
      </c>
      <c r="C2667" t="s">
        <v>1900</v>
      </c>
    </row>
    <row r="2668" spans="1:3" x14ac:dyDescent="0.4">
      <c r="A2668">
        <v>12670</v>
      </c>
      <c r="B2668" t="s">
        <v>7634</v>
      </c>
      <c r="C2668" t="s">
        <v>1660</v>
      </c>
    </row>
    <row r="2669" spans="1:3" x14ac:dyDescent="0.4">
      <c r="A2669">
        <v>12671</v>
      </c>
      <c r="B2669" t="s">
        <v>7635</v>
      </c>
      <c r="C2669" t="s">
        <v>1900</v>
      </c>
    </row>
    <row r="2670" spans="1:3" x14ac:dyDescent="0.4">
      <c r="A2670">
        <v>12672</v>
      </c>
      <c r="B2670" t="s">
        <v>7636</v>
      </c>
      <c r="C2670" t="s">
        <v>1160</v>
      </c>
    </row>
    <row r="2671" spans="1:3" x14ac:dyDescent="0.4">
      <c r="A2671">
        <v>12673</v>
      </c>
      <c r="B2671" t="s">
        <v>7637</v>
      </c>
      <c r="C2671" t="s">
        <v>710</v>
      </c>
    </row>
    <row r="2672" spans="1:3" x14ac:dyDescent="0.4">
      <c r="A2672">
        <v>12674</v>
      </c>
      <c r="B2672" t="s">
        <v>7638</v>
      </c>
      <c r="C2672" t="s">
        <v>2123</v>
      </c>
    </row>
    <row r="2673" spans="1:3" x14ac:dyDescent="0.4">
      <c r="A2673">
        <v>12675</v>
      </c>
      <c r="B2673" t="s">
        <v>7639</v>
      </c>
      <c r="C2673" t="s">
        <v>1440</v>
      </c>
    </row>
    <row r="2674" spans="1:3" x14ac:dyDescent="0.4">
      <c r="A2674">
        <v>12676</v>
      </c>
      <c r="B2674" t="s">
        <v>7640</v>
      </c>
      <c r="C2674" t="s">
        <v>227</v>
      </c>
    </row>
    <row r="2675" spans="1:3" x14ac:dyDescent="0.4">
      <c r="A2675">
        <v>12677</v>
      </c>
      <c r="B2675" t="s">
        <v>7641</v>
      </c>
      <c r="C2675" t="s">
        <v>2120</v>
      </c>
    </row>
    <row r="2676" spans="1:3" x14ac:dyDescent="0.4">
      <c r="A2676">
        <v>12679</v>
      </c>
      <c r="B2676" t="s">
        <v>7642</v>
      </c>
      <c r="C2676" t="s">
        <v>121</v>
      </c>
    </row>
    <row r="2677" spans="1:3" x14ac:dyDescent="0.4">
      <c r="A2677">
        <v>12678</v>
      </c>
      <c r="B2677" t="s">
        <v>7643</v>
      </c>
      <c r="C2677" t="s">
        <v>1776</v>
      </c>
    </row>
    <row r="2678" spans="1:3" x14ac:dyDescent="0.4">
      <c r="A2678">
        <v>12680</v>
      </c>
      <c r="B2678" t="s">
        <v>7644</v>
      </c>
      <c r="C2678" t="s">
        <v>2312</v>
      </c>
    </row>
    <row r="2679" spans="1:3" x14ac:dyDescent="0.4">
      <c r="A2679">
        <v>12681</v>
      </c>
      <c r="B2679" t="s">
        <v>7645</v>
      </c>
      <c r="C2679" t="s">
        <v>2312</v>
      </c>
    </row>
    <row r="2680" spans="1:3" x14ac:dyDescent="0.4">
      <c r="A2680">
        <v>12682</v>
      </c>
      <c r="B2680" t="s">
        <v>7646</v>
      </c>
      <c r="C2680" t="s">
        <v>927</v>
      </c>
    </row>
    <row r="2681" spans="1:3" x14ac:dyDescent="0.4">
      <c r="A2681">
        <v>12683</v>
      </c>
      <c r="B2681" t="s">
        <v>7647</v>
      </c>
      <c r="C2681" t="s">
        <v>1303</v>
      </c>
    </row>
    <row r="2682" spans="1:3" x14ac:dyDescent="0.4">
      <c r="A2682">
        <v>12685</v>
      </c>
      <c r="B2682" t="s">
        <v>7648</v>
      </c>
      <c r="C2682" t="s">
        <v>2228</v>
      </c>
    </row>
    <row r="2683" spans="1:3" x14ac:dyDescent="0.4">
      <c r="A2683">
        <v>12684</v>
      </c>
      <c r="B2683" t="s">
        <v>7649</v>
      </c>
      <c r="C2683" t="s">
        <v>824</v>
      </c>
    </row>
    <row r="2684" spans="1:3" x14ac:dyDescent="0.4">
      <c r="A2684">
        <v>12686</v>
      </c>
      <c r="B2684" t="s">
        <v>7650</v>
      </c>
      <c r="C2684" t="s">
        <v>2123</v>
      </c>
    </row>
    <row r="2685" spans="1:3" x14ac:dyDescent="0.4">
      <c r="A2685">
        <v>12687</v>
      </c>
      <c r="B2685" t="s">
        <v>7651</v>
      </c>
      <c r="C2685" t="s">
        <v>2007</v>
      </c>
    </row>
    <row r="2686" spans="1:3" x14ac:dyDescent="0.4">
      <c r="A2686">
        <v>12688</v>
      </c>
      <c r="B2686" t="s">
        <v>7652</v>
      </c>
      <c r="C2686" t="s">
        <v>1036</v>
      </c>
    </row>
    <row r="2687" spans="1:3" x14ac:dyDescent="0.4">
      <c r="A2687">
        <v>12689</v>
      </c>
      <c r="B2687" t="s">
        <v>7653</v>
      </c>
      <c r="C2687" t="s">
        <v>1036</v>
      </c>
    </row>
    <row r="2688" spans="1:3" x14ac:dyDescent="0.4">
      <c r="A2688">
        <v>12690</v>
      </c>
      <c r="B2688" t="s">
        <v>7654</v>
      </c>
      <c r="C2688" t="s">
        <v>931</v>
      </c>
    </row>
    <row r="2689" spans="1:3" x14ac:dyDescent="0.4">
      <c r="A2689">
        <v>12691</v>
      </c>
      <c r="B2689" t="s">
        <v>7655</v>
      </c>
      <c r="C2689" t="s">
        <v>87</v>
      </c>
    </row>
    <row r="2690" spans="1:3" x14ac:dyDescent="0.4">
      <c r="A2690">
        <v>12692</v>
      </c>
      <c r="B2690" t="s">
        <v>7656</v>
      </c>
      <c r="C2690" t="s">
        <v>1662</v>
      </c>
    </row>
    <row r="2691" spans="1:3" x14ac:dyDescent="0.4">
      <c r="A2691">
        <v>12693</v>
      </c>
      <c r="B2691" t="s">
        <v>7657</v>
      </c>
      <c r="C2691" t="s">
        <v>1043</v>
      </c>
    </row>
    <row r="2692" spans="1:3" x14ac:dyDescent="0.4">
      <c r="A2692">
        <v>12694</v>
      </c>
      <c r="B2692" t="s">
        <v>7658</v>
      </c>
      <c r="C2692" t="s">
        <v>602</v>
      </c>
    </row>
    <row r="2693" spans="1:3" x14ac:dyDescent="0.4">
      <c r="A2693">
        <v>12695</v>
      </c>
      <c r="B2693" t="s">
        <v>7659</v>
      </c>
      <c r="C2693" t="s">
        <v>2577</v>
      </c>
    </row>
    <row r="2694" spans="1:3" x14ac:dyDescent="0.4">
      <c r="A2694">
        <v>12696</v>
      </c>
      <c r="B2694" t="s">
        <v>7660</v>
      </c>
      <c r="C2694" t="s">
        <v>517</v>
      </c>
    </row>
    <row r="2695" spans="1:3" x14ac:dyDescent="0.4">
      <c r="A2695">
        <v>12697</v>
      </c>
      <c r="B2695" t="s">
        <v>7661</v>
      </c>
      <c r="C2695" t="s">
        <v>2133</v>
      </c>
    </row>
    <row r="2696" spans="1:3" x14ac:dyDescent="0.4">
      <c r="A2696">
        <v>12698</v>
      </c>
      <c r="B2696" t="s">
        <v>7662</v>
      </c>
      <c r="C2696" t="s">
        <v>2645</v>
      </c>
    </row>
    <row r="2697" spans="1:3" x14ac:dyDescent="0.4">
      <c r="A2697">
        <v>12700</v>
      </c>
      <c r="B2697" t="s">
        <v>7663</v>
      </c>
      <c r="C2697" t="s">
        <v>1787</v>
      </c>
    </row>
    <row r="2698" spans="1:3" x14ac:dyDescent="0.4">
      <c r="A2698">
        <v>12701</v>
      </c>
      <c r="B2698" t="s">
        <v>7664</v>
      </c>
      <c r="C2698" t="s">
        <v>517</v>
      </c>
    </row>
    <row r="2699" spans="1:3" x14ac:dyDescent="0.4">
      <c r="A2699">
        <v>12699</v>
      </c>
      <c r="B2699" t="s">
        <v>7665</v>
      </c>
      <c r="C2699" t="s">
        <v>297</v>
      </c>
    </row>
    <row r="2700" spans="1:3" x14ac:dyDescent="0.4">
      <c r="A2700">
        <v>12702</v>
      </c>
      <c r="B2700" t="s">
        <v>7666</v>
      </c>
      <c r="C2700" t="s">
        <v>1776</v>
      </c>
    </row>
    <row r="2701" spans="1:3" x14ac:dyDescent="0.4">
      <c r="A2701">
        <v>12703</v>
      </c>
      <c r="B2701" t="s">
        <v>7667</v>
      </c>
      <c r="C2701" t="s">
        <v>1160</v>
      </c>
    </row>
    <row r="2702" spans="1:3" x14ac:dyDescent="0.4">
      <c r="A2702">
        <v>12704</v>
      </c>
      <c r="B2702" t="s">
        <v>7668</v>
      </c>
      <c r="C2702" t="s">
        <v>5529</v>
      </c>
    </row>
    <row r="2703" spans="1:3" x14ac:dyDescent="0.4">
      <c r="A2703">
        <v>12706</v>
      </c>
      <c r="B2703" t="s">
        <v>7669</v>
      </c>
      <c r="C2703" t="s">
        <v>82</v>
      </c>
    </row>
    <row r="2704" spans="1:3" x14ac:dyDescent="0.4">
      <c r="A2704">
        <v>12707</v>
      </c>
      <c r="B2704" t="s">
        <v>7670</v>
      </c>
      <c r="C2704" t="s">
        <v>297</v>
      </c>
    </row>
    <row r="2705" spans="1:3" x14ac:dyDescent="0.4">
      <c r="A2705">
        <v>12705</v>
      </c>
      <c r="B2705" t="s">
        <v>7671</v>
      </c>
      <c r="C2705" t="s">
        <v>824</v>
      </c>
    </row>
    <row r="2706" spans="1:3" x14ac:dyDescent="0.4">
      <c r="A2706">
        <v>12708</v>
      </c>
      <c r="B2706" t="s">
        <v>7672</v>
      </c>
      <c r="C2706" t="s">
        <v>297</v>
      </c>
    </row>
    <row r="2707" spans="1:3" x14ac:dyDescent="0.4">
      <c r="A2707">
        <v>12710</v>
      </c>
      <c r="B2707" t="s">
        <v>7673</v>
      </c>
      <c r="C2707" t="s">
        <v>361</v>
      </c>
    </row>
    <row r="2708" spans="1:3" x14ac:dyDescent="0.4">
      <c r="A2708">
        <v>12709</v>
      </c>
      <c r="B2708" t="s">
        <v>7674</v>
      </c>
      <c r="C2708" t="s">
        <v>2109</v>
      </c>
    </row>
    <row r="2709" spans="1:3" x14ac:dyDescent="0.4">
      <c r="A2709">
        <v>12711</v>
      </c>
      <c r="B2709" t="s">
        <v>7675</v>
      </c>
      <c r="C2709" t="s">
        <v>606</v>
      </c>
    </row>
    <row r="2710" spans="1:3" x14ac:dyDescent="0.4">
      <c r="A2710">
        <v>12713</v>
      </c>
      <c r="B2710" t="s">
        <v>7676</v>
      </c>
      <c r="C2710" t="s">
        <v>2010</v>
      </c>
    </row>
    <row r="2711" spans="1:3" x14ac:dyDescent="0.4">
      <c r="A2711">
        <v>12712</v>
      </c>
      <c r="B2711" t="s">
        <v>7677</v>
      </c>
      <c r="C2711" t="s">
        <v>2115</v>
      </c>
    </row>
    <row r="2712" spans="1:3" x14ac:dyDescent="0.4">
      <c r="A2712">
        <v>12714</v>
      </c>
      <c r="B2712" t="s">
        <v>7678</v>
      </c>
      <c r="C2712" t="s">
        <v>2303</v>
      </c>
    </row>
    <row r="2713" spans="1:3" x14ac:dyDescent="0.4">
      <c r="A2713">
        <v>12715</v>
      </c>
      <c r="B2713" t="s">
        <v>7679</v>
      </c>
      <c r="C2713" t="s">
        <v>293</v>
      </c>
    </row>
    <row r="2714" spans="1:3" x14ac:dyDescent="0.4">
      <c r="A2714">
        <v>12716</v>
      </c>
      <c r="B2714" t="s">
        <v>7680</v>
      </c>
      <c r="C2714" t="s">
        <v>293</v>
      </c>
    </row>
    <row r="2715" spans="1:3" x14ac:dyDescent="0.4">
      <c r="A2715">
        <v>12718</v>
      </c>
      <c r="B2715" t="s">
        <v>7681</v>
      </c>
      <c r="C2715" t="s">
        <v>2007</v>
      </c>
    </row>
    <row r="2716" spans="1:3" x14ac:dyDescent="0.4">
      <c r="A2716">
        <v>12717</v>
      </c>
      <c r="B2716" t="s">
        <v>7682</v>
      </c>
      <c r="C2716" t="s">
        <v>1906</v>
      </c>
    </row>
    <row r="2717" spans="1:3" x14ac:dyDescent="0.4">
      <c r="A2717">
        <v>12719</v>
      </c>
      <c r="B2717" t="s">
        <v>7683</v>
      </c>
      <c r="C2717" t="s">
        <v>824</v>
      </c>
    </row>
    <row r="2718" spans="1:3" x14ac:dyDescent="0.4">
      <c r="A2718">
        <v>12720</v>
      </c>
      <c r="B2718" t="s">
        <v>7684</v>
      </c>
      <c r="C2718" t="s">
        <v>430</v>
      </c>
    </row>
    <row r="2719" spans="1:3" x14ac:dyDescent="0.4">
      <c r="A2719">
        <v>12721</v>
      </c>
      <c r="B2719" t="s">
        <v>7685</v>
      </c>
      <c r="C2719" t="s">
        <v>361</v>
      </c>
    </row>
    <row r="2720" spans="1:3" x14ac:dyDescent="0.4">
      <c r="A2720">
        <v>12722</v>
      </c>
      <c r="B2720" t="s">
        <v>7686</v>
      </c>
      <c r="C2720" t="s">
        <v>2684</v>
      </c>
    </row>
    <row r="2721" spans="1:3" x14ac:dyDescent="0.4">
      <c r="A2721">
        <v>12723</v>
      </c>
      <c r="B2721" t="s">
        <v>7687</v>
      </c>
      <c r="C2721" t="s">
        <v>1461</v>
      </c>
    </row>
    <row r="2722" spans="1:3" x14ac:dyDescent="0.4">
      <c r="A2722">
        <v>12725</v>
      </c>
      <c r="B2722" t="s">
        <v>7688</v>
      </c>
      <c r="C2722" t="s">
        <v>2007</v>
      </c>
    </row>
    <row r="2723" spans="1:3" x14ac:dyDescent="0.4">
      <c r="A2723">
        <v>12724</v>
      </c>
      <c r="B2723" t="s">
        <v>7689</v>
      </c>
      <c r="C2723" t="s">
        <v>819</v>
      </c>
    </row>
    <row r="2724" spans="1:3" x14ac:dyDescent="0.4">
      <c r="A2724">
        <v>12726</v>
      </c>
      <c r="B2724" t="s">
        <v>7690</v>
      </c>
      <c r="C2724" t="s">
        <v>2578</v>
      </c>
    </row>
    <row r="2725" spans="1:3" x14ac:dyDescent="0.4">
      <c r="A2725">
        <v>12727</v>
      </c>
      <c r="B2725" t="s">
        <v>7691</v>
      </c>
      <c r="C2725" t="s">
        <v>1046</v>
      </c>
    </row>
    <row r="2726" spans="1:3" x14ac:dyDescent="0.4">
      <c r="A2726">
        <v>12728</v>
      </c>
      <c r="B2726" t="s">
        <v>7692</v>
      </c>
      <c r="C2726" t="s">
        <v>2115</v>
      </c>
    </row>
    <row r="2727" spans="1:3" x14ac:dyDescent="0.4">
      <c r="A2727">
        <v>12729</v>
      </c>
      <c r="B2727" t="s">
        <v>7693</v>
      </c>
      <c r="C2727" t="s">
        <v>1440</v>
      </c>
    </row>
    <row r="2728" spans="1:3" x14ac:dyDescent="0.4">
      <c r="A2728">
        <v>12730</v>
      </c>
      <c r="B2728" t="s">
        <v>7694</v>
      </c>
      <c r="C2728" t="s">
        <v>606</v>
      </c>
    </row>
    <row r="2729" spans="1:3" x14ac:dyDescent="0.4">
      <c r="A2729">
        <v>12732</v>
      </c>
      <c r="B2729" t="s">
        <v>7695</v>
      </c>
      <c r="C2729" t="s">
        <v>1660</v>
      </c>
    </row>
    <row r="2730" spans="1:3" x14ac:dyDescent="0.4">
      <c r="A2730">
        <v>12731</v>
      </c>
      <c r="B2730" t="s">
        <v>7696</v>
      </c>
      <c r="C2730" t="s">
        <v>602</v>
      </c>
    </row>
    <row r="2731" spans="1:3" x14ac:dyDescent="0.4">
      <c r="A2731">
        <v>12734</v>
      </c>
      <c r="B2731" t="s">
        <v>7697</v>
      </c>
      <c r="C2731" t="s">
        <v>2121</v>
      </c>
    </row>
    <row r="2732" spans="1:3" x14ac:dyDescent="0.4">
      <c r="A2732">
        <v>12733</v>
      </c>
      <c r="B2732" t="s">
        <v>1911</v>
      </c>
      <c r="C2732" t="s">
        <v>825</v>
      </c>
    </row>
    <row r="2733" spans="1:3" x14ac:dyDescent="0.4">
      <c r="A2733">
        <v>12735</v>
      </c>
      <c r="B2733" t="s">
        <v>7698</v>
      </c>
      <c r="C2733" t="s">
        <v>1788</v>
      </c>
    </row>
    <row r="2734" spans="1:3" x14ac:dyDescent="0.4">
      <c r="A2734">
        <v>12736</v>
      </c>
      <c r="B2734" t="s">
        <v>7699</v>
      </c>
      <c r="C2734" t="s">
        <v>1056</v>
      </c>
    </row>
    <row r="2735" spans="1:3" x14ac:dyDescent="0.4">
      <c r="A2735">
        <v>12738</v>
      </c>
      <c r="B2735" t="s">
        <v>7700</v>
      </c>
      <c r="C2735" t="s">
        <v>2373</v>
      </c>
    </row>
    <row r="2736" spans="1:3" x14ac:dyDescent="0.4">
      <c r="A2736">
        <v>12737</v>
      </c>
      <c r="B2736" t="s">
        <v>7701</v>
      </c>
      <c r="C2736" t="s">
        <v>2575</v>
      </c>
    </row>
    <row r="2737" spans="1:3" x14ac:dyDescent="0.4">
      <c r="A2737">
        <v>12740</v>
      </c>
      <c r="B2737" t="s">
        <v>7702</v>
      </c>
      <c r="C2737" t="s">
        <v>2025</v>
      </c>
    </row>
    <row r="2738" spans="1:3" x14ac:dyDescent="0.4">
      <c r="A2738">
        <v>12739</v>
      </c>
      <c r="B2738" t="s">
        <v>7703</v>
      </c>
      <c r="C2738" t="s">
        <v>1800</v>
      </c>
    </row>
    <row r="2739" spans="1:3" x14ac:dyDescent="0.4">
      <c r="A2739">
        <v>12741</v>
      </c>
      <c r="B2739" t="s">
        <v>7704</v>
      </c>
      <c r="C2739" t="s">
        <v>2123</v>
      </c>
    </row>
    <row r="2740" spans="1:3" x14ac:dyDescent="0.4">
      <c r="A2740">
        <v>12742</v>
      </c>
      <c r="B2740" t="s">
        <v>7705</v>
      </c>
      <c r="C2740" t="s">
        <v>1283</v>
      </c>
    </row>
    <row r="2741" spans="1:3" x14ac:dyDescent="0.4">
      <c r="A2741">
        <v>12743</v>
      </c>
      <c r="B2741" t="s">
        <v>7706</v>
      </c>
      <c r="C2741" t="s">
        <v>1775</v>
      </c>
    </row>
    <row r="2742" spans="1:3" x14ac:dyDescent="0.4">
      <c r="A2742">
        <v>12744</v>
      </c>
      <c r="B2742" t="s">
        <v>7707</v>
      </c>
      <c r="C2742" t="s">
        <v>82</v>
      </c>
    </row>
    <row r="2743" spans="1:3" x14ac:dyDescent="0.4">
      <c r="A2743">
        <v>12745</v>
      </c>
      <c r="B2743" t="s">
        <v>7708</v>
      </c>
      <c r="C2743" t="s">
        <v>1901</v>
      </c>
    </row>
    <row r="2744" spans="1:3" x14ac:dyDescent="0.4">
      <c r="A2744">
        <v>12746</v>
      </c>
      <c r="B2744" t="s">
        <v>7709</v>
      </c>
      <c r="C2744" t="s">
        <v>1901</v>
      </c>
    </row>
    <row r="2745" spans="1:3" x14ac:dyDescent="0.4">
      <c r="A2745">
        <v>12747</v>
      </c>
      <c r="B2745" t="s">
        <v>7710</v>
      </c>
      <c r="C2745" t="s">
        <v>1787</v>
      </c>
    </row>
    <row r="2746" spans="1:3" x14ac:dyDescent="0.4">
      <c r="A2746">
        <v>12748</v>
      </c>
      <c r="B2746" t="s">
        <v>7711</v>
      </c>
      <c r="C2746" t="s">
        <v>1046</v>
      </c>
    </row>
    <row r="2747" spans="1:3" x14ac:dyDescent="0.4">
      <c r="A2747">
        <v>12750</v>
      </c>
      <c r="B2747" t="s">
        <v>7712</v>
      </c>
      <c r="C2747" t="s">
        <v>2232</v>
      </c>
    </row>
    <row r="2748" spans="1:3" x14ac:dyDescent="0.4">
      <c r="A2748">
        <v>12749</v>
      </c>
      <c r="B2748" t="s">
        <v>7713</v>
      </c>
      <c r="C2748" t="s">
        <v>1938</v>
      </c>
    </row>
    <row r="2749" spans="1:3" x14ac:dyDescent="0.4">
      <c r="A2749">
        <v>12751</v>
      </c>
      <c r="B2749" t="s">
        <v>7714</v>
      </c>
      <c r="C2749" t="s">
        <v>358</v>
      </c>
    </row>
    <row r="2750" spans="1:3" x14ac:dyDescent="0.4">
      <c r="A2750">
        <v>12752</v>
      </c>
      <c r="B2750" t="s">
        <v>7715</v>
      </c>
      <c r="C2750" t="s">
        <v>2110</v>
      </c>
    </row>
    <row r="2751" spans="1:3" x14ac:dyDescent="0.4">
      <c r="A2751">
        <v>12753</v>
      </c>
      <c r="B2751" t="s">
        <v>7716</v>
      </c>
      <c r="C2751" t="s">
        <v>2007</v>
      </c>
    </row>
    <row r="2752" spans="1:3" x14ac:dyDescent="0.4">
      <c r="A2752">
        <v>12755</v>
      </c>
      <c r="B2752" t="s">
        <v>7717</v>
      </c>
      <c r="C2752" t="s">
        <v>934</v>
      </c>
    </row>
    <row r="2753" spans="1:3" x14ac:dyDescent="0.4">
      <c r="A2753">
        <v>12754</v>
      </c>
      <c r="B2753" t="s">
        <v>7718</v>
      </c>
      <c r="C2753" t="s">
        <v>606</v>
      </c>
    </row>
    <row r="2754" spans="1:3" x14ac:dyDescent="0.4">
      <c r="A2754">
        <v>12756</v>
      </c>
      <c r="B2754" t="s">
        <v>711</v>
      </c>
      <c r="C2754" t="s">
        <v>711</v>
      </c>
    </row>
    <row r="2755" spans="1:3" x14ac:dyDescent="0.4">
      <c r="A2755">
        <v>12757</v>
      </c>
      <c r="B2755" t="s">
        <v>7719</v>
      </c>
      <c r="C2755" t="s">
        <v>517</v>
      </c>
    </row>
    <row r="2756" spans="1:3" x14ac:dyDescent="0.4">
      <c r="A2756">
        <v>12758</v>
      </c>
      <c r="B2756" t="s">
        <v>7720</v>
      </c>
      <c r="C2756" t="s">
        <v>517</v>
      </c>
    </row>
    <row r="2757" spans="1:3" x14ac:dyDescent="0.4">
      <c r="A2757">
        <v>12759</v>
      </c>
      <c r="B2757" t="s">
        <v>7721</v>
      </c>
      <c r="C2757" t="s">
        <v>2229</v>
      </c>
    </row>
    <row r="2758" spans="1:3" x14ac:dyDescent="0.4">
      <c r="A2758">
        <v>12760</v>
      </c>
      <c r="B2758" t="s">
        <v>7722</v>
      </c>
      <c r="C2758" t="s">
        <v>2309</v>
      </c>
    </row>
    <row r="2759" spans="1:3" x14ac:dyDescent="0.4">
      <c r="A2759">
        <v>12761</v>
      </c>
      <c r="B2759" t="s">
        <v>7723</v>
      </c>
      <c r="C2759" t="s">
        <v>1456</v>
      </c>
    </row>
    <row r="2760" spans="1:3" x14ac:dyDescent="0.4">
      <c r="A2760">
        <v>12762</v>
      </c>
      <c r="B2760" t="s">
        <v>7724</v>
      </c>
      <c r="C2760" t="s">
        <v>602</v>
      </c>
    </row>
    <row r="2761" spans="1:3" x14ac:dyDescent="0.4">
      <c r="A2761">
        <v>12763</v>
      </c>
      <c r="B2761" t="s">
        <v>7725</v>
      </c>
      <c r="C2761" t="s">
        <v>346</v>
      </c>
    </row>
    <row r="2762" spans="1:3" x14ac:dyDescent="0.4">
      <c r="A2762">
        <v>12764</v>
      </c>
      <c r="B2762" t="s">
        <v>7726</v>
      </c>
      <c r="C2762" t="s">
        <v>1660</v>
      </c>
    </row>
    <row r="2763" spans="1:3" x14ac:dyDescent="0.4">
      <c r="A2763">
        <v>12765</v>
      </c>
      <c r="B2763" t="s">
        <v>7727</v>
      </c>
      <c r="C2763" t="s">
        <v>926</v>
      </c>
    </row>
    <row r="2764" spans="1:3" x14ac:dyDescent="0.4">
      <c r="A2764">
        <v>12766</v>
      </c>
      <c r="B2764" t="s">
        <v>7728</v>
      </c>
      <c r="C2764" t="s">
        <v>2615</v>
      </c>
    </row>
    <row r="2765" spans="1:3" x14ac:dyDescent="0.4">
      <c r="A2765">
        <v>12767</v>
      </c>
      <c r="B2765" t="s">
        <v>832</v>
      </c>
      <c r="C2765" t="s">
        <v>2235</v>
      </c>
    </row>
    <row r="2766" spans="1:3" x14ac:dyDescent="0.4">
      <c r="A2766">
        <v>12768</v>
      </c>
      <c r="B2766" t="s">
        <v>7729</v>
      </c>
      <c r="C2766" t="s">
        <v>924</v>
      </c>
    </row>
    <row r="2767" spans="1:3" x14ac:dyDescent="0.4">
      <c r="A2767">
        <v>12769</v>
      </c>
      <c r="B2767" t="s">
        <v>7730</v>
      </c>
      <c r="C2767" t="s">
        <v>817</v>
      </c>
    </row>
    <row r="2768" spans="1:3" x14ac:dyDescent="0.4">
      <c r="A2768">
        <v>12770</v>
      </c>
      <c r="B2768" t="s">
        <v>7731</v>
      </c>
      <c r="C2768" t="s">
        <v>5183</v>
      </c>
    </row>
    <row r="2769" spans="1:3" x14ac:dyDescent="0.4">
      <c r="A2769">
        <v>12772</v>
      </c>
      <c r="B2769" t="s">
        <v>7732</v>
      </c>
      <c r="C2769" t="s">
        <v>2007</v>
      </c>
    </row>
    <row r="2770" spans="1:3" x14ac:dyDescent="0.4">
      <c r="A2770">
        <v>12771</v>
      </c>
      <c r="B2770" t="s">
        <v>7733</v>
      </c>
      <c r="C2770" t="s">
        <v>1160</v>
      </c>
    </row>
    <row r="2771" spans="1:3" x14ac:dyDescent="0.4">
      <c r="A2771">
        <v>12774</v>
      </c>
      <c r="B2771" t="s">
        <v>7734</v>
      </c>
      <c r="C2771" t="s">
        <v>821</v>
      </c>
    </row>
    <row r="2772" spans="1:3" x14ac:dyDescent="0.4">
      <c r="A2772">
        <v>12773</v>
      </c>
      <c r="B2772" t="s">
        <v>7735</v>
      </c>
      <c r="C2772" t="s">
        <v>5183</v>
      </c>
    </row>
    <row r="2773" spans="1:3" x14ac:dyDescent="0.4">
      <c r="A2773">
        <v>12775</v>
      </c>
      <c r="B2773" t="s">
        <v>7736</v>
      </c>
      <c r="C2773" t="s">
        <v>300</v>
      </c>
    </row>
    <row r="2774" spans="1:3" x14ac:dyDescent="0.4">
      <c r="A2774">
        <v>12776</v>
      </c>
      <c r="B2774" t="s">
        <v>7737</v>
      </c>
      <c r="C2774" t="s">
        <v>712</v>
      </c>
    </row>
    <row r="2775" spans="1:3" x14ac:dyDescent="0.4">
      <c r="A2775">
        <v>12777</v>
      </c>
      <c r="B2775" t="s">
        <v>7738</v>
      </c>
      <c r="C2775" t="s">
        <v>2223</v>
      </c>
    </row>
    <row r="2776" spans="1:3" x14ac:dyDescent="0.4">
      <c r="A2776">
        <v>12778</v>
      </c>
      <c r="B2776" t="s">
        <v>7739</v>
      </c>
      <c r="C2776" t="s">
        <v>710</v>
      </c>
    </row>
    <row r="2777" spans="1:3" x14ac:dyDescent="0.4">
      <c r="A2777">
        <v>12779</v>
      </c>
      <c r="B2777" t="s">
        <v>7740</v>
      </c>
      <c r="C2777" t="s">
        <v>1167</v>
      </c>
    </row>
    <row r="2778" spans="1:3" x14ac:dyDescent="0.4">
      <c r="A2778">
        <v>12780</v>
      </c>
      <c r="B2778" t="s">
        <v>7741</v>
      </c>
      <c r="C2778" t="s">
        <v>355</v>
      </c>
    </row>
    <row r="2779" spans="1:3" x14ac:dyDescent="0.4">
      <c r="A2779">
        <v>12781</v>
      </c>
      <c r="B2779" t="s">
        <v>7742</v>
      </c>
      <c r="C2779" t="s">
        <v>2123</v>
      </c>
    </row>
    <row r="2780" spans="1:3" x14ac:dyDescent="0.4">
      <c r="A2780">
        <v>12782</v>
      </c>
      <c r="B2780" t="s">
        <v>7743</v>
      </c>
      <c r="C2780" t="s">
        <v>1160</v>
      </c>
    </row>
    <row r="2781" spans="1:3" x14ac:dyDescent="0.4">
      <c r="A2781">
        <v>12783</v>
      </c>
      <c r="B2781" t="s">
        <v>7744</v>
      </c>
      <c r="C2781" t="s">
        <v>1456</v>
      </c>
    </row>
    <row r="2782" spans="1:3" x14ac:dyDescent="0.4">
      <c r="A2782">
        <v>12784</v>
      </c>
      <c r="B2782" t="s">
        <v>7745</v>
      </c>
      <c r="C2782" t="s">
        <v>701</v>
      </c>
    </row>
    <row r="2783" spans="1:3" x14ac:dyDescent="0.4">
      <c r="A2783">
        <v>12785</v>
      </c>
      <c r="B2783" t="s">
        <v>7746</v>
      </c>
      <c r="C2783" t="s">
        <v>2388</v>
      </c>
    </row>
    <row r="2784" spans="1:3" x14ac:dyDescent="0.4">
      <c r="A2784">
        <v>12786</v>
      </c>
      <c r="B2784" t="s">
        <v>7747</v>
      </c>
      <c r="C2784" t="s">
        <v>5173</v>
      </c>
    </row>
    <row r="2785" spans="1:3" x14ac:dyDescent="0.4">
      <c r="A2785">
        <v>12787</v>
      </c>
      <c r="B2785" t="s">
        <v>7748</v>
      </c>
      <c r="C2785" t="s">
        <v>701</v>
      </c>
    </row>
    <row r="2786" spans="1:3" x14ac:dyDescent="0.4">
      <c r="A2786">
        <v>12788</v>
      </c>
      <c r="B2786" t="s">
        <v>7749</v>
      </c>
      <c r="C2786" t="s">
        <v>931</v>
      </c>
    </row>
    <row r="2787" spans="1:3" x14ac:dyDescent="0.4">
      <c r="A2787">
        <v>12790</v>
      </c>
      <c r="B2787" t="s">
        <v>7750</v>
      </c>
      <c r="C2787" t="s">
        <v>1556</v>
      </c>
    </row>
    <row r="2788" spans="1:3" x14ac:dyDescent="0.4">
      <c r="A2788">
        <v>12789</v>
      </c>
      <c r="B2788" t="s">
        <v>7751</v>
      </c>
      <c r="C2788" t="s">
        <v>1787</v>
      </c>
    </row>
    <row r="2789" spans="1:3" x14ac:dyDescent="0.4">
      <c r="A2789">
        <v>12791</v>
      </c>
      <c r="B2789" t="s">
        <v>7752</v>
      </c>
      <c r="C2789" t="s">
        <v>926</v>
      </c>
    </row>
    <row r="2790" spans="1:3" x14ac:dyDescent="0.4">
      <c r="A2790">
        <v>12792</v>
      </c>
      <c r="B2790" t="s">
        <v>7753</v>
      </c>
      <c r="C2790" t="s">
        <v>1437</v>
      </c>
    </row>
    <row r="2791" spans="1:3" x14ac:dyDescent="0.4">
      <c r="A2791">
        <v>12793</v>
      </c>
      <c r="B2791" t="s">
        <v>7754</v>
      </c>
      <c r="C2791" t="s">
        <v>2004</v>
      </c>
    </row>
    <row r="2792" spans="1:3" x14ac:dyDescent="0.4">
      <c r="A2792">
        <v>12794</v>
      </c>
      <c r="B2792" t="s">
        <v>7755</v>
      </c>
      <c r="C2792" t="s">
        <v>2526</v>
      </c>
    </row>
    <row r="2793" spans="1:3" x14ac:dyDescent="0.4">
      <c r="A2793">
        <v>12795</v>
      </c>
      <c r="B2793" t="s">
        <v>7756</v>
      </c>
      <c r="C2793" t="s">
        <v>2004</v>
      </c>
    </row>
    <row r="2794" spans="1:3" x14ac:dyDescent="0.4">
      <c r="A2794">
        <v>12796</v>
      </c>
      <c r="B2794" t="s">
        <v>7757</v>
      </c>
      <c r="C2794" t="s">
        <v>2250</v>
      </c>
    </row>
    <row r="2795" spans="1:3" x14ac:dyDescent="0.4">
      <c r="A2795">
        <v>12797</v>
      </c>
      <c r="B2795" t="s">
        <v>7758</v>
      </c>
      <c r="C2795" t="s">
        <v>499</v>
      </c>
    </row>
    <row r="2796" spans="1:3" x14ac:dyDescent="0.4">
      <c r="A2796">
        <v>12798</v>
      </c>
      <c r="B2796" t="s">
        <v>7759</v>
      </c>
      <c r="C2796" t="s">
        <v>1281</v>
      </c>
    </row>
    <row r="2797" spans="1:3" x14ac:dyDescent="0.4">
      <c r="A2797">
        <v>12799</v>
      </c>
      <c r="B2797" t="s">
        <v>7760</v>
      </c>
      <c r="C2797" t="s">
        <v>229</v>
      </c>
    </row>
    <row r="2798" spans="1:3" x14ac:dyDescent="0.4">
      <c r="A2798">
        <v>12800</v>
      </c>
      <c r="B2798" t="s">
        <v>7761</v>
      </c>
      <c r="C2798" t="s">
        <v>1437</v>
      </c>
    </row>
    <row r="2799" spans="1:3" x14ac:dyDescent="0.4">
      <c r="A2799">
        <v>12801</v>
      </c>
      <c r="B2799" t="s">
        <v>7762</v>
      </c>
      <c r="C2799" t="s">
        <v>709</v>
      </c>
    </row>
    <row r="2800" spans="1:3" x14ac:dyDescent="0.4">
      <c r="A2800">
        <v>12802</v>
      </c>
      <c r="B2800" t="s">
        <v>7763</v>
      </c>
      <c r="C2800" t="s">
        <v>2006</v>
      </c>
    </row>
    <row r="2801" spans="1:3" x14ac:dyDescent="0.4">
      <c r="A2801">
        <v>12803</v>
      </c>
      <c r="B2801" t="s">
        <v>7764</v>
      </c>
      <c r="C2801" t="s">
        <v>1283</v>
      </c>
    </row>
    <row r="2802" spans="1:3" x14ac:dyDescent="0.4">
      <c r="A2802">
        <v>12804</v>
      </c>
      <c r="B2802" t="s">
        <v>7765</v>
      </c>
      <c r="C2802" t="s">
        <v>5399</v>
      </c>
    </row>
    <row r="2803" spans="1:3" x14ac:dyDescent="0.4">
      <c r="A2803">
        <v>12805</v>
      </c>
      <c r="B2803" t="s">
        <v>7766</v>
      </c>
      <c r="C2803" t="s">
        <v>1437</v>
      </c>
    </row>
    <row r="2804" spans="1:3" x14ac:dyDescent="0.4">
      <c r="A2804">
        <v>12806</v>
      </c>
      <c r="B2804" t="s">
        <v>7767</v>
      </c>
      <c r="C2804" t="s">
        <v>710</v>
      </c>
    </row>
    <row r="2805" spans="1:3" x14ac:dyDescent="0.4">
      <c r="A2805">
        <v>12807</v>
      </c>
      <c r="B2805" t="s">
        <v>7768</v>
      </c>
      <c r="C2805" t="s">
        <v>719</v>
      </c>
    </row>
    <row r="2806" spans="1:3" x14ac:dyDescent="0.4">
      <c r="A2806">
        <v>12808</v>
      </c>
      <c r="B2806" t="s">
        <v>7769</v>
      </c>
      <c r="C2806" t="s">
        <v>618</v>
      </c>
    </row>
    <row r="2807" spans="1:3" x14ac:dyDescent="0.4">
      <c r="A2807">
        <v>12809</v>
      </c>
      <c r="B2807" t="s">
        <v>7770</v>
      </c>
      <c r="C2807" t="s">
        <v>502</v>
      </c>
    </row>
    <row r="2808" spans="1:3" x14ac:dyDescent="0.4">
      <c r="A2808">
        <v>12810</v>
      </c>
      <c r="B2808" t="s">
        <v>7771</v>
      </c>
      <c r="C2808" t="s">
        <v>502</v>
      </c>
    </row>
    <row r="2809" spans="1:3" x14ac:dyDescent="0.4">
      <c r="A2809">
        <v>12811</v>
      </c>
      <c r="B2809" t="s">
        <v>7772</v>
      </c>
      <c r="C2809" t="s">
        <v>2309</v>
      </c>
    </row>
    <row r="2810" spans="1:3" x14ac:dyDescent="0.4">
      <c r="A2810">
        <v>12812</v>
      </c>
      <c r="B2810" t="s">
        <v>7773</v>
      </c>
      <c r="C2810" t="s">
        <v>2003</v>
      </c>
    </row>
    <row r="2811" spans="1:3" x14ac:dyDescent="0.4">
      <c r="A2811">
        <v>12814</v>
      </c>
      <c r="B2811" t="s">
        <v>7774</v>
      </c>
      <c r="C2811" t="s">
        <v>293</v>
      </c>
    </row>
    <row r="2812" spans="1:3" x14ac:dyDescent="0.4">
      <c r="A2812">
        <v>12813</v>
      </c>
      <c r="B2812" t="s">
        <v>7775</v>
      </c>
      <c r="C2812" t="s">
        <v>926</v>
      </c>
    </row>
    <row r="2813" spans="1:3" x14ac:dyDescent="0.4">
      <c r="A2813">
        <v>12816</v>
      </c>
      <c r="B2813" t="s">
        <v>7776</v>
      </c>
      <c r="C2813" t="s">
        <v>1046</v>
      </c>
    </row>
    <row r="2814" spans="1:3" x14ac:dyDescent="0.4">
      <c r="A2814">
        <v>12815</v>
      </c>
      <c r="B2814" t="s">
        <v>7777</v>
      </c>
      <c r="C2814" t="s">
        <v>710</v>
      </c>
    </row>
    <row r="2815" spans="1:3" x14ac:dyDescent="0.4">
      <c r="A2815">
        <v>12817</v>
      </c>
      <c r="B2815" t="s">
        <v>7778</v>
      </c>
      <c r="C2815" t="s">
        <v>710</v>
      </c>
    </row>
    <row r="2816" spans="1:3" x14ac:dyDescent="0.4">
      <c r="A2816">
        <v>12818</v>
      </c>
      <c r="B2816" t="s">
        <v>7779</v>
      </c>
      <c r="C2816" t="s">
        <v>1554</v>
      </c>
    </row>
    <row r="2817" spans="1:3" x14ac:dyDescent="0.4">
      <c r="A2817">
        <v>12819</v>
      </c>
      <c r="B2817" t="s">
        <v>7780</v>
      </c>
      <c r="C2817" t="s">
        <v>1776</v>
      </c>
    </row>
    <row r="2818" spans="1:3" x14ac:dyDescent="0.4">
      <c r="A2818">
        <v>12820</v>
      </c>
      <c r="B2818" t="s">
        <v>7781</v>
      </c>
      <c r="C2818" t="s">
        <v>704</v>
      </c>
    </row>
    <row r="2819" spans="1:3" x14ac:dyDescent="0.4">
      <c r="A2819">
        <v>12821</v>
      </c>
      <c r="B2819" t="s">
        <v>7782</v>
      </c>
      <c r="C2819" t="s">
        <v>2246</v>
      </c>
    </row>
    <row r="2820" spans="1:3" x14ac:dyDescent="0.4">
      <c r="A2820">
        <v>12822</v>
      </c>
      <c r="B2820" t="s">
        <v>7783</v>
      </c>
      <c r="C2820" t="s">
        <v>926</v>
      </c>
    </row>
    <row r="2821" spans="1:3" x14ac:dyDescent="0.4">
      <c r="A2821">
        <v>12823</v>
      </c>
      <c r="B2821" t="s">
        <v>2302</v>
      </c>
      <c r="C2821" t="s">
        <v>2302</v>
      </c>
    </row>
    <row r="2822" spans="1:3" x14ac:dyDescent="0.4">
      <c r="A2822">
        <v>12824</v>
      </c>
      <c r="B2822" t="s">
        <v>7784</v>
      </c>
      <c r="C2822" t="s">
        <v>502</v>
      </c>
    </row>
    <row r="2823" spans="1:3" x14ac:dyDescent="0.4">
      <c r="A2823">
        <v>12825</v>
      </c>
      <c r="B2823" t="s">
        <v>7785</v>
      </c>
      <c r="C2823" t="s">
        <v>233</v>
      </c>
    </row>
    <row r="2824" spans="1:3" x14ac:dyDescent="0.4">
      <c r="A2824">
        <v>12826</v>
      </c>
      <c r="B2824" t="s">
        <v>7786</v>
      </c>
      <c r="C2824" t="s">
        <v>1294</v>
      </c>
    </row>
    <row r="2825" spans="1:3" x14ac:dyDescent="0.4">
      <c r="A2825">
        <v>12827</v>
      </c>
      <c r="B2825" t="s">
        <v>7787</v>
      </c>
      <c r="C2825" t="s">
        <v>352</v>
      </c>
    </row>
    <row r="2826" spans="1:3" x14ac:dyDescent="0.4">
      <c r="A2826">
        <v>12828</v>
      </c>
      <c r="B2826" t="s">
        <v>7788</v>
      </c>
      <c r="C2826" t="s">
        <v>1789</v>
      </c>
    </row>
    <row r="2827" spans="1:3" x14ac:dyDescent="0.4">
      <c r="A2827">
        <v>12829</v>
      </c>
      <c r="B2827" t="s">
        <v>7789</v>
      </c>
      <c r="C2827" t="s">
        <v>5183</v>
      </c>
    </row>
    <row r="2828" spans="1:3" x14ac:dyDescent="0.4">
      <c r="A2828">
        <v>12830</v>
      </c>
      <c r="B2828" t="s">
        <v>7790</v>
      </c>
      <c r="C2828" t="s">
        <v>361</v>
      </c>
    </row>
    <row r="2829" spans="1:3" x14ac:dyDescent="0.4">
      <c r="A2829">
        <v>12831</v>
      </c>
      <c r="B2829" t="s">
        <v>7791</v>
      </c>
      <c r="C2829" t="s">
        <v>432</v>
      </c>
    </row>
    <row r="2830" spans="1:3" x14ac:dyDescent="0.4">
      <c r="A2830">
        <v>12832</v>
      </c>
      <c r="B2830" t="s">
        <v>7792</v>
      </c>
      <c r="C2830" t="s">
        <v>1160</v>
      </c>
    </row>
    <row r="2831" spans="1:3" x14ac:dyDescent="0.4">
      <c r="A2831">
        <v>12833</v>
      </c>
      <c r="B2831" t="s">
        <v>7793</v>
      </c>
      <c r="C2831" t="s">
        <v>2113</v>
      </c>
    </row>
    <row r="2832" spans="1:3" x14ac:dyDescent="0.4">
      <c r="A2832">
        <v>12834</v>
      </c>
      <c r="B2832" t="s">
        <v>7794</v>
      </c>
      <c r="C2832" t="s">
        <v>1046</v>
      </c>
    </row>
    <row r="2833" spans="1:3" x14ac:dyDescent="0.4">
      <c r="A2833">
        <v>12835</v>
      </c>
      <c r="B2833" t="s">
        <v>7795</v>
      </c>
      <c r="C2833" t="s">
        <v>5183</v>
      </c>
    </row>
    <row r="2834" spans="1:3" x14ac:dyDescent="0.4">
      <c r="A2834">
        <v>12836</v>
      </c>
      <c r="B2834" t="s">
        <v>7796</v>
      </c>
      <c r="C2834" t="s">
        <v>497</v>
      </c>
    </row>
    <row r="2835" spans="1:3" x14ac:dyDescent="0.4">
      <c r="A2835">
        <v>12837</v>
      </c>
      <c r="B2835" t="s">
        <v>7797</v>
      </c>
      <c r="C2835" t="s">
        <v>927</v>
      </c>
    </row>
    <row r="2836" spans="1:3" x14ac:dyDescent="0.4">
      <c r="A2836">
        <v>12838</v>
      </c>
      <c r="B2836" t="s">
        <v>7798</v>
      </c>
      <c r="C2836" t="s">
        <v>817</v>
      </c>
    </row>
    <row r="2837" spans="1:3" x14ac:dyDescent="0.4">
      <c r="A2837">
        <v>12839</v>
      </c>
      <c r="B2837" t="s">
        <v>2577</v>
      </c>
      <c r="C2837" t="s">
        <v>2577</v>
      </c>
    </row>
    <row r="2838" spans="1:3" x14ac:dyDescent="0.4">
      <c r="A2838">
        <v>12840</v>
      </c>
      <c r="B2838" t="s">
        <v>7799</v>
      </c>
      <c r="C2838" t="s">
        <v>2577</v>
      </c>
    </row>
    <row r="2839" spans="1:3" x14ac:dyDescent="0.4">
      <c r="A2839">
        <v>12841</v>
      </c>
      <c r="B2839" t="s">
        <v>7800</v>
      </c>
      <c r="C2839" t="s">
        <v>1442</v>
      </c>
    </row>
    <row r="2840" spans="1:3" x14ac:dyDescent="0.4">
      <c r="A2840">
        <v>12842</v>
      </c>
      <c r="B2840" t="s">
        <v>7801</v>
      </c>
      <c r="C2840" t="s">
        <v>1040</v>
      </c>
    </row>
    <row r="2841" spans="1:3" x14ac:dyDescent="0.4">
      <c r="A2841">
        <v>12844</v>
      </c>
      <c r="B2841" t="s">
        <v>7802</v>
      </c>
      <c r="C2841" t="s">
        <v>5183</v>
      </c>
    </row>
    <row r="2842" spans="1:3" x14ac:dyDescent="0.4">
      <c r="A2842">
        <v>12843</v>
      </c>
      <c r="B2842" t="s">
        <v>7803</v>
      </c>
      <c r="C2842" t="s">
        <v>517</v>
      </c>
    </row>
    <row r="2843" spans="1:3" x14ac:dyDescent="0.4">
      <c r="A2843">
        <v>12846</v>
      </c>
      <c r="B2843" t="s">
        <v>7804</v>
      </c>
      <c r="C2843" t="s">
        <v>350</v>
      </c>
    </row>
    <row r="2844" spans="1:3" x14ac:dyDescent="0.4">
      <c r="A2844">
        <v>12845</v>
      </c>
      <c r="B2844" t="s">
        <v>7805</v>
      </c>
      <c r="C2844" t="s">
        <v>1660</v>
      </c>
    </row>
    <row r="2845" spans="1:3" x14ac:dyDescent="0.4">
      <c r="A2845">
        <v>12847</v>
      </c>
      <c r="B2845" t="s">
        <v>7806</v>
      </c>
      <c r="C2845" t="s">
        <v>931</v>
      </c>
    </row>
    <row r="2846" spans="1:3" x14ac:dyDescent="0.4">
      <c r="A2846">
        <v>12848</v>
      </c>
      <c r="B2846" t="s">
        <v>7807</v>
      </c>
      <c r="C2846" t="s">
        <v>2381</v>
      </c>
    </row>
    <row r="2847" spans="1:3" x14ac:dyDescent="0.4">
      <c r="A2847">
        <v>12849</v>
      </c>
      <c r="B2847" t="s">
        <v>7808</v>
      </c>
      <c r="C2847" t="s">
        <v>934</v>
      </c>
    </row>
    <row r="2848" spans="1:3" x14ac:dyDescent="0.4">
      <c r="A2848">
        <v>12850</v>
      </c>
      <c r="B2848" t="s">
        <v>7809</v>
      </c>
      <c r="C2848" t="s">
        <v>507</v>
      </c>
    </row>
    <row r="2849" spans="1:3" x14ac:dyDescent="0.4">
      <c r="A2849">
        <v>12851</v>
      </c>
      <c r="B2849" t="s">
        <v>7810</v>
      </c>
      <c r="C2849" t="s">
        <v>300</v>
      </c>
    </row>
    <row r="2850" spans="1:3" x14ac:dyDescent="0.4">
      <c r="A2850">
        <v>12852</v>
      </c>
      <c r="B2850" t="s">
        <v>7811</v>
      </c>
      <c r="C2850" t="s">
        <v>2115</v>
      </c>
    </row>
    <row r="2851" spans="1:3" x14ac:dyDescent="0.4">
      <c r="A2851">
        <v>12853</v>
      </c>
      <c r="B2851" t="s">
        <v>7812</v>
      </c>
      <c r="C2851" t="s">
        <v>1160</v>
      </c>
    </row>
    <row r="2852" spans="1:3" x14ac:dyDescent="0.4">
      <c r="A2852">
        <v>12855</v>
      </c>
      <c r="B2852" t="s">
        <v>7813</v>
      </c>
      <c r="C2852" t="s">
        <v>824</v>
      </c>
    </row>
    <row r="2853" spans="1:3" x14ac:dyDescent="0.4">
      <c r="A2853">
        <v>12854</v>
      </c>
      <c r="B2853" t="s">
        <v>7814</v>
      </c>
      <c r="C2853" t="s">
        <v>825</v>
      </c>
    </row>
    <row r="2854" spans="1:3" x14ac:dyDescent="0.4">
      <c r="A2854">
        <v>12856</v>
      </c>
      <c r="B2854" t="s">
        <v>7815</v>
      </c>
      <c r="C2854" t="s">
        <v>1043</v>
      </c>
    </row>
    <row r="2855" spans="1:3" x14ac:dyDescent="0.4">
      <c r="A2855">
        <v>12858</v>
      </c>
      <c r="B2855" t="s">
        <v>7816</v>
      </c>
      <c r="C2855" t="s">
        <v>830</v>
      </c>
    </row>
    <row r="2856" spans="1:3" x14ac:dyDescent="0.4">
      <c r="A2856">
        <v>12857</v>
      </c>
      <c r="B2856" t="s">
        <v>7817</v>
      </c>
      <c r="C2856" t="s">
        <v>1281</v>
      </c>
    </row>
    <row r="2857" spans="1:3" x14ac:dyDescent="0.4">
      <c r="A2857">
        <v>12859</v>
      </c>
      <c r="B2857" t="s">
        <v>7818</v>
      </c>
      <c r="C2857" t="s">
        <v>1040</v>
      </c>
    </row>
    <row r="2858" spans="1:3" x14ac:dyDescent="0.4">
      <c r="A2858">
        <v>12860</v>
      </c>
      <c r="B2858" t="s">
        <v>7819</v>
      </c>
      <c r="C2858" t="s">
        <v>1660</v>
      </c>
    </row>
    <row r="2859" spans="1:3" x14ac:dyDescent="0.4">
      <c r="A2859">
        <v>12861</v>
      </c>
      <c r="B2859" t="s">
        <v>7820</v>
      </c>
      <c r="C2859" t="s">
        <v>87</v>
      </c>
    </row>
    <row r="2860" spans="1:3" x14ac:dyDescent="0.4">
      <c r="A2860">
        <v>12862</v>
      </c>
      <c r="B2860" t="s">
        <v>7821</v>
      </c>
      <c r="C2860" t="s">
        <v>5183</v>
      </c>
    </row>
    <row r="2861" spans="1:3" x14ac:dyDescent="0.4">
      <c r="A2861">
        <v>12863</v>
      </c>
      <c r="B2861" t="s">
        <v>7822</v>
      </c>
      <c r="C2861" t="s">
        <v>606</v>
      </c>
    </row>
    <row r="2862" spans="1:3" x14ac:dyDescent="0.4">
      <c r="A2862">
        <v>12864</v>
      </c>
      <c r="B2862" t="s">
        <v>7823</v>
      </c>
      <c r="C2862" t="s">
        <v>507</v>
      </c>
    </row>
    <row r="2863" spans="1:3" x14ac:dyDescent="0.4">
      <c r="A2863">
        <v>12865</v>
      </c>
      <c r="B2863" t="s">
        <v>7824</v>
      </c>
      <c r="C2863" t="s">
        <v>2010</v>
      </c>
    </row>
    <row r="2864" spans="1:3" x14ac:dyDescent="0.4">
      <c r="A2864">
        <v>12866</v>
      </c>
      <c r="B2864" t="s">
        <v>7825</v>
      </c>
      <c r="C2864" t="s">
        <v>502</v>
      </c>
    </row>
    <row r="2865" spans="1:3" x14ac:dyDescent="0.4">
      <c r="A2865">
        <v>12867</v>
      </c>
      <c r="B2865" t="s">
        <v>7826</v>
      </c>
      <c r="C2865" t="s">
        <v>1900</v>
      </c>
    </row>
    <row r="2866" spans="1:3" x14ac:dyDescent="0.4">
      <c r="A2866">
        <v>12868</v>
      </c>
      <c r="B2866" t="s">
        <v>7827</v>
      </c>
      <c r="C2866" t="s">
        <v>821</v>
      </c>
    </row>
    <row r="2867" spans="1:3" x14ac:dyDescent="0.4">
      <c r="A2867">
        <v>12869</v>
      </c>
      <c r="B2867" t="s">
        <v>7828</v>
      </c>
      <c r="C2867" t="s">
        <v>602</v>
      </c>
    </row>
    <row r="2868" spans="1:3" x14ac:dyDescent="0.4">
      <c r="A2868">
        <v>12870</v>
      </c>
      <c r="B2868" t="s">
        <v>7829</v>
      </c>
      <c r="C2868" t="s">
        <v>830</v>
      </c>
    </row>
    <row r="2869" spans="1:3" x14ac:dyDescent="0.4">
      <c r="A2869">
        <v>12871</v>
      </c>
      <c r="B2869" t="s">
        <v>7830</v>
      </c>
      <c r="C2869" t="s">
        <v>497</v>
      </c>
    </row>
    <row r="2870" spans="1:3" x14ac:dyDescent="0.4">
      <c r="A2870">
        <v>12872</v>
      </c>
      <c r="B2870" t="s">
        <v>7831</v>
      </c>
      <c r="C2870" t="s">
        <v>1662</v>
      </c>
    </row>
    <row r="2871" spans="1:3" x14ac:dyDescent="0.4">
      <c r="A2871">
        <v>12873</v>
      </c>
      <c r="B2871" t="s">
        <v>7832</v>
      </c>
      <c r="C2871" t="s">
        <v>349</v>
      </c>
    </row>
    <row r="2872" spans="1:3" x14ac:dyDescent="0.4">
      <c r="A2872">
        <v>12874</v>
      </c>
      <c r="B2872" t="s">
        <v>7833</v>
      </c>
      <c r="C2872" t="s">
        <v>602</v>
      </c>
    </row>
    <row r="2873" spans="1:3" x14ac:dyDescent="0.4">
      <c r="A2873">
        <v>12875</v>
      </c>
      <c r="B2873" t="s">
        <v>7834</v>
      </c>
      <c r="C2873" t="s">
        <v>297</v>
      </c>
    </row>
    <row r="2874" spans="1:3" x14ac:dyDescent="0.4">
      <c r="A2874">
        <v>12877</v>
      </c>
      <c r="B2874" t="s">
        <v>2459</v>
      </c>
      <c r="C2874" t="s">
        <v>2459</v>
      </c>
    </row>
    <row r="2875" spans="1:3" x14ac:dyDescent="0.4">
      <c r="A2875">
        <v>12876</v>
      </c>
      <c r="B2875" t="s">
        <v>7835</v>
      </c>
      <c r="C2875" t="s">
        <v>297</v>
      </c>
    </row>
    <row r="2876" spans="1:3" x14ac:dyDescent="0.4">
      <c r="A2876">
        <v>12878</v>
      </c>
      <c r="B2876" t="s">
        <v>7836</v>
      </c>
      <c r="C2876" t="s">
        <v>431</v>
      </c>
    </row>
    <row r="2877" spans="1:3" x14ac:dyDescent="0.4">
      <c r="A2877">
        <v>12879</v>
      </c>
      <c r="B2877" t="s">
        <v>1783</v>
      </c>
      <c r="C2877" t="s">
        <v>1783</v>
      </c>
    </row>
    <row r="2878" spans="1:3" x14ac:dyDescent="0.4">
      <c r="A2878">
        <v>12880</v>
      </c>
      <c r="B2878" t="s">
        <v>7837</v>
      </c>
      <c r="C2878" t="s">
        <v>5632</v>
      </c>
    </row>
    <row r="2879" spans="1:3" x14ac:dyDescent="0.4">
      <c r="A2879">
        <v>12881</v>
      </c>
      <c r="B2879" t="s">
        <v>7838</v>
      </c>
      <c r="C2879" t="s">
        <v>829</v>
      </c>
    </row>
    <row r="2880" spans="1:3" x14ac:dyDescent="0.4">
      <c r="A2880">
        <v>12882</v>
      </c>
      <c r="B2880" t="s">
        <v>7839</v>
      </c>
      <c r="C2880" t="s">
        <v>709</v>
      </c>
    </row>
    <row r="2881" spans="1:3" x14ac:dyDescent="0.4">
      <c r="A2881">
        <v>12883</v>
      </c>
      <c r="B2881" t="s">
        <v>7840</v>
      </c>
      <c r="C2881" t="s">
        <v>1043</v>
      </c>
    </row>
    <row r="2882" spans="1:3" x14ac:dyDescent="0.4">
      <c r="A2882">
        <v>12884</v>
      </c>
      <c r="B2882" t="s">
        <v>7841</v>
      </c>
      <c r="C2882" t="s">
        <v>87</v>
      </c>
    </row>
    <row r="2883" spans="1:3" x14ac:dyDescent="0.4">
      <c r="A2883">
        <v>12885</v>
      </c>
      <c r="B2883" t="s">
        <v>7842</v>
      </c>
      <c r="C2883" t="s">
        <v>349</v>
      </c>
    </row>
    <row r="2884" spans="1:3" x14ac:dyDescent="0.4">
      <c r="A2884">
        <v>12886</v>
      </c>
      <c r="B2884" t="s">
        <v>7843</v>
      </c>
      <c r="C2884" t="s">
        <v>2001</v>
      </c>
    </row>
    <row r="2885" spans="1:3" x14ac:dyDescent="0.4">
      <c r="A2885">
        <v>12887</v>
      </c>
      <c r="B2885" t="s">
        <v>7844</v>
      </c>
      <c r="C2885" t="s">
        <v>1776</v>
      </c>
    </row>
    <row r="2886" spans="1:3" x14ac:dyDescent="0.4">
      <c r="A2886">
        <v>12888</v>
      </c>
      <c r="B2886" t="s">
        <v>7845</v>
      </c>
      <c r="C2886" t="s">
        <v>2577</v>
      </c>
    </row>
    <row r="2887" spans="1:3" x14ac:dyDescent="0.4">
      <c r="A2887">
        <v>12889</v>
      </c>
      <c r="B2887" t="s">
        <v>7846</v>
      </c>
      <c r="C2887" t="s">
        <v>2230</v>
      </c>
    </row>
    <row r="2888" spans="1:3" x14ac:dyDescent="0.4">
      <c r="A2888">
        <v>12890</v>
      </c>
      <c r="B2888" t="s">
        <v>7847</v>
      </c>
      <c r="C2888" t="s">
        <v>931</v>
      </c>
    </row>
    <row r="2889" spans="1:3" x14ac:dyDescent="0.4">
      <c r="A2889">
        <v>12891</v>
      </c>
      <c r="B2889" t="s">
        <v>7848</v>
      </c>
      <c r="C2889" t="s">
        <v>1660</v>
      </c>
    </row>
    <row r="2890" spans="1:3" x14ac:dyDescent="0.4">
      <c r="A2890">
        <v>12893</v>
      </c>
      <c r="B2890" t="s">
        <v>7849</v>
      </c>
      <c r="C2890" t="s">
        <v>350</v>
      </c>
    </row>
    <row r="2891" spans="1:3" x14ac:dyDescent="0.4">
      <c r="A2891">
        <v>12892</v>
      </c>
      <c r="B2891" t="s">
        <v>7850</v>
      </c>
      <c r="C2891" t="s">
        <v>606</v>
      </c>
    </row>
    <row r="2892" spans="1:3" x14ac:dyDescent="0.4">
      <c r="A2892">
        <v>12894</v>
      </c>
      <c r="B2892" t="s">
        <v>7851</v>
      </c>
      <c r="C2892" t="s">
        <v>2300</v>
      </c>
    </row>
    <row r="2893" spans="1:3" x14ac:dyDescent="0.4">
      <c r="A2893">
        <v>12895</v>
      </c>
      <c r="B2893" t="s">
        <v>7852</v>
      </c>
      <c r="C2893" t="s">
        <v>2121</v>
      </c>
    </row>
    <row r="2894" spans="1:3" x14ac:dyDescent="0.4">
      <c r="A2894">
        <v>12896</v>
      </c>
      <c r="B2894" t="s">
        <v>7853</v>
      </c>
      <c r="C2894" t="s">
        <v>1910</v>
      </c>
    </row>
    <row r="2895" spans="1:3" x14ac:dyDescent="0.4">
      <c r="A2895">
        <v>12897</v>
      </c>
      <c r="B2895" t="s">
        <v>7854</v>
      </c>
      <c r="C2895" t="s">
        <v>1660</v>
      </c>
    </row>
    <row r="2896" spans="1:3" x14ac:dyDescent="0.4">
      <c r="A2896">
        <v>12898</v>
      </c>
      <c r="B2896" t="s">
        <v>2616</v>
      </c>
      <c r="C2896" t="s">
        <v>2616</v>
      </c>
    </row>
    <row r="2897" spans="1:3" x14ac:dyDescent="0.4">
      <c r="A2897">
        <v>12899</v>
      </c>
      <c r="B2897" t="s">
        <v>7855</v>
      </c>
      <c r="C2897" t="s">
        <v>361</v>
      </c>
    </row>
    <row r="2898" spans="1:3" x14ac:dyDescent="0.4">
      <c r="A2898">
        <v>12900</v>
      </c>
      <c r="B2898" t="s">
        <v>7856</v>
      </c>
      <c r="C2898" t="s">
        <v>1161</v>
      </c>
    </row>
    <row r="2899" spans="1:3" x14ac:dyDescent="0.4">
      <c r="A2899">
        <v>12901</v>
      </c>
      <c r="B2899" t="s">
        <v>7857</v>
      </c>
      <c r="C2899" t="s">
        <v>934</v>
      </c>
    </row>
    <row r="2900" spans="1:3" x14ac:dyDescent="0.4">
      <c r="A2900">
        <v>12903</v>
      </c>
      <c r="B2900" t="s">
        <v>7858</v>
      </c>
      <c r="C2900" t="s">
        <v>499</v>
      </c>
    </row>
    <row r="2901" spans="1:3" x14ac:dyDescent="0.4">
      <c r="A2901">
        <v>12902</v>
      </c>
      <c r="B2901" t="s">
        <v>7859</v>
      </c>
      <c r="C2901" t="s">
        <v>497</v>
      </c>
    </row>
    <row r="2902" spans="1:3" x14ac:dyDescent="0.4">
      <c r="A2902">
        <v>12904</v>
      </c>
      <c r="B2902" t="s">
        <v>7860</v>
      </c>
      <c r="C2902" t="s">
        <v>603</v>
      </c>
    </row>
    <row r="2903" spans="1:3" x14ac:dyDescent="0.4">
      <c r="A2903">
        <v>12905</v>
      </c>
      <c r="B2903" t="s">
        <v>1038</v>
      </c>
      <c r="C2903" t="s">
        <v>1038</v>
      </c>
    </row>
    <row r="2904" spans="1:3" x14ac:dyDescent="0.4">
      <c r="A2904">
        <v>12906</v>
      </c>
      <c r="B2904" t="s">
        <v>7861</v>
      </c>
      <c r="C2904" t="s">
        <v>1458</v>
      </c>
    </row>
    <row r="2905" spans="1:3" x14ac:dyDescent="0.4">
      <c r="A2905">
        <v>12907</v>
      </c>
      <c r="B2905" t="s">
        <v>7862</v>
      </c>
      <c r="C2905" t="s">
        <v>711</v>
      </c>
    </row>
    <row r="2906" spans="1:3" x14ac:dyDescent="0.4">
      <c r="A2906">
        <v>12908</v>
      </c>
      <c r="B2906" t="s">
        <v>7863</v>
      </c>
      <c r="C2906" t="s">
        <v>1801</v>
      </c>
    </row>
    <row r="2907" spans="1:3" x14ac:dyDescent="0.4">
      <c r="A2907">
        <v>12909</v>
      </c>
      <c r="B2907" t="s">
        <v>7864</v>
      </c>
      <c r="C2907" t="s">
        <v>2300</v>
      </c>
    </row>
    <row r="2908" spans="1:3" x14ac:dyDescent="0.4">
      <c r="A2908">
        <v>12910</v>
      </c>
      <c r="B2908" t="s">
        <v>7865</v>
      </c>
      <c r="C2908" t="s">
        <v>1660</v>
      </c>
    </row>
    <row r="2909" spans="1:3" x14ac:dyDescent="0.4">
      <c r="A2909">
        <v>12912</v>
      </c>
      <c r="B2909" t="s">
        <v>1669</v>
      </c>
      <c r="C2909" t="s">
        <v>827</v>
      </c>
    </row>
    <row r="2910" spans="1:3" x14ac:dyDescent="0.4">
      <c r="A2910">
        <v>12911</v>
      </c>
      <c r="B2910" t="s">
        <v>7866</v>
      </c>
      <c r="C2910" t="s">
        <v>1457</v>
      </c>
    </row>
    <row r="2911" spans="1:3" x14ac:dyDescent="0.4">
      <c r="A2911">
        <v>12913</v>
      </c>
      <c r="B2911" t="s">
        <v>7867</v>
      </c>
      <c r="C2911" t="s">
        <v>610</v>
      </c>
    </row>
    <row r="2912" spans="1:3" x14ac:dyDescent="0.4">
      <c r="A2912">
        <v>12915</v>
      </c>
      <c r="B2912" t="s">
        <v>82</v>
      </c>
      <c r="C2912" t="s">
        <v>82</v>
      </c>
    </row>
    <row r="2913" spans="1:3" x14ac:dyDescent="0.4">
      <c r="A2913">
        <v>12914</v>
      </c>
      <c r="B2913" t="s">
        <v>7868</v>
      </c>
      <c r="C2913" t="s">
        <v>928</v>
      </c>
    </row>
    <row r="2914" spans="1:3" x14ac:dyDescent="0.4">
      <c r="A2914">
        <v>12916</v>
      </c>
      <c r="B2914" t="s">
        <v>7869</v>
      </c>
      <c r="C2914" t="s">
        <v>497</v>
      </c>
    </row>
    <row r="2915" spans="1:3" x14ac:dyDescent="0.4">
      <c r="A2915">
        <v>12917</v>
      </c>
      <c r="B2915" t="s">
        <v>7870</v>
      </c>
      <c r="C2915" t="s">
        <v>350</v>
      </c>
    </row>
    <row r="2916" spans="1:3" x14ac:dyDescent="0.4">
      <c r="A2916">
        <v>12919</v>
      </c>
      <c r="B2916" t="s">
        <v>7871</v>
      </c>
      <c r="C2916" t="s">
        <v>1804</v>
      </c>
    </row>
    <row r="2917" spans="1:3" x14ac:dyDescent="0.4">
      <c r="A2917">
        <v>12918</v>
      </c>
      <c r="B2917" t="s">
        <v>7872</v>
      </c>
      <c r="C2917" t="s">
        <v>2312</v>
      </c>
    </row>
    <row r="2918" spans="1:3" x14ac:dyDescent="0.4">
      <c r="A2918">
        <v>12920</v>
      </c>
      <c r="B2918" t="s">
        <v>501</v>
      </c>
      <c r="C2918" t="s">
        <v>501</v>
      </c>
    </row>
    <row r="2919" spans="1:3" x14ac:dyDescent="0.4">
      <c r="A2919">
        <v>12921</v>
      </c>
      <c r="B2919" t="s">
        <v>7873</v>
      </c>
      <c r="C2919" t="s">
        <v>2465</v>
      </c>
    </row>
    <row r="2920" spans="1:3" x14ac:dyDescent="0.4">
      <c r="A2920">
        <v>12922</v>
      </c>
      <c r="B2920" t="s">
        <v>7874</v>
      </c>
      <c r="C2920" t="s">
        <v>927</v>
      </c>
    </row>
    <row r="2921" spans="1:3" x14ac:dyDescent="0.4">
      <c r="A2921">
        <v>12923</v>
      </c>
      <c r="B2921" t="s">
        <v>7875</v>
      </c>
      <c r="C2921" t="s">
        <v>2662</v>
      </c>
    </row>
    <row r="2922" spans="1:3" x14ac:dyDescent="0.4">
      <c r="A2922">
        <v>12924</v>
      </c>
      <c r="B2922" t="s">
        <v>7876</v>
      </c>
      <c r="C2922" t="s">
        <v>712</v>
      </c>
    </row>
    <row r="2923" spans="1:3" x14ac:dyDescent="0.4">
      <c r="A2923">
        <v>12925</v>
      </c>
      <c r="B2923" t="s">
        <v>7877</v>
      </c>
      <c r="C2923" t="s">
        <v>931</v>
      </c>
    </row>
    <row r="2924" spans="1:3" x14ac:dyDescent="0.4">
      <c r="A2924">
        <v>12927</v>
      </c>
      <c r="B2924" t="s">
        <v>7878</v>
      </c>
      <c r="C2924" t="s">
        <v>5399</v>
      </c>
    </row>
    <row r="2925" spans="1:3" x14ac:dyDescent="0.4">
      <c r="A2925">
        <v>12926</v>
      </c>
      <c r="B2925" t="s">
        <v>7879</v>
      </c>
      <c r="C2925" t="s">
        <v>2456</v>
      </c>
    </row>
    <row r="2926" spans="1:3" x14ac:dyDescent="0.4">
      <c r="A2926">
        <v>12928</v>
      </c>
      <c r="B2926" t="s">
        <v>7880</v>
      </c>
      <c r="C2926" t="s">
        <v>121</v>
      </c>
    </row>
    <row r="2927" spans="1:3" x14ac:dyDescent="0.4">
      <c r="A2927">
        <v>12929</v>
      </c>
      <c r="B2927" t="s">
        <v>7881</v>
      </c>
      <c r="C2927" t="s">
        <v>1900</v>
      </c>
    </row>
    <row r="2928" spans="1:3" x14ac:dyDescent="0.4">
      <c r="A2928">
        <v>12931</v>
      </c>
      <c r="B2928" t="s">
        <v>7882</v>
      </c>
      <c r="C2928" t="s">
        <v>1558</v>
      </c>
    </row>
    <row r="2929" spans="1:3" x14ac:dyDescent="0.4">
      <c r="A2929">
        <v>12930</v>
      </c>
      <c r="B2929" t="s">
        <v>7883</v>
      </c>
      <c r="C2929" t="s">
        <v>1660</v>
      </c>
    </row>
    <row r="2930" spans="1:3" x14ac:dyDescent="0.4">
      <c r="A2930">
        <v>12932</v>
      </c>
      <c r="B2930" t="s">
        <v>7884</v>
      </c>
      <c r="C2930" t="s">
        <v>2218</v>
      </c>
    </row>
    <row r="2931" spans="1:3" x14ac:dyDescent="0.4">
      <c r="A2931">
        <v>12933</v>
      </c>
      <c r="B2931" t="s">
        <v>7885</v>
      </c>
      <c r="C2931" t="s">
        <v>353</v>
      </c>
    </row>
    <row r="2932" spans="1:3" x14ac:dyDescent="0.4">
      <c r="A2932">
        <v>12934</v>
      </c>
      <c r="B2932" t="s">
        <v>7886</v>
      </c>
      <c r="C2932" t="s">
        <v>107</v>
      </c>
    </row>
    <row r="2933" spans="1:3" x14ac:dyDescent="0.4">
      <c r="A2933">
        <v>12936</v>
      </c>
      <c r="B2933" t="s">
        <v>7887</v>
      </c>
      <c r="C2933" t="s">
        <v>87</v>
      </c>
    </row>
    <row r="2934" spans="1:3" x14ac:dyDescent="0.4">
      <c r="A2934">
        <v>12935</v>
      </c>
      <c r="B2934" t="s">
        <v>7888</v>
      </c>
      <c r="C2934" t="s">
        <v>1551</v>
      </c>
    </row>
    <row r="2935" spans="1:3" x14ac:dyDescent="0.4">
      <c r="A2935">
        <v>12938</v>
      </c>
      <c r="B2935" t="s">
        <v>7889</v>
      </c>
      <c r="C2935" t="s">
        <v>1043</v>
      </c>
    </row>
    <row r="2936" spans="1:3" x14ac:dyDescent="0.4">
      <c r="A2936">
        <v>12937</v>
      </c>
      <c r="B2936" t="s">
        <v>7890</v>
      </c>
      <c r="C2936" t="s">
        <v>1036</v>
      </c>
    </row>
    <row r="2937" spans="1:3" x14ac:dyDescent="0.4">
      <c r="A2937">
        <v>12940</v>
      </c>
      <c r="B2937" t="s">
        <v>7891</v>
      </c>
      <c r="C2937" t="s">
        <v>5331</v>
      </c>
    </row>
    <row r="2938" spans="1:3" x14ac:dyDescent="0.4">
      <c r="A2938">
        <v>12939</v>
      </c>
      <c r="B2938" t="s">
        <v>7892</v>
      </c>
      <c r="C2938" t="s">
        <v>1036</v>
      </c>
    </row>
    <row r="2939" spans="1:3" x14ac:dyDescent="0.4">
      <c r="A2939">
        <v>12941</v>
      </c>
      <c r="B2939" t="s">
        <v>7893</v>
      </c>
      <c r="C2939" t="s">
        <v>1660</v>
      </c>
    </row>
    <row r="2940" spans="1:3" x14ac:dyDescent="0.4">
      <c r="A2940">
        <v>12943</v>
      </c>
      <c r="B2940" t="s">
        <v>7894</v>
      </c>
      <c r="C2940" t="s">
        <v>2244</v>
      </c>
    </row>
    <row r="2941" spans="1:3" x14ac:dyDescent="0.4">
      <c r="A2941">
        <v>12942</v>
      </c>
      <c r="B2941" t="s">
        <v>7895</v>
      </c>
      <c r="C2941" t="s">
        <v>517</v>
      </c>
    </row>
    <row r="2942" spans="1:3" x14ac:dyDescent="0.4">
      <c r="A2942">
        <v>12944</v>
      </c>
      <c r="B2942" t="s">
        <v>7896</v>
      </c>
      <c r="C2942" t="s">
        <v>1778</v>
      </c>
    </row>
    <row r="2943" spans="1:3" x14ac:dyDescent="0.4">
      <c r="A2943">
        <v>12945</v>
      </c>
      <c r="B2943" t="s">
        <v>7897</v>
      </c>
      <c r="C2943" t="s">
        <v>5183</v>
      </c>
    </row>
    <row r="2944" spans="1:3" x14ac:dyDescent="0.4">
      <c r="A2944">
        <v>12946</v>
      </c>
      <c r="B2944" t="s">
        <v>7898</v>
      </c>
      <c r="C2944" t="s">
        <v>819</v>
      </c>
    </row>
    <row r="2945" spans="1:3" x14ac:dyDescent="0.4">
      <c r="A2945">
        <v>12948</v>
      </c>
      <c r="B2945" t="s">
        <v>7899</v>
      </c>
      <c r="C2945" t="s">
        <v>2663</v>
      </c>
    </row>
    <row r="2946" spans="1:3" x14ac:dyDescent="0.4">
      <c r="A2946">
        <v>12947</v>
      </c>
      <c r="B2946" t="s">
        <v>7900</v>
      </c>
      <c r="C2946" t="s">
        <v>2232</v>
      </c>
    </row>
    <row r="2947" spans="1:3" x14ac:dyDescent="0.4">
      <c r="A2947">
        <v>12949</v>
      </c>
      <c r="B2947" t="s">
        <v>7901</v>
      </c>
      <c r="C2947" t="s">
        <v>1660</v>
      </c>
    </row>
    <row r="2948" spans="1:3" x14ac:dyDescent="0.4">
      <c r="A2948">
        <v>12950</v>
      </c>
      <c r="B2948" t="s">
        <v>7902</v>
      </c>
      <c r="C2948" t="s">
        <v>2530</v>
      </c>
    </row>
    <row r="2949" spans="1:3" x14ac:dyDescent="0.4">
      <c r="A2949">
        <v>12951</v>
      </c>
      <c r="B2949" t="s">
        <v>7903</v>
      </c>
      <c r="C2949" t="s">
        <v>1290</v>
      </c>
    </row>
    <row r="2950" spans="1:3" x14ac:dyDescent="0.4">
      <c r="A2950">
        <v>12952</v>
      </c>
      <c r="B2950" t="s">
        <v>7904</v>
      </c>
      <c r="C2950" t="s">
        <v>1290</v>
      </c>
    </row>
    <row r="2951" spans="1:3" x14ac:dyDescent="0.4">
      <c r="A2951">
        <v>12953</v>
      </c>
      <c r="B2951" t="s">
        <v>7905</v>
      </c>
      <c r="C2951" t="s">
        <v>361</v>
      </c>
    </row>
    <row r="2952" spans="1:3" x14ac:dyDescent="0.4">
      <c r="A2952">
        <v>12954</v>
      </c>
      <c r="B2952" t="s">
        <v>7906</v>
      </c>
      <c r="C2952" t="s">
        <v>1789</v>
      </c>
    </row>
    <row r="2953" spans="1:3" x14ac:dyDescent="0.4">
      <c r="A2953">
        <v>12955</v>
      </c>
      <c r="B2953" t="s">
        <v>7907</v>
      </c>
      <c r="C2953" t="s">
        <v>707</v>
      </c>
    </row>
    <row r="2954" spans="1:3" x14ac:dyDescent="0.4">
      <c r="A2954">
        <v>12956</v>
      </c>
      <c r="B2954" t="s">
        <v>7908</v>
      </c>
      <c r="C2954" t="s">
        <v>1776</v>
      </c>
    </row>
    <row r="2955" spans="1:3" x14ac:dyDescent="0.4">
      <c r="A2955">
        <v>12958</v>
      </c>
      <c r="B2955" t="s">
        <v>1171</v>
      </c>
      <c r="C2955" t="s">
        <v>2012</v>
      </c>
    </row>
    <row r="2956" spans="1:3" x14ac:dyDescent="0.4">
      <c r="A2956">
        <v>12957</v>
      </c>
      <c r="B2956" t="s">
        <v>7909</v>
      </c>
      <c r="C2956" t="s">
        <v>819</v>
      </c>
    </row>
    <row r="2957" spans="1:3" x14ac:dyDescent="0.4">
      <c r="A2957">
        <v>12959</v>
      </c>
      <c r="B2957" t="s">
        <v>7910</v>
      </c>
      <c r="C2957" t="s">
        <v>2012</v>
      </c>
    </row>
    <row r="2958" spans="1:3" x14ac:dyDescent="0.4">
      <c r="A2958">
        <v>12960</v>
      </c>
      <c r="B2958" t="s">
        <v>7911</v>
      </c>
      <c r="C2958" t="s">
        <v>2012</v>
      </c>
    </row>
    <row r="2959" spans="1:3" x14ac:dyDescent="0.4">
      <c r="A2959">
        <v>12961</v>
      </c>
      <c r="B2959" t="s">
        <v>7912</v>
      </c>
      <c r="C2959" t="s">
        <v>2306</v>
      </c>
    </row>
    <row r="2960" spans="1:3" x14ac:dyDescent="0.4">
      <c r="A2960">
        <v>12962</v>
      </c>
      <c r="B2960" t="s">
        <v>7913</v>
      </c>
      <c r="C2960" t="s">
        <v>2034</v>
      </c>
    </row>
    <row r="2961" spans="1:3" x14ac:dyDescent="0.4">
      <c r="A2961">
        <v>12963</v>
      </c>
      <c r="B2961" t="s">
        <v>7914</v>
      </c>
      <c r="C2961" t="s">
        <v>5315</v>
      </c>
    </row>
    <row r="2962" spans="1:3" x14ac:dyDescent="0.4">
      <c r="A2962">
        <v>12964</v>
      </c>
      <c r="B2962" t="s">
        <v>7915</v>
      </c>
      <c r="C2962" t="s">
        <v>5315</v>
      </c>
    </row>
    <row r="2963" spans="1:3" x14ac:dyDescent="0.4">
      <c r="A2963">
        <v>12965</v>
      </c>
      <c r="B2963" t="s">
        <v>7916</v>
      </c>
      <c r="C2963" t="s">
        <v>1564</v>
      </c>
    </row>
    <row r="2964" spans="1:3" x14ac:dyDescent="0.4">
      <c r="A2964">
        <v>12966</v>
      </c>
      <c r="B2964" t="s">
        <v>7917</v>
      </c>
      <c r="C2964" t="s">
        <v>2226</v>
      </c>
    </row>
    <row r="2965" spans="1:3" x14ac:dyDescent="0.4">
      <c r="A2965">
        <v>12967</v>
      </c>
      <c r="B2965" t="s">
        <v>7918</v>
      </c>
      <c r="C2965" t="s">
        <v>707</v>
      </c>
    </row>
    <row r="2966" spans="1:3" x14ac:dyDescent="0.4">
      <c r="A2966">
        <v>12968</v>
      </c>
      <c r="B2966" t="s">
        <v>7919</v>
      </c>
      <c r="C2966" t="s">
        <v>1776</v>
      </c>
    </row>
    <row r="2967" spans="1:3" x14ac:dyDescent="0.4">
      <c r="A2967">
        <v>12969</v>
      </c>
      <c r="B2967" t="s">
        <v>2019</v>
      </c>
      <c r="C2967" t="s">
        <v>2019</v>
      </c>
    </row>
    <row r="2968" spans="1:3" x14ac:dyDescent="0.4">
      <c r="A2968">
        <v>12970</v>
      </c>
      <c r="B2968" t="s">
        <v>7920</v>
      </c>
      <c r="C2968" t="s">
        <v>924</v>
      </c>
    </row>
    <row r="2969" spans="1:3" x14ac:dyDescent="0.4">
      <c r="A2969">
        <v>12971</v>
      </c>
      <c r="B2969" t="s">
        <v>7921</v>
      </c>
      <c r="C2969" t="s">
        <v>706</v>
      </c>
    </row>
    <row r="2970" spans="1:3" x14ac:dyDescent="0.4">
      <c r="A2970">
        <v>12972</v>
      </c>
      <c r="B2970" t="s">
        <v>7922</v>
      </c>
      <c r="C2970" t="s">
        <v>606</v>
      </c>
    </row>
    <row r="2971" spans="1:3" x14ac:dyDescent="0.4">
      <c r="A2971">
        <v>12973</v>
      </c>
      <c r="B2971" t="s">
        <v>7923</v>
      </c>
      <c r="C2971" t="s">
        <v>1554</v>
      </c>
    </row>
    <row r="2972" spans="1:3" x14ac:dyDescent="0.4">
      <c r="A2972">
        <v>12974</v>
      </c>
      <c r="B2972" t="s">
        <v>7924</v>
      </c>
      <c r="C2972" t="s">
        <v>1554</v>
      </c>
    </row>
    <row r="2973" spans="1:3" x14ac:dyDescent="0.4">
      <c r="A2973">
        <v>12975</v>
      </c>
      <c r="B2973" t="s">
        <v>7925</v>
      </c>
      <c r="C2973" t="s">
        <v>349</v>
      </c>
    </row>
    <row r="2974" spans="1:3" x14ac:dyDescent="0.4">
      <c r="A2974">
        <v>12976</v>
      </c>
      <c r="B2974" t="s">
        <v>7926</v>
      </c>
      <c r="C2974" t="s">
        <v>2109</v>
      </c>
    </row>
    <row r="2975" spans="1:3" x14ac:dyDescent="0.4">
      <c r="A2975">
        <v>12977</v>
      </c>
      <c r="B2975" t="s">
        <v>7927</v>
      </c>
      <c r="C2975" t="s">
        <v>1923</v>
      </c>
    </row>
    <row r="2976" spans="1:3" x14ac:dyDescent="0.4">
      <c r="A2976">
        <v>12978</v>
      </c>
      <c r="B2976" t="s">
        <v>7928</v>
      </c>
      <c r="C2976" t="s">
        <v>2309</v>
      </c>
    </row>
    <row r="2977" spans="1:3" x14ac:dyDescent="0.4">
      <c r="A2977">
        <v>12979</v>
      </c>
      <c r="B2977" t="s">
        <v>7929</v>
      </c>
      <c r="C2977" t="s">
        <v>121</v>
      </c>
    </row>
    <row r="2978" spans="1:3" x14ac:dyDescent="0.4">
      <c r="A2978">
        <v>12980</v>
      </c>
      <c r="B2978" t="s">
        <v>7930</v>
      </c>
      <c r="C2978" t="s">
        <v>821</v>
      </c>
    </row>
    <row r="2979" spans="1:3" x14ac:dyDescent="0.4">
      <c r="A2979">
        <v>12981</v>
      </c>
      <c r="B2979" t="s">
        <v>7931</v>
      </c>
      <c r="C2979" t="s">
        <v>606</v>
      </c>
    </row>
    <row r="2980" spans="1:3" x14ac:dyDescent="0.4">
      <c r="A2980">
        <v>12982</v>
      </c>
      <c r="B2980" t="s">
        <v>7932</v>
      </c>
      <c r="C2980" t="s">
        <v>1043</v>
      </c>
    </row>
    <row r="2981" spans="1:3" x14ac:dyDescent="0.4">
      <c r="A2981">
        <v>12983</v>
      </c>
      <c r="B2981" t="s">
        <v>7933</v>
      </c>
      <c r="C2981" t="s">
        <v>2301</v>
      </c>
    </row>
    <row r="2982" spans="1:3" x14ac:dyDescent="0.4">
      <c r="A2982">
        <v>12984</v>
      </c>
      <c r="B2982" t="s">
        <v>7934</v>
      </c>
      <c r="C2982" t="s">
        <v>2301</v>
      </c>
    </row>
    <row r="2983" spans="1:3" x14ac:dyDescent="0.4">
      <c r="A2983">
        <v>12985</v>
      </c>
      <c r="B2983" t="s">
        <v>7935</v>
      </c>
      <c r="C2983" t="s">
        <v>2010</v>
      </c>
    </row>
    <row r="2984" spans="1:3" x14ac:dyDescent="0.4">
      <c r="A2984">
        <v>12986</v>
      </c>
      <c r="B2984" t="s">
        <v>7936</v>
      </c>
      <c r="C2984" t="s">
        <v>1302</v>
      </c>
    </row>
    <row r="2985" spans="1:3" x14ac:dyDescent="0.4">
      <c r="A2985">
        <v>12987</v>
      </c>
      <c r="B2985" t="s">
        <v>7937</v>
      </c>
      <c r="C2985" t="s">
        <v>2378</v>
      </c>
    </row>
    <row r="2986" spans="1:3" x14ac:dyDescent="0.4">
      <c r="A2986">
        <v>12988</v>
      </c>
      <c r="B2986" t="s">
        <v>7938</v>
      </c>
      <c r="C2986" t="s">
        <v>2309</v>
      </c>
    </row>
    <row r="2987" spans="1:3" x14ac:dyDescent="0.4">
      <c r="A2987">
        <v>12989</v>
      </c>
      <c r="B2987" t="s">
        <v>7939</v>
      </c>
      <c r="C2987" t="s">
        <v>1782</v>
      </c>
    </row>
    <row r="2988" spans="1:3" x14ac:dyDescent="0.4">
      <c r="A2988">
        <v>12991</v>
      </c>
      <c r="B2988" t="s">
        <v>7940</v>
      </c>
      <c r="C2988" t="s">
        <v>1694</v>
      </c>
    </row>
    <row r="2989" spans="1:3" x14ac:dyDescent="0.4">
      <c r="A2989">
        <v>12990</v>
      </c>
      <c r="B2989" t="s">
        <v>7941</v>
      </c>
      <c r="C2989" t="s">
        <v>1773</v>
      </c>
    </row>
    <row r="2990" spans="1:3" x14ac:dyDescent="0.4">
      <c r="A2990">
        <v>12993</v>
      </c>
      <c r="B2990" t="s">
        <v>7942</v>
      </c>
      <c r="C2990" t="s">
        <v>2455</v>
      </c>
    </row>
    <row r="2991" spans="1:3" x14ac:dyDescent="0.4">
      <c r="A2991">
        <v>12992</v>
      </c>
      <c r="B2991" t="s">
        <v>7943</v>
      </c>
      <c r="C2991" t="s">
        <v>2523</v>
      </c>
    </row>
    <row r="2992" spans="1:3" x14ac:dyDescent="0.4">
      <c r="A2992">
        <v>12994</v>
      </c>
      <c r="B2992" t="s">
        <v>7944</v>
      </c>
      <c r="C2992" t="s">
        <v>2620</v>
      </c>
    </row>
    <row r="2993" spans="1:3" x14ac:dyDescent="0.4">
      <c r="A2993">
        <v>12995</v>
      </c>
      <c r="B2993" t="s">
        <v>7945</v>
      </c>
      <c r="C2993" t="s">
        <v>928</v>
      </c>
    </row>
    <row r="2994" spans="1:3" x14ac:dyDescent="0.4">
      <c r="A2994">
        <v>12996</v>
      </c>
      <c r="B2994" t="s">
        <v>7946</v>
      </c>
      <c r="C2994" t="s">
        <v>2117</v>
      </c>
    </row>
    <row r="2995" spans="1:3" x14ac:dyDescent="0.4">
      <c r="A2995">
        <v>12997</v>
      </c>
      <c r="B2995" t="s">
        <v>7947</v>
      </c>
      <c r="C2995" t="s">
        <v>2307</v>
      </c>
    </row>
    <row r="2996" spans="1:3" x14ac:dyDescent="0.4">
      <c r="A2996">
        <v>12998</v>
      </c>
      <c r="B2996" t="s">
        <v>7948</v>
      </c>
      <c r="C2996" t="s">
        <v>1806</v>
      </c>
    </row>
    <row r="2997" spans="1:3" x14ac:dyDescent="0.4">
      <c r="A2997">
        <v>12999</v>
      </c>
      <c r="B2997" t="s">
        <v>7949</v>
      </c>
      <c r="C2997" t="s">
        <v>1906</v>
      </c>
    </row>
    <row r="2998" spans="1:3" x14ac:dyDescent="0.4">
      <c r="A2998">
        <v>13000</v>
      </c>
      <c r="B2998" t="s">
        <v>7950</v>
      </c>
      <c r="C2998" t="s">
        <v>1813</v>
      </c>
    </row>
    <row r="2999" spans="1:3" x14ac:dyDescent="0.4">
      <c r="A2999">
        <v>13001</v>
      </c>
      <c r="B2999" t="s">
        <v>7951</v>
      </c>
      <c r="C2999" t="s">
        <v>1902</v>
      </c>
    </row>
    <row r="3000" spans="1:3" x14ac:dyDescent="0.4">
      <c r="A3000">
        <v>13002</v>
      </c>
      <c r="B3000" t="s">
        <v>7952</v>
      </c>
      <c r="C3000" t="s">
        <v>2117</v>
      </c>
    </row>
    <row r="3001" spans="1:3" x14ac:dyDescent="0.4">
      <c r="A3001">
        <v>13003</v>
      </c>
      <c r="B3001" t="s">
        <v>1559</v>
      </c>
      <c r="C3001" t="s">
        <v>1559</v>
      </c>
    </row>
    <row r="3002" spans="1:3" x14ac:dyDescent="0.4">
      <c r="A3002">
        <v>13004</v>
      </c>
      <c r="B3002" t="s">
        <v>7953</v>
      </c>
      <c r="C3002" t="s">
        <v>2013</v>
      </c>
    </row>
    <row r="3003" spans="1:3" x14ac:dyDescent="0.4">
      <c r="A3003">
        <v>13005</v>
      </c>
      <c r="B3003" t="s">
        <v>7954</v>
      </c>
      <c r="C3003" t="s">
        <v>2228</v>
      </c>
    </row>
    <row r="3004" spans="1:3" x14ac:dyDescent="0.4">
      <c r="A3004">
        <v>13007</v>
      </c>
      <c r="B3004" t="s">
        <v>7955</v>
      </c>
      <c r="C3004" t="s">
        <v>1693</v>
      </c>
    </row>
    <row r="3005" spans="1:3" x14ac:dyDescent="0.4">
      <c r="A3005">
        <v>13006</v>
      </c>
      <c r="B3005" t="s">
        <v>7956</v>
      </c>
      <c r="C3005" t="s">
        <v>2375</v>
      </c>
    </row>
    <row r="3006" spans="1:3" x14ac:dyDescent="0.4">
      <c r="A3006">
        <v>13008</v>
      </c>
      <c r="B3006" t="s">
        <v>7957</v>
      </c>
      <c r="C3006" t="s">
        <v>2300</v>
      </c>
    </row>
    <row r="3007" spans="1:3" x14ac:dyDescent="0.4">
      <c r="A3007">
        <v>13009</v>
      </c>
      <c r="B3007" t="s">
        <v>7958</v>
      </c>
      <c r="C3007" t="s">
        <v>1304</v>
      </c>
    </row>
    <row r="3008" spans="1:3" x14ac:dyDescent="0.4">
      <c r="A3008">
        <v>13010</v>
      </c>
      <c r="B3008" t="s">
        <v>7959</v>
      </c>
      <c r="C3008" t="s">
        <v>1446</v>
      </c>
    </row>
    <row r="3009" spans="1:3" x14ac:dyDescent="0.4">
      <c r="A3009">
        <v>13011</v>
      </c>
      <c r="B3009" t="s">
        <v>2323</v>
      </c>
      <c r="C3009" t="s">
        <v>2323</v>
      </c>
    </row>
    <row r="3010" spans="1:3" x14ac:dyDescent="0.4">
      <c r="A3010">
        <v>13013</v>
      </c>
      <c r="B3010" t="s">
        <v>1182</v>
      </c>
      <c r="C3010" t="s">
        <v>1182</v>
      </c>
    </row>
    <row r="3011" spans="1:3" x14ac:dyDescent="0.4">
      <c r="A3011">
        <v>13012</v>
      </c>
      <c r="B3011" t="s">
        <v>7960</v>
      </c>
      <c r="C3011" t="s">
        <v>1808</v>
      </c>
    </row>
    <row r="3012" spans="1:3" x14ac:dyDescent="0.4">
      <c r="A3012">
        <v>13015</v>
      </c>
      <c r="B3012" t="s">
        <v>7961</v>
      </c>
      <c r="C3012" t="s">
        <v>2472</v>
      </c>
    </row>
    <row r="3013" spans="1:3" x14ac:dyDescent="0.4">
      <c r="A3013">
        <v>13014</v>
      </c>
      <c r="B3013" t="s">
        <v>7962</v>
      </c>
      <c r="C3013" t="s">
        <v>1663</v>
      </c>
    </row>
    <row r="3014" spans="1:3" x14ac:dyDescent="0.4">
      <c r="A3014">
        <v>13016</v>
      </c>
      <c r="B3014" t="s">
        <v>7963</v>
      </c>
      <c r="C3014" t="s">
        <v>1283</v>
      </c>
    </row>
    <row r="3015" spans="1:3" x14ac:dyDescent="0.4">
      <c r="A3015">
        <v>13017</v>
      </c>
      <c r="B3015" t="s">
        <v>7964</v>
      </c>
      <c r="C3015" t="s">
        <v>2247</v>
      </c>
    </row>
    <row r="3016" spans="1:3" x14ac:dyDescent="0.4">
      <c r="A3016">
        <v>13019</v>
      </c>
      <c r="B3016" t="s">
        <v>7965</v>
      </c>
      <c r="C3016" t="s">
        <v>2136</v>
      </c>
    </row>
    <row r="3017" spans="1:3" x14ac:dyDescent="0.4">
      <c r="A3017">
        <v>13018</v>
      </c>
      <c r="B3017" t="s">
        <v>7966</v>
      </c>
      <c r="C3017" t="s">
        <v>825</v>
      </c>
    </row>
    <row r="3018" spans="1:3" x14ac:dyDescent="0.4">
      <c r="A3018">
        <v>13020</v>
      </c>
      <c r="B3018" t="s">
        <v>7967</v>
      </c>
      <c r="C3018" t="s">
        <v>1562</v>
      </c>
    </row>
    <row r="3019" spans="1:3" x14ac:dyDescent="0.4">
      <c r="A3019">
        <v>13021</v>
      </c>
      <c r="B3019" t="s">
        <v>7968</v>
      </c>
      <c r="C3019" t="s">
        <v>1551</v>
      </c>
    </row>
    <row r="3020" spans="1:3" x14ac:dyDescent="0.4">
      <c r="A3020">
        <v>13023</v>
      </c>
      <c r="B3020" t="s">
        <v>7969</v>
      </c>
      <c r="C3020" t="s">
        <v>1802</v>
      </c>
    </row>
    <row r="3021" spans="1:3" x14ac:dyDescent="0.4">
      <c r="A3021">
        <v>13022</v>
      </c>
      <c r="B3021" t="s">
        <v>7970</v>
      </c>
      <c r="C3021" t="s">
        <v>2380</v>
      </c>
    </row>
    <row r="3022" spans="1:3" x14ac:dyDescent="0.4">
      <c r="A3022">
        <v>13024</v>
      </c>
      <c r="B3022" t="s">
        <v>7971</v>
      </c>
      <c r="C3022" t="s">
        <v>1917</v>
      </c>
    </row>
    <row r="3023" spans="1:3" x14ac:dyDescent="0.4">
      <c r="A3023">
        <v>13025</v>
      </c>
      <c r="B3023" t="s">
        <v>7972</v>
      </c>
      <c r="C3023" t="s">
        <v>2031</v>
      </c>
    </row>
    <row r="3024" spans="1:3" x14ac:dyDescent="0.4">
      <c r="A3024">
        <v>13026</v>
      </c>
      <c r="B3024" t="s">
        <v>7973</v>
      </c>
      <c r="C3024" t="s">
        <v>1937</v>
      </c>
    </row>
    <row r="3025" spans="1:3" x14ac:dyDescent="0.4">
      <c r="A3025">
        <v>13028</v>
      </c>
      <c r="B3025" t="s">
        <v>7974</v>
      </c>
      <c r="C3025" t="s">
        <v>1554</v>
      </c>
    </row>
    <row r="3026" spans="1:3" x14ac:dyDescent="0.4">
      <c r="A3026">
        <v>13027</v>
      </c>
      <c r="B3026" t="s">
        <v>7975</v>
      </c>
      <c r="C3026" t="s">
        <v>2004</v>
      </c>
    </row>
    <row r="3027" spans="1:3" x14ac:dyDescent="0.4">
      <c r="A3027">
        <v>13029</v>
      </c>
      <c r="B3027" t="s">
        <v>7976</v>
      </c>
      <c r="C3027" t="s">
        <v>603</v>
      </c>
    </row>
    <row r="3028" spans="1:3" x14ac:dyDescent="0.4">
      <c r="A3028">
        <v>13030</v>
      </c>
      <c r="B3028" t="s">
        <v>7977</v>
      </c>
      <c r="C3028" t="s">
        <v>517</v>
      </c>
    </row>
    <row r="3029" spans="1:3" x14ac:dyDescent="0.4">
      <c r="A3029">
        <v>13031</v>
      </c>
      <c r="B3029" t="s">
        <v>7978</v>
      </c>
      <c r="C3029" t="s">
        <v>1036</v>
      </c>
    </row>
    <row r="3030" spans="1:3" x14ac:dyDescent="0.4">
      <c r="A3030">
        <v>13032</v>
      </c>
      <c r="B3030" t="s">
        <v>7979</v>
      </c>
      <c r="C3030" t="s">
        <v>1561</v>
      </c>
    </row>
    <row r="3031" spans="1:3" x14ac:dyDescent="0.4">
      <c r="A3031">
        <v>13033</v>
      </c>
      <c r="B3031" t="s">
        <v>1697</v>
      </c>
      <c r="C3031" t="s">
        <v>1697</v>
      </c>
    </row>
    <row r="3032" spans="1:3" x14ac:dyDescent="0.4">
      <c r="A3032">
        <v>13034</v>
      </c>
      <c r="B3032" t="s">
        <v>7980</v>
      </c>
      <c r="C3032" t="s">
        <v>1175</v>
      </c>
    </row>
    <row r="3033" spans="1:3" x14ac:dyDescent="0.4">
      <c r="A3033">
        <v>13035</v>
      </c>
      <c r="B3033" t="s">
        <v>7981</v>
      </c>
      <c r="C3033" t="s">
        <v>926</v>
      </c>
    </row>
    <row r="3034" spans="1:3" x14ac:dyDescent="0.4">
      <c r="A3034">
        <v>13036</v>
      </c>
      <c r="B3034" t="s">
        <v>7982</v>
      </c>
      <c r="C3034" t="s">
        <v>936</v>
      </c>
    </row>
    <row r="3035" spans="1:3" x14ac:dyDescent="0.4">
      <c r="A3035">
        <v>13037</v>
      </c>
      <c r="B3035" t="s">
        <v>7983</v>
      </c>
      <c r="C3035" t="s">
        <v>706</v>
      </c>
    </row>
    <row r="3036" spans="1:3" x14ac:dyDescent="0.4">
      <c r="A3036">
        <v>13038</v>
      </c>
      <c r="B3036" t="s">
        <v>7984</v>
      </c>
      <c r="C3036" t="s">
        <v>827</v>
      </c>
    </row>
    <row r="3037" spans="1:3" x14ac:dyDescent="0.4">
      <c r="A3037">
        <v>13039</v>
      </c>
      <c r="B3037" t="s">
        <v>2381</v>
      </c>
      <c r="C3037" t="s">
        <v>2381</v>
      </c>
    </row>
    <row r="3038" spans="1:3" x14ac:dyDescent="0.4">
      <c r="A3038">
        <v>13040</v>
      </c>
      <c r="B3038" t="s">
        <v>7985</v>
      </c>
      <c r="C3038" t="s">
        <v>2381</v>
      </c>
    </row>
    <row r="3039" spans="1:3" x14ac:dyDescent="0.4">
      <c r="A3039">
        <v>13041</v>
      </c>
      <c r="B3039" t="s">
        <v>7986</v>
      </c>
      <c r="C3039" t="s">
        <v>602</v>
      </c>
    </row>
    <row r="3040" spans="1:3" x14ac:dyDescent="0.4">
      <c r="A3040">
        <v>13042</v>
      </c>
      <c r="B3040" t="s">
        <v>7987</v>
      </c>
      <c r="C3040" t="s">
        <v>2643</v>
      </c>
    </row>
    <row r="3041" spans="1:3" x14ac:dyDescent="0.4">
      <c r="A3041">
        <v>13043</v>
      </c>
      <c r="B3041" t="s">
        <v>7988</v>
      </c>
      <c r="C3041" t="s">
        <v>707</v>
      </c>
    </row>
    <row r="3042" spans="1:3" x14ac:dyDescent="0.4">
      <c r="A3042">
        <v>13044</v>
      </c>
      <c r="B3042" t="s">
        <v>7989</v>
      </c>
      <c r="C3042" t="s">
        <v>1660</v>
      </c>
    </row>
    <row r="3043" spans="1:3" x14ac:dyDescent="0.4">
      <c r="A3043">
        <v>13045</v>
      </c>
      <c r="B3043" t="s">
        <v>7990</v>
      </c>
      <c r="C3043" t="s">
        <v>1662</v>
      </c>
    </row>
    <row r="3044" spans="1:3" x14ac:dyDescent="0.4">
      <c r="A3044">
        <v>13046</v>
      </c>
      <c r="B3044" t="s">
        <v>7991</v>
      </c>
      <c r="C3044" t="s">
        <v>2311</v>
      </c>
    </row>
    <row r="3045" spans="1:3" x14ac:dyDescent="0.4">
      <c r="A3045">
        <v>13047</v>
      </c>
      <c r="B3045" t="s">
        <v>7992</v>
      </c>
      <c r="C3045" t="s">
        <v>2007</v>
      </c>
    </row>
    <row r="3046" spans="1:3" x14ac:dyDescent="0.4">
      <c r="A3046">
        <v>13048</v>
      </c>
      <c r="B3046" t="s">
        <v>7993</v>
      </c>
      <c r="C3046" t="s">
        <v>2109</v>
      </c>
    </row>
    <row r="3047" spans="1:3" x14ac:dyDescent="0.4">
      <c r="A3047">
        <v>13049</v>
      </c>
      <c r="B3047" t="s">
        <v>7994</v>
      </c>
      <c r="C3047" t="s">
        <v>1660</v>
      </c>
    </row>
    <row r="3048" spans="1:3" x14ac:dyDescent="0.4">
      <c r="A3048">
        <v>13050</v>
      </c>
      <c r="B3048" t="s">
        <v>7995</v>
      </c>
      <c r="C3048" t="s">
        <v>349</v>
      </c>
    </row>
    <row r="3049" spans="1:3" x14ac:dyDescent="0.4">
      <c r="A3049">
        <v>13052</v>
      </c>
      <c r="B3049" t="s">
        <v>7996</v>
      </c>
      <c r="C3049" t="s">
        <v>1554</v>
      </c>
    </row>
    <row r="3050" spans="1:3" x14ac:dyDescent="0.4">
      <c r="A3050">
        <v>13053</v>
      </c>
      <c r="B3050" t="s">
        <v>7997</v>
      </c>
      <c r="C3050" t="s">
        <v>2309</v>
      </c>
    </row>
    <row r="3051" spans="1:3" x14ac:dyDescent="0.4">
      <c r="A3051">
        <v>13051</v>
      </c>
      <c r="B3051" t="s">
        <v>7998</v>
      </c>
      <c r="C3051" t="s">
        <v>2309</v>
      </c>
    </row>
    <row r="3052" spans="1:3" x14ac:dyDescent="0.4">
      <c r="A3052">
        <v>13054</v>
      </c>
      <c r="B3052" t="s">
        <v>7999</v>
      </c>
      <c r="C3052" t="s">
        <v>361</v>
      </c>
    </row>
    <row r="3053" spans="1:3" x14ac:dyDescent="0.4">
      <c r="A3053">
        <v>13055</v>
      </c>
      <c r="B3053" t="s">
        <v>8000</v>
      </c>
      <c r="C3053" t="s">
        <v>1660</v>
      </c>
    </row>
    <row r="3054" spans="1:3" x14ac:dyDescent="0.4">
      <c r="A3054">
        <v>13056</v>
      </c>
      <c r="B3054" t="s">
        <v>8001</v>
      </c>
      <c r="C3054" t="s">
        <v>1660</v>
      </c>
    </row>
    <row r="3055" spans="1:3" x14ac:dyDescent="0.4">
      <c r="A3055">
        <v>13057</v>
      </c>
      <c r="B3055" t="s">
        <v>8002</v>
      </c>
      <c r="C3055" t="s">
        <v>507</v>
      </c>
    </row>
    <row r="3056" spans="1:3" x14ac:dyDescent="0.4">
      <c r="A3056">
        <v>13058</v>
      </c>
      <c r="B3056" t="s">
        <v>8003</v>
      </c>
      <c r="C3056" t="s">
        <v>821</v>
      </c>
    </row>
    <row r="3057" spans="1:3" x14ac:dyDescent="0.4">
      <c r="A3057">
        <v>13059</v>
      </c>
      <c r="B3057" t="s">
        <v>8004</v>
      </c>
      <c r="C3057" t="s">
        <v>1776</v>
      </c>
    </row>
    <row r="3058" spans="1:3" x14ac:dyDescent="0.4">
      <c r="A3058">
        <v>13060</v>
      </c>
      <c r="B3058" t="s">
        <v>8005</v>
      </c>
      <c r="C3058" t="s">
        <v>5183</v>
      </c>
    </row>
    <row r="3059" spans="1:3" x14ac:dyDescent="0.4">
      <c r="A3059">
        <v>13061</v>
      </c>
      <c r="B3059" t="s">
        <v>8006</v>
      </c>
      <c r="C3059" t="s">
        <v>1443</v>
      </c>
    </row>
    <row r="3060" spans="1:3" x14ac:dyDescent="0.4">
      <c r="A3060">
        <v>13062</v>
      </c>
      <c r="B3060" t="s">
        <v>8007</v>
      </c>
      <c r="C3060" t="s">
        <v>430</v>
      </c>
    </row>
    <row r="3061" spans="1:3" x14ac:dyDescent="0.4">
      <c r="A3061">
        <v>13064</v>
      </c>
      <c r="B3061" t="s">
        <v>8008</v>
      </c>
      <c r="C3061" t="s">
        <v>1438</v>
      </c>
    </row>
    <row r="3062" spans="1:3" x14ac:dyDescent="0.4">
      <c r="A3062">
        <v>13063</v>
      </c>
      <c r="B3062" t="s">
        <v>8009</v>
      </c>
      <c r="C3062" t="s">
        <v>499</v>
      </c>
    </row>
    <row r="3063" spans="1:3" x14ac:dyDescent="0.4">
      <c r="A3063">
        <v>13065</v>
      </c>
      <c r="B3063" t="s">
        <v>8010</v>
      </c>
      <c r="C3063" t="s">
        <v>712</v>
      </c>
    </row>
    <row r="3064" spans="1:3" x14ac:dyDescent="0.4">
      <c r="A3064">
        <v>13066</v>
      </c>
      <c r="B3064" t="s">
        <v>8011</v>
      </c>
      <c r="C3064" t="s">
        <v>1775</v>
      </c>
    </row>
    <row r="3065" spans="1:3" x14ac:dyDescent="0.4">
      <c r="A3065">
        <v>13067</v>
      </c>
      <c r="B3065" t="s">
        <v>8012</v>
      </c>
      <c r="C3065" t="s">
        <v>2305</v>
      </c>
    </row>
    <row r="3066" spans="1:3" x14ac:dyDescent="0.4">
      <c r="A3066">
        <v>13068</v>
      </c>
      <c r="B3066" t="s">
        <v>8013</v>
      </c>
      <c r="C3066" t="s">
        <v>2305</v>
      </c>
    </row>
    <row r="3067" spans="1:3" x14ac:dyDescent="0.4">
      <c r="A3067">
        <v>13069</v>
      </c>
      <c r="B3067" t="s">
        <v>8014</v>
      </c>
      <c r="C3067" t="s">
        <v>831</v>
      </c>
    </row>
    <row r="3068" spans="1:3" x14ac:dyDescent="0.4">
      <c r="A3068">
        <v>13070</v>
      </c>
      <c r="B3068" t="s">
        <v>8015</v>
      </c>
      <c r="C3068" t="s">
        <v>1442</v>
      </c>
    </row>
    <row r="3069" spans="1:3" x14ac:dyDescent="0.4">
      <c r="A3069">
        <v>13071</v>
      </c>
      <c r="B3069" t="s">
        <v>8016</v>
      </c>
      <c r="C3069" t="s">
        <v>1294</v>
      </c>
    </row>
    <row r="3070" spans="1:3" x14ac:dyDescent="0.4">
      <c r="A3070">
        <v>13072</v>
      </c>
      <c r="B3070" t="s">
        <v>8017</v>
      </c>
      <c r="C3070" t="s">
        <v>707</v>
      </c>
    </row>
    <row r="3071" spans="1:3" x14ac:dyDescent="0.4">
      <c r="A3071">
        <v>13073</v>
      </c>
      <c r="B3071" t="s">
        <v>8018</v>
      </c>
      <c r="C3071" t="s">
        <v>1036</v>
      </c>
    </row>
    <row r="3072" spans="1:3" x14ac:dyDescent="0.4">
      <c r="A3072">
        <v>13074</v>
      </c>
      <c r="B3072" t="s">
        <v>8019</v>
      </c>
      <c r="C3072" t="s">
        <v>2583</v>
      </c>
    </row>
    <row r="3073" spans="1:3" x14ac:dyDescent="0.4">
      <c r="A3073">
        <v>13075</v>
      </c>
      <c r="B3073" t="s">
        <v>8020</v>
      </c>
      <c r="C3073" t="s">
        <v>1800</v>
      </c>
    </row>
    <row r="3074" spans="1:3" x14ac:dyDescent="0.4">
      <c r="A3074">
        <v>13076</v>
      </c>
      <c r="B3074" t="s">
        <v>8021</v>
      </c>
      <c r="C3074" t="s">
        <v>705</v>
      </c>
    </row>
    <row r="3075" spans="1:3" x14ac:dyDescent="0.4">
      <c r="A3075">
        <v>13077</v>
      </c>
      <c r="B3075" t="s">
        <v>8022</v>
      </c>
      <c r="C3075" t="s">
        <v>822</v>
      </c>
    </row>
    <row r="3076" spans="1:3" x14ac:dyDescent="0.4">
      <c r="A3076">
        <v>13078</v>
      </c>
      <c r="B3076" t="s">
        <v>8023</v>
      </c>
      <c r="C3076" t="s">
        <v>830</v>
      </c>
    </row>
    <row r="3077" spans="1:3" x14ac:dyDescent="0.4">
      <c r="A3077">
        <v>13080</v>
      </c>
      <c r="B3077" t="s">
        <v>8024</v>
      </c>
      <c r="C3077" t="s">
        <v>227</v>
      </c>
    </row>
    <row r="3078" spans="1:3" x14ac:dyDescent="0.4">
      <c r="A3078">
        <v>13079</v>
      </c>
      <c r="B3078" t="s">
        <v>926</v>
      </c>
      <c r="C3078" t="s">
        <v>926</v>
      </c>
    </row>
    <row r="3079" spans="1:3" x14ac:dyDescent="0.4">
      <c r="A3079">
        <v>13081</v>
      </c>
      <c r="B3079" t="s">
        <v>8025</v>
      </c>
      <c r="C3079" t="s">
        <v>2663</v>
      </c>
    </row>
    <row r="3080" spans="1:3" x14ac:dyDescent="0.4">
      <c r="A3080">
        <v>13083</v>
      </c>
      <c r="B3080" t="s">
        <v>8026</v>
      </c>
      <c r="C3080" t="s">
        <v>349</v>
      </c>
    </row>
    <row r="3081" spans="1:3" x14ac:dyDescent="0.4">
      <c r="A3081">
        <v>13082</v>
      </c>
      <c r="B3081" t="s">
        <v>8027</v>
      </c>
      <c r="C3081" t="s">
        <v>361</v>
      </c>
    </row>
    <row r="3082" spans="1:3" x14ac:dyDescent="0.4">
      <c r="A3082">
        <v>13084</v>
      </c>
      <c r="B3082" t="s">
        <v>8028</v>
      </c>
      <c r="C3082" t="s">
        <v>2528</v>
      </c>
    </row>
    <row r="3083" spans="1:3" x14ac:dyDescent="0.4">
      <c r="A3083">
        <v>13085</v>
      </c>
      <c r="B3083" t="s">
        <v>8029</v>
      </c>
      <c r="C3083" t="s">
        <v>931</v>
      </c>
    </row>
    <row r="3084" spans="1:3" x14ac:dyDescent="0.4">
      <c r="A3084">
        <v>13086</v>
      </c>
      <c r="B3084" t="s">
        <v>8030</v>
      </c>
      <c r="C3084" t="s">
        <v>2579</v>
      </c>
    </row>
    <row r="3085" spans="1:3" x14ac:dyDescent="0.4">
      <c r="A3085">
        <v>13088</v>
      </c>
      <c r="B3085" t="s">
        <v>8031</v>
      </c>
      <c r="C3085" t="s">
        <v>2395</v>
      </c>
    </row>
    <row r="3086" spans="1:3" x14ac:dyDescent="0.4">
      <c r="A3086">
        <v>13087</v>
      </c>
      <c r="B3086" t="s">
        <v>8032</v>
      </c>
      <c r="C3086" t="s">
        <v>1789</v>
      </c>
    </row>
    <row r="3087" spans="1:3" x14ac:dyDescent="0.4">
      <c r="A3087">
        <v>13089</v>
      </c>
      <c r="B3087" t="s">
        <v>8033</v>
      </c>
      <c r="C3087" t="s">
        <v>935</v>
      </c>
    </row>
    <row r="3088" spans="1:3" x14ac:dyDescent="0.4">
      <c r="A3088">
        <v>13090</v>
      </c>
      <c r="B3088" t="s">
        <v>8034</v>
      </c>
      <c r="C3088" t="s">
        <v>707</v>
      </c>
    </row>
    <row r="3089" spans="1:3" x14ac:dyDescent="0.4">
      <c r="A3089">
        <v>13092</v>
      </c>
      <c r="B3089" t="s">
        <v>8035</v>
      </c>
      <c r="C3089" t="s">
        <v>1810</v>
      </c>
    </row>
    <row r="3090" spans="1:3" x14ac:dyDescent="0.4">
      <c r="A3090">
        <v>13091</v>
      </c>
      <c r="B3090" t="s">
        <v>8036</v>
      </c>
      <c r="C3090" t="s">
        <v>2115</v>
      </c>
    </row>
    <row r="3091" spans="1:3" x14ac:dyDescent="0.4">
      <c r="A3091">
        <v>13093</v>
      </c>
      <c r="B3091" t="s">
        <v>8037</v>
      </c>
      <c r="C3091" t="s">
        <v>1662</v>
      </c>
    </row>
    <row r="3092" spans="1:3" x14ac:dyDescent="0.4">
      <c r="A3092">
        <v>13094</v>
      </c>
      <c r="B3092" t="s">
        <v>8038</v>
      </c>
      <c r="C3092" t="s">
        <v>502</v>
      </c>
    </row>
    <row r="3093" spans="1:3" x14ac:dyDescent="0.4">
      <c r="A3093">
        <v>13096</v>
      </c>
      <c r="B3093" t="s">
        <v>8039</v>
      </c>
      <c r="C3093" t="s">
        <v>1664</v>
      </c>
    </row>
    <row r="3094" spans="1:3" x14ac:dyDescent="0.4">
      <c r="A3094">
        <v>13095</v>
      </c>
      <c r="B3094" t="s">
        <v>8040</v>
      </c>
      <c r="C3094" t="s">
        <v>297</v>
      </c>
    </row>
    <row r="3095" spans="1:3" x14ac:dyDescent="0.4">
      <c r="A3095">
        <v>13097</v>
      </c>
      <c r="B3095" t="s">
        <v>8041</v>
      </c>
      <c r="C3095" t="s">
        <v>358</v>
      </c>
    </row>
    <row r="3096" spans="1:3" x14ac:dyDescent="0.4">
      <c r="A3096">
        <v>13098</v>
      </c>
      <c r="B3096" t="s">
        <v>8042</v>
      </c>
      <c r="C3096" t="s">
        <v>497</v>
      </c>
    </row>
    <row r="3097" spans="1:3" x14ac:dyDescent="0.4">
      <c r="A3097">
        <v>13099</v>
      </c>
      <c r="B3097" t="s">
        <v>8043</v>
      </c>
      <c r="C3097" t="s">
        <v>1040</v>
      </c>
    </row>
    <row r="3098" spans="1:3" x14ac:dyDescent="0.4">
      <c r="A3098">
        <v>13100</v>
      </c>
      <c r="B3098" t="s">
        <v>8044</v>
      </c>
      <c r="C3098" t="s">
        <v>352</v>
      </c>
    </row>
    <row r="3099" spans="1:3" x14ac:dyDescent="0.4">
      <c r="A3099">
        <v>13102</v>
      </c>
      <c r="B3099" t="s">
        <v>1818</v>
      </c>
      <c r="C3099" t="s">
        <v>1818</v>
      </c>
    </row>
    <row r="3100" spans="1:3" x14ac:dyDescent="0.4">
      <c r="A3100">
        <v>13101</v>
      </c>
      <c r="B3100" t="s">
        <v>8045</v>
      </c>
      <c r="C3100" t="s">
        <v>927</v>
      </c>
    </row>
    <row r="3101" spans="1:3" x14ac:dyDescent="0.4">
      <c r="A3101">
        <v>13103</v>
      </c>
      <c r="B3101" t="s">
        <v>820</v>
      </c>
      <c r="C3101" t="s">
        <v>1904</v>
      </c>
    </row>
    <row r="3102" spans="1:3" x14ac:dyDescent="0.4">
      <c r="A3102">
        <v>13104</v>
      </c>
      <c r="B3102" t="s">
        <v>8046</v>
      </c>
      <c r="C3102" t="s">
        <v>432</v>
      </c>
    </row>
    <row r="3103" spans="1:3" x14ac:dyDescent="0.4">
      <c r="A3103">
        <v>13105</v>
      </c>
      <c r="B3103" t="s">
        <v>8047</v>
      </c>
      <c r="C3103" t="s">
        <v>712</v>
      </c>
    </row>
    <row r="3104" spans="1:3" x14ac:dyDescent="0.4">
      <c r="A3104">
        <v>13106</v>
      </c>
      <c r="B3104" t="s">
        <v>8048</v>
      </c>
      <c r="C3104" t="s">
        <v>233</v>
      </c>
    </row>
    <row r="3105" spans="1:3" x14ac:dyDescent="0.4">
      <c r="A3105">
        <v>13107</v>
      </c>
      <c r="B3105" t="s">
        <v>8049</v>
      </c>
      <c r="C3105" t="s">
        <v>2311</v>
      </c>
    </row>
    <row r="3106" spans="1:3" x14ac:dyDescent="0.4">
      <c r="A3106">
        <v>13108</v>
      </c>
      <c r="B3106" t="s">
        <v>8050</v>
      </c>
      <c r="C3106" t="s">
        <v>499</v>
      </c>
    </row>
    <row r="3107" spans="1:3" x14ac:dyDescent="0.4">
      <c r="A3107">
        <v>13110</v>
      </c>
      <c r="B3107" t="s">
        <v>8051</v>
      </c>
      <c r="C3107" t="s">
        <v>353</v>
      </c>
    </row>
    <row r="3108" spans="1:3" x14ac:dyDescent="0.4">
      <c r="A3108">
        <v>13109</v>
      </c>
      <c r="B3108" t="s">
        <v>8052</v>
      </c>
      <c r="C3108" t="s">
        <v>830</v>
      </c>
    </row>
    <row r="3109" spans="1:3" x14ac:dyDescent="0.4">
      <c r="A3109">
        <v>13111</v>
      </c>
      <c r="B3109" t="s">
        <v>8053</v>
      </c>
      <c r="C3109" t="s">
        <v>1663</v>
      </c>
    </row>
    <row r="3110" spans="1:3" x14ac:dyDescent="0.4">
      <c r="A3110">
        <v>13112</v>
      </c>
      <c r="B3110" t="s">
        <v>8054</v>
      </c>
      <c r="C3110" t="s">
        <v>604</v>
      </c>
    </row>
    <row r="3111" spans="1:3" x14ac:dyDescent="0.4">
      <c r="A3111">
        <v>13113</v>
      </c>
      <c r="B3111" t="s">
        <v>8055</v>
      </c>
      <c r="C3111" t="s">
        <v>830</v>
      </c>
    </row>
    <row r="3112" spans="1:3" x14ac:dyDescent="0.4">
      <c r="A3112">
        <v>13115</v>
      </c>
      <c r="B3112" t="s">
        <v>8056</v>
      </c>
      <c r="C3112" t="s">
        <v>507</v>
      </c>
    </row>
    <row r="3113" spans="1:3" x14ac:dyDescent="0.4">
      <c r="A3113">
        <v>13114</v>
      </c>
      <c r="B3113" t="s">
        <v>8057</v>
      </c>
      <c r="C3113" t="s">
        <v>925</v>
      </c>
    </row>
    <row r="3114" spans="1:3" x14ac:dyDescent="0.4">
      <c r="A3114">
        <v>13116</v>
      </c>
      <c r="B3114" t="s">
        <v>8058</v>
      </c>
      <c r="C3114" t="s">
        <v>297</v>
      </c>
    </row>
    <row r="3115" spans="1:3" x14ac:dyDescent="0.4">
      <c r="A3115">
        <v>13117</v>
      </c>
      <c r="B3115" t="s">
        <v>8059</v>
      </c>
      <c r="C3115" t="s">
        <v>1177</v>
      </c>
    </row>
    <row r="3116" spans="1:3" x14ac:dyDescent="0.4">
      <c r="A3116">
        <v>13118</v>
      </c>
      <c r="B3116" t="s">
        <v>8060</v>
      </c>
      <c r="C3116" t="s">
        <v>824</v>
      </c>
    </row>
    <row r="3117" spans="1:3" x14ac:dyDescent="0.4">
      <c r="A3117">
        <v>13119</v>
      </c>
      <c r="B3117" t="s">
        <v>8061</v>
      </c>
      <c r="C3117" t="s">
        <v>5183</v>
      </c>
    </row>
    <row r="3118" spans="1:3" x14ac:dyDescent="0.4">
      <c r="A3118">
        <v>13120</v>
      </c>
      <c r="B3118" t="s">
        <v>8062</v>
      </c>
      <c r="C3118" t="s">
        <v>2528</v>
      </c>
    </row>
    <row r="3119" spans="1:3" x14ac:dyDescent="0.4">
      <c r="A3119">
        <v>13121</v>
      </c>
      <c r="B3119" t="s">
        <v>8063</v>
      </c>
      <c r="C3119" t="s">
        <v>1941</v>
      </c>
    </row>
    <row r="3120" spans="1:3" x14ac:dyDescent="0.4">
      <c r="A3120">
        <v>13122</v>
      </c>
      <c r="B3120" t="s">
        <v>8064</v>
      </c>
      <c r="C3120" t="s">
        <v>1551</v>
      </c>
    </row>
    <row r="3121" spans="1:3" x14ac:dyDescent="0.4">
      <c r="A3121">
        <v>13123</v>
      </c>
      <c r="B3121" t="s">
        <v>8065</v>
      </c>
      <c r="C3121" t="s">
        <v>510</v>
      </c>
    </row>
    <row r="3122" spans="1:3" x14ac:dyDescent="0.4">
      <c r="A3122">
        <v>13124</v>
      </c>
      <c r="B3122" t="s">
        <v>8066</v>
      </c>
      <c r="C3122" t="s">
        <v>1166</v>
      </c>
    </row>
    <row r="3123" spans="1:3" x14ac:dyDescent="0.4">
      <c r="A3123">
        <v>13125</v>
      </c>
      <c r="B3123" t="s">
        <v>8067</v>
      </c>
      <c r="C3123" t="s">
        <v>5632</v>
      </c>
    </row>
    <row r="3124" spans="1:3" x14ac:dyDescent="0.4">
      <c r="A3124">
        <v>13126</v>
      </c>
      <c r="B3124" t="s">
        <v>8068</v>
      </c>
      <c r="C3124" t="s">
        <v>2684</v>
      </c>
    </row>
    <row r="3125" spans="1:3" x14ac:dyDescent="0.4">
      <c r="A3125">
        <v>13127</v>
      </c>
      <c r="B3125" t="s">
        <v>8069</v>
      </c>
      <c r="C3125" t="s">
        <v>931</v>
      </c>
    </row>
    <row r="3126" spans="1:3" x14ac:dyDescent="0.4">
      <c r="A3126">
        <v>13128</v>
      </c>
      <c r="B3126" t="s">
        <v>8070</v>
      </c>
      <c r="C3126" t="s">
        <v>346</v>
      </c>
    </row>
    <row r="3127" spans="1:3" x14ac:dyDescent="0.4">
      <c r="A3127">
        <v>13129</v>
      </c>
      <c r="B3127" t="s">
        <v>8071</v>
      </c>
      <c r="C3127" t="s">
        <v>507</v>
      </c>
    </row>
    <row r="3128" spans="1:3" x14ac:dyDescent="0.4">
      <c r="A3128">
        <v>13130</v>
      </c>
      <c r="B3128" t="s">
        <v>8072</v>
      </c>
      <c r="C3128" t="s">
        <v>1049</v>
      </c>
    </row>
    <row r="3129" spans="1:3" x14ac:dyDescent="0.4">
      <c r="A3129">
        <v>13131</v>
      </c>
      <c r="B3129" t="s">
        <v>2385</v>
      </c>
      <c r="C3129" t="s">
        <v>2385</v>
      </c>
    </row>
    <row r="3130" spans="1:3" x14ac:dyDescent="0.4">
      <c r="A3130">
        <v>13132</v>
      </c>
      <c r="B3130" t="s">
        <v>8073</v>
      </c>
      <c r="C3130" t="s">
        <v>2385</v>
      </c>
    </row>
    <row r="3131" spans="1:3" x14ac:dyDescent="0.4">
      <c r="A3131">
        <v>13134</v>
      </c>
      <c r="B3131" t="s">
        <v>8074</v>
      </c>
      <c r="C3131" t="s">
        <v>297</v>
      </c>
    </row>
    <row r="3132" spans="1:3" x14ac:dyDescent="0.4">
      <c r="A3132">
        <v>13133</v>
      </c>
      <c r="B3132" t="s">
        <v>8075</v>
      </c>
      <c r="C3132" t="s">
        <v>931</v>
      </c>
    </row>
    <row r="3133" spans="1:3" x14ac:dyDescent="0.4">
      <c r="A3133">
        <v>13136</v>
      </c>
      <c r="B3133" t="s">
        <v>8076</v>
      </c>
      <c r="C3133" t="s">
        <v>1297</v>
      </c>
    </row>
    <row r="3134" spans="1:3" x14ac:dyDescent="0.4">
      <c r="A3134">
        <v>13135</v>
      </c>
      <c r="B3134" t="s">
        <v>8077</v>
      </c>
      <c r="C3134" t="s">
        <v>297</v>
      </c>
    </row>
    <row r="3135" spans="1:3" x14ac:dyDescent="0.4">
      <c r="A3135">
        <v>13137</v>
      </c>
      <c r="B3135" t="s">
        <v>8078</v>
      </c>
      <c r="C3135" t="s">
        <v>346</v>
      </c>
    </row>
    <row r="3136" spans="1:3" x14ac:dyDescent="0.4">
      <c r="A3136">
        <v>13138</v>
      </c>
      <c r="B3136" t="s">
        <v>8079</v>
      </c>
      <c r="C3136" t="s">
        <v>817</v>
      </c>
    </row>
    <row r="3137" spans="1:3" x14ac:dyDescent="0.4">
      <c r="A3137">
        <v>13139</v>
      </c>
      <c r="B3137" t="s">
        <v>8080</v>
      </c>
      <c r="C3137" t="s">
        <v>499</v>
      </c>
    </row>
    <row r="3138" spans="1:3" x14ac:dyDescent="0.4">
      <c r="A3138">
        <v>13141</v>
      </c>
      <c r="B3138" t="s">
        <v>8081</v>
      </c>
      <c r="C3138" t="s">
        <v>709</v>
      </c>
    </row>
    <row r="3139" spans="1:3" x14ac:dyDescent="0.4">
      <c r="A3139">
        <v>13142</v>
      </c>
      <c r="B3139" t="s">
        <v>8082</v>
      </c>
      <c r="C3139" t="s">
        <v>825</v>
      </c>
    </row>
    <row r="3140" spans="1:3" x14ac:dyDescent="0.4">
      <c r="A3140">
        <v>13140</v>
      </c>
      <c r="B3140" t="s">
        <v>8083</v>
      </c>
      <c r="C3140" t="s">
        <v>926</v>
      </c>
    </row>
    <row r="3141" spans="1:3" x14ac:dyDescent="0.4">
      <c r="A3141">
        <v>13143</v>
      </c>
      <c r="B3141" t="s">
        <v>8084</v>
      </c>
      <c r="C3141" t="s">
        <v>1691</v>
      </c>
    </row>
    <row r="3142" spans="1:3" x14ac:dyDescent="0.4">
      <c r="A3142">
        <v>13144</v>
      </c>
      <c r="B3142" t="s">
        <v>8085</v>
      </c>
      <c r="C3142" t="s">
        <v>925</v>
      </c>
    </row>
    <row r="3143" spans="1:3" x14ac:dyDescent="0.4">
      <c r="A3143">
        <v>13145</v>
      </c>
      <c r="B3143" t="s">
        <v>8086</v>
      </c>
      <c r="C3143" t="s">
        <v>925</v>
      </c>
    </row>
    <row r="3144" spans="1:3" x14ac:dyDescent="0.4">
      <c r="A3144">
        <v>13146</v>
      </c>
      <c r="B3144" t="s">
        <v>8087</v>
      </c>
      <c r="C3144" t="s">
        <v>2575</v>
      </c>
    </row>
    <row r="3145" spans="1:3" x14ac:dyDescent="0.4">
      <c r="A3145">
        <v>13147</v>
      </c>
      <c r="B3145" t="s">
        <v>8088</v>
      </c>
      <c r="C3145" t="s">
        <v>2575</v>
      </c>
    </row>
    <row r="3146" spans="1:3" x14ac:dyDescent="0.4">
      <c r="A3146">
        <v>13149</v>
      </c>
      <c r="B3146" t="s">
        <v>8089</v>
      </c>
      <c r="C3146" t="s">
        <v>2309</v>
      </c>
    </row>
    <row r="3147" spans="1:3" x14ac:dyDescent="0.4">
      <c r="A3147">
        <v>13148</v>
      </c>
      <c r="B3147" t="s">
        <v>8090</v>
      </c>
      <c r="C3147" t="s">
        <v>701</v>
      </c>
    </row>
    <row r="3148" spans="1:3" x14ac:dyDescent="0.4">
      <c r="A3148">
        <v>13150</v>
      </c>
      <c r="B3148" t="s">
        <v>8091</v>
      </c>
      <c r="C3148" t="s">
        <v>2577</v>
      </c>
    </row>
    <row r="3149" spans="1:3" x14ac:dyDescent="0.4">
      <c r="A3149">
        <v>13151</v>
      </c>
      <c r="B3149" t="s">
        <v>8092</v>
      </c>
      <c r="C3149" t="s">
        <v>2299</v>
      </c>
    </row>
    <row r="3150" spans="1:3" x14ac:dyDescent="0.4">
      <c r="A3150">
        <v>13152</v>
      </c>
      <c r="B3150" t="s">
        <v>8093</v>
      </c>
      <c r="C3150" t="s">
        <v>2299</v>
      </c>
    </row>
    <row r="3151" spans="1:3" x14ac:dyDescent="0.4">
      <c r="A3151">
        <v>13153</v>
      </c>
      <c r="B3151" t="s">
        <v>8094</v>
      </c>
      <c r="C3151" t="s">
        <v>2220</v>
      </c>
    </row>
    <row r="3152" spans="1:3" x14ac:dyDescent="0.4">
      <c r="A3152">
        <v>13155</v>
      </c>
      <c r="B3152" t="s">
        <v>8095</v>
      </c>
      <c r="C3152" t="s">
        <v>1687</v>
      </c>
    </row>
    <row r="3153" spans="1:3" x14ac:dyDescent="0.4">
      <c r="A3153">
        <v>13154</v>
      </c>
      <c r="B3153" t="s">
        <v>8096</v>
      </c>
      <c r="C3153" t="s">
        <v>824</v>
      </c>
    </row>
    <row r="3154" spans="1:3" x14ac:dyDescent="0.4">
      <c r="A3154">
        <v>13156</v>
      </c>
      <c r="B3154" t="s">
        <v>8097</v>
      </c>
      <c r="C3154" t="s">
        <v>5183</v>
      </c>
    </row>
    <row r="3155" spans="1:3" x14ac:dyDescent="0.4">
      <c r="A3155">
        <v>13157</v>
      </c>
      <c r="B3155" t="s">
        <v>8098</v>
      </c>
      <c r="C3155" t="s">
        <v>819</v>
      </c>
    </row>
    <row r="3156" spans="1:3" x14ac:dyDescent="0.4">
      <c r="A3156">
        <v>13158</v>
      </c>
      <c r="B3156" t="s">
        <v>8099</v>
      </c>
      <c r="C3156" t="s">
        <v>1283</v>
      </c>
    </row>
    <row r="3157" spans="1:3" x14ac:dyDescent="0.4">
      <c r="A3157">
        <v>13159</v>
      </c>
      <c r="B3157" t="s">
        <v>8100</v>
      </c>
      <c r="C3157" t="s">
        <v>824</v>
      </c>
    </row>
    <row r="3158" spans="1:3" x14ac:dyDescent="0.4">
      <c r="A3158">
        <v>13160</v>
      </c>
      <c r="B3158" t="s">
        <v>8101</v>
      </c>
      <c r="C3158" t="s">
        <v>707</v>
      </c>
    </row>
    <row r="3159" spans="1:3" x14ac:dyDescent="0.4">
      <c r="A3159">
        <v>13161</v>
      </c>
      <c r="B3159" t="s">
        <v>8102</v>
      </c>
      <c r="C3159" t="s">
        <v>824</v>
      </c>
    </row>
    <row r="3160" spans="1:3" x14ac:dyDescent="0.4">
      <c r="A3160">
        <v>13162</v>
      </c>
      <c r="B3160" t="s">
        <v>1159</v>
      </c>
      <c r="C3160" t="s">
        <v>1159</v>
      </c>
    </row>
    <row r="3161" spans="1:3" x14ac:dyDescent="0.4">
      <c r="A3161">
        <v>13163</v>
      </c>
      <c r="B3161" t="s">
        <v>8103</v>
      </c>
      <c r="C3161" t="s">
        <v>350</v>
      </c>
    </row>
    <row r="3162" spans="1:3" x14ac:dyDescent="0.4">
      <c r="A3162">
        <v>13164</v>
      </c>
      <c r="B3162" t="s">
        <v>8104</v>
      </c>
      <c r="C3162" t="s">
        <v>2016</v>
      </c>
    </row>
    <row r="3163" spans="1:3" x14ac:dyDescent="0.4">
      <c r="A3163">
        <v>13166</v>
      </c>
      <c r="B3163" t="s">
        <v>8105</v>
      </c>
      <c r="C3163" t="s">
        <v>1291</v>
      </c>
    </row>
    <row r="3164" spans="1:3" x14ac:dyDescent="0.4">
      <c r="A3164">
        <v>13165</v>
      </c>
      <c r="B3164" t="s">
        <v>8106</v>
      </c>
      <c r="C3164" t="s">
        <v>297</v>
      </c>
    </row>
    <row r="3165" spans="1:3" x14ac:dyDescent="0.4">
      <c r="A3165">
        <v>13167</v>
      </c>
      <c r="B3165" t="s">
        <v>717</v>
      </c>
      <c r="C3165" t="s">
        <v>5018</v>
      </c>
    </row>
    <row r="3166" spans="1:3" x14ac:dyDescent="0.4">
      <c r="A3166">
        <v>13169</v>
      </c>
      <c r="B3166" t="s">
        <v>8107</v>
      </c>
      <c r="C3166" t="s">
        <v>2226</v>
      </c>
    </row>
    <row r="3167" spans="1:3" x14ac:dyDescent="0.4">
      <c r="A3167">
        <v>13168</v>
      </c>
      <c r="B3167" t="s">
        <v>8108</v>
      </c>
      <c r="C3167" t="s">
        <v>828</v>
      </c>
    </row>
    <row r="3168" spans="1:3" x14ac:dyDescent="0.4">
      <c r="A3168">
        <v>13170</v>
      </c>
      <c r="B3168" t="s">
        <v>8109</v>
      </c>
      <c r="C3168" t="s">
        <v>1281</v>
      </c>
    </row>
    <row r="3169" spans="1:3" x14ac:dyDescent="0.4">
      <c r="A3169">
        <v>13172</v>
      </c>
      <c r="B3169" t="s">
        <v>8110</v>
      </c>
      <c r="C3169" t="s">
        <v>2109</v>
      </c>
    </row>
    <row r="3170" spans="1:3" x14ac:dyDescent="0.4">
      <c r="A3170">
        <v>13171</v>
      </c>
      <c r="B3170" t="s">
        <v>8111</v>
      </c>
      <c r="C3170" t="s">
        <v>2614</v>
      </c>
    </row>
    <row r="3171" spans="1:3" x14ac:dyDescent="0.4">
      <c r="A3171">
        <v>13173</v>
      </c>
      <c r="B3171" t="s">
        <v>8112</v>
      </c>
      <c r="C3171" t="s">
        <v>502</v>
      </c>
    </row>
    <row r="3172" spans="1:3" x14ac:dyDescent="0.4">
      <c r="A3172">
        <v>13175</v>
      </c>
      <c r="B3172" t="s">
        <v>8113</v>
      </c>
      <c r="C3172" t="s">
        <v>1040</v>
      </c>
    </row>
    <row r="3173" spans="1:3" x14ac:dyDescent="0.4">
      <c r="A3173">
        <v>13174</v>
      </c>
      <c r="B3173" t="s">
        <v>8114</v>
      </c>
      <c r="C3173" t="s">
        <v>1437</v>
      </c>
    </row>
    <row r="3174" spans="1:3" x14ac:dyDescent="0.4">
      <c r="A3174">
        <v>13176</v>
      </c>
      <c r="B3174" t="s">
        <v>8115</v>
      </c>
      <c r="C3174" t="s">
        <v>931</v>
      </c>
    </row>
    <row r="3175" spans="1:3" x14ac:dyDescent="0.4">
      <c r="A3175">
        <v>13177</v>
      </c>
      <c r="B3175" t="s">
        <v>8116</v>
      </c>
      <c r="C3175" t="s">
        <v>107</v>
      </c>
    </row>
    <row r="3176" spans="1:3" x14ac:dyDescent="0.4">
      <c r="A3176">
        <v>13178</v>
      </c>
      <c r="B3176" t="s">
        <v>8117</v>
      </c>
      <c r="C3176" t="s">
        <v>349</v>
      </c>
    </row>
    <row r="3177" spans="1:3" x14ac:dyDescent="0.4">
      <c r="A3177">
        <v>13179</v>
      </c>
      <c r="B3177" t="s">
        <v>8118</v>
      </c>
      <c r="C3177" t="s">
        <v>1688</v>
      </c>
    </row>
    <row r="3178" spans="1:3" x14ac:dyDescent="0.4">
      <c r="A3178">
        <v>13181</v>
      </c>
      <c r="B3178" t="s">
        <v>8119</v>
      </c>
      <c r="C3178" t="s">
        <v>2226</v>
      </c>
    </row>
    <row r="3179" spans="1:3" x14ac:dyDescent="0.4">
      <c r="A3179">
        <v>13180</v>
      </c>
      <c r="B3179" t="s">
        <v>8120</v>
      </c>
      <c r="C3179" t="s">
        <v>1688</v>
      </c>
    </row>
    <row r="3180" spans="1:3" x14ac:dyDescent="0.4">
      <c r="A3180">
        <v>13182</v>
      </c>
      <c r="B3180" t="s">
        <v>8121</v>
      </c>
      <c r="C3180" t="s">
        <v>2614</v>
      </c>
    </row>
    <row r="3181" spans="1:3" x14ac:dyDescent="0.4">
      <c r="A3181">
        <v>13183</v>
      </c>
      <c r="B3181" t="s">
        <v>8122</v>
      </c>
      <c r="C3181" t="s">
        <v>293</v>
      </c>
    </row>
    <row r="3182" spans="1:3" x14ac:dyDescent="0.4">
      <c r="A3182">
        <v>13184</v>
      </c>
      <c r="B3182" t="s">
        <v>8123</v>
      </c>
      <c r="C3182" t="s">
        <v>1900</v>
      </c>
    </row>
    <row r="3183" spans="1:3" x14ac:dyDescent="0.4">
      <c r="A3183">
        <v>13185</v>
      </c>
      <c r="B3183" t="s">
        <v>8124</v>
      </c>
      <c r="C3183" t="s">
        <v>499</v>
      </c>
    </row>
    <row r="3184" spans="1:3" x14ac:dyDescent="0.4">
      <c r="A3184">
        <v>13187</v>
      </c>
      <c r="B3184" t="s">
        <v>8125</v>
      </c>
      <c r="C3184" t="s">
        <v>350</v>
      </c>
    </row>
    <row r="3185" spans="1:3" x14ac:dyDescent="0.4">
      <c r="A3185">
        <v>13186</v>
      </c>
      <c r="B3185" t="s">
        <v>8126</v>
      </c>
      <c r="C3185" t="s">
        <v>350</v>
      </c>
    </row>
    <row r="3186" spans="1:3" x14ac:dyDescent="0.4">
      <c r="A3186">
        <v>13189</v>
      </c>
      <c r="B3186" t="s">
        <v>8127</v>
      </c>
      <c r="C3186" t="s">
        <v>2222</v>
      </c>
    </row>
    <row r="3187" spans="1:3" x14ac:dyDescent="0.4">
      <c r="A3187">
        <v>13188</v>
      </c>
      <c r="B3187" t="s">
        <v>8128</v>
      </c>
      <c r="C3187" t="s">
        <v>2456</v>
      </c>
    </row>
    <row r="3188" spans="1:3" x14ac:dyDescent="0.4">
      <c r="A3188">
        <v>13191</v>
      </c>
      <c r="B3188" t="s">
        <v>8129</v>
      </c>
      <c r="C3188" t="s">
        <v>1283</v>
      </c>
    </row>
    <row r="3189" spans="1:3" x14ac:dyDescent="0.4">
      <c r="A3189">
        <v>13190</v>
      </c>
      <c r="B3189" t="s">
        <v>8130</v>
      </c>
      <c r="C3189" t="s">
        <v>502</v>
      </c>
    </row>
    <row r="3190" spans="1:3" x14ac:dyDescent="0.4">
      <c r="A3190">
        <v>13192</v>
      </c>
      <c r="B3190" t="s">
        <v>8131</v>
      </c>
      <c r="C3190" t="s">
        <v>5147</v>
      </c>
    </row>
    <row r="3191" spans="1:3" x14ac:dyDescent="0.4">
      <c r="A3191">
        <v>13193</v>
      </c>
      <c r="B3191" t="s">
        <v>8132</v>
      </c>
      <c r="C3191" t="s">
        <v>1811</v>
      </c>
    </row>
    <row r="3192" spans="1:3" x14ac:dyDescent="0.4">
      <c r="A3192">
        <v>13194</v>
      </c>
      <c r="B3192" t="s">
        <v>8133</v>
      </c>
      <c r="C3192" t="s">
        <v>1314</v>
      </c>
    </row>
    <row r="3193" spans="1:3" x14ac:dyDescent="0.4">
      <c r="A3193">
        <v>13195</v>
      </c>
      <c r="B3193" t="s">
        <v>234</v>
      </c>
      <c r="C3193" t="s">
        <v>234</v>
      </c>
    </row>
    <row r="3194" spans="1:3" x14ac:dyDescent="0.4">
      <c r="A3194">
        <v>13196</v>
      </c>
      <c r="B3194" t="s">
        <v>8134</v>
      </c>
      <c r="C3194" t="s">
        <v>1049</v>
      </c>
    </row>
    <row r="3195" spans="1:3" x14ac:dyDescent="0.4">
      <c r="A3195">
        <v>13197</v>
      </c>
      <c r="B3195" t="s">
        <v>8135</v>
      </c>
      <c r="C3195" t="s">
        <v>2132</v>
      </c>
    </row>
    <row r="3196" spans="1:3" x14ac:dyDescent="0.4">
      <c r="A3196">
        <v>13198</v>
      </c>
      <c r="B3196" t="s">
        <v>8136</v>
      </c>
      <c r="C3196" t="s">
        <v>1660</v>
      </c>
    </row>
    <row r="3197" spans="1:3" x14ac:dyDescent="0.4">
      <c r="A3197">
        <v>13199</v>
      </c>
      <c r="B3197" t="s">
        <v>8137</v>
      </c>
      <c r="C3197" t="s">
        <v>2109</v>
      </c>
    </row>
    <row r="3198" spans="1:3" x14ac:dyDescent="0.4">
      <c r="A3198">
        <v>13200</v>
      </c>
      <c r="B3198" t="s">
        <v>8138</v>
      </c>
      <c r="C3198" t="s">
        <v>710</v>
      </c>
    </row>
    <row r="3199" spans="1:3" x14ac:dyDescent="0.4">
      <c r="A3199">
        <v>13202</v>
      </c>
      <c r="B3199" t="s">
        <v>8139</v>
      </c>
      <c r="C3199" t="s">
        <v>2124</v>
      </c>
    </row>
    <row r="3200" spans="1:3" x14ac:dyDescent="0.4">
      <c r="A3200">
        <v>13201</v>
      </c>
      <c r="B3200" t="s">
        <v>8140</v>
      </c>
      <c r="C3200" t="s">
        <v>499</v>
      </c>
    </row>
    <row r="3201" spans="1:3" x14ac:dyDescent="0.4">
      <c r="A3201">
        <v>13204</v>
      </c>
      <c r="B3201" t="s">
        <v>8141</v>
      </c>
      <c r="C3201" t="s">
        <v>2369</v>
      </c>
    </row>
    <row r="3202" spans="1:3" x14ac:dyDescent="0.4">
      <c r="A3202">
        <v>13203</v>
      </c>
      <c r="B3202" t="s">
        <v>8142</v>
      </c>
      <c r="C3202" t="s">
        <v>1308</v>
      </c>
    </row>
    <row r="3203" spans="1:3" x14ac:dyDescent="0.4">
      <c r="A3203">
        <v>13205</v>
      </c>
      <c r="B3203" t="s">
        <v>8143</v>
      </c>
      <c r="C3203" t="s">
        <v>1685</v>
      </c>
    </row>
    <row r="3204" spans="1:3" x14ac:dyDescent="0.4">
      <c r="A3204">
        <v>13206</v>
      </c>
      <c r="B3204" t="s">
        <v>8144</v>
      </c>
      <c r="C3204" t="s">
        <v>1164</v>
      </c>
    </row>
    <row r="3205" spans="1:3" x14ac:dyDescent="0.4">
      <c r="A3205">
        <v>13207</v>
      </c>
      <c r="B3205" t="s">
        <v>8145</v>
      </c>
      <c r="C3205" t="s">
        <v>361</v>
      </c>
    </row>
    <row r="3206" spans="1:3" x14ac:dyDescent="0.4">
      <c r="A3206">
        <v>13208</v>
      </c>
      <c r="B3206" t="s">
        <v>8146</v>
      </c>
      <c r="C3206" t="s">
        <v>432</v>
      </c>
    </row>
    <row r="3207" spans="1:3" x14ac:dyDescent="0.4">
      <c r="A3207">
        <v>13210</v>
      </c>
      <c r="B3207" t="s">
        <v>8147</v>
      </c>
      <c r="C3207" t="s">
        <v>1999</v>
      </c>
    </row>
    <row r="3208" spans="1:3" x14ac:dyDescent="0.4">
      <c r="A3208">
        <v>13209</v>
      </c>
      <c r="B3208" t="s">
        <v>8148</v>
      </c>
      <c r="C3208" t="s">
        <v>1160</v>
      </c>
    </row>
    <row r="3209" spans="1:3" x14ac:dyDescent="0.4">
      <c r="A3209">
        <v>13211</v>
      </c>
      <c r="B3209" t="s">
        <v>8149</v>
      </c>
      <c r="C3209" t="s">
        <v>1798</v>
      </c>
    </row>
    <row r="3210" spans="1:3" x14ac:dyDescent="0.4">
      <c r="A3210">
        <v>13212</v>
      </c>
      <c r="B3210" t="s">
        <v>8150</v>
      </c>
      <c r="C3210" t="s">
        <v>2246</v>
      </c>
    </row>
    <row r="3211" spans="1:3" x14ac:dyDescent="0.4">
      <c r="A3211">
        <v>13213</v>
      </c>
      <c r="B3211" t="s">
        <v>8151</v>
      </c>
      <c r="C3211" t="s">
        <v>5399</v>
      </c>
    </row>
    <row r="3212" spans="1:3" x14ac:dyDescent="0.4">
      <c r="A3212">
        <v>13214</v>
      </c>
      <c r="B3212" t="s">
        <v>8152</v>
      </c>
      <c r="C3212" t="s">
        <v>2531</v>
      </c>
    </row>
    <row r="3213" spans="1:3" x14ac:dyDescent="0.4">
      <c r="A3213">
        <v>13215</v>
      </c>
      <c r="B3213" t="s">
        <v>8153</v>
      </c>
      <c r="C3213" t="s">
        <v>1776</v>
      </c>
    </row>
    <row r="3214" spans="1:3" x14ac:dyDescent="0.4">
      <c r="A3214">
        <v>13216</v>
      </c>
      <c r="B3214" t="s">
        <v>8154</v>
      </c>
      <c r="C3214" t="s">
        <v>1776</v>
      </c>
    </row>
    <row r="3215" spans="1:3" x14ac:dyDescent="0.4">
      <c r="A3215">
        <v>13217</v>
      </c>
      <c r="B3215" t="s">
        <v>8155</v>
      </c>
      <c r="C3215" t="s">
        <v>295</v>
      </c>
    </row>
    <row r="3216" spans="1:3" x14ac:dyDescent="0.4">
      <c r="A3216">
        <v>13219</v>
      </c>
      <c r="B3216" t="s">
        <v>8156</v>
      </c>
      <c r="C3216" t="s">
        <v>2226</v>
      </c>
    </row>
    <row r="3217" spans="1:3" x14ac:dyDescent="0.4">
      <c r="A3217">
        <v>13220</v>
      </c>
      <c r="B3217" t="s">
        <v>8157</v>
      </c>
      <c r="C3217" t="s">
        <v>2226</v>
      </c>
    </row>
    <row r="3218" spans="1:3" x14ac:dyDescent="0.4">
      <c r="A3218">
        <v>13218</v>
      </c>
      <c r="B3218" t="s">
        <v>8158</v>
      </c>
      <c r="C3218" t="s">
        <v>507</v>
      </c>
    </row>
    <row r="3219" spans="1:3" x14ac:dyDescent="0.4">
      <c r="A3219">
        <v>13222</v>
      </c>
      <c r="B3219" t="s">
        <v>8159</v>
      </c>
      <c r="C3219" t="s">
        <v>707</v>
      </c>
    </row>
    <row r="3220" spans="1:3" x14ac:dyDescent="0.4">
      <c r="A3220">
        <v>13221</v>
      </c>
      <c r="B3220" t="s">
        <v>8160</v>
      </c>
      <c r="C3220" t="s">
        <v>300</v>
      </c>
    </row>
    <row r="3221" spans="1:3" x14ac:dyDescent="0.4">
      <c r="A3221">
        <v>13223</v>
      </c>
      <c r="B3221" t="s">
        <v>8161</v>
      </c>
      <c r="C3221" t="s">
        <v>1782</v>
      </c>
    </row>
    <row r="3222" spans="1:3" x14ac:dyDescent="0.4">
      <c r="A3222">
        <v>13224</v>
      </c>
      <c r="B3222" t="s">
        <v>8162</v>
      </c>
      <c r="C3222" t="s">
        <v>824</v>
      </c>
    </row>
    <row r="3223" spans="1:3" x14ac:dyDescent="0.4">
      <c r="A3223">
        <v>13225</v>
      </c>
      <c r="B3223" t="s">
        <v>8163</v>
      </c>
      <c r="C3223" t="s">
        <v>5399</v>
      </c>
    </row>
    <row r="3224" spans="1:3" x14ac:dyDescent="0.4">
      <c r="A3224">
        <v>13226</v>
      </c>
      <c r="B3224" t="s">
        <v>8164</v>
      </c>
      <c r="C3224" t="s">
        <v>5399</v>
      </c>
    </row>
    <row r="3225" spans="1:3" x14ac:dyDescent="0.4">
      <c r="A3225">
        <v>13227</v>
      </c>
      <c r="B3225" t="s">
        <v>8165</v>
      </c>
      <c r="C3225" t="s">
        <v>606</v>
      </c>
    </row>
    <row r="3226" spans="1:3" x14ac:dyDescent="0.4">
      <c r="A3226">
        <v>13228</v>
      </c>
      <c r="B3226" t="s">
        <v>8166</v>
      </c>
      <c r="C3226" t="s">
        <v>828</v>
      </c>
    </row>
    <row r="3227" spans="1:3" x14ac:dyDescent="0.4">
      <c r="A3227">
        <v>13230</v>
      </c>
      <c r="B3227" t="s">
        <v>8167</v>
      </c>
      <c r="C3227" t="s">
        <v>226</v>
      </c>
    </row>
    <row r="3228" spans="1:3" x14ac:dyDescent="0.4">
      <c r="A3228">
        <v>13229</v>
      </c>
      <c r="B3228" t="s">
        <v>8168</v>
      </c>
      <c r="C3228" t="s">
        <v>1548</v>
      </c>
    </row>
    <row r="3229" spans="1:3" x14ac:dyDescent="0.4">
      <c r="A3229">
        <v>13232</v>
      </c>
      <c r="B3229" t="s">
        <v>8169</v>
      </c>
      <c r="C3229" t="s">
        <v>226</v>
      </c>
    </row>
    <row r="3230" spans="1:3" x14ac:dyDescent="0.4">
      <c r="A3230">
        <v>13231</v>
      </c>
      <c r="B3230" t="s">
        <v>8170</v>
      </c>
      <c r="C3230" t="s">
        <v>1787</v>
      </c>
    </row>
    <row r="3231" spans="1:3" x14ac:dyDescent="0.4">
      <c r="A3231">
        <v>13234</v>
      </c>
      <c r="B3231" t="s">
        <v>8171</v>
      </c>
      <c r="C3231" t="s">
        <v>2010</v>
      </c>
    </row>
    <row r="3232" spans="1:3" x14ac:dyDescent="0.4">
      <c r="A3232">
        <v>13233</v>
      </c>
      <c r="B3232" t="s">
        <v>8172</v>
      </c>
      <c r="C3232" t="s">
        <v>1662</v>
      </c>
    </row>
    <row r="3233" spans="1:3" x14ac:dyDescent="0.4">
      <c r="A3233">
        <v>13235</v>
      </c>
      <c r="B3233" t="s">
        <v>8173</v>
      </c>
      <c r="C3233" t="s">
        <v>931</v>
      </c>
    </row>
    <row r="3234" spans="1:3" x14ac:dyDescent="0.4">
      <c r="A3234">
        <v>13236</v>
      </c>
      <c r="B3234" t="s">
        <v>8174</v>
      </c>
      <c r="C3234" t="s">
        <v>1283</v>
      </c>
    </row>
    <row r="3235" spans="1:3" x14ac:dyDescent="0.4">
      <c r="A3235">
        <v>13237</v>
      </c>
      <c r="B3235" t="s">
        <v>8175</v>
      </c>
      <c r="C3235" t="s">
        <v>2373</v>
      </c>
    </row>
    <row r="3236" spans="1:3" x14ac:dyDescent="0.4">
      <c r="A3236">
        <v>13238</v>
      </c>
      <c r="B3236" t="s">
        <v>8176</v>
      </c>
      <c r="C3236" t="s">
        <v>1294</v>
      </c>
    </row>
    <row r="3237" spans="1:3" x14ac:dyDescent="0.4">
      <c r="A3237">
        <v>13239</v>
      </c>
      <c r="B3237" t="s">
        <v>8177</v>
      </c>
      <c r="C3237" t="s">
        <v>1294</v>
      </c>
    </row>
    <row r="3238" spans="1:3" x14ac:dyDescent="0.4">
      <c r="A3238">
        <v>13240</v>
      </c>
      <c r="B3238" t="s">
        <v>8178</v>
      </c>
      <c r="C3238" t="s">
        <v>830</v>
      </c>
    </row>
    <row r="3239" spans="1:3" x14ac:dyDescent="0.4">
      <c r="A3239">
        <v>13241</v>
      </c>
      <c r="B3239" t="s">
        <v>8179</v>
      </c>
      <c r="C3239" t="s">
        <v>721</v>
      </c>
    </row>
    <row r="3240" spans="1:3" x14ac:dyDescent="0.4">
      <c r="A3240">
        <v>13242</v>
      </c>
      <c r="B3240" t="s">
        <v>8180</v>
      </c>
      <c r="C3240" t="s">
        <v>831</v>
      </c>
    </row>
    <row r="3241" spans="1:3" x14ac:dyDescent="0.4">
      <c r="A3241">
        <v>13244</v>
      </c>
      <c r="B3241" t="s">
        <v>8181</v>
      </c>
      <c r="C3241" t="s">
        <v>1902</v>
      </c>
    </row>
    <row r="3242" spans="1:3" x14ac:dyDescent="0.4">
      <c r="A3242">
        <v>13243</v>
      </c>
      <c r="B3242" t="s">
        <v>8182</v>
      </c>
      <c r="C3242" t="s">
        <v>1280</v>
      </c>
    </row>
    <row r="3243" spans="1:3" x14ac:dyDescent="0.4">
      <c r="A3243">
        <v>13245</v>
      </c>
      <c r="B3243" t="s">
        <v>8183</v>
      </c>
      <c r="C3243" t="s">
        <v>2384</v>
      </c>
    </row>
    <row r="3244" spans="1:3" x14ac:dyDescent="0.4">
      <c r="A3244">
        <v>13246</v>
      </c>
      <c r="B3244" t="s">
        <v>8184</v>
      </c>
      <c r="C3244" t="s">
        <v>2370</v>
      </c>
    </row>
    <row r="3245" spans="1:3" x14ac:dyDescent="0.4">
      <c r="A3245">
        <v>13248</v>
      </c>
      <c r="B3245" t="s">
        <v>8185</v>
      </c>
      <c r="C3245" t="s">
        <v>1663</v>
      </c>
    </row>
    <row r="3246" spans="1:3" x14ac:dyDescent="0.4">
      <c r="A3246">
        <v>13247</v>
      </c>
      <c r="B3246" t="s">
        <v>8186</v>
      </c>
      <c r="C3246" t="s">
        <v>5529</v>
      </c>
    </row>
    <row r="3247" spans="1:3" x14ac:dyDescent="0.4">
      <c r="A3247">
        <v>13250</v>
      </c>
      <c r="B3247" t="s">
        <v>8187</v>
      </c>
      <c r="C3247" t="s">
        <v>1548</v>
      </c>
    </row>
    <row r="3248" spans="1:3" x14ac:dyDescent="0.4">
      <c r="A3248">
        <v>13249</v>
      </c>
      <c r="B3248" t="s">
        <v>8188</v>
      </c>
      <c r="C3248" t="s">
        <v>2219</v>
      </c>
    </row>
    <row r="3249" spans="1:3" x14ac:dyDescent="0.4">
      <c r="A3249">
        <v>13251</v>
      </c>
      <c r="B3249" t="s">
        <v>8189</v>
      </c>
      <c r="C3249" t="s">
        <v>350</v>
      </c>
    </row>
    <row r="3250" spans="1:3" x14ac:dyDescent="0.4">
      <c r="A3250">
        <v>13252</v>
      </c>
      <c r="B3250" t="s">
        <v>8190</v>
      </c>
      <c r="C3250" t="s">
        <v>824</v>
      </c>
    </row>
    <row r="3251" spans="1:3" x14ac:dyDescent="0.4">
      <c r="A3251">
        <v>13253</v>
      </c>
      <c r="B3251" t="s">
        <v>8191</v>
      </c>
      <c r="C3251" t="s">
        <v>517</v>
      </c>
    </row>
    <row r="3252" spans="1:3" x14ac:dyDescent="0.4">
      <c r="A3252">
        <v>13254</v>
      </c>
      <c r="B3252" t="s">
        <v>8192</v>
      </c>
      <c r="C3252" t="s">
        <v>824</v>
      </c>
    </row>
    <row r="3253" spans="1:3" x14ac:dyDescent="0.4">
      <c r="A3253">
        <v>13255</v>
      </c>
      <c r="B3253" t="s">
        <v>8193</v>
      </c>
      <c r="C3253" t="s">
        <v>8194</v>
      </c>
    </row>
    <row r="3254" spans="1:3" x14ac:dyDescent="0.4">
      <c r="A3254">
        <v>13256</v>
      </c>
      <c r="B3254" t="s">
        <v>8195</v>
      </c>
      <c r="C3254" t="s">
        <v>944</v>
      </c>
    </row>
    <row r="3255" spans="1:3" x14ac:dyDescent="0.4">
      <c r="A3255">
        <v>13257</v>
      </c>
      <c r="B3255" t="s">
        <v>8196</v>
      </c>
      <c r="C3255" t="s">
        <v>8197</v>
      </c>
    </row>
    <row r="3256" spans="1:3" x14ac:dyDescent="0.4">
      <c r="A3256">
        <v>13259</v>
      </c>
      <c r="B3256" t="s">
        <v>354</v>
      </c>
      <c r="C3256" t="s">
        <v>2002</v>
      </c>
    </row>
    <row r="3257" spans="1:3" x14ac:dyDescent="0.4">
      <c r="A3257">
        <v>13258</v>
      </c>
      <c r="B3257" t="s">
        <v>1284</v>
      </c>
      <c r="C3257" t="s">
        <v>2118</v>
      </c>
    </row>
    <row r="3258" spans="1:3" x14ac:dyDescent="0.4">
      <c r="A3258">
        <v>13260</v>
      </c>
      <c r="B3258" t="s">
        <v>8198</v>
      </c>
      <c r="C3258" t="s">
        <v>5529</v>
      </c>
    </row>
    <row r="3259" spans="1:3" x14ac:dyDescent="0.4">
      <c r="A3259">
        <v>13261</v>
      </c>
      <c r="B3259" t="s">
        <v>8199</v>
      </c>
      <c r="C3259" t="s">
        <v>926</v>
      </c>
    </row>
    <row r="3260" spans="1:3" x14ac:dyDescent="0.4">
      <c r="A3260">
        <v>13262</v>
      </c>
      <c r="B3260" t="s">
        <v>8200</v>
      </c>
      <c r="C3260" t="s">
        <v>701</v>
      </c>
    </row>
    <row r="3261" spans="1:3" x14ac:dyDescent="0.4">
      <c r="A3261">
        <v>13263</v>
      </c>
      <c r="B3261" t="s">
        <v>8201</v>
      </c>
      <c r="C3261" t="s">
        <v>2007</v>
      </c>
    </row>
    <row r="3262" spans="1:3" x14ac:dyDescent="0.4">
      <c r="A3262">
        <v>13264</v>
      </c>
      <c r="B3262" t="s">
        <v>8202</v>
      </c>
      <c r="C3262" t="s">
        <v>2662</v>
      </c>
    </row>
    <row r="3263" spans="1:3" x14ac:dyDescent="0.4">
      <c r="A3263">
        <v>13265</v>
      </c>
      <c r="B3263" t="s">
        <v>8203</v>
      </c>
      <c r="C3263" t="s">
        <v>1900</v>
      </c>
    </row>
    <row r="3264" spans="1:3" x14ac:dyDescent="0.4">
      <c r="A3264">
        <v>13266</v>
      </c>
      <c r="B3264" t="s">
        <v>8204</v>
      </c>
      <c r="C3264" t="s">
        <v>1775</v>
      </c>
    </row>
    <row r="3265" spans="1:3" x14ac:dyDescent="0.4">
      <c r="A3265">
        <v>13267</v>
      </c>
      <c r="B3265" t="s">
        <v>8205</v>
      </c>
      <c r="C3265" t="s">
        <v>940</v>
      </c>
    </row>
    <row r="3266" spans="1:3" x14ac:dyDescent="0.4">
      <c r="A3266">
        <v>13268</v>
      </c>
      <c r="B3266" t="s">
        <v>8206</v>
      </c>
      <c r="C3266" t="s">
        <v>1794</v>
      </c>
    </row>
    <row r="3267" spans="1:3" x14ac:dyDescent="0.4">
      <c r="A3267">
        <v>13269</v>
      </c>
      <c r="B3267" t="s">
        <v>2645</v>
      </c>
      <c r="C3267" t="s">
        <v>2645</v>
      </c>
    </row>
    <row r="3268" spans="1:3" x14ac:dyDescent="0.4">
      <c r="A3268">
        <v>13270</v>
      </c>
      <c r="B3268" t="s">
        <v>8207</v>
      </c>
      <c r="C3268" t="s">
        <v>2036</v>
      </c>
    </row>
    <row r="3269" spans="1:3" x14ac:dyDescent="0.4">
      <c r="A3269">
        <v>13272</v>
      </c>
      <c r="B3269" t="s">
        <v>619</v>
      </c>
      <c r="C3269" t="s">
        <v>619</v>
      </c>
    </row>
    <row r="3270" spans="1:3" x14ac:dyDescent="0.4">
      <c r="A3270">
        <v>13271</v>
      </c>
      <c r="B3270" t="s">
        <v>8208</v>
      </c>
      <c r="C3270" t="s">
        <v>828</v>
      </c>
    </row>
    <row r="3271" spans="1:3" x14ac:dyDescent="0.4">
      <c r="A3271">
        <v>13273</v>
      </c>
      <c r="B3271" t="s">
        <v>8209</v>
      </c>
      <c r="C3271" t="s">
        <v>1430</v>
      </c>
    </row>
    <row r="3272" spans="1:3" x14ac:dyDescent="0.4">
      <c r="A3272">
        <v>13274</v>
      </c>
      <c r="B3272" t="s">
        <v>8210</v>
      </c>
      <c r="C3272" t="s">
        <v>1900</v>
      </c>
    </row>
    <row r="3273" spans="1:3" x14ac:dyDescent="0.4">
      <c r="A3273">
        <v>13275</v>
      </c>
      <c r="B3273" t="s">
        <v>8211</v>
      </c>
      <c r="C3273" t="s">
        <v>606</v>
      </c>
    </row>
    <row r="3274" spans="1:3" x14ac:dyDescent="0.4">
      <c r="A3274">
        <v>13276</v>
      </c>
      <c r="B3274" t="s">
        <v>8212</v>
      </c>
      <c r="C3274" t="s">
        <v>1665</v>
      </c>
    </row>
    <row r="3275" spans="1:3" x14ac:dyDescent="0.4">
      <c r="A3275">
        <v>13277</v>
      </c>
      <c r="B3275" t="s">
        <v>8213</v>
      </c>
      <c r="C3275" t="s">
        <v>817</v>
      </c>
    </row>
    <row r="3276" spans="1:3" x14ac:dyDescent="0.4">
      <c r="A3276">
        <v>13278</v>
      </c>
      <c r="B3276" t="s">
        <v>8214</v>
      </c>
      <c r="C3276" t="s">
        <v>1296</v>
      </c>
    </row>
    <row r="3277" spans="1:3" x14ac:dyDescent="0.4">
      <c r="A3277">
        <v>13280</v>
      </c>
      <c r="B3277" t="s">
        <v>8215</v>
      </c>
      <c r="C3277" t="s">
        <v>610</v>
      </c>
    </row>
    <row r="3278" spans="1:3" x14ac:dyDescent="0.4">
      <c r="A3278">
        <v>13279</v>
      </c>
      <c r="B3278" t="s">
        <v>8216</v>
      </c>
      <c r="C3278" t="s">
        <v>349</v>
      </c>
    </row>
    <row r="3279" spans="1:3" x14ac:dyDescent="0.4">
      <c r="A3279">
        <v>13281</v>
      </c>
      <c r="B3279" t="s">
        <v>8217</v>
      </c>
      <c r="C3279" t="s">
        <v>705</v>
      </c>
    </row>
    <row r="3280" spans="1:3" x14ac:dyDescent="0.4">
      <c r="A3280">
        <v>13282</v>
      </c>
      <c r="B3280" t="s">
        <v>8218</v>
      </c>
      <c r="C3280" t="s">
        <v>1776</v>
      </c>
    </row>
    <row r="3281" spans="1:3" x14ac:dyDescent="0.4">
      <c r="A3281">
        <v>13283</v>
      </c>
      <c r="B3281" t="s">
        <v>8219</v>
      </c>
      <c r="C3281" t="s">
        <v>226</v>
      </c>
    </row>
    <row r="3282" spans="1:3" x14ac:dyDescent="0.4">
      <c r="A3282">
        <v>13284</v>
      </c>
      <c r="B3282" t="s">
        <v>8220</v>
      </c>
      <c r="C3282" t="s">
        <v>830</v>
      </c>
    </row>
    <row r="3283" spans="1:3" x14ac:dyDescent="0.4">
      <c r="A3283">
        <v>13285</v>
      </c>
      <c r="B3283" t="s">
        <v>8221</v>
      </c>
      <c r="C3283" t="s">
        <v>2309</v>
      </c>
    </row>
    <row r="3284" spans="1:3" x14ac:dyDescent="0.4">
      <c r="A3284">
        <v>13286</v>
      </c>
      <c r="B3284" t="s">
        <v>8222</v>
      </c>
      <c r="C3284" t="s">
        <v>2317</v>
      </c>
    </row>
    <row r="3285" spans="1:3" x14ac:dyDescent="0.4">
      <c r="A3285">
        <v>13287</v>
      </c>
      <c r="B3285" t="s">
        <v>8223</v>
      </c>
      <c r="C3285" t="s">
        <v>1776</v>
      </c>
    </row>
    <row r="3286" spans="1:3" x14ac:dyDescent="0.4">
      <c r="A3286">
        <v>13288</v>
      </c>
      <c r="B3286" t="s">
        <v>8224</v>
      </c>
      <c r="C3286" t="s">
        <v>2220</v>
      </c>
    </row>
    <row r="3287" spans="1:3" x14ac:dyDescent="0.4">
      <c r="A3287">
        <v>13289</v>
      </c>
      <c r="B3287" t="s">
        <v>8225</v>
      </c>
      <c r="C3287" t="s">
        <v>121</v>
      </c>
    </row>
    <row r="3288" spans="1:3" x14ac:dyDescent="0.4">
      <c r="A3288">
        <v>13290</v>
      </c>
      <c r="B3288" t="s">
        <v>2153</v>
      </c>
      <c r="C3288" t="s">
        <v>2153</v>
      </c>
    </row>
    <row r="3289" spans="1:3" x14ac:dyDescent="0.4">
      <c r="A3289">
        <v>13291</v>
      </c>
      <c r="B3289" t="s">
        <v>8226</v>
      </c>
      <c r="C3289" t="s">
        <v>2302</v>
      </c>
    </row>
    <row r="3290" spans="1:3" x14ac:dyDescent="0.4">
      <c r="A3290">
        <v>13292</v>
      </c>
      <c r="B3290" t="s">
        <v>8227</v>
      </c>
      <c r="C3290" t="s">
        <v>1437</v>
      </c>
    </row>
    <row r="3291" spans="1:3" x14ac:dyDescent="0.4">
      <c r="A3291">
        <v>13294</v>
      </c>
      <c r="B3291" t="s">
        <v>2242</v>
      </c>
      <c r="C3291" t="s">
        <v>2242</v>
      </c>
    </row>
    <row r="3292" spans="1:3" x14ac:dyDescent="0.4">
      <c r="A3292">
        <v>13293</v>
      </c>
      <c r="B3292" t="s">
        <v>8228</v>
      </c>
      <c r="C3292" t="s">
        <v>1662</v>
      </c>
    </row>
    <row r="3293" spans="1:3" x14ac:dyDescent="0.4">
      <c r="A3293">
        <v>13296</v>
      </c>
      <c r="B3293" t="s">
        <v>8229</v>
      </c>
      <c r="C3293" t="s">
        <v>2311</v>
      </c>
    </row>
    <row r="3294" spans="1:3" x14ac:dyDescent="0.4">
      <c r="A3294">
        <v>13295</v>
      </c>
      <c r="B3294" t="s">
        <v>8230</v>
      </c>
      <c r="C3294" t="s">
        <v>1160</v>
      </c>
    </row>
    <row r="3295" spans="1:3" x14ac:dyDescent="0.4">
      <c r="A3295">
        <v>13297</v>
      </c>
      <c r="B3295" t="s">
        <v>1797</v>
      </c>
      <c r="C3295" t="s">
        <v>1797</v>
      </c>
    </row>
    <row r="3296" spans="1:3" x14ac:dyDescent="0.4">
      <c r="A3296">
        <v>13298</v>
      </c>
      <c r="B3296" t="s">
        <v>8231</v>
      </c>
      <c r="C3296" t="s">
        <v>1660</v>
      </c>
    </row>
    <row r="3297" spans="1:3" x14ac:dyDescent="0.4">
      <c r="A3297">
        <v>13299</v>
      </c>
      <c r="B3297" t="s">
        <v>2532</v>
      </c>
      <c r="C3297" t="s">
        <v>2532</v>
      </c>
    </row>
    <row r="3298" spans="1:3" x14ac:dyDescent="0.4">
      <c r="A3298">
        <v>13300</v>
      </c>
      <c r="B3298" t="s">
        <v>8232</v>
      </c>
      <c r="C3298" t="s">
        <v>5399</v>
      </c>
    </row>
    <row r="3299" spans="1:3" x14ac:dyDescent="0.4">
      <c r="A3299">
        <v>13301</v>
      </c>
      <c r="B3299" t="s">
        <v>8233</v>
      </c>
      <c r="C3299" t="s">
        <v>5399</v>
      </c>
    </row>
    <row r="3300" spans="1:3" x14ac:dyDescent="0.4">
      <c r="A3300">
        <v>13302</v>
      </c>
      <c r="B3300" t="s">
        <v>8234</v>
      </c>
      <c r="C3300" t="s">
        <v>610</v>
      </c>
    </row>
    <row r="3301" spans="1:3" x14ac:dyDescent="0.4">
      <c r="A3301">
        <v>13303</v>
      </c>
      <c r="B3301" t="s">
        <v>8235</v>
      </c>
      <c r="C3301" t="s">
        <v>226</v>
      </c>
    </row>
    <row r="3302" spans="1:3" x14ac:dyDescent="0.4">
      <c r="A3302">
        <v>13304</v>
      </c>
      <c r="B3302" t="s">
        <v>700</v>
      </c>
      <c r="C3302" t="s">
        <v>700</v>
      </c>
    </row>
    <row r="3303" spans="1:3" x14ac:dyDescent="0.4">
      <c r="A3303">
        <v>13306</v>
      </c>
      <c r="B3303" t="s">
        <v>8236</v>
      </c>
      <c r="C3303" t="s">
        <v>923</v>
      </c>
    </row>
    <row r="3304" spans="1:3" x14ac:dyDescent="0.4">
      <c r="A3304">
        <v>13307</v>
      </c>
      <c r="B3304" t="s">
        <v>8237</v>
      </c>
      <c r="C3304" t="s">
        <v>2461</v>
      </c>
    </row>
    <row r="3305" spans="1:3" x14ac:dyDescent="0.4">
      <c r="A3305">
        <v>13305</v>
      </c>
      <c r="B3305" t="s">
        <v>8238</v>
      </c>
      <c r="C3305" t="s">
        <v>1547</v>
      </c>
    </row>
    <row r="3306" spans="1:3" x14ac:dyDescent="0.4">
      <c r="A3306">
        <v>13309</v>
      </c>
      <c r="B3306" t="s">
        <v>8239</v>
      </c>
      <c r="C3306" t="s">
        <v>1693</v>
      </c>
    </row>
    <row r="3307" spans="1:3" x14ac:dyDescent="0.4">
      <c r="A3307">
        <v>13308</v>
      </c>
      <c r="B3307" t="s">
        <v>8240</v>
      </c>
      <c r="C3307" t="s">
        <v>1160</v>
      </c>
    </row>
    <row r="3308" spans="1:3" x14ac:dyDescent="0.4">
      <c r="A3308">
        <v>13310</v>
      </c>
      <c r="B3308" t="s">
        <v>8241</v>
      </c>
      <c r="C3308" t="s">
        <v>350</v>
      </c>
    </row>
    <row r="3309" spans="1:3" x14ac:dyDescent="0.4">
      <c r="A3309">
        <v>13311</v>
      </c>
      <c r="B3309" t="s">
        <v>8242</v>
      </c>
      <c r="C3309" t="s">
        <v>346</v>
      </c>
    </row>
    <row r="3310" spans="1:3" x14ac:dyDescent="0.4">
      <c r="A3310">
        <v>13313</v>
      </c>
      <c r="B3310" t="s">
        <v>8243</v>
      </c>
      <c r="C3310" t="s">
        <v>828</v>
      </c>
    </row>
    <row r="3311" spans="1:3" x14ac:dyDescent="0.4">
      <c r="A3311">
        <v>13312</v>
      </c>
      <c r="B3311" t="s">
        <v>8244</v>
      </c>
      <c r="C3311" t="s">
        <v>5529</v>
      </c>
    </row>
    <row r="3312" spans="1:3" x14ac:dyDescent="0.4">
      <c r="A3312">
        <v>13314</v>
      </c>
      <c r="B3312" t="s">
        <v>828</v>
      </c>
      <c r="C3312" t="s">
        <v>828</v>
      </c>
    </row>
    <row r="3313" spans="1:3" x14ac:dyDescent="0.4">
      <c r="A3313">
        <v>13315</v>
      </c>
      <c r="B3313" t="s">
        <v>8245</v>
      </c>
      <c r="C3313" t="s">
        <v>502</v>
      </c>
    </row>
    <row r="3314" spans="1:3" x14ac:dyDescent="0.4">
      <c r="A3314">
        <v>13316</v>
      </c>
      <c r="B3314" t="s">
        <v>8246</v>
      </c>
      <c r="C3314" t="s">
        <v>1179</v>
      </c>
    </row>
    <row r="3315" spans="1:3" x14ac:dyDescent="0.4">
      <c r="A3315">
        <v>13317</v>
      </c>
      <c r="B3315" t="s">
        <v>8247</v>
      </c>
      <c r="C3315" t="s">
        <v>1434</v>
      </c>
    </row>
    <row r="3316" spans="1:3" x14ac:dyDescent="0.4">
      <c r="A3316">
        <v>13318</v>
      </c>
      <c r="B3316" t="s">
        <v>8248</v>
      </c>
      <c r="C3316" t="s">
        <v>2528</v>
      </c>
    </row>
    <row r="3317" spans="1:3" x14ac:dyDescent="0.4">
      <c r="A3317">
        <v>13319</v>
      </c>
      <c r="B3317" t="s">
        <v>8249</v>
      </c>
      <c r="C3317" t="s">
        <v>2115</v>
      </c>
    </row>
    <row r="3318" spans="1:3" x14ac:dyDescent="0.4">
      <c r="A3318">
        <v>13320</v>
      </c>
      <c r="B3318" t="s">
        <v>8250</v>
      </c>
      <c r="C3318" t="s">
        <v>2001</v>
      </c>
    </row>
    <row r="3319" spans="1:3" x14ac:dyDescent="0.4">
      <c r="A3319">
        <v>13321</v>
      </c>
      <c r="B3319" t="s">
        <v>8251</v>
      </c>
      <c r="C3319" t="s">
        <v>1776</v>
      </c>
    </row>
    <row r="3320" spans="1:3" x14ac:dyDescent="0.4">
      <c r="A3320">
        <v>13322</v>
      </c>
      <c r="B3320" t="s">
        <v>8252</v>
      </c>
      <c r="C3320" t="s">
        <v>1932</v>
      </c>
    </row>
    <row r="3321" spans="1:3" x14ac:dyDescent="0.4">
      <c r="A3321">
        <v>13323</v>
      </c>
      <c r="B3321" t="s">
        <v>8253</v>
      </c>
      <c r="C3321" t="s">
        <v>1932</v>
      </c>
    </row>
    <row r="3322" spans="1:3" x14ac:dyDescent="0.4">
      <c r="A3322">
        <v>13325</v>
      </c>
      <c r="B3322" t="s">
        <v>8254</v>
      </c>
      <c r="C3322" t="s">
        <v>1684</v>
      </c>
    </row>
    <row r="3323" spans="1:3" x14ac:dyDescent="0.4">
      <c r="A3323">
        <v>13324</v>
      </c>
      <c r="B3323" t="s">
        <v>8255</v>
      </c>
      <c r="C3323" t="s">
        <v>1442</v>
      </c>
    </row>
    <row r="3324" spans="1:3" x14ac:dyDescent="0.4">
      <c r="A3324">
        <v>13326</v>
      </c>
      <c r="B3324" t="s">
        <v>8256</v>
      </c>
      <c r="C3324" t="s">
        <v>432</v>
      </c>
    </row>
    <row r="3325" spans="1:3" x14ac:dyDescent="0.4">
      <c r="A3325">
        <v>13327</v>
      </c>
      <c r="B3325" t="s">
        <v>8257</v>
      </c>
      <c r="C3325" t="s">
        <v>1787</v>
      </c>
    </row>
    <row r="3326" spans="1:3" x14ac:dyDescent="0.4">
      <c r="A3326">
        <v>13328</v>
      </c>
      <c r="B3326" t="s">
        <v>8258</v>
      </c>
      <c r="C3326" t="s">
        <v>1916</v>
      </c>
    </row>
    <row r="3327" spans="1:3" x14ac:dyDescent="0.4">
      <c r="A3327">
        <v>13329</v>
      </c>
      <c r="B3327" t="s">
        <v>8259</v>
      </c>
      <c r="C3327" t="s">
        <v>87</v>
      </c>
    </row>
    <row r="3328" spans="1:3" x14ac:dyDescent="0.4">
      <c r="A3328">
        <v>13330</v>
      </c>
      <c r="B3328" t="s">
        <v>8260</v>
      </c>
      <c r="C3328" t="s">
        <v>830</v>
      </c>
    </row>
    <row r="3329" spans="1:3" x14ac:dyDescent="0.4">
      <c r="A3329">
        <v>13331</v>
      </c>
      <c r="B3329" t="s">
        <v>8261</v>
      </c>
      <c r="C3329" t="s">
        <v>931</v>
      </c>
    </row>
    <row r="3330" spans="1:3" x14ac:dyDescent="0.4">
      <c r="A3330">
        <v>13332</v>
      </c>
      <c r="B3330" t="s">
        <v>8262</v>
      </c>
      <c r="C3330" t="s">
        <v>1444</v>
      </c>
    </row>
    <row r="3331" spans="1:3" x14ac:dyDescent="0.4">
      <c r="A3331">
        <v>13333</v>
      </c>
      <c r="B3331" t="s">
        <v>8263</v>
      </c>
      <c r="C3331" t="s">
        <v>223</v>
      </c>
    </row>
    <row r="3332" spans="1:3" x14ac:dyDescent="0.4">
      <c r="A3332">
        <v>13334</v>
      </c>
      <c r="B3332" t="s">
        <v>8264</v>
      </c>
      <c r="C3332" t="s">
        <v>5183</v>
      </c>
    </row>
    <row r="3333" spans="1:3" x14ac:dyDescent="0.4">
      <c r="A3333">
        <v>13335</v>
      </c>
      <c r="B3333" t="s">
        <v>8265</v>
      </c>
      <c r="C3333" t="s">
        <v>1437</v>
      </c>
    </row>
    <row r="3334" spans="1:3" x14ac:dyDescent="0.4">
      <c r="A3334">
        <v>13336</v>
      </c>
      <c r="B3334" t="s">
        <v>8266</v>
      </c>
      <c r="C3334" t="s">
        <v>1550</v>
      </c>
    </row>
    <row r="3335" spans="1:3" x14ac:dyDescent="0.4">
      <c r="A3335">
        <v>13337</v>
      </c>
      <c r="B3335" t="s">
        <v>8267</v>
      </c>
      <c r="C3335" t="s">
        <v>1440</v>
      </c>
    </row>
    <row r="3336" spans="1:3" x14ac:dyDescent="0.4">
      <c r="A3336">
        <v>13338</v>
      </c>
      <c r="B3336" t="s">
        <v>8268</v>
      </c>
      <c r="C3336" t="s">
        <v>2373</v>
      </c>
    </row>
    <row r="3337" spans="1:3" x14ac:dyDescent="0.4">
      <c r="A3337">
        <v>13340</v>
      </c>
      <c r="B3337" t="s">
        <v>1907</v>
      </c>
      <c r="C3337" t="s">
        <v>1907</v>
      </c>
    </row>
    <row r="3338" spans="1:3" x14ac:dyDescent="0.4">
      <c r="A3338">
        <v>13339</v>
      </c>
      <c r="B3338" t="s">
        <v>8269</v>
      </c>
      <c r="C3338" t="s">
        <v>227</v>
      </c>
    </row>
    <row r="3339" spans="1:3" x14ac:dyDescent="0.4">
      <c r="A3339">
        <v>13341</v>
      </c>
      <c r="B3339" t="s">
        <v>8270</v>
      </c>
      <c r="C3339" t="s">
        <v>1567</v>
      </c>
    </row>
    <row r="3340" spans="1:3" x14ac:dyDescent="0.4">
      <c r="A3340">
        <v>13342</v>
      </c>
      <c r="B3340" t="s">
        <v>8271</v>
      </c>
      <c r="C3340" t="s">
        <v>2528</v>
      </c>
    </row>
    <row r="3341" spans="1:3" x14ac:dyDescent="0.4">
      <c r="A3341">
        <v>13343</v>
      </c>
      <c r="B3341" t="s">
        <v>8272</v>
      </c>
      <c r="C3341" t="s">
        <v>300</v>
      </c>
    </row>
    <row r="3342" spans="1:3" x14ac:dyDescent="0.4">
      <c r="A3342">
        <v>13344</v>
      </c>
      <c r="B3342" t="s">
        <v>8273</v>
      </c>
      <c r="C3342" t="s">
        <v>361</v>
      </c>
    </row>
    <row r="3343" spans="1:3" x14ac:dyDescent="0.4">
      <c r="A3343">
        <v>13345</v>
      </c>
      <c r="B3343" t="s">
        <v>8274</v>
      </c>
      <c r="C3343" t="s">
        <v>5183</v>
      </c>
    </row>
    <row r="3344" spans="1:3" x14ac:dyDescent="0.4">
      <c r="A3344">
        <v>13346</v>
      </c>
      <c r="B3344" t="s">
        <v>8275</v>
      </c>
      <c r="C3344" t="s">
        <v>1787</v>
      </c>
    </row>
    <row r="3345" spans="1:3" x14ac:dyDescent="0.4">
      <c r="A3345">
        <v>13348</v>
      </c>
      <c r="B3345" t="s">
        <v>8276</v>
      </c>
      <c r="C3345" t="s">
        <v>1674</v>
      </c>
    </row>
    <row r="3346" spans="1:3" x14ac:dyDescent="0.4">
      <c r="A3346">
        <v>13347</v>
      </c>
      <c r="B3346" t="s">
        <v>8277</v>
      </c>
      <c r="C3346" t="s">
        <v>2113</v>
      </c>
    </row>
    <row r="3347" spans="1:3" x14ac:dyDescent="0.4">
      <c r="A3347">
        <v>13349</v>
      </c>
      <c r="B3347" t="s">
        <v>8278</v>
      </c>
      <c r="C3347" t="s">
        <v>1550</v>
      </c>
    </row>
    <row r="3348" spans="1:3" x14ac:dyDescent="0.4">
      <c r="A3348">
        <v>13350</v>
      </c>
      <c r="B3348" t="s">
        <v>8279</v>
      </c>
      <c r="C3348" t="s">
        <v>822</v>
      </c>
    </row>
    <row r="3349" spans="1:3" x14ac:dyDescent="0.4">
      <c r="A3349">
        <v>13352</v>
      </c>
      <c r="B3349" t="s">
        <v>2646</v>
      </c>
      <c r="C3349" t="s">
        <v>2646</v>
      </c>
    </row>
    <row r="3350" spans="1:3" x14ac:dyDescent="0.4">
      <c r="A3350">
        <v>13351</v>
      </c>
      <c r="B3350" t="s">
        <v>8280</v>
      </c>
      <c r="C3350" t="s">
        <v>1787</v>
      </c>
    </row>
    <row r="3351" spans="1:3" x14ac:dyDescent="0.4">
      <c r="A3351">
        <v>13353</v>
      </c>
      <c r="B3351" t="s">
        <v>2224</v>
      </c>
      <c r="C3351" t="s">
        <v>2224</v>
      </c>
    </row>
    <row r="3352" spans="1:3" x14ac:dyDescent="0.4">
      <c r="A3352">
        <v>13354</v>
      </c>
      <c r="B3352" t="s">
        <v>8281</v>
      </c>
      <c r="C3352" t="s">
        <v>1442</v>
      </c>
    </row>
    <row r="3353" spans="1:3" x14ac:dyDescent="0.4">
      <c r="A3353">
        <v>13355</v>
      </c>
      <c r="B3353" t="s">
        <v>8282</v>
      </c>
      <c r="C3353" t="s">
        <v>1437</v>
      </c>
    </row>
    <row r="3354" spans="1:3" x14ac:dyDescent="0.4">
      <c r="A3354">
        <v>13356</v>
      </c>
      <c r="B3354" t="s">
        <v>8283</v>
      </c>
      <c r="C3354" t="s">
        <v>1899</v>
      </c>
    </row>
    <row r="3355" spans="1:3" x14ac:dyDescent="0.4">
      <c r="A3355">
        <v>13357</v>
      </c>
      <c r="B3355" t="s">
        <v>8284</v>
      </c>
      <c r="C3355" t="s">
        <v>610</v>
      </c>
    </row>
    <row r="3356" spans="1:3" x14ac:dyDescent="0.4">
      <c r="A3356">
        <v>13358</v>
      </c>
      <c r="B3356" t="s">
        <v>8285</v>
      </c>
      <c r="C3356" t="s">
        <v>2394</v>
      </c>
    </row>
    <row r="3357" spans="1:3" x14ac:dyDescent="0.4">
      <c r="A3357">
        <v>13359</v>
      </c>
      <c r="B3357" t="s">
        <v>8286</v>
      </c>
      <c r="C3357" t="s">
        <v>714</v>
      </c>
    </row>
    <row r="3358" spans="1:3" x14ac:dyDescent="0.4">
      <c r="A3358">
        <v>13360</v>
      </c>
      <c r="B3358" t="s">
        <v>8287</v>
      </c>
      <c r="C3358" t="s">
        <v>602</v>
      </c>
    </row>
    <row r="3359" spans="1:3" x14ac:dyDescent="0.4">
      <c r="A3359">
        <v>13361</v>
      </c>
      <c r="B3359" t="s">
        <v>8288</v>
      </c>
      <c r="C3359" t="s">
        <v>1036</v>
      </c>
    </row>
    <row r="3360" spans="1:3" x14ac:dyDescent="0.4">
      <c r="A3360">
        <v>13363</v>
      </c>
      <c r="B3360" t="s">
        <v>8289</v>
      </c>
      <c r="C3360" t="s">
        <v>934</v>
      </c>
    </row>
    <row r="3361" spans="1:3" x14ac:dyDescent="0.4">
      <c r="A3361">
        <v>13362</v>
      </c>
      <c r="B3361" t="s">
        <v>8290</v>
      </c>
      <c r="C3361" t="s">
        <v>1442</v>
      </c>
    </row>
    <row r="3362" spans="1:3" x14ac:dyDescent="0.4">
      <c r="A3362">
        <v>13364</v>
      </c>
      <c r="B3362" t="s">
        <v>8291</v>
      </c>
      <c r="C3362" t="s">
        <v>2231</v>
      </c>
    </row>
    <row r="3363" spans="1:3" x14ac:dyDescent="0.4">
      <c r="A3363">
        <v>13365</v>
      </c>
      <c r="B3363" t="s">
        <v>8292</v>
      </c>
      <c r="C3363" t="s">
        <v>1554</v>
      </c>
    </row>
    <row r="3364" spans="1:3" x14ac:dyDescent="0.4">
      <c r="A3364">
        <v>13366</v>
      </c>
      <c r="B3364" t="s">
        <v>8293</v>
      </c>
      <c r="C3364" t="s">
        <v>2001</v>
      </c>
    </row>
    <row r="3365" spans="1:3" x14ac:dyDescent="0.4">
      <c r="A3365">
        <v>13367</v>
      </c>
      <c r="B3365" t="s">
        <v>8294</v>
      </c>
      <c r="C3365" t="s">
        <v>2309</v>
      </c>
    </row>
    <row r="3366" spans="1:3" x14ac:dyDescent="0.4">
      <c r="A3366">
        <v>13368</v>
      </c>
      <c r="B3366" t="s">
        <v>8295</v>
      </c>
      <c r="C3366" t="s">
        <v>361</v>
      </c>
    </row>
    <row r="3367" spans="1:3" x14ac:dyDescent="0.4">
      <c r="A3367">
        <v>13369</v>
      </c>
      <c r="B3367" t="s">
        <v>2315</v>
      </c>
      <c r="C3367" t="s">
        <v>2315</v>
      </c>
    </row>
    <row r="3368" spans="1:3" x14ac:dyDescent="0.4">
      <c r="A3368">
        <v>13370</v>
      </c>
      <c r="B3368" t="s">
        <v>8296</v>
      </c>
      <c r="C3368" t="s">
        <v>2315</v>
      </c>
    </row>
    <row r="3369" spans="1:3" x14ac:dyDescent="0.4">
      <c r="A3369">
        <v>13372</v>
      </c>
      <c r="B3369" t="s">
        <v>2467</v>
      </c>
      <c r="C3369" t="s">
        <v>2467</v>
      </c>
    </row>
    <row r="3370" spans="1:3" x14ac:dyDescent="0.4">
      <c r="A3370">
        <v>13371</v>
      </c>
      <c r="B3370" t="s">
        <v>8297</v>
      </c>
      <c r="C3370" t="s">
        <v>349</v>
      </c>
    </row>
    <row r="3371" spans="1:3" x14ac:dyDescent="0.4">
      <c r="A3371">
        <v>13373</v>
      </c>
      <c r="B3371" t="s">
        <v>8298</v>
      </c>
      <c r="C3371" t="s">
        <v>2233</v>
      </c>
    </row>
    <row r="3372" spans="1:3" x14ac:dyDescent="0.4">
      <c r="A3372">
        <v>13374</v>
      </c>
      <c r="B3372" t="s">
        <v>8299</v>
      </c>
      <c r="C3372" t="s">
        <v>350</v>
      </c>
    </row>
    <row r="3373" spans="1:3" x14ac:dyDescent="0.4">
      <c r="A3373">
        <v>13375</v>
      </c>
      <c r="B3373" t="s">
        <v>8300</v>
      </c>
      <c r="C3373" t="s">
        <v>1808</v>
      </c>
    </row>
    <row r="3374" spans="1:3" x14ac:dyDescent="0.4">
      <c r="A3374">
        <v>13376</v>
      </c>
      <c r="B3374" t="s">
        <v>8301</v>
      </c>
      <c r="C3374" t="s">
        <v>1554</v>
      </c>
    </row>
    <row r="3375" spans="1:3" x14ac:dyDescent="0.4">
      <c r="A3375">
        <v>13377</v>
      </c>
      <c r="B3375" t="s">
        <v>8302</v>
      </c>
      <c r="C3375" t="s">
        <v>1808</v>
      </c>
    </row>
    <row r="3376" spans="1:3" x14ac:dyDescent="0.4">
      <c r="A3376">
        <v>13378</v>
      </c>
      <c r="B3376" t="s">
        <v>8303</v>
      </c>
      <c r="C3376" t="s">
        <v>502</v>
      </c>
    </row>
    <row r="3377" spans="1:3" x14ac:dyDescent="0.4">
      <c r="A3377">
        <v>13379</v>
      </c>
      <c r="B3377" t="s">
        <v>8304</v>
      </c>
      <c r="C3377" t="s">
        <v>2530</v>
      </c>
    </row>
    <row r="3378" spans="1:3" x14ac:dyDescent="0.4">
      <c r="A3378">
        <v>13380</v>
      </c>
      <c r="B3378" t="s">
        <v>8305</v>
      </c>
      <c r="C3378" t="s">
        <v>1442</v>
      </c>
    </row>
    <row r="3379" spans="1:3" x14ac:dyDescent="0.4">
      <c r="A3379">
        <v>13382</v>
      </c>
      <c r="B3379" t="s">
        <v>8306</v>
      </c>
      <c r="C3379" t="s">
        <v>1283</v>
      </c>
    </row>
    <row r="3380" spans="1:3" x14ac:dyDescent="0.4">
      <c r="A3380">
        <v>13381</v>
      </c>
      <c r="B3380" t="s">
        <v>8307</v>
      </c>
      <c r="C3380" t="s">
        <v>1160</v>
      </c>
    </row>
    <row r="3381" spans="1:3" x14ac:dyDescent="0.4">
      <c r="A3381">
        <v>13383</v>
      </c>
      <c r="B3381" t="s">
        <v>2233</v>
      </c>
      <c r="C3381" t="s">
        <v>2233</v>
      </c>
    </row>
    <row r="3382" spans="1:3" x14ac:dyDescent="0.4">
      <c r="A3382">
        <v>13384</v>
      </c>
      <c r="B3382" t="s">
        <v>8308</v>
      </c>
      <c r="C3382" t="s">
        <v>2120</v>
      </c>
    </row>
    <row r="3383" spans="1:3" x14ac:dyDescent="0.4">
      <c r="A3383">
        <v>13385</v>
      </c>
      <c r="B3383" t="s">
        <v>8309</v>
      </c>
      <c r="C3383" t="s">
        <v>1175</v>
      </c>
    </row>
    <row r="3384" spans="1:3" x14ac:dyDescent="0.4">
      <c r="A3384">
        <v>13386</v>
      </c>
      <c r="B3384" t="s">
        <v>2581</v>
      </c>
      <c r="C3384" t="s">
        <v>2581</v>
      </c>
    </row>
    <row r="3385" spans="1:3" x14ac:dyDescent="0.4">
      <c r="A3385">
        <v>13387</v>
      </c>
      <c r="B3385" t="s">
        <v>8310</v>
      </c>
      <c r="C3385" t="s">
        <v>822</v>
      </c>
    </row>
    <row r="3386" spans="1:3" x14ac:dyDescent="0.4">
      <c r="A3386">
        <v>13388</v>
      </c>
      <c r="B3386" t="s">
        <v>8311</v>
      </c>
      <c r="C3386" t="s">
        <v>709</v>
      </c>
    </row>
    <row r="3387" spans="1:3" x14ac:dyDescent="0.4">
      <c r="A3387">
        <v>13389</v>
      </c>
      <c r="B3387" t="s">
        <v>8312</v>
      </c>
      <c r="C3387" t="s">
        <v>1556</v>
      </c>
    </row>
    <row r="3388" spans="1:3" x14ac:dyDescent="0.4">
      <c r="A3388">
        <v>13390</v>
      </c>
      <c r="B3388" t="s">
        <v>8313</v>
      </c>
      <c r="C3388" t="s">
        <v>1435</v>
      </c>
    </row>
    <row r="3389" spans="1:3" x14ac:dyDescent="0.4">
      <c r="A3389">
        <v>13391</v>
      </c>
      <c r="B3389" t="s">
        <v>8314</v>
      </c>
      <c r="C3389" t="s">
        <v>349</v>
      </c>
    </row>
    <row r="3390" spans="1:3" x14ac:dyDescent="0.4">
      <c r="A3390">
        <v>13392</v>
      </c>
      <c r="B3390" t="s">
        <v>8315</v>
      </c>
      <c r="C3390" t="s">
        <v>499</v>
      </c>
    </row>
    <row r="3391" spans="1:3" x14ac:dyDescent="0.4">
      <c r="A3391">
        <v>13394</v>
      </c>
      <c r="B3391" t="s">
        <v>8316</v>
      </c>
      <c r="C3391" t="s">
        <v>2466</v>
      </c>
    </row>
    <row r="3392" spans="1:3" x14ac:dyDescent="0.4">
      <c r="A3392">
        <v>13393</v>
      </c>
      <c r="B3392" t="s">
        <v>8317</v>
      </c>
      <c r="C3392" t="s">
        <v>1554</v>
      </c>
    </row>
    <row r="3393" spans="1:3" x14ac:dyDescent="0.4">
      <c r="A3393">
        <v>13395</v>
      </c>
      <c r="B3393" t="s">
        <v>8318</v>
      </c>
      <c r="C3393" t="s">
        <v>499</v>
      </c>
    </row>
    <row r="3394" spans="1:3" x14ac:dyDescent="0.4">
      <c r="A3394">
        <v>13396</v>
      </c>
      <c r="B3394" t="s">
        <v>8319</v>
      </c>
      <c r="C3394" t="s">
        <v>499</v>
      </c>
    </row>
    <row r="3395" spans="1:3" x14ac:dyDescent="0.4">
      <c r="A3395">
        <v>13397</v>
      </c>
      <c r="B3395" t="s">
        <v>8320</v>
      </c>
      <c r="C3395" t="s">
        <v>346</v>
      </c>
    </row>
    <row r="3396" spans="1:3" x14ac:dyDescent="0.4">
      <c r="A3396">
        <v>13398</v>
      </c>
      <c r="B3396" t="s">
        <v>8321</v>
      </c>
      <c r="C3396" t="s">
        <v>709</v>
      </c>
    </row>
    <row r="3397" spans="1:3" x14ac:dyDescent="0.4">
      <c r="A3397">
        <v>13399</v>
      </c>
      <c r="B3397" t="s">
        <v>8322</v>
      </c>
      <c r="C3397" t="s">
        <v>707</v>
      </c>
    </row>
    <row r="3398" spans="1:3" x14ac:dyDescent="0.4">
      <c r="A3398">
        <v>13400</v>
      </c>
      <c r="B3398" t="s">
        <v>8323</v>
      </c>
      <c r="C3398" t="s">
        <v>121</v>
      </c>
    </row>
    <row r="3399" spans="1:3" x14ac:dyDescent="0.4">
      <c r="A3399">
        <v>13402</v>
      </c>
      <c r="B3399" t="s">
        <v>8324</v>
      </c>
      <c r="C3399" t="s">
        <v>2109</v>
      </c>
    </row>
    <row r="3400" spans="1:3" x14ac:dyDescent="0.4">
      <c r="A3400">
        <v>13403</v>
      </c>
      <c r="B3400" t="s">
        <v>8325</v>
      </c>
      <c r="C3400" t="s">
        <v>2525</v>
      </c>
    </row>
    <row r="3401" spans="1:3" x14ac:dyDescent="0.4">
      <c r="A3401">
        <v>13401</v>
      </c>
      <c r="B3401" t="s">
        <v>8326</v>
      </c>
      <c r="C3401" t="s">
        <v>1660</v>
      </c>
    </row>
    <row r="3402" spans="1:3" x14ac:dyDescent="0.4">
      <c r="A3402">
        <v>13404</v>
      </c>
      <c r="B3402" t="s">
        <v>8327</v>
      </c>
      <c r="C3402" t="s">
        <v>2120</v>
      </c>
    </row>
    <row r="3403" spans="1:3" x14ac:dyDescent="0.4">
      <c r="A3403">
        <v>13406</v>
      </c>
      <c r="B3403" t="s">
        <v>8328</v>
      </c>
      <c r="C3403" t="s">
        <v>2027</v>
      </c>
    </row>
    <row r="3404" spans="1:3" x14ac:dyDescent="0.4">
      <c r="A3404">
        <v>13405</v>
      </c>
      <c r="B3404" t="s">
        <v>8329</v>
      </c>
      <c r="C3404" t="s">
        <v>608</v>
      </c>
    </row>
    <row r="3405" spans="1:3" x14ac:dyDescent="0.4">
      <c r="A3405">
        <v>13407</v>
      </c>
      <c r="B3405" t="s">
        <v>8330</v>
      </c>
      <c r="C3405" t="s">
        <v>1283</v>
      </c>
    </row>
    <row r="3406" spans="1:3" x14ac:dyDescent="0.4">
      <c r="A3406">
        <v>13409</v>
      </c>
      <c r="B3406" t="s">
        <v>8331</v>
      </c>
      <c r="C3406" t="s">
        <v>8332</v>
      </c>
    </row>
    <row r="3407" spans="1:3" x14ac:dyDescent="0.4">
      <c r="A3407">
        <v>13408</v>
      </c>
      <c r="B3407" t="s">
        <v>8333</v>
      </c>
      <c r="C3407" t="s">
        <v>1440</v>
      </c>
    </row>
    <row r="3408" spans="1:3" x14ac:dyDescent="0.4">
      <c r="A3408">
        <v>13410</v>
      </c>
      <c r="B3408" t="s">
        <v>8334</v>
      </c>
      <c r="C3408" t="s">
        <v>834</v>
      </c>
    </row>
    <row r="3409" spans="1:3" x14ac:dyDescent="0.4">
      <c r="A3409">
        <v>13411</v>
      </c>
      <c r="B3409" t="s">
        <v>8335</v>
      </c>
      <c r="C3409" t="s">
        <v>2234</v>
      </c>
    </row>
    <row r="3410" spans="1:3" x14ac:dyDescent="0.4">
      <c r="A3410">
        <v>13412</v>
      </c>
      <c r="B3410" t="s">
        <v>8336</v>
      </c>
      <c r="C3410" t="s">
        <v>2236</v>
      </c>
    </row>
    <row r="3411" spans="1:3" x14ac:dyDescent="0.4">
      <c r="A3411">
        <v>13413</v>
      </c>
      <c r="B3411" t="s">
        <v>8337</v>
      </c>
      <c r="C3411" t="s">
        <v>1666</v>
      </c>
    </row>
    <row r="3412" spans="1:3" x14ac:dyDescent="0.4">
      <c r="A3412">
        <v>13414</v>
      </c>
      <c r="B3412" t="s">
        <v>8338</v>
      </c>
      <c r="C3412" t="s">
        <v>349</v>
      </c>
    </row>
    <row r="3413" spans="1:3" x14ac:dyDescent="0.4">
      <c r="A3413">
        <v>13415</v>
      </c>
      <c r="B3413" t="s">
        <v>8339</v>
      </c>
      <c r="C3413" t="s">
        <v>1554</v>
      </c>
    </row>
    <row r="3414" spans="1:3" x14ac:dyDescent="0.4">
      <c r="A3414">
        <v>13416</v>
      </c>
      <c r="B3414" t="s">
        <v>8340</v>
      </c>
      <c r="C3414" t="s">
        <v>430</v>
      </c>
    </row>
    <row r="3415" spans="1:3" x14ac:dyDescent="0.4">
      <c r="A3415">
        <v>13417</v>
      </c>
      <c r="B3415" t="s">
        <v>8341</v>
      </c>
      <c r="C3415" t="s">
        <v>1789</v>
      </c>
    </row>
    <row r="3416" spans="1:3" x14ac:dyDescent="0.4">
      <c r="A3416">
        <v>13418</v>
      </c>
      <c r="B3416" t="s">
        <v>8342</v>
      </c>
      <c r="C3416" t="s">
        <v>1789</v>
      </c>
    </row>
    <row r="3417" spans="1:3" x14ac:dyDescent="0.4">
      <c r="A3417">
        <v>13419</v>
      </c>
      <c r="B3417" t="s">
        <v>8343</v>
      </c>
      <c r="C3417" t="s">
        <v>1925</v>
      </c>
    </row>
    <row r="3418" spans="1:3" x14ac:dyDescent="0.4">
      <c r="A3418">
        <v>13420</v>
      </c>
      <c r="B3418" t="s">
        <v>8344</v>
      </c>
      <c r="C3418" t="s">
        <v>2305</v>
      </c>
    </row>
    <row r="3419" spans="1:3" x14ac:dyDescent="0.4">
      <c r="A3419">
        <v>13421</v>
      </c>
      <c r="B3419" t="s">
        <v>8345</v>
      </c>
      <c r="C3419" t="s">
        <v>2524</v>
      </c>
    </row>
    <row r="3420" spans="1:3" x14ac:dyDescent="0.4">
      <c r="A3420">
        <v>13422</v>
      </c>
      <c r="B3420" t="s">
        <v>8346</v>
      </c>
      <c r="C3420" t="s">
        <v>2324</v>
      </c>
    </row>
    <row r="3421" spans="1:3" x14ac:dyDescent="0.4">
      <c r="A3421">
        <v>13423</v>
      </c>
      <c r="B3421" t="s">
        <v>2131</v>
      </c>
      <c r="C3421" t="s">
        <v>2131</v>
      </c>
    </row>
    <row r="3422" spans="1:3" x14ac:dyDescent="0.4">
      <c r="A3422">
        <v>13424</v>
      </c>
      <c r="B3422" t="s">
        <v>8347</v>
      </c>
      <c r="C3422" t="s">
        <v>1695</v>
      </c>
    </row>
    <row r="3423" spans="1:3" x14ac:dyDescent="0.4">
      <c r="A3423">
        <v>13425</v>
      </c>
      <c r="B3423" t="s">
        <v>8348</v>
      </c>
      <c r="C3423" t="s">
        <v>346</v>
      </c>
    </row>
    <row r="3424" spans="1:3" x14ac:dyDescent="0.4">
      <c r="A3424">
        <v>13426</v>
      </c>
      <c r="B3424" t="s">
        <v>8349</v>
      </c>
      <c r="C3424" t="s">
        <v>2393</v>
      </c>
    </row>
    <row r="3425" spans="1:3" x14ac:dyDescent="0.4">
      <c r="A3425">
        <v>13427</v>
      </c>
      <c r="B3425" t="s">
        <v>8350</v>
      </c>
      <c r="C3425" t="s">
        <v>2393</v>
      </c>
    </row>
    <row r="3426" spans="1:3" x14ac:dyDescent="0.4">
      <c r="A3426">
        <v>13428</v>
      </c>
      <c r="B3426" t="s">
        <v>8351</v>
      </c>
      <c r="C3426" t="s">
        <v>1550</v>
      </c>
    </row>
    <row r="3427" spans="1:3" x14ac:dyDescent="0.4">
      <c r="A3427">
        <v>13429</v>
      </c>
      <c r="B3427" t="s">
        <v>8352</v>
      </c>
      <c r="C3427" t="s">
        <v>507</v>
      </c>
    </row>
    <row r="3428" spans="1:3" x14ac:dyDescent="0.4">
      <c r="A3428">
        <v>13430</v>
      </c>
      <c r="B3428" t="s">
        <v>8353</v>
      </c>
      <c r="C3428" t="s">
        <v>350</v>
      </c>
    </row>
    <row r="3429" spans="1:3" x14ac:dyDescent="0.4">
      <c r="A3429">
        <v>13431</v>
      </c>
      <c r="B3429" t="s">
        <v>8354</v>
      </c>
      <c r="C3429" t="s">
        <v>2117</v>
      </c>
    </row>
    <row r="3430" spans="1:3" x14ac:dyDescent="0.4">
      <c r="A3430">
        <v>13432</v>
      </c>
      <c r="B3430" t="s">
        <v>8355</v>
      </c>
      <c r="C3430" t="s">
        <v>297</v>
      </c>
    </row>
    <row r="3431" spans="1:3" x14ac:dyDescent="0.4">
      <c r="A3431">
        <v>13434</v>
      </c>
      <c r="B3431" t="s">
        <v>8356</v>
      </c>
      <c r="C3431" t="s">
        <v>1570</v>
      </c>
    </row>
    <row r="3432" spans="1:3" x14ac:dyDescent="0.4">
      <c r="A3432">
        <v>13433</v>
      </c>
      <c r="B3432" t="s">
        <v>8357</v>
      </c>
      <c r="C3432" t="s">
        <v>817</v>
      </c>
    </row>
    <row r="3433" spans="1:3" x14ac:dyDescent="0.4">
      <c r="A3433">
        <v>13435</v>
      </c>
      <c r="B3433" t="s">
        <v>8358</v>
      </c>
      <c r="C3433" t="s">
        <v>1663</v>
      </c>
    </row>
    <row r="3434" spans="1:3" x14ac:dyDescent="0.4">
      <c r="A3434">
        <v>13436</v>
      </c>
      <c r="B3434" t="s">
        <v>8359</v>
      </c>
      <c r="C3434" t="s">
        <v>87</v>
      </c>
    </row>
    <row r="3435" spans="1:3" x14ac:dyDescent="0.4">
      <c r="A3435">
        <v>13437</v>
      </c>
      <c r="B3435" t="s">
        <v>8360</v>
      </c>
      <c r="C3435" t="s">
        <v>297</v>
      </c>
    </row>
    <row r="3436" spans="1:3" x14ac:dyDescent="0.4">
      <c r="A3436">
        <v>13438</v>
      </c>
      <c r="B3436" t="s">
        <v>8361</v>
      </c>
      <c r="C3436" t="s">
        <v>431</v>
      </c>
    </row>
    <row r="3437" spans="1:3" x14ac:dyDescent="0.4">
      <c r="A3437">
        <v>13439</v>
      </c>
      <c r="B3437" t="s">
        <v>8362</v>
      </c>
      <c r="C3437" t="s">
        <v>1437</v>
      </c>
    </row>
    <row r="3438" spans="1:3" x14ac:dyDescent="0.4">
      <c r="A3438">
        <v>13440</v>
      </c>
      <c r="B3438" t="s">
        <v>8363</v>
      </c>
      <c r="C3438" t="s">
        <v>2645</v>
      </c>
    </row>
    <row r="3439" spans="1:3" x14ac:dyDescent="0.4">
      <c r="A3439">
        <v>13441</v>
      </c>
      <c r="B3439" t="s">
        <v>8364</v>
      </c>
      <c r="C3439" t="s">
        <v>701</v>
      </c>
    </row>
    <row r="3440" spans="1:3" x14ac:dyDescent="0.4">
      <c r="A3440">
        <v>13442</v>
      </c>
      <c r="B3440" t="s">
        <v>8365</v>
      </c>
      <c r="C3440" t="s">
        <v>2226</v>
      </c>
    </row>
    <row r="3441" spans="1:3" x14ac:dyDescent="0.4">
      <c r="A3441">
        <v>13443</v>
      </c>
      <c r="B3441" t="s">
        <v>8366</v>
      </c>
      <c r="C3441" t="s">
        <v>2226</v>
      </c>
    </row>
    <row r="3442" spans="1:3" x14ac:dyDescent="0.4">
      <c r="A3442">
        <v>13444</v>
      </c>
      <c r="B3442" t="s">
        <v>8367</v>
      </c>
      <c r="C3442" t="s">
        <v>2533</v>
      </c>
    </row>
    <row r="3443" spans="1:3" x14ac:dyDescent="0.4">
      <c r="A3443">
        <v>13445</v>
      </c>
      <c r="B3443" t="s">
        <v>8368</v>
      </c>
      <c r="C3443" t="s">
        <v>830</v>
      </c>
    </row>
    <row r="3444" spans="1:3" x14ac:dyDescent="0.4">
      <c r="A3444">
        <v>13446</v>
      </c>
      <c r="B3444" t="s">
        <v>8369</v>
      </c>
      <c r="C3444" t="s">
        <v>295</v>
      </c>
    </row>
    <row r="3445" spans="1:3" x14ac:dyDescent="0.4">
      <c r="A3445">
        <v>13447</v>
      </c>
      <c r="B3445" t="s">
        <v>8370</v>
      </c>
      <c r="C3445" t="s">
        <v>2309</v>
      </c>
    </row>
    <row r="3446" spans="1:3" x14ac:dyDescent="0.4">
      <c r="A3446">
        <v>13449</v>
      </c>
      <c r="B3446" t="s">
        <v>8371</v>
      </c>
      <c r="C3446" t="s">
        <v>817</v>
      </c>
    </row>
    <row r="3447" spans="1:3" x14ac:dyDescent="0.4">
      <c r="A3447">
        <v>13448</v>
      </c>
      <c r="B3447" t="s">
        <v>2253</v>
      </c>
      <c r="C3447" t="s">
        <v>2253</v>
      </c>
    </row>
    <row r="3448" spans="1:3" x14ac:dyDescent="0.4">
      <c r="A3448">
        <v>13450</v>
      </c>
      <c r="B3448" t="s">
        <v>8372</v>
      </c>
      <c r="C3448" t="s">
        <v>1933</v>
      </c>
    </row>
    <row r="3449" spans="1:3" x14ac:dyDescent="0.4">
      <c r="A3449">
        <v>13451</v>
      </c>
      <c r="B3449" t="s">
        <v>8373</v>
      </c>
      <c r="C3449" t="s">
        <v>2120</v>
      </c>
    </row>
    <row r="3450" spans="1:3" x14ac:dyDescent="0.4">
      <c r="A3450">
        <v>13453</v>
      </c>
      <c r="B3450" t="s">
        <v>8374</v>
      </c>
      <c r="C3450" t="s">
        <v>602</v>
      </c>
    </row>
    <row r="3451" spans="1:3" x14ac:dyDescent="0.4">
      <c r="A3451">
        <v>13452</v>
      </c>
      <c r="B3451" t="s">
        <v>8375</v>
      </c>
      <c r="C3451" t="s">
        <v>824</v>
      </c>
    </row>
    <row r="3452" spans="1:3" x14ac:dyDescent="0.4">
      <c r="A3452">
        <v>13454</v>
      </c>
      <c r="B3452" t="s">
        <v>8376</v>
      </c>
      <c r="C3452" t="s">
        <v>1789</v>
      </c>
    </row>
    <row r="3453" spans="1:3" x14ac:dyDescent="0.4">
      <c r="A3453">
        <v>13455</v>
      </c>
      <c r="B3453" t="s">
        <v>8377</v>
      </c>
      <c r="C3453" t="s">
        <v>1772</v>
      </c>
    </row>
    <row r="3454" spans="1:3" x14ac:dyDescent="0.4">
      <c r="A3454">
        <v>13457</v>
      </c>
      <c r="B3454" t="s">
        <v>8378</v>
      </c>
      <c r="C3454" t="s">
        <v>1900</v>
      </c>
    </row>
    <row r="3455" spans="1:3" x14ac:dyDescent="0.4">
      <c r="A3455">
        <v>13456</v>
      </c>
      <c r="B3455" t="s">
        <v>8379</v>
      </c>
      <c r="C3455" t="s">
        <v>1662</v>
      </c>
    </row>
    <row r="3456" spans="1:3" x14ac:dyDescent="0.4">
      <c r="A3456">
        <v>13458</v>
      </c>
      <c r="B3456" t="s">
        <v>8380</v>
      </c>
      <c r="C3456" t="s">
        <v>1306</v>
      </c>
    </row>
    <row r="3457" spans="1:3" x14ac:dyDescent="0.4">
      <c r="A3457">
        <v>13459</v>
      </c>
      <c r="B3457" t="s">
        <v>8381</v>
      </c>
      <c r="C3457" t="s">
        <v>1794</v>
      </c>
    </row>
    <row r="3458" spans="1:3" x14ac:dyDescent="0.4">
      <c r="A3458">
        <v>13460</v>
      </c>
      <c r="B3458" t="s">
        <v>8382</v>
      </c>
      <c r="C3458" t="s">
        <v>361</v>
      </c>
    </row>
    <row r="3459" spans="1:3" x14ac:dyDescent="0.4">
      <c r="A3459">
        <v>13462</v>
      </c>
      <c r="B3459" t="s">
        <v>8383</v>
      </c>
      <c r="C3459" t="s">
        <v>2027</v>
      </c>
    </row>
    <row r="3460" spans="1:3" x14ac:dyDescent="0.4">
      <c r="A3460">
        <v>13461</v>
      </c>
      <c r="B3460" t="s">
        <v>8384</v>
      </c>
      <c r="C3460" t="s">
        <v>1776</v>
      </c>
    </row>
    <row r="3461" spans="1:3" x14ac:dyDescent="0.4">
      <c r="A3461">
        <v>13463</v>
      </c>
      <c r="B3461" t="s">
        <v>8385</v>
      </c>
      <c r="C3461" t="s">
        <v>1786</v>
      </c>
    </row>
    <row r="3462" spans="1:3" x14ac:dyDescent="0.4">
      <c r="A3462">
        <v>13464</v>
      </c>
      <c r="B3462" t="s">
        <v>8386</v>
      </c>
      <c r="C3462" t="s">
        <v>2615</v>
      </c>
    </row>
    <row r="3463" spans="1:3" x14ac:dyDescent="0.4">
      <c r="A3463">
        <v>13465</v>
      </c>
      <c r="B3463" t="s">
        <v>8387</v>
      </c>
      <c r="C3463" t="s">
        <v>1554</v>
      </c>
    </row>
    <row r="3464" spans="1:3" x14ac:dyDescent="0.4">
      <c r="A3464">
        <v>13466</v>
      </c>
      <c r="B3464" t="s">
        <v>8388</v>
      </c>
      <c r="C3464" t="s">
        <v>830</v>
      </c>
    </row>
    <row r="3465" spans="1:3" x14ac:dyDescent="0.4">
      <c r="A3465">
        <v>13467</v>
      </c>
      <c r="B3465" t="s">
        <v>8389</v>
      </c>
      <c r="C3465" t="s">
        <v>701</v>
      </c>
    </row>
    <row r="3466" spans="1:3" x14ac:dyDescent="0.4">
      <c r="A3466">
        <v>13468</v>
      </c>
      <c r="B3466" t="s">
        <v>8390</v>
      </c>
      <c r="C3466" t="s">
        <v>2541</v>
      </c>
    </row>
    <row r="3467" spans="1:3" x14ac:dyDescent="0.4">
      <c r="A3467">
        <v>13469</v>
      </c>
      <c r="B3467" t="s">
        <v>8391</v>
      </c>
      <c r="C3467" t="s">
        <v>2585</v>
      </c>
    </row>
    <row r="3468" spans="1:3" x14ac:dyDescent="0.4">
      <c r="A3468">
        <v>13470</v>
      </c>
      <c r="B3468" t="s">
        <v>8392</v>
      </c>
      <c r="C3468" t="s">
        <v>497</v>
      </c>
    </row>
    <row r="3469" spans="1:3" x14ac:dyDescent="0.4">
      <c r="A3469">
        <v>13471</v>
      </c>
      <c r="B3469" t="s">
        <v>8393</v>
      </c>
      <c r="C3469" t="s">
        <v>1288</v>
      </c>
    </row>
    <row r="3470" spans="1:3" x14ac:dyDescent="0.4">
      <c r="A3470">
        <v>13473</v>
      </c>
      <c r="B3470" t="s">
        <v>8394</v>
      </c>
      <c r="C3470" t="s">
        <v>612</v>
      </c>
    </row>
    <row r="3471" spans="1:3" x14ac:dyDescent="0.4">
      <c r="A3471">
        <v>13472</v>
      </c>
      <c r="B3471" t="s">
        <v>8395</v>
      </c>
      <c r="C3471" t="s">
        <v>1662</v>
      </c>
    </row>
    <row r="3472" spans="1:3" x14ac:dyDescent="0.4">
      <c r="A3472">
        <v>13474</v>
      </c>
      <c r="B3472" t="s">
        <v>8396</v>
      </c>
      <c r="C3472" t="s">
        <v>1449</v>
      </c>
    </row>
    <row r="3473" spans="1:3" x14ac:dyDescent="0.4">
      <c r="A3473">
        <v>13475</v>
      </c>
      <c r="B3473" t="s">
        <v>8397</v>
      </c>
      <c r="C3473" t="s">
        <v>1666</v>
      </c>
    </row>
    <row r="3474" spans="1:3" x14ac:dyDescent="0.4">
      <c r="A3474">
        <v>13476</v>
      </c>
      <c r="B3474" t="s">
        <v>8398</v>
      </c>
      <c r="C3474" t="s">
        <v>2685</v>
      </c>
    </row>
    <row r="3475" spans="1:3" x14ac:dyDescent="0.4">
      <c r="A3475">
        <v>13478</v>
      </c>
      <c r="B3475" t="s">
        <v>8399</v>
      </c>
      <c r="C3475" t="s">
        <v>2218</v>
      </c>
    </row>
    <row r="3476" spans="1:3" x14ac:dyDescent="0.4">
      <c r="A3476">
        <v>13477</v>
      </c>
      <c r="B3476" t="s">
        <v>8400</v>
      </c>
      <c r="C3476" t="s">
        <v>2113</v>
      </c>
    </row>
    <row r="3477" spans="1:3" x14ac:dyDescent="0.4">
      <c r="A3477">
        <v>13479</v>
      </c>
      <c r="B3477" t="s">
        <v>8401</v>
      </c>
      <c r="C3477" t="s">
        <v>1281</v>
      </c>
    </row>
    <row r="3478" spans="1:3" x14ac:dyDescent="0.4">
      <c r="A3478">
        <v>13480</v>
      </c>
      <c r="B3478" t="s">
        <v>8402</v>
      </c>
      <c r="C3478" t="s">
        <v>608</v>
      </c>
    </row>
    <row r="3479" spans="1:3" x14ac:dyDescent="0.4">
      <c r="A3479">
        <v>13482</v>
      </c>
      <c r="B3479" t="s">
        <v>8403</v>
      </c>
      <c r="C3479" t="s">
        <v>1166</v>
      </c>
    </row>
    <row r="3480" spans="1:3" x14ac:dyDescent="0.4">
      <c r="A3480">
        <v>13481</v>
      </c>
      <c r="B3480" t="s">
        <v>8404</v>
      </c>
      <c r="C3480" t="s">
        <v>499</v>
      </c>
    </row>
    <row r="3481" spans="1:3" x14ac:dyDescent="0.4">
      <c r="A3481">
        <v>13483</v>
      </c>
      <c r="B3481" t="s">
        <v>8405</v>
      </c>
      <c r="C3481" t="s">
        <v>2528</v>
      </c>
    </row>
    <row r="3482" spans="1:3" x14ac:dyDescent="0.4">
      <c r="A3482">
        <v>13484</v>
      </c>
      <c r="B3482" t="s">
        <v>8406</v>
      </c>
      <c r="C3482" t="s">
        <v>2578</v>
      </c>
    </row>
    <row r="3483" spans="1:3" x14ac:dyDescent="0.4">
      <c r="A3483">
        <v>13485</v>
      </c>
      <c r="B3483" t="s">
        <v>8407</v>
      </c>
      <c r="C3483" t="s">
        <v>2216</v>
      </c>
    </row>
    <row r="3484" spans="1:3" x14ac:dyDescent="0.4">
      <c r="A3484">
        <v>13486</v>
      </c>
      <c r="B3484" t="s">
        <v>8408</v>
      </c>
      <c r="C3484" t="s">
        <v>1550</v>
      </c>
    </row>
    <row r="3485" spans="1:3" x14ac:dyDescent="0.4">
      <c r="A3485">
        <v>13487</v>
      </c>
      <c r="B3485" t="s">
        <v>8409</v>
      </c>
      <c r="C3485" t="s">
        <v>2579</v>
      </c>
    </row>
    <row r="3486" spans="1:3" x14ac:dyDescent="0.4">
      <c r="A3486">
        <v>13488</v>
      </c>
      <c r="B3486" t="s">
        <v>8410</v>
      </c>
      <c r="C3486" t="s">
        <v>1910</v>
      </c>
    </row>
    <row r="3487" spans="1:3" x14ac:dyDescent="0.4">
      <c r="A3487">
        <v>13489</v>
      </c>
      <c r="B3487" t="s">
        <v>8411</v>
      </c>
      <c r="C3487" t="s">
        <v>2379</v>
      </c>
    </row>
    <row r="3488" spans="1:3" x14ac:dyDescent="0.4">
      <c r="A3488">
        <v>13490</v>
      </c>
      <c r="B3488" t="s">
        <v>8412</v>
      </c>
      <c r="C3488" t="s">
        <v>82</v>
      </c>
    </row>
    <row r="3489" spans="1:3" x14ac:dyDescent="0.4">
      <c r="A3489">
        <v>13491</v>
      </c>
      <c r="B3489" t="s">
        <v>8413</v>
      </c>
      <c r="C3489" t="s">
        <v>931</v>
      </c>
    </row>
    <row r="3490" spans="1:3" x14ac:dyDescent="0.4">
      <c r="A3490">
        <v>13492</v>
      </c>
      <c r="B3490" t="s">
        <v>8414</v>
      </c>
      <c r="C3490" t="s">
        <v>1776</v>
      </c>
    </row>
    <row r="3491" spans="1:3" x14ac:dyDescent="0.4">
      <c r="A3491">
        <v>13493</v>
      </c>
      <c r="B3491" t="s">
        <v>8415</v>
      </c>
      <c r="C3491" t="s">
        <v>1932</v>
      </c>
    </row>
    <row r="3492" spans="1:3" x14ac:dyDescent="0.4">
      <c r="A3492">
        <v>13494</v>
      </c>
      <c r="B3492" t="s">
        <v>8416</v>
      </c>
      <c r="C3492" t="s">
        <v>2113</v>
      </c>
    </row>
    <row r="3493" spans="1:3" x14ac:dyDescent="0.4">
      <c r="A3493">
        <v>13495</v>
      </c>
      <c r="B3493" t="s">
        <v>8417</v>
      </c>
      <c r="C3493" t="s">
        <v>821</v>
      </c>
    </row>
    <row r="3494" spans="1:3" x14ac:dyDescent="0.4">
      <c r="A3494">
        <v>13496</v>
      </c>
      <c r="B3494" t="s">
        <v>8418</v>
      </c>
      <c r="C3494" t="s">
        <v>297</v>
      </c>
    </row>
    <row r="3495" spans="1:3" x14ac:dyDescent="0.4">
      <c r="A3495">
        <v>13497</v>
      </c>
      <c r="B3495" t="s">
        <v>8419</v>
      </c>
      <c r="C3495" t="s">
        <v>1776</v>
      </c>
    </row>
    <row r="3496" spans="1:3" x14ac:dyDescent="0.4">
      <c r="A3496">
        <v>13498</v>
      </c>
      <c r="B3496" t="s">
        <v>8420</v>
      </c>
      <c r="C3496" t="s">
        <v>2120</v>
      </c>
    </row>
    <row r="3497" spans="1:3" x14ac:dyDescent="0.4">
      <c r="A3497">
        <v>13500</v>
      </c>
      <c r="B3497" t="s">
        <v>8421</v>
      </c>
      <c r="C3497" t="s">
        <v>2120</v>
      </c>
    </row>
    <row r="3498" spans="1:3" x14ac:dyDescent="0.4">
      <c r="A3498">
        <v>13499</v>
      </c>
      <c r="B3498" t="s">
        <v>8422</v>
      </c>
      <c r="C3498" t="s">
        <v>300</v>
      </c>
    </row>
    <row r="3499" spans="1:3" x14ac:dyDescent="0.4">
      <c r="A3499">
        <v>13502</v>
      </c>
      <c r="B3499" t="s">
        <v>8423</v>
      </c>
      <c r="C3499" t="s">
        <v>721</v>
      </c>
    </row>
    <row r="3500" spans="1:3" x14ac:dyDescent="0.4">
      <c r="A3500">
        <v>13501</v>
      </c>
      <c r="B3500" t="s">
        <v>8424</v>
      </c>
      <c r="C3500" t="s">
        <v>431</v>
      </c>
    </row>
    <row r="3501" spans="1:3" x14ac:dyDescent="0.4">
      <c r="A3501">
        <v>13504</v>
      </c>
      <c r="B3501" t="s">
        <v>8425</v>
      </c>
      <c r="C3501" t="s">
        <v>1932</v>
      </c>
    </row>
    <row r="3502" spans="1:3" x14ac:dyDescent="0.4">
      <c r="A3502">
        <v>13503</v>
      </c>
      <c r="B3502" t="s">
        <v>8426</v>
      </c>
      <c r="C3502" t="s">
        <v>1442</v>
      </c>
    </row>
    <row r="3503" spans="1:3" x14ac:dyDescent="0.4">
      <c r="A3503">
        <v>13505</v>
      </c>
      <c r="B3503" t="s">
        <v>8427</v>
      </c>
      <c r="C3503" t="s">
        <v>707</v>
      </c>
    </row>
    <row r="3504" spans="1:3" x14ac:dyDescent="0.4">
      <c r="A3504">
        <v>13506</v>
      </c>
      <c r="B3504" t="s">
        <v>8428</v>
      </c>
      <c r="C3504" t="s">
        <v>2303</v>
      </c>
    </row>
    <row r="3505" spans="1:3" x14ac:dyDescent="0.4">
      <c r="A3505">
        <v>13507</v>
      </c>
      <c r="B3505" t="s">
        <v>8429</v>
      </c>
      <c r="C3505" t="s">
        <v>1431</v>
      </c>
    </row>
    <row r="3506" spans="1:3" x14ac:dyDescent="0.4">
      <c r="A3506">
        <v>13508</v>
      </c>
      <c r="B3506" t="s">
        <v>8430</v>
      </c>
      <c r="C3506" t="s">
        <v>5529</v>
      </c>
    </row>
    <row r="3507" spans="1:3" x14ac:dyDescent="0.4">
      <c r="A3507">
        <v>13509</v>
      </c>
      <c r="B3507" t="s">
        <v>8431</v>
      </c>
      <c r="C3507" t="s">
        <v>608</v>
      </c>
    </row>
    <row r="3508" spans="1:3" x14ac:dyDescent="0.4">
      <c r="A3508">
        <v>13510</v>
      </c>
      <c r="B3508" t="s">
        <v>8432</v>
      </c>
      <c r="C3508" t="s">
        <v>608</v>
      </c>
    </row>
    <row r="3509" spans="1:3" x14ac:dyDescent="0.4">
      <c r="A3509">
        <v>13511</v>
      </c>
      <c r="B3509" t="s">
        <v>8433</v>
      </c>
      <c r="C3509" t="s">
        <v>1442</v>
      </c>
    </row>
    <row r="3510" spans="1:3" x14ac:dyDescent="0.4">
      <c r="A3510">
        <v>13512</v>
      </c>
      <c r="B3510" t="s">
        <v>8434</v>
      </c>
      <c r="C3510" t="s">
        <v>1789</v>
      </c>
    </row>
    <row r="3511" spans="1:3" x14ac:dyDescent="0.4">
      <c r="A3511">
        <v>13513</v>
      </c>
      <c r="B3511" t="s">
        <v>8435</v>
      </c>
      <c r="C3511" t="s">
        <v>2372</v>
      </c>
    </row>
    <row r="3512" spans="1:3" x14ac:dyDescent="0.4">
      <c r="A3512">
        <v>13515</v>
      </c>
      <c r="B3512" t="s">
        <v>8436</v>
      </c>
      <c r="C3512" t="s">
        <v>1439</v>
      </c>
    </row>
    <row r="3513" spans="1:3" x14ac:dyDescent="0.4">
      <c r="A3513">
        <v>13514</v>
      </c>
      <c r="B3513" t="s">
        <v>8437</v>
      </c>
      <c r="C3513" t="s">
        <v>2456</v>
      </c>
    </row>
    <row r="3514" spans="1:3" x14ac:dyDescent="0.4">
      <c r="A3514">
        <v>13517</v>
      </c>
      <c r="B3514" t="s">
        <v>8438</v>
      </c>
      <c r="C3514" t="s">
        <v>1923</v>
      </c>
    </row>
    <row r="3515" spans="1:3" x14ac:dyDescent="0.4">
      <c r="A3515">
        <v>13516</v>
      </c>
      <c r="B3515" t="s">
        <v>8439</v>
      </c>
      <c r="C3515" t="s">
        <v>1294</v>
      </c>
    </row>
    <row r="3516" spans="1:3" x14ac:dyDescent="0.4">
      <c r="A3516">
        <v>13518</v>
      </c>
      <c r="B3516" t="s">
        <v>823</v>
      </c>
      <c r="C3516" t="s">
        <v>823</v>
      </c>
    </row>
    <row r="3517" spans="1:3" x14ac:dyDescent="0.4">
      <c r="A3517">
        <v>13519</v>
      </c>
      <c r="B3517" t="s">
        <v>8440</v>
      </c>
      <c r="C3517" t="s">
        <v>5632</v>
      </c>
    </row>
    <row r="3518" spans="1:3" x14ac:dyDescent="0.4">
      <c r="A3518">
        <v>13520</v>
      </c>
      <c r="B3518" t="s">
        <v>8441</v>
      </c>
      <c r="C3518" t="s">
        <v>1056</v>
      </c>
    </row>
    <row r="3519" spans="1:3" x14ac:dyDescent="0.4">
      <c r="A3519">
        <v>13521</v>
      </c>
      <c r="B3519" t="s">
        <v>8442</v>
      </c>
      <c r="C3519" t="s">
        <v>297</v>
      </c>
    </row>
    <row r="3520" spans="1:3" x14ac:dyDescent="0.4">
      <c r="A3520">
        <v>13522</v>
      </c>
      <c r="B3520" t="s">
        <v>8443</v>
      </c>
      <c r="C3520" t="s">
        <v>1437</v>
      </c>
    </row>
    <row r="3521" spans="1:3" x14ac:dyDescent="0.4">
      <c r="A3521">
        <v>13523</v>
      </c>
      <c r="B3521" t="s">
        <v>8444</v>
      </c>
      <c r="C3521" t="s">
        <v>2375</v>
      </c>
    </row>
    <row r="3522" spans="1:3" x14ac:dyDescent="0.4">
      <c r="A3522">
        <v>13525</v>
      </c>
      <c r="B3522" t="s">
        <v>8445</v>
      </c>
      <c r="C3522" t="s">
        <v>353</v>
      </c>
    </row>
    <row r="3523" spans="1:3" x14ac:dyDescent="0.4">
      <c r="A3523">
        <v>13524</v>
      </c>
      <c r="B3523" t="s">
        <v>8446</v>
      </c>
      <c r="C3523" t="s">
        <v>2245</v>
      </c>
    </row>
    <row r="3524" spans="1:3" x14ac:dyDescent="0.4">
      <c r="A3524">
        <v>13526</v>
      </c>
      <c r="B3524" t="s">
        <v>8447</v>
      </c>
      <c r="C3524" t="s">
        <v>1168</v>
      </c>
    </row>
    <row r="3525" spans="1:3" x14ac:dyDescent="0.4">
      <c r="A3525">
        <v>13528</v>
      </c>
      <c r="B3525" t="s">
        <v>8448</v>
      </c>
      <c r="C3525" t="s">
        <v>610</v>
      </c>
    </row>
    <row r="3526" spans="1:3" x14ac:dyDescent="0.4">
      <c r="A3526">
        <v>13527</v>
      </c>
      <c r="B3526" t="s">
        <v>8449</v>
      </c>
      <c r="C3526" t="s">
        <v>1910</v>
      </c>
    </row>
    <row r="3527" spans="1:3" x14ac:dyDescent="0.4">
      <c r="A3527">
        <v>13529</v>
      </c>
      <c r="B3527" t="s">
        <v>8450</v>
      </c>
      <c r="C3527" t="s">
        <v>1437</v>
      </c>
    </row>
    <row r="3528" spans="1:3" x14ac:dyDescent="0.4">
      <c r="A3528">
        <v>13530</v>
      </c>
      <c r="B3528" t="s">
        <v>8451</v>
      </c>
      <c r="C3528" t="s">
        <v>1776</v>
      </c>
    </row>
    <row r="3529" spans="1:3" x14ac:dyDescent="0.4">
      <c r="A3529">
        <v>13531</v>
      </c>
      <c r="B3529" t="s">
        <v>8452</v>
      </c>
      <c r="C3529" t="s">
        <v>2321</v>
      </c>
    </row>
    <row r="3530" spans="1:3" x14ac:dyDescent="0.4">
      <c r="A3530">
        <v>13533</v>
      </c>
      <c r="B3530" t="s">
        <v>8453</v>
      </c>
      <c r="C3530" t="s">
        <v>1296</v>
      </c>
    </row>
    <row r="3531" spans="1:3" x14ac:dyDescent="0.4">
      <c r="A3531">
        <v>13532</v>
      </c>
      <c r="B3531" t="s">
        <v>8454</v>
      </c>
      <c r="C3531" t="s">
        <v>297</v>
      </c>
    </row>
    <row r="3532" spans="1:3" x14ac:dyDescent="0.4">
      <c r="A3532">
        <v>13534</v>
      </c>
      <c r="B3532" t="s">
        <v>8455</v>
      </c>
      <c r="C3532" t="s">
        <v>2115</v>
      </c>
    </row>
    <row r="3533" spans="1:3" x14ac:dyDescent="0.4">
      <c r="A3533">
        <v>13535</v>
      </c>
      <c r="B3533" t="s">
        <v>8456</v>
      </c>
      <c r="C3533" t="s">
        <v>1789</v>
      </c>
    </row>
    <row r="3534" spans="1:3" x14ac:dyDescent="0.4">
      <c r="A3534">
        <v>13536</v>
      </c>
      <c r="B3534" t="s">
        <v>8457</v>
      </c>
      <c r="C3534" t="s">
        <v>927</v>
      </c>
    </row>
    <row r="3535" spans="1:3" x14ac:dyDescent="0.4">
      <c r="A3535">
        <v>13538</v>
      </c>
      <c r="B3535" t="s">
        <v>8458</v>
      </c>
      <c r="C3535" t="s">
        <v>2234</v>
      </c>
    </row>
    <row r="3536" spans="1:3" x14ac:dyDescent="0.4">
      <c r="A3536">
        <v>13537</v>
      </c>
      <c r="B3536" t="s">
        <v>8459</v>
      </c>
      <c r="C3536" t="s">
        <v>1910</v>
      </c>
    </row>
    <row r="3537" spans="1:3" x14ac:dyDescent="0.4">
      <c r="A3537">
        <v>13539</v>
      </c>
      <c r="B3537" t="s">
        <v>8460</v>
      </c>
      <c r="C3537" t="s">
        <v>1677</v>
      </c>
    </row>
    <row r="3538" spans="1:3" x14ac:dyDescent="0.4">
      <c r="A3538">
        <v>13540</v>
      </c>
      <c r="B3538" t="s">
        <v>8461</v>
      </c>
      <c r="C3538" t="s">
        <v>931</v>
      </c>
    </row>
    <row r="3539" spans="1:3" x14ac:dyDescent="0.4">
      <c r="A3539">
        <v>13541</v>
      </c>
      <c r="B3539" t="s">
        <v>8462</v>
      </c>
      <c r="C3539" t="s">
        <v>1787</v>
      </c>
    </row>
    <row r="3540" spans="1:3" x14ac:dyDescent="0.4">
      <c r="A3540">
        <v>13542</v>
      </c>
      <c r="B3540" t="s">
        <v>8463</v>
      </c>
      <c r="C3540" t="s">
        <v>1776</v>
      </c>
    </row>
    <row r="3541" spans="1:3" x14ac:dyDescent="0.4">
      <c r="A3541">
        <v>13543</v>
      </c>
      <c r="B3541" t="s">
        <v>8464</v>
      </c>
      <c r="C3541" t="s">
        <v>349</v>
      </c>
    </row>
    <row r="3542" spans="1:3" x14ac:dyDescent="0.4">
      <c r="A3542">
        <v>13545</v>
      </c>
      <c r="B3542" t="s">
        <v>8465</v>
      </c>
      <c r="C3542" t="s">
        <v>300</v>
      </c>
    </row>
    <row r="3543" spans="1:3" x14ac:dyDescent="0.4">
      <c r="A3543">
        <v>13544</v>
      </c>
      <c r="B3543" t="s">
        <v>8466</v>
      </c>
      <c r="C3543" t="s">
        <v>1776</v>
      </c>
    </row>
    <row r="3544" spans="1:3" x14ac:dyDescent="0.4">
      <c r="A3544">
        <v>13546</v>
      </c>
      <c r="B3544" t="s">
        <v>8467</v>
      </c>
      <c r="C3544" t="s">
        <v>1775</v>
      </c>
    </row>
    <row r="3545" spans="1:3" x14ac:dyDescent="0.4">
      <c r="A3545">
        <v>13548</v>
      </c>
      <c r="B3545" t="s">
        <v>8468</v>
      </c>
      <c r="C3545" t="s">
        <v>1667</v>
      </c>
    </row>
    <row r="3546" spans="1:3" x14ac:dyDescent="0.4">
      <c r="A3546">
        <v>13547</v>
      </c>
      <c r="B3546" t="s">
        <v>8469</v>
      </c>
      <c r="C3546" t="s">
        <v>1667</v>
      </c>
    </row>
    <row r="3547" spans="1:3" x14ac:dyDescent="0.4">
      <c r="A3547">
        <v>13549</v>
      </c>
      <c r="B3547" t="s">
        <v>8470</v>
      </c>
      <c r="C3547" t="s">
        <v>1438</v>
      </c>
    </row>
    <row r="3548" spans="1:3" x14ac:dyDescent="0.4">
      <c r="A3548">
        <v>13550</v>
      </c>
      <c r="B3548" t="s">
        <v>8471</v>
      </c>
      <c r="C3548" t="s">
        <v>2454</v>
      </c>
    </row>
    <row r="3549" spans="1:3" x14ac:dyDescent="0.4">
      <c r="A3549">
        <v>13551</v>
      </c>
      <c r="B3549" t="s">
        <v>8472</v>
      </c>
      <c r="C3549" t="s">
        <v>1776</v>
      </c>
    </row>
    <row r="3550" spans="1:3" x14ac:dyDescent="0.4">
      <c r="A3550">
        <v>13552</v>
      </c>
      <c r="B3550" t="s">
        <v>8473</v>
      </c>
      <c r="C3550" t="s">
        <v>2115</v>
      </c>
    </row>
    <row r="3551" spans="1:3" x14ac:dyDescent="0.4">
      <c r="A3551">
        <v>13553</v>
      </c>
      <c r="B3551" t="s">
        <v>8474</v>
      </c>
      <c r="C3551" t="s">
        <v>1789</v>
      </c>
    </row>
    <row r="3552" spans="1:3" x14ac:dyDescent="0.4">
      <c r="A3552">
        <v>13554</v>
      </c>
      <c r="B3552" t="s">
        <v>8475</v>
      </c>
      <c r="C3552" t="s">
        <v>2218</v>
      </c>
    </row>
    <row r="3553" spans="1:3" x14ac:dyDescent="0.4">
      <c r="A3553">
        <v>13555</v>
      </c>
      <c r="B3553" t="s">
        <v>8476</v>
      </c>
      <c r="C3553" t="s">
        <v>1674</v>
      </c>
    </row>
    <row r="3554" spans="1:3" x14ac:dyDescent="0.4">
      <c r="A3554">
        <v>13557</v>
      </c>
      <c r="B3554" t="s">
        <v>8477</v>
      </c>
      <c r="C3554" t="s">
        <v>2379</v>
      </c>
    </row>
    <row r="3555" spans="1:3" x14ac:dyDescent="0.4">
      <c r="A3555">
        <v>13556</v>
      </c>
      <c r="B3555" t="s">
        <v>8478</v>
      </c>
      <c r="C3555" t="s">
        <v>926</v>
      </c>
    </row>
    <row r="3556" spans="1:3" x14ac:dyDescent="0.4">
      <c r="A3556">
        <v>13558</v>
      </c>
      <c r="B3556" t="s">
        <v>8479</v>
      </c>
      <c r="C3556" t="s">
        <v>2120</v>
      </c>
    </row>
    <row r="3557" spans="1:3" x14ac:dyDescent="0.4">
      <c r="A3557">
        <v>13560</v>
      </c>
      <c r="B3557" t="s">
        <v>8480</v>
      </c>
      <c r="C3557" t="s">
        <v>5632</v>
      </c>
    </row>
    <row r="3558" spans="1:3" x14ac:dyDescent="0.4">
      <c r="A3558">
        <v>13561</v>
      </c>
      <c r="B3558" t="s">
        <v>8481</v>
      </c>
      <c r="C3558" t="s">
        <v>1788</v>
      </c>
    </row>
    <row r="3559" spans="1:3" x14ac:dyDescent="0.4">
      <c r="A3559">
        <v>13559</v>
      </c>
      <c r="B3559" t="s">
        <v>8482</v>
      </c>
      <c r="C3559" t="s">
        <v>1059</v>
      </c>
    </row>
    <row r="3560" spans="1:3" x14ac:dyDescent="0.4">
      <c r="A3560">
        <v>13562</v>
      </c>
      <c r="B3560" t="s">
        <v>8483</v>
      </c>
      <c r="C3560" t="s">
        <v>2034</v>
      </c>
    </row>
    <row r="3561" spans="1:3" x14ac:dyDescent="0.4">
      <c r="A3561">
        <v>13563</v>
      </c>
      <c r="B3561" t="s">
        <v>8484</v>
      </c>
      <c r="C3561" t="s">
        <v>931</v>
      </c>
    </row>
    <row r="3562" spans="1:3" x14ac:dyDescent="0.4">
      <c r="A3562">
        <v>13564</v>
      </c>
      <c r="B3562" t="s">
        <v>8485</v>
      </c>
      <c r="C3562" t="s">
        <v>822</v>
      </c>
    </row>
    <row r="3563" spans="1:3" x14ac:dyDescent="0.4">
      <c r="A3563">
        <v>13566</v>
      </c>
      <c r="B3563" t="s">
        <v>8486</v>
      </c>
      <c r="C3563" t="s">
        <v>1437</v>
      </c>
    </row>
    <row r="3564" spans="1:3" x14ac:dyDescent="0.4">
      <c r="A3564">
        <v>13565</v>
      </c>
      <c r="B3564" t="s">
        <v>8487</v>
      </c>
      <c r="C3564" t="s">
        <v>822</v>
      </c>
    </row>
    <row r="3565" spans="1:3" x14ac:dyDescent="0.4">
      <c r="A3565">
        <v>13567</v>
      </c>
      <c r="B3565" t="s">
        <v>8488</v>
      </c>
      <c r="C3565" t="s">
        <v>1052</v>
      </c>
    </row>
    <row r="3566" spans="1:3" x14ac:dyDescent="0.4">
      <c r="A3566">
        <v>13568</v>
      </c>
      <c r="B3566" t="s">
        <v>8489</v>
      </c>
      <c r="C3566" t="s">
        <v>931</v>
      </c>
    </row>
    <row r="3567" spans="1:3" x14ac:dyDescent="0.4">
      <c r="A3567">
        <v>13569</v>
      </c>
      <c r="B3567" t="s">
        <v>8490</v>
      </c>
      <c r="C3567" t="s">
        <v>2617</v>
      </c>
    </row>
    <row r="3568" spans="1:3" x14ac:dyDescent="0.4">
      <c r="A3568">
        <v>13571</v>
      </c>
      <c r="B3568" t="s">
        <v>8491</v>
      </c>
      <c r="C3568" t="s">
        <v>2662</v>
      </c>
    </row>
    <row r="3569" spans="1:3" x14ac:dyDescent="0.4">
      <c r="A3569">
        <v>13570</v>
      </c>
      <c r="B3569" t="s">
        <v>8492</v>
      </c>
      <c r="C3569" t="s">
        <v>2115</v>
      </c>
    </row>
    <row r="3570" spans="1:3" x14ac:dyDescent="0.4">
      <c r="A3570">
        <v>13572</v>
      </c>
      <c r="B3570" t="s">
        <v>8493</v>
      </c>
      <c r="C3570" t="s">
        <v>2645</v>
      </c>
    </row>
    <row r="3571" spans="1:3" x14ac:dyDescent="0.4">
      <c r="A3571">
        <v>13573</v>
      </c>
      <c r="B3571" t="s">
        <v>8494</v>
      </c>
      <c r="C3571" t="s">
        <v>1566</v>
      </c>
    </row>
    <row r="3572" spans="1:3" x14ac:dyDescent="0.4">
      <c r="A3572">
        <v>13574</v>
      </c>
      <c r="B3572" t="s">
        <v>8495</v>
      </c>
      <c r="C3572" t="s">
        <v>2109</v>
      </c>
    </row>
    <row r="3573" spans="1:3" x14ac:dyDescent="0.4">
      <c r="A3573">
        <v>13576</v>
      </c>
      <c r="B3573" t="s">
        <v>8496</v>
      </c>
      <c r="C3573" t="s">
        <v>1776</v>
      </c>
    </row>
    <row r="3574" spans="1:3" x14ac:dyDescent="0.4">
      <c r="A3574">
        <v>13575</v>
      </c>
      <c r="B3574" t="s">
        <v>8497</v>
      </c>
      <c r="C3574" t="s">
        <v>8498</v>
      </c>
    </row>
    <row r="3575" spans="1:3" x14ac:dyDescent="0.4">
      <c r="A3575">
        <v>13577</v>
      </c>
      <c r="B3575" t="s">
        <v>8499</v>
      </c>
      <c r="C3575" t="s">
        <v>1789</v>
      </c>
    </row>
    <row r="3576" spans="1:3" x14ac:dyDescent="0.4">
      <c r="A3576">
        <v>13578</v>
      </c>
      <c r="B3576" t="s">
        <v>8500</v>
      </c>
      <c r="C3576" t="s">
        <v>2309</v>
      </c>
    </row>
    <row r="3577" spans="1:3" x14ac:dyDescent="0.4">
      <c r="A3577">
        <v>13579</v>
      </c>
      <c r="B3577" t="s">
        <v>8501</v>
      </c>
      <c r="C3577" t="s">
        <v>1910</v>
      </c>
    </row>
    <row r="3578" spans="1:3" x14ac:dyDescent="0.4">
      <c r="A3578">
        <v>13580</v>
      </c>
      <c r="B3578" t="s">
        <v>8502</v>
      </c>
      <c r="C3578" t="s">
        <v>2115</v>
      </c>
    </row>
    <row r="3579" spans="1:3" x14ac:dyDescent="0.4">
      <c r="A3579">
        <v>13581</v>
      </c>
      <c r="B3579" t="s">
        <v>8503</v>
      </c>
      <c r="C3579" t="s">
        <v>5183</v>
      </c>
    </row>
    <row r="3580" spans="1:3" x14ac:dyDescent="0.4">
      <c r="A3580">
        <v>13582</v>
      </c>
      <c r="B3580" t="s">
        <v>8504</v>
      </c>
      <c r="C3580" t="s">
        <v>1036</v>
      </c>
    </row>
    <row r="3581" spans="1:3" x14ac:dyDescent="0.4">
      <c r="A3581">
        <v>13583</v>
      </c>
      <c r="B3581" t="s">
        <v>8505</v>
      </c>
      <c r="C3581" t="s">
        <v>2109</v>
      </c>
    </row>
    <row r="3582" spans="1:3" x14ac:dyDescent="0.4">
      <c r="A3582">
        <v>13584</v>
      </c>
      <c r="B3582" t="s">
        <v>8506</v>
      </c>
      <c r="C3582" t="s">
        <v>701</v>
      </c>
    </row>
    <row r="3583" spans="1:3" x14ac:dyDescent="0.4">
      <c r="A3583">
        <v>13585</v>
      </c>
      <c r="B3583" t="s">
        <v>8507</v>
      </c>
      <c r="C3583" t="s">
        <v>1662</v>
      </c>
    </row>
    <row r="3584" spans="1:3" x14ac:dyDescent="0.4">
      <c r="A3584">
        <v>13586</v>
      </c>
      <c r="B3584" t="s">
        <v>8508</v>
      </c>
      <c r="C3584" t="s">
        <v>2218</v>
      </c>
    </row>
    <row r="3585" spans="1:3" x14ac:dyDescent="0.4">
      <c r="A3585">
        <v>13587</v>
      </c>
      <c r="B3585" t="s">
        <v>8509</v>
      </c>
      <c r="C3585" t="s">
        <v>293</v>
      </c>
    </row>
    <row r="3586" spans="1:3" x14ac:dyDescent="0.4">
      <c r="A3586">
        <v>13589</v>
      </c>
      <c r="B3586" t="s">
        <v>8510</v>
      </c>
      <c r="C3586" t="s">
        <v>2221</v>
      </c>
    </row>
    <row r="3587" spans="1:3" x14ac:dyDescent="0.4">
      <c r="A3587">
        <v>13588</v>
      </c>
      <c r="B3587" t="s">
        <v>8511</v>
      </c>
      <c r="C3587" t="s">
        <v>361</v>
      </c>
    </row>
    <row r="3588" spans="1:3" x14ac:dyDescent="0.4">
      <c r="A3588">
        <v>13590</v>
      </c>
      <c r="B3588" t="s">
        <v>8512</v>
      </c>
      <c r="C3588" t="s">
        <v>1776</v>
      </c>
    </row>
    <row r="3589" spans="1:3" x14ac:dyDescent="0.4">
      <c r="A3589">
        <v>13592</v>
      </c>
      <c r="B3589" t="s">
        <v>8513</v>
      </c>
      <c r="C3589" t="s">
        <v>2226</v>
      </c>
    </row>
    <row r="3590" spans="1:3" x14ac:dyDescent="0.4">
      <c r="A3590">
        <v>13591</v>
      </c>
      <c r="B3590" t="s">
        <v>8514</v>
      </c>
      <c r="C3590" t="s">
        <v>2306</v>
      </c>
    </row>
    <row r="3591" spans="1:3" x14ac:dyDescent="0.4">
      <c r="A3591">
        <v>13593</v>
      </c>
      <c r="B3591" t="s">
        <v>8515</v>
      </c>
      <c r="C3591" t="s">
        <v>2526</v>
      </c>
    </row>
    <row r="3592" spans="1:3" x14ac:dyDescent="0.4">
      <c r="A3592">
        <v>13595</v>
      </c>
      <c r="B3592" t="s">
        <v>2237</v>
      </c>
      <c r="C3592" t="s">
        <v>2237</v>
      </c>
    </row>
    <row r="3593" spans="1:3" x14ac:dyDescent="0.4">
      <c r="A3593">
        <v>13594</v>
      </c>
      <c r="B3593" t="s">
        <v>8516</v>
      </c>
      <c r="C3593" t="s">
        <v>1775</v>
      </c>
    </row>
    <row r="3594" spans="1:3" x14ac:dyDescent="0.4">
      <c r="A3594">
        <v>13596</v>
      </c>
      <c r="B3594" t="s">
        <v>8517</v>
      </c>
      <c r="C3594" t="s">
        <v>1900</v>
      </c>
    </row>
    <row r="3595" spans="1:3" x14ac:dyDescent="0.4">
      <c r="A3595">
        <v>13597</v>
      </c>
      <c r="B3595" t="s">
        <v>8518</v>
      </c>
      <c r="C3595" t="s">
        <v>2663</v>
      </c>
    </row>
    <row r="3596" spans="1:3" x14ac:dyDescent="0.4">
      <c r="A3596">
        <v>13598</v>
      </c>
      <c r="B3596" t="s">
        <v>8519</v>
      </c>
      <c r="C3596" t="s">
        <v>1905</v>
      </c>
    </row>
    <row r="3597" spans="1:3" x14ac:dyDescent="0.4">
      <c r="A3597">
        <v>13599</v>
      </c>
      <c r="B3597" t="s">
        <v>8520</v>
      </c>
      <c r="C3597" t="s">
        <v>2542</v>
      </c>
    </row>
    <row r="3598" spans="1:3" x14ac:dyDescent="0.4">
      <c r="A3598">
        <v>13600</v>
      </c>
      <c r="B3598" t="s">
        <v>8521</v>
      </c>
      <c r="C3598" t="s">
        <v>934</v>
      </c>
    </row>
    <row r="3599" spans="1:3" x14ac:dyDescent="0.4">
      <c r="A3599">
        <v>13601</v>
      </c>
      <c r="B3599" t="s">
        <v>8522</v>
      </c>
      <c r="C3599" t="s">
        <v>1554</v>
      </c>
    </row>
    <row r="3600" spans="1:3" x14ac:dyDescent="0.4">
      <c r="A3600">
        <v>13603</v>
      </c>
      <c r="B3600" t="s">
        <v>8523</v>
      </c>
      <c r="C3600" t="s">
        <v>1799</v>
      </c>
    </row>
    <row r="3601" spans="1:3" x14ac:dyDescent="0.4">
      <c r="A3601">
        <v>13602</v>
      </c>
      <c r="B3601" t="s">
        <v>8524</v>
      </c>
      <c r="C3601" t="s">
        <v>705</v>
      </c>
    </row>
    <row r="3602" spans="1:3" x14ac:dyDescent="0.4">
      <c r="A3602">
        <v>13605</v>
      </c>
      <c r="B3602" t="s">
        <v>8525</v>
      </c>
      <c r="C3602" t="s">
        <v>2228</v>
      </c>
    </row>
    <row r="3603" spans="1:3" x14ac:dyDescent="0.4">
      <c r="A3603">
        <v>13604</v>
      </c>
      <c r="B3603" t="s">
        <v>8526</v>
      </c>
      <c r="C3603" t="s">
        <v>2219</v>
      </c>
    </row>
    <row r="3604" spans="1:3" x14ac:dyDescent="0.4">
      <c r="A3604">
        <v>13606</v>
      </c>
      <c r="B3604" t="s">
        <v>8527</v>
      </c>
      <c r="C3604" t="s">
        <v>1775</v>
      </c>
    </row>
    <row r="3605" spans="1:3" x14ac:dyDescent="0.4">
      <c r="A3605">
        <v>13607</v>
      </c>
      <c r="B3605" t="s">
        <v>8528</v>
      </c>
      <c r="C3605" t="s">
        <v>1165</v>
      </c>
    </row>
    <row r="3606" spans="1:3" x14ac:dyDescent="0.4">
      <c r="A3606">
        <v>13608</v>
      </c>
      <c r="B3606" t="s">
        <v>8529</v>
      </c>
      <c r="C3606" t="s">
        <v>1449</v>
      </c>
    </row>
    <row r="3607" spans="1:3" x14ac:dyDescent="0.4">
      <c r="A3607">
        <v>13609</v>
      </c>
      <c r="B3607" t="s">
        <v>8530</v>
      </c>
      <c r="C3607" t="s">
        <v>2459</v>
      </c>
    </row>
    <row r="3608" spans="1:3" x14ac:dyDescent="0.4">
      <c r="A3608">
        <v>13610</v>
      </c>
      <c r="B3608" t="s">
        <v>8531</v>
      </c>
      <c r="C3608" t="s">
        <v>2381</v>
      </c>
    </row>
    <row r="3609" spans="1:3" x14ac:dyDescent="0.4">
      <c r="A3609">
        <v>13611</v>
      </c>
      <c r="B3609" t="s">
        <v>8532</v>
      </c>
      <c r="C3609" t="s">
        <v>2299</v>
      </c>
    </row>
    <row r="3610" spans="1:3" x14ac:dyDescent="0.4">
      <c r="A3610">
        <v>13612</v>
      </c>
      <c r="B3610" t="s">
        <v>8533</v>
      </c>
      <c r="C3610" t="s">
        <v>1181</v>
      </c>
    </row>
    <row r="3611" spans="1:3" x14ac:dyDescent="0.4">
      <c r="A3611">
        <v>13614</v>
      </c>
      <c r="B3611" t="s">
        <v>8534</v>
      </c>
      <c r="C3611" t="s">
        <v>1802</v>
      </c>
    </row>
    <row r="3612" spans="1:3" x14ac:dyDescent="0.4">
      <c r="A3612">
        <v>13613</v>
      </c>
      <c r="B3612" t="s">
        <v>8535</v>
      </c>
      <c r="C3612" t="s">
        <v>1912</v>
      </c>
    </row>
    <row r="3613" spans="1:3" x14ac:dyDescent="0.4">
      <c r="A3613">
        <v>13615</v>
      </c>
      <c r="B3613" t="s">
        <v>2471</v>
      </c>
      <c r="C3613" t="s">
        <v>2471</v>
      </c>
    </row>
    <row r="3614" spans="1:3" x14ac:dyDescent="0.4">
      <c r="A3614">
        <v>13616</v>
      </c>
      <c r="B3614" t="s">
        <v>2376</v>
      </c>
      <c r="C3614" t="s">
        <v>2376</v>
      </c>
    </row>
    <row r="3615" spans="1:3" x14ac:dyDescent="0.4">
      <c r="A3615">
        <v>13617</v>
      </c>
      <c r="B3615" t="s">
        <v>8536</v>
      </c>
      <c r="C3615" t="s">
        <v>1311</v>
      </c>
    </row>
    <row r="3616" spans="1:3" x14ac:dyDescent="0.4">
      <c r="A3616">
        <v>13618</v>
      </c>
      <c r="B3616" t="s">
        <v>8537</v>
      </c>
      <c r="C3616" t="s">
        <v>1660</v>
      </c>
    </row>
    <row r="3617" spans="1:3" x14ac:dyDescent="0.4">
      <c r="A3617">
        <v>13619</v>
      </c>
      <c r="B3617" t="s">
        <v>8538</v>
      </c>
      <c r="C3617" t="s">
        <v>1905</v>
      </c>
    </row>
    <row r="3618" spans="1:3" x14ac:dyDescent="0.4">
      <c r="A3618">
        <v>13620</v>
      </c>
      <c r="B3618" t="s">
        <v>8539</v>
      </c>
      <c r="C3618" t="s">
        <v>1776</v>
      </c>
    </row>
    <row r="3619" spans="1:3" x14ac:dyDescent="0.4">
      <c r="A3619">
        <v>13621</v>
      </c>
      <c r="B3619" t="s">
        <v>8540</v>
      </c>
      <c r="C3619" t="s">
        <v>1913</v>
      </c>
    </row>
    <row r="3620" spans="1:3" x14ac:dyDescent="0.4">
      <c r="A3620">
        <v>13623</v>
      </c>
      <c r="B3620" t="s">
        <v>8541</v>
      </c>
      <c r="C3620" t="s">
        <v>293</v>
      </c>
    </row>
    <row r="3621" spans="1:3" x14ac:dyDescent="0.4">
      <c r="A3621">
        <v>13622</v>
      </c>
      <c r="B3621" t="s">
        <v>8542</v>
      </c>
      <c r="C3621" t="s">
        <v>606</v>
      </c>
    </row>
    <row r="3622" spans="1:3" x14ac:dyDescent="0.4">
      <c r="A3622">
        <v>13624</v>
      </c>
      <c r="B3622" t="s">
        <v>8543</v>
      </c>
      <c r="C3622" t="s">
        <v>517</v>
      </c>
    </row>
    <row r="3623" spans="1:3" x14ac:dyDescent="0.4">
      <c r="A3623">
        <v>13625</v>
      </c>
      <c r="B3623" t="s">
        <v>8544</v>
      </c>
      <c r="C3623" t="s">
        <v>2306</v>
      </c>
    </row>
    <row r="3624" spans="1:3" x14ac:dyDescent="0.4">
      <c r="A3624">
        <v>13627</v>
      </c>
      <c r="B3624" t="s">
        <v>8545</v>
      </c>
      <c r="C3624" t="s">
        <v>927</v>
      </c>
    </row>
    <row r="3625" spans="1:3" x14ac:dyDescent="0.4">
      <c r="A3625">
        <v>13626</v>
      </c>
      <c r="B3625" t="s">
        <v>8546</v>
      </c>
      <c r="C3625" t="s">
        <v>2221</v>
      </c>
    </row>
    <row r="3626" spans="1:3" x14ac:dyDescent="0.4">
      <c r="A3626">
        <v>13628</v>
      </c>
      <c r="B3626" t="s">
        <v>8547</v>
      </c>
      <c r="C3626" t="s">
        <v>1305</v>
      </c>
    </row>
    <row r="3627" spans="1:3" x14ac:dyDescent="0.4">
      <c r="A3627">
        <v>13629</v>
      </c>
      <c r="B3627" t="s">
        <v>8548</v>
      </c>
      <c r="C3627" t="s">
        <v>1160</v>
      </c>
    </row>
    <row r="3628" spans="1:3" x14ac:dyDescent="0.4">
      <c r="A3628">
        <v>13630</v>
      </c>
      <c r="B3628" t="s">
        <v>8549</v>
      </c>
      <c r="C3628" t="s">
        <v>931</v>
      </c>
    </row>
    <row r="3629" spans="1:3" x14ac:dyDescent="0.4">
      <c r="A3629">
        <v>13631</v>
      </c>
      <c r="B3629" t="s">
        <v>8550</v>
      </c>
      <c r="C3629" t="s">
        <v>927</v>
      </c>
    </row>
    <row r="3630" spans="1:3" x14ac:dyDescent="0.4">
      <c r="A3630">
        <v>13632</v>
      </c>
      <c r="B3630" t="s">
        <v>8551</v>
      </c>
      <c r="C3630" t="s">
        <v>8197</v>
      </c>
    </row>
    <row r="3631" spans="1:3" x14ac:dyDescent="0.4">
      <c r="A3631">
        <v>13633</v>
      </c>
      <c r="B3631" t="s">
        <v>8552</v>
      </c>
      <c r="C3631" t="s">
        <v>707</v>
      </c>
    </row>
    <row r="3632" spans="1:3" x14ac:dyDescent="0.4">
      <c r="A3632">
        <v>13634</v>
      </c>
      <c r="B3632" t="s">
        <v>8553</v>
      </c>
      <c r="C3632" t="s">
        <v>827</v>
      </c>
    </row>
    <row r="3633" spans="1:3" x14ac:dyDescent="0.4">
      <c r="A3633">
        <v>13635</v>
      </c>
      <c r="B3633" t="s">
        <v>8554</v>
      </c>
      <c r="C3633" t="s">
        <v>828</v>
      </c>
    </row>
    <row r="3634" spans="1:3" x14ac:dyDescent="0.4">
      <c r="A3634">
        <v>13636</v>
      </c>
      <c r="B3634" t="s">
        <v>8555</v>
      </c>
      <c r="C3634" t="s">
        <v>927</v>
      </c>
    </row>
    <row r="3635" spans="1:3" x14ac:dyDescent="0.4">
      <c r="A3635">
        <v>13637</v>
      </c>
      <c r="B3635" t="s">
        <v>8556</v>
      </c>
      <c r="C3635" t="s">
        <v>610</v>
      </c>
    </row>
    <row r="3636" spans="1:3" x14ac:dyDescent="0.4">
      <c r="A3636">
        <v>13638</v>
      </c>
      <c r="B3636" t="s">
        <v>8557</v>
      </c>
      <c r="C3636" t="s">
        <v>2529</v>
      </c>
    </row>
    <row r="3637" spans="1:3" x14ac:dyDescent="0.4">
      <c r="A3637">
        <v>13639</v>
      </c>
      <c r="B3637" t="s">
        <v>8558</v>
      </c>
      <c r="C3637" t="s">
        <v>1902</v>
      </c>
    </row>
    <row r="3638" spans="1:3" x14ac:dyDescent="0.4">
      <c r="A3638">
        <v>13640</v>
      </c>
      <c r="B3638" t="s">
        <v>8559</v>
      </c>
      <c r="C3638" t="s">
        <v>349</v>
      </c>
    </row>
    <row r="3639" spans="1:3" x14ac:dyDescent="0.4">
      <c r="A3639">
        <v>13641</v>
      </c>
      <c r="B3639" t="s">
        <v>8560</v>
      </c>
      <c r="C3639" t="s">
        <v>497</v>
      </c>
    </row>
    <row r="3640" spans="1:3" x14ac:dyDescent="0.4">
      <c r="A3640">
        <v>13642</v>
      </c>
      <c r="B3640" t="s">
        <v>8561</v>
      </c>
      <c r="C3640" t="s">
        <v>927</v>
      </c>
    </row>
    <row r="3641" spans="1:3" x14ac:dyDescent="0.4">
      <c r="A3641">
        <v>13643</v>
      </c>
      <c r="B3641" t="s">
        <v>8562</v>
      </c>
      <c r="C3641" t="s">
        <v>2229</v>
      </c>
    </row>
    <row r="3642" spans="1:3" x14ac:dyDescent="0.4">
      <c r="A3642">
        <v>13644</v>
      </c>
      <c r="B3642" t="s">
        <v>8563</v>
      </c>
      <c r="C3642" t="s">
        <v>232</v>
      </c>
    </row>
    <row r="3643" spans="1:3" x14ac:dyDescent="0.4">
      <c r="A3643">
        <v>13645</v>
      </c>
      <c r="B3643" t="s">
        <v>8564</v>
      </c>
      <c r="C3643" t="s">
        <v>710</v>
      </c>
    </row>
    <row r="3644" spans="1:3" x14ac:dyDescent="0.4">
      <c r="A3644">
        <v>13647</v>
      </c>
      <c r="B3644" t="s">
        <v>8565</v>
      </c>
      <c r="C3644" t="s">
        <v>943</v>
      </c>
    </row>
    <row r="3645" spans="1:3" x14ac:dyDescent="0.4">
      <c r="A3645">
        <v>13646</v>
      </c>
      <c r="B3645" t="s">
        <v>8566</v>
      </c>
      <c r="C3645" t="s">
        <v>1180</v>
      </c>
    </row>
    <row r="3646" spans="1:3" x14ac:dyDescent="0.4">
      <c r="A3646">
        <v>13649</v>
      </c>
      <c r="B3646" t="s">
        <v>8567</v>
      </c>
      <c r="C3646" t="s">
        <v>1160</v>
      </c>
    </row>
    <row r="3647" spans="1:3" x14ac:dyDescent="0.4">
      <c r="A3647">
        <v>13648</v>
      </c>
      <c r="B3647" t="s">
        <v>8568</v>
      </c>
      <c r="C3647" t="s">
        <v>1437</v>
      </c>
    </row>
    <row r="3648" spans="1:3" x14ac:dyDescent="0.4">
      <c r="A3648">
        <v>13651</v>
      </c>
      <c r="B3648" t="s">
        <v>8569</v>
      </c>
      <c r="C3648" t="s">
        <v>2579</v>
      </c>
    </row>
    <row r="3649" spans="1:3" x14ac:dyDescent="0.4">
      <c r="A3649">
        <v>13650</v>
      </c>
      <c r="B3649" t="s">
        <v>8570</v>
      </c>
      <c r="C3649" t="s">
        <v>5529</v>
      </c>
    </row>
    <row r="3650" spans="1:3" x14ac:dyDescent="0.4">
      <c r="A3650">
        <v>13652</v>
      </c>
      <c r="B3650" t="s">
        <v>8571</v>
      </c>
      <c r="C3650" t="s">
        <v>2147</v>
      </c>
    </row>
    <row r="3651" spans="1:3" x14ac:dyDescent="0.4">
      <c r="A3651">
        <v>13653</v>
      </c>
      <c r="B3651" t="s">
        <v>8572</v>
      </c>
      <c r="C3651" t="s">
        <v>1430</v>
      </c>
    </row>
    <row r="3652" spans="1:3" x14ac:dyDescent="0.4">
      <c r="A3652">
        <v>13654</v>
      </c>
      <c r="B3652" t="s">
        <v>8573</v>
      </c>
      <c r="C3652" t="s">
        <v>2243</v>
      </c>
    </row>
    <row r="3653" spans="1:3" x14ac:dyDescent="0.4">
      <c r="A3653">
        <v>13655</v>
      </c>
      <c r="B3653" t="s">
        <v>8574</v>
      </c>
      <c r="C3653" t="s">
        <v>2243</v>
      </c>
    </row>
    <row r="3654" spans="1:3" x14ac:dyDescent="0.4">
      <c r="A3654">
        <v>13656</v>
      </c>
      <c r="B3654" t="s">
        <v>8575</v>
      </c>
      <c r="C3654" t="s">
        <v>1571</v>
      </c>
    </row>
    <row r="3655" spans="1:3" x14ac:dyDescent="0.4">
      <c r="A3655">
        <v>13657</v>
      </c>
      <c r="B3655" t="s">
        <v>8576</v>
      </c>
      <c r="C3655" t="s">
        <v>1801</v>
      </c>
    </row>
    <row r="3656" spans="1:3" x14ac:dyDescent="0.4">
      <c r="A3656">
        <v>13658</v>
      </c>
      <c r="B3656" t="s">
        <v>8577</v>
      </c>
      <c r="C3656" t="s">
        <v>2247</v>
      </c>
    </row>
    <row r="3657" spans="1:3" x14ac:dyDescent="0.4">
      <c r="A3657">
        <v>13659</v>
      </c>
      <c r="B3657" t="s">
        <v>8578</v>
      </c>
      <c r="C3657" t="s">
        <v>1298</v>
      </c>
    </row>
    <row r="3658" spans="1:3" x14ac:dyDescent="0.4">
      <c r="A3658">
        <v>13660</v>
      </c>
      <c r="B3658" t="s">
        <v>8579</v>
      </c>
      <c r="C3658" t="s">
        <v>707</v>
      </c>
    </row>
    <row r="3659" spans="1:3" x14ac:dyDescent="0.4">
      <c r="A3659">
        <v>13661</v>
      </c>
      <c r="B3659" t="s">
        <v>8580</v>
      </c>
      <c r="C3659" t="s">
        <v>87</v>
      </c>
    </row>
    <row r="3660" spans="1:3" x14ac:dyDescent="0.4">
      <c r="A3660">
        <v>13662</v>
      </c>
      <c r="B3660" t="s">
        <v>8581</v>
      </c>
      <c r="C3660" t="s">
        <v>2456</v>
      </c>
    </row>
    <row r="3661" spans="1:3" x14ac:dyDescent="0.4">
      <c r="A3661">
        <v>13663</v>
      </c>
      <c r="B3661" t="s">
        <v>8582</v>
      </c>
      <c r="C3661" t="s">
        <v>1437</v>
      </c>
    </row>
    <row r="3662" spans="1:3" x14ac:dyDescent="0.4">
      <c r="A3662">
        <v>13664</v>
      </c>
      <c r="B3662" t="s">
        <v>8583</v>
      </c>
      <c r="C3662" t="s">
        <v>2016</v>
      </c>
    </row>
    <row r="3663" spans="1:3" x14ac:dyDescent="0.4">
      <c r="A3663">
        <v>13665</v>
      </c>
      <c r="B3663" t="s">
        <v>8584</v>
      </c>
      <c r="C3663" t="s">
        <v>2124</v>
      </c>
    </row>
    <row r="3664" spans="1:3" x14ac:dyDescent="0.4">
      <c r="A3664">
        <v>13666</v>
      </c>
      <c r="B3664" t="s">
        <v>8585</v>
      </c>
      <c r="C3664" t="s">
        <v>707</v>
      </c>
    </row>
    <row r="3665" spans="1:3" x14ac:dyDescent="0.4">
      <c r="A3665">
        <v>13667</v>
      </c>
      <c r="B3665" t="s">
        <v>8586</v>
      </c>
      <c r="C3665" t="s">
        <v>2120</v>
      </c>
    </row>
    <row r="3666" spans="1:3" x14ac:dyDescent="0.4">
      <c r="A3666">
        <v>13668</v>
      </c>
      <c r="B3666" t="s">
        <v>8587</v>
      </c>
      <c r="C3666" t="s">
        <v>604</v>
      </c>
    </row>
    <row r="3667" spans="1:3" x14ac:dyDescent="0.4">
      <c r="A3667">
        <v>13669</v>
      </c>
      <c r="B3667" t="s">
        <v>8588</v>
      </c>
      <c r="C3667" t="s">
        <v>604</v>
      </c>
    </row>
    <row r="3668" spans="1:3" x14ac:dyDescent="0.4">
      <c r="A3668">
        <v>13670</v>
      </c>
      <c r="B3668" t="s">
        <v>8589</v>
      </c>
      <c r="C3668" t="s">
        <v>5315</v>
      </c>
    </row>
    <row r="3669" spans="1:3" x14ac:dyDescent="0.4">
      <c r="A3669">
        <v>13671</v>
      </c>
      <c r="B3669" t="s">
        <v>8590</v>
      </c>
      <c r="C3669" t="s">
        <v>606</v>
      </c>
    </row>
    <row r="3670" spans="1:3" x14ac:dyDescent="0.4">
      <c r="A3670">
        <v>13672</v>
      </c>
      <c r="B3670" t="s">
        <v>8591</v>
      </c>
      <c r="C3670" t="s">
        <v>349</v>
      </c>
    </row>
    <row r="3671" spans="1:3" x14ac:dyDescent="0.4">
      <c r="A3671">
        <v>13673</v>
      </c>
      <c r="B3671" t="s">
        <v>8592</v>
      </c>
      <c r="C3671" t="s">
        <v>297</v>
      </c>
    </row>
    <row r="3672" spans="1:3" x14ac:dyDescent="0.4">
      <c r="A3672">
        <v>13674</v>
      </c>
      <c r="B3672" t="s">
        <v>8593</v>
      </c>
      <c r="C3672" t="s">
        <v>2007</v>
      </c>
    </row>
    <row r="3673" spans="1:3" x14ac:dyDescent="0.4">
      <c r="A3673">
        <v>13675</v>
      </c>
      <c r="B3673" t="s">
        <v>8594</v>
      </c>
      <c r="C3673" t="s">
        <v>829</v>
      </c>
    </row>
    <row r="3674" spans="1:3" x14ac:dyDescent="0.4">
      <c r="A3674">
        <v>13676</v>
      </c>
      <c r="B3674" t="s">
        <v>8595</v>
      </c>
      <c r="C3674" t="s">
        <v>502</v>
      </c>
    </row>
    <row r="3675" spans="1:3" x14ac:dyDescent="0.4">
      <c r="A3675">
        <v>13677</v>
      </c>
      <c r="B3675" t="s">
        <v>8596</v>
      </c>
      <c r="C3675" t="s">
        <v>1915</v>
      </c>
    </row>
    <row r="3676" spans="1:3" x14ac:dyDescent="0.4">
      <c r="A3676">
        <v>13679</v>
      </c>
      <c r="B3676" t="s">
        <v>8597</v>
      </c>
      <c r="C3676" t="s">
        <v>2309</v>
      </c>
    </row>
    <row r="3677" spans="1:3" x14ac:dyDescent="0.4">
      <c r="A3677">
        <v>13678</v>
      </c>
      <c r="B3677" t="s">
        <v>8598</v>
      </c>
      <c r="C3677" t="s">
        <v>1776</v>
      </c>
    </row>
    <row r="3678" spans="1:3" x14ac:dyDescent="0.4">
      <c r="A3678">
        <v>13680</v>
      </c>
      <c r="B3678" t="s">
        <v>8599</v>
      </c>
      <c r="C3678" t="s">
        <v>1787</v>
      </c>
    </row>
    <row r="3679" spans="1:3" x14ac:dyDescent="0.4">
      <c r="A3679">
        <v>13681</v>
      </c>
      <c r="B3679" t="s">
        <v>8600</v>
      </c>
      <c r="C3679" t="s">
        <v>350</v>
      </c>
    </row>
    <row r="3680" spans="1:3" x14ac:dyDescent="0.4">
      <c r="A3680">
        <v>13682</v>
      </c>
      <c r="B3680" t="s">
        <v>8601</v>
      </c>
      <c r="C3680" t="s">
        <v>1554</v>
      </c>
    </row>
    <row r="3681" spans="1:3" x14ac:dyDescent="0.4">
      <c r="A3681">
        <v>13683</v>
      </c>
      <c r="B3681" t="s">
        <v>8602</v>
      </c>
      <c r="C3681" t="s">
        <v>1660</v>
      </c>
    </row>
    <row r="3682" spans="1:3" x14ac:dyDescent="0.4">
      <c r="A3682">
        <v>13684</v>
      </c>
      <c r="B3682" t="s">
        <v>8603</v>
      </c>
      <c r="C3682" t="s">
        <v>1160</v>
      </c>
    </row>
    <row r="3683" spans="1:3" x14ac:dyDescent="0.4">
      <c r="A3683">
        <v>13685</v>
      </c>
      <c r="B3683" t="s">
        <v>8604</v>
      </c>
      <c r="C3683" t="s">
        <v>606</v>
      </c>
    </row>
    <row r="3684" spans="1:3" x14ac:dyDescent="0.4">
      <c r="A3684">
        <v>13686</v>
      </c>
      <c r="B3684" t="s">
        <v>8605</v>
      </c>
      <c r="C3684" t="s">
        <v>2309</v>
      </c>
    </row>
    <row r="3685" spans="1:3" x14ac:dyDescent="0.4">
      <c r="A3685">
        <v>13687</v>
      </c>
      <c r="B3685" t="s">
        <v>8606</v>
      </c>
      <c r="C3685" t="s">
        <v>1440</v>
      </c>
    </row>
    <row r="3686" spans="1:3" x14ac:dyDescent="0.4">
      <c r="A3686">
        <v>13688</v>
      </c>
      <c r="B3686" t="s">
        <v>8607</v>
      </c>
      <c r="C3686" t="s">
        <v>2007</v>
      </c>
    </row>
    <row r="3687" spans="1:3" x14ac:dyDescent="0.4">
      <c r="A3687">
        <v>13689</v>
      </c>
      <c r="B3687" t="s">
        <v>8608</v>
      </c>
      <c r="C3687" t="s">
        <v>931</v>
      </c>
    </row>
    <row r="3688" spans="1:3" x14ac:dyDescent="0.4">
      <c r="A3688">
        <v>13690</v>
      </c>
      <c r="B3688" t="s">
        <v>8609</v>
      </c>
      <c r="C3688" t="s">
        <v>2140</v>
      </c>
    </row>
    <row r="3689" spans="1:3" x14ac:dyDescent="0.4">
      <c r="A3689">
        <v>13691</v>
      </c>
      <c r="B3689" t="s">
        <v>2537</v>
      </c>
      <c r="C3689" t="s">
        <v>2537</v>
      </c>
    </row>
    <row r="3690" spans="1:3" x14ac:dyDescent="0.4">
      <c r="A3690">
        <v>13692</v>
      </c>
      <c r="B3690" t="s">
        <v>8610</v>
      </c>
      <c r="C3690" t="s">
        <v>1043</v>
      </c>
    </row>
    <row r="3691" spans="1:3" x14ac:dyDescent="0.4">
      <c r="A3691">
        <v>13693</v>
      </c>
      <c r="B3691" t="s">
        <v>8611</v>
      </c>
      <c r="C3691" t="s">
        <v>1281</v>
      </c>
    </row>
    <row r="3692" spans="1:3" x14ac:dyDescent="0.4">
      <c r="A3692">
        <v>13694</v>
      </c>
      <c r="B3692" t="s">
        <v>8612</v>
      </c>
      <c r="C3692" t="s">
        <v>1043</v>
      </c>
    </row>
    <row r="3693" spans="1:3" x14ac:dyDescent="0.4">
      <c r="A3693">
        <v>13695</v>
      </c>
      <c r="B3693" t="s">
        <v>8613</v>
      </c>
      <c r="C3693" t="s">
        <v>517</v>
      </c>
    </row>
    <row r="3694" spans="1:3" x14ac:dyDescent="0.4">
      <c r="A3694">
        <v>13696</v>
      </c>
      <c r="B3694" t="s">
        <v>8614</v>
      </c>
      <c r="C3694" t="s">
        <v>2115</v>
      </c>
    </row>
    <row r="3695" spans="1:3" x14ac:dyDescent="0.4">
      <c r="A3695">
        <v>13697</v>
      </c>
      <c r="B3695" t="s">
        <v>8615</v>
      </c>
      <c r="C3695" t="s">
        <v>1160</v>
      </c>
    </row>
    <row r="3696" spans="1:3" x14ac:dyDescent="0.4">
      <c r="A3696">
        <v>13698</v>
      </c>
      <c r="B3696" t="s">
        <v>8616</v>
      </c>
      <c r="C3696" t="s">
        <v>606</v>
      </c>
    </row>
    <row r="3697" spans="1:3" x14ac:dyDescent="0.4">
      <c r="A3697">
        <v>13699</v>
      </c>
      <c r="B3697" t="s">
        <v>8617</v>
      </c>
      <c r="C3697" t="s">
        <v>2688</v>
      </c>
    </row>
    <row r="3698" spans="1:3" x14ac:dyDescent="0.4">
      <c r="A3698">
        <v>13700</v>
      </c>
      <c r="B3698" t="s">
        <v>8618</v>
      </c>
      <c r="C3698" t="s">
        <v>1281</v>
      </c>
    </row>
    <row r="3699" spans="1:3" x14ac:dyDescent="0.4">
      <c r="A3699">
        <v>13701</v>
      </c>
      <c r="B3699" t="s">
        <v>8619</v>
      </c>
      <c r="C3699" t="s">
        <v>1281</v>
      </c>
    </row>
    <row r="3700" spans="1:3" x14ac:dyDescent="0.4">
      <c r="A3700">
        <v>13702</v>
      </c>
      <c r="B3700" t="s">
        <v>8620</v>
      </c>
      <c r="C3700" t="s">
        <v>2138</v>
      </c>
    </row>
    <row r="3701" spans="1:3" x14ac:dyDescent="0.4">
      <c r="A3701">
        <v>13703</v>
      </c>
      <c r="B3701" t="s">
        <v>8621</v>
      </c>
      <c r="C3701" t="s">
        <v>927</v>
      </c>
    </row>
    <row r="3702" spans="1:3" x14ac:dyDescent="0.4">
      <c r="A3702">
        <v>13704</v>
      </c>
      <c r="B3702" t="s">
        <v>8622</v>
      </c>
      <c r="C3702" t="s">
        <v>2115</v>
      </c>
    </row>
    <row r="3703" spans="1:3" x14ac:dyDescent="0.4">
      <c r="A3703">
        <v>13705</v>
      </c>
      <c r="B3703" t="s">
        <v>8623</v>
      </c>
      <c r="C3703" t="s">
        <v>2370</v>
      </c>
    </row>
    <row r="3704" spans="1:3" x14ac:dyDescent="0.4">
      <c r="A3704">
        <v>13706</v>
      </c>
      <c r="B3704" t="s">
        <v>8624</v>
      </c>
      <c r="C3704" t="s">
        <v>232</v>
      </c>
    </row>
    <row r="3705" spans="1:3" x14ac:dyDescent="0.4">
      <c r="A3705">
        <v>13707</v>
      </c>
      <c r="B3705" t="s">
        <v>8625</v>
      </c>
      <c r="C3705" t="s">
        <v>499</v>
      </c>
    </row>
    <row r="3706" spans="1:3" x14ac:dyDescent="0.4">
      <c r="A3706">
        <v>13708</v>
      </c>
      <c r="B3706" t="s">
        <v>8626</v>
      </c>
      <c r="C3706" t="s">
        <v>5632</v>
      </c>
    </row>
    <row r="3707" spans="1:3" x14ac:dyDescent="0.4">
      <c r="A3707">
        <v>13709</v>
      </c>
      <c r="B3707" t="s">
        <v>8627</v>
      </c>
      <c r="C3707" t="s">
        <v>1788</v>
      </c>
    </row>
    <row r="3708" spans="1:3" x14ac:dyDescent="0.4">
      <c r="A3708">
        <v>13710</v>
      </c>
      <c r="B3708" t="s">
        <v>8628</v>
      </c>
      <c r="C3708" t="s">
        <v>2524</v>
      </c>
    </row>
    <row r="3709" spans="1:3" x14ac:dyDescent="0.4">
      <c r="A3709">
        <v>13711</v>
      </c>
      <c r="B3709" t="s">
        <v>8629</v>
      </c>
      <c r="C3709" t="s">
        <v>517</v>
      </c>
    </row>
    <row r="3710" spans="1:3" x14ac:dyDescent="0.4">
      <c r="A3710">
        <v>13712</v>
      </c>
      <c r="B3710" t="s">
        <v>8630</v>
      </c>
      <c r="C3710" t="s">
        <v>2524</v>
      </c>
    </row>
    <row r="3711" spans="1:3" x14ac:dyDescent="0.4">
      <c r="A3711">
        <v>13713</v>
      </c>
      <c r="B3711" t="s">
        <v>8631</v>
      </c>
      <c r="C3711" t="s">
        <v>2523</v>
      </c>
    </row>
    <row r="3712" spans="1:3" x14ac:dyDescent="0.4">
      <c r="A3712">
        <v>13714</v>
      </c>
      <c r="B3712" t="s">
        <v>2018</v>
      </c>
      <c r="C3712" t="s">
        <v>2018</v>
      </c>
    </row>
    <row r="3713" spans="1:3" x14ac:dyDescent="0.4">
      <c r="A3713">
        <v>13716</v>
      </c>
      <c r="B3713" t="s">
        <v>8632</v>
      </c>
      <c r="C3713" t="s">
        <v>1572</v>
      </c>
    </row>
    <row r="3714" spans="1:3" x14ac:dyDescent="0.4">
      <c r="A3714">
        <v>13715</v>
      </c>
      <c r="B3714" t="s">
        <v>8633</v>
      </c>
      <c r="C3714" t="s">
        <v>2382</v>
      </c>
    </row>
    <row r="3715" spans="1:3" x14ac:dyDescent="0.4">
      <c r="A3715">
        <v>13717</v>
      </c>
      <c r="B3715" t="s">
        <v>8634</v>
      </c>
      <c r="C3715" t="s">
        <v>497</v>
      </c>
    </row>
    <row r="3716" spans="1:3" x14ac:dyDescent="0.4">
      <c r="A3716">
        <v>13718</v>
      </c>
      <c r="B3716" t="s">
        <v>8635</v>
      </c>
      <c r="C3716" t="s">
        <v>1049</v>
      </c>
    </row>
    <row r="3717" spans="1:3" x14ac:dyDescent="0.4">
      <c r="A3717">
        <v>13719</v>
      </c>
      <c r="B3717" t="s">
        <v>8636</v>
      </c>
      <c r="C3717" t="s">
        <v>1166</v>
      </c>
    </row>
    <row r="3718" spans="1:3" x14ac:dyDescent="0.4">
      <c r="A3718">
        <v>13720</v>
      </c>
      <c r="B3718" t="s">
        <v>8637</v>
      </c>
      <c r="C3718" t="s">
        <v>2530</v>
      </c>
    </row>
    <row r="3719" spans="1:3" x14ac:dyDescent="0.4">
      <c r="A3719">
        <v>13721</v>
      </c>
      <c r="B3719" t="s">
        <v>8638</v>
      </c>
      <c r="C3719" t="s">
        <v>1776</v>
      </c>
    </row>
    <row r="3720" spans="1:3" x14ac:dyDescent="0.4">
      <c r="A3720">
        <v>13722</v>
      </c>
      <c r="B3720" t="s">
        <v>8639</v>
      </c>
      <c r="C3720" t="s">
        <v>707</v>
      </c>
    </row>
    <row r="3721" spans="1:3" x14ac:dyDescent="0.4">
      <c r="A3721">
        <v>13723</v>
      </c>
      <c r="B3721" t="s">
        <v>8640</v>
      </c>
      <c r="C3721" t="s">
        <v>707</v>
      </c>
    </row>
    <row r="3722" spans="1:3" x14ac:dyDescent="0.4">
      <c r="A3722">
        <v>13724</v>
      </c>
      <c r="B3722" t="s">
        <v>8641</v>
      </c>
      <c r="C3722" t="s">
        <v>2382</v>
      </c>
    </row>
    <row r="3723" spans="1:3" x14ac:dyDescent="0.4">
      <c r="A3723">
        <v>13725</v>
      </c>
      <c r="B3723" t="s">
        <v>8642</v>
      </c>
      <c r="C3723" t="s">
        <v>2117</v>
      </c>
    </row>
    <row r="3724" spans="1:3" x14ac:dyDescent="0.4">
      <c r="A3724">
        <v>13726</v>
      </c>
      <c r="B3724" t="s">
        <v>8643</v>
      </c>
      <c r="C3724" t="s">
        <v>2010</v>
      </c>
    </row>
    <row r="3725" spans="1:3" x14ac:dyDescent="0.4">
      <c r="A3725">
        <v>13727</v>
      </c>
      <c r="B3725" t="s">
        <v>8644</v>
      </c>
      <c r="C3725" t="s">
        <v>2010</v>
      </c>
    </row>
    <row r="3726" spans="1:3" x14ac:dyDescent="0.4">
      <c r="A3726">
        <v>13728</v>
      </c>
      <c r="B3726" t="s">
        <v>8645</v>
      </c>
      <c r="C3726" t="s">
        <v>502</v>
      </c>
    </row>
    <row r="3727" spans="1:3" x14ac:dyDescent="0.4">
      <c r="A3727">
        <v>13729</v>
      </c>
      <c r="B3727" t="s">
        <v>8646</v>
      </c>
      <c r="C3727" t="s">
        <v>1298</v>
      </c>
    </row>
    <row r="3728" spans="1:3" x14ac:dyDescent="0.4">
      <c r="A3728">
        <v>13730</v>
      </c>
      <c r="B3728" t="s">
        <v>2791</v>
      </c>
      <c r="C3728" t="s">
        <v>5014</v>
      </c>
    </row>
    <row r="3729" spans="1:3" x14ac:dyDescent="0.4">
      <c r="A3729">
        <v>13731</v>
      </c>
      <c r="B3729" t="s">
        <v>8647</v>
      </c>
      <c r="C3729" t="s">
        <v>5017</v>
      </c>
    </row>
    <row r="3730" spans="1:3" x14ac:dyDescent="0.4">
      <c r="A3730">
        <v>13732</v>
      </c>
      <c r="B3730" t="s">
        <v>8648</v>
      </c>
      <c r="C3730" t="s">
        <v>1463</v>
      </c>
    </row>
    <row r="3731" spans="1:3" x14ac:dyDescent="0.4">
      <c r="A3731">
        <v>13733</v>
      </c>
      <c r="B3731" t="s">
        <v>8649</v>
      </c>
      <c r="C3731" t="s">
        <v>1463</v>
      </c>
    </row>
    <row r="3732" spans="1:3" x14ac:dyDescent="0.4">
      <c r="A3732">
        <v>13734</v>
      </c>
      <c r="B3732" t="s">
        <v>8650</v>
      </c>
      <c r="C3732" t="s">
        <v>1281</v>
      </c>
    </row>
    <row r="3733" spans="1:3" x14ac:dyDescent="0.4">
      <c r="A3733">
        <v>13735</v>
      </c>
      <c r="B3733" t="s">
        <v>8651</v>
      </c>
      <c r="C3733" t="s">
        <v>2530</v>
      </c>
    </row>
    <row r="3734" spans="1:3" x14ac:dyDescent="0.4">
      <c r="A3734">
        <v>13736</v>
      </c>
      <c r="B3734" t="s">
        <v>8652</v>
      </c>
      <c r="C3734" t="s">
        <v>87</v>
      </c>
    </row>
    <row r="3735" spans="1:3" x14ac:dyDescent="0.4">
      <c r="A3735">
        <v>13737</v>
      </c>
      <c r="B3735" t="s">
        <v>8653</v>
      </c>
      <c r="C3735" t="s">
        <v>1046</v>
      </c>
    </row>
    <row r="3736" spans="1:3" x14ac:dyDescent="0.4">
      <c r="A3736">
        <v>13738</v>
      </c>
      <c r="B3736" t="s">
        <v>8654</v>
      </c>
      <c r="C3736" t="s">
        <v>2120</v>
      </c>
    </row>
    <row r="3737" spans="1:3" x14ac:dyDescent="0.4">
      <c r="A3737">
        <v>13739</v>
      </c>
      <c r="B3737" t="s">
        <v>8655</v>
      </c>
      <c r="C3737" t="s">
        <v>224</v>
      </c>
    </row>
    <row r="3738" spans="1:3" x14ac:dyDescent="0.4">
      <c r="A3738">
        <v>13740</v>
      </c>
      <c r="B3738" t="s">
        <v>8656</v>
      </c>
      <c r="C3738" t="s">
        <v>1433</v>
      </c>
    </row>
    <row r="3739" spans="1:3" x14ac:dyDescent="0.4">
      <c r="A3739">
        <v>13741</v>
      </c>
      <c r="B3739" t="s">
        <v>8657</v>
      </c>
      <c r="C3739" t="s">
        <v>1782</v>
      </c>
    </row>
    <row r="3740" spans="1:3" x14ac:dyDescent="0.4">
      <c r="A3740">
        <v>13742</v>
      </c>
      <c r="B3740" t="s">
        <v>8658</v>
      </c>
      <c r="C3740" t="s">
        <v>2246</v>
      </c>
    </row>
    <row r="3741" spans="1:3" x14ac:dyDescent="0.4">
      <c r="A3741">
        <v>13743</v>
      </c>
      <c r="B3741" t="s">
        <v>8659</v>
      </c>
      <c r="C3741" t="s">
        <v>2306</v>
      </c>
    </row>
    <row r="3742" spans="1:3" x14ac:dyDescent="0.4">
      <c r="A3742">
        <v>13744</v>
      </c>
      <c r="B3742" t="s">
        <v>8660</v>
      </c>
      <c r="C3742" t="s">
        <v>928</v>
      </c>
    </row>
    <row r="3743" spans="1:3" x14ac:dyDescent="0.4">
      <c r="A3743">
        <v>13745</v>
      </c>
      <c r="B3743" t="s">
        <v>8661</v>
      </c>
      <c r="C3743" t="s">
        <v>300</v>
      </c>
    </row>
    <row r="3744" spans="1:3" x14ac:dyDescent="0.4">
      <c r="A3744">
        <v>13746</v>
      </c>
      <c r="B3744" t="s">
        <v>8662</v>
      </c>
      <c r="C3744" t="s">
        <v>1160</v>
      </c>
    </row>
    <row r="3745" spans="1:3" x14ac:dyDescent="0.4">
      <c r="A3745">
        <v>13747</v>
      </c>
      <c r="B3745" t="s">
        <v>8663</v>
      </c>
      <c r="C3745" t="s">
        <v>2533</v>
      </c>
    </row>
    <row r="3746" spans="1:3" x14ac:dyDescent="0.4">
      <c r="A3746">
        <v>13748</v>
      </c>
      <c r="B3746" t="s">
        <v>8664</v>
      </c>
      <c r="C3746" t="s">
        <v>603</v>
      </c>
    </row>
    <row r="3747" spans="1:3" x14ac:dyDescent="0.4">
      <c r="A3747">
        <v>13749</v>
      </c>
      <c r="B3747" t="s">
        <v>8665</v>
      </c>
      <c r="C3747" t="s">
        <v>350</v>
      </c>
    </row>
    <row r="3748" spans="1:3" x14ac:dyDescent="0.4">
      <c r="A3748">
        <v>13750</v>
      </c>
      <c r="B3748" t="s">
        <v>8666</v>
      </c>
      <c r="C3748" t="s">
        <v>5529</v>
      </c>
    </row>
    <row r="3749" spans="1:3" x14ac:dyDescent="0.4">
      <c r="A3749">
        <v>13751</v>
      </c>
      <c r="B3749" t="s">
        <v>8667</v>
      </c>
      <c r="C3749" t="s">
        <v>1906</v>
      </c>
    </row>
    <row r="3750" spans="1:3" x14ac:dyDescent="0.4">
      <c r="A3750">
        <v>13753</v>
      </c>
      <c r="B3750" t="s">
        <v>8668</v>
      </c>
      <c r="C3750" t="s">
        <v>2528</v>
      </c>
    </row>
    <row r="3751" spans="1:3" x14ac:dyDescent="0.4">
      <c r="A3751">
        <v>13752</v>
      </c>
      <c r="B3751" t="s">
        <v>8669</v>
      </c>
      <c r="C3751" t="s">
        <v>819</v>
      </c>
    </row>
    <row r="3752" spans="1:3" x14ac:dyDescent="0.4">
      <c r="A3752">
        <v>13755</v>
      </c>
      <c r="B3752" t="s">
        <v>8670</v>
      </c>
      <c r="C3752" t="s">
        <v>2662</v>
      </c>
    </row>
    <row r="3753" spans="1:3" x14ac:dyDescent="0.4">
      <c r="A3753">
        <v>13754</v>
      </c>
      <c r="B3753" t="s">
        <v>8671</v>
      </c>
      <c r="C3753" t="s">
        <v>1046</v>
      </c>
    </row>
    <row r="3754" spans="1:3" x14ac:dyDescent="0.4">
      <c r="A3754">
        <v>13757</v>
      </c>
      <c r="B3754" t="s">
        <v>8672</v>
      </c>
      <c r="C3754" t="s">
        <v>2619</v>
      </c>
    </row>
    <row r="3755" spans="1:3" x14ac:dyDescent="0.4">
      <c r="A3755">
        <v>13756</v>
      </c>
      <c r="B3755" t="s">
        <v>8673</v>
      </c>
      <c r="C3755" t="s">
        <v>2575</v>
      </c>
    </row>
    <row r="3756" spans="1:3" x14ac:dyDescent="0.4">
      <c r="A3756">
        <v>13758</v>
      </c>
      <c r="B3756" t="s">
        <v>8674</v>
      </c>
      <c r="C3756" t="s">
        <v>2306</v>
      </c>
    </row>
    <row r="3757" spans="1:3" x14ac:dyDescent="0.4">
      <c r="A3757">
        <v>13759</v>
      </c>
      <c r="B3757" t="s">
        <v>8675</v>
      </c>
      <c r="C3757" t="s">
        <v>121</v>
      </c>
    </row>
    <row r="3758" spans="1:3" x14ac:dyDescent="0.4">
      <c r="A3758">
        <v>13760</v>
      </c>
      <c r="B3758" t="s">
        <v>8676</v>
      </c>
      <c r="C3758" t="s">
        <v>1160</v>
      </c>
    </row>
    <row r="3759" spans="1:3" x14ac:dyDescent="0.4">
      <c r="A3759">
        <v>13761</v>
      </c>
      <c r="B3759" t="s">
        <v>8677</v>
      </c>
      <c r="C3759" t="s">
        <v>1671</v>
      </c>
    </row>
    <row r="3760" spans="1:3" x14ac:dyDescent="0.4">
      <c r="A3760">
        <v>13762</v>
      </c>
      <c r="B3760" t="s">
        <v>3877</v>
      </c>
      <c r="C3760" t="s">
        <v>1551</v>
      </c>
    </row>
    <row r="3761" spans="1:3" x14ac:dyDescent="0.4">
      <c r="A3761">
        <v>13763</v>
      </c>
      <c r="B3761" t="s">
        <v>8678</v>
      </c>
      <c r="C3761" t="s">
        <v>2645</v>
      </c>
    </row>
    <row r="3762" spans="1:3" x14ac:dyDescent="0.4">
      <c r="A3762">
        <v>13764</v>
      </c>
      <c r="B3762" t="s">
        <v>8679</v>
      </c>
      <c r="C3762" t="s">
        <v>2002</v>
      </c>
    </row>
    <row r="3763" spans="1:3" x14ac:dyDescent="0.4">
      <c r="A3763">
        <v>13765</v>
      </c>
      <c r="B3763" t="s">
        <v>8680</v>
      </c>
      <c r="C3763" t="s">
        <v>1660</v>
      </c>
    </row>
    <row r="3764" spans="1:3" x14ac:dyDescent="0.4">
      <c r="A3764">
        <v>13766</v>
      </c>
      <c r="B3764" t="s">
        <v>8681</v>
      </c>
      <c r="C3764" t="s">
        <v>499</v>
      </c>
    </row>
    <row r="3765" spans="1:3" x14ac:dyDescent="0.4">
      <c r="A3765">
        <v>13767</v>
      </c>
      <c r="B3765" t="s">
        <v>8682</v>
      </c>
      <c r="C3765" t="s">
        <v>349</v>
      </c>
    </row>
    <row r="3766" spans="1:3" x14ac:dyDescent="0.4">
      <c r="A3766">
        <v>13768</v>
      </c>
      <c r="B3766" t="s">
        <v>8683</v>
      </c>
      <c r="C3766" t="s">
        <v>1660</v>
      </c>
    </row>
    <row r="3767" spans="1:3" x14ac:dyDescent="0.4">
      <c r="A3767">
        <v>13769</v>
      </c>
      <c r="B3767" t="s">
        <v>8684</v>
      </c>
      <c r="C3767" t="s">
        <v>606</v>
      </c>
    </row>
    <row r="3768" spans="1:3" x14ac:dyDescent="0.4">
      <c r="A3768">
        <v>13770</v>
      </c>
      <c r="B3768" t="s">
        <v>8685</v>
      </c>
      <c r="C3768" t="s">
        <v>1446</v>
      </c>
    </row>
    <row r="3769" spans="1:3" x14ac:dyDescent="0.4">
      <c r="A3769">
        <v>13771</v>
      </c>
      <c r="B3769" t="s">
        <v>8686</v>
      </c>
      <c r="C3769" t="s">
        <v>610</v>
      </c>
    </row>
    <row r="3770" spans="1:3" x14ac:dyDescent="0.4">
      <c r="A3770">
        <v>13772</v>
      </c>
      <c r="B3770" t="s">
        <v>8687</v>
      </c>
      <c r="C3770" t="s">
        <v>507</v>
      </c>
    </row>
    <row r="3771" spans="1:3" x14ac:dyDescent="0.4">
      <c r="A3771">
        <v>13773</v>
      </c>
      <c r="B3771" t="s">
        <v>8688</v>
      </c>
      <c r="C3771" t="s">
        <v>817</v>
      </c>
    </row>
    <row r="3772" spans="1:3" x14ac:dyDescent="0.4">
      <c r="A3772">
        <v>13774</v>
      </c>
      <c r="B3772" t="s">
        <v>8689</v>
      </c>
      <c r="C3772" t="s">
        <v>350</v>
      </c>
    </row>
    <row r="3773" spans="1:3" x14ac:dyDescent="0.4">
      <c r="A3773">
        <v>13775</v>
      </c>
      <c r="B3773" t="s">
        <v>8690</v>
      </c>
      <c r="C3773" t="s">
        <v>701</v>
      </c>
    </row>
    <row r="3774" spans="1:3" x14ac:dyDescent="0.4">
      <c r="A3774">
        <v>13776</v>
      </c>
      <c r="B3774" t="s">
        <v>8691</v>
      </c>
      <c r="C3774" t="s">
        <v>2120</v>
      </c>
    </row>
    <row r="3775" spans="1:3" x14ac:dyDescent="0.4">
      <c r="A3775">
        <v>13777</v>
      </c>
      <c r="B3775" t="s">
        <v>8692</v>
      </c>
      <c r="C3775" t="s">
        <v>1910</v>
      </c>
    </row>
    <row r="3776" spans="1:3" x14ac:dyDescent="0.4">
      <c r="A3776">
        <v>13778</v>
      </c>
      <c r="B3776" t="s">
        <v>8693</v>
      </c>
      <c r="C3776" t="s">
        <v>830</v>
      </c>
    </row>
    <row r="3777" spans="1:3" x14ac:dyDescent="0.4">
      <c r="A3777">
        <v>13779</v>
      </c>
      <c r="B3777" t="s">
        <v>2220</v>
      </c>
      <c r="C3777" t="s">
        <v>2220</v>
      </c>
    </row>
    <row r="3778" spans="1:3" x14ac:dyDescent="0.4">
      <c r="A3778">
        <v>13780</v>
      </c>
      <c r="B3778" t="s">
        <v>8694</v>
      </c>
      <c r="C3778" t="s">
        <v>2220</v>
      </c>
    </row>
    <row r="3779" spans="1:3" x14ac:dyDescent="0.4">
      <c r="A3779">
        <v>13781</v>
      </c>
      <c r="B3779" t="s">
        <v>8695</v>
      </c>
      <c r="C3779" t="s">
        <v>1463</v>
      </c>
    </row>
    <row r="3780" spans="1:3" x14ac:dyDescent="0.4">
      <c r="A3780">
        <v>13782</v>
      </c>
      <c r="B3780" t="s">
        <v>8696</v>
      </c>
      <c r="C3780" t="s">
        <v>350</v>
      </c>
    </row>
    <row r="3781" spans="1:3" x14ac:dyDescent="0.4">
      <c r="A3781">
        <v>13783</v>
      </c>
      <c r="B3781" t="s">
        <v>8697</v>
      </c>
      <c r="C3781" t="s">
        <v>1899</v>
      </c>
    </row>
    <row r="3782" spans="1:3" x14ac:dyDescent="0.4">
      <c r="A3782">
        <v>13784</v>
      </c>
      <c r="B3782" t="s">
        <v>8698</v>
      </c>
      <c r="C3782" t="s">
        <v>2005</v>
      </c>
    </row>
    <row r="3783" spans="1:3" x14ac:dyDescent="0.4">
      <c r="A3783">
        <v>13785</v>
      </c>
      <c r="B3783" t="s">
        <v>8699</v>
      </c>
      <c r="C3783" t="s">
        <v>827</v>
      </c>
    </row>
    <row r="3784" spans="1:3" x14ac:dyDescent="0.4">
      <c r="A3784">
        <v>13786</v>
      </c>
      <c r="B3784" t="s">
        <v>8700</v>
      </c>
      <c r="C3784" t="s">
        <v>1289</v>
      </c>
    </row>
    <row r="3785" spans="1:3" x14ac:dyDescent="0.4">
      <c r="A3785">
        <v>13787</v>
      </c>
      <c r="B3785" t="s">
        <v>8701</v>
      </c>
      <c r="C3785" t="s">
        <v>1280</v>
      </c>
    </row>
    <row r="3786" spans="1:3" x14ac:dyDescent="0.4">
      <c r="A3786">
        <v>13788</v>
      </c>
      <c r="B3786" t="s">
        <v>8702</v>
      </c>
      <c r="C3786" t="s">
        <v>931</v>
      </c>
    </row>
    <row r="3787" spans="1:3" x14ac:dyDescent="0.4">
      <c r="A3787">
        <v>13789</v>
      </c>
      <c r="B3787" t="s">
        <v>8703</v>
      </c>
      <c r="C3787" t="s">
        <v>1899</v>
      </c>
    </row>
    <row r="3788" spans="1:3" x14ac:dyDescent="0.4">
      <c r="A3788">
        <v>13790</v>
      </c>
      <c r="B3788" t="s">
        <v>8704</v>
      </c>
      <c r="C3788" t="s">
        <v>1673</v>
      </c>
    </row>
    <row r="3789" spans="1:3" x14ac:dyDescent="0.4">
      <c r="A3789">
        <v>13791</v>
      </c>
      <c r="B3789" t="s">
        <v>8705</v>
      </c>
      <c r="C3789" t="s">
        <v>2306</v>
      </c>
    </row>
    <row r="3790" spans="1:3" x14ac:dyDescent="0.4">
      <c r="A3790">
        <v>13792</v>
      </c>
      <c r="B3790" t="s">
        <v>8706</v>
      </c>
      <c r="C3790" t="s">
        <v>2218</v>
      </c>
    </row>
    <row r="3791" spans="1:3" x14ac:dyDescent="0.4">
      <c r="A3791">
        <v>13794</v>
      </c>
      <c r="B3791" t="s">
        <v>8707</v>
      </c>
      <c r="C3791" t="s">
        <v>1782</v>
      </c>
    </row>
    <row r="3792" spans="1:3" x14ac:dyDescent="0.4">
      <c r="A3792">
        <v>13793</v>
      </c>
      <c r="B3792" t="s">
        <v>8708</v>
      </c>
      <c r="C3792" t="s">
        <v>602</v>
      </c>
    </row>
    <row r="3793" spans="1:3" x14ac:dyDescent="0.4">
      <c r="A3793">
        <v>13795</v>
      </c>
      <c r="B3793" t="s">
        <v>8709</v>
      </c>
      <c r="C3793" t="s">
        <v>2615</v>
      </c>
    </row>
    <row r="3794" spans="1:3" x14ac:dyDescent="0.4">
      <c r="A3794">
        <v>13796</v>
      </c>
      <c r="B3794" t="s">
        <v>8710</v>
      </c>
      <c r="C3794" t="s">
        <v>1283</v>
      </c>
    </row>
    <row r="3795" spans="1:3" x14ac:dyDescent="0.4">
      <c r="A3795">
        <v>13797</v>
      </c>
      <c r="B3795" t="s">
        <v>8711</v>
      </c>
      <c r="C3795" t="s">
        <v>2583</v>
      </c>
    </row>
    <row r="3796" spans="1:3" x14ac:dyDescent="0.4">
      <c r="A3796">
        <v>13798</v>
      </c>
      <c r="B3796" t="s">
        <v>8712</v>
      </c>
      <c r="C3796" t="s">
        <v>2115</v>
      </c>
    </row>
    <row r="3797" spans="1:3" x14ac:dyDescent="0.4">
      <c r="A3797">
        <v>13799</v>
      </c>
      <c r="B3797" t="s">
        <v>610</v>
      </c>
      <c r="C3797" t="s">
        <v>610</v>
      </c>
    </row>
    <row r="3798" spans="1:3" x14ac:dyDescent="0.4">
      <c r="A3798">
        <v>13800</v>
      </c>
      <c r="B3798" t="s">
        <v>8713</v>
      </c>
      <c r="C3798" t="s">
        <v>1298</v>
      </c>
    </row>
    <row r="3799" spans="1:3" x14ac:dyDescent="0.4">
      <c r="A3799">
        <v>13801</v>
      </c>
      <c r="B3799" t="s">
        <v>8714</v>
      </c>
      <c r="C3799" t="s">
        <v>710</v>
      </c>
    </row>
    <row r="3800" spans="1:3" x14ac:dyDescent="0.4">
      <c r="A3800">
        <v>13802</v>
      </c>
      <c r="B3800" t="s">
        <v>8715</v>
      </c>
      <c r="C3800" t="s">
        <v>2373</v>
      </c>
    </row>
    <row r="3801" spans="1:3" x14ac:dyDescent="0.4">
      <c r="A3801">
        <v>13803</v>
      </c>
      <c r="B3801" t="s">
        <v>8716</v>
      </c>
      <c r="C3801" t="s">
        <v>5399</v>
      </c>
    </row>
    <row r="3802" spans="1:3" x14ac:dyDescent="0.4">
      <c r="A3802">
        <v>13804</v>
      </c>
      <c r="B3802" t="s">
        <v>8717</v>
      </c>
      <c r="C3802" t="s">
        <v>612</v>
      </c>
    </row>
    <row r="3803" spans="1:3" x14ac:dyDescent="0.4">
      <c r="A3803">
        <v>13805</v>
      </c>
      <c r="B3803" t="s">
        <v>8718</v>
      </c>
      <c r="C3803" t="s">
        <v>2249</v>
      </c>
    </row>
    <row r="3804" spans="1:3" x14ac:dyDescent="0.4">
      <c r="A3804">
        <v>13806</v>
      </c>
      <c r="B3804" t="s">
        <v>8719</v>
      </c>
      <c r="C3804" t="s">
        <v>707</v>
      </c>
    </row>
    <row r="3805" spans="1:3" x14ac:dyDescent="0.4">
      <c r="A3805">
        <v>13807</v>
      </c>
      <c r="B3805" t="s">
        <v>2120</v>
      </c>
      <c r="C3805" t="s">
        <v>2120</v>
      </c>
    </row>
    <row r="3806" spans="1:3" x14ac:dyDescent="0.4">
      <c r="A3806">
        <v>13808</v>
      </c>
      <c r="B3806" t="s">
        <v>8720</v>
      </c>
      <c r="C3806" t="s">
        <v>1914</v>
      </c>
    </row>
    <row r="3807" spans="1:3" x14ac:dyDescent="0.4">
      <c r="A3807">
        <v>13809</v>
      </c>
      <c r="B3807" t="s">
        <v>8721</v>
      </c>
      <c r="C3807" t="s">
        <v>1554</v>
      </c>
    </row>
    <row r="3808" spans="1:3" x14ac:dyDescent="0.4">
      <c r="A3808">
        <v>13810</v>
      </c>
      <c r="B3808" t="s">
        <v>8722</v>
      </c>
      <c r="C3808" t="s">
        <v>2381</v>
      </c>
    </row>
    <row r="3809" spans="1:3" x14ac:dyDescent="0.4">
      <c r="A3809">
        <v>13811</v>
      </c>
      <c r="B3809" t="s">
        <v>8723</v>
      </c>
      <c r="C3809" t="s">
        <v>5399</v>
      </c>
    </row>
    <row r="3810" spans="1:3" x14ac:dyDescent="0.4">
      <c r="A3810">
        <v>13812</v>
      </c>
      <c r="B3810" t="s">
        <v>8724</v>
      </c>
      <c r="C3810" t="s">
        <v>2123</v>
      </c>
    </row>
    <row r="3811" spans="1:3" x14ac:dyDescent="0.4">
      <c r="A3811">
        <v>13813</v>
      </c>
      <c r="B3811" t="s">
        <v>8725</v>
      </c>
      <c r="C3811" t="s">
        <v>227</v>
      </c>
    </row>
    <row r="3812" spans="1:3" x14ac:dyDescent="0.4">
      <c r="A3812">
        <v>13815</v>
      </c>
      <c r="B3812" t="s">
        <v>8726</v>
      </c>
      <c r="C3812" t="s">
        <v>2309</v>
      </c>
    </row>
    <row r="3813" spans="1:3" x14ac:dyDescent="0.4">
      <c r="A3813">
        <v>13814</v>
      </c>
      <c r="B3813" t="s">
        <v>8727</v>
      </c>
      <c r="C3813" t="s">
        <v>1789</v>
      </c>
    </row>
    <row r="3814" spans="1:3" x14ac:dyDescent="0.4">
      <c r="A3814">
        <v>13816</v>
      </c>
      <c r="B3814" t="s">
        <v>8728</v>
      </c>
      <c r="C3814" t="s">
        <v>227</v>
      </c>
    </row>
    <row r="3815" spans="1:3" x14ac:dyDescent="0.4">
      <c r="A3815">
        <v>13817</v>
      </c>
      <c r="B3815" t="s">
        <v>8729</v>
      </c>
      <c r="C3815" t="s">
        <v>2380</v>
      </c>
    </row>
    <row r="3816" spans="1:3" x14ac:dyDescent="0.4">
      <c r="A3816">
        <v>13818</v>
      </c>
      <c r="B3816" t="s">
        <v>8730</v>
      </c>
      <c r="C3816" t="s">
        <v>1043</v>
      </c>
    </row>
    <row r="3817" spans="1:3" x14ac:dyDescent="0.4">
      <c r="A3817">
        <v>13819</v>
      </c>
      <c r="B3817" t="s">
        <v>8731</v>
      </c>
      <c r="C3817" t="s">
        <v>838</v>
      </c>
    </row>
    <row r="3818" spans="1:3" x14ac:dyDescent="0.4">
      <c r="A3818">
        <v>13820</v>
      </c>
      <c r="B3818" t="s">
        <v>8732</v>
      </c>
      <c r="C3818" t="s">
        <v>1773</v>
      </c>
    </row>
    <row r="3819" spans="1:3" x14ac:dyDescent="0.4">
      <c r="A3819">
        <v>13821</v>
      </c>
      <c r="B3819" t="s">
        <v>8733</v>
      </c>
      <c r="C3819" t="s">
        <v>825</v>
      </c>
    </row>
    <row r="3820" spans="1:3" x14ac:dyDescent="0.4">
      <c r="A3820">
        <v>13822</v>
      </c>
      <c r="B3820" t="s">
        <v>8734</v>
      </c>
      <c r="C3820" t="s">
        <v>2226</v>
      </c>
    </row>
    <row r="3821" spans="1:3" x14ac:dyDescent="0.4">
      <c r="A3821">
        <v>13823</v>
      </c>
      <c r="B3821" t="s">
        <v>8735</v>
      </c>
      <c r="C3821" t="s">
        <v>2306</v>
      </c>
    </row>
    <row r="3822" spans="1:3" x14ac:dyDescent="0.4">
      <c r="A3822">
        <v>13824</v>
      </c>
      <c r="B3822" t="s">
        <v>8736</v>
      </c>
      <c r="C3822" t="s">
        <v>707</v>
      </c>
    </row>
    <row r="3823" spans="1:3" x14ac:dyDescent="0.4">
      <c r="A3823">
        <v>13826</v>
      </c>
      <c r="B3823" t="s">
        <v>8737</v>
      </c>
      <c r="C3823" t="s">
        <v>87</v>
      </c>
    </row>
    <row r="3824" spans="1:3" x14ac:dyDescent="0.4">
      <c r="A3824">
        <v>13825</v>
      </c>
      <c r="B3824" t="s">
        <v>8738</v>
      </c>
      <c r="C3824" t="s">
        <v>705</v>
      </c>
    </row>
    <row r="3825" spans="1:3" x14ac:dyDescent="0.4">
      <c r="A3825">
        <v>13827</v>
      </c>
      <c r="B3825" t="s">
        <v>8739</v>
      </c>
      <c r="C3825" t="s">
        <v>817</v>
      </c>
    </row>
    <row r="3826" spans="1:3" x14ac:dyDescent="0.4">
      <c r="A3826">
        <v>13828</v>
      </c>
      <c r="B3826" t="s">
        <v>8740</v>
      </c>
      <c r="C3826" t="s">
        <v>707</v>
      </c>
    </row>
    <row r="3827" spans="1:3" x14ac:dyDescent="0.4">
      <c r="A3827">
        <v>13830</v>
      </c>
      <c r="B3827" t="s">
        <v>8741</v>
      </c>
      <c r="C3827" t="s">
        <v>1043</v>
      </c>
    </row>
    <row r="3828" spans="1:3" x14ac:dyDescent="0.4">
      <c r="A3828">
        <v>13829</v>
      </c>
      <c r="B3828" t="s">
        <v>8742</v>
      </c>
      <c r="C3828" t="s">
        <v>2007</v>
      </c>
    </row>
    <row r="3829" spans="1:3" x14ac:dyDescent="0.4">
      <c r="A3829">
        <v>13831</v>
      </c>
      <c r="B3829" t="s">
        <v>8743</v>
      </c>
      <c r="C3829" t="s">
        <v>349</v>
      </c>
    </row>
    <row r="3830" spans="1:3" x14ac:dyDescent="0.4">
      <c r="A3830">
        <v>13832</v>
      </c>
      <c r="B3830" t="s">
        <v>8744</v>
      </c>
      <c r="C3830" t="s">
        <v>1554</v>
      </c>
    </row>
    <row r="3831" spans="1:3" x14ac:dyDescent="0.4">
      <c r="A3831">
        <v>13833</v>
      </c>
      <c r="B3831" t="s">
        <v>8745</v>
      </c>
      <c r="C3831" t="s">
        <v>8746</v>
      </c>
    </row>
    <row r="3832" spans="1:3" x14ac:dyDescent="0.4">
      <c r="A3832">
        <v>13834</v>
      </c>
      <c r="B3832" t="s">
        <v>2454</v>
      </c>
      <c r="C3832" t="s">
        <v>2454</v>
      </c>
    </row>
    <row r="3833" spans="1:3" x14ac:dyDescent="0.4">
      <c r="A3833">
        <v>13835</v>
      </c>
      <c r="B3833" t="s">
        <v>8747</v>
      </c>
      <c r="C3833" t="s">
        <v>2454</v>
      </c>
    </row>
    <row r="3834" spans="1:3" x14ac:dyDescent="0.4">
      <c r="A3834">
        <v>13837</v>
      </c>
      <c r="B3834" t="s">
        <v>8748</v>
      </c>
      <c r="C3834" t="s">
        <v>2530</v>
      </c>
    </row>
    <row r="3835" spans="1:3" x14ac:dyDescent="0.4">
      <c r="A3835">
        <v>13836</v>
      </c>
      <c r="B3835" t="s">
        <v>8749</v>
      </c>
      <c r="C3835" t="s">
        <v>2575</v>
      </c>
    </row>
    <row r="3836" spans="1:3" x14ac:dyDescent="0.4">
      <c r="A3836">
        <v>13838</v>
      </c>
      <c r="B3836" t="s">
        <v>8750</v>
      </c>
      <c r="C3836" t="s">
        <v>830</v>
      </c>
    </row>
    <row r="3837" spans="1:3" x14ac:dyDescent="0.4">
      <c r="A3837">
        <v>13839</v>
      </c>
      <c r="B3837" t="s">
        <v>8751</v>
      </c>
      <c r="C3837" t="s">
        <v>1789</v>
      </c>
    </row>
    <row r="3838" spans="1:3" x14ac:dyDescent="0.4">
      <c r="A3838">
        <v>13841</v>
      </c>
      <c r="B3838" t="s">
        <v>8752</v>
      </c>
      <c r="C3838" t="s">
        <v>1283</v>
      </c>
    </row>
    <row r="3839" spans="1:3" x14ac:dyDescent="0.4">
      <c r="A3839">
        <v>13840</v>
      </c>
      <c r="B3839" t="s">
        <v>8753</v>
      </c>
      <c r="C3839" t="s">
        <v>705</v>
      </c>
    </row>
    <row r="3840" spans="1:3" x14ac:dyDescent="0.4">
      <c r="A3840">
        <v>13842</v>
      </c>
      <c r="B3840" t="s">
        <v>8754</v>
      </c>
      <c r="C3840" t="s">
        <v>2012</v>
      </c>
    </row>
    <row r="3841" spans="1:3" x14ac:dyDescent="0.4">
      <c r="A3841">
        <v>13843</v>
      </c>
      <c r="B3841" t="s">
        <v>8755</v>
      </c>
      <c r="C3841" t="s">
        <v>2122</v>
      </c>
    </row>
    <row r="3842" spans="1:3" x14ac:dyDescent="0.4">
      <c r="A3842">
        <v>13844</v>
      </c>
      <c r="B3842" t="s">
        <v>8756</v>
      </c>
      <c r="C3842" t="s">
        <v>499</v>
      </c>
    </row>
    <row r="3843" spans="1:3" x14ac:dyDescent="0.4">
      <c r="A3843">
        <v>13845</v>
      </c>
      <c r="B3843" t="s">
        <v>8757</v>
      </c>
      <c r="C3843" t="s">
        <v>5183</v>
      </c>
    </row>
    <row r="3844" spans="1:3" x14ac:dyDescent="0.4">
      <c r="A3844">
        <v>13847</v>
      </c>
      <c r="B3844" t="s">
        <v>8758</v>
      </c>
      <c r="C3844" t="s">
        <v>712</v>
      </c>
    </row>
    <row r="3845" spans="1:3" x14ac:dyDescent="0.4">
      <c r="A3845">
        <v>13846</v>
      </c>
      <c r="B3845" t="s">
        <v>8759</v>
      </c>
      <c r="C3845" t="s">
        <v>926</v>
      </c>
    </row>
    <row r="3846" spans="1:3" x14ac:dyDescent="0.4">
      <c r="A3846">
        <v>13848</v>
      </c>
      <c r="B3846" t="s">
        <v>8760</v>
      </c>
      <c r="C3846" t="s">
        <v>827</v>
      </c>
    </row>
    <row r="3847" spans="1:3" x14ac:dyDescent="0.4">
      <c r="A3847">
        <v>13849</v>
      </c>
      <c r="B3847" t="s">
        <v>8761</v>
      </c>
      <c r="C3847" t="s">
        <v>1776</v>
      </c>
    </row>
    <row r="3848" spans="1:3" x14ac:dyDescent="0.4">
      <c r="A3848">
        <v>13850</v>
      </c>
      <c r="B3848" t="s">
        <v>8762</v>
      </c>
      <c r="C3848" t="s">
        <v>2577</v>
      </c>
    </row>
    <row r="3849" spans="1:3" x14ac:dyDescent="0.4">
      <c r="A3849">
        <v>13851</v>
      </c>
      <c r="B3849" t="s">
        <v>8763</v>
      </c>
      <c r="C3849" t="s">
        <v>1922</v>
      </c>
    </row>
    <row r="3850" spans="1:3" x14ac:dyDescent="0.4">
      <c r="A3850">
        <v>13853</v>
      </c>
      <c r="B3850" t="s">
        <v>8764</v>
      </c>
      <c r="C3850" t="s">
        <v>1789</v>
      </c>
    </row>
    <row r="3851" spans="1:3" x14ac:dyDescent="0.4">
      <c r="A3851">
        <v>13854</v>
      </c>
      <c r="B3851" t="s">
        <v>8765</v>
      </c>
      <c r="C3851" t="s">
        <v>830</v>
      </c>
    </row>
    <row r="3852" spans="1:3" x14ac:dyDescent="0.4">
      <c r="A3852">
        <v>13852</v>
      </c>
      <c r="B3852" t="s">
        <v>8766</v>
      </c>
      <c r="C3852" t="s">
        <v>1547</v>
      </c>
    </row>
    <row r="3853" spans="1:3" x14ac:dyDescent="0.4">
      <c r="A3853">
        <v>13855</v>
      </c>
      <c r="B3853" t="s">
        <v>8767</v>
      </c>
      <c r="C3853" t="s">
        <v>499</v>
      </c>
    </row>
    <row r="3854" spans="1:3" x14ac:dyDescent="0.4">
      <c r="A3854">
        <v>13856</v>
      </c>
      <c r="B3854" t="s">
        <v>8768</v>
      </c>
      <c r="C3854" t="s">
        <v>5014</v>
      </c>
    </row>
    <row r="3855" spans="1:3" x14ac:dyDescent="0.4">
      <c r="A3855">
        <v>13857</v>
      </c>
      <c r="B3855" t="s">
        <v>8769</v>
      </c>
      <c r="C3855" t="s">
        <v>2575</v>
      </c>
    </row>
    <row r="3856" spans="1:3" x14ac:dyDescent="0.4">
      <c r="A3856">
        <v>13858</v>
      </c>
      <c r="B3856" t="s">
        <v>8770</v>
      </c>
      <c r="C3856" t="s">
        <v>612</v>
      </c>
    </row>
    <row r="3857" spans="1:3" x14ac:dyDescent="0.4">
      <c r="A3857">
        <v>13859</v>
      </c>
      <c r="B3857" t="s">
        <v>8771</v>
      </c>
      <c r="C3857" t="s">
        <v>1776</v>
      </c>
    </row>
    <row r="3858" spans="1:3" x14ac:dyDescent="0.4">
      <c r="A3858">
        <v>13860</v>
      </c>
      <c r="B3858" t="s">
        <v>8772</v>
      </c>
      <c r="C3858" t="s">
        <v>931</v>
      </c>
    </row>
    <row r="3859" spans="1:3" x14ac:dyDescent="0.4">
      <c r="A3859">
        <v>13861</v>
      </c>
      <c r="B3859" t="s">
        <v>8773</v>
      </c>
      <c r="C3859" t="s">
        <v>712</v>
      </c>
    </row>
    <row r="3860" spans="1:3" x14ac:dyDescent="0.4">
      <c r="A3860">
        <v>13862</v>
      </c>
      <c r="B3860" t="s">
        <v>8774</v>
      </c>
      <c r="C3860" t="s">
        <v>361</v>
      </c>
    </row>
    <row r="3861" spans="1:3" x14ac:dyDescent="0.4">
      <c r="A3861">
        <v>13863</v>
      </c>
      <c r="B3861" t="s">
        <v>8775</v>
      </c>
      <c r="C3861" t="s">
        <v>2246</v>
      </c>
    </row>
    <row r="3862" spans="1:3" x14ac:dyDescent="0.4">
      <c r="A3862">
        <v>13864</v>
      </c>
      <c r="B3862" t="s">
        <v>8776</v>
      </c>
      <c r="C3862" t="s">
        <v>1439</v>
      </c>
    </row>
    <row r="3863" spans="1:3" x14ac:dyDescent="0.4">
      <c r="A3863">
        <v>13865</v>
      </c>
      <c r="B3863" t="s">
        <v>8777</v>
      </c>
      <c r="C3863" t="s">
        <v>1778</v>
      </c>
    </row>
    <row r="3864" spans="1:3" x14ac:dyDescent="0.4">
      <c r="A3864">
        <v>13866</v>
      </c>
      <c r="B3864" t="s">
        <v>8778</v>
      </c>
      <c r="C3864" t="s">
        <v>1302</v>
      </c>
    </row>
    <row r="3865" spans="1:3" x14ac:dyDescent="0.4">
      <c r="A3865">
        <v>13867</v>
      </c>
      <c r="B3865" t="s">
        <v>8779</v>
      </c>
      <c r="C3865" t="s">
        <v>2114</v>
      </c>
    </row>
    <row r="3866" spans="1:3" x14ac:dyDescent="0.4">
      <c r="A3866">
        <v>13868</v>
      </c>
      <c r="B3866" t="s">
        <v>8780</v>
      </c>
      <c r="C3866" t="s">
        <v>2109</v>
      </c>
    </row>
    <row r="3867" spans="1:3" x14ac:dyDescent="0.4">
      <c r="A3867">
        <v>13869</v>
      </c>
      <c r="B3867" t="s">
        <v>8781</v>
      </c>
      <c r="C3867" t="s">
        <v>2644</v>
      </c>
    </row>
    <row r="3868" spans="1:3" x14ac:dyDescent="0.4">
      <c r="A3868">
        <v>13870</v>
      </c>
      <c r="B3868" t="s">
        <v>8782</v>
      </c>
      <c r="C3868" t="s">
        <v>602</v>
      </c>
    </row>
    <row r="3869" spans="1:3" x14ac:dyDescent="0.4">
      <c r="A3869">
        <v>13871</v>
      </c>
      <c r="B3869" t="s">
        <v>8783</v>
      </c>
      <c r="C3869" t="s">
        <v>606</v>
      </c>
    </row>
    <row r="3870" spans="1:3" x14ac:dyDescent="0.4">
      <c r="A3870">
        <v>13872</v>
      </c>
      <c r="B3870" t="s">
        <v>8784</v>
      </c>
      <c r="C3870" t="s">
        <v>2306</v>
      </c>
    </row>
    <row r="3871" spans="1:3" x14ac:dyDescent="0.4">
      <c r="A3871">
        <v>13873</v>
      </c>
      <c r="B3871" t="s">
        <v>8785</v>
      </c>
      <c r="C3871" t="s">
        <v>2119</v>
      </c>
    </row>
    <row r="3872" spans="1:3" x14ac:dyDescent="0.4">
      <c r="A3872">
        <v>13874</v>
      </c>
      <c r="B3872" t="s">
        <v>8786</v>
      </c>
      <c r="C3872" t="s">
        <v>606</v>
      </c>
    </row>
    <row r="3873" spans="1:3" x14ac:dyDescent="0.4">
      <c r="A3873">
        <v>13875</v>
      </c>
      <c r="B3873" t="s">
        <v>8787</v>
      </c>
      <c r="C3873" t="s">
        <v>5529</v>
      </c>
    </row>
    <row r="3874" spans="1:3" x14ac:dyDescent="0.4">
      <c r="A3874">
        <v>13876</v>
      </c>
      <c r="B3874" t="s">
        <v>8788</v>
      </c>
      <c r="C3874" t="s">
        <v>1440</v>
      </c>
    </row>
    <row r="3875" spans="1:3" x14ac:dyDescent="0.4">
      <c r="A3875">
        <v>13877</v>
      </c>
      <c r="B3875" t="s">
        <v>8789</v>
      </c>
      <c r="C3875" t="s">
        <v>5632</v>
      </c>
    </row>
    <row r="3876" spans="1:3" x14ac:dyDescent="0.4">
      <c r="A3876">
        <v>13878</v>
      </c>
      <c r="B3876" t="s">
        <v>8790</v>
      </c>
      <c r="C3876" t="s">
        <v>107</v>
      </c>
    </row>
    <row r="3877" spans="1:3" x14ac:dyDescent="0.4">
      <c r="A3877">
        <v>13880</v>
      </c>
      <c r="B3877" t="s">
        <v>8791</v>
      </c>
      <c r="C3877" t="s">
        <v>1553</v>
      </c>
    </row>
    <row r="3878" spans="1:3" x14ac:dyDescent="0.4">
      <c r="A3878">
        <v>13879</v>
      </c>
      <c r="B3878" t="s">
        <v>8792</v>
      </c>
      <c r="C3878" t="s">
        <v>1160</v>
      </c>
    </row>
    <row r="3879" spans="1:3" x14ac:dyDescent="0.4">
      <c r="A3879">
        <v>13881</v>
      </c>
      <c r="B3879" t="s">
        <v>8793</v>
      </c>
      <c r="C3879" t="s">
        <v>2300</v>
      </c>
    </row>
    <row r="3880" spans="1:3" x14ac:dyDescent="0.4">
      <c r="A3880">
        <v>13882</v>
      </c>
      <c r="B3880" t="s">
        <v>8794</v>
      </c>
      <c r="C3880" t="s">
        <v>705</v>
      </c>
    </row>
    <row r="3881" spans="1:3" x14ac:dyDescent="0.4">
      <c r="A3881">
        <v>13883</v>
      </c>
      <c r="B3881" t="s">
        <v>8795</v>
      </c>
      <c r="C3881" t="s">
        <v>2002</v>
      </c>
    </row>
    <row r="3882" spans="1:3" x14ac:dyDescent="0.4">
      <c r="A3882">
        <v>13884</v>
      </c>
      <c r="B3882" t="s">
        <v>8796</v>
      </c>
      <c r="C3882" t="s">
        <v>821</v>
      </c>
    </row>
    <row r="3883" spans="1:3" x14ac:dyDescent="0.4">
      <c r="A3883">
        <v>13885</v>
      </c>
      <c r="B3883" t="s">
        <v>8797</v>
      </c>
      <c r="C3883" t="s">
        <v>2120</v>
      </c>
    </row>
    <row r="3884" spans="1:3" x14ac:dyDescent="0.4">
      <c r="A3884">
        <v>13886</v>
      </c>
      <c r="B3884" t="s">
        <v>8798</v>
      </c>
      <c r="C3884" t="s">
        <v>1660</v>
      </c>
    </row>
    <row r="3885" spans="1:3" x14ac:dyDescent="0.4">
      <c r="A3885">
        <v>13887</v>
      </c>
      <c r="B3885" t="s">
        <v>8799</v>
      </c>
      <c r="C3885" t="s">
        <v>361</v>
      </c>
    </row>
    <row r="3886" spans="1:3" x14ac:dyDescent="0.4">
      <c r="A3886">
        <v>13888</v>
      </c>
      <c r="B3886" t="s">
        <v>8800</v>
      </c>
      <c r="C3886" t="s">
        <v>297</v>
      </c>
    </row>
    <row r="3887" spans="1:3" x14ac:dyDescent="0.4">
      <c r="A3887">
        <v>13889</v>
      </c>
      <c r="B3887" t="s">
        <v>8801</v>
      </c>
      <c r="C3887" t="s">
        <v>821</v>
      </c>
    </row>
    <row r="3888" spans="1:3" x14ac:dyDescent="0.4">
      <c r="A3888">
        <v>13890</v>
      </c>
      <c r="B3888" t="s">
        <v>8802</v>
      </c>
      <c r="C3888" t="s">
        <v>817</v>
      </c>
    </row>
    <row r="3889" spans="1:3" x14ac:dyDescent="0.4">
      <c r="A3889">
        <v>13891</v>
      </c>
      <c r="B3889" t="s">
        <v>8803</v>
      </c>
      <c r="C3889" t="s">
        <v>707</v>
      </c>
    </row>
    <row r="3890" spans="1:3" x14ac:dyDescent="0.4">
      <c r="A3890">
        <v>13892</v>
      </c>
      <c r="B3890" t="s">
        <v>8804</v>
      </c>
      <c r="C3890" t="s">
        <v>2223</v>
      </c>
    </row>
    <row r="3891" spans="1:3" x14ac:dyDescent="0.4">
      <c r="A3891">
        <v>13893</v>
      </c>
      <c r="B3891" t="s">
        <v>8805</v>
      </c>
      <c r="C3891" t="s">
        <v>2220</v>
      </c>
    </row>
    <row r="3892" spans="1:3" x14ac:dyDescent="0.4">
      <c r="A3892">
        <v>13894</v>
      </c>
      <c r="B3892" t="s">
        <v>8806</v>
      </c>
      <c r="C3892" t="s">
        <v>5331</v>
      </c>
    </row>
    <row r="3893" spans="1:3" x14ac:dyDescent="0.4">
      <c r="A3893">
        <v>13895</v>
      </c>
      <c r="B3893" t="s">
        <v>8807</v>
      </c>
      <c r="C3893" t="s">
        <v>2226</v>
      </c>
    </row>
    <row r="3894" spans="1:3" x14ac:dyDescent="0.4">
      <c r="A3894">
        <v>13897</v>
      </c>
      <c r="B3894" t="s">
        <v>8808</v>
      </c>
      <c r="C3894" t="s">
        <v>1910</v>
      </c>
    </row>
    <row r="3895" spans="1:3" x14ac:dyDescent="0.4">
      <c r="A3895">
        <v>13896</v>
      </c>
      <c r="B3895" t="s">
        <v>8809</v>
      </c>
      <c r="C3895" t="s">
        <v>361</v>
      </c>
    </row>
    <row r="3896" spans="1:3" x14ac:dyDescent="0.4">
      <c r="A3896">
        <v>13898</v>
      </c>
      <c r="B3896" t="s">
        <v>8810</v>
      </c>
      <c r="C3896" t="s">
        <v>2007</v>
      </c>
    </row>
    <row r="3897" spans="1:3" x14ac:dyDescent="0.4">
      <c r="A3897">
        <v>13899</v>
      </c>
      <c r="B3897" t="s">
        <v>8811</v>
      </c>
      <c r="C3897" t="s">
        <v>1440</v>
      </c>
    </row>
    <row r="3898" spans="1:3" x14ac:dyDescent="0.4">
      <c r="A3898">
        <v>13900</v>
      </c>
      <c r="B3898" t="s">
        <v>8812</v>
      </c>
      <c r="C3898" t="s">
        <v>350</v>
      </c>
    </row>
    <row r="3899" spans="1:3" x14ac:dyDescent="0.4">
      <c r="A3899">
        <v>13901</v>
      </c>
      <c r="B3899" t="s">
        <v>8813</v>
      </c>
      <c r="C3899" t="s">
        <v>1440</v>
      </c>
    </row>
    <row r="3900" spans="1:3" x14ac:dyDescent="0.4">
      <c r="A3900">
        <v>13902</v>
      </c>
      <c r="B3900" t="s">
        <v>8814</v>
      </c>
      <c r="C3900" t="s">
        <v>1281</v>
      </c>
    </row>
    <row r="3901" spans="1:3" x14ac:dyDescent="0.4">
      <c r="A3901">
        <v>13903</v>
      </c>
      <c r="B3901" t="s">
        <v>8815</v>
      </c>
      <c r="C3901" t="s">
        <v>1443</v>
      </c>
    </row>
    <row r="3902" spans="1:3" x14ac:dyDescent="0.4">
      <c r="A3902">
        <v>13904</v>
      </c>
      <c r="B3902" t="s">
        <v>8816</v>
      </c>
      <c r="C3902" t="s">
        <v>349</v>
      </c>
    </row>
    <row r="3903" spans="1:3" x14ac:dyDescent="0.4">
      <c r="A3903">
        <v>13905</v>
      </c>
      <c r="B3903" t="s">
        <v>8817</v>
      </c>
      <c r="C3903" t="s">
        <v>2229</v>
      </c>
    </row>
    <row r="3904" spans="1:3" x14ac:dyDescent="0.4">
      <c r="A3904">
        <v>13906</v>
      </c>
      <c r="B3904" t="s">
        <v>8818</v>
      </c>
      <c r="C3904" t="s">
        <v>5529</v>
      </c>
    </row>
    <row r="3905" spans="1:3" x14ac:dyDescent="0.4">
      <c r="A3905">
        <v>13907</v>
      </c>
      <c r="B3905" t="s">
        <v>8819</v>
      </c>
      <c r="C3905" t="s">
        <v>1907</v>
      </c>
    </row>
    <row r="3906" spans="1:3" x14ac:dyDescent="0.4">
      <c r="A3906">
        <v>13908</v>
      </c>
      <c r="B3906" t="s">
        <v>8820</v>
      </c>
      <c r="C3906" t="s">
        <v>2110</v>
      </c>
    </row>
    <row r="3907" spans="1:3" x14ac:dyDescent="0.4">
      <c r="A3907">
        <v>13909</v>
      </c>
      <c r="B3907" t="s">
        <v>8821</v>
      </c>
      <c r="C3907" t="s">
        <v>297</v>
      </c>
    </row>
    <row r="3908" spans="1:3" x14ac:dyDescent="0.4">
      <c r="A3908">
        <v>13911</v>
      </c>
      <c r="B3908" t="s">
        <v>8822</v>
      </c>
      <c r="C3908" t="s">
        <v>1036</v>
      </c>
    </row>
    <row r="3909" spans="1:3" x14ac:dyDescent="0.4">
      <c r="A3909">
        <v>13910</v>
      </c>
      <c r="B3909" t="s">
        <v>8823</v>
      </c>
      <c r="C3909" t="s">
        <v>346</v>
      </c>
    </row>
    <row r="3910" spans="1:3" x14ac:dyDescent="0.4">
      <c r="A3910">
        <v>13912</v>
      </c>
      <c r="B3910" t="s">
        <v>8824</v>
      </c>
      <c r="C3910" t="s">
        <v>1291</v>
      </c>
    </row>
    <row r="3911" spans="1:3" x14ac:dyDescent="0.4">
      <c r="A3911">
        <v>13913</v>
      </c>
      <c r="B3911" t="s">
        <v>8825</v>
      </c>
      <c r="C3911" t="s">
        <v>2531</v>
      </c>
    </row>
    <row r="3912" spans="1:3" x14ac:dyDescent="0.4">
      <c r="A3912">
        <v>13914</v>
      </c>
      <c r="B3912" t="s">
        <v>8826</v>
      </c>
      <c r="C3912" t="s">
        <v>501</v>
      </c>
    </row>
    <row r="3913" spans="1:3" x14ac:dyDescent="0.4">
      <c r="A3913">
        <v>13915</v>
      </c>
      <c r="B3913" t="s">
        <v>8827</v>
      </c>
      <c r="C3913" t="s">
        <v>931</v>
      </c>
    </row>
    <row r="3914" spans="1:3" x14ac:dyDescent="0.4">
      <c r="A3914">
        <v>13916</v>
      </c>
      <c r="B3914" t="s">
        <v>8828</v>
      </c>
      <c r="C3914" t="s">
        <v>1283</v>
      </c>
    </row>
    <row r="3915" spans="1:3" x14ac:dyDescent="0.4">
      <c r="A3915">
        <v>13917</v>
      </c>
      <c r="B3915" t="s">
        <v>8829</v>
      </c>
      <c r="C3915" t="s">
        <v>228</v>
      </c>
    </row>
    <row r="3916" spans="1:3" x14ac:dyDescent="0.4">
      <c r="A3916">
        <v>13918</v>
      </c>
      <c r="B3916" t="s">
        <v>8830</v>
      </c>
      <c r="C3916" t="s">
        <v>1282</v>
      </c>
    </row>
    <row r="3917" spans="1:3" x14ac:dyDescent="0.4">
      <c r="A3917">
        <v>13919</v>
      </c>
      <c r="B3917" t="s">
        <v>8831</v>
      </c>
      <c r="C3917" t="s">
        <v>927</v>
      </c>
    </row>
    <row r="3918" spans="1:3" x14ac:dyDescent="0.4">
      <c r="A3918">
        <v>13921</v>
      </c>
      <c r="B3918" t="s">
        <v>8832</v>
      </c>
      <c r="C3918" t="s">
        <v>1666</v>
      </c>
    </row>
    <row r="3919" spans="1:3" x14ac:dyDescent="0.4">
      <c r="A3919">
        <v>13920</v>
      </c>
      <c r="B3919" t="s">
        <v>8833</v>
      </c>
      <c r="C3919" t="s">
        <v>824</v>
      </c>
    </row>
    <row r="3920" spans="1:3" x14ac:dyDescent="0.4">
      <c r="A3920">
        <v>13922</v>
      </c>
      <c r="B3920" t="s">
        <v>8834</v>
      </c>
      <c r="C3920" t="s">
        <v>931</v>
      </c>
    </row>
    <row r="3921" spans="1:3" x14ac:dyDescent="0.4">
      <c r="A3921">
        <v>13923</v>
      </c>
      <c r="B3921" t="s">
        <v>8835</v>
      </c>
      <c r="C3921" t="s">
        <v>5399</v>
      </c>
    </row>
    <row r="3922" spans="1:3" x14ac:dyDescent="0.4">
      <c r="A3922">
        <v>13925</v>
      </c>
      <c r="B3922" t="s">
        <v>8836</v>
      </c>
      <c r="C3922" t="s">
        <v>1810</v>
      </c>
    </row>
    <row r="3923" spans="1:3" x14ac:dyDescent="0.4">
      <c r="A3923">
        <v>13924</v>
      </c>
      <c r="B3923" t="s">
        <v>8837</v>
      </c>
      <c r="C3923" t="s">
        <v>507</v>
      </c>
    </row>
    <row r="3924" spans="1:3" x14ac:dyDescent="0.4">
      <c r="A3924">
        <v>13926</v>
      </c>
      <c r="B3924" t="s">
        <v>8838</v>
      </c>
      <c r="C3924" t="s">
        <v>227</v>
      </c>
    </row>
    <row r="3925" spans="1:3" x14ac:dyDescent="0.4">
      <c r="A3925">
        <v>13927</v>
      </c>
      <c r="B3925" t="s">
        <v>8839</v>
      </c>
      <c r="C3925" t="s">
        <v>1789</v>
      </c>
    </row>
    <row r="3926" spans="1:3" x14ac:dyDescent="0.4">
      <c r="A3926">
        <v>13929</v>
      </c>
      <c r="B3926" t="s">
        <v>8840</v>
      </c>
      <c r="C3926" t="s">
        <v>228</v>
      </c>
    </row>
    <row r="3927" spans="1:3" x14ac:dyDescent="0.4">
      <c r="A3927">
        <v>13928</v>
      </c>
      <c r="B3927" t="s">
        <v>8841</v>
      </c>
      <c r="C3927" t="s">
        <v>606</v>
      </c>
    </row>
    <row r="3928" spans="1:3" x14ac:dyDescent="0.4">
      <c r="A3928">
        <v>13930</v>
      </c>
      <c r="B3928" t="s">
        <v>8842</v>
      </c>
      <c r="C3928" t="s">
        <v>2372</v>
      </c>
    </row>
    <row r="3929" spans="1:3" x14ac:dyDescent="0.4">
      <c r="A3929">
        <v>13932</v>
      </c>
      <c r="B3929" t="s">
        <v>8843</v>
      </c>
      <c r="C3929" t="s">
        <v>1660</v>
      </c>
    </row>
    <row r="3930" spans="1:3" x14ac:dyDescent="0.4">
      <c r="A3930">
        <v>13931</v>
      </c>
      <c r="B3930" t="s">
        <v>8844</v>
      </c>
      <c r="C3930" t="s">
        <v>2115</v>
      </c>
    </row>
    <row r="3931" spans="1:3" x14ac:dyDescent="0.4">
      <c r="A3931">
        <v>13934</v>
      </c>
      <c r="B3931" t="s">
        <v>8845</v>
      </c>
      <c r="C3931" t="s">
        <v>2454</v>
      </c>
    </row>
    <row r="3932" spans="1:3" x14ac:dyDescent="0.4">
      <c r="A3932">
        <v>13933</v>
      </c>
      <c r="B3932" t="s">
        <v>8846</v>
      </c>
      <c r="C3932" t="s">
        <v>830</v>
      </c>
    </row>
    <row r="3933" spans="1:3" x14ac:dyDescent="0.4">
      <c r="A3933">
        <v>13935</v>
      </c>
      <c r="B3933" t="s">
        <v>8847</v>
      </c>
      <c r="C3933" t="s">
        <v>1043</v>
      </c>
    </row>
    <row r="3934" spans="1:3" x14ac:dyDescent="0.4">
      <c r="A3934">
        <v>13936</v>
      </c>
      <c r="B3934" t="s">
        <v>8848</v>
      </c>
      <c r="C3934" t="s">
        <v>1288</v>
      </c>
    </row>
    <row r="3935" spans="1:3" x14ac:dyDescent="0.4">
      <c r="A3935">
        <v>13938</v>
      </c>
      <c r="B3935" t="s">
        <v>8849</v>
      </c>
      <c r="C3935" t="s">
        <v>1281</v>
      </c>
    </row>
    <row r="3936" spans="1:3" x14ac:dyDescent="0.4">
      <c r="A3936">
        <v>13937</v>
      </c>
      <c r="B3936" t="s">
        <v>8850</v>
      </c>
      <c r="C3936" t="s">
        <v>2120</v>
      </c>
    </row>
    <row r="3937" spans="1:3" x14ac:dyDescent="0.4">
      <c r="A3937">
        <v>13939</v>
      </c>
      <c r="B3937" t="s">
        <v>8851</v>
      </c>
      <c r="C3937" t="s">
        <v>608</v>
      </c>
    </row>
    <row r="3938" spans="1:3" x14ac:dyDescent="0.4">
      <c r="A3938">
        <v>13940</v>
      </c>
      <c r="B3938" t="s">
        <v>8852</v>
      </c>
      <c r="C3938" t="s">
        <v>1160</v>
      </c>
    </row>
    <row r="3939" spans="1:3" x14ac:dyDescent="0.4">
      <c r="A3939">
        <v>13941</v>
      </c>
      <c r="B3939" t="s">
        <v>8853</v>
      </c>
      <c r="C3939" t="s">
        <v>352</v>
      </c>
    </row>
    <row r="3940" spans="1:3" x14ac:dyDescent="0.4">
      <c r="A3940">
        <v>13942</v>
      </c>
      <c r="B3940" t="s">
        <v>8854</v>
      </c>
      <c r="C3940" t="s">
        <v>5529</v>
      </c>
    </row>
    <row r="3941" spans="1:3" x14ac:dyDescent="0.4">
      <c r="A3941">
        <v>13943</v>
      </c>
      <c r="B3941" t="s">
        <v>8855</v>
      </c>
      <c r="C3941" t="s">
        <v>2301</v>
      </c>
    </row>
    <row r="3942" spans="1:3" x14ac:dyDescent="0.4">
      <c r="A3942">
        <v>13944</v>
      </c>
      <c r="B3942" t="s">
        <v>8856</v>
      </c>
      <c r="C3942" t="s">
        <v>1776</v>
      </c>
    </row>
    <row r="3943" spans="1:3" x14ac:dyDescent="0.4">
      <c r="A3943">
        <v>13945</v>
      </c>
      <c r="B3943" t="s">
        <v>8857</v>
      </c>
      <c r="C3943" t="s">
        <v>1660</v>
      </c>
    </row>
    <row r="3944" spans="1:3" x14ac:dyDescent="0.4">
      <c r="A3944">
        <v>13946</v>
      </c>
      <c r="B3944" t="s">
        <v>8858</v>
      </c>
      <c r="C3944" t="s">
        <v>2575</v>
      </c>
    </row>
    <row r="3945" spans="1:3" x14ac:dyDescent="0.4">
      <c r="A3945">
        <v>13947</v>
      </c>
      <c r="B3945" t="s">
        <v>8859</v>
      </c>
      <c r="C3945" t="s">
        <v>2004</v>
      </c>
    </row>
    <row r="3946" spans="1:3" x14ac:dyDescent="0.4">
      <c r="A3946">
        <v>13948</v>
      </c>
      <c r="B3946" t="s">
        <v>8860</v>
      </c>
      <c r="C3946" t="s">
        <v>350</v>
      </c>
    </row>
    <row r="3947" spans="1:3" x14ac:dyDescent="0.4">
      <c r="A3947">
        <v>13949</v>
      </c>
      <c r="B3947" t="s">
        <v>8861</v>
      </c>
      <c r="C3947" t="s">
        <v>817</v>
      </c>
    </row>
    <row r="3948" spans="1:3" x14ac:dyDescent="0.4">
      <c r="A3948">
        <v>13951</v>
      </c>
      <c r="B3948" t="s">
        <v>8862</v>
      </c>
      <c r="C3948" t="s">
        <v>1554</v>
      </c>
    </row>
    <row r="3949" spans="1:3" x14ac:dyDescent="0.4">
      <c r="A3949">
        <v>13950</v>
      </c>
      <c r="B3949" t="s">
        <v>8863</v>
      </c>
      <c r="C3949" t="s">
        <v>501</v>
      </c>
    </row>
    <row r="3950" spans="1:3" x14ac:dyDescent="0.4">
      <c r="A3950">
        <v>13952</v>
      </c>
      <c r="B3950" t="s">
        <v>8864</v>
      </c>
      <c r="C3950" t="s">
        <v>2234</v>
      </c>
    </row>
    <row r="3951" spans="1:3" x14ac:dyDescent="0.4">
      <c r="A3951">
        <v>13953</v>
      </c>
      <c r="B3951" t="s">
        <v>8865</v>
      </c>
      <c r="C3951" t="s">
        <v>1905</v>
      </c>
    </row>
    <row r="3952" spans="1:3" x14ac:dyDescent="0.4">
      <c r="A3952">
        <v>13955</v>
      </c>
      <c r="B3952" t="s">
        <v>8866</v>
      </c>
      <c r="C3952" t="s">
        <v>107</v>
      </c>
    </row>
    <row r="3953" spans="1:3" x14ac:dyDescent="0.4">
      <c r="A3953">
        <v>13954</v>
      </c>
      <c r="B3953" t="s">
        <v>8867</v>
      </c>
      <c r="C3953" t="s">
        <v>704</v>
      </c>
    </row>
    <row r="3954" spans="1:3" x14ac:dyDescent="0.4">
      <c r="A3954">
        <v>13957</v>
      </c>
      <c r="B3954" t="s">
        <v>8868</v>
      </c>
      <c r="C3954" t="s">
        <v>499</v>
      </c>
    </row>
    <row r="3955" spans="1:3" x14ac:dyDescent="0.4">
      <c r="A3955">
        <v>13956</v>
      </c>
      <c r="B3955" t="s">
        <v>8869</v>
      </c>
      <c r="C3955" t="s">
        <v>1160</v>
      </c>
    </row>
    <row r="3956" spans="1:3" x14ac:dyDescent="0.4">
      <c r="A3956">
        <v>13958</v>
      </c>
      <c r="B3956" t="s">
        <v>8870</v>
      </c>
      <c r="C3956" t="s">
        <v>107</v>
      </c>
    </row>
    <row r="3957" spans="1:3" x14ac:dyDescent="0.4">
      <c r="A3957">
        <v>13959</v>
      </c>
      <c r="B3957" t="s">
        <v>8871</v>
      </c>
      <c r="C3957" t="s">
        <v>610</v>
      </c>
    </row>
    <row r="3958" spans="1:3" x14ac:dyDescent="0.4">
      <c r="A3958">
        <v>13960</v>
      </c>
      <c r="B3958" t="s">
        <v>8872</v>
      </c>
      <c r="C3958" t="s">
        <v>499</v>
      </c>
    </row>
    <row r="3959" spans="1:3" x14ac:dyDescent="0.4">
      <c r="A3959">
        <v>13961</v>
      </c>
      <c r="B3959" t="s">
        <v>8873</v>
      </c>
      <c r="C3959" t="s">
        <v>705</v>
      </c>
    </row>
    <row r="3960" spans="1:3" x14ac:dyDescent="0.4">
      <c r="A3960">
        <v>13962</v>
      </c>
      <c r="B3960" t="s">
        <v>8874</v>
      </c>
      <c r="C3960" t="s">
        <v>602</v>
      </c>
    </row>
    <row r="3961" spans="1:3" x14ac:dyDescent="0.4">
      <c r="A3961">
        <v>13963</v>
      </c>
      <c r="B3961" t="s">
        <v>8875</v>
      </c>
      <c r="C3961" t="s">
        <v>1776</v>
      </c>
    </row>
    <row r="3962" spans="1:3" x14ac:dyDescent="0.4">
      <c r="A3962">
        <v>13964</v>
      </c>
      <c r="B3962" t="s">
        <v>8876</v>
      </c>
      <c r="C3962" t="s">
        <v>1554</v>
      </c>
    </row>
    <row r="3963" spans="1:3" x14ac:dyDescent="0.4">
      <c r="A3963">
        <v>13965</v>
      </c>
      <c r="B3963" t="s">
        <v>8877</v>
      </c>
      <c r="C3963" t="s">
        <v>2226</v>
      </c>
    </row>
    <row r="3964" spans="1:3" x14ac:dyDescent="0.4">
      <c r="A3964">
        <v>13966</v>
      </c>
      <c r="B3964" t="s">
        <v>8878</v>
      </c>
      <c r="C3964" t="s">
        <v>1554</v>
      </c>
    </row>
    <row r="3965" spans="1:3" x14ac:dyDescent="0.4">
      <c r="A3965">
        <v>13967</v>
      </c>
      <c r="B3965" t="s">
        <v>8879</v>
      </c>
      <c r="C3965" t="s">
        <v>350</v>
      </c>
    </row>
    <row r="3966" spans="1:3" x14ac:dyDescent="0.4">
      <c r="A3966">
        <v>13968</v>
      </c>
      <c r="B3966" t="s">
        <v>8880</v>
      </c>
      <c r="C3966" t="s">
        <v>1433</v>
      </c>
    </row>
    <row r="3967" spans="1:3" x14ac:dyDescent="0.4">
      <c r="A3967">
        <v>13969</v>
      </c>
      <c r="B3967" t="s">
        <v>8881</v>
      </c>
      <c r="C3967" t="s">
        <v>2525</v>
      </c>
    </row>
    <row r="3968" spans="1:3" x14ac:dyDescent="0.4">
      <c r="A3968">
        <v>13970</v>
      </c>
      <c r="B3968" t="s">
        <v>8882</v>
      </c>
      <c r="C3968" t="s">
        <v>1440</v>
      </c>
    </row>
    <row r="3969" spans="1:3" x14ac:dyDescent="0.4">
      <c r="A3969">
        <v>13971</v>
      </c>
      <c r="B3969" t="s">
        <v>8883</v>
      </c>
      <c r="C3969" t="s">
        <v>606</v>
      </c>
    </row>
    <row r="3970" spans="1:3" x14ac:dyDescent="0.4">
      <c r="A3970">
        <v>13972</v>
      </c>
      <c r="B3970" t="s">
        <v>8884</v>
      </c>
      <c r="C3970" t="s">
        <v>352</v>
      </c>
    </row>
    <row r="3971" spans="1:3" x14ac:dyDescent="0.4">
      <c r="A3971">
        <v>13973</v>
      </c>
      <c r="B3971" t="s">
        <v>8885</v>
      </c>
      <c r="C3971" t="s">
        <v>1291</v>
      </c>
    </row>
    <row r="3972" spans="1:3" x14ac:dyDescent="0.4">
      <c r="A3972">
        <v>13974</v>
      </c>
      <c r="B3972" t="s">
        <v>8886</v>
      </c>
      <c r="C3972" t="s">
        <v>1554</v>
      </c>
    </row>
    <row r="3973" spans="1:3" x14ac:dyDescent="0.4">
      <c r="A3973">
        <v>13975</v>
      </c>
      <c r="B3973" t="s">
        <v>8887</v>
      </c>
      <c r="C3973" t="s">
        <v>352</v>
      </c>
    </row>
    <row r="3974" spans="1:3" x14ac:dyDescent="0.4">
      <c r="A3974">
        <v>13976</v>
      </c>
      <c r="B3974" t="s">
        <v>8888</v>
      </c>
      <c r="C3974" t="s">
        <v>1282</v>
      </c>
    </row>
    <row r="3975" spans="1:3" x14ac:dyDescent="0.4">
      <c r="A3975">
        <v>13977</v>
      </c>
      <c r="B3975" t="s">
        <v>8889</v>
      </c>
      <c r="C3975" t="s">
        <v>825</v>
      </c>
    </row>
    <row r="3976" spans="1:3" x14ac:dyDescent="0.4">
      <c r="A3976">
        <v>13978</v>
      </c>
      <c r="B3976" t="s">
        <v>8890</v>
      </c>
      <c r="C3976" t="s">
        <v>1776</v>
      </c>
    </row>
    <row r="3977" spans="1:3" x14ac:dyDescent="0.4">
      <c r="A3977">
        <v>13980</v>
      </c>
      <c r="B3977" t="s">
        <v>8891</v>
      </c>
      <c r="C3977" t="s">
        <v>1774</v>
      </c>
    </row>
    <row r="3978" spans="1:3" x14ac:dyDescent="0.4">
      <c r="A3978">
        <v>13979</v>
      </c>
      <c r="B3978" t="s">
        <v>507</v>
      </c>
      <c r="C3978" t="s">
        <v>507</v>
      </c>
    </row>
    <row r="3979" spans="1:3" x14ac:dyDescent="0.4">
      <c r="A3979">
        <v>13981</v>
      </c>
      <c r="B3979" t="s">
        <v>8892</v>
      </c>
      <c r="C3979" t="s">
        <v>934</v>
      </c>
    </row>
    <row r="3980" spans="1:3" x14ac:dyDescent="0.4">
      <c r="A3980">
        <v>13982</v>
      </c>
      <c r="B3980" t="s">
        <v>8893</v>
      </c>
      <c r="C3980" t="s">
        <v>2309</v>
      </c>
    </row>
    <row r="3981" spans="1:3" x14ac:dyDescent="0.4">
      <c r="A3981">
        <v>13983</v>
      </c>
      <c r="B3981" t="s">
        <v>8894</v>
      </c>
      <c r="C3981" t="s">
        <v>300</v>
      </c>
    </row>
    <row r="3982" spans="1:3" x14ac:dyDescent="0.4">
      <c r="A3982">
        <v>13984</v>
      </c>
      <c r="B3982" t="s">
        <v>1555</v>
      </c>
      <c r="C3982" t="s">
        <v>1555</v>
      </c>
    </row>
    <row r="3983" spans="1:3" x14ac:dyDescent="0.4">
      <c r="A3983">
        <v>13985</v>
      </c>
      <c r="B3983" t="s">
        <v>8895</v>
      </c>
      <c r="C3983" t="s">
        <v>300</v>
      </c>
    </row>
    <row r="3984" spans="1:3" x14ac:dyDescent="0.4">
      <c r="A3984">
        <v>13986</v>
      </c>
      <c r="B3984" t="s">
        <v>8896</v>
      </c>
      <c r="C3984" t="s">
        <v>1554</v>
      </c>
    </row>
    <row r="3985" spans="1:3" x14ac:dyDescent="0.4">
      <c r="A3985">
        <v>13987</v>
      </c>
      <c r="B3985" t="s">
        <v>2374</v>
      </c>
      <c r="C3985" t="s">
        <v>2374</v>
      </c>
    </row>
    <row r="3986" spans="1:3" x14ac:dyDescent="0.4">
      <c r="A3986">
        <v>13988</v>
      </c>
      <c r="B3986" t="s">
        <v>8897</v>
      </c>
      <c r="C3986" t="s">
        <v>931</v>
      </c>
    </row>
    <row r="3987" spans="1:3" x14ac:dyDescent="0.4">
      <c r="A3987">
        <v>13989</v>
      </c>
      <c r="B3987" t="s">
        <v>8898</v>
      </c>
      <c r="C3987" t="s">
        <v>1554</v>
      </c>
    </row>
    <row r="3988" spans="1:3" x14ac:dyDescent="0.4">
      <c r="A3988">
        <v>13990</v>
      </c>
      <c r="B3988" t="s">
        <v>8899</v>
      </c>
      <c r="C3988" t="s">
        <v>606</v>
      </c>
    </row>
    <row r="3989" spans="1:3" x14ac:dyDescent="0.4">
      <c r="A3989">
        <v>13991</v>
      </c>
      <c r="B3989" t="s">
        <v>8900</v>
      </c>
      <c r="C3989" t="s">
        <v>2299</v>
      </c>
    </row>
    <row r="3990" spans="1:3" x14ac:dyDescent="0.4">
      <c r="A3990">
        <v>13993</v>
      </c>
      <c r="B3990" t="s">
        <v>8901</v>
      </c>
      <c r="C3990" t="s">
        <v>1900</v>
      </c>
    </row>
    <row r="3991" spans="1:3" x14ac:dyDescent="0.4">
      <c r="A3991">
        <v>13992</v>
      </c>
      <c r="B3991" t="s">
        <v>8902</v>
      </c>
      <c r="C3991" t="s">
        <v>1160</v>
      </c>
    </row>
    <row r="3992" spans="1:3" x14ac:dyDescent="0.4">
      <c r="A3992">
        <v>13994</v>
      </c>
      <c r="B3992" t="s">
        <v>8903</v>
      </c>
      <c r="C3992" t="s">
        <v>2115</v>
      </c>
    </row>
    <row r="3993" spans="1:3" x14ac:dyDescent="0.4">
      <c r="A3993">
        <v>13995</v>
      </c>
      <c r="B3993" t="s">
        <v>8904</v>
      </c>
      <c r="C3993" t="s">
        <v>499</v>
      </c>
    </row>
    <row r="3994" spans="1:3" x14ac:dyDescent="0.4">
      <c r="A3994">
        <v>13997</v>
      </c>
      <c r="B3994" t="s">
        <v>8905</v>
      </c>
      <c r="C3994" t="s">
        <v>1901</v>
      </c>
    </row>
    <row r="3995" spans="1:3" x14ac:dyDescent="0.4">
      <c r="A3995">
        <v>13996</v>
      </c>
      <c r="B3995" t="s">
        <v>8906</v>
      </c>
      <c r="C3995" t="s">
        <v>349</v>
      </c>
    </row>
    <row r="3996" spans="1:3" x14ac:dyDescent="0.4">
      <c r="A3996">
        <v>13998</v>
      </c>
      <c r="B3996" t="s">
        <v>1802</v>
      </c>
      <c r="C3996" t="s">
        <v>1802</v>
      </c>
    </row>
    <row r="3997" spans="1:3" x14ac:dyDescent="0.4">
      <c r="A3997">
        <v>13999</v>
      </c>
      <c r="B3997" t="s">
        <v>8907</v>
      </c>
      <c r="C3997" t="s">
        <v>827</v>
      </c>
    </row>
    <row r="3998" spans="1:3" x14ac:dyDescent="0.4">
      <c r="A3998">
        <v>14000</v>
      </c>
      <c r="B3998" t="s">
        <v>8908</v>
      </c>
      <c r="C3998" t="s">
        <v>2134</v>
      </c>
    </row>
    <row r="3999" spans="1:3" x14ac:dyDescent="0.4">
      <c r="A3999">
        <v>14001</v>
      </c>
      <c r="B3999" t="s">
        <v>8909</v>
      </c>
      <c r="C3999" t="s">
        <v>2229</v>
      </c>
    </row>
    <row r="4000" spans="1:3" x14ac:dyDescent="0.4">
      <c r="A4000">
        <v>14002</v>
      </c>
      <c r="B4000" t="s">
        <v>2531</v>
      </c>
      <c r="C4000" t="s">
        <v>2531</v>
      </c>
    </row>
    <row r="4001" spans="1:3" x14ac:dyDescent="0.4">
      <c r="A4001">
        <v>14004</v>
      </c>
      <c r="B4001" t="s">
        <v>8910</v>
      </c>
      <c r="C4001" t="s">
        <v>2531</v>
      </c>
    </row>
    <row r="4002" spans="1:3" x14ac:dyDescent="0.4">
      <c r="A4002">
        <v>14003</v>
      </c>
      <c r="B4002" t="s">
        <v>2460</v>
      </c>
      <c r="C4002" t="s">
        <v>2460</v>
      </c>
    </row>
    <row r="4003" spans="1:3" x14ac:dyDescent="0.4">
      <c r="A4003">
        <v>14006</v>
      </c>
      <c r="B4003" t="s">
        <v>8911</v>
      </c>
      <c r="C4003" t="s">
        <v>1166</v>
      </c>
    </row>
    <row r="4004" spans="1:3" x14ac:dyDescent="0.4">
      <c r="A4004">
        <v>14005</v>
      </c>
      <c r="B4004" t="s">
        <v>8912</v>
      </c>
      <c r="C4004" t="s">
        <v>517</v>
      </c>
    </row>
    <row r="4005" spans="1:3" x14ac:dyDescent="0.4">
      <c r="A4005">
        <v>14007</v>
      </c>
      <c r="B4005" t="s">
        <v>8913</v>
      </c>
      <c r="C4005" t="s">
        <v>5529</v>
      </c>
    </row>
    <row r="4006" spans="1:3" x14ac:dyDescent="0.4">
      <c r="A4006">
        <v>14008</v>
      </c>
      <c r="B4006" t="s">
        <v>8914</v>
      </c>
      <c r="C4006" t="s">
        <v>926</v>
      </c>
    </row>
    <row r="4007" spans="1:3" x14ac:dyDescent="0.4">
      <c r="A4007">
        <v>14009</v>
      </c>
      <c r="B4007" t="s">
        <v>8915</v>
      </c>
      <c r="C4007" t="s">
        <v>707</v>
      </c>
    </row>
    <row r="4008" spans="1:3" x14ac:dyDescent="0.4">
      <c r="A4008">
        <v>14010</v>
      </c>
      <c r="B4008" t="s">
        <v>8916</v>
      </c>
      <c r="C4008" t="s">
        <v>1160</v>
      </c>
    </row>
    <row r="4009" spans="1:3" x14ac:dyDescent="0.4">
      <c r="A4009">
        <v>14011</v>
      </c>
      <c r="B4009" t="s">
        <v>8917</v>
      </c>
      <c r="C4009" t="s">
        <v>2663</v>
      </c>
    </row>
    <row r="4010" spans="1:3" x14ac:dyDescent="0.4">
      <c r="A4010">
        <v>14012</v>
      </c>
      <c r="B4010" t="s">
        <v>8918</v>
      </c>
      <c r="C4010" t="s">
        <v>2309</v>
      </c>
    </row>
    <row r="4011" spans="1:3" x14ac:dyDescent="0.4">
      <c r="A4011">
        <v>14013</v>
      </c>
      <c r="B4011" t="s">
        <v>8919</v>
      </c>
      <c r="C4011" t="s">
        <v>2309</v>
      </c>
    </row>
    <row r="4012" spans="1:3" x14ac:dyDescent="0.4">
      <c r="A4012">
        <v>14014</v>
      </c>
      <c r="B4012" t="s">
        <v>8920</v>
      </c>
      <c r="C4012" t="s">
        <v>2309</v>
      </c>
    </row>
    <row r="4013" spans="1:3" x14ac:dyDescent="0.4">
      <c r="A4013">
        <v>14016</v>
      </c>
      <c r="B4013" t="s">
        <v>8921</v>
      </c>
      <c r="C4013" t="s">
        <v>1906</v>
      </c>
    </row>
    <row r="4014" spans="1:3" x14ac:dyDescent="0.4">
      <c r="A4014">
        <v>14015</v>
      </c>
      <c r="B4014" t="s">
        <v>8922</v>
      </c>
      <c r="C4014" t="s">
        <v>1776</v>
      </c>
    </row>
    <row r="4015" spans="1:3" x14ac:dyDescent="0.4">
      <c r="A4015">
        <v>14018</v>
      </c>
      <c r="B4015" t="s">
        <v>8923</v>
      </c>
      <c r="C4015" t="s">
        <v>2309</v>
      </c>
    </row>
    <row r="4016" spans="1:3" x14ac:dyDescent="0.4">
      <c r="A4016">
        <v>14017</v>
      </c>
      <c r="B4016" t="s">
        <v>8924</v>
      </c>
      <c r="C4016" t="s">
        <v>1160</v>
      </c>
    </row>
    <row r="4017" spans="1:3" x14ac:dyDescent="0.4">
      <c r="A4017">
        <v>14019</v>
      </c>
      <c r="B4017" t="s">
        <v>8925</v>
      </c>
      <c r="C4017" t="s">
        <v>121</v>
      </c>
    </row>
    <row r="4018" spans="1:3" x14ac:dyDescent="0.4">
      <c r="A4018">
        <v>14020</v>
      </c>
      <c r="B4018" t="s">
        <v>8926</v>
      </c>
      <c r="C4018" t="s">
        <v>1160</v>
      </c>
    </row>
    <row r="4019" spans="1:3" x14ac:dyDescent="0.4">
      <c r="A4019">
        <v>14021</v>
      </c>
      <c r="B4019" t="s">
        <v>2312</v>
      </c>
      <c r="C4019" t="s">
        <v>2312</v>
      </c>
    </row>
    <row r="4020" spans="1:3" x14ac:dyDescent="0.4">
      <c r="A4020">
        <v>14022</v>
      </c>
      <c r="B4020" t="s">
        <v>8927</v>
      </c>
      <c r="C4020" t="s">
        <v>1776</v>
      </c>
    </row>
    <row r="4021" spans="1:3" x14ac:dyDescent="0.4">
      <c r="A4021">
        <v>14023</v>
      </c>
      <c r="B4021" t="s">
        <v>8928</v>
      </c>
      <c r="C4021" t="s">
        <v>1906</v>
      </c>
    </row>
    <row r="4022" spans="1:3" x14ac:dyDescent="0.4">
      <c r="A4022">
        <v>14024</v>
      </c>
      <c r="B4022" t="s">
        <v>1300</v>
      </c>
      <c r="C4022" t="s">
        <v>1300</v>
      </c>
    </row>
    <row r="4023" spans="1:3" x14ac:dyDescent="0.4">
      <c r="A4023">
        <v>14025</v>
      </c>
      <c r="B4023" t="s">
        <v>8929</v>
      </c>
      <c r="C4023" t="s">
        <v>2614</v>
      </c>
    </row>
    <row r="4024" spans="1:3" x14ac:dyDescent="0.4">
      <c r="A4024">
        <v>14026</v>
      </c>
      <c r="B4024" t="s">
        <v>8930</v>
      </c>
      <c r="C4024" t="s">
        <v>355</v>
      </c>
    </row>
    <row r="4025" spans="1:3" x14ac:dyDescent="0.4">
      <c r="A4025">
        <v>14027</v>
      </c>
      <c r="B4025" t="s">
        <v>8931</v>
      </c>
      <c r="C4025" t="s">
        <v>1281</v>
      </c>
    </row>
    <row r="4026" spans="1:3" x14ac:dyDescent="0.4">
      <c r="A4026">
        <v>14028</v>
      </c>
      <c r="B4026" t="s">
        <v>8932</v>
      </c>
      <c r="C4026" t="s">
        <v>2120</v>
      </c>
    </row>
    <row r="4027" spans="1:3" x14ac:dyDescent="0.4">
      <c r="A4027">
        <v>14029</v>
      </c>
      <c r="B4027" t="s">
        <v>8933</v>
      </c>
      <c r="C4027" t="s">
        <v>603</v>
      </c>
    </row>
    <row r="4028" spans="1:3" x14ac:dyDescent="0.4">
      <c r="A4028">
        <v>14030</v>
      </c>
      <c r="B4028" t="s">
        <v>8934</v>
      </c>
      <c r="C4028" t="s">
        <v>1789</v>
      </c>
    </row>
    <row r="4029" spans="1:3" x14ac:dyDescent="0.4">
      <c r="A4029">
        <v>14031</v>
      </c>
      <c r="B4029" t="s">
        <v>8935</v>
      </c>
      <c r="C4029" t="s">
        <v>1281</v>
      </c>
    </row>
    <row r="4030" spans="1:3" x14ac:dyDescent="0.4">
      <c r="A4030">
        <v>14032</v>
      </c>
      <c r="B4030" t="s">
        <v>8936</v>
      </c>
      <c r="C4030" t="s">
        <v>709</v>
      </c>
    </row>
    <row r="4031" spans="1:3" x14ac:dyDescent="0.4">
      <c r="A4031">
        <v>14033</v>
      </c>
      <c r="B4031" t="s">
        <v>8937</v>
      </c>
      <c r="C4031" t="s">
        <v>2645</v>
      </c>
    </row>
    <row r="4032" spans="1:3" x14ac:dyDescent="0.4">
      <c r="A4032">
        <v>14034</v>
      </c>
      <c r="B4032" t="s">
        <v>8938</v>
      </c>
      <c r="C4032" t="s">
        <v>1662</v>
      </c>
    </row>
    <row r="4033" spans="1:3" x14ac:dyDescent="0.4">
      <c r="A4033">
        <v>14035</v>
      </c>
      <c r="B4033" t="s">
        <v>8939</v>
      </c>
      <c r="C4033" t="s">
        <v>710</v>
      </c>
    </row>
    <row r="4034" spans="1:3" x14ac:dyDescent="0.4">
      <c r="A4034">
        <v>14036</v>
      </c>
      <c r="B4034" t="s">
        <v>8940</v>
      </c>
      <c r="C4034" t="s">
        <v>2577</v>
      </c>
    </row>
    <row r="4035" spans="1:3" x14ac:dyDescent="0.4">
      <c r="A4035">
        <v>14037</v>
      </c>
      <c r="B4035" t="s">
        <v>8941</v>
      </c>
      <c r="C4035" t="s">
        <v>1776</v>
      </c>
    </row>
    <row r="4036" spans="1:3" x14ac:dyDescent="0.4">
      <c r="A4036">
        <v>14038</v>
      </c>
      <c r="B4036" t="s">
        <v>8942</v>
      </c>
      <c r="C4036" t="s">
        <v>2113</v>
      </c>
    </row>
    <row r="4037" spans="1:3" x14ac:dyDescent="0.4">
      <c r="A4037">
        <v>14039</v>
      </c>
      <c r="B4037" t="s">
        <v>8943</v>
      </c>
      <c r="C4037" t="s">
        <v>2309</v>
      </c>
    </row>
    <row r="4038" spans="1:3" x14ac:dyDescent="0.4">
      <c r="A4038">
        <v>14040</v>
      </c>
      <c r="B4038" t="s">
        <v>8944</v>
      </c>
      <c r="C4038" t="s">
        <v>297</v>
      </c>
    </row>
    <row r="4039" spans="1:3" x14ac:dyDescent="0.4">
      <c r="A4039">
        <v>14041</v>
      </c>
      <c r="B4039" t="s">
        <v>8945</v>
      </c>
      <c r="C4039" t="s">
        <v>931</v>
      </c>
    </row>
    <row r="4040" spans="1:3" x14ac:dyDescent="0.4">
      <c r="A4040">
        <v>14042</v>
      </c>
      <c r="B4040" t="s">
        <v>8946</v>
      </c>
      <c r="C4040" t="s">
        <v>2531</v>
      </c>
    </row>
    <row r="4041" spans="1:3" x14ac:dyDescent="0.4">
      <c r="A4041">
        <v>14043</v>
      </c>
      <c r="B4041" t="s">
        <v>8947</v>
      </c>
      <c r="C4041" t="s">
        <v>1789</v>
      </c>
    </row>
    <row r="4042" spans="1:3" x14ac:dyDescent="0.4">
      <c r="A4042">
        <v>14044</v>
      </c>
      <c r="B4042" t="s">
        <v>8948</v>
      </c>
      <c r="C4042" t="s">
        <v>1776</v>
      </c>
    </row>
    <row r="4043" spans="1:3" x14ac:dyDescent="0.4">
      <c r="A4043">
        <v>14045</v>
      </c>
      <c r="B4043" t="s">
        <v>8949</v>
      </c>
      <c r="C4043" t="s">
        <v>1662</v>
      </c>
    </row>
    <row r="4044" spans="1:3" x14ac:dyDescent="0.4">
      <c r="A4044">
        <v>14046</v>
      </c>
      <c r="B4044" t="s">
        <v>8950</v>
      </c>
      <c r="C4044" t="s">
        <v>1789</v>
      </c>
    </row>
    <row r="4045" spans="1:3" x14ac:dyDescent="0.4">
      <c r="A4045">
        <v>14047</v>
      </c>
      <c r="B4045" t="s">
        <v>8951</v>
      </c>
      <c r="C4045" t="s">
        <v>709</v>
      </c>
    </row>
    <row r="4046" spans="1:3" x14ac:dyDescent="0.4">
      <c r="A4046">
        <v>14048</v>
      </c>
      <c r="B4046" t="s">
        <v>8952</v>
      </c>
      <c r="C4046" t="s">
        <v>1674</v>
      </c>
    </row>
    <row r="4047" spans="1:3" x14ac:dyDescent="0.4">
      <c r="A4047">
        <v>14049</v>
      </c>
      <c r="B4047" t="s">
        <v>8953</v>
      </c>
      <c r="C4047" t="s">
        <v>1674</v>
      </c>
    </row>
    <row r="4048" spans="1:3" x14ac:dyDescent="0.4">
      <c r="A4048">
        <v>14050</v>
      </c>
      <c r="B4048" t="s">
        <v>8954</v>
      </c>
      <c r="C4048" t="s">
        <v>1043</v>
      </c>
    </row>
    <row r="4049" spans="1:3" x14ac:dyDescent="0.4">
      <c r="A4049">
        <v>14051</v>
      </c>
      <c r="B4049" t="s">
        <v>8955</v>
      </c>
      <c r="C4049" t="s">
        <v>2007</v>
      </c>
    </row>
    <row r="4050" spans="1:3" x14ac:dyDescent="0.4">
      <c r="A4050">
        <v>14052</v>
      </c>
      <c r="B4050" t="s">
        <v>8956</v>
      </c>
      <c r="C4050" t="s">
        <v>710</v>
      </c>
    </row>
    <row r="4051" spans="1:3" x14ac:dyDescent="0.4">
      <c r="A4051">
        <v>14053</v>
      </c>
      <c r="B4051" t="s">
        <v>8957</v>
      </c>
      <c r="C4051" t="s">
        <v>2577</v>
      </c>
    </row>
    <row r="4052" spans="1:3" x14ac:dyDescent="0.4">
      <c r="A4052">
        <v>14054</v>
      </c>
      <c r="B4052" t="s">
        <v>8958</v>
      </c>
      <c r="C4052" t="s">
        <v>293</v>
      </c>
    </row>
    <row r="4053" spans="1:3" x14ac:dyDescent="0.4">
      <c r="A4053">
        <v>14055</v>
      </c>
      <c r="B4053" t="s">
        <v>8959</v>
      </c>
      <c r="C4053" t="s">
        <v>361</v>
      </c>
    </row>
    <row r="4054" spans="1:3" x14ac:dyDescent="0.4">
      <c r="A4054">
        <v>14056</v>
      </c>
      <c r="B4054" t="s">
        <v>8960</v>
      </c>
      <c r="C4054" t="s">
        <v>931</v>
      </c>
    </row>
    <row r="4055" spans="1:3" x14ac:dyDescent="0.4">
      <c r="A4055">
        <v>14057</v>
      </c>
      <c r="B4055" t="s">
        <v>8961</v>
      </c>
      <c r="C4055" t="s">
        <v>1043</v>
      </c>
    </row>
    <row r="4056" spans="1:3" x14ac:dyDescent="0.4">
      <c r="A4056">
        <v>14058</v>
      </c>
      <c r="B4056" t="s">
        <v>8962</v>
      </c>
      <c r="C4056" t="s">
        <v>701</v>
      </c>
    </row>
    <row r="4057" spans="1:3" x14ac:dyDescent="0.4">
      <c r="A4057">
        <v>14059</v>
      </c>
      <c r="B4057" t="s">
        <v>8963</v>
      </c>
      <c r="C4057" t="s">
        <v>1161</v>
      </c>
    </row>
    <row r="4058" spans="1:3" x14ac:dyDescent="0.4">
      <c r="A4058">
        <v>14060</v>
      </c>
      <c r="B4058" t="s">
        <v>8964</v>
      </c>
      <c r="C4058" t="s">
        <v>1283</v>
      </c>
    </row>
    <row r="4059" spans="1:3" x14ac:dyDescent="0.4">
      <c r="A4059">
        <v>14061</v>
      </c>
      <c r="B4059" t="s">
        <v>8965</v>
      </c>
      <c r="C4059" t="s">
        <v>1283</v>
      </c>
    </row>
    <row r="4060" spans="1:3" x14ac:dyDescent="0.4">
      <c r="A4060">
        <v>14063</v>
      </c>
      <c r="B4060" t="s">
        <v>8966</v>
      </c>
      <c r="C4060" t="s">
        <v>2306</v>
      </c>
    </row>
    <row r="4061" spans="1:3" x14ac:dyDescent="0.4">
      <c r="A4061">
        <v>14062</v>
      </c>
      <c r="B4061" t="s">
        <v>8967</v>
      </c>
      <c r="C4061" t="s">
        <v>297</v>
      </c>
    </row>
    <row r="4062" spans="1:3" x14ac:dyDescent="0.4">
      <c r="A4062">
        <v>14064</v>
      </c>
      <c r="B4062" t="s">
        <v>8968</v>
      </c>
      <c r="C4062" t="s">
        <v>2120</v>
      </c>
    </row>
    <row r="4063" spans="1:3" x14ac:dyDescent="0.4">
      <c r="A4063">
        <v>14065</v>
      </c>
      <c r="B4063" t="s">
        <v>8969</v>
      </c>
      <c r="C4063" t="s">
        <v>701</v>
      </c>
    </row>
    <row r="4064" spans="1:3" x14ac:dyDescent="0.4">
      <c r="A4064">
        <v>14066</v>
      </c>
      <c r="B4064" t="s">
        <v>8970</v>
      </c>
      <c r="C4064" t="s">
        <v>2577</v>
      </c>
    </row>
    <row r="4065" spans="1:3" x14ac:dyDescent="0.4">
      <c r="A4065">
        <v>14068</v>
      </c>
      <c r="B4065" t="s">
        <v>8971</v>
      </c>
      <c r="C4065" t="s">
        <v>2226</v>
      </c>
    </row>
    <row r="4066" spans="1:3" x14ac:dyDescent="0.4">
      <c r="A4066">
        <v>14067</v>
      </c>
      <c r="B4066" t="s">
        <v>8972</v>
      </c>
      <c r="C4066" t="s">
        <v>2117</v>
      </c>
    </row>
    <row r="4067" spans="1:3" x14ac:dyDescent="0.4">
      <c r="A4067">
        <v>14070</v>
      </c>
      <c r="B4067" t="s">
        <v>8973</v>
      </c>
      <c r="C4067" t="s">
        <v>1442</v>
      </c>
    </row>
    <row r="4068" spans="1:3" x14ac:dyDescent="0.4">
      <c r="A4068">
        <v>14069</v>
      </c>
      <c r="B4068" t="s">
        <v>8974</v>
      </c>
      <c r="C4068" t="s">
        <v>608</v>
      </c>
    </row>
    <row r="4069" spans="1:3" x14ac:dyDescent="0.4">
      <c r="A4069">
        <v>14071</v>
      </c>
      <c r="B4069" t="s">
        <v>8975</v>
      </c>
      <c r="C4069" t="s">
        <v>830</v>
      </c>
    </row>
    <row r="4070" spans="1:3" x14ac:dyDescent="0.4">
      <c r="A4070">
        <v>14072</v>
      </c>
      <c r="B4070" t="s">
        <v>8976</v>
      </c>
      <c r="C4070" t="s">
        <v>830</v>
      </c>
    </row>
    <row r="4071" spans="1:3" x14ac:dyDescent="0.4">
      <c r="A4071">
        <v>14073</v>
      </c>
      <c r="B4071" t="s">
        <v>8977</v>
      </c>
      <c r="C4071" t="s">
        <v>830</v>
      </c>
    </row>
    <row r="4072" spans="1:3" x14ac:dyDescent="0.4">
      <c r="A4072">
        <v>14074</v>
      </c>
      <c r="B4072" t="s">
        <v>8978</v>
      </c>
      <c r="C4072" t="s">
        <v>5399</v>
      </c>
    </row>
    <row r="4073" spans="1:3" x14ac:dyDescent="0.4">
      <c r="A4073">
        <v>14075</v>
      </c>
      <c r="B4073" t="s">
        <v>8979</v>
      </c>
      <c r="C4073" t="s">
        <v>2120</v>
      </c>
    </row>
    <row r="4074" spans="1:3" x14ac:dyDescent="0.4">
      <c r="A4074">
        <v>14076</v>
      </c>
      <c r="B4074" t="s">
        <v>8980</v>
      </c>
      <c r="C4074" t="s">
        <v>497</v>
      </c>
    </row>
    <row r="4075" spans="1:3" x14ac:dyDescent="0.4">
      <c r="A4075">
        <v>14077</v>
      </c>
      <c r="B4075" t="s">
        <v>8981</v>
      </c>
      <c r="C4075" t="s">
        <v>817</v>
      </c>
    </row>
    <row r="4076" spans="1:3" x14ac:dyDescent="0.4">
      <c r="A4076">
        <v>14078</v>
      </c>
      <c r="B4076" t="s">
        <v>8982</v>
      </c>
      <c r="C4076" t="s">
        <v>2531</v>
      </c>
    </row>
    <row r="4077" spans="1:3" x14ac:dyDescent="0.4">
      <c r="A4077">
        <v>14079</v>
      </c>
      <c r="B4077" t="s">
        <v>2001</v>
      </c>
      <c r="C4077" t="s">
        <v>2001</v>
      </c>
    </row>
    <row r="4078" spans="1:3" x14ac:dyDescent="0.4">
      <c r="A4078">
        <v>14080</v>
      </c>
      <c r="B4078" t="s">
        <v>8983</v>
      </c>
      <c r="C4078" t="s">
        <v>2306</v>
      </c>
    </row>
    <row r="4079" spans="1:3" x14ac:dyDescent="0.4">
      <c r="A4079">
        <v>14081</v>
      </c>
      <c r="B4079" t="s">
        <v>8984</v>
      </c>
      <c r="C4079" t="s">
        <v>1281</v>
      </c>
    </row>
    <row r="4080" spans="1:3" x14ac:dyDescent="0.4">
      <c r="A4080">
        <v>14083</v>
      </c>
      <c r="B4080" t="s">
        <v>8985</v>
      </c>
      <c r="C4080" t="s">
        <v>504</v>
      </c>
    </row>
    <row r="4081" spans="1:3" x14ac:dyDescent="0.4">
      <c r="A4081">
        <v>14082</v>
      </c>
      <c r="B4081" t="s">
        <v>8986</v>
      </c>
      <c r="C4081" t="s">
        <v>1775</v>
      </c>
    </row>
    <row r="4082" spans="1:3" x14ac:dyDescent="0.4">
      <c r="A4082">
        <v>14084</v>
      </c>
      <c r="B4082" t="s">
        <v>8987</v>
      </c>
      <c r="C4082" t="s">
        <v>1778</v>
      </c>
    </row>
    <row r="4083" spans="1:3" x14ac:dyDescent="0.4">
      <c r="A4083">
        <v>14085</v>
      </c>
      <c r="B4083" t="s">
        <v>8988</v>
      </c>
      <c r="C4083" t="s">
        <v>2306</v>
      </c>
    </row>
    <row r="4084" spans="1:3" x14ac:dyDescent="0.4">
      <c r="A4084">
        <v>14086</v>
      </c>
      <c r="B4084" t="s">
        <v>8989</v>
      </c>
      <c r="C4084" t="s">
        <v>2306</v>
      </c>
    </row>
    <row r="4085" spans="1:3" x14ac:dyDescent="0.4">
      <c r="A4085">
        <v>14087</v>
      </c>
      <c r="B4085" t="s">
        <v>8990</v>
      </c>
      <c r="C4085" t="s">
        <v>232</v>
      </c>
    </row>
    <row r="4086" spans="1:3" x14ac:dyDescent="0.4">
      <c r="A4086">
        <v>14089</v>
      </c>
      <c r="B4086" t="s">
        <v>8991</v>
      </c>
      <c r="C4086" t="s">
        <v>2236</v>
      </c>
    </row>
    <row r="4087" spans="1:3" x14ac:dyDescent="0.4">
      <c r="A4087">
        <v>14088</v>
      </c>
      <c r="B4087" t="s">
        <v>8992</v>
      </c>
      <c r="C4087" t="s">
        <v>1179</v>
      </c>
    </row>
    <row r="4088" spans="1:3" x14ac:dyDescent="0.4">
      <c r="A4088">
        <v>14090</v>
      </c>
      <c r="B4088" t="s">
        <v>8993</v>
      </c>
      <c r="C4088" t="s">
        <v>2219</v>
      </c>
    </row>
    <row r="4089" spans="1:3" x14ac:dyDescent="0.4">
      <c r="A4089">
        <v>14091</v>
      </c>
      <c r="B4089" t="s">
        <v>8994</v>
      </c>
      <c r="C4089" t="s">
        <v>1660</v>
      </c>
    </row>
    <row r="4090" spans="1:3" x14ac:dyDescent="0.4">
      <c r="A4090">
        <v>14092</v>
      </c>
      <c r="B4090" t="s">
        <v>8995</v>
      </c>
      <c r="C4090" t="s">
        <v>2321</v>
      </c>
    </row>
    <row r="4091" spans="1:3" x14ac:dyDescent="0.4">
      <c r="A4091">
        <v>14094</v>
      </c>
      <c r="B4091" t="s">
        <v>8996</v>
      </c>
      <c r="C4091" t="s">
        <v>1294</v>
      </c>
    </row>
    <row r="4092" spans="1:3" x14ac:dyDescent="0.4">
      <c r="A4092">
        <v>14093</v>
      </c>
      <c r="B4092" t="s">
        <v>8997</v>
      </c>
      <c r="C4092" t="s">
        <v>1918</v>
      </c>
    </row>
    <row r="4093" spans="1:3" x14ac:dyDescent="0.4">
      <c r="A4093">
        <v>14095</v>
      </c>
      <c r="B4093" t="s">
        <v>8998</v>
      </c>
      <c r="C4093" t="s">
        <v>1043</v>
      </c>
    </row>
    <row r="4094" spans="1:3" x14ac:dyDescent="0.4">
      <c r="A4094">
        <v>14096</v>
      </c>
      <c r="B4094" t="s">
        <v>8999</v>
      </c>
      <c r="C4094" t="s">
        <v>499</v>
      </c>
    </row>
    <row r="4095" spans="1:3" x14ac:dyDescent="0.4">
      <c r="A4095">
        <v>14097</v>
      </c>
      <c r="B4095" t="s">
        <v>9000</v>
      </c>
      <c r="C4095" t="s">
        <v>721</v>
      </c>
    </row>
    <row r="4096" spans="1:3" x14ac:dyDescent="0.4">
      <c r="A4096">
        <v>14098</v>
      </c>
      <c r="B4096" t="s">
        <v>9001</v>
      </c>
      <c r="C4096" t="s">
        <v>1903</v>
      </c>
    </row>
    <row r="4097" spans="1:3" x14ac:dyDescent="0.4">
      <c r="A4097">
        <v>14100</v>
      </c>
      <c r="B4097" t="s">
        <v>9002</v>
      </c>
      <c r="C4097" t="s">
        <v>1789</v>
      </c>
    </row>
    <row r="4098" spans="1:3" x14ac:dyDescent="0.4">
      <c r="A4098">
        <v>14099</v>
      </c>
      <c r="B4098" t="s">
        <v>9003</v>
      </c>
      <c r="C4098" t="s">
        <v>5331</v>
      </c>
    </row>
    <row r="4099" spans="1:3" x14ac:dyDescent="0.4">
      <c r="A4099">
        <v>14101</v>
      </c>
      <c r="B4099" t="s">
        <v>611</v>
      </c>
      <c r="C4099" t="s">
        <v>2578</v>
      </c>
    </row>
    <row r="4100" spans="1:3" x14ac:dyDescent="0.4">
      <c r="A4100">
        <v>14102</v>
      </c>
      <c r="B4100" t="s">
        <v>9004</v>
      </c>
      <c r="C4100" t="s">
        <v>1430</v>
      </c>
    </row>
    <row r="4101" spans="1:3" x14ac:dyDescent="0.4">
      <c r="A4101">
        <v>14103</v>
      </c>
      <c r="B4101" t="s">
        <v>9005</v>
      </c>
      <c r="C4101" t="s">
        <v>2031</v>
      </c>
    </row>
    <row r="4102" spans="1:3" x14ac:dyDescent="0.4">
      <c r="A4102">
        <v>14104</v>
      </c>
      <c r="B4102" t="s">
        <v>9006</v>
      </c>
      <c r="C4102" t="s">
        <v>2539</v>
      </c>
    </row>
    <row r="4103" spans="1:3" x14ac:dyDescent="0.4">
      <c r="A4103">
        <v>14105</v>
      </c>
      <c r="B4103" t="s">
        <v>9007</v>
      </c>
      <c r="C4103" t="s">
        <v>2007</v>
      </c>
    </row>
    <row r="4104" spans="1:3" x14ac:dyDescent="0.4">
      <c r="A4104">
        <v>14106</v>
      </c>
      <c r="B4104" t="s">
        <v>9008</v>
      </c>
      <c r="C4104" t="s">
        <v>1168</v>
      </c>
    </row>
    <row r="4105" spans="1:3" x14ac:dyDescent="0.4">
      <c r="A4105">
        <v>14107</v>
      </c>
      <c r="B4105" t="s">
        <v>9009</v>
      </c>
      <c r="C4105" t="s">
        <v>1571</v>
      </c>
    </row>
    <row r="4106" spans="1:3" x14ac:dyDescent="0.4">
      <c r="A4106">
        <v>14109</v>
      </c>
      <c r="B4106" t="s">
        <v>9010</v>
      </c>
      <c r="C4106" t="s">
        <v>499</v>
      </c>
    </row>
    <row r="4107" spans="1:3" x14ac:dyDescent="0.4">
      <c r="A4107">
        <v>14108</v>
      </c>
      <c r="B4107" t="s">
        <v>9011</v>
      </c>
      <c r="C4107" t="s">
        <v>606</v>
      </c>
    </row>
    <row r="4108" spans="1:3" x14ac:dyDescent="0.4">
      <c r="A4108">
        <v>14110</v>
      </c>
      <c r="B4108" t="s">
        <v>9012</v>
      </c>
      <c r="C4108" t="s">
        <v>1046</v>
      </c>
    </row>
    <row r="4109" spans="1:3" x14ac:dyDescent="0.4">
      <c r="A4109">
        <v>14111</v>
      </c>
      <c r="B4109" t="s">
        <v>706</v>
      </c>
      <c r="C4109" t="s">
        <v>706</v>
      </c>
    </row>
    <row r="4110" spans="1:3" x14ac:dyDescent="0.4">
      <c r="A4110">
        <v>14112</v>
      </c>
      <c r="B4110" t="s">
        <v>9013</v>
      </c>
      <c r="C4110" t="s">
        <v>706</v>
      </c>
    </row>
    <row r="4111" spans="1:3" x14ac:dyDescent="0.4">
      <c r="A4111">
        <v>14113</v>
      </c>
      <c r="B4111" t="s">
        <v>9014</v>
      </c>
      <c r="C4111" t="s">
        <v>927</v>
      </c>
    </row>
    <row r="4112" spans="1:3" x14ac:dyDescent="0.4">
      <c r="A4112">
        <v>14115</v>
      </c>
      <c r="B4112" t="s">
        <v>9015</v>
      </c>
      <c r="C4112" t="s">
        <v>1046</v>
      </c>
    </row>
    <row r="4113" spans="1:3" x14ac:dyDescent="0.4">
      <c r="A4113">
        <v>14114</v>
      </c>
      <c r="B4113" t="s">
        <v>9016</v>
      </c>
      <c r="C4113" t="s">
        <v>295</v>
      </c>
    </row>
    <row r="4114" spans="1:3" x14ac:dyDescent="0.4">
      <c r="A4114">
        <v>14116</v>
      </c>
      <c r="B4114" t="s">
        <v>9017</v>
      </c>
      <c r="C4114" t="s">
        <v>828</v>
      </c>
    </row>
    <row r="4115" spans="1:3" x14ac:dyDescent="0.4">
      <c r="A4115">
        <v>14117</v>
      </c>
      <c r="B4115" t="s">
        <v>9018</v>
      </c>
      <c r="C4115" t="s">
        <v>2528</v>
      </c>
    </row>
    <row r="4116" spans="1:3" x14ac:dyDescent="0.4">
      <c r="A4116">
        <v>14118</v>
      </c>
      <c r="B4116" t="s">
        <v>9019</v>
      </c>
      <c r="C4116" t="s">
        <v>830</v>
      </c>
    </row>
    <row r="4117" spans="1:3" x14ac:dyDescent="0.4">
      <c r="A4117">
        <v>14119</v>
      </c>
      <c r="B4117" t="s">
        <v>9020</v>
      </c>
      <c r="C4117" t="s">
        <v>233</v>
      </c>
    </row>
    <row r="4118" spans="1:3" x14ac:dyDescent="0.4">
      <c r="A4118">
        <v>14121</v>
      </c>
      <c r="B4118" t="s">
        <v>9021</v>
      </c>
      <c r="C4118" t="s">
        <v>1899</v>
      </c>
    </row>
    <row r="4119" spans="1:3" x14ac:dyDescent="0.4">
      <c r="A4119">
        <v>14120</v>
      </c>
      <c r="B4119" t="s">
        <v>9022</v>
      </c>
      <c r="C4119" t="s">
        <v>2300</v>
      </c>
    </row>
    <row r="4120" spans="1:3" x14ac:dyDescent="0.4">
      <c r="A4120">
        <v>14122</v>
      </c>
      <c r="B4120" t="s">
        <v>9023</v>
      </c>
      <c r="C4120" t="s">
        <v>353</v>
      </c>
    </row>
    <row r="4121" spans="1:3" x14ac:dyDescent="0.4">
      <c r="A4121">
        <v>14123</v>
      </c>
      <c r="B4121" t="s">
        <v>9024</v>
      </c>
      <c r="C4121" t="s">
        <v>361</v>
      </c>
    </row>
    <row r="4122" spans="1:3" x14ac:dyDescent="0.4">
      <c r="A4122">
        <v>14125</v>
      </c>
      <c r="B4122" t="s">
        <v>9025</v>
      </c>
      <c r="C4122" t="s">
        <v>707</v>
      </c>
    </row>
    <row r="4123" spans="1:3" x14ac:dyDescent="0.4">
      <c r="A4123">
        <v>14124</v>
      </c>
      <c r="B4123" t="s">
        <v>9026</v>
      </c>
      <c r="C4123" t="s">
        <v>1440</v>
      </c>
    </row>
    <row r="4124" spans="1:3" x14ac:dyDescent="0.4">
      <c r="A4124">
        <v>14126</v>
      </c>
      <c r="B4124" t="s">
        <v>9027</v>
      </c>
      <c r="C4124" t="s">
        <v>87</v>
      </c>
    </row>
    <row r="4125" spans="1:3" x14ac:dyDescent="0.4">
      <c r="A4125">
        <v>14127</v>
      </c>
      <c r="B4125" t="s">
        <v>9028</v>
      </c>
      <c r="C4125" t="s">
        <v>1903</v>
      </c>
    </row>
    <row r="4126" spans="1:3" x14ac:dyDescent="0.4">
      <c r="A4126">
        <v>14128</v>
      </c>
      <c r="B4126" t="s">
        <v>9029</v>
      </c>
      <c r="C4126" t="s">
        <v>1281</v>
      </c>
    </row>
    <row r="4127" spans="1:3" x14ac:dyDescent="0.4">
      <c r="A4127">
        <v>14129</v>
      </c>
      <c r="B4127" t="s">
        <v>9030</v>
      </c>
      <c r="C4127" t="s">
        <v>1281</v>
      </c>
    </row>
    <row r="4128" spans="1:3" x14ac:dyDescent="0.4">
      <c r="A4128">
        <v>14131</v>
      </c>
      <c r="B4128" t="s">
        <v>9031</v>
      </c>
      <c r="C4128" t="s">
        <v>829</v>
      </c>
    </row>
    <row r="4129" spans="1:3" x14ac:dyDescent="0.4">
      <c r="A4129">
        <v>14130</v>
      </c>
      <c r="B4129" t="s">
        <v>9032</v>
      </c>
      <c r="C4129" t="s">
        <v>497</v>
      </c>
    </row>
    <row r="4130" spans="1:3" x14ac:dyDescent="0.4">
      <c r="A4130">
        <v>14132</v>
      </c>
      <c r="B4130" t="s">
        <v>9033</v>
      </c>
      <c r="C4130" t="s">
        <v>701</v>
      </c>
    </row>
    <row r="4131" spans="1:3" x14ac:dyDescent="0.4">
      <c r="A4131">
        <v>14133</v>
      </c>
      <c r="B4131" t="s">
        <v>9034</v>
      </c>
      <c r="C4131" t="s">
        <v>610</v>
      </c>
    </row>
    <row r="4132" spans="1:3" x14ac:dyDescent="0.4">
      <c r="A4132">
        <v>14134</v>
      </c>
      <c r="B4132" t="s">
        <v>9035</v>
      </c>
      <c r="C4132" t="s">
        <v>1910</v>
      </c>
    </row>
    <row r="4133" spans="1:3" x14ac:dyDescent="0.4">
      <c r="A4133">
        <v>14135</v>
      </c>
      <c r="B4133" t="s">
        <v>9036</v>
      </c>
      <c r="C4133" t="s">
        <v>1910</v>
      </c>
    </row>
    <row r="4134" spans="1:3" x14ac:dyDescent="0.4">
      <c r="A4134">
        <v>14136</v>
      </c>
      <c r="B4134" t="s">
        <v>9037</v>
      </c>
      <c r="C4134" t="s">
        <v>1916</v>
      </c>
    </row>
    <row r="4135" spans="1:3" x14ac:dyDescent="0.4">
      <c r="A4135">
        <v>14137</v>
      </c>
      <c r="B4135" t="s">
        <v>9038</v>
      </c>
      <c r="C4135" t="s">
        <v>517</v>
      </c>
    </row>
    <row r="4136" spans="1:3" x14ac:dyDescent="0.4">
      <c r="A4136">
        <v>14138</v>
      </c>
      <c r="B4136" t="s">
        <v>9039</v>
      </c>
      <c r="C4136" t="s">
        <v>5331</v>
      </c>
    </row>
    <row r="4137" spans="1:3" x14ac:dyDescent="0.4">
      <c r="A4137">
        <v>14139</v>
      </c>
      <c r="B4137" t="s">
        <v>9040</v>
      </c>
      <c r="C4137" t="s">
        <v>227</v>
      </c>
    </row>
    <row r="4138" spans="1:3" x14ac:dyDescent="0.4">
      <c r="A4138">
        <v>14140</v>
      </c>
      <c r="B4138" t="s">
        <v>9041</v>
      </c>
      <c r="C4138" t="s">
        <v>1432</v>
      </c>
    </row>
    <row r="4139" spans="1:3" x14ac:dyDescent="0.4">
      <c r="A4139">
        <v>14141</v>
      </c>
      <c r="B4139" t="s">
        <v>9042</v>
      </c>
      <c r="C4139" t="s">
        <v>817</v>
      </c>
    </row>
    <row r="4140" spans="1:3" x14ac:dyDescent="0.4">
      <c r="A4140">
        <v>14142</v>
      </c>
      <c r="B4140" t="s">
        <v>9043</v>
      </c>
      <c r="C4140" t="s">
        <v>499</v>
      </c>
    </row>
    <row r="4141" spans="1:3" x14ac:dyDescent="0.4">
      <c r="A4141">
        <v>14143</v>
      </c>
      <c r="B4141" t="s">
        <v>9044</v>
      </c>
      <c r="C4141" t="s">
        <v>349</v>
      </c>
    </row>
    <row r="4142" spans="1:3" x14ac:dyDescent="0.4">
      <c r="A4142">
        <v>14145</v>
      </c>
      <c r="B4142" t="s">
        <v>9045</v>
      </c>
      <c r="C4142" t="s">
        <v>1291</v>
      </c>
    </row>
    <row r="4143" spans="1:3" x14ac:dyDescent="0.4">
      <c r="A4143">
        <v>14144</v>
      </c>
      <c r="B4143" t="s">
        <v>9046</v>
      </c>
      <c r="C4143" t="s">
        <v>928</v>
      </c>
    </row>
    <row r="4144" spans="1:3" x14ac:dyDescent="0.4">
      <c r="A4144">
        <v>14147</v>
      </c>
      <c r="B4144" t="s">
        <v>9047</v>
      </c>
      <c r="C4144" t="s">
        <v>707</v>
      </c>
    </row>
    <row r="4145" spans="1:3" x14ac:dyDescent="0.4">
      <c r="A4145">
        <v>14148</v>
      </c>
      <c r="B4145" t="s">
        <v>9048</v>
      </c>
      <c r="C4145" t="s">
        <v>606</v>
      </c>
    </row>
    <row r="4146" spans="1:3" x14ac:dyDescent="0.4">
      <c r="A4146">
        <v>14146</v>
      </c>
      <c r="B4146" t="s">
        <v>9049</v>
      </c>
      <c r="C4146" t="s">
        <v>1660</v>
      </c>
    </row>
    <row r="4147" spans="1:3" x14ac:dyDescent="0.4">
      <c r="A4147">
        <v>14149</v>
      </c>
      <c r="B4147" t="s">
        <v>9050</v>
      </c>
      <c r="C4147" t="s">
        <v>707</v>
      </c>
    </row>
    <row r="4148" spans="1:3" x14ac:dyDescent="0.4">
      <c r="A4148">
        <v>14150</v>
      </c>
      <c r="B4148" t="s">
        <v>9051</v>
      </c>
      <c r="C4148" t="s">
        <v>2007</v>
      </c>
    </row>
    <row r="4149" spans="1:3" x14ac:dyDescent="0.4">
      <c r="A4149">
        <v>14152</v>
      </c>
      <c r="B4149" t="s">
        <v>9052</v>
      </c>
      <c r="C4149" t="s">
        <v>2577</v>
      </c>
    </row>
    <row r="4150" spans="1:3" x14ac:dyDescent="0.4">
      <c r="A4150">
        <v>14151</v>
      </c>
      <c r="B4150" t="s">
        <v>9053</v>
      </c>
      <c r="C4150" t="s">
        <v>606</v>
      </c>
    </row>
    <row r="4151" spans="1:3" x14ac:dyDescent="0.4">
      <c r="A4151">
        <v>14153</v>
      </c>
      <c r="B4151" t="s">
        <v>9054</v>
      </c>
      <c r="C4151" t="s">
        <v>1444</v>
      </c>
    </row>
    <row r="4152" spans="1:3" x14ac:dyDescent="0.4">
      <c r="A4152">
        <v>14154</v>
      </c>
      <c r="B4152" t="s">
        <v>9055</v>
      </c>
      <c r="C4152" t="s">
        <v>935</v>
      </c>
    </row>
    <row r="4153" spans="1:3" x14ac:dyDescent="0.4">
      <c r="A4153">
        <v>14155</v>
      </c>
      <c r="B4153" t="s">
        <v>9056</v>
      </c>
      <c r="C4153" t="s">
        <v>1046</v>
      </c>
    </row>
    <row r="4154" spans="1:3" x14ac:dyDescent="0.4">
      <c r="A4154">
        <v>14156</v>
      </c>
      <c r="B4154" t="s">
        <v>9057</v>
      </c>
      <c r="C4154" t="s">
        <v>935</v>
      </c>
    </row>
    <row r="4155" spans="1:3" x14ac:dyDescent="0.4">
      <c r="A4155">
        <v>14158</v>
      </c>
      <c r="B4155" t="s">
        <v>9058</v>
      </c>
      <c r="C4155" t="s">
        <v>2225</v>
      </c>
    </row>
    <row r="4156" spans="1:3" x14ac:dyDescent="0.4">
      <c r="A4156">
        <v>14159</v>
      </c>
      <c r="B4156" t="s">
        <v>9059</v>
      </c>
      <c r="C4156" t="s">
        <v>2013</v>
      </c>
    </row>
    <row r="4157" spans="1:3" x14ac:dyDescent="0.4">
      <c r="A4157">
        <v>14160</v>
      </c>
      <c r="B4157" t="s">
        <v>9060</v>
      </c>
      <c r="C4157" t="s">
        <v>2013</v>
      </c>
    </row>
    <row r="4158" spans="1:3" x14ac:dyDescent="0.4">
      <c r="A4158">
        <v>14157</v>
      </c>
      <c r="B4158" t="s">
        <v>9061</v>
      </c>
      <c r="C4158" t="s">
        <v>1660</v>
      </c>
    </row>
    <row r="4159" spans="1:3" x14ac:dyDescent="0.4">
      <c r="A4159">
        <v>14161</v>
      </c>
      <c r="B4159" t="s">
        <v>9062</v>
      </c>
      <c r="C4159" t="s">
        <v>87</v>
      </c>
    </row>
    <row r="4160" spans="1:3" x14ac:dyDescent="0.4">
      <c r="A4160">
        <v>14162</v>
      </c>
      <c r="B4160" t="s">
        <v>9063</v>
      </c>
      <c r="C4160" t="s">
        <v>2226</v>
      </c>
    </row>
    <row r="4161" spans="1:3" x14ac:dyDescent="0.4">
      <c r="A4161">
        <v>14163</v>
      </c>
      <c r="B4161" t="s">
        <v>9064</v>
      </c>
      <c r="C4161" t="s">
        <v>2309</v>
      </c>
    </row>
    <row r="4162" spans="1:3" x14ac:dyDescent="0.4">
      <c r="A4162">
        <v>14165</v>
      </c>
      <c r="B4162" t="s">
        <v>9065</v>
      </c>
      <c r="C4162" t="s">
        <v>1043</v>
      </c>
    </row>
    <row r="4163" spans="1:3" x14ac:dyDescent="0.4">
      <c r="A4163">
        <v>14164</v>
      </c>
      <c r="B4163" t="s">
        <v>9066</v>
      </c>
      <c r="C4163" t="s">
        <v>705</v>
      </c>
    </row>
    <row r="4164" spans="1:3" x14ac:dyDescent="0.4">
      <c r="A4164">
        <v>14166</v>
      </c>
      <c r="B4164" t="s">
        <v>9067</v>
      </c>
      <c r="C4164" t="s">
        <v>2241</v>
      </c>
    </row>
    <row r="4165" spans="1:3" x14ac:dyDescent="0.4">
      <c r="A4165">
        <v>14167</v>
      </c>
      <c r="B4165" t="s">
        <v>9068</v>
      </c>
      <c r="C4165" t="s">
        <v>709</v>
      </c>
    </row>
    <row r="4166" spans="1:3" x14ac:dyDescent="0.4">
      <c r="A4166">
        <v>14168</v>
      </c>
      <c r="B4166" t="s">
        <v>9069</v>
      </c>
      <c r="C4166" t="s">
        <v>709</v>
      </c>
    </row>
    <row r="4167" spans="1:3" x14ac:dyDescent="0.4">
      <c r="A4167">
        <v>14169</v>
      </c>
      <c r="B4167" t="s">
        <v>2003</v>
      </c>
      <c r="C4167" t="s">
        <v>2003</v>
      </c>
    </row>
    <row r="4168" spans="1:3" x14ac:dyDescent="0.4">
      <c r="A4168">
        <v>14170</v>
      </c>
      <c r="B4168" t="s">
        <v>9070</v>
      </c>
      <c r="C4168" t="s">
        <v>1437</v>
      </c>
    </row>
    <row r="4169" spans="1:3" x14ac:dyDescent="0.4">
      <c r="A4169">
        <v>14171</v>
      </c>
      <c r="B4169" t="s">
        <v>9071</v>
      </c>
      <c r="C4169" t="s">
        <v>1913</v>
      </c>
    </row>
    <row r="4170" spans="1:3" x14ac:dyDescent="0.4">
      <c r="A4170">
        <v>14172</v>
      </c>
      <c r="B4170" t="s">
        <v>9072</v>
      </c>
      <c r="C4170" t="s">
        <v>1903</v>
      </c>
    </row>
    <row r="4171" spans="1:3" x14ac:dyDescent="0.4">
      <c r="A4171">
        <v>14173</v>
      </c>
      <c r="B4171" t="s">
        <v>9073</v>
      </c>
      <c r="C4171" t="s">
        <v>361</v>
      </c>
    </row>
    <row r="4172" spans="1:3" x14ac:dyDescent="0.4">
      <c r="A4172">
        <v>14174</v>
      </c>
      <c r="B4172" t="s">
        <v>9074</v>
      </c>
      <c r="C4172" t="s">
        <v>226</v>
      </c>
    </row>
    <row r="4173" spans="1:3" x14ac:dyDescent="0.4">
      <c r="A4173">
        <v>14175</v>
      </c>
      <c r="B4173" t="s">
        <v>9075</v>
      </c>
      <c r="C4173" t="s">
        <v>1776</v>
      </c>
    </row>
    <row r="4174" spans="1:3" x14ac:dyDescent="0.4">
      <c r="A4174">
        <v>14176</v>
      </c>
      <c r="B4174" t="s">
        <v>9076</v>
      </c>
      <c r="C4174" t="s">
        <v>1059</v>
      </c>
    </row>
    <row r="4175" spans="1:3" x14ac:dyDescent="0.4">
      <c r="A4175">
        <v>14177</v>
      </c>
      <c r="B4175" t="s">
        <v>9077</v>
      </c>
      <c r="C4175" t="s">
        <v>606</v>
      </c>
    </row>
    <row r="4176" spans="1:3" x14ac:dyDescent="0.4">
      <c r="A4176">
        <v>14178</v>
      </c>
      <c r="B4176" t="s">
        <v>9078</v>
      </c>
      <c r="C4176" t="s">
        <v>828</v>
      </c>
    </row>
    <row r="4177" spans="1:3" x14ac:dyDescent="0.4">
      <c r="A4177">
        <v>14179</v>
      </c>
      <c r="B4177" t="s">
        <v>9079</v>
      </c>
      <c r="C4177" t="s">
        <v>828</v>
      </c>
    </row>
    <row r="4178" spans="1:3" x14ac:dyDescent="0.4">
      <c r="A4178">
        <v>14180</v>
      </c>
      <c r="B4178" t="s">
        <v>9080</v>
      </c>
      <c r="C4178" t="s">
        <v>828</v>
      </c>
    </row>
    <row r="4179" spans="1:3" x14ac:dyDescent="0.4">
      <c r="A4179">
        <v>14181</v>
      </c>
      <c r="B4179" t="s">
        <v>9081</v>
      </c>
      <c r="C4179" t="s">
        <v>361</v>
      </c>
    </row>
    <row r="4180" spans="1:3" x14ac:dyDescent="0.4">
      <c r="A4180">
        <v>14182</v>
      </c>
      <c r="B4180" t="s">
        <v>9082</v>
      </c>
      <c r="C4180" t="s">
        <v>1043</v>
      </c>
    </row>
    <row r="4181" spans="1:3" x14ac:dyDescent="0.4">
      <c r="A4181">
        <v>14183</v>
      </c>
      <c r="B4181" t="s">
        <v>9083</v>
      </c>
      <c r="C4181" t="s">
        <v>2031</v>
      </c>
    </row>
    <row r="4182" spans="1:3" x14ac:dyDescent="0.4">
      <c r="A4182">
        <v>14184</v>
      </c>
      <c r="B4182" t="s">
        <v>9084</v>
      </c>
      <c r="C4182" t="s">
        <v>87</v>
      </c>
    </row>
    <row r="4183" spans="1:3" x14ac:dyDescent="0.4">
      <c r="A4183">
        <v>14186</v>
      </c>
      <c r="B4183" t="s">
        <v>9085</v>
      </c>
      <c r="C4183" t="s">
        <v>1789</v>
      </c>
    </row>
    <row r="4184" spans="1:3" x14ac:dyDescent="0.4">
      <c r="A4184">
        <v>14185</v>
      </c>
      <c r="B4184" t="s">
        <v>9086</v>
      </c>
      <c r="C4184" t="s">
        <v>1908</v>
      </c>
    </row>
    <row r="4185" spans="1:3" x14ac:dyDescent="0.4">
      <c r="A4185">
        <v>14187</v>
      </c>
      <c r="B4185" t="s">
        <v>9087</v>
      </c>
      <c r="C4185" t="s">
        <v>2575</v>
      </c>
    </row>
    <row r="4186" spans="1:3" x14ac:dyDescent="0.4">
      <c r="A4186">
        <v>14188</v>
      </c>
      <c r="B4186" t="s">
        <v>9088</v>
      </c>
      <c r="C4186" t="s">
        <v>2306</v>
      </c>
    </row>
    <row r="4187" spans="1:3" x14ac:dyDescent="0.4">
      <c r="A4187">
        <v>14189</v>
      </c>
      <c r="B4187" t="s">
        <v>9089</v>
      </c>
      <c r="C4187" t="s">
        <v>5183</v>
      </c>
    </row>
    <row r="4188" spans="1:3" x14ac:dyDescent="0.4">
      <c r="A4188">
        <v>14190</v>
      </c>
      <c r="B4188" t="s">
        <v>9090</v>
      </c>
      <c r="C4188" t="s">
        <v>1036</v>
      </c>
    </row>
    <row r="4189" spans="1:3" x14ac:dyDescent="0.4">
      <c r="A4189">
        <v>14191</v>
      </c>
      <c r="B4189" t="s">
        <v>9091</v>
      </c>
      <c r="C4189" t="s">
        <v>1304</v>
      </c>
    </row>
    <row r="4190" spans="1:3" x14ac:dyDescent="0.4">
      <c r="A4190">
        <v>14192</v>
      </c>
      <c r="B4190" t="s">
        <v>9092</v>
      </c>
      <c r="C4190" t="s">
        <v>229</v>
      </c>
    </row>
    <row r="4191" spans="1:3" x14ac:dyDescent="0.4">
      <c r="A4191">
        <v>14194</v>
      </c>
      <c r="B4191" t="s">
        <v>9093</v>
      </c>
      <c r="C4191" t="s">
        <v>228</v>
      </c>
    </row>
    <row r="4192" spans="1:3" x14ac:dyDescent="0.4">
      <c r="A4192">
        <v>14193</v>
      </c>
      <c r="B4192" t="s">
        <v>9094</v>
      </c>
      <c r="C4192" t="s">
        <v>1040</v>
      </c>
    </row>
    <row r="4193" spans="1:3" x14ac:dyDescent="0.4">
      <c r="A4193">
        <v>14195</v>
      </c>
      <c r="B4193" t="s">
        <v>2474</v>
      </c>
      <c r="C4193" t="s">
        <v>2474</v>
      </c>
    </row>
    <row r="4194" spans="1:3" x14ac:dyDescent="0.4">
      <c r="A4194">
        <v>14197</v>
      </c>
      <c r="B4194" t="s">
        <v>9095</v>
      </c>
      <c r="C4194" t="s">
        <v>1043</v>
      </c>
    </row>
    <row r="4195" spans="1:3" x14ac:dyDescent="0.4">
      <c r="A4195">
        <v>14196</v>
      </c>
      <c r="B4195" t="s">
        <v>9096</v>
      </c>
      <c r="C4195" t="s">
        <v>1776</v>
      </c>
    </row>
    <row r="4196" spans="1:3" x14ac:dyDescent="0.4">
      <c r="A4196">
        <v>14198</v>
      </c>
      <c r="B4196" t="s">
        <v>9097</v>
      </c>
      <c r="C4196" t="s">
        <v>502</v>
      </c>
    </row>
    <row r="4197" spans="1:3" x14ac:dyDescent="0.4">
      <c r="A4197">
        <v>14199</v>
      </c>
      <c r="B4197" t="s">
        <v>9098</v>
      </c>
      <c r="C4197" t="s">
        <v>224</v>
      </c>
    </row>
    <row r="4198" spans="1:3" x14ac:dyDescent="0.4">
      <c r="A4198">
        <v>14200</v>
      </c>
      <c r="B4198" t="s">
        <v>9099</v>
      </c>
      <c r="C4198" t="s">
        <v>509</v>
      </c>
    </row>
    <row r="4199" spans="1:3" x14ac:dyDescent="0.4">
      <c r="A4199">
        <v>14201</v>
      </c>
      <c r="B4199" t="s">
        <v>9100</v>
      </c>
      <c r="C4199" t="s">
        <v>1680</v>
      </c>
    </row>
    <row r="4200" spans="1:3" x14ac:dyDescent="0.4">
      <c r="A4200">
        <v>14202</v>
      </c>
      <c r="B4200" t="s">
        <v>9101</v>
      </c>
      <c r="C4200" t="s">
        <v>1446</v>
      </c>
    </row>
    <row r="4201" spans="1:3" x14ac:dyDescent="0.4">
      <c r="A4201">
        <v>14203</v>
      </c>
      <c r="B4201" t="s">
        <v>9102</v>
      </c>
      <c r="C4201" t="s">
        <v>1905</v>
      </c>
    </row>
    <row r="4202" spans="1:3" x14ac:dyDescent="0.4">
      <c r="A4202">
        <v>14205</v>
      </c>
      <c r="B4202" t="s">
        <v>9103</v>
      </c>
      <c r="C4202" t="s">
        <v>2236</v>
      </c>
    </row>
    <row r="4203" spans="1:3" x14ac:dyDescent="0.4">
      <c r="A4203">
        <v>14204</v>
      </c>
      <c r="B4203" t="s">
        <v>9104</v>
      </c>
      <c r="C4203" t="s">
        <v>1776</v>
      </c>
    </row>
    <row r="4204" spans="1:3" x14ac:dyDescent="0.4">
      <c r="A4204">
        <v>14207</v>
      </c>
      <c r="B4204" t="s">
        <v>9105</v>
      </c>
      <c r="C4204" t="s">
        <v>1674</v>
      </c>
    </row>
    <row r="4205" spans="1:3" x14ac:dyDescent="0.4">
      <c r="A4205">
        <v>14206</v>
      </c>
      <c r="B4205" t="s">
        <v>9106</v>
      </c>
      <c r="C4205" t="s">
        <v>361</v>
      </c>
    </row>
    <row r="4206" spans="1:3" x14ac:dyDescent="0.4">
      <c r="A4206">
        <v>14209</v>
      </c>
      <c r="B4206" t="s">
        <v>9107</v>
      </c>
      <c r="C4206" t="s">
        <v>499</v>
      </c>
    </row>
    <row r="4207" spans="1:3" x14ac:dyDescent="0.4">
      <c r="A4207">
        <v>14208</v>
      </c>
      <c r="B4207" t="s">
        <v>9108</v>
      </c>
      <c r="C4207" t="s">
        <v>430</v>
      </c>
    </row>
    <row r="4208" spans="1:3" x14ac:dyDescent="0.4">
      <c r="A4208">
        <v>14210</v>
      </c>
      <c r="B4208" t="s">
        <v>9109</v>
      </c>
      <c r="C4208" t="s">
        <v>721</v>
      </c>
    </row>
    <row r="4209" spans="1:3" x14ac:dyDescent="0.4">
      <c r="A4209">
        <v>14211</v>
      </c>
      <c r="B4209" t="s">
        <v>9110</v>
      </c>
      <c r="C4209" t="s">
        <v>822</v>
      </c>
    </row>
    <row r="4210" spans="1:3" x14ac:dyDescent="0.4">
      <c r="A4210">
        <v>14212</v>
      </c>
      <c r="B4210" t="s">
        <v>9111</v>
      </c>
      <c r="C4210" t="s">
        <v>1049</v>
      </c>
    </row>
    <row r="4211" spans="1:3" x14ac:dyDescent="0.4">
      <c r="A4211">
        <v>14213</v>
      </c>
      <c r="B4211" t="s">
        <v>9112</v>
      </c>
      <c r="C4211" t="s">
        <v>499</v>
      </c>
    </row>
    <row r="4212" spans="1:3" x14ac:dyDescent="0.4">
      <c r="A4212">
        <v>14214</v>
      </c>
      <c r="B4212" t="s">
        <v>1550</v>
      </c>
      <c r="C4212" t="s">
        <v>1550</v>
      </c>
    </row>
    <row r="4213" spans="1:3" x14ac:dyDescent="0.4">
      <c r="A4213">
        <v>14215</v>
      </c>
      <c r="B4213" t="s">
        <v>9113</v>
      </c>
      <c r="C4213" t="s">
        <v>824</v>
      </c>
    </row>
    <row r="4214" spans="1:3" x14ac:dyDescent="0.4">
      <c r="A4214">
        <v>14216</v>
      </c>
      <c r="B4214" t="s">
        <v>9114</v>
      </c>
      <c r="C4214" t="s">
        <v>1440</v>
      </c>
    </row>
    <row r="4215" spans="1:3" x14ac:dyDescent="0.4">
      <c r="A4215">
        <v>14217</v>
      </c>
      <c r="B4215" t="s">
        <v>9115</v>
      </c>
      <c r="C4215" t="s">
        <v>2461</v>
      </c>
    </row>
    <row r="4216" spans="1:3" x14ac:dyDescent="0.4">
      <c r="A4216">
        <v>14218</v>
      </c>
      <c r="B4216" t="s">
        <v>9116</v>
      </c>
      <c r="C4216" t="s">
        <v>297</v>
      </c>
    </row>
    <row r="4217" spans="1:3" x14ac:dyDescent="0.4">
      <c r="A4217">
        <v>14219</v>
      </c>
      <c r="B4217" t="s">
        <v>9117</v>
      </c>
      <c r="C4217" t="s">
        <v>2144</v>
      </c>
    </row>
    <row r="4218" spans="1:3" x14ac:dyDescent="0.4">
      <c r="A4218">
        <v>14220</v>
      </c>
      <c r="B4218" t="s">
        <v>9118</v>
      </c>
      <c r="C4218" t="s">
        <v>2306</v>
      </c>
    </row>
    <row r="4219" spans="1:3" x14ac:dyDescent="0.4">
      <c r="A4219">
        <v>14221</v>
      </c>
      <c r="B4219" t="s">
        <v>9119</v>
      </c>
      <c r="C4219" t="s">
        <v>350</v>
      </c>
    </row>
    <row r="4220" spans="1:3" x14ac:dyDescent="0.4">
      <c r="A4220">
        <v>14222</v>
      </c>
      <c r="B4220" t="s">
        <v>9120</v>
      </c>
      <c r="C4220" t="s">
        <v>361</v>
      </c>
    </row>
    <row r="4221" spans="1:3" x14ac:dyDescent="0.4">
      <c r="A4221">
        <v>14223</v>
      </c>
      <c r="B4221" t="s">
        <v>9121</v>
      </c>
      <c r="C4221" t="s">
        <v>432</v>
      </c>
    </row>
    <row r="4222" spans="1:3" x14ac:dyDescent="0.4">
      <c r="A4222">
        <v>14224</v>
      </c>
      <c r="B4222" t="s">
        <v>9122</v>
      </c>
      <c r="C4222" t="s">
        <v>1281</v>
      </c>
    </row>
    <row r="4223" spans="1:3" x14ac:dyDescent="0.4">
      <c r="A4223">
        <v>14225</v>
      </c>
      <c r="B4223" t="s">
        <v>9123</v>
      </c>
      <c r="C4223" t="s">
        <v>710</v>
      </c>
    </row>
    <row r="4224" spans="1:3" x14ac:dyDescent="0.4">
      <c r="A4224">
        <v>14226</v>
      </c>
      <c r="B4224" t="s">
        <v>9124</v>
      </c>
      <c r="C4224" t="s">
        <v>2147</v>
      </c>
    </row>
    <row r="4225" spans="1:3" x14ac:dyDescent="0.4">
      <c r="A4225">
        <v>14227</v>
      </c>
      <c r="B4225" t="s">
        <v>9125</v>
      </c>
      <c r="C4225" t="s">
        <v>497</v>
      </c>
    </row>
    <row r="4226" spans="1:3" x14ac:dyDescent="0.4">
      <c r="A4226">
        <v>14228</v>
      </c>
      <c r="B4226" t="s">
        <v>9126</v>
      </c>
      <c r="C4226" t="s">
        <v>827</v>
      </c>
    </row>
    <row r="4227" spans="1:3" x14ac:dyDescent="0.4">
      <c r="A4227">
        <v>14229</v>
      </c>
      <c r="B4227" t="s">
        <v>9127</v>
      </c>
      <c r="C4227" t="s">
        <v>602</v>
      </c>
    </row>
    <row r="4228" spans="1:3" x14ac:dyDescent="0.4">
      <c r="A4228">
        <v>14230</v>
      </c>
      <c r="B4228" t="s">
        <v>9128</v>
      </c>
      <c r="C4228" t="s">
        <v>825</v>
      </c>
    </row>
    <row r="4229" spans="1:3" x14ac:dyDescent="0.4">
      <c r="A4229">
        <v>14231</v>
      </c>
      <c r="B4229" t="s">
        <v>9129</v>
      </c>
      <c r="C4229" t="s">
        <v>121</v>
      </c>
    </row>
    <row r="4230" spans="1:3" x14ac:dyDescent="0.4">
      <c r="A4230">
        <v>14232</v>
      </c>
      <c r="B4230" t="s">
        <v>9130</v>
      </c>
      <c r="C4230" t="s">
        <v>603</v>
      </c>
    </row>
    <row r="4231" spans="1:3" x14ac:dyDescent="0.4">
      <c r="A4231">
        <v>14233</v>
      </c>
      <c r="B4231" t="s">
        <v>9131</v>
      </c>
      <c r="C4231" t="s">
        <v>928</v>
      </c>
    </row>
    <row r="4232" spans="1:3" x14ac:dyDescent="0.4">
      <c r="A4232">
        <v>14234</v>
      </c>
      <c r="B4232" t="s">
        <v>9132</v>
      </c>
      <c r="C4232" t="s">
        <v>1043</v>
      </c>
    </row>
    <row r="4233" spans="1:3" x14ac:dyDescent="0.4">
      <c r="A4233">
        <v>14236</v>
      </c>
      <c r="B4233" t="s">
        <v>9133</v>
      </c>
      <c r="C4233" t="s">
        <v>2231</v>
      </c>
    </row>
    <row r="4234" spans="1:3" x14ac:dyDescent="0.4">
      <c r="A4234">
        <v>14235</v>
      </c>
      <c r="B4234" t="s">
        <v>9134</v>
      </c>
      <c r="C4234" t="s">
        <v>507</v>
      </c>
    </row>
    <row r="4235" spans="1:3" x14ac:dyDescent="0.4">
      <c r="A4235">
        <v>14237</v>
      </c>
      <c r="B4235" t="s">
        <v>9135</v>
      </c>
      <c r="C4235" t="s">
        <v>1787</v>
      </c>
    </row>
    <row r="4236" spans="1:3" x14ac:dyDescent="0.4">
      <c r="A4236">
        <v>14238</v>
      </c>
      <c r="B4236" t="s">
        <v>9136</v>
      </c>
      <c r="C4236" t="s">
        <v>517</v>
      </c>
    </row>
    <row r="4237" spans="1:3" x14ac:dyDescent="0.4">
      <c r="A4237">
        <v>14239</v>
      </c>
      <c r="B4237" t="s">
        <v>9137</v>
      </c>
      <c r="C4237" t="s">
        <v>1787</v>
      </c>
    </row>
    <row r="4238" spans="1:3" x14ac:dyDescent="0.4">
      <c r="A4238">
        <v>14240</v>
      </c>
      <c r="B4238" t="s">
        <v>9138</v>
      </c>
      <c r="C4238" t="s">
        <v>1776</v>
      </c>
    </row>
    <row r="4239" spans="1:3" x14ac:dyDescent="0.4">
      <c r="A4239">
        <v>14241</v>
      </c>
      <c r="B4239" t="s">
        <v>9139</v>
      </c>
      <c r="C4239" t="s">
        <v>293</v>
      </c>
    </row>
    <row r="4240" spans="1:3" x14ac:dyDescent="0.4">
      <c r="A4240">
        <v>14243</v>
      </c>
      <c r="B4240" t="s">
        <v>508</v>
      </c>
      <c r="C4240" t="s">
        <v>508</v>
      </c>
    </row>
    <row r="4241" spans="1:3" x14ac:dyDescent="0.4">
      <c r="A4241">
        <v>14242</v>
      </c>
      <c r="B4241" t="s">
        <v>9140</v>
      </c>
      <c r="C4241" t="s">
        <v>824</v>
      </c>
    </row>
    <row r="4242" spans="1:3" x14ac:dyDescent="0.4">
      <c r="A4242">
        <v>14244</v>
      </c>
      <c r="B4242" t="s">
        <v>9141</v>
      </c>
      <c r="C4242" t="s">
        <v>5017</v>
      </c>
    </row>
    <row r="4243" spans="1:3" x14ac:dyDescent="0.4">
      <c r="A4243">
        <v>14245</v>
      </c>
      <c r="B4243" t="s">
        <v>9142</v>
      </c>
      <c r="C4243" t="s">
        <v>2248</v>
      </c>
    </row>
    <row r="4244" spans="1:3" x14ac:dyDescent="0.4">
      <c r="A4244">
        <v>14246</v>
      </c>
      <c r="B4244" t="s">
        <v>9143</v>
      </c>
      <c r="C4244" t="s">
        <v>1049</v>
      </c>
    </row>
    <row r="4245" spans="1:3" x14ac:dyDescent="0.4">
      <c r="A4245">
        <v>14247</v>
      </c>
      <c r="B4245" t="s">
        <v>9144</v>
      </c>
      <c r="C4245" t="s">
        <v>300</v>
      </c>
    </row>
    <row r="4246" spans="1:3" x14ac:dyDescent="0.4">
      <c r="A4246">
        <v>14248</v>
      </c>
      <c r="B4246" t="s">
        <v>9145</v>
      </c>
      <c r="C4246" t="s">
        <v>300</v>
      </c>
    </row>
    <row r="4247" spans="1:3" x14ac:dyDescent="0.4">
      <c r="A4247">
        <v>14249</v>
      </c>
      <c r="B4247" t="s">
        <v>9146</v>
      </c>
      <c r="C4247" t="s">
        <v>712</v>
      </c>
    </row>
    <row r="4248" spans="1:3" x14ac:dyDescent="0.4">
      <c r="A4248">
        <v>14250</v>
      </c>
      <c r="B4248" t="s">
        <v>9147</v>
      </c>
      <c r="C4248" t="s">
        <v>1666</v>
      </c>
    </row>
    <row r="4249" spans="1:3" x14ac:dyDescent="0.4">
      <c r="A4249">
        <v>14251</v>
      </c>
      <c r="B4249" t="s">
        <v>9148</v>
      </c>
      <c r="C4249" t="s">
        <v>1283</v>
      </c>
    </row>
    <row r="4250" spans="1:3" x14ac:dyDescent="0.4">
      <c r="A4250">
        <v>14252</v>
      </c>
      <c r="B4250" t="s">
        <v>9149</v>
      </c>
      <c r="C4250" t="s">
        <v>1940</v>
      </c>
    </row>
    <row r="4251" spans="1:3" x14ac:dyDescent="0.4">
      <c r="A4251">
        <v>14254</v>
      </c>
      <c r="B4251" t="s">
        <v>9150</v>
      </c>
      <c r="C4251" t="s">
        <v>1310</v>
      </c>
    </row>
    <row r="4252" spans="1:3" x14ac:dyDescent="0.4">
      <c r="A4252">
        <v>14253</v>
      </c>
      <c r="B4252" t="s">
        <v>9151</v>
      </c>
      <c r="C4252" t="s">
        <v>1310</v>
      </c>
    </row>
    <row r="4253" spans="1:3" x14ac:dyDescent="0.4">
      <c r="A4253">
        <v>14255</v>
      </c>
      <c r="B4253" t="s">
        <v>9152</v>
      </c>
      <c r="C4253" t="s">
        <v>828</v>
      </c>
    </row>
    <row r="4254" spans="1:3" x14ac:dyDescent="0.4">
      <c r="A4254">
        <v>14257</v>
      </c>
      <c r="B4254" t="s">
        <v>9153</v>
      </c>
      <c r="C4254" t="s">
        <v>2576</v>
      </c>
    </row>
    <row r="4255" spans="1:3" x14ac:dyDescent="0.4">
      <c r="A4255">
        <v>14256</v>
      </c>
      <c r="B4255" t="s">
        <v>9154</v>
      </c>
      <c r="C4255" t="s">
        <v>2221</v>
      </c>
    </row>
    <row r="4256" spans="1:3" x14ac:dyDescent="0.4">
      <c r="A4256">
        <v>14259</v>
      </c>
      <c r="B4256" t="s">
        <v>9155</v>
      </c>
      <c r="C4256" t="s">
        <v>931</v>
      </c>
    </row>
    <row r="4257" spans="1:3" x14ac:dyDescent="0.4">
      <c r="A4257">
        <v>14258</v>
      </c>
      <c r="B4257" t="s">
        <v>9156</v>
      </c>
      <c r="C4257" t="s">
        <v>1435</v>
      </c>
    </row>
    <row r="4258" spans="1:3" x14ac:dyDescent="0.4">
      <c r="A4258">
        <v>14260</v>
      </c>
      <c r="B4258" t="s">
        <v>9157</v>
      </c>
      <c r="C4258" t="s">
        <v>931</v>
      </c>
    </row>
    <row r="4259" spans="1:3" x14ac:dyDescent="0.4">
      <c r="A4259">
        <v>14261</v>
      </c>
      <c r="B4259" t="s">
        <v>9158</v>
      </c>
      <c r="C4259" t="s">
        <v>1902</v>
      </c>
    </row>
    <row r="4260" spans="1:3" x14ac:dyDescent="0.4">
      <c r="A4260">
        <v>14262</v>
      </c>
      <c r="B4260" t="s">
        <v>9159</v>
      </c>
      <c r="C4260" t="s">
        <v>2117</v>
      </c>
    </row>
    <row r="4261" spans="1:3" x14ac:dyDescent="0.4">
      <c r="A4261">
        <v>14263</v>
      </c>
      <c r="B4261" t="s">
        <v>9160</v>
      </c>
      <c r="C4261" t="s">
        <v>1460</v>
      </c>
    </row>
    <row r="4262" spans="1:3" x14ac:dyDescent="0.4">
      <c r="A4262">
        <v>14265</v>
      </c>
      <c r="B4262" t="s">
        <v>9161</v>
      </c>
      <c r="C4262" t="s">
        <v>2381</v>
      </c>
    </row>
    <row r="4263" spans="1:3" x14ac:dyDescent="0.4">
      <c r="A4263">
        <v>14264</v>
      </c>
      <c r="B4263" t="s">
        <v>9162</v>
      </c>
      <c r="C4263" t="s">
        <v>2219</v>
      </c>
    </row>
    <row r="4264" spans="1:3" x14ac:dyDescent="0.4">
      <c r="A4264">
        <v>14267</v>
      </c>
      <c r="B4264" t="s">
        <v>9163</v>
      </c>
      <c r="C4264" t="s">
        <v>2242</v>
      </c>
    </row>
    <row r="4265" spans="1:3" x14ac:dyDescent="0.4">
      <c r="A4265">
        <v>14266</v>
      </c>
      <c r="B4265" t="s">
        <v>938</v>
      </c>
      <c r="C4265" t="s">
        <v>938</v>
      </c>
    </row>
    <row r="4266" spans="1:3" x14ac:dyDescent="0.4">
      <c r="A4266">
        <v>14268</v>
      </c>
      <c r="B4266" t="s">
        <v>9164</v>
      </c>
      <c r="C4266" t="s">
        <v>2473</v>
      </c>
    </row>
    <row r="4267" spans="1:3" x14ac:dyDescent="0.4">
      <c r="A4267">
        <v>14269</v>
      </c>
      <c r="B4267" t="s">
        <v>9165</v>
      </c>
      <c r="C4267" t="s">
        <v>1912</v>
      </c>
    </row>
    <row r="4268" spans="1:3" x14ac:dyDescent="0.4">
      <c r="A4268">
        <v>14271</v>
      </c>
      <c r="B4268" t="s">
        <v>9166</v>
      </c>
      <c r="C4268" t="s">
        <v>1789</v>
      </c>
    </row>
    <row r="4269" spans="1:3" x14ac:dyDescent="0.4">
      <c r="A4269">
        <v>14270</v>
      </c>
      <c r="B4269" t="s">
        <v>9167</v>
      </c>
      <c r="C4269" t="s">
        <v>1168</v>
      </c>
    </row>
    <row r="4270" spans="1:3" x14ac:dyDescent="0.4">
      <c r="A4270">
        <v>14272</v>
      </c>
      <c r="B4270" t="s">
        <v>9168</v>
      </c>
      <c r="C4270" t="s">
        <v>2006</v>
      </c>
    </row>
    <row r="4271" spans="1:3" x14ac:dyDescent="0.4">
      <c r="A4271">
        <v>14273</v>
      </c>
      <c r="B4271" t="s">
        <v>603</v>
      </c>
      <c r="C4271" t="s">
        <v>603</v>
      </c>
    </row>
    <row r="4272" spans="1:3" x14ac:dyDescent="0.4">
      <c r="A4272">
        <v>14274</v>
      </c>
      <c r="B4272" t="s">
        <v>9169</v>
      </c>
      <c r="C4272" t="s">
        <v>1437</v>
      </c>
    </row>
    <row r="4273" spans="1:3" x14ac:dyDescent="0.4">
      <c r="A4273">
        <v>14276</v>
      </c>
      <c r="B4273" t="s">
        <v>9170</v>
      </c>
      <c r="C4273" t="s">
        <v>1671</v>
      </c>
    </row>
    <row r="4274" spans="1:3" x14ac:dyDescent="0.4">
      <c r="A4274">
        <v>14275</v>
      </c>
      <c r="B4274" t="s">
        <v>9171</v>
      </c>
      <c r="C4274" t="s">
        <v>507</v>
      </c>
    </row>
    <row r="4275" spans="1:3" x14ac:dyDescent="0.4">
      <c r="A4275">
        <v>14277</v>
      </c>
      <c r="B4275" t="s">
        <v>9172</v>
      </c>
      <c r="C4275" t="s">
        <v>1302</v>
      </c>
    </row>
    <row r="4276" spans="1:3" x14ac:dyDescent="0.4">
      <c r="A4276">
        <v>14278</v>
      </c>
      <c r="B4276" t="s">
        <v>9173</v>
      </c>
      <c r="C4276" t="s">
        <v>2248</v>
      </c>
    </row>
    <row r="4277" spans="1:3" x14ac:dyDescent="0.4">
      <c r="A4277">
        <v>14280</v>
      </c>
      <c r="B4277" t="s">
        <v>9174</v>
      </c>
      <c r="C4277" t="s">
        <v>300</v>
      </c>
    </row>
    <row r="4278" spans="1:3" x14ac:dyDescent="0.4">
      <c r="A4278">
        <v>14279</v>
      </c>
      <c r="B4278" t="s">
        <v>9175</v>
      </c>
      <c r="C4278" t="s">
        <v>2456</v>
      </c>
    </row>
    <row r="4279" spans="1:3" x14ac:dyDescent="0.4">
      <c r="A4279">
        <v>14281</v>
      </c>
      <c r="B4279" t="s">
        <v>9176</v>
      </c>
      <c r="C4279" t="s">
        <v>9177</v>
      </c>
    </row>
    <row r="4280" spans="1:3" x14ac:dyDescent="0.4">
      <c r="A4280">
        <v>14282</v>
      </c>
      <c r="B4280" t="s">
        <v>9178</v>
      </c>
      <c r="C4280" t="s">
        <v>606</v>
      </c>
    </row>
    <row r="4281" spans="1:3" x14ac:dyDescent="0.4">
      <c r="A4281">
        <v>14283</v>
      </c>
      <c r="B4281" t="s">
        <v>9179</v>
      </c>
      <c r="C4281" t="s">
        <v>2235</v>
      </c>
    </row>
    <row r="4282" spans="1:3" x14ac:dyDescent="0.4">
      <c r="A4282">
        <v>14284</v>
      </c>
      <c r="B4282" t="s">
        <v>9180</v>
      </c>
      <c r="C4282" t="s">
        <v>1691</v>
      </c>
    </row>
    <row r="4283" spans="1:3" x14ac:dyDescent="0.4">
      <c r="A4283">
        <v>14285</v>
      </c>
      <c r="B4283" t="s">
        <v>9181</v>
      </c>
      <c r="C4283" t="s">
        <v>1457</v>
      </c>
    </row>
    <row r="4284" spans="1:3" x14ac:dyDescent="0.4">
      <c r="A4284">
        <v>14286</v>
      </c>
      <c r="B4284" t="s">
        <v>9182</v>
      </c>
      <c r="C4284" t="s">
        <v>710</v>
      </c>
    </row>
    <row r="4285" spans="1:3" x14ac:dyDescent="0.4">
      <c r="A4285">
        <v>14287</v>
      </c>
      <c r="B4285" t="s">
        <v>9183</v>
      </c>
      <c r="C4285" t="s">
        <v>350</v>
      </c>
    </row>
    <row r="4286" spans="1:3" x14ac:dyDescent="0.4">
      <c r="A4286">
        <v>14288</v>
      </c>
      <c r="B4286" t="s">
        <v>9184</v>
      </c>
      <c r="C4286" t="s">
        <v>2007</v>
      </c>
    </row>
    <row r="4287" spans="1:3" x14ac:dyDescent="0.4">
      <c r="A4287">
        <v>14289</v>
      </c>
      <c r="B4287" t="s">
        <v>9185</v>
      </c>
      <c r="C4287" t="s">
        <v>1554</v>
      </c>
    </row>
    <row r="4288" spans="1:3" x14ac:dyDescent="0.4">
      <c r="A4288">
        <v>14290</v>
      </c>
      <c r="B4288" t="s">
        <v>9186</v>
      </c>
      <c r="C4288" t="s">
        <v>931</v>
      </c>
    </row>
    <row r="4289" spans="1:3" x14ac:dyDescent="0.4">
      <c r="A4289">
        <v>14291</v>
      </c>
      <c r="B4289" t="s">
        <v>9187</v>
      </c>
      <c r="C4289" t="s">
        <v>5632</v>
      </c>
    </row>
    <row r="4290" spans="1:3" x14ac:dyDescent="0.4">
      <c r="A4290">
        <v>14292</v>
      </c>
      <c r="B4290" t="s">
        <v>9188</v>
      </c>
      <c r="C4290" t="s">
        <v>1434</v>
      </c>
    </row>
    <row r="4291" spans="1:3" x14ac:dyDescent="0.4">
      <c r="A4291">
        <v>14293</v>
      </c>
      <c r="B4291" t="s">
        <v>9189</v>
      </c>
      <c r="C4291" t="s">
        <v>1672</v>
      </c>
    </row>
    <row r="4292" spans="1:3" x14ac:dyDescent="0.4">
      <c r="A4292">
        <v>14294</v>
      </c>
      <c r="B4292" t="s">
        <v>9190</v>
      </c>
      <c r="C4292" t="s">
        <v>1776</v>
      </c>
    </row>
    <row r="4293" spans="1:3" x14ac:dyDescent="0.4">
      <c r="A4293">
        <v>14295</v>
      </c>
      <c r="B4293" t="s">
        <v>9191</v>
      </c>
      <c r="C4293" t="s">
        <v>709</v>
      </c>
    </row>
    <row r="4294" spans="1:3" x14ac:dyDescent="0.4">
      <c r="A4294">
        <v>14296</v>
      </c>
      <c r="B4294" t="s">
        <v>9192</v>
      </c>
      <c r="C4294" t="s">
        <v>822</v>
      </c>
    </row>
    <row r="4295" spans="1:3" x14ac:dyDescent="0.4">
      <c r="A4295">
        <v>14297</v>
      </c>
      <c r="B4295" t="s">
        <v>9193</v>
      </c>
      <c r="C4295" t="s">
        <v>87</v>
      </c>
    </row>
    <row r="4296" spans="1:3" x14ac:dyDescent="0.4">
      <c r="A4296">
        <v>14298</v>
      </c>
      <c r="B4296" t="s">
        <v>9194</v>
      </c>
      <c r="C4296" t="s">
        <v>1910</v>
      </c>
    </row>
    <row r="4297" spans="1:3" x14ac:dyDescent="0.4">
      <c r="A4297">
        <v>14300</v>
      </c>
      <c r="B4297" t="s">
        <v>9195</v>
      </c>
      <c r="C4297" t="s">
        <v>1789</v>
      </c>
    </row>
    <row r="4298" spans="1:3" x14ac:dyDescent="0.4">
      <c r="A4298">
        <v>14299</v>
      </c>
      <c r="B4298" t="s">
        <v>9196</v>
      </c>
      <c r="C4298" t="s">
        <v>499</v>
      </c>
    </row>
    <row r="4299" spans="1:3" x14ac:dyDescent="0.4">
      <c r="A4299">
        <v>14301</v>
      </c>
      <c r="B4299" t="s">
        <v>9197</v>
      </c>
      <c r="C4299" t="s">
        <v>350</v>
      </c>
    </row>
    <row r="4300" spans="1:3" x14ac:dyDescent="0.4">
      <c r="A4300">
        <v>14302</v>
      </c>
      <c r="B4300" t="s">
        <v>9198</v>
      </c>
      <c r="C4300" t="s">
        <v>1553</v>
      </c>
    </row>
    <row r="4301" spans="1:3" x14ac:dyDescent="0.4">
      <c r="A4301">
        <v>14303</v>
      </c>
      <c r="B4301" t="s">
        <v>9199</v>
      </c>
      <c r="C4301" t="s">
        <v>431</v>
      </c>
    </row>
    <row r="4302" spans="1:3" x14ac:dyDescent="0.4">
      <c r="A4302">
        <v>14304</v>
      </c>
      <c r="B4302" t="s">
        <v>9200</v>
      </c>
      <c r="C4302" t="s">
        <v>87</v>
      </c>
    </row>
    <row r="4303" spans="1:3" x14ac:dyDescent="0.4">
      <c r="A4303">
        <v>14305</v>
      </c>
      <c r="B4303" t="s">
        <v>9201</v>
      </c>
      <c r="C4303" t="s">
        <v>612</v>
      </c>
    </row>
    <row r="4304" spans="1:3" x14ac:dyDescent="0.4">
      <c r="A4304">
        <v>14306</v>
      </c>
      <c r="B4304" t="s">
        <v>9202</v>
      </c>
      <c r="C4304" t="s">
        <v>1160</v>
      </c>
    </row>
    <row r="4305" spans="1:3" x14ac:dyDescent="0.4">
      <c r="A4305">
        <v>14307</v>
      </c>
      <c r="B4305" t="s">
        <v>9203</v>
      </c>
      <c r="C4305" t="s">
        <v>5632</v>
      </c>
    </row>
    <row r="4306" spans="1:3" x14ac:dyDescent="0.4">
      <c r="A4306">
        <v>14308</v>
      </c>
      <c r="B4306" t="s">
        <v>9204</v>
      </c>
      <c r="C4306" t="s">
        <v>1906</v>
      </c>
    </row>
    <row r="4307" spans="1:3" x14ac:dyDescent="0.4">
      <c r="A4307">
        <v>14309</v>
      </c>
      <c r="B4307" t="s">
        <v>9205</v>
      </c>
      <c r="C4307" t="s">
        <v>1556</v>
      </c>
    </row>
    <row r="4308" spans="1:3" x14ac:dyDescent="0.4">
      <c r="A4308">
        <v>14310</v>
      </c>
      <c r="B4308" t="s">
        <v>2238</v>
      </c>
      <c r="C4308" t="s">
        <v>2238</v>
      </c>
    </row>
    <row r="4309" spans="1:3" x14ac:dyDescent="0.4">
      <c r="A4309">
        <v>14311</v>
      </c>
      <c r="B4309" t="s">
        <v>9206</v>
      </c>
      <c r="C4309" t="s">
        <v>432</v>
      </c>
    </row>
    <row r="4310" spans="1:3" x14ac:dyDescent="0.4">
      <c r="A4310">
        <v>14312</v>
      </c>
      <c r="B4310" t="s">
        <v>9207</v>
      </c>
      <c r="C4310" t="s">
        <v>2115</v>
      </c>
    </row>
    <row r="4311" spans="1:3" x14ac:dyDescent="0.4">
      <c r="A4311">
        <v>14313</v>
      </c>
      <c r="B4311" t="s">
        <v>9208</v>
      </c>
      <c r="C4311" t="s">
        <v>87</v>
      </c>
    </row>
    <row r="4312" spans="1:3" x14ac:dyDescent="0.4">
      <c r="A4312">
        <v>14314</v>
      </c>
      <c r="B4312" t="s">
        <v>9209</v>
      </c>
      <c r="C4312" t="s">
        <v>2115</v>
      </c>
    </row>
    <row r="4313" spans="1:3" x14ac:dyDescent="0.4">
      <c r="A4313">
        <v>14315</v>
      </c>
      <c r="B4313" t="s">
        <v>9210</v>
      </c>
      <c r="C4313" t="s">
        <v>817</v>
      </c>
    </row>
    <row r="4314" spans="1:3" x14ac:dyDescent="0.4">
      <c r="A4314">
        <v>14316</v>
      </c>
      <c r="B4314" t="s">
        <v>9211</v>
      </c>
      <c r="C4314" t="s">
        <v>1166</v>
      </c>
    </row>
    <row r="4315" spans="1:3" x14ac:dyDescent="0.4">
      <c r="A4315">
        <v>14317</v>
      </c>
      <c r="B4315" t="s">
        <v>9212</v>
      </c>
      <c r="C4315" t="s">
        <v>507</v>
      </c>
    </row>
    <row r="4316" spans="1:3" x14ac:dyDescent="0.4">
      <c r="A4316">
        <v>14318</v>
      </c>
      <c r="B4316" t="s">
        <v>9213</v>
      </c>
      <c r="C4316" t="s">
        <v>1910</v>
      </c>
    </row>
    <row r="4317" spans="1:3" x14ac:dyDescent="0.4">
      <c r="A4317">
        <v>14319</v>
      </c>
      <c r="B4317" t="s">
        <v>9214</v>
      </c>
      <c r="C4317" t="s">
        <v>2234</v>
      </c>
    </row>
    <row r="4318" spans="1:3" x14ac:dyDescent="0.4">
      <c r="A4318">
        <v>14320</v>
      </c>
      <c r="B4318" t="s">
        <v>9215</v>
      </c>
      <c r="C4318" t="s">
        <v>1937</v>
      </c>
    </row>
    <row r="4319" spans="1:3" x14ac:dyDescent="0.4">
      <c r="A4319">
        <v>14321</v>
      </c>
      <c r="B4319" t="s">
        <v>9216</v>
      </c>
      <c r="C4319" t="s">
        <v>1937</v>
      </c>
    </row>
    <row r="4320" spans="1:3" x14ac:dyDescent="0.4">
      <c r="A4320">
        <v>14323</v>
      </c>
      <c r="B4320" t="s">
        <v>9217</v>
      </c>
      <c r="C4320" t="s">
        <v>1666</v>
      </c>
    </row>
    <row r="4321" spans="1:3" x14ac:dyDescent="0.4">
      <c r="A4321">
        <v>14322</v>
      </c>
      <c r="B4321" t="s">
        <v>9218</v>
      </c>
      <c r="C4321" t="s">
        <v>828</v>
      </c>
    </row>
    <row r="4322" spans="1:3" x14ac:dyDescent="0.4">
      <c r="A4322">
        <v>14324</v>
      </c>
      <c r="B4322" t="s">
        <v>9219</v>
      </c>
      <c r="C4322" t="s">
        <v>2231</v>
      </c>
    </row>
    <row r="4323" spans="1:3" x14ac:dyDescent="0.4">
      <c r="A4323">
        <v>14325</v>
      </c>
      <c r="B4323" t="s">
        <v>9220</v>
      </c>
      <c r="C4323" t="s">
        <v>2120</v>
      </c>
    </row>
    <row r="4324" spans="1:3" x14ac:dyDescent="0.4">
      <c r="A4324">
        <v>14326</v>
      </c>
      <c r="B4324" t="s">
        <v>9221</v>
      </c>
      <c r="C4324" t="s">
        <v>606</v>
      </c>
    </row>
    <row r="4325" spans="1:3" x14ac:dyDescent="0.4">
      <c r="A4325">
        <v>14327</v>
      </c>
      <c r="B4325" t="s">
        <v>9222</v>
      </c>
      <c r="C4325" t="s">
        <v>1160</v>
      </c>
    </row>
    <row r="4326" spans="1:3" x14ac:dyDescent="0.4">
      <c r="A4326">
        <v>14328</v>
      </c>
      <c r="B4326" t="s">
        <v>9223</v>
      </c>
      <c r="C4326" t="s">
        <v>2577</v>
      </c>
    </row>
    <row r="4327" spans="1:3" x14ac:dyDescent="0.4">
      <c r="A4327">
        <v>14329</v>
      </c>
      <c r="B4327" t="s">
        <v>9224</v>
      </c>
      <c r="C4327" t="s">
        <v>5173</v>
      </c>
    </row>
    <row r="4328" spans="1:3" x14ac:dyDescent="0.4">
      <c r="A4328">
        <v>14330</v>
      </c>
      <c r="B4328" t="s">
        <v>9225</v>
      </c>
      <c r="C4328" t="s">
        <v>499</v>
      </c>
    </row>
    <row r="4329" spans="1:3" x14ac:dyDescent="0.4">
      <c r="A4329">
        <v>14331</v>
      </c>
      <c r="B4329" t="s">
        <v>9226</v>
      </c>
      <c r="C4329" t="s">
        <v>361</v>
      </c>
    </row>
    <row r="4330" spans="1:3" x14ac:dyDescent="0.4">
      <c r="A4330">
        <v>14332</v>
      </c>
      <c r="B4330" t="s">
        <v>9227</v>
      </c>
      <c r="C4330" t="s">
        <v>499</v>
      </c>
    </row>
    <row r="4331" spans="1:3" x14ac:dyDescent="0.4">
      <c r="A4331">
        <v>14333</v>
      </c>
      <c r="B4331" t="s">
        <v>9228</v>
      </c>
      <c r="C4331" t="s">
        <v>2223</v>
      </c>
    </row>
    <row r="4332" spans="1:3" x14ac:dyDescent="0.4">
      <c r="A4332">
        <v>14334</v>
      </c>
      <c r="B4332" t="s">
        <v>9229</v>
      </c>
      <c r="C4332" t="s">
        <v>1665</v>
      </c>
    </row>
    <row r="4333" spans="1:3" x14ac:dyDescent="0.4">
      <c r="A4333">
        <v>14335</v>
      </c>
      <c r="B4333" t="s">
        <v>9230</v>
      </c>
      <c r="C4333" t="s">
        <v>2305</v>
      </c>
    </row>
    <row r="4334" spans="1:3" x14ac:dyDescent="0.4">
      <c r="A4334">
        <v>14336</v>
      </c>
      <c r="B4334" t="s">
        <v>9231</v>
      </c>
      <c r="C4334" t="s">
        <v>350</v>
      </c>
    </row>
    <row r="4335" spans="1:3" x14ac:dyDescent="0.4">
      <c r="A4335">
        <v>14337</v>
      </c>
      <c r="B4335" t="s">
        <v>9232</v>
      </c>
      <c r="C4335" t="s">
        <v>927</v>
      </c>
    </row>
    <row r="4336" spans="1:3" x14ac:dyDescent="0.4">
      <c r="A4336">
        <v>14338</v>
      </c>
      <c r="B4336" t="s">
        <v>9233</v>
      </c>
      <c r="C4336" t="s">
        <v>2305</v>
      </c>
    </row>
    <row r="4337" spans="1:3" x14ac:dyDescent="0.4">
      <c r="A4337">
        <v>14339</v>
      </c>
      <c r="B4337" t="s">
        <v>9234</v>
      </c>
      <c r="C4337" t="s">
        <v>1788</v>
      </c>
    </row>
    <row r="4338" spans="1:3" x14ac:dyDescent="0.4">
      <c r="A4338">
        <v>14340</v>
      </c>
      <c r="B4338" t="s">
        <v>9235</v>
      </c>
      <c r="C4338" t="s">
        <v>1160</v>
      </c>
    </row>
    <row r="4339" spans="1:3" x14ac:dyDescent="0.4">
      <c r="A4339">
        <v>14341</v>
      </c>
      <c r="B4339" t="s">
        <v>9236</v>
      </c>
      <c r="C4339" t="s">
        <v>300</v>
      </c>
    </row>
    <row r="4340" spans="1:3" x14ac:dyDescent="0.4">
      <c r="A4340">
        <v>14343</v>
      </c>
      <c r="B4340" t="s">
        <v>9237</v>
      </c>
      <c r="C4340" t="s">
        <v>1311</v>
      </c>
    </row>
    <row r="4341" spans="1:3" x14ac:dyDescent="0.4">
      <c r="A4341">
        <v>14342</v>
      </c>
      <c r="B4341" t="s">
        <v>9238</v>
      </c>
      <c r="C4341" t="s">
        <v>1435</v>
      </c>
    </row>
    <row r="4342" spans="1:3" x14ac:dyDescent="0.4">
      <c r="A4342">
        <v>14344</v>
      </c>
      <c r="B4342" t="s">
        <v>9239</v>
      </c>
      <c r="C4342" t="s">
        <v>1311</v>
      </c>
    </row>
    <row r="4343" spans="1:3" x14ac:dyDescent="0.4">
      <c r="A4343">
        <v>14345</v>
      </c>
      <c r="B4343" t="s">
        <v>9240</v>
      </c>
      <c r="C4343" t="s">
        <v>828</v>
      </c>
    </row>
    <row r="4344" spans="1:3" x14ac:dyDescent="0.4">
      <c r="A4344">
        <v>14347</v>
      </c>
      <c r="B4344" t="s">
        <v>9241</v>
      </c>
      <c r="C4344" t="s">
        <v>5399</v>
      </c>
    </row>
    <row r="4345" spans="1:3" x14ac:dyDescent="0.4">
      <c r="A4345">
        <v>14346</v>
      </c>
      <c r="B4345" t="s">
        <v>9242</v>
      </c>
      <c r="C4345" t="s">
        <v>1776</v>
      </c>
    </row>
    <row r="4346" spans="1:3" x14ac:dyDescent="0.4">
      <c r="A4346">
        <v>14348</v>
      </c>
      <c r="B4346" t="s">
        <v>9243</v>
      </c>
      <c r="C4346" t="s">
        <v>1049</v>
      </c>
    </row>
    <row r="4347" spans="1:3" x14ac:dyDescent="0.4">
      <c r="A4347">
        <v>14349</v>
      </c>
      <c r="B4347" t="s">
        <v>9244</v>
      </c>
      <c r="C4347" t="s">
        <v>297</v>
      </c>
    </row>
    <row r="4348" spans="1:3" x14ac:dyDescent="0.4">
      <c r="A4348">
        <v>14350</v>
      </c>
      <c r="B4348" t="s">
        <v>1668</v>
      </c>
      <c r="C4348" t="s">
        <v>1668</v>
      </c>
    </row>
    <row r="4349" spans="1:3" x14ac:dyDescent="0.4">
      <c r="A4349">
        <v>14351</v>
      </c>
      <c r="B4349" t="s">
        <v>9245</v>
      </c>
      <c r="C4349" t="s">
        <v>349</v>
      </c>
    </row>
    <row r="4350" spans="1:3" x14ac:dyDescent="0.4">
      <c r="A4350">
        <v>14353</v>
      </c>
      <c r="B4350" t="s">
        <v>716</v>
      </c>
      <c r="C4350" t="s">
        <v>716</v>
      </c>
    </row>
    <row r="4351" spans="1:3" x14ac:dyDescent="0.4">
      <c r="A4351">
        <v>14352</v>
      </c>
      <c r="B4351" t="s">
        <v>9246</v>
      </c>
      <c r="C4351" t="s">
        <v>232</v>
      </c>
    </row>
    <row r="4352" spans="1:3" x14ac:dyDescent="0.4">
      <c r="A4352">
        <v>14354</v>
      </c>
      <c r="B4352" t="s">
        <v>9247</v>
      </c>
      <c r="C4352" t="s">
        <v>361</v>
      </c>
    </row>
    <row r="4353" spans="1:3" x14ac:dyDescent="0.4">
      <c r="A4353">
        <v>14355</v>
      </c>
      <c r="B4353" t="s">
        <v>9248</v>
      </c>
      <c r="C4353" t="s">
        <v>2119</v>
      </c>
    </row>
    <row r="4354" spans="1:3" x14ac:dyDescent="0.4">
      <c r="A4354">
        <v>14356</v>
      </c>
      <c r="B4354" t="s">
        <v>9249</v>
      </c>
      <c r="C4354" t="s">
        <v>5315</v>
      </c>
    </row>
    <row r="4355" spans="1:3" x14ac:dyDescent="0.4">
      <c r="A4355">
        <v>14357</v>
      </c>
      <c r="B4355" t="s">
        <v>9250</v>
      </c>
      <c r="C4355" t="s">
        <v>1281</v>
      </c>
    </row>
    <row r="4356" spans="1:3" x14ac:dyDescent="0.4">
      <c r="A4356">
        <v>14358</v>
      </c>
      <c r="B4356" t="s">
        <v>9251</v>
      </c>
      <c r="C4356" t="s">
        <v>602</v>
      </c>
    </row>
    <row r="4357" spans="1:3" x14ac:dyDescent="0.4">
      <c r="A4357">
        <v>14359</v>
      </c>
      <c r="B4357" t="s">
        <v>9252</v>
      </c>
      <c r="C4357" t="s">
        <v>2306</v>
      </c>
    </row>
    <row r="4358" spans="1:3" x14ac:dyDescent="0.4">
      <c r="A4358">
        <v>14360</v>
      </c>
      <c r="B4358" t="s">
        <v>9253</v>
      </c>
      <c r="C4358" t="s">
        <v>1040</v>
      </c>
    </row>
    <row r="4359" spans="1:3" x14ac:dyDescent="0.4">
      <c r="A4359">
        <v>14361</v>
      </c>
      <c r="B4359" t="s">
        <v>9254</v>
      </c>
      <c r="C4359" t="s">
        <v>499</v>
      </c>
    </row>
    <row r="4360" spans="1:3" x14ac:dyDescent="0.4">
      <c r="A4360">
        <v>14362</v>
      </c>
      <c r="B4360" t="s">
        <v>9255</v>
      </c>
      <c r="C4360" t="s">
        <v>1449</v>
      </c>
    </row>
    <row r="4361" spans="1:3" x14ac:dyDescent="0.4">
      <c r="A4361">
        <v>14363</v>
      </c>
      <c r="B4361" t="s">
        <v>9256</v>
      </c>
      <c r="C4361" t="s">
        <v>2115</v>
      </c>
    </row>
    <row r="4362" spans="1:3" x14ac:dyDescent="0.4">
      <c r="A4362">
        <v>14365</v>
      </c>
      <c r="B4362" t="s">
        <v>9257</v>
      </c>
      <c r="C4362" t="s">
        <v>1036</v>
      </c>
    </row>
    <row r="4363" spans="1:3" x14ac:dyDescent="0.4">
      <c r="A4363">
        <v>14364</v>
      </c>
      <c r="B4363" t="s">
        <v>9258</v>
      </c>
      <c r="C4363" t="s">
        <v>1660</v>
      </c>
    </row>
    <row r="4364" spans="1:3" x14ac:dyDescent="0.4">
      <c r="A4364">
        <v>14366</v>
      </c>
      <c r="B4364" t="s">
        <v>9259</v>
      </c>
      <c r="C4364" t="s">
        <v>1440</v>
      </c>
    </row>
    <row r="4365" spans="1:3" x14ac:dyDescent="0.4">
      <c r="A4365">
        <v>14367</v>
      </c>
      <c r="B4365" t="s">
        <v>9260</v>
      </c>
      <c r="C4365" t="s">
        <v>701</v>
      </c>
    </row>
    <row r="4366" spans="1:3" x14ac:dyDescent="0.4">
      <c r="A4366">
        <v>14368</v>
      </c>
      <c r="B4366" t="s">
        <v>9261</v>
      </c>
      <c r="C4366" t="s">
        <v>5315</v>
      </c>
    </row>
    <row r="4367" spans="1:3" x14ac:dyDescent="0.4">
      <c r="A4367">
        <v>14370</v>
      </c>
      <c r="B4367" t="s">
        <v>9262</v>
      </c>
      <c r="C4367" t="s">
        <v>5315</v>
      </c>
    </row>
    <row r="4368" spans="1:3" x14ac:dyDescent="0.4">
      <c r="A4368">
        <v>14371</v>
      </c>
      <c r="B4368" t="s">
        <v>5016</v>
      </c>
      <c r="C4368" t="s">
        <v>5016</v>
      </c>
    </row>
    <row r="4369" spans="1:3" x14ac:dyDescent="0.4">
      <c r="A4369">
        <v>14372</v>
      </c>
      <c r="B4369" t="s">
        <v>9263</v>
      </c>
      <c r="C4369" t="s">
        <v>350</v>
      </c>
    </row>
    <row r="4370" spans="1:3" x14ac:dyDescent="0.4">
      <c r="A4370">
        <v>14369</v>
      </c>
      <c r="B4370" t="s">
        <v>9264</v>
      </c>
      <c r="C4370" t="s">
        <v>1160</v>
      </c>
    </row>
    <row r="4371" spans="1:3" x14ac:dyDescent="0.4">
      <c r="A4371">
        <v>14373</v>
      </c>
      <c r="B4371" t="s">
        <v>9265</v>
      </c>
      <c r="C4371" t="s">
        <v>502</v>
      </c>
    </row>
    <row r="4372" spans="1:3" x14ac:dyDescent="0.4">
      <c r="A4372">
        <v>14374</v>
      </c>
      <c r="B4372" t="s">
        <v>9266</v>
      </c>
      <c r="C4372" t="s">
        <v>705</v>
      </c>
    </row>
    <row r="4373" spans="1:3" x14ac:dyDescent="0.4">
      <c r="A4373">
        <v>14376</v>
      </c>
      <c r="B4373" t="s">
        <v>605</v>
      </c>
      <c r="C4373" t="s">
        <v>1909</v>
      </c>
    </row>
    <row r="4374" spans="1:3" x14ac:dyDescent="0.4">
      <c r="A4374">
        <v>14375</v>
      </c>
      <c r="B4374" t="s">
        <v>9267</v>
      </c>
      <c r="C4374" t="s">
        <v>2226</v>
      </c>
    </row>
    <row r="4375" spans="1:3" x14ac:dyDescent="0.4">
      <c r="A4375">
        <v>14377</v>
      </c>
      <c r="B4375" t="s">
        <v>9268</v>
      </c>
      <c r="C4375" t="s">
        <v>2144</v>
      </c>
    </row>
    <row r="4376" spans="1:3" x14ac:dyDescent="0.4">
      <c r="A4376">
        <v>14378</v>
      </c>
      <c r="B4376" t="s">
        <v>9269</v>
      </c>
      <c r="C4376" t="s">
        <v>2230</v>
      </c>
    </row>
    <row r="4377" spans="1:3" x14ac:dyDescent="0.4">
      <c r="A4377">
        <v>14380</v>
      </c>
      <c r="B4377" t="s">
        <v>9270</v>
      </c>
      <c r="C4377" t="s">
        <v>1660</v>
      </c>
    </row>
    <row r="4378" spans="1:3" x14ac:dyDescent="0.4">
      <c r="A4378">
        <v>14379</v>
      </c>
      <c r="B4378" t="s">
        <v>9271</v>
      </c>
      <c r="C4378" t="s">
        <v>608</v>
      </c>
    </row>
    <row r="4379" spans="1:3" x14ac:dyDescent="0.4">
      <c r="A4379">
        <v>14381</v>
      </c>
      <c r="B4379" t="s">
        <v>9272</v>
      </c>
      <c r="C4379" t="s">
        <v>1439</v>
      </c>
    </row>
    <row r="4380" spans="1:3" x14ac:dyDescent="0.4">
      <c r="A4380">
        <v>14382</v>
      </c>
      <c r="B4380" t="s">
        <v>9273</v>
      </c>
      <c r="C4380" t="s">
        <v>602</v>
      </c>
    </row>
    <row r="4381" spans="1:3" x14ac:dyDescent="0.4">
      <c r="A4381">
        <v>14383</v>
      </c>
      <c r="B4381" t="s">
        <v>9274</v>
      </c>
      <c r="C4381" t="s">
        <v>1776</v>
      </c>
    </row>
    <row r="4382" spans="1:3" x14ac:dyDescent="0.4">
      <c r="A4382">
        <v>14384</v>
      </c>
      <c r="B4382" t="s">
        <v>9275</v>
      </c>
      <c r="C4382" t="s">
        <v>350</v>
      </c>
    </row>
    <row r="4383" spans="1:3" x14ac:dyDescent="0.4">
      <c r="A4383">
        <v>14386</v>
      </c>
      <c r="B4383" t="s">
        <v>9276</v>
      </c>
      <c r="C4383" t="s">
        <v>710</v>
      </c>
    </row>
    <row r="4384" spans="1:3" x14ac:dyDescent="0.4">
      <c r="A4384">
        <v>14387</v>
      </c>
      <c r="B4384" t="s">
        <v>9277</v>
      </c>
      <c r="C4384" t="s">
        <v>1660</v>
      </c>
    </row>
    <row r="4385" spans="1:3" x14ac:dyDescent="0.4">
      <c r="A4385">
        <v>14385</v>
      </c>
      <c r="B4385" t="s">
        <v>9278</v>
      </c>
      <c r="C4385" t="s">
        <v>606</v>
      </c>
    </row>
    <row r="4386" spans="1:3" x14ac:dyDescent="0.4">
      <c r="A4386">
        <v>14388</v>
      </c>
      <c r="B4386" t="s">
        <v>9279</v>
      </c>
      <c r="C4386" t="s">
        <v>1660</v>
      </c>
    </row>
    <row r="4387" spans="1:3" x14ac:dyDescent="0.4">
      <c r="A4387">
        <v>14389</v>
      </c>
      <c r="B4387" t="s">
        <v>9280</v>
      </c>
      <c r="C4387" t="s">
        <v>293</v>
      </c>
    </row>
    <row r="4388" spans="1:3" x14ac:dyDescent="0.4">
      <c r="A4388">
        <v>14390</v>
      </c>
      <c r="B4388" t="s">
        <v>9281</v>
      </c>
      <c r="C4388" t="s">
        <v>300</v>
      </c>
    </row>
    <row r="4389" spans="1:3" x14ac:dyDescent="0.4">
      <c r="A4389">
        <v>14392</v>
      </c>
      <c r="B4389" t="s">
        <v>9282</v>
      </c>
      <c r="C4389" t="s">
        <v>703</v>
      </c>
    </row>
    <row r="4390" spans="1:3" x14ac:dyDescent="0.4">
      <c r="A4390">
        <v>14391</v>
      </c>
      <c r="B4390" t="s">
        <v>9283</v>
      </c>
      <c r="C4390" t="s">
        <v>227</v>
      </c>
    </row>
    <row r="4391" spans="1:3" x14ac:dyDescent="0.4">
      <c r="A4391">
        <v>14393</v>
      </c>
      <c r="B4391" t="s">
        <v>9284</v>
      </c>
      <c r="C4391" t="s">
        <v>361</v>
      </c>
    </row>
    <row r="4392" spans="1:3" x14ac:dyDescent="0.4">
      <c r="A4392">
        <v>14394</v>
      </c>
      <c r="B4392" t="s">
        <v>9285</v>
      </c>
      <c r="C4392" t="s">
        <v>705</v>
      </c>
    </row>
    <row r="4393" spans="1:3" x14ac:dyDescent="0.4">
      <c r="A4393">
        <v>14395</v>
      </c>
      <c r="B4393" t="s">
        <v>9286</v>
      </c>
      <c r="C4393" t="s">
        <v>1289</v>
      </c>
    </row>
    <row r="4394" spans="1:3" x14ac:dyDescent="0.4">
      <c r="A4394">
        <v>14396</v>
      </c>
      <c r="B4394" t="s">
        <v>9287</v>
      </c>
      <c r="C4394" t="s">
        <v>1807</v>
      </c>
    </row>
    <row r="4395" spans="1:3" x14ac:dyDescent="0.4">
      <c r="A4395">
        <v>14397</v>
      </c>
      <c r="B4395" t="s">
        <v>9288</v>
      </c>
      <c r="C4395" t="s">
        <v>2530</v>
      </c>
    </row>
    <row r="4396" spans="1:3" x14ac:dyDescent="0.4">
      <c r="A4396">
        <v>14398</v>
      </c>
      <c r="B4396" t="s">
        <v>9289</v>
      </c>
      <c r="C4396" t="s">
        <v>2123</v>
      </c>
    </row>
    <row r="4397" spans="1:3" x14ac:dyDescent="0.4">
      <c r="A4397">
        <v>14399</v>
      </c>
      <c r="B4397" t="s">
        <v>9290</v>
      </c>
      <c r="C4397" t="s">
        <v>1450</v>
      </c>
    </row>
    <row r="4398" spans="1:3" x14ac:dyDescent="0.4">
      <c r="A4398">
        <v>14400</v>
      </c>
      <c r="B4398" t="s">
        <v>9291</v>
      </c>
      <c r="C4398" t="s">
        <v>2120</v>
      </c>
    </row>
    <row r="4399" spans="1:3" x14ac:dyDescent="0.4">
      <c r="A4399">
        <v>14401</v>
      </c>
      <c r="B4399" t="s">
        <v>9292</v>
      </c>
      <c r="C4399" t="s">
        <v>364</v>
      </c>
    </row>
    <row r="4400" spans="1:3" x14ac:dyDescent="0.4">
      <c r="A4400">
        <v>14402</v>
      </c>
      <c r="B4400" t="s">
        <v>9293</v>
      </c>
      <c r="C4400" t="s">
        <v>1776</v>
      </c>
    </row>
    <row r="4401" spans="1:3" x14ac:dyDescent="0.4">
      <c r="A4401">
        <v>14403</v>
      </c>
      <c r="B4401" t="s">
        <v>9294</v>
      </c>
      <c r="C4401" t="s">
        <v>1674</v>
      </c>
    </row>
    <row r="4402" spans="1:3" x14ac:dyDescent="0.4">
      <c r="A4402">
        <v>14404</v>
      </c>
      <c r="B4402" t="s">
        <v>9295</v>
      </c>
      <c r="C4402" t="s">
        <v>350</v>
      </c>
    </row>
    <row r="4403" spans="1:3" x14ac:dyDescent="0.4">
      <c r="A4403">
        <v>14405</v>
      </c>
      <c r="B4403" t="s">
        <v>9296</v>
      </c>
      <c r="C4403" t="s">
        <v>1900</v>
      </c>
    </row>
    <row r="4404" spans="1:3" x14ac:dyDescent="0.4">
      <c r="A4404">
        <v>14406</v>
      </c>
      <c r="B4404" t="s">
        <v>9297</v>
      </c>
      <c r="C4404" t="s">
        <v>1049</v>
      </c>
    </row>
    <row r="4405" spans="1:3" x14ac:dyDescent="0.4">
      <c r="A4405">
        <v>14407</v>
      </c>
      <c r="B4405" t="s">
        <v>9298</v>
      </c>
      <c r="C4405" t="s">
        <v>1554</v>
      </c>
    </row>
    <row r="4406" spans="1:3" x14ac:dyDescent="0.4">
      <c r="A4406">
        <v>14408</v>
      </c>
      <c r="B4406" t="s">
        <v>9299</v>
      </c>
      <c r="C4406" t="s">
        <v>2322</v>
      </c>
    </row>
    <row r="4407" spans="1:3" x14ac:dyDescent="0.4">
      <c r="A4407">
        <v>14409</v>
      </c>
      <c r="B4407" t="s">
        <v>9300</v>
      </c>
      <c r="C4407" t="s">
        <v>1914</v>
      </c>
    </row>
    <row r="4408" spans="1:3" x14ac:dyDescent="0.4">
      <c r="A4408">
        <v>14410</v>
      </c>
      <c r="B4408" t="s">
        <v>9301</v>
      </c>
      <c r="C4408" t="s">
        <v>2120</v>
      </c>
    </row>
    <row r="4409" spans="1:3" x14ac:dyDescent="0.4">
      <c r="A4409">
        <v>14411</v>
      </c>
      <c r="B4409" t="s">
        <v>9302</v>
      </c>
      <c r="C4409" t="s">
        <v>361</v>
      </c>
    </row>
    <row r="4410" spans="1:3" x14ac:dyDescent="0.4">
      <c r="A4410">
        <v>14412</v>
      </c>
      <c r="B4410" t="s">
        <v>9303</v>
      </c>
      <c r="C4410" t="s">
        <v>430</v>
      </c>
    </row>
    <row r="4411" spans="1:3" x14ac:dyDescent="0.4">
      <c r="A4411">
        <v>14413</v>
      </c>
      <c r="B4411" t="s">
        <v>9304</v>
      </c>
      <c r="C4411" t="s">
        <v>707</v>
      </c>
    </row>
    <row r="4412" spans="1:3" x14ac:dyDescent="0.4">
      <c r="A4412">
        <v>14414</v>
      </c>
      <c r="B4412" t="s">
        <v>9305</v>
      </c>
      <c r="C4412" t="s">
        <v>2123</v>
      </c>
    </row>
    <row r="4413" spans="1:3" x14ac:dyDescent="0.4">
      <c r="A4413">
        <v>14415</v>
      </c>
      <c r="B4413" t="s">
        <v>9306</v>
      </c>
      <c r="C4413" t="s">
        <v>931</v>
      </c>
    </row>
    <row r="4414" spans="1:3" x14ac:dyDescent="0.4">
      <c r="A4414">
        <v>14416</v>
      </c>
      <c r="B4414" t="s">
        <v>9307</v>
      </c>
      <c r="C4414" t="s">
        <v>353</v>
      </c>
    </row>
    <row r="4415" spans="1:3" x14ac:dyDescent="0.4">
      <c r="A4415">
        <v>14417</v>
      </c>
      <c r="B4415" t="s">
        <v>9308</v>
      </c>
      <c r="C4415" t="s">
        <v>2575</v>
      </c>
    </row>
    <row r="4416" spans="1:3" x14ac:dyDescent="0.4">
      <c r="A4416">
        <v>14418</v>
      </c>
      <c r="B4416" t="s">
        <v>9309</v>
      </c>
      <c r="C4416" t="s">
        <v>706</v>
      </c>
    </row>
    <row r="4417" spans="1:3" x14ac:dyDescent="0.4">
      <c r="A4417">
        <v>14419</v>
      </c>
      <c r="B4417" t="s">
        <v>9310</v>
      </c>
      <c r="C4417" t="s">
        <v>497</v>
      </c>
    </row>
    <row r="4418" spans="1:3" x14ac:dyDescent="0.4">
      <c r="A4418">
        <v>14420</v>
      </c>
      <c r="B4418" t="s">
        <v>9311</v>
      </c>
      <c r="C4418" t="s">
        <v>2113</v>
      </c>
    </row>
    <row r="4419" spans="1:3" x14ac:dyDescent="0.4">
      <c r="A4419">
        <v>14421</v>
      </c>
      <c r="B4419" t="s">
        <v>9312</v>
      </c>
      <c r="C4419" t="s">
        <v>1776</v>
      </c>
    </row>
    <row r="4420" spans="1:3" x14ac:dyDescent="0.4">
      <c r="A4420">
        <v>14422</v>
      </c>
      <c r="B4420" t="s">
        <v>2580</v>
      </c>
      <c r="C4420" t="s">
        <v>2580</v>
      </c>
    </row>
    <row r="4421" spans="1:3" x14ac:dyDescent="0.4">
      <c r="A4421">
        <v>14423</v>
      </c>
      <c r="B4421" t="s">
        <v>9313</v>
      </c>
      <c r="C4421" t="s">
        <v>1291</v>
      </c>
    </row>
    <row r="4422" spans="1:3" x14ac:dyDescent="0.4">
      <c r="A4422">
        <v>14424</v>
      </c>
      <c r="B4422" t="s">
        <v>9314</v>
      </c>
      <c r="C4422" t="s">
        <v>1794</v>
      </c>
    </row>
    <row r="4423" spans="1:3" x14ac:dyDescent="0.4">
      <c r="A4423">
        <v>14425</v>
      </c>
      <c r="B4423" t="s">
        <v>9315</v>
      </c>
      <c r="C4423" t="s">
        <v>1789</v>
      </c>
    </row>
    <row r="4424" spans="1:3" x14ac:dyDescent="0.4">
      <c r="A4424">
        <v>14426</v>
      </c>
      <c r="B4424" t="s">
        <v>9316</v>
      </c>
      <c r="C4424" t="s">
        <v>361</v>
      </c>
    </row>
    <row r="4425" spans="1:3" x14ac:dyDescent="0.4">
      <c r="A4425">
        <v>14427</v>
      </c>
      <c r="B4425" t="s">
        <v>9317</v>
      </c>
      <c r="C4425" t="s">
        <v>297</v>
      </c>
    </row>
    <row r="4426" spans="1:3" x14ac:dyDescent="0.4">
      <c r="A4426">
        <v>14428</v>
      </c>
      <c r="B4426" t="s">
        <v>9318</v>
      </c>
      <c r="C4426" t="s">
        <v>1821</v>
      </c>
    </row>
    <row r="4427" spans="1:3" x14ac:dyDescent="0.4">
      <c r="A4427">
        <v>14429</v>
      </c>
      <c r="B4427" t="s">
        <v>9319</v>
      </c>
      <c r="C4427" t="s">
        <v>2575</v>
      </c>
    </row>
    <row r="4428" spans="1:3" x14ac:dyDescent="0.4">
      <c r="A4428">
        <v>14430</v>
      </c>
      <c r="B4428" t="s">
        <v>9320</v>
      </c>
      <c r="C4428" t="s">
        <v>1814</v>
      </c>
    </row>
    <row r="4429" spans="1:3" x14ac:dyDescent="0.4">
      <c r="A4429">
        <v>14431</v>
      </c>
      <c r="B4429" t="s">
        <v>9321</v>
      </c>
      <c r="C4429" t="s">
        <v>1046</v>
      </c>
    </row>
    <row r="4430" spans="1:3" x14ac:dyDescent="0.4">
      <c r="A4430">
        <v>14432</v>
      </c>
      <c r="B4430" t="s">
        <v>9322</v>
      </c>
      <c r="C4430" t="s">
        <v>2575</v>
      </c>
    </row>
    <row r="4431" spans="1:3" x14ac:dyDescent="0.4">
      <c r="A4431">
        <v>14433</v>
      </c>
      <c r="B4431" t="s">
        <v>9323</v>
      </c>
      <c r="C4431" t="s">
        <v>1903</v>
      </c>
    </row>
    <row r="4432" spans="1:3" x14ac:dyDescent="0.4">
      <c r="A4432">
        <v>14434</v>
      </c>
      <c r="B4432" t="s">
        <v>9324</v>
      </c>
      <c r="C4432" t="s">
        <v>1786</v>
      </c>
    </row>
    <row r="4433" spans="1:3" x14ac:dyDescent="0.4">
      <c r="A4433">
        <v>14435</v>
      </c>
      <c r="B4433" t="s">
        <v>9325</v>
      </c>
      <c r="C4433" t="s">
        <v>1910</v>
      </c>
    </row>
    <row r="4434" spans="1:3" x14ac:dyDescent="0.4">
      <c r="A4434">
        <v>14436</v>
      </c>
      <c r="B4434" t="s">
        <v>9326</v>
      </c>
      <c r="C4434" t="s">
        <v>2645</v>
      </c>
    </row>
    <row r="4435" spans="1:3" x14ac:dyDescent="0.4">
      <c r="A4435">
        <v>14437</v>
      </c>
      <c r="B4435" t="s">
        <v>9327</v>
      </c>
      <c r="C4435" t="s">
        <v>1160</v>
      </c>
    </row>
    <row r="4436" spans="1:3" x14ac:dyDescent="0.4">
      <c r="A4436">
        <v>14439</v>
      </c>
      <c r="B4436" t="s">
        <v>9328</v>
      </c>
      <c r="C4436" t="s">
        <v>604</v>
      </c>
    </row>
    <row r="4437" spans="1:3" x14ac:dyDescent="0.4">
      <c r="A4437">
        <v>14440</v>
      </c>
      <c r="B4437" t="s">
        <v>235</v>
      </c>
      <c r="C4437" t="s">
        <v>235</v>
      </c>
    </row>
    <row r="4438" spans="1:3" x14ac:dyDescent="0.4">
      <c r="A4438">
        <v>14441</v>
      </c>
      <c r="B4438" t="s">
        <v>9329</v>
      </c>
      <c r="C4438" t="s">
        <v>2381</v>
      </c>
    </row>
    <row r="4439" spans="1:3" x14ac:dyDescent="0.4">
      <c r="A4439">
        <v>14442</v>
      </c>
      <c r="B4439" t="s">
        <v>9330</v>
      </c>
      <c r="C4439" t="s">
        <v>2579</v>
      </c>
    </row>
    <row r="4440" spans="1:3" x14ac:dyDescent="0.4">
      <c r="A4440">
        <v>14443</v>
      </c>
      <c r="B4440" t="s">
        <v>9331</v>
      </c>
      <c r="C4440" t="s">
        <v>293</v>
      </c>
    </row>
    <row r="4441" spans="1:3" x14ac:dyDescent="0.4">
      <c r="A4441">
        <v>14445</v>
      </c>
      <c r="B4441" t="s">
        <v>9332</v>
      </c>
      <c r="C4441" t="s">
        <v>830</v>
      </c>
    </row>
    <row r="4442" spans="1:3" x14ac:dyDescent="0.4">
      <c r="A4442">
        <v>14444</v>
      </c>
      <c r="B4442" t="s">
        <v>9333</v>
      </c>
      <c r="C4442" t="s">
        <v>2369</v>
      </c>
    </row>
    <row r="4443" spans="1:3" x14ac:dyDescent="0.4">
      <c r="A4443">
        <v>14447</v>
      </c>
      <c r="B4443" t="s">
        <v>9334</v>
      </c>
      <c r="C4443" t="s">
        <v>710</v>
      </c>
    </row>
    <row r="4444" spans="1:3" x14ac:dyDescent="0.4">
      <c r="A4444">
        <v>14448</v>
      </c>
      <c r="B4444" t="s">
        <v>9335</v>
      </c>
      <c r="C4444" t="s">
        <v>517</v>
      </c>
    </row>
    <row r="4445" spans="1:3" x14ac:dyDescent="0.4">
      <c r="A4445">
        <v>14449</v>
      </c>
      <c r="B4445" t="s">
        <v>9336</v>
      </c>
      <c r="C4445" t="s">
        <v>603</v>
      </c>
    </row>
    <row r="4446" spans="1:3" x14ac:dyDescent="0.4">
      <c r="A4446">
        <v>14446</v>
      </c>
      <c r="B4446" t="s">
        <v>9337</v>
      </c>
      <c r="C4446" t="s">
        <v>2579</v>
      </c>
    </row>
    <row r="4447" spans="1:3" x14ac:dyDescent="0.4">
      <c r="A4447">
        <v>14450</v>
      </c>
      <c r="B4447" t="s">
        <v>9338</v>
      </c>
      <c r="C4447" t="s">
        <v>931</v>
      </c>
    </row>
    <row r="4448" spans="1:3" x14ac:dyDescent="0.4">
      <c r="A4448">
        <v>14451</v>
      </c>
      <c r="B4448" t="s">
        <v>9339</v>
      </c>
      <c r="C4448" t="s">
        <v>1036</v>
      </c>
    </row>
    <row r="4449" spans="1:3" x14ac:dyDescent="0.4">
      <c r="A4449">
        <v>14452</v>
      </c>
      <c r="B4449" t="s">
        <v>9340</v>
      </c>
      <c r="C4449" t="s">
        <v>430</v>
      </c>
    </row>
    <row r="4450" spans="1:3" x14ac:dyDescent="0.4">
      <c r="A4450">
        <v>14453</v>
      </c>
      <c r="B4450" t="s">
        <v>9341</v>
      </c>
      <c r="C4450" t="s">
        <v>300</v>
      </c>
    </row>
    <row r="4451" spans="1:3" x14ac:dyDescent="0.4">
      <c r="A4451">
        <v>14454</v>
      </c>
      <c r="B4451" t="s">
        <v>9342</v>
      </c>
      <c r="C4451" t="s">
        <v>431</v>
      </c>
    </row>
    <row r="4452" spans="1:3" x14ac:dyDescent="0.4">
      <c r="A4452">
        <v>14455</v>
      </c>
      <c r="B4452" t="s">
        <v>9343</v>
      </c>
      <c r="C4452" t="s">
        <v>2000</v>
      </c>
    </row>
    <row r="4453" spans="1:3" x14ac:dyDescent="0.4">
      <c r="A4453">
        <v>14456</v>
      </c>
      <c r="B4453" t="s">
        <v>9344</v>
      </c>
      <c r="C4453" t="s">
        <v>2121</v>
      </c>
    </row>
    <row r="4454" spans="1:3" x14ac:dyDescent="0.4">
      <c r="A4454">
        <v>14457</v>
      </c>
      <c r="B4454" t="s">
        <v>9345</v>
      </c>
      <c r="C4454" t="s">
        <v>2121</v>
      </c>
    </row>
    <row r="4455" spans="1:3" x14ac:dyDescent="0.4">
      <c r="A4455">
        <v>14458</v>
      </c>
      <c r="B4455" t="s">
        <v>9346</v>
      </c>
      <c r="C4455" t="s">
        <v>2120</v>
      </c>
    </row>
    <row r="4456" spans="1:3" x14ac:dyDescent="0.4">
      <c r="A4456">
        <v>14459</v>
      </c>
      <c r="B4456" t="s">
        <v>9347</v>
      </c>
      <c r="C4456" t="s">
        <v>822</v>
      </c>
    </row>
    <row r="4457" spans="1:3" x14ac:dyDescent="0.4">
      <c r="A4457">
        <v>14460</v>
      </c>
      <c r="B4457" t="s">
        <v>9348</v>
      </c>
      <c r="C4457" t="s">
        <v>1046</v>
      </c>
    </row>
    <row r="4458" spans="1:3" x14ac:dyDescent="0.4">
      <c r="A4458">
        <v>14461</v>
      </c>
      <c r="B4458" t="s">
        <v>9349</v>
      </c>
      <c r="C4458" t="s">
        <v>1660</v>
      </c>
    </row>
    <row r="4459" spans="1:3" x14ac:dyDescent="0.4">
      <c r="A4459">
        <v>14462</v>
      </c>
      <c r="B4459" t="s">
        <v>9350</v>
      </c>
      <c r="C4459" t="s">
        <v>1789</v>
      </c>
    </row>
    <row r="4460" spans="1:3" x14ac:dyDescent="0.4">
      <c r="A4460">
        <v>14463</v>
      </c>
      <c r="B4460" t="s">
        <v>2111</v>
      </c>
      <c r="C4460" t="s">
        <v>2111</v>
      </c>
    </row>
    <row r="4461" spans="1:3" x14ac:dyDescent="0.4">
      <c r="A4461">
        <v>14464</v>
      </c>
      <c r="B4461" t="s">
        <v>224</v>
      </c>
      <c r="C4461" t="s">
        <v>224</v>
      </c>
    </row>
    <row r="4462" spans="1:3" x14ac:dyDescent="0.4">
      <c r="A4462">
        <v>14465</v>
      </c>
      <c r="B4462" t="s">
        <v>9351</v>
      </c>
      <c r="C4462" t="s">
        <v>223</v>
      </c>
    </row>
    <row r="4463" spans="1:3" x14ac:dyDescent="0.4">
      <c r="A4463">
        <v>14466</v>
      </c>
      <c r="B4463" t="s">
        <v>9352</v>
      </c>
      <c r="C4463" t="s">
        <v>2525</v>
      </c>
    </row>
    <row r="4464" spans="1:3" x14ac:dyDescent="0.4">
      <c r="A4464">
        <v>14467</v>
      </c>
      <c r="B4464" t="s">
        <v>9353</v>
      </c>
      <c r="C4464" t="s">
        <v>1554</v>
      </c>
    </row>
    <row r="4465" spans="1:3" x14ac:dyDescent="0.4">
      <c r="A4465">
        <v>14468</v>
      </c>
      <c r="B4465" t="s">
        <v>9354</v>
      </c>
      <c r="C4465" t="s">
        <v>931</v>
      </c>
    </row>
    <row r="4466" spans="1:3" x14ac:dyDescent="0.4">
      <c r="A4466">
        <v>14469</v>
      </c>
      <c r="B4466" t="s">
        <v>9355</v>
      </c>
      <c r="C4466" t="s">
        <v>5529</v>
      </c>
    </row>
    <row r="4467" spans="1:3" x14ac:dyDescent="0.4">
      <c r="A4467">
        <v>14470</v>
      </c>
      <c r="B4467" t="s">
        <v>9356</v>
      </c>
      <c r="C4467" t="s">
        <v>1043</v>
      </c>
    </row>
    <row r="4468" spans="1:3" x14ac:dyDescent="0.4">
      <c r="A4468">
        <v>14471</v>
      </c>
      <c r="B4468" t="s">
        <v>9357</v>
      </c>
      <c r="C4468" t="s">
        <v>2463</v>
      </c>
    </row>
    <row r="4469" spans="1:3" x14ac:dyDescent="0.4">
      <c r="A4469">
        <v>14472</v>
      </c>
      <c r="B4469" t="s">
        <v>9358</v>
      </c>
      <c r="C4469" t="s">
        <v>350</v>
      </c>
    </row>
    <row r="4470" spans="1:3" x14ac:dyDescent="0.4">
      <c r="A4470">
        <v>14473</v>
      </c>
      <c r="B4470" t="s">
        <v>9359</v>
      </c>
      <c r="C4470" t="s">
        <v>1042</v>
      </c>
    </row>
    <row r="4471" spans="1:3" x14ac:dyDescent="0.4">
      <c r="A4471">
        <v>14475</v>
      </c>
      <c r="B4471" t="s">
        <v>9360</v>
      </c>
      <c r="C4471" t="s">
        <v>5529</v>
      </c>
    </row>
    <row r="4472" spans="1:3" x14ac:dyDescent="0.4">
      <c r="A4472">
        <v>14474</v>
      </c>
      <c r="B4472" t="s">
        <v>9361</v>
      </c>
      <c r="C4472" t="s">
        <v>709</v>
      </c>
    </row>
    <row r="4473" spans="1:3" x14ac:dyDescent="0.4">
      <c r="A4473">
        <v>14476</v>
      </c>
      <c r="B4473" t="s">
        <v>9362</v>
      </c>
      <c r="C4473" t="s">
        <v>2575</v>
      </c>
    </row>
    <row r="4474" spans="1:3" x14ac:dyDescent="0.4">
      <c r="A4474">
        <v>14477</v>
      </c>
      <c r="B4474" t="s">
        <v>9363</v>
      </c>
      <c r="C4474" t="s">
        <v>1660</v>
      </c>
    </row>
    <row r="4475" spans="1:3" x14ac:dyDescent="0.4">
      <c r="A4475">
        <v>14478</v>
      </c>
      <c r="B4475" t="s">
        <v>9364</v>
      </c>
      <c r="C4475" t="s">
        <v>88</v>
      </c>
    </row>
    <row r="4476" spans="1:3" x14ac:dyDescent="0.4">
      <c r="A4476">
        <v>14479</v>
      </c>
      <c r="B4476" t="s">
        <v>9365</v>
      </c>
      <c r="C4476" t="s">
        <v>1308</v>
      </c>
    </row>
    <row r="4477" spans="1:3" x14ac:dyDescent="0.4">
      <c r="A4477">
        <v>14481</v>
      </c>
      <c r="B4477" t="s">
        <v>9366</v>
      </c>
      <c r="C4477" t="s">
        <v>5331</v>
      </c>
    </row>
    <row r="4478" spans="1:3" x14ac:dyDescent="0.4">
      <c r="A4478">
        <v>14480</v>
      </c>
      <c r="B4478" t="s">
        <v>9367</v>
      </c>
      <c r="C4478" t="s">
        <v>824</v>
      </c>
    </row>
    <row r="4479" spans="1:3" x14ac:dyDescent="0.4">
      <c r="A4479">
        <v>14482</v>
      </c>
      <c r="B4479" t="s">
        <v>9368</v>
      </c>
      <c r="C4479" t="s">
        <v>828</v>
      </c>
    </row>
    <row r="4480" spans="1:3" x14ac:dyDescent="0.4">
      <c r="A4480">
        <v>14483</v>
      </c>
      <c r="B4480" t="s">
        <v>9369</v>
      </c>
      <c r="C4480" t="s">
        <v>928</v>
      </c>
    </row>
    <row r="4481" spans="1:3" x14ac:dyDescent="0.4">
      <c r="A4481">
        <v>14484</v>
      </c>
      <c r="B4481" t="s">
        <v>9370</v>
      </c>
      <c r="C4481" t="s">
        <v>349</v>
      </c>
    </row>
    <row r="4482" spans="1:3" x14ac:dyDescent="0.4">
      <c r="A4482">
        <v>14485</v>
      </c>
      <c r="B4482" t="s">
        <v>9371</v>
      </c>
      <c r="C4482" t="s">
        <v>1046</v>
      </c>
    </row>
    <row r="4483" spans="1:3" x14ac:dyDescent="0.4">
      <c r="A4483">
        <v>14486</v>
      </c>
      <c r="B4483" t="s">
        <v>1075</v>
      </c>
      <c r="C4483" t="s">
        <v>350</v>
      </c>
    </row>
    <row r="4484" spans="1:3" x14ac:dyDescent="0.4">
      <c r="A4484">
        <v>14487</v>
      </c>
      <c r="B4484" t="s">
        <v>9372</v>
      </c>
      <c r="C4484" t="s">
        <v>107</v>
      </c>
    </row>
    <row r="4485" spans="1:3" x14ac:dyDescent="0.4">
      <c r="A4485">
        <v>14488</v>
      </c>
      <c r="B4485" t="s">
        <v>9373</v>
      </c>
      <c r="C4485" t="s">
        <v>1160</v>
      </c>
    </row>
    <row r="4486" spans="1:3" x14ac:dyDescent="0.4">
      <c r="A4486">
        <v>14489</v>
      </c>
      <c r="B4486" t="s">
        <v>9374</v>
      </c>
      <c r="C4486" t="s">
        <v>517</v>
      </c>
    </row>
    <row r="4487" spans="1:3" x14ac:dyDescent="0.4">
      <c r="A4487">
        <v>14490</v>
      </c>
      <c r="B4487" t="s">
        <v>9375</v>
      </c>
      <c r="C4487" t="s">
        <v>121</v>
      </c>
    </row>
    <row r="4488" spans="1:3" x14ac:dyDescent="0.4">
      <c r="A4488">
        <v>14491</v>
      </c>
      <c r="B4488" t="s">
        <v>9376</v>
      </c>
      <c r="C4488" t="s">
        <v>830</v>
      </c>
    </row>
    <row r="4489" spans="1:3" x14ac:dyDescent="0.4">
      <c r="A4489">
        <v>14492</v>
      </c>
      <c r="B4489" t="s">
        <v>9377</v>
      </c>
      <c r="C4489" t="s">
        <v>2115</v>
      </c>
    </row>
    <row r="4490" spans="1:3" x14ac:dyDescent="0.4">
      <c r="A4490">
        <v>14493</v>
      </c>
      <c r="B4490" t="s">
        <v>9378</v>
      </c>
      <c r="C4490" t="s">
        <v>223</v>
      </c>
    </row>
    <row r="4491" spans="1:3" x14ac:dyDescent="0.4">
      <c r="A4491">
        <v>14494</v>
      </c>
      <c r="B4491" t="s">
        <v>9379</v>
      </c>
      <c r="C4491" t="s">
        <v>828</v>
      </c>
    </row>
    <row r="4492" spans="1:3" x14ac:dyDescent="0.4">
      <c r="A4492">
        <v>14495</v>
      </c>
      <c r="B4492" t="s">
        <v>9380</v>
      </c>
      <c r="C4492" t="s">
        <v>8746</v>
      </c>
    </row>
    <row r="4493" spans="1:3" x14ac:dyDescent="0.4">
      <c r="A4493">
        <v>14496</v>
      </c>
      <c r="B4493" t="s">
        <v>9381</v>
      </c>
      <c r="C4493" t="s">
        <v>2306</v>
      </c>
    </row>
    <row r="4494" spans="1:3" x14ac:dyDescent="0.4">
      <c r="A4494">
        <v>14497</v>
      </c>
      <c r="B4494" t="s">
        <v>9382</v>
      </c>
      <c r="C4494" t="s">
        <v>300</v>
      </c>
    </row>
    <row r="4495" spans="1:3" x14ac:dyDescent="0.4">
      <c r="A4495">
        <v>14498</v>
      </c>
      <c r="B4495" t="s">
        <v>9383</v>
      </c>
      <c r="C4495" t="s">
        <v>499</v>
      </c>
    </row>
    <row r="4496" spans="1:3" x14ac:dyDescent="0.4">
      <c r="A4496">
        <v>14499</v>
      </c>
      <c r="B4496" t="s">
        <v>9384</v>
      </c>
      <c r="C4496" t="s">
        <v>1283</v>
      </c>
    </row>
    <row r="4497" spans="1:3" x14ac:dyDescent="0.4">
      <c r="A4497">
        <v>14500</v>
      </c>
      <c r="B4497" t="s">
        <v>9385</v>
      </c>
      <c r="C4497" t="s">
        <v>2007</v>
      </c>
    </row>
    <row r="4498" spans="1:3" x14ac:dyDescent="0.4">
      <c r="A4498">
        <v>14501</v>
      </c>
      <c r="B4498" t="s">
        <v>9386</v>
      </c>
      <c r="C4498" t="s">
        <v>2219</v>
      </c>
    </row>
    <row r="4499" spans="1:3" x14ac:dyDescent="0.4">
      <c r="A4499">
        <v>14502</v>
      </c>
      <c r="B4499" t="s">
        <v>9387</v>
      </c>
      <c r="C4499" t="s">
        <v>431</v>
      </c>
    </row>
    <row r="4500" spans="1:3" x14ac:dyDescent="0.4">
      <c r="A4500">
        <v>14503</v>
      </c>
      <c r="B4500" t="s">
        <v>9388</v>
      </c>
      <c r="C4500" t="s">
        <v>366</v>
      </c>
    </row>
    <row r="4501" spans="1:3" x14ac:dyDescent="0.4">
      <c r="A4501">
        <v>14504</v>
      </c>
      <c r="B4501" t="s">
        <v>9389</v>
      </c>
      <c r="C4501" t="s">
        <v>1160</v>
      </c>
    </row>
    <row r="4502" spans="1:3" x14ac:dyDescent="0.4">
      <c r="A4502">
        <v>14505</v>
      </c>
      <c r="B4502" t="s">
        <v>9390</v>
      </c>
      <c r="C4502" t="s">
        <v>1788</v>
      </c>
    </row>
    <row r="4503" spans="1:3" x14ac:dyDescent="0.4">
      <c r="A4503">
        <v>14506</v>
      </c>
      <c r="B4503" t="s">
        <v>9391</v>
      </c>
      <c r="C4503" t="s">
        <v>827</v>
      </c>
    </row>
    <row r="4504" spans="1:3" x14ac:dyDescent="0.4">
      <c r="A4504">
        <v>14507</v>
      </c>
      <c r="B4504" t="s">
        <v>9392</v>
      </c>
      <c r="C4504" t="s">
        <v>817</v>
      </c>
    </row>
    <row r="4505" spans="1:3" x14ac:dyDescent="0.4">
      <c r="A4505">
        <v>14508</v>
      </c>
      <c r="B4505" t="s">
        <v>9393</v>
      </c>
      <c r="C4505" t="s">
        <v>1787</v>
      </c>
    </row>
    <row r="4506" spans="1:3" x14ac:dyDescent="0.4">
      <c r="A4506">
        <v>14509</v>
      </c>
      <c r="B4506" t="s">
        <v>9394</v>
      </c>
      <c r="C4506" t="s">
        <v>706</v>
      </c>
    </row>
    <row r="4507" spans="1:3" x14ac:dyDescent="0.4">
      <c r="A4507">
        <v>14510</v>
      </c>
      <c r="B4507" t="s">
        <v>9395</v>
      </c>
      <c r="C4507" t="s">
        <v>608</v>
      </c>
    </row>
    <row r="4508" spans="1:3" x14ac:dyDescent="0.4">
      <c r="A4508">
        <v>14512</v>
      </c>
      <c r="B4508" t="s">
        <v>9396</v>
      </c>
      <c r="C4508" t="s">
        <v>497</v>
      </c>
    </row>
    <row r="4509" spans="1:3" x14ac:dyDescent="0.4">
      <c r="A4509">
        <v>14511</v>
      </c>
      <c r="B4509" t="s">
        <v>1037</v>
      </c>
      <c r="C4509" t="s">
        <v>1037</v>
      </c>
    </row>
    <row r="4510" spans="1:3" x14ac:dyDescent="0.4">
      <c r="A4510">
        <v>14513</v>
      </c>
      <c r="B4510" t="s">
        <v>9397</v>
      </c>
      <c r="C4510" t="s">
        <v>935</v>
      </c>
    </row>
    <row r="4511" spans="1:3" x14ac:dyDescent="0.4">
      <c r="A4511">
        <v>14514</v>
      </c>
      <c r="B4511" t="s">
        <v>9398</v>
      </c>
      <c r="C4511" t="s">
        <v>1431</v>
      </c>
    </row>
    <row r="4512" spans="1:3" x14ac:dyDescent="0.4">
      <c r="A4512">
        <v>14515</v>
      </c>
      <c r="B4512" t="s">
        <v>9399</v>
      </c>
      <c r="C4512" t="s">
        <v>2123</v>
      </c>
    </row>
    <row r="4513" spans="1:3" x14ac:dyDescent="0.4">
      <c r="A4513">
        <v>14516</v>
      </c>
      <c r="B4513" t="s">
        <v>9400</v>
      </c>
      <c r="C4513" t="s">
        <v>300</v>
      </c>
    </row>
    <row r="4514" spans="1:3" x14ac:dyDescent="0.4">
      <c r="A4514">
        <v>14517</v>
      </c>
      <c r="B4514" t="s">
        <v>9401</v>
      </c>
      <c r="C4514" t="s">
        <v>2577</v>
      </c>
    </row>
    <row r="4515" spans="1:3" x14ac:dyDescent="0.4">
      <c r="A4515">
        <v>14518</v>
      </c>
      <c r="B4515" t="s">
        <v>9402</v>
      </c>
      <c r="C4515" t="s">
        <v>707</v>
      </c>
    </row>
    <row r="4516" spans="1:3" x14ac:dyDescent="0.4">
      <c r="A4516">
        <v>14519</v>
      </c>
      <c r="B4516" t="s">
        <v>9403</v>
      </c>
      <c r="C4516" t="s">
        <v>1660</v>
      </c>
    </row>
    <row r="4517" spans="1:3" x14ac:dyDescent="0.4">
      <c r="A4517">
        <v>14520</v>
      </c>
      <c r="B4517" t="s">
        <v>9404</v>
      </c>
      <c r="C4517" t="s">
        <v>232</v>
      </c>
    </row>
    <row r="4518" spans="1:3" x14ac:dyDescent="0.4">
      <c r="A4518">
        <v>14521</v>
      </c>
      <c r="B4518" t="s">
        <v>9405</v>
      </c>
      <c r="C4518" t="s">
        <v>1282</v>
      </c>
    </row>
    <row r="4519" spans="1:3" x14ac:dyDescent="0.4">
      <c r="A4519">
        <v>14522</v>
      </c>
      <c r="B4519" t="s">
        <v>9406</v>
      </c>
      <c r="C4519" t="s">
        <v>87</v>
      </c>
    </row>
    <row r="4520" spans="1:3" x14ac:dyDescent="0.4">
      <c r="A4520">
        <v>14524</v>
      </c>
      <c r="B4520" t="s">
        <v>9407</v>
      </c>
      <c r="C4520" t="s">
        <v>9408</v>
      </c>
    </row>
    <row r="4521" spans="1:3" x14ac:dyDescent="0.4">
      <c r="A4521">
        <v>14523</v>
      </c>
      <c r="B4521" t="s">
        <v>9409</v>
      </c>
      <c r="C4521" t="s">
        <v>502</v>
      </c>
    </row>
    <row r="4522" spans="1:3" x14ac:dyDescent="0.4">
      <c r="A4522">
        <v>14525</v>
      </c>
      <c r="B4522" t="s">
        <v>9410</v>
      </c>
      <c r="C4522" t="s">
        <v>517</v>
      </c>
    </row>
    <row r="4523" spans="1:3" x14ac:dyDescent="0.4">
      <c r="A4523">
        <v>14527</v>
      </c>
      <c r="B4523" t="s">
        <v>9411</v>
      </c>
      <c r="C4523" t="s">
        <v>5463</v>
      </c>
    </row>
    <row r="4524" spans="1:3" x14ac:dyDescent="0.4">
      <c r="A4524">
        <v>14526</v>
      </c>
      <c r="B4524" t="s">
        <v>9412</v>
      </c>
      <c r="C4524" t="s">
        <v>830</v>
      </c>
    </row>
    <row r="4525" spans="1:3" x14ac:dyDescent="0.4">
      <c r="A4525">
        <v>14528</v>
      </c>
      <c r="B4525" t="s">
        <v>9413</v>
      </c>
      <c r="C4525" t="s">
        <v>5173</v>
      </c>
    </row>
    <row r="4526" spans="1:3" x14ac:dyDescent="0.4">
      <c r="A4526">
        <v>14529</v>
      </c>
      <c r="B4526" t="s">
        <v>9414</v>
      </c>
      <c r="C4526" t="s">
        <v>1291</v>
      </c>
    </row>
    <row r="4527" spans="1:3" x14ac:dyDescent="0.4">
      <c r="A4527">
        <v>14530</v>
      </c>
      <c r="B4527" t="s">
        <v>9415</v>
      </c>
      <c r="C4527" t="s">
        <v>2115</v>
      </c>
    </row>
    <row r="4528" spans="1:3" x14ac:dyDescent="0.4">
      <c r="A4528">
        <v>14531</v>
      </c>
      <c r="B4528" t="s">
        <v>9416</v>
      </c>
      <c r="C4528" t="s">
        <v>499</v>
      </c>
    </row>
    <row r="4529" spans="1:3" x14ac:dyDescent="0.4">
      <c r="A4529">
        <v>14532</v>
      </c>
      <c r="B4529" t="s">
        <v>9417</v>
      </c>
      <c r="C4529" t="s">
        <v>707</v>
      </c>
    </row>
    <row r="4530" spans="1:3" x14ac:dyDescent="0.4">
      <c r="A4530">
        <v>14534</v>
      </c>
      <c r="B4530" t="s">
        <v>9418</v>
      </c>
      <c r="C4530" t="s">
        <v>87</v>
      </c>
    </row>
    <row r="4531" spans="1:3" x14ac:dyDescent="0.4">
      <c r="A4531">
        <v>14533</v>
      </c>
      <c r="B4531" t="s">
        <v>9419</v>
      </c>
      <c r="C4531" t="s">
        <v>1550</v>
      </c>
    </row>
    <row r="4532" spans="1:3" x14ac:dyDescent="0.4">
      <c r="A4532">
        <v>14535</v>
      </c>
      <c r="B4532" t="s">
        <v>9420</v>
      </c>
      <c r="C4532" t="s">
        <v>931</v>
      </c>
    </row>
    <row r="4533" spans="1:3" x14ac:dyDescent="0.4">
      <c r="A4533">
        <v>14536</v>
      </c>
      <c r="B4533" t="s">
        <v>1158</v>
      </c>
      <c r="C4533" t="s">
        <v>1158</v>
      </c>
    </row>
    <row r="4534" spans="1:3" x14ac:dyDescent="0.4">
      <c r="A4534">
        <v>14537</v>
      </c>
      <c r="B4534" t="s">
        <v>9421</v>
      </c>
      <c r="C4534" t="s">
        <v>2037</v>
      </c>
    </row>
    <row r="4535" spans="1:3" x14ac:dyDescent="0.4">
      <c r="A4535">
        <v>14538</v>
      </c>
      <c r="B4535" t="s">
        <v>9422</v>
      </c>
      <c r="C4535" t="s">
        <v>5331</v>
      </c>
    </row>
    <row r="4536" spans="1:3" x14ac:dyDescent="0.4">
      <c r="A4536">
        <v>14539</v>
      </c>
      <c r="B4536" t="s">
        <v>9423</v>
      </c>
      <c r="C4536" t="s">
        <v>927</v>
      </c>
    </row>
    <row r="4537" spans="1:3" x14ac:dyDescent="0.4">
      <c r="A4537">
        <v>14540</v>
      </c>
      <c r="B4537" t="s">
        <v>9424</v>
      </c>
      <c r="C4537" t="s">
        <v>2575</v>
      </c>
    </row>
    <row r="4538" spans="1:3" x14ac:dyDescent="0.4">
      <c r="A4538">
        <v>14541</v>
      </c>
      <c r="B4538" t="s">
        <v>9425</v>
      </c>
      <c r="C4538" t="s">
        <v>2309</v>
      </c>
    </row>
    <row r="4539" spans="1:3" x14ac:dyDescent="0.4">
      <c r="A4539">
        <v>14542</v>
      </c>
      <c r="B4539" t="s">
        <v>2125</v>
      </c>
      <c r="C4539" t="s">
        <v>2125</v>
      </c>
    </row>
    <row r="4540" spans="1:3" x14ac:dyDescent="0.4">
      <c r="A4540">
        <v>20001</v>
      </c>
      <c r="B4540" t="s">
        <v>9426</v>
      </c>
      <c r="C4540" t="s">
        <v>1468</v>
      </c>
    </row>
    <row r="4541" spans="1:3" x14ac:dyDescent="0.4">
      <c r="A4541">
        <v>20002</v>
      </c>
      <c r="B4541" t="s">
        <v>9427</v>
      </c>
      <c r="C4541" t="s">
        <v>1334</v>
      </c>
    </row>
    <row r="4542" spans="1:3" x14ac:dyDescent="0.4">
      <c r="A4542">
        <v>20003</v>
      </c>
      <c r="B4542" t="s">
        <v>9428</v>
      </c>
      <c r="C4542" t="s">
        <v>1332</v>
      </c>
    </row>
    <row r="4543" spans="1:3" x14ac:dyDescent="0.4">
      <c r="A4543">
        <v>20004</v>
      </c>
      <c r="B4543" t="s">
        <v>9429</v>
      </c>
      <c r="C4543" t="s">
        <v>441</v>
      </c>
    </row>
    <row r="4544" spans="1:3" x14ac:dyDescent="0.4">
      <c r="A4544">
        <v>20005</v>
      </c>
      <c r="B4544" t="s">
        <v>9430</v>
      </c>
      <c r="C4544" t="s">
        <v>950</v>
      </c>
    </row>
    <row r="4545" spans="1:3" x14ac:dyDescent="0.4">
      <c r="A4545">
        <v>20006</v>
      </c>
      <c r="B4545" t="s">
        <v>9431</v>
      </c>
      <c r="C4545" t="s">
        <v>441</v>
      </c>
    </row>
    <row r="4546" spans="1:3" x14ac:dyDescent="0.4">
      <c r="A4546">
        <v>20007</v>
      </c>
      <c r="B4546" t="s">
        <v>9432</v>
      </c>
      <c r="C4546" t="s">
        <v>1826</v>
      </c>
    </row>
    <row r="4547" spans="1:3" x14ac:dyDescent="0.4">
      <c r="A4547">
        <v>20008</v>
      </c>
      <c r="B4547" t="s">
        <v>9433</v>
      </c>
      <c r="C4547" t="s">
        <v>723</v>
      </c>
    </row>
    <row r="4548" spans="1:3" x14ac:dyDescent="0.4">
      <c r="A4548">
        <v>20009</v>
      </c>
      <c r="B4548" t="s">
        <v>9434</v>
      </c>
      <c r="C4548" t="s">
        <v>1186</v>
      </c>
    </row>
    <row r="4549" spans="1:3" x14ac:dyDescent="0.4">
      <c r="A4549">
        <v>20011</v>
      </c>
      <c r="B4549" t="s">
        <v>9435</v>
      </c>
      <c r="C4549" t="s">
        <v>754</v>
      </c>
    </row>
    <row r="4550" spans="1:3" x14ac:dyDescent="0.4">
      <c r="A4550">
        <v>20012</v>
      </c>
      <c r="B4550" t="s">
        <v>9436</v>
      </c>
      <c r="C4550" t="s">
        <v>1488</v>
      </c>
    </row>
    <row r="4551" spans="1:3" x14ac:dyDescent="0.4">
      <c r="A4551">
        <v>20010</v>
      </c>
      <c r="B4551" t="s">
        <v>9437</v>
      </c>
      <c r="C4551" t="s">
        <v>1191</v>
      </c>
    </row>
    <row r="4552" spans="1:3" x14ac:dyDescent="0.4">
      <c r="A4552">
        <v>20014</v>
      </c>
      <c r="B4552" t="s">
        <v>9438</v>
      </c>
      <c r="C4552" t="s">
        <v>848</v>
      </c>
    </row>
    <row r="4553" spans="1:3" x14ac:dyDescent="0.4">
      <c r="A4553">
        <v>20013</v>
      </c>
      <c r="B4553" t="s">
        <v>9439</v>
      </c>
      <c r="C4553" t="s">
        <v>1187</v>
      </c>
    </row>
    <row r="4554" spans="1:3" x14ac:dyDescent="0.4">
      <c r="A4554">
        <v>20015</v>
      </c>
      <c r="B4554" t="s">
        <v>380</v>
      </c>
      <c r="C4554" t="s">
        <v>380</v>
      </c>
    </row>
    <row r="4555" spans="1:3" x14ac:dyDescent="0.4">
      <c r="A4555">
        <v>20017</v>
      </c>
      <c r="B4555" t="s">
        <v>9440</v>
      </c>
      <c r="C4555" t="s">
        <v>646</v>
      </c>
    </row>
    <row r="4556" spans="1:3" x14ac:dyDescent="0.4">
      <c r="A4556">
        <v>20016</v>
      </c>
      <c r="B4556" t="s">
        <v>9441</v>
      </c>
      <c r="C4556" t="s">
        <v>541</v>
      </c>
    </row>
    <row r="4557" spans="1:3" x14ac:dyDescent="0.4">
      <c r="A4557">
        <v>20018</v>
      </c>
      <c r="B4557" t="s">
        <v>9442</v>
      </c>
      <c r="C4557" t="s">
        <v>2475</v>
      </c>
    </row>
    <row r="4558" spans="1:3" x14ac:dyDescent="0.4">
      <c r="A4558">
        <v>20020</v>
      </c>
      <c r="B4558" t="s">
        <v>9443</v>
      </c>
      <c r="C4558" t="s">
        <v>1069</v>
      </c>
    </row>
    <row r="4559" spans="1:3" x14ac:dyDescent="0.4">
      <c r="A4559">
        <v>20021</v>
      </c>
      <c r="B4559" t="s">
        <v>9444</v>
      </c>
      <c r="C4559" t="s">
        <v>969</v>
      </c>
    </row>
    <row r="4560" spans="1:3" x14ac:dyDescent="0.4">
      <c r="A4560">
        <v>20019</v>
      </c>
      <c r="B4560" t="s">
        <v>9445</v>
      </c>
      <c r="C4560" t="s">
        <v>1069</v>
      </c>
    </row>
    <row r="4561" spans="1:3" x14ac:dyDescent="0.4">
      <c r="A4561">
        <v>20022</v>
      </c>
      <c r="B4561" t="s">
        <v>9446</v>
      </c>
      <c r="C4561" t="s">
        <v>950</v>
      </c>
    </row>
    <row r="4562" spans="1:3" x14ac:dyDescent="0.4">
      <c r="A4562">
        <v>20023</v>
      </c>
      <c r="B4562" t="s">
        <v>1318</v>
      </c>
      <c r="C4562" t="s">
        <v>1318</v>
      </c>
    </row>
    <row r="4563" spans="1:3" x14ac:dyDescent="0.4">
      <c r="A4563">
        <v>20024</v>
      </c>
      <c r="B4563" t="s">
        <v>9447</v>
      </c>
      <c r="C4563" t="s">
        <v>444</v>
      </c>
    </row>
    <row r="4564" spans="1:3" x14ac:dyDescent="0.4">
      <c r="A4564">
        <v>20025</v>
      </c>
      <c r="B4564" t="s">
        <v>9448</v>
      </c>
      <c r="C4564" t="s">
        <v>444</v>
      </c>
    </row>
    <row r="4565" spans="1:3" x14ac:dyDescent="0.4">
      <c r="A4565">
        <v>20026</v>
      </c>
      <c r="B4565" t="s">
        <v>9449</v>
      </c>
      <c r="C4565" t="s">
        <v>629</v>
      </c>
    </row>
    <row r="4566" spans="1:3" x14ac:dyDescent="0.4">
      <c r="A4566">
        <v>20027</v>
      </c>
      <c r="B4566" t="s">
        <v>9450</v>
      </c>
      <c r="C4566" t="s">
        <v>628</v>
      </c>
    </row>
    <row r="4567" spans="1:3" x14ac:dyDescent="0.4">
      <c r="A4567">
        <v>20029</v>
      </c>
      <c r="B4567" t="s">
        <v>9451</v>
      </c>
      <c r="C4567" t="s">
        <v>723</v>
      </c>
    </row>
    <row r="4568" spans="1:3" x14ac:dyDescent="0.4">
      <c r="A4568">
        <v>20028</v>
      </c>
      <c r="B4568" t="s">
        <v>9452</v>
      </c>
      <c r="C4568" t="s">
        <v>1358</v>
      </c>
    </row>
    <row r="4569" spans="1:3" x14ac:dyDescent="0.4">
      <c r="A4569">
        <v>20031</v>
      </c>
      <c r="B4569" t="s">
        <v>9453</v>
      </c>
      <c r="C4569" t="s">
        <v>1186</v>
      </c>
    </row>
    <row r="4570" spans="1:3" x14ac:dyDescent="0.4">
      <c r="A4570">
        <v>20032</v>
      </c>
      <c r="B4570" t="s">
        <v>9454</v>
      </c>
      <c r="C4570" t="s">
        <v>975</v>
      </c>
    </row>
    <row r="4571" spans="1:3" x14ac:dyDescent="0.4">
      <c r="A4571">
        <v>20030</v>
      </c>
      <c r="B4571" t="s">
        <v>9455</v>
      </c>
      <c r="C4571" t="s">
        <v>761</v>
      </c>
    </row>
    <row r="4572" spans="1:3" x14ac:dyDescent="0.4">
      <c r="A4572">
        <v>20033</v>
      </c>
      <c r="B4572" t="s">
        <v>9456</v>
      </c>
      <c r="C4572" t="s">
        <v>1826</v>
      </c>
    </row>
    <row r="4573" spans="1:3" x14ac:dyDescent="0.4">
      <c r="A4573">
        <v>20034</v>
      </c>
      <c r="B4573" t="s">
        <v>9457</v>
      </c>
      <c r="C4573" t="s">
        <v>1576</v>
      </c>
    </row>
    <row r="4574" spans="1:3" x14ac:dyDescent="0.4">
      <c r="A4574">
        <v>20035</v>
      </c>
      <c r="B4574" t="s">
        <v>9458</v>
      </c>
      <c r="C4574" t="s">
        <v>649</v>
      </c>
    </row>
    <row r="4575" spans="1:3" x14ac:dyDescent="0.4">
      <c r="A4575">
        <v>20037</v>
      </c>
      <c r="B4575" t="s">
        <v>751</v>
      </c>
      <c r="C4575" t="s">
        <v>751</v>
      </c>
    </row>
    <row r="4576" spans="1:3" x14ac:dyDescent="0.4">
      <c r="A4576">
        <v>20036</v>
      </c>
      <c r="B4576" t="s">
        <v>460</v>
      </c>
      <c r="C4576" t="s">
        <v>460</v>
      </c>
    </row>
    <row r="4577" spans="1:3" x14ac:dyDescent="0.4">
      <c r="A4577">
        <v>20039</v>
      </c>
      <c r="B4577" t="s">
        <v>9459</v>
      </c>
      <c r="C4577" t="s">
        <v>1186</v>
      </c>
    </row>
    <row r="4578" spans="1:3" x14ac:dyDescent="0.4">
      <c r="A4578">
        <v>20040</v>
      </c>
      <c r="B4578" t="s">
        <v>9460</v>
      </c>
      <c r="C4578" t="s">
        <v>441</v>
      </c>
    </row>
    <row r="4579" spans="1:3" x14ac:dyDescent="0.4">
      <c r="A4579">
        <v>20038</v>
      </c>
      <c r="B4579" t="s">
        <v>9461</v>
      </c>
      <c r="C4579" t="s">
        <v>199</v>
      </c>
    </row>
    <row r="4580" spans="1:3" x14ac:dyDescent="0.4">
      <c r="A4580">
        <v>20041</v>
      </c>
      <c r="B4580" t="s">
        <v>9462</v>
      </c>
      <c r="C4580" t="s">
        <v>1064</v>
      </c>
    </row>
    <row r="4581" spans="1:3" x14ac:dyDescent="0.4">
      <c r="A4581">
        <v>20042</v>
      </c>
      <c r="B4581" t="s">
        <v>9463</v>
      </c>
      <c r="C4581" t="s">
        <v>624</v>
      </c>
    </row>
    <row r="4582" spans="1:3" x14ac:dyDescent="0.4">
      <c r="A4582">
        <v>20043</v>
      </c>
      <c r="B4582" t="s">
        <v>9464</v>
      </c>
      <c r="C4582" t="s">
        <v>952</v>
      </c>
    </row>
    <row r="4583" spans="1:3" x14ac:dyDescent="0.4">
      <c r="A4583">
        <v>20044</v>
      </c>
      <c r="B4583" t="s">
        <v>9465</v>
      </c>
      <c r="C4583" t="s">
        <v>1826</v>
      </c>
    </row>
    <row r="4584" spans="1:3" x14ac:dyDescent="0.4">
      <c r="A4584">
        <v>20046</v>
      </c>
      <c r="B4584" t="s">
        <v>9466</v>
      </c>
      <c r="C4584" t="s">
        <v>1187</v>
      </c>
    </row>
    <row r="4585" spans="1:3" x14ac:dyDescent="0.4">
      <c r="A4585">
        <v>20045</v>
      </c>
      <c r="B4585" t="s">
        <v>9467</v>
      </c>
      <c r="C4585" t="s">
        <v>1325</v>
      </c>
    </row>
    <row r="4586" spans="1:3" x14ac:dyDescent="0.4">
      <c r="A4586">
        <v>20047</v>
      </c>
      <c r="B4586" t="s">
        <v>9468</v>
      </c>
      <c r="C4586" t="s">
        <v>321</v>
      </c>
    </row>
    <row r="4587" spans="1:3" x14ac:dyDescent="0.4">
      <c r="A4587">
        <v>20048</v>
      </c>
      <c r="B4587" t="s">
        <v>9469</v>
      </c>
      <c r="C4587" t="s">
        <v>541</v>
      </c>
    </row>
    <row r="4588" spans="1:3" x14ac:dyDescent="0.4">
      <c r="A4588">
        <v>20049</v>
      </c>
      <c r="B4588" t="s">
        <v>9470</v>
      </c>
      <c r="C4588" t="s">
        <v>1488</v>
      </c>
    </row>
    <row r="4589" spans="1:3" x14ac:dyDescent="0.4">
      <c r="A4589">
        <v>20050</v>
      </c>
      <c r="B4589" t="s">
        <v>9471</v>
      </c>
      <c r="C4589" t="s">
        <v>260</v>
      </c>
    </row>
    <row r="4590" spans="1:3" x14ac:dyDescent="0.4">
      <c r="A4590">
        <v>20051</v>
      </c>
      <c r="B4590" t="s">
        <v>9472</v>
      </c>
      <c r="C4590" t="s">
        <v>240</v>
      </c>
    </row>
    <row r="4591" spans="1:3" x14ac:dyDescent="0.4">
      <c r="A4591">
        <v>20052</v>
      </c>
      <c r="B4591" t="s">
        <v>9473</v>
      </c>
      <c r="C4591" t="s">
        <v>259</v>
      </c>
    </row>
    <row r="4592" spans="1:3" x14ac:dyDescent="0.4">
      <c r="A4592">
        <v>20054</v>
      </c>
      <c r="B4592" t="s">
        <v>9474</v>
      </c>
      <c r="C4592" t="s">
        <v>514</v>
      </c>
    </row>
    <row r="4593" spans="1:3" x14ac:dyDescent="0.4">
      <c r="A4593">
        <v>20055</v>
      </c>
      <c r="B4593" t="s">
        <v>9475</v>
      </c>
      <c r="C4593" t="s">
        <v>9476</v>
      </c>
    </row>
    <row r="4594" spans="1:3" x14ac:dyDescent="0.4">
      <c r="A4594">
        <v>20056</v>
      </c>
      <c r="B4594" t="s">
        <v>9477</v>
      </c>
      <c r="C4594" t="s">
        <v>977</v>
      </c>
    </row>
    <row r="4595" spans="1:3" x14ac:dyDescent="0.4">
      <c r="A4595">
        <v>20053</v>
      </c>
      <c r="B4595" t="s">
        <v>1356</v>
      </c>
      <c r="C4595" t="s">
        <v>1356</v>
      </c>
    </row>
    <row r="4596" spans="1:3" x14ac:dyDescent="0.4">
      <c r="A4596">
        <v>20057</v>
      </c>
      <c r="B4596" t="s">
        <v>9478</v>
      </c>
      <c r="C4596" t="s">
        <v>951</v>
      </c>
    </row>
    <row r="4597" spans="1:3" x14ac:dyDescent="0.4">
      <c r="A4597">
        <v>20058</v>
      </c>
      <c r="B4597" t="s">
        <v>9479</v>
      </c>
      <c r="C4597" t="s">
        <v>1186</v>
      </c>
    </row>
    <row r="4598" spans="1:3" x14ac:dyDescent="0.4">
      <c r="A4598">
        <v>20059</v>
      </c>
      <c r="B4598" t="s">
        <v>9480</v>
      </c>
      <c r="C4598" t="s">
        <v>1186</v>
      </c>
    </row>
    <row r="4599" spans="1:3" x14ac:dyDescent="0.4">
      <c r="A4599">
        <v>20062</v>
      </c>
      <c r="B4599" t="s">
        <v>9481</v>
      </c>
      <c r="C4599" t="s">
        <v>969</v>
      </c>
    </row>
    <row r="4600" spans="1:3" x14ac:dyDescent="0.4">
      <c r="A4600">
        <v>20063</v>
      </c>
      <c r="B4600" t="s">
        <v>9482</v>
      </c>
      <c r="C4600" t="s">
        <v>978</v>
      </c>
    </row>
    <row r="4601" spans="1:3" x14ac:dyDescent="0.4">
      <c r="A4601">
        <v>20064</v>
      </c>
      <c r="B4601" t="s">
        <v>9483</v>
      </c>
      <c r="C4601" t="s">
        <v>463</v>
      </c>
    </row>
    <row r="4602" spans="1:3" x14ac:dyDescent="0.4">
      <c r="A4602">
        <v>20060</v>
      </c>
      <c r="B4602" t="s">
        <v>9484</v>
      </c>
      <c r="C4602" t="s">
        <v>186</v>
      </c>
    </row>
    <row r="4603" spans="1:3" x14ac:dyDescent="0.4">
      <c r="A4603">
        <v>20066</v>
      </c>
      <c r="B4603" t="s">
        <v>9485</v>
      </c>
      <c r="C4603" t="s">
        <v>413</v>
      </c>
    </row>
    <row r="4604" spans="1:3" x14ac:dyDescent="0.4">
      <c r="A4604">
        <v>20067</v>
      </c>
      <c r="B4604" t="s">
        <v>9486</v>
      </c>
      <c r="C4604" t="s">
        <v>96</v>
      </c>
    </row>
    <row r="4605" spans="1:3" x14ac:dyDescent="0.4">
      <c r="A4605">
        <v>20068</v>
      </c>
      <c r="B4605" t="s">
        <v>9487</v>
      </c>
      <c r="C4605" t="s">
        <v>728</v>
      </c>
    </row>
    <row r="4606" spans="1:3" x14ac:dyDescent="0.4">
      <c r="A4606">
        <v>20069</v>
      </c>
      <c r="B4606" t="s">
        <v>9488</v>
      </c>
      <c r="C4606" t="s">
        <v>240</v>
      </c>
    </row>
    <row r="4607" spans="1:3" x14ac:dyDescent="0.4">
      <c r="A4607">
        <v>20065</v>
      </c>
      <c r="B4607" t="s">
        <v>9489</v>
      </c>
      <c r="C4607" t="s">
        <v>1065</v>
      </c>
    </row>
    <row r="4608" spans="1:3" x14ac:dyDescent="0.4">
      <c r="A4608">
        <v>20070</v>
      </c>
      <c r="B4608" t="s">
        <v>9490</v>
      </c>
      <c r="C4608" t="s">
        <v>240</v>
      </c>
    </row>
    <row r="4609" spans="1:3" x14ac:dyDescent="0.4">
      <c r="A4609">
        <v>20072</v>
      </c>
      <c r="B4609" t="s">
        <v>9491</v>
      </c>
      <c r="C4609" t="s">
        <v>2050</v>
      </c>
    </row>
    <row r="4610" spans="1:3" x14ac:dyDescent="0.4">
      <c r="A4610">
        <v>20073</v>
      </c>
      <c r="B4610" t="s">
        <v>9492</v>
      </c>
      <c r="C4610" t="s">
        <v>723</v>
      </c>
    </row>
    <row r="4611" spans="1:3" x14ac:dyDescent="0.4">
      <c r="A4611">
        <v>20071</v>
      </c>
      <c r="B4611" t="s">
        <v>9493</v>
      </c>
      <c r="C4611" t="s">
        <v>307</v>
      </c>
    </row>
    <row r="4612" spans="1:3" x14ac:dyDescent="0.4">
      <c r="A4612">
        <v>20074</v>
      </c>
      <c r="B4612" t="s">
        <v>9494</v>
      </c>
      <c r="C4612" t="s">
        <v>1824</v>
      </c>
    </row>
    <row r="4613" spans="1:3" x14ac:dyDescent="0.4">
      <c r="A4613">
        <v>20075</v>
      </c>
      <c r="B4613" t="s">
        <v>1706</v>
      </c>
      <c r="C4613" t="s">
        <v>1706</v>
      </c>
    </row>
    <row r="4614" spans="1:3" x14ac:dyDescent="0.4">
      <c r="A4614">
        <v>20076</v>
      </c>
      <c r="B4614" t="s">
        <v>9495</v>
      </c>
      <c r="C4614" t="s">
        <v>622</v>
      </c>
    </row>
    <row r="4615" spans="1:3" x14ac:dyDescent="0.4">
      <c r="A4615">
        <v>20077</v>
      </c>
      <c r="B4615" t="s">
        <v>9496</v>
      </c>
      <c r="C4615" t="s">
        <v>1582</v>
      </c>
    </row>
    <row r="4616" spans="1:3" x14ac:dyDescent="0.4">
      <c r="A4616">
        <v>20078</v>
      </c>
      <c r="B4616" t="s">
        <v>9497</v>
      </c>
      <c r="C4616" t="s">
        <v>1348</v>
      </c>
    </row>
    <row r="4617" spans="1:3" x14ac:dyDescent="0.4">
      <c r="A4617">
        <v>20080</v>
      </c>
      <c r="B4617" t="s">
        <v>9498</v>
      </c>
      <c r="C4617" t="s">
        <v>246</v>
      </c>
    </row>
    <row r="4618" spans="1:3" x14ac:dyDescent="0.4">
      <c r="A4618">
        <v>20079</v>
      </c>
      <c r="B4618" t="s">
        <v>9499</v>
      </c>
      <c r="C4618" t="s">
        <v>445</v>
      </c>
    </row>
    <row r="4619" spans="1:3" x14ac:dyDescent="0.4">
      <c r="A4619">
        <v>20081</v>
      </c>
      <c r="B4619" t="s">
        <v>9500</v>
      </c>
      <c r="C4619" t="s">
        <v>1324</v>
      </c>
    </row>
    <row r="4620" spans="1:3" x14ac:dyDescent="0.4">
      <c r="A4620">
        <v>20082</v>
      </c>
      <c r="B4620" t="s">
        <v>9501</v>
      </c>
      <c r="C4620" t="s">
        <v>523</v>
      </c>
    </row>
    <row r="4621" spans="1:3" x14ac:dyDescent="0.4">
      <c r="A4621">
        <v>20083</v>
      </c>
      <c r="B4621" t="s">
        <v>9502</v>
      </c>
      <c r="C4621" t="s">
        <v>463</v>
      </c>
    </row>
    <row r="4622" spans="1:3" x14ac:dyDescent="0.4">
      <c r="A4622">
        <v>20084</v>
      </c>
      <c r="B4622" t="s">
        <v>9503</v>
      </c>
      <c r="C4622" t="s">
        <v>240</v>
      </c>
    </row>
    <row r="4623" spans="1:3" x14ac:dyDescent="0.4">
      <c r="A4623">
        <v>20085</v>
      </c>
      <c r="B4623" t="s">
        <v>9504</v>
      </c>
      <c r="C4623" t="s">
        <v>624</v>
      </c>
    </row>
    <row r="4624" spans="1:3" x14ac:dyDescent="0.4">
      <c r="A4624">
        <v>20087</v>
      </c>
      <c r="B4624" t="s">
        <v>9505</v>
      </c>
      <c r="C4624" t="s">
        <v>1064</v>
      </c>
    </row>
    <row r="4625" spans="1:3" x14ac:dyDescent="0.4">
      <c r="A4625">
        <v>20086</v>
      </c>
      <c r="B4625" t="s">
        <v>9506</v>
      </c>
      <c r="C4625" t="s">
        <v>847</v>
      </c>
    </row>
    <row r="4626" spans="1:3" x14ac:dyDescent="0.4">
      <c r="A4626">
        <v>20089</v>
      </c>
      <c r="B4626" t="s">
        <v>447</v>
      </c>
      <c r="C4626" t="s">
        <v>447</v>
      </c>
    </row>
    <row r="4627" spans="1:3" x14ac:dyDescent="0.4">
      <c r="A4627">
        <v>20088</v>
      </c>
      <c r="B4627" t="s">
        <v>9507</v>
      </c>
      <c r="C4627" t="s">
        <v>654</v>
      </c>
    </row>
    <row r="4628" spans="1:3" x14ac:dyDescent="0.4">
      <c r="A4628">
        <v>20090</v>
      </c>
      <c r="B4628" t="s">
        <v>9508</v>
      </c>
      <c r="C4628" t="s">
        <v>438</v>
      </c>
    </row>
    <row r="4629" spans="1:3" x14ac:dyDescent="0.4">
      <c r="A4629">
        <v>20091</v>
      </c>
      <c r="B4629" t="s">
        <v>9509</v>
      </c>
      <c r="C4629" t="s">
        <v>1206</v>
      </c>
    </row>
    <row r="4630" spans="1:3" x14ac:dyDescent="0.4">
      <c r="A4630">
        <v>20092</v>
      </c>
      <c r="B4630" t="s">
        <v>9510</v>
      </c>
      <c r="C4630" t="s">
        <v>304</v>
      </c>
    </row>
    <row r="4631" spans="1:3" x14ac:dyDescent="0.4">
      <c r="A4631">
        <v>20093</v>
      </c>
      <c r="B4631" t="s">
        <v>9511</v>
      </c>
      <c r="C4631" t="s">
        <v>1065</v>
      </c>
    </row>
    <row r="4632" spans="1:3" x14ac:dyDescent="0.4">
      <c r="A4632">
        <v>20094</v>
      </c>
      <c r="B4632" t="s">
        <v>9512</v>
      </c>
      <c r="C4632" t="s">
        <v>203</v>
      </c>
    </row>
    <row r="4633" spans="1:3" x14ac:dyDescent="0.4">
      <c r="A4633">
        <v>20095</v>
      </c>
      <c r="B4633" t="s">
        <v>1091</v>
      </c>
      <c r="C4633" t="s">
        <v>1091</v>
      </c>
    </row>
    <row r="4634" spans="1:3" x14ac:dyDescent="0.4">
      <c r="A4634">
        <v>20096</v>
      </c>
      <c r="B4634" t="s">
        <v>9513</v>
      </c>
      <c r="C4634" t="s">
        <v>186</v>
      </c>
    </row>
    <row r="4635" spans="1:3" x14ac:dyDescent="0.4">
      <c r="A4635">
        <v>20098</v>
      </c>
      <c r="B4635" t="s">
        <v>9514</v>
      </c>
      <c r="C4635" t="s">
        <v>260</v>
      </c>
    </row>
    <row r="4636" spans="1:3" x14ac:dyDescent="0.4">
      <c r="A4636">
        <v>20097</v>
      </c>
      <c r="B4636" t="s">
        <v>9515</v>
      </c>
      <c r="C4636" t="s">
        <v>642</v>
      </c>
    </row>
    <row r="4637" spans="1:3" x14ac:dyDescent="0.4">
      <c r="A4637">
        <v>20099</v>
      </c>
      <c r="B4637" t="s">
        <v>9516</v>
      </c>
      <c r="C4637" t="s">
        <v>438</v>
      </c>
    </row>
    <row r="4638" spans="1:3" x14ac:dyDescent="0.4">
      <c r="A4638">
        <v>20100</v>
      </c>
      <c r="B4638" t="s">
        <v>9517</v>
      </c>
      <c r="C4638" t="s">
        <v>438</v>
      </c>
    </row>
    <row r="4639" spans="1:3" x14ac:dyDescent="0.4">
      <c r="A4639">
        <v>20101</v>
      </c>
      <c r="B4639" t="s">
        <v>9518</v>
      </c>
      <c r="C4639" t="s">
        <v>761</v>
      </c>
    </row>
    <row r="4640" spans="1:3" x14ac:dyDescent="0.4">
      <c r="A4640">
        <v>20102</v>
      </c>
      <c r="B4640" t="s">
        <v>9519</v>
      </c>
      <c r="C4640" t="s">
        <v>847</v>
      </c>
    </row>
    <row r="4641" spans="1:3" x14ac:dyDescent="0.4">
      <c r="A4641">
        <v>20103</v>
      </c>
      <c r="B4641" t="s">
        <v>1946</v>
      </c>
      <c r="C4641" t="s">
        <v>1946</v>
      </c>
    </row>
    <row r="4642" spans="1:3" x14ac:dyDescent="0.4">
      <c r="A4642">
        <v>20105</v>
      </c>
      <c r="B4642" t="s">
        <v>9520</v>
      </c>
      <c r="C4642" t="s">
        <v>2399</v>
      </c>
    </row>
    <row r="4643" spans="1:3" x14ac:dyDescent="0.4">
      <c r="A4643">
        <v>20104</v>
      </c>
      <c r="B4643" t="s">
        <v>9521</v>
      </c>
      <c r="C4643" t="s">
        <v>239</v>
      </c>
    </row>
    <row r="4644" spans="1:3" x14ac:dyDescent="0.4">
      <c r="A4644">
        <v>20106</v>
      </c>
      <c r="B4644" t="s">
        <v>9522</v>
      </c>
      <c r="C4644" t="s">
        <v>723</v>
      </c>
    </row>
    <row r="4645" spans="1:3" x14ac:dyDescent="0.4">
      <c r="A4645">
        <v>20107</v>
      </c>
      <c r="B4645" t="s">
        <v>9523</v>
      </c>
      <c r="C4645" t="s">
        <v>199</v>
      </c>
    </row>
    <row r="4646" spans="1:3" x14ac:dyDescent="0.4">
      <c r="A4646">
        <v>20108</v>
      </c>
      <c r="B4646" t="s">
        <v>9524</v>
      </c>
      <c r="C4646" t="s">
        <v>512</v>
      </c>
    </row>
    <row r="4647" spans="1:3" x14ac:dyDescent="0.4">
      <c r="A4647">
        <v>20109</v>
      </c>
      <c r="B4647" t="s">
        <v>9525</v>
      </c>
      <c r="C4647" t="s">
        <v>262</v>
      </c>
    </row>
    <row r="4648" spans="1:3" x14ac:dyDescent="0.4">
      <c r="A4648">
        <v>20111</v>
      </c>
      <c r="B4648" t="s">
        <v>9526</v>
      </c>
      <c r="C4648" t="s">
        <v>239</v>
      </c>
    </row>
    <row r="4649" spans="1:3" x14ac:dyDescent="0.4">
      <c r="A4649">
        <v>20110</v>
      </c>
      <c r="B4649" t="s">
        <v>9527</v>
      </c>
      <c r="C4649" t="s">
        <v>165</v>
      </c>
    </row>
    <row r="4650" spans="1:3" x14ac:dyDescent="0.4">
      <c r="A4650">
        <v>20112</v>
      </c>
      <c r="B4650" t="s">
        <v>9528</v>
      </c>
      <c r="C4650" t="s">
        <v>1700</v>
      </c>
    </row>
    <row r="4651" spans="1:3" x14ac:dyDescent="0.4">
      <c r="A4651">
        <v>20113</v>
      </c>
      <c r="B4651" t="s">
        <v>9529</v>
      </c>
      <c r="C4651" t="s">
        <v>1063</v>
      </c>
    </row>
    <row r="4652" spans="1:3" x14ac:dyDescent="0.4">
      <c r="A4652">
        <v>20114</v>
      </c>
      <c r="B4652" t="s">
        <v>9530</v>
      </c>
      <c r="C4652" t="s">
        <v>1357</v>
      </c>
    </row>
    <row r="4653" spans="1:3" x14ac:dyDescent="0.4">
      <c r="A4653">
        <v>20115</v>
      </c>
      <c r="B4653" t="s">
        <v>9531</v>
      </c>
      <c r="C4653" t="s">
        <v>512</v>
      </c>
    </row>
    <row r="4654" spans="1:3" x14ac:dyDescent="0.4">
      <c r="A4654">
        <v>20116</v>
      </c>
      <c r="B4654" t="s">
        <v>9532</v>
      </c>
      <c r="C4654" t="s">
        <v>512</v>
      </c>
    </row>
    <row r="4655" spans="1:3" x14ac:dyDescent="0.4">
      <c r="A4655">
        <v>20117</v>
      </c>
      <c r="B4655" t="s">
        <v>9533</v>
      </c>
      <c r="C4655" t="s">
        <v>96</v>
      </c>
    </row>
    <row r="4656" spans="1:3" x14ac:dyDescent="0.4">
      <c r="A4656">
        <v>20118</v>
      </c>
      <c r="B4656" t="s">
        <v>9534</v>
      </c>
      <c r="C4656" t="s">
        <v>951</v>
      </c>
    </row>
    <row r="4657" spans="1:3" x14ac:dyDescent="0.4">
      <c r="A4657">
        <v>20120</v>
      </c>
      <c r="B4657" t="s">
        <v>9535</v>
      </c>
      <c r="C4657" t="s">
        <v>1097</v>
      </c>
    </row>
    <row r="4658" spans="1:3" x14ac:dyDescent="0.4">
      <c r="A4658">
        <v>20121</v>
      </c>
      <c r="B4658" t="s">
        <v>9536</v>
      </c>
      <c r="C4658" t="s">
        <v>1097</v>
      </c>
    </row>
    <row r="4659" spans="1:3" x14ac:dyDescent="0.4">
      <c r="A4659">
        <v>20119</v>
      </c>
      <c r="B4659" t="s">
        <v>9537</v>
      </c>
      <c r="C4659" t="s">
        <v>322</v>
      </c>
    </row>
    <row r="4660" spans="1:3" x14ac:dyDescent="0.4">
      <c r="A4660">
        <v>20123</v>
      </c>
      <c r="B4660" t="s">
        <v>2477</v>
      </c>
      <c r="C4660" t="s">
        <v>2477</v>
      </c>
    </row>
    <row r="4661" spans="1:3" x14ac:dyDescent="0.4">
      <c r="A4661">
        <v>20122</v>
      </c>
      <c r="B4661" t="s">
        <v>9538</v>
      </c>
      <c r="C4661" t="s">
        <v>1327</v>
      </c>
    </row>
    <row r="4662" spans="1:3" x14ac:dyDescent="0.4">
      <c r="A4662">
        <v>20125</v>
      </c>
      <c r="B4662" t="s">
        <v>9539</v>
      </c>
      <c r="C4662" t="s">
        <v>1216</v>
      </c>
    </row>
    <row r="4663" spans="1:3" x14ac:dyDescent="0.4">
      <c r="A4663">
        <v>20124</v>
      </c>
      <c r="B4663" t="s">
        <v>2043</v>
      </c>
      <c r="C4663" t="s">
        <v>2043</v>
      </c>
    </row>
    <row r="4664" spans="1:3" x14ac:dyDescent="0.4">
      <c r="A4664">
        <v>20126</v>
      </c>
      <c r="B4664" t="s">
        <v>9540</v>
      </c>
      <c r="C4664" t="s">
        <v>1216</v>
      </c>
    </row>
    <row r="4665" spans="1:3" x14ac:dyDescent="0.4">
      <c r="A4665">
        <v>20127</v>
      </c>
      <c r="B4665" t="s">
        <v>9541</v>
      </c>
      <c r="C4665" t="s">
        <v>243</v>
      </c>
    </row>
    <row r="4666" spans="1:3" x14ac:dyDescent="0.4">
      <c r="A4666">
        <v>20128</v>
      </c>
      <c r="B4666" t="s">
        <v>9542</v>
      </c>
      <c r="C4666" t="s">
        <v>513</v>
      </c>
    </row>
    <row r="4667" spans="1:3" x14ac:dyDescent="0.4">
      <c r="A4667">
        <v>20129</v>
      </c>
      <c r="B4667" t="s">
        <v>9543</v>
      </c>
      <c r="C4667" t="s">
        <v>1574</v>
      </c>
    </row>
    <row r="4668" spans="1:3" x14ac:dyDescent="0.4">
      <c r="A4668">
        <v>20130</v>
      </c>
      <c r="B4668" t="s">
        <v>9544</v>
      </c>
      <c r="C4668" t="s">
        <v>463</v>
      </c>
    </row>
    <row r="4669" spans="1:3" x14ac:dyDescent="0.4">
      <c r="A4669">
        <v>20131</v>
      </c>
      <c r="B4669" t="s">
        <v>9545</v>
      </c>
      <c r="C4669" t="s">
        <v>749</v>
      </c>
    </row>
    <row r="4670" spans="1:3" x14ac:dyDescent="0.4">
      <c r="A4670">
        <v>20133</v>
      </c>
      <c r="B4670" t="s">
        <v>9546</v>
      </c>
      <c r="C4670" t="s">
        <v>367</v>
      </c>
    </row>
    <row r="4671" spans="1:3" x14ac:dyDescent="0.4">
      <c r="A4671">
        <v>20132</v>
      </c>
      <c r="B4671" t="s">
        <v>9547</v>
      </c>
      <c r="C4671" t="s">
        <v>321</v>
      </c>
    </row>
    <row r="4672" spans="1:3" x14ac:dyDescent="0.4">
      <c r="A4672">
        <v>20134</v>
      </c>
      <c r="B4672" t="s">
        <v>9548</v>
      </c>
      <c r="C4672" t="s">
        <v>165</v>
      </c>
    </row>
    <row r="4673" spans="1:3" x14ac:dyDescent="0.4">
      <c r="A4673">
        <v>20135</v>
      </c>
      <c r="B4673" t="s">
        <v>9549</v>
      </c>
      <c r="C4673" t="s">
        <v>654</v>
      </c>
    </row>
    <row r="4674" spans="1:3" x14ac:dyDescent="0.4">
      <c r="A4674">
        <v>20136</v>
      </c>
      <c r="B4674" t="s">
        <v>9550</v>
      </c>
      <c r="C4674" t="s">
        <v>1574</v>
      </c>
    </row>
    <row r="4675" spans="1:3" x14ac:dyDescent="0.4">
      <c r="A4675">
        <v>20137</v>
      </c>
      <c r="B4675" t="s">
        <v>9551</v>
      </c>
      <c r="C4675" t="s">
        <v>845</v>
      </c>
    </row>
    <row r="4676" spans="1:3" x14ac:dyDescent="0.4">
      <c r="A4676">
        <v>20138</v>
      </c>
      <c r="B4676" t="s">
        <v>9552</v>
      </c>
      <c r="C4676" t="s">
        <v>845</v>
      </c>
    </row>
    <row r="4677" spans="1:3" x14ac:dyDescent="0.4">
      <c r="A4677">
        <v>20139</v>
      </c>
      <c r="B4677" t="s">
        <v>9553</v>
      </c>
      <c r="C4677" t="s">
        <v>845</v>
      </c>
    </row>
    <row r="4678" spans="1:3" x14ac:dyDescent="0.4">
      <c r="A4678">
        <v>20141</v>
      </c>
      <c r="B4678" t="s">
        <v>9554</v>
      </c>
      <c r="C4678" t="s">
        <v>845</v>
      </c>
    </row>
    <row r="4679" spans="1:3" x14ac:dyDescent="0.4">
      <c r="A4679">
        <v>20140</v>
      </c>
      <c r="B4679" t="s">
        <v>9555</v>
      </c>
      <c r="C4679" t="s">
        <v>952</v>
      </c>
    </row>
    <row r="4680" spans="1:3" x14ac:dyDescent="0.4">
      <c r="A4680">
        <v>20142</v>
      </c>
      <c r="B4680" t="s">
        <v>9556</v>
      </c>
      <c r="C4680" t="s">
        <v>1064</v>
      </c>
    </row>
    <row r="4681" spans="1:3" x14ac:dyDescent="0.4">
      <c r="A4681">
        <v>20143</v>
      </c>
      <c r="B4681" t="s">
        <v>9557</v>
      </c>
      <c r="C4681" t="s">
        <v>436</v>
      </c>
    </row>
    <row r="4682" spans="1:3" x14ac:dyDescent="0.4">
      <c r="A4682">
        <v>20144</v>
      </c>
      <c r="B4682" t="s">
        <v>9558</v>
      </c>
      <c r="C4682" t="s">
        <v>974</v>
      </c>
    </row>
    <row r="4683" spans="1:3" x14ac:dyDescent="0.4">
      <c r="A4683">
        <v>20146</v>
      </c>
      <c r="B4683" t="s">
        <v>9559</v>
      </c>
      <c r="C4683" t="s">
        <v>627</v>
      </c>
    </row>
    <row r="4684" spans="1:3" x14ac:dyDescent="0.4">
      <c r="A4684">
        <v>20145</v>
      </c>
      <c r="B4684" t="s">
        <v>9560</v>
      </c>
      <c r="C4684" t="s">
        <v>438</v>
      </c>
    </row>
    <row r="4685" spans="1:3" x14ac:dyDescent="0.4">
      <c r="A4685">
        <v>20147</v>
      </c>
      <c r="B4685" t="s">
        <v>9561</v>
      </c>
      <c r="C4685" t="s">
        <v>1189</v>
      </c>
    </row>
    <row r="4686" spans="1:3" x14ac:dyDescent="0.4">
      <c r="A4686">
        <v>20148</v>
      </c>
      <c r="B4686" t="s">
        <v>9562</v>
      </c>
      <c r="C4686" t="s">
        <v>629</v>
      </c>
    </row>
    <row r="4687" spans="1:3" x14ac:dyDescent="0.4">
      <c r="A4687">
        <v>20149</v>
      </c>
      <c r="B4687" t="s">
        <v>9563</v>
      </c>
      <c r="C4687" t="s">
        <v>199</v>
      </c>
    </row>
    <row r="4688" spans="1:3" x14ac:dyDescent="0.4">
      <c r="A4688">
        <v>20151</v>
      </c>
      <c r="B4688" t="s">
        <v>9564</v>
      </c>
      <c r="C4688" t="s">
        <v>243</v>
      </c>
    </row>
    <row r="4689" spans="1:3" x14ac:dyDescent="0.4">
      <c r="A4689">
        <v>20150</v>
      </c>
      <c r="B4689" t="s">
        <v>9565</v>
      </c>
      <c r="C4689" t="s">
        <v>199</v>
      </c>
    </row>
    <row r="4690" spans="1:3" x14ac:dyDescent="0.4">
      <c r="A4690">
        <v>20152</v>
      </c>
      <c r="B4690" t="s">
        <v>9566</v>
      </c>
      <c r="C4690" t="s">
        <v>165</v>
      </c>
    </row>
    <row r="4691" spans="1:3" x14ac:dyDescent="0.4">
      <c r="A4691">
        <v>20153</v>
      </c>
      <c r="B4691" t="s">
        <v>9567</v>
      </c>
      <c r="C4691" t="s">
        <v>1488</v>
      </c>
    </row>
    <row r="4692" spans="1:3" x14ac:dyDescent="0.4">
      <c r="A4692">
        <v>20154</v>
      </c>
      <c r="B4692" t="s">
        <v>9568</v>
      </c>
      <c r="C4692" t="s">
        <v>240</v>
      </c>
    </row>
    <row r="4693" spans="1:3" x14ac:dyDescent="0.4">
      <c r="A4693">
        <v>20155</v>
      </c>
      <c r="B4693" t="s">
        <v>9569</v>
      </c>
      <c r="C4693" t="s">
        <v>240</v>
      </c>
    </row>
    <row r="4694" spans="1:3" x14ac:dyDescent="0.4">
      <c r="A4694">
        <v>20156</v>
      </c>
      <c r="B4694" t="s">
        <v>9570</v>
      </c>
      <c r="C4694" t="s">
        <v>512</v>
      </c>
    </row>
    <row r="4695" spans="1:3" x14ac:dyDescent="0.4">
      <c r="A4695">
        <v>20157</v>
      </c>
      <c r="B4695" t="s">
        <v>9571</v>
      </c>
      <c r="C4695" t="s">
        <v>513</v>
      </c>
    </row>
    <row r="4696" spans="1:3" x14ac:dyDescent="0.4">
      <c r="A4696">
        <v>20158</v>
      </c>
      <c r="B4696" t="s">
        <v>9572</v>
      </c>
      <c r="C4696" t="s">
        <v>199</v>
      </c>
    </row>
    <row r="4697" spans="1:3" x14ac:dyDescent="0.4">
      <c r="A4697">
        <v>20160</v>
      </c>
      <c r="B4697" t="s">
        <v>9573</v>
      </c>
      <c r="C4697" t="s">
        <v>952</v>
      </c>
    </row>
    <row r="4698" spans="1:3" x14ac:dyDescent="0.4">
      <c r="A4698">
        <v>20159</v>
      </c>
      <c r="B4698" t="s">
        <v>9574</v>
      </c>
      <c r="C4698" t="s">
        <v>1323</v>
      </c>
    </row>
    <row r="4699" spans="1:3" x14ac:dyDescent="0.4">
      <c r="A4699">
        <v>20161</v>
      </c>
      <c r="B4699" t="s">
        <v>9575</v>
      </c>
      <c r="C4699" t="s">
        <v>199</v>
      </c>
    </row>
    <row r="4700" spans="1:3" x14ac:dyDescent="0.4">
      <c r="A4700">
        <v>20163</v>
      </c>
      <c r="B4700" t="s">
        <v>9576</v>
      </c>
      <c r="C4700" t="s">
        <v>1465</v>
      </c>
    </row>
    <row r="4701" spans="1:3" x14ac:dyDescent="0.4">
      <c r="A4701">
        <v>20162</v>
      </c>
      <c r="B4701" t="s">
        <v>9577</v>
      </c>
      <c r="C4701" t="s">
        <v>728</v>
      </c>
    </row>
    <row r="4702" spans="1:3" x14ac:dyDescent="0.4">
      <c r="A4702">
        <v>20164</v>
      </c>
      <c r="B4702" t="s">
        <v>9578</v>
      </c>
      <c r="C4702" t="s">
        <v>1826</v>
      </c>
    </row>
    <row r="4703" spans="1:3" x14ac:dyDescent="0.4">
      <c r="A4703">
        <v>20166</v>
      </c>
      <c r="B4703" t="s">
        <v>9579</v>
      </c>
      <c r="C4703" t="s">
        <v>975</v>
      </c>
    </row>
    <row r="4704" spans="1:3" x14ac:dyDescent="0.4">
      <c r="A4704">
        <v>20165</v>
      </c>
      <c r="B4704" t="s">
        <v>9580</v>
      </c>
      <c r="C4704" t="s">
        <v>367</v>
      </c>
    </row>
    <row r="4705" spans="1:3" x14ac:dyDescent="0.4">
      <c r="A4705">
        <v>20167</v>
      </c>
      <c r="B4705" t="s">
        <v>9581</v>
      </c>
      <c r="C4705" t="s">
        <v>441</v>
      </c>
    </row>
    <row r="4706" spans="1:3" x14ac:dyDescent="0.4">
      <c r="A4706">
        <v>20168</v>
      </c>
      <c r="B4706" t="s">
        <v>9582</v>
      </c>
      <c r="C4706" t="s">
        <v>441</v>
      </c>
    </row>
    <row r="4707" spans="1:3" x14ac:dyDescent="0.4">
      <c r="A4707">
        <v>20169</v>
      </c>
      <c r="B4707" t="s">
        <v>9583</v>
      </c>
      <c r="C4707" t="s">
        <v>540</v>
      </c>
    </row>
    <row r="4708" spans="1:3" x14ac:dyDescent="0.4">
      <c r="A4708">
        <v>20170</v>
      </c>
      <c r="B4708" t="s">
        <v>9584</v>
      </c>
      <c r="C4708" t="s">
        <v>96</v>
      </c>
    </row>
    <row r="4709" spans="1:3" x14ac:dyDescent="0.4">
      <c r="A4709">
        <v>20171</v>
      </c>
      <c r="B4709" t="s">
        <v>9585</v>
      </c>
      <c r="C4709" t="s">
        <v>1477</v>
      </c>
    </row>
    <row r="4710" spans="1:3" x14ac:dyDescent="0.4">
      <c r="A4710">
        <v>20172</v>
      </c>
      <c r="B4710" t="s">
        <v>9586</v>
      </c>
      <c r="C4710" t="s">
        <v>946</v>
      </c>
    </row>
    <row r="4711" spans="1:3" x14ac:dyDescent="0.4">
      <c r="A4711">
        <v>20174</v>
      </c>
      <c r="B4711" t="s">
        <v>526</v>
      </c>
      <c r="C4711" t="s">
        <v>526</v>
      </c>
    </row>
    <row r="4712" spans="1:3" x14ac:dyDescent="0.4">
      <c r="A4712">
        <v>20173</v>
      </c>
      <c r="B4712" t="s">
        <v>9587</v>
      </c>
      <c r="C4712" t="s">
        <v>745</v>
      </c>
    </row>
    <row r="4713" spans="1:3" x14ac:dyDescent="0.4">
      <c r="A4713">
        <v>20176</v>
      </c>
      <c r="B4713" t="s">
        <v>9588</v>
      </c>
      <c r="C4713" t="s">
        <v>1206</v>
      </c>
    </row>
    <row r="4714" spans="1:3" x14ac:dyDescent="0.4">
      <c r="A4714">
        <v>20175</v>
      </c>
      <c r="B4714" t="s">
        <v>9589</v>
      </c>
      <c r="C4714" t="s">
        <v>2165</v>
      </c>
    </row>
    <row r="4715" spans="1:3" x14ac:dyDescent="0.4">
      <c r="A4715">
        <v>20177</v>
      </c>
      <c r="B4715" t="s">
        <v>9590</v>
      </c>
      <c r="C4715" t="s">
        <v>1186</v>
      </c>
    </row>
    <row r="4716" spans="1:3" x14ac:dyDescent="0.4">
      <c r="A4716">
        <v>20178</v>
      </c>
      <c r="B4716" t="s">
        <v>9591</v>
      </c>
      <c r="C4716" t="s">
        <v>974</v>
      </c>
    </row>
    <row r="4717" spans="1:3" x14ac:dyDescent="0.4">
      <c r="A4717">
        <v>20179</v>
      </c>
      <c r="B4717" t="s">
        <v>9592</v>
      </c>
      <c r="C4717" t="s">
        <v>240</v>
      </c>
    </row>
    <row r="4718" spans="1:3" x14ac:dyDescent="0.4">
      <c r="A4718">
        <v>20181</v>
      </c>
      <c r="B4718" t="s">
        <v>9593</v>
      </c>
      <c r="C4718" t="s">
        <v>724</v>
      </c>
    </row>
    <row r="4719" spans="1:3" x14ac:dyDescent="0.4">
      <c r="A4719">
        <v>20180</v>
      </c>
      <c r="B4719" t="s">
        <v>9594</v>
      </c>
      <c r="C4719" t="s">
        <v>260</v>
      </c>
    </row>
    <row r="4720" spans="1:3" x14ac:dyDescent="0.4">
      <c r="A4720">
        <v>20183</v>
      </c>
      <c r="B4720" t="s">
        <v>9595</v>
      </c>
      <c r="C4720" t="s">
        <v>654</v>
      </c>
    </row>
    <row r="4721" spans="1:3" x14ac:dyDescent="0.4">
      <c r="A4721">
        <v>20182</v>
      </c>
      <c r="B4721" t="s">
        <v>9596</v>
      </c>
      <c r="C4721" t="s">
        <v>1336</v>
      </c>
    </row>
    <row r="4722" spans="1:3" x14ac:dyDescent="0.4">
      <c r="A4722">
        <v>20184</v>
      </c>
      <c r="B4722" t="s">
        <v>9597</v>
      </c>
      <c r="C4722" t="s">
        <v>199</v>
      </c>
    </row>
    <row r="4723" spans="1:3" x14ac:dyDescent="0.4">
      <c r="A4723">
        <v>20186</v>
      </c>
      <c r="B4723" t="s">
        <v>1322</v>
      </c>
      <c r="C4723" t="s">
        <v>1322</v>
      </c>
    </row>
    <row r="4724" spans="1:3" x14ac:dyDescent="0.4">
      <c r="A4724">
        <v>20185</v>
      </c>
      <c r="B4724" t="s">
        <v>9598</v>
      </c>
      <c r="C4724" t="s">
        <v>1488</v>
      </c>
    </row>
    <row r="4725" spans="1:3" x14ac:dyDescent="0.4">
      <c r="A4725">
        <v>20187</v>
      </c>
      <c r="B4725" t="s">
        <v>9599</v>
      </c>
      <c r="C4725" t="s">
        <v>527</v>
      </c>
    </row>
    <row r="4726" spans="1:3" x14ac:dyDescent="0.4">
      <c r="A4726">
        <v>20189</v>
      </c>
      <c r="B4726" t="s">
        <v>9600</v>
      </c>
      <c r="C4726" t="s">
        <v>89</v>
      </c>
    </row>
    <row r="4727" spans="1:3" x14ac:dyDescent="0.4">
      <c r="A4727">
        <v>20190</v>
      </c>
      <c r="B4727" t="s">
        <v>9601</v>
      </c>
      <c r="C4727" t="s">
        <v>89</v>
      </c>
    </row>
    <row r="4728" spans="1:3" x14ac:dyDescent="0.4">
      <c r="A4728">
        <v>20188</v>
      </c>
      <c r="B4728" t="s">
        <v>9602</v>
      </c>
      <c r="C4728" t="s">
        <v>89</v>
      </c>
    </row>
    <row r="4729" spans="1:3" x14ac:dyDescent="0.4">
      <c r="A4729">
        <v>20191</v>
      </c>
      <c r="B4729" t="s">
        <v>9603</v>
      </c>
      <c r="C4729" t="s">
        <v>846</v>
      </c>
    </row>
    <row r="4730" spans="1:3" x14ac:dyDescent="0.4">
      <c r="A4730">
        <v>20192</v>
      </c>
      <c r="B4730" t="s">
        <v>9604</v>
      </c>
      <c r="C4730" t="s">
        <v>846</v>
      </c>
    </row>
    <row r="4731" spans="1:3" x14ac:dyDescent="0.4">
      <c r="A4731">
        <v>20193</v>
      </c>
      <c r="B4731" t="s">
        <v>9605</v>
      </c>
      <c r="C4731" t="s">
        <v>1825</v>
      </c>
    </row>
    <row r="4732" spans="1:3" x14ac:dyDescent="0.4">
      <c r="A4732">
        <v>20194</v>
      </c>
      <c r="B4732" t="s">
        <v>9606</v>
      </c>
      <c r="C4732" t="s">
        <v>1947</v>
      </c>
    </row>
    <row r="4733" spans="1:3" x14ac:dyDescent="0.4">
      <c r="A4733">
        <v>20195</v>
      </c>
      <c r="B4733" t="s">
        <v>9607</v>
      </c>
      <c r="C4733" t="s">
        <v>949</v>
      </c>
    </row>
    <row r="4734" spans="1:3" x14ac:dyDescent="0.4">
      <c r="A4734">
        <v>20197</v>
      </c>
      <c r="B4734" t="s">
        <v>9608</v>
      </c>
      <c r="C4734" t="s">
        <v>759</v>
      </c>
    </row>
    <row r="4735" spans="1:3" x14ac:dyDescent="0.4">
      <c r="A4735">
        <v>20196</v>
      </c>
      <c r="B4735" t="s">
        <v>9609</v>
      </c>
      <c r="C4735" t="s">
        <v>370</v>
      </c>
    </row>
    <row r="4736" spans="1:3" x14ac:dyDescent="0.4">
      <c r="A4736">
        <v>20198</v>
      </c>
      <c r="B4736" t="s">
        <v>9610</v>
      </c>
      <c r="C4736" t="s">
        <v>854</v>
      </c>
    </row>
    <row r="4737" spans="1:3" x14ac:dyDescent="0.4">
      <c r="A4737">
        <v>20199</v>
      </c>
      <c r="B4737" t="s">
        <v>9611</v>
      </c>
      <c r="C4737" t="s">
        <v>759</v>
      </c>
    </row>
    <row r="4738" spans="1:3" x14ac:dyDescent="0.4">
      <c r="A4738">
        <v>20200</v>
      </c>
      <c r="B4738" t="s">
        <v>9612</v>
      </c>
      <c r="C4738" t="s">
        <v>949</v>
      </c>
    </row>
    <row r="4739" spans="1:3" x14ac:dyDescent="0.4">
      <c r="A4739">
        <v>20201</v>
      </c>
      <c r="B4739" t="s">
        <v>9613</v>
      </c>
      <c r="C4739" t="s">
        <v>1466</v>
      </c>
    </row>
    <row r="4740" spans="1:3" x14ac:dyDescent="0.4">
      <c r="A4740">
        <v>20202</v>
      </c>
      <c r="B4740" t="s">
        <v>9614</v>
      </c>
      <c r="C4740" t="s">
        <v>1947</v>
      </c>
    </row>
    <row r="4741" spans="1:3" x14ac:dyDescent="0.4">
      <c r="A4741">
        <v>20203</v>
      </c>
      <c r="B4741" t="s">
        <v>9615</v>
      </c>
      <c r="C4741" t="s">
        <v>514</v>
      </c>
    </row>
    <row r="4742" spans="1:3" x14ac:dyDescent="0.4">
      <c r="A4742">
        <v>20204</v>
      </c>
      <c r="B4742" t="s">
        <v>1321</v>
      </c>
      <c r="C4742" t="s">
        <v>1321</v>
      </c>
    </row>
    <row r="4743" spans="1:3" x14ac:dyDescent="0.4">
      <c r="A4743">
        <v>20205</v>
      </c>
      <c r="B4743" t="s">
        <v>9616</v>
      </c>
      <c r="C4743" t="s">
        <v>1325</v>
      </c>
    </row>
    <row r="4744" spans="1:3" x14ac:dyDescent="0.4">
      <c r="A4744">
        <v>20206</v>
      </c>
      <c r="B4744" t="s">
        <v>9617</v>
      </c>
      <c r="C4744" t="s">
        <v>259</v>
      </c>
    </row>
    <row r="4745" spans="1:3" x14ac:dyDescent="0.4">
      <c r="A4745">
        <v>20207</v>
      </c>
      <c r="B4745" t="s">
        <v>9618</v>
      </c>
      <c r="C4745" t="s">
        <v>307</v>
      </c>
    </row>
    <row r="4746" spans="1:3" x14ac:dyDescent="0.4">
      <c r="A4746">
        <v>20208</v>
      </c>
      <c r="B4746" t="s">
        <v>242</v>
      </c>
      <c r="C4746" t="s">
        <v>242</v>
      </c>
    </row>
    <row r="4747" spans="1:3" x14ac:dyDescent="0.4">
      <c r="A4747">
        <v>20209</v>
      </c>
      <c r="B4747" t="s">
        <v>9619</v>
      </c>
      <c r="C4747" t="s">
        <v>1947</v>
      </c>
    </row>
    <row r="4748" spans="1:3" x14ac:dyDescent="0.4">
      <c r="A4748">
        <v>20211</v>
      </c>
      <c r="B4748" t="s">
        <v>9620</v>
      </c>
      <c r="C4748" t="s">
        <v>260</v>
      </c>
    </row>
    <row r="4749" spans="1:3" x14ac:dyDescent="0.4">
      <c r="A4749">
        <v>20210</v>
      </c>
      <c r="B4749" t="s">
        <v>9621</v>
      </c>
      <c r="C4749" t="s">
        <v>2040</v>
      </c>
    </row>
    <row r="4750" spans="1:3" x14ac:dyDescent="0.4">
      <c r="A4750">
        <v>20213</v>
      </c>
      <c r="B4750" t="s">
        <v>9622</v>
      </c>
      <c r="C4750" t="s">
        <v>1191</v>
      </c>
    </row>
    <row r="4751" spans="1:3" x14ac:dyDescent="0.4">
      <c r="A4751">
        <v>20212</v>
      </c>
      <c r="B4751" t="s">
        <v>9623</v>
      </c>
      <c r="C4751" t="s">
        <v>310</v>
      </c>
    </row>
    <row r="4752" spans="1:3" x14ac:dyDescent="0.4">
      <c r="A4752">
        <v>20214</v>
      </c>
      <c r="B4752" t="s">
        <v>9624</v>
      </c>
      <c r="C4752" t="s">
        <v>1337</v>
      </c>
    </row>
    <row r="4753" spans="1:3" x14ac:dyDescent="0.4">
      <c r="A4753">
        <v>20215</v>
      </c>
      <c r="B4753" t="s">
        <v>9625</v>
      </c>
      <c r="C4753" t="s">
        <v>850</v>
      </c>
    </row>
    <row r="4754" spans="1:3" x14ac:dyDescent="0.4">
      <c r="A4754">
        <v>20216</v>
      </c>
      <c r="B4754" t="s">
        <v>9626</v>
      </c>
      <c r="C4754" t="s">
        <v>1187</v>
      </c>
    </row>
    <row r="4755" spans="1:3" x14ac:dyDescent="0.4">
      <c r="A4755">
        <v>20217</v>
      </c>
      <c r="B4755" t="s">
        <v>9627</v>
      </c>
      <c r="C4755" t="s">
        <v>512</v>
      </c>
    </row>
    <row r="4756" spans="1:3" x14ac:dyDescent="0.4">
      <c r="A4756">
        <v>20218</v>
      </c>
      <c r="B4756" t="s">
        <v>9628</v>
      </c>
      <c r="C4756" t="s">
        <v>240</v>
      </c>
    </row>
    <row r="4757" spans="1:3" x14ac:dyDescent="0.4">
      <c r="A4757">
        <v>20219</v>
      </c>
      <c r="B4757" t="s">
        <v>9629</v>
      </c>
      <c r="C4757" t="s">
        <v>843</v>
      </c>
    </row>
    <row r="4758" spans="1:3" x14ac:dyDescent="0.4">
      <c r="A4758">
        <v>20220</v>
      </c>
      <c r="B4758" t="s">
        <v>9630</v>
      </c>
      <c r="C4758" t="s">
        <v>370</v>
      </c>
    </row>
    <row r="4759" spans="1:3" x14ac:dyDescent="0.4">
      <c r="A4759">
        <v>20221</v>
      </c>
      <c r="B4759" t="s">
        <v>9631</v>
      </c>
      <c r="C4759" t="s">
        <v>165</v>
      </c>
    </row>
    <row r="4760" spans="1:3" x14ac:dyDescent="0.4">
      <c r="A4760">
        <v>20222</v>
      </c>
      <c r="B4760" t="s">
        <v>9632</v>
      </c>
      <c r="C4760" t="s">
        <v>202</v>
      </c>
    </row>
    <row r="4761" spans="1:3" x14ac:dyDescent="0.4">
      <c r="A4761">
        <v>20223</v>
      </c>
      <c r="B4761" t="s">
        <v>9633</v>
      </c>
      <c r="C4761" t="s">
        <v>629</v>
      </c>
    </row>
    <row r="4762" spans="1:3" x14ac:dyDescent="0.4">
      <c r="A4762">
        <v>20224</v>
      </c>
      <c r="B4762" t="s">
        <v>9634</v>
      </c>
      <c r="C4762" t="s">
        <v>457</v>
      </c>
    </row>
    <row r="4763" spans="1:3" x14ac:dyDescent="0.4">
      <c r="A4763">
        <v>20225</v>
      </c>
      <c r="B4763" t="s">
        <v>9635</v>
      </c>
      <c r="C4763" t="s">
        <v>980</v>
      </c>
    </row>
    <row r="4764" spans="1:3" x14ac:dyDescent="0.4">
      <c r="A4764">
        <v>20226</v>
      </c>
      <c r="B4764" t="s">
        <v>9636</v>
      </c>
      <c r="C4764" t="s">
        <v>1186</v>
      </c>
    </row>
    <row r="4765" spans="1:3" x14ac:dyDescent="0.4">
      <c r="A4765">
        <v>20227</v>
      </c>
      <c r="B4765" t="s">
        <v>9637</v>
      </c>
      <c r="C4765" t="s">
        <v>1947</v>
      </c>
    </row>
    <row r="4766" spans="1:3" x14ac:dyDescent="0.4">
      <c r="A4766">
        <v>20228</v>
      </c>
      <c r="B4766" t="s">
        <v>9638</v>
      </c>
      <c r="C4766" t="s">
        <v>1947</v>
      </c>
    </row>
    <row r="4767" spans="1:3" x14ac:dyDescent="0.4">
      <c r="A4767">
        <v>20230</v>
      </c>
      <c r="B4767" t="s">
        <v>9639</v>
      </c>
      <c r="C4767" t="s">
        <v>1186</v>
      </c>
    </row>
    <row r="4768" spans="1:3" x14ac:dyDescent="0.4">
      <c r="A4768">
        <v>20229</v>
      </c>
      <c r="B4768" t="s">
        <v>9640</v>
      </c>
      <c r="C4768" t="s">
        <v>370</v>
      </c>
    </row>
    <row r="4769" spans="1:3" x14ac:dyDescent="0.4">
      <c r="A4769">
        <v>20231</v>
      </c>
      <c r="B4769" t="s">
        <v>9641</v>
      </c>
      <c r="C4769" t="s">
        <v>463</v>
      </c>
    </row>
    <row r="4770" spans="1:3" x14ac:dyDescent="0.4">
      <c r="A4770">
        <v>20232</v>
      </c>
      <c r="B4770" t="s">
        <v>9642</v>
      </c>
      <c r="C4770" t="s">
        <v>321</v>
      </c>
    </row>
    <row r="4771" spans="1:3" x14ac:dyDescent="0.4">
      <c r="A4771">
        <v>20233</v>
      </c>
      <c r="B4771" t="s">
        <v>9643</v>
      </c>
      <c r="C4771" t="s">
        <v>1339</v>
      </c>
    </row>
    <row r="4772" spans="1:3" x14ac:dyDescent="0.4">
      <c r="A4772">
        <v>20234</v>
      </c>
      <c r="B4772" t="s">
        <v>9644</v>
      </c>
      <c r="C4772" t="s">
        <v>197</v>
      </c>
    </row>
    <row r="4773" spans="1:3" x14ac:dyDescent="0.4">
      <c r="A4773">
        <v>20236</v>
      </c>
      <c r="B4773" t="s">
        <v>9645</v>
      </c>
      <c r="C4773" t="s">
        <v>1187</v>
      </c>
    </row>
    <row r="4774" spans="1:3" x14ac:dyDescent="0.4">
      <c r="A4774">
        <v>20235</v>
      </c>
      <c r="B4774" t="s">
        <v>9646</v>
      </c>
      <c r="C4774" t="s">
        <v>2039</v>
      </c>
    </row>
    <row r="4775" spans="1:3" x14ac:dyDescent="0.4">
      <c r="A4775">
        <v>20238</v>
      </c>
      <c r="B4775" t="s">
        <v>9647</v>
      </c>
      <c r="C4775" t="s">
        <v>370</v>
      </c>
    </row>
    <row r="4776" spans="1:3" x14ac:dyDescent="0.4">
      <c r="A4776">
        <v>20237</v>
      </c>
      <c r="B4776" t="s">
        <v>9648</v>
      </c>
      <c r="C4776" t="s">
        <v>527</v>
      </c>
    </row>
    <row r="4777" spans="1:3" x14ac:dyDescent="0.4">
      <c r="A4777">
        <v>20239</v>
      </c>
      <c r="B4777" t="s">
        <v>9649</v>
      </c>
      <c r="C4777" t="s">
        <v>9476</v>
      </c>
    </row>
    <row r="4778" spans="1:3" x14ac:dyDescent="0.4">
      <c r="A4778">
        <v>20240</v>
      </c>
      <c r="B4778" t="s">
        <v>9650</v>
      </c>
      <c r="C4778" t="s">
        <v>165</v>
      </c>
    </row>
    <row r="4779" spans="1:3" x14ac:dyDescent="0.4">
      <c r="A4779">
        <v>20241</v>
      </c>
      <c r="B4779" t="s">
        <v>9651</v>
      </c>
      <c r="C4779" t="s">
        <v>1325</v>
      </c>
    </row>
    <row r="4780" spans="1:3" x14ac:dyDescent="0.4">
      <c r="A4780">
        <v>20242</v>
      </c>
      <c r="B4780" t="s">
        <v>9652</v>
      </c>
      <c r="C4780" t="s">
        <v>1069</v>
      </c>
    </row>
    <row r="4781" spans="1:3" x14ac:dyDescent="0.4">
      <c r="A4781">
        <v>20243</v>
      </c>
      <c r="B4781" t="s">
        <v>9653</v>
      </c>
      <c r="C4781" t="s">
        <v>1325</v>
      </c>
    </row>
    <row r="4782" spans="1:3" x14ac:dyDescent="0.4">
      <c r="A4782">
        <v>20244</v>
      </c>
      <c r="B4782" t="s">
        <v>9654</v>
      </c>
      <c r="C4782" t="s">
        <v>165</v>
      </c>
    </row>
    <row r="4783" spans="1:3" x14ac:dyDescent="0.4">
      <c r="A4783">
        <v>20245</v>
      </c>
      <c r="B4783" t="s">
        <v>9655</v>
      </c>
      <c r="C4783" t="s">
        <v>165</v>
      </c>
    </row>
    <row r="4784" spans="1:3" x14ac:dyDescent="0.4">
      <c r="A4784">
        <v>20246</v>
      </c>
      <c r="B4784" t="s">
        <v>9656</v>
      </c>
      <c r="C4784" t="s">
        <v>655</v>
      </c>
    </row>
    <row r="4785" spans="1:3" x14ac:dyDescent="0.4">
      <c r="A4785">
        <v>20247</v>
      </c>
      <c r="B4785" t="s">
        <v>9657</v>
      </c>
      <c r="C4785" t="s">
        <v>199</v>
      </c>
    </row>
    <row r="4786" spans="1:3" x14ac:dyDescent="0.4">
      <c r="A4786">
        <v>20248</v>
      </c>
      <c r="B4786" t="s">
        <v>9658</v>
      </c>
      <c r="C4786" t="s">
        <v>1097</v>
      </c>
    </row>
    <row r="4787" spans="1:3" x14ac:dyDescent="0.4">
      <c r="A4787">
        <v>20249</v>
      </c>
      <c r="B4787" t="s">
        <v>9659</v>
      </c>
      <c r="C4787" t="s">
        <v>1063</v>
      </c>
    </row>
    <row r="4788" spans="1:3" x14ac:dyDescent="0.4">
      <c r="A4788">
        <v>20250</v>
      </c>
      <c r="B4788" t="s">
        <v>9660</v>
      </c>
      <c r="C4788" t="s">
        <v>759</v>
      </c>
    </row>
    <row r="4789" spans="1:3" x14ac:dyDescent="0.4">
      <c r="A4789">
        <v>20251</v>
      </c>
      <c r="B4789" t="s">
        <v>9661</v>
      </c>
      <c r="C4789" t="s">
        <v>1709</v>
      </c>
    </row>
    <row r="4790" spans="1:3" x14ac:dyDescent="0.4">
      <c r="A4790">
        <v>20252</v>
      </c>
      <c r="B4790" t="s">
        <v>734</v>
      </c>
      <c r="C4790" t="s">
        <v>734</v>
      </c>
    </row>
    <row r="4791" spans="1:3" x14ac:dyDescent="0.4">
      <c r="A4791">
        <v>20253</v>
      </c>
      <c r="B4791" t="s">
        <v>9662</v>
      </c>
      <c r="C4791" t="s">
        <v>734</v>
      </c>
    </row>
    <row r="4792" spans="1:3" x14ac:dyDescent="0.4">
      <c r="A4792">
        <v>20254</v>
      </c>
      <c r="B4792" t="s">
        <v>1197</v>
      </c>
      <c r="C4792" t="s">
        <v>1197</v>
      </c>
    </row>
    <row r="4793" spans="1:3" x14ac:dyDescent="0.4">
      <c r="A4793">
        <v>20255</v>
      </c>
      <c r="B4793" t="s">
        <v>9663</v>
      </c>
      <c r="C4793" t="s">
        <v>1069</v>
      </c>
    </row>
    <row r="4794" spans="1:3" x14ac:dyDescent="0.4">
      <c r="A4794">
        <v>20256</v>
      </c>
      <c r="B4794" t="s">
        <v>9664</v>
      </c>
      <c r="C4794" t="s">
        <v>512</v>
      </c>
    </row>
    <row r="4795" spans="1:3" x14ac:dyDescent="0.4">
      <c r="A4795">
        <v>20258</v>
      </c>
      <c r="B4795" t="s">
        <v>9665</v>
      </c>
      <c r="C4795" t="s">
        <v>512</v>
      </c>
    </row>
    <row r="4796" spans="1:3" x14ac:dyDescent="0.4">
      <c r="A4796">
        <v>20259</v>
      </c>
      <c r="B4796" t="s">
        <v>9666</v>
      </c>
      <c r="C4796" t="s">
        <v>1465</v>
      </c>
    </row>
    <row r="4797" spans="1:3" x14ac:dyDescent="0.4">
      <c r="A4797">
        <v>20257</v>
      </c>
      <c r="B4797" t="s">
        <v>9667</v>
      </c>
      <c r="C4797" t="s">
        <v>1837</v>
      </c>
    </row>
    <row r="4798" spans="1:3" x14ac:dyDescent="0.4">
      <c r="A4798">
        <v>20260</v>
      </c>
      <c r="B4798" t="s">
        <v>9668</v>
      </c>
      <c r="C4798" t="s">
        <v>746</v>
      </c>
    </row>
    <row r="4799" spans="1:3" x14ac:dyDescent="0.4">
      <c r="A4799">
        <v>20261</v>
      </c>
      <c r="B4799" t="s">
        <v>9669</v>
      </c>
      <c r="C4799" t="s">
        <v>723</v>
      </c>
    </row>
    <row r="4800" spans="1:3" x14ac:dyDescent="0.4">
      <c r="A4800">
        <v>20262</v>
      </c>
      <c r="B4800" t="s">
        <v>9670</v>
      </c>
      <c r="C4800" t="s">
        <v>724</v>
      </c>
    </row>
    <row r="4801" spans="1:3" x14ac:dyDescent="0.4">
      <c r="A4801">
        <v>20263</v>
      </c>
      <c r="B4801" t="s">
        <v>9671</v>
      </c>
      <c r="C4801" t="s">
        <v>369</v>
      </c>
    </row>
    <row r="4802" spans="1:3" x14ac:dyDescent="0.4">
      <c r="A4802">
        <v>20264</v>
      </c>
      <c r="B4802" t="s">
        <v>9672</v>
      </c>
      <c r="C4802" t="s">
        <v>322</v>
      </c>
    </row>
    <row r="4803" spans="1:3" x14ac:dyDescent="0.4">
      <c r="A4803">
        <v>20265</v>
      </c>
      <c r="B4803" t="s">
        <v>9673</v>
      </c>
      <c r="C4803" t="s">
        <v>1468</v>
      </c>
    </row>
    <row r="4804" spans="1:3" x14ac:dyDescent="0.4">
      <c r="A4804">
        <v>20266</v>
      </c>
      <c r="B4804" t="s">
        <v>9674</v>
      </c>
      <c r="C4804" t="s">
        <v>951</v>
      </c>
    </row>
    <row r="4805" spans="1:3" x14ac:dyDescent="0.4">
      <c r="A4805">
        <v>20267</v>
      </c>
      <c r="B4805" t="s">
        <v>9675</v>
      </c>
      <c r="C4805" t="s">
        <v>186</v>
      </c>
    </row>
    <row r="4806" spans="1:3" x14ac:dyDescent="0.4">
      <c r="A4806">
        <v>20268</v>
      </c>
      <c r="B4806" t="s">
        <v>9676</v>
      </c>
      <c r="C4806" t="s">
        <v>165</v>
      </c>
    </row>
    <row r="4807" spans="1:3" x14ac:dyDescent="0.4">
      <c r="A4807">
        <v>20269</v>
      </c>
      <c r="B4807" t="s">
        <v>9677</v>
      </c>
      <c r="C4807" t="s">
        <v>197</v>
      </c>
    </row>
    <row r="4808" spans="1:3" x14ac:dyDescent="0.4">
      <c r="A4808">
        <v>20270</v>
      </c>
      <c r="B4808" t="s">
        <v>9678</v>
      </c>
      <c r="C4808" t="s">
        <v>848</v>
      </c>
    </row>
    <row r="4809" spans="1:3" x14ac:dyDescent="0.4">
      <c r="A4809">
        <v>20271</v>
      </c>
      <c r="B4809" t="s">
        <v>9679</v>
      </c>
      <c r="C4809" t="s">
        <v>654</v>
      </c>
    </row>
    <row r="4810" spans="1:3" x14ac:dyDescent="0.4">
      <c r="A4810">
        <v>20272</v>
      </c>
      <c r="B4810" t="s">
        <v>9680</v>
      </c>
      <c r="C4810" t="s">
        <v>310</v>
      </c>
    </row>
    <row r="4811" spans="1:3" x14ac:dyDescent="0.4">
      <c r="A4811">
        <v>20273</v>
      </c>
      <c r="B4811" t="s">
        <v>9681</v>
      </c>
      <c r="C4811" t="s">
        <v>321</v>
      </c>
    </row>
    <row r="4812" spans="1:3" x14ac:dyDescent="0.4">
      <c r="A4812">
        <v>20274</v>
      </c>
      <c r="B4812" t="s">
        <v>9682</v>
      </c>
      <c r="C4812" t="s">
        <v>761</v>
      </c>
    </row>
    <row r="4813" spans="1:3" x14ac:dyDescent="0.4">
      <c r="A4813">
        <v>20275</v>
      </c>
      <c r="B4813" t="s">
        <v>9683</v>
      </c>
      <c r="C4813" t="s">
        <v>436</v>
      </c>
    </row>
    <row r="4814" spans="1:3" x14ac:dyDescent="0.4">
      <c r="A4814">
        <v>20276</v>
      </c>
      <c r="B4814" t="s">
        <v>9684</v>
      </c>
      <c r="C4814" t="s">
        <v>1190</v>
      </c>
    </row>
    <row r="4815" spans="1:3" x14ac:dyDescent="0.4">
      <c r="A4815">
        <v>20277</v>
      </c>
      <c r="B4815" t="s">
        <v>9685</v>
      </c>
      <c r="C4815" t="s">
        <v>1947</v>
      </c>
    </row>
    <row r="4816" spans="1:3" x14ac:dyDescent="0.4">
      <c r="A4816">
        <v>20278</v>
      </c>
      <c r="B4816" t="s">
        <v>9686</v>
      </c>
      <c r="C4816" t="s">
        <v>632</v>
      </c>
    </row>
    <row r="4817" spans="1:3" x14ac:dyDescent="0.4">
      <c r="A4817">
        <v>20279</v>
      </c>
      <c r="B4817" t="s">
        <v>9687</v>
      </c>
      <c r="C4817" t="s">
        <v>1574</v>
      </c>
    </row>
    <row r="4818" spans="1:3" x14ac:dyDescent="0.4">
      <c r="A4818">
        <v>20280</v>
      </c>
      <c r="B4818" t="s">
        <v>9688</v>
      </c>
      <c r="C4818" t="s">
        <v>1355</v>
      </c>
    </row>
    <row r="4819" spans="1:3" x14ac:dyDescent="0.4">
      <c r="A4819">
        <v>20281</v>
      </c>
      <c r="B4819" t="s">
        <v>9689</v>
      </c>
      <c r="C4819" t="s">
        <v>1357</v>
      </c>
    </row>
    <row r="4820" spans="1:3" x14ac:dyDescent="0.4">
      <c r="A4820">
        <v>20282</v>
      </c>
      <c r="B4820" t="s">
        <v>9690</v>
      </c>
      <c r="C4820" t="s">
        <v>755</v>
      </c>
    </row>
    <row r="4821" spans="1:3" x14ac:dyDescent="0.4">
      <c r="A4821">
        <v>20283</v>
      </c>
      <c r="B4821" t="s">
        <v>9691</v>
      </c>
      <c r="C4821" t="s">
        <v>952</v>
      </c>
    </row>
    <row r="4822" spans="1:3" x14ac:dyDescent="0.4">
      <c r="A4822">
        <v>20285</v>
      </c>
      <c r="B4822" t="s">
        <v>9692</v>
      </c>
      <c r="C4822" t="s">
        <v>202</v>
      </c>
    </row>
    <row r="4823" spans="1:3" x14ac:dyDescent="0.4">
      <c r="A4823">
        <v>20284</v>
      </c>
      <c r="B4823" t="s">
        <v>9693</v>
      </c>
      <c r="C4823" t="s">
        <v>1185</v>
      </c>
    </row>
    <row r="4824" spans="1:3" x14ac:dyDescent="0.4">
      <c r="A4824">
        <v>20286</v>
      </c>
      <c r="B4824" t="s">
        <v>9694</v>
      </c>
      <c r="C4824" t="s">
        <v>441</v>
      </c>
    </row>
    <row r="4825" spans="1:3" x14ac:dyDescent="0.4">
      <c r="A4825">
        <v>20287</v>
      </c>
      <c r="B4825" t="s">
        <v>9695</v>
      </c>
      <c r="C4825" t="s">
        <v>1191</v>
      </c>
    </row>
    <row r="4826" spans="1:3" x14ac:dyDescent="0.4">
      <c r="A4826">
        <v>20288</v>
      </c>
      <c r="B4826" t="s">
        <v>9696</v>
      </c>
      <c r="C4826" t="s">
        <v>1327</v>
      </c>
    </row>
    <row r="4827" spans="1:3" x14ac:dyDescent="0.4">
      <c r="A4827">
        <v>20289</v>
      </c>
      <c r="B4827" t="s">
        <v>9697</v>
      </c>
      <c r="C4827" t="s">
        <v>1327</v>
      </c>
    </row>
    <row r="4828" spans="1:3" x14ac:dyDescent="0.4">
      <c r="A4828">
        <v>20290</v>
      </c>
      <c r="B4828" t="s">
        <v>9698</v>
      </c>
      <c r="C4828" t="s">
        <v>516</v>
      </c>
    </row>
    <row r="4829" spans="1:3" x14ac:dyDescent="0.4">
      <c r="A4829">
        <v>20291</v>
      </c>
      <c r="B4829" t="s">
        <v>9699</v>
      </c>
      <c r="C4829" t="s">
        <v>463</v>
      </c>
    </row>
    <row r="4830" spans="1:3" x14ac:dyDescent="0.4">
      <c r="A4830">
        <v>20292</v>
      </c>
      <c r="B4830" t="s">
        <v>9700</v>
      </c>
      <c r="C4830" t="s">
        <v>975</v>
      </c>
    </row>
    <row r="4831" spans="1:3" x14ac:dyDescent="0.4">
      <c r="A4831">
        <v>20293</v>
      </c>
      <c r="B4831" t="s">
        <v>9701</v>
      </c>
      <c r="C4831" t="s">
        <v>1187</v>
      </c>
    </row>
    <row r="4832" spans="1:3" x14ac:dyDescent="0.4">
      <c r="A4832">
        <v>20294</v>
      </c>
      <c r="B4832" t="s">
        <v>9702</v>
      </c>
      <c r="C4832" t="s">
        <v>202</v>
      </c>
    </row>
    <row r="4833" spans="1:3" x14ac:dyDescent="0.4">
      <c r="A4833">
        <v>20295</v>
      </c>
      <c r="B4833" t="s">
        <v>9703</v>
      </c>
      <c r="C4833" t="s">
        <v>369</v>
      </c>
    </row>
    <row r="4834" spans="1:3" x14ac:dyDescent="0.4">
      <c r="A4834">
        <v>20296</v>
      </c>
      <c r="B4834" t="s">
        <v>9704</v>
      </c>
      <c r="C4834" t="s">
        <v>369</v>
      </c>
    </row>
    <row r="4835" spans="1:3" x14ac:dyDescent="0.4">
      <c r="A4835">
        <v>20297</v>
      </c>
      <c r="B4835" t="s">
        <v>9705</v>
      </c>
      <c r="C4835" t="s">
        <v>369</v>
      </c>
    </row>
    <row r="4836" spans="1:3" x14ac:dyDescent="0.4">
      <c r="A4836">
        <v>20298</v>
      </c>
      <c r="B4836" t="s">
        <v>9706</v>
      </c>
      <c r="C4836" t="s">
        <v>952</v>
      </c>
    </row>
    <row r="4837" spans="1:3" x14ac:dyDescent="0.4">
      <c r="A4837">
        <v>20299</v>
      </c>
      <c r="B4837" t="s">
        <v>9707</v>
      </c>
      <c r="C4837" t="s">
        <v>629</v>
      </c>
    </row>
    <row r="4838" spans="1:3" x14ac:dyDescent="0.4">
      <c r="A4838">
        <v>20300</v>
      </c>
      <c r="B4838" t="s">
        <v>9708</v>
      </c>
      <c r="C4838" t="s">
        <v>240</v>
      </c>
    </row>
    <row r="4839" spans="1:3" x14ac:dyDescent="0.4">
      <c r="A4839">
        <v>20301</v>
      </c>
      <c r="B4839" t="s">
        <v>9709</v>
      </c>
      <c r="C4839" t="s">
        <v>975</v>
      </c>
    </row>
    <row r="4840" spans="1:3" x14ac:dyDescent="0.4">
      <c r="A4840">
        <v>20302</v>
      </c>
      <c r="B4840" t="s">
        <v>9710</v>
      </c>
      <c r="C4840" t="s">
        <v>369</v>
      </c>
    </row>
    <row r="4841" spans="1:3" x14ac:dyDescent="0.4">
      <c r="A4841">
        <v>20303</v>
      </c>
      <c r="B4841" t="s">
        <v>9711</v>
      </c>
      <c r="C4841" t="s">
        <v>96</v>
      </c>
    </row>
    <row r="4842" spans="1:3" x14ac:dyDescent="0.4">
      <c r="A4842">
        <v>20304</v>
      </c>
      <c r="B4842" t="s">
        <v>525</v>
      </c>
      <c r="C4842" t="s">
        <v>525</v>
      </c>
    </row>
    <row r="4843" spans="1:3" x14ac:dyDescent="0.4">
      <c r="A4843">
        <v>20305</v>
      </c>
      <c r="B4843" t="s">
        <v>9712</v>
      </c>
      <c r="C4843" t="s">
        <v>240</v>
      </c>
    </row>
    <row r="4844" spans="1:3" x14ac:dyDescent="0.4">
      <c r="A4844">
        <v>20306</v>
      </c>
      <c r="B4844" t="s">
        <v>9713</v>
      </c>
      <c r="C4844" t="s">
        <v>203</v>
      </c>
    </row>
    <row r="4845" spans="1:3" x14ac:dyDescent="0.4">
      <c r="A4845">
        <v>20307</v>
      </c>
      <c r="B4845" t="s">
        <v>9714</v>
      </c>
      <c r="C4845" t="s">
        <v>1345</v>
      </c>
    </row>
    <row r="4846" spans="1:3" x14ac:dyDescent="0.4">
      <c r="A4846">
        <v>20309</v>
      </c>
      <c r="B4846" t="s">
        <v>9715</v>
      </c>
      <c r="C4846" t="s">
        <v>1186</v>
      </c>
    </row>
    <row r="4847" spans="1:3" x14ac:dyDescent="0.4">
      <c r="A4847">
        <v>20308</v>
      </c>
      <c r="B4847" t="s">
        <v>9716</v>
      </c>
      <c r="C4847" t="s">
        <v>321</v>
      </c>
    </row>
    <row r="4848" spans="1:3" x14ac:dyDescent="0.4">
      <c r="A4848">
        <v>20310</v>
      </c>
      <c r="B4848" t="s">
        <v>9717</v>
      </c>
      <c r="C4848" t="s">
        <v>186</v>
      </c>
    </row>
    <row r="4849" spans="1:3" x14ac:dyDescent="0.4">
      <c r="A4849">
        <v>20311</v>
      </c>
      <c r="B4849" t="s">
        <v>9718</v>
      </c>
      <c r="C4849" t="s">
        <v>975</v>
      </c>
    </row>
    <row r="4850" spans="1:3" x14ac:dyDescent="0.4">
      <c r="A4850">
        <v>20312</v>
      </c>
      <c r="B4850" t="s">
        <v>9719</v>
      </c>
      <c r="C4850" t="s">
        <v>369</v>
      </c>
    </row>
    <row r="4851" spans="1:3" x14ac:dyDescent="0.4">
      <c r="A4851">
        <v>20313</v>
      </c>
      <c r="B4851" t="s">
        <v>9720</v>
      </c>
      <c r="C4851" t="s">
        <v>369</v>
      </c>
    </row>
    <row r="4852" spans="1:3" x14ac:dyDescent="0.4">
      <c r="A4852">
        <v>20314</v>
      </c>
      <c r="B4852" t="s">
        <v>9721</v>
      </c>
      <c r="C4852" t="s">
        <v>2161</v>
      </c>
    </row>
    <row r="4853" spans="1:3" x14ac:dyDescent="0.4">
      <c r="A4853">
        <v>20316</v>
      </c>
      <c r="B4853" t="s">
        <v>9722</v>
      </c>
      <c r="C4853" t="s">
        <v>2161</v>
      </c>
    </row>
    <row r="4854" spans="1:3" x14ac:dyDescent="0.4">
      <c r="A4854">
        <v>20315</v>
      </c>
      <c r="B4854" t="s">
        <v>1586</v>
      </c>
      <c r="C4854" t="s">
        <v>1586</v>
      </c>
    </row>
    <row r="4855" spans="1:3" x14ac:dyDescent="0.4">
      <c r="A4855">
        <v>20317</v>
      </c>
      <c r="B4855" t="s">
        <v>9723</v>
      </c>
      <c r="C4855" t="s">
        <v>186</v>
      </c>
    </row>
    <row r="4856" spans="1:3" x14ac:dyDescent="0.4">
      <c r="A4856">
        <v>20318</v>
      </c>
      <c r="B4856" t="s">
        <v>9724</v>
      </c>
      <c r="C4856" t="s">
        <v>845</v>
      </c>
    </row>
    <row r="4857" spans="1:3" x14ac:dyDescent="0.4">
      <c r="A4857">
        <v>20319</v>
      </c>
      <c r="B4857" t="s">
        <v>9725</v>
      </c>
      <c r="C4857" t="s">
        <v>202</v>
      </c>
    </row>
    <row r="4858" spans="1:3" x14ac:dyDescent="0.4">
      <c r="A4858">
        <v>20320</v>
      </c>
      <c r="B4858" t="s">
        <v>9726</v>
      </c>
      <c r="C4858" t="s">
        <v>9726</v>
      </c>
    </row>
    <row r="4859" spans="1:3" x14ac:dyDescent="0.4">
      <c r="A4859">
        <v>20321</v>
      </c>
      <c r="B4859" t="s">
        <v>9727</v>
      </c>
      <c r="C4859" t="s">
        <v>1190</v>
      </c>
    </row>
    <row r="4860" spans="1:3" x14ac:dyDescent="0.4">
      <c r="A4860">
        <v>20322</v>
      </c>
      <c r="B4860" t="s">
        <v>9728</v>
      </c>
      <c r="C4860" t="s">
        <v>322</v>
      </c>
    </row>
    <row r="4861" spans="1:3" x14ac:dyDescent="0.4">
      <c r="A4861">
        <v>20323</v>
      </c>
      <c r="B4861" t="s">
        <v>9729</v>
      </c>
      <c r="C4861" t="s">
        <v>441</v>
      </c>
    </row>
    <row r="4862" spans="1:3" x14ac:dyDescent="0.4">
      <c r="A4862">
        <v>20325</v>
      </c>
      <c r="B4862" t="s">
        <v>9730</v>
      </c>
      <c r="C4862" t="s">
        <v>761</v>
      </c>
    </row>
    <row r="4863" spans="1:3" x14ac:dyDescent="0.4">
      <c r="A4863">
        <v>20324</v>
      </c>
      <c r="B4863" t="s">
        <v>752</v>
      </c>
      <c r="C4863" t="s">
        <v>752</v>
      </c>
    </row>
    <row r="4864" spans="1:3" x14ac:dyDescent="0.4">
      <c r="A4864">
        <v>20326</v>
      </c>
      <c r="B4864" t="s">
        <v>9731</v>
      </c>
      <c r="C4864" t="s">
        <v>245</v>
      </c>
    </row>
    <row r="4865" spans="1:3" x14ac:dyDescent="0.4">
      <c r="A4865">
        <v>20327</v>
      </c>
      <c r="B4865" t="s">
        <v>9732</v>
      </c>
      <c r="C4865" t="s">
        <v>728</v>
      </c>
    </row>
    <row r="4866" spans="1:3" x14ac:dyDescent="0.4">
      <c r="A4866">
        <v>20328</v>
      </c>
      <c r="B4866" t="s">
        <v>9733</v>
      </c>
      <c r="C4866" t="s">
        <v>240</v>
      </c>
    </row>
    <row r="4867" spans="1:3" x14ac:dyDescent="0.4">
      <c r="A4867">
        <v>20329</v>
      </c>
      <c r="B4867" t="s">
        <v>9734</v>
      </c>
      <c r="C4867" t="s">
        <v>724</v>
      </c>
    </row>
    <row r="4868" spans="1:3" x14ac:dyDescent="0.4">
      <c r="A4868">
        <v>20330</v>
      </c>
      <c r="B4868" t="s">
        <v>9735</v>
      </c>
      <c r="C4868" t="s">
        <v>848</v>
      </c>
    </row>
    <row r="4869" spans="1:3" x14ac:dyDescent="0.4">
      <c r="A4869">
        <v>20331</v>
      </c>
      <c r="B4869" t="s">
        <v>9736</v>
      </c>
      <c r="C4869" t="s">
        <v>250</v>
      </c>
    </row>
    <row r="4870" spans="1:3" x14ac:dyDescent="0.4">
      <c r="A4870">
        <v>20332</v>
      </c>
      <c r="B4870" t="s">
        <v>9737</v>
      </c>
      <c r="C4870" t="s">
        <v>952</v>
      </c>
    </row>
    <row r="4871" spans="1:3" x14ac:dyDescent="0.4">
      <c r="A4871">
        <v>20333</v>
      </c>
      <c r="B4871" t="s">
        <v>9738</v>
      </c>
      <c r="C4871" t="s">
        <v>240</v>
      </c>
    </row>
    <row r="4872" spans="1:3" x14ac:dyDescent="0.4">
      <c r="A4872">
        <v>20334</v>
      </c>
      <c r="B4872" t="s">
        <v>9739</v>
      </c>
      <c r="C4872" t="s">
        <v>240</v>
      </c>
    </row>
    <row r="4873" spans="1:3" x14ac:dyDescent="0.4">
      <c r="A4873">
        <v>20335</v>
      </c>
      <c r="B4873" t="s">
        <v>9740</v>
      </c>
      <c r="C4873" t="s">
        <v>240</v>
      </c>
    </row>
    <row r="4874" spans="1:3" x14ac:dyDescent="0.4">
      <c r="A4874">
        <v>20336</v>
      </c>
      <c r="B4874" t="s">
        <v>9741</v>
      </c>
      <c r="C4874" t="s">
        <v>1468</v>
      </c>
    </row>
    <row r="4875" spans="1:3" x14ac:dyDescent="0.4">
      <c r="A4875">
        <v>20338</v>
      </c>
      <c r="B4875" t="s">
        <v>1708</v>
      </c>
      <c r="C4875" t="s">
        <v>1708</v>
      </c>
    </row>
    <row r="4876" spans="1:3" x14ac:dyDescent="0.4">
      <c r="A4876">
        <v>20337</v>
      </c>
      <c r="B4876" t="s">
        <v>2047</v>
      </c>
      <c r="C4876" t="s">
        <v>2047</v>
      </c>
    </row>
    <row r="4877" spans="1:3" x14ac:dyDescent="0.4">
      <c r="A4877">
        <v>20339</v>
      </c>
      <c r="B4877" t="s">
        <v>9742</v>
      </c>
      <c r="C4877" t="s">
        <v>463</v>
      </c>
    </row>
    <row r="4878" spans="1:3" x14ac:dyDescent="0.4">
      <c r="A4878">
        <v>20340</v>
      </c>
      <c r="B4878" t="s">
        <v>9743</v>
      </c>
      <c r="C4878" t="s">
        <v>761</v>
      </c>
    </row>
    <row r="4879" spans="1:3" x14ac:dyDescent="0.4">
      <c r="A4879">
        <v>20341</v>
      </c>
      <c r="B4879" t="s">
        <v>9744</v>
      </c>
      <c r="C4879" t="s">
        <v>626</v>
      </c>
    </row>
    <row r="4880" spans="1:3" x14ac:dyDescent="0.4">
      <c r="A4880">
        <v>20342</v>
      </c>
      <c r="B4880" t="s">
        <v>9745</v>
      </c>
      <c r="C4880" t="s">
        <v>319</v>
      </c>
    </row>
    <row r="4881" spans="1:3" x14ac:dyDescent="0.4">
      <c r="A4881">
        <v>20343</v>
      </c>
      <c r="B4881" t="s">
        <v>9746</v>
      </c>
      <c r="C4881" t="s">
        <v>259</v>
      </c>
    </row>
    <row r="4882" spans="1:3" x14ac:dyDescent="0.4">
      <c r="A4882">
        <v>20344</v>
      </c>
      <c r="B4882" t="s">
        <v>9747</v>
      </c>
      <c r="C4882" t="s">
        <v>322</v>
      </c>
    </row>
    <row r="4883" spans="1:3" x14ac:dyDescent="0.4">
      <c r="A4883">
        <v>20345</v>
      </c>
      <c r="B4883" t="s">
        <v>9748</v>
      </c>
      <c r="C4883" t="s">
        <v>1188</v>
      </c>
    </row>
    <row r="4884" spans="1:3" x14ac:dyDescent="0.4">
      <c r="A4884">
        <v>20346</v>
      </c>
      <c r="B4884" t="s">
        <v>9749</v>
      </c>
      <c r="C4884" t="s">
        <v>1476</v>
      </c>
    </row>
    <row r="4885" spans="1:3" x14ac:dyDescent="0.4">
      <c r="A4885">
        <v>20347</v>
      </c>
      <c r="B4885" t="s">
        <v>9750</v>
      </c>
      <c r="C4885" t="s">
        <v>980</v>
      </c>
    </row>
    <row r="4886" spans="1:3" x14ac:dyDescent="0.4">
      <c r="A4886">
        <v>20348</v>
      </c>
      <c r="B4886" t="s">
        <v>9751</v>
      </c>
      <c r="C4886" t="s">
        <v>1947</v>
      </c>
    </row>
    <row r="4887" spans="1:3" x14ac:dyDescent="0.4">
      <c r="A4887">
        <v>20349</v>
      </c>
      <c r="B4887" t="s">
        <v>9752</v>
      </c>
      <c r="C4887" t="s">
        <v>186</v>
      </c>
    </row>
    <row r="4888" spans="1:3" x14ac:dyDescent="0.4">
      <c r="A4888">
        <v>20350</v>
      </c>
      <c r="B4888" t="s">
        <v>9753</v>
      </c>
      <c r="C4888" t="s">
        <v>1186</v>
      </c>
    </row>
    <row r="4889" spans="1:3" x14ac:dyDescent="0.4">
      <c r="A4889">
        <v>20351</v>
      </c>
      <c r="B4889" t="s">
        <v>9754</v>
      </c>
      <c r="C4889" t="s">
        <v>1714</v>
      </c>
    </row>
    <row r="4890" spans="1:3" x14ac:dyDescent="0.4">
      <c r="A4890">
        <v>20352</v>
      </c>
      <c r="B4890" t="s">
        <v>9755</v>
      </c>
      <c r="C4890" t="s">
        <v>648</v>
      </c>
    </row>
    <row r="4891" spans="1:3" x14ac:dyDescent="0.4">
      <c r="A4891">
        <v>20353</v>
      </c>
      <c r="B4891" t="s">
        <v>9756</v>
      </c>
      <c r="C4891" t="s">
        <v>1325</v>
      </c>
    </row>
    <row r="4892" spans="1:3" x14ac:dyDescent="0.4">
      <c r="A4892">
        <v>20354</v>
      </c>
      <c r="B4892" t="s">
        <v>9757</v>
      </c>
      <c r="C4892" t="s">
        <v>723</v>
      </c>
    </row>
    <row r="4893" spans="1:3" x14ac:dyDescent="0.4">
      <c r="A4893">
        <v>20355</v>
      </c>
      <c r="B4893" t="s">
        <v>9758</v>
      </c>
      <c r="C4893" t="s">
        <v>541</v>
      </c>
    </row>
    <row r="4894" spans="1:3" x14ac:dyDescent="0.4">
      <c r="A4894">
        <v>20356</v>
      </c>
      <c r="B4894" t="s">
        <v>9759</v>
      </c>
      <c r="C4894" t="s">
        <v>1063</v>
      </c>
    </row>
    <row r="4895" spans="1:3" x14ac:dyDescent="0.4">
      <c r="A4895">
        <v>20357</v>
      </c>
      <c r="B4895" t="s">
        <v>9760</v>
      </c>
      <c r="C4895" t="s">
        <v>627</v>
      </c>
    </row>
    <row r="4896" spans="1:3" x14ac:dyDescent="0.4">
      <c r="A4896">
        <v>20358</v>
      </c>
      <c r="B4896" t="s">
        <v>9761</v>
      </c>
      <c r="C4896" t="s">
        <v>628</v>
      </c>
    </row>
    <row r="4897" spans="1:3" x14ac:dyDescent="0.4">
      <c r="A4897">
        <v>20359</v>
      </c>
      <c r="B4897" t="s">
        <v>9762</v>
      </c>
      <c r="C4897" t="s">
        <v>203</v>
      </c>
    </row>
    <row r="4898" spans="1:3" x14ac:dyDescent="0.4">
      <c r="A4898">
        <v>20360</v>
      </c>
      <c r="B4898" t="s">
        <v>9763</v>
      </c>
      <c r="C4898" t="s">
        <v>9764</v>
      </c>
    </row>
    <row r="4899" spans="1:3" x14ac:dyDescent="0.4">
      <c r="A4899">
        <v>20361</v>
      </c>
      <c r="B4899" t="s">
        <v>9765</v>
      </c>
      <c r="C4899" t="s">
        <v>1070</v>
      </c>
    </row>
    <row r="4900" spans="1:3" x14ac:dyDescent="0.4">
      <c r="A4900">
        <v>20362</v>
      </c>
      <c r="B4900" t="s">
        <v>1192</v>
      </c>
      <c r="C4900" t="s">
        <v>1192</v>
      </c>
    </row>
    <row r="4901" spans="1:3" x14ac:dyDescent="0.4">
      <c r="A4901">
        <v>20364</v>
      </c>
      <c r="B4901" t="s">
        <v>9766</v>
      </c>
      <c r="C4901" t="s">
        <v>1325</v>
      </c>
    </row>
    <row r="4902" spans="1:3" x14ac:dyDescent="0.4">
      <c r="A4902">
        <v>20363</v>
      </c>
      <c r="B4902" t="s">
        <v>1329</v>
      </c>
      <c r="C4902" t="s">
        <v>1329</v>
      </c>
    </row>
    <row r="4903" spans="1:3" x14ac:dyDescent="0.4">
      <c r="A4903">
        <v>20365</v>
      </c>
      <c r="B4903" t="s">
        <v>9767</v>
      </c>
      <c r="C4903" t="s">
        <v>96</v>
      </c>
    </row>
    <row r="4904" spans="1:3" x14ac:dyDescent="0.4">
      <c r="A4904">
        <v>20366</v>
      </c>
      <c r="B4904" t="s">
        <v>9768</v>
      </c>
      <c r="C4904" t="s">
        <v>1947</v>
      </c>
    </row>
    <row r="4905" spans="1:3" x14ac:dyDescent="0.4">
      <c r="A4905">
        <v>20367</v>
      </c>
      <c r="B4905" t="s">
        <v>9769</v>
      </c>
      <c r="C4905" t="s">
        <v>1947</v>
      </c>
    </row>
    <row r="4906" spans="1:3" x14ac:dyDescent="0.4">
      <c r="A4906">
        <v>20368</v>
      </c>
      <c r="B4906" t="s">
        <v>9770</v>
      </c>
      <c r="C4906" t="s">
        <v>1468</v>
      </c>
    </row>
    <row r="4907" spans="1:3" x14ac:dyDescent="0.4">
      <c r="A4907">
        <v>20369</v>
      </c>
      <c r="B4907" t="s">
        <v>9771</v>
      </c>
      <c r="C4907" t="s">
        <v>243</v>
      </c>
    </row>
    <row r="4908" spans="1:3" x14ac:dyDescent="0.4">
      <c r="A4908">
        <v>20370</v>
      </c>
      <c r="B4908" t="s">
        <v>9772</v>
      </c>
      <c r="C4908" t="s">
        <v>322</v>
      </c>
    </row>
    <row r="4909" spans="1:3" x14ac:dyDescent="0.4">
      <c r="A4909">
        <v>20371</v>
      </c>
      <c r="B4909" t="s">
        <v>9773</v>
      </c>
      <c r="C4909" t="s">
        <v>165</v>
      </c>
    </row>
    <row r="4910" spans="1:3" x14ac:dyDescent="0.4">
      <c r="A4910">
        <v>20372</v>
      </c>
      <c r="B4910" t="s">
        <v>9774</v>
      </c>
      <c r="C4910" t="s">
        <v>9476</v>
      </c>
    </row>
    <row r="4911" spans="1:3" x14ac:dyDescent="0.4">
      <c r="A4911">
        <v>20373</v>
      </c>
      <c r="B4911" t="s">
        <v>9775</v>
      </c>
      <c r="C4911" t="s">
        <v>1327</v>
      </c>
    </row>
    <row r="4912" spans="1:3" x14ac:dyDescent="0.4">
      <c r="A4912">
        <v>20374</v>
      </c>
      <c r="B4912" t="s">
        <v>9776</v>
      </c>
      <c r="C4912" t="s">
        <v>260</v>
      </c>
    </row>
    <row r="4913" spans="1:3" x14ac:dyDescent="0.4">
      <c r="A4913">
        <v>20375</v>
      </c>
      <c r="B4913" t="s">
        <v>9777</v>
      </c>
      <c r="C4913" t="s">
        <v>1191</v>
      </c>
    </row>
    <row r="4914" spans="1:3" x14ac:dyDescent="0.4">
      <c r="A4914">
        <v>20376</v>
      </c>
      <c r="B4914" t="s">
        <v>9778</v>
      </c>
      <c r="C4914" t="s">
        <v>1468</v>
      </c>
    </row>
    <row r="4915" spans="1:3" x14ac:dyDescent="0.4">
      <c r="A4915">
        <v>20377</v>
      </c>
      <c r="B4915" t="s">
        <v>9779</v>
      </c>
      <c r="C4915" t="s">
        <v>322</v>
      </c>
    </row>
    <row r="4916" spans="1:3" x14ac:dyDescent="0.4">
      <c r="A4916">
        <v>20378</v>
      </c>
      <c r="B4916" t="s">
        <v>9780</v>
      </c>
      <c r="C4916" t="s">
        <v>1947</v>
      </c>
    </row>
    <row r="4917" spans="1:3" x14ac:dyDescent="0.4">
      <c r="A4917">
        <v>20379</v>
      </c>
      <c r="B4917" t="s">
        <v>9781</v>
      </c>
      <c r="C4917" t="s">
        <v>321</v>
      </c>
    </row>
    <row r="4918" spans="1:3" x14ac:dyDescent="0.4">
      <c r="A4918">
        <v>20380</v>
      </c>
      <c r="B4918" t="s">
        <v>9782</v>
      </c>
      <c r="C4918" t="s">
        <v>759</v>
      </c>
    </row>
    <row r="4919" spans="1:3" x14ac:dyDescent="0.4">
      <c r="A4919">
        <v>20381</v>
      </c>
      <c r="B4919" t="s">
        <v>9783</v>
      </c>
      <c r="C4919" t="s">
        <v>451</v>
      </c>
    </row>
    <row r="4920" spans="1:3" x14ac:dyDescent="0.4">
      <c r="A4920">
        <v>20382</v>
      </c>
      <c r="B4920" t="s">
        <v>9784</v>
      </c>
      <c r="C4920" t="s">
        <v>203</v>
      </c>
    </row>
    <row r="4921" spans="1:3" x14ac:dyDescent="0.4">
      <c r="A4921">
        <v>20383</v>
      </c>
      <c r="B4921" t="s">
        <v>9785</v>
      </c>
      <c r="C4921" t="s">
        <v>436</v>
      </c>
    </row>
    <row r="4922" spans="1:3" x14ac:dyDescent="0.4">
      <c r="A4922">
        <v>20384</v>
      </c>
      <c r="B4922" t="s">
        <v>9786</v>
      </c>
      <c r="C4922" t="s">
        <v>1465</v>
      </c>
    </row>
    <row r="4923" spans="1:3" x14ac:dyDescent="0.4">
      <c r="A4923">
        <v>20385</v>
      </c>
      <c r="B4923" t="s">
        <v>9787</v>
      </c>
      <c r="C4923" t="s">
        <v>1465</v>
      </c>
    </row>
    <row r="4924" spans="1:3" x14ac:dyDescent="0.4">
      <c r="A4924">
        <v>20386</v>
      </c>
      <c r="B4924" t="s">
        <v>1076</v>
      </c>
      <c r="C4924" t="s">
        <v>1076</v>
      </c>
    </row>
    <row r="4925" spans="1:3" x14ac:dyDescent="0.4">
      <c r="A4925">
        <v>20387</v>
      </c>
      <c r="B4925" t="s">
        <v>9788</v>
      </c>
      <c r="C4925" t="s">
        <v>448</v>
      </c>
    </row>
    <row r="4926" spans="1:3" x14ac:dyDescent="0.4">
      <c r="A4926">
        <v>20388</v>
      </c>
      <c r="B4926" t="s">
        <v>9789</v>
      </c>
      <c r="C4926" t="s">
        <v>370</v>
      </c>
    </row>
    <row r="4927" spans="1:3" x14ac:dyDescent="0.4">
      <c r="A4927">
        <v>20389</v>
      </c>
      <c r="B4927" t="s">
        <v>9790</v>
      </c>
      <c r="C4927" t="s">
        <v>1325</v>
      </c>
    </row>
    <row r="4928" spans="1:3" x14ac:dyDescent="0.4">
      <c r="A4928">
        <v>20390</v>
      </c>
      <c r="B4928" t="s">
        <v>9791</v>
      </c>
      <c r="C4928" t="s">
        <v>441</v>
      </c>
    </row>
    <row r="4929" spans="1:3" x14ac:dyDescent="0.4">
      <c r="A4929">
        <v>20391</v>
      </c>
      <c r="B4929" t="s">
        <v>9792</v>
      </c>
      <c r="C4929" t="s">
        <v>441</v>
      </c>
    </row>
    <row r="4930" spans="1:3" x14ac:dyDescent="0.4">
      <c r="A4930">
        <v>20392</v>
      </c>
      <c r="B4930" t="s">
        <v>9793</v>
      </c>
      <c r="C4930" t="s">
        <v>1325</v>
      </c>
    </row>
    <row r="4931" spans="1:3" x14ac:dyDescent="0.4">
      <c r="A4931">
        <v>20393</v>
      </c>
      <c r="B4931" t="s">
        <v>9794</v>
      </c>
      <c r="C4931" t="s">
        <v>977</v>
      </c>
    </row>
    <row r="4932" spans="1:3" x14ac:dyDescent="0.4">
      <c r="A4932">
        <v>20394</v>
      </c>
      <c r="B4932" t="s">
        <v>9795</v>
      </c>
      <c r="C4932" t="s">
        <v>848</v>
      </c>
    </row>
    <row r="4933" spans="1:3" x14ac:dyDescent="0.4">
      <c r="A4933">
        <v>20395</v>
      </c>
      <c r="B4933" t="s">
        <v>9796</v>
      </c>
      <c r="C4933" t="s">
        <v>975</v>
      </c>
    </row>
    <row r="4934" spans="1:3" x14ac:dyDescent="0.4">
      <c r="A4934">
        <v>20396</v>
      </c>
      <c r="B4934" t="s">
        <v>9797</v>
      </c>
      <c r="C4934" t="s">
        <v>975</v>
      </c>
    </row>
    <row r="4935" spans="1:3" x14ac:dyDescent="0.4">
      <c r="A4935">
        <v>20397</v>
      </c>
      <c r="B4935" t="s">
        <v>9798</v>
      </c>
      <c r="C4935" t="s">
        <v>1325</v>
      </c>
    </row>
    <row r="4936" spans="1:3" x14ac:dyDescent="0.4">
      <c r="A4936">
        <v>20398</v>
      </c>
      <c r="B4936" t="s">
        <v>9799</v>
      </c>
      <c r="C4936" t="s">
        <v>436</v>
      </c>
    </row>
    <row r="4937" spans="1:3" x14ac:dyDescent="0.4">
      <c r="A4937">
        <v>20399</v>
      </c>
      <c r="B4937" t="s">
        <v>9800</v>
      </c>
      <c r="C4937" t="s">
        <v>739</v>
      </c>
    </row>
    <row r="4938" spans="1:3" x14ac:dyDescent="0.4">
      <c r="A4938">
        <v>20400</v>
      </c>
      <c r="B4938" t="s">
        <v>9801</v>
      </c>
      <c r="C4938" t="s">
        <v>1186</v>
      </c>
    </row>
    <row r="4939" spans="1:3" x14ac:dyDescent="0.4">
      <c r="A4939">
        <v>20401</v>
      </c>
      <c r="B4939" t="s">
        <v>9802</v>
      </c>
      <c r="C4939" t="s">
        <v>199</v>
      </c>
    </row>
    <row r="4940" spans="1:3" x14ac:dyDescent="0.4">
      <c r="A4940">
        <v>20402</v>
      </c>
      <c r="B4940" t="s">
        <v>9803</v>
      </c>
      <c r="C4940" t="s">
        <v>436</v>
      </c>
    </row>
    <row r="4941" spans="1:3" x14ac:dyDescent="0.4">
      <c r="A4941">
        <v>20403</v>
      </c>
      <c r="B4941" t="s">
        <v>9804</v>
      </c>
      <c r="C4941" t="s">
        <v>319</v>
      </c>
    </row>
    <row r="4942" spans="1:3" x14ac:dyDescent="0.4">
      <c r="A4942">
        <v>20404</v>
      </c>
      <c r="B4942" t="s">
        <v>9805</v>
      </c>
      <c r="C4942" t="s">
        <v>436</v>
      </c>
    </row>
    <row r="4943" spans="1:3" x14ac:dyDescent="0.4">
      <c r="A4943">
        <v>20405</v>
      </c>
      <c r="B4943" t="s">
        <v>9806</v>
      </c>
      <c r="C4943" t="s">
        <v>186</v>
      </c>
    </row>
    <row r="4944" spans="1:3" x14ac:dyDescent="0.4">
      <c r="A4944">
        <v>20406</v>
      </c>
      <c r="B4944" t="s">
        <v>9807</v>
      </c>
      <c r="C4944" t="s">
        <v>186</v>
      </c>
    </row>
    <row r="4945" spans="1:3" x14ac:dyDescent="0.4">
      <c r="A4945">
        <v>20407</v>
      </c>
      <c r="B4945" t="s">
        <v>9808</v>
      </c>
      <c r="C4945" t="s">
        <v>370</v>
      </c>
    </row>
    <row r="4946" spans="1:3" x14ac:dyDescent="0.4">
      <c r="A4946">
        <v>20408</v>
      </c>
      <c r="B4946" t="s">
        <v>9809</v>
      </c>
      <c r="C4946" t="s">
        <v>165</v>
      </c>
    </row>
    <row r="4947" spans="1:3" x14ac:dyDescent="0.4">
      <c r="A4947">
        <v>20410</v>
      </c>
      <c r="B4947" t="s">
        <v>9810</v>
      </c>
      <c r="C4947" t="s">
        <v>1185</v>
      </c>
    </row>
    <row r="4948" spans="1:3" x14ac:dyDescent="0.4">
      <c r="A4948">
        <v>20409</v>
      </c>
      <c r="B4948" t="s">
        <v>238</v>
      </c>
      <c r="C4948" t="s">
        <v>238</v>
      </c>
    </row>
    <row r="4949" spans="1:3" x14ac:dyDescent="0.4">
      <c r="A4949">
        <v>20411</v>
      </c>
      <c r="B4949" t="s">
        <v>9811</v>
      </c>
      <c r="C4949" t="s">
        <v>528</v>
      </c>
    </row>
    <row r="4950" spans="1:3" x14ac:dyDescent="0.4">
      <c r="A4950">
        <v>20413</v>
      </c>
      <c r="B4950" t="s">
        <v>9812</v>
      </c>
      <c r="C4950" t="s">
        <v>9476</v>
      </c>
    </row>
    <row r="4951" spans="1:3" x14ac:dyDescent="0.4">
      <c r="A4951">
        <v>20412</v>
      </c>
      <c r="B4951" t="s">
        <v>9813</v>
      </c>
      <c r="C4951" t="s">
        <v>528</v>
      </c>
    </row>
    <row r="4952" spans="1:3" x14ac:dyDescent="0.4">
      <c r="A4952">
        <v>20415</v>
      </c>
      <c r="B4952" t="s">
        <v>9814</v>
      </c>
      <c r="C4952" t="s">
        <v>240</v>
      </c>
    </row>
    <row r="4953" spans="1:3" x14ac:dyDescent="0.4">
      <c r="A4953">
        <v>20414</v>
      </c>
      <c r="B4953" t="s">
        <v>9815</v>
      </c>
      <c r="C4953" t="s">
        <v>260</v>
      </c>
    </row>
    <row r="4954" spans="1:3" x14ac:dyDescent="0.4">
      <c r="A4954">
        <v>20417</v>
      </c>
      <c r="B4954" t="s">
        <v>9816</v>
      </c>
      <c r="C4954" t="s">
        <v>1099</v>
      </c>
    </row>
    <row r="4955" spans="1:3" x14ac:dyDescent="0.4">
      <c r="A4955">
        <v>20416</v>
      </c>
      <c r="B4955" t="s">
        <v>9817</v>
      </c>
      <c r="C4955" t="s">
        <v>1064</v>
      </c>
    </row>
    <row r="4956" spans="1:3" x14ac:dyDescent="0.4">
      <c r="A4956">
        <v>20418</v>
      </c>
      <c r="B4956" t="s">
        <v>9818</v>
      </c>
      <c r="C4956" t="s">
        <v>1335</v>
      </c>
    </row>
    <row r="4957" spans="1:3" x14ac:dyDescent="0.4">
      <c r="A4957">
        <v>20419</v>
      </c>
      <c r="B4957" t="s">
        <v>9819</v>
      </c>
      <c r="C4957" t="s">
        <v>867</v>
      </c>
    </row>
    <row r="4958" spans="1:3" x14ac:dyDescent="0.4">
      <c r="A4958">
        <v>20420</v>
      </c>
      <c r="B4958" t="s">
        <v>1351</v>
      </c>
      <c r="C4958" t="s">
        <v>1351</v>
      </c>
    </row>
    <row r="4959" spans="1:3" x14ac:dyDescent="0.4">
      <c r="A4959">
        <v>20422</v>
      </c>
      <c r="B4959" t="s">
        <v>9820</v>
      </c>
      <c r="C4959" t="s">
        <v>975</v>
      </c>
    </row>
    <row r="4960" spans="1:3" x14ac:dyDescent="0.4">
      <c r="A4960">
        <v>20421</v>
      </c>
      <c r="B4960" t="s">
        <v>9821</v>
      </c>
      <c r="C4960" t="s">
        <v>1099</v>
      </c>
    </row>
    <row r="4961" spans="1:3" x14ac:dyDescent="0.4">
      <c r="A4961">
        <v>20423</v>
      </c>
      <c r="B4961" t="s">
        <v>9822</v>
      </c>
      <c r="C4961" t="s">
        <v>975</v>
      </c>
    </row>
    <row r="4962" spans="1:3" x14ac:dyDescent="0.4">
      <c r="A4962">
        <v>20425</v>
      </c>
      <c r="B4962" t="s">
        <v>9823</v>
      </c>
      <c r="C4962" t="s">
        <v>724</v>
      </c>
    </row>
    <row r="4963" spans="1:3" x14ac:dyDescent="0.4">
      <c r="A4963">
        <v>20424</v>
      </c>
      <c r="B4963" t="s">
        <v>9824</v>
      </c>
      <c r="C4963" t="s">
        <v>370</v>
      </c>
    </row>
    <row r="4964" spans="1:3" x14ac:dyDescent="0.4">
      <c r="A4964">
        <v>20426</v>
      </c>
      <c r="B4964" t="s">
        <v>2162</v>
      </c>
      <c r="C4964" t="s">
        <v>2162</v>
      </c>
    </row>
    <row r="4965" spans="1:3" x14ac:dyDescent="0.4">
      <c r="A4965">
        <v>20427</v>
      </c>
      <c r="B4965" t="s">
        <v>1587</v>
      </c>
      <c r="C4965" t="s">
        <v>1587</v>
      </c>
    </row>
    <row r="4966" spans="1:3" x14ac:dyDescent="0.4">
      <c r="A4966">
        <v>20428</v>
      </c>
      <c r="B4966" t="s">
        <v>9825</v>
      </c>
      <c r="C4966" t="s">
        <v>1715</v>
      </c>
    </row>
    <row r="4967" spans="1:3" x14ac:dyDescent="0.4">
      <c r="A4967">
        <v>20429</v>
      </c>
      <c r="B4967" t="s">
        <v>9826</v>
      </c>
      <c r="C4967" t="s">
        <v>848</v>
      </c>
    </row>
    <row r="4968" spans="1:3" x14ac:dyDescent="0.4">
      <c r="A4968">
        <v>20430</v>
      </c>
      <c r="B4968" t="s">
        <v>9827</v>
      </c>
      <c r="C4968" t="s">
        <v>1947</v>
      </c>
    </row>
    <row r="4969" spans="1:3" x14ac:dyDescent="0.4">
      <c r="A4969">
        <v>20431</v>
      </c>
      <c r="B4969" t="s">
        <v>9828</v>
      </c>
      <c r="C4969" t="s">
        <v>950</v>
      </c>
    </row>
    <row r="4970" spans="1:3" x14ac:dyDescent="0.4">
      <c r="A4970">
        <v>20432</v>
      </c>
      <c r="B4970" t="s">
        <v>9829</v>
      </c>
      <c r="C4970" t="s">
        <v>322</v>
      </c>
    </row>
    <row r="4971" spans="1:3" x14ac:dyDescent="0.4">
      <c r="A4971">
        <v>20434</v>
      </c>
      <c r="B4971" t="s">
        <v>9830</v>
      </c>
      <c r="C4971" t="s">
        <v>369</v>
      </c>
    </row>
    <row r="4972" spans="1:3" x14ac:dyDescent="0.4">
      <c r="A4972">
        <v>20433</v>
      </c>
      <c r="B4972" t="s">
        <v>9831</v>
      </c>
      <c r="C4972" t="s">
        <v>322</v>
      </c>
    </row>
    <row r="4973" spans="1:3" x14ac:dyDescent="0.4">
      <c r="A4973">
        <v>20435</v>
      </c>
      <c r="B4973" t="s">
        <v>9832</v>
      </c>
      <c r="C4973" t="s">
        <v>1339</v>
      </c>
    </row>
    <row r="4974" spans="1:3" x14ac:dyDescent="0.4">
      <c r="A4974">
        <v>20436</v>
      </c>
      <c r="B4974" t="s">
        <v>9833</v>
      </c>
      <c r="C4974" t="s">
        <v>978</v>
      </c>
    </row>
    <row r="4975" spans="1:3" x14ac:dyDescent="0.4">
      <c r="A4975">
        <v>20437</v>
      </c>
      <c r="B4975" t="s">
        <v>9834</v>
      </c>
      <c r="C4975" t="s">
        <v>655</v>
      </c>
    </row>
    <row r="4976" spans="1:3" x14ac:dyDescent="0.4">
      <c r="A4976">
        <v>20438</v>
      </c>
      <c r="B4976" t="s">
        <v>9835</v>
      </c>
      <c r="C4976" t="s">
        <v>723</v>
      </c>
    </row>
    <row r="4977" spans="1:3" x14ac:dyDescent="0.4">
      <c r="A4977">
        <v>20439</v>
      </c>
      <c r="B4977" t="s">
        <v>9836</v>
      </c>
      <c r="C4977" t="s">
        <v>1947</v>
      </c>
    </row>
    <row r="4978" spans="1:3" x14ac:dyDescent="0.4">
      <c r="A4978">
        <v>20440</v>
      </c>
      <c r="B4978" t="s">
        <v>9837</v>
      </c>
      <c r="C4978" t="s">
        <v>622</v>
      </c>
    </row>
    <row r="4979" spans="1:3" x14ac:dyDescent="0.4">
      <c r="A4979">
        <v>20441</v>
      </c>
      <c r="B4979" t="s">
        <v>194</v>
      </c>
      <c r="C4979" t="s">
        <v>194</v>
      </c>
    </row>
    <row r="4980" spans="1:3" x14ac:dyDescent="0.4">
      <c r="A4980">
        <v>20443</v>
      </c>
      <c r="B4980" t="s">
        <v>9838</v>
      </c>
      <c r="C4980" t="s">
        <v>1477</v>
      </c>
    </row>
    <row r="4981" spans="1:3" x14ac:dyDescent="0.4">
      <c r="A4981">
        <v>20442</v>
      </c>
      <c r="B4981" t="s">
        <v>9839</v>
      </c>
      <c r="C4981" t="s">
        <v>93</v>
      </c>
    </row>
    <row r="4982" spans="1:3" x14ac:dyDescent="0.4">
      <c r="A4982">
        <v>20444</v>
      </c>
      <c r="B4982" t="s">
        <v>9840</v>
      </c>
      <c r="C4982" t="s">
        <v>2154</v>
      </c>
    </row>
    <row r="4983" spans="1:3" x14ac:dyDescent="0.4">
      <c r="A4983">
        <v>20445</v>
      </c>
      <c r="B4983" t="s">
        <v>9841</v>
      </c>
      <c r="C4983" t="s">
        <v>240</v>
      </c>
    </row>
    <row r="4984" spans="1:3" x14ac:dyDescent="0.4">
      <c r="A4984">
        <v>20446</v>
      </c>
      <c r="B4984" t="s">
        <v>9842</v>
      </c>
      <c r="C4984" t="s">
        <v>759</v>
      </c>
    </row>
    <row r="4985" spans="1:3" x14ac:dyDescent="0.4">
      <c r="A4985">
        <v>20448</v>
      </c>
      <c r="B4985" t="s">
        <v>9843</v>
      </c>
      <c r="C4985" t="s">
        <v>630</v>
      </c>
    </row>
    <row r="4986" spans="1:3" x14ac:dyDescent="0.4">
      <c r="A4986">
        <v>20447</v>
      </c>
      <c r="B4986" t="s">
        <v>9844</v>
      </c>
      <c r="C4986" t="s">
        <v>1327</v>
      </c>
    </row>
    <row r="4987" spans="1:3" x14ac:dyDescent="0.4">
      <c r="A4987">
        <v>20449</v>
      </c>
      <c r="B4987" t="s">
        <v>9845</v>
      </c>
      <c r="C4987" t="s">
        <v>1069</v>
      </c>
    </row>
    <row r="4988" spans="1:3" x14ac:dyDescent="0.4">
      <c r="A4988">
        <v>20450</v>
      </c>
      <c r="B4988" t="s">
        <v>9846</v>
      </c>
      <c r="C4988" t="s">
        <v>1069</v>
      </c>
    </row>
    <row r="4989" spans="1:3" x14ac:dyDescent="0.4">
      <c r="A4989">
        <v>20451</v>
      </c>
      <c r="B4989" t="s">
        <v>9847</v>
      </c>
      <c r="C4989" t="s">
        <v>1325</v>
      </c>
    </row>
    <row r="4990" spans="1:3" x14ac:dyDescent="0.4">
      <c r="A4990">
        <v>20452</v>
      </c>
      <c r="B4990" t="s">
        <v>9848</v>
      </c>
      <c r="C4990" t="s">
        <v>1702</v>
      </c>
    </row>
    <row r="4991" spans="1:3" x14ac:dyDescent="0.4">
      <c r="A4991">
        <v>20453</v>
      </c>
      <c r="B4991" t="s">
        <v>9849</v>
      </c>
      <c r="C4991" t="s">
        <v>2044</v>
      </c>
    </row>
    <row r="4992" spans="1:3" x14ac:dyDescent="0.4">
      <c r="A4992">
        <v>20454</v>
      </c>
      <c r="B4992" t="s">
        <v>9850</v>
      </c>
      <c r="C4992" t="s">
        <v>511</v>
      </c>
    </row>
    <row r="4993" spans="1:3" x14ac:dyDescent="0.4">
      <c r="A4993">
        <v>20455</v>
      </c>
      <c r="B4993" t="s">
        <v>9851</v>
      </c>
      <c r="C4993" t="s">
        <v>964</v>
      </c>
    </row>
    <row r="4994" spans="1:3" x14ac:dyDescent="0.4">
      <c r="A4994">
        <v>20456</v>
      </c>
      <c r="B4994" t="s">
        <v>9852</v>
      </c>
      <c r="C4994" t="s">
        <v>759</v>
      </c>
    </row>
    <row r="4995" spans="1:3" x14ac:dyDescent="0.4">
      <c r="A4995">
        <v>20457</v>
      </c>
      <c r="B4995" t="s">
        <v>9853</v>
      </c>
      <c r="C4995" t="s">
        <v>1320</v>
      </c>
    </row>
    <row r="4996" spans="1:3" x14ac:dyDescent="0.4">
      <c r="A4996">
        <v>20458</v>
      </c>
      <c r="B4996" t="s">
        <v>9854</v>
      </c>
      <c r="C4996" t="s">
        <v>438</v>
      </c>
    </row>
    <row r="4997" spans="1:3" x14ac:dyDescent="0.4">
      <c r="A4997">
        <v>20459</v>
      </c>
      <c r="B4997" t="s">
        <v>9855</v>
      </c>
      <c r="C4997" t="s">
        <v>845</v>
      </c>
    </row>
    <row r="4998" spans="1:3" x14ac:dyDescent="0.4">
      <c r="A4998">
        <v>20461</v>
      </c>
      <c r="B4998" t="s">
        <v>9856</v>
      </c>
      <c r="C4998" t="s">
        <v>1464</v>
      </c>
    </row>
    <row r="4999" spans="1:3" x14ac:dyDescent="0.4">
      <c r="A4999">
        <v>20460</v>
      </c>
      <c r="B4999" t="s">
        <v>9857</v>
      </c>
      <c r="C4999" t="s">
        <v>464</v>
      </c>
    </row>
    <row r="5000" spans="1:3" x14ac:dyDescent="0.4">
      <c r="A5000">
        <v>20463</v>
      </c>
      <c r="B5000" t="s">
        <v>9858</v>
      </c>
      <c r="C5000" t="s">
        <v>977</v>
      </c>
    </row>
    <row r="5001" spans="1:3" x14ac:dyDescent="0.4">
      <c r="A5001">
        <v>20462</v>
      </c>
      <c r="B5001" t="s">
        <v>9859</v>
      </c>
      <c r="C5001" t="s">
        <v>240</v>
      </c>
    </row>
    <row r="5002" spans="1:3" x14ac:dyDescent="0.4">
      <c r="A5002">
        <v>20464</v>
      </c>
      <c r="B5002" t="s">
        <v>9860</v>
      </c>
      <c r="C5002" t="s">
        <v>1947</v>
      </c>
    </row>
    <row r="5003" spans="1:3" x14ac:dyDescent="0.4">
      <c r="A5003">
        <v>20466</v>
      </c>
      <c r="B5003" t="s">
        <v>9861</v>
      </c>
      <c r="C5003" t="s">
        <v>746</v>
      </c>
    </row>
    <row r="5004" spans="1:3" x14ac:dyDescent="0.4">
      <c r="A5004">
        <v>20467</v>
      </c>
      <c r="B5004" t="s">
        <v>9862</v>
      </c>
      <c r="C5004" t="s">
        <v>463</v>
      </c>
    </row>
    <row r="5005" spans="1:3" x14ac:dyDescent="0.4">
      <c r="A5005">
        <v>20465</v>
      </c>
      <c r="B5005" t="s">
        <v>9863</v>
      </c>
      <c r="C5005" t="s">
        <v>260</v>
      </c>
    </row>
    <row r="5006" spans="1:3" x14ac:dyDescent="0.4">
      <c r="A5006">
        <v>20468</v>
      </c>
      <c r="B5006" t="s">
        <v>9864</v>
      </c>
      <c r="C5006" t="s">
        <v>1829</v>
      </c>
    </row>
    <row r="5007" spans="1:3" x14ac:dyDescent="0.4">
      <c r="A5007">
        <v>20469</v>
      </c>
      <c r="B5007" t="s">
        <v>9865</v>
      </c>
      <c r="C5007" t="s">
        <v>761</v>
      </c>
    </row>
    <row r="5008" spans="1:3" x14ac:dyDescent="0.4">
      <c r="A5008">
        <v>20470</v>
      </c>
      <c r="B5008" t="s">
        <v>9866</v>
      </c>
      <c r="C5008" t="s">
        <v>843</v>
      </c>
    </row>
    <row r="5009" spans="1:3" x14ac:dyDescent="0.4">
      <c r="A5009">
        <v>20472</v>
      </c>
      <c r="B5009" t="s">
        <v>9867</v>
      </c>
      <c r="C5009" t="s">
        <v>1488</v>
      </c>
    </row>
    <row r="5010" spans="1:3" x14ac:dyDescent="0.4">
      <c r="A5010">
        <v>20471</v>
      </c>
      <c r="B5010" t="s">
        <v>9868</v>
      </c>
      <c r="C5010" t="s">
        <v>1947</v>
      </c>
    </row>
    <row r="5011" spans="1:3" x14ac:dyDescent="0.4">
      <c r="A5011">
        <v>20473</v>
      </c>
      <c r="B5011" t="s">
        <v>9869</v>
      </c>
      <c r="C5011" t="s">
        <v>1826</v>
      </c>
    </row>
    <row r="5012" spans="1:3" x14ac:dyDescent="0.4">
      <c r="A5012">
        <v>20474</v>
      </c>
      <c r="B5012" t="s">
        <v>9870</v>
      </c>
      <c r="C5012" t="s">
        <v>1355</v>
      </c>
    </row>
    <row r="5013" spans="1:3" x14ac:dyDescent="0.4">
      <c r="A5013">
        <v>20475</v>
      </c>
      <c r="B5013" t="s">
        <v>9871</v>
      </c>
      <c r="C5013" t="s">
        <v>1704</v>
      </c>
    </row>
    <row r="5014" spans="1:3" x14ac:dyDescent="0.4">
      <c r="A5014">
        <v>20476</v>
      </c>
      <c r="B5014" t="s">
        <v>9872</v>
      </c>
      <c r="C5014" t="s">
        <v>1599</v>
      </c>
    </row>
    <row r="5015" spans="1:3" x14ac:dyDescent="0.4">
      <c r="A5015">
        <v>20478</v>
      </c>
      <c r="B5015" t="s">
        <v>9873</v>
      </c>
      <c r="C5015" t="s">
        <v>1099</v>
      </c>
    </row>
    <row r="5016" spans="1:3" x14ac:dyDescent="0.4">
      <c r="A5016">
        <v>20477</v>
      </c>
      <c r="B5016" t="s">
        <v>9874</v>
      </c>
      <c r="C5016" t="s">
        <v>260</v>
      </c>
    </row>
    <row r="5017" spans="1:3" x14ac:dyDescent="0.4">
      <c r="A5017">
        <v>20479</v>
      </c>
      <c r="B5017" t="s">
        <v>9875</v>
      </c>
      <c r="C5017" t="s">
        <v>1186</v>
      </c>
    </row>
    <row r="5018" spans="1:3" x14ac:dyDescent="0.4">
      <c r="A5018">
        <v>20480</v>
      </c>
      <c r="B5018" t="s">
        <v>9876</v>
      </c>
      <c r="C5018" t="s">
        <v>262</v>
      </c>
    </row>
    <row r="5019" spans="1:3" x14ac:dyDescent="0.4">
      <c r="A5019">
        <v>20481</v>
      </c>
      <c r="B5019" t="s">
        <v>9877</v>
      </c>
      <c r="C5019" t="s">
        <v>654</v>
      </c>
    </row>
    <row r="5020" spans="1:3" x14ac:dyDescent="0.4">
      <c r="A5020">
        <v>20482</v>
      </c>
      <c r="B5020" t="s">
        <v>9878</v>
      </c>
      <c r="C5020" t="s">
        <v>654</v>
      </c>
    </row>
    <row r="5021" spans="1:3" x14ac:dyDescent="0.4">
      <c r="A5021">
        <v>20484</v>
      </c>
      <c r="B5021" t="s">
        <v>9879</v>
      </c>
      <c r="C5021" t="s">
        <v>369</v>
      </c>
    </row>
    <row r="5022" spans="1:3" x14ac:dyDescent="0.4">
      <c r="A5022">
        <v>20483</v>
      </c>
      <c r="B5022" t="s">
        <v>9880</v>
      </c>
      <c r="C5022" t="s">
        <v>322</v>
      </c>
    </row>
    <row r="5023" spans="1:3" x14ac:dyDescent="0.4">
      <c r="A5023">
        <v>20485</v>
      </c>
      <c r="B5023" t="s">
        <v>9881</v>
      </c>
      <c r="C5023" t="s">
        <v>1318</v>
      </c>
    </row>
    <row r="5024" spans="1:3" x14ac:dyDescent="0.4">
      <c r="A5024">
        <v>20486</v>
      </c>
      <c r="B5024" t="s">
        <v>9882</v>
      </c>
      <c r="C5024" t="s">
        <v>1318</v>
      </c>
    </row>
    <row r="5025" spans="1:3" x14ac:dyDescent="0.4">
      <c r="A5025">
        <v>20487</v>
      </c>
      <c r="B5025" t="s">
        <v>529</v>
      </c>
      <c r="C5025" t="s">
        <v>1477</v>
      </c>
    </row>
    <row r="5026" spans="1:3" x14ac:dyDescent="0.4">
      <c r="A5026">
        <v>20488</v>
      </c>
      <c r="B5026" t="s">
        <v>9883</v>
      </c>
      <c r="C5026" t="s">
        <v>760</v>
      </c>
    </row>
    <row r="5027" spans="1:3" x14ac:dyDescent="0.4">
      <c r="A5027">
        <v>20489</v>
      </c>
      <c r="B5027" t="s">
        <v>9884</v>
      </c>
      <c r="C5027" t="s">
        <v>436</v>
      </c>
    </row>
    <row r="5028" spans="1:3" x14ac:dyDescent="0.4">
      <c r="A5028">
        <v>20490</v>
      </c>
      <c r="B5028" t="s">
        <v>9885</v>
      </c>
      <c r="C5028" t="s">
        <v>197</v>
      </c>
    </row>
    <row r="5029" spans="1:3" x14ac:dyDescent="0.4">
      <c r="A5029">
        <v>20491</v>
      </c>
      <c r="B5029" t="s">
        <v>9886</v>
      </c>
      <c r="C5029" t="s">
        <v>441</v>
      </c>
    </row>
    <row r="5030" spans="1:3" x14ac:dyDescent="0.4">
      <c r="A5030">
        <v>20492</v>
      </c>
      <c r="B5030" t="s">
        <v>9887</v>
      </c>
      <c r="C5030" t="s">
        <v>1186</v>
      </c>
    </row>
    <row r="5031" spans="1:3" x14ac:dyDescent="0.4">
      <c r="A5031">
        <v>20494</v>
      </c>
      <c r="B5031" t="s">
        <v>9888</v>
      </c>
      <c r="C5031" t="s">
        <v>946</v>
      </c>
    </row>
    <row r="5032" spans="1:3" x14ac:dyDescent="0.4">
      <c r="A5032">
        <v>20493</v>
      </c>
      <c r="B5032" t="s">
        <v>9889</v>
      </c>
      <c r="C5032" t="s">
        <v>1488</v>
      </c>
    </row>
    <row r="5033" spans="1:3" x14ac:dyDescent="0.4">
      <c r="A5033">
        <v>20496</v>
      </c>
      <c r="B5033" t="s">
        <v>9890</v>
      </c>
      <c r="C5033" t="s">
        <v>1581</v>
      </c>
    </row>
    <row r="5034" spans="1:3" x14ac:dyDescent="0.4">
      <c r="A5034">
        <v>20495</v>
      </c>
      <c r="B5034" t="s">
        <v>9891</v>
      </c>
      <c r="C5034" t="s">
        <v>1578</v>
      </c>
    </row>
    <row r="5035" spans="1:3" x14ac:dyDescent="0.4">
      <c r="A5035">
        <v>20497</v>
      </c>
      <c r="B5035" t="s">
        <v>9892</v>
      </c>
      <c r="C5035" t="s">
        <v>626</v>
      </c>
    </row>
    <row r="5036" spans="1:3" x14ac:dyDescent="0.4">
      <c r="A5036">
        <v>20498</v>
      </c>
      <c r="B5036" t="s">
        <v>1830</v>
      </c>
      <c r="C5036" t="s">
        <v>1830</v>
      </c>
    </row>
    <row r="5037" spans="1:3" x14ac:dyDescent="0.4">
      <c r="A5037">
        <v>20499</v>
      </c>
      <c r="B5037" t="s">
        <v>9893</v>
      </c>
      <c r="C5037" t="s">
        <v>724</v>
      </c>
    </row>
    <row r="5038" spans="1:3" x14ac:dyDescent="0.4">
      <c r="A5038">
        <v>20500</v>
      </c>
      <c r="B5038" t="s">
        <v>1092</v>
      </c>
      <c r="C5038" t="s">
        <v>1092</v>
      </c>
    </row>
    <row r="5039" spans="1:3" x14ac:dyDescent="0.4">
      <c r="A5039">
        <v>20501</v>
      </c>
      <c r="B5039" t="s">
        <v>9894</v>
      </c>
      <c r="C5039" t="s">
        <v>203</v>
      </c>
    </row>
    <row r="5040" spans="1:3" x14ac:dyDescent="0.4">
      <c r="A5040">
        <v>20502</v>
      </c>
      <c r="B5040" t="s">
        <v>9895</v>
      </c>
      <c r="C5040" t="s">
        <v>1069</v>
      </c>
    </row>
    <row r="5041" spans="1:3" x14ac:dyDescent="0.4">
      <c r="A5041">
        <v>20503</v>
      </c>
      <c r="B5041" t="s">
        <v>9896</v>
      </c>
      <c r="C5041" t="s">
        <v>1069</v>
      </c>
    </row>
    <row r="5042" spans="1:3" x14ac:dyDescent="0.4">
      <c r="A5042">
        <v>20504</v>
      </c>
      <c r="B5042" t="s">
        <v>9897</v>
      </c>
      <c r="C5042" t="s">
        <v>1069</v>
      </c>
    </row>
    <row r="5043" spans="1:3" x14ac:dyDescent="0.4">
      <c r="A5043">
        <v>20505</v>
      </c>
      <c r="B5043" t="s">
        <v>9898</v>
      </c>
      <c r="C5043" t="s">
        <v>724</v>
      </c>
    </row>
    <row r="5044" spans="1:3" x14ac:dyDescent="0.4">
      <c r="A5044">
        <v>20506</v>
      </c>
      <c r="B5044" t="s">
        <v>9899</v>
      </c>
      <c r="C5044" t="s">
        <v>165</v>
      </c>
    </row>
    <row r="5045" spans="1:3" x14ac:dyDescent="0.4">
      <c r="A5045">
        <v>20507</v>
      </c>
      <c r="B5045" t="s">
        <v>9900</v>
      </c>
      <c r="C5045" t="s">
        <v>852</v>
      </c>
    </row>
    <row r="5046" spans="1:3" x14ac:dyDescent="0.4">
      <c r="A5046">
        <v>20509</v>
      </c>
      <c r="B5046" t="s">
        <v>9901</v>
      </c>
      <c r="C5046" t="s">
        <v>197</v>
      </c>
    </row>
    <row r="5047" spans="1:3" x14ac:dyDescent="0.4">
      <c r="A5047">
        <v>20508</v>
      </c>
      <c r="B5047" t="s">
        <v>868</v>
      </c>
      <c r="C5047" t="s">
        <v>868</v>
      </c>
    </row>
    <row r="5048" spans="1:3" x14ac:dyDescent="0.4">
      <c r="A5048">
        <v>20510</v>
      </c>
      <c r="B5048" t="s">
        <v>9902</v>
      </c>
      <c r="C5048" t="s">
        <v>761</v>
      </c>
    </row>
    <row r="5049" spans="1:3" x14ac:dyDescent="0.4">
      <c r="A5049">
        <v>20511</v>
      </c>
      <c r="B5049" t="s">
        <v>9903</v>
      </c>
      <c r="C5049" t="s">
        <v>1325</v>
      </c>
    </row>
    <row r="5050" spans="1:3" x14ac:dyDescent="0.4">
      <c r="A5050">
        <v>20513</v>
      </c>
      <c r="B5050" t="s">
        <v>9904</v>
      </c>
      <c r="C5050" t="s">
        <v>761</v>
      </c>
    </row>
    <row r="5051" spans="1:3" x14ac:dyDescent="0.4">
      <c r="A5051">
        <v>20512</v>
      </c>
      <c r="B5051" t="s">
        <v>9905</v>
      </c>
      <c r="C5051" t="s">
        <v>377</v>
      </c>
    </row>
    <row r="5052" spans="1:3" x14ac:dyDescent="0.4">
      <c r="A5052">
        <v>20514</v>
      </c>
      <c r="B5052" t="s">
        <v>9906</v>
      </c>
      <c r="C5052" t="s">
        <v>1189</v>
      </c>
    </row>
    <row r="5053" spans="1:3" x14ac:dyDescent="0.4">
      <c r="A5053">
        <v>20516</v>
      </c>
      <c r="B5053" t="s">
        <v>1320</v>
      </c>
      <c r="C5053" t="s">
        <v>1320</v>
      </c>
    </row>
    <row r="5054" spans="1:3" x14ac:dyDescent="0.4">
      <c r="A5054">
        <v>20515</v>
      </c>
      <c r="B5054" t="s">
        <v>9907</v>
      </c>
      <c r="C5054" t="s">
        <v>321</v>
      </c>
    </row>
    <row r="5055" spans="1:3" x14ac:dyDescent="0.4">
      <c r="A5055">
        <v>20517</v>
      </c>
      <c r="B5055" t="s">
        <v>9908</v>
      </c>
      <c r="C5055" t="s">
        <v>1477</v>
      </c>
    </row>
    <row r="5056" spans="1:3" x14ac:dyDescent="0.4">
      <c r="A5056">
        <v>20518</v>
      </c>
      <c r="B5056" t="s">
        <v>9909</v>
      </c>
      <c r="C5056" t="s">
        <v>96</v>
      </c>
    </row>
    <row r="5057" spans="1:3" x14ac:dyDescent="0.4">
      <c r="A5057">
        <v>20519</v>
      </c>
      <c r="B5057" t="s">
        <v>9910</v>
      </c>
      <c r="C5057" t="s">
        <v>950</v>
      </c>
    </row>
    <row r="5058" spans="1:3" x14ac:dyDescent="0.4">
      <c r="A5058">
        <v>20520</v>
      </c>
      <c r="B5058" t="s">
        <v>9911</v>
      </c>
      <c r="C5058" t="s">
        <v>240</v>
      </c>
    </row>
    <row r="5059" spans="1:3" x14ac:dyDescent="0.4">
      <c r="A5059">
        <v>20521</v>
      </c>
      <c r="B5059" t="s">
        <v>9912</v>
      </c>
      <c r="C5059" t="s">
        <v>1079</v>
      </c>
    </row>
    <row r="5060" spans="1:3" x14ac:dyDescent="0.4">
      <c r="A5060">
        <v>20522</v>
      </c>
      <c r="B5060" t="s">
        <v>9913</v>
      </c>
      <c r="C5060" t="s">
        <v>1588</v>
      </c>
    </row>
    <row r="5061" spans="1:3" x14ac:dyDescent="0.4">
      <c r="A5061">
        <v>20523</v>
      </c>
      <c r="B5061" t="s">
        <v>9914</v>
      </c>
      <c r="C5061" t="s">
        <v>1588</v>
      </c>
    </row>
    <row r="5062" spans="1:3" x14ac:dyDescent="0.4">
      <c r="A5062">
        <v>20524</v>
      </c>
      <c r="B5062" t="s">
        <v>9915</v>
      </c>
      <c r="C5062" t="s">
        <v>1079</v>
      </c>
    </row>
    <row r="5063" spans="1:3" x14ac:dyDescent="0.4">
      <c r="A5063">
        <v>20525</v>
      </c>
      <c r="B5063" t="s">
        <v>9916</v>
      </c>
      <c r="C5063" t="s">
        <v>953</v>
      </c>
    </row>
    <row r="5064" spans="1:3" x14ac:dyDescent="0.4">
      <c r="A5064">
        <v>20526</v>
      </c>
      <c r="B5064" t="s">
        <v>9917</v>
      </c>
      <c r="C5064" t="s">
        <v>322</v>
      </c>
    </row>
    <row r="5065" spans="1:3" x14ac:dyDescent="0.4">
      <c r="A5065">
        <v>20527</v>
      </c>
      <c r="B5065" t="s">
        <v>9918</v>
      </c>
      <c r="C5065" t="s">
        <v>623</v>
      </c>
    </row>
    <row r="5066" spans="1:3" x14ac:dyDescent="0.4">
      <c r="A5066">
        <v>20528</v>
      </c>
      <c r="B5066" t="s">
        <v>9919</v>
      </c>
      <c r="C5066" t="s">
        <v>1348</v>
      </c>
    </row>
    <row r="5067" spans="1:3" x14ac:dyDescent="0.4">
      <c r="A5067">
        <v>20530</v>
      </c>
      <c r="B5067" t="s">
        <v>9920</v>
      </c>
      <c r="C5067" t="s">
        <v>1063</v>
      </c>
    </row>
    <row r="5068" spans="1:3" x14ac:dyDescent="0.4">
      <c r="A5068">
        <v>20529</v>
      </c>
      <c r="B5068" t="s">
        <v>9921</v>
      </c>
      <c r="C5068" t="s">
        <v>1947</v>
      </c>
    </row>
    <row r="5069" spans="1:3" x14ac:dyDescent="0.4">
      <c r="A5069">
        <v>20531</v>
      </c>
      <c r="B5069" t="s">
        <v>9922</v>
      </c>
      <c r="C5069" t="s">
        <v>1488</v>
      </c>
    </row>
    <row r="5070" spans="1:3" x14ac:dyDescent="0.4">
      <c r="A5070">
        <v>20532</v>
      </c>
      <c r="B5070" t="s">
        <v>9923</v>
      </c>
      <c r="C5070" t="s">
        <v>259</v>
      </c>
    </row>
    <row r="5071" spans="1:3" x14ac:dyDescent="0.4">
      <c r="A5071">
        <v>20533</v>
      </c>
      <c r="B5071" t="s">
        <v>727</v>
      </c>
      <c r="C5071" t="s">
        <v>727</v>
      </c>
    </row>
    <row r="5072" spans="1:3" x14ac:dyDescent="0.4">
      <c r="A5072">
        <v>20534</v>
      </c>
      <c r="B5072" t="s">
        <v>9924</v>
      </c>
      <c r="C5072" t="s">
        <v>628</v>
      </c>
    </row>
    <row r="5073" spans="1:3" x14ac:dyDescent="0.4">
      <c r="A5073">
        <v>20535</v>
      </c>
      <c r="B5073" t="s">
        <v>9925</v>
      </c>
      <c r="C5073" t="s">
        <v>165</v>
      </c>
    </row>
    <row r="5074" spans="1:3" x14ac:dyDescent="0.4">
      <c r="A5074">
        <v>20536</v>
      </c>
      <c r="B5074" t="s">
        <v>9926</v>
      </c>
      <c r="C5074" t="s">
        <v>262</v>
      </c>
    </row>
    <row r="5075" spans="1:3" x14ac:dyDescent="0.4">
      <c r="A5075">
        <v>20537</v>
      </c>
      <c r="B5075" t="s">
        <v>9927</v>
      </c>
      <c r="C5075" t="s">
        <v>632</v>
      </c>
    </row>
    <row r="5076" spans="1:3" x14ac:dyDescent="0.4">
      <c r="A5076">
        <v>20538</v>
      </c>
      <c r="B5076" t="s">
        <v>249</v>
      </c>
      <c r="C5076" t="s">
        <v>249</v>
      </c>
    </row>
    <row r="5077" spans="1:3" x14ac:dyDescent="0.4">
      <c r="A5077">
        <v>20539</v>
      </c>
      <c r="B5077" t="s">
        <v>9928</v>
      </c>
      <c r="C5077" t="s">
        <v>737</v>
      </c>
    </row>
    <row r="5078" spans="1:3" x14ac:dyDescent="0.4">
      <c r="A5078">
        <v>20540</v>
      </c>
      <c r="B5078" t="s">
        <v>9929</v>
      </c>
      <c r="C5078" t="s">
        <v>724</v>
      </c>
    </row>
    <row r="5079" spans="1:3" x14ac:dyDescent="0.4">
      <c r="A5079">
        <v>20541</v>
      </c>
      <c r="B5079" t="s">
        <v>9930</v>
      </c>
      <c r="C5079" t="s">
        <v>521</v>
      </c>
    </row>
    <row r="5080" spans="1:3" x14ac:dyDescent="0.4">
      <c r="A5080">
        <v>20542</v>
      </c>
      <c r="B5080" t="s">
        <v>9931</v>
      </c>
      <c r="C5080" t="s">
        <v>322</v>
      </c>
    </row>
    <row r="5081" spans="1:3" x14ac:dyDescent="0.4">
      <c r="A5081">
        <v>20543</v>
      </c>
      <c r="B5081" t="s">
        <v>9932</v>
      </c>
      <c r="C5081" t="s">
        <v>369</v>
      </c>
    </row>
    <row r="5082" spans="1:3" x14ac:dyDescent="0.4">
      <c r="A5082">
        <v>20544</v>
      </c>
      <c r="B5082" t="s">
        <v>9933</v>
      </c>
      <c r="C5082" t="s">
        <v>369</v>
      </c>
    </row>
    <row r="5083" spans="1:3" x14ac:dyDescent="0.4">
      <c r="A5083">
        <v>20545</v>
      </c>
      <c r="B5083" t="s">
        <v>9934</v>
      </c>
      <c r="C5083" t="s">
        <v>186</v>
      </c>
    </row>
    <row r="5084" spans="1:3" x14ac:dyDescent="0.4">
      <c r="A5084">
        <v>20546</v>
      </c>
      <c r="B5084" t="s">
        <v>9935</v>
      </c>
      <c r="C5084" t="s">
        <v>259</v>
      </c>
    </row>
    <row r="5085" spans="1:3" x14ac:dyDescent="0.4">
      <c r="A5085">
        <v>20547</v>
      </c>
      <c r="B5085" t="s">
        <v>9936</v>
      </c>
      <c r="C5085" t="s">
        <v>1320</v>
      </c>
    </row>
    <row r="5086" spans="1:3" x14ac:dyDescent="0.4">
      <c r="A5086">
        <v>20548</v>
      </c>
      <c r="B5086" t="s">
        <v>9937</v>
      </c>
      <c r="C5086" t="s">
        <v>1320</v>
      </c>
    </row>
    <row r="5087" spans="1:3" x14ac:dyDescent="0.4">
      <c r="A5087">
        <v>20549</v>
      </c>
      <c r="B5087" t="s">
        <v>9938</v>
      </c>
      <c r="C5087" t="s">
        <v>444</v>
      </c>
    </row>
    <row r="5088" spans="1:3" x14ac:dyDescent="0.4">
      <c r="A5088">
        <v>20551</v>
      </c>
      <c r="B5088" t="s">
        <v>9939</v>
      </c>
      <c r="C5088" t="s">
        <v>627</v>
      </c>
    </row>
    <row r="5089" spans="1:3" x14ac:dyDescent="0.4">
      <c r="A5089">
        <v>20550</v>
      </c>
      <c r="B5089" t="s">
        <v>9940</v>
      </c>
      <c r="C5089" t="s">
        <v>321</v>
      </c>
    </row>
    <row r="5090" spans="1:3" x14ac:dyDescent="0.4">
      <c r="A5090">
        <v>20552</v>
      </c>
      <c r="B5090" t="s">
        <v>9941</v>
      </c>
      <c r="C5090" t="s">
        <v>627</v>
      </c>
    </row>
    <row r="5091" spans="1:3" x14ac:dyDescent="0.4">
      <c r="A5091">
        <v>20553</v>
      </c>
      <c r="B5091" t="s">
        <v>9942</v>
      </c>
      <c r="C5091" t="s">
        <v>321</v>
      </c>
    </row>
    <row r="5092" spans="1:3" x14ac:dyDescent="0.4">
      <c r="A5092">
        <v>20554</v>
      </c>
      <c r="B5092" t="s">
        <v>9943</v>
      </c>
      <c r="C5092" t="s">
        <v>321</v>
      </c>
    </row>
    <row r="5093" spans="1:3" x14ac:dyDescent="0.4">
      <c r="A5093">
        <v>20555</v>
      </c>
      <c r="B5093" t="s">
        <v>9944</v>
      </c>
      <c r="C5093" t="s">
        <v>310</v>
      </c>
    </row>
    <row r="5094" spans="1:3" x14ac:dyDescent="0.4">
      <c r="A5094">
        <v>20557</v>
      </c>
      <c r="B5094" t="s">
        <v>9945</v>
      </c>
      <c r="C5094" t="s">
        <v>165</v>
      </c>
    </row>
    <row r="5095" spans="1:3" x14ac:dyDescent="0.4">
      <c r="A5095">
        <v>20556</v>
      </c>
      <c r="B5095" t="s">
        <v>314</v>
      </c>
      <c r="C5095" t="s">
        <v>314</v>
      </c>
    </row>
    <row r="5096" spans="1:3" x14ac:dyDescent="0.4">
      <c r="A5096">
        <v>20558</v>
      </c>
      <c r="B5096" t="s">
        <v>9946</v>
      </c>
      <c r="C5096" t="s">
        <v>464</v>
      </c>
    </row>
    <row r="5097" spans="1:3" x14ac:dyDescent="0.4">
      <c r="A5097">
        <v>20559</v>
      </c>
      <c r="B5097" t="s">
        <v>9947</v>
      </c>
      <c r="C5097" t="s">
        <v>307</v>
      </c>
    </row>
    <row r="5098" spans="1:3" x14ac:dyDescent="0.4">
      <c r="A5098">
        <v>20560</v>
      </c>
      <c r="B5098" t="s">
        <v>9948</v>
      </c>
      <c r="C5098" t="s">
        <v>642</v>
      </c>
    </row>
    <row r="5099" spans="1:3" x14ac:dyDescent="0.4">
      <c r="A5099">
        <v>20561</v>
      </c>
      <c r="B5099" t="s">
        <v>9949</v>
      </c>
      <c r="C5099" t="s">
        <v>1327</v>
      </c>
    </row>
    <row r="5100" spans="1:3" x14ac:dyDescent="0.4">
      <c r="A5100">
        <v>20562</v>
      </c>
      <c r="B5100" t="s">
        <v>9950</v>
      </c>
      <c r="C5100" t="s">
        <v>1704</v>
      </c>
    </row>
    <row r="5101" spans="1:3" x14ac:dyDescent="0.4">
      <c r="A5101">
        <v>20563</v>
      </c>
      <c r="B5101" t="s">
        <v>9951</v>
      </c>
      <c r="C5101" t="s">
        <v>724</v>
      </c>
    </row>
    <row r="5102" spans="1:3" x14ac:dyDescent="0.4">
      <c r="A5102">
        <v>20564</v>
      </c>
      <c r="B5102" t="s">
        <v>9952</v>
      </c>
      <c r="C5102" t="s">
        <v>436</v>
      </c>
    </row>
    <row r="5103" spans="1:3" x14ac:dyDescent="0.4">
      <c r="A5103">
        <v>20565</v>
      </c>
      <c r="B5103" t="s">
        <v>9953</v>
      </c>
      <c r="C5103" t="s">
        <v>436</v>
      </c>
    </row>
    <row r="5104" spans="1:3" x14ac:dyDescent="0.4">
      <c r="A5104">
        <v>20567</v>
      </c>
      <c r="B5104" t="s">
        <v>9954</v>
      </c>
      <c r="C5104" t="s">
        <v>310</v>
      </c>
    </row>
    <row r="5105" spans="1:3" x14ac:dyDescent="0.4">
      <c r="A5105">
        <v>20566</v>
      </c>
      <c r="B5105" t="s">
        <v>9955</v>
      </c>
      <c r="C5105" t="s">
        <v>317</v>
      </c>
    </row>
    <row r="5106" spans="1:3" x14ac:dyDescent="0.4">
      <c r="A5106">
        <v>20568</v>
      </c>
      <c r="B5106" t="s">
        <v>9956</v>
      </c>
      <c r="C5106" t="s">
        <v>436</v>
      </c>
    </row>
    <row r="5107" spans="1:3" x14ac:dyDescent="0.4">
      <c r="A5107">
        <v>20569</v>
      </c>
      <c r="B5107" t="s">
        <v>9957</v>
      </c>
      <c r="C5107" t="s">
        <v>2588</v>
      </c>
    </row>
    <row r="5108" spans="1:3" x14ac:dyDescent="0.4">
      <c r="A5108">
        <v>20571</v>
      </c>
      <c r="B5108" t="s">
        <v>9958</v>
      </c>
      <c r="C5108" t="s">
        <v>319</v>
      </c>
    </row>
    <row r="5109" spans="1:3" x14ac:dyDescent="0.4">
      <c r="A5109">
        <v>20570</v>
      </c>
      <c r="B5109" t="s">
        <v>531</v>
      </c>
      <c r="C5109" t="s">
        <v>531</v>
      </c>
    </row>
    <row r="5110" spans="1:3" x14ac:dyDescent="0.4">
      <c r="A5110">
        <v>20572</v>
      </c>
      <c r="B5110" t="s">
        <v>9959</v>
      </c>
      <c r="C5110" t="s">
        <v>1206</v>
      </c>
    </row>
    <row r="5111" spans="1:3" x14ac:dyDescent="0.4">
      <c r="A5111">
        <v>20573</v>
      </c>
      <c r="B5111" t="s">
        <v>9960</v>
      </c>
      <c r="C5111" t="s">
        <v>1325</v>
      </c>
    </row>
    <row r="5112" spans="1:3" x14ac:dyDescent="0.4">
      <c r="A5112">
        <v>20574</v>
      </c>
      <c r="B5112" t="s">
        <v>9961</v>
      </c>
      <c r="C5112" t="s">
        <v>1074</v>
      </c>
    </row>
    <row r="5113" spans="1:3" x14ac:dyDescent="0.4">
      <c r="A5113">
        <v>20575</v>
      </c>
      <c r="B5113" t="s">
        <v>948</v>
      </c>
      <c r="C5113" t="s">
        <v>948</v>
      </c>
    </row>
    <row r="5114" spans="1:3" x14ac:dyDescent="0.4">
      <c r="A5114">
        <v>20576</v>
      </c>
      <c r="B5114" t="s">
        <v>9962</v>
      </c>
      <c r="C5114" t="s">
        <v>1339</v>
      </c>
    </row>
    <row r="5115" spans="1:3" x14ac:dyDescent="0.4">
      <c r="A5115">
        <v>20577</v>
      </c>
      <c r="B5115" t="s">
        <v>9963</v>
      </c>
      <c r="C5115" t="s">
        <v>322</v>
      </c>
    </row>
    <row r="5116" spans="1:3" x14ac:dyDescent="0.4">
      <c r="A5116">
        <v>20578</v>
      </c>
      <c r="B5116" t="s">
        <v>9964</v>
      </c>
      <c r="C5116" t="s">
        <v>1190</v>
      </c>
    </row>
    <row r="5117" spans="1:3" x14ac:dyDescent="0.4">
      <c r="A5117">
        <v>20579</v>
      </c>
      <c r="B5117" t="s">
        <v>9965</v>
      </c>
      <c r="C5117" t="s">
        <v>1947</v>
      </c>
    </row>
    <row r="5118" spans="1:3" x14ac:dyDescent="0.4">
      <c r="A5118">
        <v>20580</v>
      </c>
      <c r="B5118" t="s">
        <v>9966</v>
      </c>
      <c r="C5118" t="s">
        <v>723</v>
      </c>
    </row>
    <row r="5119" spans="1:3" x14ac:dyDescent="0.4">
      <c r="A5119">
        <v>20581</v>
      </c>
      <c r="B5119" t="s">
        <v>9967</v>
      </c>
      <c r="C5119" t="s">
        <v>1345</v>
      </c>
    </row>
    <row r="5120" spans="1:3" x14ac:dyDescent="0.4">
      <c r="A5120">
        <v>20582</v>
      </c>
      <c r="B5120" t="s">
        <v>9968</v>
      </c>
      <c r="C5120" t="s">
        <v>1479</v>
      </c>
    </row>
    <row r="5121" spans="1:3" x14ac:dyDescent="0.4">
      <c r="A5121">
        <v>20583</v>
      </c>
      <c r="B5121" t="s">
        <v>9969</v>
      </c>
      <c r="C5121" t="s">
        <v>516</v>
      </c>
    </row>
    <row r="5122" spans="1:3" x14ac:dyDescent="0.4">
      <c r="A5122">
        <v>20584</v>
      </c>
      <c r="B5122" t="s">
        <v>9970</v>
      </c>
      <c r="C5122" t="s">
        <v>1465</v>
      </c>
    </row>
    <row r="5123" spans="1:3" x14ac:dyDescent="0.4">
      <c r="A5123">
        <v>20586</v>
      </c>
      <c r="B5123" t="s">
        <v>9971</v>
      </c>
      <c r="C5123" t="s">
        <v>516</v>
      </c>
    </row>
    <row r="5124" spans="1:3" x14ac:dyDescent="0.4">
      <c r="A5124">
        <v>20585</v>
      </c>
      <c r="B5124" t="s">
        <v>9972</v>
      </c>
      <c r="C5124" t="s">
        <v>444</v>
      </c>
    </row>
    <row r="5125" spans="1:3" x14ac:dyDescent="0.4">
      <c r="A5125">
        <v>20587</v>
      </c>
      <c r="B5125" t="s">
        <v>9973</v>
      </c>
      <c r="C5125" t="s">
        <v>310</v>
      </c>
    </row>
    <row r="5126" spans="1:3" x14ac:dyDescent="0.4">
      <c r="A5126">
        <v>20588</v>
      </c>
      <c r="B5126" t="s">
        <v>9974</v>
      </c>
      <c r="C5126" t="s">
        <v>1325</v>
      </c>
    </row>
    <row r="5127" spans="1:3" x14ac:dyDescent="0.4">
      <c r="A5127">
        <v>20589</v>
      </c>
      <c r="B5127" t="s">
        <v>9975</v>
      </c>
      <c r="C5127" t="s">
        <v>9764</v>
      </c>
    </row>
    <row r="5128" spans="1:3" x14ac:dyDescent="0.4">
      <c r="A5128">
        <v>20590</v>
      </c>
      <c r="B5128" t="s">
        <v>9976</v>
      </c>
      <c r="C5128" t="s">
        <v>1093</v>
      </c>
    </row>
    <row r="5129" spans="1:3" x14ac:dyDescent="0.4">
      <c r="A5129">
        <v>20591</v>
      </c>
      <c r="B5129" t="s">
        <v>9977</v>
      </c>
      <c r="C5129" t="s">
        <v>203</v>
      </c>
    </row>
    <row r="5130" spans="1:3" x14ac:dyDescent="0.4">
      <c r="A5130">
        <v>20592</v>
      </c>
      <c r="B5130" t="s">
        <v>1840</v>
      </c>
      <c r="C5130" t="s">
        <v>1840</v>
      </c>
    </row>
    <row r="5131" spans="1:3" x14ac:dyDescent="0.4">
      <c r="A5131">
        <v>20593</v>
      </c>
      <c r="B5131" t="s">
        <v>9978</v>
      </c>
      <c r="C5131" t="s">
        <v>1840</v>
      </c>
    </row>
    <row r="5132" spans="1:3" x14ac:dyDescent="0.4">
      <c r="A5132">
        <v>20594</v>
      </c>
      <c r="B5132" t="s">
        <v>9979</v>
      </c>
      <c r="C5132" t="s">
        <v>203</v>
      </c>
    </row>
    <row r="5133" spans="1:3" x14ac:dyDescent="0.4">
      <c r="A5133">
        <v>20595</v>
      </c>
      <c r="B5133" t="s">
        <v>9980</v>
      </c>
      <c r="C5133" t="s">
        <v>1468</v>
      </c>
    </row>
    <row r="5134" spans="1:3" x14ac:dyDescent="0.4">
      <c r="A5134">
        <v>20596</v>
      </c>
      <c r="B5134" t="s">
        <v>9981</v>
      </c>
      <c r="C5134" t="s">
        <v>731</v>
      </c>
    </row>
    <row r="5135" spans="1:3" x14ac:dyDescent="0.4">
      <c r="A5135">
        <v>20597</v>
      </c>
      <c r="B5135" t="s">
        <v>449</v>
      </c>
      <c r="C5135" t="s">
        <v>449</v>
      </c>
    </row>
    <row r="5136" spans="1:3" x14ac:dyDescent="0.4">
      <c r="A5136">
        <v>20598</v>
      </c>
      <c r="B5136" t="s">
        <v>9982</v>
      </c>
      <c r="C5136" t="s">
        <v>321</v>
      </c>
    </row>
    <row r="5137" spans="1:3" x14ac:dyDescent="0.4">
      <c r="A5137">
        <v>20599</v>
      </c>
      <c r="B5137" t="s">
        <v>9983</v>
      </c>
      <c r="C5137" t="s">
        <v>240</v>
      </c>
    </row>
    <row r="5138" spans="1:3" x14ac:dyDescent="0.4">
      <c r="A5138">
        <v>20600</v>
      </c>
      <c r="B5138" t="s">
        <v>9984</v>
      </c>
      <c r="C5138" t="s">
        <v>1206</v>
      </c>
    </row>
    <row r="5139" spans="1:3" x14ac:dyDescent="0.4">
      <c r="A5139">
        <v>20601</v>
      </c>
      <c r="B5139" t="s">
        <v>9985</v>
      </c>
      <c r="C5139" t="s">
        <v>1211</v>
      </c>
    </row>
    <row r="5140" spans="1:3" x14ac:dyDescent="0.4">
      <c r="A5140">
        <v>20602</v>
      </c>
      <c r="B5140" t="s">
        <v>9986</v>
      </c>
      <c r="C5140" t="s">
        <v>980</v>
      </c>
    </row>
    <row r="5141" spans="1:3" x14ac:dyDescent="0.4">
      <c r="A5141">
        <v>20603</v>
      </c>
      <c r="B5141" t="s">
        <v>9987</v>
      </c>
      <c r="C5141" t="s">
        <v>723</v>
      </c>
    </row>
    <row r="5142" spans="1:3" x14ac:dyDescent="0.4">
      <c r="A5142">
        <v>20604</v>
      </c>
      <c r="B5142" t="s">
        <v>9988</v>
      </c>
      <c r="C5142" t="s">
        <v>260</v>
      </c>
    </row>
    <row r="5143" spans="1:3" x14ac:dyDescent="0.4">
      <c r="A5143">
        <v>20605</v>
      </c>
      <c r="B5143" t="s">
        <v>9989</v>
      </c>
      <c r="C5143" t="s">
        <v>1091</v>
      </c>
    </row>
    <row r="5144" spans="1:3" x14ac:dyDescent="0.4">
      <c r="A5144">
        <v>20606</v>
      </c>
      <c r="B5144" t="s">
        <v>9990</v>
      </c>
      <c r="C5144" t="s">
        <v>165</v>
      </c>
    </row>
    <row r="5145" spans="1:3" x14ac:dyDescent="0.4">
      <c r="A5145">
        <v>20607</v>
      </c>
      <c r="B5145" t="s">
        <v>979</v>
      </c>
      <c r="C5145" t="s">
        <v>199</v>
      </c>
    </row>
    <row r="5146" spans="1:3" x14ac:dyDescent="0.4">
      <c r="A5146">
        <v>20608</v>
      </c>
      <c r="B5146" t="s">
        <v>9991</v>
      </c>
      <c r="C5146" t="s">
        <v>370</v>
      </c>
    </row>
    <row r="5147" spans="1:3" x14ac:dyDescent="0.4">
      <c r="A5147">
        <v>20609</v>
      </c>
      <c r="B5147" t="s">
        <v>9992</v>
      </c>
      <c r="C5147" t="s">
        <v>979</v>
      </c>
    </row>
    <row r="5148" spans="1:3" x14ac:dyDescent="0.4">
      <c r="A5148">
        <v>20610</v>
      </c>
      <c r="B5148" t="s">
        <v>9993</v>
      </c>
      <c r="C5148" t="s">
        <v>979</v>
      </c>
    </row>
    <row r="5149" spans="1:3" x14ac:dyDescent="0.4">
      <c r="A5149">
        <v>20611</v>
      </c>
      <c r="B5149" t="s">
        <v>9994</v>
      </c>
      <c r="C5149" t="s">
        <v>1099</v>
      </c>
    </row>
    <row r="5150" spans="1:3" x14ac:dyDescent="0.4">
      <c r="A5150">
        <v>20612</v>
      </c>
      <c r="B5150" t="s">
        <v>9995</v>
      </c>
      <c r="C5150" t="s">
        <v>512</v>
      </c>
    </row>
    <row r="5151" spans="1:3" x14ac:dyDescent="0.4">
      <c r="A5151">
        <v>20613</v>
      </c>
      <c r="B5151" t="s">
        <v>9996</v>
      </c>
      <c r="C5151" t="s">
        <v>385</v>
      </c>
    </row>
    <row r="5152" spans="1:3" x14ac:dyDescent="0.4">
      <c r="A5152">
        <v>20614</v>
      </c>
      <c r="B5152" t="s">
        <v>9997</v>
      </c>
      <c r="C5152" t="s">
        <v>322</v>
      </c>
    </row>
    <row r="5153" spans="1:3" x14ac:dyDescent="0.4">
      <c r="A5153">
        <v>20615</v>
      </c>
      <c r="B5153" t="s">
        <v>9998</v>
      </c>
      <c r="C5153" t="s">
        <v>197</v>
      </c>
    </row>
    <row r="5154" spans="1:3" x14ac:dyDescent="0.4">
      <c r="A5154">
        <v>20616</v>
      </c>
      <c r="B5154" t="s">
        <v>9999</v>
      </c>
      <c r="C5154" t="s">
        <v>1196</v>
      </c>
    </row>
    <row r="5155" spans="1:3" x14ac:dyDescent="0.4">
      <c r="A5155">
        <v>20617</v>
      </c>
      <c r="B5155" t="s">
        <v>10000</v>
      </c>
      <c r="C5155" t="s">
        <v>1947</v>
      </c>
    </row>
    <row r="5156" spans="1:3" x14ac:dyDescent="0.4">
      <c r="A5156">
        <v>20618</v>
      </c>
      <c r="B5156" t="s">
        <v>10001</v>
      </c>
      <c r="C5156" t="s">
        <v>759</v>
      </c>
    </row>
    <row r="5157" spans="1:3" x14ac:dyDescent="0.4">
      <c r="A5157">
        <v>20619</v>
      </c>
      <c r="B5157" t="s">
        <v>10002</v>
      </c>
      <c r="C5157" t="s">
        <v>761</v>
      </c>
    </row>
    <row r="5158" spans="1:3" x14ac:dyDescent="0.4">
      <c r="A5158">
        <v>20620</v>
      </c>
      <c r="B5158" t="s">
        <v>10003</v>
      </c>
      <c r="C5158" t="s">
        <v>977</v>
      </c>
    </row>
    <row r="5159" spans="1:3" x14ac:dyDescent="0.4">
      <c r="A5159">
        <v>20621</v>
      </c>
      <c r="B5159" t="s">
        <v>10004</v>
      </c>
      <c r="C5159" t="s">
        <v>728</v>
      </c>
    </row>
    <row r="5160" spans="1:3" x14ac:dyDescent="0.4">
      <c r="A5160">
        <v>20622</v>
      </c>
      <c r="B5160" t="s">
        <v>10005</v>
      </c>
      <c r="C5160" t="s">
        <v>259</v>
      </c>
    </row>
    <row r="5161" spans="1:3" x14ac:dyDescent="0.4">
      <c r="A5161">
        <v>20623</v>
      </c>
      <c r="B5161" t="s">
        <v>10006</v>
      </c>
      <c r="C5161" t="s">
        <v>322</v>
      </c>
    </row>
    <row r="5162" spans="1:3" x14ac:dyDescent="0.4">
      <c r="A5162">
        <v>20624</v>
      </c>
      <c r="B5162" t="s">
        <v>10007</v>
      </c>
      <c r="C5162" t="s">
        <v>964</v>
      </c>
    </row>
    <row r="5163" spans="1:3" x14ac:dyDescent="0.4">
      <c r="A5163">
        <v>20625</v>
      </c>
      <c r="B5163" t="s">
        <v>10008</v>
      </c>
      <c r="C5163" t="s">
        <v>978</v>
      </c>
    </row>
    <row r="5164" spans="1:3" x14ac:dyDescent="0.4">
      <c r="A5164">
        <v>20627</v>
      </c>
      <c r="B5164" t="s">
        <v>10009</v>
      </c>
      <c r="C5164" t="s">
        <v>1465</v>
      </c>
    </row>
    <row r="5165" spans="1:3" x14ac:dyDescent="0.4">
      <c r="A5165">
        <v>20626</v>
      </c>
      <c r="B5165" t="s">
        <v>10010</v>
      </c>
      <c r="C5165" t="s">
        <v>978</v>
      </c>
    </row>
    <row r="5166" spans="1:3" x14ac:dyDescent="0.4">
      <c r="A5166">
        <v>20628</v>
      </c>
      <c r="B5166" t="s">
        <v>10011</v>
      </c>
      <c r="C5166" t="s">
        <v>848</v>
      </c>
    </row>
    <row r="5167" spans="1:3" x14ac:dyDescent="0.4">
      <c r="A5167">
        <v>20629</v>
      </c>
      <c r="B5167" t="s">
        <v>10012</v>
      </c>
      <c r="C5167" t="s">
        <v>165</v>
      </c>
    </row>
    <row r="5168" spans="1:3" x14ac:dyDescent="0.4">
      <c r="A5168">
        <v>20630</v>
      </c>
      <c r="B5168" t="s">
        <v>10013</v>
      </c>
      <c r="C5168" t="s">
        <v>654</v>
      </c>
    </row>
    <row r="5169" spans="1:3" x14ac:dyDescent="0.4">
      <c r="A5169">
        <v>20631</v>
      </c>
      <c r="B5169" t="s">
        <v>10014</v>
      </c>
      <c r="C5169" t="s">
        <v>203</v>
      </c>
    </row>
    <row r="5170" spans="1:3" x14ac:dyDescent="0.4">
      <c r="A5170">
        <v>20632</v>
      </c>
      <c r="B5170" t="s">
        <v>10015</v>
      </c>
      <c r="C5170" t="s">
        <v>654</v>
      </c>
    </row>
    <row r="5171" spans="1:3" x14ac:dyDescent="0.4">
      <c r="A5171">
        <v>20633</v>
      </c>
      <c r="B5171" t="s">
        <v>10016</v>
      </c>
      <c r="C5171" t="s">
        <v>528</v>
      </c>
    </row>
    <row r="5172" spans="1:3" x14ac:dyDescent="0.4">
      <c r="A5172">
        <v>20634</v>
      </c>
      <c r="B5172" t="s">
        <v>10017</v>
      </c>
      <c r="C5172" t="s">
        <v>165</v>
      </c>
    </row>
    <row r="5173" spans="1:3" x14ac:dyDescent="0.4">
      <c r="A5173">
        <v>20635</v>
      </c>
      <c r="B5173" t="s">
        <v>10018</v>
      </c>
      <c r="C5173" t="s">
        <v>165</v>
      </c>
    </row>
    <row r="5174" spans="1:3" x14ac:dyDescent="0.4">
      <c r="A5174">
        <v>20636</v>
      </c>
      <c r="B5174" t="s">
        <v>10019</v>
      </c>
      <c r="C5174" t="s">
        <v>199</v>
      </c>
    </row>
    <row r="5175" spans="1:3" x14ac:dyDescent="0.4">
      <c r="A5175">
        <v>20637</v>
      </c>
      <c r="B5175" t="s">
        <v>10020</v>
      </c>
      <c r="C5175" t="s">
        <v>1468</v>
      </c>
    </row>
    <row r="5176" spans="1:3" x14ac:dyDescent="0.4">
      <c r="A5176">
        <v>20638</v>
      </c>
      <c r="B5176" t="s">
        <v>10021</v>
      </c>
      <c r="C5176" t="s">
        <v>513</v>
      </c>
    </row>
    <row r="5177" spans="1:3" x14ac:dyDescent="0.4">
      <c r="A5177">
        <v>20639</v>
      </c>
      <c r="B5177" t="s">
        <v>10022</v>
      </c>
      <c r="C5177" t="s">
        <v>1826</v>
      </c>
    </row>
    <row r="5178" spans="1:3" x14ac:dyDescent="0.4">
      <c r="A5178">
        <v>20640</v>
      </c>
      <c r="B5178" t="s">
        <v>10023</v>
      </c>
      <c r="C5178" t="s">
        <v>1066</v>
      </c>
    </row>
    <row r="5179" spans="1:3" x14ac:dyDescent="0.4">
      <c r="A5179">
        <v>20641</v>
      </c>
      <c r="B5179" t="s">
        <v>10024</v>
      </c>
      <c r="C5179" t="s">
        <v>761</v>
      </c>
    </row>
    <row r="5180" spans="1:3" x14ac:dyDescent="0.4">
      <c r="A5180">
        <v>20642</v>
      </c>
      <c r="B5180" t="s">
        <v>10025</v>
      </c>
      <c r="C5180" t="s">
        <v>1099</v>
      </c>
    </row>
    <row r="5181" spans="1:3" x14ac:dyDescent="0.4">
      <c r="A5181">
        <v>20643</v>
      </c>
      <c r="B5181" t="s">
        <v>10026</v>
      </c>
      <c r="C5181" t="s">
        <v>627</v>
      </c>
    </row>
    <row r="5182" spans="1:3" x14ac:dyDescent="0.4">
      <c r="A5182">
        <v>20644</v>
      </c>
      <c r="B5182" t="s">
        <v>10027</v>
      </c>
      <c r="C5182" t="s">
        <v>1826</v>
      </c>
    </row>
    <row r="5183" spans="1:3" x14ac:dyDescent="0.4">
      <c r="A5183">
        <v>20645</v>
      </c>
      <c r="B5183" t="s">
        <v>10028</v>
      </c>
      <c r="C5183" t="s">
        <v>1099</v>
      </c>
    </row>
    <row r="5184" spans="1:3" x14ac:dyDescent="0.4">
      <c r="A5184">
        <v>20646</v>
      </c>
      <c r="B5184" t="s">
        <v>10029</v>
      </c>
      <c r="C5184" t="s">
        <v>199</v>
      </c>
    </row>
    <row r="5185" spans="1:3" x14ac:dyDescent="0.4">
      <c r="A5185">
        <v>20647</v>
      </c>
      <c r="B5185" t="s">
        <v>10030</v>
      </c>
      <c r="C5185" t="s">
        <v>1947</v>
      </c>
    </row>
    <row r="5186" spans="1:3" x14ac:dyDescent="0.4">
      <c r="A5186">
        <v>20649</v>
      </c>
      <c r="B5186" t="s">
        <v>10031</v>
      </c>
      <c r="C5186" t="s">
        <v>199</v>
      </c>
    </row>
    <row r="5187" spans="1:3" x14ac:dyDescent="0.4">
      <c r="A5187">
        <v>20648</v>
      </c>
      <c r="B5187" t="s">
        <v>10032</v>
      </c>
      <c r="C5187" t="s">
        <v>370</v>
      </c>
    </row>
    <row r="5188" spans="1:3" x14ac:dyDescent="0.4">
      <c r="A5188">
        <v>20650</v>
      </c>
      <c r="B5188" t="s">
        <v>10033</v>
      </c>
      <c r="C5188" t="s">
        <v>977</v>
      </c>
    </row>
    <row r="5189" spans="1:3" x14ac:dyDescent="0.4">
      <c r="A5189">
        <v>20651</v>
      </c>
      <c r="B5189" t="s">
        <v>10034</v>
      </c>
      <c r="C5189" t="s">
        <v>977</v>
      </c>
    </row>
    <row r="5190" spans="1:3" x14ac:dyDescent="0.4">
      <c r="A5190">
        <v>20652</v>
      </c>
      <c r="B5190" t="s">
        <v>10035</v>
      </c>
      <c r="C5190" t="s">
        <v>1065</v>
      </c>
    </row>
    <row r="5191" spans="1:3" x14ac:dyDescent="0.4">
      <c r="A5191">
        <v>20653</v>
      </c>
      <c r="B5191" t="s">
        <v>10036</v>
      </c>
      <c r="C5191" t="s">
        <v>1186</v>
      </c>
    </row>
    <row r="5192" spans="1:3" x14ac:dyDescent="0.4">
      <c r="A5192">
        <v>20654</v>
      </c>
      <c r="B5192" t="s">
        <v>10037</v>
      </c>
      <c r="C5192" t="s">
        <v>307</v>
      </c>
    </row>
    <row r="5193" spans="1:3" x14ac:dyDescent="0.4">
      <c r="A5193">
        <v>20655</v>
      </c>
      <c r="B5193" t="s">
        <v>10038</v>
      </c>
      <c r="C5193" t="s">
        <v>1325</v>
      </c>
    </row>
    <row r="5194" spans="1:3" x14ac:dyDescent="0.4">
      <c r="A5194">
        <v>20656</v>
      </c>
      <c r="B5194" t="s">
        <v>10039</v>
      </c>
      <c r="C5194" t="s">
        <v>197</v>
      </c>
    </row>
    <row r="5195" spans="1:3" x14ac:dyDescent="0.4">
      <c r="A5195">
        <v>20657</v>
      </c>
      <c r="B5195" t="s">
        <v>10040</v>
      </c>
      <c r="C5195" t="s">
        <v>1704</v>
      </c>
    </row>
    <row r="5196" spans="1:3" x14ac:dyDescent="0.4">
      <c r="A5196">
        <v>20658</v>
      </c>
      <c r="B5196" t="s">
        <v>10041</v>
      </c>
      <c r="C5196" t="s">
        <v>203</v>
      </c>
    </row>
    <row r="5197" spans="1:3" x14ac:dyDescent="0.4">
      <c r="A5197">
        <v>20659</v>
      </c>
      <c r="B5197" t="s">
        <v>10042</v>
      </c>
      <c r="C5197" t="s">
        <v>630</v>
      </c>
    </row>
    <row r="5198" spans="1:3" x14ac:dyDescent="0.4">
      <c r="A5198">
        <v>20660</v>
      </c>
      <c r="B5198" t="s">
        <v>10043</v>
      </c>
      <c r="C5198" t="s">
        <v>1186</v>
      </c>
    </row>
    <row r="5199" spans="1:3" x14ac:dyDescent="0.4">
      <c r="A5199">
        <v>20662</v>
      </c>
      <c r="B5199" t="s">
        <v>2330</v>
      </c>
      <c r="C5199" t="s">
        <v>2330</v>
      </c>
    </row>
    <row r="5200" spans="1:3" x14ac:dyDescent="0.4">
      <c r="A5200">
        <v>20661</v>
      </c>
      <c r="B5200" t="s">
        <v>10044</v>
      </c>
      <c r="C5200" t="s">
        <v>966</v>
      </c>
    </row>
    <row r="5201" spans="1:3" x14ac:dyDescent="0.4">
      <c r="A5201">
        <v>20663</v>
      </c>
      <c r="B5201" t="s">
        <v>10045</v>
      </c>
      <c r="C5201" t="s">
        <v>1833</v>
      </c>
    </row>
    <row r="5202" spans="1:3" x14ac:dyDescent="0.4">
      <c r="A5202">
        <v>20665</v>
      </c>
      <c r="B5202" t="s">
        <v>1345</v>
      </c>
      <c r="C5202" t="s">
        <v>1345</v>
      </c>
    </row>
    <row r="5203" spans="1:3" x14ac:dyDescent="0.4">
      <c r="A5203">
        <v>20664</v>
      </c>
      <c r="B5203" t="s">
        <v>10046</v>
      </c>
      <c r="C5203" t="s">
        <v>1711</v>
      </c>
    </row>
    <row r="5204" spans="1:3" x14ac:dyDescent="0.4">
      <c r="A5204">
        <v>20666</v>
      </c>
      <c r="B5204" t="s">
        <v>1478</v>
      </c>
      <c r="C5204" t="s">
        <v>1478</v>
      </c>
    </row>
    <row r="5205" spans="1:3" x14ac:dyDescent="0.4">
      <c r="A5205">
        <v>20667</v>
      </c>
      <c r="B5205" t="s">
        <v>10047</v>
      </c>
      <c r="C5205" t="s">
        <v>186</v>
      </c>
    </row>
    <row r="5206" spans="1:3" x14ac:dyDescent="0.4">
      <c r="A5206">
        <v>20668</v>
      </c>
      <c r="B5206" t="s">
        <v>10048</v>
      </c>
      <c r="C5206" t="s">
        <v>1099</v>
      </c>
    </row>
    <row r="5207" spans="1:3" x14ac:dyDescent="0.4">
      <c r="A5207">
        <v>20669</v>
      </c>
      <c r="B5207" t="s">
        <v>10049</v>
      </c>
      <c r="C5207" t="s">
        <v>951</v>
      </c>
    </row>
    <row r="5208" spans="1:3" x14ac:dyDescent="0.4">
      <c r="A5208">
        <v>20670</v>
      </c>
      <c r="B5208" t="s">
        <v>10050</v>
      </c>
      <c r="C5208" t="s">
        <v>1335</v>
      </c>
    </row>
    <row r="5209" spans="1:3" x14ac:dyDescent="0.4">
      <c r="A5209">
        <v>20672</v>
      </c>
      <c r="B5209" t="s">
        <v>10051</v>
      </c>
      <c r="C5209" t="s">
        <v>723</v>
      </c>
    </row>
    <row r="5210" spans="1:3" x14ac:dyDescent="0.4">
      <c r="A5210">
        <v>20671</v>
      </c>
      <c r="B5210" t="s">
        <v>10052</v>
      </c>
      <c r="C5210" t="s">
        <v>199</v>
      </c>
    </row>
    <row r="5211" spans="1:3" x14ac:dyDescent="0.4">
      <c r="A5211">
        <v>20673</v>
      </c>
      <c r="B5211" t="s">
        <v>10053</v>
      </c>
      <c r="C5211" t="s">
        <v>723</v>
      </c>
    </row>
    <row r="5212" spans="1:3" x14ac:dyDescent="0.4">
      <c r="A5212">
        <v>20674</v>
      </c>
      <c r="B5212" t="s">
        <v>10054</v>
      </c>
      <c r="C5212" t="s">
        <v>1097</v>
      </c>
    </row>
    <row r="5213" spans="1:3" x14ac:dyDescent="0.4">
      <c r="A5213">
        <v>20675</v>
      </c>
      <c r="B5213" t="s">
        <v>10055</v>
      </c>
      <c r="C5213" t="s">
        <v>9476</v>
      </c>
    </row>
    <row r="5214" spans="1:3" x14ac:dyDescent="0.4">
      <c r="A5214">
        <v>20676</v>
      </c>
      <c r="B5214" t="s">
        <v>10056</v>
      </c>
      <c r="C5214" t="s">
        <v>9476</v>
      </c>
    </row>
    <row r="5215" spans="1:3" x14ac:dyDescent="0.4">
      <c r="A5215">
        <v>20677</v>
      </c>
      <c r="B5215" t="s">
        <v>10057</v>
      </c>
      <c r="C5215" t="s">
        <v>724</v>
      </c>
    </row>
    <row r="5216" spans="1:3" x14ac:dyDescent="0.4">
      <c r="A5216">
        <v>20678</v>
      </c>
      <c r="B5216" t="s">
        <v>10058</v>
      </c>
      <c r="C5216" t="s">
        <v>980</v>
      </c>
    </row>
    <row r="5217" spans="1:3" x14ac:dyDescent="0.4">
      <c r="A5217">
        <v>20679</v>
      </c>
      <c r="B5217" t="s">
        <v>10059</v>
      </c>
      <c r="C5217" t="s">
        <v>441</v>
      </c>
    </row>
    <row r="5218" spans="1:3" x14ac:dyDescent="0.4">
      <c r="A5218">
        <v>20680</v>
      </c>
      <c r="B5218" t="s">
        <v>10060</v>
      </c>
      <c r="C5218" t="s">
        <v>1064</v>
      </c>
    </row>
    <row r="5219" spans="1:3" x14ac:dyDescent="0.4">
      <c r="A5219">
        <v>20681</v>
      </c>
      <c r="B5219" t="s">
        <v>10061</v>
      </c>
      <c r="C5219" t="s">
        <v>322</v>
      </c>
    </row>
    <row r="5220" spans="1:3" x14ac:dyDescent="0.4">
      <c r="A5220">
        <v>20682</v>
      </c>
      <c r="B5220" t="s">
        <v>10062</v>
      </c>
      <c r="C5220" t="s">
        <v>863</v>
      </c>
    </row>
    <row r="5221" spans="1:3" x14ac:dyDescent="0.4">
      <c r="A5221">
        <v>20684</v>
      </c>
      <c r="B5221" t="s">
        <v>10063</v>
      </c>
      <c r="C5221" t="s">
        <v>254</v>
      </c>
    </row>
    <row r="5222" spans="1:3" x14ac:dyDescent="0.4">
      <c r="A5222">
        <v>20685</v>
      </c>
      <c r="B5222" t="s">
        <v>456</v>
      </c>
      <c r="C5222" t="s">
        <v>456</v>
      </c>
    </row>
    <row r="5223" spans="1:3" x14ac:dyDescent="0.4">
      <c r="A5223">
        <v>20683</v>
      </c>
      <c r="B5223" t="s">
        <v>10064</v>
      </c>
      <c r="C5223" t="s">
        <v>254</v>
      </c>
    </row>
    <row r="5224" spans="1:3" x14ac:dyDescent="0.4">
      <c r="A5224">
        <v>20686</v>
      </c>
      <c r="B5224" t="s">
        <v>10065</v>
      </c>
      <c r="C5224" t="s">
        <v>463</v>
      </c>
    </row>
    <row r="5225" spans="1:3" x14ac:dyDescent="0.4">
      <c r="A5225">
        <v>20687</v>
      </c>
      <c r="B5225" t="s">
        <v>10066</v>
      </c>
      <c r="C5225" t="s">
        <v>262</v>
      </c>
    </row>
    <row r="5226" spans="1:3" x14ac:dyDescent="0.4">
      <c r="A5226">
        <v>20689</v>
      </c>
      <c r="B5226" t="s">
        <v>10067</v>
      </c>
      <c r="C5226" t="s">
        <v>165</v>
      </c>
    </row>
    <row r="5227" spans="1:3" x14ac:dyDescent="0.4">
      <c r="A5227">
        <v>20688</v>
      </c>
      <c r="B5227" t="s">
        <v>10068</v>
      </c>
      <c r="C5227" t="s">
        <v>370</v>
      </c>
    </row>
    <row r="5228" spans="1:3" x14ac:dyDescent="0.4">
      <c r="A5228">
        <v>20691</v>
      </c>
      <c r="B5228" t="s">
        <v>10069</v>
      </c>
      <c r="C5228" t="s">
        <v>260</v>
      </c>
    </row>
    <row r="5229" spans="1:3" x14ac:dyDescent="0.4">
      <c r="A5229">
        <v>20690</v>
      </c>
      <c r="B5229" t="s">
        <v>10070</v>
      </c>
      <c r="C5229" t="s">
        <v>322</v>
      </c>
    </row>
    <row r="5230" spans="1:3" x14ac:dyDescent="0.4">
      <c r="A5230">
        <v>20692</v>
      </c>
      <c r="B5230" t="s">
        <v>10071</v>
      </c>
      <c r="C5230" t="s">
        <v>197</v>
      </c>
    </row>
    <row r="5231" spans="1:3" x14ac:dyDescent="0.4">
      <c r="A5231">
        <v>20693</v>
      </c>
      <c r="B5231" t="s">
        <v>10072</v>
      </c>
      <c r="C5231" t="s">
        <v>199</v>
      </c>
    </row>
    <row r="5232" spans="1:3" x14ac:dyDescent="0.4">
      <c r="A5232">
        <v>20694</v>
      </c>
      <c r="B5232" t="s">
        <v>10073</v>
      </c>
      <c r="C5232" t="s">
        <v>199</v>
      </c>
    </row>
    <row r="5233" spans="1:3" x14ac:dyDescent="0.4">
      <c r="A5233">
        <v>20695</v>
      </c>
      <c r="B5233" t="s">
        <v>10074</v>
      </c>
      <c r="C5233" t="s">
        <v>203</v>
      </c>
    </row>
    <row r="5234" spans="1:3" x14ac:dyDescent="0.4">
      <c r="A5234">
        <v>20697</v>
      </c>
      <c r="B5234" t="s">
        <v>10075</v>
      </c>
      <c r="C5234" t="s">
        <v>948</v>
      </c>
    </row>
    <row r="5235" spans="1:3" x14ac:dyDescent="0.4">
      <c r="A5235">
        <v>20696</v>
      </c>
      <c r="B5235" t="s">
        <v>10076</v>
      </c>
      <c r="C5235" t="s">
        <v>203</v>
      </c>
    </row>
    <row r="5236" spans="1:3" x14ac:dyDescent="0.4">
      <c r="A5236">
        <v>20698</v>
      </c>
      <c r="B5236" t="s">
        <v>10077</v>
      </c>
      <c r="C5236" t="s">
        <v>165</v>
      </c>
    </row>
    <row r="5237" spans="1:3" x14ac:dyDescent="0.4">
      <c r="A5237">
        <v>20699</v>
      </c>
      <c r="B5237" t="s">
        <v>10078</v>
      </c>
      <c r="C5237" t="s">
        <v>759</v>
      </c>
    </row>
    <row r="5238" spans="1:3" x14ac:dyDescent="0.4">
      <c r="A5238">
        <v>20700</v>
      </c>
      <c r="B5238" t="s">
        <v>10079</v>
      </c>
      <c r="C5238" t="s">
        <v>1186</v>
      </c>
    </row>
    <row r="5239" spans="1:3" x14ac:dyDescent="0.4">
      <c r="A5239">
        <v>20701</v>
      </c>
      <c r="B5239" t="s">
        <v>10080</v>
      </c>
      <c r="C5239" t="s">
        <v>512</v>
      </c>
    </row>
    <row r="5240" spans="1:3" x14ac:dyDescent="0.4">
      <c r="A5240">
        <v>20702</v>
      </c>
      <c r="B5240" t="s">
        <v>10081</v>
      </c>
      <c r="C5240" t="s">
        <v>964</v>
      </c>
    </row>
    <row r="5241" spans="1:3" x14ac:dyDescent="0.4">
      <c r="A5241">
        <v>20703</v>
      </c>
      <c r="B5241" t="s">
        <v>10082</v>
      </c>
      <c r="C5241" t="s">
        <v>1477</v>
      </c>
    </row>
    <row r="5242" spans="1:3" x14ac:dyDescent="0.4">
      <c r="A5242">
        <v>20705</v>
      </c>
      <c r="B5242" t="s">
        <v>10083</v>
      </c>
      <c r="C5242" t="s">
        <v>654</v>
      </c>
    </row>
    <row r="5243" spans="1:3" x14ac:dyDescent="0.4">
      <c r="A5243">
        <v>20704</v>
      </c>
      <c r="B5243" t="s">
        <v>10084</v>
      </c>
      <c r="C5243" t="s">
        <v>260</v>
      </c>
    </row>
    <row r="5244" spans="1:3" x14ac:dyDescent="0.4">
      <c r="A5244">
        <v>20706</v>
      </c>
      <c r="B5244" t="s">
        <v>10085</v>
      </c>
      <c r="C5244" t="s">
        <v>1826</v>
      </c>
    </row>
    <row r="5245" spans="1:3" x14ac:dyDescent="0.4">
      <c r="A5245">
        <v>20707</v>
      </c>
      <c r="B5245" t="s">
        <v>162</v>
      </c>
      <c r="C5245" t="s">
        <v>1480</v>
      </c>
    </row>
    <row r="5246" spans="1:3" x14ac:dyDescent="0.4">
      <c r="A5246">
        <v>20709</v>
      </c>
      <c r="B5246" t="s">
        <v>10086</v>
      </c>
      <c r="C5246" t="s">
        <v>749</v>
      </c>
    </row>
    <row r="5247" spans="1:3" x14ac:dyDescent="0.4">
      <c r="A5247">
        <v>20708</v>
      </c>
      <c r="B5247" t="s">
        <v>644</v>
      </c>
      <c r="C5247" t="s">
        <v>644</v>
      </c>
    </row>
    <row r="5248" spans="1:3" x14ac:dyDescent="0.4">
      <c r="A5248">
        <v>20711</v>
      </c>
      <c r="B5248" t="s">
        <v>10087</v>
      </c>
      <c r="C5248" t="s">
        <v>1325</v>
      </c>
    </row>
    <row r="5249" spans="1:3" x14ac:dyDescent="0.4">
      <c r="A5249">
        <v>20710</v>
      </c>
      <c r="B5249" t="s">
        <v>10088</v>
      </c>
      <c r="C5249" t="s">
        <v>1468</v>
      </c>
    </row>
    <row r="5250" spans="1:3" x14ac:dyDescent="0.4">
      <c r="A5250">
        <v>20713</v>
      </c>
      <c r="B5250" t="s">
        <v>10089</v>
      </c>
      <c r="C5250" t="s">
        <v>629</v>
      </c>
    </row>
    <row r="5251" spans="1:3" x14ac:dyDescent="0.4">
      <c r="A5251">
        <v>20712</v>
      </c>
      <c r="B5251" t="s">
        <v>10090</v>
      </c>
      <c r="C5251" t="s">
        <v>1091</v>
      </c>
    </row>
    <row r="5252" spans="1:3" x14ac:dyDescent="0.4">
      <c r="A5252">
        <v>20715</v>
      </c>
      <c r="B5252" t="s">
        <v>10091</v>
      </c>
      <c r="C5252" t="s">
        <v>1190</v>
      </c>
    </row>
    <row r="5253" spans="1:3" x14ac:dyDescent="0.4">
      <c r="A5253">
        <v>20714</v>
      </c>
      <c r="B5253" t="s">
        <v>10092</v>
      </c>
      <c r="C5253" t="s">
        <v>202</v>
      </c>
    </row>
    <row r="5254" spans="1:3" x14ac:dyDescent="0.4">
      <c r="A5254">
        <v>20716</v>
      </c>
      <c r="B5254" t="s">
        <v>10093</v>
      </c>
      <c r="C5254" t="s">
        <v>310</v>
      </c>
    </row>
    <row r="5255" spans="1:3" x14ac:dyDescent="0.4">
      <c r="A5255">
        <v>20718</v>
      </c>
      <c r="B5255" t="s">
        <v>10094</v>
      </c>
      <c r="C5255" t="s">
        <v>761</v>
      </c>
    </row>
    <row r="5256" spans="1:3" x14ac:dyDescent="0.4">
      <c r="A5256">
        <v>20717</v>
      </c>
      <c r="B5256" t="s">
        <v>10095</v>
      </c>
      <c r="C5256" t="s">
        <v>1069</v>
      </c>
    </row>
    <row r="5257" spans="1:3" x14ac:dyDescent="0.4">
      <c r="A5257">
        <v>20720</v>
      </c>
      <c r="B5257" t="s">
        <v>10096</v>
      </c>
      <c r="C5257" t="s">
        <v>848</v>
      </c>
    </row>
    <row r="5258" spans="1:3" x14ac:dyDescent="0.4">
      <c r="A5258">
        <v>20719</v>
      </c>
      <c r="B5258" t="s">
        <v>10097</v>
      </c>
      <c r="C5258" t="s">
        <v>370</v>
      </c>
    </row>
    <row r="5259" spans="1:3" x14ac:dyDescent="0.4">
      <c r="A5259">
        <v>20721</v>
      </c>
      <c r="B5259" t="s">
        <v>1465</v>
      </c>
      <c r="C5259" t="s">
        <v>1465</v>
      </c>
    </row>
    <row r="5260" spans="1:3" x14ac:dyDescent="0.4">
      <c r="A5260">
        <v>20722</v>
      </c>
      <c r="B5260" t="s">
        <v>10098</v>
      </c>
      <c r="C5260" t="s">
        <v>723</v>
      </c>
    </row>
    <row r="5261" spans="1:3" x14ac:dyDescent="0.4">
      <c r="A5261">
        <v>20723</v>
      </c>
      <c r="B5261" t="s">
        <v>10099</v>
      </c>
      <c r="C5261" t="s">
        <v>243</v>
      </c>
    </row>
    <row r="5262" spans="1:3" x14ac:dyDescent="0.4">
      <c r="A5262">
        <v>20724</v>
      </c>
      <c r="B5262" t="s">
        <v>10100</v>
      </c>
      <c r="C5262" t="s">
        <v>754</v>
      </c>
    </row>
    <row r="5263" spans="1:3" x14ac:dyDescent="0.4">
      <c r="A5263">
        <v>20725</v>
      </c>
      <c r="B5263" t="s">
        <v>10101</v>
      </c>
      <c r="C5263" t="s">
        <v>1947</v>
      </c>
    </row>
    <row r="5264" spans="1:3" x14ac:dyDescent="0.4">
      <c r="A5264">
        <v>20726</v>
      </c>
      <c r="B5264" t="s">
        <v>10102</v>
      </c>
      <c r="C5264" t="s">
        <v>1468</v>
      </c>
    </row>
    <row r="5265" spans="1:3" x14ac:dyDescent="0.4">
      <c r="A5265">
        <v>20728</v>
      </c>
      <c r="B5265" t="s">
        <v>10103</v>
      </c>
      <c r="C5265" t="s">
        <v>2477</v>
      </c>
    </row>
    <row r="5266" spans="1:3" x14ac:dyDescent="0.4">
      <c r="A5266">
        <v>20727</v>
      </c>
      <c r="B5266" t="s">
        <v>10104</v>
      </c>
      <c r="C5266" t="s">
        <v>759</v>
      </c>
    </row>
    <row r="5267" spans="1:3" x14ac:dyDescent="0.4">
      <c r="A5267">
        <v>20729</v>
      </c>
      <c r="B5267" t="s">
        <v>866</v>
      </c>
      <c r="C5267" t="s">
        <v>866</v>
      </c>
    </row>
    <row r="5268" spans="1:3" x14ac:dyDescent="0.4">
      <c r="A5268">
        <v>20730</v>
      </c>
      <c r="B5268" t="s">
        <v>1185</v>
      </c>
      <c r="C5268" t="s">
        <v>1185</v>
      </c>
    </row>
    <row r="5269" spans="1:3" x14ac:dyDescent="0.4">
      <c r="A5269">
        <v>20731</v>
      </c>
      <c r="B5269" t="s">
        <v>389</v>
      </c>
      <c r="C5269" t="s">
        <v>389</v>
      </c>
    </row>
    <row r="5270" spans="1:3" x14ac:dyDescent="0.4">
      <c r="A5270">
        <v>20732</v>
      </c>
      <c r="B5270" t="s">
        <v>10105</v>
      </c>
      <c r="C5270" t="s">
        <v>952</v>
      </c>
    </row>
    <row r="5271" spans="1:3" x14ac:dyDescent="0.4">
      <c r="A5271">
        <v>20733</v>
      </c>
      <c r="B5271" t="s">
        <v>10106</v>
      </c>
      <c r="C5271" t="s">
        <v>629</v>
      </c>
    </row>
    <row r="5272" spans="1:3" x14ac:dyDescent="0.4">
      <c r="A5272">
        <v>20734</v>
      </c>
      <c r="B5272" t="s">
        <v>10107</v>
      </c>
      <c r="C5272" t="s">
        <v>1947</v>
      </c>
    </row>
    <row r="5273" spans="1:3" x14ac:dyDescent="0.4">
      <c r="A5273">
        <v>20735</v>
      </c>
      <c r="B5273" t="s">
        <v>10108</v>
      </c>
      <c r="C5273" t="s">
        <v>96</v>
      </c>
    </row>
    <row r="5274" spans="1:3" x14ac:dyDescent="0.4">
      <c r="A5274">
        <v>20736</v>
      </c>
      <c r="B5274" t="s">
        <v>10109</v>
      </c>
      <c r="C5274" t="s">
        <v>630</v>
      </c>
    </row>
    <row r="5275" spans="1:3" x14ac:dyDescent="0.4">
      <c r="A5275">
        <v>20737</v>
      </c>
      <c r="B5275" t="s">
        <v>10110</v>
      </c>
      <c r="C5275" t="s">
        <v>1358</v>
      </c>
    </row>
    <row r="5276" spans="1:3" x14ac:dyDescent="0.4">
      <c r="A5276">
        <v>20738</v>
      </c>
      <c r="B5276" t="s">
        <v>10111</v>
      </c>
      <c r="C5276" t="s">
        <v>1465</v>
      </c>
    </row>
    <row r="5277" spans="1:3" x14ac:dyDescent="0.4">
      <c r="A5277">
        <v>20739</v>
      </c>
      <c r="B5277" t="s">
        <v>10112</v>
      </c>
      <c r="C5277" t="s">
        <v>1325</v>
      </c>
    </row>
    <row r="5278" spans="1:3" x14ac:dyDescent="0.4">
      <c r="A5278">
        <v>20740</v>
      </c>
      <c r="B5278" t="s">
        <v>10113</v>
      </c>
      <c r="C5278" t="s">
        <v>240</v>
      </c>
    </row>
    <row r="5279" spans="1:3" x14ac:dyDescent="0.4">
      <c r="A5279">
        <v>20741</v>
      </c>
      <c r="B5279" t="s">
        <v>10114</v>
      </c>
      <c r="C5279" t="s">
        <v>513</v>
      </c>
    </row>
    <row r="5280" spans="1:3" x14ac:dyDescent="0.4">
      <c r="A5280">
        <v>20742</v>
      </c>
      <c r="B5280" t="s">
        <v>10115</v>
      </c>
      <c r="C5280" t="s">
        <v>259</v>
      </c>
    </row>
    <row r="5281" spans="1:3" x14ac:dyDescent="0.4">
      <c r="A5281">
        <v>20743</v>
      </c>
      <c r="B5281" t="s">
        <v>164</v>
      </c>
      <c r="C5281" t="s">
        <v>164</v>
      </c>
    </row>
    <row r="5282" spans="1:3" x14ac:dyDescent="0.4">
      <c r="A5282">
        <v>20744</v>
      </c>
      <c r="B5282" t="s">
        <v>10116</v>
      </c>
      <c r="C5282" t="s">
        <v>1065</v>
      </c>
    </row>
    <row r="5283" spans="1:3" x14ac:dyDescent="0.4">
      <c r="A5283">
        <v>20745</v>
      </c>
      <c r="B5283" t="s">
        <v>10117</v>
      </c>
      <c r="C5283" t="s">
        <v>202</v>
      </c>
    </row>
    <row r="5284" spans="1:3" x14ac:dyDescent="0.4">
      <c r="A5284">
        <v>20746</v>
      </c>
      <c r="B5284" t="s">
        <v>10118</v>
      </c>
      <c r="C5284" t="s">
        <v>186</v>
      </c>
    </row>
    <row r="5285" spans="1:3" x14ac:dyDescent="0.4">
      <c r="A5285">
        <v>20747</v>
      </c>
      <c r="B5285" t="s">
        <v>10119</v>
      </c>
      <c r="C5285" t="s">
        <v>950</v>
      </c>
    </row>
    <row r="5286" spans="1:3" x14ac:dyDescent="0.4">
      <c r="A5286">
        <v>20748</v>
      </c>
      <c r="B5286" t="s">
        <v>10120</v>
      </c>
      <c r="C5286" t="s">
        <v>1345</v>
      </c>
    </row>
    <row r="5287" spans="1:3" x14ac:dyDescent="0.4">
      <c r="A5287">
        <v>20750</v>
      </c>
      <c r="B5287" t="s">
        <v>10121</v>
      </c>
      <c r="C5287" t="s">
        <v>1206</v>
      </c>
    </row>
    <row r="5288" spans="1:3" x14ac:dyDescent="0.4">
      <c r="A5288">
        <v>20749</v>
      </c>
      <c r="B5288" t="s">
        <v>10122</v>
      </c>
      <c r="C5288" t="s">
        <v>1069</v>
      </c>
    </row>
    <row r="5289" spans="1:3" x14ac:dyDescent="0.4">
      <c r="A5289">
        <v>20751</v>
      </c>
      <c r="B5289" t="s">
        <v>10123</v>
      </c>
      <c r="C5289" t="s">
        <v>978</v>
      </c>
    </row>
    <row r="5290" spans="1:3" x14ac:dyDescent="0.4">
      <c r="A5290">
        <v>20752</v>
      </c>
      <c r="B5290" t="s">
        <v>10124</v>
      </c>
      <c r="C5290" t="s">
        <v>110</v>
      </c>
    </row>
    <row r="5291" spans="1:3" x14ac:dyDescent="0.4">
      <c r="A5291">
        <v>20753</v>
      </c>
      <c r="B5291" t="s">
        <v>10125</v>
      </c>
      <c r="C5291" t="s">
        <v>761</v>
      </c>
    </row>
    <row r="5292" spans="1:3" x14ac:dyDescent="0.4">
      <c r="A5292">
        <v>20754</v>
      </c>
      <c r="B5292" t="s">
        <v>1591</v>
      </c>
      <c r="C5292" t="s">
        <v>1591</v>
      </c>
    </row>
    <row r="5293" spans="1:3" x14ac:dyDescent="0.4">
      <c r="A5293">
        <v>20755</v>
      </c>
      <c r="B5293" t="s">
        <v>10126</v>
      </c>
      <c r="C5293" t="s">
        <v>1216</v>
      </c>
    </row>
    <row r="5294" spans="1:3" x14ac:dyDescent="0.4">
      <c r="A5294">
        <v>20756</v>
      </c>
      <c r="B5294" t="s">
        <v>10127</v>
      </c>
      <c r="C5294" t="s">
        <v>541</v>
      </c>
    </row>
    <row r="5295" spans="1:3" x14ac:dyDescent="0.4">
      <c r="A5295">
        <v>20757</v>
      </c>
      <c r="B5295" t="s">
        <v>10128</v>
      </c>
      <c r="C5295" t="s">
        <v>240</v>
      </c>
    </row>
    <row r="5296" spans="1:3" x14ac:dyDescent="0.4">
      <c r="A5296">
        <v>20758</v>
      </c>
      <c r="B5296" t="s">
        <v>161</v>
      </c>
      <c r="C5296" t="s">
        <v>161</v>
      </c>
    </row>
    <row r="5297" spans="1:3" x14ac:dyDescent="0.4">
      <c r="A5297">
        <v>20759</v>
      </c>
      <c r="B5297" t="s">
        <v>10129</v>
      </c>
      <c r="C5297" t="s">
        <v>260</v>
      </c>
    </row>
    <row r="5298" spans="1:3" x14ac:dyDescent="0.4">
      <c r="A5298">
        <v>20760</v>
      </c>
      <c r="B5298" t="s">
        <v>10130</v>
      </c>
      <c r="C5298" t="s">
        <v>1468</v>
      </c>
    </row>
    <row r="5299" spans="1:3" x14ac:dyDescent="0.4">
      <c r="A5299">
        <v>20761</v>
      </c>
      <c r="B5299" t="s">
        <v>10131</v>
      </c>
      <c r="C5299" t="s">
        <v>203</v>
      </c>
    </row>
    <row r="5300" spans="1:3" x14ac:dyDescent="0.4">
      <c r="A5300">
        <v>20762</v>
      </c>
      <c r="B5300" t="s">
        <v>10132</v>
      </c>
      <c r="C5300" t="s">
        <v>642</v>
      </c>
    </row>
    <row r="5301" spans="1:3" x14ac:dyDescent="0.4">
      <c r="A5301">
        <v>20763</v>
      </c>
      <c r="B5301" t="s">
        <v>10133</v>
      </c>
      <c r="C5301" t="s">
        <v>96</v>
      </c>
    </row>
    <row r="5302" spans="1:3" x14ac:dyDescent="0.4">
      <c r="A5302">
        <v>20764</v>
      </c>
      <c r="B5302" t="s">
        <v>10134</v>
      </c>
      <c r="C5302" t="s">
        <v>369</v>
      </c>
    </row>
    <row r="5303" spans="1:3" x14ac:dyDescent="0.4">
      <c r="A5303">
        <v>20765</v>
      </c>
      <c r="B5303" t="s">
        <v>10135</v>
      </c>
      <c r="C5303" t="s">
        <v>369</v>
      </c>
    </row>
    <row r="5304" spans="1:3" x14ac:dyDescent="0.4">
      <c r="A5304">
        <v>20766</v>
      </c>
      <c r="B5304" t="s">
        <v>5019</v>
      </c>
      <c r="C5304" t="s">
        <v>5019</v>
      </c>
    </row>
    <row r="5305" spans="1:3" x14ac:dyDescent="0.4">
      <c r="A5305">
        <v>20767</v>
      </c>
      <c r="B5305" t="s">
        <v>10136</v>
      </c>
      <c r="C5305" t="s">
        <v>1325</v>
      </c>
    </row>
    <row r="5306" spans="1:3" x14ac:dyDescent="0.4">
      <c r="A5306">
        <v>20768</v>
      </c>
      <c r="B5306" t="s">
        <v>10137</v>
      </c>
      <c r="C5306" t="s">
        <v>1191</v>
      </c>
    </row>
    <row r="5307" spans="1:3" x14ac:dyDescent="0.4">
      <c r="A5307">
        <v>20769</v>
      </c>
      <c r="B5307" t="s">
        <v>10138</v>
      </c>
      <c r="C5307" t="s">
        <v>527</v>
      </c>
    </row>
    <row r="5308" spans="1:3" x14ac:dyDescent="0.4">
      <c r="A5308">
        <v>20770</v>
      </c>
      <c r="B5308" t="s">
        <v>10139</v>
      </c>
      <c r="C5308" t="s">
        <v>165</v>
      </c>
    </row>
    <row r="5309" spans="1:3" x14ac:dyDescent="0.4">
      <c r="A5309">
        <v>20771</v>
      </c>
      <c r="B5309" t="s">
        <v>2046</v>
      </c>
      <c r="C5309" t="s">
        <v>2046</v>
      </c>
    </row>
    <row r="5310" spans="1:3" x14ac:dyDescent="0.4">
      <c r="A5310">
        <v>20773</v>
      </c>
      <c r="B5310" t="s">
        <v>10140</v>
      </c>
      <c r="C5310" t="s">
        <v>961</v>
      </c>
    </row>
    <row r="5311" spans="1:3" x14ac:dyDescent="0.4">
      <c r="A5311">
        <v>20774</v>
      </c>
      <c r="B5311" t="s">
        <v>10141</v>
      </c>
      <c r="C5311" t="s">
        <v>1085</v>
      </c>
    </row>
    <row r="5312" spans="1:3" x14ac:dyDescent="0.4">
      <c r="A5312">
        <v>20772</v>
      </c>
      <c r="B5312" t="s">
        <v>10142</v>
      </c>
      <c r="C5312" t="s">
        <v>1471</v>
      </c>
    </row>
    <row r="5313" spans="1:3" x14ac:dyDescent="0.4">
      <c r="A5313">
        <v>20775</v>
      </c>
      <c r="B5313" t="s">
        <v>10143</v>
      </c>
      <c r="C5313" t="s">
        <v>165</v>
      </c>
    </row>
    <row r="5314" spans="1:3" x14ac:dyDescent="0.4">
      <c r="A5314">
        <v>20776</v>
      </c>
      <c r="B5314" t="s">
        <v>10144</v>
      </c>
      <c r="C5314" t="s">
        <v>319</v>
      </c>
    </row>
    <row r="5315" spans="1:3" x14ac:dyDescent="0.4">
      <c r="A5315">
        <v>20777</v>
      </c>
      <c r="B5315" t="s">
        <v>10145</v>
      </c>
      <c r="C5315" t="s">
        <v>977</v>
      </c>
    </row>
    <row r="5316" spans="1:3" x14ac:dyDescent="0.4">
      <c r="A5316">
        <v>20778</v>
      </c>
      <c r="B5316" t="s">
        <v>10146</v>
      </c>
      <c r="C5316" t="s">
        <v>977</v>
      </c>
    </row>
    <row r="5317" spans="1:3" x14ac:dyDescent="0.4">
      <c r="A5317">
        <v>20780</v>
      </c>
      <c r="B5317" t="s">
        <v>10147</v>
      </c>
      <c r="C5317" t="s">
        <v>259</v>
      </c>
    </row>
    <row r="5318" spans="1:3" x14ac:dyDescent="0.4">
      <c r="A5318">
        <v>20779</v>
      </c>
      <c r="B5318" t="s">
        <v>10148</v>
      </c>
      <c r="C5318" t="s">
        <v>307</v>
      </c>
    </row>
    <row r="5319" spans="1:3" x14ac:dyDescent="0.4">
      <c r="A5319">
        <v>20781</v>
      </c>
      <c r="B5319" t="s">
        <v>10149</v>
      </c>
      <c r="C5319" t="s">
        <v>1325</v>
      </c>
    </row>
    <row r="5320" spans="1:3" x14ac:dyDescent="0.4">
      <c r="A5320">
        <v>20782</v>
      </c>
      <c r="B5320" t="s">
        <v>10150</v>
      </c>
      <c r="C5320" t="s">
        <v>259</v>
      </c>
    </row>
    <row r="5321" spans="1:3" x14ac:dyDescent="0.4">
      <c r="A5321">
        <v>20783</v>
      </c>
      <c r="B5321" t="s">
        <v>1344</v>
      </c>
      <c r="C5321" t="s">
        <v>1344</v>
      </c>
    </row>
    <row r="5322" spans="1:3" x14ac:dyDescent="0.4">
      <c r="A5322">
        <v>20784</v>
      </c>
      <c r="B5322" t="s">
        <v>10151</v>
      </c>
      <c r="C5322" t="s">
        <v>199</v>
      </c>
    </row>
    <row r="5323" spans="1:3" x14ac:dyDescent="0.4">
      <c r="A5323">
        <v>20785</v>
      </c>
      <c r="B5323" t="s">
        <v>10152</v>
      </c>
      <c r="C5323" t="s">
        <v>199</v>
      </c>
    </row>
    <row r="5324" spans="1:3" x14ac:dyDescent="0.4">
      <c r="A5324">
        <v>20786</v>
      </c>
      <c r="B5324" t="s">
        <v>10153</v>
      </c>
      <c r="C5324" t="s">
        <v>1327</v>
      </c>
    </row>
    <row r="5325" spans="1:3" x14ac:dyDescent="0.4">
      <c r="A5325">
        <v>20787</v>
      </c>
      <c r="B5325" t="s">
        <v>10154</v>
      </c>
      <c r="C5325" t="s">
        <v>761</v>
      </c>
    </row>
    <row r="5326" spans="1:3" x14ac:dyDescent="0.4">
      <c r="A5326">
        <v>20788</v>
      </c>
      <c r="B5326" t="s">
        <v>2050</v>
      </c>
      <c r="C5326" t="s">
        <v>2050</v>
      </c>
    </row>
    <row r="5327" spans="1:3" x14ac:dyDescent="0.4">
      <c r="A5327">
        <v>20789</v>
      </c>
      <c r="B5327" t="s">
        <v>10155</v>
      </c>
      <c r="C5327" t="s">
        <v>953</v>
      </c>
    </row>
    <row r="5328" spans="1:3" x14ac:dyDescent="0.4">
      <c r="A5328">
        <v>20790</v>
      </c>
      <c r="B5328" t="s">
        <v>1324</v>
      </c>
      <c r="C5328" t="s">
        <v>1324</v>
      </c>
    </row>
    <row r="5329" spans="1:3" x14ac:dyDescent="0.4">
      <c r="A5329">
        <v>20791</v>
      </c>
      <c r="B5329" t="s">
        <v>10156</v>
      </c>
      <c r="C5329" t="s">
        <v>1324</v>
      </c>
    </row>
    <row r="5330" spans="1:3" x14ac:dyDescent="0.4">
      <c r="A5330">
        <v>20792</v>
      </c>
      <c r="B5330" t="s">
        <v>10157</v>
      </c>
      <c r="C5330" t="s">
        <v>1324</v>
      </c>
    </row>
    <row r="5331" spans="1:3" x14ac:dyDescent="0.4">
      <c r="A5331">
        <v>20793</v>
      </c>
      <c r="B5331" t="s">
        <v>10158</v>
      </c>
      <c r="C5331" t="s">
        <v>1324</v>
      </c>
    </row>
    <row r="5332" spans="1:3" x14ac:dyDescent="0.4">
      <c r="A5332">
        <v>20794</v>
      </c>
      <c r="B5332" t="s">
        <v>10159</v>
      </c>
      <c r="C5332" t="s">
        <v>974</v>
      </c>
    </row>
    <row r="5333" spans="1:3" x14ac:dyDescent="0.4">
      <c r="A5333">
        <v>20795</v>
      </c>
      <c r="B5333" t="s">
        <v>10160</v>
      </c>
      <c r="C5333" t="s">
        <v>761</v>
      </c>
    </row>
    <row r="5334" spans="1:3" x14ac:dyDescent="0.4">
      <c r="A5334">
        <v>20796</v>
      </c>
      <c r="B5334" t="s">
        <v>10161</v>
      </c>
      <c r="C5334" t="s">
        <v>846</v>
      </c>
    </row>
    <row r="5335" spans="1:3" x14ac:dyDescent="0.4">
      <c r="A5335">
        <v>20797</v>
      </c>
      <c r="B5335" t="s">
        <v>10162</v>
      </c>
      <c r="C5335" t="s">
        <v>438</v>
      </c>
    </row>
    <row r="5336" spans="1:3" x14ac:dyDescent="0.4">
      <c r="A5336">
        <v>20798</v>
      </c>
      <c r="B5336" t="s">
        <v>10163</v>
      </c>
      <c r="C5336" t="s">
        <v>1465</v>
      </c>
    </row>
    <row r="5337" spans="1:3" x14ac:dyDescent="0.4">
      <c r="A5337">
        <v>20799</v>
      </c>
      <c r="B5337" t="s">
        <v>10164</v>
      </c>
      <c r="C5337" t="s">
        <v>1465</v>
      </c>
    </row>
    <row r="5338" spans="1:3" x14ac:dyDescent="0.4">
      <c r="A5338">
        <v>20800</v>
      </c>
      <c r="B5338" t="s">
        <v>10165</v>
      </c>
      <c r="C5338" t="s">
        <v>319</v>
      </c>
    </row>
    <row r="5339" spans="1:3" x14ac:dyDescent="0.4">
      <c r="A5339">
        <v>20801</v>
      </c>
      <c r="B5339" t="s">
        <v>10166</v>
      </c>
      <c r="C5339" t="s">
        <v>1465</v>
      </c>
    </row>
    <row r="5340" spans="1:3" x14ac:dyDescent="0.4">
      <c r="A5340">
        <v>20802</v>
      </c>
      <c r="B5340" t="s">
        <v>10167</v>
      </c>
      <c r="C5340" t="s">
        <v>948</v>
      </c>
    </row>
    <row r="5341" spans="1:3" x14ac:dyDescent="0.4">
      <c r="A5341">
        <v>20803</v>
      </c>
      <c r="B5341" t="s">
        <v>10168</v>
      </c>
      <c r="C5341" t="s">
        <v>319</v>
      </c>
    </row>
    <row r="5342" spans="1:3" x14ac:dyDescent="0.4">
      <c r="A5342">
        <v>20804</v>
      </c>
      <c r="B5342" t="s">
        <v>10169</v>
      </c>
      <c r="C5342" t="s">
        <v>1191</v>
      </c>
    </row>
    <row r="5343" spans="1:3" x14ac:dyDescent="0.4">
      <c r="A5343">
        <v>20805</v>
      </c>
      <c r="B5343" t="s">
        <v>10170</v>
      </c>
      <c r="C5343" t="s">
        <v>629</v>
      </c>
    </row>
    <row r="5344" spans="1:3" x14ac:dyDescent="0.4">
      <c r="A5344">
        <v>20806</v>
      </c>
      <c r="B5344" t="s">
        <v>10171</v>
      </c>
      <c r="C5344" t="s">
        <v>165</v>
      </c>
    </row>
    <row r="5345" spans="1:3" x14ac:dyDescent="0.4">
      <c r="A5345">
        <v>20807</v>
      </c>
      <c r="B5345" t="s">
        <v>10172</v>
      </c>
      <c r="C5345" t="s">
        <v>1186</v>
      </c>
    </row>
    <row r="5346" spans="1:3" x14ac:dyDescent="0.4">
      <c r="A5346">
        <v>20808</v>
      </c>
      <c r="B5346" t="s">
        <v>10173</v>
      </c>
      <c r="C5346" t="s">
        <v>262</v>
      </c>
    </row>
    <row r="5347" spans="1:3" x14ac:dyDescent="0.4">
      <c r="A5347">
        <v>20809</v>
      </c>
      <c r="B5347" t="s">
        <v>10174</v>
      </c>
      <c r="C5347" t="s">
        <v>322</v>
      </c>
    </row>
    <row r="5348" spans="1:3" x14ac:dyDescent="0.4">
      <c r="A5348">
        <v>20810</v>
      </c>
      <c r="B5348" t="s">
        <v>10175</v>
      </c>
      <c r="C5348" t="s">
        <v>1186</v>
      </c>
    </row>
    <row r="5349" spans="1:3" x14ac:dyDescent="0.4">
      <c r="A5349">
        <v>20811</v>
      </c>
      <c r="B5349" t="s">
        <v>10176</v>
      </c>
      <c r="C5349" t="s">
        <v>96</v>
      </c>
    </row>
    <row r="5350" spans="1:3" x14ac:dyDescent="0.4">
      <c r="A5350">
        <v>20812</v>
      </c>
      <c r="B5350" t="s">
        <v>10177</v>
      </c>
      <c r="C5350" t="s">
        <v>436</v>
      </c>
    </row>
    <row r="5351" spans="1:3" x14ac:dyDescent="0.4">
      <c r="A5351">
        <v>20813</v>
      </c>
      <c r="B5351" t="s">
        <v>10178</v>
      </c>
      <c r="C5351" t="s">
        <v>1186</v>
      </c>
    </row>
    <row r="5352" spans="1:3" x14ac:dyDescent="0.4">
      <c r="A5352">
        <v>20814</v>
      </c>
      <c r="B5352" t="s">
        <v>10179</v>
      </c>
      <c r="C5352" t="s">
        <v>761</v>
      </c>
    </row>
    <row r="5353" spans="1:3" x14ac:dyDescent="0.4">
      <c r="A5353">
        <v>20815</v>
      </c>
      <c r="B5353" t="s">
        <v>10180</v>
      </c>
      <c r="C5353" t="s">
        <v>513</v>
      </c>
    </row>
    <row r="5354" spans="1:3" x14ac:dyDescent="0.4">
      <c r="A5354">
        <v>20816</v>
      </c>
      <c r="B5354" t="s">
        <v>10181</v>
      </c>
      <c r="C5354" t="s">
        <v>436</v>
      </c>
    </row>
    <row r="5355" spans="1:3" x14ac:dyDescent="0.4">
      <c r="A5355">
        <v>20817</v>
      </c>
      <c r="B5355" t="s">
        <v>10182</v>
      </c>
      <c r="C5355" t="s">
        <v>240</v>
      </c>
    </row>
    <row r="5356" spans="1:3" x14ac:dyDescent="0.4">
      <c r="A5356">
        <v>20818</v>
      </c>
      <c r="B5356" t="s">
        <v>10183</v>
      </c>
      <c r="C5356" t="s">
        <v>516</v>
      </c>
    </row>
    <row r="5357" spans="1:3" x14ac:dyDescent="0.4">
      <c r="A5357">
        <v>20819</v>
      </c>
      <c r="B5357" t="s">
        <v>10184</v>
      </c>
      <c r="C5357" t="s">
        <v>516</v>
      </c>
    </row>
    <row r="5358" spans="1:3" x14ac:dyDescent="0.4">
      <c r="A5358">
        <v>20820</v>
      </c>
      <c r="B5358" t="s">
        <v>10185</v>
      </c>
      <c r="C5358" t="s">
        <v>761</v>
      </c>
    </row>
    <row r="5359" spans="1:3" x14ac:dyDescent="0.4">
      <c r="A5359">
        <v>20821</v>
      </c>
      <c r="B5359" t="s">
        <v>10186</v>
      </c>
      <c r="C5359" t="s">
        <v>202</v>
      </c>
    </row>
    <row r="5360" spans="1:3" x14ac:dyDescent="0.4">
      <c r="A5360">
        <v>20822</v>
      </c>
      <c r="B5360" t="s">
        <v>10187</v>
      </c>
      <c r="C5360" t="s">
        <v>2040</v>
      </c>
    </row>
    <row r="5361" spans="1:3" x14ac:dyDescent="0.4">
      <c r="A5361">
        <v>20823</v>
      </c>
      <c r="B5361" t="s">
        <v>10188</v>
      </c>
      <c r="C5361" t="s">
        <v>2154</v>
      </c>
    </row>
    <row r="5362" spans="1:3" x14ac:dyDescent="0.4">
      <c r="A5362">
        <v>20824</v>
      </c>
      <c r="B5362" t="s">
        <v>10189</v>
      </c>
      <c r="C5362" t="s">
        <v>2154</v>
      </c>
    </row>
    <row r="5363" spans="1:3" x14ac:dyDescent="0.4">
      <c r="A5363">
        <v>20825</v>
      </c>
      <c r="B5363" t="s">
        <v>10190</v>
      </c>
      <c r="C5363" t="s">
        <v>376</v>
      </c>
    </row>
    <row r="5364" spans="1:3" x14ac:dyDescent="0.4">
      <c r="A5364">
        <v>20826</v>
      </c>
      <c r="B5364" t="s">
        <v>10191</v>
      </c>
      <c r="C5364" t="s">
        <v>951</v>
      </c>
    </row>
    <row r="5365" spans="1:3" x14ac:dyDescent="0.4">
      <c r="A5365">
        <v>20827</v>
      </c>
      <c r="B5365" t="s">
        <v>10192</v>
      </c>
      <c r="C5365" t="s">
        <v>10193</v>
      </c>
    </row>
    <row r="5366" spans="1:3" x14ac:dyDescent="0.4">
      <c r="A5366">
        <v>20828</v>
      </c>
      <c r="B5366" t="s">
        <v>10194</v>
      </c>
      <c r="C5366" t="s">
        <v>1822</v>
      </c>
    </row>
    <row r="5367" spans="1:3" x14ac:dyDescent="0.4">
      <c r="A5367">
        <v>20829</v>
      </c>
      <c r="B5367" t="s">
        <v>10195</v>
      </c>
      <c r="C5367" t="s">
        <v>245</v>
      </c>
    </row>
    <row r="5368" spans="1:3" x14ac:dyDescent="0.4">
      <c r="A5368">
        <v>20830</v>
      </c>
      <c r="B5368" t="s">
        <v>1333</v>
      </c>
      <c r="C5368" t="s">
        <v>1333</v>
      </c>
    </row>
    <row r="5369" spans="1:3" x14ac:dyDescent="0.4">
      <c r="A5369">
        <v>20831</v>
      </c>
      <c r="B5369" t="s">
        <v>10196</v>
      </c>
      <c r="C5369" t="s">
        <v>516</v>
      </c>
    </row>
    <row r="5370" spans="1:3" x14ac:dyDescent="0.4">
      <c r="A5370">
        <v>20832</v>
      </c>
      <c r="B5370" t="s">
        <v>10197</v>
      </c>
      <c r="C5370" t="s">
        <v>369</v>
      </c>
    </row>
    <row r="5371" spans="1:3" x14ac:dyDescent="0.4">
      <c r="A5371">
        <v>20833</v>
      </c>
      <c r="B5371" t="s">
        <v>10198</v>
      </c>
      <c r="C5371" t="s">
        <v>527</v>
      </c>
    </row>
    <row r="5372" spans="1:3" x14ac:dyDescent="0.4">
      <c r="A5372">
        <v>20834</v>
      </c>
      <c r="B5372" t="s">
        <v>10199</v>
      </c>
      <c r="C5372" t="s">
        <v>1187</v>
      </c>
    </row>
    <row r="5373" spans="1:3" x14ac:dyDescent="0.4">
      <c r="A5373">
        <v>20835</v>
      </c>
      <c r="B5373" t="s">
        <v>10200</v>
      </c>
      <c r="C5373" t="s">
        <v>845</v>
      </c>
    </row>
    <row r="5374" spans="1:3" x14ac:dyDescent="0.4">
      <c r="A5374">
        <v>20836</v>
      </c>
      <c r="B5374" t="s">
        <v>10201</v>
      </c>
      <c r="C5374" t="s">
        <v>1946</v>
      </c>
    </row>
    <row r="5375" spans="1:3" x14ac:dyDescent="0.4">
      <c r="A5375">
        <v>20837</v>
      </c>
      <c r="B5375" t="s">
        <v>10202</v>
      </c>
      <c r="C5375" t="s">
        <v>1574</v>
      </c>
    </row>
    <row r="5376" spans="1:3" x14ac:dyDescent="0.4">
      <c r="A5376">
        <v>20838</v>
      </c>
      <c r="B5376" t="s">
        <v>2051</v>
      </c>
      <c r="C5376" t="s">
        <v>2051</v>
      </c>
    </row>
    <row r="5377" spans="1:3" x14ac:dyDescent="0.4">
      <c r="A5377">
        <v>20839</v>
      </c>
      <c r="B5377" t="s">
        <v>10203</v>
      </c>
      <c r="C5377" t="s">
        <v>2051</v>
      </c>
    </row>
    <row r="5378" spans="1:3" x14ac:dyDescent="0.4">
      <c r="A5378">
        <v>20840</v>
      </c>
      <c r="B5378" t="s">
        <v>10204</v>
      </c>
      <c r="C5378" t="s">
        <v>1216</v>
      </c>
    </row>
    <row r="5379" spans="1:3" x14ac:dyDescent="0.4">
      <c r="A5379">
        <v>20841</v>
      </c>
      <c r="B5379" t="s">
        <v>10205</v>
      </c>
      <c r="C5379" t="s">
        <v>203</v>
      </c>
    </row>
    <row r="5380" spans="1:3" x14ac:dyDescent="0.4">
      <c r="A5380">
        <v>20842</v>
      </c>
      <c r="B5380" t="s">
        <v>10206</v>
      </c>
      <c r="C5380" t="s">
        <v>1186</v>
      </c>
    </row>
    <row r="5381" spans="1:3" x14ac:dyDescent="0.4">
      <c r="A5381">
        <v>20843</v>
      </c>
      <c r="B5381" t="s">
        <v>10207</v>
      </c>
      <c r="C5381" t="s">
        <v>961</v>
      </c>
    </row>
    <row r="5382" spans="1:3" x14ac:dyDescent="0.4">
      <c r="A5382">
        <v>20844</v>
      </c>
      <c r="B5382" t="s">
        <v>10208</v>
      </c>
      <c r="C5382" t="s">
        <v>259</v>
      </c>
    </row>
    <row r="5383" spans="1:3" x14ac:dyDescent="0.4">
      <c r="A5383">
        <v>20845</v>
      </c>
      <c r="B5383" t="s">
        <v>10209</v>
      </c>
      <c r="C5383" t="s">
        <v>946</v>
      </c>
    </row>
    <row r="5384" spans="1:3" x14ac:dyDescent="0.4">
      <c r="A5384">
        <v>20846</v>
      </c>
      <c r="B5384" t="s">
        <v>10210</v>
      </c>
      <c r="C5384" t="s">
        <v>369</v>
      </c>
    </row>
    <row r="5385" spans="1:3" x14ac:dyDescent="0.4">
      <c r="A5385">
        <v>20847</v>
      </c>
      <c r="B5385" t="s">
        <v>10211</v>
      </c>
      <c r="C5385" t="s">
        <v>369</v>
      </c>
    </row>
    <row r="5386" spans="1:3" x14ac:dyDescent="0.4">
      <c r="A5386">
        <v>20848</v>
      </c>
      <c r="B5386" t="s">
        <v>10212</v>
      </c>
      <c r="C5386" t="s">
        <v>445</v>
      </c>
    </row>
    <row r="5387" spans="1:3" x14ac:dyDescent="0.4">
      <c r="A5387">
        <v>20849</v>
      </c>
      <c r="B5387" t="s">
        <v>10213</v>
      </c>
      <c r="C5387" t="s">
        <v>1465</v>
      </c>
    </row>
    <row r="5388" spans="1:3" x14ac:dyDescent="0.4">
      <c r="A5388">
        <v>20850</v>
      </c>
      <c r="B5388" t="s">
        <v>10214</v>
      </c>
      <c r="C5388" t="s">
        <v>950</v>
      </c>
    </row>
    <row r="5389" spans="1:3" x14ac:dyDescent="0.4">
      <c r="A5389">
        <v>20851</v>
      </c>
      <c r="B5389" t="s">
        <v>10215</v>
      </c>
      <c r="C5389" t="s">
        <v>436</v>
      </c>
    </row>
    <row r="5390" spans="1:3" x14ac:dyDescent="0.4">
      <c r="A5390">
        <v>20852</v>
      </c>
      <c r="B5390" t="s">
        <v>10216</v>
      </c>
      <c r="C5390" t="s">
        <v>369</v>
      </c>
    </row>
    <row r="5391" spans="1:3" x14ac:dyDescent="0.4">
      <c r="A5391">
        <v>20853</v>
      </c>
      <c r="B5391" t="s">
        <v>10217</v>
      </c>
      <c r="C5391" t="s">
        <v>1465</v>
      </c>
    </row>
    <row r="5392" spans="1:3" x14ac:dyDescent="0.4">
      <c r="A5392">
        <v>20854</v>
      </c>
      <c r="B5392" t="s">
        <v>10218</v>
      </c>
      <c r="C5392" t="s">
        <v>203</v>
      </c>
    </row>
    <row r="5393" spans="1:3" x14ac:dyDescent="0.4">
      <c r="A5393">
        <v>20855</v>
      </c>
      <c r="B5393" t="s">
        <v>10219</v>
      </c>
      <c r="C5393" t="s">
        <v>203</v>
      </c>
    </row>
    <row r="5394" spans="1:3" x14ac:dyDescent="0.4">
      <c r="A5394">
        <v>20857</v>
      </c>
      <c r="B5394" t="s">
        <v>10220</v>
      </c>
      <c r="C5394" t="s">
        <v>1946</v>
      </c>
    </row>
    <row r="5395" spans="1:3" x14ac:dyDescent="0.4">
      <c r="A5395">
        <v>20858</v>
      </c>
      <c r="B5395" t="s">
        <v>10221</v>
      </c>
      <c r="C5395" t="s">
        <v>262</v>
      </c>
    </row>
    <row r="5396" spans="1:3" x14ac:dyDescent="0.4">
      <c r="A5396">
        <v>20859</v>
      </c>
      <c r="B5396" t="s">
        <v>10222</v>
      </c>
      <c r="C5396" t="s">
        <v>979</v>
      </c>
    </row>
    <row r="5397" spans="1:3" x14ac:dyDescent="0.4">
      <c r="A5397">
        <v>20856</v>
      </c>
      <c r="B5397" t="s">
        <v>10223</v>
      </c>
      <c r="C5397" t="s">
        <v>10224</v>
      </c>
    </row>
    <row r="5398" spans="1:3" x14ac:dyDescent="0.4">
      <c r="A5398">
        <v>20860</v>
      </c>
      <c r="B5398" t="s">
        <v>10225</v>
      </c>
      <c r="C5398" t="s">
        <v>1190</v>
      </c>
    </row>
    <row r="5399" spans="1:3" x14ac:dyDescent="0.4">
      <c r="A5399">
        <v>20861</v>
      </c>
      <c r="B5399" t="s">
        <v>10226</v>
      </c>
      <c r="C5399" t="s">
        <v>1064</v>
      </c>
    </row>
    <row r="5400" spans="1:3" x14ac:dyDescent="0.4">
      <c r="A5400">
        <v>20862</v>
      </c>
      <c r="B5400" t="s">
        <v>10227</v>
      </c>
      <c r="C5400" t="s">
        <v>438</v>
      </c>
    </row>
    <row r="5401" spans="1:3" x14ac:dyDescent="0.4">
      <c r="A5401">
        <v>20863</v>
      </c>
      <c r="B5401" t="s">
        <v>10228</v>
      </c>
      <c r="C5401" t="s">
        <v>845</v>
      </c>
    </row>
    <row r="5402" spans="1:3" x14ac:dyDescent="0.4">
      <c r="A5402">
        <v>20864</v>
      </c>
      <c r="B5402" t="s">
        <v>1589</v>
      </c>
      <c r="C5402" t="s">
        <v>1589</v>
      </c>
    </row>
    <row r="5403" spans="1:3" x14ac:dyDescent="0.4">
      <c r="A5403">
        <v>20865</v>
      </c>
      <c r="B5403" t="s">
        <v>10229</v>
      </c>
      <c r="C5403" t="s">
        <v>124</v>
      </c>
    </row>
    <row r="5404" spans="1:3" x14ac:dyDescent="0.4">
      <c r="A5404">
        <v>20866</v>
      </c>
      <c r="B5404" t="s">
        <v>10230</v>
      </c>
      <c r="C5404" t="s">
        <v>124</v>
      </c>
    </row>
    <row r="5405" spans="1:3" x14ac:dyDescent="0.4">
      <c r="A5405">
        <v>20867</v>
      </c>
      <c r="B5405" t="s">
        <v>2476</v>
      </c>
      <c r="C5405" t="s">
        <v>2476</v>
      </c>
    </row>
    <row r="5406" spans="1:3" x14ac:dyDescent="0.4">
      <c r="A5406">
        <v>20868</v>
      </c>
      <c r="B5406" t="s">
        <v>10231</v>
      </c>
      <c r="C5406" t="s">
        <v>1206</v>
      </c>
    </row>
    <row r="5407" spans="1:3" x14ac:dyDescent="0.4">
      <c r="A5407">
        <v>20869</v>
      </c>
      <c r="B5407" t="s">
        <v>10232</v>
      </c>
      <c r="C5407" t="s">
        <v>654</v>
      </c>
    </row>
    <row r="5408" spans="1:3" x14ac:dyDescent="0.4">
      <c r="A5408">
        <v>20870</v>
      </c>
      <c r="B5408" t="s">
        <v>10233</v>
      </c>
      <c r="C5408" t="s">
        <v>304</v>
      </c>
    </row>
    <row r="5409" spans="1:3" x14ac:dyDescent="0.4">
      <c r="A5409">
        <v>20871</v>
      </c>
      <c r="B5409" t="s">
        <v>10234</v>
      </c>
      <c r="C5409" t="s">
        <v>458</v>
      </c>
    </row>
    <row r="5410" spans="1:3" x14ac:dyDescent="0.4">
      <c r="A5410">
        <v>20872</v>
      </c>
      <c r="B5410" t="s">
        <v>10235</v>
      </c>
      <c r="C5410" t="s">
        <v>843</v>
      </c>
    </row>
    <row r="5411" spans="1:3" x14ac:dyDescent="0.4">
      <c r="A5411">
        <v>20873</v>
      </c>
      <c r="B5411" t="s">
        <v>10236</v>
      </c>
      <c r="C5411" t="s">
        <v>322</v>
      </c>
    </row>
    <row r="5412" spans="1:3" x14ac:dyDescent="0.4">
      <c r="A5412">
        <v>20874</v>
      </c>
      <c r="B5412" t="s">
        <v>10237</v>
      </c>
      <c r="C5412" t="s">
        <v>952</v>
      </c>
    </row>
    <row r="5413" spans="1:3" x14ac:dyDescent="0.4">
      <c r="A5413">
        <v>20875</v>
      </c>
      <c r="B5413" t="s">
        <v>10238</v>
      </c>
      <c r="C5413" t="s">
        <v>1325</v>
      </c>
    </row>
    <row r="5414" spans="1:3" x14ac:dyDescent="0.4">
      <c r="A5414">
        <v>20876</v>
      </c>
      <c r="B5414" t="s">
        <v>10239</v>
      </c>
      <c r="C5414" t="s">
        <v>1325</v>
      </c>
    </row>
    <row r="5415" spans="1:3" x14ac:dyDescent="0.4">
      <c r="A5415">
        <v>20878</v>
      </c>
      <c r="B5415" t="s">
        <v>10240</v>
      </c>
      <c r="C5415" t="s">
        <v>857</v>
      </c>
    </row>
    <row r="5416" spans="1:3" x14ac:dyDescent="0.4">
      <c r="A5416">
        <v>20877</v>
      </c>
      <c r="B5416" t="s">
        <v>10241</v>
      </c>
      <c r="C5416" t="s">
        <v>304</v>
      </c>
    </row>
    <row r="5417" spans="1:3" x14ac:dyDescent="0.4">
      <c r="A5417">
        <v>20880</v>
      </c>
      <c r="B5417" t="s">
        <v>10242</v>
      </c>
      <c r="C5417" t="s">
        <v>724</v>
      </c>
    </row>
    <row r="5418" spans="1:3" x14ac:dyDescent="0.4">
      <c r="A5418">
        <v>20879</v>
      </c>
      <c r="B5418" t="s">
        <v>10243</v>
      </c>
      <c r="C5418" t="s">
        <v>1824</v>
      </c>
    </row>
    <row r="5419" spans="1:3" x14ac:dyDescent="0.4">
      <c r="A5419">
        <v>20881</v>
      </c>
      <c r="B5419" t="s">
        <v>10244</v>
      </c>
      <c r="C5419" t="s">
        <v>441</v>
      </c>
    </row>
    <row r="5420" spans="1:3" x14ac:dyDescent="0.4">
      <c r="A5420">
        <v>20882</v>
      </c>
      <c r="B5420" t="s">
        <v>10245</v>
      </c>
      <c r="C5420" t="s">
        <v>1947</v>
      </c>
    </row>
    <row r="5421" spans="1:3" x14ac:dyDescent="0.4">
      <c r="A5421">
        <v>20883</v>
      </c>
      <c r="B5421" t="s">
        <v>10246</v>
      </c>
      <c r="C5421" t="s">
        <v>370</v>
      </c>
    </row>
    <row r="5422" spans="1:3" x14ac:dyDescent="0.4">
      <c r="A5422">
        <v>20884</v>
      </c>
      <c r="B5422" t="s">
        <v>10247</v>
      </c>
      <c r="C5422" t="s">
        <v>975</v>
      </c>
    </row>
    <row r="5423" spans="1:3" x14ac:dyDescent="0.4">
      <c r="A5423">
        <v>20886</v>
      </c>
      <c r="B5423" t="s">
        <v>10248</v>
      </c>
      <c r="C5423" t="s">
        <v>10249</v>
      </c>
    </row>
    <row r="5424" spans="1:3" x14ac:dyDescent="0.4">
      <c r="A5424">
        <v>20885</v>
      </c>
      <c r="B5424" t="s">
        <v>1072</v>
      </c>
      <c r="C5424" t="s">
        <v>1332</v>
      </c>
    </row>
    <row r="5425" spans="1:3" x14ac:dyDescent="0.4">
      <c r="A5425">
        <v>20887</v>
      </c>
      <c r="B5425" t="s">
        <v>10250</v>
      </c>
      <c r="C5425" t="s">
        <v>1332</v>
      </c>
    </row>
    <row r="5426" spans="1:3" x14ac:dyDescent="0.4">
      <c r="A5426">
        <v>20889</v>
      </c>
      <c r="B5426" t="s">
        <v>10251</v>
      </c>
      <c r="C5426" t="s">
        <v>1344</v>
      </c>
    </row>
    <row r="5427" spans="1:3" x14ac:dyDescent="0.4">
      <c r="A5427">
        <v>20888</v>
      </c>
      <c r="B5427" t="s">
        <v>10252</v>
      </c>
      <c r="C5427" t="s">
        <v>520</v>
      </c>
    </row>
    <row r="5428" spans="1:3" x14ac:dyDescent="0.4">
      <c r="A5428">
        <v>20890</v>
      </c>
      <c r="B5428" t="s">
        <v>10253</v>
      </c>
      <c r="C5428" t="s">
        <v>199</v>
      </c>
    </row>
    <row r="5429" spans="1:3" x14ac:dyDescent="0.4">
      <c r="A5429">
        <v>20891</v>
      </c>
      <c r="B5429" t="s">
        <v>10254</v>
      </c>
      <c r="C5429" t="s">
        <v>1700</v>
      </c>
    </row>
    <row r="5430" spans="1:3" x14ac:dyDescent="0.4">
      <c r="A5430">
        <v>20892</v>
      </c>
      <c r="B5430" t="s">
        <v>951</v>
      </c>
      <c r="C5430" t="s">
        <v>951</v>
      </c>
    </row>
    <row r="5431" spans="1:3" x14ac:dyDescent="0.4">
      <c r="A5431">
        <v>20893</v>
      </c>
      <c r="B5431" t="s">
        <v>10255</v>
      </c>
      <c r="C5431" t="s">
        <v>1323</v>
      </c>
    </row>
    <row r="5432" spans="1:3" x14ac:dyDescent="0.4">
      <c r="A5432">
        <v>20894</v>
      </c>
      <c r="B5432" t="s">
        <v>10256</v>
      </c>
      <c r="C5432" t="s">
        <v>1064</v>
      </c>
    </row>
    <row r="5433" spans="1:3" x14ac:dyDescent="0.4">
      <c r="A5433">
        <v>20895</v>
      </c>
      <c r="B5433" t="s">
        <v>10257</v>
      </c>
      <c r="C5433" t="s">
        <v>1064</v>
      </c>
    </row>
    <row r="5434" spans="1:3" x14ac:dyDescent="0.4">
      <c r="A5434">
        <v>20896</v>
      </c>
      <c r="B5434" t="s">
        <v>10258</v>
      </c>
      <c r="C5434" t="s">
        <v>369</v>
      </c>
    </row>
    <row r="5435" spans="1:3" x14ac:dyDescent="0.4">
      <c r="A5435">
        <v>20897</v>
      </c>
      <c r="B5435" t="s">
        <v>10259</v>
      </c>
      <c r="C5435" t="s">
        <v>369</v>
      </c>
    </row>
    <row r="5436" spans="1:3" x14ac:dyDescent="0.4">
      <c r="A5436">
        <v>20898</v>
      </c>
      <c r="B5436" t="s">
        <v>10260</v>
      </c>
      <c r="C5436" t="s">
        <v>1352</v>
      </c>
    </row>
    <row r="5437" spans="1:3" x14ac:dyDescent="0.4">
      <c r="A5437">
        <v>20900</v>
      </c>
      <c r="B5437" t="s">
        <v>10261</v>
      </c>
      <c r="C5437" t="s">
        <v>629</v>
      </c>
    </row>
    <row r="5438" spans="1:3" x14ac:dyDescent="0.4">
      <c r="A5438">
        <v>20899</v>
      </c>
      <c r="B5438" t="s">
        <v>10262</v>
      </c>
      <c r="C5438" t="s">
        <v>1354</v>
      </c>
    </row>
    <row r="5439" spans="1:3" x14ac:dyDescent="0.4">
      <c r="A5439">
        <v>20902</v>
      </c>
      <c r="B5439" t="s">
        <v>10263</v>
      </c>
      <c r="C5439" t="s">
        <v>1187</v>
      </c>
    </row>
    <row r="5440" spans="1:3" x14ac:dyDescent="0.4">
      <c r="A5440">
        <v>20901</v>
      </c>
      <c r="B5440" t="s">
        <v>10264</v>
      </c>
      <c r="C5440" t="s">
        <v>1074</v>
      </c>
    </row>
    <row r="5441" spans="1:3" x14ac:dyDescent="0.4">
      <c r="A5441">
        <v>20904</v>
      </c>
      <c r="B5441" t="s">
        <v>10265</v>
      </c>
      <c r="C5441" t="s">
        <v>1357</v>
      </c>
    </row>
    <row r="5442" spans="1:3" x14ac:dyDescent="0.4">
      <c r="A5442">
        <v>20903</v>
      </c>
      <c r="B5442" t="s">
        <v>10266</v>
      </c>
      <c r="C5442" t="s">
        <v>260</v>
      </c>
    </row>
    <row r="5443" spans="1:3" x14ac:dyDescent="0.4">
      <c r="A5443">
        <v>20905</v>
      </c>
      <c r="B5443" t="s">
        <v>10267</v>
      </c>
      <c r="C5443" t="s">
        <v>1325</v>
      </c>
    </row>
    <row r="5444" spans="1:3" x14ac:dyDescent="0.4">
      <c r="A5444">
        <v>20906</v>
      </c>
      <c r="B5444" t="s">
        <v>10268</v>
      </c>
      <c r="C5444" t="s">
        <v>1468</v>
      </c>
    </row>
    <row r="5445" spans="1:3" x14ac:dyDescent="0.4">
      <c r="A5445">
        <v>20907</v>
      </c>
      <c r="B5445" t="s">
        <v>10269</v>
      </c>
      <c r="C5445" t="s">
        <v>845</v>
      </c>
    </row>
    <row r="5446" spans="1:3" x14ac:dyDescent="0.4">
      <c r="A5446">
        <v>20908</v>
      </c>
      <c r="B5446" t="s">
        <v>10270</v>
      </c>
      <c r="C5446" t="s">
        <v>950</v>
      </c>
    </row>
    <row r="5447" spans="1:3" x14ac:dyDescent="0.4">
      <c r="A5447">
        <v>20910</v>
      </c>
      <c r="B5447" t="s">
        <v>10271</v>
      </c>
      <c r="C5447" t="s">
        <v>240</v>
      </c>
    </row>
    <row r="5448" spans="1:3" x14ac:dyDescent="0.4">
      <c r="A5448">
        <v>20909</v>
      </c>
      <c r="B5448" t="s">
        <v>859</v>
      </c>
      <c r="C5448" t="s">
        <v>859</v>
      </c>
    </row>
    <row r="5449" spans="1:3" x14ac:dyDescent="0.4">
      <c r="A5449">
        <v>20911</v>
      </c>
      <c r="B5449" t="s">
        <v>10272</v>
      </c>
      <c r="C5449" t="s">
        <v>1488</v>
      </c>
    </row>
    <row r="5450" spans="1:3" x14ac:dyDescent="0.4">
      <c r="A5450">
        <v>20912</v>
      </c>
      <c r="B5450" t="s">
        <v>10273</v>
      </c>
      <c r="C5450" t="s">
        <v>1465</v>
      </c>
    </row>
    <row r="5451" spans="1:3" x14ac:dyDescent="0.4">
      <c r="A5451">
        <v>20913</v>
      </c>
      <c r="B5451" t="s">
        <v>10274</v>
      </c>
      <c r="C5451" t="s">
        <v>1325</v>
      </c>
    </row>
    <row r="5452" spans="1:3" x14ac:dyDescent="0.4">
      <c r="A5452">
        <v>20914</v>
      </c>
      <c r="B5452" t="s">
        <v>10275</v>
      </c>
      <c r="C5452" t="s">
        <v>1190</v>
      </c>
    </row>
    <row r="5453" spans="1:3" x14ac:dyDescent="0.4">
      <c r="A5453">
        <v>20915</v>
      </c>
      <c r="B5453" t="s">
        <v>10276</v>
      </c>
      <c r="C5453" t="s">
        <v>240</v>
      </c>
    </row>
    <row r="5454" spans="1:3" x14ac:dyDescent="0.4">
      <c r="A5454">
        <v>20916</v>
      </c>
      <c r="B5454" t="s">
        <v>10277</v>
      </c>
      <c r="C5454" t="s">
        <v>642</v>
      </c>
    </row>
    <row r="5455" spans="1:3" x14ac:dyDescent="0.4">
      <c r="A5455">
        <v>20918</v>
      </c>
      <c r="B5455" t="s">
        <v>10278</v>
      </c>
      <c r="C5455" t="s">
        <v>193</v>
      </c>
    </row>
    <row r="5456" spans="1:3" x14ac:dyDescent="0.4">
      <c r="A5456">
        <v>20917</v>
      </c>
      <c r="B5456" t="s">
        <v>10279</v>
      </c>
      <c r="C5456" t="s">
        <v>253</v>
      </c>
    </row>
    <row r="5457" spans="1:3" x14ac:dyDescent="0.4">
      <c r="A5457">
        <v>20919</v>
      </c>
      <c r="B5457" t="s">
        <v>10280</v>
      </c>
      <c r="C5457" t="s">
        <v>240</v>
      </c>
    </row>
    <row r="5458" spans="1:3" x14ac:dyDescent="0.4">
      <c r="A5458">
        <v>20920</v>
      </c>
      <c r="B5458" t="s">
        <v>10281</v>
      </c>
      <c r="C5458" t="s">
        <v>1837</v>
      </c>
    </row>
    <row r="5459" spans="1:3" x14ac:dyDescent="0.4">
      <c r="A5459">
        <v>20921</v>
      </c>
      <c r="B5459" t="s">
        <v>10282</v>
      </c>
      <c r="C5459" t="s">
        <v>1191</v>
      </c>
    </row>
    <row r="5460" spans="1:3" x14ac:dyDescent="0.4">
      <c r="A5460">
        <v>20922</v>
      </c>
      <c r="B5460" t="s">
        <v>10283</v>
      </c>
      <c r="C5460" t="s">
        <v>321</v>
      </c>
    </row>
    <row r="5461" spans="1:3" x14ac:dyDescent="0.4">
      <c r="A5461">
        <v>20923</v>
      </c>
      <c r="B5461" t="s">
        <v>10284</v>
      </c>
      <c r="C5461" t="s">
        <v>512</v>
      </c>
    </row>
    <row r="5462" spans="1:3" x14ac:dyDescent="0.4">
      <c r="A5462">
        <v>20924</v>
      </c>
      <c r="B5462" t="s">
        <v>10285</v>
      </c>
      <c r="C5462" t="s">
        <v>2157</v>
      </c>
    </row>
    <row r="5463" spans="1:3" x14ac:dyDescent="0.4">
      <c r="A5463">
        <v>20925</v>
      </c>
      <c r="B5463" t="s">
        <v>1828</v>
      </c>
      <c r="C5463" t="s">
        <v>1828</v>
      </c>
    </row>
    <row r="5464" spans="1:3" x14ac:dyDescent="0.4">
      <c r="A5464">
        <v>20926</v>
      </c>
      <c r="B5464" t="s">
        <v>10286</v>
      </c>
      <c r="C5464" t="s">
        <v>1325</v>
      </c>
    </row>
    <row r="5465" spans="1:3" x14ac:dyDescent="0.4">
      <c r="A5465">
        <v>20927</v>
      </c>
      <c r="B5465" t="s">
        <v>10287</v>
      </c>
      <c r="C5465" t="s">
        <v>1186</v>
      </c>
    </row>
    <row r="5466" spans="1:3" x14ac:dyDescent="0.4">
      <c r="A5466">
        <v>20928</v>
      </c>
      <c r="B5466" t="s">
        <v>10288</v>
      </c>
      <c r="C5466" t="s">
        <v>516</v>
      </c>
    </row>
    <row r="5467" spans="1:3" x14ac:dyDescent="0.4">
      <c r="A5467">
        <v>20929</v>
      </c>
      <c r="B5467" t="s">
        <v>2041</v>
      </c>
      <c r="C5467" t="s">
        <v>2041</v>
      </c>
    </row>
    <row r="5468" spans="1:3" x14ac:dyDescent="0.4">
      <c r="A5468">
        <v>20930</v>
      </c>
      <c r="B5468" t="s">
        <v>10289</v>
      </c>
      <c r="C5468" t="s">
        <v>1355</v>
      </c>
    </row>
    <row r="5469" spans="1:3" x14ac:dyDescent="0.4">
      <c r="A5469">
        <v>20931</v>
      </c>
      <c r="B5469" t="s">
        <v>10290</v>
      </c>
      <c r="C5469" t="s">
        <v>1823</v>
      </c>
    </row>
    <row r="5470" spans="1:3" x14ac:dyDescent="0.4">
      <c r="A5470">
        <v>20932</v>
      </c>
      <c r="B5470" t="s">
        <v>10291</v>
      </c>
      <c r="C5470" t="s">
        <v>953</v>
      </c>
    </row>
    <row r="5471" spans="1:3" x14ac:dyDescent="0.4">
      <c r="A5471">
        <v>20934</v>
      </c>
      <c r="B5471" t="s">
        <v>10292</v>
      </c>
      <c r="C5471" t="s">
        <v>1327</v>
      </c>
    </row>
    <row r="5472" spans="1:3" x14ac:dyDescent="0.4">
      <c r="A5472">
        <v>20933</v>
      </c>
      <c r="B5472" t="s">
        <v>10293</v>
      </c>
      <c r="C5472" t="s">
        <v>2254</v>
      </c>
    </row>
    <row r="5473" spans="1:3" x14ac:dyDescent="0.4">
      <c r="A5473">
        <v>20936</v>
      </c>
      <c r="B5473" t="s">
        <v>10294</v>
      </c>
      <c r="C5473" t="s">
        <v>1188</v>
      </c>
    </row>
    <row r="5474" spans="1:3" x14ac:dyDescent="0.4">
      <c r="A5474">
        <v>20935</v>
      </c>
      <c r="B5474" t="s">
        <v>1835</v>
      </c>
      <c r="C5474" t="s">
        <v>1835</v>
      </c>
    </row>
    <row r="5475" spans="1:3" x14ac:dyDescent="0.4">
      <c r="A5475">
        <v>20938</v>
      </c>
      <c r="B5475" t="s">
        <v>10295</v>
      </c>
      <c r="C5475" t="s">
        <v>2040</v>
      </c>
    </row>
    <row r="5476" spans="1:3" x14ac:dyDescent="0.4">
      <c r="A5476">
        <v>20937</v>
      </c>
      <c r="B5476" t="s">
        <v>10296</v>
      </c>
      <c r="C5476" t="s">
        <v>1342</v>
      </c>
    </row>
    <row r="5477" spans="1:3" x14ac:dyDescent="0.4">
      <c r="A5477">
        <v>20939</v>
      </c>
      <c r="B5477" t="s">
        <v>10297</v>
      </c>
      <c r="C5477" t="s">
        <v>1488</v>
      </c>
    </row>
    <row r="5478" spans="1:3" x14ac:dyDescent="0.4">
      <c r="A5478">
        <v>20940</v>
      </c>
      <c r="B5478" t="s">
        <v>1191</v>
      </c>
      <c r="C5478" t="s">
        <v>1191</v>
      </c>
    </row>
    <row r="5479" spans="1:3" x14ac:dyDescent="0.4">
      <c r="A5479">
        <v>20941</v>
      </c>
      <c r="B5479" t="s">
        <v>10298</v>
      </c>
      <c r="C5479" t="s">
        <v>1191</v>
      </c>
    </row>
    <row r="5480" spans="1:3" x14ac:dyDescent="0.4">
      <c r="A5480">
        <v>20942</v>
      </c>
      <c r="B5480" t="s">
        <v>10299</v>
      </c>
      <c r="C5480" t="s">
        <v>438</v>
      </c>
    </row>
    <row r="5481" spans="1:3" x14ac:dyDescent="0.4">
      <c r="A5481">
        <v>20943</v>
      </c>
      <c r="B5481" t="s">
        <v>10300</v>
      </c>
      <c r="C5481" t="s">
        <v>202</v>
      </c>
    </row>
    <row r="5482" spans="1:3" x14ac:dyDescent="0.4">
      <c r="A5482">
        <v>20944</v>
      </c>
      <c r="B5482" t="s">
        <v>10301</v>
      </c>
      <c r="C5482" t="s">
        <v>262</v>
      </c>
    </row>
    <row r="5483" spans="1:3" x14ac:dyDescent="0.4">
      <c r="A5483">
        <v>20945</v>
      </c>
      <c r="B5483" t="s">
        <v>10302</v>
      </c>
      <c r="C5483" t="s">
        <v>262</v>
      </c>
    </row>
    <row r="5484" spans="1:3" x14ac:dyDescent="0.4">
      <c r="A5484">
        <v>20946</v>
      </c>
      <c r="B5484" t="s">
        <v>10303</v>
      </c>
      <c r="C5484" t="s">
        <v>1465</v>
      </c>
    </row>
    <row r="5485" spans="1:3" x14ac:dyDescent="0.4">
      <c r="A5485">
        <v>20947</v>
      </c>
      <c r="B5485" t="s">
        <v>538</v>
      </c>
      <c r="C5485" t="s">
        <v>538</v>
      </c>
    </row>
    <row r="5486" spans="1:3" x14ac:dyDescent="0.4">
      <c r="A5486">
        <v>20948</v>
      </c>
      <c r="B5486" t="s">
        <v>1597</v>
      </c>
      <c r="C5486" t="s">
        <v>1597</v>
      </c>
    </row>
    <row r="5487" spans="1:3" x14ac:dyDescent="0.4">
      <c r="A5487">
        <v>20949</v>
      </c>
      <c r="B5487" t="s">
        <v>758</v>
      </c>
      <c r="C5487" t="s">
        <v>758</v>
      </c>
    </row>
    <row r="5488" spans="1:3" x14ac:dyDescent="0.4">
      <c r="A5488">
        <v>20950</v>
      </c>
      <c r="B5488" t="s">
        <v>10304</v>
      </c>
      <c r="C5488" t="s">
        <v>755</v>
      </c>
    </row>
    <row r="5489" spans="1:3" x14ac:dyDescent="0.4">
      <c r="A5489">
        <v>20951</v>
      </c>
      <c r="B5489" t="s">
        <v>10305</v>
      </c>
      <c r="C5489" t="s">
        <v>1468</v>
      </c>
    </row>
    <row r="5490" spans="1:3" x14ac:dyDescent="0.4">
      <c r="A5490">
        <v>20952</v>
      </c>
      <c r="B5490" t="s">
        <v>10224</v>
      </c>
      <c r="C5490" t="s">
        <v>10224</v>
      </c>
    </row>
    <row r="5491" spans="1:3" x14ac:dyDescent="0.4">
      <c r="A5491">
        <v>20953</v>
      </c>
      <c r="B5491" t="s">
        <v>10306</v>
      </c>
      <c r="C5491" t="s">
        <v>1064</v>
      </c>
    </row>
    <row r="5492" spans="1:3" x14ac:dyDescent="0.4">
      <c r="A5492">
        <v>20954</v>
      </c>
      <c r="B5492" t="s">
        <v>10307</v>
      </c>
      <c r="C5492" t="s">
        <v>243</v>
      </c>
    </row>
    <row r="5493" spans="1:3" x14ac:dyDescent="0.4">
      <c r="A5493">
        <v>20955</v>
      </c>
      <c r="B5493" t="s">
        <v>10308</v>
      </c>
      <c r="C5493" t="s">
        <v>845</v>
      </c>
    </row>
    <row r="5494" spans="1:3" x14ac:dyDescent="0.4">
      <c r="A5494">
        <v>20956</v>
      </c>
      <c r="B5494" t="s">
        <v>10309</v>
      </c>
      <c r="C5494" t="s">
        <v>630</v>
      </c>
    </row>
    <row r="5495" spans="1:3" x14ac:dyDescent="0.4">
      <c r="A5495">
        <v>20957</v>
      </c>
      <c r="B5495" t="s">
        <v>10310</v>
      </c>
      <c r="C5495" t="s">
        <v>441</v>
      </c>
    </row>
    <row r="5496" spans="1:3" x14ac:dyDescent="0.4">
      <c r="A5496">
        <v>20958</v>
      </c>
      <c r="B5496" t="s">
        <v>10311</v>
      </c>
      <c r="C5496" t="s">
        <v>441</v>
      </c>
    </row>
    <row r="5497" spans="1:3" x14ac:dyDescent="0.4">
      <c r="A5497">
        <v>20959</v>
      </c>
      <c r="B5497" t="s">
        <v>10312</v>
      </c>
      <c r="C5497" t="s">
        <v>759</v>
      </c>
    </row>
    <row r="5498" spans="1:3" x14ac:dyDescent="0.4">
      <c r="A5498">
        <v>20960</v>
      </c>
      <c r="B5498" t="s">
        <v>10313</v>
      </c>
      <c r="C5498" t="s">
        <v>1467</v>
      </c>
    </row>
    <row r="5499" spans="1:3" x14ac:dyDescent="0.4">
      <c r="A5499">
        <v>20961</v>
      </c>
      <c r="B5499" t="s">
        <v>10314</v>
      </c>
      <c r="C5499" t="s">
        <v>952</v>
      </c>
    </row>
    <row r="5500" spans="1:3" x14ac:dyDescent="0.4">
      <c r="A5500">
        <v>20962</v>
      </c>
      <c r="B5500" t="s">
        <v>10315</v>
      </c>
      <c r="C5500" t="s">
        <v>1190</v>
      </c>
    </row>
    <row r="5501" spans="1:3" x14ac:dyDescent="0.4">
      <c r="A5501">
        <v>20963</v>
      </c>
      <c r="B5501" t="s">
        <v>260</v>
      </c>
      <c r="C5501" t="s">
        <v>260</v>
      </c>
    </row>
    <row r="5502" spans="1:3" x14ac:dyDescent="0.4">
      <c r="A5502">
        <v>20964</v>
      </c>
      <c r="B5502" t="s">
        <v>10316</v>
      </c>
      <c r="C5502" t="s">
        <v>1323</v>
      </c>
    </row>
    <row r="5503" spans="1:3" x14ac:dyDescent="0.4">
      <c r="A5503">
        <v>20965</v>
      </c>
      <c r="B5503" t="s">
        <v>10317</v>
      </c>
      <c r="C5503" t="s">
        <v>1589</v>
      </c>
    </row>
    <row r="5504" spans="1:3" x14ac:dyDescent="0.4">
      <c r="A5504">
        <v>20966</v>
      </c>
      <c r="B5504" t="s">
        <v>10318</v>
      </c>
      <c r="C5504" t="s">
        <v>528</v>
      </c>
    </row>
    <row r="5505" spans="1:3" x14ac:dyDescent="0.4">
      <c r="A5505">
        <v>20967</v>
      </c>
      <c r="B5505" t="s">
        <v>10319</v>
      </c>
      <c r="C5505" t="s">
        <v>528</v>
      </c>
    </row>
    <row r="5506" spans="1:3" x14ac:dyDescent="0.4">
      <c r="A5506">
        <v>20968</v>
      </c>
      <c r="B5506" t="s">
        <v>10320</v>
      </c>
      <c r="C5506" t="s">
        <v>843</v>
      </c>
    </row>
    <row r="5507" spans="1:3" x14ac:dyDescent="0.4">
      <c r="A5507">
        <v>20970</v>
      </c>
      <c r="B5507" t="s">
        <v>10321</v>
      </c>
      <c r="C5507" t="s">
        <v>2156</v>
      </c>
    </row>
    <row r="5508" spans="1:3" x14ac:dyDescent="0.4">
      <c r="A5508">
        <v>20969</v>
      </c>
      <c r="B5508" t="s">
        <v>10322</v>
      </c>
      <c r="C5508" t="s">
        <v>262</v>
      </c>
    </row>
    <row r="5509" spans="1:3" x14ac:dyDescent="0.4">
      <c r="A5509">
        <v>20971</v>
      </c>
      <c r="B5509" t="s">
        <v>10323</v>
      </c>
      <c r="C5509" t="s">
        <v>322</v>
      </c>
    </row>
    <row r="5510" spans="1:3" x14ac:dyDescent="0.4">
      <c r="A5510">
        <v>20972</v>
      </c>
      <c r="B5510" t="s">
        <v>10324</v>
      </c>
      <c r="C5510" t="s">
        <v>322</v>
      </c>
    </row>
    <row r="5511" spans="1:3" x14ac:dyDescent="0.4">
      <c r="A5511">
        <v>20973</v>
      </c>
      <c r="B5511" t="s">
        <v>245</v>
      </c>
      <c r="C5511" t="s">
        <v>245</v>
      </c>
    </row>
    <row r="5512" spans="1:3" x14ac:dyDescent="0.4">
      <c r="A5512">
        <v>20974</v>
      </c>
      <c r="B5512" t="s">
        <v>10325</v>
      </c>
      <c r="C5512" t="s">
        <v>1467</v>
      </c>
    </row>
    <row r="5513" spans="1:3" x14ac:dyDescent="0.4">
      <c r="A5513">
        <v>20975</v>
      </c>
      <c r="B5513" t="s">
        <v>10326</v>
      </c>
      <c r="C5513" t="s">
        <v>9764</v>
      </c>
    </row>
    <row r="5514" spans="1:3" x14ac:dyDescent="0.4">
      <c r="A5514">
        <v>20976</v>
      </c>
      <c r="B5514" t="s">
        <v>10327</v>
      </c>
      <c r="C5514" t="s">
        <v>1488</v>
      </c>
    </row>
    <row r="5515" spans="1:3" x14ac:dyDescent="0.4">
      <c r="A5515">
        <v>20977</v>
      </c>
      <c r="B5515" t="s">
        <v>10328</v>
      </c>
      <c r="C5515" t="s">
        <v>203</v>
      </c>
    </row>
    <row r="5516" spans="1:3" x14ac:dyDescent="0.4">
      <c r="A5516">
        <v>20978</v>
      </c>
      <c r="B5516" t="s">
        <v>10329</v>
      </c>
      <c r="C5516" t="s">
        <v>1069</v>
      </c>
    </row>
    <row r="5517" spans="1:3" x14ac:dyDescent="0.4">
      <c r="A5517">
        <v>20979</v>
      </c>
      <c r="B5517" t="s">
        <v>10330</v>
      </c>
      <c r="C5517" t="s">
        <v>1206</v>
      </c>
    </row>
    <row r="5518" spans="1:3" x14ac:dyDescent="0.4">
      <c r="A5518">
        <v>20981</v>
      </c>
      <c r="B5518" t="s">
        <v>10331</v>
      </c>
      <c r="C5518" t="s">
        <v>441</v>
      </c>
    </row>
    <row r="5519" spans="1:3" x14ac:dyDescent="0.4">
      <c r="A5519">
        <v>20980</v>
      </c>
      <c r="B5519" t="s">
        <v>10332</v>
      </c>
      <c r="C5519" t="s">
        <v>1947</v>
      </c>
    </row>
    <row r="5520" spans="1:3" x14ac:dyDescent="0.4">
      <c r="A5520">
        <v>20982</v>
      </c>
      <c r="B5520" t="s">
        <v>10333</v>
      </c>
      <c r="C5520" t="s">
        <v>370</v>
      </c>
    </row>
    <row r="5521" spans="1:3" x14ac:dyDescent="0.4">
      <c r="A5521">
        <v>20983</v>
      </c>
      <c r="B5521" t="s">
        <v>10334</v>
      </c>
      <c r="C5521" t="s">
        <v>321</v>
      </c>
    </row>
    <row r="5522" spans="1:3" x14ac:dyDescent="0.4">
      <c r="A5522">
        <v>20984</v>
      </c>
      <c r="B5522" t="s">
        <v>10335</v>
      </c>
      <c r="C5522" t="s">
        <v>541</v>
      </c>
    </row>
    <row r="5523" spans="1:3" x14ac:dyDescent="0.4">
      <c r="A5523">
        <v>20985</v>
      </c>
      <c r="B5523" t="s">
        <v>10336</v>
      </c>
      <c r="C5523" t="s">
        <v>199</v>
      </c>
    </row>
    <row r="5524" spans="1:3" x14ac:dyDescent="0.4">
      <c r="A5524">
        <v>20986</v>
      </c>
      <c r="B5524" t="s">
        <v>10337</v>
      </c>
      <c r="C5524" t="s">
        <v>759</v>
      </c>
    </row>
    <row r="5525" spans="1:3" x14ac:dyDescent="0.4">
      <c r="A5525">
        <v>20987</v>
      </c>
      <c r="B5525" t="s">
        <v>10338</v>
      </c>
      <c r="C5525" t="s">
        <v>1468</v>
      </c>
    </row>
    <row r="5526" spans="1:3" x14ac:dyDescent="0.4">
      <c r="A5526">
        <v>20988</v>
      </c>
      <c r="B5526" t="s">
        <v>10339</v>
      </c>
      <c r="C5526" t="s">
        <v>980</v>
      </c>
    </row>
    <row r="5527" spans="1:3" x14ac:dyDescent="0.4">
      <c r="A5527">
        <v>20989</v>
      </c>
      <c r="B5527" t="s">
        <v>10340</v>
      </c>
      <c r="C5527" t="s">
        <v>243</v>
      </c>
    </row>
    <row r="5528" spans="1:3" x14ac:dyDescent="0.4">
      <c r="A5528">
        <v>20990</v>
      </c>
      <c r="B5528" t="s">
        <v>10341</v>
      </c>
      <c r="C5528" t="s">
        <v>367</v>
      </c>
    </row>
    <row r="5529" spans="1:3" x14ac:dyDescent="0.4">
      <c r="A5529">
        <v>20991</v>
      </c>
      <c r="B5529" t="s">
        <v>10342</v>
      </c>
      <c r="C5529" t="s">
        <v>953</v>
      </c>
    </row>
    <row r="5530" spans="1:3" x14ac:dyDescent="0.4">
      <c r="A5530">
        <v>20992</v>
      </c>
      <c r="B5530" t="s">
        <v>10343</v>
      </c>
      <c r="C5530" t="s">
        <v>1069</v>
      </c>
    </row>
    <row r="5531" spans="1:3" x14ac:dyDescent="0.4">
      <c r="A5531">
        <v>20993</v>
      </c>
      <c r="B5531" t="s">
        <v>10344</v>
      </c>
      <c r="C5531" t="s">
        <v>1069</v>
      </c>
    </row>
    <row r="5532" spans="1:3" x14ac:dyDescent="0.4">
      <c r="A5532">
        <v>20994</v>
      </c>
      <c r="B5532" t="s">
        <v>10345</v>
      </c>
      <c r="C5532" t="s">
        <v>165</v>
      </c>
    </row>
    <row r="5533" spans="1:3" x14ac:dyDescent="0.4">
      <c r="A5533">
        <v>20995</v>
      </c>
      <c r="B5533" t="s">
        <v>10346</v>
      </c>
      <c r="C5533" t="s">
        <v>527</v>
      </c>
    </row>
    <row r="5534" spans="1:3" x14ac:dyDescent="0.4">
      <c r="A5534">
        <v>20996</v>
      </c>
      <c r="B5534" t="s">
        <v>10347</v>
      </c>
      <c r="C5534" t="s">
        <v>978</v>
      </c>
    </row>
    <row r="5535" spans="1:3" x14ac:dyDescent="0.4">
      <c r="A5535">
        <v>20997</v>
      </c>
      <c r="B5535" t="s">
        <v>10348</v>
      </c>
      <c r="C5535" t="s">
        <v>848</v>
      </c>
    </row>
    <row r="5536" spans="1:3" x14ac:dyDescent="0.4">
      <c r="A5536">
        <v>20998</v>
      </c>
      <c r="B5536" t="s">
        <v>10349</v>
      </c>
      <c r="C5536" t="s">
        <v>1947</v>
      </c>
    </row>
    <row r="5537" spans="1:3" x14ac:dyDescent="0.4">
      <c r="A5537">
        <v>20999</v>
      </c>
      <c r="B5537" t="s">
        <v>10350</v>
      </c>
      <c r="C5537" t="s">
        <v>1099</v>
      </c>
    </row>
    <row r="5538" spans="1:3" x14ac:dyDescent="0.4">
      <c r="A5538">
        <v>21000</v>
      </c>
      <c r="B5538" t="s">
        <v>10351</v>
      </c>
      <c r="C5538" t="s">
        <v>978</v>
      </c>
    </row>
    <row r="5539" spans="1:3" x14ac:dyDescent="0.4">
      <c r="A5539">
        <v>21001</v>
      </c>
      <c r="B5539" t="s">
        <v>448</v>
      </c>
      <c r="C5539" t="s">
        <v>448</v>
      </c>
    </row>
    <row r="5540" spans="1:3" x14ac:dyDescent="0.4">
      <c r="A5540">
        <v>21002</v>
      </c>
      <c r="B5540" t="s">
        <v>10352</v>
      </c>
      <c r="C5540" t="s">
        <v>448</v>
      </c>
    </row>
    <row r="5541" spans="1:3" x14ac:dyDescent="0.4">
      <c r="A5541">
        <v>21003</v>
      </c>
      <c r="B5541" t="s">
        <v>10353</v>
      </c>
      <c r="C5541" t="s">
        <v>240</v>
      </c>
    </row>
    <row r="5542" spans="1:3" x14ac:dyDescent="0.4">
      <c r="A5542">
        <v>21004</v>
      </c>
      <c r="B5542" t="s">
        <v>10354</v>
      </c>
      <c r="C5542" t="s">
        <v>523</v>
      </c>
    </row>
    <row r="5543" spans="1:3" x14ac:dyDescent="0.4">
      <c r="A5543">
        <v>21005</v>
      </c>
      <c r="B5543" t="s">
        <v>10355</v>
      </c>
      <c r="C5543" t="s">
        <v>527</v>
      </c>
    </row>
    <row r="5544" spans="1:3" x14ac:dyDescent="0.4">
      <c r="A5544">
        <v>21006</v>
      </c>
      <c r="B5544" t="s">
        <v>10356</v>
      </c>
      <c r="C5544" t="s">
        <v>1826</v>
      </c>
    </row>
    <row r="5545" spans="1:3" x14ac:dyDescent="0.4">
      <c r="A5545">
        <v>21007</v>
      </c>
      <c r="B5545" t="s">
        <v>10357</v>
      </c>
      <c r="C5545" t="s">
        <v>1468</v>
      </c>
    </row>
    <row r="5546" spans="1:3" x14ac:dyDescent="0.4">
      <c r="A5546">
        <v>21008</v>
      </c>
      <c r="B5546" t="s">
        <v>10358</v>
      </c>
      <c r="C5546" t="s">
        <v>1826</v>
      </c>
    </row>
    <row r="5547" spans="1:3" x14ac:dyDescent="0.4">
      <c r="A5547">
        <v>21009</v>
      </c>
      <c r="B5547" t="s">
        <v>10359</v>
      </c>
      <c r="C5547" t="s">
        <v>1590</v>
      </c>
    </row>
    <row r="5548" spans="1:3" x14ac:dyDescent="0.4">
      <c r="A5548">
        <v>21010</v>
      </c>
      <c r="B5548" t="s">
        <v>10360</v>
      </c>
      <c r="C5548" t="s">
        <v>1584</v>
      </c>
    </row>
    <row r="5549" spans="1:3" x14ac:dyDescent="0.4">
      <c r="A5549">
        <v>21011</v>
      </c>
      <c r="B5549" t="s">
        <v>10361</v>
      </c>
      <c r="C5549" t="s">
        <v>1063</v>
      </c>
    </row>
    <row r="5550" spans="1:3" x14ac:dyDescent="0.4">
      <c r="A5550">
        <v>21012</v>
      </c>
      <c r="B5550" t="s">
        <v>10362</v>
      </c>
      <c r="C5550" t="s">
        <v>1325</v>
      </c>
    </row>
    <row r="5551" spans="1:3" x14ac:dyDescent="0.4">
      <c r="A5551">
        <v>21014</v>
      </c>
      <c r="B5551" t="s">
        <v>10363</v>
      </c>
      <c r="C5551" t="s">
        <v>1325</v>
      </c>
    </row>
    <row r="5552" spans="1:3" x14ac:dyDescent="0.4">
      <c r="A5552">
        <v>21013</v>
      </c>
      <c r="B5552" t="s">
        <v>10364</v>
      </c>
      <c r="C5552" t="s">
        <v>1834</v>
      </c>
    </row>
    <row r="5553" spans="1:3" x14ac:dyDescent="0.4">
      <c r="A5553">
        <v>21016</v>
      </c>
      <c r="B5553" t="s">
        <v>10365</v>
      </c>
      <c r="C5553" t="s">
        <v>1325</v>
      </c>
    </row>
    <row r="5554" spans="1:3" x14ac:dyDescent="0.4">
      <c r="A5554">
        <v>21015</v>
      </c>
      <c r="B5554" t="s">
        <v>10366</v>
      </c>
      <c r="C5554" t="s">
        <v>1488</v>
      </c>
    </row>
    <row r="5555" spans="1:3" x14ac:dyDescent="0.4">
      <c r="A5555">
        <v>21017</v>
      </c>
      <c r="B5555" t="s">
        <v>10367</v>
      </c>
      <c r="C5555" t="s">
        <v>240</v>
      </c>
    </row>
    <row r="5556" spans="1:3" x14ac:dyDescent="0.4">
      <c r="A5556">
        <v>21018</v>
      </c>
      <c r="B5556" t="s">
        <v>10368</v>
      </c>
      <c r="C5556" t="s">
        <v>439</v>
      </c>
    </row>
    <row r="5557" spans="1:3" x14ac:dyDescent="0.4">
      <c r="A5557">
        <v>21019</v>
      </c>
      <c r="B5557" t="s">
        <v>10369</v>
      </c>
      <c r="C5557" t="s">
        <v>1064</v>
      </c>
    </row>
    <row r="5558" spans="1:3" x14ac:dyDescent="0.4">
      <c r="A5558">
        <v>21020</v>
      </c>
      <c r="B5558" t="s">
        <v>10370</v>
      </c>
      <c r="C5558" t="s">
        <v>953</v>
      </c>
    </row>
    <row r="5559" spans="1:3" x14ac:dyDescent="0.4">
      <c r="A5559">
        <v>21021</v>
      </c>
      <c r="B5559" t="s">
        <v>10371</v>
      </c>
      <c r="C5559" t="s">
        <v>723</v>
      </c>
    </row>
    <row r="5560" spans="1:3" x14ac:dyDescent="0.4">
      <c r="A5560">
        <v>21022</v>
      </c>
      <c r="B5560" t="s">
        <v>10372</v>
      </c>
      <c r="C5560" t="s">
        <v>723</v>
      </c>
    </row>
    <row r="5561" spans="1:3" x14ac:dyDescent="0.4">
      <c r="A5561">
        <v>21023</v>
      </c>
      <c r="B5561" t="s">
        <v>10373</v>
      </c>
      <c r="C5561" t="s">
        <v>848</v>
      </c>
    </row>
    <row r="5562" spans="1:3" x14ac:dyDescent="0.4">
      <c r="A5562">
        <v>21024</v>
      </c>
      <c r="B5562" t="s">
        <v>10374</v>
      </c>
      <c r="C5562" t="s">
        <v>203</v>
      </c>
    </row>
    <row r="5563" spans="1:3" x14ac:dyDescent="0.4">
      <c r="A5563">
        <v>21025</v>
      </c>
      <c r="B5563" t="s">
        <v>10375</v>
      </c>
      <c r="C5563" t="s">
        <v>630</v>
      </c>
    </row>
    <row r="5564" spans="1:3" x14ac:dyDescent="0.4">
      <c r="A5564">
        <v>21026</v>
      </c>
      <c r="B5564" t="s">
        <v>10376</v>
      </c>
      <c r="C5564" t="s">
        <v>1469</v>
      </c>
    </row>
    <row r="5565" spans="1:3" x14ac:dyDescent="0.4">
      <c r="A5565">
        <v>21027</v>
      </c>
      <c r="B5565" t="s">
        <v>10377</v>
      </c>
      <c r="C5565" t="s">
        <v>1469</v>
      </c>
    </row>
    <row r="5566" spans="1:3" x14ac:dyDescent="0.4">
      <c r="A5566">
        <v>21028</v>
      </c>
      <c r="B5566" t="s">
        <v>10378</v>
      </c>
      <c r="C5566" t="s">
        <v>723</v>
      </c>
    </row>
    <row r="5567" spans="1:3" x14ac:dyDescent="0.4">
      <c r="A5567">
        <v>21029</v>
      </c>
      <c r="B5567" t="s">
        <v>10379</v>
      </c>
      <c r="C5567" t="s">
        <v>439</v>
      </c>
    </row>
    <row r="5568" spans="1:3" x14ac:dyDescent="0.4">
      <c r="A5568">
        <v>21030</v>
      </c>
      <c r="B5568" t="s">
        <v>10380</v>
      </c>
      <c r="C5568" t="s">
        <v>439</v>
      </c>
    </row>
    <row r="5569" spans="1:3" x14ac:dyDescent="0.4">
      <c r="A5569">
        <v>21031</v>
      </c>
      <c r="B5569" t="s">
        <v>10381</v>
      </c>
      <c r="C5569" t="s">
        <v>322</v>
      </c>
    </row>
    <row r="5570" spans="1:3" x14ac:dyDescent="0.4">
      <c r="A5570">
        <v>21032</v>
      </c>
      <c r="B5570" t="s">
        <v>10382</v>
      </c>
      <c r="C5570" t="s">
        <v>541</v>
      </c>
    </row>
    <row r="5571" spans="1:3" x14ac:dyDescent="0.4">
      <c r="A5571">
        <v>21033</v>
      </c>
      <c r="B5571" t="s">
        <v>10383</v>
      </c>
      <c r="C5571" t="s">
        <v>1064</v>
      </c>
    </row>
    <row r="5572" spans="1:3" x14ac:dyDescent="0.4">
      <c r="A5572">
        <v>21034</v>
      </c>
      <c r="B5572" t="s">
        <v>10384</v>
      </c>
      <c r="C5572" t="s">
        <v>724</v>
      </c>
    </row>
    <row r="5573" spans="1:3" x14ac:dyDescent="0.4">
      <c r="A5573">
        <v>21035</v>
      </c>
      <c r="B5573" t="s">
        <v>10385</v>
      </c>
      <c r="C5573" t="s">
        <v>165</v>
      </c>
    </row>
    <row r="5574" spans="1:3" x14ac:dyDescent="0.4">
      <c r="A5574">
        <v>21036</v>
      </c>
      <c r="B5574" t="s">
        <v>10386</v>
      </c>
      <c r="C5574" t="s">
        <v>165</v>
      </c>
    </row>
    <row r="5575" spans="1:3" x14ac:dyDescent="0.4">
      <c r="A5575">
        <v>21037</v>
      </c>
      <c r="B5575" t="s">
        <v>10387</v>
      </c>
      <c r="C5575" t="s">
        <v>845</v>
      </c>
    </row>
    <row r="5576" spans="1:3" x14ac:dyDescent="0.4">
      <c r="A5576">
        <v>21039</v>
      </c>
      <c r="B5576" t="s">
        <v>10388</v>
      </c>
      <c r="C5576" t="s">
        <v>848</v>
      </c>
    </row>
    <row r="5577" spans="1:3" x14ac:dyDescent="0.4">
      <c r="A5577">
        <v>21038</v>
      </c>
      <c r="B5577" t="s">
        <v>10389</v>
      </c>
      <c r="C5577" t="s">
        <v>1465</v>
      </c>
    </row>
    <row r="5578" spans="1:3" x14ac:dyDescent="0.4">
      <c r="A5578">
        <v>21040</v>
      </c>
      <c r="B5578" t="s">
        <v>10390</v>
      </c>
      <c r="C5578" t="s">
        <v>512</v>
      </c>
    </row>
    <row r="5579" spans="1:3" x14ac:dyDescent="0.4">
      <c r="A5579">
        <v>21041</v>
      </c>
      <c r="B5579" t="s">
        <v>10391</v>
      </c>
      <c r="C5579" t="s">
        <v>759</v>
      </c>
    </row>
    <row r="5580" spans="1:3" x14ac:dyDescent="0.4">
      <c r="A5580">
        <v>21042</v>
      </c>
      <c r="B5580" t="s">
        <v>10392</v>
      </c>
      <c r="C5580" t="s">
        <v>202</v>
      </c>
    </row>
    <row r="5581" spans="1:3" x14ac:dyDescent="0.4">
      <c r="A5581">
        <v>21043</v>
      </c>
      <c r="B5581" t="s">
        <v>10393</v>
      </c>
      <c r="C5581" t="s">
        <v>202</v>
      </c>
    </row>
    <row r="5582" spans="1:3" x14ac:dyDescent="0.4">
      <c r="A5582">
        <v>21044</v>
      </c>
      <c r="B5582" t="s">
        <v>10394</v>
      </c>
      <c r="C5582" t="s">
        <v>1064</v>
      </c>
    </row>
    <row r="5583" spans="1:3" x14ac:dyDescent="0.4">
      <c r="A5583">
        <v>21045</v>
      </c>
      <c r="B5583" t="s">
        <v>10395</v>
      </c>
      <c r="C5583" t="s">
        <v>369</v>
      </c>
    </row>
    <row r="5584" spans="1:3" x14ac:dyDescent="0.4">
      <c r="A5584">
        <v>21046</v>
      </c>
      <c r="B5584" t="s">
        <v>10396</v>
      </c>
      <c r="C5584" t="s">
        <v>186</v>
      </c>
    </row>
    <row r="5585" spans="1:3" x14ac:dyDescent="0.4">
      <c r="A5585">
        <v>21047</v>
      </c>
      <c r="B5585" t="s">
        <v>10397</v>
      </c>
      <c r="C5585" t="s">
        <v>1083</v>
      </c>
    </row>
    <row r="5586" spans="1:3" x14ac:dyDescent="0.4">
      <c r="A5586">
        <v>21048</v>
      </c>
      <c r="B5586" t="s">
        <v>10398</v>
      </c>
      <c r="C5586" t="s">
        <v>322</v>
      </c>
    </row>
    <row r="5587" spans="1:3" x14ac:dyDescent="0.4">
      <c r="A5587">
        <v>21049</v>
      </c>
      <c r="B5587" t="s">
        <v>10399</v>
      </c>
      <c r="C5587" t="s">
        <v>516</v>
      </c>
    </row>
    <row r="5588" spans="1:3" x14ac:dyDescent="0.4">
      <c r="A5588">
        <v>21050</v>
      </c>
      <c r="B5588" t="s">
        <v>10400</v>
      </c>
      <c r="C5588" t="s">
        <v>243</v>
      </c>
    </row>
    <row r="5589" spans="1:3" x14ac:dyDescent="0.4">
      <c r="A5589">
        <v>21051</v>
      </c>
      <c r="B5589" t="s">
        <v>10401</v>
      </c>
      <c r="C5589" t="s">
        <v>202</v>
      </c>
    </row>
    <row r="5590" spans="1:3" x14ac:dyDescent="0.4">
      <c r="A5590">
        <v>21052</v>
      </c>
      <c r="B5590" t="s">
        <v>10402</v>
      </c>
      <c r="C5590" t="s">
        <v>1099</v>
      </c>
    </row>
    <row r="5591" spans="1:3" x14ac:dyDescent="0.4">
      <c r="A5591">
        <v>21053</v>
      </c>
      <c r="B5591" t="s">
        <v>10403</v>
      </c>
      <c r="C5591" t="s">
        <v>950</v>
      </c>
    </row>
    <row r="5592" spans="1:3" x14ac:dyDescent="0.4">
      <c r="A5592">
        <v>21054</v>
      </c>
      <c r="B5592" t="s">
        <v>10404</v>
      </c>
      <c r="C5592" t="s">
        <v>516</v>
      </c>
    </row>
    <row r="5593" spans="1:3" x14ac:dyDescent="0.4">
      <c r="A5593">
        <v>21055</v>
      </c>
      <c r="B5593" t="s">
        <v>10405</v>
      </c>
      <c r="C5593" t="s">
        <v>2039</v>
      </c>
    </row>
    <row r="5594" spans="1:3" x14ac:dyDescent="0.4">
      <c r="A5594">
        <v>21056</v>
      </c>
      <c r="B5594" t="s">
        <v>10406</v>
      </c>
      <c r="C5594" t="s">
        <v>1464</v>
      </c>
    </row>
    <row r="5595" spans="1:3" x14ac:dyDescent="0.4">
      <c r="A5595">
        <v>21057</v>
      </c>
      <c r="B5595" t="s">
        <v>10407</v>
      </c>
      <c r="C5595" t="s">
        <v>1320</v>
      </c>
    </row>
    <row r="5596" spans="1:3" x14ac:dyDescent="0.4">
      <c r="A5596">
        <v>21058</v>
      </c>
      <c r="B5596" t="s">
        <v>10408</v>
      </c>
      <c r="C5596" t="s">
        <v>2039</v>
      </c>
    </row>
    <row r="5597" spans="1:3" x14ac:dyDescent="0.4">
      <c r="A5597">
        <v>21059</v>
      </c>
      <c r="B5597" t="s">
        <v>10409</v>
      </c>
      <c r="C5597" t="s">
        <v>310</v>
      </c>
    </row>
    <row r="5598" spans="1:3" x14ac:dyDescent="0.4">
      <c r="A5598">
        <v>21060</v>
      </c>
      <c r="B5598" t="s">
        <v>10410</v>
      </c>
      <c r="C5598" t="s">
        <v>1186</v>
      </c>
    </row>
    <row r="5599" spans="1:3" x14ac:dyDescent="0.4">
      <c r="A5599">
        <v>21061</v>
      </c>
      <c r="B5599" t="s">
        <v>10411</v>
      </c>
      <c r="C5599" t="s">
        <v>1063</v>
      </c>
    </row>
    <row r="5600" spans="1:3" x14ac:dyDescent="0.4">
      <c r="A5600">
        <v>21062</v>
      </c>
      <c r="B5600" t="s">
        <v>10412</v>
      </c>
      <c r="C5600" t="s">
        <v>260</v>
      </c>
    </row>
    <row r="5601" spans="1:3" x14ac:dyDescent="0.4">
      <c r="A5601">
        <v>21063</v>
      </c>
      <c r="B5601" t="s">
        <v>10413</v>
      </c>
      <c r="C5601" t="s">
        <v>186</v>
      </c>
    </row>
    <row r="5602" spans="1:3" x14ac:dyDescent="0.4">
      <c r="A5602">
        <v>21064</v>
      </c>
      <c r="B5602" t="s">
        <v>10414</v>
      </c>
      <c r="C5602" t="s">
        <v>2040</v>
      </c>
    </row>
    <row r="5603" spans="1:3" x14ac:dyDescent="0.4">
      <c r="A5603">
        <v>21065</v>
      </c>
      <c r="B5603" t="s">
        <v>10415</v>
      </c>
      <c r="C5603" t="s">
        <v>1947</v>
      </c>
    </row>
    <row r="5604" spans="1:3" x14ac:dyDescent="0.4">
      <c r="A5604">
        <v>21066</v>
      </c>
      <c r="B5604" t="s">
        <v>10416</v>
      </c>
      <c r="C5604" t="s">
        <v>951</v>
      </c>
    </row>
    <row r="5605" spans="1:3" x14ac:dyDescent="0.4">
      <c r="A5605">
        <v>21067</v>
      </c>
      <c r="B5605" t="s">
        <v>10417</v>
      </c>
      <c r="C5605" t="s">
        <v>626</v>
      </c>
    </row>
    <row r="5606" spans="1:3" x14ac:dyDescent="0.4">
      <c r="A5606">
        <v>21068</v>
      </c>
      <c r="B5606" t="s">
        <v>10418</v>
      </c>
      <c r="C5606" t="s">
        <v>186</v>
      </c>
    </row>
    <row r="5607" spans="1:3" x14ac:dyDescent="0.4">
      <c r="A5607">
        <v>21069</v>
      </c>
      <c r="B5607" t="s">
        <v>10419</v>
      </c>
      <c r="C5607" t="s">
        <v>438</v>
      </c>
    </row>
    <row r="5608" spans="1:3" x14ac:dyDescent="0.4">
      <c r="A5608">
        <v>21070</v>
      </c>
      <c r="B5608" t="s">
        <v>10420</v>
      </c>
      <c r="C5608" t="s">
        <v>654</v>
      </c>
    </row>
    <row r="5609" spans="1:3" x14ac:dyDescent="0.4">
      <c r="A5609">
        <v>21071</v>
      </c>
      <c r="B5609" t="s">
        <v>10421</v>
      </c>
      <c r="C5609" t="s">
        <v>761</v>
      </c>
    </row>
    <row r="5610" spans="1:3" x14ac:dyDescent="0.4">
      <c r="A5610">
        <v>21072</v>
      </c>
      <c r="B5610" t="s">
        <v>10422</v>
      </c>
      <c r="C5610" t="s">
        <v>761</v>
      </c>
    </row>
    <row r="5611" spans="1:3" x14ac:dyDescent="0.4">
      <c r="A5611">
        <v>21073</v>
      </c>
      <c r="B5611" t="s">
        <v>436</v>
      </c>
      <c r="C5611" t="s">
        <v>436</v>
      </c>
    </row>
    <row r="5612" spans="1:3" x14ac:dyDescent="0.4">
      <c r="A5612">
        <v>21074</v>
      </c>
      <c r="B5612" t="s">
        <v>10423</v>
      </c>
      <c r="C5612" t="s">
        <v>630</v>
      </c>
    </row>
    <row r="5613" spans="1:3" x14ac:dyDescent="0.4">
      <c r="A5613">
        <v>21075</v>
      </c>
      <c r="B5613" t="s">
        <v>10424</v>
      </c>
      <c r="C5613" t="s">
        <v>259</v>
      </c>
    </row>
    <row r="5614" spans="1:3" x14ac:dyDescent="0.4">
      <c r="A5614">
        <v>21076</v>
      </c>
      <c r="B5614" t="s">
        <v>10425</v>
      </c>
      <c r="C5614" t="s">
        <v>321</v>
      </c>
    </row>
    <row r="5615" spans="1:3" x14ac:dyDescent="0.4">
      <c r="A5615">
        <v>21077</v>
      </c>
      <c r="B5615" t="s">
        <v>10426</v>
      </c>
      <c r="C5615" t="s">
        <v>952</v>
      </c>
    </row>
    <row r="5616" spans="1:3" x14ac:dyDescent="0.4">
      <c r="A5616">
        <v>21078</v>
      </c>
      <c r="B5616" t="s">
        <v>10427</v>
      </c>
      <c r="C5616" t="s">
        <v>847</v>
      </c>
    </row>
    <row r="5617" spans="1:3" x14ac:dyDescent="0.4">
      <c r="A5617">
        <v>21080</v>
      </c>
      <c r="B5617" t="s">
        <v>10428</v>
      </c>
      <c r="C5617" t="s">
        <v>321</v>
      </c>
    </row>
    <row r="5618" spans="1:3" x14ac:dyDescent="0.4">
      <c r="A5618">
        <v>21079</v>
      </c>
      <c r="B5618" t="s">
        <v>450</v>
      </c>
      <c r="C5618" t="s">
        <v>450</v>
      </c>
    </row>
    <row r="5619" spans="1:3" x14ac:dyDescent="0.4">
      <c r="A5619">
        <v>21081</v>
      </c>
      <c r="B5619" t="s">
        <v>10429</v>
      </c>
      <c r="C5619" t="s">
        <v>977</v>
      </c>
    </row>
    <row r="5620" spans="1:3" x14ac:dyDescent="0.4">
      <c r="A5620">
        <v>21082</v>
      </c>
      <c r="B5620" t="s">
        <v>10430</v>
      </c>
      <c r="C5620" t="s">
        <v>240</v>
      </c>
    </row>
    <row r="5621" spans="1:3" x14ac:dyDescent="0.4">
      <c r="A5621">
        <v>21083</v>
      </c>
      <c r="B5621" t="s">
        <v>10431</v>
      </c>
      <c r="C5621" t="s">
        <v>845</v>
      </c>
    </row>
    <row r="5622" spans="1:3" x14ac:dyDescent="0.4">
      <c r="A5622">
        <v>21085</v>
      </c>
      <c r="B5622" t="s">
        <v>97</v>
      </c>
      <c r="C5622" t="s">
        <v>322</v>
      </c>
    </row>
    <row r="5623" spans="1:3" x14ac:dyDescent="0.4">
      <c r="A5623">
        <v>21084</v>
      </c>
      <c r="B5623" t="s">
        <v>10432</v>
      </c>
      <c r="C5623" t="s">
        <v>2052</v>
      </c>
    </row>
    <row r="5624" spans="1:3" x14ac:dyDescent="0.4">
      <c r="A5624">
        <v>21087</v>
      </c>
      <c r="B5624" t="s">
        <v>10433</v>
      </c>
      <c r="C5624" t="s">
        <v>754</v>
      </c>
    </row>
    <row r="5625" spans="1:3" x14ac:dyDescent="0.4">
      <c r="A5625">
        <v>21086</v>
      </c>
      <c r="B5625" t="s">
        <v>10434</v>
      </c>
      <c r="C5625" t="s">
        <v>1327</v>
      </c>
    </row>
    <row r="5626" spans="1:3" x14ac:dyDescent="0.4">
      <c r="A5626">
        <v>21088</v>
      </c>
      <c r="B5626" t="s">
        <v>10435</v>
      </c>
      <c r="C5626" t="s">
        <v>1325</v>
      </c>
    </row>
    <row r="5627" spans="1:3" x14ac:dyDescent="0.4">
      <c r="A5627">
        <v>21089</v>
      </c>
      <c r="B5627" t="s">
        <v>10436</v>
      </c>
      <c r="C5627" t="s">
        <v>1826</v>
      </c>
    </row>
    <row r="5628" spans="1:3" x14ac:dyDescent="0.4">
      <c r="A5628">
        <v>21090</v>
      </c>
      <c r="B5628" t="s">
        <v>10437</v>
      </c>
      <c r="C5628" t="s">
        <v>370</v>
      </c>
    </row>
    <row r="5629" spans="1:3" x14ac:dyDescent="0.4">
      <c r="A5629">
        <v>21091</v>
      </c>
      <c r="B5629" t="s">
        <v>10438</v>
      </c>
      <c r="C5629" t="s">
        <v>761</v>
      </c>
    </row>
    <row r="5630" spans="1:3" x14ac:dyDescent="0.4">
      <c r="A5630">
        <v>21092</v>
      </c>
      <c r="B5630" t="s">
        <v>10439</v>
      </c>
      <c r="C5630" t="s">
        <v>262</v>
      </c>
    </row>
    <row r="5631" spans="1:3" x14ac:dyDescent="0.4">
      <c r="A5631">
        <v>21093</v>
      </c>
      <c r="B5631" t="s">
        <v>10440</v>
      </c>
      <c r="C5631" t="s">
        <v>654</v>
      </c>
    </row>
    <row r="5632" spans="1:3" x14ac:dyDescent="0.4">
      <c r="A5632">
        <v>21094</v>
      </c>
      <c r="B5632" t="s">
        <v>10441</v>
      </c>
      <c r="C5632" t="s">
        <v>847</v>
      </c>
    </row>
    <row r="5633" spans="1:3" x14ac:dyDescent="0.4">
      <c r="A5633">
        <v>21095</v>
      </c>
      <c r="B5633" t="s">
        <v>10442</v>
      </c>
      <c r="C5633" t="s">
        <v>654</v>
      </c>
    </row>
    <row r="5634" spans="1:3" x14ac:dyDescent="0.4">
      <c r="A5634">
        <v>21096</v>
      </c>
      <c r="B5634" t="s">
        <v>10443</v>
      </c>
      <c r="C5634" t="s">
        <v>654</v>
      </c>
    </row>
    <row r="5635" spans="1:3" x14ac:dyDescent="0.4">
      <c r="A5635">
        <v>21097</v>
      </c>
      <c r="B5635" t="s">
        <v>10444</v>
      </c>
      <c r="C5635" t="s">
        <v>654</v>
      </c>
    </row>
    <row r="5636" spans="1:3" x14ac:dyDescent="0.4">
      <c r="A5636">
        <v>21098</v>
      </c>
      <c r="B5636" t="s">
        <v>10445</v>
      </c>
      <c r="C5636" t="s">
        <v>759</v>
      </c>
    </row>
    <row r="5637" spans="1:3" x14ac:dyDescent="0.4">
      <c r="A5637">
        <v>21099</v>
      </c>
      <c r="B5637" t="s">
        <v>10446</v>
      </c>
      <c r="C5637" t="s">
        <v>260</v>
      </c>
    </row>
    <row r="5638" spans="1:3" x14ac:dyDescent="0.4">
      <c r="A5638">
        <v>21100</v>
      </c>
      <c r="B5638" t="s">
        <v>10447</v>
      </c>
      <c r="C5638" t="s">
        <v>845</v>
      </c>
    </row>
    <row r="5639" spans="1:3" x14ac:dyDescent="0.4">
      <c r="A5639">
        <v>21101</v>
      </c>
      <c r="B5639" t="s">
        <v>10448</v>
      </c>
      <c r="C5639" t="s">
        <v>512</v>
      </c>
    </row>
    <row r="5640" spans="1:3" x14ac:dyDescent="0.4">
      <c r="A5640">
        <v>21102</v>
      </c>
      <c r="B5640" t="s">
        <v>10449</v>
      </c>
      <c r="C5640" t="s">
        <v>946</v>
      </c>
    </row>
    <row r="5641" spans="1:3" x14ac:dyDescent="0.4">
      <c r="A5641">
        <v>21103</v>
      </c>
      <c r="B5641" t="s">
        <v>10450</v>
      </c>
      <c r="C5641" t="s">
        <v>759</v>
      </c>
    </row>
    <row r="5642" spans="1:3" x14ac:dyDescent="0.4">
      <c r="A5642">
        <v>21104</v>
      </c>
      <c r="B5642" t="s">
        <v>191</v>
      </c>
      <c r="C5642" t="s">
        <v>191</v>
      </c>
    </row>
    <row r="5643" spans="1:3" x14ac:dyDescent="0.4">
      <c r="A5643">
        <v>21105</v>
      </c>
      <c r="B5643" t="s">
        <v>10451</v>
      </c>
      <c r="C5643" t="s">
        <v>451</v>
      </c>
    </row>
    <row r="5644" spans="1:3" x14ac:dyDescent="0.4">
      <c r="A5644">
        <v>21106</v>
      </c>
      <c r="B5644" t="s">
        <v>10452</v>
      </c>
      <c r="C5644" t="s">
        <v>761</v>
      </c>
    </row>
    <row r="5645" spans="1:3" x14ac:dyDescent="0.4">
      <c r="A5645">
        <v>21107</v>
      </c>
      <c r="B5645" t="s">
        <v>10453</v>
      </c>
      <c r="C5645" t="s">
        <v>436</v>
      </c>
    </row>
    <row r="5646" spans="1:3" x14ac:dyDescent="0.4">
      <c r="A5646">
        <v>21108</v>
      </c>
      <c r="B5646" t="s">
        <v>10454</v>
      </c>
      <c r="C5646" t="s">
        <v>369</v>
      </c>
    </row>
    <row r="5647" spans="1:3" x14ac:dyDescent="0.4">
      <c r="A5647">
        <v>21109</v>
      </c>
      <c r="B5647" t="s">
        <v>10455</v>
      </c>
      <c r="C5647" t="s">
        <v>369</v>
      </c>
    </row>
    <row r="5648" spans="1:3" x14ac:dyDescent="0.4">
      <c r="A5648">
        <v>21110</v>
      </c>
      <c r="B5648" t="s">
        <v>10456</v>
      </c>
      <c r="C5648" t="s">
        <v>369</v>
      </c>
    </row>
    <row r="5649" spans="1:3" x14ac:dyDescent="0.4">
      <c r="A5649">
        <v>21111</v>
      </c>
      <c r="B5649" t="s">
        <v>10457</v>
      </c>
      <c r="C5649" t="s">
        <v>1488</v>
      </c>
    </row>
    <row r="5650" spans="1:3" x14ac:dyDescent="0.4">
      <c r="A5650">
        <v>21112</v>
      </c>
      <c r="B5650" t="s">
        <v>10458</v>
      </c>
      <c r="C5650" t="s">
        <v>322</v>
      </c>
    </row>
    <row r="5651" spans="1:3" x14ac:dyDescent="0.4">
      <c r="A5651">
        <v>21114</v>
      </c>
      <c r="B5651" t="s">
        <v>10459</v>
      </c>
      <c r="C5651" t="s">
        <v>1067</v>
      </c>
    </row>
    <row r="5652" spans="1:3" x14ac:dyDescent="0.4">
      <c r="A5652">
        <v>21113</v>
      </c>
      <c r="B5652" t="s">
        <v>10460</v>
      </c>
      <c r="C5652" t="s">
        <v>322</v>
      </c>
    </row>
    <row r="5653" spans="1:3" x14ac:dyDescent="0.4">
      <c r="A5653">
        <v>21116</v>
      </c>
      <c r="B5653" t="s">
        <v>10461</v>
      </c>
      <c r="C5653" t="s">
        <v>1465</v>
      </c>
    </row>
    <row r="5654" spans="1:3" x14ac:dyDescent="0.4">
      <c r="A5654">
        <v>21115</v>
      </c>
      <c r="B5654" t="s">
        <v>10462</v>
      </c>
      <c r="C5654" t="s">
        <v>113</v>
      </c>
    </row>
    <row r="5655" spans="1:3" x14ac:dyDescent="0.4">
      <c r="A5655">
        <v>21118</v>
      </c>
      <c r="B5655" t="s">
        <v>10463</v>
      </c>
      <c r="C5655" t="s">
        <v>628</v>
      </c>
    </row>
    <row r="5656" spans="1:3" x14ac:dyDescent="0.4">
      <c r="A5656">
        <v>21117</v>
      </c>
      <c r="B5656" t="s">
        <v>10464</v>
      </c>
      <c r="C5656" t="s">
        <v>1216</v>
      </c>
    </row>
    <row r="5657" spans="1:3" x14ac:dyDescent="0.4">
      <c r="A5657">
        <v>21119</v>
      </c>
      <c r="B5657" t="s">
        <v>10465</v>
      </c>
      <c r="C5657" t="s">
        <v>1191</v>
      </c>
    </row>
    <row r="5658" spans="1:3" x14ac:dyDescent="0.4">
      <c r="A5658">
        <v>21120</v>
      </c>
      <c r="B5658" t="s">
        <v>10466</v>
      </c>
      <c r="C5658" t="s">
        <v>370</v>
      </c>
    </row>
    <row r="5659" spans="1:3" x14ac:dyDescent="0.4">
      <c r="A5659">
        <v>21121</v>
      </c>
      <c r="B5659" t="s">
        <v>10467</v>
      </c>
      <c r="C5659" t="s">
        <v>2165</v>
      </c>
    </row>
    <row r="5660" spans="1:3" x14ac:dyDescent="0.4">
      <c r="A5660">
        <v>21122</v>
      </c>
      <c r="B5660" t="s">
        <v>10468</v>
      </c>
      <c r="C5660" t="s">
        <v>259</v>
      </c>
    </row>
    <row r="5661" spans="1:3" x14ac:dyDescent="0.4">
      <c r="A5661">
        <v>21123</v>
      </c>
      <c r="B5661" t="s">
        <v>10469</v>
      </c>
      <c r="C5661" t="s">
        <v>511</v>
      </c>
    </row>
    <row r="5662" spans="1:3" x14ac:dyDescent="0.4">
      <c r="A5662">
        <v>21124</v>
      </c>
      <c r="B5662" t="s">
        <v>743</v>
      </c>
      <c r="C5662" t="s">
        <v>743</v>
      </c>
    </row>
    <row r="5663" spans="1:3" x14ac:dyDescent="0.4">
      <c r="A5663">
        <v>21125</v>
      </c>
      <c r="B5663" t="s">
        <v>864</v>
      </c>
      <c r="C5663" t="s">
        <v>864</v>
      </c>
    </row>
    <row r="5664" spans="1:3" x14ac:dyDescent="0.4">
      <c r="A5664">
        <v>21126</v>
      </c>
      <c r="B5664" t="s">
        <v>10470</v>
      </c>
      <c r="C5664" t="s">
        <v>1190</v>
      </c>
    </row>
    <row r="5665" spans="1:3" x14ac:dyDescent="0.4">
      <c r="A5665">
        <v>21127</v>
      </c>
      <c r="B5665" t="s">
        <v>10471</v>
      </c>
      <c r="C5665" t="s">
        <v>759</v>
      </c>
    </row>
    <row r="5666" spans="1:3" x14ac:dyDescent="0.4">
      <c r="A5666">
        <v>21128</v>
      </c>
      <c r="B5666" t="s">
        <v>10472</v>
      </c>
      <c r="C5666" t="s">
        <v>629</v>
      </c>
    </row>
    <row r="5667" spans="1:3" x14ac:dyDescent="0.4">
      <c r="A5667">
        <v>21130</v>
      </c>
      <c r="B5667" t="s">
        <v>10473</v>
      </c>
      <c r="C5667" t="s">
        <v>1467</v>
      </c>
    </row>
    <row r="5668" spans="1:3" x14ac:dyDescent="0.4">
      <c r="A5668">
        <v>21129</v>
      </c>
      <c r="B5668" t="s">
        <v>1217</v>
      </c>
      <c r="C5668" t="s">
        <v>1217</v>
      </c>
    </row>
    <row r="5669" spans="1:3" x14ac:dyDescent="0.4">
      <c r="A5669">
        <v>21131</v>
      </c>
      <c r="B5669" t="s">
        <v>10474</v>
      </c>
      <c r="C5669" t="s">
        <v>2163</v>
      </c>
    </row>
    <row r="5670" spans="1:3" x14ac:dyDescent="0.4">
      <c r="A5670">
        <v>21132</v>
      </c>
      <c r="B5670" t="s">
        <v>10475</v>
      </c>
      <c r="C5670" t="s">
        <v>2163</v>
      </c>
    </row>
    <row r="5671" spans="1:3" x14ac:dyDescent="0.4">
      <c r="A5671">
        <v>21134</v>
      </c>
      <c r="B5671" t="s">
        <v>10476</v>
      </c>
      <c r="C5671" t="s">
        <v>369</v>
      </c>
    </row>
    <row r="5672" spans="1:3" x14ac:dyDescent="0.4">
      <c r="A5672">
        <v>21133</v>
      </c>
      <c r="B5672" t="s">
        <v>10477</v>
      </c>
      <c r="C5672" t="s">
        <v>1594</v>
      </c>
    </row>
    <row r="5673" spans="1:3" x14ac:dyDescent="0.4">
      <c r="A5673">
        <v>21135</v>
      </c>
      <c r="B5673" t="s">
        <v>10478</v>
      </c>
      <c r="C5673" t="s">
        <v>843</v>
      </c>
    </row>
    <row r="5674" spans="1:3" x14ac:dyDescent="0.4">
      <c r="A5674">
        <v>21137</v>
      </c>
      <c r="B5674" t="s">
        <v>10479</v>
      </c>
      <c r="C5674" t="s">
        <v>845</v>
      </c>
    </row>
    <row r="5675" spans="1:3" x14ac:dyDescent="0.4">
      <c r="A5675">
        <v>21136</v>
      </c>
      <c r="B5675" t="s">
        <v>10480</v>
      </c>
      <c r="C5675" t="s">
        <v>542</v>
      </c>
    </row>
    <row r="5676" spans="1:3" x14ac:dyDescent="0.4">
      <c r="A5676">
        <v>21138</v>
      </c>
      <c r="B5676" t="s">
        <v>10481</v>
      </c>
      <c r="C5676" t="s">
        <v>845</v>
      </c>
    </row>
    <row r="5677" spans="1:3" x14ac:dyDescent="0.4">
      <c r="A5677">
        <v>21139</v>
      </c>
      <c r="B5677" t="s">
        <v>10482</v>
      </c>
      <c r="C5677" t="s">
        <v>315</v>
      </c>
    </row>
    <row r="5678" spans="1:3" x14ac:dyDescent="0.4">
      <c r="A5678">
        <v>21141</v>
      </c>
      <c r="B5678" t="s">
        <v>10483</v>
      </c>
      <c r="C5678" t="s">
        <v>1826</v>
      </c>
    </row>
    <row r="5679" spans="1:3" x14ac:dyDescent="0.4">
      <c r="A5679">
        <v>21142</v>
      </c>
      <c r="B5679" t="s">
        <v>10484</v>
      </c>
      <c r="C5679" t="s">
        <v>1468</v>
      </c>
    </row>
    <row r="5680" spans="1:3" x14ac:dyDescent="0.4">
      <c r="A5680">
        <v>21140</v>
      </c>
      <c r="B5680" t="s">
        <v>10485</v>
      </c>
      <c r="C5680" t="s">
        <v>651</v>
      </c>
    </row>
    <row r="5681" spans="1:3" x14ac:dyDescent="0.4">
      <c r="A5681">
        <v>21143</v>
      </c>
      <c r="B5681" t="s">
        <v>10486</v>
      </c>
      <c r="C5681" t="s">
        <v>259</v>
      </c>
    </row>
    <row r="5682" spans="1:3" x14ac:dyDescent="0.4">
      <c r="A5682">
        <v>21144</v>
      </c>
      <c r="B5682" t="s">
        <v>10487</v>
      </c>
      <c r="C5682" t="s">
        <v>978</v>
      </c>
    </row>
    <row r="5683" spans="1:3" x14ac:dyDescent="0.4">
      <c r="A5683">
        <v>21145</v>
      </c>
      <c r="B5683" t="s">
        <v>10488</v>
      </c>
      <c r="C5683" t="s">
        <v>1097</v>
      </c>
    </row>
    <row r="5684" spans="1:3" x14ac:dyDescent="0.4">
      <c r="A5684">
        <v>21146</v>
      </c>
      <c r="B5684" t="s">
        <v>10489</v>
      </c>
      <c r="C5684" t="s">
        <v>197</v>
      </c>
    </row>
    <row r="5685" spans="1:3" x14ac:dyDescent="0.4">
      <c r="A5685">
        <v>21147</v>
      </c>
      <c r="B5685" t="s">
        <v>10490</v>
      </c>
      <c r="C5685" t="s">
        <v>1186</v>
      </c>
    </row>
    <row r="5686" spans="1:3" x14ac:dyDescent="0.4">
      <c r="A5686">
        <v>21148</v>
      </c>
      <c r="B5686" t="s">
        <v>10491</v>
      </c>
      <c r="C5686" t="s">
        <v>973</v>
      </c>
    </row>
    <row r="5687" spans="1:3" x14ac:dyDescent="0.4">
      <c r="A5687">
        <v>21149</v>
      </c>
      <c r="B5687" t="s">
        <v>10492</v>
      </c>
      <c r="C5687" t="s">
        <v>1323</v>
      </c>
    </row>
    <row r="5688" spans="1:3" x14ac:dyDescent="0.4">
      <c r="A5688">
        <v>21150</v>
      </c>
      <c r="B5688" t="s">
        <v>10493</v>
      </c>
      <c r="C5688" t="s">
        <v>980</v>
      </c>
    </row>
    <row r="5689" spans="1:3" x14ac:dyDescent="0.4">
      <c r="A5689">
        <v>21151</v>
      </c>
      <c r="B5689" t="s">
        <v>10494</v>
      </c>
      <c r="C5689" t="s">
        <v>1325</v>
      </c>
    </row>
    <row r="5690" spans="1:3" x14ac:dyDescent="0.4">
      <c r="A5690">
        <v>21152</v>
      </c>
      <c r="B5690" t="s">
        <v>10495</v>
      </c>
      <c r="C5690" t="s">
        <v>2402</v>
      </c>
    </row>
    <row r="5691" spans="1:3" x14ac:dyDescent="0.4">
      <c r="A5691">
        <v>21153</v>
      </c>
      <c r="B5691" t="s">
        <v>2158</v>
      </c>
      <c r="C5691" t="s">
        <v>2158</v>
      </c>
    </row>
    <row r="5692" spans="1:3" x14ac:dyDescent="0.4">
      <c r="A5692">
        <v>21154</v>
      </c>
      <c r="B5692" t="s">
        <v>10496</v>
      </c>
      <c r="C5692" t="s">
        <v>1191</v>
      </c>
    </row>
    <row r="5693" spans="1:3" x14ac:dyDescent="0.4">
      <c r="A5693">
        <v>21155</v>
      </c>
      <c r="B5693" t="s">
        <v>10497</v>
      </c>
      <c r="C5693" t="s">
        <v>1327</v>
      </c>
    </row>
    <row r="5694" spans="1:3" x14ac:dyDescent="0.4">
      <c r="A5694">
        <v>21156</v>
      </c>
      <c r="B5694" t="s">
        <v>10498</v>
      </c>
      <c r="C5694" t="s">
        <v>1327</v>
      </c>
    </row>
    <row r="5695" spans="1:3" x14ac:dyDescent="0.4">
      <c r="A5695">
        <v>21157</v>
      </c>
      <c r="B5695" t="s">
        <v>10499</v>
      </c>
      <c r="C5695" t="s">
        <v>1327</v>
      </c>
    </row>
    <row r="5696" spans="1:3" x14ac:dyDescent="0.4">
      <c r="A5696">
        <v>21158</v>
      </c>
      <c r="B5696" t="s">
        <v>10500</v>
      </c>
      <c r="C5696" t="s">
        <v>642</v>
      </c>
    </row>
    <row r="5697" spans="1:3" x14ac:dyDescent="0.4">
      <c r="A5697">
        <v>21159</v>
      </c>
      <c r="B5697" t="s">
        <v>10501</v>
      </c>
      <c r="C5697" t="s">
        <v>1477</v>
      </c>
    </row>
    <row r="5698" spans="1:3" x14ac:dyDescent="0.4">
      <c r="A5698">
        <v>21160</v>
      </c>
      <c r="B5698" t="s">
        <v>10502</v>
      </c>
      <c r="C5698" t="s">
        <v>1065</v>
      </c>
    </row>
    <row r="5699" spans="1:3" x14ac:dyDescent="0.4">
      <c r="A5699">
        <v>21161</v>
      </c>
      <c r="B5699" t="s">
        <v>10503</v>
      </c>
      <c r="C5699" t="s">
        <v>1339</v>
      </c>
    </row>
    <row r="5700" spans="1:3" x14ac:dyDescent="0.4">
      <c r="A5700">
        <v>21162</v>
      </c>
      <c r="B5700" t="s">
        <v>10504</v>
      </c>
      <c r="C5700" t="s">
        <v>439</v>
      </c>
    </row>
    <row r="5701" spans="1:3" x14ac:dyDescent="0.4">
      <c r="A5701">
        <v>21163</v>
      </c>
      <c r="B5701" t="s">
        <v>10505</v>
      </c>
      <c r="C5701" t="s">
        <v>375</v>
      </c>
    </row>
    <row r="5702" spans="1:3" x14ac:dyDescent="0.4">
      <c r="A5702">
        <v>21164</v>
      </c>
      <c r="B5702" t="s">
        <v>10506</v>
      </c>
      <c r="C5702" t="s">
        <v>761</v>
      </c>
    </row>
    <row r="5703" spans="1:3" x14ac:dyDescent="0.4">
      <c r="A5703">
        <v>21165</v>
      </c>
      <c r="B5703" t="s">
        <v>10507</v>
      </c>
      <c r="C5703" t="s">
        <v>455</v>
      </c>
    </row>
    <row r="5704" spans="1:3" x14ac:dyDescent="0.4">
      <c r="A5704">
        <v>21167</v>
      </c>
      <c r="B5704" t="s">
        <v>10508</v>
      </c>
      <c r="C5704" t="s">
        <v>446</v>
      </c>
    </row>
    <row r="5705" spans="1:3" x14ac:dyDescent="0.4">
      <c r="A5705">
        <v>21166</v>
      </c>
      <c r="B5705" t="s">
        <v>10509</v>
      </c>
      <c r="C5705" t="s">
        <v>1069</v>
      </c>
    </row>
    <row r="5706" spans="1:3" x14ac:dyDescent="0.4">
      <c r="A5706">
        <v>21168</v>
      </c>
      <c r="B5706" t="s">
        <v>10510</v>
      </c>
      <c r="C5706" t="s">
        <v>854</v>
      </c>
    </row>
    <row r="5707" spans="1:3" x14ac:dyDescent="0.4">
      <c r="A5707">
        <v>21169</v>
      </c>
      <c r="B5707" t="s">
        <v>854</v>
      </c>
      <c r="C5707" t="s">
        <v>854</v>
      </c>
    </row>
    <row r="5708" spans="1:3" x14ac:dyDescent="0.4">
      <c r="A5708">
        <v>21170</v>
      </c>
      <c r="B5708" t="s">
        <v>10511</v>
      </c>
      <c r="C5708" t="s">
        <v>322</v>
      </c>
    </row>
    <row r="5709" spans="1:3" x14ac:dyDescent="0.4">
      <c r="A5709">
        <v>21171</v>
      </c>
      <c r="B5709" t="s">
        <v>10512</v>
      </c>
      <c r="C5709" t="s">
        <v>761</v>
      </c>
    </row>
    <row r="5710" spans="1:3" x14ac:dyDescent="0.4">
      <c r="A5710">
        <v>21172</v>
      </c>
      <c r="B5710" t="s">
        <v>10513</v>
      </c>
      <c r="C5710" t="s">
        <v>1465</v>
      </c>
    </row>
    <row r="5711" spans="1:3" x14ac:dyDescent="0.4">
      <c r="A5711">
        <v>21173</v>
      </c>
      <c r="B5711" t="s">
        <v>10514</v>
      </c>
      <c r="C5711" t="s">
        <v>1465</v>
      </c>
    </row>
    <row r="5712" spans="1:3" x14ac:dyDescent="0.4">
      <c r="A5712">
        <v>21174</v>
      </c>
      <c r="B5712" t="s">
        <v>10515</v>
      </c>
      <c r="C5712" t="s">
        <v>1467</v>
      </c>
    </row>
    <row r="5713" spans="1:3" x14ac:dyDescent="0.4">
      <c r="A5713">
        <v>21175</v>
      </c>
      <c r="B5713" t="s">
        <v>10516</v>
      </c>
      <c r="C5713" t="s">
        <v>2328</v>
      </c>
    </row>
    <row r="5714" spans="1:3" x14ac:dyDescent="0.4">
      <c r="A5714">
        <v>21176</v>
      </c>
      <c r="B5714" t="s">
        <v>10517</v>
      </c>
      <c r="C5714" t="s">
        <v>310</v>
      </c>
    </row>
    <row r="5715" spans="1:3" x14ac:dyDescent="0.4">
      <c r="A5715">
        <v>21177</v>
      </c>
      <c r="B5715" t="s">
        <v>10518</v>
      </c>
      <c r="C5715" t="s">
        <v>513</v>
      </c>
    </row>
    <row r="5716" spans="1:3" x14ac:dyDescent="0.4">
      <c r="A5716">
        <v>21178</v>
      </c>
      <c r="B5716" t="s">
        <v>10519</v>
      </c>
      <c r="C5716" t="s">
        <v>262</v>
      </c>
    </row>
    <row r="5717" spans="1:3" x14ac:dyDescent="0.4">
      <c r="A5717">
        <v>21179</v>
      </c>
      <c r="B5717" t="s">
        <v>10520</v>
      </c>
      <c r="C5717" t="s">
        <v>848</v>
      </c>
    </row>
    <row r="5718" spans="1:3" x14ac:dyDescent="0.4">
      <c r="A5718">
        <v>21180</v>
      </c>
      <c r="B5718" t="s">
        <v>10521</v>
      </c>
      <c r="C5718" t="s">
        <v>203</v>
      </c>
    </row>
    <row r="5719" spans="1:3" x14ac:dyDescent="0.4">
      <c r="A5719">
        <v>21181</v>
      </c>
      <c r="B5719" t="s">
        <v>10522</v>
      </c>
      <c r="C5719" t="s">
        <v>761</v>
      </c>
    </row>
    <row r="5720" spans="1:3" x14ac:dyDescent="0.4">
      <c r="A5720">
        <v>21182</v>
      </c>
      <c r="B5720" t="s">
        <v>10523</v>
      </c>
      <c r="C5720" t="s">
        <v>630</v>
      </c>
    </row>
    <row r="5721" spans="1:3" x14ac:dyDescent="0.4">
      <c r="A5721">
        <v>21183</v>
      </c>
      <c r="B5721" t="s">
        <v>10524</v>
      </c>
      <c r="C5721" t="s">
        <v>1069</v>
      </c>
    </row>
    <row r="5722" spans="1:3" x14ac:dyDescent="0.4">
      <c r="A5722">
        <v>21185</v>
      </c>
      <c r="B5722" t="s">
        <v>10525</v>
      </c>
      <c r="C5722" t="s">
        <v>1077</v>
      </c>
    </row>
    <row r="5723" spans="1:3" x14ac:dyDescent="0.4">
      <c r="A5723">
        <v>21184</v>
      </c>
      <c r="B5723" t="s">
        <v>10526</v>
      </c>
      <c r="C5723" t="s">
        <v>1188</v>
      </c>
    </row>
    <row r="5724" spans="1:3" x14ac:dyDescent="0.4">
      <c r="A5724">
        <v>21186</v>
      </c>
      <c r="B5724" t="s">
        <v>10527</v>
      </c>
      <c r="C5724" t="s">
        <v>953</v>
      </c>
    </row>
    <row r="5725" spans="1:3" x14ac:dyDescent="0.4">
      <c r="A5725">
        <v>21187</v>
      </c>
      <c r="B5725" t="s">
        <v>623</v>
      </c>
      <c r="C5725" t="s">
        <v>623</v>
      </c>
    </row>
    <row r="5726" spans="1:3" x14ac:dyDescent="0.4">
      <c r="A5726">
        <v>21189</v>
      </c>
      <c r="B5726" t="s">
        <v>10528</v>
      </c>
      <c r="C5726" t="s">
        <v>441</v>
      </c>
    </row>
    <row r="5727" spans="1:3" x14ac:dyDescent="0.4">
      <c r="A5727">
        <v>21188</v>
      </c>
      <c r="B5727" t="s">
        <v>10529</v>
      </c>
      <c r="C5727" t="s">
        <v>322</v>
      </c>
    </row>
    <row r="5728" spans="1:3" x14ac:dyDescent="0.4">
      <c r="A5728">
        <v>21190</v>
      </c>
      <c r="B5728" t="s">
        <v>10530</v>
      </c>
      <c r="C5728" t="s">
        <v>724</v>
      </c>
    </row>
    <row r="5729" spans="1:3" x14ac:dyDescent="0.4">
      <c r="A5729">
        <v>21191</v>
      </c>
      <c r="B5729" t="s">
        <v>10531</v>
      </c>
      <c r="C5729" t="s">
        <v>439</v>
      </c>
    </row>
    <row r="5730" spans="1:3" x14ac:dyDescent="0.4">
      <c r="A5730">
        <v>21192</v>
      </c>
      <c r="B5730" t="s">
        <v>10532</v>
      </c>
      <c r="C5730" t="s">
        <v>1325</v>
      </c>
    </row>
    <row r="5731" spans="1:3" x14ac:dyDescent="0.4">
      <c r="A5731">
        <v>21193</v>
      </c>
      <c r="B5731" t="s">
        <v>10533</v>
      </c>
      <c r="C5731" t="s">
        <v>195</v>
      </c>
    </row>
    <row r="5732" spans="1:3" x14ac:dyDescent="0.4">
      <c r="A5732">
        <v>21194</v>
      </c>
      <c r="B5732" t="s">
        <v>10534</v>
      </c>
      <c r="C5732" t="s">
        <v>1325</v>
      </c>
    </row>
    <row r="5733" spans="1:3" x14ac:dyDescent="0.4">
      <c r="A5733">
        <v>21195</v>
      </c>
      <c r="B5733" t="s">
        <v>10535</v>
      </c>
      <c r="C5733" t="s">
        <v>1097</v>
      </c>
    </row>
    <row r="5734" spans="1:3" x14ac:dyDescent="0.4">
      <c r="A5734">
        <v>21196</v>
      </c>
      <c r="B5734" t="s">
        <v>10536</v>
      </c>
      <c r="C5734" t="s">
        <v>527</v>
      </c>
    </row>
    <row r="5735" spans="1:3" x14ac:dyDescent="0.4">
      <c r="A5735">
        <v>21197</v>
      </c>
      <c r="B5735" t="s">
        <v>10537</v>
      </c>
      <c r="C5735" t="s">
        <v>2040</v>
      </c>
    </row>
    <row r="5736" spans="1:3" x14ac:dyDescent="0.4">
      <c r="A5736">
        <v>21198</v>
      </c>
      <c r="B5736" t="s">
        <v>10538</v>
      </c>
      <c r="C5736" t="s">
        <v>1064</v>
      </c>
    </row>
    <row r="5737" spans="1:3" x14ac:dyDescent="0.4">
      <c r="A5737">
        <v>21199</v>
      </c>
      <c r="B5737" t="s">
        <v>10539</v>
      </c>
      <c r="C5737" t="s">
        <v>761</v>
      </c>
    </row>
    <row r="5738" spans="1:3" x14ac:dyDescent="0.4">
      <c r="A5738">
        <v>21200</v>
      </c>
      <c r="B5738" t="s">
        <v>10540</v>
      </c>
      <c r="C5738" t="s">
        <v>953</v>
      </c>
    </row>
    <row r="5739" spans="1:3" x14ac:dyDescent="0.4">
      <c r="A5739">
        <v>21201</v>
      </c>
      <c r="B5739" t="s">
        <v>10541</v>
      </c>
      <c r="C5739" t="s">
        <v>463</v>
      </c>
    </row>
    <row r="5740" spans="1:3" x14ac:dyDescent="0.4">
      <c r="A5740">
        <v>21202</v>
      </c>
      <c r="B5740" t="s">
        <v>10542</v>
      </c>
      <c r="C5740" t="s">
        <v>1091</v>
      </c>
    </row>
    <row r="5741" spans="1:3" x14ac:dyDescent="0.4">
      <c r="A5741">
        <v>21203</v>
      </c>
      <c r="B5741" t="s">
        <v>10543</v>
      </c>
      <c r="C5741" t="s">
        <v>1595</v>
      </c>
    </row>
    <row r="5742" spans="1:3" x14ac:dyDescent="0.4">
      <c r="A5742">
        <v>21204</v>
      </c>
      <c r="B5742" t="s">
        <v>10544</v>
      </c>
      <c r="C5742" t="s">
        <v>1488</v>
      </c>
    </row>
    <row r="5743" spans="1:3" x14ac:dyDescent="0.4">
      <c r="A5743">
        <v>21206</v>
      </c>
      <c r="B5743" t="s">
        <v>973</v>
      </c>
      <c r="C5743" t="s">
        <v>973</v>
      </c>
    </row>
    <row r="5744" spans="1:3" x14ac:dyDescent="0.4">
      <c r="A5744">
        <v>21205</v>
      </c>
      <c r="B5744" t="s">
        <v>10545</v>
      </c>
      <c r="C5744" t="s">
        <v>260</v>
      </c>
    </row>
    <row r="5745" spans="1:3" x14ac:dyDescent="0.4">
      <c r="A5745">
        <v>21207</v>
      </c>
      <c r="B5745" t="s">
        <v>10546</v>
      </c>
      <c r="C5745" t="s">
        <v>1468</v>
      </c>
    </row>
    <row r="5746" spans="1:3" x14ac:dyDescent="0.4">
      <c r="A5746">
        <v>21208</v>
      </c>
      <c r="B5746" t="s">
        <v>10547</v>
      </c>
      <c r="C5746" t="s">
        <v>761</v>
      </c>
    </row>
    <row r="5747" spans="1:3" x14ac:dyDescent="0.4">
      <c r="A5747">
        <v>21209</v>
      </c>
      <c r="B5747" t="s">
        <v>10548</v>
      </c>
      <c r="C5747" t="s">
        <v>952</v>
      </c>
    </row>
    <row r="5748" spans="1:3" x14ac:dyDescent="0.4">
      <c r="A5748">
        <v>21210</v>
      </c>
      <c r="B5748" t="s">
        <v>10549</v>
      </c>
      <c r="C5748" t="s">
        <v>9476</v>
      </c>
    </row>
    <row r="5749" spans="1:3" x14ac:dyDescent="0.4">
      <c r="A5749">
        <v>21211</v>
      </c>
      <c r="B5749" t="s">
        <v>10550</v>
      </c>
      <c r="C5749" t="s">
        <v>952</v>
      </c>
    </row>
    <row r="5750" spans="1:3" x14ac:dyDescent="0.4">
      <c r="A5750">
        <v>21212</v>
      </c>
      <c r="B5750" t="s">
        <v>10551</v>
      </c>
      <c r="C5750" t="s">
        <v>952</v>
      </c>
    </row>
    <row r="5751" spans="1:3" x14ac:dyDescent="0.4">
      <c r="A5751">
        <v>21213</v>
      </c>
      <c r="B5751" t="s">
        <v>10552</v>
      </c>
      <c r="C5751" t="s">
        <v>952</v>
      </c>
    </row>
    <row r="5752" spans="1:3" x14ac:dyDescent="0.4">
      <c r="A5752">
        <v>21214</v>
      </c>
      <c r="B5752" t="s">
        <v>957</v>
      </c>
      <c r="C5752" t="s">
        <v>957</v>
      </c>
    </row>
    <row r="5753" spans="1:3" x14ac:dyDescent="0.4">
      <c r="A5753">
        <v>21215</v>
      </c>
      <c r="B5753" t="s">
        <v>10553</v>
      </c>
      <c r="C5753" t="s">
        <v>961</v>
      </c>
    </row>
    <row r="5754" spans="1:3" x14ac:dyDescent="0.4">
      <c r="A5754">
        <v>21216</v>
      </c>
      <c r="B5754" t="s">
        <v>10554</v>
      </c>
      <c r="C5754" t="s">
        <v>438</v>
      </c>
    </row>
    <row r="5755" spans="1:3" x14ac:dyDescent="0.4">
      <c r="A5755">
        <v>21218</v>
      </c>
      <c r="B5755" t="s">
        <v>10555</v>
      </c>
      <c r="C5755" t="s">
        <v>1350</v>
      </c>
    </row>
    <row r="5756" spans="1:3" x14ac:dyDescent="0.4">
      <c r="A5756">
        <v>21217</v>
      </c>
      <c r="B5756" t="s">
        <v>10556</v>
      </c>
      <c r="C5756" t="s">
        <v>1069</v>
      </c>
    </row>
    <row r="5757" spans="1:3" x14ac:dyDescent="0.4">
      <c r="A5757">
        <v>21220</v>
      </c>
      <c r="B5757" t="s">
        <v>10557</v>
      </c>
      <c r="C5757" t="s">
        <v>438</v>
      </c>
    </row>
    <row r="5758" spans="1:3" x14ac:dyDescent="0.4">
      <c r="A5758">
        <v>21219</v>
      </c>
      <c r="B5758" t="s">
        <v>10558</v>
      </c>
      <c r="C5758" t="s">
        <v>1824</v>
      </c>
    </row>
    <row r="5759" spans="1:3" x14ac:dyDescent="0.4">
      <c r="A5759">
        <v>21222</v>
      </c>
      <c r="B5759" t="s">
        <v>10559</v>
      </c>
      <c r="C5759" t="s">
        <v>1189</v>
      </c>
    </row>
    <row r="5760" spans="1:3" x14ac:dyDescent="0.4">
      <c r="A5760">
        <v>21221</v>
      </c>
      <c r="B5760" t="s">
        <v>10560</v>
      </c>
      <c r="C5760" t="s">
        <v>628</v>
      </c>
    </row>
    <row r="5761" spans="1:3" x14ac:dyDescent="0.4">
      <c r="A5761">
        <v>21223</v>
      </c>
      <c r="B5761" t="s">
        <v>157</v>
      </c>
      <c r="C5761" t="s">
        <v>157</v>
      </c>
    </row>
    <row r="5762" spans="1:3" x14ac:dyDescent="0.4">
      <c r="A5762">
        <v>21224</v>
      </c>
      <c r="B5762" t="s">
        <v>10561</v>
      </c>
      <c r="C5762" t="s">
        <v>441</v>
      </c>
    </row>
    <row r="5763" spans="1:3" x14ac:dyDescent="0.4">
      <c r="A5763">
        <v>21225</v>
      </c>
      <c r="B5763" t="s">
        <v>10562</v>
      </c>
      <c r="C5763" t="s">
        <v>1325</v>
      </c>
    </row>
    <row r="5764" spans="1:3" x14ac:dyDescent="0.4">
      <c r="A5764">
        <v>21226</v>
      </c>
      <c r="B5764" t="s">
        <v>10563</v>
      </c>
      <c r="C5764" t="s">
        <v>843</v>
      </c>
    </row>
    <row r="5765" spans="1:3" x14ac:dyDescent="0.4">
      <c r="A5765">
        <v>21227</v>
      </c>
      <c r="B5765" t="s">
        <v>357</v>
      </c>
      <c r="C5765" t="s">
        <v>759</v>
      </c>
    </row>
    <row r="5766" spans="1:3" x14ac:dyDescent="0.4">
      <c r="A5766">
        <v>21228</v>
      </c>
      <c r="B5766" t="s">
        <v>10564</v>
      </c>
      <c r="C5766" t="s">
        <v>980</v>
      </c>
    </row>
    <row r="5767" spans="1:3" x14ac:dyDescent="0.4">
      <c r="A5767">
        <v>21229</v>
      </c>
      <c r="B5767" t="s">
        <v>10565</v>
      </c>
      <c r="C5767" t="s">
        <v>1825</v>
      </c>
    </row>
    <row r="5768" spans="1:3" x14ac:dyDescent="0.4">
      <c r="A5768">
        <v>21230</v>
      </c>
      <c r="B5768" t="s">
        <v>10566</v>
      </c>
      <c r="C5768" t="s">
        <v>627</v>
      </c>
    </row>
    <row r="5769" spans="1:3" x14ac:dyDescent="0.4">
      <c r="A5769">
        <v>21231</v>
      </c>
      <c r="B5769" t="s">
        <v>10567</v>
      </c>
      <c r="C5769" t="s">
        <v>240</v>
      </c>
    </row>
    <row r="5770" spans="1:3" x14ac:dyDescent="0.4">
      <c r="A5770">
        <v>21232</v>
      </c>
      <c r="B5770" t="s">
        <v>10568</v>
      </c>
      <c r="C5770" t="s">
        <v>512</v>
      </c>
    </row>
    <row r="5771" spans="1:3" x14ac:dyDescent="0.4">
      <c r="A5771">
        <v>21233</v>
      </c>
      <c r="B5771" t="s">
        <v>10569</v>
      </c>
      <c r="C5771" t="s">
        <v>974</v>
      </c>
    </row>
    <row r="5772" spans="1:3" x14ac:dyDescent="0.4">
      <c r="A5772">
        <v>21234</v>
      </c>
      <c r="B5772" t="s">
        <v>10570</v>
      </c>
      <c r="C5772" t="s">
        <v>513</v>
      </c>
    </row>
    <row r="5773" spans="1:3" x14ac:dyDescent="0.4">
      <c r="A5773">
        <v>21235</v>
      </c>
      <c r="B5773" t="s">
        <v>10571</v>
      </c>
      <c r="C5773" t="s">
        <v>1826</v>
      </c>
    </row>
    <row r="5774" spans="1:3" x14ac:dyDescent="0.4">
      <c r="A5774">
        <v>21236</v>
      </c>
      <c r="B5774" t="s">
        <v>10572</v>
      </c>
      <c r="C5774" t="s">
        <v>1063</v>
      </c>
    </row>
    <row r="5775" spans="1:3" x14ac:dyDescent="0.4">
      <c r="A5775">
        <v>21237</v>
      </c>
      <c r="B5775" t="s">
        <v>10573</v>
      </c>
      <c r="C5775" t="s">
        <v>1063</v>
      </c>
    </row>
    <row r="5776" spans="1:3" x14ac:dyDescent="0.4">
      <c r="A5776">
        <v>21238</v>
      </c>
      <c r="B5776" t="s">
        <v>10574</v>
      </c>
      <c r="C5776" t="s">
        <v>528</v>
      </c>
    </row>
    <row r="5777" spans="1:3" x14ac:dyDescent="0.4">
      <c r="A5777">
        <v>21239</v>
      </c>
      <c r="B5777" t="s">
        <v>10575</v>
      </c>
      <c r="C5777" t="s">
        <v>197</v>
      </c>
    </row>
    <row r="5778" spans="1:3" x14ac:dyDescent="0.4">
      <c r="A5778">
        <v>21240</v>
      </c>
      <c r="B5778" t="s">
        <v>10576</v>
      </c>
      <c r="C5778" t="s">
        <v>845</v>
      </c>
    </row>
    <row r="5779" spans="1:3" x14ac:dyDescent="0.4">
      <c r="A5779">
        <v>21241</v>
      </c>
      <c r="B5779" t="s">
        <v>10577</v>
      </c>
      <c r="C5779" t="s">
        <v>242</v>
      </c>
    </row>
    <row r="5780" spans="1:3" x14ac:dyDescent="0.4">
      <c r="A5780">
        <v>21242</v>
      </c>
      <c r="B5780" t="s">
        <v>10578</v>
      </c>
      <c r="C5780" t="s">
        <v>199</v>
      </c>
    </row>
    <row r="5781" spans="1:3" x14ac:dyDescent="0.4">
      <c r="A5781">
        <v>21243</v>
      </c>
      <c r="B5781" t="s">
        <v>10579</v>
      </c>
      <c r="C5781" t="s">
        <v>199</v>
      </c>
    </row>
    <row r="5782" spans="1:3" x14ac:dyDescent="0.4">
      <c r="A5782">
        <v>21244</v>
      </c>
      <c r="B5782" t="s">
        <v>10580</v>
      </c>
      <c r="C5782" t="s">
        <v>199</v>
      </c>
    </row>
    <row r="5783" spans="1:3" x14ac:dyDescent="0.4">
      <c r="A5783">
        <v>21246</v>
      </c>
      <c r="B5783" t="s">
        <v>10581</v>
      </c>
      <c r="C5783" t="s">
        <v>518</v>
      </c>
    </row>
    <row r="5784" spans="1:3" x14ac:dyDescent="0.4">
      <c r="A5784">
        <v>21245</v>
      </c>
      <c r="B5784" t="s">
        <v>10582</v>
      </c>
      <c r="C5784" t="s">
        <v>320</v>
      </c>
    </row>
    <row r="5785" spans="1:3" x14ac:dyDescent="0.4">
      <c r="A5785">
        <v>21247</v>
      </c>
      <c r="B5785" t="s">
        <v>10583</v>
      </c>
      <c r="C5785" t="s">
        <v>376</v>
      </c>
    </row>
    <row r="5786" spans="1:3" x14ac:dyDescent="0.4">
      <c r="A5786">
        <v>21248</v>
      </c>
      <c r="B5786" t="s">
        <v>10584</v>
      </c>
      <c r="C5786" t="s">
        <v>1476</v>
      </c>
    </row>
    <row r="5787" spans="1:3" x14ac:dyDescent="0.4">
      <c r="A5787">
        <v>21250</v>
      </c>
      <c r="B5787" t="s">
        <v>10585</v>
      </c>
      <c r="C5787" t="s">
        <v>2154</v>
      </c>
    </row>
    <row r="5788" spans="1:3" x14ac:dyDescent="0.4">
      <c r="A5788">
        <v>21249</v>
      </c>
      <c r="B5788" t="s">
        <v>10586</v>
      </c>
      <c r="C5788" t="s">
        <v>1069</v>
      </c>
    </row>
    <row r="5789" spans="1:3" x14ac:dyDescent="0.4">
      <c r="A5789">
        <v>21251</v>
      </c>
      <c r="B5789" t="s">
        <v>10587</v>
      </c>
      <c r="C5789" t="s">
        <v>441</v>
      </c>
    </row>
    <row r="5790" spans="1:3" x14ac:dyDescent="0.4">
      <c r="A5790">
        <v>21252</v>
      </c>
      <c r="B5790" t="s">
        <v>10588</v>
      </c>
      <c r="C5790" t="s">
        <v>1826</v>
      </c>
    </row>
    <row r="5791" spans="1:3" x14ac:dyDescent="0.4">
      <c r="A5791">
        <v>21253</v>
      </c>
      <c r="B5791" t="s">
        <v>10589</v>
      </c>
      <c r="C5791" t="s">
        <v>952</v>
      </c>
    </row>
    <row r="5792" spans="1:3" x14ac:dyDescent="0.4">
      <c r="A5792">
        <v>21254</v>
      </c>
      <c r="B5792" t="s">
        <v>10590</v>
      </c>
      <c r="C5792" t="s">
        <v>949</v>
      </c>
    </row>
    <row r="5793" spans="1:3" x14ac:dyDescent="0.4">
      <c r="A5793">
        <v>21255</v>
      </c>
      <c r="B5793" t="s">
        <v>10591</v>
      </c>
      <c r="C5793" t="s">
        <v>203</v>
      </c>
    </row>
    <row r="5794" spans="1:3" x14ac:dyDescent="0.4">
      <c r="A5794">
        <v>21256</v>
      </c>
      <c r="B5794" t="s">
        <v>10592</v>
      </c>
      <c r="C5794" t="s">
        <v>203</v>
      </c>
    </row>
    <row r="5795" spans="1:3" x14ac:dyDescent="0.4">
      <c r="A5795">
        <v>21257</v>
      </c>
      <c r="B5795" t="s">
        <v>10593</v>
      </c>
      <c r="C5795" t="s">
        <v>240</v>
      </c>
    </row>
    <row r="5796" spans="1:3" x14ac:dyDescent="0.4">
      <c r="A5796">
        <v>21258</v>
      </c>
      <c r="B5796" t="s">
        <v>10594</v>
      </c>
      <c r="C5796" t="s">
        <v>1947</v>
      </c>
    </row>
    <row r="5797" spans="1:3" x14ac:dyDescent="0.4">
      <c r="A5797">
        <v>21259</v>
      </c>
      <c r="B5797" t="s">
        <v>10595</v>
      </c>
      <c r="C5797" t="s">
        <v>370</v>
      </c>
    </row>
    <row r="5798" spans="1:3" x14ac:dyDescent="0.4">
      <c r="A5798">
        <v>21260</v>
      </c>
      <c r="B5798" t="s">
        <v>10596</v>
      </c>
      <c r="C5798" t="s">
        <v>1327</v>
      </c>
    </row>
    <row r="5799" spans="1:3" x14ac:dyDescent="0.4">
      <c r="A5799">
        <v>21261</v>
      </c>
      <c r="B5799" t="s">
        <v>10597</v>
      </c>
      <c r="C5799" t="s">
        <v>1327</v>
      </c>
    </row>
    <row r="5800" spans="1:3" x14ac:dyDescent="0.4">
      <c r="A5800">
        <v>21262</v>
      </c>
      <c r="B5800" t="s">
        <v>10598</v>
      </c>
      <c r="C5800" t="s">
        <v>514</v>
      </c>
    </row>
    <row r="5801" spans="1:3" x14ac:dyDescent="0.4">
      <c r="A5801">
        <v>21263</v>
      </c>
      <c r="B5801" t="s">
        <v>10599</v>
      </c>
      <c r="C5801" t="s">
        <v>165</v>
      </c>
    </row>
    <row r="5802" spans="1:3" x14ac:dyDescent="0.4">
      <c r="A5802">
        <v>21264</v>
      </c>
      <c r="B5802" t="s">
        <v>10600</v>
      </c>
      <c r="C5802" t="s">
        <v>165</v>
      </c>
    </row>
    <row r="5803" spans="1:3" x14ac:dyDescent="0.4">
      <c r="A5803">
        <v>21265</v>
      </c>
      <c r="B5803" t="s">
        <v>10601</v>
      </c>
      <c r="C5803" t="s">
        <v>541</v>
      </c>
    </row>
    <row r="5804" spans="1:3" x14ac:dyDescent="0.4">
      <c r="A5804">
        <v>21266</v>
      </c>
      <c r="B5804" t="s">
        <v>10602</v>
      </c>
      <c r="C5804" t="s">
        <v>441</v>
      </c>
    </row>
    <row r="5805" spans="1:3" x14ac:dyDescent="0.4">
      <c r="A5805">
        <v>21268</v>
      </c>
      <c r="B5805" t="s">
        <v>10603</v>
      </c>
      <c r="C5805" t="s">
        <v>165</v>
      </c>
    </row>
    <row r="5806" spans="1:3" x14ac:dyDescent="0.4">
      <c r="A5806">
        <v>21267</v>
      </c>
      <c r="B5806" t="s">
        <v>10604</v>
      </c>
      <c r="C5806" t="s">
        <v>165</v>
      </c>
    </row>
    <row r="5807" spans="1:3" x14ac:dyDescent="0.4">
      <c r="A5807">
        <v>21269</v>
      </c>
      <c r="B5807" t="s">
        <v>10605</v>
      </c>
      <c r="C5807" t="s">
        <v>441</v>
      </c>
    </row>
    <row r="5808" spans="1:3" x14ac:dyDescent="0.4">
      <c r="A5808">
        <v>21270</v>
      </c>
      <c r="B5808" t="s">
        <v>10606</v>
      </c>
      <c r="C5808" t="s">
        <v>759</v>
      </c>
    </row>
    <row r="5809" spans="1:3" x14ac:dyDescent="0.4">
      <c r="A5809">
        <v>21271</v>
      </c>
      <c r="B5809" t="s">
        <v>10607</v>
      </c>
      <c r="C5809" t="s">
        <v>759</v>
      </c>
    </row>
    <row r="5810" spans="1:3" x14ac:dyDescent="0.4">
      <c r="A5810">
        <v>21272</v>
      </c>
      <c r="B5810" t="s">
        <v>10608</v>
      </c>
      <c r="C5810" t="s">
        <v>1488</v>
      </c>
    </row>
    <row r="5811" spans="1:3" x14ac:dyDescent="0.4">
      <c r="A5811">
        <v>21273</v>
      </c>
      <c r="B5811" t="s">
        <v>10609</v>
      </c>
      <c r="C5811" t="s">
        <v>1325</v>
      </c>
    </row>
    <row r="5812" spans="1:3" x14ac:dyDescent="0.4">
      <c r="A5812">
        <v>21274</v>
      </c>
      <c r="B5812" t="s">
        <v>10610</v>
      </c>
      <c r="C5812" t="s">
        <v>845</v>
      </c>
    </row>
    <row r="5813" spans="1:3" x14ac:dyDescent="0.4">
      <c r="A5813">
        <v>21276</v>
      </c>
      <c r="B5813" t="s">
        <v>10611</v>
      </c>
      <c r="C5813" t="s">
        <v>514</v>
      </c>
    </row>
    <row r="5814" spans="1:3" x14ac:dyDescent="0.4">
      <c r="A5814">
        <v>21275</v>
      </c>
      <c r="B5814" t="s">
        <v>10612</v>
      </c>
      <c r="C5814" t="s">
        <v>1327</v>
      </c>
    </row>
    <row r="5815" spans="1:3" x14ac:dyDescent="0.4">
      <c r="A5815">
        <v>21277</v>
      </c>
      <c r="B5815" t="s">
        <v>10613</v>
      </c>
      <c r="C5815" t="s">
        <v>1345</v>
      </c>
    </row>
    <row r="5816" spans="1:3" x14ac:dyDescent="0.4">
      <c r="A5816">
        <v>21278</v>
      </c>
      <c r="B5816" t="s">
        <v>10614</v>
      </c>
      <c r="C5816" t="s">
        <v>240</v>
      </c>
    </row>
    <row r="5817" spans="1:3" x14ac:dyDescent="0.4">
      <c r="A5817">
        <v>21279</v>
      </c>
      <c r="B5817" t="s">
        <v>10615</v>
      </c>
      <c r="C5817" t="s">
        <v>844</v>
      </c>
    </row>
    <row r="5818" spans="1:3" x14ac:dyDescent="0.4">
      <c r="A5818">
        <v>21280</v>
      </c>
      <c r="B5818" t="s">
        <v>10616</v>
      </c>
      <c r="C5818" t="s">
        <v>974</v>
      </c>
    </row>
    <row r="5819" spans="1:3" x14ac:dyDescent="0.4">
      <c r="A5819">
        <v>21281</v>
      </c>
      <c r="B5819" t="s">
        <v>10617</v>
      </c>
      <c r="C5819" t="s">
        <v>259</v>
      </c>
    </row>
    <row r="5820" spans="1:3" x14ac:dyDescent="0.4">
      <c r="A5820">
        <v>21282</v>
      </c>
      <c r="B5820" t="s">
        <v>10618</v>
      </c>
      <c r="C5820" t="s">
        <v>2327</v>
      </c>
    </row>
    <row r="5821" spans="1:3" x14ac:dyDescent="0.4">
      <c r="A5821">
        <v>21284</v>
      </c>
      <c r="B5821" t="s">
        <v>10619</v>
      </c>
      <c r="C5821" t="s">
        <v>1203</v>
      </c>
    </row>
    <row r="5822" spans="1:3" x14ac:dyDescent="0.4">
      <c r="A5822">
        <v>21283</v>
      </c>
      <c r="B5822" t="s">
        <v>10620</v>
      </c>
      <c r="C5822" t="s">
        <v>2327</v>
      </c>
    </row>
    <row r="5823" spans="1:3" x14ac:dyDescent="0.4">
      <c r="A5823">
        <v>21285</v>
      </c>
      <c r="B5823" t="s">
        <v>10621</v>
      </c>
      <c r="C5823" t="s">
        <v>319</v>
      </c>
    </row>
    <row r="5824" spans="1:3" x14ac:dyDescent="0.4">
      <c r="A5824">
        <v>21286</v>
      </c>
      <c r="B5824" t="s">
        <v>10622</v>
      </c>
      <c r="C5824" t="s">
        <v>193</v>
      </c>
    </row>
    <row r="5825" spans="1:3" x14ac:dyDescent="0.4">
      <c r="A5825">
        <v>21287</v>
      </c>
      <c r="B5825" t="s">
        <v>10623</v>
      </c>
      <c r="C5825" t="s">
        <v>193</v>
      </c>
    </row>
    <row r="5826" spans="1:3" x14ac:dyDescent="0.4">
      <c r="A5826">
        <v>21288</v>
      </c>
      <c r="B5826" t="s">
        <v>10624</v>
      </c>
      <c r="C5826" t="s">
        <v>165</v>
      </c>
    </row>
    <row r="5827" spans="1:3" x14ac:dyDescent="0.4">
      <c r="A5827">
        <v>21289</v>
      </c>
      <c r="B5827" t="s">
        <v>10625</v>
      </c>
      <c r="C5827" t="s">
        <v>438</v>
      </c>
    </row>
    <row r="5828" spans="1:3" x14ac:dyDescent="0.4">
      <c r="A5828">
        <v>21290</v>
      </c>
      <c r="B5828" t="s">
        <v>10626</v>
      </c>
      <c r="C5828" t="s">
        <v>438</v>
      </c>
    </row>
    <row r="5829" spans="1:3" x14ac:dyDescent="0.4">
      <c r="A5829">
        <v>21291</v>
      </c>
      <c r="B5829" t="s">
        <v>10627</v>
      </c>
      <c r="C5829" t="s">
        <v>319</v>
      </c>
    </row>
    <row r="5830" spans="1:3" x14ac:dyDescent="0.4">
      <c r="A5830">
        <v>21292</v>
      </c>
      <c r="B5830" t="s">
        <v>10628</v>
      </c>
      <c r="C5830" t="s">
        <v>1468</v>
      </c>
    </row>
    <row r="5831" spans="1:3" x14ac:dyDescent="0.4">
      <c r="A5831">
        <v>21293</v>
      </c>
      <c r="B5831" t="s">
        <v>10629</v>
      </c>
      <c r="C5831" t="s">
        <v>2039</v>
      </c>
    </row>
    <row r="5832" spans="1:3" x14ac:dyDescent="0.4">
      <c r="A5832">
        <v>21294</v>
      </c>
      <c r="B5832" t="s">
        <v>10630</v>
      </c>
      <c r="C5832" t="s">
        <v>158</v>
      </c>
    </row>
    <row r="5833" spans="1:3" x14ac:dyDescent="0.4">
      <c r="A5833">
        <v>21295</v>
      </c>
      <c r="B5833" t="s">
        <v>10631</v>
      </c>
      <c r="C5833" t="s">
        <v>541</v>
      </c>
    </row>
    <row r="5834" spans="1:3" x14ac:dyDescent="0.4">
      <c r="A5834">
        <v>21296</v>
      </c>
      <c r="B5834" t="s">
        <v>10632</v>
      </c>
      <c r="C5834" t="s">
        <v>950</v>
      </c>
    </row>
    <row r="5835" spans="1:3" x14ac:dyDescent="0.4">
      <c r="A5835">
        <v>21297</v>
      </c>
      <c r="B5835" t="s">
        <v>10633</v>
      </c>
      <c r="C5835" t="s">
        <v>654</v>
      </c>
    </row>
    <row r="5836" spans="1:3" x14ac:dyDescent="0.4">
      <c r="A5836">
        <v>21298</v>
      </c>
      <c r="B5836" t="s">
        <v>10634</v>
      </c>
      <c r="C5836" t="s">
        <v>1215</v>
      </c>
    </row>
    <row r="5837" spans="1:3" x14ac:dyDescent="0.4">
      <c r="A5837">
        <v>21299</v>
      </c>
      <c r="B5837" t="s">
        <v>10635</v>
      </c>
      <c r="C5837" t="s">
        <v>322</v>
      </c>
    </row>
    <row r="5838" spans="1:3" x14ac:dyDescent="0.4">
      <c r="A5838">
        <v>21300</v>
      </c>
      <c r="B5838" t="s">
        <v>10636</v>
      </c>
      <c r="C5838" t="s">
        <v>514</v>
      </c>
    </row>
    <row r="5839" spans="1:3" x14ac:dyDescent="0.4">
      <c r="A5839">
        <v>21301</v>
      </c>
      <c r="B5839" t="s">
        <v>10637</v>
      </c>
      <c r="C5839" t="s">
        <v>514</v>
      </c>
    </row>
    <row r="5840" spans="1:3" x14ac:dyDescent="0.4">
      <c r="A5840">
        <v>21302</v>
      </c>
      <c r="B5840" t="s">
        <v>10638</v>
      </c>
      <c r="C5840" t="s">
        <v>202</v>
      </c>
    </row>
    <row r="5841" spans="1:3" x14ac:dyDescent="0.4">
      <c r="A5841">
        <v>21303</v>
      </c>
      <c r="B5841" t="s">
        <v>10639</v>
      </c>
      <c r="C5841" t="s">
        <v>259</v>
      </c>
    </row>
    <row r="5842" spans="1:3" x14ac:dyDescent="0.4">
      <c r="A5842">
        <v>21304</v>
      </c>
      <c r="B5842" t="s">
        <v>10640</v>
      </c>
      <c r="C5842" t="s">
        <v>977</v>
      </c>
    </row>
    <row r="5843" spans="1:3" x14ac:dyDescent="0.4">
      <c r="A5843">
        <v>21305</v>
      </c>
      <c r="B5843" t="s">
        <v>10641</v>
      </c>
      <c r="C5843" t="s">
        <v>165</v>
      </c>
    </row>
    <row r="5844" spans="1:3" x14ac:dyDescent="0.4">
      <c r="A5844">
        <v>21306</v>
      </c>
      <c r="B5844" t="s">
        <v>10642</v>
      </c>
      <c r="C5844" t="s">
        <v>975</v>
      </c>
    </row>
    <row r="5845" spans="1:3" x14ac:dyDescent="0.4">
      <c r="A5845">
        <v>21307</v>
      </c>
      <c r="B5845" t="s">
        <v>10643</v>
      </c>
      <c r="C5845" t="s">
        <v>975</v>
      </c>
    </row>
    <row r="5846" spans="1:3" x14ac:dyDescent="0.4">
      <c r="A5846">
        <v>21308</v>
      </c>
      <c r="B5846" t="s">
        <v>10644</v>
      </c>
      <c r="C5846" t="s">
        <v>977</v>
      </c>
    </row>
    <row r="5847" spans="1:3" x14ac:dyDescent="0.4">
      <c r="A5847">
        <v>21309</v>
      </c>
      <c r="B5847" t="s">
        <v>10645</v>
      </c>
      <c r="C5847" t="s">
        <v>977</v>
      </c>
    </row>
    <row r="5848" spans="1:3" x14ac:dyDescent="0.4">
      <c r="A5848">
        <v>21310</v>
      </c>
      <c r="B5848" t="s">
        <v>10646</v>
      </c>
      <c r="C5848" t="s">
        <v>974</v>
      </c>
    </row>
    <row r="5849" spans="1:3" x14ac:dyDescent="0.4">
      <c r="A5849">
        <v>21311</v>
      </c>
      <c r="B5849" t="s">
        <v>10647</v>
      </c>
      <c r="C5849" t="s">
        <v>1488</v>
      </c>
    </row>
    <row r="5850" spans="1:3" x14ac:dyDescent="0.4">
      <c r="A5850">
        <v>21312</v>
      </c>
      <c r="B5850" t="s">
        <v>10648</v>
      </c>
      <c r="C5850" t="s">
        <v>318</v>
      </c>
    </row>
    <row r="5851" spans="1:3" x14ac:dyDescent="0.4">
      <c r="A5851">
        <v>21313</v>
      </c>
      <c r="B5851" t="s">
        <v>10649</v>
      </c>
      <c r="C5851" t="s">
        <v>260</v>
      </c>
    </row>
    <row r="5852" spans="1:3" x14ac:dyDescent="0.4">
      <c r="A5852">
        <v>21314</v>
      </c>
      <c r="B5852" t="s">
        <v>126</v>
      </c>
      <c r="C5852" t="s">
        <v>126</v>
      </c>
    </row>
    <row r="5853" spans="1:3" x14ac:dyDescent="0.4">
      <c r="A5853">
        <v>21315</v>
      </c>
      <c r="B5853" t="s">
        <v>318</v>
      </c>
      <c r="C5853" t="s">
        <v>318</v>
      </c>
    </row>
    <row r="5854" spans="1:3" x14ac:dyDescent="0.4">
      <c r="A5854">
        <v>21316</v>
      </c>
      <c r="B5854" t="s">
        <v>252</v>
      </c>
      <c r="C5854" t="s">
        <v>252</v>
      </c>
    </row>
    <row r="5855" spans="1:3" x14ac:dyDescent="0.4">
      <c r="A5855">
        <v>21317</v>
      </c>
      <c r="B5855" t="s">
        <v>10650</v>
      </c>
      <c r="C5855" t="s">
        <v>93</v>
      </c>
    </row>
    <row r="5856" spans="1:3" x14ac:dyDescent="0.4">
      <c r="A5856">
        <v>21318</v>
      </c>
      <c r="B5856" t="s">
        <v>10651</v>
      </c>
      <c r="C5856" t="s">
        <v>93</v>
      </c>
    </row>
    <row r="5857" spans="1:3" x14ac:dyDescent="0.4">
      <c r="A5857">
        <v>21319</v>
      </c>
      <c r="B5857" t="s">
        <v>10652</v>
      </c>
      <c r="C5857" t="s">
        <v>126</v>
      </c>
    </row>
    <row r="5858" spans="1:3" x14ac:dyDescent="0.4">
      <c r="A5858">
        <v>21320</v>
      </c>
      <c r="B5858" t="s">
        <v>10653</v>
      </c>
      <c r="C5858" t="s">
        <v>463</v>
      </c>
    </row>
    <row r="5859" spans="1:3" x14ac:dyDescent="0.4">
      <c r="A5859">
        <v>21321</v>
      </c>
      <c r="B5859" t="s">
        <v>10654</v>
      </c>
      <c r="C5859" t="s">
        <v>951</v>
      </c>
    </row>
    <row r="5860" spans="1:3" x14ac:dyDescent="0.4">
      <c r="A5860">
        <v>21322</v>
      </c>
      <c r="B5860" t="s">
        <v>10655</v>
      </c>
      <c r="C5860" t="s">
        <v>321</v>
      </c>
    </row>
    <row r="5861" spans="1:3" x14ac:dyDescent="0.4">
      <c r="A5861">
        <v>21323</v>
      </c>
      <c r="B5861" t="s">
        <v>10656</v>
      </c>
      <c r="C5861" t="s">
        <v>541</v>
      </c>
    </row>
    <row r="5862" spans="1:3" x14ac:dyDescent="0.4">
      <c r="A5862">
        <v>21324</v>
      </c>
      <c r="B5862" t="s">
        <v>10657</v>
      </c>
      <c r="C5862" t="s">
        <v>203</v>
      </c>
    </row>
    <row r="5863" spans="1:3" x14ac:dyDescent="0.4">
      <c r="A5863">
        <v>21325</v>
      </c>
      <c r="B5863" t="s">
        <v>10658</v>
      </c>
      <c r="C5863" t="s">
        <v>1488</v>
      </c>
    </row>
    <row r="5864" spans="1:3" x14ac:dyDescent="0.4">
      <c r="A5864">
        <v>21327</v>
      </c>
      <c r="B5864" t="s">
        <v>732</v>
      </c>
      <c r="C5864" t="s">
        <v>732</v>
      </c>
    </row>
    <row r="5865" spans="1:3" x14ac:dyDescent="0.4">
      <c r="A5865">
        <v>21326</v>
      </c>
      <c r="B5865" t="s">
        <v>10659</v>
      </c>
      <c r="C5865" t="s">
        <v>1822</v>
      </c>
    </row>
    <row r="5866" spans="1:3" x14ac:dyDescent="0.4">
      <c r="A5866">
        <v>21328</v>
      </c>
      <c r="B5866" t="s">
        <v>261</v>
      </c>
      <c r="C5866" t="s">
        <v>261</v>
      </c>
    </row>
    <row r="5867" spans="1:3" x14ac:dyDescent="0.4">
      <c r="A5867">
        <v>21329</v>
      </c>
      <c r="B5867" t="s">
        <v>10660</v>
      </c>
      <c r="C5867" t="s">
        <v>260</v>
      </c>
    </row>
    <row r="5868" spans="1:3" x14ac:dyDescent="0.4">
      <c r="A5868">
        <v>21330</v>
      </c>
      <c r="B5868" t="s">
        <v>10661</v>
      </c>
      <c r="C5868" t="s">
        <v>628</v>
      </c>
    </row>
    <row r="5869" spans="1:3" x14ac:dyDescent="0.4">
      <c r="A5869">
        <v>21331</v>
      </c>
      <c r="B5869" t="s">
        <v>10662</v>
      </c>
      <c r="C5869" t="s">
        <v>1468</v>
      </c>
    </row>
    <row r="5870" spans="1:3" x14ac:dyDescent="0.4">
      <c r="A5870">
        <v>21332</v>
      </c>
      <c r="B5870" t="s">
        <v>10663</v>
      </c>
      <c r="C5870" t="s">
        <v>1826</v>
      </c>
    </row>
    <row r="5871" spans="1:3" x14ac:dyDescent="0.4">
      <c r="A5871">
        <v>21333</v>
      </c>
      <c r="B5871" t="s">
        <v>10664</v>
      </c>
      <c r="C5871" t="s">
        <v>310</v>
      </c>
    </row>
    <row r="5872" spans="1:3" x14ac:dyDescent="0.4">
      <c r="A5872">
        <v>21334</v>
      </c>
      <c r="B5872" t="s">
        <v>10665</v>
      </c>
      <c r="C5872" t="s">
        <v>953</v>
      </c>
    </row>
    <row r="5873" spans="1:3" x14ac:dyDescent="0.4">
      <c r="A5873">
        <v>21335</v>
      </c>
      <c r="B5873" t="s">
        <v>10666</v>
      </c>
      <c r="C5873" t="s">
        <v>952</v>
      </c>
    </row>
    <row r="5874" spans="1:3" x14ac:dyDescent="0.4">
      <c r="A5874">
        <v>21336</v>
      </c>
      <c r="B5874" t="s">
        <v>10667</v>
      </c>
      <c r="C5874" t="s">
        <v>2403</v>
      </c>
    </row>
    <row r="5875" spans="1:3" x14ac:dyDescent="0.4">
      <c r="A5875">
        <v>21337</v>
      </c>
      <c r="B5875" t="s">
        <v>1585</v>
      </c>
      <c r="C5875" t="s">
        <v>1585</v>
      </c>
    </row>
    <row r="5876" spans="1:3" x14ac:dyDescent="0.4">
      <c r="A5876">
        <v>21338</v>
      </c>
      <c r="B5876" t="s">
        <v>10668</v>
      </c>
      <c r="C5876" t="s">
        <v>463</v>
      </c>
    </row>
    <row r="5877" spans="1:3" x14ac:dyDescent="0.4">
      <c r="A5877">
        <v>21339</v>
      </c>
      <c r="B5877" t="s">
        <v>10669</v>
      </c>
      <c r="C5877" t="s">
        <v>388</v>
      </c>
    </row>
    <row r="5878" spans="1:3" x14ac:dyDescent="0.4">
      <c r="A5878">
        <v>21341</v>
      </c>
      <c r="B5878" t="s">
        <v>10670</v>
      </c>
      <c r="C5878" t="s">
        <v>977</v>
      </c>
    </row>
    <row r="5879" spans="1:3" x14ac:dyDescent="0.4">
      <c r="A5879">
        <v>21340</v>
      </c>
      <c r="B5879" t="s">
        <v>1101</v>
      </c>
      <c r="C5879" t="s">
        <v>1101</v>
      </c>
    </row>
    <row r="5880" spans="1:3" x14ac:dyDescent="0.4">
      <c r="A5880">
        <v>21342</v>
      </c>
      <c r="B5880" t="s">
        <v>10671</v>
      </c>
      <c r="C5880" t="s">
        <v>1101</v>
      </c>
    </row>
    <row r="5881" spans="1:3" x14ac:dyDescent="0.4">
      <c r="A5881">
        <v>21343</v>
      </c>
      <c r="B5881" t="s">
        <v>10672</v>
      </c>
      <c r="C5881" t="s">
        <v>541</v>
      </c>
    </row>
    <row r="5882" spans="1:3" x14ac:dyDescent="0.4">
      <c r="A5882">
        <v>21344</v>
      </c>
      <c r="B5882" t="s">
        <v>10673</v>
      </c>
      <c r="C5882" t="s">
        <v>628</v>
      </c>
    </row>
    <row r="5883" spans="1:3" x14ac:dyDescent="0.4">
      <c r="A5883">
        <v>21345</v>
      </c>
      <c r="B5883" t="s">
        <v>10674</v>
      </c>
      <c r="C5883" t="s">
        <v>1826</v>
      </c>
    </row>
    <row r="5884" spans="1:3" x14ac:dyDescent="0.4">
      <c r="A5884">
        <v>21346</v>
      </c>
      <c r="B5884" t="s">
        <v>10675</v>
      </c>
      <c r="C5884" t="s">
        <v>761</v>
      </c>
    </row>
    <row r="5885" spans="1:3" x14ac:dyDescent="0.4">
      <c r="A5885">
        <v>21347</v>
      </c>
      <c r="B5885" t="s">
        <v>10676</v>
      </c>
      <c r="C5885" t="s">
        <v>1574</v>
      </c>
    </row>
    <row r="5886" spans="1:3" x14ac:dyDescent="0.4">
      <c r="A5886">
        <v>21348</v>
      </c>
      <c r="B5886" t="s">
        <v>10677</v>
      </c>
      <c r="C5886" t="s">
        <v>980</v>
      </c>
    </row>
    <row r="5887" spans="1:3" x14ac:dyDescent="0.4">
      <c r="A5887">
        <v>21349</v>
      </c>
      <c r="B5887" t="s">
        <v>10678</v>
      </c>
      <c r="C5887" t="s">
        <v>369</v>
      </c>
    </row>
    <row r="5888" spans="1:3" x14ac:dyDescent="0.4">
      <c r="A5888">
        <v>21350</v>
      </c>
      <c r="B5888" t="s">
        <v>10679</v>
      </c>
      <c r="C5888" t="s">
        <v>953</v>
      </c>
    </row>
    <row r="5889" spans="1:3" x14ac:dyDescent="0.4">
      <c r="A5889">
        <v>21351</v>
      </c>
      <c r="B5889" t="s">
        <v>10680</v>
      </c>
      <c r="C5889" t="s">
        <v>630</v>
      </c>
    </row>
    <row r="5890" spans="1:3" x14ac:dyDescent="0.4">
      <c r="A5890">
        <v>21352</v>
      </c>
      <c r="B5890" t="s">
        <v>10681</v>
      </c>
      <c r="C5890" t="s">
        <v>1188</v>
      </c>
    </row>
    <row r="5891" spans="1:3" x14ac:dyDescent="0.4">
      <c r="A5891">
        <v>21353</v>
      </c>
      <c r="B5891" t="s">
        <v>10682</v>
      </c>
      <c r="C5891" t="s">
        <v>1188</v>
      </c>
    </row>
    <row r="5892" spans="1:3" x14ac:dyDescent="0.4">
      <c r="A5892">
        <v>21354</v>
      </c>
      <c r="B5892" t="s">
        <v>643</v>
      </c>
      <c r="C5892" t="s">
        <v>643</v>
      </c>
    </row>
    <row r="5893" spans="1:3" x14ac:dyDescent="0.4">
      <c r="A5893">
        <v>21355</v>
      </c>
      <c r="B5893" t="s">
        <v>10683</v>
      </c>
      <c r="C5893" t="s">
        <v>526</v>
      </c>
    </row>
    <row r="5894" spans="1:3" x14ac:dyDescent="0.4">
      <c r="A5894">
        <v>21356</v>
      </c>
      <c r="B5894" t="s">
        <v>10684</v>
      </c>
      <c r="C5894" t="s">
        <v>304</v>
      </c>
    </row>
    <row r="5895" spans="1:3" x14ac:dyDescent="0.4">
      <c r="A5895">
        <v>21357</v>
      </c>
      <c r="B5895" t="s">
        <v>10685</v>
      </c>
      <c r="C5895" t="s">
        <v>369</v>
      </c>
    </row>
    <row r="5896" spans="1:3" x14ac:dyDescent="0.4">
      <c r="A5896">
        <v>21358</v>
      </c>
      <c r="B5896" t="s">
        <v>377</v>
      </c>
      <c r="C5896" t="s">
        <v>377</v>
      </c>
    </row>
    <row r="5897" spans="1:3" x14ac:dyDescent="0.4">
      <c r="A5897">
        <v>21359</v>
      </c>
      <c r="B5897" t="s">
        <v>10686</v>
      </c>
      <c r="C5897" t="s">
        <v>377</v>
      </c>
    </row>
    <row r="5898" spans="1:3" x14ac:dyDescent="0.4">
      <c r="A5898">
        <v>21360</v>
      </c>
      <c r="B5898" t="s">
        <v>10687</v>
      </c>
      <c r="C5898" t="s">
        <v>377</v>
      </c>
    </row>
    <row r="5899" spans="1:3" x14ac:dyDescent="0.4">
      <c r="A5899">
        <v>21361</v>
      </c>
      <c r="B5899" t="s">
        <v>10688</v>
      </c>
      <c r="C5899" t="s">
        <v>240</v>
      </c>
    </row>
    <row r="5900" spans="1:3" x14ac:dyDescent="0.4">
      <c r="A5900">
        <v>21362</v>
      </c>
      <c r="B5900" t="s">
        <v>646</v>
      </c>
      <c r="C5900" t="s">
        <v>646</v>
      </c>
    </row>
    <row r="5901" spans="1:3" x14ac:dyDescent="0.4">
      <c r="A5901">
        <v>21363</v>
      </c>
      <c r="B5901" t="s">
        <v>739</v>
      </c>
      <c r="C5901" t="s">
        <v>739</v>
      </c>
    </row>
    <row r="5902" spans="1:3" x14ac:dyDescent="0.4">
      <c r="A5902">
        <v>21364</v>
      </c>
      <c r="B5902" t="s">
        <v>10689</v>
      </c>
      <c r="C5902" t="s">
        <v>723</v>
      </c>
    </row>
    <row r="5903" spans="1:3" x14ac:dyDescent="0.4">
      <c r="A5903">
        <v>21365</v>
      </c>
      <c r="B5903" t="s">
        <v>10690</v>
      </c>
      <c r="C5903" t="s">
        <v>753</v>
      </c>
    </row>
    <row r="5904" spans="1:3" x14ac:dyDescent="0.4">
      <c r="A5904">
        <v>21366</v>
      </c>
      <c r="B5904" t="s">
        <v>10691</v>
      </c>
      <c r="C5904" t="s">
        <v>165</v>
      </c>
    </row>
    <row r="5905" spans="1:3" x14ac:dyDescent="0.4">
      <c r="A5905">
        <v>21367</v>
      </c>
      <c r="B5905" t="s">
        <v>10692</v>
      </c>
      <c r="C5905" t="s">
        <v>240</v>
      </c>
    </row>
    <row r="5906" spans="1:3" x14ac:dyDescent="0.4">
      <c r="A5906">
        <v>21368</v>
      </c>
      <c r="B5906" t="s">
        <v>10693</v>
      </c>
      <c r="C5906" t="s">
        <v>980</v>
      </c>
    </row>
    <row r="5907" spans="1:3" x14ac:dyDescent="0.4">
      <c r="A5907">
        <v>21369</v>
      </c>
      <c r="B5907" t="s">
        <v>10694</v>
      </c>
      <c r="C5907" t="s">
        <v>847</v>
      </c>
    </row>
    <row r="5908" spans="1:3" x14ac:dyDescent="0.4">
      <c r="A5908">
        <v>21370</v>
      </c>
      <c r="B5908" t="s">
        <v>10695</v>
      </c>
      <c r="C5908" t="s">
        <v>951</v>
      </c>
    </row>
    <row r="5909" spans="1:3" x14ac:dyDescent="0.4">
      <c r="A5909">
        <v>21371</v>
      </c>
      <c r="B5909" t="s">
        <v>10696</v>
      </c>
      <c r="C5909" t="s">
        <v>980</v>
      </c>
    </row>
    <row r="5910" spans="1:3" x14ac:dyDescent="0.4">
      <c r="A5910">
        <v>21372</v>
      </c>
      <c r="B5910" t="s">
        <v>10697</v>
      </c>
      <c r="C5910" t="s">
        <v>952</v>
      </c>
    </row>
    <row r="5911" spans="1:3" x14ac:dyDescent="0.4">
      <c r="A5911">
        <v>21373</v>
      </c>
      <c r="B5911" t="s">
        <v>10698</v>
      </c>
      <c r="C5911" t="s">
        <v>1065</v>
      </c>
    </row>
    <row r="5912" spans="1:3" x14ac:dyDescent="0.4">
      <c r="A5912">
        <v>21375</v>
      </c>
      <c r="B5912" t="s">
        <v>10699</v>
      </c>
      <c r="C5912" t="s">
        <v>203</v>
      </c>
    </row>
    <row r="5913" spans="1:3" x14ac:dyDescent="0.4">
      <c r="A5913">
        <v>21374</v>
      </c>
      <c r="B5913" t="s">
        <v>10700</v>
      </c>
      <c r="C5913" t="s">
        <v>524</v>
      </c>
    </row>
    <row r="5914" spans="1:3" x14ac:dyDescent="0.4">
      <c r="A5914">
        <v>21376</v>
      </c>
      <c r="B5914" t="s">
        <v>10701</v>
      </c>
      <c r="C5914" t="s">
        <v>370</v>
      </c>
    </row>
    <row r="5915" spans="1:3" x14ac:dyDescent="0.4">
      <c r="A5915">
        <v>21377</v>
      </c>
      <c r="B5915" t="s">
        <v>10702</v>
      </c>
      <c r="C5915" t="s">
        <v>262</v>
      </c>
    </row>
    <row r="5916" spans="1:3" x14ac:dyDescent="0.4">
      <c r="A5916">
        <v>21378</v>
      </c>
      <c r="B5916" t="s">
        <v>10703</v>
      </c>
      <c r="C5916" t="s">
        <v>514</v>
      </c>
    </row>
    <row r="5917" spans="1:3" x14ac:dyDescent="0.4">
      <c r="A5917">
        <v>21379</v>
      </c>
      <c r="B5917" t="s">
        <v>10704</v>
      </c>
      <c r="C5917" t="s">
        <v>322</v>
      </c>
    </row>
    <row r="5918" spans="1:3" x14ac:dyDescent="0.4">
      <c r="A5918">
        <v>21380</v>
      </c>
      <c r="B5918" t="s">
        <v>1477</v>
      </c>
      <c r="C5918" t="s">
        <v>1477</v>
      </c>
    </row>
    <row r="5919" spans="1:3" x14ac:dyDescent="0.4">
      <c r="A5919">
        <v>21381</v>
      </c>
      <c r="B5919" t="s">
        <v>10705</v>
      </c>
      <c r="C5919" t="s">
        <v>528</v>
      </c>
    </row>
    <row r="5920" spans="1:3" x14ac:dyDescent="0.4">
      <c r="A5920">
        <v>21383</v>
      </c>
      <c r="B5920" t="s">
        <v>10706</v>
      </c>
      <c r="C5920" t="s">
        <v>951</v>
      </c>
    </row>
    <row r="5921" spans="1:3" x14ac:dyDescent="0.4">
      <c r="A5921">
        <v>21382</v>
      </c>
      <c r="B5921" t="s">
        <v>10707</v>
      </c>
      <c r="C5921" t="s">
        <v>321</v>
      </c>
    </row>
    <row r="5922" spans="1:3" x14ac:dyDescent="0.4">
      <c r="A5922">
        <v>21384</v>
      </c>
      <c r="B5922" t="s">
        <v>10708</v>
      </c>
      <c r="C5922" t="s">
        <v>260</v>
      </c>
    </row>
    <row r="5923" spans="1:3" x14ac:dyDescent="0.4">
      <c r="A5923">
        <v>21385</v>
      </c>
      <c r="B5923" t="s">
        <v>10709</v>
      </c>
      <c r="C5923" t="s">
        <v>974</v>
      </c>
    </row>
    <row r="5924" spans="1:3" x14ac:dyDescent="0.4">
      <c r="A5924">
        <v>21386</v>
      </c>
      <c r="B5924" t="s">
        <v>10710</v>
      </c>
      <c r="C5924" t="s">
        <v>629</v>
      </c>
    </row>
    <row r="5925" spans="1:3" x14ac:dyDescent="0.4">
      <c r="A5925">
        <v>21387</v>
      </c>
      <c r="B5925" t="s">
        <v>10711</v>
      </c>
      <c r="C5925" t="s">
        <v>654</v>
      </c>
    </row>
    <row r="5926" spans="1:3" x14ac:dyDescent="0.4">
      <c r="A5926">
        <v>21388</v>
      </c>
      <c r="B5926" t="s">
        <v>10712</v>
      </c>
      <c r="C5926" t="s">
        <v>197</v>
      </c>
    </row>
    <row r="5927" spans="1:3" x14ac:dyDescent="0.4">
      <c r="A5927">
        <v>21389</v>
      </c>
      <c r="B5927" t="s">
        <v>10713</v>
      </c>
      <c r="C5927" t="s">
        <v>1327</v>
      </c>
    </row>
    <row r="5928" spans="1:3" x14ac:dyDescent="0.4">
      <c r="A5928">
        <v>21390</v>
      </c>
      <c r="B5928" t="s">
        <v>10714</v>
      </c>
      <c r="C5928" t="s">
        <v>1465</v>
      </c>
    </row>
    <row r="5929" spans="1:3" x14ac:dyDescent="0.4">
      <c r="A5929">
        <v>21391</v>
      </c>
      <c r="B5929" t="s">
        <v>10715</v>
      </c>
      <c r="C5929" t="s">
        <v>848</v>
      </c>
    </row>
    <row r="5930" spans="1:3" x14ac:dyDescent="0.4">
      <c r="A5930">
        <v>21392</v>
      </c>
      <c r="B5930" t="s">
        <v>10716</v>
      </c>
      <c r="C5930" t="s">
        <v>629</v>
      </c>
    </row>
    <row r="5931" spans="1:3" x14ac:dyDescent="0.4">
      <c r="A5931">
        <v>21393</v>
      </c>
      <c r="B5931" t="s">
        <v>10717</v>
      </c>
      <c r="C5931" t="s">
        <v>2164</v>
      </c>
    </row>
    <row r="5932" spans="1:3" x14ac:dyDescent="0.4">
      <c r="A5932">
        <v>21394</v>
      </c>
      <c r="B5932" t="s">
        <v>10718</v>
      </c>
      <c r="C5932" t="s">
        <v>950</v>
      </c>
    </row>
    <row r="5933" spans="1:3" x14ac:dyDescent="0.4">
      <c r="A5933">
        <v>21395</v>
      </c>
      <c r="B5933" t="s">
        <v>10719</v>
      </c>
      <c r="C5933" t="s">
        <v>512</v>
      </c>
    </row>
    <row r="5934" spans="1:3" x14ac:dyDescent="0.4">
      <c r="A5934">
        <v>21396</v>
      </c>
      <c r="B5934" t="s">
        <v>10720</v>
      </c>
      <c r="C5934" t="s">
        <v>980</v>
      </c>
    </row>
    <row r="5935" spans="1:3" x14ac:dyDescent="0.4">
      <c r="A5935">
        <v>21397</v>
      </c>
      <c r="B5935" t="s">
        <v>10721</v>
      </c>
      <c r="C5935" t="s">
        <v>240</v>
      </c>
    </row>
    <row r="5936" spans="1:3" x14ac:dyDescent="0.4">
      <c r="A5936">
        <v>21398</v>
      </c>
      <c r="B5936" t="s">
        <v>10722</v>
      </c>
      <c r="C5936" t="s">
        <v>260</v>
      </c>
    </row>
    <row r="5937" spans="1:3" x14ac:dyDescent="0.4">
      <c r="A5937">
        <v>21399</v>
      </c>
      <c r="B5937" t="s">
        <v>514</v>
      </c>
      <c r="C5937" t="s">
        <v>514</v>
      </c>
    </row>
    <row r="5938" spans="1:3" x14ac:dyDescent="0.4">
      <c r="A5938">
        <v>21400</v>
      </c>
      <c r="B5938" t="s">
        <v>10723</v>
      </c>
      <c r="C5938" t="s">
        <v>514</v>
      </c>
    </row>
    <row r="5939" spans="1:3" x14ac:dyDescent="0.4">
      <c r="A5939">
        <v>21401</v>
      </c>
      <c r="B5939" t="s">
        <v>10724</v>
      </c>
      <c r="C5939" t="s">
        <v>1465</v>
      </c>
    </row>
    <row r="5940" spans="1:3" x14ac:dyDescent="0.4">
      <c r="A5940">
        <v>21402</v>
      </c>
      <c r="B5940" t="s">
        <v>10725</v>
      </c>
      <c r="C5940" t="s">
        <v>1216</v>
      </c>
    </row>
    <row r="5941" spans="1:3" x14ac:dyDescent="0.4">
      <c r="A5941">
        <v>21403</v>
      </c>
      <c r="B5941" t="s">
        <v>10726</v>
      </c>
      <c r="C5941" t="s">
        <v>974</v>
      </c>
    </row>
    <row r="5942" spans="1:3" x14ac:dyDescent="0.4">
      <c r="A5942">
        <v>21404</v>
      </c>
      <c r="B5942" t="s">
        <v>10727</v>
      </c>
      <c r="C5942" t="s">
        <v>1215</v>
      </c>
    </row>
    <row r="5943" spans="1:3" x14ac:dyDescent="0.4">
      <c r="A5943">
        <v>21405</v>
      </c>
      <c r="B5943" t="s">
        <v>10728</v>
      </c>
      <c r="C5943" t="s">
        <v>1826</v>
      </c>
    </row>
    <row r="5944" spans="1:3" x14ac:dyDescent="0.4">
      <c r="A5944">
        <v>21406</v>
      </c>
      <c r="B5944" t="s">
        <v>10729</v>
      </c>
      <c r="C5944" t="s">
        <v>197</v>
      </c>
    </row>
    <row r="5945" spans="1:3" x14ac:dyDescent="0.4">
      <c r="A5945">
        <v>21407</v>
      </c>
      <c r="B5945" t="s">
        <v>10730</v>
      </c>
      <c r="C5945" t="s">
        <v>321</v>
      </c>
    </row>
    <row r="5946" spans="1:3" x14ac:dyDescent="0.4">
      <c r="A5946">
        <v>21408</v>
      </c>
      <c r="B5946" t="s">
        <v>10731</v>
      </c>
      <c r="C5946" t="s">
        <v>240</v>
      </c>
    </row>
    <row r="5947" spans="1:3" x14ac:dyDescent="0.4">
      <c r="A5947">
        <v>21409</v>
      </c>
      <c r="B5947" t="s">
        <v>10732</v>
      </c>
      <c r="C5947" t="s">
        <v>240</v>
      </c>
    </row>
    <row r="5948" spans="1:3" x14ac:dyDescent="0.4">
      <c r="A5948">
        <v>21410</v>
      </c>
      <c r="B5948" t="s">
        <v>10733</v>
      </c>
      <c r="C5948" t="s">
        <v>240</v>
      </c>
    </row>
    <row r="5949" spans="1:3" x14ac:dyDescent="0.4">
      <c r="A5949">
        <v>21411</v>
      </c>
      <c r="B5949" t="s">
        <v>10734</v>
      </c>
      <c r="C5949" t="s">
        <v>1210</v>
      </c>
    </row>
    <row r="5950" spans="1:3" x14ac:dyDescent="0.4">
      <c r="A5950">
        <v>21412</v>
      </c>
      <c r="B5950" t="s">
        <v>1215</v>
      </c>
      <c r="C5950" t="s">
        <v>1215</v>
      </c>
    </row>
    <row r="5951" spans="1:3" x14ac:dyDescent="0.4">
      <c r="A5951">
        <v>21413</v>
      </c>
      <c r="B5951" t="s">
        <v>10735</v>
      </c>
      <c r="C5951" t="s">
        <v>978</v>
      </c>
    </row>
    <row r="5952" spans="1:3" x14ac:dyDescent="0.4">
      <c r="A5952">
        <v>21414</v>
      </c>
      <c r="B5952" t="s">
        <v>946</v>
      </c>
      <c r="C5952" t="s">
        <v>946</v>
      </c>
    </row>
    <row r="5953" spans="1:3" x14ac:dyDescent="0.4">
      <c r="A5953">
        <v>21415</v>
      </c>
      <c r="B5953" t="s">
        <v>10736</v>
      </c>
      <c r="C5953" t="s">
        <v>946</v>
      </c>
    </row>
    <row r="5954" spans="1:3" x14ac:dyDescent="0.4">
      <c r="A5954">
        <v>21416</v>
      </c>
      <c r="B5954" t="s">
        <v>10737</v>
      </c>
      <c r="C5954" t="s">
        <v>1215</v>
      </c>
    </row>
    <row r="5955" spans="1:3" x14ac:dyDescent="0.4">
      <c r="A5955">
        <v>21417</v>
      </c>
      <c r="B5955" t="s">
        <v>10738</v>
      </c>
      <c r="C5955" t="s">
        <v>240</v>
      </c>
    </row>
    <row r="5956" spans="1:3" x14ac:dyDescent="0.4">
      <c r="A5956">
        <v>21418</v>
      </c>
      <c r="B5956" t="s">
        <v>10739</v>
      </c>
      <c r="C5956" t="s">
        <v>262</v>
      </c>
    </row>
    <row r="5957" spans="1:3" x14ac:dyDescent="0.4">
      <c r="A5957">
        <v>21419</v>
      </c>
      <c r="B5957" t="s">
        <v>10740</v>
      </c>
      <c r="C5957" t="s">
        <v>1324</v>
      </c>
    </row>
    <row r="5958" spans="1:3" x14ac:dyDescent="0.4">
      <c r="A5958">
        <v>21420</v>
      </c>
      <c r="B5958" t="s">
        <v>10741</v>
      </c>
      <c r="C5958" t="s">
        <v>369</v>
      </c>
    </row>
    <row r="5959" spans="1:3" x14ac:dyDescent="0.4">
      <c r="A5959">
        <v>21421</v>
      </c>
      <c r="B5959" t="s">
        <v>10742</v>
      </c>
      <c r="C5959" t="s">
        <v>1065</v>
      </c>
    </row>
    <row r="5960" spans="1:3" x14ac:dyDescent="0.4">
      <c r="A5960">
        <v>21422</v>
      </c>
      <c r="B5960" t="s">
        <v>10743</v>
      </c>
      <c r="C5960" t="s">
        <v>165</v>
      </c>
    </row>
    <row r="5961" spans="1:3" x14ac:dyDescent="0.4">
      <c r="A5961">
        <v>21423</v>
      </c>
      <c r="B5961" t="s">
        <v>10744</v>
      </c>
      <c r="C5961" t="s">
        <v>165</v>
      </c>
    </row>
    <row r="5962" spans="1:3" x14ac:dyDescent="0.4">
      <c r="A5962">
        <v>21424</v>
      </c>
      <c r="B5962" t="s">
        <v>10745</v>
      </c>
      <c r="C5962" t="s">
        <v>165</v>
      </c>
    </row>
    <row r="5963" spans="1:3" x14ac:dyDescent="0.4">
      <c r="A5963">
        <v>21425</v>
      </c>
      <c r="B5963" t="s">
        <v>10746</v>
      </c>
      <c r="C5963" t="s">
        <v>463</v>
      </c>
    </row>
    <row r="5964" spans="1:3" x14ac:dyDescent="0.4">
      <c r="A5964">
        <v>21426</v>
      </c>
      <c r="B5964" t="s">
        <v>10747</v>
      </c>
      <c r="C5964" t="s">
        <v>319</v>
      </c>
    </row>
    <row r="5965" spans="1:3" x14ac:dyDescent="0.4">
      <c r="A5965">
        <v>21427</v>
      </c>
      <c r="B5965" t="s">
        <v>10748</v>
      </c>
      <c r="C5965" t="s">
        <v>321</v>
      </c>
    </row>
    <row r="5966" spans="1:3" x14ac:dyDescent="0.4">
      <c r="A5966">
        <v>21428</v>
      </c>
      <c r="B5966" t="s">
        <v>10749</v>
      </c>
      <c r="C5966" t="s">
        <v>96</v>
      </c>
    </row>
    <row r="5967" spans="1:3" x14ac:dyDescent="0.4">
      <c r="A5967">
        <v>21429</v>
      </c>
      <c r="B5967" t="s">
        <v>10750</v>
      </c>
      <c r="C5967" t="s">
        <v>2327</v>
      </c>
    </row>
    <row r="5968" spans="1:3" x14ac:dyDescent="0.4">
      <c r="A5968">
        <v>21430</v>
      </c>
      <c r="B5968" t="s">
        <v>10751</v>
      </c>
      <c r="C5968" t="s">
        <v>260</v>
      </c>
    </row>
    <row r="5969" spans="1:3" x14ac:dyDescent="0.4">
      <c r="A5969">
        <v>21431</v>
      </c>
      <c r="B5969" t="s">
        <v>10752</v>
      </c>
      <c r="C5969" t="s">
        <v>761</v>
      </c>
    </row>
    <row r="5970" spans="1:3" x14ac:dyDescent="0.4">
      <c r="A5970">
        <v>21432</v>
      </c>
      <c r="B5970" t="s">
        <v>10753</v>
      </c>
      <c r="C5970" t="s">
        <v>952</v>
      </c>
    </row>
    <row r="5971" spans="1:3" x14ac:dyDescent="0.4">
      <c r="A5971">
        <v>21434</v>
      </c>
      <c r="B5971" t="s">
        <v>10754</v>
      </c>
      <c r="C5971" t="s">
        <v>759</v>
      </c>
    </row>
    <row r="5972" spans="1:3" x14ac:dyDescent="0.4">
      <c r="A5972">
        <v>21433</v>
      </c>
      <c r="B5972" t="s">
        <v>10755</v>
      </c>
      <c r="C5972" t="s">
        <v>1065</v>
      </c>
    </row>
    <row r="5973" spans="1:3" x14ac:dyDescent="0.4">
      <c r="A5973">
        <v>21435</v>
      </c>
      <c r="B5973" t="s">
        <v>10756</v>
      </c>
      <c r="C5973" t="s">
        <v>239</v>
      </c>
    </row>
    <row r="5974" spans="1:3" x14ac:dyDescent="0.4">
      <c r="A5974">
        <v>21436</v>
      </c>
      <c r="B5974" t="s">
        <v>10757</v>
      </c>
      <c r="C5974" t="s">
        <v>724</v>
      </c>
    </row>
    <row r="5975" spans="1:3" x14ac:dyDescent="0.4">
      <c r="A5975">
        <v>21437</v>
      </c>
      <c r="B5975" t="s">
        <v>10758</v>
      </c>
      <c r="C5975" t="s">
        <v>759</v>
      </c>
    </row>
    <row r="5976" spans="1:3" x14ac:dyDescent="0.4">
      <c r="A5976">
        <v>21438</v>
      </c>
      <c r="B5976" t="s">
        <v>10759</v>
      </c>
      <c r="C5976" t="s">
        <v>240</v>
      </c>
    </row>
    <row r="5977" spans="1:3" x14ac:dyDescent="0.4">
      <c r="A5977">
        <v>21440</v>
      </c>
      <c r="B5977" t="s">
        <v>10760</v>
      </c>
      <c r="C5977" t="s">
        <v>761</v>
      </c>
    </row>
    <row r="5978" spans="1:3" x14ac:dyDescent="0.4">
      <c r="A5978">
        <v>21439</v>
      </c>
      <c r="B5978" t="s">
        <v>10761</v>
      </c>
      <c r="C5978" t="s">
        <v>260</v>
      </c>
    </row>
    <row r="5979" spans="1:3" x14ac:dyDescent="0.4">
      <c r="A5979">
        <v>21441</v>
      </c>
      <c r="B5979" t="s">
        <v>10762</v>
      </c>
      <c r="C5979" t="s">
        <v>321</v>
      </c>
    </row>
    <row r="5980" spans="1:3" x14ac:dyDescent="0.4">
      <c r="A5980">
        <v>21442</v>
      </c>
      <c r="B5980" t="s">
        <v>10763</v>
      </c>
      <c r="C5980" t="s">
        <v>975</v>
      </c>
    </row>
    <row r="5981" spans="1:3" x14ac:dyDescent="0.4">
      <c r="A5981">
        <v>21443</v>
      </c>
      <c r="B5981" t="s">
        <v>10764</v>
      </c>
      <c r="C5981" t="s">
        <v>1947</v>
      </c>
    </row>
    <row r="5982" spans="1:3" x14ac:dyDescent="0.4">
      <c r="A5982">
        <v>21444</v>
      </c>
      <c r="B5982" t="s">
        <v>10765</v>
      </c>
      <c r="C5982" t="s">
        <v>2327</v>
      </c>
    </row>
    <row r="5983" spans="1:3" x14ac:dyDescent="0.4">
      <c r="A5983">
        <v>21445</v>
      </c>
      <c r="B5983" t="s">
        <v>10766</v>
      </c>
      <c r="C5983" t="s">
        <v>165</v>
      </c>
    </row>
    <row r="5984" spans="1:3" x14ac:dyDescent="0.4">
      <c r="A5984">
        <v>21446</v>
      </c>
      <c r="B5984" t="s">
        <v>10767</v>
      </c>
      <c r="C5984" t="s">
        <v>516</v>
      </c>
    </row>
    <row r="5985" spans="1:3" x14ac:dyDescent="0.4">
      <c r="A5985">
        <v>21447</v>
      </c>
      <c r="B5985" t="s">
        <v>10768</v>
      </c>
      <c r="C5985" t="s">
        <v>239</v>
      </c>
    </row>
    <row r="5986" spans="1:3" x14ac:dyDescent="0.4">
      <c r="A5986">
        <v>21448</v>
      </c>
      <c r="B5986" t="s">
        <v>10769</v>
      </c>
      <c r="C5986" t="s">
        <v>96</v>
      </c>
    </row>
    <row r="5987" spans="1:3" x14ac:dyDescent="0.4">
      <c r="A5987">
        <v>21449</v>
      </c>
      <c r="B5987" t="s">
        <v>2327</v>
      </c>
      <c r="C5987" t="s">
        <v>2327</v>
      </c>
    </row>
    <row r="5988" spans="1:3" x14ac:dyDescent="0.4">
      <c r="A5988">
        <v>21450</v>
      </c>
      <c r="B5988" t="s">
        <v>10770</v>
      </c>
      <c r="C5988" t="s">
        <v>436</v>
      </c>
    </row>
    <row r="5989" spans="1:3" x14ac:dyDescent="0.4">
      <c r="A5989">
        <v>21452</v>
      </c>
      <c r="B5989" t="s">
        <v>10771</v>
      </c>
      <c r="C5989" t="s">
        <v>1082</v>
      </c>
    </row>
    <row r="5990" spans="1:3" x14ac:dyDescent="0.4">
      <c r="A5990">
        <v>21451</v>
      </c>
      <c r="B5990" t="s">
        <v>10772</v>
      </c>
      <c r="C5990" t="s">
        <v>260</v>
      </c>
    </row>
    <row r="5991" spans="1:3" x14ac:dyDescent="0.4">
      <c r="A5991">
        <v>21453</v>
      </c>
      <c r="B5991" t="s">
        <v>10773</v>
      </c>
      <c r="C5991" t="s">
        <v>1064</v>
      </c>
    </row>
    <row r="5992" spans="1:3" x14ac:dyDescent="0.4">
      <c r="A5992">
        <v>21454</v>
      </c>
      <c r="B5992" t="s">
        <v>10774</v>
      </c>
      <c r="C5992" t="s">
        <v>1215</v>
      </c>
    </row>
    <row r="5993" spans="1:3" x14ac:dyDescent="0.4">
      <c r="A5993">
        <v>21455</v>
      </c>
      <c r="B5993" t="s">
        <v>10775</v>
      </c>
      <c r="C5993" t="s">
        <v>1826</v>
      </c>
    </row>
    <row r="5994" spans="1:3" x14ac:dyDescent="0.4">
      <c r="A5994">
        <v>21456</v>
      </c>
      <c r="B5994" t="s">
        <v>10776</v>
      </c>
      <c r="C5994" t="s">
        <v>310</v>
      </c>
    </row>
    <row r="5995" spans="1:3" x14ac:dyDescent="0.4">
      <c r="A5995">
        <v>21457</v>
      </c>
      <c r="B5995" t="s">
        <v>10777</v>
      </c>
      <c r="C5995" t="s">
        <v>1064</v>
      </c>
    </row>
    <row r="5996" spans="1:3" x14ac:dyDescent="0.4">
      <c r="A5996">
        <v>21458</v>
      </c>
      <c r="B5996" t="s">
        <v>10778</v>
      </c>
      <c r="C5996" t="s">
        <v>759</v>
      </c>
    </row>
    <row r="5997" spans="1:3" x14ac:dyDescent="0.4">
      <c r="A5997">
        <v>21459</v>
      </c>
      <c r="B5997" t="s">
        <v>10779</v>
      </c>
      <c r="C5997" t="s">
        <v>1477</v>
      </c>
    </row>
    <row r="5998" spans="1:3" x14ac:dyDescent="0.4">
      <c r="A5998">
        <v>21460</v>
      </c>
      <c r="B5998" t="s">
        <v>10780</v>
      </c>
      <c r="C5998" t="s">
        <v>1477</v>
      </c>
    </row>
    <row r="5999" spans="1:3" x14ac:dyDescent="0.4">
      <c r="A5999">
        <v>21461</v>
      </c>
      <c r="B5999" t="s">
        <v>10781</v>
      </c>
      <c r="C5999" t="s">
        <v>1465</v>
      </c>
    </row>
    <row r="6000" spans="1:3" x14ac:dyDescent="0.4">
      <c r="A6000">
        <v>21462</v>
      </c>
      <c r="B6000" t="s">
        <v>10782</v>
      </c>
      <c r="C6000" t="s">
        <v>724</v>
      </c>
    </row>
    <row r="6001" spans="1:3" x14ac:dyDescent="0.4">
      <c r="A6001">
        <v>21463</v>
      </c>
      <c r="B6001" t="s">
        <v>10783</v>
      </c>
      <c r="C6001" t="s">
        <v>96</v>
      </c>
    </row>
    <row r="6002" spans="1:3" x14ac:dyDescent="0.4">
      <c r="A6002">
        <v>21464</v>
      </c>
      <c r="B6002" t="s">
        <v>10784</v>
      </c>
      <c r="C6002" t="s">
        <v>259</v>
      </c>
    </row>
    <row r="6003" spans="1:3" x14ac:dyDescent="0.4">
      <c r="A6003">
        <v>21465</v>
      </c>
      <c r="B6003" t="s">
        <v>10785</v>
      </c>
      <c r="C6003" t="s">
        <v>845</v>
      </c>
    </row>
    <row r="6004" spans="1:3" x14ac:dyDescent="0.4">
      <c r="A6004">
        <v>21467</v>
      </c>
      <c r="B6004" t="s">
        <v>537</v>
      </c>
      <c r="C6004" t="s">
        <v>537</v>
      </c>
    </row>
    <row r="6005" spans="1:3" x14ac:dyDescent="0.4">
      <c r="A6005">
        <v>21466</v>
      </c>
      <c r="B6005" t="s">
        <v>10786</v>
      </c>
      <c r="C6005" t="s">
        <v>1069</v>
      </c>
    </row>
    <row r="6006" spans="1:3" x14ac:dyDescent="0.4">
      <c r="A6006">
        <v>21468</v>
      </c>
      <c r="B6006" t="s">
        <v>10787</v>
      </c>
      <c r="C6006" t="s">
        <v>537</v>
      </c>
    </row>
    <row r="6007" spans="1:3" x14ac:dyDescent="0.4">
      <c r="A6007">
        <v>21469</v>
      </c>
      <c r="B6007" t="s">
        <v>624</v>
      </c>
      <c r="C6007" t="s">
        <v>624</v>
      </c>
    </row>
    <row r="6008" spans="1:3" x14ac:dyDescent="0.4">
      <c r="A6008">
        <v>21470</v>
      </c>
      <c r="B6008" t="s">
        <v>10788</v>
      </c>
      <c r="C6008" t="s">
        <v>1190</v>
      </c>
    </row>
    <row r="6009" spans="1:3" x14ac:dyDescent="0.4">
      <c r="A6009">
        <v>21471</v>
      </c>
      <c r="B6009" t="s">
        <v>10789</v>
      </c>
      <c r="C6009" t="s">
        <v>199</v>
      </c>
    </row>
    <row r="6010" spans="1:3" x14ac:dyDescent="0.4">
      <c r="A6010">
        <v>21473</v>
      </c>
      <c r="B6010" t="s">
        <v>10790</v>
      </c>
      <c r="C6010" t="s">
        <v>527</v>
      </c>
    </row>
    <row r="6011" spans="1:3" x14ac:dyDescent="0.4">
      <c r="A6011">
        <v>21472</v>
      </c>
      <c r="B6011" t="s">
        <v>10791</v>
      </c>
      <c r="C6011" t="s">
        <v>463</v>
      </c>
    </row>
    <row r="6012" spans="1:3" x14ac:dyDescent="0.4">
      <c r="A6012">
        <v>21474</v>
      </c>
      <c r="B6012" t="s">
        <v>10792</v>
      </c>
      <c r="C6012" t="s">
        <v>946</v>
      </c>
    </row>
    <row r="6013" spans="1:3" x14ac:dyDescent="0.4">
      <c r="A6013">
        <v>21475</v>
      </c>
      <c r="B6013" t="s">
        <v>10793</v>
      </c>
      <c r="C6013" t="s">
        <v>1488</v>
      </c>
    </row>
    <row r="6014" spans="1:3" x14ac:dyDescent="0.4">
      <c r="A6014">
        <v>21476</v>
      </c>
      <c r="B6014" t="s">
        <v>10794</v>
      </c>
      <c r="C6014" t="s">
        <v>1482</v>
      </c>
    </row>
    <row r="6015" spans="1:3" x14ac:dyDescent="0.4">
      <c r="A6015">
        <v>21477</v>
      </c>
      <c r="B6015" t="s">
        <v>10795</v>
      </c>
      <c r="C6015" t="s">
        <v>1482</v>
      </c>
    </row>
    <row r="6016" spans="1:3" x14ac:dyDescent="0.4">
      <c r="A6016">
        <v>21478</v>
      </c>
      <c r="B6016" t="s">
        <v>10796</v>
      </c>
      <c r="C6016" t="s">
        <v>165</v>
      </c>
    </row>
    <row r="6017" spans="1:3" x14ac:dyDescent="0.4">
      <c r="A6017">
        <v>21479</v>
      </c>
      <c r="B6017" t="s">
        <v>10797</v>
      </c>
      <c r="C6017" t="s">
        <v>541</v>
      </c>
    </row>
    <row r="6018" spans="1:3" x14ac:dyDescent="0.4">
      <c r="A6018">
        <v>21480</v>
      </c>
      <c r="B6018" t="s">
        <v>10798</v>
      </c>
      <c r="C6018" t="s">
        <v>723</v>
      </c>
    </row>
    <row r="6019" spans="1:3" x14ac:dyDescent="0.4">
      <c r="A6019">
        <v>21482</v>
      </c>
      <c r="B6019" t="s">
        <v>10799</v>
      </c>
      <c r="C6019" t="s">
        <v>723</v>
      </c>
    </row>
    <row r="6020" spans="1:3" x14ac:dyDescent="0.4">
      <c r="A6020">
        <v>21481</v>
      </c>
      <c r="B6020" t="s">
        <v>10800</v>
      </c>
      <c r="C6020" t="s">
        <v>240</v>
      </c>
    </row>
    <row r="6021" spans="1:3" x14ac:dyDescent="0.4">
      <c r="A6021">
        <v>21483</v>
      </c>
      <c r="B6021" t="s">
        <v>10801</v>
      </c>
      <c r="C6021" t="s">
        <v>759</v>
      </c>
    </row>
    <row r="6022" spans="1:3" x14ac:dyDescent="0.4">
      <c r="A6022">
        <v>21484</v>
      </c>
      <c r="B6022" t="s">
        <v>10802</v>
      </c>
      <c r="C6022" t="s">
        <v>304</v>
      </c>
    </row>
    <row r="6023" spans="1:3" x14ac:dyDescent="0.4">
      <c r="A6023">
        <v>21485</v>
      </c>
      <c r="B6023" t="s">
        <v>10803</v>
      </c>
      <c r="C6023" t="s">
        <v>436</v>
      </c>
    </row>
    <row r="6024" spans="1:3" x14ac:dyDescent="0.4">
      <c r="A6024">
        <v>21486</v>
      </c>
      <c r="B6024" t="s">
        <v>10804</v>
      </c>
      <c r="C6024" t="s">
        <v>260</v>
      </c>
    </row>
    <row r="6025" spans="1:3" x14ac:dyDescent="0.4">
      <c r="A6025">
        <v>21487</v>
      </c>
      <c r="B6025" t="s">
        <v>10805</v>
      </c>
      <c r="C6025" t="s">
        <v>977</v>
      </c>
    </row>
    <row r="6026" spans="1:3" x14ac:dyDescent="0.4">
      <c r="A6026">
        <v>21488</v>
      </c>
      <c r="B6026" t="s">
        <v>10806</v>
      </c>
      <c r="C6026" t="s">
        <v>1574</v>
      </c>
    </row>
    <row r="6027" spans="1:3" x14ac:dyDescent="0.4">
      <c r="A6027">
        <v>21489</v>
      </c>
      <c r="B6027" t="s">
        <v>10807</v>
      </c>
      <c r="C6027" t="s">
        <v>1465</v>
      </c>
    </row>
    <row r="6028" spans="1:3" x14ac:dyDescent="0.4">
      <c r="A6028">
        <v>21490</v>
      </c>
      <c r="B6028" t="s">
        <v>629</v>
      </c>
      <c r="C6028" t="s">
        <v>629</v>
      </c>
    </row>
    <row r="6029" spans="1:3" x14ac:dyDescent="0.4">
      <c r="A6029">
        <v>21491</v>
      </c>
      <c r="B6029" t="s">
        <v>10808</v>
      </c>
      <c r="C6029" t="s">
        <v>629</v>
      </c>
    </row>
    <row r="6030" spans="1:3" x14ac:dyDescent="0.4">
      <c r="A6030">
        <v>21492</v>
      </c>
      <c r="B6030" t="s">
        <v>10809</v>
      </c>
      <c r="C6030" t="s">
        <v>629</v>
      </c>
    </row>
    <row r="6031" spans="1:3" x14ac:dyDescent="0.4">
      <c r="A6031">
        <v>21493</v>
      </c>
      <c r="B6031" t="s">
        <v>625</v>
      </c>
      <c r="C6031" t="s">
        <v>625</v>
      </c>
    </row>
    <row r="6032" spans="1:3" x14ac:dyDescent="0.4">
      <c r="A6032">
        <v>21494</v>
      </c>
      <c r="B6032" t="s">
        <v>10810</v>
      </c>
      <c r="C6032" t="s">
        <v>512</v>
      </c>
    </row>
    <row r="6033" spans="1:3" x14ac:dyDescent="0.4">
      <c r="A6033">
        <v>21495</v>
      </c>
      <c r="B6033" t="s">
        <v>10811</v>
      </c>
      <c r="C6033" t="s">
        <v>202</v>
      </c>
    </row>
    <row r="6034" spans="1:3" x14ac:dyDescent="0.4">
      <c r="A6034">
        <v>21496</v>
      </c>
      <c r="B6034" t="s">
        <v>10812</v>
      </c>
      <c r="C6034" t="s">
        <v>513</v>
      </c>
    </row>
    <row r="6035" spans="1:3" x14ac:dyDescent="0.4">
      <c r="A6035">
        <v>21497</v>
      </c>
      <c r="B6035" t="s">
        <v>10813</v>
      </c>
      <c r="C6035" t="s">
        <v>1064</v>
      </c>
    </row>
    <row r="6036" spans="1:3" x14ac:dyDescent="0.4">
      <c r="A6036">
        <v>21498</v>
      </c>
      <c r="B6036" t="s">
        <v>10814</v>
      </c>
      <c r="C6036" t="s">
        <v>9476</v>
      </c>
    </row>
    <row r="6037" spans="1:3" x14ac:dyDescent="0.4">
      <c r="A6037">
        <v>21499</v>
      </c>
      <c r="B6037" t="s">
        <v>10815</v>
      </c>
      <c r="C6037" t="s">
        <v>9476</v>
      </c>
    </row>
    <row r="6038" spans="1:3" x14ac:dyDescent="0.4">
      <c r="A6038">
        <v>21500</v>
      </c>
      <c r="B6038" t="s">
        <v>10816</v>
      </c>
      <c r="C6038" t="s">
        <v>1190</v>
      </c>
    </row>
    <row r="6039" spans="1:3" x14ac:dyDescent="0.4">
      <c r="A6039">
        <v>21501</v>
      </c>
      <c r="B6039" t="s">
        <v>10817</v>
      </c>
      <c r="C6039" t="s">
        <v>1186</v>
      </c>
    </row>
    <row r="6040" spans="1:3" x14ac:dyDescent="0.4">
      <c r="A6040">
        <v>21502</v>
      </c>
      <c r="B6040" t="s">
        <v>10818</v>
      </c>
      <c r="C6040" t="s">
        <v>541</v>
      </c>
    </row>
    <row r="6041" spans="1:3" x14ac:dyDescent="0.4">
      <c r="A6041">
        <v>21503</v>
      </c>
      <c r="B6041" t="s">
        <v>10819</v>
      </c>
      <c r="C6041" t="s">
        <v>626</v>
      </c>
    </row>
    <row r="6042" spans="1:3" x14ac:dyDescent="0.4">
      <c r="A6042">
        <v>21504</v>
      </c>
      <c r="B6042" t="s">
        <v>10820</v>
      </c>
      <c r="C6042" t="s">
        <v>385</v>
      </c>
    </row>
    <row r="6043" spans="1:3" x14ac:dyDescent="0.4">
      <c r="A6043">
        <v>21505</v>
      </c>
      <c r="B6043" t="s">
        <v>10821</v>
      </c>
      <c r="C6043" t="s">
        <v>186</v>
      </c>
    </row>
    <row r="6044" spans="1:3" x14ac:dyDescent="0.4">
      <c r="A6044">
        <v>21506</v>
      </c>
      <c r="B6044" t="s">
        <v>10822</v>
      </c>
      <c r="C6044" t="s">
        <v>186</v>
      </c>
    </row>
    <row r="6045" spans="1:3" x14ac:dyDescent="0.4">
      <c r="A6045">
        <v>21507</v>
      </c>
      <c r="B6045" t="s">
        <v>10823</v>
      </c>
      <c r="C6045" t="s">
        <v>186</v>
      </c>
    </row>
    <row r="6046" spans="1:3" x14ac:dyDescent="0.4">
      <c r="A6046">
        <v>21508</v>
      </c>
      <c r="B6046" t="s">
        <v>10824</v>
      </c>
      <c r="C6046" t="s">
        <v>953</v>
      </c>
    </row>
    <row r="6047" spans="1:3" x14ac:dyDescent="0.4">
      <c r="A6047">
        <v>21509</v>
      </c>
      <c r="B6047" t="s">
        <v>10825</v>
      </c>
      <c r="C6047" t="s">
        <v>1325</v>
      </c>
    </row>
    <row r="6048" spans="1:3" x14ac:dyDescent="0.4">
      <c r="A6048">
        <v>21510</v>
      </c>
      <c r="B6048" t="s">
        <v>10826</v>
      </c>
      <c r="C6048" t="s">
        <v>1325</v>
      </c>
    </row>
    <row r="6049" spans="1:3" x14ac:dyDescent="0.4">
      <c r="A6049">
        <v>21511</v>
      </c>
      <c r="B6049" t="s">
        <v>10827</v>
      </c>
      <c r="C6049" t="s">
        <v>761</v>
      </c>
    </row>
    <row r="6050" spans="1:3" x14ac:dyDescent="0.4">
      <c r="A6050">
        <v>21512</v>
      </c>
      <c r="B6050" t="s">
        <v>10828</v>
      </c>
      <c r="C6050" t="s">
        <v>197</v>
      </c>
    </row>
    <row r="6051" spans="1:3" x14ac:dyDescent="0.4">
      <c r="A6051">
        <v>21513</v>
      </c>
      <c r="B6051" t="s">
        <v>10829</v>
      </c>
      <c r="C6051" t="s">
        <v>197</v>
      </c>
    </row>
    <row r="6052" spans="1:3" x14ac:dyDescent="0.4">
      <c r="A6052">
        <v>21514</v>
      </c>
      <c r="B6052" t="s">
        <v>10830</v>
      </c>
      <c r="C6052" t="s">
        <v>843</v>
      </c>
    </row>
    <row r="6053" spans="1:3" x14ac:dyDescent="0.4">
      <c r="A6053">
        <v>21515</v>
      </c>
      <c r="B6053" t="s">
        <v>10831</v>
      </c>
      <c r="C6053" t="s">
        <v>321</v>
      </c>
    </row>
    <row r="6054" spans="1:3" x14ac:dyDescent="0.4">
      <c r="A6054">
        <v>21516</v>
      </c>
      <c r="B6054" t="s">
        <v>10832</v>
      </c>
      <c r="C6054" t="s">
        <v>202</v>
      </c>
    </row>
    <row r="6055" spans="1:3" x14ac:dyDescent="0.4">
      <c r="A6055">
        <v>21517</v>
      </c>
      <c r="B6055" t="s">
        <v>1422</v>
      </c>
      <c r="C6055" t="s">
        <v>165</v>
      </c>
    </row>
    <row r="6056" spans="1:3" x14ac:dyDescent="0.4">
      <c r="A6056">
        <v>21518</v>
      </c>
      <c r="B6056" t="s">
        <v>10833</v>
      </c>
      <c r="C6056" t="s">
        <v>541</v>
      </c>
    </row>
    <row r="6057" spans="1:3" x14ac:dyDescent="0.4">
      <c r="A6057">
        <v>21519</v>
      </c>
      <c r="B6057" t="s">
        <v>10834</v>
      </c>
      <c r="C6057" t="s">
        <v>1465</v>
      </c>
    </row>
    <row r="6058" spans="1:3" x14ac:dyDescent="0.4">
      <c r="A6058">
        <v>21520</v>
      </c>
      <c r="B6058" t="s">
        <v>10835</v>
      </c>
      <c r="C6058" t="s">
        <v>624</v>
      </c>
    </row>
    <row r="6059" spans="1:3" x14ac:dyDescent="0.4">
      <c r="A6059">
        <v>21521</v>
      </c>
      <c r="B6059" t="s">
        <v>10836</v>
      </c>
      <c r="C6059" t="s">
        <v>240</v>
      </c>
    </row>
    <row r="6060" spans="1:3" x14ac:dyDescent="0.4">
      <c r="A6060">
        <v>21522</v>
      </c>
      <c r="B6060" t="s">
        <v>10837</v>
      </c>
      <c r="C6060" t="s">
        <v>848</v>
      </c>
    </row>
    <row r="6061" spans="1:3" x14ac:dyDescent="0.4">
      <c r="A6061">
        <v>21523</v>
      </c>
      <c r="B6061" t="s">
        <v>10838</v>
      </c>
      <c r="C6061" t="s">
        <v>514</v>
      </c>
    </row>
    <row r="6062" spans="1:3" x14ac:dyDescent="0.4">
      <c r="A6062">
        <v>21524</v>
      </c>
      <c r="B6062" t="s">
        <v>10839</v>
      </c>
      <c r="C6062" t="s">
        <v>516</v>
      </c>
    </row>
    <row r="6063" spans="1:3" x14ac:dyDescent="0.4">
      <c r="A6063">
        <v>21525</v>
      </c>
      <c r="B6063" t="s">
        <v>10840</v>
      </c>
      <c r="C6063" t="s">
        <v>441</v>
      </c>
    </row>
    <row r="6064" spans="1:3" x14ac:dyDescent="0.4">
      <c r="A6064">
        <v>21526</v>
      </c>
      <c r="B6064" t="s">
        <v>10841</v>
      </c>
      <c r="C6064" t="s">
        <v>1216</v>
      </c>
    </row>
    <row r="6065" spans="1:3" x14ac:dyDescent="0.4">
      <c r="A6065">
        <v>21527</v>
      </c>
      <c r="B6065" t="s">
        <v>10842</v>
      </c>
      <c r="C6065" t="s">
        <v>847</v>
      </c>
    </row>
    <row r="6066" spans="1:3" x14ac:dyDescent="0.4">
      <c r="A6066">
        <v>21528</v>
      </c>
      <c r="B6066" t="s">
        <v>10843</v>
      </c>
      <c r="C6066" t="s">
        <v>304</v>
      </c>
    </row>
    <row r="6067" spans="1:3" x14ac:dyDescent="0.4">
      <c r="A6067">
        <v>21529</v>
      </c>
      <c r="B6067" t="s">
        <v>10844</v>
      </c>
      <c r="C6067" t="s">
        <v>304</v>
      </c>
    </row>
    <row r="6068" spans="1:3" x14ac:dyDescent="0.4">
      <c r="A6068">
        <v>21530</v>
      </c>
      <c r="B6068" t="s">
        <v>10845</v>
      </c>
      <c r="C6068" t="s">
        <v>240</v>
      </c>
    </row>
    <row r="6069" spans="1:3" x14ac:dyDescent="0.4">
      <c r="A6069">
        <v>21531</v>
      </c>
      <c r="B6069" t="s">
        <v>10846</v>
      </c>
      <c r="C6069" t="s">
        <v>240</v>
      </c>
    </row>
    <row r="6070" spans="1:3" x14ac:dyDescent="0.4">
      <c r="A6070">
        <v>21532</v>
      </c>
      <c r="B6070" t="s">
        <v>10847</v>
      </c>
      <c r="C6070" t="s">
        <v>369</v>
      </c>
    </row>
    <row r="6071" spans="1:3" x14ac:dyDescent="0.4">
      <c r="A6071">
        <v>21533</v>
      </c>
      <c r="B6071" t="s">
        <v>10848</v>
      </c>
      <c r="C6071" t="s">
        <v>1091</v>
      </c>
    </row>
    <row r="6072" spans="1:3" x14ac:dyDescent="0.4">
      <c r="A6072">
        <v>21534</v>
      </c>
      <c r="B6072" t="s">
        <v>10849</v>
      </c>
      <c r="C6072" t="s">
        <v>242</v>
      </c>
    </row>
    <row r="6073" spans="1:3" x14ac:dyDescent="0.4">
      <c r="A6073">
        <v>21535</v>
      </c>
      <c r="B6073" t="s">
        <v>10850</v>
      </c>
      <c r="C6073" t="s">
        <v>319</v>
      </c>
    </row>
    <row r="6074" spans="1:3" x14ac:dyDescent="0.4">
      <c r="A6074">
        <v>21536</v>
      </c>
      <c r="B6074" t="s">
        <v>10851</v>
      </c>
      <c r="C6074" t="s">
        <v>516</v>
      </c>
    </row>
    <row r="6075" spans="1:3" x14ac:dyDescent="0.4">
      <c r="A6075">
        <v>21537</v>
      </c>
      <c r="B6075" t="s">
        <v>10852</v>
      </c>
      <c r="C6075" t="s">
        <v>438</v>
      </c>
    </row>
    <row r="6076" spans="1:3" x14ac:dyDescent="0.4">
      <c r="A6076">
        <v>21538</v>
      </c>
      <c r="B6076" t="s">
        <v>10853</v>
      </c>
      <c r="C6076" t="s">
        <v>1324</v>
      </c>
    </row>
    <row r="6077" spans="1:3" x14ac:dyDescent="0.4">
      <c r="A6077">
        <v>21539</v>
      </c>
      <c r="B6077" t="s">
        <v>10854</v>
      </c>
      <c r="C6077" t="s">
        <v>1324</v>
      </c>
    </row>
    <row r="6078" spans="1:3" x14ac:dyDescent="0.4">
      <c r="A6078">
        <v>21540</v>
      </c>
      <c r="B6078" t="s">
        <v>10855</v>
      </c>
      <c r="C6078" t="s">
        <v>951</v>
      </c>
    </row>
    <row r="6079" spans="1:3" x14ac:dyDescent="0.4">
      <c r="A6079">
        <v>21541</v>
      </c>
      <c r="B6079" t="s">
        <v>10856</v>
      </c>
      <c r="C6079" t="s">
        <v>951</v>
      </c>
    </row>
    <row r="6080" spans="1:3" x14ac:dyDescent="0.4">
      <c r="A6080">
        <v>21542</v>
      </c>
      <c r="B6080" t="s">
        <v>10857</v>
      </c>
      <c r="C6080" t="s">
        <v>1187</v>
      </c>
    </row>
    <row r="6081" spans="1:3" x14ac:dyDescent="0.4">
      <c r="A6081">
        <v>21543</v>
      </c>
      <c r="B6081" t="s">
        <v>10858</v>
      </c>
      <c r="C6081" t="s">
        <v>541</v>
      </c>
    </row>
    <row r="6082" spans="1:3" x14ac:dyDescent="0.4">
      <c r="A6082">
        <v>21544</v>
      </c>
      <c r="B6082" t="s">
        <v>10859</v>
      </c>
      <c r="C6082" t="s">
        <v>1066</v>
      </c>
    </row>
    <row r="6083" spans="1:3" x14ac:dyDescent="0.4">
      <c r="A6083">
        <v>21545</v>
      </c>
      <c r="B6083" t="s">
        <v>10860</v>
      </c>
      <c r="C6083" t="s">
        <v>974</v>
      </c>
    </row>
    <row r="6084" spans="1:3" x14ac:dyDescent="0.4">
      <c r="A6084">
        <v>21546</v>
      </c>
      <c r="B6084" t="s">
        <v>10861</v>
      </c>
      <c r="C6084" t="s">
        <v>319</v>
      </c>
    </row>
    <row r="6085" spans="1:3" x14ac:dyDescent="0.4">
      <c r="A6085">
        <v>21547</v>
      </c>
      <c r="B6085" t="s">
        <v>10862</v>
      </c>
      <c r="C6085" t="s">
        <v>250</v>
      </c>
    </row>
    <row r="6086" spans="1:3" x14ac:dyDescent="0.4">
      <c r="A6086">
        <v>21548</v>
      </c>
      <c r="B6086" t="s">
        <v>10863</v>
      </c>
      <c r="C6086" t="s">
        <v>1327</v>
      </c>
    </row>
    <row r="6087" spans="1:3" x14ac:dyDescent="0.4">
      <c r="A6087">
        <v>21549</v>
      </c>
      <c r="B6087" t="s">
        <v>10864</v>
      </c>
      <c r="C6087" t="s">
        <v>463</v>
      </c>
    </row>
    <row r="6088" spans="1:3" x14ac:dyDescent="0.4">
      <c r="A6088">
        <v>21550</v>
      </c>
      <c r="B6088" t="s">
        <v>10865</v>
      </c>
      <c r="C6088" t="s">
        <v>1318</v>
      </c>
    </row>
    <row r="6089" spans="1:3" x14ac:dyDescent="0.4">
      <c r="A6089">
        <v>21551</v>
      </c>
      <c r="B6089" t="s">
        <v>10866</v>
      </c>
      <c r="C6089" t="s">
        <v>1946</v>
      </c>
    </row>
    <row r="6090" spans="1:3" x14ac:dyDescent="0.4">
      <c r="A6090">
        <v>21552</v>
      </c>
      <c r="B6090" t="s">
        <v>10867</v>
      </c>
      <c r="C6090" t="s">
        <v>370</v>
      </c>
    </row>
    <row r="6091" spans="1:3" x14ac:dyDescent="0.4">
      <c r="A6091">
        <v>21553</v>
      </c>
      <c r="B6091" t="s">
        <v>10868</v>
      </c>
      <c r="C6091" t="s">
        <v>186</v>
      </c>
    </row>
    <row r="6092" spans="1:3" x14ac:dyDescent="0.4">
      <c r="A6092">
        <v>21554</v>
      </c>
      <c r="B6092" t="s">
        <v>10869</v>
      </c>
      <c r="C6092" t="s">
        <v>1086</v>
      </c>
    </row>
    <row r="6093" spans="1:3" x14ac:dyDescent="0.4">
      <c r="A6093">
        <v>21555</v>
      </c>
      <c r="B6093" t="s">
        <v>10870</v>
      </c>
      <c r="C6093" t="s">
        <v>749</v>
      </c>
    </row>
    <row r="6094" spans="1:3" x14ac:dyDescent="0.4">
      <c r="A6094">
        <v>21556</v>
      </c>
      <c r="B6094" t="s">
        <v>10871</v>
      </c>
      <c r="C6094" t="s">
        <v>761</v>
      </c>
    </row>
    <row r="6095" spans="1:3" x14ac:dyDescent="0.4">
      <c r="A6095">
        <v>21557</v>
      </c>
      <c r="B6095" t="s">
        <v>10872</v>
      </c>
      <c r="C6095" t="s">
        <v>1465</v>
      </c>
    </row>
    <row r="6096" spans="1:3" x14ac:dyDescent="0.4">
      <c r="A6096">
        <v>21558</v>
      </c>
      <c r="B6096" t="s">
        <v>313</v>
      </c>
      <c r="C6096" t="s">
        <v>313</v>
      </c>
    </row>
    <row r="6097" spans="1:3" x14ac:dyDescent="0.4">
      <c r="A6097">
        <v>21559</v>
      </c>
      <c r="B6097" t="s">
        <v>10873</v>
      </c>
      <c r="C6097" t="s">
        <v>458</v>
      </c>
    </row>
    <row r="6098" spans="1:3" x14ac:dyDescent="0.4">
      <c r="A6098">
        <v>21560</v>
      </c>
      <c r="B6098" t="s">
        <v>10874</v>
      </c>
      <c r="C6098" t="s">
        <v>980</v>
      </c>
    </row>
    <row r="6099" spans="1:3" x14ac:dyDescent="0.4">
      <c r="A6099">
        <v>21561</v>
      </c>
      <c r="B6099" t="s">
        <v>10875</v>
      </c>
      <c r="C6099" t="s">
        <v>257</v>
      </c>
    </row>
    <row r="6100" spans="1:3" x14ac:dyDescent="0.4">
      <c r="A6100">
        <v>21562</v>
      </c>
      <c r="B6100" t="s">
        <v>308</v>
      </c>
      <c r="C6100" t="s">
        <v>308</v>
      </c>
    </row>
    <row r="6101" spans="1:3" x14ac:dyDescent="0.4">
      <c r="A6101">
        <v>21564</v>
      </c>
      <c r="B6101" t="s">
        <v>10876</v>
      </c>
      <c r="C6101" t="s">
        <v>306</v>
      </c>
    </row>
    <row r="6102" spans="1:3" x14ac:dyDescent="0.4">
      <c r="A6102">
        <v>21563</v>
      </c>
      <c r="B6102" t="s">
        <v>10877</v>
      </c>
      <c r="C6102" t="s">
        <v>1069</v>
      </c>
    </row>
    <row r="6103" spans="1:3" x14ac:dyDescent="0.4">
      <c r="A6103">
        <v>21565</v>
      </c>
      <c r="B6103" t="s">
        <v>10878</v>
      </c>
      <c r="C6103" t="s">
        <v>260</v>
      </c>
    </row>
    <row r="6104" spans="1:3" x14ac:dyDescent="0.4">
      <c r="A6104">
        <v>21566</v>
      </c>
      <c r="B6104" t="s">
        <v>10879</v>
      </c>
      <c r="C6104" t="s">
        <v>260</v>
      </c>
    </row>
    <row r="6105" spans="1:3" x14ac:dyDescent="0.4">
      <c r="A6105">
        <v>21567</v>
      </c>
      <c r="B6105" t="s">
        <v>10880</v>
      </c>
      <c r="C6105" t="s">
        <v>952</v>
      </c>
    </row>
    <row r="6106" spans="1:3" x14ac:dyDescent="0.4">
      <c r="A6106">
        <v>21568</v>
      </c>
      <c r="B6106" t="s">
        <v>10881</v>
      </c>
      <c r="C6106" t="s">
        <v>1069</v>
      </c>
    </row>
    <row r="6107" spans="1:3" x14ac:dyDescent="0.4">
      <c r="A6107">
        <v>21569</v>
      </c>
      <c r="B6107" t="s">
        <v>10882</v>
      </c>
      <c r="C6107" t="s">
        <v>1091</v>
      </c>
    </row>
    <row r="6108" spans="1:3" x14ac:dyDescent="0.4">
      <c r="A6108">
        <v>21570</v>
      </c>
      <c r="B6108" t="s">
        <v>10883</v>
      </c>
      <c r="C6108" t="s">
        <v>96</v>
      </c>
    </row>
    <row r="6109" spans="1:3" x14ac:dyDescent="0.4">
      <c r="A6109">
        <v>21571</v>
      </c>
      <c r="B6109" t="s">
        <v>10884</v>
      </c>
      <c r="C6109" t="s">
        <v>848</v>
      </c>
    </row>
    <row r="6110" spans="1:3" x14ac:dyDescent="0.4">
      <c r="A6110">
        <v>21572</v>
      </c>
      <c r="B6110" t="s">
        <v>10885</v>
      </c>
      <c r="C6110" t="s">
        <v>848</v>
      </c>
    </row>
    <row r="6111" spans="1:3" x14ac:dyDescent="0.4">
      <c r="A6111">
        <v>21573</v>
      </c>
      <c r="B6111" t="s">
        <v>10886</v>
      </c>
      <c r="C6111" t="s">
        <v>238</v>
      </c>
    </row>
    <row r="6112" spans="1:3" x14ac:dyDescent="0.4">
      <c r="A6112">
        <v>21575</v>
      </c>
      <c r="B6112" t="s">
        <v>10887</v>
      </c>
      <c r="C6112" t="s">
        <v>752</v>
      </c>
    </row>
    <row r="6113" spans="1:3" x14ac:dyDescent="0.4">
      <c r="A6113">
        <v>21574</v>
      </c>
      <c r="B6113" t="s">
        <v>726</v>
      </c>
      <c r="C6113" t="s">
        <v>726</v>
      </c>
    </row>
    <row r="6114" spans="1:3" x14ac:dyDescent="0.4">
      <c r="A6114">
        <v>21576</v>
      </c>
      <c r="B6114" t="s">
        <v>10888</v>
      </c>
      <c r="C6114" t="s">
        <v>980</v>
      </c>
    </row>
    <row r="6115" spans="1:3" x14ac:dyDescent="0.4">
      <c r="A6115">
        <v>21577</v>
      </c>
      <c r="B6115" t="s">
        <v>10889</v>
      </c>
      <c r="C6115" t="s">
        <v>724</v>
      </c>
    </row>
    <row r="6116" spans="1:3" x14ac:dyDescent="0.4">
      <c r="A6116">
        <v>21578</v>
      </c>
      <c r="B6116" t="s">
        <v>10890</v>
      </c>
      <c r="C6116" t="s">
        <v>1355</v>
      </c>
    </row>
    <row r="6117" spans="1:3" x14ac:dyDescent="0.4">
      <c r="A6117">
        <v>21579</v>
      </c>
      <c r="B6117" t="s">
        <v>10891</v>
      </c>
      <c r="C6117" t="s">
        <v>952</v>
      </c>
    </row>
    <row r="6118" spans="1:3" x14ac:dyDescent="0.4">
      <c r="A6118">
        <v>21580</v>
      </c>
      <c r="B6118" t="s">
        <v>10892</v>
      </c>
      <c r="C6118" t="s">
        <v>950</v>
      </c>
    </row>
    <row r="6119" spans="1:3" x14ac:dyDescent="0.4">
      <c r="A6119">
        <v>21581</v>
      </c>
      <c r="B6119" t="s">
        <v>10893</v>
      </c>
      <c r="C6119" t="s">
        <v>186</v>
      </c>
    </row>
    <row r="6120" spans="1:3" x14ac:dyDescent="0.4">
      <c r="A6120">
        <v>21582</v>
      </c>
      <c r="B6120" t="s">
        <v>10894</v>
      </c>
      <c r="C6120" t="s">
        <v>1186</v>
      </c>
    </row>
    <row r="6121" spans="1:3" x14ac:dyDescent="0.4">
      <c r="A6121">
        <v>21583</v>
      </c>
      <c r="B6121" t="s">
        <v>10895</v>
      </c>
      <c r="C6121" t="s">
        <v>845</v>
      </c>
    </row>
    <row r="6122" spans="1:3" x14ac:dyDescent="0.4">
      <c r="A6122">
        <v>21584</v>
      </c>
      <c r="B6122" t="s">
        <v>10896</v>
      </c>
      <c r="C6122" t="s">
        <v>1947</v>
      </c>
    </row>
    <row r="6123" spans="1:3" x14ac:dyDescent="0.4">
      <c r="A6123">
        <v>21585</v>
      </c>
      <c r="B6123" t="s">
        <v>10897</v>
      </c>
      <c r="C6123" t="s">
        <v>946</v>
      </c>
    </row>
    <row r="6124" spans="1:3" x14ac:dyDescent="0.4">
      <c r="A6124">
        <v>21586</v>
      </c>
      <c r="B6124" t="s">
        <v>10898</v>
      </c>
      <c r="C6124" t="s">
        <v>2164</v>
      </c>
    </row>
    <row r="6125" spans="1:3" x14ac:dyDescent="0.4">
      <c r="A6125">
        <v>21587</v>
      </c>
      <c r="B6125" t="s">
        <v>1831</v>
      </c>
      <c r="C6125" t="s">
        <v>1831</v>
      </c>
    </row>
    <row r="6126" spans="1:3" x14ac:dyDescent="0.4">
      <c r="A6126">
        <v>21588</v>
      </c>
      <c r="B6126" t="s">
        <v>10899</v>
      </c>
      <c r="C6126" t="s">
        <v>1094</v>
      </c>
    </row>
    <row r="6127" spans="1:3" x14ac:dyDescent="0.4">
      <c r="A6127">
        <v>21590</v>
      </c>
      <c r="B6127" t="s">
        <v>10900</v>
      </c>
      <c r="C6127" t="s">
        <v>304</v>
      </c>
    </row>
    <row r="6128" spans="1:3" x14ac:dyDescent="0.4">
      <c r="A6128">
        <v>21589</v>
      </c>
      <c r="B6128" t="s">
        <v>10901</v>
      </c>
      <c r="C6128" t="s">
        <v>321</v>
      </c>
    </row>
    <row r="6129" spans="1:3" x14ac:dyDescent="0.4">
      <c r="A6129">
        <v>21591</v>
      </c>
      <c r="B6129" t="s">
        <v>10902</v>
      </c>
      <c r="C6129" t="s">
        <v>304</v>
      </c>
    </row>
    <row r="6130" spans="1:3" x14ac:dyDescent="0.4">
      <c r="A6130">
        <v>21592</v>
      </c>
      <c r="B6130" t="s">
        <v>10903</v>
      </c>
      <c r="C6130" t="s">
        <v>847</v>
      </c>
    </row>
    <row r="6131" spans="1:3" x14ac:dyDescent="0.4">
      <c r="A6131">
        <v>21593</v>
      </c>
      <c r="B6131" t="s">
        <v>10904</v>
      </c>
      <c r="C6131" t="s">
        <v>1467</v>
      </c>
    </row>
    <row r="6132" spans="1:3" x14ac:dyDescent="0.4">
      <c r="A6132">
        <v>21594</v>
      </c>
      <c r="B6132" t="s">
        <v>10905</v>
      </c>
      <c r="C6132" t="s">
        <v>1068</v>
      </c>
    </row>
    <row r="6133" spans="1:3" x14ac:dyDescent="0.4">
      <c r="A6133">
        <v>21595</v>
      </c>
      <c r="B6133" t="s">
        <v>10906</v>
      </c>
      <c r="C6133" t="s">
        <v>843</v>
      </c>
    </row>
    <row r="6134" spans="1:3" x14ac:dyDescent="0.4">
      <c r="A6134">
        <v>21596</v>
      </c>
      <c r="B6134" t="s">
        <v>10907</v>
      </c>
      <c r="C6134" t="s">
        <v>1069</v>
      </c>
    </row>
    <row r="6135" spans="1:3" x14ac:dyDescent="0.4">
      <c r="A6135">
        <v>21598</v>
      </c>
      <c r="B6135" t="s">
        <v>10908</v>
      </c>
      <c r="C6135" t="s">
        <v>1947</v>
      </c>
    </row>
    <row r="6136" spans="1:3" x14ac:dyDescent="0.4">
      <c r="A6136">
        <v>21597</v>
      </c>
      <c r="B6136" t="s">
        <v>10909</v>
      </c>
      <c r="C6136" t="s">
        <v>1353</v>
      </c>
    </row>
    <row r="6137" spans="1:3" x14ac:dyDescent="0.4">
      <c r="A6137">
        <v>21599</v>
      </c>
      <c r="B6137" t="s">
        <v>952</v>
      </c>
      <c r="C6137" t="s">
        <v>952</v>
      </c>
    </row>
    <row r="6138" spans="1:3" x14ac:dyDescent="0.4">
      <c r="A6138">
        <v>21600</v>
      </c>
      <c r="B6138" t="s">
        <v>10910</v>
      </c>
      <c r="C6138" t="s">
        <v>1947</v>
      </c>
    </row>
    <row r="6139" spans="1:3" x14ac:dyDescent="0.4">
      <c r="A6139">
        <v>21601</v>
      </c>
      <c r="B6139" t="s">
        <v>10911</v>
      </c>
      <c r="C6139" t="s">
        <v>730</v>
      </c>
    </row>
    <row r="6140" spans="1:3" x14ac:dyDescent="0.4">
      <c r="A6140">
        <v>21602</v>
      </c>
      <c r="B6140" t="s">
        <v>10912</v>
      </c>
      <c r="C6140" t="s">
        <v>629</v>
      </c>
    </row>
    <row r="6141" spans="1:3" x14ac:dyDescent="0.4">
      <c r="A6141">
        <v>21603</v>
      </c>
      <c r="B6141" t="s">
        <v>10913</v>
      </c>
      <c r="C6141" t="s">
        <v>1488</v>
      </c>
    </row>
    <row r="6142" spans="1:3" x14ac:dyDescent="0.4">
      <c r="A6142">
        <v>21604</v>
      </c>
      <c r="B6142" t="s">
        <v>536</v>
      </c>
      <c r="C6142" t="s">
        <v>536</v>
      </c>
    </row>
    <row r="6143" spans="1:3" x14ac:dyDescent="0.4">
      <c r="A6143">
        <v>21605</v>
      </c>
      <c r="B6143" t="s">
        <v>10914</v>
      </c>
      <c r="C6143" t="s">
        <v>977</v>
      </c>
    </row>
    <row r="6144" spans="1:3" x14ac:dyDescent="0.4">
      <c r="A6144">
        <v>21607</v>
      </c>
      <c r="B6144" t="s">
        <v>10915</v>
      </c>
      <c r="C6144" t="s">
        <v>165</v>
      </c>
    </row>
    <row r="6145" spans="1:3" x14ac:dyDescent="0.4">
      <c r="A6145">
        <v>21606</v>
      </c>
      <c r="B6145" t="s">
        <v>10916</v>
      </c>
      <c r="C6145" t="s">
        <v>369</v>
      </c>
    </row>
    <row r="6146" spans="1:3" x14ac:dyDescent="0.4">
      <c r="A6146">
        <v>21608</v>
      </c>
      <c r="B6146" t="s">
        <v>10917</v>
      </c>
      <c r="C6146" t="s">
        <v>1947</v>
      </c>
    </row>
    <row r="6147" spans="1:3" x14ac:dyDescent="0.4">
      <c r="A6147">
        <v>21609</v>
      </c>
      <c r="B6147" t="s">
        <v>10918</v>
      </c>
      <c r="C6147" t="s">
        <v>654</v>
      </c>
    </row>
    <row r="6148" spans="1:3" x14ac:dyDescent="0.4">
      <c r="A6148">
        <v>21610</v>
      </c>
      <c r="B6148" t="s">
        <v>10919</v>
      </c>
      <c r="C6148" t="s">
        <v>654</v>
      </c>
    </row>
    <row r="6149" spans="1:3" x14ac:dyDescent="0.4">
      <c r="A6149">
        <v>21611</v>
      </c>
      <c r="B6149" t="s">
        <v>10920</v>
      </c>
      <c r="C6149" t="s">
        <v>654</v>
      </c>
    </row>
    <row r="6150" spans="1:3" x14ac:dyDescent="0.4">
      <c r="A6150">
        <v>21613</v>
      </c>
      <c r="B6150" t="s">
        <v>10921</v>
      </c>
      <c r="C6150" t="s">
        <v>96</v>
      </c>
    </row>
    <row r="6151" spans="1:3" x14ac:dyDescent="0.4">
      <c r="A6151">
        <v>21612</v>
      </c>
      <c r="B6151" t="s">
        <v>10922</v>
      </c>
      <c r="C6151" t="s">
        <v>304</v>
      </c>
    </row>
    <row r="6152" spans="1:3" x14ac:dyDescent="0.4">
      <c r="A6152">
        <v>21614</v>
      </c>
      <c r="B6152" t="s">
        <v>10923</v>
      </c>
      <c r="C6152" t="s">
        <v>951</v>
      </c>
    </row>
    <row r="6153" spans="1:3" x14ac:dyDescent="0.4">
      <c r="A6153">
        <v>21615</v>
      </c>
      <c r="B6153" t="s">
        <v>10924</v>
      </c>
      <c r="C6153" t="s">
        <v>727</v>
      </c>
    </row>
    <row r="6154" spans="1:3" x14ac:dyDescent="0.4">
      <c r="A6154">
        <v>21616</v>
      </c>
      <c r="B6154" t="s">
        <v>10925</v>
      </c>
      <c r="C6154" t="s">
        <v>1325</v>
      </c>
    </row>
    <row r="6155" spans="1:3" x14ac:dyDescent="0.4">
      <c r="A6155">
        <v>21617</v>
      </c>
      <c r="B6155" t="s">
        <v>10926</v>
      </c>
      <c r="C6155" t="s">
        <v>977</v>
      </c>
    </row>
    <row r="6156" spans="1:3" x14ac:dyDescent="0.4">
      <c r="A6156">
        <v>21618</v>
      </c>
      <c r="B6156" t="s">
        <v>1701</v>
      </c>
      <c r="C6156" t="s">
        <v>1701</v>
      </c>
    </row>
    <row r="6157" spans="1:3" x14ac:dyDescent="0.4">
      <c r="A6157">
        <v>21619</v>
      </c>
      <c r="B6157" t="s">
        <v>10927</v>
      </c>
      <c r="C6157" t="s">
        <v>528</v>
      </c>
    </row>
    <row r="6158" spans="1:3" x14ac:dyDescent="0.4">
      <c r="A6158">
        <v>21620</v>
      </c>
      <c r="B6158" t="s">
        <v>10928</v>
      </c>
      <c r="C6158" t="s">
        <v>950</v>
      </c>
    </row>
    <row r="6159" spans="1:3" x14ac:dyDescent="0.4">
      <c r="A6159">
        <v>21621</v>
      </c>
      <c r="B6159" t="s">
        <v>10929</v>
      </c>
      <c r="C6159" t="s">
        <v>2587</v>
      </c>
    </row>
    <row r="6160" spans="1:3" x14ac:dyDescent="0.4">
      <c r="A6160">
        <v>21622</v>
      </c>
      <c r="B6160" t="s">
        <v>10930</v>
      </c>
      <c r="C6160" t="s">
        <v>165</v>
      </c>
    </row>
    <row r="6161" spans="1:3" x14ac:dyDescent="0.4">
      <c r="A6161">
        <v>21623</v>
      </c>
      <c r="B6161" t="s">
        <v>10931</v>
      </c>
      <c r="C6161" t="s">
        <v>952</v>
      </c>
    </row>
    <row r="6162" spans="1:3" x14ac:dyDescent="0.4">
      <c r="A6162">
        <v>21624</v>
      </c>
      <c r="B6162" t="s">
        <v>10932</v>
      </c>
      <c r="C6162" t="s">
        <v>513</v>
      </c>
    </row>
    <row r="6163" spans="1:3" x14ac:dyDescent="0.4">
      <c r="A6163">
        <v>21625</v>
      </c>
      <c r="B6163" t="s">
        <v>10933</v>
      </c>
      <c r="C6163" t="s">
        <v>1599</v>
      </c>
    </row>
    <row r="6164" spans="1:3" x14ac:dyDescent="0.4">
      <c r="A6164">
        <v>21626</v>
      </c>
      <c r="B6164" t="s">
        <v>10934</v>
      </c>
      <c r="C6164" t="s">
        <v>240</v>
      </c>
    </row>
    <row r="6165" spans="1:3" x14ac:dyDescent="0.4">
      <c r="A6165">
        <v>21627</v>
      </c>
      <c r="B6165" t="s">
        <v>10935</v>
      </c>
      <c r="C6165" t="s">
        <v>319</v>
      </c>
    </row>
    <row r="6166" spans="1:3" x14ac:dyDescent="0.4">
      <c r="A6166">
        <v>21629</v>
      </c>
      <c r="B6166" t="s">
        <v>10936</v>
      </c>
      <c r="C6166" t="s">
        <v>1337</v>
      </c>
    </row>
    <row r="6167" spans="1:3" x14ac:dyDescent="0.4">
      <c r="A6167">
        <v>21628</v>
      </c>
      <c r="B6167" t="s">
        <v>10937</v>
      </c>
      <c r="C6167" t="s">
        <v>1320</v>
      </c>
    </row>
    <row r="6168" spans="1:3" x14ac:dyDescent="0.4">
      <c r="A6168">
        <v>21631</v>
      </c>
      <c r="B6168" t="s">
        <v>10938</v>
      </c>
      <c r="C6168" t="s">
        <v>1702</v>
      </c>
    </row>
    <row r="6169" spans="1:3" x14ac:dyDescent="0.4">
      <c r="A6169">
        <v>21630</v>
      </c>
      <c r="B6169" t="s">
        <v>10939</v>
      </c>
      <c r="C6169" t="s">
        <v>1069</v>
      </c>
    </row>
    <row r="6170" spans="1:3" x14ac:dyDescent="0.4">
      <c r="A6170">
        <v>21632</v>
      </c>
      <c r="B6170" t="s">
        <v>10940</v>
      </c>
      <c r="C6170" t="s">
        <v>260</v>
      </c>
    </row>
    <row r="6171" spans="1:3" x14ac:dyDescent="0.4">
      <c r="A6171">
        <v>21633</v>
      </c>
      <c r="B6171" t="s">
        <v>10941</v>
      </c>
      <c r="C6171" t="s">
        <v>260</v>
      </c>
    </row>
    <row r="6172" spans="1:3" x14ac:dyDescent="0.4">
      <c r="A6172">
        <v>21634</v>
      </c>
      <c r="B6172" t="s">
        <v>10942</v>
      </c>
      <c r="C6172" t="s">
        <v>369</v>
      </c>
    </row>
    <row r="6173" spans="1:3" x14ac:dyDescent="0.4">
      <c r="A6173">
        <v>21635</v>
      </c>
      <c r="B6173" t="s">
        <v>1201</v>
      </c>
      <c r="C6173" t="s">
        <v>1201</v>
      </c>
    </row>
    <row r="6174" spans="1:3" x14ac:dyDescent="0.4">
      <c r="A6174">
        <v>21636</v>
      </c>
      <c r="B6174" t="s">
        <v>10943</v>
      </c>
      <c r="C6174" t="s">
        <v>321</v>
      </c>
    </row>
    <row r="6175" spans="1:3" x14ac:dyDescent="0.4">
      <c r="A6175">
        <v>21637</v>
      </c>
      <c r="B6175" t="s">
        <v>10944</v>
      </c>
      <c r="C6175" t="s">
        <v>1191</v>
      </c>
    </row>
    <row r="6176" spans="1:3" x14ac:dyDescent="0.4">
      <c r="A6176">
        <v>21638</v>
      </c>
      <c r="B6176" t="s">
        <v>10945</v>
      </c>
      <c r="C6176" t="s">
        <v>260</v>
      </c>
    </row>
    <row r="6177" spans="1:3" x14ac:dyDescent="0.4">
      <c r="A6177">
        <v>21640</v>
      </c>
      <c r="B6177" t="s">
        <v>738</v>
      </c>
      <c r="C6177" t="s">
        <v>10946</v>
      </c>
    </row>
    <row r="6178" spans="1:3" x14ac:dyDescent="0.4">
      <c r="A6178">
        <v>21639</v>
      </c>
      <c r="B6178" t="s">
        <v>10947</v>
      </c>
      <c r="C6178" t="s">
        <v>516</v>
      </c>
    </row>
    <row r="6179" spans="1:3" x14ac:dyDescent="0.4">
      <c r="A6179">
        <v>21641</v>
      </c>
      <c r="B6179" t="s">
        <v>311</v>
      </c>
      <c r="C6179" t="s">
        <v>311</v>
      </c>
    </row>
    <row r="6180" spans="1:3" x14ac:dyDescent="0.4">
      <c r="A6180">
        <v>21642</v>
      </c>
      <c r="B6180" t="s">
        <v>10948</v>
      </c>
      <c r="C6180" t="s">
        <v>1210</v>
      </c>
    </row>
    <row r="6181" spans="1:3" x14ac:dyDescent="0.4">
      <c r="A6181">
        <v>21643</v>
      </c>
      <c r="B6181" t="s">
        <v>10949</v>
      </c>
      <c r="C6181" t="s">
        <v>1950</v>
      </c>
    </row>
    <row r="6182" spans="1:3" x14ac:dyDescent="0.4">
      <c r="A6182">
        <v>21644</v>
      </c>
      <c r="B6182" t="s">
        <v>651</v>
      </c>
      <c r="C6182" t="s">
        <v>651</v>
      </c>
    </row>
    <row r="6183" spans="1:3" x14ac:dyDescent="0.4">
      <c r="A6183">
        <v>21646</v>
      </c>
      <c r="B6183" t="s">
        <v>10950</v>
      </c>
      <c r="C6183" t="s">
        <v>1325</v>
      </c>
    </row>
    <row r="6184" spans="1:3" x14ac:dyDescent="0.4">
      <c r="A6184">
        <v>21645</v>
      </c>
      <c r="B6184" t="s">
        <v>10951</v>
      </c>
      <c r="C6184" t="s">
        <v>322</v>
      </c>
    </row>
    <row r="6185" spans="1:3" x14ac:dyDescent="0.4">
      <c r="A6185">
        <v>21647</v>
      </c>
      <c r="B6185" t="s">
        <v>10952</v>
      </c>
      <c r="C6185" t="s">
        <v>724</v>
      </c>
    </row>
    <row r="6186" spans="1:3" x14ac:dyDescent="0.4">
      <c r="A6186">
        <v>21648</v>
      </c>
      <c r="B6186" t="s">
        <v>853</v>
      </c>
      <c r="C6186" t="s">
        <v>853</v>
      </c>
    </row>
    <row r="6187" spans="1:3" x14ac:dyDescent="0.4">
      <c r="A6187">
        <v>21649</v>
      </c>
      <c r="B6187" t="s">
        <v>10953</v>
      </c>
      <c r="C6187" t="s">
        <v>89</v>
      </c>
    </row>
    <row r="6188" spans="1:3" x14ac:dyDescent="0.4">
      <c r="A6188">
        <v>21650</v>
      </c>
      <c r="B6188" t="s">
        <v>10954</v>
      </c>
      <c r="C6188" t="s">
        <v>262</v>
      </c>
    </row>
    <row r="6189" spans="1:3" x14ac:dyDescent="0.4">
      <c r="A6189">
        <v>21651</v>
      </c>
      <c r="B6189" t="s">
        <v>10955</v>
      </c>
      <c r="C6189" t="s">
        <v>262</v>
      </c>
    </row>
    <row r="6190" spans="1:3" x14ac:dyDescent="0.4">
      <c r="A6190">
        <v>21652</v>
      </c>
      <c r="B6190" t="s">
        <v>10956</v>
      </c>
      <c r="C6190" t="s">
        <v>262</v>
      </c>
    </row>
    <row r="6191" spans="1:3" x14ac:dyDescent="0.4">
      <c r="A6191">
        <v>21653</v>
      </c>
      <c r="B6191" t="s">
        <v>655</v>
      </c>
      <c r="C6191" t="s">
        <v>655</v>
      </c>
    </row>
    <row r="6192" spans="1:3" x14ac:dyDescent="0.4">
      <c r="A6192">
        <v>21654</v>
      </c>
      <c r="B6192" t="s">
        <v>10957</v>
      </c>
      <c r="C6192" t="s">
        <v>655</v>
      </c>
    </row>
    <row r="6193" spans="1:3" x14ac:dyDescent="0.4">
      <c r="A6193">
        <v>21656</v>
      </c>
      <c r="B6193" t="s">
        <v>10958</v>
      </c>
      <c r="C6193" t="s">
        <v>513</v>
      </c>
    </row>
    <row r="6194" spans="1:3" x14ac:dyDescent="0.4">
      <c r="A6194">
        <v>21655</v>
      </c>
      <c r="B6194" t="s">
        <v>10959</v>
      </c>
      <c r="C6194" t="s">
        <v>655</v>
      </c>
    </row>
    <row r="6195" spans="1:3" x14ac:dyDescent="0.4">
      <c r="A6195">
        <v>21657</v>
      </c>
      <c r="B6195" t="s">
        <v>10960</v>
      </c>
      <c r="C6195" t="s">
        <v>197</v>
      </c>
    </row>
    <row r="6196" spans="1:3" x14ac:dyDescent="0.4">
      <c r="A6196">
        <v>21658</v>
      </c>
      <c r="B6196" t="s">
        <v>10961</v>
      </c>
      <c r="C6196" t="s">
        <v>761</v>
      </c>
    </row>
    <row r="6197" spans="1:3" x14ac:dyDescent="0.4">
      <c r="A6197">
        <v>21660</v>
      </c>
      <c r="B6197" t="s">
        <v>10962</v>
      </c>
      <c r="C6197" t="s">
        <v>1323</v>
      </c>
    </row>
    <row r="6198" spans="1:3" x14ac:dyDescent="0.4">
      <c r="A6198">
        <v>21661</v>
      </c>
      <c r="B6198" t="s">
        <v>10963</v>
      </c>
      <c r="C6198" t="s">
        <v>1323</v>
      </c>
    </row>
    <row r="6199" spans="1:3" x14ac:dyDescent="0.4">
      <c r="A6199">
        <v>21662</v>
      </c>
      <c r="B6199" t="s">
        <v>10964</v>
      </c>
      <c r="C6199" t="s">
        <v>1355</v>
      </c>
    </row>
    <row r="6200" spans="1:3" x14ac:dyDescent="0.4">
      <c r="A6200">
        <v>21659</v>
      </c>
      <c r="B6200" t="s">
        <v>10965</v>
      </c>
      <c r="C6200" t="s">
        <v>1340</v>
      </c>
    </row>
    <row r="6201" spans="1:3" x14ac:dyDescent="0.4">
      <c r="A6201">
        <v>21663</v>
      </c>
      <c r="B6201" t="s">
        <v>10966</v>
      </c>
      <c r="C6201" t="s">
        <v>1097</v>
      </c>
    </row>
    <row r="6202" spans="1:3" x14ac:dyDescent="0.4">
      <c r="A6202">
        <v>21664</v>
      </c>
      <c r="B6202" t="s">
        <v>10967</v>
      </c>
      <c r="C6202" t="s">
        <v>1355</v>
      </c>
    </row>
    <row r="6203" spans="1:3" x14ac:dyDescent="0.4">
      <c r="A6203">
        <v>21665</v>
      </c>
      <c r="B6203" t="s">
        <v>10968</v>
      </c>
      <c r="C6203" t="s">
        <v>978</v>
      </c>
    </row>
    <row r="6204" spans="1:3" x14ac:dyDescent="0.4">
      <c r="A6204">
        <v>21666</v>
      </c>
      <c r="B6204" t="s">
        <v>10969</v>
      </c>
      <c r="C6204" t="s">
        <v>1325</v>
      </c>
    </row>
    <row r="6205" spans="1:3" x14ac:dyDescent="0.4">
      <c r="A6205">
        <v>21667</v>
      </c>
      <c r="B6205" t="s">
        <v>10970</v>
      </c>
      <c r="C6205" t="s">
        <v>952</v>
      </c>
    </row>
    <row r="6206" spans="1:3" x14ac:dyDescent="0.4">
      <c r="A6206">
        <v>21668</v>
      </c>
      <c r="B6206" t="s">
        <v>10971</v>
      </c>
      <c r="C6206" t="s">
        <v>1091</v>
      </c>
    </row>
    <row r="6207" spans="1:3" x14ac:dyDescent="0.4">
      <c r="A6207">
        <v>21670</v>
      </c>
      <c r="B6207" t="s">
        <v>10972</v>
      </c>
      <c r="C6207" t="s">
        <v>952</v>
      </c>
    </row>
    <row r="6208" spans="1:3" x14ac:dyDescent="0.4">
      <c r="A6208">
        <v>21669</v>
      </c>
      <c r="B6208" t="s">
        <v>10973</v>
      </c>
      <c r="C6208" t="s">
        <v>197</v>
      </c>
    </row>
    <row r="6209" spans="1:3" x14ac:dyDescent="0.4">
      <c r="A6209">
        <v>21671</v>
      </c>
      <c r="B6209" t="s">
        <v>10974</v>
      </c>
      <c r="C6209" t="s">
        <v>845</v>
      </c>
    </row>
    <row r="6210" spans="1:3" x14ac:dyDescent="0.4">
      <c r="A6210">
        <v>21672</v>
      </c>
      <c r="B6210" t="s">
        <v>10975</v>
      </c>
      <c r="C6210" t="s">
        <v>845</v>
      </c>
    </row>
    <row r="6211" spans="1:3" x14ac:dyDescent="0.4">
      <c r="A6211">
        <v>21673</v>
      </c>
      <c r="B6211" t="s">
        <v>10976</v>
      </c>
      <c r="C6211" t="s">
        <v>2327</v>
      </c>
    </row>
    <row r="6212" spans="1:3" x14ac:dyDescent="0.4">
      <c r="A6212">
        <v>21674</v>
      </c>
      <c r="B6212" t="s">
        <v>10977</v>
      </c>
      <c r="C6212" t="s">
        <v>1065</v>
      </c>
    </row>
    <row r="6213" spans="1:3" x14ac:dyDescent="0.4">
      <c r="A6213">
        <v>21675</v>
      </c>
      <c r="B6213" t="s">
        <v>10978</v>
      </c>
      <c r="C6213" t="s">
        <v>1203</v>
      </c>
    </row>
    <row r="6214" spans="1:3" x14ac:dyDescent="0.4">
      <c r="A6214">
        <v>21676</v>
      </c>
      <c r="B6214" t="s">
        <v>10979</v>
      </c>
      <c r="C6214" t="s">
        <v>724</v>
      </c>
    </row>
    <row r="6215" spans="1:3" x14ac:dyDescent="0.4">
      <c r="A6215">
        <v>21677</v>
      </c>
      <c r="B6215" t="s">
        <v>10980</v>
      </c>
      <c r="C6215" t="s">
        <v>2475</v>
      </c>
    </row>
    <row r="6216" spans="1:3" x14ac:dyDescent="0.4">
      <c r="A6216">
        <v>21678</v>
      </c>
      <c r="B6216" t="s">
        <v>10981</v>
      </c>
      <c r="C6216" t="s">
        <v>1191</v>
      </c>
    </row>
    <row r="6217" spans="1:3" x14ac:dyDescent="0.4">
      <c r="A6217">
        <v>21679</v>
      </c>
      <c r="B6217" t="s">
        <v>10982</v>
      </c>
      <c r="C6217" t="s">
        <v>951</v>
      </c>
    </row>
    <row r="6218" spans="1:3" x14ac:dyDescent="0.4">
      <c r="A6218">
        <v>21680</v>
      </c>
      <c r="B6218" t="s">
        <v>10983</v>
      </c>
      <c r="C6218" t="s">
        <v>259</v>
      </c>
    </row>
    <row r="6219" spans="1:3" x14ac:dyDescent="0.4">
      <c r="A6219">
        <v>21681</v>
      </c>
      <c r="B6219" t="s">
        <v>10984</v>
      </c>
      <c r="C6219" t="s">
        <v>369</v>
      </c>
    </row>
    <row r="6220" spans="1:3" x14ac:dyDescent="0.4">
      <c r="A6220">
        <v>21682</v>
      </c>
      <c r="B6220" t="s">
        <v>198</v>
      </c>
      <c r="C6220" t="s">
        <v>1951</v>
      </c>
    </row>
    <row r="6221" spans="1:3" x14ac:dyDescent="0.4">
      <c r="A6221">
        <v>21683</v>
      </c>
      <c r="B6221" t="s">
        <v>10985</v>
      </c>
      <c r="C6221" t="s">
        <v>378</v>
      </c>
    </row>
    <row r="6222" spans="1:3" x14ac:dyDescent="0.4">
      <c r="A6222">
        <v>21684</v>
      </c>
      <c r="B6222" t="s">
        <v>10986</v>
      </c>
      <c r="C6222" t="s">
        <v>436</v>
      </c>
    </row>
    <row r="6223" spans="1:3" x14ac:dyDescent="0.4">
      <c r="A6223">
        <v>21685</v>
      </c>
      <c r="B6223" t="s">
        <v>10987</v>
      </c>
      <c r="C6223" t="s">
        <v>527</v>
      </c>
    </row>
    <row r="6224" spans="1:3" x14ac:dyDescent="0.4">
      <c r="A6224">
        <v>21686</v>
      </c>
      <c r="B6224" t="s">
        <v>10988</v>
      </c>
      <c r="C6224" t="s">
        <v>1216</v>
      </c>
    </row>
    <row r="6225" spans="1:3" x14ac:dyDescent="0.4">
      <c r="A6225">
        <v>21687</v>
      </c>
      <c r="B6225" t="s">
        <v>10989</v>
      </c>
      <c r="C6225" t="s">
        <v>761</v>
      </c>
    </row>
    <row r="6226" spans="1:3" x14ac:dyDescent="0.4">
      <c r="A6226">
        <v>21688</v>
      </c>
      <c r="B6226" t="s">
        <v>10990</v>
      </c>
      <c r="C6226" t="s">
        <v>260</v>
      </c>
    </row>
    <row r="6227" spans="1:3" x14ac:dyDescent="0.4">
      <c r="A6227">
        <v>21689</v>
      </c>
      <c r="B6227" t="s">
        <v>10991</v>
      </c>
      <c r="C6227" t="s">
        <v>240</v>
      </c>
    </row>
    <row r="6228" spans="1:3" x14ac:dyDescent="0.4">
      <c r="A6228">
        <v>21691</v>
      </c>
      <c r="B6228" t="s">
        <v>10992</v>
      </c>
      <c r="C6228" t="s">
        <v>1319</v>
      </c>
    </row>
    <row r="6229" spans="1:3" x14ac:dyDescent="0.4">
      <c r="A6229">
        <v>21690</v>
      </c>
      <c r="B6229" t="s">
        <v>10993</v>
      </c>
      <c r="C6229" t="s">
        <v>260</v>
      </c>
    </row>
    <row r="6230" spans="1:3" x14ac:dyDescent="0.4">
      <c r="A6230">
        <v>21692</v>
      </c>
      <c r="B6230" t="s">
        <v>10994</v>
      </c>
      <c r="C6230" t="s">
        <v>202</v>
      </c>
    </row>
    <row r="6231" spans="1:3" x14ac:dyDescent="0.4">
      <c r="A6231">
        <v>21693</v>
      </c>
      <c r="B6231" t="s">
        <v>10995</v>
      </c>
      <c r="C6231" t="s">
        <v>980</v>
      </c>
    </row>
    <row r="6232" spans="1:3" x14ac:dyDescent="0.4">
      <c r="A6232">
        <v>21694</v>
      </c>
      <c r="B6232" t="s">
        <v>10996</v>
      </c>
      <c r="C6232" t="s">
        <v>259</v>
      </c>
    </row>
    <row r="6233" spans="1:3" x14ac:dyDescent="0.4">
      <c r="A6233">
        <v>21695</v>
      </c>
      <c r="B6233" t="s">
        <v>10997</v>
      </c>
      <c r="C6233" t="s">
        <v>96</v>
      </c>
    </row>
    <row r="6234" spans="1:3" x14ac:dyDescent="0.4">
      <c r="A6234">
        <v>21696</v>
      </c>
      <c r="B6234" t="s">
        <v>10998</v>
      </c>
      <c r="C6234" t="s">
        <v>262</v>
      </c>
    </row>
    <row r="6235" spans="1:3" x14ac:dyDescent="0.4">
      <c r="A6235">
        <v>21697</v>
      </c>
      <c r="B6235" t="s">
        <v>10999</v>
      </c>
      <c r="C6235" t="s">
        <v>240</v>
      </c>
    </row>
    <row r="6236" spans="1:3" x14ac:dyDescent="0.4">
      <c r="A6236">
        <v>21698</v>
      </c>
      <c r="B6236" t="s">
        <v>11000</v>
      </c>
      <c r="C6236" t="s">
        <v>463</v>
      </c>
    </row>
    <row r="6237" spans="1:3" x14ac:dyDescent="0.4">
      <c r="A6237">
        <v>21699</v>
      </c>
      <c r="B6237" t="s">
        <v>11001</v>
      </c>
      <c r="C6237" t="s">
        <v>9476</v>
      </c>
    </row>
    <row r="6238" spans="1:3" x14ac:dyDescent="0.4">
      <c r="A6238">
        <v>21700</v>
      </c>
      <c r="B6238" t="s">
        <v>11002</v>
      </c>
      <c r="C6238" t="s">
        <v>321</v>
      </c>
    </row>
    <row r="6239" spans="1:3" x14ac:dyDescent="0.4">
      <c r="A6239">
        <v>21701</v>
      </c>
      <c r="B6239" t="s">
        <v>11003</v>
      </c>
      <c r="C6239" t="s">
        <v>541</v>
      </c>
    </row>
    <row r="6240" spans="1:3" x14ac:dyDescent="0.4">
      <c r="A6240">
        <v>21703</v>
      </c>
      <c r="B6240" t="s">
        <v>11004</v>
      </c>
      <c r="C6240" t="s">
        <v>629</v>
      </c>
    </row>
    <row r="6241" spans="1:3" x14ac:dyDescent="0.4">
      <c r="A6241">
        <v>21702</v>
      </c>
      <c r="B6241" t="s">
        <v>11005</v>
      </c>
      <c r="C6241" t="s">
        <v>629</v>
      </c>
    </row>
    <row r="6242" spans="1:3" x14ac:dyDescent="0.4">
      <c r="A6242">
        <v>21704</v>
      </c>
      <c r="B6242" t="s">
        <v>11006</v>
      </c>
      <c r="C6242" t="s">
        <v>952</v>
      </c>
    </row>
    <row r="6243" spans="1:3" x14ac:dyDescent="0.4">
      <c r="A6243">
        <v>21705</v>
      </c>
      <c r="B6243" t="s">
        <v>11007</v>
      </c>
      <c r="C6243" t="s">
        <v>322</v>
      </c>
    </row>
    <row r="6244" spans="1:3" x14ac:dyDescent="0.4">
      <c r="A6244">
        <v>21706</v>
      </c>
      <c r="B6244" t="s">
        <v>638</v>
      </c>
      <c r="C6244" t="s">
        <v>638</v>
      </c>
    </row>
    <row r="6245" spans="1:3" x14ac:dyDescent="0.4">
      <c r="A6245">
        <v>21707</v>
      </c>
      <c r="B6245" t="s">
        <v>11008</v>
      </c>
      <c r="C6245" t="s">
        <v>1319</v>
      </c>
    </row>
    <row r="6246" spans="1:3" x14ac:dyDescent="0.4">
      <c r="A6246">
        <v>21708</v>
      </c>
      <c r="B6246" t="s">
        <v>11009</v>
      </c>
      <c r="C6246" t="s">
        <v>847</v>
      </c>
    </row>
    <row r="6247" spans="1:3" x14ac:dyDescent="0.4">
      <c r="A6247">
        <v>21709</v>
      </c>
      <c r="B6247" t="s">
        <v>11010</v>
      </c>
      <c r="C6247" t="s">
        <v>240</v>
      </c>
    </row>
    <row r="6248" spans="1:3" x14ac:dyDescent="0.4">
      <c r="A6248">
        <v>21710</v>
      </c>
      <c r="B6248" t="s">
        <v>11011</v>
      </c>
      <c r="C6248" t="s">
        <v>319</v>
      </c>
    </row>
    <row r="6249" spans="1:3" x14ac:dyDescent="0.4">
      <c r="A6249">
        <v>21711</v>
      </c>
      <c r="B6249" t="s">
        <v>11012</v>
      </c>
      <c r="C6249" t="s">
        <v>370</v>
      </c>
    </row>
    <row r="6250" spans="1:3" x14ac:dyDescent="0.4">
      <c r="A6250">
        <v>21712</v>
      </c>
      <c r="B6250" t="s">
        <v>11013</v>
      </c>
      <c r="C6250" t="s">
        <v>197</v>
      </c>
    </row>
    <row r="6251" spans="1:3" x14ac:dyDescent="0.4">
      <c r="A6251">
        <v>21713</v>
      </c>
      <c r="B6251" t="s">
        <v>11014</v>
      </c>
      <c r="C6251" t="s">
        <v>319</v>
      </c>
    </row>
    <row r="6252" spans="1:3" x14ac:dyDescent="0.4">
      <c r="A6252">
        <v>21714</v>
      </c>
      <c r="B6252" t="s">
        <v>11015</v>
      </c>
      <c r="C6252" t="s">
        <v>1324</v>
      </c>
    </row>
    <row r="6253" spans="1:3" x14ac:dyDescent="0.4">
      <c r="A6253">
        <v>21715</v>
      </c>
      <c r="B6253" t="s">
        <v>11016</v>
      </c>
      <c r="C6253" t="s">
        <v>243</v>
      </c>
    </row>
    <row r="6254" spans="1:3" x14ac:dyDescent="0.4">
      <c r="A6254">
        <v>21716</v>
      </c>
      <c r="B6254" t="s">
        <v>11017</v>
      </c>
      <c r="C6254" t="s">
        <v>2328</v>
      </c>
    </row>
    <row r="6255" spans="1:3" x14ac:dyDescent="0.4">
      <c r="A6255">
        <v>21717</v>
      </c>
      <c r="B6255" t="s">
        <v>11018</v>
      </c>
      <c r="C6255" t="s">
        <v>2328</v>
      </c>
    </row>
    <row r="6256" spans="1:3" x14ac:dyDescent="0.4">
      <c r="A6256">
        <v>21718</v>
      </c>
      <c r="B6256" t="s">
        <v>11019</v>
      </c>
      <c r="C6256" t="s">
        <v>1187</v>
      </c>
    </row>
    <row r="6257" spans="1:3" x14ac:dyDescent="0.4">
      <c r="A6257">
        <v>21719</v>
      </c>
      <c r="B6257" t="s">
        <v>11020</v>
      </c>
      <c r="C6257" t="s">
        <v>951</v>
      </c>
    </row>
    <row r="6258" spans="1:3" x14ac:dyDescent="0.4">
      <c r="A6258">
        <v>21720</v>
      </c>
      <c r="B6258" t="s">
        <v>11021</v>
      </c>
      <c r="C6258" t="s">
        <v>759</v>
      </c>
    </row>
    <row r="6259" spans="1:3" x14ac:dyDescent="0.4">
      <c r="A6259">
        <v>21721</v>
      </c>
      <c r="B6259" t="s">
        <v>11022</v>
      </c>
      <c r="C6259" t="s">
        <v>953</v>
      </c>
    </row>
    <row r="6260" spans="1:3" x14ac:dyDescent="0.4">
      <c r="A6260">
        <v>21722</v>
      </c>
      <c r="B6260" t="s">
        <v>11023</v>
      </c>
      <c r="C6260" t="s">
        <v>1186</v>
      </c>
    </row>
    <row r="6261" spans="1:3" x14ac:dyDescent="0.4">
      <c r="A6261">
        <v>21723</v>
      </c>
      <c r="B6261" t="s">
        <v>11024</v>
      </c>
      <c r="C6261" t="s">
        <v>951</v>
      </c>
    </row>
    <row r="6262" spans="1:3" x14ac:dyDescent="0.4">
      <c r="A6262">
        <v>21724</v>
      </c>
      <c r="B6262" t="s">
        <v>11025</v>
      </c>
      <c r="C6262" t="s">
        <v>436</v>
      </c>
    </row>
    <row r="6263" spans="1:3" x14ac:dyDescent="0.4">
      <c r="A6263">
        <v>21725</v>
      </c>
      <c r="B6263" t="s">
        <v>11026</v>
      </c>
      <c r="C6263" t="s">
        <v>240</v>
      </c>
    </row>
    <row r="6264" spans="1:3" x14ac:dyDescent="0.4">
      <c r="A6264">
        <v>21726</v>
      </c>
      <c r="B6264" t="s">
        <v>11027</v>
      </c>
      <c r="C6264" t="s">
        <v>186</v>
      </c>
    </row>
    <row r="6265" spans="1:3" x14ac:dyDescent="0.4">
      <c r="A6265">
        <v>21727</v>
      </c>
      <c r="B6265" t="s">
        <v>11028</v>
      </c>
      <c r="C6265" t="s">
        <v>257</v>
      </c>
    </row>
    <row r="6266" spans="1:3" x14ac:dyDescent="0.4">
      <c r="A6266">
        <v>21728</v>
      </c>
      <c r="B6266" t="s">
        <v>11029</v>
      </c>
      <c r="C6266" t="s">
        <v>310</v>
      </c>
    </row>
    <row r="6267" spans="1:3" x14ac:dyDescent="0.4">
      <c r="A6267">
        <v>21730</v>
      </c>
      <c r="B6267" t="s">
        <v>11030</v>
      </c>
      <c r="C6267" t="s">
        <v>848</v>
      </c>
    </row>
    <row r="6268" spans="1:3" x14ac:dyDescent="0.4">
      <c r="A6268">
        <v>21729</v>
      </c>
      <c r="B6268" t="s">
        <v>11031</v>
      </c>
      <c r="C6268" t="s">
        <v>1468</v>
      </c>
    </row>
    <row r="6269" spans="1:3" x14ac:dyDescent="0.4">
      <c r="A6269">
        <v>21731</v>
      </c>
      <c r="B6269" t="s">
        <v>11032</v>
      </c>
      <c r="C6269" t="s">
        <v>1477</v>
      </c>
    </row>
    <row r="6270" spans="1:3" x14ac:dyDescent="0.4">
      <c r="A6270">
        <v>21732</v>
      </c>
      <c r="B6270" t="s">
        <v>11033</v>
      </c>
      <c r="C6270" t="s">
        <v>1198</v>
      </c>
    </row>
    <row r="6271" spans="1:3" x14ac:dyDescent="0.4">
      <c r="A6271">
        <v>21733</v>
      </c>
      <c r="B6271" t="s">
        <v>11034</v>
      </c>
      <c r="C6271" t="s">
        <v>1586</v>
      </c>
    </row>
    <row r="6272" spans="1:3" x14ac:dyDescent="0.4">
      <c r="A6272">
        <v>21734</v>
      </c>
      <c r="B6272" t="s">
        <v>11035</v>
      </c>
      <c r="C6272" t="s">
        <v>848</v>
      </c>
    </row>
    <row r="6273" spans="1:3" x14ac:dyDescent="0.4">
      <c r="A6273">
        <v>21735</v>
      </c>
      <c r="B6273" t="s">
        <v>11036</v>
      </c>
      <c r="C6273" t="s">
        <v>250</v>
      </c>
    </row>
    <row r="6274" spans="1:3" x14ac:dyDescent="0.4">
      <c r="A6274">
        <v>21736</v>
      </c>
      <c r="B6274" t="s">
        <v>11037</v>
      </c>
      <c r="C6274" t="s">
        <v>192</v>
      </c>
    </row>
    <row r="6275" spans="1:3" x14ac:dyDescent="0.4">
      <c r="A6275">
        <v>21737</v>
      </c>
      <c r="B6275" t="s">
        <v>11038</v>
      </c>
      <c r="C6275" t="s">
        <v>947</v>
      </c>
    </row>
    <row r="6276" spans="1:3" x14ac:dyDescent="0.4">
      <c r="A6276">
        <v>21738</v>
      </c>
      <c r="B6276" t="s">
        <v>11039</v>
      </c>
      <c r="C6276" t="s">
        <v>654</v>
      </c>
    </row>
    <row r="6277" spans="1:3" x14ac:dyDescent="0.4">
      <c r="A6277">
        <v>21739</v>
      </c>
      <c r="B6277" t="s">
        <v>11040</v>
      </c>
      <c r="C6277" t="s">
        <v>1186</v>
      </c>
    </row>
    <row r="6278" spans="1:3" x14ac:dyDescent="0.4">
      <c r="A6278">
        <v>21740</v>
      </c>
      <c r="B6278" t="s">
        <v>11041</v>
      </c>
      <c r="C6278" t="s">
        <v>1064</v>
      </c>
    </row>
    <row r="6279" spans="1:3" x14ac:dyDescent="0.4">
      <c r="A6279">
        <v>21741</v>
      </c>
      <c r="B6279" t="s">
        <v>11042</v>
      </c>
      <c r="C6279" t="s">
        <v>441</v>
      </c>
    </row>
    <row r="6280" spans="1:3" x14ac:dyDescent="0.4">
      <c r="A6280">
        <v>21742</v>
      </c>
      <c r="B6280" t="s">
        <v>1071</v>
      </c>
      <c r="C6280" t="s">
        <v>1071</v>
      </c>
    </row>
    <row r="6281" spans="1:3" x14ac:dyDescent="0.4">
      <c r="A6281">
        <v>21744</v>
      </c>
      <c r="B6281" t="s">
        <v>11043</v>
      </c>
      <c r="C6281" t="s">
        <v>1320</v>
      </c>
    </row>
    <row r="6282" spans="1:3" x14ac:dyDescent="0.4">
      <c r="A6282">
        <v>21743</v>
      </c>
      <c r="B6282" t="s">
        <v>11044</v>
      </c>
      <c r="C6282" t="s">
        <v>1186</v>
      </c>
    </row>
    <row r="6283" spans="1:3" x14ac:dyDescent="0.4">
      <c r="A6283">
        <v>21745</v>
      </c>
      <c r="B6283" t="s">
        <v>11045</v>
      </c>
      <c r="C6283" t="s">
        <v>1099</v>
      </c>
    </row>
    <row r="6284" spans="1:3" x14ac:dyDescent="0.4">
      <c r="A6284">
        <v>21746</v>
      </c>
      <c r="B6284" t="s">
        <v>11046</v>
      </c>
      <c r="C6284" t="s">
        <v>375</v>
      </c>
    </row>
    <row r="6285" spans="1:3" x14ac:dyDescent="0.4">
      <c r="A6285">
        <v>21747</v>
      </c>
      <c r="B6285" t="s">
        <v>11047</v>
      </c>
      <c r="C6285" t="s">
        <v>11047</v>
      </c>
    </row>
    <row r="6286" spans="1:3" x14ac:dyDescent="0.4">
      <c r="A6286">
        <v>21748</v>
      </c>
      <c r="B6286" t="s">
        <v>11048</v>
      </c>
      <c r="C6286" t="s">
        <v>1066</v>
      </c>
    </row>
    <row r="6287" spans="1:3" x14ac:dyDescent="0.4">
      <c r="A6287">
        <v>21749</v>
      </c>
      <c r="B6287" t="s">
        <v>11049</v>
      </c>
      <c r="C6287" t="s">
        <v>322</v>
      </c>
    </row>
    <row r="6288" spans="1:3" x14ac:dyDescent="0.4">
      <c r="A6288">
        <v>21750</v>
      </c>
      <c r="B6288" t="s">
        <v>11050</v>
      </c>
      <c r="C6288" t="s">
        <v>978</v>
      </c>
    </row>
    <row r="6289" spans="1:3" x14ac:dyDescent="0.4">
      <c r="A6289">
        <v>21751</v>
      </c>
      <c r="B6289" t="s">
        <v>11051</v>
      </c>
      <c r="C6289" t="s">
        <v>847</v>
      </c>
    </row>
    <row r="6290" spans="1:3" x14ac:dyDescent="0.4">
      <c r="A6290">
        <v>21752</v>
      </c>
      <c r="B6290" t="s">
        <v>11052</v>
      </c>
      <c r="C6290" t="s">
        <v>9476</v>
      </c>
    </row>
    <row r="6291" spans="1:3" x14ac:dyDescent="0.4">
      <c r="A6291">
        <v>21753</v>
      </c>
      <c r="B6291" t="s">
        <v>11053</v>
      </c>
      <c r="C6291" t="s">
        <v>186</v>
      </c>
    </row>
    <row r="6292" spans="1:3" x14ac:dyDescent="0.4">
      <c r="A6292">
        <v>21754</v>
      </c>
      <c r="B6292" t="s">
        <v>11054</v>
      </c>
      <c r="C6292" t="s">
        <v>540</v>
      </c>
    </row>
    <row r="6293" spans="1:3" x14ac:dyDescent="0.4">
      <c r="A6293">
        <v>21755</v>
      </c>
      <c r="B6293" t="s">
        <v>386</v>
      </c>
      <c r="C6293" t="s">
        <v>386</v>
      </c>
    </row>
    <row r="6294" spans="1:3" x14ac:dyDescent="0.4">
      <c r="A6294">
        <v>21756</v>
      </c>
      <c r="B6294" t="s">
        <v>2479</v>
      </c>
      <c r="C6294" t="s">
        <v>2479</v>
      </c>
    </row>
    <row r="6295" spans="1:3" x14ac:dyDescent="0.4">
      <c r="A6295">
        <v>21757</v>
      </c>
      <c r="B6295" t="s">
        <v>11055</v>
      </c>
      <c r="C6295" t="s">
        <v>978</v>
      </c>
    </row>
    <row r="6296" spans="1:3" x14ac:dyDescent="0.4">
      <c r="A6296">
        <v>21758</v>
      </c>
      <c r="B6296" t="s">
        <v>11056</v>
      </c>
      <c r="C6296" t="s">
        <v>978</v>
      </c>
    </row>
    <row r="6297" spans="1:3" x14ac:dyDescent="0.4">
      <c r="A6297">
        <v>21759</v>
      </c>
      <c r="B6297" t="s">
        <v>11057</v>
      </c>
      <c r="C6297" t="s">
        <v>1188</v>
      </c>
    </row>
    <row r="6298" spans="1:3" x14ac:dyDescent="0.4">
      <c r="A6298">
        <v>21760</v>
      </c>
      <c r="B6298" t="s">
        <v>11058</v>
      </c>
      <c r="C6298" t="s">
        <v>633</v>
      </c>
    </row>
    <row r="6299" spans="1:3" x14ac:dyDescent="0.4">
      <c r="A6299">
        <v>21762</v>
      </c>
      <c r="B6299" t="s">
        <v>11059</v>
      </c>
      <c r="C6299" t="s">
        <v>243</v>
      </c>
    </row>
    <row r="6300" spans="1:3" x14ac:dyDescent="0.4">
      <c r="A6300">
        <v>21761</v>
      </c>
      <c r="B6300" t="s">
        <v>11060</v>
      </c>
      <c r="C6300" t="s">
        <v>322</v>
      </c>
    </row>
    <row r="6301" spans="1:3" x14ac:dyDescent="0.4">
      <c r="A6301">
        <v>21763</v>
      </c>
      <c r="B6301" t="s">
        <v>11061</v>
      </c>
      <c r="C6301" t="s">
        <v>1600</v>
      </c>
    </row>
    <row r="6302" spans="1:3" x14ac:dyDescent="0.4">
      <c r="A6302">
        <v>21764</v>
      </c>
      <c r="B6302" t="s">
        <v>11062</v>
      </c>
      <c r="C6302" t="s">
        <v>9476</v>
      </c>
    </row>
    <row r="6303" spans="1:3" x14ac:dyDescent="0.4">
      <c r="A6303">
        <v>21765</v>
      </c>
      <c r="B6303" t="s">
        <v>11063</v>
      </c>
      <c r="C6303" t="s">
        <v>436</v>
      </c>
    </row>
    <row r="6304" spans="1:3" x14ac:dyDescent="0.4">
      <c r="A6304">
        <v>21766</v>
      </c>
      <c r="B6304" t="s">
        <v>11064</v>
      </c>
      <c r="C6304" t="s">
        <v>759</v>
      </c>
    </row>
    <row r="6305" spans="1:3" x14ac:dyDescent="0.4">
      <c r="A6305">
        <v>21767</v>
      </c>
      <c r="B6305" t="s">
        <v>11065</v>
      </c>
      <c r="C6305" t="s">
        <v>262</v>
      </c>
    </row>
    <row r="6306" spans="1:3" x14ac:dyDescent="0.4">
      <c r="A6306">
        <v>21768</v>
      </c>
      <c r="B6306" t="s">
        <v>11066</v>
      </c>
      <c r="C6306" t="s">
        <v>165</v>
      </c>
    </row>
    <row r="6307" spans="1:3" x14ac:dyDescent="0.4">
      <c r="A6307">
        <v>21769</v>
      </c>
      <c r="B6307" t="s">
        <v>2587</v>
      </c>
      <c r="C6307" t="s">
        <v>2587</v>
      </c>
    </row>
    <row r="6308" spans="1:3" x14ac:dyDescent="0.4">
      <c r="A6308">
        <v>21770</v>
      </c>
      <c r="B6308" t="s">
        <v>11067</v>
      </c>
      <c r="C6308" t="s">
        <v>1325</v>
      </c>
    </row>
    <row r="6309" spans="1:3" x14ac:dyDescent="0.4">
      <c r="A6309">
        <v>21772</v>
      </c>
      <c r="B6309" t="s">
        <v>11068</v>
      </c>
      <c r="C6309" t="s">
        <v>1468</v>
      </c>
    </row>
    <row r="6310" spans="1:3" x14ac:dyDescent="0.4">
      <c r="A6310">
        <v>21771</v>
      </c>
      <c r="B6310" t="s">
        <v>11069</v>
      </c>
      <c r="C6310" t="s">
        <v>370</v>
      </c>
    </row>
    <row r="6311" spans="1:3" x14ac:dyDescent="0.4">
      <c r="A6311">
        <v>21773</v>
      </c>
      <c r="B6311" t="s">
        <v>11070</v>
      </c>
      <c r="C6311" t="s">
        <v>723</v>
      </c>
    </row>
    <row r="6312" spans="1:3" x14ac:dyDescent="0.4">
      <c r="A6312">
        <v>21774</v>
      </c>
      <c r="B6312" t="s">
        <v>11071</v>
      </c>
      <c r="C6312" t="s">
        <v>1191</v>
      </c>
    </row>
    <row r="6313" spans="1:3" x14ac:dyDescent="0.4">
      <c r="A6313">
        <v>21776</v>
      </c>
      <c r="B6313" t="s">
        <v>11072</v>
      </c>
      <c r="C6313" t="s">
        <v>186</v>
      </c>
    </row>
    <row r="6314" spans="1:3" x14ac:dyDescent="0.4">
      <c r="A6314">
        <v>21775</v>
      </c>
      <c r="B6314" t="s">
        <v>11073</v>
      </c>
      <c r="C6314" t="s">
        <v>723</v>
      </c>
    </row>
    <row r="6315" spans="1:3" x14ac:dyDescent="0.4">
      <c r="A6315">
        <v>21777</v>
      </c>
      <c r="B6315" t="s">
        <v>11074</v>
      </c>
      <c r="C6315" t="s">
        <v>1468</v>
      </c>
    </row>
    <row r="6316" spans="1:3" x14ac:dyDescent="0.4">
      <c r="A6316">
        <v>21778</v>
      </c>
      <c r="B6316" t="s">
        <v>11075</v>
      </c>
      <c r="C6316" t="s">
        <v>952</v>
      </c>
    </row>
    <row r="6317" spans="1:3" x14ac:dyDescent="0.4">
      <c r="A6317">
        <v>21779</v>
      </c>
      <c r="B6317" t="s">
        <v>11076</v>
      </c>
      <c r="C6317" t="s">
        <v>1206</v>
      </c>
    </row>
    <row r="6318" spans="1:3" x14ac:dyDescent="0.4">
      <c r="A6318">
        <v>21780</v>
      </c>
      <c r="B6318" t="s">
        <v>11077</v>
      </c>
      <c r="C6318" t="s">
        <v>202</v>
      </c>
    </row>
    <row r="6319" spans="1:3" x14ac:dyDescent="0.4">
      <c r="A6319">
        <v>21781</v>
      </c>
      <c r="B6319" t="s">
        <v>11078</v>
      </c>
      <c r="C6319" t="s">
        <v>1065</v>
      </c>
    </row>
    <row r="6320" spans="1:3" x14ac:dyDescent="0.4">
      <c r="A6320">
        <v>21782</v>
      </c>
      <c r="B6320" t="s">
        <v>11079</v>
      </c>
      <c r="C6320" t="s">
        <v>1186</v>
      </c>
    </row>
    <row r="6321" spans="1:3" x14ac:dyDescent="0.4">
      <c r="A6321">
        <v>21783</v>
      </c>
      <c r="B6321" t="s">
        <v>11080</v>
      </c>
      <c r="C6321" t="s">
        <v>1464</v>
      </c>
    </row>
    <row r="6322" spans="1:3" x14ac:dyDescent="0.4">
      <c r="A6322">
        <v>21784</v>
      </c>
      <c r="B6322" t="s">
        <v>11081</v>
      </c>
      <c r="C6322" t="s">
        <v>96</v>
      </c>
    </row>
    <row r="6323" spans="1:3" x14ac:dyDescent="0.4">
      <c r="A6323">
        <v>21785</v>
      </c>
      <c r="B6323" t="s">
        <v>11082</v>
      </c>
      <c r="C6323" t="s">
        <v>96</v>
      </c>
    </row>
    <row r="6324" spans="1:3" x14ac:dyDescent="0.4">
      <c r="A6324">
        <v>21786</v>
      </c>
      <c r="B6324" t="s">
        <v>11083</v>
      </c>
      <c r="C6324" t="s">
        <v>754</v>
      </c>
    </row>
    <row r="6325" spans="1:3" x14ac:dyDescent="0.4">
      <c r="A6325">
        <v>21787</v>
      </c>
      <c r="B6325" t="s">
        <v>11084</v>
      </c>
      <c r="C6325" t="s">
        <v>193</v>
      </c>
    </row>
    <row r="6326" spans="1:3" x14ac:dyDescent="0.4">
      <c r="A6326">
        <v>21788</v>
      </c>
      <c r="B6326" t="s">
        <v>11085</v>
      </c>
      <c r="C6326" t="s">
        <v>436</v>
      </c>
    </row>
    <row r="6327" spans="1:3" x14ac:dyDescent="0.4">
      <c r="A6327">
        <v>21789</v>
      </c>
      <c r="B6327" t="s">
        <v>11086</v>
      </c>
      <c r="C6327" t="s">
        <v>759</v>
      </c>
    </row>
    <row r="6328" spans="1:3" x14ac:dyDescent="0.4">
      <c r="A6328">
        <v>21790</v>
      </c>
      <c r="B6328" t="s">
        <v>11087</v>
      </c>
      <c r="C6328" t="s">
        <v>949</v>
      </c>
    </row>
    <row r="6329" spans="1:3" x14ac:dyDescent="0.4">
      <c r="A6329">
        <v>21791</v>
      </c>
      <c r="B6329" t="s">
        <v>11088</v>
      </c>
      <c r="C6329" t="s">
        <v>629</v>
      </c>
    </row>
    <row r="6330" spans="1:3" x14ac:dyDescent="0.4">
      <c r="A6330">
        <v>21792</v>
      </c>
      <c r="B6330" t="s">
        <v>11089</v>
      </c>
      <c r="C6330" t="s">
        <v>436</v>
      </c>
    </row>
    <row r="6331" spans="1:3" x14ac:dyDescent="0.4">
      <c r="A6331">
        <v>21793</v>
      </c>
      <c r="B6331" t="s">
        <v>869</v>
      </c>
      <c r="C6331" t="s">
        <v>869</v>
      </c>
    </row>
    <row r="6332" spans="1:3" x14ac:dyDescent="0.4">
      <c r="A6332">
        <v>21794</v>
      </c>
      <c r="B6332" t="s">
        <v>11090</v>
      </c>
      <c r="C6332" t="s">
        <v>724</v>
      </c>
    </row>
    <row r="6333" spans="1:3" x14ac:dyDescent="0.4">
      <c r="A6333">
        <v>21795</v>
      </c>
      <c r="B6333" t="s">
        <v>258</v>
      </c>
      <c r="C6333" t="s">
        <v>258</v>
      </c>
    </row>
    <row r="6334" spans="1:3" x14ac:dyDescent="0.4">
      <c r="A6334">
        <v>21796</v>
      </c>
      <c r="B6334" t="s">
        <v>11091</v>
      </c>
      <c r="C6334" t="s">
        <v>1465</v>
      </c>
    </row>
    <row r="6335" spans="1:3" x14ac:dyDescent="0.4">
      <c r="A6335">
        <v>21797</v>
      </c>
      <c r="B6335" t="s">
        <v>11092</v>
      </c>
      <c r="C6335" t="s">
        <v>1186</v>
      </c>
    </row>
    <row r="6336" spans="1:3" x14ac:dyDescent="0.4">
      <c r="A6336">
        <v>21798</v>
      </c>
      <c r="B6336" t="s">
        <v>11093</v>
      </c>
      <c r="C6336" t="s">
        <v>238</v>
      </c>
    </row>
    <row r="6337" spans="1:3" x14ac:dyDescent="0.4">
      <c r="A6337">
        <v>21799</v>
      </c>
      <c r="B6337" t="s">
        <v>11094</v>
      </c>
      <c r="C6337" t="s">
        <v>1186</v>
      </c>
    </row>
    <row r="6338" spans="1:3" x14ac:dyDescent="0.4">
      <c r="A6338">
        <v>21800</v>
      </c>
      <c r="B6338" t="s">
        <v>11095</v>
      </c>
      <c r="C6338" t="s">
        <v>724</v>
      </c>
    </row>
    <row r="6339" spans="1:3" x14ac:dyDescent="0.4">
      <c r="A6339">
        <v>21801</v>
      </c>
      <c r="B6339" t="s">
        <v>11096</v>
      </c>
      <c r="C6339" t="s">
        <v>308</v>
      </c>
    </row>
    <row r="6340" spans="1:3" x14ac:dyDescent="0.4">
      <c r="A6340">
        <v>21802</v>
      </c>
      <c r="B6340" t="s">
        <v>11097</v>
      </c>
      <c r="C6340" t="s">
        <v>977</v>
      </c>
    </row>
    <row r="6341" spans="1:3" x14ac:dyDescent="0.4">
      <c r="A6341">
        <v>21803</v>
      </c>
      <c r="B6341" t="s">
        <v>1598</v>
      </c>
      <c r="C6341" t="s">
        <v>1598</v>
      </c>
    </row>
    <row r="6342" spans="1:3" x14ac:dyDescent="0.4">
      <c r="A6342">
        <v>21804</v>
      </c>
      <c r="B6342" t="s">
        <v>11098</v>
      </c>
      <c r="C6342" t="s">
        <v>513</v>
      </c>
    </row>
    <row r="6343" spans="1:3" x14ac:dyDescent="0.4">
      <c r="A6343">
        <v>21805</v>
      </c>
      <c r="B6343" t="s">
        <v>11099</v>
      </c>
      <c r="C6343" t="s">
        <v>243</v>
      </c>
    </row>
    <row r="6344" spans="1:3" x14ac:dyDescent="0.4">
      <c r="A6344">
        <v>21806</v>
      </c>
      <c r="B6344" t="s">
        <v>11100</v>
      </c>
      <c r="C6344" t="s">
        <v>322</v>
      </c>
    </row>
    <row r="6345" spans="1:3" x14ac:dyDescent="0.4">
      <c r="A6345">
        <v>21807</v>
      </c>
      <c r="B6345" t="s">
        <v>11101</v>
      </c>
      <c r="C6345" t="s">
        <v>1464</v>
      </c>
    </row>
    <row r="6346" spans="1:3" x14ac:dyDescent="0.4">
      <c r="A6346">
        <v>21808</v>
      </c>
      <c r="B6346" t="s">
        <v>11102</v>
      </c>
      <c r="C6346" t="s">
        <v>1465</v>
      </c>
    </row>
    <row r="6347" spans="1:3" x14ac:dyDescent="0.4">
      <c r="A6347">
        <v>21809</v>
      </c>
      <c r="B6347" t="s">
        <v>11103</v>
      </c>
      <c r="C6347" t="s">
        <v>761</v>
      </c>
    </row>
    <row r="6348" spans="1:3" x14ac:dyDescent="0.4">
      <c r="A6348">
        <v>21810</v>
      </c>
      <c r="B6348" t="s">
        <v>11104</v>
      </c>
      <c r="C6348" t="s">
        <v>1319</v>
      </c>
    </row>
    <row r="6349" spans="1:3" x14ac:dyDescent="0.4">
      <c r="A6349">
        <v>21811</v>
      </c>
      <c r="B6349" t="s">
        <v>11105</v>
      </c>
      <c r="C6349" t="s">
        <v>1488</v>
      </c>
    </row>
    <row r="6350" spans="1:3" x14ac:dyDescent="0.4">
      <c r="A6350">
        <v>21813</v>
      </c>
      <c r="B6350" t="s">
        <v>11106</v>
      </c>
      <c r="C6350" t="s">
        <v>1325</v>
      </c>
    </row>
    <row r="6351" spans="1:3" x14ac:dyDescent="0.4">
      <c r="A6351">
        <v>21812</v>
      </c>
      <c r="B6351" t="s">
        <v>11107</v>
      </c>
      <c r="C6351" t="s">
        <v>1327</v>
      </c>
    </row>
    <row r="6352" spans="1:3" x14ac:dyDescent="0.4">
      <c r="A6352">
        <v>21815</v>
      </c>
      <c r="B6352" t="s">
        <v>11108</v>
      </c>
      <c r="C6352" t="s">
        <v>512</v>
      </c>
    </row>
    <row r="6353" spans="1:3" x14ac:dyDescent="0.4">
      <c r="A6353">
        <v>21814</v>
      </c>
      <c r="B6353" t="s">
        <v>11109</v>
      </c>
      <c r="C6353" t="s">
        <v>642</v>
      </c>
    </row>
    <row r="6354" spans="1:3" x14ac:dyDescent="0.4">
      <c r="A6354">
        <v>21816</v>
      </c>
      <c r="B6354" t="s">
        <v>11110</v>
      </c>
      <c r="C6354" t="s">
        <v>968</v>
      </c>
    </row>
    <row r="6355" spans="1:3" x14ac:dyDescent="0.4">
      <c r="A6355">
        <v>21817</v>
      </c>
      <c r="B6355" t="s">
        <v>11111</v>
      </c>
      <c r="C6355" t="s">
        <v>952</v>
      </c>
    </row>
    <row r="6356" spans="1:3" x14ac:dyDescent="0.4">
      <c r="A6356">
        <v>21818</v>
      </c>
      <c r="B6356" t="s">
        <v>11112</v>
      </c>
      <c r="C6356" t="s">
        <v>1190</v>
      </c>
    </row>
    <row r="6357" spans="1:3" x14ac:dyDescent="0.4">
      <c r="A6357">
        <v>21819</v>
      </c>
      <c r="B6357" t="s">
        <v>11113</v>
      </c>
      <c r="C6357" t="s">
        <v>322</v>
      </c>
    </row>
    <row r="6358" spans="1:3" x14ac:dyDescent="0.4">
      <c r="A6358">
        <v>21820</v>
      </c>
      <c r="B6358" t="s">
        <v>11114</v>
      </c>
      <c r="C6358" t="s">
        <v>369</v>
      </c>
    </row>
    <row r="6359" spans="1:3" x14ac:dyDescent="0.4">
      <c r="A6359">
        <v>21821</v>
      </c>
      <c r="B6359" t="s">
        <v>11115</v>
      </c>
      <c r="C6359" t="s">
        <v>654</v>
      </c>
    </row>
    <row r="6360" spans="1:3" x14ac:dyDescent="0.4">
      <c r="A6360">
        <v>21822</v>
      </c>
      <c r="B6360" t="s">
        <v>11116</v>
      </c>
      <c r="C6360" t="s">
        <v>96</v>
      </c>
    </row>
    <row r="6361" spans="1:3" x14ac:dyDescent="0.4">
      <c r="A6361">
        <v>21823</v>
      </c>
      <c r="B6361" t="s">
        <v>11117</v>
      </c>
      <c r="C6361" t="s">
        <v>974</v>
      </c>
    </row>
    <row r="6362" spans="1:3" x14ac:dyDescent="0.4">
      <c r="A6362">
        <v>21824</v>
      </c>
      <c r="B6362" t="s">
        <v>11118</v>
      </c>
      <c r="C6362" t="s">
        <v>845</v>
      </c>
    </row>
    <row r="6363" spans="1:3" x14ac:dyDescent="0.4">
      <c r="A6363">
        <v>21825</v>
      </c>
      <c r="B6363" t="s">
        <v>11119</v>
      </c>
      <c r="C6363" t="s">
        <v>845</v>
      </c>
    </row>
    <row r="6364" spans="1:3" x14ac:dyDescent="0.4">
      <c r="A6364">
        <v>21826</v>
      </c>
      <c r="B6364" t="s">
        <v>11120</v>
      </c>
      <c r="C6364" t="s">
        <v>1323</v>
      </c>
    </row>
    <row r="6365" spans="1:3" x14ac:dyDescent="0.4">
      <c r="A6365">
        <v>21827</v>
      </c>
      <c r="B6365" t="s">
        <v>11121</v>
      </c>
      <c r="C6365" t="s">
        <v>865</v>
      </c>
    </row>
    <row r="6366" spans="1:3" x14ac:dyDescent="0.4">
      <c r="A6366">
        <v>21828</v>
      </c>
      <c r="B6366" t="s">
        <v>11122</v>
      </c>
      <c r="C6366" t="s">
        <v>761</v>
      </c>
    </row>
    <row r="6367" spans="1:3" x14ac:dyDescent="0.4">
      <c r="A6367">
        <v>21829</v>
      </c>
      <c r="B6367" t="s">
        <v>11123</v>
      </c>
      <c r="C6367" t="s">
        <v>974</v>
      </c>
    </row>
    <row r="6368" spans="1:3" x14ac:dyDescent="0.4">
      <c r="A6368">
        <v>21830</v>
      </c>
      <c r="B6368" t="s">
        <v>11124</v>
      </c>
      <c r="C6368" t="s">
        <v>848</v>
      </c>
    </row>
    <row r="6369" spans="1:3" x14ac:dyDescent="0.4">
      <c r="A6369">
        <v>21831</v>
      </c>
      <c r="B6369" t="s">
        <v>11125</v>
      </c>
      <c r="C6369" t="s">
        <v>322</v>
      </c>
    </row>
    <row r="6370" spans="1:3" x14ac:dyDescent="0.4">
      <c r="A6370">
        <v>21832</v>
      </c>
      <c r="B6370" t="s">
        <v>11126</v>
      </c>
      <c r="C6370" t="s">
        <v>978</v>
      </c>
    </row>
    <row r="6371" spans="1:3" x14ac:dyDescent="0.4">
      <c r="A6371">
        <v>21833</v>
      </c>
      <c r="B6371" t="s">
        <v>11127</v>
      </c>
      <c r="C6371" t="s">
        <v>978</v>
      </c>
    </row>
    <row r="6372" spans="1:3" x14ac:dyDescent="0.4">
      <c r="A6372">
        <v>21834</v>
      </c>
      <c r="B6372" t="s">
        <v>11128</v>
      </c>
      <c r="C6372" t="s">
        <v>978</v>
      </c>
    </row>
    <row r="6373" spans="1:3" x14ac:dyDescent="0.4">
      <c r="A6373">
        <v>21835</v>
      </c>
      <c r="B6373" t="s">
        <v>11129</v>
      </c>
      <c r="C6373" t="s">
        <v>367</v>
      </c>
    </row>
    <row r="6374" spans="1:3" x14ac:dyDescent="0.4">
      <c r="A6374">
        <v>21836</v>
      </c>
      <c r="B6374" t="s">
        <v>11130</v>
      </c>
      <c r="C6374" t="s">
        <v>369</v>
      </c>
    </row>
    <row r="6375" spans="1:3" x14ac:dyDescent="0.4">
      <c r="A6375">
        <v>21837</v>
      </c>
      <c r="B6375" t="s">
        <v>11131</v>
      </c>
      <c r="C6375" t="s">
        <v>321</v>
      </c>
    </row>
    <row r="6376" spans="1:3" x14ac:dyDescent="0.4">
      <c r="A6376">
        <v>21838</v>
      </c>
      <c r="B6376" t="s">
        <v>11132</v>
      </c>
      <c r="C6376" t="s">
        <v>240</v>
      </c>
    </row>
    <row r="6377" spans="1:3" x14ac:dyDescent="0.4">
      <c r="A6377">
        <v>21839</v>
      </c>
      <c r="B6377" t="s">
        <v>11133</v>
      </c>
      <c r="C6377" t="s">
        <v>319</v>
      </c>
    </row>
    <row r="6378" spans="1:3" x14ac:dyDescent="0.4">
      <c r="A6378">
        <v>21840</v>
      </c>
      <c r="B6378" t="s">
        <v>11134</v>
      </c>
      <c r="C6378" t="s">
        <v>260</v>
      </c>
    </row>
    <row r="6379" spans="1:3" x14ac:dyDescent="0.4">
      <c r="A6379">
        <v>21841</v>
      </c>
      <c r="B6379" t="s">
        <v>11135</v>
      </c>
      <c r="C6379" t="s">
        <v>260</v>
      </c>
    </row>
    <row r="6380" spans="1:3" x14ac:dyDescent="0.4">
      <c r="A6380">
        <v>21842</v>
      </c>
      <c r="B6380" t="s">
        <v>11136</v>
      </c>
      <c r="C6380" t="s">
        <v>321</v>
      </c>
    </row>
    <row r="6381" spans="1:3" x14ac:dyDescent="0.4">
      <c r="A6381">
        <v>21843</v>
      </c>
      <c r="B6381" t="s">
        <v>11137</v>
      </c>
      <c r="C6381" t="s">
        <v>197</v>
      </c>
    </row>
    <row r="6382" spans="1:3" x14ac:dyDescent="0.4">
      <c r="A6382">
        <v>21844</v>
      </c>
      <c r="B6382" t="s">
        <v>11138</v>
      </c>
      <c r="C6382" t="s">
        <v>321</v>
      </c>
    </row>
    <row r="6383" spans="1:3" x14ac:dyDescent="0.4">
      <c r="A6383">
        <v>21845</v>
      </c>
      <c r="B6383" t="s">
        <v>11139</v>
      </c>
      <c r="C6383" t="s">
        <v>197</v>
      </c>
    </row>
    <row r="6384" spans="1:3" x14ac:dyDescent="0.4">
      <c r="A6384">
        <v>21846</v>
      </c>
      <c r="B6384" t="s">
        <v>11140</v>
      </c>
      <c r="C6384" t="s">
        <v>1947</v>
      </c>
    </row>
    <row r="6385" spans="1:3" x14ac:dyDescent="0.4">
      <c r="A6385">
        <v>21847</v>
      </c>
      <c r="B6385" t="s">
        <v>11141</v>
      </c>
      <c r="C6385" t="s">
        <v>953</v>
      </c>
    </row>
    <row r="6386" spans="1:3" x14ac:dyDescent="0.4">
      <c r="A6386">
        <v>21848</v>
      </c>
      <c r="B6386" t="s">
        <v>11142</v>
      </c>
      <c r="C6386" t="s">
        <v>199</v>
      </c>
    </row>
    <row r="6387" spans="1:3" x14ac:dyDescent="0.4">
      <c r="A6387">
        <v>21849</v>
      </c>
      <c r="B6387" t="s">
        <v>1199</v>
      </c>
      <c r="C6387" t="s">
        <v>1199</v>
      </c>
    </row>
    <row r="6388" spans="1:3" x14ac:dyDescent="0.4">
      <c r="A6388">
        <v>21850</v>
      </c>
      <c r="B6388" t="s">
        <v>11143</v>
      </c>
      <c r="C6388" t="s">
        <v>463</v>
      </c>
    </row>
    <row r="6389" spans="1:3" x14ac:dyDescent="0.4">
      <c r="A6389">
        <v>21851</v>
      </c>
      <c r="B6389" t="s">
        <v>11144</v>
      </c>
      <c r="C6389" t="s">
        <v>1465</v>
      </c>
    </row>
    <row r="6390" spans="1:3" x14ac:dyDescent="0.4">
      <c r="A6390">
        <v>21852</v>
      </c>
      <c r="B6390" t="s">
        <v>11145</v>
      </c>
      <c r="C6390" t="s">
        <v>1465</v>
      </c>
    </row>
    <row r="6391" spans="1:3" x14ac:dyDescent="0.4">
      <c r="A6391">
        <v>21853</v>
      </c>
      <c r="B6391" t="s">
        <v>11146</v>
      </c>
      <c r="C6391" t="s">
        <v>1099</v>
      </c>
    </row>
    <row r="6392" spans="1:3" x14ac:dyDescent="0.4">
      <c r="A6392">
        <v>21854</v>
      </c>
      <c r="B6392" t="s">
        <v>11147</v>
      </c>
      <c r="C6392" t="s">
        <v>165</v>
      </c>
    </row>
    <row r="6393" spans="1:3" x14ac:dyDescent="0.4">
      <c r="A6393">
        <v>21855</v>
      </c>
      <c r="B6393" t="s">
        <v>11148</v>
      </c>
      <c r="C6393" t="s">
        <v>260</v>
      </c>
    </row>
    <row r="6394" spans="1:3" x14ac:dyDescent="0.4">
      <c r="A6394">
        <v>21856</v>
      </c>
      <c r="B6394" t="s">
        <v>11149</v>
      </c>
      <c r="C6394" t="s">
        <v>761</v>
      </c>
    </row>
    <row r="6395" spans="1:3" x14ac:dyDescent="0.4">
      <c r="A6395">
        <v>21857</v>
      </c>
      <c r="B6395" t="s">
        <v>11150</v>
      </c>
      <c r="C6395" t="s">
        <v>438</v>
      </c>
    </row>
    <row r="6396" spans="1:3" x14ac:dyDescent="0.4">
      <c r="A6396">
        <v>21858</v>
      </c>
      <c r="B6396" t="s">
        <v>11151</v>
      </c>
      <c r="C6396" t="s">
        <v>1099</v>
      </c>
    </row>
    <row r="6397" spans="1:3" x14ac:dyDescent="0.4">
      <c r="A6397">
        <v>21859</v>
      </c>
      <c r="B6397" t="s">
        <v>11152</v>
      </c>
      <c r="C6397" t="s">
        <v>512</v>
      </c>
    </row>
    <row r="6398" spans="1:3" x14ac:dyDescent="0.4">
      <c r="A6398">
        <v>21860</v>
      </c>
      <c r="B6398" t="s">
        <v>11153</v>
      </c>
      <c r="C6398" t="s">
        <v>369</v>
      </c>
    </row>
    <row r="6399" spans="1:3" x14ac:dyDescent="0.4">
      <c r="A6399">
        <v>21861</v>
      </c>
      <c r="B6399" t="s">
        <v>11154</v>
      </c>
      <c r="C6399" t="s">
        <v>304</v>
      </c>
    </row>
    <row r="6400" spans="1:3" x14ac:dyDescent="0.4">
      <c r="A6400">
        <v>21862</v>
      </c>
      <c r="B6400" t="s">
        <v>11155</v>
      </c>
      <c r="C6400" t="s">
        <v>848</v>
      </c>
    </row>
    <row r="6401" spans="1:3" x14ac:dyDescent="0.4">
      <c r="A6401">
        <v>21863</v>
      </c>
      <c r="B6401" t="s">
        <v>1323</v>
      </c>
      <c r="C6401" t="s">
        <v>1323</v>
      </c>
    </row>
    <row r="6402" spans="1:3" x14ac:dyDescent="0.4">
      <c r="A6402">
        <v>21864</v>
      </c>
      <c r="B6402" t="s">
        <v>11156</v>
      </c>
      <c r="C6402" t="s">
        <v>240</v>
      </c>
    </row>
    <row r="6403" spans="1:3" x14ac:dyDescent="0.4">
      <c r="A6403">
        <v>21865</v>
      </c>
      <c r="B6403" t="s">
        <v>11157</v>
      </c>
      <c r="C6403" t="s">
        <v>260</v>
      </c>
    </row>
    <row r="6404" spans="1:3" x14ac:dyDescent="0.4">
      <c r="A6404">
        <v>21866</v>
      </c>
      <c r="B6404" t="s">
        <v>11158</v>
      </c>
      <c r="C6404" t="s">
        <v>974</v>
      </c>
    </row>
    <row r="6405" spans="1:3" x14ac:dyDescent="0.4">
      <c r="A6405">
        <v>21867</v>
      </c>
      <c r="B6405" t="s">
        <v>847</v>
      </c>
      <c r="C6405" t="s">
        <v>847</v>
      </c>
    </row>
    <row r="6406" spans="1:3" x14ac:dyDescent="0.4">
      <c r="A6406">
        <v>21868</v>
      </c>
      <c r="B6406" t="s">
        <v>11159</v>
      </c>
      <c r="C6406" t="s">
        <v>199</v>
      </c>
    </row>
    <row r="6407" spans="1:3" x14ac:dyDescent="0.4">
      <c r="A6407">
        <v>21869</v>
      </c>
      <c r="B6407" t="s">
        <v>11160</v>
      </c>
      <c r="C6407" t="s">
        <v>977</v>
      </c>
    </row>
    <row r="6408" spans="1:3" x14ac:dyDescent="0.4">
      <c r="A6408">
        <v>21870</v>
      </c>
      <c r="B6408" t="s">
        <v>11161</v>
      </c>
      <c r="C6408" t="s">
        <v>630</v>
      </c>
    </row>
    <row r="6409" spans="1:3" x14ac:dyDescent="0.4">
      <c r="A6409">
        <v>21872</v>
      </c>
      <c r="B6409" t="s">
        <v>11162</v>
      </c>
      <c r="C6409" t="s">
        <v>1206</v>
      </c>
    </row>
    <row r="6410" spans="1:3" x14ac:dyDescent="0.4">
      <c r="A6410">
        <v>21871</v>
      </c>
      <c r="B6410" t="s">
        <v>11163</v>
      </c>
      <c r="C6410" t="s">
        <v>165</v>
      </c>
    </row>
    <row r="6411" spans="1:3" x14ac:dyDescent="0.4">
      <c r="A6411">
        <v>21873</v>
      </c>
      <c r="B6411" t="s">
        <v>11164</v>
      </c>
      <c r="C6411" t="s">
        <v>761</v>
      </c>
    </row>
    <row r="6412" spans="1:3" x14ac:dyDescent="0.4">
      <c r="A6412">
        <v>21874</v>
      </c>
      <c r="B6412" t="s">
        <v>11165</v>
      </c>
      <c r="C6412" t="s">
        <v>197</v>
      </c>
    </row>
    <row r="6413" spans="1:3" x14ac:dyDescent="0.4">
      <c r="A6413">
        <v>21875</v>
      </c>
      <c r="B6413" t="s">
        <v>11166</v>
      </c>
      <c r="C6413" t="s">
        <v>1357</v>
      </c>
    </row>
    <row r="6414" spans="1:3" x14ac:dyDescent="0.4">
      <c r="A6414">
        <v>21876</v>
      </c>
      <c r="B6414" t="s">
        <v>11167</v>
      </c>
      <c r="C6414" t="s">
        <v>9476</v>
      </c>
    </row>
    <row r="6415" spans="1:3" x14ac:dyDescent="0.4">
      <c r="A6415">
        <v>21877</v>
      </c>
      <c r="B6415" t="s">
        <v>11168</v>
      </c>
      <c r="C6415" t="s">
        <v>843</v>
      </c>
    </row>
    <row r="6416" spans="1:3" x14ac:dyDescent="0.4">
      <c r="A6416">
        <v>21878</v>
      </c>
      <c r="B6416" t="s">
        <v>11169</v>
      </c>
      <c r="C6416" t="s">
        <v>528</v>
      </c>
    </row>
    <row r="6417" spans="1:3" x14ac:dyDescent="0.4">
      <c r="A6417">
        <v>21879</v>
      </c>
      <c r="B6417" t="s">
        <v>11170</v>
      </c>
      <c r="C6417" t="s">
        <v>528</v>
      </c>
    </row>
    <row r="6418" spans="1:3" x14ac:dyDescent="0.4">
      <c r="A6418">
        <v>21880</v>
      </c>
      <c r="B6418" t="s">
        <v>11171</v>
      </c>
      <c r="C6418" t="s">
        <v>950</v>
      </c>
    </row>
    <row r="6419" spans="1:3" x14ac:dyDescent="0.4">
      <c r="A6419">
        <v>21881</v>
      </c>
      <c r="B6419" t="s">
        <v>11172</v>
      </c>
      <c r="C6419" t="s">
        <v>262</v>
      </c>
    </row>
    <row r="6420" spans="1:3" x14ac:dyDescent="0.4">
      <c r="A6420">
        <v>21882</v>
      </c>
      <c r="B6420" t="s">
        <v>11173</v>
      </c>
      <c r="C6420" t="s">
        <v>322</v>
      </c>
    </row>
    <row r="6421" spans="1:3" x14ac:dyDescent="0.4">
      <c r="A6421">
        <v>21883</v>
      </c>
      <c r="B6421" t="s">
        <v>11174</v>
      </c>
      <c r="C6421" t="s">
        <v>165</v>
      </c>
    </row>
    <row r="6422" spans="1:3" x14ac:dyDescent="0.4">
      <c r="A6422">
        <v>21884</v>
      </c>
      <c r="B6422" t="s">
        <v>11175</v>
      </c>
      <c r="C6422" t="s">
        <v>370</v>
      </c>
    </row>
    <row r="6423" spans="1:3" x14ac:dyDescent="0.4">
      <c r="A6423">
        <v>21885</v>
      </c>
      <c r="B6423" t="s">
        <v>11176</v>
      </c>
      <c r="C6423" t="s">
        <v>974</v>
      </c>
    </row>
    <row r="6424" spans="1:3" x14ac:dyDescent="0.4">
      <c r="A6424">
        <v>21886</v>
      </c>
      <c r="B6424" t="s">
        <v>11177</v>
      </c>
      <c r="C6424" t="s">
        <v>262</v>
      </c>
    </row>
    <row r="6425" spans="1:3" x14ac:dyDescent="0.4">
      <c r="A6425">
        <v>21887</v>
      </c>
      <c r="B6425" t="s">
        <v>11178</v>
      </c>
      <c r="C6425" t="s">
        <v>262</v>
      </c>
    </row>
    <row r="6426" spans="1:3" x14ac:dyDescent="0.4">
      <c r="A6426">
        <v>21888</v>
      </c>
      <c r="B6426" t="s">
        <v>11179</v>
      </c>
      <c r="C6426" t="s">
        <v>202</v>
      </c>
    </row>
    <row r="6427" spans="1:3" x14ac:dyDescent="0.4">
      <c r="A6427">
        <v>21889</v>
      </c>
      <c r="B6427" t="s">
        <v>11180</v>
      </c>
      <c r="C6427" t="s">
        <v>444</v>
      </c>
    </row>
    <row r="6428" spans="1:3" x14ac:dyDescent="0.4">
      <c r="A6428">
        <v>21890</v>
      </c>
      <c r="B6428" t="s">
        <v>11181</v>
      </c>
      <c r="C6428" t="s">
        <v>165</v>
      </c>
    </row>
    <row r="6429" spans="1:3" x14ac:dyDescent="0.4">
      <c r="A6429">
        <v>21891</v>
      </c>
      <c r="B6429" t="s">
        <v>11182</v>
      </c>
      <c r="C6429" t="s">
        <v>96</v>
      </c>
    </row>
    <row r="6430" spans="1:3" x14ac:dyDescent="0.4">
      <c r="A6430">
        <v>21892</v>
      </c>
      <c r="B6430" t="s">
        <v>11183</v>
      </c>
      <c r="C6430" t="s">
        <v>761</v>
      </c>
    </row>
    <row r="6431" spans="1:3" x14ac:dyDescent="0.4">
      <c r="A6431">
        <v>21894</v>
      </c>
      <c r="B6431" t="s">
        <v>11184</v>
      </c>
      <c r="C6431" t="s">
        <v>89</v>
      </c>
    </row>
    <row r="6432" spans="1:3" x14ac:dyDescent="0.4">
      <c r="A6432">
        <v>21893</v>
      </c>
      <c r="B6432" t="s">
        <v>11185</v>
      </c>
      <c r="C6432" t="s">
        <v>967</v>
      </c>
    </row>
    <row r="6433" spans="1:3" x14ac:dyDescent="0.4">
      <c r="A6433">
        <v>21895</v>
      </c>
      <c r="B6433" t="s">
        <v>315</v>
      </c>
      <c r="C6433" t="s">
        <v>315</v>
      </c>
    </row>
    <row r="6434" spans="1:3" x14ac:dyDescent="0.4">
      <c r="A6434">
        <v>21896</v>
      </c>
      <c r="B6434" t="s">
        <v>11186</v>
      </c>
      <c r="C6434" t="s">
        <v>1346</v>
      </c>
    </row>
    <row r="6435" spans="1:3" x14ac:dyDescent="0.4">
      <c r="A6435">
        <v>21897</v>
      </c>
      <c r="B6435" t="s">
        <v>11187</v>
      </c>
      <c r="C6435" t="s">
        <v>321</v>
      </c>
    </row>
    <row r="6436" spans="1:3" x14ac:dyDescent="0.4">
      <c r="A6436">
        <v>21898</v>
      </c>
      <c r="B6436" t="s">
        <v>11188</v>
      </c>
      <c r="C6436" t="s">
        <v>974</v>
      </c>
    </row>
    <row r="6437" spans="1:3" x14ac:dyDescent="0.4">
      <c r="A6437">
        <v>21899</v>
      </c>
      <c r="B6437" t="s">
        <v>11189</v>
      </c>
      <c r="C6437" t="s">
        <v>319</v>
      </c>
    </row>
    <row r="6438" spans="1:3" x14ac:dyDescent="0.4">
      <c r="A6438">
        <v>21900</v>
      </c>
      <c r="B6438" t="s">
        <v>11190</v>
      </c>
      <c r="C6438" t="s">
        <v>1064</v>
      </c>
    </row>
    <row r="6439" spans="1:3" x14ac:dyDescent="0.4">
      <c r="A6439">
        <v>21902</v>
      </c>
      <c r="B6439" t="s">
        <v>11191</v>
      </c>
      <c r="C6439" t="s">
        <v>654</v>
      </c>
    </row>
    <row r="6440" spans="1:3" x14ac:dyDescent="0.4">
      <c r="A6440">
        <v>21901</v>
      </c>
      <c r="B6440" t="s">
        <v>11192</v>
      </c>
      <c r="C6440" t="s">
        <v>321</v>
      </c>
    </row>
    <row r="6441" spans="1:3" x14ac:dyDescent="0.4">
      <c r="A6441">
        <v>21903</v>
      </c>
      <c r="B6441" t="s">
        <v>11193</v>
      </c>
      <c r="C6441" t="s">
        <v>436</v>
      </c>
    </row>
    <row r="6442" spans="1:3" x14ac:dyDescent="0.4">
      <c r="A6442">
        <v>21904</v>
      </c>
      <c r="B6442" t="s">
        <v>11194</v>
      </c>
      <c r="C6442" t="s">
        <v>441</v>
      </c>
    </row>
    <row r="6443" spans="1:3" x14ac:dyDescent="0.4">
      <c r="A6443">
        <v>21905</v>
      </c>
      <c r="B6443" t="s">
        <v>11195</v>
      </c>
      <c r="C6443" t="s">
        <v>197</v>
      </c>
    </row>
    <row r="6444" spans="1:3" x14ac:dyDescent="0.4">
      <c r="A6444">
        <v>21906</v>
      </c>
      <c r="B6444" t="s">
        <v>11196</v>
      </c>
      <c r="C6444" t="s">
        <v>845</v>
      </c>
    </row>
    <row r="6445" spans="1:3" x14ac:dyDescent="0.4">
      <c r="A6445">
        <v>21907</v>
      </c>
      <c r="B6445" t="s">
        <v>11197</v>
      </c>
      <c r="C6445" t="s">
        <v>441</v>
      </c>
    </row>
    <row r="6446" spans="1:3" x14ac:dyDescent="0.4">
      <c r="A6446">
        <v>21908</v>
      </c>
      <c r="B6446" t="s">
        <v>11198</v>
      </c>
      <c r="C6446" t="s">
        <v>441</v>
      </c>
    </row>
    <row r="6447" spans="1:3" x14ac:dyDescent="0.4">
      <c r="A6447">
        <v>21909</v>
      </c>
      <c r="B6447" t="s">
        <v>11199</v>
      </c>
      <c r="C6447" t="s">
        <v>441</v>
      </c>
    </row>
    <row r="6448" spans="1:3" x14ac:dyDescent="0.4">
      <c r="A6448">
        <v>21910</v>
      </c>
      <c r="B6448" t="s">
        <v>11200</v>
      </c>
      <c r="C6448" t="s">
        <v>441</v>
      </c>
    </row>
    <row r="6449" spans="1:3" x14ac:dyDescent="0.4">
      <c r="A6449">
        <v>21911</v>
      </c>
      <c r="B6449" t="s">
        <v>11201</v>
      </c>
      <c r="C6449" t="s">
        <v>441</v>
      </c>
    </row>
    <row r="6450" spans="1:3" x14ac:dyDescent="0.4">
      <c r="A6450">
        <v>21912</v>
      </c>
      <c r="B6450" t="s">
        <v>11202</v>
      </c>
      <c r="C6450" t="s">
        <v>438</v>
      </c>
    </row>
    <row r="6451" spans="1:3" x14ac:dyDescent="0.4">
      <c r="A6451">
        <v>21913</v>
      </c>
      <c r="B6451" t="s">
        <v>11203</v>
      </c>
      <c r="C6451" t="s">
        <v>1325</v>
      </c>
    </row>
    <row r="6452" spans="1:3" x14ac:dyDescent="0.4">
      <c r="A6452">
        <v>21914</v>
      </c>
      <c r="B6452" t="s">
        <v>11204</v>
      </c>
      <c r="C6452" t="s">
        <v>761</v>
      </c>
    </row>
    <row r="6453" spans="1:3" x14ac:dyDescent="0.4">
      <c r="A6453">
        <v>21916</v>
      </c>
      <c r="B6453" t="s">
        <v>11205</v>
      </c>
      <c r="C6453" t="s">
        <v>96</v>
      </c>
    </row>
    <row r="6454" spans="1:3" x14ac:dyDescent="0.4">
      <c r="A6454">
        <v>21915</v>
      </c>
      <c r="B6454" t="s">
        <v>11206</v>
      </c>
      <c r="C6454" t="s">
        <v>629</v>
      </c>
    </row>
    <row r="6455" spans="1:3" x14ac:dyDescent="0.4">
      <c r="A6455">
        <v>21917</v>
      </c>
      <c r="B6455" t="s">
        <v>11207</v>
      </c>
      <c r="C6455" t="s">
        <v>1063</v>
      </c>
    </row>
    <row r="6456" spans="1:3" x14ac:dyDescent="0.4">
      <c r="A6456">
        <v>21918</v>
      </c>
      <c r="B6456" t="s">
        <v>11208</v>
      </c>
      <c r="C6456" t="s">
        <v>724</v>
      </c>
    </row>
    <row r="6457" spans="1:3" x14ac:dyDescent="0.4">
      <c r="A6457">
        <v>21919</v>
      </c>
      <c r="B6457" t="s">
        <v>11209</v>
      </c>
      <c r="C6457" t="s">
        <v>541</v>
      </c>
    </row>
    <row r="6458" spans="1:3" x14ac:dyDescent="0.4">
      <c r="A6458">
        <v>21920</v>
      </c>
      <c r="B6458" t="s">
        <v>11210</v>
      </c>
      <c r="C6458" t="s">
        <v>259</v>
      </c>
    </row>
    <row r="6459" spans="1:3" x14ac:dyDescent="0.4">
      <c r="A6459">
        <v>21921</v>
      </c>
      <c r="B6459" t="s">
        <v>11211</v>
      </c>
      <c r="C6459" t="s">
        <v>448</v>
      </c>
    </row>
    <row r="6460" spans="1:3" x14ac:dyDescent="0.4">
      <c r="A6460">
        <v>21922</v>
      </c>
      <c r="B6460" t="s">
        <v>11212</v>
      </c>
      <c r="C6460" t="s">
        <v>2328</v>
      </c>
    </row>
    <row r="6461" spans="1:3" x14ac:dyDescent="0.4">
      <c r="A6461">
        <v>21923</v>
      </c>
      <c r="B6461" t="s">
        <v>11213</v>
      </c>
      <c r="C6461" t="s">
        <v>240</v>
      </c>
    </row>
    <row r="6462" spans="1:3" x14ac:dyDescent="0.4">
      <c r="A6462">
        <v>21924</v>
      </c>
      <c r="B6462" t="s">
        <v>11214</v>
      </c>
      <c r="C6462" t="s">
        <v>1465</v>
      </c>
    </row>
    <row r="6463" spans="1:3" x14ac:dyDescent="0.4">
      <c r="A6463">
        <v>21925</v>
      </c>
      <c r="B6463" t="s">
        <v>11215</v>
      </c>
      <c r="C6463" t="s">
        <v>947</v>
      </c>
    </row>
    <row r="6464" spans="1:3" x14ac:dyDescent="0.4">
      <c r="A6464">
        <v>21926</v>
      </c>
      <c r="B6464" t="s">
        <v>11216</v>
      </c>
      <c r="C6464" t="s">
        <v>203</v>
      </c>
    </row>
    <row r="6465" spans="1:3" x14ac:dyDescent="0.4">
      <c r="A6465">
        <v>21927</v>
      </c>
      <c r="B6465" t="s">
        <v>11217</v>
      </c>
      <c r="C6465" t="s">
        <v>622</v>
      </c>
    </row>
    <row r="6466" spans="1:3" x14ac:dyDescent="0.4">
      <c r="A6466">
        <v>21928</v>
      </c>
      <c r="B6466" t="s">
        <v>11218</v>
      </c>
      <c r="C6466" t="s">
        <v>1704</v>
      </c>
    </row>
    <row r="6467" spans="1:3" x14ac:dyDescent="0.4">
      <c r="A6467">
        <v>21929</v>
      </c>
      <c r="B6467" t="s">
        <v>11219</v>
      </c>
      <c r="C6467" t="s">
        <v>239</v>
      </c>
    </row>
    <row r="6468" spans="1:3" x14ac:dyDescent="0.4">
      <c r="A6468">
        <v>21930</v>
      </c>
      <c r="B6468" t="s">
        <v>11220</v>
      </c>
      <c r="C6468" t="s">
        <v>2040</v>
      </c>
    </row>
    <row r="6469" spans="1:3" x14ac:dyDescent="0.4">
      <c r="A6469">
        <v>21931</v>
      </c>
      <c r="B6469" t="s">
        <v>11221</v>
      </c>
      <c r="C6469" t="s">
        <v>723</v>
      </c>
    </row>
    <row r="6470" spans="1:3" x14ac:dyDescent="0.4">
      <c r="A6470">
        <v>21932</v>
      </c>
      <c r="B6470" t="s">
        <v>11222</v>
      </c>
      <c r="C6470" t="s">
        <v>1465</v>
      </c>
    </row>
    <row r="6471" spans="1:3" x14ac:dyDescent="0.4">
      <c r="A6471">
        <v>21933</v>
      </c>
      <c r="B6471" t="s">
        <v>11223</v>
      </c>
      <c r="C6471" t="s">
        <v>1947</v>
      </c>
    </row>
    <row r="6472" spans="1:3" x14ac:dyDescent="0.4">
      <c r="A6472">
        <v>21935</v>
      </c>
      <c r="B6472" t="s">
        <v>11224</v>
      </c>
      <c r="C6472" t="s">
        <v>848</v>
      </c>
    </row>
    <row r="6473" spans="1:3" x14ac:dyDescent="0.4">
      <c r="A6473">
        <v>21934</v>
      </c>
      <c r="B6473" t="s">
        <v>11225</v>
      </c>
      <c r="C6473" t="s">
        <v>534</v>
      </c>
    </row>
    <row r="6474" spans="1:3" x14ac:dyDescent="0.4">
      <c r="A6474">
        <v>21936</v>
      </c>
      <c r="B6474" t="s">
        <v>11226</v>
      </c>
      <c r="C6474" t="s">
        <v>845</v>
      </c>
    </row>
    <row r="6475" spans="1:3" x14ac:dyDescent="0.4">
      <c r="A6475">
        <v>21937</v>
      </c>
      <c r="B6475" t="s">
        <v>11227</v>
      </c>
      <c r="C6475" t="s">
        <v>843</v>
      </c>
    </row>
    <row r="6476" spans="1:3" x14ac:dyDescent="0.4">
      <c r="A6476">
        <v>21938</v>
      </c>
      <c r="B6476" t="s">
        <v>11228</v>
      </c>
      <c r="C6476" t="s">
        <v>368</v>
      </c>
    </row>
    <row r="6477" spans="1:3" x14ac:dyDescent="0.4">
      <c r="A6477">
        <v>21939</v>
      </c>
      <c r="B6477" t="s">
        <v>11229</v>
      </c>
      <c r="C6477" t="s">
        <v>541</v>
      </c>
    </row>
    <row r="6478" spans="1:3" x14ac:dyDescent="0.4">
      <c r="A6478">
        <v>21941</v>
      </c>
      <c r="B6478" t="s">
        <v>11230</v>
      </c>
      <c r="C6478" t="s">
        <v>1325</v>
      </c>
    </row>
    <row r="6479" spans="1:3" x14ac:dyDescent="0.4">
      <c r="A6479">
        <v>21940</v>
      </c>
      <c r="B6479" t="s">
        <v>11231</v>
      </c>
      <c r="C6479" t="s">
        <v>320</v>
      </c>
    </row>
    <row r="6480" spans="1:3" x14ac:dyDescent="0.4">
      <c r="A6480">
        <v>21942</v>
      </c>
      <c r="B6480" t="s">
        <v>11232</v>
      </c>
      <c r="C6480" t="s">
        <v>520</v>
      </c>
    </row>
    <row r="6481" spans="1:3" x14ac:dyDescent="0.4">
      <c r="A6481">
        <v>21943</v>
      </c>
      <c r="B6481" t="s">
        <v>11233</v>
      </c>
      <c r="C6481" t="s">
        <v>1190</v>
      </c>
    </row>
    <row r="6482" spans="1:3" x14ac:dyDescent="0.4">
      <c r="A6482">
        <v>21944</v>
      </c>
      <c r="B6482" t="s">
        <v>11234</v>
      </c>
      <c r="C6482" t="s">
        <v>1190</v>
      </c>
    </row>
    <row r="6483" spans="1:3" x14ac:dyDescent="0.4">
      <c r="A6483">
        <v>21945</v>
      </c>
      <c r="B6483" t="s">
        <v>11235</v>
      </c>
      <c r="C6483" t="s">
        <v>165</v>
      </c>
    </row>
    <row r="6484" spans="1:3" x14ac:dyDescent="0.4">
      <c r="A6484">
        <v>21946</v>
      </c>
      <c r="B6484" t="s">
        <v>11236</v>
      </c>
      <c r="C6484" t="s">
        <v>240</v>
      </c>
    </row>
    <row r="6485" spans="1:3" x14ac:dyDescent="0.4">
      <c r="A6485">
        <v>21947</v>
      </c>
      <c r="B6485" t="s">
        <v>11237</v>
      </c>
      <c r="C6485" t="s">
        <v>511</v>
      </c>
    </row>
    <row r="6486" spans="1:3" x14ac:dyDescent="0.4">
      <c r="A6486">
        <v>21948</v>
      </c>
      <c r="B6486" t="s">
        <v>11238</v>
      </c>
      <c r="C6486" t="s">
        <v>260</v>
      </c>
    </row>
    <row r="6487" spans="1:3" x14ac:dyDescent="0.4">
      <c r="A6487">
        <v>21949</v>
      </c>
      <c r="B6487" t="s">
        <v>11239</v>
      </c>
      <c r="C6487" t="s">
        <v>262</v>
      </c>
    </row>
    <row r="6488" spans="1:3" x14ac:dyDescent="0.4">
      <c r="A6488">
        <v>21950</v>
      </c>
      <c r="B6488" t="s">
        <v>11240</v>
      </c>
      <c r="C6488" t="s">
        <v>203</v>
      </c>
    </row>
    <row r="6489" spans="1:3" x14ac:dyDescent="0.4">
      <c r="A6489">
        <v>21951</v>
      </c>
      <c r="B6489" t="s">
        <v>11241</v>
      </c>
      <c r="C6489" t="s">
        <v>262</v>
      </c>
    </row>
    <row r="6490" spans="1:3" x14ac:dyDescent="0.4">
      <c r="A6490">
        <v>21952</v>
      </c>
      <c r="B6490" t="s">
        <v>11242</v>
      </c>
      <c r="C6490" t="s">
        <v>1209</v>
      </c>
    </row>
    <row r="6491" spans="1:3" x14ac:dyDescent="0.4">
      <c r="A6491">
        <v>21954</v>
      </c>
      <c r="B6491" t="s">
        <v>11243</v>
      </c>
      <c r="C6491" t="s">
        <v>441</v>
      </c>
    </row>
    <row r="6492" spans="1:3" x14ac:dyDescent="0.4">
      <c r="A6492">
        <v>21953</v>
      </c>
      <c r="B6492" t="s">
        <v>532</v>
      </c>
      <c r="C6492" t="s">
        <v>532</v>
      </c>
    </row>
    <row r="6493" spans="1:3" x14ac:dyDescent="0.4">
      <c r="A6493">
        <v>21955</v>
      </c>
      <c r="B6493" t="s">
        <v>11244</v>
      </c>
      <c r="C6493" t="s">
        <v>202</v>
      </c>
    </row>
    <row r="6494" spans="1:3" x14ac:dyDescent="0.4">
      <c r="A6494">
        <v>21956</v>
      </c>
      <c r="B6494" t="s">
        <v>11245</v>
      </c>
      <c r="C6494" t="s">
        <v>202</v>
      </c>
    </row>
    <row r="6495" spans="1:3" x14ac:dyDescent="0.4">
      <c r="A6495">
        <v>21957</v>
      </c>
      <c r="B6495" t="s">
        <v>11246</v>
      </c>
      <c r="C6495" t="s">
        <v>1947</v>
      </c>
    </row>
    <row r="6496" spans="1:3" x14ac:dyDescent="0.4">
      <c r="A6496">
        <v>21958</v>
      </c>
      <c r="B6496" t="s">
        <v>11247</v>
      </c>
      <c r="C6496" t="s">
        <v>1947</v>
      </c>
    </row>
    <row r="6497" spans="1:3" x14ac:dyDescent="0.4">
      <c r="A6497">
        <v>21959</v>
      </c>
      <c r="B6497" t="s">
        <v>11248</v>
      </c>
      <c r="C6497" t="s">
        <v>319</v>
      </c>
    </row>
    <row r="6498" spans="1:3" x14ac:dyDescent="0.4">
      <c r="A6498">
        <v>21960</v>
      </c>
      <c r="B6498" t="s">
        <v>2155</v>
      </c>
      <c r="C6498" t="s">
        <v>2155</v>
      </c>
    </row>
    <row r="6499" spans="1:3" x14ac:dyDescent="0.4">
      <c r="A6499">
        <v>21961</v>
      </c>
      <c r="B6499" t="s">
        <v>11249</v>
      </c>
      <c r="C6499" t="s">
        <v>260</v>
      </c>
    </row>
    <row r="6500" spans="1:3" x14ac:dyDescent="0.4">
      <c r="A6500">
        <v>21962</v>
      </c>
      <c r="B6500" t="s">
        <v>11250</v>
      </c>
      <c r="C6500" t="s">
        <v>626</v>
      </c>
    </row>
    <row r="6501" spans="1:3" x14ac:dyDescent="0.4">
      <c r="A6501">
        <v>21963</v>
      </c>
      <c r="B6501" t="s">
        <v>11251</v>
      </c>
      <c r="C6501" t="s">
        <v>242</v>
      </c>
    </row>
    <row r="6502" spans="1:3" x14ac:dyDescent="0.4">
      <c r="A6502">
        <v>21964</v>
      </c>
      <c r="B6502" t="s">
        <v>11252</v>
      </c>
      <c r="C6502" t="s">
        <v>1465</v>
      </c>
    </row>
    <row r="6503" spans="1:3" x14ac:dyDescent="0.4">
      <c r="A6503">
        <v>21965</v>
      </c>
      <c r="B6503" t="s">
        <v>11253</v>
      </c>
      <c r="C6503" t="s">
        <v>846</v>
      </c>
    </row>
    <row r="6504" spans="1:3" x14ac:dyDescent="0.4">
      <c r="A6504">
        <v>21966</v>
      </c>
      <c r="B6504" t="s">
        <v>1470</v>
      </c>
      <c r="C6504" t="s">
        <v>1470</v>
      </c>
    </row>
    <row r="6505" spans="1:3" x14ac:dyDescent="0.4">
      <c r="A6505">
        <v>21967</v>
      </c>
      <c r="B6505" t="s">
        <v>11254</v>
      </c>
      <c r="C6505" t="s">
        <v>2155</v>
      </c>
    </row>
    <row r="6506" spans="1:3" x14ac:dyDescent="0.4">
      <c r="A6506">
        <v>21968</v>
      </c>
      <c r="B6506" t="s">
        <v>11255</v>
      </c>
      <c r="C6506" t="s">
        <v>369</v>
      </c>
    </row>
    <row r="6507" spans="1:3" x14ac:dyDescent="0.4">
      <c r="A6507">
        <v>21969</v>
      </c>
      <c r="B6507" t="s">
        <v>11256</v>
      </c>
      <c r="C6507" t="s">
        <v>158</v>
      </c>
    </row>
    <row r="6508" spans="1:3" x14ac:dyDescent="0.4">
      <c r="A6508">
        <v>21970</v>
      </c>
      <c r="B6508" t="s">
        <v>11257</v>
      </c>
      <c r="C6508" t="s">
        <v>1826</v>
      </c>
    </row>
    <row r="6509" spans="1:3" x14ac:dyDescent="0.4">
      <c r="A6509">
        <v>21971</v>
      </c>
      <c r="B6509" t="s">
        <v>11258</v>
      </c>
      <c r="C6509" t="s">
        <v>1705</v>
      </c>
    </row>
    <row r="6510" spans="1:3" x14ac:dyDescent="0.4">
      <c r="A6510">
        <v>21972</v>
      </c>
      <c r="B6510" t="s">
        <v>11259</v>
      </c>
      <c r="C6510" t="s">
        <v>439</v>
      </c>
    </row>
    <row r="6511" spans="1:3" x14ac:dyDescent="0.4">
      <c r="A6511">
        <v>21973</v>
      </c>
      <c r="B6511" t="s">
        <v>11260</v>
      </c>
      <c r="C6511" t="s">
        <v>96</v>
      </c>
    </row>
    <row r="6512" spans="1:3" x14ac:dyDescent="0.4">
      <c r="A6512">
        <v>21974</v>
      </c>
      <c r="B6512" t="s">
        <v>11261</v>
      </c>
      <c r="C6512" t="s">
        <v>2588</v>
      </c>
    </row>
    <row r="6513" spans="1:3" x14ac:dyDescent="0.4">
      <c r="A6513">
        <v>21975</v>
      </c>
      <c r="B6513" t="s">
        <v>11262</v>
      </c>
      <c r="C6513" t="s">
        <v>1947</v>
      </c>
    </row>
    <row r="6514" spans="1:3" x14ac:dyDescent="0.4">
      <c r="A6514">
        <v>21976</v>
      </c>
      <c r="B6514" t="s">
        <v>11263</v>
      </c>
      <c r="C6514" t="s">
        <v>1064</v>
      </c>
    </row>
    <row r="6515" spans="1:3" x14ac:dyDescent="0.4">
      <c r="A6515">
        <v>21977</v>
      </c>
      <c r="B6515" t="s">
        <v>11264</v>
      </c>
      <c r="C6515" t="s">
        <v>321</v>
      </c>
    </row>
    <row r="6516" spans="1:3" x14ac:dyDescent="0.4">
      <c r="A6516">
        <v>21978</v>
      </c>
      <c r="B6516" t="s">
        <v>11265</v>
      </c>
      <c r="C6516" t="s">
        <v>1468</v>
      </c>
    </row>
    <row r="6517" spans="1:3" x14ac:dyDescent="0.4">
      <c r="A6517">
        <v>21979</v>
      </c>
      <c r="B6517" t="s">
        <v>11266</v>
      </c>
      <c r="C6517" t="s">
        <v>845</v>
      </c>
    </row>
    <row r="6518" spans="1:3" x14ac:dyDescent="0.4">
      <c r="A6518">
        <v>21980</v>
      </c>
      <c r="B6518" t="s">
        <v>11267</v>
      </c>
      <c r="C6518" t="s">
        <v>439</v>
      </c>
    </row>
    <row r="6519" spans="1:3" x14ac:dyDescent="0.4">
      <c r="A6519">
        <v>21982</v>
      </c>
      <c r="B6519" t="s">
        <v>11268</v>
      </c>
      <c r="C6519" t="s">
        <v>262</v>
      </c>
    </row>
    <row r="6520" spans="1:3" x14ac:dyDescent="0.4">
      <c r="A6520">
        <v>21981</v>
      </c>
      <c r="B6520" t="s">
        <v>11269</v>
      </c>
      <c r="C6520" t="s">
        <v>262</v>
      </c>
    </row>
    <row r="6521" spans="1:3" x14ac:dyDescent="0.4">
      <c r="A6521">
        <v>21983</v>
      </c>
      <c r="B6521" t="s">
        <v>11270</v>
      </c>
      <c r="C6521" t="s">
        <v>165</v>
      </c>
    </row>
    <row r="6522" spans="1:3" x14ac:dyDescent="0.4">
      <c r="A6522">
        <v>21984</v>
      </c>
      <c r="B6522" t="s">
        <v>974</v>
      </c>
      <c r="C6522" t="s">
        <v>974</v>
      </c>
    </row>
    <row r="6523" spans="1:3" x14ac:dyDescent="0.4">
      <c r="A6523">
        <v>21985</v>
      </c>
      <c r="B6523" t="s">
        <v>640</v>
      </c>
      <c r="C6523" t="s">
        <v>640</v>
      </c>
    </row>
    <row r="6524" spans="1:3" x14ac:dyDescent="0.4">
      <c r="A6524">
        <v>21987</v>
      </c>
      <c r="B6524" t="s">
        <v>11271</v>
      </c>
      <c r="C6524" t="s">
        <v>9764</v>
      </c>
    </row>
    <row r="6525" spans="1:3" x14ac:dyDescent="0.4">
      <c r="A6525">
        <v>21986</v>
      </c>
      <c r="B6525" t="s">
        <v>11272</v>
      </c>
      <c r="C6525" t="s">
        <v>2327</v>
      </c>
    </row>
    <row r="6526" spans="1:3" x14ac:dyDescent="0.4">
      <c r="A6526">
        <v>21989</v>
      </c>
      <c r="B6526" t="s">
        <v>11273</v>
      </c>
      <c r="C6526" t="s">
        <v>319</v>
      </c>
    </row>
    <row r="6527" spans="1:3" x14ac:dyDescent="0.4">
      <c r="A6527">
        <v>21988</v>
      </c>
      <c r="B6527" t="s">
        <v>11274</v>
      </c>
      <c r="C6527" t="s">
        <v>259</v>
      </c>
    </row>
    <row r="6528" spans="1:3" x14ac:dyDescent="0.4">
      <c r="A6528">
        <v>21990</v>
      </c>
      <c r="B6528" t="s">
        <v>11275</v>
      </c>
      <c r="C6528" t="s">
        <v>1947</v>
      </c>
    </row>
    <row r="6529" spans="1:3" x14ac:dyDescent="0.4">
      <c r="A6529">
        <v>21991</v>
      </c>
      <c r="B6529" t="s">
        <v>11276</v>
      </c>
      <c r="C6529" t="s">
        <v>307</v>
      </c>
    </row>
    <row r="6530" spans="1:3" x14ac:dyDescent="0.4">
      <c r="A6530">
        <v>21993</v>
      </c>
      <c r="B6530" t="s">
        <v>11277</v>
      </c>
      <c r="C6530" t="s">
        <v>321</v>
      </c>
    </row>
    <row r="6531" spans="1:3" x14ac:dyDescent="0.4">
      <c r="A6531">
        <v>21992</v>
      </c>
      <c r="B6531" t="s">
        <v>11278</v>
      </c>
      <c r="C6531" t="s">
        <v>321</v>
      </c>
    </row>
    <row r="6532" spans="1:3" x14ac:dyDescent="0.4">
      <c r="A6532">
        <v>21995</v>
      </c>
      <c r="B6532" t="s">
        <v>11279</v>
      </c>
      <c r="C6532" t="s">
        <v>2327</v>
      </c>
    </row>
    <row r="6533" spans="1:3" x14ac:dyDescent="0.4">
      <c r="A6533">
        <v>21994</v>
      </c>
      <c r="B6533" t="s">
        <v>11280</v>
      </c>
      <c r="C6533" t="s">
        <v>165</v>
      </c>
    </row>
    <row r="6534" spans="1:3" x14ac:dyDescent="0.4">
      <c r="A6534">
        <v>21996</v>
      </c>
      <c r="B6534" t="s">
        <v>11281</v>
      </c>
      <c r="C6534" t="s">
        <v>514</v>
      </c>
    </row>
    <row r="6535" spans="1:3" x14ac:dyDescent="0.4">
      <c r="A6535">
        <v>21997</v>
      </c>
      <c r="B6535" t="s">
        <v>11282</v>
      </c>
      <c r="C6535" t="s">
        <v>321</v>
      </c>
    </row>
    <row r="6536" spans="1:3" x14ac:dyDescent="0.4">
      <c r="A6536">
        <v>21998</v>
      </c>
      <c r="B6536" t="s">
        <v>382</v>
      </c>
      <c r="C6536" t="s">
        <v>382</v>
      </c>
    </row>
    <row r="6537" spans="1:3" x14ac:dyDescent="0.4">
      <c r="A6537">
        <v>21999</v>
      </c>
      <c r="B6537" t="s">
        <v>11283</v>
      </c>
      <c r="C6537" t="s">
        <v>451</v>
      </c>
    </row>
    <row r="6538" spans="1:3" x14ac:dyDescent="0.4">
      <c r="A6538">
        <v>22000</v>
      </c>
      <c r="B6538" t="s">
        <v>11284</v>
      </c>
      <c r="C6538" t="s">
        <v>1350</v>
      </c>
    </row>
    <row r="6539" spans="1:3" x14ac:dyDescent="0.4">
      <c r="A6539">
        <v>22001</v>
      </c>
      <c r="B6539" t="s">
        <v>11285</v>
      </c>
      <c r="C6539" t="s">
        <v>1350</v>
      </c>
    </row>
    <row r="6540" spans="1:3" x14ac:dyDescent="0.4">
      <c r="A6540">
        <v>22002</v>
      </c>
      <c r="B6540" t="s">
        <v>11286</v>
      </c>
      <c r="C6540" t="s">
        <v>317</v>
      </c>
    </row>
    <row r="6541" spans="1:3" x14ac:dyDescent="0.4">
      <c r="A6541">
        <v>22003</v>
      </c>
      <c r="B6541" t="s">
        <v>11287</v>
      </c>
      <c r="C6541" t="s">
        <v>260</v>
      </c>
    </row>
    <row r="6542" spans="1:3" x14ac:dyDescent="0.4">
      <c r="A6542">
        <v>22004</v>
      </c>
      <c r="B6542" t="s">
        <v>11288</v>
      </c>
      <c r="C6542" t="s">
        <v>516</v>
      </c>
    </row>
    <row r="6543" spans="1:3" x14ac:dyDescent="0.4">
      <c r="A6543">
        <v>22005</v>
      </c>
      <c r="B6543" t="s">
        <v>730</v>
      </c>
      <c r="C6543" t="s">
        <v>730</v>
      </c>
    </row>
    <row r="6544" spans="1:3" x14ac:dyDescent="0.4">
      <c r="A6544">
        <v>22006</v>
      </c>
      <c r="B6544" t="s">
        <v>11289</v>
      </c>
      <c r="C6544" t="s">
        <v>2165</v>
      </c>
    </row>
    <row r="6545" spans="1:3" x14ac:dyDescent="0.4">
      <c r="A6545">
        <v>22007</v>
      </c>
      <c r="B6545" t="s">
        <v>11290</v>
      </c>
      <c r="C6545" t="s">
        <v>1477</v>
      </c>
    </row>
    <row r="6546" spans="1:3" x14ac:dyDescent="0.4">
      <c r="A6546">
        <v>22008</v>
      </c>
      <c r="B6546" t="s">
        <v>11291</v>
      </c>
      <c r="C6546" t="s">
        <v>370</v>
      </c>
    </row>
    <row r="6547" spans="1:3" x14ac:dyDescent="0.4">
      <c r="A6547">
        <v>22009</v>
      </c>
      <c r="B6547" t="s">
        <v>11292</v>
      </c>
      <c r="C6547" t="s">
        <v>193</v>
      </c>
    </row>
    <row r="6548" spans="1:3" x14ac:dyDescent="0.4">
      <c r="A6548">
        <v>22010</v>
      </c>
      <c r="B6548" t="s">
        <v>11293</v>
      </c>
      <c r="C6548" t="s">
        <v>199</v>
      </c>
    </row>
    <row r="6549" spans="1:3" x14ac:dyDescent="0.4">
      <c r="A6549">
        <v>22011</v>
      </c>
      <c r="B6549" t="s">
        <v>11294</v>
      </c>
      <c r="C6549" t="s">
        <v>1325</v>
      </c>
    </row>
    <row r="6550" spans="1:3" x14ac:dyDescent="0.4">
      <c r="A6550">
        <v>22012</v>
      </c>
      <c r="B6550" t="s">
        <v>11295</v>
      </c>
      <c r="C6550" t="s">
        <v>1325</v>
      </c>
    </row>
    <row r="6551" spans="1:3" x14ac:dyDescent="0.4">
      <c r="A6551">
        <v>22013</v>
      </c>
      <c r="B6551" t="s">
        <v>11296</v>
      </c>
      <c r="C6551" t="s">
        <v>199</v>
      </c>
    </row>
    <row r="6552" spans="1:3" x14ac:dyDescent="0.4">
      <c r="A6552">
        <v>22014</v>
      </c>
      <c r="B6552" t="s">
        <v>1947</v>
      </c>
      <c r="C6552" t="s">
        <v>1947</v>
      </c>
    </row>
    <row r="6553" spans="1:3" x14ac:dyDescent="0.4">
      <c r="A6553">
        <v>22015</v>
      </c>
      <c r="B6553" t="s">
        <v>11297</v>
      </c>
      <c r="C6553" t="s">
        <v>980</v>
      </c>
    </row>
    <row r="6554" spans="1:3" x14ac:dyDescent="0.4">
      <c r="A6554">
        <v>22016</v>
      </c>
      <c r="B6554" t="s">
        <v>11298</v>
      </c>
      <c r="C6554" t="s">
        <v>1590</v>
      </c>
    </row>
    <row r="6555" spans="1:3" x14ac:dyDescent="0.4">
      <c r="A6555">
        <v>22017</v>
      </c>
      <c r="B6555" t="s">
        <v>11299</v>
      </c>
      <c r="C6555" t="s">
        <v>2480</v>
      </c>
    </row>
    <row r="6556" spans="1:3" x14ac:dyDescent="0.4">
      <c r="A6556">
        <v>22018</v>
      </c>
      <c r="B6556" t="s">
        <v>11300</v>
      </c>
      <c r="C6556" t="s">
        <v>628</v>
      </c>
    </row>
    <row r="6557" spans="1:3" x14ac:dyDescent="0.4">
      <c r="A6557">
        <v>22019</v>
      </c>
      <c r="B6557" t="s">
        <v>11301</v>
      </c>
      <c r="C6557" t="s">
        <v>514</v>
      </c>
    </row>
    <row r="6558" spans="1:3" x14ac:dyDescent="0.4">
      <c r="A6558">
        <v>22020</v>
      </c>
      <c r="B6558" t="s">
        <v>11302</v>
      </c>
      <c r="C6558" t="s">
        <v>197</v>
      </c>
    </row>
    <row r="6559" spans="1:3" x14ac:dyDescent="0.4">
      <c r="A6559">
        <v>22021</v>
      </c>
      <c r="B6559" t="s">
        <v>11303</v>
      </c>
      <c r="C6559" t="s">
        <v>1323</v>
      </c>
    </row>
    <row r="6560" spans="1:3" x14ac:dyDescent="0.4">
      <c r="A6560">
        <v>22022</v>
      </c>
      <c r="B6560" t="s">
        <v>11304</v>
      </c>
      <c r="C6560" t="s">
        <v>369</v>
      </c>
    </row>
    <row r="6561" spans="1:3" x14ac:dyDescent="0.4">
      <c r="A6561">
        <v>22023</v>
      </c>
      <c r="B6561" t="s">
        <v>11305</v>
      </c>
      <c r="C6561" t="s">
        <v>369</v>
      </c>
    </row>
    <row r="6562" spans="1:3" x14ac:dyDescent="0.4">
      <c r="A6562">
        <v>22024</v>
      </c>
      <c r="B6562" t="s">
        <v>11306</v>
      </c>
      <c r="C6562" t="s">
        <v>259</v>
      </c>
    </row>
    <row r="6563" spans="1:3" x14ac:dyDescent="0.4">
      <c r="A6563">
        <v>22025</v>
      </c>
      <c r="B6563" t="s">
        <v>11307</v>
      </c>
      <c r="C6563" t="s">
        <v>203</v>
      </c>
    </row>
    <row r="6564" spans="1:3" x14ac:dyDescent="0.4">
      <c r="A6564">
        <v>22026</v>
      </c>
      <c r="B6564" t="s">
        <v>11308</v>
      </c>
      <c r="C6564" t="s">
        <v>1186</v>
      </c>
    </row>
    <row r="6565" spans="1:3" x14ac:dyDescent="0.4">
      <c r="A6565">
        <v>22027</v>
      </c>
      <c r="B6565" t="s">
        <v>11309</v>
      </c>
      <c r="C6565" t="s">
        <v>2404</v>
      </c>
    </row>
    <row r="6566" spans="1:3" x14ac:dyDescent="0.4">
      <c r="A6566">
        <v>22028</v>
      </c>
      <c r="B6566" t="s">
        <v>11310</v>
      </c>
      <c r="C6566" t="s">
        <v>1477</v>
      </c>
    </row>
    <row r="6567" spans="1:3" x14ac:dyDescent="0.4">
      <c r="A6567">
        <v>22029</v>
      </c>
      <c r="B6567" t="s">
        <v>11311</v>
      </c>
      <c r="C6567" t="s">
        <v>1206</v>
      </c>
    </row>
    <row r="6568" spans="1:3" x14ac:dyDescent="0.4">
      <c r="A6568">
        <v>22030</v>
      </c>
      <c r="B6568" t="s">
        <v>11312</v>
      </c>
      <c r="C6568" t="s">
        <v>197</v>
      </c>
    </row>
    <row r="6569" spans="1:3" x14ac:dyDescent="0.4">
      <c r="A6569">
        <v>22032</v>
      </c>
      <c r="B6569" t="s">
        <v>11313</v>
      </c>
      <c r="C6569" t="s">
        <v>307</v>
      </c>
    </row>
    <row r="6570" spans="1:3" x14ac:dyDescent="0.4">
      <c r="A6570">
        <v>22031</v>
      </c>
      <c r="B6570" t="s">
        <v>11314</v>
      </c>
      <c r="C6570" t="s">
        <v>262</v>
      </c>
    </row>
    <row r="6571" spans="1:3" x14ac:dyDescent="0.4">
      <c r="A6571">
        <v>22033</v>
      </c>
      <c r="B6571" t="s">
        <v>11315</v>
      </c>
      <c r="C6571" t="s">
        <v>654</v>
      </c>
    </row>
    <row r="6572" spans="1:3" x14ac:dyDescent="0.4">
      <c r="A6572">
        <v>22034</v>
      </c>
      <c r="B6572" t="s">
        <v>11316</v>
      </c>
      <c r="C6572" t="s">
        <v>516</v>
      </c>
    </row>
    <row r="6573" spans="1:3" x14ac:dyDescent="0.4">
      <c r="A6573">
        <v>22035</v>
      </c>
      <c r="B6573" t="s">
        <v>11317</v>
      </c>
      <c r="C6573" t="s">
        <v>243</v>
      </c>
    </row>
    <row r="6574" spans="1:3" x14ac:dyDescent="0.4">
      <c r="A6574">
        <v>22036</v>
      </c>
      <c r="B6574" t="s">
        <v>11318</v>
      </c>
      <c r="C6574" t="s">
        <v>1085</v>
      </c>
    </row>
    <row r="6575" spans="1:3" x14ac:dyDescent="0.4">
      <c r="A6575">
        <v>22037</v>
      </c>
      <c r="B6575" t="s">
        <v>11319</v>
      </c>
      <c r="C6575" t="s">
        <v>633</v>
      </c>
    </row>
    <row r="6576" spans="1:3" x14ac:dyDescent="0.4">
      <c r="A6576">
        <v>22038</v>
      </c>
      <c r="B6576" t="s">
        <v>11320</v>
      </c>
      <c r="C6576" t="s">
        <v>1195</v>
      </c>
    </row>
    <row r="6577" spans="1:3" x14ac:dyDescent="0.4">
      <c r="A6577">
        <v>22039</v>
      </c>
      <c r="B6577" t="s">
        <v>11321</v>
      </c>
      <c r="C6577" t="s">
        <v>512</v>
      </c>
    </row>
    <row r="6578" spans="1:3" x14ac:dyDescent="0.4">
      <c r="A6578">
        <v>22040</v>
      </c>
      <c r="B6578" t="s">
        <v>11322</v>
      </c>
      <c r="C6578" t="s">
        <v>761</v>
      </c>
    </row>
    <row r="6579" spans="1:3" x14ac:dyDescent="0.4">
      <c r="A6579">
        <v>22041</v>
      </c>
      <c r="B6579" t="s">
        <v>637</v>
      </c>
      <c r="C6579" t="s">
        <v>637</v>
      </c>
    </row>
    <row r="6580" spans="1:3" x14ac:dyDescent="0.4">
      <c r="A6580">
        <v>22042</v>
      </c>
      <c r="B6580" t="s">
        <v>372</v>
      </c>
      <c r="C6580" t="s">
        <v>372</v>
      </c>
    </row>
    <row r="6581" spans="1:3" x14ac:dyDescent="0.4">
      <c r="A6581">
        <v>22043</v>
      </c>
      <c r="B6581" t="s">
        <v>11323</v>
      </c>
      <c r="C6581" t="s">
        <v>946</v>
      </c>
    </row>
    <row r="6582" spans="1:3" x14ac:dyDescent="0.4">
      <c r="A6582">
        <v>22044</v>
      </c>
      <c r="B6582" t="s">
        <v>11324</v>
      </c>
      <c r="C6582" t="s">
        <v>946</v>
      </c>
    </row>
    <row r="6583" spans="1:3" x14ac:dyDescent="0.4">
      <c r="A6583">
        <v>22045</v>
      </c>
      <c r="B6583" t="s">
        <v>11325</v>
      </c>
      <c r="C6583" t="s">
        <v>197</v>
      </c>
    </row>
    <row r="6584" spans="1:3" x14ac:dyDescent="0.4">
      <c r="A6584">
        <v>22046</v>
      </c>
      <c r="B6584" t="s">
        <v>11326</v>
      </c>
      <c r="C6584" t="s">
        <v>1216</v>
      </c>
    </row>
    <row r="6585" spans="1:3" x14ac:dyDescent="0.4">
      <c r="A6585">
        <v>22047</v>
      </c>
      <c r="B6585" t="s">
        <v>11327</v>
      </c>
      <c r="C6585" t="s">
        <v>852</v>
      </c>
    </row>
    <row r="6586" spans="1:3" x14ac:dyDescent="0.4">
      <c r="A6586">
        <v>22048</v>
      </c>
      <c r="B6586" t="s">
        <v>11328</v>
      </c>
      <c r="C6586" t="s">
        <v>259</v>
      </c>
    </row>
    <row r="6587" spans="1:3" x14ac:dyDescent="0.4">
      <c r="A6587">
        <v>22049</v>
      </c>
      <c r="B6587" t="s">
        <v>11329</v>
      </c>
      <c r="C6587" t="s">
        <v>2040</v>
      </c>
    </row>
    <row r="6588" spans="1:3" x14ac:dyDescent="0.4">
      <c r="A6588">
        <v>22050</v>
      </c>
      <c r="B6588" t="s">
        <v>11330</v>
      </c>
      <c r="C6588" t="s">
        <v>746</v>
      </c>
    </row>
    <row r="6589" spans="1:3" x14ac:dyDescent="0.4">
      <c r="A6589">
        <v>22051</v>
      </c>
      <c r="B6589" t="s">
        <v>11331</v>
      </c>
      <c r="C6589" t="s">
        <v>1575</v>
      </c>
    </row>
    <row r="6590" spans="1:3" x14ac:dyDescent="0.4">
      <c r="A6590">
        <v>22052</v>
      </c>
      <c r="B6590" t="s">
        <v>11332</v>
      </c>
      <c r="C6590" t="s">
        <v>975</v>
      </c>
    </row>
    <row r="6591" spans="1:3" x14ac:dyDescent="0.4">
      <c r="A6591">
        <v>22053</v>
      </c>
      <c r="B6591" t="s">
        <v>11333</v>
      </c>
      <c r="C6591" t="s">
        <v>369</v>
      </c>
    </row>
    <row r="6592" spans="1:3" x14ac:dyDescent="0.4">
      <c r="A6592">
        <v>22054</v>
      </c>
      <c r="B6592" t="s">
        <v>11334</v>
      </c>
      <c r="C6592" t="s">
        <v>975</v>
      </c>
    </row>
    <row r="6593" spans="1:3" x14ac:dyDescent="0.4">
      <c r="A6593">
        <v>22055</v>
      </c>
      <c r="B6593" t="s">
        <v>11335</v>
      </c>
      <c r="C6593" t="s">
        <v>243</v>
      </c>
    </row>
    <row r="6594" spans="1:3" x14ac:dyDescent="0.4">
      <c r="A6594">
        <v>22056</v>
      </c>
      <c r="B6594" t="s">
        <v>11336</v>
      </c>
      <c r="C6594" t="s">
        <v>322</v>
      </c>
    </row>
    <row r="6595" spans="1:3" x14ac:dyDescent="0.4">
      <c r="A6595">
        <v>22058</v>
      </c>
      <c r="B6595" t="s">
        <v>11337</v>
      </c>
      <c r="C6595" t="s">
        <v>1091</v>
      </c>
    </row>
    <row r="6596" spans="1:3" x14ac:dyDescent="0.4">
      <c r="A6596">
        <v>22057</v>
      </c>
      <c r="B6596" t="s">
        <v>11338</v>
      </c>
      <c r="C6596" t="s">
        <v>321</v>
      </c>
    </row>
    <row r="6597" spans="1:3" x14ac:dyDescent="0.4">
      <c r="A6597">
        <v>22059</v>
      </c>
      <c r="B6597" t="s">
        <v>11339</v>
      </c>
      <c r="C6597" t="s">
        <v>1064</v>
      </c>
    </row>
    <row r="6598" spans="1:3" x14ac:dyDescent="0.4">
      <c r="A6598">
        <v>22060</v>
      </c>
      <c r="B6598" t="s">
        <v>11340</v>
      </c>
      <c r="C6598" t="s">
        <v>259</v>
      </c>
    </row>
    <row r="6599" spans="1:3" x14ac:dyDescent="0.4">
      <c r="A6599">
        <v>22061</v>
      </c>
      <c r="B6599" t="s">
        <v>11341</v>
      </c>
      <c r="C6599" t="s">
        <v>516</v>
      </c>
    </row>
    <row r="6600" spans="1:3" x14ac:dyDescent="0.4">
      <c r="A6600">
        <v>22062</v>
      </c>
      <c r="B6600" t="s">
        <v>11342</v>
      </c>
      <c r="C6600" t="s">
        <v>203</v>
      </c>
    </row>
    <row r="6601" spans="1:3" x14ac:dyDescent="0.4">
      <c r="A6601">
        <v>22063</v>
      </c>
      <c r="B6601" t="s">
        <v>11343</v>
      </c>
      <c r="C6601" t="s">
        <v>1488</v>
      </c>
    </row>
    <row r="6602" spans="1:3" x14ac:dyDescent="0.4">
      <c r="A6602">
        <v>22064</v>
      </c>
      <c r="B6602" t="s">
        <v>11344</v>
      </c>
      <c r="C6602" t="s">
        <v>377</v>
      </c>
    </row>
    <row r="6603" spans="1:3" x14ac:dyDescent="0.4">
      <c r="A6603">
        <v>22065</v>
      </c>
      <c r="B6603" t="s">
        <v>11345</v>
      </c>
      <c r="C6603" t="s">
        <v>321</v>
      </c>
    </row>
    <row r="6604" spans="1:3" x14ac:dyDescent="0.4">
      <c r="A6604">
        <v>22066</v>
      </c>
      <c r="B6604" t="s">
        <v>11346</v>
      </c>
      <c r="C6604" t="s">
        <v>974</v>
      </c>
    </row>
    <row r="6605" spans="1:3" x14ac:dyDescent="0.4">
      <c r="A6605">
        <v>22068</v>
      </c>
      <c r="B6605" t="s">
        <v>11347</v>
      </c>
      <c r="C6605" t="s">
        <v>441</v>
      </c>
    </row>
    <row r="6606" spans="1:3" x14ac:dyDescent="0.4">
      <c r="A6606">
        <v>22067</v>
      </c>
      <c r="B6606" t="s">
        <v>11348</v>
      </c>
      <c r="C6606" t="s">
        <v>974</v>
      </c>
    </row>
    <row r="6607" spans="1:3" x14ac:dyDescent="0.4">
      <c r="A6607">
        <v>22070</v>
      </c>
      <c r="B6607" t="s">
        <v>11349</v>
      </c>
      <c r="C6607" t="s">
        <v>322</v>
      </c>
    </row>
    <row r="6608" spans="1:3" x14ac:dyDescent="0.4">
      <c r="A6608">
        <v>22069</v>
      </c>
      <c r="B6608" t="s">
        <v>11350</v>
      </c>
      <c r="C6608" t="s">
        <v>165</v>
      </c>
    </row>
    <row r="6609" spans="1:3" x14ac:dyDescent="0.4">
      <c r="A6609">
        <v>22071</v>
      </c>
      <c r="B6609" t="s">
        <v>11351</v>
      </c>
      <c r="C6609" t="s">
        <v>843</v>
      </c>
    </row>
    <row r="6610" spans="1:3" x14ac:dyDescent="0.4">
      <c r="A6610">
        <v>22072</v>
      </c>
      <c r="B6610" t="s">
        <v>11352</v>
      </c>
      <c r="C6610" t="s">
        <v>319</v>
      </c>
    </row>
    <row r="6611" spans="1:3" x14ac:dyDescent="0.4">
      <c r="A6611">
        <v>22073</v>
      </c>
      <c r="B6611" t="s">
        <v>11353</v>
      </c>
      <c r="C6611" t="s">
        <v>1216</v>
      </c>
    </row>
    <row r="6612" spans="1:3" x14ac:dyDescent="0.4">
      <c r="A6612">
        <v>22074</v>
      </c>
      <c r="B6612" t="s">
        <v>11354</v>
      </c>
      <c r="C6612" t="s">
        <v>977</v>
      </c>
    </row>
    <row r="6613" spans="1:3" x14ac:dyDescent="0.4">
      <c r="A6613">
        <v>22075</v>
      </c>
      <c r="B6613" t="s">
        <v>11355</v>
      </c>
      <c r="C6613" t="s">
        <v>370</v>
      </c>
    </row>
    <row r="6614" spans="1:3" x14ac:dyDescent="0.4">
      <c r="A6614">
        <v>22076</v>
      </c>
      <c r="B6614" t="s">
        <v>11356</v>
      </c>
      <c r="C6614" t="s">
        <v>260</v>
      </c>
    </row>
    <row r="6615" spans="1:3" x14ac:dyDescent="0.4">
      <c r="A6615">
        <v>22077</v>
      </c>
      <c r="B6615" t="s">
        <v>11357</v>
      </c>
      <c r="C6615" t="s">
        <v>1826</v>
      </c>
    </row>
    <row r="6616" spans="1:3" x14ac:dyDescent="0.4">
      <c r="A6616">
        <v>22078</v>
      </c>
      <c r="B6616" t="s">
        <v>11358</v>
      </c>
      <c r="C6616" t="s">
        <v>946</v>
      </c>
    </row>
    <row r="6617" spans="1:3" x14ac:dyDescent="0.4">
      <c r="A6617">
        <v>22079</v>
      </c>
      <c r="B6617" t="s">
        <v>11359</v>
      </c>
      <c r="C6617" t="s">
        <v>321</v>
      </c>
    </row>
    <row r="6618" spans="1:3" x14ac:dyDescent="0.4">
      <c r="A6618">
        <v>22080</v>
      </c>
      <c r="B6618" t="s">
        <v>11360</v>
      </c>
      <c r="C6618" t="s">
        <v>952</v>
      </c>
    </row>
    <row r="6619" spans="1:3" x14ac:dyDescent="0.4">
      <c r="A6619">
        <v>22081</v>
      </c>
      <c r="B6619" t="s">
        <v>11361</v>
      </c>
      <c r="C6619" t="s">
        <v>199</v>
      </c>
    </row>
    <row r="6620" spans="1:3" x14ac:dyDescent="0.4">
      <c r="A6620">
        <v>22082</v>
      </c>
      <c r="B6620" t="s">
        <v>11362</v>
      </c>
      <c r="C6620" t="s">
        <v>843</v>
      </c>
    </row>
    <row r="6621" spans="1:3" x14ac:dyDescent="0.4">
      <c r="A6621">
        <v>22083</v>
      </c>
      <c r="B6621" t="s">
        <v>11363</v>
      </c>
      <c r="C6621" t="s">
        <v>843</v>
      </c>
    </row>
    <row r="6622" spans="1:3" x14ac:dyDescent="0.4">
      <c r="A6622">
        <v>22084</v>
      </c>
      <c r="B6622" t="s">
        <v>11364</v>
      </c>
      <c r="C6622" t="s">
        <v>125</v>
      </c>
    </row>
    <row r="6623" spans="1:3" x14ac:dyDescent="0.4">
      <c r="A6623">
        <v>22085</v>
      </c>
      <c r="B6623" t="s">
        <v>11365</v>
      </c>
      <c r="C6623" t="s">
        <v>755</v>
      </c>
    </row>
    <row r="6624" spans="1:3" x14ac:dyDescent="0.4">
      <c r="A6624">
        <v>22086</v>
      </c>
      <c r="B6624" t="s">
        <v>11366</v>
      </c>
      <c r="C6624" t="s">
        <v>1212</v>
      </c>
    </row>
    <row r="6625" spans="1:3" x14ac:dyDescent="0.4">
      <c r="A6625">
        <v>22087</v>
      </c>
      <c r="B6625" t="s">
        <v>11367</v>
      </c>
      <c r="C6625" t="s">
        <v>1355</v>
      </c>
    </row>
    <row r="6626" spans="1:3" x14ac:dyDescent="0.4">
      <c r="A6626">
        <v>22088</v>
      </c>
      <c r="B6626" t="s">
        <v>11368</v>
      </c>
      <c r="C6626" t="s">
        <v>1068</v>
      </c>
    </row>
    <row r="6627" spans="1:3" x14ac:dyDescent="0.4">
      <c r="A6627">
        <v>22089</v>
      </c>
      <c r="B6627" t="s">
        <v>11369</v>
      </c>
      <c r="C6627" t="s">
        <v>624</v>
      </c>
    </row>
    <row r="6628" spans="1:3" x14ac:dyDescent="0.4">
      <c r="A6628">
        <v>22090</v>
      </c>
      <c r="B6628" t="s">
        <v>11370</v>
      </c>
      <c r="C6628" t="s">
        <v>321</v>
      </c>
    </row>
    <row r="6629" spans="1:3" x14ac:dyDescent="0.4">
      <c r="A6629">
        <v>22091</v>
      </c>
      <c r="B6629" t="s">
        <v>11371</v>
      </c>
      <c r="C6629" t="s">
        <v>203</v>
      </c>
    </row>
    <row r="6630" spans="1:3" x14ac:dyDescent="0.4">
      <c r="A6630">
        <v>22092</v>
      </c>
      <c r="B6630" t="s">
        <v>11372</v>
      </c>
      <c r="C6630" t="s">
        <v>203</v>
      </c>
    </row>
    <row r="6631" spans="1:3" x14ac:dyDescent="0.4">
      <c r="A6631">
        <v>22093</v>
      </c>
      <c r="B6631" t="s">
        <v>11373</v>
      </c>
      <c r="C6631" t="s">
        <v>202</v>
      </c>
    </row>
    <row r="6632" spans="1:3" x14ac:dyDescent="0.4">
      <c r="A6632">
        <v>22094</v>
      </c>
      <c r="B6632" t="s">
        <v>11374</v>
      </c>
      <c r="C6632" t="s">
        <v>759</v>
      </c>
    </row>
    <row r="6633" spans="1:3" x14ac:dyDescent="0.4">
      <c r="A6633">
        <v>22095</v>
      </c>
      <c r="B6633" t="s">
        <v>11375</v>
      </c>
      <c r="C6633" t="s">
        <v>240</v>
      </c>
    </row>
    <row r="6634" spans="1:3" x14ac:dyDescent="0.4">
      <c r="A6634">
        <v>22096</v>
      </c>
      <c r="B6634" t="s">
        <v>11376</v>
      </c>
      <c r="C6634" t="s">
        <v>259</v>
      </c>
    </row>
    <row r="6635" spans="1:3" x14ac:dyDescent="0.4">
      <c r="A6635">
        <v>22097</v>
      </c>
      <c r="B6635" t="s">
        <v>11377</v>
      </c>
      <c r="C6635" t="s">
        <v>436</v>
      </c>
    </row>
    <row r="6636" spans="1:3" x14ac:dyDescent="0.4">
      <c r="A6636">
        <v>22098</v>
      </c>
      <c r="B6636" t="s">
        <v>11378</v>
      </c>
      <c r="C6636" t="s">
        <v>514</v>
      </c>
    </row>
    <row r="6637" spans="1:3" x14ac:dyDescent="0.4">
      <c r="A6637">
        <v>22099</v>
      </c>
      <c r="B6637" t="s">
        <v>11379</v>
      </c>
      <c r="C6637" t="s">
        <v>514</v>
      </c>
    </row>
    <row r="6638" spans="1:3" x14ac:dyDescent="0.4">
      <c r="A6638">
        <v>22100</v>
      </c>
      <c r="B6638" t="s">
        <v>11380</v>
      </c>
      <c r="C6638" t="s">
        <v>514</v>
      </c>
    </row>
    <row r="6639" spans="1:3" x14ac:dyDescent="0.4">
      <c r="A6639">
        <v>22101</v>
      </c>
      <c r="B6639" t="s">
        <v>11381</v>
      </c>
      <c r="C6639" t="s">
        <v>1465</v>
      </c>
    </row>
    <row r="6640" spans="1:3" x14ac:dyDescent="0.4">
      <c r="A6640">
        <v>22102</v>
      </c>
      <c r="B6640" t="s">
        <v>11382</v>
      </c>
      <c r="C6640" t="s">
        <v>1468</v>
      </c>
    </row>
    <row r="6641" spans="1:3" x14ac:dyDescent="0.4">
      <c r="A6641">
        <v>22103</v>
      </c>
      <c r="B6641" t="s">
        <v>11383</v>
      </c>
      <c r="C6641" t="s">
        <v>1069</v>
      </c>
    </row>
    <row r="6642" spans="1:3" x14ac:dyDescent="0.4">
      <c r="A6642">
        <v>22104</v>
      </c>
      <c r="B6642" t="s">
        <v>11384</v>
      </c>
      <c r="C6642" t="s">
        <v>203</v>
      </c>
    </row>
    <row r="6643" spans="1:3" x14ac:dyDescent="0.4">
      <c r="A6643">
        <v>22105</v>
      </c>
      <c r="B6643" t="s">
        <v>11385</v>
      </c>
      <c r="C6643" t="s">
        <v>980</v>
      </c>
    </row>
    <row r="6644" spans="1:3" x14ac:dyDescent="0.4">
      <c r="A6644">
        <v>22106</v>
      </c>
      <c r="B6644" t="s">
        <v>11386</v>
      </c>
      <c r="C6644" t="s">
        <v>1191</v>
      </c>
    </row>
    <row r="6645" spans="1:3" x14ac:dyDescent="0.4">
      <c r="A6645">
        <v>22107</v>
      </c>
      <c r="B6645" t="s">
        <v>1948</v>
      </c>
      <c r="C6645" t="s">
        <v>1948</v>
      </c>
    </row>
    <row r="6646" spans="1:3" x14ac:dyDescent="0.4">
      <c r="A6646">
        <v>22108</v>
      </c>
      <c r="B6646" t="s">
        <v>11387</v>
      </c>
      <c r="C6646" t="s">
        <v>1191</v>
      </c>
    </row>
    <row r="6647" spans="1:3" x14ac:dyDescent="0.4">
      <c r="A6647">
        <v>22109</v>
      </c>
      <c r="B6647" t="s">
        <v>1825</v>
      </c>
      <c r="C6647" t="s">
        <v>1825</v>
      </c>
    </row>
    <row r="6648" spans="1:3" x14ac:dyDescent="0.4">
      <c r="A6648">
        <v>22110</v>
      </c>
      <c r="B6648" t="s">
        <v>11388</v>
      </c>
      <c r="C6648" t="s">
        <v>1952</v>
      </c>
    </row>
    <row r="6649" spans="1:3" x14ac:dyDescent="0.4">
      <c r="A6649">
        <v>22111</v>
      </c>
      <c r="B6649" t="s">
        <v>11389</v>
      </c>
      <c r="C6649" t="s">
        <v>1952</v>
      </c>
    </row>
    <row r="6650" spans="1:3" x14ac:dyDescent="0.4">
      <c r="A6650">
        <v>22112</v>
      </c>
      <c r="B6650" t="s">
        <v>11390</v>
      </c>
      <c r="C6650" t="s">
        <v>761</v>
      </c>
    </row>
    <row r="6651" spans="1:3" x14ac:dyDescent="0.4">
      <c r="A6651">
        <v>22113</v>
      </c>
      <c r="B6651" t="s">
        <v>11391</v>
      </c>
      <c r="C6651" t="s">
        <v>1837</v>
      </c>
    </row>
    <row r="6652" spans="1:3" x14ac:dyDescent="0.4">
      <c r="A6652">
        <v>22114</v>
      </c>
      <c r="B6652" t="s">
        <v>11392</v>
      </c>
      <c r="C6652" t="s">
        <v>1191</v>
      </c>
    </row>
    <row r="6653" spans="1:3" x14ac:dyDescent="0.4">
      <c r="A6653">
        <v>22115</v>
      </c>
      <c r="B6653" t="s">
        <v>11393</v>
      </c>
      <c r="C6653" t="s">
        <v>527</v>
      </c>
    </row>
    <row r="6654" spans="1:3" x14ac:dyDescent="0.4">
      <c r="A6654">
        <v>22116</v>
      </c>
      <c r="B6654" t="s">
        <v>11394</v>
      </c>
      <c r="C6654" t="s">
        <v>259</v>
      </c>
    </row>
    <row r="6655" spans="1:3" x14ac:dyDescent="0.4">
      <c r="A6655">
        <v>22117</v>
      </c>
      <c r="B6655" t="s">
        <v>11395</v>
      </c>
      <c r="C6655" t="s">
        <v>240</v>
      </c>
    </row>
    <row r="6656" spans="1:3" x14ac:dyDescent="0.4">
      <c r="A6656">
        <v>22119</v>
      </c>
      <c r="B6656" t="s">
        <v>11396</v>
      </c>
      <c r="C6656" t="s">
        <v>240</v>
      </c>
    </row>
    <row r="6657" spans="1:3" x14ac:dyDescent="0.4">
      <c r="A6657">
        <v>22118</v>
      </c>
      <c r="B6657" t="s">
        <v>11397</v>
      </c>
      <c r="C6657" t="s">
        <v>2548</v>
      </c>
    </row>
    <row r="6658" spans="1:3" x14ac:dyDescent="0.4">
      <c r="A6658">
        <v>22120</v>
      </c>
      <c r="B6658" t="s">
        <v>11398</v>
      </c>
      <c r="C6658" t="s">
        <v>951</v>
      </c>
    </row>
    <row r="6659" spans="1:3" x14ac:dyDescent="0.4">
      <c r="A6659">
        <v>22121</v>
      </c>
      <c r="B6659" t="s">
        <v>11399</v>
      </c>
      <c r="C6659" t="s">
        <v>958</v>
      </c>
    </row>
    <row r="6660" spans="1:3" x14ac:dyDescent="0.4">
      <c r="A6660">
        <v>22122</v>
      </c>
      <c r="B6660" t="s">
        <v>11400</v>
      </c>
      <c r="C6660" t="s">
        <v>1581</v>
      </c>
    </row>
    <row r="6661" spans="1:3" x14ac:dyDescent="0.4">
      <c r="A6661">
        <v>22123</v>
      </c>
      <c r="B6661" t="s">
        <v>11401</v>
      </c>
      <c r="C6661" t="s">
        <v>203</v>
      </c>
    </row>
    <row r="6662" spans="1:3" x14ac:dyDescent="0.4">
      <c r="A6662">
        <v>22124</v>
      </c>
      <c r="B6662" t="s">
        <v>11402</v>
      </c>
      <c r="C6662" t="s">
        <v>439</v>
      </c>
    </row>
    <row r="6663" spans="1:3" x14ac:dyDescent="0.4">
      <c r="A6663">
        <v>22125</v>
      </c>
      <c r="B6663" t="s">
        <v>11403</v>
      </c>
      <c r="C6663" t="s">
        <v>96</v>
      </c>
    </row>
    <row r="6664" spans="1:3" x14ac:dyDescent="0.4">
      <c r="A6664">
        <v>22126</v>
      </c>
      <c r="B6664" t="s">
        <v>11404</v>
      </c>
      <c r="C6664" t="s">
        <v>262</v>
      </c>
    </row>
    <row r="6665" spans="1:3" x14ac:dyDescent="0.4">
      <c r="A6665">
        <v>22127</v>
      </c>
      <c r="B6665" t="s">
        <v>11405</v>
      </c>
      <c r="C6665" t="s">
        <v>262</v>
      </c>
    </row>
    <row r="6666" spans="1:3" x14ac:dyDescent="0.4">
      <c r="A6666">
        <v>22128</v>
      </c>
      <c r="B6666" t="s">
        <v>11406</v>
      </c>
      <c r="C6666" t="s">
        <v>262</v>
      </c>
    </row>
    <row r="6667" spans="1:3" x14ac:dyDescent="0.4">
      <c r="A6667">
        <v>22129</v>
      </c>
      <c r="B6667" t="s">
        <v>11407</v>
      </c>
      <c r="C6667" t="s">
        <v>439</v>
      </c>
    </row>
    <row r="6668" spans="1:3" x14ac:dyDescent="0.4">
      <c r="A6668">
        <v>22130</v>
      </c>
      <c r="B6668" t="s">
        <v>11408</v>
      </c>
      <c r="C6668" t="s">
        <v>240</v>
      </c>
    </row>
    <row r="6669" spans="1:3" x14ac:dyDescent="0.4">
      <c r="A6669">
        <v>22131</v>
      </c>
      <c r="B6669" t="s">
        <v>11409</v>
      </c>
      <c r="C6669" t="s">
        <v>260</v>
      </c>
    </row>
    <row r="6670" spans="1:3" x14ac:dyDescent="0.4">
      <c r="A6670">
        <v>22132</v>
      </c>
      <c r="B6670" t="s">
        <v>11410</v>
      </c>
      <c r="C6670" t="s">
        <v>1353</v>
      </c>
    </row>
    <row r="6671" spans="1:3" x14ac:dyDescent="0.4">
      <c r="A6671">
        <v>22133</v>
      </c>
      <c r="B6671" t="s">
        <v>11411</v>
      </c>
      <c r="C6671" t="s">
        <v>319</v>
      </c>
    </row>
    <row r="6672" spans="1:3" x14ac:dyDescent="0.4">
      <c r="A6672">
        <v>22134</v>
      </c>
      <c r="B6672" t="s">
        <v>11412</v>
      </c>
      <c r="C6672" t="s">
        <v>1823</v>
      </c>
    </row>
    <row r="6673" spans="1:3" x14ac:dyDescent="0.4">
      <c r="A6673">
        <v>22135</v>
      </c>
      <c r="B6673" t="s">
        <v>11413</v>
      </c>
      <c r="C6673" t="s">
        <v>1068</v>
      </c>
    </row>
    <row r="6674" spans="1:3" x14ac:dyDescent="0.4">
      <c r="A6674">
        <v>22136</v>
      </c>
      <c r="B6674" t="s">
        <v>11414</v>
      </c>
      <c r="C6674" t="s">
        <v>724</v>
      </c>
    </row>
    <row r="6675" spans="1:3" x14ac:dyDescent="0.4">
      <c r="A6675">
        <v>22137</v>
      </c>
      <c r="B6675" t="s">
        <v>11415</v>
      </c>
      <c r="C6675" t="s">
        <v>541</v>
      </c>
    </row>
    <row r="6676" spans="1:3" x14ac:dyDescent="0.4">
      <c r="A6676">
        <v>22138</v>
      </c>
      <c r="B6676" t="s">
        <v>11416</v>
      </c>
      <c r="C6676" t="s">
        <v>514</v>
      </c>
    </row>
    <row r="6677" spans="1:3" x14ac:dyDescent="0.4">
      <c r="A6677">
        <v>22139</v>
      </c>
      <c r="B6677" t="s">
        <v>11417</v>
      </c>
      <c r="C6677" t="s">
        <v>1064</v>
      </c>
    </row>
    <row r="6678" spans="1:3" x14ac:dyDescent="0.4">
      <c r="A6678">
        <v>22140</v>
      </c>
      <c r="B6678" t="s">
        <v>11418</v>
      </c>
      <c r="C6678" t="s">
        <v>1064</v>
      </c>
    </row>
    <row r="6679" spans="1:3" x14ac:dyDescent="0.4">
      <c r="A6679">
        <v>22141</v>
      </c>
      <c r="B6679" t="s">
        <v>11419</v>
      </c>
      <c r="C6679" t="s">
        <v>754</v>
      </c>
    </row>
    <row r="6680" spans="1:3" x14ac:dyDescent="0.4">
      <c r="A6680">
        <v>22142</v>
      </c>
      <c r="B6680" t="s">
        <v>11420</v>
      </c>
      <c r="C6680" t="s">
        <v>304</v>
      </c>
    </row>
    <row r="6681" spans="1:3" x14ac:dyDescent="0.4">
      <c r="A6681">
        <v>22143</v>
      </c>
      <c r="B6681" t="s">
        <v>11421</v>
      </c>
      <c r="C6681" t="s">
        <v>845</v>
      </c>
    </row>
    <row r="6682" spans="1:3" x14ac:dyDescent="0.4">
      <c r="A6682">
        <v>22144</v>
      </c>
      <c r="B6682" t="s">
        <v>11422</v>
      </c>
      <c r="C6682" t="s">
        <v>441</v>
      </c>
    </row>
    <row r="6683" spans="1:3" x14ac:dyDescent="0.4">
      <c r="A6683">
        <v>22145</v>
      </c>
      <c r="B6683" t="s">
        <v>11423</v>
      </c>
      <c r="C6683" t="s">
        <v>2040</v>
      </c>
    </row>
    <row r="6684" spans="1:3" x14ac:dyDescent="0.4">
      <c r="A6684">
        <v>22146</v>
      </c>
      <c r="B6684" t="s">
        <v>11424</v>
      </c>
      <c r="C6684" t="s">
        <v>438</v>
      </c>
    </row>
    <row r="6685" spans="1:3" x14ac:dyDescent="0.4">
      <c r="A6685">
        <v>22148</v>
      </c>
      <c r="B6685" t="s">
        <v>11425</v>
      </c>
      <c r="C6685" t="s">
        <v>1355</v>
      </c>
    </row>
    <row r="6686" spans="1:3" x14ac:dyDescent="0.4">
      <c r="A6686">
        <v>22147</v>
      </c>
      <c r="B6686" t="s">
        <v>760</v>
      </c>
      <c r="C6686" t="s">
        <v>760</v>
      </c>
    </row>
    <row r="6687" spans="1:3" x14ac:dyDescent="0.4">
      <c r="A6687">
        <v>22149</v>
      </c>
      <c r="B6687" t="s">
        <v>11426</v>
      </c>
      <c r="C6687" t="s">
        <v>1355</v>
      </c>
    </row>
    <row r="6688" spans="1:3" x14ac:dyDescent="0.4">
      <c r="A6688">
        <v>22150</v>
      </c>
      <c r="B6688" t="s">
        <v>11427</v>
      </c>
      <c r="C6688" t="s">
        <v>1186</v>
      </c>
    </row>
    <row r="6689" spans="1:3" x14ac:dyDescent="0.4">
      <c r="A6689">
        <v>22151</v>
      </c>
      <c r="B6689" t="s">
        <v>11428</v>
      </c>
      <c r="C6689" t="s">
        <v>2038</v>
      </c>
    </row>
    <row r="6690" spans="1:3" x14ac:dyDescent="0.4">
      <c r="A6690">
        <v>22152</v>
      </c>
      <c r="B6690" t="s">
        <v>11429</v>
      </c>
      <c r="C6690" t="s">
        <v>654</v>
      </c>
    </row>
    <row r="6691" spans="1:3" x14ac:dyDescent="0.4">
      <c r="A6691">
        <v>22153</v>
      </c>
      <c r="B6691" t="s">
        <v>11430</v>
      </c>
      <c r="C6691" t="s">
        <v>1065</v>
      </c>
    </row>
    <row r="6692" spans="1:3" x14ac:dyDescent="0.4">
      <c r="A6692">
        <v>22154</v>
      </c>
      <c r="B6692" t="s">
        <v>11431</v>
      </c>
      <c r="C6692" t="s">
        <v>845</v>
      </c>
    </row>
    <row r="6693" spans="1:3" x14ac:dyDescent="0.4">
      <c r="A6693">
        <v>22155</v>
      </c>
      <c r="B6693" t="s">
        <v>11432</v>
      </c>
      <c r="C6693" t="s">
        <v>1188</v>
      </c>
    </row>
    <row r="6694" spans="1:3" x14ac:dyDescent="0.4">
      <c r="A6694">
        <v>22156</v>
      </c>
      <c r="B6694" t="s">
        <v>11433</v>
      </c>
      <c r="C6694" t="s">
        <v>165</v>
      </c>
    </row>
    <row r="6695" spans="1:3" x14ac:dyDescent="0.4">
      <c r="A6695">
        <v>22157</v>
      </c>
      <c r="B6695" t="s">
        <v>11434</v>
      </c>
      <c r="C6695" t="s">
        <v>1325</v>
      </c>
    </row>
    <row r="6696" spans="1:3" x14ac:dyDescent="0.4">
      <c r="A6696">
        <v>22158</v>
      </c>
      <c r="B6696" t="s">
        <v>11435</v>
      </c>
      <c r="C6696" t="s">
        <v>260</v>
      </c>
    </row>
    <row r="6697" spans="1:3" x14ac:dyDescent="0.4">
      <c r="A6697">
        <v>22159</v>
      </c>
      <c r="B6697" t="s">
        <v>11436</v>
      </c>
      <c r="C6697" t="s">
        <v>1702</v>
      </c>
    </row>
    <row r="6698" spans="1:3" x14ac:dyDescent="0.4">
      <c r="A6698">
        <v>22160</v>
      </c>
      <c r="B6698" t="s">
        <v>11437</v>
      </c>
      <c r="C6698" t="s">
        <v>158</v>
      </c>
    </row>
    <row r="6699" spans="1:3" x14ac:dyDescent="0.4">
      <c r="A6699">
        <v>22161</v>
      </c>
      <c r="B6699" t="s">
        <v>11438</v>
      </c>
      <c r="C6699" t="s">
        <v>856</v>
      </c>
    </row>
    <row r="6700" spans="1:3" x14ac:dyDescent="0.4">
      <c r="A6700">
        <v>22162</v>
      </c>
      <c r="B6700" t="s">
        <v>11439</v>
      </c>
      <c r="C6700" t="s">
        <v>9476</v>
      </c>
    </row>
    <row r="6701" spans="1:3" x14ac:dyDescent="0.4">
      <c r="A6701">
        <v>22163</v>
      </c>
      <c r="B6701" t="s">
        <v>11440</v>
      </c>
      <c r="C6701" t="s">
        <v>240</v>
      </c>
    </row>
    <row r="6702" spans="1:3" x14ac:dyDescent="0.4">
      <c r="A6702">
        <v>22164</v>
      </c>
      <c r="B6702" t="s">
        <v>11441</v>
      </c>
      <c r="C6702" t="s">
        <v>1704</v>
      </c>
    </row>
    <row r="6703" spans="1:3" x14ac:dyDescent="0.4">
      <c r="A6703">
        <v>22165</v>
      </c>
      <c r="B6703" t="s">
        <v>11442</v>
      </c>
      <c r="C6703" t="s">
        <v>96</v>
      </c>
    </row>
    <row r="6704" spans="1:3" x14ac:dyDescent="0.4">
      <c r="A6704">
        <v>22166</v>
      </c>
      <c r="B6704" t="s">
        <v>11443</v>
      </c>
      <c r="C6704" t="s">
        <v>759</v>
      </c>
    </row>
    <row r="6705" spans="1:3" x14ac:dyDescent="0.4">
      <c r="A6705">
        <v>22167</v>
      </c>
      <c r="B6705" t="s">
        <v>11444</v>
      </c>
      <c r="C6705" t="s">
        <v>165</v>
      </c>
    </row>
    <row r="6706" spans="1:3" x14ac:dyDescent="0.4">
      <c r="A6706">
        <v>22168</v>
      </c>
      <c r="B6706" t="s">
        <v>11445</v>
      </c>
      <c r="C6706" t="s">
        <v>654</v>
      </c>
    </row>
    <row r="6707" spans="1:3" x14ac:dyDescent="0.4">
      <c r="A6707">
        <v>22169</v>
      </c>
      <c r="B6707" t="s">
        <v>11446</v>
      </c>
      <c r="C6707" t="s">
        <v>654</v>
      </c>
    </row>
    <row r="6708" spans="1:3" x14ac:dyDescent="0.4">
      <c r="A6708">
        <v>22170</v>
      </c>
      <c r="B6708" t="s">
        <v>11447</v>
      </c>
      <c r="C6708" t="s">
        <v>1335</v>
      </c>
    </row>
    <row r="6709" spans="1:3" x14ac:dyDescent="0.4">
      <c r="A6709">
        <v>22171</v>
      </c>
      <c r="B6709" t="s">
        <v>11448</v>
      </c>
      <c r="C6709" t="s">
        <v>240</v>
      </c>
    </row>
    <row r="6710" spans="1:3" x14ac:dyDescent="0.4">
      <c r="A6710">
        <v>22172</v>
      </c>
      <c r="B6710" t="s">
        <v>521</v>
      </c>
      <c r="C6710" t="s">
        <v>521</v>
      </c>
    </row>
    <row r="6711" spans="1:3" x14ac:dyDescent="0.4">
      <c r="A6711">
        <v>22173</v>
      </c>
      <c r="B6711" t="s">
        <v>11449</v>
      </c>
      <c r="C6711" t="s">
        <v>951</v>
      </c>
    </row>
    <row r="6712" spans="1:3" x14ac:dyDescent="0.4">
      <c r="A6712">
        <v>22174</v>
      </c>
      <c r="B6712" t="s">
        <v>11450</v>
      </c>
      <c r="C6712" t="s">
        <v>1204</v>
      </c>
    </row>
    <row r="6713" spans="1:3" x14ac:dyDescent="0.4">
      <c r="A6713">
        <v>22175</v>
      </c>
      <c r="B6713" t="s">
        <v>455</v>
      </c>
      <c r="C6713" t="s">
        <v>455</v>
      </c>
    </row>
    <row r="6714" spans="1:3" x14ac:dyDescent="0.4">
      <c r="A6714">
        <v>22176</v>
      </c>
      <c r="B6714" t="s">
        <v>256</v>
      </c>
      <c r="C6714" t="s">
        <v>256</v>
      </c>
    </row>
    <row r="6715" spans="1:3" x14ac:dyDescent="0.4">
      <c r="A6715">
        <v>22177</v>
      </c>
      <c r="B6715" t="s">
        <v>11451</v>
      </c>
      <c r="C6715" t="s">
        <v>1324</v>
      </c>
    </row>
    <row r="6716" spans="1:3" x14ac:dyDescent="0.4">
      <c r="A6716">
        <v>22178</v>
      </c>
      <c r="B6716" t="s">
        <v>11452</v>
      </c>
      <c r="C6716" t="s">
        <v>846</v>
      </c>
    </row>
    <row r="6717" spans="1:3" x14ac:dyDescent="0.4">
      <c r="A6717">
        <v>22179</v>
      </c>
      <c r="B6717" t="s">
        <v>11453</v>
      </c>
      <c r="C6717" t="s">
        <v>2399</v>
      </c>
    </row>
    <row r="6718" spans="1:3" x14ac:dyDescent="0.4">
      <c r="A6718">
        <v>22180</v>
      </c>
      <c r="B6718" t="s">
        <v>11454</v>
      </c>
      <c r="C6718" t="s">
        <v>973</v>
      </c>
    </row>
    <row r="6719" spans="1:3" x14ac:dyDescent="0.4">
      <c r="A6719">
        <v>22181</v>
      </c>
      <c r="B6719" t="s">
        <v>11455</v>
      </c>
      <c r="C6719" t="s">
        <v>848</v>
      </c>
    </row>
    <row r="6720" spans="1:3" x14ac:dyDescent="0.4">
      <c r="A6720">
        <v>22182</v>
      </c>
      <c r="B6720" t="s">
        <v>11456</v>
      </c>
      <c r="C6720" t="s">
        <v>1069</v>
      </c>
    </row>
    <row r="6721" spans="1:3" x14ac:dyDescent="0.4">
      <c r="A6721">
        <v>22183</v>
      </c>
      <c r="B6721" t="s">
        <v>542</v>
      </c>
      <c r="C6721" t="s">
        <v>542</v>
      </c>
    </row>
    <row r="6722" spans="1:3" x14ac:dyDescent="0.4">
      <c r="A6722">
        <v>22184</v>
      </c>
      <c r="B6722" t="s">
        <v>11457</v>
      </c>
      <c r="C6722" t="s">
        <v>1357</v>
      </c>
    </row>
    <row r="6723" spans="1:3" x14ac:dyDescent="0.4">
      <c r="A6723">
        <v>22185</v>
      </c>
      <c r="B6723" t="s">
        <v>11458</v>
      </c>
      <c r="C6723" t="s">
        <v>310</v>
      </c>
    </row>
    <row r="6724" spans="1:3" x14ac:dyDescent="0.4">
      <c r="A6724">
        <v>22186</v>
      </c>
      <c r="B6724" t="s">
        <v>11459</v>
      </c>
      <c r="C6724" t="s">
        <v>754</v>
      </c>
    </row>
    <row r="6725" spans="1:3" x14ac:dyDescent="0.4">
      <c r="A6725">
        <v>22187</v>
      </c>
      <c r="B6725" t="s">
        <v>11460</v>
      </c>
      <c r="C6725" t="s">
        <v>322</v>
      </c>
    </row>
    <row r="6726" spans="1:3" x14ac:dyDescent="0.4">
      <c r="A6726">
        <v>22188</v>
      </c>
      <c r="B6726" t="s">
        <v>11461</v>
      </c>
      <c r="C6726" t="s">
        <v>1465</v>
      </c>
    </row>
    <row r="6727" spans="1:3" x14ac:dyDescent="0.4">
      <c r="A6727">
        <v>22189</v>
      </c>
      <c r="B6727" t="s">
        <v>11462</v>
      </c>
      <c r="C6727" t="s">
        <v>96</v>
      </c>
    </row>
    <row r="6728" spans="1:3" x14ac:dyDescent="0.4">
      <c r="A6728">
        <v>22190</v>
      </c>
      <c r="B6728" t="s">
        <v>11463</v>
      </c>
      <c r="C6728" t="s">
        <v>441</v>
      </c>
    </row>
    <row r="6729" spans="1:3" x14ac:dyDescent="0.4">
      <c r="A6729">
        <v>22191</v>
      </c>
      <c r="B6729" t="s">
        <v>11464</v>
      </c>
      <c r="C6729" t="s">
        <v>513</v>
      </c>
    </row>
    <row r="6730" spans="1:3" x14ac:dyDescent="0.4">
      <c r="A6730">
        <v>22192</v>
      </c>
      <c r="B6730" t="s">
        <v>11465</v>
      </c>
      <c r="C6730" t="s">
        <v>513</v>
      </c>
    </row>
    <row r="6731" spans="1:3" x14ac:dyDescent="0.4">
      <c r="A6731">
        <v>22193</v>
      </c>
      <c r="B6731" t="s">
        <v>310</v>
      </c>
      <c r="C6731" t="s">
        <v>310</v>
      </c>
    </row>
    <row r="6732" spans="1:3" x14ac:dyDescent="0.4">
      <c r="A6732">
        <v>22194</v>
      </c>
      <c r="B6732" t="s">
        <v>11466</v>
      </c>
      <c r="C6732" t="s">
        <v>446</v>
      </c>
    </row>
    <row r="6733" spans="1:3" x14ac:dyDescent="0.4">
      <c r="A6733">
        <v>22195</v>
      </c>
      <c r="B6733" t="s">
        <v>11467</v>
      </c>
      <c r="C6733" t="s">
        <v>369</v>
      </c>
    </row>
    <row r="6734" spans="1:3" x14ac:dyDescent="0.4">
      <c r="A6734">
        <v>22196</v>
      </c>
      <c r="B6734" t="s">
        <v>11468</v>
      </c>
      <c r="C6734" t="s">
        <v>463</v>
      </c>
    </row>
    <row r="6735" spans="1:3" x14ac:dyDescent="0.4">
      <c r="A6735">
        <v>22197</v>
      </c>
      <c r="B6735" t="s">
        <v>11469</v>
      </c>
      <c r="C6735" t="s">
        <v>980</v>
      </c>
    </row>
    <row r="6736" spans="1:3" x14ac:dyDescent="0.4">
      <c r="A6736">
        <v>22198</v>
      </c>
      <c r="B6736" t="s">
        <v>11470</v>
      </c>
      <c r="C6736" t="s">
        <v>1599</v>
      </c>
    </row>
    <row r="6737" spans="1:3" x14ac:dyDescent="0.4">
      <c r="A6737">
        <v>22199</v>
      </c>
      <c r="B6737" t="s">
        <v>11471</v>
      </c>
      <c r="C6737" t="s">
        <v>630</v>
      </c>
    </row>
    <row r="6738" spans="1:3" x14ac:dyDescent="0.4">
      <c r="A6738">
        <v>22200</v>
      </c>
      <c r="B6738" t="s">
        <v>11472</v>
      </c>
      <c r="C6738" t="s">
        <v>759</v>
      </c>
    </row>
    <row r="6739" spans="1:3" x14ac:dyDescent="0.4">
      <c r="A6739">
        <v>22201</v>
      </c>
      <c r="B6739" t="s">
        <v>11473</v>
      </c>
      <c r="C6739" t="s">
        <v>1323</v>
      </c>
    </row>
    <row r="6740" spans="1:3" x14ac:dyDescent="0.4">
      <c r="A6740">
        <v>22202</v>
      </c>
      <c r="B6740" t="s">
        <v>11474</v>
      </c>
      <c r="C6740" t="s">
        <v>1216</v>
      </c>
    </row>
    <row r="6741" spans="1:3" x14ac:dyDescent="0.4">
      <c r="A6741">
        <v>22203</v>
      </c>
      <c r="B6741" t="s">
        <v>11475</v>
      </c>
      <c r="C6741" t="s">
        <v>511</v>
      </c>
    </row>
    <row r="6742" spans="1:3" x14ac:dyDescent="0.4">
      <c r="A6742">
        <v>22204</v>
      </c>
      <c r="B6742" t="s">
        <v>11476</v>
      </c>
      <c r="C6742" t="s">
        <v>96</v>
      </c>
    </row>
    <row r="6743" spans="1:3" x14ac:dyDescent="0.4">
      <c r="A6743">
        <v>22205</v>
      </c>
      <c r="B6743" t="s">
        <v>11477</v>
      </c>
      <c r="C6743" t="s">
        <v>654</v>
      </c>
    </row>
    <row r="6744" spans="1:3" x14ac:dyDescent="0.4">
      <c r="A6744">
        <v>22206</v>
      </c>
      <c r="B6744" t="s">
        <v>11478</v>
      </c>
      <c r="C6744" t="s">
        <v>512</v>
      </c>
    </row>
    <row r="6745" spans="1:3" x14ac:dyDescent="0.4">
      <c r="A6745">
        <v>22207</v>
      </c>
      <c r="B6745" t="s">
        <v>11479</v>
      </c>
      <c r="C6745" t="s">
        <v>384</v>
      </c>
    </row>
    <row r="6746" spans="1:3" x14ac:dyDescent="0.4">
      <c r="A6746">
        <v>22208</v>
      </c>
      <c r="B6746" t="s">
        <v>11480</v>
      </c>
      <c r="C6746" t="s">
        <v>744</v>
      </c>
    </row>
    <row r="6747" spans="1:3" x14ac:dyDescent="0.4">
      <c r="A6747">
        <v>22209</v>
      </c>
      <c r="B6747" t="s">
        <v>11481</v>
      </c>
      <c r="C6747" t="s">
        <v>950</v>
      </c>
    </row>
    <row r="6748" spans="1:3" x14ac:dyDescent="0.4">
      <c r="A6748">
        <v>22210</v>
      </c>
      <c r="B6748" t="s">
        <v>11482</v>
      </c>
      <c r="C6748" t="s">
        <v>629</v>
      </c>
    </row>
    <row r="6749" spans="1:3" x14ac:dyDescent="0.4">
      <c r="A6749">
        <v>22211</v>
      </c>
      <c r="B6749" t="s">
        <v>11483</v>
      </c>
      <c r="C6749" t="s">
        <v>951</v>
      </c>
    </row>
    <row r="6750" spans="1:3" x14ac:dyDescent="0.4">
      <c r="A6750">
        <v>22212</v>
      </c>
      <c r="B6750" t="s">
        <v>11484</v>
      </c>
      <c r="C6750" t="s">
        <v>1468</v>
      </c>
    </row>
    <row r="6751" spans="1:3" x14ac:dyDescent="0.4">
      <c r="A6751">
        <v>22213</v>
      </c>
      <c r="B6751" t="s">
        <v>11485</v>
      </c>
      <c r="C6751" t="s">
        <v>1099</v>
      </c>
    </row>
    <row r="6752" spans="1:3" x14ac:dyDescent="0.4">
      <c r="A6752">
        <v>22214</v>
      </c>
      <c r="B6752" t="s">
        <v>11486</v>
      </c>
      <c r="C6752" t="s">
        <v>463</v>
      </c>
    </row>
    <row r="6753" spans="1:3" x14ac:dyDescent="0.4">
      <c r="A6753">
        <v>22215</v>
      </c>
      <c r="B6753" t="s">
        <v>1099</v>
      </c>
      <c r="C6753" t="s">
        <v>1099</v>
      </c>
    </row>
    <row r="6754" spans="1:3" x14ac:dyDescent="0.4">
      <c r="A6754">
        <v>22216</v>
      </c>
      <c r="B6754" t="s">
        <v>11487</v>
      </c>
      <c r="C6754" t="s">
        <v>367</v>
      </c>
    </row>
    <row r="6755" spans="1:3" x14ac:dyDescent="0.4">
      <c r="A6755">
        <v>22217</v>
      </c>
      <c r="B6755" t="s">
        <v>626</v>
      </c>
      <c r="C6755" t="s">
        <v>626</v>
      </c>
    </row>
    <row r="6756" spans="1:3" x14ac:dyDescent="0.4">
      <c r="A6756">
        <v>22218</v>
      </c>
      <c r="B6756" t="s">
        <v>11488</v>
      </c>
      <c r="C6756" t="s">
        <v>1325</v>
      </c>
    </row>
    <row r="6757" spans="1:3" x14ac:dyDescent="0.4">
      <c r="A6757">
        <v>22219</v>
      </c>
      <c r="B6757" t="s">
        <v>11489</v>
      </c>
      <c r="C6757" t="s">
        <v>1826</v>
      </c>
    </row>
    <row r="6758" spans="1:3" x14ac:dyDescent="0.4">
      <c r="A6758">
        <v>22220</v>
      </c>
      <c r="B6758" t="s">
        <v>11490</v>
      </c>
      <c r="C6758" t="s">
        <v>1837</v>
      </c>
    </row>
    <row r="6759" spans="1:3" x14ac:dyDescent="0.4">
      <c r="A6759">
        <v>22221</v>
      </c>
      <c r="B6759" t="s">
        <v>11491</v>
      </c>
      <c r="C6759" t="s">
        <v>1477</v>
      </c>
    </row>
    <row r="6760" spans="1:3" x14ac:dyDescent="0.4">
      <c r="A6760">
        <v>22222</v>
      </c>
      <c r="B6760" t="s">
        <v>11492</v>
      </c>
      <c r="C6760" t="s">
        <v>2050</v>
      </c>
    </row>
    <row r="6761" spans="1:3" x14ac:dyDescent="0.4">
      <c r="A6761">
        <v>22223</v>
      </c>
      <c r="B6761" t="s">
        <v>11493</v>
      </c>
      <c r="C6761" t="s">
        <v>1465</v>
      </c>
    </row>
    <row r="6762" spans="1:3" x14ac:dyDescent="0.4">
      <c r="A6762">
        <v>22224</v>
      </c>
      <c r="B6762" t="s">
        <v>11494</v>
      </c>
      <c r="C6762" t="s">
        <v>2154</v>
      </c>
    </row>
    <row r="6763" spans="1:3" x14ac:dyDescent="0.4">
      <c r="A6763">
        <v>22225</v>
      </c>
      <c r="B6763" t="s">
        <v>11495</v>
      </c>
      <c r="C6763" t="s">
        <v>1465</v>
      </c>
    </row>
    <row r="6764" spans="1:3" x14ac:dyDescent="0.4">
      <c r="A6764">
        <v>22226</v>
      </c>
      <c r="B6764" t="s">
        <v>1575</v>
      </c>
      <c r="C6764" t="s">
        <v>1575</v>
      </c>
    </row>
    <row r="6765" spans="1:3" x14ac:dyDescent="0.4">
      <c r="A6765">
        <v>22227</v>
      </c>
      <c r="B6765" t="s">
        <v>11496</v>
      </c>
      <c r="C6765" t="s">
        <v>240</v>
      </c>
    </row>
    <row r="6766" spans="1:3" x14ac:dyDescent="0.4">
      <c r="A6766">
        <v>22228</v>
      </c>
      <c r="B6766" t="s">
        <v>11497</v>
      </c>
      <c r="C6766" t="s">
        <v>186</v>
      </c>
    </row>
    <row r="6767" spans="1:3" x14ac:dyDescent="0.4">
      <c r="A6767">
        <v>22229</v>
      </c>
      <c r="B6767" t="s">
        <v>11498</v>
      </c>
      <c r="C6767" t="s">
        <v>1826</v>
      </c>
    </row>
    <row r="6768" spans="1:3" x14ac:dyDescent="0.4">
      <c r="A6768">
        <v>22230</v>
      </c>
      <c r="B6768" t="s">
        <v>11499</v>
      </c>
      <c r="C6768" t="s">
        <v>761</v>
      </c>
    </row>
    <row r="6769" spans="1:3" x14ac:dyDescent="0.4">
      <c r="A6769">
        <v>22231</v>
      </c>
      <c r="B6769" t="s">
        <v>11500</v>
      </c>
      <c r="C6769" t="s">
        <v>260</v>
      </c>
    </row>
    <row r="6770" spans="1:3" x14ac:dyDescent="0.4">
      <c r="A6770">
        <v>22232</v>
      </c>
      <c r="B6770" t="s">
        <v>11501</v>
      </c>
      <c r="C6770" t="s">
        <v>653</v>
      </c>
    </row>
    <row r="6771" spans="1:3" x14ac:dyDescent="0.4">
      <c r="A6771">
        <v>22233</v>
      </c>
      <c r="B6771" t="s">
        <v>11502</v>
      </c>
      <c r="C6771" t="s">
        <v>845</v>
      </c>
    </row>
    <row r="6772" spans="1:3" x14ac:dyDescent="0.4">
      <c r="A6772">
        <v>22234</v>
      </c>
      <c r="B6772" t="s">
        <v>11503</v>
      </c>
      <c r="C6772" t="s">
        <v>1709</v>
      </c>
    </row>
    <row r="6773" spans="1:3" x14ac:dyDescent="0.4">
      <c r="A6773">
        <v>22236</v>
      </c>
      <c r="B6773" t="s">
        <v>11504</v>
      </c>
      <c r="C6773" t="s">
        <v>1191</v>
      </c>
    </row>
    <row r="6774" spans="1:3" x14ac:dyDescent="0.4">
      <c r="A6774">
        <v>22235</v>
      </c>
      <c r="B6774" t="s">
        <v>11505</v>
      </c>
      <c r="C6774" t="s">
        <v>628</v>
      </c>
    </row>
    <row r="6775" spans="1:3" x14ac:dyDescent="0.4">
      <c r="A6775">
        <v>22237</v>
      </c>
      <c r="B6775" t="s">
        <v>11506</v>
      </c>
      <c r="C6775" t="s">
        <v>9476</v>
      </c>
    </row>
    <row r="6776" spans="1:3" x14ac:dyDescent="0.4">
      <c r="A6776">
        <v>22238</v>
      </c>
      <c r="B6776" t="s">
        <v>11507</v>
      </c>
      <c r="C6776" t="s">
        <v>1325</v>
      </c>
    </row>
    <row r="6777" spans="1:3" x14ac:dyDescent="0.4">
      <c r="A6777">
        <v>22239</v>
      </c>
      <c r="B6777" t="s">
        <v>11508</v>
      </c>
      <c r="C6777" t="s">
        <v>193</v>
      </c>
    </row>
    <row r="6778" spans="1:3" x14ac:dyDescent="0.4">
      <c r="A6778">
        <v>22240</v>
      </c>
      <c r="B6778" t="s">
        <v>11509</v>
      </c>
      <c r="C6778" t="s">
        <v>952</v>
      </c>
    </row>
    <row r="6779" spans="1:3" x14ac:dyDescent="0.4">
      <c r="A6779">
        <v>22241</v>
      </c>
      <c r="B6779" t="s">
        <v>11510</v>
      </c>
      <c r="C6779" t="s">
        <v>843</v>
      </c>
    </row>
    <row r="6780" spans="1:3" x14ac:dyDescent="0.4">
      <c r="A6780">
        <v>22242</v>
      </c>
      <c r="B6780" t="s">
        <v>11511</v>
      </c>
      <c r="C6780" t="s">
        <v>524</v>
      </c>
    </row>
    <row r="6781" spans="1:3" x14ac:dyDescent="0.4">
      <c r="A6781">
        <v>22243</v>
      </c>
      <c r="B6781" t="s">
        <v>11512</v>
      </c>
      <c r="C6781" t="s">
        <v>238</v>
      </c>
    </row>
    <row r="6782" spans="1:3" x14ac:dyDescent="0.4">
      <c r="A6782">
        <v>22244</v>
      </c>
      <c r="B6782" t="s">
        <v>11513</v>
      </c>
      <c r="C6782" t="s">
        <v>436</v>
      </c>
    </row>
    <row r="6783" spans="1:3" x14ac:dyDescent="0.4">
      <c r="A6783">
        <v>22245</v>
      </c>
      <c r="B6783" t="s">
        <v>11514</v>
      </c>
      <c r="C6783" t="s">
        <v>203</v>
      </c>
    </row>
    <row r="6784" spans="1:3" x14ac:dyDescent="0.4">
      <c r="A6784">
        <v>22246</v>
      </c>
      <c r="B6784" t="s">
        <v>11515</v>
      </c>
      <c r="C6784" t="s">
        <v>165</v>
      </c>
    </row>
    <row r="6785" spans="1:3" x14ac:dyDescent="0.4">
      <c r="A6785">
        <v>22247</v>
      </c>
      <c r="B6785" t="s">
        <v>462</v>
      </c>
      <c r="C6785" t="s">
        <v>462</v>
      </c>
    </row>
    <row r="6786" spans="1:3" x14ac:dyDescent="0.4">
      <c r="A6786">
        <v>22248</v>
      </c>
      <c r="B6786" t="s">
        <v>11516</v>
      </c>
      <c r="C6786" t="s">
        <v>516</v>
      </c>
    </row>
    <row r="6787" spans="1:3" x14ac:dyDescent="0.4">
      <c r="A6787">
        <v>22249</v>
      </c>
      <c r="B6787" t="s">
        <v>972</v>
      </c>
      <c r="C6787" t="s">
        <v>972</v>
      </c>
    </row>
    <row r="6788" spans="1:3" x14ac:dyDescent="0.4">
      <c r="A6788">
        <v>22250</v>
      </c>
      <c r="B6788" t="s">
        <v>11517</v>
      </c>
      <c r="C6788" t="s">
        <v>649</v>
      </c>
    </row>
    <row r="6789" spans="1:3" x14ac:dyDescent="0.4">
      <c r="A6789">
        <v>22252</v>
      </c>
      <c r="B6789" t="s">
        <v>11518</v>
      </c>
      <c r="C6789" t="s">
        <v>848</v>
      </c>
    </row>
    <row r="6790" spans="1:3" x14ac:dyDescent="0.4">
      <c r="A6790">
        <v>22251</v>
      </c>
      <c r="B6790" t="s">
        <v>11519</v>
      </c>
      <c r="C6790" t="s">
        <v>516</v>
      </c>
    </row>
    <row r="6791" spans="1:3" x14ac:dyDescent="0.4">
      <c r="A6791">
        <v>22253</v>
      </c>
      <c r="B6791" t="s">
        <v>11520</v>
      </c>
      <c r="C6791" t="s">
        <v>1190</v>
      </c>
    </row>
    <row r="6792" spans="1:3" x14ac:dyDescent="0.4">
      <c r="A6792">
        <v>22254</v>
      </c>
      <c r="B6792" t="s">
        <v>11521</v>
      </c>
      <c r="C6792" t="s">
        <v>438</v>
      </c>
    </row>
    <row r="6793" spans="1:3" x14ac:dyDescent="0.4">
      <c r="A6793">
        <v>22256</v>
      </c>
      <c r="B6793" t="s">
        <v>11522</v>
      </c>
      <c r="C6793" t="s">
        <v>753</v>
      </c>
    </row>
    <row r="6794" spans="1:3" x14ac:dyDescent="0.4">
      <c r="A6794">
        <v>22257</v>
      </c>
      <c r="B6794" t="s">
        <v>11523</v>
      </c>
      <c r="C6794" t="s">
        <v>304</v>
      </c>
    </row>
    <row r="6795" spans="1:3" x14ac:dyDescent="0.4">
      <c r="A6795">
        <v>22255</v>
      </c>
      <c r="B6795" t="s">
        <v>11524</v>
      </c>
      <c r="C6795" t="s">
        <v>2038</v>
      </c>
    </row>
    <row r="6796" spans="1:3" x14ac:dyDescent="0.4">
      <c r="A6796">
        <v>22258</v>
      </c>
      <c r="B6796" t="s">
        <v>11525</v>
      </c>
      <c r="C6796" t="s">
        <v>89</v>
      </c>
    </row>
    <row r="6797" spans="1:3" x14ac:dyDescent="0.4">
      <c r="A6797">
        <v>22259</v>
      </c>
      <c r="B6797" t="s">
        <v>11526</v>
      </c>
      <c r="C6797" t="s">
        <v>1468</v>
      </c>
    </row>
    <row r="6798" spans="1:3" x14ac:dyDescent="0.4">
      <c r="A6798">
        <v>22260</v>
      </c>
      <c r="B6798" t="s">
        <v>11527</v>
      </c>
      <c r="C6798" t="s">
        <v>1488</v>
      </c>
    </row>
    <row r="6799" spans="1:3" x14ac:dyDescent="0.4">
      <c r="A6799">
        <v>22261</v>
      </c>
      <c r="B6799" t="s">
        <v>11528</v>
      </c>
      <c r="C6799" t="s">
        <v>240</v>
      </c>
    </row>
    <row r="6800" spans="1:3" x14ac:dyDescent="0.4">
      <c r="A6800">
        <v>22262</v>
      </c>
      <c r="B6800" t="s">
        <v>11529</v>
      </c>
      <c r="C6800" t="s">
        <v>541</v>
      </c>
    </row>
    <row r="6801" spans="1:3" x14ac:dyDescent="0.4">
      <c r="A6801">
        <v>22264</v>
      </c>
      <c r="B6801" t="s">
        <v>11530</v>
      </c>
      <c r="C6801" t="s">
        <v>113</v>
      </c>
    </row>
    <row r="6802" spans="1:3" x14ac:dyDescent="0.4">
      <c r="A6802">
        <v>22265</v>
      </c>
      <c r="B6802" t="s">
        <v>11531</v>
      </c>
      <c r="C6802" t="s">
        <v>1573</v>
      </c>
    </row>
    <row r="6803" spans="1:3" x14ac:dyDescent="0.4">
      <c r="A6803">
        <v>22266</v>
      </c>
      <c r="B6803" t="s">
        <v>11532</v>
      </c>
      <c r="C6803" t="s">
        <v>444</v>
      </c>
    </row>
    <row r="6804" spans="1:3" x14ac:dyDescent="0.4">
      <c r="A6804">
        <v>22267</v>
      </c>
      <c r="B6804" t="s">
        <v>11533</v>
      </c>
      <c r="C6804" t="s">
        <v>759</v>
      </c>
    </row>
    <row r="6805" spans="1:3" x14ac:dyDescent="0.4">
      <c r="A6805">
        <v>22268</v>
      </c>
      <c r="B6805" t="s">
        <v>11534</v>
      </c>
      <c r="C6805" t="s">
        <v>513</v>
      </c>
    </row>
    <row r="6806" spans="1:3" x14ac:dyDescent="0.4">
      <c r="A6806">
        <v>22269</v>
      </c>
      <c r="B6806" t="s">
        <v>11535</v>
      </c>
      <c r="C6806" t="s">
        <v>951</v>
      </c>
    </row>
    <row r="6807" spans="1:3" x14ac:dyDescent="0.4">
      <c r="A6807">
        <v>22270</v>
      </c>
      <c r="B6807" t="s">
        <v>11536</v>
      </c>
      <c r="C6807" t="s">
        <v>463</v>
      </c>
    </row>
    <row r="6808" spans="1:3" x14ac:dyDescent="0.4">
      <c r="A6808">
        <v>22271</v>
      </c>
      <c r="B6808" t="s">
        <v>11537</v>
      </c>
      <c r="C6808" t="s">
        <v>304</v>
      </c>
    </row>
    <row r="6809" spans="1:3" x14ac:dyDescent="0.4">
      <c r="A6809">
        <v>22263</v>
      </c>
      <c r="B6809" t="s">
        <v>11538</v>
      </c>
      <c r="C6809" t="s">
        <v>113</v>
      </c>
    </row>
    <row r="6810" spans="1:3" x14ac:dyDescent="0.4">
      <c r="A6810">
        <v>22272</v>
      </c>
      <c r="B6810" t="s">
        <v>11539</v>
      </c>
      <c r="C6810" t="s">
        <v>513</v>
      </c>
    </row>
    <row r="6811" spans="1:3" x14ac:dyDescent="0.4">
      <c r="A6811">
        <v>22273</v>
      </c>
      <c r="B6811" t="s">
        <v>11540</v>
      </c>
      <c r="C6811" t="s">
        <v>370</v>
      </c>
    </row>
    <row r="6812" spans="1:3" x14ac:dyDescent="0.4">
      <c r="A6812">
        <v>22274</v>
      </c>
      <c r="B6812" t="s">
        <v>11541</v>
      </c>
      <c r="C6812" t="s">
        <v>1465</v>
      </c>
    </row>
    <row r="6813" spans="1:3" x14ac:dyDescent="0.4">
      <c r="A6813">
        <v>22275</v>
      </c>
      <c r="B6813" t="s">
        <v>976</v>
      </c>
      <c r="C6813" t="s">
        <v>2052</v>
      </c>
    </row>
    <row r="6814" spans="1:3" x14ac:dyDescent="0.4">
      <c r="A6814">
        <v>22276</v>
      </c>
      <c r="B6814" t="s">
        <v>11542</v>
      </c>
      <c r="C6814" t="s">
        <v>2480</v>
      </c>
    </row>
    <row r="6815" spans="1:3" x14ac:dyDescent="0.4">
      <c r="A6815">
        <v>22278</v>
      </c>
      <c r="B6815" t="s">
        <v>11543</v>
      </c>
      <c r="C6815" t="s">
        <v>193</v>
      </c>
    </row>
    <row r="6816" spans="1:3" x14ac:dyDescent="0.4">
      <c r="A6816">
        <v>22277</v>
      </c>
      <c r="B6816" t="s">
        <v>11544</v>
      </c>
      <c r="C6816" t="s">
        <v>2052</v>
      </c>
    </row>
    <row r="6817" spans="1:3" x14ac:dyDescent="0.4">
      <c r="A6817">
        <v>22279</v>
      </c>
      <c r="B6817" t="s">
        <v>11545</v>
      </c>
      <c r="C6817" t="s">
        <v>1355</v>
      </c>
    </row>
    <row r="6818" spans="1:3" x14ac:dyDescent="0.4">
      <c r="A6818">
        <v>22280</v>
      </c>
      <c r="B6818" t="s">
        <v>11546</v>
      </c>
      <c r="C6818" t="s">
        <v>946</v>
      </c>
    </row>
    <row r="6819" spans="1:3" x14ac:dyDescent="0.4">
      <c r="A6819">
        <v>22282</v>
      </c>
      <c r="B6819" t="s">
        <v>11547</v>
      </c>
      <c r="C6819" t="s">
        <v>1704</v>
      </c>
    </row>
    <row r="6820" spans="1:3" x14ac:dyDescent="0.4">
      <c r="A6820">
        <v>22281</v>
      </c>
      <c r="B6820" t="s">
        <v>11548</v>
      </c>
      <c r="C6820" t="s">
        <v>257</v>
      </c>
    </row>
    <row r="6821" spans="1:3" x14ac:dyDescent="0.4">
      <c r="A6821">
        <v>22283</v>
      </c>
      <c r="B6821" t="s">
        <v>11549</v>
      </c>
      <c r="C6821" t="s">
        <v>203</v>
      </c>
    </row>
    <row r="6822" spans="1:3" x14ac:dyDescent="0.4">
      <c r="A6822">
        <v>22284</v>
      </c>
      <c r="B6822" t="s">
        <v>11550</v>
      </c>
      <c r="C6822" t="s">
        <v>1947</v>
      </c>
    </row>
    <row r="6823" spans="1:3" x14ac:dyDescent="0.4">
      <c r="A6823">
        <v>22285</v>
      </c>
      <c r="B6823" t="s">
        <v>11551</v>
      </c>
      <c r="C6823" t="s">
        <v>1186</v>
      </c>
    </row>
    <row r="6824" spans="1:3" x14ac:dyDescent="0.4">
      <c r="A6824">
        <v>22286</v>
      </c>
      <c r="B6824" t="s">
        <v>11552</v>
      </c>
      <c r="C6824" t="s">
        <v>1488</v>
      </c>
    </row>
    <row r="6825" spans="1:3" x14ac:dyDescent="0.4">
      <c r="A6825">
        <v>22287</v>
      </c>
      <c r="B6825" t="s">
        <v>11553</v>
      </c>
      <c r="C6825" t="s">
        <v>1488</v>
      </c>
    </row>
    <row r="6826" spans="1:3" x14ac:dyDescent="0.4">
      <c r="A6826">
        <v>22288</v>
      </c>
      <c r="B6826" t="s">
        <v>11554</v>
      </c>
      <c r="C6826" t="s">
        <v>464</v>
      </c>
    </row>
    <row r="6827" spans="1:3" x14ac:dyDescent="0.4">
      <c r="A6827">
        <v>22289</v>
      </c>
      <c r="B6827" t="s">
        <v>11555</v>
      </c>
      <c r="C6827" t="s">
        <v>240</v>
      </c>
    </row>
    <row r="6828" spans="1:3" x14ac:dyDescent="0.4">
      <c r="A6828">
        <v>22290</v>
      </c>
      <c r="B6828" t="s">
        <v>11556</v>
      </c>
      <c r="C6828" t="s">
        <v>724</v>
      </c>
    </row>
    <row r="6829" spans="1:3" x14ac:dyDescent="0.4">
      <c r="A6829">
        <v>22291</v>
      </c>
      <c r="B6829" t="s">
        <v>11557</v>
      </c>
      <c r="C6829" t="s">
        <v>653</v>
      </c>
    </row>
    <row r="6830" spans="1:3" x14ac:dyDescent="0.4">
      <c r="A6830">
        <v>22292</v>
      </c>
      <c r="B6830" t="s">
        <v>11558</v>
      </c>
      <c r="C6830" t="s">
        <v>654</v>
      </c>
    </row>
    <row r="6831" spans="1:3" x14ac:dyDescent="0.4">
      <c r="A6831">
        <v>22293</v>
      </c>
      <c r="B6831" t="s">
        <v>11559</v>
      </c>
      <c r="C6831" t="s">
        <v>723</v>
      </c>
    </row>
    <row r="6832" spans="1:3" x14ac:dyDescent="0.4">
      <c r="A6832">
        <v>22294</v>
      </c>
      <c r="B6832" t="s">
        <v>11560</v>
      </c>
      <c r="C6832" t="s">
        <v>1704</v>
      </c>
    </row>
    <row r="6833" spans="1:3" x14ac:dyDescent="0.4">
      <c r="A6833">
        <v>22295</v>
      </c>
      <c r="B6833" t="s">
        <v>11561</v>
      </c>
      <c r="C6833" t="s">
        <v>307</v>
      </c>
    </row>
    <row r="6834" spans="1:3" x14ac:dyDescent="0.4">
      <c r="A6834">
        <v>22296</v>
      </c>
      <c r="B6834" t="s">
        <v>11562</v>
      </c>
      <c r="C6834" t="s">
        <v>723</v>
      </c>
    </row>
    <row r="6835" spans="1:3" x14ac:dyDescent="0.4">
      <c r="A6835">
        <v>22297</v>
      </c>
      <c r="B6835" t="s">
        <v>11563</v>
      </c>
      <c r="C6835" t="s">
        <v>1468</v>
      </c>
    </row>
    <row r="6836" spans="1:3" x14ac:dyDescent="0.4">
      <c r="A6836">
        <v>22298</v>
      </c>
      <c r="B6836" t="s">
        <v>511</v>
      </c>
      <c r="C6836" t="s">
        <v>511</v>
      </c>
    </row>
    <row r="6837" spans="1:3" x14ac:dyDescent="0.4">
      <c r="A6837">
        <v>22299</v>
      </c>
      <c r="B6837" t="s">
        <v>11564</v>
      </c>
      <c r="C6837" t="s">
        <v>843</v>
      </c>
    </row>
    <row r="6838" spans="1:3" x14ac:dyDescent="0.4">
      <c r="A6838">
        <v>22300</v>
      </c>
      <c r="B6838" t="s">
        <v>11565</v>
      </c>
      <c r="C6838" t="s">
        <v>1069</v>
      </c>
    </row>
    <row r="6839" spans="1:3" x14ac:dyDescent="0.4">
      <c r="A6839">
        <v>22301</v>
      </c>
      <c r="B6839" t="s">
        <v>11566</v>
      </c>
      <c r="C6839" t="s">
        <v>724</v>
      </c>
    </row>
    <row r="6840" spans="1:3" x14ac:dyDescent="0.4">
      <c r="A6840">
        <v>22302</v>
      </c>
      <c r="B6840" t="s">
        <v>11567</v>
      </c>
      <c r="C6840" t="s">
        <v>1063</v>
      </c>
    </row>
    <row r="6841" spans="1:3" x14ac:dyDescent="0.4">
      <c r="A6841">
        <v>22303</v>
      </c>
      <c r="B6841" t="s">
        <v>11568</v>
      </c>
      <c r="C6841" t="s">
        <v>1097</v>
      </c>
    </row>
    <row r="6842" spans="1:3" x14ac:dyDescent="0.4">
      <c r="A6842">
        <v>22304</v>
      </c>
      <c r="B6842" t="s">
        <v>11569</v>
      </c>
      <c r="C6842" t="s">
        <v>744</v>
      </c>
    </row>
    <row r="6843" spans="1:3" x14ac:dyDescent="0.4">
      <c r="A6843">
        <v>22305</v>
      </c>
      <c r="B6843" t="s">
        <v>11570</v>
      </c>
      <c r="C6843" t="s">
        <v>540</v>
      </c>
    </row>
    <row r="6844" spans="1:3" x14ac:dyDescent="0.4">
      <c r="A6844">
        <v>22306</v>
      </c>
      <c r="B6844" t="s">
        <v>11571</v>
      </c>
      <c r="C6844" t="s">
        <v>1837</v>
      </c>
    </row>
    <row r="6845" spans="1:3" x14ac:dyDescent="0.4">
      <c r="A6845">
        <v>22307</v>
      </c>
      <c r="B6845" t="s">
        <v>11572</v>
      </c>
      <c r="C6845" t="s">
        <v>1826</v>
      </c>
    </row>
    <row r="6846" spans="1:3" x14ac:dyDescent="0.4">
      <c r="A6846">
        <v>22308</v>
      </c>
      <c r="B6846" t="s">
        <v>11573</v>
      </c>
      <c r="C6846" t="s">
        <v>245</v>
      </c>
    </row>
    <row r="6847" spans="1:3" x14ac:dyDescent="0.4">
      <c r="A6847">
        <v>22309</v>
      </c>
      <c r="B6847" t="s">
        <v>11574</v>
      </c>
      <c r="C6847" t="s">
        <v>534</v>
      </c>
    </row>
    <row r="6848" spans="1:3" x14ac:dyDescent="0.4">
      <c r="A6848">
        <v>22310</v>
      </c>
      <c r="B6848" t="s">
        <v>2042</v>
      </c>
      <c r="C6848" t="s">
        <v>2042</v>
      </c>
    </row>
    <row r="6849" spans="1:3" x14ac:dyDescent="0.4">
      <c r="A6849">
        <v>22311</v>
      </c>
      <c r="B6849" t="s">
        <v>11575</v>
      </c>
      <c r="C6849" t="s">
        <v>635</v>
      </c>
    </row>
    <row r="6850" spans="1:3" x14ac:dyDescent="0.4">
      <c r="A6850">
        <v>22312</v>
      </c>
      <c r="B6850" t="s">
        <v>11576</v>
      </c>
      <c r="C6850" t="s">
        <v>203</v>
      </c>
    </row>
    <row r="6851" spans="1:3" x14ac:dyDescent="0.4">
      <c r="A6851">
        <v>22313</v>
      </c>
      <c r="B6851" t="s">
        <v>11577</v>
      </c>
      <c r="C6851" t="s">
        <v>5024</v>
      </c>
    </row>
    <row r="6852" spans="1:3" x14ac:dyDescent="0.4">
      <c r="A6852">
        <v>22314</v>
      </c>
      <c r="B6852" t="s">
        <v>11578</v>
      </c>
      <c r="C6852" t="s">
        <v>2673</v>
      </c>
    </row>
    <row r="6853" spans="1:3" x14ac:dyDescent="0.4">
      <c r="A6853">
        <v>22315</v>
      </c>
      <c r="B6853" t="s">
        <v>11579</v>
      </c>
      <c r="C6853" t="s">
        <v>5025</v>
      </c>
    </row>
    <row r="6854" spans="1:3" x14ac:dyDescent="0.4">
      <c r="A6854">
        <v>22316</v>
      </c>
      <c r="B6854" t="s">
        <v>11580</v>
      </c>
      <c r="C6854" t="s">
        <v>980</v>
      </c>
    </row>
    <row r="6855" spans="1:3" x14ac:dyDescent="0.4">
      <c r="A6855">
        <v>22317</v>
      </c>
      <c r="B6855" t="s">
        <v>11581</v>
      </c>
      <c r="C6855" t="s">
        <v>436</v>
      </c>
    </row>
    <row r="6856" spans="1:3" x14ac:dyDescent="0.4">
      <c r="A6856">
        <v>22318</v>
      </c>
      <c r="B6856" t="s">
        <v>11582</v>
      </c>
      <c r="C6856" t="s">
        <v>463</v>
      </c>
    </row>
    <row r="6857" spans="1:3" x14ac:dyDescent="0.4">
      <c r="A6857">
        <v>22319</v>
      </c>
      <c r="B6857" t="s">
        <v>11583</v>
      </c>
      <c r="C6857" t="s">
        <v>534</v>
      </c>
    </row>
    <row r="6858" spans="1:3" x14ac:dyDescent="0.4">
      <c r="A6858">
        <v>22320</v>
      </c>
      <c r="B6858" t="s">
        <v>11584</v>
      </c>
      <c r="C6858" t="s">
        <v>1823</v>
      </c>
    </row>
    <row r="6859" spans="1:3" x14ac:dyDescent="0.4">
      <c r="A6859">
        <v>22321</v>
      </c>
      <c r="B6859" t="s">
        <v>11585</v>
      </c>
      <c r="C6859" t="s">
        <v>946</v>
      </c>
    </row>
    <row r="6860" spans="1:3" x14ac:dyDescent="0.4">
      <c r="A6860">
        <v>22322</v>
      </c>
      <c r="B6860" t="s">
        <v>11586</v>
      </c>
      <c r="C6860" t="s">
        <v>436</v>
      </c>
    </row>
    <row r="6861" spans="1:3" x14ac:dyDescent="0.4">
      <c r="A6861">
        <v>22323</v>
      </c>
      <c r="B6861" t="s">
        <v>11587</v>
      </c>
      <c r="C6861" t="s">
        <v>843</v>
      </c>
    </row>
    <row r="6862" spans="1:3" x14ac:dyDescent="0.4">
      <c r="A6862">
        <v>22325</v>
      </c>
      <c r="B6862" t="s">
        <v>11588</v>
      </c>
      <c r="C6862" t="s">
        <v>310</v>
      </c>
    </row>
    <row r="6863" spans="1:3" x14ac:dyDescent="0.4">
      <c r="A6863">
        <v>22324</v>
      </c>
      <c r="B6863" t="s">
        <v>11589</v>
      </c>
      <c r="C6863" t="s">
        <v>165</v>
      </c>
    </row>
    <row r="6864" spans="1:3" x14ac:dyDescent="0.4">
      <c r="A6864">
        <v>22326</v>
      </c>
      <c r="B6864" t="s">
        <v>11590</v>
      </c>
      <c r="C6864" t="s">
        <v>369</v>
      </c>
    </row>
    <row r="6865" spans="1:3" x14ac:dyDescent="0.4">
      <c r="A6865">
        <v>22327</v>
      </c>
      <c r="B6865" t="s">
        <v>11591</v>
      </c>
      <c r="C6865" t="s">
        <v>723</v>
      </c>
    </row>
    <row r="6866" spans="1:3" x14ac:dyDescent="0.4">
      <c r="A6866">
        <v>22328</v>
      </c>
      <c r="B6866" t="s">
        <v>11592</v>
      </c>
      <c r="C6866" t="s">
        <v>1087</v>
      </c>
    </row>
    <row r="6867" spans="1:3" x14ac:dyDescent="0.4">
      <c r="A6867">
        <v>22329</v>
      </c>
      <c r="B6867" t="s">
        <v>459</v>
      </c>
      <c r="C6867" t="s">
        <v>459</v>
      </c>
    </row>
    <row r="6868" spans="1:3" x14ac:dyDescent="0.4">
      <c r="A6868">
        <v>22330</v>
      </c>
      <c r="B6868" t="s">
        <v>11593</v>
      </c>
      <c r="C6868" t="s">
        <v>970</v>
      </c>
    </row>
    <row r="6869" spans="1:3" x14ac:dyDescent="0.4">
      <c r="A6869">
        <v>22331</v>
      </c>
      <c r="B6869" t="s">
        <v>11594</v>
      </c>
      <c r="C6869" t="s">
        <v>947</v>
      </c>
    </row>
    <row r="6870" spans="1:3" x14ac:dyDescent="0.4">
      <c r="A6870">
        <v>22332</v>
      </c>
      <c r="B6870" t="s">
        <v>11595</v>
      </c>
      <c r="C6870" t="s">
        <v>307</v>
      </c>
    </row>
    <row r="6871" spans="1:3" x14ac:dyDescent="0.4">
      <c r="A6871">
        <v>22333</v>
      </c>
      <c r="B6871" t="s">
        <v>11596</v>
      </c>
      <c r="C6871" t="s">
        <v>1837</v>
      </c>
    </row>
    <row r="6872" spans="1:3" x14ac:dyDescent="0.4">
      <c r="A6872">
        <v>22334</v>
      </c>
      <c r="B6872" t="s">
        <v>654</v>
      </c>
      <c r="C6872" t="s">
        <v>654</v>
      </c>
    </row>
    <row r="6873" spans="1:3" x14ac:dyDescent="0.4">
      <c r="A6873">
        <v>22335</v>
      </c>
      <c r="B6873" t="s">
        <v>11597</v>
      </c>
      <c r="C6873" t="s">
        <v>654</v>
      </c>
    </row>
    <row r="6874" spans="1:3" x14ac:dyDescent="0.4">
      <c r="A6874">
        <v>22336</v>
      </c>
      <c r="B6874" t="s">
        <v>11598</v>
      </c>
      <c r="C6874" t="s">
        <v>654</v>
      </c>
    </row>
    <row r="6875" spans="1:3" x14ac:dyDescent="0.4">
      <c r="A6875">
        <v>22337</v>
      </c>
      <c r="B6875" t="s">
        <v>11599</v>
      </c>
      <c r="C6875" t="s">
        <v>1826</v>
      </c>
    </row>
    <row r="6876" spans="1:3" x14ac:dyDescent="0.4">
      <c r="A6876">
        <v>22338</v>
      </c>
      <c r="B6876" t="s">
        <v>11600</v>
      </c>
      <c r="C6876" t="s">
        <v>978</v>
      </c>
    </row>
    <row r="6877" spans="1:3" x14ac:dyDescent="0.4">
      <c r="A6877">
        <v>22339</v>
      </c>
      <c r="B6877" t="s">
        <v>11601</v>
      </c>
      <c r="C6877" t="s">
        <v>191</v>
      </c>
    </row>
    <row r="6878" spans="1:3" x14ac:dyDescent="0.4">
      <c r="A6878">
        <v>22340</v>
      </c>
      <c r="B6878" t="s">
        <v>11602</v>
      </c>
      <c r="C6878" t="s">
        <v>980</v>
      </c>
    </row>
    <row r="6879" spans="1:3" x14ac:dyDescent="0.4">
      <c r="A6879">
        <v>22342</v>
      </c>
      <c r="B6879" t="s">
        <v>11603</v>
      </c>
      <c r="C6879" t="s">
        <v>975</v>
      </c>
    </row>
    <row r="6880" spans="1:3" x14ac:dyDescent="0.4">
      <c r="A6880">
        <v>22341</v>
      </c>
      <c r="B6880" t="s">
        <v>11604</v>
      </c>
      <c r="C6880" t="s">
        <v>319</v>
      </c>
    </row>
    <row r="6881" spans="1:3" x14ac:dyDescent="0.4">
      <c r="A6881">
        <v>22344</v>
      </c>
      <c r="B6881" t="s">
        <v>2399</v>
      </c>
      <c r="C6881" t="s">
        <v>1588</v>
      </c>
    </row>
    <row r="6882" spans="1:3" x14ac:dyDescent="0.4">
      <c r="A6882">
        <v>22343</v>
      </c>
      <c r="B6882" t="s">
        <v>11605</v>
      </c>
      <c r="C6882" t="s">
        <v>2329</v>
      </c>
    </row>
    <row r="6883" spans="1:3" x14ac:dyDescent="0.4">
      <c r="A6883">
        <v>22345</v>
      </c>
      <c r="B6883" t="s">
        <v>11606</v>
      </c>
      <c r="C6883" t="s">
        <v>2329</v>
      </c>
    </row>
    <row r="6884" spans="1:3" x14ac:dyDescent="0.4">
      <c r="A6884">
        <v>22346</v>
      </c>
      <c r="B6884" t="s">
        <v>11607</v>
      </c>
      <c r="C6884" t="s">
        <v>1825</v>
      </c>
    </row>
    <row r="6885" spans="1:3" x14ac:dyDescent="0.4">
      <c r="A6885">
        <v>22348</v>
      </c>
      <c r="B6885" t="s">
        <v>11608</v>
      </c>
      <c r="C6885" t="s">
        <v>843</v>
      </c>
    </row>
    <row r="6886" spans="1:3" x14ac:dyDescent="0.4">
      <c r="A6886">
        <v>22347</v>
      </c>
      <c r="B6886" t="s">
        <v>11609</v>
      </c>
      <c r="C6886" t="s">
        <v>1069</v>
      </c>
    </row>
    <row r="6887" spans="1:3" x14ac:dyDescent="0.4">
      <c r="A6887">
        <v>22349</v>
      </c>
      <c r="B6887" t="s">
        <v>11610</v>
      </c>
      <c r="C6887" t="s">
        <v>628</v>
      </c>
    </row>
    <row r="6888" spans="1:3" x14ac:dyDescent="0.4">
      <c r="A6888">
        <v>22350</v>
      </c>
      <c r="B6888" t="s">
        <v>11611</v>
      </c>
      <c r="C6888" t="s">
        <v>1099</v>
      </c>
    </row>
    <row r="6889" spans="1:3" x14ac:dyDescent="0.4">
      <c r="A6889">
        <v>22351</v>
      </c>
      <c r="B6889" t="s">
        <v>11612</v>
      </c>
      <c r="C6889" t="s">
        <v>1322</v>
      </c>
    </row>
    <row r="6890" spans="1:3" x14ac:dyDescent="0.4">
      <c r="A6890">
        <v>22352</v>
      </c>
      <c r="B6890" t="s">
        <v>11613</v>
      </c>
      <c r="C6890" t="s">
        <v>624</v>
      </c>
    </row>
    <row r="6891" spans="1:3" x14ac:dyDescent="0.4">
      <c r="A6891">
        <v>22353</v>
      </c>
      <c r="B6891" t="s">
        <v>11614</v>
      </c>
      <c r="C6891" t="s">
        <v>96</v>
      </c>
    </row>
    <row r="6892" spans="1:3" x14ac:dyDescent="0.4">
      <c r="A6892">
        <v>22354</v>
      </c>
      <c r="B6892" t="s">
        <v>759</v>
      </c>
      <c r="C6892" t="s">
        <v>759</v>
      </c>
    </row>
    <row r="6893" spans="1:3" x14ac:dyDescent="0.4">
      <c r="A6893">
        <v>22355</v>
      </c>
      <c r="B6893" t="s">
        <v>11615</v>
      </c>
      <c r="C6893" t="s">
        <v>642</v>
      </c>
    </row>
    <row r="6894" spans="1:3" x14ac:dyDescent="0.4">
      <c r="A6894">
        <v>22356</v>
      </c>
      <c r="B6894" t="s">
        <v>11616</v>
      </c>
      <c r="C6894" t="s">
        <v>513</v>
      </c>
    </row>
    <row r="6895" spans="1:3" x14ac:dyDescent="0.4">
      <c r="A6895">
        <v>22357</v>
      </c>
      <c r="B6895" t="s">
        <v>11617</v>
      </c>
      <c r="C6895" t="s">
        <v>186</v>
      </c>
    </row>
    <row r="6896" spans="1:3" x14ac:dyDescent="0.4">
      <c r="A6896">
        <v>22358</v>
      </c>
      <c r="B6896" t="s">
        <v>11618</v>
      </c>
      <c r="C6896" t="s">
        <v>1325</v>
      </c>
    </row>
    <row r="6897" spans="1:3" x14ac:dyDescent="0.4">
      <c r="A6897">
        <v>22359</v>
      </c>
      <c r="B6897" t="s">
        <v>11619</v>
      </c>
      <c r="C6897" t="s">
        <v>848</v>
      </c>
    </row>
    <row r="6898" spans="1:3" x14ac:dyDescent="0.4">
      <c r="A6898">
        <v>22360</v>
      </c>
      <c r="B6898" t="s">
        <v>11620</v>
      </c>
      <c r="C6898" t="s">
        <v>724</v>
      </c>
    </row>
    <row r="6899" spans="1:3" x14ac:dyDescent="0.4">
      <c r="A6899">
        <v>22361</v>
      </c>
      <c r="B6899" t="s">
        <v>11621</v>
      </c>
      <c r="C6899" t="s">
        <v>367</v>
      </c>
    </row>
    <row r="6900" spans="1:3" x14ac:dyDescent="0.4">
      <c r="A6900">
        <v>22362</v>
      </c>
      <c r="B6900" t="s">
        <v>11622</v>
      </c>
      <c r="C6900" t="s">
        <v>724</v>
      </c>
    </row>
    <row r="6901" spans="1:3" x14ac:dyDescent="0.4">
      <c r="A6901">
        <v>22363</v>
      </c>
      <c r="B6901" t="s">
        <v>11623</v>
      </c>
      <c r="C6901" t="s">
        <v>1186</v>
      </c>
    </row>
    <row r="6902" spans="1:3" x14ac:dyDescent="0.4">
      <c r="A6902">
        <v>22364</v>
      </c>
      <c r="B6902" t="s">
        <v>11624</v>
      </c>
      <c r="C6902" t="s">
        <v>1191</v>
      </c>
    </row>
    <row r="6903" spans="1:3" x14ac:dyDescent="0.4">
      <c r="A6903">
        <v>22365</v>
      </c>
      <c r="B6903" t="s">
        <v>11625</v>
      </c>
      <c r="C6903" t="s">
        <v>199</v>
      </c>
    </row>
    <row r="6904" spans="1:3" x14ac:dyDescent="0.4">
      <c r="A6904">
        <v>22366</v>
      </c>
      <c r="B6904" t="s">
        <v>11626</v>
      </c>
      <c r="C6904" t="s">
        <v>516</v>
      </c>
    </row>
    <row r="6905" spans="1:3" x14ac:dyDescent="0.4">
      <c r="A6905">
        <v>22367</v>
      </c>
      <c r="B6905" t="s">
        <v>11627</v>
      </c>
      <c r="C6905" t="s">
        <v>845</v>
      </c>
    </row>
    <row r="6906" spans="1:3" x14ac:dyDescent="0.4">
      <c r="A6906">
        <v>22368</v>
      </c>
      <c r="B6906" t="s">
        <v>11628</v>
      </c>
      <c r="C6906" t="s">
        <v>165</v>
      </c>
    </row>
    <row r="6907" spans="1:3" x14ac:dyDescent="0.4">
      <c r="A6907">
        <v>22369</v>
      </c>
      <c r="B6907" t="s">
        <v>11629</v>
      </c>
      <c r="C6907" t="s">
        <v>848</v>
      </c>
    </row>
    <row r="6908" spans="1:3" x14ac:dyDescent="0.4">
      <c r="A6908">
        <v>22370</v>
      </c>
      <c r="B6908" t="s">
        <v>11630</v>
      </c>
      <c r="C6908" t="s">
        <v>953</v>
      </c>
    </row>
    <row r="6909" spans="1:3" x14ac:dyDescent="0.4">
      <c r="A6909">
        <v>22371</v>
      </c>
      <c r="B6909" t="s">
        <v>11631</v>
      </c>
      <c r="C6909" t="s">
        <v>1357</v>
      </c>
    </row>
    <row r="6910" spans="1:3" x14ac:dyDescent="0.4">
      <c r="A6910">
        <v>22372</v>
      </c>
      <c r="B6910" t="s">
        <v>11632</v>
      </c>
      <c r="C6910" t="s">
        <v>951</v>
      </c>
    </row>
    <row r="6911" spans="1:3" x14ac:dyDescent="0.4">
      <c r="A6911">
        <v>22373</v>
      </c>
      <c r="B6911" t="s">
        <v>11633</v>
      </c>
      <c r="C6911" t="s">
        <v>1822</v>
      </c>
    </row>
    <row r="6912" spans="1:3" x14ac:dyDescent="0.4">
      <c r="A6912">
        <v>22374</v>
      </c>
      <c r="B6912" t="s">
        <v>11634</v>
      </c>
      <c r="C6912" t="s">
        <v>761</v>
      </c>
    </row>
    <row r="6913" spans="1:3" x14ac:dyDescent="0.4">
      <c r="A6913">
        <v>22375</v>
      </c>
      <c r="B6913" t="s">
        <v>11635</v>
      </c>
      <c r="C6913" t="s">
        <v>307</v>
      </c>
    </row>
    <row r="6914" spans="1:3" x14ac:dyDescent="0.4">
      <c r="A6914">
        <v>22376</v>
      </c>
      <c r="B6914" t="s">
        <v>844</v>
      </c>
      <c r="C6914" t="s">
        <v>844</v>
      </c>
    </row>
    <row r="6915" spans="1:3" x14ac:dyDescent="0.4">
      <c r="A6915">
        <v>22377</v>
      </c>
      <c r="B6915" t="s">
        <v>11636</v>
      </c>
      <c r="C6915" t="s">
        <v>322</v>
      </c>
    </row>
    <row r="6916" spans="1:3" x14ac:dyDescent="0.4">
      <c r="A6916">
        <v>22378</v>
      </c>
      <c r="B6916" t="s">
        <v>11637</v>
      </c>
      <c r="C6916" t="s">
        <v>845</v>
      </c>
    </row>
    <row r="6917" spans="1:3" x14ac:dyDescent="0.4">
      <c r="A6917">
        <v>22379</v>
      </c>
      <c r="B6917" t="s">
        <v>11638</v>
      </c>
      <c r="C6917" t="s">
        <v>974</v>
      </c>
    </row>
    <row r="6918" spans="1:3" x14ac:dyDescent="0.4">
      <c r="A6918">
        <v>22380</v>
      </c>
      <c r="B6918" t="s">
        <v>11639</v>
      </c>
      <c r="C6918" t="s">
        <v>381</v>
      </c>
    </row>
    <row r="6919" spans="1:3" x14ac:dyDescent="0.4">
      <c r="A6919">
        <v>22381</v>
      </c>
      <c r="B6919" t="s">
        <v>11640</v>
      </c>
      <c r="C6919" t="s">
        <v>381</v>
      </c>
    </row>
    <row r="6920" spans="1:3" x14ac:dyDescent="0.4">
      <c r="A6920">
        <v>22382</v>
      </c>
      <c r="B6920" t="s">
        <v>11641</v>
      </c>
      <c r="C6920" t="s">
        <v>1093</v>
      </c>
    </row>
    <row r="6921" spans="1:3" x14ac:dyDescent="0.4">
      <c r="A6921">
        <v>22383</v>
      </c>
      <c r="B6921" t="s">
        <v>11642</v>
      </c>
      <c r="C6921" t="s">
        <v>96</v>
      </c>
    </row>
    <row r="6922" spans="1:3" x14ac:dyDescent="0.4">
      <c r="A6922">
        <v>22384</v>
      </c>
      <c r="B6922" t="s">
        <v>11643</v>
      </c>
      <c r="C6922" t="s">
        <v>514</v>
      </c>
    </row>
    <row r="6923" spans="1:3" x14ac:dyDescent="0.4">
      <c r="A6923">
        <v>22385</v>
      </c>
      <c r="B6923" t="s">
        <v>11644</v>
      </c>
      <c r="C6923" t="s">
        <v>654</v>
      </c>
    </row>
    <row r="6924" spans="1:3" x14ac:dyDescent="0.4">
      <c r="A6924">
        <v>22386</v>
      </c>
      <c r="B6924" t="s">
        <v>11645</v>
      </c>
      <c r="C6924" t="s">
        <v>1488</v>
      </c>
    </row>
    <row r="6925" spans="1:3" x14ac:dyDescent="0.4">
      <c r="A6925">
        <v>22387</v>
      </c>
      <c r="B6925" t="s">
        <v>11646</v>
      </c>
      <c r="C6925" t="s">
        <v>439</v>
      </c>
    </row>
    <row r="6926" spans="1:3" x14ac:dyDescent="0.4">
      <c r="A6926">
        <v>22388</v>
      </c>
      <c r="B6926" t="s">
        <v>11647</v>
      </c>
      <c r="C6926" t="s">
        <v>1947</v>
      </c>
    </row>
    <row r="6927" spans="1:3" x14ac:dyDescent="0.4">
      <c r="A6927">
        <v>22389</v>
      </c>
      <c r="B6927" t="s">
        <v>11648</v>
      </c>
      <c r="C6927" t="s">
        <v>723</v>
      </c>
    </row>
    <row r="6928" spans="1:3" x14ac:dyDescent="0.4">
      <c r="A6928">
        <v>22390</v>
      </c>
      <c r="B6928" t="s">
        <v>11649</v>
      </c>
      <c r="C6928" t="s">
        <v>1704</v>
      </c>
    </row>
    <row r="6929" spans="1:3" x14ac:dyDescent="0.4">
      <c r="A6929">
        <v>22391</v>
      </c>
      <c r="B6929" t="s">
        <v>522</v>
      </c>
      <c r="C6929" t="s">
        <v>522</v>
      </c>
    </row>
    <row r="6930" spans="1:3" x14ac:dyDescent="0.4">
      <c r="A6930">
        <v>22392</v>
      </c>
      <c r="B6930" t="s">
        <v>11650</v>
      </c>
      <c r="C6930" t="s">
        <v>1188</v>
      </c>
    </row>
    <row r="6931" spans="1:3" x14ac:dyDescent="0.4">
      <c r="A6931">
        <v>22393</v>
      </c>
      <c r="B6931" t="s">
        <v>11651</v>
      </c>
      <c r="C6931" t="s">
        <v>1704</v>
      </c>
    </row>
    <row r="6932" spans="1:3" x14ac:dyDescent="0.4">
      <c r="A6932">
        <v>22394</v>
      </c>
      <c r="B6932" t="s">
        <v>11652</v>
      </c>
      <c r="C6932" t="s">
        <v>1704</v>
      </c>
    </row>
    <row r="6933" spans="1:3" x14ac:dyDescent="0.4">
      <c r="A6933">
        <v>22396</v>
      </c>
      <c r="B6933" t="s">
        <v>647</v>
      </c>
      <c r="C6933" t="s">
        <v>647</v>
      </c>
    </row>
    <row r="6934" spans="1:3" x14ac:dyDescent="0.4">
      <c r="A6934">
        <v>22395</v>
      </c>
      <c r="B6934" t="s">
        <v>11653</v>
      </c>
      <c r="C6934" t="s">
        <v>750</v>
      </c>
    </row>
    <row r="6935" spans="1:3" x14ac:dyDescent="0.4">
      <c r="A6935">
        <v>22397</v>
      </c>
      <c r="B6935" t="s">
        <v>648</v>
      </c>
      <c r="C6935" t="s">
        <v>648</v>
      </c>
    </row>
    <row r="6936" spans="1:3" x14ac:dyDescent="0.4">
      <c r="A6936">
        <v>22398</v>
      </c>
      <c r="B6936" t="s">
        <v>11654</v>
      </c>
      <c r="C6936" t="s">
        <v>1704</v>
      </c>
    </row>
    <row r="6937" spans="1:3" x14ac:dyDescent="0.4">
      <c r="A6937">
        <v>22399</v>
      </c>
      <c r="B6937" t="s">
        <v>11655</v>
      </c>
      <c r="C6937" t="s">
        <v>1198</v>
      </c>
    </row>
    <row r="6938" spans="1:3" x14ac:dyDescent="0.4">
      <c r="A6938">
        <v>22400</v>
      </c>
      <c r="B6938" t="s">
        <v>11656</v>
      </c>
      <c r="C6938" t="s">
        <v>654</v>
      </c>
    </row>
    <row r="6939" spans="1:3" x14ac:dyDescent="0.4">
      <c r="A6939">
        <v>22402</v>
      </c>
      <c r="B6939" t="s">
        <v>11657</v>
      </c>
      <c r="C6939" t="s">
        <v>165</v>
      </c>
    </row>
    <row r="6940" spans="1:3" x14ac:dyDescent="0.4">
      <c r="A6940">
        <v>22403</v>
      </c>
      <c r="B6940" t="s">
        <v>11658</v>
      </c>
      <c r="C6940" t="s">
        <v>845</v>
      </c>
    </row>
    <row r="6941" spans="1:3" x14ac:dyDescent="0.4">
      <c r="A6941">
        <v>22401</v>
      </c>
      <c r="B6941" t="s">
        <v>11659</v>
      </c>
      <c r="C6941" t="s">
        <v>513</v>
      </c>
    </row>
    <row r="6942" spans="1:3" x14ac:dyDescent="0.4">
      <c r="A6942">
        <v>22404</v>
      </c>
      <c r="B6942" t="s">
        <v>11660</v>
      </c>
      <c r="C6942" t="s">
        <v>1068</v>
      </c>
    </row>
    <row r="6943" spans="1:3" x14ac:dyDescent="0.4">
      <c r="A6943">
        <v>22406</v>
      </c>
      <c r="B6943" t="s">
        <v>11661</v>
      </c>
      <c r="C6943" t="s">
        <v>321</v>
      </c>
    </row>
    <row r="6944" spans="1:3" x14ac:dyDescent="0.4">
      <c r="A6944">
        <v>22407</v>
      </c>
      <c r="B6944" t="s">
        <v>11662</v>
      </c>
      <c r="C6944" t="s">
        <v>1068</v>
      </c>
    </row>
    <row r="6945" spans="1:3" x14ac:dyDescent="0.4">
      <c r="A6945">
        <v>22405</v>
      </c>
      <c r="B6945" t="s">
        <v>1098</v>
      </c>
      <c r="C6945" t="s">
        <v>1098</v>
      </c>
    </row>
    <row r="6946" spans="1:3" x14ac:dyDescent="0.4">
      <c r="A6946">
        <v>22408</v>
      </c>
      <c r="B6946" t="s">
        <v>11663</v>
      </c>
      <c r="C6946" t="s">
        <v>199</v>
      </c>
    </row>
    <row r="6947" spans="1:3" x14ac:dyDescent="0.4">
      <c r="A6947">
        <v>22409</v>
      </c>
      <c r="B6947" t="s">
        <v>11664</v>
      </c>
      <c r="C6947" t="s">
        <v>2327</v>
      </c>
    </row>
    <row r="6948" spans="1:3" x14ac:dyDescent="0.4">
      <c r="A6948">
        <v>22410</v>
      </c>
      <c r="B6948" t="s">
        <v>11665</v>
      </c>
      <c r="C6948" t="s">
        <v>186</v>
      </c>
    </row>
    <row r="6949" spans="1:3" x14ac:dyDescent="0.4">
      <c r="A6949">
        <v>22411</v>
      </c>
      <c r="B6949" t="s">
        <v>11666</v>
      </c>
      <c r="C6949" t="s">
        <v>654</v>
      </c>
    </row>
    <row r="6950" spans="1:3" x14ac:dyDescent="0.4">
      <c r="A6950">
        <v>22412</v>
      </c>
      <c r="B6950" t="s">
        <v>11667</v>
      </c>
      <c r="C6950" t="s">
        <v>654</v>
      </c>
    </row>
    <row r="6951" spans="1:3" x14ac:dyDescent="0.4">
      <c r="A6951">
        <v>22413</v>
      </c>
      <c r="B6951" t="s">
        <v>11668</v>
      </c>
      <c r="C6951" t="s">
        <v>1325</v>
      </c>
    </row>
    <row r="6952" spans="1:3" x14ac:dyDescent="0.4">
      <c r="A6952">
        <v>22414</v>
      </c>
      <c r="B6952" t="s">
        <v>11669</v>
      </c>
      <c r="C6952" t="s">
        <v>390</v>
      </c>
    </row>
    <row r="6953" spans="1:3" x14ac:dyDescent="0.4">
      <c r="A6953">
        <v>22416</v>
      </c>
      <c r="B6953" t="s">
        <v>11670</v>
      </c>
      <c r="C6953" t="s">
        <v>1325</v>
      </c>
    </row>
    <row r="6954" spans="1:3" x14ac:dyDescent="0.4">
      <c r="A6954">
        <v>22415</v>
      </c>
      <c r="B6954" t="s">
        <v>11671</v>
      </c>
      <c r="C6954" t="s">
        <v>240</v>
      </c>
    </row>
    <row r="6955" spans="1:3" x14ac:dyDescent="0.4">
      <c r="A6955">
        <v>22417</v>
      </c>
      <c r="B6955" t="s">
        <v>11672</v>
      </c>
      <c r="C6955" t="s">
        <v>847</v>
      </c>
    </row>
    <row r="6956" spans="1:3" x14ac:dyDescent="0.4">
      <c r="A6956">
        <v>22418</v>
      </c>
      <c r="B6956" t="s">
        <v>11673</v>
      </c>
      <c r="C6956" t="s">
        <v>322</v>
      </c>
    </row>
    <row r="6957" spans="1:3" x14ac:dyDescent="0.4">
      <c r="A6957">
        <v>22419</v>
      </c>
      <c r="B6957" t="s">
        <v>11674</v>
      </c>
      <c r="C6957" t="s">
        <v>950</v>
      </c>
    </row>
    <row r="6958" spans="1:3" x14ac:dyDescent="0.4">
      <c r="A6958">
        <v>22420</v>
      </c>
      <c r="B6958" t="s">
        <v>11675</v>
      </c>
      <c r="C6958" t="s">
        <v>761</v>
      </c>
    </row>
    <row r="6959" spans="1:3" x14ac:dyDescent="0.4">
      <c r="A6959">
        <v>22421</v>
      </c>
      <c r="B6959" t="s">
        <v>11676</v>
      </c>
      <c r="C6959" t="s">
        <v>761</v>
      </c>
    </row>
    <row r="6960" spans="1:3" x14ac:dyDescent="0.4">
      <c r="A6960">
        <v>22422</v>
      </c>
      <c r="B6960" t="s">
        <v>11677</v>
      </c>
      <c r="C6960" t="s">
        <v>761</v>
      </c>
    </row>
    <row r="6961" spans="1:3" x14ac:dyDescent="0.4">
      <c r="A6961">
        <v>22423</v>
      </c>
      <c r="B6961" t="s">
        <v>11678</v>
      </c>
      <c r="C6961" t="s">
        <v>1186</v>
      </c>
    </row>
    <row r="6962" spans="1:3" x14ac:dyDescent="0.4">
      <c r="A6962">
        <v>22424</v>
      </c>
      <c r="B6962" t="s">
        <v>11679</v>
      </c>
      <c r="C6962" t="s">
        <v>370</v>
      </c>
    </row>
    <row r="6963" spans="1:3" x14ac:dyDescent="0.4">
      <c r="A6963">
        <v>22425</v>
      </c>
      <c r="B6963" t="s">
        <v>11680</v>
      </c>
      <c r="C6963" t="s">
        <v>370</v>
      </c>
    </row>
    <row r="6964" spans="1:3" x14ac:dyDescent="0.4">
      <c r="A6964">
        <v>22426</v>
      </c>
      <c r="B6964" t="s">
        <v>11681</v>
      </c>
      <c r="C6964" t="s">
        <v>370</v>
      </c>
    </row>
    <row r="6965" spans="1:3" x14ac:dyDescent="0.4">
      <c r="A6965">
        <v>22427</v>
      </c>
      <c r="B6965" t="s">
        <v>11682</v>
      </c>
      <c r="C6965" t="s">
        <v>370</v>
      </c>
    </row>
    <row r="6966" spans="1:3" x14ac:dyDescent="0.4">
      <c r="A6966">
        <v>22428</v>
      </c>
      <c r="B6966" t="s">
        <v>11683</v>
      </c>
      <c r="C6966" t="s">
        <v>370</v>
      </c>
    </row>
    <row r="6967" spans="1:3" x14ac:dyDescent="0.4">
      <c r="A6967">
        <v>22429</v>
      </c>
      <c r="B6967" t="s">
        <v>11684</v>
      </c>
      <c r="C6967" t="s">
        <v>370</v>
      </c>
    </row>
    <row r="6968" spans="1:3" x14ac:dyDescent="0.4">
      <c r="A6968">
        <v>22431</v>
      </c>
      <c r="B6968" t="s">
        <v>11685</v>
      </c>
      <c r="C6968" t="s">
        <v>977</v>
      </c>
    </row>
    <row r="6969" spans="1:3" x14ac:dyDescent="0.4">
      <c r="A6969">
        <v>22430</v>
      </c>
      <c r="B6969" t="s">
        <v>11686</v>
      </c>
      <c r="C6969" t="s">
        <v>439</v>
      </c>
    </row>
    <row r="6970" spans="1:3" x14ac:dyDescent="0.4">
      <c r="A6970">
        <v>22432</v>
      </c>
      <c r="B6970" t="s">
        <v>11687</v>
      </c>
      <c r="C6970" t="s">
        <v>1325</v>
      </c>
    </row>
    <row r="6971" spans="1:3" x14ac:dyDescent="0.4">
      <c r="A6971">
        <v>22433</v>
      </c>
      <c r="B6971" t="s">
        <v>11688</v>
      </c>
      <c r="C6971" t="s">
        <v>1325</v>
      </c>
    </row>
    <row r="6972" spans="1:3" x14ac:dyDescent="0.4">
      <c r="A6972">
        <v>22434</v>
      </c>
      <c r="B6972" t="s">
        <v>11689</v>
      </c>
      <c r="C6972" t="s">
        <v>1947</v>
      </c>
    </row>
    <row r="6973" spans="1:3" x14ac:dyDescent="0.4">
      <c r="A6973">
        <v>22435</v>
      </c>
      <c r="B6973" t="s">
        <v>11690</v>
      </c>
      <c r="C6973" t="s">
        <v>9476</v>
      </c>
    </row>
    <row r="6974" spans="1:3" x14ac:dyDescent="0.4">
      <c r="A6974">
        <v>22436</v>
      </c>
      <c r="B6974" t="s">
        <v>11691</v>
      </c>
      <c r="C6974" t="s">
        <v>186</v>
      </c>
    </row>
    <row r="6975" spans="1:3" x14ac:dyDescent="0.4">
      <c r="A6975">
        <v>22437</v>
      </c>
      <c r="B6975" t="s">
        <v>11692</v>
      </c>
      <c r="C6975" t="s">
        <v>951</v>
      </c>
    </row>
    <row r="6976" spans="1:3" x14ac:dyDescent="0.4">
      <c r="A6976">
        <v>22438</v>
      </c>
      <c r="B6976" t="s">
        <v>11693</v>
      </c>
      <c r="C6976" t="s">
        <v>977</v>
      </c>
    </row>
    <row r="6977" spans="1:3" x14ac:dyDescent="0.4">
      <c r="A6977">
        <v>22440</v>
      </c>
      <c r="B6977" t="s">
        <v>11694</v>
      </c>
      <c r="C6977" t="s">
        <v>240</v>
      </c>
    </row>
    <row r="6978" spans="1:3" x14ac:dyDescent="0.4">
      <c r="A6978">
        <v>22439</v>
      </c>
      <c r="B6978" t="s">
        <v>11695</v>
      </c>
      <c r="C6978" t="s">
        <v>203</v>
      </c>
    </row>
    <row r="6979" spans="1:3" x14ac:dyDescent="0.4">
      <c r="A6979">
        <v>22442</v>
      </c>
      <c r="B6979" t="s">
        <v>11696</v>
      </c>
      <c r="C6979" t="s">
        <v>441</v>
      </c>
    </row>
    <row r="6980" spans="1:3" x14ac:dyDescent="0.4">
      <c r="A6980">
        <v>22441</v>
      </c>
      <c r="B6980" t="s">
        <v>11697</v>
      </c>
      <c r="C6980" t="s">
        <v>628</v>
      </c>
    </row>
    <row r="6981" spans="1:3" x14ac:dyDescent="0.4">
      <c r="A6981">
        <v>22443</v>
      </c>
      <c r="B6981" t="s">
        <v>11698</v>
      </c>
      <c r="C6981" t="s">
        <v>441</v>
      </c>
    </row>
    <row r="6982" spans="1:3" x14ac:dyDescent="0.4">
      <c r="A6982">
        <v>22444</v>
      </c>
      <c r="B6982" t="s">
        <v>11699</v>
      </c>
      <c r="C6982" t="s">
        <v>441</v>
      </c>
    </row>
    <row r="6983" spans="1:3" x14ac:dyDescent="0.4">
      <c r="A6983">
        <v>22445</v>
      </c>
      <c r="B6983" t="s">
        <v>11700</v>
      </c>
      <c r="C6983" t="s">
        <v>1064</v>
      </c>
    </row>
    <row r="6984" spans="1:3" x14ac:dyDescent="0.4">
      <c r="A6984">
        <v>22446</v>
      </c>
      <c r="B6984" t="s">
        <v>11701</v>
      </c>
      <c r="C6984" t="s">
        <v>1488</v>
      </c>
    </row>
    <row r="6985" spans="1:3" x14ac:dyDescent="0.4">
      <c r="A6985">
        <v>22447</v>
      </c>
      <c r="B6985" t="s">
        <v>11702</v>
      </c>
      <c r="C6985" t="s">
        <v>845</v>
      </c>
    </row>
    <row r="6986" spans="1:3" x14ac:dyDescent="0.4">
      <c r="A6986">
        <v>22448</v>
      </c>
      <c r="B6986" t="s">
        <v>11703</v>
      </c>
      <c r="C6986" t="s">
        <v>847</v>
      </c>
    </row>
    <row r="6987" spans="1:3" x14ac:dyDescent="0.4">
      <c r="A6987">
        <v>22449</v>
      </c>
      <c r="B6987" t="s">
        <v>11704</v>
      </c>
      <c r="C6987" t="s">
        <v>845</v>
      </c>
    </row>
    <row r="6988" spans="1:3" x14ac:dyDescent="0.4">
      <c r="A6988">
        <v>22450</v>
      </c>
      <c r="B6988" t="s">
        <v>11705</v>
      </c>
      <c r="C6988" t="s">
        <v>240</v>
      </c>
    </row>
    <row r="6989" spans="1:3" x14ac:dyDescent="0.4">
      <c r="A6989">
        <v>22451</v>
      </c>
      <c r="B6989" t="s">
        <v>11706</v>
      </c>
      <c r="C6989" t="s">
        <v>1596</v>
      </c>
    </row>
    <row r="6990" spans="1:3" x14ac:dyDescent="0.4">
      <c r="A6990">
        <v>22452</v>
      </c>
      <c r="B6990" t="s">
        <v>11707</v>
      </c>
      <c r="C6990" t="s">
        <v>186</v>
      </c>
    </row>
    <row r="6991" spans="1:3" x14ac:dyDescent="0.4">
      <c r="A6991">
        <v>22453</v>
      </c>
      <c r="B6991" t="s">
        <v>11708</v>
      </c>
      <c r="C6991" t="s">
        <v>203</v>
      </c>
    </row>
    <row r="6992" spans="1:3" x14ac:dyDescent="0.4">
      <c r="A6992">
        <v>22454</v>
      </c>
      <c r="B6992" t="s">
        <v>11709</v>
      </c>
      <c r="C6992" t="s">
        <v>1069</v>
      </c>
    </row>
    <row r="6993" spans="1:3" x14ac:dyDescent="0.4">
      <c r="A6993">
        <v>22455</v>
      </c>
      <c r="B6993" t="s">
        <v>11710</v>
      </c>
      <c r="C6993" t="s">
        <v>541</v>
      </c>
    </row>
    <row r="6994" spans="1:3" x14ac:dyDescent="0.4">
      <c r="A6994">
        <v>22457</v>
      </c>
      <c r="B6994" t="s">
        <v>11711</v>
      </c>
      <c r="C6994" t="s">
        <v>642</v>
      </c>
    </row>
    <row r="6995" spans="1:3" x14ac:dyDescent="0.4">
      <c r="A6995">
        <v>22456</v>
      </c>
      <c r="B6995" t="s">
        <v>11712</v>
      </c>
      <c r="C6995" t="s">
        <v>1069</v>
      </c>
    </row>
    <row r="6996" spans="1:3" x14ac:dyDescent="0.4">
      <c r="A6996">
        <v>22458</v>
      </c>
      <c r="B6996" t="s">
        <v>11713</v>
      </c>
      <c r="C6996" t="s">
        <v>369</v>
      </c>
    </row>
    <row r="6997" spans="1:3" x14ac:dyDescent="0.4">
      <c r="A6997">
        <v>22459</v>
      </c>
      <c r="B6997" t="s">
        <v>11714</v>
      </c>
      <c r="C6997" t="s">
        <v>322</v>
      </c>
    </row>
    <row r="6998" spans="1:3" x14ac:dyDescent="0.4">
      <c r="A6998">
        <v>22460</v>
      </c>
      <c r="B6998" t="s">
        <v>11715</v>
      </c>
      <c r="C6998" t="s">
        <v>845</v>
      </c>
    </row>
    <row r="6999" spans="1:3" x14ac:dyDescent="0.4">
      <c r="A6999">
        <v>22461</v>
      </c>
      <c r="B6999" t="s">
        <v>11716</v>
      </c>
      <c r="C6999" t="s">
        <v>322</v>
      </c>
    </row>
    <row r="7000" spans="1:3" x14ac:dyDescent="0.4">
      <c r="A7000">
        <v>22462</v>
      </c>
      <c r="B7000" t="s">
        <v>11717</v>
      </c>
      <c r="C7000" t="s">
        <v>322</v>
      </c>
    </row>
    <row r="7001" spans="1:3" x14ac:dyDescent="0.4">
      <c r="A7001">
        <v>22463</v>
      </c>
      <c r="B7001" t="s">
        <v>11718</v>
      </c>
      <c r="C7001" t="s">
        <v>980</v>
      </c>
    </row>
    <row r="7002" spans="1:3" x14ac:dyDescent="0.4">
      <c r="A7002">
        <v>22464</v>
      </c>
      <c r="B7002" t="s">
        <v>11719</v>
      </c>
      <c r="C7002" t="s">
        <v>1191</v>
      </c>
    </row>
    <row r="7003" spans="1:3" x14ac:dyDescent="0.4">
      <c r="A7003">
        <v>22465</v>
      </c>
      <c r="B7003" t="s">
        <v>11720</v>
      </c>
      <c r="C7003" t="s">
        <v>1191</v>
      </c>
    </row>
    <row r="7004" spans="1:3" x14ac:dyDescent="0.4">
      <c r="A7004">
        <v>22467</v>
      </c>
      <c r="B7004" t="s">
        <v>11721</v>
      </c>
      <c r="C7004" t="s">
        <v>978</v>
      </c>
    </row>
    <row r="7005" spans="1:3" x14ac:dyDescent="0.4">
      <c r="A7005">
        <v>22466</v>
      </c>
      <c r="B7005" t="s">
        <v>11722</v>
      </c>
      <c r="C7005" t="s">
        <v>186</v>
      </c>
    </row>
    <row r="7006" spans="1:3" x14ac:dyDescent="0.4">
      <c r="A7006">
        <v>22468</v>
      </c>
      <c r="B7006" t="s">
        <v>11723</v>
      </c>
      <c r="C7006" t="s">
        <v>978</v>
      </c>
    </row>
    <row r="7007" spans="1:3" x14ac:dyDescent="0.4">
      <c r="A7007">
        <v>22469</v>
      </c>
      <c r="B7007" t="s">
        <v>11724</v>
      </c>
      <c r="C7007" t="s">
        <v>96</v>
      </c>
    </row>
    <row r="7008" spans="1:3" x14ac:dyDescent="0.4">
      <c r="A7008">
        <v>22470</v>
      </c>
      <c r="B7008" t="s">
        <v>11725</v>
      </c>
      <c r="C7008" t="s">
        <v>1468</v>
      </c>
    </row>
    <row r="7009" spans="1:3" x14ac:dyDescent="0.4">
      <c r="A7009">
        <v>22471</v>
      </c>
      <c r="B7009" t="s">
        <v>11726</v>
      </c>
      <c r="C7009" t="s">
        <v>1468</v>
      </c>
    </row>
    <row r="7010" spans="1:3" x14ac:dyDescent="0.4">
      <c r="A7010">
        <v>22472</v>
      </c>
      <c r="B7010" t="s">
        <v>11727</v>
      </c>
      <c r="C7010" t="s">
        <v>950</v>
      </c>
    </row>
    <row r="7011" spans="1:3" x14ac:dyDescent="0.4">
      <c r="A7011">
        <v>22473</v>
      </c>
      <c r="B7011" t="s">
        <v>652</v>
      </c>
      <c r="C7011" t="s">
        <v>652</v>
      </c>
    </row>
    <row r="7012" spans="1:3" x14ac:dyDescent="0.4">
      <c r="A7012">
        <v>22474</v>
      </c>
      <c r="B7012" t="s">
        <v>93</v>
      </c>
      <c r="C7012" t="s">
        <v>93</v>
      </c>
    </row>
    <row r="7013" spans="1:3" x14ac:dyDescent="0.4">
      <c r="A7013">
        <v>22476</v>
      </c>
      <c r="B7013" t="s">
        <v>11728</v>
      </c>
      <c r="C7013" t="s">
        <v>160</v>
      </c>
    </row>
    <row r="7014" spans="1:3" x14ac:dyDescent="0.4">
      <c r="A7014">
        <v>22477</v>
      </c>
      <c r="B7014" t="s">
        <v>11729</v>
      </c>
      <c r="C7014" t="s">
        <v>165</v>
      </c>
    </row>
    <row r="7015" spans="1:3" x14ac:dyDescent="0.4">
      <c r="A7015">
        <v>22475</v>
      </c>
      <c r="B7015" t="s">
        <v>11730</v>
      </c>
      <c r="C7015" t="s">
        <v>260</v>
      </c>
    </row>
    <row r="7016" spans="1:3" x14ac:dyDescent="0.4">
      <c r="A7016">
        <v>22479</v>
      </c>
      <c r="B7016" t="s">
        <v>11731</v>
      </c>
      <c r="C7016" t="s">
        <v>513</v>
      </c>
    </row>
    <row r="7017" spans="1:3" x14ac:dyDescent="0.4">
      <c r="A7017">
        <v>22478</v>
      </c>
      <c r="B7017" t="s">
        <v>11732</v>
      </c>
      <c r="C7017" t="s">
        <v>165</v>
      </c>
    </row>
    <row r="7018" spans="1:3" x14ac:dyDescent="0.4">
      <c r="A7018">
        <v>22481</v>
      </c>
      <c r="B7018" t="s">
        <v>11733</v>
      </c>
      <c r="C7018" t="s">
        <v>975</v>
      </c>
    </row>
    <row r="7019" spans="1:3" x14ac:dyDescent="0.4">
      <c r="A7019">
        <v>22480</v>
      </c>
      <c r="B7019" t="s">
        <v>11734</v>
      </c>
      <c r="C7019" t="s">
        <v>319</v>
      </c>
    </row>
    <row r="7020" spans="1:3" x14ac:dyDescent="0.4">
      <c r="A7020">
        <v>22482</v>
      </c>
      <c r="B7020" t="s">
        <v>11735</v>
      </c>
      <c r="C7020" t="s">
        <v>541</v>
      </c>
    </row>
    <row r="7021" spans="1:3" x14ac:dyDescent="0.4">
      <c r="A7021">
        <v>22483</v>
      </c>
      <c r="B7021" t="s">
        <v>954</v>
      </c>
      <c r="C7021" t="s">
        <v>954</v>
      </c>
    </row>
    <row r="7022" spans="1:3" x14ac:dyDescent="0.4">
      <c r="A7022">
        <v>22484</v>
      </c>
      <c r="B7022" t="s">
        <v>956</v>
      </c>
      <c r="C7022" t="s">
        <v>956</v>
      </c>
    </row>
    <row r="7023" spans="1:3" x14ac:dyDescent="0.4">
      <c r="A7023">
        <v>22485</v>
      </c>
      <c r="B7023" t="s">
        <v>11736</v>
      </c>
      <c r="C7023" t="s">
        <v>197</v>
      </c>
    </row>
    <row r="7024" spans="1:3" x14ac:dyDescent="0.4">
      <c r="A7024">
        <v>22487</v>
      </c>
      <c r="B7024" t="s">
        <v>11737</v>
      </c>
      <c r="C7024" t="s">
        <v>1216</v>
      </c>
    </row>
    <row r="7025" spans="1:3" x14ac:dyDescent="0.4">
      <c r="A7025">
        <v>22488</v>
      </c>
      <c r="B7025" t="s">
        <v>11738</v>
      </c>
      <c r="C7025" t="s">
        <v>202</v>
      </c>
    </row>
    <row r="7026" spans="1:3" x14ac:dyDescent="0.4">
      <c r="A7026">
        <v>22489</v>
      </c>
      <c r="B7026" t="s">
        <v>11739</v>
      </c>
      <c r="C7026" t="s">
        <v>950</v>
      </c>
    </row>
    <row r="7027" spans="1:3" x14ac:dyDescent="0.4">
      <c r="A7027">
        <v>22490</v>
      </c>
      <c r="B7027" t="s">
        <v>11740</v>
      </c>
      <c r="C7027" t="s">
        <v>240</v>
      </c>
    </row>
    <row r="7028" spans="1:3" x14ac:dyDescent="0.4">
      <c r="A7028">
        <v>22491</v>
      </c>
      <c r="B7028" t="s">
        <v>11741</v>
      </c>
      <c r="C7028" t="s">
        <v>240</v>
      </c>
    </row>
    <row r="7029" spans="1:3" x14ac:dyDescent="0.4">
      <c r="A7029">
        <v>22486</v>
      </c>
      <c r="B7029" t="s">
        <v>11742</v>
      </c>
      <c r="C7029" t="s">
        <v>1826</v>
      </c>
    </row>
    <row r="7030" spans="1:3" x14ac:dyDescent="0.4">
      <c r="A7030">
        <v>22492</v>
      </c>
      <c r="B7030" t="s">
        <v>11743</v>
      </c>
      <c r="C7030" t="s">
        <v>1216</v>
      </c>
    </row>
    <row r="7031" spans="1:3" x14ac:dyDescent="0.4">
      <c r="A7031">
        <v>22493</v>
      </c>
      <c r="B7031" t="s">
        <v>11744</v>
      </c>
      <c r="C7031" t="s">
        <v>203</v>
      </c>
    </row>
    <row r="7032" spans="1:3" x14ac:dyDescent="0.4">
      <c r="A7032">
        <v>22494</v>
      </c>
      <c r="B7032" t="s">
        <v>11745</v>
      </c>
      <c r="C7032" t="s">
        <v>1190</v>
      </c>
    </row>
    <row r="7033" spans="1:3" x14ac:dyDescent="0.4">
      <c r="A7033">
        <v>22496</v>
      </c>
      <c r="B7033" t="s">
        <v>11746</v>
      </c>
      <c r="C7033" t="s">
        <v>130</v>
      </c>
    </row>
    <row r="7034" spans="1:3" x14ac:dyDescent="0.4">
      <c r="A7034">
        <v>22495</v>
      </c>
      <c r="B7034" t="s">
        <v>11747</v>
      </c>
      <c r="C7034" t="s">
        <v>165</v>
      </c>
    </row>
    <row r="7035" spans="1:3" x14ac:dyDescent="0.4">
      <c r="A7035">
        <v>22497</v>
      </c>
      <c r="B7035" t="s">
        <v>11748</v>
      </c>
      <c r="C7035" t="s">
        <v>262</v>
      </c>
    </row>
    <row r="7036" spans="1:3" x14ac:dyDescent="0.4">
      <c r="A7036">
        <v>22498</v>
      </c>
      <c r="B7036" t="s">
        <v>11749</v>
      </c>
      <c r="C7036" t="s">
        <v>1826</v>
      </c>
    </row>
    <row r="7037" spans="1:3" x14ac:dyDescent="0.4">
      <c r="A7037">
        <v>22499</v>
      </c>
      <c r="B7037" t="s">
        <v>11750</v>
      </c>
      <c r="C7037" t="s">
        <v>516</v>
      </c>
    </row>
    <row r="7038" spans="1:3" x14ac:dyDescent="0.4">
      <c r="A7038">
        <v>22500</v>
      </c>
      <c r="B7038" t="s">
        <v>11751</v>
      </c>
      <c r="C7038" t="s">
        <v>516</v>
      </c>
    </row>
    <row r="7039" spans="1:3" x14ac:dyDescent="0.4">
      <c r="A7039">
        <v>22501</v>
      </c>
      <c r="B7039" t="s">
        <v>11752</v>
      </c>
      <c r="C7039" t="s">
        <v>193</v>
      </c>
    </row>
    <row r="7040" spans="1:3" x14ac:dyDescent="0.4">
      <c r="A7040">
        <v>22502</v>
      </c>
      <c r="B7040" t="s">
        <v>11753</v>
      </c>
      <c r="C7040" t="s">
        <v>262</v>
      </c>
    </row>
    <row r="7041" spans="1:3" x14ac:dyDescent="0.4">
      <c r="A7041">
        <v>22503</v>
      </c>
      <c r="B7041" t="s">
        <v>11754</v>
      </c>
      <c r="C7041" t="s">
        <v>370</v>
      </c>
    </row>
    <row r="7042" spans="1:3" x14ac:dyDescent="0.4">
      <c r="A7042">
        <v>22505</v>
      </c>
      <c r="B7042" t="s">
        <v>11755</v>
      </c>
      <c r="C7042" t="s">
        <v>441</v>
      </c>
    </row>
    <row r="7043" spans="1:3" x14ac:dyDescent="0.4">
      <c r="A7043">
        <v>22506</v>
      </c>
      <c r="B7043" t="s">
        <v>11756</v>
      </c>
      <c r="C7043" t="s">
        <v>245</v>
      </c>
    </row>
    <row r="7044" spans="1:3" x14ac:dyDescent="0.4">
      <c r="A7044">
        <v>22504</v>
      </c>
      <c r="B7044" t="s">
        <v>1473</v>
      </c>
      <c r="C7044" t="s">
        <v>1473</v>
      </c>
    </row>
    <row r="7045" spans="1:3" x14ac:dyDescent="0.4">
      <c r="A7045">
        <v>22507</v>
      </c>
      <c r="B7045" t="s">
        <v>11757</v>
      </c>
      <c r="C7045" t="s">
        <v>186</v>
      </c>
    </row>
    <row r="7046" spans="1:3" x14ac:dyDescent="0.4">
      <c r="A7046">
        <v>22508</v>
      </c>
      <c r="B7046" t="s">
        <v>1577</v>
      </c>
      <c r="C7046" t="s">
        <v>1577</v>
      </c>
    </row>
    <row r="7047" spans="1:3" x14ac:dyDescent="0.4">
      <c r="A7047">
        <v>22509</v>
      </c>
      <c r="B7047" t="s">
        <v>11758</v>
      </c>
      <c r="C7047" t="s">
        <v>754</v>
      </c>
    </row>
    <row r="7048" spans="1:3" x14ac:dyDescent="0.4">
      <c r="A7048">
        <v>22510</v>
      </c>
      <c r="B7048" t="s">
        <v>11759</v>
      </c>
      <c r="C7048" t="s">
        <v>950</v>
      </c>
    </row>
    <row r="7049" spans="1:3" x14ac:dyDescent="0.4">
      <c r="A7049">
        <v>22511</v>
      </c>
      <c r="B7049" t="s">
        <v>11760</v>
      </c>
      <c r="C7049" t="s">
        <v>444</v>
      </c>
    </row>
    <row r="7050" spans="1:3" x14ac:dyDescent="0.4">
      <c r="A7050">
        <v>22512</v>
      </c>
      <c r="B7050" t="s">
        <v>11761</v>
      </c>
      <c r="C7050" t="s">
        <v>444</v>
      </c>
    </row>
    <row r="7051" spans="1:3" x14ac:dyDescent="0.4">
      <c r="A7051">
        <v>22513</v>
      </c>
      <c r="B7051" t="s">
        <v>11762</v>
      </c>
      <c r="C7051" t="s">
        <v>370</v>
      </c>
    </row>
    <row r="7052" spans="1:3" x14ac:dyDescent="0.4">
      <c r="A7052">
        <v>22514</v>
      </c>
      <c r="B7052" t="s">
        <v>11763</v>
      </c>
      <c r="C7052" t="s">
        <v>527</v>
      </c>
    </row>
    <row r="7053" spans="1:3" x14ac:dyDescent="0.4">
      <c r="A7053">
        <v>22515</v>
      </c>
      <c r="B7053" t="s">
        <v>11764</v>
      </c>
      <c r="C7053" t="s">
        <v>1325</v>
      </c>
    </row>
    <row r="7054" spans="1:3" x14ac:dyDescent="0.4">
      <c r="A7054">
        <v>22516</v>
      </c>
      <c r="B7054" t="s">
        <v>11765</v>
      </c>
      <c r="C7054" t="s">
        <v>203</v>
      </c>
    </row>
    <row r="7055" spans="1:3" x14ac:dyDescent="0.4">
      <c r="A7055">
        <v>22517</v>
      </c>
      <c r="B7055" t="s">
        <v>11766</v>
      </c>
      <c r="C7055" t="s">
        <v>203</v>
      </c>
    </row>
    <row r="7056" spans="1:3" x14ac:dyDescent="0.4">
      <c r="A7056">
        <v>22518</v>
      </c>
      <c r="B7056" t="s">
        <v>11767</v>
      </c>
      <c r="C7056" t="s">
        <v>1215</v>
      </c>
    </row>
    <row r="7057" spans="1:3" x14ac:dyDescent="0.4">
      <c r="A7057">
        <v>22519</v>
      </c>
      <c r="B7057" t="s">
        <v>11768</v>
      </c>
      <c r="C7057" t="s">
        <v>1186</v>
      </c>
    </row>
    <row r="7058" spans="1:3" x14ac:dyDescent="0.4">
      <c r="A7058">
        <v>22520</v>
      </c>
      <c r="B7058" t="s">
        <v>11769</v>
      </c>
      <c r="C7058" t="s">
        <v>1186</v>
      </c>
    </row>
    <row r="7059" spans="1:3" x14ac:dyDescent="0.4">
      <c r="A7059">
        <v>22521</v>
      </c>
      <c r="B7059" t="s">
        <v>11770</v>
      </c>
      <c r="C7059" t="s">
        <v>848</v>
      </c>
    </row>
    <row r="7060" spans="1:3" x14ac:dyDescent="0.4">
      <c r="A7060">
        <v>22522</v>
      </c>
      <c r="B7060" t="s">
        <v>11771</v>
      </c>
      <c r="C7060" t="s">
        <v>848</v>
      </c>
    </row>
    <row r="7061" spans="1:3" x14ac:dyDescent="0.4">
      <c r="A7061">
        <v>22523</v>
      </c>
      <c r="B7061" t="s">
        <v>11772</v>
      </c>
      <c r="C7061" t="s">
        <v>370</v>
      </c>
    </row>
    <row r="7062" spans="1:3" x14ac:dyDescent="0.4">
      <c r="A7062">
        <v>22524</v>
      </c>
      <c r="B7062" t="s">
        <v>11773</v>
      </c>
      <c r="C7062" t="s">
        <v>260</v>
      </c>
    </row>
    <row r="7063" spans="1:3" x14ac:dyDescent="0.4">
      <c r="A7063">
        <v>22525</v>
      </c>
      <c r="B7063" t="s">
        <v>11774</v>
      </c>
      <c r="C7063" t="s">
        <v>542</v>
      </c>
    </row>
    <row r="7064" spans="1:3" x14ac:dyDescent="0.4">
      <c r="A7064">
        <v>22526</v>
      </c>
      <c r="B7064" t="s">
        <v>11775</v>
      </c>
      <c r="C7064" t="s">
        <v>369</v>
      </c>
    </row>
    <row r="7065" spans="1:3" x14ac:dyDescent="0.4">
      <c r="A7065">
        <v>22528</v>
      </c>
      <c r="B7065" t="s">
        <v>11776</v>
      </c>
      <c r="C7065" t="s">
        <v>1215</v>
      </c>
    </row>
    <row r="7066" spans="1:3" x14ac:dyDescent="0.4">
      <c r="A7066">
        <v>22527</v>
      </c>
      <c r="B7066" t="s">
        <v>11777</v>
      </c>
      <c r="C7066" t="s">
        <v>370</v>
      </c>
    </row>
    <row r="7067" spans="1:3" x14ac:dyDescent="0.4">
      <c r="A7067">
        <v>22529</v>
      </c>
      <c r="B7067" t="s">
        <v>11778</v>
      </c>
      <c r="C7067" t="s">
        <v>1947</v>
      </c>
    </row>
    <row r="7068" spans="1:3" x14ac:dyDescent="0.4">
      <c r="A7068">
        <v>22530</v>
      </c>
      <c r="B7068" t="s">
        <v>11779</v>
      </c>
      <c r="C7068" t="s">
        <v>1325</v>
      </c>
    </row>
    <row r="7069" spans="1:3" x14ac:dyDescent="0.4">
      <c r="A7069">
        <v>22531</v>
      </c>
      <c r="B7069" t="s">
        <v>11780</v>
      </c>
      <c r="C7069" t="s">
        <v>528</v>
      </c>
    </row>
    <row r="7070" spans="1:3" x14ac:dyDescent="0.4">
      <c r="A7070">
        <v>22532</v>
      </c>
      <c r="B7070" t="s">
        <v>11781</v>
      </c>
      <c r="C7070" t="s">
        <v>319</v>
      </c>
    </row>
    <row r="7071" spans="1:3" x14ac:dyDescent="0.4">
      <c r="A7071">
        <v>22533</v>
      </c>
      <c r="B7071" t="s">
        <v>11782</v>
      </c>
      <c r="C7071" t="s">
        <v>439</v>
      </c>
    </row>
    <row r="7072" spans="1:3" x14ac:dyDescent="0.4">
      <c r="A7072">
        <v>22534</v>
      </c>
      <c r="B7072" t="s">
        <v>11783</v>
      </c>
      <c r="C7072" t="s">
        <v>978</v>
      </c>
    </row>
    <row r="7073" spans="1:3" x14ac:dyDescent="0.4">
      <c r="A7073">
        <v>22535</v>
      </c>
      <c r="B7073" t="s">
        <v>11784</v>
      </c>
      <c r="C7073" t="s">
        <v>978</v>
      </c>
    </row>
    <row r="7074" spans="1:3" x14ac:dyDescent="0.4">
      <c r="A7074">
        <v>22536</v>
      </c>
      <c r="B7074" t="s">
        <v>11785</v>
      </c>
      <c r="C7074" t="s">
        <v>377</v>
      </c>
    </row>
    <row r="7075" spans="1:3" x14ac:dyDescent="0.4">
      <c r="A7075">
        <v>22537</v>
      </c>
      <c r="B7075" t="s">
        <v>11786</v>
      </c>
      <c r="C7075" t="s">
        <v>1210</v>
      </c>
    </row>
    <row r="7076" spans="1:3" x14ac:dyDescent="0.4">
      <c r="A7076">
        <v>22538</v>
      </c>
      <c r="B7076" t="s">
        <v>11787</v>
      </c>
      <c r="C7076" t="s">
        <v>1099</v>
      </c>
    </row>
    <row r="7077" spans="1:3" x14ac:dyDescent="0.4">
      <c r="A7077">
        <v>22539</v>
      </c>
      <c r="B7077" t="s">
        <v>11788</v>
      </c>
      <c r="C7077" t="s">
        <v>9476</v>
      </c>
    </row>
    <row r="7078" spans="1:3" x14ac:dyDescent="0.4">
      <c r="A7078">
        <v>22540</v>
      </c>
      <c r="B7078" t="s">
        <v>11789</v>
      </c>
      <c r="C7078" t="s">
        <v>319</v>
      </c>
    </row>
    <row r="7079" spans="1:3" x14ac:dyDescent="0.4">
      <c r="A7079">
        <v>22541</v>
      </c>
      <c r="B7079" t="s">
        <v>11790</v>
      </c>
      <c r="C7079" t="s">
        <v>980</v>
      </c>
    </row>
    <row r="7080" spans="1:3" x14ac:dyDescent="0.4">
      <c r="A7080">
        <v>22542</v>
      </c>
      <c r="B7080" t="s">
        <v>11791</v>
      </c>
      <c r="C7080" t="s">
        <v>441</v>
      </c>
    </row>
    <row r="7081" spans="1:3" x14ac:dyDescent="0.4">
      <c r="A7081">
        <v>22543</v>
      </c>
      <c r="B7081" t="s">
        <v>11792</v>
      </c>
      <c r="C7081" t="s">
        <v>1469</v>
      </c>
    </row>
    <row r="7082" spans="1:3" x14ac:dyDescent="0.4">
      <c r="A7082">
        <v>22544</v>
      </c>
      <c r="B7082" t="s">
        <v>11793</v>
      </c>
      <c r="C7082" t="s">
        <v>1191</v>
      </c>
    </row>
    <row r="7083" spans="1:3" x14ac:dyDescent="0.4">
      <c r="A7083">
        <v>22546</v>
      </c>
      <c r="B7083" t="s">
        <v>11794</v>
      </c>
      <c r="C7083" t="s">
        <v>746</v>
      </c>
    </row>
    <row r="7084" spans="1:3" x14ac:dyDescent="0.4">
      <c r="A7084">
        <v>22545</v>
      </c>
      <c r="B7084" t="s">
        <v>11795</v>
      </c>
      <c r="C7084" t="s">
        <v>1191</v>
      </c>
    </row>
    <row r="7085" spans="1:3" x14ac:dyDescent="0.4">
      <c r="A7085">
        <v>22547</v>
      </c>
      <c r="B7085" t="s">
        <v>2400</v>
      </c>
      <c r="C7085" t="s">
        <v>2400</v>
      </c>
    </row>
    <row r="7086" spans="1:3" x14ac:dyDescent="0.4">
      <c r="A7086">
        <v>22548</v>
      </c>
      <c r="B7086" t="s">
        <v>11796</v>
      </c>
      <c r="C7086" t="s">
        <v>1947</v>
      </c>
    </row>
    <row r="7087" spans="1:3" x14ac:dyDescent="0.4">
      <c r="A7087">
        <v>22549</v>
      </c>
      <c r="B7087" t="s">
        <v>11797</v>
      </c>
      <c r="C7087" t="s">
        <v>441</v>
      </c>
    </row>
    <row r="7088" spans="1:3" x14ac:dyDescent="0.4">
      <c r="A7088">
        <v>22550</v>
      </c>
      <c r="B7088" t="s">
        <v>11798</v>
      </c>
      <c r="C7088" t="s">
        <v>1837</v>
      </c>
    </row>
    <row r="7089" spans="1:3" x14ac:dyDescent="0.4">
      <c r="A7089">
        <v>22551</v>
      </c>
      <c r="B7089" t="s">
        <v>11799</v>
      </c>
      <c r="C7089" t="s">
        <v>949</v>
      </c>
    </row>
    <row r="7090" spans="1:3" x14ac:dyDescent="0.4">
      <c r="A7090">
        <v>22552</v>
      </c>
      <c r="B7090" t="s">
        <v>11800</v>
      </c>
      <c r="C7090" t="s">
        <v>197</v>
      </c>
    </row>
    <row r="7091" spans="1:3" x14ac:dyDescent="0.4">
      <c r="A7091">
        <v>22553</v>
      </c>
      <c r="B7091" t="s">
        <v>11801</v>
      </c>
      <c r="C7091" t="s">
        <v>1216</v>
      </c>
    </row>
    <row r="7092" spans="1:3" x14ac:dyDescent="0.4">
      <c r="A7092">
        <v>22554</v>
      </c>
      <c r="B7092" t="s">
        <v>11802</v>
      </c>
      <c r="C7092" t="s">
        <v>1190</v>
      </c>
    </row>
    <row r="7093" spans="1:3" x14ac:dyDescent="0.4">
      <c r="A7093">
        <v>22555</v>
      </c>
      <c r="B7093" t="s">
        <v>11803</v>
      </c>
      <c r="C7093" t="s">
        <v>1947</v>
      </c>
    </row>
    <row r="7094" spans="1:3" x14ac:dyDescent="0.4">
      <c r="A7094">
        <v>22556</v>
      </c>
      <c r="B7094" t="s">
        <v>11804</v>
      </c>
      <c r="C7094" t="s">
        <v>535</v>
      </c>
    </row>
    <row r="7095" spans="1:3" x14ac:dyDescent="0.4">
      <c r="A7095">
        <v>22557</v>
      </c>
      <c r="B7095" t="s">
        <v>11805</v>
      </c>
      <c r="C7095" t="s">
        <v>654</v>
      </c>
    </row>
    <row r="7096" spans="1:3" x14ac:dyDescent="0.4">
      <c r="A7096">
        <v>22558</v>
      </c>
      <c r="B7096" t="s">
        <v>11806</v>
      </c>
      <c r="C7096" t="s">
        <v>723</v>
      </c>
    </row>
    <row r="7097" spans="1:3" x14ac:dyDescent="0.4">
      <c r="A7097">
        <v>22559</v>
      </c>
      <c r="B7097" t="s">
        <v>11807</v>
      </c>
      <c r="C7097" t="s">
        <v>321</v>
      </c>
    </row>
    <row r="7098" spans="1:3" x14ac:dyDescent="0.4">
      <c r="A7098">
        <v>22560</v>
      </c>
      <c r="B7098" t="s">
        <v>11808</v>
      </c>
      <c r="C7098" t="s">
        <v>165</v>
      </c>
    </row>
    <row r="7099" spans="1:3" x14ac:dyDescent="0.4">
      <c r="A7099">
        <v>22561</v>
      </c>
      <c r="B7099" t="s">
        <v>11809</v>
      </c>
      <c r="C7099" t="s">
        <v>165</v>
      </c>
    </row>
    <row r="7100" spans="1:3" x14ac:dyDescent="0.4">
      <c r="A7100">
        <v>22562</v>
      </c>
      <c r="B7100" t="s">
        <v>11810</v>
      </c>
      <c r="C7100" t="s">
        <v>980</v>
      </c>
    </row>
    <row r="7101" spans="1:3" x14ac:dyDescent="0.4">
      <c r="A7101">
        <v>22563</v>
      </c>
      <c r="B7101" t="s">
        <v>370</v>
      </c>
      <c r="C7101" t="s">
        <v>370</v>
      </c>
    </row>
    <row r="7102" spans="1:3" x14ac:dyDescent="0.4">
      <c r="A7102">
        <v>22564</v>
      </c>
      <c r="B7102" t="s">
        <v>11811</v>
      </c>
      <c r="C7102" t="s">
        <v>370</v>
      </c>
    </row>
    <row r="7103" spans="1:3" x14ac:dyDescent="0.4">
      <c r="A7103">
        <v>22565</v>
      </c>
      <c r="B7103" t="s">
        <v>444</v>
      </c>
      <c r="C7103" t="s">
        <v>444</v>
      </c>
    </row>
    <row r="7104" spans="1:3" x14ac:dyDescent="0.4">
      <c r="A7104">
        <v>22566</v>
      </c>
      <c r="B7104" t="s">
        <v>11812</v>
      </c>
      <c r="C7104" t="s">
        <v>444</v>
      </c>
    </row>
    <row r="7105" spans="1:3" x14ac:dyDescent="0.4">
      <c r="A7105">
        <v>22567</v>
      </c>
      <c r="B7105" t="s">
        <v>11813</v>
      </c>
      <c r="C7105" t="s">
        <v>444</v>
      </c>
    </row>
    <row r="7106" spans="1:3" x14ac:dyDescent="0.4">
      <c r="A7106">
        <v>22568</v>
      </c>
      <c r="B7106" t="s">
        <v>11814</v>
      </c>
      <c r="C7106" t="s">
        <v>260</v>
      </c>
    </row>
    <row r="7107" spans="1:3" x14ac:dyDescent="0.4">
      <c r="A7107">
        <v>22570</v>
      </c>
      <c r="B7107" t="s">
        <v>11815</v>
      </c>
      <c r="C7107" t="s">
        <v>2254</v>
      </c>
    </row>
    <row r="7108" spans="1:3" x14ac:dyDescent="0.4">
      <c r="A7108">
        <v>22571</v>
      </c>
      <c r="B7108" t="s">
        <v>11816</v>
      </c>
      <c r="C7108" t="s">
        <v>1327</v>
      </c>
    </row>
    <row r="7109" spans="1:3" x14ac:dyDescent="0.4">
      <c r="A7109">
        <v>22572</v>
      </c>
      <c r="B7109" t="s">
        <v>11817</v>
      </c>
      <c r="C7109" t="s">
        <v>2041</v>
      </c>
    </row>
    <row r="7110" spans="1:3" x14ac:dyDescent="0.4">
      <c r="A7110">
        <v>22569</v>
      </c>
      <c r="B7110" t="s">
        <v>11818</v>
      </c>
      <c r="C7110" t="s">
        <v>1827</v>
      </c>
    </row>
    <row r="7111" spans="1:3" x14ac:dyDescent="0.4">
      <c r="A7111">
        <v>22573</v>
      </c>
      <c r="B7111" t="s">
        <v>11819</v>
      </c>
      <c r="C7111" t="s">
        <v>724</v>
      </c>
    </row>
    <row r="7112" spans="1:3" x14ac:dyDescent="0.4">
      <c r="A7112">
        <v>22574</v>
      </c>
      <c r="B7112" t="s">
        <v>11820</v>
      </c>
      <c r="C7112" t="s">
        <v>439</v>
      </c>
    </row>
    <row r="7113" spans="1:3" x14ac:dyDescent="0.4">
      <c r="A7113">
        <v>22575</v>
      </c>
      <c r="B7113" t="s">
        <v>11821</v>
      </c>
      <c r="C7113" t="s">
        <v>654</v>
      </c>
    </row>
    <row r="7114" spans="1:3" x14ac:dyDescent="0.4">
      <c r="A7114">
        <v>22576</v>
      </c>
      <c r="B7114" t="s">
        <v>11822</v>
      </c>
      <c r="C7114" t="s">
        <v>193</v>
      </c>
    </row>
    <row r="7115" spans="1:3" x14ac:dyDescent="0.4">
      <c r="A7115">
        <v>22577</v>
      </c>
      <c r="B7115" t="s">
        <v>11823</v>
      </c>
      <c r="C7115" t="s">
        <v>1465</v>
      </c>
    </row>
    <row r="7116" spans="1:3" x14ac:dyDescent="0.4">
      <c r="A7116">
        <v>22578</v>
      </c>
      <c r="B7116" t="s">
        <v>11824</v>
      </c>
      <c r="C7116" t="s">
        <v>622</v>
      </c>
    </row>
    <row r="7117" spans="1:3" x14ac:dyDescent="0.4">
      <c r="A7117">
        <v>22579</v>
      </c>
      <c r="B7117" t="s">
        <v>11825</v>
      </c>
      <c r="C7117" t="s">
        <v>321</v>
      </c>
    </row>
    <row r="7118" spans="1:3" x14ac:dyDescent="0.4">
      <c r="A7118">
        <v>22580</v>
      </c>
      <c r="B7118" t="s">
        <v>11826</v>
      </c>
      <c r="C7118" t="s">
        <v>321</v>
      </c>
    </row>
    <row r="7119" spans="1:3" x14ac:dyDescent="0.4">
      <c r="A7119">
        <v>22581</v>
      </c>
      <c r="B7119" t="s">
        <v>11827</v>
      </c>
      <c r="C7119" t="s">
        <v>629</v>
      </c>
    </row>
    <row r="7120" spans="1:3" x14ac:dyDescent="0.4">
      <c r="A7120">
        <v>22582</v>
      </c>
      <c r="B7120" t="s">
        <v>11828</v>
      </c>
      <c r="C7120" t="s">
        <v>754</v>
      </c>
    </row>
    <row r="7121" spans="1:3" x14ac:dyDescent="0.4">
      <c r="A7121">
        <v>22583</v>
      </c>
      <c r="B7121" t="s">
        <v>11829</v>
      </c>
      <c r="C7121" t="s">
        <v>1947</v>
      </c>
    </row>
    <row r="7122" spans="1:3" x14ac:dyDescent="0.4">
      <c r="A7122">
        <v>22584</v>
      </c>
      <c r="B7122" t="s">
        <v>11830</v>
      </c>
      <c r="C7122" t="s">
        <v>1355</v>
      </c>
    </row>
    <row r="7123" spans="1:3" x14ac:dyDescent="0.4">
      <c r="A7123">
        <v>22585</v>
      </c>
      <c r="B7123" t="s">
        <v>11831</v>
      </c>
      <c r="C7123" t="s">
        <v>759</v>
      </c>
    </row>
    <row r="7124" spans="1:3" x14ac:dyDescent="0.4">
      <c r="A7124">
        <v>22586</v>
      </c>
      <c r="B7124" t="s">
        <v>965</v>
      </c>
      <c r="C7124" t="s">
        <v>965</v>
      </c>
    </row>
    <row r="7125" spans="1:3" x14ac:dyDescent="0.4">
      <c r="A7125">
        <v>22587</v>
      </c>
      <c r="B7125" t="s">
        <v>11832</v>
      </c>
      <c r="C7125" t="s">
        <v>975</v>
      </c>
    </row>
    <row r="7126" spans="1:3" x14ac:dyDescent="0.4">
      <c r="A7126">
        <v>22588</v>
      </c>
      <c r="B7126" t="s">
        <v>11833</v>
      </c>
      <c r="C7126" t="s">
        <v>321</v>
      </c>
    </row>
    <row r="7127" spans="1:3" x14ac:dyDescent="0.4">
      <c r="A7127">
        <v>22589</v>
      </c>
      <c r="B7127" t="s">
        <v>11834</v>
      </c>
      <c r="C7127" t="s">
        <v>463</v>
      </c>
    </row>
    <row r="7128" spans="1:3" x14ac:dyDescent="0.4">
      <c r="A7128">
        <v>22590</v>
      </c>
      <c r="B7128" t="s">
        <v>11835</v>
      </c>
      <c r="C7128" t="s">
        <v>165</v>
      </c>
    </row>
    <row r="7129" spans="1:3" x14ac:dyDescent="0.4">
      <c r="A7129">
        <v>22591</v>
      </c>
      <c r="B7129" t="s">
        <v>11836</v>
      </c>
      <c r="C7129" t="s">
        <v>1191</v>
      </c>
    </row>
    <row r="7130" spans="1:3" x14ac:dyDescent="0.4">
      <c r="A7130">
        <v>22592</v>
      </c>
      <c r="B7130" t="s">
        <v>11837</v>
      </c>
      <c r="C7130" t="s">
        <v>197</v>
      </c>
    </row>
    <row r="7131" spans="1:3" x14ac:dyDescent="0.4">
      <c r="A7131">
        <v>22593</v>
      </c>
      <c r="B7131" t="s">
        <v>11838</v>
      </c>
      <c r="C7131" t="s">
        <v>1188</v>
      </c>
    </row>
    <row r="7132" spans="1:3" x14ac:dyDescent="0.4">
      <c r="A7132">
        <v>22594</v>
      </c>
      <c r="B7132" t="s">
        <v>11839</v>
      </c>
      <c r="C7132" t="s">
        <v>540</v>
      </c>
    </row>
    <row r="7133" spans="1:3" x14ac:dyDescent="0.4">
      <c r="A7133">
        <v>22596</v>
      </c>
      <c r="B7133" t="s">
        <v>11840</v>
      </c>
      <c r="C7133" t="s">
        <v>1469</v>
      </c>
    </row>
    <row r="7134" spans="1:3" x14ac:dyDescent="0.4">
      <c r="A7134">
        <v>22595</v>
      </c>
      <c r="B7134" t="s">
        <v>11841</v>
      </c>
      <c r="C7134" t="s">
        <v>165</v>
      </c>
    </row>
    <row r="7135" spans="1:3" x14ac:dyDescent="0.4">
      <c r="A7135">
        <v>22597</v>
      </c>
      <c r="B7135" t="s">
        <v>11842</v>
      </c>
      <c r="C7135" t="s">
        <v>946</v>
      </c>
    </row>
    <row r="7136" spans="1:3" x14ac:dyDescent="0.4">
      <c r="A7136">
        <v>22598</v>
      </c>
      <c r="B7136" t="s">
        <v>11843</v>
      </c>
      <c r="C7136" t="s">
        <v>528</v>
      </c>
    </row>
    <row r="7137" spans="1:3" x14ac:dyDescent="0.4">
      <c r="A7137">
        <v>22599</v>
      </c>
      <c r="B7137" t="s">
        <v>11844</v>
      </c>
      <c r="C7137" t="s">
        <v>528</v>
      </c>
    </row>
    <row r="7138" spans="1:3" x14ac:dyDescent="0.4">
      <c r="A7138">
        <v>22600</v>
      </c>
      <c r="B7138" t="s">
        <v>11845</v>
      </c>
      <c r="C7138" t="s">
        <v>321</v>
      </c>
    </row>
    <row r="7139" spans="1:3" x14ac:dyDescent="0.4">
      <c r="A7139">
        <v>22601</v>
      </c>
      <c r="B7139" t="s">
        <v>11846</v>
      </c>
      <c r="C7139" t="s">
        <v>321</v>
      </c>
    </row>
    <row r="7140" spans="1:3" x14ac:dyDescent="0.4">
      <c r="A7140">
        <v>22602</v>
      </c>
      <c r="B7140" t="s">
        <v>11847</v>
      </c>
      <c r="C7140" t="s">
        <v>761</v>
      </c>
    </row>
    <row r="7141" spans="1:3" x14ac:dyDescent="0.4">
      <c r="A7141">
        <v>22603</v>
      </c>
      <c r="B7141" t="s">
        <v>11848</v>
      </c>
      <c r="C7141" t="s">
        <v>980</v>
      </c>
    </row>
    <row r="7142" spans="1:3" x14ac:dyDescent="0.4">
      <c r="A7142">
        <v>22604</v>
      </c>
      <c r="B7142" t="s">
        <v>11849</v>
      </c>
      <c r="C7142" t="s">
        <v>165</v>
      </c>
    </row>
    <row r="7143" spans="1:3" x14ac:dyDescent="0.4">
      <c r="A7143">
        <v>22605</v>
      </c>
      <c r="B7143" t="s">
        <v>11850</v>
      </c>
      <c r="C7143" t="s">
        <v>165</v>
      </c>
    </row>
    <row r="7144" spans="1:3" x14ac:dyDescent="0.4">
      <c r="A7144">
        <v>22606</v>
      </c>
      <c r="B7144" t="s">
        <v>11851</v>
      </c>
      <c r="C7144" t="s">
        <v>723</v>
      </c>
    </row>
    <row r="7145" spans="1:3" x14ac:dyDescent="0.4">
      <c r="A7145">
        <v>22607</v>
      </c>
      <c r="B7145" t="s">
        <v>11852</v>
      </c>
      <c r="C7145" t="s">
        <v>259</v>
      </c>
    </row>
    <row r="7146" spans="1:3" x14ac:dyDescent="0.4">
      <c r="A7146">
        <v>22608</v>
      </c>
      <c r="B7146" t="s">
        <v>11853</v>
      </c>
      <c r="C7146" t="s">
        <v>321</v>
      </c>
    </row>
    <row r="7147" spans="1:3" x14ac:dyDescent="0.4">
      <c r="A7147">
        <v>22609</v>
      </c>
      <c r="B7147" t="s">
        <v>11854</v>
      </c>
      <c r="C7147" t="s">
        <v>321</v>
      </c>
    </row>
    <row r="7148" spans="1:3" x14ac:dyDescent="0.4">
      <c r="A7148">
        <v>22610</v>
      </c>
      <c r="B7148" t="s">
        <v>11855</v>
      </c>
      <c r="C7148" t="s">
        <v>974</v>
      </c>
    </row>
    <row r="7149" spans="1:3" x14ac:dyDescent="0.4">
      <c r="A7149">
        <v>22611</v>
      </c>
      <c r="B7149" t="s">
        <v>11856</v>
      </c>
      <c r="C7149" t="s">
        <v>978</v>
      </c>
    </row>
    <row r="7150" spans="1:3" x14ac:dyDescent="0.4">
      <c r="A7150">
        <v>22612</v>
      </c>
      <c r="B7150" t="s">
        <v>11857</v>
      </c>
      <c r="C7150" t="s">
        <v>197</v>
      </c>
    </row>
    <row r="7151" spans="1:3" x14ac:dyDescent="0.4">
      <c r="A7151">
        <v>22613</v>
      </c>
      <c r="B7151" t="s">
        <v>11858</v>
      </c>
      <c r="C7151" t="s">
        <v>951</v>
      </c>
    </row>
    <row r="7152" spans="1:3" x14ac:dyDescent="0.4">
      <c r="A7152">
        <v>22614</v>
      </c>
      <c r="B7152" t="s">
        <v>11859</v>
      </c>
      <c r="C7152" t="s">
        <v>253</v>
      </c>
    </row>
    <row r="7153" spans="1:3" x14ac:dyDescent="0.4">
      <c r="A7153">
        <v>22615</v>
      </c>
      <c r="B7153" t="s">
        <v>11860</v>
      </c>
      <c r="C7153" t="s">
        <v>1468</v>
      </c>
    </row>
    <row r="7154" spans="1:3" x14ac:dyDescent="0.4">
      <c r="A7154">
        <v>22617</v>
      </c>
      <c r="B7154" t="s">
        <v>11861</v>
      </c>
      <c r="C7154" t="s">
        <v>1339</v>
      </c>
    </row>
    <row r="7155" spans="1:3" x14ac:dyDescent="0.4">
      <c r="A7155">
        <v>22616</v>
      </c>
      <c r="B7155" t="s">
        <v>11862</v>
      </c>
      <c r="C7155" t="s">
        <v>186</v>
      </c>
    </row>
    <row r="7156" spans="1:3" x14ac:dyDescent="0.4">
      <c r="A7156">
        <v>22618</v>
      </c>
      <c r="B7156" t="s">
        <v>11863</v>
      </c>
      <c r="C7156" t="s">
        <v>186</v>
      </c>
    </row>
    <row r="7157" spans="1:3" x14ac:dyDescent="0.4">
      <c r="A7157">
        <v>22619</v>
      </c>
      <c r="B7157" t="s">
        <v>11864</v>
      </c>
      <c r="C7157" t="s">
        <v>847</v>
      </c>
    </row>
    <row r="7158" spans="1:3" x14ac:dyDescent="0.4">
      <c r="A7158">
        <v>22620</v>
      </c>
      <c r="B7158" t="s">
        <v>11865</v>
      </c>
      <c r="C7158" t="s">
        <v>160</v>
      </c>
    </row>
    <row r="7159" spans="1:3" x14ac:dyDescent="0.4">
      <c r="A7159">
        <v>22621</v>
      </c>
      <c r="B7159" t="s">
        <v>11866</v>
      </c>
      <c r="C7159" t="s">
        <v>848</v>
      </c>
    </row>
    <row r="7160" spans="1:3" x14ac:dyDescent="0.4">
      <c r="A7160">
        <v>22622</v>
      </c>
      <c r="B7160" t="s">
        <v>11867</v>
      </c>
      <c r="C7160" t="s">
        <v>322</v>
      </c>
    </row>
    <row r="7161" spans="1:3" x14ac:dyDescent="0.4">
      <c r="A7161">
        <v>22623</v>
      </c>
      <c r="B7161" t="s">
        <v>11868</v>
      </c>
      <c r="C7161" t="s">
        <v>845</v>
      </c>
    </row>
    <row r="7162" spans="1:3" x14ac:dyDescent="0.4">
      <c r="A7162">
        <v>22624</v>
      </c>
      <c r="B7162" t="s">
        <v>11869</v>
      </c>
      <c r="C7162" t="s">
        <v>319</v>
      </c>
    </row>
    <row r="7163" spans="1:3" x14ac:dyDescent="0.4">
      <c r="A7163">
        <v>22625</v>
      </c>
      <c r="B7163" t="s">
        <v>11870</v>
      </c>
      <c r="C7163" t="s">
        <v>1704</v>
      </c>
    </row>
    <row r="7164" spans="1:3" x14ac:dyDescent="0.4">
      <c r="A7164">
        <v>22626</v>
      </c>
      <c r="B7164" t="s">
        <v>11871</v>
      </c>
      <c r="C7164" t="s">
        <v>1191</v>
      </c>
    </row>
    <row r="7165" spans="1:3" x14ac:dyDescent="0.4">
      <c r="A7165">
        <v>22627</v>
      </c>
      <c r="B7165" t="s">
        <v>641</v>
      </c>
      <c r="C7165" t="s">
        <v>641</v>
      </c>
    </row>
    <row r="7166" spans="1:3" x14ac:dyDescent="0.4">
      <c r="A7166">
        <v>22629</v>
      </c>
      <c r="B7166" t="s">
        <v>11872</v>
      </c>
      <c r="C7166" t="s">
        <v>528</v>
      </c>
    </row>
    <row r="7167" spans="1:3" x14ac:dyDescent="0.4">
      <c r="A7167">
        <v>22630</v>
      </c>
      <c r="B7167" t="s">
        <v>11873</v>
      </c>
      <c r="C7167" t="s">
        <v>441</v>
      </c>
    </row>
    <row r="7168" spans="1:3" x14ac:dyDescent="0.4">
      <c r="A7168">
        <v>22628</v>
      </c>
      <c r="B7168" t="s">
        <v>1343</v>
      </c>
      <c r="C7168" t="s">
        <v>1343</v>
      </c>
    </row>
    <row r="7169" spans="1:3" x14ac:dyDescent="0.4">
      <c r="A7169">
        <v>22631</v>
      </c>
      <c r="B7169" t="s">
        <v>11874</v>
      </c>
      <c r="C7169" t="s">
        <v>322</v>
      </c>
    </row>
    <row r="7170" spans="1:3" x14ac:dyDescent="0.4">
      <c r="A7170">
        <v>22632</v>
      </c>
      <c r="B7170" t="s">
        <v>11875</v>
      </c>
      <c r="C7170" t="s">
        <v>322</v>
      </c>
    </row>
    <row r="7171" spans="1:3" x14ac:dyDescent="0.4">
      <c r="A7171">
        <v>22633</v>
      </c>
      <c r="B7171" t="s">
        <v>11876</v>
      </c>
      <c r="C7171" t="s">
        <v>306</v>
      </c>
    </row>
    <row r="7172" spans="1:3" x14ac:dyDescent="0.4">
      <c r="A7172">
        <v>22634</v>
      </c>
      <c r="B7172" t="s">
        <v>11877</v>
      </c>
      <c r="C7172" t="s">
        <v>321</v>
      </c>
    </row>
    <row r="7173" spans="1:3" x14ac:dyDescent="0.4">
      <c r="A7173">
        <v>22635</v>
      </c>
      <c r="B7173" t="s">
        <v>11878</v>
      </c>
      <c r="C7173" t="s">
        <v>951</v>
      </c>
    </row>
    <row r="7174" spans="1:3" x14ac:dyDescent="0.4">
      <c r="A7174">
        <v>22636</v>
      </c>
      <c r="B7174" t="s">
        <v>11879</v>
      </c>
      <c r="C7174" t="s">
        <v>202</v>
      </c>
    </row>
    <row r="7175" spans="1:3" x14ac:dyDescent="0.4">
      <c r="A7175">
        <v>22637</v>
      </c>
      <c r="B7175" t="s">
        <v>11880</v>
      </c>
      <c r="C7175" t="s">
        <v>202</v>
      </c>
    </row>
    <row r="7176" spans="1:3" x14ac:dyDescent="0.4">
      <c r="A7176">
        <v>22638</v>
      </c>
      <c r="B7176" t="s">
        <v>11881</v>
      </c>
      <c r="C7176" t="s">
        <v>1947</v>
      </c>
    </row>
    <row r="7177" spans="1:3" x14ac:dyDescent="0.4">
      <c r="A7177">
        <v>22639</v>
      </c>
      <c r="B7177" t="s">
        <v>11882</v>
      </c>
      <c r="C7177" t="s">
        <v>974</v>
      </c>
    </row>
    <row r="7178" spans="1:3" x14ac:dyDescent="0.4">
      <c r="A7178">
        <v>22640</v>
      </c>
      <c r="B7178" t="s">
        <v>11883</v>
      </c>
      <c r="C7178" t="s">
        <v>240</v>
      </c>
    </row>
    <row r="7179" spans="1:3" x14ac:dyDescent="0.4">
      <c r="A7179">
        <v>22641</v>
      </c>
      <c r="B7179" t="s">
        <v>11884</v>
      </c>
      <c r="C7179" t="s">
        <v>203</v>
      </c>
    </row>
    <row r="7180" spans="1:3" x14ac:dyDescent="0.4">
      <c r="A7180">
        <v>22642</v>
      </c>
      <c r="B7180" t="s">
        <v>11885</v>
      </c>
      <c r="C7180" t="s">
        <v>369</v>
      </c>
    </row>
    <row r="7181" spans="1:3" x14ac:dyDescent="0.4">
      <c r="A7181">
        <v>22643</v>
      </c>
      <c r="B7181" t="s">
        <v>11886</v>
      </c>
      <c r="C7181" t="s">
        <v>975</v>
      </c>
    </row>
    <row r="7182" spans="1:3" x14ac:dyDescent="0.4">
      <c r="A7182">
        <v>22644</v>
      </c>
      <c r="B7182" t="s">
        <v>11887</v>
      </c>
      <c r="C7182" t="s">
        <v>626</v>
      </c>
    </row>
    <row r="7183" spans="1:3" x14ac:dyDescent="0.4">
      <c r="A7183">
        <v>22645</v>
      </c>
      <c r="B7183" t="s">
        <v>11888</v>
      </c>
      <c r="C7183" t="s">
        <v>847</v>
      </c>
    </row>
    <row r="7184" spans="1:3" x14ac:dyDescent="0.4">
      <c r="A7184">
        <v>22646</v>
      </c>
      <c r="B7184" t="s">
        <v>11889</v>
      </c>
      <c r="C7184" t="s">
        <v>319</v>
      </c>
    </row>
    <row r="7185" spans="1:3" x14ac:dyDescent="0.4">
      <c r="A7185">
        <v>22647</v>
      </c>
      <c r="B7185" t="s">
        <v>11890</v>
      </c>
      <c r="C7185" t="s">
        <v>1947</v>
      </c>
    </row>
    <row r="7186" spans="1:3" x14ac:dyDescent="0.4">
      <c r="A7186">
        <v>22648</v>
      </c>
      <c r="B7186" t="s">
        <v>11891</v>
      </c>
      <c r="C7186" t="s">
        <v>321</v>
      </c>
    </row>
    <row r="7187" spans="1:3" x14ac:dyDescent="0.4">
      <c r="A7187">
        <v>22649</v>
      </c>
      <c r="B7187" t="s">
        <v>11892</v>
      </c>
      <c r="C7187" t="s">
        <v>759</v>
      </c>
    </row>
    <row r="7188" spans="1:3" x14ac:dyDescent="0.4">
      <c r="A7188">
        <v>22650</v>
      </c>
      <c r="B7188" t="s">
        <v>11893</v>
      </c>
      <c r="C7188" t="s">
        <v>1703</v>
      </c>
    </row>
    <row r="7189" spans="1:3" x14ac:dyDescent="0.4">
      <c r="A7189">
        <v>22651</v>
      </c>
      <c r="B7189" t="s">
        <v>11894</v>
      </c>
      <c r="C7189" t="s">
        <v>441</v>
      </c>
    </row>
    <row r="7190" spans="1:3" x14ac:dyDescent="0.4">
      <c r="A7190">
        <v>22652</v>
      </c>
      <c r="B7190" t="s">
        <v>11895</v>
      </c>
      <c r="C7190" t="s">
        <v>848</v>
      </c>
    </row>
    <row r="7191" spans="1:3" x14ac:dyDescent="0.4">
      <c r="A7191">
        <v>22653</v>
      </c>
      <c r="B7191" t="s">
        <v>11896</v>
      </c>
      <c r="C7191" t="s">
        <v>1191</v>
      </c>
    </row>
    <row r="7192" spans="1:3" x14ac:dyDescent="0.4">
      <c r="A7192">
        <v>22654</v>
      </c>
      <c r="B7192" t="s">
        <v>11897</v>
      </c>
      <c r="C7192" t="s">
        <v>1191</v>
      </c>
    </row>
    <row r="7193" spans="1:3" x14ac:dyDescent="0.4">
      <c r="A7193">
        <v>22655</v>
      </c>
      <c r="B7193" t="s">
        <v>11898</v>
      </c>
      <c r="C7193" t="s">
        <v>1191</v>
      </c>
    </row>
    <row r="7194" spans="1:3" x14ac:dyDescent="0.4">
      <c r="A7194">
        <v>22656</v>
      </c>
      <c r="B7194" t="s">
        <v>11899</v>
      </c>
      <c r="C7194" t="s">
        <v>436</v>
      </c>
    </row>
    <row r="7195" spans="1:3" x14ac:dyDescent="0.4">
      <c r="A7195">
        <v>22657</v>
      </c>
      <c r="B7195" t="s">
        <v>11900</v>
      </c>
      <c r="C7195" t="s">
        <v>761</v>
      </c>
    </row>
    <row r="7196" spans="1:3" x14ac:dyDescent="0.4">
      <c r="A7196">
        <v>22658</v>
      </c>
      <c r="B7196" t="s">
        <v>11901</v>
      </c>
      <c r="C7196" t="s">
        <v>1947</v>
      </c>
    </row>
    <row r="7197" spans="1:3" x14ac:dyDescent="0.4">
      <c r="A7197">
        <v>22659</v>
      </c>
      <c r="B7197" t="s">
        <v>11902</v>
      </c>
      <c r="C7197" t="s">
        <v>654</v>
      </c>
    </row>
    <row r="7198" spans="1:3" x14ac:dyDescent="0.4">
      <c r="A7198">
        <v>22660</v>
      </c>
      <c r="B7198" t="s">
        <v>11903</v>
      </c>
      <c r="C7198" t="s">
        <v>654</v>
      </c>
    </row>
    <row r="7199" spans="1:3" x14ac:dyDescent="0.4">
      <c r="A7199">
        <v>22661</v>
      </c>
      <c r="B7199" t="s">
        <v>1339</v>
      </c>
      <c r="C7199" t="s">
        <v>1339</v>
      </c>
    </row>
    <row r="7200" spans="1:3" x14ac:dyDescent="0.4">
      <c r="A7200">
        <v>22662</v>
      </c>
      <c r="B7200" t="s">
        <v>11904</v>
      </c>
      <c r="C7200" t="s">
        <v>843</v>
      </c>
    </row>
    <row r="7201" spans="1:3" x14ac:dyDescent="0.4">
      <c r="A7201">
        <v>22663</v>
      </c>
      <c r="B7201" t="s">
        <v>11905</v>
      </c>
      <c r="C7201" t="s">
        <v>730</v>
      </c>
    </row>
    <row r="7202" spans="1:3" x14ac:dyDescent="0.4">
      <c r="A7202">
        <v>22664</v>
      </c>
      <c r="B7202" t="s">
        <v>11906</v>
      </c>
      <c r="C7202" t="s">
        <v>463</v>
      </c>
    </row>
    <row r="7203" spans="1:3" x14ac:dyDescent="0.4">
      <c r="A7203">
        <v>22665</v>
      </c>
      <c r="B7203" t="s">
        <v>11907</v>
      </c>
      <c r="C7203" t="s">
        <v>845</v>
      </c>
    </row>
    <row r="7204" spans="1:3" x14ac:dyDescent="0.4">
      <c r="A7204">
        <v>22666</v>
      </c>
      <c r="B7204" t="s">
        <v>11908</v>
      </c>
      <c r="C7204" t="s">
        <v>1325</v>
      </c>
    </row>
    <row r="7205" spans="1:3" x14ac:dyDescent="0.4">
      <c r="A7205">
        <v>22667</v>
      </c>
      <c r="B7205" t="s">
        <v>11909</v>
      </c>
      <c r="C7205" t="s">
        <v>197</v>
      </c>
    </row>
    <row r="7206" spans="1:3" x14ac:dyDescent="0.4">
      <c r="A7206">
        <v>22669</v>
      </c>
      <c r="B7206" t="s">
        <v>11910</v>
      </c>
      <c r="C7206" t="s">
        <v>623</v>
      </c>
    </row>
    <row r="7207" spans="1:3" x14ac:dyDescent="0.4">
      <c r="A7207">
        <v>22668</v>
      </c>
      <c r="B7207" t="s">
        <v>11911</v>
      </c>
      <c r="C7207" t="s">
        <v>370</v>
      </c>
    </row>
    <row r="7208" spans="1:3" x14ac:dyDescent="0.4">
      <c r="A7208">
        <v>22671</v>
      </c>
      <c r="B7208" t="s">
        <v>11912</v>
      </c>
      <c r="C7208" t="s">
        <v>1468</v>
      </c>
    </row>
    <row r="7209" spans="1:3" x14ac:dyDescent="0.4">
      <c r="A7209">
        <v>22670</v>
      </c>
      <c r="B7209" t="s">
        <v>11913</v>
      </c>
      <c r="C7209" t="s">
        <v>260</v>
      </c>
    </row>
    <row r="7210" spans="1:3" x14ac:dyDescent="0.4">
      <c r="A7210">
        <v>22672</v>
      </c>
      <c r="B7210" t="s">
        <v>11914</v>
      </c>
      <c r="C7210" t="s">
        <v>113</v>
      </c>
    </row>
    <row r="7211" spans="1:3" x14ac:dyDescent="0.4">
      <c r="A7211">
        <v>22673</v>
      </c>
      <c r="B7211" t="s">
        <v>11915</v>
      </c>
      <c r="C7211" t="s">
        <v>113</v>
      </c>
    </row>
    <row r="7212" spans="1:3" x14ac:dyDescent="0.4">
      <c r="A7212">
        <v>22674</v>
      </c>
      <c r="B7212" t="s">
        <v>11916</v>
      </c>
      <c r="C7212" t="s">
        <v>761</v>
      </c>
    </row>
    <row r="7213" spans="1:3" x14ac:dyDescent="0.4">
      <c r="A7213">
        <v>22675</v>
      </c>
      <c r="B7213" t="s">
        <v>11917</v>
      </c>
      <c r="C7213" t="s">
        <v>761</v>
      </c>
    </row>
    <row r="7214" spans="1:3" x14ac:dyDescent="0.4">
      <c r="A7214">
        <v>22676</v>
      </c>
      <c r="B7214" t="s">
        <v>11918</v>
      </c>
      <c r="C7214" t="s">
        <v>1339</v>
      </c>
    </row>
    <row r="7215" spans="1:3" x14ac:dyDescent="0.4">
      <c r="A7215">
        <v>22678</v>
      </c>
      <c r="B7215" t="s">
        <v>11919</v>
      </c>
      <c r="C7215" t="s">
        <v>369</v>
      </c>
    </row>
    <row r="7216" spans="1:3" x14ac:dyDescent="0.4">
      <c r="A7216">
        <v>22677</v>
      </c>
      <c r="B7216" t="s">
        <v>11920</v>
      </c>
      <c r="C7216" t="s">
        <v>321</v>
      </c>
    </row>
    <row r="7217" spans="1:3" x14ac:dyDescent="0.4">
      <c r="A7217">
        <v>22680</v>
      </c>
      <c r="B7217" t="s">
        <v>11921</v>
      </c>
      <c r="C7217" t="s">
        <v>1703</v>
      </c>
    </row>
    <row r="7218" spans="1:3" x14ac:dyDescent="0.4">
      <c r="A7218">
        <v>22679</v>
      </c>
      <c r="B7218" t="s">
        <v>11922</v>
      </c>
      <c r="C7218" t="s">
        <v>1947</v>
      </c>
    </row>
    <row r="7219" spans="1:3" x14ac:dyDescent="0.4">
      <c r="A7219">
        <v>22681</v>
      </c>
      <c r="B7219" t="s">
        <v>11923</v>
      </c>
      <c r="C7219" t="s">
        <v>369</v>
      </c>
    </row>
    <row r="7220" spans="1:3" x14ac:dyDescent="0.4">
      <c r="A7220">
        <v>22682</v>
      </c>
      <c r="B7220" t="s">
        <v>11924</v>
      </c>
      <c r="C7220" t="s">
        <v>165</v>
      </c>
    </row>
    <row r="7221" spans="1:3" x14ac:dyDescent="0.4">
      <c r="A7221">
        <v>22683</v>
      </c>
      <c r="B7221" t="s">
        <v>11925</v>
      </c>
      <c r="C7221" t="s">
        <v>262</v>
      </c>
    </row>
    <row r="7222" spans="1:3" x14ac:dyDescent="0.4">
      <c r="A7222">
        <v>22684</v>
      </c>
      <c r="B7222" t="s">
        <v>11926</v>
      </c>
      <c r="C7222" t="s">
        <v>322</v>
      </c>
    </row>
    <row r="7223" spans="1:3" x14ac:dyDescent="0.4">
      <c r="A7223">
        <v>22686</v>
      </c>
      <c r="B7223" t="s">
        <v>862</v>
      </c>
      <c r="C7223" t="s">
        <v>862</v>
      </c>
    </row>
    <row r="7224" spans="1:3" x14ac:dyDescent="0.4">
      <c r="A7224">
        <v>22685</v>
      </c>
      <c r="B7224" t="s">
        <v>861</v>
      </c>
      <c r="C7224" t="s">
        <v>861</v>
      </c>
    </row>
    <row r="7225" spans="1:3" x14ac:dyDescent="0.4">
      <c r="A7225">
        <v>22687</v>
      </c>
      <c r="B7225" t="s">
        <v>11927</v>
      </c>
      <c r="C7225" t="s">
        <v>1099</v>
      </c>
    </row>
    <row r="7226" spans="1:3" x14ac:dyDescent="0.4">
      <c r="A7226">
        <v>22688</v>
      </c>
      <c r="B7226" t="s">
        <v>11928</v>
      </c>
      <c r="C7226" t="s">
        <v>1191</v>
      </c>
    </row>
    <row r="7227" spans="1:3" x14ac:dyDescent="0.4">
      <c r="A7227">
        <v>22689</v>
      </c>
      <c r="B7227" t="s">
        <v>11929</v>
      </c>
      <c r="C7227" t="s">
        <v>527</v>
      </c>
    </row>
    <row r="7228" spans="1:3" x14ac:dyDescent="0.4">
      <c r="A7228">
        <v>22690</v>
      </c>
      <c r="B7228" t="s">
        <v>11930</v>
      </c>
      <c r="C7228" t="s">
        <v>1186</v>
      </c>
    </row>
    <row r="7229" spans="1:3" x14ac:dyDescent="0.4">
      <c r="A7229">
        <v>22692</v>
      </c>
      <c r="B7229" t="s">
        <v>11931</v>
      </c>
      <c r="C7229" t="s">
        <v>165</v>
      </c>
    </row>
    <row r="7230" spans="1:3" x14ac:dyDescent="0.4">
      <c r="A7230">
        <v>22691</v>
      </c>
      <c r="B7230" t="s">
        <v>11932</v>
      </c>
      <c r="C7230" t="s">
        <v>197</v>
      </c>
    </row>
    <row r="7231" spans="1:3" x14ac:dyDescent="0.4">
      <c r="A7231">
        <v>22693</v>
      </c>
      <c r="B7231" t="s">
        <v>11933</v>
      </c>
      <c r="C7231" t="s">
        <v>199</v>
      </c>
    </row>
    <row r="7232" spans="1:3" x14ac:dyDescent="0.4">
      <c r="A7232">
        <v>22694</v>
      </c>
      <c r="B7232" t="s">
        <v>11934</v>
      </c>
      <c r="C7232" t="s">
        <v>165</v>
      </c>
    </row>
    <row r="7233" spans="1:3" x14ac:dyDescent="0.4">
      <c r="A7233">
        <v>22695</v>
      </c>
      <c r="B7233" t="s">
        <v>11935</v>
      </c>
      <c r="C7233" t="s">
        <v>746</v>
      </c>
    </row>
    <row r="7234" spans="1:3" x14ac:dyDescent="0.4">
      <c r="A7234">
        <v>22696</v>
      </c>
      <c r="B7234" t="s">
        <v>11936</v>
      </c>
      <c r="C7234" t="s">
        <v>980</v>
      </c>
    </row>
    <row r="7235" spans="1:3" x14ac:dyDescent="0.4">
      <c r="A7235">
        <v>22697</v>
      </c>
      <c r="B7235" t="s">
        <v>11937</v>
      </c>
      <c r="C7235" t="s">
        <v>463</v>
      </c>
    </row>
    <row r="7236" spans="1:3" x14ac:dyDescent="0.4">
      <c r="A7236">
        <v>22698</v>
      </c>
      <c r="B7236" t="s">
        <v>1190</v>
      </c>
      <c r="C7236" t="s">
        <v>1190</v>
      </c>
    </row>
    <row r="7237" spans="1:3" x14ac:dyDescent="0.4">
      <c r="A7237">
        <v>22699</v>
      </c>
      <c r="B7237" t="s">
        <v>11938</v>
      </c>
      <c r="C7237" t="s">
        <v>1190</v>
      </c>
    </row>
    <row r="7238" spans="1:3" x14ac:dyDescent="0.4">
      <c r="A7238">
        <v>22700</v>
      </c>
      <c r="B7238" t="s">
        <v>11939</v>
      </c>
      <c r="C7238" t="s">
        <v>1190</v>
      </c>
    </row>
    <row r="7239" spans="1:3" x14ac:dyDescent="0.4">
      <c r="A7239">
        <v>22701</v>
      </c>
      <c r="B7239" t="s">
        <v>11940</v>
      </c>
      <c r="C7239" t="s">
        <v>96</v>
      </c>
    </row>
    <row r="7240" spans="1:3" x14ac:dyDescent="0.4">
      <c r="A7240">
        <v>22702</v>
      </c>
      <c r="B7240" t="s">
        <v>11941</v>
      </c>
      <c r="C7240" t="s">
        <v>453</v>
      </c>
    </row>
    <row r="7241" spans="1:3" x14ac:dyDescent="0.4">
      <c r="A7241">
        <v>22703</v>
      </c>
      <c r="B7241" t="s">
        <v>11942</v>
      </c>
      <c r="C7241" t="s">
        <v>453</v>
      </c>
    </row>
    <row r="7242" spans="1:3" x14ac:dyDescent="0.4">
      <c r="A7242">
        <v>22704</v>
      </c>
      <c r="B7242" t="s">
        <v>11943</v>
      </c>
      <c r="C7242" t="s">
        <v>254</v>
      </c>
    </row>
    <row r="7243" spans="1:3" x14ac:dyDescent="0.4">
      <c r="A7243">
        <v>22705</v>
      </c>
      <c r="B7243" t="s">
        <v>11944</v>
      </c>
      <c r="C7243" t="s">
        <v>322</v>
      </c>
    </row>
    <row r="7244" spans="1:3" x14ac:dyDescent="0.4">
      <c r="A7244">
        <v>22706</v>
      </c>
      <c r="B7244" t="s">
        <v>11945</v>
      </c>
      <c r="C7244" t="s">
        <v>186</v>
      </c>
    </row>
    <row r="7245" spans="1:3" x14ac:dyDescent="0.4">
      <c r="A7245">
        <v>22707</v>
      </c>
      <c r="B7245" t="s">
        <v>11946</v>
      </c>
      <c r="C7245" t="s">
        <v>1700</v>
      </c>
    </row>
    <row r="7246" spans="1:3" x14ac:dyDescent="0.4">
      <c r="A7246">
        <v>22708</v>
      </c>
      <c r="B7246" t="s">
        <v>11947</v>
      </c>
      <c r="C7246" t="s">
        <v>1064</v>
      </c>
    </row>
    <row r="7247" spans="1:3" x14ac:dyDescent="0.4">
      <c r="A7247">
        <v>22709</v>
      </c>
      <c r="B7247" t="s">
        <v>11948</v>
      </c>
      <c r="C7247" t="s">
        <v>199</v>
      </c>
    </row>
    <row r="7248" spans="1:3" x14ac:dyDescent="0.4">
      <c r="A7248">
        <v>22710</v>
      </c>
      <c r="B7248" t="s">
        <v>263</v>
      </c>
      <c r="C7248" t="s">
        <v>1715</v>
      </c>
    </row>
    <row r="7249" spans="1:3" x14ac:dyDescent="0.4">
      <c r="A7249">
        <v>22711</v>
      </c>
      <c r="B7249" t="s">
        <v>11949</v>
      </c>
      <c r="C7249" t="s">
        <v>761</v>
      </c>
    </row>
    <row r="7250" spans="1:3" x14ac:dyDescent="0.4">
      <c r="A7250">
        <v>22712</v>
      </c>
      <c r="B7250" t="s">
        <v>11950</v>
      </c>
      <c r="C7250" t="s">
        <v>980</v>
      </c>
    </row>
    <row r="7251" spans="1:3" x14ac:dyDescent="0.4">
      <c r="A7251">
        <v>22713</v>
      </c>
      <c r="B7251" t="s">
        <v>11951</v>
      </c>
      <c r="C7251" t="s">
        <v>759</v>
      </c>
    </row>
    <row r="7252" spans="1:3" x14ac:dyDescent="0.4">
      <c r="A7252">
        <v>22714</v>
      </c>
      <c r="B7252" t="s">
        <v>11952</v>
      </c>
      <c r="C7252" t="s">
        <v>165</v>
      </c>
    </row>
    <row r="7253" spans="1:3" x14ac:dyDescent="0.4">
      <c r="A7253">
        <v>22715</v>
      </c>
      <c r="B7253" t="s">
        <v>11953</v>
      </c>
      <c r="C7253" t="s">
        <v>463</v>
      </c>
    </row>
    <row r="7254" spans="1:3" x14ac:dyDescent="0.4">
      <c r="A7254">
        <v>22716</v>
      </c>
      <c r="B7254" t="s">
        <v>11954</v>
      </c>
      <c r="C7254" t="s">
        <v>165</v>
      </c>
    </row>
    <row r="7255" spans="1:3" x14ac:dyDescent="0.4">
      <c r="A7255">
        <v>22717</v>
      </c>
      <c r="B7255" t="s">
        <v>11955</v>
      </c>
      <c r="C7255" t="s">
        <v>1339</v>
      </c>
    </row>
    <row r="7256" spans="1:3" x14ac:dyDescent="0.4">
      <c r="A7256">
        <v>22718</v>
      </c>
      <c r="B7256" t="s">
        <v>11956</v>
      </c>
      <c r="C7256" t="s">
        <v>1325</v>
      </c>
    </row>
    <row r="7257" spans="1:3" x14ac:dyDescent="0.4">
      <c r="A7257">
        <v>22719</v>
      </c>
      <c r="B7257" t="s">
        <v>11957</v>
      </c>
      <c r="C7257" t="s">
        <v>724</v>
      </c>
    </row>
    <row r="7258" spans="1:3" x14ac:dyDescent="0.4">
      <c r="A7258">
        <v>22720</v>
      </c>
      <c r="B7258" t="s">
        <v>11958</v>
      </c>
      <c r="C7258" t="s">
        <v>246</v>
      </c>
    </row>
    <row r="7259" spans="1:3" x14ac:dyDescent="0.4">
      <c r="A7259">
        <v>22721</v>
      </c>
      <c r="B7259" t="s">
        <v>251</v>
      </c>
      <c r="C7259" t="s">
        <v>251</v>
      </c>
    </row>
    <row r="7260" spans="1:3" x14ac:dyDescent="0.4">
      <c r="A7260">
        <v>22722</v>
      </c>
      <c r="B7260" t="s">
        <v>11959</v>
      </c>
      <c r="C7260" t="s">
        <v>251</v>
      </c>
    </row>
    <row r="7261" spans="1:3" x14ac:dyDescent="0.4">
      <c r="A7261">
        <v>22723</v>
      </c>
      <c r="B7261" t="s">
        <v>11960</v>
      </c>
      <c r="C7261" t="s">
        <v>307</v>
      </c>
    </row>
    <row r="7262" spans="1:3" x14ac:dyDescent="0.4">
      <c r="A7262">
        <v>22724</v>
      </c>
      <c r="B7262" t="s">
        <v>11961</v>
      </c>
      <c r="C7262" t="s">
        <v>1826</v>
      </c>
    </row>
    <row r="7263" spans="1:3" x14ac:dyDescent="0.4">
      <c r="A7263">
        <v>22725</v>
      </c>
      <c r="B7263" t="s">
        <v>11962</v>
      </c>
      <c r="C7263" t="s">
        <v>759</v>
      </c>
    </row>
    <row r="7264" spans="1:3" x14ac:dyDescent="0.4">
      <c r="A7264">
        <v>22726</v>
      </c>
      <c r="B7264" t="s">
        <v>11963</v>
      </c>
      <c r="C7264" t="s">
        <v>723</v>
      </c>
    </row>
    <row r="7265" spans="1:3" x14ac:dyDescent="0.4">
      <c r="A7265">
        <v>22727</v>
      </c>
      <c r="B7265" t="s">
        <v>11964</v>
      </c>
      <c r="C7265" t="s">
        <v>110</v>
      </c>
    </row>
    <row r="7266" spans="1:3" x14ac:dyDescent="0.4">
      <c r="A7266">
        <v>22728</v>
      </c>
      <c r="B7266" t="s">
        <v>11965</v>
      </c>
      <c r="C7266" t="s">
        <v>203</v>
      </c>
    </row>
    <row r="7267" spans="1:3" x14ac:dyDescent="0.4">
      <c r="A7267">
        <v>22729</v>
      </c>
      <c r="B7267" t="s">
        <v>11966</v>
      </c>
      <c r="C7267" t="s">
        <v>1064</v>
      </c>
    </row>
    <row r="7268" spans="1:3" x14ac:dyDescent="0.4">
      <c r="A7268">
        <v>22730</v>
      </c>
      <c r="B7268" t="s">
        <v>11967</v>
      </c>
      <c r="C7268" t="s">
        <v>623</v>
      </c>
    </row>
    <row r="7269" spans="1:3" x14ac:dyDescent="0.4">
      <c r="A7269">
        <v>22731</v>
      </c>
      <c r="B7269" t="s">
        <v>11968</v>
      </c>
      <c r="C7269" t="s">
        <v>1947</v>
      </c>
    </row>
    <row r="7270" spans="1:3" x14ac:dyDescent="0.4">
      <c r="A7270">
        <v>22732</v>
      </c>
      <c r="B7270" t="s">
        <v>11969</v>
      </c>
      <c r="C7270" t="s">
        <v>723</v>
      </c>
    </row>
    <row r="7271" spans="1:3" x14ac:dyDescent="0.4">
      <c r="A7271">
        <v>22733</v>
      </c>
      <c r="B7271" t="s">
        <v>11970</v>
      </c>
      <c r="C7271" t="s">
        <v>240</v>
      </c>
    </row>
    <row r="7272" spans="1:3" x14ac:dyDescent="0.4">
      <c r="A7272">
        <v>22734</v>
      </c>
      <c r="B7272" t="s">
        <v>11971</v>
      </c>
      <c r="C7272" t="s">
        <v>240</v>
      </c>
    </row>
    <row r="7273" spans="1:3" x14ac:dyDescent="0.4">
      <c r="A7273">
        <v>22736</v>
      </c>
      <c r="B7273" t="s">
        <v>11972</v>
      </c>
      <c r="C7273" t="s">
        <v>1488</v>
      </c>
    </row>
    <row r="7274" spans="1:3" x14ac:dyDescent="0.4">
      <c r="A7274">
        <v>22735</v>
      </c>
      <c r="B7274" t="s">
        <v>11973</v>
      </c>
      <c r="C7274" t="s">
        <v>260</v>
      </c>
    </row>
    <row r="7275" spans="1:3" x14ac:dyDescent="0.4">
      <c r="A7275">
        <v>22737</v>
      </c>
      <c r="B7275" t="s">
        <v>11974</v>
      </c>
      <c r="C7275" t="s">
        <v>199</v>
      </c>
    </row>
    <row r="7276" spans="1:3" x14ac:dyDescent="0.4">
      <c r="A7276">
        <v>22738</v>
      </c>
      <c r="B7276" t="s">
        <v>11975</v>
      </c>
      <c r="C7276" t="s">
        <v>202</v>
      </c>
    </row>
    <row r="7277" spans="1:3" x14ac:dyDescent="0.4">
      <c r="A7277">
        <v>22739</v>
      </c>
      <c r="B7277" t="s">
        <v>11976</v>
      </c>
      <c r="C7277" t="s">
        <v>240</v>
      </c>
    </row>
    <row r="7278" spans="1:3" x14ac:dyDescent="0.4">
      <c r="A7278">
        <v>22740</v>
      </c>
      <c r="B7278" t="s">
        <v>11977</v>
      </c>
      <c r="C7278" t="s">
        <v>1950</v>
      </c>
    </row>
    <row r="7279" spans="1:3" x14ac:dyDescent="0.4">
      <c r="A7279">
        <v>22741</v>
      </c>
      <c r="B7279" t="s">
        <v>11978</v>
      </c>
      <c r="C7279" t="s">
        <v>438</v>
      </c>
    </row>
    <row r="7280" spans="1:3" x14ac:dyDescent="0.4">
      <c r="A7280">
        <v>22742</v>
      </c>
      <c r="B7280" t="s">
        <v>11979</v>
      </c>
      <c r="C7280" t="s">
        <v>845</v>
      </c>
    </row>
    <row r="7281" spans="1:3" x14ac:dyDescent="0.4">
      <c r="A7281">
        <v>22743</v>
      </c>
      <c r="B7281" t="s">
        <v>11980</v>
      </c>
      <c r="C7281" t="s">
        <v>1191</v>
      </c>
    </row>
    <row r="7282" spans="1:3" x14ac:dyDescent="0.4">
      <c r="A7282">
        <v>22744</v>
      </c>
      <c r="B7282" t="s">
        <v>11981</v>
      </c>
      <c r="C7282" t="s">
        <v>321</v>
      </c>
    </row>
    <row r="7283" spans="1:3" x14ac:dyDescent="0.4">
      <c r="A7283">
        <v>22745</v>
      </c>
      <c r="B7283" t="s">
        <v>11982</v>
      </c>
      <c r="C7283" t="s">
        <v>1319</v>
      </c>
    </row>
    <row r="7284" spans="1:3" x14ac:dyDescent="0.4">
      <c r="A7284">
        <v>22746</v>
      </c>
      <c r="B7284" t="s">
        <v>11983</v>
      </c>
      <c r="C7284" t="s">
        <v>1187</v>
      </c>
    </row>
    <row r="7285" spans="1:3" x14ac:dyDescent="0.4">
      <c r="A7285">
        <v>22747</v>
      </c>
      <c r="B7285" t="s">
        <v>11984</v>
      </c>
      <c r="C7285" t="s">
        <v>1325</v>
      </c>
    </row>
    <row r="7286" spans="1:3" x14ac:dyDescent="0.4">
      <c r="A7286">
        <v>22748</v>
      </c>
      <c r="B7286" t="s">
        <v>11985</v>
      </c>
      <c r="C7286" t="s">
        <v>843</v>
      </c>
    </row>
    <row r="7287" spans="1:3" x14ac:dyDescent="0.4">
      <c r="A7287">
        <v>22749</v>
      </c>
      <c r="B7287" t="s">
        <v>11986</v>
      </c>
      <c r="C7287" t="s">
        <v>845</v>
      </c>
    </row>
    <row r="7288" spans="1:3" x14ac:dyDescent="0.4">
      <c r="A7288">
        <v>22750</v>
      </c>
      <c r="B7288" t="s">
        <v>11987</v>
      </c>
      <c r="C7288" t="s">
        <v>1094</v>
      </c>
    </row>
    <row r="7289" spans="1:3" x14ac:dyDescent="0.4">
      <c r="A7289">
        <v>22751</v>
      </c>
      <c r="B7289" t="s">
        <v>11988</v>
      </c>
      <c r="C7289" t="s">
        <v>1211</v>
      </c>
    </row>
    <row r="7290" spans="1:3" x14ac:dyDescent="0.4">
      <c r="A7290">
        <v>22753</v>
      </c>
      <c r="B7290" t="s">
        <v>11989</v>
      </c>
      <c r="C7290" t="s">
        <v>527</v>
      </c>
    </row>
    <row r="7291" spans="1:3" x14ac:dyDescent="0.4">
      <c r="A7291">
        <v>22752</v>
      </c>
      <c r="B7291" t="s">
        <v>11990</v>
      </c>
      <c r="C7291" t="s">
        <v>197</v>
      </c>
    </row>
    <row r="7292" spans="1:3" x14ac:dyDescent="0.4">
      <c r="A7292">
        <v>22754</v>
      </c>
      <c r="B7292" t="s">
        <v>11991</v>
      </c>
      <c r="C7292" t="s">
        <v>242</v>
      </c>
    </row>
    <row r="7293" spans="1:3" x14ac:dyDescent="0.4">
      <c r="A7293">
        <v>22755</v>
      </c>
      <c r="B7293" t="s">
        <v>11992</v>
      </c>
      <c r="C7293" t="s">
        <v>1826</v>
      </c>
    </row>
    <row r="7294" spans="1:3" x14ac:dyDescent="0.4">
      <c r="A7294">
        <v>22756</v>
      </c>
      <c r="B7294" t="s">
        <v>11993</v>
      </c>
      <c r="C7294" t="s">
        <v>535</v>
      </c>
    </row>
    <row r="7295" spans="1:3" x14ac:dyDescent="0.4">
      <c r="A7295">
        <v>22757</v>
      </c>
      <c r="B7295" t="s">
        <v>11994</v>
      </c>
      <c r="C7295" t="s">
        <v>11995</v>
      </c>
    </row>
    <row r="7296" spans="1:3" x14ac:dyDescent="0.4">
      <c r="A7296">
        <v>22758</v>
      </c>
      <c r="B7296" t="s">
        <v>1189</v>
      </c>
      <c r="C7296" t="s">
        <v>1189</v>
      </c>
    </row>
    <row r="7297" spans="1:3" x14ac:dyDescent="0.4">
      <c r="A7297">
        <v>22759</v>
      </c>
      <c r="B7297" t="s">
        <v>11996</v>
      </c>
      <c r="C7297" t="s">
        <v>441</v>
      </c>
    </row>
    <row r="7298" spans="1:3" x14ac:dyDescent="0.4">
      <c r="A7298">
        <v>22761</v>
      </c>
      <c r="B7298" t="s">
        <v>11997</v>
      </c>
      <c r="C7298" t="s">
        <v>523</v>
      </c>
    </row>
    <row r="7299" spans="1:3" x14ac:dyDescent="0.4">
      <c r="A7299">
        <v>22760</v>
      </c>
      <c r="B7299" t="s">
        <v>11998</v>
      </c>
      <c r="C7299" t="s">
        <v>260</v>
      </c>
    </row>
    <row r="7300" spans="1:3" x14ac:dyDescent="0.4">
      <c r="A7300">
        <v>22762</v>
      </c>
      <c r="B7300" t="s">
        <v>11999</v>
      </c>
      <c r="C7300" t="s">
        <v>96</v>
      </c>
    </row>
    <row r="7301" spans="1:3" x14ac:dyDescent="0.4">
      <c r="A7301">
        <v>22763</v>
      </c>
      <c r="B7301" t="s">
        <v>12000</v>
      </c>
      <c r="C7301" t="s">
        <v>950</v>
      </c>
    </row>
    <row r="7302" spans="1:3" x14ac:dyDescent="0.4">
      <c r="A7302">
        <v>22764</v>
      </c>
      <c r="B7302" t="s">
        <v>12001</v>
      </c>
      <c r="C7302" t="s">
        <v>1216</v>
      </c>
    </row>
    <row r="7303" spans="1:3" x14ac:dyDescent="0.4">
      <c r="A7303">
        <v>22765</v>
      </c>
      <c r="B7303" t="s">
        <v>12002</v>
      </c>
      <c r="C7303" t="s">
        <v>1465</v>
      </c>
    </row>
    <row r="7304" spans="1:3" x14ac:dyDescent="0.4">
      <c r="A7304">
        <v>22766</v>
      </c>
      <c r="B7304" t="s">
        <v>1088</v>
      </c>
      <c r="C7304" t="s">
        <v>1088</v>
      </c>
    </row>
    <row r="7305" spans="1:3" x14ac:dyDescent="0.4">
      <c r="A7305">
        <v>22767</v>
      </c>
      <c r="B7305" t="s">
        <v>12003</v>
      </c>
      <c r="C7305" t="s">
        <v>438</v>
      </c>
    </row>
    <row r="7306" spans="1:3" x14ac:dyDescent="0.4">
      <c r="A7306">
        <v>22768</v>
      </c>
      <c r="B7306" t="s">
        <v>12004</v>
      </c>
      <c r="C7306" t="s">
        <v>165</v>
      </c>
    </row>
    <row r="7307" spans="1:3" x14ac:dyDescent="0.4">
      <c r="A7307">
        <v>22769</v>
      </c>
      <c r="B7307" t="s">
        <v>12005</v>
      </c>
      <c r="C7307" t="s">
        <v>1824</v>
      </c>
    </row>
    <row r="7308" spans="1:3" x14ac:dyDescent="0.4">
      <c r="A7308">
        <v>22770</v>
      </c>
      <c r="B7308" t="s">
        <v>12006</v>
      </c>
      <c r="C7308" t="s">
        <v>439</v>
      </c>
    </row>
    <row r="7309" spans="1:3" x14ac:dyDescent="0.4">
      <c r="A7309">
        <v>22771</v>
      </c>
      <c r="B7309" t="s">
        <v>12007</v>
      </c>
      <c r="C7309" t="s">
        <v>514</v>
      </c>
    </row>
    <row r="7310" spans="1:3" x14ac:dyDescent="0.4">
      <c r="A7310">
        <v>22772</v>
      </c>
      <c r="B7310" t="s">
        <v>12008</v>
      </c>
      <c r="C7310" t="s">
        <v>369</v>
      </c>
    </row>
    <row r="7311" spans="1:3" x14ac:dyDescent="0.4">
      <c r="A7311">
        <v>22773</v>
      </c>
      <c r="B7311" t="s">
        <v>12009</v>
      </c>
      <c r="C7311" t="s">
        <v>369</v>
      </c>
    </row>
    <row r="7312" spans="1:3" x14ac:dyDescent="0.4">
      <c r="A7312">
        <v>22774</v>
      </c>
      <c r="B7312" t="s">
        <v>12010</v>
      </c>
      <c r="C7312" t="s">
        <v>947</v>
      </c>
    </row>
    <row r="7313" spans="1:3" x14ac:dyDescent="0.4">
      <c r="A7313">
        <v>22775</v>
      </c>
      <c r="B7313" t="s">
        <v>961</v>
      </c>
      <c r="C7313" t="s">
        <v>961</v>
      </c>
    </row>
    <row r="7314" spans="1:3" x14ac:dyDescent="0.4">
      <c r="A7314">
        <v>22776</v>
      </c>
      <c r="B7314" t="s">
        <v>12011</v>
      </c>
      <c r="C7314" t="s">
        <v>199</v>
      </c>
    </row>
    <row r="7315" spans="1:3" x14ac:dyDescent="0.4">
      <c r="A7315">
        <v>22777</v>
      </c>
      <c r="B7315" t="s">
        <v>12012</v>
      </c>
      <c r="C7315" t="s">
        <v>369</v>
      </c>
    </row>
    <row r="7316" spans="1:3" x14ac:dyDescent="0.4">
      <c r="A7316">
        <v>22778</v>
      </c>
      <c r="B7316" t="s">
        <v>12013</v>
      </c>
      <c r="C7316" t="s">
        <v>369</v>
      </c>
    </row>
    <row r="7317" spans="1:3" x14ac:dyDescent="0.4">
      <c r="A7317">
        <v>22779</v>
      </c>
      <c r="B7317" t="s">
        <v>12014</v>
      </c>
      <c r="C7317" t="s">
        <v>369</v>
      </c>
    </row>
    <row r="7318" spans="1:3" x14ac:dyDescent="0.4">
      <c r="A7318">
        <v>22780</v>
      </c>
      <c r="B7318" t="s">
        <v>12015</v>
      </c>
      <c r="C7318" t="s">
        <v>847</v>
      </c>
    </row>
    <row r="7319" spans="1:3" x14ac:dyDescent="0.4">
      <c r="A7319">
        <v>22781</v>
      </c>
      <c r="B7319" t="s">
        <v>12016</v>
      </c>
      <c r="C7319" t="s">
        <v>96</v>
      </c>
    </row>
    <row r="7320" spans="1:3" x14ac:dyDescent="0.4">
      <c r="A7320">
        <v>22782</v>
      </c>
      <c r="B7320" t="s">
        <v>12017</v>
      </c>
      <c r="C7320" t="s">
        <v>975</v>
      </c>
    </row>
    <row r="7321" spans="1:3" x14ac:dyDescent="0.4">
      <c r="A7321">
        <v>22783</v>
      </c>
      <c r="B7321" t="s">
        <v>12018</v>
      </c>
      <c r="C7321" t="s">
        <v>629</v>
      </c>
    </row>
    <row r="7322" spans="1:3" x14ac:dyDescent="0.4">
      <c r="A7322">
        <v>22784</v>
      </c>
      <c r="B7322" t="s">
        <v>12019</v>
      </c>
      <c r="C7322" t="s">
        <v>522</v>
      </c>
    </row>
    <row r="7323" spans="1:3" x14ac:dyDescent="0.4">
      <c r="A7323">
        <v>22785</v>
      </c>
      <c r="B7323" t="s">
        <v>12020</v>
      </c>
      <c r="C7323" t="s">
        <v>165</v>
      </c>
    </row>
    <row r="7324" spans="1:3" x14ac:dyDescent="0.4">
      <c r="A7324">
        <v>22786</v>
      </c>
      <c r="B7324" t="s">
        <v>12021</v>
      </c>
      <c r="C7324" t="s">
        <v>165</v>
      </c>
    </row>
    <row r="7325" spans="1:3" x14ac:dyDescent="0.4">
      <c r="A7325">
        <v>22787</v>
      </c>
      <c r="B7325" t="s">
        <v>12022</v>
      </c>
      <c r="C7325" t="s">
        <v>980</v>
      </c>
    </row>
    <row r="7326" spans="1:3" x14ac:dyDescent="0.4">
      <c r="A7326">
        <v>22788</v>
      </c>
      <c r="B7326" t="s">
        <v>12023</v>
      </c>
      <c r="C7326" t="s">
        <v>96</v>
      </c>
    </row>
    <row r="7327" spans="1:3" x14ac:dyDescent="0.4">
      <c r="A7327">
        <v>22789</v>
      </c>
      <c r="B7327" t="s">
        <v>12024</v>
      </c>
      <c r="C7327" t="s">
        <v>96</v>
      </c>
    </row>
    <row r="7328" spans="1:3" x14ac:dyDescent="0.4">
      <c r="A7328">
        <v>22790</v>
      </c>
      <c r="B7328" t="s">
        <v>12025</v>
      </c>
      <c r="C7328" t="s">
        <v>463</v>
      </c>
    </row>
    <row r="7329" spans="1:3" x14ac:dyDescent="0.4">
      <c r="A7329">
        <v>22791</v>
      </c>
      <c r="B7329" t="s">
        <v>12026</v>
      </c>
      <c r="C7329" t="s">
        <v>1482</v>
      </c>
    </row>
    <row r="7330" spans="1:3" x14ac:dyDescent="0.4">
      <c r="A7330">
        <v>22792</v>
      </c>
      <c r="B7330" t="s">
        <v>12027</v>
      </c>
      <c r="C7330" t="s">
        <v>650</v>
      </c>
    </row>
    <row r="7331" spans="1:3" x14ac:dyDescent="0.4">
      <c r="A7331">
        <v>22793</v>
      </c>
      <c r="B7331" t="s">
        <v>12028</v>
      </c>
      <c r="C7331" t="s">
        <v>650</v>
      </c>
    </row>
    <row r="7332" spans="1:3" x14ac:dyDescent="0.4">
      <c r="A7332">
        <v>22794</v>
      </c>
      <c r="B7332" t="s">
        <v>12029</v>
      </c>
      <c r="C7332" t="s">
        <v>441</v>
      </c>
    </row>
    <row r="7333" spans="1:3" x14ac:dyDescent="0.4">
      <c r="A7333">
        <v>22795</v>
      </c>
      <c r="B7333" t="s">
        <v>12030</v>
      </c>
      <c r="C7333" t="s">
        <v>1188</v>
      </c>
    </row>
    <row r="7334" spans="1:3" x14ac:dyDescent="0.4">
      <c r="A7334">
        <v>22796</v>
      </c>
      <c r="B7334" t="s">
        <v>12031</v>
      </c>
      <c r="C7334" t="s">
        <v>843</v>
      </c>
    </row>
    <row r="7335" spans="1:3" x14ac:dyDescent="0.4">
      <c r="A7335">
        <v>22797</v>
      </c>
      <c r="B7335" t="s">
        <v>12032</v>
      </c>
      <c r="C7335" t="s">
        <v>630</v>
      </c>
    </row>
    <row r="7336" spans="1:3" x14ac:dyDescent="0.4">
      <c r="A7336">
        <v>22799</v>
      </c>
      <c r="B7336" t="s">
        <v>12033</v>
      </c>
      <c r="C7336" t="s">
        <v>304</v>
      </c>
    </row>
    <row r="7337" spans="1:3" x14ac:dyDescent="0.4">
      <c r="A7337">
        <v>22798</v>
      </c>
      <c r="B7337" t="s">
        <v>12034</v>
      </c>
      <c r="C7337" t="s">
        <v>1069</v>
      </c>
    </row>
    <row r="7338" spans="1:3" x14ac:dyDescent="0.4">
      <c r="A7338">
        <v>22801</v>
      </c>
      <c r="B7338" t="s">
        <v>12035</v>
      </c>
      <c r="C7338" t="s">
        <v>1704</v>
      </c>
    </row>
    <row r="7339" spans="1:3" x14ac:dyDescent="0.4">
      <c r="A7339">
        <v>22802</v>
      </c>
      <c r="B7339" t="s">
        <v>243</v>
      </c>
      <c r="C7339" t="s">
        <v>243</v>
      </c>
    </row>
    <row r="7340" spans="1:3" x14ac:dyDescent="0.4">
      <c r="A7340">
        <v>22803</v>
      </c>
      <c r="B7340" t="s">
        <v>12036</v>
      </c>
      <c r="C7340" t="s">
        <v>243</v>
      </c>
    </row>
    <row r="7341" spans="1:3" x14ac:dyDescent="0.4">
      <c r="A7341">
        <v>22804</v>
      </c>
      <c r="B7341" t="s">
        <v>12037</v>
      </c>
      <c r="C7341" t="s">
        <v>723</v>
      </c>
    </row>
    <row r="7342" spans="1:3" x14ac:dyDescent="0.4">
      <c r="A7342">
        <v>22805</v>
      </c>
      <c r="B7342" t="s">
        <v>12038</v>
      </c>
      <c r="C7342" t="s">
        <v>2548</v>
      </c>
    </row>
    <row r="7343" spans="1:3" x14ac:dyDescent="0.4">
      <c r="A7343">
        <v>22800</v>
      </c>
      <c r="B7343" t="s">
        <v>12039</v>
      </c>
      <c r="C7343" t="s">
        <v>12039</v>
      </c>
    </row>
    <row r="7344" spans="1:3" x14ac:dyDescent="0.4">
      <c r="A7344">
        <v>22806</v>
      </c>
      <c r="B7344" t="s">
        <v>12040</v>
      </c>
      <c r="C7344" t="s">
        <v>1947</v>
      </c>
    </row>
    <row r="7345" spans="1:3" x14ac:dyDescent="0.4">
      <c r="A7345">
        <v>22807</v>
      </c>
      <c r="B7345" t="s">
        <v>12041</v>
      </c>
      <c r="C7345" t="s">
        <v>199</v>
      </c>
    </row>
    <row r="7346" spans="1:3" x14ac:dyDescent="0.4">
      <c r="A7346">
        <v>22808</v>
      </c>
      <c r="B7346" t="s">
        <v>12042</v>
      </c>
      <c r="C7346" t="s">
        <v>654</v>
      </c>
    </row>
    <row r="7347" spans="1:3" x14ac:dyDescent="0.4">
      <c r="A7347">
        <v>22809</v>
      </c>
      <c r="B7347" t="s">
        <v>12043</v>
      </c>
      <c r="C7347" t="s">
        <v>321</v>
      </c>
    </row>
    <row r="7348" spans="1:3" x14ac:dyDescent="0.4">
      <c r="A7348">
        <v>22810</v>
      </c>
      <c r="B7348" t="s">
        <v>12044</v>
      </c>
      <c r="C7348" t="s">
        <v>321</v>
      </c>
    </row>
    <row r="7349" spans="1:3" x14ac:dyDescent="0.4">
      <c r="A7349">
        <v>22811</v>
      </c>
      <c r="B7349" t="s">
        <v>12045</v>
      </c>
      <c r="C7349" t="s">
        <v>761</v>
      </c>
    </row>
    <row r="7350" spans="1:3" x14ac:dyDescent="0.4">
      <c r="A7350">
        <v>22812</v>
      </c>
      <c r="B7350" t="s">
        <v>12046</v>
      </c>
      <c r="C7350" t="s">
        <v>630</v>
      </c>
    </row>
    <row r="7351" spans="1:3" x14ac:dyDescent="0.4">
      <c r="A7351">
        <v>22813</v>
      </c>
      <c r="B7351" t="s">
        <v>12047</v>
      </c>
      <c r="C7351" t="s">
        <v>262</v>
      </c>
    </row>
    <row r="7352" spans="1:3" x14ac:dyDescent="0.4">
      <c r="A7352">
        <v>22814</v>
      </c>
      <c r="B7352" t="s">
        <v>12048</v>
      </c>
      <c r="C7352" t="s">
        <v>1185</v>
      </c>
    </row>
    <row r="7353" spans="1:3" x14ac:dyDescent="0.4">
      <c r="A7353">
        <v>22815</v>
      </c>
      <c r="B7353" t="s">
        <v>12049</v>
      </c>
      <c r="C7353" t="s">
        <v>186</v>
      </c>
    </row>
    <row r="7354" spans="1:3" x14ac:dyDescent="0.4">
      <c r="A7354">
        <v>22816</v>
      </c>
      <c r="B7354" t="s">
        <v>12050</v>
      </c>
      <c r="C7354" t="s">
        <v>186</v>
      </c>
    </row>
    <row r="7355" spans="1:3" x14ac:dyDescent="0.4">
      <c r="A7355">
        <v>22817</v>
      </c>
      <c r="B7355" t="s">
        <v>12051</v>
      </c>
      <c r="C7355" t="s">
        <v>847</v>
      </c>
    </row>
    <row r="7356" spans="1:3" x14ac:dyDescent="0.4">
      <c r="A7356">
        <v>22818</v>
      </c>
      <c r="B7356" t="s">
        <v>12052</v>
      </c>
      <c r="C7356" t="s">
        <v>1325</v>
      </c>
    </row>
    <row r="7357" spans="1:3" x14ac:dyDescent="0.4">
      <c r="A7357">
        <v>22819</v>
      </c>
      <c r="B7357" t="s">
        <v>2156</v>
      </c>
      <c r="C7357" t="s">
        <v>2156</v>
      </c>
    </row>
    <row r="7358" spans="1:3" x14ac:dyDescent="0.4">
      <c r="A7358">
        <v>22821</v>
      </c>
      <c r="B7358" t="s">
        <v>12053</v>
      </c>
      <c r="C7358" t="s">
        <v>1947</v>
      </c>
    </row>
    <row r="7359" spans="1:3" x14ac:dyDescent="0.4">
      <c r="A7359">
        <v>22820</v>
      </c>
      <c r="B7359" t="s">
        <v>1200</v>
      </c>
      <c r="C7359" t="s">
        <v>1200</v>
      </c>
    </row>
    <row r="7360" spans="1:3" x14ac:dyDescent="0.4">
      <c r="A7360">
        <v>22822</v>
      </c>
      <c r="B7360" t="s">
        <v>12054</v>
      </c>
      <c r="C7360" t="s">
        <v>259</v>
      </c>
    </row>
    <row r="7361" spans="1:3" x14ac:dyDescent="0.4">
      <c r="A7361">
        <v>22823</v>
      </c>
      <c r="B7361" t="s">
        <v>12055</v>
      </c>
      <c r="C7361" t="s">
        <v>1069</v>
      </c>
    </row>
    <row r="7362" spans="1:3" x14ac:dyDescent="0.4">
      <c r="A7362">
        <v>22824</v>
      </c>
      <c r="B7362" t="s">
        <v>12056</v>
      </c>
      <c r="C7362" t="s">
        <v>1191</v>
      </c>
    </row>
    <row r="7363" spans="1:3" x14ac:dyDescent="0.4">
      <c r="A7363">
        <v>22825</v>
      </c>
      <c r="B7363" t="s">
        <v>12057</v>
      </c>
      <c r="C7363" t="s">
        <v>453</v>
      </c>
    </row>
    <row r="7364" spans="1:3" x14ac:dyDescent="0.4">
      <c r="A7364">
        <v>22826</v>
      </c>
      <c r="B7364" t="s">
        <v>12058</v>
      </c>
      <c r="C7364" t="s">
        <v>1488</v>
      </c>
    </row>
    <row r="7365" spans="1:3" x14ac:dyDescent="0.4">
      <c r="A7365">
        <v>22827</v>
      </c>
      <c r="B7365" t="s">
        <v>12059</v>
      </c>
      <c r="C7365" t="s">
        <v>9476</v>
      </c>
    </row>
    <row r="7366" spans="1:3" x14ac:dyDescent="0.4">
      <c r="A7366">
        <v>22828</v>
      </c>
      <c r="B7366" t="s">
        <v>12060</v>
      </c>
      <c r="C7366" t="s">
        <v>1468</v>
      </c>
    </row>
    <row r="7367" spans="1:3" x14ac:dyDescent="0.4">
      <c r="A7367">
        <v>22829</v>
      </c>
      <c r="B7367" t="s">
        <v>12061</v>
      </c>
      <c r="C7367" t="s">
        <v>1826</v>
      </c>
    </row>
    <row r="7368" spans="1:3" x14ac:dyDescent="0.4">
      <c r="A7368">
        <v>22830</v>
      </c>
      <c r="B7368" t="s">
        <v>12062</v>
      </c>
      <c r="C7368" t="s">
        <v>319</v>
      </c>
    </row>
    <row r="7369" spans="1:3" x14ac:dyDescent="0.4">
      <c r="A7369">
        <v>22832</v>
      </c>
      <c r="B7369" t="s">
        <v>12063</v>
      </c>
      <c r="C7369" t="s">
        <v>321</v>
      </c>
    </row>
    <row r="7370" spans="1:3" x14ac:dyDescent="0.4">
      <c r="A7370">
        <v>22831</v>
      </c>
      <c r="B7370" t="s">
        <v>12064</v>
      </c>
      <c r="C7370" t="s">
        <v>1069</v>
      </c>
    </row>
    <row r="7371" spans="1:3" x14ac:dyDescent="0.4">
      <c r="A7371">
        <v>22833</v>
      </c>
      <c r="B7371" t="s">
        <v>12065</v>
      </c>
      <c r="C7371" t="s">
        <v>622</v>
      </c>
    </row>
    <row r="7372" spans="1:3" x14ac:dyDescent="0.4">
      <c r="A7372">
        <v>22834</v>
      </c>
      <c r="B7372" t="s">
        <v>12066</v>
      </c>
      <c r="C7372" t="s">
        <v>622</v>
      </c>
    </row>
    <row r="7373" spans="1:3" x14ac:dyDescent="0.4">
      <c r="A7373">
        <v>22835</v>
      </c>
      <c r="B7373" t="s">
        <v>12067</v>
      </c>
      <c r="C7373" t="s">
        <v>952</v>
      </c>
    </row>
    <row r="7374" spans="1:3" x14ac:dyDescent="0.4">
      <c r="A7374">
        <v>22836</v>
      </c>
      <c r="B7374" t="s">
        <v>12068</v>
      </c>
      <c r="C7374" t="s">
        <v>1715</v>
      </c>
    </row>
    <row r="7375" spans="1:3" x14ac:dyDescent="0.4">
      <c r="A7375">
        <v>22837</v>
      </c>
      <c r="B7375" t="s">
        <v>12069</v>
      </c>
      <c r="C7375" t="s">
        <v>1325</v>
      </c>
    </row>
    <row r="7376" spans="1:3" x14ac:dyDescent="0.4">
      <c r="A7376">
        <v>22838</v>
      </c>
      <c r="B7376" t="s">
        <v>12070</v>
      </c>
      <c r="C7376" t="s">
        <v>322</v>
      </c>
    </row>
    <row r="7377" spans="1:3" x14ac:dyDescent="0.4">
      <c r="A7377">
        <v>22839</v>
      </c>
      <c r="B7377" t="s">
        <v>12071</v>
      </c>
      <c r="C7377" t="s">
        <v>1826</v>
      </c>
    </row>
    <row r="7378" spans="1:3" x14ac:dyDescent="0.4">
      <c r="A7378">
        <v>22840</v>
      </c>
      <c r="B7378" t="s">
        <v>12072</v>
      </c>
      <c r="C7378" t="s">
        <v>952</v>
      </c>
    </row>
    <row r="7379" spans="1:3" x14ac:dyDescent="0.4">
      <c r="A7379">
        <v>22841</v>
      </c>
      <c r="B7379" t="s">
        <v>12073</v>
      </c>
      <c r="C7379" t="s">
        <v>1069</v>
      </c>
    </row>
    <row r="7380" spans="1:3" x14ac:dyDescent="0.4">
      <c r="A7380">
        <v>22842</v>
      </c>
      <c r="B7380" t="s">
        <v>12074</v>
      </c>
      <c r="C7380" t="s">
        <v>1069</v>
      </c>
    </row>
    <row r="7381" spans="1:3" x14ac:dyDescent="0.4">
      <c r="A7381">
        <v>22843</v>
      </c>
      <c r="B7381" t="s">
        <v>12075</v>
      </c>
      <c r="C7381" t="s">
        <v>961</v>
      </c>
    </row>
    <row r="7382" spans="1:3" x14ac:dyDescent="0.4">
      <c r="A7382">
        <v>22844</v>
      </c>
      <c r="B7382" t="s">
        <v>12076</v>
      </c>
      <c r="C7382" t="s">
        <v>240</v>
      </c>
    </row>
    <row r="7383" spans="1:3" x14ac:dyDescent="0.4">
      <c r="A7383">
        <v>22845</v>
      </c>
      <c r="B7383" t="s">
        <v>12077</v>
      </c>
      <c r="C7383" t="s">
        <v>240</v>
      </c>
    </row>
    <row r="7384" spans="1:3" x14ac:dyDescent="0.4">
      <c r="A7384">
        <v>22846</v>
      </c>
      <c r="B7384" t="s">
        <v>12078</v>
      </c>
      <c r="C7384" t="s">
        <v>438</v>
      </c>
    </row>
    <row r="7385" spans="1:3" x14ac:dyDescent="0.4">
      <c r="A7385">
        <v>22847</v>
      </c>
      <c r="B7385" t="s">
        <v>12079</v>
      </c>
      <c r="C7385" t="s">
        <v>202</v>
      </c>
    </row>
    <row r="7386" spans="1:3" x14ac:dyDescent="0.4">
      <c r="A7386">
        <v>22848</v>
      </c>
      <c r="B7386" t="s">
        <v>12080</v>
      </c>
      <c r="C7386" t="s">
        <v>1826</v>
      </c>
    </row>
    <row r="7387" spans="1:3" x14ac:dyDescent="0.4">
      <c r="A7387">
        <v>22849</v>
      </c>
      <c r="B7387" t="s">
        <v>12081</v>
      </c>
      <c r="C7387" t="s">
        <v>848</v>
      </c>
    </row>
    <row r="7388" spans="1:3" x14ac:dyDescent="0.4">
      <c r="A7388">
        <v>22850</v>
      </c>
      <c r="B7388" t="s">
        <v>12082</v>
      </c>
      <c r="C7388" t="s">
        <v>240</v>
      </c>
    </row>
    <row r="7389" spans="1:3" x14ac:dyDescent="0.4">
      <c r="A7389">
        <v>22851</v>
      </c>
      <c r="B7389" t="s">
        <v>12083</v>
      </c>
      <c r="C7389" t="s">
        <v>262</v>
      </c>
    </row>
    <row r="7390" spans="1:3" x14ac:dyDescent="0.4">
      <c r="A7390">
        <v>22852</v>
      </c>
      <c r="B7390" t="s">
        <v>12084</v>
      </c>
      <c r="C7390" t="s">
        <v>463</v>
      </c>
    </row>
    <row r="7391" spans="1:3" x14ac:dyDescent="0.4">
      <c r="A7391">
        <v>22853</v>
      </c>
      <c r="B7391" t="s">
        <v>12085</v>
      </c>
      <c r="C7391" t="s">
        <v>1322</v>
      </c>
    </row>
    <row r="7392" spans="1:3" x14ac:dyDescent="0.4">
      <c r="A7392">
        <v>22855</v>
      </c>
      <c r="B7392" t="s">
        <v>12086</v>
      </c>
      <c r="C7392" t="s">
        <v>1191</v>
      </c>
    </row>
    <row r="7393" spans="1:3" x14ac:dyDescent="0.4">
      <c r="A7393">
        <v>22854</v>
      </c>
      <c r="B7393" t="s">
        <v>12087</v>
      </c>
      <c r="C7393" t="s">
        <v>1191</v>
      </c>
    </row>
    <row r="7394" spans="1:3" x14ac:dyDescent="0.4">
      <c r="A7394">
        <v>22856</v>
      </c>
      <c r="B7394" t="s">
        <v>12088</v>
      </c>
      <c r="C7394" t="s">
        <v>629</v>
      </c>
    </row>
    <row r="7395" spans="1:3" x14ac:dyDescent="0.4">
      <c r="A7395">
        <v>22857</v>
      </c>
      <c r="B7395" t="s">
        <v>12089</v>
      </c>
      <c r="C7395" t="s">
        <v>527</v>
      </c>
    </row>
    <row r="7396" spans="1:3" x14ac:dyDescent="0.4">
      <c r="A7396">
        <v>22858</v>
      </c>
      <c r="B7396" t="s">
        <v>12090</v>
      </c>
      <c r="C7396" t="s">
        <v>321</v>
      </c>
    </row>
    <row r="7397" spans="1:3" x14ac:dyDescent="0.4">
      <c r="A7397">
        <v>22859</v>
      </c>
      <c r="B7397" t="s">
        <v>12091</v>
      </c>
      <c r="C7397" t="s">
        <v>321</v>
      </c>
    </row>
    <row r="7398" spans="1:3" x14ac:dyDescent="0.4">
      <c r="A7398">
        <v>22861</v>
      </c>
      <c r="B7398" t="s">
        <v>12092</v>
      </c>
      <c r="C7398" t="s">
        <v>262</v>
      </c>
    </row>
    <row r="7399" spans="1:3" x14ac:dyDescent="0.4">
      <c r="A7399">
        <v>22860</v>
      </c>
      <c r="B7399" t="s">
        <v>12093</v>
      </c>
      <c r="C7399" t="s">
        <v>321</v>
      </c>
    </row>
    <row r="7400" spans="1:3" x14ac:dyDescent="0.4">
      <c r="A7400">
        <v>22862</v>
      </c>
      <c r="B7400" t="s">
        <v>12094</v>
      </c>
      <c r="C7400" t="s">
        <v>165</v>
      </c>
    </row>
    <row r="7401" spans="1:3" x14ac:dyDescent="0.4">
      <c r="A7401">
        <v>22863</v>
      </c>
      <c r="B7401" t="s">
        <v>12095</v>
      </c>
      <c r="C7401" t="s">
        <v>165</v>
      </c>
    </row>
    <row r="7402" spans="1:3" x14ac:dyDescent="0.4">
      <c r="A7402">
        <v>22864</v>
      </c>
      <c r="B7402" t="s">
        <v>12096</v>
      </c>
      <c r="C7402" t="s">
        <v>322</v>
      </c>
    </row>
    <row r="7403" spans="1:3" x14ac:dyDescent="0.4">
      <c r="A7403">
        <v>22865</v>
      </c>
      <c r="B7403" t="s">
        <v>12097</v>
      </c>
      <c r="C7403" t="s">
        <v>848</v>
      </c>
    </row>
    <row r="7404" spans="1:3" x14ac:dyDescent="0.4">
      <c r="A7404">
        <v>22866</v>
      </c>
      <c r="B7404" t="s">
        <v>12098</v>
      </c>
      <c r="C7404" t="s">
        <v>9476</v>
      </c>
    </row>
    <row r="7405" spans="1:3" x14ac:dyDescent="0.4">
      <c r="A7405">
        <v>22867</v>
      </c>
      <c r="B7405" t="s">
        <v>12099</v>
      </c>
      <c r="C7405" t="s">
        <v>848</v>
      </c>
    </row>
    <row r="7406" spans="1:3" x14ac:dyDescent="0.4">
      <c r="A7406">
        <v>22868</v>
      </c>
      <c r="B7406" t="s">
        <v>12100</v>
      </c>
      <c r="C7406" t="s">
        <v>1947</v>
      </c>
    </row>
    <row r="7407" spans="1:3" x14ac:dyDescent="0.4">
      <c r="A7407">
        <v>22869</v>
      </c>
      <c r="B7407" t="s">
        <v>12101</v>
      </c>
      <c r="C7407" t="s">
        <v>1325</v>
      </c>
    </row>
    <row r="7408" spans="1:3" x14ac:dyDescent="0.4">
      <c r="A7408">
        <v>22870</v>
      </c>
      <c r="B7408" t="s">
        <v>12102</v>
      </c>
      <c r="C7408" t="s">
        <v>1947</v>
      </c>
    </row>
    <row r="7409" spans="1:3" x14ac:dyDescent="0.4">
      <c r="A7409">
        <v>22871</v>
      </c>
      <c r="B7409" t="s">
        <v>12103</v>
      </c>
      <c r="C7409" t="s">
        <v>1947</v>
      </c>
    </row>
    <row r="7410" spans="1:3" x14ac:dyDescent="0.4">
      <c r="A7410">
        <v>22872</v>
      </c>
      <c r="B7410" t="s">
        <v>12104</v>
      </c>
      <c r="C7410" t="s">
        <v>9764</v>
      </c>
    </row>
    <row r="7411" spans="1:3" x14ac:dyDescent="0.4">
      <c r="A7411">
        <v>22873</v>
      </c>
      <c r="B7411" t="s">
        <v>12105</v>
      </c>
      <c r="C7411" t="s">
        <v>974</v>
      </c>
    </row>
    <row r="7412" spans="1:3" x14ac:dyDescent="0.4">
      <c r="A7412">
        <v>22874</v>
      </c>
      <c r="B7412" t="s">
        <v>12106</v>
      </c>
      <c r="C7412" t="s">
        <v>243</v>
      </c>
    </row>
    <row r="7413" spans="1:3" x14ac:dyDescent="0.4">
      <c r="A7413">
        <v>22875</v>
      </c>
      <c r="B7413" t="s">
        <v>12107</v>
      </c>
      <c r="C7413" t="s">
        <v>1575</v>
      </c>
    </row>
    <row r="7414" spans="1:3" x14ac:dyDescent="0.4">
      <c r="A7414">
        <v>22876</v>
      </c>
      <c r="B7414" t="s">
        <v>12108</v>
      </c>
      <c r="C7414" t="s">
        <v>1946</v>
      </c>
    </row>
    <row r="7415" spans="1:3" x14ac:dyDescent="0.4">
      <c r="A7415">
        <v>22877</v>
      </c>
      <c r="B7415" t="s">
        <v>12109</v>
      </c>
      <c r="C7415" t="s">
        <v>165</v>
      </c>
    </row>
    <row r="7416" spans="1:3" x14ac:dyDescent="0.4">
      <c r="A7416">
        <v>22878</v>
      </c>
      <c r="B7416" t="s">
        <v>12110</v>
      </c>
      <c r="C7416" t="s">
        <v>165</v>
      </c>
    </row>
    <row r="7417" spans="1:3" x14ac:dyDescent="0.4">
      <c r="A7417">
        <v>22879</v>
      </c>
      <c r="B7417" t="s">
        <v>12111</v>
      </c>
      <c r="C7417" t="s">
        <v>240</v>
      </c>
    </row>
    <row r="7418" spans="1:3" x14ac:dyDescent="0.4">
      <c r="A7418">
        <v>22880</v>
      </c>
      <c r="B7418" t="s">
        <v>12112</v>
      </c>
      <c r="C7418" t="s">
        <v>240</v>
      </c>
    </row>
    <row r="7419" spans="1:3" x14ac:dyDescent="0.4">
      <c r="A7419">
        <v>22881</v>
      </c>
      <c r="B7419" t="s">
        <v>12113</v>
      </c>
      <c r="C7419" t="s">
        <v>1488</v>
      </c>
    </row>
    <row r="7420" spans="1:3" x14ac:dyDescent="0.4">
      <c r="A7420">
        <v>22882</v>
      </c>
      <c r="B7420" t="s">
        <v>12114</v>
      </c>
      <c r="C7420" t="s">
        <v>1488</v>
      </c>
    </row>
    <row r="7421" spans="1:3" x14ac:dyDescent="0.4">
      <c r="A7421">
        <v>22883</v>
      </c>
      <c r="B7421" t="s">
        <v>12115</v>
      </c>
      <c r="C7421" t="s">
        <v>1354</v>
      </c>
    </row>
    <row r="7422" spans="1:3" x14ac:dyDescent="0.4">
      <c r="A7422">
        <v>22884</v>
      </c>
      <c r="B7422" t="s">
        <v>12116</v>
      </c>
      <c r="C7422" t="s">
        <v>1215</v>
      </c>
    </row>
    <row r="7423" spans="1:3" x14ac:dyDescent="0.4">
      <c r="A7423">
        <v>22885</v>
      </c>
      <c r="B7423" t="s">
        <v>12117</v>
      </c>
      <c r="C7423" t="s">
        <v>1215</v>
      </c>
    </row>
    <row r="7424" spans="1:3" x14ac:dyDescent="0.4">
      <c r="A7424">
        <v>22886</v>
      </c>
      <c r="B7424" t="s">
        <v>12118</v>
      </c>
      <c r="C7424" t="s">
        <v>463</v>
      </c>
    </row>
    <row r="7425" spans="1:3" x14ac:dyDescent="0.4">
      <c r="A7425">
        <v>22887</v>
      </c>
      <c r="B7425" t="s">
        <v>12119</v>
      </c>
      <c r="C7425" t="s">
        <v>975</v>
      </c>
    </row>
    <row r="7426" spans="1:3" x14ac:dyDescent="0.4">
      <c r="A7426">
        <v>22888</v>
      </c>
      <c r="B7426" t="s">
        <v>12120</v>
      </c>
      <c r="C7426" t="s">
        <v>975</v>
      </c>
    </row>
    <row r="7427" spans="1:3" x14ac:dyDescent="0.4">
      <c r="A7427">
        <v>22889</v>
      </c>
      <c r="B7427" t="s">
        <v>628</v>
      </c>
      <c r="C7427" t="s">
        <v>628</v>
      </c>
    </row>
    <row r="7428" spans="1:3" x14ac:dyDescent="0.4">
      <c r="A7428">
        <v>22890</v>
      </c>
      <c r="B7428" t="s">
        <v>12121</v>
      </c>
      <c r="C7428" t="s">
        <v>974</v>
      </c>
    </row>
    <row r="7429" spans="1:3" x14ac:dyDescent="0.4">
      <c r="A7429">
        <v>22891</v>
      </c>
      <c r="B7429" t="s">
        <v>12122</v>
      </c>
      <c r="C7429" t="s">
        <v>96</v>
      </c>
    </row>
    <row r="7430" spans="1:3" x14ac:dyDescent="0.4">
      <c r="A7430">
        <v>22892</v>
      </c>
      <c r="B7430" t="s">
        <v>12123</v>
      </c>
      <c r="C7430" t="s">
        <v>306</v>
      </c>
    </row>
    <row r="7431" spans="1:3" x14ac:dyDescent="0.4">
      <c r="A7431">
        <v>22893</v>
      </c>
      <c r="B7431" t="s">
        <v>12124</v>
      </c>
      <c r="C7431" t="s">
        <v>2328</v>
      </c>
    </row>
    <row r="7432" spans="1:3" x14ac:dyDescent="0.4">
      <c r="A7432">
        <v>22894</v>
      </c>
      <c r="B7432" t="s">
        <v>12125</v>
      </c>
      <c r="C7432" t="s">
        <v>1469</v>
      </c>
    </row>
    <row r="7433" spans="1:3" x14ac:dyDescent="0.4">
      <c r="A7433">
        <v>22895</v>
      </c>
      <c r="B7433" t="s">
        <v>12126</v>
      </c>
      <c r="C7433" t="s">
        <v>1947</v>
      </c>
    </row>
    <row r="7434" spans="1:3" x14ac:dyDescent="0.4">
      <c r="A7434">
        <v>22896</v>
      </c>
      <c r="B7434" t="s">
        <v>12127</v>
      </c>
      <c r="C7434" t="s">
        <v>980</v>
      </c>
    </row>
    <row r="7435" spans="1:3" x14ac:dyDescent="0.4">
      <c r="A7435">
        <v>22897</v>
      </c>
      <c r="B7435" t="s">
        <v>12128</v>
      </c>
      <c r="C7435" t="s">
        <v>1215</v>
      </c>
    </row>
    <row r="7436" spans="1:3" x14ac:dyDescent="0.4">
      <c r="A7436">
        <v>22898</v>
      </c>
      <c r="B7436" t="s">
        <v>12129</v>
      </c>
      <c r="C7436" t="s">
        <v>961</v>
      </c>
    </row>
    <row r="7437" spans="1:3" x14ac:dyDescent="0.4">
      <c r="A7437">
        <v>22899</v>
      </c>
      <c r="B7437" t="s">
        <v>12130</v>
      </c>
      <c r="C7437" t="s">
        <v>541</v>
      </c>
    </row>
    <row r="7438" spans="1:3" x14ac:dyDescent="0.4">
      <c r="A7438">
        <v>22900</v>
      </c>
      <c r="B7438" t="s">
        <v>12131</v>
      </c>
      <c r="C7438" t="s">
        <v>1191</v>
      </c>
    </row>
    <row r="7439" spans="1:3" x14ac:dyDescent="0.4">
      <c r="A7439">
        <v>22901</v>
      </c>
      <c r="B7439" t="s">
        <v>12132</v>
      </c>
      <c r="C7439" t="s">
        <v>240</v>
      </c>
    </row>
    <row r="7440" spans="1:3" x14ac:dyDescent="0.4">
      <c r="A7440">
        <v>22902</v>
      </c>
      <c r="B7440" t="s">
        <v>12133</v>
      </c>
      <c r="C7440" t="s">
        <v>1465</v>
      </c>
    </row>
    <row r="7441" spans="1:3" x14ac:dyDescent="0.4">
      <c r="A7441">
        <v>22903</v>
      </c>
      <c r="B7441" t="s">
        <v>12134</v>
      </c>
      <c r="C7441" t="s">
        <v>845</v>
      </c>
    </row>
    <row r="7442" spans="1:3" x14ac:dyDescent="0.4">
      <c r="A7442">
        <v>22904</v>
      </c>
      <c r="B7442" t="s">
        <v>12135</v>
      </c>
      <c r="C7442" t="s">
        <v>980</v>
      </c>
    </row>
    <row r="7443" spans="1:3" x14ac:dyDescent="0.4">
      <c r="A7443">
        <v>22905</v>
      </c>
      <c r="B7443" t="s">
        <v>12136</v>
      </c>
      <c r="C7443" t="s">
        <v>848</v>
      </c>
    </row>
    <row r="7444" spans="1:3" x14ac:dyDescent="0.4">
      <c r="A7444">
        <v>22906</v>
      </c>
      <c r="B7444" t="s">
        <v>12137</v>
      </c>
      <c r="C7444" t="s">
        <v>1477</v>
      </c>
    </row>
    <row r="7445" spans="1:3" x14ac:dyDescent="0.4">
      <c r="A7445">
        <v>22907</v>
      </c>
      <c r="B7445" t="s">
        <v>12138</v>
      </c>
      <c r="C7445" t="s">
        <v>845</v>
      </c>
    </row>
    <row r="7446" spans="1:3" x14ac:dyDescent="0.4">
      <c r="A7446">
        <v>22908</v>
      </c>
      <c r="B7446" t="s">
        <v>12139</v>
      </c>
      <c r="C7446" t="s">
        <v>950</v>
      </c>
    </row>
    <row r="7447" spans="1:3" x14ac:dyDescent="0.4">
      <c r="A7447">
        <v>22909</v>
      </c>
      <c r="B7447" t="s">
        <v>12140</v>
      </c>
      <c r="C7447" t="s">
        <v>980</v>
      </c>
    </row>
    <row r="7448" spans="1:3" x14ac:dyDescent="0.4">
      <c r="A7448">
        <v>22910</v>
      </c>
      <c r="B7448" t="s">
        <v>12141</v>
      </c>
      <c r="C7448" t="s">
        <v>642</v>
      </c>
    </row>
    <row r="7449" spans="1:3" x14ac:dyDescent="0.4">
      <c r="A7449">
        <v>22911</v>
      </c>
      <c r="B7449" t="s">
        <v>12142</v>
      </c>
      <c r="C7449" t="s">
        <v>527</v>
      </c>
    </row>
    <row r="7450" spans="1:3" x14ac:dyDescent="0.4">
      <c r="A7450">
        <v>22912</v>
      </c>
      <c r="B7450" t="s">
        <v>12143</v>
      </c>
      <c r="C7450" t="s">
        <v>240</v>
      </c>
    </row>
    <row r="7451" spans="1:3" x14ac:dyDescent="0.4">
      <c r="A7451">
        <v>22913</v>
      </c>
      <c r="B7451" t="s">
        <v>12144</v>
      </c>
      <c r="C7451" t="s">
        <v>444</v>
      </c>
    </row>
    <row r="7452" spans="1:3" x14ac:dyDescent="0.4">
      <c r="A7452">
        <v>22914</v>
      </c>
      <c r="B7452" t="s">
        <v>12145</v>
      </c>
      <c r="C7452" t="s">
        <v>444</v>
      </c>
    </row>
    <row r="7453" spans="1:3" x14ac:dyDescent="0.4">
      <c r="A7453">
        <v>22916</v>
      </c>
      <c r="B7453" t="s">
        <v>12146</v>
      </c>
      <c r="C7453" t="s">
        <v>125</v>
      </c>
    </row>
    <row r="7454" spans="1:3" x14ac:dyDescent="0.4">
      <c r="A7454">
        <v>22915</v>
      </c>
      <c r="B7454" t="s">
        <v>1069</v>
      </c>
      <c r="C7454" t="s">
        <v>1069</v>
      </c>
    </row>
    <row r="7455" spans="1:3" x14ac:dyDescent="0.4">
      <c r="A7455">
        <v>22917</v>
      </c>
      <c r="B7455" t="s">
        <v>1090</v>
      </c>
      <c r="C7455" t="s">
        <v>1090</v>
      </c>
    </row>
    <row r="7456" spans="1:3" x14ac:dyDescent="0.4">
      <c r="A7456">
        <v>22918</v>
      </c>
      <c r="B7456" t="s">
        <v>12147</v>
      </c>
      <c r="C7456" t="s">
        <v>240</v>
      </c>
    </row>
    <row r="7457" spans="1:3" x14ac:dyDescent="0.4">
      <c r="A7457">
        <v>22920</v>
      </c>
      <c r="B7457" t="s">
        <v>12148</v>
      </c>
      <c r="C7457" t="s">
        <v>975</v>
      </c>
    </row>
    <row r="7458" spans="1:3" x14ac:dyDescent="0.4">
      <c r="A7458">
        <v>22919</v>
      </c>
      <c r="B7458" t="s">
        <v>12149</v>
      </c>
      <c r="C7458" t="s">
        <v>2331</v>
      </c>
    </row>
    <row r="7459" spans="1:3" x14ac:dyDescent="0.4">
      <c r="A7459">
        <v>22921</v>
      </c>
      <c r="B7459" t="s">
        <v>12150</v>
      </c>
      <c r="C7459" t="s">
        <v>974</v>
      </c>
    </row>
    <row r="7460" spans="1:3" x14ac:dyDescent="0.4">
      <c r="A7460">
        <v>22922</v>
      </c>
      <c r="B7460" t="s">
        <v>12151</v>
      </c>
      <c r="C7460" t="s">
        <v>322</v>
      </c>
    </row>
    <row r="7461" spans="1:3" x14ac:dyDescent="0.4">
      <c r="A7461">
        <v>22923</v>
      </c>
      <c r="B7461" t="s">
        <v>12152</v>
      </c>
      <c r="C7461" t="s">
        <v>165</v>
      </c>
    </row>
    <row r="7462" spans="1:3" x14ac:dyDescent="0.4">
      <c r="A7462">
        <v>22924</v>
      </c>
      <c r="B7462" t="s">
        <v>953</v>
      </c>
      <c r="C7462" t="s">
        <v>953</v>
      </c>
    </row>
    <row r="7463" spans="1:3" x14ac:dyDescent="0.4">
      <c r="A7463">
        <v>22925</v>
      </c>
      <c r="B7463" t="s">
        <v>12153</v>
      </c>
      <c r="C7463" t="s">
        <v>527</v>
      </c>
    </row>
    <row r="7464" spans="1:3" x14ac:dyDescent="0.4">
      <c r="A7464">
        <v>22927</v>
      </c>
      <c r="B7464" t="s">
        <v>12154</v>
      </c>
      <c r="C7464" t="s">
        <v>436</v>
      </c>
    </row>
    <row r="7465" spans="1:3" x14ac:dyDescent="0.4">
      <c r="A7465">
        <v>22926</v>
      </c>
      <c r="B7465" t="s">
        <v>12155</v>
      </c>
      <c r="C7465" t="s">
        <v>655</v>
      </c>
    </row>
    <row r="7466" spans="1:3" x14ac:dyDescent="0.4">
      <c r="A7466">
        <v>22928</v>
      </c>
      <c r="B7466" t="s">
        <v>12156</v>
      </c>
      <c r="C7466" t="s">
        <v>199</v>
      </c>
    </row>
    <row r="7467" spans="1:3" x14ac:dyDescent="0.4">
      <c r="A7467">
        <v>22929</v>
      </c>
      <c r="B7467" t="s">
        <v>12157</v>
      </c>
      <c r="C7467" t="s">
        <v>199</v>
      </c>
    </row>
    <row r="7468" spans="1:3" x14ac:dyDescent="0.4">
      <c r="A7468">
        <v>22930</v>
      </c>
      <c r="B7468" t="s">
        <v>12158</v>
      </c>
      <c r="C7468" t="s">
        <v>385</v>
      </c>
    </row>
    <row r="7469" spans="1:3" x14ac:dyDescent="0.4">
      <c r="A7469">
        <v>22931</v>
      </c>
      <c r="B7469" t="s">
        <v>12159</v>
      </c>
      <c r="C7469" t="s">
        <v>165</v>
      </c>
    </row>
    <row r="7470" spans="1:3" x14ac:dyDescent="0.4">
      <c r="A7470">
        <v>22932</v>
      </c>
      <c r="B7470" t="s">
        <v>12160</v>
      </c>
      <c r="C7470" t="s">
        <v>165</v>
      </c>
    </row>
    <row r="7471" spans="1:3" x14ac:dyDescent="0.4">
      <c r="A7471">
        <v>22933</v>
      </c>
      <c r="B7471" t="s">
        <v>12161</v>
      </c>
      <c r="C7471" t="s">
        <v>974</v>
      </c>
    </row>
    <row r="7472" spans="1:3" x14ac:dyDescent="0.4">
      <c r="A7472">
        <v>22934</v>
      </c>
      <c r="B7472" t="s">
        <v>12162</v>
      </c>
      <c r="C7472" t="s">
        <v>1327</v>
      </c>
    </row>
    <row r="7473" spans="1:3" x14ac:dyDescent="0.4">
      <c r="A7473">
        <v>22936</v>
      </c>
      <c r="B7473" t="s">
        <v>12163</v>
      </c>
      <c r="C7473" t="s">
        <v>654</v>
      </c>
    </row>
    <row r="7474" spans="1:3" x14ac:dyDescent="0.4">
      <c r="A7474">
        <v>22935</v>
      </c>
      <c r="B7474" t="s">
        <v>12164</v>
      </c>
      <c r="C7474" t="s">
        <v>1327</v>
      </c>
    </row>
    <row r="7475" spans="1:3" x14ac:dyDescent="0.4">
      <c r="A7475">
        <v>22937</v>
      </c>
      <c r="B7475" t="s">
        <v>12165</v>
      </c>
      <c r="C7475" t="s">
        <v>975</v>
      </c>
    </row>
    <row r="7476" spans="1:3" x14ac:dyDescent="0.4">
      <c r="A7476">
        <v>22938</v>
      </c>
      <c r="B7476" t="s">
        <v>12166</v>
      </c>
      <c r="C7476" t="s">
        <v>975</v>
      </c>
    </row>
    <row r="7477" spans="1:3" x14ac:dyDescent="0.4">
      <c r="A7477">
        <v>22939</v>
      </c>
      <c r="B7477" t="s">
        <v>12167</v>
      </c>
      <c r="C7477" t="s">
        <v>322</v>
      </c>
    </row>
    <row r="7478" spans="1:3" x14ac:dyDescent="0.4">
      <c r="A7478">
        <v>22940</v>
      </c>
      <c r="B7478" t="s">
        <v>12168</v>
      </c>
      <c r="C7478" t="s">
        <v>975</v>
      </c>
    </row>
    <row r="7479" spans="1:3" x14ac:dyDescent="0.4">
      <c r="A7479">
        <v>22941</v>
      </c>
      <c r="B7479" t="s">
        <v>12169</v>
      </c>
      <c r="C7479" t="s">
        <v>1203</v>
      </c>
    </row>
    <row r="7480" spans="1:3" x14ac:dyDescent="0.4">
      <c r="A7480">
        <v>22942</v>
      </c>
      <c r="B7480" t="s">
        <v>12170</v>
      </c>
      <c r="C7480" t="s">
        <v>1488</v>
      </c>
    </row>
    <row r="7481" spans="1:3" x14ac:dyDescent="0.4">
      <c r="A7481">
        <v>22943</v>
      </c>
      <c r="B7481" t="s">
        <v>12171</v>
      </c>
      <c r="C7481" t="s">
        <v>977</v>
      </c>
    </row>
    <row r="7482" spans="1:3" x14ac:dyDescent="0.4">
      <c r="A7482">
        <v>22944</v>
      </c>
      <c r="B7482" t="s">
        <v>12172</v>
      </c>
      <c r="C7482" t="s">
        <v>759</v>
      </c>
    </row>
    <row r="7483" spans="1:3" x14ac:dyDescent="0.4">
      <c r="A7483">
        <v>30001</v>
      </c>
      <c r="B7483" t="s">
        <v>12173</v>
      </c>
      <c r="C7483" t="s">
        <v>1004</v>
      </c>
    </row>
    <row r="7484" spans="1:3" x14ac:dyDescent="0.4">
      <c r="A7484">
        <v>30002</v>
      </c>
      <c r="B7484" t="s">
        <v>12174</v>
      </c>
      <c r="C7484" t="s">
        <v>1869</v>
      </c>
    </row>
    <row r="7485" spans="1:3" x14ac:dyDescent="0.4">
      <c r="A7485">
        <v>30003</v>
      </c>
      <c r="B7485" t="s">
        <v>12175</v>
      </c>
      <c r="C7485" t="s">
        <v>327</v>
      </c>
    </row>
    <row r="7486" spans="1:3" x14ac:dyDescent="0.4">
      <c r="A7486">
        <v>30004</v>
      </c>
      <c r="B7486" t="s">
        <v>12176</v>
      </c>
      <c r="C7486" t="s">
        <v>1239</v>
      </c>
    </row>
    <row r="7487" spans="1:3" x14ac:dyDescent="0.4">
      <c r="A7487">
        <v>30006</v>
      </c>
      <c r="B7487" t="s">
        <v>12177</v>
      </c>
      <c r="C7487" t="s">
        <v>1975</v>
      </c>
    </row>
    <row r="7488" spans="1:3" x14ac:dyDescent="0.4">
      <c r="A7488">
        <v>30005</v>
      </c>
      <c r="B7488" t="s">
        <v>12178</v>
      </c>
      <c r="C7488" t="s">
        <v>12179</v>
      </c>
    </row>
    <row r="7489" spans="1:3" x14ac:dyDescent="0.4">
      <c r="A7489">
        <v>30008</v>
      </c>
      <c r="B7489" t="s">
        <v>12180</v>
      </c>
      <c r="C7489" t="s">
        <v>394</v>
      </c>
    </row>
    <row r="7490" spans="1:3" x14ac:dyDescent="0.4">
      <c r="A7490">
        <v>30007</v>
      </c>
      <c r="B7490" t="s">
        <v>12181</v>
      </c>
      <c r="C7490" t="s">
        <v>1608</v>
      </c>
    </row>
    <row r="7491" spans="1:3" x14ac:dyDescent="0.4">
      <c r="A7491">
        <v>30009</v>
      </c>
      <c r="B7491" t="s">
        <v>12182</v>
      </c>
      <c r="C7491" t="s">
        <v>769</v>
      </c>
    </row>
    <row r="7492" spans="1:3" x14ac:dyDescent="0.4">
      <c r="A7492">
        <v>30010</v>
      </c>
      <c r="B7492" t="s">
        <v>12183</v>
      </c>
      <c r="C7492" t="s">
        <v>1378</v>
      </c>
    </row>
    <row r="7493" spans="1:3" x14ac:dyDescent="0.4">
      <c r="A7493">
        <v>30012</v>
      </c>
      <c r="B7493" t="s">
        <v>12184</v>
      </c>
      <c r="C7493" t="s">
        <v>1505</v>
      </c>
    </row>
    <row r="7494" spans="1:3" x14ac:dyDescent="0.4">
      <c r="A7494">
        <v>30011</v>
      </c>
      <c r="B7494" t="s">
        <v>12185</v>
      </c>
      <c r="C7494" t="s">
        <v>1365</v>
      </c>
    </row>
    <row r="7495" spans="1:3" x14ac:dyDescent="0.4">
      <c r="A7495">
        <v>30013</v>
      </c>
      <c r="B7495" t="s">
        <v>12186</v>
      </c>
      <c r="C7495" t="s">
        <v>2263</v>
      </c>
    </row>
    <row r="7496" spans="1:3" x14ac:dyDescent="0.4">
      <c r="A7496">
        <v>30015</v>
      </c>
      <c r="B7496" t="s">
        <v>12187</v>
      </c>
      <c r="C7496" t="s">
        <v>770</v>
      </c>
    </row>
    <row r="7497" spans="1:3" x14ac:dyDescent="0.4">
      <c r="A7497">
        <v>30014</v>
      </c>
      <c r="B7497" t="s">
        <v>12188</v>
      </c>
      <c r="C7497" t="s">
        <v>2413</v>
      </c>
    </row>
    <row r="7498" spans="1:3" x14ac:dyDescent="0.4">
      <c r="A7498">
        <v>30017</v>
      </c>
      <c r="B7498" t="s">
        <v>12189</v>
      </c>
      <c r="C7498" t="s">
        <v>770</v>
      </c>
    </row>
    <row r="7499" spans="1:3" x14ac:dyDescent="0.4">
      <c r="A7499">
        <v>30018</v>
      </c>
      <c r="B7499" t="s">
        <v>2192</v>
      </c>
      <c r="C7499" t="s">
        <v>2192</v>
      </c>
    </row>
    <row r="7500" spans="1:3" x14ac:dyDescent="0.4">
      <c r="A7500">
        <v>30019</v>
      </c>
      <c r="B7500" t="s">
        <v>12190</v>
      </c>
      <c r="C7500" t="s">
        <v>1973</v>
      </c>
    </row>
    <row r="7501" spans="1:3" x14ac:dyDescent="0.4">
      <c r="A7501">
        <v>30016</v>
      </c>
      <c r="B7501" t="s">
        <v>12191</v>
      </c>
      <c r="C7501" t="s">
        <v>2689</v>
      </c>
    </row>
    <row r="7502" spans="1:3" x14ac:dyDescent="0.4">
      <c r="A7502">
        <v>30020</v>
      </c>
      <c r="B7502" t="s">
        <v>558</v>
      </c>
      <c r="C7502" t="s">
        <v>558</v>
      </c>
    </row>
    <row r="7503" spans="1:3" x14ac:dyDescent="0.4">
      <c r="A7503">
        <v>30021</v>
      </c>
      <c r="B7503" t="s">
        <v>12192</v>
      </c>
      <c r="C7503" t="s">
        <v>881</v>
      </c>
    </row>
    <row r="7504" spans="1:3" x14ac:dyDescent="0.4">
      <c r="A7504">
        <v>30022</v>
      </c>
      <c r="B7504" t="s">
        <v>12193</v>
      </c>
      <c r="C7504" t="s">
        <v>1227</v>
      </c>
    </row>
    <row r="7505" spans="1:3" x14ac:dyDescent="0.4">
      <c r="A7505">
        <v>30023</v>
      </c>
      <c r="B7505" t="s">
        <v>12194</v>
      </c>
      <c r="C7505" t="s">
        <v>663</v>
      </c>
    </row>
    <row r="7506" spans="1:3" x14ac:dyDescent="0.4">
      <c r="A7506">
        <v>30024</v>
      </c>
      <c r="B7506" t="s">
        <v>12195</v>
      </c>
      <c r="C7506" t="s">
        <v>1612</v>
      </c>
    </row>
    <row r="7507" spans="1:3" x14ac:dyDescent="0.4">
      <c r="A7507">
        <v>30026</v>
      </c>
      <c r="B7507" t="s">
        <v>1498</v>
      </c>
      <c r="C7507" t="s">
        <v>1498</v>
      </c>
    </row>
    <row r="7508" spans="1:3" x14ac:dyDescent="0.4">
      <c r="A7508">
        <v>30025</v>
      </c>
      <c r="B7508" t="s">
        <v>12196</v>
      </c>
      <c r="C7508" t="s">
        <v>1376</v>
      </c>
    </row>
    <row r="7509" spans="1:3" x14ac:dyDescent="0.4">
      <c r="A7509">
        <v>30028</v>
      </c>
      <c r="B7509" t="s">
        <v>12197</v>
      </c>
      <c r="C7509" t="s">
        <v>1366</v>
      </c>
    </row>
    <row r="7510" spans="1:3" x14ac:dyDescent="0.4">
      <c r="A7510">
        <v>30027</v>
      </c>
      <c r="B7510" t="s">
        <v>12198</v>
      </c>
      <c r="C7510" t="s">
        <v>2194</v>
      </c>
    </row>
    <row r="7511" spans="1:3" x14ac:dyDescent="0.4">
      <c r="A7511">
        <v>30030</v>
      </c>
      <c r="B7511" t="s">
        <v>12199</v>
      </c>
      <c r="C7511" t="s">
        <v>2604</v>
      </c>
    </row>
    <row r="7512" spans="1:3" x14ac:dyDescent="0.4">
      <c r="A7512">
        <v>30029</v>
      </c>
      <c r="B7512" t="s">
        <v>12200</v>
      </c>
      <c r="C7512" t="s">
        <v>993</v>
      </c>
    </row>
    <row r="7513" spans="1:3" x14ac:dyDescent="0.4">
      <c r="A7513">
        <v>30031</v>
      </c>
      <c r="B7513" t="s">
        <v>1102</v>
      </c>
      <c r="C7513" t="s">
        <v>1102</v>
      </c>
    </row>
    <row r="7514" spans="1:3" x14ac:dyDescent="0.4">
      <c r="A7514">
        <v>30032</v>
      </c>
      <c r="B7514" t="s">
        <v>1958</v>
      </c>
      <c r="C7514" t="s">
        <v>1958</v>
      </c>
    </row>
    <row r="7515" spans="1:3" x14ac:dyDescent="0.4">
      <c r="A7515">
        <v>30033</v>
      </c>
      <c r="B7515" t="s">
        <v>12201</v>
      </c>
      <c r="C7515" t="s">
        <v>167</v>
      </c>
    </row>
    <row r="7516" spans="1:3" x14ac:dyDescent="0.4">
      <c r="A7516">
        <v>30035</v>
      </c>
      <c r="B7516" t="s">
        <v>12202</v>
      </c>
      <c r="C7516" t="s">
        <v>470</v>
      </c>
    </row>
    <row r="7517" spans="1:3" x14ac:dyDescent="0.4">
      <c r="A7517">
        <v>30036</v>
      </c>
      <c r="B7517" t="s">
        <v>12203</v>
      </c>
      <c r="C7517" t="s">
        <v>547</v>
      </c>
    </row>
    <row r="7518" spans="1:3" x14ac:dyDescent="0.4">
      <c r="A7518">
        <v>30034</v>
      </c>
      <c r="B7518" t="s">
        <v>12204</v>
      </c>
      <c r="C7518" t="s">
        <v>2082</v>
      </c>
    </row>
    <row r="7519" spans="1:3" x14ac:dyDescent="0.4">
      <c r="A7519">
        <v>30037</v>
      </c>
      <c r="B7519" t="s">
        <v>12205</v>
      </c>
      <c r="C7519" t="s">
        <v>1731</v>
      </c>
    </row>
    <row r="7520" spans="1:3" x14ac:dyDescent="0.4">
      <c r="A7520">
        <v>30038</v>
      </c>
      <c r="B7520" t="s">
        <v>12206</v>
      </c>
      <c r="C7520" t="s">
        <v>2073</v>
      </c>
    </row>
    <row r="7521" spans="1:3" x14ac:dyDescent="0.4">
      <c r="A7521">
        <v>30040</v>
      </c>
      <c r="B7521" t="s">
        <v>12207</v>
      </c>
      <c r="C7521" t="s">
        <v>1003</v>
      </c>
    </row>
    <row r="7522" spans="1:3" x14ac:dyDescent="0.4">
      <c r="A7522">
        <v>30041</v>
      </c>
      <c r="B7522" t="s">
        <v>12208</v>
      </c>
      <c r="C7522" t="s">
        <v>470</v>
      </c>
    </row>
    <row r="7523" spans="1:3" x14ac:dyDescent="0.4">
      <c r="A7523">
        <v>30039</v>
      </c>
      <c r="B7523" t="s">
        <v>12209</v>
      </c>
      <c r="C7523" t="s">
        <v>1374</v>
      </c>
    </row>
    <row r="7524" spans="1:3" x14ac:dyDescent="0.4">
      <c r="A7524">
        <v>30042</v>
      </c>
      <c r="B7524" t="s">
        <v>12210</v>
      </c>
      <c r="C7524" t="s">
        <v>1975</v>
      </c>
    </row>
    <row r="7525" spans="1:3" x14ac:dyDescent="0.4">
      <c r="A7525">
        <v>30043</v>
      </c>
      <c r="B7525" t="s">
        <v>12211</v>
      </c>
      <c r="C7525" t="s">
        <v>2427</v>
      </c>
    </row>
    <row r="7526" spans="1:3" x14ac:dyDescent="0.4">
      <c r="A7526">
        <v>30044</v>
      </c>
      <c r="B7526" t="s">
        <v>12212</v>
      </c>
      <c r="C7526" t="s">
        <v>987</v>
      </c>
    </row>
    <row r="7527" spans="1:3" x14ac:dyDescent="0.4">
      <c r="A7527">
        <v>30045</v>
      </c>
      <c r="B7527" t="s">
        <v>12213</v>
      </c>
      <c r="C7527" t="s">
        <v>998</v>
      </c>
    </row>
    <row r="7528" spans="1:3" x14ac:dyDescent="0.4">
      <c r="A7528">
        <v>30046</v>
      </c>
      <c r="B7528" t="s">
        <v>12214</v>
      </c>
      <c r="C7528" t="s">
        <v>1502</v>
      </c>
    </row>
    <row r="7529" spans="1:3" x14ac:dyDescent="0.4">
      <c r="A7529">
        <v>30048</v>
      </c>
      <c r="B7529" t="s">
        <v>12215</v>
      </c>
      <c r="C7529" t="s">
        <v>770</v>
      </c>
    </row>
    <row r="7530" spans="1:3" x14ac:dyDescent="0.4">
      <c r="A7530">
        <v>30047</v>
      </c>
      <c r="B7530" t="s">
        <v>12216</v>
      </c>
      <c r="C7530" t="s">
        <v>665</v>
      </c>
    </row>
    <row r="7531" spans="1:3" x14ac:dyDescent="0.4">
      <c r="A7531">
        <v>30049</v>
      </c>
      <c r="B7531" t="s">
        <v>12217</v>
      </c>
      <c r="C7531" t="s">
        <v>1630</v>
      </c>
    </row>
    <row r="7532" spans="1:3" x14ac:dyDescent="0.4">
      <c r="A7532">
        <v>30051</v>
      </c>
      <c r="B7532" t="s">
        <v>12218</v>
      </c>
      <c r="C7532" t="s">
        <v>12219</v>
      </c>
    </row>
    <row r="7533" spans="1:3" x14ac:dyDescent="0.4">
      <c r="A7533">
        <v>30050</v>
      </c>
      <c r="B7533" t="s">
        <v>12220</v>
      </c>
      <c r="C7533" t="s">
        <v>1630</v>
      </c>
    </row>
    <row r="7534" spans="1:3" x14ac:dyDescent="0.4">
      <c r="A7534">
        <v>30052</v>
      </c>
      <c r="B7534" t="s">
        <v>12221</v>
      </c>
      <c r="C7534" t="s">
        <v>2427</v>
      </c>
    </row>
    <row r="7535" spans="1:3" x14ac:dyDescent="0.4">
      <c r="A7535">
        <v>30054</v>
      </c>
      <c r="B7535" t="s">
        <v>12222</v>
      </c>
      <c r="C7535" t="s">
        <v>1366</v>
      </c>
    </row>
    <row r="7536" spans="1:3" x14ac:dyDescent="0.4">
      <c r="A7536">
        <v>30053</v>
      </c>
      <c r="B7536" t="s">
        <v>12223</v>
      </c>
      <c r="C7536" t="s">
        <v>992</v>
      </c>
    </row>
    <row r="7537" spans="1:3" x14ac:dyDescent="0.4">
      <c r="A7537">
        <v>30055</v>
      </c>
      <c r="B7537" t="s">
        <v>12224</v>
      </c>
      <c r="C7537" t="s">
        <v>468</v>
      </c>
    </row>
    <row r="7538" spans="1:3" x14ac:dyDescent="0.4">
      <c r="A7538">
        <v>30056</v>
      </c>
      <c r="B7538" t="s">
        <v>12225</v>
      </c>
      <c r="C7538" t="s">
        <v>397</v>
      </c>
    </row>
    <row r="7539" spans="1:3" x14ac:dyDescent="0.4">
      <c r="A7539">
        <v>30058</v>
      </c>
      <c r="B7539" t="s">
        <v>12226</v>
      </c>
      <c r="C7539" t="s">
        <v>663</v>
      </c>
    </row>
    <row r="7540" spans="1:3" x14ac:dyDescent="0.4">
      <c r="A7540">
        <v>30059</v>
      </c>
      <c r="B7540" t="s">
        <v>12227</v>
      </c>
      <c r="C7540" t="s">
        <v>2630</v>
      </c>
    </row>
    <row r="7541" spans="1:3" x14ac:dyDescent="0.4">
      <c r="A7541">
        <v>30057</v>
      </c>
      <c r="B7541" t="s">
        <v>12228</v>
      </c>
      <c r="C7541" t="s">
        <v>1489</v>
      </c>
    </row>
    <row r="7542" spans="1:3" x14ac:dyDescent="0.4">
      <c r="A7542">
        <v>30060</v>
      </c>
      <c r="B7542" t="s">
        <v>12229</v>
      </c>
      <c r="C7542" t="s">
        <v>1630</v>
      </c>
    </row>
    <row r="7543" spans="1:3" x14ac:dyDescent="0.4">
      <c r="A7543">
        <v>30061</v>
      </c>
      <c r="B7543" t="s">
        <v>12230</v>
      </c>
      <c r="C7543" t="s">
        <v>2185</v>
      </c>
    </row>
    <row r="7544" spans="1:3" x14ac:dyDescent="0.4">
      <c r="A7544">
        <v>30062</v>
      </c>
      <c r="B7544" t="s">
        <v>12231</v>
      </c>
      <c r="C7544" t="s">
        <v>394</v>
      </c>
    </row>
    <row r="7545" spans="1:3" x14ac:dyDescent="0.4">
      <c r="A7545">
        <v>30063</v>
      </c>
      <c r="B7545" t="s">
        <v>1628</v>
      </c>
      <c r="C7545" t="s">
        <v>1628</v>
      </c>
    </row>
    <row r="7546" spans="1:3" x14ac:dyDescent="0.4">
      <c r="A7546">
        <v>30064</v>
      </c>
      <c r="B7546" t="s">
        <v>2257</v>
      </c>
      <c r="C7546" t="s">
        <v>2257</v>
      </c>
    </row>
    <row r="7547" spans="1:3" x14ac:dyDescent="0.4">
      <c r="A7547">
        <v>30066</v>
      </c>
      <c r="B7547" t="s">
        <v>12232</v>
      </c>
      <c r="C7547" t="s">
        <v>547</v>
      </c>
    </row>
    <row r="7548" spans="1:3" x14ac:dyDescent="0.4">
      <c r="A7548">
        <v>30067</v>
      </c>
      <c r="B7548" t="s">
        <v>12233</v>
      </c>
      <c r="C7548" t="s">
        <v>1517</v>
      </c>
    </row>
    <row r="7549" spans="1:3" x14ac:dyDescent="0.4">
      <c r="A7549">
        <v>30065</v>
      </c>
      <c r="B7549" t="s">
        <v>12234</v>
      </c>
      <c r="C7549" t="s">
        <v>467</v>
      </c>
    </row>
    <row r="7550" spans="1:3" x14ac:dyDescent="0.4">
      <c r="A7550">
        <v>30068</v>
      </c>
      <c r="B7550" t="s">
        <v>12235</v>
      </c>
      <c r="C7550" t="s">
        <v>1975</v>
      </c>
    </row>
    <row r="7551" spans="1:3" x14ac:dyDescent="0.4">
      <c r="A7551">
        <v>30069</v>
      </c>
      <c r="B7551" t="s">
        <v>12236</v>
      </c>
      <c r="C7551" t="s">
        <v>397</v>
      </c>
    </row>
    <row r="7552" spans="1:3" x14ac:dyDescent="0.4">
      <c r="A7552">
        <v>30071</v>
      </c>
      <c r="B7552" t="s">
        <v>12237</v>
      </c>
      <c r="C7552" t="s">
        <v>2516</v>
      </c>
    </row>
    <row r="7553" spans="1:3" x14ac:dyDescent="0.4">
      <c r="A7553">
        <v>30070</v>
      </c>
      <c r="B7553" t="s">
        <v>12238</v>
      </c>
      <c r="C7553" t="s">
        <v>12239</v>
      </c>
    </row>
    <row r="7554" spans="1:3" x14ac:dyDescent="0.4">
      <c r="A7554">
        <v>30072</v>
      </c>
      <c r="B7554" t="s">
        <v>12240</v>
      </c>
      <c r="C7554" t="s">
        <v>998</v>
      </c>
    </row>
    <row r="7555" spans="1:3" x14ac:dyDescent="0.4">
      <c r="A7555">
        <v>30074</v>
      </c>
      <c r="B7555" t="s">
        <v>12241</v>
      </c>
      <c r="C7555" t="s">
        <v>402</v>
      </c>
    </row>
    <row r="7556" spans="1:3" x14ac:dyDescent="0.4">
      <c r="A7556">
        <v>30073</v>
      </c>
      <c r="B7556" t="s">
        <v>12242</v>
      </c>
      <c r="C7556" t="s">
        <v>1517</v>
      </c>
    </row>
    <row r="7557" spans="1:3" x14ac:dyDescent="0.4">
      <c r="A7557">
        <v>30075</v>
      </c>
      <c r="B7557" t="s">
        <v>12243</v>
      </c>
      <c r="C7557" t="s">
        <v>475</v>
      </c>
    </row>
    <row r="7558" spans="1:3" x14ac:dyDescent="0.4">
      <c r="A7558">
        <v>30076</v>
      </c>
      <c r="B7558" t="s">
        <v>12244</v>
      </c>
      <c r="C7558" t="s">
        <v>547</v>
      </c>
    </row>
    <row r="7559" spans="1:3" x14ac:dyDescent="0.4">
      <c r="A7559">
        <v>30077</v>
      </c>
      <c r="B7559" t="s">
        <v>12245</v>
      </c>
      <c r="C7559" t="s">
        <v>2427</v>
      </c>
    </row>
    <row r="7560" spans="1:3" x14ac:dyDescent="0.4">
      <c r="A7560">
        <v>30079</v>
      </c>
      <c r="B7560" t="s">
        <v>12246</v>
      </c>
      <c r="C7560" t="s">
        <v>663</v>
      </c>
    </row>
    <row r="7561" spans="1:3" x14ac:dyDescent="0.4">
      <c r="A7561">
        <v>30078</v>
      </c>
      <c r="B7561" t="s">
        <v>12247</v>
      </c>
      <c r="C7561" t="s">
        <v>2512</v>
      </c>
    </row>
    <row r="7562" spans="1:3" x14ac:dyDescent="0.4">
      <c r="A7562">
        <v>30081</v>
      </c>
      <c r="B7562" t="s">
        <v>12248</v>
      </c>
      <c r="C7562" t="s">
        <v>1608</v>
      </c>
    </row>
    <row r="7563" spans="1:3" x14ac:dyDescent="0.4">
      <c r="A7563">
        <v>30080</v>
      </c>
      <c r="B7563" t="s">
        <v>12249</v>
      </c>
      <c r="C7563" t="s">
        <v>2657</v>
      </c>
    </row>
    <row r="7564" spans="1:3" x14ac:dyDescent="0.4">
      <c r="A7564">
        <v>30082</v>
      </c>
      <c r="B7564" t="s">
        <v>12250</v>
      </c>
      <c r="C7564" t="s">
        <v>663</v>
      </c>
    </row>
    <row r="7565" spans="1:3" x14ac:dyDescent="0.4">
      <c r="A7565">
        <v>30084</v>
      </c>
      <c r="B7565" t="s">
        <v>12251</v>
      </c>
      <c r="C7565" t="s">
        <v>1374</v>
      </c>
    </row>
    <row r="7566" spans="1:3" x14ac:dyDescent="0.4">
      <c r="A7566">
        <v>30083</v>
      </c>
      <c r="B7566" t="s">
        <v>12252</v>
      </c>
      <c r="C7566" t="s">
        <v>663</v>
      </c>
    </row>
    <row r="7567" spans="1:3" x14ac:dyDescent="0.4">
      <c r="A7567">
        <v>30086</v>
      </c>
      <c r="B7567" t="s">
        <v>12253</v>
      </c>
      <c r="C7567" t="s">
        <v>2189</v>
      </c>
    </row>
    <row r="7568" spans="1:3" x14ac:dyDescent="0.4">
      <c r="A7568">
        <v>30087</v>
      </c>
      <c r="B7568" t="s">
        <v>12254</v>
      </c>
      <c r="C7568" t="s">
        <v>2427</v>
      </c>
    </row>
    <row r="7569" spans="1:3" x14ac:dyDescent="0.4">
      <c r="A7569">
        <v>30085</v>
      </c>
      <c r="B7569" t="s">
        <v>12255</v>
      </c>
      <c r="C7569" t="s">
        <v>559</v>
      </c>
    </row>
    <row r="7570" spans="1:3" x14ac:dyDescent="0.4">
      <c r="A7570">
        <v>30089</v>
      </c>
      <c r="B7570" t="s">
        <v>12256</v>
      </c>
      <c r="C7570" t="s">
        <v>2484</v>
      </c>
    </row>
    <row r="7571" spans="1:3" x14ac:dyDescent="0.4">
      <c r="A7571">
        <v>30088</v>
      </c>
      <c r="B7571" t="s">
        <v>2491</v>
      </c>
      <c r="C7571" t="s">
        <v>2491</v>
      </c>
    </row>
    <row r="7572" spans="1:3" x14ac:dyDescent="0.4">
      <c r="A7572">
        <v>30090</v>
      </c>
      <c r="B7572" t="s">
        <v>12257</v>
      </c>
      <c r="C7572" t="s">
        <v>114</v>
      </c>
    </row>
    <row r="7573" spans="1:3" x14ac:dyDescent="0.4">
      <c r="A7573">
        <v>30092</v>
      </c>
      <c r="B7573" t="s">
        <v>984</v>
      </c>
      <c r="C7573" t="s">
        <v>984</v>
      </c>
    </row>
    <row r="7574" spans="1:3" x14ac:dyDescent="0.4">
      <c r="A7574">
        <v>30093</v>
      </c>
      <c r="B7574" t="s">
        <v>2338</v>
      </c>
      <c r="C7574" t="s">
        <v>2338</v>
      </c>
    </row>
    <row r="7575" spans="1:3" x14ac:dyDescent="0.4">
      <c r="A7575">
        <v>30091</v>
      </c>
      <c r="B7575" t="s">
        <v>12258</v>
      </c>
      <c r="C7575" t="s">
        <v>2353</v>
      </c>
    </row>
    <row r="7576" spans="1:3" x14ac:dyDescent="0.4">
      <c r="A7576">
        <v>30094</v>
      </c>
      <c r="B7576" t="s">
        <v>12259</v>
      </c>
      <c r="C7576" t="s">
        <v>992</v>
      </c>
    </row>
    <row r="7577" spans="1:3" x14ac:dyDescent="0.4">
      <c r="A7577">
        <v>30095</v>
      </c>
      <c r="B7577" t="s">
        <v>1603</v>
      </c>
      <c r="C7577" t="s">
        <v>1603</v>
      </c>
    </row>
    <row r="7578" spans="1:3" x14ac:dyDescent="0.4">
      <c r="A7578">
        <v>30096</v>
      </c>
      <c r="B7578" t="s">
        <v>2173</v>
      </c>
      <c r="C7578" t="s">
        <v>2173</v>
      </c>
    </row>
    <row r="7579" spans="1:3" x14ac:dyDescent="0.4">
      <c r="A7579">
        <v>30098</v>
      </c>
      <c r="B7579" t="s">
        <v>12260</v>
      </c>
      <c r="C7579" t="s">
        <v>991</v>
      </c>
    </row>
    <row r="7580" spans="1:3" x14ac:dyDescent="0.4">
      <c r="A7580">
        <v>30097</v>
      </c>
      <c r="B7580" t="s">
        <v>12261</v>
      </c>
      <c r="C7580" t="s">
        <v>267</v>
      </c>
    </row>
    <row r="7581" spans="1:3" x14ac:dyDescent="0.4">
      <c r="A7581">
        <v>30099</v>
      </c>
      <c r="B7581" t="s">
        <v>12262</v>
      </c>
      <c r="C7581" t="s">
        <v>395</v>
      </c>
    </row>
    <row r="7582" spans="1:3" x14ac:dyDescent="0.4">
      <c r="A7582">
        <v>30100</v>
      </c>
      <c r="B7582" t="s">
        <v>12263</v>
      </c>
      <c r="C7582" t="s">
        <v>1730</v>
      </c>
    </row>
    <row r="7583" spans="1:3" x14ac:dyDescent="0.4">
      <c r="A7583">
        <v>30101</v>
      </c>
      <c r="B7583" t="s">
        <v>1849</v>
      </c>
      <c r="C7583" t="s">
        <v>1849</v>
      </c>
    </row>
    <row r="7584" spans="1:3" x14ac:dyDescent="0.4">
      <c r="A7584">
        <v>30102</v>
      </c>
      <c r="B7584" t="s">
        <v>12264</v>
      </c>
      <c r="C7584" t="s">
        <v>1115</v>
      </c>
    </row>
    <row r="7585" spans="1:3" x14ac:dyDescent="0.4">
      <c r="A7585">
        <v>30104</v>
      </c>
      <c r="B7585" t="s">
        <v>12265</v>
      </c>
      <c r="C7585" t="s">
        <v>12265</v>
      </c>
    </row>
    <row r="7586" spans="1:3" x14ac:dyDescent="0.4">
      <c r="A7586">
        <v>30103</v>
      </c>
      <c r="B7586" t="s">
        <v>12266</v>
      </c>
      <c r="C7586" t="s">
        <v>1966</v>
      </c>
    </row>
    <row r="7587" spans="1:3" x14ac:dyDescent="0.4">
      <c r="A7587">
        <v>30105</v>
      </c>
      <c r="B7587" t="s">
        <v>12267</v>
      </c>
      <c r="C7587" t="s">
        <v>1505</v>
      </c>
    </row>
    <row r="7588" spans="1:3" x14ac:dyDescent="0.4">
      <c r="A7588">
        <v>30107</v>
      </c>
      <c r="B7588" t="s">
        <v>12268</v>
      </c>
      <c r="C7588" t="s">
        <v>2514</v>
      </c>
    </row>
    <row r="7589" spans="1:3" x14ac:dyDescent="0.4">
      <c r="A7589">
        <v>30106</v>
      </c>
      <c r="B7589" t="s">
        <v>12269</v>
      </c>
      <c r="C7589" t="s">
        <v>2435</v>
      </c>
    </row>
    <row r="7590" spans="1:3" x14ac:dyDescent="0.4">
      <c r="A7590">
        <v>30108</v>
      </c>
      <c r="B7590" t="s">
        <v>12270</v>
      </c>
      <c r="C7590" t="s">
        <v>996</v>
      </c>
    </row>
    <row r="7591" spans="1:3" x14ac:dyDescent="0.4">
      <c r="A7591">
        <v>30109</v>
      </c>
      <c r="B7591" t="s">
        <v>12271</v>
      </c>
      <c r="C7591" t="s">
        <v>1869</v>
      </c>
    </row>
    <row r="7592" spans="1:3" x14ac:dyDescent="0.4">
      <c r="A7592">
        <v>30111</v>
      </c>
      <c r="B7592" t="s">
        <v>12272</v>
      </c>
      <c r="C7592" t="s">
        <v>987</v>
      </c>
    </row>
    <row r="7593" spans="1:3" x14ac:dyDescent="0.4">
      <c r="A7593">
        <v>30110</v>
      </c>
      <c r="B7593" t="s">
        <v>1734</v>
      </c>
      <c r="C7593" t="s">
        <v>1734</v>
      </c>
    </row>
    <row r="7594" spans="1:3" x14ac:dyDescent="0.4">
      <c r="A7594">
        <v>30112</v>
      </c>
      <c r="B7594" t="s">
        <v>12273</v>
      </c>
      <c r="C7594" t="s">
        <v>114</v>
      </c>
    </row>
    <row r="7595" spans="1:3" x14ac:dyDescent="0.4">
      <c r="A7595">
        <v>30114</v>
      </c>
      <c r="B7595" t="s">
        <v>12274</v>
      </c>
      <c r="C7595" t="s">
        <v>2413</v>
      </c>
    </row>
    <row r="7596" spans="1:3" x14ac:dyDescent="0.4">
      <c r="A7596">
        <v>30113</v>
      </c>
      <c r="B7596" t="s">
        <v>12275</v>
      </c>
      <c r="C7596" t="s">
        <v>12276</v>
      </c>
    </row>
    <row r="7597" spans="1:3" x14ac:dyDescent="0.4">
      <c r="A7597">
        <v>30115</v>
      </c>
      <c r="B7597" t="s">
        <v>12277</v>
      </c>
      <c r="C7597" t="s">
        <v>468</v>
      </c>
    </row>
    <row r="7598" spans="1:3" x14ac:dyDescent="0.4">
      <c r="A7598">
        <v>30116</v>
      </c>
      <c r="B7598" t="s">
        <v>12278</v>
      </c>
      <c r="C7598" t="s">
        <v>1861</v>
      </c>
    </row>
    <row r="7599" spans="1:3" x14ac:dyDescent="0.4">
      <c r="A7599">
        <v>30117</v>
      </c>
      <c r="B7599" t="s">
        <v>12279</v>
      </c>
      <c r="C7599" t="s">
        <v>990</v>
      </c>
    </row>
    <row r="7600" spans="1:3" x14ac:dyDescent="0.4">
      <c r="A7600">
        <v>30118</v>
      </c>
      <c r="B7600" t="s">
        <v>12280</v>
      </c>
      <c r="C7600" t="s">
        <v>1115</v>
      </c>
    </row>
    <row r="7601" spans="1:3" x14ac:dyDescent="0.4">
      <c r="A7601">
        <v>30119</v>
      </c>
      <c r="B7601" t="s">
        <v>12281</v>
      </c>
      <c r="C7601" t="s">
        <v>1865</v>
      </c>
    </row>
    <row r="7602" spans="1:3" x14ac:dyDescent="0.4">
      <c r="A7602">
        <v>30120</v>
      </c>
      <c r="B7602" t="s">
        <v>12282</v>
      </c>
      <c r="C7602" t="s">
        <v>1730</v>
      </c>
    </row>
    <row r="7603" spans="1:3" x14ac:dyDescent="0.4">
      <c r="A7603">
        <v>30121</v>
      </c>
      <c r="B7603" t="s">
        <v>12283</v>
      </c>
      <c r="C7603" t="s">
        <v>993</v>
      </c>
    </row>
    <row r="7604" spans="1:3" x14ac:dyDescent="0.4">
      <c r="A7604">
        <v>30122</v>
      </c>
      <c r="B7604" t="s">
        <v>12284</v>
      </c>
      <c r="C7604" t="s">
        <v>1502</v>
      </c>
    </row>
    <row r="7605" spans="1:3" x14ac:dyDescent="0.4">
      <c r="A7605">
        <v>30124</v>
      </c>
      <c r="B7605" t="s">
        <v>12285</v>
      </c>
      <c r="C7605" t="s">
        <v>2190</v>
      </c>
    </row>
    <row r="7606" spans="1:3" x14ac:dyDescent="0.4">
      <c r="A7606">
        <v>30123</v>
      </c>
      <c r="B7606" t="s">
        <v>12286</v>
      </c>
      <c r="C7606" t="s">
        <v>1105</v>
      </c>
    </row>
    <row r="7607" spans="1:3" x14ac:dyDescent="0.4">
      <c r="A7607">
        <v>30125</v>
      </c>
      <c r="B7607" t="s">
        <v>12287</v>
      </c>
      <c r="C7607" t="s">
        <v>1629</v>
      </c>
    </row>
    <row r="7608" spans="1:3" x14ac:dyDescent="0.4">
      <c r="A7608">
        <v>30126</v>
      </c>
      <c r="B7608" t="s">
        <v>12288</v>
      </c>
      <c r="C7608" t="s">
        <v>394</v>
      </c>
    </row>
    <row r="7609" spans="1:3" x14ac:dyDescent="0.4">
      <c r="A7609">
        <v>30127</v>
      </c>
      <c r="B7609" t="s">
        <v>12289</v>
      </c>
      <c r="C7609" t="s">
        <v>1235</v>
      </c>
    </row>
    <row r="7610" spans="1:3" x14ac:dyDescent="0.4">
      <c r="A7610">
        <v>30128</v>
      </c>
      <c r="B7610" t="s">
        <v>12290</v>
      </c>
      <c r="C7610" t="s">
        <v>397</v>
      </c>
    </row>
    <row r="7611" spans="1:3" x14ac:dyDescent="0.4">
      <c r="A7611">
        <v>30130</v>
      </c>
      <c r="B7611" t="s">
        <v>12291</v>
      </c>
      <c r="C7611" t="s">
        <v>468</v>
      </c>
    </row>
    <row r="7612" spans="1:3" x14ac:dyDescent="0.4">
      <c r="A7612">
        <v>30131</v>
      </c>
      <c r="B7612" t="s">
        <v>12292</v>
      </c>
      <c r="C7612" t="s">
        <v>1004</v>
      </c>
    </row>
    <row r="7613" spans="1:3" x14ac:dyDescent="0.4">
      <c r="A7613">
        <v>30129</v>
      </c>
      <c r="B7613" t="s">
        <v>12293</v>
      </c>
      <c r="C7613" t="s">
        <v>769</v>
      </c>
    </row>
    <row r="7614" spans="1:3" x14ac:dyDescent="0.4">
      <c r="A7614">
        <v>30132</v>
      </c>
      <c r="B7614" t="s">
        <v>12294</v>
      </c>
      <c r="C7614" t="s">
        <v>2060</v>
      </c>
    </row>
    <row r="7615" spans="1:3" x14ac:dyDescent="0.4">
      <c r="A7615">
        <v>30134</v>
      </c>
      <c r="B7615" t="s">
        <v>12295</v>
      </c>
      <c r="C7615" t="s">
        <v>1235</v>
      </c>
    </row>
    <row r="7616" spans="1:3" x14ac:dyDescent="0.4">
      <c r="A7616">
        <v>30133</v>
      </c>
      <c r="B7616" t="s">
        <v>12296</v>
      </c>
      <c r="C7616" t="s">
        <v>2190</v>
      </c>
    </row>
    <row r="7617" spans="1:3" x14ac:dyDescent="0.4">
      <c r="A7617">
        <v>30135</v>
      </c>
      <c r="B7617" t="s">
        <v>12297</v>
      </c>
      <c r="C7617" t="s">
        <v>12298</v>
      </c>
    </row>
    <row r="7618" spans="1:3" x14ac:dyDescent="0.4">
      <c r="A7618">
        <v>30136</v>
      </c>
      <c r="B7618" t="s">
        <v>12299</v>
      </c>
      <c r="C7618" t="s">
        <v>1239</v>
      </c>
    </row>
    <row r="7619" spans="1:3" x14ac:dyDescent="0.4">
      <c r="A7619">
        <v>30137</v>
      </c>
      <c r="B7619" t="s">
        <v>12300</v>
      </c>
      <c r="C7619" t="s">
        <v>2486</v>
      </c>
    </row>
    <row r="7620" spans="1:3" x14ac:dyDescent="0.4">
      <c r="A7620">
        <v>30139</v>
      </c>
      <c r="B7620" t="s">
        <v>12301</v>
      </c>
      <c r="C7620" t="s">
        <v>475</v>
      </c>
    </row>
    <row r="7621" spans="1:3" x14ac:dyDescent="0.4">
      <c r="A7621">
        <v>30138</v>
      </c>
      <c r="B7621" t="s">
        <v>12302</v>
      </c>
      <c r="C7621" t="s">
        <v>1226</v>
      </c>
    </row>
    <row r="7622" spans="1:3" x14ac:dyDescent="0.4">
      <c r="A7622">
        <v>30140</v>
      </c>
      <c r="B7622" t="s">
        <v>12303</v>
      </c>
      <c r="C7622" t="s">
        <v>475</v>
      </c>
    </row>
    <row r="7623" spans="1:3" x14ac:dyDescent="0.4">
      <c r="A7623">
        <v>30141</v>
      </c>
      <c r="B7623" t="s">
        <v>881</v>
      </c>
      <c r="C7623" t="s">
        <v>881</v>
      </c>
    </row>
    <row r="7624" spans="1:3" x14ac:dyDescent="0.4">
      <c r="A7624">
        <v>30142</v>
      </c>
      <c r="B7624" t="s">
        <v>12304</v>
      </c>
      <c r="C7624" t="s">
        <v>327</v>
      </c>
    </row>
    <row r="7625" spans="1:3" x14ac:dyDescent="0.4">
      <c r="A7625">
        <v>30143</v>
      </c>
      <c r="B7625" t="s">
        <v>12305</v>
      </c>
      <c r="C7625" t="s">
        <v>1365</v>
      </c>
    </row>
    <row r="7626" spans="1:3" x14ac:dyDescent="0.4">
      <c r="A7626">
        <v>30144</v>
      </c>
      <c r="B7626" t="s">
        <v>12306</v>
      </c>
      <c r="C7626" t="s">
        <v>991</v>
      </c>
    </row>
    <row r="7627" spans="1:3" x14ac:dyDescent="0.4">
      <c r="A7627">
        <v>30145</v>
      </c>
      <c r="B7627" t="s">
        <v>12307</v>
      </c>
      <c r="C7627" t="s">
        <v>2516</v>
      </c>
    </row>
    <row r="7628" spans="1:3" x14ac:dyDescent="0.4">
      <c r="A7628">
        <v>30146</v>
      </c>
      <c r="B7628" t="s">
        <v>12308</v>
      </c>
      <c r="C7628" t="s">
        <v>2424</v>
      </c>
    </row>
    <row r="7629" spans="1:3" x14ac:dyDescent="0.4">
      <c r="A7629">
        <v>30147</v>
      </c>
      <c r="B7629" t="s">
        <v>12309</v>
      </c>
      <c r="C7629" t="s">
        <v>1861</v>
      </c>
    </row>
    <row r="7630" spans="1:3" x14ac:dyDescent="0.4">
      <c r="A7630">
        <v>30149</v>
      </c>
      <c r="B7630" t="s">
        <v>12310</v>
      </c>
      <c r="C7630" t="s">
        <v>397</v>
      </c>
    </row>
    <row r="7631" spans="1:3" x14ac:dyDescent="0.4">
      <c r="A7631">
        <v>30148</v>
      </c>
      <c r="B7631" t="s">
        <v>12311</v>
      </c>
      <c r="C7631" t="s">
        <v>1220</v>
      </c>
    </row>
    <row r="7632" spans="1:3" x14ac:dyDescent="0.4">
      <c r="A7632">
        <v>30150</v>
      </c>
      <c r="B7632" t="s">
        <v>12312</v>
      </c>
      <c r="C7632" t="s">
        <v>1730</v>
      </c>
    </row>
    <row r="7633" spans="1:3" x14ac:dyDescent="0.4">
      <c r="A7633">
        <v>30151</v>
      </c>
      <c r="B7633" t="s">
        <v>12313</v>
      </c>
      <c r="C7633" t="s">
        <v>881</v>
      </c>
    </row>
    <row r="7634" spans="1:3" x14ac:dyDescent="0.4">
      <c r="A7634">
        <v>30152</v>
      </c>
      <c r="B7634" t="s">
        <v>12314</v>
      </c>
      <c r="C7634" t="s">
        <v>668</v>
      </c>
    </row>
    <row r="7635" spans="1:3" x14ac:dyDescent="0.4">
      <c r="A7635">
        <v>30153</v>
      </c>
      <c r="B7635" t="s">
        <v>12315</v>
      </c>
      <c r="C7635" t="s">
        <v>998</v>
      </c>
    </row>
    <row r="7636" spans="1:3" x14ac:dyDescent="0.4">
      <c r="A7636">
        <v>30154</v>
      </c>
      <c r="B7636" t="s">
        <v>986</v>
      </c>
      <c r="C7636" t="s">
        <v>986</v>
      </c>
    </row>
    <row r="7637" spans="1:3" x14ac:dyDescent="0.4">
      <c r="A7637">
        <v>30155</v>
      </c>
      <c r="B7637" t="s">
        <v>12316</v>
      </c>
      <c r="C7637" t="s">
        <v>1503</v>
      </c>
    </row>
    <row r="7638" spans="1:3" x14ac:dyDescent="0.4">
      <c r="A7638">
        <v>30156</v>
      </c>
      <c r="B7638" t="s">
        <v>12317</v>
      </c>
      <c r="C7638" t="s">
        <v>550</v>
      </c>
    </row>
    <row r="7639" spans="1:3" x14ac:dyDescent="0.4">
      <c r="A7639">
        <v>30157</v>
      </c>
      <c r="B7639" t="s">
        <v>12318</v>
      </c>
      <c r="C7639" t="s">
        <v>2609</v>
      </c>
    </row>
    <row r="7640" spans="1:3" x14ac:dyDescent="0.4">
      <c r="A7640">
        <v>30158</v>
      </c>
      <c r="B7640" t="s">
        <v>12319</v>
      </c>
      <c r="C7640" t="s">
        <v>468</v>
      </c>
    </row>
    <row r="7641" spans="1:3" x14ac:dyDescent="0.4">
      <c r="A7641">
        <v>30160</v>
      </c>
      <c r="B7641" t="s">
        <v>12320</v>
      </c>
      <c r="C7641" t="s">
        <v>773</v>
      </c>
    </row>
    <row r="7642" spans="1:3" x14ac:dyDescent="0.4">
      <c r="A7642">
        <v>30159</v>
      </c>
      <c r="B7642" t="s">
        <v>12321</v>
      </c>
      <c r="C7642" t="s">
        <v>1968</v>
      </c>
    </row>
    <row r="7643" spans="1:3" x14ac:dyDescent="0.4">
      <c r="A7643">
        <v>30161</v>
      </c>
      <c r="B7643" t="s">
        <v>12322</v>
      </c>
      <c r="C7643" t="s">
        <v>12323</v>
      </c>
    </row>
    <row r="7644" spans="1:3" x14ac:dyDescent="0.4">
      <c r="A7644">
        <v>30162</v>
      </c>
      <c r="B7644" t="s">
        <v>12324</v>
      </c>
      <c r="C7644" t="s">
        <v>1004</v>
      </c>
    </row>
    <row r="7645" spans="1:3" x14ac:dyDescent="0.4">
      <c r="A7645">
        <v>30163</v>
      </c>
      <c r="B7645" t="s">
        <v>12325</v>
      </c>
      <c r="C7645" t="s">
        <v>2412</v>
      </c>
    </row>
    <row r="7646" spans="1:3" x14ac:dyDescent="0.4">
      <c r="A7646">
        <v>30164</v>
      </c>
      <c r="B7646" t="s">
        <v>12326</v>
      </c>
      <c r="C7646" t="s">
        <v>475</v>
      </c>
    </row>
    <row r="7647" spans="1:3" x14ac:dyDescent="0.4">
      <c r="A7647">
        <v>30165</v>
      </c>
      <c r="B7647" t="s">
        <v>12327</v>
      </c>
      <c r="C7647" t="s">
        <v>2412</v>
      </c>
    </row>
    <row r="7648" spans="1:3" x14ac:dyDescent="0.4">
      <c r="A7648">
        <v>30166</v>
      </c>
      <c r="B7648" t="s">
        <v>12328</v>
      </c>
      <c r="C7648" t="s">
        <v>1365</v>
      </c>
    </row>
    <row r="7649" spans="1:3" x14ac:dyDescent="0.4">
      <c r="A7649">
        <v>30167</v>
      </c>
      <c r="B7649" t="s">
        <v>12329</v>
      </c>
      <c r="C7649" t="s">
        <v>1502</v>
      </c>
    </row>
    <row r="7650" spans="1:3" x14ac:dyDescent="0.4">
      <c r="A7650">
        <v>30168</v>
      </c>
      <c r="B7650" t="s">
        <v>12330</v>
      </c>
      <c r="C7650" t="s">
        <v>1367</v>
      </c>
    </row>
    <row r="7651" spans="1:3" x14ac:dyDescent="0.4">
      <c r="A7651">
        <v>30169</v>
      </c>
      <c r="B7651" t="s">
        <v>12331</v>
      </c>
      <c r="C7651" t="s">
        <v>2073</v>
      </c>
    </row>
    <row r="7652" spans="1:3" x14ac:dyDescent="0.4">
      <c r="A7652">
        <v>30170</v>
      </c>
      <c r="B7652" t="s">
        <v>12332</v>
      </c>
      <c r="C7652" t="s">
        <v>881</v>
      </c>
    </row>
    <row r="7653" spans="1:3" x14ac:dyDescent="0.4">
      <c r="A7653">
        <v>30172</v>
      </c>
      <c r="B7653" t="s">
        <v>12333</v>
      </c>
      <c r="C7653" t="s">
        <v>770</v>
      </c>
    </row>
    <row r="7654" spans="1:3" x14ac:dyDescent="0.4">
      <c r="A7654">
        <v>30173</v>
      </c>
      <c r="B7654" t="s">
        <v>12334</v>
      </c>
      <c r="C7654" t="s">
        <v>1500</v>
      </c>
    </row>
    <row r="7655" spans="1:3" x14ac:dyDescent="0.4">
      <c r="A7655">
        <v>30171</v>
      </c>
      <c r="B7655" t="s">
        <v>12335</v>
      </c>
      <c r="C7655" t="s">
        <v>880</v>
      </c>
    </row>
    <row r="7656" spans="1:3" x14ac:dyDescent="0.4">
      <c r="A7656">
        <v>30174</v>
      </c>
      <c r="B7656" t="s">
        <v>12336</v>
      </c>
      <c r="C7656" t="s">
        <v>1003</v>
      </c>
    </row>
    <row r="7657" spans="1:3" x14ac:dyDescent="0.4">
      <c r="A7657">
        <v>30175</v>
      </c>
      <c r="B7657" t="s">
        <v>12337</v>
      </c>
      <c r="C7657" t="s">
        <v>1378</v>
      </c>
    </row>
    <row r="7658" spans="1:3" x14ac:dyDescent="0.4">
      <c r="A7658">
        <v>30177</v>
      </c>
      <c r="B7658" t="s">
        <v>12338</v>
      </c>
      <c r="C7658" t="s">
        <v>2064</v>
      </c>
    </row>
    <row r="7659" spans="1:3" x14ac:dyDescent="0.4">
      <c r="A7659">
        <v>30176</v>
      </c>
      <c r="B7659" t="s">
        <v>12339</v>
      </c>
      <c r="C7659" t="s">
        <v>2064</v>
      </c>
    </row>
    <row r="7660" spans="1:3" x14ac:dyDescent="0.4">
      <c r="A7660">
        <v>30178</v>
      </c>
      <c r="B7660" t="s">
        <v>12340</v>
      </c>
      <c r="C7660" t="s">
        <v>987</v>
      </c>
    </row>
    <row r="7661" spans="1:3" x14ac:dyDescent="0.4">
      <c r="A7661">
        <v>30179</v>
      </c>
      <c r="B7661" t="s">
        <v>12341</v>
      </c>
      <c r="C7661" t="s">
        <v>2427</v>
      </c>
    </row>
    <row r="7662" spans="1:3" x14ac:dyDescent="0.4">
      <c r="A7662">
        <v>30180</v>
      </c>
      <c r="B7662" t="s">
        <v>12342</v>
      </c>
      <c r="C7662" t="s">
        <v>1116</v>
      </c>
    </row>
    <row r="7663" spans="1:3" x14ac:dyDescent="0.4">
      <c r="A7663">
        <v>30181</v>
      </c>
      <c r="B7663" t="s">
        <v>12343</v>
      </c>
      <c r="C7663" t="s">
        <v>1226</v>
      </c>
    </row>
    <row r="7664" spans="1:3" x14ac:dyDescent="0.4">
      <c r="A7664">
        <v>30183</v>
      </c>
      <c r="B7664" t="s">
        <v>12344</v>
      </c>
      <c r="C7664" t="s">
        <v>2602</v>
      </c>
    </row>
    <row r="7665" spans="1:3" x14ac:dyDescent="0.4">
      <c r="A7665">
        <v>30184</v>
      </c>
      <c r="B7665" t="s">
        <v>12345</v>
      </c>
      <c r="C7665" t="s">
        <v>1502</v>
      </c>
    </row>
    <row r="7666" spans="1:3" x14ac:dyDescent="0.4">
      <c r="A7666">
        <v>30185</v>
      </c>
      <c r="B7666" t="s">
        <v>12346</v>
      </c>
      <c r="C7666" t="s">
        <v>1517</v>
      </c>
    </row>
    <row r="7667" spans="1:3" x14ac:dyDescent="0.4">
      <c r="A7667">
        <v>30182</v>
      </c>
      <c r="B7667" t="s">
        <v>12347</v>
      </c>
      <c r="C7667" t="s">
        <v>2341</v>
      </c>
    </row>
    <row r="7668" spans="1:3" x14ac:dyDescent="0.4">
      <c r="A7668">
        <v>30186</v>
      </c>
      <c r="B7668" t="s">
        <v>12348</v>
      </c>
      <c r="C7668" t="s">
        <v>1517</v>
      </c>
    </row>
    <row r="7669" spans="1:3" x14ac:dyDescent="0.4">
      <c r="A7669">
        <v>30187</v>
      </c>
      <c r="B7669" t="s">
        <v>12349</v>
      </c>
      <c r="C7669" t="s">
        <v>998</v>
      </c>
    </row>
    <row r="7670" spans="1:3" x14ac:dyDescent="0.4">
      <c r="A7670">
        <v>30189</v>
      </c>
      <c r="B7670" t="s">
        <v>12350</v>
      </c>
      <c r="C7670" t="s">
        <v>2608</v>
      </c>
    </row>
    <row r="7671" spans="1:3" x14ac:dyDescent="0.4">
      <c r="A7671">
        <v>30188</v>
      </c>
      <c r="B7671" t="s">
        <v>12351</v>
      </c>
      <c r="C7671" t="s">
        <v>1850</v>
      </c>
    </row>
    <row r="7672" spans="1:3" x14ac:dyDescent="0.4">
      <c r="A7672">
        <v>30190</v>
      </c>
      <c r="B7672" t="s">
        <v>12352</v>
      </c>
      <c r="C7672" t="s">
        <v>2277</v>
      </c>
    </row>
    <row r="7673" spans="1:3" x14ac:dyDescent="0.4">
      <c r="A7673">
        <v>30191</v>
      </c>
      <c r="B7673" t="s">
        <v>12353</v>
      </c>
      <c r="C7673" t="s">
        <v>2630</v>
      </c>
    </row>
    <row r="7674" spans="1:3" x14ac:dyDescent="0.4">
      <c r="A7674">
        <v>30192</v>
      </c>
      <c r="B7674" t="s">
        <v>12354</v>
      </c>
      <c r="C7674" t="s">
        <v>1500</v>
      </c>
    </row>
    <row r="7675" spans="1:3" x14ac:dyDescent="0.4">
      <c r="A7675">
        <v>30193</v>
      </c>
      <c r="B7675" t="s">
        <v>2073</v>
      </c>
      <c r="C7675" t="s">
        <v>2073</v>
      </c>
    </row>
    <row r="7676" spans="1:3" x14ac:dyDescent="0.4">
      <c r="A7676">
        <v>30194</v>
      </c>
      <c r="B7676" t="s">
        <v>12355</v>
      </c>
      <c r="C7676" t="s">
        <v>1517</v>
      </c>
    </row>
    <row r="7677" spans="1:3" x14ac:dyDescent="0.4">
      <c r="A7677">
        <v>30195</v>
      </c>
      <c r="B7677" t="s">
        <v>12356</v>
      </c>
      <c r="C7677" t="s">
        <v>12219</v>
      </c>
    </row>
    <row r="7678" spans="1:3" x14ac:dyDescent="0.4">
      <c r="A7678">
        <v>30196</v>
      </c>
      <c r="B7678" t="s">
        <v>12357</v>
      </c>
      <c r="C7678" t="s">
        <v>766</v>
      </c>
    </row>
    <row r="7679" spans="1:3" x14ac:dyDescent="0.4">
      <c r="A7679">
        <v>30197</v>
      </c>
      <c r="B7679" t="s">
        <v>12358</v>
      </c>
      <c r="C7679" t="s">
        <v>1366</v>
      </c>
    </row>
    <row r="7680" spans="1:3" x14ac:dyDescent="0.4">
      <c r="A7680">
        <v>30198</v>
      </c>
      <c r="B7680" t="s">
        <v>12359</v>
      </c>
      <c r="C7680" t="s">
        <v>2270</v>
      </c>
    </row>
    <row r="7681" spans="1:3" x14ac:dyDescent="0.4">
      <c r="A7681">
        <v>30199</v>
      </c>
      <c r="B7681" t="s">
        <v>12360</v>
      </c>
      <c r="C7681" t="s">
        <v>767</v>
      </c>
    </row>
    <row r="7682" spans="1:3" x14ac:dyDescent="0.4">
      <c r="A7682">
        <v>30200</v>
      </c>
      <c r="B7682" t="s">
        <v>12361</v>
      </c>
      <c r="C7682" t="s">
        <v>2284</v>
      </c>
    </row>
    <row r="7683" spans="1:3" x14ac:dyDescent="0.4">
      <c r="A7683">
        <v>30202</v>
      </c>
      <c r="B7683" t="s">
        <v>1862</v>
      </c>
      <c r="C7683" t="s">
        <v>1862</v>
      </c>
    </row>
    <row r="7684" spans="1:3" x14ac:dyDescent="0.4">
      <c r="A7684">
        <v>30203</v>
      </c>
      <c r="B7684" t="s">
        <v>12362</v>
      </c>
      <c r="C7684" t="s">
        <v>2077</v>
      </c>
    </row>
    <row r="7685" spans="1:3" x14ac:dyDescent="0.4">
      <c r="A7685">
        <v>30204</v>
      </c>
      <c r="B7685" t="s">
        <v>12363</v>
      </c>
      <c r="C7685" t="s">
        <v>475</v>
      </c>
    </row>
    <row r="7686" spans="1:3" x14ac:dyDescent="0.4">
      <c r="A7686">
        <v>30205</v>
      </c>
      <c r="B7686" t="s">
        <v>2280</v>
      </c>
      <c r="C7686" t="s">
        <v>2280</v>
      </c>
    </row>
    <row r="7687" spans="1:3" x14ac:dyDescent="0.4">
      <c r="A7687">
        <v>30206</v>
      </c>
      <c r="B7687" t="s">
        <v>12364</v>
      </c>
      <c r="C7687" t="s">
        <v>468</v>
      </c>
    </row>
    <row r="7688" spans="1:3" x14ac:dyDescent="0.4">
      <c r="A7688">
        <v>30207</v>
      </c>
      <c r="B7688" t="s">
        <v>12365</v>
      </c>
      <c r="C7688" t="s">
        <v>468</v>
      </c>
    </row>
    <row r="7689" spans="1:3" x14ac:dyDescent="0.4">
      <c r="A7689">
        <v>30201</v>
      </c>
      <c r="B7689" t="s">
        <v>12366</v>
      </c>
      <c r="C7689" t="s">
        <v>1630</v>
      </c>
    </row>
    <row r="7690" spans="1:3" x14ac:dyDescent="0.4">
      <c r="A7690">
        <v>30208</v>
      </c>
      <c r="B7690" t="s">
        <v>12367</v>
      </c>
      <c r="C7690" t="s">
        <v>663</v>
      </c>
    </row>
    <row r="7691" spans="1:3" x14ac:dyDescent="0.4">
      <c r="A7691">
        <v>30210</v>
      </c>
      <c r="B7691" t="s">
        <v>12368</v>
      </c>
      <c r="C7691" t="s">
        <v>1861</v>
      </c>
    </row>
    <row r="7692" spans="1:3" x14ac:dyDescent="0.4">
      <c r="A7692">
        <v>30211</v>
      </c>
      <c r="B7692" t="s">
        <v>12369</v>
      </c>
      <c r="C7692" t="s">
        <v>396</v>
      </c>
    </row>
    <row r="7693" spans="1:3" x14ac:dyDescent="0.4">
      <c r="A7693">
        <v>30209</v>
      </c>
      <c r="B7693" t="s">
        <v>12370</v>
      </c>
      <c r="C7693" t="s">
        <v>2432</v>
      </c>
    </row>
    <row r="7694" spans="1:3" x14ac:dyDescent="0.4">
      <c r="A7694">
        <v>30212</v>
      </c>
      <c r="B7694" t="s">
        <v>12371</v>
      </c>
      <c r="C7694" t="s">
        <v>1630</v>
      </c>
    </row>
    <row r="7695" spans="1:3" x14ac:dyDescent="0.4">
      <c r="A7695">
        <v>30213</v>
      </c>
      <c r="B7695" t="s">
        <v>12372</v>
      </c>
      <c r="C7695" t="s">
        <v>2424</v>
      </c>
    </row>
    <row r="7696" spans="1:3" x14ac:dyDescent="0.4">
      <c r="A7696">
        <v>30214</v>
      </c>
      <c r="B7696" t="s">
        <v>2420</v>
      </c>
      <c r="C7696" t="s">
        <v>2420</v>
      </c>
    </row>
    <row r="7697" spans="1:3" x14ac:dyDescent="0.4">
      <c r="A7697">
        <v>30215</v>
      </c>
      <c r="B7697" t="s">
        <v>12373</v>
      </c>
      <c r="C7697" t="s">
        <v>876</v>
      </c>
    </row>
    <row r="7698" spans="1:3" x14ac:dyDescent="0.4">
      <c r="A7698">
        <v>30216</v>
      </c>
      <c r="B7698" t="s">
        <v>12374</v>
      </c>
      <c r="C7698" t="s">
        <v>987</v>
      </c>
    </row>
    <row r="7699" spans="1:3" x14ac:dyDescent="0.4">
      <c r="A7699">
        <v>30217</v>
      </c>
      <c r="B7699" t="s">
        <v>12375</v>
      </c>
      <c r="C7699" t="s">
        <v>2427</v>
      </c>
    </row>
    <row r="7700" spans="1:3" x14ac:dyDescent="0.4">
      <c r="A7700">
        <v>30218</v>
      </c>
      <c r="B7700" t="s">
        <v>12376</v>
      </c>
      <c r="C7700" t="s">
        <v>12179</v>
      </c>
    </row>
    <row r="7701" spans="1:3" x14ac:dyDescent="0.4">
      <c r="A7701">
        <v>30219</v>
      </c>
      <c r="B7701" t="s">
        <v>12377</v>
      </c>
      <c r="C7701" t="s">
        <v>2079</v>
      </c>
    </row>
    <row r="7702" spans="1:3" x14ac:dyDescent="0.4">
      <c r="A7702">
        <v>30220</v>
      </c>
      <c r="B7702" t="s">
        <v>12378</v>
      </c>
      <c r="C7702" t="s">
        <v>1238</v>
      </c>
    </row>
    <row r="7703" spans="1:3" x14ac:dyDescent="0.4">
      <c r="A7703">
        <v>30221</v>
      </c>
      <c r="B7703" t="s">
        <v>12379</v>
      </c>
      <c r="C7703" t="s">
        <v>1630</v>
      </c>
    </row>
    <row r="7704" spans="1:3" x14ac:dyDescent="0.4">
      <c r="A7704">
        <v>30222</v>
      </c>
      <c r="B7704" t="s">
        <v>12380</v>
      </c>
      <c r="C7704" t="s">
        <v>1968</v>
      </c>
    </row>
    <row r="7705" spans="1:3" x14ac:dyDescent="0.4">
      <c r="A7705">
        <v>30223</v>
      </c>
      <c r="B7705" t="s">
        <v>12381</v>
      </c>
      <c r="C7705" t="s">
        <v>1513</v>
      </c>
    </row>
    <row r="7706" spans="1:3" x14ac:dyDescent="0.4">
      <c r="A7706">
        <v>30225</v>
      </c>
      <c r="B7706" t="s">
        <v>12382</v>
      </c>
      <c r="C7706" t="s">
        <v>1235</v>
      </c>
    </row>
    <row r="7707" spans="1:3" x14ac:dyDescent="0.4">
      <c r="A7707">
        <v>30224</v>
      </c>
      <c r="B7707" t="s">
        <v>12383</v>
      </c>
      <c r="C7707" t="s">
        <v>656</v>
      </c>
    </row>
    <row r="7708" spans="1:3" x14ac:dyDescent="0.4">
      <c r="A7708">
        <v>30226</v>
      </c>
      <c r="B7708" t="s">
        <v>12384</v>
      </c>
      <c r="C7708" t="s">
        <v>2265</v>
      </c>
    </row>
    <row r="7709" spans="1:3" x14ac:dyDescent="0.4">
      <c r="A7709">
        <v>30227</v>
      </c>
      <c r="B7709" t="s">
        <v>12385</v>
      </c>
      <c r="C7709" t="s">
        <v>2343</v>
      </c>
    </row>
    <row r="7710" spans="1:3" x14ac:dyDescent="0.4">
      <c r="A7710">
        <v>30228</v>
      </c>
      <c r="B7710" t="s">
        <v>12386</v>
      </c>
      <c r="C7710" t="s">
        <v>1239</v>
      </c>
    </row>
    <row r="7711" spans="1:3" x14ac:dyDescent="0.4">
      <c r="A7711">
        <v>30229</v>
      </c>
      <c r="B7711" t="s">
        <v>12387</v>
      </c>
      <c r="C7711" t="s">
        <v>167</v>
      </c>
    </row>
    <row r="7712" spans="1:3" x14ac:dyDescent="0.4">
      <c r="A7712">
        <v>30231</v>
      </c>
      <c r="B7712" t="s">
        <v>12388</v>
      </c>
      <c r="C7712" t="s">
        <v>773</v>
      </c>
    </row>
    <row r="7713" spans="1:3" x14ac:dyDescent="0.4">
      <c r="A7713">
        <v>30230</v>
      </c>
      <c r="B7713" t="s">
        <v>12389</v>
      </c>
      <c r="C7713" t="s">
        <v>1366</v>
      </c>
    </row>
    <row r="7714" spans="1:3" x14ac:dyDescent="0.4">
      <c r="A7714">
        <v>30232</v>
      </c>
      <c r="B7714" t="s">
        <v>12390</v>
      </c>
      <c r="C7714" t="s">
        <v>773</v>
      </c>
    </row>
    <row r="7715" spans="1:3" x14ac:dyDescent="0.4">
      <c r="A7715">
        <v>30234</v>
      </c>
      <c r="B7715" t="s">
        <v>12391</v>
      </c>
      <c r="C7715" t="s">
        <v>2270</v>
      </c>
    </row>
    <row r="7716" spans="1:3" x14ac:dyDescent="0.4">
      <c r="A7716">
        <v>30233</v>
      </c>
      <c r="B7716" t="s">
        <v>12392</v>
      </c>
      <c r="C7716" t="s">
        <v>1373</v>
      </c>
    </row>
    <row r="7717" spans="1:3" x14ac:dyDescent="0.4">
      <c r="A7717">
        <v>30235</v>
      </c>
      <c r="B7717" t="s">
        <v>1616</v>
      </c>
      <c r="C7717" t="s">
        <v>1616</v>
      </c>
    </row>
    <row r="7718" spans="1:3" x14ac:dyDescent="0.4">
      <c r="A7718">
        <v>30236</v>
      </c>
      <c r="B7718" t="s">
        <v>2172</v>
      </c>
      <c r="C7718" t="s">
        <v>2172</v>
      </c>
    </row>
    <row r="7719" spans="1:3" x14ac:dyDescent="0.4">
      <c r="A7719">
        <v>30237</v>
      </c>
      <c r="B7719" t="s">
        <v>12393</v>
      </c>
      <c r="C7719" t="s">
        <v>2413</v>
      </c>
    </row>
    <row r="7720" spans="1:3" x14ac:dyDescent="0.4">
      <c r="A7720">
        <v>30238</v>
      </c>
      <c r="B7720" t="s">
        <v>12394</v>
      </c>
      <c r="C7720" t="s">
        <v>470</v>
      </c>
    </row>
    <row r="7721" spans="1:3" x14ac:dyDescent="0.4">
      <c r="A7721">
        <v>30239</v>
      </c>
      <c r="B7721" t="s">
        <v>12395</v>
      </c>
      <c r="C7721" t="s">
        <v>394</v>
      </c>
    </row>
    <row r="7722" spans="1:3" x14ac:dyDescent="0.4">
      <c r="A7722">
        <v>30241</v>
      </c>
      <c r="B7722" t="s">
        <v>2674</v>
      </c>
      <c r="C7722" t="s">
        <v>2674</v>
      </c>
    </row>
    <row r="7723" spans="1:3" x14ac:dyDescent="0.4">
      <c r="A7723">
        <v>30240</v>
      </c>
      <c r="B7723" t="s">
        <v>12396</v>
      </c>
      <c r="C7723" t="s">
        <v>886</v>
      </c>
    </row>
    <row r="7724" spans="1:3" x14ac:dyDescent="0.4">
      <c r="A7724">
        <v>30243</v>
      </c>
      <c r="B7724" t="s">
        <v>12397</v>
      </c>
      <c r="C7724" t="s">
        <v>1114</v>
      </c>
    </row>
    <row r="7725" spans="1:3" x14ac:dyDescent="0.4">
      <c r="A7725">
        <v>30244</v>
      </c>
      <c r="B7725" t="s">
        <v>12398</v>
      </c>
      <c r="C7725" t="s">
        <v>2427</v>
      </c>
    </row>
    <row r="7726" spans="1:3" x14ac:dyDescent="0.4">
      <c r="A7726">
        <v>30242</v>
      </c>
      <c r="B7726" t="s">
        <v>12399</v>
      </c>
      <c r="C7726" t="s">
        <v>2421</v>
      </c>
    </row>
    <row r="7727" spans="1:3" x14ac:dyDescent="0.4">
      <c r="A7727">
        <v>30245</v>
      </c>
      <c r="B7727" t="s">
        <v>12400</v>
      </c>
      <c r="C7727" t="s">
        <v>2073</v>
      </c>
    </row>
    <row r="7728" spans="1:3" x14ac:dyDescent="0.4">
      <c r="A7728">
        <v>30246</v>
      </c>
      <c r="B7728" t="s">
        <v>12401</v>
      </c>
      <c r="C7728" t="s">
        <v>395</v>
      </c>
    </row>
    <row r="7729" spans="1:3" x14ac:dyDescent="0.4">
      <c r="A7729">
        <v>30248</v>
      </c>
      <c r="B7729" t="s">
        <v>12402</v>
      </c>
      <c r="C7729" t="s">
        <v>475</v>
      </c>
    </row>
    <row r="7730" spans="1:3" x14ac:dyDescent="0.4">
      <c r="A7730">
        <v>30247</v>
      </c>
      <c r="B7730" t="s">
        <v>12403</v>
      </c>
      <c r="C7730" t="s">
        <v>1631</v>
      </c>
    </row>
    <row r="7731" spans="1:3" x14ac:dyDescent="0.4">
      <c r="A7731">
        <v>30250</v>
      </c>
      <c r="B7731" t="s">
        <v>12404</v>
      </c>
      <c r="C7731" t="s">
        <v>2665</v>
      </c>
    </row>
    <row r="7732" spans="1:3" x14ac:dyDescent="0.4">
      <c r="A7732">
        <v>30251</v>
      </c>
      <c r="B7732" t="s">
        <v>12405</v>
      </c>
      <c r="C7732" t="s">
        <v>766</v>
      </c>
    </row>
    <row r="7733" spans="1:3" x14ac:dyDescent="0.4">
      <c r="A7733">
        <v>30252</v>
      </c>
      <c r="B7733" t="s">
        <v>882</v>
      </c>
      <c r="C7733" t="s">
        <v>882</v>
      </c>
    </row>
    <row r="7734" spans="1:3" x14ac:dyDescent="0.4">
      <c r="A7734">
        <v>30249</v>
      </c>
      <c r="B7734" t="s">
        <v>2624</v>
      </c>
      <c r="C7734" t="s">
        <v>2624</v>
      </c>
    </row>
    <row r="7735" spans="1:3" x14ac:dyDescent="0.4">
      <c r="A7735">
        <v>30253</v>
      </c>
      <c r="B7735" t="s">
        <v>12406</v>
      </c>
      <c r="C7735" t="s">
        <v>2266</v>
      </c>
    </row>
    <row r="7736" spans="1:3" x14ac:dyDescent="0.4">
      <c r="A7736">
        <v>30254</v>
      </c>
      <c r="B7736" t="s">
        <v>12407</v>
      </c>
      <c r="C7736" t="s">
        <v>468</v>
      </c>
    </row>
    <row r="7737" spans="1:3" x14ac:dyDescent="0.4">
      <c r="A7737">
        <v>30255</v>
      </c>
      <c r="B7737" t="s">
        <v>12408</v>
      </c>
      <c r="C7737" t="s">
        <v>1502</v>
      </c>
    </row>
    <row r="7738" spans="1:3" x14ac:dyDescent="0.4">
      <c r="A7738">
        <v>30256</v>
      </c>
      <c r="B7738" t="s">
        <v>12409</v>
      </c>
      <c r="C7738" t="s">
        <v>1226</v>
      </c>
    </row>
    <row r="7739" spans="1:3" x14ac:dyDescent="0.4">
      <c r="A7739">
        <v>30257</v>
      </c>
      <c r="B7739" t="s">
        <v>12410</v>
      </c>
      <c r="C7739" t="s">
        <v>475</v>
      </c>
    </row>
    <row r="7740" spans="1:3" x14ac:dyDescent="0.4">
      <c r="A7740">
        <v>30258</v>
      </c>
      <c r="B7740" t="s">
        <v>12411</v>
      </c>
      <c r="C7740" t="s">
        <v>2270</v>
      </c>
    </row>
    <row r="7741" spans="1:3" x14ac:dyDescent="0.4">
      <c r="A7741">
        <v>30259</v>
      </c>
      <c r="B7741" t="s">
        <v>12412</v>
      </c>
      <c r="C7741" t="s">
        <v>12219</v>
      </c>
    </row>
    <row r="7742" spans="1:3" x14ac:dyDescent="0.4">
      <c r="A7742">
        <v>30260</v>
      </c>
      <c r="B7742" t="s">
        <v>12413</v>
      </c>
      <c r="C7742" t="s">
        <v>2266</v>
      </c>
    </row>
    <row r="7743" spans="1:3" x14ac:dyDescent="0.4">
      <c r="A7743">
        <v>30261</v>
      </c>
      <c r="B7743" t="s">
        <v>1601</v>
      </c>
      <c r="C7743" t="s">
        <v>1601</v>
      </c>
    </row>
    <row r="7744" spans="1:3" x14ac:dyDescent="0.4">
      <c r="A7744">
        <v>30262</v>
      </c>
      <c r="B7744" t="s">
        <v>12414</v>
      </c>
      <c r="C7744" t="s">
        <v>2073</v>
      </c>
    </row>
    <row r="7745" spans="1:3" x14ac:dyDescent="0.4">
      <c r="A7745">
        <v>30263</v>
      </c>
      <c r="B7745" t="s">
        <v>12415</v>
      </c>
      <c r="C7745" t="s">
        <v>560</v>
      </c>
    </row>
    <row r="7746" spans="1:3" x14ac:dyDescent="0.4">
      <c r="A7746">
        <v>30265</v>
      </c>
      <c r="B7746" t="s">
        <v>12416</v>
      </c>
      <c r="C7746" t="s">
        <v>769</v>
      </c>
    </row>
    <row r="7747" spans="1:3" x14ac:dyDescent="0.4">
      <c r="A7747">
        <v>30264</v>
      </c>
      <c r="B7747" t="s">
        <v>12417</v>
      </c>
      <c r="C7747" t="s">
        <v>2667</v>
      </c>
    </row>
    <row r="7748" spans="1:3" x14ac:dyDescent="0.4">
      <c r="A7748">
        <v>30266</v>
      </c>
      <c r="B7748" t="s">
        <v>12418</v>
      </c>
      <c r="C7748" t="s">
        <v>1116</v>
      </c>
    </row>
    <row r="7749" spans="1:3" x14ac:dyDescent="0.4">
      <c r="A7749">
        <v>30267</v>
      </c>
      <c r="B7749" t="s">
        <v>12419</v>
      </c>
      <c r="C7749" t="s">
        <v>2430</v>
      </c>
    </row>
    <row r="7750" spans="1:3" x14ac:dyDescent="0.4">
      <c r="A7750">
        <v>30268</v>
      </c>
      <c r="B7750" t="s">
        <v>12420</v>
      </c>
      <c r="C7750" t="s">
        <v>1629</v>
      </c>
    </row>
    <row r="7751" spans="1:3" x14ac:dyDescent="0.4">
      <c r="A7751">
        <v>30269</v>
      </c>
      <c r="B7751" t="s">
        <v>12421</v>
      </c>
      <c r="C7751" t="s">
        <v>668</v>
      </c>
    </row>
    <row r="7752" spans="1:3" x14ac:dyDescent="0.4">
      <c r="A7752">
        <v>30270</v>
      </c>
      <c r="B7752" t="s">
        <v>12422</v>
      </c>
      <c r="C7752" t="s">
        <v>998</v>
      </c>
    </row>
    <row r="7753" spans="1:3" x14ac:dyDescent="0.4">
      <c r="A7753">
        <v>30271</v>
      </c>
      <c r="B7753" t="s">
        <v>12423</v>
      </c>
      <c r="C7753" t="s">
        <v>12179</v>
      </c>
    </row>
    <row r="7754" spans="1:3" x14ac:dyDescent="0.4">
      <c r="A7754">
        <v>30272</v>
      </c>
      <c r="B7754" t="s">
        <v>12424</v>
      </c>
      <c r="C7754" t="s">
        <v>773</v>
      </c>
    </row>
    <row r="7755" spans="1:3" x14ac:dyDescent="0.4">
      <c r="A7755">
        <v>30273</v>
      </c>
      <c r="B7755" t="s">
        <v>12425</v>
      </c>
      <c r="C7755" t="s">
        <v>773</v>
      </c>
    </row>
    <row r="7756" spans="1:3" x14ac:dyDescent="0.4">
      <c r="A7756">
        <v>30274</v>
      </c>
      <c r="B7756" t="s">
        <v>12426</v>
      </c>
      <c r="C7756" t="s">
        <v>773</v>
      </c>
    </row>
    <row r="7757" spans="1:3" x14ac:dyDescent="0.4">
      <c r="A7757">
        <v>30275</v>
      </c>
      <c r="B7757" t="s">
        <v>12427</v>
      </c>
      <c r="C7757" t="s">
        <v>1502</v>
      </c>
    </row>
    <row r="7758" spans="1:3" x14ac:dyDescent="0.4">
      <c r="A7758">
        <v>30276</v>
      </c>
      <c r="B7758" t="s">
        <v>12428</v>
      </c>
      <c r="C7758" t="s">
        <v>1239</v>
      </c>
    </row>
    <row r="7759" spans="1:3" x14ac:dyDescent="0.4">
      <c r="A7759">
        <v>30277</v>
      </c>
      <c r="B7759" t="s">
        <v>12429</v>
      </c>
      <c r="C7759" t="s">
        <v>2652</v>
      </c>
    </row>
    <row r="7760" spans="1:3" x14ac:dyDescent="0.4">
      <c r="A7760">
        <v>30278</v>
      </c>
      <c r="B7760" t="s">
        <v>12430</v>
      </c>
      <c r="C7760" t="s">
        <v>2595</v>
      </c>
    </row>
    <row r="7761" spans="1:3" x14ac:dyDescent="0.4">
      <c r="A7761">
        <v>30279</v>
      </c>
      <c r="B7761" t="s">
        <v>12431</v>
      </c>
      <c r="C7761" t="s">
        <v>2071</v>
      </c>
    </row>
    <row r="7762" spans="1:3" x14ac:dyDescent="0.4">
      <c r="A7762">
        <v>30280</v>
      </c>
      <c r="B7762" t="s">
        <v>12432</v>
      </c>
      <c r="C7762" t="s">
        <v>1730</v>
      </c>
    </row>
    <row r="7763" spans="1:3" x14ac:dyDescent="0.4">
      <c r="A7763">
        <v>30281</v>
      </c>
      <c r="B7763" t="s">
        <v>12433</v>
      </c>
      <c r="C7763" t="s">
        <v>1502</v>
      </c>
    </row>
    <row r="7764" spans="1:3" x14ac:dyDescent="0.4">
      <c r="A7764">
        <v>30282</v>
      </c>
      <c r="B7764" t="s">
        <v>12434</v>
      </c>
      <c r="C7764" t="s">
        <v>475</v>
      </c>
    </row>
    <row r="7765" spans="1:3" x14ac:dyDescent="0.4">
      <c r="A7765">
        <v>30283</v>
      </c>
      <c r="B7765" t="s">
        <v>12435</v>
      </c>
      <c r="C7765" t="s">
        <v>769</v>
      </c>
    </row>
    <row r="7766" spans="1:3" x14ac:dyDescent="0.4">
      <c r="A7766">
        <v>30284</v>
      </c>
      <c r="B7766" t="s">
        <v>12436</v>
      </c>
      <c r="C7766" t="s">
        <v>547</v>
      </c>
    </row>
    <row r="7767" spans="1:3" x14ac:dyDescent="0.4">
      <c r="A7767">
        <v>30285</v>
      </c>
      <c r="B7767" t="s">
        <v>12437</v>
      </c>
      <c r="C7767" t="s">
        <v>395</v>
      </c>
    </row>
    <row r="7768" spans="1:3" x14ac:dyDescent="0.4">
      <c r="A7768">
        <v>30286</v>
      </c>
      <c r="B7768" t="s">
        <v>12438</v>
      </c>
      <c r="C7768" t="s">
        <v>1619</v>
      </c>
    </row>
    <row r="7769" spans="1:3" x14ac:dyDescent="0.4">
      <c r="A7769">
        <v>30287</v>
      </c>
      <c r="B7769" t="s">
        <v>2080</v>
      </c>
      <c r="C7769" t="s">
        <v>2080</v>
      </c>
    </row>
    <row r="7770" spans="1:3" x14ac:dyDescent="0.4">
      <c r="A7770">
        <v>30289</v>
      </c>
      <c r="B7770" t="s">
        <v>12439</v>
      </c>
      <c r="C7770" t="s">
        <v>1235</v>
      </c>
    </row>
    <row r="7771" spans="1:3" x14ac:dyDescent="0.4">
      <c r="A7771">
        <v>30288</v>
      </c>
      <c r="B7771" t="s">
        <v>12440</v>
      </c>
      <c r="C7771" t="s">
        <v>2486</v>
      </c>
    </row>
    <row r="7772" spans="1:3" x14ac:dyDescent="0.4">
      <c r="A7772">
        <v>30291</v>
      </c>
      <c r="B7772" t="s">
        <v>12441</v>
      </c>
      <c r="C7772" t="s">
        <v>560</v>
      </c>
    </row>
    <row r="7773" spans="1:3" x14ac:dyDescent="0.4">
      <c r="A7773">
        <v>30290</v>
      </c>
      <c r="B7773" t="s">
        <v>12442</v>
      </c>
      <c r="C7773" t="s">
        <v>2629</v>
      </c>
    </row>
    <row r="7774" spans="1:3" x14ac:dyDescent="0.4">
      <c r="A7774">
        <v>30292</v>
      </c>
      <c r="B7774" t="s">
        <v>12443</v>
      </c>
      <c r="C7774" t="s">
        <v>1629</v>
      </c>
    </row>
    <row r="7775" spans="1:3" x14ac:dyDescent="0.4">
      <c r="A7775">
        <v>30293</v>
      </c>
      <c r="B7775" t="s">
        <v>12444</v>
      </c>
      <c r="C7775" t="s">
        <v>1629</v>
      </c>
    </row>
    <row r="7776" spans="1:3" x14ac:dyDescent="0.4">
      <c r="A7776">
        <v>30295</v>
      </c>
      <c r="B7776" t="s">
        <v>12445</v>
      </c>
      <c r="C7776" t="s">
        <v>468</v>
      </c>
    </row>
    <row r="7777" spans="1:3" x14ac:dyDescent="0.4">
      <c r="A7777">
        <v>30294</v>
      </c>
      <c r="B7777" t="s">
        <v>12446</v>
      </c>
      <c r="C7777" t="s">
        <v>1502</v>
      </c>
    </row>
    <row r="7778" spans="1:3" x14ac:dyDescent="0.4">
      <c r="A7778">
        <v>30296</v>
      </c>
      <c r="B7778" t="s">
        <v>12447</v>
      </c>
      <c r="C7778" t="s">
        <v>1115</v>
      </c>
    </row>
    <row r="7779" spans="1:3" x14ac:dyDescent="0.4">
      <c r="A7779">
        <v>30297</v>
      </c>
      <c r="B7779" t="s">
        <v>12448</v>
      </c>
      <c r="C7779" t="s">
        <v>880</v>
      </c>
    </row>
    <row r="7780" spans="1:3" x14ac:dyDescent="0.4">
      <c r="A7780">
        <v>30298</v>
      </c>
      <c r="B7780" t="s">
        <v>12449</v>
      </c>
      <c r="C7780" t="s">
        <v>2275</v>
      </c>
    </row>
    <row r="7781" spans="1:3" x14ac:dyDescent="0.4">
      <c r="A7781">
        <v>30299</v>
      </c>
      <c r="B7781" t="s">
        <v>12450</v>
      </c>
      <c r="C7781" t="s">
        <v>2434</v>
      </c>
    </row>
    <row r="7782" spans="1:3" x14ac:dyDescent="0.4">
      <c r="A7782">
        <v>30300</v>
      </c>
      <c r="B7782" t="s">
        <v>2082</v>
      </c>
      <c r="C7782" t="s">
        <v>2082</v>
      </c>
    </row>
    <row r="7783" spans="1:3" x14ac:dyDescent="0.4">
      <c r="A7783">
        <v>30301</v>
      </c>
      <c r="B7783" t="s">
        <v>12451</v>
      </c>
      <c r="C7783" t="s">
        <v>12276</v>
      </c>
    </row>
    <row r="7784" spans="1:3" x14ac:dyDescent="0.4">
      <c r="A7784">
        <v>30302</v>
      </c>
      <c r="B7784" t="s">
        <v>12452</v>
      </c>
      <c r="C7784" t="s">
        <v>2603</v>
      </c>
    </row>
    <row r="7785" spans="1:3" x14ac:dyDescent="0.4">
      <c r="A7785">
        <v>30303</v>
      </c>
      <c r="B7785" t="s">
        <v>12453</v>
      </c>
      <c r="C7785" t="s">
        <v>1630</v>
      </c>
    </row>
    <row r="7786" spans="1:3" x14ac:dyDescent="0.4">
      <c r="A7786">
        <v>30304</v>
      </c>
      <c r="B7786" t="s">
        <v>12454</v>
      </c>
      <c r="C7786" t="s">
        <v>1363</v>
      </c>
    </row>
    <row r="7787" spans="1:3" x14ac:dyDescent="0.4">
      <c r="A7787">
        <v>30305</v>
      </c>
      <c r="B7787" t="s">
        <v>12455</v>
      </c>
      <c r="C7787" t="s">
        <v>2427</v>
      </c>
    </row>
    <row r="7788" spans="1:3" x14ac:dyDescent="0.4">
      <c r="A7788">
        <v>30306</v>
      </c>
      <c r="B7788" t="s">
        <v>12456</v>
      </c>
      <c r="C7788" t="s">
        <v>1226</v>
      </c>
    </row>
    <row r="7789" spans="1:3" x14ac:dyDescent="0.4">
      <c r="A7789">
        <v>30307</v>
      </c>
      <c r="B7789" t="s">
        <v>12457</v>
      </c>
      <c r="C7789" t="s">
        <v>475</v>
      </c>
    </row>
    <row r="7790" spans="1:3" x14ac:dyDescent="0.4">
      <c r="A7790">
        <v>30309</v>
      </c>
      <c r="B7790" t="s">
        <v>12458</v>
      </c>
      <c r="C7790" t="s">
        <v>2424</v>
      </c>
    </row>
    <row r="7791" spans="1:3" x14ac:dyDescent="0.4">
      <c r="A7791">
        <v>30308</v>
      </c>
      <c r="B7791" t="s">
        <v>12459</v>
      </c>
      <c r="C7791" t="s">
        <v>1365</v>
      </c>
    </row>
    <row r="7792" spans="1:3" x14ac:dyDescent="0.4">
      <c r="A7792">
        <v>30311</v>
      </c>
      <c r="B7792" t="s">
        <v>12460</v>
      </c>
      <c r="C7792" t="s">
        <v>2486</v>
      </c>
    </row>
    <row r="7793" spans="1:3" x14ac:dyDescent="0.4">
      <c r="A7793">
        <v>30312</v>
      </c>
      <c r="B7793" t="s">
        <v>12461</v>
      </c>
      <c r="C7793" t="s">
        <v>2337</v>
      </c>
    </row>
    <row r="7794" spans="1:3" x14ac:dyDescent="0.4">
      <c r="A7794">
        <v>30313</v>
      </c>
      <c r="B7794" t="s">
        <v>12462</v>
      </c>
      <c r="C7794" t="s">
        <v>766</v>
      </c>
    </row>
    <row r="7795" spans="1:3" x14ac:dyDescent="0.4">
      <c r="A7795">
        <v>30314</v>
      </c>
      <c r="B7795" t="s">
        <v>12463</v>
      </c>
      <c r="C7795" t="s">
        <v>470</v>
      </c>
    </row>
    <row r="7796" spans="1:3" x14ac:dyDescent="0.4">
      <c r="A7796">
        <v>30310</v>
      </c>
      <c r="B7796" t="s">
        <v>12464</v>
      </c>
      <c r="C7796" t="s">
        <v>395</v>
      </c>
    </row>
    <row r="7797" spans="1:3" x14ac:dyDescent="0.4">
      <c r="A7797">
        <v>30315</v>
      </c>
      <c r="B7797" t="s">
        <v>12465</v>
      </c>
      <c r="C7797" t="s">
        <v>394</v>
      </c>
    </row>
    <row r="7798" spans="1:3" x14ac:dyDescent="0.4">
      <c r="A7798">
        <v>30316</v>
      </c>
      <c r="B7798" t="s">
        <v>12466</v>
      </c>
      <c r="C7798" t="s">
        <v>1226</v>
      </c>
    </row>
    <row r="7799" spans="1:3" x14ac:dyDescent="0.4">
      <c r="A7799">
        <v>30317</v>
      </c>
      <c r="B7799" t="s">
        <v>12467</v>
      </c>
      <c r="C7799" t="s">
        <v>167</v>
      </c>
    </row>
    <row r="7800" spans="1:3" x14ac:dyDescent="0.4">
      <c r="A7800">
        <v>30318</v>
      </c>
      <c r="B7800" t="s">
        <v>12468</v>
      </c>
      <c r="C7800" t="s">
        <v>1379</v>
      </c>
    </row>
    <row r="7801" spans="1:3" x14ac:dyDescent="0.4">
      <c r="A7801">
        <v>30319</v>
      </c>
      <c r="B7801" t="s">
        <v>12469</v>
      </c>
      <c r="C7801" t="s">
        <v>1502</v>
      </c>
    </row>
    <row r="7802" spans="1:3" x14ac:dyDescent="0.4">
      <c r="A7802">
        <v>30320</v>
      </c>
      <c r="B7802" t="s">
        <v>12470</v>
      </c>
      <c r="C7802" t="s">
        <v>1517</v>
      </c>
    </row>
    <row r="7803" spans="1:3" x14ac:dyDescent="0.4">
      <c r="A7803">
        <v>30321</v>
      </c>
      <c r="B7803" t="s">
        <v>12471</v>
      </c>
      <c r="C7803" t="s">
        <v>547</v>
      </c>
    </row>
    <row r="7804" spans="1:3" x14ac:dyDescent="0.4">
      <c r="A7804">
        <v>30322</v>
      </c>
      <c r="B7804" t="s">
        <v>12472</v>
      </c>
      <c r="C7804" t="s">
        <v>668</v>
      </c>
    </row>
    <row r="7805" spans="1:3" x14ac:dyDescent="0.4">
      <c r="A7805">
        <v>30323</v>
      </c>
      <c r="B7805" t="s">
        <v>12473</v>
      </c>
      <c r="C7805" t="s">
        <v>1730</v>
      </c>
    </row>
    <row r="7806" spans="1:3" x14ac:dyDescent="0.4">
      <c r="A7806">
        <v>30324</v>
      </c>
      <c r="B7806" t="s">
        <v>1219</v>
      </c>
      <c r="C7806" t="s">
        <v>1219</v>
      </c>
    </row>
    <row r="7807" spans="1:3" x14ac:dyDescent="0.4">
      <c r="A7807">
        <v>30325</v>
      </c>
      <c r="B7807" t="s">
        <v>12474</v>
      </c>
      <c r="C7807" t="s">
        <v>767</v>
      </c>
    </row>
    <row r="7808" spans="1:3" x14ac:dyDescent="0.4">
      <c r="A7808">
        <v>30326</v>
      </c>
      <c r="B7808" t="s">
        <v>12475</v>
      </c>
      <c r="C7808" t="s">
        <v>1004</v>
      </c>
    </row>
    <row r="7809" spans="1:3" x14ac:dyDescent="0.4">
      <c r="A7809">
        <v>30327</v>
      </c>
      <c r="B7809" t="s">
        <v>12476</v>
      </c>
      <c r="C7809" t="s">
        <v>1517</v>
      </c>
    </row>
    <row r="7810" spans="1:3" x14ac:dyDescent="0.4">
      <c r="A7810">
        <v>30328</v>
      </c>
      <c r="B7810" t="s">
        <v>12477</v>
      </c>
      <c r="C7810" t="s">
        <v>1517</v>
      </c>
    </row>
    <row r="7811" spans="1:3" x14ac:dyDescent="0.4">
      <c r="A7811">
        <v>30330</v>
      </c>
      <c r="B7811" t="s">
        <v>12478</v>
      </c>
      <c r="C7811" t="s">
        <v>2190</v>
      </c>
    </row>
    <row r="7812" spans="1:3" x14ac:dyDescent="0.4">
      <c r="A7812">
        <v>30329</v>
      </c>
      <c r="B7812" t="s">
        <v>12479</v>
      </c>
      <c r="C7812" t="s">
        <v>1870</v>
      </c>
    </row>
    <row r="7813" spans="1:3" x14ac:dyDescent="0.4">
      <c r="A7813">
        <v>30331</v>
      </c>
      <c r="B7813" t="s">
        <v>12480</v>
      </c>
      <c r="C7813" t="s">
        <v>668</v>
      </c>
    </row>
    <row r="7814" spans="1:3" x14ac:dyDescent="0.4">
      <c r="A7814">
        <v>30332</v>
      </c>
      <c r="B7814" t="s">
        <v>12481</v>
      </c>
      <c r="C7814" t="s">
        <v>2341</v>
      </c>
    </row>
    <row r="7815" spans="1:3" x14ac:dyDescent="0.4">
      <c r="A7815">
        <v>30333</v>
      </c>
      <c r="B7815" t="s">
        <v>12482</v>
      </c>
      <c r="C7815" t="s">
        <v>1975</v>
      </c>
    </row>
    <row r="7816" spans="1:3" x14ac:dyDescent="0.4">
      <c r="A7816">
        <v>30334</v>
      </c>
      <c r="B7816" t="s">
        <v>12483</v>
      </c>
      <c r="C7816" t="s">
        <v>991</v>
      </c>
    </row>
    <row r="7817" spans="1:3" x14ac:dyDescent="0.4">
      <c r="A7817">
        <v>30335</v>
      </c>
      <c r="B7817" t="s">
        <v>12484</v>
      </c>
      <c r="C7817" t="s">
        <v>2430</v>
      </c>
    </row>
    <row r="7818" spans="1:3" x14ac:dyDescent="0.4">
      <c r="A7818">
        <v>30337</v>
      </c>
      <c r="B7818" t="s">
        <v>12485</v>
      </c>
      <c r="C7818" t="s">
        <v>2413</v>
      </c>
    </row>
    <row r="7819" spans="1:3" x14ac:dyDescent="0.4">
      <c r="A7819">
        <v>30336</v>
      </c>
      <c r="B7819" t="s">
        <v>12486</v>
      </c>
      <c r="C7819" t="s">
        <v>2274</v>
      </c>
    </row>
    <row r="7820" spans="1:3" x14ac:dyDescent="0.4">
      <c r="A7820">
        <v>30338</v>
      </c>
      <c r="B7820" t="s">
        <v>12487</v>
      </c>
      <c r="C7820" t="s">
        <v>1503</v>
      </c>
    </row>
    <row r="7821" spans="1:3" x14ac:dyDescent="0.4">
      <c r="A7821">
        <v>30339</v>
      </c>
      <c r="B7821" t="s">
        <v>990</v>
      </c>
      <c r="C7821" t="s">
        <v>990</v>
      </c>
    </row>
    <row r="7822" spans="1:3" x14ac:dyDescent="0.4">
      <c r="A7822">
        <v>30340</v>
      </c>
      <c r="B7822" t="s">
        <v>12488</v>
      </c>
      <c r="C7822" t="s">
        <v>12219</v>
      </c>
    </row>
    <row r="7823" spans="1:3" x14ac:dyDescent="0.4">
      <c r="A7823">
        <v>30341</v>
      </c>
      <c r="B7823" t="s">
        <v>12489</v>
      </c>
      <c r="C7823" t="s">
        <v>12490</v>
      </c>
    </row>
    <row r="7824" spans="1:3" x14ac:dyDescent="0.4">
      <c r="A7824">
        <v>30342</v>
      </c>
      <c r="B7824" t="s">
        <v>2698</v>
      </c>
      <c r="C7824" t="s">
        <v>2275</v>
      </c>
    </row>
    <row r="7825" spans="1:3" x14ac:dyDescent="0.4">
      <c r="A7825">
        <v>30343</v>
      </c>
      <c r="B7825" t="s">
        <v>12491</v>
      </c>
      <c r="C7825" t="s">
        <v>1960</v>
      </c>
    </row>
    <row r="7826" spans="1:3" x14ac:dyDescent="0.4">
      <c r="A7826">
        <v>30344</v>
      </c>
      <c r="B7826" t="s">
        <v>12492</v>
      </c>
      <c r="C7826" t="s">
        <v>395</v>
      </c>
    </row>
    <row r="7827" spans="1:3" x14ac:dyDescent="0.4">
      <c r="A7827">
        <v>30345</v>
      </c>
      <c r="B7827" t="s">
        <v>12493</v>
      </c>
      <c r="C7827" t="s">
        <v>2270</v>
      </c>
    </row>
    <row r="7828" spans="1:3" x14ac:dyDescent="0.4">
      <c r="A7828">
        <v>30347</v>
      </c>
      <c r="B7828" t="s">
        <v>12494</v>
      </c>
      <c r="C7828" t="s">
        <v>1366</v>
      </c>
    </row>
    <row r="7829" spans="1:3" x14ac:dyDescent="0.4">
      <c r="A7829">
        <v>30346</v>
      </c>
      <c r="B7829" t="s">
        <v>12495</v>
      </c>
      <c r="C7829" t="s">
        <v>2593</v>
      </c>
    </row>
    <row r="7830" spans="1:3" x14ac:dyDescent="0.4">
      <c r="A7830">
        <v>30348</v>
      </c>
      <c r="B7830" t="s">
        <v>12496</v>
      </c>
      <c r="C7830" t="s">
        <v>1366</v>
      </c>
    </row>
    <row r="7831" spans="1:3" x14ac:dyDescent="0.4">
      <c r="A7831">
        <v>30349</v>
      </c>
      <c r="B7831" t="s">
        <v>12497</v>
      </c>
      <c r="C7831" t="s">
        <v>167</v>
      </c>
    </row>
    <row r="7832" spans="1:3" x14ac:dyDescent="0.4">
      <c r="A7832">
        <v>30350</v>
      </c>
      <c r="B7832" t="s">
        <v>12498</v>
      </c>
      <c r="C7832" t="s">
        <v>475</v>
      </c>
    </row>
    <row r="7833" spans="1:3" x14ac:dyDescent="0.4">
      <c r="A7833">
        <v>30351</v>
      </c>
      <c r="B7833" t="s">
        <v>12499</v>
      </c>
      <c r="C7833" t="s">
        <v>1513</v>
      </c>
    </row>
    <row r="7834" spans="1:3" x14ac:dyDescent="0.4">
      <c r="A7834">
        <v>30352</v>
      </c>
      <c r="B7834" t="s">
        <v>12500</v>
      </c>
      <c r="C7834" t="s">
        <v>1366</v>
      </c>
    </row>
    <row r="7835" spans="1:3" x14ac:dyDescent="0.4">
      <c r="A7835">
        <v>30353</v>
      </c>
      <c r="B7835" t="s">
        <v>1107</v>
      </c>
      <c r="C7835" t="s">
        <v>1107</v>
      </c>
    </row>
    <row r="7836" spans="1:3" x14ac:dyDescent="0.4">
      <c r="A7836">
        <v>30354</v>
      </c>
      <c r="B7836" t="s">
        <v>12501</v>
      </c>
      <c r="C7836" t="s">
        <v>1239</v>
      </c>
    </row>
    <row r="7837" spans="1:3" x14ac:dyDescent="0.4">
      <c r="A7837">
        <v>30355</v>
      </c>
      <c r="B7837" t="s">
        <v>12502</v>
      </c>
      <c r="C7837" t="s">
        <v>1114</v>
      </c>
    </row>
    <row r="7838" spans="1:3" x14ac:dyDescent="0.4">
      <c r="A7838">
        <v>30356</v>
      </c>
      <c r="B7838" t="s">
        <v>12503</v>
      </c>
      <c r="C7838" t="s">
        <v>987</v>
      </c>
    </row>
    <row r="7839" spans="1:3" x14ac:dyDescent="0.4">
      <c r="A7839">
        <v>30357</v>
      </c>
      <c r="B7839" t="s">
        <v>12504</v>
      </c>
      <c r="C7839" t="s">
        <v>475</v>
      </c>
    </row>
    <row r="7840" spans="1:3" x14ac:dyDescent="0.4">
      <c r="A7840">
        <v>30358</v>
      </c>
      <c r="B7840" t="s">
        <v>12505</v>
      </c>
      <c r="C7840" t="s">
        <v>267</v>
      </c>
    </row>
    <row r="7841" spans="1:3" x14ac:dyDescent="0.4">
      <c r="A7841">
        <v>30359</v>
      </c>
      <c r="B7841" t="s">
        <v>12506</v>
      </c>
      <c r="C7841" t="s">
        <v>770</v>
      </c>
    </row>
    <row r="7842" spans="1:3" x14ac:dyDescent="0.4">
      <c r="A7842">
        <v>30361</v>
      </c>
      <c r="B7842" t="s">
        <v>12507</v>
      </c>
      <c r="C7842" t="s">
        <v>1868</v>
      </c>
    </row>
    <row r="7843" spans="1:3" x14ac:dyDescent="0.4">
      <c r="A7843">
        <v>30362</v>
      </c>
      <c r="B7843" t="s">
        <v>2340</v>
      </c>
      <c r="C7843" t="s">
        <v>2340</v>
      </c>
    </row>
    <row r="7844" spans="1:3" x14ac:dyDescent="0.4">
      <c r="A7844">
        <v>30360</v>
      </c>
      <c r="B7844" t="s">
        <v>12508</v>
      </c>
      <c r="C7844" t="s">
        <v>2185</v>
      </c>
    </row>
    <row r="7845" spans="1:3" x14ac:dyDescent="0.4">
      <c r="A7845">
        <v>30364</v>
      </c>
      <c r="B7845" t="s">
        <v>12509</v>
      </c>
      <c r="C7845" t="s">
        <v>2185</v>
      </c>
    </row>
    <row r="7846" spans="1:3" x14ac:dyDescent="0.4">
      <c r="A7846">
        <v>30363</v>
      </c>
      <c r="B7846" t="s">
        <v>12510</v>
      </c>
      <c r="C7846" t="s">
        <v>1623</v>
      </c>
    </row>
    <row r="7847" spans="1:3" x14ac:dyDescent="0.4">
      <c r="A7847">
        <v>30365</v>
      </c>
      <c r="B7847" t="s">
        <v>12511</v>
      </c>
      <c r="C7847" t="s">
        <v>12512</v>
      </c>
    </row>
    <row r="7848" spans="1:3" x14ac:dyDescent="0.4">
      <c r="A7848">
        <v>30366</v>
      </c>
      <c r="B7848" t="s">
        <v>12513</v>
      </c>
      <c r="C7848" t="s">
        <v>1116</v>
      </c>
    </row>
    <row r="7849" spans="1:3" x14ac:dyDescent="0.4">
      <c r="A7849">
        <v>30367</v>
      </c>
      <c r="B7849" t="s">
        <v>12514</v>
      </c>
      <c r="C7849" t="s">
        <v>2187</v>
      </c>
    </row>
    <row r="7850" spans="1:3" x14ac:dyDescent="0.4">
      <c r="A7850">
        <v>30368</v>
      </c>
      <c r="B7850" t="s">
        <v>12515</v>
      </c>
      <c r="C7850" t="s">
        <v>2424</v>
      </c>
    </row>
    <row r="7851" spans="1:3" x14ac:dyDescent="0.4">
      <c r="A7851">
        <v>30370</v>
      </c>
      <c r="B7851" t="s">
        <v>12516</v>
      </c>
      <c r="C7851" t="s">
        <v>1624</v>
      </c>
    </row>
    <row r="7852" spans="1:3" x14ac:dyDescent="0.4">
      <c r="A7852">
        <v>30369</v>
      </c>
      <c r="B7852" t="s">
        <v>465</v>
      </c>
      <c r="C7852" t="s">
        <v>465</v>
      </c>
    </row>
    <row r="7853" spans="1:3" x14ac:dyDescent="0.4">
      <c r="A7853">
        <v>30371</v>
      </c>
      <c r="B7853" t="s">
        <v>12517</v>
      </c>
      <c r="C7853" t="s">
        <v>1730</v>
      </c>
    </row>
    <row r="7854" spans="1:3" x14ac:dyDescent="0.4">
      <c r="A7854">
        <v>30372</v>
      </c>
      <c r="B7854" t="s">
        <v>12518</v>
      </c>
      <c r="C7854" t="s">
        <v>1373</v>
      </c>
    </row>
    <row r="7855" spans="1:3" x14ac:dyDescent="0.4">
      <c r="A7855">
        <v>30374</v>
      </c>
      <c r="B7855" t="s">
        <v>12519</v>
      </c>
      <c r="C7855" t="s">
        <v>991</v>
      </c>
    </row>
    <row r="7856" spans="1:3" x14ac:dyDescent="0.4">
      <c r="A7856">
        <v>30373</v>
      </c>
      <c r="B7856" t="s">
        <v>1221</v>
      </c>
      <c r="C7856" t="s">
        <v>1221</v>
      </c>
    </row>
    <row r="7857" spans="1:3" x14ac:dyDescent="0.4">
      <c r="A7857">
        <v>30375</v>
      </c>
      <c r="B7857" t="s">
        <v>12520</v>
      </c>
      <c r="C7857" t="s">
        <v>1004</v>
      </c>
    </row>
    <row r="7858" spans="1:3" x14ac:dyDescent="0.4">
      <c r="A7858">
        <v>30376</v>
      </c>
      <c r="B7858" t="s">
        <v>12521</v>
      </c>
      <c r="C7858" t="s">
        <v>99</v>
      </c>
    </row>
    <row r="7859" spans="1:3" x14ac:dyDescent="0.4">
      <c r="A7859">
        <v>30377</v>
      </c>
      <c r="B7859" t="s">
        <v>2062</v>
      </c>
      <c r="C7859" t="s">
        <v>2062</v>
      </c>
    </row>
    <row r="7860" spans="1:3" x14ac:dyDescent="0.4">
      <c r="A7860">
        <v>30378</v>
      </c>
      <c r="B7860" t="s">
        <v>12522</v>
      </c>
      <c r="C7860" t="s">
        <v>12522</v>
      </c>
    </row>
    <row r="7861" spans="1:3" x14ac:dyDescent="0.4">
      <c r="A7861">
        <v>30379</v>
      </c>
      <c r="B7861" t="s">
        <v>1110</v>
      </c>
      <c r="C7861" t="s">
        <v>1110</v>
      </c>
    </row>
    <row r="7862" spans="1:3" x14ac:dyDescent="0.4">
      <c r="A7862">
        <v>30380</v>
      </c>
      <c r="B7862" t="s">
        <v>12523</v>
      </c>
      <c r="C7862" t="s">
        <v>2678</v>
      </c>
    </row>
    <row r="7863" spans="1:3" x14ac:dyDescent="0.4">
      <c r="A7863">
        <v>30382</v>
      </c>
      <c r="B7863" t="s">
        <v>12524</v>
      </c>
      <c r="C7863" t="s">
        <v>881</v>
      </c>
    </row>
    <row r="7864" spans="1:3" x14ac:dyDescent="0.4">
      <c r="A7864">
        <v>30381</v>
      </c>
      <c r="B7864" t="s">
        <v>2677</v>
      </c>
      <c r="C7864" t="s">
        <v>2677</v>
      </c>
    </row>
    <row r="7865" spans="1:3" x14ac:dyDescent="0.4">
      <c r="A7865">
        <v>30383</v>
      </c>
      <c r="B7865" t="s">
        <v>12525</v>
      </c>
      <c r="C7865" t="s">
        <v>397</v>
      </c>
    </row>
    <row r="7866" spans="1:3" x14ac:dyDescent="0.4">
      <c r="A7866">
        <v>30384</v>
      </c>
      <c r="B7866" t="s">
        <v>12526</v>
      </c>
      <c r="C7866" t="s">
        <v>1373</v>
      </c>
    </row>
    <row r="7867" spans="1:3" x14ac:dyDescent="0.4">
      <c r="A7867">
        <v>30385</v>
      </c>
      <c r="B7867" t="s">
        <v>12527</v>
      </c>
      <c r="C7867" t="s">
        <v>2073</v>
      </c>
    </row>
    <row r="7868" spans="1:3" x14ac:dyDescent="0.4">
      <c r="A7868">
        <v>30386</v>
      </c>
      <c r="B7868" t="s">
        <v>12528</v>
      </c>
      <c r="C7868" t="s">
        <v>392</v>
      </c>
    </row>
    <row r="7869" spans="1:3" x14ac:dyDescent="0.4">
      <c r="A7869">
        <v>30387</v>
      </c>
      <c r="B7869" t="s">
        <v>12529</v>
      </c>
      <c r="C7869" t="s">
        <v>1003</v>
      </c>
    </row>
    <row r="7870" spans="1:3" x14ac:dyDescent="0.4">
      <c r="A7870">
        <v>30388</v>
      </c>
      <c r="B7870" t="s">
        <v>12530</v>
      </c>
      <c r="C7870" t="s">
        <v>773</v>
      </c>
    </row>
    <row r="7871" spans="1:3" x14ac:dyDescent="0.4">
      <c r="A7871">
        <v>30389</v>
      </c>
      <c r="B7871" t="s">
        <v>12531</v>
      </c>
      <c r="C7871" t="s">
        <v>267</v>
      </c>
    </row>
    <row r="7872" spans="1:3" x14ac:dyDescent="0.4">
      <c r="A7872">
        <v>30391</v>
      </c>
      <c r="B7872" t="s">
        <v>12532</v>
      </c>
      <c r="C7872" t="s">
        <v>1630</v>
      </c>
    </row>
    <row r="7873" spans="1:3" x14ac:dyDescent="0.4">
      <c r="A7873">
        <v>30390</v>
      </c>
      <c r="B7873" t="s">
        <v>12533</v>
      </c>
      <c r="C7873" t="s">
        <v>1966</v>
      </c>
    </row>
    <row r="7874" spans="1:3" x14ac:dyDescent="0.4">
      <c r="A7874">
        <v>30392</v>
      </c>
      <c r="B7874" t="s">
        <v>12534</v>
      </c>
      <c r="C7874" t="s">
        <v>1517</v>
      </c>
    </row>
    <row r="7875" spans="1:3" x14ac:dyDescent="0.4">
      <c r="A7875">
        <v>30393</v>
      </c>
      <c r="B7875" t="s">
        <v>12535</v>
      </c>
      <c r="C7875" t="s">
        <v>1116</v>
      </c>
    </row>
    <row r="7876" spans="1:3" x14ac:dyDescent="0.4">
      <c r="A7876">
        <v>30394</v>
      </c>
      <c r="B7876" t="s">
        <v>12536</v>
      </c>
      <c r="C7876" t="s">
        <v>475</v>
      </c>
    </row>
    <row r="7877" spans="1:3" x14ac:dyDescent="0.4">
      <c r="A7877">
        <v>30395</v>
      </c>
      <c r="B7877" t="s">
        <v>12537</v>
      </c>
      <c r="C7877" t="s">
        <v>886</v>
      </c>
    </row>
    <row r="7878" spans="1:3" x14ac:dyDescent="0.4">
      <c r="A7878">
        <v>30396</v>
      </c>
      <c r="B7878" t="s">
        <v>12538</v>
      </c>
      <c r="C7878" t="s">
        <v>267</v>
      </c>
    </row>
    <row r="7879" spans="1:3" x14ac:dyDescent="0.4">
      <c r="A7879">
        <v>30397</v>
      </c>
      <c r="B7879" t="s">
        <v>12539</v>
      </c>
      <c r="C7879" t="s">
        <v>766</v>
      </c>
    </row>
    <row r="7880" spans="1:3" x14ac:dyDescent="0.4">
      <c r="A7880">
        <v>30398</v>
      </c>
      <c r="B7880" t="s">
        <v>12540</v>
      </c>
      <c r="C7880" t="s">
        <v>1114</v>
      </c>
    </row>
    <row r="7881" spans="1:3" x14ac:dyDescent="0.4">
      <c r="A7881">
        <v>30399</v>
      </c>
      <c r="B7881" t="s">
        <v>12541</v>
      </c>
      <c r="C7881" t="s">
        <v>394</v>
      </c>
    </row>
    <row r="7882" spans="1:3" x14ac:dyDescent="0.4">
      <c r="A7882">
        <v>30400</v>
      </c>
      <c r="B7882" t="s">
        <v>12542</v>
      </c>
      <c r="C7882" t="s">
        <v>1114</v>
      </c>
    </row>
    <row r="7883" spans="1:3" x14ac:dyDescent="0.4">
      <c r="A7883">
        <v>30401</v>
      </c>
      <c r="B7883" t="s">
        <v>12543</v>
      </c>
      <c r="C7883" t="s">
        <v>769</v>
      </c>
    </row>
    <row r="7884" spans="1:3" x14ac:dyDescent="0.4">
      <c r="A7884">
        <v>30403</v>
      </c>
      <c r="B7884" t="s">
        <v>12544</v>
      </c>
      <c r="C7884" t="s">
        <v>1869</v>
      </c>
    </row>
    <row r="7885" spans="1:3" x14ac:dyDescent="0.4">
      <c r="A7885">
        <v>30402</v>
      </c>
      <c r="B7885" t="s">
        <v>12545</v>
      </c>
      <c r="C7885" t="s">
        <v>2599</v>
      </c>
    </row>
    <row r="7886" spans="1:3" x14ac:dyDescent="0.4">
      <c r="A7886">
        <v>30405</v>
      </c>
      <c r="B7886" t="s">
        <v>12546</v>
      </c>
      <c r="C7886" t="s">
        <v>12219</v>
      </c>
    </row>
    <row r="7887" spans="1:3" x14ac:dyDescent="0.4">
      <c r="A7887">
        <v>30404</v>
      </c>
      <c r="B7887" t="s">
        <v>12547</v>
      </c>
      <c r="C7887" t="s">
        <v>666</v>
      </c>
    </row>
    <row r="7888" spans="1:3" x14ac:dyDescent="0.4">
      <c r="A7888">
        <v>30406</v>
      </c>
      <c r="B7888" t="s">
        <v>12548</v>
      </c>
      <c r="C7888" t="s">
        <v>663</v>
      </c>
    </row>
    <row r="7889" spans="1:3" x14ac:dyDescent="0.4">
      <c r="A7889">
        <v>30407</v>
      </c>
      <c r="B7889" t="s">
        <v>12549</v>
      </c>
      <c r="C7889" t="s">
        <v>2600</v>
      </c>
    </row>
    <row r="7890" spans="1:3" x14ac:dyDescent="0.4">
      <c r="A7890">
        <v>30408</v>
      </c>
      <c r="B7890" t="s">
        <v>2076</v>
      </c>
      <c r="C7890" t="s">
        <v>2188</v>
      </c>
    </row>
    <row r="7891" spans="1:3" x14ac:dyDescent="0.4">
      <c r="A7891">
        <v>30409</v>
      </c>
      <c r="B7891" t="s">
        <v>12550</v>
      </c>
      <c r="C7891" t="s">
        <v>114</v>
      </c>
    </row>
    <row r="7892" spans="1:3" x14ac:dyDescent="0.4">
      <c r="A7892">
        <v>30410</v>
      </c>
      <c r="B7892" t="s">
        <v>12551</v>
      </c>
      <c r="C7892" t="s">
        <v>327</v>
      </c>
    </row>
    <row r="7893" spans="1:3" x14ac:dyDescent="0.4">
      <c r="A7893">
        <v>30411</v>
      </c>
      <c r="B7893" t="s">
        <v>12552</v>
      </c>
      <c r="C7893" t="s">
        <v>2266</v>
      </c>
    </row>
    <row r="7894" spans="1:3" x14ac:dyDescent="0.4">
      <c r="A7894">
        <v>30412</v>
      </c>
      <c r="B7894" t="s">
        <v>2168</v>
      </c>
      <c r="C7894" t="s">
        <v>2168</v>
      </c>
    </row>
    <row r="7895" spans="1:3" x14ac:dyDescent="0.4">
      <c r="A7895">
        <v>30413</v>
      </c>
      <c r="B7895" t="s">
        <v>12553</v>
      </c>
      <c r="C7895" t="s">
        <v>773</v>
      </c>
    </row>
    <row r="7896" spans="1:3" x14ac:dyDescent="0.4">
      <c r="A7896">
        <v>30414</v>
      </c>
      <c r="B7896" t="s">
        <v>12554</v>
      </c>
      <c r="C7896" t="s">
        <v>2427</v>
      </c>
    </row>
    <row r="7897" spans="1:3" x14ac:dyDescent="0.4">
      <c r="A7897">
        <v>30415</v>
      </c>
      <c r="B7897" t="s">
        <v>12555</v>
      </c>
      <c r="C7897" t="s">
        <v>99</v>
      </c>
    </row>
    <row r="7898" spans="1:3" x14ac:dyDescent="0.4">
      <c r="A7898">
        <v>30416</v>
      </c>
      <c r="B7898" t="s">
        <v>12556</v>
      </c>
      <c r="C7898" t="s">
        <v>1378</v>
      </c>
    </row>
    <row r="7899" spans="1:3" x14ac:dyDescent="0.4">
      <c r="A7899">
        <v>30417</v>
      </c>
      <c r="B7899" t="s">
        <v>12557</v>
      </c>
      <c r="C7899" t="s">
        <v>1379</v>
      </c>
    </row>
    <row r="7900" spans="1:3" x14ac:dyDescent="0.4">
      <c r="A7900">
        <v>30418</v>
      </c>
      <c r="B7900" t="s">
        <v>12558</v>
      </c>
      <c r="C7900" t="s">
        <v>12559</v>
      </c>
    </row>
    <row r="7901" spans="1:3" x14ac:dyDescent="0.4">
      <c r="A7901">
        <v>30419</v>
      </c>
      <c r="B7901" t="s">
        <v>12560</v>
      </c>
      <c r="C7901" t="s">
        <v>547</v>
      </c>
    </row>
    <row r="7902" spans="1:3" x14ac:dyDescent="0.4">
      <c r="A7902">
        <v>30420</v>
      </c>
      <c r="B7902" t="s">
        <v>12561</v>
      </c>
      <c r="C7902" t="s">
        <v>1736</v>
      </c>
    </row>
    <row r="7903" spans="1:3" x14ac:dyDescent="0.4">
      <c r="A7903">
        <v>30421</v>
      </c>
      <c r="B7903" t="s">
        <v>12562</v>
      </c>
      <c r="C7903" t="s">
        <v>1735</v>
      </c>
    </row>
    <row r="7904" spans="1:3" x14ac:dyDescent="0.4">
      <c r="A7904">
        <v>30422</v>
      </c>
      <c r="B7904" t="s">
        <v>12563</v>
      </c>
      <c r="C7904" t="s">
        <v>2193</v>
      </c>
    </row>
    <row r="7905" spans="1:3" x14ac:dyDescent="0.4">
      <c r="A7905">
        <v>30423</v>
      </c>
      <c r="B7905" t="s">
        <v>12564</v>
      </c>
      <c r="C7905" t="s">
        <v>1736</v>
      </c>
    </row>
    <row r="7906" spans="1:3" x14ac:dyDescent="0.4">
      <c r="A7906">
        <v>30424</v>
      </c>
      <c r="B7906" t="s">
        <v>12565</v>
      </c>
      <c r="C7906" t="s">
        <v>1736</v>
      </c>
    </row>
    <row r="7907" spans="1:3" x14ac:dyDescent="0.4">
      <c r="A7907">
        <v>30425</v>
      </c>
      <c r="B7907" t="s">
        <v>2272</v>
      </c>
      <c r="C7907" t="s">
        <v>2272</v>
      </c>
    </row>
    <row r="7908" spans="1:3" x14ac:dyDescent="0.4">
      <c r="A7908">
        <v>30426</v>
      </c>
      <c r="B7908" t="s">
        <v>2071</v>
      </c>
      <c r="C7908" t="s">
        <v>2071</v>
      </c>
    </row>
    <row r="7909" spans="1:3" x14ac:dyDescent="0.4">
      <c r="A7909">
        <v>30427</v>
      </c>
      <c r="B7909" t="s">
        <v>12566</v>
      </c>
      <c r="C7909" t="s">
        <v>880</v>
      </c>
    </row>
    <row r="7910" spans="1:3" x14ac:dyDescent="0.4">
      <c r="A7910">
        <v>30428</v>
      </c>
      <c r="B7910" t="s">
        <v>12567</v>
      </c>
      <c r="C7910" t="s">
        <v>663</v>
      </c>
    </row>
    <row r="7911" spans="1:3" x14ac:dyDescent="0.4">
      <c r="A7911">
        <v>30429</v>
      </c>
      <c r="B7911" t="s">
        <v>12568</v>
      </c>
      <c r="C7911" t="s">
        <v>880</v>
      </c>
    </row>
    <row r="7912" spans="1:3" x14ac:dyDescent="0.4">
      <c r="A7912">
        <v>30430</v>
      </c>
      <c r="B7912" t="s">
        <v>12569</v>
      </c>
      <c r="C7912" t="s">
        <v>1379</v>
      </c>
    </row>
    <row r="7913" spans="1:3" x14ac:dyDescent="0.4">
      <c r="A7913">
        <v>30431</v>
      </c>
      <c r="B7913" t="s">
        <v>12570</v>
      </c>
      <c r="C7913" t="s">
        <v>2264</v>
      </c>
    </row>
    <row r="7914" spans="1:3" x14ac:dyDescent="0.4">
      <c r="A7914">
        <v>30432</v>
      </c>
      <c r="B7914" t="s">
        <v>12571</v>
      </c>
      <c r="C7914" t="s">
        <v>468</v>
      </c>
    </row>
    <row r="7915" spans="1:3" x14ac:dyDescent="0.4">
      <c r="A7915">
        <v>30433</v>
      </c>
      <c r="B7915" t="s">
        <v>12572</v>
      </c>
      <c r="C7915" t="s">
        <v>468</v>
      </c>
    </row>
    <row r="7916" spans="1:3" x14ac:dyDescent="0.4">
      <c r="A7916">
        <v>30434</v>
      </c>
      <c r="B7916" t="s">
        <v>12573</v>
      </c>
      <c r="C7916" t="s">
        <v>1365</v>
      </c>
    </row>
    <row r="7917" spans="1:3" x14ac:dyDescent="0.4">
      <c r="A7917">
        <v>30436</v>
      </c>
      <c r="B7917" t="s">
        <v>12574</v>
      </c>
      <c r="C7917" t="s">
        <v>547</v>
      </c>
    </row>
    <row r="7918" spans="1:3" x14ac:dyDescent="0.4">
      <c r="A7918">
        <v>30435</v>
      </c>
      <c r="B7918" t="s">
        <v>12575</v>
      </c>
      <c r="C7918" t="s">
        <v>766</v>
      </c>
    </row>
    <row r="7919" spans="1:3" x14ac:dyDescent="0.4">
      <c r="A7919">
        <v>30437</v>
      </c>
      <c r="B7919" t="s">
        <v>12576</v>
      </c>
      <c r="C7919" t="s">
        <v>402</v>
      </c>
    </row>
    <row r="7920" spans="1:3" x14ac:dyDescent="0.4">
      <c r="A7920">
        <v>30438</v>
      </c>
      <c r="B7920" t="s">
        <v>12577</v>
      </c>
      <c r="C7920" t="s">
        <v>1870</v>
      </c>
    </row>
    <row r="7921" spans="1:3" x14ac:dyDescent="0.4">
      <c r="A7921">
        <v>30439</v>
      </c>
      <c r="B7921" t="s">
        <v>12578</v>
      </c>
      <c r="C7921" t="s">
        <v>396</v>
      </c>
    </row>
    <row r="7922" spans="1:3" x14ac:dyDescent="0.4">
      <c r="A7922">
        <v>30441</v>
      </c>
      <c r="B7922" t="s">
        <v>12579</v>
      </c>
      <c r="C7922" t="s">
        <v>2608</v>
      </c>
    </row>
    <row r="7923" spans="1:3" x14ac:dyDescent="0.4">
      <c r="A7923">
        <v>30440</v>
      </c>
      <c r="B7923" t="s">
        <v>12580</v>
      </c>
      <c r="C7923" t="s">
        <v>1605</v>
      </c>
    </row>
    <row r="7924" spans="1:3" x14ac:dyDescent="0.4">
      <c r="A7924">
        <v>30442</v>
      </c>
      <c r="B7924" t="s">
        <v>12581</v>
      </c>
      <c r="C7924" t="s">
        <v>2284</v>
      </c>
    </row>
    <row r="7925" spans="1:3" x14ac:dyDescent="0.4">
      <c r="A7925">
        <v>30443</v>
      </c>
      <c r="B7925" t="s">
        <v>12582</v>
      </c>
      <c r="C7925" t="s">
        <v>12490</v>
      </c>
    </row>
    <row r="7926" spans="1:3" x14ac:dyDescent="0.4">
      <c r="A7926">
        <v>30444</v>
      </c>
      <c r="B7926" t="s">
        <v>12583</v>
      </c>
      <c r="C7926" t="s">
        <v>1376</v>
      </c>
    </row>
    <row r="7927" spans="1:3" x14ac:dyDescent="0.4">
      <c r="A7927">
        <v>30446</v>
      </c>
      <c r="B7927" t="s">
        <v>2647</v>
      </c>
      <c r="C7927" t="s">
        <v>2647</v>
      </c>
    </row>
    <row r="7928" spans="1:3" x14ac:dyDescent="0.4">
      <c r="A7928">
        <v>30445</v>
      </c>
      <c r="B7928" t="s">
        <v>2414</v>
      </c>
      <c r="C7928" t="s">
        <v>2414</v>
      </c>
    </row>
    <row r="7929" spans="1:3" x14ac:dyDescent="0.4">
      <c r="A7929">
        <v>30447</v>
      </c>
      <c r="B7929" t="s">
        <v>12584</v>
      </c>
      <c r="C7929" t="s">
        <v>1730</v>
      </c>
    </row>
    <row r="7930" spans="1:3" x14ac:dyDescent="0.4">
      <c r="A7930">
        <v>30448</v>
      </c>
      <c r="B7930" t="s">
        <v>12585</v>
      </c>
      <c r="C7930" t="s">
        <v>547</v>
      </c>
    </row>
    <row r="7931" spans="1:3" x14ac:dyDescent="0.4">
      <c r="A7931">
        <v>30449</v>
      </c>
      <c r="B7931" t="s">
        <v>12586</v>
      </c>
      <c r="C7931" t="s">
        <v>2609</v>
      </c>
    </row>
    <row r="7932" spans="1:3" x14ac:dyDescent="0.4">
      <c r="A7932">
        <v>30450</v>
      </c>
      <c r="B7932" t="s">
        <v>12587</v>
      </c>
      <c r="C7932" t="s">
        <v>1625</v>
      </c>
    </row>
    <row r="7933" spans="1:3" x14ac:dyDescent="0.4">
      <c r="A7933">
        <v>30451</v>
      </c>
      <c r="B7933" t="s">
        <v>1866</v>
      </c>
      <c r="C7933" t="s">
        <v>1866</v>
      </c>
    </row>
    <row r="7934" spans="1:3" x14ac:dyDescent="0.4">
      <c r="A7934">
        <v>30452</v>
      </c>
      <c r="B7934" t="s">
        <v>12588</v>
      </c>
      <c r="C7934" t="s">
        <v>1512</v>
      </c>
    </row>
    <row r="7935" spans="1:3" x14ac:dyDescent="0.4">
      <c r="A7935">
        <v>30453</v>
      </c>
      <c r="B7935" t="s">
        <v>12589</v>
      </c>
      <c r="C7935" t="s">
        <v>1730</v>
      </c>
    </row>
    <row r="7936" spans="1:3" x14ac:dyDescent="0.4">
      <c r="A7936">
        <v>30454</v>
      </c>
      <c r="B7936" t="s">
        <v>12590</v>
      </c>
      <c r="C7936" t="s">
        <v>12276</v>
      </c>
    </row>
    <row r="7937" spans="1:3" x14ac:dyDescent="0.4">
      <c r="A7937">
        <v>30455</v>
      </c>
      <c r="B7937" t="s">
        <v>12591</v>
      </c>
      <c r="C7937" t="s">
        <v>2284</v>
      </c>
    </row>
    <row r="7938" spans="1:3" x14ac:dyDescent="0.4">
      <c r="A7938">
        <v>30456</v>
      </c>
      <c r="B7938" t="s">
        <v>12592</v>
      </c>
      <c r="C7938" t="s">
        <v>2284</v>
      </c>
    </row>
    <row r="7939" spans="1:3" x14ac:dyDescent="0.4">
      <c r="A7939">
        <v>30457</v>
      </c>
      <c r="B7939" t="s">
        <v>12593</v>
      </c>
      <c r="C7939" t="s">
        <v>2284</v>
      </c>
    </row>
    <row r="7940" spans="1:3" x14ac:dyDescent="0.4">
      <c r="A7940">
        <v>30458</v>
      </c>
      <c r="B7940" t="s">
        <v>12594</v>
      </c>
      <c r="C7940" t="s">
        <v>2629</v>
      </c>
    </row>
    <row r="7941" spans="1:3" x14ac:dyDescent="0.4">
      <c r="A7941">
        <v>30459</v>
      </c>
      <c r="B7941" t="s">
        <v>12595</v>
      </c>
      <c r="C7941" t="s">
        <v>1366</v>
      </c>
    </row>
    <row r="7942" spans="1:3" x14ac:dyDescent="0.4">
      <c r="A7942">
        <v>30460</v>
      </c>
      <c r="B7942" t="s">
        <v>12596</v>
      </c>
      <c r="C7942" t="s">
        <v>2608</v>
      </c>
    </row>
    <row r="7943" spans="1:3" x14ac:dyDescent="0.4">
      <c r="A7943">
        <v>30461</v>
      </c>
      <c r="B7943" t="s">
        <v>12597</v>
      </c>
      <c r="C7943" t="s">
        <v>665</v>
      </c>
    </row>
    <row r="7944" spans="1:3" x14ac:dyDescent="0.4">
      <c r="A7944">
        <v>30462</v>
      </c>
      <c r="B7944" t="s">
        <v>12598</v>
      </c>
      <c r="C7944" t="s">
        <v>1500</v>
      </c>
    </row>
    <row r="7945" spans="1:3" x14ac:dyDescent="0.4">
      <c r="A7945">
        <v>30463</v>
      </c>
      <c r="B7945" t="s">
        <v>12599</v>
      </c>
      <c r="C7945" t="s">
        <v>1975</v>
      </c>
    </row>
    <row r="7946" spans="1:3" x14ac:dyDescent="0.4">
      <c r="A7946">
        <v>30464</v>
      </c>
      <c r="B7946" t="s">
        <v>12600</v>
      </c>
      <c r="C7946" t="s">
        <v>766</v>
      </c>
    </row>
    <row r="7947" spans="1:3" x14ac:dyDescent="0.4">
      <c r="A7947">
        <v>30465</v>
      </c>
      <c r="B7947" t="s">
        <v>12601</v>
      </c>
      <c r="C7947" t="s">
        <v>1004</v>
      </c>
    </row>
    <row r="7948" spans="1:3" x14ac:dyDescent="0.4">
      <c r="A7948">
        <v>30466</v>
      </c>
      <c r="B7948" t="s">
        <v>12602</v>
      </c>
      <c r="C7948" t="s">
        <v>2686</v>
      </c>
    </row>
    <row r="7949" spans="1:3" x14ac:dyDescent="0.4">
      <c r="A7949">
        <v>30468</v>
      </c>
      <c r="B7949" t="s">
        <v>12603</v>
      </c>
      <c r="C7949" t="s">
        <v>468</v>
      </c>
    </row>
    <row r="7950" spans="1:3" x14ac:dyDescent="0.4">
      <c r="A7950">
        <v>30469</v>
      </c>
      <c r="B7950" t="s">
        <v>12604</v>
      </c>
      <c r="C7950" t="s">
        <v>475</v>
      </c>
    </row>
    <row r="7951" spans="1:3" x14ac:dyDescent="0.4">
      <c r="A7951">
        <v>30470</v>
      </c>
      <c r="B7951" t="s">
        <v>12605</v>
      </c>
      <c r="C7951" t="s">
        <v>560</v>
      </c>
    </row>
    <row r="7952" spans="1:3" x14ac:dyDescent="0.4">
      <c r="A7952">
        <v>30467</v>
      </c>
      <c r="B7952" t="s">
        <v>12606</v>
      </c>
      <c r="C7952" t="s">
        <v>1365</v>
      </c>
    </row>
    <row r="7953" spans="1:3" x14ac:dyDescent="0.4">
      <c r="A7953">
        <v>30471</v>
      </c>
      <c r="B7953" t="s">
        <v>1237</v>
      </c>
      <c r="C7953" t="s">
        <v>2653</v>
      </c>
    </row>
    <row r="7954" spans="1:3" x14ac:dyDescent="0.4">
      <c r="A7954">
        <v>30472</v>
      </c>
      <c r="B7954" t="s">
        <v>12607</v>
      </c>
      <c r="C7954" t="s">
        <v>2681</v>
      </c>
    </row>
    <row r="7955" spans="1:3" x14ac:dyDescent="0.4">
      <c r="A7955">
        <v>30473</v>
      </c>
      <c r="B7955" t="s">
        <v>12608</v>
      </c>
      <c r="C7955" t="s">
        <v>1114</v>
      </c>
    </row>
    <row r="7956" spans="1:3" x14ac:dyDescent="0.4">
      <c r="A7956">
        <v>30474</v>
      </c>
      <c r="B7956" t="s">
        <v>12609</v>
      </c>
      <c r="C7956" t="s">
        <v>1730</v>
      </c>
    </row>
    <row r="7957" spans="1:3" x14ac:dyDescent="0.4">
      <c r="A7957">
        <v>30475</v>
      </c>
      <c r="B7957" t="s">
        <v>12610</v>
      </c>
      <c r="C7957" t="s">
        <v>769</v>
      </c>
    </row>
    <row r="7958" spans="1:3" x14ac:dyDescent="0.4">
      <c r="A7958">
        <v>30476</v>
      </c>
      <c r="B7958" t="s">
        <v>12611</v>
      </c>
      <c r="C7958" t="s">
        <v>2073</v>
      </c>
    </row>
    <row r="7959" spans="1:3" x14ac:dyDescent="0.4">
      <c r="A7959">
        <v>30477</v>
      </c>
      <c r="B7959" t="s">
        <v>12612</v>
      </c>
      <c r="C7959" t="s">
        <v>663</v>
      </c>
    </row>
    <row r="7960" spans="1:3" x14ac:dyDescent="0.4">
      <c r="A7960">
        <v>30478</v>
      </c>
      <c r="B7960" t="s">
        <v>2407</v>
      </c>
      <c r="C7960" t="s">
        <v>2407</v>
      </c>
    </row>
    <row r="7961" spans="1:3" x14ac:dyDescent="0.4">
      <c r="A7961">
        <v>30479</v>
      </c>
      <c r="B7961" t="s">
        <v>12613</v>
      </c>
      <c r="C7961" t="s">
        <v>2407</v>
      </c>
    </row>
    <row r="7962" spans="1:3" x14ac:dyDescent="0.4">
      <c r="A7962">
        <v>30480</v>
      </c>
      <c r="B7962" t="s">
        <v>12614</v>
      </c>
      <c r="C7962" t="s">
        <v>1959</v>
      </c>
    </row>
    <row r="7963" spans="1:3" x14ac:dyDescent="0.4">
      <c r="A7963">
        <v>30481</v>
      </c>
      <c r="B7963" t="s">
        <v>12615</v>
      </c>
      <c r="C7963" t="s">
        <v>1975</v>
      </c>
    </row>
    <row r="7964" spans="1:3" x14ac:dyDescent="0.4">
      <c r="A7964">
        <v>30482</v>
      </c>
      <c r="B7964" t="s">
        <v>12616</v>
      </c>
      <c r="C7964" t="s">
        <v>1003</v>
      </c>
    </row>
    <row r="7965" spans="1:3" x14ac:dyDescent="0.4">
      <c r="A7965">
        <v>30483</v>
      </c>
      <c r="B7965" t="s">
        <v>12617</v>
      </c>
      <c r="C7965" t="s">
        <v>998</v>
      </c>
    </row>
    <row r="7966" spans="1:3" x14ac:dyDescent="0.4">
      <c r="A7966">
        <v>30484</v>
      </c>
      <c r="B7966" t="s">
        <v>12618</v>
      </c>
      <c r="C7966" t="s">
        <v>1235</v>
      </c>
    </row>
    <row r="7967" spans="1:3" x14ac:dyDescent="0.4">
      <c r="A7967">
        <v>30485</v>
      </c>
      <c r="B7967" t="s">
        <v>12619</v>
      </c>
      <c r="C7967" t="s">
        <v>1517</v>
      </c>
    </row>
    <row r="7968" spans="1:3" x14ac:dyDescent="0.4">
      <c r="A7968">
        <v>30486</v>
      </c>
      <c r="B7968" t="s">
        <v>12620</v>
      </c>
      <c r="C7968" t="s">
        <v>1630</v>
      </c>
    </row>
    <row r="7969" spans="1:3" x14ac:dyDescent="0.4">
      <c r="A7969">
        <v>30487</v>
      </c>
      <c r="B7969" t="s">
        <v>12621</v>
      </c>
      <c r="C7969" t="s">
        <v>766</v>
      </c>
    </row>
    <row r="7970" spans="1:3" x14ac:dyDescent="0.4">
      <c r="A7970">
        <v>30488</v>
      </c>
      <c r="B7970" t="s">
        <v>12622</v>
      </c>
      <c r="C7970" t="s">
        <v>766</v>
      </c>
    </row>
    <row r="7971" spans="1:3" x14ac:dyDescent="0.4">
      <c r="A7971">
        <v>30490</v>
      </c>
      <c r="B7971" t="s">
        <v>12623</v>
      </c>
      <c r="C7971" t="s">
        <v>881</v>
      </c>
    </row>
    <row r="7972" spans="1:3" x14ac:dyDescent="0.4">
      <c r="A7972">
        <v>30489</v>
      </c>
      <c r="B7972" t="s">
        <v>12624</v>
      </c>
      <c r="C7972" t="s">
        <v>12624</v>
      </c>
    </row>
    <row r="7973" spans="1:3" x14ac:dyDescent="0.4">
      <c r="A7973">
        <v>30491</v>
      </c>
      <c r="B7973" t="s">
        <v>12625</v>
      </c>
      <c r="C7973" t="s">
        <v>1366</v>
      </c>
    </row>
    <row r="7974" spans="1:3" x14ac:dyDescent="0.4">
      <c r="A7974">
        <v>30492</v>
      </c>
      <c r="B7974" t="s">
        <v>1969</v>
      </c>
      <c r="C7974" t="s">
        <v>2601</v>
      </c>
    </row>
    <row r="7975" spans="1:3" x14ac:dyDescent="0.4">
      <c r="A7975">
        <v>30493</v>
      </c>
      <c r="B7975" t="s">
        <v>12626</v>
      </c>
      <c r="C7975" t="s">
        <v>1968</v>
      </c>
    </row>
    <row r="7976" spans="1:3" x14ac:dyDescent="0.4">
      <c r="A7976">
        <v>30494</v>
      </c>
      <c r="B7976" t="s">
        <v>12627</v>
      </c>
      <c r="C7976" t="s">
        <v>992</v>
      </c>
    </row>
    <row r="7977" spans="1:3" x14ac:dyDescent="0.4">
      <c r="A7977">
        <v>30495</v>
      </c>
      <c r="B7977" t="s">
        <v>12628</v>
      </c>
      <c r="C7977" t="s">
        <v>881</v>
      </c>
    </row>
    <row r="7978" spans="1:3" x14ac:dyDescent="0.4">
      <c r="A7978">
        <v>30496</v>
      </c>
      <c r="B7978" t="s">
        <v>12629</v>
      </c>
      <c r="C7978" t="s">
        <v>887</v>
      </c>
    </row>
    <row r="7979" spans="1:3" x14ac:dyDescent="0.4">
      <c r="A7979">
        <v>30497</v>
      </c>
      <c r="B7979" t="s">
        <v>12630</v>
      </c>
      <c r="C7979" t="s">
        <v>1376</v>
      </c>
    </row>
    <row r="7980" spans="1:3" x14ac:dyDescent="0.4">
      <c r="A7980">
        <v>30498</v>
      </c>
      <c r="B7980" t="s">
        <v>12631</v>
      </c>
      <c r="C7980" t="s">
        <v>2190</v>
      </c>
    </row>
    <row r="7981" spans="1:3" x14ac:dyDescent="0.4">
      <c r="A7981">
        <v>30499</v>
      </c>
      <c r="B7981" t="s">
        <v>12632</v>
      </c>
      <c r="C7981" t="s">
        <v>1730</v>
      </c>
    </row>
    <row r="7982" spans="1:3" x14ac:dyDescent="0.4">
      <c r="A7982">
        <v>30500</v>
      </c>
      <c r="B7982" t="s">
        <v>12633</v>
      </c>
      <c r="C7982" t="s">
        <v>1378</v>
      </c>
    </row>
    <row r="7983" spans="1:3" x14ac:dyDescent="0.4">
      <c r="A7983">
        <v>30502</v>
      </c>
      <c r="B7983" t="s">
        <v>12634</v>
      </c>
      <c r="C7983" t="s">
        <v>12323</v>
      </c>
    </row>
    <row r="7984" spans="1:3" x14ac:dyDescent="0.4">
      <c r="A7984">
        <v>30501</v>
      </c>
      <c r="B7984" t="s">
        <v>12635</v>
      </c>
      <c r="C7984" t="s">
        <v>1510</v>
      </c>
    </row>
    <row r="7985" spans="1:3" x14ac:dyDescent="0.4">
      <c r="A7985">
        <v>30503</v>
      </c>
      <c r="B7985" t="s">
        <v>12636</v>
      </c>
      <c r="C7985" t="s">
        <v>1226</v>
      </c>
    </row>
    <row r="7986" spans="1:3" x14ac:dyDescent="0.4">
      <c r="A7986">
        <v>30505</v>
      </c>
      <c r="B7986" t="s">
        <v>12637</v>
      </c>
      <c r="C7986" t="s">
        <v>401</v>
      </c>
    </row>
    <row r="7987" spans="1:3" x14ac:dyDescent="0.4">
      <c r="A7987">
        <v>30504</v>
      </c>
      <c r="B7987" t="s">
        <v>1492</v>
      </c>
      <c r="C7987" t="s">
        <v>1492</v>
      </c>
    </row>
    <row r="7988" spans="1:3" x14ac:dyDescent="0.4">
      <c r="A7988">
        <v>30506</v>
      </c>
      <c r="B7988" t="s">
        <v>1100</v>
      </c>
      <c r="C7988" t="s">
        <v>1116</v>
      </c>
    </row>
    <row r="7989" spans="1:3" x14ac:dyDescent="0.4">
      <c r="A7989">
        <v>30507</v>
      </c>
      <c r="B7989" t="s">
        <v>12638</v>
      </c>
      <c r="C7989" t="s">
        <v>475</v>
      </c>
    </row>
    <row r="7990" spans="1:3" x14ac:dyDescent="0.4">
      <c r="A7990">
        <v>30508</v>
      </c>
      <c r="B7990" t="s">
        <v>12639</v>
      </c>
      <c r="C7990" t="s">
        <v>1513</v>
      </c>
    </row>
    <row r="7991" spans="1:3" x14ac:dyDescent="0.4">
      <c r="A7991">
        <v>30509</v>
      </c>
      <c r="B7991" t="s">
        <v>12640</v>
      </c>
      <c r="C7991" t="s">
        <v>1374</v>
      </c>
    </row>
    <row r="7992" spans="1:3" x14ac:dyDescent="0.4">
      <c r="A7992">
        <v>30510</v>
      </c>
      <c r="B7992" t="s">
        <v>12641</v>
      </c>
      <c r="C7992" t="s">
        <v>1730</v>
      </c>
    </row>
    <row r="7993" spans="1:3" x14ac:dyDescent="0.4">
      <c r="A7993">
        <v>30511</v>
      </c>
      <c r="B7993" t="s">
        <v>12642</v>
      </c>
      <c r="C7993" t="s">
        <v>1365</v>
      </c>
    </row>
    <row r="7994" spans="1:3" x14ac:dyDescent="0.4">
      <c r="A7994">
        <v>30513</v>
      </c>
      <c r="B7994" t="s">
        <v>12643</v>
      </c>
      <c r="C7994" t="s">
        <v>1630</v>
      </c>
    </row>
    <row r="7995" spans="1:3" x14ac:dyDescent="0.4">
      <c r="A7995">
        <v>30512</v>
      </c>
      <c r="B7995" t="s">
        <v>12644</v>
      </c>
      <c r="C7995" t="s">
        <v>327</v>
      </c>
    </row>
    <row r="7996" spans="1:3" x14ac:dyDescent="0.4">
      <c r="A7996">
        <v>30514</v>
      </c>
      <c r="B7996" t="s">
        <v>12645</v>
      </c>
      <c r="C7996" t="s">
        <v>327</v>
      </c>
    </row>
    <row r="7997" spans="1:3" x14ac:dyDescent="0.4">
      <c r="A7997">
        <v>30515</v>
      </c>
      <c r="B7997" t="s">
        <v>12646</v>
      </c>
      <c r="C7997" t="s">
        <v>766</v>
      </c>
    </row>
    <row r="7998" spans="1:3" x14ac:dyDescent="0.4">
      <c r="A7998">
        <v>30516</v>
      </c>
      <c r="B7998" t="s">
        <v>12647</v>
      </c>
      <c r="C7998" t="s">
        <v>1364</v>
      </c>
    </row>
    <row r="7999" spans="1:3" x14ac:dyDescent="0.4">
      <c r="A7999">
        <v>30517</v>
      </c>
      <c r="B7999" t="s">
        <v>12648</v>
      </c>
      <c r="C7999" t="s">
        <v>547</v>
      </c>
    </row>
    <row r="8000" spans="1:3" x14ac:dyDescent="0.4">
      <c r="A8000">
        <v>30518</v>
      </c>
      <c r="B8000" t="s">
        <v>12649</v>
      </c>
      <c r="C8000" t="s">
        <v>397</v>
      </c>
    </row>
    <row r="8001" spans="1:3" x14ac:dyDescent="0.4">
      <c r="A8001">
        <v>30519</v>
      </c>
      <c r="B8001" t="s">
        <v>1843</v>
      </c>
      <c r="C8001" t="s">
        <v>1843</v>
      </c>
    </row>
    <row r="8002" spans="1:3" x14ac:dyDescent="0.4">
      <c r="A8002">
        <v>30520</v>
      </c>
      <c r="B8002" t="s">
        <v>12650</v>
      </c>
      <c r="C8002" t="s">
        <v>2689</v>
      </c>
    </row>
    <row r="8003" spans="1:3" x14ac:dyDescent="0.4">
      <c r="A8003">
        <v>30521</v>
      </c>
      <c r="B8003" t="s">
        <v>12651</v>
      </c>
      <c r="C8003" t="s">
        <v>2689</v>
      </c>
    </row>
    <row r="8004" spans="1:3" x14ac:dyDescent="0.4">
      <c r="A8004">
        <v>30522</v>
      </c>
      <c r="B8004" t="s">
        <v>12652</v>
      </c>
      <c r="C8004" t="s">
        <v>1365</v>
      </c>
    </row>
    <row r="8005" spans="1:3" x14ac:dyDescent="0.4">
      <c r="A8005">
        <v>30524</v>
      </c>
      <c r="B8005" t="s">
        <v>657</v>
      </c>
      <c r="C8005" t="s">
        <v>657</v>
      </c>
    </row>
    <row r="8006" spans="1:3" x14ac:dyDescent="0.4">
      <c r="A8006">
        <v>30523</v>
      </c>
      <c r="B8006" t="s">
        <v>12653</v>
      </c>
      <c r="C8006" t="s">
        <v>2270</v>
      </c>
    </row>
    <row r="8007" spans="1:3" x14ac:dyDescent="0.4">
      <c r="A8007">
        <v>30525</v>
      </c>
      <c r="B8007" t="s">
        <v>12654</v>
      </c>
      <c r="C8007" t="s">
        <v>1003</v>
      </c>
    </row>
    <row r="8008" spans="1:3" x14ac:dyDescent="0.4">
      <c r="A8008">
        <v>30526</v>
      </c>
      <c r="B8008" t="s">
        <v>12655</v>
      </c>
      <c r="C8008" t="s">
        <v>12655</v>
      </c>
    </row>
    <row r="8009" spans="1:3" x14ac:dyDescent="0.4">
      <c r="A8009">
        <v>30527</v>
      </c>
      <c r="B8009" t="s">
        <v>12656</v>
      </c>
      <c r="C8009" t="s">
        <v>2185</v>
      </c>
    </row>
    <row r="8010" spans="1:3" x14ac:dyDescent="0.4">
      <c r="A8010">
        <v>30528</v>
      </c>
      <c r="B8010" t="s">
        <v>12657</v>
      </c>
      <c r="C8010" t="s">
        <v>1235</v>
      </c>
    </row>
    <row r="8011" spans="1:3" x14ac:dyDescent="0.4">
      <c r="A8011">
        <v>30529</v>
      </c>
      <c r="B8011" t="s">
        <v>12658</v>
      </c>
      <c r="C8011" t="s">
        <v>2486</v>
      </c>
    </row>
    <row r="8012" spans="1:3" x14ac:dyDescent="0.4">
      <c r="A8012">
        <v>30530</v>
      </c>
      <c r="B8012" t="s">
        <v>12659</v>
      </c>
      <c r="C8012" t="s">
        <v>663</v>
      </c>
    </row>
    <row r="8013" spans="1:3" x14ac:dyDescent="0.4">
      <c r="A8013">
        <v>30531</v>
      </c>
      <c r="B8013" t="s">
        <v>12660</v>
      </c>
      <c r="C8013" t="s">
        <v>2413</v>
      </c>
    </row>
    <row r="8014" spans="1:3" x14ac:dyDescent="0.4">
      <c r="A8014">
        <v>30532</v>
      </c>
      <c r="B8014" t="s">
        <v>12661</v>
      </c>
      <c r="C8014" t="s">
        <v>99</v>
      </c>
    </row>
    <row r="8015" spans="1:3" x14ac:dyDescent="0.4">
      <c r="A8015">
        <v>30533</v>
      </c>
      <c r="B8015" t="s">
        <v>12662</v>
      </c>
      <c r="C8015" t="s">
        <v>2064</v>
      </c>
    </row>
    <row r="8016" spans="1:3" x14ac:dyDescent="0.4">
      <c r="A8016">
        <v>30534</v>
      </c>
      <c r="B8016" t="s">
        <v>12663</v>
      </c>
      <c r="C8016" t="s">
        <v>663</v>
      </c>
    </row>
    <row r="8017" spans="1:3" x14ac:dyDescent="0.4">
      <c r="A8017">
        <v>30535</v>
      </c>
      <c r="B8017" t="s">
        <v>12664</v>
      </c>
      <c r="C8017" t="s">
        <v>471</v>
      </c>
    </row>
    <row r="8018" spans="1:3" x14ac:dyDescent="0.4">
      <c r="A8018">
        <v>30537</v>
      </c>
      <c r="B8018" t="s">
        <v>12665</v>
      </c>
      <c r="C8018" t="s">
        <v>2266</v>
      </c>
    </row>
    <row r="8019" spans="1:3" x14ac:dyDescent="0.4">
      <c r="A8019">
        <v>30538</v>
      </c>
      <c r="B8019" t="s">
        <v>12666</v>
      </c>
      <c r="C8019" t="s">
        <v>1844</v>
      </c>
    </row>
    <row r="8020" spans="1:3" x14ac:dyDescent="0.4">
      <c r="A8020">
        <v>30536</v>
      </c>
      <c r="B8020" t="s">
        <v>12667</v>
      </c>
      <c r="C8020" t="s">
        <v>2266</v>
      </c>
    </row>
    <row r="8021" spans="1:3" x14ac:dyDescent="0.4">
      <c r="A8021">
        <v>30539</v>
      </c>
      <c r="B8021" t="s">
        <v>2167</v>
      </c>
      <c r="C8021" t="s">
        <v>2167</v>
      </c>
    </row>
    <row r="8022" spans="1:3" x14ac:dyDescent="0.4">
      <c r="A8022">
        <v>30540</v>
      </c>
      <c r="B8022" t="s">
        <v>1361</v>
      </c>
      <c r="C8022" t="s">
        <v>1361</v>
      </c>
    </row>
    <row r="8023" spans="1:3" x14ac:dyDescent="0.4">
      <c r="A8023">
        <v>30541</v>
      </c>
      <c r="B8023" t="s">
        <v>12668</v>
      </c>
      <c r="C8023" t="s">
        <v>2629</v>
      </c>
    </row>
    <row r="8024" spans="1:3" x14ac:dyDescent="0.4">
      <c r="A8024">
        <v>30542</v>
      </c>
      <c r="B8024" t="s">
        <v>12669</v>
      </c>
      <c r="C8024" t="s">
        <v>2266</v>
      </c>
    </row>
    <row r="8025" spans="1:3" x14ac:dyDescent="0.4">
      <c r="A8025">
        <v>30543</v>
      </c>
      <c r="B8025" t="s">
        <v>12670</v>
      </c>
      <c r="C8025" t="s">
        <v>663</v>
      </c>
    </row>
    <row r="8026" spans="1:3" x14ac:dyDescent="0.4">
      <c r="A8026">
        <v>30544</v>
      </c>
      <c r="B8026" t="s">
        <v>12671</v>
      </c>
      <c r="C8026" t="s">
        <v>547</v>
      </c>
    </row>
    <row r="8027" spans="1:3" x14ac:dyDescent="0.4">
      <c r="A8027">
        <v>30546</v>
      </c>
      <c r="B8027" t="s">
        <v>12672</v>
      </c>
      <c r="C8027" t="s">
        <v>1115</v>
      </c>
    </row>
    <row r="8028" spans="1:3" x14ac:dyDescent="0.4">
      <c r="A8028">
        <v>30545</v>
      </c>
      <c r="B8028" t="s">
        <v>553</v>
      </c>
      <c r="C8028" t="s">
        <v>553</v>
      </c>
    </row>
    <row r="8029" spans="1:3" x14ac:dyDescent="0.4">
      <c r="A8029">
        <v>30548</v>
      </c>
      <c r="B8029" t="s">
        <v>12490</v>
      </c>
      <c r="C8029" t="s">
        <v>12490</v>
      </c>
    </row>
    <row r="8030" spans="1:3" x14ac:dyDescent="0.4">
      <c r="A8030">
        <v>30547</v>
      </c>
      <c r="B8030" t="s">
        <v>12673</v>
      </c>
      <c r="C8030" t="s">
        <v>769</v>
      </c>
    </row>
    <row r="8031" spans="1:3" x14ac:dyDescent="0.4">
      <c r="A8031">
        <v>30549</v>
      </c>
      <c r="B8031" t="s">
        <v>12674</v>
      </c>
      <c r="C8031" t="s">
        <v>12219</v>
      </c>
    </row>
    <row r="8032" spans="1:3" x14ac:dyDescent="0.4">
      <c r="A8032">
        <v>30550</v>
      </c>
      <c r="B8032" t="s">
        <v>2069</v>
      </c>
      <c r="C8032" t="s">
        <v>2069</v>
      </c>
    </row>
    <row r="8033" spans="1:3" x14ac:dyDescent="0.4">
      <c r="A8033">
        <v>30551</v>
      </c>
      <c r="B8033" t="s">
        <v>12675</v>
      </c>
      <c r="C8033" t="s">
        <v>2173</v>
      </c>
    </row>
    <row r="8034" spans="1:3" x14ac:dyDescent="0.4">
      <c r="A8034">
        <v>30552</v>
      </c>
      <c r="B8034" t="s">
        <v>12676</v>
      </c>
      <c r="C8034" t="s">
        <v>2266</v>
      </c>
    </row>
    <row r="8035" spans="1:3" x14ac:dyDescent="0.4">
      <c r="A8035">
        <v>30554</v>
      </c>
      <c r="B8035" t="s">
        <v>12677</v>
      </c>
      <c r="C8035" t="s">
        <v>770</v>
      </c>
    </row>
    <row r="8036" spans="1:3" x14ac:dyDescent="0.4">
      <c r="A8036">
        <v>30553</v>
      </c>
      <c r="B8036" t="s">
        <v>1360</v>
      </c>
      <c r="C8036" t="s">
        <v>1360</v>
      </c>
    </row>
    <row r="8037" spans="1:3" x14ac:dyDescent="0.4">
      <c r="A8037">
        <v>30555</v>
      </c>
      <c r="B8037" t="s">
        <v>12678</v>
      </c>
      <c r="C8037" t="s">
        <v>1630</v>
      </c>
    </row>
    <row r="8038" spans="1:3" x14ac:dyDescent="0.4">
      <c r="A8038">
        <v>30556</v>
      </c>
      <c r="B8038" t="s">
        <v>1375</v>
      </c>
      <c r="C8038" t="s">
        <v>1375</v>
      </c>
    </row>
    <row r="8039" spans="1:3" x14ac:dyDescent="0.4">
      <c r="A8039">
        <v>30557</v>
      </c>
      <c r="B8039" t="s">
        <v>12679</v>
      </c>
      <c r="C8039" t="s">
        <v>2695</v>
      </c>
    </row>
    <row r="8040" spans="1:3" x14ac:dyDescent="0.4">
      <c r="A8040">
        <v>30558</v>
      </c>
      <c r="B8040" t="s">
        <v>12680</v>
      </c>
      <c r="C8040" t="s">
        <v>2605</v>
      </c>
    </row>
    <row r="8041" spans="1:3" x14ac:dyDescent="0.4">
      <c r="A8041">
        <v>30559</v>
      </c>
      <c r="B8041" t="s">
        <v>12681</v>
      </c>
      <c r="C8041" t="s">
        <v>881</v>
      </c>
    </row>
    <row r="8042" spans="1:3" x14ac:dyDescent="0.4">
      <c r="A8042">
        <v>30560</v>
      </c>
      <c r="B8042" t="s">
        <v>12682</v>
      </c>
      <c r="C8042" t="s">
        <v>2352</v>
      </c>
    </row>
    <row r="8043" spans="1:3" x14ac:dyDescent="0.4">
      <c r="A8043">
        <v>30561</v>
      </c>
      <c r="B8043" t="s">
        <v>12683</v>
      </c>
      <c r="C8043" t="s">
        <v>475</v>
      </c>
    </row>
    <row r="8044" spans="1:3" x14ac:dyDescent="0.4">
      <c r="A8044">
        <v>30562</v>
      </c>
      <c r="B8044" t="s">
        <v>12684</v>
      </c>
      <c r="C8044" t="s">
        <v>99</v>
      </c>
    </row>
    <row r="8045" spans="1:3" x14ac:dyDescent="0.4">
      <c r="A8045">
        <v>30563</v>
      </c>
      <c r="B8045" t="s">
        <v>12685</v>
      </c>
      <c r="C8045" t="s">
        <v>2412</v>
      </c>
    </row>
    <row r="8046" spans="1:3" x14ac:dyDescent="0.4">
      <c r="A8046">
        <v>30564</v>
      </c>
      <c r="B8046" t="s">
        <v>12686</v>
      </c>
      <c r="C8046" t="s">
        <v>1504</v>
      </c>
    </row>
    <row r="8047" spans="1:3" x14ac:dyDescent="0.4">
      <c r="A8047">
        <v>30565</v>
      </c>
      <c r="B8047" t="s">
        <v>12687</v>
      </c>
      <c r="C8047" t="s">
        <v>888</v>
      </c>
    </row>
    <row r="8048" spans="1:3" x14ac:dyDescent="0.4">
      <c r="A8048">
        <v>30566</v>
      </c>
      <c r="B8048" t="s">
        <v>12688</v>
      </c>
      <c r="C8048" t="s">
        <v>99</v>
      </c>
    </row>
    <row r="8049" spans="1:3" x14ac:dyDescent="0.4">
      <c r="A8049">
        <v>30568</v>
      </c>
      <c r="B8049" t="s">
        <v>12689</v>
      </c>
      <c r="C8049" t="s">
        <v>401</v>
      </c>
    </row>
    <row r="8050" spans="1:3" x14ac:dyDescent="0.4">
      <c r="A8050">
        <v>30569</v>
      </c>
      <c r="B8050" t="s">
        <v>12690</v>
      </c>
      <c r="C8050" t="s">
        <v>1369</v>
      </c>
    </row>
    <row r="8051" spans="1:3" x14ac:dyDescent="0.4">
      <c r="A8051">
        <v>30567</v>
      </c>
      <c r="B8051" t="s">
        <v>12691</v>
      </c>
      <c r="C8051" t="s">
        <v>1854</v>
      </c>
    </row>
    <row r="8052" spans="1:3" x14ac:dyDescent="0.4">
      <c r="A8052">
        <v>30570</v>
      </c>
      <c r="B8052" t="s">
        <v>12692</v>
      </c>
      <c r="C8052" t="s">
        <v>1630</v>
      </c>
    </row>
    <row r="8053" spans="1:3" x14ac:dyDescent="0.4">
      <c r="A8053">
        <v>30571</v>
      </c>
      <c r="B8053" t="s">
        <v>12693</v>
      </c>
      <c r="C8053" t="s">
        <v>1369</v>
      </c>
    </row>
    <row r="8054" spans="1:3" x14ac:dyDescent="0.4">
      <c r="A8054">
        <v>30572</v>
      </c>
      <c r="B8054" t="s">
        <v>12694</v>
      </c>
      <c r="C8054" t="s">
        <v>1513</v>
      </c>
    </row>
    <row r="8055" spans="1:3" x14ac:dyDescent="0.4">
      <c r="A8055">
        <v>30573</v>
      </c>
      <c r="B8055" t="s">
        <v>12695</v>
      </c>
      <c r="C8055" t="s">
        <v>766</v>
      </c>
    </row>
    <row r="8056" spans="1:3" x14ac:dyDescent="0.4">
      <c r="A8056">
        <v>30574</v>
      </c>
      <c r="B8056" t="s">
        <v>12696</v>
      </c>
      <c r="C8056" t="s">
        <v>2281</v>
      </c>
    </row>
    <row r="8057" spans="1:3" x14ac:dyDescent="0.4">
      <c r="A8057">
        <v>30575</v>
      </c>
      <c r="B8057" t="s">
        <v>12697</v>
      </c>
      <c r="C8057" t="s">
        <v>327</v>
      </c>
    </row>
    <row r="8058" spans="1:3" x14ac:dyDescent="0.4">
      <c r="A8058">
        <v>30576</v>
      </c>
      <c r="B8058" t="s">
        <v>12698</v>
      </c>
      <c r="C8058" t="s">
        <v>167</v>
      </c>
    </row>
    <row r="8059" spans="1:3" x14ac:dyDescent="0.4">
      <c r="A8059">
        <v>30577</v>
      </c>
      <c r="B8059" t="s">
        <v>12699</v>
      </c>
      <c r="C8059" t="s">
        <v>1863</v>
      </c>
    </row>
    <row r="8060" spans="1:3" x14ac:dyDescent="0.4">
      <c r="A8060">
        <v>30578</v>
      </c>
      <c r="B8060" t="s">
        <v>12700</v>
      </c>
      <c r="C8060" t="s">
        <v>1730</v>
      </c>
    </row>
    <row r="8061" spans="1:3" x14ac:dyDescent="0.4">
      <c r="A8061">
        <v>30579</v>
      </c>
      <c r="B8061" t="s">
        <v>12701</v>
      </c>
      <c r="C8061" t="s">
        <v>656</v>
      </c>
    </row>
    <row r="8062" spans="1:3" x14ac:dyDescent="0.4">
      <c r="A8062">
        <v>30580</v>
      </c>
      <c r="B8062" t="s">
        <v>12702</v>
      </c>
      <c r="C8062" t="s">
        <v>662</v>
      </c>
    </row>
    <row r="8063" spans="1:3" x14ac:dyDescent="0.4">
      <c r="A8063">
        <v>30581</v>
      </c>
      <c r="B8063" t="s">
        <v>12703</v>
      </c>
      <c r="C8063" t="s">
        <v>1004</v>
      </c>
    </row>
    <row r="8064" spans="1:3" x14ac:dyDescent="0.4">
      <c r="A8064">
        <v>30582</v>
      </c>
      <c r="B8064" t="s">
        <v>1115</v>
      </c>
      <c r="C8064" t="s">
        <v>1115</v>
      </c>
    </row>
    <row r="8065" spans="1:3" x14ac:dyDescent="0.4">
      <c r="A8065">
        <v>30583</v>
      </c>
      <c r="B8065" t="s">
        <v>12704</v>
      </c>
      <c r="C8065" t="s">
        <v>1627</v>
      </c>
    </row>
    <row r="8066" spans="1:3" x14ac:dyDescent="0.4">
      <c r="A8066">
        <v>30584</v>
      </c>
      <c r="B8066" t="s">
        <v>12705</v>
      </c>
      <c r="C8066" t="s">
        <v>547</v>
      </c>
    </row>
    <row r="8067" spans="1:3" x14ac:dyDescent="0.4">
      <c r="A8067">
        <v>30585</v>
      </c>
      <c r="B8067" t="s">
        <v>12706</v>
      </c>
      <c r="C8067" t="s">
        <v>1973</v>
      </c>
    </row>
    <row r="8068" spans="1:3" x14ac:dyDescent="0.4">
      <c r="A8068">
        <v>30586</v>
      </c>
      <c r="B8068" t="s">
        <v>12707</v>
      </c>
      <c r="C8068" t="s">
        <v>1630</v>
      </c>
    </row>
    <row r="8069" spans="1:3" x14ac:dyDescent="0.4">
      <c r="A8069">
        <v>30587</v>
      </c>
      <c r="B8069" t="s">
        <v>12708</v>
      </c>
      <c r="C8069" t="s">
        <v>663</v>
      </c>
    </row>
    <row r="8070" spans="1:3" x14ac:dyDescent="0.4">
      <c r="A8070">
        <v>30588</v>
      </c>
      <c r="B8070" t="s">
        <v>12709</v>
      </c>
      <c r="C8070" t="s">
        <v>545</v>
      </c>
    </row>
    <row r="8071" spans="1:3" x14ac:dyDescent="0.4">
      <c r="A8071">
        <v>30589</v>
      </c>
      <c r="B8071" t="s">
        <v>12710</v>
      </c>
      <c r="C8071" t="s">
        <v>1004</v>
      </c>
    </row>
    <row r="8072" spans="1:3" x14ac:dyDescent="0.4">
      <c r="A8072">
        <v>30590</v>
      </c>
      <c r="B8072" t="s">
        <v>12711</v>
      </c>
      <c r="C8072" t="s">
        <v>993</v>
      </c>
    </row>
    <row r="8073" spans="1:3" x14ac:dyDescent="0.4">
      <c r="A8073">
        <v>30592</v>
      </c>
      <c r="B8073" t="s">
        <v>12712</v>
      </c>
      <c r="C8073" t="s">
        <v>1004</v>
      </c>
    </row>
    <row r="8074" spans="1:3" x14ac:dyDescent="0.4">
      <c r="A8074">
        <v>30591</v>
      </c>
      <c r="B8074" t="s">
        <v>12713</v>
      </c>
      <c r="C8074" t="s">
        <v>327</v>
      </c>
    </row>
    <row r="8075" spans="1:3" x14ac:dyDescent="0.4">
      <c r="A8075">
        <v>30593</v>
      </c>
      <c r="B8075" t="s">
        <v>872</v>
      </c>
      <c r="C8075" t="s">
        <v>872</v>
      </c>
    </row>
    <row r="8076" spans="1:3" x14ac:dyDescent="0.4">
      <c r="A8076">
        <v>30594</v>
      </c>
      <c r="B8076" t="s">
        <v>1106</v>
      </c>
      <c r="C8076" t="s">
        <v>1106</v>
      </c>
    </row>
    <row r="8077" spans="1:3" x14ac:dyDescent="0.4">
      <c r="A8077">
        <v>30595</v>
      </c>
      <c r="B8077" t="s">
        <v>12714</v>
      </c>
      <c r="C8077" t="s">
        <v>394</v>
      </c>
    </row>
    <row r="8078" spans="1:3" x14ac:dyDescent="0.4">
      <c r="A8078">
        <v>30596</v>
      </c>
      <c r="B8078" t="s">
        <v>12715</v>
      </c>
      <c r="C8078" t="s">
        <v>131</v>
      </c>
    </row>
    <row r="8079" spans="1:3" x14ac:dyDescent="0.4">
      <c r="A8079">
        <v>30597</v>
      </c>
      <c r="B8079" t="s">
        <v>12716</v>
      </c>
      <c r="C8079" t="s">
        <v>2284</v>
      </c>
    </row>
    <row r="8080" spans="1:3" x14ac:dyDescent="0.4">
      <c r="A8080">
        <v>30598</v>
      </c>
      <c r="B8080" t="s">
        <v>12717</v>
      </c>
      <c r="C8080" t="s">
        <v>1970</v>
      </c>
    </row>
    <row r="8081" spans="1:3" x14ac:dyDescent="0.4">
      <c r="A8081">
        <v>30599</v>
      </c>
      <c r="B8081" t="s">
        <v>12718</v>
      </c>
      <c r="C8081" t="s">
        <v>2427</v>
      </c>
    </row>
    <row r="8082" spans="1:3" x14ac:dyDescent="0.4">
      <c r="A8082">
        <v>30600</v>
      </c>
      <c r="B8082" t="s">
        <v>12719</v>
      </c>
      <c r="C8082" t="s">
        <v>1975</v>
      </c>
    </row>
    <row r="8083" spans="1:3" x14ac:dyDescent="0.4">
      <c r="A8083">
        <v>30601</v>
      </c>
      <c r="B8083" t="s">
        <v>12720</v>
      </c>
      <c r="C8083" t="s">
        <v>2427</v>
      </c>
    </row>
    <row r="8084" spans="1:3" x14ac:dyDescent="0.4">
      <c r="A8084">
        <v>30602</v>
      </c>
      <c r="B8084" t="s">
        <v>1730</v>
      </c>
      <c r="C8084" t="s">
        <v>1730</v>
      </c>
    </row>
    <row r="8085" spans="1:3" x14ac:dyDescent="0.4">
      <c r="A8085">
        <v>30603</v>
      </c>
      <c r="B8085" t="s">
        <v>12721</v>
      </c>
      <c r="C8085" t="s">
        <v>2073</v>
      </c>
    </row>
    <row r="8086" spans="1:3" x14ac:dyDescent="0.4">
      <c r="A8086">
        <v>30604</v>
      </c>
      <c r="B8086" t="s">
        <v>12722</v>
      </c>
      <c r="C8086" t="s">
        <v>663</v>
      </c>
    </row>
    <row r="8087" spans="1:3" x14ac:dyDescent="0.4">
      <c r="A8087">
        <v>30605</v>
      </c>
      <c r="B8087" t="s">
        <v>12723</v>
      </c>
      <c r="C8087" t="s">
        <v>2073</v>
      </c>
    </row>
    <row r="8088" spans="1:3" x14ac:dyDescent="0.4">
      <c r="A8088">
        <v>30606</v>
      </c>
      <c r="B8088" t="s">
        <v>12724</v>
      </c>
      <c r="C8088" t="s">
        <v>1619</v>
      </c>
    </row>
    <row r="8089" spans="1:3" x14ac:dyDescent="0.4">
      <c r="A8089">
        <v>30607</v>
      </c>
      <c r="B8089" t="s">
        <v>12725</v>
      </c>
      <c r="C8089" t="s">
        <v>1231</v>
      </c>
    </row>
    <row r="8090" spans="1:3" x14ac:dyDescent="0.4">
      <c r="A8090">
        <v>30608</v>
      </c>
      <c r="B8090" t="s">
        <v>12726</v>
      </c>
      <c r="C8090" t="s">
        <v>768</v>
      </c>
    </row>
    <row r="8091" spans="1:3" x14ac:dyDescent="0.4">
      <c r="A8091">
        <v>30609</v>
      </c>
      <c r="B8091" t="s">
        <v>12727</v>
      </c>
      <c r="C8091" t="s">
        <v>668</v>
      </c>
    </row>
    <row r="8092" spans="1:3" x14ac:dyDescent="0.4">
      <c r="A8092">
        <v>30610</v>
      </c>
      <c r="B8092" t="s">
        <v>12728</v>
      </c>
      <c r="C8092" t="s">
        <v>1505</v>
      </c>
    </row>
    <row r="8093" spans="1:3" x14ac:dyDescent="0.4">
      <c r="A8093">
        <v>30611</v>
      </c>
      <c r="B8093" t="s">
        <v>12729</v>
      </c>
      <c r="C8093" t="s">
        <v>2629</v>
      </c>
    </row>
    <row r="8094" spans="1:3" x14ac:dyDescent="0.4">
      <c r="A8094">
        <v>30612</v>
      </c>
      <c r="B8094" t="s">
        <v>12730</v>
      </c>
      <c r="C8094" t="s">
        <v>1115</v>
      </c>
    </row>
    <row r="8095" spans="1:3" x14ac:dyDescent="0.4">
      <c r="A8095">
        <v>30613</v>
      </c>
      <c r="B8095" t="s">
        <v>12731</v>
      </c>
      <c r="C8095" t="s">
        <v>12179</v>
      </c>
    </row>
    <row r="8096" spans="1:3" x14ac:dyDescent="0.4">
      <c r="A8096">
        <v>30614</v>
      </c>
      <c r="B8096" t="s">
        <v>12732</v>
      </c>
      <c r="C8096" t="s">
        <v>770</v>
      </c>
    </row>
    <row r="8097" spans="1:3" x14ac:dyDescent="0.4">
      <c r="A8097">
        <v>30615</v>
      </c>
      <c r="B8097" t="s">
        <v>12733</v>
      </c>
      <c r="C8097" t="s">
        <v>991</v>
      </c>
    </row>
    <row r="8098" spans="1:3" x14ac:dyDescent="0.4">
      <c r="A8098">
        <v>30616</v>
      </c>
      <c r="B8098" t="s">
        <v>12734</v>
      </c>
      <c r="C8098" t="s">
        <v>2629</v>
      </c>
    </row>
    <row r="8099" spans="1:3" x14ac:dyDescent="0.4">
      <c r="A8099">
        <v>30617</v>
      </c>
      <c r="B8099" t="s">
        <v>2260</v>
      </c>
      <c r="C8099" t="s">
        <v>2260</v>
      </c>
    </row>
    <row r="8100" spans="1:3" x14ac:dyDescent="0.4">
      <c r="A8100">
        <v>30618</v>
      </c>
      <c r="B8100" t="s">
        <v>1855</v>
      </c>
      <c r="C8100" t="s">
        <v>1855</v>
      </c>
    </row>
    <row r="8101" spans="1:3" x14ac:dyDescent="0.4">
      <c r="A8101">
        <v>30619</v>
      </c>
      <c r="B8101" t="s">
        <v>12735</v>
      </c>
      <c r="C8101" t="s">
        <v>401</v>
      </c>
    </row>
    <row r="8102" spans="1:3" x14ac:dyDescent="0.4">
      <c r="A8102">
        <v>30620</v>
      </c>
      <c r="B8102" t="s">
        <v>12736</v>
      </c>
      <c r="C8102" t="s">
        <v>1629</v>
      </c>
    </row>
    <row r="8103" spans="1:3" x14ac:dyDescent="0.4">
      <c r="A8103">
        <v>30621</v>
      </c>
      <c r="B8103" t="s">
        <v>2343</v>
      </c>
      <c r="C8103" t="s">
        <v>2343</v>
      </c>
    </row>
    <row r="8104" spans="1:3" x14ac:dyDescent="0.4">
      <c r="A8104">
        <v>30622</v>
      </c>
      <c r="B8104" t="s">
        <v>12737</v>
      </c>
      <c r="C8104" t="s">
        <v>2481</v>
      </c>
    </row>
    <row r="8105" spans="1:3" x14ac:dyDescent="0.4">
      <c r="A8105">
        <v>30623</v>
      </c>
      <c r="B8105" t="s">
        <v>12738</v>
      </c>
      <c r="C8105" t="s">
        <v>880</v>
      </c>
    </row>
    <row r="8106" spans="1:3" x14ac:dyDescent="0.4">
      <c r="A8106">
        <v>30624</v>
      </c>
      <c r="B8106" t="s">
        <v>12739</v>
      </c>
      <c r="C8106" t="s">
        <v>114</v>
      </c>
    </row>
    <row r="8107" spans="1:3" x14ac:dyDescent="0.4">
      <c r="A8107">
        <v>30625</v>
      </c>
      <c r="B8107" t="s">
        <v>12740</v>
      </c>
      <c r="C8107" t="s">
        <v>2591</v>
      </c>
    </row>
    <row r="8108" spans="1:3" x14ac:dyDescent="0.4">
      <c r="A8108">
        <v>30626</v>
      </c>
      <c r="B8108" t="s">
        <v>12741</v>
      </c>
      <c r="C8108" t="s">
        <v>2686</v>
      </c>
    </row>
    <row r="8109" spans="1:3" x14ac:dyDescent="0.4">
      <c r="A8109">
        <v>30627</v>
      </c>
      <c r="B8109" t="s">
        <v>12742</v>
      </c>
      <c r="C8109" t="s">
        <v>131</v>
      </c>
    </row>
    <row r="8110" spans="1:3" x14ac:dyDescent="0.4">
      <c r="A8110">
        <v>30628</v>
      </c>
      <c r="B8110" t="s">
        <v>12743</v>
      </c>
      <c r="C8110" t="s">
        <v>12323</v>
      </c>
    </row>
    <row r="8111" spans="1:3" x14ac:dyDescent="0.4">
      <c r="A8111">
        <v>30630</v>
      </c>
      <c r="B8111" t="s">
        <v>12744</v>
      </c>
      <c r="C8111" t="s">
        <v>99</v>
      </c>
    </row>
    <row r="8112" spans="1:3" x14ac:dyDescent="0.4">
      <c r="A8112">
        <v>30631</v>
      </c>
      <c r="B8112" t="s">
        <v>12745</v>
      </c>
      <c r="C8112" t="s">
        <v>401</v>
      </c>
    </row>
    <row r="8113" spans="1:3" x14ac:dyDescent="0.4">
      <c r="A8113">
        <v>30629</v>
      </c>
      <c r="B8113" t="s">
        <v>12746</v>
      </c>
      <c r="C8113" t="s">
        <v>2500</v>
      </c>
    </row>
    <row r="8114" spans="1:3" x14ac:dyDescent="0.4">
      <c r="A8114">
        <v>30632</v>
      </c>
      <c r="B8114" t="s">
        <v>12747</v>
      </c>
      <c r="C8114" t="s">
        <v>1004</v>
      </c>
    </row>
    <row r="8115" spans="1:3" x14ac:dyDescent="0.4">
      <c r="A8115">
        <v>30633</v>
      </c>
      <c r="B8115" t="s">
        <v>12748</v>
      </c>
      <c r="C8115" t="s">
        <v>2350</v>
      </c>
    </row>
    <row r="8116" spans="1:3" x14ac:dyDescent="0.4">
      <c r="A8116">
        <v>30634</v>
      </c>
      <c r="B8116" t="s">
        <v>12749</v>
      </c>
      <c r="C8116" t="s">
        <v>547</v>
      </c>
    </row>
    <row r="8117" spans="1:3" x14ac:dyDescent="0.4">
      <c r="A8117">
        <v>30635</v>
      </c>
      <c r="B8117" t="s">
        <v>12750</v>
      </c>
      <c r="C8117" t="s">
        <v>1114</v>
      </c>
    </row>
    <row r="8118" spans="1:3" x14ac:dyDescent="0.4">
      <c r="A8118">
        <v>30636</v>
      </c>
      <c r="B8118" t="s">
        <v>12751</v>
      </c>
      <c r="C8118" t="s">
        <v>394</v>
      </c>
    </row>
    <row r="8119" spans="1:3" x14ac:dyDescent="0.4">
      <c r="A8119">
        <v>30637</v>
      </c>
      <c r="B8119" t="s">
        <v>12752</v>
      </c>
      <c r="C8119" t="s">
        <v>1858</v>
      </c>
    </row>
    <row r="8120" spans="1:3" x14ac:dyDescent="0.4">
      <c r="A8120">
        <v>30638</v>
      </c>
      <c r="B8120" t="s">
        <v>12753</v>
      </c>
      <c r="C8120" t="s">
        <v>475</v>
      </c>
    </row>
    <row r="8121" spans="1:3" x14ac:dyDescent="0.4">
      <c r="A8121">
        <v>30639</v>
      </c>
      <c r="B8121" t="s">
        <v>12754</v>
      </c>
      <c r="C8121" t="s">
        <v>1004</v>
      </c>
    </row>
    <row r="8122" spans="1:3" x14ac:dyDescent="0.4">
      <c r="A8122">
        <v>30640</v>
      </c>
      <c r="B8122" t="s">
        <v>12755</v>
      </c>
      <c r="C8122" t="s">
        <v>1365</v>
      </c>
    </row>
    <row r="8123" spans="1:3" x14ac:dyDescent="0.4">
      <c r="A8123">
        <v>30641</v>
      </c>
      <c r="B8123" t="s">
        <v>12756</v>
      </c>
      <c r="C8123" t="s">
        <v>881</v>
      </c>
    </row>
    <row r="8124" spans="1:3" x14ac:dyDescent="0.4">
      <c r="A8124">
        <v>30642</v>
      </c>
      <c r="B8124" t="s">
        <v>12757</v>
      </c>
      <c r="C8124" t="s">
        <v>2265</v>
      </c>
    </row>
    <row r="8125" spans="1:3" x14ac:dyDescent="0.4">
      <c r="A8125">
        <v>30643</v>
      </c>
      <c r="B8125" t="s">
        <v>12758</v>
      </c>
      <c r="C8125" t="s">
        <v>2657</v>
      </c>
    </row>
    <row r="8126" spans="1:3" x14ac:dyDescent="0.4">
      <c r="A8126">
        <v>30644</v>
      </c>
      <c r="B8126" t="s">
        <v>12759</v>
      </c>
      <c r="C8126" t="s">
        <v>1625</v>
      </c>
    </row>
    <row r="8127" spans="1:3" x14ac:dyDescent="0.4">
      <c r="A8127">
        <v>30645</v>
      </c>
      <c r="B8127" t="s">
        <v>12760</v>
      </c>
      <c r="C8127" t="s">
        <v>1630</v>
      </c>
    </row>
    <row r="8128" spans="1:3" x14ac:dyDescent="0.4">
      <c r="A8128">
        <v>30646</v>
      </c>
      <c r="B8128" t="s">
        <v>12761</v>
      </c>
      <c r="C8128" t="s">
        <v>770</v>
      </c>
    </row>
    <row r="8129" spans="1:3" x14ac:dyDescent="0.4">
      <c r="A8129">
        <v>30647</v>
      </c>
      <c r="B8129" t="s">
        <v>12762</v>
      </c>
      <c r="C8129" t="s">
        <v>547</v>
      </c>
    </row>
    <row r="8130" spans="1:3" x14ac:dyDescent="0.4">
      <c r="A8130">
        <v>30648</v>
      </c>
      <c r="B8130" t="s">
        <v>12763</v>
      </c>
      <c r="C8130" t="s">
        <v>996</v>
      </c>
    </row>
    <row r="8131" spans="1:3" x14ac:dyDescent="0.4">
      <c r="A8131">
        <v>30649</v>
      </c>
      <c r="B8131" t="s">
        <v>12764</v>
      </c>
      <c r="C8131" t="s">
        <v>2629</v>
      </c>
    </row>
    <row r="8132" spans="1:3" x14ac:dyDescent="0.4">
      <c r="A8132">
        <v>30650</v>
      </c>
      <c r="B8132" t="s">
        <v>12765</v>
      </c>
      <c r="C8132" t="s">
        <v>1619</v>
      </c>
    </row>
    <row r="8133" spans="1:3" x14ac:dyDescent="0.4">
      <c r="A8133">
        <v>30651</v>
      </c>
      <c r="B8133" t="s">
        <v>12766</v>
      </c>
      <c r="C8133" t="s">
        <v>2273</v>
      </c>
    </row>
    <row r="8134" spans="1:3" x14ac:dyDescent="0.4">
      <c r="A8134">
        <v>30652</v>
      </c>
      <c r="B8134" t="s">
        <v>12767</v>
      </c>
      <c r="C8134" t="s">
        <v>2275</v>
      </c>
    </row>
    <row r="8135" spans="1:3" x14ac:dyDescent="0.4">
      <c r="A8135">
        <v>30653</v>
      </c>
      <c r="B8135" t="s">
        <v>12768</v>
      </c>
      <c r="C8135" t="s">
        <v>2413</v>
      </c>
    </row>
    <row r="8136" spans="1:3" x14ac:dyDescent="0.4">
      <c r="A8136">
        <v>30654</v>
      </c>
      <c r="B8136" t="s">
        <v>12769</v>
      </c>
      <c r="C8136" t="s">
        <v>1973</v>
      </c>
    </row>
    <row r="8137" spans="1:3" x14ac:dyDescent="0.4">
      <c r="A8137">
        <v>30655</v>
      </c>
      <c r="B8137" t="s">
        <v>12770</v>
      </c>
      <c r="C8137" t="s">
        <v>880</v>
      </c>
    </row>
    <row r="8138" spans="1:3" x14ac:dyDescent="0.4">
      <c r="A8138">
        <v>30656</v>
      </c>
      <c r="B8138" t="s">
        <v>12771</v>
      </c>
      <c r="C8138" t="s">
        <v>663</v>
      </c>
    </row>
    <row r="8139" spans="1:3" x14ac:dyDescent="0.4">
      <c r="A8139">
        <v>30657</v>
      </c>
      <c r="B8139" t="s">
        <v>12772</v>
      </c>
      <c r="C8139" t="s">
        <v>1513</v>
      </c>
    </row>
    <row r="8140" spans="1:3" x14ac:dyDescent="0.4">
      <c r="A8140">
        <v>30658</v>
      </c>
      <c r="B8140" t="s">
        <v>12773</v>
      </c>
      <c r="C8140" t="s">
        <v>2430</v>
      </c>
    </row>
    <row r="8141" spans="1:3" x14ac:dyDescent="0.4">
      <c r="A8141">
        <v>30659</v>
      </c>
      <c r="B8141" t="s">
        <v>12774</v>
      </c>
      <c r="C8141" t="s">
        <v>1226</v>
      </c>
    </row>
    <row r="8142" spans="1:3" x14ac:dyDescent="0.4">
      <c r="A8142">
        <v>30660</v>
      </c>
      <c r="B8142" t="s">
        <v>12775</v>
      </c>
      <c r="C8142" t="s">
        <v>663</v>
      </c>
    </row>
    <row r="8143" spans="1:3" x14ac:dyDescent="0.4">
      <c r="A8143">
        <v>30661</v>
      </c>
      <c r="B8143" t="s">
        <v>12776</v>
      </c>
      <c r="C8143" t="s">
        <v>880</v>
      </c>
    </row>
    <row r="8144" spans="1:3" x14ac:dyDescent="0.4">
      <c r="A8144">
        <v>30662</v>
      </c>
      <c r="B8144" t="s">
        <v>12777</v>
      </c>
      <c r="C8144" t="s">
        <v>99</v>
      </c>
    </row>
    <row r="8145" spans="1:3" x14ac:dyDescent="0.4">
      <c r="A8145">
        <v>30663</v>
      </c>
      <c r="B8145" t="s">
        <v>12778</v>
      </c>
      <c r="C8145" t="s">
        <v>99</v>
      </c>
    </row>
    <row r="8146" spans="1:3" x14ac:dyDescent="0.4">
      <c r="A8146">
        <v>30664</v>
      </c>
      <c r="B8146" t="s">
        <v>12779</v>
      </c>
      <c r="C8146" t="s">
        <v>2433</v>
      </c>
    </row>
    <row r="8147" spans="1:3" x14ac:dyDescent="0.4">
      <c r="A8147">
        <v>30665</v>
      </c>
      <c r="B8147" t="s">
        <v>12780</v>
      </c>
      <c r="C8147" t="s">
        <v>12179</v>
      </c>
    </row>
    <row r="8148" spans="1:3" x14ac:dyDescent="0.4">
      <c r="A8148">
        <v>30666</v>
      </c>
      <c r="B8148" t="s">
        <v>12781</v>
      </c>
      <c r="C8148" t="s">
        <v>2190</v>
      </c>
    </row>
    <row r="8149" spans="1:3" x14ac:dyDescent="0.4">
      <c r="A8149">
        <v>30667</v>
      </c>
      <c r="B8149" t="s">
        <v>12782</v>
      </c>
      <c r="C8149" t="s">
        <v>663</v>
      </c>
    </row>
    <row r="8150" spans="1:3" x14ac:dyDescent="0.4">
      <c r="A8150">
        <v>30668</v>
      </c>
      <c r="B8150" t="s">
        <v>12783</v>
      </c>
      <c r="C8150" t="s">
        <v>2185</v>
      </c>
    </row>
    <row r="8151" spans="1:3" x14ac:dyDescent="0.4">
      <c r="A8151">
        <v>30669</v>
      </c>
      <c r="B8151" t="s">
        <v>12784</v>
      </c>
      <c r="C8151" t="s">
        <v>2185</v>
      </c>
    </row>
    <row r="8152" spans="1:3" x14ac:dyDescent="0.4">
      <c r="A8152">
        <v>30670</v>
      </c>
      <c r="B8152" t="s">
        <v>12785</v>
      </c>
      <c r="C8152" t="s">
        <v>2166</v>
      </c>
    </row>
    <row r="8153" spans="1:3" x14ac:dyDescent="0.4">
      <c r="A8153">
        <v>30671</v>
      </c>
      <c r="B8153" t="s">
        <v>12786</v>
      </c>
      <c r="C8153" t="s">
        <v>547</v>
      </c>
    </row>
    <row r="8154" spans="1:3" x14ac:dyDescent="0.4">
      <c r="A8154">
        <v>30672</v>
      </c>
      <c r="B8154" t="s">
        <v>12787</v>
      </c>
      <c r="C8154" t="s">
        <v>2280</v>
      </c>
    </row>
    <row r="8155" spans="1:3" x14ac:dyDescent="0.4">
      <c r="A8155">
        <v>30673</v>
      </c>
      <c r="B8155" t="s">
        <v>12788</v>
      </c>
      <c r="C8155" t="s">
        <v>2412</v>
      </c>
    </row>
    <row r="8156" spans="1:3" x14ac:dyDescent="0.4">
      <c r="A8156">
        <v>30674</v>
      </c>
      <c r="B8156" t="s">
        <v>12789</v>
      </c>
      <c r="C8156" t="s">
        <v>1114</v>
      </c>
    </row>
    <row r="8157" spans="1:3" x14ac:dyDescent="0.4">
      <c r="A8157">
        <v>30675</v>
      </c>
      <c r="B8157" t="s">
        <v>12790</v>
      </c>
      <c r="C8157" t="s">
        <v>2657</v>
      </c>
    </row>
    <row r="8158" spans="1:3" x14ac:dyDescent="0.4">
      <c r="A8158">
        <v>30676</v>
      </c>
      <c r="B8158" t="s">
        <v>12791</v>
      </c>
      <c r="C8158" t="s">
        <v>2079</v>
      </c>
    </row>
    <row r="8159" spans="1:3" x14ac:dyDescent="0.4">
      <c r="A8159">
        <v>30677</v>
      </c>
      <c r="B8159" t="s">
        <v>12792</v>
      </c>
      <c r="C8159" t="s">
        <v>167</v>
      </c>
    </row>
    <row r="8160" spans="1:3" x14ac:dyDescent="0.4">
      <c r="A8160">
        <v>30678</v>
      </c>
      <c r="B8160" t="s">
        <v>12793</v>
      </c>
      <c r="C8160" t="s">
        <v>1115</v>
      </c>
    </row>
    <row r="8161" spans="1:3" x14ac:dyDescent="0.4">
      <c r="A8161">
        <v>30679</v>
      </c>
      <c r="B8161" t="s">
        <v>12794</v>
      </c>
      <c r="C8161" t="s">
        <v>991</v>
      </c>
    </row>
    <row r="8162" spans="1:3" x14ac:dyDescent="0.4">
      <c r="A8162">
        <v>30681</v>
      </c>
      <c r="B8162" t="s">
        <v>12795</v>
      </c>
      <c r="C8162" t="s">
        <v>1239</v>
      </c>
    </row>
    <row r="8163" spans="1:3" x14ac:dyDescent="0.4">
      <c r="A8163">
        <v>30680</v>
      </c>
      <c r="B8163" t="s">
        <v>12796</v>
      </c>
      <c r="C8163" t="s">
        <v>2489</v>
      </c>
    </row>
    <row r="8164" spans="1:3" x14ac:dyDescent="0.4">
      <c r="A8164">
        <v>30682</v>
      </c>
      <c r="B8164" t="s">
        <v>12797</v>
      </c>
      <c r="C8164" t="s">
        <v>766</v>
      </c>
    </row>
    <row r="8165" spans="1:3" x14ac:dyDescent="0.4">
      <c r="A8165">
        <v>30683</v>
      </c>
      <c r="B8165" t="s">
        <v>2436</v>
      </c>
      <c r="C8165" t="s">
        <v>2436</v>
      </c>
    </row>
    <row r="8166" spans="1:3" x14ac:dyDescent="0.4">
      <c r="A8166">
        <v>30684</v>
      </c>
      <c r="B8166" t="s">
        <v>12798</v>
      </c>
      <c r="C8166" t="s">
        <v>2436</v>
      </c>
    </row>
    <row r="8167" spans="1:3" x14ac:dyDescent="0.4">
      <c r="A8167">
        <v>30685</v>
      </c>
      <c r="B8167" t="s">
        <v>12799</v>
      </c>
      <c r="C8167" t="s">
        <v>2079</v>
      </c>
    </row>
    <row r="8168" spans="1:3" x14ac:dyDescent="0.4">
      <c r="A8168">
        <v>30686</v>
      </c>
      <c r="B8168" t="s">
        <v>2505</v>
      </c>
      <c r="C8168" t="s">
        <v>1624</v>
      </c>
    </row>
    <row r="8169" spans="1:3" x14ac:dyDescent="0.4">
      <c r="A8169">
        <v>30687</v>
      </c>
      <c r="B8169" t="s">
        <v>2268</v>
      </c>
      <c r="C8169" t="s">
        <v>2268</v>
      </c>
    </row>
    <row r="8170" spans="1:3" x14ac:dyDescent="0.4">
      <c r="A8170">
        <v>30688</v>
      </c>
      <c r="B8170" t="s">
        <v>2493</v>
      </c>
      <c r="C8170" t="s">
        <v>2493</v>
      </c>
    </row>
    <row r="8171" spans="1:3" x14ac:dyDescent="0.4">
      <c r="A8171">
        <v>30689</v>
      </c>
      <c r="B8171" t="s">
        <v>12800</v>
      </c>
      <c r="C8171" t="s">
        <v>327</v>
      </c>
    </row>
    <row r="8172" spans="1:3" x14ac:dyDescent="0.4">
      <c r="A8172">
        <v>30690</v>
      </c>
      <c r="B8172" t="s">
        <v>12801</v>
      </c>
      <c r="C8172" t="s">
        <v>327</v>
      </c>
    </row>
    <row r="8173" spans="1:3" x14ac:dyDescent="0.4">
      <c r="A8173">
        <v>30691</v>
      </c>
      <c r="B8173" t="s">
        <v>12802</v>
      </c>
      <c r="C8173" t="s">
        <v>991</v>
      </c>
    </row>
    <row r="8174" spans="1:3" x14ac:dyDescent="0.4">
      <c r="A8174">
        <v>30692</v>
      </c>
      <c r="B8174" t="s">
        <v>12803</v>
      </c>
      <c r="C8174" t="s">
        <v>1502</v>
      </c>
    </row>
    <row r="8175" spans="1:3" x14ac:dyDescent="0.4">
      <c r="A8175">
        <v>30693</v>
      </c>
      <c r="B8175" t="s">
        <v>12804</v>
      </c>
      <c r="C8175" t="s">
        <v>767</v>
      </c>
    </row>
    <row r="8176" spans="1:3" x14ac:dyDescent="0.4">
      <c r="A8176">
        <v>30694</v>
      </c>
      <c r="B8176" t="s">
        <v>12805</v>
      </c>
      <c r="C8176" t="s">
        <v>475</v>
      </c>
    </row>
    <row r="8177" spans="1:3" x14ac:dyDescent="0.4">
      <c r="A8177">
        <v>30695</v>
      </c>
      <c r="B8177" t="s">
        <v>12806</v>
      </c>
      <c r="C8177" t="s">
        <v>1975</v>
      </c>
    </row>
    <row r="8178" spans="1:3" x14ac:dyDescent="0.4">
      <c r="A8178">
        <v>30696</v>
      </c>
      <c r="B8178" t="s">
        <v>12807</v>
      </c>
      <c r="C8178" t="s">
        <v>1630</v>
      </c>
    </row>
    <row r="8179" spans="1:3" x14ac:dyDescent="0.4">
      <c r="A8179">
        <v>30697</v>
      </c>
      <c r="B8179" t="s">
        <v>12808</v>
      </c>
      <c r="C8179" t="s">
        <v>1378</v>
      </c>
    </row>
    <row r="8180" spans="1:3" x14ac:dyDescent="0.4">
      <c r="A8180">
        <v>30698</v>
      </c>
      <c r="B8180" t="s">
        <v>1846</v>
      </c>
      <c r="C8180" t="s">
        <v>1846</v>
      </c>
    </row>
    <row r="8181" spans="1:3" x14ac:dyDescent="0.4">
      <c r="A8181">
        <v>30699</v>
      </c>
      <c r="B8181" t="s">
        <v>12809</v>
      </c>
      <c r="C8181" t="s">
        <v>881</v>
      </c>
    </row>
    <row r="8182" spans="1:3" x14ac:dyDescent="0.4">
      <c r="A8182">
        <v>30700</v>
      </c>
      <c r="B8182" t="s">
        <v>12810</v>
      </c>
      <c r="C8182" t="s">
        <v>2430</v>
      </c>
    </row>
    <row r="8183" spans="1:3" x14ac:dyDescent="0.4">
      <c r="A8183">
        <v>30701</v>
      </c>
      <c r="B8183" t="s">
        <v>12811</v>
      </c>
      <c r="C8183" t="s">
        <v>396</v>
      </c>
    </row>
    <row r="8184" spans="1:3" x14ac:dyDescent="0.4">
      <c r="A8184">
        <v>30702</v>
      </c>
      <c r="B8184" t="s">
        <v>12812</v>
      </c>
      <c r="C8184" t="s">
        <v>2430</v>
      </c>
    </row>
    <row r="8185" spans="1:3" x14ac:dyDescent="0.4">
      <c r="A8185">
        <v>30703</v>
      </c>
      <c r="B8185" t="s">
        <v>12813</v>
      </c>
      <c r="C8185" t="s">
        <v>987</v>
      </c>
    </row>
    <row r="8186" spans="1:3" x14ac:dyDescent="0.4">
      <c r="A8186">
        <v>30704</v>
      </c>
      <c r="B8186" t="s">
        <v>12814</v>
      </c>
      <c r="C8186" t="s">
        <v>1504</v>
      </c>
    </row>
    <row r="8187" spans="1:3" x14ac:dyDescent="0.4">
      <c r="A8187">
        <v>30705</v>
      </c>
      <c r="B8187" t="s">
        <v>12815</v>
      </c>
      <c r="C8187" t="s">
        <v>2430</v>
      </c>
    </row>
    <row r="8188" spans="1:3" x14ac:dyDescent="0.4">
      <c r="A8188">
        <v>30706</v>
      </c>
      <c r="B8188" t="s">
        <v>12816</v>
      </c>
      <c r="C8188" t="s">
        <v>2430</v>
      </c>
    </row>
    <row r="8189" spans="1:3" x14ac:dyDescent="0.4">
      <c r="A8189">
        <v>30707</v>
      </c>
      <c r="B8189" t="s">
        <v>1845</v>
      </c>
      <c r="C8189" t="s">
        <v>1845</v>
      </c>
    </row>
    <row r="8190" spans="1:3" x14ac:dyDescent="0.4">
      <c r="A8190">
        <v>30708</v>
      </c>
      <c r="B8190" t="s">
        <v>12817</v>
      </c>
      <c r="C8190" t="s">
        <v>1226</v>
      </c>
    </row>
    <row r="8191" spans="1:3" x14ac:dyDescent="0.4">
      <c r="A8191">
        <v>30709</v>
      </c>
      <c r="B8191" t="s">
        <v>12818</v>
      </c>
      <c r="C8191" t="s">
        <v>663</v>
      </c>
    </row>
    <row r="8192" spans="1:3" x14ac:dyDescent="0.4">
      <c r="A8192">
        <v>30710</v>
      </c>
      <c r="B8192" t="s">
        <v>12819</v>
      </c>
      <c r="C8192" t="s">
        <v>2430</v>
      </c>
    </row>
    <row r="8193" spans="1:3" x14ac:dyDescent="0.4">
      <c r="A8193">
        <v>30711</v>
      </c>
      <c r="B8193" t="s">
        <v>12820</v>
      </c>
      <c r="C8193" t="s">
        <v>1504</v>
      </c>
    </row>
    <row r="8194" spans="1:3" x14ac:dyDescent="0.4">
      <c r="A8194">
        <v>30712</v>
      </c>
      <c r="B8194" t="s">
        <v>12821</v>
      </c>
      <c r="C8194" t="s">
        <v>2486</v>
      </c>
    </row>
    <row r="8195" spans="1:3" x14ac:dyDescent="0.4">
      <c r="A8195">
        <v>30713</v>
      </c>
      <c r="B8195" t="s">
        <v>12822</v>
      </c>
      <c r="C8195" t="s">
        <v>394</v>
      </c>
    </row>
    <row r="8196" spans="1:3" x14ac:dyDescent="0.4">
      <c r="A8196">
        <v>30714</v>
      </c>
      <c r="B8196" t="s">
        <v>12823</v>
      </c>
      <c r="C8196" t="s">
        <v>2629</v>
      </c>
    </row>
    <row r="8197" spans="1:3" x14ac:dyDescent="0.4">
      <c r="A8197">
        <v>30715</v>
      </c>
      <c r="B8197" t="s">
        <v>12824</v>
      </c>
      <c r="C8197" t="s">
        <v>2265</v>
      </c>
    </row>
    <row r="8198" spans="1:3" x14ac:dyDescent="0.4">
      <c r="A8198">
        <v>30716</v>
      </c>
      <c r="B8198" t="s">
        <v>12825</v>
      </c>
      <c r="C8198" t="s">
        <v>2609</v>
      </c>
    </row>
    <row r="8199" spans="1:3" x14ac:dyDescent="0.4">
      <c r="A8199">
        <v>30717</v>
      </c>
      <c r="B8199" t="s">
        <v>12826</v>
      </c>
      <c r="C8199" t="s">
        <v>12239</v>
      </c>
    </row>
    <row r="8200" spans="1:3" x14ac:dyDescent="0.4">
      <c r="A8200">
        <v>30718</v>
      </c>
      <c r="B8200" t="s">
        <v>12827</v>
      </c>
      <c r="C8200" t="s">
        <v>12179</v>
      </c>
    </row>
    <row r="8201" spans="1:3" x14ac:dyDescent="0.4">
      <c r="A8201">
        <v>30719</v>
      </c>
      <c r="B8201" t="s">
        <v>12828</v>
      </c>
      <c r="C8201" t="s">
        <v>1968</v>
      </c>
    </row>
    <row r="8202" spans="1:3" x14ac:dyDescent="0.4">
      <c r="A8202">
        <v>30720</v>
      </c>
      <c r="B8202" t="s">
        <v>12829</v>
      </c>
      <c r="C8202" t="s">
        <v>1975</v>
      </c>
    </row>
    <row r="8203" spans="1:3" x14ac:dyDescent="0.4">
      <c r="A8203">
        <v>30721</v>
      </c>
      <c r="B8203" t="s">
        <v>12830</v>
      </c>
      <c r="C8203" t="s">
        <v>1239</v>
      </c>
    </row>
    <row r="8204" spans="1:3" x14ac:dyDescent="0.4">
      <c r="A8204">
        <v>30722</v>
      </c>
      <c r="B8204" t="s">
        <v>12831</v>
      </c>
      <c r="C8204" t="s">
        <v>1630</v>
      </c>
    </row>
    <row r="8205" spans="1:3" x14ac:dyDescent="0.4">
      <c r="A8205">
        <v>30723</v>
      </c>
      <c r="B8205" t="s">
        <v>12832</v>
      </c>
      <c r="C8205" t="s">
        <v>12219</v>
      </c>
    </row>
    <row r="8206" spans="1:3" x14ac:dyDescent="0.4">
      <c r="A8206">
        <v>30724</v>
      </c>
      <c r="B8206" t="s">
        <v>765</v>
      </c>
      <c r="C8206" t="s">
        <v>765</v>
      </c>
    </row>
    <row r="8207" spans="1:3" x14ac:dyDescent="0.4">
      <c r="A8207">
        <v>30725</v>
      </c>
      <c r="B8207" t="s">
        <v>12833</v>
      </c>
      <c r="C8207" t="s">
        <v>475</v>
      </c>
    </row>
    <row r="8208" spans="1:3" x14ac:dyDescent="0.4">
      <c r="A8208">
        <v>30727</v>
      </c>
      <c r="B8208" t="s">
        <v>12834</v>
      </c>
      <c r="C8208" t="s">
        <v>471</v>
      </c>
    </row>
    <row r="8209" spans="1:3" x14ac:dyDescent="0.4">
      <c r="A8209">
        <v>30726</v>
      </c>
      <c r="B8209" t="s">
        <v>12835</v>
      </c>
      <c r="C8209" t="s">
        <v>167</v>
      </c>
    </row>
    <row r="8210" spans="1:3" x14ac:dyDescent="0.4">
      <c r="A8210">
        <v>30728</v>
      </c>
      <c r="B8210" t="s">
        <v>12836</v>
      </c>
      <c r="C8210" t="s">
        <v>468</v>
      </c>
    </row>
    <row r="8211" spans="1:3" x14ac:dyDescent="0.4">
      <c r="A8211">
        <v>30729</v>
      </c>
      <c r="B8211" t="s">
        <v>12837</v>
      </c>
      <c r="C8211" t="s">
        <v>2434</v>
      </c>
    </row>
    <row r="8212" spans="1:3" x14ac:dyDescent="0.4">
      <c r="A8212">
        <v>30730</v>
      </c>
      <c r="B8212" t="s">
        <v>12838</v>
      </c>
      <c r="C8212" t="s">
        <v>663</v>
      </c>
    </row>
    <row r="8213" spans="1:3" x14ac:dyDescent="0.4">
      <c r="A8213">
        <v>30731</v>
      </c>
      <c r="B8213" t="s">
        <v>12839</v>
      </c>
      <c r="C8213" t="s">
        <v>1627</v>
      </c>
    </row>
    <row r="8214" spans="1:3" x14ac:dyDescent="0.4">
      <c r="A8214">
        <v>30732</v>
      </c>
      <c r="B8214" t="s">
        <v>12840</v>
      </c>
      <c r="C8214" t="s">
        <v>397</v>
      </c>
    </row>
    <row r="8215" spans="1:3" x14ac:dyDescent="0.4">
      <c r="A8215">
        <v>30733</v>
      </c>
      <c r="B8215" t="s">
        <v>12841</v>
      </c>
      <c r="C8215" t="s">
        <v>547</v>
      </c>
    </row>
    <row r="8216" spans="1:3" x14ac:dyDescent="0.4">
      <c r="A8216">
        <v>30734</v>
      </c>
      <c r="B8216" t="s">
        <v>12842</v>
      </c>
      <c r="C8216" t="s">
        <v>1004</v>
      </c>
    </row>
    <row r="8217" spans="1:3" x14ac:dyDescent="0.4">
      <c r="A8217">
        <v>30735</v>
      </c>
      <c r="B8217" t="s">
        <v>12843</v>
      </c>
      <c r="C8217" t="s">
        <v>2486</v>
      </c>
    </row>
    <row r="8218" spans="1:3" x14ac:dyDescent="0.4">
      <c r="A8218">
        <v>30736</v>
      </c>
      <c r="B8218" t="s">
        <v>12844</v>
      </c>
      <c r="C8218" t="s">
        <v>12559</v>
      </c>
    </row>
    <row r="8219" spans="1:3" x14ac:dyDescent="0.4">
      <c r="A8219">
        <v>30737</v>
      </c>
      <c r="B8219" t="s">
        <v>12845</v>
      </c>
      <c r="C8219" t="s">
        <v>1226</v>
      </c>
    </row>
    <row r="8220" spans="1:3" x14ac:dyDescent="0.4">
      <c r="A8220">
        <v>30738</v>
      </c>
      <c r="B8220" t="s">
        <v>12846</v>
      </c>
      <c r="C8220" t="s">
        <v>1226</v>
      </c>
    </row>
    <row r="8221" spans="1:3" x14ac:dyDescent="0.4">
      <c r="A8221">
        <v>30739</v>
      </c>
      <c r="B8221" t="s">
        <v>12847</v>
      </c>
      <c r="C8221" t="s">
        <v>1226</v>
      </c>
    </row>
    <row r="8222" spans="1:3" x14ac:dyDescent="0.4">
      <c r="A8222">
        <v>30740</v>
      </c>
      <c r="B8222" t="s">
        <v>12848</v>
      </c>
      <c r="C8222" t="s">
        <v>881</v>
      </c>
    </row>
    <row r="8223" spans="1:3" x14ac:dyDescent="0.4">
      <c r="A8223">
        <v>30741</v>
      </c>
      <c r="B8223" t="s">
        <v>12849</v>
      </c>
      <c r="C8223" t="s">
        <v>2695</v>
      </c>
    </row>
    <row r="8224" spans="1:3" x14ac:dyDescent="0.4">
      <c r="A8224">
        <v>30742</v>
      </c>
      <c r="B8224" t="s">
        <v>12850</v>
      </c>
      <c r="C8224" t="s">
        <v>2283</v>
      </c>
    </row>
    <row r="8225" spans="1:3" x14ac:dyDescent="0.4">
      <c r="A8225">
        <v>30743</v>
      </c>
      <c r="B8225" t="s">
        <v>12851</v>
      </c>
      <c r="C8225" t="s">
        <v>2606</v>
      </c>
    </row>
    <row r="8226" spans="1:3" x14ac:dyDescent="0.4">
      <c r="A8226">
        <v>30744</v>
      </c>
      <c r="B8226" t="s">
        <v>12852</v>
      </c>
      <c r="C8226" t="s">
        <v>2348</v>
      </c>
    </row>
    <row r="8227" spans="1:3" x14ac:dyDescent="0.4">
      <c r="A8227">
        <v>30745</v>
      </c>
      <c r="B8227" t="s">
        <v>12853</v>
      </c>
      <c r="C8227" t="s">
        <v>167</v>
      </c>
    </row>
    <row r="8228" spans="1:3" x14ac:dyDescent="0.4">
      <c r="A8228">
        <v>30746</v>
      </c>
      <c r="B8228" t="s">
        <v>12854</v>
      </c>
      <c r="C8228" t="s">
        <v>12855</v>
      </c>
    </row>
    <row r="8229" spans="1:3" x14ac:dyDescent="0.4">
      <c r="A8229">
        <v>30748</v>
      </c>
      <c r="B8229" t="s">
        <v>12856</v>
      </c>
      <c r="C8229" t="s">
        <v>1114</v>
      </c>
    </row>
    <row r="8230" spans="1:3" x14ac:dyDescent="0.4">
      <c r="A8230">
        <v>30747</v>
      </c>
      <c r="B8230" t="s">
        <v>12857</v>
      </c>
      <c r="C8230" t="s">
        <v>2631</v>
      </c>
    </row>
    <row r="8231" spans="1:3" x14ac:dyDescent="0.4">
      <c r="A8231">
        <v>30749</v>
      </c>
      <c r="B8231" t="s">
        <v>12858</v>
      </c>
      <c r="C8231" t="s">
        <v>394</v>
      </c>
    </row>
    <row r="8232" spans="1:3" x14ac:dyDescent="0.4">
      <c r="A8232">
        <v>30750</v>
      </c>
      <c r="B8232" t="s">
        <v>2498</v>
      </c>
      <c r="C8232" t="s">
        <v>2498</v>
      </c>
    </row>
    <row r="8233" spans="1:3" x14ac:dyDescent="0.4">
      <c r="A8233">
        <v>30752</v>
      </c>
      <c r="B8233" t="s">
        <v>12859</v>
      </c>
      <c r="C8233" t="s">
        <v>547</v>
      </c>
    </row>
    <row r="8234" spans="1:3" x14ac:dyDescent="0.4">
      <c r="A8234">
        <v>30751</v>
      </c>
      <c r="B8234" t="s">
        <v>12860</v>
      </c>
      <c r="C8234" t="s">
        <v>663</v>
      </c>
    </row>
    <row r="8235" spans="1:3" x14ac:dyDescent="0.4">
      <c r="A8235">
        <v>30753</v>
      </c>
      <c r="B8235" t="s">
        <v>12861</v>
      </c>
      <c r="C8235" t="s">
        <v>2190</v>
      </c>
    </row>
    <row r="8236" spans="1:3" x14ac:dyDescent="0.4">
      <c r="A8236">
        <v>30754</v>
      </c>
      <c r="B8236" t="s">
        <v>12862</v>
      </c>
      <c r="C8236" t="s">
        <v>770</v>
      </c>
    </row>
    <row r="8237" spans="1:3" x14ac:dyDescent="0.4">
      <c r="A8237">
        <v>30755</v>
      </c>
      <c r="B8237" t="s">
        <v>12863</v>
      </c>
      <c r="C8237" t="s">
        <v>1114</v>
      </c>
    </row>
    <row r="8238" spans="1:3" x14ac:dyDescent="0.4">
      <c r="A8238">
        <v>30756</v>
      </c>
      <c r="B8238" t="s">
        <v>12864</v>
      </c>
      <c r="C8238" t="s">
        <v>1730</v>
      </c>
    </row>
    <row r="8239" spans="1:3" x14ac:dyDescent="0.4">
      <c r="A8239">
        <v>30757</v>
      </c>
      <c r="B8239" t="s">
        <v>12865</v>
      </c>
      <c r="C8239" t="s">
        <v>1619</v>
      </c>
    </row>
    <row r="8240" spans="1:3" x14ac:dyDescent="0.4">
      <c r="A8240">
        <v>30758</v>
      </c>
      <c r="B8240" t="s">
        <v>12866</v>
      </c>
      <c r="C8240" t="s">
        <v>1004</v>
      </c>
    </row>
    <row r="8241" spans="1:3" x14ac:dyDescent="0.4">
      <c r="A8241">
        <v>30759</v>
      </c>
      <c r="B8241" t="s">
        <v>12867</v>
      </c>
      <c r="C8241" t="s">
        <v>394</v>
      </c>
    </row>
    <row r="8242" spans="1:3" x14ac:dyDescent="0.4">
      <c r="A8242">
        <v>30760</v>
      </c>
      <c r="B8242" t="s">
        <v>12868</v>
      </c>
      <c r="C8242" t="s">
        <v>12179</v>
      </c>
    </row>
    <row r="8243" spans="1:3" x14ac:dyDescent="0.4">
      <c r="A8243">
        <v>30761</v>
      </c>
      <c r="B8243" t="s">
        <v>12869</v>
      </c>
      <c r="C8243" t="s">
        <v>2073</v>
      </c>
    </row>
    <row r="8244" spans="1:3" x14ac:dyDescent="0.4">
      <c r="A8244">
        <v>30763</v>
      </c>
      <c r="B8244" t="s">
        <v>12870</v>
      </c>
      <c r="C8244" t="s">
        <v>1629</v>
      </c>
    </row>
    <row r="8245" spans="1:3" x14ac:dyDescent="0.4">
      <c r="A8245">
        <v>30762</v>
      </c>
      <c r="B8245" t="s">
        <v>12871</v>
      </c>
      <c r="C8245" t="s">
        <v>2185</v>
      </c>
    </row>
    <row r="8246" spans="1:3" x14ac:dyDescent="0.4">
      <c r="A8246">
        <v>30764</v>
      </c>
      <c r="B8246" t="s">
        <v>12872</v>
      </c>
      <c r="C8246" t="s">
        <v>2427</v>
      </c>
    </row>
    <row r="8247" spans="1:3" x14ac:dyDescent="0.4">
      <c r="A8247">
        <v>30765</v>
      </c>
      <c r="B8247" t="s">
        <v>12873</v>
      </c>
      <c r="C8247" t="s">
        <v>2265</v>
      </c>
    </row>
    <row r="8248" spans="1:3" x14ac:dyDescent="0.4">
      <c r="A8248">
        <v>30766</v>
      </c>
      <c r="B8248" t="s">
        <v>12874</v>
      </c>
      <c r="C8248" t="s">
        <v>1003</v>
      </c>
    </row>
    <row r="8249" spans="1:3" x14ac:dyDescent="0.4">
      <c r="A8249">
        <v>30767</v>
      </c>
      <c r="B8249" t="s">
        <v>12875</v>
      </c>
      <c r="C8249" t="s">
        <v>1378</v>
      </c>
    </row>
    <row r="8250" spans="1:3" x14ac:dyDescent="0.4">
      <c r="A8250">
        <v>30768</v>
      </c>
      <c r="B8250" t="s">
        <v>12876</v>
      </c>
      <c r="C8250" t="s">
        <v>470</v>
      </c>
    </row>
    <row r="8251" spans="1:3" x14ac:dyDescent="0.4">
      <c r="A8251">
        <v>30769</v>
      </c>
      <c r="B8251" t="s">
        <v>12877</v>
      </c>
      <c r="C8251" t="s">
        <v>1630</v>
      </c>
    </row>
    <row r="8252" spans="1:3" x14ac:dyDescent="0.4">
      <c r="A8252">
        <v>30770</v>
      </c>
      <c r="B8252" t="s">
        <v>12878</v>
      </c>
      <c r="C8252" t="s">
        <v>1226</v>
      </c>
    </row>
    <row r="8253" spans="1:3" x14ac:dyDescent="0.4">
      <c r="A8253">
        <v>30771</v>
      </c>
      <c r="B8253" t="s">
        <v>12879</v>
      </c>
      <c r="C8253" t="s">
        <v>2565</v>
      </c>
    </row>
    <row r="8254" spans="1:3" x14ac:dyDescent="0.4">
      <c r="A8254">
        <v>30772</v>
      </c>
      <c r="B8254" t="s">
        <v>12880</v>
      </c>
      <c r="C8254" t="s">
        <v>2190</v>
      </c>
    </row>
    <row r="8255" spans="1:3" x14ac:dyDescent="0.4">
      <c r="A8255">
        <v>30774</v>
      </c>
      <c r="B8255" t="s">
        <v>12881</v>
      </c>
      <c r="C8255" t="s">
        <v>2665</v>
      </c>
    </row>
    <row r="8256" spans="1:3" x14ac:dyDescent="0.4">
      <c r="A8256">
        <v>30773</v>
      </c>
      <c r="B8256" t="s">
        <v>12882</v>
      </c>
      <c r="C8256" t="s">
        <v>2189</v>
      </c>
    </row>
    <row r="8257" spans="1:3" x14ac:dyDescent="0.4">
      <c r="A8257">
        <v>30775</v>
      </c>
      <c r="B8257" t="s">
        <v>12883</v>
      </c>
      <c r="C8257" t="s">
        <v>2067</v>
      </c>
    </row>
    <row r="8258" spans="1:3" x14ac:dyDescent="0.4">
      <c r="A8258">
        <v>30776</v>
      </c>
      <c r="B8258" t="s">
        <v>2554</v>
      </c>
      <c r="C8258" t="s">
        <v>2554</v>
      </c>
    </row>
    <row r="8259" spans="1:3" x14ac:dyDescent="0.4">
      <c r="A8259">
        <v>30777</v>
      </c>
      <c r="B8259" t="s">
        <v>12884</v>
      </c>
      <c r="C8259" t="s">
        <v>1366</v>
      </c>
    </row>
    <row r="8260" spans="1:3" x14ac:dyDescent="0.4">
      <c r="A8260">
        <v>30778</v>
      </c>
      <c r="B8260" t="s">
        <v>12885</v>
      </c>
      <c r="C8260" t="s">
        <v>1004</v>
      </c>
    </row>
    <row r="8261" spans="1:3" x14ac:dyDescent="0.4">
      <c r="A8261">
        <v>30779</v>
      </c>
      <c r="B8261" t="s">
        <v>12886</v>
      </c>
      <c r="C8261" t="s">
        <v>888</v>
      </c>
    </row>
    <row r="8262" spans="1:3" x14ac:dyDescent="0.4">
      <c r="A8262">
        <v>30780</v>
      </c>
      <c r="B8262" t="s">
        <v>12887</v>
      </c>
      <c r="C8262" t="s">
        <v>1378</v>
      </c>
    </row>
    <row r="8263" spans="1:3" x14ac:dyDescent="0.4">
      <c r="A8263">
        <v>30781</v>
      </c>
      <c r="B8263" t="s">
        <v>12888</v>
      </c>
      <c r="C8263" t="s">
        <v>327</v>
      </c>
    </row>
    <row r="8264" spans="1:3" x14ac:dyDescent="0.4">
      <c r="A8264">
        <v>30782</v>
      </c>
      <c r="B8264" t="s">
        <v>12889</v>
      </c>
      <c r="C8264" t="s">
        <v>99</v>
      </c>
    </row>
    <row r="8265" spans="1:3" x14ac:dyDescent="0.4">
      <c r="A8265">
        <v>30783</v>
      </c>
      <c r="B8265" t="s">
        <v>12890</v>
      </c>
      <c r="C8265" t="s">
        <v>1513</v>
      </c>
    </row>
    <row r="8266" spans="1:3" x14ac:dyDescent="0.4">
      <c r="A8266">
        <v>30785</v>
      </c>
      <c r="B8266" t="s">
        <v>12891</v>
      </c>
      <c r="C8266" t="s">
        <v>1630</v>
      </c>
    </row>
    <row r="8267" spans="1:3" x14ac:dyDescent="0.4">
      <c r="A8267">
        <v>30784</v>
      </c>
      <c r="B8267" t="s">
        <v>12892</v>
      </c>
      <c r="C8267" t="s">
        <v>2486</v>
      </c>
    </row>
    <row r="8268" spans="1:3" x14ac:dyDescent="0.4">
      <c r="A8268">
        <v>30786</v>
      </c>
      <c r="B8268" t="s">
        <v>2486</v>
      </c>
      <c r="C8268" t="s">
        <v>2486</v>
      </c>
    </row>
    <row r="8269" spans="1:3" x14ac:dyDescent="0.4">
      <c r="A8269">
        <v>30787</v>
      </c>
      <c r="B8269" t="s">
        <v>12893</v>
      </c>
      <c r="C8269" t="s">
        <v>1372</v>
      </c>
    </row>
    <row r="8270" spans="1:3" x14ac:dyDescent="0.4">
      <c r="A8270">
        <v>30788</v>
      </c>
      <c r="B8270" t="s">
        <v>12894</v>
      </c>
      <c r="C8270" t="s">
        <v>12323</v>
      </c>
    </row>
    <row r="8271" spans="1:3" x14ac:dyDescent="0.4">
      <c r="A8271">
        <v>30789</v>
      </c>
      <c r="B8271" t="s">
        <v>2426</v>
      </c>
      <c r="C8271" t="s">
        <v>2426</v>
      </c>
    </row>
    <row r="8272" spans="1:3" x14ac:dyDescent="0.4">
      <c r="A8272">
        <v>30790</v>
      </c>
      <c r="B8272" t="s">
        <v>12895</v>
      </c>
      <c r="C8272" t="s">
        <v>881</v>
      </c>
    </row>
    <row r="8273" spans="1:3" x14ac:dyDescent="0.4">
      <c r="A8273">
        <v>30792</v>
      </c>
      <c r="B8273" t="s">
        <v>12896</v>
      </c>
      <c r="C8273" t="s">
        <v>396</v>
      </c>
    </row>
    <row r="8274" spans="1:3" x14ac:dyDescent="0.4">
      <c r="A8274">
        <v>30791</v>
      </c>
      <c r="B8274" t="s">
        <v>12897</v>
      </c>
      <c r="C8274" t="s">
        <v>770</v>
      </c>
    </row>
    <row r="8275" spans="1:3" x14ac:dyDescent="0.4">
      <c r="A8275">
        <v>30793</v>
      </c>
      <c r="B8275" t="s">
        <v>12898</v>
      </c>
      <c r="C8275" t="s">
        <v>397</v>
      </c>
    </row>
    <row r="8276" spans="1:3" x14ac:dyDescent="0.4">
      <c r="A8276">
        <v>30795</v>
      </c>
      <c r="B8276" t="s">
        <v>12899</v>
      </c>
      <c r="C8276" t="s">
        <v>475</v>
      </c>
    </row>
    <row r="8277" spans="1:3" x14ac:dyDescent="0.4">
      <c r="A8277">
        <v>30794</v>
      </c>
      <c r="B8277" t="s">
        <v>12900</v>
      </c>
      <c r="C8277" t="s">
        <v>12901</v>
      </c>
    </row>
    <row r="8278" spans="1:3" x14ac:dyDescent="0.4">
      <c r="A8278">
        <v>30796</v>
      </c>
      <c r="B8278" t="s">
        <v>12902</v>
      </c>
      <c r="C8278" t="s">
        <v>665</v>
      </c>
    </row>
    <row r="8279" spans="1:3" x14ac:dyDescent="0.4">
      <c r="A8279">
        <v>30797</v>
      </c>
      <c r="B8279" t="s">
        <v>12903</v>
      </c>
      <c r="C8279" t="s">
        <v>1239</v>
      </c>
    </row>
    <row r="8280" spans="1:3" x14ac:dyDescent="0.4">
      <c r="A8280">
        <v>30798</v>
      </c>
      <c r="B8280" t="s">
        <v>12904</v>
      </c>
      <c r="C8280" t="s">
        <v>1373</v>
      </c>
    </row>
    <row r="8281" spans="1:3" x14ac:dyDescent="0.4">
      <c r="A8281">
        <v>30800</v>
      </c>
      <c r="B8281" t="s">
        <v>12905</v>
      </c>
      <c r="C8281" t="s">
        <v>880</v>
      </c>
    </row>
    <row r="8282" spans="1:3" x14ac:dyDescent="0.4">
      <c r="A8282">
        <v>30799</v>
      </c>
      <c r="B8282" t="s">
        <v>12906</v>
      </c>
      <c r="C8282" t="s">
        <v>470</v>
      </c>
    </row>
    <row r="8283" spans="1:3" x14ac:dyDescent="0.4">
      <c r="A8283">
        <v>30801</v>
      </c>
      <c r="B8283" t="s">
        <v>12907</v>
      </c>
      <c r="C8283" t="s">
        <v>1379</v>
      </c>
    </row>
    <row r="8284" spans="1:3" x14ac:dyDescent="0.4">
      <c r="A8284">
        <v>30802</v>
      </c>
      <c r="B8284" t="s">
        <v>12908</v>
      </c>
      <c r="C8284" t="s">
        <v>1379</v>
      </c>
    </row>
    <row r="8285" spans="1:3" x14ac:dyDescent="0.4">
      <c r="A8285">
        <v>30803</v>
      </c>
      <c r="B8285" t="s">
        <v>12909</v>
      </c>
      <c r="C8285" t="s">
        <v>2266</v>
      </c>
    </row>
    <row r="8286" spans="1:3" x14ac:dyDescent="0.4">
      <c r="A8286">
        <v>30804</v>
      </c>
      <c r="B8286" t="s">
        <v>12910</v>
      </c>
      <c r="C8286" t="s">
        <v>1500</v>
      </c>
    </row>
    <row r="8287" spans="1:3" x14ac:dyDescent="0.4">
      <c r="A8287">
        <v>30805</v>
      </c>
      <c r="B8287" t="s">
        <v>12911</v>
      </c>
      <c r="C8287" t="s">
        <v>131</v>
      </c>
    </row>
    <row r="8288" spans="1:3" x14ac:dyDescent="0.4">
      <c r="A8288">
        <v>30806</v>
      </c>
      <c r="B8288" t="s">
        <v>12912</v>
      </c>
      <c r="C8288" t="s">
        <v>167</v>
      </c>
    </row>
    <row r="8289" spans="1:3" x14ac:dyDescent="0.4">
      <c r="A8289">
        <v>30807</v>
      </c>
      <c r="B8289" t="s">
        <v>12913</v>
      </c>
      <c r="C8289" t="s">
        <v>987</v>
      </c>
    </row>
    <row r="8290" spans="1:3" x14ac:dyDescent="0.4">
      <c r="A8290">
        <v>30808</v>
      </c>
      <c r="B8290" t="s">
        <v>12914</v>
      </c>
      <c r="C8290" t="s">
        <v>468</v>
      </c>
    </row>
    <row r="8291" spans="1:3" x14ac:dyDescent="0.4">
      <c r="A8291">
        <v>30809</v>
      </c>
      <c r="B8291" t="s">
        <v>2431</v>
      </c>
      <c r="C8291" t="s">
        <v>2431</v>
      </c>
    </row>
    <row r="8292" spans="1:3" x14ac:dyDescent="0.4">
      <c r="A8292">
        <v>30810</v>
      </c>
      <c r="B8292" t="s">
        <v>12915</v>
      </c>
      <c r="C8292" t="s">
        <v>2073</v>
      </c>
    </row>
    <row r="8293" spans="1:3" x14ac:dyDescent="0.4">
      <c r="A8293">
        <v>30811</v>
      </c>
      <c r="B8293" t="s">
        <v>12916</v>
      </c>
      <c r="C8293" t="s">
        <v>1730</v>
      </c>
    </row>
    <row r="8294" spans="1:3" x14ac:dyDescent="0.4">
      <c r="A8294">
        <v>30813</v>
      </c>
      <c r="B8294" t="s">
        <v>12917</v>
      </c>
      <c r="C8294" t="s">
        <v>1366</v>
      </c>
    </row>
    <row r="8295" spans="1:3" x14ac:dyDescent="0.4">
      <c r="A8295">
        <v>30812</v>
      </c>
      <c r="B8295" t="s">
        <v>12918</v>
      </c>
      <c r="C8295" t="s">
        <v>1230</v>
      </c>
    </row>
    <row r="8296" spans="1:3" x14ac:dyDescent="0.4">
      <c r="A8296">
        <v>30814</v>
      </c>
      <c r="B8296" t="s">
        <v>12919</v>
      </c>
      <c r="C8296" t="s">
        <v>12276</v>
      </c>
    </row>
    <row r="8297" spans="1:3" x14ac:dyDescent="0.4">
      <c r="A8297">
        <v>30815</v>
      </c>
      <c r="B8297" t="s">
        <v>12920</v>
      </c>
      <c r="C8297" t="s">
        <v>1226</v>
      </c>
    </row>
    <row r="8298" spans="1:3" x14ac:dyDescent="0.4">
      <c r="A8298">
        <v>30816</v>
      </c>
      <c r="B8298" t="s">
        <v>559</v>
      </c>
      <c r="C8298" t="s">
        <v>559</v>
      </c>
    </row>
    <row r="8299" spans="1:3" x14ac:dyDescent="0.4">
      <c r="A8299">
        <v>30818</v>
      </c>
      <c r="B8299" t="s">
        <v>1491</v>
      </c>
      <c r="C8299" t="s">
        <v>1491</v>
      </c>
    </row>
    <row r="8300" spans="1:3" x14ac:dyDescent="0.4">
      <c r="A8300">
        <v>30817</v>
      </c>
      <c r="B8300" t="s">
        <v>12921</v>
      </c>
      <c r="C8300" t="s">
        <v>766</v>
      </c>
    </row>
    <row r="8301" spans="1:3" x14ac:dyDescent="0.4">
      <c r="A8301">
        <v>30819</v>
      </c>
      <c r="B8301" t="s">
        <v>2425</v>
      </c>
      <c r="C8301" t="s">
        <v>2425</v>
      </c>
    </row>
    <row r="8302" spans="1:3" x14ac:dyDescent="0.4">
      <c r="A8302">
        <v>30820</v>
      </c>
      <c r="B8302" t="s">
        <v>12922</v>
      </c>
      <c r="C8302" t="s">
        <v>2486</v>
      </c>
    </row>
    <row r="8303" spans="1:3" x14ac:dyDescent="0.4">
      <c r="A8303">
        <v>30821</v>
      </c>
      <c r="B8303" t="s">
        <v>12923</v>
      </c>
      <c r="C8303" t="s">
        <v>1859</v>
      </c>
    </row>
    <row r="8304" spans="1:3" x14ac:dyDescent="0.4">
      <c r="A8304">
        <v>30822</v>
      </c>
      <c r="B8304" t="s">
        <v>12924</v>
      </c>
      <c r="C8304" t="s">
        <v>475</v>
      </c>
    </row>
    <row r="8305" spans="1:3" x14ac:dyDescent="0.4">
      <c r="A8305">
        <v>30823</v>
      </c>
      <c r="B8305" t="s">
        <v>12925</v>
      </c>
      <c r="C8305" t="s">
        <v>2413</v>
      </c>
    </row>
    <row r="8306" spans="1:3" x14ac:dyDescent="0.4">
      <c r="A8306">
        <v>30824</v>
      </c>
      <c r="B8306" t="s">
        <v>12926</v>
      </c>
      <c r="C8306" t="s">
        <v>2513</v>
      </c>
    </row>
    <row r="8307" spans="1:3" x14ac:dyDescent="0.4">
      <c r="A8307">
        <v>30825</v>
      </c>
      <c r="B8307" t="s">
        <v>12927</v>
      </c>
      <c r="C8307" t="s">
        <v>987</v>
      </c>
    </row>
    <row r="8308" spans="1:3" x14ac:dyDescent="0.4">
      <c r="A8308">
        <v>30826</v>
      </c>
      <c r="B8308" t="s">
        <v>12928</v>
      </c>
      <c r="C8308" t="s">
        <v>2657</v>
      </c>
    </row>
    <row r="8309" spans="1:3" x14ac:dyDescent="0.4">
      <c r="A8309">
        <v>30827</v>
      </c>
      <c r="B8309" t="s">
        <v>12929</v>
      </c>
      <c r="C8309" t="s">
        <v>475</v>
      </c>
    </row>
    <row r="8310" spans="1:3" x14ac:dyDescent="0.4">
      <c r="A8310">
        <v>30829</v>
      </c>
      <c r="B8310" t="s">
        <v>12930</v>
      </c>
      <c r="C8310" t="s">
        <v>1513</v>
      </c>
    </row>
    <row r="8311" spans="1:3" x14ac:dyDescent="0.4">
      <c r="A8311">
        <v>30828</v>
      </c>
      <c r="B8311" t="s">
        <v>12931</v>
      </c>
      <c r="C8311" t="s">
        <v>1379</v>
      </c>
    </row>
    <row r="8312" spans="1:3" x14ac:dyDescent="0.4">
      <c r="A8312">
        <v>30830</v>
      </c>
      <c r="B8312" t="s">
        <v>12932</v>
      </c>
      <c r="C8312" t="s">
        <v>2267</v>
      </c>
    </row>
    <row r="8313" spans="1:3" x14ac:dyDescent="0.4">
      <c r="A8313">
        <v>30832</v>
      </c>
      <c r="B8313" t="s">
        <v>12933</v>
      </c>
      <c r="C8313" t="s">
        <v>769</v>
      </c>
    </row>
    <row r="8314" spans="1:3" x14ac:dyDescent="0.4">
      <c r="A8314">
        <v>30831</v>
      </c>
      <c r="B8314" t="s">
        <v>12934</v>
      </c>
      <c r="C8314" t="s">
        <v>475</v>
      </c>
    </row>
    <row r="8315" spans="1:3" x14ac:dyDescent="0.4">
      <c r="A8315">
        <v>30833</v>
      </c>
      <c r="B8315" t="s">
        <v>12935</v>
      </c>
      <c r="C8315" t="s">
        <v>2427</v>
      </c>
    </row>
    <row r="8316" spans="1:3" x14ac:dyDescent="0.4">
      <c r="A8316">
        <v>30834</v>
      </c>
      <c r="B8316" t="s">
        <v>12936</v>
      </c>
      <c r="C8316" t="s">
        <v>470</v>
      </c>
    </row>
    <row r="8317" spans="1:3" x14ac:dyDescent="0.4">
      <c r="A8317">
        <v>30835</v>
      </c>
      <c r="B8317" t="s">
        <v>12937</v>
      </c>
      <c r="C8317" t="s">
        <v>1373</v>
      </c>
    </row>
    <row r="8318" spans="1:3" x14ac:dyDescent="0.4">
      <c r="A8318">
        <v>30836</v>
      </c>
      <c r="B8318" t="s">
        <v>12938</v>
      </c>
      <c r="C8318" t="s">
        <v>395</v>
      </c>
    </row>
    <row r="8319" spans="1:3" x14ac:dyDescent="0.4">
      <c r="A8319">
        <v>30837</v>
      </c>
      <c r="B8319" t="s">
        <v>12939</v>
      </c>
      <c r="C8319" t="s">
        <v>12219</v>
      </c>
    </row>
    <row r="8320" spans="1:3" x14ac:dyDescent="0.4">
      <c r="A8320">
        <v>30838</v>
      </c>
      <c r="B8320" t="s">
        <v>12940</v>
      </c>
      <c r="C8320" t="s">
        <v>2078</v>
      </c>
    </row>
    <row r="8321" spans="1:3" x14ac:dyDescent="0.4">
      <c r="A8321">
        <v>30840</v>
      </c>
      <c r="B8321" t="s">
        <v>12941</v>
      </c>
      <c r="C8321" t="s">
        <v>396</v>
      </c>
    </row>
    <row r="8322" spans="1:3" x14ac:dyDescent="0.4">
      <c r="A8322">
        <v>30839</v>
      </c>
      <c r="B8322" t="s">
        <v>12942</v>
      </c>
      <c r="C8322" t="s">
        <v>397</v>
      </c>
    </row>
    <row r="8323" spans="1:3" x14ac:dyDescent="0.4">
      <c r="A8323">
        <v>30841</v>
      </c>
      <c r="B8323" t="s">
        <v>12943</v>
      </c>
      <c r="C8323" t="s">
        <v>2602</v>
      </c>
    </row>
    <row r="8324" spans="1:3" x14ac:dyDescent="0.4">
      <c r="A8324">
        <v>30842</v>
      </c>
      <c r="B8324" t="s">
        <v>12944</v>
      </c>
      <c r="C8324" t="s">
        <v>475</v>
      </c>
    </row>
    <row r="8325" spans="1:3" x14ac:dyDescent="0.4">
      <c r="A8325">
        <v>30843</v>
      </c>
      <c r="B8325" t="s">
        <v>12945</v>
      </c>
      <c r="C8325" t="s">
        <v>2081</v>
      </c>
    </row>
    <row r="8326" spans="1:3" x14ac:dyDescent="0.4">
      <c r="A8326">
        <v>30844</v>
      </c>
      <c r="B8326" t="s">
        <v>12946</v>
      </c>
      <c r="C8326" t="s">
        <v>1366</v>
      </c>
    </row>
    <row r="8327" spans="1:3" x14ac:dyDescent="0.4">
      <c r="A8327">
        <v>30845</v>
      </c>
      <c r="B8327" t="s">
        <v>12947</v>
      </c>
      <c r="C8327" t="s">
        <v>2427</v>
      </c>
    </row>
    <row r="8328" spans="1:3" x14ac:dyDescent="0.4">
      <c r="A8328">
        <v>30846</v>
      </c>
      <c r="B8328" t="s">
        <v>12948</v>
      </c>
      <c r="C8328" t="s">
        <v>1502</v>
      </c>
    </row>
    <row r="8329" spans="1:3" x14ac:dyDescent="0.4">
      <c r="A8329">
        <v>30847</v>
      </c>
      <c r="B8329" t="s">
        <v>12949</v>
      </c>
      <c r="C8329" t="s">
        <v>2185</v>
      </c>
    </row>
    <row r="8330" spans="1:3" x14ac:dyDescent="0.4">
      <c r="A8330">
        <v>30848</v>
      </c>
      <c r="B8330" t="s">
        <v>12950</v>
      </c>
      <c r="C8330" t="s">
        <v>2266</v>
      </c>
    </row>
    <row r="8331" spans="1:3" x14ac:dyDescent="0.4">
      <c r="A8331">
        <v>30850</v>
      </c>
      <c r="B8331" t="s">
        <v>12951</v>
      </c>
      <c r="C8331" t="s">
        <v>475</v>
      </c>
    </row>
    <row r="8332" spans="1:3" x14ac:dyDescent="0.4">
      <c r="A8332">
        <v>30849</v>
      </c>
      <c r="B8332" t="s">
        <v>12952</v>
      </c>
      <c r="C8332" t="s">
        <v>2071</v>
      </c>
    </row>
    <row r="8333" spans="1:3" x14ac:dyDescent="0.4">
      <c r="A8333">
        <v>30851</v>
      </c>
      <c r="B8333" t="s">
        <v>12953</v>
      </c>
      <c r="C8333" t="s">
        <v>1363</v>
      </c>
    </row>
    <row r="8334" spans="1:3" x14ac:dyDescent="0.4">
      <c r="A8334">
        <v>30852</v>
      </c>
      <c r="B8334" t="s">
        <v>12954</v>
      </c>
      <c r="C8334" t="s">
        <v>2185</v>
      </c>
    </row>
    <row r="8335" spans="1:3" x14ac:dyDescent="0.4">
      <c r="A8335">
        <v>30853</v>
      </c>
      <c r="B8335" t="s">
        <v>12955</v>
      </c>
      <c r="C8335" t="s">
        <v>2486</v>
      </c>
    </row>
    <row r="8336" spans="1:3" x14ac:dyDescent="0.4">
      <c r="A8336">
        <v>30854</v>
      </c>
      <c r="B8336" t="s">
        <v>12956</v>
      </c>
      <c r="C8336" t="s">
        <v>881</v>
      </c>
    </row>
    <row r="8337" spans="1:3" x14ac:dyDescent="0.4">
      <c r="A8337">
        <v>30855</v>
      </c>
      <c r="B8337" t="s">
        <v>12957</v>
      </c>
      <c r="C8337" t="s">
        <v>2657</v>
      </c>
    </row>
    <row r="8338" spans="1:3" x14ac:dyDescent="0.4">
      <c r="A8338">
        <v>30856</v>
      </c>
      <c r="B8338" t="s">
        <v>12958</v>
      </c>
      <c r="C8338" t="s">
        <v>2266</v>
      </c>
    </row>
    <row r="8339" spans="1:3" x14ac:dyDescent="0.4">
      <c r="A8339">
        <v>30857</v>
      </c>
      <c r="B8339" t="s">
        <v>12959</v>
      </c>
      <c r="C8339" t="s">
        <v>1226</v>
      </c>
    </row>
    <row r="8340" spans="1:3" x14ac:dyDescent="0.4">
      <c r="A8340">
        <v>30858</v>
      </c>
      <c r="B8340" t="s">
        <v>12960</v>
      </c>
      <c r="C8340" t="s">
        <v>394</v>
      </c>
    </row>
    <row r="8341" spans="1:3" x14ac:dyDescent="0.4">
      <c r="A8341">
        <v>30859</v>
      </c>
      <c r="B8341" t="s">
        <v>12961</v>
      </c>
      <c r="C8341" t="s">
        <v>394</v>
      </c>
    </row>
    <row r="8342" spans="1:3" x14ac:dyDescent="0.4">
      <c r="A8342">
        <v>30860</v>
      </c>
      <c r="B8342" t="s">
        <v>12962</v>
      </c>
      <c r="C8342" t="s">
        <v>2652</v>
      </c>
    </row>
    <row r="8343" spans="1:3" x14ac:dyDescent="0.4">
      <c r="A8343">
        <v>30861</v>
      </c>
      <c r="B8343" t="s">
        <v>12963</v>
      </c>
      <c r="C8343" t="s">
        <v>99</v>
      </c>
    </row>
    <row r="8344" spans="1:3" x14ac:dyDescent="0.4">
      <c r="A8344">
        <v>30862</v>
      </c>
      <c r="B8344" t="s">
        <v>12964</v>
      </c>
      <c r="C8344" t="s">
        <v>2277</v>
      </c>
    </row>
    <row r="8345" spans="1:3" x14ac:dyDescent="0.4">
      <c r="A8345">
        <v>30863</v>
      </c>
      <c r="B8345" t="s">
        <v>1963</v>
      </c>
      <c r="C8345" t="s">
        <v>1963</v>
      </c>
    </row>
    <row r="8346" spans="1:3" x14ac:dyDescent="0.4">
      <c r="A8346">
        <v>30864</v>
      </c>
      <c r="B8346" t="s">
        <v>12965</v>
      </c>
      <c r="C8346" t="s">
        <v>1975</v>
      </c>
    </row>
    <row r="8347" spans="1:3" x14ac:dyDescent="0.4">
      <c r="A8347">
        <v>30865</v>
      </c>
      <c r="B8347" t="s">
        <v>12966</v>
      </c>
      <c r="C8347" t="s">
        <v>12490</v>
      </c>
    </row>
    <row r="8348" spans="1:3" x14ac:dyDescent="0.4">
      <c r="A8348">
        <v>30866</v>
      </c>
      <c r="B8348" t="s">
        <v>12967</v>
      </c>
      <c r="C8348" t="s">
        <v>2430</v>
      </c>
    </row>
    <row r="8349" spans="1:3" x14ac:dyDescent="0.4">
      <c r="A8349">
        <v>30867</v>
      </c>
      <c r="B8349" t="s">
        <v>12968</v>
      </c>
      <c r="C8349" t="s">
        <v>1517</v>
      </c>
    </row>
    <row r="8350" spans="1:3" x14ac:dyDescent="0.4">
      <c r="A8350">
        <v>30868</v>
      </c>
      <c r="B8350" t="s">
        <v>12969</v>
      </c>
      <c r="C8350" t="s">
        <v>1116</v>
      </c>
    </row>
    <row r="8351" spans="1:3" x14ac:dyDescent="0.4">
      <c r="A8351">
        <v>30869</v>
      </c>
      <c r="B8351" t="s">
        <v>12970</v>
      </c>
      <c r="C8351" t="s">
        <v>1379</v>
      </c>
    </row>
    <row r="8352" spans="1:3" x14ac:dyDescent="0.4">
      <c r="A8352">
        <v>30870</v>
      </c>
      <c r="B8352" t="s">
        <v>12971</v>
      </c>
      <c r="C8352" t="s">
        <v>394</v>
      </c>
    </row>
    <row r="8353" spans="1:3" x14ac:dyDescent="0.4">
      <c r="A8353">
        <v>30871</v>
      </c>
      <c r="B8353" t="s">
        <v>12972</v>
      </c>
      <c r="C8353" t="s">
        <v>2349</v>
      </c>
    </row>
    <row r="8354" spans="1:3" x14ac:dyDescent="0.4">
      <c r="A8354">
        <v>30872</v>
      </c>
      <c r="B8354" t="s">
        <v>12973</v>
      </c>
      <c r="C8354" t="s">
        <v>12276</v>
      </c>
    </row>
    <row r="8355" spans="1:3" x14ac:dyDescent="0.4">
      <c r="A8355">
        <v>30873</v>
      </c>
      <c r="B8355" t="s">
        <v>12974</v>
      </c>
      <c r="C8355" t="s">
        <v>1630</v>
      </c>
    </row>
    <row r="8356" spans="1:3" x14ac:dyDescent="0.4">
      <c r="A8356">
        <v>30875</v>
      </c>
      <c r="B8356" t="s">
        <v>12975</v>
      </c>
      <c r="C8356" t="s">
        <v>401</v>
      </c>
    </row>
    <row r="8357" spans="1:3" x14ac:dyDescent="0.4">
      <c r="A8357">
        <v>30874</v>
      </c>
      <c r="B8357" t="s">
        <v>12976</v>
      </c>
      <c r="C8357" t="s">
        <v>1373</v>
      </c>
    </row>
    <row r="8358" spans="1:3" x14ac:dyDescent="0.4">
      <c r="A8358">
        <v>30876</v>
      </c>
      <c r="B8358" t="s">
        <v>12977</v>
      </c>
      <c r="C8358" t="s">
        <v>2191</v>
      </c>
    </row>
    <row r="8359" spans="1:3" x14ac:dyDescent="0.4">
      <c r="A8359">
        <v>30877</v>
      </c>
      <c r="B8359" t="s">
        <v>12978</v>
      </c>
      <c r="C8359" t="s">
        <v>1609</v>
      </c>
    </row>
    <row r="8360" spans="1:3" x14ac:dyDescent="0.4">
      <c r="A8360">
        <v>30878</v>
      </c>
      <c r="B8360" t="s">
        <v>12979</v>
      </c>
      <c r="C8360" t="s">
        <v>880</v>
      </c>
    </row>
    <row r="8361" spans="1:3" x14ac:dyDescent="0.4">
      <c r="A8361">
        <v>30879</v>
      </c>
      <c r="B8361" t="s">
        <v>12980</v>
      </c>
      <c r="C8361" t="s">
        <v>880</v>
      </c>
    </row>
    <row r="8362" spans="1:3" x14ac:dyDescent="0.4">
      <c r="A8362">
        <v>30880</v>
      </c>
      <c r="B8362" t="s">
        <v>12981</v>
      </c>
      <c r="C8362" t="s">
        <v>1379</v>
      </c>
    </row>
    <row r="8363" spans="1:3" x14ac:dyDescent="0.4">
      <c r="A8363">
        <v>30881</v>
      </c>
      <c r="B8363" t="s">
        <v>12982</v>
      </c>
      <c r="C8363" t="s">
        <v>1502</v>
      </c>
    </row>
    <row r="8364" spans="1:3" x14ac:dyDescent="0.4">
      <c r="A8364">
        <v>30882</v>
      </c>
      <c r="B8364" t="s">
        <v>12983</v>
      </c>
      <c r="C8364" t="s">
        <v>1502</v>
      </c>
    </row>
    <row r="8365" spans="1:3" x14ac:dyDescent="0.4">
      <c r="A8365">
        <v>30883</v>
      </c>
      <c r="B8365" t="s">
        <v>12984</v>
      </c>
      <c r="C8365" t="s">
        <v>12323</v>
      </c>
    </row>
    <row r="8366" spans="1:3" x14ac:dyDescent="0.4">
      <c r="A8366">
        <v>30884</v>
      </c>
      <c r="B8366" t="s">
        <v>12985</v>
      </c>
      <c r="C8366" t="s">
        <v>2284</v>
      </c>
    </row>
    <row r="8367" spans="1:3" x14ac:dyDescent="0.4">
      <c r="A8367">
        <v>30885</v>
      </c>
      <c r="B8367" t="s">
        <v>12986</v>
      </c>
      <c r="C8367" t="s">
        <v>396</v>
      </c>
    </row>
    <row r="8368" spans="1:3" x14ac:dyDescent="0.4">
      <c r="A8368">
        <v>30886</v>
      </c>
      <c r="B8368" t="s">
        <v>12987</v>
      </c>
      <c r="C8368" t="s">
        <v>547</v>
      </c>
    </row>
    <row r="8369" spans="1:3" x14ac:dyDescent="0.4">
      <c r="A8369">
        <v>30887</v>
      </c>
      <c r="B8369" t="s">
        <v>12988</v>
      </c>
      <c r="C8369" t="s">
        <v>1975</v>
      </c>
    </row>
    <row r="8370" spans="1:3" x14ac:dyDescent="0.4">
      <c r="A8370">
        <v>30888</v>
      </c>
      <c r="B8370" t="s">
        <v>12989</v>
      </c>
      <c r="C8370" t="s">
        <v>880</v>
      </c>
    </row>
    <row r="8371" spans="1:3" x14ac:dyDescent="0.4">
      <c r="A8371">
        <v>30889</v>
      </c>
      <c r="B8371" t="s">
        <v>12990</v>
      </c>
      <c r="C8371" t="s">
        <v>2079</v>
      </c>
    </row>
    <row r="8372" spans="1:3" x14ac:dyDescent="0.4">
      <c r="A8372">
        <v>30890</v>
      </c>
      <c r="B8372" t="s">
        <v>12991</v>
      </c>
      <c r="C8372" t="s">
        <v>881</v>
      </c>
    </row>
    <row r="8373" spans="1:3" x14ac:dyDescent="0.4">
      <c r="A8373">
        <v>30891</v>
      </c>
      <c r="B8373" t="s">
        <v>12992</v>
      </c>
      <c r="C8373" t="s">
        <v>1235</v>
      </c>
    </row>
    <row r="8374" spans="1:3" x14ac:dyDescent="0.4">
      <c r="A8374">
        <v>30892</v>
      </c>
      <c r="B8374" t="s">
        <v>12993</v>
      </c>
      <c r="C8374" t="s">
        <v>881</v>
      </c>
    </row>
    <row r="8375" spans="1:3" x14ac:dyDescent="0.4">
      <c r="A8375">
        <v>30894</v>
      </c>
      <c r="B8375" t="s">
        <v>12994</v>
      </c>
      <c r="C8375" t="s">
        <v>475</v>
      </c>
    </row>
    <row r="8376" spans="1:3" x14ac:dyDescent="0.4">
      <c r="A8376">
        <v>30893</v>
      </c>
      <c r="B8376" t="s">
        <v>12995</v>
      </c>
      <c r="C8376" t="s">
        <v>881</v>
      </c>
    </row>
    <row r="8377" spans="1:3" x14ac:dyDescent="0.4">
      <c r="A8377">
        <v>30895</v>
      </c>
      <c r="B8377" t="s">
        <v>12996</v>
      </c>
      <c r="C8377" t="s">
        <v>1114</v>
      </c>
    </row>
    <row r="8378" spans="1:3" x14ac:dyDescent="0.4">
      <c r="A8378">
        <v>30896</v>
      </c>
      <c r="B8378" t="s">
        <v>12997</v>
      </c>
      <c r="C8378" t="s">
        <v>2284</v>
      </c>
    </row>
    <row r="8379" spans="1:3" x14ac:dyDescent="0.4">
      <c r="A8379">
        <v>30897</v>
      </c>
      <c r="B8379" t="s">
        <v>12998</v>
      </c>
      <c r="C8379" t="s">
        <v>2283</v>
      </c>
    </row>
    <row r="8380" spans="1:3" x14ac:dyDescent="0.4">
      <c r="A8380">
        <v>30899</v>
      </c>
      <c r="B8380" t="s">
        <v>12999</v>
      </c>
      <c r="C8380" t="s">
        <v>2266</v>
      </c>
    </row>
    <row r="8381" spans="1:3" x14ac:dyDescent="0.4">
      <c r="A8381">
        <v>30898</v>
      </c>
      <c r="B8381" t="s">
        <v>13000</v>
      </c>
      <c r="C8381" t="s">
        <v>2283</v>
      </c>
    </row>
    <row r="8382" spans="1:3" x14ac:dyDescent="0.4">
      <c r="A8382">
        <v>30900</v>
      </c>
      <c r="B8382" t="s">
        <v>13001</v>
      </c>
      <c r="C8382" t="s">
        <v>468</v>
      </c>
    </row>
    <row r="8383" spans="1:3" x14ac:dyDescent="0.4">
      <c r="A8383">
        <v>30901</v>
      </c>
      <c r="B8383" t="s">
        <v>13002</v>
      </c>
      <c r="C8383" t="s">
        <v>1517</v>
      </c>
    </row>
    <row r="8384" spans="1:3" x14ac:dyDescent="0.4">
      <c r="A8384">
        <v>30902</v>
      </c>
      <c r="B8384" t="s">
        <v>13003</v>
      </c>
      <c r="C8384" t="s">
        <v>99</v>
      </c>
    </row>
    <row r="8385" spans="1:3" x14ac:dyDescent="0.4">
      <c r="A8385">
        <v>30903</v>
      </c>
      <c r="B8385" t="s">
        <v>13004</v>
      </c>
      <c r="C8385" t="s">
        <v>993</v>
      </c>
    </row>
    <row r="8386" spans="1:3" x14ac:dyDescent="0.4">
      <c r="A8386">
        <v>30905</v>
      </c>
      <c r="B8386" t="s">
        <v>13005</v>
      </c>
      <c r="C8386" t="s">
        <v>1857</v>
      </c>
    </row>
    <row r="8387" spans="1:3" x14ac:dyDescent="0.4">
      <c r="A8387">
        <v>30906</v>
      </c>
      <c r="B8387" t="s">
        <v>13006</v>
      </c>
      <c r="C8387" t="s">
        <v>1730</v>
      </c>
    </row>
    <row r="8388" spans="1:3" x14ac:dyDescent="0.4">
      <c r="A8388">
        <v>30904</v>
      </c>
      <c r="B8388" t="s">
        <v>13007</v>
      </c>
      <c r="C8388" t="s">
        <v>1489</v>
      </c>
    </row>
    <row r="8389" spans="1:3" x14ac:dyDescent="0.4">
      <c r="A8389">
        <v>30908</v>
      </c>
      <c r="B8389" t="s">
        <v>13008</v>
      </c>
      <c r="C8389" t="s">
        <v>468</v>
      </c>
    </row>
    <row r="8390" spans="1:3" x14ac:dyDescent="0.4">
      <c r="A8390">
        <v>30907</v>
      </c>
      <c r="B8390" t="s">
        <v>13009</v>
      </c>
      <c r="C8390" t="s">
        <v>1378</v>
      </c>
    </row>
    <row r="8391" spans="1:3" x14ac:dyDescent="0.4">
      <c r="A8391">
        <v>30910</v>
      </c>
      <c r="B8391" t="s">
        <v>13010</v>
      </c>
      <c r="C8391" t="s">
        <v>1493</v>
      </c>
    </row>
    <row r="8392" spans="1:3" x14ac:dyDescent="0.4">
      <c r="A8392">
        <v>30909</v>
      </c>
      <c r="B8392" t="s">
        <v>13011</v>
      </c>
      <c r="C8392" t="s">
        <v>1004</v>
      </c>
    </row>
    <row r="8393" spans="1:3" x14ac:dyDescent="0.4">
      <c r="A8393">
        <v>30911</v>
      </c>
      <c r="B8393" t="s">
        <v>13012</v>
      </c>
      <c r="C8393" t="s">
        <v>1376</v>
      </c>
    </row>
    <row r="8394" spans="1:3" x14ac:dyDescent="0.4">
      <c r="A8394">
        <v>30912</v>
      </c>
      <c r="B8394" t="s">
        <v>13013</v>
      </c>
      <c r="C8394" t="s">
        <v>475</v>
      </c>
    </row>
    <row r="8395" spans="1:3" x14ac:dyDescent="0.4">
      <c r="A8395">
        <v>30913</v>
      </c>
      <c r="B8395" t="s">
        <v>13014</v>
      </c>
      <c r="C8395" t="s">
        <v>2629</v>
      </c>
    </row>
    <row r="8396" spans="1:3" x14ac:dyDescent="0.4">
      <c r="A8396">
        <v>30914</v>
      </c>
      <c r="B8396" t="s">
        <v>13015</v>
      </c>
      <c r="C8396" t="s">
        <v>264</v>
      </c>
    </row>
    <row r="8397" spans="1:3" x14ac:dyDescent="0.4">
      <c r="A8397">
        <v>30915</v>
      </c>
      <c r="B8397" t="s">
        <v>2627</v>
      </c>
      <c r="C8397" t="s">
        <v>2627</v>
      </c>
    </row>
    <row r="8398" spans="1:3" x14ac:dyDescent="0.4">
      <c r="A8398">
        <v>30917</v>
      </c>
      <c r="B8398" t="s">
        <v>13016</v>
      </c>
      <c r="C8398" t="s">
        <v>1850</v>
      </c>
    </row>
    <row r="8399" spans="1:3" x14ac:dyDescent="0.4">
      <c r="A8399">
        <v>30916</v>
      </c>
      <c r="B8399" t="s">
        <v>13017</v>
      </c>
      <c r="C8399" t="s">
        <v>2629</v>
      </c>
    </row>
    <row r="8400" spans="1:3" x14ac:dyDescent="0.4">
      <c r="A8400">
        <v>30918</v>
      </c>
      <c r="B8400" t="s">
        <v>13018</v>
      </c>
      <c r="C8400" t="s">
        <v>1500</v>
      </c>
    </row>
    <row r="8401" spans="1:3" x14ac:dyDescent="0.4">
      <c r="A8401">
        <v>30919</v>
      </c>
      <c r="B8401" t="s">
        <v>2334</v>
      </c>
      <c r="C8401" t="s">
        <v>2334</v>
      </c>
    </row>
    <row r="8402" spans="1:3" x14ac:dyDescent="0.4">
      <c r="A8402">
        <v>30920</v>
      </c>
      <c r="B8402" t="s">
        <v>13019</v>
      </c>
      <c r="C8402" t="s">
        <v>394</v>
      </c>
    </row>
    <row r="8403" spans="1:3" x14ac:dyDescent="0.4">
      <c r="A8403">
        <v>30921</v>
      </c>
      <c r="B8403" t="s">
        <v>13020</v>
      </c>
      <c r="C8403" t="s">
        <v>12179</v>
      </c>
    </row>
    <row r="8404" spans="1:3" x14ac:dyDescent="0.4">
      <c r="A8404">
        <v>30922</v>
      </c>
      <c r="B8404" t="s">
        <v>13021</v>
      </c>
      <c r="C8404" t="s">
        <v>1630</v>
      </c>
    </row>
    <row r="8405" spans="1:3" x14ac:dyDescent="0.4">
      <c r="A8405">
        <v>30923</v>
      </c>
      <c r="B8405" t="s">
        <v>13022</v>
      </c>
      <c r="C8405" t="s">
        <v>1366</v>
      </c>
    </row>
    <row r="8406" spans="1:3" x14ac:dyDescent="0.4">
      <c r="A8406">
        <v>30924</v>
      </c>
      <c r="B8406" t="s">
        <v>13023</v>
      </c>
      <c r="C8406" t="s">
        <v>2266</v>
      </c>
    </row>
    <row r="8407" spans="1:3" x14ac:dyDescent="0.4">
      <c r="A8407">
        <v>30926</v>
      </c>
      <c r="B8407" t="s">
        <v>13024</v>
      </c>
      <c r="C8407" t="s">
        <v>769</v>
      </c>
    </row>
    <row r="8408" spans="1:3" x14ac:dyDescent="0.4">
      <c r="A8408">
        <v>30925</v>
      </c>
      <c r="B8408" t="s">
        <v>13025</v>
      </c>
      <c r="C8408" t="s">
        <v>114</v>
      </c>
    </row>
    <row r="8409" spans="1:3" x14ac:dyDescent="0.4">
      <c r="A8409">
        <v>30927</v>
      </c>
      <c r="B8409" t="s">
        <v>13026</v>
      </c>
      <c r="C8409" t="s">
        <v>2265</v>
      </c>
    </row>
    <row r="8410" spans="1:3" x14ac:dyDescent="0.4">
      <c r="A8410">
        <v>30928</v>
      </c>
      <c r="B8410" t="s">
        <v>13027</v>
      </c>
      <c r="C8410" t="s">
        <v>2341</v>
      </c>
    </row>
    <row r="8411" spans="1:3" x14ac:dyDescent="0.4">
      <c r="A8411">
        <v>30929</v>
      </c>
      <c r="B8411" t="s">
        <v>2561</v>
      </c>
      <c r="C8411" t="s">
        <v>2561</v>
      </c>
    </row>
    <row r="8412" spans="1:3" x14ac:dyDescent="0.4">
      <c r="A8412">
        <v>30930</v>
      </c>
      <c r="B8412" t="s">
        <v>13028</v>
      </c>
      <c r="C8412" t="s">
        <v>773</v>
      </c>
    </row>
    <row r="8413" spans="1:3" x14ac:dyDescent="0.4">
      <c r="A8413">
        <v>30931</v>
      </c>
      <c r="B8413" t="s">
        <v>13029</v>
      </c>
      <c r="C8413" t="s">
        <v>1226</v>
      </c>
    </row>
    <row r="8414" spans="1:3" x14ac:dyDescent="0.4">
      <c r="A8414">
        <v>30932</v>
      </c>
      <c r="B8414" t="s">
        <v>13030</v>
      </c>
      <c r="C8414" t="s">
        <v>987</v>
      </c>
    </row>
    <row r="8415" spans="1:3" x14ac:dyDescent="0.4">
      <c r="A8415">
        <v>30934</v>
      </c>
      <c r="B8415" t="s">
        <v>13031</v>
      </c>
      <c r="C8415" t="s">
        <v>1851</v>
      </c>
    </row>
    <row r="8416" spans="1:3" x14ac:dyDescent="0.4">
      <c r="A8416">
        <v>30933</v>
      </c>
      <c r="B8416" t="s">
        <v>13032</v>
      </c>
      <c r="C8416" t="s">
        <v>1972</v>
      </c>
    </row>
    <row r="8417" spans="1:3" x14ac:dyDescent="0.4">
      <c r="A8417">
        <v>30935</v>
      </c>
      <c r="B8417" t="s">
        <v>13033</v>
      </c>
      <c r="C8417" t="s">
        <v>2341</v>
      </c>
    </row>
    <row r="8418" spans="1:3" x14ac:dyDescent="0.4">
      <c r="A8418">
        <v>30936</v>
      </c>
      <c r="B8418" t="s">
        <v>13034</v>
      </c>
      <c r="C8418" t="s">
        <v>2265</v>
      </c>
    </row>
    <row r="8419" spans="1:3" x14ac:dyDescent="0.4">
      <c r="A8419">
        <v>30937</v>
      </c>
      <c r="B8419" t="s">
        <v>474</v>
      </c>
      <c r="C8419" t="s">
        <v>474</v>
      </c>
    </row>
    <row r="8420" spans="1:3" x14ac:dyDescent="0.4">
      <c r="A8420">
        <v>30938</v>
      </c>
      <c r="B8420" t="s">
        <v>13035</v>
      </c>
      <c r="C8420" t="s">
        <v>2071</v>
      </c>
    </row>
    <row r="8421" spans="1:3" x14ac:dyDescent="0.4">
      <c r="A8421">
        <v>30939</v>
      </c>
      <c r="B8421" t="s">
        <v>13036</v>
      </c>
      <c r="C8421" t="s">
        <v>992</v>
      </c>
    </row>
    <row r="8422" spans="1:3" x14ac:dyDescent="0.4">
      <c r="A8422">
        <v>30940</v>
      </c>
      <c r="B8422" t="s">
        <v>13037</v>
      </c>
      <c r="C8422" t="s">
        <v>2342</v>
      </c>
    </row>
    <row r="8423" spans="1:3" x14ac:dyDescent="0.4">
      <c r="A8423">
        <v>30941</v>
      </c>
      <c r="B8423" t="s">
        <v>13038</v>
      </c>
      <c r="C8423" t="s">
        <v>2485</v>
      </c>
    </row>
    <row r="8424" spans="1:3" x14ac:dyDescent="0.4">
      <c r="A8424">
        <v>30942</v>
      </c>
      <c r="B8424" t="s">
        <v>2335</v>
      </c>
      <c r="C8424" t="s">
        <v>2335</v>
      </c>
    </row>
    <row r="8425" spans="1:3" x14ac:dyDescent="0.4">
      <c r="A8425">
        <v>30943</v>
      </c>
      <c r="B8425" t="s">
        <v>13039</v>
      </c>
      <c r="C8425" t="s">
        <v>2657</v>
      </c>
    </row>
    <row r="8426" spans="1:3" x14ac:dyDescent="0.4">
      <c r="A8426">
        <v>30944</v>
      </c>
      <c r="B8426" t="s">
        <v>13040</v>
      </c>
      <c r="C8426" t="s">
        <v>1624</v>
      </c>
    </row>
    <row r="8427" spans="1:3" x14ac:dyDescent="0.4">
      <c r="A8427">
        <v>30945</v>
      </c>
      <c r="B8427" t="s">
        <v>13041</v>
      </c>
      <c r="C8427" t="s">
        <v>769</v>
      </c>
    </row>
    <row r="8428" spans="1:3" x14ac:dyDescent="0.4">
      <c r="A8428">
        <v>30946</v>
      </c>
      <c r="B8428" t="s">
        <v>13042</v>
      </c>
      <c r="C8428" t="s">
        <v>327</v>
      </c>
    </row>
    <row r="8429" spans="1:3" x14ac:dyDescent="0.4">
      <c r="A8429">
        <v>30947</v>
      </c>
      <c r="B8429" t="s">
        <v>13043</v>
      </c>
      <c r="C8429" t="s">
        <v>327</v>
      </c>
    </row>
    <row r="8430" spans="1:3" x14ac:dyDescent="0.4">
      <c r="A8430">
        <v>30948</v>
      </c>
      <c r="B8430" t="s">
        <v>13044</v>
      </c>
      <c r="C8430" t="s">
        <v>327</v>
      </c>
    </row>
    <row r="8431" spans="1:3" x14ac:dyDescent="0.4">
      <c r="A8431">
        <v>30949</v>
      </c>
      <c r="B8431" t="s">
        <v>13045</v>
      </c>
      <c r="C8431" t="s">
        <v>770</v>
      </c>
    </row>
    <row r="8432" spans="1:3" x14ac:dyDescent="0.4">
      <c r="A8432">
        <v>30950</v>
      </c>
      <c r="B8432" t="s">
        <v>1722</v>
      </c>
      <c r="C8432" t="s">
        <v>1722</v>
      </c>
    </row>
    <row r="8433" spans="1:3" x14ac:dyDescent="0.4">
      <c r="A8433">
        <v>30952</v>
      </c>
      <c r="B8433" t="s">
        <v>13046</v>
      </c>
      <c r="C8433" t="s">
        <v>12179</v>
      </c>
    </row>
    <row r="8434" spans="1:3" x14ac:dyDescent="0.4">
      <c r="A8434">
        <v>30951</v>
      </c>
      <c r="B8434" t="s">
        <v>13047</v>
      </c>
      <c r="C8434" t="s">
        <v>2652</v>
      </c>
    </row>
    <row r="8435" spans="1:3" x14ac:dyDescent="0.4">
      <c r="A8435">
        <v>30953</v>
      </c>
      <c r="B8435" t="s">
        <v>13048</v>
      </c>
      <c r="C8435" t="s">
        <v>1226</v>
      </c>
    </row>
    <row r="8436" spans="1:3" x14ac:dyDescent="0.4">
      <c r="A8436">
        <v>30954</v>
      </c>
      <c r="B8436" t="s">
        <v>13049</v>
      </c>
      <c r="C8436" t="s">
        <v>2190</v>
      </c>
    </row>
    <row r="8437" spans="1:3" x14ac:dyDescent="0.4">
      <c r="A8437">
        <v>30955</v>
      </c>
      <c r="B8437" t="s">
        <v>2490</v>
      </c>
      <c r="C8437" t="s">
        <v>2490</v>
      </c>
    </row>
    <row r="8438" spans="1:3" x14ac:dyDescent="0.4">
      <c r="A8438">
        <v>30957</v>
      </c>
      <c r="B8438" t="s">
        <v>13050</v>
      </c>
      <c r="C8438" t="s">
        <v>1975</v>
      </c>
    </row>
    <row r="8439" spans="1:3" x14ac:dyDescent="0.4">
      <c r="A8439">
        <v>30956</v>
      </c>
      <c r="B8439" t="s">
        <v>13051</v>
      </c>
      <c r="C8439" t="s">
        <v>131</v>
      </c>
    </row>
    <row r="8440" spans="1:3" x14ac:dyDescent="0.4">
      <c r="A8440">
        <v>30958</v>
      </c>
      <c r="B8440" t="s">
        <v>13052</v>
      </c>
      <c r="C8440" t="s">
        <v>2343</v>
      </c>
    </row>
    <row r="8441" spans="1:3" x14ac:dyDescent="0.4">
      <c r="A8441">
        <v>30959</v>
      </c>
      <c r="B8441" t="s">
        <v>13053</v>
      </c>
      <c r="C8441" t="s">
        <v>668</v>
      </c>
    </row>
    <row r="8442" spans="1:3" x14ac:dyDescent="0.4">
      <c r="A8442">
        <v>30960</v>
      </c>
      <c r="B8442" t="s">
        <v>13054</v>
      </c>
      <c r="C8442" t="s">
        <v>2636</v>
      </c>
    </row>
    <row r="8443" spans="1:3" x14ac:dyDescent="0.4">
      <c r="A8443">
        <v>30962</v>
      </c>
      <c r="B8443" t="s">
        <v>13055</v>
      </c>
      <c r="C8443" t="s">
        <v>114</v>
      </c>
    </row>
    <row r="8444" spans="1:3" x14ac:dyDescent="0.4">
      <c r="A8444">
        <v>30961</v>
      </c>
      <c r="B8444" t="s">
        <v>1236</v>
      </c>
      <c r="C8444" t="s">
        <v>1236</v>
      </c>
    </row>
    <row r="8445" spans="1:3" x14ac:dyDescent="0.4">
      <c r="A8445">
        <v>30963</v>
      </c>
      <c r="B8445" t="s">
        <v>13056</v>
      </c>
      <c r="C8445" t="s">
        <v>1113</v>
      </c>
    </row>
    <row r="8446" spans="1:3" x14ac:dyDescent="0.4">
      <c r="A8446">
        <v>30965</v>
      </c>
      <c r="B8446" t="s">
        <v>13057</v>
      </c>
      <c r="C8446" t="s">
        <v>773</v>
      </c>
    </row>
    <row r="8447" spans="1:3" x14ac:dyDescent="0.4">
      <c r="A8447">
        <v>30964</v>
      </c>
      <c r="B8447" t="s">
        <v>13058</v>
      </c>
      <c r="C8447" t="s">
        <v>2266</v>
      </c>
    </row>
    <row r="8448" spans="1:3" x14ac:dyDescent="0.4">
      <c r="A8448">
        <v>30966</v>
      </c>
      <c r="B8448" t="s">
        <v>13059</v>
      </c>
      <c r="C8448" t="s">
        <v>1500</v>
      </c>
    </row>
    <row r="8449" spans="1:3" x14ac:dyDescent="0.4">
      <c r="A8449">
        <v>30967</v>
      </c>
      <c r="B8449" t="s">
        <v>13060</v>
      </c>
      <c r="C8449" t="s">
        <v>470</v>
      </c>
    </row>
    <row r="8450" spans="1:3" x14ac:dyDescent="0.4">
      <c r="A8450">
        <v>30968</v>
      </c>
      <c r="B8450" t="s">
        <v>13061</v>
      </c>
      <c r="C8450" t="s">
        <v>1975</v>
      </c>
    </row>
    <row r="8451" spans="1:3" x14ac:dyDescent="0.4">
      <c r="A8451">
        <v>30969</v>
      </c>
      <c r="B8451" t="s">
        <v>13062</v>
      </c>
      <c r="C8451" t="s">
        <v>2609</v>
      </c>
    </row>
    <row r="8452" spans="1:3" x14ac:dyDescent="0.4">
      <c r="A8452">
        <v>30970</v>
      </c>
      <c r="B8452" t="s">
        <v>13063</v>
      </c>
      <c r="C8452" t="s">
        <v>2591</v>
      </c>
    </row>
    <row r="8453" spans="1:3" x14ac:dyDescent="0.4">
      <c r="A8453">
        <v>30971</v>
      </c>
      <c r="B8453" t="s">
        <v>13064</v>
      </c>
      <c r="C8453" t="s">
        <v>2629</v>
      </c>
    </row>
    <row r="8454" spans="1:3" x14ac:dyDescent="0.4">
      <c r="A8454">
        <v>30972</v>
      </c>
      <c r="B8454" t="s">
        <v>13065</v>
      </c>
      <c r="C8454" t="s">
        <v>114</v>
      </c>
    </row>
    <row r="8455" spans="1:3" x14ac:dyDescent="0.4">
      <c r="A8455">
        <v>30973</v>
      </c>
      <c r="B8455" t="s">
        <v>13066</v>
      </c>
      <c r="C8455" t="s">
        <v>663</v>
      </c>
    </row>
    <row r="8456" spans="1:3" x14ac:dyDescent="0.4">
      <c r="A8456">
        <v>30974</v>
      </c>
      <c r="B8456" t="s">
        <v>13067</v>
      </c>
      <c r="C8456" t="s">
        <v>394</v>
      </c>
    </row>
    <row r="8457" spans="1:3" x14ac:dyDescent="0.4">
      <c r="A8457">
        <v>30976</v>
      </c>
      <c r="B8457" t="s">
        <v>13068</v>
      </c>
      <c r="C8457" t="s">
        <v>131</v>
      </c>
    </row>
    <row r="8458" spans="1:3" x14ac:dyDescent="0.4">
      <c r="A8458">
        <v>30977</v>
      </c>
      <c r="B8458" t="s">
        <v>13069</v>
      </c>
      <c r="C8458" t="s">
        <v>991</v>
      </c>
    </row>
    <row r="8459" spans="1:3" x14ac:dyDescent="0.4">
      <c r="A8459">
        <v>30975</v>
      </c>
      <c r="B8459" t="s">
        <v>2553</v>
      </c>
      <c r="C8459" t="s">
        <v>2553</v>
      </c>
    </row>
    <row r="8460" spans="1:3" x14ac:dyDescent="0.4">
      <c r="A8460">
        <v>30978</v>
      </c>
      <c r="B8460" t="s">
        <v>1611</v>
      </c>
      <c r="C8460" t="s">
        <v>1611</v>
      </c>
    </row>
    <row r="8461" spans="1:3" x14ac:dyDescent="0.4">
      <c r="A8461">
        <v>30979</v>
      </c>
      <c r="B8461" t="s">
        <v>13070</v>
      </c>
      <c r="C8461" t="s">
        <v>13070</v>
      </c>
    </row>
    <row r="8462" spans="1:3" x14ac:dyDescent="0.4">
      <c r="A8462">
        <v>30980</v>
      </c>
      <c r="B8462" t="s">
        <v>13071</v>
      </c>
      <c r="C8462" t="s">
        <v>2629</v>
      </c>
    </row>
    <row r="8463" spans="1:3" x14ac:dyDescent="0.4">
      <c r="A8463">
        <v>30982</v>
      </c>
      <c r="B8463" t="s">
        <v>13072</v>
      </c>
      <c r="C8463" t="s">
        <v>1378</v>
      </c>
    </row>
    <row r="8464" spans="1:3" x14ac:dyDescent="0.4">
      <c r="A8464">
        <v>30981</v>
      </c>
      <c r="B8464" t="s">
        <v>13073</v>
      </c>
      <c r="C8464" t="s">
        <v>1622</v>
      </c>
    </row>
    <row r="8465" spans="1:3" x14ac:dyDescent="0.4">
      <c r="A8465">
        <v>30983</v>
      </c>
      <c r="B8465" t="s">
        <v>13074</v>
      </c>
      <c r="C8465" t="s">
        <v>12276</v>
      </c>
    </row>
    <row r="8466" spans="1:3" x14ac:dyDescent="0.4">
      <c r="A8466">
        <v>30984</v>
      </c>
      <c r="B8466" t="s">
        <v>13075</v>
      </c>
      <c r="C8466" t="s">
        <v>1114</v>
      </c>
    </row>
    <row r="8467" spans="1:3" x14ac:dyDescent="0.4">
      <c r="A8467">
        <v>30985</v>
      </c>
      <c r="B8467" t="s">
        <v>13076</v>
      </c>
      <c r="C8467" t="s">
        <v>1114</v>
      </c>
    </row>
    <row r="8468" spans="1:3" x14ac:dyDescent="0.4">
      <c r="A8468">
        <v>30986</v>
      </c>
      <c r="B8468" t="s">
        <v>13077</v>
      </c>
      <c r="C8468" t="s">
        <v>12179</v>
      </c>
    </row>
    <row r="8469" spans="1:3" x14ac:dyDescent="0.4">
      <c r="A8469">
        <v>30988</v>
      </c>
      <c r="B8469" t="s">
        <v>13078</v>
      </c>
      <c r="C8469" t="s">
        <v>993</v>
      </c>
    </row>
    <row r="8470" spans="1:3" x14ac:dyDescent="0.4">
      <c r="A8470">
        <v>30987</v>
      </c>
      <c r="B8470" t="s">
        <v>13079</v>
      </c>
      <c r="C8470" t="s">
        <v>398</v>
      </c>
    </row>
    <row r="8471" spans="1:3" x14ac:dyDescent="0.4">
      <c r="A8471">
        <v>30989</v>
      </c>
      <c r="B8471" t="s">
        <v>13080</v>
      </c>
      <c r="C8471" t="s">
        <v>1226</v>
      </c>
    </row>
    <row r="8472" spans="1:3" x14ac:dyDescent="0.4">
      <c r="A8472">
        <v>30990</v>
      </c>
      <c r="B8472" t="s">
        <v>13081</v>
      </c>
      <c r="C8472" t="s">
        <v>987</v>
      </c>
    </row>
    <row r="8473" spans="1:3" x14ac:dyDescent="0.4">
      <c r="A8473">
        <v>30991</v>
      </c>
      <c r="B8473" t="s">
        <v>13082</v>
      </c>
      <c r="C8473" t="s">
        <v>1970</v>
      </c>
    </row>
    <row r="8474" spans="1:3" x14ac:dyDescent="0.4">
      <c r="A8474">
        <v>30992</v>
      </c>
      <c r="B8474" t="s">
        <v>13083</v>
      </c>
      <c r="C8474" t="s">
        <v>397</v>
      </c>
    </row>
    <row r="8475" spans="1:3" x14ac:dyDescent="0.4">
      <c r="A8475">
        <v>30994</v>
      </c>
      <c r="B8475" t="s">
        <v>13084</v>
      </c>
      <c r="C8475" t="s">
        <v>1378</v>
      </c>
    </row>
    <row r="8476" spans="1:3" x14ac:dyDescent="0.4">
      <c r="A8476">
        <v>30993</v>
      </c>
      <c r="B8476" t="s">
        <v>13085</v>
      </c>
      <c r="C8476" t="s">
        <v>2413</v>
      </c>
    </row>
    <row r="8477" spans="1:3" x14ac:dyDescent="0.4">
      <c r="A8477">
        <v>30995</v>
      </c>
      <c r="B8477" t="s">
        <v>13086</v>
      </c>
      <c r="C8477" t="s">
        <v>468</v>
      </c>
    </row>
    <row r="8478" spans="1:3" x14ac:dyDescent="0.4">
      <c r="A8478">
        <v>30996</v>
      </c>
      <c r="B8478" t="s">
        <v>13087</v>
      </c>
      <c r="C8478" t="s">
        <v>1624</v>
      </c>
    </row>
    <row r="8479" spans="1:3" x14ac:dyDescent="0.4">
      <c r="A8479">
        <v>30997</v>
      </c>
      <c r="B8479" t="s">
        <v>13088</v>
      </c>
      <c r="C8479" t="s">
        <v>1373</v>
      </c>
    </row>
    <row r="8480" spans="1:3" x14ac:dyDescent="0.4">
      <c r="A8480">
        <v>30998</v>
      </c>
      <c r="B8480" t="s">
        <v>13089</v>
      </c>
      <c r="C8480" t="s">
        <v>12855</v>
      </c>
    </row>
    <row r="8481" spans="1:3" x14ac:dyDescent="0.4">
      <c r="A8481">
        <v>30999</v>
      </c>
      <c r="B8481" t="s">
        <v>12855</v>
      </c>
      <c r="C8481" t="s">
        <v>12855</v>
      </c>
    </row>
    <row r="8482" spans="1:3" x14ac:dyDescent="0.4">
      <c r="A8482">
        <v>31000</v>
      </c>
      <c r="B8482" t="s">
        <v>13090</v>
      </c>
      <c r="C8482" t="s">
        <v>2266</v>
      </c>
    </row>
    <row r="8483" spans="1:3" x14ac:dyDescent="0.4">
      <c r="A8483">
        <v>31001</v>
      </c>
      <c r="B8483" t="s">
        <v>13091</v>
      </c>
      <c r="C8483" t="s">
        <v>1975</v>
      </c>
    </row>
    <row r="8484" spans="1:3" x14ac:dyDescent="0.4">
      <c r="A8484">
        <v>31002</v>
      </c>
      <c r="B8484" t="s">
        <v>13092</v>
      </c>
      <c r="C8484" t="s">
        <v>468</v>
      </c>
    </row>
    <row r="8485" spans="1:3" x14ac:dyDescent="0.4">
      <c r="A8485">
        <v>31003</v>
      </c>
      <c r="B8485" t="s">
        <v>13093</v>
      </c>
      <c r="C8485" t="s">
        <v>2413</v>
      </c>
    </row>
    <row r="8486" spans="1:3" x14ac:dyDescent="0.4">
      <c r="A8486">
        <v>31004</v>
      </c>
      <c r="B8486" t="s">
        <v>13094</v>
      </c>
      <c r="C8486" t="s">
        <v>881</v>
      </c>
    </row>
    <row r="8487" spans="1:3" x14ac:dyDescent="0.4">
      <c r="A8487">
        <v>31005</v>
      </c>
      <c r="B8487" t="s">
        <v>13095</v>
      </c>
      <c r="C8487" t="s">
        <v>2284</v>
      </c>
    </row>
    <row r="8488" spans="1:3" x14ac:dyDescent="0.4">
      <c r="A8488">
        <v>31006</v>
      </c>
      <c r="B8488" t="s">
        <v>13096</v>
      </c>
      <c r="C8488" t="s">
        <v>468</v>
      </c>
    </row>
    <row r="8489" spans="1:3" x14ac:dyDescent="0.4">
      <c r="A8489">
        <v>31007</v>
      </c>
      <c r="B8489" t="s">
        <v>13097</v>
      </c>
      <c r="C8489" t="s">
        <v>13098</v>
      </c>
    </row>
    <row r="8490" spans="1:3" x14ac:dyDescent="0.4">
      <c r="A8490">
        <v>31008</v>
      </c>
      <c r="B8490" t="s">
        <v>13099</v>
      </c>
      <c r="C8490" t="s">
        <v>395</v>
      </c>
    </row>
    <row r="8491" spans="1:3" x14ac:dyDescent="0.4">
      <c r="A8491">
        <v>31009</v>
      </c>
      <c r="B8491" t="s">
        <v>13100</v>
      </c>
      <c r="C8491" t="s">
        <v>1853</v>
      </c>
    </row>
    <row r="8492" spans="1:3" x14ac:dyDescent="0.4">
      <c r="A8492">
        <v>31010</v>
      </c>
      <c r="B8492" t="s">
        <v>13101</v>
      </c>
      <c r="C8492" t="s">
        <v>394</v>
      </c>
    </row>
    <row r="8493" spans="1:3" x14ac:dyDescent="0.4">
      <c r="A8493">
        <v>31011</v>
      </c>
      <c r="B8493" t="s">
        <v>13102</v>
      </c>
      <c r="C8493" t="s">
        <v>402</v>
      </c>
    </row>
    <row r="8494" spans="1:3" x14ac:dyDescent="0.4">
      <c r="A8494">
        <v>31012</v>
      </c>
      <c r="B8494" t="s">
        <v>1842</v>
      </c>
      <c r="C8494" t="s">
        <v>1842</v>
      </c>
    </row>
    <row r="8495" spans="1:3" x14ac:dyDescent="0.4">
      <c r="A8495">
        <v>31013</v>
      </c>
      <c r="B8495" t="s">
        <v>13103</v>
      </c>
      <c r="C8495" t="s">
        <v>1004</v>
      </c>
    </row>
    <row r="8496" spans="1:3" x14ac:dyDescent="0.4">
      <c r="A8496">
        <v>31014</v>
      </c>
      <c r="B8496" t="s">
        <v>13104</v>
      </c>
      <c r="C8496" t="s">
        <v>1493</v>
      </c>
    </row>
    <row r="8497" spans="1:3" x14ac:dyDescent="0.4">
      <c r="A8497">
        <v>31015</v>
      </c>
      <c r="B8497" t="s">
        <v>13105</v>
      </c>
      <c r="C8497" t="s">
        <v>991</v>
      </c>
    </row>
    <row r="8498" spans="1:3" x14ac:dyDescent="0.4">
      <c r="A8498">
        <v>31016</v>
      </c>
      <c r="B8498" t="s">
        <v>13106</v>
      </c>
      <c r="C8498" t="s">
        <v>2411</v>
      </c>
    </row>
    <row r="8499" spans="1:3" x14ac:dyDescent="0.4">
      <c r="A8499">
        <v>31017</v>
      </c>
      <c r="B8499" t="s">
        <v>13107</v>
      </c>
      <c r="C8499" t="s">
        <v>1730</v>
      </c>
    </row>
    <row r="8500" spans="1:3" x14ac:dyDescent="0.4">
      <c r="A8500">
        <v>31018</v>
      </c>
      <c r="B8500" t="s">
        <v>13108</v>
      </c>
      <c r="C8500" t="s">
        <v>1869</v>
      </c>
    </row>
    <row r="8501" spans="1:3" x14ac:dyDescent="0.4">
      <c r="A8501">
        <v>31019</v>
      </c>
      <c r="B8501" t="s">
        <v>13109</v>
      </c>
      <c r="C8501" t="s">
        <v>1235</v>
      </c>
    </row>
    <row r="8502" spans="1:3" x14ac:dyDescent="0.4">
      <c r="A8502">
        <v>31020</v>
      </c>
      <c r="B8502" t="s">
        <v>13110</v>
      </c>
      <c r="C8502" t="s">
        <v>1365</v>
      </c>
    </row>
    <row r="8503" spans="1:3" x14ac:dyDescent="0.4">
      <c r="A8503">
        <v>31021</v>
      </c>
      <c r="B8503" t="s">
        <v>13111</v>
      </c>
      <c r="C8503" t="s">
        <v>1975</v>
      </c>
    </row>
    <row r="8504" spans="1:3" x14ac:dyDescent="0.4">
      <c r="A8504">
        <v>31022</v>
      </c>
      <c r="B8504" t="s">
        <v>13112</v>
      </c>
      <c r="C8504" t="s">
        <v>12219</v>
      </c>
    </row>
    <row r="8505" spans="1:3" x14ac:dyDescent="0.4">
      <c r="A8505">
        <v>31023</v>
      </c>
      <c r="B8505" t="s">
        <v>13113</v>
      </c>
      <c r="C8505" t="s">
        <v>547</v>
      </c>
    </row>
    <row r="8506" spans="1:3" x14ac:dyDescent="0.4">
      <c r="A8506">
        <v>31024</v>
      </c>
      <c r="B8506" t="s">
        <v>13114</v>
      </c>
      <c r="C8506" t="s">
        <v>547</v>
      </c>
    </row>
    <row r="8507" spans="1:3" x14ac:dyDescent="0.4">
      <c r="A8507">
        <v>31025</v>
      </c>
      <c r="B8507" t="s">
        <v>13115</v>
      </c>
      <c r="C8507" t="s">
        <v>2430</v>
      </c>
    </row>
    <row r="8508" spans="1:3" x14ac:dyDescent="0.4">
      <c r="A8508">
        <v>31026</v>
      </c>
      <c r="B8508" t="s">
        <v>13116</v>
      </c>
      <c r="C8508" t="s">
        <v>114</v>
      </c>
    </row>
    <row r="8509" spans="1:3" x14ac:dyDescent="0.4">
      <c r="A8509">
        <v>31027</v>
      </c>
      <c r="B8509" t="s">
        <v>13117</v>
      </c>
      <c r="C8509" t="s">
        <v>114</v>
      </c>
    </row>
    <row r="8510" spans="1:3" x14ac:dyDescent="0.4">
      <c r="A8510">
        <v>31028</v>
      </c>
      <c r="B8510" t="s">
        <v>13118</v>
      </c>
      <c r="C8510" t="s">
        <v>2266</v>
      </c>
    </row>
    <row r="8511" spans="1:3" x14ac:dyDescent="0.4">
      <c r="A8511">
        <v>31029</v>
      </c>
      <c r="B8511" t="s">
        <v>13119</v>
      </c>
      <c r="C8511" t="s">
        <v>1517</v>
      </c>
    </row>
    <row r="8512" spans="1:3" x14ac:dyDescent="0.4">
      <c r="A8512">
        <v>31030</v>
      </c>
      <c r="B8512" t="s">
        <v>13120</v>
      </c>
      <c r="C8512" t="s">
        <v>991</v>
      </c>
    </row>
    <row r="8513" spans="1:3" x14ac:dyDescent="0.4">
      <c r="A8513">
        <v>31031</v>
      </c>
      <c r="B8513" t="s">
        <v>13121</v>
      </c>
      <c r="C8513" t="s">
        <v>2270</v>
      </c>
    </row>
    <row r="8514" spans="1:3" x14ac:dyDescent="0.4">
      <c r="A8514">
        <v>31032</v>
      </c>
      <c r="B8514" t="s">
        <v>13122</v>
      </c>
      <c r="C8514" t="s">
        <v>1109</v>
      </c>
    </row>
    <row r="8515" spans="1:3" x14ac:dyDescent="0.4">
      <c r="A8515">
        <v>31033</v>
      </c>
      <c r="B8515" t="s">
        <v>13123</v>
      </c>
      <c r="C8515" t="s">
        <v>402</v>
      </c>
    </row>
    <row r="8516" spans="1:3" x14ac:dyDescent="0.4">
      <c r="A8516">
        <v>31034</v>
      </c>
      <c r="B8516" t="s">
        <v>13124</v>
      </c>
      <c r="C8516" t="s">
        <v>1004</v>
      </c>
    </row>
    <row r="8517" spans="1:3" x14ac:dyDescent="0.4">
      <c r="A8517">
        <v>31035</v>
      </c>
      <c r="B8517" t="s">
        <v>13125</v>
      </c>
      <c r="C8517" t="s">
        <v>12490</v>
      </c>
    </row>
    <row r="8518" spans="1:3" x14ac:dyDescent="0.4">
      <c r="A8518">
        <v>31036</v>
      </c>
      <c r="B8518" t="s">
        <v>13126</v>
      </c>
      <c r="C8518" t="s">
        <v>769</v>
      </c>
    </row>
    <row r="8519" spans="1:3" x14ac:dyDescent="0.4">
      <c r="A8519">
        <v>31037</v>
      </c>
      <c r="B8519" t="s">
        <v>877</v>
      </c>
      <c r="C8519" t="s">
        <v>877</v>
      </c>
    </row>
    <row r="8520" spans="1:3" x14ac:dyDescent="0.4">
      <c r="A8520">
        <v>31038</v>
      </c>
      <c r="B8520" t="s">
        <v>13127</v>
      </c>
      <c r="C8520" t="s">
        <v>1373</v>
      </c>
    </row>
    <row r="8521" spans="1:3" x14ac:dyDescent="0.4">
      <c r="A8521">
        <v>31039</v>
      </c>
      <c r="B8521" t="s">
        <v>13128</v>
      </c>
      <c r="C8521" t="s">
        <v>2486</v>
      </c>
    </row>
    <row r="8522" spans="1:3" x14ac:dyDescent="0.4">
      <c r="A8522">
        <v>31040</v>
      </c>
      <c r="B8522" t="s">
        <v>13129</v>
      </c>
      <c r="C8522" t="s">
        <v>887</v>
      </c>
    </row>
    <row r="8523" spans="1:3" x14ac:dyDescent="0.4">
      <c r="A8523">
        <v>31041</v>
      </c>
      <c r="B8523" t="s">
        <v>13130</v>
      </c>
      <c r="C8523" t="s">
        <v>12512</v>
      </c>
    </row>
    <row r="8524" spans="1:3" x14ac:dyDescent="0.4">
      <c r="A8524">
        <v>31042</v>
      </c>
      <c r="B8524" t="s">
        <v>13131</v>
      </c>
      <c r="C8524" t="s">
        <v>1630</v>
      </c>
    </row>
    <row r="8525" spans="1:3" x14ac:dyDescent="0.4">
      <c r="A8525">
        <v>31043</v>
      </c>
      <c r="B8525" t="s">
        <v>13132</v>
      </c>
      <c r="C8525" t="s">
        <v>987</v>
      </c>
    </row>
    <row r="8526" spans="1:3" x14ac:dyDescent="0.4">
      <c r="A8526">
        <v>31044</v>
      </c>
      <c r="B8526" t="s">
        <v>13133</v>
      </c>
      <c r="C8526" t="s">
        <v>987</v>
      </c>
    </row>
    <row r="8527" spans="1:3" x14ac:dyDescent="0.4">
      <c r="A8527">
        <v>31045</v>
      </c>
      <c r="B8527" t="s">
        <v>13134</v>
      </c>
      <c r="C8527" t="s">
        <v>2406</v>
      </c>
    </row>
    <row r="8528" spans="1:3" x14ac:dyDescent="0.4">
      <c r="A8528">
        <v>31046</v>
      </c>
      <c r="B8528" t="s">
        <v>13135</v>
      </c>
      <c r="C8528" t="s">
        <v>1851</v>
      </c>
    </row>
    <row r="8529" spans="1:3" x14ac:dyDescent="0.4">
      <c r="A8529">
        <v>31047</v>
      </c>
      <c r="B8529" t="s">
        <v>13136</v>
      </c>
      <c r="C8529" t="s">
        <v>13137</v>
      </c>
    </row>
    <row r="8530" spans="1:3" x14ac:dyDescent="0.4">
      <c r="A8530">
        <v>31048</v>
      </c>
      <c r="B8530" t="s">
        <v>13138</v>
      </c>
      <c r="C8530" t="s">
        <v>769</v>
      </c>
    </row>
    <row r="8531" spans="1:3" x14ac:dyDescent="0.4">
      <c r="A8531">
        <v>31049</v>
      </c>
      <c r="B8531" t="s">
        <v>13139</v>
      </c>
      <c r="C8531" t="s">
        <v>2689</v>
      </c>
    </row>
    <row r="8532" spans="1:3" x14ac:dyDescent="0.4">
      <c r="A8532">
        <v>31050</v>
      </c>
      <c r="B8532" t="s">
        <v>13140</v>
      </c>
      <c r="C8532" t="s">
        <v>2079</v>
      </c>
    </row>
    <row r="8533" spans="1:3" x14ac:dyDescent="0.4">
      <c r="A8533">
        <v>31051</v>
      </c>
      <c r="B8533" t="s">
        <v>13141</v>
      </c>
      <c r="C8533" t="s">
        <v>397</v>
      </c>
    </row>
    <row r="8534" spans="1:3" x14ac:dyDescent="0.4">
      <c r="A8534">
        <v>31052</v>
      </c>
      <c r="B8534" t="s">
        <v>13142</v>
      </c>
      <c r="C8534" t="s">
        <v>1503</v>
      </c>
    </row>
    <row r="8535" spans="1:3" x14ac:dyDescent="0.4">
      <c r="A8535">
        <v>31053</v>
      </c>
      <c r="B8535" t="s">
        <v>13143</v>
      </c>
      <c r="C8535" t="s">
        <v>397</v>
      </c>
    </row>
    <row r="8536" spans="1:3" x14ac:dyDescent="0.4">
      <c r="A8536">
        <v>31054</v>
      </c>
      <c r="B8536" t="s">
        <v>13144</v>
      </c>
      <c r="C8536" t="s">
        <v>2072</v>
      </c>
    </row>
    <row r="8537" spans="1:3" x14ac:dyDescent="0.4">
      <c r="A8537">
        <v>31055</v>
      </c>
      <c r="B8537" t="s">
        <v>13145</v>
      </c>
      <c r="C8537" t="s">
        <v>767</v>
      </c>
    </row>
    <row r="8538" spans="1:3" x14ac:dyDescent="0.4">
      <c r="A8538">
        <v>31056</v>
      </c>
      <c r="B8538" t="s">
        <v>13146</v>
      </c>
      <c r="C8538" t="s">
        <v>2512</v>
      </c>
    </row>
    <row r="8539" spans="1:3" x14ac:dyDescent="0.4">
      <c r="A8539">
        <v>31057</v>
      </c>
      <c r="B8539" t="s">
        <v>13147</v>
      </c>
      <c r="C8539" t="s">
        <v>2265</v>
      </c>
    </row>
    <row r="8540" spans="1:3" x14ac:dyDescent="0.4">
      <c r="A8540">
        <v>31058</v>
      </c>
      <c r="B8540" t="s">
        <v>13148</v>
      </c>
      <c r="C8540" t="s">
        <v>2270</v>
      </c>
    </row>
    <row r="8541" spans="1:3" x14ac:dyDescent="0.4">
      <c r="A8541">
        <v>31059</v>
      </c>
      <c r="B8541" t="s">
        <v>13149</v>
      </c>
      <c r="C8541" t="s">
        <v>769</v>
      </c>
    </row>
    <row r="8542" spans="1:3" x14ac:dyDescent="0.4">
      <c r="A8542">
        <v>31060</v>
      </c>
      <c r="B8542" t="s">
        <v>13150</v>
      </c>
      <c r="C8542" t="s">
        <v>2413</v>
      </c>
    </row>
    <row r="8543" spans="1:3" x14ac:dyDescent="0.4">
      <c r="A8543">
        <v>31061</v>
      </c>
      <c r="B8543" t="s">
        <v>13151</v>
      </c>
      <c r="C8543" t="s">
        <v>2486</v>
      </c>
    </row>
    <row r="8544" spans="1:3" x14ac:dyDescent="0.4">
      <c r="A8544">
        <v>31062</v>
      </c>
      <c r="B8544" t="s">
        <v>13152</v>
      </c>
      <c r="C8544" t="s">
        <v>2075</v>
      </c>
    </row>
    <row r="8545" spans="1:3" x14ac:dyDescent="0.4">
      <c r="A8545">
        <v>31063</v>
      </c>
      <c r="B8545" t="s">
        <v>13153</v>
      </c>
      <c r="C8545" t="s">
        <v>1619</v>
      </c>
    </row>
    <row r="8546" spans="1:3" x14ac:dyDescent="0.4">
      <c r="A8546">
        <v>31064</v>
      </c>
      <c r="B8546" t="s">
        <v>13154</v>
      </c>
      <c r="C8546" t="s">
        <v>1113</v>
      </c>
    </row>
    <row r="8547" spans="1:3" x14ac:dyDescent="0.4">
      <c r="A8547">
        <v>31065</v>
      </c>
      <c r="B8547" t="s">
        <v>13155</v>
      </c>
      <c r="C8547" t="s">
        <v>99</v>
      </c>
    </row>
    <row r="8548" spans="1:3" x14ac:dyDescent="0.4">
      <c r="A8548">
        <v>31066</v>
      </c>
      <c r="B8548" t="s">
        <v>13156</v>
      </c>
      <c r="C8548" t="s">
        <v>470</v>
      </c>
    </row>
    <row r="8549" spans="1:3" x14ac:dyDescent="0.4">
      <c r="A8549">
        <v>31067</v>
      </c>
      <c r="B8549" t="s">
        <v>13157</v>
      </c>
      <c r="C8549" t="s">
        <v>1620</v>
      </c>
    </row>
    <row r="8550" spans="1:3" x14ac:dyDescent="0.4">
      <c r="A8550">
        <v>31068</v>
      </c>
      <c r="B8550" t="s">
        <v>13158</v>
      </c>
      <c r="C8550" t="s">
        <v>1239</v>
      </c>
    </row>
    <row r="8551" spans="1:3" x14ac:dyDescent="0.4">
      <c r="A8551">
        <v>31069</v>
      </c>
      <c r="B8551" t="s">
        <v>13159</v>
      </c>
      <c r="C8551" t="s">
        <v>468</v>
      </c>
    </row>
    <row r="8552" spans="1:3" x14ac:dyDescent="0.4">
      <c r="A8552">
        <v>31070</v>
      </c>
      <c r="B8552" t="s">
        <v>13160</v>
      </c>
      <c r="C8552" t="s">
        <v>663</v>
      </c>
    </row>
    <row r="8553" spans="1:3" x14ac:dyDescent="0.4">
      <c r="A8553">
        <v>31071</v>
      </c>
      <c r="B8553" t="s">
        <v>13161</v>
      </c>
      <c r="C8553" t="s">
        <v>395</v>
      </c>
    </row>
    <row r="8554" spans="1:3" x14ac:dyDescent="0.4">
      <c r="A8554">
        <v>31072</v>
      </c>
      <c r="B8554" t="s">
        <v>13162</v>
      </c>
      <c r="C8554" t="s">
        <v>1239</v>
      </c>
    </row>
    <row r="8555" spans="1:3" x14ac:dyDescent="0.4">
      <c r="A8555">
        <v>31073</v>
      </c>
      <c r="B8555" t="s">
        <v>13163</v>
      </c>
      <c r="C8555" t="s">
        <v>12179</v>
      </c>
    </row>
    <row r="8556" spans="1:3" x14ac:dyDescent="0.4">
      <c r="A8556">
        <v>31074</v>
      </c>
      <c r="B8556" t="s">
        <v>1495</v>
      </c>
      <c r="C8556" t="s">
        <v>1495</v>
      </c>
    </row>
    <row r="8557" spans="1:3" x14ac:dyDescent="0.4">
      <c r="A8557">
        <v>31076</v>
      </c>
      <c r="B8557" t="s">
        <v>13164</v>
      </c>
      <c r="C8557" t="s">
        <v>2427</v>
      </c>
    </row>
    <row r="8558" spans="1:3" x14ac:dyDescent="0.4">
      <c r="A8558">
        <v>31075</v>
      </c>
      <c r="B8558" t="s">
        <v>13165</v>
      </c>
      <c r="C8558" t="s">
        <v>2427</v>
      </c>
    </row>
    <row r="8559" spans="1:3" x14ac:dyDescent="0.4">
      <c r="A8559">
        <v>31078</v>
      </c>
      <c r="B8559" t="s">
        <v>13166</v>
      </c>
      <c r="C8559" t="s">
        <v>12323</v>
      </c>
    </row>
    <row r="8560" spans="1:3" x14ac:dyDescent="0.4">
      <c r="A8560">
        <v>31077</v>
      </c>
      <c r="B8560" t="s">
        <v>13167</v>
      </c>
      <c r="C8560" t="s">
        <v>1622</v>
      </c>
    </row>
    <row r="8561" spans="1:3" x14ac:dyDescent="0.4">
      <c r="A8561">
        <v>31080</v>
      </c>
      <c r="B8561" t="s">
        <v>13168</v>
      </c>
      <c r="C8561" t="s">
        <v>2343</v>
      </c>
    </row>
    <row r="8562" spans="1:3" x14ac:dyDescent="0.4">
      <c r="A8562">
        <v>31079</v>
      </c>
      <c r="B8562" t="s">
        <v>13169</v>
      </c>
      <c r="C8562" t="s">
        <v>2185</v>
      </c>
    </row>
    <row r="8563" spans="1:3" x14ac:dyDescent="0.4">
      <c r="A8563">
        <v>31082</v>
      </c>
      <c r="B8563" t="s">
        <v>13170</v>
      </c>
      <c r="C8563" t="s">
        <v>547</v>
      </c>
    </row>
    <row r="8564" spans="1:3" x14ac:dyDescent="0.4">
      <c r="A8564">
        <v>31081</v>
      </c>
      <c r="B8564" t="s">
        <v>13171</v>
      </c>
      <c r="C8564" t="s">
        <v>2284</v>
      </c>
    </row>
    <row r="8565" spans="1:3" x14ac:dyDescent="0.4">
      <c r="A8565">
        <v>31084</v>
      </c>
      <c r="B8565" t="s">
        <v>13172</v>
      </c>
      <c r="C8565" t="s">
        <v>131</v>
      </c>
    </row>
    <row r="8566" spans="1:3" x14ac:dyDescent="0.4">
      <c r="A8566">
        <v>31083</v>
      </c>
      <c r="B8566" t="s">
        <v>13173</v>
      </c>
      <c r="C8566" t="s">
        <v>770</v>
      </c>
    </row>
    <row r="8567" spans="1:3" x14ac:dyDescent="0.4">
      <c r="A8567">
        <v>31085</v>
      </c>
      <c r="B8567" t="s">
        <v>13174</v>
      </c>
      <c r="C8567" t="s">
        <v>547</v>
      </c>
    </row>
    <row r="8568" spans="1:3" x14ac:dyDescent="0.4">
      <c r="A8568">
        <v>31086</v>
      </c>
      <c r="B8568" t="s">
        <v>13175</v>
      </c>
      <c r="C8568" t="s">
        <v>2409</v>
      </c>
    </row>
    <row r="8569" spans="1:3" x14ac:dyDescent="0.4">
      <c r="A8569">
        <v>31087</v>
      </c>
      <c r="B8569" t="s">
        <v>13176</v>
      </c>
      <c r="C8569" t="s">
        <v>2263</v>
      </c>
    </row>
    <row r="8570" spans="1:3" x14ac:dyDescent="0.4">
      <c r="A8570">
        <v>31088</v>
      </c>
      <c r="B8570" t="s">
        <v>13177</v>
      </c>
      <c r="C8570" t="s">
        <v>1374</v>
      </c>
    </row>
    <row r="8571" spans="1:3" x14ac:dyDescent="0.4">
      <c r="A8571">
        <v>31089</v>
      </c>
      <c r="B8571" t="s">
        <v>13178</v>
      </c>
      <c r="C8571" t="s">
        <v>1226</v>
      </c>
    </row>
    <row r="8572" spans="1:3" x14ac:dyDescent="0.4">
      <c r="A8572">
        <v>31090</v>
      </c>
      <c r="B8572" t="s">
        <v>13179</v>
      </c>
      <c r="C8572" t="s">
        <v>1114</v>
      </c>
    </row>
    <row r="8573" spans="1:3" x14ac:dyDescent="0.4">
      <c r="A8573">
        <v>31091</v>
      </c>
      <c r="B8573" t="s">
        <v>13180</v>
      </c>
      <c r="C8573" t="s">
        <v>1500</v>
      </c>
    </row>
    <row r="8574" spans="1:3" x14ac:dyDescent="0.4">
      <c r="A8574">
        <v>31092</v>
      </c>
      <c r="B8574" t="s">
        <v>13181</v>
      </c>
      <c r="C8574" t="s">
        <v>1379</v>
      </c>
    </row>
    <row r="8575" spans="1:3" x14ac:dyDescent="0.4">
      <c r="A8575">
        <v>31093</v>
      </c>
      <c r="B8575" t="s">
        <v>13182</v>
      </c>
      <c r="C8575" t="s">
        <v>1510</v>
      </c>
    </row>
    <row r="8576" spans="1:3" x14ac:dyDescent="0.4">
      <c r="A8576">
        <v>31094</v>
      </c>
      <c r="B8576" t="s">
        <v>13183</v>
      </c>
      <c r="C8576" t="s">
        <v>1502</v>
      </c>
    </row>
    <row r="8577" spans="1:3" x14ac:dyDescent="0.4">
      <c r="A8577">
        <v>31096</v>
      </c>
      <c r="B8577" t="s">
        <v>13184</v>
      </c>
      <c r="C8577" t="s">
        <v>2427</v>
      </c>
    </row>
    <row r="8578" spans="1:3" x14ac:dyDescent="0.4">
      <c r="A8578">
        <v>31095</v>
      </c>
      <c r="B8578" t="s">
        <v>13185</v>
      </c>
      <c r="C8578" t="s">
        <v>1239</v>
      </c>
    </row>
    <row r="8579" spans="1:3" x14ac:dyDescent="0.4">
      <c r="A8579">
        <v>31097</v>
      </c>
      <c r="B8579" t="s">
        <v>13186</v>
      </c>
      <c r="C8579" t="s">
        <v>12490</v>
      </c>
    </row>
    <row r="8580" spans="1:3" x14ac:dyDescent="0.4">
      <c r="A8580">
        <v>31098</v>
      </c>
      <c r="B8580" t="s">
        <v>13187</v>
      </c>
      <c r="C8580" t="s">
        <v>2607</v>
      </c>
    </row>
    <row r="8581" spans="1:3" x14ac:dyDescent="0.4">
      <c r="A8581">
        <v>31099</v>
      </c>
      <c r="B8581" t="s">
        <v>13188</v>
      </c>
      <c r="C8581" t="s">
        <v>1373</v>
      </c>
    </row>
    <row r="8582" spans="1:3" x14ac:dyDescent="0.4">
      <c r="A8582">
        <v>31100</v>
      </c>
      <c r="B8582" t="s">
        <v>13189</v>
      </c>
      <c r="C8582" t="s">
        <v>665</v>
      </c>
    </row>
    <row r="8583" spans="1:3" x14ac:dyDescent="0.4">
      <c r="A8583">
        <v>31101</v>
      </c>
      <c r="B8583" t="s">
        <v>13190</v>
      </c>
      <c r="C8583" t="s">
        <v>1226</v>
      </c>
    </row>
    <row r="8584" spans="1:3" x14ac:dyDescent="0.4">
      <c r="A8584">
        <v>31102</v>
      </c>
      <c r="B8584" t="s">
        <v>13191</v>
      </c>
      <c r="C8584" t="s">
        <v>987</v>
      </c>
    </row>
    <row r="8585" spans="1:3" x14ac:dyDescent="0.4">
      <c r="A8585">
        <v>31104</v>
      </c>
      <c r="B8585" t="s">
        <v>1732</v>
      </c>
      <c r="C8585" t="s">
        <v>1732</v>
      </c>
    </row>
    <row r="8586" spans="1:3" x14ac:dyDescent="0.4">
      <c r="A8586">
        <v>31103</v>
      </c>
      <c r="B8586" t="s">
        <v>13192</v>
      </c>
      <c r="C8586" t="s">
        <v>1239</v>
      </c>
    </row>
    <row r="8587" spans="1:3" x14ac:dyDescent="0.4">
      <c r="A8587">
        <v>31106</v>
      </c>
      <c r="B8587" t="s">
        <v>13193</v>
      </c>
      <c r="C8587" t="s">
        <v>475</v>
      </c>
    </row>
    <row r="8588" spans="1:3" x14ac:dyDescent="0.4">
      <c r="A8588">
        <v>31105</v>
      </c>
      <c r="B8588" t="s">
        <v>13194</v>
      </c>
      <c r="C8588" t="s">
        <v>1962</v>
      </c>
    </row>
    <row r="8589" spans="1:3" x14ac:dyDescent="0.4">
      <c r="A8589">
        <v>31107</v>
      </c>
      <c r="B8589" t="s">
        <v>13195</v>
      </c>
      <c r="C8589" t="s">
        <v>1611</v>
      </c>
    </row>
    <row r="8590" spans="1:3" x14ac:dyDescent="0.4">
      <c r="A8590">
        <v>31109</v>
      </c>
      <c r="B8590" t="s">
        <v>13196</v>
      </c>
      <c r="C8590" t="s">
        <v>560</v>
      </c>
    </row>
    <row r="8591" spans="1:3" x14ac:dyDescent="0.4">
      <c r="A8591">
        <v>31108</v>
      </c>
      <c r="B8591" t="s">
        <v>871</v>
      </c>
      <c r="C8591" t="s">
        <v>871</v>
      </c>
    </row>
    <row r="8592" spans="1:3" x14ac:dyDescent="0.4">
      <c r="A8592">
        <v>31110</v>
      </c>
      <c r="B8592" t="s">
        <v>13197</v>
      </c>
      <c r="C8592" t="s">
        <v>2343</v>
      </c>
    </row>
    <row r="8593" spans="1:3" x14ac:dyDescent="0.4">
      <c r="A8593">
        <v>31111</v>
      </c>
      <c r="B8593" t="s">
        <v>13198</v>
      </c>
      <c r="C8593" t="s">
        <v>12179</v>
      </c>
    </row>
    <row r="8594" spans="1:3" x14ac:dyDescent="0.4">
      <c r="A8594">
        <v>31112</v>
      </c>
      <c r="B8594" t="s">
        <v>13199</v>
      </c>
      <c r="C8594" t="s">
        <v>12219</v>
      </c>
    </row>
    <row r="8595" spans="1:3" x14ac:dyDescent="0.4">
      <c r="A8595">
        <v>31113</v>
      </c>
      <c r="B8595" t="s">
        <v>13200</v>
      </c>
      <c r="C8595" t="s">
        <v>1226</v>
      </c>
    </row>
    <row r="8596" spans="1:3" x14ac:dyDescent="0.4">
      <c r="A8596">
        <v>31114</v>
      </c>
      <c r="B8596" t="s">
        <v>13201</v>
      </c>
      <c r="C8596" t="s">
        <v>2079</v>
      </c>
    </row>
    <row r="8597" spans="1:3" x14ac:dyDescent="0.4">
      <c r="A8597">
        <v>31115</v>
      </c>
      <c r="B8597" t="s">
        <v>13202</v>
      </c>
      <c r="C8597" t="s">
        <v>881</v>
      </c>
    </row>
    <row r="8598" spans="1:3" x14ac:dyDescent="0.4">
      <c r="A8598">
        <v>31116</v>
      </c>
      <c r="B8598" t="s">
        <v>13203</v>
      </c>
      <c r="C8598" t="s">
        <v>12490</v>
      </c>
    </row>
    <row r="8599" spans="1:3" x14ac:dyDescent="0.4">
      <c r="A8599">
        <v>31117</v>
      </c>
      <c r="B8599" t="s">
        <v>13204</v>
      </c>
      <c r="C8599" t="s">
        <v>1517</v>
      </c>
    </row>
    <row r="8600" spans="1:3" x14ac:dyDescent="0.4">
      <c r="A8600">
        <v>31118</v>
      </c>
      <c r="B8600" t="s">
        <v>13205</v>
      </c>
      <c r="C8600" t="s">
        <v>12179</v>
      </c>
    </row>
    <row r="8601" spans="1:3" x14ac:dyDescent="0.4">
      <c r="A8601">
        <v>31119</v>
      </c>
      <c r="B8601" t="s">
        <v>13206</v>
      </c>
      <c r="C8601" t="s">
        <v>12179</v>
      </c>
    </row>
    <row r="8602" spans="1:3" x14ac:dyDescent="0.4">
      <c r="A8602">
        <v>31120</v>
      </c>
      <c r="B8602" t="s">
        <v>13207</v>
      </c>
      <c r="C8602" t="s">
        <v>1227</v>
      </c>
    </row>
    <row r="8603" spans="1:3" x14ac:dyDescent="0.4">
      <c r="A8603">
        <v>31121</v>
      </c>
      <c r="B8603" t="s">
        <v>13208</v>
      </c>
      <c r="C8603" t="s">
        <v>394</v>
      </c>
    </row>
    <row r="8604" spans="1:3" x14ac:dyDescent="0.4">
      <c r="A8604">
        <v>31122</v>
      </c>
      <c r="B8604" t="s">
        <v>13209</v>
      </c>
      <c r="C8604" t="s">
        <v>1630</v>
      </c>
    </row>
    <row r="8605" spans="1:3" x14ac:dyDescent="0.4">
      <c r="A8605">
        <v>31123</v>
      </c>
      <c r="B8605" t="s">
        <v>13210</v>
      </c>
      <c r="C8605" t="s">
        <v>1961</v>
      </c>
    </row>
    <row r="8606" spans="1:3" x14ac:dyDescent="0.4">
      <c r="A8606">
        <v>31124</v>
      </c>
      <c r="B8606" t="s">
        <v>13211</v>
      </c>
      <c r="C8606" t="s">
        <v>1379</v>
      </c>
    </row>
    <row r="8607" spans="1:3" x14ac:dyDescent="0.4">
      <c r="A8607">
        <v>31125</v>
      </c>
      <c r="B8607" t="s">
        <v>13212</v>
      </c>
      <c r="C8607" t="s">
        <v>663</v>
      </c>
    </row>
    <row r="8608" spans="1:3" x14ac:dyDescent="0.4">
      <c r="A8608">
        <v>31127</v>
      </c>
      <c r="B8608" t="s">
        <v>13213</v>
      </c>
      <c r="C8608" t="s">
        <v>475</v>
      </c>
    </row>
    <row r="8609" spans="1:3" x14ac:dyDescent="0.4">
      <c r="A8609">
        <v>31126</v>
      </c>
      <c r="B8609" t="s">
        <v>13214</v>
      </c>
      <c r="C8609" t="s">
        <v>2413</v>
      </c>
    </row>
    <row r="8610" spans="1:3" x14ac:dyDescent="0.4">
      <c r="A8610">
        <v>31128</v>
      </c>
      <c r="B8610" t="s">
        <v>13215</v>
      </c>
      <c r="C8610" t="s">
        <v>397</v>
      </c>
    </row>
    <row r="8611" spans="1:3" x14ac:dyDescent="0.4">
      <c r="A8611">
        <v>31129</v>
      </c>
      <c r="B8611" t="s">
        <v>13216</v>
      </c>
      <c r="C8611" t="s">
        <v>770</v>
      </c>
    </row>
    <row r="8612" spans="1:3" x14ac:dyDescent="0.4">
      <c r="A8612">
        <v>31130</v>
      </c>
      <c r="B8612" t="s">
        <v>13217</v>
      </c>
      <c r="C8612" t="s">
        <v>1975</v>
      </c>
    </row>
    <row r="8613" spans="1:3" x14ac:dyDescent="0.4">
      <c r="A8613">
        <v>31131</v>
      </c>
      <c r="B8613" t="s">
        <v>13218</v>
      </c>
      <c r="C8613" t="s">
        <v>131</v>
      </c>
    </row>
    <row r="8614" spans="1:3" x14ac:dyDescent="0.4">
      <c r="A8614">
        <v>31132</v>
      </c>
      <c r="B8614" t="s">
        <v>13219</v>
      </c>
      <c r="C8614" t="s">
        <v>1367</v>
      </c>
    </row>
    <row r="8615" spans="1:3" x14ac:dyDescent="0.4">
      <c r="A8615">
        <v>31133</v>
      </c>
      <c r="B8615" t="s">
        <v>13220</v>
      </c>
      <c r="C8615" t="s">
        <v>1366</v>
      </c>
    </row>
    <row r="8616" spans="1:3" x14ac:dyDescent="0.4">
      <c r="A8616">
        <v>31134</v>
      </c>
      <c r="B8616" t="s">
        <v>13221</v>
      </c>
      <c r="C8616" t="s">
        <v>991</v>
      </c>
    </row>
    <row r="8617" spans="1:3" x14ac:dyDescent="0.4">
      <c r="A8617">
        <v>31135</v>
      </c>
      <c r="B8617" t="s">
        <v>13222</v>
      </c>
      <c r="C8617" t="s">
        <v>773</v>
      </c>
    </row>
    <row r="8618" spans="1:3" x14ac:dyDescent="0.4">
      <c r="A8618">
        <v>31136</v>
      </c>
      <c r="B8618" t="s">
        <v>13223</v>
      </c>
      <c r="C8618" t="s">
        <v>2516</v>
      </c>
    </row>
    <row r="8619" spans="1:3" x14ac:dyDescent="0.4">
      <c r="A8619">
        <v>31137</v>
      </c>
      <c r="B8619" t="s">
        <v>2077</v>
      </c>
      <c r="C8619" t="s">
        <v>2077</v>
      </c>
    </row>
    <row r="8620" spans="1:3" x14ac:dyDescent="0.4">
      <c r="A8620">
        <v>31138</v>
      </c>
      <c r="B8620" t="s">
        <v>13224</v>
      </c>
      <c r="C8620" t="s">
        <v>1630</v>
      </c>
    </row>
    <row r="8621" spans="1:3" x14ac:dyDescent="0.4">
      <c r="A8621">
        <v>31139</v>
      </c>
      <c r="B8621" t="s">
        <v>13225</v>
      </c>
      <c r="C8621" t="s">
        <v>881</v>
      </c>
    </row>
    <row r="8622" spans="1:3" x14ac:dyDescent="0.4">
      <c r="A8622">
        <v>31140</v>
      </c>
      <c r="B8622" t="s">
        <v>13226</v>
      </c>
      <c r="C8622" t="s">
        <v>1500</v>
      </c>
    </row>
    <row r="8623" spans="1:3" x14ac:dyDescent="0.4">
      <c r="A8623">
        <v>31141</v>
      </c>
      <c r="B8623" t="s">
        <v>13227</v>
      </c>
      <c r="C8623" t="s">
        <v>397</v>
      </c>
    </row>
    <row r="8624" spans="1:3" x14ac:dyDescent="0.4">
      <c r="A8624">
        <v>31142</v>
      </c>
      <c r="B8624" t="s">
        <v>13228</v>
      </c>
      <c r="C8624" t="s">
        <v>1851</v>
      </c>
    </row>
    <row r="8625" spans="1:3" x14ac:dyDescent="0.4">
      <c r="A8625">
        <v>31143</v>
      </c>
      <c r="B8625" t="s">
        <v>13229</v>
      </c>
      <c r="C8625" t="s">
        <v>1619</v>
      </c>
    </row>
    <row r="8626" spans="1:3" x14ac:dyDescent="0.4">
      <c r="A8626">
        <v>31144</v>
      </c>
      <c r="B8626" t="s">
        <v>13230</v>
      </c>
      <c r="C8626" t="s">
        <v>1630</v>
      </c>
    </row>
    <row r="8627" spans="1:3" x14ac:dyDescent="0.4">
      <c r="A8627">
        <v>31145</v>
      </c>
      <c r="B8627" t="s">
        <v>13231</v>
      </c>
      <c r="C8627" t="s">
        <v>2676</v>
      </c>
    </row>
    <row r="8628" spans="1:3" x14ac:dyDescent="0.4">
      <c r="A8628">
        <v>31146</v>
      </c>
      <c r="B8628" t="s">
        <v>13232</v>
      </c>
      <c r="C8628" t="s">
        <v>1114</v>
      </c>
    </row>
    <row r="8629" spans="1:3" x14ac:dyDescent="0.4">
      <c r="A8629">
        <v>31147</v>
      </c>
      <c r="B8629" t="s">
        <v>13233</v>
      </c>
      <c r="C8629" t="s">
        <v>2185</v>
      </c>
    </row>
    <row r="8630" spans="1:3" x14ac:dyDescent="0.4">
      <c r="A8630">
        <v>31148</v>
      </c>
      <c r="B8630" t="s">
        <v>13234</v>
      </c>
      <c r="C8630" t="s">
        <v>397</v>
      </c>
    </row>
    <row r="8631" spans="1:3" x14ac:dyDescent="0.4">
      <c r="A8631">
        <v>31149</v>
      </c>
      <c r="B8631" t="s">
        <v>13235</v>
      </c>
      <c r="C8631" t="s">
        <v>2427</v>
      </c>
    </row>
    <row r="8632" spans="1:3" x14ac:dyDescent="0.4">
      <c r="A8632">
        <v>31150</v>
      </c>
      <c r="B8632" t="s">
        <v>13236</v>
      </c>
      <c r="C8632" t="s">
        <v>1853</v>
      </c>
    </row>
    <row r="8633" spans="1:3" x14ac:dyDescent="0.4">
      <c r="A8633">
        <v>31151</v>
      </c>
      <c r="B8633" t="s">
        <v>13237</v>
      </c>
      <c r="C8633" t="s">
        <v>766</v>
      </c>
    </row>
    <row r="8634" spans="1:3" x14ac:dyDescent="0.4">
      <c r="A8634">
        <v>31152</v>
      </c>
      <c r="B8634" t="s">
        <v>13238</v>
      </c>
      <c r="C8634" t="s">
        <v>880</v>
      </c>
    </row>
    <row r="8635" spans="1:3" x14ac:dyDescent="0.4">
      <c r="A8635">
        <v>31153</v>
      </c>
      <c r="B8635" t="s">
        <v>13239</v>
      </c>
      <c r="C8635" t="s">
        <v>394</v>
      </c>
    </row>
    <row r="8636" spans="1:3" x14ac:dyDescent="0.4">
      <c r="A8636">
        <v>31155</v>
      </c>
      <c r="B8636" t="s">
        <v>13240</v>
      </c>
      <c r="C8636" t="s">
        <v>888</v>
      </c>
    </row>
    <row r="8637" spans="1:3" x14ac:dyDescent="0.4">
      <c r="A8637">
        <v>31154</v>
      </c>
      <c r="B8637" t="s">
        <v>13241</v>
      </c>
      <c r="C8637" t="s">
        <v>1517</v>
      </c>
    </row>
    <row r="8638" spans="1:3" x14ac:dyDescent="0.4">
      <c r="A8638">
        <v>31156</v>
      </c>
      <c r="B8638" t="s">
        <v>13242</v>
      </c>
      <c r="C8638" t="s">
        <v>398</v>
      </c>
    </row>
    <row r="8639" spans="1:3" x14ac:dyDescent="0.4">
      <c r="A8639">
        <v>31157</v>
      </c>
      <c r="B8639" t="s">
        <v>13243</v>
      </c>
      <c r="C8639" t="s">
        <v>2629</v>
      </c>
    </row>
    <row r="8640" spans="1:3" x14ac:dyDescent="0.4">
      <c r="A8640">
        <v>31158</v>
      </c>
      <c r="B8640" t="s">
        <v>13244</v>
      </c>
      <c r="C8640" t="s">
        <v>2073</v>
      </c>
    </row>
    <row r="8641" spans="1:3" x14ac:dyDescent="0.4">
      <c r="A8641">
        <v>31159</v>
      </c>
      <c r="B8641" t="s">
        <v>13245</v>
      </c>
      <c r="C8641" t="s">
        <v>1622</v>
      </c>
    </row>
    <row r="8642" spans="1:3" x14ac:dyDescent="0.4">
      <c r="A8642">
        <v>31160</v>
      </c>
      <c r="B8642" t="s">
        <v>13246</v>
      </c>
      <c r="C8642" t="s">
        <v>996</v>
      </c>
    </row>
    <row r="8643" spans="1:3" x14ac:dyDescent="0.4">
      <c r="A8643">
        <v>31161</v>
      </c>
      <c r="B8643" t="s">
        <v>13247</v>
      </c>
      <c r="C8643" t="s">
        <v>131</v>
      </c>
    </row>
    <row r="8644" spans="1:3" x14ac:dyDescent="0.4">
      <c r="A8644">
        <v>31162</v>
      </c>
      <c r="B8644" t="s">
        <v>13248</v>
      </c>
      <c r="C8644" t="s">
        <v>881</v>
      </c>
    </row>
    <row r="8645" spans="1:3" x14ac:dyDescent="0.4">
      <c r="A8645">
        <v>31163</v>
      </c>
      <c r="B8645" t="s">
        <v>13249</v>
      </c>
      <c r="C8645" t="s">
        <v>398</v>
      </c>
    </row>
    <row r="8646" spans="1:3" x14ac:dyDescent="0.4">
      <c r="A8646">
        <v>31164</v>
      </c>
      <c r="B8646" t="s">
        <v>13250</v>
      </c>
      <c r="C8646" t="s">
        <v>327</v>
      </c>
    </row>
    <row r="8647" spans="1:3" x14ac:dyDescent="0.4">
      <c r="A8647">
        <v>31165</v>
      </c>
      <c r="B8647" t="s">
        <v>13251</v>
      </c>
      <c r="C8647" t="s">
        <v>1369</v>
      </c>
    </row>
    <row r="8648" spans="1:3" x14ac:dyDescent="0.4">
      <c r="A8648">
        <v>31166</v>
      </c>
      <c r="B8648" t="s">
        <v>13252</v>
      </c>
      <c r="C8648" t="s">
        <v>397</v>
      </c>
    </row>
    <row r="8649" spans="1:3" x14ac:dyDescent="0.4">
      <c r="A8649">
        <v>31167</v>
      </c>
      <c r="B8649" t="s">
        <v>13253</v>
      </c>
      <c r="C8649" t="s">
        <v>881</v>
      </c>
    </row>
    <row r="8650" spans="1:3" x14ac:dyDescent="0.4">
      <c r="A8650">
        <v>31168</v>
      </c>
      <c r="B8650" t="s">
        <v>13254</v>
      </c>
      <c r="C8650" t="s">
        <v>767</v>
      </c>
    </row>
    <row r="8651" spans="1:3" x14ac:dyDescent="0.4">
      <c r="A8651">
        <v>31169</v>
      </c>
      <c r="B8651" t="s">
        <v>13255</v>
      </c>
      <c r="C8651" t="s">
        <v>1517</v>
      </c>
    </row>
    <row r="8652" spans="1:3" x14ac:dyDescent="0.4">
      <c r="A8652">
        <v>31170</v>
      </c>
      <c r="B8652" t="s">
        <v>13256</v>
      </c>
      <c r="C8652" t="s">
        <v>1619</v>
      </c>
    </row>
    <row r="8653" spans="1:3" x14ac:dyDescent="0.4">
      <c r="A8653">
        <v>31171</v>
      </c>
      <c r="B8653" t="s">
        <v>13257</v>
      </c>
      <c r="C8653" t="s">
        <v>475</v>
      </c>
    </row>
    <row r="8654" spans="1:3" x14ac:dyDescent="0.4">
      <c r="A8654">
        <v>31172</v>
      </c>
      <c r="B8654" t="s">
        <v>13258</v>
      </c>
      <c r="C8654" t="s">
        <v>1004</v>
      </c>
    </row>
    <row r="8655" spans="1:3" x14ac:dyDescent="0.4">
      <c r="A8655">
        <v>31174</v>
      </c>
      <c r="B8655" t="s">
        <v>13259</v>
      </c>
      <c r="C8655" t="s">
        <v>1627</v>
      </c>
    </row>
    <row r="8656" spans="1:3" x14ac:dyDescent="0.4">
      <c r="A8656">
        <v>31173</v>
      </c>
      <c r="B8656" t="s">
        <v>13260</v>
      </c>
      <c r="C8656" t="s">
        <v>665</v>
      </c>
    </row>
    <row r="8657" spans="1:3" x14ac:dyDescent="0.4">
      <c r="A8657">
        <v>31175</v>
      </c>
      <c r="B8657" t="s">
        <v>13261</v>
      </c>
      <c r="C8657" t="s">
        <v>2078</v>
      </c>
    </row>
    <row r="8658" spans="1:3" x14ac:dyDescent="0.4">
      <c r="A8658">
        <v>31176</v>
      </c>
      <c r="B8658" t="s">
        <v>13262</v>
      </c>
      <c r="C8658" t="s">
        <v>1517</v>
      </c>
    </row>
    <row r="8659" spans="1:3" x14ac:dyDescent="0.4">
      <c r="A8659">
        <v>31177</v>
      </c>
      <c r="B8659" t="s">
        <v>13263</v>
      </c>
      <c r="C8659" t="s">
        <v>2277</v>
      </c>
    </row>
    <row r="8660" spans="1:3" x14ac:dyDescent="0.4">
      <c r="A8660">
        <v>31178</v>
      </c>
      <c r="B8660" t="s">
        <v>13264</v>
      </c>
      <c r="C8660" t="s">
        <v>665</v>
      </c>
    </row>
    <row r="8661" spans="1:3" x14ac:dyDescent="0.4">
      <c r="A8661">
        <v>31179</v>
      </c>
      <c r="B8661" t="s">
        <v>13265</v>
      </c>
      <c r="C8661" t="s">
        <v>2666</v>
      </c>
    </row>
    <row r="8662" spans="1:3" x14ac:dyDescent="0.4">
      <c r="A8662">
        <v>31180</v>
      </c>
      <c r="B8662" t="s">
        <v>13266</v>
      </c>
      <c r="C8662" t="s">
        <v>475</v>
      </c>
    </row>
    <row r="8663" spans="1:3" x14ac:dyDescent="0.4">
      <c r="A8663">
        <v>31181</v>
      </c>
      <c r="B8663" t="s">
        <v>2097</v>
      </c>
      <c r="C8663" t="s">
        <v>397</v>
      </c>
    </row>
    <row r="8664" spans="1:3" x14ac:dyDescent="0.4">
      <c r="A8664">
        <v>31182</v>
      </c>
      <c r="B8664" t="s">
        <v>13267</v>
      </c>
      <c r="C8664" t="s">
        <v>1851</v>
      </c>
    </row>
    <row r="8665" spans="1:3" x14ac:dyDescent="0.4">
      <c r="A8665">
        <v>31183</v>
      </c>
      <c r="B8665" t="s">
        <v>13268</v>
      </c>
      <c r="C8665" t="s">
        <v>2193</v>
      </c>
    </row>
    <row r="8666" spans="1:3" x14ac:dyDescent="0.4">
      <c r="A8666">
        <v>31184</v>
      </c>
      <c r="B8666" t="s">
        <v>13269</v>
      </c>
      <c r="C8666" t="s">
        <v>1379</v>
      </c>
    </row>
    <row r="8667" spans="1:3" x14ac:dyDescent="0.4">
      <c r="A8667">
        <v>31185</v>
      </c>
      <c r="B8667" t="s">
        <v>13270</v>
      </c>
      <c r="C8667" t="s">
        <v>766</v>
      </c>
    </row>
    <row r="8668" spans="1:3" x14ac:dyDescent="0.4">
      <c r="A8668">
        <v>31186</v>
      </c>
      <c r="B8668" t="s">
        <v>13271</v>
      </c>
      <c r="C8668" t="s">
        <v>167</v>
      </c>
    </row>
    <row r="8669" spans="1:3" x14ac:dyDescent="0.4">
      <c r="A8669">
        <v>31187</v>
      </c>
      <c r="B8669" t="s">
        <v>2558</v>
      </c>
      <c r="C8669" t="s">
        <v>2558</v>
      </c>
    </row>
    <row r="8670" spans="1:3" x14ac:dyDescent="0.4">
      <c r="A8670">
        <v>31189</v>
      </c>
      <c r="B8670" t="s">
        <v>13272</v>
      </c>
      <c r="C8670" t="s">
        <v>394</v>
      </c>
    </row>
    <row r="8671" spans="1:3" x14ac:dyDescent="0.4">
      <c r="A8671">
        <v>31188</v>
      </c>
      <c r="B8671" t="s">
        <v>13273</v>
      </c>
      <c r="C8671" t="s">
        <v>1975</v>
      </c>
    </row>
    <row r="8672" spans="1:3" x14ac:dyDescent="0.4">
      <c r="A8672">
        <v>31190</v>
      </c>
      <c r="B8672" t="s">
        <v>13274</v>
      </c>
      <c r="C8672" t="s">
        <v>1226</v>
      </c>
    </row>
    <row r="8673" spans="1:3" x14ac:dyDescent="0.4">
      <c r="A8673">
        <v>31191</v>
      </c>
      <c r="B8673" t="s">
        <v>13275</v>
      </c>
      <c r="C8673" t="s">
        <v>992</v>
      </c>
    </row>
    <row r="8674" spans="1:3" x14ac:dyDescent="0.4">
      <c r="A8674">
        <v>31192</v>
      </c>
      <c r="B8674" t="s">
        <v>13276</v>
      </c>
      <c r="C8674" t="s">
        <v>1502</v>
      </c>
    </row>
    <row r="8675" spans="1:3" x14ac:dyDescent="0.4">
      <c r="A8675">
        <v>31193</v>
      </c>
      <c r="B8675" t="s">
        <v>13277</v>
      </c>
      <c r="C8675" t="s">
        <v>1730</v>
      </c>
    </row>
    <row r="8676" spans="1:3" x14ac:dyDescent="0.4">
      <c r="A8676">
        <v>31194</v>
      </c>
      <c r="B8676" t="s">
        <v>13278</v>
      </c>
      <c r="C8676" t="s">
        <v>1630</v>
      </c>
    </row>
    <row r="8677" spans="1:3" x14ac:dyDescent="0.4">
      <c r="A8677">
        <v>31195</v>
      </c>
      <c r="B8677" t="s">
        <v>13279</v>
      </c>
      <c r="C8677" t="s">
        <v>394</v>
      </c>
    </row>
    <row r="8678" spans="1:3" x14ac:dyDescent="0.4">
      <c r="A8678">
        <v>31196</v>
      </c>
      <c r="B8678" t="s">
        <v>13280</v>
      </c>
      <c r="C8678" t="s">
        <v>470</v>
      </c>
    </row>
    <row r="8679" spans="1:3" x14ac:dyDescent="0.4">
      <c r="A8679">
        <v>31197</v>
      </c>
      <c r="B8679" t="s">
        <v>13281</v>
      </c>
      <c r="C8679" t="s">
        <v>668</v>
      </c>
    </row>
    <row r="8680" spans="1:3" x14ac:dyDescent="0.4">
      <c r="A8680">
        <v>31198</v>
      </c>
      <c r="B8680" t="s">
        <v>13282</v>
      </c>
      <c r="C8680" t="s">
        <v>668</v>
      </c>
    </row>
    <row r="8681" spans="1:3" x14ac:dyDescent="0.4">
      <c r="A8681">
        <v>31199</v>
      </c>
      <c r="B8681" t="s">
        <v>13283</v>
      </c>
      <c r="C8681" t="s">
        <v>2265</v>
      </c>
    </row>
    <row r="8682" spans="1:3" x14ac:dyDescent="0.4">
      <c r="A8682">
        <v>31200</v>
      </c>
      <c r="B8682" t="s">
        <v>13284</v>
      </c>
      <c r="C8682" t="s">
        <v>2265</v>
      </c>
    </row>
    <row r="8683" spans="1:3" x14ac:dyDescent="0.4">
      <c r="A8683">
        <v>31201</v>
      </c>
      <c r="B8683" t="s">
        <v>13285</v>
      </c>
      <c r="C8683" t="s">
        <v>2265</v>
      </c>
    </row>
    <row r="8684" spans="1:3" x14ac:dyDescent="0.4">
      <c r="A8684">
        <v>31202</v>
      </c>
      <c r="B8684" t="s">
        <v>1112</v>
      </c>
      <c r="C8684" t="s">
        <v>1112</v>
      </c>
    </row>
    <row r="8685" spans="1:3" x14ac:dyDescent="0.4">
      <c r="A8685">
        <v>31203</v>
      </c>
      <c r="B8685" t="s">
        <v>13286</v>
      </c>
      <c r="C8685" t="s">
        <v>2185</v>
      </c>
    </row>
    <row r="8686" spans="1:3" x14ac:dyDescent="0.4">
      <c r="A8686">
        <v>31204</v>
      </c>
      <c r="B8686" t="s">
        <v>13287</v>
      </c>
      <c r="C8686" t="s">
        <v>2185</v>
      </c>
    </row>
    <row r="8687" spans="1:3" x14ac:dyDescent="0.4">
      <c r="A8687">
        <v>31205</v>
      </c>
      <c r="B8687" t="s">
        <v>13288</v>
      </c>
      <c r="C8687" t="s">
        <v>475</v>
      </c>
    </row>
    <row r="8688" spans="1:3" x14ac:dyDescent="0.4">
      <c r="A8688">
        <v>31206</v>
      </c>
      <c r="B8688" t="s">
        <v>13289</v>
      </c>
      <c r="C8688" t="s">
        <v>1517</v>
      </c>
    </row>
    <row r="8689" spans="1:3" x14ac:dyDescent="0.4">
      <c r="A8689">
        <v>31207</v>
      </c>
      <c r="B8689" t="s">
        <v>13290</v>
      </c>
      <c r="C8689" t="s">
        <v>881</v>
      </c>
    </row>
    <row r="8690" spans="1:3" x14ac:dyDescent="0.4">
      <c r="A8690">
        <v>31208</v>
      </c>
      <c r="B8690" t="s">
        <v>13291</v>
      </c>
      <c r="C8690" t="s">
        <v>1502</v>
      </c>
    </row>
    <row r="8691" spans="1:3" x14ac:dyDescent="0.4">
      <c r="A8691">
        <v>31209</v>
      </c>
      <c r="B8691" t="s">
        <v>13292</v>
      </c>
      <c r="C8691" t="s">
        <v>767</v>
      </c>
    </row>
    <row r="8692" spans="1:3" x14ac:dyDescent="0.4">
      <c r="A8692">
        <v>31210</v>
      </c>
      <c r="B8692" t="s">
        <v>13293</v>
      </c>
      <c r="C8692" t="s">
        <v>1717</v>
      </c>
    </row>
    <row r="8693" spans="1:3" x14ac:dyDescent="0.4">
      <c r="A8693">
        <v>31211</v>
      </c>
      <c r="B8693" t="s">
        <v>13294</v>
      </c>
      <c r="C8693" t="s">
        <v>167</v>
      </c>
    </row>
    <row r="8694" spans="1:3" x14ac:dyDescent="0.4">
      <c r="A8694">
        <v>31213</v>
      </c>
      <c r="B8694" t="s">
        <v>13295</v>
      </c>
      <c r="C8694" t="s">
        <v>1851</v>
      </c>
    </row>
    <row r="8695" spans="1:3" x14ac:dyDescent="0.4">
      <c r="A8695">
        <v>31212</v>
      </c>
      <c r="B8695" t="s">
        <v>13296</v>
      </c>
      <c r="C8695" t="s">
        <v>663</v>
      </c>
    </row>
    <row r="8696" spans="1:3" x14ac:dyDescent="0.4">
      <c r="A8696">
        <v>31214</v>
      </c>
      <c r="B8696" t="s">
        <v>13297</v>
      </c>
      <c r="C8696" t="s">
        <v>766</v>
      </c>
    </row>
    <row r="8697" spans="1:3" x14ac:dyDescent="0.4">
      <c r="A8697">
        <v>31215</v>
      </c>
      <c r="B8697" t="s">
        <v>13298</v>
      </c>
      <c r="C8697" t="s">
        <v>888</v>
      </c>
    </row>
    <row r="8698" spans="1:3" x14ac:dyDescent="0.4">
      <c r="A8698">
        <v>31216</v>
      </c>
      <c r="B8698" t="s">
        <v>13299</v>
      </c>
      <c r="C8698" t="s">
        <v>395</v>
      </c>
    </row>
    <row r="8699" spans="1:3" x14ac:dyDescent="0.4">
      <c r="A8699">
        <v>31217</v>
      </c>
      <c r="B8699" t="s">
        <v>13300</v>
      </c>
      <c r="C8699" t="s">
        <v>395</v>
      </c>
    </row>
    <row r="8700" spans="1:3" x14ac:dyDescent="0.4">
      <c r="A8700">
        <v>31218</v>
      </c>
      <c r="B8700" t="s">
        <v>13301</v>
      </c>
      <c r="C8700" t="s">
        <v>1115</v>
      </c>
    </row>
    <row r="8701" spans="1:3" x14ac:dyDescent="0.4">
      <c r="A8701">
        <v>31219</v>
      </c>
      <c r="B8701" t="s">
        <v>2336</v>
      </c>
      <c r="C8701" t="s">
        <v>2336</v>
      </c>
    </row>
    <row r="8702" spans="1:3" x14ac:dyDescent="0.4">
      <c r="A8702">
        <v>31220</v>
      </c>
      <c r="B8702" t="s">
        <v>13302</v>
      </c>
      <c r="C8702" t="s">
        <v>545</v>
      </c>
    </row>
    <row r="8703" spans="1:3" x14ac:dyDescent="0.4">
      <c r="A8703">
        <v>31221</v>
      </c>
      <c r="B8703" t="s">
        <v>13303</v>
      </c>
      <c r="C8703" t="s">
        <v>1517</v>
      </c>
    </row>
    <row r="8704" spans="1:3" x14ac:dyDescent="0.4">
      <c r="A8704">
        <v>31222</v>
      </c>
      <c r="B8704" t="s">
        <v>13304</v>
      </c>
      <c r="C8704" t="s">
        <v>1226</v>
      </c>
    </row>
    <row r="8705" spans="1:3" x14ac:dyDescent="0.4">
      <c r="A8705">
        <v>31223</v>
      </c>
      <c r="B8705" t="s">
        <v>13305</v>
      </c>
      <c r="C8705" t="s">
        <v>1973</v>
      </c>
    </row>
    <row r="8706" spans="1:3" x14ac:dyDescent="0.4">
      <c r="A8706">
        <v>31224</v>
      </c>
      <c r="B8706" t="s">
        <v>13306</v>
      </c>
      <c r="C8706" t="s">
        <v>992</v>
      </c>
    </row>
    <row r="8707" spans="1:3" x14ac:dyDescent="0.4">
      <c r="A8707">
        <v>31225</v>
      </c>
      <c r="B8707" t="s">
        <v>13307</v>
      </c>
      <c r="C8707" t="s">
        <v>981</v>
      </c>
    </row>
    <row r="8708" spans="1:3" x14ac:dyDescent="0.4">
      <c r="A8708">
        <v>31226</v>
      </c>
      <c r="B8708" t="s">
        <v>13308</v>
      </c>
      <c r="C8708" t="s">
        <v>1003</v>
      </c>
    </row>
    <row r="8709" spans="1:3" x14ac:dyDescent="0.4">
      <c r="A8709">
        <v>31227</v>
      </c>
      <c r="B8709" t="s">
        <v>13309</v>
      </c>
      <c r="C8709" t="s">
        <v>769</v>
      </c>
    </row>
    <row r="8710" spans="1:3" x14ac:dyDescent="0.4">
      <c r="A8710">
        <v>31228</v>
      </c>
      <c r="B8710" t="s">
        <v>13310</v>
      </c>
      <c r="C8710" t="s">
        <v>1631</v>
      </c>
    </row>
    <row r="8711" spans="1:3" x14ac:dyDescent="0.4">
      <c r="A8711">
        <v>31229</v>
      </c>
      <c r="B8711" t="s">
        <v>13311</v>
      </c>
      <c r="C8711" t="s">
        <v>394</v>
      </c>
    </row>
    <row r="8712" spans="1:3" x14ac:dyDescent="0.4">
      <c r="A8712">
        <v>31230</v>
      </c>
      <c r="B8712" t="s">
        <v>13312</v>
      </c>
      <c r="C8712" t="s">
        <v>395</v>
      </c>
    </row>
    <row r="8713" spans="1:3" x14ac:dyDescent="0.4">
      <c r="A8713">
        <v>31231</v>
      </c>
      <c r="B8713" t="s">
        <v>13313</v>
      </c>
      <c r="C8713" t="s">
        <v>1374</v>
      </c>
    </row>
    <row r="8714" spans="1:3" x14ac:dyDescent="0.4">
      <c r="A8714">
        <v>31232</v>
      </c>
      <c r="B8714" t="s">
        <v>13314</v>
      </c>
      <c r="C8714" t="s">
        <v>99</v>
      </c>
    </row>
    <row r="8715" spans="1:3" x14ac:dyDescent="0.4">
      <c r="A8715">
        <v>31233</v>
      </c>
      <c r="B8715" t="s">
        <v>13315</v>
      </c>
      <c r="C8715" t="s">
        <v>1517</v>
      </c>
    </row>
    <row r="8716" spans="1:3" x14ac:dyDescent="0.4">
      <c r="A8716">
        <v>31234</v>
      </c>
      <c r="B8716" t="s">
        <v>13316</v>
      </c>
      <c r="C8716" t="s">
        <v>1851</v>
      </c>
    </row>
    <row r="8717" spans="1:3" x14ac:dyDescent="0.4">
      <c r="A8717">
        <v>31235</v>
      </c>
      <c r="B8717" t="s">
        <v>13317</v>
      </c>
      <c r="C8717" t="s">
        <v>1851</v>
      </c>
    </row>
    <row r="8718" spans="1:3" x14ac:dyDescent="0.4">
      <c r="A8718">
        <v>31236</v>
      </c>
      <c r="B8718" t="s">
        <v>13318</v>
      </c>
      <c r="C8718" t="s">
        <v>13319</v>
      </c>
    </row>
    <row r="8719" spans="1:3" x14ac:dyDescent="0.4">
      <c r="A8719">
        <v>31237</v>
      </c>
      <c r="B8719" t="s">
        <v>13320</v>
      </c>
      <c r="C8719" t="s">
        <v>1365</v>
      </c>
    </row>
    <row r="8720" spans="1:3" x14ac:dyDescent="0.4">
      <c r="A8720">
        <v>31238</v>
      </c>
      <c r="B8720" t="s">
        <v>13321</v>
      </c>
      <c r="C8720" t="s">
        <v>397</v>
      </c>
    </row>
    <row r="8721" spans="1:3" x14ac:dyDescent="0.4">
      <c r="A8721">
        <v>31239</v>
      </c>
      <c r="B8721" t="s">
        <v>13322</v>
      </c>
      <c r="C8721" t="s">
        <v>993</v>
      </c>
    </row>
    <row r="8722" spans="1:3" x14ac:dyDescent="0.4">
      <c r="A8722">
        <v>31240</v>
      </c>
      <c r="B8722" t="s">
        <v>13323</v>
      </c>
      <c r="C8722" t="s">
        <v>114</v>
      </c>
    </row>
    <row r="8723" spans="1:3" x14ac:dyDescent="0.4">
      <c r="A8723">
        <v>31241</v>
      </c>
      <c r="B8723" t="s">
        <v>13324</v>
      </c>
      <c r="C8723" t="s">
        <v>1630</v>
      </c>
    </row>
    <row r="8724" spans="1:3" x14ac:dyDescent="0.4">
      <c r="A8724">
        <v>31242</v>
      </c>
      <c r="B8724" t="s">
        <v>1604</v>
      </c>
      <c r="C8724" t="s">
        <v>1604</v>
      </c>
    </row>
    <row r="8725" spans="1:3" x14ac:dyDescent="0.4">
      <c r="A8725">
        <v>31243</v>
      </c>
      <c r="B8725" t="s">
        <v>13325</v>
      </c>
      <c r="C8725" t="s">
        <v>1730</v>
      </c>
    </row>
    <row r="8726" spans="1:3" x14ac:dyDescent="0.4">
      <c r="A8726">
        <v>31244</v>
      </c>
      <c r="B8726" t="s">
        <v>13326</v>
      </c>
      <c r="C8726" t="s">
        <v>766</v>
      </c>
    </row>
    <row r="8727" spans="1:3" x14ac:dyDescent="0.4">
      <c r="A8727">
        <v>31245</v>
      </c>
      <c r="B8727" t="s">
        <v>13327</v>
      </c>
      <c r="C8727" t="s">
        <v>1116</v>
      </c>
    </row>
    <row r="8728" spans="1:3" x14ac:dyDescent="0.4">
      <c r="A8728">
        <v>31246</v>
      </c>
      <c r="B8728" t="s">
        <v>13328</v>
      </c>
      <c r="C8728" t="s">
        <v>1004</v>
      </c>
    </row>
    <row r="8729" spans="1:3" x14ac:dyDescent="0.4">
      <c r="A8729">
        <v>31247</v>
      </c>
      <c r="B8729" t="s">
        <v>13329</v>
      </c>
      <c r="C8729" t="s">
        <v>394</v>
      </c>
    </row>
    <row r="8730" spans="1:3" x14ac:dyDescent="0.4">
      <c r="A8730">
        <v>31248</v>
      </c>
      <c r="B8730" t="s">
        <v>13330</v>
      </c>
      <c r="C8730" t="s">
        <v>996</v>
      </c>
    </row>
    <row r="8731" spans="1:3" x14ac:dyDescent="0.4">
      <c r="A8731">
        <v>31249</v>
      </c>
      <c r="B8731" t="s">
        <v>13331</v>
      </c>
      <c r="C8731" t="s">
        <v>12490</v>
      </c>
    </row>
    <row r="8732" spans="1:3" x14ac:dyDescent="0.4">
      <c r="A8732">
        <v>31250</v>
      </c>
      <c r="B8732" t="s">
        <v>13332</v>
      </c>
      <c r="C8732" t="s">
        <v>1975</v>
      </c>
    </row>
    <row r="8733" spans="1:3" x14ac:dyDescent="0.4">
      <c r="A8733">
        <v>31251</v>
      </c>
      <c r="B8733" t="s">
        <v>13333</v>
      </c>
      <c r="C8733" t="s">
        <v>2185</v>
      </c>
    </row>
    <row r="8734" spans="1:3" x14ac:dyDescent="0.4">
      <c r="A8734">
        <v>31252</v>
      </c>
      <c r="B8734" t="s">
        <v>13334</v>
      </c>
      <c r="C8734" t="s">
        <v>881</v>
      </c>
    </row>
    <row r="8735" spans="1:3" x14ac:dyDescent="0.4">
      <c r="A8735">
        <v>31253</v>
      </c>
      <c r="B8735" t="s">
        <v>13335</v>
      </c>
      <c r="C8735" t="s">
        <v>470</v>
      </c>
    </row>
    <row r="8736" spans="1:3" x14ac:dyDescent="0.4">
      <c r="A8736">
        <v>31254</v>
      </c>
      <c r="B8736" t="s">
        <v>13336</v>
      </c>
      <c r="C8736" t="s">
        <v>2345</v>
      </c>
    </row>
    <row r="8737" spans="1:3" x14ac:dyDescent="0.4">
      <c r="A8737">
        <v>31255</v>
      </c>
      <c r="B8737" t="s">
        <v>13337</v>
      </c>
      <c r="C8737" t="s">
        <v>2427</v>
      </c>
    </row>
    <row r="8738" spans="1:3" x14ac:dyDescent="0.4">
      <c r="A8738">
        <v>31256</v>
      </c>
      <c r="B8738" t="s">
        <v>13338</v>
      </c>
      <c r="C8738" t="s">
        <v>394</v>
      </c>
    </row>
    <row r="8739" spans="1:3" x14ac:dyDescent="0.4">
      <c r="A8739">
        <v>31257</v>
      </c>
      <c r="B8739" t="s">
        <v>13339</v>
      </c>
      <c r="C8739" t="s">
        <v>770</v>
      </c>
    </row>
    <row r="8740" spans="1:3" x14ac:dyDescent="0.4">
      <c r="A8740">
        <v>31258</v>
      </c>
      <c r="B8740" t="s">
        <v>13340</v>
      </c>
      <c r="C8740" t="s">
        <v>880</v>
      </c>
    </row>
    <row r="8741" spans="1:3" x14ac:dyDescent="0.4">
      <c r="A8741">
        <v>31259</v>
      </c>
      <c r="B8741" t="s">
        <v>13341</v>
      </c>
      <c r="C8741" t="s">
        <v>327</v>
      </c>
    </row>
    <row r="8742" spans="1:3" x14ac:dyDescent="0.4">
      <c r="A8742">
        <v>31260</v>
      </c>
      <c r="B8742" t="s">
        <v>13342</v>
      </c>
      <c r="C8742" t="s">
        <v>1505</v>
      </c>
    </row>
    <row r="8743" spans="1:3" x14ac:dyDescent="0.4">
      <c r="A8743">
        <v>31263</v>
      </c>
      <c r="B8743" t="s">
        <v>13343</v>
      </c>
      <c r="C8743" t="s">
        <v>2565</v>
      </c>
    </row>
    <row r="8744" spans="1:3" x14ac:dyDescent="0.4">
      <c r="A8744">
        <v>31262</v>
      </c>
      <c r="B8744" t="s">
        <v>13344</v>
      </c>
      <c r="C8744" t="s">
        <v>2657</v>
      </c>
    </row>
    <row r="8745" spans="1:3" x14ac:dyDescent="0.4">
      <c r="A8745">
        <v>31264</v>
      </c>
      <c r="B8745" t="s">
        <v>13345</v>
      </c>
      <c r="C8745" t="s">
        <v>1226</v>
      </c>
    </row>
    <row r="8746" spans="1:3" x14ac:dyDescent="0.4">
      <c r="A8746">
        <v>31265</v>
      </c>
      <c r="B8746" t="s">
        <v>13346</v>
      </c>
      <c r="C8746" t="s">
        <v>880</v>
      </c>
    </row>
    <row r="8747" spans="1:3" x14ac:dyDescent="0.4">
      <c r="A8747">
        <v>31267</v>
      </c>
      <c r="B8747" t="s">
        <v>13347</v>
      </c>
      <c r="C8747" t="s">
        <v>2433</v>
      </c>
    </row>
    <row r="8748" spans="1:3" x14ac:dyDescent="0.4">
      <c r="A8748">
        <v>31266</v>
      </c>
      <c r="B8748" t="s">
        <v>13348</v>
      </c>
      <c r="C8748" t="s">
        <v>656</v>
      </c>
    </row>
    <row r="8749" spans="1:3" x14ac:dyDescent="0.4">
      <c r="A8749">
        <v>31268</v>
      </c>
      <c r="B8749" t="s">
        <v>13349</v>
      </c>
      <c r="C8749" t="s">
        <v>2275</v>
      </c>
    </row>
    <row r="8750" spans="1:3" x14ac:dyDescent="0.4">
      <c r="A8750">
        <v>31269</v>
      </c>
      <c r="B8750" t="s">
        <v>13350</v>
      </c>
      <c r="C8750" t="s">
        <v>1630</v>
      </c>
    </row>
    <row r="8751" spans="1:3" x14ac:dyDescent="0.4">
      <c r="A8751">
        <v>31270</v>
      </c>
      <c r="B8751" t="s">
        <v>13351</v>
      </c>
      <c r="C8751" t="s">
        <v>1517</v>
      </c>
    </row>
    <row r="8752" spans="1:3" x14ac:dyDescent="0.4">
      <c r="A8752">
        <v>31271</v>
      </c>
      <c r="B8752" t="s">
        <v>13352</v>
      </c>
      <c r="C8752" t="s">
        <v>1517</v>
      </c>
    </row>
    <row r="8753" spans="1:3" x14ac:dyDescent="0.4">
      <c r="A8753">
        <v>31272</v>
      </c>
      <c r="B8753" t="s">
        <v>13353</v>
      </c>
      <c r="C8753" t="s">
        <v>1853</v>
      </c>
    </row>
    <row r="8754" spans="1:3" x14ac:dyDescent="0.4">
      <c r="A8754">
        <v>31273</v>
      </c>
      <c r="B8754" t="s">
        <v>13354</v>
      </c>
      <c r="C8754" t="s">
        <v>468</v>
      </c>
    </row>
    <row r="8755" spans="1:3" x14ac:dyDescent="0.4">
      <c r="A8755">
        <v>31274</v>
      </c>
      <c r="B8755" t="s">
        <v>13355</v>
      </c>
      <c r="C8755" t="s">
        <v>12323</v>
      </c>
    </row>
    <row r="8756" spans="1:3" x14ac:dyDescent="0.4">
      <c r="A8756">
        <v>31276</v>
      </c>
      <c r="B8756" t="s">
        <v>13356</v>
      </c>
      <c r="C8756" t="s">
        <v>475</v>
      </c>
    </row>
    <row r="8757" spans="1:3" x14ac:dyDescent="0.4">
      <c r="A8757">
        <v>31275</v>
      </c>
      <c r="B8757" t="s">
        <v>13357</v>
      </c>
      <c r="C8757" t="s">
        <v>2185</v>
      </c>
    </row>
    <row r="8758" spans="1:3" x14ac:dyDescent="0.4">
      <c r="A8758">
        <v>31277</v>
      </c>
      <c r="B8758" t="s">
        <v>13358</v>
      </c>
      <c r="C8758" t="s">
        <v>880</v>
      </c>
    </row>
    <row r="8759" spans="1:3" x14ac:dyDescent="0.4">
      <c r="A8759">
        <v>31278</v>
      </c>
      <c r="B8759" t="s">
        <v>13359</v>
      </c>
      <c r="C8759" t="s">
        <v>2275</v>
      </c>
    </row>
    <row r="8760" spans="1:3" x14ac:dyDescent="0.4">
      <c r="A8760">
        <v>31279</v>
      </c>
      <c r="B8760" t="s">
        <v>13360</v>
      </c>
      <c r="C8760" t="s">
        <v>881</v>
      </c>
    </row>
    <row r="8761" spans="1:3" x14ac:dyDescent="0.4">
      <c r="A8761">
        <v>31280</v>
      </c>
      <c r="B8761" t="s">
        <v>4807</v>
      </c>
      <c r="C8761" t="s">
        <v>2516</v>
      </c>
    </row>
    <row r="8762" spans="1:3" x14ac:dyDescent="0.4">
      <c r="A8762">
        <v>31282</v>
      </c>
      <c r="B8762" t="s">
        <v>13361</v>
      </c>
      <c r="C8762" t="s">
        <v>394</v>
      </c>
    </row>
    <row r="8763" spans="1:3" x14ac:dyDescent="0.4">
      <c r="A8763">
        <v>31281</v>
      </c>
      <c r="B8763" t="s">
        <v>13362</v>
      </c>
      <c r="C8763" t="s">
        <v>1235</v>
      </c>
    </row>
    <row r="8764" spans="1:3" x14ac:dyDescent="0.4">
      <c r="A8764">
        <v>31283</v>
      </c>
      <c r="B8764" t="s">
        <v>13363</v>
      </c>
      <c r="C8764" t="s">
        <v>992</v>
      </c>
    </row>
    <row r="8765" spans="1:3" x14ac:dyDescent="0.4">
      <c r="A8765">
        <v>31284</v>
      </c>
      <c r="B8765" t="s">
        <v>13364</v>
      </c>
      <c r="C8765" t="s">
        <v>2629</v>
      </c>
    </row>
    <row r="8766" spans="1:3" x14ac:dyDescent="0.4">
      <c r="A8766">
        <v>31286</v>
      </c>
      <c r="B8766" t="s">
        <v>13365</v>
      </c>
      <c r="C8766" t="s">
        <v>1239</v>
      </c>
    </row>
    <row r="8767" spans="1:3" x14ac:dyDescent="0.4">
      <c r="A8767">
        <v>31285</v>
      </c>
      <c r="B8767" t="s">
        <v>13366</v>
      </c>
      <c r="C8767" t="s">
        <v>1235</v>
      </c>
    </row>
    <row r="8768" spans="1:3" x14ac:dyDescent="0.4">
      <c r="A8768">
        <v>31287</v>
      </c>
      <c r="B8768" t="s">
        <v>13367</v>
      </c>
      <c r="C8768" t="s">
        <v>396</v>
      </c>
    </row>
    <row r="8769" spans="1:3" x14ac:dyDescent="0.4">
      <c r="A8769">
        <v>31288</v>
      </c>
      <c r="B8769" t="s">
        <v>13368</v>
      </c>
      <c r="C8769" t="s">
        <v>167</v>
      </c>
    </row>
    <row r="8770" spans="1:3" x14ac:dyDescent="0.4">
      <c r="A8770">
        <v>31290</v>
      </c>
      <c r="B8770" t="s">
        <v>13369</v>
      </c>
      <c r="C8770" t="s">
        <v>1503</v>
      </c>
    </row>
    <row r="8771" spans="1:3" x14ac:dyDescent="0.4">
      <c r="A8771">
        <v>31289</v>
      </c>
      <c r="B8771" t="s">
        <v>2261</v>
      </c>
      <c r="C8771" t="s">
        <v>2261</v>
      </c>
    </row>
    <row r="8772" spans="1:3" x14ac:dyDescent="0.4">
      <c r="A8772">
        <v>31291</v>
      </c>
      <c r="B8772" t="s">
        <v>13370</v>
      </c>
      <c r="C8772" t="s">
        <v>2185</v>
      </c>
    </row>
    <row r="8773" spans="1:3" x14ac:dyDescent="0.4">
      <c r="A8773">
        <v>31292</v>
      </c>
      <c r="B8773" t="s">
        <v>13371</v>
      </c>
      <c r="C8773" t="s">
        <v>1235</v>
      </c>
    </row>
    <row r="8774" spans="1:3" x14ac:dyDescent="0.4">
      <c r="A8774">
        <v>31294</v>
      </c>
      <c r="B8774" t="s">
        <v>13372</v>
      </c>
      <c r="C8774" t="s">
        <v>767</v>
      </c>
    </row>
    <row r="8775" spans="1:3" x14ac:dyDescent="0.4">
      <c r="A8775">
        <v>31293</v>
      </c>
      <c r="B8775" t="s">
        <v>13373</v>
      </c>
      <c r="C8775" t="s">
        <v>394</v>
      </c>
    </row>
    <row r="8776" spans="1:3" x14ac:dyDescent="0.4">
      <c r="A8776">
        <v>31295</v>
      </c>
      <c r="B8776" t="s">
        <v>13374</v>
      </c>
      <c r="C8776" t="s">
        <v>12512</v>
      </c>
    </row>
    <row r="8777" spans="1:3" x14ac:dyDescent="0.4">
      <c r="A8777">
        <v>31296</v>
      </c>
      <c r="B8777" t="s">
        <v>13375</v>
      </c>
      <c r="C8777" t="s">
        <v>2509</v>
      </c>
    </row>
    <row r="8778" spans="1:3" x14ac:dyDescent="0.4">
      <c r="A8778">
        <v>31297</v>
      </c>
      <c r="B8778" t="s">
        <v>13376</v>
      </c>
      <c r="C8778" t="s">
        <v>996</v>
      </c>
    </row>
    <row r="8779" spans="1:3" x14ac:dyDescent="0.4">
      <c r="A8779">
        <v>31298</v>
      </c>
      <c r="B8779" t="s">
        <v>13377</v>
      </c>
      <c r="C8779" t="s">
        <v>327</v>
      </c>
    </row>
    <row r="8780" spans="1:3" x14ac:dyDescent="0.4">
      <c r="A8780">
        <v>31299</v>
      </c>
      <c r="B8780" t="s">
        <v>13378</v>
      </c>
      <c r="C8780" t="s">
        <v>475</v>
      </c>
    </row>
    <row r="8781" spans="1:3" x14ac:dyDescent="0.4">
      <c r="A8781">
        <v>31300</v>
      </c>
      <c r="B8781" t="s">
        <v>13379</v>
      </c>
      <c r="C8781" t="s">
        <v>2191</v>
      </c>
    </row>
    <row r="8782" spans="1:3" x14ac:dyDescent="0.4">
      <c r="A8782">
        <v>31301</v>
      </c>
      <c r="B8782" t="s">
        <v>13380</v>
      </c>
      <c r="C8782" t="s">
        <v>547</v>
      </c>
    </row>
    <row r="8783" spans="1:3" x14ac:dyDescent="0.4">
      <c r="A8783">
        <v>31302</v>
      </c>
      <c r="B8783" t="s">
        <v>13381</v>
      </c>
      <c r="C8783" t="s">
        <v>1619</v>
      </c>
    </row>
    <row r="8784" spans="1:3" x14ac:dyDescent="0.4">
      <c r="A8784">
        <v>31303</v>
      </c>
      <c r="B8784" t="s">
        <v>13382</v>
      </c>
      <c r="C8784" t="s">
        <v>1239</v>
      </c>
    </row>
    <row r="8785" spans="1:3" x14ac:dyDescent="0.4">
      <c r="A8785">
        <v>31305</v>
      </c>
      <c r="B8785" t="s">
        <v>2259</v>
      </c>
      <c r="C8785" t="s">
        <v>2259</v>
      </c>
    </row>
    <row r="8786" spans="1:3" x14ac:dyDescent="0.4">
      <c r="A8786">
        <v>31304</v>
      </c>
      <c r="B8786" t="s">
        <v>13383</v>
      </c>
      <c r="C8786" t="s">
        <v>475</v>
      </c>
    </row>
    <row r="8787" spans="1:3" x14ac:dyDescent="0.4">
      <c r="A8787">
        <v>31307</v>
      </c>
      <c r="B8787" t="s">
        <v>13384</v>
      </c>
      <c r="C8787" t="s">
        <v>996</v>
      </c>
    </row>
    <row r="8788" spans="1:3" x14ac:dyDescent="0.4">
      <c r="A8788">
        <v>31306</v>
      </c>
      <c r="B8788" t="s">
        <v>13385</v>
      </c>
      <c r="C8788" t="s">
        <v>1374</v>
      </c>
    </row>
    <row r="8789" spans="1:3" x14ac:dyDescent="0.4">
      <c r="A8789">
        <v>31308</v>
      </c>
      <c r="B8789" t="s">
        <v>13386</v>
      </c>
      <c r="C8789" t="s">
        <v>1373</v>
      </c>
    </row>
    <row r="8790" spans="1:3" x14ac:dyDescent="0.4">
      <c r="A8790">
        <v>31309</v>
      </c>
      <c r="B8790" t="s">
        <v>13387</v>
      </c>
      <c r="C8790" t="s">
        <v>114</v>
      </c>
    </row>
    <row r="8791" spans="1:3" x14ac:dyDescent="0.4">
      <c r="A8791">
        <v>31310</v>
      </c>
      <c r="B8791" t="s">
        <v>13388</v>
      </c>
      <c r="C8791" t="s">
        <v>12512</v>
      </c>
    </row>
    <row r="8792" spans="1:3" x14ac:dyDescent="0.4">
      <c r="A8792">
        <v>31311</v>
      </c>
      <c r="B8792" t="s">
        <v>13389</v>
      </c>
      <c r="C8792" t="s">
        <v>1607</v>
      </c>
    </row>
    <row r="8793" spans="1:3" x14ac:dyDescent="0.4">
      <c r="A8793">
        <v>31312</v>
      </c>
      <c r="B8793" t="s">
        <v>2566</v>
      </c>
      <c r="C8793" t="s">
        <v>2566</v>
      </c>
    </row>
    <row r="8794" spans="1:3" x14ac:dyDescent="0.4">
      <c r="A8794">
        <v>31313</v>
      </c>
      <c r="B8794" t="s">
        <v>13390</v>
      </c>
      <c r="C8794" t="s">
        <v>1363</v>
      </c>
    </row>
    <row r="8795" spans="1:3" x14ac:dyDescent="0.4">
      <c r="A8795">
        <v>31314</v>
      </c>
      <c r="B8795" t="s">
        <v>13391</v>
      </c>
      <c r="C8795" t="s">
        <v>1239</v>
      </c>
    </row>
    <row r="8796" spans="1:3" x14ac:dyDescent="0.4">
      <c r="A8796">
        <v>31315</v>
      </c>
      <c r="B8796" t="s">
        <v>2494</v>
      </c>
      <c r="C8796" t="s">
        <v>2494</v>
      </c>
    </row>
    <row r="8797" spans="1:3" x14ac:dyDescent="0.4">
      <c r="A8797">
        <v>31316</v>
      </c>
      <c r="B8797" t="s">
        <v>13392</v>
      </c>
      <c r="C8797" t="s">
        <v>769</v>
      </c>
    </row>
    <row r="8798" spans="1:3" x14ac:dyDescent="0.4">
      <c r="A8798">
        <v>31317</v>
      </c>
      <c r="B8798" t="s">
        <v>13393</v>
      </c>
      <c r="C8798" t="s">
        <v>769</v>
      </c>
    </row>
    <row r="8799" spans="1:3" x14ac:dyDescent="0.4">
      <c r="A8799">
        <v>31318</v>
      </c>
      <c r="B8799" t="s">
        <v>13394</v>
      </c>
      <c r="C8799" t="s">
        <v>1841</v>
      </c>
    </row>
    <row r="8800" spans="1:3" x14ac:dyDescent="0.4">
      <c r="A8800">
        <v>31319</v>
      </c>
      <c r="B8800" t="s">
        <v>13395</v>
      </c>
      <c r="C8800" t="s">
        <v>470</v>
      </c>
    </row>
    <row r="8801" spans="1:3" x14ac:dyDescent="0.4">
      <c r="A8801">
        <v>31320</v>
      </c>
      <c r="B8801" t="s">
        <v>1613</v>
      </c>
      <c r="C8801" t="s">
        <v>1613</v>
      </c>
    </row>
    <row r="8802" spans="1:3" x14ac:dyDescent="0.4">
      <c r="A8802">
        <v>31321</v>
      </c>
      <c r="B8802" t="s">
        <v>1853</v>
      </c>
      <c r="C8802" t="s">
        <v>1853</v>
      </c>
    </row>
    <row r="8803" spans="1:3" x14ac:dyDescent="0.4">
      <c r="A8803">
        <v>31322</v>
      </c>
      <c r="B8803" t="s">
        <v>13396</v>
      </c>
      <c r="C8803" t="s">
        <v>1621</v>
      </c>
    </row>
    <row r="8804" spans="1:3" x14ac:dyDescent="0.4">
      <c r="A8804">
        <v>31323</v>
      </c>
      <c r="B8804" t="s">
        <v>13397</v>
      </c>
      <c r="C8804" t="s">
        <v>2690</v>
      </c>
    </row>
    <row r="8805" spans="1:3" x14ac:dyDescent="0.4">
      <c r="A8805">
        <v>31324</v>
      </c>
      <c r="B8805" t="s">
        <v>13398</v>
      </c>
      <c r="C8805" t="s">
        <v>2262</v>
      </c>
    </row>
    <row r="8806" spans="1:3" x14ac:dyDescent="0.4">
      <c r="A8806">
        <v>31325</v>
      </c>
      <c r="B8806" t="s">
        <v>13399</v>
      </c>
      <c r="C8806" t="s">
        <v>1116</v>
      </c>
    </row>
    <row r="8807" spans="1:3" x14ac:dyDescent="0.4">
      <c r="A8807">
        <v>31326</v>
      </c>
      <c r="B8807" t="s">
        <v>13400</v>
      </c>
      <c r="C8807" t="s">
        <v>663</v>
      </c>
    </row>
    <row r="8808" spans="1:3" x14ac:dyDescent="0.4">
      <c r="A8808">
        <v>31327</v>
      </c>
      <c r="B8808" t="s">
        <v>13401</v>
      </c>
      <c r="C8808" t="s">
        <v>2412</v>
      </c>
    </row>
    <row r="8809" spans="1:3" x14ac:dyDescent="0.4">
      <c r="A8809">
        <v>31328</v>
      </c>
      <c r="B8809" t="s">
        <v>13402</v>
      </c>
      <c r="C8809" t="s">
        <v>2185</v>
      </c>
    </row>
    <row r="8810" spans="1:3" x14ac:dyDescent="0.4">
      <c r="A8810">
        <v>31329</v>
      </c>
      <c r="B8810" t="s">
        <v>13403</v>
      </c>
      <c r="C8810" t="s">
        <v>2427</v>
      </c>
    </row>
    <row r="8811" spans="1:3" x14ac:dyDescent="0.4">
      <c r="A8811">
        <v>31330</v>
      </c>
      <c r="B8811" t="s">
        <v>13404</v>
      </c>
      <c r="C8811" t="s">
        <v>560</v>
      </c>
    </row>
    <row r="8812" spans="1:3" x14ac:dyDescent="0.4">
      <c r="A8812">
        <v>31331</v>
      </c>
      <c r="B8812" t="s">
        <v>2057</v>
      </c>
      <c r="C8812" t="s">
        <v>2057</v>
      </c>
    </row>
    <row r="8813" spans="1:3" x14ac:dyDescent="0.4">
      <c r="A8813">
        <v>31332</v>
      </c>
      <c r="B8813" t="s">
        <v>13405</v>
      </c>
      <c r="C8813" t="s">
        <v>394</v>
      </c>
    </row>
    <row r="8814" spans="1:3" x14ac:dyDescent="0.4">
      <c r="A8814">
        <v>31333</v>
      </c>
      <c r="B8814" t="s">
        <v>1507</v>
      </c>
      <c r="C8814" t="s">
        <v>1507</v>
      </c>
    </row>
    <row r="8815" spans="1:3" x14ac:dyDescent="0.4">
      <c r="A8815">
        <v>31334</v>
      </c>
      <c r="B8815" t="s">
        <v>13406</v>
      </c>
      <c r="C8815" t="s">
        <v>468</v>
      </c>
    </row>
    <row r="8816" spans="1:3" x14ac:dyDescent="0.4">
      <c r="A8816">
        <v>31335</v>
      </c>
      <c r="B8816" t="s">
        <v>13407</v>
      </c>
      <c r="C8816" t="s">
        <v>394</v>
      </c>
    </row>
    <row r="8817" spans="1:3" x14ac:dyDescent="0.4">
      <c r="A8817">
        <v>31336</v>
      </c>
      <c r="B8817" t="s">
        <v>13408</v>
      </c>
      <c r="C8817" t="s">
        <v>401</v>
      </c>
    </row>
    <row r="8818" spans="1:3" x14ac:dyDescent="0.4">
      <c r="A8818">
        <v>31337</v>
      </c>
      <c r="B8818" t="s">
        <v>13409</v>
      </c>
      <c r="C8818" t="s">
        <v>1625</v>
      </c>
    </row>
    <row r="8819" spans="1:3" x14ac:dyDescent="0.4">
      <c r="A8819">
        <v>31338</v>
      </c>
      <c r="B8819" t="s">
        <v>13410</v>
      </c>
      <c r="C8819" t="s">
        <v>1620</v>
      </c>
    </row>
    <row r="8820" spans="1:3" x14ac:dyDescent="0.4">
      <c r="A8820">
        <v>31339</v>
      </c>
      <c r="B8820" t="s">
        <v>13411</v>
      </c>
      <c r="C8820" t="s">
        <v>2073</v>
      </c>
    </row>
    <row r="8821" spans="1:3" x14ac:dyDescent="0.4">
      <c r="A8821">
        <v>31340</v>
      </c>
      <c r="B8821" t="s">
        <v>13412</v>
      </c>
      <c r="C8821" t="s">
        <v>2266</v>
      </c>
    </row>
    <row r="8822" spans="1:3" x14ac:dyDescent="0.4">
      <c r="A8822">
        <v>31341</v>
      </c>
      <c r="B8822" t="s">
        <v>13413</v>
      </c>
      <c r="C8822" t="s">
        <v>114</v>
      </c>
    </row>
    <row r="8823" spans="1:3" x14ac:dyDescent="0.4">
      <c r="A8823">
        <v>31342</v>
      </c>
      <c r="B8823" t="s">
        <v>13414</v>
      </c>
      <c r="C8823" t="s">
        <v>1004</v>
      </c>
    </row>
    <row r="8824" spans="1:3" x14ac:dyDescent="0.4">
      <c r="A8824">
        <v>31343</v>
      </c>
      <c r="B8824" t="s">
        <v>13415</v>
      </c>
      <c r="C8824" t="s">
        <v>167</v>
      </c>
    </row>
    <row r="8825" spans="1:3" x14ac:dyDescent="0.4">
      <c r="A8825">
        <v>31344</v>
      </c>
      <c r="B8825" t="s">
        <v>13416</v>
      </c>
      <c r="C8825" t="s">
        <v>468</v>
      </c>
    </row>
    <row r="8826" spans="1:3" x14ac:dyDescent="0.4">
      <c r="A8826">
        <v>31345</v>
      </c>
      <c r="B8826" t="s">
        <v>13417</v>
      </c>
      <c r="C8826" t="s">
        <v>887</v>
      </c>
    </row>
    <row r="8827" spans="1:3" x14ac:dyDescent="0.4">
      <c r="A8827">
        <v>31346</v>
      </c>
      <c r="B8827" t="s">
        <v>1721</v>
      </c>
      <c r="C8827" t="s">
        <v>1721</v>
      </c>
    </row>
    <row r="8828" spans="1:3" x14ac:dyDescent="0.4">
      <c r="A8828">
        <v>31347</v>
      </c>
      <c r="B8828" t="s">
        <v>1222</v>
      </c>
      <c r="C8828" t="s">
        <v>1222</v>
      </c>
    </row>
    <row r="8829" spans="1:3" x14ac:dyDescent="0.4">
      <c r="A8829">
        <v>31348</v>
      </c>
      <c r="B8829" t="s">
        <v>13418</v>
      </c>
      <c r="C8829" t="s">
        <v>2623</v>
      </c>
    </row>
    <row r="8830" spans="1:3" x14ac:dyDescent="0.4">
      <c r="A8830">
        <v>31349</v>
      </c>
      <c r="B8830" t="s">
        <v>13419</v>
      </c>
      <c r="C8830" t="s">
        <v>2416</v>
      </c>
    </row>
    <row r="8831" spans="1:3" x14ac:dyDescent="0.4">
      <c r="A8831">
        <v>31350</v>
      </c>
      <c r="B8831" t="s">
        <v>13420</v>
      </c>
      <c r="C8831" t="s">
        <v>2342</v>
      </c>
    </row>
    <row r="8832" spans="1:3" x14ac:dyDescent="0.4">
      <c r="A8832">
        <v>31352</v>
      </c>
      <c r="B8832" t="s">
        <v>13421</v>
      </c>
      <c r="C8832" t="s">
        <v>770</v>
      </c>
    </row>
    <row r="8833" spans="1:3" x14ac:dyDescent="0.4">
      <c r="A8833">
        <v>31351</v>
      </c>
      <c r="B8833" t="s">
        <v>13422</v>
      </c>
      <c r="C8833" t="s">
        <v>2657</v>
      </c>
    </row>
    <row r="8834" spans="1:3" x14ac:dyDescent="0.4">
      <c r="A8834">
        <v>31353</v>
      </c>
      <c r="B8834" t="s">
        <v>13423</v>
      </c>
      <c r="C8834" t="s">
        <v>993</v>
      </c>
    </row>
    <row r="8835" spans="1:3" x14ac:dyDescent="0.4">
      <c r="A8835">
        <v>31354</v>
      </c>
      <c r="B8835" t="s">
        <v>13424</v>
      </c>
      <c r="C8835" t="s">
        <v>1116</v>
      </c>
    </row>
    <row r="8836" spans="1:3" x14ac:dyDescent="0.4">
      <c r="A8836">
        <v>31355</v>
      </c>
      <c r="B8836" t="s">
        <v>13425</v>
      </c>
      <c r="C8836" t="s">
        <v>880</v>
      </c>
    </row>
    <row r="8837" spans="1:3" x14ac:dyDescent="0.4">
      <c r="A8837">
        <v>31356</v>
      </c>
      <c r="B8837" t="s">
        <v>2556</v>
      </c>
      <c r="C8837" t="s">
        <v>2556</v>
      </c>
    </row>
    <row r="8838" spans="1:3" x14ac:dyDescent="0.4">
      <c r="A8838">
        <v>31357</v>
      </c>
      <c r="B8838" t="s">
        <v>13426</v>
      </c>
      <c r="C8838" t="s">
        <v>2657</v>
      </c>
    </row>
    <row r="8839" spans="1:3" x14ac:dyDescent="0.4">
      <c r="A8839">
        <v>31358</v>
      </c>
      <c r="B8839" t="s">
        <v>13427</v>
      </c>
      <c r="C8839" t="s">
        <v>1730</v>
      </c>
    </row>
    <row r="8840" spans="1:3" x14ac:dyDescent="0.4">
      <c r="A8840">
        <v>31359</v>
      </c>
      <c r="B8840" t="s">
        <v>13428</v>
      </c>
      <c r="C8840" t="s">
        <v>12239</v>
      </c>
    </row>
    <row r="8841" spans="1:3" x14ac:dyDescent="0.4">
      <c r="A8841">
        <v>31360</v>
      </c>
      <c r="B8841" t="s">
        <v>13429</v>
      </c>
      <c r="C8841" t="s">
        <v>1379</v>
      </c>
    </row>
    <row r="8842" spans="1:3" x14ac:dyDescent="0.4">
      <c r="A8842">
        <v>31361</v>
      </c>
      <c r="B8842" t="s">
        <v>13430</v>
      </c>
      <c r="C8842" t="s">
        <v>1503</v>
      </c>
    </row>
    <row r="8843" spans="1:3" x14ac:dyDescent="0.4">
      <c r="A8843">
        <v>31362</v>
      </c>
      <c r="B8843" t="s">
        <v>13431</v>
      </c>
      <c r="C8843" t="s">
        <v>2512</v>
      </c>
    </row>
    <row r="8844" spans="1:3" x14ac:dyDescent="0.4">
      <c r="A8844">
        <v>31363</v>
      </c>
      <c r="B8844" t="s">
        <v>13432</v>
      </c>
      <c r="C8844" t="s">
        <v>770</v>
      </c>
    </row>
    <row r="8845" spans="1:3" x14ac:dyDescent="0.4">
      <c r="A8845">
        <v>31364</v>
      </c>
      <c r="B8845" t="s">
        <v>13433</v>
      </c>
      <c r="C8845" t="s">
        <v>1975</v>
      </c>
    </row>
    <row r="8846" spans="1:3" x14ac:dyDescent="0.4">
      <c r="A8846">
        <v>31365</v>
      </c>
      <c r="B8846" t="s">
        <v>13434</v>
      </c>
      <c r="C8846" t="s">
        <v>2284</v>
      </c>
    </row>
    <row r="8847" spans="1:3" x14ac:dyDescent="0.4">
      <c r="A8847">
        <v>31366</v>
      </c>
      <c r="B8847" t="s">
        <v>13435</v>
      </c>
      <c r="C8847" t="s">
        <v>12490</v>
      </c>
    </row>
    <row r="8848" spans="1:3" x14ac:dyDescent="0.4">
      <c r="A8848">
        <v>31367</v>
      </c>
      <c r="B8848" t="s">
        <v>13436</v>
      </c>
      <c r="C8848" t="s">
        <v>547</v>
      </c>
    </row>
    <row r="8849" spans="1:3" x14ac:dyDescent="0.4">
      <c r="A8849">
        <v>31368</v>
      </c>
      <c r="B8849" t="s">
        <v>13437</v>
      </c>
      <c r="C8849" t="s">
        <v>2265</v>
      </c>
    </row>
    <row r="8850" spans="1:3" x14ac:dyDescent="0.4">
      <c r="A8850">
        <v>31369</v>
      </c>
      <c r="B8850" t="s">
        <v>13438</v>
      </c>
      <c r="C8850" t="s">
        <v>1376</v>
      </c>
    </row>
    <row r="8851" spans="1:3" x14ac:dyDescent="0.4">
      <c r="A8851">
        <v>31370</v>
      </c>
      <c r="B8851" t="s">
        <v>13439</v>
      </c>
      <c r="C8851" t="s">
        <v>2266</v>
      </c>
    </row>
    <row r="8852" spans="1:3" x14ac:dyDescent="0.4">
      <c r="A8852">
        <v>31372</v>
      </c>
      <c r="B8852" t="s">
        <v>13440</v>
      </c>
      <c r="C8852" t="s">
        <v>1378</v>
      </c>
    </row>
    <row r="8853" spans="1:3" x14ac:dyDescent="0.4">
      <c r="A8853">
        <v>31371</v>
      </c>
      <c r="B8853" t="s">
        <v>13441</v>
      </c>
      <c r="C8853" t="s">
        <v>663</v>
      </c>
    </row>
    <row r="8854" spans="1:3" x14ac:dyDescent="0.4">
      <c r="A8854">
        <v>31373</v>
      </c>
      <c r="B8854" t="s">
        <v>13442</v>
      </c>
      <c r="C8854" t="s">
        <v>475</v>
      </c>
    </row>
    <row r="8855" spans="1:3" x14ac:dyDescent="0.4">
      <c r="A8855">
        <v>31374</v>
      </c>
      <c r="B8855" t="s">
        <v>13443</v>
      </c>
      <c r="C8855" t="s">
        <v>1970</v>
      </c>
    </row>
    <row r="8856" spans="1:3" x14ac:dyDescent="0.4">
      <c r="A8856">
        <v>31375</v>
      </c>
      <c r="B8856" t="s">
        <v>13444</v>
      </c>
      <c r="C8856" t="s">
        <v>1378</v>
      </c>
    </row>
    <row r="8857" spans="1:3" x14ac:dyDescent="0.4">
      <c r="A8857">
        <v>31376</v>
      </c>
      <c r="B8857" t="s">
        <v>13445</v>
      </c>
      <c r="C8857" t="s">
        <v>2427</v>
      </c>
    </row>
    <row r="8858" spans="1:3" x14ac:dyDescent="0.4">
      <c r="A8858">
        <v>31377</v>
      </c>
      <c r="B8858" t="s">
        <v>13446</v>
      </c>
      <c r="C8858" t="s">
        <v>468</v>
      </c>
    </row>
    <row r="8859" spans="1:3" x14ac:dyDescent="0.4">
      <c r="A8859">
        <v>31378</v>
      </c>
      <c r="B8859" t="s">
        <v>13447</v>
      </c>
      <c r="C8859" t="s">
        <v>2510</v>
      </c>
    </row>
    <row r="8860" spans="1:3" x14ac:dyDescent="0.4">
      <c r="A8860">
        <v>31379</v>
      </c>
      <c r="B8860" t="s">
        <v>13448</v>
      </c>
      <c r="C8860" t="s">
        <v>12276</v>
      </c>
    </row>
    <row r="8861" spans="1:3" x14ac:dyDescent="0.4">
      <c r="A8861">
        <v>31380</v>
      </c>
      <c r="B8861" t="s">
        <v>13449</v>
      </c>
      <c r="C8861" t="s">
        <v>2350</v>
      </c>
    </row>
    <row r="8862" spans="1:3" x14ac:dyDescent="0.4">
      <c r="A8862">
        <v>31381</v>
      </c>
      <c r="B8862" t="s">
        <v>13450</v>
      </c>
      <c r="C8862" t="s">
        <v>475</v>
      </c>
    </row>
    <row r="8863" spans="1:3" x14ac:dyDescent="0.4">
      <c r="A8863">
        <v>31382</v>
      </c>
      <c r="B8863" t="s">
        <v>13451</v>
      </c>
      <c r="C8863" t="s">
        <v>2629</v>
      </c>
    </row>
    <row r="8864" spans="1:3" x14ac:dyDescent="0.4">
      <c r="A8864">
        <v>31384</v>
      </c>
      <c r="B8864" t="s">
        <v>13452</v>
      </c>
      <c r="C8864" t="s">
        <v>1970</v>
      </c>
    </row>
    <row r="8865" spans="1:3" x14ac:dyDescent="0.4">
      <c r="A8865">
        <v>31383</v>
      </c>
      <c r="B8865" t="s">
        <v>13453</v>
      </c>
      <c r="C8865" t="s">
        <v>1001</v>
      </c>
    </row>
    <row r="8866" spans="1:3" x14ac:dyDescent="0.4">
      <c r="A8866">
        <v>31385</v>
      </c>
      <c r="B8866" t="s">
        <v>13454</v>
      </c>
      <c r="C8866" t="s">
        <v>2270</v>
      </c>
    </row>
    <row r="8867" spans="1:3" x14ac:dyDescent="0.4">
      <c r="A8867">
        <v>31386</v>
      </c>
      <c r="B8867" t="s">
        <v>13455</v>
      </c>
      <c r="C8867" t="s">
        <v>1625</v>
      </c>
    </row>
    <row r="8868" spans="1:3" x14ac:dyDescent="0.4">
      <c r="A8868">
        <v>31387</v>
      </c>
      <c r="B8868" t="s">
        <v>13456</v>
      </c>
      <c r="C8868" t="s">
        <v>1630</v>
      </c>
    </row>
    <row r="8869" spans="1:3" x14ac:dyDescent="0.4">
      <c r="A8869">
        <v>31388</v>
      </c>
      <c r="B8869" t="s">
        <v>13457</v>
      </c>
      <c r="C8869" t="s">
        <v>2183</v>
      </c>
    </row>
    <row r="8870" spans="1:3" x14ac:dyDescent="0.4">
      <c r="A8870">
        <v>31389</v>
      </c>
      <c r="B8870" t="s">
        <v>2055</v>
      </c>
      <c r="C8870" t="s">
        <v>2055</v>
      </c>
    </row>
    <row r="8871" spans="1:3" x14ac:dyDescent="0.4">
      <c r="A8871">
        <v>31390</v>
      </c>
      <c r="B8871" t="s">
        <v>1974</v>
      </c>
      <c r="C8871" t="s">
        <v>1974</v>
      </c>
    </row>
    <row r="8872" spans="1:3" x14ac:dyDescent="0.4">
      <c r="A8872">
        <v>31391</v>
      </c>
      <c r="B8872" t="s">
        <v>13458</v>
      </c>
      <c r="C8872" t="s">
        <v>767</v>
      </c>
    </row>
    <row r="8873" spans="1:3" x14ac:dyDescent="0.4">
      <c r="A8873">
        <v>31392</v>
      </c>
      <c r="B8873" t="s">
        <v>13459</v>
      </c>
      <c r="C8873" t="s">
        <v>766</v>
      </c>
    </row>
    <row r="8874" spans="1:3" x14ac:dyDescent="0.4">
      <c r="A8874">
        <v>31393</v>
      </c>
      <c r="B8874" t="s">
        <v>13460</v>
      </c>
      <c r="C8874" t="s">
        <v>769</v>
      </c>
    </row>
    <row r="8875" spans="1:3" x14ac:dyDescent="0.4">
      <c r="A8875">
        <v>31395</v>
      </c>
      <c r="B8875" t="s">
        <v>13461</v>
      </c>
      <c r="C8875" t="s">
        <v>468</v>
      </c>
    </row>
    <row r="8876" spans="1:3" x14ac:dyDescent="0.4">
      <c r="A8876">
        <v>31394</v>
      </c>
      <c r="B8876" t="s">
        <v>13462</v>
      </c>
      <c r="C8876" t="s">
        <v>12298</v>
      </c>
    </row>
    <row r="8877" spans="1:3" x14ac:dyDescent="0.4">
      <c r="A8877">
        <v>31396</v>
      </c>
      <c r="B8877" t="s">
        <v>13463</v>
      </c>
      <c r="C8877" t="s">
        <v>770</v>
      </c>
    </row>
    <row r="8878" spans="1:3" x14ac:dyDescent="0.4">
      <c r="A8878">
        <v>31397</v>
      </c>
      <c r="B8878" t="s">
        <v>13464</v>
      </c>
      <c r="C8878" t="s">
        <v>2609</v>
      </c>
    </row>
    <row r="8879" spans="1:3" x14ac:dyDescent="0.4">
      <c r="A8879">
        <v>31398</v>
      </c>
      <c r="B8879" t="s">
        <v>2265</v>
      </c>
      <c r="C8879" t="s">
        <v>2265</v>
      </c>
    </row>
    <row r="8880" spans="1:3" x14ac:dyDescent="0.4">
      <c r="A8880">
        <v>31399</v>
      </c>
      <c r="B8880" t="s">
        <v>13465</v>
      </c>
      <c r="C8880" t="s">
        <v>2265</v>
      </c>
    </row>
    <row r="8881" spans="1:3" x14ac:dyDescent="0.4">
      <c r="A8881">
        <v>31400</v>
      </c>
      <c r="B8881" t="s">
        <v>13466</v>
      </c>
      <c r="C8881" t="s">
        <v>2073</v>
      </c>
    </row>
    <row r="8882" spans="1:3" x14ac:dyDescent="0.4">
      <c r="A8882">
        <v>31401</v>
      </c>
      <c r="B8882" t="s">
        <v>13467</v>
      </c>
      <c r="C8882" t="s">
        <v>1853</v>
      </c>
    </row>
    <row r="8883" spans="1:3" x14ac:dyDescent="0.4">
      <c r="A8883">
        <v>31403</v>
      </c>
      <c r="B8883" t="s">
        <v>13468</v>
      </c>
      <c r="C8883" t="s">
        <v>167</v>
      </c>
    </row>
    <row r="8884" spans="1:3" x14ac:dyDescent="0.4">
      <c r="A8884">
        <v>31402</v>
      </c>
      <c r="B8884" t="s">
        <v>13469</v>
      </c>
      <c r="C8884" t="s">
        <v>2436</v>
      </c>
    </row>
    <row r="8885" spans="1:3" x14ac:dyDescent="0.4">
      <c r="A8885">
        <v>31404</v>
      </c>
      <c r="B8885" t="s">
        <v>13470</v>
      </c>
      <c r="C8885" t="s">
        <v>2412</v>
      </c>
    </row>
    <row r="8886" spans="1:3" x14ac:dyDescent="0.4">
      <c r="A8886">
        <v>31405</v>
      </c>
      <c r="B8886" t="s">
        <v>549</v>
      </c>
      <c r="C8886" t="s">
        <v>1858</v>
      </c>
    </row>
    <row r="8887" spans="1:3" x14ac:dyDescent="0.4">
      <c r="A8887">
        <v>31406</v>
      </c>
      <c r="B8887" t="s">
        <v>13471</v>
      </c>
      <c r="C8887" t="s">
        <v>769</v>
      </c>
    </row>
    <row r="8888" spans="1:3" x14ac:dyDescent="0.4">
      <c r="A8888">
        <v>31407</v>
      </c>
      <c r="B8888" t="s">
        <v>13472</v>
      </c>
      <c r="C8888" t="s">
        <v>2657</v>
      </c>
    </row>
    <row r="8889" spans="1:3" x14ac:dyDescent="0.4">
      <c r="A8889">
        <v>31408</v>
      </c>
      <c r="B8889" t="s">
        <v>13473</v>
      </c>
      <c r="C8889" t="s">
        <v>992</v>
      </c>
    </row>
    <row r="8890" spans="1:3" x14ac:dyDescent="0.4">
      <c r="A8890">
        <v>31409</v>
      </c>
      <c r="B8890" t="s">
        <v>13474</v>
      </c>
      <c r="C8890" t="s">
        <v>267</v>
      </c>
    </row>
    <row r="8891" spans="1:3" x14ac:dyDescent="0.4">
      <c r="A8891">
        <v>31410</v>
      </c>
      <c r="B8891" t="s">
        <v>13475</v>
      </c>
      <c r="C8891" t="s">
        <v>1504</v>
      </c>
    </row>
    <row r="8892" spans="1:3" x14ac:dyDescent="0.4">
      <c r="A8892">
        <v>31411</v>
      </c>
      <c r="B8892" t="s">
        <v>13476</v>
      </c>
      <c r="C8892" t="s">
        <v>167</v>
      </c>
    </row>
    <row r="8893" spans="1:3" x14ac:dyDescent="0.4">
      <c r="A8893">
        <v>31412</v>
      </c>
      <c r="B8893" t="s">
        <v>13477</v>
      </c>
      <c r="C8893" t="s">
        <v>2427</v>
      </c>
    </row>
    <row r="8894" spans="1:3" x14ac:dyDescent="0.4">
      <c r="A8894">
        <v>31413</v>
      </c>
      <c r="B8894" t="s">
        <v>13478</v>
      </c>
      <c r="C8894" t="s">
        <v>394</v>
      </c>
    </row>
    <row r="8895" spans="1:3" x14ac:dyDescent="0.4">
      <c r="A8895">
        <v>31414</v>
      </c>
      <c r="B8895" t="s">
        <v>13479</v>
      </c>
      <c r="C8895" t="s">
        <v>1975</v>
      </c>
    </row>
    <row r="8896" spans="1:3" x14ac:dyDescent="0.4">
      <c r="A8896">
        <v>31415</v>
      </c>
      <c r="B8896" t="s">
        <v>13480</v>
      </c>
      <c r="C8896" t="s">
        <v>1975</v>
      </c>
    </row>
    <row r="8897" spans="1:3" x14ac:dyDescent="0.4">
      <c r="A8897">
        <v>31416</v>
      </c>
      <c r="B8897" t="s">
        <v>13481</v>
      </c>
      <c r="C8897" t="s">
        <v>1001</v>
      </c>
    </row>
    <row r="8898" spans="1:3" x14ac:dyDescent="0.4">
      <c r="A8898">
        <v>31417</v>
      </c>
      <c r="B8898" t="s">
        <v>13482</v>
      </c>
      <c r="C8898" t="s">
        <v>881</v>
      </c>
    </row>
    <row r="8899" spans="1:3" x14ac:dyDescent="0.4">
      <c r="A8899">
        <v>31418</v>
      </c>
      <c r="B8899" t="s">
        <v>13483</v>
      </c>
      <c r="C8899" t="s">
        <v>2194</v>
      </c>
    </row>
    <row r="8900" spans="1:3" x14ac:dyDescent="0.4">
      <c r="A8900">
        <v>31419</v>
      </c>
      <c r="B8900" t="s">
        <v>13484</v>
      </c>
      <c r="C8900" t="s">
        <v>1366</v>
      </c>
    </row>
    <row r="8901" spans="1:3" x14ac:dyDescent="0.4">
      <c r="A8901">
        <v>31420</v>
      </c>
      <c r="B8901" t="s">
        <v>13485</v>
      </c>
      <c r="C8901" t="s">
        <v>1114</v>
      </c>
    </row>
    <row r="8902" spans="1:3" x14ac:dyDescent="0.4">
      <c r="A8902">
        <v>31421</v>
      </c>
      <c r="B8902" t="s">
        <v>13486</v>
      </c>
      <c r="C8902" t="s">
        <v>468</v>
      </c>
    </row>
    <row r="8903" spans="1:3" x14ac:dyDescent="0.4">
      <c r="A8903">
        <v>31422</v>
      </c>
      <c r="B8903" t="s">
        <v>13487</v>
      </c>
      <c r="C8903" t="s">
        <v>468</v>
      </c>
    </row>
    <row r="8904" spans="1:3" x14ac:dyDescent="0.4">
      <c r="A8904">
        <v>31423</v>
      </c>
      <c r="B8904" t="s">
        <v>13488</v>
      </c>
      <c r="C8904" t="s">
        <v>468</v>
      </c>
    </row>
    <row r="8905" spans="1:3" x14ac:dyDescent="0.4">
      <c r="A8905">
        <v>31424</v>
      </c>
      <c r="B8905" t="s">
        <v>13489</v>
      </c>
      <c r="C8905" t="s">
        <v>1227</v>
      </c>
    </row>
    <row r="8906" spans="1:3" x14ac:dyDescent="0.4">
      <c r="A8906">
        <v>31425</v>
      </c>
      <c r="B8906" t="s">
        <v>13490</v>
      </c>
      <c r="C8906" t="s">
        <v>1226</v>
      </c>
    </row>
    <row r="8907" spans="1:3" x14ac:dyDescent="0.4">
      <c r="A8907">
        <v>31426</v>
      </c>
      <c r="B8907" t="s">
        <v>13491</v>
      </c>
      <c r="C8907" t="s">
        <v>1500</v>
      </c>
    </row>
    <row r="8908" spans="1:3" x14ac:dyDescent="0.4">
      <c r="A8908">
        <v>31427</v>
      </c>
      <c r="B8908" t="s">
        <v>13492</v>
      </c>
      <c r="C8908" t="s">
        <v>881</v>
      </c>
    </row>
    <row r="8909" spans="1:3" x14ac:dyDescent="0.4">
      <c r="A8909">
        <v>31428</v>
      </c>
      <c r="B8909" t="s">
        <v>13493</v>
      </c>
      <c r="C8909" t="s">
        <v>661</v>
      </c>
    </row>
    <row r="8910" spans="1:3" x14ac:dyDescent="0.4">
      <c r="A8910">
        <v>31429</v>
      </c>
      <c r="B8910" t="s">
        <v>13494</v>
      </c>
      <c r="C8910" t="s">
        <v>396</v>
      </c>
    </row>
    <row r="8911" spans="1:3" x14ac:dyDescent="0.4">
      <c r="A8911">
        <v>31430</v>
      </c>
      <c r="B8911" t="s">
        <v>13495</v>
      </c>
      <c r="C8911" t="s">
        <v>1226</v>
      </c>
    </row>
    <row r="8912" spans="1:3" x14ac:dyDescent="0.4">
      <c r="A8912">
        <v>31431</v>
      </c>
      <c r="B8912" t="s">
        <v>13496</v>
      </c>
      <c r="C8912" t="s">
        <v>1365</v>
      </c>
    </row>
    <row r="8913" spans="1:3" x14ac:dyDescent="0.4">
      <c r="A8913">
        <v>31432</v>
      </c>
      <c r="B8913" t="s">
        <v>13497</v>
      </c>
      <c r="C8913" t="s">
        <v>2657</v>
      </c>
    </row>
    <row r="8914" spans="1:3" x14ac:dyDescent="0.4">
      <c r="A8914">
        <v>31433</v>
      </c>
      <c r="B8914" t="s">
        <v>13498</v>
      </c>
      <c r="C8914" t="s">
        <v>2266</v>
      </c>
    </row>
    <row r="8915" spans="1:3" x14ac:dyDescent="0.4">
      <c r="A8915">
        <v>31434</v>
      </c>
      <c r="B8915" t="s">
        <v>13499</v>
      </c>
      <c r="C8915" t="s">
        <v>770</v>
      </c>
    </row>
    <row r="8916" spans="1:3" x14ac:dyDescent="0.4">
      <c r="A8916">
        <v>31435</v>
      </c>
      <c r="B8916" t="s">
        <v>13500</v>
      </c>
      <c r="C8916" t="s">
        <v>992</v>
      </c>
    </row>
    <row r="8917" spans="1:3" x14ac:dyDescent="0.4">
      <c r="A8917">
        <v>31436</v>
      </c>
      <c r="B8917" t="s">
        <v>13501</v>
      </c>
      <c r="C8917" t="s">
        <v>1502</v>
      </c>
    </row>
    <row r="8918" spans="1:3" x14ac:dyDescent="0.4">
      <c r="A8918">
        <v>31437</v>
      </c>
      <c r="B8918" t="s">
        <v>13502</v>
      </c>
      <c r="C8918" t="s">
        <v>2513</v>
      </c>
    </row>
    <row r="8919" spans="1:3" x14ac:dyDescent="0.4">
      <c r="A8919">
        <v>31438</v>
      </c>
      <c r="B8919" t="s">
        <v>13503</v>
      </c>
      <c r="C8919" t="s">
        <v>998</v>
      </c>
    </row>
    <row r="8920" spans="1:3" x14ac:dyDescent="0.4">
      <c r="A8920">
        <v>31439</v>
      </c>
      <c r="B8920" t="s">
        <v>13504</v>
      </c>
      <c r="C8920" t="s">
        <v>770</v>
      </c>
    </row>
    <row r="8921" spans="1:3" x14ac:dyDescent="0.4">
      <c r="A8921">
        <v>31440</v>
      </c>
      <c r="B8921" t="s">
        <v>667</v>
      </c>
      <c r="C8921" t="s">
        <v>1369</v>
      </c>
    </row>
    <row r="8922" spans="1:3" x14ac:dyDescent="0.4">
      <c r="A8922">
        <v>31441</v>
      </c>
      <c r="B8922" t="s">
        <v>13505</v>
      </c>
      <c r="C8922" t="s">
        <v>396</v>
      </c>
    </row>
    <row r="8923" spans="1:3" x14ac:dyDescent="0.4">
      <c r="A8923">
        <v>31442</v>
      </c>
      <c r="B8923" t="s">
        <v>13506</v>
      </c>
      <c r="C8923" t="s">
        <v>396</v>
      </c>
    </row>
    <row r="8924" spans="1:3" x14ac:dyDescent="0.4">
      <c r="A8924">
        <v>31443</v>
      </c>
      <c r="B8924" t="s">
        <v>13507</v>
      </c>
      <c r="C8924" t="s">
        <v>996</v>
      </c>
    </row>
    <row r="8925" spans="1:3" x14ac:dyDescent="0.4">
      <c r="A8925">
        <v>31444</v>
      </c>
      <c r="B8925" t="s">
        <v>13508</v>
      </c>
      <c r="C8925" t="s">
        <v>544</v>
      </c>
    </row>
    <row r="8926" spans="1:3" x14ac:dyDescent="0.4">
      <c r="A8926">
        <v>31445</v>
      </c>
      <c r="B8926" t="s">
        <v>13509</v>
      </c>
      <c r="C8926" t="s">
        <v>396</v>
      </c>
    </row>
    <row r="8927" spans="1:3" x14ac:dyDescent="0.4">
      <c r="A8927">
        <v>31446</v>
      </c>
      <c r="B8927" t="s">
        <v>13510</v>
      </c>
      <c r="C8927" t="s">
        <v>1378</v>
      </c>
    </row>
    <row r="8928" spans="1:3" x14ac:dyDescent="0.4">
      <c r="A8928">
        <v>31447</v>
      </c>
      <c r="B8928" t="s">
        <v>13511</v>
      </c>
      <c r="C8928" t="s">
        <v>1503</v>
      </c>
    </row>
    <row r="8929" spans="1:3" x14ac:dyDescent="0.4">
      <c r="A8929">
        <v>31448</v>
      </c>
      <c r="B8929" t="s">
        <v>13512</v>
      </c>
      <c r="C8929" t="s">
        <v>773</v>
      </c>
    </row>
    <row r="8930" spans="1:3" x14ac:dyDescent="0.4">
      <c r="A8930">
        <v>31449</v>
      </c>
      <c r="B8930" t="s">
        <v>13513</v>
      </c>
      <c r="C8930" t="s">
        <v>401</v>
      </c>
    </row>
    <row r="8931" spans="1:3" x14ac:dyDescent="0.4">
      <c r="A8931">
        <v>31450</v>
      </c>
      <c r="B8931" t="s">
        <v>395</v>
      </c>
      <c r="C8931" t="s">
        <v>395</v>
      </c>
    </row>
    <row r="8932" spans="1:3" x14ac:dyDescent="0.4">
      <c r="A8932">
        <v>31451</v>
      </c>
      <c r="B8932" t="s">
        <v>13514</v>
      </c>
      <c r="C8932" t="s">
        <v>394</v>
      </c>
    </row>
    <row r="8933" spans="1:3" x14ac:dyDescent="0.4">
      <c r="A8933">
        <v>31452</v>
      </c>
      <c r="B8933" t="s">
        <v>13515</v>
      </c>
      <c r="C8933" t="s">
        <v>2517</v>
      </c>
    </row>
    <row r="8934" spans="1:3" x14ac:dyDescent="0.4">
      <c r="A8934">
        <v>31453</v>
      </c>
      <c r="B8934" t="s">
        <v>13516</v>
      </c>
      <c r="C8934" t="s">
        <v>2073</v>
      </c>
    </row>
    <row r="8935" spans="1:3" x14ac:dyDescent="0.4">
      <c r="A8935">
        <v>31455</v>
      </c>
      <c r="B8935" t="s">
        <v>13517</v>
      </c>
      <c r="C8935" t="s">
        <v>1375</v>
      </c>
    </row>
    <row r="8936" spans="1:3" x14ac:dyDescent="0.4">
      <c r="A8936">
        <v>31454</v>
      </c>
      <c r="B8936" t="s">
        <v>13518</v>
      </c>
      <c r="C8936" t="s">
        <v>1504</v>
      </c>
    </row>
    <row r="8937" spans="1:3" x14ac:dyDescent="0.4">
      <c r="A8937">
        <v>31456</v>
      </c>
      <c r="B8937" t="s">
        <v>13519</v>
      </c>
      <c r="C8937" t="s">
        <v>987</v>
      </c>
    </row>
    <row r="8938" spans="1:3" x14ac:dyDescent="0.4">
      <c r="A8938">
        <v>31457</v>
      </c>
      <c r="B8938" t="s">
        <v>13520</v>
      </c>
      <c r="C8938" t="s">
        <v>2689</v>
      </c>
    </row>
    <row r="8939" spans="1:3" x14ac:dyDescent="0.4">
      <c r="A8939">
        <v>31458</v>
      </c>
      <c r="B8939" t="s">
        <v>13521</v>
      </c>
      <c r="C8939" t="s">
        <v>1003</v>
      </c>
    </row>
    <row r="8940" spans="1:3" x14ac:dyDescent="0.4">
      <c r="A8940">
        <v>31459</v>
      </c>
      <c r="B8940" t="s">
        <v>13522</v>
      </c>
      <c r="C8940" t="s">
        <v>2427</v>
      </c>
    </row>
    <row r="8941" spans="1:3" x14ac:dyDescent="0.4">
      <c r="A8941">
        <v>31460</v>
      </c>
      <c r="B8941" t="s">
        <v>13523</v>
      </c>
      <c r="C8941" t="s">
        <v>1376</v>
      </c>
    </row>
    <row r="8942" spans="1:3" x14ac:dyDescent="0.4">
      <c r="A8942">
        <v>31461</v>
      </c>
      <c r="B8942" t="s">
        <v>13524</v>
      </c>
      <c r="C8942" t="s">
        <v>131</v>
      </c>
    </row>
    <row r="8943" spans="1:3" x14ac:dyDescent="0.4">
      <c r="A8943">
        <v>31462</v>
      </c>
      <c r="B8943" t="s">
        <v>13525</v>
      </c>
      <c r="C8943" t="s">
        <v>769</v>
      </c>
    </row>
    <row r="8944" spans="1:3" x14ac:dyDescent="0.4">
      <c r="A8944">
        <v>31463</v>
      </c>
      <c r="B8944" t="s">
        <v>13526</v>
      </c>
      <c r="C8944" t="s">
        <v>12219</v>
      </c>
    </row>
    <row r="8945" spans="1:3" x14ac:dyDescent="0.4">
      <c r="A8945">
        <v>31464</v>
      </c>
      <c r="B8945" t="s">
        <v>13527</v>
      </c>
      <c r="C8945" t="s">
        <v>1853</v>
      </c>
    </row>
    <row r="8946" spans="1:3" x14ac:dyDescent="0.4">
      <c r="A8946">
        <v>31465</v>
      </c>
      <c r="B8946" t="s">
        <v>13528</v>
      </c>
      <c r="C8946" t="s">
        <v>2336</v>
      </c>
    </row>
    <row r="8947" spans="1:3" x14ac:dyDescent="0.4">
      <c r="A8947">
        <v>31466</v>
      </c>
      <c r="B8947" t="s">
        <v>13529</v>
      </c>
      <c r="C8947" t="s">
        <v>547</v>
      </c>
    </row>
    <row r="8948" spans="1:3" x14ac:dyDescent="0.4">
      <c r="A8948">
        <v>31467</v>
      </c>
      <c r="B8948" t="s">
        <v>13530</v>
      </c>
      <c r="C8948" t="s">
        <v>396</v>
      </c>
    </row>
    <row r="8949" spans="1:3" x14ac:dyDescent="0.4">
      <c r="A8949">
        <v>31469</v>
      </c>
      <c r="B8949" t="s">
        <v>13531</v>
      </c>
      <c r="C8949" t="s">
        <v>1500</v>
      </c>
    </row>
    <row r="8950" spans="1:3" x14ac:dyDescent="0.4">
      <c r="A8950">
        <v>31468</v>
      </c>
      <c r="B8950" t="s">
        <v>13532</v>
      </c>
      <c r="C8950" t="s">
        <v>2628</v>
      </c>
    </row>
    <row r="8951" spans="1:3" x14ac:dyDescent="0.4">
      <c r="A8951">
        <v>31470</v>
      </c>
      <c r="B8951" t="s">
        <v>13533</v>
      </c>
      <c r="C8951" t="s">
        <v>665</v>
      </c>
    </row>
    <row r="8952" spans="1:3" x14ac:dyDescent="0.4">
      <c r="A8952">
        <v>31471</v>
      </c>
      <c r="B8952" t="s">
        <v>13534</v>
      </c>
      <c r="C8952" t="s">
        <v>547</v>
      </c>
    </row>
    <row r="8953" spans="1:3" x14ac:dyDescent="0.4">
      <c r="A8953">
        <v>31472</v>
      </c>
      <c r="B8953" t="s">
        <v>13535</v>
      </c>
      <c r="C8953" t="s">
        <v>1614</v>
      </c>
    </row>
    <row r="8954" spans="1:3" x14ac:dyDescent="0.4">
      <c r="A8954">
        <v>31473</v>
      </c>
      <c r="B8954" t="s">
        <v>13536</v>
      </c>
      <c r="C8954" t="s">
        <v>12512</v>
      </c>
    </row>
    <row r="8955" spans="1:3" x14ac:dyDescent="0.4">
      <c r="A8955">
        <v>31475</v>
      </c>
      <c r="B8955" t="s">
        <v>2503</v>
      </c>
      <c r="C8955" t="s">
        <v>2503</v>
      </c>
    </row>
    <row r="8956" spans="1:3" x14ac:dyDescent="0.4">
      <c r="A8956">
        <v>31474</v>
      </c>
      <c r="B8956" t="s">
        <v>13537</v>
      </c>
      <c r="C8956" t="s">
        <v>1735</v>
      </c>
    </row>
    <row r="8957" spans="1:3" x14ac:dyDescent="0.4">
      <c r="A8957">
        <v>31476</v>
      </c>
      <c r="B8957" t="s">
        <v>13538</v>
      </c>
      <c r="C8957" t="s">
        <v>12901</v>
      </c>
    </row>
    <row r="8958" spans="1:3" x14ac:dyDescent="0.4">
      <c r="A8958">
        <v>31477</v>
      </c>
      <c r="B8958" t="s">
        <v>13539</v>
      </c>
      <c r="C8958" t="s">
        <v>1853</v>
      </c>
    </row>
    <row r="8959" spans="1:3" x14ac:dyDescent="0.4">
      <c r="A8959">
        <v>31478</v>
      </c>
      <c r="B8959" t="s">
        <v>13540</v>
      </c>
      <c r="C8959" t="s">
        <v>2064</v>
      </c>
    </row>
    <row r="8960" spans="1:3" x14ac:dyDescent="0.4">
      <c r="A8960">
        <v>31479</v>
      </c>
      <c r="B8960" t="s">
        <v>13541</v>
      </c>
      <c r="C8960" t="s">
        <v>1630</v>
      </c>
    </row>
    <row r="8961" spans="1:3" x14ac:dyDescent="0.4">
      <c r="A8961">
        <v>31480</v>
      </c>
      <c r="B8961" t="s">
        <v>13542</v>
      </c>
      <c r="C8961" t="s">
        <v>1630</v>
      </c>
    </row>
    <row r="8962" spans="1:3" x14ac:dyDescent="0.4">
      <c r="A8962">
        <v>31481</v>
      </c>
      <c r="B8962" t="s">
        <v>13543</v>
      </c>
      <c r="C8962" t="s">
        <v>2058</v>
      </c>
    </row>
    <row r="8963" spans="1:3" x14ac:dyDescent="0.4">
      <c r="A8963">
        <v>31483</v>
      </c>
      <c r="B8963" t="s">
        <v>13544</v>
      </c>
      <c r="C8963" t="s">
        <v>1728</v>
      </c>
    </row>
    <row r="8964" spans="1:3" x14ac:dyDescent="0.4">
      <c r="A8964">
        <v>31482</v>
      </c>
      <c r="B8964" t="s">
        <v>13545</v>
      </c>
      <c r="C8964" t="s">
        <v>1517</v>
      </c>
    </row>
    <row r="8965" spans="1:3" x14ac:dyDescent="0.4">
      <c r="A8965">
        <v>31484</v>
      </c>
      <c r="B8965" t="s">
        <v>13546</v>
      </c>
      <c r="C8965" t="s">
        <v>327</v>
      </c>
    </row>
    <row r="8966" spans="1:3" x14ac:dyDescent="0.4">
      <c r="A8966">
        <v>31485</v>
      </c>
      <c r="B8966" t="s">
        <v>13547</v>
      </c>
      <c r="C8966" t="s">
        <v>550</v>
      </c>
    </row>
    <row r="8967" spans="1:3" x14ac:dyDescent="0.4">
      <c r="A8967">
        <v>31486</v>
      </c>
      <c r="B8967" t="s">
        <v>552</v>
      </c>
      <c r="C8967" t="s">
        <v>552</v>
      </c>
    </row>
    <row r="8968" spans="1:3" x14ac:dyDescent="0.4">
      <c r="A8968">
        <v>31487</v>
      </c>
      <c r="B8968" t="s">
        <v>13548</v>
      </c>
      <c r="C8968" t="s">
        <v>470</v>
      </c>
    </row>
    <row r="8969" spans="1:3" x14ac:dyDescent="0.4">
      <c r="A8969">
        <v>31488</v>
      </c>
      <c r="B8969" t="s">
        <v>13549</v>
      </c>
      <c r="C8969" t="s">
        <v>1959</v>
      </c>
    </row>
    <row r="8970" spans="1:3" x14ac:dyDescent="0.4">
      <c r="A8970">
        <v>31489</v>
      </c>
      <c r="B8970" t="s">
        <v>13550</v>
      </c>
      <c r="C8970" t="s">
        <v>2595</v>
      </c>
    </row>
    <row r="8971" spans="1:3" x14ac:dyDescent="0.4">
      <c r="A8971">
        <v>31490</v>
      </c>
      <c r="B8971" t="s">
        <v>13551</v>
      </c>
      <c r="C8971" t="s">
        <v>2166</v>
      </c>
    </row>
    <row r="8972" spans="1:3" x14ac:dyDescent="0.4">
      <c r="A8972">
        <v>31491</v>
      </c>
      <c r="B8972" t="s">
        <v>13552</v>
      </c>
      <c r="C8972" t="s">
        <v>12179</v>
      </c>
    </row>
    <row r="8973" spans="1:3" x14ac:dyDescent="0.4">
      <c r="A8973">
        <v>31492</v>
      </c>
      <c r="B8973" t="s">
        <v>13553</v>
      </c>
      <c r="C8973" t="s">
        <v>12490</v>
      </c>
    </row>
    <row r="8974" spans="1:3" x14ac:dyDescent="0.4">
      <c r="A8974">
        <v>31493</v>
      </c>
      <c r="B8974" t="s">
        <v>13554</v>
      </c>
      <c r="C8974" t="s">
        <v>2176</v>
      </c>
    </row>
    <row r="8975" spans="1:3" x14ac:dyDescent="0.4">
      <c r="A8975">
        <v>31494</v>
      </c>
      <c r="B8975" t="s">
        <v>13555</v>
      </c>
      <c r="C8975" t="s">
        <v>1004</v>
      </c>
    </row>
    <row r="8976" spans="1:3" x14ac:dyDescent="0.4">
      <c r="A8976">
        <v>31496</v>
      </c>
      <c r="B8976" t="s">
        <v>13556</v>
      </c>
      <c r="C8976" t="s">
        <v>2431</v>
      </c>
    </row>
    <row r="8977" spans="1:3" x14ac:dyDescent="0.4">
      <c r="A8977">
        <v>31495</v>
      </c>
      <c r="B8977" t="s">
        <v>13557</v>
      </c>
      <c r="C8977" t="s">
        <v>2637</v>
      </c>
    </row>
    <row r="8978" spans="1:3" x14ac:dyDescent="0.4">
      <c r="A8978">
        <v>31497</v>
      </c>
      <c r="B8978" t="s">
        <v>13558</v>
      </c>
      <c r="C8978" t="s">
        <v>1717</v>
      </c>
    </row>
    <row r="8979" spans="1:3" x14ac:dyDescent="0.4">
      <c r="A8979">
        <v>31499</v>
      </c>
      <c r="B8979" t="s">
        <v>13559</v>
      </c>
      <c r="C8979" t="s">
        <v>2635</v>
      </c>
    </row>
    <row r="8980" spans="1:3" x14ac:dyDescent="0.4">
      <c r="A8980">
        <v>31498</v>
      </c>
      <c r="B8980" t="s">
        <v>13560</v>
      </c>
      <c r="C8980" t="s">
        <v>2185</v>
      </c>
    </row>
    <row r="8981" spans="1:3" x14ac:dyDescent="0.4">
      <c r="A8981">
        <v>31500</v>
      </c>
      <c r="B8981" t="s">
        <v>13561</v>
      </c>
      <c r="C8981" t="s">
        <v>2262</v>
      </c>
    </row>
    <row r="8982" spans="1:3" x14ac:dyDescent="0.4">
      <c r="A8982">
        <v>31501</v>
      </c>
      <c r="B8982" t="s">
        <v>13562</v>
      </c>
      <c r="C8982" t="s">
        <v>395</v>
      </c>
    </row>
    <row r="8983" spans="1:3" x14ac:dyDescent="0.4">
      <c r="A8983">
        <v>31502</v>
      </c>
      <c r="B8983" t="s">
        <v>13563</v>
      </c>
      <c r="C8983" t="s">
        <v>2629</v>
      </c>
    </row>
    <row r="8984" spans="1:3" x14ac:dyDescent="0.4">
      <c r="A8984">
        <v>31503</v>
      </c>
      <c r="B8984" t="s">
        <v>13564</v>
      </c>
      <c r="C8984" t="s">
        <v>2079</v>
      </c>
    </row>
    <row r="8985" spans="1:3" x14ac:dyDescent="0.4">
      <c r="A8985">
        <v>31504</v>
      </c>
      <c r="B8985" t="s">
        <v>1224</v>
      </c>
      <c r="C8985" t="s">
        <v>1224</v>
      </c>
    </row>
    <row r="8986" spans="1:3" x14ac:dyDescent="0.4">
      <c r="A8986">
        <v>31505</v>
      </c>
      <c r="B8986" t="s">
        <v>13565</v>
      </c>
      <c r="C8986" t="s">
        <v>392</v>
      </c>
    </row>
    <row r="8987" spans="1:3" x14ac:dyDescent="0.4">
      <c r="A8987">
        <v>31506</v>
      </c>
      <c r="B8987" t="s">
        <v>13566</v>
      </c>
      <c r="C8987" t="s">
        <v>2266</v>
      </c>
    </row>
    <row r="8988" spans="1:3" x14ac:dyDescent="0.4">
      <c r="A8988">
        <v>31507</v>
      </c>
      <c r="B8988" t="s">
        <v>13567</v>
      </c>
      <c r="C8988" t="s">
        <v>1868</v>
      </c>
    </row>
    <row r="8989" spans="1:3" x14ac:dyDescent="0.4">
      <c r="A8989">
        <v>31508</v>
      </c>
      <c r="B8989" t="s">
        <v>13568</v>
      </c>
      <c r="C8989" t="s">
        <v>1619</v>
      </c>
    </row>
    <row r="8990" spans="1:3" x14ac:dyDescent="0.4">
      <c r="A8990">
        <v>31509</v>
      </c>
      <c r="B8990" t="s">
        <v>13569</v>
      </c>
      <c r="C8990" t="s">
        <v>547</v>
      </c>
    </row>
    <row r="8991" spans="1:3" x14ac:dyDescent="0.4">
      <c r="A8991">
        <v>31510</v>
      </c>
      <c r="B8991" t="s">
        <v>13570</v>
      </c>
      <c r="C8991" t="s">
        <v>547</v>
      </c>
    </row>
    <row r="8992" spans="1:3" x14ac:dyDescent="0.4">
      <c r="A8992">
        <v>31511</v>
      </c>
      <c r="B8992" t="s">
        <v>13571</v>
      </c>
      <c r="C8992" t="s">
        <v>1619</v>
      </c>
    </row>
    <row r="8993" spans="1:3" x14ac:dyDescent="0.4">
      <c r="A8993">
        <v>31512</v>
      </c>
      <c r="B8993" t="s">
        <v>2056</v>
      </c>
      <c r="C8993" t="s">
        <v>2056</v>
      </c>
    </row>
    <row r="8994" spans="1:3" x14ac:dyDescent="0.4">
      <c r="A8994">
        <v>31513</v>
      </c>
      <c r="B8994" t="s">
        <v>13572</v>
      </c>
      <c r="C8994" t="s">
        <v>2353</v>
      </c>
    </row>
    <row r="8995" spans="1:3" x14ac:dyDescent="0.4">
      <c r="A8995">
        <v>31514</v>
      </c>
      <c r="B8995" t="s">
        <v>13573</v>
      </c>
      <c r="C8995" t="s">
        <v>1504</v>
      </c>
    </row>
    <row r="8996" spans="1:3" x14ac:dyDescent="0.4">
      <c r="A8996">
        <v>31515</v>
      </c>
      <c r="B8996" t="s">
        <v>13574</v>
      </c>
      <c r="C8996" t="s">
        <v>12276</v>
      </c>
    </row>
    <row r="8997" spans="1:3" x14ac:dyDescent="0.4">
      <c r="A8997">
        <v>31516</v>
      </c>
      <c r="B8997" t="s">
        <v>13575</v>
      </c>
      <c r="C8997" t="s">
        <v>2073</v>
      </c>
    </row>
    <row r="8998" spans="1:3" x14ac:dyDescent="0.4">
      <c r="A8998">
        <v>31517</v>
      </c>
      <c r="B8998" t="s">
        <v>13576</v>
      </c>
      <c r="C8998" t="s">
        <v>2591</v>
      </c>
    </row>
    <row r="8999" spans="1:3" x14ac:dyDescent="0.4">
      <c r="A8999">
        <v>31518</v>
      </c>
      <c r="B8999" t="s">
        <v>13577</v>
      </c>
      <c r="C8999" t="s">
        <v>1004</v>
      </c>
    </row>
    <row r="9000" spans="1:3" x14ac:dyDescent="0.4">
      <c r="A9000">
        <v>31519</v>
      </c>
      <c r="B9000" t="s">
        <v>13578</v>
      </c>
      <c r="C9000" t="s">
        <v>552</v>
      </c>
    </row>
    <row r="9001" spans="1:3" x14ac:dyDescent="0.4">
      <c r="A9001">
        <v>31520</v>
      </c>
      <c r="B9001" t="s">
        <v>13579</v>
      </c>
      <c r="C9001" t="s">
        <v>663</v>
      </c>
    </row>
    <row r="9002" spans="1:3" x14ac:dyDescent="0.4">
      <c r="A9002">
        <v>31521</v>
      </c>
      <c r="B9002" t="s">
        <v>13580</v>
      </c>
      <c r="C9002" t="s">
        <v>1630</v>
      </c>
    </row>
    <row r="9003" spans="1:3" x14ac:dyDescent="0.4">
      <c r="A9003">
        <v>31522</v>
      </c>
      <c r="B9003" t="s">
        <v>13581</v>
      </c>
      <c r="C9003" t="s">
        <v>2079</v>
      </c>
    </row>
    <row r="9004" spans="1:3" x14ac:dyDescent="0.4">
      <c r="A9004">
        <v>31523</v>
      </c>
      <c r="B9004" t="s">
        <v>13582</v>
      </c>
      <c r="C9004" t="s">
        <v>881</v>
      </c>
    </row>
    <row r="9005" spans="1:3" x14ac:dyDescent="0.4">
      <c r="A9005">
        <v>31524</v>
      </c>
      <c r="B9005" t="s">
        <v>13583</v>
      </c>
      <c r="C9005" t="s">
        <v>2079</v>
      </c>
    </row>
    <row r="9006" spans="1:3" x14ac:dyDescent="0.4">
      <c r="A9006">
        <v>31525</v>
      </c>
      <c r="B9006" t="s">
        <v>13584</v>
      </c>
      <c r="C9006" t="s">
        <v>2081</v>
      </c>
    </row>
    <row r="9007" spans="1:3" x14ac:dyDescent="0.4">
      <c r="A9007">
        <v>31527</v>
      </c>
      <c r="B9007" t="s">
        <v>996</v>
      </c>
      <c r="C9007" t="s">
        <v>996</v>
      </c>
    </row>
    <row r="9008" spans="1:3" x14ac:dyDescent="0.4">
      <c r="A9008">
        <v>31526</v>
      </c>
      <c r="B9008" t="s">
        <v>13585</v>
      </c>
      <c r="C9008" t="s">
        <v>394</v>
      </c>
    </row>
    <row r="9009" spans="1:3" x14ac:dyDescent="0.4">
      <c r="A9009">
        <v>31528</v>
      </c>
      <c r="B9009" t="s">
        <v>13586</v>
      </c>
      <c r="C9009" t="s">
        <v>2343</v>
      </c>
    </row>
    <row r="9010" spans="1:3" x14ac:dyDescent="0.4">
      <c r="A9010">
        <v>31529</v>
      </c>
      <c r="B9010" t="s">
        <v>668</v>
      </c>
      <c r="C9010" t="s">
        <v>668</v>
      </c>
    </row>
    <row r="9011" spans="1:3" x14ac:dyDescent="0.4">
      <c r="A9011">
        <v>31530</v>
      </c>
      <c r="B9011" t="s">
        <v>13587</v>
      </c>
      <c r="C9011" t="s">
        <v>2695</v>
      </c>
    </row>
    <row r="9012" spans="1:3" x14ac:dyDescent="0.4">
      <c r="A9012">
        <v>31531</v>
      </c>
      <c r="B9012" t="s">
        <v>13588</v>
      </c>
      <c r="C9012" t="s">
        <v>131</v>
      </c>
    </row>
    <row r="9013" spans="1:3" x14ac:dyDescent="0.4">
      <c r="A9013">
        <v>31532</v>
      </c>
      <c r="B9013" t="s">
        <v>13589</v>
      </c>
      <c r="C9013" t="s">
        <v>468</v>
      </c>
    </row>
    <row r="9014" spans="1:3" x14ac:dyDescent="0.4">
      <c r="A9014">
        <v>31533</v>
      </c>
      <c r="B9014" t="s">
        <v>13590</v>
      </c>
      <c r="C9014" t="s">
        <v>2486</v>
      </c>
    </row>
    <row r="9015" spans="1:3" x14ac:dyDescent="0.4">
      <c r="A9015">
        <v>31534</v>
      </c>
      <c r="B9015" t="s">
        <v>13591</v>
      </c>
      <c r="C9015" t="s">
        <v>2430</v>
      </c>
    </row>
    <row r="9016" spans="1:3" x14ac:dyDescent="0.4">
      <c r="A9016">
        <v>31535</v>
      </c>
      <c r="B9016" t="s">
        <v>13592</v>
      </c>
      <c r="C9016" t="s">
        <v>2675</v>
      </c>
    </row>
    <row r="9017" spans="1:3" x14ac:dyDescent="0.4">
      <c r="A9017">
        <v>31536</v>
      </c>
      <c r="B9017" t="s">
        <v>13593</v>
      </c>
      <c r="C9017" t="s">
        <v>668</v>
      </c>
    </row>
    <row r="9018" spans="1:3" x14ac:dyDescent="0.4">
      <c r="A9018">
        <v>31537</v>
      </c>
      <c r="B9018" t="s">
        <v>13594</v>
      </c>
      <c r="C9018" t="s">
        <v>1373</v>
      </c>
    </row>
    <row r="9019" spans="1:3" x14ac:dyDescent="0.4">
      <c r="A9019">
        <v>31538</v>
      </c>
      <c r="B9019" t="s">
        <v>13595</v>
      </c>
      <c r="C9019" t="s">
        <v>267</v>
      </c>
    </row>
    <row r="9020" spans="1:3" x14ac:dyDescent="0.4">
      <c r="A9020">
        <v>31539</v>
      </c>
      <c r="B9020" t="s">
        <v>13596</v>
      </c>
      <c r="C9020" t="s">
        <v>766</v>
      </c>
    </row>
    <row r="9021" spans="1:3" x14ac:dyDescent="0.4">
      <c r="A9021">
        <v>31540</v>
      </c>
      <c r="B9021" t="s">
        <v>13597</v>
      </c>
      <c r="C9021" t="s">
        <v>559</v>
      </c>
    </row>
    <row r="9022" spans="1:3" x14ac:dyDescent="0.4">
      <c r="A9022">
        <v>31541</v>
      </c>
      <c r="B9022" t="s">
        <v>13598</v>
      </c>
      <c r="C9022" t="s">
        <v>996</v>
      </c>
    </row>
    <row r="9023" spans="1:3" x14ac:dyDescent="0.4">
      <c r="A9023">
        <v>31542</v>
      </c>
      <c r="B9023" t="s">
        <v>1380</v>
      </c>
      <c r="C9023" t="s">
        <v>1380</v>
      </c>
    </row>
    <row r="9024" spans="1:3" x14ac:dyDescent="0.4">
      <c r="A9024">
        <v>31543</v>
      </c>
      <c r="B9024" t="s">
        <v>13599</v>
      </c>
      <c r="C9024" t="s">
        <v>2601</v>
      </c>
    </row>
    <row r="9025" spans="1:3" x14ac:dyDescent="0.4">
      <c r="A9025">
        <v>31544</v>
      </c>
      <c r="B9025" t="s">
        <v>13600</v>
      </c>
      <c r="C9025" t="s">
        <v>114</v>
      </c>
    </row>
    <row r="9026" spans="1:3" x14ac:dyDescent="0.4">
      <c r="A9026">
        <v>31545</v>
      </c>
      <c r="B9026" t="s">
        <v>13601</v>
      </c>
      <c r="C9026" t="s">
        <v>395</v>
      </c>
    </row>
    <row r="9027" spans="1:3" x14ac:dyDescent="0.4">
      <c r="A9027">
        <v>31547</v>
      </c>
      <c r="B9027" t="s">
        <v>13602</v>
      </c>
      <c r="C9027" t="s">
        <v>395</v>
      </c>
    </row>
    <row r="9028" spans="1:3" x14ac:dyDescent="0.4">
      <c r="A9028">
        <v>31546</v>
      </c>
      <c r="B9028" t="s">
        <v>13603</v>
      </c>
      <c r="C9028" t="s">
        <v>2180</v>
      </c>
    </row>
    <row r="9029" spans="1:3" x14ac:dyDescent="0.4">
      <c r="A9029">
        <v>31549</v>
      </c>
      <c r="B9029" t="s">
        <v>13604</v>
      </c>
      <c r="C9029" t="s">
        <v>2553</v>
      </c>
    </row>
    <row r="9030" spans="1:3" x14ac:dyDescent="0.4">
      <c r="A9030">
        <v>31548</v>
      </c>
      <c r="B9030" t="s">
        <v>2560</v>
      </c>
      <c r="C9030" t="s">
        <v>2560</v>
      </c>
    </row>
    <row r="9031" spans="1:3" x14ac:dyDescent="0.4">
      <c r="A9031">
        <v>31551</v>
      </c>
      <c r="B9031" t="s">
        <v>13605</v>
      </c>
      <c r="C9031" t="s">
        <v>1004</v>
      </c>
    </row>
    <row r="9032" spans="1:3" x14ac:dyDescent="0.4">
      <c r="A9032">
        <v>31550</v>
      </c>
      <c r="B9032" t="s">
        <v>13606</v>
      </c>
      <c r="C9032" t="s">
        <v>1975</v>
      </c>
    </row>
    <row r="9033" spans="1:3" x14ac:dyDescent="0.4">
      <c r="A9033">
        <v>31552</v>
      </c>
      <c r="B9033" t="s">
        <v>13607</v>
      </c>
      <c r="C9033" t="s">
        <v>881</v>
      </c>
    </row>
    <row r="9034" spans="1:3" x14ac:dyDescent="0.4">
      <c r="A9034">
        <v>31553</v>
      </c>
      <c r="B9034" t="s">
        <v>13608</v>
      </c>
      <c r="C9034" t="s">
        <v>766</v>
      </c>
    </row>
    <row r="9035" spans="1:3" x14ac:dyDescent="0.4">
      <c r="A9035">
        <v>31554</v>
      </c>
      <c r="B9035" t="s">
        <v>13609</v>
      </c>
      <c r="C9035" t="s">
        <v>2502</v>
      </c>
    </row>
    <row r="9036" spans="1:3" x14ac:dyDescent="0.4">
      <c r="A9036">
        <v>31555</v>
      </c>
      <c r="B9036" t="s">
        <v>13610</v>
      </c>
      <c r="C9036" t="s">
        <v>770</v>
      </c>
    </row>
    <row r="9037" spans="1:3" x14ac:dyDescent="0.4">
      <c r="A9037">
        <v>31556</v>
      </c>
      <c r="B9037" t="s">
        <v>13611</v>
      </c>
      <c r="C9037" t="s">
        <v>2686</v>
      </c>
    </row>
    <row r="9038" spans="1:3" x14ac:dyDescent="0.4">
      <c r="A9038">
        <v>31557</v>
      </c>
      <c r="B9038" t="s">
        <v>13612</v>
      </c>
      <c r="C9038" t="s">
        <v>1853</v>
      </c>
    </row>
    <row r="9039" spans="1:3" x14ac:dyDescent="0.4">
      <c r="A9039">
        <v>31558</v>
      </c>
      <c r="B9039" t="s">
        <v>13613</v>
      </c>
      <c r="C9039" t="s">
        <v>2511</v>
      </c>
    </row>
    <row r="9040" spans="1:3" x14ac:dyDescent="0.4">
      <c r="A9040">
        <v>31559</v>
      </c>
      <c r="B9040" t="s">
        <v>13614</v>
      </c>
      <c r="C9040" t="s">
        <v>1004</v>
      </c>
    </row>
    <row r="9041" spans="1:3" x14ac:dyDescent="0.4">
      <c r="A9041">
        <v>31560</v>
      </c>
      <c r="B9041" t="s">
        <v>13615</v>
      </c>
      <c r="C9041" t="s">
        <v>560</v>
      </c>
    </row>
    <row r="9042" spans="1:3" x14ac:dyDescent="0.4">
      <c r="A9042">
        <v>31561</v>
      </c>
      <c r="B9042" t="s">
        <v>13616</v>
      </c>
      <c r="C9042" t="s">
        <v>2073</v>
      </c>
    </row>
    <row r="9043" spans="1:3" x14ac:dyDescent="0.4">
      <c r="A9043">
        <v>31562</v>
      </c>
      <c r="B9043" t="s">
        <v>13617</v>
      </c>
      <c r="C9043" t="s">
        <v>2065</v>
      </c>
    </row>
    <row r="9044" spans="1:3" x14ac:dyDescent="0.4">
      <c r="A9044">
        <v>31563</v>
      </c>
      <c r="B9044" t="s">
        <v>13618</v>
      </c>
      <c r="C9044" t="s">
        <v>559</v>
      </c>
    </row>
    <row r="9045" spans="1:3" x14ac:dyDescent="0.4">
      <c r="A9045">
        <v>31564</v>
      </c>
      <c r="B9045" t="s">
        <v>13619</v>
      </c>
      <c r="C9045" t="s">
        <v>767</v>
      </c>
    </row>
    <row r="9046" spans="1:3" x14ac:dyDescent="0.4">
      <c r="A9046">
        <v>31565</v>
      </c>
      <c r="B9046" t="s">
        <v>13620</v>
      </c>
      <c r="C9046" t="s">
        <v>881</v>
      </c>
    </row>
    <row r="9047" spans="1:3" x14ac:dyDescent="0.4">
      <c r="A9047">
        <v>31566</v>
      </c>
      <c r="B9047" t="s">
        <v>13621</v>
      </c>
      <c r="C9047" t="s">
        <v>1379</v>
      </c>
    </row>
    <row r="9048" spans="1:3" x14ac:dyDescent="0.4">
      <c r="A9048">
        <v>31567</v>
      </c>
      <c r="B9048" t="s">
        <v>13622</v>
      </c>
      <c r="C9048" t="s">
        <v>1853</v>
      </c>
    </row>
    <row r="9049" spans="1:3" x14ac:dyDescent="0.4">
      <c r="A9049">
        <v>31568</v>
      </c>
      <c r="B9049" t="s">
        <v>13623</v>
      </c>
      <c r="C9049" t="s">
        <v>2410</v>
      </c>
    </row>
    <row r="9050" spans="1:3" x14ac:dyDescent="0.4">
      <c r="A9050">
        <v>31569</v>
      </c>
      <c r="B9050" t="s">
        <v>13624</v>
      </c>
      <c r="C9050" t="s">
        <v>2073</v>
      </c>
    </row>
    <row r="9051" spans="1:3" x14ac:dyDescent="0.4">
      <c r="A9051">
        <v>31570</v>
      </c>
      <c r="B9051" t="s">
        <v>13625</v>
      </c>
      <c r="C9051" t="s">
        <v>394</v>
      </c>
    </row>
    <row r="9052" spans="1:3" x14ac:dyDescent="0.4">
      <c r="A9052">
        <v>31572</v>
      </c>
      <c r="B9052" t="s">
        <v>13626</v>
      </c>
      <c r="C9052" t="s">
        <v>2266</v>
      </c>
    </row>
    <row r="9053" spans="1:3" x14ac:dyDescent="0.4">
      <c r="A9053">
        <v>31573</v>
      </c>
      <c r="B9053" t="s">
        <v>13627</v>
      </c>
      <c r="C9053" t="s">
        <v>99</v>
      </c>
    </row>
    <row r="9054" spans="1:3" x14ac:dyDescent="0.4">
      <c r="A9054">
        <v>31574</v>
      </c>
      <c r="B9054" t="s">
        <v>13628</v>
      </c>
      <c r="C9054" t="s">
        <v>1374</v>
      </c>
    </row>
    <row r="9055" spans="1:3" x14ac:dyDescent="0.4">
      <c r="A9055">
        <v>31575</v>
      </c>
      <c r="B9055" t="s">
        <v>13629</v>
      </c>
      <c r="C9055" t="s">
        <v>13630</v>
      </c>
    </row>
    <row r="9056" spans="1:3" x14ac:dyDescent="0.4">
      <c r="A9056">
        <v>31576</v>
      </c>
      <c r="B9056" t="s">
        <v>13631</v>
      </c>
      <c r="C9056" t="s">
        <v>880</v>
      </c>
    </row>
    <row r="9057" spans="1:3" x14ac:dyDescent="0.4">
      <c r="A9057">
        <v>31577</v>
      </c>
      <c r="B9057" t="s">
        <v>13632</v>
      </c>
      <c r="C9057" t="s">
        <v>1730</v>
      </c>
    </row>
    <row r="9058" spans="1:3" x14ac:dyDescent="0.4">
      <c r="A9058">
        <v>31578</v>
      </c>
      <c r="B9058" t="s">
        <v>13633</v>
      </c>
      <c r="C9058" t="s">
        <v>1624</v>
      </c>
    </row>
    <row r="9059" spans="1:3" x14ac:dyDescent="0.4">
      <c r="A9059">
        <v>31579</v>
      </c>
      <c r="B9059" t="s">
        <v>13634</v>
      </c>
      <c r="C9059" t="s">
        <v>547</v>
      </c>
    </row>
    <row r="9060" spans="1:3" x14ac:dyDescent="0.4">
      <c r="A9060">
        <v>31580</v>
      </c>
      <c r="B9060" t="s">
        <v>13635</v>
      </c>
      <c r="C9060" t="s">
        <v>1975</v>
      </c>
    </row>
    <row r="9061" spans="1:3" x14ac:dyDescent="0.4">
      <c r="A9061">
        <v>31582</v>
      </c>
      <c r="B9061" t="s">
        <v>13636</v>
      </c>
      <c r="C9061" t="s">
        <v>2346</v>
      </c>
    </row>
    <row r="9062" spans="1:3" x14ac:dyDescent="0.4">
      <c r="A9062">
        <v>31581</v>
      </c>
      <c r="B9062" t="s">
        <v>13637</v>
      </c>
      <c r="C9062" t="s">
        <v>394</v>
      </c>
    </row>
    <row r="9063" spans="1:3" x14ac:dyDescent="0.4">
      <c r="A9063">
        <v>31583</v>
      </c>
      <c r="B9063" t="s">
        <v>13638</v>
      </c>
      <c r="C9063" t="s">
        <v>396</v>
      </c>
    </row>
    <row r="9064" spans="1:3" x14ac:dyDescent="0.4">
      <c r="A9064">
        <v>31584</v>
      </c>
      <c r="B9064" t="s">
        <v>13639</v>
      </c>
      <c r="C9064" t="s">
        <v>167</v>
      </c>
    </row>
    <row r="9065" spans="1:3" x14ac:dyDescent="0.4">
      <c r="A9065">
        <v>31585</v>
      </c>
      <c r="B9065" t="s">
        <v>13640</v>
      </c>
      <c r="C9065" t="s">
        <v>2075</v>
      </c>
    </row>
    <row r="9066" spans="1:3" x14ac:dyDescent="0.4">
      <c r="A9066">
        <v>31586</v>
      </c>
      <c r="B9066" t="s">
        <v>13641</v>
      </c>
      <c r="C9066" t="s">
        <v>773</v>
      </c>
    </row>
    <row r="9067" spans="1:3" x14ac:dyDescent="0.4">
      <c r="A9067">
        <v>31588</v>
      </c>
      <c r="B9067" t="s">
        <v>1725</v>
      </c>
      <c r="C9067" t="s">
        <v>1725</v>
      </c>
    </row>
    <row r="9068" spans="1:3" x14ac:dyDescent="0.4">
      <c r="A9068">
        <v>31587</v>
      </c>
      <c r="B9068" t="s">
        <v>13642</v>
      </c>
      <c r="C9068" t="s">
        <v>1365</v>
      </c>
    </row>
    <row r="9069" spans="1:3" x14ac:dyDescent="0.4">
      <c r="A9069">
        <v>31589</v>
      </c>
      <c r="B9069" t="s">
        <v>2065</v>
      </c>
      <c r="C9069" t="s">
        <v>2065</v>
      </c>
    </row>
    <row r="9070" spans="1:3" x14ac:dyDescent="0.4">
      <c r="A9070">
        <v>31590</v>
      </c>
      <c r="B9070" t="s">
        <v>13643</v>
      </c>
      <c r="C9070" t="s">
        <v>2079</v>
      </c>
    </row>
    <row r="9071" spans="1:3" x14ac:dyDescent="0.4">
      <c r="A9071">
        <v>31592</v>
      </c>
      <c r="B9071" t="s">
        <v>13644</v>
      </c>
      <c r="C9071" t="s">
        <v>12323</v>
      </c>
    </row>
    <row r="9072" spans="1:3" x14ac:dyDescent="0.4">
      <c r="A9072">
        <v>31591</v>
      </c>
      <c r="B9072" t="s">
        <v>13645</v>
      </c>
      <c r="C9072" t="s">
        <v>1500</v>
      </c>
    </row>
    <row r="9073" spans="1:3" x14ac:dyDescent="0.4">
      <c r="A9073">
        <v>31593</v>
      </c>
      <c r="B9073" t="s">
        <v>13646</v>
      </c>
      <c r="C9073" t="s">
        <v>1226</v>
      </c>
    </row>
    <row r="9074" spans="1:3" x14ac:dyDescent="0.4">
      <c r="A9074">
        <v>31594</v>
      </c>
      <c r="B9074" t="s">
        <v>13647</v>
      </c>
      <c r="C9074" t="s">
        <v>99</v>
      </c>
    </row>
    <row r="9075" spans="1:3" x14ac:dyDescent="0.4">
      <c r="A9075">
        <v>31596</v>
      </c>
      <c r="B9075" t="s">
        <v>13648</v>
      </c>
      <c r="C9075" t="s">
        <v>559</v>
      </c>
    </row>
    <row r="9076" spans="1:3" x14ac:dyDescent="0.4">
      <c r="A9076">
        <v>31595</v>
      </c>
      <c r="B9076" t="s">
        <v>13649</v>
      </c>
      <c r="C9076" t="s">
        <v>766</v>
      </c>
    </row>
    <row r="9077" spans="1:3" x14ac:dyDescent="0.4">
      <c r="A9077">
        <v>31598</v>
      </c>
      <c r="B9077" t="s">
        <v>13650</v>
      </c>
      <c r="C9077" t="s">
        <v>1630</v>
      </c>
    </row>
    <row r="9078" spans="1:3" x14ac:dyDescent="0.4">
      <c r="A9078">
        <v>31597</v>
      </c>
      <c r="B9078" t="s">
        <v>13651</v>
      </c>
      <c r="C9078" t="s">
        <v>1235</v>
      </c>
    </row>
    <row r="9079" spans="1:3" x14ac:dyDescent="0.4">
      <c r="A9079">
        <v>31599</v>
      </c>
      <c r="B9079" t="s">
        <v>13652</v>
      </c>
      <c r="C9079" t="s">
        <v>1376</v>
      </c>
    </row>
    <row r="9080" spans="1:3" x14ac:dyDescent="0.4">
      <c r="A9080">
        <v>31600</v>
      </c>
      <c r="B9080" t="s">
        <v>13653</v>
      </c>
      <c r="C9080" t="s">
        <v>397</v>
      </c>
    </row>
    <row r="9081" spans="1:3" x14ac:dyDescent="0.4">
      <c r="A9081">
        <v>31601</v>
      </c>
      <c r="B9081" t="s">
        <v>2492</v>
      </c>
      <c r="C9081" t="s">
        <v>2492</v>
      </c>
    </row>
    <row r="9082" spans="1:3" x14ac:dyDescent="0.4">
      <c r="A9082">
        <v>31602</v>
      </c>
      <c r="B9082" t="s">
        <v>13654</v>
      </c>
      <c r="C9082" t="s">
        <v>559</v>
      </c>
    </row>
    <row r="9083" spans="1:3" x14ac:dyDescent="0.4">
      <c r="A9083">
        <v>31603</v>
      </c>
      <c r="B9083" t="s">
        <v>13655</v>
      </c>
      <c r="C9083" t="s">
        <v>2343</v>
      </c>
    </row>
    <row r="9084" spans="1:3" x14ac:dyDescent="0.4">
      <c r="A9084">
        <v>31604</v>
      </c>
      <c r="B9084" t="s">
        <v>13656</v>
      </c>
      <c r="C9084" t="s">
        <v>1630</v>
      </c>
    </row>
    <row r="9085" spans="1:3" x14ac:dyDescent="0.4">
      <c r="A9085">
        <v>31605</v>
      </c>
      <c r="B9085" t="s">
        <v>13657</v>
      </c>
      <c r="C9085" t="s">
        <v>1235</v>
      </c>
    </row>
    <row r="9086" spans="1:3" x14ac:dyDescent="0.4">
      <c r="A9086">
        <v>31606</v>
      </c>
      <c r="B9086" t="s">
        <v>13658</v>
      </c>
      <c r="C9086" t="s">
        <v>1619</v>
      </c>
    </row>
    <row r="9087" spans="1:3" x14ac:dyDescent="0.4">
      <c r="A9087">
        <v>31607</v>
      </c>
      <c r="B9087" t="s">
        <v>13659</v>
      </c>
      <c r="C9087" t="s">
        <v>1619</v>
      </c>
    </row>
    <row r="9088" spans="1:3" x14ac:dyDescent="0.4">
      <c r="A9088">
        <v>31608</v>
      </c>
      <c r="B9088" t="s">
        <v>13660</v>
      </c>
      <c r="C9088" t="s">
        <v>1619</v>
      </c>
    </row>
    <row r="9089" spans="1:3" x14ac:dyDescent="0.4">
      <c r="A9089">
        <v>31609</v>
      </c>
      <c r="B9089" t="s">
        <v>13661</v>
      </c>
      <c r="C9089" t="s">
        <v>1619</v>
      </c>
    </row>
    <row r="9090" spans="1:3" x14ac:dyDescent="0.4">
      <c r="A9090">
        <v>31610</v>
      </c>
      <c r="B9090" t="s">
        <v>13662</v>
      </c>
      <c r="C9090" t="s">
        <v>1619</v>
      </c>
    </row>
    <row r="9091" spans="1:3" x14ac:dyDescent="0.4">
      <c r="A9091">
        <v>31611</v>
      </c>
      <c r="B9091" t="s">
        <v>13663</v>
      </c>
      <c r="C9091" t="s">
        <v>1500</v>
      </c>
    </row>
    <row r="9092" spans="1:3" x14ac:dyDescent="0.4">
      <c r="A9092">
        <v>31612</v>
      </c>
      <c r="B9092" t="s">
        <v>13664</v>
      </c>
      <c r="C9092" t="s">
        <v>1630</v>
      </c>
    </row>
    <row r="9093" spans="1:3" x14ac:dyDescent="0.4">
      <c r="A9093">
        <v>31613</v>
      </c>
      <c r="B9093" t="s">
        <v>13665</v>
      </c>
      <c r="C9093" t="s">
        <v>1619</v>
      </c>
    </row>
    <row r="9094" spans="1:3" x14ac:dyDescent="0.4">
      <c r="A9094">
        <v>31614</v>
      </c>
      <c r="B9094" t="s">
        <v>13666</v>
      </c>
      <c r="C9094" t="s">
        <v>1500</v>
      </c>
    </row>
    <row r="9095" spans="1:3" x14ac:dyDescent="0.4">
      <c r="A9095">
        <v>31615</v>
      </c>
      <c r="B9095" t="s">
        <v>13667</v>
      </c>
      <c r="C9095" t="s">
        <v>2430</v>
      </c>
    </row>
    <row r="9096" spans="1:3" x14ac:dyDescent="0.4">
      <c r="A9096">
        <v>31616</v>
      </c>
      <c r="B9096" t="s">
        <v>13668</v>
      </c>
      <c r="C9096" t="s">
        <v>13669</v>
      </c>
    </row>
    <row r="9097" spans="1:3" x14ac:dyDescent="0.4">
      <c r="A9097">
        <v>31617</v>
      </c>
      <c r="B9097" t="s">
        <v>13670</v>
      </c>
      <c r="C9097" t="s">
        <v>1365</v>
      </c>
    </row>
    <row r="9098" spans="1:3" x14ac:dyDescent="0.4">
      <c r="A9098">
        <v>31618</v>
      </c>
      <c r="B9098" t="s">
        <v>13671</v>
      </c>
      <c r="C9098" t="s">
        <v>1379</v>
      </c>
    </row>
    <row r="9099" spans="1:3" x14ac:dyDescent="0.4">
      <c r="A9099">
        <v>31619</v>
      </c>
      <c r="B9099" t="s">
        <v>13672</v>
      </c>
      <c r="C9099" t="s">
        <v>2185</v>
      </c>
    </row>
    <row r="9100" spans="1:3" x14ac:dyDescent="0.4">
      <c r="A9100">
        <v>31620</v>
      </c>
      <c r="B9100" t="s">
        <v>13673</v>
      </c>
      <c r="C9100" t="s">
        <v>1500</v>
      </c>
    </row>
    <row r="9101" spans="1:3" x14ac:dyDescent="0.4">
      <c r="A9101">
        <v>31621</v>
      </c>
      <c r="B9101" t="s">
        <v>13674</v>
      </c>
      <c r="C9101" t="s">
        <v>1114</v>
      </c>
    </row>
    <row r="9102" spans="1:3" x14ac:dyDescent="0.4">
      <c r="A9102">
        <v>31622</v>
      </c>
      <c r="B9102" t="s">
        <v>13675</v>
      </c>
      <c r="C9102" t="s">
        <v>2657</v>
      </c>
    </row>
    <row r="9103" spans="1:3" x14ac:dyDescent="0.4">
      <c r="A9103">
        <v>31623</v>
      </c>
      <c r="B9103" t="s">
        <v>13676</v>
      </c>
      <c r="C9103" t="s">
        <v>2657</v>
      </c>
    </row>
    <row r="9104" spans="1:3" x14ac:dyDescent="0.4">
      <c r="A9104">
        <v>31624</v>
      </c>
      <c r="B9104" t="s">
        <v>2410</v>
      </c>
      <c r="C9104" t="s">
        <v>2410</v>
      </c>
    </row>
    <row r="9105" spans="1:3" x14ac:dyDescent="0.4">
      <c r="A9105">
        <v>31625</v>
      </c>
      <c r="B9105" t="s">
        <v>13677</v>
      </c>
      <c r="C9105" t="s">
        <v>475</v>
      </c>
    </row>
    <row r="9106" spans="1:3" x14ac:dyDescent="0.4">
      <c r="A9106">
        <v>31626</v>
      </c>
      <c r="B9106" t="s">
        <v>13678</v>
      </c>
      <c r="C9106" t="s">
        <v>2166</v>
      </c>
    </row>
    <row r="9107" spans="1:3" x14ac:dyDescent="0.4">
      <c r="A9107">
        <v>31627</v>
      </c>
      <c r="B9107" t="s">
        <v>13679</v>
      </c>
      <c r="C9107" t="s">
        <v>13679</v>
      </c>
    </row>
    <row r="9108" spans="1:3" x14ac:dyDescent="0.4">
      <c r="A9108">
        <v>31628</v>
      </c>
      <c r="B9108" t="s">
        <v>13680</v>
      </c>
      <c r="C9108" t="s">
        <v>2073</v>
      </c>
    </row>
    <row r="9109" spans="1:3" x14ac:dyDescent="0.4">
      <c r="A9109">
        <v>31629</v>
      </c>
      <c r="B9109" t="s">
        <v>13681</v>
      </c>
      <c r="C9109" t="s">
        <v>2412</v>
      </c>
    </row>
    <row r="9110" spans="1:3" x14ac:dyDescent="0.4">
      <c r="A9110">
        <v>31630</v>
      </c>
      <c r="B9110" t="s">
        <v>13682</v>
      </c>
      <c r="C9110" t="s">
        <v>1970</v>
      </c>
    </row>
    <row r="9111" spans="1:3" x14ac:dyDescent="0.4">
      <c r="A9111">
        <v>31631</v>
      </c>
      <c r="B9111" t="s">
        <v>13683</v>
      </c>
      <c r="C9111" t="s">
        <v>2078</v>
      </c>
    </row>
    <row r="9112" spans="1:3" x14ac:dyDescent="0.4">
      <c r="A9112">
        <v>31632</v>
      </c>
      <c r="B9112" t="s">
        <v>13684</v>
      </c>
      <c r="C9112" t="s">
        <v>992</v>
      </c>
    </row>
    <row r="9113" spans="1:3" x14ac:dyDescent="0.4">
      <c r="A9113">
        <v>31633</v>
      </c>
      <c r="B9113" t="s">
        <v>13685</v>
      </c>
      <c r="C9113" t="s">
        <v>1730</v>
      </c>
    </row>
    <row r="9114" spans="1:3" x14ac:dyDescent="0.4">
      <c r="A9114">
        <v>31634</v>
      </c>
      <c r="B9114" t="s">
        <v>13686</v>
      </c>
      <c r="C9114" t="s">
        <v>1115</v>
      </c>
    </row>
    <row r="9115" spans="1:3" x14ac:dyDescent="0.4">
      <c r="A9115">
        <v>31635</v>
      </c>
      <c r="B9115" t="s">
        <v>13687</v>
      </c>
      <c r="C9115" t="s">
        <v>1630</v>
      </c>
    </row>
    <row r="9116" spans="1:3" x14ac:dyDescent="0.4">
      <c r="A9116">
        <v>31636</v>
      </c>
      <c r="B9116" t="s">
        <v>13688</v>
      </c>
      <c r="C9116" t="s">
        <v>1239</v>
      </c>
    </row>
    <row r="9117" spans="1:3" x14ac:dyDescent="0.4">
      <c r="A9117">
        <v>31637</v>
      </c>
      <c r="B9117" t="s">
        <v>13689</v>
      </c>
      <c r="C9117" t="s">
        <v>998</v>
      </c>
    </row>
    <row r="9118" spans="1:3" x14ac:dyDescent="0.4">
      <c r="A9118">
        <v>31638</v>
      </c>
      <c r="B9118" t="s">
        <v>13690</v>
      </c>
      <c r="C9118" t="s">
        <v>12512</v>
      </c>
    </row>
    <row r="9119" spans="1:3" x14ac:dyDescent="0.4">
      <c r="A9119">
        <v>31639</v>
      </c>
      <c r="B9119" t="s">
        <v>13691</v>
      </c>
      <c r="C9119" t="s">
        <v>1607</v>
      </c>
    </row>
    <row r="9120" spans="1:3" x14ac:dyDescent="0.4">
      <c r="A9120">
        <v>31640</v>
      </c>
      <c r="B9120" t="s">
        <v>13692</v>
      </c>
      <c r="C9120" t="s">
        <v>2073</v>
      </c>
    </row>
    <row r="9121" spans="1:3" x14ac:dyDescent="0.4">
      <c r="A9121">
        <v>31641</v>
      </c>
      <c r="B9121" t="s">
        <v>13693</v>
      </c>
      <c r="C9121" t="s">
        <v>991</v>
      </c>
    </row>
    <row r="9122" spans="1:3" x14ac:dyDescent="0.4">
      <c r="A9122">
        <v>31642</v>
      </c>
      <c r="B9122" t="s">
        <v>13694</v>
      </c>
      <c r="C9122" t="s">
        <v>2657</v>
      </c>
    </row>
    <row r="9123" spans="1:3" x14ac:dyDescent="0.4">
      <c r="A9123">
        <v>31643</v>
      </c>
      <c r="B9123" t="s">
        <v>13695</v>
      </c>
      <c r="C9123" t="s">
        <v>99</v>
      </c>
    </row>
    <row r="9124" spans="1:3" x14ac:dyDescent="0.4">
      <c r="A9124">
        <v>31644</v>
      </c>
      <c r="B9124" t="s">
        <v>13696</v>
      </c>
      <c r="C9124" t="s">
        <v>1732</v>
      </c>
    </row>
    <row r="9125" spans="1:3" x14ac:dyDescent="0.4">
      <c r="A9125">
        <v>31645</v>
      </c>
      <c r="B9125" t="s">
        <v>13697</v>
      </c>
      <c r="C9125" t="s">
        <v>881</v>
      </c>
    </row>
    <row r="9126" spans="1:3" x14ac:dyDescent="0.4">
      <c r="A9126">
        <v>31646</v>
      </c>
      <c r="B9126" t="s">
        <v>13698</v>
      </c>
      <c r="C9126" t="s">
        <v>12490</v>
      </c>
    </row>
    <row r="9127" spans="1:3" x14ac:dyDescent="0.4">
      <c r="A9127">
        <v>31647</v>
      </c>
      <c r="B9127" t="s">
        <v>2279</v>
      </c>
      <c r="C9127" t="s">
        <v>2279</v>
      </c>
    </row>
    <row r="9128" spans="1:3" x14ac:dyDescent="0.4">
      <c r="A9128">
        <v>31648</v>
      </c>
      <c r="B9128" t="s">
        <v>13699</v>
      </c>
      <c r="C9128" t="s">
        <v>1004</v>
      </c>
    </row>
    <row r="9129" spans="1:3" x14ac:dyDescent="0.4">
      <c r="A9129">
        <v>31649</v>
      </c>
      <c r="B9129" t="s">
        <v>13700</v>
      </c>
      <c r="C9129" t="s">
        <v>769</v>
      </c>
    </row>
    <row r="9130" spans="1:3" x14ac:dyDescent="0.4">
      <c r="A9130">
        <v>31650</v>
      </c>
      <c r="B9130" t="s">
        <v>13701</v>
      </c>
      <c r="C9130" t="s">
        <v>2595</v>
      </c>
    </row>
    <row r="9131" spans="1:3" x14ac:dyDescent="0.4">
      <c r="A9131">
        <v>31651</v>
      </c>
      <c r="B9131" t="s">
        <v>13702</v>
      </c>
      <c r="C9131" t="s">
        <v>99</v>
      </c>
    </row>
    <row r="9132" spans="1:3" x14ac:dyDescent="0.4">
      <c r="A9132">
        <v>31652</v>
      </c>
      <c r="B9132" t="s">
        <v>13703</v>
      </c>
      <c r="C9132" t="s">
        <v>470</v>
      </c>
    </row>
    <row r="9133" spans="1:3" x14ac:dyDescent="0.4">
      <c r="A9133">
        <v>31653</v>
      </c>
      <c r="B9133" t="s">
        <v>13704</v>
      </c>
      <c r="C9133" t="s">
        <v>470</v>
      </c>
    </row>
    <row r="9134" spans="1:3" x14ac:dyDescent="0.4">
      <c r="A9134">
        <v>31655</v>
      </c>
      <c r="B9134" t="s">
        <v>13705</v>
      </c>
      <c r="C9134" t="s">
        <v>470</v>
      </c>
    </row>
    <row r="9135" spans="1:3" x14ac:dyDescent="0.4">
      <c r="A9135">
        <v>31654</v>
      </c>
      <c r="B9135" t="s">
        <v>13706</v>
      </c>
      <c r="C9135" t="s">
        <v>2185</v>
      </c>
    </row>
    <row r="9136" spans="1:3" x14ac:dyDescent="0.4">
      <c r="A9136">
        <v>31656</v>
      </c>
      <c r="B9136" t="s">
        <v>13707</v>
      </c>
      <c r="C9136" t="s">
        <v>1503</v>
      </c>
    </row>
    <row r="9137" spans="1:3" x14ac:dyDescent="0.4">
      <c r="A9137">
        <v>31657</v>
      </c>
      <c r="B9137" t="s">
        <v>13708</v>
      </c>
      <c r="C9137" t="s">
        <v>769</v>
      </c>
    </row>
    <row r="9138" spans="1:3" x14ac:dyDescent="0.4">
      <c r="A9138">
        <v>31658</v>
      </c>
      <c r="B9138" t="s">
        <v>13709</v>
      </c>
      <c r="C9138" t="s">
        <v>663</v>
      </c>
    </row>
    <row r="9139" spans="1:3" x14ac:dyDescent="0.4">
      <c r="A9139">
        <v>31659</v>
      </c>
      <c r="B9139" t="s">
        <v>13710</v>
      </c>
      <c r="C9139" t="s">
        <v>888</v>
      </c>
    </row>
    <row r="9140" spans="1:3" x14ac:dyDescent="0.4">
      <c r="A9140">
        <v>31660</v>
      </c>
      <c r="B9140" t="s">
        <v>13711</v>
      </c>
      <c r="C9140" t="s">
        <v>1503</v>
      </c>
    </row>
    <row r="9141" spans="1:3" x14ac:dyDescent="0.4">
      <c r="A9141">
        <v>31661</v>
      </c>
      <c r="B9141" t="s">
        <v>13712</v>
      </c>
      <c r="C9141" t="s">
        <v>2175</v>
      </c>
    </row>
    <row r="9142" spans="1:3" x14ac:dyDescent="0.4">
      <c r="A9142">
        <v>31662</v>
      </c>
      <c r="B9142" t="s">
        <v>13713</v>
      </c>
      <c r="C9142" t="s">
        <v>547</v>
      </c>
    </row>
    <row r="9143" spans="1:3" x14ac:dyDescent="0.4">
      <c r="A9143">
        <v>31663</v>
      </c>
      <c r="B9143" t="s">
        <v>13714</v>
      </c>
      <c r="C9143" t="s">
        <v>766</v>
      </c>
    </row>
    <row r="9144" spans="1:3" x14ac:dyDescent="0.4">
      <c r="A9144">
        <v>31664</v>
      </c>
      <c r="B9144" t="s">
        <v>13715</v>
      </c>
      <c r="C9144" t="s">
        <v>1378</v>
      </c>
    </row>
    <row r="9145" spans="1:3" x14ac:dyDescent="0.4">
      <c r="A9145">
        <v>31665</v>
      </c>
      <c r="B9145" t="s">
        <v>13716</v>
      </c>
      <c r="C9145" t="s">
        <v>267</v>
      </c>
    </row>
    <row r="9146" spans="1:3" x14ac:dyDescent="0.4">
      <c r="A9146">
        <v>31666</v>
      </c>
      <c r="B9146" t="s">
        <v>13717</v>
      </c>
      <c r="C9146" t="s">
        <v>996</v>
      </c>
    </row>
    <row r="9147" spans="1:3" x14ac:dyDescent="0.4">
      <c r="A9147">
        <v>31667</v>
      </c>
      <c r="B9147" t="s">
        <v>13718</v>
      </c>
      <c r="C9147" t="s">
        <v>1968</v>
      </c>
    </row>
    <row r="9148" spans="1:3" x14ac:dyDescent="0.4">
      <c r="A9148">
        <v>31668</v>
      </c>
      <c r="B9148" t="s">
        <v>13719</v>
      </c>
      <c r="C9148" t="s">
        <v>1851</v>
      </c>
    </row>
    <row r="9149" spans="1:3" x14ac:dyDescent="0.4">
      <c r="A9149">
        <v>31669</v>
      </c>
      <c r="B9149" t="s">
        <v>13720</v>
      </c>
      <c r="C9149" t="s">
        <v>2657</v>
      </c>
    </row>
    <row r="9150" spans="1:3" x14ac:dyDescent="0.4">
      <c r="A9150">
        <v>31670</v>
      </c>
      <c r="B9150" t="s">
        <v>13721</v>
      </c>
      <c r="C9150" t="s">
        <v>1116</v>
      </c>
    </row>
    <row r="9151" spans="1:3" x14ac:dyDescent="0.4">
      <c r="A9151">
        <v>31671</v>
      </c>
      <c r="B9151" t="s">
        <v>13722</v>
      </c>
      <c r="C9151" t="s">
        <v>131</v>
      </c>
    </row>
    <row r="9152" spans="1:3" x14ac:dyDescent="0.4">
      <c r="A9152">
        <v>31672</v>
      </c>
      <c r="B9152" t="s">
        <v>13723</v>
      </c>
      <c r="C9152" t="s">
        <v>663</v>
      </c>
    </row>
    <row r="9153" spans="1:3" x14ac:dyDescent="0.4">
      <c r="A9153">
        <v>31673</v>
      </c>
      <c r="B9153" t="s">
        <v>13724</v>
      </c>
      <c r="C9153" t="s">
        <v>2657</v>
      </c>
    </row>
    <row r="9154" spans="1:3" x14ac:dyDescent="0.4">
      <c r="A9154">
        <v>31674</v>
      </c>
      <c r="B9154" t="s">
        <v>13725</v>
      </c>
      <c r="C9154" t="s">
        <v>1619</v>
      </c>
    </row>
    <row r="9155" spans="1:3" x14ac:dyDescent="0.4">
      <c r="A9155">
        <v>31675</v>
      </c>
      <c r="B9155" t="s">
        <v>13726</v>
      </c>
      <c r="C9155" t="s">
        <v>769</v>
      </c>
    </row>
    <row r="9156" spans="1:3" x14ac:dyDescent="0.4">
      <c r="A9156">
        <v>31676</v>
      </c>
      <c r="B9156" t="s">
        <v>13727</v>
      </c>
      <c r="C9156" t="s">
        <v>1619</v>
      </c>
    </row>
    <row r="9157" spans="1:3" x14ac:dyDescent="0.4">
      <c r="A9157">
        <v>31677</v>
      </c>
      <c r="B9157" t="s">
        <v>2597</v>
      </c>
      <c r="C9157" t="s">
        <v>2597</v>
      </c>
    </row>
    <row r="9158" spans="1:3" x14ac:dyDescent="0.4">
      <c r="A9158">
        <v>31678</v>
      </c>
      <c r="B9158" t="s">
        <v>13728</v>
      </c>
      <c r="C9158" t="s">
        <v>1863</v>
      </c>
    </row>
    <row r="9159" spans="1:3" x14ac:dyDescent="0.4">
      <c r="A9159">
        <v>31679</v>
      </c>
      <c r="B9159" t="s">
        <v>666</v>
      </c>
      <c r="C9159" t="s">
        <v>666</v>
      </c>
    </row>
    <row r="9160" spans="1:3" x14ac:dyDescent="0.4">
      <c r="A9160">
        <v>31680</v>
      </c>
      <c r="B9160" t="s">
        <v>13729</v>
      </c>
      <c r="C9160" t="s">
        <v>1370</v>
      </c>
    </row>
    <row r="9161" spans="1:3" x14ac:dyDescent="0.4">
      <c r="A9161">
        <v>31681</v>
      </c>
      <c r="B9161" t="s">
        <v>2559</v>
      </c>
      <c r="C9161" t="s">
        <v>2559</v>
      </c>
    </row>
    <row r="9162" spans="1:3" x14ac:dyDescent="0.4">
      <c r="A9162">
        <v>31682</v>
      </c>
      <c r="B9162" t="s">
        <v>13730</v>
      </c>
      <c r="C9162" t="s">
        <v>881</v>
      </c>
    </row>
    <row r="9163" spans="1:3" x14ac:dyDescent="0.4">
      <c r="A9163">
        <v>31683</v>
      </c>
      <c r="B9163" t="s">
        <v>13731</v>
      </c>
      <c r="C9163" t="s">
        <v>1630</v>
      </c>
    </row>
    <row r="9164" spans="1:3" x14ac:dyDescent="0.4">
      <c r="A9164">
        <v>31684</v>
      </c>
      <c r="B9164" t="s">
        <v>13732</v>
      </c>
      <c r="C9164" t="s">
        <v>1239</v>
      </c>
    </row>
    <row r="9165" spans="1:3" x14ac:dyDescent="0.4">
      <c r="A9165">
        <v>31686</v>
      </c>
      <c r="B9165" t="s">
        <v>13733</v>
      </c>
      <c r="C9165" t="s">
        <v>1359</v>
      </c>
    </row>
    <row r="9166" spans="1:3" x14ac:dyDescent="0.4">
      <c r="A9166">
        <v>31685</v>
      </c>
      <c r="B9166" t="s">
        <v>13734</v>
      </c>
      <c r="C9166" t="s">
        <v>1001</v>
      </c>
    </row>
    <row r="9167" spans="1:3" x14ac:dyDescent="0.4">
      <c r="A9167">
        <v>31687</v>
      </c>
      <c r="B9167" t="s">
        <v>13735</v>
      </c>
      <c r="C9167" t="s">
        <v>2629</v>
      </c>
    </row>
    <row r="9168" spans="1:3" x14ac:dyDescent="0.4">
      <c r="A9168">
        <v>31688</v>
      </c>
      <c r="B9168" t="s">
        <v>13736</v>
      </c>
      <c r="C9168" t="s">
        <v>2486</v>
      </c>
    </row>
    <row r="9169" spans="1:3" x14ac:dyDescent="0.4">
      <c r="A9169">
        <v>31689</v>
      </c>
      <c r="B9169" t="s">
        <v>13737</v>
      </c>
      <c r="C9169" t="s">
        <v>1505</v>
      </c>
    </row>
    <row r="9170" spans="1:3" x14ac:dyDescent="0.4">
      <c r="A9170">
        <v>31690</v>
      </c>
      <c r="B9170" t="s">
        <v>13738</v>
      </c>
      <c r="C9170" t="s">
        <v>1226</v>
      </c>
    </row>
    <row r="9171" spans="1:3" x14ac:dyDescent="0.4">
      <c r="A9171">
        <v>31692</v>
      </c>
      <c r="B9171" t="s">
        <v>13739</v>
      </c>
      <c r="C9171" t="s">
        <v>2486</v>
      </c>
    </row>
    <row r="9172" spans="1:3" x14ac:dyDescent="0.4">
      <c r="A9172">
        <v>31691</v>
      </c>
      <c r="B9172" t="s">
        <v>13740</v>
      </c>
      <c r="C9172" t="s">
        <v>1114</v>
      </c>
    </row>
    <row r="9173" spans="1:3" x14ac:dyDescent="0.4">
      <c r="A9173">
        <v>31694</v>
      </c>
      <c r="B9173" t="s">
        <v>13741</v>
      </c>
      <c r="C9173" t="s">
        <v>769</v>
      </c>
    </row>
    <row r="9174" spans="1:3" x14ac:dyDescent="0.4">
      <c r="A9174">
        <v>31695</v>
      </c>
      <c r="B9174" t="s">
        <v>13742</v>
      </c>
      <c r="C9174" t="s">
        <v>2266</v>
      </c>
    </row>
    <row r="9175" spans="1:3" x14ac:dyDescent="0.4">
      <c r="A9175">
        <v>31693</v>
      </c>
      <c r="B9175" t="s">
        <v>13743</v>
      </c>
      <c r="C9175" t="s">
        <v>547</v>
      </c>
    </row>
    <row r="9176" spans="1:3" x14ac:dyDescent="0.4">
      <c r="A9176">
        <v>31696</v>
      </c>
      <c r="B9176" t="s">
        <v>13744</v>
      </c>
      <c r="C9176" t="s">
        <v>668</v>
      </c>
    </row>
    <row r="9177" spans="1:3" x14ac:dyDescent="0.4">
      <c r="A9177">
        <v>31697</v>
      </c>
      <c r="B9177" t="s">
        <v>13745</v>
      </c>
      <c r="C9177" t="s">
        <v>663</v>
      </c>
    </row>
    <row r="9178" spans="1:3" x14ac:dyDescent="0.4">
      <c r="A9178">
        <v>31698</v>
      </c>
      <c r="B9178" t="s">
        <v>13746</v>
      </c>
      <c r="C9178" t="s">
        <v>663</v>
      </c>
    </row>
    <row r="9179" spans="1:3" x14ac:dyDescent="0.4">
      <c r="A9179">
        <v>31699</v>
      </c>
      <c r="B9179" t="s">
        <v>13747</v>
      </c>
      <c r="C9179" t="s">
        <v>2413</v>
      </c>
    </row>
    <row r="9180" spans="1:3" x14ac:dyDescent="0.4">
      <c r="A9180">
        <v>31700</v>
      </c>
      <c r="B9180" t="s">
        <v>991</v>
      </c>
      <c r="C9180" t="s">
        <v>991</v>
      </c>
    </row>
    <row r="9181" spans="1:3" x14ac:dyDescent="0.4">
      <c r="A9181">
        <v>31702</v>
      </c>
      <c r="B9181" t="s">
        <v>13748</v>
      </c>
      <c r="C9181" t="s">
        <v>998</v>
      </c>
    </row>
    <row r="9182" spans="1:3" x14ac:dyDescent="0.4">
      <c r="A9182">
        <v>31701</v>
      </c>
      <c r="B9182" t="s">
        <v>13749</v>
      </c>
      <c r="C9182" t="s">
        <v>1239</v>
      </c>
    </row>
    <row r="9183" spans="1:3" x14ac:dyDescent="0.4">
      <c r="A9183">
        <v>31703</v>
      </c>
      <c r="B9183" t="s">
        <v>13750</v>
      </c>
      <c r="C9183" t="s">
        <v>2266</v>
      </c>
    </row>
    <row r="9184" spans="1:3" x14ac:dyDescent="0.4">
      <c r="A9184">
        <v>31704</v>
      </c>
      <c r="B9184" t="s">
        <v>13751</v>
      </c>
      <c r="C9184" t="s">
        <v>766</v>
      </c>
    </row>
    <row r="9185" spans="1:3" x14ac:dyDescent="0.4">
      <c r="A9185">
        <v>31705</v>
      </c>
      <c r="B9185" t="s">
        <v>13752</v>
      </c>
      <c r="C9185" t="s">
        <v>1509</v>
      </c>
    </row>
    <row r="9186" spans="1:3" x14ac:dyDescent="0.4">
      <c r="A9186">
        <v>31706</v>
      </c>
      <c r="B9186" t="s">
        <v>13753</v>
      </c>
      <c r="C9186" t="s">
        <v>1614</v>
      </c>
    </row>
    <row r="9187" spans="1:3" x14ac:dyDescent="0.4">
      <c r="A9187">
        <v>31707</v>
      </c>
      <c r="B9187" t="s">
        <v>13754</v>
      </c>
      <c r="C9187" t="s">
        <v>1629</v>
      </c>
    </row>
    <row r="9188" spans="1:3" x14ac:dyDescent="0.4">
      <c r="A9188">
        <v>31708</v>
      </c>
      <c r="B9188" t="s">
        <v>13755</v>
      </c>
      <c r="C9188" t="s">
        <v>12179</v>
      </c>
    </row>
    <row r="9189" spans="1:3" x14ac:dyDescent="0.4">
      <c r="A9189">
        <v>31709</v>
      </c>
      <c r="B9189" t="s">
        <v>13756</v>
      </c>
      <c r="C9189" t="s">
        <v>2427</v>
      </c>
    </row>
    <row r="9190" spans="1:3" x14ac:dyDescent="0.4">
      <c r="A9190">
        <v>31710</v>
      </c>
      <c r="B9190" t="s">
        <v>13757</v>
      </c>
      <c r="C9190" t="s">
        <v>1232</v>
      </c>
    </row>
    <row r="9191" spans="1:3" x14ac:dyDescent="0.4">
      <c r="A9191">
        <v>31711</v>
      </c>
      <c r="B9191" t="s">
        <v>13758</v>
      </c>
      <c r="C9191" t="s">
        <v>397</v>
      </c>
    </row>
    <row r="9192" spans="1:3" x14ac:dyDescent="0.4">
      <c r="A9192">
        <v>31713</v>
      </c>
      <c r="B9192" t="s">
        <v>13759</v>
      </c>
      <c r="C9192" t="s">
        <v>769</v>
      </c>
    </row>
    <row r="9193" spans="1:3" x14ac:dyDescent="0.4">
      <c r="A9193">
        <v>31714</v>
      </c>
      <c r="B9193" t="s">
        <v>13760</v>
      </c>
      <c r="C9193" t="s">
        <v>1226</v>
      </c>
    </row>
    <row r="9194" spans="1:3" x14ac:dyDescent="0.4">
      <c r="A9194">
        <v>31712</v>
      </c>
      <c r="B9194" t="s">
        <v>13761</v>
      </c>
      <c r="C9194" t="s">
        <v>13762</v>
      </c>
    </row>
    <row r="9195" spans="1:3" x14ac:dyDescent="0.4">
      <c r="A9195">
        <v>31715</v>
      </c>
      <c r="B9195" t="s">
        <v>13763</v>
      </c>
      <c r="C9195" t="s">
        <v>1500</v>
      </c>
    </row>
    <row r="9196" spans="1:3" x14ac:dyDescent="0.4">
      <c r="A9196">
        <v>31716</v>
      </c>
      <c r="B9196" t="s">
        <v>13764</v>
      </c>
      <c r="C9196" t="s">
        <v>1517</v>
      </c>
    </row>
    <row r="9197" spans="1:3" x14ac:dyDescent="0.4">
      <c r="A9197">
        <v>31717</v>
      </c>
      <c r="B9197" t="s">
        <v>13765</v>
      </c>
      <c r="C9197" t="s">
        <v>12276</v>
      </c>
    </row>
    <row r="9198" spans="1:3" x14ac:dyDescent="0.4">
      <c r="A9198">
        <v>31718</v>
      </c>
      <c r="B9198" t="s">
        <v>13766</v>
      </c>
      <c r="C9198" t="s">
        <v>396</v>
      </c>
    </row>
    <row r="9199" spans="1:3" x14ac:dyDescent="0.4">
      <c r="A9199">
        <v>31719</v>
      </c>
      <c r="B9199" t="s">
        <v>13767</v>
      </c>
      <c r="C9199" t="s">
        <v>2591</v>
      </c>
    </row>
    <row r="9200" spans="1:3" x14ac:dyDescent="0.4">
      <c r="A9200">
        <v>31720</v>
      </c>
      <c r="B9200" t="s">
        <v>13768</v>
      </c>
      <c r="C9200" t="s">
        <v>998</v>
      </c>
    </row>
    <row r="9201" spans="1:3" x14ac:dyDescent="0.4">
      <c r="A9201">
        <v>31721</v>
      </c>
      <c r="B9201" t="s">
        <v>2333</v>
      </c>
      <c r="C9201" t="s">
        <v>2333</v>
      </c>
    </row>
    <row r="9202" spans="1:3" x14ac:dyDescent="0.4">
      <c r="A9202">
        <v>31722</v>
      </c>
      <c r="B9202" t="s">
        <v>13769</v>
      </c>
      <c r="C9202" t="s">
        <v>2623</v>
      </c>
    </row>
    <row r="9203" spans="1:3" x14ac:dyDescent="0.4">
      <c r="A9203">
        <v>31723</v>
      </c>
      <c r="B9203" t="s">
        <v>13770</v>
      </c>
      <c r="C9203" t="s">
        <v>1366</v>
      </c>
    </row>
    <row r="9204" spans="1:3" x14ac:dyDescent="0.4">
      <c r="A9204">
        <v>31724</v>
      </c>
      <c r="B9204" t="s">
        <v>994</v>
      </c>
      <c r="C9204" t="s">
        <v>994</v>
      </c>
    </row>
    <row r="9205" spans="1:3" x14ac:dyDescent="0.4">
      <c r="A9205">
        <v>31725</v>
      </c>
      <c r="B9205" t="s">
        <v>5027</v>
      </c>
      <c r="C9205" t="s">
        <v>5027</v>
      </c>
    </row>
    <row r="9206" spans="1:3" x14ac:dyDescent="0.4">
      <c r="A9206">
        <v>31726</v>
      </c>
      <c r="B9206" t="s">
        <v>13771</v>
      </c>
      <c r="C9206" t="s">
        <v>1605</v>
      </c>
    </row>
    <row r="9207" spans="1:3" x14ac:dyDescent="0.4">
      <c r="A9207">
        <v>31727</v>
      </c>
      <c r="B9207" t="s">
        <v>13772</v>
      </c>
      <c r="C9207" t="s">
        <v>1502</v>
      </c>
    </row>
    <row r="9208" spans="1:3" x14ac:dyDescent="0.4">
      <c r="A9208">
        <v>31728</v>
      </c>
      <c r="B9208" t="s">
        <v>13773</v>
      </c>
      <c r="C9208" t="s">
        <v>2629</v>
      </c>
    </row>
    <row r="9209" spans="1:3" x14ac:dyDescent="0.4">
      <c r="A9209">
        <v>31730</v>
      </c>
      <c r="B9209" t="s">
        <v>13774</v>
      </c>
      <c r="C9209" t="s">
        <v>394</v>
      </c>
    </row>
    <row r="9210" spans="1:3" x14ac:dyDescent="0.4">
      <c r="A9210">
        <v>31729</v>
      </c>
      <c r="B9210" t="s">
        <v>13775</v>
      </c>
      <c r="C9210" t="s">
        <v>1239</v>
      </c>
    </row>
    <row r="9211" spans="1:3" x14ac:dyDescent="0.4">
      <c r="A9211">
        <v>31731</v>
      </c>
      <c r="B9211" t="s">
        <v>13776</v>
      </c>
      <c r="C9211" t="s">
        <v>2166</v>
      </c>
    </row>
    <row r="9212" spans="1:3" x14ac:dyDescent="0.4">
      <c r="A9212">
        <v>31732</v>
      </c>
      <c r="B9212" t="s">
        <v>13777</v>
      </c>
      <c r="C9212" t="s">
        <v>1517</v>
      </c>
    </row>
    <row r="9213" spans="1:3" x14ac:dyDescent="0.4">
      <c r="A9213">
        <v>31733</v>
      </c>
      <c r="B9213" t="s">
        <v>13778</v>
      </c>
      <c r="C9213" t="s">
        <v>766</v>
      </c>
    </row>
    <row r="9214" spans="1:3" x14ac:dyDescent="0.4">
      <c r="A9214">
        <v>31734</v>
      </c>
      <c r="B9214" t="s">
        <v>13779</v>
      </c>
      <c r="C9214" t="s">
        <v>773</v>
      </c>
    </row>
    <row r="9215" spans="1:3" x14ac:dyDescent="0.4">
      <c r="A9215">
        <v>31736</v>
      </c>
      <c r="B9215" t="s">
        <v>13780</v>
      </c>
      <c r="C9215" t="s">
        <v>1003</v>
      </c>
    </row>
    <row r="9216" spans="1:3" x14ac:dyDescent="0.4">
      <c r="A9216">
        <v>31735</v>
      </c>
      <c r="B9216" t="s">
        <v>2339</v>
      </c>
      <c r="C9216" t="s">
        <v>2339</v>
      </c>
    </row>
    <row r="9217" spans="1:3" x14ac:dyDescent="0.4">
      <c r="A9217">
        <v>31737</v>
      </c>
      <c r="B9217" t="s">
        <v>13781</v>
      </c>
      <c r="C9217" t="s">
        <v>1500</v>
      </c>
    </row>
    <row r="9218" spans="1:3" x14ac:dyDescent="0.4">
      <c r="A9218">
        <v>31738</v>
      </c>
      <c r="B9218" t="s">
        <v>13782</v>
      </c>
      <c r="C9218" t="s">
        <v>1517</v>
      </c>
    </row>
    <row r="9219" spans="1:3" x14ac:dyDescent="0.4">
      <c r="A9219">
        <v>31739</v>
      </c>
      <c r="B9219" t="s">
        <v>13783</v>
      </c>
      <c r="C9219" t="s">
        <v>2190</v>
      </c>
    </row>
    <row r="9220" spans="1:3" x14ac:dyDescent="0.4">
      <c r="A9220">
        <v>31740</v>
      </c>
      <c r="B9220" t="s">
        <v>13784</v>
      </c>
      <c r="C9220" t="s">
        <v>394</v>
      </c>
    </row>
    <row r="9221" spans="1:3" x14ac:dyDescent="0.4">
      <c r="A9221">
        <v>31742</v>
      </c>
      <c r="B9221" t="s">
        <v>13785</v>
      </c>
      <c r="C9221" t="s">
        <v>1376</v>
      </c>
    </row>
    <row r="9222" spans="1:3" x14ac:dyDescent="0.4">
      <c r="A9222">
        <v>31741</v>
      </c>
      <c r="B9222" t="s">
        <v>13786</v>
      </c>
      <c r="C9222" t="s">
        <v>327</v>
      </c>
    </row>
    <row r="9223" spans="1:3" x14ac:dyDescent="0.4">
      <c r="A9223">
        <v>31743</v>
      </c>
      <c r="B9223" t="s">
        <v>13787</v>
      </c>
      <c r="C9223" t="s">
        <v>395</v>
      </c>
    </row>
    <row r="9224" spans="1:3" x14ac:dyDescent="0.4">
      <c r="A9224">
        <v>31744</v>
      </c>
      <c r="B9224" t="s">
        <v>13788</v>
      </c>
      <c r="C9224" t="s">
        <v>1226</v>
      </c>
    </row>
    <row r="9225" spans="1:3" x14ac:dyDescent="0.4">
      <c r="A9225">
        <v>31745</v>
      </c>
      <c r="B9225" t="s">
        <v>13789</v>
      </c>
      <c r="C9225" t="s">
        <v>114</v>
      </c>
    </row>
    <row r="9226" spans="1:3" x14ac:dyDescent="0.4">
      <c r="A9226">
        <v>31746</v>
      </c>
      <c r="B9226" t="s">
        <v>13790</v>
      </c>
      <c r="C9226" t="s">
        <v>2689</v>
      </c>
    </row>
    <row r="9227" spans="1:3" x14ac:dyDescent="0.4">
      <c r="A9227">
        <v>31747</v>
      </c>
      <c r="B9227" t="s">
        <v>2074</v>
      </c>
      <c r="C9227" t="s">
        <v>2074</v>
      </c>
    </row>
    <row r="9228" spans="1:3" x14ac:dyDescent="0.4">
      <c r="A9228">
        <v>31748</v>
      </c>
      <c r="B9228" t="s">
        <v>13791</v>
      </c>
      <c r="C9228" t="s">
        <v>1359</v>
      </c>
    </row>
    <row r="9229" spans="1:3" x14ac:dyDescent="0.4">
      <c r="A9229">
        <v>31749</v>
      </c>
      <c r="B9229" t="s">
        <v>1218</v>
      </c>
      <c r="C9229" t="s">
        <v>1218</v>
      </c>
    </row>
    <row r="9230" spans="1:3" x14ac:dyDescent="0.4">
      <c r="A9230">
        <v>31750</v>
      </c>
      <c r="B9230" t="s">
        <v>13792</v>
      </c>
      <c r="C9230" t="s">
        <v>167</v>
      </c>
    </row>
    <row r="9231" spans="1:3" x14ac:dyDescent="0.4">
      <c r="A9231">
        <v>31751</v>
      </c>
      <c r="B9231" t="s">
        <v>13793</v>
      </c>
      <c r="C9231" t="s">
        <v>2550</v>
      </c>
    </row>
    <row r="9232" spans="1:3" x14ac:dyDescent="0.4">
      <c r="A9232">
        <v>31752</v>
      </c>
      <c r="B9232" t="s">
        <v>1956</v>
      </c>
      <c r="C9232" t="s">
        <v>1956</v>
      </c>
    </row>
    <row r="9233" spans="1:3" x14ac:dyDescent="0.4">
      <c r="A9233">
        <v>31754</v>
      </c>
      <c r="B9233" t="s">
        <v>13794</v>
      </c>
      <c r="C9233" t="s">
        <v>668</v>
      </c>
    </row>
    <row r="9234" spans="1:3" x14ac:dyDescent="0.4">
      <c r="A9234">
        <v>31753</v>
      </c>
      <c r="B9234" t="s">
        <v>13795</v>
      </c>
      <c r="C9234" t="s">
        <v>663</v>
      </c>
    </row>
    <row r="9235" spans="1:3" x14ac:dyDescent="0.4">
      <c r="A9235">
        <v>31755</v>
      </c>
      <c r="B9235" t="s">
        <v>2551</v>
      </c>
      <c r="C9235" t="s">
        <v>2551</v>
      </c>
    </row>
    <row r="9236" spans="1:3" x14ac:dyDescent="0.4">
      <c r="A9236">
        <v>31756</v>
      </c>
      <c r="B9236" t="s">
        <v>13796</v>
      </c>
      <c r="C9236" t="s">
        <v>668</v>
      </c>
    </row>
    <row r="9237" spans="1:3" x14ac:dyDescent="0.4">
      <c r="A9237">
        <v>31757</v>
      </c>
      <c r="B9237" t="s">
        <v>13797</v>
      </c>
      <c r="C9237" t="s">
        <v>2079</v>
      </c>
    </row>
    <row r="9238" spans="1:3" x14ac:dyDescent="0.4">
      <c r="A9238">
        <v>31759</v>
      </c>
      <c r="B9238" t="s">
        <v>13798</v>
      </c>
      <c r="C9238" t="s">
        <v>12490</v>
      </c>
    </row>
    <row r="9239" spans="1:3" x14ac:dyDescent="0.4">
      <c r="A9239">
        <v>31758</v>
      </c>
      <c r="B9239" t="s">
        <v>13799</v>
      </c>
      <c r="C9239" t="s">
        <v>2657</v>
      </c>
    </row>
    <row r="9240" spans="1:3" x14ac:dyDescent="0.4">
      <c r="A9240">
        <v>31760</v>
      </c>
      <c r="B9240" t="s">
        <v>13800</v>
      </c>
      <c r="C9240" t="s">
        <v>992</v>
      </c>
    </row>
    <row r="9241" spans="1:3" x14ac:dyDescent="0.4">
      <c r="A9241">
        <v>31762</v>
      </c>
      <c r="B9241" t="s">
        <v>13801</v>
      </c>
      <c r="C9241" t="s">
        <v>2668</v>
      </c>
    </row>
    <row r="9242" spans="1:3" x14ac:dyDescent="0.4">
      <c r="A9242">
        <v>31761</v>
      </c>
      <c r="B9242" t="s">
        <v>13802</v>
      </c>
      <c r="C9242" t="s">
        <v>2506</v>
      </c>
    </row>
    <row r="9243" spans="1:3" x14ac:dyDescent="0.4">
      <c r="A9243">
        <v>31763</v>
      </c>
      <c r="B9243" t="s">
        <v>2066</v>
      </c>
      <c r="C9243" t="s">
        <v>2066</v>
      </c>
    </row>
    <row r="9244" spans="1:3" x14ac:dyDescent="0.4">
      <c r="A9244">
        <v>31764</v>
      </c>
      <c r="B9244" t="s">
        <v>13803</v>
      </c>
      <c r="C9244" t="s">
        <v>2655</v>
      </c>
    </row>
    <row r="9245" spans="1:3" x14ac:dyDescent="0.4">
      <c r="A9245">
        <v>31765</v>
      </c>
      <c r="B9245" t="s">
        <v>13804</v>
      </c>
      <c r="C9245" t="s">
        <v>1226</v>
      </c>
    </row>
    <row r="9246" spans="1:3" x14ac:dyDescent="0.4">
      <c r="A9246">
        <v>31766</v>
      </c>
      <c r="B9246" t="s">
        <v>13805</v>
      </c>
      <c r="C9246" t="s">
        <v>1373</v>
      </c>
    </row>
    <row r="9247" spans="1:3" x14ac:dyDescent="0.4">
      <c r="A9247">
        <v>31768</v>
      </c>
      <c r="B9247" t="s">
        <v>13806</v>
      </c>
      <c r="C9247" t="s">
        <v>767</v>
      </c>
    </row>
    <row r="9248" spans="1:3" x14ac:dyDescent="0.4">
      <c r="A9248">
        <v>31767</v>
      </c>
      <c r="B9248" t="s">
        <v>13807</v>
      </c>
      <c r="C9248" t="s">
        <v>1365</v>
      </c>
    </row>
    <row r="9249" spans="1:3" x14ac:dyDescent="0.4">
      <c r="A9249">
        <v>31770</v>
      </c>
      <c r="B9249" t="s">
        <v>13808</v>
      </c>
      <c r="C9249" t="s">
        <v>1517</v>
      </c>
    </row>
    <row r="9250" spans="1:3" x14ac:dyDescent="0.4">
      <c r="A9250">
        <v>31771</v>
      </c>
      <c r="B9250" t="s">
        <v>13809</v>
      </c>
      <c r="C9250" t="s">
        <v>1624</v>
      </c>
    </row>
    <row r="9251" spans="1:3" x14ac:dyDescent="0.4">
      <c r="A9251">
        <v>31772</v>
      </c>
      <c r="B9251" t="s">
        <v>13810</v>
      </c>
      <c r="C9251" t="s">
        <v>2346</v>
      </c>
    </row>
    <row r="9252" spans="1:3" x14ac:dyDescent="0.4">
      <c r="A9252">
        <v>31769</v>
      </c>
      <c r="B9252" t="s">
        <v>13811</v>
      </c>
      <c r="C9252" t="s">
        <v>990</v>
      </c>
    </row>
    <row r="9253" spans="1:3" x14ac:dyDescent="0.4">
      <c r="A9253">
        <v>31773</v>
      </c>
      <c r="B9253" t="s">
        <v>13812</v>
      </c>
      <c r="C9253" t="s">
        <v>547</v>
      </c>
    </row>
    <row r="9254" spans="1:3" x14ac:dyDescent="0.4">
      <c r="A9254">
        <v>31774</v>
      </c>
      <c r="B9254" t="s">
        <v>13813</v>
      </c>
      <c r="C9254" t="s">
        <v>1379</v>
      </c>
    </row>
    <row r="9255" spans="1:3" x14ac:dyDescent="0.4">
      <c r="A9255">
        <v>31775</v>
      </c>
      <c r="B9255" t="s">
        <v>2596</v>
      </c>
      <c r="C9255" t="s">
        <v>2596</v>
      </c>
    </row>
    <row r="9256" spans="1:3" x14ac:dyDescent="0.4">
      <c r="A9256">
        <v>31776</v>
      </c>
      <c r="B9256" t="s">
        <v>13814</v>
      </c>
      <c r="C9256" t="s">
        <v>1004</v>
      </c>
    </row>
    <row r="9257" spans="1:3" x14ac:dyDescent="0.4">
      <c r="A9257">
        <v>31777</v>
      </c>
      <c r="B9257" t="s">
        <v>13815</v>
      </c>
      <c r="C9257" t="s">
        <v>1226</v>
      </c>
    </row>
    <row r="9258" spans="1:3" x14ac:dyDescent="0.4">
      <c r="A9258">
        <v>31778</v>
      </c>
      <c r="B9258" t="s">
        <v>2194</v>
      </c>
      <c r="C9258" t="s">
        <v>2194</v>
      </c>
    </row>
    <row r="9259" spans="1:3" x14ac:dyDescent="0.4">
      <c r="A9259">
        <v>31779</v>
      </c>
      <c r="B9259" t="s">
        <v>13816</v>
      </c>
      <c r="C9259" t="s">
        <v>2194</v>
      </c>
    </row>
    <row r="9260" spans="1:3" x14ac:dyDescent="0.4">
      <c r="A9260">
        <v>31780</v>
      </c>
      <c r="B9260" t="s">
        <v>13817</v>
      </c>
      <c r="C9260" t="s">
        <v>1630</v>
      </c>
    </row>
    <row r="9261" spans="1:3" x14ac:dyDescent="0.4">
      <c r="A9261">
        <v>31781</v>
      </c>
      <c r="B9261" t="s">
        <v>13818</v>
      </c>
      <c r="C9261" t="s">
        <v>1365</v>
      </c>
    </row>
    <row r="9262" spans="1:3" x14ac:dyDescent="0.4">
      <c r="A9262">
        <v>31782</v>
      </c>
      <c r="B9262" t="s">
        <v>13819</v>
      </c>
      <c r="C9262" t="s">
        <v>131</v>
      </c>
    </row>
    <row r="9263" spans="1:3" x14ac:dyDescent="0.4">
      <c r="A9263">
        <v>31783</v>
      </c>
      <c r="B9263" t="s">
        <v>13820</v>
      </c>
      <c r="C9263" t="s">
        <v>12276</v>
      </c>
    </row>
    <row r="9264" spans="1:3" x14ac:dyDescent="0.4">
      <c r="A9264">
        <v>31784</v>
      </c>
      <c r="B9264" t="s">
        <v>13821</v>
      </c>
      <c r="C9264" t="s">
        <v>470</v>
      </c>
    </row>
    <row r="9265" spans="1:3" x14ac:dyDescent="0.4">
      <c r="A9265">
        <v>31785</v>
      </c>
      <c r="B9265" t="s">
        <v>13822</v>
      </c>
      <c r="C9265" t="s">
        <v>2070</v>
      </c>
    </row>
    <row r="9266" spans="1:3" x14ac:dyDescent="0.4">
      <c r="A9266">
        <v>31786</v>
      </c>
      <c r="B9266" t="s">
        <v>13823</v>
      </c>
      <c r="C9266" t="s">
        <v>1376</v>
      </c>
    </row>
    <row r="9267" spans="1:3" x14ac:dyDescent="0.4">
      <c r="A9267">
        <v>31787</v>
      </c>
      <c r="B9267" t="s">
        <v>13824</v>
      </c>
      <c r="C9267" t="s">
        <v>2629</v>
      </c>
    </row>
    <row r="9268" spans="1:3" x14ac:dyDescent="0.4">
      <c r="A9268">
        <v>31788</v>
      </c>
      <c r="B9268" t="s">
        <v>13825</v>
      </c>
      <c r="C9268" t="s">
        <v>1226</v>
      </c>
    </row>
    <row r="9269" spans="1:3" x14ac:dyDescent="0.4">
      <c r="A9269">
        <v>31789</v>
      </c>
      <c r="B9269" t="s">
        <v>13826</v>
      </c>
      <c r="C9269" t="s">
        <v>1734</v>
      </c>
    </row>
    <row r="9270" spans="1:3" x14ac:dyDescent="0.4">
      <c r="A9270">
        <v>31790</v>
      </c>
      <c r="B9270" t="s">
        <v>543</v>
      </c>
      <c r="C9270" t="s">
        <v>543</v>
      </c>
    </row>
    <row r="9271" spans="1:3" x14ac:dyDescent="0.4">
      <c r="A9271">
        <v>31791</v>
      </c>
      <c r="B9271" t="s">
        <v>13827</v>
      </c>
      <c r="C9271" t="s">
        <v>993</v>
      </c>
    </row>
    <row r="9272" spans="1:3" x14ac:dyDescent="0.4">
      <c r="A9272">
        <v>31792</v>
      </c>
      <c r="B9272" t="s">
        <v>13828</v>
      </c>
      <c r="C9272" t="s">
        <v>1379</v>
      </c>
    </row>
    <row r="9273" spans="1:3" x14ac:dyDescent="0.4">
      <c r="A9273">
        <v>31793</v>
      </c>
      <c r="B9273" t="s">
        <v>13829</v>
      </c>
      <c r="C9273" t="s">
        <v>1630</v>
      </c>
    </row>
    <row r="9274" spans="1:3" x14ac:dyDescent="0.4">
      <c r="A9274">
        <v>31794</v>
      </c>
      <c r="B9274" t="s">
        <v>13830</v>
      </c>
      <c r="C9274" t="s">
        <v>1376</v>
      </c>
    </row>
    <row r="9275" spans="1:3" x14ac:dyDescent="0.4">
      <c r="A9275">
        <v>31795</v>
      </c>
      <c r="B9275" t="s">
        <v>13831</v>
      </c>
      <c r="C9275" t="s">
        <v>2559</v>
      </c>
    </row>
    <row r="9276" spans="1:3" x14ac:dyDescent="0.4">
      <c r="A9276">
        <v>31796</v>
      </c>
      <c r="B9276" t="s">
        <v>13832</v>
      </c>
      <c r="C9276" t="s">
        <v>1869</v>
      </c>
    </row>
    <row r="9277" spans="1:3" x14ac:dyDescent="0.4">
      <c r="A9277">
        <v>31797</v>
      </c>
      <c r="B9277" t="s">
        <v>13833</v>
      </c>
      <c r="C9277" t="s">
        <v>767</v>
      </c>
    </row>
    <row r="9278" spans="1:3" x14ac:dyDescent="0.4">
      <c r="A9278">
        <v>31798</v>
      </c>
      <c r="B9278" t="s">
        <v>13834</v>
      </c>
      <c r="C9278" t="s">
        <v>2412</v>
      </c>
    </row>
    <row r="9279" spans="1:3" x14ac:dyDescent="0.4">
      <c r="A9279">
        <v>31799</v>
      </c>
      <c r="B9279" t="s">
        <v>13835</v>
      </c>
      <c r="C9279" t="s">
        <v>1630</v>
      </c>
    </row>
    <row r="9280" spans="1:3" x14ac:dyDescent="0.4">
      <c r="A9280">
        <v>31800</v>
      </c>
      <c r="B9280" t="s">
        <v>13836</v>
      </c>
      <c r="C9280" t="s">
        <v>2277</v>
      </c>
    </row>
    <row r="9281" spans="1:3" x14ac:dyDescent="0.4">
      <c r="A9281">
        <v>31801</v>
      </c>
      <c r="B9281" t="s">
        <v>13837</v>
      </c>
      <c r="C9281" t="s">
        <v>1004</v>
      </c>
    </row>
    <row r="9282" spans="1:3" x14ac:dyDescent="0.4">
      <c r="A9282">
        <v>31802</v>
      </c>
      <c r="B9282" t="s">
        <v>13838</v>
      </c>
      <c r="C9282" t="s">
        <v>167</v>
      </c>
    </row>
    <row r="9283" spans="1:3" x14ac:dyDescent="0.4">
      <c r="A9283">
        <v>31803</v>
      </c>
      <c r="B9283" t="s">
        <v>13839</v>
      </c>
      <c r="C9283" t="s">
        <v>1226</v>
      </c>
    </row>
    <row r="9284" spans="1:3" x14ac:dyDescent="0.4">
      <c r="A9284">
        <v>31804</v>
      </c>
      <c r="B9284" t="s">
        <v>13840</v>
      </c>
      <c r="C9284" t="s">
        <v>1235</v>
      </c>
    </row>
    <row r="9285" spans="1:3" x14ac:dyDescent="0.4">
      <c r="A9285">
        <v>31806</v>
      </c>
      <c r="B9285" t="s">
        <v>13841</v>
      </c>
      <c r="C9285" t="s">
        <v>12276</v>
      </c>
    </row>
    <row r="9286" spans="1:3" x14ac:dyDescent="0.4">
      <c r="A9286">
        <v>31807</v>
      </c>
      <c r="B9286" t="s">
        <v>13842</v>
      </c>
      <c r="C9286" t="s">
        <v>2429</v>
      </c>
    </row>
    <row r="9287" spans="1:3" x14ac:dyDescent="0.4">
      <c r="A9287">
        <v>31805</v>
      </c>
      <c r="B9287" t="s">
        <v>13843</v>
      </c>
      <c r="C9287" t="s">
        <v>12512</v>
      </c>
    </row>
    <row r="9288" spans="1:3" x14ac:dyDescent="0.4">
      <c r="A9288">
        <v>31808</v>
      </c>
      <c r="B9288" t="s">
        <v>13844</v>
      </c>
      <c r="C9288" t="s">
        <v>560</v>
      </c>
    </row>
    <row r="9289" spans="1:3" x14ac:dyDescent="0.4">
      <c r="A9289">
        <v>31810</v>
      </c>
      <c r="B9289" t="s">
        <v>13845</v>
      </c>
      <c r="C9289" t="s">
        <v>1004</v>
      </c>
    </row>
    <row r="9290" spans="1:3" x14ac:dyDescent="0.4">
      <c r="A9290">
        <v>31809</v>
      </c>
      <c r="B9290" t="s">
        <v>13846</v>
      </c>
      <c r="C9290" t="s">
        <v>888</v>
      </c>
    </row>
    <row r="9291" spans="1:3" x14ac:dyDescent="0.4">
      <c r="A9291">
        <v>31812</v>
      </c>
      <c r="B9291" t="s">
        <v>2648</v>
      </c>
      <c r="C9291" t="s">
        <v>2648</v>
      </c>
    </row>
    <row r="9292" spans="1:3" x14ac:dyDescent="0.4">
      <c r="A9292">
        <v>31811</v>
      </c>
      <c r="B9292" t="s">
        <v>13847</v>
      </c>
      <c r="C9292" t="s">
        <v>2678</v>
      </c>
    </row>
    <row r="9293" spans="1:3" x14ac:dyDescent="0.4">
      <c r="A9293">
        <v>31813</v>
      </c>
      <c r="B9293" t="s">
        <v>2496</v>
      </c>
      <c r="C9293" t="s">
        <v>2496</v>
      </c>
    </row>
    <row r="9294" spans="1:3" x14ac:dyDescent="0.4">
      <c r="A9294">
        <v>31814</v>
      </c>
      <c r="B9294" t="s">
        <v>13848</v>
      </c>
      <c r="C9294" t="s">
        <v>394</v>
      </c>
    </row>
    <row r="9295" spans="1:3" x14ac:dyDescent="0.4">
      <c r="A9295">
        <v>31815</v>
      </c>
      <c r="B9295" t="s">
        <v>13849</v>
      </c>
      <c r="C9295" t="s">
        <v>2266</v>
      </c>
    </row>
    <row r="9296" spans="1:3" x14ac:dyDescent="0.4">
      <c r="A9296">
        <v>31817</v>
      </c>
      <c r="B9296" t="s">
        <v>13850</v>
      </c>
      <c r="C9296" t="s">
        <v>1373</v>
      </c>
    </row>
    <row r="9297" spans="1:3" x14ac:dyDescent="0.4">
      <c r="A9297">
        <v>31816</v>
      </c>
      <c r="B9297" t="s">
        <v>13851</v>
      </c>
      <c r="C9297" t="s">
        <v>547</v>
      </c>
    </row>
    <row r="9298" spans="1:3" x14ac:dyDescent="0.4">
      <c r="A9298">
        <v>31819</v>
      </c>
      <c r="B9298" t="s">
        <v>2679</v>
      </c>
      <c r="C9298" t="s">
        <v>2679</v>
      </c>
    </row>
    <row r="9299" spans="1:3" x14ac:dyDescent="0.4">
      <c r="A9299">
        <v>31818</v>
      </c>
      <c r="B9299" t="s">
        <v>13852</v>
      </c>
      <c r="C9299" t="s">
        <v>2486</v>
      </c>
    </row>
    <row r="9300" spans="1:3" x14ac:dyDescent="0.4">
      <c r="A9300">
        <v>31820</v>
      </c>
      <c r="B9300" t="s">
        <v>13853</v>
      </c>
      <c r="C9300" t="s">
        <v>1869</v>
      </c>
    </row>
    <row r="9301" spans="1:3" x14ac:dyDescent="0.4">
      <c r="A9301">
        <v>31821</v>
      </c>
      <c r="B9301" t="s">
        <v>13854</v>
      </c>
      <c r="C9301" t="s">
        <v>12512</v>
      </c>
    </row>
    <row r="9302" spans="1:3" x14ac:dyDescent="0.4">
      <c r="A9302">
        <v>31822</v>
      </c>
      <c r="B9302" t="s">
        <v>13855</v>
      </c>
      <c r="C9302" t="s">
        <v>661</v>
      </c>
    </row>
    <row r="9303" spans="1:3" x14ac:dyDescent="0.4">
      <c r="A9303">
        <v>31823</v>
      </c>
      <c r="B9303" t="s">
        <v>1002</v>
      </c>
      <c r="C9303" t="s">
        <v>1002</v>
      </c>
    </row>
    <row r="9304" spans="1:3" x14ac:dyDescent="0.4">
      <c r="A9304">
        <v>31824</v>
      </c>
      <c r="B9304" t="s">
        <v>13856</v>
      </c>
      <c r="C9304" t="s">
        <v>1500</v>
      </c>
    </row>
    <row r="9305" spans="1:3" x14ac:dyDescent="0.4">
      <c r="A9305">
        <v>31825</v>
      </c>
      <c r="B9305" t="s">
        <v>13857</v>
      </c>
      <c r="C9305" t="s">
        <v>2629</v>
      </c>
    </row>
    <row r="9306" spans="1:3" x14ac:dyDescent="0.4">
      <c r="A9306">
        <v>31826</v>
      </c>
      <c r="B9306" t="s">
        <v>13858</v>
      </c>
      <c r="C9306" t="s">
        <v>12219</v>
      </c>
    </row>
    <row r="9307" spans="1:3" x14ac:dyDescent="0.4">
      <c r="A9307">
        <v>31827</v>
      </c>
      <c r="B9307" t="s">
        <v>13859</v>
      </c>
      <c r="C9307" t="s">
        <v>1235</v>
      </c>
    </row>
    <row r="9308" spans="1:3" x14ac:dyDescent="0.4">
      <c r="A9308">
        <v>31828</v>
      </c>
      <c r="B9308" t="s">
        <v>13860</v>
      </c>
      <c r="C9308" t="s">
        <v>990</v>
      </c>
    </row>
    <row r="9309" spans="1:3" x14ac:dyDescent="0.4">
      <c r="A9309">
        <v>31829</v>
      </c>
      <c r="B9309" t="s">
        <v>13861</v>
      </c>
      <c r="C9309" t="s">
        <v>2266</v>
      </c>
    </row>
    <row r="9310" spans="1:3" x14ac:dyDescent="0.4">
      <c r="A9310">
        <v>31830</v>
      </c>
      <c r="B9310" t="s">
        <v>13862</v>
      </c>
      <c r="C9310" t="s">
        <v>1226</v>
      </c>
    </row>
    <row r="9311" spans="1:3" x14ac:dyDescent="0.4">
      <c r="A9311">
        <v>31831</v>
      </c>
      <c r="B9311" t="s">
        <v>13863</v>
      </c>
      <c r="C9311" t="s">
        <v>2265</v>
      </c>
    </row>
    <row r="9312" spans="1:3" x14ac:dyDescent="0.4">
      <c r="A9312">
        <v>31832</v>
      </c>
      <c r="B9312" t="s">
        <v>13864</v>
      </c>
      <c r="C9312" t="s">
        <v>547</v>
      </c>
    </row>
    <row r="9313" spans="1:3" x14ac:dyDescent="0.4">
      <c r="A9313">
        <v>31833</v>
      </c>
      <c r="B9313" t="s">
        <v>13865</v>
      </c>
      <c r="C9313" t="s">
        <v>880</v>
      </c>
    </row>
    <row r="9314" spans="1:3" x14ac:dyDescent="0.4">
      <c r="A9314">
        <v>31834</v>
      </c>
      <c r="B9314" t="s">
        <v>13866</v>
      </c>
      <c r="C9314" t="s">
        <v>12512</v>
      </c>
    </row>
    <row r="9315" spans="1:3" x14ac:dyDescent="0.4">
      <c r="A9315">
        <v>31835</v>
      </c>
      <c r="B9315" t="s">
        <v>13867</v>
      </c>
      <c r="C9315" t="s">
        <v>547</v>
      </c>
    </row>
    <row r="9316" spans="1:3" x14ac:dyDescent="0.4">
      <c r="A9316">
        <v>31836</v>
      </c>
      <c r="B9316" t="s">
        <v>13868</v>
      </c>
      <c r="C9316" t="s">
        <v>1500</v>
      </c>
    </row>
    <row r="9317" spans="1:3" x14ac:dyDescent="0.4">
      <c r="A9317">
        <v>31837</v>
      </c>
      <c r="B9317" t="s">
        <v>13869</v>
      </c>
      <c r="C9317" t="s">
        <v>770</v>
      </c>
    </row>
    <row r="9318" spans="1:3" x14ac:dyDescent="0.4">
      <c r="A9318">
        <v>31838</v>
      </c>
      <c r="B9318" t="s">
        <v>13870</v>
      </c>
      <c r="C9318" t="s">
        <v>2514</v>
      </c>
    </row>
    <row r="9319" spans="1:3" x14ac:dyDescent="0.4">
      <c r="A9319">
        <v>31839</v>
      </c>
      <c r="B9319" t="s">
        <v>13871</v>
      </c>
      <c r="C9319" t="s">
        <v>1973</v>
      </c>
    </row>
    <row r="9320" spans="1:3" x14ac:dyDescent="0.4">
      <c r="A9320">
        <v>31840</v>
      </c>
      <c r="B9320" t="s">
        <v>99</v>
      </c>
      <c r="C9320" t="s">
        <v>99</v>
      </c>
    </row>
    <row r="9321" spans="1:3" x14ac:dyDescent="0.4">
      <c r="A9321">
        <v>31841</v>
      </c>
      <c r="B9321" t="s">
        <v>13872</v>
      </c>
      <c r="C9321" t="s">
        <v>99</v>
      </c>
    </row>
    <row r="9322" spans="1:3" x14ac:dyDescent="0.4">
      <c r="A9322">
        <v>31842</v>
      </c>
      <c r="B9322" t="s">
        <v>13873</v>
      </c>
      <c r="C9322" t="s">
        <v>99</v>
      </c>
    </row>
    <row r="9323" spans="1:3" x14ac:dyDescent="0.4">
      <c r="A9323">
        <v>31843</v>
      </c>
      <c r="B9323" t="s">
        <v>13874</v>
      </c>
      <c r="C9323" t="s">
        <v>1853</v>
      </c>
    </row>
    <row r="9324" spans="1:3" x14ac:dyDescent="0.4">
      <c r="A9324">
        <v>31844</v>
      </c>
      <c r="B9324" t="s">
        <v>13875</v>
      </c>
      <c r="C9324" t="s">
        <v>99</v>
      </c>
    </row>
    <row r="9325" spans="1:3" x14ac:dyDescent="0.4">
      <c r="A9325">
        <v>31845</v>
      </c>
      <c r="B9325" t="s">
        <v>13876</v>
      </c>
      <c r="C9325" t="s">
        <v>1365</v>
      </c>
    </row>
    <row r="9326" spans="1:3" x14ac:dyDescent="0.4">
      <c r="A9326">
        <v>31846</v>
      </c>
      <c r="B9326" t="s">
        <v>13877</v>
      </c>
      <c r="C9326" t="s">
        <v>547</v>
      </c>
    </row>
    <row r="9327" spans="1:3" x14ac:dyDescent="0.4">
      <c r="A9327">
        <v>31847</v>
      </c>
      <c r="B9327" t="s">
        <v>13878</v>
      </c>
      <c r="C9327" t="s">
        <v>2169</v>
      </c>
    </row>
    <row r="9328" spans="1:3" x14ac:dyDescent="0.4">
      <c r="A9328">
        <v>31848</v>
      </c>
      <c r="B9328" t="s">
        <v>13879</v>
      </c>
      <c r="C9328" t="s">
        <v>1502</v>
      </c>
    </row>
    <row r="9329" spans="1:3" x14ac:dyDescent="0.4">
      <c r="A9329">
        <v>31849</v>
      </c>
      <c r="B9329" t="s">
        <v>13880</v>
      </c>
      <c r="C9329" t="s">
        <v>12219</v>
      </c>
    </row>
    <row r="9330" spans="1:3" x14ac:dyDescent="0.4">
      <c r="A9330">
        <v>31851</v>
      </c>
      <c r="B9330" t="s">
        <v>13881</v>
      </c>
      <c r="C9330" t="s">
        <v>991</v>
      </c>
    </row>
    <row r="9331" spans="1:3" x14ac:dyDescent="0.4">
      <c r="A9331">
        <v>31852</v>
      </c>
      <c r="B9331" t="s">
        <v>13882</v>
      </c>
      <c r="C9331" t="s">
        <v>663</v>
      </c>
    </row>
    <row r="9332" spans="1:3" x14ac:dyDescent="0.4">
      <c r="A9332">
        <v>31850</v>
      </c>
      <c r="B9332" t="s">
        <v>13883</v>
      </c>
      <c r="C9332" t="s">
        <v>1500</v>
      </c>
    </row>
    <row r="9333" spans="1:3" x14ac:dyDescent="0.4">
      <c r="A9333">
        <v>31853</v>
      </c>
      <c r="B9333" t="s">
        <v>13884</v>
      </c>
      <c r="C9333" t="s">
        <v>1116</v>
      </c>
    </row>
    <row r="9334" spans="1:3" x14ac:dyDescent="0.4">
      <c r="A9334">
        <v>31854</v>
      </c>
      <c r="B9334" t="s">
        <v>13885</v>
      </c>
      <c r="C9334" t="s">
        <v>475</v>
      </c>
    </row>
    <row r="9335" spans="1:3" x14ac:dyDescent="0.4">
      <c r="A9335">
        <v>31855</v>
      </c>
      <c r="B9335" t="s">
        <v>13886</v>
      </c>
      <c r="C9335" t="s">
        <v>397</v>
      </c>
    </row>
    <row r="9336" spans="1:3" x14ac:dyDescent="0.4">
      <c r="A9336">
        <v>31856</v>
      </c>
      <c r="B9336" t="s">
        <v>13887</v>
      </c>
      <c r="C9336" t="s">
        <v>1853</v>
      </c>
    </row>
    <row r="9337" spans="1:3" x14ac:dyDescent="0.4">
      <c r="A9337">
        <v>31857</v>
      </c>
      <c r="B9337" t="s">
        <v>13888</v>
      </c>
      <c r="C9337" t="s">
        <v>998</v>
      </c>
    </row>
    <row r="9338" spans="1:3" x14ac:dyDescent="0.4">
      <c r="A9338">
        <v>31859</v>
      </c>
      <c r="B9338" t="s">
        <v>13889</v>
      </c>
      <c r="C9338" t="s">
        <v>1373</v>
      </c>
    </row>
    <row r="9339" spans="1:3" x14ac:dyDescent="0.4">
      <c r="A9339">
        <v>31858</v>
      </c>
      <c r="B9339" t="s">
        <v>13890</v>
      </c>
      <c r="C9339" t="s">
        <v>2600</v>
      </c>
    </row>
    <row r="9340" spans="1:3" x14ac:dyDescent="0.4">
      <c r="A9340">
        <v>31861</v>
      </c>
      <c r="B9340" t="s">
        <v>13891</v>
      </c>
      <c r="C9340" t="s">
        <v>987</v>
      </c>
    </row>
    <row r="9341" spans="1:3" x14ac:dyDescent="0.4">
      <c r="A9341">
        <v>31860</v>
      </c>
      <c r="B9341" t="s">
        <v>13892</v>
      </c>
      <c r="C9341" t="s">
        <v>2413</v>
      </c>
    </row>
    <row r="9342" spans="1:3" x14ac:dyDescent="0.4">
      <c r="A9342">
        <v>31862</v>
      </c>
      <c r="B9342" t="s">
        <v>13893</v>
      </c>
      <c r="C9342" t="s">
        <v>114</v>
      </c>
    </row>
    <row r="9343" spans="1:3" x14ac:dyDescent="0.4">
      <c r="A9343">
        <v>31863</v>
      </c>
      <c r="B9343" t="s">
        <v>13894</v>
      </c>
      <c r="C9343" t="s">
        <v>2266</v>
      </c>
    </row>
    <row r="9344" spans="1:3" x14ac:dyDescent="0.4">
      <c r="A9344">
        <v>31864</v>
      </c>
      <c r="B9344" t="s">
        <v>13895</v>
      </c>
      <c r="C9344" t="s">
        <v>2657</v>
      </c>
    </row>
    <row r="9345" spans="1:3" x14ac:dyDescent="0.4">
      <c r="A9345">
        <v>31865</v>
      </c>
      <c r="B9345" t="s">
        <v>13896</v>
      </c>
      <c r="C9345" t="s">
        <v>468</v>
      </c>
    </row>
    <row r="9346" spans="1:3" x14ac:dyDescent="0.4">
      <c r="A9346">
        <v>31866</v>
      </c>
      <c r="B9346" t="s">
        <v>878</v>
      </c>
      <c r="C9346" t="s">
        <v>878</v>
      </c>
    </row>
    <row r="9347" spans="1:3" x14ac:dyDescent="0.4">
      <c r="A9347">
        <v>31867</v>
      </c>
      <c r="B9347" t="s">
        <v>13897</v>
      </c>
      <c r="C9347" t="s">
        <v>1630</v>
      </c>
    </row>
    <row r="9348" spans="1:3" x14ac:dyDescent="0.4">
      <c r="A9348">
        <v>31868</v>
      </c>
      <c r="B9348" t="s">
        <v>13898</v>
      </c>
      <c r="C9348" t="s">
        <v>12276</v>
      </c>
    </row>
    <row r="9349" spans="1:3" x14ac:dyDescent="0.4">
      <c r="A9349">
        <v>31869</v>
      </c>
      <c r="B9349" t="s">
        <v>13899</v>
      </c>
      <c r="C9349" t="s">
        <v>2602</v>
      </c>
    </row>
    <row r="9350" spans="1:3" x14ac:dyDescent="0.4">
      <c r="A9350">
        <v>31870</v>
      </c>
      <c r="B9350" t="s">
        <v>13900</v>
      </c>
      <c r="C9350" t="s">
        <v>1004</v>
      </c>
    </row>
    <row r="9351" spans="1:3" x14ac:dyDescent="0.4">
      <c r="A9351">
        <v>31871</v>
      </c>
      <c r="B9351" t="s">
        <v>13901</v>
      </c>
      <c r="C9351" t="s">
        <v>876</v>
      </c>
    </row>
    <row r="9352" spans="1:3" x14ac:dyDescent="0.4">
      <c r="A9352">
        <v>31872</v>
      </c>
      <c r="B9352" t="s">
        <v>13902</v>
      </c>
      <c r="C9352" t="s">
        <v>1379</v>
      </c>
    </row>
    <row r="9353" spans="1:3" x14ac:dyDescent="0.4">
      <c r="A9353">
        <v>31873</v>
      </c>
      <c r="B9353" t="s">
        <v>2271</v>
      </c>
      <c r="C9353" t="s">
        <v>2271</v>
      </c>
    </row>
    <row r="9354" spans="1:3" x14ac:dyDescent="0.4">
      <c r="A9354">
        <v>31875</v>
      </c>
      <c r="B9354" t="s">
        <v>13903</v>
      </c>
      <c r="C9354" t="s">
        <v>2065</v>
      </c>
    </row>
    <row r="9355" spans="1:3" x14ac:dyDescent="0.4">
      <c r="A9355">
        <v>31874</v>
      </c>
      <c r="B9355" t="s">
        <v>13904</v>
      </c>
      <c r="C9355" t="s">
        <v>2609</v>
      </c>
    </row>
    <row r="9356" spans="1:3" x14ac:dyDescent="0.4">
      <c r="A9356">
        <v>31876</v>
      </c>
      <c r="B9356" t="s">
        <v>13905</v>
      </c>
      <c r="C9356" t="s">
        <v>770</v>
      </c>
    </row>
    <row r="9357" spans="1:3" x14ac:dyDescent="0.4">
      <c r="A9357">
        <v>31877</v>
      </c>
      <c r="B9357" t="s">
        <v>13906</v>
      </c>
      <c r="C9357" t="s">
        <v>327</v>
      </c>
    </row>
    <row r="9358" spans="1:3" x14ac:dyDescent="0.4">
      <c r="A9358">
        <v>31878</v>
      </c>
      <c r="B9358" t="s">
        <v>13907</v>
      </c>
      <c r="C9358" t="s">
        <v>1232</v>
      </c>
    </row>
    <row r="9359" spans="1:3" x14ac:dyDescent="0.4">
      <c r="A9359">
        <v>31879</v>
      </c>
      <c r="B9359" t="s">
        <v>13908</v>
      </c>
      <c r="C9359" t="s">
        <v>1379</v>
      </c>
    </row>
    <row r="9360" spans="1:3" x14ac:dyDescent="0.4">
      <c r="A9360">
        <v>31880</v>
      </c>
      <c r="B9360" t="s">
        <v>13909</v>
      </c>
      <c r="C9360" t="s">
        <v>1004</v>
      </c>
    </row>
    <row r="9361" spans="1:3" x14ac:dyDescent="0.4">
      <c r="A9361">
        <v>31881</v>
      </c>
      <c r="B9361" t="s">
        <v>13910</v>
      </c>
      <c r="C9361" t="s">
        <v>2516</v>
      </c>
    </row>
    <row r="9362" spans="1:3" x14ac:dyDescent="0.4">
      <c r="A9362">
        <v>31882</v>
      </c>
      <c r="B9362" t="s">
        <v>13911</v>
      </c>
      <c r="C9362" t="s">
        <v>475</v>
      </c>
    </row>
    <row r="9363" spans="1:3" x14ac:dyDescent="0.4">
      <c r="A9363">
        <v>31883</v>
      </c>
      <c r="B9363" t="s">
        <v>13912</v>
      </c>
      <c r="C9363" t="s">
        <v>2075</v>
      </c>
    </row>
    <row r="9364" spans="1:3" x14ac:dyDescent="0.4">
      <c r="A9364">
        <v>31884</v>
      </c>
      <c r="B9364" t="s">
        <v>13913</v>
      </c>
      <c r="C9364" t="s">
        <v>996</v>
      </c>
    </row>
    <row r="9365" spans="1:3" x14ac:dyDescent="0.4">
      <c r="A9365">
        <v>31885</v>
      </c>
      <c r="B9365" t="s">
        <v>13914</v>
      </c>
      <c r="C9365" t="s">
        <v>327</v>
      </c>
    </row>
    <row r="9366" spans="1:3" x14ac:dyDescent="0.4">
      <c r="A9366">
        <v>31886</v>
      </c>
      <c r="B9366" t="s">
        <v>13915</v>
      </c>
      <c r="C9366" t="s">
        <v>470</v>
      </c>
    </row>
    <row r="9367" spans="1:3" x14ac:dyDescent="0.4">
      <c r="A9367">
        <v>31887</v>
      </c>
      <c r="B9367" t="s">
        <v>13916</v>
      </c>
      <c r="C9367" t="s">
        <v>767</v>
      </c>
    </row>
    <row r="9368" spans="1:3" x14ac:dyDescent="0.4">
      <c r="A9368">
        <v>31888</v>
      </c>
      <c r="B9368" t="s">
        <v>13917</v>
      </c>
      <c r="C9368" t="s">
        <v>1970</v>
      </c>
    </row>
    <row r="9369" spans="1:3" x14ac:dyDescent="0.4">
      <c r="A9369">
        <v>31889</v>
      </c>
      <c r="B9369" t="s">
        <v>13918</v>
      </c>
      <c r="C9369" t="s">
        <v>2654</v>
      </c>
    </row>
    <row r="9370" spans="1:3" x14ac:dyDescent="0.4">
      <c r="A9370">
        <v>31890</v>
      </c>
      <c r="B9370" t="s">
        <v>13919</v>
      </c>
      <c r="C9370" t="s">
        <v>468</v>
      </c>
    </row>
    <row r="9371" spans="1:3" x14ac:dyDescent="0.4">
      <c r="A9371">
        <v>31891</v>
      </c>
      <c r="B9371" t="s">
        <v>13920</v>
      </c>
      <c r="C9371" t="s">
        <v>547</v>
      </c>
    </row>
    <row r="9372" spans="1:3" x14ac:dyDescent="0.4">
      <c r="A9372">
        <v>31892</v>
      </c>
      <c r="B9372" t="s">
        <v>13921</v>
      </c>
      <c r="C9372" t="s">
        <v>396</v>
      </c>
    </row>
    <row r="9373" spans="1:3" x14ac:dyDescent="0.4">
      <c r="A9373">
        <v>31893</v>
      </c>
      <c r="B9373" t="s">
        <v>13922</v>
      </c>
      <c r="C9373" t="s">
        <v>1379</v>
      </c>
    </row>
    <row r="9374" spans="1:3" x14ac:dyDescent="0.4">
      <c r="A9374">
        <v>31894</v>
      </c>
      <c r="B9374" t="s">
        <v>13923</v>
      </c>
      <c r="C9374" t="s">
        <v>1630</v>
      </c>
    </row>
    <row r="9375" spans="1:3" x14ac:dyDescent="0.4">
      <c r="A9375">
        <v>31895</v>
      </c>
      <c r="B9375" t="s">
        <v>13924</v>
      </c>
      <c r="C9375" t="s">
        <v>2604</v>
      </c>
    </row>
    <row r="9376" spans="1:3" x14ac:dyDescent="0.4">
      <c r="A9376">
        <v>31896</v>
      </c>
      <c r="B9376" t="s">
        <v>13925</v>
      </c>
      <c r="C9376" t="s">
        <v>2078</v>
      </c>
    </row>
    <row r="9377" spans="1:3" x14ac:dyDescent="0.4">
      <c r="A9377">
        <v>31897</v>
      </c>
      <c r="B9377" t="s">
        <v>13926</v>
      </c>
      <c r="C9377" t="s">
        <v>1114</v>
      </c>
    </row>
    <row r="9378" spans="1:3" x14ac:dyDescent="0.4">
      <c r="A9378">
        <v>31898</v>
      </c>
      <c r="B9378" t="s">
        <v>13927</v>
      </c>
      <c r="C9378" t="s">
        <v>1853</v>
      </c>
    </row>
    <row r="9379" spans="1:3" x14ac:dyDescent="0.4">
      <c r="A9379">
        <v>31899</v>
      </c>
      <c r="B9379" t="s">
        <v>13928</v>
      </c>
      <c r="C9379" t="s">
        <v>1004</v>
      </c>
    </row>
    <row r="9380" spans="1:3" x14ac:dyDescent="0.4">
      <c r="A9380">
        <v>31900</v>
      </c>
      <c r="B9380" t="s">
        <v>13929</v>
      </c>
      <c r="C9380" t="s">
        <v>327</v>
      </c>
    </row>
    <row r="9381" spans="1:3" x14ac:dyDescent="0.4">
      <c r="A9381">
        <v>31901</v>
      </c>
      <c r="B9381" t="s">
        <v>13930</v>
      </c>
      <c r="C9381" t="s">
        <v>1503</v>
      </c>
    </row>
    <row r="9382" spans="1:3" x14ac:dyDescent="0.4">
      <c r="A9382">
        <v>31902</v>
      </c>
      <c r="B9382" t="s">
        <v>13931</v>
      </c>
      <c r="C9382" t="s">
        <v>767</v>
      </c>
    </row>
    <row r="9383" spans="1:3" x14ac:dyDescent="0.4">
      <c r="A9383">
        <v>31903</v>
      </c>
      <c r="B9383" t="s">
        <v>13932</v>
      </c>
      <c r="C9383" t="s">
        <v>547</v>
      </c>
    </row>
    <row r="9384" spans="1:3" x14ac:dyDescent="0.4">
      <c r="A9384">
        <v>31904</v>
      </c>
      <c r="B9384" t="s">
        <v>13933</v>
      </c>
      <c r="C9384" t="s">
        <v>996</v>
      </c>
    </row>
    <row r="9385" spans="1:3" x14ac:dyDescent="0.4">
      <c r="A9385">
        <v>31905</v>
      </c>
      <c r="B9385" t="s">
        <v>13934</v>
      </c>
      <c r="C9385" t="s">
        <v>1869</v>
      </c>
    </row>
    <row r="9386" spans="1:3" x14ac:dyDescent="0.4">
      <c r="A9386">
        <v>31906</v>
      </c>
      <c r="B9386" t="s">
        <v>13935</v>
      </c>
      <c r="C9386" t="s">
        <v>1964</v>
      </c>
    </row>
    <row r="9387" spans="1:3" x14ac:dyDescent="0.4">
      <c r="A9387">
        <v>31907</v>
      </c>
      <c r="B9387" t="s">
        <v>13936</v>
      </c>
      <c r="C9387" t="s">
        <v>555</v>
      </c>
    </row>
    <row r="9388" spans="1:3" x14ac:dyDescent="0.4">
      <c r="A9388">
        <v>31908</v>
      </c>
      <c r="B9388" t="s">
        <v>13937</v>
      </c>
      <c r="C9388" t="s">
        <v>1869</v>
      </c>
    </row>
    <row r="9389" spans="1:3" x14ac:dyDescent="0.4">
      <c r="A9389">
        <v>31909</v>
      </c>
      <c r="B9389" t="s">
        <v>13938</v>
      </c>
      <c r="C9389" t="s">
        <v>1728</v>
      </c>
    </row>
    <row r="9390" spans="1:3" x14ac:dyDescent="0.4">
      <c r="A9390">
        <v>31911</v>
      </c>
      <c r="B9390" t="s">
        <v>13939</v>
      </c>
      <c r="C9390" t="s">
        <v>880</v>
      </c>
    </row>
    <row r="9391" spans="1:3" x14ac:dyDescent="0.4">
      <c r="A9391">
        <v>31912</v>
      </c>
      <c r="B9391" t="s">
        <v>2701</v>
      </c>
      <c r="C9391" t="s">
        <v>2701</v>
      </c>
    </row>
    <row r="9392" spans="1:3" x14ac:dyDescent="0.4">
      <c r="A9392">
        <v>31910</v>
      </c>
      <c r="B9392" t="s">
        <v>1957</v>
      </c>
      <c r="C9392" t="s">
        <v>1957</v>
      </c>
    </row>
    <row r="9393" spans="1:3" x14ac:dyDescent="0.4">
      <c r="A9393">
        <v>31913</v>
      </c>
      <c r="B9393" t="s">
        <v>1514</v>
      </c>
      <c r="C9393" t="s">
        <v>1514</v>
      </c>
    </row>
    <row r="9394" spans="1:3" x14ac:dyDescent="0.4">
      <c r="A9394">
        <v>31914</v>
      </c>
      <c r="B9394" t="s">
        <v>13940</v>
      </c>
      <c r="C9394" t="s">
        <v>1500</v>
      </c>
    </row>
    <row r="9395" spans="1:3" x14ac:dyDescent="0.4">
      <c r="A9395">
        <v>31915</v>
      </c>
      <c r="B9395" t="s">
        <v>13941</v>
      </c>
      <c r="C9395" t="s">
        <v>1226</v>
      </c>
    </row>
    <row r="9396" spans="1:3" x14ac:dyDescent="0.4">
      <c r="A9396">
        <v>31916</v>
      </c>
      <c r="B9396" t="s">
        <v>13942</v>
      </c>
      <c r="C9396" t="s">
        <v>13762</v>
      </c>
    </row>
    <row r="9397" spans="1:3" x14ac:dyDescent="0.4">
      <c r="A9397">
        <v>31917</v>
      </c>
      <c r="B9397" t="s">
        <v>12559</v>
      </c>
      <c r="C9397" t="s">
        <v>12559</v>
      </c>
    </row>
    <row r="9398" spans="1:3" x14ac:dyDescent="0.4">
      <c r="A9398">
        <v>31918</v>
      </c>
      <c r="B9398" t="s">
        <v>13943</v>
      </c>
      <c r="C9398" t="s">
        <v>1364</v>
      </c>
    </row>
    <row r="9399" spans="1:3" x14ac:dyDescent="0.4">
      <c r="A9399">
        <v>31919</v>
      </c>
      <c r="B9399" t="s">
        <v>13944</v>
      </c>
      <c r="C9399" t="s">
        <v>1379</v>
      </c>
    </row>
    <row r="9400" spans="1:3" x14ac:dyDescent="0.4">
      <c r="A9400">
        <v>31921</v>
      </c>
      <c r="B9400" t="s">
        <v>13945</v>
      </c>
      <c r="C9400" t="s">
        <v>665</v>
      </c>
    </row>
    <row r="9401" spans="1:3" x14ac:dyDescent="0.4">
      <c r="A9401">
        <v>31922</v>
      </c>
      <c r="B9401" t="s">
        <v>13946</v>
      </c>
      <c r="C9401" t="s">
        <v>2061</v>
      </c>
    </row>
    <row r="9402" spans="1:3" x14ac:dyDescent="0.4">
      <c r="A9402">
        <v>31920</v>
      </c>
      <c r="B9402" t="s">
        <v>13947</v>
      </c>
      <c r="C9402" t="s">
        <v>665</v>
      </c>
    </row>
    <row r="9403" spans="1:3" x14ac:dyDescent="0.4">
      <c r="A9403">
        <v>31923</v>
      </c>
      <c r="B9403" t="s">
        <v>13948</v>
      </c>
      <c r="C9403" t="s">
        <v>12512</v>
      </c>
    </row>
    <row r="9404" spans="1:3" x14ac:dyDescent="0.4">
      <c r="A9404">
        <v>31924</v>
      </c>
      <c r="B9404" t="s">
        <v>13949</v>
      </c>
      <c r="C9404" t="s">
        <v>1619</v>
      </c>
    </row>
    <row r="9405" spans="1:3" x14ac:dyDescent="0.4">
      <c r="A9405">
        <v>31926</v>
      </c>
      <c r="B9405" t="s">
        <v>13950</v>
      </c>
      <c r="C9405" t="s">
        <v>547</v>
      </c>
    </row>
    <row r="9406" spans="1:3" x14ac:dyDescent="0.4">
      <c r="A9406">
        <v>31927</v>
      </c>
      <c r="B9406" t="s">
        <v>13951</v>
      </c>
      <c r="C9406" t="s">
        <v>1973</v>
      </c>
    </row>
    <row r="9407" spans="1:3" x14ac:dyDescent="0.4">
      <c r="A9407">
        <v>31928</v>
      </c>
      <c r="B9407" t="s">
        <v>13952</v>
      </c>
      <c r="C9407" t="s">
        <v>766</v>
      </c>
    </row>
    <row r="9408" spans="1:3" x14ac:dyDescent="0.4">
      <c r="A9408">
        <v>31929</v>
      </c>
      <c r="B9408" t="s">
        <v>13953</v>
      </c>
      <c r="C9408" t="s">
        <v>2486</v>
      </c>
    </row>
    <row r="9409" spans="1:3" x14ac:dyDescent="0.4">
      <c r="A9409">
        <v>31930</v>
      </c>
      <c r="B9409" t="s">
        <v>13954</v>
      </c>
      <c r="C9409" t="s">
        <v>2486</v>
      </c>
    </row>
    <row r="9410" spans="1:3" x14ac:dyDescent="0.4">
      <c r="A9410">
        <v>31931</v>
      </c>
      <c r="B9410" t="s">
        <v>13955</v>
      </c>
      <c r="C9410" t="s">
        <v>1630</v>
      </c>
    </row>
    <row r="9411" spans="1:3" x14ac:dyDescent="0.4">
      <c r="A9411">
        <v>31932</v>
      </c>
      <c r="B9411" t="s">
        <v>13956</v>
      </c>
      <c r="C9411" t="s">
        <v>395</v>
      </c>
    </row>
    <row r="9412" spans="1:3" x14ac:dyDescent="0.4">
      <c r="A9412">
        <v>31933</v>
      </c>
      <c r="B9412" t="s">
        <v>13957</v>
      </c>
      <c r="C9412" t="s">
        <v>468</v>
      </c>
    </row>
    <row r="9413" spans="1:3" x14ac:dyDescent="0.4">
      <c r="A9413">
        <v>31934</v>
      </c>
      <c r="B9413" t="s">
        <v>13958</v>
      </c>
      <c r="C9413" t="s">
        <v>547</v>
      </c>
    </row>
    <row r="9414" spans="1:3" x14ac:dyDescent="0.4">
      <c r="A9414">
        <v>31935</v>
      </c>
      <c r="B9414" t="s">
        <v>13959</v>
      </c>
      <c r="C9414" t="s">
        <v>1366</v>
      </c>
    </row>
    <row r="9415" spans="1:3" x14ac:dyDescent="0.4">
      <c r="A9415">
        <v>31925</v>
      </c>
      <c r="B9415" t="s">
        <v>13960</v>
      </c>
      <c r="C9415" t="s">
        <v>1115</v>
      </c>
    </row>
    <row r="9416" spans="1:3" x14ac:dyDescent="0.4">
      <c r="A9416">
        <v>31936</v>
      </c>
      <c r="B9416" t="s">
        <v>13961</v>
      </c>
      <c r="C9416" t="s">
        <v>2409</v>
      </c>
    </row>
    <row r="9417" spans="1:3" x14ac:dyDescent="0.4">
      <c r="A9417">
        <v>31937</v>
      </c>
      <c r="B9417" t="s">
        <v>13962</v>
      </c>
      <c r="C9417" t="s">
        <v>996</v>
      </c>
    </row>
    <row r="9418" spans="1:3" x14ac:dyDescent="0.4">
      <c r="A9418">
        <v>31938</v>
      </c>
      <c r="B9418" t="s">
        <v>13963</v>
      </c>
      <c r="C9418" t="s">
        <v>2073</v>
      </c>
    </row>
    <row r="9419" spans="1:3" x14ac:dyDescent="0.4">
      <c r="A9419">
        <v>31940</v>
      </c>
      <c r="B9419" t="s">
        <v>13964</v>
      </c>
      <c r="C9419" t="s">
        <v>1619</v>
      </c>
    </row>
    <row r="9420" spans="1:3" x14ac:dyDescent="0.4">
      <c r="A9420">
        <v>31939</v>
      </c>
      <c r="B9420" t="s">
        <v>13965</v>
      </c>
      <c r="C9420" t="s">
        <v>1114</v>
      </c>
    </row>
    <row r="9421" spans="1:3" x14ac:dyDescent="0.4">
      <c r="A9421">
        <v>31941</v>
      </c>
      <c r="B9421" t="s">
        <v>13966</v>
      </c>
      <c r="C9421" t="s">
        <v>468</v>
      </c>
    </row>
    <row r="9422" spans="1:3" x14ac:dyDescent="0.4">
      <c r="A9422">
        <v>31942</v>
      </c>
      <c r="B9422" t="s">
        <v>13967</v>
      </c>
      <c r="C9422" t="s">
        <v>394</v>
      </c>
    </row>
    <row r="9423" spans="1:3" x14ac:dyDescent="0.4">
      <c r="A9423">
        <v>31943</v>
      </c>
      <c r="B9423" t="s">
        <v>13968</v>
      </c>
      <c r="C9423" t="s">
        <v>2629</v>
      </c>
    </row>
    <row r="9424" spans="1:3" x14ac:dyDescent="0.4">
      <c r="A9424">
        <v>31944</v>
      </c>
      <c r="B9424" t="s">
        <v>13969</v>
      </c>
      <c r="C9424" t="s">
        <v>1114</v>
      </c>
    </row>
    <row r="9425" spans="1:3" x14ac:dyDescent="0.4">
      <c r="A9425">
        <v>31945</v>
      </c>
      <c r="B9425" t="s">
        <v>13970</v>
      </c>
      <c r="C9425" t="s">
        <v>2427</v>
      </c>
    </row>
    <row r="9426" spans="1:3" x14ac:dyDescent="0.4">
      <c r="A9426">
        <v>31946</v>
      </c>
      <c r="B9426" t="s">
        <v>13971</v>
      </c>
      <c r="C9426" t="s">
        <v>1504</v>
      </c>
    </row>
    <row r="9427" spans="1:3" x14ac:dyDescent="0.4">
      <c r="A9427">
        <v>31947</v>
      </c>
      <c r="B9427" t="s">
        <v>13972</v>
      </c>
      <c r="C9427" t="s">
        <v>1235</v>
      </c>
    </row>
    <row r="9428" spans="1:3" x14ac:dyDescent="0.4">
      <c r="A9428">
        <v>31948</v>
      </c>
      <c r="B9428" t="s">
        <v>13973</v>
      </c>
      <c r="C9428" t="s">
        <v>131</v>
      </c>
    </row>
    <row r="9429" spans="1:3" x14ac:dyDescent="0.4">
      <c r="A9429">
        <v>31949</v>
      </c>
      <c r="B9429" t="s">
        <v>13974</v>
      </c>
      <c r="C9429" t="s">
        <v>2275</v>
      </c>
    </row>
    <row r="9430" spans="1:3" x14ac:dyDescent="0.4">
      <c r="A9430">
        <v>31951</v>
      </c>
      <c r="B9430" t="s">
        <v>13975</v>
      </c>
      <c r="C9430" t="s">
        <v>13975</v>
      </c>
    </row>
    <row r="9431" spans="1:3" x14ac:dyDescent="0.4">
      <c r="A9431">
        <v>31950</v>
      </c>
      <c r="B9431" t="s">
        <v>13976</v>
      </c>
      <c r="C9431" t="s">
        <v>2505</v>
      </c>
    </row>
    <row r="9432" spans="1:3" x14ac:dyDescent="0.4">
      <c r="A9432">
        <v>31953</v>
      </c>
      <c r="B9432" t="s">
        <v>13977</v>
      </c>
      <c r="C9432" t="s">
        <v>552</v>
      </c>
    </row>
    <row r="9433" spans="1:3" x14ac:dyDescent="0.4">
      <c r="A9433">
        <v>31954</v>
      </c>
      <c r="B9433" t="s">
        <v>13978</v>
      </c>
      <c r="C9433" t="s">
        <v>394</v>
      </c>
    </row>
    <row r="9434" spans="1:3" x14ac:dyDescent="0.4">
      <c r="A9434">
        <v>31952</v>
      </c>
      <c r="B9434" t="s">
        <v>13979</v>
      </c>
      <c r="C9434" t="s">
        <v>762</v>
      </c>
    </row>
    <row r="9435" spans="1:3" x14ac:dyDescent="0.4">
      <c r="A9435">
        <v>31955</v>
      </c>
      <c r="B9435" t="s">
        <v>13980</v>
      </c>
      <c r="C9435" t="s">
        <v>475</v>
      </c>
    </row>
    <row r="9436" spans="1:3" x14ac:dyDescent="0.4">
      <c r="A9436">
        <v>31956</v>
      </c>
      <c r="B9436" t="s">
        <v>13981</v>
      </c>
      <c r="C9436" t="s">
        <v>1513</v>
      </c>
    </row>
    <row r="9437" spans="1:3" x14ac:dyDescent="0.4">
      <c r="A9437">
        <v>31957</v>
      </c>
      <c r="B9437" t="s">
        <v>13982</v>
      </c>
      <c r="C9437" t="s">
        <v>547</v>
      </c>
    </row>
    <row r="9438" spans="1:3" x14ac:dyDescent="0.4">
      <c r="A9438">
        <v>31959</v>
      </c>
      <c r="B9438" t="s">
        <v>13983</v>
      </c>
      <c r="C9438" t="s">
        <v>99</v>
      </c>
    </row>
    <row r="9439" spans="1:3" x14ac:dyDescent="0.4">
      <c r="A9439">
        <v>31958</v>
      </c>
      <c r="B9439" t="s">
        <v>13984</v>
      </c>
      <c r="C9439" t="s">
        <v>1003</v>
      </c>
    </row>
    <row r="9440" spans="1:3" x14ac:dyDescent="0.4">
      <c r="A9440">
        <v>31960</v>
      </c>
      <c r="B9440" t="s">
        <v>13985</v>
      </c>
      <c r="C9440" t="s">
        <v>998</v>
      </c>
    </row>
    <row r="9441" spans="1:3" x14ac:dyDescent="0.4">
      <c r="A9441">
        <v>31961</v>
      </c>
      <c r="B9441" t="s">
        <v>13986</v>
      </c>
      <c r="C9441" t="s">
        <v>547</v>
      </c>
    </row>
    <row r="9442" spans="1:3" x14ac:dyDescent="0.4">
      <c r="A9442">
        <v>31963</v>
      </c>
      <c r="B9442" t="s">
        <v>13987</v>
      </c>
      <c r="C9442" t="s">
        <v>547</v>
      </c>
    </row>
    <row r="9443" spans="1:3" x14ac:dyDescent="0.4">
      <c r="A9443">
        <v>31962</v>
      </c>
      <c r="B9443" t="s">
        <v>13988</v>
      </c>
      <c r="C9443" t="s">
        <v>1239</v>
      </c>
    </row>
    <row r="9444" spans="1:3" x14ac:dyDescent="0.4">
      <c r="A9444">
        <v>31964</v>
      </c>
      <c r="B9444" t="s">
        <v>13989</v>
      </c>
      <c r="C9444" t="s">
        <v>1365</v>
      </c>
    </row>
    <row r="9445" spans="1:3" x14ac:dyDescent="0.4">
      <c r="A9445">
        <v>31965</v>
      </c>
      <c r="B9445" t="s">
        <v>13990</v>
      </c>
      <c r="C9445" t="s">
        <v>1853</v>
      </c>
    </row>
    <row r="9446" spans="1:3" x14ac:dyDescent="0.4">
      <c r="A9446">
        <v>31966</v>
      </c>
      <c r="B9446" t="s">
        <v>13991</v>
      </c>
      <c r="C9446" t="s">
        <v>2073</v>
      </c>
    </row>
    <row r="9447" spans="1:3" x14ac:dyDescent="0.4">
      <c r="A9447">
        <v>31967</v>
      </c>
      <c r="B9447" t="s">
        <v>13992</v>
      </c>
      <c r="C9447" t="s">
        <v>401</v>
      </c>
    </row>
    <row r="9448" spans="1:3" x14ac:dyDescent="0.4">
      <c r="A9448">
        <v>31969</v>
      </c>
      <c r="B9448" t="s">
        <v>13993</v>
      </c>
      <c r="C9448" t="s">
        <v>1723</v>
      </c>
    </row>
    <row r="9449" spans="1:3" x14ac:dyDescent="0.4">
      <c r="A9449">
        <v>31968</v>
      </c>
      <c r="B9449" t="s">
        <v>1723</v>
      </c>
      <c r="C9449" t="s">
        <v>1723</v>
      </c>
    </row>
    <row r="9450" spans="1:3" x14ac:dyDescent="0.4">
      <c r="A9450">
        <v>31971</v>
      </c>
      <c r="B9450" t="s">
        <v>13994</v>
      </c>
      <c r="C9450" t="s">
        <v>468</v>
      </c>
    </row>
    <row r="9451" spans="1:3" x14ac:dyDescent="0.4">
      <c r="A9451">
        <v>31970</v>
      </c>
      <c r="B9451" t="s">
        <v>13995</v>
      </c>
      <c r="C9451" t="s">
        <v>1114</v>
      </c>
    </row>
    <row r="9452" spans="1:3" x14ac:dyDescent="0.4">
      <c r="A9452">
        <v>31973</v>
      </c>
      <c r="B9452" t="s">
        <v>13996</v>
      </c>
      <c r="C9452" t="s">
        <v>395</v>
      </c>
    </row>
    <row r="9453" spans="1:3" x14ac:dyDescent="0.4">
      <c r="A9453">
        <v>31972</v>
      </c>
      <c r="B9453" t="s">
        <v>13997</v>
      </c>
      <c r="C9453" t="s">
        <v>468</v>
      </c>
    </row>
    <row r="9454" spans="1:3" x14ac:dyDescent="0.4">
      <c r="A9454">
        <v>31975</v>
      </c>
      <c r="B9454" t="s">
        <v>13998</v>
      </c>
      <c r="C9454" t="s">
        <v>12512</v>
      </c>
    </row>
    <row r="9455" spans="1:3" x14ac:dyDescent="0.4">
      <c r="A9455">
        <v>31974</v>
      </c>
      <c r="B9455" t="s">
        <v>12512</v>
      </c>
      <c r="C9455" t="s">
        <v>12323</v>
      </c>
    </row>
    <row r="9456" spans="1:3" x14ac:dyDescent="0.4">
      <c r="A9456">
        <v>31976</v>
      </c>
      <c r="B9456" t="s">
        <v>13999</v>
      </c>
      <c r="C9456" t="s">
        <v>1235</v>
      </c>
    </row>
    <row r="9457" spans="1:3" x14ac:dyDescent="0.4">
      <c r="A9457">
        <v>31977</v>
      </c>
      <c r="B9457" t="s">
        <v>14000</v>
      </c>
      <c r="C9457" t="s">
        <v>2185</v>
      </c>
    </row>
    <row r="9458" spans="1:3" x14ac:dyDescent="0.4">
      <c r="A9458">
        <v>31979</v>
      </c>
      <c r="B9458" t="s">
        <v>14001</v>
      </c>
      <c r="C9458" t="s">
        <v>996</v>
      </c>
    </row>
    <row r="9459" spans="1:3" x14ac:dyDescent="0.4">
      <c r="A9459">
        <v>31978</v>
      </c>
      <c r="B9459" t="s">
        <v>14002</v>
      </c>
      <c r="C9459" t="s">
        <v>770</v>
      </c>
    </row>
    <row r="9460" spans="1:3" x14ac:dyDescent="0.4">
      <c r="A9460">
        <v>31981</v>
      </c>
      <c r="B9460" t="s">
        <v>14003</v>
      </c>
      <c r="C9460" t="s">
        <v>1366</v>
      </c>
    </row>
    <row r="9461" spans="1:3" x14ac:dyDescent="0.4">
      <c r="A9461">
        <v>31980</v>
      </c>
      <c r="B9461" t="s">
        <v>14004</v>
      </c>
      <c r="C9461" t="s">
        <v>2509</v>
      </c>
    </row>
    <row r="9462" spans="1:3" x14ac:dyDescent="0.4">
      <c r="A9462">
        <v>31982</v>
      </c>
      <c r="B9462" t="s">
        <v>14005</v>
      </c>
      <c r="C9462" t="s">
        <v>475</v>
      </c>
    </row>
    <row r="9463" spans="1:3" x14ac:dyDescent="0.4">
      <c r="A9463">
        <v>31983</v>
      </c>
      <c r="B9463" t="s">
        <v>14006</v>
      </c>
      <c r="C9463" t="s">
        <v>2073</v>
      </c>
    </row>
    <row r="9464" spans="1:3" x14ac:dyDescent="0.4">
      <c r="A9464">
        <v>31984</v>
      </c>
      <c r="B9464" t="s">
        <v>14007</v>
      </c>
      <c r="C9464" t="s">
        <v>1972</v>
      </c>
    </row>
    <row r="9465" spans="1:3" x14ac:dyDescent="0.4">
      <c r="A9465">
        <v>31985</v>
      </c>
      <c r="B9465" t="s">
        <v>2434</v>
      </c>
      <c r="C9465" t="s">
        <v>2434</v>
      </c>
    </row>
    <row r="9466" spans="1:3" x14ac:dyDescent="0.4">
      <c r="A9466">
        <v>31986</v>
      </c>
      <c r="B9466" t="s">
        <v>14008</v>
      </c>
      <c r="C9466" t="s">
        <v>2608</v>
      </c>
    </row>
    <row r="9467" spans="1:3" x14ac:dyDescent="0.4">
      <c r="A9467">
        <v>31987</v>
      </c>
      <c r="B9467" t="s">
        <v>14009</v>
      </c>
      <c r="C9467" t="s">
        <v>394</v>
      </c>
    </row>
    <row r="9468" spans="1:3" x14ac:dyDescent="0.4">
      <c r="A9468">
        <v>31988</v>
      </c>
      <c r="B9468" t="s">
        <v>14010</v>
      </c>
      <c r="C9468" t="s">
        <v>663</v>
      </c>
    </row>
    <row r="9469" spans="1:3" x14ac:dyDescent="0.4">
      <c r="A9469">
        <v>31990</v>
      </c>
      <c r="B9469" t="s">
        <v>14011</v>
      </c>
      <c r="C9469" t="s">
        <v>2413</v>
      </c>
    </row>
    <row r="9470" spans="1:3" x14ac:dyDescent="0.4">
      <c r="A9470">
        <v>31989</v>
      </c>
      <c r="B9470" t="s">
        <v>14012</v>
      </c>
      <c r="C9470" t="s">
        <v>2266</v>
      </c>
    </row>
    <row r="9471" spans="1:3" x14ac:dyDescent="0.4">
      <c r="A9471">
        <v>31992</v>
      </c>
      <c r="B9471" t="s">
        <v>14013</v>
      </c>
      <c r="C9471" t="s">
        <v>992</v>
      </c>
    </row>
    <row r="9472" spans="1:3" x14ac:dyDescent="0.4">
      <c r="A9472">
        <v>31991</v>
      </c>
      <c r="B9472" t="s">
        <v>14014</v>
      </c>
      <c r="C9472" t="s">
        <v>2185</v>
      </c>
    </row>
    <row r="9473" spans="1:3" x14ac:dyDescent="0.4">
      <c r="A9473">
        <v>31994</v>
      </c>
      <c r="B9473" t="s">
        <v>14015</v>
      </c>
      <c r="C9473" t="s">
        <v>1373</v>
      </c>
    </row>
    <row r="9474" spans="1:3" x14ac:dyDescent="0.4">
      <c r="A9474">
        <v>31993</v>
      </c>
      <c r="B9474" t="s">
        <v>14016</v>
      </c>
      <c r="C9474" t="s">
        <v>470</v>
      </c>
    </row>
    <row r="9475" spans="1:3" x14ac:dyDescent="0.4">
      <c r="A9475">
        <v>31996</v>
      </c>
      <c r="B9475" t="s">
        <v>14017</v>
      </c>
      <c r="C9475" t="s">
        <v>1513</v>
      </c>
    </row>
    <row r="9476" spans="1:3" x14ac:dyDescent="0.4">
      <c r="A9476">
        <v>31995</v>
      </c>
      <c r="B9476" t="s">
        <v>14018</v>
      </c>
      <c r="C9476" t="s">
        <v>1004</v>
      </c>
    </row>
    <row r="9477" spans="1:3" x14ac:dyDescent="0.4">
      <c r="A9477">
        <v>31997</v>
      </c>
      <c r="B9477" t="s">
        <v>14019</v>
      </c>
      <c r="C9477" t="s">
        <v>2078</v>
      </c>
    </row>
    <row r="9478" spans="1:3" x14ac:dyDescent="0.4">
      <c r="A9478">
        <v>31998</v>
      </c>
      <c r="B9478" t="s">
        <v>14020</v>
      </c>
      <c r="C9478" t="s">
        <v>468</v>
      </c>
    </row>
    <row r="9479" spans="1:3" x14ac:dyDescent="0.4">
      <c r="A9479">
        <v>32000</v>
      </c>
      <c r="B9479" t="s">
        <v>14021</v>
      </c>
      <c r="C9479" t="s">
        <v>2427</v>
      </c>
    </row>
    <row r="9480" spans="1:3" x14ac:dyDescent="0.4">
      <c r="A9480">
        <v>31999</v>
      </c>
      <c r="B9480" t="s">
        <v>14022</v>
      </c>
      <c r="C9480" t="s">
        <v>114</v>
      </c>
    </row>
    <row r="9481" spans="1:3" x14ac:dyDescent="0.4">
      <c r="A9481">
        <v>32001</v>
      </c>
      <c r="B9481" t="s">
        <v>1503</v>
      </c>
      <c r="C9481" t="s">
        <v>1503</v>
      </c>
    </row>
    <row r="9482" spans="1:3" x14ac:dyDescent="0.4">
      <c r="A9482">
        <v>32002</v>
      </c>
      <c r="B9482" t="s">
        <v>14023</v>
      </c>
      <c r="C9482" t="s">
        <v>395</v>
      </c>
    </row>
    <row r="9483" spans="1:3" x14ac:dyDescent="0.4">
      <c r="A9483">
        <v>32003</v>
      </c>
      <c r="B9483" t="s">
        <v>14024</v>
      </c>
      <c r="C9483" t="s">
        <v>992</v>
      </c>
    </row>
    <row r="9484" spans="1:3" x14ac:dyDescent="0.4">
      <c r="A9484">
        <v>32004</v>
      </c>
      <c r="B9484" t="s">
        <v>14025</v>
      </c>
      <c r="C9484" t="s">
        <v>2427</v>
      </c>
    </row>
    <row r="9485" spans="1:3" x14ac:dyDescent="0.4">
      <c r="A9485">
        <v>32006</v>
      </c>
      <c r="B9485" t="s">
        <v>14026</v>
      </c>
      <c r="C9485" t="s">
        <v>881</v>
      </c>
    </row>
    <row r="9486" spans="1:3" x14ac:dyDescent="0.4">
      <c r="A9486">
        <v>32005</v>
      </c>
      <c r="B9486" t="s">
        <v>14027</v>
      </c>
      <c r="C9486" t="s">
        <v>2427</v>
      </c>
    </row>
    <row r="9487" spans="1:3" x14ac:dyDescent="0.4">
      <c r="A9487">
        <v>32007</v>
      </c>
      <c r="B9487" t="s">
        <v>14028</v>
      </c>
      <c r="C9487" t="s">
        <v>1961</v>
      </c>
    </row>
    <row r="9488" spans="1:3" x14ac:dyDescent="0.4">
      <c r="A9488">
        <v>32008</v>
      </c>
      <c r="B9488" t="s">
        <v>14029</v>
      </c>
      <c r="C9488" t="s">
        <v>401</v>
      </c>
    </row>
    <row r="9489" spans="1:3" x14ac:dyDescent="0.4">
      <c r="A9489">
        <v>32009</v>
      </c>
      <c r="B9489" t="s">
        <v>14030</v>
      </c>
      <c r="C9489" t="s">
        <v>544</v>
      </c>
    </row>
    <row r="9490" spans="1:3" x14ac:dyDescent="0.4">
      <c r="A9490">
        <v>32011</v>
      </c>
      <c r="B9490" t="s">
        <v>14031</v>
      </c>
      <c r="C9490" t="s">
        <v>1235</v>
      </c>
    </row>
    <row r="9491" spans="1:3" x14ac:dyDescent="0.4">
      <c r="A9491">
        <v>32010</v>
      </c>
      <c r="B9491" t="s">
        <v>14032</v>
      </c>
      <c r="C9491" t="s">
        <v>1235</v>
      </c>
    </row>
    <row r="9492" spans="1:3" x14ac:dyDescent="0.4">
      <c r="A9492">
        <v>32012</v>
      </c>
      <c r="B9492" t="s">
        <v>14033</v>
      </c>
      <c r="C9492" t="s">
        <v>327</v>
      </c>
    </row>
    <row r="9493" spans="1:3" x14ac:dyDescent="0.4">
      <c r="A9493">
        <v>32013</v>
      </c>
      <c r="B9493" t="s">
        <v>14034</v>
      </c>
      <c r="C9493" t="s">
        <v>1851</v>
      </c>
    </row>
    <row r="9494" spans="1:3" x14ac:dyDescent="0.4">
      <c r="A9494">
        <v>32014</v>
      </c>
      <c r="B9494" t="s">
        <v>14035</v>
      </c>
      <c r="C9494" t="s">
        <v>1622</v>
      </c>
    </row>
    <row r="9495" spans="1:3" x14ac:dyDescent="0.4">
      <c r="A9495">
        <v>32015</v>
      </c>
      <c r="B9495" t="s">
        <v>14036</v>
      </c>
      <c r="C9495" t="s">
        <v>559</v>
      </c>
    </row>
    <row r="9496" spans="1:3" x14ac:dyDescent="0.4">
      <c r="A9496">
        <v>32016</v>
      </c>
      <c r="B9496" t="s">
        <v>14037</v>
      </c>
      <c r="C9496" t="s">
        <v>2185</v>
      </c>
    </row>
    <row r="9497" spans="1:3" x14ac:dyDescent="0.4">
      <c r="A9497">
        <v>32017</v>
      </c>
      <c r="B9497" t="s">
        <v>14038</v>
      </c>
      <c r="C9497" t="s">
        <v>887</v>
      </c>
    </row>
    <row r="9498" spans="1:3" x14ac:dyDescent="0.4">
      <c r="A9498">
        <v>32018</v>
      </c>
      <c r="B9498" t="s">
        <v>14039</v>
      </c>
      <c r="C9498" t="s">
        <v>2689</v>
      </c>
    </row>
    <row r="9499" spans="1:3" x14ac:dyDescent="0.4">
      <c r="A9499">
        <v>32019</v>
      </c>
      <c r="B9499" t="s">
        <v>14040</v>
      </c>
      <c r="C9499" t="s">
        <v>559</v>
      </c>
    </row>
    <row r="9500" spans="1:3" x14ac:dyDescent="0.4">
      <c r="A9500">
        <v>32020</v>
      </c>
      <c r="B9500" t="s">
        <v>14041</v>
      </c>
      <c r="C9500" t="s">
        <v>1852</v>
      </c>
    </row>
    <row r="9501" spans="1:3" x14ac:dyDescent="0.4">
      <c r="A9501">
        <v>32021</v>
      </c>
      <c r="B9501" t="s">
        <v>14042</v>
      </c>
      <c r="C9501" t="s">
        <v>2434</v>
      </c>
    </row>
    <row r="9502" spans="1:3" x14ac:dyDescent="0.4">
      <c r="A9502">
        <v>32022</v>
      </c>
      <c r="B9502" t="s">
        <v>14043</v>
      </c>
      <c r="C9502" t="s">
        <v>996</v>
      </c>
    </row>
    <row r="9503" spans="1:3" x14ac:dyDescent="0.4">
      <c r="A9503">
        <v>32023</v>
      </c>
      <c r="B9503" t="s">
        <v>14044</v>
      </c>
      <c r="C9503" t="s">
        <v>475</v>
      </c>
    </row>
    <row r="9504" spans="1:3" x14ac:dyDescent="0.4">
      <c r="A9504">
        <v>32024</v>
      </c>
      <c r="B9504" t="s">
        <v>14045</v>
      </c>
      <c r="C9504" t="s">
        <v>2349</v>
      </c>
    </row>
    <row r="9505" spans="1:3" x14ac:dyDescent="0.4">
      <c r="A9505">
        <v>32025</v>
      </c>
      <c r="B9505" t="s">
        <v>14046</v>
      </c>
      <c r="C9505" t="s">
        <v>131</v>
      </c>
    </row>
    <row r="9506" spans="1:3" x14ac:dyDescent="0.4">
      <c r="A9506">
        <v>32026</v>
      </c>
      <c r="B9506" t="s">
        <v>14047</v>
      </c>
      <c r="C9506" t="s">
        <v>12179</v>
      </c>
    </row>
    <row r="9507" spans="1:3" x14ac:dyDescent="0.4">
      <c r="A9507">
        <v>32027</v>
      </c>
      <c r="B9507" t="s">
        <v>14048</v>
      </c>
      <c r="C9507" t="s">
        <v>770</v>
      </c>
    </row>
    <row r="9508" spans="1:3" x14ac:dyDescent="0.4">
      <c r="A9508">
        <v>32028</v>
      </c>
      <c r="B9508" t="s">
        <v>14049</v>
      </c>
      <c r="C9508" t="s">
        <v>769</v>
      </c>
    </row>
    <row r="9509" spans="1:3" x14ac:dyDescent="0.4">
      <c r="A9509">
        <v>32029</v>
      </c>
      <c r="B9509" t="s">
        <v>14050</v>
      </c>
      <c r="C9509" t="s">
        <v>1364</v>
      </c>
    </row>
    <row r="9510" spans="1:3" x14ac:dyDescent="0.4">
      <c r="A9510">
        <v>32030</v>
      </c>
      <c r="B9510" t="s">
        <v>14051</v>
      </c>
      <c r="C9510" t="s">
        <v>991</v>
      </c>
    </row>
    <row r="9511" spans="1:3" x14ac:dyDescent="0.4">
      <c r="A9511">
        <v>32031</v>
      </c>
      <c r="B9511" t="s">
        <v>14052</v>
      </c>
      <c r="C9511" t="s">
        <v>2413</v>
      </c>
    </row>
    <row r="9512" spans="1:3" x14ac:dyDescent="0.4">
      <c r="A9512">
        <v>32032</v>
      </c>
      <c r="B9512" t="s">
        <v>14053</v>
      </c>
      <c r="C9512" t="s">
        <v>397</v>
      </c>
    </row>
    <row r="9513" spans="1:3" x14ac:dyDescent="0.4">
      <c r="A9513">
        <v>32034</v>
      </c>
      <c r="B9513" t="s">
        <v>14054</v>
      </c>
      <c r="C9513" t="s">
        <v>1517</v>
      </c>
    </row>
    <row r="9514" spans="1:3" x14ac:dyDescent="0.4">
      <c r="A9514">
        <v>32035</v>
      </c>
      <c r="B9514" t="s">
        <v>14055</v>
      </c>
      <c r="C9514" t="s">
        <v>547</v>
      </c>
    </row>
    <row r="9515" spans="1:3" x14ac:dyDescent="0.4">
      <c r="A9515">
        <v>32033</v>
      </c>
      <c r="B9515" t="s">
        <v>14056</v>
      </c>
      <c r="C9515" t="s">
        <v>395</v>
      </c>
    </row>
    <row r="9516" spans="1:3" x14ac:dyDescent="0.4">
      <c r="A9516">
        <v>32037</v>
      </c>
      <c r="B9516" t="s">
        <v>2184</v>
      </c>
      <c r="C9516" t="s">
        <v>2184</v>
      </c>
    </row>
    <row r="9517" spans="1:3" x14ac:dyDescent="0.4">
      <c r="A9517">
        <v>32036</v>
      </c>
      <c r="B9517" t="s">
        <v>14057</v>
      </c>
      <c r="C9517" t="s">
        <v>547</v>
      </c>
    </row>
    <row r="9518" spans="1:3" x14ac:dyDescent="0.4">
      <c r="A9518">
        <v>32038</v>
      </c>
      <c r="B9518" t="s">
        <v>14058</v>
      </c>
      <c r="C9518" t="s">
        <v>769</v>
      </c>
    </row>
    <row r="9519" spans="1:3" x14ac:dyDescent="0.4">
      <c r="A9519">
        <v>32040</v>
      </c>
      <c r="B9519" t="s">
        <v>14059</v>
      </c>
      <c r="C9519" t="s">
        <v>394</v>
      </c>
    </row>
    <row r="9520" spans="1:3" x14ac:dyDescent="0.4">
      <c r="A9520">
        <v>32041</v>
      </c>
      <c r="B9520" t="s">
        <v>14060</v>
      </c>
      <c r="C9520" t="s">
        <v>2504</v>
      </c>
    </row>
    <row r="9521" spans="1:3" x14ac:dyDescent="0.4">
      <c r="A9521">
        <v>32042</v>
      </c>
      <c r="B9521" t="s">
        <v>14061</v>
      </c>
      <c r="C9521" t="s">
        <v>881</v>
      </c>
    </row>
    <row r="9522" spans="1:3" x14ac:dyDescent="0.4">
      <c r="A9522">
        <v>32043</v>
      </c>
      <c r="B9522" t="s">
        <v>14062</v>
      </c>
      <c r="C9522" t="s">
        <v>1226</v>
      </c>
    </row>
    <row r="9523" spans="1:3" x14ac:dyDescent="0.4">
      <c r="A9523">
        <v>32039</v>
      </c>
      <c r="B9523" t="s">
        <v>14063</v>
      </c>
      <c r="C9523" t="s">
        <v>2275</v>
      </c>
    </row>
    <row r="9524" spans="1:3" x14ac:dyDescent="0.4">
      <c r="A9524">
        <v>32044</v>
      </c>
      <c r="B9524" t="s">
        <v>14064</v>
      </c>
      <c r="C9524" t="s">
        <v>1226</v>
      </c>
    </row>
    <row r="9525" spans="1:3" x14ac:dyDescent="0.4">
      <c r="A9525">
        <v>32045</v>
      </c>
      <c r="B9525" t="s">
        <v>14065</v>
      </c>
      <c r="C9525" t="s">
        <v>2695</v>
      </c>
    </row>
    <row r="9526" spans="1:3" x14ac:dyDescent="0.4">
      <c r="A9526">
        <v>32046</v>
      </c>
      <c r="B9526" t="s">
        <v>14066</v>
      </c>
      <c r="C9526" t="s">
        <v>396</v>
      </c>
    </row>
    <row r="9527" spans="1:3" x14ac:dyDescent="0.4">
      <c r="A9527">
        <v>32047</v>
      </c>
      <c r="B9527" t="s">
        <v>14067</v>
      </c>
      <c r="C9527" t="s">
        <v>1630</v>
      </c>
    </row>
    <row r="9528" spans="1:3" x14ac:dyDescent="0.4">
      <c r="A9528">
        <v>32048</v>
      </c>
      <c r="B9528" t="s">
        <v>14068</v>
      </c>
      <c r="C9528" t="s">
        <v>1004</v>
      </c>
    </row>
    <row r="9529" spans="1:3" x14ac:dyDescent="0.4">
      <c r="A9529">
        <v>32049</v>
      </c>
      <c r="B9529" t="s">
        <v>14069</v>
      </c>
      <c r="C9529" t="s">
        <v>468</v>
      </c>
    </row>
    <row r="9530" spans="1:3" x14ac:dyDescent="0.4">
      <c r="A9530">
        <v>32050</v>
      </c>
      <c r="B9530" t="s">
        <v>14070</v>
      </c>
      <c r="C9530" t="s">
        <v>2337</v>
      </c>
    </row>
    <row r="9531" spans="1:3" x14ac:dyDescent="0.4">
      <c r="A9531">
        <v>32051</v>
      </c>
      <c r="B9531" t="s">
        <v>14071</v>
      </c>
      <c r="C9531" t="s">
        <v>2506</v>
      </c>
    </row>
    <row r="9532" spans="1:3" x14ac:dyDescent="0.4">
      <c r="A9532">
        <v>32052</v>
      </c>
      <c r="B9532" t="s">
        <v>14072</v>
      </c>
      <c r="C9532" t="s">
        <v>668</v>
      </c>
    </row>
    <row r="9533" spans="1:3" x14ac:dyDescent="0.4">
      <c r="A9533">
        <v>32053</v>
      </c>
      <c r="B9533" t="s">
        <v>14073</v>
      </c>
      <c r="C9533" t="s">
        <v>768</v>
      </c>
    </row>
    <row r="9534" spans="1:3" x14ac:dyDescent="0.4">
      <c r="A9534">
        <v>32054</v>
      </c>
      <c r="B9534" t="s">
        <v>14074</v>
      </c>
      <c r="C9534" t="s">
        <v>2412</v>
      </c>
    </row>
    <row r="9535" spans="1:3" x14ac:dyDescent="0.4">
      <c r="A9535">
        <v>32055</v>
      </c>
      <c r="B9535" t="s">
        <v>14075</v>
      </c>
      <c r="C9535" t="s">
        <v>1365</v>
      </c>
    </row>
    <row r="9536" spans="1:3" x14ac:dyDescent="0.4">
      <c r="A9536">
        <v>32056</v>
      </c>
      <c r="B9536" t="s">
        <v>14076</v>
      </c>
      <c r="C9536" t="s">
        <v>394</v>
      </c>
    </row>
    <row r="9537" spans="1:3" x14ac:dyDescent="0.4">
      <c r="A9537">
        <v>32057</v>
      </c>
      <c r="B9537" t="s">
        <v>14077</v>
      </c>
      <c r="C9537" t="s">
        <v>327</v>
      </c>
    </row>
    <row r="9538" spans="1:3" x14ac:dyDescent="0.4">
      <c r="A9538">
        <v>32058</v>
      </c>
      <c r="B9538" t="s">
        <v>14078</v>
      </c>
      <c r="C9538" t="s">
        <v>1619</v>
      </c>
    </row>
    <row r="9539" spans="1:3" x14ac:dyDescent="0.4">
      <c r="A9539">
        <v>32059</v>
      </c>
      <c r="B9539" t="s">
        <v>14079</v>
      </c>
      <c r="C9539" t="s">
        <v>770</v>
      </c>
    </row>
    <row r="9540" spans="1:3" x14ac:dyDescent="0.4">
      <c r="A9540">
        <v>32061</v>
      </c>
      <c r="B9540" t="s">
        <v>14080</v>
      </c>
      <c r="C9540" t="s">
        <v>547</v>
      </c>
    </row>
    <row r="9541" spans="1:3" x14ac:dyDescent="0.4">
      <c r="A9541">
        <v>32060</v>
      </c>
      <c r="B9541" t="s">
        <v>14081</v>
      </c>
      <c r="C9541" t="s">
        <v>1869</v>
      </c>
    </row>
    <row r="9542" spans="1:3" x14ac:dyDescent="0.4">
      <c r="A9542">
        <v>32062</v>
      </c>
      <c r="B9542" t="s">
        <v>14082</v>
      </c>
      <c r="C9542" t="s">
        <v>993</v>
      </c>
    </row>
    <row r="9543" spans="1:3" x14ac:dyDescent="0.4">
      <c r="A9543">
        <v>32063</v>
      </c>
      <c r="B9543" t="s">
        <v>14083</v>
      </c>
      <c r="C9543" t="s">
        <v>2427</v>
      </c>
    </row>
    <row r="9544" spans="1:3" x14ac:dyDescent="0.4">
      <c r="A9544">
        <v>32064</v>
      </c>
      <c r="B9544" t="s">
        <v>2282</v>
      </c>
      <c r="C9544" t="s">
        <v>2282</v>
      </c>
    </row>
    <row r="9545" spans="1:3" x14ac:dyDescent="0.4">
      <c r="A9545">
        <v>32065</v>
      </c>
      <c r="B9545" t="s">
        <v>14084</v>
      </c>
      <c r="C9545" t="s">
        <v>1226</v>
      </c>
    </row>
    <row r="9546" spans="1:3" x14ac:dyDescent="0.4">
      <c r="A9546">
        <v>32066</v>
      </c>
      <c r="B9546" t="s">
        <v>14085</v>
      </c>
      <c r="C9546" t="s">
        <v>1369</v>
      </c>
    </row>
    <row r="9547" spans="1:3" x14ac:dyDescent="0.4">
      <c r="A9547">
        <v>32067</v>
      </c>
      <c r="B9547" t="s">
        <v>14086</v>
      </c>
      <c r="C9547" t="s">
        <v>475</v>
      </c>
    </row>
    <row r="9548" spans="1:3" x14ac:dyDescent="0.4">
      <c r="A9548">
        <v>32068</v>
      </c>
      <c r="B9548" t="s">
        <v>14087</v>
      </c>
      <c r="C9548" t="s">
        <v>475</v>
      </c>
    </row>
    <row r="9549" spans="1:3" x14ac:dyDescent="0.4">
      <c r="A9549">
        <v>32069</v>
      </c>
      <c r="B9549" t="s">
        <v>14088</v>
      </c>
      <c r="C9549" t="s">
        <v>1502</v>
      </c>
    </row>
    <row r="9550" spans="1:3" x14ac:dyDescent="0.4">
      <c r="A9550">
        <v>32070</v>
      </c>
      <c r="B9550" t="s">
        <v>14089</v>
      </c>
      <c r="C9550" t="s">
        <v>468</v>
      </c>
    </row>
    <row r="9551" spans="1:3" x14ac:dyDescent="0.4">
      <c r="A9551">
        <v>32071</v>
      </c>
      <c r="B9551" t="s">
        <v>14090</v>
      </c>
      <c r="C9551" t="s">
        <v>468</v>
      </c>
    </row>
    <row r="9552" spans="1:3" x14ac:dyDescent="0.4">
      <c r="A9552">
        <v>32072</v>
      </c>
      <c r="B9552" t="s">
        <v>14091</v>
      </c>
      <c r="C9552" t="s">
        <v>1500</v>
      </c>
    </row>
    <row r="9553" spans="1:3" x14ac:dyDescent="0.4">
      <c r="A9553">
        <v>32073</v>
      </c>
      <c r="B9553" t="s">
        <v>14092</v>
      </c>
      <c r="C9553" t="s">
        <v>1517</v>
      </c>
    </row>
    <row r="9554" spans="1:3" x14ac:dyDescent="0.4">
      <c r="A9554">
        <v>32074</v>
      </c>
      <c r="B9554" t="s">
        <v>14093</v>
      </c>
      <c r="C9554" t="s">
        <v>1363</v>
      </c>
    </row>
    <row r="9555" spans="1:3" x14ac:dyDescent="0.4">
      <c r="A9555">
        <v>32075</v>
      </c>
      <c r="B9555" t="s">
        <v>14094</v>
      </c>
      <c r="C9555" t="s">
        <v>327</v>
      </c>
    </row>
    <row r="9556" spans="1:3" x14ac:dyDescent="0.4">
      <c r="A9556">
        <v>32076</v>
      </c>
      <c r="B9556" t="s">
        <v>14095</v>
      </c>
      <c r="C9556" t="s">
        <v>327</v>
      </c>
    </row>
    <row r="9557" spans="1:3" x14ac:dyDescent="0.4">
      <c r="A9557">
        <v>32077</v>
      </c>
      <c r="B9557" t="s">
        <v>14096</v>
      </c>
      <c r="C9557" t="s">
        <v>394</v>
      </c>
    </row>
    <row r="9558" spans="1:3" x14ac:dyDescent="0.4">
      <c r="A9558">
        <v>32079</v>
      </c>
      <c r="B9558" t="s">
        <v>14097</v>
      </c>
      <c r="C9558" t="s">
        <v>2266</v>
      </c>
    </row>
    <row r="9559" spans="1:3" x14ac:dyDescent="0.4">
      <c r="A9559">
        <v>32078</v>
      </c>
      <c r="B9559" t="s">
        <v>14098</v>
      </c>
      <c r="C9559" t="s">
        <v>1517</v>
      </c>
    </row>
    <row r="9560" spans="1:3" x14ac:dyDescent="0.4">
      <c r="A9560">
        <v>32081</v>
      </c>
      <c r="B9560" t="s">
        <v>1104</v>
      </c>
      <c r="C9560" t="s">
        <v>1104</v>
      </c>
    </row>
    <row r="9561" spans="1:3" x14ac:dyDescent="0.4">
      <c r="A9561">
        <v>32082</v>
      </c>
      <c r="B9561" t="s">
        <v>14099</v>
      </c>
      <c r="C9561" t="s">
        <v>1004</v>
      </c>
    </row>
    <row r="9562" spans="1:3" x14ac:dyDescent="0.4">
      <c r="A9562">
        <v>32080</v>
      </c>
      <c r="B9562" t="s">
        <v>14100</v>
      </c>
      <c r="C9562" t="s">
        <v>885</v>
      </c>
    </row>
    <row r="9563" spans="1:3" x14ac:dyDescent="0.4">
      <c r="A9563">
        <v>32083</v>
      </c>
      <c r="B9563" t="s">
        <v>14101</v>
      </c>
      <c r="C9563" t="s">
        <v>769</v>
      </c>
    </row>
    <row r="9564" spans="1:3" x14ac:dyDescent="0.4">
      <c r="A9564">
        <v>32084</v>
      </c>
      <c r="B9564" t="s">
        <v>360</v>
      </c>
      <c r="C9564" t="s">
        <v>1628</v>
      </c>
    </row>
    <row r="9565" spans="1:3" x14ac:dyDescent="0.4">
      <c r="A9565">
        <v>32085</v>
      </c>
      <c r="B9565" t="s">
        <v>14102</v>
      </c>
      <c r="C9565" t="s">
        <v>2266</v>
      </c>
    </row>
    <row r="9566" spans="1:3" x14ac:dyDescent="0.4">
      <c r="A9566">
        <v>32086</v>
      </c>
      <c r="B9566" t="s">
        <v>14103</v>
      </c>
      <c r="C9566" t="s">
        <v>131</v>
      </c>
    </row>
    <row r="9567" spans="1:3" x14ac:dyDescent="0.4">
      <c r="A9567">
        <v>32087</v>
      </c>
      <c r="B9567" t="s">
        <v>14104</v>
      </c>
      <c r="C9567" t="s">
        <v>2266</v>
      </c>
    </row>
    <row r="9568" spans="1:3" x14ac:dyDescent="0.4">
      <c r="A9568">
        <v>32088</v>
      </c>
      <c r="B9568" t="s">
        <v>14105</v>
      </c>
      <c r="C9568" t="s">
        <v>1114</v>
      </c>
    </row>
    <row r="9569" spans="1:3" x14ac:dyDescent="0.4">
      <c r="A9569">
        <v>32089</v>
      </c>
      <c r="B9569" t="s">
        <v>14106</v>
      </c>
      <c r="C9569" t="s">
        <v>2345</v>
      </c>
    </row>
    <row r="9570" spans="1:3" x14ac:dyDescent="0.4">
      <c r="A9570">
        <v>32090</v>
      </c>
      <c r="B9570" t="s">
        <v>14107</v>
      </c>
      <c r="C9570" t="s">
        <v>1115</v>
      </c>
    </row>
    <row r="9571" spans="1:3" x14ac:dyDescent="0.4">
      <c r="A9571">
        <v>32091</v>
      </c>
      <c r="B9571" t="s">
        <v>14108</v>
      </c>
      <c r="C9571" t="s">
        <v>1629</v>
      </c>
    </row>
    <row r="9572" spans="1:3" x14ac:dyDescent="0.4">
      <c r="A9572">
        <v>32093</v>
      </c>
      <c r="B9572" t="s">
        <v>14109</v>
      </c>
      <c r="C9572" t="s">
        <v>547</v>
      </c>
    </row>
    <row r="9573" spans="1:3" x14ac:dyDescent="0.4">
      <c r="A9573">
        <v>32092</v>
      </c>
      <c r="B9573" t="s">
        <v>14110</v>
      </c>
      <c r="C9573" t="s">
        <v>2427</v>
      </c>
    </row>
    <row r="9574" spans="1:3" x14ac:dyDescent="0.4">
      <c r="A9574">
        <v>32094</v>
      </c>
      <c r="B9574" t="s">
        <v>14111</v>
      </c>
      <c r="C9574" t="s">
        <v>998</v>
      </c>
    </row>
    <row r="9575" spans="1:3" x14ac:dyDescent="0.4">
      <c r="A9575">
        <v>32095</v>
      </c>
      <c r="B9575" t="s">
        <v>14112</v>
      </c>
      <c r="C9575" t="s">
        <v>880</v>
      </c>
    </row>
    <row r="9576" spans="1:3" x14ac:dyDescent="0.4">
      <c r="A9576">
        <v>32096</v>
      </c>
      <c r="B9576" t="s">
        <v>14113</v>
      </c>
      <c r="C9576" t="s">
        <v>2185</v>
      </c>
    </row>
    <row r="9577" spans="1:3" x14ac:dyDescent="0.4">
      <c r="A9577">
        <v>32097</v>
      </c>
      <c r="B9577" t="s">
        <v>14114</v>
      </c>
      <c r="C9577" t="s">
        <v>2510</v>
      </c>
    </row>
    <row r="9578" spans="1:3" x14ac:dyDescent="0.4">
      <c r="A9578">
        <v>32098</v>
      </c>
      <c r="B9578" t="s">
        <v>14115</v>
      </c>
      <c r="C9578" t="s">
        <v>1630</v>
      </c>
    </row>
    <row r="9579" spans="1:3" x14ac:dyDescent="0.4">
      <c r="A9579">
        <v>32099</v>
      </c>
      <c r="B9579" t="s">
        <v>1625</v>
      </c>
      <c r="C9579" t="s">
        <v>1625</v>
      </c>
    </row>
    <row r="9580" spans="1:3" x14ac:dyDescent="0.4">
      <c r="A9580">
        <v>32100</v>
      </c>
      <c r="B9580" t="s">
        <v>773</v>
      </c>
      <c r="C9580" t="s">
        <v>773</v>
      </c>
    </row>
    <row r="9581" spans="1:3" x14ac:dyDescent="0.4">
      <c r="A9581">
        <v>32101</v>
      </c>
      <c r="B9581" t="s">
        <v>14116</v>
      </c>
      <c r="C9581" t="s">
        <v>396</v>
      </c>
    </row>
    <row r="9582" spans="1:3" x14ac:dyDescent="0.4">
      <c r="A9582">
        <v>32102</v>
      </c>
      <c r="B9582" t="s">
        <v>14117</v>
      </c>
      <c r="C9582" t="s">
        <v>663</v>
      </c>
    </row>
    <row r="9583" spans="1:3" x14ac:dyDescent="0.4">
      <c r="A9583">
        <v>32103</v>
      </c>
      <c r="B9583" t="s">
        <v>14118</v>
      </c>
      <c r="C9583" t="s">
        <v>880</v>
      </c>
    </row>
    <row r="9584" spans="1:3" x14ac:dyDescent="0.4">
      <c r="A9584">
        <v>32104</v>
      </c>
      <c r="B9584" t="s">
        <v>14119</v>
      </c>
      <c r="C9584" t="s">
        <v>395</v>
      </c>
    </row>
    <row r="9585" spans="1:3" x14ac:dyDescent="0.4">
      <c r="A9585">
        <v>32105</v>
      </c>
      <c r="B9585" t="s">
        <v>14120</v>
      </c>
      <c r="C9585" t="s">
        <v>1504</v>
      </c>
    </row>
    <row r="9586" spans="1:3" x14ac:dyDescent="0.4">
      <c r="A9586">
        <v>32106</v>
      </c>
      <c r="B9586" t="s">
        <v>14121</v>
      </c>
      <c r="C9586" t="s">
        <v>13098</v>
      </c>
    </row>
    <row r="9587" spans="1:3" x14ac:dyDescent="0.4">
      <c r="A9587">
        <v>32108</v>
      </c>
      <c r="B9587" t="s">
        <v>14122</v>
      </c>
      <c r="C9587" t="s">
        <v>394</v>
      </c>
    </row>
    <row r="9588" spans="1:3" x14ac:dyDescent="0.4">
      <c r="A9588">
        <v>32107</v>
      </c>
      <c r="B9588" t="s">
        <v>1867</v>
      </c>
      <c r="C9588" t="s">
        <v>1867</v>
      </c>
    </row>
    <row r="9589" spans="1:3" x14ac:dyDescent="0.4">
      <c r="A9589">
        <v>32109</v>
      </c>
      <c r="B9589" t="s">
        <v>874</v>
      </c>
      <c r="C9589" t="s">
        <v>1724</v>
      </c>
    </row>
    <row r="9590" spans="1:3" x14ac:dyDescent="0.4">
      <c r="A9590">
        <v>32110</v>
      </c>
      <c r="B9590" t="s">
        <v>14123</v>
      </c>
      <c r="C9590" t="s">
        <v>1505</v>
      </c>
    </row>
    <row r="9591" spans="1:3" x14ac:dyDescent="0.4">
      <c r="A9591">
        <v>32111</v>
      </c>
      <c r="B9591" t="s">
        <v>14124</v>
      </c>
      <c r="C9591" t="s">
        <v>1379</v>
      </c>
    </row>
    <row r="9592" spans="1:3" x14ac:dyDescent="0.4">
      <c r="A9592">
        <v>32113</v>
      </c>
      <c r="B9592" t="s">
        <v>14125</v>
      </c>
      <c r="C9592" t="s">
        <v>2629</v>
      </c>
    </row>
    <row r="9593" spans="1:3" x14ac:dyDescent="0.4">
      <c r="A9593">
        <v>32112</v>
      </c>
      <c r="B9593" t="s">
        <v>14126</v>
      </c>
      <c r="C9593" t="s">
        <v>1378</v>
      </c>
    </row>
    <row r="9594" spans="1:3" x14ac:dyDescent="0.4">
      <c r="A9594">
        <v>32114</v>
      </c>
      <c r="B9594" t="s">
        <v>14127</v>
      </c>
      <c r="C9594" t="s">
        <v>1630</v>
      </c>
    </row>
    <row r="9595" spans="1:3" x14ac:dyDescent="0.4">
      <c r="A9595">
        <v>32115</v>
      </c>
      <c r="B9595" t="s">
        <v>14128</v>
      </c>
      <c r="C9595" t="s">
        <v>2512</v>
      </c>
    </row>
    <row r="9596" spans="1:3" x14ac:dyDescent="0.4">
      <c r="A9596">
        <v>32116</v>
      </c>
      <c r="B9596" t="s">
        <v>14129</v>
      </c>
      <c r="C9596" t="s">
        <v>1226</v>
      </c>
    </row>
    <row r="9597" spans="1:3" x14ac:dyDescent="0.4">
      <c r="A9597">
        <v>32118</v>
      </c>
      <c r="B9597" t="s">
        <v>14130</v>
      </c>
      <c r="C9597" t="s">
        <v>2337</v>
      </c>
    </row>
    <row r="9598" spans="1:3" x14ac:dyDescent="0.4">
      <c r="A9598">
        <v>32117</v>
      </c>
      <c r="B9598" t="s">
        <v>1508</v>
      </c>
      <c r="C9598" t="s">
        <v>1961</v>
      </c>
    </row>
    <row r="9599" spans="1:3" x14ac:dyDescent="0.4">
      <c r="A9599">
        <v>32120</v>
      </c>
      <c r="B9599" t="s">
        <v>14131</v>
      </c>
      <c r="C9599" t="s">
        <v>1517</v>
      </c>
    </row>
    <row r="9600" spans="1:3" x14ac:dyDescent="0.4">
      <c r="A9600">
        <v>32119</v>
      </c>
      <c r="B9600" t="s">
        <v>14132</v>
      </c>
      <c r="C9600" t="s">
        <v>1504</v>
      </c>
    </row>
    <row r="9601" spans="1:3" x14ac:dyDescent="0.4">
      <c r="A9601">
        <v>32121</v>
      </c>
      <c r="B9601" t="s">
        <v>14133</v>
      </c>
      <c r="C9601" t="s">
        <v>1373</v>
      </c>
    </row>
    <row r="9602" spans="1:3" x14ac:dyDescent="0.4">
      <c r="A9602">
        <v>32123</v>
      </c>
      <c r="B9602" t="s">
        <v>14134</v>
      </c>
      <c r="C9602" t="s">
        <v>1513</v>
      </c>
    </row>
    <row r="9603" spans="1:3" x14ac:dyDescent="0.4">
      <c r="A9603">
        <v>32122</v>
      </c>
      <c r="B9603" t="s">
        <v>14135</v>
      </c>
      <c r="C9603" t="s">
        <v>773</v>
      </c>
    </row>
    <row r="9604" spans="1:3" x14ac:dyDescent="0.4">
      <c r="A9604">
        <v>32124</v>
      </c>
      <c r="B9604" t="s">
        <v>14136</v>
      </c>
      <c r="C9604" t="s">
        <v>1630</v>
      </c>
    </row>
    <row r="9605" spans="1:3" x14ac:dyDescent="0.4">
      <c r="A9605">
        <v>32125</v>
      </c>
      <c r="B9605" t="s">
        <v>14137</v>
      </c>
      <c r="C9605" t="s">
        <v>114</v>
      </c>
    </row>
    <row r="9606" spans="1:3" x14ac:dyDescent="0.4">
      <c r="A9606">
        <v>32126</v>
      </c>
      <c r="B9606" t="s">
        <v>14138</v>
      </c>
      <c r="C9606" t="s">
        <v>2686</v>
      </c>
    </row>
    <row r="9607" spans="1:3" x14ac:dyDescent="0.4">
      <c r="A9607">
        <v>32127</v>
      </c>
      <c r="B9607" t="s">
        <v>14139</v>
      </c>
      <c r="C9607" t="s">
        <v>1232</v>
      </c>
    </row>
    <row r="9608" spans="1:3" x14ac:dyDescent="0.4">
      <c r="A9608">
        <v>32128</v>
      </c>
      <c r="B9608" t="s">
        <v>14140</v>
      </c>
      <c r="C9608" t="s">
        <v>14140</v>
      </c>
    </row>
    <row r="9609" spans="1:3" x14ac:dyDescent="0.4">
      <c r="A9609">
        <v>32129</v>
      </c>
      <c r="B9609" t="s">
        <v>2258</v>
      </c>
      <c r="C9609" t="s">
        <v>2258</v>
      </c>
    </row>
    <row r="9610" spans="1:3" x14ac:dyDescent="0.4">
      <c r="A9610">
        <v>32130</v>
      </c>
      <c r="B9610" t="s">
        <v>14141</v>
      </c>
      <c r="C9610" t="s">
        <v>1226</v>
      </c>
    </row>
    <row r="9611" spans="1:3" x14ac:dyDescent="0.4">
      <c r="A9611">
        <v>32131</v>
      </c>
      <c r="B9611" t="s">
        <v>14142</v>
      </c>
      <c r="C9611" t="s">
        <v>12298</v>
      </c>
    </row>
    <row r="9612" spans="1:3" x14ac:dyDescent="0.4">
      <c r="A9612">
        <v>32132</v>
      </c>
      <c r="B9612" t="s">
        <v>14143</v>
      </c>
      <c r="C9612" t="s">
        <v>1379</v>
      </c>
    </row>
    <row r="9613" spans="1:3" x14ac:dyDescent="0.4">
      <c r="A9613">
        <v>32133</v>
      </c>
      <c r="B9613" t="s">
        <v>14144</v>
      </c>
      <c r="C9613" t="s">
        <v>2486</v>
      </c>
    </row>
    <row r="9614" spans="1:3" x14ac:dyDescent="0.4">
      <c r="A9614">
        <v>32134</v>
      </c>
      <c r="B9614" t="s">
        <v>14145</v>
      </c>
      <c r="C9614" t="s">
        <v>2275</v>
      </c>
    </row>
    <row r="9615" spans="1:3" x14ac:dyDescent="0.4">
      <c r="A9615">
        <v>32135</v>
      </c>
      <c r="B9615" t="s">
        <v>1499</v>
      </c>
      <c r="C9615" t="s">
        <v>1499</v>
      </c>
    </row>
    <row r="9616" spans="1:3" x14ac:dyDescent="0.4">
      <c r="A9616">
        <v>32137</v>
      </c>
      <c r="B9616" t="s">
        <v>14146</v>
      </c>
      <c r="C9616" t="s">
        <v>1960</v>
      </c>
    </row>
    <row r="9617" spans="1:3" x14ac:dyDescent="0.4">
      <c r="A9617">
        <v>32136</v>
      </c>
      <c r="B9617" t="s">
        <v>14147</v>
      </c>
      <c r="C9617" t="s">
        <v>2656</v>
      </c>
    </row>
    <row r="9618" spans="1:3" x14ac:dyDescent="0.4">
      <c r="A9618">
        <v>32138</v>
      </c>
      <c r="B9618" t="s">
        <v>14148</v>
      </c>
      <c r="C9618" t="s">
        <v>2341</v>
      </c>
    </row>
    <row r="9619" spans="1:3" x14ac:dyDescent="0.4">
      <c r="A9619">
        <v>32139</v>
      </c>
      <c r="B9619" t="s">
        <v>14149</v>
      </c>
      <c r="C9619" t="s">
        <v>2634</v>
      </c>
    </row>
    <row r="9620" spans="1:3" x14ac:dyDescent="0.4">
      <c r="A9620">
        <v>32140</v>
      </c>
      <c r="B9620" t="s">
        <v>14150</v>
      </c>
      <c r="C9620" t="s">
        <v>987</v>
      </c>
    </row>
    <row r="9621" spans="1:3" x14ac:dyDescent="0.4">
      <c r="A9621">
        <v>32141</v>
      </c>
      <c r="B9621" t="s">
        <v>14151</v>
      </c>
      <c r="C9621" t="s">
        <v>12490</v>
      </c>
    </row>
    <row r="9622" spans="1:3" x14ac:dyDescent="0.4">
      <c r="A9622">
        <v>32142</v>
      </c>
      <c r="B9622" t="s">
        <v>14152</v>
      </c>
      <c r="C9622" t="s">
        <v>1870</v>
      </c>
    </row>
    <row r="9623" spans="1:3" x14ac:dyDescent="0.4">
      <c r="A9623">
        <v>32143</v>
      </c>
      <c r="B9623" t="s">
        <v>14153</v>
      </c>
      <c r="C9623" t="s">
        <v>1622</v>
      </c>
    </row>
    <row r="9624" spans="1:3" x14ac:dyDescent="0.4">
      <c r="A9624">
        <v>32144</v>
      </c>
      <c r="B9624" t="s">
        <v>14154</v>
      </c>
      <c r="C9624" t="s">
        <v>1624</v>
      </c>
    </row>
    <row r="9625" spans="1:3" x14ac:dyDescent="0.4">
      <c r="A9625">
        <v>32145</v>
      </c>
      <c r="B9625" t="s">
        <v>14155</v>
      </c>
      <c r="C9625" t="s">
        <v>2073</v>
      </c>
    </row>
    <row r="9626" spans="1:3" x14ac:dyDescent="0.4">
      <c r="A9626">
        <v>32146</v>
      </c>
      <c r="B9626" t="s">
        <v>14156</v>
      </c>
      <c r="C9626" t="s">
        <v>665</v>
      </c>
    </row>
    <row r="9627" spans="1:3" x14ac:dyDescent="0.4">
      <c r="A9627">
        <v>32147</v>
      </c>
      <c r="B9627" t="s">
        <v>14157</v>
      </c>
      <c r="C9627" t="s">
        <v>1503</v>
      </c>
    </row>
    <row r="9628" spans="1:3" x14ac:dyDescent="0.4">
      <c r="A9628">
        <v>32148</v>
      </c>
      <c r="B9628" t="s">
        <v>14158</v>
      </c>
      <c r="C9628" t="s">
        <v>2277</v>
      </c>
    </row>
    <row r="9629" spans="1:3" x14ac:dyDescent="0.4">
      <c r="A9629">
        <v>32150</v>
      </c>
      <c r="B9629" t="s">
        <v>14159</v>
      </c>
      <c r="C9629" t="s">
        <v>1115</v>
      </c>
    </row>
    <row r="9630" spans="1:3" x14ac:dyDescent="0.4">
      <c r="A9630">
        <v>32151</v>
      </c>
      <c r="B9630" t="s">
        <v>14160</v>
      </c>
      <c r="C9630" t="s">
        <v>1226</v>
      </c>
    </row>
    <row r="9631" spans="1:3" x14ac:dyDescent="0.4">
      <c r="A9631">
        <v>32152</v>
      </c>
      <c r="B9631" t="s">
        <v>14161</v>
      </c>
      <c r="C9631" t="s">
        <v>1226</v>
      </c>
    </row>
    <row r="9632" spans="1:3" x14ac:dyDescent="0.4">
      <c r="A9632">
        <v>32153</v>
      </c>
      <c r="B9632" t="s">
        <v>14162</v>
      </c>
      <c r="C9632" t="s">
        <v>1226</v>
      </c>
    </row>
    <row r="9633" spans="1:3" x14ac:dyDescent="0.4">
      <c r="A9633">
        <v>32154</v>
      </c>
      <c r="B9633" t="s">
        <v>14163</v>
      </c>
      <c r="C9633" t="s">
        <v>2486</v>
      </c>
    </row>
    <row r="9634" spans="1:3" x14ac:dyDescent="0.4">
      <c r="A9634">
        <v>32155</v>
      </c>
      <c r="B9634" t="s">
        <v>14164</v>
      </c>
      <c r="C9634" t="s">
        <v>114</v>
      </c>
    </row>
    <row r="9635" spans="1:3" x14ac:dyDescent="0.4">
      <c r="A9635">
        <v>32156</v>
      </c>
      <c r="B9635" t="s">
        <v>14165</v>
      </c>
      <c r="C9635" t="s">
        <v>1378</v>
      </c>
    </row>
    <row r="9636" spans="1:3" x14ac:dyDescent="0.4">
      <c r="A9636">
        <v>32157</v>
      </c>
      <c r="B9636" t="s">
        <v>14166</v>
      </c>
      <c r="C9636" t="s">
        <v>1003</v>
      </c>
    </row>
    <row r="9637" spans="1:3" x14ac:dyDescent="0.4">
      <c r="A9637">
        <v>32158</v>
      </c>
      <c r="B9637" t="s">
        <v>14167</v>
      </c>
      <c r="C9637" t="s">
        <v>1378</v>
      </c>
    </row>
    <row r="9638" spans="1:3" x14ac:dyDescent="0.4">
      <c r="A9638">
        <v>32149</v>
      </c>
      <c r="B9638" t="s">
        <v>14168</v>
      </c>
      <c r="C9638" t="s">
        <v>1968</v>
      </c>
    </row>
    <row r="9639" spans="1:3" x14ac:dyDescent="0.4">
      <c r="A9639">
        <v>32159</v>
      </c>
      <c r="B9639" t="s">
        <v>14169</v>
      </c>
      <c r="C9639" t="s">
        <v>468</v>
      </c>
    </row>
    <row r="9640" spans="1:3" x14ac:dyDescent="0.4">
      <c r="A9640">
        <v>32161</v>
      </c>
      <c r="B9640" t="s">
        <v>14170</v>
      </c>
      <c r="C9640" t="s">
        <v>2430</v>
      </c>
    </row>
    <row r="9641" spans="1:3" x14ac:dyDescent="0.4">
      <c r="A9641">
        <v>32160</v>
      </c>
      <c r="B9641" t="s">
        <v>2564</v>
      </c>
      <c r="C9641" t="s">
        <v>2564</v>
      </c>
    </row>
    <row r="9642" spans="1:3" x14ac:dyDescent="0.4">
      <c r="A9642">
        <v>32162</v>
      </c>
      <c r="B9642" t="s">
        <v>2507</v>
      </c>
      <c r="C9642" t="s">
        <v>2507</v>
      </c>
    </row>
    <row r="9643" spans="1:3" x14ac:dyDescent="0.4">
      <c r="A9643">
        <v>32163</v>
      </c>
      <c r="B9643" t="s">
        <v>2175</v>
      </c>
      <c r="C9643" t="s">
        <v>2175</v>
      </c>
    </row>
    <row r="9644" spans="1:3" x14ac:dyDescent="0.4">
      <c r="A9644">
        <v>32164</v>
      </c>
      <c r="B9644" t="s">
        <v>1496</v>
      </c>
      <c r="C9644" t="s">
        <v>1496</v>
      </c>
    </row>
    <row r="9645" spans="1:3" x14ac:dyDescent="0.4">
      <c r="A9645">
        <v>32165</v>
      </c>
      <c r="B9645" t="s">
        <v>14171</v>
      </c>
      <c r="C9645" t="s">
        <v>12490</v>
      </c>
    </row>
    <row r="9646" spans="1:3" x14ac:dyDescent="0.4">
      <c r="A9646">
        <v>32166</v>
      </c>
      <c r="B9646" t="s">
        <v>14172</v>
      </c>
      <c r="C9646" t="s">
        <v>1517</v>
      </c>
    </row>
    <row r="9647" spans="1:3" x14ac:dyDescent="0.4">
      <c r="A9647">
        <v>32167</v>
      </c>
      <c r="B9647" t="s">
        <v>14173</v>
      </c>
      <c r="C9647" t="s">
        <v>1624</v>
      </c>
    </row>
    <row r="9648" spans="1:3" x14ac:dyDescent="0.4">
      <c r="A9648">
        <v>32168</v>
      </c>
      <c r="B9648" t="s">
        <v>14174</v>
      </c>
      <c r="C9648" t="s">
        <v>2341</v>
      </c>
    </row>
    <row r="9649" spans="1:3" x14ac:dyDescent="0.4">
      <c r="A9649">
        <v>32169</v>
      </c>
      <c r="B9649" t="s">
        <v>14175</v>
      </c>
      <c r="C9649" t="s">
        <v>131</v>
      </c>
    </row>
    <row r="9650" spans="1:3" x14ac:dyDescent="0.4">
      <c r="A9650">
        <v>32170</v>
      </c>
      <c r="B9650" t="s">
        <v>14176</v>
      </c>
      <c r="C9650" t="s">
        <v>267</v>
      </c>
    </row>
    <row r="9651" spans="1:3" x14ac:dyDescent="0.4">
      <c r="A9651">
        <v>32171</v>
      </c>
      <c r="B9651" t="s">
        <v>14177</v>
      </c>
      <c r="C9651" t="s">
        <v>766</v>
      </c>
    </row>
    <row r="9652" spans="1:3" x14ac:dyDescent="0.4">
      <c r="A9652">
        <v>32173</v>
      </c>
      <c r="B9652" t="s">
        <v>14178</v>
      </c>
      <c r="C9652" t="s">
        <v>1373</v>
      </c>
    </row>
    <row r="9653" spans="1:3" x14ac:dyDescent="0.4">
      <c r="A9653">
        <v>32172</v>
      </c>
      <c r="B9653" t="s">
        <v>14179</v>
      </c>
      <c r="C9653" t="s">
        <v>1630</v>
      </c>
    </row>
    <row r="9654" spans="1:3" x14ac:dyDescent="0.4">
      <c r="A9654">
        <v>32175</v>
      </c>
      <c r="B9654" t="s">
        <v>14180</v>
      </c>
      <c r="C9654" t="s">
        <v>1964</v>
      </c>
    </row>
    <row r="9655" spans="1:3" x14ac:dyDescent="0.4">
      <c r="A9655">
        <v>32174</v>
      </c>
      <c r="B9655" t="s">
        <v>14181</v>
      </c>
      <c r="C9655" t="s">
        <v>1975</v>
      </c>
    </row>
    <row r="9656" spans="1:3" x14ac:dyDescent="0.4">
      <c r="A9656">
        <v>32177</v>
      </c>
      <c r="B9656" t="s">
        <v>14182</v>
      </c>
      <c r="C9656" t="s">
        <v>1500</v>
      </c>
    </row>
    <row r="9657" spans="1:3" x14ac:dyDescent="0.4">
      <c r="A9657">
        <v>32176</v>
      </c>
      <c r="B9657" t="s">
        <v>14183</v>
      </c>
      <c r="C9657" t="s">
        <v>1975</v>
      </c>
    </row>
    <row r="9658" spans="1:3" x14ac:dyDescent="0.4">
      <c r="A9658">
        <v>32179</v>
      </c>
      <c r="B9658" t="s">
        <v>2631</v>
      </c>
      <c r="C9658" t="s">
        <v>2631</v>
      </c>
    </row>
    <row r="9659" spans="1:3" x14ac:dyDescent="0.4">
      <c r="A9659">
        <v>32178</v>
      </c>
      <c r="B9659" t="s">
        <v>1967</v>
      </c>
      <c r="C9659" t="s">
        <v>1967</v>
      </c>
    </row>
    <row r="9660" spans="1:3" x14ac:dyDescent="0.4">
      <c r="A9660">
        <v>32181</v>
      </c>
      <c r="B9660" t="s">
        <v>14184</v>
      </c>
      <c r="C9660" t="s">
        <v>1368</v>
      </c>
    </row>
    <row r="9661" spans="1:3" x14ac:dyDescent="0.4">
      <c r="A9661">
        <v>32180</v>
      </c>
      <c r="B9661" t="s">
        <v>14185</v>
      </c>
      <c r="C9661" t="s">
        <v>394</v>
      </c>
    </row>
    <row r="9662" spans="1:3" x14ac:dyDescent="0.4">
      <c r="A9662">
        <v>32182</v>
      </c>
      <c r="B9662" t="s">
        <v>14186</v>
      </c>
      <c r="C9662" t="s">
        <v>2190</v>
      </c>
    </row>
    <row r="9663" spans="1:3" x14ac:dyDescent="0.4">
      <c r="A9663">
        <v>32183</v>
      </c>
      <c r="B9663" t="s">
        <v>1489</v>
      </c>
      <c r="C9663" t="s">
        <v>1489</v>
      </c>
    </row>
    <row r="9664" spans="1:3" x14ac:dyDescent="0.4">
      <c r="A9664">
        <v>32184</v>
      </c>
      <c r="B9664" t="s">
        <v>14187</v>
      </c>
      <c r="C9664" t="s">
        <v>766</v>
      </c>
    </row>
    <row r="9665" spans="1:3" x14ac:dyDescent="0.4">
      <c r="A9665">
        <v>32185</v>
      </c>
      <c r="B9665" t="s">
        <v>14188</v>
      </c>
      <c r="C9665" t="s">
        <v>1964</v>
      </c>
    </row>
    <row r="9666" spans="1:3" x14ac:dyDescent="0.4">
      <c r="A9666">
        <v>32186</v>
      </c>
      <c r="B9666" t="s">
        <v>14189</v>
      </c>
      <c r="C9666" t="s">
        <v>2509</v>
      </c>
    </row>
    <row r="9667" spans="1:3" x14ac:dyDescent="0.4">
      <c r="A9667">
        <v>32187</v>
      </c>
      <c r="B9667" t="s">
        <v>14190</v>
      </c>
      <c r="C9667" t="s">
        <v>2352</v>
      </c>
    </row>
    <row r="9668" spans="1:3" x14ac:dyDescent="0.4">
      <c r="A9668">
        <v>32188</v>
      </c>
      <c r="B9668" t="s">
        <v>14191</v>
      </c>
      <c r="C9668" t="s">
        <v>1719</v>
      </c>
    </row>
    <row r="9669" spans="1:3" x14ac:dyDescent="0.4">
      <c r="A9669">
        <v>32189</v>
      </c>
      <c r="B9669" t="s">
        <v>14192</v>
      </c>
      <c r="C9669" t="s">
        <v>12179</v>
      </c>
    </row>
    <row r="9670" spans="1:3" x14ac:dyDescent="0.4">
      <c r="A9670">
        <v>32190</v>
      </c>
      <c r="B9670" t="s">
        <v>14193</v>
      </c>
      <c r="C9670" t="s">
        <v>2515</v>
      </c>
    </row>
    <row r="9671" spans="1:3" x14ac:dyDescent="0.4">
      <c r="A9671">
        <v>32191</v>
      </c>
      <c r="B9671" t="s">
        <v>14194</v>
      </c>
      <c r="C9671" t="s">
        <v>1227</v>
      </c>
    </row>
    <row r="9672" spans="1:3" x14ac:dyDescent="0.4">
      <c r="A9672">
        <v>32192</v>
      </c>
      <c r="B9672" t="s">
        <v>14195</v>
      </c>
      <c r="C9672" t="s">
        <v>395</v>
      </c>
    </row>
    <row r="9673" spans="1:3" x14ac:dyDescent="0.4">
      <c r="A9673">
        <v>32193</v>
      </c>
      <c r="B9673" t="s">
        <v>14196</v>
      </c>
      <c r="C9673" t="s">
        <v>1220</v>
      </c>
    </row>
    <row r="9674" spans="1:3" x14ac:dyDescent="0.4">
      <c r="A9674">
        <v>32194</v>
      </c>
      <c r="B9674" t="s">
        <v>14197</v>
      </c>
      <c r="C9674" t="s">
        <v>1220</v>
      </c>
    </row>
    <row r="9675" spans="1:3" x14ac:dyDescent="0.4">
      <c r="A9675">
        <v>32196</v>
      </c>
      <c r="B9675" t="s">
        <v>14198</v>
      </c>
      <c r="C9675" t="s">
        <v>1505</v>
      </c>
    </row>
    <row r="9676" spans="1:3" x14ac:dyDescent="0.4">
      <c r="A9676">
        <v>32197</v>
      </c>
      <c r="B9676" t="s">
        <v>265</v>
      </c>
      <c r="C9676" t="s">
        <v>265</v>
      </c>
    </row>
    <row r="9677" spans="1:3" x14ac:dyDescent="0.4">
      <c r="A9677">
        <v>32195</v>
      </c>
      <c r="B9677" t="s">
        <v>14199</v>
      </c>
      <c r="C9677" t="s">
        <v>773</v>
      </c>
    </row>
    <row r="9678" spans="1:3" x14ac:dyDescent="0.4">
      <c r="A9678">
        <v>32199</v>
      </c>
      <c r="B9678" t="s">
        <v>14200</v>
      </c>
      <c r="C9678" t="s">
        <v>394</v>
      </c>
    </row>
    <row r="9679" spans="1:3" x14ac:dyDescent="0.4">
      <c r="A9679">
        <v>32198</v>
      </c>
      <c r="B9679" t="s">
        <v>14201</v>
      </c>
      <c r="C9679" t="s">
        <v>397</v>
      </c>
    </row>
    <row r="9680" spans="1:3" x14ac:dyDescent="0.4">
      <c r="A9680">
        <v>32200</v>
      </c>
      <c r="B9680" t="s">
        <v>14202</v>
      </c>
      <c r="C9680" t="s">
        <v>2427</v>
      </c>
    </row>
    <row r="9681" spans="1:3" x14ac:dyDescent="0.4">
      <c r="A9681">
        <v>32202</v>
      </c>
      <c r="B9681" t="s">
        <v>14203</v>
      </c>
      <c r="C9681" t="s">
        <v>2265</v>
      </c>
    </row>
    <row r="9682" spans="1:3" x14ac:dyDescent="0.4">
      <c r="A9682">
        <v>32201</v>
      </c>
      <c r="B9682" t="s">
        <v>14204</v>
      </c>
      <c r="C9682" t="s">
        <v>475</v>
      </c>
    </row>
    <row r="9683" spans="1:3" x14ac:dyDescent="0.4">
      <c r="A9683">
        <v>32204</v>
      </c>
      <c r="B9683" t="s">
        <v>14205</v>
      </c>
      <c r="C9683" t="s">
        <v>2270</v>
      </c>
    </row>
    <row r="9684" spans="1:3" x14ac:dyDescent="0.4">
      <c r="A9684">
        <v>32203</v>
      </c>
      <c r="B9684" t="s">
        <v>14206</v>
      </c>
      <c r="C9684" t="s">
        <v>2676</v>
      </c>
    </row>
    <row r="9685" spans="1:3" x14ac:dyDescent="0.4">
      <c r="A9685">
        <v>32205</v>
      </c>
      <c r="B9685" t="s">
        <v>14207</v>
      </c>
      <c r="C9685" t="s">
        <v>2695</v>
      </c>
    </row>
    <row r="9686" spans="1:3" x14ac:dyDescent="0.4">
      <c r="A9686">
        <v>32206</v>
      </c>
      <c r="B9686" t="s">
        <v>14208</v>
      </c>
      <c r="C9686" t="s">
        <v>1003</v>
      </c>
    </row>
    <row r="9687" spans="1:3" x14ac:dyDescent="0.4">
      <c r="A9687">
        <v>32207</v>
      </c>
      <c r="B9687" t="s">
        <v>14209</v>
      </c>
      <c r="C9687" t="s">
        <v>1004</v>
      </c>
    </row>
    <row r="9688" spans="1:3" x14ac:dyDescent="0.4">
      <c r="A9688">
        <v>32209</v>
      </c>
      <c r="B9688" t="s">
        <v>14210</v>
      </c>
      <c r="C9688" t="s">
        <v>395</v>
      </c>
    </row>
    <row r="9689" spans="1:3" x14ac:dyDescent="0.4">
      <c r="A9689">
        <v>32208</v>
      </c>
      <c r="B9689" t="s">
        <v>14211</v>
      </c>
      <c r="C9689" t="s">
        <v>993</v>
      </c>
    </row>
    <row r="9690" spans="1:3" x14ac:dyDescent="0.4">
      <c r="A9690">
        <v>32210</v>
      </c>
      <c r="B9690" t="s">
        <v>14212</v>
      </c>
      <c r="C9690" t="s">
        <v>1503</v>
      </c>
    </row>
    <row r="9691" spans="1:3" x14ac:dyDescent="0.4">
      <c r="A9691">
        <v>32212</v>
      </c>
      <c r="B9691" t="s">
        <v>14213</v>
      </c>
      <c r="C9691" t="s">
        <v>668</v>
      </c>
    </row>
    <row r="9692" spans="1:3" x14ac:dyDescent="0.4">
      <c r="A9692">
        <v>32213</v>
      </c>
      <c r="B9692" t="s">
        <v>14214</v>
      </c>
      <c r="C9692" t="s">
        <v>2193</v>
      </c>
    </row>
    <row r="9693" spans="1:3" x14ac:dyDescent="0.4">
      <c r="A9693">
        <v>32211</v>
      </c>
      <c r="B9693" t="s">
        <v>14215</v>
      </c>
      <c r="C9693" t="s">
        <v>2194</v>
      </c>
    </row>
    <row r="9694" spans="1:3" x14ac:dyDescent="0.4">
      <c r="A9694">
        <v>32214</v>
      </c>
      <c r="B9694" t="s">
        <v>14216</v>
      </c>
      <c r="C9694" t="s">
        <v>2073</v>
      </c>
    </row>
    <row r="9695" spans="1:3" x14ac:dyDescent="0.4">
      <c r="A9695">
        <v>32215</v>
      </c>
      <c r="B9695" t="s">
        <v>14217</v>
      </c>
      <c r="C9695" t="s">
        <v>468</v>
      </c>
    </row>
    <row r="9696" spans="1:3" x14ac:dyDescent="0.4">
      <c r="A9696">
        <v>32216</v>
      </c>
      <c r="B9696" t="s">
        <v>14218</v>
      </c>
      <c r="C9696" t="s">
        <v>2079</v>
      </c>
    </row>
    <row r="9697" spans="1:3" x14ac:dyDescent="0.4">
      <c r="A9697">
        <v>32217</v>
      </c>
      <c r="B9697" t="s">
        <v>14219</v>
      </c>
      <c r="C9697" t="s">
        <v>547</v>
      </c>
    </row>
    <row r="9698" spans="1:3" x14ac:dyDescent="0.4">
      <c r="A9698">
        <v>32218</v>
      </c>
      <c r="B9698" t="s">
        <v>14220</v>
      </c>
      <c r="C9698" t="s">
        <v>559</v>
      </c>
    </row>
    <row r="9699" spans="1:3" x14ac:dyDescent="0.4">
      <c r="A9699">
        <v>32219</v>
      </c>
      <c r="B9699" t="s">
        <v>14221</v>
      </c>
      <c r="C9699" t="s">
        <v>1365</v>
      </c>
    </row>
    <row r="9700" spans="1:3" x14ac:dyDescent="0.4">
      <c r="A9700">
        <v>32220</v>
      </c>
      <c r="B9700" t="s">
        <v>14222</v>
      </c>
      <c r="C9700" t="s">
        <v>1004</v>
      </c>
    </row>
    <row r="9701" spans="1:3" x14ac:dyDescent="0.4">
      <c r="A9701">
        <v>32221</v>
      </c>
      <c r="B9701" t="s">
        <v>14223</v>
      </c>
      <c r="C9701" t="s">
        <v>475</v>
      </c>
    </row>
    <row r="9702" spans="1:3" x14ac:dyDescent="0.4">
      <c r="A9702">
        <v>32222</v>
      </c>
      <c r="B9702" t="s">
        <v>14224</v>
      </c>
      <c r="C9702" t="s">
        <v>470</v>
      </c>
    </row>
    <row r="9703" spans="1:3" x14ac:dyDescent="0.4">
      <c r="A9703">
        <v>32224</v>
      </c>
      <c r="B9703" t="s">
        <v>14225</v>
      </c>
      <c r="C9703" t="s">
        <v>2595</v>
      </c>
    </row>
    <row r="9704" spans="1:3" x14ac:dyDescent="0.4">
      <c r="A9704">
        <v>32223</v>
      </c>
      <c r="B9704" t="s">
        <v>14226</v>
      </c>
      <c r="C9704" t="s">
        <v>766</v>
      </c>
    </row>
    <row r="9705" spans="1:3" x14ac:dyDescent="0.4">
      <c r="A9705">
        <v>32225</v>
      </c>
      <c r="B9705" t="s">
        <v>14227</v>
      </c>
      <c r="C9705" t="s">
        <v>1502</v>
      </c>
    </row>
    <row r="9706" spans="1:3" x14ac:dyDescent="0.4">
      <c r="A9706">
        <v>32226</v>
      </c>
      <c r="B9706" t="s">
        <v>2350</v>
      </c>
      <c r="C9706" t="s">
        <v>2350</v>
      </c>
    </row>
    <row r="9707" spans="1:3" x14ac:dyDescent="0.4">
      <c r="A9707">
        <v>32227</v>
      </c>
      <c r="B9707" t="s">
        <v>14228</v>
      </c>
      <c r="C9707" t="s">
        <v>1865</v>
      </c>
    </row>
    <row r="9708" spans="1:3" x14ac:dyDescent="0.4">
      <c r="A9708">
        <v>32228</v>
      </c>
      <c r="B9708" t="s">
        <v>14229</v>
      </c>
      <c r="C9708" t="s">
        <v>12219</v>
      </c>
    </row>
    <row r="9709" spans="1:3" x14ac:dyDescent="0.4">
      <c r="A9709">
        <v>32229</v>
      </c>
      <c r="B9709" t="s">
        <v>14230</v>
      </c>
      <c r="C9709" t="s">
        <v>468</v>
      </c>
    </row>
    <row r="9710" spans="1:3" x14ac:dyDescent="0.4">
      <c r="A9710">
        <v>32230</v>
      </c>
      <c r="B9710" t="s">
        <v>14231</v>
      </c>
      <c r="C9710" t="s">
        <v>881</v>
      </c>
    </row>
    <row r="9711" spans="1:3" x14ac:dyDescent="0.4">
      <c r="A9711">
        <v>32232</v>
      </c>
      <c r="B9711" t="s">
        <v>14232</v>
      </c>
      <c r="C9711" t="s">
        <v>1239</v>
      </c>
    </row>
    <row r="9712" spans="1:3" x14ac:dyDescent="0.4">
      <c r="A9712">
        <v>32231</v>
      </c>
      <c r="B9712" t="s">
        <v>14233</v>
      </c>
      <c r="C9712" t="s">
        <v>468</v>
      </c>
    </row>
    <row r="9713" spans="1:3" x14ac:dyDescent="0.4">
      <c r="A9713">
        <v>32233</v>
      </c>
      <c r="B9713" t="s">
        <v>14234</v>
      </c>
      <c r="C9713" t="s">
        <v>663</v>
      </c>
    </row>
    <row r="9714" spans="1:3" x14ac:dyDescent="0.4">
      <c r="A9714">
        <v>32234</v>
      </c>
      <c r="B9714" t="s">
        <v>14235</v>
      </c>
      <c r="C9714" t="s">
        <v>1509</v>
      </c>
    </row>
    <row r="9715" spans="1:3" x14ac:dyDescent="0.4">
      <c r="A9715">
        <v>32235</v>
      </c>
      <c r="B9715" t="s">
        <v>14236</v>
      </c>
      <c r="C9715" t="s">
        <v>1509</v>
      </c>
    </row>
    <row r="9716" spans="1:3" x14ac:dyDescent="0.4">
      <c r="A9716">
        <v>32236</v>
      </c>
      <c r="B9716" t="s">
        <v>2332</v>
      </c>
      <c r="C9716" t="s">
        <v>2332</v>
      </c>
    </row>
    <row r="9717" spans="1:3" x14ac:dyDescent="0.4">
      <c r="A9717">
        <v>32237</v>
      </c>
      <c r="B9717" t="s">
        <v>14237</v>
      </c>
      <c r="C9717" t="s">
        <v>770</v>
      </c>
    </row>
    <row r="9718" spans="1:3" x14ac:dyDescent="0.4">
      <c r="A9718">
        <v>32239</v>
      </c>
      <c r="B9718" t="s">
        <v>14238</v>
      </c>
      <c r="C9718" t="s">
        <v>1517</v>
      </c>
    </row>
    <row r="9719" spans="1:3" x14ac:dyDescent="0.4">
      <c r="A9719">
        <v>32238</v>
      </c>
      <c r="B9719" t="s">
        <v>14239</v>
      </c>
      <c r="C9719" t="s">
        <v>1114</v>
      </c>
    </row>
    <row r="9720" spans="1:3" x14ac:dyDescent="0.4">
      <c r="A9720">
        <v>32240</v>
      </c>
      <c r="B9720" t="s">
        <v>14240</v>
      </c>
      <c r="C9720" t="s">
        <v>1373</v>
      </c>
    </row>
    <row r="9721" spans="1:3" x14ac:dyDescent="0.4">
      <c r="A9721">
        <v>32241</v>
      </c>
      <c r="B9721" t="s">
        <v>14241</v>
      </c>
      <c r="C9721" t="s">
        <v>2070</v>
      </c>
    </row>
    <row r="9722" spans="1:3" x14ac:dyDescent="0.4">
      <c r="A9722">
        <v>32242</v>
      </c>
      <c r="B9722" t="s">
        <v>14242</v>
      </c>
      <c r="C9722" t="s">
        <v>2629</v>
      </c>
    </row>
    <row r="9723" spans="1:3" x14ac:dyDescent="0.4">
      <c r="A9723">
        <v>32244</v>
      </c>
      <c r="B9723" t="s">
        <v>14243</v>
      </c>
      <c r="C9723" t="s">
        <v>2413</v>
      </c>
    </row>
    <row r="9724" spans="1:3" x14ac:dyDescent="0.4">
      <c r="A9724">
        <v>32243</v>
      </c>
      <c r="B9724" t="s">
        <v>883</v>
      </c>
      <c r="C9724" t="s">
        <v>883</v>
      </c>
    </row>
    <row r="9725" spans="1:3" x14ac:dyDescent="0.4">
      <c r="A9725">
        <v>32245</v>
      </c>
      <c r="B9725" t="s">
        <v>14244</v>
      </c>
      <c r="C9725" t="s">
        <v>2284</v>
      </c>
    </row>
    <row r="9726" spans="1:3" x14ac:dyDescent="0.4">
      <c r="A9726">
        <v>32246</v>
      </c>
      <c r="B9726" t="s">
        <v>14245</v>
      </c>
      <c r="C9726" t="s">
        <v>2412</v>
      </c>
    </row>
    <row r="9727" spans="1:3" x14ac:dyDescent="0.4">
      <c r="A9727">
        <v>32247</v>
      </c>
      <c r="B9727" t="s">
        <v>14246</v>
      </c>
      <c r="C9727" t="s">
        <v>2506</v>
      </c>
    </row>
    <row r="9728" spans="1:3" x14ac:dyDescent="0.4">
      <c r="A9728">
        <v>32248</v>
      </c>
      <c r="B9728" t="s">
        <v>14247</v>
      </c>
      <c r="C9728" t="s">
        <v>1962</v>
      </c>
    </row>
    <row r="9729" spans="1:3" x14ac:dyDescent="0.4">
      <c r="A9729">
        <v>32249</v>
      </c>
      <c r="B9729" t="s">
        <v>14248</v>
      </c>
      <c r="C9729" t="s">
        <v>1851</v>
      </c>
    </row>
    <row r="9730" spans="1:3" x14ac:dyDescent="0.4">
      <c r="A9730">
        <v>32250</v>
      </c>
      <c r="B9730" t="s">
        <v>14249</v>
      </c>
      <c r="C9730" t="s">
        <v>2169</v>
      </c>
    </row>
    <row r="9731" spans="1:3" x14ac:dyDescent="0.4">
      <c r="A9731">
        <v>32251</v>
      </c>
      <c r="B9731" t="s">
        <v>14250</v>
      </c>
      <c r="C9731" t="s">
        <v>2427</v>
      </c>
    </row>
    <row r="9732" spans="1:3" x14ac:dyDescent="0.4">
      <c r="A9732">
        <v>32252</v>
      </c>
      <c r="B9732" t="s">
        <v>14251</v>
      </c>
      <c r="C9732" t="s">
        <v>1865</v>
      </c>
    </row>
    <row r="9733" spans="1:3" x14ac:dyDescent="0.4">
      <c r="A9733">
        <v>32253</v>
      </c>
      <c r="B9733" t="s">
        <v>14252</v>
      </c>
      <c r="C9733" t="s">
        <v>2073</v>
      </c>
    </row>
    <row r="9734" spans="1:3" x14ac:dyDescent="0.4">
      <c r="A9734">
        <v>32254</v>
      </c>
      <c r="B9734" t="s">
        <v>14253</v>
      </c>
      <c r="C9734" t="s">
        <v>470</v>
      </c>
    </row>
    <row r="9735" spans="1:3" x14ac:dyDescent="0.4">
      <c r="A9735">
        <v>32255</v>
      </c>
      <c r="B9735" t="s">
        <v>14254</v>
      </c>
      <c r="C9735" t="s">
        <v>1607</v>
      </c>
    </row>
    <row r="9736" spans="1:3" x14ac:dyDescent="0.4">
      <c r="A9736">
        <v>32256</v>
      </c>
      <c r="B9736" t="s">
        <v>14255</v>
      </c>
      <c r="C9736" t="s">
        <v>2432</v>
      </c>
    </row>
    <row r="9737" spans="1:3" x14ac:dyDescent="0.4">
      <c r="A9737">
        <v>32257</v>
      </c>
      <c r="B9737" t="s">
        <v>14256</v>
      </c>
      <c r="C9737" t="s">
        <v>2680</v>
      </c>
    </row>
    <row r="9738" spans="1:3" x14ac:dyDescent="0.4">
      <c r="A9738">
        <v>32258</v>
      </c>
      <c r="B9738" t="s">
        <v>14257</v>
      </c>
      <c r="C9738" t="s">
        <v>2591</v>
      </c>
    </row>
    <row r="9739" spans="1:3" x14ac:dyDescent="0.4">
      <c r="A9739">
        <v>32259</v>
      </c>
      <c r="B9739" t="s">
        <v>14258</v>
      </c>
      <c r="C9739" t="s">
        <v>2185</v>
      </c>
    </row>
    <row r="9740" spans="1:3" x14ac:dyDescent="0.4">
      <c r="A9740">
        <v>32261</v>
      </c>
      <c r="B9740" t="s">
        <v>14259</v>
      </c>
      <c r="C9740" t="s">
        <v>2657</v>
      </c>
    </row>
    <row r="9741" spans="1:3" x14ac:dyDescent="0.4">
      <c r="A9741">
        <v>32260</v>
      </c>
      <c r="B9741" t="s">
        <v>14260</v>
      </c>
      <c r="C9741" t="s">
        <v>14260</v>
      </c>
    </row>
    <row r="9742" spans="1:3" x14ac:dyDescent="0.4">
      <c r="A9742">
        <v>32262</v>
      </c>
      <c r="B9742" t="s">
        <v>14261</v>
      </c>
      <c r="C9742" t="s">
        <v>1500</v>
      </c>
    </row>
    <row r="9743" spans="1:3" x14ac:dyDescent="0.4">
      <c r="A9743">
        <v>32263</v>
      </c>
      <c r="B9743" t="s">
        <v>14262</v>
      </c>
      <c r="C9743" t="s">
        <v>394</v>
      </c>
    </row>
    <row r="9744" spans="1:3" x14ac:dyDescent="0.4">
      <c r="A9744">
        <v>32264</v>
      </c>
      <c r="B9744" t="s">
        <v>14263</v>
      </c>
      <c r="C9744" t="s">
        <v>2078</v>
      </c>
    </row>
    <row r="9745" spans="1:3" x14ac:dyDescent="0.4">
      <c r="A9745">
        <v>32265</v>
      </c>
      <c r="B9745" t="s">
        <v>14264</v>
      </c>
      <c r="C9745" t="s">
        <v>1970</v>
      </c>
    </row>
    <row r="9746" spans="1:3" x14ac:dyDescent="0.4">
      <c r="A9746">
        <v>32266</v>
      </c>
      <c r="B9746" t="s">
        <v>14265</v>
      </c>
      <c r="C9746" t="s">
        <v>993</v>
      </c>
    </row>
    <row r="9747" spans="1:3" x14ac:dyDescent="0.4">
      <c r="A9747">
        <v>32267</v>
      </c>
      <c r="B9747" t="s">
        <v>14266</v>
      </c>
      <c r="C9747" t="s">
        <v>1116</v>
      </c>
    </row>
    <row r="9748" spans="1:3" x14ac:dyDescent="0.4">
      <c r="A9748">
        <v>32268</v>
      </c>
      <c r="B9748" t="s">
        <v>14267</v>
      </c>
      <c r="C9748" t="s">
        <v>99</v>
      </c>
    </row>
    <row r="9749" spans="1:3" x14ac:dyDescent="0.4">
      <c r="A9749">
        <v>32269</v>
      </c>
      <c r="B9749" t="s">
        <v>14268</v>
      </c>
      <c r="C9749" t="s">
        <v>2416</v>
      </c>
    </row>
    <row r="9750" spans="1:3" x14ac:dyDescent="0.4">
      <c r="A9750">
        <v>32270</v>
      </c>
      <c r="B9750" t="s">
        <v>2488</v>
      </c>
      <c r="C9750" t="s">
        <v>2488</v>
      </c>
    </row>
    <row r="9751" spans="1:3" x14ac:dyDescent="0.4">
      <c r="A9751">
        <v>32271</v>
      </c>
      <c r="B9751" t="s">
        <v>14269</v>
      </c>
      <c r="C9751" t="s">
        <v>2274</v>
      </c>
    </row>
    <row r="9752" spans="1:3" x14ac:dyDescent="0.4">
      <c r="A9752">
        <v>32272</v>
      </c>
      <c r="B9752" t="s">
        <v>14270</v>
      </c>
      <c r="C9752" t="s">
        <v>885</v>
      </c>
    </row>
    <row r="9753" spans="1:3" x14ac:dyDescent="0.4">
      <c r="A9753">
        <v>32273</v>
      </c>
      <c r="B9753" t="s">
        <v>14271</v>
      </c>
      <c r="C9753" t="s">
        <v>2176</v>
      </c>
    </row>
    <row r="9754" spans="1:3" x14ac:dyDescent="0.4">
      <c r="A9754">
        <v>32274</v>
      </c>
      <c r="B9754" t="s">
        <v>14272</v>
      </c>
      <c r="C9754" t="s">
        <v>1609</v>
      </c>
    </row>
    <row r="9755" spans="1:3" x14ac:dyDescent="0.4">
      <c r="A9755">
        <v>32276</v>
      </c>
      <c r="B9755" t="s">
        <v>14273</v>
      </c>
      <c r="C9755" t="s">
        <v>468</v>
      </c>
    </row>
    <row r="9756" spans="1:3" x14ac:dyDescent="0.4">
      <c r="A9756">
        <v>32275</v>
      </c>
      <c r="B9756" t="s">
        <v>14274</v>
      </c>
      <c r="C9756" t="s">
        <v>2080</v>
      </c>
    </row>
    <row r="9757" spans="1:3" x14ac:dyDescent="0.4">
      <c r="A9757">
        <v>32277</v>
      </c>
      <c r="B9757" t="s">
        <v>14275</v>
      </c>
      <c r="C9757" t="s">
        <v>12512</v>
      </c>
    </row>
    <row r="9758" spans="1:3" x14ac:dyDescent="0.4">
      <c r="A9758">
        <v>32278</v>
      </c>
      <c r="B9758" t="s">
        <v>14276</v>
      </c>
      <c r="C9758" t="s">
        <v>2181</v>
      </c>
    </row>
    <row r="9759" spans="1:3" x14ac:dyDescent="0.4">
      <c r="A9759">
        <v>32279</v>
      </c>
      <c r="B9759" t="s">
        <v>14277</v>
      </c>
      <c r="C9759" t="s">
        <v>2407</v>
      </c>
    </row>
    <row r="9760" spans="1:3" x14ac:dyDescent="0.4">
      <c r="A9760">
        <v>32280</v>
      </c>
      <c r="B9760" t="s">
        <v>14278</v>
      </c>
      <c r="C9760" t="s">
        <v>2603</v>
      </c>
    </row>
    <row r="9761" spans="1:3" x14ac:dyDescent="0.4">
      <c r="A9761">
        <v>32281</v>
      </c>
      <c r="B9761" t="s">
        <v>14279</v>
      </c>
      <c r="C9761" t="s">
        <v>2343</v>
      </c>
    </row>
    <row r="9762" spans="1:3" x14ac:dyDescent="0.4">
      <c r="A9762">
        <v>32282</v>
      </c>
      <c r="B9762" t="s">
        <v>14280</v>
      </c>
      <c r="C9762" t="s">
        <v>397</v>
      </c>
    </row>
    <row r="9763" spans="1:3" x14ac:dyDescent="0.4">
      <c r="A9763">
        <v>32283</v>
      </c>
      <c r="B9763" t="s">
        <v>14281</v>
      </c>
      <c r="C9763" t="s">
        <v>1517</v>
      </c>
    </row>
    <row r="9764" spans="1:3" x14ac:dyDescent="0.4">
      <c r="A9764">
        <v>32284</v>
      </c>
      <c r="B9764" t="s">
        <v>14282</v>
      </c>
      <c r="C9764" t="s">
        <v>991</v>
      </c>
    </row>
    <row r="9765" spans="1:3" x14ac:dyDescent="0.4">
      <c r="A9765">
        <v>32285</v>
      </c>
      <c r="B9765" t="s">
        <v>14283</v>
      </c>
      <c r="C9765" t="s">
        <v>2185</v>
      </c>
    </row>
    <row r="9766" spans="1:3" x14ac:dyDescent="0.4">
      <c r="A9766">
        <v>32286</v>
      </c>
      <c r="B9766" t="s">
        <v>14284</v>
      </c>
      <c r="C9766" t="s">
        <v>2280</v>
      </c>
    </row>
    <row r="9767" spans="1:3" x14ac:dyDescent="0.4">
      <c r="A9767">
        <v>32287</v>
      </c>
      <c r="B9767" t="s">
        <v>14285</v>
      </c>
      <c r="C9767" t="s">
        <v>1239</v>
      </c>
    </row>
    <row r="9768" spans="1:3" x14ac:dyDescent="0.4">
      <c r="A9768">
        <v>32288</v>
      </c>
      <c r="B9768" t="s">
        <v>14286</v>
      </c>
      <c r="C9768" t="s">
        <v>547</v>
      </c>
    </row>
    <row r="9769" spans="1:3" x14ac:dyDescent="0.4">
      <c r="A9769">
        <v>32289</v>
      </c>
      <c r="B9769" t="s">
        <v>14287</v>
      </c>
      <c r="C9769" t="s">
        <v>394</v>
      </c>
    </row>
    <row r="9770" spans="1:3" x14ac:dyDescent="0.4">
      <c r="A9770">
        <v>32290</v>
      </c>
      <c r="B9770" t="s">
        <v>14288</v>
      </c>
      <c r="C9770" t="s">
        <v>1489</v>
      </c>
    </row>
    <row r="9771" spans="1:3" x14ac:dyDescent="0.4">
      <c r="A9771">
        <v>32291</v>
      </c>
      <c r="B9771" t="s">
        <v>14289</v>
      </c>
      <c r="C9771" t="s">
        <v>1500</v>
      </c>
    </row>
    <row r="9772" spans="1:3" x14ac:dyDescent="0.4">
      <c r="A9772">
        <v>32292</v>
      </c>
      <c r="B9772" t="s">
        <v>14290</v>
      </c>
      <c r="C9772" t="s">
        <v>880</v>
      </c>
    </row>
    <row r="9773" spans="1:3" x14ac:dyDescent="0.4">
      <c r="A9773">
        <v>32293</v>
      </c>
      <c r="B9773" t="s">
        <v>14291</v>
      </c>
      <c r="C9773" t="s">
        <v>1730</v>
      </c>
    </row>
    <row r="9774" spans="1:3" x14ac:dyDescent="0.4">
      <c r="A9774">
        <v>32294</v>
      </c>
      <c r="B9774" t="s">
        <v>14292</v>
      </c>
      <c r="C9774" t="s">
        <v>2666</v>
      </c>
    </row>
    <row r="9775" spans="1:3" x14ac:dyDescent="0.4">
      <c r="A9775">
        <v>32295</v>
      </c>
      <c r="B9775" t="s">
        <v>14293</v>
      </c>
      <c r="C9775" t="s">
        <v>1116</v>
      </c>
    </row>
    <row r="9776" spans="1:3" x14ac:dyDescent="0.4">
      <c r="A9776">
        <v>32296</v>
      </c>
      <c r="B9776" t="s">
        <v>14294</v>
      </c>
      <c r="C9776" t="s">
        <v>475</v>
      </c>
    </row>
    <row r="9777" spans="1:3" x14ac:dyDescent="0.4">
      <c r="A9777">
        <v>32297</v>
      </c>
      <c r="B9777" t="s">
        <v>14295</v>
      </c>
      <c r="C9777" t="s">
        <v>394</v>
      </c>
    </row>
    <row r="9778" spans="1:3" x14ac:dyDescent="0.4">
      <c r="A9778">
        <v>32298</v>
      </c>
      <c r="B9778" t="s">
        <v>14296</v>
      </c>
      <c r="C9778" t="s">
        <v>2668</v>
      </c>
    </row>
    <row r="9779" spans="1:3" x14ac:dyDescent="0.4">
      <c r="A9779">
        <v>32299</v>
      </c>
      <c r="B9779" t="s">
        <v>2669</v>
      </c>
      <c r="C9779" t="s">
        <v>2669</v>
      </c>
    </row>
    <row r="9780" spans="1:3" x14ac:dyDescent="0.4">
      <c r="A9780">
        <v>32300</v>
      </c>
      <c r="B9780" t="s">
        <v>14297</v>
      </c>
      <c r="C9780" t="s">
        <v>394</v>
      </c>
    </row>
    <row r="9781" spans="1:3" x14ac:dyDescent="0.4">
      <c r="A9781">
        <v>32301</v>
      </c>
      <c r="B9781" t="s">
        <v>14298</v>
      </c>
      <c r="C9781" t="s">
        <v>1625</v>
      </c>
    </row>
    <row r="9782" spans="1:3" x14ac:dyDescent="0.4">
      <c r="A9782">
        <v>32302</v>
      </c>
      <c r="B9782" t="s">
        <v>14299</v>
      </c>
      <c r="C9782" t="s">
        <v>2427</v>
      </c>
    </row>
    <row r="9783" spans="1:3" x14ac:dyDescent="0.4">
      <c r="A9783">
        <v>32303</v>
      </c>
      <c r="B9783" t="s">
        <v>1515</v>
      </c>
      <c r="C9783" t="s">
        <v>1515</v>
      </c>
    </row>
    <row r="9784" spans="1:3" x14ac:dyDescent="0.4">
      <c r="A9784">
        <v>32304</v>
      </c>
      <c r="B9784" t="s">
        <v>14300</v>
      </c>
      <c r="C9784" t="s">
        <v>1110</v>
      </c>
    </row>
    <row r="9785" spans="1:3" x14ac:dyDescent="0.4">
      <c r="A9785">
        <v>32305</v>
      </c>
      <c r="B9785" t="s">
        <v>14301</v>
      </c>
      <c r="C9785" t="s">
        <v>881</v>
      </c>
    </row>
    <row r="9786" spans="1:3" x14ac:dyDescent="0.4">
      <c r="A9786">
        <v>32306</v>
      </c>
      <c r="B9786" t="s">
        <v>14302</v>
      </c>
      <c r="C9786" t="s">
        <v>475</v>
      </c>
    </row>
    <row r="9787" spans="1:3" x14ac:dyDescent="0.4">
      <c r="A9787">
        <v>32307</v>
      </c>
      <c r="B9787" t="s">
        <v>14303</v>
      </c>
      <c r="C9787" t="s">
        <v>2636</v>
      </c>
    </row>
    <row r="9788" spans="1:3" x14ac:dyDescent="0.4">
      <c r="A9788">
        <v>32308</v>
      </c>
      <c r="B9788" t="s">
        <v>14304</v>
      </c>
      <c r="C9788" t="s">
        <v>468</v>
      </c>
    </row>
    <row r="9789" spans="1:3" x14ac:dyDescent="0.4">
      <c r="A9789">
        <v>32309</v>
      </c>
      <c r="B9789" t="s">
        <v>14305</v>
      </c>
      <c r="C9789" t="s">
        <v>2512</v>
      </c>
    </row>
    <row r="9790" spans="1:3" x14ac:dyDescent="0.4">
      <c r="A9790">
        <v>32310</v>
      </c>
      <c r="B9790" t="s">
        <v>14306</v>
      </c>
      <c r="C9790" t="s">
        <v>1630</v>
      </c>
    </row>
    <row r="9791" spans="1:3" x14ac:dyDescent="0.4">
      <c r="A9791">
        <v>32311</v>
      </c>
      <c r="B9791" t="s">
        <v>14307</v>
      </c>
      <c r="C9791" t="s">
        <v>394</v>
      </c>
    </row>
    <row r="9792" spans="1:3" x14ac:dyDescent="0.4">
      <c r="A9792">
        <v>32312</v>
      </c>
      <c r="B9792" t="s">
        <v>14308</v>
      </c>
      <c r="C9792" t="s">
        <v>397</v>
      </c>
    </row>
    <row r="9793" spans="1:3" x14ac:dyDescent="0.4">
      <c r="A9793">
        <v>32313</v>
      </c>
      <c r="B9793" t="s">
        <v>14309</v>
      </c>
      <c r="C9793" t="s">
        <v>397</v>
      </c>
    </row>
    <row r="9794" spans="1:3" x14ac:dyDescent="0.4">
      <c r="A9794">
        <v>32314</v>
      </c>
      <c r="B9794" t="s">
        <v>14310</v>
      </c>
      <c r="C9794" t="s">
        <v>475</v>
      </c>
    </row>
    <row r="9795" spans="1:3" x14ac:dyDescent="0.4">
      <c r="A9795">
        <v>32315</v>
      </c>
      <c r="B9795" t="s">
        <v>14311</v>
      </c>
      <c r="C9795" t="s">
        <v>1517</v>
      </c>
    </row>
    <row r="9796" spans="1:3" x14ac:dyDescent="0.4">
      <c r="A9796">
        <v>32316</v>
      </c>
      <c r="B9796" t="s">
        <v>14312</v>
      </c>
      <c r="C9796" t="s">
        <v>114</v>
      </c>
    </row>
    <row r="9797" spans="1:3" x14ac:dyDescent="0.4">
      <c r="A9797">
        <v>32317</v>
      </c>
      <c r="B9797" t="s">
        <v>14313</v>
      </c>
      <c r="C9797" t="s">
        <v>2510</v>
      </c>
    </row>
    <row r="9798" spans="1:3" x14ac:dyDescent="0.4">
      <c r="A9798">
        <v>32318</v>
      </c>
      <c r="B9798" t="s">
        <v>14314</v>
      </c>
      <c r="C9798" t="s">
        <v>2179</v>
      </c>
    </row>
    <row r="9799" spans="1:3" x14ac:dyDescent="0.4">
      <c r="A9799">
        <v>32319</v>
      </c>
      <c r="B9799" t="s">
        <v>14315</v>
      </c>
      <c r="C9799" t="s">
        <v>773</v>
      </c>
    </row>
    <row r="9800" spans="1:3" x14ac:dyDescent="0.4">
      <c r="A9800">
        <v>32320</v>
      </c>
      <c r="B9800" t="s">
        <v>14316</v>
      </c>
      <c r="C9800" t="s">
        <v>1226</v>
      </c>
    </row>
    <row r="9801" spans="1:3" x14ac:dyDescent="0.4">
      <c r="A9801">
        <v>32321</v>
      </c>
      <c r="B9801" t="s">
        <v>14317</v>
      </c>
      <c r="C9801" t="s">
        <v>2430</v>
      </c>
    </row>
    <row r="9802" spans="1:3" x14ac:dyDescent="0.4">
      <c r="A9802">
        <v>32322</v>
      </c>
      <c r="B9802" t="s">
        <v>14318</v>
      </c>
      <c r="C9802" t="s">
        <v>1235</v>
      </c>
    </row>
    <row r="9803" spans="1:3" x14ac:dyDescent="0.4">
      <c r="A9803">
        <v>32323</v>
      </c>
      <c r="B9803" t="s">
        <v>14319</v>
      </c>
      <c r="C9803" t="s">
        <v>1975</v>
      </c>
    </row>
    <row r="9804" spans="1:3" x14ac:dyDescent="0.4">
      <c r="A9804">
        <v>32324</v>
      </c>
      <c r="B9804" t="s">
        <v>14320</v>
      </c>
      <c r="C9804" t="s">
        <v>880</v>
      </c>
    </row>
    <row r="9805" spans="1:3" x14ac:dyDescent="0.4">
      <c r="A9805">
        <v>32325</v>
      </c>
      <c r="B9805" t="s">
        <v>14321</v>
      </c>
      <c r="C9805" t="s">
        <v>768</v>
      </c>
    </row>
    <row r="9806" spans="1:3" x14ac:dyDescent="0.4">
      <c r="A9806">
        <v>32326</v>
      </c>
      <c r="B9806" t="s">
        <v>14322</v>
      </c>
      <c r="C9806" t="s">
        <v>394</v>
      </c>
    </row>
    <row r="9807" spans="1:3" x14ac:dyDescent="0.4">
      <c r="A9807">
        <v>32327</v>
      </c>
      <c r="B9807" t="s">
        <v>14323</v>
      </c>
      <c r="C9807" t="s">
        <v>1373</v>
      </c>
    </row>
    <row r="9808" spans="1:3" x14ac:dyDescent="0.4">
      <c r="A9808">
        <v>32328</v>
      </c>
      <c r="B9808" t="s">
        <v>14324</v>
      </c>
      <c r="C9808" t="s">
        <v>467</v>
      </c>
    </row>
    <row r="9809" spans="1:3" x14ac:dyDescent="0.4">
      <c r="A9809">
        <v>32329</v>
      </c>
      <c r="B9809" t="s">
        <v>14325</v>
      </c>
      <c r="C9809" t="s">
        <v>665</v>
      </c>
    </row>
    <row r="9810" spans="1:3" x14ac:dyDescent="0.4">
      <c r="A9810">
        <v>32330</v>
      </c>
      <c r="B9810" t="s">
        <v>14326</v>
      </c>
      <c r="C9810" t="s">
        <v>12522</v>
      </c>
    </row>
    <row r="9811" spans="1:3" x14ac:dyDescent="0.4">
      <c r="A9811">
        <v>32331</v>
      </c>
      <c r="B9811" t="s">
        <v>14327</v>
      </c>
      <c r="C9811" t="s">
        <v>12855</v>
      </c>
    </row>
    <row r="9812" spans="1:3" x14ac:dyDescent="0.4">
      <c r="A9812">
        <v>32332</v>
      </c>
      <c r="B9812" t="s">
        <v>14328</v>
      </c>
      <c r="C9812" t="s">
        <v>2635</v>
      </c>
    </row>
    <row r="9813" spans="1:3" x14ac:dyDescent="0.4">
      <c r="A9813">
        <v>32333</v>
      </c>
      <c r="B9813" t="s">
        <v>14329</v>
      </c>
      <c r="C9813" t="s">
        <v>12512</v>
      </c>
    </row>
    <row r="9814" spans="1:3" x14ac:dyDescent="0.4">
      <c r="A9814">
        <v>32335</v>
      </c>
      <c r="B9814" t="s">
        <v>14330</v>
      </c>
      <c r="C9814" t="s">
        <v>396</v>
      </c>
    </row>
    <row r="9815" spans="1:3" x14ac:dyDescent="0.4">
      <c r="A9815">
        <v>32334</v>
      </c>
      <c r="B9815" t="s">
        <v>14331</v>
      </c>
      <c r="C9815" t="s">
        <v>1517</v>
      </c>
    </row>
    <row r="9816" spans="1:3" x14ac:dyDescent="0.4">
      <c r="A9816">
        <v>32336</v>
      </c>
      <c r="B9816" t="s">
        <v>267</v>
      </c>
      <c r="C9816" t="s">
        <v>267</v>
      </c>
    </row>
    <row r="9817" spans="1:3" x14ac:dyDescent="0.4">
      <c r="A9817">
        <v>32337</v>
      </c>
      <c r="B9817" t="s">
        <v>14332</v>
      </c>
      <c r="C9817" t="s">
        <v>12219</v>
      </c>
    </row>
    <row r="9818" spans="1:3" x14ac:dyDescent="0.4">
      <c r="A9818">
        <v>32338</v>
      </c>
      <c r="B9818" t="s">
        <v>14333</v>
      </c>
      <c r="C9818" t="s">
        <v>769</v>
      </c>
    </row>
    <row r="9819" spans="1:3" x14ac:dyDescent="0.4">
      <c r="A9819">
        <v>32339</v>
      </c>
      <c r="B9819" t="s">
        <v>14334</v>
      </c>
      <c r="C9819" t="s">
        <v>394</v>
      </c>
    </row>
    <row r="9820" spans="1:3" x14ac:dyDescent="0.4">
      <c r="A9820">
        <v>32340</v>
      </c>
      <c r="B9820" t="s">
        <v>14335</v>
      </c>
      <c r="C9820" t="s">
        <v>1619</v>
      </c>
    </row>
    <row r="9821" spans="1:3" x14ac:dyDescent="0.4">
      <c r="A9821">
        <v>32341</v>
      </c>
      <c r="B9821" t="s">
        <v>14336</v>
      </c>
      <c r="C9821" t="s">
        <v>993</v>
      </c>
    </row>
    <row r="9822" spans="1:3" x14ac:dyDescent="0.4">
      <c r="A9822">
        <v>32342</v>
      </c>
      <c r="B9822" t="s">
        <v>14337</v>
      </c>
      <c r="C9822" t="s">
        <v>2505</v>
      </c>
    </row>
    <row r="9823" spans="1:3" x14ac:dyDescent="0.4">
      <c r="A9823">
        <v>32343</v>
      </c>
      <c r="B9823" t="s">
        <v>14338</v>
      </c>
      <c r="C9823" t="s">
        <v>1489</v>
      </c>
    </row>
    <row r="9824" spans="1:3" x14ac:dyDescent="0.4">
      <c r="A9824">
        <v>32345</v>
      </c>
      <c r="B9824" t="s">
        <v>14339</v>
      </c>
      <c r="C9824" t="s">
        <v>2430</v>
      </c>
    </row>
    <row r="9825" spans="1:3" x14ac:dyDescent="0.4">
      <c r="A9825">
        <v>32344</v>
      </c>
      <c r="B9825" t="s">
        <v>2567</v>
      </c>
      <c r="C9825" t="s">
        <v>2567</v>
      </c>
    </row>
    <row r="9826" spans="1:3" x14ac:dyDescent="0.4">
      <c r="A9826">
        <v>32346</v>
      </c>
      <c r="B9826" t="s">
        <v>14340</v>
      </c>
      <c r="C9826" t="s">
        <v>468</v>
      </c>
    </row>
    <row r="9827" spans="1:3" x14ac:dyDescent="0.4">
      <c r="A9827">
        <v>32347</v>
      </c>
      <c r="B9827" t="s">
        <v>14341</v>
      </c>
      <c r="C9827" t="s">
        <v>1517</v>
      </c>
    </row>
    <row r="9828" spans="1:3" x14ac:dyDescent="0.4">
      <c r="A9828">
        <v>32348</v>
      </c>
      <c r="B9828" t="s">
        <v>14342</v>
      </c>
      <c r="C9828" t="s">
        <v>1376</v>
      </c>
    </row>
    <row r="9829" spans="1:3" x14ac:dyDescent="0.4">
      <c r="A9829">
        <v>32349</v>
      </c>
      <c r="B9829" t="s">
        <v>14343</v>
      </c>
      <c r="C9829" t="s">
        <v>13630</v>
      </c>
    </row>
    <row r="9830" spans="1:3" x14ac:dyDescent="0.4">
      <c r="A9830">
        <v>32350</v>
      </c>
      <c r="B9830" t="s">
        <v>14344</v>
      </c>
      <c r="C9830" t="s">
        <v>990</v>
      </c>
    </row>
    <row r="9831" spans="1:3" x14ac:dyDescent="0.4">
      <c r="A9831">
        <v>32351</v>
      </c>
      <c r="B9831" t="s">
        <v>14345</v>
      </c>
      <c r="C9831" t="s">
        <v>2267</v>
      </c>
    </row>
    <row r="9832" spans="1:3" x14ac:dyDescent="0.4">
      <c r="A9832">
        <v>32352</v>
      </c>
      <c r="B9832" t="s">
        <v>2695</v>
      </c>
      <c r="C9832" t="s">
        <v>2695</v>
      </c>
    </row>
    <row r="9833" spans="1:3" x14ac:dyDescent="0.4">
      <c r="A9833">
        <v>32353</v>
      </c>
      <c r="B9833" t="s">
        <v>14346</v>
      </c>
      <c r="C9833" t="s">
        <v>13762</v>
      </c>
    </row>
    <row r="9834" spans="1:3" x14ac:dyDescent="0.4">
      <c r="A9834">
        <v>32354</v>
      </c>
      <c r="B9834" t="s">
        <v>14347</v>
      </c>
      <c r="C9834" t="s">
        <v>1851</v>
      </c>
    </row>
    <row r="9835" spans="1:3" x14ac:dyDescent="0.4">
      <c r="A9835">
        <v>32355</v>
      </c>
      <c r="B9835" t="s">
        <v>14348</v>
      </c>
      <c r="C9835" t="s">
        <v>12276</v>
      </c>
    </row>
    <row r="9836" spans="1:3" x14ac:dyDescent="0.4">
      <c r="A9836">
        <v>32356</v>
      </c>
      <c r="B9836" t="s">
        <v>14349</v>
      </c>
      <c r="C9836" t="s">
        <v>769</v>
      </c>
    </row>
    <row r="9837" spans="1:3" x14ac:dyDescent="0.4">
      <c r="A9837">
        <v>32357</v>
      </c>
      <c r="B9837" t="s">
        <v>14350</v>
      </c>
      <c r="C9837" t="s">
        <v>397</v>
      </c>
    </row>
    <row r="9838" spans="1:3" x14ac:dyDescent="0.4">
      <c r="A9838">
        <v>32358</v>
      </c>
      <c r="B9838" t="s">
        <v>14351</v>
      </c>
      <c r="C9838" t="s">
        <v>1376</v>
      </c>
    </row>
    <row r="9839" spans="1:3" x14ac:dyDescent="0.4">
      <c r="A9839">
        <v>32359</v>
      </c>
      <c r="B9839" t="s">
        <v>14352</v>
      </c>
      <c r="C9839" t="s">
        <v>470</v>
      </c>
    </row>
    <row r="9840" spans="1:3" x14ac:dyDescent="0.4">
      <c r="A9840">
        <v>32360</v>
      </c>
      <c r="B9840" t="s">
        <v>14353</v>
      </c>
      <c r="C9840" t="s">
        <v>2284</v>
      </c>
    </row>
    <row r="9841" spans="1:3" x14ac:dyDescent="0.4">
      <c r="A9841">
        <v>32361</v>
      </c>
      <c r="B9841" t="s">
        <v>14354</v>
      </c>
      <c r="C9841" t="s">
        <v>991</v>
      </c>
    </row>
    <row r="9842" spans="1:3" x14ac:dyDescent="0.4">
      <c r="A9842">
        <v>32362</v>
      </c>
      <c r="B9842" t="s">
        <v>14355</v>
      </c>
      <c r="C9842" t="s">
        <v>887</v>
      </c>
    </row>
    <row r="9843" spans="1:3" x14ac:dyDescent="0.4">
      <c r="A9843">
        <v>32363</v>
      </c>
      <c r="B9843" t="s">
        <v>14356</v>
      </c>
      <c r="C9843" t="s">
        <v>2185</v>
      </c>
    </row>
    <row r="9844" spans="1:3" x14ac:dyDescent="0.4">
      <c r="A9844">
        <v>32364</v>
      </c>
      <c r="B9844" t="s">
        <v>14357</v>
      </c>
      <c r="C9844" t="s">
        <v>1233</v>
      </c>
    </row>
    <row r="9845" spans="1:3" x14ac:dyDescent="0.4">
      <c r="A9845">
        <v>32365</v>
      </c>
      <c r="B9845" t="s">
        <v>14358</v>
      </c>
      <c r="C9845" t="s">
        <v>1972</v>
      </c>
    </row>
    <row r="9846" spans="1:3" x14ac:dyDescent="0.4">
      <c r="A9846">
        <v>32366</v>
      </c>
      <c r="B9846" t="s">
        <v>14359</v>
      </c>
      <c r="C9846" t="s">
        <v>12239</v>
      </c>
    </row>
    <row r="9847" spans="1:3" x14ac:dyDescent="0.4">
      <c r="A9847">
        <v>32367</v>
      </c>
      <c r="B9847" t="s">
        <v>14360</v>
      </c>
      <c r="C9847" t="s">
        <v>1975</v>
      </c>
    </row>
    <row r="9848" spans="1:3" x14ac:dyDescent="0.4">
      <c r="A9848">
        <v>32368</v>
      </c>
      <c r="B9848" t="s">
        <v>2185</v>
      </c>
      <c r="C9848" t="s">
        <v>2185</v>
      </c>
    </row>
    <row r="9849" spans="1:3" x14ac:dyDescent="0.4">
      <c r="A9849">
        <v>32369</v>
      </c>
      <c r="B9849" t="s">
        <v>14361</v>
      </c>
      <c r="C9849" t="s">
        <v>881</v>
      </c>
    </row>
    <row r="9850" spans="1:3" x14ac:dyDescent="0.4">
      <c r="A9850">
        <v>32370</v>
      </c>
      <c r="B9850" t="s">
        <v>14362</v>
      </c>
      <c r="C9850" t="s">
        <v>1004</v>
      </c>
    </row>
    <row r="9851" spans="1:3" x14ac:dyDescent="0.4">
      <c r="A9851">
        <v>32371</v>
      </c>
      <c r="B9851" t="s">
        <v>14363</v>
      </c>
      <c r="C9851" t="s">
        <v>467</v>
      </c>
    </row>
    <row r="9852" spans="1:3" x14ac:dyDescent="0.4">
      <c r="A9852">
        <v>32372</v>
      </c>
      <c r="B9852" t="s">
        <v>14364</v>
      </c>
      <c r="C9852" t="s">
        <v>99</v>
      </c>
    </row>
    <row r="9853" spans="1:3" x14ac:dyDescent="0.4">
      <c r="A9853">
        <v>32373</v>
      </c>
      <c r="B9853" t="s">
        <v>14365</v>
      </c>
      <c r="C9853" t="s">
        <v>12239</v>
      </c>
    </row>
    <row r="9854" spans="1:3" x14ac:dyDescent="0.4">
      <c r="A9854">
        <v>32374</v>
      </c>
      <c r="B9854" t="s">
        <v>14366</v>
      </c>
      <c r="C9854" t="s">
        <v>992</v>
      </c>
    </row>
    <row r="9855" spans="1:3" x14ac:dyDescent="0.4">
      <c r="A9855">
        <v>32375</v>
      </c>
      <c r="B9855" t="s">
        <v>14367</v>
      </c>
      <c r="C9855" t="s">
        <v>395</v>
      </c>
    </row>
    <row r="9856" spans="1:3" x14ac:dyDescent="0.4">
      <c r="A9856">
        <v>32376</v>
      </c>
      <c r="B9856" t="s">
        <v>14368</v>
      </c>
      <c r="C9856" t="s">
        <v>1973</v>
      </c>
    </row>
    <row r="9857" spans="1:3" x14ac:dyDescent="0.4">
      <c r="A9857">
        <v>32377</v>
      </c>
      <c r="B9857" t="s">
        <v>14369</v>
      </c>
      <c r="C9857" t="s">
        <v>1378</v>
      </c>
    </row>
    <row r="9858" spans="1:3" x14ac:dyDescent="0.4">
      <c r="A9858">
        <v>32378</v>
      </c>
      <c r="B9858" t="s">
        <v>14370</v>
      </c>
      <c r="C9858" t="s">
        <v>394</v>
      </c>
    </row>
    <row r="9859" spans="1:3" x14ac:dyDescent="0.4">
      <c r="A9859">
        <v>32380</v>
      </c>
      <c r="B9859" t="s">
        <v>14371</v>
      </c>
      <c r="C9859" t="s">
        <v>1865</v>
      </c>
    </row>
    <row r="9860" spans="1:3" x14ac:dyDescent="0.4">
      <c r="A9860">
        <v>32379</v>
      </c>
      <c r="B9860" t="s">
        <v>14372</v>
      </c>
      <c r="C9860" t="s">
        <v>2609</v>
      </c>
    </row>
    <row r="9861" spans="1:3" x14ac:dyDescent="0.4">
      <c r="A9861">
        <v>32381</v>
      </c>
      <c r="B9861" t="s">
        <v>2072</v>
      </c>
      <c r="C9861" t="s">
        <v>2072</v>
      </c>
    </row>
    <row r="9862" spans="1:3" x14ac:dyDescent="0.4">
      <c r="A9862">
        <v>32382</v>
      </c>
      <c r="B9862" t="s">
        <v>14373</v>
      </c>
      <c r="C9862" t="s">
        <v>547</v>
      </c>
    </row>
    <row r="9863" spans="1:3" x14ac:dyDescent="0.4">
      <c r="A9863">
        <v>32383</v>
      </c>
      <c r="B9863" t="s">
        <v>14374</v>
      </c>
      <c r="C9863" t="s">
        <v>1366</v>
      </c>
    </row>
    <row r="9864" spans="1:3" x14ac:dyDescent="0.4">
      <c r="A9864">
        <v>32384</v>
      </c>
      <c r="B9864" t="s">
        <v>14375</v>
      </c>
      <c r="C9864" t="s">
        <v>2351</v>
      </c>
    </row>
    <row r="9865" spans="1:3" x14ac:dyDescent="0.4">
      <c r="A9865">
        <v>32385</v>
      </c>
      <c r="B9865" t="s">
        <v>14376</v>
      </c>
      <c r="C9865" t="s">
        <v>2436</v>
      </c>
    </row>
    <row r="9866" spans="1:3" x14ac:dyDescent="0.4">
      <c r="A9866">
        <v>32386</v>
      </c>
      <c r="B9866" t="s">
        <v>14377</v>
      </c>
      <c r="C9866" t="s">
        <v>114</v>
      </c>
    </row>
    <row r="9867" spans="1:3" x14ac:dyDescent="0.4">
      <c r="A9867">
        <v>32387</v>
      </c>
      <c r="B9867" t="s">
        <v>14378</v>
      </c>
      <c r="C9867" t="s">
        <v>770</v>
      </c>
    </row>
    <row r="9868" spans="1:3" x14ac:dyDescent="0.4">
      <c r="A9868">
        <v>32388</v>
      </c>
      <c r="B9868" t="s">
        <v>14379</v>
      </c>
      <c r="C9868" t="s">
        <v>394</v>
      </c>
    </row>
    <row r="9869" spans="1:3" x14ac:dyDescent="0.4">
      <c r="A9869">
        <v>32389</v>
      </c>
      <c r="B9869" t="s">
        <v>14380</v>
      </c>
      <c r="C9869" t="s">
        <v>396</v>
      </c>
    </row>
    <row r="9870" spans="1:3" x14ac:dyDescent="0.4">
      <c r="A9870">
        <v>32390</v>
      </c>
      <c r="B9870" t="s">
        <v>1733</v>
      </c>
      <c r="C9870" t="s">
        <v>1733</v>
      </c>
    </row>
    <row r="9871" spans="1:3" x14ac:dyDescent="0.4">
      <c r="A9871">
        <v>32391</v>
      </c>
      <c r="B9871" t="s">
        <v>14381</v>
      </c>
      <c r="C9871" t="s">
        <v>2082</v>
      </c>
    </row>
    <row r="9872" spans="1:3" x14ac:dyDescent="0.4">
      <c r="A9872">
        <v>32392</v>
      </c>
      <c r="B9872" t="s">
        <v>14382</v>
      </c>
      <c r="C9872" t="s">
        <v>656</v>
      </c>
    </row>
    <row r="9873" spans="1:3" x14ac:dyDescent="0.4">
      <c r="A9873">
        <v>32393</v>
      </c>
      <c r="B9873" t="s">
        <v>14383</v>
      </c>
      <c r="C9873" t="s">
        <v>2433</v>
      </c>
    </row>
    <row r="9874" spans="1:3" x14ac:dyDescent="0.4">
      <c r="A9874">
        <v>32394</v>
      </c>
      <c r="B9874" t="s">
        <v>14384</v>
      </c>
      <c r="C9874" t="s">
        <v>2073</v>
      </c>
    </row>
    <row r="9875" spans="1:3" x14ac:dyDescent="0.4">
      <c r="A9875">
        <v>32395</v>
      </c>
      <c r="B9875" t="s">
        <v>14385</v>
      </c>
      <c r="C9875" t="s">
        <v>394</v>
      </c>
    </row>
    <row r="9876" spans="1:3" x14ac:dyDescent="0.4">
      <c r="A9876">
        <v>32396</v>
      </c>
      <c r="B9876" t="s">
        <v>14386</v>
      </c>
      <c r="C9876" t="s">
        <v>1853</v>
      </c>
    </row>
    <row r="9877" spans="1:3" x14ac:dyDescent="0.4">
      <c r="A9877">
        <v>32398</v>
      </c>
      <c r="B9877" t="s">
        <v>14387</v>
      </c>
      <c r="C9877" t="s">
        <v>2427</v>
      </c>
    </row>
    <row r="9878" spans="1:3" x14ac:dyDescent="0.4">
      <c r="A9878">
        <v>32397</v>
      </c>
      <c r="B9878" t="s">
        <v>14388</v>
      </c>
      <c r="C9878" t="s">
        <v>1116</v>
      </c>
    </row>
    <row r="9879" spans="1:3" x14ac:dyDescent="0.4">
      <c r="A9879">
        <v>32399</v>
      </c>
      <c r="B9879" t="s">
        <v>14389</v>
      </c>
      <c r="C9879" t="s">
        <v>327</v>
      </c>
    </row>
    <row r="9880" spans="1:3" x14ac:dyDescent="0.4">
      <c r="A9880">
        <v>32400</v>
      </c>
      <c r="B9880" t="s">
        <v>14390</v>
      </c>
      <c r="C9880" t="s">
        <v>2170</v>
      </c>
    </row>
    <row r="9881" spans="1:3" x14ac:dyDescent="0.4">
      <c r="A9881">
        <v>32401</v>
      </c>
      <c r="B9881" t="s">
        <v>14391</v>
      </c>
      <c r="C9881" t="s">
        <v>1730</v>
      </c>
    </row>
    <row r="9882" spans="1:3" x14ac:dyDescent="0.4">
      <c r="A9882">
        <v>32402</v>
      </c>
      <c r="B9882" t="s">
        <v>14392</v>
      </c>
      <c r="C9882" t="s">
        <v>2427</v>
      </c>
    </row>
    <row r="9883" spans="1:3" x14ac:dyDescent="0.4">
      <c r="A9883">
        <v>32403</v>
      </c>
      <c r="B9883" t="s">
        <v>14393</v>
      </c>
      <c r="C9883" t="s">
        <v>2273</v>
      </c>
    </row>
    <row r="9884" spans="1:3" x14ac:dyDescent="0.4">
      <c r="A9884">
        <v>32404</v>
      </c>
      <c r="B9884" t="s">
        <v>14394</v>
      </c>
      <c r="C9884" t="s">
        <v>1114</v>
      </c>
    </row>
    <row r="9885" spans="1:3" x14ac:dyDescent="0.4">
      <c r="A9885">
        <v>32405</v>
      </c>
      <c r="B9885" t="s">
        <v>2626</v>
      </c>
      <c r="C9885" t="s">
        <v>2626</v>
      </c>
    </row>
    <row r="9886" spans="1:3" x14ac:dyDescent="0.4">
      <c r="A9886">
        <v>32406</v>
      </c>
      <c r="B9886" t="s">
        <v>14395</v>
      </c>
      <c r="C9886" t="s">
        <v>2501</v>
      </c>
    </row>
    <row r="9887" spans="1:3" x14ac:dyDescent="0.4">
      <c r="A9887">
        <v>32407</v>
      </c>
      <c r="B9887" t="s">
        <v>14396</v>
      </c>
      <c r="C9887" t="s">
        <v>468</v>
      </c>
    </row>
    <row r="9888" spans="1:3" x14ac:dyDescent="0.4">
      <c r="A9888">
        <v>32408</v>
      </c>
      <c r="B9888" t="s">
        <v>14397</v>
      </c>
      <c r="C9888" t="s">
        <v>1004</v>
      </c>
    </row>
    <row r="9889" spans="1:3" x14ac:dyDescent="0.4">
      <c r="A9889">
        <v>32409</v>
      </c>
      <c r="B9889" t="s">
        <v>14398</v>
      </c>
      <c r="C9889" t="s">
        <v>1379</v>
      </c>
    </row>
    <row r="9890" spans="1:3" x14ac:dyDescent="0.4">
      <c r="A9890">
        <v>32410</v>
      </c>
      <c r="B9890" t="s">
        <v>1716</v>
      </c>
      <c r="C9890" t="s">
        <v>1716</v>
      </c>
    </row>
    <row r="9891" spans="1:3" x14ac:dyDescent="0.4">
      <c r="A9891">
        <v>32411</v>
      </c>
      <c r="B9891" t="s">
        <v>2064</v>
      </c>
      <c r="C9891" t="s">
        <v>2064</v>
      </c>
    </row>
    <row r="9892" spans="1:3" x14ac:dyDescent="0.4">
      <c r="A9892">
        <v>32412</v>
      </c>
      <c r="B9892" t="s">
        <v>14399</v>
      </c>
      <c r="C9892" t="s">
        <v>1975</v>
      </c>
    </row>
    <row r="9893" spans="1:3" x14ac:dyDescent="0.4">
      <c r="A9893">
        <v>32413</v>
      </c>
      <c r="B9893" t="s">
        <v>14400</v>
      </c>
      <c r="C9893" t="s">
        <v>1972</v>
      </c>
    </row>
    <row r="9894" spans="1:3" x14ac:dyDescent="0.4">
      <c r="A9894">
        <v>32414</v>
      </c>
      <c r="B9894" t="s">
        <v>14401</v>
      </c>
      <c r="C9894" t="s">
        <v>2417</v>
      </c>
    </row>
    <row r="9895" spans="1:3" x14ac:dyDescent="0.4">
      <c r="A9895">
        <v>32415</v>
      </c>
      <c r="B9895" t="s">
        <v>14402</v>
      </c>
      <c r="C9895" t="s">
        <v>2190</v>
      </c>
    </row>
    <row r="9896" spans="1:3" x14ac:dyDescent="0.4">
      <c r="A9896">
        <v>32416</v>
      </c>
      <c r="B9896" t="s">
        <v>14403</v>
      </c>
      <c r="C9896" t="s">
        <v>1619</v>
      </c>
    </row>
    <row r="9897" spans="1:3" x14ac:dyDescent="0.4">
      <c r="A9897">
        <v>32417</v>
      </c>
      <c r="B9897" t="s">
        <v>14404</v>
      </c>
      <c r="C9897" t="s">
        <v>1621</v>
      </c>
    </row>
    <row r="9898" spans="1:3" x14ac:dyDescent="0.4">
      <c r="A9898">
        <v>32418</v>
      </c>
      <c r="B9898" t="s">
        <v>14405</v>
      </c>
      <c r="C9898" t="s">
        <v>1003</v>
      </c>
    </row>
    <row r="9899" spans="1:3" x14ac:dyDescent="0.4">
      <c r="A9899">
        <v>32419</v>
      </c>
      <c r="B9899" t="s">
        <v>14406</v>
      </c>
      <c r="C9899" t="s">
        <v>475</v>
      </c>
    </row>
    <row r="9900" spans="1:3" x14ac:dyDescent="0.4">
      <c r="A9900">
        <v>32420</v>
      </c>
      <c r="B9900" t="s">
        <v>14407</v>
      </c>
      <c r="C9900" t="s">
        <v>663</v>
      </c>
    </row>
    <row r="9901" spans="1:3" x14ac:dyDescent="0.4">
      <c r="A9901">
        <v>32421</v>
      </c>
      <c r="B9901" t="s">
        <v>14408</v>
      </c>
      <c r="C9901" t="s">
        <v>663</v>
      </c>
    </row>
    <row r="9902" spans="1:3" x14ac:dyDescent="0.4">
      <c r="A9902">
        <v>32423</v>
      </c>
      <c r="B9902" t="s">
        <v>14409</v>
      </c>
      <c r="C9902" t="s">
        <v>2183</v>
      </c>
    </row>
    <row r="9903" spans="1:3" x14ac:dyDescent="0.4">
      <c r="A9903">
        <v>32422</v>
      </c>
      <c r="B9903" t="s">
        <v>14410</v>
      </c>
      <c r="C9903" t="s">
        <v>1502</v>
      </c>
    </row>
    <row r="9904" spans="1:3" x14ac:dyDescent="0.4">
      <c r="A9904">
        <v>32424</v>
      </c>
      <c r="B9904" t="s">
        <v>14411</v>
      </c>
      <c r="C9904" t="s">
        <v>1622</v>
      </c>
    </row>
    <row r="9905" spans="1:3" x14ac:dyDescent="0.4">
      <c r="A9905">
        <v>32425</v>
      </c>
      <c r="B9905" t="s">
        <v>14412</v>
      </c>
      <c r="C9905" t="s">
        <v>1376</v>
      </c>
    </row>
    <row r="9906" spans="1:3" x14ac:dyDescent="0.4">
      <c r="A9906">
        <v>32426</v>
      </c>
      <c r="B9906" t="s">
        <v>14413</v>
      </c>
      <c r="C9906" t="s">
        <v>1973</v>
      </c>
    </row>
    <row r="9907" spans="1:3" x14ac:dyDescent="0.4">
      <c r="A9907">
        <v>32427</v>
      </c>
      <c r="B9907" t="s">
        <v>14414</v>
      </c>
      <c r="C9907" t="s">
        <v>665</v>
      </c>
    </row>
    <row r="9908" spans="1:3" x14ac:dyDescent="0.4">
      <c r="A9908">
        <v>32428</v>
      </c>
      <c r="B9908" t="s">
        <v>14415</v>
      </c>
      <c r="C9908" t="s">
        <v>2430</v>
      </c>
    </row>
    <row r="9909" spans="1:3" x14ac:dyDescent="0.4">
      <c r="A9909">
        <v>32429</v>
      </c>
      <c r="B9909" t="s">
        <v>14416</v>
      </c>
      <c r="C9909" t="s">
        <v>991</v>
      </c>
    </row>
    <row r="9910" spans="1:3" x14ac:dyDescent="0.4">
      <c r="A9910">
        <v>32430</v>
      </c>
      <c r="B9910" t="s">
        <v>14417</v>
      </c>
      <c r="C9910" t="s">
        <v>2430</v>
      </c>
    </row>
    <row r="9911" spans="1:3" x14ac:dyDescent="0.4">
      <c r="A9911">
        <v>32431</v>
      </c>
      <c r="B9911" t="s">
        <v>14418</v>
      </c>
      <c r="C9911" t="s">
        <v>769</v>
      </c>
    </row>
    <row r="9912" spans="1:3" x14ac:dyDescent="0.4">
      <c r="A9912">
        <v>32432</v>
      </c>
      <c r="B9912" t="s">
        <v>14419</v>
      </c>
      <c r="C9912" t="s">
        <v>2185</v>
      </c>
    </row>
    <row r="9913" spans="1:3" x14ac:dyDescent="0.4">
      <c r="A9913">
        <v>32433</v>
      </c>
      <c r="B9913" t="s">
        <v>1859</v>
      </c>
      <c r="C9913" t="s">
        <v>1859</v>
      </c>
    </row>
    <row r="9914" spans="1:3" x14ac:dyDescent="0.4">
      <c r="A9914">
        <v>32434</v>
      </c>
      <c r="B9914" t="s">
        <v>14420</v>
      </c>
      <c r="C9914" t="s">
        <v>770</v>
      </c>
    </row>
    <row r="9915" spans="1:3" x14ac:dyDescent="0.4">
      <c r="A9915">
        <v>32435</v>
      </c>
      <c r="B9915" t="s">
        <v>14421</v>
      </c>
      <c r="C9915" t="s">
        <v>1870</v>
      </c>
    </row>
    <row r="9916" spans="1:3" x14ac:dyDescent="0.4">
      <c r="A9916">
        <v>32436</v>
      </c>
      <c r="B9916" t="s">
        <v>14422</v>
      </c>
      <c r="C9916" t="s">
        <v>1366</v>
      </c>
    </row>
    <row r="9917" spans="1:3" x14ac:dyDescent="0.4">
      <c r="A9917">
        <v>32437</v>
      </c>
      <c r="B9917" t="s">
        <v>14423</v>
      </c>
      <c r="C9917" t="s">
        <v>13137</v>
      </c>
    </row>
    <row r="9918" spans="1:3" x14ac:dyDescent="0.4">
      <c r="A9918">
        <v>32438</v>
      </c>
      <c r="B9918" t="s">
        <v>764</v>
      </c>
      <c r="C9918" t="s">
        <v>764</v>
      </c>
    </row>
    <row r="9919" spans="1:3" x14ac:dyDescent="0.4">
      <c r="A9919">
        <v>32439</v>
      </c>
      <c r="B9919" t="s">
        <v>14424</v>
      </c>
      <c r="C9919" t="s">
        <v>475</v>
      </c>
    </row>
    <row r="9920" spans="1:3" x14ac:dyDescent="0.4">
      <c r="A9920">
        <v>32440</v>
      </c>
      <c r="B9920" t="s">
        <v>14425</v>
      </c>
      <c r="C9920" t="s">
        <v>1115</v>
      </c>
    </row>
    <row r="9921" spans="1:3" x14ac:dyDescent="0.4">
      <c r="A9921">
        <v>32441</v>
      </c>
      <c r="B9921" t="s">
        <v>14426</v>
      </c>
      <c r="C9921" t="s">
        <v>766</v>
      </c>
    </row>
    <row r="9922" spans="1:3" x14ac:dyDescent="0.4">
      <c r="A9922">
        <v>32442</v>
      </c>
      <c r="B9922" t="s">
        <v>14427</v>
      </c>
      <c r="C9922" t="s">
        <v>2497</v>
      </c>
    </row>
    <row r="9923" spans="1:3" x14ac:dyDescent="0.4">
      <c r="A9923">
        <v>32443</v>
      </c>
      <c r="B9923" t="s">
        <v>14428</v>
      </c>
      <c r="C9923" t="s">
        <v>547</v>
      </c>
    </row>
    <row r="9924" spans="1:3" x14ac:dyDescent="0.4">
      <c r="A9924">
        <v>32444</v>
      </c>
      <c r="B9924" t="s">
        <v>14429</v>
      </c>
      <c r="C9924" t="s">
        <v>2590</v>
      </c>
    </row>
    <row r="9925" spans="1:3" x14ac:dyDescent="0.4">
      <c r="A9925">
        <v>32446</v>
      </c>
      <c r="B9925" t="s">
        <v>14430</v>
      </c>
      <c r="C9925" t="s">
        <v>880</v>
      </c>
    </row>
    <row r="9926" spans="1:3" x14ac:dyDescent="0.4">
      <c r="A9926">
        <v>32445</v>
      </c>
      <c r="B9926" t="s">
        <v>1856</v>
      </c>
      <c r="C9926" t="s">
        <v>2419</v>
      </c>
    </row>
    <row r="9927" spans="1:3" x14ac:dyDescent="0.4">
      <c r="A9927">
        <v>32447</v>
      </c>
      <c r="B9927" t="s">
        <v>14431</v>
      </c>
      <c r="C9927" t="s">
        <v>1605</v>
      </c>
    </row>
    <row r="9928" spans="1:3" x14ac:dyDescent="0.4">
      <c r="A9928">
        <v>32448</v>
      </c>
      <c r="B9928" t="s">
        <v>14432</v>
      </c>
      <c r="C9928" t="s">
        <v>1233</v>
      </c>
    </row>
    <row r="9929" spans="1:3" x14ac:dyDescent="0.4">
      <c r="A9929">
        <v>32449</v>
      </c>
      <c r="B9929" t="s">
        <v>2267</v>
      </c>
      <c r="C9929" t="s">
        <v>2267</v>
      </c>
    </row>
    <row r="9930" spans="1:3" x14ac:dyDescent="0.4">
      <c r="A9930">
        <v>32450</v>
      </c>
      <c r="B9930" t="s">
        <v>14433</v>
      </c>
      <c r="C9930" t="s">
        <v>2266</v>
      </c>
    </row>
    <row r="9931" spans="1:3" x14ac:dyDescent="0.4">
      <c r="A9931">
        <v>32451</v>
      </c>
      <c r="B9931" t="s">
        <v>14434</v>
      </c>
      <c r="C9931" t="s">
        <v>1608</v>
      </c>
    </row>
    <row r="9932" spans="1:3" x14ac:dyDescent="0.4">
      <c r="A9932">
        <v>32452</v>
      </c>
      <c r="B9932" t="s">
        <v>14435</v>
      </c>
      <c r="C9932" t="s">
        <v>769</v>
      </c>
    </row>
    <row r="9933" spans="1:3" x14ac:dyDescent="0.4">
      <c r="A9933">
        <v>32453</v>
      </c>
      <c r="B9933" t="s">
        <v>14436</v>
      </c>
      <c r="C9933" t="s">
        <v>555</v>
      </c>
    </row>
    <row r="9934" spans="1:3" x14ac:dyDescent="0.4">
      <c r="A9934">
        <v>32454</v>
      </c>
      <c r="B9934" t="s">
        <v>14437</v>
      </c>
      <c r="C9934" t="s">
        <v>769</v>
      </c>
    </row>
    <row r="9935" spans="1:3" x14ac:dyDescent="0.4">
      <c r="A9935">
        <v>32455</v>
      </c>
      <c r="B9935" t="s">
        <v>14438</v>
      </c>
      <c r="C9935" t="s">
        <v>2348</v>
      </c>
    </row>
    <row r="9936" spans="1:3" x14ac:dyDescent="0.4">
      <c r="A9936">
        <v>32456</v>
      </c>
      <c r="B9936" t="s">
        <v>14439</v>
      </c>
      <c r="C9936" t="s">
        <v>99</v>
      </c>
    </row>
    <row r="9937" spans="1:3" x14ac:dyDescent="0.4">
      <c r="A9937">
        <v>32457</v>
      </c>
      <c r="B9937" t="s">
        <v>14440</v>
      </c>
      <c r="C9937" t="s">
        <v>2486</v>
      </c>
    </row>
    <row r="9938" spans="1:3" x14ac:dyDescent="0.4">
      <c r="A9938">
        <v>32458</v>
      </c>
      <c r="B9938" t="s">
        <v>14441</v>
      </c>
      <c r="C9938" t="s">
        <v>13098</v>
      </c>
    </row>
    <row r="9939" spans="1:3" x14ac:dyDescent="0.4">
      <c r="A9939">
        <v>32459</v>
      </c>
      <c r="B9939" t="s">
        <v>14442</v>
      </c>
      <c r="C9939" t="s">
        <v>398</v>
      </c>
    </row>
    <row r="9940" spans="1:3" x14ac:dyDescent="0.4">
      <c r="A9940">
        <v>32460</v>
      </c>
      <c r="B9940" t="s">
        <v>14443</v>
      </c>
      <c r="C9940" t="s">
        <v>2413</v>
      </c>
    </row>
    <row r="9941" spans="1:3" x14ac:dyDescent="0.4">
      <c r="A9941">
        <v>32461</v>
      </c>
      <c r="B9941" t="s">
        <v>14444</v>
      </c>
      <c r="C9941" t="s">
        <v>470</v>
      </c>
    </row>
    <row r="9942" spans="1:3" x14ac:dyDescent="0.4">
      <c r="A9942">
        <v>32462</v>
      </c>
      <c r="B9942" t="s">
        <v>14445</v>
      </c>
      <c r="C9942" t="s">
        <v>663</v>
      </c>
    </row>
    <row r="9943" spans="1:3" x14ac:dyDescent="0.4">
      <c r="A9943">
        <v>32463</v>
      </c>
      <c r="B9943" t="s">
        <v>14446</v>
      </c>
      <c r="C9943" t="s">
        <v>1629</v>
      </c>
    </row>
    <row r="9944" spans="1:3" x14ac:dyDescent="0.4">
      <c r="A9944">
        <v>32464</v>
      </c>
      <c r="B9944" t="s">
        <v>2174</v>
      </c>
      <c r="C9944" t="s">
        <v>2174</v>
      </c>
    </row>
    <row r="9945" spans="1:3" x14ac:dyDescent="0.4">
      <c r="A9945">
        <v>32465</v>
      </c>
      <c r="B9945" t="s">
        <v>14447</v>
      </c>
      <c r="C9945" t="s">
        <v>2427</v>
      </c>
    </row>
    <row r="9946" spans="1:3" x14ac:dyDescent="0.4">
      <c r="A9946">
        <v>32466</v>
      </c>
      <c r="B9946" t="s">
        <v>14448</v>
      </c>
      <c r="C9946" t="s">
        <v>769</v>
      </c>
    </row>
    <row r="9947" spans="1:3" x14ac:dyDescent="0.4">
      <c r="A9947">
        <v>32467</v>
      </c>
      <c r="B9947" t="s">
        <v>14449</v>
      </c>
      <c r="C9947" t="s">
        <v>394</v>
      </c>
    </row>
    <row r="9948" spans="1:3" x14ac:dyDescent="0.4">
      <c r="A9948">
        <v>32468</v>
      </c>
      <c r="B9948" t="s">
        <v>14450</v>
      </c>
      <c r="C9948" t="s">
        <v>2413</v>
      </c>
    </row>
    <row r="9949" spans="1:3" x14ac:dyDescent="0.4">
      <c r="A9949">
        <v>32469</v>
      </c>
      <c r="B9949" t="s">
        <v>14451</v>
      </c>
      <c r="C9949" t="s">
        <v>1364</v>
      </c>
    </row>
    <row r="9950" spans="1:3" x14ac:dyDescent="0.4">
      <c r="A9950">
        <v>32470</v>
      </c>
      <c r="B9950" t="s">
        <v>14452</v>
      </c>
      <c r="C9950" t="s">
        <v>993</v>
      </c>
    </row>
    <row r="9951" spans="1:3" x14ac:dyDescent="0.4">
      <c r="A9951">
        <v>32471</v>
      </c>
      <c r="B9951" t="s">
        <v>14453</v>
      </c>
      <c r="C9951" t="s">
        <v>2081</v>
      </c>
    </row>
    <row r="9952" spans="1:3" x14ac:dyDescent="0.4">
      <c r="A9952">
        <v>32472</v>
      </c>
      <c r="B9952" t="s">
        <v>14454</v>
      </c>
      <c r="C9952" t="s">
        <v>2083</v>
      </c>
    </row>
    <row r="9953" spans="1:3" x14ac:dyDescent="0.4">
      <c r="A9953">
        <v>32473</v>
      </c>
      <c r="B9953" t="s">
        <v>14455</v>
      </c>
      <c r="C9953" t="s">
        <v>1364</v>
      </c>
    </row>
    <row r="9954" spans="1:3" x14ac:dyDescent="0.4">
      <c r="A9954">
        <v>32474</v>
      </c>
      <c r="B9954" t="s">
        <v>14456</v>
      </c>
      <c r="C9954" t="s">
        <v>547</v>
      </c>
    </row>
    <row r="9955" spans="1:3" x14ac:dyDescent="0.4">
      <c r="A9955">
        <v>32475</v>
      </c>
      <c r="B9955" t="s">
        <v>14457</v>
      </c>
      <c r="C9955" t="s">
        <v>992</v>
      </c>
    </row>
    <row r="9956" spans="1:3" x14ac:dyDescent="0.4">
      <c r="A9956">
        <v>32476</v>
      </c>
      <c r="B9956" t="s">
        <v>14458</v>
      </c>
      <c r="C9956" t="s">
        <v>1630</v>
      </c>
    </row>
    <row r="9957" spans="1:3" x14ac:dyDescent="0.4">
      <c r="A9957">
        <v>32477</v>
      </c>
      <c r="B9957" t="s">
        <v>14459</v>
      </c>
      <c r="C9957" t="s">
        <v>1003</v>
      </c>
    </row>
    <row r="9958" spans="1:3" x14ac:dyDescent="0.4">
      <c r="A9958">
        <v>32478</v>
      </c>
      <c r="B9958" t="s">
        <v>14460</v>
      </c>
      <c r="C9958" t="s">
        <v>2690</v>
      </c>
    </row>
    <row r="9959" spans="1:3" x14ac:dyDescent="0.4">
      <c r="A9959">
        <v>32479</v>
      </c>
      <c r="B9959" t="s">
        <v>14461</v>
      </c>
      <c r="C9959" t="s">
        <v>2412</v>
      </c>
    </row>
    <row r="9960" spans="1:3" x14ac:dyDescent="0.4">
      <c r="A9960">
        <v>32480</v>
      </c>
      <c r="B9960" t="s">
        <v>14462</v>
      </c>
      <c r="C9960" t="s">
        <v>1365</v>
      </c>
    </row>
    <row r="9961" spans="1:3" x14ac:dyDescent="0.4">
      <c r="A9961">
        <v>32481</v>
      </c>
      <c r="B9961" t="s">
        <v>14463</v>
      </c>
      <c r="C9961" t="s">
        <v>267</v>
      </c>
    </row>
    <row r="9962" spans="1:3" x14ac:dyDescent="0.4">
      <c r="A9962">
        <v>32482</v>
      </c>
      <c r="B9962" t="s">
        <v>14464</v>
      </c>
      <c r="C9962" t="s">
        <v>2657</v>
      </c>
    </row>
    <row r="9963" spans="1:3" x14ac:dyDescent="0.4">
      <c r="A9963">
        <v>32483</v>
      </c>
      <c r="B9963" t="s">
        <v>14465</v>
      </c>
      <c r="C9963" t="s">
        <v>2502</v>
      </c>
    </row>
    <row r="9964" spans="1:3" x14ac:dyDescent="0.4">
      <c r="A9964">
        <v>32484</v>
      </c>
      <c r="B9964" t="s">
        <v>14466</v>
      </c>
      <c r="C9964" t="s">
        <v>2413</v>
      </c>
    </row>
    <row r="9965" spans="1:3" x14ac:dyDescent="0.4">
      <c r="A9965">
        <v>32485</v>
      </c>
      <c r="B9965" t="s">
        <v>14467</v>
      </c>
      <c r="C9965" t="s">
        <v>881</v>
      </c>
    </row>
    <row r="9966" spans="1:3" x14ac:dyDescent="0.4">
      <c r="A9966">
        <v>32486</v>
      </c>
      <c r="B9966" t="s">
        <v>14468</v>
      </c>
      <c r="C9966" t="s">
        <v>2432</v>
      </c>
    </row>
    <row r="9967" spans="1:3" x14ac:dyDescent="0.4">
      <c r="A9967">
        <v>32487</v>
      </c>
      <c r="B9967" t="s">
        <v>14469</v>
      </c>
      <c r="C9967" t="s">
        <v>996</v>
      </c>
    </row>
    <row r="9968" spans="1:3" x14ac:dyDescent="0.4">
      <c r="A9968">
        <v>32488</v>
      </c>
      <c r="B9968" t="s">
        <v>14470</v>
      </c>
      <c r="C9968" t="s">
        <v>2609</v>
      </c>
    </row>
    <row r="9969" spans="1:3" x14ac:dyDescent="0.4">
      <c r="A9969">
        <v>32489</v>
      </c>
      <c r="B9969" t="s">
        <v>14471</v>
      </c>
      <c r="C9969" t="s">
        <v>2413</v>
      </c>
    </row>
    <row r="9970" spans="1:3" x14ac:dyDescent="0.4">
      <c r="A9970">
        <v>32490</v>
      </c>
      <c r="B9970" t="s">
        <v>2555</v>
      </c>
      <c r="C9970" t="s">
        <v>2555</v>
      </c>
    </row>
    <row r="9971" spans="1:3" x14ac:dyDescent="0.4">
      <c r="A9971">
        <v>32491</v>
      </c>
      <c r="B9971" t="s">
        <v>1847</v>
      </c>
      <c r="C9971" t="s">
        <v>1847</v>
      </c>
    </row>
    <row r="9972" spans="1:3" x14ac:dyDescent="0.4">
      <c r="A9972">
        <v>32492</v>
      </c>
      <c r="B9972" t="s">
        <v>14472</v>
      </c>
      <c r="C9972" t="s">
        <v>2266</v>
      </c>
    </row>
    <row r="9973" spans="1:3" x14ac:dyDescent="0.4">
      <c r="A9973">
        <v>32493</v>
      </c>
      <c r="B9973" t="s">
        <v>14473</v>
      </c>
      <c r="C9973" t="s">
        <v>2073</v>
      </c>
    </row>
    <row r="9974" spans="1:3" x14ac:dyDescent="0.4">
      <c r="A9974">
        <v>32494</v>
      </c>
      <c r="B9974" t="s">
        <v>14474</v>
      </c>
      <c r="C9974" t="s">
        <v>773</v>
      </c>
    </row>
    <row r="9975" spans="1:3" x14ac:dyDescent="0.4">
      <c r="A9975">
        <v>32495</v>
      </c>
      <c r="B9975" t="s">
        <v>14475</v>
      </c>
      <c r="C9975" t="s">
        <v>2652</v>
      </c>
    </row>
    <row r="9976" spans="1:3" x14ac:dyDescent="0.4">
      <c r="A9976">
        <v>32496</v>
      </c>
      <c r="B9976" t="s">
        <v>14476</v>
      </c>
      <c r="C9976" t="s">
        <v>559</v>
      </c>
    </row>
    <row r="9977" spans="1:3" x14ac:dyDescent="0.4">
      <c r="A9977">
        <v>32497</v>
      </c>
      <c r="B9977" t="s">
        <v>14477</v>
      </c>
      <c r="C9977" t="s">
        <v>2166</v>
      </c>
    </row>
    <row r="9978" spans="1:3" x14ac:dyDescent="0.4">
      <c r="A9978">
        <v>32498</v>
      </c>
      <c r="B9978" t="s">
        <v>14478</v>
      </c>
      <c r="C9978" t="s">
        <v>12512</v>
      </c>
    </row>
    <row r="9979" spans="1:3" x14ac:dyDescent="0.4">
      <c r="A9979">
        <v>32499</v>
      </c>
      <c r="B9979" t="s">
        <v>14479</v>
      </c>
      <c r="C9979" t="s">
        <v>114</v>
      </c>
    </row>
    <row r="9980" spans="1:3" x14ac:dyDescent="0.4">
      <c r="A9980">
        <v>32500</v>
      </c>
      <c r="B9980" t="s">
        <v>14480</v>
      </c>
      <c r="C9980" t="s">
        <v>1730</v>
      </c>
    </row>
    <row r="9981" spans="1:3" x14ac:dyDescent="0.4">
      <c r="A9981">
        <v>32501</v>
      </c>
      <c r="B9981" t="s">
        <v>14481</v>
      </c>
      <c r="C9981" t="s">
        <v>394</v>
      </c>
    </row>
    <row r="9982" spans="1:3" x14ac:dyDescent="0.4">
      <c r="A9982">
        <v>32502</v>
      </c>
      <c r="B9982" t="s">
        <v>14482</v>
      </c>
      <c r="C9982" t="s">
        <v>1858</v>
      </c>
    </row>
    <row r="9983" spans="1:3" x14ac:dyDescent="0.4">
      <c r="A9983">
        <v>32503</v>
      </c>
      <c r="B9983" t="s">
        <v>14483</v>
      </c>
      <c r="C9983" t="s">
        <v>12276</v>
      </c>
    </row>
    <row r="9984" spans="1:3" x14ac:dyDescent="0.4">
      <c r="A9984">
        <v>32504</v>
      </c>
      <c r="B9984" t="s">
        <v>14484</v>
      </c>
      <c r="C9984" t="s">
        <v>1724</v>
      </c>
    </row>
    <row r="9985" spans="1:3" x14ac:dyDescent="0.4">
      <c r="A9985">
        <v>32505</v>
      </c>
      <c r="B9985" t="s">
        <v>401</v>
      </c>
      <c r="C9985" t="s">
        <v>401</v>
      </c>
    </row>
    <row r="9986" spans="1:3" x14ac:dyDescent="0.4">
      <c r="A9986">
        <v>32506</v>
      </c>
      <c r="B9986" t="s">
        <v>14485</v>
      </c>
      <c r="C9986" t="s">
        <v>401</v>
      </c>
    </row>
    <row r="9987" spans="1:3" x14ac:dyDescent="0.4">
      <c r="A9987">
        <v>32507</v>
      </c>
      <c r="B9987" t="s">
        <v>14486</v>
      </c>
      <c r="C9987" t="s">
        <v>559</v>
      </c>
    </row>
    <row r="9988" spans="1:3" x14ac:dyDescent="0.4">
      <c r="A9988">
        <v>32508</v>
      </c>
      <c r="B9988" t="s">
        <v>14487</v>
      </c>
      <c r="C9988" t="s">
        <v>1720</v>
      </c>
    </row>
    <row r="9989" spans="1:3" x14ac:dyDescent="0.4">
      <c r="A9989">
        <v>32509</v>
      </c>
      <c r="B9989" t="s">
        <v>14488</v>
      </c>
      <c r="C9989" t="s">
        <v>993</v>
      </c>
    </row>
    <row r="9990" spans="1:3" x14ac:dyDescent="0.4">
      <c r="A9990">
        <v>32510</v>
      </c>
      <c r="B9990" t="s">
        <v>14489</v>
      </c>
      <c r="C9990" t="s">
        <v>1365</v>
      </c>
    </row>
    <row r="9991" spans="1:3" x14ac:dyDescent="0.4">
      <c r="A9991">
        <v>32511</v>
      </c>
      <c r="B9991" t="s">
        <v>14490</v>
      </c>
      <c r="C9991" t="s">
        <v>2277</v>
      </c>
    </row>
    <row r="9992" spans="1:3" x14ac:dyDescent="0.4">
      <c r="A9992">
        <v>32512</v>
      </c>
      <c r="B9992" t="s">
        <v>14491</v>
      </c>
      <c r="C9992" t="s">
        <v>114</v>
      </c>
    </row>
    <row r="9993" spans="1:3" x14ac:dyDescent="0.4">
      <c r="A9993">
        <v>32513</v>
      </c>
      <c r="B9993" t="s">
        <v>14492</v>
      </c>
      <c r="C9993" t="s">
        <v>996</v>
      </c>
    </row>
    <row r="9994" spans="1:3" x14ac:dyDescent="0.4">
      <c r="A9994">
        <v>32514</v>
      </c>
      <c r="B9994" t="s">
        <v>14493</v>
      </c>
      <c r="C9994" t="s">
        <v>1226</v>
      </c>
    </row>
    <row r="9995" spans="1:3" x14ac:dyDescent="0.4">
      <c r="A9995">
        <v>32515</v>
      </c>
      <c r="B9995" t="s">
        <v>14494</v>
      </c>
      <c r="C9995" t="s">
        <v>773</v>
      </c>
    </row>
    <row r="9996" spans="1:3" x14ac:dyDescent="0.4">
      <c r="A9996">
        <v>32516</v>
      </c>
      <c r="B9996" t="s">
        <v>14495</v>
      </c>
      <c r="C9996" t="s">
        <v>663</v>
      </c>
    </row>
    <row r="9997" spans="1:3" x14ac:dyDescent="0.4">
      <c r="A9997">
        <v>32517</v>
      </c>
      <c r="B9997" t="s">
        <v>14496</v>
      </c>
      <c r="C9997" t="s">
        <v>2270</v>
      </c>
    </row>
    <row r="9998" spans="1:3" x14ac:dyDescent="0.4">
      <c r="A9998">
        <v>32518</v>
      </c>
      <c r="B9998" t="s">
        <v>1374</v>
      </c>
      <c r="C9998" t="s">
        <v>1374</v>
      </c>
    </row>
    <row r="9999" spans="1:3" x14ac:dyDescent="0.4">
      <c r="A9999">
        <v>32519</v>
      </c>
      <c r="B9999" t="s">
        <v>14497</v>
      </c>
      <c r="C9999" t="s">
        <v>1374</v>
      </c>
    </row>
    <row r="10000" spans="1:3" x14ac:dyDescent="0.4">
      <c r="A10000">
        <v>32520</v>
      </c>
      <c r="B10000" t="s">
        <v>14498</v>
      </c>
      <c r="C10000" t="s">
        <v>1374</v>
      </c>
    </row>
    <row r="10001" spans="1:3" x14ac:dyDescent="0.4">
      <c r="A10001">
        <v>32521</v>
      </c>
      <c r="B10001" t="s">
        <v>14499</v>
      </c>
      <c r="C10001" t="s">
        <v>1629</v>
      </c>
    </row>
    <row r="10002" spans="1:3" x14ac:dyDescent="0.4">
      <c r="A10002">
        <v>32523</v>
      </c>
      <c r="B10002" t="s">
        <v>14500</v>
      </c>
      <c r="C10002" t="s">
        <v>1376</v>
      </c>
    </row>
    <row r="10003" spans="1:3" x14ac:dyDescent="0.4">
      <c r="A10003">
        <v>32522</v>
      </c>
      <c r="B10003" t="s">
        <v>14501</v>
      </c>
      <c r="C10003" t="s">
        <v>12490</v>
      </c>
    </row>
    <row r="10004" spans="1:3" x14ac:dyDescent="0.4">
      <c r="A10004">
        <v>32524</v>
      </c>
      <c r="B10004" t="s">
        <v>14502</v>
      </c>
      <c r="C10004" t="s">
        <v>2656</v>
      </c>
    </row>
    <row r="10005" spans="1:3" x14ac:dyDescent="0.4">
      <c r="A10005">
        <v>32525</v>
      </c>
      <c r="B10005" t="s">
        <v>14503</v>
      </c>
      <c r="C10005" t="s">
        <v>2637</v>
      </c>
    </row>
    <row r="10006" spans="1:3" x14ac:dyDescent="0.4">
      <c r="A10006">
        <v>32526</v>
      </c>
      <c r="B10006" t="s">
        <v>14504</v>
      </c>
      <c r="C10006" t="s">
        <v>1630</v>
      </c>
    </row>
    <row r="10007" spans="1:3" x14ac:dyDescent="0.4">
      <c r="A10007">
        <v>32527</v>
      </c>
      <c r="B10007" t="s">
        <v>14505</v>
      </c>
      <c r="C10007" t="s">
        <v>2275</v>
      </c>
    </row>
    <row r="10008" spans="1:3" x14ac:dyDescent="0.4">
      <c r="A10008">
        <v>32528</v>
      </c>
      <c r="B10008" t="s">
        <v>14506</v>
      </c>
      <c r="C10008" t="s">
        <v>1114</v>
      </c>
    </row>
    <row r="10009" spans="1:3" x14ac:dyDescent="0.4">
      <c r="A10009">
        <v>32529</v>
      </c>
      <c r="B10009" t="s">
        <v>14507</v>
      </c>
      <c r="C10009" t="s">
        <v>998</v>
      </c>
    </row>
    <row r="10010" spans="1:3" x14ac:dyDescent="0.4">
      <c r="A10010">
        <v>32530</v>
      </c>
      <c r="B10010" t="s">
        <v>14508</v>
      </c>
      <c r="C10010" t="s">
        <v>1630</v>
      </c>
    </row>
    <row r="10011" spans="1:3" x14ac:dyDescent="0.4">
      <c r="A10011">
        <v>32531</v>
      </c>
      <c r="B10011" t="s">
        <v>14509</v>
      </c>
      <c r="C10011" t="s">
        <v>267</v>
      </c>
    </row>
    <row r="10012" spans="1:3" x14ac:dyDescent="0.4">
      <c r="A10012">
        <v>32532</v>
      </c>
      <c r="B10012" t="s">
        <v>14510</v>
      </c>
      <c r="C10012" t="s">
        <v>1235</v>
      </c>
    </row>
    <row r="10013" spans="1:3" x14ac:dyDescent="0.4">
      <c r="A10013">
        <v>32533</v>
      </c>
      <c r="B10013" t="s">
        <v>14511</v>
      </c>
      <c r="C10013" t="s">
        <v>12298</v>
      </c>
    </row>
    <row r="10014" spans="1:3" x14ac:dyDescent="0.4">
      <c r="A10014">
        <v>32534</v>
      </c>
      <c r="B10014" t="s">
        <v>14512</v>
      </c>
      <c r="C10014" t="s">
        <v>327</v>
      </c>
    </row>
    <row r="10015" spans="1:3" x14ac:dyDescent="0.4">
      <c r="A10015">
        <v>32535</v>
      </c>
      <c r="B10015" t="s">
        <v>14513</v>
      </c>
      <c r="C10015" t="s">
        <v>12323</v>
      </c>
    </row>
    <row r="10016" spans="1:3" x14ac:dyDescent="0.4">
      <c r="A10016">
        <v>32536</v>
      </c>
      <c r="B10016" t="s">
        <v>14514</v>
      </c>
      <c r="C10016" t="s">
        <v>12855</v>
      </c>
    </row>
    <row r="10017" spans="1:3" x14ac:dyDescent="0.4">
      <c r="A10017">
        <v>32537</v>
      </c>
      <c r="B10017" t="s">
        <v>14515</v>
      </c>
      <c r="C10017" t="s">
        <v>2061</v>
      </c>
    </row>
    <row r="10018" spans="1:3" x14ac:dyDescent="0.4">
      <c r="A10018">
        <v>32538</v>
      </c>
      <c r="B10018" t="s">
        <v>14516</v>
      </c>
      <c r="C10018" t="s">
        <v>769</v>
      </c>
    </row>
    <row r="10019" spans="1:3" x14ac:dyDescent="0.4">
      <c r="A10019">
        <v>32539</v>
      </c>
      <c r="B10019" t="s">
        <v>14517</v>
      </c>
      <c r="C10019" t="s">
        <v>324</v>
      </c>
    </row>
    <row r="10020" spans="1:3" x14ac:dyDescent="0.4">
      <c r="A10020">
        <v>32540</v>
      </c>
      <c r="B10020" t="s">
        <v>14518</v>
      </c>
      <c r="C10020" t="s">
        <v>2413</v>
      </c>
    </row>
    <row r="10021" spans="1:3" x14ac:dyDescent="0.4">
      <c r="A10021">
        <v>32541</v>
      </c>
      <c r="B10021" t="s">
        <v>14519</v>
      </c>
      <c r="C10021" t="s">
        <v>1116</v>
      </c>
    </row>
    <row r="10022" spans="1:3" x14ac:dyDescent="0.4">
      <c r="A10022">
        <v>32542</v>
      </c>
      <c r="B10022" t="s">
        <v>14520</v>
      </c>
      <c r="C10022" t="s">
        <v>397</v>
      </c>
    </row>
    <row r="10023" spans="1:3" x14ac:dyDescent="0.4">
      <c r="A10023">
        <v>32543</v>
      </c>
      <c r="B10023" t="s">
        <v>14521</v>
      </c>
      <c r="C10023" t="s">
        <v>668</v>
      </c>
    </row>
    <row r="10024" spans="1:3" x14ac:dyDescent="0.4">
      <c r="A10024">
        <v>32544</v>
      </c>
      <c r="B10024" t="s">
        <v>1371</v>
      </c>
      <c r="C10024" t="s">
        <v>1371</v>
      </c>
    </row>
    <row r="10025" spans="1:3" x14ac:dyDescent="0.4">
      <c r="A10025">
        <v>32545</v>
      </c>
      <c r="B10025" t="s">
        <v>14522</v>
      </c>
      <c r="C10025" t="s">
        <v>2486</v>
      </c>
    </row>
    <row r="10026" spans="1:3" x14ac:dyDescent="0.4">
      <c r="A10026">
        <v>32546</v>
      </c>
      <c r="B10026" t="s">
        <v>14523</v>
      </c>
      <c r="C10026" t="s">
        <v>1869</v>
      </c>
    </row>
    <row r="10027" spans="1:3" x14ac:dyDescent="0.4">
      <c r="A10027">
        <v>32547</v>
      </c>
      <c r="B10027" t="s">
        <v>14524</v>
      </c>
      <c r="C10027" t="s">
        <v>2082</v>
      </c>
    </row>
    <row r="10028" spans="1:3" x14ac:dyDescent="0.4">
      <c r="A10028">
        <v>32548</v>
      </c>
      <c r="B10028" t="s">
        <v>14525</v>
      </c>
      <c r="C10028" t="s">
        <v>996</v>
      </c>
    </row>
    <row r="10029" spans="1:3" x14ac:dyDescent="0.4">
      <c r="A10029">
        <v>32550</v>
      </c>
      <c r="B10029" t="s">
        <v>14526</v>
      </c>
      <c r="C10029" t="s">
        <v>762</v>
      </c>
    </row>
    <row r="10030" spans="1:3" x14ac:dyDescent="0.4">
      <c r="A10030">
        <v>32549</v>
      </c>
      <c r="B10030" t="s">
        <v>14527</v>
      </c>
      <c r="C10030" t="s">
        <v>2657</v>
      </c>
    </row>
    <row r="10031" spans="1:3" x14ac:dyDescent="0.4">
      <c r="A10031">
        <v>32551</v>
      </c>
      <c r="B10031" t="s">
        <v>14528</v>
      </c>
      <c r="C10031" t="s">
        <v>1226</v>
      </c>
    </row>
    <row r="10032" spans="1:3" x14ac:dyDescent="0.4">
      <c r="A10032">
        <v>32552</v>
      </c>
      <c r="B10032" t="s">
        <v>14529</v>
      </c>
      <c r="C10032" t="s">
        <v>2602</v>
      </c>
    </row>
    <row r="10033" spans="1:3" x14ac:dyDescent="0.4">
      <c r="A10033">
        <v>32553</v>
      </c>
      <c r="B10033" t="s">
        <v>14530</v>
      </c>
      <c r="C10033" t="s">
        <v>2432</v>
      </c>
    </row>
    <row r="10034" spans="1:3" x14ac:dyDescent="0.4">
      <c r="A10034">
        <v>32554</v>
      </c>
      <c r="B10034" t="s">
        <v>14531</v>
      </c>
      <c r="C10034" t="s">
        <v>1610</v>
      </c>
    </row>
    <row r="10035" spans="1:3" x14ac:dyDescent="0.4">
      <c r="A10035">
        <v>32555</v>
      </c>
      <c r="B10035" t="s">
        <v>14532</v>
      </c>
      <c r="C10035" t="s">
        <v>770</v>
      </c>
    </row>
    <row r="10036" spans="1:3" x14ac:dyDescent="0.4">
      <c r="A10036">
        <v>32556</v>
      </c>
      <c r="B10036" t="s">
        <v>14533</v>
      </c>
      <c r="C10036" t="s">
        <v>2599</v>
      </c>
    </row>
    <row r="10037" spans="1:3" x14ac:dyDescent="0.4">
      <c r="A10037">
        <v>32557</v>
      </c>
      <c r="B10037" t="s">
        <v>14534</v>
      </c>
      <c r="C10037" t="s">
        <v>14535</v>
      </c>
    </row>
    <row r="10038" spans="1:3" x14ac:dyDescent="0.4">
      <c r="A10038">
        <v>32558</v>
      </c>
      <c r="B10038" t="s">
        <v>14536</v>
      </c>
      <c r="C10038" t="s">
        <v>1720</v>
      </c>
    </row>
    <row r="10039" spans="1:3" x14ac:dyDescent="0.4">
      <c r="A10039">
        <v>32559</v>
      </c>
      <c r="B10039" t="s">
        <v>14537</v>
      </c>
      <c r="C10039" t="s">
        <v>2689</v>
      </c>
    </row>
    <row r="10040" spans="1:3" x14ac:dyDescent="0.4">
      <c r="A10040">
        <v>32560</v>
      </c>
      <c r="B10040" t="s">
        <v>14538</v>
      </c>
      <c r="C10040" t="s">
        <v>2341</v>
      </c>
    </row>
    <row r="10041" spans="1:3" x14ac:dyDescent="0.4">
      <c r="A10041">
        <v>32561</v>
      </c>
      <c r="B10041" t="s">
        <v>14539</v>
      </c>
      <c r="C10041" t="s">
        <v>1226</v>
      </c>
    </row>
    <row r="10042" spans="1:3" x14ac:dyDescent="0.4">
      <c r="A10042">
        <v>32562</v>
      </c>
      <c r="B10042" t="s">
        <v>14540</v>
      </c>
      <c r="C10042" t="s">
        <v>2266</v>
      </c>
    </row>
    <row r="10043" spans="1:3" x14ac:dyDescent="0.4">
      <c r="A10043">
        <v>32563</v>
      </c>
      <c r="B10043" t="s">
        <v>14541</v>
      </c>
      <c r="C10043" t="s">
        <v>2185</v>
      </c>
    </row>
    <row r="10044" spans="1:3" x14ac:dyDescent="0.4">
      <c r="A10044">
        <v>32564</v>
      </c>
      <c r="B10044" t="s">
        <v>14542</v>
      </c>
      <c r="C10044" t="s">
        <v>769</v>
      </c>
    </row>
    <row r="10045" spans="1:3" x14ac:dyDescent="0.4">
      <c r="A10045">
        <v>32565</v>
      </c>
      <c r="B10045" t="s">
        <v>14543</v>
      </c>
      <c r="C10045" t="s">
        <v>766</v>
      </c>
    </row>
    <row r="10046" spans="1:3" x14ac:dyDescent="0.4">
      <c r="A10046">
        <v>32566</v>
      </c>
      <c r="B10046" t="s">
        <v>14544</v>
      </c>
      <c r="C10046" t="s">
        <v>1853</v>
      </c>
    </row>
    <row r="10047" spans="1:3" x14ac:dyDescent="0.4">
      <c r="A10047">
        <v>32567</v>
      </c>
      <c r="B10047" t="s">
        <v>14545</v>
      </c>
      <c r="C10047" t="s">
        <v>1232</v>
      </c>
    </row>
    <row r="10048" spans="1:3" x14ac:dyDescent="0.4">
      <c r="A10048">
        <v>32568</v>
      </c>
      <c r="B10048" t="s">
        <v>14546</v>
      </c>
      <c r="C10048" t="s">
        <v>547</v>
      </c>
    </row>
    <row r="10049" spans="1:3" x14ac:dyDescent="0.4">
      <c r="A10049">
        <v>32569</v>
      </c>
      <c r="B10049" t="s">
        <v>14547</v>
      </c>
      <c r="C10049" t="s">
        <v>1004</v>
      </c>
    </row>
    <row r="10050" spans="1:3" x14ac:dyDescent="0.4">
      <c r="A10050">
        <v>32570</v>
      </c>
      <c r="B10050" t="s">
        <v>14548</v>
      </c>
      <c r="C10050" t="s">
        <v>394</v>
      </c>
    </row>
    <row r="10051" spans="1:3" x14ac:dyDescent="0.4">
      <c r="A10051">
        <v>32571</v>
      </c>
      <c r="B10051" t="s">
        <v>14549</v>
      </c>
      <c r="C10051" t="s">
        <v>470</v>
      </c>
    </row>
    <row r="10052" spans="1:3" x14ac:dyDescent="0.4">
      <c r="A10052">
        <v>32572</v>
      </c>
      <c r="B10052" t="s">
        <v>14550</v>
      </c>
      <c r="C10052" t="s">
        <v>468</v>
      </c>
    </row>
    <row r="10053" spans="1:3" x14ac:dyDescent="0.4">
      <c r="A10053">
        <v>32573</v>
      </c>
      <c r="B10053" t="s">
        <v>14551</v>
      </c>
      <c r="C10053" t="s">
        <v>324</v>
      </c>
    </row>
    <row r="10054" spans="1:3" x14ac:dyDescent="0.4">
      <c r="A10054">
        <v>32574</v>
      </c>
      <c r="B10054" t="s">
        <v>2563</v>
      </c>
      <c r="C10054" t="s">
        <v>2563</v>
      </c>
    </row>
    <row r="10055" spans="1:3" x14ac:dyDescent="0.4">
      <c r="A10055">
        <v>32575</v>
      </c>
      <c r="B10055" t="s">
        <v>14552</v>
      </c>
      <c r="C10055" t="s">
        <v>1379</v>
      </c>
    </row>
    <row r="10056" spans="1:3" x14ac:dyDescent="0.4">
      <c r="A10056">
        <v>32576</v>
      </c>
      <c r="B10056" t="s">
        <v>2499</v>
      </c>
      <c r="C10056" t="s">
        <v>2499</v>
      </c>
    </row>
    <row r="10057" spans="1:3" x14ac:dyDescent="0.4">
      <c r="A10057">
        <v>32577</v>
      </c>
      <c r="B10057" t="s">
        <v>2423</v>
      </c>
      <c r="C10057" t="s">
        <v>2423</v>
      </c>
    </row>
    <row r="10058" spans="1:3" x14ac:dyDescent="0.4">
      <c r="A10058">
        <v>32578</v>
      </c>
      <c r="B10058" t="s">
        <v>14553</v>
      </c>
      <c r="C10058" t="s">
        <v>131</v>
      </c>
    </row>
    <row r="10059" spans="1:3" x14ac:dyDescent="0.4">
      <c r="A10059">
        <v>32579</v>
      </c>
      <c r="B10059" t="s">
        <v>14554</v>
      </c>
      <c r="C10059" t="s">
        <v>2664</v>
      </c>
    </row>
    <row r="10060" spans="1:3" x14ac:dyDescent="0.4">
      <c r="A10060">
        <v>32581</v>
      </c>
      <c r="B10060" t="s">
        <v>14555</v>
      </c>
      <c r="C10060" t="s">
        <v>12512</v>
      </c>
    </row>
    <row r="10061" spans="1:3" x14ac:dyDescent="0.4">
      <c r="A10061">
        <v>32580</v>
      </c>
      <c r="B10061" t="s">
        <v>14556</v>
      </c>
      <c r="C10061" t="s">
        <v>766</v>
      </c>
    </row>
    <row r="10062" spans="1:3" x14ac:dyDescent="0.4">
      <c r="A10062">
        <v>32582</v>
      </c>
      <c r="B10062" t="s">
        <v>14557</v>
      </c>
      <c r="C10062" t="s">
        <v>12239</v>
      </c>
    </row>
    <row r="10063" spans="1:3" x14ac:dyDescent="0.4">
      <c r="A10063">
        <v>32583</v>
      </c>
      <c r="B10063" t="s">
        <v>14558</v>
      </c>
      <c r="C10063" t="s">
        <v>1114</v>
      </c>
    </row>
    <row r="10064" spans="1:3" x14ac:dyDescent="0.4">
      <c r="A10064">
        <v>32584</v>
      </c>
      <c r="B10064" t="s">
        <v>14559</v>
      </c>
      <c r="C10064" t="s">
        <v>1115</v>
      </c>
    </row>
    <row r="10065" spans="1:3" x14ac:dyDescent="0.4">
      <c r="A10065">
        <v>32585</v>
      </c>
      <c r="B10065" t="s">
        <v>14560</v>
      </c>
      <c r="C10065" t="s">
        <v>397</v>
      </c>
    </row>
    <row r="10066" spans="1:3" x14ac:dyDescent="0.4">
      <c r="A10066">
        <v>32586</v>
      </c>
      <c r="B10066" t="s">
        <v>14561</v>
      </c>
      <c r="C10066" t="s">
        <v>1975</v>
      </c>
    </row>
    <row r="10067" spans="1:3" x14ac:dyDescent="0.4">
      <c r="A10067">
        <v>32587</v>
      </c>
      <c r="B10067" t="s">
        <v>1225</v>
      </c>
      <c r="C10067" t="s">
        <v>1225</v>
      </c>
    </row>
    <row r="10068" spans="1:3" x14ac:dyDescent="0.4">
      <c r="A10068">
        <v>32588</v>
      </c>
      <c r="B10068" t="s">
        <v>14562</v>
      </c>
      <c r="C10068" t="s">
        <v>773</v>
      </c>
    </row>
    <row r="10069" spans="1:3" x14ac:dyDescent="0.4">
      <c r="A10069">
        <v>32589</v>
      </c>
      <c r="B10069" t="s">
        <v>14563</v>
      </c>
      <c r="C10069" t="s">
        <v>1367</v>
      </c>
    </row>
    <row r="10070" spans="1:3" x14ac:dyDescent="0.4">
      <c r="A10070">
        <v>32590</v>
      </c>
      <c r="B10070" t="s">
        <v>14564</v>
      </c>
      <c r="C10070" t="s">
        <v>2265</v>
      </c>
    </row>
    <row r="10071" spans="1:3" x14ac:dyDescent="0.4">
      <c r="A10071">
        <v>32591</v>
      </c>
      <c r="B10071" t="s">
        <v>14565</v>
      </c>
      <c r="C10071" t="s">
        <v>1975</v>
      </c>
    </row>
    <row r="10072" spans="1:3" x14ac:dyDescent="0.4">
      <c r="A10072">
        <v>32592</v>
      </c>
      <c r="B10072" t="s">
        <v>14566</v>
      </c>
      <c r="C10072" t="s">
        <v>1226</v>
      </c>
    </row>
    <row r="10073" spans="1:3" x14ac:dyDescent="0.4">
      <c r="A10073">
        <v>32593</v>
      </c>
      <c r="B10073" t="s">
        <v>14567</v>
      </c>
      <c r="C10073" t="s">
        <v>1869</v>
      </c>
    </row>
    <row r="10074" spans="1:3" x14ac:dyDescent="0.4">
      <c r="A10074">
        <v>32594</v>
      </c>
      <c r="B10074" t="s">
        <v>2562</v>
      </c>
      <c r="C10074" t="s">
        <v>2562</v>
      </c>
    </row>
    <row r="10075" spans="1:3" x14ac:dyDescent="0.4">
      <c r="A10075">
        <v>32595</v>
      </c>
      <c r="B10075" t="s">
        <v>14568</v>
      </c>
      <c r="C10075" t="s">
        <v>1368</v>
      </c>
    </row>
    <row r="10076" spans="1:3" x14ac:dyDescent="0.4">
      <c r="A10076">
        <v>32596</v>
      </c>
      <c r="B10076" t="s">
        <v>14569</v>
      </c>
      <c r="C10076" t="s">
        <v>2266</v>
      </c>
    </row>
    <row r="10077" spans="1:3" x14ac:dyDescent="0.4">
      <c r="A10077">
        <v>32597</v>
      </c>
      <c r="B10077" t="s">
        <v>14570</v>
      </c>
      <c r="C10077" t="s">
        <v>773</v>
      </c>
    </row>
    <row r="10078" spans="1:3" x14ac:dyDescent="0.4">
      <c r="A10078">
        <v>32598</v>
      </c>
      <c r="B10078" t="s">
        <v>14571</v>
      </c>
      <c r="C10078" t="s">
        <v>1859</v>
      </c>
    </row>
    <row r="10079" spans="1:3" x14ac:dyDescent="0.4">
      <c r="A10079">
        <v>32599</v>
      </c>
      <c r="B10079" t="s">
        <v>14572</v>
      </c>
      <c r="C10079" t="s">
        <v>2556</v>
      </c>
    </row>
    <row r="10080" spans="1:3" x14ac:dyDescent="0.4">
      <c r="A10080">
        <v>32601</v>
      </c>
      <c r="B10080" t="s">
        <v>14573</v>
      </c>
      <c r="C10080" t="s">
        <v>2281</v>
      </c>
    </row>
    <row r="10081" spans="1:3" x14ac:dyDescent="0.4">
      <c r="A10081">
        <v>32600</v>
      </c>
      <c r="B10081" t="s">
        <v>14574</v>
      </c>
      <c r="C10081" t="s">
        <v>766</v>
      </c>
    </row>
    <row r="10082" spans="1:3" x14ac:dyDescent="0.4">
      <c r="A10082">
        <v>32602</v>
      </c>
      <c r="B10082" t="s">
        <v>14575</v>
      </c>
      <c r="C10082" t="s">
        <v>2351</v>
      </c>
    </row>
    <row r="10083" spans="1:3" x14ac:dyDescent="0.4">
      <c r="A10083">
        <v>32603</v>
      </c>
      <c r="B10083" t="s">
        <v>14576</v>
      </c>
      <c r="C10083" t="s">
        <v>14576</v>
      </c>
    </row>
    <row r="10084" spans="1:3" x14ac:dyDescent="0.4">
      <c r="A10084">
        <v>32604</v>
      </c>
      <c r="B10084" t="s">
        <v>14577</v>
      </c>
      <c r="C10084" t="s">
        <v>12490</v>
      </c>
    </row>
    <row r="10085" spans="1:3" x14ac:dyDescent="0.4">
      <c r="A10085">
        <v>32605</v>
      </c>
      <c r="B10085" t="s">
        <v>14578</v>
      </c>
      <c r="C10085" t="s">
        <v>665</v>
      </c>
    </row>
    <row r="10086" spans="1:3" x14ac:dyDescent="0.4">
      <c r="A10086">
        <v>32606</v>
      </c>
      <c r="B10086" t="s">
        <v>14579</v>
      </c>
      <c r="C10086" t="s">
        <v>267</v>
      </c>
    </row>
    <row r="10087" spans="1:3" x14ac:dyDescent="0.4">
      <c r="A10087">
        <v>32607</v>
      </c>
      <c r="B10087" t="s">
        <v>14580</v>
      </c>
      <c r="C10087" t="s">
        <v>2427</v>
      </c>
    </row>
    <row r="10088" spans="1:3" x14ac:dyDescent="0.4">
      <c r="A10088">
        <v>32608</v>
      </c>
      <c r="B10088" t="s">
        <v>14581</v>
      </c>
      <c r="C10088" t="s">
        <v>1116</v>
      </c>
    </row>
    <row r="10089" spans="1:3" x14ac:dyDescent="0.4">
      <c r="A10089">
        <v>32609</v>
      </c>
      <c r="B10089" t="s">
        <v>14582</v>
      </c>
      <c r="C10089" t="s">
        <v>2270</v>
      </c>
    </row>
    <row r="10090" spans="1:3" x14ac:dyDescent="0.4">
      <c r="A10090">
        <v>32610</v>
      </c>
      <c r="B10090" t="s">
        <v>2166</v>
      </c>
      <c r="C10090" t="s">
        <v>1227</v>
      </c>
    </row>
    <row r="10091" spans="1:3" x14ac:dyDescent="0.4">
      <c r="A10091">
        <v>32612</v>
      </c>
      <c r="B10091" t="s">
        <v>14583</v>
      </c>
      <c r="C10091" t="s">
        <v>2517</v>
      </c>
    </row>
    <row r="10092" spans="1:3" x14ac:dyDescent="0.4">
      <c r="A10092">
        <v>32611</v>
      </c>
      <c r="B10092" t="s">
        <v>14584</v>
      </c>
      <c r="C10092" t="s">
        <v>2650</v>
      </c>
    </row>
    <row r="10093" spans="1:3" x14ac:dyDescent="0.4">
      <c r="A10093">
        <v>32613</v>
      </c>
      <c r="B10093" t="s">
        <v>14585</v>
      </c>
      <c r="C10093" t="s">
        <v>767</v>
      </c>
    </row>
    <row r="10094" spans="1:3" x14ac:dyDescent="0.4">
      <c r="A10094">
        <v>32614</v>
      </c>
      <c r="B10094" t="s">
        <v>14586</v>
      </c>
      <c r="C10094" t="s">
        <v>1004</v>
      </c>
    </row>
    <row r="10095" spans="1:3" x14ac:dyDescent="0.4">
      <c r="A10095">
        <v>32615</v>
      </c>
      <c r="B10095" t="s">
        <v>14587</v>
      </c>
      <c r="C10095" t="s">
        <v>2065</v>
      </c>
    </row>
    <row r="10096" spans="1:3" x14ac:dyDescent="0.4">
      <c r="A10096">
        <v>32616</v>
      </c>
      <c r="B10096" t="s">
        <v>14588</v>
      </c>
      <c r="C10096" t="s">
        <v>327</v>
      </c>
    </row>
    <row r="10097" spans="1:3" x14ac:dyDescent="0.4">
      <c r="A10097">
        <v>32617</v>
      </c>
      <c r="B10097" t="s">
        <v>14589</v>
      </c>
      <c r="C10097" t="s">
        <v>991</v>
      </c>
    </row>
    <row r="10098" spans="1:3" x14ac:dyDescent="0.4">
      <c r="A10098">
        <v>32618</v>
      </c>
      <c r="B10098" t="s">
        <v>14590</v>
      </c>
      <c r="C10098" t="s">
        <v>12512</v>
      </c>
    </row>
    <row r="10099" spans="1:3" x14ac:dyDescent="0.4">
      <c r="A10099">
        <v>32619</v>
      </c>
      <c r="B10099" t="s">
        <v>14591</v>
      </c>
      <c r="C10099" t="s">
        <v>560</v>
      </c>
    </row>
    <row r="10100" spans="1:3" x14ac:dyDescent="0.4">
      <c r="A10100">
        <v>32620</v>
      </c>
      <c r="B10100" t="s">
        <v>14592</v>
      </c>
      <c r="C10100" t="s">
        <v>881</v>
      </c>
    </row>
    <row r="10101" spans="1:3" x14ac:dyDescent="0.4">
      <c r="A10101">
        <v>32621</v>
      </c>
      <c r="B10101" t="s">
        <v>14593</v>
      </c>
      <c r="C10101" t="s">
        <v>1619</v>
      </c>
    </row>
    <row r="10102" spans="1:3" x14ac:dyDescent="0.4">
      <c r="A10102">
        <v>32622</v>
      </c>
      <c r="B10102" t="s">
        <v>14594</v>
      </c>
      <c r="C10102" t="s">
        <v>114</v>
      </c>
    </row>
    <row r="10103" spans="1:3" x14ac:dyDescent="0.4">
      <c r="A10103">
        <v>32623</v>
      </c>
      <c r="B10103" t="s">
        <v>14595</v>
      </c>
      <c r="C10103" t="s">
        <v>2059</v>
      </c>
    </row>
    <row r="10104" spans="1:3" x14ac:dyDescent="0.4">
      <c r="A10104">
        <v>32624</v>
      </c>
      <c r="B10104" t="s">
        <v>14596</v>
      </c>
      <c r="C10104" t="s">
        <v>1859</v>
      </c>
    </row>
    <row r="10105" spans="1:3" x14ac:dyDescent="0.4">
      <c r="A10105">
        <v>32625</v>
      </c>
      <c r="B10105" t="s">
        <v>14597</v>
      </c>
      <c r="C10105" t="s">
        <v>1505</v>
      </c>
    </row>
    <row r="10106" spans="1:3" x14ac:dyDescent="0.4">
      <c r="A10106">
        <v>32627</v>
      </c>
      <c r="B10106" t="s">
        <v>14598</v>
      </c>
      <c r="C10106" t="s">
        <v>1965</v>
      </c>
    </row>
    <row r="10107" spans="1:3" x14ac:dyDescent="0.4">
      <c r="A10107">
        <v>32626</v>
      </c>
      <c r="B10107" t="s">
        <v>14599</v>
      </c>
      <c r="C10107" t="s">
        <v>397</v>
      </c>
    </row>
    <row r="10108" spans="1:3" x14ac:dyDescent="0.4">
      <c r="A10108">
        <v>32628</v>
      </c>
      <c r="B10108" t="s">
        <v>14600</v>
      </c>
      <c r="C10108" t="s">
        <v>2427</v>
      </c>
    </row>
    <row r="10109" spans="1:3" x14ac:dyDescent="0.4">
      <c r="A10109">
        <v>32629</v>
      </c>
      <c r="B10109" t="s">
        <v>14601</v>
      </c>
      <c r="C10109" t="s">
        <v>1860</v>
      </c>
    </row>
    <row r="10110" spans="1:3" x14ac:dyDescent="0.4">
      <c r="A10110">
        <v>32630</v>
      </c>
      <c r="B10110" t="s">
        <v>1860</v>
      </c>
      <c r="C10110" t="s">
        <v>1860</v>
      </c>
    </row>
    <row r="10111" spans="1:3" x14ac:dyDescent="0.4">
      <c r="A10111">
        <v>32631</v>
      </c>
      <c r="B10111" t="s">
        <v>14602</v>
      </c>
      <c r="C10111" t="s">
        <v>2275</v>
      </c>
    </row>
    <row r="10112" spans="1:3" x14ac:dyDescent="0.4">
      <c r="A10112">
        <v>32633</v>
      </c>
      <c r="B10112" t="s">
        <v>14603</v>
      </c>
      <c r="C10112" t="s">
        <v>663</v>
      </c>
    </row>
    <row r="10113" spans="1:3" x14ac:dyDescent="0.4">
      <c r="A10113">
        <v>32632</v>
      </c>
      <c r="B10113" t="s">
        <v>14604</v>
      </c>
      <c r="C10113" t="s">
        <v>267</v>
      </c>
    </row>
    <row r="10114" spans="1:3" x14ac:dyDescent="0.4">
      <c r="A10114">
        <v>32634</v>
      </c>
      <c r="B10114" t="s">
        <v>14605</v>
      </c>
      <c r="C10114" t="s">
        <v>396</v>
      </c>
    </row>
    <row r="10115" spans="1:3" x14ac:dyDescent="0.4">
      <c r="A10115">
        <v>32635</v>
      </c>
      <c r="B10115" t="s">
        <v>14606</v>
      </c>
      <c r="C10115" t="s">
        <v>1511</v>
      </c>
    </row>
    <row r="10116" spans="1:3" x14ac:dyDescent="0.4">
      <c r="A10116">
        <v>32637</v>
      </c>
      <c r="B10116" t="s">
        <v>14607</v>
      </c>
      <c r="C10116" t="s">
        <v>1379</v>
      </c>
    </row>
    <row r="10117" spans="1:3" x14ac:dyDescent="0.4">
      <c r="A10117">
        <v>32636</v>
      </c>
      <c r="B10117" t="s">
        <v>14608</v>
      </c>
      <c r="C10117" t="s">
        <v>2486</v>
      </c>
    </row>
    <row r="10118" spans="1:3" x14ac:dyDescent="0.4">
      <c r="A10118">
        <v>32639</v>
      </c>
      <c r="B10118" t="s">
        <v>14609</v>
      </c>
      <c r="C10118" t="s">
        <v>1363</v>
      </c>
    </row>
    <row r="10119" spans="1:3" x14ac:dyDescent="0.4">
      <c r="A10119">
        <v>32638</v>
      </c>
      <c r="B10119" t="s">
        <v>14610</v>
      </c>
      <c r="C10119" t="s">
        <v>394</v>
      </c>
    </row>
    <row r="10120" spans="1:3" x14ac:dyDescent="0.4">
      <c r="A10120">
        <v>32641</v>
      </c>
      <c r="B10120" t="s">
        <v>14611</v>
      </c>
      <c r="C10120" t="s">
        <v>267</v>
      </c>
    </row>
    <row r="10121" spans="1:3" x14ac:dyDescent="0.4">
      <c r="A10121">
        <v>32640</v>
      </c>
      <c r="B10121" t="s">
        <v>14612</v>
      </c>
      <c r="C10121" t="s">
        <v>2194</v>
      </c>
    </row>
    <row r="10122" spans="1:3" x14ac:dyDescent="0.4">
      <c r="A10122">
        <v>32642</v>
      </c>
      <c r="B10122" t="s">
        <v>14613</v>
      </c>
      <c r="C10122" t="s">
        <v>1235</v>
      </c>
    </row>
    <row r="10123" spans="1:3" x14ac:dyDescent="0.4">
      <c r="A10123">
        <v>32643</v>
      </c>
      <c r="B10123" t="s">
        <v>14614</v>
      </c>
      <c r="C10123" t="s">
        <v>1379</v>
      </c>
    </row>
    <row r="10124" spans="1:3" x14ac:dyDescent="0.4">
      <c r="A10124">
        <v>32644</v>
      </c>
      <c r="B10124" t="s">
        <v>14615</v>
      </c>
      <c r="C10124" t="s">
        <v>2629</v>
      </c>
    </row>
    <row r="10125" spans="1:3" x14ac:dyDescent="0.4">
      <c r="A10125">
        <v>32645</v>
      </c>
      <c r="B10125" t="s">
        <v>2549</v>
      </c>
      <c r="C10125" t="s">
        <v>2549</v>
      </c>
    </row>
    <row r="10126" spans="1:3" x14ac:dyDescent="0.4">
      <c r="A10126">
        <v>32647</v>
      </c>
      <c r="B10126" t="s">
        <v>14616</v>
      </c>
      <c r="C10126" t="s">
        <v>396</v>
      </c>
    </row>
    <row r="10127" spans="1:3" x14ac:dyDescent="0.4">
      <c r="A10127">
        <v>32646</v>
      </c>
      <c r="B10127" t="s">
        <v>14617</v>
      </c>
      <c r="C10127" t="s">
        <v>1517</v>
      </c>
    </row>
    <row r="10128" spans="1:3" x14ac:dyDescent="0.4">
      <c r="A10128">
        <v>32648</v>
      </c>
      <c r="B10128" t="s">
        <v>14618</v>
      </c>
      <c r="C10128" t="s">
        <v>2427</v>
      </c>
    </row>
    <row r="10129" spans="1:3" x14ac:dyDescent="0.4">
      <c r="A10129">
        <v>32649</v>
      </c>
      <c r="B10129" t="s">
        <v>1954</v>
      </c>
      <c r="C10129" t="s">
        <v>1954</v>
      </c>
    </row>
    <row r="10130" spans="1:3" x14ac:dyDescent="0.4">
      <c r="A10130">
        <v>32650</v>
      </c>
      <c r="B10130" t="s">
        <v>1718</v>
      </c>
      <c r="C10130" t="s">
        <v>1718</v>
      </c>
    </row>
    <row r="10131" spans="1:3" x14ac:dyDescent="0.4">
      <c r="A10131">
        <v>32651</v>
      </c>
      <c r="B10131" t="s">
        <v>14619</v>
      </c>
      <c r="C10131" t="s">
        <v>1004</v>
      </c>
    </row>
    <row r="10132" spans="1:3" x14ac:dyDescent="0.4">
      <c r="A10132">
        <v>32652</v>
      </c>
      <c r="B10132" t="s">
        <v>14620</v>
      </c>
      <c r="C10132" t="s">
        <v>1376</v>
      </c>
    </row>
    <row r="10133" spans="1:3" x14ac:dyDescent="0.4">
      <c r="A10133">
        <v>32654</v>
      </c>
      <c r="B10133" t="s">
        <v>14621</v>
      </c>
      <c r="C10133" t="s">
        <v>1513</v>
      </c>
    </row>
    <row r="10134" spans="1:3" x14ac:dyDescent="0.4">
      <c r="A10134">
        <v>32653</v>
      </c>
      <c r="B10134" t="s">
        <v>14622</v>
      </c>
      <c r="C10134" t="s">
        <v>1365</v>
      </c>
    </row>
    <row r="10135" spans="1:3" x14ac:dyDescent="0.4">
      <c r="A10135">
        <v>32655</v>
      </c>
      <c r="B10135" t="s">
        <v>1615</v>
      </c>
      <c r="C10135" t="s">
        <v>1615</v>
      </c>
    </row>
    <row r="10136" spans="1:3" x14ac:dyDescent="0.4">
      <c r="A10136">
        <v>32656</v>
      </c>
      <c r="B10136" t="s">
        <v>14623</v>
      </c>
      <c r="C10136" t="s">
        <v>665</v>
      </c>
    </row>
    <row r="10137" spans="1:3" x14ac:dyDescent="0.4">
      <c r="A10137">
        <v>32657</v>
      </c>
      <c r="B10137" t="s">
        <v>14624</v>
      </c>
      <c r="C10137" t="s">
        <v>2178</v>
      </c>
    </row>
    <row r="10138" spans="1:3" x14ac:dyDescent="0.4">
      <c r="A10138">
        <v>32658</v>
      </c>
      <c r="B10138" t="s">
        <v>14625</v>
      </c>
      <c r="C10138" t="s">
        <v>2657</v>
      </c>
    </row>
    <row r="10139" spans="1:3" x14ac:dyDescent="0.4">
      <c r="A10139">
        <v>32659</v>
      </c>
      <c r="B10139" t="s">
        <v>14626</v>
      </c>
      <c r="C10139" t="s">
        <v>1227</v>
      </c>
    </row>
    <row r="10140" spans="1:3" x14ac:dyDescent="0.4">
      <c r="A10140">
        <v>32660</v>
      </c>
      <c r="B10140" t="s">
        <v>14627</v>
      </c>
      <c r="C10140" t="s">
        <v>2486</v>
      </c>
    </row>
    <row r="10141" spans="1:3" x14ac:dyDescent="0.4">
      <c r="A10141">
        <v>32661</v>
      </c>
      <c r="B10141" t="s">
        <v>14628</v>
      </c>
      <c r="C10141" t="s">
        <v>1502</v>
      </c>
    </row>
    <row r="10142" spans="1:3" x14ac:dyDescent="0.4">
      <c r="A10142">
        <v>32662</v>
      </c>
      <c r="B10142" t="s">
        <v>14629</v>
      </c>
      <c r="C10142" t="s">
        <v>475</v>
      </c>
    </row>
    <row r="10143" spans="1:3" x14ac:dyDescent="0.4">
      <c r="A10143">
        <v>32663</v>
      </c>
      <c r="B10143" t="s">
        <v>14630</v>
      </c>
      <c r="C10143" t="s">
        <v>666</v>
      </c>
    </row>
    <row r="10144" spans="1:3" x14ac:dyDescent="0.4">
      <c r="A10144">
        <v>32664</v>
      </c>
      <c r="B10144" t="s">
        <v>14631</v>
      </c>
      <c r="C10144" t="s">
        <v>1226</v>
      </c>
    </row>
    <row r="10145" spans="1:3" x14ac:dyDescent="0.4">
      <c r="A10145">
        <v>32665</v>
      </c>
      <c r="B10145" t="s">
        <v>14632</v>
      </c>
      <c r="C10145" t="s">
        <v>14535</v>
      </c>
    </row>
    <row r="10146" spans="1:3" x14ac:dyDescent="0.4">
      <c r="A10146">
        <v>32666</v>
      </c>
      <c r="B10146" t="s">
        <v>14633</v>
      </c>
      <c r="C10146" t="s">
        <v>769</v>
      </c>
    </row>
    <row r="10147" spans="1:3" x14ac:dyDescent="0.4">
      <c r="A10147">
        <v>32667</v>
      </c>
      <c r="B10147" t="s">
        <v>14634</v>
      </c>
      <c r="C10147" t="s">
        <v>12490</v>
      </c>
    </row>
    <row r="10148" spans="1:3" x14ac:dyDescent="0.4">
      <c r="A10148">
        <v>32668</v>
      </c>
      <c r="B10148" t="s">
        <v>14635</v>
      </c>
      <c r="C10148" t="s">
        <v>12219</v>
      </c>
    </row>
    <row r="10149" spans="1:3" x14ac:dyDescent="0.4">
      <c r="A10149">
        <v>32669</v>
      </c>
      <c r="B10149" t="s">
        <v>14636</v>
      </c>
      <c r="C10149" t="s">
        <v>99</v>
      </c>
    </row>
    <row r="10150" spans="1:3" x14ac:dyDescent="0.4">
      <c r="A10150">
        <v>32670</v>
      </c>
      <c r="B10150" t="s">
        <v>14637</v>
      </c>
      <c r="C10150" t="s">
        <v>1004</v>
      </c>
    </row>
    <row r="10151" spans="1:3" x14ac:dyDescent="0.4">
      <c r="A10151">
        <v>32671</v>
      </c>
      <c r="B10151" t="s">
        <v>14638</v>
      </c>
      <c r="C10151" t="s">
        <v>267</v>
      </c>
    </row>
    <row r="10152" spans="1:3" x14ac:dyDescent="0.4">
      <c r="A10152">
        <v>32672</v>
      </c>
      <c r="B10152" t="s">
        <v>14639</v>
      </c>
      <c r="C10152" t="s">
        <v>1604</v>
      </c>
    </row>
    <row r="10153" spans="1:3" x14ac:dyDescent="0.4">
      <c r="A10153">
        <v>32673</v>
      </c>
      <c r="B10153" t="s">
        <v>14640</v>
      </c>
      <c r="C10153" t="s">
        <v>1513</v>
      </c>
    </row>
    <row r="10154" spans="1:3" x14ac:dyDescent="0.4">
      <c r="A10154">
        <v>32674</v>
      </c>
      <c r="B10154" t="s">
        <v>14641</v>
      </c>
      <c r="C10154" t="s">
        <v>397</v>
      </c>
    </row>
    <row r="10155" spans="1:3" x14ac:dyDescent="0.4">
      <c r="A10155">
        <v>32675</v>
      </c>
      <c r="B10155" t="s">
        <v>14642</v>
      </c>
      <c r="C10155" t="s">
        <v>1226</v>
      </c>
    </row>
    <row r="10156" spans="1:3" x14ac:dyDescent="0.4">
      <c r="A10156">
        <v>32676</v>
      </c>
      <c r="B10156" t="s">
        <v>14643</v>
      </c>
      <c r="C10156" t="s">
        <v>2263</v>
      </c>
    </row>
    <row r="10157" spans="1:3" x14ac:dyDescent="0.4">
      <c r="A10157">
        <v>32677</v>
      </c>
      <c r="B10157" t="s">
        <v>14644</v>
      </c>
      <c r="C10157" t="s">
        <v>2185</v>
      </c>
    </row>
    <row r="10158" spans="1:3" x14ac:dyDescent="0.4">
      <c r="A10158">
        <v>32678</v>
      </c>
      <c r="B10158" t="s">
        <v>14645</v>
      </c>
      <c r="C10158" t="s">
        <v>2629</v>
      </c>
    </row>
    <row r="10159" spans="1:3" x14ac:dyDescent="0.4">
      <c r="A10159">
        <v>32679</v>
      </c>
      <c r="B10159" t="s">
        <v>14646</v>
      </c>
      <c r="C10159" t="s">
        <v>2427</v>
      </c>
    </row>
    <row r="10160" spans="1:3" x14ac:dyDescent="0.4">
      <c r="A10160">
        <v>32680</v>
      </c>
      <c r="B10160" t="s">
        <v>1516</v>
      </c>
      <c r="C10160" t="s">
        <v>2187</v>
      </c>
    </row>
    <row r="10161" spans="1:3" x14ac:dyDescent="0.4">
      <c r="A10161">
        <v>32681</v>
      </c>
      <c r="B10161" t="s">
        <v>14647</v>
      </c>
      <c r="C10161" t="s">
        <v>1959</v>
      </c>
    </row>
    <row r="10162" spans="1:3" x14ac:dyDescent="0.4">
      <c r="A10162">
        <v>32682</v>
      </c>
      <c r="B10162" t="s">
        <v>14648</v>
      </c>
      <c r="C10162" t="s">
        <v>1503</v>
      </c>
    </row>
    <row r="10163" spans="1:3" x14ac:dyDescent="0.4">
      <c r="A10163">
        <v>32683</v>
      </c>
      <c r="B10163" t="s">
        <v>14649</v>
      </c>
      <c r="C10163" t="s">
        <v>2083</v>
      </c>
    </row>
    <row r="10164" spans="1:3" x14ac:dyDescent="0.4">
      <c r="A10164">
        <v>32684</v>
      </c>
      <c r="B10164" t="s">
        <v>14650</v>
      </c>
      <c r="C10164" t="s">
        <v>12219</v>
      </c>
    </row>
    <row r="10165" spans="1:3" x14ac:dyDescent="0.4">
      <c r="A10165">
        <v>32685</v>
      </c>
      <c r="B10165" t="s">
        <v>14651</v>
      </c>
      <c r="C10165" t="s">
        <v>397</v>
      </c>
    </row>
    <row r="10166" spans="1:3" x14ac:dyDescent="0.4">
      <c r="A10166">
        <v>32686</v>
      </c>
      <c r="B10166" t="s">
        <v>14652</v>
      </c>
      <c r="C10166" t="s">
        <v>2185</v>
      </c>
    </row>
    <row r="10167" spans="1:3" x14ac:dyDescent="0.4">
      <c r="A10167">
        <v>32687</v>
      </c>
      <c r="B10167" t="s">
        <v>14653</v>
      </c>
      <c r="C10167" t="s">
        <v>1730</v>
      </c>
    </row>
    <row r="10168" spans="1:3" x14ac:dyDescent="0.4">
      <c r="A10168">
        <v>32688</v>
      </c>
      <c r="B10168" t="s">
        <v>14654</v>
      </c>
      <c r="C10168" t="s">
        <v>1619</v>
      </c>
    </row>
    <row r="10169" spans="1:3" x14ac:dyDescent="0.4">
      <c r="A10169">
        <v>32689</v>
      </c>
      <c r="B10169" t="s">
        <v>14655</v>
      </c>
      <c r="C10169" t="s">
        <v>1230</v>
      </c>
    </row>
    <row r="10170" spans="1:3" x14ac:dyDescent="0.4">
      <c r="A10170">
        <v>32690</v>
      </c>
      <c r="B10170" t="s">
        <v>14656</v>
      </c>
      <c r="C10170" t="s">
        <v>2675</v>
      </c>
    </row>
    <row r="10171" spans="1:3" x14ac:dyDescent="0.4">
      <c r="A10171">
        <v>32691</v>
      </c>
      <c r="B10171" t="s">
        <v>14657</v>
      </c>
      <c r="C10171" t="s">
        <v>2265</v>
      </c>
    </row>
    <row r="10172" spans="1:3" x14ac:dyDescent="0.4">
      <c r="A10172">
        <v>32692</v>
      </c>
      <c r="B10172" t="s">
        <v>14658</v>
      </c>
      <c r="C10172" t="s">
        <v>397</v>
      </c>
    </row>
    <row r="10173" spans="1:3" x14ac:dyDescent="0.4">
      <c r="A10173">
        <v>32693</v>
      </c>
      <c r="B10173" t="s">
        <v>14659</v>
      </c>
      <c r="C10173" t="s">
        <v>1004</v>
      </c>
    </row>
    <row r="10174" spans="1:3" x14ac:dyDescent="0.4">
      <c r="A10174">
        <v>32694</v>
      </c>
      <c r="B10174" t="s">
        <v>1726</v>
      </c>
      <c r="C10174" t="s">
        <v>1726</v>
      </c>
    </row>
    <row r="10175" spans="1:3" x14ac:dyDescent="0.4">
      <c r="A10175">
        <v>32695</v>
      </c>
      <c r="B10175" t="s">
        <v>2054</v>
      </c>
      <c r="C10175" t="s">
        <v>2054</v>
      </c>
    </row>
    <row r="10176" spans="1:3" x14ac:dyDescent="0.4">
      <c r="A10176">
        <v>32696</v>
      </c>
      <c r="B10176" t="s">
        <v>14660</v>
      </c>
      <c r="C10176" t="s">
        <v>993</v>
      </c>
    </row>
    <row r="10177" spans="1:3" x14ac:dyDescent="0.4">
      <c r="A10177">
        <v>32697</v>
      </c>
      <c r="B10177" t="s">
        <v>14661</v>
      </c>
      <c r="C10177" t="s">
        <v>2605</v>
      </c>
    </row>
    <row r="10178" spans="1:3" x14ac:dyDescent="0.4">
      <c r="A10178">
        <v>32698</v>
      </c>
      <c r="B10178" t="s">
        <v>14662</v>
      </c>
      <c r="C10178" t="s">
        <v>12512</v>
      </c>
    </row>
    <row r="10179" spans="1:3" x14ac:dyDescent="0.4">
      <c r="A10179">
        <v>32699</v>
      </c>
      <c r="B10179" t="s">
        <v>14663</v>
      </c>
      <c r="C10179" t="s">
        <v>1870</v>
      </c>
    </row>
    <row r="10180" spans="1:3" x14ac:dyDescent="0.4">
      <c r="A10180">
        <v>32700</v>
      </c>
      <c r="B10180" t="s">
        <v>2605</v>
      </c>
      <c r="C10180" t="s">
        <v>2605</v>
      </c>
    </row>
    <row r="10181" spans="1:3" x14ac:dyDescent="0.4">
      <c r="A10181">
        <v>32701</v>
      </c>
      <c r="B10181" t="s">
        <v>14664</v>
      </c>
      <c r="C10181" t="s">
        <v>468</v>
      </c>
    </row>
    <row r="10182" spans="1:3" x14ac:dyDescent="0.4">
      <c r="A10182">
        <v>32702</v>
      </c>
      <c r="B10182" t="s">
        <v>1617</v>
      </c>
      <c r="C10182" t="s">
        <v>2594</v>
      </c>
    </row>
    <row r="10183" spans="1:3" x14ac:dyDescent="0.4">
      <c r="A10183">
        <v>32703</v>
      </c>
      <c r="B10183" t="s">
        <v>14665</v>
      </c>
      <c r="C10183" t="s">
        <v>2284</v>
      </c>
    </row>
    <row r="10184" spans="1:3" x14ac:dyDescent="0.4">
      <c r="A10184">
        <v>32704</v>
      </c>
      <c r="B10184" t="s">
        <v>14666</v>
      </c>
      <c r="C10184" t="s">
        <v>2629</v>
      </c>
    </row>
    <row r="10185" spans="1:3" x14ac:dyDescent="0.4">
      <c r="A10185">
        <v>32705</v>
      </c>
      <c r="B10185" t="s">
        <v>14667</v>
      </c>
      <c r="C10185" t="s">
        <v>2515</v>
      </c>
    </row>
    <row r="10186" spans="1:3" x14ac:dyDescent="0.4">
      <c r="A10186">
        <v>32706</v>
      </c>
      <c r="B10186" t="s">
        <v>14668</v>
      </c>
      <c r="C10186" t="s">
        <v>131</v>
      </c>
    </row>
    <row r="10187" spans="1:3" x14ac:dyDescent="0.4">
      <c r="A10187">
        <v>32707</v>
      </c>
      <c r="B10187" t="s">
        <v>14669</v>
      </c>
      <c r="C10187" t="s">
        <v>1859</v>
      </c>
    </row>
    <row r="10188" spans="1:3" x14ac:dyDescent="0.4">
      <c r="A10188">
        <v>32708</v>
      </c>
      <c r="B10188" t="s">
        <v>14670</v>
      </c>
      <c r="C10188" t="s">
        <v>131</v>
      </c>
    </row>
    <row r="10189" spans="1:3" x14ac:dyDescent="0.4">
      <c r="A10189">
        <v>32709</v>
      </c>
      <c r="B10189" t="s">
        <v>14671</v>
      </c>
      <c r="C10189" t="s">
        <v>770</v>
      </c>
    </row>
    <row r="10190" spans="1:3" x14ac:dyDescent="0.4">
      <c r="A10190">
        <v>32710</v>
      </c>
      <c r="B10190" t="s">
        <v>14672</v>
      </c>
      <c r="C10190" t="s">
        <v>12490</v>
      </c>
    </row>
    <row r="10191" spans="1:3" x14ac:dyDescent="0.4">
      <c r="A10191">
        <v>32711</v>
      </c>
      <c r="B10191" t="s">
        <v>14673</v>
      </c>
      <c r="C10191" t="s">
        <v>2486</v>
      </c>
    </row>
    <row r="10192" spans="1:3" x14ac:dyDescent="0.4">
      <c r="A10192">
        <v>32712</v>
      </c>
      <c r="B10192" t="s">
        <v>14674</v>
      </c>
      <c r="C10192" t="s">
        <v>167</v>
      </c>
    </row>
    <row r="10193" spans="1:3" x14ac:dyDescent="0.4">
      <c r="A10193">
        <v>32713</v>
      </c>
      <c r="B10193" t="s">
        <v>14675</v>
      </c>
      <c r="C10193" t="s">
        <v>1366</v>
      </c>
    </row>
    <row r="10194" spans="1:3" x14ac:dyDescent="0.4">
      <c r="A10194">
        <v>32714</v>
      </c>
      <c r="B10194" t="s">
        <v>14676</v>
      </c>
      <c r="C10194" t="s">
        <v>1004</v>
      </c>
    </row>
    <row r="10195" spans="1:3" x14ac:dyDescent="0.4">
      <c r="A10195">
        <v>32715</v>
      </c>
      <c r="B10195" t="s">
        <v>14677</v>
      </c>
      <c r="C10195" t="s">
        <v>2073</v>
      </c>
    </row>
    <row r="10196" spans="1:3" x14ac:dyDescent="0.4">
      <c r="A10196">
        <v>32716</v>
      </c>
      <c r="B10196" t="s">
        <v>14678</v>
      </c>
      <c r="C10196" t="s">
        <v>2073</v>
      </c>
    </row>
    <row r="10197" spans="1:3" x14ac:dyDescent="0.4">
      <c r="A10197">
        <v>32717</v>
      </c>
      <c r="B10197" t="s">
        <v>14679</v>
      </c>
      <c r="C10197" t="s">
        <v>2406</v>
      </c>
    </row>
    <row r="10198" spans="1:3" x14ac:dyDescent="0.4">
      <c r="A10198">
        <v>32718</v>
      </c>
      <c r="B10198" t="s">
        <v>14680</v>
      </c>
      <c r="C10198" t="s">
        <v>1379</v>
      </c>
    </row>
    <row r="10199" spans="1:3" x14ac:dyDescent="0.4">
      <c r="A10199">
        <v>32719</v>
      </c>
      <c r="B10199" t="s">
        <v>14681</v>
      </c>
      <c r="C10199" t="s">
        <v>2284</v>
      </c>
    </row>
    <row r="10200" spans="1:3" x14ac:dyDescent="0.4">
      <c r="A10200">
        <v>32720</v>
      </c>
      <c r="B10200" t="s">
        <v>14682</v>
      </c>
      <c r="C10200" t="s">
        <v>12179</v>
      </c>
    </row>
    <row r="10201" spans="1:3" x14ac:dyDescent="0.4">
      <c r="A10201">
        <v>32721</v>
      </c>
      <c r="B10201" t="s">
        <v>14683</v>
      </c>
      <c r="C10201" t="s">
        <v>1376</v>
      </c>
    </row>
    <row r="10202" spans="1:3" x14ac:dyDescent="0.4">
      <c r="A10202">
        <v>32722</v>
      </c>
      <c r="B10202" t="s">
        <v>14684</v>
      </c>
      <c r="C10202" t="s">
        <v>1517</v>
      </c>
    </row>
    <row r="10203" spans="1:3" x14ac:dyDescent="0.4">
      <c r="A10203">
        <v>32723</v>
      </c>
      <c r="B10203" t="s">
        <v>14685</v>
      </c>
      <c r="C10203" t="s">
        <v>470</v>
      </c>
    </row>
    <row r="10204" spans="1:3" x14ac:dyDescent="0.4">
      <c r="A10204">
        <v>32724</v>
      </c>
      <c r="B10204" t="s">
        <v>14686</v>
      </c>
      <c r="C10204" t="s">
        <v>2177</v>
      </c>
    </row>
    <row r="10205" spans="1:3" x14ac:dyDescent="0.4">
      <c r="A10205">
        <v>32725</v>
      </c>
      <c r="B10205" t="s">
        <v>14687</v>
      </c>
      <c r="C10205" t="s">
        <v>2067</v>
      </c>
    </row>
    <row r="10206" spans="1:3" x14ac:dyDescent="0.4">
      <c r="A10206">
        <v>32726</v>
      </c>
      <c r="B10206" t="s">
        <v>14688</v>
      </c>
      <c r="C10206" t="s">
        <v>2067</v>
      </c>
    </row>
    <row r="10207" spans="1:3" x14ac:dyDescent="0.4">
      <c r="A10207">
        <v>32727</v>
      </c>
      <c r="B10207" t="s">
        <v>14689</v>
      </c>
      <c r="C10207" t="s">
        <v>992</v>
      </c>
    </row>
    <row r="10208" spans="1:3" x14ac:dyDescent="0.4">
      <c r="A10208">
        <v>32728</v>
      </c>
      <c r="B10208" t="s">
        <v>14690</v>
      </c>
      <c r="C10208" t="s">
        <v>2266</v>
      </c>
    </row>
    <row r="10209" spans="1:3" x14ac:dyDescent="0.4">
      <c r="A10209">
        <v>32729</v>
      </c>
      <c r="B10209" t="s">
        <v>14691</v>
      </c>
      <c r="C10209" t="s">
        <v>2516</v>
      </c>
    </row>
    <row r="10210" spans="1:3" x14ac:dyDescent="0.4">
      <c r="A10210">
        <v>32730</v>
      </c>
      <c r="B10210" t="s">
        <v>14692</v>
      </c>
      <c r="C10210" t="s">
        <v>998</v>
      </c>
    </row>
    <row r="10211" spans="1:3" x14ac:dyDescent="0.4">
      <c r="A10211">
        <v>32731</v>
      </c>
      <c r="B10211" t="s">
        <v>14693</v>
      </c>
      <c r="C10211" t="s">
        <v>2270</v>
      </c>
    </row>
    <row r="10212" spans="1:3" x14ac:dyDescent="0.4">
      <c r="A10212">
        <v>32732</v>
      </c>
      <c r="B10212" t="s">
        <v>14694</v>
      </c>
      <c r="C10212" t="s">
        <v>2270</v>
      </c>
    </row>
    <row r="10213" spans="1:3" x14ac:dyDescent="0.4">
      <c r="A10213">
        <v>32733</v>
      </c>
      <c r="B10213" t="s">
        <v>14695</v>
      </c>
      <c r="C10213" t="s">
        <v>2073</v>
      </c>
    </row>
    <row r="10214" spans="1:3" x14ac:dyDescent="0.4">
      <c r="A10214">
        <v>32734</v>
      </c>
      <c r="B10214" t="s">
        <v>14696</v>
      </c>
      <c r="C10214" t="s">
        <v>2073</v>
      </c>
    </row>
    <row r="10215" spans="1:3" x14ac:dyDescent="0.4">
      <c r="A10215">
        <v>32735</v>
      </c>
      <c r="B10215" t="s">
        <v>14697</v>
      </c>
      <c r="C10215" t="s">
        <v>1370</v>
      </c>
    </row>
    <row r="10216" spans="1:3" x14ac:dyDescent="0.4">
      <c r="A10216">
        <v>32736</v>
      </c>
      <c r="B10216" t="s">
        <v>14698</v>
      </c>
      <c r="C10216" t="s">
        <v>2188</v>
      </c>
    </row>
    <row r="10217" spans="1:3" x14ac:dyDescent="0.4">
      <c r="A10217">
        <v>32737</v>
      </c>
      <c r="B10217" t="s">
        <v>14699</v>
      </c>
      <c r="C10217" t="s">
        <v>12219</v>
      </c>
    </row>
    <row r="10218" spans="1:3" x14ac:dyDescent="0.4">
      <c r="A10218">
        <v>32738</v>
      </c>
      <c r="B10218" t="s">
        <v>14700</v>
      </c>
      <c r="C10218" t="s">
        <v>1504</v>
      </c>
    </row>
    <row r="10219" spans="1:3" x14ac:dyDescent="0.4">
      <c r="A10219">
        <v>32739</v>
      </c>
      <c r="B10219" t="s">
        <v>14701</v>
      </c>
      <c r="C10219" t="s">
        <v>2284</v>
      </c>
    </row>
    <row r="10220" spans="1:3" x14ac:dyDescent="0.4">
      <c r="A10220">
        <v>32740</v>
      </c>
      <c r="B10220" t="s">
        <v>14702</v>
      </c>
      <c r="C10220" t="s">
        <v>1630</v>
      </c>
    </row>
    <row r="10221" spans="1:3" x14ac:dyDescent="0.4">
      <c r="A10221">
        <v>32741</v>
      </c>
      <c r="B10221" t="s">
        <v>14703</v>
      </c>
      <c r="C10221" t="s">
        <v>1376</v>
      </c>
    </row>
    <row r="10222" spans="1:3" x14ac:dyDescent="0.4">
      <c r="A10222">
        <v>32742</v>
      </c>
      <c r="B10222" t="s">
        <v>14704</v>
      </c>
      <c r="C10222" t="s">
        <v>2593</v>
      </c>
    </row>
    <row r="10223" spans="1:3" x14ac:dyDescent="0.4">
      <c r="A10223">
        <v>32743</v>
      </c>
      <c r="B10223" t="s">
        <v>14705</v>
      </c>
      <c r="C10223" t="s">
        <v>131</v>
      </c>
    </row>
    <row r="10224" spans="1:3" x14ac:dyDescent="0.4">
      <c r="A10224">
        <v>32744</v>
      </c>
      <c r="B10224" t="s">
        <v>14706</v>
      </c>
      <c r="C10224" t="s">
        <v>668</v>
      </c>
    </row>
    <row r="10225" spans="1:3" x14ac:dyDescent="0.4">
      <c r="A10225">
        <v>32745</v>
      </c>
      <c r="B10225" t="s">
        <v>14707</v>
      </c>
      <c r="C10225" t="s">
        <v>767</v>
      </c>
    </row>
    <row r="10226" spans="1:3" x14ac:dyDescent="0.4">
      <c r="A10226">
        <v>32746</v>
      </c>
      <c r="B10226" t="s">
        <v>14708</v>
      </c>
      <c r="C10226" t="s">
        <v>1366</v>
      </c>
    </row>
    <row r="10227" spans="1:3" x14ac:dyDescent="0.4">
      <c r="A10227">
        <v>32747</v>
      </c>
      <c r="B10227" t="s">
        <v>14709</v>
      </c>
      <c r="C10227" t="s">
        <v>991</v>
      </c>
    </row>
    <row r="10228" spans="1:3" x14ac:dyDescent="0.4">
      <c r="A10228">
        <v>32748</v>
      </c>
      <c r="B10228" t="s">
        <v>14710</v>
      </c>
      <c r="C10228" t="s">
        <v>2412</v>
      </c>
    </row>
    <row r="10229" spans="1:3" x14ac:dyDescent="0.4">
      <c r="A10229">
        <v>32749</v>
      </c>
      <c r="B10229" t="s">
        <v>14711</v>
      </c>
      <c r="C10229" t="s">
        <v>766</v>
      </c>
    </row>
    <row r="10230" spans="1:3" x14ac:dyDescent="0.4">
      <c r="A10230">
        <v>32750</v>
      </c>
      <c r="B10230" t="s">
        <v>14712</v>
      </c>
      <c r="C10230" t="s">
        <v>1366</v>
      </c>
    </row>
    <row r="10231" spans="1:3" x14ac:dyDescent="0.4">
      <c r="A10231">
        <v>32751</v>
      </c>
      <c r="B10231" t="s">
        <v>2483</v>
      </c>
      <c r="C10231" t="s">
        <v>2483</v>
      </c>
    </row>
    <row r="10232" spans="1:3" x14ac:dyDescent="0.4">
      <c r="A10232">
        <v>32752</v>
      </c>
      <c r="B10232" t="s">
        <v>14713</v>
      </c>
      <c r="C10232" t="s">
        <v>547</v>
      </c>
    </row>
    <row r="10233" spans="1:3" x14ac:dyDescent="0.4">
      <c r="A10233">
        <v>32753</v>
      </c>
      <c r="B10233" t="s">
        <v>14714</v>
      </c>
      <c r="C10233" t="s">
        <v>773</v>
      </c>
    </row>
    <row r="10234" spans="1:3" x14ac:dyDescent="0.4">
      <c r="A10234">
        <v>32754</v>
      </c>
      <c r="B10234" t="s">
        <v>14715</v>
      </c>
      <c r="C10234" t="s">
        <v>773</v>
      </c>
    </row>
    <row r="10235" spans="1:3" x14ac:dyDescent="0.4">
      <c r="A10235">
        <v>32755</v>
      </c>
      <c r="B10235" t="s">
        <v>14716</v>
      </c>
      <c r="C10235" t="s">
        <v>881</v>
      </c>
    </row>
    <row r="10236" spans="1:3" x14ac:dyDescent="0.4">
      <c r="A10236">
        <v>32756</v>
      </c>
      <c r="B10236" t="s">
        <v>14717</v>
      </c>
      <c r="C10236" t="s">
        <v>2412</v>
      </c>
    </row>
    <row r="10237" spans="1:3" x14ac:dyDescent="0.4">
      <c r="A10237">
        <v>32757</v>
      </c>
      <c r="B10237" t="s">
        <v>873</v>
      </c>
      <c r="C10237" t="s">
        <v>873</v>
      </c>
    </row>
    <row r="10238" spans="1:3" x14ac:dyDescent="0.4">
      <c r="A10238">
        <v>32758</v>
      </c>
      <c r="B10238" t="s">
        <v>14718</v>
      </c>
      <c r="C10238" t="s">
        <v>881</v>
      </c>
    </row>
    <row r="10239" spans="1:3" x14ac:dyDescent="0.4">
      <c r="A10239">
        <v>32759</v>
      </c>
      <c r="B10239" t="s">
        <v>14719</v>
      </c>
      <c r="C10239" t="s">
        <v>1500</v>
      </c>
    </row>
    <row r="10240" spans="1:3" x14ac:dyDescent="0.4">
      <c r="A10240">
        <v>32760</v>
      </c>
      <c r="B10240" t="s">
        <v>14720</v>
      </c>
      <c r="C10240" t="s">
        <v>2413</v>
      </c>
    </row>
    <row r="10241" spans="1:3" x14ac:dyDescent="0.4">
      <c r="A10241">
        <v>32762</v>
      </c>
      <c r="B10241" t="s">
        <v>14721</v>
      </c>
      <c r="C10241" t="s">
        <v>993</v>
      </c>
    </row>
    <row r="10242" spans="1:3" x14ac:dyDescent="0.4">
      <c r="A10242">
        <v>32761</v>
      </c>
      <c r="B10242" t="s">
        <v>14722</v>
      </c>
      <c r="C10242" t="s">
        <v>1239</v>
      </c>
    </row>
    <row r="10243" spans="1:3" x14ac:dyDescent="0.4">
      <c r="A10243">
        <v>32763</v>
      </c>
      <c r="B10243" t="s">
        <v>14723</v>
      </c>
      <c r="C10243" t="s">
        <v>1517</v>
      </c>
    </row>
    <row r="10244" spans="1:3" x14ac:dyDescent="0.4">
      <c r="A10244">
        <v>32764</v>
      </c>
      <c r="B10244" t="s">
        <v>14724</v>
      </c>
      <c r="C10244" t="s">
        <v>1517</v>
      </c>
    </row>
    <row r="10245" spans="1:3" x14ac:dyDescent="0.4">
      <c r="A10245">
        <v>32765</v>
      </c>
      <c r="B10245" t="s">
        <v>14725</v>
      </c>
      <c r="C10245" t="s">
        <v>773</v>
      </c>
    </row>
    <row r="10246" spans="1:3" x14ac:dyDescent="0.4">
      <c r="A10246">
        <v>32766</v>
      </c>
      <c r="B10246" t="s">
        <v>14726</v>
      </c>
      <c r="C10246" t="s">
        <v>468</v>
      </c>
    </row>
    <row r="10247" spans="1:3" x14ac:dyDescent="0.4">
      <c r="A10247">
        <v>32767</v>
      </c>
      <c r="B10247" t="s">
        <v>14727</v>
      </c>
      <c r="C10247" t="s">
        <v>2676</v>
      </c>
    </row>
    <row r="10248" spans="1:3" x14ac:dyDescent="0.4">
      <c r="A10248">
        <v>32768</v>
      </c>
      <c r="B10248" t="s">
        <v>14728</v>
      </c>
      <c r="C10248" t="s">
        <v>327</v>
      </c>
    </row>
    <row r="10249" spans="1:3" x14ac:dyDescent="0.4">
      <c r="A10249">
        <v>32769</v>
      </c>
      <c r="B10249" t="s">
        <v>14729</v>
      </c>
      <c r="C10249" t="s">
        <v>547</v>
      </c>
    </row>
    <row r="10250" spans="1:3" x14ac:dyDescent="0.4">
      <c r="A10250">
        <v>32770</v>
      </c>
      <c r="B10250" t="s">
        <v>14730</v>
      </c>
      <c r="C10250" t="s">
        <v>1960</v>
      </c>
    </row>
    <row r="10251" spans="1:3" x14ac:dyDescent="0.4">
      <c r="A10251">
        <v>32771</v>
      </c>
      <c r="B10251" t="s">
        <v>14731</v>
      </c>
      <c r="C10251" t="s">
        <v>1494</v>
      </c>
    </row>
    <row r="10252" spans="1:3" x14ac:dyDescent="0.4">
      <c r="A10252">
        <v>32773</v>
      </c>
      <c r="B10252" t="s">
        <v>14732</v>
      </c>
      <c r="C10252" t="s">
        <v>547</v>
      </c>
    </row>
    <row r="10253" spans="1:3" x14ac:dyDescent="0.4">
      <c r="A10253">
        <v>32772</v>
      </c>
      <c r="B10253" t="s">
        <v>14733</v>
      </c>
      <c r="C10253" t="s">
        <v>766</v>
      </c>
    </row>
    <row r="10254" spans="1:3" x14ac:dyDescent="0.4">
      <c r="A10254">
        <v>32774</v>
      </c>
      <c r="B10254" t="s">
        <v>2633</v>
      </c>
      <c r="C10254" t="s">
        <v>2633</v>
      </c>
    </row>
    <row r="10255" spans="1:3" x14ac:dyDescent="0.4">
      <c r="A10255">
        <v>32775</v>
      </c>
      <c r="B10255" t="s">
        <v>14734</v>
      </c>
      <c r="C10255" t="s">
        <v>766</v>
      </c>
    </row>
    <row r="10256" spans="1:3" x14ac:dyDescent="0.4">
      <c r="A10256">
        <v>32776</v>
      </c>
      <c r="B10256" t="s">
        <v>14735</v>
      </c>
      <c r="C10256" t="s">
        <v>2435</v>
      </c>
    </row>
    <row r="10257" spans="1:3" x14ac:dyDescent="0.4">
      <c r="A10257">
        <v>32777</v>
      </c>
      <c r="B10257" t="s">
        <v>14736</v>
      </c>
      <c r="C10257" t="s">
        <v>992</v>
      </c>
    </row>
    <row r="10258" spans="1:3" x14ac:dyDescent="0.4">
      <c r="A10258">
        <v>32778</v>
      </c>
      <c r="B10258" t="s">
        <v>14737</v>
      </c>
      <c r="C10258" t="s">
        <v>1363</v>
      </c>
    </row>
    <row r="10259" spans="1:3" x14ac:dyDescent="0.4">
      <c r="A10259">
        <v>32779</v>
      </c>
      <c r="B10259" t="s">
        <v>14738</v>
      </c>
      <c r="C10259" t="s">
        <v>470</v>
      </c>
    </row>
    <row r="10260" spans="1:3" x14ac:dyDescent="0.4">
      <c r="A10260">
        <v>32780</v>
      </c>
      <c r="B10260" t="s">
        <v>14739</v>
      </c>
      <c r="C10260" t="s">
        <v>470</v>
      </c>
    </row>
    <row r="10261" spans="1:3" x14ac:dyDescent="0.4">
      <c r="A10261">
        <v>32781</v>
      </c>
      <c r="B10261" t="s">
        <v>14740</v>
      </c>
      <c r="C10261" t="s">
        <v>881</v>
      </c>
    </row>
    <row r="10262" spans="1:3" x14ac:dyDescent="0.4">
      <c r="A10262">
        <v>32782</v>
      </c>
      <c r="B10262" t="s">
        <v>14741</v>
      </c>
      <c r="C10262" t="s">
        <v>1378</v>
      </c>
    </row>
    <row r="10263" spans="1:3" x14ac:dyDescent="0.4">
      <c r="A10263">
        <v>32783</v>
      </c>
      <c r="B10263" t="s">
        <v>14742</v>
      </c>
      <c r="C10263" t="s">
        <v>992</v>
      </c>
    </row>
    <row r="10264" spans="1:3" x14ac:dyDescent="0.4">
      <c r="A10264">
        <v>32784</v>
      </c>
      <c r="B10264" t="s">
        <v>14743</v>
      </c>
      <c r="C10264" t="s">
        <v>394</v>
      </c>
    </row>
    <row r="10265" spans="1:3" x14ac:dyDescent="0.4">
      <c r="A10265">
        <v>32785</v>
      </c>
      <c r="B10265" t="s">
        <v>14744</v>
      </c>
      <c r="C10265" t="s">
        <v>398</v>
      </c>
    </row>
    <row r="10266" spans="1:3" x14ac:dyDescent="0.4">
      <c r="A10266">
        <v>32786</v>
      </c>
      <c r="B10266" t="s">
        <v>14745</v>
      </c>
      <c r="C10266" t="s">
        <v>2674</v>
      </c>
    </row>
    <row r="10267" spans="1:3" x14ac:dyDescent="0.4">
      <c r="A10267">
        <v>32787</v>
      </c>
      <c r="B10267" t="s">
        <v>14746</v>
      </c>
      <c r="C10267" t="s">
        <v>1630</v>
      </c>
    </row>
    <row r="10268" spans="1:3" x14ac:dyDescent="0.4">
      <c r="A10268">
        <v>32788</v>
      </c>
      <c r="B10268" t="s">
        <v>14747</v>
      </c>
      <c r="C10268" t="s">
        <v>1517</v>
      </c>
    </row>
    <row r="10269" spans="1:3" x14ac:dyDescent="0.4">
      <c r="A10269">
        <v>32789</v>
      </c>
      <c r="B10269" t="s">
        <v>14748</v>
      </c>
      <c r="C10269" t="s">
        <v>131</v>
      </c>
    </row>
    <row r="10270" spans="1:3" x14ac:dyDescent="0.4">
      <c r="A10270">
        <v>32790</v>
      </c>
      <c r="B10270" t="s">
        <v>14749</v>
      </c>
      <c r="C10270" t="s">
        <v>14750</v>
      </c>
    </row>
    <row r="10271" spans="1:3" x14ac:dyDescent="0.4">
      <c r="A10271">
        <v>32791</v>
      </c>
      <c r="B10271" t="s">
        <v>14751</v>
      </c>
      <c r="C10271" t="s">
        <v>12512</v>
      </c>
    </row>
    <row r="10272" spans="1:3" x14ac:dyDescent="0.4">
      <c r="A10272">
        <v>32792</v>
      </c>
      <c r="B10272" t="s">
        <v>14752</v>
      </c>
      <c r="C10272" t="s">
        <v>470</v>
      </c>
    </row>
    <row r="10273" spans="1:3" x14ac:dyDescent="0.4">
      <c r="A10273">
        <v>32793</v>
      </c>
      <c r="B10273" t="s">
        <v>14753</v>
      </c>
      <c r="C10273" t="s">
        <v>767</v>
      </c>
    </row>
    <row r="10274" spans="1:3" x14ac:dyDescent="0.4">
      <c r="A10274">
        <v>32794</v>
      </c>
      <c r="B10274" t="s">
        <v>14754</v>
      </c>
      <c r="C10274" t="s">
        <v>131</v>
      </c>
    </row>
    <row r="10275" spans="1:3" x14ac:dyDescent="0.4">
      <c r="A10275">
        <v>32795</v>
      </c>
      <c r="B10275" t="s">
        <v>14755</v>
      </c>
      <c r="C10275" t="s">
        <v>131</v>
      </c>
    </row>
    <row r="10276" spans="1:3" x14ac:dyDescent="0.4">
      <c r="A10276">
        <v>32796</v>
      </c>
      <c r="B10276" t="s">
        <v>14756</v>
      </c>
      <c r="C10276" t="s">
        <v>1365</v>
      </c>
    </row>
    <row r="10277" spans="1:3" x14ac:dyDescent="0.4">
      <c r="A10277">
        <v>32797</v>
      </c>
      <c r="B10277" t="s">
        <v>14757</v>
      </c>
      <c r="C10277" t="s">
        <v>1235</v>
      </c>
    </row>
    <row r="10278" spans="1:3" x14ac:dyDescent="0.4">
      <c r="A10278">
        <v>32798</v>
      </c>
      <c r="B10278" t="s">
        <v>14758</v>
      </c>
      <c r="C10278" t="s">
        <v>475</v>
      </c>
    </row>
    <row r="10279" spans="1:3" x14ac:dyDescent="0.4">
      <c r="A10279">
        <v>32799</v>
      </c>
      <c r="B10279" t="s">
        <v>14759</v>
      </c>
      <c r="C10279" t="s">
        <v>1503</v>
      </c>
    </row>
    <row r="10280" spans="1:3" x14ac:dyDescent="0.4">
      <c r="A10280">
        <v>32800</v>
      </c>
      <c r="B10280" t="s">
        <v>14760</v>
      </c>
      <c r="C10280" t="s">
        <v>1366</v>
      </c>
    </row>
    <row r="10281" spans="1:3" x14ac:dyDescent="0.4">
      <c r="A10281">
        <v>32801</v>
      </c>
      <c r="B10281" t="s">
        <v>14761</v>
      </c>
      <c r="C10281" t="s">
        <v>1630</v>
      </c>
    </row>
    <row r="10282" spans="1:3" x14ac:dyDescent="0.4">
      <c r="A10282">
        <v>32802</v>
      </c>
      <c r="B10282" t="s">
        <v>14762</v>
      </c>
      <c r="C10282" t="s">
        <v>2629</v>
      </c>
    </row>
    <row r="10283" spans="1:3" x14ac:dyDescent="0.4">
      <c r="A10283">
        <v>32803</v>
      </c>
      <c r="B10283" t="s">
        <v>14763</v>
      </c>
      <c r="C10283" t="s">
        <v>99</v>
      </c>
    </row>
    <row r="10284" spans="1:3" x14ac:dyDescent="0.4">
      <c r="A10284">
        <v>32804</v>
      </c>
      <c r="B10284" t="s">
        <v>14764</v>
      </c>
      <c r="C10284" t="s">
        <v>1731</v>
      </c>
    </row>
    <row r="10285" spans="1:3" x14ac:dyDescent="0.4">
      <c r="A10285">
        <v>32805</v>
      </c>
      <c r="B10285" t="s">
        <v>14765</v>
      </c>
      <c r="C10285" t="s">
        <v>397</v>
      </c>
    </row>
    <row r="10286" spans="1:3" x14ac:dyDescent="0.4">
      <c r="A10286">
        <v>32806</v>
      </c>
      <c r="B10286" t="s">
        <v>14766</v>
      </c>
      <c r="C10286" t="s">
        <v>1630</v>
      </c>
    </row>
    <row r="10287" spans="1:3" x14ac:dyDescent="0.4">
      <c r="A10287">
        <v>32807</v>
      </c>
      <c r="B10287" t="s">
        <v>14767</v>
      </c>
      <c r="C10287" t="s">
        <v>881</v>
      </c>
    </row>
    <row r="10288" spans="1:3" x14ac:dyDescent="0.4">
      <c r="A10288">
        <v>32808</v>
      </c>
      <c r="B10288" t="s">
        <v>14768</v>
      </c>
      <c r="C10288" t="s">
        <v>663</v>
      </c>
    </row>
    <row r="10289" spans="1:3" x14ac:dyDescent="0.4">
      <c r="A10289">
        <v>32809</v>
      </c>
      <c r="B10289" t="s">
        <v>14769</v>
      </c>
      <c r="C10289" t="s">
        <v>1517</v>
      </c>
    </row>
    <row r="10290" spans="1:3" x14ac:dyDescent="0.4">
      <c r="A10290">
        <v>32810</v>
      </c>
      <c r="B10290" t="s">
        <v>14770</v>
      </c>
      <c r="C10290" t="s">
        <v>1504</v>
      </c>
    </row>
    <row r="10291" spans="1:3" x14ac:dyDescent="0.4">
      <c r="A10291">
        <v>32811</v>
      </c>
      <c r="B10291" t="s">
        <v>14771</v>
      </c>
      <c r="C10291" t="s">
        <v>2185</v>
      </c>
    </row>
    <row r="10292" spans="1:3" x14ac:dyDescent="0.4">
      <c r="A10292">
        <v>32812</v>
      </c>
      <c r="B10292" t="s">
        <v>14772</v>
      </c>
      <c r="C10292" t="s">
        <v>2427</v>
      </c>
    </row>
    <row r="10293" spans="1:3" x14ac:dyDescent="0.4">
      <c r="A10293">
        <v>32814</v>
      </c>
      <c r="B10293" t="s">
        <v>2255</v>
      </c>
      <c r="C10293" t="s">
        <v>2255</v>
      </c>
    </row>
    <row r="10294" spans="1:3" x14ac:dyDescent="0.4">
      <c r="A10294">
        <v>32813</v>
      </c>
      <c r="B10294" t="s">
        <v>14773</v>
      </c>
      <c r="C10294" t="s">
        <v>397</v>
      </c>
    </row>
    <row r="10295" spans="1:3" x14ac:dyDescent="0.4">
      <c r="A10295">
        <v>32815</v>
      </c>
      <c r="B10295" t="s">
        <v>1953</v>
      </c>
      <c r="C10295" t="s">
        <v>1953</v>
      </c>
    </row>
    <row r="10296" spans="1:3" x14ac:dyDescent="0.4">
      <c r="A10296">
        <v>32816</v>
      </c>
      <c r="B10296" t="s">
        <v>14774</v>
      </c>
      <c r="C10296" t="s">
        <v>1619</v>
      </c>
    </row>
    <row r="10297" spans="1:3" x14ac:dyDescent="0.4">
      <c r="A10297">
        <v>32818</v>
      </c>
      <c r="B10297" t="s">
        <v>14775</v>
      </c>
      <c r="C10297" t="s">
        <v>394</v>
      </c>
    </row>
    <row r="10298" spans="1:3" x14ac:dyDescent="0.4">
      <c r="A10298">
        <v>32817</v>
      </c>
      <c r="B10298" t="s">
        <v>14776</v>
      </c>
      <c r="C10298" t="s">
        <v>2486</v>
      </c>
    </row>
    <row r="10299" spans="1:3" x14ac:dyDescent="0.4">
      <c r="A10299">
        <v>32819</v>
      </c>
      <c r="B10299" t="s">
        <v>14777</v>
      </c>
      <c r="C10299" t="s">
        <v>327</v>
      </c>
    </row>
    <row r="10300" spans="1:3" x14ac:dyDescent="0.4">
      <c r="A10300">
        <v>32820</v>
      </c>
      <c r="B10300" t="s">
        <v>14778</v>
      </c>
      <c r="C10300" t="s">
        <v>12323</v>
      </c>
    </row>
    <row r="10301" spans="1:3" x14ac:dyDescent="0.4">
      <c r="A10301">
        <v>32821</v>
      </c>
      <c r="B10301" t="s">
        <v>14779</v>
      </c>
      <c r="C10301" t="s">
        <v>397</v>
      </c>
    </row>
    <row r="10302" spans="1:3" x14ac:dyDescent="0.4">
      <c r="A10302">
        <v>32822</v>
      </c>
      <c r="B10302" t="s">
        <v>14780</v>
      </c>
      <c r="C10302" t="s">
        <v>2511</v>
      </c>
    </row>
    <row r="10303" spans="1:3" x14ac:dyDescent="0.4">
      <c r="A10303">
        <v>32823</v>
      </c>
      <c r="B10303" t="s">
        <v>14781</v>
      </c>
      <c r="C10303" t="s">
        <v>12239</v>
      </c>
    </row>
    <row r="10304" spans="1:3" x14ac:dyDescent="0.4">
      <c r="A10304">
        <v>32824</v>
      </c>
      <c r="B10304" t="s">
        <v>14782</v>
      </c>
      <c r="C10304" t="s">
        <v>1517</v>
      </c>
    </row>
    <row r="10305" spans="1:3" x14ac:dyDescent="0.4">
      <c r="A10305">
        <v>32825</v>
      </c>
      <c r="B10305" t="s">
        <v>14783</v>
      </c>
      <c r="C10305" t="s">
        <v>663</v>
      </c>
    </row>
    <row r="10306" spans="1:3" x14ac:dyDescent="0.4">
      <c r="A10306">
        <v>32826</v>
      </c>
      <c r="B10306" t="s">
        <v>14784</v>
      </c>
      <c r="C10306" t="s">
        <v>2436</v>
      </c>
    </row>
    <row r="10307" spans="1:3" x14ac:dyDescent="0.4">
      <c r="A10307">
        <v>32828</v>
      </c>
      <c r="B10307" t="s">
        <v>14785</v>
      </c>
      <c r="C10307" t="s">
        <v>1517</v>
      </c>
    </row>
    <row r="10308" spans="1:3" x14ac:dyDescent="0.4">
      <c r="A10308">
        <v>32827</v>
      </c>
      <c r="B10308" t="s">
        <v>1381</v>
      </c>
      <c r="C10308" t="s">
        <v>1381</v>
      </c>
    </row>
    <row r="10309" spans="1:3" x14ac:dyDescent="0.4">
      <c r="A10309">
        <v>32830</v>
      </c>
      <c r="B10309" t="s">
        <v>14786</v>
      </c>
      <c r="C10309" t="s">
        <v>2430</v>
      </c>
    </row>
    <row r="10310" spans="1:3" x14ac:dyDescent="0.4">
      <c r="A10310">
        <v>32829</v>
      </c>
      <c r="B10310" t="s">
        <v>14787</v>
      </c>
      <c r="C10310" t="s">
        <v>1500</v>
      </c>
    </row>
    <row r="10311" spans="1:3" x14ac:dyDescent="0.4">
      <c r="A10311">
        <v>32831</v>
      </c>
      <c r="B10311" t="s">
        <v>870</v>
      </c>
      <c r="C10311" t="s">
        <v>870</v>
      </c>
    </row>
    <row r="10312" spans="1:3" x14ac:dyDescent="0.4">
      <c r="A10312">
        <v>32832</v>
      </c>
      <c r="B10312" t="s">
        <v>14788</v>
      </c>
      <c r="C10312" t="s">
        <v>1004</v>
      </c>
    </row>
    <row r="10313" spans="1:3" x14ac:dyDescent="0.4">
      <c r="A10313">
        <v>32833</v>
      </c>
      <c r="B10313" t="s">
        <v>14789</v>
      </c>
      <c r="C10313" t="s">
        <v>468</v>
      </c>
    </row>
    <row r="10314" spans="1:3" x14ac:dyDescent="0.4">
      <c r="A10314">
        <v>32834</v>
      </c>
      <c r="B10314" t="s">
        <v>14790</v>
      </c>
      <c r="C10314" t="s">
        <v>1517</v>
      </c>
    </row>
    <row r="10315" spans="1:3" x14ac:dyDescent="0.4">
      <c r="A10315">
        <v>32835</v>
      </c>
      <c r="B10315" t="s">
        <v>14791</v>
      </c>
      <c r="C10315" t="s">
        <v>395</v>
      </c>
    </row>
    <row r="10316" spans="1:3" x14ac:dyDescent="0.4">
      <c r="A10316">
        <v>32836</v>
      </c>
      <c r="B10316" t="s">
        <v>14792</v>
      </c>
      <c r="C10316" t="s">
        <v>1379</v>
      </c>
    </row>
    <row r="10317" spans="1:3" x14ac:dyDescent="0.4">
      <c r="A10317">
        <v>32837</v>
      </c>
      <c r="B10317" t="s">
        <v>14793</v>
      </c>
      <c r="C10317" t="s">
        <v>1964</v>
      </c>
    </row>
    <row r="10318" spans="1:3" x14ac:dyDescent="0.4">
      <c r="A10318">
        <v>32838</v>
      </c>
      <c r="B10318" t="s">
        <v>14794</v>
      </c>
      <c r="C10318" t="s">
        <v>663</v>
      </c>
    </row>
    <row r="10319" spans="1:3" x14ac:dyDescent="0.4">
      <c r="A10319">
        <v>32839</v>
      </c>
      <c r="B10319" t="s">
        <v>14795</v>
      </c>
      <c r="C10319" t="s">
        <v>12219</v>
      </c>
    </row>
    <row r="10320" spans="1:3" x14ac:dyDescent="0.4">
      <c r="A10320">
        <v>32840</v>
      </c>
      <c r="B10320" t="s">
        <v>14796</v>
      </c>
      <c r="C10320" t="s">
        <v>2173</v>
      </c>
    </row>
    <row r="10321" spans="1:3" x14ac:dyDescent="0.4">
      <c r="A10321">
        <v>32841</v>
      </c>
      <c r="B10321" t="s">
        <v>14797</v>
      </c>
      <c r="C10321" t="s">
        <v>1973</v>
      </c>
    </row>
    <row r="10322" spans="1:3" x14ac:dyDescent="0.4">
      <c r="A10322">
        <v>32842</v>
      </c>
      <c r="B10322" t="s">
        <v>14798</v>
      </c>
      <c r="C10322" t="s">
        <v>1239</v>
      </c>
    </row>
    <row r="10323" spans="1:3" x14ac:dyDescent="0.4">
      <c r="A10323">
        <v>32843</v>
      </c>
      <c r="B10323" t="s">
        <v>14799</v>
      </c>
      <c r="C10323" t="s">
        <v>766</v>
      </c>
    </row>
    <row r="10324" spans="1:3" x14ac:dyDescent="0.4">
      <c r="A10324">
        <v>32844</v>
      </c>
      <c r="B10324" t="s">
        <v>14800</v>
      </c>
      <c r="C10324" t="s">
        <v>1114</v>
      </c>
    </row>
    <row r="10325" spans="1:3" x14ac:dyDescent="0.4">
      <c r="A10325">
        <v>32845</v>
      </c>
      <c r="B10325" t="s">
        <v>14801</v>
      </c>
      <c r="C10325" t="s">
        <v>2284</v>
      </c>
    </row>
    <row r="10326" spans="1:3" x14ac:dyDescent="0.4">
      <c r="A10326">
        <v>32846</v>
      </c>
      <c r="B10326" t="s">
        <v>14802</v>
      </c>
      <c r="C10326" t="s">
        <v>1629</v>
      </c>
    </row>
    <row r="10327" spans="1:3" x14ac:dyDescent="0.4">
      <c r="A10327">
        <v>32847</v>
      </c>
      <c r="B10327" t="s">
        <v>14803</v>
      </c>
      <c r="C10327" t="s">
        <v>2436</v>
      </c>
    </row>
    <row r="10328" spans="1:3" x14ac:dyDescent="0.4">
      <c r="A10328">
        <v>32848</v>
      </c>
      <c r="B10328" t="s">
        <v>14804</v>
      </c>
      <c r="C10328" t="s">
        <v>470</v>
      </c>
    </row>
    <row r="10329" spans="1:3" x14ac:dyDescent="0.4">
      <c r="A10329">
        <v>32849</v>
      </c>
      <c r="B10329" t="s">
        <v>14805</v>
      </c>
      <c r="C10329" t="s">
        <v>2676</v>
      </c>
    </row>
    <row r="10330" spans="1:3" x14ac:dyDescent="0.4">
      <c r="A10330">
        <v>32851</v>
      </c>
      <c r="B10330" t="s">
        <v>14806</v>
      </c>
      <c r="C10330" t="s">
        <v>475</v>
      </c>
    </row>
    <row r="10331" spans="1:3" x14ac:dyDescent="0.4">
      <c r="A10331">
        <v>32850</v>
      </c>
      <c r="B10331" t="s">
        <v>14807</v>
      </c>
      <c r="C10331" t="s">
        <v>1629</v>
      </c>
    </row>
    <row r="10332" spans="1:3" x14ac:dyDescent="0.4">
      <c r="A10332">
        <v>32853</v>
      </c>
      <c r="B10332" t="s">
        <v>14808</v>
      </c>
      <c r="C10332" t="s">
        <v>2277</v>
      </c>
    </row>
    <row r="10333" spans="1:3" x14ac:dyDescent="0.4">
      <c r="A10333">
        <v>32852</v>
      </c>
      <c r="B10333" t="s">
        <v>14809</v>
      </c>
      <c r="C10333" t="s">
        <v>1003</v>
      </c>
    </row>
    <row r="10334" spans="1:3" x14ac:dyDescent="0.4">
      <c r="A10334">
        <v>32854</v>
      </c>
      <c r="B10334" t="s">
        <v>2171</v>
      </c>
      <c r="C10334" t="s">
        <v>2171</v>
      </c>
    </row>
    <row r="10335" spans="1:3" x14ac:dyDescent="0.4">
      <c r="A10335">
        <v>32855</v>
      </c>
      <c r="B10335" t="s">
        <v>14810</v>
      </c>
      <c r="C10335" t="s">
        <v>2281</v>
      </c>
    </row>
    <row r="10336" spans="1:3" x14ac:dyDescent="0.4">
      <c r="A10336">
        <v>32856</v>
      </c>
      <c r="B10336" t="s">
        <v>14811</v>
      </c>
      <c r="C10336" t="s">
        <v>887</v>
      </c>
    </row>
    <row r="10337" spans="1:3" x14ac:dyDescent="0.4">
      <c r="A10337">
        <v>32857</v>
      </c>
      <c r="B10337" t="s">
        <v>14812</v>
      </c>
      <c r="C10337" t="s">
        <v>1500</v>
      </c>
    </row>
    <row r="10338" spans="1:3" x14ac:dyDescent="0.4">
      <c r="A10338">
        <v>32858</v>
      </c>
      <c r="B10338" t="s">
        <v>14813</v>
      </c>
      <c r="C10338" t="s">
        <v>2284</v>
      </c>
    </row>
    <row r="10339" spans="1:3" x14ac:dyDescent="0.4">
      <c r="A10339">
        <v>32859</v>
      </c>
      <c r="B10339" t="s">
        <v>14814</v>
      </c>
      <c r="C10339" t="s">
        <v>2637</v>
      </c>
    </row>
    <row r="10340" spans="1:3" x14ac:dyDescent="0.4">
      <c r="A10340">
        <v>32860</v>
      </c>
      <c r="B10340" t="s">
        <v>14815</v>
      </c>
      <c r="C10340" t="s">
        <v>1376</v>
      </c>
    </row>
    <row r="10341" spans="1:3" x14ac:dyDescent="0.4">
      <c r="A10341">
        <v>32861</v>
      </c>
      <c r="B10341" t="s">
        <v>14816</v>
      </c>
      <c r="C10341" t="s">
        <v>12239</v>
      </c>
    </row>
    <row r="10342" spans="1:3" x14ac:dyDescent="0.4">
      <c r="A10342">
        <v>32862</v>
      </c>
      <c r="B10342" t="s">
        <v>14817</v>
      </c>
      <c r="C10342" t="s">
        <v>1627</v>
      </c>
    </row>
    <row r="10343" spans="1:3" x14ac:dyDescent="0.4">
      <c r="A10343">
        <v>32863</v>
      </c>
      <c r="B10343" t="s">
        <v>14818</v>
      </c>
      <c r="C10343" t="s">
        <v>1625</v>
      </c>
    </row>
    <row r="10344" spans="1:3" x14ac:dyDescent="0.4">
      <c r="A10344">
        <v>32864</v>
      </c>
      <c r="B10344" t="s">
        <v>14819</v>
      </c>
      <c r="C10344" t="s">
        <v>1973</v>
      </c>
    </row>
    <row r="10345" spans="1:3" x14ac:dyDescent="0.4">
      <c r="A10345">
        <v>32865</v>
      </c>
      <c r="B10345" t="s">
        <v>14820</v>
      </c>
      <c r="C10345" t="s">
        <v>2432</v>
      </c>
    </row>
    <row r="10346" spans="1:3" x14ac:dyDescent="0.4">
      <c r="A10346">
        <v>32866</v>
      </c>
      <c r="B10346" t="s">
        <v>14821</v>
      </c>
      <c r="C10346" t="s">
        <v>1619</v>
      </c>
    </row>
    <row r="10347" spans="1:3" x14ac:dyDescent="0.4">
      <c r="A10347">
        <v>32867</v>
      </c>
      <c r="B10347" t="s">
        <v>14822</v>
      </c>
      <c r="C10347" t="s">
        <v>2352</v>
      </c>
    </row>
    <row r="10348" spans="1:3" x14ac:dyDescent="0.4">
      <c r="A10348">
        <v>32868</v>
      </c>
      <c r="B10348" t="s">
        <v>14823</v>
      </c>
      <c r="C10348" t="s">
        <v>12512</v>
      </c>
    </row>
    <row r="10349" spans="1:3" x14ac:dyDescent="0.4">
      <c r="A10349">
        <v>32869</v>
      </c>
      <c r="B10349" t="s">
        <v>14824</v>
      </c>
      <c r="C10349" t="s">
        <v>1630</v>
      </c>
    </row>
    <row r="10350" spans="1:3" x14ac:dyDescent="0.4">
      <c r="A10350">
        <v>32870</v>
      </c>
      <c r="B10350" t="s">
        <v>14825</v>
      </c>
      <c r="C10350" t="s">
        <v>1239</v>
      </c>
    </row>
    <row r="10351" spans="1:3" x14ac:dyDescent="0.4">
      <c r="A10351">
        <v>32871</v>
      </c>
      <c r="B10351" t="s">
        <v>14826</v>
      </c>
      <c r="C10351" t="s">
        <v>131</v>
      </c>
    </row>
    <row r="10352" spans="1:3" x14ac:dyDescent="0.4">
      <c r="A10352">
        <v>32872</v>
      </c>
      <c r="B10352" t="s">
        <v>14827</v>
      </c>
      <c r="C10352" t="s">
        <v>2664</v>
      </c>
    </row>
    <row r="10353" spans="1:3" x14ac:dyDescent="0.4">
      <c r="A10353">
        <v>32873</v>
      </c>
      <c r="B10353" t="s">
        <v>14828</v>
      </c>
      <c r="C10353" t="s">
        <v>2664</v>
      </c>
    </row>
    <row r="10354" spans="1:3" x14ac:dyDescent="0.4">
      <c r="A10354">
        <v>32874</v>
      </c>
      <c r="B10354" t="s">
        <v>14829</v>
      </c>
      <c r="C10354" t="s">
        <v>1503</v>
      </c>
    </row>
    <row r="10355" spans="1:3" x14ac:dyDescent="0.4">
      <c r="A10355">
        <v>32875</v>
      </c>
      <c r="B10355" t="s">
        <v>14830</v>
      </c>
      <c r="C10355" t="s">
        <v>13098</v>
      </c>
    </row>
    <row r="10356" spans="1:3" x14ac:dyDescent="0.4">
      <c r="A10356">
        <v>32876</v>
      </c>
      <c r="B10356" t="s">
        <v>14831</v>
      </c>
      <c r="C10356" t="s">
        <v>1517</v>
      </c>
    </row>
    <row r="10357" spans="1:3" x14ac:dyDescent="0.4">
      <c r="A10357">
        <v>32877</v>
      </c>
      <c r="B10357" t="s">
        <v>14832</v>
      </c>
      <c r="C10357" t="s">
        <v>1517</v>
      </c>
    </row>
    <row r="10358" spans="1:3" x14ac:dyDescent="0.4">
      <c r="A10358">
        <v>32879</v>
      </c>
      <c r="B10358" t="s">
        <v>14833</v>
      </c>
      <c r="C10358" t="s">
        <v>396</v>
      </c>
    </row>
    <row r="10359" spans="1:3" x14ac:dyDescent="0.4">
      <c r="A10359">
        <v>32878</v>
      </c>
      <c r="B10359" t="s">
        <v>14834</v>
      </c>
      <c r="C10359" t="s">
        <v>1630</v>
      </c>
    </row>
    <row r="10360" spans="1:3" x14ac:dyDescent="0.4">
      <c r="A10360">
        <v>32881</v>
      </c>
      <c r="B10360" t="s">
        <v>14835</v>
      </c>
      <c r="C10360" t="s">
        <v>2665</v>
      </c>
    </row>
    <row r="10361" spans="1:3" x14ac:dyDescent="0.4">
      <c r="A10361">
        <v>32880</v>
      </c>
      <c r="B10361" t="s">
        <v>14836</v>
      </c>
      <c r="C10361" t="s">
        <v>1378</v>
      </c>
    </row>
    <row r="10362" spans="1:3" x14ac:dyDescent="0.4">
      <c r="A10362">
        <v>32882</v>
      </c>
      <c r="B10362" t="s">
        <v>2266</v>
      </c>
      <c r="C10362" t="s">
        <v>2266</v>
      </c>
    </row>
    <row r="10363" spans="1:3" x14ac:dyDescent="0.4">
      <c r="A10363">
        <v>32883</v>
      </c>
      <c r="B10363" t="s">
        <v>14837</v>
      </c>
      <c r="C10363" t="s">
        <v>2266</v>
      </c>
    </row>
    <row r="10364" spans="1:3" x14ac:dyDescent="0.4">
      <c r="A10364">
        <v>32884</v>
      </c>
      <c r="B10364" t="s">
        <v>14838</v>
      </c>
      <c r="C10364" t="s">
        <v>99</v>
      </c>
    </row>
    <row r="10365" spans="1:3" x14ac:dyDescent="0.4">
      <c r="A10365">
        <v>32885</v>
      </c>
      <c r="B10365" t="s">
        <v>14839</v>
      </c>
      <c r="C10365" t="s">
        <v>1853</v>
      </c>
    </row>
    <row r="10366" spans="1:3" x14ac:dyDescent="0.4">
      <c r="A10366">
        <v>32886</v>
      </c>
      <c r="B10366" t="s">
        <v>14840</v>
      </c>
      <c r="C10366" t="s">
        <v>1504</v>
      </c>
    </row>
    <row r="10367" spans="1:3" x14ac:dyDescent="0.4">
      <c r="A10367">
        <v>32887</v>
      </c>
      <c r="B10367" t="s">
        <v>14841</v>
      </c>
      <c r="C10367" t="s">
        <v>99</v>
      </c>
    </row>
    <row r="10368" spans="1:3" x14ac:dyDescent="0.4">
      <c r="A10368">
        <v>32889</v>
      </c>
      <c r="B10368" t="s">
        <v>14842</v>
      </c>
      <c r="C10368" t="s">
        <v>2629</v>
      </c>
    </row>
    <row r="10369" spans="1:3" x14ac:dyDescent="0.4">
      <c r="A10369">
        <v>32888</v>
      </c>
      <c r="B10369" t="s">
        <v>14843</v>
      </c>
      <c r="C10369" t="s">
        <v>2413</v>
      </c>
    </row>
    <row r="10370" spans="1:3" x14ac:dyDescent="0.4">
      <c r="A10370">
        <v>32890</v>
      </c>
      <c r="B10370" t="s">
        <v>14844</v>
      </c>
      <c r="C10370" t="s">
        <v>2506</v>
      </c>
    </row>
    <row r="10371" spans="1:3" x14ac:dyDescent="0.4">
      <c r="A10371">
        <v>32891</v>
      </c>
      <c r="B10371" t="s">
        <v>14845</v>
      </c>
      <c r="C10371" t="s">
        <v>1630</v>
      </c>
    </row>
    <row r="10372" spans="1:3" x14ac:dyDescent="0.4">
      <c r="A10372">
        <v>32892</v>
      </c>
      <c r="B10372" t="s">
        <v>14846</v>
      </c>
      <c r="C10372" t="s">
        <v>468</v>
      </c>
    </row>
    <row r="10373" spans="1:3" x14ac:dyDescent="0.4">
      <c r="A10373">
        <v>32893</v>
      </c>
      <c r="B10373" t="s">
        <v>14847</v>
      </c>
      <c r="C10373" t="s">
        <v>12276</v>
      </c>
    </row>
    <row r="10374" spans="1:3" x14ac:dyDescent="0.4">
      <c r="A10374">
        <v>32894</v>
      </c>
      <c r="B10374" t="s">
        <v>14848</v>
      </c>
      <c r="C10374" t="s">
        <v>881</v>
      </c>
    </row>
    <row r="10375" spans="1:3" x14ac:dyDescent="0.4">
      <c r="A10375">
        <v>32895</v>
      </c>
      <c r="B10375" t="s">
        <v>14849</v>
      </c>
      <c r="C10375" t="s">
        <v>12298</v>
      </c>
    </row>
    <row r="10376" spans="1:3" x14ac:dyDescent="0.4">
      <c r="A10376">
        <v>32896</v>
      </c>
      <c r="B10376" t="s">
        <v>14850</v>
      </c>
      <c r="C10376" t="s">
        <v>267</v>
      </c>
    </row>
    <row r="10377" spans="1:3" x14ac:dyDescent="0.4">
      <c r="A10377">
        <v>32897</v>
      </c>
      <c r="B10377" t="s">
        <v>14851</v>
      </c>
      <c r="C10377" t="s">
        <v>1864</v>
      </c>
    </row>
    <row r="10378" spans="1:3" x14ac:dyDescent="0.4">
      <c r="A10378">
        <v>32898</v>
      </c>
      <c r="B10378" t="s">
        <v>14852</v>
      </c>
      <c r="C10378" t="s">
        <v>1232</v>
      </c>
    </row>
    <row r="10379" spans="1:3" x14ac:dyDescent="0.4">
      <c r="A10379">
        <v>32899</v>
      </c>
      <c r="B10379" t="s">
        <v>14853</v>
      </c>
      <c r="C10379" t="s">
        <v>1500</v>
      </c>
    </row>
    <row r="10380" spans="1:3" x14ac:dyDescent="0.4">
      <c r="A10380">
        <v>32900</v>
      </c>
      <c r="B10380" t="s">
        <v>14854</v>
      </c>
      <c r="C10380" t="s">
        <v>392</v>
      </c>
    </row>
    <row r="10381" spans="1:3" x14ac:dyDescent="0.4">
      <c r="A10381">
        <v>32901</v>
      </c>
      <c r="B10381" t="s">
        <v>555</v>
      </c>
      <c r="C10381" t="s">
        <v>555</v>
      </c>
    </row>
    <row r="10382" spans="1:3" x14ac:dyDescent="0.4">
      <c r="A10382">
        <v>32902</v>
      </c>
      <c r="B10382" t="s">
        <v>14855</v>
      </c>
      <c r="C10382" t="s">
        <v>2495</v>
      </c>
    </row>
    <row r="10383" spans="1:3" x14ac:dyDescent="0.4">
      <c r="A10383">
        <v>32903</v>
      </c>
      <c r="B10383" t="s">
        <v>14856</v>
      </c>
      <c r="C10383" t="s">
        <v>394</v>
      </c>
    </row>
    <row r="10384" spans="1:3" x14ac:dyDescent="0.4">
      <c r="A10384">
        <v>32904</v>
      </c>
      <c r="B10384" t="s">
        <v>14857</v>
      </c>
      <c r="C10384" t="s">
        <v>2486</v>
      </c>
    </row>
    <row r="10385" spans="1:3" x14ac:dyDescent="0.4">
      <c r="A10385">
        <v>32905</v>
      </c>
      <c r="B10385" t="s">
        <v>14858</v>
      </c>
      <c r="C10385" t="s">
        <v>987</v>
      </c>
    </row>
    <row r="10386" spans="1:3" x14ac:dyDescent="0.4">
      <c r="A10386">
        <v>32906</v>
      </c>
      <c r="B10386" t="s">
        <v>14859</v>
      </c>
      <c r="C10386" t="s">
        <v>468</v>
      </c>
    </row>
    <row r="10387" spans="1:3" x14ac:dyDescent="0.4">
      <c r="A10387">
        <v>32907</v>
      </c>
      <c r="B10387" t="s">
        <v>14860</v>
      </c>
      <c r="C10387" t="s">
        <v>769</v>
      </c>
    </row>
    <row r="10388" spans="1:3" x14ac:dyDescent="0.4">
      <c r="A10388">
        <v>32908</v>
      </c>
      <c r="B10388" t="s">
        <v>14861</v>
      </c>
      <c r="C10388" t="s">
        <v>131</v>
      </c>
    </row>
    <row r="10389" spans="1:3" x14ac:dyDescent="0.4">
      <c r="A10389">
        <v>32909</v>
      </c>
      <c r="B10389" t="s">
        <v>14862</v>
      </c>
      <c r="C10389" t="s">
        <v>1630</v>
      </c>
    </row>
    <row r="10390" spans="1:3" x14ac:dyDescent="0.4">
      <c r="A10390">
        <v>32910</v>
      </c>
      <c r="B10390" t="s">
        <v>14863</v>
      </c>
      <c r="C10390" t="s">
        <v>770</v>
      </c>
    </row>
    <row r="10391" spans="1:3" x14ac:dyDescent="0.4">
      <c r="A10391">
        <v>32911</v>
      </c>
      <c r="B10391" t="s">
        <v>14864</v>
      </c>
      <c r="C10391" t="s">
        <v>1630</v>
      </c>
    </row>
    <row r="10392" spans="1:3" x14ac:dyDescent="0.4">
      <c r="A10392">
        <v>32913</v>
      </c>
      <c r="B10392" t="s">
        <v>14865</v>
      </c>
      <c r="C10392" t="s">
        <v>769</v>
      </c>
    </row>
    <row r="10393" spans="1:3" x14ac:dyDescent="0.4">
      <c r="A10393">
        <v>32912</v>
      </c>
      <c r="B10393" t="s">
        <v>14866</v>
      </c>
      <c r="C10393" t="s">
        <v>1109</v>
      </c>
    </row>
    <row r="10394" spans="1:3" x14ac:dyDescent="0.4">
      <c r="A10394">
        <v>32914</v>
      </c>
      <c r="B10394" t="s">
        <v>2482</v>
      </c>
      <c r="C10394" t="s">
        <v>2482</v>
      </c>
    </row>
    <row r="10395" spans="1:3" x14ac:dyDescent="0.4">
      <c r="A10395">
        <v>32915</v>
      </c>
      <c r="B10395" t="s">
        <v>14867</v>
      </c>
      <c r="C10395" t="s">
        <v>114</v>
      </c>
    </row>
    <row r="10396" spans="1:3" x14ac:dyDescent="0.4">
      <c r="A10396">
        <v>32916</v>
      </c>
      <c r="B10396" t="s">
        <v>14868</v>
      </c>
      <c r="C10396" t="s">
        <v>394</v>
      </c>
    </row>
    <row r="10397" spans="1:3" x14ac:dyDescent="0.4">
      <c r="A10397">
        <v>32917</v>
      </c>
      <c r="B10397" t="s">
        <v>14869</v>
      </c>
      <c r="C10397" t="s">
        <v>1239</v>
      </c>
    </row>
    <row r="10398" spans="1:3" x14ac:dyDescent="0.4">
      <c r="A10398">
        <v>32918</v>
      </c>
      <c r="B10398" t="s">
        <v>14870</v>
      </c>
      <c r="C10398" t="s">
        <v>769</v>
      </c>
    </row>
    <row r="10399" spans="1:3" x14ac:dyDescent="0.4">
      <c r="A10399">
        <v>32919</v>
      </c>
      <c r="B10399" t="s">
        <v>14871</v>
      </c>
      <c r="C10399" t="s">
        <v>1115</v>
      </c>
    </row>
    <row r="10400" spans="1:3" x14ac:dyDescent="0.4">
      <c r="A10400">
        <v>32920</v>
      </c>
      <c r="B10400" t="s">
        <v>14872</v>
      </c>
      <c r="C10400" t="s">
        <v>470</v>
      </c>
    </row>
    <row r="10401" spans="1:3" x14ac:dyDescent="0.4">
      <c r="A10401">
        <v>32921</v>
      </c>
      <c r="B10401" t="s">
        <v>14873</v>
      </c>
      <c r="C10401" t="s">
        <v>394</v>
      </c>
    </row>
    <row r="10402" spans="1:3" x14ac:dyDescent="0.4">
      <c r="A10402">
        <v>32922</v>
      </c>
      <c r="B10402" t="s">
        <v>14874</v>
      </c>
      <c r="C10402" t="s">
        <v>2568</v>
      </c>
    </row>
    <row r="10403" spans="1:3" x14ac:dyDescent="0.4">
      <c r="A10403">
        <v>32923</v>
      </c>
      <c r="B10403" t="s">
        <v>14875</v>
      </c>
      <c r="C10403" t="s">
        <v>2636</v>
      </c>
    </row>
    <row r="10404" spans="1:3" x14ac:dyDescent="0.4">
      <c r="A10404">
        <v>32924</v>
      </c>
      <c r="B10404" t="s">
        <v>14876</v>
      </c>
      <c r="C10404" t="s">
        <v>1226</v>
      </c>
    </row>
    <row r="10405" spans="1:3" x14ac:dyDescent="0.4">
      <c r="A10405">
        <v>32925</v>
      </c>
      <c r="B10405" t="s">
        <v>14877</v>
      </c>
      <c r="C10405" t="s">
        <v>468</v>
      </c>
    </row>
    <row r="10406" spans="1:3" x14ac:dyDescent="0.4">
      <c r="A10406">
        <v>32926</v>
      </c>
      <c r="B10406" t="s">
        <v>14878</v>
      </c>
      <c r="C10406" t="s">
        <v>1624</v>
      </c>
    </row>
    <row r="10407" spans="1:3" x14ac:dyDescent="0.4">
      <c r="A10407">
        <v>32927</v>
      </c>
      <c r="B10407" t="s">
        <v>14879</v>
      </c>
      <c r="C10407" t="s">
        <v>887</v>
      </c>
    </row>
    <row r="10408" spans="1:3" x14ac:dyDescent="0.4">
      <c r="A10408">
        <v>32928</v>
      </c>
      <c r="B10408" t="s">
        <v>14880</v>
      </c>
      <c r="C10408" t="s">
        <v>881</v>
      </c>
    </row>
    <row r="10409" spans="1:3" x14ac:dyDescent="0.4">
      <c r="A10409">
        <v>32929</v>
      </c>
      <c r="B10409" t="s">
        <v>14881</v>
      </c>
      <c r="C10409" t="s">
        <v>2629</v>
      </c>
    </row>
    <row r="10410" spans="1:3" x14ac:dyDescent="0.4">
      <c r="A10410">
        <v>32931</v>
      </c>
      <c r="B10410" t="s">
        <v>2557</v>
      </c>
      <c r="C10410" t="s">
        <v>2557</v>
      </c>
    </row>
    <row r="10411" spans="1:3" x14ac:dyDescent="0.4">
      <c r="A10411">
        <v>32930</v>
      </c>
      <c r="B10411" t="s">
        <v>14882</v>
      </c>
      <c r="C10411" t="s">
        <v>1116</v>
      </c>
    </row>
    <row r="10412" spans="1:3" x14ac:dyDescent="0.4">
      <c r="A10412">
        <v>32932</v>
      </c>
      <c r="B10412" t="s">
        <v>14883</v>
      </c>
      <c r="C10412" t="s">
        <v>987</v>
      </c>
    </row>
    <row r="10413" spans="1:3" x14ac:dyDescent="0.4">
      <c r="A10413">
        <v>32933</v>
      </c>
      <c r="B10413" t="s">
        <v>14884</v>
      </c>
      <c r="C10413" t="s">
        <v>327</v>
      </c>
    </row>
    <row r="10414" spans="1:3" x14ac:dyDescent="0.4">
      <c r="A10414">
        <v>32934</v>
      </c>
      <c r="B10414" t="s">
        <v>14885</v>
      </c>
      <c r="C10414" t="s">
        <v>769</v>
      </c>
    </row>
    <row r="10415" spans="1:3" x14ac:dyDescent="0.4">
      <c r="A10415">
        <v>32935</v>
      </c>
      <c r="B10415" t="s">
        <v>14886</v>
      </c>
      <c r="C10415" t="s">
        <v>2073</v>
      </c>
    </row>
    <row r="10416" spans="1:3" x14ac:dyDescent="0.4">
      <c r="A10416">
        <v>32936</v>
      </c>
      <c r="B10416" t="s">
        <v>14887</v>
      </c>
      <c r="C10416" t="s">
        <v>2073</v>
      </c>
    </row>
    <row r="10417" spans="1:3" x14ac:dyDescent="0.4">
      <c r="A10417">
        <v>32937</v>
      </c>
      <c r="B10417" t="s">
        <v>14888</v>
      </c>
      <c r="C10417" t="s">
        <v>991</v>
      </c>
    </row>
    <row r="10418" spans="1:3" x14ac:dyDescent="0.4">
      <c r="A10418">
        <v>32938</v>
      </c>
      <c r="B10418" t="s">
        <v>14889</v>
      </c>
      <c r="C10418" t="s">
        <v>1624</v>
      </c>
    </row>
    <row r="10419" spans="1:3" x14ac:dyDescent="0.4">
      <c r="A10419">
        <v>32939</v>
      </c>
      <c r="B10419" t="s">
        <v>14890</v>
      </c>
      <c r="C10419" t="s">
        <v>1630</v>
      </c>
    </row>
    <row r="10420" spans="1:3" x14ac:dyDescent="0.4">
      <c r="A10420">
        <v>32940</v>
      </c>
      <c r="B10420" t="s">
        <v>14891</v>
      </c>
      <c r="C10420" t="s">
        <v>470</v>
      </c>
    </row>
    <row r="10421" spans="1:3" x14ac:dyDescent="0.4">
      <c r="A10421">
        <v>32941</v>
      </c>
      <c r="B10421" t="s">
        <v>14892</v>
      </c>
      <c r="C10421" t="s">
        <v>993</v>
      </c>
    </row>
    <row r="10422" spans="1:3" x14ac:dyDescent="0.4">
      <c r="A10422">
        <v>32942</v>
      </c>
      <c r="B10422" t="s">
        <v>14893</v>
      </c>
      <c r="C10422" t="s">
        <v>1239</v>
      </c>
    </row>
    <row r="10423" spans="1:3" x14ac:dyDescent="0.4">
      <c r="A10423">
        <v>32943</v>
      </c>
      <c r="B10423" t="s">
        <v>14894</v>
      </c>
      <c r="C10423" t="s">
        <v>2256</v>
      </c>
    </row>
    <row r="10424" spans="1:3" x14ac:dyDescent="0.4">
      <c r="A10424">
        <v>32944</v>
      </c>
      <c r="B10424" t="s">
        <v>14895</v>
      </c>
      <c r="C10424" t="s">
        <v>12179</v>
      </c>
    </row>
    <row r="10425" spans="1:3" x14ac:dyDescent="0.4">
      <c r="A10425">
        <v>32945</v>
      </c>
      <c r="B10425" t="s">
        <v>14896</v>
      </c>
      <c r="C10425" t="s">
        <v>2516</v>
      </c>
    </row>
    <row r="10426" spans="1:3" x14ac:dyDescent="0.4">
      <c r="A10426">
        <v>32946</v>
      </c>
      <c r="B10426" t="s">
        <v>14897</v>
      </c>
      <c r="C10426" t="s">
        <v>996</v>
      </c>
    </row>
    <row r="10427" spans="1:3" x14ac:dyDescent="0.4">
      <c r="A10427">
        <v>32947</v>
      </c>
      <c r="B10427" t="s">
        <v>14898</v>
      </c>
      <c r="C10427" t="s">
        <v>2565</v>
      </c>
    </row>
    <row r="10428" spans="1:3" x14ac:dyDescent="0.4">
      <c r="A10428">
        <v>32948</v>
      </c>
      <c r="B10428" t="s">
        <v>14899</v>
      </c>
      <c r="C10428" t="s">
        <v>769</v>
      </c>
    </row>
    <row r="10429" spans="1:3" x14ac:dyDescent="0.4">
      <c r="A10429">
        <v>32949</v>
      </c>
      <c r="B10429" t="s">
        <v>14900</v>
      </c>
      <c r="C10429" t="s">
        <v>1719</v>
      </c>
    </row>
    <row r="10430" spans="1:3" x14ac:dyDescent="0.4">
      <c r="A10430">
        <v>32950</v>
      </c>
      <c r="B10430" t="s">
        <v>1618</v>
      </c>
      <c r="C10430" t="s">
        <v>1618</v>
      </c>
    </row>
    <row r="10431" spans="1:3" x14ac:dyDescent="0.4">
      <c r="A10431">
        <v>32951</v>
      </c>
      <c r="B10431" t="s">
        <v>14901</v>
      </c>
      <c r="C10431" t="s">
        <v>475</v>
      </c>
    </row>
    <row r="10432" spans="1:3" x14ac:dyDescent="0.4">
      <c r="A10432">
        <v>32952</v>
      </c>
      <c r="B10432" t="s">
        <v>14902</v>
      </c>
      <c r="C10432" t="s">
        <v>880</v>
      </c>
    </row>
    <row r="10433" spans="1:3" x14ac:dyDescent="0.4">
      <c r="A10433">
        <v>32953</v>
      </c>
      <c r="B10433" t="s">
        <v>14903</v>
      </c>
      <c r="C10433" t="s">
        <v>395</v>
      </c>
    </row>
    <row r="10434" spans="1:3" x14ac:dyDescent="0.4">
      <c r="A10434">
        <v>32954</v>
      </c>
      <c r="B10434" t="s">
        <v>14904</v>
      </c>
      <c r="C10434" t="s">
        <v>1853</v>
      </c>
    </row>
    <row r="10435" spans="1:3" x14ac:dyDescent="0.4">
      <c r="A10435">
        <v>32955</v>
      </c>
      <c r="B10435" t="s">
        <v>659</v>
      </c>
      <c r="C10435" t="s">
        <v>659</v>
      </c>
    </row>
    <row r="10436" spans="1:3" x14ac:dyDescent="0.4">
      <c r="A10436">
        <v>32956</v>
      </c>
      <c r="B10436" t="s">
        <v>14905</v>
      </c>
      <c r="C10436" t="s">
        <v>468</v>
      </c>
    </row>
    <row r="10437" spans="1:3" x14ac:dyDescent="0.4">
      <c r="A10437">
        <v>32957</v>
      </c>
      <c r="B10437" t="s">
        <v>14906</v>
      </c>
      <c r="C10437" t="s">
        <v>2173</v>
      </c>
    </row>
    <row r="10438" spans="1:3" x14ac:dyDescent="0.4">
      <c r="A10438">
        <v>32958</v>
      </c>
      <c r="B10438" t="s">
        <v>14907</v>
      </c>
      <c r="C10438" t="s">
        <v>1517</v>
      </c>
    </row>
    <row r="10439" spans="1:3" x14ac:dyDescent="0.4">
      <c r="A10439">
        <v>32959</v>
      </c>
      <c r="B10439" t="s">
        <v>14908</v>
      </c>
      <c r="C10439" t="s">
        <v>993</v>
      </c>
    </row>
    <row r="10440" spans="1:3" x14ac:dyDescent="0.4">
      <c r="A10440">
        <v>32960</v>
      </c>
      <c r="B10440" t="s">
        <v>14909</v>
      </c>
      <c r="C10440" t="s">
        <v>2435</v>
      </c>
    </row>
    <row r="10441" spans="1:3" x14ac:dyDescent="0.4">
      <c r="A10441">
        <v>32961</v>
      </c>
      <c r="B10441" t="s">
        <v>14910</v>
      </c>
      <c r="C10441" t="s">
        <v>547</v>
      </c>
    </row>
    <row r="10442" spans="1:3" x14ac:dyDescent="0.4">
      <c r="A10442">
        <v>32962</v>
      </c>
      <c r="B10442" t="s">
        <v>14911</v>
      </c>
      <c r="C10442" t="s">
        <v>1239</v>
      </c>
    </row>
    <row r="10443" spans="1:3" x14ac:dyDescent="0.4">
      <c r="A10443">
        <v>32963</v>
      </c>
      <c r="B10443" t="s">
        <v>14912</v>
      </c>
      <c r="C10443" t="s">
        <v>397</v>
      </c>
    </row>
    <row r="10444" spans="1:3" x14ac:dyDescent="0.4">
      <c r="A10444">
        <v>32964</v>
      </c>
      <c r="B10444" t="s">
        <v>14913</v>
      </c>
      <c r="C10444" t="s">
        <v>1502</v>
      </c>
    </row>
    <row r="10445" spans="1:3" x14ac:dyDescent="0.4">
      <c r="A10445">
        <v>32965</v>
      </c>
      <c r="B10445" t="s">
        <v>14914</v>
      </c>
      <c r="C10445" t="s">
        <v>1379</v>
      </c>
    </row>
    <row r="10446" spans="1:3" x14ac:dyDescent="0.4">
      <c r="A10446">
        <v>32966</v>
      </c>
      <c r="B10446" t="s">
        <v>14915</v>
      </c>
      <c r="C10446" t="s">
        <v>2284</v>
      </c>
    </row>
    <row r="10447" spans="1:3" x14ac:dyDescent="0.4">
      <c r="A10447">
        <v>32967</v>
      </c>
      <c r="B10447" t="s">
        <v>14916</v>
      </c>
      <c r="C10447" t="s">
        <v>1870</v>
      </c>
    </row>
    <row r="10448" spans="1:3" x14ac:dyDescent="0.4">
      <c r="A10448">
        <v>32968</v>
      </c>
      <c r="B10448" t="s">
        <v>14917</v>
      </c>
      <c r="C10448" t="s">
        <v>992</v>
      </c>
    </row>
    <row r="10449" spans="1:3" x14ac:dyDescent="0.4">
      <c r="A10449">
        <v>32969</v>
      </c>
      <c r="B10449" t="s">
        <v>14918</v>
      </c>
      <c r="C10449" t="s">
        <v>2436</v>
      </c>
    </row>
    <row r="10450" spans="1:3" x14ac:dyDescent="0.4">
      <c r="A10450">
        <v>32970</v>
      </c>
      <c r="B10450" t="s">
        <v>14919</v>
      </c>
      <c r="C10450" t="s">
        <v>468</v>
      </c>
    </row>
    <row r="10451" spans="1:3" x14ac:dyDescent="0.4">
      <c r="A10451">
        <v>32971</v>
      </c>
      <c r="B10451" t="s">
        <v>14920</v>
      </c>
      <c r="C10451" t="s">
        <v>468</v>
      </c>
    </row>
    <row r="10452" spans="1:3" x14ac:dyDescent="0.4">
      <c r="A10452">
        <v>32972</v>
      </c>
      <c r="B10452" t="s">
        <v>14921</v>
      </c>
      <c r="C10452" t="s">
        <v>468</v>
      </c>
    </row>
    <row r="10453" spans="1:3" x14ac:dyDescent="0.4">
      <c r="A10453">
        <v>32973</v>
      </c>
      <c r="B10453" t="s">
        <v>14922</v>
      </c>
      <c r="C10453" t="s">
        <v>1503</v>
      </c>
    </row>
    <row r="10454" spans="1:3" x14ac:dyDescent="0.4">
      <c r="A10454">
        <v>32974</v>
      </c>
      <c r="B10454" t="s">
        <v>14923</v>
      </c>
      <c r="C10454" t="s">
        <v>2266</v>
      </c>
    </row>
    <row r="10455" spans="1:3" x14ac:dyDescent="0.4">
      <c r="A10455">
        <v>32975</v>
      </c>
      <c r="B10455" t="s">
        <v>14924</v>
      </c>
      <c r="C10455" t="s">
        <v>1226</v>
      </c>
    </row>
    <row r="10456" spans="1:3" x14ac:dyDescent="0.4">
      <c r="A10456">
        <v>32976</v>
      </c>
      <c r="B10456" t="s">
        <v>14925</v>
      </c>
      <c r="C10456" t="s">
        <v>1503</v>
      </c>
    </row>
    <row r="10457" spans="1:3" x14ac:dyDescent="0.4">
      <c r="A10457">
        <v>32977</v>
      </c>
      <c r="B10457" t="s">
        <v>1238</v>
      </c>
      <c r="C10457" t="s">
        <v>1238</v>
      </c>
    </row>
    <row r="10458" spans="1:3" x14ac:dyDescent="0.4">
      <c r="A10458">
        <v>32978</v>
      </c>
      <c r="B10458" t="s">
        <v>14926</v>
      </c>
      <c r="C10458" t="s">
        <v>1513</v>
      </c>
    </row>
    <row r="10459" spans="1:3" x14ac:dyDescent="0.4">
      <c r="A10459">
        <v>32979</v>
      </c>
      <c r="B10459" t="s">
        <v>14927</v>
      </c>
      <c r="C10459" t="s">
        <v>2411</v>
      </c>
    </row>
    <row r="10460" spans="1:3" x14ac:dyDescent="0.4">
      <c r="A10460">
        <v>32980</v>
      </c>
      <c r="B10460" t="s">
        <v>14928</v>
      </c>
      <c r="C10460" t="s">
        <v>880</v>
      </c>
    </row>
    <row r="10461" spans="1:3" x14ac:dyDescent="0.4">
      <c r="A10461">
        <v>32981</v>
      </c>
      <c r="B10461" t="s">
        <v>14929</v>
      </c>
      <c r="C10461" t="s">
        <v>1226</v>
      </c>
    </row>
    <row r="10462" spans="1:3" x14ac:dyDescent="0.4">
      <c r="A10462">
        <v>32982</v>
      </c>
      <c r="B10462" t="s">
        <v>14930</v>
      </c>
      <c r="C10462" t="s">
        <v>770</v>
      </c>
    </row>
    <row r="10463" spans="1:3" x14ac:dyDescent="0.4">
      <c r="A10463">
        <v>32983</v>
      </c>
      <c r="B10463" t="s">
        <v>14931</v>
      </c>
      <c r="C10463" t="s">
        <v>2695</v>
      </c>
    </row>
    <row r="10464" spans="1:3" x14ac:dyDescent="0.4">
      <c r="A10464">
        <v>32984</v>
      </c>
      <c r="B10464" t="s">
        <v>14932</v>
      </c>
      <c r="C10464" t="s">
        <v>987</v>
      </c>
    </row>
    <row r="10465" spans="1:3" x14ac:dyDescent="0.4">
      <c r="A10465">
        <v>32985</v>
      </c>
      <c r="B10465" t="s">
        <v>14933</v>
      </c>
      <c r="C10465" t="s">
        <v>991</v>
      </c>
    </row>
    <row r="10466" spans="1:3" x14ac:dyDescent="0.4">
      <c r="A10466">
        <v>32986</v>
      </c>
      <c r="B10466" t="s">
        <v>14934</v>
      </c>
      <c r="C10466" t="s">
        <v>2603</v>
      </c>
    </row>
    <row r="10467" spans="1:3" x14ac:dyDescent="0.4">
      <c r="A10467">
        <v>32987</v>
      </c>
      <c r="B10467" t="s">
        <v>14935</v>
      </c>
      <c r="C10467" t="s">
        <v>12219</v>
      </c>
    </row>
    <row r="10468" spans="1:3" x14ac:dyDescent="0.4">
      <c r="A10468">
        <v>32988</v>
      </c>
      <c r="B10468" t="s">
        <v>14936</v>
      </c>
      <c r="C10468" t="s">
        <v>1115</v>
      </c>
    </row>
    <row r="10469" spans="1:3" x14ac:dyDescent="0.4">
      <c r="A10469">
        <v>32989</v>
      </c>
      <c r="B10469" t="s">
        <v>14937</v>
      </c>
      <c r="C10469" t="s">
        <v>12219</v>
      </c>
    </row>
    <row r="10470" spans="1:3" x14ac:dyDescent="0.4">
      <c r="A10470">
        <v>32990</v>
      </c>
      <c r="B10470" t="s">
        <v>14938</v>
      </c>
      <c r="C10470" t="s">
        <v>468</v>
      </c>
    </row>
    <row r="10471" spans="1:3" x14ac:dyDescent="0.4">
      <c r="A10471">
        <v>32991</v>
      </c>
      <c r="B10471" t="s">
        <v>14939</v>
      </c>
      <c r="C10471" t="s">
        <v>1375</v>
      </c>
    </row>
    <row r="10472" spans="1:3" x14ac:dyDescent="0.4">
      <c r="A10472">
        <v>32992</v>
      </c>
      <c r="B10472" t="s">
        <v>14940</v>
      </c>
      <c r="C10472" t="s">
        <v>881</v>
      </c>
    </row>
    <row r="10473" spans="1:3" x14ac:dyDescent="0.4">
      <c r="A10473">
        <v>32993</v>
      </c>
      <c r="B10473" t="s">
        <v>14941</v>
      </c>
      <c r="C10473" t="s">
        <v>1004</v>
      </c>
    </row>
    <row r="10474" spans="1:3" x14ac:dyDescent="0.4">
      <c r="A10474">
        <v>32994</v>
      </c>
      <c r="B10474" t="s">
        <v>14942</v>
      </c>
      <c r="C10474" t="s">
        <v>396</v>
      </c>
    </row>
    <row r="10475" spans="1:3" x14ac:dyDescent="0.4">
      <c r="A10475">
        <v>32996</v>
      </c>
      <c r="B10475" t="s">
        <v>14943</v>
      </c>
      <c r="C10475" t="s">
        <v>2266</v>
      </c>
    </row>
    <row r="10476" spans="1:3" x14ac:dyDescent="0.4">
      <c r="A10476">
        <v>32995</v>
      </c>
      <c r="B10476" t="s">
        <v>14944</v>
      </c>
      <c r="C10476" t="s">
        <v>12276</v>
      </c>
    </row>
    <row r="10477" spans="1:3" x14ac:dyDescent="0.4">
      <c r="A10477">
        <v>32997</v>
      </c>
      <c r="B10477" t="s">
        <v>14945</v>
      </c>
      <c r="C10477" t="s">
        <v>547</v>
      </c>
    </row>
    <row r="10478" spans="1:3" x14ac:dyDescent="0.4">
      <c r="A10478">
        <v>32998</v>
      </c>
      <c r="B10478" t="s">
        <v>14946</v>
      </c>
      <c r="C10478" t="s">
        <v>766</v>
      </c>
    </row>
    <row r="10479" spans="1:3" x14ac:dyDescent="0.4">
      <c r="A10479">
        <v>32999</v>
      </c>
      <c r="B10479" t="s">
        <v>14947</v>
      </c>
      <c r="C10479" t="s">
        <v>1226</v>
      </c>
    </row>
    <row r="10480" spans="1:3" x14ac:dyDescent="0.4">
      <c r="A10480">
        <v>33000</v>
      </c>
      <c r="B10480" t="s">
        <v>14948</v>
      </c>
      <c r="C10480" t="s">
        <v>1364</v>
      </c>
    </row>
    <row r="10481" spans="1:3" x14ac:dyDescent="0.4">
      <c r="A10481">
        <v>33001</v>
      </c>
      <c r="B10481" t="s">
        <v>14949</v>
      </c>
      <c r="C10481" t="s">
        <v>547</v>
      </c>
    </row>
    <row r="10482" spans="1:3" x14ac:dyDescent="0.4">
      <c r="A10482">
        <v>33002</v>
      </c>
      <c r="B10482" t="s">
        <v>14950</v>
      </c>
      <c r="C10482" t="s">
        <v>1869</v>
      </c>
    </row>
    <row r="10483" spans="1:3" x14ac:dyDescent="0.4">
      <c r="A10483">
        <v>33003</v>
      </c>
      <c r="B10483" t="s">
        <v>14951</v>
      </c>
      <c r="C10483" t="s">
        <v>475</v>
      </c>
    </row>
    <row r="10484" spans="1:3" x14ac:dyDescent="0.4">
      <c r="A10484">
        <v>33004</v>
      </c>
      <c r="B10484" t="s">
        <v>14952</v>
      </c>
      <c r="C10484" t="s">
        <v>2421</v>
      </c>
    </row>
    <row r="10485" spans="1:3" x14ac:dyDescent="0.4">
      <c r="A10485">
        <v>33005</v>
      </c>
      <c r="B10485" t="s">
        <v>2422</v>
      </c>
      <c r="C10485" t="s">
        <v>2422</v>
      </c>
    </row>
    <row r="10486" spans="1:3" x14ac:dyDescent="0.4">
      <c r="A10486">
        <v>33006</v>
      </c>
      <c r="B10486" t="s">
        <v>14953</v>
      </c>
      <c r="C10486" t="s">
        <v>1869</v>
      </c>
    </row>
    <row r="10487" spans="1:3" x14ac:dyDescent="0.4">
      <c r="A10487">
        <v>33007</v>
      </c>
      <c r="B10487" t="s">
        <v>14954</v>
      </c>
      <c r="C10487" t="s">
        <v>766</v>
      </c>
    </row>
    <row r="10488" spans="1:3" x14ac:dyDescent="0.4">
      <c r="A10488">
        <v>33008</v>
      </c>
      <c r="B10488" t="s">
        <v>14955</v>
      </c>
      <c r="C10488" t="s">
        <v>2427</v>
      </c>
    </row>
    <row r="10489" spans="1:3" x14ac:dyDescent="0.4">
      <c r="A10489">
        <v>33009</v>
      </c>
      <c r="B10489" t="s">
        <v>14956</v>
      </c>
      <c r="C10489" t="s">
        <v>773</v>
      </c>
    </row>
    <row r="10490" spans="1:3" x14ac:dyDescent="0.4">
      <c r="A10490">
        <v>33010</v>
      </c>
      <c r="B10490" t="s">
        <v>14957</v>
      </c>
      <c r="C10490" t="s">
        <v>167</v>
      </c>
    </row>
    <row r="10491" spans="1:3" x14ac:dyDescent="0.4">
      <c r="A10491">
        <v>33011</v>
      </c>
      <c r="B10491" t="s">
        <v>14958</v>
      </c>
      <c r="C10491" t="s">
        <v>99</v>
      </c>
    </row>
    <row r="10492" spans="1:3" x14ac:dyDescent="0.4">
      <c r="A10492">
        <v>33012</v>
      </c>
      <c r="B10492" t="s">
        <v>14959</v>
      </c>
      <c r="C10492" t="s">
        <v>1365</v>
      </c>
    </row>
    <row r="10493" spans="1:3" x14ac:dyDescent="0.4">
      <c r="A10493">
        <v>33013</v>
      </c>
      <c r="B10493" t="s">
        <v>14960</v>
      </c>
      <c r="C10493" t="s">
        <v>12276</v>
      </c>
    </row>
    <row r="10494" spans="1:3" x14ac:dyDescent="0.4">
      <c r="A10494">
        <v>33014</v>
      </c>
      <c r="B10494" t="s">
        <v>14961</v>
      </c>
      <c r="C10494" t="s">
        <v>987</v>
      </c>
    </row>
    <row r="10495" spans="1:3" x14ac:dyDescent="0.4">
      <c r="A10495">
        <v>33015</v>
      </c>
      <c r="B10495" t="s">
        <v>1490</v>
      </c>
      <c r="C10495" t="s">
        <v>1490</v>
      </c>
    </row>
    <row r="10496" spans="1:3" x14ac:dyDescent="0.4">
      <c r="A10496">
        <v>33016</v>
      </c>
      <c r="B10496" t="s">
        <v>14962</v>
      </c>
      <c r="C10496" t="s">
        <v>12219</v>
      </c>
    </row>
    <row r="10497" spans="1:3" x14ac:dyDescent="0.4">
      <c r="A10497">
        <v>33017</v>
      </c>
      <c r="B10497" t="s">
        <v>14963</v>
      </c>
      <c r="C10497" t="s">
        <v>663</v>
      </c>
    </row>
    <row r="10498" spans="1:3" x14ac:dyDescent="0.4">
      <c r="A10498">
        <v>33018</v>
      </c>
      <c r="B10498" t="s">
        <v>14964</v>
      </c>
      <c r="C10498" t="s">
        <v>2265</v>
      </c>
    </row>
    <row r="10499" spans="1:3" x14ac:dyDescent="0.4">
      <c r="A10499">
        <v>33019</v>
      </c>
      <c r="B10499" t="s">
        <v>14965</v>
      </c>
      <c r="C10499" t="s">
        <v>766</v>
      </c>
    </row>
    <row r="10500" spans="1:3" x14ac:dyDescent="0.4">
      <c r="A10500">
        <v>33020</v>
      </c>
      <c r="B10500" t="s">
        <v>14966</v>
      </c>
      <c r="C10500" t="s">
        <v>14535</v>
      </c>
    </row>
    <row r="10501" spans="1:3" x14ac:dyDescent="0.4">
      <c r="A10501">
        <v>33021</v>
      </c>
      <c r="B10501" t="s">
        <v>14967</v>
      </c>
      <c r="C10501" t="s">
        <v>2657</v>
      </c>
    </row>
    <row r="10502" spans="1:3" x14ac:dyDescent="0.4">
      <c r="A10502">
        <v>33022</v>
      </c>
      <c r="B10502" t="s">
        <v>14968</v>
      </c>
      <c r="C10502" t="s">
        <v>767</v>
      </c>
    </row>
    <row r="10503" spans="1:3" x14ac:dyDescent="0.4">
      <c r="A10503">
        <v>33023</v>
      </c>
      <c r="B10503" t="s">
        <v>14969</v>
      </c>
      <c r="C10503" t="s">
        <v>1869</v>
      </c>
    </row>
    <row r="10504" spans="1:3" x14ac:dyDescent="0.4">
      <c r="A10504">
        <v>33024</v>
      </c>
      <c r="B10504" t="s">
        <v>14970</v>
      </c>
      <c r="C10504" t="s">
        <v>1627</v>
      </c>
    </row>
    <row r="10505" spans="1:3" x14ac:dyDescent="0.4">
      <c r="A10505">
        <v>33025</v>
      </c>
      <c r="B10505" t="s">
        <v>14971</v>
      </c>
      <c r="C10505" t="s">
        <v>468</v>
      </c>
    </row>
    <row r="10506" spans="1:3" x14ac:dyDescent="0.4">
      <c r="A10506">
        <v>33026</v>
      </c>
      <c r="B10506" t="s">
        <v>14972</v>
      </c>
      <c r="C10506" t="s">
        <v>12490</v>
      </c>
    </row>
    <row r="10507" spans="1:3" x14ac:dyDescent="0.4">
      <c r="A10507">
        <v>33027</v>
      </c>
      <c r="B10507" t="s">
        <v>1103</v>
      </c>
      <c r="C10507" t="s">
        <v>1103</v>
      </c>
    </row>
    <row r="10508" spans="1:3" x14ac:dyDescent="0.4">
      <c r="A10508">
        <v>33028</v>
      </c>
      <c r="B10508" t="s">
        <v>14973</v>
      </c>
      <c r="C10508" t="s">
        <v>2424</v>
      </c>
    </row>
    <row r="10509" spans="1:3" x14ac:dyDescent="0.4">
      <c r="A10509">
        <v>33029</v>
      </c>
      <c r="B10509" t="s">
        <v>14974</v>
      </c>
      <c r="C10509" t="s">
        <v>773</v>
      </c>
    </row>
    <row r="10510" spans="1:3" x14ac:dyDescent="0.4">
      <c r="A10510">
        <v>33030</v>
      </c>
      <c r="B10510" t="s">
        <v>14975</v>
      </c>
      <c r="C10510" t="s">
        <v>2657</v>
      </c>
    </row>
    <row r="10511" spans="1:3" x14ac:dyDescent="0.4">
      <c r="A10511">
        <v>33031</v>
      </c>
      <c r="B10511" t="s">
        <v>14976</v>
      </c>
      <c r="C10511" t="s">
        <v>767</v>
      </c>
    </row>
    <row r="10512" spans="1:3" x14ac:dyDescent="0.4">
      <c r="A10512">
        <v>33032</v>
      </c>
      <c r="B10512" t="s">
        <v>14977</v>
      </c>
      <c r="C10512" t="s">
        <v>468</v>
      </c>
    </row>
    <row r="10513" spans="1:3" x14ac:dyDescent="0.4">
      <c r="A10513">
        <v>33033</v>
      </c>
      <c r="B10513" t="s">
        <v>14978</v>
      </c>
      <c r="C10513" t="s">
        <v>1727</v>
      </c>
    </row>
    <row r="10514" spans="1:3" x14ac:dyDescent="0.4">
      <c r="A10514">
        <v>33034</v>
      </c>
      <c r="B10514" t="s">
        <v>14979</v>
      </c>
      <c r="C10514" t="s">
        <v>2607</v>
      </c>
    </row>
    <row r="10515" spans="1:3" x14ac:dyDescent="0.4">
      <c r="A10515">
        <v>33035</v>
      </c>
      <c r="B10515" t="s">
        <v>2697</v>
      </c>
      <c r="C10515" t="s">
        <v>2697</v>
      </c>
    </row>
    <row r="10516" spans="1:3" x14ac:dyDescent="0.4">
      <c r="A10516">
        <v>33036</v>
      </c>
      <c r="B10516" t="s">
        <v>14980</v>
      </c>
      <c r="C10516" t="s">
        <v>114</v>
      </c>
    </row>
    <row r="10517" spans="1:3" x14ac:dyDescent="0.4">
      <c r="A10517">
        <v>33037</v>
      </c>
      <c r="B10517" t="s">
        <v>14981</v>
      </c>
      <c r="C10517" t="s">
        <v>1858</v>
      </c>
    </row>
    <row r="10518" spans="1:3" x14ac:dyDescent="0.4">
      <c r="A10518">
        <v>33038</v>
      </c>
      <c r="B10518" t="s">
        <v>2344</v>
      </c>
      <c r="C10518" t="s">
        <v>2344</v>
      </c>
    </row>
    <row r="10519" spans="1:3" x14ac:dyDescent="0.4">
      <c r="A10519">
        <v>33039</v>
      </c>
      <c r="B10519" t="s">
        <v>14982</v>
      </c>
      <c r="C10519" t="s">
        <v>2512</v>
      </c>
    </row>
    <row r="10520" spans="1:3" x14ac:dyDescent="0.4">
      <c r="A10520">
        <v>33040</v>
      </c>
      <c r="B10520" t="s">
        <v>14983</v>
      </c>
      <c r="C10520" t="s">
        <v>395</v>
      </c>
    </row>
    <row r="10521" spans="1:3" x14ac:dyDescent="0.4">
      <c r="A10521">
        <v>33041</v>
      </c>
      <c r="B10521" t="s">
        <v>14984</v>
      </c>
      <c r="C10521" t="s">
        <v>2411</v>
      </c>
    </row>
    <row r="10522" spans="1:3" x14ac:dyDescent="0.4">
      <c r="A10522">
        <v>33042</v>
      </c>
      <c r="B10522" t="s">
        <v>14985</v>
      </c>
      <c r="C10522" t="s">
        <v>1366</v>
      </c>
    </row>
    <row r="10523" spans="1:3" x14ac:dyDescent="0.4">
      <c r="A10523">
        <v>33043</v>
      </c>
      <c r="B10523" t="s">
        <v>14986</v>
      </c>
      <c r="C10523" t="s">
        <v>12490</v>
      </c>
    </row>
    <row r="10524" spans="1:3" x14ac:dyDescent="0.4">
      <c r="A10524">
        <v>33044</v>
      </c>
      <c r="B10524" t="s">
        <v>14987</v>
      </c>
      <c r="C10524" t="s">
        <v>1970</v>
      </c>
    </row>
    <row r="10525" spans="1:3" x14ac:dyDescent="0.4">
      <c r="A10525">
        <v>33045</v>
      </c>
      <c r="B10525" t="s">
        <v>14988</v>
      </c>
      <c r="C10525" t="s">
        <v>1627</v>
      </c>
    </row>
    <row r="10526" spans="1:3" x14ac:dyDescent="0.4">
      <c r="A10526">
        <v>33046</v>
      </c>
      <c r="B10526" t="s">
        <v>14989</v>
      </c>
      <c r="C10526" t="s">
        <v>2264</v>
      </c>
    </row>
    <row r="10527" spans="1:3" x14ac:dyDescent="0.4">
      <c r="A10527">
        <v>33047</v>
      </c>
      <c r="B10527" t="s">
        <v>14990</v>
      </c>
      <c r="C10527" t="s">
        <v>99</v>
      </c>
    </row>
    <row r="10528" spans="1:3" x14ac:dyDescent="0.4">
      <c r="A10528">
        <v>33048</v>
      </c>
      <c r="B10528" t="s">
        <v>14991</v>
      </c>
      <c r="C10528" t="s">
        <v>468</v>
      </c>
    </row>
    <row r="10529" spans="1:3" x14ac:dyDescent="0.4">
      <c r="A10529">
        <v>33049</v>
      </c>
      <c r="B10529" t="s">
        <v>391</v>
      </c>
      <c r="C10529" t="s">
        <v>391</v>
      </c>
    </row>
    <row r="10530" spans="1:3" x14ac:dyDescent="0.4">
      <c r="A10530">
        <v>33050</v>
      </c>
      <c r="B10530" t="s">
        <v>14992</v>
      </c>
      <c r="C10530" t="s">
        <v>767</v>
      </c>
    </row>
    <row r="10531" spans="1:3" x14ac:dyDescent="0.4">
      <c r="A10531">
        <v>33051</v>
      </c>
      <c r="B10531" t="s">
        <v>14993</v>
      </c>
      <c r="C10531" t="s">
        <v>996</v>
      </c>
    </row>
    <row r="10532" spans="1:3" x14ac:dyDescent="0.4">
      <c r="A10532">
        <v>33052</v>
      </c>
      <c r="B10532" t="s">
        <v>14994</v>
      </c>
      <c r="C10532" t="s">
        <v>881</v>
      </c>
    </row>
    <row r="10533" spans="1:3" x14ac:dyDescent="0.4">
      <c r="A10533">
        <v>33053</v>
      </c>
      <c r="B10533" t="s">
        <v>14995</v>
      </c>
      <c r="C10533" t="s">
        <v>475</v>
      </c>
    </row>
    <row r="10534" spans="1:3" x14ac:dyDescent="0.4">
      <c r="A10534">
        <v>33054</v>
      </c>
      <c r="B10534" t="s">
        <v>14996</v>
      </c>
      <c r="C10534" t="s">
        <v>2430</v>
      </c>
    </row>
    <row r="10535" spans="1:3" x14ac:dyDescent="0.4">
      <c r="A10535">
        <v>33055</v>
      </c>
      <c r="B10535" t="s">
        <v>14997</v>
      </c>
      <c r="C10535" t="s">
        <v>1239</v>
      </c>
    </row>
    <row r="10536" spans="1:3" x14ac:dyDescent="0.4">
      <c r="A10536">
        <v>33056</v>
      </c>
      <c r="B10536" t="s">
        <v>14998</v>
      </c>
      <c r="C10536" t="s">
        <v>1004</v>
      </c>
    </row>
    <row r="10537" spans="1:3" x14ac:dyDescent="0.4">
      <c r="A10537">
        <v>33057</v>
      </c>
      <c r="B10537" t="s">
        <v>14999</v>
      </c>
      <c r="C10537" t="s">
        <v>470</v>
      </c>
    </row>
    <row r="10538" spans="1:3" x14ac:dyDescent="0.4">
      <c r="A10538">
        <v>33058</v>
      </c>
      <c r="B10538" t="s">
        <v>15000</v>
      </c>
      <c r="C10538" t="s">
        <v>766</v>
      </c>
    </row>
    <row r="10539" spans="1:3" x14ac:dyDescent="0.4">
      <c r="A10539">
        <v>33059</v>
      </c>
      <c r="B10539" t="s">
        <v>15001</v>
      </c>
      <c r="C10539" t="s">
        <v>394</v>
      </c>
    </row>
    <row r="10540" spans="1:3" x14ac:dyDescent="0.4">
      <c r="A10540">
        <v>33060</v>
      </c>
      <c r="B10540" t="s">
        <v>15002</v>
      </c>
      <c r="C10540" t="s">
        <v>769</v>
      </c>
    </row>
    <row r="10541" spans="1:3" x14ac:dyDescent="0.4">
      <c r="A10541">
        <v>33061</v>
      </c>
      <c r="B10541" t="s">
        <v>15003</v>
      </c>
      <c r="C10541" t="s">
        <v>2424</v>
      </c>
    </row>
    <row r="10542" spans="1:3" x14ac:dyDescent="0.4">
      <c r="A10542">
        <v>33062</v>
      </c>
      <c r="B10542" t="s">
        <v>15004</v>
      </c>
      <c r="C10542" t="s">
        <v>2408</v>
      </c>
    </row>
    <row r="10543" spans="1:3" x14ac:dyDescent="0.4">
      <c r="A10543">
        <v>33063</v>
      </c>
      <c r="B10543" t="s">
        <v>15005</v>
      </c>
      <c r="C10543" t="s">
        <v>1859</v>
      </c>
    </row>
    <row r="10544" spans="1:3" x14ac:dyDescent="0.4">
      <c r="A10544">
        <v>33064</v>
      </c>
      <c r="B10544" t="s">
        <v>15006</v>
      </c>
      <c r="C10544" t="s">
        <v>559</v>
      </c>
    </row>
    <row r="10545" spans="1:3" x14ac:dyDescent="0.4">
      <c r="A10545">
        <v>33065</v>
      </c>
      <c r="B10545" t="s">
        <v>15007</v>
      </c>
      <c r="C10545" t="s">
        <v>2485</v>
      </c>
    </row>
    <row r="10546" spans="1:3" x14ac:dyDescent="0.4">
      <c r="A10546">
        <v>33066</v>
      </c>
      <c r="B10546" t="s">
        <v>15008</v>
      </c>
      <c r="C10546" t="s">
        <v>2689</v>
      </c>
    </row>
    <row r="10547" spans="1:3" x14ac:dyDescent="0.4">
      <c r="A10547">
        <v>33067</v>
      </c>
      <c r="B10547" t="s">
        <v>15009</v>
      </c>
      <c r="C10547" t="s">
        <v>2486</v>
      </c>
    </row>
    <row r="10548" spans="1:3" x14ac:dyDescent="0.4">
      <c r="A10548">
        <v>33068</v>
      </c>
      <c r="B10548" t="s">
        <v>15010</v>
      </c>
      <c r="C10548" t="s">
        <v>668</v>
      </c>
    </row>
    <row r="10549" spans="1:3" x14ac:dyDescent="0.4">
      <c r="A10549">
        <v>33069</v>
      </c>
      <c r="B10549" t="s">
        <v>15011</v>
      </c>
      <c r="C10549" t="s">
        <v>1630</v>
      </c>
    </row>
    <row r="10550" spans="1:3" x14ac:dyDescent="0.4">
      <c r="A10550">
        <v>33070</v>
      </c>
      <c r="B10550" t="s">
        <v>15012</v>
      </c>
      <c r="C10550" t="s">
        <v>1630</v>
      </c>
    </row>
    <row r="10551" spans="1:3" x14ac:dyDescent="0.4">
      <c r="A10551">
        <v>33071</v>
      </c>
      <c r="B10551" t="s">
        <v>15013</v>
      </c>
      <c r="C10551" t="s">
        <v>1378</v>
      </c>
    </row>
    <row r="10552" spans="1:3" x14ac:dyDescent="0.4">
      <c r="A10552">
        <v>33072</v>
      </c>
      <c r="B10552" t="s">
        <v>15014</v>
      </c>
      <c r="C10552" t="s">
        <v>880</v>
      </c>
    </row>
    <row r="10553" spans="1:3" x14ac:dyDescent="0.4">
      <c r="A10553">
        <v>33073</v>
      </c>
      <c r="B10553" t="s">
        <v>15015</v>
      </c>
      <c r="C10553" t="s">
        <v>401</v>
      </c>
    </row>
    <row r="10554" spans="1:3" x14ac:dyDescent="0.4">
      <c r="A10554">
        <v>33074</v>
      </c>
      <c r="B10554" t="s">
        <v>15016</v>
      </c>
      <c r="C10554" t="s">
        <v>1004</v>
      </c>
    </row>
    <row r="10555" spans="1:3" x14ac:dyDescent="0.4">
      <c r="A10555">
        <v>33075</v>
      </c>
      <c r="B10555" t="s">
        <v>15017</v>
      </c>
      <c r="C10555" t="s">
        <v>131</v>
      </c>
    </row>
    <row r="10556" spans="1:3" x14ac:dyDescent="0.4">
      <c r="A10556">
        <v>33076</v>
      </c>
      <c r="B10556" t="s">
        <v>15018</v>
      </c>
      <c r="C10556" t="s">
        <v>1004</v>
      </c>
    </row>
    <row r="10557" spans="1:3" x14ac:dyDescent="0.4">
      <c r="A10557">
        <v>33077</v>
      </c>
      <c r="B10557" t="s">
        <v>15019</v>
      </c>
      <c r="C10557" t="s">
        <v>1607</v>
      </c>
    </row>
    <row r="10558" spans="1:3" x14ac:dyDescent="0.4">
      <c r="A10558">
        <v>33078</v>
      </c>
      <c r="B10558" t="s">
        <v>15020</v>
      </c>
      <c r="C10558" t="s">
        <v>2180</v>
      </c>
    </row>
    <row r="10559" spans="1:3" x14ac:dyDescent="0.4">
      <c r="A10559">
        <v>33079</v>
      </c>
      <c r="B10559" t="s">
        <v>15021</v>
      </c>
      <c r="C10559" t="s">
        <v>992</v>
      </c>
    </row>
    <row r="10560" spans="1:3" x14ac:dyDescent="0.4">
      <c r="A10560">
        <v>33080</v>
      </c>
      <c r="B10560" t="s">
        <v>15022</v>
      </c>
      <c r="C10560" t="s">
        <v>663</v>
      </c>
    </row>
    <row r="10561" spans="1:3" x14ac:dyDescent="0.4">
      <c r="A10561">
        <v>33081</v>
      </c>
      <c r="B10561" t="s">
        <v>15023</v>
      </c>
      <c r="C10561" t="s">
        <v>131</v>
      </c>
    </row>
    <row r="10562" spans="1:3" x14ac:dyDescent="0.4">
      <c r="A10562">
        <v>33082</v>
      </c>
      <c r="B10562" t="s">
        <v>15024</v>
      </c>
      <c r="C10562" t="s">
        <v>12219</v>
      </c>
    </row>
    <row r="10563" spans="1:3" x14ac:dyDescent="0.4">
      <c r="A10563">
        <v>33084</v>
      </c>
      <c r="B10563" t="s">
        <v>15025</v>
      </c>
      <c r="C10563" t="s">
        <v>475</v>
      </c>
    </row>
    <row r="10564" spans="1:3" x14ac:dyDescent="0.4">
      <c r="A10564">
        <v>33083</v>
      </c>
      <c r="B10564" t="s">
        <v>15026</v>
      </c>
      <c r="C10564" t="s">
        <v>2185</v>
      </c>
    </row>
    <row r="10565" spans="1:3" x14ac:dyDescent="0.4">
      <c r="A10565">
        <v>33085</v>
      </c>
      <c r="B10565" t="s">
        <v>15027</v>
      </c>
      <c r="C10565" t="s">
        <v>547</v>
      </c>
    </row>
    <row r="10566" spans="1:3" x14ac:dyDescent="0.4">
      <c r="A10566">
        <v>33086</v>
      </c>
      <c r="B10566" t="s">
        <v>15028</v>
      </c>
      <c r="C10566" t="s">
        <v>1630</v>
      </c>
    </row>
    <row r="10567" spans="1:3" x14ac:dyDescent="0.4">
      <c r="A10567">
        <v>33087</v>
      </c>
      <c r="B10567" t="s">
        <v>2348</v>
      </c>
      <c r="C10567" t="s">
        <v>2348</v>
      </c>
    </row>
    <row r="10568" spans="1:3" x14ac:dyDescent="0.4">
      <c r="A10568">
        <v>33088</v>
      </c>
      <c r="B10568" t="s">
        <v>15029</v>
      </c>
      <c r="C10568" t="s">
        <v>2348</v>
      </c>
    </row>
    <row r="10569" spans="1:3" x14ac:dyDescent="0.4">
      <c r="A10569">
        <v>33089</v>
      </c>
      <c r="B10569" t="s">
        <v>1362</v>
      </c>
      <c r="C10569" t="s">
        <v>1362</v>
      </c>
    </row>
    <row r="10570" spans="1:3" x14ac:dyDescent="0.4">
      <c r="A10570">
        <v>33090</v>
      </c>
      <c r="B10570" t="s">
        <v>15030</v>
      </c>
      <c r="C10570" t="s">
        <v>2343</v>
      </c>
    </row>
    <row r="10571" spans="1:3" x14ac:dyDescent="0.4">
      <c r="A10571">
        <v>33091</v>
      </c>
      <c r="B10571" t="s">
        <v>15031</v>
      </c>
      <c r="C10571" t="s">
        <v>1861</v>
      </c>
    </row>
    <row r="10572" spans="1:3" x14ac:dyDescent="0.4">
      <c r="A10572">
        <v>33092</v>
      </c>
      <c r="B10572" t="s">
        <v>15032</v>
      </c>
      <c r="C10572" t="s">
        <v>1004</v>
      </c>
    </row>
    <row r="10573" spans="1:3" x14ac:dyDescent="0.4">
      <c r="A10573">
        <v>33094</v>
      </c>
      <c r="B10573" t="s">
        <v>15033</v>
      </c>
      <c r="C10573" t="s">
        <v>998</v>
      </c>
    </row>
    <row r="10574" spans="1:3" x14ac:dyDescent="0.4">
      <c r="A10574">
        <v>33093</v>
      </c>
      <c r="B10574" t="s">
        <v>15034</v>
      </c>
      <c r="C10574" t="s">
        <v>2609</v>
      </c>
    </row>
    <row r="10575" spans="1:3" x14ac:dyDescent="0.4">
      <c r="A10575">
        <v>33095</v>
      </c>
      <c r="B10575" t="s">
        <v>15035</v>
      </c>
      <c r="C10575" t="s">
        <v>12219</v>
      </c>
    </row>
    <row r="10576" spans="1:3" x14ac:dyDescent="0.4">
      <c r="A10576">
        <v>33096</v>
      </c>
      <c r="B10576" t="s">
        <v>15036</v>
      </c>
      <c r="C10576" t="s">
        <v>1848</v>
      </c>
    </row>
    <row r="10577" spans="1:3" x14ac:dyDescent="0.4">
      <c r="A10577">
        <v>33098</v>
      </c>
      <c r="B10577" t="s">
        <v>15037</v>
      </c>
      <c r="C10577" t="s">
        <v>12512</v>
      </c>
    </row>
    <row r="10578" spans="1:3" x14ac:dyDescent="0.4">
      <c r="A10578">
        <v>33097</v>
      </c>
      <c r="B10578" t="s">
        <v>15038</v>
      </c>
      <c r="C10578" t="s">
        <v>1869</v>
      </c>
    </row>
    <row r="10579" spans="1:3" x14ac:dyDescent="0.4">
      <c r="A10579">
        <v>33099</v>
      </c>
      <c r="B10579" t="s">
        <v>15039</v>
      </c>
      <c r="C10579" t="s">
        <v>12219</v>
      </c>
    </row>
    <row r="10580" spans="1:3" x14ac:dyDescent="0.4">
      <c r="A10580">
        <v>33100</v>
      </c>
      <c r="B10580" t="s">
        <v>15040</v>
      </c>
      <c r="C10580" t="s">
        <v>769</v>
      </c>
    </row>
    <row r="10581" spans="1:3" x14ac:dyDescent="0.4">
      <c r="A10581">
        <v>33101</v>
      </c>
      <c r="B10581" t="s">
        <v>15041</v>
      </c>
      <c r="C10581" t="s">
        <v>996</v>
      </c>
    </row>
    <row r="10582" spans="1:3" x14ac:dyDescent="0.4">
      <c r="A10582">
        <v>33102</v>
      </c>
      <c r="B10582" t="s">
        <v>15042</v>
      </c>
      <c r="C10582" t="s">
        <v>2053</v>
      </c>
    </row>
    <row r="10583" spans="1:3" x14ac:dyDescent="0.4">
      <c r="A10583">
        <v>33103</v>
      </c>
      <c r="B10583" t="s">
        <v>15043</v>
      </c>
      <c r="C10583" t="s">
        <v>769</v>
      </c>
    </row>
    <row r="10584" spans="1:3" x14ac:dyDescent="0.4">
      <c r="A10584">
        <v>33104</v>
      </c>
      <c r="B10584" t="s">
        <v>15044</v>
      </c>
      <c r="C10584" t="s">
        <v>2270</v>
      </c>
    </row>
    <row r="10585" spans="1:3" x14ac:dyDescent="0.4">
      <c r="A10585">
        <v>33105</v>
      </c>
      <c r="B10585" t="s">
        <v>15045</v>
      </c>
      <c r="C10585" t="s">
        <v>2190</v>
      </c>
    </row>
    <row r="10586" spans="1:3" x14ac:dyDescent="0.4">
      <c r="A10586">
        <v>33106</v>
      </c>
      <c r="B10586" t="s">
        <v>15046</v>
      </c>
      <c r="C10586" t="s">
        <v>991</v>
      </c>
    </row>
    <row r="10587" spans="1:3" x14ac:dyDescent="0.4">
      <c r="A10587">
        <v>33107</v>
      </c>
      <c r="B10587" t="s">
        <v>15047</v>
      </c>
      <c r="C10587" t="s">
        <v>991</v>
      </c>
    </row>
    <row r="10588" spans="1:3" x14ac:dyDescent="0.4">
      <c r="A10588">
        <v>33108</v>
      </c>
      <c r="B10588" t="s">
        <v>15048</v>
      </c>
      <c r="C10588" t="s">
        <v>131</v>
      </c>
    </row>
    <row r="10589" spans="1:3" x14ac:dyDescent="0.4">
      <c r="A10589">
        <v>33109</v>
      </c>
      <c r="B10589" t="s">
        <v>15049</v>
      </c>
      <c r="C10589" t="s">
        <v>880</v>
      </c>
    </row>
    <row r="10590" spans="1:3" x14ac:dyDescent="0.4">
      <c r="A10590">
        <v>33110</v>
      </c>
      <c r="B10590" t="s">
        <v>15050</v>
      </c>
      <c r="C10590" t="s">
        <v>2343</v>
      </c>
    </row>
    <row r="10591" spans="1:3" x14ac:dyDescent="0.4">
      <c r="A10591">
        <v>33111</v>
      </c>
      <c r="B10591" t="s">
        <v>15051</v>
      </c>
      <c r="C10591" t="s">
        <v>1861</v>
      </c>
    </row>
    <row r="10592" spans="1:3" x14ac:dyDescent="0.4">
      <c r="A10592">
        <v>33112</v>
      </c>
      <c r="B10592" t="s">
        <v>15052</v>
      </c>
      <c r="C10592" t="s">
        <v>1630</v>
      </c>
    </row>
    <row r="10593" spans="1:3" x14ac:dyDescent="0.4">
      <c r="A10593">
        <v>33113</v>
      </c>
      <c r="B10593" t="s">
        <v>15053</v>
      </c>
      <c r="C10593" t="s">
        <v>468</v>
      </c>
    </row>
    <row r="10594" spans="1:3" x14ac:dyDescent="0.4">
      <c r="A10594">
        <v>33114</v>
      </c>
      <c r="B10594" t="s">
        <v>15054</v>
      </c>
      <c r="C10594" t="s">
        <v>468</v>
      </c>
    </row>
    <row r="10595" spans="1:3" x14ac:dyDescent="0.4">
      <c r="A10595">
        <v>33115</v>
      </c>
      <c r="B10595" t="s">
        <v>15055</v>
      </c>
      <c r="C10595" t="s">
        <v>1364</v>
      </c>
    </row>
    <row r="10596" spans="1:3" x14ac:dyDescent="0.4">
      <c r="A10596">
        <v>33116</v>
      </c>
      <c r="B10596" t="s">
        <v>15056</v>
      </c>
      <c r="C10596" t="s">
        <v>1379</v>
      </c>
    </row>
    <row r="10597" spans="1:3" x14ac:dyDescent="0.4">
      <c r="A10597">
        <v>33117</v>
      </c>
      <c r="B10597" t="s">
        <v>15057</v>
      </c>
      <c r="C10597" t="s">
        <v>1379</v>
      </c>
    </row>
    <row r="10598" spans="1:3" x14ac:dyDescent="0.4">
      <c r="A10598">
        <v>33118</v>
      </c>
      <c r="B10598" t="s">
        <v>15058</v>
      </c>
      <c r="C10598" t="s">
        <v>1004</v>
      </c>
    </row>
    <row r="10599" spans="1:3" x14ac:dyDescent="0.4">
      <c r="A10599">
        <v>33119</v>
      </c>
      <c r="B10599" t="s">
        <v>15059</v>
      </c>
      <c r="C10599" t="s">
        <v>766</v>
      </c>
    </row>
    <row r="10600" spans="1:3" x14ac:dyDescent="0.4">
      <c r="A10600">
        <v>33120</v>
      </c>
      <c r="B10600" t="s">
        <v>15060</v>
      </c>
      <c r="C10600" t="s">
        <v>1853</v>
      </c>
    </row>
    <row r="10601" spans="1:3" x14ac:dyDescent="0.4">
      <c r="A10601">
        <v>33121</v>
      </c>
      <c r="B10601" t="s">
        <v>15061</v>
      </c>
      <c r="C10601" t="s">
        <v>2568</v>
      </c>
    </row>
    <row r="10602" spans="1:3" x14ac:dyDescent="0.4">
      <c r="A10602">
        <v>33122</v>
      </c>
      <c r="B10602" t="s">
        <v>15062</v>
      </c>
      <c r="C10602" t="s">
        <v>2486</v>
      </c>
    </row>
    <row r="10603" spans="1:3" x14ac:dyDescent="0.4">
      <c r="A10603">
        <v>33123</v>
      </c>
      <c r="B10603" t="s">
        <v>15063</v>
      </c>
      <c r="C10603" t="s">
        <v>1500</v>
      </c>
    </row>
    <row r="10604" spans="1:3" x14ac:dyDescent="0.4">
      <c r="A10604">
        <v>33124</v>
      </c>
      <c r="B10604" t="s">
        <v>15064</v>
      </c>
      <c r="C10604" t="s">
        <v>2266</v>
      </c>
    </row>
    <row r="10605" spans="1:3" x14ac:dyDescent="0.4">
      <c r="A10605">
        <v>33125</v>
      </c>
      <c r="B10605" t="s">
        <v>15065</v>
      </c>
      <c r="C10605" t="s">
        <v>1854</v>
      </c>
    </row>
    <row r="10606" spans="1:3" x14ac:dyDescent="0.4">
      <c r="A10606">
        <v>33126</v>
      </c>
      <c r="B10606" t="s">
        <v>15066</v>
      </c>
      <c r="C10606" t="s">
        <v>2270</v>
      </c>
    </row>
    <row r="10607" spans="1:3" x14ac:dyDescent="0.4">
      <c r="A10607">
        <v>33128</v>
      </c>
      <c r="B10607" t="s">
        <v>15067</v>
      </c>
      <c r="C10607" t="s">
        <v>769</v>
      </c>
    </row>
    <row r="10608" spans="1:3" x14ac:dyDescent="0.4">
      <c r="A10608">
        <v>33127</v>
      </c>
      <c r="B10608" t="s">
        <v>15068</v>
      </c>
      <c r="C10608" t="s">
        <v>1517</v>
      </c>
    </row>
    <row r="10609" spans="1:3" x14ac:dyDescent="0.4">
      <c r="A10609">
        <v>33129</v>
      </c>
      <c r="B10609" t="s">
        <v>15069</v>
      </c>
      <c r="C10609" t="s">
        <v>1365</v>
      </c>
    </row>
    <row r="10610" spans="1:3" x14ac:dyDescent="0.4">
      <c r="A10610">
        <v>33130</v>
      </c>
      <c r="B10610" t="s">
        <v>15070</v>
      </c>
      <c r="C10610" t="s">
        <v>1858</v>
      </c>
    </row>
    <row r="10611" spans="1:3" x14ac:dyDescent="0.4">
      <c r="A10611">
        <v>33131</v>
      </c>
      <c r="B10611" t="s">
        <v>15071</v>
      </c>
      <c r="C10611" t="s">
        <v>1366</v>
      </c>
    </row>
    <row r="10612" spans="1:3" x14ac:dyDescent="0.4">
      <c r="A10612">
        <v>33132</v>
      </c>
      <c r="B10612" t="s">
        <v>15072</v>
      </c>
      <c r="C10612" t="s">
        <v>1513</v>
      </c>
    </row>
    <row r="10613" spans="1:3" x14ac:dyDescent="0.4">
      <c r="A10613">
        <v>33133</v>
      </c>
      <c r="B10613" t="s">
        <v>15073</v>
      </c>
      <c r="C10613" t="s">
        <v>1975</v>
      </c>
    </row>
    <row r="10614" spans="1:3" x14ac:dyDescent="0.4">
      <c r="A10614">
        <v>33134</v>
      </c>
      <c r="B10614" t="s">
        <v>15074</v>
      </c>
      <c r="C10614" t="s">
        <v>1369</v>
      </c>
    </row>
    <row r="10615" spans="1:3" x14ac:dyDescent="0.4">
      <c r="A10615">
        <v>33135</v>
      </c>
      <c r="B10615" t="s">
        <v>15075</v>
      </c>
      <c r="C10615" t="s">
        <v>769</v>
      </c>
    </row>
    <row r="10616" spans="1:3" x14ac:dyDescent="0.4">
      <c r="A10616">
        <v>33136</v>
      </c>
      <c r="B10616" t="s">
        <v>15076</v>
      </c>
      <c r="C10616" t="s">
        <v>394</v>
      </c>
    </row>
    <row r="10617" spans="1:3" x14ac:dyDescent="0.4">
      <c r="A10617">
        <v>33137</v>
      </c>
      <c r="B10617" t="s">
        <v>15077</v>
      </c>
      <c r="C10617" t="s">
        <v>475</v>
      </c>
    </row>
    <row r="10618" spans="1:3" x14ac:dyDescent="0.4">
      <c r="A10618">
        <v>33138</v>
      </c>
      <c r="B10618" t="s">
        <v>15078</v>
      </c>
      <c r="C10618" t="s">
        <v>2598</v>
      </c>
    </row>
    <row r="10619" spans="1:3" x14ac:dyDescent="0.4">
      <c r="A10619">
        <v>33139</v>
      </c>
      <c r="B10619" t="s">
        <v>15079</v>
      </c>
      <c r="C10619" t="s">
        <v>1003</v>
      </c>
    </row>
    <row r="10620" spans="1:3" x14ac:dyDescent="0.4">
      <c r="A10620">
        <v>33140</v>
      </c>
      <c r="B10620" t="s">
        <v>15080</v>
      </c>
      <c r="C10620" t="s">
        <v>2689</v>
      </c>
    </row>
    <row r="10621" spans="1:3" x14ac:dyDescent="0.4">
      <c r="A10621">
        <v>33141</v>
      </c>
      <c r="B10621" t="s">
        <v>15081</v>
      </c>
      <c r="C10621" t="s">
        <v>2655</v>
      </c>
    </row>
    <row r="10622" spans="1:3" x14ac:dyDescent="0.4">
      <c r="A10622">
        <v>33142</v>
      </c>
      <c r="B10622" t="s">
        <v>15082</v>
      </c>
      <c r="C10622" t="s">
        <v>881</v>
      </c>
    </row>
    <row r="10623" spans="1:3" x14ac:dyDescent="0.4">
      <c r="A10623">
        <v>33143</v>
      </c>
      <c r="B10623" t="s">
        <v>15083</v>
      </c>
      <c r="C10623" t="s">
        <v>1376</v>
      </c>
    </row>
    <row r="10624" spans="1:3" x14ac:dyDescent="0.4">
      <c r="A10624">
        <v>33144</v>
      </c>
      <c r="B10624" t="s">
        <v>1955</v>
      </c>
      <c r="C10624" t="s">
        <v>1955</v>
      </c>
    </row>
    <row r="10625" spans="1:3" x14ac:dyDescent="0.4">
      <c r="A10625">
        <v>33145</v>
      </c>
      <c r="B10625" t="s">
        <v>15084</v>
      </c>
      <c r="C10625" t="s">
        <v>996</v>
      </c>
    </row>
    <row r="10626" spans="1:3" x14ac:dyDescent="0.4">
      <c r="A10626">
        <v>33146</v>
      </c>
      <c r="B10626" t="s">
        <v>15085</v>
      </c>
      <c r="C10626" t="s">
        <v>560</v>
      </c>
    </row>
    <row r="10627" spans="1:3" x14ac:dyDescent="0.4">
      <c r="A10627">
        <v>33147</v>
      </c>
      <c r="B10627" t="s">
        <v>15086</v>
      </c>
      <c r="C10627" t="s">
        <v>668</v>
      </c>
    </row>
    <row r="10628" spans="1:3" x14ac:dyDescent="0.4">
      <c r="A10628">
        <v>33148</v>
      </c>
      <c r="B10628" t="s">
        <v>15087</v>
      </c>
      <c r="C10628" t="s">
        <v>547</v>
      </c>
    </row>
    <row r="10629" spans="1:3" x14ac:dyDescent="0.4">
      <c r="A10629">
        <v>33149</v>
      </c>
      <c r="B10629" t="s">
        <v>15088</v>
      </c>
      <c r="C10629" t="s">
        <v>1614</v>
      </c>
    </row>
    <row r="10630" spans="1:3" x14ac:dyDescent="0.4">
      <c r="A10630">
        <v>33150</v>
      </c>
      <c r="B10630" t="s">
        <v>15089</v>
      </c>
      <c r="C10630" t="s">
        <v>992</v>
      </c>
    </row>
    <row r="10631" spans="1:3" x14ac:dyDescent="0.4">
      <c r="A10631">
        <v>33151</v>
      </c>
      <c r="B10631" t="s">
        <v>15090</v>
      </c>
      <c r="C10631" t="s">
        <v>1625</v>
      </c>
    </row>
    <row r="10632" spans="1:3" x14ac:dyDescent="0.4">
      <c r="A10632">
        <v>33152</v>
      </c>
      <c r="B10632" t="s">
        <v>15091</v>
      </c>
      <c r="C10632" t="s">
        <v>1630</v>
      </c>
    </row>
    <row r="10633" spans="1:3" x14ac:dyDescent="0.4">
      <c r="A10633">
        <v>33154</v>
      </c>
      <c r="B10633" t="s">
        <v>15092</v>
      </c>
      <c r="C10633" t="s">
        <v>1227</v>
      </c>
    </row>
    <row r="10634" spans="1:3" x14ac:dyDescent="0.4">
      <c r="A10634">
        <v>33153</v>
      </c>
      <c r="B10634" t="s">
        <v>15093</v>
      </c>
      <c r="C10634" t="s">
        <v>2609</v>
      </c>
    </row>
    <row r="10635" spans="1:3" x14ac:dyDescent="0.4">
      <c r="A10635">
        <v>33155</v>
      </c>
      <c r="B10635" t="s">
        <v>15094</v>
      </c>
      <c r="C10635" t="s">
        <v>987</v>
      </c>
    </row>
    <row r="10636" spans="1:3" x14ac:dyDescent="0.4">
      <c r="A10636">
        <v>33156</v>
      </c>
      <c r="B10636" t="s">
        <v>15095</v>
      </c>
      <c r="C10636" t="s">
        <v>1502</v>
      </c>
    </row>
    <row r="10637" spans="1:3" x14ac:dyDescent="0.4">
      <c r="A10637">
        <v>33157</v>
      </c>
      <c r="B10637" t="s">
        <v>15096</v>
      </c>
      <c r="C10637" t="s">
        <v>2424</v>
      </c>
    </row>
    <row r="10638" spans="1:3" x14ac:dyDescent="0.4">
      <c r="A10638">
        <v>33158</v>
      </c>
      <c r="B10638" t="s">
        <v>15097</v>
      </c>
      <c r="C10638" t="s">
        <v>167</v>
      </c>
    </row>
    <row r="10639" spans="1:3" x14ac:dyDescent="0.4">
      <c r="A10639">
        <v>33159</v>
      </c>
      <c r="B10639" t="s">
        <v>15098</v>
      </c>
      <c r="C10639" t="s">
        <v>1502</v>
      </c>
    </row>
    <row r="10640" spans="1:3" x14ac:dyDescent="0.4">
      <c r="A10640">
        <v>33160</v>
      </c>
      <c r="B10640" t="s">
        <v>15099</v>
      </c>
      <c r="C10640" t="s">
        <v>1004</v>
      </c>
    </row>
    <row r="10641" spans="1:3" x14ac:dyDescent="0.4">
      <c r="A10641">
        <v>33161</v>
      </c>
      <c r="B10641" t="s">
        <v>15100</v>
      </c>
      <c r="C10641" t="s">
        <v>15101</v>
      </c>
    </row>
    <row r="10642" spans="1:3" x14ac:dyDescent="0.4">
      <c r="A10642">
        <v>33162</v>
      </c>
      <c r="B10642" t="s">
        <v>15102</v>
      </c>
      <c r="C10642" t="s">
        <v>15101</v>
      </c>
    </row>
    <row r="10643" spans="1:3" x14ac:dyDescent="0.4">
      <c r="A10643">
        <v>33163</v>
      </c>
      <c r="B10643" t="s">
        <v>15103</v>
      </c>
      <c r="C10643" t="s">
        <v>2190</v>
      </c>
    </row>
    <row r="10644" spans="1:3" x14ac:dyDescent="0.4">
      <c r="A10644">
        <v>33164</v>
      </c>
      <c r="B10644" t="s">
        <v>15104</v>
      </c>
      <c r="C10644" t="s">
        <v>475</v>
      </c>
    </row>
    <row r="10645" spans="1:3" x14ac:dyDescent="0.4">
      <c r="A10645">
        <v>33165</v>
      </c>
      <c r="B10645" t="s">
        <v>2552</v>
      </c>
      <c r="C10645" t="s">
        <v>2552</v>
      </c>
    </row>
    <row r="10646" spans="1:3" x14ac:dyDescent="0.4">
      <c r="A10646">
        <v>33166</v>
      </c>
      <c r="B10646" t="s">
        <v>15105</v>
      </c>
      <c r="C10646" t="s">
        <v>2177</v>
      </c>
    </row>
    <row r="10647" spans="1:3" x14ac:dyDescent="0.4">
      <c r="A10647">
        <v>33167</v>
      </c>
      <c r="B10647" t="s">
        <v>15106</v>
      </c>
      <c r="C10647" t="s">
        <v>881</v>
      </c>
    </row>
    <row r="10648" spans="1:3" x14ac:dyDescent="0.4">
      <c r="A10648">
        <v>33168</v>
      </c>
      <c r="B10648" t="s">
        <v>15107</v>
      </c>
      <c r="C10648" t="s">
        <v>668</v>
      </c>
    </row>
    <row r="10649" spans="1:3" x14ac:dyDescent="0.4">
      <c r="A10649">
        <v>33169</v>
      </c>
      <c r="B10649" t="s">
        <v>15108</v>
      </c>
      <c r="C10649" t="s">
        <v>1851</v>
      </c>
    </row>
    <row r="10650" spans="1:3" x14ac:dyDescent="0.4">
      <c r="A10650">
        <v>33170</v>
      </c>
      <c r="B10650" t="s">
        <v>15109</v>
      </c>
      <c r="C10650" t="s">
        <v>2427</v>
      </c>
    </row>
    <row r="10651" spans="1:3" x14ac:dyDescent="0.4">
      <c r="A10651">
        <v>33171</v>
      </c>
      <c r="B10651" t="s">
        <v>15110</v>
      </c>
      <c r="C10651" t="s">
        <v>2657</v>
      </c>
    </row>
    <row r="10652" spans="1:3" x14ac:dyDescent="0.4">
      <c r="A10652">
        <v>33172</v>
      </c>
      <c r="B10652" t="s">
        <v>15111</v>
      </c>
      <c r="C10652" t="s">
        <v>2083</v>
      </c>
    </row>
    <row r="10653" spans="1:3" x14ac:dyDescent="0.4">
      <c r="A10653">
        <v>33173</v>
      </c>
      <c r="B10653" t="s">
        <v>15112</v>
      </c>
      <c r="C10653" t="s">
        <v>2595</v>
      </c>
    </row>
    <row r="10654" spans="1:3" x14ac:dyDescent="0.4">
      <c r="A10654">
        <v>33174</v>
      </c>
      <c r="B10654" t="s">
        <v>15113</v>
      </c>
      <c r="C10654" t="s">
        <v>770</v>
      </c>
    </row>
    <row r="10655" spans="1:3" x14ac:dyDescent="0.4">
      <c r="A10655">
        <v>33175</v>
      </c>
      <c r="B10655" t="s">
        <v>15114</v>
      </c>
      <c r="C10655" t="s">
        <v>1503</v>
      </c>
    </row>
    <row r="10656" spans="1:3" x14ac:dyDescent="0.4">
      <c r="A10656">
        <v>33176</v>
      </c>
      <c r="B10656" t="s">
        <v>15115</v>
      </c>
      <c r="C10656" t="s">
        <v>1366</v>
      </c>
    </row>
    <row r="10657" spans="1:3" x14ac:dyDescent="0.4">
      <c r="A10657">
        <v>33177</v>
      </c>
      <c r="B10657" t="s">
        <v>15116</v>
      </c>
      <c r="C10657" t="s">
        <v>2667</v>
      </c>
    </row>
    <row r="10658" spans="1:3" x14ac:dyDescent="0.4">
      <c r="A10658">
        <v>33178</v>
      </c>
      <c r="B10658" t="s">
        <v>15117</v>
      </c>
      <c r="C10658" t="s">
        <v>327</v>
      </c>
    </row>
    <row r="10659" spans="1:3" x14ac:dyDescent="0.4">
      <c r="A10659">
        <v>33179</v>
      </c>
      <c r="B10659" t="s">
        <v>15118</v>
      </c>
      <c r="C10659" t="s">
        <v>394</v>
      </c>
    </row>
    <row r="10660" spans="1:3" x14ac:dyDescent="0.4">
      <c r="A10660">
        <v>33180</v>
      </c>
      <c r="B10660" t="s">
        <v>15119</v>
      </c>
      <c r="C10660" t="s">
        <v>766</v>
      </c>
    </row>
    <row r="10661" spans="1:3" x14ac:dyDescent="0.4">
      <c r="A10661">
        <v>33181</v>
      </c>
      <c r="B10661" t="s">
        <v>15120</v>
      </c>
      <c r="C10661" t="s">
        <v>773</v>
      </c>
    </row>
    <row r="10662" spans="1:3" x14ac:dyDescent="0.4">
      <c r="A10662">
        <v>33182</v>
      </c>
      <c r="B10662" t="s">
        <v>15121</v>
      </c>
      <c r="C10662" t="s">
        <v>1378</v>
      </c>
    </row>
    <row r="10663" spans="1:3" x14ac:dyDescent="0.4">
      <c r="A10663">
        <v>33183</v>
      </c>
      <c r="B10663" t="s">
        <v>15122</v>
      </c>
      <c r="C10663" t="s">
        <v>547</v>
      </c>
    </row>
    <row r="10664" spans="1:3" x14ac:dyDescent="0.4">
      <c r="A10664">
        <v>33184</v>
      </c>
      <c r="B10664" t="s">
        <v>15123</v>
      </c>
      <c r="C10664" t="s">
        <v>397</v>
      </c>
    </row>
    <row r="10665" spans="1:3" x14ac:dyDescent="0.4">
      <c r="A10665">
        <v>33185</v>
      </c>
      <c r="B10665" t="s">
        <v>15124</v>
      </c>
      <c r="C10665" t="s">
        <v>665</v>
      </c>
    </row>
    <row r="10666" spans="1:3" x14ac:dyDescent="0.4">
      <c r="A10666">
        <v>33186</v>
      </c>
      <c r="B10666" t="s">
        <v>15125</v>
      </c>
      <c r="C10666" t="s">
        <v>1730</v>
      </c>
    </row>
    <row r="10667" spans="1:3" x14ac:dyDescent="0.4">
      <c r="A10667">
        <v>33187</v>
      </c>
      <c r="B10667" t="s">
        <v>15126</v>
      </c>
      <c r="C10667" t="s">
        <v>468</v>
      </c>
    </row>
    <row r="10668" spans="1:3" x14ac:dyDescent="0.4">
      <c r="A10668">
        <v>33189</v>
      </c>
      <c r="B10668" t="s">
        <v>15127</v>
      </c>
      <c r="C10668" t="s">
        <v>1841</v>
      </c>
    </row>
    <row r="10669" spans="1:3" x14ac:dyDescent="0.4">
      <c r="A10669">
        <v>33188</v>
      </c>
      <c r="B10669" t="s">
        <v>1602</v>
      </c>
      <c r="C10669" t="s">
        <v>1602</v>
      </c>
    </row>
    <row r="10670" spans="1:3" x14ac:dyDescent="0.4">
      <c r="A10670">
        <v>33190</v>
      </c>
      <c r="B10670" t="s">
        <v>15128</v>
      </c>
      <c r="C10670" t="s">
        <v>887</v>
      </c>
    </row>
    <row r="10671" spans="1:3" x14ac:dyDescent="0.4">
      <c r="A10671">
        <v>33191</v>
      </c>
      <c r="B10671" t="s">
        <v>15129</v>
      </c>
      <c r="C10671" t="s">
        <v>663</v>
      </c>
    </row>
    <row r="10672" spans="1:3" x14ac:dyDescent="0.4">
      <c r="A10672">
        <v>33192</v>
      </c>
      <c r="B10672" t="s">
        <v>15130</v>
      </c>
      <c r="C10672" t="s">
        <v>1365</v>
      </c>
    </row>
    <row r="10673" spans="1:3" x14ac:dyDescent="0.4">
      <c r="A10673">
        <v>33193</v>
      </c>
      <c r="B10673" t="s">
        <v>15131</v>
      </c>
      <c r="C10673" t="s">
        <v>1629</v>
      </c>
    </row>
    <row r="10674" spans="1:3" x14ac:dyDescent="0.4">
      <c r="A10674">
        <v>33194</v>
      </c>
      <c r="B10674" t="s">
        <v>15132</v>
      </c>
      <c r="C10674" t="s">
        <v>766</v>
      </c>
    </row>
    <row r="10675" spans="1:3" x14ac:dyDescent="0.4">
      <c r="A10675">
        <v>33195</v>
      </c>
      <c r="B10675" t="s">
        <v>15133</v>
      </c>
      <c r="C10675" t="s">
        <v>12490</v>
      </c>
    </row>
    <row r="10676" spans="1:3" x14ac:dyDescent="0.4">
      <c r="A10676">
        <v>33196</v>
      </c>
      <c r="B10676" t="s">
        <v>15134</v>
      </c>
      <c r="C10676" t="s">
        <v>395</v>
      </c>
    </row>
    <row r="10677" spans="1:3" x14ac:dyDescent="0.4">
      <c r="A10677">
        <v>33197</v>
      </c>
      <c r="B10677" t="s">
        <v>15135</v>
      </c>
      <c r="C10677" t="s">
        <v>1235</v>
      </c>
    </row>
    <row r="10678" spans="1:3" x14ac:dyDescent="0.4">
      <c r="A10678">
        <v>33198</v>
      </c>
      <c r="B10678" t="s">
        <v>15136</v>
      </c>
      <c r="C10678" t="s">
        <v>1231</v>
      </c>
    </row>
    <row r="10679" spans="1:3" x14ac:dyDescent="0.4">
      <c r="A10679">
        <v>33199</v>
      </c>
      <c r="B10679" t="s">
        <v>15137</v>
      </c>
      <c r="C10679" t="s">
        <v>1869</v>
      </c>
    </row>
    <row r="10680" spans="1:3" x14ac:dyDescent="0.4">
      <c r="A10680">
        <v>33200</v>
      </c>
      <c r="B10680" t="s">
        <v>15138</v>
      </c>
      <c r="C10680" t="s">
        <v>998</v>
      </c>
    </row>
    <row r="10681" spans="1:3" x14ac:dyDescent="0.4">
      <c r="A10681">
        <v>33201</v>
      </c>
      <c r="B10681" t="s">
        <v>15139</v>
      </c>
      <c r="C10681" t="s">
        <v>99</v>
      </c>
    </row>
    <row r="10682" spans="1:3" x14ac:dyDescent="0.4">
      <c r="A10682">
        <v>33202</v>
      </c>
      <c r="B10682" t="s">
        <v>15140</v>
      </c>
      <c r="C10682" t="s">
        <v>1624</v>
      </c>
    </row>
    <row r="10683" spans="1:3" x14ac:dyDescent="0.4">
      <c r="A10683">
        <v>33203</v>
      </c>
      <c r="B10683" t="s">
        <v>15141</v>
      </c>
      <c r="C10683" t="s">
        <v>1624</v>
      </c>
    </row>
    <row r="10684" spans="1:3" x14ac:dyDescent="0.4">
      <c r="A10684">
        <v>33204</v>
      </c>
      <c r="B10684" t="s">
        <v>15142</v>
      </c>
      <c r="C10684" t="s">
        <v>131</v>
      </c>
    </row>
    <row r="10685" spans="1:3" x14ac:dyDescent="0.4">
      <c r="A10685">
        <v>33205</v>
      </c>
      <c r="B10685" t="s">
        <v>15143</v>
      </c>
      <c r="C10685" t="s">
        <v>395</v>
      </c>
    </row>
    <row r="10686" spans="1:3" x14ac:dyDescent="0.4">
      <c r="A10686">
        <v>33206</v>
      </c>
      <c r="B10686" t="s">
        <v>15144</v>
      </c>
      <c r="C10686" t="s">
        <v>2505</v>
      </c>
    </row>
    <row r="10687" spans="1:3" x14ac:dyDescent="0.4">
      <c r="A10687">
        <v>33207</v>
      </c>
      <c r="B10687" t="s">
        <v>15145</v>
      </c>
      <c r="C10687" t="s">
        <v>15145</v>
      </c>
    </row>
    <row r="10688" spans="1:3" x14ac:dyDescent="0.4">
      <c r="A10688">
        <v>33208</v>
      </c>
      <c r="B10688" t="s">
        <v>2628</v>
      </c>
      <c r="C10688" t="s">
        <v>2628</v>
      </c>
    </row>
    <row r="10689" spans="1:3" x14ac:dyDescent="0.4">
      <c r="A10689">
        <v>33209</v>
      </c>
      <c r="B10689" t="s">
        <v>15146</v>
      </c>
      <c r="C10689" t="s">
        <v>2657</v>
      </c>
    </row>
    <row r="10690" spans="1:3" x14ac:dyDescent="0.4">
      <c r="A10690">
        <v>33210</v>
      </c>
      <c r="B10690" t="s">
        <v>15147</v>
      </c>
      <c r="C10690" t="s">
        <v>394</v>
      </c>
    </row>
    <row r="10691" spans="1:3" x14ac:dyDescent="0.4">
      <c r="A10691">
        <v>33211</v>
      </c>
      <c r="B10691" t="s">
        <v>15148</v>
      </c>
      <c r="C10691" t="s">
        <v>267</v>
      </c>
    </row>
    <row r="10692" spans="1:3" x14ac:dyDescent="0.4">
      <c r="A10692">
        <v>33212</v>
      </c>
      <c r="B10692" t="s">
        <v>15149</v>
      </c>
      <c r="C10692" t="s">
        <v>327</v>
      </c>
    </row>
    <row r="10693" spans="1:3" x14ac:dyDescent="0.4">
      <c r="A10693">
        <v>33213</v>
      </c>
      <c r="B10693" t="s">
        <v>15150</v>
      </c>
      <c r="C10693" t="s">
        <v>1366</v>
      </c>
    </row>
    <row r="10694" spans="1:3" x14ac:dyDescent="0.4">
      <c r="A10694">
        <v>33214</v>
      </c>
      <c r="B10694" t="s">
        <v>15151</v>
      </c>
      <c r="C10694" t="s">
        <v>1509</v>
      </c>
    </row>
    <row r="10695" spans="1:3" x14ac:dyDescent="0.4">
      <c r="A10695">
        <v>33215</v>
      </c>
      <c r="B10695" t="s">
        <v>15152</v>
      </c>
      <c r="C10695" t="s">
        <v>1494</v>
      </c>
    </row>
    <row r="10696" spans="1:3" x14ac:dyDescent="0.4">
      <c r="A10696">
        <v>33216</v>
      </c>
      <c r="B10696" t="s">
        <v>15153</v>
      </c>
      <c r="C10696" t="s">
        <v>766</v>
      </c>
    </row>
    <row r="10697" spans="1:3" x14ac:dyDescent="0.4">
      <c r="A10697">
        <v>33217</v>
      </c>
      <c r="B10697" t="s">
        <v>15154</v>
      </c>
      <c r="C10697" t="s">
        <v>475</v>
      </c>
    </row>
    <row r="10698" spans="1:3" x14ac:dyDescent="0.4">
      <c r="A10698">
        <v>33218</v>
      </c>
      <c r="B10698" t="s">
        <v>15155</v>
      </c>
      <c r="C10698" t="s">
        <v>1517</v>
      </c>
    </row>
    <row r="10699" spans="1:3" x14ac:dyDescent="0.4">
      <c r="A10699">
        <v>33219</v>
      </c>
      <c r="B10699" t="s">
        <v>2412</v>
      </c>
      <c r="C10699" t="s">
        <v>2412</v>
      </c>
    </row>
    <row r="10700" spans="1:3" x14ac:dyDescent="0.4">
      <c r="A10700">
        <v>33220</v>
      </c>
      <c r="B10700" t="s">
        <v>1494</v>
      </c>
      <c r="C10700" t="s">
        <v>1494</v>
      </c>
    </row>
    <row r="10701" spans="1:3" x14ac:dyDescent="0.4">
      <c r="A10701">
        <v>33221</v>
      </c>
      <c r="B10701" t="s">
        <v>15156</v>
      </c>
      <c r="C10701" t="s">
        <v>1517</v>
      </c>
    </row>
    <row r="10702" spans="1:3" x14ac:dyDescent="0.4">
      <c r="A10702">
        <v>33222</v>
      </c>
      <c r="B10702" t="s">
        <v>15157</v>
      </c>
      <c r="C10702" t="s">
        <v>1114</v>
      </c>
    </row>
    <row r="10703" spans="1:3" x14ac:dyDescent="0.4">
      <c r="A10703">
        <v>33223</v>
      </c>
      <c r="B10703" t="s">
        <v>15158</v>
      </c>
      <c r="C10703" t="s">
        <v>2623</v>
      </c>
    </row>
    <row r="10704" spans="1:3" x14ac:dyDescent="0.4">
      <c r="A10704">
        <v>33224</v>
      </c>
      <c r="B10704" t="s">
        <v>15159</v>
      </c>
      <c r="C10704" t="s">
        <v>1378</v>
      </c>
    </row>
    <row r="10705" spans="1:3" x14ac:dyDescent="0.4">
      <c r="A10705">
        <v>33225</v>
      </c>
      <c r="B10705" t="s">
        <v>15160</v>
      </c>
      <c r="C10705" t="s">
        <v>401</v>
      </c>
    </row>
    <row r="10706" spans="1:3" x14ac:dyDescent="0.4">
      <c r="A10706">
        <v>33226</v>
      </c>
      <c r="B10706" t="s">
        <v>15161</v>
      </c>
      <c r="C10706" t="s">
        <v>880</v>
      </c>
    </row>
    <row r="10707" spans="1:3" x14ac:dyDescent="0.4">
      <c r="A10707">
        <v>33227</v>
      </c>
      <c r="B10707" t="s">
        <v>15162</v>
      </c>
      <c r="C10707" t="s">
        <v>468</v>
      </c>
    </row>
    <row r="10708" spans="1:3" x14ac:dyDescent="0.4">
      <c r="A10708">
        <v>33228</v>
      </c>
      <c r="B10708" t="s">
        <v>15163</v>
      </c>
      <c r="C10708" t="s">
        <v>468</v>
      </c>
    </row>
    <row r="10709" spans="1:3" x14ac:dyDescent="0.4">
      <c r="A10709">
        <v>33229</v>
      </c>
      <c r="B10709" t="s">
        <v>15164</v>
      </c>
      <c r="C10709" t="s">
        <v>468</v>
      </c>
    </row>
    <row r="10710" spans="1:3" x14ac:dyDescent="0.4">
      <c r="A10710">
        <v>33230</v>
      </c>
      <c r="B10710" t="s">
        <v>15165</v>
      </c>
      <c r="C10710" t="s">
        <v>1500</v>
      </c>
    </row>
    <row r="10711" spans="1:3" x14ac:dyDescent="0.4">
      <c r="A10711">
        <v>33231</v>
      </c>
      <c r="B10711" t="s">
        <v>15166</v>
      </c>
      <c r="C10711" t="s">
        <v>1239</v>
      </c>
    </row>
    <row r="10712" spans="1:3" x14ac:dyDescent="0.4">
      <c r="A10712">
        <v>33232</v>
      </c>
      <c r="B10712" t="s">
        <v>2589</v>
      </c>
      <c r="C10712" t="s">
        <v>2589</v>
      </c>
    </row>
    <row r="10713" spans="1:3" x14ac:dyDescent="0.4">
      <c r="A10713">
        <v>33233</v>
      </c>
      <c r="B10713" t="s">
        <v>15167</v>
      </c>
      <c r="C10713" t="s">
        <v>2553</v>
      </c>
    </row>
    <row r="10714" spans="1:3" x14ac:dyDescent="0.4">
      <c r="A10714">
        <v>40002</v>
      </c>
      <c r="B10714" t="s">
        <v>2084</v>
      </c>
      <c r="C10714" t="s">
        <v>2084</v>
      </c>
    </row>
    <row r="10715" spans="1:3" x14ac:dyDescent="0.4">
      <c r="A10715">
        <v>40003</v>
      </c>
      <c r="B10715" t="s">
        <v>15168</v>
      </c>
      <c r="C10715" t="s">
        <v>15168</v>
      </c>
    </row>
    <row r="10716" spans="1:3" x14ac:dyDescent="0.4">
      <c r="A10716">
        <v>40001</v>
      </c>
      <c r="B10716" t="s">
        <v>676</v>
      </c>
      <c r="C10716" t="s">
        <v>676</v>
      </c>
    </row>
    <row r="10717" spans="1:3" x14ac:dyDescent="0.4">
      <c r="A10717">
        <v>40005</v>
      </c>
      <c r="B10717" t="s">
        <v>15169</v>
      </c>
      <c r="C10717" t="s">
        <v>116</v>
      </c>
    </row>
    <row r="10718" spans="1:3" x14ac:dyDescent="0.4">
      <c r="A10718">
        <v>40006</v>
      </c>
      <c r="B10718" t="s">
        <v>15170</v>
      </c>
      <c r="C10718" t="s">
        <v>1879</v>
      </c>
    </row>
    <row r="10719" spans="1:3" x14ac:dyDescent="0.4">
      <c r="A10719">
        <v>40004</v>
      </c>
      <c r="B10719" t="s">
        <v>15171</v>
      </c>
      <c r="C10719" t="s">
        <v>138</v>
      </c>
    </row>
    <row r="10720" spans="1:3" x14ac:dyDescent="0.4">
      <c r="A10720">
        <v>40007</v>
      </c>
      <c r="B10720" t="s">
        <v>15172</v>
      </c>
      <c r="C10720" t="s">
        <v>1523</v>
      </c>
    </row>
    <row r="10721" spans="1:3" x14ac:dyDescent="0.4">
      <c r="A10721">
        <v>40009</v>
      </c>
      <c r="B10721" t="s">
        <v>1977</v>
      </c>
      <c r="C10721" t="s">
        <v>1977</v>
      </c>
    </row>
    <row r="10722" spans="1:3" x14ac:dyDescent="0.4">
      <c r="A10722">
        <v>40010</v>
      </c>
      <c r="B10722" t="s">
        <v>15173</v>
      </c>
      <c r="C10722" t="s">
        <v>1977</v>
      </c>
    </row>
    <row r="10723" spans="1:3" x14ac:dyDescent="0.4">
      <c r="A10723">
        <v>40008</v>
      </c>
      <c r="B10723" t="s">
        <v>15174</v>
      </c>
      <c r="C10723" t="s">
        <v>404</v>
      </c>
    </row>
    <row r="10724" spans="1:3" x14ac:dyDescent="0.4">
      <c r="A10724">
        <v>40011</v>
      </c>
      <c r="B10724" t="s">
        <v>15175</v>
      </c>
      <c r="C10724" t="s">
        <v>173</v>
      </c>
    </row>
    <row r="10725" spans="1:3" x14ac:dyDescent="0.4">
      <c r="A10725">
        <v>40012</v>
      </c>
      <c r="B10725" t="s">
        <v>15176</v>
      </c>
      <c r="C10725" t="s">
        <v>1521</v>
      </c>
    </row>
    <row r="10726" spans="1:3" x14ac:dyDescent="0.4">
      <c r="A10726">
        <v>40013</v>
      </c>
      <c r="B10726" t="s">
        <v>15177</v>
      </c>
      <c r="C10726" t="s">
        <v>679</v>
      </c>
    </row>
    <row r="10727" spans="1:3" x14ac:dyDescent="0.4">
      <c r="A10727">
        <v>40015</v>
      </c>
      <c r="B10727" t="s">
        <v>15178</v>
      </c>
      <c r="C10727" t="s">
        <v>173</v>
      </c>
    </row>
    <row r="10728" spans="1:3" x14ac:dyDescent="0.4">
      <c r="A10728">
        <v>40014</v>
      </c>
      <c r="B10728" t="s">
        <v>15179</v>
      </c>
      <c r="C10728" t="s">
        <v>132</v>
      </c>
    </row>
    <row r="10729" spans="1:3" x14ac:dyDescent="0.4">
      <c r="A10729">
        <v>40016</v>
      </c>
      <c r="B10729" t="s">
        <v>15180</v>
      </c>
      <c r="C10729" t="s">
        <v>135</v>
      </c>
    </row>
    <row r="10730" spans="1:3" x14ac:dyDescent="0.4">
      <c r="A10730">
        <v>40017</v>
      </c>
      <c r="B10730" t="s">
        <v>15181</v>
      </c>
      <c r="C10730" t="s">
        <v>15182</v>
      </c>
    </row>
    <row r="10731" spans="1:3" x14ac:dyDescent="0.4">
      <c r="A10731">
        <v>40019</v>
      </c>
      <c r="B10731" t="s">
        <v>15183</v>
      </c>
      <c r="C10731" t="s">
        <v>678</v>
      </c>
    </row>
    <row r="10732" spans="1:3" x14ac:dyDescent="0.4">
      <c r="A10732">
        <v>40018</v>
      </c>
      <c r="B10732" t="s">
        <v>15184</v>
      </c>
      <c r="C10732" t="s">
        <v>678</v>
      </c>
    </row>
    <row r="10733" spans="1:3" x14ac:dyDescent="0.4">
      <c r="A10733">
        <v>40021</v>
      </c>
      <c r="B10733" t="s">
        <v>15185</v>
      </c>
      <c r="C10733" t="s">
        <v>136</v>
      </c>
    </row>
    <row r="10734" spans="1:3" x14ac:dyDescent="0.4">
      <c r="A10734">
        <v>40022</v>
      </c>
      <c r="B10734" t="s">
        <v>15186</v>
      </c>
      <c r="C10734" t="s">
        <v>15182</v>
      </c>
    </row>
    <row r="10735" spans="1:3" x14ac:dyDescent="0.4">
      <c r="A10735">
        <v>40023</v>
      </c>
      <c r="B10735" t="s">
        <v>15187</v>
      </c>
      <c r="C10735" t="s">
        <v>777</v>
      </c>
    </row>
    <row r="10736" spans="1:3" x14ac:dyDescent="0.4">
      <c r="A10736">
        <v>40020</v>
      </c>
      <c r="B10736" t="s">
        <v>15188</v>
      </c>
      <c r="C10736" t="s">
        <v>410</v>
      </c>
    </row>
    <row r="10737" spans="1:3" x14ac:dyDescent="0.4">
      <c r="A10737">
        <v>40024</v>
      </c>
      <c r="B10737" t="s">
        <v>15189</v>
      </c>
      <c r="C10737" t="s">
        <v>777</v>
      </c>
    </row>
    <row r="10738" spans="1:3" x14ac:dyDescent="0.4">
      <c r="A10738">
        <v>40025</v>
      </c>
      <c r="B10738" t="s">
        <v>15190</v>
      </c>
      <c r="C10738" t="s">
        <v>273</v>
      </c>
    </row>
    <row r="10739" spans="1:3" x14ac:dyDescent="0.4">
      <c r="A10739">
        <v>40027</v>
      </c>
      <c r="B10739" t="s">
        <v>15191</v>
      </c>
      <c r="C10739" t="s">
        <v>573</v>
      </c>
    </row>
    <row r="10740" spans="1:3" x14ac:dyDescent="0.4">
      <c r="A10740">
        <v>40026</v>
      </c>
      <c r="B10740" t="s">
        <v>15192</v>
      </c>
      <c r="C10740" t="s">
        <v>2610</v>
      </c>
    </row>
    <row r="10741" spans="1:3" x14ac:dyDescent="0.4">
      <c r="A10741">
        <v>40028</v>
      </c>
      <c r="B10741" t="s">
        <v>15193</v>
      </c>
      <c r="C10741" t="s">
        <v>478</v>
      </c>
    </row>
    <row r="10742" spans="1:3" x14ac:dyDescent="0.4">
      <c r="A10742">
        <v>40029</v>
      </c>
      <c r="B10742" t="s">
        <v>15194</v>
      </c>
      <c r="C10742" t="s">
        <v>271</v>
      </c>
    </row>
    <row r="10743" spans="1:3" x14ac:dyDescent="0.4">
      <c r="A10743">
        <v>40031</v>
      </c>
      <c r="B10743" t="s">
        <v>15195</v>
      </c>
      <c r="C10743" t="s">
        <v>2085</v>
      </c>
    </row>
    <row r="10744" spans="1:3" x14ac:dyDescent="0.4">
      <c r="A10744">
        <v>40030</v>
      </c>
      <c r="B10744" t="s">
        <v>15196</v>
      </c>
      <c r="C10744" t="s">
        <v>1390</v>
      </c>
    </row>
    <row r="10745" spans="1:3" x14ac:dyDescent="0.4">
      <c r="A10745">
        <v>40032</v>
      </c>
      <c r="B10745" t="s">
        <v>15197</v>
      </c>
      <c r="C10745" t="s">
        <v>777</v>
      </c>
    </row>
    <row r="10746" spans="1:3" x14ac:dyDescent="0.4">
      <c r="A10746">
        <v>40033</v>
      </c>
      <c r="B10746" t="s">
        <v>15198</v>
      </c>
      <c r="C10746" t="s">
        <v>176</v>
      </c>
    </row>
    <row r="10747" spans="1:3" x14ac:dyDescent="0.4">
      <c r="A10747">
        <v>40034</v>
      </c>
      <c r="B10747" t="s">
        <v>15199</v>
      </c>
      <c r="C10747" t="s">
        <v>678</v>
      </c>
    </row>
    <row r="10748" spans="1:3" x14ac:dyDescent="0.4">
      <c r="A10748">
        <v>40035</v>
      </c>
      <c r="B10748" t="s">
        <v>15200</v>
      </c>
      <c r="C10748" t="s">
        <v>478</v>
      </c>
    </row>
    <row r="10749" spans="1:3" x14ac:dyDescent="0.4">
      <c r="A10749">
        <v>40036</v>
      </c>
      <c r="B10749" t="s">
        <v>15201</v>
      </c>
      <c r="C10749" t="s">
        <v>211</v>
      </c>
    </row>
    <row r="10750" spans="1:3" x14ac:dyDescent="0.4">
      <c r="A10750">
        <v>40037</v>
      </c>
      <c r="B10750" t="s">
        <v>15202</v>
      </c>
      <c r="C10750" t="s">
        <v>410</v>
      </c>
    </row>
    <row r="10751" spans="1:3" x14ac:dyDescent="0.4">
      <c r="A10751">
        <v>40038</v>
      </c>
      <c r="B10751" t="s">
        <v>15203</v>
      </c>
      <c r="C10751" t="s">
        <v>777</v>
      </c>
    </row>
    <row r="10752" spans="1:3" x14ac:dyDescent="0.4">
      <c r="A10752">
        <v>40039</v>
      </c>
      <c r="B10752" t="s">
        <v>15204</v>
      </c>
      <c r="C10752" t="s">
        <v>138</v>
      </c>
    </row>
    <row r="10753" spans="1:3" x14ac:dyDescent="0.4">
      <c r="A10753">
        <v>40040</v>
      </c>
      <c r="B10753" t="s">
        <v>15205</v>
      </c>
      <c r="C10753" t="s">
        <v>777</v>
      </c>
    </row>
    <row r="10754" spans="1:3" x14ac:dyDescent="0.4">
      <c r="A10754">
        <v>40041</v>
      </c>
      <c r="B10754" t="s">
        <v>15206</v>
      </c>
      <c r="C10754" t="s">
        <v>272</v>
      </c>
    </row>
    <row r="10755" spans="1:3" x14ac:dyDescent="0.4">
      <c r="A10755">
        <v>40043</v>
      </c>
      <c r="B10755" t="s">
        <v>15207</v>
      </c>
      <c r="C10755" t="s">
        <v>138</v>
      </c>
    </row>
    <row r="10756" spans="1:3" x14ac:dyDescent="0.4">
      <c r="A10756">
        <v>40044</v>
      </c>
      <c r="B10756" t="s">
        <v>15208</v>
      </c>
      <c r="C10756" t="s">
        <v>1877</v>
      </c>
    </row>
    <row r="10757" spans="1:3" x14ac:dyDescent="0.4">
      <c r="A10757">
        <v>40045</v>
      </c>
      <c r="B10757" t="s">
        <v>15209</v>
      </c>
      <c r="C10757" t="s">
        <v>573</v>
      </c>
    </row>
    <row r="10758" spans="1:3" x14ac:dyDescent="0.4">
      <c r="A10758">
        <v>40042</v>
      </c>
      <c r="B10758" t="s">
        <v>15210</v>
      </c>
      <c r="C10758" t="s">
        <v>776</v>
      </c>
    </row>
    <row r="10759" spans="1:3" x14ac:dyDescent="0.4">
      <c r="A10759">
        <v>40046</v>
      </c>
      <c r="B10759" t="s">
        <v>15211</v>
      </c>
      <c r="C10759" t="s">
        <v>1524</v>
      </c>
    </row>
    <row r="10760" spans="1:3" x14ac:dyDescent="0.4">
      <c r="A10760">
        <v>40048</v>
      </c>
      <c r="B10760" t="s">
        <v>15212</v>
      </c>
      <c r="C10760" t="s">
        <v>143</v>
      </c>
    </row>
    <row r="10761" spans="1:3" x14ac:dyDescent="0.4">
      <c r="A10761">
        <v>40047</v>
      </c>
      <c r="B10761" t="s">
        <v>15213</v>
      </c>
      <c r="C10761" t="s">
        <v>406</v>
      </c>
    </row>
    <row r="10762" spans="1:3" x14ac:dyDescent="0.4">
      <c r="A10762">
        <v>40050</v>
      </c>
      <c r="B10762" t="s">
        <v>15214</v>
      </c>
      <c r="C10762" t="s">
        <v>1389</v>
      </c>
    </row>
    <row r="10763" spans="1:3" x14ac:dyDescent="0.4">
      <c r="A10763">
        <v>40049</v>
      </c>
      <c r="B10763" t="s">
        <v>268</v>
      </c>
      <c r="C10763" t="s">
        <v>268</v>
      </c>
    </row>
    <row r="10764" spans="1:3" x14ac:dyDescent="0.4">
      <c r="A10764">
        <v>40052</v>
      </c>
      <c r="B10764" t="s">
        <v>15215</v>
      </c>
      <c r="C10764" t="s">
        <v>1241</v>
      </c>
    </row>
    <row r="10765" spans="1:3" x14ac:dyDescent="0.4">
      <c r="A10765">
        <v>40051</v>
      </c>
      <c r="B10765" t="s">
        <v>15216</v>
      </c>
      <c r="C10765" t="s">
        <v>136</v>
      </c>
    </row>
    <row r="10766" spans="1:3" x14ac:dyDescent="0.4">
      <c r="A10766">
        <v>40053</v>
      </c>
      <c r="B10766" t="s">
        <v>15217</v>
      </c>
      <c r="C10766" t="s">
        <v>211</v>
      </c>
    </row>
    <row r="10767" spans="1:3" x14ac:dyDescent="0.4">
      <c r="A10767">
        <v>40055</v>
      </c>
      <c r="B10767" t="s">
        <v>15218</v>
      </c>
      <c r="C10767" t="s">
        <v>1248</v>
      </c>
    </row>
    <row r="10768" spans="1:3" x14ac:dyDescent="0.4">
      <c r="A10768">
        <v>40054</v>
      </c>
      <c r="B10768" t="s">
        <v>15219</v>
      </c>
      <c r="C10768" t="s">
        <v>140</v>
      </c>
    </row>
    <row r="10769" spans="1:3" x14ac:dyDescent="0.4">
      <c r="A10769">
        <v>40056</v>
      </c>
      <c r="B10769" t="s">
        <v>15220</v>
      </c>
      <c r="C10769" t="s">
        <v>173</v>
      </c>
    </row>
    <row r="10770" spans="1:3" x14ac:dyDescent="0.4">
      <c r="A10770">
        <v>40058</v>
      </c>
      <c r="B10770" t="s">
        <v>15221</v>
      </c>
      <c r="C10770" t="s">
        <v>132</v>
      </c>
    </row>
    <row r="10771" spans="1:3" x14ac:dyDescent="0.4">
      <c r="A10771">
        <v>40057</v>
      </c>
      <c r="B10771" t="s">
        <v>15222</v>
      </c>
      <c r="C10771" t="s">
        <v>1747</v>
      </c>
    </row>
    <row r="10772" spans="1:3" x14ac:dyDescent="0.4">
      <c r="A10772">
        <v>40060</v>
      </c>
      <c r="B10772" t="s">
        <v>15223</v>
      </c>
      <c r="C10772" t="s">
        <v>103</v>
      </c>
    </row>
    <row r="10773" spans="1:3" x14ac:dyDescent="0.4">
      <c r="A10773">
        <v>40061</v>
      </c>
      <c r="B10773" t="s">
        <v>15224</v>
      </c>
      <c r="C10773" t="s">
        <v>103</v>
      </c>
    </row>
    <row r="10774" spans="1:3" x14ac:dyDescent="0.4">
      <c r="A10774">
        <v>40062</v>
      </c>
      <c r="B10774" t="s">
        <v>15225</v>
      </c>
      <c r="C10774" t="s">
        <v>173</v>
      </c>
    </row>
    <row r="10775" spans="1:3" x14ac:dyDescent="0.4">
      <c r="A10775">
        <v>40059</v>
      </c>
      <c r="B10775" t="s">
        <v>15226</v>
      </c>
      <c r="C10775" t="s">
        <v>1392</v>
      </c>
    </row>
    <row r="10776" spans="1:3" x14ac:dyDescent="0.4">
      <c r="A10776">
        <v>40063</v>
      </c>
      <c r="B10776" t="s">
        <v>15227</v>
      </c>
      <c r="C10776" t="s">
        <v>1247</v>
      </c>
    </row>
    <row r="10777" spans="1:3" x14ac:dyDescent="0.4">
      <c r="A10777">
        <v>40064</v>
      </c>
      <c r="B10777" t="s">
        <v>15228</v>
      </c>
      <c r="C10777" t="s">
        <v>211</v>
      </c>
    </row>
    <row r="10778" spans="1:3" x14ac:dyDescent="0.4">
      <c r="A10778">
        <v>40065</v>
      </c>
      <c r="B10778" t="s">
        <v>15229</v>
      </c>
      <c r="C10778" t="s">
        <v>138</v>
      </c>
    </row>
    <row r="10779" spans="1:3" x14ac:dyDescent="0.4">
      <c r="A10779">
        <v>40066</v>
      </c>
      <c r="B10779" t="s">
        <v>15230</v>
      </c>
      <c r="C10779" t="s">
        <v>329</v>
      </c>
    </row>
    <row r="10780" spans="1:3" x14ac:dyDescent="0.4">
      <c r="A10780">
        <v>40067</v>
      </c>
      <c r="B10780" t="s">
        <v>15231</v>
      </c>
      <c r="C10780" t="s">
        <v>678</v>
      </c>
    </row>
    <row r="10781" spans="1:3" x14ac:dyDescent="0.4">
      <c r="A10781">
        <v>40069</v>
      </c>
      <c r="B10781" t="s">
        <v>15232</v>
      </c>
      <c r="C10781" t="s">
        <v>410</v>
      </c>
    </row>
    <row r="10782" spans="1:3" x14ac:dyDescent="0.4">
      <c r="A10782">
        <v>40068</v>
      </c>
      <c r="B10782" t="s">
        <v>15233</v>
      </c>
      <c r="C10782" t="s">
        <v>174</v>
      </c>
    </row>
    <row r="10783" spans="1:3" x14ac:dyDescent="0.4">
      <c r="A10783">
        <v>40071</v>
      </c>
      <c r="B10783" t="s">
        <v>15234</v>
      </c>
      <c r="C10783" t="s">
        <v>210</v>
      </c>
    </row>
    <row r="10784" spans="1:3" x14ac:dyDescent="0.4">
      <c r="A10784">
        <v>40070</v>
      </c>
      <c r="B10784" t="s">
        <v>15235</v>
      </c>
      <c r="C10784" t="s">
        <v>673</v>
      </c>
    </row>
    <row r="10785" spans="1:3" x14ac:dyDescent="0.4">
      <c r="A10785">
        <v>40072</v>
      </c>
      <c r="B10785" t="s">
        <v>15236</v>
      </c>
      <c r="C10785" t="s">
        <v>136</v>
      </c>
    </row>
    <row r="10786" spans="1:3" x14ac:dyDescent="0.4">
      <c r="A10786">
        <v>40073</v>
      </c>
      <c r="B10786" t="s">
        <v>175</v>
      </c>
      <c r="C10786" t="s">
        <v>175</v>
      </c>
    </row>
    <row r="10787" spans="1:3" x14ac:dyDescent="0.4">
      <c r="A10787">
        <v>40074</v>
      </c>
      <c r="B10787" t="s">
        <v>15237</v>
      </c>
      <c r="C10787" t="s">
        <v>776</v>
      </c>
    </row>
    <row r="10788" spans="1:3" x14ac:dyDescent="0.4">
      <c r="A10788">
        <v>40075</v>
      </c>
      <c r="B10788" t="s">
        <v>15238</v>
      </c>
      <c r="C10788" t="s">
        <v>896</v>
      </c>
    </row>
    <row r="10789" spans="1:3" x14ac:dyDescent="0.4">
      <c r="A10789">
        <v>40076</v>
      </c>
      <c r="B10789" t="s">
        <v>15239</v>
      </c>
      <c r="C10789" t="s">
        <v>410</v>
      </c>
    </row>
    <row r="10790" spans="1:3" x14ac:dyDescent="0.4">
      <c r="A10790">
        <v>40078</v>
      </c>
      <c r="B10790" t="s">
        <v>15240</v>
      </c>
      <c r="C10790" t="s">
        <v>173</v>
      </c>
    </row>
    <row r="10791" spans="1:3" x14ac:dyDescent="0.4">
      <c r="A10791">
        <v>40079</v>
      </c>
      <c r="B10791" t="s">
        <v>15241</v>
      </c>
      <c r="C10791" t="s">
        <v>406</v>
      </c>
    </row>
    <row r="10792" spans="1:3" x14ac:dyDescent="0.4">
      <c r="A10792">
        <v>40080</v>
      </c>
      <c r="B10792" t="s">
        <v>15242</v>
      </c>
      <c r="C10792" t="s">
        <v>678</v>
      </c>
    </row>
    <row r="10793" spans="1:3" x14ac:dyDescent="0.4">
      <c r="A10793">
        <v>40077</v>
      </c>
      <c r="B10793" t="s">
        <v>15243</v>
      </c>
      <c r="C10793" t="s">
        <v>135</v>
      </c>
    </row>
    <row r="10794" spans="1:3" x14ac:dyDescent="0.4">
      <c r="A10794">
        <v>40081</v>
      </c>
      <c r="B10794" t="s">
        <v>15244</v>
      </c>
      <c r="C10794" t="s">
        <v>678</v>
      </c>
    </row>
    <row r="10795" spans="1:3" x14ac:dyDescent="0.4">
      <c r="A10795">
        <v>40082</v>
      </c>
      <c r="B10795" t="s">
        <v>15245</v>
      </c>
      <c r="C10795" t="s">
        <v>575</v>
      </c>
    </row>
    <row r="10796" spans="1:3" x14ac:dyDescent="0.4">
      <c r="A10796">
        <v>40083</v>
      </c>
      <c r="B10796" t="s">
        <v>15246</v>
      </c>
      <c r="C10796" t="s">
        <v>176</v>
      </c>
    </row>
    <row r="10797" spans="1:3" x14ac:dyDescent="0.4">
      <c r="A10797">
        <v>40084</v>
      </c>
      <c r="B10797" t="s">
        <v>15247</v>
      </c>
      <c r="C10797" t="s">
        <v>173</v>
      </c>
    </row>
    <row r="10798" spans="1:3" x14ac:dyDescent="0.4">
      <c r="A10798">
        <v>40086</v>
      </c>
      <c r="B10798" t="s">
        <v>15248</v>
      </c>
      <c r="C10798" t="s">
        <v>176</v>
      </c>
    </row>
    <row r="10799" spans="1:3" x14ac:dyDescent="0.4">
      <c r="A10799">
        <v>40085</v>
      </c>
      <c r="B10799" t="s">
        <v>15249</v>
      </c>
      <c r="C10799" t="s">
        <v>1117</v>
      </c>
    </row>
    <row r="10800" spans="1:3" x14ac:dyDescent="0.4">
      <c r="A10800">
        <v>40088</v>
      </c>
      <c r="B10800" t="s">
        <v>15250</v>
      </c>
      <c r="C10800" t="s">
        <v>273</v>
      </c>
    </row>
    <row r="10801" spans="1:3" x14ac:dyDescent="0.4">
      <c r="A10801">
        <v>40087</v>
      </c>
      <c r="B10801" t="s">
        <v>15251</v>
      </c>
      <c r="C10801" t="s">
        <v>476</v>
      </c>
    </row>
    <row r="10802" spans="1:3" x14ac:dyDescent="0.4">
      <c r="A10802">
        <v>40090</v>
      </c>
      <c r="B10802" t="s">
        <v>15252</v>
      </c>
      <c r="C10802" t="s">
        <v>273</v>
      </c>
    </row>
    <row r="10803" spans="1:3" x14ac:dyDescent="0.4">
      <c r="A10803">
        <v>40089</v>
      </c>
      <c r="B10803" t="s">
        <v>207</v>
      </c>
      <c r="C10803" t="s">
        <v>207</v>
      </c>
    </row>
    <row r="10804" spans="1:3" x14ac:dyDescent="0.4">
      <c r="A10804">
        <v>40091</v>
      </c>
      <c r="B10804" t="s">
        <v>15253</v>
      </c>
      <c r="C10804" t="s">
        <v>273</v>
      </c>
    </row>
    <row r="10805" spans="1:3" x14ac:dyDescent="0.4">
      <c r="A10805">
        <v>40093</v>
      </c>
      <c r="B10805" t="s">
        <v>15254</v>
      </c>
      <c r="C10805" t="s">
        <v>777</v>
      </c>
    </row>
    <row r="10806" spans="1:3" x14ac:dyDescent="0.4">
      <c r="A10806">
        <v>40092</v>
      </c>
      <c r="B10806" t="s">
        <v>476</v>
      </c>
      <c r="C10806" t="s">
        <v>476</v>
      </c>
    </row>
    <row r="10807" spans="1:3" x14ac:dyDescent="0.4">
      <c r="A10807">
        <v>40094</v>
      </c>
      <c r="B10807" t="s">
        <v>15255</v>
      </c>
      <c r="C10807" t="s">
        <v>777</v>
      </c>
    </row>
    <row r="10808" spans="1:3" x14ac:dyDescent="0.4">
      <c r="A10808">
        <v>40095</v>
      </c>
      <c r="B10808" t="s">
        <v>15256</v>
      </c>
      <c r="C10808" t="s">
        <v>410</v>
      </c>
    </row>
    <row r="10809" spans="1:3" x14ac:dyDescent="0.4">
      <c r="A10809">
        <v>40096</v>
      </c>
      <c r="B10809" t="s">
        <v>15257</v>
      </c>
      <c r="C10809" t="s">
        <v>573</v>
      </c>
    </row>
    <row r="10810" spans="1:3" x14ac:dyDescent="0.4">
      <c r="A10810">
        <v>40097</v>
      </c>
      <c r="B10810" t="s">
        <v>15258</v>
      </c>
      <c r="C10810" t="s">
        <v>136</v>
      </c>
    </row>
    <row r="10811" spans="1:3" x14ac:dyDescent="0.4">
      <c r="A10811">
        <v>40098</v>
      </c>
      <c r="B10811" t="s">
        <v>781</v>
      </c>
      <c r="C10811" t="s">
        <v>781</v>
      </c>
    </row>
    <row r="10812" spans="1:3" x14ac:dyDescent="0.4">
      <c r="A10812">
        <v>40099</v>
      </c>
      <c r="B10812" t="s">
        <v>15259</v>
      </c>
      <c r="C10812" t="s">
        <v>271</v>
      </c>
    </row>
    <row r="10813" spans="1:3" x14ac:dyDescent="0.4">
      <c r="A10813">
        <v>40100</v>
      </c>
      <c r="B10813" t="s">
        <v>15260</v>
      </c>
      <c r="C10813" t="s">
        <v>132</v>
      </c>
    </row>
    <row r="10814" spans="1:3" x14ac:dyDescent="0.4">
      <c r="A10814">
        <v>40101</v>
      </c>
      <c r="B10814" t="s">
        <v>15261</v>
      </c>
      <c r="C10814" t="s">
        <v>1241</v>
      </c>
    </row>
    <row r="10815" spans="1:3" x14ac:dyDescent="0.4">
      <c r="A10815">
        <v>40102</v>
      </c>
      <c r="B10815" t="s">
        <v>15262</v>
      </c>
      <c r="C10815" t="s">
        <v>1126</v>
      </c>
    </row>
    <row r="10816" spans="1:3" x14ac:dyDescent="0.4">
      <c r="A10816">
        <v>40103</v>
      </c>
      <c r="B10816" t="s">
        <v>15263</v>
      </c>
      <c r="C10816" t="s">
        <v>204</v>
      </c>
    </row>
    <row r="10817" spans="1:3" x14ac:dyDescent="0.4">
      <c r="A10817">
        <v>40104</v>
      </c>
      <c r="B10817" t="s">
        <v>15264</v>
      </c>
      <c r="C10817" t="s">
        <v>478</v>
      </c>
    </row>
    <row r="10818" spans="1:3" x14ac:dyDescent="0.4">
      <c r="A10818">
        <v>40105</v>
      </c>
      <c r="B10818" t="s">
        <v>15265</v>
      </c>
      <c r="C10818" t="s">
        <v>562</v>
      </c>
    </row>
    <row r="10819" spans="1:3" x14ac:dyDescent="0.4">
      <c r="A10819">
        <v>40106</v>
      </c>
      <c r="B10819" t="s">
        <v>15266</v>
      </c>
      <c r="C10819" t="s">
        <v>116</v>
      </c>
    </row>
    <row r="10820" spans="1:3" x14ac:dyDescent="0.4">
      <c r="A10820">
        <v>40107</v>
      </c>
      <c r="B10820" t="s">
        <v>15267</v>
      </c>
      <c r="C10820" t="s">
        <v>140</v>
      </c>
    </row>
    <row r="10821" spans="1:3" x14ac:dyDescent="0.4">
      <c r="A10821">
        <v>40108</v>
      </c>
      <c r="B10821" t="s">
        <v>15268</v>
      </c>
      <c r="C10821" t="s">
        <v>678</v>
      </c>
    </row>
    <row r="10822" spans="1:3" x14ac:dyDescent="0.4">
      <c r="A10822">
        <v>40110</v>
      </c>
      <c r="B10822" t="s">
        <v>15269</v>
      </c>
      <c r="C10822" t="s">
        <v>1009</v>
      </c>
    </row>
    <row r="10823" spans="1:3" x14ac:dyDescent="0.4">
      <c r="A10823">
        <v>40109</v>
      </c>
      <c r="B10823" t="s">
        <v>15270</v>
      </c>
      <c r="C10823" t="s">
        <v>328</v>
      </c>
    </row>
    <row r="10824" spans="1:3" x14ac:dyDescent="0.4">
      <c r="A10824">
        <v>40111</v>
      </c>
      <c r="B10824" t="s">
        <v>15271</v>
      </c>
      <c r="C10824" t="s">
        <v>889</v>
      </c>
    </row>
    <row r="10825" spans="1:3" x14ac:dyDescent="0.4">
      <c r="A10825">
        <v>40112</v>
      </c>
      <c r="B10825" t="s">
        <v>15272</v>
      </c>
      <c r="C10825" t="s">
        <v>478</v>
      </c>
    </row>
    <row r="10826" spans="1:3" x14ac:dyDescent="0.4">
      <c r="A10826">
        <v>40113</v>
      </c>
      <c r="B10826" t="s">
        <v>15273</v>
      </c>
      <c r="C10826" t="s">
        <v>138</v>
      </c>
    </row>
    <row r="10827" spans="1:3" x14ac:dyDescent="0.4">
      <c r="A10827">
        <v>40114</v>
      </c>
      <c r="B10827" t="s">
        <v>15274</v>
      </c>
      <c r="C10827" t="s">
        <v>410</v>
      </c>
    </row>
    <row r="10828" spans="1:3" x14ac:dyDescent="0.4">
      <c r="A10828">
        <v>40115</v>
      </c>
      <c r="B10828" t="s">
        <v>15275</v>
      </c>
      <c r="C10828" t="s">
        <v>136</v>
      </c>
    </row>
    <row r="10829" spans="1:3" x14ac:dyDescent="0.4">
      <c r="A10829">
        <v>40117</v>
      </c>
      <c r="B10829" t="s">
        <v>15276</v>
      </c>
      <c r="C10829" t="s">
        <v>573</v>
      </c>
    </row>
    <row r="10830" spans="1:3" x14ac:dyDescent="0.4">
      <c r="A10830">
        <v>40116</v>
      </c>
      <c r="B10830" t="s">
        <v>15277</v>
      </c>
      <c r="C10830" t="s">
        <v>679</v>
      </c>
    </row>
    <row r="10831" spans="1:3" x14ac:dyDescent="0.4">
      <c r="A10831">
        <v>40118</v>
      </c>
      <c r="B10831" t="s">
        <v>15278</v>
      </c>
      <c r="C10831" t="s">
        <v>779</v>
      </c>
    </row>
    <row r="10832" spans="1:3" x14ac:dyDescent="0.4">
      <c r="A10832">
        <v>40119</v>
      </c>
      <c r="B10832" t="s">
        <v>15279</v>
      </c>
      <c r="C10832" t="s">
        <v>170</v>
      </c>
    </row>
    <row r="10833" spans="1:3" x14ac:dyDescent="0.4">
      <c r="A10833">
        <v>40121</v>
      </c>
      <c r="B10833" t="s">
        <v>15280</v>
      </c>
      <c r="C10833" t="s">
        <v>1385</v>
      </c>
    </row>
    <row r="10834" spans="1:3" x14ac:dyDescent="0.4">
      <c r="A10834">
        <v>40122</v>
      </c>
      <c r="B10834" t="s">
        <v>15281</v>
      </c>
      <c r="C10834" t="s">
        <v>1634</v>
      </c>
    </row>
    <row r="10835" spans="1:3" x14ac:dyDescent="0.4">
      <c r="A10835">
        <v>40120</v>
      </c>
      <c r="B10835" t="s">
        <v>15282</v>
      </c>
      <c r="C10835" t="s">
        <v>1874</v>
      </c>
    </row>
    <row r="10836" spans="1:3" x14ac:dyDescent="0.4">
      <c r="A10836">
        <v>40123</v>
      </c>
      <c r="B10836" t="s">
        <v>15283</v>
      </c>
      <c r="C10836" t="s">
        <v>896</v>
      </c>
    </row>
    <row r="10837" spans="1:3" x14ac:dyDescent="0.4">
      <c r="A10837">
        <v>40124</v>
      </c>
      <c r="B10837" t="s">
        <v>15284</v>
      </c>
      <c r="C10837" t="s">
        <v>176</v>
      </c>
    </row>
    <row r="10838" spans="1:3" x14ac:dyDescent="0.4">
      <c r="A10838">
        <v>40125</v>
      </c>
      <c r="B10838" t="s">
        <v>15285</v>
      </c>
      <c r="C10838" t="s">
        <v>573</v>
      </c>
    </row>
    <row r="10839" spans="1:3" x14ac:dyDescent="0.4">
      <c r="A10839">
        <v>40127</v>
      </c>
      <c r="B10839" t="s">
        <v>15286</v>
      </c>
      <c r="C10839" t="s">
        <v>777</v>
      </c>
    </row>
    <row r="10840" spans="1:3" x14ac:dyDescent="0.4">
      <c r="A10840">
        <v>40126</v>
      </c>
      <c r="B10840" t="s">
        <v>15287</v>
      </c>
      <c r="C10840" t="s">
        <v>568</v>
      </c>
    </row>
    <row r="10841" spans="1:3" x14ac:dyDescent="0.4">
      <c r="A10841">
        <v>40128</v>
      </c>
      <c r="B10841" t="s">
        <v>15288</v>
      </c>
      <c r="C10841" t="s">
        <v>138</v>
      </c>
    </row>
    <row r="10842" spans="1:3" x14ac:dyDescent="0.4">
      <c r="A10842">
        <v>40130</v>
      </c>
      <c r="B10842" t="s">
        <v>15289</v>
      </c>
      <c r="C10842" t="s">
        <v>779</v>
      </c>
    </row>
    <row r="10843" spans="1:3" x14ac:dyDescent="0.4">
      <c r="A10843">
        <v>40129</v>
      </c>
      <c r="B10843" t="s">
        <v>15290</v>
      </c>
      <c r="C10843" t="s">
        <v>173</v>
      </c>
    </row>
    <row r="10844" spans="1:3" x14ac:dyDescent="0.4">
      <c r="A10844">
        <v>40131</v>
      </c>
      <c r="B10844" t="s">
        <v>15291</v>
      </c>
      <c r="C10844" t="s">
        <v>1392</v>
      </c>
    </row>
    <row r="10845" spans="1:3" x14ac:dyDescent="0.4">
      <c r="A10845">
        <v>40132</v>
      </c>
      <c r="B10845" t="s">
        <v>15292</v>
      </c>
      <c r="C10845" t="s">
        <v>136</v>
      </c>
    </row>
    <row r="10846" spans="1:3" x14ac:dyDescent="0.4">
      <c r="A10846">
        <v>40133</v>
      </c>
      <c r="B10846" t="s">
        <v>15293</v>
      </c>
      <c r="C10846" t="s">
        <v>1388</v>
      </c>
    </row>
    <row r="10847" spans="1:3" x14ac:dyDescent="0.4">
      <c r="A10847">
        <v>40134</v>
      </c>
      <c r="B10847" t="s">
        <v>15294</v>
      </c>
      <c r="C10847" t="s">
        <v>478</v>
      </c>
    </row>
    <row r="10848" spans="1:3" x14ac:dyDescent="0.4">
      <c r="A10848">
        <v>40135</v>
      </c>
      <c r="B10848" t="s">
        <v>15295</v>
      </c>
      <c r="C10848" t="s">
        <v>211</v>
      </c>
    </row>
    <row r="10849" spans="1:3" x14ac:dyDescent="0.4">
      <c r="A10849">
        <v>40137</v>
      </c>
      <c r="B10849" t="s">
        <v>15296</v>
      </c>
      <c r="C10849" t="s">
        <v>140</v>
      </c>
    </row>
    <row r="10850" spans="1:3" x14ac:dyDescent="0.4">
      <c r="A10850">
        <v>40136</v>
      </c>
      <c r="B10850" t="s">
        <v>15297</v>
      </c>
      <c r="C10850" t="s">
        <v>116</v>
      </c>
    </row>
    <row r="10851" spans="1:3" x14ac:dyDescent="0.4">
      <c r="A10851">
        <v>40138</v>
      </c>
      <c r="B10851" t="s">
        <v>15298</v>
      </c>
      <c r="C10851" t="s">
        <v>410</v>
      </c>
    </row>
    <row r="10852" spans="1:3" x14ac:dyDescent="0.4">
      <c r="A10852">
        <v>40139</v>
      </c>
      <c r="B10852" t="s">
        <v>15299</v>
      </c>
      <c r="C10852" t="s">
        <v>176</v>
      </c>
    </row>
    <row r="10853" spans="1:3" x14ac:dyDescent="0.4">
      <c r="A10853">
        <v>40140</v>
      </c>
      <c r="B10853" t="s">
        <v>15300</v>
      </c>
      <c r="C10853" t="s">
        <v>776</v>
      </c>
    </row>
    <row r="10854" spans="1:3" x14ac:dyDescent="0.4">
      <c r="A10854">
        <v>40142</v>
      </c>
      <c r="B10854" t="s">
        <v>15301</v>
      </c>
      <c r="C10854" t="s">
        <v>174</v>
      </c>
    </row>
    <row r="10855" spans="1:3" x14ac:dyDescent="0.4">
      <c r="A10855">
        <v>40141</v>
      </c>
      <c r="B10855" t="s">
        <v>15302</v>
      </c>
      <c r="C10855" t="s">
        <v>895</v>
      </c>
    </row>
    <row r="10856" spans="1:3" x14ac:dyDescent="0.4">
      <c r="A10856">
        <v>40143</v>
      </c>
      <c r="B10856" t="s">
        <v>15303</v>
      </c>
      <c r="C10856" t="s">
        <v>174</v>
      </c>
    </row>
    <row r="10857" spans="1:3" x14ac:dyDescent="0.4">
      <c r="A10857">
        <v>40144</v>
      </c>
      <c r="B10857" t="s">
        <v>15304</v>
      </c>
      <c r="C10857" t="s">
        <v>103</v>
      </c>
    </row>
    <row r="10858" spans="1:3" x14ac:dyDescent="0.4">
      <c r="A10858">
        <v>40146</v>
      </c>
      <c r="B10858" t="s">
        <v>15305</v>
      </c>
      <c r="C10858" t="s">
        <v>1521</v>
      </c>
    </row>
    <row r="10859" spans="1:3" x14ac:dyDescent="0.4">
      <c r="A10859">
        <v>40147</v>
      </c>
      <c r="B10859" t="s">
        <v>15306</v>
      </c>
      <c r="C10859" t="s">
        <v>211</v>
      </c>
    </row>
    <row r="10860" spans="1:3" x14ac:dyDescent="0.4">
      <c r="A10860">
        <v>40145</v>
      </c>
      <c r="B10860" t="s">
        <v>15307</v>
      </c>
      <c r="C10860" t="s">
        <v>1979</v>
      </c>
    </row>
    <row r="10861" spans="1:3" x14ac:dyDescent="0.4">
      <c r="A10861">
        <v>40148</v>
      </c>
      <c r="B10861" t="s">
        <v>15308</v>
      </c>
      <c r="C10861" t="s">
        <v>478</v>
      </c>
    </row>
    <row r="10862" spans="1:3" x14ac:dyDescent="0.4">
      <c r="A10862">
        <v>40149</v>
      </c>
      <c r="B10862" t="s">
        <v>15309</v>
      </c>
      <c r="C10862" t="s">
        <v>173</v>
      </c>
    </row>
    <row r="10863" spans="1:3" x14ac:dyDescent="0.4">
      <c r="A10863">
        <v>40150</v>
      </c>
      <c r="B10863" t="s">
        <v>15310</v>
      </c>
      <c r="C10863" t="s">
        <v>173</v>
      </c>
    </row>
    <row r="10864" spans="1:3" x14ac:dyDescent="0.4">
      <c r="A10864">
        <v>40151</v>
      </c>
      <c r="B10864" t="s">
        <v>15311</v>
      </c>
      <c r="C10864" t="s">
        <v>404</v>
      </c>
    </row>
    <row r="10865" spans="1:3" x14ac:dyDescent="0.4">
      <c r="A10865">
        <v>40152</v>
      </c>
      <c r="B10865" t="s">
        <v>15312</v>
      </c>
      <c r="C10865" t="s">
        <v>211</v>
      </c>
    </row>
    <row r="10866" spans="1:3" x14ac:dyDescent="0.4">
      <c r="A10866">
        <v>40153</v>
      </c>
      <c r="B10866" t="s">
        <v>15313</v>
      </c>
      <c r="C10866" t="s">
        <v>1121</v>
      </c>
    </row>
    <row r="10867" spans="1:3" x14ac:dyDescent="0.4">
      <c r="A10867">
        <v>40154</v>
      </c>
      <c r="B10867" t="s">
        <v>15314</v>
      </c>
      <c r="C10867" t="s">
        <v>570</v>
      </c>
    </row>
    <row r="10868" spans="1:3" x14ac:dyDescent="0.4">
      <c r="A10868">
        <v>40155</v>
      </c>
      <c r="B10868" t="s">
        <v>15315</v>
      </c>
      <c r="C10868" t="s">
        <v>779</v>
      </c>
    </row>
    <row r="10869" spans="1:3" x14ac:dyDescent="0.4">
      <c r="A10869">
        <v>40156</v>
      </c>
      <c r="B10869" t="s">
        <v>15316</v>
      </c>
      <c r="C10869" t="s">
        <v>176</v>
      </c>
    </row>
    <row r="10870" spans="1:3" x14ac:dyDescent="0.4">
      <c r="A10870">
        <v>40158</v>
      </c>
      <c r="B10870" t="s">
        <v>15317</v>
      </c>
      <c r="C10870" t="s">
        <v>404</v>
      </c>
    </row>
    <row r="10871" spans="1:3" x14ac:dyDescent="0.4">
      <c r="A10871">
        <v>40157</v>
      </c>
      <c r="B10871" t="s">
        <v>15318</v>
      </c>
      <c r="C10871" t="s">
        <v>138</v>
      </c>
    </row>
    <row r="10872" spans="1:3" x14ac:dyDescent="0.4">
      <c r="A10872">
        <v>40160</v>
      </c>
      <c r="B10872" t="s">
        <v>1740</v>
      </c>
      <c r="C10872" t="s">
        <v>1740</v>
      </c>
    </row>
    <row r="10873" spans="1:3" x14ac:dyDescent="0.4">
      <c r="A10873">
        <v>40159</v>
      </c>
      <c r="B10873" t="s">
        <v>15319</v>
      </c>
      <c r="C10873" t="s">
        <v>211</v>
      </c>
    </row>
    <row r="10874" spans="1:3" x14ac:dyDescent="0.4">
      <c r="A10874">
        <v>40161</v>
      </c>
      <c r="B10874" t="s">
        <v>15320</v>
      </c>
      <c r="C10874" t="s">
        <v>174</v>
      </c>
    </row>
    <row r="10875" spans="1:3" x14ac:dyDescent="0.4">
      <c r="A10875">
        <v>40162</v>
      </c>
      <c r="B10875" t="s">
        <v>15321</v>
      </c>
      <c r="C10875" t="s">
        <v>214</v>
      </c>
    </row>
    <row r="10876" spans="1:3" x14ac:dyDescent="0.4">
      <c r="A10876">
        <v>40163</v>
      </c>
      <c r="B10876" t="s">
        <v>15322</v>
      </c>
      <c r="C10876" t="s">
        <v>173</v>
      </c>
    </row>
    <row r="10877" spans="1:3" x14ac:dyDescent="0.4">
      <c r="A10877">
        <v>40164</v>
      </c>
      <c r="B10877" t="s">
        <v>15323</v>
      </c>
      <c r="C10877" t="s">
        <v>1874</v>
      </c>
    </row>
    <row r="10878" spans="1:3" x14ac:dyDescent="0.4">
      <c r="A10878">
        <v>40165</v>
      </c>
      <c r="B10878" t="s">
        <v>15324</v>
      </c>
      <c r="C10878" t="s">
        <v>1521</v>
      </c>
    </row>
    <row r="10879" spans="1:3" x14ac:dyDescent="0.4">
      <c r="A10879">
        <v>40166</v>
      </c>
      <c r="B10879" t="s">
        <v>15325</v>
      </c>
      <c r="C10879" t="s">
        <v>1015</v>
      </c>
    </row>
    <row r="10880" spans="1:3" x14ac:dyDescent="0.4">
      <c r="A10880">
        <v>40167</v>
      </c>
      <c r="B10880" t="s">
        <v>15326</v>
      </c>
      <c r="C10880" t="s">
        <v>1243</v>
      </c>
    </row>
    <row r="10881" spans="1:3" x14ac:dyDescent="0.4">
      <c r="A10881">
        <v>40168</v>
      </c>
      <c r="B10881" t="s">
        <v>15327</v>
      </c>
      <c r="C10881" t="s">
        <v>273</v>
      </c>
    </row>
    <row r="10882" spans="1:3" x14ac:dyDescent="0.4">
      <c r="A10882">
        <v>40169</v>
      </c>
      <c r="B10882" t="s">
        <v>15328</v>
      </c>
      <c r="C10882" t="s">
        <v>678</v>
      </c>
    </row>
    <row r="10883" spans="1:3" x14ac:dyDescent="0.4">
      <c r="A10883">
        <v>40171</v>
      </c>
      <c r="B10883" t="s">
        <v>15329</v>
      </c>
      <c r="C10883" t="s">
        <v>211</v>
      </c>
    </row>
    <row r="10884" spans="1:3" x14ac:dyDescent="0.4">
      <c r="A10884">
        <v>40170</v>
      </c>
      <c r="B10884" t="s">
        <v>15330</v>
      </c>
      <c r="C10884" t="s">
        <v>207</v>
      </c>
    </row>
    <row r="10885" spans="1:3" x14ac:dyDescent="0.4">
      <c r="A10885">
        <v>40172</v>
      </c>
      <c r="B10885" t="s">
        <v>15331</v>
      </c>
      <c r="C10885" t="s">
        <v>678</v>
      </c>
    </row>
    <row r="10886" spans="1:3" x14ac:dyDescent="0.4">
      <c r="A10886">
        <v>40174</v>
      </c>
      <c r="B10886" t="s">
        <v>15332</v>
      </c>
      <c r="C10886" t="s">
        <v>405</v>
      </c>
    </row>
    <row r="10887" spans="1:3" x14ac:dyDescent="0.4">
      <c r="A10887">
        <v>40173</v>
      </c>
      <c r="B10887" t="s">
        <v>15333</v>
      </c>
      <c r="C10887" t="s">
        <v>410</v>
      </c>
    </row>
    <row r="10888" spans="1:3" x14ac:dyDescent="0.4">
      <c r="A10888">
        <v>40175</v>
      </c>
      <c r="B10888" t="s">
        <v>15334</v>
      </c>
      <c r="C10888" t="s">
        <v>211</v>
      </c>
    </row>
    <row r="10889" spans="1:3" x14ac:dyDescent="0.4">
      <c r="A10889">
        <v>40177</v>
      </c>
      <c r="B10889" t="s">
        <v>15335</v>
      </c>
      <c r="C10889" t="s">
        <v>174</v>
      </c>
    </row>
    <row r="10890" spans="1:3" x14ac:dyDescent="0.4">
      <c r="A10890">
        <v>40176</v>
      </c>
      <c r="B10890" t="s">
        <v>15336</v>
      </c>
      <c r="C10890" t="s">
        <v>891</v>
      </c>
    </row>
    <row r="10891" spans="1:3" x14ac:dyDescent="0.4">
      <c r="A10891">
        <v>40178</v>
      </c>
      <c r="B10891" t="s">
        <v>15337</v>
      </c>
      <c r="C10891" t="s">
        <v>1635</v>
      </c>
    </row>
    <row r="10892" spans="1:3" x14ac:dyDescent="0.4">
      <c r="A10892">
        <v>40179</v>
      </c>
      <c r="B10892" t="s">
        <v>15338</v>
      </c>
      <c r="C10892" t="s">
        <v>776</v>
      </c>
    </row>
    <row r="10893" spans="1:3" x14ac:dyDescent="0.4">
      <c r="A10893">
        <v>40180</v>
      </c>
      <c r="B10893" t="s">
        <v>15339</v>
      </c>
      <c r="C10893" t="s">
        <v>116</v>
      </c>
    </row>
    <row r="10894" spans="1:3" x14ac:dyDescent="0.4">
      <c r="A10894">
        <v>40181</v>
      </c>
      <c r="B10894" t="s">
        <v>15340</v>
      </c>
      <c r="C10894" t="s">
        <v>405</v>
      </c>
    </row>
    <row r="10895" spans="1:3" x14ac:dyDescent="0.4">
      <c r="A10895">
        <v>40182</v>
      </c>
      <c r="B10895" t="s">
        <v>15341</v>
      </c>
      <c r="C10895" t="s">
        <v>405</v>
      </c>
    </row>
    <row r="10896" spans="1:3" x14ac:dyDescent="0.4">
      <c r="A10896">
        <v>40183</v>
      </c>
      <c r="B10896" t="s">
        <v>15342</v>
      </c>
      <c r="C10896" t="s">
        <v>173</v>
      </c>
    </row>
    <row r="10897" spans="1:3" x14ac:dyDescent="0.4">
      <c r="A10897">
        <v>40184</v>
      </c>
      <c r="B10897" t="s">
        <v>15343</v>
      </c>
      <c r="C10897" t="s">
        <v>143</v>
      </c>
    </row>
    <row r="10898" spans="1:3" x14ac:dyDescent="0.4">
      <c r="A10898">
        <v>40185</v>
      </c>
      <c r="B10898" t="s">
        <v>15344</v>
      </c>
      <c r="C10898" t="s">
        <v>273</v>
      </c>
    </row>
    <row r="10899" spans="1:3" x14ac:dyDescent="0.4">
      <c r="A10899">
        <v>40187</v>
      </c>
      <c r="B10899" t="s">
        <v>15345</v>
      </c>
      <c r="C10899" t="s">
        <v>211</v>
      </c>
    </row>
    <row r="10900" spans="1:3" x14ac:dyDescent="0.4">
      <c r="A10900">
        <v>40186</v>
      </c>
      <c r="B10900" t="s">
        <v>15346</v>
      </c>
      <c r="C10900" t="s">
        <v>273</v>
      </c>
    </row>
    <row r="10901" spans="1:3" x14ac:dyDescent="0.4">
      <c r="A10901">
        <v>40188</v>
      </c>
      <c r="B10901" t="s">
        <v>15347</v>
      </c>
      <c r="C10901" t="s">
        <v>212</v>
      </c>
    </row>
    <row r="10902" spans="1:3" x14ac:dyDescent="0.4">
      <c r="A10902">
        <v>40189</v>
      </c>
      <c r="B10902" t="s">
        <v>15348</v>
      </c>
      <c r="C10902" t="s">
        <v>136</v>
      </c>
    </row>
    <row r="10903" spans="1:3" x14ac:dyDescent="0.4">
      <c r="A10903">
        <v>40190</v>
      </c>
      <c r="B10903" t="s">
        <v>15349</v>
      </c>
      <c r="C10903" t="s">
        <v>214</v>
      </c>
    </row>
    <row r="10904" spans="1:3" x14ac:dyDescent="0.4">
      <c r="A10904">
        <v>40191</v>
      </c>
      <c r="B10904" t="s">
        <v>15350</v>
      </c>
      <c r="C10904" t="s">
        <v>173</v>
      </c>
    </row>
    <row r="10905" spans="1:3" x14ac:dyDescent="0.4">
      <c r="A10905">
        <v>40192</v>
      </c>
      <c r="B10905" t="s">
        <v>15351</v>
      </c>
      <c r="C10905" t="s">
        <v>1241</v>
      </c>
    </row>
    <row r="10906" spans="1:3" x14ac:dyDescent="0.4">
      <c r="A10906">
        <v>40194</v>
      </c>
      <c r="B10906" t="s">
        <v>15352</v>
      </c>
      <c r="C10906" t="s">
        <v>211</v>
      </c>
    </row>
    <row r="10907" spans="1:3" x14ac:dyDescent="0.4">
      <c r="A10907">
        <v>40193</v>
      </c>
      <c r="B10907" t="s">
        <v>15353</v>
      </c>
      <c r="C10907" t="s">
        <v>211</v>
      </c>
    </row>
    <row r="10908" spans="1:3" x14ac:dyDescent="0.4">
      <c r="A10908">
        <v>40195</v>
      </c>
      <c r="B10908" t="s">
        <v>15354</v>
      </c>
      <c r="C10908" t="s">
        <v>679</v>
      </c>
    </row>
    <row r="10909" spans="1:3" x14ac:dyDescent="0.4">
      <c r="A10909">
        <v>40196</v>
      </c>
      <c r="B10909" t="s">
        <v>15355</v>
      </c>
      <c r="C10909" t="s">
        <v>1875</v>
      </c>
    </row>
    <row r="10910" spans="1:3" x14ac:dyDescent="0.4">
      <c r="A10910">
        <v>40197</v>
      </c>
      <c r="B10910" t="s">
        <v>15356</v>
      </c>
      <c r="C10910" t="s">
        <v>173</v>
      </c>
    </row>
    <row r="10911" spans="1:3" x14ac:dyDescent="0.4">
      <c r="A10911">
        <v>40198</v>
      </c>
      <c r="B10911" t="s">
        <v>15357</v>
      </c>
      <c r="C10911" t="s">
        <v>1015</v>
      </c>
    </row>
    <row r="10912" spans="1:3" x14ac:dyDescent="0.4">
      <c r="A10912">
        <v>40199</v>
      </c>
      <c r="B10912" t="s">
        <v>15358</v>
      </c>
      <c r="C10912" t="s">
        <v>176</v>
      </c>
    </row>
    <row r="10913" spans="1:3" x14ac:dyDescent="0.4">
      <c r="A10913">
        <v>40200</v>
      </c>
      <c r="B10913" t="s">
        <v>15359</v>
      </c>
      <c r="C10913" t="s">
        <v>140</v>
      </c>
    </row>
    <row r="10914" spans="1:3" x14ac:dyDescent="0.4">
      <c r="A10914">
        <v>40201</v>
      </c>
      <c r="B10914" t="s">
        <v>15360</v>
      </c>
      <c r="C10914" t="s">
        <v>1392</v>
      </c>
    </row>
    <row r="10915" spans="1:3" x14ac:dyDescent="0.4">
      <c r="A10915">
        <v>40202</v>
      </c>
      <c r="B10915" t="s">
        <v>15361</v>
      </c>
      <c r="C10915" t="s">
        <v>116</v>
      </c>
    </row>
    <row r="10916" spans="1:3" x14ac:dyDescent="0.4">
      <c r="A10916">
        <v>40203</v>
      </c>
      <c r="B10916" t="s">
        <v>15362</v>
      </c>
      <c r="C10916" t="s">
        <v>405</v>
      </c>
    </row>
    <row r="10917" spans="1:3" x14ac:dyDescent="0.4">
      <c r="A10917">
        <v>40204</v>
      </c>
      <c r="B10917" t="s">
        <v>15363</v>
      </c>
      <c r="C10917" t="s">
        <v>210</v>
      </c>
    </row>
    <row r="10918" spans="1:3" x14ac:dyDescent="0.4">
      <c r="A10918">
        <v>40205</v>
      </c>
      <c r="B10918" t="s">
        <v>15364</v>
      </c>
      <c r="C10918" t="s">
        <v>214</v>
      </c>
    </row>
    <row r="10919" spans="1:3" x14ac:dyDescent="0.4">
      <c r="A10919">
        <v>40206</v>
      </c>
      <c r="B10919" t="s">
        <v>15365</v>
      </c>
      <c r="C10919" t="s">
        <v>777</v>
      </c>
    </row>
    <row r="10920" spans="1:3" x14ac:dyDescent="0.4">
      <c r="A10920">
        <v>40207</v>
      </c>
      <c r="B10920" t="s">
        <v>15366</v>
      </c>
      <c r="C10920" t="s">
        <v>273</v>
      </c>
    </row>
    <row r="10921" spans="1:3" x14ac:dyDescent="0.4">
      <c r="A10921">
        <v>40209</v>
      </c>
      <c r="B10921" t="s">
        <v>15367</v>
      </c>
      <c r="C10921" t="s">
        <v>273</v>
      </c>
    </row>
    <row r="10922" spans="1:3" x14ac:dyDescent="0.4">
      <c r="A10922">
        <v>40208</v>
      </c>
      <c r="B10922" t="s">
        <v>15368</v>
      </c>
      <c r="C10922" t="s">
        <v>273</v>
      </c>
    </row>
    <row r="10923" spans="1:3" x14ac:dyDescent="0.4">
      <c r="A10923">
        <v>40210</v>
      </c>
      <c r="B10923" t="s">
        <v>15369</v>
      </c>
      <c r="C10923" t="s">
        <v>478</v>
      </c>
    </row>
    <row r="10924" spans="1:3" x14ac:dyDescent="0.4">
      <c r="A10924">
        <v>40211</v>
      </c>
      <c r="B10924" t="s">
        <v>15370</v>
      </c>
      <c r="C10924" t="s">
        <v>1524</v>
      </c>
    </row>
    <row r="10925" spans="1:3" x14ac:dyDescent="0.4">
      <c r="A10925">
        <v>40213</v>
      </c>
      <c r="B10925" t="s">
        <v>15371</v>
      </c>
      <c r="C10925" t="s">
        <v>776</v>
      </c>
    </row>
    <row r="10926" spans="1:3" x14ac:dyDescent="0.4">
      <c r="A10926">
        <v>40214</v>
      </c>
      <c r="B10926" t="s">
        <v>15372</v>
      </c>
      <c r="C10926" t="s">
        <v>174</v>
      </c>
    </row>
    <row r="10927" spans="1:3" x14ac:dyDescent="0.4">
      <c r="A10927">
        <v>40215</v>
      </c>
      <c r="B10927" t="s">
        <v>15373</v>
      </c>
      <c r="C10927" t="s">
        <v>211</v>
      </c>
    </row>
    <row r="10928" spans="1:3" x14ac:dyDescent="0.4">
      <c r="A10928">
        <v>40212</v>
      </c>
      <c r="B10928" t="s">
        <v>269</v>
      </c>
      <c r="C10928" t="s">
        <v>1873</v>
      </c>
    </row>
    <row r="10929" spans="1:3" x14ac:dyDescent="0.4">
      <c r="A10929">
        <v>40217</v>
      </c>
      <c r="B10929" t="s">
        <v>15374</v>
      </c>
      <c r="C10929" t="s">
        <v>575</v>
      </c>
    </row>
    <row r="10930" spans="1:3" x14ac:dyDescent="0.4">
      <c r="A10930">
        <v>40216</v>
      </c>
      <c r="B10930" t="s">
        <v>15375</v>
      </c>
      <c r="C10930" t="s">
        <v>211</v>
      </c>
    </row>
    <row r="10931" spans="1:3" x14ac:dyDescent="0.4">
      <c r="A10931">
        <v>40219</v>
      </c>
      <c r="B10931" t="s">
        <v>15376</v>
      </c>
      <c r="C10931" t="s">
        <v>679</v>
      </c>
    </row>
    <row r="10932" spans="1:3" x14ac:dyDescent="0.4">
      <c r="A10932">
        <v>40218</v>
      </c>
      <c r="B10932" t="s">
        <v>15377</v>
      </c>
      <c r="C10932" t="s">
        <v>678</v>
      </c>
    </row>
    <row r="10933" spans="1:3" x14ac:dyDescent="0.4">
      <c r="A10933">
        <v>40220</v>
      </c>
      <c r="B10933" t="s">
        <v>15378</v>
      </c>
      <c r="C10933" t="s">
        <v>779</v>
      </c>
    </row>
    <row r="10934" spans="1:3" x14ac:dyDescent="0.4">
      <c r="A10934">
        <v>40221</v>
      </c>
      <c r="B10934" t="s">
        <v>15379</v>
      </c>
      <c r="C10934" t="s">
        <v>1247</v>
      </c>
    </row>
    <row r="10935" spans="1:3" x14ac:dyDescent="0.4">
      <c r="A10935">
        <v>40222</v>
      </c>
      <c r="B10935" t="s">
        <v>15380</v>
      </c>
      <c r="C10935" t="s">
        <v>776</v>
      </c>
    </row>
    <row r="10936" spans="1:3" x14ac:dyDescent="0.4">
      <c r="A10936">
        <v>40223</v>
      </c>
      <c r="B10936" t="s">
        <v>15381</v>
      </c>
      <c r="C10936" t="s">
        <v>1392</v>
      </c>
    </row>
    <row r="10937" spans="1:3" x14ac:dyDescent="0.4">
      <c r="A10937">
        <v>40225</v>
      </c>
      <c r="B10937" t="s">
        <v>15382</v>
      </c>
      <c r="C10937" t="s">
        <v>174</v>
      </c>
    </row>
    <row r="10938" spans="1:3" x14ac:dyDescent="0.4">
      <c r="A10938">
        <v>40224</v>
      </c>
      <c r="B10938" t="s">
        <v>15383</v>
      </c>
      <c r="C10938" t="s">
        <v>143</v>
      </c>
    </row>
    <row r="10939" spans="1:3" x14ac:dyDescent="0.4">
      <c r="A10939">
        <v>40226</v>
      </c>
      <c r="B10939" t="s">
        <v>15384</v>
      </c>
      <c r="C10939" t="s">
        <v>406</v>
      </c>
    </row>
    <row r="10940" spans="1:3" x14ac:dyDescent="0.4">
      <c r="A10940">
        <v>40227</v>
      </c>
      <c r="B10940" t="s">
        <v>15385</v>
      </c>
      <c r="C10940" t="s">
        <v>679</v>
      </c>
    </row>
    <row r="10941" spans="1:3" x14ac:dyDescent="0.4">
      <c r="A10941">
        <v>40228</v>
      </c>
      <c r="B10941" t="s">
        <v>15386</v>
      </c>
      <c r="C10941" t="s">
        <v>679</v>
      </c>
    </row>
    <row r="10942" spans="1:3" x14ac:dyDescent="0.4">
      <c r="A10942">
        <v>40229</v>
      </c>
      <c r="B10942" t="s">
        <v>15387</v>
      </c>
      <c r="C10942" t="s">
        <v>1247</v>
      </c>
    </row>
    <row r="10943" spans="1:3" x14ac:dyDescent="0.4">
      <c r="A10943">
        <v>40230</v>
      </c>
      <c r="B10943" t="s">
        <v>15388</v>
      </c>
      <c r="C10943" t="s">
        <v>410</v>
      </c>
    </row>
    <row r="10944" spans="1:3" x14ac:dyDescent="0.4">
      <c r="A10944">
        <v>40232</v>
      </c>
      <c r="B10944" t="s">
        <v>15389</v>
      </c>
      <c r="C10944" t="s">
        <v>406</v>
      </c>
    </row>
    <row r="10945" spans="1:3" x14ac:dyDescent="0.4">
      <c r="A10945">
        <v>40231</v>
      </c>
      <c r="B10945" t="s">
        <v>15390</v>
      </c>
      <c r="C10945" t="s">
        <v>678</v>
      </c>
    </row>
    <row r="10946" spans="1:3" x14ac:dyDescent="0.4">
      <c r="A10946">
        <v>40233</v>
      </c>
      <c r="B10946" t="s">
        <v>15391</v>
      </c>
      <c r="C10946" t="s">
        <v>478</v>
      </c>
    </row>
    <row r="10947" spans="1:3" x14ac:dyDescent="0.4">
      <c r="A10947">
        <v>40234</v>
      </c>
      <c r="B10947" t="s">
        <v>15392</v>
      </c>
      <c r="C10947" t="s">
        <v>1520</v>
      </c>
    </row>
    <row r="10948" spans="1:3" x14ac:dyDescent="0.4">
      <c r="A10948">
        <v>40235</v>
      </c>
      <c r="B10948" t="s">
        <v>15393</v>
      </c>
      <c r="C10948" t="s">
        <v>410</v>
      </c>
    </row>
    <row r="10949" spans="1:3" x14ac:dyDescent="0.4">
      <c r="A10949">
        <v>40236</v>
      </c>
      <c r="B10949" t="s">
        <v>15394</v>
      </c>
      <c r="C10949" t="s">
        <v>679</v>
      </c>
    </row>
    <row r="10950" spans="1:3" x14ac:dyDescent="0.4">
      <c r="A10950">
        <v>40237</v>
      </c>
      <c r="B10950" t="s">
        <v>1246</v>
      </c>
      <c r="C10950" t="s">
        <v>1246</v>
      </c>
    </row>
    <row r="10951" spans="1:3" x14ac:dyDescent="0.4">
      <c r="A10951">
        <v>40239</v>
      </c>
      <c r="B10951" t="s">
        <v>15395</v>
      </c>
      <c r="C10951" t="s">
        <v>142</v>
      </c>
    </row>
    <row r="10952" spans="1:3" x14ac:dyDescent="0.4">
      <c r="A10952">
        <v>40238</v>
      </c>
      <c r="B10952" t="s">
        <v>15396</v>
      </c>
      <c r="C10952" t="s">
        <v>1392</v>
      </c>
    </row>
    <row r="10953" spans="1:3" x14ac:dyDescent="0.4">
      <c r="A10953">
        <v>40240</v>
      </c>
      <c r="B10953" t="s">
        <v>15397</v>
      </c>
      <c r="C10953" t="s">
        <v>328</v>
      </c>
    </row>
    <row r="10954" spans="1:3" x14ac:dyDescent="0.4">
      <c r="A10954">
        <v>40241</v>
      </c>
      <c r="B10954" t="s">
        <v>15398</v>
      </c>
      <c r="C10954" t="s">
        <v>1392</v>
      </c>
    </row>
    <row r="10955" spans="1:3" x14ac:dyDescent="0.4">
      <c r="A10955">
        <v>40242</v>
      </c>
      <c r="B10955" t="s">
        <v>15399</v>
      </c>
      <c r="C10955" t="s">
        <v>676</v>
      </c>
    </row>
    <row r="10956" spans="1:3" x14ac:dyDescent="0.4">
      <c r="A10956">
        <v>40243</v>
      </c>
      <c r="B10956" t="s">
        <v>15400</v>
      </c>
      <c r="C10956" t="s">
        <v>562</v>
      </c>
    </row>
    <row r="10957" spans="1:3" x14ac:dyDescent="0.4">
      <c r="A10957">
        <v>40244</v>
      </c>
      <c r="B10957" t="s">
        <v>15401</v>
      </c>
      <c r="C10957" t="s">
        <v>214</v>
      </c>
    </row>
    <row r="10958" spans="1:3" x14ac:dyDescent="0.4">
      <c r="A10958">
        <v>40245</v>
      </c>
      <c r="B10958" t="s">
        <v>15402</v>
      </c>
      <c r="C10958" t="s">
        <v>329</v>
      </c>
    </row>
    <row r="10959" spans="1:3" x14ac:dyDescent="0.4">
      <c r="A10959">
        <v>40246</v>
      </c>
      <c r="B10959" t="s">
        <v>15403</v>
      </c>
      <c r="C10959" t="s">
        <v>1015</v>
      </c>
    </row>
    <row r="10960" spans="1:3" x14ac:dyDescent="0.4">
      <c r="A10960">
        <v>40247</v>
      </c>
      <c r="B10960" t="s">
        <v>15404</v>
      </c>
      <c r="C10960" t="s">
        <v>1392</v>
      </c>
    </row>
    <row r="10961" spans="1:3" x14ac:dyDescent="0.4">
      <c r="A10961">
        <v>40248</v>
      </c>
      <c r="B10961" t="s">
        <v>15405</v>
      </c>
      <c r="C10961" t="s">
        <v>1389</v>
      </c>
    </row>
    <row r="10962" spans="1:3" x14ac:dyDescent="0.4">
      <c r="A10962">
        <v>40249</v>
      </c>
      <c r="B10962" t="s">
        <v>15406</v>
      </c>
      <c r="C10962" t="s">
        <v>567</v>
      </c>
    </row>
    <row r="10963" spans="1:3" x14ac:dyDescent="0.4">
      <c r="A10963">
        <v>40250</v>
      </c>
      <c r="B10963" t="s">
        <v>15407</v>
      </c>
      <c r="C10963" t="s">
        <v>406</v>
      </c>
    </row>
    <row r="10964" spans="1:3" x14ac:dyDescent="0.4">
      <c r="A10964">
        <v>40251</v>
      </c>
      <c r="B10964" t="s">
        <v>15408</v>
      </c>
      <c r="C10964" t="s">
        <v>1392</v>
      </c>
    </row>
    <row r="10965" spans="1:3" x14ac:dyDescent="0.4">
      <c r="A10965">
        <v>40252</v>
      </c>
      <c r="B10965" t="s">
        <v>15409</v>
      </c>
      <c r="C10965" t="s">
        <v>138</v>
      </c>
    </row>
    <row r="10966" spans="1:3" x14ac:dyDescent="0.4">
      <c r="A10966">
        <v>40253</v>
      </c>
      <c r="B10966" t="s">
        <v>15410</v>
      </c>
      <c r="C10966" t="s">
        <v>1392</v>
      </c>
    </row>
    <row r="10967" spans="1:3" x14ac:dyDescent="0.4">
      <c r="A10967">
        <v>40254</v>
      </c>
      <c r="B10967" t="s">
        <v>15411</v>
      </c>
      <c r="C10967" t="s">
        <v>1747</v>
      </c>
    </row>
    <row r="10968" spans="1:3" x14ac:dyDescent="0.4">
      <c r="A10968">
        <v>40255</v>
      </c>
      <c r="B10968" t="s">
        <v>15412</v>
      </c>
      <c r="C10968" t="s">
        <v>777</v>
      </c>
    </row>
    <row r="10969" spans="1:3" x14ac:dyDescent="0.4">
      <c r="A10969">
        <v>40257</v>
      </c>
      <c r="B10969" t="s">
        <v>1978</v>
      </c>
      <c r="C10969" t="s">
        <v>1978</v>
      </c>
    </row>
    <row r="10970" spans="1:3" x14ac:dyDescent="0.4">
      <c r="A10970">
        <v>40256</v>
      </c>
      <c r="B10970" t="s">
        <v>2086</v>
      </c>
      <c r="C10970" t="s">
        <v>2086</v>
      </c>
    </row>
    <row r="10971" spans="1:3" x14ac:dyDescent="0.4">
      <c r="A10971">
        <v>40258</v>
      </c>
      <c r="B10971" t="s">
        <v>15413</v>
      </c>
      <c r="C10971" t="s">
        <v>675</v>
      </c>
    </row>
    <row r="10972" spans="1:3" x14ac:dyDescent="0.4">
      <c r="A10972">
        <v>40259</v>
      </c>
      <c r="B10972" t="s">
        <v>15414</v>
      </c>
      <c r="C10972" t="s">
        <v>272</v>
      </c>
    </row>
    <row r="10973" spans="1:3" x14ac:dyDescent="0.4">
      <c r="A10973">
        <v>40260</v>
      </c>
      <c r="B10973" t="s">
        <v>15415</v>
      </c>
      <c r="C10973" t="s">
        <v>566</v>
      </c>
    </row>
    <row r="10974" spans="1:3" x14ac:dyDescent="0.4">
      <c r="A10974">
        <v>40261</v>
      </c>
      <c r="B10974" t="s">
        <v>15416</v>
      </c>
      <c r="C10974" t="s">
        <v>889</v>
      </c>
    </row>
    <row r="10975" spans="1:3" x14ac:dyDescent="0.4">
      <c r="A10975">
        <v>40262</v>
      </c>
      <c r="B10975" t="s">
        <v>15417</v>
      </c>
      <c r="C10975" t="s">
        <v>567</v>
      </c>
    </row>
    <row r="10976" spans="1:3" x14ac:dyDescent="0.4">
      <c r="A10976">
        <v>40263</v>
      </c>
      <c r="B10976" t="s">
        <v>15418</v>
      </c>
      <c r="C10976" t="s">
        <v>575</v>
      </c>
    </row>
    <row r="10977" spans="1:3" x14ac:dyDescent="0.4">
      <c r="A10977">
        <v>40265</v>
      </c>
      <c r="B10977" t="s">
        <v>15419</v>
      </c>
      <c r="C10977" t="s">
        <v>573</v>
      </c>
    </row>
    <row r="10978" spans="1:3" x14ac:dyDescent="0.4">
      <c r="A10978">
        <v>40264</v>
      </c>
      <c r="B10978" t="s">
        <v>15420</v>
      </c>
      <c r="C10978" t="s">
        <v>478</v>
      </c>
    </row>
    <row r="10979" spans="1:3" x14ac:dyDescent="0.4">
      <c r="A10979">
        <v>40266</v>
      </c>
      <c r="B10979" t="s">
        <v>15421</v>
      </c>
      <c r="C10979" t="s">
        <v>1874</v>
      </c>
    </row>
    <row r="10980" spans="1:3" x14ac:dyDescent="0.4">
      <c r="A10980">
        <v>40267</v>
      </c>
      <c r="B10980" t="s">
        <v>15422</v>
      </c>
      <c r="C10980" t="s">
        <v>406</v>
      </c>
    </row>
    <row r="10981" spans="1:3" x14ac:dyDescent="0.4">
      <c r="A10981">
        <v>40268</v>
      </c>
      <c r="B10981" t="s">
        <v>15423</v>
      </c>
      <c r="C10981" t="s">
        <v>173</v>
      </c>
    </row>
    <row r="10982" spans="1:3" x14ac:dyDescent="0.4">
      <c r="A10982">
        <v>40269</v>
      </c>
      <c r="B10982" t="s">
        <v>15424</v>
      </c>
      <c r="C10982" t="s">
        <v>776</v>
      </c>
    </row>
    <row r="10983" spans="1:3" x14ac:dyDescent="0.4">
      <c r="A10983">
        <v>40270</v>
      </c>
      <c r="B10983" t="s">
        <v>15425</v>
      </c>
      <c r="C10983" t="s">
        <v>138</v>
      </c>
    </row>
    <row r="10984" spans="1:3" x14ac:dyDescent="0.4">
      <c r="A10984">
        <v>40271</v>
      </c>
      <c r="B10984" t="s">
        <v>15426</v>
      </c>
      <c r="C10984" t="s">
        <v>138</v>
      </c>
    </row>
    <row r="10985" spans="1:3" x14ac:dyDescent="0.4">
      <c r="A10985">
        <v>40272</v>
      </c>
      <c r="B10985" t="s">
        <v>15427</v>
      </c>
      <c r="C10985" t="s">
        <v>1878</v>
      </c>
    </row>
    <row r="10986" spans="1:3" x14ac:dyDescent="0.4">
      <c r="A10986">
        <v>40273</v>
      </c>
      <c r="B10986" t="s">
        <v>15428</v>
      </c>
      <c r="C10986" t="s">
        <v>175</v>
      </c>
    </row>
    <row r="10987" spans="1:3" x14ac:dyDescent="0.4">
      <c r="A10987">
        <v>40274</v>
      </c>
      <c r="B10987" t="s">
        <v>15429</v>
      </c>
      <c r="C10987" t="s">
        <v>570</v>
      </c>
    </row>
    <row r="10988" spans="1:3" x14ac:dyDescent="0.4">
      <c r="A10988">
        <v>40275</v>
      </c>
      <c r="B10988" t="s">
        <v>15430</v>
      </c>
      <c r="C10988" t="s">
        <v>1015</v>
      </c>
    </row>
    <row r="10989" spans="1:3" x14ac:dyDescent="0.4">
      <c r="A10989">
        <v>40276</v>
      </c>
      <c r="B10989" t="s">
        <v>15431</v>
      </c>
      <c r="C10989" t="s">
        <v>135</v>
      </c>
    </row>
    <row r="10990" spans="1:3" x14ac:dyDescent="0.4">
      <c r="A10990">
        <v>40277</v>
      </c>
      <c r="B10990" t="s">
        <v>280</v>
      </c>
      <c r="C10990" t="s">
        <v>777</v>
      </c>
    </row>
    <row r="10991" spans="1:3" x14ac:dyDescent="0.4">
      <c r="A10991">
        <v>40279</v>
      </c>
      <c r="B10991" t="s">
        <v>15432</v>
      </c>
      <c r="C10991" t="s">
        <v>143</v>
      </c>
    </row>
    <row r="10992" spans="1:3" x14ac:dyDescent="0.4">
      <c r="A10992">
        <v>40278</v>
      </c>
      <c r="B10992" t="s">
        <v>15433</v>
      </c>
      <c r="C10992" t="s">
        <v>1015</v>
      </c>
    </row>
    <row r="10993" spans="1:3" x14ac:dyDescent="0.4">
      <c r="A10993">
        <v>40280</v>
      </c>
      <c r="B10993" t="s">
        <v>15434</v>
      </c>
      <c r="C10993" t="s">
        <v>140</v>
      </c>
    </row>
    <row r="10994" spans="1:3" x14ac:dyDescent="0.4">
      <c r="A10994">
        <v>40281</v>
      </c>
      <c r="B10994" t="s">
        <v>15435</v>
      </c>
      <c r="C10994" t="s">
        <v>1383</v>
      </c>
    </row>
    <row r="10995" spans="1:3" x14ac:dyDescent="0.4">
      <c r="A10995">
        <v>40283</v>
      </c>
      <c r="B10995" t="s">
        <v>15436</v>
      </c>
      <c r="C10995" t="s">
        <v>212</v>
      </c>
    </row>
    <row r="10996" spans="1:3" x14ac:dyDescent="0.4">
      <c r="A10996">
        <v>40282</v>
      </c>
      <c r="B10996" t="s">
        <v>15437</v>
      </c>
      <c r="C10996" t="s">
        <v>1392</v>
      </c>
    </row>
    <row r="10997" spans="1:3" x14ac:dyDescent="0.4">
      <c r="A10997">
        <v>40284</v>
      </c>
      <c r="B10997" t="s">
        <v>15438</v>
      </c>
      <c r="C10997" t="s">
        <v>211</v>
      </c>
    </row>
    <row r="10998" spans="1:3" x14ac:dyDescent="0.4">
      <c r="A10998">
        <v>40285</v>
      </c>
      <c r="B10998" t="s">
        <v>15439</v>
      </c>
      <c r="C10998" t="s">
        <v>1118</v>
      </c>
    </row>
    <row r="10999" spans="1:3" x14ac:dyDescent="0.4">
      <c r="A10999">
        <v>40286</v>
      </c>
      <c r="B10999" t="s">
        <v>566</v>
      </c>
      <c r="C10999" t="s">
        <v>566</v>
      </c>
    </row>
    <row r="11000" spans="1:3" x14ac:dyDescent="0.4">
      <c r="A11000">
        <v>40287</v>
      </c>
      <c r="B11000" t="s">
        <v>15440</v>
      </c>
      <c r="C11000" t="s">
        <v>570</v>
      </c>
    </row>
    <row r="11001" spans="1:3" x14ac:dyDescent="0.4">
      <c r="A11001">
        <v>40288</v>
      </c>
      <c r="B11001" t="s">
        <v>15441</v>
      </c>
      <c r="C11001" t="s">
        <v>411</v>
      </c>
    </row>
    <row r="11002" spans="1:3" x14ac:dyDescent="0.4">
      <c r="A11002">
        <v>40289</v>
      </c>
      <c r="B11002" t="s">
        <v>15442</v>
      </c>
      <c r="C11002" t="s">
        <v>896</v>
      </c>
    </row>
    <row r="11003" spans="1:3" x14ac:dyDescent="0.4">
      <c r="A11003">
        <v>40290</v>
      </c>
      <c r="B11003" t="s">
        <v>15443</v>
      </c>
      <c r="C11003" t="s">
        <v>15444</v>
      </c>
    </row>
    <row r="11004" spans="1:3" x14ac:dyDescent="0.4">
      <c r="A11004">
        <v>40291</v>
      </c>
      <c r="B11004" t="s">
        <v>15445</v>
      </c>
      <c r="C11004" t="s">
        <v>1980</v>
      </c>
    </row>
    <row r="11005" spans="1:3" x14ac:dyDescent="0.4">
      <c r="A11005">
        <v>40292</v>
      </c>
      <c r="B11005" t="s">
        <v>15446</v>
      </c>
      <c r="C11005" t="s">
        <v>1737</v>
      </c>
    </row>
    <row r="11006" spans="1:3" x14ac:dyDescent="0.4">
      <c r="A11006">
        <v>40293</v>
      </c>
      <c r="B11006" t="s">
        <v>15447</v>
      </c>
      <c r="C11006" t="s">
        <v>173</v>
      </c>
    </row>
    <row r="11007" spans="1:3" x14ac:dyDescent="0.4">
      <c r="A11007">
        <v>40294</v>
      </c>
      <c r="B11007" t="s">
        <v>15448</v>
      </c>
      <c r="C11007" t="s">
        <v>140</v>
      </c>
    </row>
    <row r="11008" spans="1:3" x14ac:dyDescent="0.4">
      <c r="A11008">
        <v>40295</v>
      </c>
      <c r="B11008" t="s">
        <v>15449</v>
      </c>
      <c r="C11008" t="s">
        <v>777</v>
      </c>
    </row>
    <row r="11009" spans="1:3" x14ac:dyDescent="0.4">
      <c r="A11009">
        <v>40296</v>
      </c>
      <c r="B11009" t="s">
        <v>15450</v>
      </c>
      <c r="C11009" t="s">
        <v>677</v>
      </c>
    </row>
    <row r="11010" spans="1:3" x14ac:dyDescent="0.4">
      <c r="A11010">
        <v>40297</v>
      </c>
      <c r="B11010" t="s">
        <v>15451</v>
      </c>
      <c r="C11010" t="s">
        <v>143</v>
      </c>
    </row>
    <row r="11011" spans="1:3" x14ac:dyDescent="0.4">
      <c r="A11011">
        <v>40298</v>
      </c>
      <c r="B11011" t="s">
        <v>15452</v>
      </c>
      <c r="C11011" t="s">
        <v>570</v>
      </c>
    </row>
    <row r="11012" spans="1:3" x14ac:dyDescent="0.4">
      <c r="A11012">
        <v>40299</v>
      </c>
      <c r="B11012" t="s">
        <v>15453</v>
      </c>
      <c r="C11012" t="s">
        <v>142</v>
      </c>
    </row>
    <row r="11013" spans="1:3" x14ac:dyDescent="0.4">
      <c r="A11013">
        <v>40300</v>
      </c>
      <c r="B11013" t="s">
        <v>15454</v>
      </c>
      <c r="C11013" t="s">
        <v>143</v>
      </c>
    </row>
    <row r="11014" spans="1:3" x14ac:dyDescent="0.4">
      <c r="A11014">
        <v>40301</v>
      </c>
      <c r="B11014" t="s">
        <v>15455</v>
      </c>
      <c r="C11014" t="s">
        <v>143</v>
      </c>
    </row>
    <row r="11015" spans="1:3" x14ac:dyDescent="0.4">
      <c r="A11015">
        <v>40302</v>
      </c>
      <c r="B11015" t="s">
        <v>15456</v>
      </c>
      <c r="C11015" t="s">
        <v>410</v>
      </c>
    </row>
    <row r="11016" spans="1:3" x14ac:dyDescent="0.4">
      <c r="A11016">
        <v>40303</v>
      </c>
      <c r="B11016" t="s">
        <v>15457</v>
      </c>
      <c r="C11016" t="s">
        <v>1015</v>
      </c>
    </row>
    <row r="11017" spans="1:3" x14ac:dyDescent="0.4">
      <c r="A11017">
        <v>40304</v>
      </c>
      <c r="B11017" t="s">
        <v>15458</v>
      </c>
      <c r="C11017" t="s">
        <v>143</v>
      </c>
    </row>
    <row r="11018" spans="1:3" x14ac:dyDescent="0.4">
      <c r="A11018">
        <v>40305</v>
      </c>
      <c r="B11018" t="s">
        <v>15459</v>
      </c>
      <c r="C11018" t="s">
        <v>894</v>
      </c>
    </row>
    <row r="11019" spans="1:3" x14ac:dyDescent="0.4">
      <c r="A11019">
        <v>40306</v>
      </c>
      <c r="B11019" t="s">
        <v>15460</v>
      </c>
      <c r="C11019" t="s">
        <v>411</v>
      </c>
    </row>
    <row r="11020" spans="1:3" x14ac:dyDescent="0.4">
      <c r="A11020">
        <v>40307</v>
      </c>
      <c r="B11020" t="s">
        <v>15461</v>
      </c>
      <c r="C11020" t="s">
        <v>1392</v>
      </c>
    </row>
    <row r="11021" spans="1:3" x14ac:dyDescent="0.4">
      <c r="A11021">
        <v>40308</v>
      </c>
      <c r="B11021" t="s">
        <v>15462</v>
      </c>
      <c r="C11021" t="s">
        <v>143</v>
      </c>
    </row>
    <row r="11022" spans="1:3" x14ac:dyDescent="0.4">
      <c r="A11022">
        <v>40310</v>
      </c>
      <c r="B11022" t="s">
        <v>15463</v>
      </c>
      <c r="C11022" t="s">
        <v>103</v>
      </c>
    </row>
    <row r="11023" spans="1:3" x14ac:dyDescent="0.4">
      <c r="A11023">
        <v>40309</v>
      </c>
      <c r="B11023" t="s">
        <v>15464</v>
      </c>
      <c r="C11023" t="s">
        <v>776</v>
      </c>
    </row>
    <row r="11024" spans="1:3" x14ac:dyDescent="0.4">
      <c r="A11024">
        <v>40311</v>
      </c>
      <c r="B11024" t="s">
        <v>15465</v>
      </c>
      <c r="C11024" t="s">
        <v>777</v>
      </c>
    </row>
    <row r="11025" spans="1:3" x14ac:dyDescent="0.4">
      <c r="A11025">
        <v>40312</v>
      </c>
      <c r="B11025" t="s">
        <v>15466</v>
      </c>
      <c r="C11025" t="s">
        <v>677</v>
      </c>
    </row>
    <row r="11026" spans="1:3" x14ac:dyDescent="0.4">
      <c r="A11026">
        <v>40313</v>
      </c>
      <c r="B11026" t="s">
        <v>15467</v>
      </c>
      <c r="C11026" t="s">
        <v>567</v>
      </c>
    </row>
    <row r="11027" spans="1:3" x14ac:dyDescent="0.4">
      <c r="A11027">
        <v>40314</v>
      </c>
      <c r="B11027" t="s">
        <v>208</v>
      </c>
      <c r="C11027" t="s">
        <v>208</v>
      </c>
    </row>
    <row r="11028" spans="1:3" x14ac:dyDescent="0.4">
      <c r="A11028">
        <v>40315</v>
      </c>
      <c r="B11028" t="s">
        <v>15468</v>
      </c>
      <c r="C11028" t="s">
        <v>776</v>
      </c>
    </row>
    <row r="11029" spans="1:3" x14ac:dyDescent="0.4">
      <c r="A11029">
        <v>40316</v>
      </c>
      <c r="B11029" t="s">
        <v>15469</v>
      </c>
      <c r="C11029" t="s">
        <v>896</v>
      </c>
    </row>
    <row r="11030" spans="1:3" x14ac:dyDescent="0.4">
      <c r="A11030">
        <v>40317</v>
      </c>
      <c r="B11030" t="s">
        <v>15470</v>
      </c>
      <c r="C11030" t="s">
        <v>1015</v>
      </c>
    </row>
    <row r="11031" spans="1:3" x14ac:dyDescent="0.4">
      <c r="A11031">
        <v>40318</v>
      </c>
      <c r="B11031" t="s">
        <v>15471</v>
      </c>
      <c r="C11031" t="s">
        <v>1244</v>
      </c>
    </row>
    <row r="11032" spans="1:3" x14ac:dyDescent="0.4">
      <c r="A11032">
        <v>40319</v>
      </c>
      <c r="B11032" t="s">
        <v>15472</v>
      </c>
      <c r="C11032" t="s">
        <v>776</v>
      </c>
    </row>
    <row r="11033" spans="1:3" x14ac:dyDescent="0.4">
      <c r="A11033">
        <v>40320</v>
      </c>
      <c r="B11033" t="s">
        <v>15473</v>
      </c>
      <c r="C11033" t="s">
        <v>478</v>
      </c>
    </row>
    <row r="11034" spans="1:3" x14ac:dyDescent="0.4">
      <c r="A11034">
        <v>40321</v>
      </c>
      <c r="B11034" t="s">
        <v>15474</v>
      </c>
      <c r="C11034" t="s">
        <v>410</v>
      </c>
    </row>
    <row r="11035" spans="1:3" x14ac:dyDescent="0.4">
      <c r="A11035">
        <v>40322</v>
      </c>
      <c r="B11035" t="s">
        <v>15475</v>
      </c>
      <c r="C11035" t="s">
        <v>404</v>
      </c>
    </row>
    <row r="11036" spans="1:3" x14ac:dyDescent="0.4">
      <c r="A11036">
        <v>40323</v>
      </c>
      <c r="B11036" t="s">
        <v>15476</v>
      </c>
      <c r="C11036" t="s">
        <v>404</v>
      </c>
    </row>
    <row r="11037" spans="1:3" x14ac:dyDescent="0.4">
      <c r="A11037">
        <v>40324</v>
      </c>
      <c r="B11037" t="s">
        <v>15477</v>
      </c>
      <c r="C11037" t="s">
        <v>170</v>
      </c>
    </row>
    <row r="11038" spans="1:3" x14ac:dyDescent="0.4">
      <c r="A11038">
        <v>40325</v>
      </c>
      <c r="B11038" t="s">
        <v>15478</v>
      </c>
      <c r="C11038" t="s">
        <v>1385</v>
      </c>
    </row>
    <row r="11039" spans="1:3" x14ac:dyDescent="0.4">
      <c r="A11039">
        <v>40326</v>
      </c>
      <c r="B11039" t="s">
        <v>15479</v>
      </c>
      <c r="C11039" t="s">
        <v>142</v>
      </c>
    </row>
    <row r="11040" spans="1:3" x14ac:dyDescent="0.4">
      <c r="A11040">
        <v>40327</v>
      </c>
      <c r="B11040" t="s">
        <v>15480</v>
      </c>
      <c r="C11040" t="s">
        <v>271</v>
      </c>
    </row>
    <row r="11041" spans="1:3" x14ac:dyDescent="0.4">
      <c r="A11041">
        <v>40328</v>
      </c>
      <c r="B11041" t="s">
        <v>15481</v>
      </c>
      <c r="C11041" t="s">
        <v>895</v>
      </c>
    </row>
    <row r="11042" spans="1:3" x14ac:dyDescent="0.4">
      <c r="A11042">
        <v>40329</v>
      </c>
      <c r="B11042" t="s">
        <v>15482</v>
      </c>
      <c r="C11042" t="s">
        <v>1521</v>
      </c>
    </row>
    <row r="11043" spans="1:3" x14ac:dyDescent="0.4">
      <c r="A11043">
        <v>40330</v>
      </c>
      <c r="B11043" t="s">
        <v>15483</v>
      </c>
      <c r="C11043" t="s">
        <v>1390</v>
      </c>
    </row>
    <row r="11044" spans="1:3" x14ac:dyDescent="0.4">
      <c r="A11044">
        <v>40331</v>
      </c>
      <c r="B11044" t="s">
        <v>15484</v>
      </c>
      <c r="C11044" t="s">
        <v>212</v>
      </c>
    </row>
    <row r="11045" spans="1:3" x14ac:dyDescent="0.4">
      <c r="A11045">
        <v>40332</v>
      </c>
      <c r="B11045" t="s">
        <v>15485</v>
      </c>
      <c r="C11045" t="s">
        <v>328</v>
      </c>
    </row>
    <row r="11046" spans="1:3" x14ac:dyDescent="0.4">
      <c r="A11046">
        <v>40333</v>
      </c>
      <c r="B11046" t="s">
        <v>15486</v>
      </c>
      <c r="C11046" t="s">
        <v>143</v>
      </c>
    </row>
    <row r="11047" spans="1:3" x14ac:dyDescent="0.4">
      <c r="A11047">
        <v>40334</v>
      </c>
      <c r="B11047" t="s">
        <v>15487</v>
      </c>
      <c r="C11047" t="s">
        <v>896</v>
      </c>
    </row>
    <row r="11048" spans="1:3" x14ac:dyDescent="0.4">
      <c r="A11048">
        <v>40335</v>
      </c>
      <c r="B11048" t="s">
        <v>15488</v>
      </c>
      <c r="C11048" t="s">
        <v>566</v>
      </c>
    </row>
    <row r="11049" spans="1:3" x14ac:dyDescent="0.4">
      <c r="A11049">
        <v>40336</v>
      </c>
      <c r="B11049" t="s">
        <v>15489</v>
      </c>
      <c r="C11049" t="s">
        <v>1015</v>
      </c>
    </row>
    <row r="11050" spans="1:3" x14ac:dyDescent="0.4">
      <c r="A11050">
        <v>40337</v>
      </c>
      <c r="B11050" t="s">
        <v>15490</v>
      </c>
      <c r="C11050" t="s">
        <v>1392</v>
      </c>
    </row>
    <row r="11051" spans="1:3" x14ac:dyDescent="0.4">
      <c r="A11051">
        <v>40338</v>
      </c>
      <c r="B11051" t="s">
        <v>15491</v>
      </c>
      <c r="C11051" t="s">
        <v>895</v>
      </c>
    </row>
    <row r="11052" spans="1:3" x14ac:dyDescent="0.4">
      <c r="A11052">
        <v>40339</v>
      </c>
      <c r="B11052" t="s">
        <v>15492</v>
      </c>
      <c r="C11052" t="s">
        <v>138</v>
      </c>
    </row>
    <row r="11053" spans="1:3" x14ac:dyDescent="0.4">
      <c r="A11053">
        <v>40340</v>
      </c>
      <c r="B11053" t="s">
        <v>15493</v>
      </c>
      <c r="C11053" t="s">
        <v>776</v>
      </c>
    </row>
    <row r="11054" spans="1:3" x14ac:dyDescent="0.4">
      <c r="A11054">
        <v>40341</v>
      </c>
      <c r="B11054" t="s">
        <v>15494</v>
      </c>
      <c r="C11054" t="s">
        <v>138</v>
      </c>
    </row>
    <row r="11055" spans="1:3" x14ac:dyDescent="0.4">
      <c r="A11055">
        <v>40342</v>
      </c>
      <c r="B11055" t="s">
        <v>15495</v>
      </c>
      <c r="C11055" t="s">
        <v>573</v>
      </c>
    </row>
    <row r="11056" spans="1:3" x14ac:dyDescent="0.4">
      <c r="A11056">
        <v>40343</v>
      </c>
      <c r="B11056" t="s">
        <v>15496</v>
      </c>
      <c r="C11056" t="s">
        <v>174</v>
      </c>
    </row>
    <row r="11057" spans="1:3" x14ac:dyDescent="0.4">
      <c r="A11057">
        <v>40344</v>
      </c>
      <c r="B11057" t="s">
        <v>15497</v>
      </c>
      <c r="C11057" t="s">
        <v>678</v>
      </c>
    </row>
    <row r="11058" spans="1:3" x14ac:dyDescent="0.4">
      <c r="A11058">
        <v>40345</v>
      </c>
      <c r="B11058" t="s">
        <v>15498</v>
      </c>
      <c r="C11058" t="s">
        <v>678</v>
      </c>
    </row>
    <row r="11059" spans="1:3" x14ac:dyDescent="0.4">
      <c r="A11059">
        <v>40347</v>
      </c>
      <c r="B11059" t="s">
        <v>15499</v>
      </c>
      <c r="C11059" t="s">
        <v>173</v>
      </c>
    </row>
    <row r="11060" spans="1:3" x14ac:dyDescent="0.4">
      <c r="A11060">
        <v>40346</v>
      </c>
      <c r="B11060" t="s">
        <v>15500</v>
      </c>
      <c r="C11060" t="s">
        <v>678</v>
      </c>
    </row>
    <row r="11061" spans="1:3" x14ac:dyDescent="0.4">
      <c r="A11061">
        <v>40348</v>
      </c>
      <c r="B11061" t="s">
        <v>15501</v>
      </c>
      <c r="C11061" t="s">
        <v>777</v>
      </c>
    </row>
    <row r="11062" spans="1:3" x14ac:dyDescent="0.4">
      <c r="A11062">
        <v>40349</v>
      </c>
      <c r="B11062" t="s">
        <v>15502</v>
      </c>
      <c r="C11062" t="s">
        <v>776</v>
      </c>
    </row>
    <row r="11063" spans="1:3" x14ac:dyDescent="0.4">
      <c r="A11063">
        <v>40350</v>
      </c>
      <c r="B11063" t="s">
        <v>15503</v>
      </c>
      <c r="C11063" t="s">
        <v>775</v>
      </c>
    </row>
    <row r="11064" spans="1:3" x14ac:dyDescent="0.4">
      <c r="A11064">
        <v>40351</v>
      </c>
      <c r="B11064" t="s">
        <v>15504</v>
      </c>
      <c r="C11064" t="s">
        <v>1525</v>
      </c>
    </row>
    <row r="11065" spans="1:3" x14ac:dyDescent="0.4">
      <c r="A11065">
        <v>40352</v>
      </c>
      <c r="B11065" t="s">
        <v>15505</v>
      </c>
      <c r="C11065" t="s">
        <v>132</v>
      </c>
    </row>
    <row r="11066" spans="1:3" x14ac:dyDescent="0.4">
      <c r="A11066">
        <v>40353</v>
      </c>
      <c r="B11066" t="s">
        <v>2610</v>
      </c>
      <c r="C11066" t="s">
        <v>2610</v>
      </c>
    </row>
    <row r="11067" spans="1:3" x14ac:dyDescent="0.4">
      <c r="A11067">
        <v>40354</v>
      </c>
      <c r="B11067" t="s">
        <v>15506</v>
      </c>
      <c r="C11067" t="s">
        <v>566</v>
      </c>
    </row>
    <row r="11068" spans="1:3" x14ac:dyDescent="0.4">
      <c r="A11068">
        <v>40355</v>
      </c>
      <c r="B11068" t="s">
        <v>15507</v>
      </c>
      <c r="C11068" t="s">
        <v>405</v>
      </c>
    </row>
    <row r="11069" spans="1:3" x14ac:dyDescent="0.4">
      <c r="A11069">
        <v>40356</v>
      </c>
      <c r="B11069" t="s">
        <v>15508</v>
      </c>
      <c r="C11069" t="s">
        <v>410</v>
      </c>
    </row>
    <row r="11070" spans="1:3" x14ac:dyDescent="0.4">
      <c r="A11070">
        <v>40357</v>
      </c>
      <c r="B11070" t="s">
        <v>15509</v>
      </c>
      <c r="C11070" t="s">
        <v>678</v>
      </c>
    </row>
    <row r="11071" spans="1:3" x14ac:dyDescent="0.4">
      <c r="A11071">
        <v>40358</v>
      </c>
      <c r="B11071" t="s">
        <v>15510</v>
      </c>
      <c r="C11071" t="s">
        <v>1247</v>
      </c>
    </row>
    <row r="11072" spans="1:3" x14ac:dyDescent="0.4">
      <c r="A11072">
        <v>40359</v>
      </c>
      <c r="B11072" t="s">
        <v>15511</v>
      </c>
      <c r="C11072" t="s">
        <v>143</v>
      </c>
    </row>
    <row r="11073" spans="1:3" x14ac:dyDescent="0.4">
      <c r="A11073">
        <v>40360</v>
      </c>
      <c r="B11073" t="s">
        <v>15512</v>
      </c>
      <c r="C11073" t="s">
        <v>1247</v>
      </c>
    </row>
    <row r="11074" spans="1:3" x14ac:dyDescent="0.4">
      <c r="A11074">
        <v>40361</v>
      </c>
      <c r="B11074" t="s">
        <v>15513</v>
      </c>
      <c r="C11074" t="s">
        <v>1392</v>
      </c>
    </row>
    <row r="11075" spans="1:3" x14ac:dyDescent="0.4">
      <c r="A11075">
        <v>40362</v>
      </c>
      <c r="B11075" t="s">
        <v>15514</v>
      </c>
      <c r="C11075" t="s">
        <v>407</v>
      </c>
    </row>
    <row r="11076" spans="1:3" x14ac:dyDescent="0.4">
      <c r="A11076">
        <v>40363</v>
      </c>
      <c r="B11076" t="s">
        <v>15515</v>
      </c>
      <c r="C11076" t="s">
        <v>176</v>
      </c>
    </row>
    <row r="11077" spans="1:3" x14ac:dyDescent="0.4">
      <c r="A11077">
        <v>40364</v>
      </c>
      <c r="B11077" t="s">
        <v>15516</v>
      </c>
      <c r="C11077" t="s">
        <v>1390</v>
      </c>
    </row>
    <row r="11078" spans="1:3" x14ac:dyDescent="0.4">
      <c r="A11078">
        <v>40365</v>
      </c>
      <c r="B11078" t="s">
        <v>15517</v>
      </c>
      <c r="C11078" t="s">
        <v>573</v>
      </c>
    </row>
    <row r="11079" spans="1:3" x14ac:dyDescent="0.4">
      <c r="A11079">
        <v>40366</v>
      </c>
      <c r="B11079" t="s">
        <v>15518</v>
      </c>
      <c r="C11079" t="s">
        <v>1875</v>
      </c>
    </row>
    <row r="11080" spans="1:3" x14ac:dyDescent="0.4">
      <c r="A11080">
        <v>40367</v>
      </c>
      <c r="B11080" t="s">
        <v>15519</v>
      </c>
      <c r="C11080" t="s">
        <v>679</v>
      </c>
    </row>
    <row r="11081" spans="1:3" x14ac:dyDescent="0.4">
      <c r="A11081">
        <v>40368</v>
      </c>
      <c r="B11081" t="s">
        <v>15520</v>
      </c>
      <c r="C11081" t="s">
        <v>679</v>
      </c>
    </row>
    <row r="11082" spans="1:3" x14ac:dyDescent="0.4">
      <c r="A11082">
        <v>40369</v>
      </c>
      <c r="B11082" t="s">
        <v>15521</v>
      </c>
      <c r="C11082" t="s">
        <v>404</v>
      </c>
    </row>
    <row r="11083" spans="1:3" x14ac:dyDescent="0.4">
      <c r="A11083">
        <v>40370</v>
      </c>
      <c r="B11083" t="s">
        <v>15522</v>
      </c>
      <c r="C11083" t="s">
        <v>776</v>
      </c>
    </row>
    <row r="11084" spans="1:3" x14ac:dyDescent="0.4">
      <c r="A11084">
        <v>40372</v>
      </c>
      <c r="B11084" t="s">
        <v>15523</v>
      </c>
      <c r="C11084" t="s">
        <v>138</v>
      </c>
    </row>
    <row r="11085" spans="1:3" x14ac:dyDescent="0.4">
      <c r="A11085">
        <v>40371</v>
      </c>
      <c r="B11085" t="s">
        <v>15524</v>
      </c>
      <c r="C11085" t="s">
        <v>1742</v>
      </c>
    </row>
    <row r="11086" spans="1:3" x14ac:dyDescent="0.4">
      <c r="A11086">
        <v>40373</v>
      </c>
      <c r="B11086" t="s">
        <v>15525</v>
      </c>
      <c r="C11086" t="s">
        <v>15526</v>
      </c>
    </row>
    <row r="11087" spans="1:3" x14ac:dyDescent="0.4">
      <c r="A11087">
        <v>40374</v>
      </c>
      <c r="B11087" t="s">
        <v>15527</v>
      </c>
      <c r="C11087" t="s">
        <v>210</v>
      </c>
    </row>
    <row r="11088" spans="1:3" x14ac:dyDescent="0.4">
      <c r="A11088">
        <v>40376</v>
      </c>
      <c r="B11088" t="s">
        <v>15528</v>
      </c>
      <c r="C11088" t="s">
        <v>678</v>
      </c>
    </row>
    <row r="11089" spans="1:3" x14ac:dyDescent="0.4">
      <c r="A11089">
        <v>40375</v>
      </c>
      <c r="B11089" t="s">
        <v>15529</v>
      </c>
      <c r="C11089" t="s">
        <v>1979</v>
      </c>
    </row>
    <row r="11090" spans="1:3" x14ac:dyDescent="0.4">
      <c r="A11090">
        <v>40377</v>
      </c>
      <c r="B11090" t="s">
        <v>15530</v>
      </c>
      <c r="C11090" t="s">
        <v>1390</v>
      </c>
    </row>
    <row r="11091" spans="1:3" x14ac:dyDescent="0.4">
      <c r="A11091">
        <v>40378</v>
      </c>
      <c r="B11091" t="s">
        <v>15531</v>
      </c>
      <c r="C11091" t="s">
        <v>678</v>
      </c>
    </row>
    <row r="11092" spans="1:3" x14ac:dyDescent="0.4">
      <c r="A11092">
        <v>40379</v>
      </c>
      <c r="B11092" t="s">
        <v>15532</v>
      </c>
      <c r="C11092" t="s">
        <v>1872</v>
      </c>
    </row>
    <row r="11093" spans="1:3" x14ac:dyDescent="0.4">
      <c r="A11093">
        <v>40380</v>
      </c>
      <c r="B11093" t="s">
        <v>15533</v>
      </c>
      <c r="C11093" t="s">
        <v>678</v>
      </c>
    </row>
    <row r="11094" spans="1:3" x14ac:dyDescent="0.4">
      <c r="A11094">
        <v>40381</v>
      </c>
      <c r="B11094" t="s">
        <v>15534</v>
      </c>
      <c r="C11094" t="s">
        <v>211</v>
      </c>
    </row>
    <row r="11095" spans="1:3" x14ac:dyDescent="0.4">
      <c r="A11095">
        <v>40382</v>
      </c>
      <c r="B11095" t="s">
        <v>15535</v>
      </c>
      <c r="C11095" t="s">
        <v>176</v>
      </c>
    </row>
    <row r="11096" spans="1:3" x14ac:dyDescent="0.4">
      <c r="A11096">
        <v>40383</v>
      </c>
      <c r="B11096" t="s">
        <v>15536</v>
      </c>
      <c r="C11096" t="s">
        <v>895</v>
      </c>
    </row>
    <row r="11097" spans="1:3" x14ac:dyDescent="0.4">
      <c r="A11097">
        <v>40384</v>
      </c>
      <c r="B11097" t="s">
        <v>15537</v>
      </c>
      <c r="C11097" t="s">
        <v>1872</v>
      </c>
    </row>
    <row r="11098" spans="1:3" x14ac:dyDescent="0.4">
      <c r="A11098">
        <v>40385</v>
      </c>
      <c r="B11098" t="s">
        <v>15538</v>
      </c>
      <c r="C11098" t="s">
        <v>176</v>
      </c>
    </row>
    <row r="11099" spans="1:3" x14ac:dyDescent="0.4">
      <c r="A11099">
        <v>40386</v>
      </c>
      <c r="B11099" t="s">
        <v>15539</v>
      </c>
      <c r="C11099" t="s">
        <v>1392</v>
      </c>
    </row>
    <row r="11100" spans="1:3" x14ac:dyDescent="0.4">
      <c r="A11100">
        <v>40387</v>
      </c>
      <c r="B11100" t="s">
        <v>15540</v>
      </c>
      <c r="C11100" t="s">
        <v>132</v>
      </c>
    </row>
    <row r="11101" spans="1:3" x14ac:dyDescent="0.4">
      <c r="A11101">
        <v>40388</v>
      </c>
      <c r="B11101" t="s">
        <v>15541</v>
      </c>
      <c r="C11101" t="s">
        <v>562</v>
      </c>
    </row>
    <row r="11102" spans="1:3" x14ac:dyDescent="0.4">
      <c r="A11102">
        <v>40389</v>
      </c>
      <c r="B11102" t="s">
        <v>15542</v>
      </c>
      <c r="C11102" t="s">
        <v>476</v>
      </c>
    </row>
    <row r="11103" spans="1:3" x14ac:dyDescent="0.4">
      <c r="A11103">
        <v>40390</v>
      </c>
      <c r="B11103" t="s">
        <v>15543</v>
      </c>
      <c r="C11103" t="s">
        <v>271</v>
      </c>
    </row>
    <row r="11104" spans="1:3" x14ac:dyDescent="0.4">
      <c r="A11104">
        <v>40391</v>
      </c>
      <c r="B11104" t="s">
        <v>15544</v>
      </c>
      <c r="C11104" t="s">
        <v>1015</v>
      </c>
    </row>
    <row r="11105" spans="1:3" x14ac:dyDescent="0.4">
      <c r="A11105">
        <v>40392</v>
      </c>
      <c r="B11105" t="s">
        <v>15545</v>
      </c>
      <c r="C11105" t="s">
        <v>1875</v>
      </c>
    </row>
    <row r="11106" spans="1:3" x14ac:dyDescent="0.4">
      <c r="A11106">
        <v>40393</v>
      </c>
      <c r="B11106" t="s">
        <v>15546</v>
      </c>
      <c r="C11106" t="s">
        <v>2610</v>
      </c>
    </row>
    <row r="11107" spans="1:3" x14ac:dyDescent="0.4">
      <c r="A11107">
        <v>40394</v>
      </c>
      <c r="B11107" t="s">
        <v>15547</v>
      </c>
      <c r="C11107" t="s">
        <v>677</v>
      </c>
    </row>
    <row r="11108" spans="1:3" x14ac:dyDescent="0.4">
      <c r="A11108">
        <v>40395</v>
      </c>
      <c r="B11108" t="s">
        <v>1877</v>
      </c>
      <c r="C11108" t="s">
        <v>1877</v>
      </c>
    </row>
    <row r="11109" spans="1:3" x14ac:dyDescent="0.4">
      <c r="A11109">
        <v>40396</v>
      </c>
      <c r="B11109" t="s">
        <v>15548</v>
      </c>
      <c r="C11109" t="s">
        <v>679</v>
      </c>
    </row>
    <row r="11110" spans="1:3" x14ac:dyDescent="0.4">
      <c r="A11110">
        <v>40397</v>
      </c>
      <c r="B11110" t="s">
        <v>2437</v>
      </c>
      <c r="C11110" t="s">
        <v>2437</v>
      </c>
    </row>
    <row r="11111" spans="1:3" x14ac:dyDescent="0.4">
      <c r="A11111">
        <v>40398</v>
      </c>
      <c r="B11111" t="s">
        <v>15549</v>
      </c>
      <c r="C11111" t="s">
        <v>2518</v>
      </c>
    </row>
    <row r="11112" spans="1:3" x14ac:dyDescent="0.4">
      <c r="A11112">
        <v>40399</v>
      </c>
      <c r="B11112" t="s">
        <v>2195</v>
      </c>
      <c r="C11112" t="s">
        <v>2195</v>
      </c>
    </row>
    <row r="11113" spans="1:3" x14ac:dyDescent="0.4">
      <c r="A11113">
        <v>40400</v>
      </c>
      <c r="B11113" t="s">
        <v>15550</v>
      </c>
      <c r="C11113" t="s">
        <v>2437</v>
      </c>
    </row>
    <row r="11114" spans="1:3" x14ac:dyDescent="0.4">
      <c r="A11114">
        <v>40401</v>
      </c>
      <c r="B11114" t="s">
        <v>15551</v>
      </c>
      <c r="C11114" t="s">
        <v>2518</v>
      </c>
    </row>
    <row r="11115" spans="1:3" x14ac:dyDescent="0.4">
      <c r="A11115">
        <v>40402</v>
      </c>
      <c r="B11115" t="s">
        <v>15552</v>
      </c>
      <c r="C11115" t="s">
        <v>2195</v>
      </c>
    </row>
    <row r="11116" spans="1:3" x14ac:dyDescent="0.4">
      <c r="A11116">
        <v>40403</v>
      </c>
      <c r="B11116" t="s">
        <v>15553</v>
      </c>
      <c r="C11116" t="s">
        <v>2437</v>
      </c>
    </row>
    <row r="11117" spans="1:3" x14ac:dyDescent="0.4">
      <c r="A11117">
        <v>40404</v>
      </c>
      <c r="B11117" t="s">
        <v>15554</v>
      </c>
      <c r="C11117" t="s">
        <v>2437</v>
      </c>
    </row>
    <row r="11118" spans="1:3" x14ac:dyDescent="0.4">
      <c r="A11118">
        <v>40405</v>
      </c>
      <c r="B11118" t="s">
        <v>15555</v>
      </c>
      <c r="C11118" t="s">
        <v>570</v>
      </c>
    </row>
    <row r="11119" spans="1:3" x14ac:dyDescent="0.4">
      <c r="A11119">
        <v>40406</v>
      </c>
      <c r="B11119" t="s">
        <v>15556</v>
      </c>
      <c r="C11119" t="s">
        <v>143</v>
      </c>
    </row>
    <row r="11120" spans="1:3" x14ac:dyDescent="0.4">
      <c r="A11120">
        <v>40407</v>
      </c>
      <c r="B11120" t="s">
        <v>15557</v>
      </c>
      <c r="C11120" t="s">
        <v>678</v>
      </c>
    </row>
    <row r="11121" spans="1:3" x14ac:dyDescent="0.4">
      <c r="A11121">
        <v>40408</v>
      </c>
      <c r="B11121" t="s">
        <v>15558</v>
      </c>
      <c r="C11121" t="s">
        <v>211</v>
      </c>
    </row>
    <row r="11122" spans="1:3" x14ac:dyDescent="0.4">
      <c r="A11122">
        <v>40409</v>
      </c>
      <c r="B11122" t="s">
        <v>15559</v>
      </c>
      <c r="C11122" t="s">
        <v>136</v>
      </c>
    </row>
    <row r="11123" spans="1:3" x14ac:dyDescent="0.4">
      <c r="A11123">
        <v>40410</v>
      </c>
      <c r="B11123" t="s">
        <v>15560</v>
      </c>
      <c r="C11123" t="s">
        <v>1747</v>
      </c>
    </row>
    <row r="11124" spans="1:3" x14ac:dyDescent="0.4">
      <c r="A11124">
        <v>40411</v>
      </c>
      <c r="B11124" t="s">
        <v>15561</v>
      </c>
      <c r="C11124" t="s">
        <v>1874</v>
      </c>
    </row>
    <row r="11125" spans="1:3" x14ac:dyDescent="0.4">
      <c r="A11125">
        <v>40412</v>
      </c>
      <c r="B11125" t="s">
        <v>15562</v>
      </c>
      <c r="C11125" t="s">
        <v>1241</v>
      </c>
    </row>
    <row r="11126" spans="1:3" x14ac:dyDescent="0.4">
      <c r="A11126">
        <v>40413</v>
      </c>
      <c r="B11126" t="s">
        <v>15563</v>
      </c>
      <c r="C11126" t="s">
        <v>173</v>
      </c>
    </row>
    <row r="11127" spans="1:3" x14ac:dyDescent="0.4">
      <c r="A11127">
        <v>40414</v>
      </c>
      <c r="B11127" t="s">
        <v>15564</v>
      </c>
      <c r="C11127" t="s">
        <v>410</v>
      </c>
    </row>
    <row r="11128" spans="1:3" x14ac:dyDescent="0.4">
      <c r="A11128">
        <v>40415</v>
      </c>
      <c r="B11128" t="s">
        <v>15565</v>
      </c>
      <c r="C11128" t="s">
        <v>1009</v>
      </c>
    </row>
    <row r="11129" spans="1:3" x14ac:dyDescent="0.4">
      <c r="A11129">
        <v>40416</v>
      </c>
      <c r="B11129" t="s">
        <v>15566</v>
      </c>
      <c r="C11129" t="s">
        <v>214</v>
      </c>
    </row>
    <row r="11130" spans="1:3" x14ac:dyDescent="0.4">
      <c r="A11130">
        <v>40417</v>
      </c>
      <c r="B11130" t="s">
        <v>15567</v>
      </c>
      <c r="C11130" t="s">
        <v>211</v>
      </c>
    </row>
    <row r="11131" spans="1:3" x14ac:dyDescent="0.4">
      <c r="A11131">
        <v>40418</v>
      </c>
      <c r="B11131" t="s">
        <v>15568</v>
      </c>
      <c r="C11131" t="s">
        <v>410</v>
      </c>
    </row>
    <row r="11132" spans="1:3" x14ac:dyDescent="0.4">
      <c r="A11132">
        <v>40419</v>
      </c>
      <c r="B11132" t="s">
        <v>15569</v>
      </c>
      <c r="C11132" t="s">
        <v>273</v>
      </c>
    </row>
    <row r="11133" spans="1:3" x14ac:dyDescent="0.4">
      <c r="A11133">
        <v>40420</v>
      </c>
      <c r="B11133" t="s">
        <v>15570</v>
      </c>
      <c r="C11133" t="s">
        <v>1383</v>
      </c>
    </row>
    <row r="11134" spans="1:3" x14ac:dyDescent="0.4">
      <c r="A11134">
        <v>40421</v>
      </c>
      <c r="B11134" t="s">
        <v>15571</v>
      </c>
      <c r="C11134" t="s">
        <v>1737</v>
      </c>
    </row>
    <row r="11135" spans="1:3" x14ac:dyDescent="0.4">
      <c r="A11135">
        <v>40422</v>
      </c>
      <c r="B11135" t="s">
        <v>15572</v>
      </c>
      <c r="C11135" t="s">
        <v>1737</v>
      </c>
    </row>
    <row r="11136" spans="1:3" x14ac:dyDescent="0.4">
      <c r="A11136">
        <v>40423</v>
      </c>
      <c r="B11136" t="s">
        <v>15573</v>
      </c>
      <c r="C11136" t="s">
        <v>1737</v>
      </c>
    </row>
    <row r="11137" spans="1:3" x14ac:dyDescent="0.4">
      <c r="A11137">
        <v>40424</v>
      </c>
      <c r="B11137" t="s">
        <v>15574</v>
      </c>
      <c r="C11137" t="s">
        <v>1737</v>
      </c>
    </row>
    <row r="11138" spans="1:3" x14ac:dyDescent="0.4">
      <c r="A11138">
        <v>40425</v>
      </c>
      <c r="B11138" t="s">
        <v>15575</v>
      </c>
      <c r="C11138" t="s">
        <v>173</v>
      </c>
    </row>
    <row r="11139" spans="1:3" x14ac:dyDescent="0.4">
      <c r="A11139">
        <v>40426</v>
      </c>
      <c r="B11139" t="s">
        <v>15576</v>
      </c>
      <c r="C11139" t="s">
        <v>889</v>
      </c>
    </row>
    <row r="11140" spans="1:3" x14ac:dyDescent="0.4">
      <c r="A11140">
        <v>40427</v>
      </c>
      <c r="B11140" t="s">
        <v>15577</v>
      </c>
      <c r="C11140" t="s">
        <v>1009</v>
      </c>
    </row>
    <row r="11141" spans="1:3" x14ac:dyDescent="0.4">
      <c r="A11141">
        <v>40428</v>
      </c>
      <c r="B11141" t="s">
        <v>15578</v>
      </c>
      <c r="C11141" t="s">
        <v>1635</v>
      </c>
    </row>
    <row r="11142" spans="1:3" x14ac:dyDescent="0.4">
      <c r="A11142">
        <v>40429</v>
      </c>
      <c r="B11142" t="s">
        <v>15579</v>
      </c>
      <c r="C11142" t="s">
        <v>673</v>
      </c>
    </row>
    <row r="11143" spans="1:3" x14ac:dyDescent="0.4">
      <c r="A11143">
        <v>40430</v>
      </c>
      <c r="B11143" t="s">
        <v>15580</v>
      </c>
      <c r="C11143" t="s">
        <v>15581</v>
      </c>
    </row>
    <row r="11144" spans="1:3" x14ac:dyDescent="0.4">
      <c r="A11144">
        <v>40431</v>
      </c>
      <c r="B11144" t="s">
        <v>15582</v>
      </c>
      <c r="C11144" t="s">
        <v>777</v>
      </c>
    </row>
    <row r="11145" spans="1:3" x14ac:dyDescent="0.4">
      <c r="A11145">
        <v>40432</v>
      </c>
      <c r="B11145" t="s">
        <v>15583</v>
      </c>
      <c r="C11145" t="s">
        <v>211</v>
      </c>
    </row>
    <row r="11146" spans="1:3" x14ac:dyDescent="0.4">
      <c r="A11146">
        <v>40433</v>
      </c>
      <c r="B11146" t="s">
        <v>15584</v>
      </c>
      <c r="C11146" t="s">
        <v>2285</v>
      </c>
    </row>
    <row r="11147" spans="1:3" x14ac:dyDescent="0.4">
      <c r="A11147">
        <v>40434</v>
      </c>
      <c r="B11147" t="s">
        <v>15585</v>
      </c>
      <c r="C11147" t="s">
        <v>1390</v>
      </c>
    </row>
    <row r="11148" spans="1:3" x14ac:dyDescent="0.4">
      <c r="A11148">
        <v>40435</v>
      </c>
      <c r="B11148" t="s">
        <v>15586</v>
      </c>
      <c r="C11148" t="s">
        <v>143</v>
      </c>
    </row>
    <row r="11149" spans="1:3" x14ac:dyDescent="0.4">
      <c r="A11149">
        <v>40436</v>
      </c>
      <c r="B11149" t="s">
        <v>15587</v>
      </c>
      <c r="C11149" t="s">
        <v>1744</v>
      </c>
    </row>
    <row r="11150" spans="1:3" x14ac:dyDescent="0.4">
      <c r="A11150">
        <v>40437</v>
      </c>
      <c r="B11150" t="s">
        <v>15588</v>
      </c>
      <c r="C11150" t="s">
        <v>573</v>
      </c>
    </row>
    <row r="11151" spans="1:3" x14ac:dyDescent="0.4">
      <c r="A11151">
        <v>40438</v>
      </c>
      <c r="B11151" t="s">
        <v>15589</v>
      </c>
      <c r="C11151" t="s">
        <v>2285</v>
      </c>
    </row>
    <row r="11152" spans="1:3" x14ac:dyDescent="0.4">
      <c r="A11152">
        <v>40439</v>
      </c>
      <c r="B11152" t="s">
        <v>15590</v>
      </c>
      <c r="C11152" t="s">
        <v>210</v>
      </c>
    </row>
    <row r="11153" spans="1:3" x14ac:dyDescent="0.4">
      <c r="A11153">
        <v>40440</v>
      </c>
      <c r="B11153" t="s">
        <v>15591</v>
      </c>
      <c r="C11153" t="s">
        <v>478</v>
      </c>
    </row>
    <row r="11154" spans="1:3" x14ac:dyDescent="0.4">
      <c r="A11154">
        <v>40442</v>
      </c>
      <c r="B11154" t="s">
        <v>15592</v>
      </c>
      <c r="C11154" t="s">
        <v>1005</v>
      </c>
    </row>
    <row r="11155" spans="1:3" x14ac:dyDescent="0.4">
      <c r="A11155">
        <v>40441</v>
      </c>
      <c r="B11155" t="s">
        <v>15593</v>
      </c>
      <c r="C11155" t="s">
        <v>173</v>
      </c>
    </row>
    <row r="11156" spans="1:3" x14ac:dyDescent="0.4">
      <c r="A11156">
        <v>40443</v>
      </c>
      <c r="B11156" t="s">
        <v>15594</v>
      </c>
      <c r="C11156" t="s">
        <v>478</v>
      </c>
    </row>
    <row r="11157" spans="1:3" x14ac:dyDescent="0.4">
      <c r="A11157">
        <v>40444</v>
      </c>
      <c r="B11157" t="s">
        <v>477</v>
      </c>
      <c r="C11157" t="s">
        <v>477</v>
      </c>
    </row>
    <row r="11158" spans="1:3" x14ac:dyDescent="0.4">
      <c r="A11158">
        <v>40445</v>
      </c>
      <c r="B11158" t="s">
        <v>15595</v>
      </c>
      <c r="C11158" t="s">
        <v>405</v>
      </c>
    </row>
    <row r="11159" spans="1:3" x14ac:dyDescent="0.4">
      <c r="A11159">
        <v>40446</v>
      </c>
      <c r="B11159" t="s">
        <v>15596</v>
      </c>
      <c r="C11159" t="s">
        <v>271</v>
      </c>
    </row>
    <row r="11160" spans="1:3" x14ac:dyDescent="0.4">
      <c r="A11160">
        <v>40447</v>
      </c>
      <c r="B11160" t="s">
        <v>15597</v>
      </c>
      <c r="C11160" t="s">
        <v>678</v>
      </c>
    </row>
    <row r="11161" spans="1:3" x14ac:dyDescent="0.4">
      <c r="A11161">
        <v>40448</v>
      </c>
      <c r="B11161" t="s">
        <v>1744</v>
      </c>
      <c r="C11161" t="s">
        <v>1744</v>
      </c>
    </row>
    <row r="11162" spans="1:3" x14ac:dyDescent="0.4">
      <c r="A11162">
        <v>40449</v>
      </c>
      <c r="B11162" t="s">
        <v>15598</v>
      </c>
      <c r="C11162" t="s">
        <v>777</v>
      </c>
    </row>
    <row r="11163" spans="1:3" x14ac:dyDescent="0.4">
      <c r="A11163">
        <v>40450</v>
      </c>
      <c r="B11163" t="s">
        <v>15599</v>
      </c>
      <c r="C11163" t="s">
        <v>777</v>
      </c>
    </row>
    <row r="11164" spans="1:3" x14ac:dyDescent="0.4">
      <c r="A11164">
        <v>40451</v>
      </c>
      <c r="B11164" t="s">
        <v>15600</v>
      </c>
      <c r="C11164" t="s">
        <v>132</v>
      </c>
    </row>
    <row r="11165" spans="1:3" x14ac:dyDescent="0.4">
      <c r="A11165">
        <v>40452</v>
      </c>
      <c r="B11165" t="s">
        <v>15601</v>
      </c>
      <c r="C11165" t="s">
        <v>329</v>
      </c>
    </row>
    <row r="11166" spans="1:3" x14ac:dyDescent="0.4">
      <c r="A11166">
        <v>40453</v>
      </c>
      <c r="B11166" t="s">
        <v>15602</v>
      </c>
      <c r="C11166" t="s">
        <v>889</v>
      </c>
    </row>
    <row r="11167" spans="1:3" x14ac:dyDescent="0.4">
      <c r="A11167">
        <v>40454</v>
      </c>
      <c r="B11167" t="s">
        <v>15603</v>
      </c>
      <c r="C11167" t="s">
        <v>328</v>
      </c>
    </row>
    <row r="11168" spans="1:3" x14ac:dyDescent="0.4">
      <c r="A11168">
        <v>40455</v>
      </c>
      <c r="B11168" t="s">
        <v>15604</v>
      </c>
      <c r="C11168" t="s">
        <v>478</v>
      </c>
    </row>
    <row r="11169" spans="1:3" x14ac:dyDescent="0.4">
      <c r="A11169">
        <v>40456</v>
      </c>
      <c r="B11169" t="s">
        <v>15605</v>
      </c>
      <c r="C11169" t="s">
        <v>677</v>
      </c>
    </row>
    <row r="11170" spans="1:3" x14ac:dyDescent="0.4">
      <c r="A11170">
        <v>40457</v>
      </c>
      <c r="B11170" t="s">
        <v>15606</v>
      </c>
      <c r="C11170" t="s">
        <v>1015</v>
      </c>
    </row>
    <row r="11171" spans="1:3" x14ac:dyDescent="0.4">
      <c r="A11171">
        <v>40458</v>
      </c>
      <c r="B11171" t="s">
        <v>15607</v>
      </c>
      <c r="C11171" t="s">
        <v>140</v>
      </c>
    </row>
    <row r="11172" spans="1:3" x14ac:dyDescent="0.4">
      <c r="A11172">
        <v>40459</v>
      </c>
      <c r="B11172" t="s">
        <v>15608</v>
      </c>
      <c r="C11172" t="s">
        <v>478</v>
      </c>
    </row>
    <row r="11173" spans="1:3" x14ac:dyDescent="0.4">
      <c r="A11173">
        <v>40460</v>
      </c>
      <c r="B11173" t="s">
        <v>15609</v>
      </c>
      <c r="C11173" t="s">
        <v>140</v>
      </c>
    </row>
    <row r="11174" spans="1:3" x14ac:dyDescent="0.4">
      <c r="A11174">
        <v>40461</v>
      </c>
      <c r="B11174" t="s">
        <v>15610</v>
      </c>
      <c r="C11174" t="s">
        <v>211</v>
      </c>
    </row>
    <row r="11175" spans="1:3" x14ac:dyDescent="0.4">
      <c r="A11175">
        <v>40462</v>
      </c>
      <c r="B11175" t="s">
        <v>15611</v>
      </c>
      <c r="C11175" t="s">
        <v>211</v>
      </c>
    </row>
    <row r="11176" spans="1:3" x14ac:dyDescent="0.4">
      <c r="A11176">
        <v>40463</v>
      </c>
      <c r="B11176" t="s">
        <v>15612</v>
      </c>
      <c r="C11176" t="s">
        <v>478</v>
      </c>
    </row>
    <row r="11177" spans="1:3" x14ac:dyDescent="0.4">
      <c r="A11177">
        <v>40464</v>
      </c>
      <c r="B11177" t="s">
        <v>15613</v>
      </c>
      <c r="C11177" t="s">
        <v>132</v>
      </c>
    </row>
    <row r="11178" spans="1:3" x14ac:dyDescent="0.4">
      <c r="A11178">
        <v>40465</v>
      </c>
      <c r="B11178" t="s">
        <v>15614</v>
      </c>
      <c r="C11178" t="s">
        <v>1117</v>
      </c>
    </row>
    <row r="11179" spans="1:3" x14ac:dyDescent="0.4">
      <c r="A11179">
        <v>40466</v>
      </c>
      <c r="B11179" t="s">
        <v>15615</v>
      </c>
      <c r="C11179" t="s">
        <v>777</v>
      </c>
    </row>
    <row r="11180" spans="1:3" x14ac:dyDescent="0.4">
      <c r="A11180">
        <v>40468</v>
      </c>
      <c r="B11180" t="s">
        <v>15616</v>
      </c>
      <c r="C11180" t="s">
        <v>1745</v>
      </c>
    </row>
    <row r="11181" spans="1:3" x14ac:dyDescent="0.4">
      <c r="A11181">
        <v>40467</v>
      </c>
      <c r="B11181" t="s">
        <v>15617</v>
      </c>
      <c r="C11181" t="s">
        <v>1012</v>
      </c>
    </row>
    <row r="11182" spans="1:3" x14ac:dyDescent="0.4">
      <c r="A11182">
        <v>40469</v>
      </c>
      <c r="B11182" t="s">
        <v>15618</v>
      </c>
      <c r="C11182" t="s">
        <v>1242</v>
      </c>
    </row>
    <row r="11183" spans="1:3" x14ac:dyDescent="0.4">
      <c r="A11183">
        <v>40470</v>
      </c>
      <c r="B11183" t="s">
        <v>15619</v>
      </c>
      <c r="C11183" t="s">
        <v>575</v>
      </c>
    </row>
    <row r="11184" spans="1:3" x14ac:dyDescent="0.4">
      <c r="A11184">
        <v>40471</v>
      </c>
      <c r="B11184" t="s">
        <v>15620</v>
      </c>
      <c r="C11184" t="s">
        <v>103</v>
      </c>
    </row>
    <row r="11185" spans="1:3" x14ac:dyDescent="0.4">
      <c r="A11185">
        <v>40472</v>
      </c>
      <c r="B11185" t="s">
        <v>15621</v>
      </c>
      <c r="C11185" t="s">
        <v>777</v>
      </c>
    </row>
    <row r="11186" spans="1:3" x14ac:dyDescent="0.4">
      <c r="A11186">
        <v>40473</v>
      </c>
      <c r="B11186" t="s">
        <v>15622</v>
      </c>
      <c r="C11186" t="s">
        <v>15623</v>
      </c>
    </row>
    <row r="11187" spans="1:3" x14ac:dyDescent="0.4">
      <c r="A11187">
        <v>40474</v>
      </c>
      <c r="B11187" t="s">
        <v>15624</v>
      </c>
      <c r="C11187" t="s">
        <v>1737</v>
      </c>
    </row>
    <row r="11188" spans="1:3" x14ac:dyDescent="0.4">
      <c r="A11188">
        <v>40476</v>
      </c>
      <c r="B11188" t="s">
        <v>15625</v>
      </c>
      <c r="C11188" t="s">
        <v>1737</v>
      </c>
    </row>
    <row r="11189" spans="1:3" x14ac:dyDescent="0.4">
      <c r="A11189">
        <v>40475</v>
      </c>
      <c r="B11189" t="s">
        <v>15626</v>
      </c>
      <c r="C11189" t="s">
        <v>891</v>
      </c>
    </row>
    <row r="11190" spans="1:3" x14ac:dyDescent="0.4">
      <c r="A11190">
        <v>40477</v>
      </c>
      <c r="B11190" t="s">
        <v>15627</v>
      </c>
      <c r="C11190" t="s">
        <v>777</v>
      </c>
    </row>
    <row r="11191" spans="1:3" x14ac:dyDescent="0.4">
      <c r="A11191">
        <v>40478</v>
      </c>
      <c r="B11191" t="s">
        <v>15628</v>
      </c>
      <c r="C11191" t="s">
        <v>891</v>
      </c>
    </row>
    <row r="11192" spans="1:3" x14ac:dyDescent="0.4">
      <c r="A11192">
        <v>40479</v>
      </c>
      <c r="B11192" t="s">
        <v>15629</v>
      </c>
      <c r="C11192" t="s">
        <v>1737</v>
      </c>
    </row>
    <row r="11193" spans="1:3" x14ac:dyDescent="0.4">
      <c r="A11193">
        <v>40480</v>
      </c>
      <c r="B11193" t="s">
        <v>15630</v>
      </c>
      <c r="C11193" t="s">
        <v>1737</v>
      </c>
    </row>
    <row r="11194" spans="1:3" x14ac:dyDescent="0.4">
      <c r="A11194">
        <v>40481</v>
      </c>
      <c r="B11194" t="s">
        <v>15631</v>
      </c>
      <c r="C11194" t="s">
        <v>1393</v>
      </c>
    </row>
    <row r="11195" spans="1:3" x14ac:dyDescent="0.4">
      <c r="A11195">
        <v>40482</v>
      </c>
      <c r="B11195" t="s">
        <v>15632</v>
      </c>
      <c r="C11195" t="s">
        <v>273</v>
      </c>
    </row>
    <row r="11196" spans="1:3" x14ac:dyDescent="0.4">
      <c r="A11196">
        <v>40483</v>
      </c>
      <c r="B11196" t="s">
        <v>15633</v>
      </c>
      <c r="C11196" t="s">
        <v>1874</v>
      </c>
    </row>
    <row r="11197" spans="1:3" x14ac:dyDescent="0.4">
      <c r="A11197">
        <v>40484</v>
      </c>
      <c r="B11197" t="s">
        <v>15634</v>
      </c>
      <c r="C11197" t="s">
        <v>103</v>
      </c>
    </row>
    <row r="11198" spans="1:3" x14ac:dyDescent="0.4">
      <c r="A11198">
        <v>40485</v>
      </c>
      <c r="B11198" t="s">
        <v>15635</v>
      </c>
      <c r="C11198" t="s">
        <v>211</v>
      </c>
    </row>
    <row r="11199" spans="1:3" x14ac:dyDescent="0.4">
      <c r="A11199">
        <v>40486</v>
      </c>
      <c r="B11199" t="s">
        <v>15636</v>
      </c>
      <c r="C11199" t="s">
        <v>175</v>
      </c>
    </row>
    <row r="11200" spans="1:3" x14ac:dyDescent="0.4">
      <c r="A11200">
        <v>40487</v>
      </c>
      <c r="B11200" t="s">
        <v>15637</v>
      </c>
      <c r="C11200" t="s">
        <v>679</v>
      </c>
    </row>
    <row r="11201" spans="1:3" x14ac:dyDescent="0.4">
      <c r="A11201">
        <v>40488</v>
      </c>
      <c r="B11201" t="s">
        <v>15638</v>
      </c>
      <c r="C11201" t="s">
        <v>575</v>
      </c>
    </row>
    <row r="11202" spans="1:3" x14ac:dyDescent="0.4">
      <c r="A11202">
        <v>40489</v>
      </c>
      <c r="B11202" t="s">
        <v>15639</v>
      </c>
      <c r="C11202" t="s">
        <v>212</v>
      </c>
    </row>
    <row r="11203" spans="1:3" x14ac:dyDescent="0.4">
      <c r="A11203">
        <v>40490</v>
      </c>
      <c r="B11203" t="s">
        <v>15640</v>
      </c>
      <c r="C11203" t="s">
        <v>777</v>
      </c>
    </row>
    <row r="11204" spans="1:3" x14ac:dyDescent="0.4">
      <c r="A11204">
        <v>40491</v>
      </c>
      <c r="B11204" t="s">
        <v>15641</v>
      </c>
      <c r="C11204" t="s">
        <v>214</v>
      </c>
    </row>
    <row r="11205" spans="1:3" x14ac:dyDescent="0.4">
      <c r="A11205">
        <v>40492</v>
      </c>
      <c r="B11205" t="s">
        <v>15642</v>
      </c>
      <c r="C11205" t="s">
        <v>1119</v>
      </c>
    </row>
    <row r="11206" spans="1:3" x14ac:dyDescent="0.4">
      <c r="A11206">
        <v>40493</v>
      </c>
      <c r="B11206" t="s">
        <v>15643</v>
      </c>
      <c r="C11206" t="s">
        <v>136</v>
      </c>
    </row>
    <row r="11207" spans="1:3" x14ac:dyDescent="0.4">
      <c r="A11207">
        <v>40494</v>
      </c>
      <c r="B11207" t="s">
        <v>15644</v>
      </c>
      <c r="C11207" t="s">
        <v>136</v>
      </c>
    </row>
    <row r="11208" spans="1:3" x14ac:dyDescent="0.4">
      <c r="A11208">
        <v>40495</v>
      </c>
      <c r="B11208" t="s">
        <v>15645</v>
      </c>
      <c r="C11208" t="s">
        <v>1386</v>
      </c>
    </row>
    <row r="11209" spans="1:3" x14ac:dyDescent="0.4">
      <c r="A11209">
        <v>40496</v>
      </c>
      <c r="B11209" t="s">
        <v>15646</v>
      </c>
      <c r="C11209" t="s">
        <v>1523</v>
      </c>
    </row>
    <row r="11210" spans="1:3" x14ac:dyDescent="0.4">
      <c r="A11210">
        <v>40498</v>
      </c>
      <c r="B11210" t="s">
        <v>15647</v>
      </c>
      <c r="C11210" t="s">
        <v>1877</v>
      </c>
    </row>
    <row r="11211" spans="1:3" x14ac:dyDescent="0.4">
      <c r="A11211">
        <v>40497</v>
      </c>
      <c r="B11211" t="s">
        <v>15648</v>
      </c>
      <c r="C11211" t="s">
        <v>273</v>
      </c>
    </row>
    <row r="11212" spans="1:3" x14ac:dyDescent="0.4">
      <c r="A11212">
        <v>40499</v>
      </c>
      <c r="B11212" t="s">
        <v>15649</v>
      </c>
      <c r="C11212" t="s">
        <v>1009</v>
      </c>
    </row>
    <row r="11213" spans="1:3" x14ac:dyDescent="0.4">
      <c r="A11213">
        <v>40500</v>
      </c>
      <c r="B11213" t="s">
        <v>15650</v>
      </c>
      <c r="C11213" t="s">
        <v>1117</v>
      </c>
    </row>
    <row r="11214" spans="1:3" x14ac:dyDescent="0.4">
      <c r="A11214">
        <v>40501</v>
      </c>
      <c r="B11214" t="s">
        <v>15651</v>
      </c>
      <c r="C11214" t="s">
        <v>170</v>
      </c>
    </row>
    <row r="11215" spans="1:3" x14ac:dyDescent="0.4">
      <c r="A11215">
        <v>40502</v>
      </c>
      <c r="B11215" t="s">
        <v>15652</v>
      </c>
      <c r="C11215" t="s">
        <v>679</v>
      </c>
    </row>
    <row r="11216" spans="1:3" x14ac:dyDescent="0.4">
      <c r="A11216">
        <v>40503</v>
      </c>
      <c r="B11216" t="s">
        <v>15653</v>
      </c>
      <c r="C11216" t="s">
        <v>575</v>
      </c>
    </row>
    <row r="11217" spans="1:3" x14ac:dyDescent="0.4">
      <c r="A11217">
        <v>40504</v>
      </c>
      <c r="B11217" t="s">
        <v>15654</v>
      </c>
      <c r="C11217" t="s">
        <v>777</v>
      </c>
    </row>
    <row r="11218" spans="1:3" x14ac:dyDescent="0.4">
      <c r="A11218">
        <v>40505</v>
      </c>
      <c r="B11218" t="s">
        <v>2354</v>
      </c>
      <c r="C11218" t="s">
        <v>2354</v>
      </c>
    </row>
    <row r="11219" spans="1:3" x14ac:dyDescent="0.4">
      <c r="A11219">
        <v>40506</v>
      </c>
      <c r="B11219" t="s">
        <v>15655</v>
      </c>
      <c r="C11219" t="s">
        <v>2354</v>
      </c>
    </row>
    <row r="11220" spans="1:3" x14ac:dyDescent="0.4">
      <c r="A11220">
        <v>40507</v>
      </c>
      <c r="B11220" t="s">
        <v>15656</v>
      </c>
      <c r="C11220" t="s">
        <v>2354</v>
      </c>
    </row>
    <row r="11221" spans="1:3" x14ac:dyDescent="0.4">
      <c r="A11221">
        <v>40508</v>
      </c>
      <c r="B11221" t="s">
        <v>15657</v>
      </c>
      <c r="C11221" t="s">
        <v>2354</v>
      </c>
    </row>
    <row r="11222" spans="1:3" x14ac:dyDescent="0.4">
      <c r="A11222">
        <v>40509</v>
      </c>
      <c r="B11222" t="s">
        <v>15658</v>
      </c>
      <c r="C11222" t="s">
        <v>1636</v>
      </c>
    </row>
    <row r="11223" spans="1:3" x14ac:dyDescent="0.4">
      <c r="A11223">
        <v>40510</v>
      </c>
      <c r="B11223" t="s">
        <v>15659</v>
      </c>
      <c r="C11223" t="s">
        <v>411</v>
      </c>
    </row>
    <row r="11224" spans="1:3" x14ac:dyDescent="0.4">
      <c r="A11224">
        <v>40511</v>
      </c>
      <c r="B11224" t="s">
        <v>15660</v>
      </c>
      <c r="C11224" t="s">
        <v>1872</v>
      </c>
    </row>
    <row r="11225" spans="1:3" x14ac:dyDescent="0.4">
      <c r="A11225">
        <v>40512</v>
      </c>
      <c r="B11225" t="s">
        <v>15661</v>
      </c>
      <c r="C11225" t="s">
        <v>1117</v>
      </c>
    </row>
    <row r="11226" spans="1:3" x14ac:dyDescent="0.4">
      <c r="A11226">
        <v>40513</v>
      </c>
      <c r="B11226" t="s">
        <v>15662</v>
      </c>
      <c r="C11226" t="s">
        <v>1122</v>
      </c>
    </row>
    <row r="11227" spans="1:3" x14ac:dyDescent="0.4">
      <c r="A11227">
        <v>40514</v>
      </c>
      <c r="B11227" t="s">
        <v>15663</v>
      </c>
      <c r="C11227" t="s">
        <v>175</v>
      </c>
    </row>
    <row r="11228" spans="1:3" x14ac:dyDescent="0.4">
      <c r="A11228">
        <v>40515</v>
      </c>
      <c r="B11228" t="s">
        <v>15664</v>
      </c>
      <c r="C11228" t="s">
        <v>2285</v>
      </c>
    </row>
    <row r="11229" spans="1:3" x14ac:dyDescent="0.4">
      <c r="A11229">
        <v>40516</v>
      </c>
      <c r="B11229" t="s">
        <v>774</v>
      </c>
      <c r="C11229" t="s">
        <v>774</v>
      </c>
    </row>
    <row r="11230" spans="1:3" x14ac:dyDescent="0.4">
      <c r="A11230">
        <v>40517</v>
      </c>
      <c r="B11230" t="s">
        <v>15665</v>
      </c>
      <c r="C11230" t="s">
        <v>176</v>
      </c>
    </row>
    <row r="11231" spans="1:3" x14ac:dyDescent="0.4">
      <c r="A11231">
        <v>40518</v>
      </c>
      <c r="B11231" t="s">
        <v>15666</v>
      </c>
      <c r="C11231" t="s">
        <v>132</v>
      </c>
    </row>
    <row r="11232" spans="1:3" x14ac:dyDescent="0.4">
      <c r="A11232">
        <v>40519</v>
      </c>
      <c r="B11232" t="s">
        <v>15667</v>
      </c>
      <c r="C11232" t="s">
        <v>116</v>
      </c>
    </row>
    <row r="11233" spans="1:3" x14ac:dyDescent="0.4">
      <c r="A11233">
        <v>40520</v>
      </c>
      <c r="B11233" t="s">
        <v>15668</v>
      </c>
      <c r="C11233" t="s">
        <v>889</v>
      </c>
    </row>
    <row r="11234" spans="1:3" x14ac:dyDescent="0.4">
      <c r="A11234">
        <v>40521</v>
      </c>
      <c r="B11234" t="s">
        <v>15669</v>
      </c>
      <c r="C11234" t="s">
        <v>1882</v>
      </c>
    </row>
    <row r="11235" spans="1:3" x14ac:dyDescent="0.4">
      <c r="A11235">
        <v>40522</v>
      </c>
      <c r="B11235" t="s">
        <v>15670</v>
      </c>
      <c r="C11235" t="s">
        <v>1882</v>
      </c>
    </row>
    <row r="11236" spans="1:3" x14ac:dyDescent="0.4">
      <c r="A11236">
        <v>40523</v>
      </c>
      <c r="B11236" t="s">
        <v>15671</v>
      </c>
      <c r="C11236" t="s">
        <v>1882</v>
      </c>
    </row>
    <row r="11237" spans="1:3" x14ac:dyDescent="0.4">
      <c r="A11237">
        <v>40524</v>
      </c>
      <c r="B11237" t="s">
        <v>15672</v>
      </c>
      <c r="C11237" t="s">
        <v>1882</v>
      </c>
    </row>
    <row r="11238" spans="1:3" x14ac:dyDescent="0.4">
      <c r="A11238">
        <v>40525</v>
      </c>
      <c r="B11238" t="s">
        <v>15673</v>
      </c>
      <c r="C11238" t="s">
        <v>678</v>
      </c>
    </row>
    <row r="11239" spans="1:3" x14ac:dyDescent="0.4">
      <c r="A11239">
        <v>40526</v>
      </c>
      <c r="B11239" t="s">
        <v>15674</v>
      </c>
      <c r="C11239" t="s">
        <v>204</v>
      </c>
    </row>
    <row r="11240" spans="1:3" x14ac:dyDescent="0.4">
      <c r="A11240">
        <v>40527</v>
      </c>
      <c r="B11240" t="s">
        <v>211</v>
      </c>
      <c r="C11240" t="s">
        <v>173</v>
      </c>
    </row>
    <row r="11241" spans="1:3" x14ac:dyDescent="0.4">
      <c r="A11241">
        <v>40528</v>
      </c>
      <c r="B11241" t="s">
        <v>15675</v>
      </c>
      <c r="C11241" t="s">
        <v>210</v>
      </c>
    </row>
    <row r="11242" spans="1:3" x14ac:dyDescent="0.4">
      <c r="A11242">
        <v>40529</v>
      </c>
      <c r="B11242" t="s">
        <v>15676</v>
      </c>
      <c r="C11242" t="s">
        <v>777</v>
      </c>
    </row>
    <row r="11243" spans="1:3" x14ac:dyDescent="0.4">
      <c r="A11243">
        <v>40530</v>
      </c>
      <c r="B11243" t="s">
        <v>15677</v>
      </c>
      <c r="C11243" t="s">
        <v>1880</v>
      </c>
    </row>
    <row r="11244" spans="1:3" x14ac:dyDescent="0.4">
      <c r="A11244">
        <v>40531</v>
      </c>
      <c r="B11244" t="s">
        <v>15678</v>
      </c>
      <c r="C11244" t="s">
        <v>1122</v>
      </c>
    </row>
    <row r="11245" spans="1:3" x14ac:dyDescent="0.4">
      <c r="A11245">
        <v>40532</v>
      </c>
      <c r="B11245" t="s">
        <v>15679</v>
      </c>
      <c r="C11245" t="s">
        <v>405</v>
      </c>
    </row>
    <row r="11246" spans="1:3" x14ac:dyDescent="0.4">
      <c r="A11246">
        <v>40534</v>
      </c>
      <c r="B11246" t="s">
        <v>15680</v>
      </c>
      <c r="C11246" t="s">
        <v>1738</v>
      </c>
    </row>
    <row r="11247" spans="1:3" x14ac:dyDescent="0.4">
      <c r="A11247">
        <v>40533</v>
      </c>
      <c r="B11247" t="s">
        <v>15681</v>
      </c>
      <c r="C11247" t="s">
        <v>1015</v>
      </c>
    </row>
    <row r="11248" spans="1:3" x14ac:dyDescent="0.4">
      <c r="A11248">
        <v>40535</v>
      </c>
      <c r="B11248" t="s">
        <v>15682</v>
      </c>
      <c r="C11248" t="s">
        <v>406</v>
      </c>
    </row>
    <row r="11249" spans="1:3" x14ac:dyDescent="0.4">
      <c r="A11249">
        <v>40536</v>
      </c>
      <c r="B11249" t="s">
        <v>15683</v>
      </c>
      <c r="C11249" t="s">
        <v>132</v>
      </c>
    </row>
    <row r="11250" spans="1:3" x14ac:dyDescent="0.4">
      <c r="A11250">
        <v>40537</v>
      </c>
      <c r="B11250" t="s">
        <v>15684</v>
      </c>
      <c r="C11250" t="s">
        <v>779</v>
      </c>
    </row>
    <row r="11251" spans="1:3" x14ac:dyDescent="0.4">
      <c r="A11251">
        <v>40538</v>
      </c>
      <c r="B11251" t="s">
        <v>563</v>
      </c>
      <c r="C11251" t="s">
        <v>563</v>
      </c>
    </row>
    <row r="11252" spans="1:3" x14ac:dyDescent="0.4">
      <c r="A11252">
        <v>40539</v>
      </c>
      <c r="B11252" t="s">
        <v>15685</v>
      </c>
      <c r="C11252" t="s">
        <v>1387</v>
      </c>
    </row>
    <row r="11253" spans="1:3" x14ac:dyDescent="0.4">
      <c r="A11253">
        <v>40540</v>
      </c>
      <c r="B11253" t="s">
        <v>15686</v>
      </c>
      <c r="C11253" t="s">
        <v>273</v>
      </c>
    </row>
    <row r="11254" spans="1:3" x14ac:dyDescent="0.4">
      <c r="A11254">
        <v>40541</v>
      </c>
      <c r="B11254" t="s">
        <v>15687</v>
      </c>
      <c r="C11254" t="s">
        <v>211</v>
      </c>
    </row>
    <row r="11255" spans="1:3" x14ac:dyDescent="0.4">
      <c r="A11255">
        <v>40542</v>
      </c>
      <c r="B11255" t="s">
        <v>15688</v>
      </c>
      <c r="C11255" t="s">
        <v>328</v>
      </c>
    </row>
    <row r="11256" spans="1:3" x14ac:dyDescent="0.4">
      <c r="A11256">
        <v>40543</v>
      </c>
      <c r="B11256" t="s">
        <v>15689</v>
      </c>
      <c r="C11256" t="s">
        <v>142</v>
      </c>
    </row>
    <row r="11257" spans="1:3" x14ac:dyDescent="0.4">
      <c r="A11257">
        <v>40544</v>
      </c>
      <c r="B11257" t="s">
        <v>15690</v>
      </c>
      <c r="C11257" t="s">
        <v>1637</v>
      </c>
    </row>
    <row r="11258" spans="1:3" x14ac:dyDescent="0.4">
      <c r="A11258">
        <v>40545</v>
      </c>
      <c r="B11258" t="s">
        <v>15691</v>
      </c>
      <c r="C11258" t="s">
        <v>2196</v>
      </c>
    </row>
    <row r="11259" spans="1:3" x14ac:dyDescent="0.4">
      <c r="A11259">
        <v>40546</v>
      </c>
      <c r="B11259" t="s">
        <v>15692</v>
      </c>
      <c r="C11259" t="s">
        <v>273</v>
      </c>
    </row>
    <row r="11260" spans="1:3" x14ac:dyDescent="0.4">
      <c r="A11260">
        <v>40547</v>
      </c>
      <c r="B11260" t="s">
        <v>15693</v>
      </c>
      <c r="C11260" t="s">
        <v>1383</v>
      </c>
    </row>
    <row r="11261" spans="1:3" x14ac:dyDescent="0.4">
      <c r="A11261">
        <v>40548</v>
      </c>
      <c r="B11261" t="s">
        <v>15694</v>
      </c>
      <c r="C11261" t="s">
        <v>562</v>
      </c>
    </row>
    <row r="11262" spans="1:3" x14ac:dyDescent="0.4">
      <c r="A11262">
        <v>40549</v>
      </c>
      <c r="B11262" t="s">
        <v>15695</v>
      </c>
      <c r="C11262" t="s">
        <v>678</v>
      </c>
    </row>
    <row r="11263" spans="1:3" x14ac:dyDescent="0.4">
      <c r="A11263">
        <v>40550</v>
      </c>
      <c r="B11263" t="s">
        <v>15696</v>
      </c>
      <c r="C11263" t="s">
        <v>173</v>
      </c>
    </row>
    <row r="11264" spans="1:3" x14ac:dyDescent="0.4">
      <c r="A11264">
        <v>40551</v>
      </c>
      <c r="B11264" t="s">
        <v>15697</v>
      </c>
      <c r="C11264" t="s">
        <v>103</v>
      </c>
    </row>
    <row r="11265" spans="1:3" x14ac:dyDescent="0.4">
      <c r="A11265">
        <v>40552</v>
      </c>
      <c r="B11265" t="s">
        <v>15698</v>
      </c>
      <c r="C11265" t="s">
        <v>211</v>
      </c>
    </row>
    <row r="11266" spans="1:3" x14ac:dyDescent="0.4">
      <c r="A11266">
        <v>40553</v>
      </c>
      <c r="B11266" t="s">
        <v>15699</v>
      </c>
      <c r="C11266" t="s">
        <v>211</v>
      </c>
    </row>
    <row r="11267" spans="1:3" x14ac:dyDescent="0.4">
      <c r="A11267">
        <v>40555</v>
      </c>
      <c r="B11267" t="s">
        <v>15700</v>
      </c>
      <c r="C11267" t="s">
        <v>776</v>
      </c>
    </row>
    <row r="11268" spans="1:3" x14ac:dyDescent="0.4">
      <c r="A11268">
        <v>40554</v>
      </c>
      <c r="B11268" t="s">
        <v>674</v>
      </c>
      <c r="C11268" t="s">
        <v>674</v>
      </c>
    </row>
    <row r="11269" spans="1:3" x14ac:dyDescent="0.4">
      <c r="A11269">
        <v>40556</v>
      </c>
      <c r="B11269" t="s">
        <v>15701</v>
      </c>
      <c r="C11269" t="s">
        <v>132</v>
      </c>
    </row>
    <row r="11270" spans="1:3" x14ac:dyDescent="0.4">
      <c r="A11270">
        <v>40557</v>
      </c>
      <c r="B11270" t="s">
        <v>15702</v>
      </c>
      <c r="C11270" t="s">
        <v>895</v>
      </c>
    </row>
    <row r="11271" spans="1:3" x14ac:dyDescent="0.4">
      <c r="A11271">
        <v>40558</v>
      </c>
      <c r="B11271" t="s">
        <v>15703</v>
      </c>
      <c r="C11271" t="s">
        <v>173</v>
      </c>
    </row>
    <row r="11272" spans="1:3" x14ac:dyDescent="0.4">
      <c r="A11272">
        <v>40559</v>
      </c>
      <c r="B11272" t="s">
        <v>15704</v>
      </c>
      <c r="C11272" t="s">
        <v>410</v>
      </c>
    </row>
    <row r="11273" spans="1:3" x14ac:dyDescent="0.4">
      <c r="A11273">
        <v>40560</v>
      </c>
      <c r="B11273" t="s">
        <v>15705</v>
      </c>
      <c r="C11273" t="s">
        <v>211</v>
      </c>
    </row>
    <row r="11274" spans="1:3" x14ac:dyDescent="0.4">
      <c r="A11274">
        <v>40561</v>
      </c>
      <c r="B11274" t="s">
        <v>15706</v>
      </c>
      <c r="C11274" t="s">
        <v>1738</v>
      </c>
    </row>
    <row r="11275" spans="1:3" x14ac:dyDescent="0.4">
      <c r="A11275">
        <v>40562</v>
      </c>
      <c r="B11275" t="s">
        <v>15707</v>
      </c>
      <c r="C11275" t="s">
        <v>211</v>
      </c>
    </row>
    <row r="11276" spans="1:3" x14ac:dyDescent="0.4">
      <c r="A11276">
        <v>40563</v>
      </c>
      <c r="B11276" t="s">
        <v>15708</v>
      </c>
      <c r="C11276" t="s">
        <v>211</v>
      </c>
    </row>
    <row r="11277" spans="1:3" x14ac:dyDescent="0.4">
      <c r="A11277">
        <v>40564</v>
      </c>
      <c r="B11277" t="s">
        <v>15709</v>
      </c>
      <c r="C11277" t="s">
        <v>15710</v>
      </c>
    </row>
    <row r="11278" spans="1:3" x14ac:dyDescent="0.4">
      <c r="A11278">
        <v>40565</v>
      </c>
      <c r="B11278" t="s">
        <v>15711</v>
      </c>
      <c r="C11278" t="s">
        <v>677</v>
      </c>
    </row>
    <row r="11279" spans="1:3" x14ac:dyDescent="0.4">
      <c r="A11279">
        <v>40566</v>
      </c>
      <c r="B11279" t="s">
        <v>15712</v>
      </c>
      <c r="C11279" t="s">
        <v>410</v>
      </c>
    </row>
    <row r="11280" spans="1:3" x14ac:dyDescent="0.4">
      <c r="A11280">
        <v>40567</v>
      </c>
      <c r="B11280" t="s">
        <v>15713</v>
      </c>
      <c r="C11280" t="s">
        <v>405</v>
      </c>
    </row>
    <row r="11281" spans="1:3" x14ac:dyDescent="0.4">
      <c r="A11281">
        <v>40568</v>
      </c>
      <c r="B11281" t="s">
        <v>15714</v>
      </c>
      <c r="C11281" t="s">
        <v>173</v>
      </c>
    </row>
    <row r="11282" spans="1:3" x14ac:dyDescent="0.4">
      <c r="A11282">
        <v>40569</v>
      </c>
      <c r="B11282" t="s">
        <v>15715</v>
      </c>
      <c r="C11282" t="s">
        <v>573</v>
      </c>
    </row>
    <row r="11283" spans="1:3" x14ac:dyDescent="0.4">
      <c r="A11283">
        <v>40570</v>
      </c>
      <c r="B11283" t="s">
        <v>15716</v>
      </c>
      <c r="C11283" t="s">
        <v>1392</v>
      </c>
    </row>
    <row r="11284" spans="1:3" x14ac:dyDescent="0.4">
      <c r="A11284">
        <v>40571</v>
      </c>
      <c r="B11284" t="s">
        <v>15717</v>
      </c>
      <c r="C11284" t="s">
        <v>575</v>
      </c>
    </row>
    <row r="11285" spans="1:3" x14ac:dyDescent="0.4">
      <c r="A11285">
        <v>40572</v>
      </c>
      <c r="B11285" t="s">
        <v>15718</v>
      </c>
      <c r="C11285" t="s">
        <v>896</v>
      </c>
    </row>
    <row r="11286" spans="1:3" x14ac:dyDescent="0.4">
      <c r="A11286">
        <v>40573</v>
      </c>
      <c r="B11286" t="s">
        <v>15719</v>
      </c>
      <c r="C11286" t="s">
        <v>1015</v>
      </c>
    </row>
    <row r="11287" spans="1:3" x14ac:dyDescent="0.4">
      <c r="A11287">
        <v>40574</v>
      </c>
      <c r="B11287" t="s">
        <v>15720</v>
      </c>
      <c r="C11287" t="s">
        <v>675</v>
      </c>
    </row>
    <row r="11288" spans="1:3" x14ac:dyDescent="0.4">
      <c r="A11288">
        <v>40575</v>
      </c>
      <c r="B11288" t="s">
        <v>15721</v>
      </c>
      <c r="C11288" t="s">
        <v>170</v>
      </c>
    </row>
    <row r="11289" spans="1:3" x14ac:dyDescent="0.4">
      <c r="A11289">
        <v>40576</v>
      </c>
      <c r="B11289" t="s">
        <v>15722</v>
      </c>
      <c r="C11289" t="s">
        <v>1247</v>
      </c>
    </row>
    <row r="11290" spans="1:3" x14ac:dyDescent="0.4">
      <c r="A11290">
        <v>40577</v>
      </c>
      <c r="B11290" t="s">
        <v>15723</v>
      </c>
      <c r="C11290" t="s">
        <v>405</v>
      </c>
    </row>
    <row r="11291" spans="1:3" x14ac:dyDescent="0.4">
      <c r="A11291">
        <v>40578</v>
      </c>
      <c r="B11291" t="s">
        <v>15724</v>
      </c>
      <c r="C11291" t="s">
        <v>1747</v>
      </c>
    </row>
    <row r="11292" spans="1:3" x14ac:dyDescent="0.4">
      <c r="A11292">
        <v>40579</v>
      </c>
      <c r="B11292" t="s">
        <v>15725</v>
      </c>
      <c r="C11292" t="s">
        <v>1872</v>
      </c>
    </row>
    <row r="11293" spans="1:3" x14ac:dyDescent="0.4">
      <c r="A11293">
        <v>40580</v>
      </c>
      <c r="B11293" t="s">
        <v>15726</v>
      </c>
      <c r="C11293" t="s">
        <v>404</v>
      </c>
    </row>
    <row r="11294" spans="1:3" x14ac:dyDescent="0.4">
      <c r="A11294">
        <v>40581</v>
      </c>
      <c r="B11294" t="s">
        <v>15727</v>
      </c>
      <c r="C11294" t="s">
        <v>1976</v>
      </c>
    </row>
    <row r="11295" spans="1:3" x14ac:dyDescent="0.4">
      <c r="A11295">
        <v>40582</v>
      </c>
      <c r="B11295" t="s">
        <v>15728</v>
      </c>
      <c r="C11295" t="s">
        <v>1518</v>
      </c>
    </row>
    <row r="11296" spans="1:3" x14ac:dyDescent="0.4">
      <c r="A11296">
        <v>40583</v>
      </c>
      <c r="B11296" t="s">
        <v>15729</v>
      </c>
      <c r="C11296" t="s">
        <v>1879</v>
      </c>
    </row>
    <row r="11297" spans="1:3" x14ac:dyDescent="0.4">
      <c r="A11297">
        <v>40584</v>
      </c>
      <c r="B11297" t="s">
        <v>1745</v>
      </c>
      <c r="C11297" t="s">
        <v>1745</v>
      </c>
    </row>
    <row r="11298" spans="1:3" x14ac:dyDescent="0.4">
      <c r="A11298">
        <v>40585</v>
      </c>
      <c r="B11298" t="s">
        <v>15730</v>
      </c>
      <c r="C11298" t="s">
        <v>1745</v>
      </c>
    </row>
    <row r="11299" spans="1:3" x14ac:dyDescent="0.4">
      <c r="A11299">
        <v>40586</v>
      </c>
      <c r="B11299" t="s">
        <v>15731</v>
      </c>
      <c r="C11299" t="s">
        <v>891</v>
      </c>
    </row>
    <row r="11300" spans="1:3" x14ac:dyDescent="0.4">
      <c r="A11300">
        <v>40587</v>
      </c>
      <c r="B11300" t="s">
        <v>15732</v>
      </c>
      <c r="C11300" t="s">
        <v>407</v>
      </c>
    </row>
    <row r="11301" spans="1:3" x14ac:dyDescent="0.4">
      <c r="A11301">
        <v>40588</v>
      </c>
      <c r="B11301" t="s">
        <v>15733</v>
      </c>
      <c r="C11301" t="s">
        <v>1242</v>
      </c>
    </row>
    <row r="11302" spans="1:3" x14ac:dyDescent="0.4">
      <c r="A11302">
        <v>40589</v>
      </c>
      <c r="B11302" t="s">
        <v>15734</v>
      </c>
      <c r="C11302" t="s">
        <v>573</v>
      </c>
    </row>
    <row r="11303" spans="1:3" x14ac:dyDescent="0.4">
      <c r="A11303">
        <v>40590</v>
      </c>
      <c r="B11303" t="s">
        <v>15735</v>
      </c>
      <c r="C11303" t="s">
        <v>136</v>
      </c>
    </row>
    <row r="11304" spans="1:3" x14ac:dyDescent="0.4">
      <c r="A11304">
        <v>40591</v>
      </c>
      <c r="B11304" t="s">
        <v>15736</v>
      </c>
      <c r="C11304" t="s">
        <v>2195</v>
      </c>
    </row>
    <row r="11305" spans="1:3" x14ac:dyDescent="0.4">
      <c r="A11305">
        <v>40592</v>
      </c>
      <c r="B11305" t="s">
        <v>15737</v>
      </c>
      <c r="C11305" t="s">
        <v>1738</v>
      </c>
    </row>
    <row r="11306" spans="1:3" x14ac:dyDescent="0.4">
      <c r="A11306">
        <v>40593</v>
      </c>
      <c r="B11306" t="s">
        <v>15738</v>
      </c>
      <c r="C11306" t="s">
        <v>1737</v>
      </c>
    </row>
    <row r="11307" spans="1:3" x14ac:dyDescent="0.4">
      <c r="A11307">
        <v>40594</v>
      </c>
      <c r="B11307" t="s">
        <v>15739</v>
      </c>
      <c r="C11307" t="s">
        <v>136</v>
      </c>
    </row>
    <row r="11308" spans="1:3" x14ac:dyDescent="0.4">
      <c r="A11308">
        <v>40595</v>
      </c>
      <c r="B11308" t="s">
        <v>15740</v>
      </c>
      <c r="C11308" t="s">
        <v>1244</v>
      </c>
    </row>
    <row r="11309" spans="1:3" x14ac:dyDescent="0.4">
      <c r="A11309">
        <v>40597</v>
      </c>
      <c r="B11309" t="s">
        <v>15741</v>
      </c>
      <c r="C11309" t="s">
        <v>1521</v>
      </c>
    </row>
    <row r="11310" spans="1:3" x14ac:dyDescent="0.4">
      <c r="A11310">
        <v>40596</v>
      </c>
      <c r="B11310" t="s">
        <v>15742</v>
      </c>
      <c r="C11310" t="s">
        <v>776</v>
      </c>
    </row>
    <row r="11311" spans="1:3" x14ac:dyDescent="0.4">
      <c r="A11311">
        <v>40598</v>
      </c>
      <c r="B11311" t="s">
        <v>15743</v>
      </c>
      <c r="C11311" t="s">
        <v>1882</v>
      </c>
    </row>
    <row r="11312" spans="1:3" x14ac:dyDescent="0.4">
      <c r="A11312">
        <v>40599</v>
      </c>
      <c r="B11312" t="s">
        <v>15744</v>
      </c>
      <c r="C11312" t="s">
        <v>1247</v>
      </c>
    </row>
    <row r="11313" spans="1:3" x14ac:dyDescent="0.4">
      <c r="A11313">
        <v>40600</v>
      </c>
      <c r="B11313" t="s">
        <v>15745</v>
      </c>
      <c r="C11313" t="s">
        <v>1247</v>
      </c>
    </row>
    <row r="11314" spans="1:3" x14ac:dyDescent="0.4">
      <c r="A11314">
        <v>40601</v>
      </c>
      <c r="B11314" t="s">
        <v>15746</v>
      </c>
      <c r="C11314" t="s">
        <v>1876</v>
      </c>
    </row>
    <row r="11315" spans="1:3" x14ac:dyDescent="0.4">
      <c r="A11315">
        <v>40602</v>
      </c>
      <c r="B11315" t="s">
        <v>15747</v>
      </c>
      <c r="C11315" t="s">
        <v>176</v>
      </c>
    </row>
    <row r="11316" spans="1:3" x14ac:dyDescent="0.4">
      <c r="A11316">
        <v>40603</v>
      </c>
      <c r="B11316" t="s">
        <v>15748</v>
      </c>
      <c r="C11316" t="s">
        <v>176</v>
      </c>
    </row>
    <row r="11317" spans="1:3" x14ac:dyDescent="0.4">
      <c r="A11317">
        <v>40604</v>
      </c>
      <c r="B11317" t="s">
        <v>15749</v>
      </c>
      <c r="C11317" t="s">
        <v>677</v>
      </c>
    </row>
    <row r="11318" spans="1:3" x14ac:dyDescent="0.4">
      <c r="A11318">
        <v>40605</v>
      </c>
      <c r="B11318" t="s">
        <v>15750</v>
      </c>
      <c r="C11318" t="s">
        <v>573</v>
      </c>
    </row>
    <row r="11319" spans="1:3" x14ac:dyDescent="0.4">
      <c r="A11319">
        <v>40606</v>
      </c>
      <c r="B11319" t="s">
        <v>15751</v>
      </c>
      <c r="C11319" t="s">
        <v>173</v>
      </c>
    </row>
    <row r="11320" spans="1:3" x14ac:dyDescent="0.4">
      <c r="A11320">
        <v>40607</v>
      </c>
      <c r="B11320" t="s">
        <v>15752</v>
      </c>
      <c r="C11320" t="s">
        <v>1876</v>
      </c>
    </row>
    <row r="11321" spans="1:3" x14ac:dyDescent="0.4">
      <c r="A11321">
        <v>40608</v>
      </c>
      <c r="B11321" t="s">
        <v>15753</v>
      </c>
      <c r="C11321" t="s">
        <v>273</v>
      </c>
    </row>
    <row r="11322" spans="1:3" x14ac:dyDescent="0.4">
      <c r="A11322">
        <v>40609</v>
      </c>
      <c r="B11322" t="s">
        <v>15754</v>
      </c>
      <c r="C11322" t="s">
        <v>406</v>
      </c>
    </row>
    <row r="11323" spans="1:3" x14ac:dyDescent="0.4">
      <c r="A11323">
        <v>40610</v>
      </c>
      <c r="B11323" t="s">
        <v>15755</v>
      </c>
      <c r="C11323" t="s">
        <v>173</v>
      </c>
    </row>
    <row r="11324" spans="1:3" x14ac:dyDescent="0.4">
      <c r="A11324">
        <v>40611</v>
      </c>
      <c r="B11324" t="s">
        <v>15756</v>
      </c>
      <c r="C11324" t="s">
        <v>328</v>
      </c>
    </row>
    <row r="11325" spans="1:3" x14ac:dyDescent="0.4">
      <c r="A11325">
        <v>40612</v>
      </c>
      <c r="B11325" t="s">
        <v>15757</v>
      </c>
      <c r="C11325" t="s">
        <v>1740</v>
      </c>
    </row>
    <row r="11326" spans="1:3" x14ac:dyDescent="0.4">
      <c r="A11326">
        <v>40613</v>
      </c>
      <c r="B11326" t="s">
        <v>15758</v>
      </c>
      <c r="C11326" t="s">
        <v>173</v>
      </c>
    </row>
    <row r="11327" spans="1:3" x14ac:dyDescent="0.4">
      <c r="A11327">
        <v>40614</v>
      </c>
      <c r="B11327" t="s">
        <v>15759</v>
      </c>
      <c r="C11327" t="s">
        <v>273</v>
      </c>
    </row>
    <row r="11328" spans="1:3" x14ac:dyDescent="0.4">
      <c r="A11328">
        <v>40615</v>
      </c>
      <c r="B11328" t="s">
        <v>15760</v>
      </c>
      <c r="C11328" t="s">
        <v>204</v>
      </c>
    </row>
    <row r="11329" spans="1:3" x14ac:dyDescent="0.4">
      <c r="A11329">
        <v>40616</v>
      </c>
      <c r="B11329" t="s">
        <v>15761</v>
      </c>
      <c r="C11329" t="s">
        <v>2196</v>
      </c>
    </row>
    <row r="11330" spans="1:3" x14ac:dyDescent="0.4">
      <c r="A11330">
        <v>40617</v>
      </c>
      <c r="B11330" t="s">
        <v>15762</v>
      </c>
      <c r="C11330" t="s">
        <v>889</v>
      </c>
    </row>
    <row r="11331" spans="1:3" x14ac:dyDescent="0.4">
      <c r="A11331">
        <v>40618</v>
      </c>
      <c r="B11331" t="s">
        <v>15763</v>
      </c>
      <c r="C11331" t="s">
        <v>140</v>
      </c>
    </row>
    <row r="11332" spans="1:3" x14ac:dyDescent="0.4">
      <c r="A11332">
        <v>40619</v>
      </c>
      <c r="B11332" t="s">
        <v>1739</v>
      </c>
      <c r="C11332" t="s">
        <v>1739</v>
      </c>
    </row>
    <row r="11333" spans="1:3" x14ac:dyDescent="0.4">
      <c r="A11333">
        <v>40620</v>
      </c>
      <c r="B11333" t="s">
        <v>15764</v>
      </c>
      <c r="C11333" t="s">
        <v>328</v>
      </c>
    </row>
    <row r="11334" spans="1:3" x14ac:dyDescent="0.4">
      <c r="A11334">
        <v>40621</v>
      </c>
      <c r="B11334" t="s">
        <v>15765</v>
      </c>
      <c r="C11334" t="s">
        <v>777</v>
      </c>
    </row>
    <row r="11335" spans="1:3" x14ac:dyDescent="0.4">
      <c r="A11335">
        <v>40622</v>
      </c>
      <c r="B11335" t="s">
        <v>15766</v>
      </c>
      <c r="C11335" t="s">
        <v>173</v>
      </c>
    </row>
    <row r="11336" spans="1:3" x14ac:dyDescent="0.4">
      <c r="A11336">
        <v>40623</v>
      </c>
      <c r="B11336" t="s">
        <v>15767</v>
      </c>
      <c r="C11336" t="s">
        <v>1392</v>
      </c>
    </row>
    <row r="11337" spans="1:3" x14ac:dyDescent="0.4">
      <c r="A11337">
        <v>40624</v>
      </c>
      <c r="B11337" t="s">
        <v>15768</v>
      </c>
      <c r="C11337" t="s">
        <v>1247</v>
      </c>
    </row>
    <row r="11338" spans="1:3" x14ac:dyDescent="0.4">
      <c r="A11338">
        <v>40625</v>
      </c>
      <c r="B11338" t="s">
        <v>15769</v>
      </c>
      <c r="C11338" t="s">
        <v>777</v>
      </c>
    </row>
    <row r="11339" spans="1:3" x14ac:dyDescent="0.4">
      <c r="A11339">
        <v>40626</v>
      </c>
      <c r="B11339" t="s">
        <v>15770</v>
      </c>
      <c r="C11339" t="s">
        <v>677</v>
      </c>
    </row>
    <row r="11340" spans="1:3" x14ac:dyDescent="0.4">
      <c r="A11340">
        <v>40627</v>
      </c>
      <c r="B11340" t="s">
        <v>15771</v>
      </c>
      <c r="C11340" t="s">
        <v>896</v>
      </c>
    </row>
    <row r="11341" spans="1:3" x14ac:dyDescent="0.4">
      <c r="A11341">
        <v>40628</v>
      </c>
      <c r="B11341" t="s">
        <v>15772</v>
      </c>
      <c r="C11341" t="s">
        <v>404</v>
      </c>
    </row>
    <row r="11342" spans="1:3" x14ac:dyDescent="0.4">
      <c r="A11342">
        <v>40629</v>
      </c>
      <c r="B11342" t="s">
        <v>15773</v>
      </c>
      <c r="C11342" t="s">
        <v>678</v>
      </c>
    </row>
    <row r="11343" spans="1:3" x14ac:dyDescent="0.4">
      <c r="A11343">
        <v>40630</v>
      </c>
      <c r="B11343" t="s">
        <v>15774</v>
      </c>
      <c r="C11343" t="s">
        <v>678</v>
      </c>
    </row>
    <row r="11344" spans="1:3" x14ac:dyDescent="0.4">
      <c r="A11344">
        <v>40631</v>
      </c>
      <c r="B11344" t="s">
        <v>15775</v>
      </c>
      <c r="C11344" t="s">
        <v>777</v>
      </c>
    </row>
    <row r="11345" spans="1:3" x14ac:dyDescent="0.4">
      <c r="A11345">
        <v>40632</v>
      </c>
      <c r="B11345" t="s">
        <v>15776</v>
      </c>
      <c r="C11345" t="s">
        <v>15182</v>
      </c>
    </row>
    <row r="11346" spans="1:3" x14ac:dyDescent="0.4">
      <c r="A11346">
        <v>40633</v>
      </c>
      <c r="B11346" t="s">
        <v>15777</v>
      </c>
      <c r="C11346" t="s">
        <v>143</v>
      </c>
    </row>
    <row r="11347" spans="1:3" x14ac:dyDescent="0.4">
      <c r="A11347">
        <v>40634</v>
      </c>
      <c r="B11347" t="s">
        <v>15778</v>
      </c>
      <c r="C11347" t="s">
        <v>138</v>
      </c>
    </row>
    <row r="11348" spans="1:3" x14ac:dyDescent="0.4">
      <c r="A11348">
        <v>40635</v>
      </c>
      <c r="B11348" t="s">
        <v>273</v>
      </c>
      <c r="C11348" t="s">
        <v>273</v>
      </c>
    </row>
    <row r="11349" spans="1:3" x14ac:dyDescent="0.4">
      <c r="A11349">
        <v>40636</v>
      </c>
      <c r="B11349" t="s">
        <v>15779</v>
      </c>
      <c r="C11349" t="s">
        <v>776</v>
      </c>
    </row>
    <row r="11350" spans="1:3" x14ac:dyDescent="0.4">
      <c r="A11350">
        <v>40637</v>
      </c>
      <c r="B11350" t="s">
        <v>15780</v>
      </c>
      <c r="C11350" t="s">
        <v>274</v>
      </c>
    </row>
    <row r="11351" spans="1:3" x14ac:dyDescent="0.4">
      <c r="A11351">
        <v>40638</v>
      </c>
      <c r="B11351" t="s">
        <v>15781</v>
      </c>
      <c r="C11351" t="s">
        <v>274</v>
      </c>
    </row>
    <row r="11352" spans="1:3" x14ac:dyDescent="0.4">
      <c r="A11352">
        <v>40639</v>
      </c>
      <c r="B11352" t="s">
        <v>15782</v>
      </c>
      <c r="C11352" t="s">
        <v>214</v>
      </c>
    </row>
    <row r="11353" spans="1:3" x14ac:dyDescent="0.4">
      <c r="A11353">
        <v>40640</v>
      </c>
      <c r="B11353" t="s">
        <v>15783</v>
      </c>
      <c r="C11353" t="s">
        <v>140</v>
      </c>
    </row>
    <row r="11354" spans="1:3" x14ac:dyDescent="0.4">
      <c r="A11354">
        <v>40641</v>
      </c>
      <c r="B11354" t="s">
        <v>15784</v>
      </c>
      <c r="C11354" t="s">
        <v>410</v>
      </c>
    </row>
    <row r="11355" spans="1:3" x14ac:dyDescent="0.4">
      <c r="A11355">
        <v>40642</v>
      </c>
      <c r="B11355" t="s">
        <v>15785</v>
      </c>
      <c r="C11355" t="s">
        <v>1383</v>
      </c>
    </row>
    <row r="11356" spans="1:3" x14ac:dyDescent="0.4">
      <c r="A11356">
        <v>40643</v>
      </c>
      <c r="B11356" t="s">
        <v>15786</v>
      </c>
      <c r="C11356" t="s">
        <v>478</v>
      </c>
    </row>
    <row r="11357" spans="1:3" x14ac:dyDescent="0.4">
      <c r="A11357">
        <v>40644</v>
      </c>
      <c r="B11357" t="s">
        <v>15787</v>
      </c>
      <c r="C11357" t="s">
        <v>211</v>
      </c>
    </row>
    <row r="11358" spans="1:3" x14ac:dyDescent="0.4">
      <c r="A11358">
        <v>40645</v>
      </c>
      <c r="B11358" t="s">
        <v>15788</v>
      </c>
      <c r="C11358" t="s">
        <v>562</v>
      </c>
    </row>
    <row r="11359" spans="1:3" x14ac:dyDescent="0.4">
      <c r="A11359">
        <v>40646</v>
      </c>
      <c r="B11359" t="s">
        <v>274</v>
      </c>
      <c r="C11359" t="s">
        <v>274</v>
      </c>
    </row>
    <row r="11360" spans="1:3" x14ac:dyDescent="0.4">
      <c r="A11360">
        <v>40647</v>
      </c>
      <c r="B11360" t="s">
        <v>15789</v>
      </c>
      <c r="C11360" t="s">
        <v>138</v>
      </c>
    </row>
    <row r="11361" spans="1:3" x14ac:dyDescent="0.4">
      <c r="A11361">
        <v>40648</v>
      </c>
      <c r="B11361" t="s">
        <v>15790</v>
      </c>
      <c r="C11361" t="s">
        <v>777</v>
      </c>
    </row>
    <row r="11362" spans="1:3" x14ac:dyDescent="0.4">
      <c r="A11362">
        <v>40649</v>
      </c>
      <c r="B11362" t="s">
        <v>15791</v>
      </c>
      <c r="C11362" t="s">
        <v>1392</v>
      </c>
    </row>
    <row r="11363" spans="1:3" x14ac:dyDescent="0.4">
      <c r="A11363">
        <v>40650</v>
      </c>
      <c r="B11363" t="s">
        <v>15792</v>
      </c>
      <c r="C11363" t="s">
        <v>411</v>
      </c>
    </row>
    <row r="11364" spans="1:3" x14ac:dyDescent="0.4">
      <c r="A11364">
        <v>40651</v>
      </c>
      <c r="B11364" t="s">
        <v>15793</v>
      </c>
      <c r="C11364" t="s">
        <v>1737</v>
      </c>
    </row>
    <row r="11365" spans="1:3" x14ac:dyDescent="0.4">
      <c r="A11365">
        <v>40652</v>
      </c>
      <c r="B11365" t="s">
        <v>15794</v>
      </c>
      <c r="C11365" t="s">
        <v>1392</v>
      </c>
    </row>
    <row r="11366" spans="1:3" x14ac:dyDescent="0.4">
      <c r="A11366">
        <v>40653</v>
      </c>
      <c r="B11366" t="s">
        <v>15795</v>
      </c>
      <c r="C11366" t="s">
        <v>15182</v>
      </c>
    </row>
    <row r="11367" spans="1:3" x14ac:dyDescent="0.4">
      <c r="A11367">
        <v>40654</v>
      </c>
      <c r="B11367" t="s">
        <v>15796</v>
      </c>
      <c r="C11367" t="s">
        <v>173</v>
      </c>
    </row>
    <row r="11368" spans="1:3" x14ac:dyDescent="0.4">
      <c r="A11368">
        <v>40655</v>
      </c>
      <c r="B11368" t="s">
        <v>15797</v>
      </c>
      <c r="C11368" t="s">
        <v>15182</v>
      </c>
    </row>
    <row r="11369" spans="1:3" x14ac:dyDescent="0.4">
      <c r="A11369">
        <v>40656</v>
      </c>
      <c r="B11369" t="s">
        <v>15798</v>
      </c>
      <c r="C11369" t="s">
        <v>567</v>
      </c>
    </row>
    <row r="11370" spans="1:3" x14ac:dyDescent="0.4">
      <c r="A11370">
        <v>40657</v>
      </c>
      <c r="B11370" t="s">
        <v>15799</v>
      </c>
      <c r="C11370" t="s">
        <v>891</v>
      </c>
    </row>
    <row r="11371" spans="1:3" x14ac:dyDescent="0.4">
      <c r="A11371">
        <v>40658</v>
      </c>
      <c r="B11371" t="s">
        <v>15800</v>
      </c>
      <c r="C11371" t="s">
        <v>678</v>
      </c>
    </row>
    <row r="11372" spans="1:3" x14ac:dyDescent="0.4">
      <c r="A11372">
        <v>40659</v>
      </c>
      <c r="B11372" t="s">
        <v>15801</v>
      </c>
      <c r="C11372" t="s">
        <v>575</v>
      </c>
    </row>
    <row r="11373" spans="1:3" x14ac:dyDescent="0.4">
      <c r="A11373">
        <v>40660</v>
      </c>
      <c r="B11373" t="s">
        <v>15802</v>
      </c>
      <c r="C11373" t="s">
        <v>405</v>
      </c>
    </row>
    <row r="11374" spans="1:3" x14ac:dyDescent="0.4">
      <c r="A11374">
        <v>40661</v>
      </c>
      <c r="B11374" t="s">
        <v>15803</v>
      </c>
      <c r="C11374" t="s">
        <v>176</v>
      </c>
    </row>
    <row r="11375" spans="1:3" x14ac:dyDescent="0.4">
      <c r="A11375">
        <v>40662</v>
      </c>
      <c r="B11375" t="s">
        <v>15804</v>
      </c>
      <c r="C11375" t="s">
        <v>15182</v>
      </c>
    </row>
    <row r="11376" spans="1:3" x14ac:dyDescent="0.4">
      <c r="A11376">
        <v>40663</v>
      </c>
      <c r="B11376" t="s">
        <v>15805</v>
      </c>
      <c r="C11376" t="s">
        <v>896</v>
      </c>
    </row>
    <row r="11377" spans="1:3" x14ac:dyDescent="0.4">
      <c r="A11377">
        <v>40664</v>
      </c>
      <c r="B11377" t="s">
        <v>15806</v>
      </c>
      <c r="C11377" t="s">
        <v>1015</v>
      </c>
    </row>
    <row r="11378" spans="1:3" x14ac:dyDescent="0.4">
      <c r="A11378">
        <v>40665</v>
      </c>
      <c r="B11378" t="s">
        <v>15807</v>
      </c>
      <c r="C11378" t="s">
        <v>570</v>
      </c>
    </row>
    <row r="11379" spans="1:3" x14ac:dyDescent="0.4">
      <c r="A11379">
        <v>40666</v>
      </c>
      <c r="B11379" t="s">
        <v>15808</v>
      </c>
      <c r="C11379" t="s">
        <v>132</v>
      </c>
    </row>
    <row r="11380" spans="1:3" x14ac:dyDescent="0.4">
      <c r="A11380">
        <v>40667</v>
      </c>
      <c r="B11380" t="s">
        <v>15809</v>
      </c>
      <c r="C11380" t="s">
        <v>678</v>
      </c>
    </row>
    <row r="11381" spans="1:3" x14ac:dyDescent="0.4">
      <c r="A11381">
        <v>40668</v>
      </c>
      <c r="B11381" t="s">
        <v>15810</v>
      </c>
      <c r="C11381" t="s">
        <v>570</v>
      </c>
    </row>
    <row r="11382" spans="1:3" x14ac:dyDescent="0.4">
      <c r="A11382">
        <v>40669</v>
      </c>
      <c r="B11382" t="s">
        <v>15811</v>
      </c>
      <c r="C11382" t="s">
        <v>1015</v>
      </c>
    </row>
    <row r="11383" spans="1:3" x14ac:dyDescent="0.4">
      <c r="A11383">
        <v>40670</v>
      </c>
      <c r="B11383" t="s">
        <v>15812</v>
      </c>
      <c r="C11383" t="s">
        <v>103</v>
      </c>
    </row>
    <row r="11384" spans="1:3" x14ac:dyDescent="0.4">
      <c r="A11384">
        <v>40671</v>
      </c>
      <c r="B11384" t="s">
        <v>15813</v>
      </c>
      <c r="C11384" t="s">
        <v>103</v>
      </c>
    </row>
    <row r="11385" spans="1:3" x14ac:dyDescent="0.4">
      <c r="A11385">
        <v>40672</v>
      </c>
      <c r="B11385" t="s">
        <v>15814</v>
      </c>
      <c r="C11385" t="s">
        <v>175</v>
      </c>
    </row>
    <row r="11386" spans="1:3" x14ac:dyDescent="0.4">
      <c r="A11386">
        <v>40673</v>
      </c>
      <c r="B11386" t="s">
        <v>15815</v>
      </c>
      <c r="C11386" t="s">
        <v>779</v>
      </c>
    </row>
    <row r="11387" spans="1:3" x14ac:dyDescent="0.4">
      <c r="A11387">
        <v>40674</v>
      </c>
      <c r="B11387" t="s">
        <v>15816</v>
      </c>
      <c r="C11387" t="s">
        <v>174</v>
      </c>
    </row>
    <row r="11388" spans="1:3" x14ac:dyDescent="0.4">
      <c r="A11388">
        <v>40675</v>
      </c>
      <c r="B11388" t="s">
        <v>15817</v>
      </c>
      <c r="C11388" t="s">
        <v>1015</v>
      </c>
    </row>
    <row r="11389" spans="1:3" x14ac:dyDescent="0.4">
      <c r="A11389">
        <v>40676</v>
      </c>
      <c r="B11389" t="s">
        <v>15818</v>
      </c>
      <c r="C11389" t="s">
        <v>776</v>
      </c>
    </row>
    <row r="11390" spans="1:3" x14ac:dyDescent="0.4">
      <c r="A11390">
        <v>40677</v>
      </c>
      <c r="B11390" t="s">
        <v>15819</v>
      </c>
      <c r="C11390" t="s">
        <v>1976</v>
      </c>
    </row>
    <row r="11391" spans="1:3" x14ac:dyDescent="0.4">
      <c r="A11391">
        <v>40678</v>
      </c>
      <c r="B11391" t="s">
        <v>15820</v>
      </c>
      <c r="C11391" t="s">
        <v>1241</v>
      </c>
    </row>
    <row r="11392" spans="1:3" x14ac:dyDescent="0.4">
      <c r="A11392">
        <v>40679</v>
      </c>
      <c r="B11392" t="s">
        <v>15821</v>
      </c>
      <c r="C11392" t="s">
        <v>1241</v>
      </c>
    </row>
    <row r="11393" spans="1:3" x14ac:dyDescent="0.4">
      <c r="A11393">
        <v>40680</v>
      </c>
      <c r="B11393" t="s">
        <v>15822</v>
      </c>
      <c r="C11393" t="s">
        <v>1976</v>
      </c>
    </row>
    <row r="11394" spans="1:3" x14ac:dyDescent="0.4">
      <c r="A11394">
        <v>40681</v>
      </c>
      <c r="B11394" t="s">
        <v>15823</v>
      </c>
      <c r="C11394" t="s">
        <v>328</v>
      </c>
    </row>
    <row r="11395" spans="1:3" x14ac:dyDescent="0.4">
      <c r="A11395">
        <v>40682</v>
      </c>
      <c r="B11395" t="s">
        <v>15824</v>
      </c>
      <c r="C11395" t="s">
        <v>214</v>
      </c>
    </row>
    <row r="11396" spans="1:3" x14ac:dyDescent="0.4">
      <c r="A11396">
        <v>40683</v>
      </c>
      <c r="B11396" t="s">
        <v>15825</v>
      </c>
      <c r="C11396" t="s">
        <v>140</v>
      </c>
    </row>
    <row r="11397" spans="1:3" x14ac:dyDescent="0.4">
      <c r="A11397">
        <v>40684</v>
      </c>
      <c r="B11397" t="s">
        <v>15826</v>
      </c>
      <c r="C11397" t="s">
        <v>328</v>
      </c>
    </row>
    <row r="11398" spans="1:3" x14ac:dyDescent="0.4">
      <c r="A11398">
        <v>40685</v>
      </c>
      <c r="B11398" t="s">
        <v>15827</v>
      </c>
      <c r="C11398" t="s">
        <v>1524</v>
      </c>
    </row>
    <row r="11399" spans="1:3" x14ac:dyDescent="0.4">
      <c r="A11399">
        <v>40686</v>
      </c>
      <c r="B11399" t="s">
        <v>15828</v>
      </c>
      <c r="C11399" t="s">
        <v>1244</v>
      </c>
    </row>
    <row r="11400" spans="1:3" x14ac:dyDescent="0.4">
      <c r="A11400">
        <v>40687</v>
      </c>
      <c r="B11400" t="s">
        <v>15829</v>
      </c>
      <c r="C11400" t="s">
        <v>478</v>
      </c>
    </row>
    <row r="11401" spans="1:3" x14ac:dyDescent="0.4">
      <c r="A11401">
        <v>40688</v>
      </c>
      <c r="B11401" t="s">
        <v>15830</v>
      </c>
      <c r="C11401" t="s">
        <v>143</v>
      </c>
    </row>
    <row r="11402" spans="1:3" x14ac:dyDescent="0.4">
      <c r="A11402">
        <v>40689</v>
      </c>
      <c r="B11402" t="s">
        <v>15831</v>
      </c>
      <c r="C11402" t="s">
        <v>1015</v>
      </c>
    </row>
    <row r="11403" spans="1:3" x14ac:dyDescent="0.4">
      <c r="A11403">
        <v>40690</v>
      </c>
      <c r="B11403" t="s">
        <v>15832</v>
      </c>
      <c r="C11403" t="s">
        <v>1744</v>
      </c>
    </row>
    <row r="11404" spans="1:3" x14ac:dyDescent="0.4">
      <c r="A11404">
        <v>40691</v>
      </c>
      <c r="B11404" t="s">
        <v>15833</v>
      </c>
      <c r="C11404" t="s">
        <v>776</v>
      </c>
    </row>
    <row r="11405" spans="1:3" x14ac:dyDescent="0.4">
      <c r="A11405">
        <v>40692</v>
      </c>
      <c r="B11405" t="s">
        <v>15834</v>
      </c>
      <c r="C11405" t="s">
        <v>1874</v>
      </c>
    </row>
    <row r="11406" spans="1:3" x14ac:dyDescent="0.4">
      <c r="A11406">
        <v>40693</v>
      </c>
      <c r="B11406" t="s">
        <v>15835</v>
      </c>
      <c r="C11406" t="s">
        <v>1389</v>
      </c>
    </row>
    <row r="11407" spans="1:3" x14ac:dyDescent="0.4">
      <c r="A11407">
        <v>40694</v>
      </c>
      <c r="B11407" t="s">
        <v>15836</v>
      </c>
      <c r="C11407" t="s">
        <v>776</v>
      </c>
    </row>
    <row r="11408" spans="1:3" x14ac:dyDescent="0.4">
      <c r="A11408">
        <v>40695</v>
      </c>
      <c r="B11408" t="s">
        <v>15837</v>
      </c>
      <c r="C11408" t="s">
        <v>777</v>
      </c>
    </row>
    <row r="11409" spans="1:3" x14ac:dyDescent="0.4">
      <c r="A11409">
        <v>40696</v>
      </c>
      <c r="B11409" t="s">
        <v>15838</v>
      </c>
      <c r="C11409" t="s">
        <v>889</v>
      </c>
    </row>
    <row r="11410" spans="1:3" x14ac:dyDescent="0.4">
      <c r="A11410">
        <v>40697</v>
      </c>
      <c r="B11410" t="s">
        <v>15839</v>
      </c>
      <c r="C11410" t="s">
        <v>678</v>
      </c>
    </row>
    <row r="11411" spans="1:3" x14ac:dyDescent="0.4">
      <c r="A11411">
        <v>40698</v>
      </c>
      <c r="B11411" t="s">
        <v>15840</v>
      </c>
      <c r="C11411" t="s">
        <v>891</v>
      </c>
    </row>
    <row r="11412" spans="1:3" x14ac:dyDescent="0.4">
      <c r="A11412">
        <v>40699</v>
      </c>
      <c r="B11412" t="s">
        <v>15841</v>
      </c>
      <c r="C11412" t="s">
        <v>116</v>
      </c>
    </row>
    <row r="11413" spans="1:3" x14ac:dyDescent="0.4">
      <c r="A11413">
        <v>40700</v>
      </c>
      <c r="B11413" t="s">
        <v>15842</v>
      </c>
      <c r="C11413" t="s">
        <v>1740</v>
      </c>
    </row>
    <row r="11414" spans="1:3" x14ac:dyDescent="0.4">
      <c r="A11414">
        <v>40701</v>
      </c>
      <c r="B11414" t="s">
        <v>15843</v>
      </c>
      <c r="C11414" t="s">
        <v>779</v>
      </c>
    </row>
    <row r="11415" spans="1:3" x14ac:dyDescent="0.4">
      <c r="A11415">
        <v>40702</v>
      </c>
      <c r="B11415" t="s">
        <v>15844</v>
      </c>
      <c r="C11415" t="s">
        <v>675</v>
      </c>
    </row>
    <row r="11416" spans="1:3" x14ac:dyDescent="0.4">
      <c r="A11416">
        <v>40703</v>
      </c>
      <c r="B11416" t="s">
        <v>15845</v>
      </c>
      <c r="C11416" t="s">
        <v>1738</v>
      </c>
    </row>
    <row r="11417" spans="1:3" x14ac:dyDescent="0.4">
      <c r="A11417">
        <v>40704</v>
      </c>
      <c r="B11417" t="s">
        <v>15846</v>
      </c>
      <c r="C11417" t="s">
        <v>678</v>
      </c>
    </row>
    <row r="11418" spans="1:3" x14ac:dyDescent="0.4">
      <c r="A11418">
        <v>40705</v>
      </c>
      <c r="B11418" t="s">
        <v>15847</v>
      </c>
      <c r="C11418" t="s">
        <v>777</v>
      </c>
    </row>
    <row r="11419" spans="1:3" x14ac:dyDescent="0.4">
      <c r="A11419">
        <v>40706</v>
      </c>
      <c r="B11419" t="s">
        <v>15848</v>
      </c>
      <c r="C11419" t="s">
        <v>174</v>
      </c>
    </row>
    <row r="11420" spans="1:3" x14ac:dyDescent="0.4">
      <c r="A11420">
        <v>40707</v>
      </c>
      <c r="B11420" t="s">
        <v>15849</v>
      </c>
      <c r="C11420" t="s">
        <v>679</v>
      </c>
    </row>
    <row r="11421" spans="1:3" x14ac:dyDescent="0.4">
      <c r="A11421">
        <v>40708</v>
      </c>
      <c r="B11421" t="s">
        <v>15850</v>
      </c>
      <c r="C11421" t="s">
        <v>1392</v>
      </c>
    </row>
    <row r="11422" spans="1:3" x14ac:dyDescent="0.4">
      <c r="A11422">
        <v>40709</v>
      </c>
      <c r="B11422" t="s">
        <v>15851</v>
      </c>
      <c r="C11422" t="s">
        <v>212</v>
      </c>
    </row>
    <row r="11423" spans="1:3" x14ac:dyDescent="0.4">
      <c r="A11423">
        <v>40710</v>
      </c>
      <c r="B11423" t="s">
        <v>15852</v>
      </c>
      <c r="C11423" t="s">
        <v>138</v>
      </c>
    </row>
    <row r="11424" spans="1:3" x14ac:dyDescent="0.4">
      <c r="A11424">
        <v>40711</v>
      </c>
      <c r="B11424" t="s">
        <v>15853</v>
      </c>
      <c r="C11424" t="s">
        <v>777</v>
      </c>
    </row>
    <row r="11425" spans="1:3" x14ac:dyDescent="0.4">
      <c r="A11425">
        <v>40712</v>
      </c>
      <c r="B11425" t="s">
        <v>15854</v>
      </c>
      <c r="C11425" t="s">
        <v>776</v>
      </c>
    </row>
    <row r="11426" spans="1:3" x14ac:dyDescent="0.4">
      <c r="A11426">
        <v>40713</v>
      </c>
      <c r="B11426" t="s">
        <v>15855</v>
      </c>
      <c r="C11426" t="s">
        <v>1392</v>
      </c>
    </row>
    <row r="11427" spans="1:3" x14ac:dyDescent="0.4">
      <c r="A11427">
        <v>40714</v>
      </c>
      <c r="B11427" t="s">
        <v>15856</v>
      </c>
      <c r="C11427" t="s">
        <v>211</v>
      </c>
    </row>
    <row r="11428" spans="1:3" x14ac:dyDescent="0.4">
      <c r="A11428">
        <v>40715</v>
      </c>
      <c r="B11428" t="s">
        <v>15857</v>
      </c>
      <c r="C11428" t="s">
        <v>132</v>
      </c>
    </row>
    <row r="11429" spans="1:3" x14ac:dyDescent="0.4">
      <c r="A11429">
        <v>40716</v>
      </c>
      <c r="B11429" t="s">
        <v>15858</v>
      </c>
      <c r="C11429" t="s">
        <v>575</v>
      </c>
    </row>
    <row r="11430" spans="1:3" x14ac:dyDescent="0.4">
      <c r="A11430">
        <v>40717</v>
      </c>
      <c r="B11430" t="s">
        <v>15859</v>
      </c>
      <c r="C11430" t="s">
        <v>895</v>
      </c>
    </row>
    <row r="11431" spans="1:3" x14ac:dyDescent="0.4">
      <c r="A11431">
        <v>40718</v>
      </c>
      <c r="B11431" t="s">
        <v>15860</v>
      </c>
      <c r="C11431" t="s">
        <v>140</v>
      </c>
    </row>
    <row r="11432" spans="1:3" x14ac:dyDescent="0.4">
      <c r="A11432">
        <v>40719</v>
      </c>
      <c r="B11432" t="s">
        <v>15861</v>
      </c>
      <c r="C11432" t="s">
        <v>1015</v>
      </c>
    </row>
    <row r="11433" spans="1:3" x14ac:dyDescent="0.4">
      <c r="A11433">
        <v>40720</v>
      </c>
      <c r="B11433" t="s">
        <v>15862</v>
      </c>
      <c r="C11433" t="s">
        <v>210</v>
      </c>
    </row>
    <row r="11434" spans="1:3" x14ac:dyDescent="0.4">
      <c r="A11434">
        <v>40721</v>
      </c>
      <c r="B11434" t="s">
        <v>15863</v>
      </c>
      <c r="C11434" t="s">
        <v>116</v>
      </c>
    </row>
    <row r="11435" spans="1:3" x14ac:dyDescent="0.4">
      <c r="A11435">
        <v>40722</v>
      </c>
      <c r="B11435" t="s">
        <v>15864</v>
      </c>
      <c r="C11435" t="s">
        <v>271</v>
      </c>
    </row>
    <row r="11436" spans="1:3" x14ac:dyDescent="0.4">
      <c r="A11436">
        <v>40723</v>
      </c>
      <c r="B11436" t="s">
        <v>15865</v>
      </c>
      <c r="C11436" t="s">
        <v>411</v>
      </c>
    </row>
    <row r="11437" spans="1:3" x14ac:dyDescent="0.4">
      <c r="A11437">
        <v>40724</v>
      </c>
      <c r="B11437" t="s">
        <v>15866</v>
      </c>
      <c r="C11437" t="s">
        <v>1737</v>
      </c>
    </row>
    <row r="11438" spans="1:3" x14ac:dyDescent="0.4">
      <c r="A11438">
        <v>40725</v>
      </c>
      <c r="B11438" t="s">
        <v>15867</v>
      </c>
      <c r="C11438" t="s">
        <v>573</v>
      </c>
    </row>
    <row r="11439" spans="1:3" x14ac:dyDescent="0.4">
      <c r="A11439">
        <v>40726</v>
      </c>
      <c r="B11439" t="s">
        <v>15868</v>
      </c>
      <c r="C11439" t="s">
        <v>573</v>
      </c>
    </row>
    <row r="11440" spans="1:3" x14ac:dyDescent="0.4">
      <c r="A11440">
        <v>40727</v>
      </c>
      <c r="B11440" t="s">
        <v>15869</v>
      </c>
      <c r="C11440" t="s">
        <v>173</v>
      </c>
    </row>
    <row r="11441" spans="1:3" x14ac:dyDescent="0.4">
      <c r="A11441">
        <v>40728</v>
      </c>
      <c r="B11441" t="s">
        <v>15870</v>
      </c>
      <c r="C11441" t="s">
        <v>1524</v>
      </c>
    </row>
    <row r="11442" spans="1:3" x14ac:dyDescent="0.4">
      <c r="A11442">
        <v>40729</v>
      </c>
      <c r="B11442" t="s">
        <v>15871</v>
      </c>
      <c r="C11442" t="s">
        <v>570</v>
      </c>
    </row>
    <row r="11443" spans="1:3" x14ac:dyDescent="0.4">
      <c r="A11443">
        <v>40730</v>
      </c>
      <c r="B11443" t="s">
        <v>15872</v>
      </c>
      <c r="C11443" t="s">
        <v>173</v>
      </c>
    </row>
    <row r="11444" spans="1:3" x14ac:dyDescent="0.4">
      <c r="A11444">
        <v>40731</v>
      </c>
      <c r="B11444" t="s">
        <v>15873</v>
      </c>
      <c r="C11444" t="s">
        <v>140</v>
      </c>
    </row>
    <row r="11445" spans="1:3" x14ac:dyDescent="0.4">
      <c r="A11445">
        <v>40732</v>
      </c>
      <c r="B11445" t="s">
        <v>15874</v>
      </c>
      <c r="C11445" t="s">
        <v>573</v>
      </c>
    </row>
    <row r="11446" spans="1:3" x14ac:dyDescent="0.4">
      <c r="A11446">
        <v>40733</v>
      </c>
      <c r="B11446" t="s">
        <v>15875</v>
      </c>
      <c r="C11446" t="s">
        <v>174</v>
      </c>
    </row>
    <row r="11447" spans="1:3" x14ac:dyDescent="0.4">
      <c r="A11447">
        <v>40734</v>
      </c>
      <c r="B11447" t="s">
        <v>15876</v>
      </c>
      <c r="C11447" t="s">
        <v>143</v>
      </c>
    </row>
    <row r="11448" spans="1:3" x14ac:dyDescent="0.4">
      <c r="A11448">
        <v>40735</v>
      </c>
      <c r="B11448" t="s">
        <v>15877</v>
      </c>
      <c r="C11448" t="s">
        <v>214</v>
      </c>
    </row>
    <row r="11449" spans="1:3" x14ac:dyDescent="0.4">
      <c r="A11449">
        <v>40736</v>
      </c>
      <c r="B11449" t="s">
        <v>15878</v>
      </c>
      <c r="C11449" t="s">
        <v>478</v>
      </c>
    </row>
    <row r="11450" spans="1:3" x14ac:dyDescent="0.4">
      <c r="A11450">
        <v>40737</v>
      </c>
      <c r="B11450" t="s">
        <v>15879</v>
      </c>
      <c r="C11450" t="s">
        <v>777</v>
      </c>
    </row>
    <row r="11451" spans="1:3" x14ac:dyDescent="0.4">
      <c r="A11451">
        <v>40738</v>
      </c>
      <c r="B11451" t="s">
        <v>15880</v>
      </c>
      <c r="C11451" t="s">
        <v>777</v>
      </c>
    </row>
    <row r="11452" spans="1:3" x14ac:dyDescent="0.4">
      <c r="A11452">
        <v>40739</v>
      </c>
      <c r="B11452" t="s">
        <v>15881</v>
      </c>
      <c r="C11452" t="s">
        <v>777</v>
      </c>
    </row>
    <row r="11453" spans="1:3" x14ac:dyDescent="0.4">
      <c r="A11453">
        <v>40740</v>
      </c>
      <c r="B11453" t="s">
        <v>15882</v>
      </c>
      <c r="C11453" t="s">
        <v>777</v>
      </c>
    </row>
    <row r="11454" spans="1:3" x14ac:dyDescent="0.4">
      <c r="A11454">
        <v>40741</v>
      </c>
      <c r="B11454" t="s">
        <v>15883</v>
      </c>
      <c r="C11454" t="s">
        <v>896</v>
      </c>
    </row>
    <row r="11455" spans="1:3" x14ac:dyDescent="0.4">
      <c r="A11455">
        <v>40742</v>
      </c>
      <c r="B11455" t="s">
        <v>15884</v>
      </c>
      <c r="C11455" t="s">
        <v>777</v>
      </c>
    </row>
    <row r="11456" spans="1:3" x14ac:dyDescent="0.4">
      <c r="A11456">
        <v>40743</v>
      </c>
      <c r="B11456" t="s">
        <v>15885</v>
      </c>
      <c r="C11456" t="s">
        <v>573</v>
      </c>
    </row>
    <row r="11457" spans="1:3" x14ac:dyDescent="0.4">
      <c r="A11457">
        <v>40744</v>
      </c>
      <c r="B11457" t="s">
        <v>15886</v>
      </c>
      <c r="C11457" t="s">
        <v>777</v>
      </c>
    </row>
    <row r="11458" spans="1:3" x14ac:dyDescent="0.4">
      <c r="A11458">
        <v>40745</v>
      </c>
      <c r="B11458" t="s">
        <v>15887</v>
      </c>
      <c r="C11458" t="s">
        <v>173</v>
      </c>
    </row>
    <row r="11459" spans="1:3" x14ac:dyDescent="0.4">
      <c r="A11459">
        <v>40746</v>
      </c>
      <c r="B11459" t="s">
        <v>15888</v>
      </c>
      <c r="C11459" t="s">
        <v>103</v>
      </c>
    </row>
    <row r="11460" spans="1:3" x14ac:dyDescent="0.4">
      <c r="A11460">
        <v>40747</v>
      </c>
      <c r="B11460" t="s">
        <v>15889</v>
      </c>
      <c r="C11460" t="s">
        <v>573</v>
      </c>
    </row>
    <row r="11461" spans="1:3" x14ac:dyDescent="0.4">
      <c r="A11461">
        <v>40748</v>
      </c>
      <c r="B11461" t="s">
        <v>15890</v>
      </c>
      <c r="C11461" t="s">
        <v>478</v>
      </c>
    </row>
    <row r="11462" spans="1:3" x14ac:dyDescent="0.4">
      <c r="A11462">
        <v>40749</v>
      </c>
      <c r="B11462" t="s">
        <v>15891</v>
      </c>
      <c r="C11462" t="s">
        <v>1009</v>
      </c>
    </row>
    <row r="11463" spans="1:3" x14ac:dyDescent="0.4">
      <c r="A11463">
        <v>40750</v>
      </c>
      <c r="B11463" t="s">
        <v>15892</v>
      </c>
      <c r="C11463" t="s">
        <v>1522</v>
      </c>
    </row>
    <row r="11464" spans="1:3" x14ac:dyDescent="0.4">
      <c r="A11464">
        <v>40751</v>
      </c>
      <c r="B11464" t="s">
        <v>15893</v>
      </c>
      <c r="C11464" t="s">
        <v>273</v>
      </c>
    </row>
    <row r="11465" spans="1:3" x14ac:dyDescent="0.4">
      <c r="A11465">
        <v>40752</v>
      </c>
      <c r="B11465" t="s">
        <v>15894</v>
      </c>
      <c r="C11465" t="s">
        <v>1392</v>
      </c>
    </row>
    <row r="11466" spans="1:3" x14ac:dyDescent="0.4">
      <c r="A11466">
        <v>40753</v>
      </c>
      <c r="B11466" t="s">
        <v>15895</v>
      </c>
      <c r="C11466" t="s">
        <v>1872</v>
      </c>
    </row>
    <row r="11467" spans="1:3" x14ac:dyDescent="0.4">
      <c r="A11467">
        <v>40754</v>
      </c>
      <c r="B11467" t="s">
        <v>15896</v>
      </c>
      <c r="C11467" t="s">
        <v>136</v>
      </c>
    </row>
    <row r="11468" spans="1:3" x14ac:dyDescent="0.4">
      <c r="A11468">
        <v>40755</v>
      </c>
      <c r="B11468" t="s">
        <v>15897</v>
      </c>
      <c r="C11468" t="s">
        <v>207</v>
      </c>
    </row>
    <row r="11469" spans="1:3" x14ac:dyDescent="0.4">
      <c r="A11469">
        <v>40756</v>
      </c>
      <c r="B11469" t="s">
        <v>15898</v>
      </c>
      <c r="C11469" t="s">
        <v>777</v>
      </c>
    </row>
    <row r="11470" spans="1:3" x14ac:dyDescent="0.4">
      <c r="A11470">
        <v>40757</v>
      </c>
      <c r="B11470" t="s">
        <v>15899</v>
      </c>
      <c r="C11470" t="s">
        <v>777</v>
      </c>
    </row>
    <row r="11471" spans="1:3" x14ac:dyDescent="0.4">
      <c r="A11471">
        <v>40758</v>
      </c>
      <c r="B11471" t="s">
        <v>15900</v>
      </c>
      <c r="C11471" t="s">
        <v>211</v>
      </c>
    </row>
    <row r="11472" spans="1:3" x14ac:dyDescent="0.4">
      <c r="A11472">
        <v>40759</v>
      </c>
      <c r="B11472" t="s">
        <v>15901</v>
      </c>
      <c r="C11472" t="s">
        <v>329</v>
      </c>
    </row>
    <row r="11473" spans="1:3" x14ac:dyDescent="0.4">
      <c r="A11473">
        <v>40760</v>
      </c>
      <c r="B11473" t="s">
        <v>15902</v>
      </c>
      <c r="C11473" t="s">
        <v>893</v>
      </c>
    </row>
    <row r="11474" spans="1:3" x14ac:dyDescent="0.4">
      <c r="A11474">
        <v>40761</v>
      </c>
      <c r="B11474" t="s">
        <v>15903</v>
      </c>
      <c r="C11474" t="s">
        <v>1014</v>
      </c>
    </row>
    <row r="11475" spans="1:3" x14ac:dyDescent="0.4">
      <c r="A11475">
        <v>40762</v>
      </c>
      <c r="B11475" t="s">
        <v>15904</v>
      </c>
      <c r="C11475" t="s">
        <v>670</v>
      </c>
    </row>
    <row r="11476" spans="1:3" x14ac:dyDescent="0.4">
      <c r="A11476">
        <v>40763</v>
      </c>
      <c r="B11476" t="s">
        <v>15905</v>
      </c>
      <c r="C11476" t="s">
        <v>1015</v>
      </c>
    </row>
    <row r="11477" spans="1:3" x14ac:dyDescent="0.4">
      <c r="A11477">
        <v>40764</v>
      </c>
      <c r="B11477" t="s">
        <v>15906</v>
      </c>
      <c r="C11477" t="s">
        <v>1872</v>
      </c>
    </row>
    <row r="11478" spans="1:3" x14ac:dyDescent="0.4">
      <c r="A11478">
        <v>40765</v>
      </c>
      <c r="B11478" t="s">
        <v>15907</v>
      </c>
      <c r="C11478" t="s">
        <v>176</v>
      </c>
    </row>
    <row r="11479" spans="1:3" x14ac:dyDescent="0.4">
      <c r="A11479">
        <v>40766</v>
      </c>
      <c r="B11479" t="s">
        <v>15908</v>
      </c>
      <c r="C11479" t="s">
        <v>777</v>
      </c>
    </row>
    <row r="11480" spans="1:3" x14ac:dyDescent="0.4">
      <c r="A11480">
        <v>40767</v>
      </c>
      <c r="B11480" t="s">
        <v>15909</v>
      </c>
      <c r="C11480" t="s">
        <v>132</v>
      </c>
    </row>
    <row r="11481" spans="1:3" x14ac:dyDescent="0.4">
      <c r="A11481">
        <v>40768</v>
      </c>
      <c r="B11481" t="s">
        <v>15910</v>
      </c>
      <c r="C11481" t="s">
        <v>1015</v>
      </c>
    </row>
    <row r="11482" spans="1:3" x14ac:dyDescent="0.4">
      <c r="A11482">
        <v>40769</v>
      </c>
      <c r="B11482" t="s">
        <v>15911</v>
      </c>
      <c r="C11482" t="s">
        <v>1015</v>
      </c>
    </row>
    <row r="11483" spans="1:3" x14ac:dyDescent="0.4">
      <c r="A11483">
        <v>40770</v>
      </c>
      <c r="B11483" t="s">
        <v>15912</v>
      </c>
      <c r="C11483" t="s">
        <v>1634</v>
      </c>
    </row>
    <row r="11484" spans="1:3" x14ac:dyDescent="0.4">
      <c r="A11484">
        <v>40771</v>
      </c>
      <c r="B11484" t="s">
        <v>15913</v>
      </c>
      <c r="C11484" t="s">
        <v>329</v>
      </c>
    </row>
    <row r="11485" spans="1:3" x14ac:dyDescent="0.4">
      <c r="A11485">
        <v>40772</v>
      </c>
      <c r="B11485" t="s">
        <v>15914</v>
      </c>
      <c r="C11485" t="s">
        <v>140</v>
      </c>
    </row>
    <row r="11486" spans="1:3" x14ac:dyDescent="0.4">
      <c r="A11486">
        <v>40773</v>
      </c>
      <c r="B11486" t="s">
        <v>15915</v>
      </c>
      <c r="C11486" t="s">
        <v>173</v>
      </c>
    </row>
    <row r="11487" spans="1:3" x14ac:dyDescent="0.4">
      <c r="A11487">
        <v>40775</v>
      </c>
      <c r="B11487" t="s">
        <v>1243</v>
      </c>
      <c r="C11487" t="s">
        <v>1243</v>
      </c>
    </row>
    <row r="11488" spans="1:3" x14ac:dyDescent="0.4">
      <c r="A11488">
        <v>40774</v>
      </c>
      <c r="B11488" t="s">
        <v>15916</v>
      </c>
      <c r="C11488" t="s">
        <v>570</v>
      </c>
    </row>
    <row r="11489" spans="1:3" x14ac:dyDescent="0.4">
      <c r="A11489">
        <v>40776</v>
      </c>
      <c r="B11489" t="s">
        <v>15917</v>
      </c>
      <c r="C11489" t="s">
        <v>1248</v>
      </c>
    </row>
    <row r="11490" spans="1:3" x14ac:dyDescent="0.4">
      <c r="A11490">
        <v>40777</v>
      </c>
      <c r="B11490" t="s">
        <v>15918</v>
      </c>
      <c r="C11490" t="s">
        <v>210</v>
      </c>
    </row>
    <row r="11491" spans="1:3" x14ac:dyDescent="0.4">
      <c r="A11491">
        <v>40778</v>
      </c>
      <c r="B11491" t="s">
        <v>15919</v>
      </c>
      <c r="C11491" t="s">
        <v>404</v>
      </c>
    </row>
    <row r="11492" spans="1:3" x14ac:dyDescent="0.4">
      <c r="A11492">
        <v>40779</v>
      </c>
      <c r="B11492" t="s">
        <v>15920</v>
      </c>
      <c r="C11492" t="s">
        <v>15920</v>
      </c>
    </row>
    <row r="11493" spans="1:3" x14ac:dyDescent="0.4">
      <c r="A11493">
        <v>40780</v>
      </c>
      <c r="B11493" t="s">
        <v>15921</v>
      </c>
      <c r="C11493" t="s">
        <v>1015</v>
      </c>
    </row>
    <row r="11494" spans="1:3" x14ac:dyDescent="0.4">
      <c r="A11494">
        <v>40781</v>
      </c>
      <c r="B11494" t="s">
        <v>15922</v>
      </c>
      <c r="C11494" t="s">
        <v>175</v>
      </c>
    </row>
    <row r="11495" spans="1:3" x14ac:dyDescent="0.4">
      <c r="A11495">
        <v>40782</v>
      </c>
      <c r="B11495" t="s">
        <v>15923</v>
      </c>
      <c r="C11495" t="s">
        <v>174</v>
      </c>
    </row>
    <row r="11496" spans="1:3" x14ac:dyDescent="0.4">
      <c r="A11496">
        <v>40783</v>
      </c>
      <c r="B11496" t="s">
        <v>15924</v>
      </c>
      <c r="C11496" t="s">
        <v>176</v>
      </c>
    </row>
    <row r="11497" spans="1:3" x14ac:dyDescent="0.4">
      <c r="A11497">
        <v>40784</v>
      </c>
      <c r="B11497" t="s">
        <v>15925</v>
      </c>
      <c r="C11497" t="s">
        <v>212</v>
      </c>
    </row>
    <row r="11498" spans="1:3" x14ac:dyDescent="0.4">
      <c r="A11498">
        <v>40785</v>
      </c>
      <c r="B11498" t="s">
        <v>15926</v>
      </c>
      <c r="C11498" t="s">
        <v>328</v>
      </c>
    </row>
    <row r="11499" spans="1:3" x14ac:dyDescent="0.4">
      <c r="A11499">
        <v>40786</v>
      </c>
      <c r="B11499" t="s">
        <v>15927</v>
      </c>
      <c r="C11499" t="s">
        <v>1747</v>
      </c>
    </row>
    <row r="11500" spans="1:3" x14ac:dyDescent="0.4">
      <c r="A11500">
        <v>40787</v>
      </c>
      <c r="B11500" t="s">
        <v>15928</v>
      </c>
      <c r="C11500" t="s">
        <v>210</v>
      </c>
    </row>
    <row r="11501" spans="1:3" x14ac:dyDescent="0.4">
      <c r="A11501">
        <v>40788</v>
      </c>
      <c r="B11501" t="s">
        <v>15929</v>
      </c>
      <c r="C11501" t="s">
        <v>675</v>
      </c>
    </row>
    <row r="11502" spans="1:3" x14ac:dyDescent="0.4">
      <c r="A11502">
        <v>40789</v>
      </c>
      <c r="B11502" t="s">
        <v>275</v>
      </c>
      <c r="C11502" t="s">
        <v>275</v>
      </c>
    </row>
    <row r="11503" spans="1:3" x14ac:dyDescent="0.4">
      <c r="A11503">
        <v>40790</v>
      </c>
      <c r="B11503" t="s">
        <v>15930</v>
      </c>
      <c r="C11503" t="s">
        <v>275</v>
      </c>
    </row>
    <row r="11504" spans="1:3" x14ac:dyDescent="0.4">
      <c r="A11504">
        <v>40791</v>
      </c>
      <c r="B11504" t="s">
        <v>15931</v>
      </c>
      <c r="C11504" t="s">
        <v>140</v>
      </c>
    </row>
    <row r="11505" spans="1:3" x14ac:dyDescent="0.4">
      <c r="A11505">
        <v>40792</v>
      </c>
      <c r="B11505" t="s">
        <v>15932</v>
      </c>
      <c r="C11505" t="s">
        <v>776</v>
      </c>
    </row>
    <row r="11506" spans="1:3" x14ac:dyDescent="0.4">
      <c r="A11506">
        <v>40793</v>
      </c>
      <c r="B11506" t="s">
        <v>15933</v>
      </c>
      <c r="C11506" t="s">
        <v>777</v>
      </c>
    </row>
    <row r="11507" spans="1:3" x14ac:dyDescent="0.4">
      <c r="A11507">
        <v>40794</v>
      </c>
      <c r="B11507" t="s">
        <v>135</v>
      </c>
      <c r="C11507" t="s">
        <v>135</v>
      </c>
    </row>
    <row r="11508" spans="1:3" x14ac:dyDescent="0.4">
      <c r="A11508">
        <v>40795</v>
      </c>
      <c r="B11508" t="s">
        <v>15934</v>
      </c>
      <c r="C11508" t="s">
        <v>675</v>
      </c>
    </row>
    <row r="11509" spans="1:3" x14ac:dyDescent="0.4">
      <c r="A11509">
        <v>40796</v>
      </c>
      <c r="B11509" t="s">
        <v>15935</v>
      </c>
      <c r="C11509" t="s">
        <v>142</v>
      </c>
    </row>
    <row r="11510" spans="1:3" x14ac:dyDescent="0.4">
      <c r="A11510">
        <v>40797</v>
      </c>
      <c r="B11510" t="s">
        <v>15936</v>
      </c>
      <c r="C11510" t="s">
        <v>411</v>
      </c>
    </row>
    <row r="11511" spans="1:3" x14ac:dyDescent="0.4">
      <c r="A11511">
        <v>40798</v>
      </c>
      <c r="B11511" t="s">
        <v>15937</v>
      </c>
      <c r="C11511" t="s">
        <v>777</v>
      </c>
    </row>
    <row r="11512" spans="1:3" x14ac:dyDescent="0.4">
      <c r="A11512">
        <v>40799</v>
      </c>
      <c r="B11512" t="s">
        <v>15938</v>
      </c>
      <c r="C11512" t="s">
        <v>405</v>
      </c>
    </row>
    <row r="11513" spans="1:3" x14ac:dyDescent="0.4">
      <c r="A11513">
        <v>40800</v>
      </c>
      <c r="B11513" t="s">
        <v>15939</v>
      </c>
      <c r="C11513" t="s">
        <v>2085</v>
      </c>
    </row>
    <row r="11514" spans="1:3" x14ac:dyDescent="0.4">
      <c r="A11514">
        <v>40801</v>
      </c>
      <c r="B11514" t="s">
        <v>15940</v>
      </c>
      <c r="C11514" t="s">
        <v>678</v>
      </c>
    </row>
    <row r="11515" spans="1:3" x14ac:dyDescent="0.4">
      <c r="A11515">
        <v>40802</v>
      </c>
      <c r="B11515" t="s">
        <v>15941</v>
      </c>
      <c r="C11515" t="s">
        <v>777</v>
      </c>
    </row>
    <row r="11516" spans="1:3" x14ac:dyDescent="0.4">
      <c r="A11516">
        <v>40803</v>
      </c>
      <c r="B11516" t="s">
        <v>15942</v>
      </c>
      <c r="C11516" t="s">
        <v>575</v>
      </c>
    </row>
    <row r="11517" spans="1:3" x14ac:dyDescent="0.4">
      <c r="A11517">
        <v>40804</v>
      </c>
      <c r="B11517" t="s">
        <v>15943</v>
      </c>
      <c r="C11517" t="s">
        <v>132</v>
      </c>
    </row>
    <row r="11518" spans="1:3" x14ac:dyDescent="0.4">
      <c r="A11518">
        <v>40805</v>
      </c>
      <c r="B11518" t="s">
        <v>15944</v>
      </c>
      <c r="C11518" t="s">
        <v>176</v>
      </c>
    </row>
    <row r="11519" spans="1:3" x14ac:dyDescent="0.4">
      <c r="A11519">
        <v>40806</v>
      </c>
      <c r="B11519" t="s">
        <v>15945</v>
      </c>
      <c r="C11519" t="s">
        <v>1518</v>
      </c>
    </row>
    <row r="11520" spans="1:3" x14ac:dyDescent="0.4">
      <c r="A11520">
        <v>40807</v>
      </c>
      <c r="B11520" t="s">
        <v>15946</v>
      </c>
      <c r="C11520" t="s">
        <v>777</v>
      </c>
    </row>
    <row r="11521" spans="1:3" x14ac:dyDescent="0.4">
      <c r="A11521">
        <v>40808</v>
      </c>
      <c r="B11521" t="s">
        <v>15947</v>
      </c>
      <c r="C11521" t="s">
        <v>138</v>
      </c>
    </row>
    <row r="11522" spans="1:3" x14ac:dyDescent="0.4">
      <c r="A11522">
        <v>40809</v>
      </c>
      <c r="B11522" t="s">
        <v>15948</v>
      </c>
      <c r="C11522" t="s">
        <v>174</v>
      </c>
    </row>
    <row r="11523" spans="1:3" x14ac:dyDescent="0.4">
      <c r="A11523">
        <v>40810</v>
      </c>
      <c r="B11523" t="s">
        <v>15949</v>
      </c>
      <c r="C11523" t="s">
        <v>143</v>
      </c>
    </row>
    <row r="11524" spans="1:3" x14ac:dyDescent="0.4">
      <c r="A11524">
        <v>40811</v>
      </c>
      <c r="B11524" t="s">
        <v>210</v>
      </c>
      <c r="C11524" t="s">
        <v>210</v>
      </c>
    </row>
    <row r="11525" spans="1:3" x14ac:dyDescent="0.4">
      <c r="A11525">
        <v>40812</v>
      </c>
      <c r="B11525" t="s">
        <v>15950</v>
      </c>
      <c r="C11525" t="s">
        <v>116</v>
      </c>
    </row>
    <row r="11526" spans="1:3" x14ac:dyDescent="0.4">
      <c r="A11526">
        <v>40813</v>
      </c>
      <c r="B11526" t="s">
        <v>15951</v>
      </c>
      <c r="C11526" t="s">
        <v>1392</v>
      </c>
    </row>
    <row r="11527" spans="1:3" x14ac:dyDescent="0.4">
      <c r="A11527">
        <v>40814</v>
      </c>
      <c r="B11527" t="s">
        <v>15952</v>
      </c>
      <c r="C11527" t="s">
        <v>1242</v>
      </c>
    </row>
    <row r="11528" spans="1:3" x14ac:dyDescent="0.4">
      <c r="A11528">
        <v>40815</v>
      </c>
      <c r="B11528" t="s">
        <v>15953</v>
      </c>
      <c r="C11528" t="s">
        <v>410</v>
      </c>
    </row>
    <row r="11529" spans="1:3" x14ac:dyDescent="0.4">
      <c r="A11529">
        <v>40816</v>
      </c>
      <c r="B11529" t="s">
        <v>15954</v>
      </c>
      <c r="C11529" t="s">
        <v>776</v>
      </c>
    </row>
    <row r="11530" spans="1:3" x14ac:dyDescent="0.4">
      <c r="A11530">
        <v>40817</v>
      </c>
      <c r="B11530" t="s">
        <v>15955</v>
      </c>
      <c r="C11530" t="s">
        <v>777</v>
      </c>
    </row>
    <row r="11531" spans="1:3" x14ac:dyDescent="0.4">
      <c r="A11531">
        <v>40818</v>
      </c>
      <c r="B11531" t="s">
        <v>15956</v>
      </c>
      <c r="C11531" t="s">
        <v>273</v>
      </c>
    </row>
    <row r="11532" spans="1:3" x14ac:dyDescent="0.4">
      <c r="A11532">
        <v>40819</v>
      </c>
      <c r="B11532" t="s">
        <v>15957</v>
      </c>
      <c r="C11532" t="s">
        <v>1738</v>
      </c>
    </row>
    <row r="11533" spans="1:3" x14ac:dyDescent="0.4">
      <c r="A11533">
        <v>40820</v>
      </c>
      <c r="B11533" t="s">
        <v>478</v>
      </c>
      <c r="C11533" t="s">
        <v>478</v>
      </c>
    </row>
    <row r="11534" spans="1:3" x14ac:dyDescent="0.4">
      <c r="A11534">
        <v>40821</v>
      </c>
      <c r="B11534" t="s">
        <v>15958</v>
      </c>
      <c r="C11534" t="s">
        <v>136</v>
      </c>
    </row>
    <row r="11535" spans="1:3" x14ac:dyDescent="0.4">
      <c r="A11535">
        <v>40822</v>
      </c>
      <c r="B11535" t="s">
        <v>15959</v>
      </c>
      <c r="C11535" t="s">
        <v>1390</v>
      </c>
    </row>
    <row r="11536" spans="1:3" x14ac:dyDescent="0.4">
      <c r="A11536">
        <v>40823</v>
      </c>
      <c r="B11536" t="s">
        <v>15960</v>
      </c>
      <c r="C11536" t="s">
        <v>103</v>
      </c>
    </row>
    <row r="11537" spans="1:3" x14ac:dyDescent="0.4">
      <c r="A11537">
        <v>40824</v>
      </c>
      <c r="B11537" t="s">
        <v>15961</v>
      </c>
      <c r="C11537" t="s">
        <v>103</v>
      </c>
    </row>
    <row r="11538" spans="1:3" x14ac:dyDescent="0.4">
      <c r="A11538">
        <v>40825</v>
      </c>
      <c r="B11538" t="s">
        <v>15962</v>
      </c>
      <c r="C11538" t="s">
        <v>132</v>
      </c>
    </row>
    <row r="11539" spans="1:3" x14ac:dyDescent="0.4">
      <c r="A11539">
        <v>40826</v>
      </c>
      <c r="B11539" t="s">
        <v>15963</v>
      </c>
      <c r="C11539" t="s">
        <v>406</v>
      </c>
    </row>
    <row r="11540" spans="1:3" x14ac:dyDescent="0.4">
      <c r="A11540">
        <v>40827</v>
      </c>
      <c r="B11540" t="s">
        <v>15964</v>
      </c>
      <c r="C11540" t="s">
        <v>779</v>
      </c>
    </row>
    <row r="11541" spans="1:3" x14ac:dyDescent="0.4">
      <c r="A11541">
        <v>40828</v>
      </c>
      <c r="B11541" t="s">
        <v>15965</v>
      </c>
      <c r="C11541" t="s">
        <v>1383</v>
      </c>
    </row>
    <row r="11542" spans="1:3" x14ac:dyDescent="0.4">
      <c r="A11542">
        <v>40829</v>
      </c>
      <c r="B11542" t="s">
        <v>15966</v>
      </c>
      <c r="C11542" t="s">
        <v>775</v>
      </c>
    </row>
    <row r="11543" spans="1:3" x14ac:dyDescent="0.4">
      <c r="A11543">
        <v>40830</v>
      </c>
      <c r="B11543" t="s">
        <v>565</v>
      </c>
      <c r="C11543" t="s">
        <v>1878</v>
      </c>
    </row>
    <row r="11544" spans="1:3" x14ac:dyDescent="0.4">
      <c r="A11544">
        <v>40831</v>
      </c>
      <c r="B11544" t="s">
        <v>15967</v>
      </c>
      <c r="C11544" t="s">
        <v>677</v>
      </c>
    </row>
    <row r="11545" spans="1:3" x14ac:dyDescent="0.4">
      <c r="A11545">
        <v>40832</v>
      </c>
      <c r="B11545" t="s">
        <v>15968</v>
      </c>
      <c r="C11545" t="s">
        <v>176</v>
      </c>
    </row>
    <row r="11546" spans="1:3" x14ac:dyDescent="0.4">
      <c r="A11546">
        <v>40833</v>
      </c>
      <c r="B11546" t="s">
        <v>15969</v>
      </c>
      <c r="C11546" t="s">
        <v>478</v>
      </c>
    </row>
    <row r="11547" spans="1:3" x14ac:dyDescent="0.4">
      <c r="A11547">
        <v>40834</v>
      </c>
      <c r="B11547" t="s">
        <v>15970</v>
      </c>
      <c r="C11547" t="s">
        <v>777</v>
      </c>
    </row>
    <row r="11548" spans="1:3" x14ac:dyDescent="0.4">
      <c r="A11548">
        <v>40835</v>
      </c>
      <c r="B11548" t="s">
        <v>15971</v>
      </c>
      <c r="C11548" t="s">
        <v>1524</v>
      </c>
    </row>
    <row r="11549" spans="1:3" x14ac:dyDescent="0.4">
      <c r="A11549">
        <v>40836</v>
      </c>
      <c r="B11549" t="s">
        <v>15972</v>
      </c>
      <c r="C11549" t="s">
        <v>173</v>
      </c>
    </row>
    <row r="11550" spans="1:3" x14ac:dyDescent="0.4">
      <c r="A11550">
        <v>40837</v>
      </c>
      <c r="B11550" t="s">
        <v>15973</v>
      </c>
      <c r="C11550" t="s">
        <v>136</v>
      </c>
    </row>
    <row r="11551" spans="1:3" x14ac:dyDescent="0.4">
      <c r="A11551">
        <v>40838</v>
      </c>
      <c r="B11551" t="s">
        <v>15974</v>
      </c>
      <c r="C11551" t="s">
        <v>777</v>
      </c>
    </row>
    <row r="11552" spans="1:3" x14ac:dyDescent="0.4">
      <c r="A11552">
        <v>40839</v>
      </c>
      <c r="B11552" t="s">
        <v>15975</v>
      </c>
      <c r="C11552" t="s">
        <v>1976</v>
      </c>
    </row>
    <row r="11553" spans="1:3" x14ac:dyDescent="0.4">
      <c r="A11553">
        <v>40840</v>
      </c>
      <c r="B11553" t="s">
        <v>15976</v>
      </c>
      <c r="C11553" t="s">
        <v>1392</v>
      </c>
    </row>
    <row r="11554" spans="1:3" x14ac:dyDescent="0.4">
      <c r="A11554">
        <v>40841</v>
      </c>
      <c r="B11554" t="s">
        <v>15977</v>
      </c>
      <c r="C11554" t="s">
        <v>1125</v>
      </c>
    </row>
    <row r="11555" spans="1:3" x14ac:dyDescent="0.4">
      <c r="A11555">
        <v>40842</v>
      </c>
      <c r="B11555" t="s">
        <v>15978</v>
      </c>
      <c r="C11555" t="s">
        <v>274</v>
      </c>
    </row>
    <row r="11556" spans="1:3" x14ac:dyDescent="0.4">
      <c r="A11556">
        <v>40843</v>
      </c>
      <c r="B11556" t="s">
        <v>15979</v>
      </c>
      <c r="C11556" t="s">
        <v>176</v>
      </c>
    </row>
    <row r="11557" spans="1:3" x14ac:dyDescent="0.4">
      <c r="A11557">
        <v>40844</v>
      </c>
      <c r="B11557" t="s">
        <v>15980</v>
      </c>
      <c r="C11557" t="s">
        <v>1122</v>
      </c>
    </row>
    <row r="11558" spans="1:3" x14ac:dyDescent="0.4">
      <c r="A11558">
        <v>40845</v>
      </c>
      <c r="B11558" t="s">
        <v>15981</v>
      </c>
      <c r="C11558" t="s">
        <v>273</v>
      </c>
    </row>
    <row r="11559" spans="1:3" x14ac:dyDescent="0.4">
      <c r="A11559">
        <v>40846</v>
      </c>
      <c r="B11559" t="s">
        <v>15982</v>
      </c>
      <c r="C11559" t="s">
        <v>1383</v>
      </c>
    </row>
    <row r="11560" spans="1:3" x14ac:dyDescent="0.4">
      <c r="A11560">
        <v>40847</v>
      </c>
      <c r="B11560" t="s">
        <v>15983</v>
      </c>
      <c r="C11560" t="s">
        <v>176</v>
      </c>
    </row>
    <row r="11561" spans="1:3" x14ac:dyDescent="0.4">
      <c r="A11561">
        <v>40848</v>
      </c>
      <c r="B11561" t="s">
        <v>15984</v>
      </c>
      <c r="C11561" t="s">
        <v>174</v>
      </c>
    </row>
    <row r="11562" spans="1:3" x14ac:dyDescent="0.4">
      <c r="A11562">
        <v>40849</v>
      </c>
      <c r="B11562" t="s">
        <v>15985</v>
      </c>
      <c r="C11562" t="s">
        <v>1747</v>
      </c>
    </row>
    <row r="11563" spans="1:3" x14ac:dyDescent="0.4">
      <c r="A11563">
        <v>40851</v>
      </c>
      <c r="B11563" t="s">
        <v>15986</v>
      </c>
      <c r="C11563" t="s">
        <v>568</v>
      </c>
    </row>
    <row r="11564" spans="1:3" x14ac:dyDescent="0.4">
      <c r="A11564">
        <v>40850</v>
      </c>
      <c r="B11564" t="s">
        <v>15987</v>
      </c>
      <c r="C11564" t="s">
        <v>573</v>
      </c>
    </row>
    <row r="11565" spans="1:3" x14ac:dyDescent="0.4">
      <c r="A11565">
        <v>40852</v>
      </c>
      <c r="B11565" t="s">
        <v>568</v>
      </c>
      <c r="C11565" t="s">
        <v>568</v>
      </c>
    </row>
    <row r="11566" spans="1:3" x14ac:dyDescent="0.4">
      <c r="A11566">
        <v>40853</v>
      </c>
      <c r="B11566" t="s">
        <v>15988</v>
      </c>
      <c r="C11566" t="s">
        <v>405</v>
      </c>
    </row>
    <row r="11567" spans="1:3" x14ac:dyDescent="0.4">
      <c r="A11567">
        <v>40854</v>
      </c>
      <c r="B11567" t="s">
        <v>15989</v>
      </c>
      <c r="C11567" t="s">
        <v>1119</v>
      </c>
    </row>
    <row r="11568" spans="1:3" x14ac:dyDescent="0.4">
      <c r="A11568">
        <v>40855</v>
      </c>
      <c r="B11568" t="s">
        <v>15990</v>
      </c>
      <c r="C11568" t="s">
        <v>1118</v>
      </c>
    </row>
    <row r="11569" spans="1:3" x14ac:dyDescent="0.4">
      <c r="A11569">
        <v>40856</v>
      </c>
      <c r="B11569" t="s">
        <v>15991</v>
      </c>
      <c r="C11569" t="s">
        <v>410</v>
      </c>
    </row>
    <row r="11570" spans="1:3" x14ac:dyDescent="0.4">
      <c r="A11570">
        <v>40857</v>
      </c>
      <c r="B11570" t="s">
        <v>15992</v>
      </c>
      <c r="C11570" t="s">
        <v>566</v>
      </c>
    </row>
    <row r="11571" spans="1:3" x14ac:dyDescent="0.4">
      <c r="A11571">
        <v>40859</v>
      </c>
      <c r="B11571" t="s">
        <v>15993</v>
      </c>
      <c r="C11571" t="s">
        <v>143</v>
      </c>
    </row>
    <row r="11572" spans="1:3" x14ac:dyDescent="0.4">
      <c r="A11572">
        <v>40858</v>
      </c>
      <c r="B11572" t="s">
        <v>15994</v>
      </c>
      <c r="C11572" t="s">
        <v>173</v>
      </c>
    </row>
    <row r="11573" spans="1:3" x14ac:dyDescent="0.4">
      <c r="A11573">
        <v>40860</v>
      </c>
      <c r="B11573" t="s">
        <v>15995</v>
      </c>
      <c r="C11573" t="s">
        <v>143</v>
      </c>
    </row>
    <row r="11574" spans="1:3" x14ac:dyDescent="0.4">
      <c r="A11574">
        <v>40861</v>
      </c>
      <c r="B11574" t="s">
        <v>15996</v>
      </c>
      <c r="C11574" t="s">
        <v>143</v>
      </c>
    </row>
    <row r="11575" spans="1:3" x14ac:dyDescent="0.4">
      <c r="A11575">
        <v>40862</v>
      </c>
      <c r="B11575" t="s">
        <v>15997</v>
      </c>
      <c r="C11575" t="s">
        <v>678</v>
      </c>
    </row>
    <row r="11576" spans="1:3" x14ac:dyDescent="0.4">
      <c r="A11576">
        <v>40863</v>
      </c>
      <c r="B11576" t="s">
        <v>15998</v>
      </c>
      <c r="C11576" t="s">
        <v>103</v>
      </c>
    </row>
    <row r="11577" spans="1:3" x14ac:dyDescent="0.4">
      <c r="A11577">
        <v>40865</v>
      </c>
      <c r="B11577" t="s">
        <v>15999</v>
      </c>
      <c r="C11577" t="s">
        <v>116</v>
      </c>
    </row>
    <row r="11578" spans="1:3" x14ac:dyDescent="0.4">
      <c r="A11578">
        <v>40864</v>
      </c>
      <c r="B11578" t="s">
        <v>16000</v>
      </c>
      <c r="C11578" t="s">
        <v>1392</v>
      </c>
    </row>
    <row r="11579" spans="1:3" x14ac:dyDescent="0.4">
      <c r="A11579">
        <v>40866</v>
      </c>
      <c r="B11579" t="s">
        <v>16001</v>
      </c>
      <c r="C11579" t="s">
        <v>212</v>
      </c>
    </row>
    <row r="11580" spans="1:3" x14ac:dyDescent="0.4">
      <c r="A11580">
        <v>40867</v>
      </c>
      <c r="B11580" t="s">
        <v>16002</v>
      </c>
      <c r="C11580" t="s">
        <v>210</v>
      </c>
    </row>
    <row r="11581" spans="1:3" x14ac:dyDescent="0.4">
      <c r="A11581">
        <v>40868</v>
      </c>
      <c r="B11581" t="s">
        <v>16003</v>
      </c>
      <c r="C11581" t="s">
        <v>678</v>
      </c>
    </row>
    <row r="11582" spans="1:3" x14ac:dyDescent="0.4">
      <c r="A11582">
        <v>40869</v>
      </c>
      <c r="B11582" t="s">
        <v>16004</v>
      </c>
      <c r="C11582" t="s">
        <v>896</v>
      </c>
    </row>
    <row r="11583" spans="1:3" x14ac:dyDescent="0.4">
      <c r="A11583">
        <v>40870</v>
      </c>
      <c r="B11583" t="s">
        <v>16005</v>
      </c>
      <c r="C11583" t="s">
        <v>1882</v>
      </c>
    </row>
    <row r="11584" spans="1:3" x14ac:dyDescent="0.4">
      <c r="A11584">
        <v>40871</v>
      </c>
      <c r="B11584" t="s">
        <v>16006</v>
      </c>
      <c r="C11584" t="s">
        <v>776</v>
      </c>
    </row>
    <row r="11585" spans="1:3" x14ac:dyDescent="0.4">
      <c r="A11585">
        <v>40872</v>
      </c>
      <c r="B11585" t="s">
        <v>16007</v>
      </c>
      <c r="C11585" t="s">
        <v>679</v>
      </c>
    </row>
    <row r="11586" spans="1:3" x14ac:dyDescent="0.4">
      <c r="A11586">
        <v>40873</v>
      </c>
      <c r="B11586" t="s">
        <v>16008</v>
      </c>
      <c r="C11586" t="s">
        <v>573</v>
      </c>
    </row>
    <row r="11587" spans="1:3" x14ac:dyDescent="0.4">
      <c r="A11587">
        <v>40874</v>
      </c>
      <c r="B11587" t="s">
        <v>16009</v>
      </c>
      <c r="C11587" t="s">
        <v>1244</v>
      </c>
    </row>
    <row r="11588" spans="1:3" x14ac:dyDescent="0.4">
      <c r="A11588">
        <v>40875</v>
      </c>
      <c r="B11588" t="s">
        <v>16010</v>
      </c>
      <c r="C11588" t="s">
        <v>1244</v>
      </c>
    </row>
    <row r="11589" spans="1:3" x14ac:dyDescent="0.4">
      <c r="A11589">
        <v>40876</v>
      </c>
      <c r="B11589" t="s">
        <v>16011</v>
      </c>
      <c r="C11589" t="s">
        <v>478</v>
      </c>
    </row>
    <row r="11590" spans="1:3" x14ac:dyDescent="0.4">
      <c r="A11590">
        <v>40877</v>
      </c>
      <c r="B11590" t="s">
        <v>16012</v>
      </c>
      <c r="C11590" t="s">
        <v>328</v>
      </c>
    </row>
    <row r="11591" spans="1:3" x14ac:dyDescent="0.4">
      <c r="A11591">
        <v>40878</v>
      </c>
      <c r="B11591" t="s">
        <v>1016</v>
      </c>
      <c r="C11591" t="s">
        <v>1016</v>
      </c>
    </row>
    <row r="11592" spans="1:3" x14ac:dyDescent="0.4">
      <c r="A11592">
        <v>40879</v>
      </c>
      <c r="B11592" t="s">
        <v>16013</v>
      </c>
      <c r="C11592" t="s">
        <v>889</v>
      </c>
    </row>
    <row r="11593" spans="1:3" x14ac:dyDescent="0.4">
      <c r="A11593">
        <v>40880</v>
      </c>
      <c r="B11593" t="s">
        <v>16014</v>
      </c>
      <c r="C11593" t="s">
        <v>776</v>
      </c>
    </row>
    <row r="11594" spans="1:3" x14ac:dyDescent="0.4">
      <c r="A11594">
        <v>40881</v>
      </c>
      <c r="B11594" t="s">
        <v>16015</v>
      </c>
      <c r="C11594" t="s">
        <v>15182</v>
      </c>
    </row>
    <row r="11595" spans="1:3" x14ac:dyDescent="0.4">
      <c r="A11595">
        <v>40882</v>
      </c>
      <c r="B11595" t="s">
        <v>16016</v>
      </c>
      <c r="C11595" t="s">
        <v>776</v>
      </c>
    </row>
    <row r="11596" spans="1:3" x14ac:dyDescent="0.4">
      <c r="A11596">
        <v>40883</v>
      </c>
      <c r="B11596" t="s">
        <v>16017</v>
      </c>
      <c r="C11596" t="s">
        <v>410</v>
      </c>
    </row>
    <row r="11597" spans="1:3" x14ac:dyDescent="0.4">
      <c r="A11597">
        <v>40884</v>
      </c>
      <c r="B11597" t="s">
        <v>16018</v>
      </c>
      <c r="C11597" t="s">
        <v>103</v>
      </c>
    </row>
    <row r="11598" spans="1:3" x14ac:dyDescent="0.4">
      <c r="A11598">
        <v>40885</v>
      </c>
      <c r="B11598" t="s">
        <v>16019</v>
      </c>
      <c r="C11598" t="s">
        <v>679</v>
      </c>
    </row>
    <row r="11599" spans="1:3" x14ac:dyDescent="0.4">
      <c r="A11599">
        <v>40886</v>
      </c>
      <c r="B11599" t="s">
        <v>16020</v>
      </c>
      <c r="C11599" t="s">
        <v>138</v>
      </c>
    </row>
    <row r="11600" spans="1:3" x14ac:dyDescent="0.4">
      <c r="A11600">
        <v>40887</v>
      </c>
      <c r="B11600" t="s">
        <v>16021</v>
      </c>
      <c r="C11600" t="s">
        <v>570</v>
      </c>
    </row>
    <row r="11601" spans="1:3" x14ac:dyDescent="0.4">
      <c r="A11601">
        <v>40888</v>
      </c>
      <c r="B11601" t="s">
        <v>16022</v>
      </c>
      <c r="C11601" t="s">
        <v>136</v>
      </c>
    </row>
    <row r="11602" spans="1:3" x14ac:dyDescent="0.4">
      <c r="A11602">
        <v>40889</v>
      </c>
      <c r="B11602" t="s">
        <v>16023</v>
      </c>
      <c r="C11602" t="s">
        <v>410</v>
      </c>
    </row>
    <row r="11603" spans="1:3" x14ac:dyDescent="0.4">
      <c r="A11603">
        <v>40890</v>
      </c>
      <c r="B11603" t="s">
        <v>16024</v>
      </c>
      <c r="C11603" t="s">
        <v>896</v>
      </c>
    </row>
    <row r="11604" spans="1:3" x14ac:dyDescent="0.4">
      <c r="A11604">
        <v>40891</v>
      </c>
      <c r="B11604" t="s">
        <v>675</v>
      </c>
      <c r="C11604" t="s">
        <v>675</v>
      </c>
    </row>
    <row r="11605" spans="1:3" x14ac:dyDescent="0.4">
      <c r="A11605">
        <v>40893</v>
      </c>
      <c r="B11605" t="s">
        <v>16025</v>
      </c>
      <c r="C11605" t="s">
        <v>1878</v>
      </c>
    </row>
    <row r="11606" spans="1:3" x14ac:dyDescent="0.4">
      <c r="A11606">
        <v>40892</v>
      </c>
      <c r="B11606" t="s">
        <v>16026</v>
      </c>
      <c r="C11606" t="s">
        <v>1015</v>
      </c>
    </row>
    <row r="11607" spans="1:3" x14ac:dyDescent="0.4">
      <c r="A11607">
        <v>40894</v>
      </c>
      <c r="B11607" t="s">
        <v>16027</v>
      </c>
      <c r="C11607" t="s">
        <v>776</v>
      </c>
    </row>
    <row r="11608" spans="1:3" x14ac:dyDescent="0.4">
      <c r="A11608">
        <v>40895</v>
      </c>
      <c r="B11608" t="s">
        <v>16028</v>
      </c>
      <c r="C11608" t="s">
        <v>1125</v>
      </c>
    </row>
    <row r="11609" spans="1:3" x14ac:dyDescent="0.4">
      <c r="A11609">
        <v>40896</v>
      </c>
      <c r="B11609" t="s">
        <v>16029</v>
      </c>
      <c r="C11609" t="s">
        <v>1248</v>
      </c>
    </row>
    <row r="11610" spans="1:3" x14ac:dyDescent="0.4">
      <c r="A11610">
        <v>40897</v>
      </c>
      <c r="B11610" t="s">
        <v>16030</v>
      </c>
      <c r="C11610" t="s">
        <v>271</v>
      </c>
    </row>
    <row r="11611" spans="1:3" x14ac:dyDescent="0.4">
      <c r="A11611">
        <v>40898</v>
      </c>
      <c r="B11611" t="s">
        <v>16031</v>
      </c>
      <c r="C11611" t="s">
        <v>1876</v>
      </c>
    </row>
    <row r="11612" spans="1:3" x14ac:dyDescent="0.4">
      <c r="A11612">
        <v>40899</v>
      </c>
      <c r="B11612" t="s">
        <v>672</v>
      </c>
      <c r="C11612" t="s">
        <v>672</v>
      </c>
    </row>
    <row r="11613" spans="1:3" x14ac:dyDescent="0.4">
      <c r="A11613">
        <v>40900</v>
      </c>
      <c r="B11613" t="s">
        <v>16032</v>
      </c>
      <c r="C11613" t="s">
        <v>672</v>
      </c>
    </row>
    <row r="11614" spans="1:3" x14ac:dyDescent="0.4">
      <c r="A11614">
        <v>40901</v>
      </c>
      <c r="B11614" t="s">
        <v>16033</v>
      </c>
      <c r="C11614" t="s">
        <v>411</v>
      </c>
    </row>
    <row r="11615" spans="1:3" x14ac:dyDescent="0.4">
      <c r="A11615">
        <v>40902</v>
      </c>
      <c r="B11615" t="s">
        <v>16034</v>
      </c>
      <c r="C11615" t="s">
        <v>214</v>
      </c>
    </row>
    <row r="11616" spans="1:3" x14ac:dyDescent="0.4">
      <c r="A11616">
        <v>40903</v>
      </c>
      <c r="B11616" t="s">
        <v>16035</v>
      </c>
      <c r="C11616" t="s">
        <v>214</v>
      </c>
    </row>
    <row r="11617" spans="1:3" x14ac:dyDescent="0.4">
      <c r="A11617">
        <v>40904</v>
      </c>
      <c r="B11617" t="s">
        <v>16036</v>
      </c>
      <c r="C11617" t="s">
        <v>175</v>
      </c>
    </row>
    <row r="11618" spans="1:3" x14ac:dyDescent="0.4">
      <c r="A11618">
        <v>40905</v>
      </c>
      <c r="B11618" t="s">
        <v>16037</v>
      </c>
      <c r="C11618" t="s">
        <v>411</v>
      </c>
    </row>
    <row r="11619" spans="1:3" x14ac:dyDescent="0.4">
      <c r="A11619">
        <v>40906</v>
      </c>
      <c r="B11619" t="s">
        <v>16038</v>
      </c>
      <c r="C11619" t="s">
        <v>211</v>
      </c>
    </row>
    <row r="11620" spans="1:3" x14ac:dyDescent="0.4">
      <c r="A11620">
        <v>40907</v>
      </c>
      <c r="B11620" t="s">
        <v>16039</v>
      </c>
      <c r="C11620" t="s">
        <v>406</v>
      </c>
    </row>
    <row r="11621" spans="1:3" x14ac:dyDescent="0.4">
      <c r="A11621">
        <v>40908</v>
      </c>
      <c r="B11621" t="s">
        <v>16040</v>
      </c>
      <c r="C11621" t="s">
        <v>573</v>
      </c>
    </row>
    <row r="11622" spans="1:3" x14ac:dyDescent="0.4">
      <c r="A11622">
        <v>40909</v>
      </c>
      <c r="B11622" t="s">
        <v>16041</v>
      </c>
      <c r="C11622" t="s">
        <v>214</v>
      </c>
    </row>
    <row r="11623" spans="1:3" x14ac:dyDescent="0.4">
      <c r="A11623">
        <v>40910</v>
      </c>
      <c r="B11623" t="s">
        <v>16042</v>
      </c>
      <c r="C11623" t="s">
        <v>410</v>
      </c>
    </row>
    <row r="11624" spans="1:3" x14ac:dyDescent="0.4">
      <c r="A11624">
        <v>40911</v>
      </c>
      <c r="B11624" t="s">
        <v>16043</v>
      </c>
      <c r="C11624" t="s">
        <v>1015</v>
      </c>
    </row>
    <row r="11625" spans="1:3" x14ac:dyDescent="0.4">
      <c r="A11625">
        <v>40912</v>
      </c>
      <c r="B11625" t="s">
        <v>16044</v>
      </c>
      <c r="C11625" t="s">
        <v>777</v>
      </c>
    </row>
    <row r="11626" spans="1:3" x14ac:dyDescent="0.4">
      <c r="A11626">
        <v>40913</v>
      </c>
      <c r="B11626" t="s">
        <v>16045</v>
      </c>
      <c r="C11626" t="s">
        <v>777</v>
      </c>
    </row>
    <row r="11627" spans="1:3" x14ac:dyDescent="0.4">
      <c r="A11627">
        <v>40914</v>
      </c>
      <c r="B11627" t="s">
        <v>895</v>
      </c>
      <c r="C11627" t="s">
        <v>895</v>
      </c>
    </row>
    <row r="11628" spans="1:3" x14ac:dyDescent="0.4">
      <c r="A11628">
        <v>40915</v>
      </c>
      <c r="B11628" t="s">
        <v>16046</v>
      </c>
      <c r="C11628" t="s">
        <v>895</v>
      </c>
    </row>
    <row r="11629" spans="1:3" x14ac:dyDescent="0.4">
      <c r="A11629">
        <v>40916</v>
      </c>
      <c r="B11629" t="s">
        <v>16047</v>
      </c>
      <c r="C11629" t="s">
        <v>895</v>
      </c>
    </row>
    <row r="11630" spans="1:3" x14ac:dyDescent="0.4">
      <c r="A11630">
        <v>40917</v>
      </c>
      <c r="B11630" t="s">
        <v>16048</v>
      </c>
      <c r="C11630" t="s">
        <v>679</v>
      </c>
    </row>
    <row r="11631" spans="1:3" x14ac:dyDescent="0.4">
      <c r="A11631">
        <v>40918</v>
      </c>
      <c r="B11631" t="s">
        <v>16049</v>
      </c>
      <c r="C11631" t="s">
        <v>143</v>
      </c>
    </row>
    <row r="11632" spans="1:3" x14ac:dyDescent="0.4">
      <c r="A11632">
        <v>40919</v>
      </c>
      <c r="B11632" t="s">
        <v>16050</v>
      </c>
      <c r="C11632" t="s">
        <v>116</v>
      </c>
    </row>
    <row r="11633" spans="1:3" x14ac:dyDescent="0.4">
      <c r="A11633">
        <v>40920</v>
      </c>
      <c r="B11633" t="s">
        <v>16051</v>
      </c>
      <c r="C11633" t="s">
        <v>116</v>
      </c>
    </row>
    <row r="11634" spans="1:3" x14ac:dyDescent="0.4">
      <c r="A11634">
        <v>40921</v>
      </c>
      <c r="B11634" t="s">
        <v>16052</v>
      </c>
      <c r="C11634" t="s">
        <v>132</v>
      </c>
    </row>
    <row r="11635" spans="1:3" x14ac:dyDescent="0.4">
      <c r="A11635">
        <v>40922</v>
      </c>
      <c r="B11635" t="s">
        <v>16053</v>
      </c>
      <c r="C11635" t="s">
        <v>410</v>
      </c>
    </row>
    <row r="11636" spans="1:3" x14ac:dyDescent="0.4">
      <c r="A11636">
        <v>40923</v>
      </c>
      <c r="B11636" t="s">
        <v>16054</v>
      </c>
      <c r="C11636" t="s">
        <v>176</v>
      </c>
    </row>
    <row r="11637" spans="1:3" x14ac:dyDescent="0.4">
      <c r="A11637">
        <v>40924</v>
      </c>
      <c r="B11637" t="s">
        <v>16055</v>
      </c>
      <c r="C11637" t="s">
        <v>132</v>
      </c>
    </row>
    <row r="11638" spans="1:3" x14ac:dyDescent="0.4">
      <c r="A11638">
        <v>40925</v>
      </c>
      <c r="B11638" t="s">
        <v>16056</v>
      </c>
      <c r="C11638" t="s">
        <v>1743</v>
      </c>
    </row>
    <row r="11639" spans="1:3" x14ac:dyDescent="0.4">
      <c r="A11639">
        <v>40926</v>
      </c>
      <c r="B11639" t="s">
        <v>16057</v>
      </c>
      <c r="C11639" t="s">
        <v>176</v>
      </c>
    </row>
    <row r="11640" spans="1:3" x14ac:dyDescent="0.4">
      <c r="A11640">
        <v>40927</v>
      </c>
      <c r="B11640" t="s">
        <v>1636</v>
      </c>
      <c r="C11640" t="s">
        <v>1636</v>
      </c>
    </row>
    <row r="11641" spans="1:3" x14ac:dyDescent="0.4">
      <c r="A11641">
        <v>40928</v>
      </c>
      <c r="B11641" t="s">
        <v>16058</v>
      </c>
      <c r="C11641" t="s">
        <v>1392</v>
      </c>
    </row>
    <row r="11642" spans="1:3" x14ac:dyDescent="0.4">
      <c r="A11642">
        <v>40929</v>
      </c>
      <c r="B11642" t="s">
        <v>16059</v>
      </c>
      <c r="C11642" t="s">
        <v>776</v>
      </c>
    </row>
    <row r="11643" spans="1:3" x14ac:dyDescent="0.4">
      <c r="A11643">
        <v>40930</v>
      </c>
      <c r="B11643" t="s">
        <v>16060</v>
      </c>
      <c r="C11643" t="s">
        <v>573</v>
      </c>
    </row>
    <row r="11644" spans="1:3" x14ac:dyDescent="0.4">
      <c r="A11644">
        <v>40931</v>
      </c>
      <c r="B11644" t="s">
        <v>16061</v>
      </c>
      <c r="C11644" t="s">
        <v>777</v>
      </c>
    </row>
    <row r="11645" spans="1:3" x14ac:dyDescent="0.4">
      <c r="A11645">
        <v>40932</v>
      </c>
      <c r="B11645" t="s">
        <v>16062</v>
      </c>
      <c r="C11645" t="s">
        <v>1634</v>
      </c>
    </row>
    <row r="11646" spans="1:3" x14ac:dyDescent="0.4">
      <c r="A11646">
        <v>40933</v>
      </c>
      <c r="B11646" t="s">
        <v>16063</v>
      </c>
      <c r="C11646" t="s">
        <v>1634</v>
      </c>
    </row>
    <row r="11647" spans="1:3" x14ac:dyDescent="0.4">
      <c r="A11647">
        <v>40934</v>
      </c>
      <c r="B11647" t="s">
        <v>16064</v>
      </c>
      <c r="C11647" t="s">
        <v>405</v>
      </c>
    </row>
    <row r="11648" spans="1:3" x14ac:dyDescent="0.4">
      <c r="A11648">
        <v>40935</v>
      </c>
      <c r="B11648" t="s">
        <v>16065</v>
      </c>
      <c r="C11648" t="s">
        <v>405</v>
      </c>
    </row>
    <row r="11649" spans="1:3" x14ac:dyDescent="0.4">
      <c r="A11649">
        <v>40936</v>
      </c>
      <c r="B11649" t="s">
        <v>16066</v>
      </c>
      <c r="C11649" t="s">
        <v>779</v>
      </c>
    </row>
    <row r="11650" spans="1:3" x14ac:dyDescent="0.4">
      <c r="A11650">
        <v>40937</v>
      </c>
      <c r="B11650" t="s">
        <v>16067</v>
      </c>
      <c r="C11650" t="s">
        <v>211</v>
      </c>
    </row>
    <row r="11651" spans="1:3" x14ac:dyDescent="0.4">
      <c r="A11651">
        <v>40938</v>
      </c>
      <c r="B11651" t="s">
        <v>16068</v>
      </c>
      <c r="C11651" t="s">
        <v>211</v>
      </c>
    </row>
    <row r="11652" spans="1:3" x14ac:dyDescent="0.4">
      <c r="A11652">
        <v>40939</v>
      </c>
      <c r="B11652" t="s">
        <v>16069</v>
      </c>
      <c r="C11652" t="s">
        <v>575</v>
      </c>
    </row>
    <row r="11653" spans="1:3" x14ac:dyDescent="0.4">
      <c r="A11653">
        <v>40940</v>
      </c>
      <c r="B11653" t="s">
        <v>16070</v>
      </c>
      <c r="C11653" t="s">
        <v>174</v>
      </c>
    </row>
    <row r="11654" spans="1:3" x14ac:dyDescent="0.4">
      <c r="A11654">
        <v>40941</v>
      </c>
      <c r="B11654" t="s">
        <v>16071</v>
      </c>
      <c r="C11654" t="s">
        <v>573</v>
      </c>
    </row>
    <row r="11655" spans="1:3" x14ac:dyDescent="0.4">
      <c r="A11655">
        <v>40942</v>
      </c>
      <c r="B11655" t="s">
        <v>16072</v>
      </c>
      <c r="C11655" t="s">
        <v>1392</v>
      </c>
    </row>
    <row r="11656" spans="1:3" x14ac:dyDescent="0.4">
      <c r="A11656">
        <v>40943</v>
      </c>
      <c r="B11656" t="s">
        <v>16073</v>
      </c>
      <c r="C11656" t="s">
        <v>271</v>
      </c>
    </row>
    <row r="11657" spans="1:3" x14ac:dyDescent="0.4">
      <c r="A11657">
        <v>40944</v>
      </c>
      <c r="B11657" t="s">
        <v>16074</v>
      </c>
      <c r="C11657" t="s">
        <v>570</v>
      </c>
    </row>
    <row r="11658" spans="1:3" x14ac:dyDescent="0.4">
      <c r="A11658">
        <v>40945</v>
      </c>
      <c r="B11658" t="s">
        <v>16075</v>
      </c>
      <c r="C11658" t="s">
        <v>1015</v>
      </c>
    </row>
    <row r="11659" spans="1:3" x14ac:dyDescent="0.4">
      <c r="A11659">
        <v>40947</v>
      </c>
      <c r="B11659" t="s">
        <v>4191</v>
      </c>
      <c r="C11659" t="s">
        <v>1883</v>
      </c>
    </row>
    <row r="11660" spans="1:3" x14ac:dyDescent="0.4">
      <c r="A11660">
        <v>40946</v>
      </c>
      <c r="B11660" t="s">
        <v>16076</v>
      </c>
      <c r="C11660" t="s">
        <v>1015</v>
      </c>
    </row>
    <row r="11661" spans="1:3" x14ac:dyDescent="0.4">
      <c r="A11661">
        <v>40948</v>
      </c>
      <c r="B11661" t="s">
        <v>16077</v>
      </c>
      <c r="C11661" t="s">
        <v>404</v>
      </c>
    </row>
    <row r="11662" spans="1:3" x14ac:dyDescent="0.4">
      <c r="A11662">
        <v>40949</v>
      </c>
      <c r="B11662" t="s">
        <v>16078</v>
      </c>
      <c r="C11662" t="s">
        <v>1015</v>
      </c>
    </row>
    <row r="11663" spans="1:3" x14ac:dyDescent="0.4">
      <c r="A11663">
        <v>40950</v>
      </c>
      <c r="B11663" t="s">
        <v>16079</v>
      </c>
      <c r="C11663" t="s">
        <v>896</v>
      </c>
    </row>
    <row r="11664" spans="1:3" x14ac:dyDescent="0.4">
      <c r="A11664">
        <v>40951</v>
      </c>
      <c r="B11664" t="s">
        <v>16080</v>
      </c>
      <c r="C11664" t="s">
        <v>573</v>
      </c>
    </row>
    <row r="11665" spans="1:3" x14ac:dyDescent="0.4">
      <c r="A11665">
        <v>40952</v>
      </c>
      <c r="B11665" t="s">
        <v>16081</v>
      </c>
      <c r="C11665" t="s">
        <v>570</v>
      </c>
    </row>
    <row r="11666" spans="1:3" x14ac:dyDescent="0.4">
      <c r="A11666">
        <v>40953</v>
      </c>
      <c r="B11666" t="s">
        <v>16082</v>
      </c>
      <c r="C11666" t="s">
        <v>140</v>
      </c>
    </row>
    <row r="11667" spans="1:3" x14ac:dyDescent="0.4">
      <c r="A11667">
        <v>40954</v>
      </c>
      <c r="B11667" t="s">
        <v>16083</v>
      </c>
      <c r="C11667" t="s">
        <v>573</v>
      </c>
    </row>
    <row r="11668" spans="1:3" x14ac:dyDescent="0.4">
      <c r="A11668">
        <v>40955</v>
      </c>
      <c r="B11668" t="s">
        <v>16084</v>
      </c>
      <c r="C11668" t="s">
        <v>176</v>
      </c>
    </row>
    <row r="11669" spans="1:3" x14ac:dyDescent="0.4">
      <c r="A11669">
        <v>40956</v>
      </c>
      <c r="B11669" t="s">
        <v>16085</v>
      </c>
      <c r="C11669" t="s">
        <v>575</v>
      </c>
    </row>
    <row r="11670" spans="1:3" x14ac:dyDescent="0.4">
      <c r="A11670">
        <v>40957</v>
      </c>
      <c r="B11670" t="s">
        <v>16086</v>
      </c>
      <c r="C11670" t="s">
        <v>271</v>
      </c>
    </row>
    <row r="11671" spans="1:3" x14ac:dyDescent="0.4">
      <c r="A11671">
        <v>40958</v>
      </c>
      <c r="B11671" t="s">
        <v>16087</v>
      </c>
      <c r="C11671" t="s">
        <v>573</v>
      </c>
    </row>
    <row r="11672" spans="1:3" x14ac:dyDescent="0.4">
      <c r="A11672">
        <v>40959</v>
      </c>
      <c r="B11672" t="s">
        <v>16088</v>
      </c>
      <c r="C11672" t="s">
        <v>1117</v>
      </c>
    </row>
    <row r="11673" spans="1:3" x14ac:dyDescent="0.4">
      <c r="A11673">
        <v>40960</v>
      </c>
      <c r="B11673" t="s">
        <v>16089</v>
      </c>
      <c r="C11673" t="s">
        <v>271</v>
      </c>
    </row>
    <row r="11674" spans="1:3" x14ac:dyDescent="0.4">
      <c r="A11674">
        <v>40961</v>
      </c>
      <c r="B11674" t="s">
        <v>16090</v>
      </c>
      <c r="C11674" t="s">
        <v>679</v>
      </c>
    </row>
    <row r="11675" spans="1:3" x14ac:dyDescent="0.4">
      <c r="A11675">
        <v>40962</v>
      </c>
      <c r="B11675" t="s">
        <v>16091</v>
      </c>
      <c r="C11675" t="s">
        <v>777</v>
      </c>
    </row>
    <row r="11676" spans="1:3" x14ac:dyDescent="0.4">
      <c r="A11676">
        <v>40963</v>
      </c>
      <c r="B11676" t="s">
        <v>16092</v>
      </c>
      <c r="C11676" t="s">
        <v>173</v>
      </c>
    </row>
    <row r="11677" spans="1:3" x14ac:dyDescent="0.4">
      <c r="A11677">
        <v>40964</v>
      </c>
      <c r="B11677" t="s">
        <v>16093</v>
      </c>
      <c r="C11677" t="s">
        <v>328</v>
      </c>
    </row>
    <row r="11678" spans="1:3" x14ac:dyDescent="0.4">
      <c r="A11678">
        <v>40965</v>
      </c>
      <c r="B11678" t="s">
        <v>16094</v>
      </c>
      <c r="C11678" t="s">
        <v>570</v>
      </c>
    </row>
    <row r="11679" spans="1:3" x14ac:dyDescent="0.4">
      <c r="A11679">
        <v>40966</v>
      </c>
      <c r="B11679" t="s">
        <v>16095</v>
      </c>
      <c r="C11679" t="s">
        <v>777</v>
      </c>
    </row>
    <row r="11680" spans="1:3" x14ac:dyDescent="0.4">
      <c r="A11680">
        <v>40967</v>
      </c>
      <c r="B11680" t="s">
        <v>16096</v>
      </c>
      <c r="C11680" t="s">
        <v>140</v>
      </c>
    </row>
    <row r="11681" spans="1:3" x14ac:dyDescent="0.4">
      <c r="A11681">
        <v>40968</v>
      </c>
      <c r="B11681" t="s">
        <v>16097</v>
      </c>
      <c r="C11681" t="s">
        <v>1392</v>
      </c>
    </row>
    <row r="11682" spans="1:3" x14ac:dyDescent="0.4">
      <c r="A11682">
        <v>40969</v>
      </c>
      <c r="B11682" t="s">
        <v>16098</v>
      </c>
      <c r="C11682" t="s">
        <v>214</v>
      </c>
    </row>
    <row r="11683" spans="1:3" x14ac:dyDescent="0.4">
      <c r="A11683">
        <v>40970</v>
      </c>
      <c r="B11683" t="s">
        <v>16099</v>
      </c>
      <c r="C11683" t="s">
        <v>1881</v>
      </c>
    </row>
    <row r="11684" spans="1:3" x14ac:dyDescent="0.4">
      <c r="A11684">
        <v>40971</v>
      </c>
      <c r="B11684" t="s">
        <v>16100</v>
      </c>
      <c r="C11684" t="s">
        <v>777</v>
      </c>
    </row>
    <row r="11685" spans="1:3" x14ac:dyDescent="0.4">
      <c r="A11685">
        <v>40972</v>
      </c>
      <c r="B11685" t="s">
        <v>16101</v>
      </c>
      <c r="C11685" t="s">
        <v>896</v>
      </c>
    </row>
    <row r="11686" spans="1:3" x14ac:dyDescent="0.4">
      <c r="A11686">
        <v>40973</v>
      </c>
      <c r="B11686" t="s">
        <v>16102</v>
      </c>
      <c r="C11686" t="s">
        <v>142</v>
      </c>
    </row>
    <row r="11687" spans="1:3" x14ac:dyDescent="0.4">
      <c r="A11687">
        <v>40974</v>
      </c>
      <c r="B11687" t="s">
        <v>16103</v>
      </c>
      <c r="C11687" t="s">
        <v>1882</v>
      </c>
    </row>
    <row r="11688" spans="1:3" x14ac:dyDescent="0.4">
      <c r="A11688">
        <v>40975</v>
      </c>
      <c r="B11688" t="s">
        <v>16104</v>
      </c>
      <c r="C11688" t="s">
        <v>173</v>
      </c>
    </row>
    <row r="11689" spans="1:3" x14ac:dyDescent="0.4">
      <c r="A11689">
        <v>40976</v>
      </c>
      <c r="B11689" t="s">
        <v>16105</v>
      </c>
      <c r="C11689" t="s">
        <v>174</v>
      </c>
    </row>
    <row r="11690" spans="1:3" x14ac:dyDescent="0.4">
      <c r="A11690">
        <v>40977</v>
      </c>
      <c r="B11690" t="s">
        <v>16106</v>
      </c>
      <c r="C11690" t="s">
        <v>174</v>
      </c>
    </row>
    <row r="11691" spans="1:3" x14ac:dyDescent="0.4">
      <c r="A11691">
        <v>40978</v>
      </c>
      <c r="B11691" t="s">
        <v>16107</v>
      </c>
      <c r="C11691" t="s">
        <v>777</v>
      </c>
    </row>
    <row r="11692" spans="1:3" x14ac:dyDescent="0.4">
      <c r="A11692">
        <v>40979</v>
      </c>
      <c r="B11692" t="s">
        <v>16108</v>
      </c>
      <c r="C11692" t="s">
        <v>2085</v>
      </c>
    </row>
    <row r="11693" spans="1:3" x14ac:dyDescent="0.4">
      <c r="A11693">
        <v>40980</v>
      </c>
      <c r="B11693" t="s">
        <v>16109</v>
      </c>
      <c r="C11693" t="s">
        <v>2085</v>
      </c>
    </row>
    <row r="11694" spans="1:3" x14ac:dyDescent="0.4">
      <c r="A11694">
        <v>40981</v>
      </c>
      <c r="B11694" t="s">
        <v>16110</v>
      </c>
      <c r="C11694" t="s">
        <v>2085</v>
      </c>
    </row>
    <row r="11695" spans="1:3" x14ac:dyDescent="0.4">
      <c r="A11695">
        <v>40982</v>
      </c>
      <c r="B11695" t="s">
        <v>16111</v>
      </c>
      <c r="C11695" t="s">
        <v>176</v>
      </c>
    </row>
    <row r="11696" spans="1:3" x14ac:dyDescent="0.4">
      <c r="A11696">
        <v>40983</v>
      </c>
      <c r="B11696" t="s">
        <v>16112</v>
      </c>
      <c r="C11696" t="s">
        <v>570</v>
      </c>
    </row>
    <row r="11697" spans="1:3" x14ac:dyDescent="0.4">
      <c r="A11697">
        <v>40984</v>
      </c>
      <c r="B11697" t="s">
        <v>16113</v>
      </c>
      <c r="C11697" t="s">
        <v>776</v>
      </c>
    </row>
    <row r="11698" spans="1:3" x14ac:dyDescent="0.4">
      <c r="A11698">
        <v>40985</v>
      </c>
      <c r="B11698" t="s">
        <v>16114</v>
      </c>
      <c r="C11698" t="s">
        <v>15182</v>
      </c>
    </row>
    <row r="11699" spans="1:3" x14ac:dyDescent="0.4">
      <c r="A11699">
        <v>40986</v>
      </c>
      <c r="B11699" t="s">
        <v>16115</v>
      </c>
      <c r="C11699" t="s">
        <v>214</v>
      </c>
    </row>
    <row r="11700" spans="1:3" x14ac:dyDescent="0.4">
      <c r="A11700">
        <v>40987</v>
      </c>
      <c r="B11700" t="s">
        <v>1248</v>
      </c>
      <c r="C11700" t="s">
        <v>1248</v>
      </c>
    </row>
    <row r="11701" spans="1:3" x14ac:dyDescent="0.4">
      <c r="A11701">
        <v>40988</v>
      </c>
      <c r="B11701" t="s">
        <v>16116</v>
      </c>
      <c r="C11701" t="s">
        <v>1248</v>
      </c>
    </row>
    <row r="11702" spans="1:3" x14ac:dyDescent="0.4">
      <c r="A11702">
        <v>40989</v>
      </c>
      <c r="B11702" t="s">
        <v>16117</v>
      </c>
      <c r="C11702" t="s">
        <v>214</v>
      </c>
    </row>
    <row r="11703" spans="1:3" x14ac:dyDescent="0.4">
      <c r="A11703">
        <v>40990</v>
      </c>
      <c r="B11703" t="s">
        <v>16118</v>
      </c>
      <c r="C11703" t="s">
        <v>1248</v>
      </c>
    </row>
    <row r="11704" spans="1:3" x14ac:dyDescent="0.4">
      <c r="A11704">
        <v>40991</v>
      </c>
      <c r="B11704" t="s">
        <v>16119</v>
      </c>
      <c r="C11704" t="s">
        <v>410</v>
      </c>
    </row>
    <row r="11705" spans="1:3" x14ac:dyDescent="0.4">
      <c r="A11705">
        <v>40992</v>
      </c>
      <c r="B11705" t="s">
        <v>16120</v>
      </c>
      <c r="C11705" t="s">
        <v>142</v>
      </c>
    </row>
    <row r="11706" spans="1:3" x14ac:dyDescent="0.4">
      <c r="A11706">
        <v>40993</v>
      </c>
      <c r="B11706" t="s">
        <v>16121</v>
      </c>
      <c r="C11706" t="s">
        <v>678</v>
      </c>
    </row>
    <row r="11707" spans="1:3" x14ac:dyDescent="0.4">
      <c r="A11707">
        <v>40994</v>
      </c>
      <c r="B11707" t="s">
        <v>16122</v>
      </c>
      <c r="C11707" t="s">
        <v>777</v>
      </c>
    </row>
    <row r="11708" spans="1:3" x14ac:dyDescent="0.4">
      <c r="A11708">
        <v>40995</v>
      </c>
      <c r="B11708" t="s">
        <v>16123</v>
      </c>
      <c r="C11708" t="s">
        <v>404</v>
      </c>
    </row>
    <row r="11709" spans="1:3" x14ac:dyDescent="0.4">
      <c r="A11709">
        <v>40996</v>
      </c>
      <c r="B11709" t="s">
        <v>16124</v>
      </c>
      <c r="C11709" t="s">
        <v>214</v>
      </c>
    </row>
    <row r="11710" spans="1:3" x14ac:dyDescent="0.4">
      <c r="A11710">
        <v>40997</v>
      </c>
      <c r="B11710" t="s">
        <v>16125</v>
      </c>
      <c r="C11710" t="s">
        <v>1247</v>
      </c>
    </row>
    <row r="11711" spans="1:3" x14ac:dyDescent="0.4">
      <c r="A11711">
        <v>40998</v>
      </c>
      <c r="B11711" t="s">
        <v>16126</v>
      </c>
      <c r="C11711" t="s">
        <v>1247</v>
      </c>
    </row>
    <row r="11712" spans="1:3" x14ac:dyDescent="0.4">
      <c r="A11712">
        <v>40999</v>
      </c>
      <c r="B11712" t="s">
        <v>16127</v>
      </c>
      <c r="C11712" t="s">
        <v>1242</v>
      </c>
    </row>
    <row r="11713" spans="1:3" x14ac:dyDescent="0.4">
      <c r="A11713">
        <v>41000</v>
      </c>
      <c r="B11713" t="s">
        <v>16128</v>
      </c>
      <c r="C11713" t="s">
        <v>410</v>
      </c>
    </row>
    <row r="11714" spans="1:3" x14ac:dyDescent="0.4">
      <c r="A11714">
        <v>41001</v>
      </c>
      <c r="B11714" t="s">
        <v>16129</v>
      </c>
      <c r="C11714" t="s">
        <v>1392</v>
      </c>
    </row>
    <row r="11715" spans="1:3" x14ac:dyDescent="0.4">
      <c r="A11715">
        <v>41002</v>
      </c>
      <c r="B11715" t="s">
        <v>16130</v>
      </c>
      <c r="C11715" t="s">
        <v>176</v>
      </c>
    </row>
    <row r="11716" spans="1:3" x14ac:dyDescent="0.4">
      <c r="A11716">
        <v>41003</v>
      </c>
      <c r="B11716" t="s">
        <v>16131</v>
      </c>
      <c r="C11716" t="s">
        <v>1118</v>
      </c>
    </row>
    <row r="11717" spans="1:3" x14ac:dyDescent="0.4">
      <c r="A11717">
        <v>41004</v>
      </c>
      <c r="B11717" t="s">
        <v>16132</v>
      </c>
      <c r="C11717" t="s">
        <v>132</v>
      </c>
    </row>
    <row r="11718" spans="1:3" x14ac:dyDescent="0.4">
      <c r="A11718">
        <v>41005</v>
      </c>
      <c r="B11718" t="s">
        <v>1240</v>
      </c>
      <c r="C11718" t="s">
        <v>1240</v>
      </c>
    </row>
    <row r="11719" spans="1:3" x14ac:dyDescent="0.4">
      <c r="A11719">
        <v>41006</v>
      </c>
      <c r="B11719" t="s">
        <v>16133</v>
      </c>
      <c r="C11719" t="s">
        <v>138</v>
      </c>
    </row>
    <row r="11720" spans="1:3" x14ac:dyDescent="0.4">
      <c r="A11720">
        <v>41007</v>
      </c>
      <c r="B11720" t="s">
        <v>16134</v>
      </c>
      <c r="C11720" t="s">
        <v>573</v>
      </c>
    </row>
    <row r="11721" spans="1:3" x14ac:dyDescent="0.4">
      <c r="A11721">
        <v>41008</v>
      </c>
      <c r="B11721" t="s">
        <v>16135</v>
      </c>
      <c r="C11721" t="s">
        <v>411</v>
      </c>
    </row>
    <row r="11722" spans="1:3" x14ac:dyDescent="0.4">
      <c r="A11722">
        <v>41009</v>
      </c>
      <c r="B11722" t="s">
        <v>16136</v>
      </c>
      <c r="C11722" t="s">
        <v>173</v>
      </c>
    </row>
    <row r="11723" spans="1:3" x14ac:dyDescent="0.4">
      <c r="A11723">
        <v>41010</v>
      </c>
      <c r="B11723" t="s">
        <v>16137</v>
      </c>
      <c r="C11723" t="s">
        <v>212</v>
      </c>
    </row>
    <row r="11724" spans="1:3" x14ac:dyDescent="0.4">
      <c r="A11724">
        <v>41011</v>
      </c>
      <c r="B11724" t="s">
        <v>780</v>
      </c>
      <c r="C11724" t="s">
        <v>780</v>
      </c>
    </row>
    <row r="11725" spans="1:3" x14ac:dyDescent="0.4">
      <c r="A11725">
        <v>41012</v>
      </c>
      <c r="B11725" t="s">
        <v>16138</v>
      </c>
      <c r="C11725" t="s">
        <v>273</v>
      </c>
    </row>
    <row r="11726" spans="1:3" x14ac:dyDescent="0.4">
      <c r="A11726">
        <v>41013</v>
      </c>
      <c r="B11726" t="s">
        <v>16139</v>
      </c>
      <c r="C11726" t="s">
        <v>143</v>
      </c>
    </row>
    <row r="11727" spans="1:3" x14ac:dyDescent="0.4">
      <c r="A11727">
        <v>41014</v>
      </c>
      <c r="B11727" t="s">
        <v>16140</v>
      </c>
      <c r="C11727" t="s">
        <v>143</v>
      </c>
    </row>
    <row r="11728" spans="1:3" x14ac:dyDescent="0.4">
      <c r="A11728">
        <v>41015</v>
      </c>
      <c r="B11728" t="s">
        <v>16141</v>
      </c>
      <c r="C11728" t="s">
        <v>211</v>
      </c>
    </row>
    <row r="11729" spans="1:3" x14ac:dyDescent="0.4">
      <c r="A11729">
        <v>41016</v>
      </c>
      <c r="B11729" t="s">
        <v>16142</v>
      </c>
      <c r="C11729" t="s">
        <v>410</v>
      </c>
    </row>
    <row r="11730" spans="1:3" x14ac:dyDescent="0.4">
      <c r="A11730">
        <v>41017</v>
      </c>
      <c r="B11730" t="s">
        <v>16143</v>
      </c>
      <c r="C11730" t="s">
        <v>212</v>
      </c>
    </row>
    <row r="11731" spans="1:3" x14ac:dyDescent="0.4">
      <c r="A11731">
        <v>41018</v>
      </c>
      <c r="B11731" t="s">
        <v>16144</v>
      </c>
      <c r="C11731" t="s">
        <v>679</v>
      </c>
    </row>
    <row r="11732" spans="1:3" x14ac:dyDescent="0.4">
      <c r="A11732">
        <v>41019</v>
      </c>
      <c r="B11732" t="s">
        <v>16145</v>
      </c>
      <c r="C11732" t="s">
        <v>777</v>
      </c>
    </row>
    <row r="11733" spans="1:3" x14ac:dyDescent="0.4">
      <c r="A11733">
        <v>41021</v>
      </c>
      <c r="B11733" t="s">
        <v>16146</v>
      </c>
      <c r="C11733" t="s">
        <v>675</v>
      </c>
    </row>
    <row r="11734" spans="1:3" x14ac:dyDescent="0.4">
      <c r="A11734">
        <v>41020</v>
      </c>
      <c r="B11734" t="s">
        <v>16147</v>
      </c>
      <c r="C11734" t="s">
        <v>678</v>
      </c>
    </row>
    <row r="11735" spans="1:3" x14ac:dyDescent="0.4">
      <c r="A11735">
        <v>41022</v>
      </c>
      <c r="B11735" t="s">
        <v>16148</v>
      </c>
      <c r="C11735" t="s">
        <v>143</v>
      </c>
    </row>
    <row r="11736" spans="1:3" x14ac:dyDescent="0.4">
      <c r="A11736">
        <v>41023</v>
      </c>
      <c r="B11736" t="s">
        <v>16149</v>
      </c>
      <c r="C11736" t="s">
        <v>1524</v>
      </c>
    </row>
    <row r="11737" spans="1:3" x14ac:dyDescent="0.4">
      <c r="A11737">
        <v>41024</v>
      </c>
      <c r="B11737" t="s">
        <v>16150</v>
      </c>
      <c r="C11737" t="s">
        <v>1009</v>
      </c>
    </row>
    <row r="11738" spans="1:3" x14ac:dyDescent="0.4">
      <c r="A11738">
        <v>41025</v>
      </c>
      <c r="B11738" t="s">
        <v>16151</v>
      </c>
      <c r="C11738" t="s">
        <v>116</v>
      </c>
    </row>
    <row r="11739" spans="1:3" x14ac:dyDescent="0.4">
      <c r="A11739">
        <v>41026</v>
      </c>
      <c r="B11739" t="s">
        <v>16152</v>
      </c>
      <c r="C11739" t="s">
        <v>274</v>
      </c>
    </row>
    <row r="11740" spans="1:3" x14ac:dyDescent="0.4">
      <c r="A11740">
        <v>41027</v>
      </c>
      <c r="B11740" t="s">
        <v>16153</v>
      </c>
      <c r="C11740" t="s">
        <v>176</v>
      </c>
    </row>
    <row r="11741" spans="1:3" x14ac:dyDescent="0.4">
      <c r="A11741">
        <v>41028</v>
      </c>
      <c r="B11741" t="s">
        <v>16154</v>
      </c>
      <c r="C11741" t="s">
        <v>678</v>
      </c>
    </row>
    <row r="11742" spans="1:3" x14ac:dyDescent="0.4">
      <c r="A11742">
        <v>41029</v>
      </c>
      <c r="B11742" t="s">
        <v>16155</v>
      </c>
      <c r="C11742" t="s">
        <v>1873</v>
      </c>
    </row>
    <row r="11743" spans="1:3" x14ac:dyDescent="0.4">
      <c r="A11743">
        <v>41030</v>
      </c>
      <c r="B11743" t="s">
        <v>16156</v>
      </c>
      <c r="C11743" t="s">
        <v>211</v>
      </c>
    </row>
    <row r="11744" spans="1:3" x14ac:dyDescent="0.4">
      <c r="A11744">
        <v>41031</v>
      </c>
      <c r="B11744" t="s">
        <v>16157</v>
      </c>
      <c r="C11744" t="s">
        <v>103</v>
      </c>
    </row>
    <row r="11745" spans="1:3" x14ac:dyDescent="0.4">
      <c r="A11745">
        <v>41032</v>
      </c>
      <c r="B11745" t="s">
        <v>16158</v>
      </c>
      <c r="C11745" t="s">
        <v>478</v>
      </c>
    </row>
    <row r="11746" spans="1:3" x14ac:dyDescent="0.4">
      <c r="A11746">
        <v>41033</v>
      </c>
      <c r="B11746" t="s">
        <v>16159</v>
      </c>
      <c r="C11746" t="s">
        <v>173</v>
      </c>
    </row>
    <row r="11747" spans="1:3" x14ac:dyDescent="0.4">
      <c r="A11747">
        <v>41034</v>
      </c>
      <c r="B11747" t="s">
        <v>16160</v>
      </c>
      <c r="C11747" t="s">
        <v>2086</v>
      </c>
    </row>
    <row r="11748" spans="1:3" x14ac:dyDescent="0.4">
      <c r="A11748">
        <v>41035</v>
      </c>
      <c r="B11748" t="s">
        <v>16161</v>
      </c>
      <c r="C11748" t="s">
        <v>2086</v>
      </c>
    </row>
    <row r="11749" spans="1:3" x14ac:dyDescent="0.4">
      <c r="A11749">
        <v>41036</v>
      </c>
      <c r="B11749" t="s">
        <v>16162</v>
      </c>
      <c r="C11749" t="s">
        <v>779</v>
      </c>
    </row>
    <row r="11750" spans="1:3" x14ac:dyDescent="0.4">
      <c r="A11750">
        <v>41037</v>
      </c>
      <c r="B11750" t="s">
        <v>16163</v>
      </c>
      <c r="C11750" t="s">
        <v>1247</v>
      </c>
    </row>
    <row r="11751" spans="1:3" x14ac:dyDescent="0.4">
      <c r="A11751">
        <v>41038</v>
      </c>
      <c r="B11751" t="s">
        <v>1632</v>
      </c>
      <c r="C11751" t="s">
        <v>1632</v>
      </c>
    </row>
    <row r="11752" spans="1:3" x14ac:dyDescent="0.4">
      <c r="A11752">
        <v>41039</v>
      </c>
      <c r="B11752" t="s">
        <v>16164</v>
      </c>
      <c r="C11752" t="s">
        <v>1391</v>
      </c>
    </row>
    <row r="11753" spans="1:3" x14ac:dyDescent="0.4">
      <c r="A11753">
        <v>41040</v>
      </c>
      <c r="B11753" t="s">
        <v>16165</v>
      </c>
      <c r="C11753" t="s">
        <v>211</v>
      </c>
    </row>
    <row r="11754" spans="1:3" x14ac:dyDescent="0.4">
      <c r="A11754">
        <v>41041</v>
      </c>
      <c r="B11754" t="s">
        <v>16166</v>
      </c>
      <c r="C11754" t="s">
        <v>1740</v>
      </c>
    </row>
    <row r="11755" spans="1:3" x14ac:dyDescent="0.4">
      <c r="A11755">
        <v>41042</v>
      </c>
      <c r="B11755" t="s">
        <v>16167</v>
      </c>
      <c r="C11755" t="s">
        <v>678</v>
      </c>
    </row>
    <row r="11756" spans="1:3" x14ac:dyDescent="0.4">
      <c r="A11756">
        <v>41043</v>
      </c>
      <c r="B11756" t="s">
        <v>16168</v>
      </c>
      <c r="C11756" t="s">
        <v>1522</v>
      </c>
    </row>
    <row r="11757" spans="1:3" x14ac:dyDescent="0.4">
      <c r="A11757">
        <v>41044</v>
      </c>
      <c r="B11757" t="s">
        <v>16169</v>
      </c>
      <c r="C11757" t="s">
        <v>895</v>
      </c>
    </row>
    <row r="11758" spans="1:3" x14ac:dyDescent="0.4">
      <c r="A11758">
        <v>41045</v>
      </c>
      <c r="B11758" t="s">
        <v>16170</v>
      </c>
      <c r="C11758" t="s">
        <v>1524</v>
      </c>
    </row>
    <row r="11759" spans="1:3" x14ac:dyDescent="0.4">
      <c r="A11759">
        <v>41046</v>
      </c>
      <c r="B11759" t="s">
        <v>16171</v>
      </c>
      <c r="C11759" t="s">
        <v>1015</v>
      </c>
    </row>
    <row r="11760" spans="1:3" x14ac:dyDescent="0.4">
      <c r="A11760">
        <v>41047</v>
      </c>
      <c r="B11760" t="s">
        <v>16172</v>
      </c>
      <c r="C11760" t="s">
        <v>176</v>
      </c>
    </row>
    <row r="11761" spans="1:3" x14ac:dyDescent="0.4">
      <c r="A11761">
        <v>41048</v>
      </c>
      <c r="B11761" t="s">
        <v>16173</v>
      </c>
      <c r="C11761" t="s">
        <v>895</v>
      </c>
    </row>
    <row r="11762" spans="1:3" x14ac:dyDescent="0.4">
      <c r="A11762">
        <v>41049</v>
      </c>
      <c r="B11762" t="s">
        <v>16174</v>
      </c>
      <c r="C11762" t="s">
        <v>1248</v>
      </c>
    </row>
    <row r="11763" spans="1:3" x14ac:dyDescent="0.4">
      <c r="A11763">
        <v>41050</v>
      </c>
      <c r="B11763" t="s">
        <v>16175</v>
      </c>
      <c r="C11763" t="s">
        <v>670</v>
      </c>
    </row>
    <row r="11764" spans="1:3" x14ac:dyDescent="0.4">
      <c r="A11764">
        <v>41051</v>
      </c>
      <c r="B11764" t="s">
        <v>16176</v>
      </c>
      <c r="C11764" t="s">
        <v>670</v>
      </c>
    </row>
    <row r="11765" spans="1:3" x14ac:dyDescent="0.4">
      <c r="A11765">
        <v>41052</v>
      </c>
      <c r="B11765" t="s">
        <v>16177</v>
      </c>
      <c r="C11765" t="s">
        <v>406</v>
      </c>
    </row>
    <row r="11766" spans="1:3" x14ac:dyDescent="0.4">
      <c r="A11766">
        <v>41053</v>
      </c>
      <c r="B11766" t="s">
        <v>1976</v>
      </c>
      <c r="C11766" t="s">
        <v>1976</v>
      </c>
    </row>
    <row r="11767" spans="1:3" x14ac:dyDescent="0.4">
      <c r="A11767">
        <v>41054</v>
      </c>
      <c r="B11767" t="s">
        <v>16178</v>
      </c>
      <c r="C11767" t="s">
        <v>176</v>
      </c>
    </row>
    <row r="11768" spans="1:3" x14ac:dyDescent="0.4">
      <c r="A11768">
        <v>41055</v>
      </c>
      <c r="B11768" t="s">
        <v>16179</v>
      </c>
      <c r="C11768" t="s">
        <v>1524</v>
      </c>
    </row>
    <row r="11769" spans="1:3" x14ac:dyDescent="0.4">
      <c r="A11769">
        <v>41056</v>
      </c>
      <c r="B11769" t="s">
        <v>16180</v>
      </c>
      <c r="C11769" t="s">
        <v>15444</v>
      </c>
    </row>
    <row r="11770" spans="1:3" x14ac:dyDescent="0.4">
      <c r="A11770">
        <v>41057</v>
      </c>
      <c r="B11770" t="s">
        <v>16181</v>
      </c>
      <c r="C11770" t="s">
        <v>1392</v>
      </c>
    </row>
    <row r="11771" spans="1:3" x14ac:dyDescent="0.4">
      <c r="A11771">
        <v>41058</v>
      </c>
      <c r="B11771" t="s">
        <v>1014</v>
      </c>
      <c r="C11771" t="s">
        <v>1014</v>
      </c>
    </row>
    <row r="11772" spans="1:3" x14ac:dyDescent="0.4">
      <c r="A11772">
        <v>41059</v>
      </c>
      <c r="B11772" t="s">
        <v>16182</v>
      </c>
      <c r="C11772" t="s">
        <v>212</v>
      </c>
    </row>
    <row r="11773" spans="1:3" x14ac:dyDescent="0.4">
      <c r="A11773">
        <v>41060</v>
      </c>
      <c r="B11773" t="s">
        <v>16183</v>
      </c>
      <c r="C11773" t="s">
        <v>573</v>
      </c>
    </row>
    <row r="11774" spans="1:3" x14ac:dyDescent="0.4">
      <c r="A11774">
        <v>41061</v>
      </c>
      <c r="B11774" t="s">
        <v>16184</v>
      </c>
      <c r="C11774" t="s">
        <v>564</v>
      </c>
    </row>
    <row r="11775" spans="1:3" x14ac:dyDescent="0.4">
      <c r="A11775">
        <v>41062</v>
      </c>
      <c r="B11775" t="s">
        <v>16185</v>
      </c>
      <c r="C11775" t="s">
        <v>1978</v>
      </c>
    </row>
    <row r="11776" spans="1:3" x14ac:dyDescent="0.4">
      <c r="A11776">
        <v>41063</v>
      </c>
      <c r="B11776" t="s">
        <v>16186</v>
      </c>
      <c r="C11776" t="s">
        <v>15444</v>
      </c>
    </row>
    <row r="11777" spans="1:3" x14ac:dyDescent="0.4">
      <c r="A11777">
        <v>41064</v>
      </c>
      <c r="B11777" t="s">
        <v>16187</v>
      </c>
      <c r="C11777" t="s">
        <v>329</v>
      </c>
    </row>
    <row r="11778" spans="1:3" x14ac:dyDescent="0.4">
      <c r="A11778">
        <v>41065</v>
      </c>
      <c r="B11778" t="s">
        <v>16188</v>
      </c>
      <c r="C11778" t="s">
        <v>670</v>
      </c>
    </row>
    <row r="11779" spans="1:3" x14ac:dyDescent="0.4">
      <c r="A11779">
        <v>41066</v>
      </c>
      <c r="B11779" t="s">
        <v>16189</v>
      </c>
      <c r="C11779" t="s">
        <v>777</v>
      </c>
    </row>
    <row r="11780" spans="1:3" x14ac:dyDescent="0.4">
      <c r="A11780">
        <v>41067</v>
      </c>
      <c r="B11780" t="s">
        <v>16190</v>
      </c>
      <c r="C11780" t="s">
        <v>1742</v>
      </c>
    </row>
    <row r="11781" spans="1:3" x14ac:dyDescent="0.4">
      <c r="A11781">
        <v>41068</v>
      </c>
      <c r="B11781" t="s">
        <v>16191</v>
      </c>
      <c r="C11781" t="s">
        <v>679</v>
      </c>
    </row>
    <row r="11782" spans="1:3" x14ac:dyDescent="0.4">
      <c r="A11782">
        <v>41069</v>
      </c>
      <c r="B11782" t="s">
        <v>16192</v>
      </c>
      <c r="C11782" t="s">
        <v>777</v>
      </c>
    </row>
    <row r="11783" spans="1:3" x14ac:dyDescent="0.4">
      <c r="A11783">
        <v>41070</v>
      </c>
      <c r="B11783" t="s">
        <v>16193</v>
      </c>
      <c r="C11783" t="s">
        <v>142</v>
      </c>
    </row>
    <row r="11784" spans="1:3" x14ac:dyDescent="0.4">
      <c r="A11784">
        <v>41071</v>
      </c>
      <c r="B11784" t="s">
        <v>16194</v>
      </c>
      <c r="C11784" t="s">
        <v>568</v>
      </c>
    </row>
    <row r="11785" spans="1:3" x14ac:dyDescent="0.4">
      <c r="A11785">
        <v>41072</v>
      </c>
      <c r="B11785" t="s">
        <v>16195</v>
      </c>
      <c r="C11785" t="s">
        <v>1638</v>
      </c>
    </row>
    <row r="11786" spans="1:3" x14ac:dyDescent="0.4">
      <c r="A11786">
        <v>41073</v>
      </c>
      <c r="B11786" t="s">
        <v>16196</v>
      </c>
      <c r="C11786" t="s">
        <v>478</v>
      </c>
    </row>
    <row r="11787" spans="1:3" x14ac:dyDescent="0.4">
      <c r="A11787">
        <v>41074</v>
      </c>
      <c r="B11787" t="s">
        <v>16197</v>
      </c>
      <c r="C11787" t="s">
        <v>2438</v>
      </c>
    </row>
    <row r="11788" spans="1:3" x14ac:dyDescent="0.4">
      <c r="A11788">
        <v>41075</v>
      </c>
      <c r="B11788" t="s">
        <v>204</v>
      </c>
      <c r="C11788" t="s">
        <v>204</v>
      </c>
    </row>
    <row r="11789" spans="1:3" x14ac:dyDescent="0.4">
      <c r="A11789">
        <v>41076</v>
      </c>
      <c r="B11789" t="s">
        <v>16198</v>
      </c>
      <c r="C11789" t="s">
        <v>1637</v>
      </c>
    </row>
    <row r="11790" spans="1:3" x14ac:dyDescent="0.4">
      <c r="A11790">
        <v>41077</v>
      </c>
      <c r="B11790" t="s">
        <v>16199</v>
      </c>
      <c r="C11790" t="s">
        <v>410</v>
      </c>
    </row>
    <row r="11791" spans="1:3" x14ac:dyDescent="0.4">
      <c r="A11791">
        <v>41078</v>
      </c>
      <c r="B11791" t="s">
        <v>16200</v>
      </c>
      <c r="C11791" t="s">
        <v>777</v>
      </c>
    </row>
    <row r="11792" spans="1:3" x14ac:dyDescent="0.4">
      <c r="A11792">
        <v>41079</v>
      </c>
      <c r="B11792" t="s">
        <v>16201</v>
      </c>
      <c r="C11792" t="s">
        <v>410</v>
      </c>
    </row>
    <row r="11793" spans="1:3" x14ac:dyDescent="0.4">
      <c r="A11793">
        <v>41080</v>
      </c>
      <c r="B11793" t="s">
        <v>16202</v>
      </c>
      <c r="C11793" t="s">
        <v>1522</v>
      </c>
    </row>
    <row r="11794" spans="1:3" x14ac:dyDescent="0.4">
      <c r="A11794">
        <v>41081</v>
      </c>
      <c r="B11794" t="s">
        <v>16203</v>
      </c>
      <c r="C11794" t="s">
        <v>1523</v>
      </c>
    </row>
    <row r="11795" spans="1:3" x14ac:dyDescent="0.4">
      <c r="A11795">
        <v>41082</v>
      </c>
      <c r="B11795" t="s">
        <v>16204</v>
      </c>
      <c r="C11795" t="s">
        <v>1522</v>
      </c>
    </row>
    <row r="11796" spans="1:3" x14ac:dyDescent="0.4">
      <c r="A11796">
        <v>41083</v>
      </c>
      <c r="B11796" t="s">
        <v>16205</v>
      </c>
      <c r="C11796" t="s">
        <v>175</v>
      </c>
    </row>
    <row r="11797" spans="1:3" x14ac:dyDescent="0.4">
      <c r="A11797">
        <v>41084</v>
      </c>
      <c r="B11797" t="s">
        <v>16206</v>
      </c>
      <c r="C11797" t="s">
        <v>1521</v>
      </c>
    </row>
    <row r="11798" spans="1:3" x14ac:dyDescent="0.4">
      <c r="A11798">
        <v>41085</v>
      </c>
      <c r="B11798" t="s">
        <v>16207</v>
      </c>
      <c r="C11798" t="s">
        <v>173</v>
      </c>
    </row>
    <row r="11799" spans="1:3" x14ac:dyDescent="0.4">
      <c r="A11799">
        <v>41086</v>
      </c>
      <c r="B11799" t="s">
        <v>16208</v>
      </c>
      <c r="C11799" t="s">
        <v>174</v>
      </c>
    </row>
    <row r="11800" spans="1:3" x14ac:dyDescent="0.4">
      <c r="A11800">
        <v>41087</v>
      </c>
      <c r="B11800" t="s">
        <v>16209</v>
      </c>
      <c r="C11800" t="s">
        <v>562</v>
      </c>
    </row>
    <row r="11801" spans="1:3" x14ac:dyDescent="0.4">
      <c r="A11801">
        <v>41088</v>
      </c>
      <c r="B11801" t="s">
        <v>16210</v>
      </c>
      <c r="C11801" t="s">
        <v>573</v>
      </c>
    </row>
    <row r="11802" spans="1:3" x14ac:dyDescent="0.4">
      <c r="A11802">
        <v>41089</v>
      </c>
      <c r="B11802" t="s">
        <v>16211</v>
      </c>
      <c r="C11802" t="s">
        <v>176</v>
      </c>
    </row>
    <row r="11803" spans="1:3" x14ac:dyDescent="0.4">
      <c r="A11803">
        <v>41090</v>
      </c>
      <c r="B11803" t="s">
        <v>16212</v>
      </c>
      <c r="C11803" t="s">
        <v>570</v>
      </c>
    </row>
    <row r="11804" spans="1:3" x14ac:dyDescent="0.4">
      <c r="A11804">
        <v>41091</v>
      </c>
      <c r="B11804" t="s">
        <v>16213</v>
      </c>
      <c r="C11804" t="s">
        <v>214</v>
      </c>
    </row>
    <row r="11805" spans="1:3" x14ac:dyDescent="0.4">
      <c r="A11805">
        <v>41092</v>
      </c>
      <c r="B11805" t="s">
        <v>16214</v>
      </c>
      <c r="C11805" t="s">
        <v>478</v>
      </c>
    </row>
    <row r="11806" spans="1:3" x14ac:dyDescent="0.4">
      <c r="A11806">
        <v>41093</v>
      </c>
      <c r="B11806" t="s">
        <v>16215</v>
      </c>
      <c r="C11806" t="s">
        <v>896</v>
      </c>
    </row>
    <row r="11807" spans="1:3" x14ac:dyDescent="0.4">
      <c r="A11807">
        <v>41094</v>
      </c>
      <c r="B11807" t="s">
        <v>16216</v>
      </c>
      <c r="C11807" t="s">
        <v>776</v>
      </c>
    </row>
    <row r="11808" spans="1:3" x14ac:dyDescent="0.4">
      <c r="A11808">
        <v>41095</v>
      </c>
      <c r="B11808" t="s">
        <v>1007</v>
      </c>
      <c r="C11808" t="s">
        <v>1007</v>
      </c>
    </row>
    <row r="11809" spans="1:3" x14ac:dyDescent="0.4">
      <c r="A11809">
        <v>41096</v>
      </c>
      <c r="B11809" t="s">
        <v>1387</v>
      </c>
      <c r="C11809" t="s">
        <v>1387</v>
      </c>
    </row>
    <row r="11810" spans="1:3" x14ac:dyDescent="0.4">
      <c r="A11810">
        <v>41097</v>
      </c>
      <c r="B11810" t="s">
        <v>16217</v>
      </c>
      <c r="C11810" t="s">
        <v>1387</v>
      </c>
    </row>
    <row r="11811" spans="1:3" x14ac:dyDescent="0.4">
      <c r="A11811">
        <v>41098</v>
      </c>
      <c r="B11811" t="s">
        <v>16218</v>
      </c>
      <c r="C11811" t="s">
        <v>1739</v>
      </c>
    </row>
    <row r="11812" spans="1:3" x14ac:dyDescent="0.4">
      <c r="A11812">
        <v>41099</v>
      </c>
      <c r="B11812" t="s">
        <v>16219</v>
      </c>
      <c r="C11812" t="s">
        <v>777</v>
      </c>
    </row>
    <row r="11813" spans="1:3" x14ac:dyDescent="0.4">
      <c r="A11813">
        <v>41100</v>
      </c>
      <c r="B11813" t="s">
        <v>16220</v>
      </c>
      <c r="C11813" t="s">
        <v>328</v>
      </c>
    </row>
    <row r="11814" spans="1:3" x14ac:dyDescent="0.4">
      <c r="A11814">
        <v>41101</v>
      </c>
      <c r="B11814" t="s">
        <v>16221</v>
      </c>
      <c r="C11814" t="s">
        <v>1873</v>
      </c>
    </row>
    <row r="11815" spans="1:3" x14ac:dyDescent="0.4">
      <c r="A11815">
        <v>41102</v>
      </c>
      <c r="B11815" t="s">
        <v>16222</v>
      </c>
      <c r="C11815" t="s">
        <v>16222</v>
      </c>
    </row>
    <row r="11816" spans="1:3" x14ac:dyDescent="0.4">
      <c r="A11816">
        <v>41103</v>
      </c>
      <c r="B11816" t="s">
        <v>1519</v>
      </c>
      <c r="C11816" t="s">
        <v>1519</v>
      </c>
    </row>
    <row r="11817" spans="1:3" x14ac:dyDescent="0.4">
      <c r="A11817">
        <v>41104</v>
      </c>
      <c r="B11817" t="s">
        <v>16223</v>
      </c>
      <c r="C11817" t="s">
        <v>777</v>
      </c>
    </row>
    <row r="11818" spans="1:3" x14ac:dyDescent="0.4">
      <c r="A11818">
        <v>41105</v>
      </c>
      <c r="B11818" t="s">
        <v>1388</v>
      </c>
      <c r="C11818" t="s">
        <v>1388</v>
      </c>
    </row>
    <row r="11819" spans="1:3" x14ac:dyDescent="0.4">
      <c r="A11819">
        <v>41106</v>
      </c>
      <c r="B11819" t="s">
        <v>16224</v>
      </c>
      <c r="C11819" t="s">
        <v>895</v>
      </c>
    </row>
    <row r="11820" spans="1:3" x14ac:dyDescent="0.4">
      <c r="A11820">
        <v>41107</v>
      </c>
      <c r="B11820" t="s">
        <v>16225</v>
      </c>
      <c r="C11820" t="s">
        <v>410</v>
      </c>
    </row>
    <row r="11821" spans="1:3" x14ac:dyDescent="0.4">
      <c r="A11821">
        <v>41108</v>
      </c>
      <c r="B11821" t="s">
        <v>16226</v>
      </c>
      <c r="C11821" t="s">
        <v>1247</v>
      </c>
    </row>
    <row r="11822" spans="1:3" x14ac:dyDescent="0.4">
      <c r="A11822">
        <v>41109</v>
      </c>
      <c r="B11822" t="s">
        <v>16227</v>
      </c>
      <c r="C11822" t="s">
        <v>210</v>
      </c>
    </row>
    <row r="11823" spans="1:3" x14ac:dyDescent="0.4">
      <c r="A11823">
        <v>41110</v>
      </c>
      <c r="B11823" t="s">
        <v>16228</v>
      </c>
      <c r="C11823" t="s">
        <v>103</v>
      </c>
    </row>
    <row r="11824" spans="1:3" x14ac:dyDescent="0.4">
      <c r="A11824">
        <v>41111</v>
      </c>
      <c r="B11824" t="s">
        <v>16229</v>
      </c>
      <c r="C11824" t="s">
        <v>142</v>
      </c>
    </row>
    <row r="11825" spans="1:3" x14ac:dyDescent="0.4">
      <c r="A11825">
        <v>41112</v>
      </c>
      <c r="B11825" t="s">
        <v>16230</v>
      </c>
      <c r="C11825" t="s">
        <v>1393</v>
      </c>
    </row>
    <row r="11826" spans="1:3" x14ac:dyDescent="0.4">
      <c r="A11826">
        <v>41113</v>
      </c>
      <c r="B11826" t="s">
        <v>16231</v>
      </c>
      <c r="C11826" t="s">
        <v>1636</v>
      </c>
    </row>
    <row r="11827" spans="1:3" x14ac:dyDescent="0.4">
      <c r="A11827">
        <v>41114</v>
      </c>
      <c r="B11827" t="s">
        <v>16232</v>
      </c>
      <c r="C11827" t="s">
        <v>1242</v>
      </c>
    </row>
    <row r="11828" spans="1:3" x14ac:dyDescent="0.4">
      <c r="A11828">
        <v>41115</v>
      </c>
      <c r="B11828" t="s">
        <v>16233</v>
      </c>
      <c r="C11828" t="s">
        <v>410</v>
      </c>
    </row>
    <row r="11829" spans="1:3" x14ac:dyDescent="0.4">
      <c r="A11829">
        <v>41116</v>
      </c>
      <c r="B11829" t="s">
        <v>16234</v>
      </c>
      <c r="C11829" t="s">
        <v>678</v>
      </c>
    </row>
    <row r="11830" spans="1:3" x14ac:dyDescent="0.4">
      <c r="A11830">
        <v>41117</v>
      </c>
      <c r="B11830" t="s">
        <v>16235</v>
      </c>
      <c r="C11830" t="s">
        <v>103</v>
      </c>
    </row>
    <row r="11831" spans="1:3" x14ac:dyDescent="0.4">
      <c r="A11831">
        <v>41118</v>
      </c>
      <c r="B11831" t="s">
        <v>16236</v>
      </c>
      <c r="C11831" t="s">
        <v>138</v>
      </c>
    </row>
    <row r="11832" spans="1:3" x14ac:dyDescent="0.4">
      <c r="A11832">
        <v>41119</v>
      </c>
      <c r="B11832" t="s">
        <v>16237</v>
      </c>
      <c r="C11832" t="s">
        <v>116</v>
      </c>
    </row>
    <row r="11833" spans="1:3" x14ac:dyDescent="0.4">
      <c r="A11833">
        <v>41120</v>
      </c>
      <c r="B11833" t="s">
        <v>16238</v>
      </c>
      <c r="C11833" t="s">
        <v>1007</v>
      </c>
    </row>
    <row r="11834" spans="1:3" x14ac:dyDescent="0.4">
      <c r="A11834">
        <v>41121</v>
      </c>
      <c r="B11834" t="s">
        <v>16239</v>
      </c>
      <c r="C11834" t="s">
        <v>274</v>
      </c>
    </row>
    <row r="11835" spans="1:3" x14ac:dyDescent="0.4">
      <c r="A11835">
        <v>41122</v>
      </c>
      <c r="B11835" t="s">
        <v>16240</v>
      </c>
      <c r="C11835" t="s">
        <v>116</v>
      </c>
    </row>
    <row r="11836" spans="1:3" x14ac:dyDescent="0.4">
      <c r="A11836">
        <v>41123</v>
      </c>
      <c r="B11836" t="s">
        <v>16241</v>
      </c>
      <c r="C11836" t="s">
        <v>2285</v>
      </c>
    </row>
    <row r="11837" spans="1:3" x14ac:dyDescent="0.4">
      <c r="A11837">
        <v>41124</v>
      </c>
      <c r="B11837" t="s">
        <v>16242</v>
      </c>
      <c r="C11837" t="s">
        <v>2285</v>
      </c>
    </row>
    <row r="11838" spans="1:3" x14ac:dyDescent="0.4">
      <c r="A11838">
        <v>41125</v>
      </c>
      <c r="B11838" t="s">
        <v>16243</v>
      </c>
      <c r="C11838" t="s">
        <v>143</v>
      </c>
    </row>
    <row r="11839" spans="1:3" x14ac:dyDescent="0.4">
      <c r="A11839">
        <v>41127</v>
      </c>
      <c r="B11839" t="s">
        <v>16244</v>
      </c>
      <c r="C11839" t="s">
        <v>116</v>
      </c>
    </row>
    <row r="11840" spans="1:3" x14ac:dyDescent="0.4">
      <c r="A11840">
        <v>41126</v>
      </c>
      <c r="B11840" t="s">
        <v>16245</v>
      </c>
      <c r="C11840" t="s">
        <v>1015</v>
      </c>
    </row>
    <row r="11841" spans="1:3" x14ac:dyDescent="0.4">
      <c r="A11841">
        <v>41128</v>
      </c>
      <c r="B11841" t="s">
        <v>16246</v>
      </c>
      <c r="C11841" t="s">
        <v>211</v>
      </c>
    </row>
    <row r="11842" spans="1:3" x14ac:dyDescent="0.4">
      <c r="A11842">
        <v>41129</v>
      </c>
      <c r="B11842" t="s">
        <v>16247</v>
      </c>
      <c r="C11842" t="s">
        <v>410</v>
      </c>
    </row>
    <row r="11843" spans="1:3" x14ac:dyDescent="0.4">
      <c r="A11843">
        <v>41130</v>
      </c>
      <c r="B11843" t="s">
        <v>16248</v>
      </c>
      <c r="C11843" t="s">
        <v>678</v>
      </c>
    </row>
    <row r="11844" spans="1:3" x14ac:dyDescent="0.4">
      <c r="A11844">
        <v>41131</v>
      </c>
      <c r="B11844" t="s">
        <v>16249</v>
      </c>
      <c r="C11844" t="s">
        <v>679</v>
      </c>
    </row>
    <row r="11845" spans="1:3" x14ac:dyDescent="0.4">
      <c r="A11845">
        <v>41132</v>
      </c>
      <c r="B11845" t="s">
        <v>16250</v>
      </c>
      <c r="C11845" t="s">
        <v>478</v>
      </c>
    </row>
    <row r="11846" spans="1:3" x14ac:dyDescent="0.4">
      <c r="A11846">
        <v>41133</v>
      </c>
      <c r="B11846" t="s">
        <v>16251</v>
      </c>
      <c r="C11846" t="s">
        <v>1635</v>
      </c>
    </row>
    <row r="11847" spans="1:3" x14ac:dyDescent="0.4">
      <c r="A11847">
        <v>41134</v>
      </c>
      <c r="B11847" t="s">
        <v>16252</v>
      </c>
      <c r="C11847" t="s">
        <v>2085</v>
      </c>
    </row>
    <row r="11848" spans="1:3" x14ac:dyDescent="0.4">
      <c r="A11848">
        <v>41135</v>
      </c>
      <c r="B11848" t="s">
        <v>16253</v>
      </c>
      <c r="C11848" t="s">
        <v>678</v>
      </c>
    </row>
    <row r="11849" spans="1:3" x14ac:dyDescent="0.4">
      <c r="A11849">
        <v>41136</v>
      </c>
      <c r="B11849" t="s">
        <v>16254</v>
      </c>
      <c r="C11849" t="s">
        <v>1389</v>
      </c>
    </row>
    <row r="11850" spans="1:3" x14ac:dyDescent="0.4">
      <c r="A11850">
        <v>41137</v>
      </c>
      <c r="B11850" t="s">
        <v>411</v>
      </c>
      <c r="C11850" t="s">
        <v>411</v>
      </c>
    </row>
    <row r="11851" spans="1:3" x14ac:dyDescent="0.4">
      <c r="A11851">
        <v>41139</v>
      </c>
      <c r="B11851" t="s">
        <v>16255</v>
      </c>
      <c r="C11851" t="s">
        <v>271</v>
      </c>
    </row>
    <row r="11852" spans="1:3" x14ac:dyDescent="0.4">
      <c r="A11852">
        <v>41138</v>
      </c>
      <c r="B11852" t="s">
        <v>16256</v>
      </c>
      <c r="C11852" t="s">
        <v>1392</v>
      </c>
    </row>
    <row r="11853" spans="1:3" x14ac:dyDescent="0.4">
      <c r="A11853">
        <v>41140</v>
      </c>
      <c r="B11853" t="s">
        <v>16257</v>
      </c>
      <c r="C11853" t="s">
        <v>136</v>
      </c>
    </row>
    <row r="11854" spans="1:3" x14ac:dyDescent="0.4">
      <c r="A11854">
        <v>41141</v>
      </c>
      <c r="B11854" t="s">
        <v>16258</v>
      </c>
      <c r="C11854" t="s">
        <v>1392</v>
      </c>
    </row>
    <row r="11855" spans="1:3" x14ac:dyDescent="0.4">
      <c r="A11855">
        <v>41142</v>
      </c>
      <c r="B11855" t="s">
        <v>16259</v>
      </c>
      <c r="C11855" t="s">
        <v>103</v>
      </c>
    </row>
    <row r="11856" spans="1:3" x14ac:dyDescent="0.4">
      <c r="A11856">
        <v>41143</v>
      </c>
      <c r="B11856" t="s">
        <v>16260</v>
      </c>
      <c r="C11856" t="s">
        <v>410</v>
      </c>
    </row>
    <row r="11857" spans="1:3" x14ac:dyDescent="0.4">
      <c r="A11857">
        <v>41144</v>
      </c>
      <c r="B11857" t="s">
        <v>16261</v>
      </c>
      <c r="C11857" t="s">
        <v>1009</v>
      </c>
    </row>
    <row r="11858" spans="1:3" x14ac:dyDescent="0.4">
      <c r="A11858">
        <v>41145</v>
      </c>
      <c r="B11858" t="s">
        <v>16262</v>
      </c>
      <c r="C11858" t="s">
        <v>138</v>
      </c>
    </row>
    <row r="11859" spans="1:3" x14ac:dyDescent="0.4">
      <c r="A11859">
        <v>41146</v>
      </c>
      <c r="B11859" t="s">
        <v>16263</v>
      </c>
      <c r="C11859" t="s">
        <v>174</v>
      </c>
    </row>
    <row r="11860" spans="1:3" x14ac:dyDescent="0.4">
      <c r="A11860">
        <v>41147</v>
      </c>
      <c r="B11860" t="s">
        <v>16264</v>
      </c>
      <c r="C11860" t="s">
        <v>1392</v>
      </c>
    </row>
    <row r="11861" spans="1:3" x14ac:dyDescent="0.4">
      <c r="A11861">
        <v>41148</v>
      </c>
      <c r="B11861" t="s">
        <v>16265</v>
      </c>
      <c r="C11861" t="s">
        <v>405</v>
      </c>
    </row>
    <row r="11862" spans="1:3" x14ac:dyDescent="0.4">
      <c r="A11862">
        <v>41149</v>
      </c>
      <c r="B11862" t="s">
        <v>16266</v>
      </c>
      <c r="C11862" t="s">
        <v>271</v>
      </c>
    </row>
    <row r="11863" spans="1:3" x14ac:dyDescent="0.4">
      <c r="A11863">
        <v>41150</v>
      </c>
      <c r="B11863" t="s">
        <v>16267</v>
      </c>
      <c r="C11863" t="s">
        <v>404</v>
      </c>
    </row>
    <row r="11864" spans="1:3" x14ac:dyDescent="0.4">
      <c r="A11864">
        <v>41152</v>
      </c>
      <c r="B11864" t="s">
        <v>16268</v>
      </c>
      <c r="C11864" t="s">
        <v>142</v>
      </c>
    </row>
    <row r="11865" spans="1:3" x14ac:dyDescent="0.4">
      <c r="A11865">
        <v>41151</v>
      </c>
      <c r="B11865" t="s">
        <v>16269</v>
      </c>
      <c r="C11865" t="s">
        <v>1392</v>
      </c>
    </row>
    <row r="11866" spans="1:3" x14ac:dyDescent="0.4">
      <c r="A11866">
        <v>41153</v>
      </c>
      <c r="B11866" t="s">
        <v>16270</v>
      </c>
      <c r="C11866" t="s">
        <v>777</v>
      </c>
    </row>
    <row r="11867" spans="1:3" x14ac:dyDescent="0.4">
      <c r="A11867">
        <v>41154</v>
      </c>
      <c r="B11867" t="s">
        <v>16271</v>
      </c>
      <c r="C11867" t="s">
        <v>1392</v>
      </c>
    </row>
    <row r="11868" spans="1:3" x14ac:dyDescent="0.4">
      <c r="A11868">
        <v>41155</v>
      </c>
      <c r="B11868" t="s">
        <v>16272</v>
      </c>
      <c r="C11868" t="s">
        <v>211</v>
      </c>
    </row>
    <row r="11869" spans="1:3" x14ac:dyDescent="0.4">
      <c r="A11869">
        <v>41156</v>
      </c>
      <c r="B11869" t="s">
        <v>16273</v>
      </c>
      <c r="C11869" t="s">
        <v>777</v>
      </c>
    </row>
    <row r="11870" spans="1:3" x14ac:dyDescent="0.4">
      <c r="A11870">
        <v>41157</v>
      </c>
      <c r="B11870" t="s">
        <v>16274</v>
      </c>
      <c r="C11870" t="s">
        <v>174</v>
      </c>
    </row>
    <row r="11871" spans="1:3" x14ac:dyDescent="0.4">
      <c r="A11871">
        <v>41158</v>
      </c>
      <c r="B11871" t="s">
        <v>16275</v>
      </c>
      <c r="C11871" t="s">
        <v>138</v>
      </c>
    </row>
    <row r="11872" spans="1:3" x14ac:dyDescent="0.4">
      <c r="A11872">
        <v>41159</v>
      </c>
      <c r="B11872" t="s">
        <v>16276</v>
      </c>
      <c r="C11872" t="s">
        <v>173</v>
      </c>
    </row>
    <row r="11873" spans="1:3" x14ac:dyDescent="0.4">
      <c r="A11873">
        <v>41160</v>
      </c>
      <c r="B11873" t="s">
        <v>16277</v>
      </c>
      <c r="C11873" t="s">
        <v>776</v>
      </c>
    </row>
    <row r="11874" spans="1:3" x14ac:dyDescent="0.4">
      <c r="A11874">
        <v>41161</v>
      </c>
      <c r="B11874" t="s">
        <v>16278</v>
      </c>
      <c r="C11874" t="s">
        <v>132</v>
      </c>
    </row>
    <row r="11875" spans="1:3" x14ac:dyDescent="0.4">
      <c r="A11875">
        <v>41162</v>
      </c>
      <c r="B11875" t="s">
        <v>16279</v>
      </c>
      <c r="C11875" t="s">
        <v>779</v>
      </c>
    </row>
    <row r="11876" spans="1:3" x14ac:dyDescent="0.4">
      <c r="A11876">
        <v>41163</v>
      </c>
      <c r="B11876" t="s">
        <v>16280</v>
      </c>
      <c r="C11876" t="s">
        <v>103</v>
      </c>
    </row>
    <row r="11877" spans="1:3" x14ac:dyDescent="0.4">
      <c r="A11877">
        <v>41164</v>
      </c>
      <c r="B11877" t="s">
        <v>16281</v>
      </c>
      <c r="C11877" t="s">
        <v>15182</v>
      </c>
    </row>
    <row r="11878" spans="1:3" x14ac:dyDescent="0.4">
      <c r="A11878">
        <v>41165</v>
      </c>
      <c r="B11878" t="s">
        <v>16282</v>
      </c>
      <c r="C11878" t="s">
        <v>212</v>
      </c>
    </row>
    <row r="11879" spans="1:3" x14ac:dyDescent="0.4">
      <c r="A11879">
        <v>41166</v>
      </c>
      <c r="B11879" t="s">
        <v>16283</v>
      </c>
      <c r="C11879" t="s">
        <v>679</v>
      </c>
    </row>
    <row r="11880" spans="1:3" x14ac:dyDescent="0.4">
      <c r="A11880">
        <v>41167</v>
      </c>
      <c r="B11880" t="s">
        <v>1524</v>
      </c>
      <c r="C11880" t="s">
        <v>1524</v>
      </c>
    </row>
    <row r="11881" spans="1:3" x14ac:dyDescent="0.4">
      <c r="A11881">
        <v>41168</v>
      </c>
      <c r="B11881" t="s">
        <v>16284</v>
      </c>
      <c r="C11881" t="s">
        <v>1636</v>
      </c>
    </row>
    <row r="11882" spans="1:3" x14ac:dyDescent="0.4">
      <c r="A11882">
        <v>41169</v>
      </c>
      <c r="B11882" t="s">
        <v>16285</v>
      </c>
      <c r="C11882" t="s">
        <v>1015</v>
      </c>
    </row>
    <row r="11883" spans="1:3" x14ac:dyDescent="0.4">
      <c r="A11883">
        <v>41170</v>
      </c>
      <c r="B11883" t="s">
        <v>16286</v>
      </c>
      <c r="C11883" t="s">
        <v>776</v>
      </c>
    </row>
    <row r="11884" spans="1:3" x14ac:dyDescent="0.4">
      <c r="A11884">
        <v>41171</v>
      </c>
      <c r="B11884" t="s">
        <v>16287</v>
      </c>
      <c r="C11884" t="s">
        <v>211</v>
      </c>
    </row>
    <row r="11885" spans="1:3" x14ac:dyDescent="0.4">
      <c r="A11885">
        <v>41172</v>
      </c>
      <c r="B11885" t="s">
        <v>16288</v>
      </c>
      <c r="C11885" t="s">
        <v>138</v>
      </c>
    </row>
    <row r="11886" spans="1:3" x14ac:dyDescent="0.4">
      <c r="A11886">
        <v>41173</v>
      </c>
      <c r="B11886" t="s">
        <v>16289</v>
      </c>
      <c r="C11886" t="s">
        <v>677</v>
      </c>
    </row>
    <row r="11887" spans="1:3" x14ac:dyDescent="0.4">
      <c r="A11887">
        <v>41174</v>
      </c>
      <c r="B11887" t="s">
        <v>16290</v>
      </c>
      <c r="C11887" t="s">
        <v>573</v>
      </c>
    </row>
    <row r="11888" spans="1:3" x14ac:dyDescent="0.4">
      <c r="A11888">
        <v>41175</v>
      </c>
      <c r="B11888" t="s">
        <v>16291</v>
      </c>
      <c r="C11888" t="s">
        <v>677</v>
      </c>
    </row>
    <row r="11889" spans="1:3" x14ac:dyDescent="0.4">
      <c r="A11889">
        <v>41176</v>
      </c>
      <c r="B11889" t="s">
        <v>16292</v>
      </c>
      <c r="C11889" t="s">
        <v>570</v>
      </c>
    </row>
    <row r="11890" spans="1:3" x14ac:dyDescent="0.4">
      <c r="A11890">
        <v>41177</v>
      </c>
      <c r="B11890" t="s">
        <v>16293</v>
      </c>
      <c r="C11890" t="s">
        <v>136</v>
      </c>
    </row>
    <row r="11891" spans="1:3" x14ac:dyDescent="0.4">
      <c r="A11891">
        <v>41178</v>
      </c>
      <c r="B11891" t="s">
        <v>16294</v>
      </c>
      <c r="C11891" t="s">
        <v>143</v>
      </c>
    </row>
    <row r="11892" spans="1:3" x14ac:dyDescent="0.4">
      <c r="A11892">
        <v>41179</v>
      </c>
      <c r="B11892" t="s">
        <v>16295</v>
      </c>
      <c r="C11892" t="s">
        <v>214</v>
      </c>
    </row>
    <row r="11893" spans="1:3" x14ac:dyDescent="0.4">
      <c r="A11893">
        <v>41180</v>
      </c>
      <c r="B11893" t="s">
        <v>16296</v>
      </c>
      <c r="C11893" t="s">
        <v>478</v>
      </c>
    </row>
    <row r="11894" spans="1:3" x14ac:dyDescent="0.4">
      <c r="A11894">
        <v>41181</v>
      </c>
      <c r="B11894" t="s">
        <v>16297</v>
      </c>
      <c r="C11894" t="s">
        <v>1392</v>
      </c>
    </row>
    <row r="11895" spans="1:3" x14ac:dyDescent="0.4">
      <c r="A11895">
        <v>41182</v>
      </c>
      <c r="B11895" t="s">
        <v>16298</v>
      </c>
      <c r="C11895" t="s">
        <v>174</v>
      </c>
    </row>
    <row r="11896" spans="1:3" x14ac:dyDescent="0.4">
      <c r="A11896">
        <v>41183</v>
      </c>
      <c r="B11896" t="s">
        <v>16299</v>
      </c>
      <c r="C11896" t="s">
        <v>176</v>
      </c>
    </row>
    <row r="11897" spans="1:3" x14ac:dyDescent="0.4">
      <c r="A11897">
        <v>41184</v>
      </c>
      <c r="B11897" t="s">
        <v>16300</v>
      </c>
      <c r="C11897" t="s">
        <v>1015</v>
      </c>
    </row>
    <row r="11898" spans="1:3" x14ac:dyDescent="0.4">
      <c r="A11898">
        <v>41185</v>
      </c>
      <c r="B11898" t="s">
        <v>16301</v>
      </c>
      <c r="C11898" t="s">
        <v>1520</v>
      </c>
    </row>
    <row r="11899" spans="1:3" x14ac:dyDescent="0.4">
      <c r="A11899">
        <v>41186</v>
      </c>
      <c r="B11899" t="s">
        <v>16302</v>
      </c>
      <c r="C11899" t="s">
        <v>678</v>
      </c>
    </row>
    <row r="11900" spans="1:3" x14ac:dyDescent="0.4">
      <c r="A11900">
        <v>41187</v>
      </c>
      <c r="B11900" t="s">
        <v>1523</v>
      </c>
      <c r="C11900" t="s">
        <v>1523</v>
      </c>
    </row>
    <row r="11901" spans="1:3" x14ac:dyDescent="0.4">
      <c r="A11901">
        <v>41188</v>
      </c>
      <c r="B11901" t="s">
        <v>16303</v>
      </c>
      <c r="C11901" t="s">
        <v>138</v>
      </c>
    </row>
    <row r="11902" spans="1:3" x14ac:dyDescent="0.4">
      <c r="A11902">
        <v>41189</v>
      </c>
      <c r="B11902" t="s">
        <v>1525</v>
      </c>
      <c r="C11902" t="s">
        <v>1525</v>
      </c>
    </row>
    <row r="11903" spans="1:3" x14ac:dyDescent="0.4">
      <c r="A11903">
        <v>41190</v>
      </c>
      <c r="B11903" t="s">
        <v>16304</v>
      </c>
      <c r="C11903" t="s">
        <v>896</v>
      </c>
    </row>
    <row r="11904" spans="1:3" x14ac:dyDescent="0.4">
      <c r="A11904">
        <v>41191</v>
      </c>
      <c r="B11904" t="s">
        <v>16305</v>
      </c>
      <c r="C11904" t="s">
        <v>776</v>
      </c>
    </row>
    <row r="11905" spans="1:3" x14ac:dyDescent="0.4">
      <c r="A11905">
        <v>41192</v>
      </c>
      <c r="B11905" t="s">
        <v>16306</v>
      </c>
      <c r="C11905" t="s">
        <v>173</v>
      </c>
    </row>
    <row r="11906" spans="1:3" x14ac:dyDescent="0.4">
      <c r="A11906">
        <v>41193</v>
      </c>
      <c r="B11906" t="s">
        <v>16307</v>
      </c>
      <c r="C11906" t="s">
        <v>212</v>
      </c>
    </row>
    <row r="11907" spans="1:3" x14ac:dyDescent="0.4">
      <c r="A11907">
        <v>41194</v>
      </c>
      <c r="B11907" t="s">
        <v>16308</v>
      </c>
      <c r="C11907" t="s">
        <v>1882</v>
      </c>
    </row>
    <row r="11908" spans="1:3" x14ac:dyDescent="0.4">
      <c r="A11908">
        <v>41195</v>
      </c>
      <c r="B11908" t="s">
        <v>16309</v>
      </c>
      <c r="C11908" t="s">
        <v>210</v>
      </c>
    </row>
    <row r="11909" spans="1:3" x14ac:dyDescent="0.4">
      <c r="A11909">
        <v>41196</v>
      </c>
      <c r="B11909" t="s">
        <v>16310</v>
      </c>
      <c r="C11909" t="s">
        <v>410</v>
      </c>
    </row>
    <row r="11910" spans="1:3" x14ac:dyDescent="0.4">
      <c r="A11910">
        <v>41197</v>
      </c>
      <c r="B11910" t="s">
        <v>16311</v>
      </c>
      <c r="C11910" t="s">
        <v>776</v>
      </c>
    </row>
    <row r="11911" spans="1:3" x14ac:dyDescent="0.4">
      <c r="A11911">
        <v>41198</v>
      </c>
      <c r="B11911" t="s">
        <v>16312</v>
      </c>
      <c r="C11911" t="s">
        <v>895</v>
      </c>
    </row>
    <row r="11912" spans="1:3" x14ac:dyDescent="0.4">
      <c r="A11912">
        <v>41199</v>
      </c>
      <c r="B11912" t="s">
        <v>16313</v>
      </c>
      <c r="C11912" t="s">
        <v>138</v>
      </c>
    </row>
    <row r="11913" spans="1:3" x14ac:dyDescent="0.4">
      <c r="A11913">
        <v>41200</v>
      </c>
      <c r="B11913" t="s">
        <v>16314</v>
      </c>
      <c r="C11913" t="s">
        <v>570</v>
      </c>
    </row>
    <row r="11914" spans="1:3" x14ac:dyDescent="0.4">
      <c r="A11914">
        <v>41201</v>
      </c>
      <c r="B11914" t="s">
        <v>1979</v>
      </c>
      <c r="C11914" t="s">
        <v>1979</v>
      </c>
    </row>
    <row r="11915" spans="1:3" x14ac:dyDescent="0.4">
      <c r="A11915">
        <v>41202</v>
      </c>
      <c r="B11915" t="s">
        <v>16315</v>
      </c>
      <c r="C11915" t="s">
        <v>679</v>
      </c>
    </row>
    <row r="11916" spans="1:3" x14ac:dyDescent="0.4">
      <c r="A11916">
        <v>41203</v>
      </c>
      <c r="B11916" t="s">
        <v>16316</v>
      </c>
      <c r="C11916" t="s">
        <v>478</v>
      </c>
    </row>
    <row r="11917" spans="1:3" x14ac:dyDescent="0.4">
      <c r="A11917">
        <v>41204</v>
      </c>
      <c r="B11917" t="s">
        <v>16317</v>
      </c>
      <c r="C11917" t="s">
        <v>677</v>
      </c>
    </row>
    <row r="11918" spans="1:3" x14ac:dyDescent="0.4">
      <c r="A11918">
        <v>41205</v>
      </c>
      <c r="B11918" t="s">
        <v>16318</v>
      </c>
      <c r="C11918" t="s">
        <v>1015</v>
      </c>
    </row>
    <row r="11919" spans="1:3" x14ac:dyDescent="0.4">
      <c r="A11919">
        <v>41206</v>
      </c>
      <c r="B11919" t="s">
        <v>16319</v>
      </c>
      <c r="C11919" t="s">
        <v>1978</v>
      </c>
    </row>
    <row r="11920" spans="1:3" x14ac:dyDescent="0.4">
      <c r="A11920">
        <v>41207</v>
      </c>
      <c r="B11920" t="s">
        <v>16320</v>
      </c>
      <c r="C11920" t="s">
        <v>1639</v>
      </c>
    </row>
    <row r="11921" spans="1:3" x14ac:dyDescent="0.4">
      <c r="A11921">
        <v>41208</v>
      </c>
      <c r="B11921" t="s">
        <v>16321</v>
      </c>
      <c r="C11921" t="s">
        <v>1525</v>
      </c>
    </row>
    <row r="11922" spans="1:3" x14ac:dyDescent="0.4">
      <c r="A11922">
        <v>41209</v>
      </c>
      <c r="B11922" t="s">
        <v>894</v>
      </c>
      <c r="C11922" t="s">
        <v>894</v>
      </c>
    </row>
    <row r="11923" spans="1:3" x14ac:dyDescent="0.4">
      <c r="A11923">
        <v>41210</v>
      </c>
      <c r="B11923" t="s">
        <v>16322</v>
      </c>
      <c r="C11923" t="s">
        <v>894</v>
      </c>
    </row>
    <row r="11924" spans="1:3" x14ac:dyDescent="0.4">
      <c r="A11924">
        <v>41211</v>
      </c>
      <c r="B11924" t="s">
        <v>16323</v>
      </c>
      <c r="C11924" t="s">
        <v>894</v>
      </c>
    </row>
    <row r="11925" spans="1:3" x14ac:dyDescent="0.4">
      <c r="A11925">
        <v>41212</v>
      </c>
      <c r="B11925" t="s">
        <v>16324</v>
      </c>
      <c r="C11925" t="s">
        <v>138</v>
      </c>
    </row>
    <row r="11926" spans="1:3" x14ac:dyDescent="0.4">
      <c r="A11926">
        <v>41213</v>
      </c>
      <c r="B11926" t="s">
        <v>16325</v>
      </c>
      <c r="C11926" t="s">
        <v>138</v>
      </c>
    </row>
    <row r="11927" spans="1:3" x14ac:dyDescent="0.4">
      <c r="A11927">
        <v>41214</v>
      </c>
      <c r="B11927" t="s">
        <v>16326</v>
      </c>
      <c r="C11927" t="s">
        <v>138</v>
      </c>
    </row>
    <row r="11928" spans="1:3" x14ac:dyDescent="0.4">
      <c r="A11928">
        <v>41215</v>
      </c>
      <c r="B11928" t="s">
        <v>16327</v>
      </c>
      <c r="C11928" t="s">
        <v>173</v>
      </c>
    </row>
    <row r="11929" spans="1:3" x14ac:dyDescent="0.4">
      <c r="A11929">
        <v>41216</v>
      </c>
      <c r="B11929" t="s">
        <v>16328</v>
      </c>
      <c r="C11929" t="s">
        <v>1977</v>
      </c>
    </row>
    <row r="11930" spans="1:3" x14ac:dyDescent="0.4">
      <c r="A11930">
        <v>41217</v>
      </c>
      <c r="B11930" t="s">
        <v>16329</v>
      </c>
      <c r="C11930" t="s">
        <v>211</v>
      </c>
    </row>
    <row r="11931" spans="1:3" x14ac:dyDescent="0.4">
      <c r="A11931">
        <v>41218</v>
      </c>
      <c r="B11931" t="s">
        <v>16330</v>
      </c>
      <c r="C11931" t="s">
        <v>138</v>
      </c>
    </row>
    <row r="11932" spans="1:3" x14ac:dyDescent="0.4">
      <c r="A11932">
        <v>41219</v>
      </c>
      <c r="B11932" t="s">
        <v>16331</v>
      </c>
      <c r="C11932" t="s">
        <v>173</v>
      </c>
    </row>
    <row r="11933" spans="1:3" x14ac:dyDescent="0.4">
      <c r="A11933">
        <v>41220</v>
      </c>
      <c r="B11933" t="s">
        <v>16332</v>
      </c>
      <c r="C11933" t="s">
        <v>1005</v>
      </c>
    </row>
    <row r="11934" spans="1:3" x14ac:dyDescent="0.4">
      <c r="A11934">
        <v>41221</v>
      </c>
      <c r="B11934" t="s">
        <v>16333</v>
      </c>
      <c r="C11934" t="s">
        <v>405</v>
      </c>
    </row>
    <row r="11935" spans="1:3" x14ac:dyDescent="0.4">
      <c r="A11935">
        <v>41222</v>
      </c>
      <c r="B11935" t="s">
        <v>16334</v>
      </c>
      <c r="C11935" t="s">
        <v>15182</v>
      </c>
    </row>
    <row r="11936" spans="1:3" x14ac:dyDescent="0.4">
      <c r="A11936">
        <v>41223</v>
      </c>
      <c r="B11936" t="s">
        <v>16335</v>
      </c>
      <c r="C11936" t="s">
        <v>1392</v>
      </c>
    </row>
    <row r="11937" spans="1:3" x14ac:dyDescent="0.4">
      <c r="A11937">
        <v>41224</v>
      </c>
      <c r="B11937" t="s">
        <v>16336</v>
      </c>
      <c r="C11937" t="s">
        <v>478</v>
      </c>
    </row>
    <row r="11938" spans="1:3" x14ac:dyDescent="0.4">
      <c r="A11938">
        <v>41226</v>
      </c>
      <c r="B11938" t="s">
        <v>16337</v>
      </c>
      <c r="C11938" t="s">
        <v>1392</v>
      </c>
    </row>
    <row r="11939" spans="1:3" x14ac:dyDescent="0.4">
      <c r="A11939">
        <v>41227</v>
      </c>
      <c r="B11939" t="s">
        <v>16338</v>
      </c>
      <c r="C11939" t="s">
        <v>478</v>
      </c>
    </row>
    <row r="11940" spans="1:3" x14ac:dyDescent="0.4">
      <c r="A11940">
        <v>41225</v>
      </c>
      <c r="B11940" t="s">
        <v>16339</v>
      </c>
      <c r="C11940" t="s">
        <v>478</v>
      </c>
    </row>
    <row r="11941" spans="1:3" x14ac:dyDescent="0.4">
      <c r="A11941">
        <v>41228</v>
      </c>
      <c r="B11941" t="s">
        <v>16340</v>
      </c>
      <c r="C11941" t="s">
        <v>116</v>
      </c>
    </row>
    <row r="11942" spans="1:3" x14ac:dyDescent="0.4">
      <c r="A11942">
        <v>41229</v>
      </c>
      <c r="B11942" t="s">
        <v>16341</v>
      </c>
      <c r="C11942" t="s">
        <v>116</v>
      </c>
    </row>
    <row r="11943" spans="1:3" x14ac:dyDescent="0.4">
      <c r="A11943">
        <v>41230</v>
      </c>
      <c r="B11943" t="s">
        <v>16342</v>
      </c>
      <c r="C11943" t="s">
        <v>570</v>
      </c>
    </row>
    <row r="11944" spans="1:3" x14ac:dyDescent="0.4">
      <c r="A11944">
        <v>41231</v>
      </c>
      <c r="B11944" t="s">
        <v>16343</v>
      </c>
      <c r="C11944" t="s">
        <v>176</v>
      </c>
    </row>
    <row r="11945" spans="1:3" x14ac:dyDescent="0.4">
      <c r="A11945">
        <v>41232</v>
      </c>
      <c r="B11945" t="s">
        <v>16344</v>
      </c>
      <c r="C11945" t="s">
        <v>1523</v>
      </c>
    </row>
    <row r="11946" spans="1:3" x14ac:dyDescent="0.4">
      <c r="A11946">
        <v>41234</v>
      </c>
      <c r="B11946" t="s">
        <v>16345</v>
      </c>
      <c r="C11946" t="s">
        <v>679</v>
      </c>
    </row>
    <row r="11947" spans="1:3" x14ac:dyDescent="0.4">
      <c r="A11947">
        <v>41233</v>
      </c>
      <c r="B11947" t="s">
        <v>16346</v>
      </c>
      <c r="C11947" t="s">
        <v>896</v>
      </c>
    </row>
    <row r="11948" spans="1:3" x14ac:dyDescent="0.4">
      <c r="A11948">
        <v>41235</v>
      </c>
      <c r="B11948" t="s">
        <v>16347</v>
      </c>
      <c r="C11948" t="s">
        <v>176</v>
      </c>
    </row>
    <row r="11949" spans="1:3" x14ac:dyDescent="0.4">
      <c r="A11949">
        <v>41236</v>
      </c>
      <c r="B11949" t="s">
        <v>16348</v>
      </c>
      <c r="C11949" t="s">
        <v>176</v>
      </c>
    </row>
    <row r="11950" spans="1:3" x14ac:dyDescent="0.4">
      <c r="A11950">
        <v>41237</v>
      </c>
      <c r="B11950" t="s">
        <v>16349</v>
      </c>
      <c r="C11950" t="s">
        <v>138</v>
      </c>
    </row>
    <row r="11951" spans="1:3" x14ac:dyDescent="0.4">
      <c r="A11951">
        <v>41238</v>
      </c>
      <c r="B11951" t="s">
        <v>16350</v>
      </c>
      <c r="C11951" t="s">
        <v>1247</v>
      </c>
    </row>
    <row r="11952" spans="1:3" x14ac:dyDescent="0.4">
      <c r="A11952">
        <v>41239</v>
      </c>
      <c r="B11952" t="s">
        <v>16351</v>
      </c>
      <c r="C11952" t="s">
        <v>573</v>
      </c>
    </row>
    <row r="11953" spans="1:3" x14ac:dyDescent="0.4">
      <c r="A11953">
        <v>41240</v>
      </c>
      <c r="B11953" t="s">
        <v>16352</v>
      </c>
      <c r="C11953" t="s">
        <v>210</v>
      </c>
    </row>
    <row r="11954" spans="1:3" x14ac:dyDescent="0.4">
      <c r="A11954">
        <v>41241</v>
      </c>
      <c r="B11954" t="s">
        <v>16353</v>
      </c>
      <c r="C11954" t="s">
        <v>212</v>
      </c>
    </row>
    <row r="11955" spans="1:3" x14ac:dyDescent="0.4">
      <c r="A11955">
        <v>41242</v>
      </c>
      <c r="B11955" t="s">
        <v>673</v>
      </c>
      <c r="C11955" t="s">
        <v>673</v>
      </c>
    </row>
    <row r="11956" spans="1:3" x14ac:dyDescent="0.4">
      <c r="A11956">
        <v>41243</v>
      </c>
      <c r="B11956" t="s">
        <v>16354</v>
      </c>
      <c r="C11956" t="s">
        <v>779</v>
      </c>
    </row>
    <row r="11957" spans="1:3" x14ac:dyDescent="0.4">
      <c r="A11957">
        <v>41244</v>
      </c>
      <c r="B11957" t="s">
        <v>16355</v>
      </c>
      <c r="C11957" t="s">
        <v>210</v>
      </c>
    </row>
    <row r="11958" spans="1:3" x14ac:dyDescent="0.4">
      <c r="A11958">
        <v>41245</v>
      </c>
      <c r="B11958" t="s">
        <v>16356</v>
      </c>
      <c r="C11958" t="s">
        <v>1390</v>
      </c>
    </row>
    <row r="11959" spans="1:3" x14ac:dyDescent="0.4">
      <c r="A11959">
        <v>41246</v>
      </c>
      <c r="B11959" t="s">
        <v>16357</v>
      </c>
      <c r="C11959" t="s">
        <v>891</v>
      </c>
    </row>
    <row r="11960" spans="1:3" x14ac:dyDescent="0.4">
      <c r="A11960">
        <v>41247</v>
      </c>
      <c r="B11960" t="s">
        <v>16358</v>
      </c>
      <c r="C11960" t="s">
        <v>575</v>
      </c>
    </row>
    <row r="11961" spans="1:3" x14ac:dyDescent="0.4">
      <c r="A11961">
        <v>41248</v>
      </c>
      <c r="B11961" t="s">
        <v>680</v>
      </c>
      <c r="C11961" t="s">
        <v>680</v>
      </c>
    </row>
    <row r="11962" spans="1:3" x14ac:dyDescent="0.4">
      <c r="A11962">
        <v>41249</v>
      </c>
      <c r="B11962" t="s">
        <v>16359</v>
      </c>
      <c r="C11962" t="s">
        <v>142</v>
      </c>
    </row>
    <row r="11963" spans="1:3" x14ac:dyDescent="0.4">
      <c r="A11963">
        <v>41250</v>
      </c>
      <c r="B11963" t="s">
        <v>16360</v>
      </c>
      <c r="C11963" t="s">
        <v>142</v>
      </c>
    </row>
    <row r="11964" spans="1:3" x14ac:dyDescent="0.4">
      <c r="A11964">
        <v>41251</v>
      </c>
      <c r="B11964" t="s">
        <v>16361</v>
      </c>
      <c r="C11964" t="s">
        <v>142</v>
      </c>
    </row>
    <row r="11965" spans="1:3" x14ac:dyDescent="0.4">
      <c r="A11965">
        <v>41252</v>
      </c>
      <c r="B11965" t="s">
        <v>16362</v>
      </c>
      <c r="C11965" t="s">
        <v>1521</v>
      </c>
    </row>
    <row r="11966" spans="1:3" x14ac:dyDescent="0.4">
      <c r="A11966">
        <v>41253</v>
      </c>
      <c r="B11966" t="s">
        <v>1638</v>
      </c>
      <c r="C11966" t="s">
        <v>1638</v>
      </c>
    </row>
    <row r="11967" spans="1:3" x14ac:dyDescent="0.4">
      <c r="A11967">
        <v>41254</v>
      </c>
      <c r="B11967" t="s">
        <v>16363</v>
      </c>
      <c r="C11967" t="s">
        <v>1638</v>
      </c>
    </row>
    <row r="11968" spans="1:3" x14ac:dyDescent="0.4">
      <c r="A11968">
        <v>41255</v>
      </c>
      <c r="B11968" t="s">
        <v>16364</v>
      </c>
      <c r="C11968" t="s">
        <v>136</v>
      </c>
    </row>
    <row r="11969" spans="1:3" x14ac:dyDescent="0.4">
      <c r="A11969">
        <v>41256</v>
      </c>
      <c r="B11969" t="s">
        <v>1244</v>
      </c>
      <c r="C11969" t="s">
        <v>1244</v>
      </c>
    </row>
    <row r="11970" spans="1:3" x14ac:dyDescent="0.4">
      <c r="A11970">
        <v>41257</v>
      </c>
      <c r="B11970" t="s">
        <v>16365</v>
      </c>
      <c r="C11970" t="s">
        <v>1123</v>
      </c>
    </row>
    <row r="11971" spans="1:3" x14ac:dyDescent="0.4">
      <c r="A11971">
        <v>41258</v>
      </c>
      <c r="B11971" t="s">
        <v>16366</v>
      </c>
      <c r="C11971" t="s">
        <v>1521</v>
      </c>
    </row>
    <row r="11972" spans="1:3" x14ac:dyDescent="0.4">
      <c r="A11972">
        <v>41259</v>
      </c>
      <c r="B11972" t="s">
        <v>16367</v>
      </c>
      <c r="C11972" t="s">
        <v>212</v>
      </c>
    </row>
    <row r="11973" spans="1:3" x14ac:dyDescent="0.4">
      <c r="A11973">
        <v>41260</v>
      </c>
      <c r="B11973" t="s">
        <v>16368</v>
      </c>
      <c r="C11973" t="s">
        <v>212</v>
      </c>
    </row>
    <row r="11974" spans="1:3" x14ac:dyDescent="0.4">
      <c r="A11974">
        <v>41261</v>
      </c>
      <c r="B11974" t="s">
        <v>16369</v>
      </c>
      <c r="C11974" t="s">
        <v>1248</v>
      </c>
    </row>
    <row r="11975" spans="1:3" x14ac:dyDescent="0.4">
      <c r="A11975">
        <v>41262</v>
      </c>
      <c r="B11975" t="s">
        <v>16370</v>
      </c>
      <c r="C11975" t="s">
        <v>214</v>
      </c>
    </row>
    <row r="11976" spans="1:3" x14ac:dyDescent="0.4">
      <c r="A11976">
        <v>41263</v>
      </c>
      <c r="B11976" t="s">
        <v>16371</v>
      </c>
      <c r="C11976" t="s">
        <v>136</v>
      </c>
    </row>
    <row r="11977" spans="1:3" x14ac:dyDescent="0.4">
      <c r="A11977">
        <v>41264</v>
      </c>
      <c r="B11977" t="s">
        <v>16372</v>
      </c>
      <c r="C11977" t="s">
        <v>779</v>
      </c>
    </row>
    <row r="11978" spans="1:3" x14ac:dyDescent="0.4">
      <c r="A11978">
        <v>41265</v>
      </c>
      <c r="B11978" t="s">
        <v>16373</v>
      </c>
      <c r="C11978" t="s">
        <v>211</v>
      </c>
    </row>
    <row r="11979" spans="1:3" x14ac:dyDescent="0.4">
      <c r="A11979">
        <v>41266</v>
      </c>
      <c r="B11979" t="s">
        <v>16374</v>
      </c>
      <c r="C11979" t="s">
        <v>173</v>
      </c>
    </row>
    <row r="11980" spans="1:3" x14ac:dyDescent="0.4">
      <c r="A11980">
        <v>41267</v>
      </c>
      <c r="B11980" t="s">
        <v>16375</v>
      </c>
      <c r="C11980" t="s">
        <v>214</v>
      </c>
    </row>
    <row r="11981" spans="1:3" x14ac:dyDescent="0.4">
      <c r="A11981">
        <v>41268</v>
      </c>
      <c r="B11981" t="s">
        <v>16376</v>
      </c>
      <c r="C11981" t="s">
        <v>1016</v>
      </c>
    </row>
    <row r="11982" spans="1:3" x14ac:dyDescent="0.4">
      <c r="A11982">
        <v>41269</v>
      </c>
      <c r="B11982" t="s">
        <v>16377</v>
      </c>
      <c r="C11982" t="s">
        <v>1248</v>
      </c>
    </row>
    <row r="11983" spans="1:3" x14ac:dyDescent="0.4">
      <c r="A11983">
        <v>41270</v>
      </c>
      <c r="B11983" t="s">
        <v>16378</v>
      </c>
      <c r="C11983" t="s">
        <v>211</v>
      </c>
    </row>
    <row r="11984" spans="1:3" x14ac:dyDescent="0.4">
      <c r="A11984">
        <v>41271</v>
      </c>
      <c r="B11984" t="s">
        <v>16379</v>
      </c>
      <c r="C11984" t="s">
        <v>478</v>
      </c>
    </row>
    <row r="11985" spans="1:3" x14ac:dyDescent="0.4">
      <c r="A11985">
        <v>41272</v>
      </c>
      <c r="B11985" t="s">
        <v>16380</v>
      </c>
      <c r="C11985" t="s">
        <v>138</v>
      </c>
    </row>
    <row r="11986" spans="1:3" x14ac:dyDescent="0.4">
      <c r="A11986">
        <v>41273</v>
      </c>
      <c r="B11986" t="s">
        <v>16381</v>
      </c>
      <c r="C11986" t="s">
        <v>1872</v>
      </c>
    </row>
    <row r="11987" spans="1:3" x14ac:dyDescent="0.4">
      <c r="A11987">
        <v>41274</v>
      </c>
      <c r="B11987" t="s">
        <v>16382</v>
      </c>
      <c r="C11987" t="s">
        <v>135</v>
      </c>
    </row>
    <row r="11988" spans="1:3" x14ac:dyDescent="0.4">
      <c r="A11988">
        <v>41275</v>
      </c>
      <c r="B11988" t="s">
        <v>16383</v>
      </c>
      <c r="C11988" t="s">
        <v>779</v>
      </c>
    </row>
    <row r="11989" spans="1:3" x14ac:dyDescent="0.4">
      <c r="A11989">
        <v>41276</v>
      </c>
      <c r="B11989" t="s">
        <v>16384</v>
      </c>
      <c r="C11989" t="s">
        <v>1523</v>
      </c>
    </row>
    <row r="11990" spans="1:3" x14ac:dyDescent="0.4">
      <c r="A11990">
        <v>41277</v>
      </c>
      <c r="B11990" t="s">
        <v>16385</v>
      </c>
      <c r="C11990" t="s">
        <v>891</v>
      </c>
    </row>
    <row r="11991" spans="1:3" x14ac:dyDescent="0.4">
      <c r="A11991">
        <v>41278</v>
      </c>
      <c r="B11991" t="s">
        <v>16386</v>
      </c>
      <c r="C11991" t="s">
        <v>1241</v>
      </c>
    </row>
    <row r="11992" spans="1:3" x14ac:dyDescent="0.4">
      <c r="A11992">
        <v>41279</v>
      </c>
      <c r="B11992" t="s">
        <v>16387</v>
      </c>
      <c r="C11992" t="s">
        <v>1518</v>
      </c>
    </row>
    <row r="11993" spans="1:3" x14ac:dyDescent="0.4">
      <c r="A11993">
        <v>41280</v>
      </c>
      <c r="B11993" t="s">
        <v>16388</v>
      </c>
      <c r="C11993" t="s">
        <v>135</v>
      </c>
    </row>
    <row r="11994" spans="1:3" x14ac:dyDescent="0.4">
      <c r="A11994">
        <v>41281</v>
      </c>
      <c r="B11994" t="s">
        <v>2438</v>
      </c>
      <c r="C11994" t="s">
        <v>2438</v>
      </c>
    </row>
    <row r="11995" spans="1:3" x14ac:dyDescent="0.4">
      <c r="A11995">
        <v>41282</v>
      </c>
      <c r="B11995" t="s">
        <v>16389</v>
      </c>
      <c r="C11995" t="s">
        <v>1879</v>
      </c>
    </row>
    <row r="11996" spans="1:3" x14ac:dyDescent="0.4">
      <c r="A11996">
        <v>41283</v>
      </c>
      <c r="B11996" t="s">
        <v>16390</v>
      </c>
      <c r="C11996" t="s">
        <v>1383</v>
      </c>
    </row>
    <row r="11997" spans="1:3" x14ac:dyDescent="0.4">
      <c r="A11997">
        <v>41284</v>
      </c>
      <c r="B11997" t="s">
        <v>16391</v>
      </c>
      <c r="C11997" t="s">
        <v>776</v>
      </c>
    </row>
    <row r="11998" spans="1:3" x14ac:dyDescent="0.4">
      <c r="A11998">
        <v>41285</v>
      </c>
      <c r="B11998" t="s">
        <v>16392</v>
      </c>
      <c r="C11998" t="s">
        <v>15444</v>
      </c>
    </row>
    <row r="11999" spans="1:3" x14ac:dyDescent="0.4">
      <c r="A11999">
        <v>41286</v>
      </c>
      <c r="B11999" t="s">
        <v>16393</v>
      </c>
      <c r="C11999" t="s">
        <v>136</v>
      </c>
    </row>
    <row r="12000" spans="1:3" x14ac:dyDescent="0.4">
      <c r="A12000">
        <v>41287</v>
      </c>
      <c r="B12000" t="s">
        <v>16394</v>
      </c>
      <c r="C12000" t="s">
        <v>173</v>
      </c>
    </row>
    <row r="12001" spans="1:3" x14ac:dyDescent="0.4">
      <c r="A12001">
        <v>41288</v>
      </c>
      <c r="B12001" t="s">
        <v>16395</v>
      </c>
      <c r="C12001" t="s">
        <v>1121</v>
      </c>
    </row>
    <row r="12002" spans="1:3" x14ac:dyDescent="0.4">
      <c r="A12002">
        <v>41289</v>
      </c>
      <c r="B12002" t="s">
        <v>16396</v>
      </c>
      <c r="C12002" t="s">
        <v>1121</v>
      </c>
    </row>
    <row r="12003" spans="1:3" x14ac:dyDescent="0.4">
      <c r="A12003">
        <v>41290</v>
      </c>
      <c r="B12003" t="s">
        <v>1120</v>
      </c>
      <c r="C12003" t="s">
        <v>1120</v>
      </c>
    </row>
    <row r="12004" spans="1:3" x14ac:dyDescent="0.4">
      <c r="A12004">
        <v>41291</v>
      </c>
      <c r="B12004" t="s">
        <v>16397</v>
      </c>
      <c r="C12004" t="s">
        <v>1120</v>
      </c>
    </row>
    <row r="12005" spans="1:3" x14ac:dyDescent="0.4">
      <c r="A12005">
        <v>41292</v>
      </c>
      <c r="B12005" t="s">
        <v>1875</v>
      </c>
      <c r="C12005" t="s">
        <v>1875</v>
      </c>
    </row>
    <row r="12006" spans="1:3" x14ac:dyDescent="0.4">
      <c r="A12006">
        <v>41293</v>
      </c>
      <c r="B12006" t="s">
        <v>16398</v>
      </c>
      <c r="C12006" t="s">
        <v>1120</v>
      </c>
    </row>
    <row r="12007" spans="1:3" x14ac:dyDescent="0.4">
      <c r="A12007">
        <v>41294</v>
      </c>
      <c r="B12007" t="s">
        <v>16399</v>
      </c>
      <c r="C12007" t="s">
        <v>1120</v>
      </c>
    </row>
    <row r="12008" spans="1:3" x14ac:dyDescent="0.4">
      <c r="A12008">
        <v>41295</v>
      </c>
      <c r="B12008" t="s">
        <v>16400</v>
      </c>
      <c r="C12008" t="s">
        <v>1121</v>
      </c>
    </row>
    <row r="12009" spans="1:3" x14ac:dyDescent="0.4">
      <c r="A12009">
        <v>41296</v>
      </c>
      <c r="B12009" t="s">
        <v>16401</v>
      </c>
      <c r="C12009" t="s">
        <v>143</v>
      </c>
    </row>
    <row r="12010" spans="1:3" x14ac:dyDescent="0.4">
      <c r="A12010">
        <v>41297</v>
      </c>
      <c r="B12010" t="s">
        <v>16402</v>
      </c>
      <c r="C12010" t="s">
        <v>173</v>
      </c>
    </row>
    <row r="12011" spans="1:3" x14ac:dyDescent="0.4">
      <c r="A12011">
        <v>41298</v>
      </c>
      <c r="B12011" t="s">
        <v>16403</v>
      </c>
      <c r="C12011" t="s">
        <v>896</v>
      </c>
    </row>
    <row r="12012" spans="1:3" x14ac:dyDescent="0.4">
      <c r="A12012">
        <v>41299</v>
      </c>
      <c r="B12012" t="s">
        <v>16404</v>
      </c>
      <c r="C12012" t="s">
        <v>204</v>
      </c>
    </row>
    <row r="12013" spans="1:3" x14ac:dyDescent="0.4">
      <c r="A12013">
        <v>41300</v>
      </c>
      <c r="B12013" t="s">
        <v>16405</v>
      </c>
      <c r="C12013" t="s">
        <v>103</v>
      </c>
    </row>
    <row r="12014" spans="1:3" x14ac:dyDescent="0.4">
      <c r="A12014">
        <v>41301</v>
      </c>
      <c r="B12014" t="s">
        <v>16406</v>
      </c>
      <c r="C12014" t="s">
        <v>573</v>
      </c>
    </row>
    <row r="12015" spans="1:3" x14ac:dyDescent="0.4">
      <c r="A12015">
        <v>41302</v>
      </c>
      <c r="B12015" t="s">
        <v>16407</v>
      </c>
      <c r="C12015" t="s">
        <v>478</v>
      </c>
    </row>
    <row r="12016" spans="1:3" x14ac:dyDescent="0.4">
      <c r="A12016">
        <v>41303</v>
      </c>
      <c r="B12016" t="s">
        <v>16408</v>
      </c>
      <c r="C12016" t="s">
        <v>138</v>
      </c>
    </row>
    <row r="12017" spans="1:3" x14ac:dyDescent="0.4">
      <c r="A12017">
        <v>41304</v>
      </c>
      <c r="B12017" t="s">
        <v>16409</v>
      </c>
      <c r="C12017" t="s">
        <v>176</v>
      </c>
    </row>
    <row r="12018" spans="1:3" x14ac:dyDescent="0.4">
      <c r="A12018">
        <v>41305</v>
      </c>
      <c r="B12018" t="s">
        <v>16410</v>
      </c>
      <c r="C12018" t="s">
        <v>135</v>
      </c>
    </row>
    <row r="12019" spans="1:3" x14ac:dyDescent="0.4">
      <c r="A12019">
        <v>41306</v>
      </c>
      <c r="B12019" t="s">
        <v>16411</v>
      </c>
      <c r="C12019" t="s">
        <v>779</v>
      </c>
    </row>
    <row r="12020" spans="1:3" x14ac:dyDescent="0.4">
      <c r="A12020">
        <v>41307</v>
      </c>
      <c r="B12020" t="s">
        <v>16412</v>
      </c>
      <c r="C12020" t="s">
        <v>678</v>
      </c>
    </row>
    <row r="12021" spans="1:3" x14ac:dyDescent="0.4">
      <c r="A12021">
        <v>41308</v>
      </c>
      <c r="B12021" t="s">
        <v>16413</v>
      </c>
      <c r="C12021" t="s">
        <v>1392</v>
      </c>
    </row>
    <row r="12022" spans="1:3" x14ac:dyDescent="0.4">
      <c r="A12022">
        <v>41309</v>
      </c>
      <c r="B12022" t="s">
        <v>16414</v>
      </c>
      <c r="C12022" t="s">
        <v>116</v>
      </c>
    </row>
    <row r="12023" spans="1:3" x14ac:dyDescent="0.4">
      <c r="A12023">
        <v>41310</v>
      </c>
      <c r="B12023" t="s">
        <v>16415</v>
      </c>
      <c r="C12023" t="s">
        <v>404</v>
      </c>
    </row>
    <row r="12024" spans="1:3" x14ac:dyDescent="0.4">
      <c r="A12024">
        <v>41311</v>
      </c>
      <c r="B12024" t="s">
        <v>16416</v>
      </c>
      <c r="C12024" t="s">
        <v>1740</v>
      </c>
    </row>
    <row r="12025" spans="1:3" x14ac:dyDescent="0.4">
      <c r="A12025">
        <v>41312</v>
      </c>
      <c r="B12025" t="s">
        <v>16417</v>
      </c>
      <c r="C12025" t="s">
        <v>775</v>
      </c>
    </row>
    <row r="12026" spans="1:3" x14ac:dyDescent="0.4">
      <c r="A12026">
        <v>41313</v>
      </c>
      <c r="B12026" t="s">
        <v>16418</v>
      </c>
      <c r="C12026" t="s">
        <v>1742</v>
      </c>
    </row>
    <row r="12027" spans="1:3" x14ac:dyDescent="0.4">
      <c r="A12027">
        <v>41314</v>
      </c>
      <c r="B12027" t="s">
        <v>16419</v>
      </c>
      <c r="C12027" t="s">
        <v>775</v>
      </c>
    </row>
    <row r="12028" spans="1:3" x14ac:dyDescent="0.4">
      <c r="A12028">
        <v>41315</v>
      </c>
      <c r="B12028" t="s">
        <v>16420</v>
      </c>
      <c r="C12028" t="s">
        <v>1639</v>
      </c>
    </row>
    <row r="12029" spans="1:3" x14ac:dyDescent="0.4">
      <c r="A12029">
        <v>41316</v>
      </c>
      <c r="B12029" t="s">
        <v>16421</v>
      </c>
      <c r="C12029" t="s">
        <v>568</v>
      </c>
    </row>
    <row r="12030" spans="1:3" x14ac:dyDescent="0.4">
      <c r="A12030">
        <v>41317</v>
      </c>
      <c r="B12030" t="s">
        <v>16422</v>
      </c>
      <c r="C12030" t="s">
        <v>1639</v>
      </c>
    </row>
    <row r="12031" spans="1:3" x14ac:dyDescent="0.4">
      <c r="A12031">
        <v>41318</v>
      </c>
      <c r="B12031" t="s">
        <v>16423</v>
      </c>
      <c r="C12031" t="s">
        <v>1125</v>
      </c>
    </row>
    <row r="12032" spans="1:3" x14ac:dyDescent="0.4">
      <c r="A12032">
        <v>41319</v>
      </c>
      <c r="B12032" t="s">
        <v>16424</v>
      </c>
      <c r="C12032" t="s">
        <v>678</v>
      </c>
    </row>
    <row r="12033" spans="1:3" x14ac:dyDescent="0.4">
      <c r="A12033">
        <v>41320</v>
      </c>
      <c r="B12033" t="s">
        <v>16425</v>
      </c>
      <c r="C12033" t="s">
        <v>1880</v>
      </c>
    </row>
    <row r="12034" spans="1:3" x14ac:dyDescent="0.4">
      <c r="A12034">
        <v>41321</v>
      </c>
      <c r="B12034" t="s">
        <v>16426</v>
      </c>
      <c r="C12034" t="s">
        <v>775</v>
      </c>
    </row>
    <row r="12035" spans="1:3" x14ac:dyDescent="0.4">
      <c r="A12035">
        <v>41322</v>
      </c>
      <c r="B12035" t="s">
        <v>16427</v>
      </c>
      <c r="C12035" t="s">
        <v>575</v>
      </c>
    </row>
    <row r="12036" spans="1:3" x14ac:dyDescent="0.4">
      <c r="A12036">
        <v>41323</v>
      </c>
      <c r="B12036" t="s">
        <v>16428</v>
      </c>
      <c r="C12036" t="s">
        <v>1247</v>
      </c>
    </row>
    <row r="12037" spans="1:3" x14ac:dyDescent="0.4">
      <c r="A12037">
        <v>41324</v>
      </c>
      <c r="B12037" t="s">
        <v>16429</v>
      </c>
      <c r="C12037" t="s">
        <v>478</v>
      </c>
    </row>
    <row r="12038" spans="1:3" x14ac:dyDescent="0.4">
      <c r="A12038">
        <v>41325</v>
      </c>
      <c r="B12038" t="s">
        <v>16430</v>
      </c>
      <c r="C12038" t="s">
        <v>678</v>
      </c>
    </row>
    <row r="12039" spans="1:3" x14ac:dyDescent="0.4">
      <c r="A12039">
        <v>41326</v>
      </c>
      <c r="B12039" t="s">
        <v>16431</v>
      </c>
      <c r="C12039" t="s">
        <v>1874</v>
      </c>
    </row>
    <row r="12040" spans="1:3" x14ac:dyDescent="0.4">
      <c r="A12040">
        <v>41327</v>
      </c>
      <c r="B12040" t="s">
        <v>16432</v>
      </c>
      <c r="C12040" t="s">
        <v>1977</v>
      </c>
    </row>
    <row r="12041" spans="1:3" x14ac:dyDescent="0.4">
      <c r="A12041">
        <v>41328</v>
      </c>
      <c r="B12041" t="s">
        <v>16433</v>
      </c>
      <c r="C12041" t="s">
        <v>409</v>
      </c>
    </row>
    <row r="12042" spans="1:3" x14ac:dyDescent="0.4">
      <c r="A12042">
        <v>41329</v>
      </c>
      <c r="B12042" t="s">
        <v>16434</v>
      </c>
      <c r="C12042" t="s">
        <v>1009</v>
      </c>
    </row>
    <row r="12043" spans="1:3" x14ac:dyDescent="0.4">
      <c r="A12043">
        <v>41330</v>
      </c>
      <c r="B12043" t="s">
        <v>16435</v>
      </c>
      <c r="C12043" t="s">
        <v>1746</v>
      </c>
    </row>
    <row r="12044" spans="1:3" x14ac:dyDescent="0.4">
      <c r="A12044">
        <v>41331</v>
      </c>
      <c r="B12044" t="s">
        <v>16436</v>
      </c>
      <c r="C12044" t="s">
        <v>1009</v>
      </c>
    </row>
    <row r="12045" spans="1:3" x14ac:dyDescent="0.4">
      <c r="A12045">
        <v>41332</v>
      </c>
      <c r="B12045" t="s">
        <v>16437</v>
      </c>
      <c r="C12045" t="s">
        <v>174</v>
      </c>
    </row>
    <row r="12046" spans="1:3" x14ac:dyDescent="0.4">
      <c r="A12046">
        <v>41333</v>
      </c>
      <c r="B12046" t="s">
        <v>16438</v>
      </c>
      <c r="C12046" t="s">
        <v>132</v>
      </c>
    </row>
    <row r="12047" spans="1:3" x14ac:dyDescent="0.4">
      <c r="A12047">
        <v>41334</v>
      </c>
      <c r="B12047" t="s">
        <v>16439</v>
      </c>
      <c r="C12047" t="s">
        <v>136</v>
      </c>
    </row>
    <row r="12048" spans="1:3" x14ac:dyDescent="0.4">
      <c r="A12048">
        <v>41335</v>
      </c>
      <c r="B12048" t="s">
        <v>16440</v>
      </c>
      <c r="C12048" t="s">
        <v>174</v>
      </c>
    </row>
    <row r="12049" spans="1:3" x14ac:dyDescent="0.4">
      <c r="A12049">
        <v>41336</v>
      </c>
      <c r="B12049" t="s">
        <v>16441</v>
      </c>
      <c r="C12049" t="s">
        <v>132</v>
      </c>
    </row>
    <row r="12050" spans="1:3" x14ac:dyDescent="0.4">
      <c r="A12050">
        <v>41337</v>
      </c>
      <c r="B12050" t="s">
        <v>16442</v>
      </c>
      <c r="C12050" t="s">
        <v>138</v>
      </c>
    </row>
    <row r="12051" spans="1:3" x14ac:dyDescent="0.4">
      <c r="A12051">
        <v>41338</v>
      </c>
      <c r="B12051" t="s">
        <v>16443</v>
      </c>
      <c r="C12051" t="s">
        <v>564</v>
      </c>
    </row>
    <row r="12052" spans="1:3" x14ac:dyDescent="0.4">
      <c r="A12052">
        <v>41339</v>
      </c>
      <c r="B12052" t="s">
        <v>16444</v>
      </c>
      <c r="C12052" t="s">
        <v>570</v>
      </c>
    </row>
    <row r="12053" spans="1:3" x14ac:dyDescent="0.4">
      <c r="A12053">
        <v>41340</v>
      </c>
      <c r="B12053" t="s">
        <v>16445</v>
      </c>
      <c r="C12053" t="s">
        <v>143</v>
      </c>
    </row>
    <row r="12054" spans="1:3" x14ac:dyDescent="0.4">
      <c r="A12054">
        <v>41341</v>
      </c>
      <c r="B12054" t="s">
        <v>16446</v>
      </c>
      <c r="C12054" t="s">
        <v>174</v>
      </c>
    </row>
    <row r="12055" spans="1:3" x14ac:dyDescent="0.4">
      <c r="A12055">
        <v>41342</v>
      </c>
      <c r="B12055" t="s">
        <v>16447</v>
      </c>
      <c r="C12055" t="s">
        <v>575</v>
      </c>
    </row>
    <row r="12056" spans="1:3" x14ac:dyDescent="0.4">
      <c r="A12056">
        <v>41343</v>
      </c>
      <c r="B12056" t="s">
        <v>16448</v>
      </c>
      <c r="C12056" t="s">
        <v>1247</v>
      </c>
    </row>
    <row r="12057" spans="1:3" x14ac:dyDescent="0.4">
      <c r="A12057">
        <v>41344</v>
      </c>
      <c r="B12057" t="s">
        <v>16449</v>
      </c>
      <c r="C12057" t="s">
        <v>1241</v>
      </c>
    </row>
    <row r="12058" spans="1:3" x14ac:dyDescent="0.4">
      <c r="A12058">
        <v>41345</v>
      </c>
      <c r="B12058" t="s">
        <v>16450</v>
      </c>
      <c r="C12058" t="s">
        <v>1015</v>
      </c>
    </row>
    <row r="12059" spans="1:3" x14ac:dyDescent="0.4">
      <c r="A12059">
        <v>41346</v>
      </c>
      <c r="B12059" t="s">
        <v>16451</v>
      </c>
      <c r="C12059" t="s">
        <v>2518</v>
      </c>
    </row>
    <row r="12060" spans="1:3" x14ac:dyDescent="0.4">
      <c r="A12060">
        <v>41347</v>
      </c>
      <c r="B12060" t="s">
        <v>16452</v>
      </c>
      <c r="C12060" t="s">
        <v>2610</v>
      </c>
    </row>
    <row r="12061" spans="1:3" x14ac:dyDescent="0.4">
      <c r="A12061">
        <v>41348</v>
      </c>
      <c r="B12061" t="s">
        <v>16453</v>
      </c>
      <c r="C12061" t="s">
        <v>1392</v>
      </c>
    </row>
    <row r="12062" spans="1:3" x14ac:dyDescent="0.4">
      <c r="A12062">
        <v>41349</v>
      </c>
      <c r="B12062" t="s">
        <v>16454</v>
      </c>
      <c r="C12062" t="s">
        <v>173</v>
      </c>
    </row>
    <row r="12063" spans="1:3" x14ac:dyDescent="0.4">
      <c r="A12063">
        <v>41350</v>
      </c>
      <c r="B12063" t="s">
        <v>16455</v>
      </c>
      <c r="C12063" t="s">
        <v>776</v>
      </c>
    </row>
    <row r="12064" spans="1:3" x14ac:dyDescent="0.4">
      <c r="A12064">
        <v>41351</v>
      </c>
      <c r="B12064" t="s">
        <v>16456</v>
      </c>
      <c r="C12064" t="s">
        <v>894</v>
      </c>
    </row>
    <row r="12065" spans="1:3" x14ac:dyDescent="0.4">
      <c r="A12065">
        <v>41352</v>
      </c>
      <c r="B12065" t="s">
        <v>16457</v>
      </c>
      <c r="C12065" t="s">
        <v>2354</v>
      </c>
    </row>
    <row r="12066" spans="1:3" x14ac:dyDescent="0.4">
      <c r="A12066">
        <v>41353</v>
      </c>
      <c r="B12066" t="s">
        <v>16458</v>
      </c>
      <c r="C12066" t="s">
        <v>1740</v>
      </c>
    </row>
    <row r="12067" spans="1:3" x14ac:dyDescent="0.4">
      <c r="A12067">
        <v>41354</v>
      </c>
      <c r="B12067" t="s">
        <v>16459</v>
      </c>
      <c r="C12067" t="s">
        <v>173</v>
      </c>
    </row>
    <row r="12068" spans="1:3" x14ac:dyDescent="0.4">
      <c r="A12068">
        <v>41355</v>
      </c>
      <c r="B12068" t="s">
        <v>16460</v>
      </c>
      <c r="C12068" t="s">
        <v>138</v>
      </c>
    </row>
    <row r="12069" spans="1:3" x14ac:dyDescent="0.4">
      <c r="A12069">
        <v>41356</v>
      </c>
      <c r="B12069" t="s">
        <v>16461</v>
      </c>
      <c r="C12069" t="s">
        <v>1877</v>
      </c>
    </row>
    <row r="12070" spans="1:3" x14ac:dyDescent="0.4">
      <c r="A12070">
        <v>41357</v>
      </c>
      <c r="B12070" t="s">
        <v>16462</v>
      </c>
      <c r="C12070" t="s">
        <v>575</v>
      </c>
    </row>
    <row r="12071" spans="1:3" x14ac:dyDescent="0.4">
      <c r="A12071">
        <v>41358</v>
      </c>
      <c r="B12071" t="s">
        <v>16463</v>
      </c>
      <c r="C12071" t="s">
        <v>273</v>
      </c>
    </row>
    <row r="12072" spans="1:3" x14ac:dyDescent="0.4">
      <c r="A12072">
        <v>41359</v>
      </c>
      <c r="B12072" t="s">
        <v>16464</v>
      </c>
      <c r="C12072" t="s">
        <v>175</v>
      </c>
    </row>
    <row r="12073" spans="1:3" x14ac:dyDescent="0.4">
      <c r="A12073">
        <v>41360</v>
      </c>
      <c r="B12073" t="s">
        <v>16465</v>
      </c>
      <c r="C12073" t="s">
        <v>140</v>
      </c>
    </row>
    <row r="12074" spans="1:3" x14ac:dyDescent="0.4">
      <c r="A12074">
        <v>41361</v>
      </c>
      <c r="B12074" t="s">
        <v>16466</v>
      </c>
      <c r="C12074" t="s">
        <v>272</v>
      </c>
    </row>
    <row r="12075" spans="1:3" x14ac:dyDescent="0.4">
      <c r="A12075">
        <v>41362</v>
      </c>
      <c r="B12075" t="s">
        <v>16467</v>
      </c>
      <c r="C12075" t="s">
        <v>136</v>
      </c>
    </row>
    <row r="12076" spans="1:3" x14ac:dyDescent="0.4">
      <c r="A12076">
        <v>41363</v>
      </c>
      <c r="B12076" t="s">
        <v>16468</v>
      </c>
      <c r="C12076" t="s">
        <v>675</v>
      </c>
    </row>
    <row r="12077" spans="1:3" x14ac:dyDescent="0.4">
      <c r="A12077">
        <v>41364</v>
      </c>
      <c r="B12077" t="s">
        <v>16469</v>
      </c>
      <c r="C12077" t="s">
        <v>271</v>
      </c>
    </row>
    <row r="12078" spans="1:3" x14ac:dyDescent="0.4">
      <c r="A12078">
        <v>41365</v>
      </c>
      <c r="B12078" t="s">
        <v>16470</v>
      </c>
      <c r="C12078" t="s">
        <v>679</v>
      </c>
    </row>
    <row r="12079" spans="1:3" x14ac:dyDescent="0.4">
      <c r="A12079">
        <v>41366</v>
      </c>
      <c r="B12079" t="s">
        <v>16471</v>
      </c>
      <c r="C12079" t="s">
        <v>1123</v>
      </c>
    </row>
    <row r="12080" spans="1:3" x14ac:dyDescent="0.4">
      <c r="A12080">
        <v>41367</v>
      </c>
      <c r="B12080" t="s">
        <v>16472</v>
      </c>
      <c r="C12080" t="s">
        <v>1389</v>
      </c>
    </row>
    <row r="12081" spans="1:3" x14ac:dyDescent="0.4">
      <c r="A12081">
        <v>41368</v>
      </c>
      <c r="B12081" t="s">
        <v>16473</v>
      </c>
      <c r="C12081" t="s">
        <v>1117</v>
      </c>
    </row>
    <row r="12082" spans="1:3" x14ac:dyDescent="0.4">
      <c r="A12082">
        <v>41369</v>
      </c>
      <c r="B12082" t="s">
        <v>16474</v>
      </c>
      <c r="C12082" t="s">
        <v>405</v>
      </c>
    </row>
    <row r="12083" spans="1:3" x14ac:dyDescent="0.4">
      <c r="A12083">
        <v>41370</v>
      </c>
      <c r="B12083" t="s">
        <v>16475</v>
      </c>
      <c r="C12083" t="s">
        <v>132</v>
      </c>
    </row>
    <row r="12084" spans="1:3" x14ac:dyDescent="0.4">
      <c r="A12084">
        <v>41371</v>
      </c>
      <c r="B12084" t="s">
        <v>16476</v>
      </c>
      <c r="C12084" t="s">
        <v>15526</v>
      </c>
    </row>
    <row r="12085" spans="1:3" x14ac:dyDescent="0.4">
      <c r="A12085">
        <v>41372</v>
      </c>
      <c r="B12085" t="s">
        <v>16477</v>
      </c>
      <c r="C12085" t="s">
        <v>132</v>
      </c>
    </row>
    <row r="12086" spans="1:3" x14ac:dyDescent="0.4">
      <c r="A12086">
        <v>41373</v>
      </c>
      <c r="B12086" t="s">
        <v>16478</v>
      </c>
      <c r="C12086" t="s">
        <v>1007</v>
      </c>
    </row>
    <row r="12087" spans="1:3" x14ac:dyDescent="0.4">
      <c r="A12087">
        <v>41374</v>
      </c>
      <c r="B12087" t="s">
        <v>16479</v>
      </c>
      <c r="C12087" t="s">
        <v>2285</v>
      </c>
    </row>
    <row r="12088" spans="1:3" x14ac:dyDescent="0.4">
      <c r="A12088">
        <v>41375</v>
      </c>
      <c r="B12088" t="s">
        <v>16480</v>
      </c>
      <c r="C12088" t="s">
        <v>1383</v>
      </c>
    </row>
    <row r="12089" spans="1:3" x14ac:dyDescent="0.4">
      <c r="A12089">
        <v>41376</v>
      </c>
      <c r="B12089" t="s">
        <v>16481</v>
      </c>
      <c r="C12089" t="s">
        <v>136</v>
      </c>
    </row>
    <row r="12090" spans="1:3" x14ac:dyDescent="0.4">
      <c r="A12090">
        <v>41377</v>
      </c>
      <c r="B12090" t="s">
        <v>16482</v>
      </c>
      <c r="C12090" t="s">
        <v>272</v>
      </c>
    </row>
    <row r="12091" spans="1:3" x14ac:dyDescent="0.4">
      <c r="A12091">
        <v>41378</v>
      </c>
      <c r="B12091" t="s">
        <v>16483</v>
      </c>
      <c r="C12091" t="s">
        <v>677</v>
      </c>
    </row>
    <row r="12092" spans="1:3" x14ac:dyDescent="0.4">
      <c r="A12092">
        <v>41379</v>
      </c>
      <c r="B12092" t="s">
        <v>16484</v>
      </c>
      <c r="C12092" t="s">
        <v>136</v>
      </c>
    </row>
    <row r="12093" spans="1:3" x14ac:dyDescent="0.4">
      <c r="A12093">
        <v>41380</v>
      </c>
      <c r="B12093" t="s">
        <v>16485</v>
      </c>
      <c r="C12093" t="s">
        <v>176</v>
      </c>
    </row>
    <row r="12094" spans="1:3" x14ac:dyDescent="0.4">
      <c r="A12094">
        <v>41381</v>
      </c>
      <c r="B12094" t="s">
        <v>16486</v>
      </c>
      <c r="C12094" t="s">
        <v>896</v>
      </c>
    </row>
    <row r="12095" spans="1:3" x14ac:dyDescent="0.4">
      <c r="A12095">
        <v>41382</v>
      </c>
      <c r="B12095" t="s">
        <v>16487</v>
      </c>
      <c r="C12095" t="s">
        <v>1383</v>
      </c>
    </row>
    <row r="12096" spans="1:3" x14ac:dyDescent="0.4">
      <c r="A12096">
        <v>41383</v>
      </c>
      <c r="B12096" t="s">
        <v>16488</v>
      </c>
      <c r="C12096" t="s">
        <v>140</v>
      </c>
    </row>
    <row r="12097" spans="1:3" x14ac:dyDescent="0.4">
      <c r="A12097">
        <v>41384</v>
      </c>
      <c r="B12097" t="s">
        <v>16489</v>
      </c>
      <c r="C12097" t="s">
        <v>404</v>
      </c>
    </row>
    <row r="12098" spans="1:3" x14ac:dyDescent="0.4">
      <c r="A12098">
        <v>41385</v>
      </c>
      <c r="B12098" t="s">
        <v>16490</v>
      </c>
      <c r="C12098" t="s">
        <v>1525</v>
      </c>
    </row>
    <row r="12099" spans="1:3" x14ac:dyDescent="0.4">
      <c r="A12099">
        <v>41386</v>
      </c>
      <c r="B12099" t="s">
        <v>16491</v>
      </c>
      <c r="C12099" t="s">
        <v>136</v>
      </c>
    </row>
    <row r="12100" spans="1:3" x14ac:dyDescent="0.4">
      <c r="A12100">
        <v>41387</v>
      </c>
      <c r="B12100" t="s">
        <v>16492</v>
      </c>
      <c r="C12100" t="s">
        <v>271</v>
      </c>
    </row>
    <row r="12101" spans="1:3" x14ac:dyDescent="0.4">
      <c r="A12101">
        <v>41388</v>
      </c>
      <c r="B12101" t="s">
        <v>16493</v>
      </c>
      <c r="C12101" t="s">
        <v>173</v>
      </c>
    </row>
    <row r="12102" spans="1:3" x14ac:dyDescent="0.4">
      <c r="A12102">
        <v>41389</v>
      </c>
      <c r="B12102" t="s">
        <v>16494</v>
      </c>
      <c r="C12102" t="s">
        <v>176</v>
      </c>
    </row>
    <row r="12103" spans="1:3" x14ac:dyDescent="0.4">
      <c r="A12103">
        <v>41390</v>
      </c>
      <c r="B12103" t="s">
        <v>16495</v>
      </c>
      <c r="C12103" t="s">
        <v>678</v>
      </c>
    </row>
    <row r="12104" spans="1:3" x14ac:dyDescent="0.4">
      <c r="A12104">
        <v>41391</v>
      </c>
      <c r="B12104" t="s">
        <v>16496</v>
      </c>
      <c r="C12104" t="s">
        <v>273</v>
      </c>
    </row>
    <row r="12105" spans="1:3" x14ac:dyDescent="0.4">
      <c r="A12105">
        <v>41392</v>
      </c>
      <c r="B12105" t="s">
        <v>16497</v>
      </c>
      <c r="C12105" t="s">
        <v>132</v>
      </c>
    </row>
    <row r="12106" spans="1:3" x14ac:dyDescent="0.4">
      <c r="A12106">
        <v>41393</v>
      </c>
      <c r="B12106" t="s">
        <v>16498</v>
      </c>
      <c r="C12106" t="s">
        <v>1241</v>
      </c>
    </row>
    <row r="12107" spans="1:3" x14ac:dyDescent="0.4">
      <c r="A12107">
        <v>41394</v>
      </c>
      <c r="B12107" t="s">
        <v>16499</v>
      </c>
      <c r="C12107" t="s">
        <v>173</v>
      </c>
    </row>
    <row r="12108" spans="1:3" x14ac:dyDescent="0.4">
      <c r="A12108">
        <v>41395</v>
      </c>
      <c r="B12108" t="s">
        <v>16500</v>
      </c>
      <c r="C12108" t="s">
        <v>1393</v>
      </c>
    </row>
    <row r="12109" spans="1:3" x14ac:dyDescent="0.4">
      <c r="A12109">
        <v>41397</v>
      </c>
      <c r="B12109" t="s">
        <v>16501</v>
      </c>
      <c r="C12109" t="s">
        <v>140</v>
      </c>
    </row>
    <row r="12110" spans="1:3" x14ac:dyDescent="0.4">
      <c r="A12110">
        <v>41396</v>
      </c>
      <c r="B12110" t="s">
        <v>16502</v>
      </c>
      <c r="C12110" t="s">
        <v>1392</v>
      </c>
    </row>
    <row r="12111" spans="1:3" x14ac:dyDescent="0.4">
      <c r="A12111">
        <v>41398</v>
      </c>
      <c r="B12111" t="s">
        <v>16503</v>
      </c>
      <c r="C12111" t="s">
        <v>176</v>
      </c>
    </row>
    <row r="12112" spans="1:3" x14ac:dyDescent="0.4">
      <c r="A12112">
        <v>41399</v>
      </c>
      <c r="B12112" t="s">
        <v>16504</v>
      </c>
      <c r="C12112" t="s">
        <v>777</v>
      </c>
    </row>
    <row r="12113" spans="1:3" x14ac:dyDescent="0.4">
      <c r="A12113">
        <v>41400</v>
      </c>
      <c r="B12113" t="s">
        <v>16505</v>
      </c>
      <c r="C12113" t="s">
        <v>678</v>
      </c>
    </row>
    <row r="12114" spans="1:3" x14ac:dyDescent="0.4">
      <c r="A12114">
        <v>41401</v>
      </c>
      <c r="B12114" t="s">
        <v>16506</v>
      </c>
      <c r="C12114" t="s">
        <v>1878</v>
      </c>
    </row>
    <row r="12115" spans="1:3" x14ac:dyDescent="0.4">
      <c r="A12115">
        <v>41402</v>
      </c>
      <c r="B12115" t="s">
        <v>16507</v>
      </c>
      <c r="C12115" t="s">
        <v>777</v>
      </c>
    </row>
    <row r="12116" spans="1:3" x14ac:dyDescent="0.4">
      <c r="A12116">
        <v>41403</v>
      </c>
      <c r="B12116" t="s">
        <v>16508</v>
      </c>
      <c r="C12116" t="s">
        <v>677</v>
      </c>
    </row>
    <row r="12117" spans="1:3" x14ac:dyDescent="0.4">
      <c r="A12117">
        <v>41404</v>
      </c>
      <c r="B12117" t="s">
        <v>16509</v>
      </c>
      <c r="C12117" t="s">
        <v>406</v>
      </c>
    </row>
    <row r="12118" spans="1:3" x14ac:dyDescent="0.4">
      <c r="A12118">
        <v>41405</v>
      </c>
      <c r="B12118" t="s">
        <v>16510</v>
      </c>
      <c r="C12118" t="s">
        <v>176</v>
      </c>
    </row>
    <row r="12119" spans="1:3" x14ac:dyDescent="0.4">
      <c r="A12119">
        <v>41406</v>
      </c>
      <c r="B12119" t="s">
        <v>16511</v>
      </c>
      <c r="C12119" t="s">
        <v>410</v>
      </c>
    </row>
    <row r="12120" spans="1:3" x14ac:dyDescent="0.4">
      <c r="A12120">
        <v>41407</v>
      </c>
      <c r="B12120" t="s">
        <v>16512</v>
      </c>
      <c r="C12120" t="s">
        <v>478</v>
      </c>
    </row>
    <row r="12121" spans="1:3" x14ac:dyDescent="0.4">
      <c r="A12121">
        <v>41408</v>
      </c>
      <c r="B12121" t="s">
        <v>16513</v>
      </c>
      <c r="C12121" t="s">
        <v>214</v>
      </c>
    </row>
    <row r="12122" spans="1:3" x14ac:dyDescent="0.4">
      <c r="A12122">
        <v>41409</v>
      </c>
      <c r="B12122" t="s">
        <v>16514</v>
      </c>
      <c r="C12122" t="s">
        <v>138</v>
      </c>
    </row>
    <row r="12123" spans="1:3" x14ac:dyDescent="0.4">
      <c r="A12123">
        <v>41410</v>
      </c>
      <c r="B12123" t="s">
        <v>16515</v>
      </c>
      <c r="C12123" t="s">
        <v>673</v>
      </c>
    </row>
    <row r="12124" spans="1:3" x14ac:dyDescent="0.4">
      <c r="A12124">
        <v>41411</v>
      </c>
      <c r="B12124" t="s">
        <v>16516</v>
      </c>
      <c r="C12124" t="s">
        <v>211</v>
      </c>
    </row>
    <row r="12125" spans="1:3" x14ac:dyDescent="0.4">
      <c r="A12125">
        <v>41412</v>
      </c>
      <c r="B12125" t="s">
        <v>16517</v>
      </c>
      <c r="C12125" t="s">
        <v>1980</v>
      </c>
    </row>
    <row r="12126" spans="1:3" x14ac:dyDescent="0.4">
      <c r="A12126">
        <v>41413</v>
      </c>
      <c r="B12126" t="s">
        <v>16518</v>
      </c>
      <c r="C12126" t="s">
        <v>478</v>
      </c>
    </row>
    <row r="12127" spans="1:3" x14ac:dyDescent="0.4">
      <c r="A12127">
        <v>41414</v>
      </c>
      <c r="B12127" t="s">
        <v>16519</v>
      </c>
      <c r="C12127" t="s">
        <v>1248</v>
      </c>
    </row>
    <row r="12128" spans="1:3" x14ac:dyDescent="0.4">
      <c r="A12128">
        <v>41415</v>
      </c>
      <c r="B12128" t="s">
        <v>16520</v>
      </c>
      <c r="C12128" t="s">
        <v>174</v>
      </c>
    </row>
    <row r="12129" spans="1:3" x14ac:dyDescent="0.4">
      <c r="A12129">
        <v>41416</v>
      </c>
      <c r="B12129" t="s">
        <v>16521</v>
      </c>
      <c r="C12129" t="s">
        <v>143</v>
      </c>
    </row>
    <row r="12130" spans="1:3" x14ac:dyDescent="0.4">
      <c r="A12130">
        <v>41417</v>
      </c>
      <c r="B12130" t="s">
        <v>16522</v>
      </c>
      <c r="C12130" t="s">
        <v>116</v>
      </c>
    </row>
    <row r="12131" spans="1:3" x14ac:dyDescent="0.4">
      <c r="A12131">
        <v>41419</v>
      </c>
      <c r="B12131" t="s">
        <v>16523</v>
      </c>
      <c r="C12131" t="s">
        <v>575</v>
      </c>
    </row>
    <row r="12132" spans="1:3" x14ac:dyDescent="0.4">
      <c r="A12132">
        <v>41418</v>
      </c>
      <c r="B12132" t="s">
        <v>16524</v>
      </c>
      <c r="C12132" t="s">
        <v>570</v>
      </c>
    </row>
    <row r="12133" spans="1:3" x14ac:dyDescent="0.4">
      <c r="A12133">
        <v>41420</v>
      </c>
      <c r="B12133" t="s">
        <v>569</v>
      </c>
      <c r="C12133" t="s">
        <v>569</v>
      </c>
    </row>
    <row r="12134" spans="1:3" x14ac:dyDescent="0.4">
      <c r="A12134">
        <v>41421</v>
      </c>
      <c r="B12134" t="s">
        <v>16525</v>
      </c>
      <c r="C12134" t="s">
        <v>1522</v>
      </c>
    </row>
    <row r="12135" spans="1:3" x14ac:dyDescent="0.4">
      <c r="A12135">
        <v>41422</v>
      </c>
      <c r="B12135" t="s">
        <v>16526</v>
      </c>
      <c r="C12135" t="s">
        <v>116</v>
      </c>
    </row>
    <row r="12136" spans="1:3" x14ac:dyDescent="0.4">
      <c r="A12136">
        <v>41423</v>
      </c>
      <c r="B12136" t="s">
        <v>16527</v>
      </c>
      <c r="C12136" t="s">
        <v>779</v>
      </c>
    </row>
    <row r="12137" spans="1:3" x14ac:dyDescent="0.4">
      <c r="A12137">
        <v>41424</v>
      </c>
      <c r="B12137" t="s">
        <v>16528</v>
      </c>
      <c r="C12137" t="s">
        <v>777</v>
      </c>
    </row>
    <row r="12138" spans="1:3" x14ac:dyDescent="0.4">
      <c r="A12138">
        <v>41425</v>
      </c>
      <c r="B12138" t="s">
        <v>16529</v>
      </c>
      <c r="C12138" t="s">
        <v>273</v>
      </c>
    </row>
    <row r="12139" spans="1:3" x14ac:dyDescent="0.4">
      <c r="A12139">
        <v>41426</v>
      </c>
      <c r="B12139" t="s">
        <v>16530</v>
      </c>
      <c r="C12139" t="s">
        <v>136</v>
      </c>
    </row>
    <row r="12140" spans="1:3" x14ac:dyDescent="0.4">
      <c r="A12140">
        <v>41427</v>
      </c>
      <c r="B12140" t="s">
        <v>16531</v>
      </c>
      <c r="C12140" t="s">
        <v>136</v>
      </c>
    </row>
    <row r="12141" spans="1:3" x14ac:dyDescent="0.4">
      <c r="A12141">
        <v>41428</v>
      </c>
      <c r="B12141" t="s">
        <v>16532</v>
      </c>
      <c r="C12141" t="s">
        <v>679</v>
      </c>
    </row>
    <row r="12142" spans="1:3" x14ac:dyDescent="0.4">
      <c r="A12142">
        <v>41429</v>
      </c>
      <c r="B12142" t="s">
        <v>16533</v>
      </c>
      <c r="C12142" t="s">
        <v>568</v>
      </c>
    </row>
    <row r="12143" spans="1:3" x14ac:dyDescent="0.4">
      <c r="A12143">
        <v>41430</v>
      </c>
      <c r="B12143" t="s">
        <v>16534</v>
      </c>
      <c r="C12143" t="s">
        <v>271</v>
      </c>
    </row>
    <row r="12144" spans="1:3" x14ac:dyDescent="0.4">
      <c r="A12144">
        <v>41431</v>
      </c>
      <c r="B12144" t="s">
        <v>16535</v>
      </c>
      <c r="C12144" t="s">
        <v>176</v>
      </c>
    </row>
    <row r="12145" spans="1:3" x14ac:dyDescent="0.4">
      <c r="A12145">
        <v>41432</v>
      </c>
      <c r="B12145" t="s">
        <v>408</v>
      </c>
      <c r="C12145" t="s">
        <v>1123</v>
      </c>
    </row>
    <row r="12146" spans="1:3" x14ac:dyDescent="0.4">
      <c r="A12146">
        <v>41433</v>
      </c>
      <c r="B12146" t="s">
        <v>16536</v>
      </c>
      <c r="C12146" t="s">
        <v>478</v>
      </c>
    </row>
    <row r="12147" spans="1:3" x14ac:dyDescent="0.4">
      <c r="A12147">
        <v>41434</v>
      </c>
      <c r="B12147" t="s">
        <v>16537</v>
      </c>
      <c r="C12147" t="s">
        <v>410</v>
      </c>
    </row>
    <row r="12148" spans="1:3" x14ac:dyDescent="0.4">
      <c r="A12148">
        <v>41435</v>
      </c>
      <c r="B12148" t="s">
        <v>16538</v>
      </c>
      <c r="C12148" t="s">
        <v>132</v>
      </c>
    </row>
    <row r="12149" spans="1:3" x14ac:dyDescent="0.4">
      <c r="A12149">
        <v>41436</v>
      </c>
      <c r="B12149" t="s">
        <v>16539</v>
      </c>
      <c r="C12149" t="s">
        <v>1746</v>
      </c>
    </row>
    <row r="12150" spans="1:3" x14ac:dyDescent="0.4">
      <c r="A12150">
        <v>41437</v>
      </c>
      <c r="B12150" t="s">
        <v>16540</v>
      </c>
      <c r="C12150" t="s">
        <v>214</v>
      </c>
    </row>
    <row r="12151" spans="1:3" x14ac:dyDescent="0.4">
      <c r="A12151">
        <v>41438</v>
      </c>
      <c r="B12151" t="s">
        <v>16541</v>
      </c>
      <c r="C12151" t="s">
        <v>406</v>
      </c>
    </row>
    <row r="12152" spans="1:3" x14ac:dyDescent="0.4">
      <c r="A12152">
        <v>41439</v>
      </c>
      <c r="B12152" t="s">
        <v>16542</v>
      </c>
      <c r="C12152" t="s">
        <v>211</v>
      </c>
    </row>
    <row r="12153" spans="1:3" x14ac:dyDescent="0.4">
      <c r="A12153">
        <v>41440</v>
      </c>
      <c r="B12153" t="s">
        <v>16543</v>
      </c>
      <c r="C12153" t="s">
        <v>140</v>
      </c>
    </row>
    <row r="12154" spans="1:3" x14ac:dyDescent="0.4">
      <c r="A12154">
        <v>41441</v>
      </c>
      <c r="B12154" t="s">
        <v>16544</v>
      </c>
      <c r="C12154" t="s">
        <v>677</v>
      </c>
    </row>
    <row r="12155" spans="1:3" x14ac:dyDescent="0.4">
      <c r="A12155">
        <v>41442</v>
      </c>
      <c r="B12155" t="s">
        <v>16545</v>
      </c>
      <c r="C12155" t="s">
        <v>409</v>
      </c>
    </row>
    <row r="12156" spans="1:3" x14ac:dyDescent="0.4">
      <c r="A12156">
        <v>41443</v>
      </c>
      <c r="B12156" t="s">
        <v>16546</v>
      </c>
      <c r="C12156" t="s">
        <v>1244</v>
      </c>
    </row>
    <row r="12157" spans="1:3" x14ac:dyDescent="0.4">
      <c r="A12157">
        <v>41444</v>
      </c>
      <c r="B12157" t="s">
        <v>16547</v>
      </c>
      <c r="C12157" t="s">
        <v>1246</v>
      </c>
    </row>
    <row r="12158" spans="1:3" x14ac:dyDescent="0.4">
      <c r="A12158">
        <v>41445</v>
      </c>
      <c r="B12158" t="s">
        <v>16548</v>
      </c>
      <c r="C12158" t="s">
        <v>173</v>
      </c>
    </row>
    <row r="12159" spans="1:3" x14ac:dyDescent="0.4">
      <c r="A12159">
        <v>41446</v>
      </c>
      <c r="B12159" t="s">
        <v>16549</v>
      </c>
      <c r="C12159" t="s">
        <v>210</v>
      </c>
    </row>
    <row r="12160" spans="1:3" x14ac:dyDescent="0.4">
      <c r="A12160">
        <v>41447</v>
      </c>
      <c r="B12160" t="s">
        <v>16550</v>
      </c>
      <c r="C12160" t="s">
        <v>1005</v>
      </c>
    </row>
    <row r="12161" spans="1:3" x14ac:dyDescent="0.4">
      <c r="A12161">
        <v>41448</v>
      </c>
      <c r="B12161" t="s">
        <v>16551</v>
      </c>
      <c r="C12161" t="s">
        <v>575</v>
      </c>
    </row>
    <row r="12162" spans="1:3" x14ac:dyDescent="0.4">
      <c r="A12162">
        <v>41449</v>
      </c>
      <c r="B12162" t="s">
        <v>16552</v>
      </c>
      <c r="C12162" t="s">
        <v>274</v>
      </c>
    </row>
    <row r="12163" spans="1:3" x14ac:dyDescent="0.4">
      <c r="A12163">
        <v>41450</v>
      </c>
      <c r="B12163" t="s">
        <v>16553</v>
      </c>
      <c r="C12163" t="s">
        <v>1979</v>
      </c>
    </row>
    <row r="12164" spans="1:3" x14ac:dyDescent="0.4">
      <c r="A12164">
        <v>41451</v>
      </c>
      <c r="B12164" t="s">
        <v>16554</v>
      </c>
      <c r="C12164" t="s">
        <v>173</v>
      </c>
    </row>
    <row r="12165" spans="1:3" x14ac:dyDescent="0.4">
      <c r="A12165">
        <v>41452</v>
      </c>
      <c r="B12165" t="s">
        <v>16555</v>
      </c>
      <c r="C12165" t="s">
        <v>138</v>
      </c>
    </row>
    <row r="12166" spans="1:3" x14ac:dyDescent="0.4">
      <c r="A12166">
        <v>41453</v>
      </c>
      <c r="B12166" t="s">
        <v>16556</v>
      </c>
      <c r="C12166" t="s">
        <v>777</v>
      </c>
    </row>
    <row r="12167" spans="1:3" x14ac:dyDescent="0.4">
      <c r="A12167">
        <v>41454</v>
      </c>
      <c r="B12167" t="s">
        <v>16557</v>
      </c>
      <c r="C12167" t="s">
        <v>779</v>
      </c>
    </row>
    <row r="12168" spans="1:3" x14ac:dyDescent="0.4">
      <c r="A12168">
        <v>41455</v>
      </c>
      <c r="B12168" t="s">
        <v>16558</v>
      </c>
      <c r="C12168" t="s">
        <v>143</v>
      </c>
    </row>
    <row r="12169" spans="1:3" x14ac:dyDescent="0.4">
      <c r="A12169">
        <v>41456</v>
      </c>
      <c r="B12169" t="s">
        <v>16559</v>
      </c>
      <c r="C12169" t="s">
        <v>573</v>
      </c>
    </row>
    <row r="12170" spans="1:3" x14ac:dyDescent="0.4">
      <c r="A12170">
        <v>41457</v>
      </c>
      <c r="B12170" t="s">
        <v>16560</v>
      </c>
      <c r="C12170" t="s">
        <v>1878</v>
      </c>
    </row>
    <row r="12171" spans="1:3" x14ac:dyDescent="0.4">
      <c r="A12171">
        <v>41459</v>
      </c>
      <c r="B12171" t="s">
        <v>16561</v>
      </c>
      <c r="C12171" t="s">
        <v>573</v>
      </c>
    </row>
    <row r="12172" spans="1:3" x14ac:dyDescent="0.4">
      <c r="A12172">
        <v>41458</v>
      </c>
      <c r="B12172" t="s">
        <v>16562</v>
      </c>
      <c r="C12172" t="s">
        <v>570</v>
      </c>
    </row>
    <row r="12173" spans="1:3" x14ac:dyDescent="0.4">
      <c r="A12173">
        <v>41460</v>
      </c>
      <c r="B12173" t="s">
        <v>16563</v>
      </c>
      <c r="C12173" t="s">
        <v>214</v>
      </c>
    </row>
    <row r="12174" spans="1:3" x14ac:dyDescent="0.4">
      <c r="A12174">
        <v>41461</v>
      </c>
      <c r="B12174" t="s">
        <v>1872</v>
      </c>
      <c r="C12174" t="s">
        <v>1872</v>
      </c>
    </row>
    <row r="12175" spans="1:3" x14ac:dyDescent="0.4">
      <c r="A12175">
        <v>41463</v>
      </c>
      <c r="B12175" t="s">
        <v>15623</v>
      </c>
      <c r="C12175" t="s">
        <v>15623</v>
      </c>
    </row>
    <row r="12176" spans="1:3" x14ac:dyDescent="0.4">
      <c r="A12176">
        <v>41462</v>
      </c>
      <c r="B12176" t="s">
        <v>16564</v>
      </c>
      <c r="C12176" t="s">
        <v>1015</v>
      </c>
    </row>
    <row r="12177" spans="1:3" x14ac:dyDescent="0.4">
      <c r="A12177">
        <v>41464</v>
      </c>
      <c r="B12177" t="s">
        <v>16565</v>
      </c>
      <c r="C12177" t="s">
        <v>675</v>
      </c>
    </row>
    <row r="12178" spans="1:3" x14ac:dyDescent="0.4">
      <c r="A12178">
        <v>41465</v>
      </c>
      <c r="B12178" t="s">
        <v>16566</v>
      </c>
      <c r="C12178" t="s">
        <v>1247</v>
      </c>
    </row>
    <row r="12179" spans="1:3" x14ac:dyDescent="0.4">
      <c r="A12179">
        <v>41466</v>
      </c>
      <c r="B12179" t="s">
        <v>16567</v>
      </c>
      <c r="C12179" t="s">
        <v>1244</v>
      </c>
    </row>
    <row r="12180" spans="1:3" x14ac:dyDescent="0.4">
      <c r="A12180">
        <v>41467</v>
      </c>
      <c r="B12180" t="s">
        <v>16568</v>
      </c>
      <c r="C12180" t="s">
        <v>136</v>
      </c>
    </row>
    <row r="12181" spans="1:3" x14ac:dyDescent="0.4">
      <c r="A12181">
        <v>41468</v>
      </c>
      <c r="B12181" t="s">
        <v>16569</v>
      </c>
      <c r="C12181" t="s">
        <v>136</v>
      </c>
    </row>
    <row r="12182" spans="1:3" x14ac:dyDescent="0.4">
      <c r="A12182">
        <v>41469</v>
      </c>
      <c r="B12182" t="s">
        <v>16570</v>
      </c>
      <c r="C12182" t="s">
        <v>1634</v>
      </c>
    </row>
    <row r="12183" spans="1:3" x14ac:dyDescent="0.4">
      <c r="A12183">
        <v>41470</v>
      </c>
      <c r="B12183" t="s">
        <v>16571</v>
      </c>
      <c r="C12183" t="s">
        <v>478</v>
      </c>
    </row>
    <row r="12184" spans="1:3" x14ac:dyDescent="0.4">
      <c r="A12184">
        <v>41471</v>
      </c>
      <c r="B12184" t="s">
        <v>16572</v>
      </c>
      <c r="C12184" t="s">
        <v>1518</v>
      </c>
    </row>
    <row r="12185" spans="1:3" x14ac:dyDescent="0.4">
      <c r="A12185">
        <v>41472</v>
      </c>
      <c r="B12185" t="s">
        <v>16573</v>
      </c>
      <c r="C12185" t="s">
        <v>2285</v>
      </c>
    </row>
    <row r="12186" spans="1:3" x14ac:dyDescent="0.4">
      <c r="A12186">
        <v>41473</v>
      </c>
      <c r="B12186" t="s">
        <v>16574</v>
      </c>
      <c r="C12186" t="s">
        <v>564</v>
      </c>
    </row>
    <row r="12187" spans="1:3" x14ac:dyDescent="0.4">
      <c r="A12187">
        <v>41474</v>
      </c>
      <c r="B12187" t="s">
        <v>16575</v>
      </c>
      <c r="C12187" t="s">
        <v>176</v>
      </c>
    </row>
    <row r="12188" spans="1:3" x14ac:dyDescent="0.4">
      <c r="A12188">
        <v>41475</v>
      </c>
      <c r="B12188" t="s">
        <v>16576</v>
      </c>
      <c r="C12188" t="s">
        <v>1015</v>
      </c>
    </row>
    <row r="12189" spans="1:3" x14ac:dyDescent="0.4">
      <c r="A12189">
        <v>41476</v>
      </c>
      <c r="B12189" t="s">
        <v>16577</v>
      </c>
      <c r="C12189" t="s">
        <v>1015</v>
      </c>
    </row>
    <row r="12190" spans="1:3" x14ac:dyDescent="0.4">
      <c r="A12190">
        <v>41477</v>
      </c>
      <c r="B12190" t="s">
        <v>16578</v>
      </c>
      <c r="C12190" t="s">
        <v>478</v>
      </c>
    </row>
    <row r="12191" spans="1:3" x14ac:dyDescent="0.4">
      <c r="A12191">
        <v>41478</v>
      </c>
      <c r="B12191" t="s">
        <v>16579</v>
      </c>
      <c r="C12191" t="s">
        <v>1247</v>
      </c>
    </row>
    <row r="12192" spans="1:3" x14ac:dyDescent="0.4">
      <c r="A12192">
        <v>41479</v>
      </c>
      <c r="B12192" t="s">
        <v>16580</v>
      </c>
      <c r="C12192" t="s">
        <v>1872</v>
      </c>
    </row>
    <row r="12193" spans="1:3" x14ac:dyDescent="0.4">
      <c r="A12193">
        <v>41480</v>
      </c>
      <c r="B12193" t="s">
        <v>16581</v>
      </c>
      <c r="C12193" t="s">
        <v>893</v>
      </c>
    </row>
    <row r="12194" spans="1:3" x14ac:dyDescent="0.4">
      <c r="A12194">
        <v>41481</v>
      </c>
      <c r="B12194" t="s">
        <v>16582</v>
      </c>
      <c r="C12194" t="s">
        <v>1392</v>
      </c>
    </row>
    <row r="12195" spans="1:3" x14ac:dyDescent="0.4">
      <c r="A12195">
        <v>41482</v>
      </c>
      <c r="B12195" t="s">
        <v>16583</v>
      </c>
      <c r="C12195" t="s">
        <v>410</v>
      </c>
    </row>
    <row r="12196" spans="1:3" x14ac:dyDescent="0.4">
      <c r="A12196">
        <v>41484</v>
      </c>
      <c r="B12196" t="s">
        <v>16584</v>
      </c>
      <c r="C12196" t="s">
        <v>204</v>
      </c>
    </row>
    <row r="12197" spans="1:3" x14ac:dyDescent="0.4">
      <c r="A12197">
        <v>41483</v>
      </c>
      <c r="B12197" t="s">
        <v>16585</v>
      </c>
      <c r="C12197" t="s">
        <v>1015</v>
      </c>
    </row>
    <row r="12198" spans="1:3" x14ac:dyDescent="0.4">
      <c r="A12198">
        <v>41485</v>
      </c>
      <c r="B12198" t="s">
        <v>16586</v>
      </c>
      <c r="C12198" t="s">
        <v>211</v>
      </c>
    </row>
    <row r="12199" spans="1:3" x14ac:dyDescent="0.4">
      <c r="A12199">
        <v>41486</v>
      </c>
      <c r="B12199" t="s">
        <v>16587</v>
      </c>
      <c r="C12199" t="s">
        <v>570</v>
      </c>
    </row>
    <row r="12200" spans="1:3" x14ac:dyDescent="0.4">
      <c r="A12200">
        <v>41487</v>
      </c>
      <c r="B12200" t="s">
        <v>16588</v>
      </c>
      <c r="C12200" t="s">
        <v>136</v>
      </c>
    </row>
    <row r="12201" spans="1:3" x14ac:dyDescent="0.4">
      <c r="A12201">
        <v>41488</v>
      </c>
      <c r="B12201" t="s">
        <v>16589</v>
      </c>
      <c r="C12201" t="s">
        <v>1243</v>
      </c>
    </row>
    <row r="12202" spans="1:3" x14ac:dyDescent="0.4">
      <c r="A12202">
        <v>41489</v>
      </c>
      <c r="B12202" t="s">
        <v>16590</v>
      </c>
      <c r="C12202" t="s">
        <v>1015</v>
      </c>
    </row>
    <row r="12203" spans="1:3" x14ac:dyDescent="0.4">
      <c r="A12203">
        <v>41490</v>
      </c>
      <c r="B12203" t="s">
        <v>890</v>
      </c>
      <c r="C12203" t="s">
        <v>1242</v>
      </c>
    </row>
    <row r="12204" spans="1:3" x14ac:dyDescent="0.4">
      <c r="A12204">
        <v>41491</v>
      </c>
      <c r="B12204" t="s">
        <v>16591</v>
      </c>
      <c r="C12204" t="s">
        <v>889</v>
      </c>
    </row>
    <row r="12205" spans="1:3" x14ac:dyDescent="0.4">
      <c r="A12205">
        <v>41492</v>
      </c>
      <c r="B12205" t="s">
        <v>16592</v>
      </c>
      <c r="C12205" t="s">
        <v>896</v>
      </c>
    </row>
    <row r="12206" spans="1:3" x14ac:dyDescent="0.4">
      <c r="A12206">
        <v>41493</v>
      </c>
      <c r="B12206" t="s">
        <v>16593</v>
      </c>
      <c r="C12206" t="s">
        <v>328</v>
      </c>
    </row>
    <row r="12207" spans="1:3" x14ac:dyDescent="0.4">
      <c r="A12207">
        <v>41494</v>
      </c>
      <c r="B12207" t="s">
        <v>16594</v>
      </c>
      <c r="C12207" t="s">
        <v>404</v>
      </c>
    </row>
    <row r="12208" spans="1:3" x14ac:dyDescent="0.4">
      <c r="A12208">
        <v>41495</v>
      </c>
      <c r="B12208" t="s">
        <v>16595</v>
      </c>
      <c r="C12208" t="s">
        <v>406</v>
      </c>
    </row>
    <row r="12209" spans="1:3" x14ac:dyDescent="0.4">
      <c r="A12209">
        <v>41496</v>
      </c>
      <c r="B12209" t="s">
        <v>16596</v>
      </c>
      <c r="C12209" t="s">
        <v>138</v>
      </c>
    </row>
    <row r="12210" spans="1:3" x14ac:dyDescent="0.4">
      <c r="A12210">
        <v>41497</v>
      </c>
      <c r="B12210" t="s">
        <v>16597</v>
      </c>
      <c r="C12210" t="s">
        <v>675</v>
      </c>
    </row>
    <row r="12211" spans="1:3" x14ac:dyDescent="0.4">
      <c r="A12211">
        <v>41499</v>
      </c>
      <c r="B12211" t="s">
        <v>16598</v>
      </c>
      <c r="C12211" t="s">
        <v>1119</v>
      </c>
    </row>
    <row r="12212" spans="1:3" x14ac:dyDescent="0.4">
      <c r="A12212">
        <v>41498</v>
      </c>
      <c r="B12212" t="s">
        <v>16599</v>
      </c>
      <c r="C12212" t="s">
        <v>1392</v>
      </c>
    </row>
    <row r="12213" spans="1:3" x14ac:dyDescent="0.4">
      <c r="A12213">
        <v>41500</v>
      </c>
      <c r="B12213" t="s">
        <v>16600</v>
      </c>
      <c r="C12213" t="s">
        <v>1386</v>
      </c>
    </row>
    <row r="12214" spans="1:3" x14ac:dyDescent="0.4">
      <c r="A12214">
        <v>41501</v>
      </c>
      <c r="B12214" t="s">
        <v>16601</v>
      </c>
      <c r="C12214" t="s">
        <v>116</v>
      </c>
    </row>
    <row r="12215" spans="1:3" x14ac:dyDescent="0.4">
      <c r="A12215">
        <v>41502</v>
      </c>
      <c r="B12215" t="s">
        <v>16602</v>
      </c>
      <c r="C12215" t="s">
        <v>570</v>
      </c>
    </row>
    <row r="12216" spans="1:3" x14ac:dyDescent="0.4">
      <c r="A12216">
        <v>41503</v>
      </c>
      <c r="B12216" t="s">
        <v>16603</v>
      </c>
      <c r="C12216" t="s">
        <v>329</v>
      </c>
    </row>
    <row r="12217" spans="1:3" x14ac:dyDescent="0.4">
      <c r="A12217">
        <v>41505</v>
      </c>
      <c r="B12217" t="s">
        <v>1747</v>
      </c>
      <c r="C12217" t="s">
        <v>1747</v>
      </c>
    </row>
    <row r="12218" spans="1:3" x14ac:dyDescent="0.4">
      <c r="A12218">
        <v>41504</v>
      </c>
      <c r="B12218" t="s">
        <v>16604</v>
      </c>
      <c r="C12218" t="s">
        <v>776</v>
      </c>
    </row>
    <row r="12219" spans="1:3" x14ac:dyDescent="0.4">
      <c r="A12219">
        <v>41506</v>
      </c>
      <c r="B12219" t="s">
        <v>16605</v>
      </c>
      <c r="C12219" t="s">
        <v>271</v>
      </c>
    </row>
    <row r="12220" spans="1:3" x14ac:dyDescent="0.4">
      <c r="A12220">
        <v>41507</v>
      </c>
      <c r="B12220" t="s">
        <v>16606</v>
      </c>
      <c r="C12220" t="s">
        <v>1635</v>
      </c>
    </row>
    <row r="12221" spans="1:3" x14ac:dyDescent="0.4">
      <c r="A12221">
        <v>41508</v>
      </c>
      <c r="B12221" t="s">
        <v>16607</v>
      </c>
      <c r="C12221" t="s">
        <v>1123</v>
      </c>
    </row>
    <row r="12222" spans="1:3" x14ac:dyDescent="0.4">
      <c r="A12222">
        <v>41509</v>
      </c>
      <c r="B12222" t="s">
        <v>16608</v>
      </c>
      <c r="C12222" t="s">
        <v>678</v>
      </c>
    </row>
    <row r="12223" spans="1:3" x14ac:dyDescent="0.4">
      <c r="A12223">
        <v>41510</v>
      </c>
      <c r="B12223" t="s">
        <v>16609</v>
      </c>
      <c r="C12223" t="s">
        <v>776</v>
      </c>
    </row>
    <row r="12224" spans="1:3" x14ac:dyDescent="0.4">
      <c r="A12224">
        <v>41511</v>
      </c>
      <c r="B12224" t="s">
        <v>176</v>
      </c>
      <c r="C12224" t="s">
        <v>176</v>
      </c>
    </row>
    <row r="12225" spans="1:3" x14ac:dyDescent="0.4">
      <c r="A12225">
        <v>41512</v>
      </c>
      <c r="B12225" t="s">
        <v>16610</v>
      </c>
      <c r="C12225" t="s">
        <v>1247</v>
      </c>
    </row>
    <row r="12226" spans="1:3" x14ac:dyDescent="0.4">
      <c r="A12226">
        <v>41513</v>
      </c>
      <c r="B12226" t="s">
        <v>16611</v>
      </c>
      <c r="C12226" t="s">
        <v>478</v>
      </c>
    </row>
    <row r="12227" spans="1:3" x14ac:dyDescent="0.4">
      <c r="A12227">
        <v>41514</v>
      </c>
      <c r="B12227" t="s">
        <v>16612</v>
      </c>
      <c r="C12227" t="s">
        <v>1119</v>
      </c>
    </row>
    <row r="12228" spans="1:3" x14ac:dyDescent="0.4">
      <c r="A12228">
        <v>41515</v>
      </c>
      <c r="B12228" t="s">
        <v>16613</v>
      </c>
      <c r="C12228" t="s">
        <v>1739</v>
      </c>
    </row>
    <row r="12229" spans="1:3" x14ac:dyDescent="0.4">
      <c r="A12229">
        <v>41516</v>
      </c>
      <c r="B12229" t="s">
        <v>16614</v>
      </c>
      <c r="C12229" t="s">
        <v>214</v>
      </c>
    </row>
    <row r="12230" spans="1:3" x14ac:dyDescent="0.4">
      <c r="A12230">
        <v>41517</v>
      </c>
      <c r="B12230" t="s">
        <v>16615</v>
      </c>
      <c r="C12230" t="s">
        <v>1392</v>
      </c>
    </row>
    <row r="12231" spans="1:3" x14ac:dyDescent="0.4">
      <c r="A12231">
        <v>41518</v>
      </c>
      <c r="B12231" t="s">
        <v>16616</v>
      </c>
      <c r="C12231" t="s">
        <v>1391</v>
      </c>
    </row>
    <row r="12232" spans="1:3" x14ac:dyDescent="0.4">
      <c r="A12232">
        <v>41519</v>
      </c>
      <c r="B12232" t="s">
        <v>16617</v>
      </c>
      <c r="C12232" t="s">
        <v>274</v>
      </c>
    </row>
    <row r="12233" spans="1:3" x14ac:dyDescent="0.4">
      <c r="A12233">
        <v>41520</v>
      </c>
      <c r="B12233" t="s">
        <v>16618</v>
      </c>
      <c r="C12233" t="s">
        <v>1391</v>
      </c>
    </row>
    <row r="12234" spans="1:3" x14ac:dyDescent="0.4">
      <c r="A12234">
        <v>41521</v>
      </c>
      <c r="B12234" t="s">
        <v>16619</v>
      </c>
      <c r="C12234" t="s">
        <v>410</v>
      </c>
    </row>
    <row r="12235" spans="1:3" x14ac:dyDescent="0.4">
      <c r="A12235">
        <v>41522</v>
      </c>
      <c r="B12235" t="s">
        <v>16620</v>
      </c>
      <c r="C12235" t="s">
        <v>143</v>
      </c>
    </row>
    <row r="12236" spans="1:3" x14ac:dyDescent="0.4">
      <c r="A12236">
        <v>41523</v>
      </c>
      <c r="B12236" t="s">
        <v>16621</v>
      </c>
      <c r="C12236" t="s">
        <v>1525</v>
      </c>
    </row>
    <row r="12237" spans="1:3" x14ac:dyDescent="0.4">
      <c r="A12237">
        <v>41524</v>
      </c>
      <c r="B12237" t="s">
        <v>16622</v>
      </c>
      <c r="C12237" t="s">
        <v>103</v>
      </c>
    </row>
    <row r="12238" spans="1:3" x14ac:dyDescent="0.4">
      <c r="A12238">
        <v>41525</v>
      </c>
      <c r="B12238" t="s">
        <v>16623</v>
      </c>
      <c r="C12238" t="s">
        <v>1392</v>
      </c>
    </row>
    <row r="12239" spans="1:3" x14ac:dyDescent="0.4">
      <c r="A12239">
        <v>41526</v>
      </c>
      <c r="B12239" t="s">
        <v>16624</v>
      </c>
      <c r="C12239" t="s">
        <v>212</v>
      </c>
    </row>
    <row r="12240" spans="1:3" x14ac:dyDescent="0.4">
      <c r="A12240">
        <v>41527</v>
      </c>
      <c r="B12240" t="s">
        <v>16625</v>
      </c>
      <c r="C12240" t="s">
        <v>212</v>
      </c>
    </row>
    <row r="12241" spans="1:3" x14ac:dyDescent="0.4">
      <c r="A12241">
        <v>41528</v>
      </c>
      <c r="B12241" t="s">
        <v>16626</v>
      </c>
      <c r="C12241" t="s">
        <v>679</v>
      </c>
    </row>
    <row r="12242" spans="1:3" x14ac:dyDescent="0.4">
      <c r="A12242">
        <v>41529</v>
      </c>
      <c r="B12242" t="s">
        <v>16627</v>
      </c>
      <c r="C12242" t="s">
        <v>1015</v>
      </c>
    </row>
    <row r="12243" spans="1:3" x14ac:dyDescent="0.4">
      <c r="A12243">
        <v>41530</v>
      </c>
      <c r="B12243" t="s">
        <v>16628</v>
      </c>
      <c r="C12243" t="s">
        <v>779</v>
      </c>
    </row>
    <row r="12244" spans="1:3" x14ac:dyDescent="0.4">
      <c r="A12244">
        <v>41532</v>
      </c>
      <c r="B12244" t="s">
        <v>16629</v>
      </c>
      <c r="C12244" t="s">
        <v>116</v>
      </c>
    </row>
    <row r="12245" spans="1:3" x14ac:dyDescent="0.4">
      <c r="A12245">
        <v>41531</v>
      </c>
      <c r="B12245" t="s">
        <v>16630</v>
      </c>
      <c r="C12245" t="s">
        <v>1015</v>
      </c>
    </row>
    <row r="12246" spans="1:3" x14ac:dyDescent="0.4">
      <c r="A12246">
        <v>41533</v>
      </c>
      <c r="B12246" t="s">
        <v>16631</v>
      </c>
      <c r="C12246" t="s">
        <v>895</v>
      </c>
    </row>
    <row r="12247" spans="1:3" x14ac:dyDescent="0.4">
      <c r="A12247">
        <v>41534</v>
      </c>
      <c r="B12247" t="s">
        <v>16632</v>
      </c>
      <c r="C12247" t="s">
        <v>891</v>
      </c>
    </row>
    <row r="12248" spans="1:3" x14ac:dyDescent="0.4">
      <c r="A12248">
        <v>41535</v>
      </c>
      <c r="B12248" t="s">
        <v>16633</v>
      </c>
      <c r="C12248" t="s">
        <v>173</v>
      </c>
    </row>
    <row r="12249" spans="1:3" x14ac:dyDescent="0.4">
      <c r="A12249">
        <v>41536</v>
      </c>
      <c r="B12249" t="s">
        <v>16634</v>
      </c>
      <c r="C12249" t="s">
        <v>212</v>
      </c>
    </row>
    <row r="12250" spans="1:3" x14ac:dyDescent="0.4">
      <c r="A12250">
        <v>41537</v>
      </c>
      <c r="B12250" t="s">
        <v>16635</v>
      </c>
      <c r="C12250" t="s">
        <v>777</v>
      </c>
    </row>
    <row r="12251" spans="1:3" x14ac:dyDescent="0.4">
      <c r="A12251">
        <v>41538</v>
      </c>
      <c r="B12251" t="s">
        <v>16636</v>
      </c>
      <c r="C12251" t="s">
        <v>677</v>
      </c>
    </row>
    <row r="12252" spans="1:3" x14ac:dyDescent="0.4">
      <c r="A12252">
        <v>41539</v>
      </c>
      <c r="B12252" t="s">
        <v>1742</v>
      </c>
      <c r="C12252" t="s">
        <v>1742</v>
      </c>
    </row>
    <row r="12253" spans="1:3" x14ac:dyDescent="0.4">
      <c r="A12253">
        <v>41540</v>
      </c>
      <c r="B12253" t="s">
        <v>16637</v>
      </c>
      <c r="C12253" t="s">
        <v>570</v>
      </c>
    </row>
    <row r="12254" spans="1:3" x14ac:dyDescent="0.4">
      <c r="A12254">
        <v>41541</v>
      </c>
      <c r="B12254" t="s">
        <v>16638</v>
      </c>
      <c r="C12254" t="s">
        <v>273</v>
      </c>
    </row>
    <row r="12255" spans="1:3" x14ac:dyDescent="0.4">
      <c r="A12255">
        <v>41542</v>
      </c>
      <c r="B12255" t="s">
        <v>16639</v>
      </c>
      <c r="C12255" t="s">
        <v>132</v>
      </c>
    </row>
    <row r="12256" spans="1:3" x14ac:dyDescent="0.4">
      <c r="A12256">
        <v>41543</v>
      </c>
      <c r="B12256" t="s">
        <v>16640</v>
      </c>
      <c r="C12256" t="s">
        <v>15182</v>
      </c>
    </row>
    <row r="12257" spans="1:3" x14ac:dyDescent="0.4">
      <c r="A12257">
        <v>41544</v>
      </c>
      <c r="B12257" t="s">
        <v>16641</v>
      </c>
      <c r="C12257" t="s">
        <v>173</v>
      </c>
    </row>
    <row r="12258" spans="1:3" x14ac:dyDescent="0.4">
      <c r="A12258">
        <v>41545</v>
      </c>
      <c r="B12258" t="s">
        <v>16642</v>
      </c>
      <c r="C12258" t="s">
        <v>1117</v>
      </c>
    </row>
    <row r="12259" spans="1:3" x14ac:dyDescent="0.4">
      <c r="A12259">
        <v>41547</v>
      </c>
      <c r="B12259" t="s">
        <v>16643</v>
      </c>
      <c r="C12259" t="s">
        <v>1635</v>
      </c>
    </row>
    <row r="12260" spans="1:3" x14ac:dyDescent="0.4">
      <c r="A12260">
        <v>41546</v>
      </c>
      <c r="B12260" t="s">
        <v>16644</v>
      </c>
      <c r="C12260" t="s">
        <v>136</v>
      </c>
    </row>
    <row r="12261" spans="1:3" x14ac:dyDescent="0.4">
      <c r="A12261">
        <v>41548</v>
      </c>
      <c r="B12261" t="s">
        <v>16645</v>
      </c>
      <c r="C12261" t="s">
        <v>136</v>
      </c>
    </row>
    <row r="12262" spans="1:3" x14ac:dyDescent="0.4">
      <c r="A12262">
        <v>41549</v>
      </c>
      <c r="B12262" t="s">
        <v>16646</v>
      </c>
      <c r="C12262" t="s">
        <v>1392</v>
      </c>
    </row>
    <row r="12263" spans="1:3" x14ac:dyDescent="0.4">
      <c r="A12263">
        <v>41550</v>
      </c>
      <c r="B12263" t="s">
        <v>16647</v>
      </c>
      <c r="C12263" t="s">
        <v>1247</v>
      </c>
    </row>
    <row r="12264" spans="1:3" x14ac:dyDescent="0.4">
      <c r="A12264">
        <v>41551</v>
      </c>
      <c r="B12264" t="s">
        <v>16648</v>
      </c>
      <c r="C12264" t="s">
        <v>1241</v>
      </c>
    </row>
    <row r="12265" spans="1:3" x14ac:dyDescent="0.4">
      <c r="A12265">
        <v>41552</v>
      </c>
      <c r="B12265" t="s">
        <v>575</v>
      </c>
      <c r="C12265" t="s">
        <v>575</v>
      </c>
    </row>
    <row r="12266" spans="1:3" x14ac:dyDescent="0.4">
      <c r="A12266">
        <v>41553</v>
      </c>
      <c r="B12266" t="s">
        <v>16649</v>
      </c>
      <c r="C12266" t="s">
        <v>411</v>
      </c>
    </row>
    <row r="12267" spans="1:3" x14ac:dyDescent="0.4">
      <c r="A12267">
        <v>41554</v>
      </c>
      <c r="B12267" t="s">
        <v>16650</v>
      </c>
      <c r="C12267" t="s">
        <v>138</v>
      </c>
    </row>
    <row r="12268" spans="1:3" x14ac:dyDescent="0.4">
      <c r="A12268">
        <v>41555</v>
      </c>
      <c r="B12268" t="s">
        <v>16651</v>
      </c>
      <c r="C12268" t="s">
        <v>889</v>
      </c>
    </row>
    <row r="12269" spans="1:3" x14ac:dyDescent="0.4">
      <c r="A12269">
        <v>41556</v>
      </c>
      <c r="B12269" t="s">
        <v>16652</v>
      </c>
      <c r="C12269" t="s">
        <v>210</v>
      </c>
    </row>
    <row r="12270" spans="1:3" x14ac:dyDescent="0.4">
      <c r="A12270">
        <v>41557</v>
      </c>
      <c r="B12270" t="s">
        <v>16653</v>
      </c>
      <c r="C12270" t="s">
        <v>677</v>
      </c>
    </row>
    <row r="12271" spans="1:3" x14ac:dyDescent="0.4">
      <c r="A12271">
        <v>41558</v>
      </c>
      <c r="B12271" t="s">
        <v>16654</v>
      </c>
      <c r="C12271" t="s">
        <v>410</v>
      </c>
    </row>
    <row r="12272" spans="1:3" x14ac:dyDescent="0.4">
      <c r="A12272">
        <v>41559</v>
      </c>
      <c r="B12272" t="s">
        <v>16655</v>
      </c>
      <c r="C12272" t="s">
        <v>138</v>
      </c>
    </row>
    <row r="12273" spans="1:3" x14ac:dyDescent="0.4">
      <c r="A12273">
        <v>41560</v>
      </c>
      <c r="B12273" t="s">
        <v>16656</v>
      </c>
      <c r="C12273" t="s">
        <v>1521</v>
      </c>
    </row>
    <row r="12274" spans="1:3" x14ac:dyDescent="0.4">
      <c r="A12274">
        <v>41561</v>
      </c>
      <c r="B12274" t="s">
        <v>16657</v>
      </c>
      <c r="C12274" t="s">
        <v>214</v>
      </c>
    </row>
    <row r="12275" spans="1:3" x14ac:dyDescent="0.4">
      <c r="A12275">
        <v>41562</v>
      </c>
      <c r="B12275" t="s">
        <v>16658</v>
      </c>
      <c r="C12275" t="s">
        <v>143</v>
      </c>
    </row>
    <row r="12276" spans="1:3" x14ac:dyDescent="0.4">
      <c r="A12276">
        <v>41563</v>
      </c>
      <c r="B12276" t="s">
        <v>16659</v>
      </c>
      <c r="C12276" t="s">
        <v>679</v>
      </c>
    </row>
    <row r="12277" spans="1:3" x14ac:dyDescent="0.4">
      <c r="A12277">
        <v>41564</v>
      </c>
      <c r="B12277" t="s">
        <v>16660</v>
      </c>
      <c r="C12277" t="s">
        <v>1245</v>
      </c>
    </row>
    <row r="12278" spans="1:3" x14ac:dyDescent="0.4">
      <c r="A12278">
        <v>41565</v>
      </c>
      <c r="B12278" t="s">
        <v>16661</v>
      </c>
      <c r="C12278" t="s">
        <v>273</v>
      </c>
    </row>
    <row r="12279" spans="1:3" x14ac:dyDescent="0.4">
      <c r="A12279">
        <v>41566</v>
      </c>
      <c r="B12279" t="s">
        <v>16662</v>
      </c>
      <c r="C12279" t="s">
        <v>1521</v>
      </c>
    </row>
    <row r="12280" spans="1:3" x14ac:dyDescent="0.4">
      <c r="A12280">
        <v>41567</v>
      </c>
      <c r="B12280" t="s">
        <v>16663</v>
      </c>
      <c r="C12280" t="s">
        <v>1521</v>
      </c>
    </row>
    <row r="12281" spans="1:3" x14ac:dyDescent="0.4">
      <c r="A12281">
        <v>41568</v>
      </c>
      <c r="B12281" t="s">
        <v>1746</v>
      </c>
      <c r="C12281" t="s">
        <v>1746</v>
      </c>
    </row>
    <row r="12282" spans="1:3" x14ac:dyDescent="0.4">
      <c r="A12282">
        <v>41569</v>
      </c>
      <c r="B12282" t="s">
        <v>16664</v>
      </c>
      <c r="C12282" t="s">
        <v>1746</v>
      </c>
    </row>
    <row r="12283" spans="1:3" x14ac:dyDescent="0.4">
      <c r="A12283">
        <v>41570</v>
      </c>
      <c r="B12283" t="s">
        <v>16665</v>
      </c>
      <c r="C12283" t="s">
        <v>779</v>
      </c>
    </row>
    <row r="12284" spans="1:3" x14ac:dyDescent="0.4">
      <c r="A12284">
        <v>41571</v>
      </c>
      <c r="B12284" t="s">
        <v>16666</v>
      </c>
      <c r="C12284" t="s">
        <v>1244</v>
      </c>
    </row>
    <row r="12285" spans="1:3" x14ac:dyDescent="0.4">
      <c r="A12285">
        <v>41572</v>
      </c>
      <c r="B12285" t="s">
        <v>16667</v>
      </c>
      <c r="C12285" t="s">
        <v>1392</v>
      </c>
    </row>
    <row r="12286" spans="1:3" x14ac:dyDescent="0.4">
      <c r="A12286">
        <v>41573</v>
      </c>
      <c r="B12286" t="s">
        <v>16668</v>
      </c>
      <c r="C12286" t="s">
        <v>566</v>
      </c>
    </row>
    <row r="12287" spans="1:3" x14ac:dyDescent="0.4">
      <c r="A12287">
        <v>41574</v>
      </c>
      <c r="B12287" t="s">
        <v>16669</v>
      </c>
      <c r="C12287" t="s">
        <v>174</v>
      </c>
    </row>
    <row r="12288" spans="1:3" x14ac:dyDescent="0.4">
      <c r="A12288">
        <v>41575</v>
      </c>
      <c r="B12288" t="s">
        <v>16670</v>
      </c>
      <c r="C12288" t="s">
        <v>678</v>
      </c>
    </row>
    <row r="12289" spans="1:3" x14ac:dyDescent="0.4">
      <c r="A12289">
        <v>41577</v>
      </c>
      <c r="B12289" t="s">
        <v>16671</v>
      </c>
      <c r="C12289" t="s">
        <v>1248</v>
      </c>
    </row>
    <row r="12290" spans="1:3" x14ac:dyDescent="0.4">
      <c r="A12290">
        <v>41576</v>
      </c>
      <c r="B12290" t="s">
        <v>16672</v>
      </c>
      <c r="C12290" t="s">
        <v>776</v>
      </c>
    </row>
    <row r="12291" spans="1:3" x14ac:dyDescent="0.4">
      <c r="A12291">
        <v>41578</v>
      </c>
      <c r="B12291" t="s">
        <v>16673</v>
      </c>
      <c r="C12291" t="s">
        <v>677</v>
      </c>
    </row>
    <row r="12292" spans="1:3" x14ac:dyDescent="0.4">
      <c r="A12292">
        <v>41579</v>
      </c>
      <c r="B12292" t="s">
        <v>16674</v>
      </c>
      <c r="C12292" t="s">
        <v>214</v>
      </c>
    </row>
    <row r="12293" spans="1:3" x14ac:dyDescent="0.4">
      <c r="A12293">
        <v>41580</v>
      </c>
      <c r="B12293" t="s">
        <v>16675</v>
      </c>
      <c r="C12293" t="s">
        <v>1392</v>
      </c>
    </row>
    <row r="12294" spans="1:3" x14ac:dyDescent="0.4">
      <c r="A12294">
        <v>41581</v>
      </c>
      <c r="B12294" t="s">
        <v>16676</v>
      </c>
      <c r="C12294" t="s">
        <v>1015</v>
      </c>
    </row>
    <row r="12295" spans="1:3" x14ac:dyDescent="0.4">
      <c r="A12295">
        <v>41583</v>
      </c>
      <c r="B12295" t="s">
        <v>16677</v>
      </c>
      <c r="C12295" t="s">
        <v>409</v>
      </c>
    </row>
    <row r="12296" spans="1:3" x14ac:dyDescent="0.4">
      <c r="A12296">
        <v>41582</v>
      </c>
      <c r="B12296" t="s">
        <v>16678</v>
      </c>
      <c r="C12296" t="s">
        <v>1015</v>
      </c>
    </row>
    <row r="12297" spans="1:3" x14ac:dyDescent="0.4">
      <c r="A12297">
        <v>41584</v>
      </c>
      <c r="B12297" t="s">
        <v>16679</v>
      </c>
      <c r="C12297" t="s">
        <v>173</v>
      </c>
    </row>
    <row r="12298" spans="1:3" x14ac:dyDescent="0.4">
      <c r="A12298">
        <v>41585</v>
      </c>
      <c r="B12298" t="s">
        <v>1881</v>
      </c>
      <c r="C12298" t="s">
        <v>1881</v>
      </c>
    </row>
    <row r="12299" spans="1:3" x14ac:dyDescent="0.4">
      <c r="A12299">
        <v>41586</v>
      </c>
      <c r="B12299" t="s">
        <v>16680</v>
      </c>
      <c r="C12299" t="s">
        <v>15581</v>
      </c>
    </row>
    <row r="12300" spans="1:3" x14ac:dyDescent="0.4">
      <c r="A12300">
        <v>41587</v>
      </c>
      <c r="B12300" t="s">
        <v>16681</v>
      </c>
      <c r="C12300" t="s">
        <v>1881</v>
      </c>
    </row>
    <row r="12301" spans="1:3" x14ac:dyDescent="0.4">
      <c r="A12301">
        <v>41588</v>
      </c>
      <c r="B12301" t="s">
        <v>16682</v>
      </c>
      <c r="C12301" t="s">
        <v>1881</v>
      </c>
    </row>
    <row r="12302" spans="1:3" x14ac:dyDescent="0.4">
      <c r="A12302">
        <v>41589</v>
      </c>
      <c r="B12302" t="s">
        <v>16683</v>
      </c>
      <c r="C12302" t="s">
        <v>1881</v>
      </c>
    </row>
    <row r="12303" spans="1:3" x14ac:dyDescent="0.4">
      <c r="A12303">
        <v>41590</v>
      </c>
      <c r="B12303" t="s">
        <v>16684</v>
      </c>
      <c r="C12303" t="s">
        <v>1881</v>
      </c>
    </row>
    <row r="12304" spans="1:3" x14ac:dyDescent="0.4">
      <c r="A12304">
        <v>41591</v>
      </c>
      <c r="B12304" t="s">
        <v>16685</v>
      </c>
      <c r="C12304" t="s">
        <v>211</v>
      </c>
    </row>
    <row r="12305" spans="1:3" x14ac:dyDescent="0.4">
      <c r="A12305">
        <v>41592</v>
      </c>
      <c r="B12305" t="s">
        <v>16686</v>
      </c>
      <c r="C12305" t="s">
        <v>116</v>
      </c>
    </row>
    <row r="12306" spans="1:3" x14ac:dyDescent="0.4">
      <c r="A12306">
        <v>41593</v>
      </c>
      <c r="B12306" t="s">
        <v>16687</v>
      </c>
      <c r="C12306" t="s">
        <v>776</v>
      </c>
    </row>
    <row r="12307" spans="1:3" x14ac:dyDescent="0.4">
      <c r="A12307">
        <v>41594</v>
      </c>
      <c r="B12307" t="s">
        <v>16688</v>
      </c>
      <c r="C12307" t="s">
        <v>140</v>
      </c>
    </row>
    <row r="12308" spans="1:3" x14ac:dyDescent="0.4">
      <c r="A12308">
        <v>41595</v>
      </c>
      <c r="B12308" t="s">
        <v>16689</v>
      </c>
      <c r="C12308" t="s">
        <v>210</v>
      </c>
    </row>
    <row r="12309" spans="1:3" x14ac:dyDescent="0.4">
      <c r="A12309">
        <v>41596</v>
      </c>
      <c r="B12309" t="s">
        <v>16690</v>
      </c>
      <c r="C12309" t="s">
        <v>777</v>
      </c>
    </row>
    <row r="12310" spans="1:3" x14ac:dyDescent="0.4">
      <c r="A12310">
        <v>41597</v>
      </c>
      <c r="B12310" t="s">
        <v>16691</v>
      </c>
      <c r="C12310" t="s">
        <v>211</v>
      </c>
    </row>
    <row r="12311" spans="1:3" x14ac:dyDescent="0.4">
      <c r="A12311">
        <v>41598</v>
      </c>
      <c r="B12311" t="s">
        <v>16692</v>
      </c>
      <c r="C12311" t="s">
        <v>174</v>
      </c>
    </row>
    <row r="12312" spans="1:3" x14ac:dyDescent="0.4">
      <c r="A12312">
        <v>41599</v>
      </c>
      <c r="B12312" t="s">
        <v>16693</v>
      </c>
      <c r="C12312" t="s">
        <v>274</v>
      </c>
    </row>
    <row r="12313" spans="1:3" x14ac:dyDescent="0.4">
      <c r="A12313">
        <v>41600</v>
      </c>
      <c r="B12313" t="s">
        <v>16694</v>
      </c>
      <c r="C12313" t="s">
        <v>891</v>
      </c>
    </row>
    <row r="12314" spans="1:3" x14ac:dyDescent="0.4">
      <c r="A12314">
        <v>41601</v>
      </c>
      <c r="B12314" t="s">
        <v>16695</v>
      </c>
      <c r="C12314" t="s">
        <v>777</v>
      </c>
    </row>
    <row r="12315" spans="1:3" x14ac:dyDescent="0.4">
      <c r="A12315">
        <v>41602</v>
      </c>
      <c r="B12315" t="s">
        <v>16696</v>
      </c>
      <c r="C12315" t="s">
        <v>135</v>
      </c>
    </row>
    <row r="12316" spans="1:3" x14ac:dyDescent="0.4">
      <c r="A12316">
        <v>41603</v>
      </c>
      <c r="B12316" t="s">
        <v>16697</v>
      </c>
      <c r="C12316" t="s">
        <v>777</v>
      </c>
    </row>
    <row r="12317" spans="1:3" x14ac:dyDescent="0.4">
      <c r="A12317">
        <v>41604</v>
      </c>
      <c r="B12317" t="s">
        <v>16698</v>
      </c>
      <c r="C12317" t="s">
        <v>896</v>
      </c>
    </row>
    <row r="12318" spans="1:3" x14ac:dyDescent="0.4">
      <c r="A12318">
        <v>41605</v>
      </c>
      <c r="B12318" t="s">
        <v>16699</v>
      </c>
      <c r="C12318" t="s">
        <v>678</v>
      </c>
    </row>
    <row r="12319" spans="1:3" x14ac:dyDescent="0.4">
      <c r="A12319">
        <v>41606</v>
      </c>
      <c r="B12319" t="s">
        <v>16700</v>
      </c>
      <c r="C12319" t="s">
        <v>1247</v>
      </c>
    </row>
    <row r="12320" spans="1:3" x14ac:dyDescent="0.4">
      <c r="A12320">
        <v>41607</v>
      </c>
      <c r="B12320" t="s">
        <v>16701</v>
      </c>
      <c r="C12320" t="s">
        <v>777</v>
      </c>
    </row>
    <row r="12321" spans="1:3" x14ac:dyDescent="0.4">
      <c r="A12321">
        <v>41608</v>
      </c>
      <c r="B12321" t="s">
        <v>16702</v>
      </c>
      <c r="C12321" t="s">
        <v>410</v>
      </c>
    </row>
    <row r="12322" spans="1:3" x14ac:dyDescent="0.4">
      <c r="A12322">
        <v>41609</v>
      </c>
      <c r="B12322" t="s">
        <v>16703</v>
      </c>
      <c r="C12322" t="s">
        <v>678</v>
      </c>
    </row>
    <row r="12323" spans="1:3" x14ac:dyDescent="0.4">
      <c r="A12323">
        <v>41610</v>
      </c>
      <c r="B12323" t="s">
        <v>409</v>
      </c>
      <c r="C12323" t="s">
        <v>409</v>
      </c>
    </row>
    <row r="12324" spans="1:3" x14ac:dyDescent="0.4">
      <c r="A12324">
        <v>41611</v>
      </c>
      <c r="B12324" t="s">
        <v>16704</v>
      </c>
      <c r="C12324" t="s">
        <v>573</v>
      </c>
    </row>
    <row r="12325" spans="1:3" x14ac:dyDescent="0.4">
      <c r="A12325">
        <v>41612</v>
      </c>
      <c r="B12325" t="s">
        <v>16705</v>
      </c>
      <c r="C12325" t="s">
        <v>409</v>
      </c>
    </row>
    <row r="12326" spans="1:3" x14ac:dyDescent="0.4">
      <c r="A12326">
        <v>41613</v>
      </c>
      <c r="B12326" t="s">
        <v>16706</v>
      </c>
      <c r="C12326" t="s">
        <v>1393</v>
      </c>
    </row>
    <row r="12327" spans="1:3" x14ac:dyDescent="0.4">
      <c r="A12327">
        <v>41614</v>
      </c>
      <c r="B12327" t="s">
        <v>16707</v>
      </c>
      <c r="C12327" t="s">
        <v>410</v>
      </c>
    </row>
    <row r="12328" spans="1:3" x14ac:dyDescent="0.4">
      <c r="A12328">
        <v>41615</v>
      </c>
      <c r="B12328" t="s">
        <v>16708</v>
      </c>
      <c r="C12328" t="s">
        <v>210</v>
      </c>
    </row>
    <row r="12329" spans="1:3" x14ac:dyDescent="0.4">
      <c r="A12329">
        <v>41616</v>
      </c>
      <c r="B12329" t="s">
        <v>1738</v>
      </c>
      <c r="C12329" t="s">
        <v>1738</v>
      </c>
    </row>
    <row r="12330" spans="1:3" x14ac:dyDescent="0.4">
      <c r="A12330">
        <v>41617</v>
      </c>
      <c r="B12330" t="s">
        <v>16709</v>
      </c>
      <c r="C12330" t="s">
        <v>1390</v>
      </c>
    </row>
    <row r="12331" spans="1:3" x14ac:dyDescent="0.4">
      <c r="A12331">
        <v>41618</v>
      </c>
      <c r="B12331" t="s">
        <v>16710</v>
      </c>
      <c r="C12331" t="s">
        <v>175</v>
      </c>
    </row>
    <row r="12332" spans="1:3" x14ac:dyDescent="0.4">
      <c r="A12332">
        <v>41619</v>
      </c>
      <c r="B12332" t="s">
        <v>16711</v>
      </c>
      <c r="C12332" t="s">
        <v>896</v>
      </c>
    </row>
    <row r="12333" spans="1:3" x14ac:dyDescent="0.4">
      <c r="A12333">
        <v>41620</v>
      </c>
      <c r="B12333" t="s">
        <v>16712</v>
      </c>
      <c r="C12333" t="s">
        <v>138</v>
      </c>
    </row>
    <row r="12334" spans="1:3" x14ac:dyDescent="0.4">
      <c r="A12334">
        <v>41621</v>
      </c>
      <c r="B12334" t="s">
        <v>16713</v>
      </c>
      <c r="C12334" t="s">
        <v>410</v>
      </c>
    </row>
    <row r="12335" spans="1:3" x14ac:dyDescent="0.4">
      <c r="A12335">
        <v>41622</v>
      </c>
      <c r="B12335" t="s">
        <v>16714</v>
      </c>
      <c r="C12335" t="s">
        <v>777</v>
      </c>
    </row>
    <row r="12336" spans="1:3" x14ac:dyDescent="0.4">
      <c r="A12336">
        <v>41623</v>
      </c>
      <c r="B12336" t="s">
        <v>16715</v>
      </c>
      <c r="C12336" t="s">
        <v>174</v>
      </c>
    </row>
    <row r="12337" spans="1:3" x14ac:dyDescent="0.4">
      <c r="A12337">
        <v>41624</v>
      </c>
      <c r="B12337" t="s">
        <v>16716</v>
      </c>
      <c r="C12337" t="s">
        <v>1247</v>
      </c>
    </row>
    <row r="12338" spans="1:3" x14ac:dyDescent="0.4">
      <c r="A12338">
        <v>41625</v>
      </c>
      <c r="B12338" t="s">
        <v>16717</v>
      </c>
      <c r="C12338" t="s">
        <v>1392</v>
      </c>
    </row>
    <row r="12339" spans="1:3" x14ac:dyDescent="0.4">
      <c r="A12339">
        <v>41626</v>
      </c>
      <c r="B12339" t="s">
        <v>16718</v>
      </c>
      <c r="C12339" t="s">
        <v>678</v>
      </c>
    </row>
    <row r="12340" spans="1:3" x14ac:dyDescent="0.4">
      <c r="A12340">
        <v>41627</v>
      </c>
      <c r="B12340" t="s">
        <v>16719</v>
      </c>
      <c r="C12340" t="s">
        <v>405</v>
      </c>
    </row>
    <row r="12341" spans="1:3" x14ac:dyDescent="0.4">
      <c r="A12341">
        <v>41628</v>
      </c>
      <c r="B12341" t="s">
        <v>16720</v>
      </c>
      <c r="C12341" t="s">
        <v>1392</v>
      </c>
    </row>
    <row r="12342" spans="1:3" x14ac:dyDescent="0.4">
      <c r="A12342">
        <v>41629</v>
      </c>
      <c r="B12342" t="s">
        <v>16721</v>
      </c>
      <c r="C12342" t="s">
        <v>173</v>
      </c>
    </row>
    <row r="12343" spans="1:3" x14ac:dyDescent="0.4">
      <c r="A12343">
        <v>41630</v>
      </c>
      <c r="B12343" t="s">
        <v>16722</v>
      </c>
      <c r="C12343" t="s">
        <v>174</v>
      </c>
    </row>
    <row r="12344" spans="1:3" x14ac:dyDescent="0.4">
      <c r="A12344">
        <v>41632</v>
      </c>
      <c r="B12344" t="s">
        <v>16723</v>
      </c>
      <c r="C12344" t="s">
        <v>478</v>
      </c>
    </row>
    <row r="12345" spans="1:3" x14ac:dyDescent="0.4">
      <c r="A12345">
        <v>41633</v>
      </c>
      <c r="B12345" t="s">
        <v>16724</v>
      </c>
      <c r="C12345" t="s">
        <v>410</v>
      </c>
    </row>
    <row r="12346" spans="1:3" x14ac:dyDescent="0.4">
      <c r="A12346">
        <v>41634</v>
      </c>
      <c r="B12346" t="s">
        <v>16725</v>
      </c>
      <c r="C12346" t="s">
        <v>211</v>
      </c>
    </row>
    <row r="12347" spans="1:3" x14ac:dyDescent="0.4">
      <c r="A12347">
        <v>41635</v>
      </c>
      <c r="B12347" t="s">
        <v>16726</v>
      </c>
      <c r="C12347" t="s">
        <v>142</v>
      </c>
    </row>
    <row r="12348" spans="1:3" x14ac:dyDescent="0.4">
      <c r="A12348">
        <v>41636</v>
      </c>
      <c r="B12348" t="s">
        <v>16727</v>
      </c>
      <c r="C12348" t="s">
        <v>573</v>
      </c>
    </row>
    <row r="12349" spans="1:3" x14ac:dyDescent="0.4">
      <c r="A12349">
        <v>41637</v>
      </c>
      <c r="B12349" t="s">
        <v>16728</v>
      </c>
      <c r="C12349" t="s">
        <v>1008</v>
      </c>
    </row>
    <row r="12350" spans="1:3" x14ac:dyDescent="0.4">
      <c r="A12350">
        <v>41638</v>
      </c>
      <c r="B12350" t="s">
        <v>16729</v>
      </c>
      <c r="C12350" t="s">
        <v>406</v>
      </c>
    </row>
    <row r="12351" spans="1:3" x14ac:dyDescent="0.4">
      <c r="A12351">
        <v>41639</v>
      </c>
      <c r="B12351" t="s">
        <v>16730</v>
      </c>
      <c r="C12351" t="s">
        <v>214</v>
      </c>
    </row>
    <row r="12352" spans="1:3" x14ac:dyDescent="0.4">
      <c r="A12352">
        <v>41640</v>
      </c>
      <c r="B12352" t="s">
        <v>16731</v>
      </c>
      <c r="C12352" t="s">
        <v>116</v>
      </c>
    </row>
    <row r="12353" spans="1:3" x14ac:dyDescent="0.4">
      <c r="A12353">
        <v>41641</v>
      </c>
      <c r="B12353" t="s">
        <v>16732</v>
      </c>
      <c r="C12353" t="s">
        <v>214</v>
      </c>
    </row>
    <row r="12354" spans="1:3" x14ac:dyDescent="0.4">
      <c r="A12354">
        <v>41642</v>
      </c>
      <c r="B12354" t="s">
        <v>16733</v>
      </c>
      <c r="C12354" t="s">
        <v>329</v>
      </c>
    </row>
    <row r="12355" spans="1:3" x14ac:dyDescent="0.4">
      <c r="A12355">
        <v>41643</v>
      </c>
      <c r="B12355" t="s">
        <v>16734</v>
      </c>
      <c r="C12355" t="s">
        <v>1389</v>
      </c>
    </row>
    <row r="12356" spans="1:3" x14ac:dyDescent="0.4">
      <c r="A12356">
        <v>41644</v>
      </c>
      <c r="B12356" t="s">
        <v>16735</v>
      </c>
      <c r="C12356" t="s">
        <v>1390</v>
      </c>
    </row>
    <row r="12357" spans="1:3" x14ac:dyDescent="0.4">
      <c r="A12357">
        <v>41645</v>
      </c>
      <c r="B12357" t="s">
        <v>16736</v>
      </c>
      <c r="C12357" t="s">
        <v>1389</v>
      </c>
    </row>
    <row r="12358" spans="1:3" x14ac:dyDescent="0.4">
      <c r="A12358">
        <v>41646</v>
      </c>
      <c r="B12358" t="s">
        <v>16737</v>
      </c>
      <c r="C12358" t="s">
        <v>1389</v>
      </c>
    </row>
    <row r="12359" spans="1:3" x14ac:dyDescent="0.4">
      <c r="A12359">
        <v>41647</v>
      </c>
      <c r="B12359" t="s">
        <v>16738</v>
      </c>
      <c r="C12359" t="s">
        <v>1126</v>
      </c>
    </row>
    <row r="12360" spans="1:3" x14ac:dyDescent="0.4">
      <c r="A12360">
        <v>41648</v>
      </c>
      <c r="B12360" t="s">
        <v>16739</v>
      </c>
      <c r="C12360" t="s">
        <v>1126</v>
      </c>
    </row>
    <row r="12361" spans="1:3" x14ac:dyDescent="0.4">
      <c r="A12361">
        <v>41649</v>
      </c>
      <c r="B12361" t="s">
        <v>16740</v>
      </c>
      <c r="C12361" t="s">
        <v>677</v>
      </c>
    </row>
    <row r="12362" spans="1:3" x14ac:dyDescent="0.4">
      <c r="A12362">
        <v>41650</v>
      </c>
      <c r="B12362" t="s">
        <v>16741</v>
      </c>
      <c r="C12362" t="s">
        <v>116</v>
      </c>
    </row>
    <row r="12363" spans="1:3" x14ac:dyDescent="0.4">
      <c r="A12363">
        <v>41651</v>
      </c>
      <c r="B12363" t="s">
        <v>16742</v>
      </c>
      <c r="C12363" t="s">
        <v>136</v>
      </c>
    </row>
    <row r="12364" spans="1:3" x14ac:dyDescent="0.4">
      <c r="A12364">
        <v>41652</v>
      </c>
      <c r="B12364" t="s">
        <v>16743</v>
      </c>
      <c r="C12364" t="s">
        <v>132</v>
      </c>
    </row>
    <row r="12365" spans="1:3" x14ac:dyDescent="0.4">
      <c r="A12365">
        <v>41653</v>
      </c>
      <c r="B12365" t="s">
        <v>16744</v>
      </c>
      <c r="C12365" t="s">
        <v>140</v>
      </c>
    </row>
    <row r="12366" spans="1:3" x14ac:dyDescent="0.4">
      <c r="A12366">
        <v>41654</v>
      </c>
      <c r="B12366" t="s">
        <v>16745</v>
      </c>
      <c r="C12366" t="s">
        <v>410</v>
      </c>
    </row>
    <row r="12367" spans="1:3" x14ac:dyDescent="0.4">
      <c r="A12367">
        <v>41655</v>
      </c>
      <c r="B12367" t="s">
        <v>16746</v>
      </c>
      <c r="C12367" t="s">
        <v>777</v>
      </c>
    </row>
    <row r="12368" spans="1:3" x14ac:dyDescent="0.4">
      <c r="A12368">
        <v>41656</v>
      </c>
      <c r="B12368" t="s">
        <v>16747</v>
      </c>
      <c r="C12368" t="s">
        <v>211</v>
      </c>
    </row>
    <row r="12369" spans="1:3" x14ac:dyDescent="0.4">
      <c r="A12369">
        <v>41657</v>
      </c>
      <c r="B12369" t="s">
        <v>16748</v>
      </c>
      <c r="C12369" t="s">
        <v>1883</v>
      </c>
    </row>
    <row r="12370" spans="1:3" x14ac:dyDescent="0.4">
      <c r="A12370">
        <v>41658</v>
      </c>
      <c r="B12370" t="s">
        <v>16749</v>
      </c>
      <c r="C12370" t="s">
        <v>140</v>
      </c>
    </row>
    <row r="12371" spans="1:3" x14ac:dyDescent="0.4">
      <c r="A12371">
        <v>41659</v>
      </c>
      <c r="B12371" t="s">
        <v>16750</v>
      </c>
      <c r="C12371" t="s">
        <v>570</v>
      </c>
    </row>
    <row r="12372" spans="1:3" x14ac:dyDescent="0.4">
      <c r="A12372">
        <v>41660</v>
      </c>
      <c r="B12372" t="s">
        <v>16751</v>
      </c>
      <c r="C12372" t="s">
        <v>116</v>
      </c>
    </row>
    <row r="12373" spans="1:3" x14ac:dyDescent="0.4">
      <c r="A12373">
        <v>41661</v>
      </c>
      <c r="B12373" t="s">
        <v>16752</v>
      </c>
      <c r="C12373" t="s">
        <v>679</v>
      </c>
    </row>
    <row r="12374" spans="1:3" x14ac:dyDescent="0.4">
      <c r="A12374">
        <v>41662</v>
      </c>
      <c r="B12374" t="s">
        <v>16753</v>
      </c>
      <c r="C12374" t="s">
        <v>103</v>
      </c>
    </row>
    <row r="12375" spans="1:3" x14ac:dyDescent="0.4">
      <c r="A12375">
        <v>41663</v>
      </c>
      <c r="B12375" t="s">
        <v>16754</v>
      </c>
      <c r="C12375" t="s">
        <v>672</v>
      </c>
    </row>
    <row r="12376" spans="1:3" x14ac:dyDescent="0.4">
      <c r="A12376">
        <v>41664</v>
      </c>
      <c r="B12376" t="s">
        <v>16755</v>
      </c>
      <c r="C12376" t="s">
        <v>779</v>
      </c>
    </row>
    <row r="12377" spans="1:3" x14ac:dyDescent="0.4">
      <c r="A12377">
        <v>41665</v>
      </c>
      <c r="B12377" t="s">
        <v>16756</v>
      </c>
      <c r="C12377" t="s">
        <v>273</v>
      </c>
    </row>
    <row r="12378" spans="1:3" x14ac:dyDescent="0.4">
      <c r="A12378">
        <v>41666</v>
      </c>
      <c r="B12378" t="s">
        <v>16757</v>
      </c>
      <c r="C12378" t="s">
        <v>896</v>
      </c>
    </row>
    <row r="12379" spans="1:3" x14ac:dyDescent="0.4">
      <c r="A12379">
        <v>41667</v>
      </c>
      <c r="B12379" t="s">
        <v>16758</v>
      </c>
      <c r="C12379" t="s">
        <v>679</v>
      </c>
    </row>
    <row r="12380" spans="1:3" x14ac:dyDescent="0.4">
      <c r="A12380">
        <v>41668</v>
      </c>
      <c r="B12380" t="s">
        <v>16759</v>
      </c>
      <c r="C12380" t="s">
        <v>776</v>
      </c>
    </row>
    <row r="12381" spans="1:3" x14ac:dyDescent="0.4">
      <c r="A12381">
        <v>41669</v>
      </c>
      <c r="B12381" t="s">
        <v>16760</v>
      </c>
      <c r="C12381" t="s">
        <v>1392</v>
      </c>
    </row>
    <row r="12382" spans="1:3" x14ac:dyDescent="0.4">
      <c r="A12382">
        <v>41671</v>
      </c>
      <c r="B12382" t="s">
        <v>16761</v>
      </c>
      <c r="C12382" t="s">
        <v>410</v>
      </c>
    </row>
    <row r="12383" spans="1:3" x14ac:dyDescent="0.4">
      <c r="A12383">
        <v>41670</v>
      </c>
      <c r="B12383" t="s">
        <v>16762</v>
      </c>
      <c r="C12383" t="s">
        <v>1015</v>
      </c>
    </row>
    <row r="12384" spans="1:3" x14ac:dyDescent="0.4">
      <c r="A12384">
        <v>41672</v>
      </c>
      <c r="B12384" t="s">
        <v>16763</v>
      </c>
      <c r="C12384" t="s">
        <v>142</v>
      </c>
    </row>
    <row r="12385" spans="1:3" x14ac:dyDescent="0.4">
      <c r="A12385">
        <v>41673</v>
      </c>
      <c r="B12385" t="s">
        <v>16764</v>
      </c>
      <c r="C12385" t="s">
        <v>1392</v>
      </c>
    </row>
    <row r="12386" spans="1:3" x14ac:dyDescent="0.4">
      <c r="A12386">
        <v>41674</v>
      </c>
      <c r="B12386" t="s">
        <v>16765</v>
      </c>
      <c r="C12386" t="s">
        <v>570</v>
      </c>
    </row>
    <row r="12387" spans="1:3" x14ac:dyDescent="0.4">
      <c r="A12387">
        <v>41675</v>
      </c>
      <c r="B12387" t="s">
        <v>1247</v>
      </c>
      <c r="C12387" t="s">
        <v>1247</v>
      </c>
    </row>
    <row r="12388" spans="1:3" x14ac:dyDescent="0.4">
      <c r="A12388">
        <v>41676</v>
      </c>
      <c r="B12388" t="s">
        <v>16766</v>
      </c>
      <c r="C12388" t="s">
        <v>1392</v>
      </c>
    </row>
    <row r="12389" spans="1:3" x14ac:dyDescent="0.4">
      <c r="A12389">
        <v>41677</v>
      </c>
      <c r="B12389" t="s">
        <v>16767</v>
      </c>
      <c r="C12389" t="s">
        <v>410</v>
      </c>
    </row>
    <row r="12390" spans="1:3" x14ac:dyDescent="0.4">
      <c r="A12390">
        <v>41678</v>
      </c>
      <c r="B12390" t="s">
        <v>16768</v>
      </c>
      <c r="C12390" t="s">
        <v>777</v>
      </c>
    </row>
    <row r="12391" spans="1:3" x14ac:dyDescent="0.4">
      <c r="A12391">
        <v>41679</v>
      </c>
      <c r="B12391" t="s">
        <v>16769</v>
      </c>
      <c r="C12391" t="s">
        <v>896</v>
      </c>
    </row>
    <row r="12392" spans="1:3" x14ac:dyDescent="0.4">
      <c r="A12392">
        <v>41680</v>
      </c>
      <c r="B12392" t="s">
        <v>16770</v>
      </c>
      <c r="C12392" t="s">
        <v>673</v>
      </c>
    </row>
    <row r="12393" spans="1:3" x14ac:dyDescent="0.4">
      <c r="A12393">
        <v>41681</v>
      </c>
      <c r="B12393" t="s">
        <v>16771</v>
      </c>
      <c r="C12393" t="s">
        <v>273</v>
      </c>
    </row>
    <row r="12394" spans="1:3" x14ac:dyDescent="0.4">
      <c r="A12394">
        <v>41682</v>
      </c>
      <c r="B12394" t="s">
        <v>16772</v>
      </c>
      <c r="C12394" t="s">
        <v>204</v>
      </c>
    </row>
    <row r="12395" spans="1:3" x14ac:dyDescent="0.4">
      <c r="A12395">
        <v>41683</v>
      </c>
      <c r="B12395" t="s">
        <v>16773</v>
      </c>
      <c r="C12395" t="s">
        <v>1015</v>
      </c>
    </row>
    <row r="12396" spans="1:3" x14ac:dyDescent="0.4">
      <c r="A12396">
        <v>41684</v>
      </c>
      <c r="B12396" t="s">
        <v>16774</v>
      </c>
      <c r="C12396" t="s">
        <v>1392</v>
      </c>
    </row>
    <row r="12397" spans="1:3" x14ac:dyDescent="0.4">
      <c r="A12397">
        <v>41685</v>
      </c>
      <c r="B12397" t="s">
        <v>16775</v>
      </c>
      <c r="C12397" t="s">
        <v>895</v>
      </c>
    </row>
    <row r="12398" spans="1:3" x14ac:dyDescent="0.4">
      <c r="A12398">
        <v>41686</v>
      </c>
      <c r="B12398" t="s">
        <v>16776</v>
      </c>
      <c r="C12398" t="s">
        <v>116</v>
      </c>
    </row>
    <row r="12399" spans="1:3" x14ac:dyDescent="0.4">
      <c r="A12399">
        <v>41687</v>
      </c>
      <c r="B12399" t="s">
        <v>16777</v>
      </c>
      <c r="C12399" t="s">
        <v>410</v>
      </c>
    </row>
    <row r="12400" spans="1:3" x14ac:dyDescent="0.4">
      <c r="A12400">
        <v>41688</v>
      </c>
      <c r="B12400" t="s">
        <v>16778</v>
      </c>
      <c r="C12400" t="s">
        <v>138</v>
      </c>
    </row>
    <row r="12401" spans="1:3" x14ac:dyDescent="0.4">
      <c r="A12401">
        <v>41689</v>
      </c>
      <c r="B12401" t="s">
        <v>16779</v>
      </c>
      <c r="C12401" t="s">
        <v>677</v>
      </c>
    </row>
    <row r="12402" spans="1:3" x14ac:dyDescent="0.4">
      <c r="A12402">
        <v>41690</v>
      </c>
      <c r="B12402" t="s">
        <v>16780</v>
      </c>
      <c r="C12402" t="s">
        <v>478</v>
      </c>
    </row>
    <row r="12403" spans="1:3" x14ac:dyDescent="0.4">
      <c r="A12403">
        <v>41691</v>
      </c>
      <c r="B12403" t="s">
        <v>16781</v>
      </c>
      <c r="C12403" t="s">
        <v>478</v>
      </c>
    </row>
    <row r="12404" spans="1:3" x14ac:dyDescent="0.4">
      <c r="A12404">
        <v>41692</v>
      </c>
      <c r="B12404" t="s">
        <v>16782</v>
      </c>
      <c r="C12404" t="s">
        <v>143</v>
      </c>
    </row>
    <row r="12405" spans="1:3" x14ac:dyDescent="0.4">
      <c r="A12405">
        <v>41694</v>
      </c>
      <c r="B12405" t="s">
        <v>16783</v>
      </c>
      <c r="C12405" t="s">
        <v>573</v>
      </c>
    </row>
    <row r="12406" spans="1:3" x14ac:dyDescent="0.4">
      <c r="A12406">
        <v>41693</v>
      </c>
      <c r="B12406" t="s">
        <v>16784</v>
      </c>
      <c r="C12406" t="s">
        <v>1392</v>
      </c>
    </row>
    <row r="12407" spans="1:3" x14ac:dyDescent="0.4">
      <c r="A12407">
        <v>41696</v>
      </c>
      <c r="B12407" t="s">
        <v>16785</v>
      </c>
      <c r="C12407" t="s">
        <v>214</v>
      </c>
    </row>
    <row r="12408" spans="1:3" x14ac:dyDescent="0.4">
      <c r="A12408">
        <v>41695</v>
      </c>
      <c r="B12408" t="s">
        <v>16786</v>
      </c>
      <c r="C12408" t="s">
        <v>777</v>
      </c>
    </row>
    <row r="12409" spans="1:3" x14ac:dyDescent="0.4">
      <c r="A12409">
        <v>50001</v>
      </c>
      <c r="B12409" t="s">
        <v>16787</v>
      </c>
      <c r="C12409" t="s">
        <v>1749</v>
      </c>
    </row>
    <row r="12410" spans="1:3" x14ac:dyDescent="0.4">
      <c r="A12410">
        <v>50002</v>
      </c>
      <c r="B12410" t="s">
        <v>16788</v>
      </c>
      <c r="C12410" t="s">
        <v>1394</v>
      </c>
    </row>
    <row r="12411" spans="1:3" x14ac:dyDescent="0.4">
      <c r="A12411">
        <v>50003</v>
      </c>
      <c r="B12411" t="s">
        <v>16789</v>
      </c>
      <c r="C12411" t="s">
        <v>1749</v>
      </c>
    </row>
    <row r="12412" spans="1:3" x14ac:dyDescent="0.4">
      <c r="A12412">
        <v>50005</v>
      </c>
      <c r="B12412" t="s">
        <v>16790</v>
      </c>
      <c r="C12412" t="s">
        <v>1260</v>
      </c>
    </row>
    <row r="12413" spans="1:3" x14ac:dyDescent="0.4">
      <c r="A12413">
        <v>50004</v>
      </c>
      <c r="B12413" t="s">
        <v>16791</v>
      </c>
      <c r="C12413" t="s">
        <v>418</v>
      </c>
    </row>
    <row r="12414" spans="1:3" x14ac:dyDescent="0.4">
      <c r="A12414">
        <v>50007</v>
      </c>
      <c r="B12414" t="s">
        <v>16792</v>
      </c>
      <c r="C12414" t="s">
        <v>418</v>
      </c>
    </row>
    <row r="12415" spans="1:3" x14ac:dyDescent="0.4">
      <c r="A12415">
        <v>50008</v>
      </c>
      <c r="B12415" t="s">
        <v>16793</v>
      </c>
      <c r="C12415" t="s">
        <v>1646</v>
      </c>
    </row>
    <row r="12416" spans="1:3" x14ac:dyDescent="0.4">
      <c r="A12416">
        <v>50009</v>
      </c>
      <c r="B12416" t="s">
        <v>16794</v>
      </c>
      <c r="C12416" t="s">
        <v>1748</v>
      </c>
    </row>
    <row r="12417" spans="1:3" x14ac:dyDescent="0.4">
      <c r="A12417">
        <v>50006</v>
      </c>
      <c r="B12417" t="s">
        <v>218</v>
      </c>
      <c r="C12417" t="s">
        <v>218</v>
      </c>
    </row>
    <row r="12418" spans="1:3" x14ac:dyDescent="0.4">
      <c r="A12418">
        <v>50010</v>
      </c>
      <c r="B12418" t="s">
        <v>16795</v>
      </c>
      <c r="C12418" t="s">
        <v>417</v>
      </c>
    </row>
    <row r="12419" spans="1:3" x14ac:dyDescent="0.4">
      <c r="A12419">
        <v>50011</v>
      </c>
      <c r="B12419" t="s">
        <v>16796</v>
      </c>
      <c r="C12419" t="s">
        <v>2290</v>
      </c>
    </row>
    <row r="12420" spans="1:3" x14ac:dyDescent="0.4">
      <c r="A12420">
        <v>50013</v>
      </c>
      <c r="B12420" t="s">
        <v>16797</v>
      </c>
      <c r="C12420" t="s">
        <v>782</v>
      </c>
    </row>
    <row r="12421" spans="1:3" x14ac:dyDescent="0.4">
      <c r="A12421">
        <v>50014</v>
      </c>
      <c r="B12421" t="s">
        <v>16798</v>
      </c>
      <c r="C12421" t="s">
        <v>1260</v>
      </c>
    </row>
    <row r="12422" spans="1:3" x14ac:dyDescent="0.4">
      <c r="A12422">
        <v>50015</v>
      </c>
      <c r="B12422" t="s">
        <v>16799</v>
      </c>
      <c r="C12422" t="s">
        <v>1260</v>
      </c>
    </row>
    <row r="12423" spans="1:3" x14ac:dyDescent="0.4">
      <c r="A12423">
        <v>50012</v>
      </c>
      <c r="B12423" t="s">
        <v>16800</v>
      </c>
      <c r="C12423" t="s">
        <v>2206</v>
      </c>
    </row>
    <row r="12424" spans="1:3" x14ac:dyDescent="0.4">
      <c r="A12424">
        <v>50016</v>
      </c>
      <c r="B12424" t="s">
        <v>16801</v>
      </c>
      <c r="C12424" t="s">
        <v>1394</v>
      </c>
    </row>
    <row r="12425" spans="1:3" x14ac:dyDescent="0.4">
      <c r="A12425">
        <v>50017</v>
      </c>
      <c r="B12425" t="s">
        <v>16802</v>
      </c>
      <c r="C12425" t="s">
        <v>217</v>
      </c>
    </row>
    <row r="12426" spans="1:3" x14ac:dyDescent="0.4">
      <c r="A12426">
        <v>50018</v>
      </c>
      <c r="B12426" t="s">
        <v>16803</v>
      </c>
      <c r="C12426" t="s">
        <v>2207</v>
      </c>
    </row>
    <row r="12427" spans="1:3" x14ac:dyDescent="0.4">
      <c r="A12427">
        <v>50020</v>
      </c>
      <c r="B12427" t="s">
        <v>16804</v>
      </c>
      <c r="C12427" t="s">
        <v>1749</v>
      </c>
    </row>
    <row r="12428" spans="1:3" x14ac:dyDescent="0.4">
      <c r="A12428">
        <v>50019</v>
      </c>
      <c r="B12428" t="s">
        <v>16805</v>
      </c>
      <c r="C12428" t="s">
        <v>1760</v>
      </c>
    </row>
    <row r="12429" spans="1:3" x14ac:dyDescent="0.4">
      <c r="A12429">
        <v>50022</v>
      </c>
      <c r="B12429" t="s">
        <v>16806</v>
      </c>
      <c r="C12429" t="s">
        <v>1408</v>
      </c>
    </row>
    <row r="12430" spans="1:3" x14ac:dyDescent="0.4">
      <c r="A12430">
        <v>50021</v>
      </c>
      <c r="B12430" t="s">
        <v>16807</v>
      </c>
      <c r="C12430" t="s">
        <v>2094</v>
      </c>
    </row>
    <row r="12431" spans="1:3" x14ac:dyDescent="0.4">
      <c r="A12431">
        <v>50024</v>
      </c>
      <c r="B12431" t="s">
        <v>16808</v>
      </c>
      <c r="C12431" t="s">
        <v>1408</v>
      </c>
    </row>
    <row r="12432" spans="1:3" x14ac:dyDescent="0.4">
      <c r="A12432">
        <v>50023</v>
      </c>
      <c r="B12432" t="s">
        <v>16809</v>
      </c>
      <c r="C12432" t="s">
        <v>219</v>
      </c>
    </row>
    <row r="12433" spans="1:3" x14ac:dyDescent="0.4">
      <c r="A12433">
        <v>50025</v>
      </c>
      <c r="B12433" t="s">
        <v>16810</v>
      </c>
      <c r="C12433" t="s">
        <v>899</v>
      </c>
    </row>
    <row r="12434" spans="1:3" x14ac:dyDescent="0.4">
      <c r="A12434">
        <v>50026</v>
      </c>
      <c r="B12434" t="s">
        <v>16811</v>
      </c>
      <c r="C12434" t="s">
        <v>2670</v>
      </c>
    </row>
    <row r="12435" spans="1:3" x14ac:dyDescent="0.4">
      <c r="A12435">
        <v>50027</v>
      </c>
      <c r="B12435" t="s">
        <v>16812</v>
      </c>
      <c r="C12435" t="s">
        <v>335</v>
      </c>
    </row>
    <row r="12436" spans="1:3" x14ac:dyDescent="0.4">
      <c r="A12436">
        <v>50028</v>
      </c>
      <c r="B12436" t="s">
        <v>16813</v>
      </c>
      <c r="C12436" t="s">
        <v>2206</v>
      </c>
    </row>
    <row r="12437" spans="1:3" x14ac:dyDescent="0.4">
      <c r="A12437">
        <v>50029</v>
      </c>
      <c r="B12437" t="s">
        <v>16814</v>
      </c>
      <c r="C12437" t="s">
        <v>335</v>
      </c>
    </row>
    <row r="12438" spans="1:3" x14ac:dyDescent="0.4">
      <c r="A12438">
        <v>50030</v>
      </c>
      <c r="B12438" t="s">
        <v>16815</v>
      </c>
      <c r="C12438" t="s">
        <v>420</v>
      </c>
    </row>
    <row r="12439" spans="1:3" x14ac:dyDescent="0.4">
      <c r="A12439">
        <v>50031</v>
      </c>
      <c r="B12439" t="s">
        <v>16816</v>
      </c>
      <c r="C12439" t="s">
        <v>2203</v>
      </c>
    </row>
    <row r="12440" spans="1:3" x14ac:dyDescent="0.4">
      <c r="A12440">
        <v>50033</v>
      </c>
      <c r="B12440" t="s">
        <v>16817</v>
      </c>
      <c r="C12440" t="s">
        <v>16818</v>
      </c>
    </row>
    <row r="12441" spans="1:3" x14ac:dyDescent="0.4">
      <c r="A12441">
        <v>50032</v>
      </c>
      <c r="B12441" t="s">
        <v>16819</v>
      </c>
      <c r="C12441" t="s">
        <v>683</v>
      </c>
    </row>
    <row r="12442" spans="1:3" x14ac:dyDescent="0.4">
      <c r="A12442">
        <v>50035</v>
      </c>
      <c r="B12442" t="s">
        <v>16820</v>
      </c>
      <c r="C12442" t="s">
        <v>417</v>
      </c>
    </row>
    <row r="12443" spans="1:3" x14ac:dyDescent="0.4">
      <c r="A12443">
        <v>50036</v>
      </c>
      <c r="B12443" t="s">
        <v>16821</v>
      </c>
      <c r="C12443" t="s">
        <v>685</v>
      </c>
    </row>
    <row r="12444" spans="1:3" x14ac:dyDescent="0.4">
      <c r="A12444">
        <v>50034</v>
      </c>
      <c r="B12444" t="s">
        <v>16822</v>
      </c>
      <c r="C12444" t="s">
        <v>1397</v>
      </c>
    </row>
    <row r="12445" spans="1:3" x14ac:dyDescent="0.4">
      <c r="A12445">
        <v>50037</v>
      </c>
      <c r="B12445" t="s">
        <v>16823</v>
      </c>
      <c r="C12445" t="s">
        <v>685</v>
      </c>
    </row>
    <row r="12446" spans="1:3" x14ac:dyDescent="0.4">
      <c r="A12446">
        <v>50038</v>
      </c>
      <c r="B12446" t="s">
        <v>1748</v>
      </c>
      <c r="C12446" t="s">
        <v>1748</v>
      </c>
    </row>
    <row r="12447" spans="1:3" x14ac:dyDescent="0.4">
      <c r="A12447">
        <v>50039</v>
      </c>
      <c r="B12447" t="s">
        <v>16824</v>
      </c>
      <c r="C12447" t="s">
        <v>1130</v>
      </c>
    </row>
    <row r="12448" spans="1:3" x14ac:dyDescent="0.4">
      <c r="A12448">
        <v>50041</v>
      </c>
      <c r="B12448" t="s">
        <v>16825</v>
      </c>
      <c r="C12448" t="s">
        <v>16825</v>
      </c>
    </row>
    <row r="12449" spans="1:3" x14ac:dyDescent="0.4">
      <c r="A12449">
        <v>50040</v>
      </c>
      <c r="B12449" t="s">
        <v>1887</v>
      </c>
      <c r="C12449" t="s">
        <v>1887</v>
      </c>
    </row>
    <row r="12450" spans="1:3" x14ac:dyDescent="0.4">
      <c r="A12450">
        <v>50042</v>
      </c>
      <c r="B12450" t="s">
        <v>16826</v>
      </c>
      <c r="C12450" t="s">
        <v>177</v>
      </c>
    </row>
    <row r="12451" spans="1:3" x14ac:dyDescent="0.4">
      <c r="A12451">
        <v>50043</v>
      </c>
      <c r="B12451" t="s">
        <v>16827</v>
      </c>
      <c r="C12451" t="s">
        <v>219</v>
      </c>
    </row>
    <row r="12452" spans="1:3" x14ac:dyDescent="0.4">
      <c r="A12452">
        <v>50045</v>
      </c>
      <c r="B12452" t="s">
        <v>16828</v>
      </c>
      <c r="C12452" t="s">
        <v>686</v>
      </c>
    </row>
    <row r="12453" spans="1:3" x14ac:dyDescent="0.4">
      <c r="A12453">
        <v>50046</v>
      </c>
      <c r="B12453" t="s">
        <v>16829</v>
      </c>
      <c r="C12453" t="s">
        <v>117</v>
      </c>
    </row>
    <row r="12454" spans="1:3" x14ac:dyDescent="0.4">
      <c r="A12454">
        <v>50044</v>
      </c>
      <c r="B12454" t="s">
        <v>16830</v>
      </c>
      <c r="C12454" t="s">
        <v>1540</v>
      </c>
    </row>
    <row r="12455" spans="1:3" x14ac:dyDescent="0.4">
      <c r="A12455">
        <v>50047</v>
      </c>
      <c r="B12455" t="s">
        <v>16831</v>
      </c>
      <c r="C12455" t="s">
        <v>334</v>
      </c>
    </row>
    <row r="12456" spans="1:3" x14ac:dyDescent="0.4">
      <c r="A12456">
        <v>50049</v>
      </c>
      <c r="B12456" t="s">
        <v>16832</v>
      </c>
      <c r="C12456" t="s">
        <v>177</v>
      </c>
    </row>
    <row r="12457" spans="1:3" x14ac:dyDescent="0.4">
      <c r="A12457">
        <v>50048</v>
      </c>
      <c r="B12457" t="s">
        <v>16833</v>
      </c>
      <c r="C12457" t="s">
        <v>910</v>
      </c>
    </row>
    <row r="12458" spans="1:3" x14ac:dyDescent="0.4">
      <c r="A12458">
        <v>50051</v>
      </c>
      <c r="B12458" t="s">
        <v>16834</v>
      </c>
      <c r="C12458" t="s">
        <v>687</v>
      </c>
    </row>
    <row r="12459" spans="1:3" x14ac:dyDescent="0.4">
      <c r="A12459">
        <v>50050</v>
      </c>
      <c r="B12459" t="s">
        <v>16835</v>
      </c>
      <c r="C12459" t="s">
        <v>902</v>
      </c>
    </row>
    <row r="12460" spans="1:3" x14ac:dyDescent="0.4">
      <c r="A12460">
        <v>50053</v>
      </c>
      <c r="B12460" t="s">
        <v>16836</v>
      </c>
      <c r="C12460" t="s">
        <v>1253</v>
      </c>
    </row>
    <row r="12461" spans="1:3" x14ac:dyDescent="0.4">
      <c r="A12461">
        <v>50054</v>
      </c>
      <c r="B12461" t="s">
        <v>16837</v>
      </c>
      <c r="C12461" t="s">
        <v>2089</v>
      </c>
    </row>
    <row r="12462" spans="1:3" x14ac:dyDescent="0.4">
      <c r="A12462">
        <v>50055</v>
      </c>
      <c r="B12462" t="s">
        <v>16838</v>
      </c>
      <c r="C12462" t="s">
        <v>2288</v>
      </c>
    </row>
    <row r="12463" spans="1:3" x14ac:dyDescent="0.4">
      <c r="A12463">
        <v>50056</v>
      </c>
      <c r="B12463" t="s">
        <v>16839</v>
      </c>
      <c r="C12463" t="s">
        <v>899</v>
      </c>
    </row>
    <row r="12464" spans="1:3" x14ac:dyDescent="0.4">
      <c r="A12464">
        <v>50052</v>
      </c>
      <c r="B12464" t="s">
        <v>16840</v>
      </c>
      <c r="C12464" t="s">
        <v>1132</v>
      </c>
    </row>
    <row r="12465" spans="1:3" x14ac:dyDescent="0.4">
      <c r="A12465">
        <v>50057</v>
      </c>
      <c r="B12465" t="s">
        <v>16841</v>
      </c>
      <c r="C12465" t="s">
        <v>177</v>
      </c>
    </row>
    <row r="12466" spans="1:3" x14ac:dyDescent="0.4">
      <c r="A12466">
        <v>50058</v>
      </c>
      <c r="B12466" t="s">
        <v>16842</v>
      </c>
      <c r="C12466" t="s">
        <v>2094</v>
      </c>
    </row>
    <row r="12467" spans="1:3" x14ac:dyDescent="0.4">
      <c r="A12467">
        <v>50059</v>
      </c>
      <c r="B12467" t="s">
        <v>16843</v>
      </c>
      <c r="C12467" t="s">
        <v>334</v>
      </c>
    </row>
    <row r="12468" spans="1:3" x14ac:dyDescent="0.4">
      <c r="A12468">
        <v>50060</v>
      </c>
      <c r="B12468" t="s">
        <v>16844</v>
      </c>
      <c r="C12468" t="s">
        <v>2295</v>
      </c>
    </row>
    <row r="12469" spans="1:3" x14ac:dyDescent="0.4">
      <c r="A12469">
        <v>50062</v>
      </c>
      <c r="B12469" t="s">
        <v>16845</v>
      </c>
      <c r="C12469" t="s">
        <v>420</v>
      </c>
    </row>
    <row r="12470" spans="1:3" x14ac:dyDescent="0.4">
      <c r="A12470">
        <v>50061</v>
      </c>
      <c r="B12470" t="s">
        <v>903</v>
      </c>
      <c r="C12470" t="s">
        <v>903</v>
      </c>
    </row>
    <row r="12471" spans="1:3" x14ac:dyDescent="0.4">
      <c r="A12471">
        <v>50063</v>
      </c>
      <c r="B12471" t="s">
        <v>16846</v>
      </c>
      <c r="C12471" t="s">
        <v>117</v>
      </c>
    </row>
    <row r="12472" spans="1:3" x14ac:dyDescent="0.4">
      <c r="A12472">
        <v>50064</v>
      </c>
      <c r="B12472" t="s">
        <v>16847</v>
      </c>
      <c r="C12472" t="s">
        <v>334</v>
      </c>
    </row>
    <row r="12473" spans="1:3" x14ac:dyDescent="0.4">
      <c r="A12473">
        <v>50065</v>
      </c>
      <c r="B12473" t="s">
        <v>16848</v>
      </c>
      <c r="C12473" t="s">
        <v>910</v>
      </c>
    </row>
    <row r="12474" spans="1:3" x14ac:dyDescent="0.4">
      <c r="A12474">
        <v>50067</v>
      </c>
      <c r="B12474" t="s">
        <v>16849</v>
      </c>
      <c r="C12474" t="s">
        <v>2096</v>
      </c>
    </row>
    <row r="12475" spans="1:3" x14ac:dyDescent="0.4">
      <c r="A12475">
        <v>50068</v>
      </c>
      <c r="B12475" t="s">
        <v>685</v>
      </c>
      <c r="C12475" t="s">
        <v>685</v>
      </c>
    </row>
    <row r="12476" spans="1:3" x14ac:dyDescent="0.4">
      <c r="A12476">
        <v>50066</v>
      </c>
      <c r="B12476" t="s">
        <v>16850</v>
      </c>
      <c r="C12476" t="s">
        <v>590</v>
      </c>
    </row>
    <row r="12477" spans="1:3" x14ac:dyDescent="0.4">
      <c r="A12477">
        <v>50069</v>
      </c>
      <c r="B12477" t="s">
        <v>16851</v>
      </c>
      <c r="C12477" t="s">
        <v>1254</v>
      </c>
    </row>
    <row r="12478" spans="1:3" x14ac:dyDescent="0.4">
      <c r="A12478">
        <v>50070</v>
      </c>
      <c r="B12478" t="s">
        <v>16852</v>
      </c>
      <c r="C12478" t="s">
        <v>360</v>
      </c>
    </row>
    <row r="12479" spans="1:3" x14ac:dyDescent="0.4">
      <c r="A12479">
        <v>50071</v>
      </c>
      <c r="B12479" t="s">
        <v>16853</v>
      </c>
      <c r="C12479" t="s">
        <v>360</v>
      </c>
    </row>
    <row r="12480" spans="1:3" x14ac:dyDescent="0.4">
      <c r="A12480">
        <v>50072</v>
      </c>
      <c r="B12480" t="s">
        <v>16854</v>
      </c>
      <c r="C12480" t="s">
        <v>147</v>
      </c>
    </row>
    <row r="12481" spans="1:3" x14ac:dyDescent="0.4">
      <c r="A12481">
        <v>50073</v>
      </c>
      <c r="B12481" t="s">
        <v>16855</v>
      </c>
      <c r="C12481" t="s">
        <v>16856</v>
      </c>
    </row>
    <row r="12482" spans="1:3" x14ac:dyDescent="0.4">
      <c r="A12482">
        <v>50074</v>
      </c>
      <c r="B12482" t="s">
        <v>16857</v>
      </c>
      <c r="C12482" t="s">
        <v>1132</v>
      </c>
    </row>
    <row r="12483" spans="1:3" x14ac:dyDescent="0.4">
      <c r="A12483">
        <v>50075</v>
      </c>
      <c r="B12483" t="s">
        <v>16858</v>
      </c>
      <c r="C12483" t="s">
        <v>1751</v>
      </c>
    </row>
    <row r="12484" spans="1:3" x14ac:dyDescent="0.4">
      <c r="A12484">
        <v>50076</v>
      </c>
      <c r="B12484" t="s">
        <v>16859</v>
      </c>
      <c r="C12484" t="s">
        <v>2611</v>
      </c>
    </row>
    <row r="12485" spans="1:3" x14ac:dyDescent="0.4">
      <c r="A12485">
        <v>50077</v>
      </c>
      <c r="B12485" t="s">
        <v>16860</v>
      </c>
      <c r="C12485" t="s">
        <v>1020</v>
      </c>
    </row>
    <row r="12486" spans="1:3" x14ac:dyDescent="0.4">
      <c r="A12486">
        <v>50078</v>
      </c>
      <c r="B12486" t="s">
        <v>16861</v>
      </c>
      <c r="C12486" t="s">
        <v>1397</v>
      </c>
    </row>
    <row r="12487" spans="1:3" x14ac:dyDescent="0.4">
      <c r="A12487">
        <v>50079</v>
      </c>
      <c r="B12487" t="s">
        <v>586</v>
      </c>
      <c r="C12487" t="s">
        <v>586</v>
      </c>
    </row>
    <row r="12488" spans="1:3" x14ac:dyDescent="0.4">
      <c r="A12488">
        <v>50080</v>
      </c>
      <c r="B12488" t="s">
        <v>16862</v>
      </c>
      <c r="C12488" t="s">
        <v>1748</v>
      </c>
    </row>
    <row r="12489" spans="1:3" x14ac:dyDescent="0.4">
      <c r="A12489">
        <v>50081</v>
      </c>
      <c r="B12489" t="s">
        <v>16863</v>
      </c>
      <c r="C12489" t="s">
        <v>2687</v>
      </c>
    </row>
    <row r="12490" spans="1:3" x14ac:dyDescent="0.4">
      <c r="A12490">
        <v>50083</v>
      </c>
      <c r="B12490" t="s">
        <v>16864</v>
      </c>
      <c r="C12490" t="s">
        <v>1398</v>
      </c>
    </row>
    <row r="12491" spans="1:3" x14ac:dyDescent="0.4">
      <c r="A12491">
        <v>50082</v>
      </c>
      <c r="B12491" t="s">
        <v>16865</v>
      </c>
      <c r="C12491" t="s">
        <v>1764</v>
      </c>
    </row>
    <row r="12492" spans="1:3" x14ac:dyDescent="0.4">
      <c r="A12492">
        <v>50085</v>
      </c>
      <c r="B12492" t="s">
        <v>16866</v>
      </c>
      <c r="C12492" t="s">
        <v>147</v>
      </c>
    </row>
    <row r="12493" spans="1:3" x14ac:dyDescent="0.4">
      <c r="A12493">
        <v>50084</v>
      </c>
      <c r="B12493" t="s">
        <v>16867</v>
      </c>
      <c r="C12493" t="s">
        <v>2363</v>
      </c>
    </row>
    <row r="12494" spans="1:3" x14ac:dyDescent="0.4">
      <c r="A12494">
        <v>50086</v>
      </c>
      <c r="B12494" t="s">
        <v>16868</v>
      </c>
      <c r="C12494" t="s">
        <v>1407</v>
      </c>
    </row>
    <row r="12495" spans="1:3" x14ac:dyDescent="0.4">
      <c r="A12495">
        <v>50087</v>
      </c>
      <c r="B12495" t="s">
        <v>16869</v>
      </c>
      <c r="C12495" t="s">
        <v>2096</v>
      </c>
    </row>
    <row r="12496" spans="1:3" x14ac:dyDescent="0.4">
      <c r="A12496">
        <v>50088</v>
      </c>
      <c r="B12496" t="s">
        <v>16870</v>
      </c>
      <c r="C12496" t="s">
        <v>686</v>
      </c>
    </row>
    <row r="12497" spans="1:3" x14ac:dyDescent="0.4">
      <c r="A12497">
        <v>50089</v>
      </c>
      <c r="B12497" t="s">
        <v>16871</v>
      </c>
      <c r="C12497" t="s">
        <v>589</v>
      </c>
    </row>
    <row r="12498" spans="1:3" x14ac:dyDescent="0.4">
      <c r="A12498">
        <v>50090</v>
      </c>
      <c r="B12498" t="s">
        <v>16872</v>
      </c>
      <c r="C12498" t="s">
        <v>2088</v>
      </c>
    </row>
    <row r="12499" spans="1:3" x14ac:dyDescent="0.4">
      <c r="A12499">
        <v>50091</v>
      </c>
      <c r="B12499" t="s">
        <v>16873</v>
      </c>
      <c r="C12499" t="s">
        <v>1398</v>
      </c>
    </row>
    <row r="12500" spans="1:3" x14ac:dyDescent="0.4">
      <c r="A12500">
        <v>50092</v>
      </c>
      <c r="B12500" t="s">
        <v>16874</v>
      </c>
      <c r="C12500" t="s">
        <v>585</v>
      </c>
    </row>
    <row r="12501" spans="1:3" x14ac:dyDescent="0.4">
      <c r="A12501">
        <v>50094</v>
      </c>
      <c r="B12501" t="s">
        <v>16875</v>
      </c>
      <c r="C12501" t="s">
        <v>902</v>
      </c>
    </row>
    <row r="12502" spans="1:3" x14ac:dyDescent="0.4">
      <c r="A12502">
        <v>50093</v>
      </c>
      <c r="B12502" t="s">
        <v>1754</v>
      </c>
      <c r="C12502" t="s">
        <v>1754</v>
      </c>
    </row>
    <row r="12503" spans="1:3" x14ac:dyDescent="0.4">
      <c r="A12503">
        <v>50095</v>
      </c>
      <c r="B12503" t="s">
        <v>16876</v>
      </c>
      <c r="C12503" t="s">
        <v>1132</v>
      </c>
    </row>
    <row r="12504" spans="1:3" x14ac:dyDescent="0.4">
      <c r="A12504">
        <v>50096</v>
      </c>
      <c r="B12504" t="s">
        <v>16877</v>
      </c>
      <c r="C12504" t="s">
        <v>681</v>
      </c>
    </row>
    <row r="12505" spans="1:3" x14ac:dyDescent="0.4">
      <c r="A12505">
        <v>50097</v>
      </c>
      <c r="B12505" t="s">
        <v>16878</v>
      </c>
      <c r="C12505" t="s">
        <v>899</v>
      </c>
    </row>
    <row r="12506" spans="1:3" x14ac:dyDescent="0.4">
      <c r="A12506">
        <v>50098</v>
      </c>
      <c r="B12506" t="s">
        <v>16879</v>
      </c>
      <c r="C12506" t="s">
        <v>907</v>
      </c>
    </row>
    <row r="12507" spans="1:3" x14ac:dyDescent="0.4">
      <c r="A12507">
        <v>50099</v>
      </c>
      <c r="B12507" t="s">
        <v>16880</v>
      </c>
      <c r="C12507" t="s">
        <v>588</v>
      </c>
    </row>
    <row r="12508" spans="1:3" x14ac:dyDescent="0.4">
      <c r="A12508">
        <v>50101</v>
      </c>
      <c r="B12508" t="s">
        <v>16881</v>
      </c>
      <c r="C12508" t="s">
        <v>911</v>
      </c>
    </row>
    <row r="12509" spans="1:3" x14ac:dyDescent="0.4">
      <c r="A12509">
        <v>50100</v>
      </c>
      <c r="B12509" t="s">
        <v>16882</v>
      </c>
      <c r="C12509" t="s">
        <v>910</v>
      </c>
    </row>
    <row r="12510" spans="1:3" x14ac:dyDescent="0.4">
      <c r="A12510">
        <v>50103</v>
      </c>
      <c r="B12510" t="s">
        <v>16883</v>
      </c>
      <c r="C12510" t="s">
        <v>1020</v>
      </c>
    </row>
    <row r="12511" spans="1:3" x14ac:dyDescent="0.4">
      <c r="A12511">
        <v>50102</v>
      </c>
      <c r="B12511" t="s">
        <v>16884</v>
      </c>
      <c r="C12511" t="s">
        <v>1645</v>
      </c>
    </row>
    <row r="12512" spans="1:3" x14ac:dyDescent="0.4">
      <c r="A12512">
        <v>50105</v>
      </c>
      <c r="B12512" t="s">
        <v>16885</v>
      </c>
      <c r="C12512" t="s">
        <v>2203</v>
      </c>
    </row>
    <row r="12513" spans="1:3" x14ac:dyDescent="0.4">
      <c r="A12513">
        <v>50104</v>
      </c>
      <c r="B12513" t="s">
        <v>16886</v>
      </c>
      <c r="C12513" t="s">
        <v>1643</v>
      </c>
    </row>
    <row r="12514" spans="1:3" x14ac:dyDescent="0.4">
      <c r="A12514">
        <v>50107</v>
      </c>
      <c r="B12514" t="s">
        <v>16887</v>
      </c>
      <c r="C12514" t="s">
        <v>681</v>
      </c>
    </row>
    <row r="12515" spans="1:3" x14ac:dyDescent="0.4">
      <c r="A12515">
        <v>50106</v>
      </c>
      <c r="B12515" t="s">
        <v>16888</v>
      </c>
      <c r="C12515" t="s">
        <v>147</v>
      </c>
    </row>
    <row r="12516" spans="1:3" x14ac:dyDescent="0.4">
      <c r="A12516">
        <v>50108</v>
      </c>
      <c r="B12516" t="s">
        <v>16889</v>
      </c>
      <c r="C12516" t="s">
        <v>117</v>
      </c>
    </row>
    <row r="12517" spans="1:3" x14ac:dyDescent="0.4">
      <c r="A12517">
        <v>50109</v>
      </c>
      <c r="B12517" t="s">
        <v>16890</v>
      </c>
      <c r="C12517" t="s">
        <v>1396</v>
      </c>
    </row>
    <row r="12518" spans="1:3" x14ac:dyDescent="0.4">
      <c r="A12518">
        <v>50110</v>
      </c>
      <c r="B12518" t="s">
        <v>16891</v>
      </c>
      <c r="C12518" t="s">
        <v>1754</v>
      </c>
    </row>
    <row r="12519" spans="1:3" x14ac:dyDescent="0.4">
      <c r="A12519">
        <v>50112</v>
      </c>
      <c r="B12519" t="s">
        <v>16892</v>
      </c>
      <c r="C12519" t="s">
        <v>2363</v>
      </c>
    </row>
    <row r="12520" spans="1:3" x14ac:dyDescent="0.4">
      <c r="A12520">
        <v>50113</v>
      </c>
      <c r="B12520" t="s">
        <v>16893</v>
      </c>
      <c r="C12520" t="s">
        <v>16856</v>
      </c>
    </row>
    <row r="12521" spans="1:3" x14ac:dyDescent="0.4">
      <c r="A12521">
        <v>50111</v>
      </c>
      <c r="B12521" t="s">
        <v>16894</v>
      </c>
      <c r="C12521" t="s">
        <v>1985</v>
      </c>
    </row>
    <row r="12522" spans="1:3" x14ac:dyDescent="0.4">
      <c r="A12522">
        <v>50114</v>
      </c>
      <c r="B12522" t="s">
        <v>16895</v>
      </c>
      <c r="C12522" t="s">
        <v>1989</v>
      </c>
    </row>
    <row r="12523" spans="1:3" x14ac:dyDescent="0.4">
      <c r="A12523">
        <v>50116</v>
      </c>
      <c r="B12523" t="s">
        <v>16896</v>
      </c>
      <c r="C12523" t="s">
        <v>334</v>
      </c>
    </row>
    <row r="12524" spans="1:3" x14ac:dyDescent="0.4">
      <c r="A12524">
        <v>50115</v>
      </c>
      <c r="B12524" t="s">
        <v>16897</v>
      </c>
      <c r="C12524" t="s">
        <v>2293</v>
      </c>
    </row>
    <row r="12525" spans="1:3" x14ac:dyDescent="0.4">
      <c r="A12525">
        <v>50117</v>
      </c>
      <c r="B12525" t="s">
        <v>16898</v>
      </c>
      <c r="C12525" t="s">
        <v>16899</v>
      </c>
    </row>
    <row r="12526" spans="1:3" x14ac:dyDescent="0.4">
      <c r="A12526">
        <v>50119</v>
      </c>
      <c r="B12526" t="s">
        <v>16900</v>
      </c>
      <c r="C12526" t="s">
        <v>1257</v>
      </c>
    </row>
    <row r="12527" spans="1:3" x14ac:dyDescent="0.4">
      <c r="A12527">
        <v>50120</v>
      </c>
      <c r="B12527" t="s">
        <v>16901</v>
      </c>
      <c r="C12527" t="s">
        <v>1132</v>
      </c>
    </row>
    <row r="12528" spans="1:3" x14ac:dyDescent="0.4">
      <c r="A12528">
        <v>50118</v>
      </c>
      <c r="B12528" t="s">
        <v>16902</v>
      </c>
      <c r="C12528" t="s">
        <v>414</v>
      </c>
    </row>
    <row r="12529" spans="1:3" x14ac:dyDescent="0.4">
      <c r="A12529">
        <v>50121</v>
      </c>
      <c r="B12529" t="s">
        <v>16903</v>
      </c>
      <c r="C12529" t="s">
        <v>1650</v>
      </c>
    </row>
    <row r="12530" spans="1:3" x14ac:dyDescent="0.4">
      <c r="A12530">
        <v>50122</v>
      </c>
      <c r="B12530" t="s">
        <v>16904</v>
      </c>
      <c r="C12530" t="s">
        <v>418</v>
      </c>
    </row>
    <row r="12531" spans="1:3" x14ac:dyDescent="0.4">
      <c r="A12531">
        <v>50124</v>
      </c>
      <c r="B12531" t="s">
        <v>16905</v>
      </c>
      <c r="C12531" t="s">
        <v>147</v>
      </c>
    </row>
    <row r="12532" spans="1:3" x14ac:dyDescent="0.4">
      <c r="A12532">
        <v>50125</v>
      </c>
      <c r="B12532" t="s">
        <v>16906</v>
      </c>
      <c r="C12532" t="s">
        <v>16856</v>
      </c>
    </row>
    <row r="12533" spans="1:3" x14ac:dyDescent="0.4">
      <c r="A12533">
        <v>50126</v>
      </c>
      <c r="B12533" t="s">
        <v>16907</v>
      </c>
      <c r="C12533" t="s">
        <v>587</v>
      </c>
    </row>
    <row r="12534" spans="1:3" x14ac:dyDescent="0.4">
      <c r="A12534">
        <v>50123</v>
      </c>
      <c r="B12534" t="s">
        <v>16908</v>
      </c>
      <c r="C12534" t="s">
        <v>2569</v>
      </c>
    </row>
    <row r="12535" spans="1:3" x14ac:dyDescent="0.4">
      <c r="A12535">
        <v>50127</v>
      </c>
      <c r="B12535" t="s">
        <v>16909</v>
      </c>
      <c r="C12535" t="s">
        <v>911</v>
      </c>
    </row>
    <row r="12536" spans="1:3" x14ac:dyDescent="0.4">
      <c r="A12536">
        <v>50128</v>
      </c>
      <c r="B12536" t="s">
        <v>16910</v>
      </c>
      <c r="C12536" t="s">
        <v>2295</v>
      </c>
    </row>
    <row r="12537" spans="1:3" x14ac:dyDescent="0.4">
      <c r="A12537">
        <v>50129</v>
      </c>
      <c r="B12537" t="s">
        <v>16911</v>
      </c>
      <c r="C12537" t="s">
        <v>681</v>
      </c>
    </row>
    <row r="12538" spans="1:3" x14ac:dyDescent="0.4">
      <c r="A12538">
        <v>50131</v>
      </c>
      <c r="B12538" t="s">
        <v>16912</v>
      </c>
      <c r="C12538" t="s">
        <v>1527</v>
      </c>
    </row>
    <row r="12539" spans="1:3" x14ac:dyDescent="0.4">
      <c r="A12539">
        <v>50130</v>
      </c>
      <c r="B12539" t="s">
        <v>16913</v>
      </c>
      <c r="C12539" t="s">
        <v>1260</v>
      </c>
    </row>
    <row r="12540" spans="1:3" x14ac:dyDescent="0.4">
      <c r="A12540">
        <v>50133</v>
      </c>
      <c r="B12540" t="s">
        <v>16914</v>
      </c>
      <c r="C12540" t="s">
        <v>1527</v>
      </c>
    </row>
    <row r="12541" spans="1:3" x14ac:dyDescent="0.4">
      <c r="A12541">
        <v>50132</v>
      </c>
      <c r="B12541" t="s">
        <v>16915</v>
      </c>
      <c r="C12541" t="s">
        <v>2363</v>
      </c>
    </row>
    <row r="12542" spans="1:3" x14ac:dyDescent="0.4">
      <c r="A12542">
        <v>50134</v>
      </c>
      <c r="B12542" t="s">
        <v>16916</v>
      </c>
      <c r="C12542" t="s">
        <v>1749</v>
      </c>
    </row>
    <row r="12543" spans="1:3" x14ac:dyDescent="0.4">
      <c r="A12543">
        <v>50135</v>
      </c>
      <c r="B12543" t="s">
        <v>16917</v>
      </c>
      <c r="C12543" t="s">
        <v>483</v>
      </c>
    </row>
    <row r="12544" spans="1:3" x14ac:dyDescent="0.4">
      <c r="A12544">
        <v>50136</v>
      </c>
      <c r="B12544" t="s">
        <v>16918</v>
      </c>
      <c r="C12544" t="s">
        <v>147</v>
      </c>
    </row>
    <row r="12545" spans="1:3" x14ac:dyDescent="0.4">
      <c r="A12545">
        <v>50137</v>
      </c>
      <c r="B12545" t="s">
        <v>16919</v>
      </c>
      <c r="C12545" t="s">
        <v>360</v>
      </c>
    </row>
    <row r="12546" spans="1:3" x14ac:dyDescent="0.4">
      <c r="A12546">
        <v>50138</v>
      </c>
      <c r="B12546" t="s">
        <v>16920</v>
      </c>
      <c r="C12546" t="s">
        <v>483</v>
      </c>
    </row>
    <row r="12547" spans="1:3" x14ac:dyDescent="0.4">
      <c r="A12547">
        <v>50139</v>
      </c>
      <c r="B12547" t="s">
        <v>16921</v>
      </c>
      <c r="C12547" t="s">
        <v>420</v>
      </c>
    </row>
    <row r="12548" spans="1:3" x14ac:dyDescent="0.4">
      <c r="A12548">
        <v>50140</v>
      </c>
      <c r="B12548" t="s">
        <v>16922</v>
      </c>
      <c r="C12548" t="s">
        <v>16856</v>
      </c>
    </row>
    <row r="12549" spans="1:3" x14ac:dyDescent="0.4">
      <c r="A12549">
        <v>50141</v>
      </c>
      <c r="B12549" t="s">
        <v>16923</v>
      </c>
      <c r="C12549" t="s">
        <v>147</v>
      </c>
    </row>
    <row r="12550" spans="1:3" x14ac:dyDescent="0.4">
      <c r="A12550">
        <v>50142</v>
      </c>
      <c r="B12550" t="s">
        <v>16924</v>
      </c>
      <c r="C12550" t="s">
        <v>2206</v>
      </c>
    </row>
    <row r="12551" spans="1:3" x14ac:dyDescent="0.4">
      <c r="A12551">
        <v>50143</v>
      </c>
      <c r="B12551" t="s">
        <v>16925</v>
      </c>
      <c r="C12551" t="s">
        <v>2693</v>
      </c>
    </row>
    <row r="12552" spans="1:3" x14ac:dyDescent="0.4">
      <c r="A12552">
        <v>50144</v>
      </c>
      <c r="B12552" t="s">
        <v>16926</v>
      </c>
      <c r="C12552" t="s">
        <v>147</v>
      </c>
    </row>
    <row r="12553" spans="1:3" x14ac:dyDescent="0.4">
      <c r="A12553">
        <v>50145</v>
      </c>
      <c r="B12553" t="s">
        <v>16927</v>
      </c>
      <c r="C12553" t="s">
        <v>2206</v>
      </c>
    </row>
    <row r="12554" spans="1:3" x14ac:dyDescent="0.4">
      <c r="A12554">
        <v>50146</v>
      </c>
      <c r="B12554" t="s">
        <v>16928</v>
      </c>
      <c r="C12554" t="s">
        <v>910</v>
      </c>
    </row>
    <row r="12555" spans="1:3" x14ac:dyDescent="0.4">
      <c r="A12555">
        <v>50147</v>
      </c>
      <c r="B12555" t="s">
        <v>16929</v>
      </c>
      <c r="C12555" t="s">
        <v>2295</v>
      </c>
    </row>
    <row r="12556" spans="1:3" x14ac:dyDescent="0.4">
      <c r="A12556">
        <v>50148</v>
      </c>
      <c r="B12556" t="s">
        <v>1537</v>
      </c>
      <c r="C12556" t="s">
        <v>1537</v>
      </c>
    </row>
    <row r="12557" spans="1:3" x14ac:dyDescent="0.4">
      <c r="A12557">
        <v>50149</v>
      </c>
      <c r="B12557" t="s">
        <v>16930</v>
      </c>
      <c r="C12557" t="s">
        <v>117</v>
      </c>
    </row>
    <row r="12558" spans="1:3" x14ac:dyDescent="0.4">
      <c r="A12558">
        <v>50150</v>
      </c>
      <c r="B12558" t="s">
        <v>16931</v>
      </c>
      <c r="C12558" t="s">
        <v>2295</v>
      </c>
    </row>
    <row r="12559" spans="1:3" x14ac:dyDescent="0.4">
      <c r="A12559">
        <v>50151</v>
      </c>
      <c r="B12559" t="s">
        <v>16932</v>
      </c>
      <c r="C12559" t="s">
        <v>1132</v>
      </c>
    </row>
    <row r="12560" spans="1:3" x14ac:dyDescent="0.4">
      <c r="A12560">
        <v>50152</v>
      </c>
      <c r="B12560" t="s">
        <v>16933</v>
      </c>
      <c r="C12560" t="s">
        <v>1260</v>
      </c>
    </row>
    <row r="12561" spans="1:3" x14ac:dyDescent="0.4">
      <c r="A12561">
        <v>50153</v>
      </c>
      <c r="B12561" t="s">
        <v>16934</v>
      </c>
      <c r="C12561" t="s">
        <v>910</v>
      </c>
    </row>
    <row r="12562" spans="1:3" x14ac:dyDescent="0.4">
      <c r="A12562">
        <v>50154</v>
      </c>
      <c r="B12562" t="s">
        <v>16935</v>
      </c>
      <c r="C12562" t="s">
        <v>1748</v>
      </c>
    </row>
    <row r="12563" spans="1:3" x14ac:dyDescent="0.4">
      <c r="A12563">
        <v>50155</v>
      </c>
      <c r="B12563" t="s">
        <v>16936</v>
      </c>
      <c r="C12563" t="s">
        <v>217</v>
      </c>
    </row>
    <row r="12564" spans="1:3" x14ac:dyDescent="0.4">
      <c r="A12564">
        <v>50156</v>
      </c>
      <c r="B12564" t="s">
        <v>16937</v>
      </c>
      <c r="C12564" t="s">
        <v>483</v>
      </c>
    </row>
    <row r="12565" spans="1:3" x14ac:dyDescent="0.4">
      <c r="A12565">
        <v>50157</v>
      </c>
      <c r="B12565" t="s">
        <v>16938</v>
      </c>
      <c r="C12565" t="s">
        <v>1259</v>
      </c>
    </row>
    <row r="12566" spans="1:3" x14ac:dyDescent="0.4">
      <c r="A12566">
        <v>50158</v>
      </c>
      <c r="B12566" t="s">
        <v>16939</v>
      </c>
      <c r="C12566" t="s">
        <v>483</v>
      </c>
    </row>
    <row r="12567" spans="1:3" x14ac:dyDescent="0.4">
      <c r="A12567">
        <v>50159</v>
      </c>
      <c r="B12567" t="s">
        <v>2570</v>
      </c>
      <c r="C12567" t="s">
        <v>2570</v>
      </c>
    </row>
    <row r="12568" spans="1:3" x14ac:dyDescent="0.4">
      <c r="A12568">
        <v>50160</v>
      </c>
      <c r="B12568" t="s">
        <v>16940</v>
      </c>
      <c r="C12568" t="s">
        <v>420</v>
      </c>
    </row>
    <row r="12569" spans="1:3" x14ac:dyDescent="0.4">
      <c r="A12569">
        <v>50161</v>
      </c>
      <c r="B12569" t="s">
        <v>16941</v>
      </c>
      <c r="C12569" t="s">
        <v>2087</v>
      </c>
    </row>
    <row r="12570" spans="1:3" x14ac:dyDescent="0.4">
      <c r="A12570">
        <v>50162</v>
      </c>
      <c r="B12570" t="s">
        <v>16942</v>
      </c>
      <c r="C12570" t="s">
        <v>1640</v>
      </c>
    </row>
    <row r="12571" spans="1:3" x14ac:dyDescent="0.4">
      <c r="A12571">
        <v>50164</v>
      </c>
      <c r="B12571" t="s">
        <v>16943</v>
      </c>
      <c r="C12571" t="s">
        <v>420</v>
      </c>
    </row>
    <row r="12572" spans="1:3" x14ac:dyDescent="0.4">
      <c r="A12572">
        <v>50163</v>
      </c>
      <c r="B12572" t="s">
        <v>16944</v>
      </c>
      <c r="C12572" t="s">
        <v>1893</v>
      </c>
    </row>
    <row r="12573" spans="1:3" x14ac:dyDescent="0.4">
      <c r="A12573">
        <v>50165</v>
      </c>
      <c r="B12573" t="s">
        <v>16945</v>
      </c>
      <c r="C12573" t="s">
        <v>1260</v>
      </c>
    </row>
    <row r="12574" spans="1:3" x14ac:dyDescent="0.4">
      <c r="A12574">
        <v>50166</v>
      </c>
      <c r="B12574" t="s">
        <v>16946</v>
      </c>
      <c r="C12574" t="s">
        <v>335</v>
      </c>
    </row>
    <row r="12575" spans="1:3" x14ac:dyDescent="0.4">
      <c r="A12575">
        <v>50168</v>
      </c>
      <c r="B12575" t="s">
        <v>16947</v>
      </c>
      <c r="C12575" t="s">
        <v>579</v>
      </c>
    </row>
    <row r="12576" spans="1:3" x14ac:dyDescent="0.4">
      <c r="A12576">
        <v>50167</v>
      </c>
      <c r="B12576" t="s">
        <v>16948</v>
      </c>
      <c r="C12576" t="s">
        <v>217</v>
      </c>
    </row>
    <row r="12577" spans="1:3" x14ac:dyDescent="0.4">
      <c r="A12577">
        <v>50169</v>
      </c>
      <c r="B12577" t="s">
        <v>16949</v>
      </c>
      <c r="C12577" t="s">
        <v>897</v>
      </c>
    </row>
    <row r="12578" spans="1:3" x14ac:dyDescent="0.4">
      <c r="A12578">
        <v>50170</v>
      </c>
      <c r="B12578" t="s">
        <v>16950</v>
      </c>
      <c r="C12578" t="s">
        <v>589</v>
      </c>
    </row>
    <row r="12579" spans="1:3" x14ac:dyDescent="0.4">
      <c r="A12579">
        <v>50171</v>
      </c>
      <c r="B12579" t="s">
        <v>16951</v>
      </c>
      <c r="C12579" t="s">
        <v>686</v>
      </c>
    </row>
    <row r="12580" spans="1:3" x14ac:dyDescent="0.4">
      <c r="A12580">
        <v>50172</v>
      </c>
      <c r="B12580" t="s">
        <v>16952</v>
      </c>
      <c r="C12580" t="s">
        <v>1396</v>
      </c>
    </row>
    <row r="12581" spans="1:3" x14ac:dyDescent="0.4">
      <c r="A12581">
        <v>50173</v>
      </c>
      <c r="B12581" t="s">
        <v>16953</v>
      </c>
      <c r="C12581" t="s">
        <v>1644</v>
      </c>
    </row>
    <row r="12582" spans="1:3" x14ac:dyDescent="0.4">
      <c r="A12582">
        <v>50174</v>
      </c>
      <c r="B12582" t="s">
        <v>16954</v>
      </c>
      <c r="C12582" t="s">
        <v>1748</v>
      </c>
    </row>
    <row r="12583" spans="1:3" x14ac:dyDescent="0.4">
      <c r="A12583">
        <v>50175</v>
      </c>
      <c r="B12583" t="s">
        <v>16955</v>
      </c>
      <c r="C12583" t="s">
        <v>899</v>
      </c>
    </row>
    <row r="12584" spans="1:3" x14ac:dyDescent="0.4">
      <c r="A12584">
        <v>50176</v>
      </c>
      <c r="B12584" t="s">
        <v>16956</v>
      </c>
      <c r="C12584" t="s">
        <v>910</v>
      </c>
    </row>
    <row r="12585" spans="1:3" x14ac:dyDescent="0.4">
      <c r="A12585">
        <v>50177</v>
      </c>
      <c r="B12585" t="s">
        <v>16957</v>
      </c>
      <c r="C12585" t="s">
        <v>217</v>
      </c>
    </row>
    <row r="12586" spans="1:3" x14ac:dyDescent="0.4">
      <c r="A12586">
        <v>50178</v>
      </c>
      <c r="B12586" t="s">
        <v>16958</v>
      </c>
      <c r="C12586" t="s">
        <v>1537</v>
      </c>
    </row>
    <row r="12587" spans="1:3" x14ac:dyDescent="0.4">
      <c r="A12587">
        <v>50179</v>
      </c>
      <c r="B12587" t="s">
        <v>16959</v>
      </c>
      <c r="C12587" t="s">
        <v>910</v>
      </c>
    </row>
    <row r="12588" spans="1:3" x14ac:dyDescent="0.4">
      <c r="A12588">
        <v>50180</v>
      </c>
      <c r="B12588" t="s">
        <v>16960</v>
      </c>
      <c r="C12588" t="s">
        <v>1396</v>
      </c>
    </row>
    <row r="12589" spans="1:3" x14ac:dyDescent="0.4">
      <c r="A12589">
        <v>50181</v>
      </c>
      <c r="B12589" t="s">
        <v>16961</v>
      </c>
      <c r="C12589" t="s">
        <v>1020</v>
      </c>
    </row>
    <row r="12590" spans="1:3" x14ac:dyDescent="0.4">
      <c r="A12590">
        <v>50182</v>
      </c>
      <c r="B12590" t="s">
        <v>16962</v>
      </c>
      <c r="C12590" t="s">
        <v>1260</v>
      </c>
    </row>
    <row r="12591" spans="1:3" x14ac:dyDescent="0.4">
      <c r="A12591">
        <v>50183</v>
      </c>
      <c r="B12591" t="s">
        <v>16963</v>
      </c>
      <c r="C12591" t="s">
        <v>1394</v>
      </c>
    </row>
    <row r="12592" spans="1:3" x14ac:dyDescent="0.4">
      <c r="A12592">
        <v>50184</v>
      </c>
      <c r="B12592" t="s">
        <v>16964</v>
      </c>
      <c r="C12592" t="s">
        <v>2519</v>
      </c>
    </row>
    <row r="12593" spans="1:3" x14ac:dyDescent="0.4">
      <c r="A12593">
        <v>50185</v>
      </c>
      <c r="B12593" t="s">
        <v>16965</v>
      </c>
      <c r="C12593" t="s">
        <v>1540</v>
      </c>
    </row>
    <row r="12594" spans="1:3" x14ac:dyDescent="0.4">
      <c r="A12594">
        <v>50186</v>
      </c>
      <c r="B12594" t="s">
        <v>16966</v>
      </c>
      <c r="C12594" t="s">
        <v>1132</v>
      </c>
    </row>
    <row r="12595" spans="1:3" x14ac:dyDescent="0.4">
      <c r="A12595">
        <v>50187</v>
      </c>
      <c r="B12595" t="s">
        <v>16967</v>
      </c>
      <c r="C12595" t="s">
        <v>2670</v>
      </c>
    </row>
    <row r="12596" spans="1:3" x14ac:dyDescent="0.4">
      <c r="A12596">
        <v>50188</v>
      </c>
      <c r="B12596" t="s">
        <v>16968</v>
      </c>
      <c r="C12596" t="s">
        <v>899</v>
      </c>
    </row>
    <row r="12597" spans="1:3" x14ac:dyDescent="0.4">
      <c r="A12597">
        <v>50189</v>
      </c>
      <c r="B12597" t="s">
        <v>418</v>
      </c>
      <c r="C12597" t="s">
        <v>418</v>
      </c>
    </row>
    <row r="12598" spans="1:3" x14ac:dyDescent="0.4">
      <c r="A12598">
        <v>50190</v>
      </c>
      <c r="B12598" t="s">
        <v>2569</v>
      </c>
      <c r="C12598" t="s">
        <v>2569</v>
      </c>
    </row>
    <row r="12599" spans="1:3" x14ac:dyDescent="0.4">
      <c r="A12599">
        <v>50191</v>
      </c>
      <c r="B12599" t="s">
        <v>16969</v>
      </c>
      <c r="C12599" t="s">
        <v>483</v>
      </c>
    </row>
    <row r="12600" spans="1:3" x14ac:dyDescent="0.4">
      <c r="A12600">
        <v>50192</v>
      </c>
      <c r="B12600" t="s">
        <v>16970</v>
      </c>
      <c r="C12600" t="s">
        <v>483</v>
      </c>
    </row>
    <row r="12601" spans="1:3" x14ac:dyDescent="0.4">
      <c r="A12601">
        <v>50193</v>
      </c>
      <c r="B12601" t="s">
        <v>16971</v>
      </c>
      <c r="C12601" t="s">
        <v>483</v>
      </c>
    </row>
    <row r="12602" spans="1:3" x14ac:dyDescent="0.4">
      <c r="A12602">
        <v>50194</v>
      </c>
      <c r="B12602" t="s">
        <v>16972</v>
      </c>
      <c r="C12602" t="s">
        <v>16973</v>
      </c>
    </row>
    <row r="12603" spans="1:3" x14ac:dyDescent="0.4">
      <c r="A12603">
        <v>50195</v>
      </c>
      <c r="B12603" t="s">
        <v>16974</v>
      </c>
      <c r="C12603" t="s">
        <v>1540</v>
      </c>
    </row>
    <row r="12604" spans="1:3" x14ac:dyDescent="0.4">
      <c r="A12604">
        <v>50196</v>
      </c>
      <c r="B12604" t="s">
        <v>16975</v>
      </c>
      <c r="C12604" t="s">
        <v>219</v>
      </c>
    </row>
    <row r="12605" spans="1:3" x14ac:dyDescent="0.4">
      <c r="A12605">
        <v>50197</v>
      </c>
      <c r="B12605" t="s">
        <v>16976</v>
      </c>
      <c r="C12605" t="s">
        <v>681</v>
      </c>
    </row>
    <row r="12606" spans="1:3" x14ac:dyDescent="0.4">
      <c r="A12606">
        <v>50198</v>
      </c>
      <c r="B12606" t="s">
        <v>16977</v>
      </c>
      <c r="C12606" t="s">
        <v>782</v>
      </c>
    </row>
    <row r="12607" spans="1:3" x14ac:dyDescent="0.4">
      <c r="A12607">
        <v>50199</v>
      </c>
      <c r="B12607" t="s">
        <v>16978</v>
      </c>
      <c r="C12607" t="s">
        <v>687</v>
      </c>
    </row>
    <row r="12608" spans="1:3" x14ac:dyDescent="0.4">
      <c r="A12608">
        <v>50200</v>
      </c>
      <c r="B12608" t="s">
        <v>16979</v>
      </c>
      <c r="C12608" t="s">
        <v>2687</v>
      </c>
    </row>
    <row r="12609" spans="1:3" x14ac:dyDescent="0.4">
      <c r="A12609">
        <v>50201</v>
      </c>
      <c r="B12609" t="s">
        <v>16980</v>
      </c>
      <c r="C12609" t="s">
        <v>1258</v>
      </c>
    </row>
    <row r="12610" spans="1:3" x14ac:dyDescent="0.4">
      <c r="A12610">
        <v>50202</v>
      </c>
      <c r="B12610" t="s">
        <v>16981</v>
      </c>
      <c r="C12610" t="s">
        <v>2295</v>
      </c>
    </row>
    <row r="12611" spans="1:3" x14ac:dyDescent="0.4">
      <c r="A12611">
        <v>50203</v>
      </c>
      <c r="B12611" t="s">
        <v>16982</v>
      </c>
      <c r="C12611" t="s">
        <v>418</v>
      </c>
    </row>
    <row r="12612" spans="1:3" x14ac:dyDescent="0.4">
      <c r="A12612">
        <v>50204</v>
      </c>
      <c r="B12612" t="s">
        <v>16983</v>
      </c>
      <c r="C12612" t="s">
        <v>2446</v>
      </c>
    </row>
    <row r="12613" spans="1:3" x14ac:dyDescent="0.4">
      <c r="A12613">
        <v>50205</v>
      </c>
      <c r="B12613" t="s">
        <v>16984</v>
      </c>
      <c r="C12613" t="s">
        <v>147</v>
      </c>
    </row>
    <row r="12614" spans="1:3" x14ac:dyDescent="0.4">
      <c r="A12614">
        <v>50206</v>
      </c>
      <c r="B12614" t="s">
        <v>16985</v>
      </c>
      <c r="C12614" t="s">
        <v>588</v>
      </c>
    </row>
    <row r="12615" spans="1:3" x14ac:dyDescent="0.4">
      <c r="A12615">
        <v>50207</v>
      </c>
      <c r="B12615" t="s">
        <v>1133</v>
      </c>
      <c r="C12615" t="s">
        <v>1133</v>
      </c>
    </row>
    <row r="12616" spans="1:3" x14ac:dyDescent="0.4">
      <c r="A12616">
        <v>50208</v>
      </c>
      <c r="B12616" t="s">
        <v>16986</v>
      </c>
      <c r="C12616" t="s">
        <v>2295</v>
      </c>
    </row>
    <row r="12617" spans="1:3" x14ac:dyDescent="0.4">
      <c r="A12617">
        <v>50209</v>
      </c>
      <c r="B12617" t="s">
        <v>16987</v>
      </c>
      <c r="C12617" t="s">
        <v>418</v>
      </c>
    </row>
    <row r="12618" spans="1:3" x14ac:dyDescent="0.4">
      <c r="A12618">
        <v>50210</v>
      </c>
      <c r="B12618" t="s">
        <v>16988</v>
      </c>
      <c r="C12618" t="s">
        <v>1131</v>
      </c>
    </row>
    <row r="12619" spans="1:3" x14ac:dyDescent="0.4">
      <c r="A12619">
        <v>50211</v>
      </c>
      <c r="B12619" t="s">
        <v>16989</v>
      </c>
      <c r="C12619" t="s">
        <v>335</v>
      </c>
    </row>
    <row r="12620" spans="1:3" x14ac:dyDescent="0.4">
      <c r="A12620">
        <v>50212</v>
      </c>
      <c r="B12620" t="s">
        <v>16990</v>
      </c>
      <c r="C12620" t="s">
        <v>588</v>
      </c>
    </row>
    <row r="12621" spans="1:3" x14ac:dyDescent="0.4">
      <c r="A12621">
        <v>50213</v>
      </c>
      <c r="B12621" t="s">
        <v>16991</v>
      </c>
      <c r="C12621" t="s">
        <v>335</v>
      </c>
    </row>
    <row r="12622" spans="1:3" x14ac:dyDescent="0.4">
      <c r="A12622">
        <v>50214</v>
      </c>
      <c r="B12622" t="s">
        <v>16992</v>
      </c>
      <c r="C12622" t="s">
        <v>16856</v>
      </c>
    </row>
    <row r="12623" spans="1:3" x14ac:dyDescent="0.4">
      <c r="A12623">
        <v>50215</v>
      </c>
      <c r="B12623" t="s">
        <v>16993</v>
      </c>
      <c r="C12623" t="s">
        <v>117</v>
      </c>
    </row>
    <row r="12624" spans="1:3" x14ac:dyDescent="0.4">
      <c r="A12624">
        <v>50217</v>
      </c>
      <c r="B12624" t="s">
        <v>16994</v>
      </c>
      <c r="C12624" t="s">
        <v>479</v>
      </c>
    </row>
    <row r="12625" spans="1:3" x14ac:dyDescent="0.4">
      <c r="A12625">
        <v>50216</v>
      </c>
      <c r="B12625" t="s">
        <v>16995</v>
      </c>
      <c r="C12625" t="s">
        <v>589</v>
      </c>
    </row>
    <row r="12626" spans="1:3" x14ac:dyDescent="0.4">
      <c r="A12626">
        <v>50218</v>
      </c>
      <c r="B12626" t="s">
        <v>16996</v>
      </c>
      <c r="C12626" t="s">
        <v>334</v>
      </c>
    </row>
    <row r="12627" spans="1:3" x14ac:dyDescent="0.4">
      <c r="A12627">
        <v>50219</v>
      </c>
      <c r="B12627" t="s">
        <v>16997</v>
      </c>
      <c r="C12627" t="s">
        <v>687</v>
      </c>
    </row>
    <row r="12628" spans="1:3" x14ac:dyDescent="0.4">
      <c r="A12628">
        <v>50220</v>
      </c>
      <c r="B12628" t="s">
        <v>16998</v>
      </c>
      <c r="C12628" t="s">
        <v>1260</v>
      </c>
    </row>
    <row r="12629" spans="1:3" x14ac:dyDescent="0.4">
      <c r="A12629">
        <v>50221</v>
      </c>
      <c r="B12629" t="s">
        <v>16999</v>
      </c>
      <c r="C12629" t="s">
        <v>582</v>
      </c>
    </row>
    <row r="12630" spans="1:3" x14ac:dyDescent="0.4">
      <c r="A12630">
        <v>50222</v>
      </c>
      <c r="B12630" t="s">
        <v>17000</v>
      </c>
      <c r="C12630" t="s">
        <v>1128</v>
      </c>
    </row>
    <row r="12631" spans="1:3" x14ac:dyDescent="0.4">
      <c r="A12631">
        <v>50223</v>
      </c>
      <c r="B12631" t="s">
        <v>17001</v>
      </c>
      <c r="C12631" t="s">
        <v>219</v>
      </c>
    </row>
    <row r="12632" spans="1:3" x14ac:dyDescent="0.4">
      <c r="A12632">
        <v>50224</v>
      </c>
      <c r="B12632" t="s">
        <v>17002</v>
      </c>
      <c r="C12632" t="s">
        <v>147</v>
      </c>
    </row>
    <row r="12633" spans="1:3" x14ac:dyDescent="0.4">
      <c r="A12633">
        <v>50225</v>
      </c>
      <c r="B12633" t="s">
        <v>17003</v>
      </c>
      <c r="C12633" t="s">
        <v>2094</v>
      </c>
    </row>
    <row r="12634" spans="1:3" x14ac:dyDescent="0.4">
      <c r="A12634">
        <v>50226</v>
      </c>
      <c r="B12634" t="s">
        <v>17004</v>
      </c>
      <c r="C12634" t="s">
        <v>1983</v>
      </c>
    </row>
    <row r="12635" spans="1:3" x14ac:dyDescent="0.4">
      <c r="A12635">
        <v>50227</v>
      </c>
      <c r="B12635" t="s">
        <v>17005</v>
      </c>
      <c r="C12635" t="s">
        <v>786</v>
      </c>
    </row>
    <row r="12636" spans="1:3" x14ac:dyDescent="0.4">
      <c r="A12636">
        <v>50228</v>
      </c>
      <c r="B12636" t="s">
        <v>3727</v>
      </c>
      <c r="C12636" t="s">
        <v>1640</v>
      </c>
    </row>
    <row r="12637" spans="1:3" x14ac:dyDescent="0.4">
      <c r="A12637">
        <v>50229</v>
      </c>
      <c r="B12637" t="s">
        <v>17006</v>
      </c>
      <c r="C12637" t="s">
        <v>2443</v>
      </c>
    </row>
    <row r="12638" spans="1:3" x14ac:dyDescent="0.4">
      <c r="A12638">
        <v>50230</v>
      </c>
      <c r="B12638" t="s">
        <v>1986</v>
      </c>
      <c r="C12638" t="s">
        <v>1986</v>
      </c>
    </row>
    <row r="12639" spans="1:3" x14ac:dyDescent="0.4">
      <c r="A12639">
        <v>50231</v>
      </c>
      <c r="B12639" t="s">
        <v>17007</v>
      </c>
      <c r="C12639" t="s">
        <v>2569</v>
      </c>
    </row>
    <row r="12640" spans="1:3" x14ac:dyDescent="0.4">
      <c r="A12640">
        <v>50232</v>
      </c>
      <c r="B12640" t="s">
        <v>17008</v>
      </c>
      <c r="C12640" t="s">
        <v>117</v>
      </c>
    </row>
    <row r="12641" spans="1:3" x14ac:dyDescent="0.4">
      <c r="A12641">
        <v>50233</v>
      </c>
      <c r="B12641" t="s">
        <v>17009</v>
      </c>
      <c r="C12641" t="s">
        <v>2295</v>
      </c>
    </row>
    <row r="12642" spans="1:3" x14ac:dyDescent="0.4">
      <c r="A12642">
        <v>50234</v>
      </c>
      <c r="B12642" t="s">
        <v>17010</v>
      </c>
      <c r="C12642" t="s">
        <v>16856</v>
      </c>
    </row>
    <row r="12643" spans="1:3" x14ac:dyDescent="0.4">
      <c r="A12643">
        <v>50235</v>
      </c>
      <c r="B12643" t="s">
        <v>2658</v>
      </c>
      <c r="C12643" t="s">
        <v>2658</v>
      </c>
    </row>
    <row r="12644" spans="1:3" x14ac:dyDescent="0.4">
      <c r="A12644">
        <v>50236</v>
      </c>
      <c r="B12644" t="s">
        <v>17011</v>
      </c>
      <c r="C12644" t="s">
        <v>334</v>
      </c>
    </row>
    <row r="12645" spans="1:3" x14ac:dyDescent="0.4">
      <c r="A12645">
        <v>50237</v>
      </c>
      <c r="B12645" t="s">
        <v>17012</v>
      </c>
      <c r="C12645" t="s">
        <v>1132</v>
      </c>
    </row>
    <row r="12646" spans="1:3" x14ac:dyDescent="0.4">
      <c r="A12646">
        <v>50238</v>
      </c>
      <c r="B12646" t="s">
        <v>17013</v>
      </c>
      <c r="C12646" t="s">
        <v>2294</v>
      </c>
    </row>
    <row r="12647" spans="1:3" x14ac:dyDescent="0.4">
      <c r="A12647">
        <v>50240</v>
      </c>
      <c r="B12647" t="s">
        <v>17014</v>
      </c>
      <c r="C12647" t="s">
        <v>2638</v>
      </c>
    </row>
    <row r="12648" spans="1:3" x14ac:dyDescent="0.4">
      <c r="A12648">
        <v>50241</v>
      </c>
      <c r="B12648" t="s">
        <v>17015</v>
      </c>
      <c r="C12648" t="s">
        <v>420</v>
      </c>
    </row>
    <row r="12649" spans="1:3" x14ac:dyDescent="0.4">
      <c r="A12649">
        <v>50242</v>
      </c>
      <c r="B12649" t="s">
        <v>17016</v>
      </c>
      <c r="C12649" t="s">
        <v>2611</v>
      </c>
    </row>
    <row r="12650" spans="1:3" x14ac:dyDescent="0.4">
      <c r="A12650">
        <v>50243</v>
      </c>
      <c r="B12650" t="s">
        <v>17017</v>
      </c>
      <c r="C12650" t="s">
        <v>335</v>
      </c>
    </row>
    <row r="12651" spans="1:3" x14ac:dyDescent="0.4">
      <c r="A12651">
        <v>50244</v>
      </c>
      <c r="B12651" t="s">
        <v>17018</v>
      </c>
      <c r="C12651" t="s">
        <v>414</v>
      </c>
    </row>
    <row r="12652" spans="1:3" x14ac:dyDescent="0.4">
      <c r="A12652">
        <v>50245</v>
      </c>
      <c r="B12652" t="s">
        <v>17019</v>
      </c>
      <c r="C12652" t="s">
        <v>905</v>
      </c>
    </row>
    <row r="12653" spans="1:3" x14ac:dyDescent="0.4">
      <c r="A12653">
        <v>50246</v>
      </c>
      <c r="B12653" t="s">
        <v>17020</v>
      </c>
      <c r="C12653" t="s">
        <v>1890</v>
      </c>
    </row>
    <row r="12654" spans="1:3" x14ac:dyDescent="0.4">
      <c r="A12654">
        <v>50239</v>
      </c>
      <c r="B12654" t="s">
        <v>17021</v>
      </c>
      <c r="C12654" t="s">
        <v>2091</v>
      </c>
    </row>
    <row r="12655" spans="1:3" x14ac:dyDescent="0.4">
      <c r="A12655">
        <v>50247</v>
      </c>
      <c r="B12655" t="s">
        <v>17022</v>
      </c>
      <c r="C12655" t="s">
        <v>589</v>
      </c>
    </row>
    <row r="12656" spans="1:3" x14ac:dyDescent="0.4">
      <c r="A12656">
        <v>50248</v>
      </c>
      <c r="B12656" t="s">
        <v>17023</v>
      </c>
      <c r="C12656" t="s">
        <v>2205</v>
      </c>
    </row>
    <row r="12657" spans="1:3" x14ac:dyDescent="0.4">
      <c r="A12657">
        <v>50249</v>
      </c>
      <c r="B12657" t="s">
        <v>17024</v>
      </c>
      <c r="C12657" t="s">
        <v>589</v>
      </c>
    </row>
    <row r="12658" spans="1:3" x14ac:dyDescent="0.4">
      <c r="A12658">
        <v>50250</v>
      </c>
      <c r="B12658" t="s">
        <v>17025</v>
      </c>
      <c r="C12658" t="s">
        <v>1989</v>
      </c>
    </row>
    <row r="12659" spans="1:3" x14ac:dyDescent="0.4">
      <c r="A12659">
        <v>50251</v>
      </c>
      <c r="B12659" t="s">
        <v>897</v>
      </c>
      <c r="C12659" t="s">
        <v>897</v>
      </c>
    </row>
    <row r="12660" spans="1:3" x14ac:dyDescent="0.4">
      <c r="A12660">
        <v>50252</v>
      </c>
      <c r="B12660" t="s">
        <v>17026</v>
      </c>
      <c r="C12660" t="s">
        <v>897</v>
      </c>
    </row>
    <row r="12661" spans="1:3" x14ac:dyDescent="0.4">
      <c r="A12661">
        <v>50253</v>
      </c>
      <c r="B12661" t="s">
        <v>17027</v>
      </c>
      <c r="C12661" t="s">
        <v>2207</v>
      </c>
    </row>
    <row r="12662" spans="1:3" x14ac:dyDescent="0.4">
      <c r="A12662">
        <v>50254</v>
      </c>
      <c r="B12662" t="s">
        <v>17028</v>
      </c>
      <c r="C12662" t="s">
        <v>910</v>
      </c>
    </row>
    <row r="12663" spans="1:3" x14ac:dyDescent="0.4">
      <c r="A12663">
        <v>50255</v>
      </c>
      <c r="B12663" t="s">
        <v>17029</v>
      </c>
      <c r="C12663" t="s">
        <v>1255</v>
      </c>
    </row>
    <row r="12664" spans="1:3" x14ac:dyDescent="0.4">
      <c r="A12664">
        <v>50256</v>
      </c>
      <c r="B12664" t="s">
        <v>17030</v>
      </c>
      <c r="C12664" t="s">
        <v>16856</v>
      </c>
    </row>
    <row r="12665" spans="1:3" x14ac:dyDescent="0.4">
      <c r="A12665">
        <v>50257</v>
      </c>
      <c r="B12665" t="s">
        <v>17031</v>
      </c>
      <c r="C12665" t="s">
        <v>1989</v>
      </c>
    </row>
    <row r="12666" spans="1:3" x14ac:dyDescent="0.4">
      <c r="A12666">
        <v>50258</v>
      </c>
      <c r="B12666" t="s">
        <v>17032</v>
      </c>
      <c r="C12666" t="s">
        <v>1749</v>
      </c>
    </row>
    <row r="12667" spans="1:3" x14ac:dyDescent="0.4">
      <c r="A12667">
        <v>50259</v>
      </c>
      <c r="B12667" t="s">
        <v>17033</v>
      </c>
      <c r="C12667" t="s">
        <v>782</v>
      </c>
    </row>
    <row r="12668" spans="1:3" x14ac:dyDescent="0.4">
      <c r="A12668">
        <v>50260</v>
      </c>
      <c r="B12668" t="s">
        <v>17034</v>
      </c>
      <c r="C12668" t="s">
        <v>330</v>
      </c>
    </row>
    <row r="12669" spans="1:3" x14ac:dyDescent="0.4">
      <c r="A12669">
        <v>50262</v>
      </c>
      <c r="B12669" t="s">
        <v>17035</v>
      </c>
      <c r="C12669" t="s">
        <v>791</v>
      </c>
    </row>
    <row r="12670" spans="1:3" x14ac:dyDescent="0.4">
      <c r="A12670">
        <v>50261</v>
      </c>
      <c r="B12670" t="s">
        <v>17036</v>
      </c>
      <c r="C12670" t="s">
        <v>2439</v>
      </c>
    </row>
    <row r="12671" spans="1:3" x14ac:dyDescent="0.4">
      <c r="A12671">
        <v>50263</v>
      </c>
      <c r="B12671" t="s">
        <v>17037</v>
      </c>
      <c r="C12671" t="s">
        <v>1981</v>
      </c>
    </row>
    <row r="12672" spans="1:3" x14ac:dyDescent="0.4">
      <c r="A12672">
        <v>50264</v>
      </c>
      <c r="B12672" t="s">
        <v>17038</v>
      </c>
      <c r="C12672" t="s">
        <v>1132</v>
      </c>
    </row>
    <row r="12673" spans="1:3" x14ac:dyDescent="0.4">
      <c r="A12673">
        <v>50265</v>
      </c>
      <c r="B12673" t="s">
        <v>17039</v>
      </c>
      <c r="C12673" t="s">
        <v>414</v>
      </c>
    </row>
    <row r="12674" spans="1:3" x14ac:dyDescent="0.4">
      <c r="A12674">
        <v>50266</v>
      </c>
      <c r="B12674" t="s">
        <v>17040</v>
      </c>
      <c r="C12674" t="s">
        <v>335</v>
      </c>
    </row>
    <row r="12675" spans="1:3" x14ac:dyDescent="0.4">
      <c r="A12675">
        <v>50267</v>
      </c>
      <c r="B12675" t="s">
        <v>1540</v>
      </c>
      <c r="C12675" t="s">
        <v>1540</v>
      </c>
    </row>
    <row r="12676" spans="1:3" x14ac:dyDescent="0.4">
      <c r="A12676">
        <v>50268</v>
      </c>
      <c r="B12676" t="s">
        <v>17041</v>
      </c>
      <c r="C12676" t="s">
        <v>147</v>
      </c>
    </row>
    <row r="12677" spans="1:3" x14ac:dyDescent="0.4">
      <c r="A12677">
        <v>50269</v>
      </c>
      <c r="B12677" t="s">
        <v>17042</v>
      </c>
      <c r="C12677" t="s">
        <v>1254</v>
      </c>
    </row>
    <row r="12678" spans="1:3" x14ac:dyDescent="0.4">
      <c r="A12678">
        <v>50270</v>
      </c>
      <c r="B12678" t="s">
        <v>17043</v>
      </c>
      <c r="C12678" t="s">
        <v>686</v>
      </c>
    </row>
    <row r="12679" spans="1:3" x14ac:dyDescent="0.4">
      <c r="A12679">
        <v>50271</v>
      </c>
      <c r="B12679" t="s">
        <v>17044</v>
      </c>
      <c r="C12679" t="s">
        <v>686</v>
      </c>
    </row>
    <row r="12680" spans="1:3" x14ac:dyDescent="0.4">
      <c r="A12680">
        <v>50272</v>
      </c>
      <c r="B12680" t="s">
        <v>17045</v>
      </c>
      <c r="C12680" t="s">
        <v>589</v>
      </c>
    </row>
    <row r="12681" spans="1:3" x14ac:dyDescent="0.4">
      <c r="A12681">
        <v>50273</v>
      </c>
      <c r="B12681" t="s">
        <v>17046</v>
      </c>
      <c r="C12681" t="s">
        <v>590</v>
      </c>
    </row>
    <row r="12682" spans="1:3" x14ac:dyDescent="0.4">
      <c r="A12682">
        <v>50274</v>
      </c>
      <c r="B12682" t="s">
        <v>17047</v>
      </c>
      <c r="C12682" t="s">
        <v>1760</v>
      </c>
    </row>
    <row r="12683" spans="1:3" x14ac:dyDescent="0.4">
      <c r="A12683">
        <v>50275</v>
      </c>
      <c r="B12683" t="s">
        <v>17048</v>
      </c>
      <c r="C12683" t="s">
        <v>910</v>
      </c>
    </row>
    <row r="12684" spans="1:3" x14ac:dyDescent="0.4">
      <c r="A12684">
        <v>50276</v>
      </c>
      <c r="B12684" t="s">
        <v>17049</v>
      </c>
      <c r="C12684" t="s">
        <v>1396</v>
      </c>
    </row>
    <row r="12685" spans="1:3" x14ac:dyDescent="0.4">
      <c r="A12685">
        <v>50277</v>
      </c>
      <c r="B12685" t="s">
        <v>17050</v>
      </c>
      <c r="C12685" t="s">
        <v>1642</v>
      </c>
    </row>
    <row r="12686" spans="1:3" x14ac:dyDescent="0.4">
      <c r="A12686">
        <v>50278</v>
      </c>
      <c r="B12686" t="s">
        <v>17051</v>
      </c>
      <c r="C12686" t="s">
        <v>218</v>
      </c>
    </row>
    <row r="12687" spans="1:3" x14ac:dyDescent="0.4">
      <c r="A12687">
        <v>50279</v>
      </c>
      <c r="B12687" t="s">
        <v>17052</v>
      </c>
      <c r="C12687" t="s">
        <v>910</v>
      </c>
    </row>
    <row r="12688" spans="1:3" x14ac:dyDescent="0.4">
      <c r="A12688">
        <v>50280</v>
      </c>
      <c r="B12688" t="s">
        <v>17053</v>
      </c>
      <c r="C12688" t="s">
        <v>590</v>
      </c>
    </row>
    <row r="12689" spans="1:3" x14ac:dyDescent="0.4">
      <c r="A12689">
        <v>50281</v>
      </c>
      <c r="B12689" t="s">
        <v>17054</v>
      </c>
      <c r="C12689" t="s">
        <v>2638</v>
      </c>
    </row>
    <row r="12690" spans="1:3" x14ac:dyDescent="0.4">
      <c r="A12690">
        <v>50282</v>
      </c>
      <c r="B12690" t="s">
        <v>17055</v>
      </c>
      <c r="C12690" t="s">
        <v>147</v>
      </c>
    </row>
    <row r="12691" spans="1:3" x14ac:dyDescent="0.4">
      <c r="A12691">
        <v>50283</v>
      </c>
      <c r="B12691" t="s">
        <v>17056</v>
      </c>
      <c r="C12691" t="s">
        <v>483</v>
      </c>
    </row>
    <row r="12692" spans="1:3" x14ac:dyDescent="0.4">
      <c r="A12692">
        <v>50285</v>
      </c>
      <c r="B12692" t="s">
        <v>17057</v>
      </c>
      <c r="C12692" t="s">
        <v>1749</v>
      </c>
    </row>
    <row r="12693" spans="1:3" x14ac:dyDescent="0.4">
      <c r="A12693">
        <v>50284</v>
      </c>
      <c r="B12693" t="s">
        <v>17058</v>
      </c>
      <c r="C12693" t="s">
        <v>1132</v>
      </c>
    </row>
    <row r="12694" spans="1:3" x14ac:dyDescent="0.4">
      <c r="A12694">
        <v>50286</v>
      </c>
      <c r="B12694" t="s">
        <v>17059</v>
      </c>
      <c r="C12694" t="s">
        <v>899</v>
      </c>
    </row>
    <row r="12695" spans="1:3" x14ac:dyDescent="0.4">
      <c r="A12695">
        <v>50287</v>
      </c>
      <c r="B12695" t="s">
        <v>17060</v>
      </c>
      <c r="C12695" t="s">
        <v>483</v>
      </c>
    </row>
    <row r="12696" spans="1:3" x14ac:dyDescent="0.4">
      <c r="A12696">
        <v>50289</v>
      </c>
      <c r="B12696" t="s">
        <v>17061</v>
      </c>
      <c r="C12696" t="s">
        <v>2611</v>
      </c>
    </row>
    <row r="12697" spans="1:3" x14ac:dyDescent="0.4">
      <c r="A12697">
        <v>50288</v>
      </c>
      <c r="B12697" t="s">
        <v>17062</v>
      </c>
      <c r="C12697" t="s">
        <v>1259</v>
      </c>
    </row>
    <row r="12698" spans="1:3" x14ac:dyDescent="0.4">
      <c r="A12698">
        <v>50290</v>
      </c>
      <c r="B12698" t="s">
        <v>902</v>
      </c>
      <c r="C12698" t="s">
        <v>902</v>
      </c>
    </row>
    <row r="12699" spans="1:3" x14ac:dyDescent="0.4">
      <c r="A12699">
        <v>50291</v>
      </c>
      <c r="B12699" t="s">
        <v>587</v>
      </c>
      <c r="C12699" t="s">
        <v>587</v>
      </c>
    </row>
    <row r="12700" spans="1:3" x14ac:dyDescent="0.4">
      <c r="A12700">
        <v>50292</v>
      </c>
      <c r="B12700" t="s">
        <v>17063</v>
      </c>
      <c r="C12700" t="s">
        <v>1396</v>
      </c>
    </row>
    <row r="12701" spans="1:3" x14ac:dyDescent="0.4">
      <c r="A12701">
        <v>50293</v>
      </c>
      <c r="B12701" t="s">
        <v>17064</v>
      </c>
      <c r="C12701" t="s">
        <v>1531</v>
      </c>
    </row>
    <row r="12702" spans="1:3" x14ac:dyDescent="0.4">
      <c r="A12702">
        <v>50294</v>
      </c>
      <c r="B12702" t="s">
        <v>1249</v>
      </c>
      <c r="C12702" t="s">
        <v>1249</v>
      </c>
    </row>
    <row r="12703" spans="1:3" x14ac:dyDescent="0.4">
      <c r="A12703">
        <v>50295</v>
      </c>
      <c r="B12703" t="s">
        <v>17065</v>
      </c>
      <c r="C12703" t="s">
        <v>687</v>
      </c>
    </row>
    <row r="12704" spans="1:3" x14ac:dyDescent="0.4">
      <c r="A12704">
        <v>50297</v>
      </c>
      <c r="B12704" t="s">
        <v>2358</v>
      </c>
      <c r="C12704" t="s">
        <v>2358</v>
      </c>
    </row>
    <row r="12705" spans="1:3" x14ac:dyDescent="0.4">
      <c r="A12705">
        <v>50296</v>
      </c>
      <c r="B12705" t="s">
        <v>1884</v>
      </c>
      <c r="C12705" t="s">
        <v>1884</v>
      </c>
    </row>
    <row r="12706" spans="1:3" x14ac:dyDescent="0.4">
      <c r="A12706">
        <v>50298</v>
      </c>
      <c r="B12706" t="s">
        <v>17066</v>
      </c>
      <c r="C12706" t="s">
        <v>147</v>
      </c>
    </row>
    <row r="12707" spans="1:3" x14ac:dyDescent="0.4">
      <c r="A12707">
        <v>50300</v>
      </c>
      <c r="B12707" t="s">
        <v>17067</v>
      </c>
      <c r="C12707" t="s">
        <v>2087</v>
      </c>
    </row>
    <row r="12708" spans="1:3" x14ac:dyDescent="0.4">
      <c r="A12708">
        <v>50299</v>
      </c>
      <c r="B12708" t="s">
        <v>17068</v>
      </c>
      <c r="C12708" t="s">
        <v>2094</v>
      </c>
    </row>
    <row r="12709" spans="1:3" x14ac:dyDescent="0.4">
      <c r="A12709">
        <v>50301</v>
      </c>
      <c r="B12709" t="s">
        <v>2361</v>
      </c>
      <c r="C12709" t="s">
        <v>2361</v>
      </c>
    </row>
    <row r="12710" spans="1:3" x14ac:dyDescent="0.4">
      <c r="A12710">
        <v>50302</v>
      </c>
      <c r="B12710" t="s">
        <v>17069</v>
      </c>
      <c r="C12710" t="s">
        <v>686</v>
      </c>
    </row>
    <row r="12711" spans="1:3" x14ac:dyDescent="0.4">
      <c r="A12711">
        <v>50303</v>
      </c>
      <c r="B12711" t="s">
        <v>17070</v>
      </c>
      <c r="C12711" t="s">
        <v>1989</v>
      </c>
    </row>
    <row r="12712" spans="1:3" x14ac:dyDescent="0.4">
      <c r="A12712">
        <v>50305</v>
      </c>
      <c r="B12712" t="s">
        <v>17071</v>
      </c>
      <c r="C12712" t="s">
        <v>2295</v>
      </c>
    </row>
    <row r="12713" spans="1:3" x14ac:dyDescent="0.4">
      <c r="A12713">
        <v>50304</v>
      </c>
      <c r="B12713" t="s">
        <v>17072</v>
      </c>
      <c r="C12713" t="s">
        <v>1406</v>
      </c>
    </row>
    <row r="12714" spans="1:3" x14ac:dyDescent="0.4">
      <c r="A12714">
        <v>50306</v>
      </c>
      <c r="B12714" t="s">
        <v>17073</v>
      </c>
      <c r="C12714" t="s">
        <v>418</v>
      </c>
    </row>
    <row r="12715" spans="1:3" x14ac:dyDescent="0.4">
      <c r="A12715">
        <v>50307</v>
      </c>
      <c r="B12715" t="s">
        <v>17074</v>
      </c>
      <c r="C12715" t="s">
        <v>334</v>
      </c>
    </row>
    <row r="12716" spans="1:3" x14ac:dyDescent="0.4">
      <c r="A12716">
        <v>50308</v>
      </c>
      <c r="B12716" t="s">
        <v>17075</v>
      </c>
      <c r="C12716" t="s">
        <v>420</v>
      </c>
    </row>
    <row r="12717" spans="1:3" x14ac:dyDescent="0.4">
      <c r="A12717">
        <v>50309</v>
      </c>
      <c r="B12717" t="s">
        <v>17076</v>
      </c>
      <c r="C12717" t="s">
        <v>2439</v>
      </c>
    </row>
    <row r="12718" spans="1:3" x14ac:dyDescent="0.4">
      <c r="A12718">
        <v>50310</v>
      </c>
      <c r="B12718" t="s">
        <v>17077</v>
      </c>
      <c r="C12718" t="s">
        <v>782</v>
      </c>
    </row>
    <row r="12719" spans="1:3" x14ac:dyDescent="0.4">
      <c r="A12719">
        <v>50311</v>
      </c>
      <c r="B12719" t="s">
        <v>17078</v>
      </c>
      <c r="C12719" t="s">
        <v>782</v>
      </c>
    </row>
    <row r="12720" spans="1:3" x14ac:dyDescent="0.4">
      <c r="A12720">
        <v>50312</v>
      </c>
      <c r="B12720" t="s">
        <v>17079</v>
      </c>
      <c r="C12720" t="s">
        <v>218</v>
      </c>
    </row>
    <row r="12721" spans="1:3" x14ac:dyDescent="0.4">
      <c r="A12721">
        <v>50313</v>
      </c>
      <c r="B12721" t="s">
        <v>17080</v>
      </c>
      <c r="C12721" t="s">
        <v>218</v>
      </c>
    </row>
    <row r="12722" spans="1:3" x14ac:dyDescent="0.4">
      <c r="A12722">
        <v>50314</v>
      </c>
      <c r="B12722" t="s">
        <v>17081</v>
      </c>
      <c r="C12722" t="s">
        <v>1132</v>
      </c>
    </row>
    <row r="12723" spans="1:3" x14ac:dyDescent="0.4">
      <c r="A12723">
        <v>50315</v>
      </c>
      <c r="B12723" t="s">
        <v>17082</v>
      </c>
      <c r="C12723" t="s">
        <v>420</v>
      </c>
    </row>
    <row r="12724" spans="1:3" x14ac:dyDescent="0.4">
      <c r="A12724">
        <v>50317</v>
      </c>
      <c r="B12724" t="s">
        <v>17083</v>
      </c>
      <c r="C12724" t="s">
        <v>589</v>
      </c>
    </row>
    <row r="12725" spans="1:3" x14ac:dyDescent="0.4">
      <c r="A12725">
        <v>50316</v>
      </c>
      <c r="B12725" t="s">
        <v>17084</v>
      </c>
      <c r="C12725" t="s">
        <v>2444</v>
      </c>
    </row>
    <row r="12726" spans="1:3" x14ac:dyDescent="0.4">
      <c r="A12726">
        <v>50319</v>
      </c>
      <c r="B12726" t="s">
        <v>17085</v>
      </c>
      <c r="C12726" t="s">
        <v>420</v>
      </c>
    </row>
    <row r="12727" spans="1:3" x14ac:dyDescent="0.4">
      <c r="A12727">
        <v>50318</v>
      </c>
      <c r="B12727" t="s">
        <v>17086</v>
      </c>
      <c r="C12727" t="s">
        <v>1251</v>
      </c>
    </row>
    <row r="12728" spans="1:3" x14ac:dyDescent="0.4">
      <c r="A12728">
        <v>50320</v>
      </c>
      <c r="B12728" t="s">
        <v>17087</v>
      </c>
      <c r="C12728" t="s">
        <v>2441</v>
      </c>
    </row>
    <row r="12729" spans="1:3" x14ac:dyDescent="0.4">
      <c r="A12729">
        <v>50321</v>
      </c>
      <c r="B12729" t="s">
        <v>17088</v>
      </c>
      <c r="C12729" t="s">
        <v>333</v>
      </c>
    </row>
    <row r="12730" spans="1:3" x14ac:dyDescent="0.4">
      <c r="A12730">
        <v>50322</v>
      </c>
      <c r="B12730" t="s">
        <v>17089</v>
      </c>
      <c r="C12730" t="s">
        <v>681</v>
      </c>
    </row>
    <row r="12731" spans="1:3" x14ac:dyDescent="0.4">
      <c r="A12731">
        <v>50323</v>
      </c>
      <c r="B12731" t="s">
        <v>17090</v>
      </c>
      <c r="C12731" t="s">
        <v>2207</v>
      </c>
    </row>
    <row r="12732" spans="1:3" x14ac:dyDescent="0.4">
      <c r="A12732">
        <v>50324</v>
      </c>
      <c r="B12732" t="s">
        <v>1757</v>
      </c>
      <c r="C12732" t="s">
        <v>1757</v>
      </c>
    </row>
    <row r="12733" spans="1:3" x14ac:dyDescent="0.4">
      <c r="A12733">
        <v>50326</v>
      </c>
      <c r="B12733" t="s">
        <v>17091</v>
      </c>
      <c r="C12733" t="s">
        <v>1260</v>
      </c>
    </row>
    <row r="12734" spans="1:3" x14ac:dyDescent="0.4">
      <c r="A12734">
        <v>50325</v>
      </c>
      <c r="B12734" t="s">
        <v>17092</v>
      </c>
      <c r="C12734" t="s">
        <v>1756</v>
      </c>
    </row>
    <row r="12735" spans="1:3" x14ac:dyDescent="0.4">
      <c r="A12735">
        <v>50327</v>
      </c>
      <c r="B12735" t="s">
        <v>17093</v>
      </c>
      <c r="C12735" t="s">
        <v>2295</v>
      </c>
    </row>
    <row r="12736" spans="1:3" x14ac:dyDescent="0.4">
      <c r="A12736">
        <v>50328</v>
      </c>
      <c r="B12736" t="s">
        <v>17094</v>
      </c>
      <c r="C12736" t="s">
        <v>910</v>
      </c>
    </row>
    <row r="12737" spans="1:3" x14ac:dyDescent="0.4">
      <c r="A12737">
        <v>50329</v>
      </c>
      <c r="B12737" t="s">
        <v>2445</v>
      </c>
      <c r="C12737" t="s">
        <v>17095</v>
      </c>
    </row>
    <row r="12738" spans="1:3" x14ac:dyDescent="0.4">
      <c r="A12738">
        <v>50331</v>
      </c>
      <c r="B12738" t="s">
        <v>17096</v>
      </c>
      <c r="C12738" t="s">
        <v>589</v>
      </c>
    </row>
    <row r="12739" spans="1:3" x14ac:dyDescent="0.4">
      <c r="A12739">
        <v>50330</v>
      </c>
      <c r="B12739" t="s">
        <v>17097</v>
      </c>
      <c r="C12739" t="s">
        <v>1527</v>
      </c>
    </row>
    <row r="12740" spans="1:3" x14ac:dyDescent="0.4">
      <c r="A12740">
        <v>50332</v>
      </c>
      <c r="B12740" t="s">
        <v>17098</v>
      </c>
      <c r="C12740" t="s">
        <v>16856</v>
      </c>
    </row>
    <row r="12741" spans="1:3" x14ac:dyDescent="0.4">
      <c r="A12741">
        <v>50333</v>
      </c>
      <c r="B12741" t="s">
        <v>17099</v>
      </c>
      <c r="C12741" t="s">
        <v>910</v>
      </c>
    </row>
    <row r="12742" spans="1:3" x14ac:dyDescent="0.4">
      <c r="A12742">
        <v>50334</v>
      </c>
      <c r="B12742" t="s">
        <v>17100</v>
      </c>
      <c r="C12742" t="s">
        <v>911</v>
      </c>
    </row>
    <row r="12743" spans="1:3" x14ac:dyDescent="0.4">
      <c r="A12743">
        <v>50335</v>
      </c>
      <c r="B12743" t="s">
        <v>17101</v>
      </c>
      <c r="C12743" t="s">
        <v>335</v>
      </c>
    </row>
    <row r="12744" spans="1:3" x14ac:dyDescent="0.4">
      <c r="A12744">
        <v>50337</v>
      </c>
      <c r="B12744" t="s">
        <v>17102</v>
      </c>
      <c r="C12744" t="s">
        <v>687</v>
      </c>
    </row>
    <row r="12745" spans="1:3" x14ac:dyDescent="0.4">
      <c r="A12745">
        <v>50336</v>
      </c>
      <c r="B12745" t="s">
        <v>17103</v>
      </c>
      <c r="C12745" t="s">
        <v>2094</v>
      </c>
    </row>
    <row r="12746" spans="1:3" x14ac:dyDescent="0.4">
      <c r="A12746">
        <v>50339</v>
      </c>
      <c r="B12746" t="s">
        <v>17104</v>
      </c>
      <c r="C12746" t="s">
        <v>147</v>
      </c>
    </row>
    <row r="12747" spans="1:3" x14ac:dyDescent="0.4">
      <c r="A12747">
        <v>50338</v>
      </c>
      <c r="B12747" t="s">
        <v>17105</v>
      </c>
      <c r="C12747" t="s">
        <v>1989</v>
      </c>
    </row>
    <row r="12748" spans="1:3" x14ac:dyDescent="0.4">
      <c r="A12748">
        <v>50340</v>
      </c>
      <c r="B12748" t="s">
        <v>17106</v>
      </c>
      <c r="C12748" t="s">
        <v>418</v>
      </c>
    </row>
    <row r="12749" spans="1:3" x14ac:dyDescent="0.4">
      <c r="A12749">
        <v>50341</v>
      </c>
      <c r="B12749" t="s">
        <v>17107</v>
      </c>
      <c r="C12749" t="s">
        <v>2096</v>
      </c>
    </row>
    <row r="12750" spans="1:3" x14ac:dyDescent="0.4">
      <c r="A12750">
        <v>50342</v>
      </c>
      <c r="B12750" t="s">
        <v>17108</v>
      </c>
      <c r="C12750" t="s">
        <v>2094</v>
      </c>
    </row>
    <row r="12751" spans="1:3" x14ac:dyDescent="0.4">
      <c r="A12751">
        <v>50343</v>
      </c>
      <c r="B12751" t="s">
        <v>1885</v>
      </c>
      <c r="C12751" t="s">
        <v>1885</v>
      </c>
    </row>
    <row r="12752" spans="1:3" x14ac:dyDescent="0.4">
      <c r="A12752">
        <v>50344</v>
      </c>
      <c r="B12752" t="s">
        <v>17109</v>
      </c>
      <c r="C12752" t="s">
        <v>1748</v>
      </c>
    </row>
    <row r="12753" spans="1:3" x14ac:dyDescent="0.4">
      <c r="A12753">
        <v>50345</v>
      </c>
      <c r="B12753" t="s">
        <v>17110</v>
      </c>
      <c r="C12753" t="s">
        <v>217</v>
      </c>
    </row>
    <row r="12754" spans="1:3" x14ac:dyDescent="0.4">
      <c r="A12754">
        <v>50346</v>
      </c>
      <c r="B12754" t="s">
        <v>17111</v>
      </c>
      <c r="C12754" t="s">
        <v>910</v>
      </c>
    </row>
    <row r="12755" spans="1:3" x14ac:dyDescent="0.4">
      <c r="A12755">
        <v>50347</v>
      </c>
      <c r="B12755" t="s">
        <v>17112</v>
      </c>
      <c r="C12755" t="s">
        <v>1748</v>
      </c>
    </row>
    <row r="12756" spans="1:3" x14ac:dyDescent="0.4">
      <c r="A12756">
        <v>50348</v>
      </c>
      <c r="B12756" t="s">
        <v>17113</v>
      </c>
      <c r="C12756" t="s">
        <v>117</v>
      </c>
    </row>
    <row r="12757" spans="1:3" x14ac:dyDescent="0.4">
      <c r="A12757">
        <v>50349</v>
      </c>
      <c r="B12757" t="s">
        <v>17114</v>
      </c>
      <c r="C12757" t="s">
        <v>686</v>
      </c>
    </row>
    <row r="12758" spans="1:3" x14ac:dyDescent="0.4">
      <c r="A12758">
        <v>50350</v>
      </c>
      <c r="B12758" t="s">
        <v>17115</v>
      </c>
      <c r="C12758" t="s">
        <v>1645</v>
      </c>
    </row>
    <row r="12759" spans="1:3" x14ac:dyDescent="0.4">
      <c r="A12759">
        <v>50351</v>
      </c>
      <c r="B12759" t="s">
        <v>17116</v>
      </c>
      <c r="C12759" t="s">
        <v>219</v>
      </c>
    </row>
    <row r="12760" spans="1:3" x14ac:dyDescent="0.4">
      <c r="A12760">
        <v>50352</v>
      </c>
      <c r="B12760" t="s">
        <v>17117</v>
      </c>
      <c r="C12760" t="s">
        <v>483</v>
      </c>
    </row>
    <row r="12761" spans="1:3" x14ac:dyDescent="0.4">
      <c r="A12761">
        <v>50353</v>
      </c>
      <c r="B12761" t="s">
        <v>17118</v>
      </c>
      <c r="C12761" t="s">
        <v>2199</v>
      </c>
    </row>
    <row r="12762" spans="1:3" x14ac:dyDescent="0.4">
      <c r="A12762">
        <v>50354</v>
      </c>
      <c r="B12762" t="s">
        <v>17119</v>
      </c>
      <c r="C12762" t="s">
        <v>479</v>
      </c>
    </row>
    <row r="12763" spans="1:3" x14ac:dyDescent="0.4">
      <c r="A12763">
        <v>50355</v>
      </c>
      <c r="B12763" t="s">
        <v>17120</v>
      </c>
      <c r="C12763" t="s">
        <v>360</v>
      </c>
    </row>
    <row r="12764" spans="1:3" x14ac:dyDescent="0.4">
      <c r="A12764">
        <v>50356</v>
      </c>
      <c r="B12764" t="s">
        <v>17121</v>
      </c>
      <c r="C12764" t="s">
        <v>1132</v>
      </c>
    </row>
    <row r="12765" spans="1:3" x14ac:dyDescent="0.4">
      <c r="A12765">
        <v>50357</v>
      </c>
      <c r="B12765" t="s">
        <v>17122</v>
      </c>
      <c r="C12765" t="s">
        <v>420</v>
      </c>
    </row>
    <row r="12766" spans="1:3" x14ac:dyDescent="0.4">
      <c r="A12766">
        <v>50358</v>
      </c>
      <c r="B12766" t="s">
        <v>17123</v>
      </c>
      <c r="C12766" t="s">
        <v>177</v>
      </c>
    </row>
    <row r="12767" spans="1:3" x14ac:dyDescent="0.4">
      <c r="A12767">
        <v>50359</v>
      </c>
      <c r="B12767" t="s">
        <v>17124</v>
      </c>
      <c r="C12767" t="s">
        <v>2207</v>
      </c>
    </row>
    <row r="12768" spans="1:3" x14ac:dyDescent="0.4">
      <c r="A12768">
        <v>50360</v>
      </c>
      <c r="B12768" t="s">
        <v>17125</v>
      </c>
      <c r="C12768" t="s">
        <v>911</v>
      </c>
    </row>
    <row r="12769" spans="1:3" x14ac:dyDescent="0.4">
      <c r="A12769">
        <v>50361</v>
      </c>
      <c r="B12769" t="s">
        <v>17126</v>
      </c>
      <c r="C12769" t="s">
        <v>903</v>
      </c>
    </row>
    <row r="12770" spans="1:3" x14ac:dyDescent="0.4">
      <c r="A12770">
        <v>50362</v>
      </c>
      <c r="B12770" t="s">
        <v>17127</v>
      </c>
      <c r="C12770" t="s">
        <v>910</v>
      </c>
    </row>
    <row r="12771" spans="1:3" x14ac:dyDescent="0.4">
      <c r="A12771">
        <v>50363</v>
      </c>
      <c r="B12771" t="s">
        <v>17128</v>
      </c>
      <c r="C12771" t="s">
        <v>2295</v>
      </c>
    </row>
    <row r="12772" spans="1:3" x14ac:dyDescent="0.4">
      <c r="A12772">
        <v>50364</v>
      </c>
      <c r="B12772" t="s">
        <v>177</v>
      </c>
      <c r="C12772" t="s">
        <v>177</v>
      </c>
    </row>
    <row r="12773" spans="1:3" x14ac:dyDescent="0.4">
      <c r="A12773">
        <v>50365</v>
      </c>
      <c r="B12773" t="s">
        <v>17129</v>
      </c>
      <c r="C12773" t="s">
        <v>1132</v>
      </c>
    </row>
    <row r="12774" spans="1:3" x14ac:dyDescent="0.4">
      <c r="A12774">
        <v>50366</v>
      </c>
      <c r="B12774" t="s">
        <v>17130</v>
      </c>
      <c r="C12774" t="s">
        <v>117</v>
      </c>
    </row>
    <row r="12775" spans="1:3" x14ac:dyDescent="0.4">
      <c r="A12775">
        <v>50367</v>
      </c>
      <c r="B12775" t="s">
        <v>17131</v>
      </c>
      <c r="C12775" t="s">
        <v>904</v>
      </c>
    </row>
    <row r="12776" spans="1:3" x14ac:dyDescent="0.4">
      <c r="A12776">
        <v>50368</v>
      </c>
      <c r="B12776" t="s">
        <v>17132</v>
      </c>
      <c r="C12776" t="s">
        <v>1650</v>
      </c>
    </row>
    <row r="12777" spans="1:3" x14ac:dyDescent="0.4">
      <c r="A12777">
        <v>50369</v>
      </c>
      <c r="B12777" t="s">
        <v>17133</v>
      </c>
      <c r="C12777" t="s">
        <v>177</v>
      </c>
    </row>
    <row r="12778" spans="1:3" x14ac:dyDescent="0.4">
      <c r="A12778">
        <v>50370</v>
      </c>
      <c r="B12778" t="s">
        <v>17134</v>
      </c>
      <c r="C12778" t="s">
        <v>2207</v>
      </c>
    </row>
    <row r="12779" spans="1:3" x14ac:dyDescent="0.4">
      <c r="A12779">
        <v>50371</v>
      </c>
      <c r="B12779" t="s">
        <v>17135</v>
      </c>
      <c r="C12779" t="s">
        <v>1641</v>
      </c>
    </row>
    <row r="12780" spans="1:3" x14ac:dyDescent="0.4">
      <c r="A12780">
        <v>50373</v>
      </c>
      <c r="B12780" t="s">
        <v>17136</v>
      </c>
      <c r="C12780" t="s">
        <v>334</v>
      </c>
    </row>
    <row r="12781" spans="1:3" x14ac:dyDescent="0.4">
      <c r="A12781">
        <v>50372</v>
      </c>
      <c r="B12781" t="s">
        <v>17137</v>
      </c>
      <c r="C12781" t="s">
        <v>334</v>
      </c>
    </row>
    <row r="12782" spans="1:3" x14ac:dyDescent="0.4">
      <c r="A12782">
        <v>50374</v>
      </c>
      <c r="B12782" t="s">
        <v>17138</v>
      </c>
      <c r="C12782" t="s">
        <v>2199</v>
      </c>
    </row>
    <row r="12783" spans="1:3" x14ac:dyDescent="0.4">
      <c r="A12783">
        <v>50375</v>
      </c>
      <c r="B12783" t="s">
        <v>17139</v>
      </c>
      <c r="C12783" t="s">
        <v>16856</v>
      </c>
    </row>
    <row r="12784" spans="1:3" x14ac:dyDescent="0.4">
      <c r="A12784">
        <v>50376</v>
      </c>
      <c r="B12784" t="s">
        <v>1395</v>
      </c>
      <c r="C12784" t="s">
        <v>1395</v>
      </c>
    </row>
    <row r="12785" spans="1:3" x14ac:dyDescent="0.4">
      <c r="A12785">
        <v>50377</v>
      </c>
      <c r="B12785" t="s">
        <v>17140</v>
      </c>
      <c r="C12785" t="s">
        <v>589</v>
      </c>
    </row>
    <row r="12786" spans="1:3" x14ac:dyDescent="0.4">
      <c r="A12786">
        <v>50378</v>
      </c>
      <c r="B12786" t="s">
        <v>17141</v>
      </c>
      <c r="C12786" t="s">
        <v>2094</v>
      </c>
    </row>
    <row r="12787" spans="1:3" x14ac:dyDescent="0.4">
      <c r="A12787">
        <v>50379</v>
      </c>
      <c r="B12787" t="s">
        <v>17142</v>
      </c>
      <c r="C12787" t="s">
        <v>2094</v>
      </c>
    </row>
    <row r="12788" spans="1:3" x14ac:dyDescent="0.4">
      <c r="A12788">
        <v>50380</v>
      </c>
      <c r="B12788" t="s">
        <v>17143</v>
      </c>
      <c r="C12788" t="s">
        <v>17144</v>
      </c>
    </row>
    <row r="12789" spans="1:3" x14ac:dyDescent="0.4">
      <c r="A12789">
        <v>50381</v>
      </c>
      <c r="B12789" t="s">
        <v>17145</v>
      </c>
      <c r="C12789" t="s">
        <v>147</v>
      </c>
    </row>
    <row r="12790" spans="1:3" x14ac:dyDescent="0.4">
      <c r="A12790">
        <v>50382</v>
      </c>
      <c r="B12790" t="s">
        <v>17146</v>
      </c>
      <c r="C12790" t="s">
        <v>910</v>
      </c>
    </row>
    <row r="12791" spans="1:3" x14ac:dyDescent="0.4">
      <c r="A12791">
        <v>50383</v>
      </c>
      <c r="B12791" t="s">
        <v>17147</v>
      </c>
      <c r="C12791" t="s">
        <v>177</v>
      </c>
    </row>
    <row r="12792" spans="1:3" x14ac:dyDescent="0.4">
      <c r="A12792">
        <v>50385</v>
      </c>
      <c r="B12792" t="s">
        <v>17148</v>
      </c>
      <c r="C12792" t="s">
        <v>420</v>
      </c>
    </row>
    <row r="12793" spans="1:3" x14ac:dyDescent="0.4">
      <c r="A12793">
        <v>50384</v>
      </c>
      <c r="B12793" t="s">
        <v>17149</v>
      </c>
      <c r="C12793" t="s">
        <v>583</v>
      </c>
    </row>
    <row r="12794" spans="1:3" x14ac:dyDescent="0.4">
      <c r="A12794">
        <v>50386</v>
      </c>
      <c r="B12794" t="s">
        <v>479</v>
      </c>
      <c r="C12794" t="s">
        <v>479</v>
      </c>
    </row>
    <row r="12795" spans="1:3" x14ac:dyDescent="0.4">
      <c r="A12795">
        <v>50387</v>
      </c>
      <c r="B12795" t="s">
        <v>17150</v>
      </c>
      <c r="C12795" t="s">
        <v>479</v>
      </c>
    </row>
    <row r="12796" spans="1:3" x14ac:dyDescent="0.4">
      <c r="A12796">
        <v>50388</v>
      </c>
      <c r="B12796" t="s">
        <v>17151</v>
      </c>
      <c r="C12796" t="s">
        <v>420</v>
      </c>
    </row>
    <row r="12797" spans="1:3" x14ac:dyDescent="0.4">
      <c r="A12797">
        <v>50389</v>
      </c>
      <c r="B12797" t="s">
        <v>17152</v>
      </c>
      <c r="C12797" t="s">
        <v>1986</v>
      </c>
    </row>
    <row r="12798" spans="1:3" x14ac:dyDescent="0.4">
      <c r="A12798">
        <v>50390</v>
      </c>
      <c r="B12798" t="s">
        <v>17153</v>
      </c>
      <c r="C12798" t="s">
        <v>576</v>
      </c>
    </row>
    <row r="12799" spans="1:3" x14ac:dyDescent="0.4">
      <c r="A12799">
        <v>50391</v>
      </c>
      <c r="B12799" t="s">
        <v>17154</v>
      </c>
      <c r="C12799" t="s">
        <v>1132</v>
      </c>
    </row>
    <row r="12800" spans="1:3" x14ac:dyDescent="0.4">
      <c r="A12800">
        <v>50392</v>
      </c>
      <c r="B12800" t="s">
        <v>17155</v>
      </c>
      <c r="C12800" t="s">
        <v>1260</v>
      </c>
    </row>
    <row r="12801" spans="1:3" x14ac:dyDescent="0.4">
      <c r="A12801">
        <v>50393</v>
      </c>
      <c r="B12801" t="s">
        <v>17156</v>
      </c>
      <c r="C12801" t="s">
        <v>483</v>
      </c>
    </row>
    <row r="12802" spans="1:3" x14ac:dyDescent="0.4">
      <c r="A12802">
        <v>50394</v>
      </c>
      <c r="B12802" t="s">
        <v>17157</v>
      </c>
      <c r="C12802" t="s">
        <v>588</v>
      </c>
    </row>
    <row r="12803" spans="1:3" x14ac:dyDescent="0.4">
      <c r="A12803">
        <v>50395</v>
      </c>
      <c r="B12803" t="s">
        <v>17158</v>
      </c>
      <c r="C12803" t="s">
        <v>17159</v>
      </c>
    </row>
    <row r="12804" spans="1:3" x14ac:dyDescent="0.4">
      <c r="A12804">
        <v>50396</v>
      </c>
      <c r="B12804" t="s">
        <v>17160</v>
      </c>
      <c r="C12804" t="s">
        <v>2087</v>
      </c>
    </row>
    <row r="12805" spans="1:3" x14ac:dyDescent="0.4">
      <c r="A12805">
        <v>50397</v>
      </c>
      <c r="B12805" t="s">
        <v>17161</v>
      </c>
      <c r="C12805" t="s">
        <v>1754</v>
      </c>
    </row>
    <row r="12806" spans="1:3" x14ac:dyDescent="0.4">
      <c r="A12806">
        <v>50398</v>
      </c>
      <c r="B12806" t="s">
        <v>17162</v>
      </c>
      <c r="C12806" t="s">
        <v>2693</v>
      </c>
    </row>
    <row r="12807" spans="1:3" x14ac:dyDescent="0.4">
      <c r="A12807">
        <v>50399</v>
      </c>
      <c r="B12807" t="s">
        <v>17163</v>
      </c>
      <c r="C12807" t="s">
        <v>900</v>
      </c>
    </row>
    <row r="12808" spans="1:3" x14ac:dyDescent="0.4">
      <c r="A12808">
        <v>50400</v>
      </c>
      <c r="B12808" t="s">
        <v>17164</v>
      </c>
      <c r="C12808" t="s">
        <v>2098</v>
      </c>
    </row>
    <row r="12809" spans="1:3" x14ac:dyDescent="0.4">
      <c r="A12809">
        <v>50401</v>
      </c>
      <c r="B12809" t="s">
        <v>17165</v>
      </c>
      <c r="C12809" t="s">
        <v>1748</v>
      </c>
    </row>
    <row r="12810" spans="1:3" x14ac:dyDescent="0.4">
      <c r="A12810">
        <v>50403</v>
      </c>
      <c r="B12810" t="s">
        <v>17166</v>
      </c>
      <c r="C12810" t="s">
        <v>1989</v>
      </c>
    </row>
    <row r="12811" spans="1:3" x14ac:dyDescent="0.4">
      <c r="A12811">
        <v>50402</v>
      </c>
      <c r="B12811" t="s">
        <v>17167</v>
      </c>
      <c r="C12811" t="s">
        <v>909</v>
      </c>
    </row>
    <row r="12812" spans="1:3" x14ac:dyDescent="0.4">
      <c r="A12812">
        <v>50405</v>
      </c>
      <c r="B12812" t="s">
        <v>17168</v>
      </c>
      <c r="C12812" t="s">
        <v>2294</v>
      </c>
    </row>
    <row r="12813" spans="1:3" x14ac:dyDescent="0.4">
      <c r="A12813">
        <v>50404</v>
      </c>
      <c r="B12813" t="s">
        <v>1893</v>
      </c>
      <c r="C12813" t="s">
        <v>1893</v>
      </c>
    </row>
    <row r="12814" spans="1:3" x14ac:dyDescent="0.4">
      <c r="A12814">
        <v>50407</v>
      </c>
      <c r="B12814" t="s">
        <v>17169</v>
      </c>
      <c r="C12814" t="s">
        <v>911</v>
      </c>
    </row>
    <row r="12815" spans="1:3" x14ac:dyDescent="0.4">
      <c r="A12815">
        <v>50406</v>
      </c>
      <c r="B12815" t="s">
        <v>17170</v>
      </c>
      <c r="C12815" t="s">
        <v>1260</v>
      </c>
    </row>
    <row r="12816" spans="1:3" x14ac:dyDescent="0.4">
      <c r="A12816">
        <v>50408</v>
      </c>
      <c r="B12816" t="s">
        <v>17171</v>
      </c>
      <c r="C12816" t="s">
        <v>1132</v>
      </c>
    </row>
    <row r="12817" spans="1:3" x14ac:dyDescent="0.4">
      <c r="A12817">
        <v>50409</v>
      </c>
      <c r="B12817" t="s">
        <v>17172</v>
      </c>
      <c r="C12817" t="s">
        <v>792</v>
      </c>
    </row>
    <row r="12818" spans="1:3" x14ac:dyDescent="0.4">
      <c r="A12818">
        <v>50410</v>
      </c>
      <c r="B12818" t="s">
        <v>17173</v>
      </c>
      <c r="C12818" t="s">
        <v>1260</v>
      </c>
    </row>
    <row r="12819" spans="1:3" x14ac:dyDescent="0.4">
      <c r="A12819">
        <v>50411</v>
      </c>
      <c r="B12819" t="s">
        <v>17174</v>
      </c>
      <c r="C12819" t="s">
        <v>900</v>
      </c>
    </row>
    <row r="12820" spans="1:3" x14ac:dyDescent="0.4">
      <c r="A12820">
        <v>50412</v>
      </c>
      <c r="B12820" t="s">
        <v>17175</v>
      </c>
      <c r="C12820" t="s">
        <v>1396</v>
      </c>
    </row>
    <row r="12821" spans="1:3" x14ac:dyDescent="0.4">
      <c r="A12821">
        <v>50413</v>
      </c>
      <c r="B12821" t="s">
        <v>17176</v>
      </c>
      <c r="C12821" t="s">
        <v>1989</v>
      </c>
    </row>
    <row r="12822" spans="1:3" x14ac:dyDescent="0.4">
      <c r="A12822">
        <v>50414</v>
      </c>
      <c r="B12822" t="s">
        <v>17177</v>
      </c>
      <c r="C12822" t="s">
        <v>1132</v>
      </c>
    </row>
    <row r="12823" spans="1:3" x14ac:dyDescent="0.4">
      <c r="A12823">
        <v>50415</v>
      </c>
      <c r="B12823" t="s">
        <v>17178</v>
      </c>
      <c r="C12823" t="s">
        <v>2569</v>
      </c>
    </row>
    <row r="12824" spans="1:3" x14ac:dyDescent="0.4">
      <c r="A12824">
        <v>50416</v>
      </c>
      <c r="B12824" t="s">
        <v>17179</v>
      </c>
      <c r="C12824" t="s">
        <v>2206</v>
      </c>
    </row>
    <row r="12825" spans="1:3" x14ac:dyDescent="0.4">
      <c r="A12825">
        <v>50417</v>
      </c>
      <c r="B12825" t="s">
        <v>17180</v>
      </c>
      <c r="C12825" t="s">
        <v>588</v>
      </c>
    </row>
    <row r="12826" spans="1:3" x14ac:dyDescent="0.4">
      <c r="A12826">
        <v>50419</v>
      </c>
      <c r="B12826" t="s">
        <v>17181</v>
      </c>
      <c r="C12826" t="s">
        <v>899</v>
      </c>
    </row>
    <row r="12827" spans="1:3" x14ac:dyDescent="0.4">
      <c r="A12827">
        <v>50418</v>
      </c>
      <c r="B12827" t="s">
        <v>17182</v>
      </c>
      <c r="C12827" t="s">
        <v>1132</v>
      </c>
    </row>
    <row r="12828" spans="1:3" x14ac:dyDescent="0.4">
      <c r="A12828">
        <v>50420</v>
      </c>
      <c r="B12828" t="s">
        <v>17183</v>
      </c>
      <c r="C12828" t="s">
        <v>177</v>
      </c>
    </row>
    <row r="12829" spans="1:3" x14ac:dyDescent="0.4">
      <c r="A12829">
        <v>50421</v>
      </c>
      <c r="B12829" t="s">
        <v>17184</v>
      </c>
      <c r="C12829" t="s">
        <v>177</v>
      </c>
    </row>
    <row r="12830" spans="1:3" x14ac:dyDescent="0.4">
      <c r="A12830">
        <v>50422</v>
      </c>
      <c r="B12830" t="s">
        <v>17185</v>
      </c>
      <c r="C12830" t="s">
        <v>1989</v>
      </c>
    </row>
    <row r="12831" spans="1:3" x14ac:dyDescent="0.4">
      <c r="A12831">
        <v>50423</v>
      </c>
      <c r="B12831" t="s">
        <v>17186</v>
      </c>
      <c r="C12831" t="s">
        <v>1888</v>
      </c>
    </row>
    <row r="12832" spans="1:3" x14ac:dyDescent="0.4">
      <c r="A12832">
        <v>50424</v>
      </c>
      <c r="B12832" t="s">
        <v>117</v>
      </c>
      <c r="C12832" t="s">
        <v>117</v>
      </c>
    </row>
    <row r="12833" spans="1:3" x14ac:dyDescent="0.4">
      <c r="A12833">
        <v>50426</v>
      </c>
      <c r="B12833" t="s">
        <v>17187</v>
      </c>
      <c r="C12833" t="s">
        <v>2446</v>
      </c>
    </row>
    <row r="12834" spans="1:3" x14ac:dyDescent="0.4">
      <c r="A12834">
        <v>50425</v>
      </c>
      <c r="B12834" t="s">
        <v>17188</v>
      </c>
      <c r="C12834" t="s">
        <v>1259</v>
      </c>
    </row>
    <row r="12835" spans="1:3" x14ac:dyDescent="0.4">
      <c r="A12835">
        <v>50427</v>
      </c>
      <c r="B12835" t="s">
        <v>17189</v>
      </c>
      <c r="C12835" t="s">
        <v>420</v>
      </c>
    </row>
    <row r="12836" spans="1:3" x14ac:dyDescent="0.4">
      <c r="A12836">
        <v>50429</v>
      </c>
      <c r="B12836" t="s">
        <v>17190</v>
      </c>
      <c r="C12836" t="s">
        <v>335</v>
      </c>
    </row>
    <row r="12837" spans="1:3" x14ac:dyDescent="0.4">
      <c r="A12837">
        <v>50430</v>
      </c>
      <c r="B12837" t="s">
        <v>17191</v>
      </c>
      <c r="C12837" t="s">
        <v>588</v>
      </c>
    </row>
    <row r="12838" spans="1:3" x14ac:dyDescent="0.4">
      <c r="A12838">
        <v>50431</v>
      </c>
      <c r="B12838" t="s">
        <v>17192</v>
      </c>
      <c r="C12838" t="s">
        <v>2441</v>
      </c>
    </row>
    <row r="12839" spans="1:3" x14ac:dyDescent="0.4">
      <c r="A12839">
        <v>50428</v>
      </c>
      <c r="B12839" t="s">
        <v>17193</v>
      </c>
      <c r="C12839" t="s">
        <v>2091</v>
      </c>
    </row>
    <row r="12840" spans="1:3" x14ac:dyDescent="0.4">
      <c r="A12840">
        <v>50432</v>
      </c>
      <c r="B12840" t="s">
        <v>17194</v>
      </c>
      <c r="C12840" t="s">
        <v>117</v>
      </c>
    </row>
    <row r="12841" spans="1:3" x14ac:dyDescent="0.4">
      <c r="A12841">
        <v>50433</v>
      </c>
      <c r="B12841" t="s">
        <v>17195</v>
      </c>
      <c r="C12841" t="s">
        <v>177</v>
      </c>
    </row>
    <row r="12842" spans="1:3" x14ac:dyDescent="0.4">
      <c r="A12842">
        <v>50434</v>
      </c>
      <c r="B12842" t="s">
        <v>17196</v>
      </c>
      <c r="C12842" t="s">
        <v>147</v>
      </c>
    </row>
    <row r="12843" spans="1:3" x14ac:dyDescent="0.4">
      <c r="A12843">
        <v>50435</v>
      </c>
      <c r="B12843" t="s">
        <v>17197</v>
      </c>
      <c r="C12843" t="s">
        <v>911</v>
      </c>
    </row>
    <row r="12844" spans="1:3" x14ac:dyDescent="0.4">
      <c r="A12844">
        <v>50436</v>
      </c>
      <c r="B12844" t="s">
        <v>17198</v>
      </c>
      <c r="C12844" t="s">
        <v>1141</v>
      </c>
    </row>
    <row r="12845" spans="1:3" x14ac:dyDescent="0.4">
      <c r="A12845">
        <v>50437</v>
      </c>
      <c r="B12845" t="s">
        <v>17199</v>
      </c>
      <c r="C12845" t="s">
        <v>588</v>
      </c>
    </row>
    <row r="12846" spans="1:3" x14ac:dyDescent="0.4">
      <c r="A12846">
        <v>50438</v>
      </c>
      <c r="B12846" t="s">
        <v>480</v>
      </c>
      <c r="C12846" t="s">
        <v>480</v>
      </c>
    </row>
    <row r="12847" spans="1:3" x14ac:dyDescent="0.4">
      <c r="A12847">
        <v>50439</v>
      </c>
      <c r="B12847" t="s">
        <v>17200</v>
      </c>
      <c r="C12847" t="s">
        <v>2295</v>
      </c>
    </row>
    <row r="12848" spans="1:3" x14ac:dyDescent="0.4">
      <c r="A12848">
        <v>50441</v>
      </c>
      <c r="B12848" t="s">
        <v>17201</v>
      </c>
      <c r="C12848" t="s">
        <v>1749</v>
      </c>
    </row>
    <row r="12849" spans="1:3" x14ac:dyDescent="0.4">
      <c r="A12849">
        <v>50440</v>
      </c>
      <c r="B12849" t="s">
        <v>17202</v>
      </c>
      <c r="C12849" t="s">
        <v>588</v>
      </c>
    </row>
    <row r="12850" spans="1:3" x14ac:dyDescent="0.4">
      <c r="A12850">
        <v>50443</v>
      </c>
      <c r="B12850" t="s">
        <v>17203</v>
      </c>
      <c r="C12850" t="s">
        <v>420</v>
      </c>
    </row>
    <row r="12851" spans="1:3" x14ac:dyDescent="0.4">
      <c r="A12851">
        <v>50442</v>
      </c>
      <c r="B12851" t="s">
        <v>17204</v>
      </c>
      <c r="C12851" t="s">
        <v>2091</v>
      </c>
    </row>
    <row r="12852" spans="1:3" x14ac:dyDescent="0.4">
      <c r="A12852">
        <v>50444</v>
      </c>
      <c r="B12852" t="s">
        <v>17205</v>
      </c>
      <c r="C12852" t="s">
        <v>1260</v>
      </c>
    </row>
    <row r="12853" spans="1:3" x14ac:dyDescent="0.4">
      <c r="A12853">
        <v>50445</v>
      </c>
      <c r="B12853" t="s">
        <v>17206</v>
      </c>
      <c r="C12853" t="s">
        <v>418</v>
      </c>
    </row>
    <row r="12854" spans="1:3" x14ac:dyDescent="0.4">
      <c r="A12854">
        <v>50446</v>
      </c>
      <c r="B12854" t="s">
        <v>17207</v>
      </c>
      <c r="C12854" t="s">
        <v>360</v>
      </c>
    </row>
    <row r="12855" spans="1:3" x14ac:dyDescent="0.4">
      <c r="A12855">
        <v>50447</v>
      </c>
      <c r="B12855" t="s">
        <v>17208</v>
      </c>
      <c r="C12855" t="s">
        <v>1749</v>
      </c>
    </row>
    <row r="12856" spans="1:3" x14ac:dyDescent="0.4">
      <c r="A12856">
        <v>50448</v>
      </c>
      <c r="B12856" t="s">
        <v>17209</v>
      </c>
      <c r="C12856" t="s">
        <v>1748</v>
      </c>
    </row>
    <row r="12857" spans="1:3" x14ac:dyDescent="0.4">
      <c r="A12857">
        <v>50449</v>
      </c>
      <c r="B12857" t="s">
        <v>17210</v>
      </c>
      <c r="C12857" t="s">
        <v>117</v>
      </c>
    </row>
    <row r="12858" spans="1:3" x14ac:dyDescent="0.4">
      <c r="A12858">
        <v>50450</v>
      </c>
      <c r="B12858" t="s">
        <v>17211</v>
      </c>
      <c r="C12858" t="s">
        <v>334</v>
      </c>
    </row>
    <row r="12859" spans="1:3" x14ac:dyDescent="0.4">
      <c r="A12859">
        <v>50451</v>
      </c>
      <c r="B12859" t="s">
        <v>17212</v>
      </c>
      <c r="C12859" t="s">
        <v>1260</v>
      </c>
    </row>
    <row r="12860" spans="1:3" x14ac:dyDescent="0.4">
      <c r="A12860">
        <v>50452</v>
      </c>
      <c r="B12860" t="s">
        <v>17213</v>
      </c>
      <c r="C12860" t="s">
        <v>1750</v>
      </c>
    </row>
    <row r="12861" spans="1:3" x14ac:dyDescent="0.4">
      <c r="A12861">
        <v>50453</v>
      </c>
      <c r="B12861" t="s">
        <v>17214</v>
      </c>
      <c r="C12861" t="s">
        <v>1890</v>
      </c>
    </row>
    <row r="12862" spans="1:3" x14ac:dyDescent="0.4">
      <c r="A12862">
        <v>50454</v>
      </c>
      <c r="B12862" t="s">
        <v>17215</v>
      </c>
      <c r="C12862" t="s">
        <v>1540</v>
      </c>
    </row>
    <row r="12863" spans="1:3" x14ac:dyDescent="0.4">
      <c r="A12863">
        <v>50455</v>
      </c>
      <c r="B12863" t="s">
        <v>17216</v>
      </c>
      <c r="C12863" t="s">
        <v>1260</v>
      </c>
    </row>
    <row r="12864" spans="1:3" x14ac:dyDescent="0.4">
      <c r="A12864">
        <v>50456</v>
      </c>
      <c r="B12864" t="s">
        <v>17217</v>
      </c>
      <c r="C12864" t="s">
        <v>16856</v>
      </c>
    </row>
    <row r="12865" spans="1:3" x14ac:dyDescent="0.4">
      <c r="A12865">
        <v>50457</v>
      </c>
      <c r="B12865" t="s">
        <v>1138</v>
      </c>
      <c r="C12865" t="s">
        <v>1138</v>
      </c>
    </row>
    <row r="12866" spans="1:3" x14ac:dyDescent="0.4">
      <c r="A12866">
        <v>50458</v>
      </c>
      <c r="B12866" t="s">
        <v>17218</v>
      </c>
      <c r="C12866" t="s">
        <v>1989</v>
      </c>
    </row>
    <row r="12867" spans="1:3" x14ac:dyDescent="0.4">
      <c r="A12867">
        <v>50459</v>
      </c>
      <c r="B12867" t="s">
        <v>17219</v>
      </c>
      <c r="C12867" t="s">
        <v>589</v>
      </c>
    </row>
    <row r="12868" spans="1:3" x14ac:dyDescent="0.4">
      <c r="A12868">
        <v>50460</v>
      </c>
      <c r="B12868" t="s">
        <v>17220</v>
      </c>
      <c r="C12868" t="s">
        <v>2207</v>
      </c>
    </row>
    <row r="12869" spans="1:3" x14ac:dyDescent="0.4">
      <c r="A12869">
        <v>50461</v>
      </c>
      <c r="B12869" t="s">
        <v>17221</v>
      </c>
      <c r="C12869" t="s">
        <v>1260</v>
      </c>
    </row>
    <row r="12870" spans="1:3" x14ac:dyDescent="0.4">
      <c r="A12870">
        <v>50462</v>
      </c>
      <c r="B12870" t="s">
        <v>17222</v>
      </c>
      <c r="C12870" t="s">
        <v>1132</v>
      </c>
    </row>
    <row r="12871" spans="1:3" x14ac:dyDescent="0.4">
      <c r="A12871">
        <v>50463</v>
      </c>
      <c r="B12871" t="s">
        <v>17223</v>
      </c>
      <c r="C12871" t="s">
        <v>588</v>
      </c>
    </row>
    <row r="12872" spans="1:3" x14ac:dyDescent="0.4">
      <c r="A12872">
        <v>50464</v>
      </c>
      <c r="B12872" t="s">
        <v>901</v>
      </c>
      <c r="C12872" t="s">
        <v>901</v>
      </c>
    </row>
    <row r="12873" spans="1:3" x14ac:dyDescent="0.4">
      <c r="A12873">
        <v>50465</v>
      </c>
      <c r="B12873" t="s">
        <v>17224</v>
      </c>
      <c r="C12873" t="s">
        <v>418</v>
      </c>
    </row>
    <row r="12874" spans="1:3" x14ac:dyDescent="0.4">
      <c r="A12874">
        <v>50466</v>
      </c>
      <c r="B12874" t="s">
        <v>17225</v>
      </c>
      <c r="C12874" t="s">
        <v>420</v>
      </c>
    </row>
    <row r="12875" spans="1:3" x14ac:dyDescent="0.4">
      <c r="A12875">
        <v>50467</v>
      </c>
      <c r="B12875" t="s">
        <v>17226</v>
      </c>
      <c r="C12875" t="s">
        <v>1539</v>
      </c>
    </row>
    <row r="12876" spans="1:3" x14ac:dyDescent="0.4">
      <c r="A12876">
        <v>50468</v>
      </c>
      <c r="B12876" t="s">
        <v>17227</v>
      </c>
      <c r="C12876" t="s">
        <v>1981</v>
      </c>
    </row>
    <row r="12877" spans="1:3" x14ac:dyDescent="0.4">
      <c r="A12877">
        <v>50469</v>
      </c>
      <c r="B12877" t="s">
        <v>17228</v>
      </c>
      <c r="C12877" t="s">
        <v>588</v>
      </c>
    </row>
    <row r="12878" spans="1:3" x14ac:dyDescent="0.4">
      <c r="A12878">
        <v>50470</v>
      </c>
      <c r="B12878" t="s">
        <v>17229</v>
      </c>
      <c r="C12878" t="s">
        <v>1260</v>
      </c>
    </row>
    <row r="12879" spans="1:3" x14ac:dyDescent="0.4">
      <c r="A12879">
        <v>50471</v>
      </c>
      <c r="B12879" t="s">
        <v>17230</v>
      </c>
      <c r="C12879" t="s">
        <v>1132</v>
      </c>
    </row>
    <row r="12880" spans="1:3" x14ac:dyDescent="0.4">
      <c r="A12880">
        <v>50473</v>
      </c>
      <c r="B12880" t="s">
        <v>17231</v>
      </c>
      <c r="C12880" t="s">
        <v>1397</v>
      </c>
    </row>
    <row r="12881" spans="1:3" x14ac:dyDescent="0.4">
      <c r="A12881">
        <v>50472</v>
      </c>
      <c r="B12881" t="s">
        <v>17232</v>
      </c>
      <c r="C12881" t="s">
        <v>1526</v>
      </c>
    </row>
    <row r="12882" spans="1:3" x14ac:dyDescent="0.4">
      <c r="A12882">
        <v>50474</v>
      </c>
      <c r="B12882" t="s">
        <v>17233</v>
      </c>
      <c r="C12882" t="s">
        <v>1399</v>
      </c>
    </row>
    <row r="12883" spans="1:3" x14ac:dyDescent="0.4">
      <c r="A12883">
        <v>50475</v>
      </c>
      <c r="B12883" t="s">
        <v>17234</v>
      </c>
      <c r="C12883" t="s">
        <v>335</v>
      </c>
    </row>
    <row r="12884" spans="1:3" x14ac:dyDescent="0.4">
      <c r="A12884">
        <v>50476</v>
      </c>
      <c r="B12884" t="s">
        <v>17235</v>
      </c>
      <c r="C12884" t="s">
        <v>2290</v>
      </c>
    </row>
    <row r="12885" spans="1:3" x14ac:dyDescent="0.4">
      <c r="A12885">
        <v>50478</v>
      </c>
      <c r="B12885" t="s">
        <v>17236</v>
      </c>
      <c r="C12885" t="s">
        <v>147</v>
      </c>
    </row>
    <row r="12886" spans="1:3" x14ac:dyDescent="0.4">
      <c r="A12886">
        <v>50477</v>
      </c>
      <c r="B12886" t="s">
        <v>17237</v>
      </c>
      <c r="C12886" t="s">
        <v>17144</v>
      </c>
    </row>
    <row r="12887" spans="1:3" x14ac:dyDescent="0.4">
      <c r="A12887">
        <v>50479</v>
      </c>
      <c r="B12887" t="s">
        <v>17238</v>
      </c>
      <c r="C12887" t="s">
        <v>147</v>
      </c>
    </row>
    <row r="12888" spans="1:3" x14ac:dyDescent="0.4">
      <c r="A12888">
        <v>50480</v>
      </c>
      <c r="B12888" t="s">
        <v>17239</v>
      </c>
      <c r="C12888" t="s">
        <v>897</v>
      </c>
    </row>
    <row r="12889" spans="1:3" x14ac:dyDescent="0.4">
      <c r="A12889">
        <v>50482</v>
      </c>
      <c r="B12889" t="s">
        <v>2200</v>
      </c>
      <c r="C12889" t="s">
        <v>2200</v>
      </c>
    </row>
    <row r="12890" spans="1:3" x14ac:dyDescent="0.4">
      <c r="A12890">
        <v>50481</v>
      </c>
      <c r="B12890" t="s">
        <v>17240</v>
      </c>
      <c r="C12890" t="s">
        <v>1650</v>
      </c>
    </row>
    <row r="12891" spans="1:3" x14ac:dyDescent="0.4">
      <c r="A12891">
        <v>50483</v>
      </c>
      <c r="B12891" t="s">
        <v>17241</v>
      </c>
      <c r="C12891" t="s">
        <v>1260</v>
      </c>
    </row>
    <row r="12892" spans="1:3" x14ac:dyDescent="0.4">
      <c r="A12892">
        <v>50484</v>
      </c>
      <c r="B12892" t="s">
        <v>17242</v>
      </c>
      <c r="C12892" t="s">
        <v>1398</v>
      </c>
    </row>
    <row r="12893" spans="1:3" x14ac:dyDescent="0.4">
      <c r="A12893">
        <v>50485</v>
      </c>
      <c r="B12893" t="s">
        <v>17243</v>
      </c>
      <c r="C12893" t="s">
        <v>2295</v>
      </c>
    </row>
    <row r="12894" spans="1:3" x14ac:dyDescent="0.4">
      <c r="A12894">
        <v>50487</v>
      </c>
      <c r="B12894" t="s">
        <v>17244</v>
      </c>
      <c r="C12894" t="s">
        <v>335</v>
      </c>
    </row>
    <row r="12895" spans="1:3" x14ac:dyDescent="0.4">
      <c r="A12895">
        <v>50486</v>
      </c>
      <c r="B12895" t="s">
        <v>17245</v>
      </c>
      <c r="C12895" t="s">
        <v>218</v>
      </c>
    </row>
    <row r="12896" spans="1:3" x14ac:dyDescent="0.4">
      <c r="A12896">
        <v>50488</v>
      </c>
      <c r="B12896" t="s">
        <v>17246</v>
      </c>
      <c r="C12896" t="s">
        <v>147</v>
      </c>
    </row>
    <row r="12897" spans="1:3" x14ac:dyDescent="0.4">
      <c r="A12897">
        <v>50489</v>
      </c>
      <c r="B12897" t="s">
        <v>17247</v>
      </c>
      <c r="C12897" t="s">
        <v>1260</v>
      </c>
    </row>
    <row r="12898" spans="1:3" x14ac:dyDescent="0.4">
      <c r="A12898">
        <v>50490</v>
      </c>
      <c r="B12898" t="s">
        <v>17248</v>
      </c>
      <c r="C12898" t="s">
        <v>1260</v>
      </c>
    </row>
    <row r="12899" spans="1:3" x14ac:dyDescent="0.4">
      <c r="A12899">
        <v>50491</v>
      </c>
      <c r="B12899" t="s">
        <v>17249</v>
      </c>
      <c r="C12899" t="s">
        <v>2356</v>
      </c>
    </row>
    <row r="12900" spans="1:3" x14ac:dyDescent="0.4">
      <c r="A12900">
        <v>50492</v>
      </c>
      <c r="B12900" t="s">
        <v>590</v>
      </c>
      <c r="C12900" t="s">
        <v>590</v>
      </c>
    </row>
    <row r="12901" spans="1:3" x14ac:dyDescent="0.4">
      <c r="A12901">
        <v>50493</v>
      </c>
      <c r="B12901" t="s">
        <v>17250</v>
      </c>
      <c r="C12901" t="s">
        <v>360</v>
      </c>
    </row>
    <row r="12902" spans="1:3" x14ac:dyDescent="0.4">
      <c r="A12902">
        <v>50494</v>
      </c>
      <c r="B12902" t="s">
        <v>17251</v>
      </c>
      <c r="C12902" t="s">
        <v>2295</v>
      </c>
    </row>
    <row r="12903" spans="1:3" x14ac:dyDescent="0.4">
      <c r="A12903">
        <v>50495</v>
      </c>
      <c r="B12903" t="s">
        <v>17252</v>
      </c>
      <c r="C12903" t="s">
        <v>1260</v>
      </c>
    </row>
    <row r="12904" spans="1:3" x14ac:dyDescent="0.4">
      <c r="A12904">
        <v>50496</v>
      </c>
      <c r="B12904" t="s">
        <v>17253</v>
      </c>
      <c r="C12904" t="s">
        <v>686</v>
      </c>
    </row>
    <row r="12905" spans="1:3" x14ac:dyDescent="0.4">
      <c r="A12905">
        <v>50497</v>
      </c>
      <c r="B12905" t="s">
        <v>1989</v>
      </c>
      <c r="C12905" t="s">
        <v>1989</v>
      </c>
    </row>
    <row r="12906" spans="1:3" x14ac:dyDescent="0.4">
      <c r="A12906">
        <v>50498</v>
      </c>
      <c r="B12906" t="s">
        <v>17254</v>
      </c>
      <c r="C12906" t="s">
        <v>1989</v>
      </c>
    </row>
    <row r="12907" spans="1:3" x14ac:dyDescent="0.4">
      <c r="A12907">
        <v>50499</v>
      </c>
      <c r="B12907" t="s">
        <v>17255</v>
      </c>
      <c r="C12907" t="s">
        <v>1527</v>
      </c>
    </row>
    <row r="12908" spans="1:3" x14ac:dyDescent="0.4">
      <c r="A12908">
        <v>50500</v>
      </c>
      <c r="B12908" t="s">
        <v>17256</v>
      </c>
      <c r="C12908" t="s">
        <v>2355</v>
      </c>
    </row>
    <row r="12909" spans="1:3" x14ac:dyDescent="0.4">
      <c r="A12909">
        <v>50501</v>
      </c>
      <c r="B12909" t="s">
        <v>17257</v>
      </c>
      <c r="C12909" t="s">
        <v>479</v>
      </c>
    </row>
    <row r="12910" spans="1:3" x14ac:dyDescent="0.4">
      <c r="A12910">
        <v>50502</v>
      </c>
      <c r="B12910" t="s">
        <v>17258</v>
      </c>
      <c r="C12910" t="s">
        <v>1534</v>
      </c>
    </row>
    <row r="12911" spans="1:3" x14ac:dyDescent="0.4">
      <c r="A12911">
        <v>50503</v>
      </c>
      <c r="B12911" t="s">
        <v>17259</v>
      </c>
      <c r="C12911" t="s">
        <v>2295</v>
      </c>
    </row>
    <row r="12912" spans="1:3" x14ac:dyDescent="0.4">
      <c r="A12912">
        <v>50504</v>
      </c>
      <c r="B12912" t="s">
        <v>17260</v>
      </c>
      <c r="C12912" t="s">
        <v>16973</v>
      </c>
    </row>
    <row r="12913" spans="1:3" x14ac:dyDescent="0.4">
      <c r="A12913">
        <v>50505</v>
      </c>
      <c r="B12913" t="s">
        <v>17261</v>
      </c>
      <c r="C12913" t="s">
        <v>2692</v>
      </c>
    </row>
    <row r="12914" spans="1:3" x14ac:dyDescent="0.4">
      <c r="A12914">
        <v>50506</v>
      </c>
      <c r="B12914" t="s">
        <v>17262</v>
      </c>
      <c r="C12914" t="s">
        <v>589</v>
      </c>
    </row>
    <row r="12915" spans="1:3" x14ac:dyDescent="0.4">
      <c r="A12915">
        <v>50507</v>
      </c>
      <c r="B12915" t="s">
        <v>17263</v>
      </c>
      <c r="C12915" t="s">
        <v>589</v>
      </c>
    </row>
    <row r="12916" spans="1:3" x14ac:dyDescent="0.4">
      <c r="A12916">
        <v>50509</v>
      </c>
      <c r="B12916" t="s">
        <v>17264</v>
      </c>
      <c r="C12916" t="s">
        <v>334</v>
      </c>
    </row>
    <row r="12917" spans="1:3" x14ac:dyDescent="0.4">
      <c r="A12917">
        <v>50508</v>
      </c>
      <c r="B12917" t="s">
        <v>17265</v>
      </c>
      <c r="C12917" t="s">
        <v>2294</v>
      </c>
    </row>
    <row r="12918" spans="1:3" x14ac:dyDescent="0.4">
      <c r="A12918">
        <v>50510</v>
      </c>
      <c r="B12918" t="s">
        <v>783</v>
      </c>
      <c r="C12918" t="s">
        <v>783</v>
      </c>
    </row>
    <row r="12919" spans="1:3" x14ac:dyDescent="0.4">
      <c r="A12919">
        <v>50511</v>
      </c>
      <c r="B12919" t="s">
        <v>17266</v>
      </c>
      <c r="C12919" t="s">
        <v>334</v>
      </c>
    </row>
    <row r="12920" spans="1:3" x14ac:dyDescent="0.4">
      <c r="A12920">
        <v>50512</v>
      </c>
      <c r="B12920" t="s">
        <v>17267</v>
      </c>
      <c r="C12920" t="s">
        <v>1748</v>
      </c>
    </row>
    <row r="12921" spans="1:3" x14ac:dyDescent="0.4">
      <c r="A12921">
        <v>50513</v>
      </c>
      <c r="B12921" t="s">
        <v>17268</v>
      </c>
      <c r="C12921" t="s">
        <v>909</v>
      </c>
    </row>
    <row r="12922" spans="1:3" x14ac:dyDescent="0.4">
      <c r="A12922">
        <v>50514</v>
      </c>
      <c r="B12922" t="s">
        <v>17269</v>
      </c>
      <c r="C12922" t="s">
        <v>2295</v>
      </c>
    </row>
    <row r="12923" spans="1:3" x14ac:dyDescent="0.4">
      <c r="A12923">
        <v>50515</v>
      </c>
      <c r="B12923" t="s">
        <v>17270</v>
      </c>
      <c r="C12923" t="s">
        <v>897</v>
      </c>
    </row>
    <row r="12924" spans="1:3" x14ac:dyDescent="0.4">
      <c r="A12924">
        <v>50516</v>
      </c>
      <c r="B12924" t="s">
        <v>17271</v>
      </c>
      <c r="C12924" t="s">
        <v>588</v>
      </c>
    </row>
    <row r="12925" spans="1:3" x14ac:dyDescent="0.4">
      <c r="A12925">
        <v>50517</v>
      </c>
      <c r="B12925" t="s">
        <v>17272</v>
      </c>
      <c r="C12925" t="s">
        <v>1533</v>
      </c>
    </row>
    <row r="12926" spans="1:3" x14ac:dyDescent="0.4">
      <c r="A12926">
        <v>50518</v>
      </c>
      <c r="B12926" t="s">
        <v>17273</v>
      </c>
      <c r="C12926" t="s">
        <v>1536</v>
      </c>
    </row>
    <row r="12927" spans="1:3" x14ac:dyDescent="0.4">
      <c r="A12927">
        <v>50519</v>
      </c>
      <c r="B12927" t="s">
        <v>17274</v>
      </c>
      <c r="C12927" t="s">
        <v>2611</v>
      </c>
    </row>
    <row r="12928" spans="1:3" x14ac:dyDescent="0.4">
      <c r="A12928">
        <v>50520</v>
      </c>
      <c r="B12928" t="s">
        <v>17275</v>
      </c>
      <c r="C12928" t="s">
        <v>483</v>
      </c>
    </row>
    <row r="12929" spans="1:3" x14ac:dyDescent="0.4">
      <c r="A12929">
        <v>50521</v>
      </c>
      <c r="B12929" t="s">
        <v>17276</v>
      </c>
      <c r="C12929" t="s">
        <v>2295</v>
      </c>
    </row>
    <row r="12930" spans="1:3" x14ac:dyDescent="0.4">
      <c r="A12930">
        <v>50522</v>
      </c>
      <c r="B12930" t="s">
        <v>1139</v>
      </c>
      <c r="C12930" t="s">
        <v>1139</v>
      </c>
    </row>
    <row r="12931" spans="1:3" x14ac:dyDescent="0.4">
      <c r="A12931">
        <v>50523</v>
      </c>
      <c r="B12931" t="s">
        <v>17277</v>
      </c>
      <c r="C12931" t="s">
        <v>1751</v>
      </c>
    </row>
    <row r="12932" spans="1:3" x14ac:dyDescent="0.4">
      <c r="A12932">
        <v>50524</v>
      </c>
      <c r="B12932" t="s">
        <v>17278</v>
      </c>
      <c r="C12932" t="s">
        <v>16856</v>
      </c>
    </row>
    <row r="12933" spans="1:3" x14ac:dyDescent="0.4">
      <c r="A12933">
        <v>50525</v>
      </c>
      <c r="B12933" t="s">
        <v>17279</v>
      </c>
      <c r="C12933" t="s">
        <v>910</v>
      </c>
    </row>
    <row r="12934" spans="1:3" x14ac:dyDescent="0.4">
      <c r="A12934">
        <v>50526</v>
      </c>
      <c r="B12934" t="s">
        <v>17280</v>
      </c>
      <c r="C12934" t="s">
        <v>147</v>
      </c>
    </row>
    <row r="12935" spans="1:3" x14ac:dyDescent="0.4">
      <c r="A12935">
        <v>50527</v>
      </c>
      <c r="B12935" t="s">
        <v>17281</v>
      </c>
      <c r="C12935" t="s">
        <v>217</v>
      </c>
    </row>
    <row r="12936" spans="1:3" x14ac:dyDescent="0.4">
      <c r="A12936">
        <v>50528</v>
      </c>
      <c r="B12936" t="s">
        <v>17282</v>
      </c>
      <c r="C12936" t="s">
        <v>2687</v>
      </c>
    </row>
    <row r="12937" spans="1:3" x14ac:dyDescent="0.4">
      <c r="A12937">
        <v>50529</v>
      </c>
      <c r="B12937" t="s">
        <v>17283</v>
      </c>
      <c r="C12937" t="s">
        <v>1539</v>
      </c>
    </row>
    <row r="12938" spans="1:3" x14ac:dyDescent="0.4">
      <c r="A12938">
        <v>50531</v>
      </c>
      <c r="B12938" t="s">
        <v>17284</v>
      </c>
      <c r="C12938" t="s">
        <v>1989</v>
      </c>
    </row>
    <row r="12939" spans="1:3" x14ac:dyDescent="0.4">
      <c r="A12939">
        <v>50530</v>
      </c>
      <c r="B12939" t="s">
        <v>17285</v>
      </c>
      <c r="C12939" t="s">
        <v>1989</v>
      </c>
    </row>
    <row r="12940" spans="1:3" x14ac:dyDescent="0.4">
      <c r="A12940">
        <v>50533</v>
      </c>
      <c r="B12940" t="s">
        <v>17286</v>
      </c>
      <c r="C12940" t="s">
        <v>215</v>
      </c>
    </row>
    <row r="12941" spans="1:3" x14ac:dyDescent="0.4">
      <c r="A12941">
        <v>50532</v>
      </c>
      <c r="B12941" t="s">
        <v>17287</v>
      </c>
      <c r="C12941" t="s">
        <v>2294</v>
      </c>
    </row>
    <row r="12942" spans="1:3" x14ac:dyDescent="0.4">
      <c r="A12942">
        <v>50534</v>
      </c>
      <c r="B12942" t="s">
        <v>17288</v>
      </c>
      <c r="C12942" t="s">
        <v>1640</v>
      </c>
    </row>
    <row r="12943" spans="1:3" x14ac:dyDescent="0.4">
      <c r="A12943">
        <v>50535</v>
      </c>
      <c r="B12943" t="s">
        <v>17289</v>
      </c>
      <c r="C12943" t="s">
        <v>1260</v>
      </c>
    </row>
    <row r="12944" spans="1:3" x14ac:dyDescent="0.4">
      <c r="A12944">
        <v>50537</v>
      </c>
      <c r="B12944" t="s">
        <v>17290</v>
      </c>
      <c r="C12944" t="s">
        <v>147</v>
      </c>
    </row>
    <row r="12945" spans="1:3" x14ac:dyDescent="0.4">
      <c r="A12945">
        <v>50536</v>
      </c>
      <c r="B12945" t="s">
        <v>2363</v>
      </c>
      <c r="C12945" t="s">
        <v>2363</v>
      </c>
    </row>
    <row r="12946" spans="1:3" x14ac:dyDescent="0.4">
      <c r="A12946">
        <v>50539</v>
      </c>
      <c r="B12946" t="s">
        <v>17291</v>
      </c>
      <c r="C12946" t="s">
        <v>589</v>
      </c>
    </row>
    <row r="12947" spans="1:3" x14ac:dyDescent="0.4">
      <c r="A12947">
        <v>50538</v>
      </c>
      <c r="B12947" t="s">
        <v>17292</v>
      </c>
      <c r="C12947" t="s">
        <v>2091</v>
      </c>
    </row>
    <row r="12948" spans="1:3" x14ac:dyDescent="0.4">
      <c r="A12948">
        <v>50540</v>
      </c>
      <c r="B12948" t="s">
        <v>17293</v>
      </c>
      <c r="C12948" t="s">
        <v>2693</v>
      </c>
    </row>
    <row r="12949" spans="1:3" x14ac:dyDescent="0.4">
      <c r="A12949">
        <v>50541</v>
      </c>
      <c r="B12949" t="s">
        <v>17294</v>
      </c>
      <c r="C12949" t="s">
        <v>2096</v>
      </c>
    </row>
    <row r="12950" spans="1:3" x14ac:dyDescent="0.4">
      <c r="A12950">
        <v>50542</v>
      </c>
      <c r="B12950" t="s">
        <v>580</v>
      </c>
      <c r="C12950" t="s">
        <v>580</v>
      </c>
    </row>
    <row r="12951" spans="1:3" x14ac:dyDescent="0.4">
      <c r="A12951">
        <v>50543</v>
      </c>
      <c r="B12951" t="s">
        <v>17295</v>
      </c>
      <c r="C12951" t="s">
        <v>334</v>
      </c>
    </row>
    <row r="12952" spans="1:3" x14ac:dyDescent="0.4">
      <c r="A12952">
        <v>50544</v>
      </c>
      <c r="B12952" t="s">
        <v>17296</v>
      </c>
      <c r="C12952" t="s">
        <v>588</v>
      </c>
    </row>
    <row r="12953" spans="1:3" x14ac:dyDescent="0.4">
      <c r="A12953">
        <v>50545</v>
      </c>
      <c r="B12953" t="s">
        <v>17297</v>
      </c>
      <c r="C12953" t="s">
        <v>16856</v>
      </c>
    </row>
    <row r="12954" spans="1:3" x14ac:dyDescent="0.4">
      <c r="A12954">
        <v>50546</v>
      </c>
      <c r="B12954" t="s">
        <v>17298</v>
      </c>
      <c r="C12954" t="s">
        <v>1989</v>
      </c>
    </row>
    <row r="12955" spans="1:3" x14ac:dyDescent="0.4">
      <c r="A12955">
        <v>50547</v>
      </c>
      <c r="B12955" t="s">
        <v>17299</v>
      </c>
      <c r="C12955" t="s">
        <v>17144</v>
      </c>
    </row>
    <row r="12956" spans="1:3" x14ac:dyDescent="0.4">
      <c r="A12956">
        <v>50548</v>
      </c>
      <c r="B12956" t="s">
        <v>17300</v>
      </c>
      <c r="C12956" t="s">
        <v>910</v>
      </c>
    </row>
    <row r="12957" spans="1:3" x14ac:dyDescent="0.4">
      <c r="A12957">
        <v>50549</v>
      </c>
      <c r="B12957" t="s">
        <v>17301</v>
      </c>
      <c r="C12957" t="s">
        <v>910</v>
      </c>
    </row>
    <row r="12958" spans="1:3" x14ac:dyDescent="0.4">
      <c r="A12958">
        <v>50550</v>
      </c>
      <c r="B12958" t="s">
        <v>2289</v>
      </c>
      <c r="C12958" t="s">
        <v>2289</v>
      </c>
    </row>
    <row r="12959" spans="1:3" x14ac:dyDescent="0.4">
      <c r="A12959">
        <v>50551</v>
      </c>
      <c r="B12959" t="s">
        <v>17302</v>
      </c>
      <c r="C12959" t="s">
        <v>1894</v>
      </c>
    </row>
    <row r="12960" spans="1:3" x14ac:dyDescent="0.4">
      <c r="A12960">
        <v>50552</v>
      </c>
      <c r="B12960" t="s">
        <v>17303</v>
      </c>
      <c r="C12960" t="s">
        <v>576</v>
      </c>
    </row>
    <row r="12961" spans="1:3" x14ac:dyDescent="0.4">
      <c r="A12961">
        <v>50553</v>
      </c>
      <c r="B12961" t="s">
        <v>17304</v>
      </c>
      <c r="C12961" t="s">
        <v>1750</v>
      </c>
    </row>
    <row r="12962" spans="1:3" x14ac:dyDescent="0.4">
      <c r="A12962">
        <v>50554</v>
      </c>
      <c r="B12962" t="s">
        <v>17305</v>
      </c>
      <c r="C12962" t="s">
        <v>899</v>
      </c>
    </row>
    <row r="12963" spans="1:3" x14ac:dyDescent="0.4">
      <c r="A12963">
        <v>50555</v>
      </c>
      <c r="B12963" t="s">
        <v>17306</v>
      </c>
      <c r="C12963" t="s">
        <v>686</v>
      </c>
    </row>
    <row r="12964" spans="1:3" x14ac:dyDescent="0.4">
      <c r="A12964">
        <v>50556</v>
      </c>
      <c r="B12964" t="s">
        <v>17307</v>
      </c>
      <c r="C12964" t="s">
        <v>1752</v>
      </c>
    </row>
    <row r="12965" spans="1:3" x14ac:dyDescent="0.4">
      <c r="A12965">
        <v>50557</v>
      </c>
      <c r="B12965" t="s">
        <v>17308</v>
      </c>
      <c r="C12965" t="s">
        <v>2446</v>
      </c>
    </row>
    <row r="12966" spans="1:3" x14ac:dyDescent="0.4">
      <c r="A12966">
        <v>50558</v>
      </c>
      <c r="B12966" t="s">
        <v>17309</v>
      </c>
      <c r="C12966" t="s">
        <v>1396</v>
      </c>
    </row>
    <row r="12967" spans="1:3" x14ac:dyDescent="0.4">
      <c r="A12967">
        <v>50560</v>
      </c>
      <c r="B12967" t="s">
        <v>17310</v>
      </c>
      <c r="C12967" t="s">
        <v>16856</v>
      </c>
    </row>
    <row r="12968" spans="1:3" x14ac:dyDescent="0.4">
      <c r="A12968">
        <v>50559</v>
      </c>
      <c r="B12968" t="s">
        <v>17311</v>
      </c>
      <c r="C12968" t="s">
        <v>1132</v>
      </c>
    </row>
    <row r="12969" spans="1:3" x14ac:dyDescent="0.4">
      <c r="A12969">
        <v>50561</v>
      </c>
      <c r="B12969" t="s">
        <v>17312</v>
      </c>
      <c r="C12969" t="s">
        <v>684</v>
      </c>
    </row>
    <row r="12970" spans="1:3" x14ac:dyDescent="0.4">
      <c r="A12970">
        <v>50562</v>
      </c>
      <c r="B12970" t="s">
        <v>17313</v>
      </c>
      <c r="C12970" t="s">
        <v>1128</v>
      </c>
    </row>
    <row r="12971" spans="1:3" x14ac:dyDescent="0.4">
      <c r="A12971">
        <v>50563</v>
      </c>
      <c r="B12971" t="s">
        <v>17314</v>
      </c>
      <c r="C12971" t="s">
        <v>2094</v>
      </c>
    </row>
    <row r="12972" spans="1:3" x14ac:dyDescent="0.4">
      <c r="A12972">
        <v>50564</v>
      </c>
      <c r="B12972" t="s">
        <v>217</v>
      </c>
      <c r="C12972" t="s">
        <v>217</v>
      </c>
    </row>
    <row r="12973" spans="1:3" x14ac:dyDescent="0.4">
      <c r="A12973">
        <v>50566</v>
      </c>
      <c r="B12973" t="s">
        <v>17315</v>
      </c>
      <c r="C12973" t="s">
        <v>1538</v>
      </c>
    </row>
    <row r="12974" spans="1:3" x14ac:dyDescent="0.4">
      <c r="A12974">
        <v>50565</v>
      </c>
      <c r="B12974" t="s">
        <v>17316</v>
      </c>
      <c r="C12974" t="s">
        <v>1259</v>
      </c>
    </row>
    <row r="12975" spans="1:3" x14ac:dyDescent="0.4">
      <c r="A12975">
        <v>50568</v>
      </c>
      <c r="B12975" t="s">
        <v>17317</v>
      </c>
      <c r="C12975" t="s">
        <v>16856</v>
      </c>
    </row>
    <row r="12976" spans="1:3" x14ac:dyDescent="0.4">
      <c r="A12976">
        <v>50567</v>
      </c>
      <c r="B12976" t="s">
        <v>17318</v>
      </c>
      <c r="C12976" t="s">
        <v>1650</v>
      </c>
    </row>
    <row r="12977" spans="1:3" x14ac:dyDescent="0.4">
      <c r="A12977">
        <v>50569</v>
      </c>
      <c r="B12977" t="s">
        <v>17319</v>
      </c>
      <c r="C12977" t="s">
        <v>117</v>
      </c>
    </row>
    <row r="12978" spans="1:3" x14ac:dyDescent="0.4">
      <c r="A12978">
        <v>50570</v>
      </c>
      <c r="B12978" t="s">
        <v>17320</v>
      </c>
      <c r="C12978" t="s">
        <v>219</v>
      </c>
    </row>
    <row r="12979" spans="1:3" x14ac:dyDescent="0.4">
      <c r="A12979">
        <v>50571</v>
      </c>
      <c r="B12979" t="s">
        <v>17321</v>
      </c>
      <c r="C12979" t="s">
        <v>794</v>
      </c>
    </row>
    <row r="12980" spans="1:3" x14ac:dyDescent="0.4">
      <c r="A12980">
        <v>50572</v>
      </c>
      <c r="B12980" t="s">
        <v>17322</v>
      </c>
      <c r="C12980" t="s">
        <v>418</v>
      </c>
    </row>
    <row r="12981" spans="1:3" x14ac:dyDescent="0.4">
      <c r="A12981">
        <v>50573</v>
      </c>
      <c r="B12981" t="s">
        <v>17323</v>
      </c>
      <c r="C12981" t="s">
        <v>17324</v>
      </c>
    </row>
    <row r="12982" spans="1:3" x14ac:dyDescent="0.4">
      <c r="A12982">
        <v>50574</v>
      </c>
      <c r="B12982" t="s">
        <v>906</v>
      </c>
      <c r="C12982" t="s">
        <v>906</v>
      </c>
    </row>
    <row r="12983" spans="1:3" x14ac:dyDescent="0.4">
      <c r="A12983">
        <v>50575</v>
      </c>
      <c r="B12983" t="s">
        <v>17325</v>
      </c>
      <c r="C12983" t="s">
        <v>1128</v>
      </c>
    </row>
    <row r="12984" spans="1:3" x14ac:dyDescent="0.4">
      <c r="A12984">
        <v>50576</v>
      </c>
      <c r="B12984" t="s">
        <v>17326</v>
      </c>
      <c r="C12984" t="s">
        <v>910</v>
      </c>
    </row>
    <row r="12985" spans="1:3" x14ac:dyDescent="0.4">
      <c r="A12985">
        <v>50578</v>
      </c>
      <c r="B12985" t="s">
        <v>17327</v>
      </c>
      <c r="C12985" t="s">
        <v>687</v>
      </c>
    </row>
    <row r="12986" spans="1:3" x14ac:dyDescent="0.4">
      <c r="A12986">
        <v>50577</v>
      </c>
      <c r="B12986" t="s">
        <v>17328</v>
      </c>
      <c r="C12986" t="s">
        <v>589</v>
      </c>
    </row>
    <row r="12987" spans="1:3" x14ac:dyDescent="0.4">
      <c r="A12987">
        <v>50579</v>
      </c>
      <c r="B12987" t="s">
        <v>17329</v>
      </c>
      <c r="C12987" t="s">
        <v>335</v>
      </c>
    </row>
    <row r="12988" spans="1:3" x14ac:dyDescent="0.4">
      <c r="A12988">
        <v>50580</v>
      </c>
      <c r="B12988" t="s">
        <v>17330</v>
      </c>
      <c r="C12988" t="s">
        <v>1259</v>
      </c>
    </row>
    <row r="12989" spans="1:3" x14ac:dyDescent="0.4">
      <c r="A12989">
        <v>50581</v>
      </c>
      <c r="B12989" t="s">
        <v>17331</v>
      </c>
      <c r="C12989" t="s">
        <v>1259</v>
      </c>
    </row>
    <row r="12990" spans="1:3" x14ac:dyDescent="0.4">
      <c r="A12990">
        <v>50582</v>
      </c>
      <c r="B12990" t="s">
        <v>17332</v>
      </c>
      <c r="C12990" t="s">
        <v>1396</v>
      </c>
    </row>
    <row r="12991" spans="1:3" x14ac:dyDescent="0.4">
      <c r="A12991">
        <v>50583</v>
      </c>
      <c r="B12991" t="s">
        <v>2440</v>
      </c>
      <c r="C12991" t="s">
        <v>2440</v>
      </c>
    </row>
    <row r="12992" spans="1:3" x14ac:dyDescent="0.4">
      <c r="A12992">
        <v>50584</v>
      </c>
      <c r="B12992" t="s">
        <v>17333</v>
      </c>
      <c r="C12992" t="s">
        <v>334</v>
      </c>
    </row>
    <row r="12993" spans="1:3" x14ac:dyDescent="0.4">
      <c r="A12993">
        <v>50585</v>
      </c>
      <c r="B12993" t="s">
        <v>17334</v>
      </c>
      <c r="C12993" t="s">
        <v>1530</v>
      </c>
    </row>
    <row r="12994" spans="1:3" x14ac:dyDescent="0.4">
      <c r="A12994">
        <v>50586</v>
      </c>
      <c r="B12994" t="s">
        <v>17335</v>
      </c>
      <c r="C12994" t="s">
        <v>1260</v>
      </c>
    </row>
    <row r="12995" spans="1:3" x14ac:dyDescent="0.4">
      <c r="A12995">
        <v>50587</v>
      </c>
      <c r="B12995" t="s">
        <v>17336</v>
      </c>
      <c r="C12995" t="s">
        <v>788</v>
      </c>
    </row>
    <row r="12996" spans="1:3" x14ac:dyDescent="0.4">
      <c r="A12996">
        <v>50588</v>
      </c>
      <c r="B12996" t="s">
        <v>17337</v>
      </c>
      <c r="C12996" t="s">
        <v>177</v>
      </c>
    </row>
    <row r="12997" spans="1:3" x14ac:dyDescent="0.4">
      <c r="A12997">
        <v>50589</v>
      </c>
      <c r="B12997" t="s">
        <v>17338</v>
      </c>
      <c r="C12997" t="s">
        <v>1260</v>
      </c>
    </row>
    <row r="12998" spans="1:3" x14ac:dyDescent="0.4">
      <c r="A12998">
        <v>50590</v>
      </c>
      <c r="B12998" t="s">
        <v>17339</v>
      </c>
      <c r="C12998" t="s">
        <v>910</v>
      </c>
    </row>
    <row r="12999" spans="1:3" x14ac:dyDescent="0.4">
      <c r="A12999">
        <v>50591</v>
      </c>
      <c r="B12999" t="s">
        <v>17340</v>
      </c>
      <c r="C12999" t="s">
        <v>1540</v>
      </c>
    </row>
    <row r="13000" spans="1:3" x14ac:dyDescent="0.4">
      <c r="A13000">
        <v>50592</v>
      </c>
      <c r="B13000" t="s">
        <v>17341</v>
      </c>
      <c r="C13000" t="s">
        <v>899</v>
      </c>
    </row>
    <row r="13001" spans="1:3" x14ac:dyDescent="0.4">
      <c r="A13001">
        <v>50593</v>
      </c>
      <c r="B13001" t="s">
        <v>17342</v>
      </c>
      <c r="C13001" t="s">
        <v>910</v>
      </c>
    </row>
    <row r="13002" spans="1:3" x14ac:dyDescent="0.4">
      <c r="A13002">
        <v>50594</v>
      </c>
      <c r="B13002" t="s">
        <v>17343</v>
      </c>
      <c r="C13002" t="s">
        <v>1643</v>
      </c>
    </row>
    <row r="13003" spans="1:3" x14ac:dyDescent="0.4">
      <c r="A13003">
        <v>50595</v>
      </c>
      <c r="B13003" t="s">
        <v>17344</v>
      </c>
      <c r="C13003" t="s">
        <v>420</v>
      </c>
    </row>
    <row r="13004" spans="1:3" x14ac:dyDescent="0.4">
      <c r="A13004">
        <v>50596</v>
      </c>
      <c r="B13004" t="s">
        <v>17345</v>
      </c>
      <c r="C13004" t="s">
        <v>335</v>
      </c>
    </row>
    <row r="13005" spans="1:3" x14ac:dyDescent="0.4">
      <c r="A13005">
        <v>50597</v>
      </c>
      <c r="B13005" t="s">
        <v>17346</v>
      </c>
      <c r="C13005" t="s">
        <v>335</v>
      </c>
    </row>
    <row r="13006" spans="1:3" x14ac:dyDescent="0.4">
      <c r="A13006">
        <v>50598</v>
      </c>
      <c r="B13006" t="s">
        <v>17347</v>
      </c>
      <c r="C13006" t="s">
        <v>334</v>
      </c>
    </row>
    <row r="13007" spans="1:3" x14ac:dyDescent="0.4">
      <c r="A13007">
        <v>50599</v>
      </c>
      <c r="B13007" t="s">
        <v>17348</v>
      </c>
      <c r="C13007" t="s">
        <v>791</v>
      </c>
    </row>
    <row r="13008" spans="1:3" x14ac:dyDescent="0.4">
      <c r="A13008">
        <v>50600</v>
      </c>
      <c r="B13008" t="s">
        <v>17349</v>
      </c>
      <c r="C13008" t="s">
        <v>897</v>
      </c>
    </row>
    <row r="13009" spans="1:3" x14ac:dyDescent="0.4">
      <c r="A13009">
        <v>50601</v>
      </c>
      <c r="B13009" t="s">
        <v>17350</v>
      </c>
      <c r="C13009" t="s">
        <v>414</v>
      </c>
    </row>
    <row r="13010" spans="1:3" x14ac:dyDescent="0.4">
      <c r="A13010">
        <v>50602</v>
      </c>
      <c r="B13010" t="s">
        <v>17351</v>
      </c>
      <c r="C13010" t="s">
        <v>17352</v>
      </c>
    </row>
    <row r="13011" spans="1:3" x14ac:dyDescent="0.4">
      <c r="A13011">
        <v>50603</v>
      </c>
      <c r="B13011" t="s">
        <v>17353</v>
      </c>
      <c r="C13011" t="s">
        <v>2356</v>
      </c>
    </row>
    <row r="13012" spans="1:3" x14ac:dyDescent="0.4">
      <c r="A13012">
        <v>50604</v>
      </c>
      <c r="B13012" t="s">
        <v>17354</v>
      </c>
      <c r="C13012" t="s">
        <v>898</v>
      </c>
    </row>
    <row r="13013" spans="1:3" x14ac:dyDescent="0.4">
      <c r="A13013">
        <v>50605</v>
      </c>
      <c r="B13013" t="s">
        <v>17355</v>
      </c>
      <c r="C13013" t="s">
        <v>1748</v>
      </c>
    </row>
    <row r="13014" spans="1:3" x14ac:dyDescent="0.4">
      <c r="A13014">
        <v>50606</v>
      </c>
      <c r="B13014" t="s">
        <v>17356</v>
      </c>
      <c r="C13014" t="s">
        <v>1989</v>
      </c>
    </row>
    <row r="13015" spans="1:3" x14ac:dyDescent="0.4">
      <c r="A13015">
        <v>50607</v>
      </c>
      <c r="B13015" t="s">
        <v>17357</v>
      </c>
      <c r="C13015" t="s">
        <v>1253</v>
      </c>
    </row>
    <row r="13016" spans="1:3" x14ac:dyDescent="0.4">
      <c r="A13016">
        <v>50608</v>
      </c>
      <c r="B13016" t="s">
        <v>17358</v>
      </c>
      <c r="C13016" t="s">
        <v>2611</v>
      </c>
    </row>
    <row r="13017" spans="1:3" x14ac:dyDescent="0.4">
      <c r="A13017">
        <v>50609</v>
      </c>
      <c r="B13017" t="s">
        <v>1758</v>
      </c>
      <c r="C13017" t="s">
        <v>1758</v>
      </c>
    </row>
    <row r="13018" spans="1:3" x14ac:dyDescent="0.4">
      <c r="A13018">
        <v>50610</v>
      </c>
      <c r="B13018" t="s">
        <v>17359</v>
      </c>
      <c r="C13018" t="s">
        <v>1256</v>
      </c>
    </row>
    <row r="13019" spans="1:3" x14ac:dyDescent="0.4">
      <c r="A13019">
        <v>50611</v>
      </c>
      <c r="B13019" t="s">
        <v>17360</v>
      </c>
      <c r="C13019" t="s">
        <v>2640</v>
      </c>
    </row>
    <row r="13020" spans="1:3" x14ac:dyDescent="0.4">
      <c r="A13020">
        <v>50612</v>
      </c>
      <c r="B13020" t="s">
        <v>17361</v>
      </c>
      <c r="C13020" t="s">
        <v>782</v>
      </c>
    </row>
    <row r="13021" spans="1:3" x14ac:dyDescent="0.4">
      <c r="A13021">
        <v>50613</v>
      </c>
      <c r="B13021" t="s">
        <v>1647</v>
      </c>
      <c r="C13021" t="s">
        <v>1647</v>
      </c>
    </row>
    <row r="13022" spans="1:3" x14ac:dyDescent="0.4">
      <c r="A13022">
        <v>50614</v>
      </c>
      <c r="B13022" t="s">
        <v>17362</v>
      </c>
      <c r="C13022" t="s">
        <v>588</v>
      </c>
    </row>
    <row r="13023" spans="1:3" x14ac:dyDescent="0.4">
      <c r="A13023">
        <v>50615</v>
      </c>
      <c r="B13023" t="s">
        <v>681</v>
      </c>
      <c r="C13023" t="s">
        <v>681</v>
      </c>
    </row>
    <row r="13024" spans="1:3" x14ac:dyDescent="0.4">
      <c r="A13024">
        <v>50616</v>
      </c>
      <c r="B13024" t="s">
        <v>17363</v>
      </c>
      <c r="C13024" t="s">
        <v>418</v>
      </c>
    </row>
    <row r="13025" spans="1:3" x14ac:dyDescent="0.4">
      <c r="A13025">
        <v>50617</v>
      </c>
      <c r="B13025" t="s">
        <v>17364</v>
      </c>
      <c r="C13025" t="s">
        <v>588</v>
      </c>
    </row>
    <row r="13026" spans="1:3" x14ac:dyDescent="0.4">
      <c r="A13026">
        <v>50618</v>
      </c>
      <c r="B13026" t="s">
        <v>17365</v>
      </c>
      <c r="C13026" t="s">
        <v>1893</v>
      </c>
    </row>
    <row r="13027" spans="1:3" x14ac:dyDescent="0.4">
      <c r="A13027">
        <v>50619</v>
      </c>
      <c r="B13027" t="s">
        <v>17366</v>
      </c>
      <c r="C13027" t="s">
        <v>2670</v>
      </c>
    </row>
    <row r="13028" spans="1:3" x14ac:dyDescent="0.4">
      <c r="A13028">
        <v>50620</v>
      </c>
      <c r="B13028" t="s">
        <v>17367</v>
      </c>
      <c r="C13028" t="s">
        <v>786</v>
      </c>
    </row>
    <row r="13029" spans="1:3" x14ac:dyDescent="0.4">
      <c r="A13029">
        <v>50621</v>
      </c>
      <c r="B13029" t="s">
        <v>17368</v>
      </c>
      <c r="C13029" t="s">
        <v>1893</v>
      </c>
    </row>
    <row r="13030" spans="1:3" x14ac:dyDescent="0.4">
      <c r="A13030">
        <v>50622</v>
      </c>
      <c r="B13030" t="s">
        <v>17369</v>
      </c>
      <c r="C13030" t="s">
        <v>1251</v>
      </c>
    </row>
    <row r="13031" spans="1:3" x14ac:dyDescent="0.4">
      <c r="A13031">
        <v>50623</v>
      </c>
      <c r="B13031" t="s">
        <v>17370</v>
      </c>
      <c r="C13031" t="s">
        <v>579</v>
      </c>
    </row>
    <row r="13032" spans="1:3" x14ac:dyDescent="0.4">
      <c r="A13032">
        <v>50624</v>
      </c>
      <c r="B13032" t="s">
        <v>17371</v>
      </c>
      <c r="C13032" t="s">
        <v>17371</v>
      </c>
    </row>
    <row r="13033" spans="1:3" x14ac:dyDescent="0.4">
      <c r="A13033">
        <v>50625</v>
      </c>
      <c r="B13033" t="s">
        <v>17372</v>
      </c>
      <c r="C13033" t="s">
        <v>1644</v>
      </c>
    </row>
    <row r="13034" spans="1:3" x14ac:dyDescent="0.4">
      <c r="A13034">
        <v>50626</v>
      </c>
      <c r="B13034" t="s">
        <v>17373</v>
      </c>
      <c r="C13034" t="s">
        <v>479</v>
      </c>
    </row>
    <row r="13035" spans="1:3" x14ac:dyDescent="0.4">
      <c r="A13035">
        <v>50627</v>
      </c>
      <c r="B13035" t="s">
        <v>17374</v>
      </c>
      <c r="C13035" t="s">
        <v>17374</v>
      </c>
    </row>
    <row r="13036" spans="1:3" x14ac:dyDescent="0.4">
      <c r="A13036">
        <v>50628</v>
      </c>
      <c r="B13036" t="s">
        <v>17375</v>
      </c>
      <c r="C13036" t="s">
        <v>787</v>
      </c>
    </row>
    <row r="13037" spans="1:3" x14ac:dyDescent="0.4">
      <c r="A13037">
        <v>50629</v>
      </c>
      <c r="B13037" t="s">
        <v>17376</v>
      </c>
      <c r="C13037" t="s">
        <v>2087</v>
      </c>
    </row>
    <row r="13038" spans="1:3" x14ac:dyDescent="0.4">
      <c r="A13038">
        <v>50630</v>
      </c>
      <c r="B13038" t="s">
        <v>17377</v>
      </c>
      <c r="C13038" t="s">
        <v>1396</v>
      </c>
    </row>
    <row r="13039" spans="1:3" x14ac:dyDescent="0.4">
      <c r="A13039">
        <v>50631</v>
      </c>
      <c r="B13039" t="s">
        <v>17378</v>
      </c>
      <c r="C13039" t="s">
        <v>1396</v>
      </c>
    </row>
    <row r="13040" spans="1:3" x14ac:dyDescent="0.4">
      <c r="A13040">
        <v>50632</v>
      </c>
      <c r="B13040" t="s">
        <v>17379</v>
      </c>
      <c r="C13040" t="s">
        <v>2295</v>
      </c>
    </row>
    <row r="13041" spans="1:3" x14ac:dyDescent="0.4">
      <c r="A13041">
        <v>50633</v>
      </c>
      <c r="B13041" t="s">
        <v>1405</v>
      </c>
      <c r="C13041" t="s">
        <v>1405</v>
      </c>
    </row>
    <row r="13042" spans="1:3" x14ac:dyDescent="0.4">
      <c r="A13042">
        <v>50634</v>
      </c>
      <c r="B13042" t="s">
        <v>17380</v>
      </c>
      <c r="C13042" t="s">
        <v>420</v>
      </c>
    </row>
    <row r="13043" spans="1:3" x14ac:dyDescent="0.4">
      <c r="A13043">
        <v>50635</v>
      </c>
      <c r="B13043" t="s">
        <v>17381</v>
      </c>
      <c r="C13043" t="s">
        <v>1753</v>
      </c>
    </row>
    <row r="13044" spans="1:3" x14ac:dyDescent="0.4">
      <c r="A13044">
        <v>50636</v>
      </c>
      <c r="B13044" t="s">
        <v>17382</v>
      </c>
      <c r="C13044" t="s">
        <v>2670</v>
      </c>
    </row>
    <row r="13045" spans="1:3" x14ac:dyDescent="0.4">
      <c r="A13045">
        <v>50637</v>
      </c>
      <c r="B13045" t="s">
        <v>17383</v>
      </c>
      <c r="C13045" t="s">
        <v>910</v>
      </c>
    </row>
    <row r="13046" spans="1:3" x14ac:dyDescent="0.4">
      <c r="A13046">
        <v>50638</v>
      </c>
      <c r="B13046" t="s">
        <v>789</v>
      </c>
      <c r="C13046" t="s">
        <v>789</v>
      </c>
    </row>
    <row r="13047" spans="1:3" x14ac:dyDescent="0.4">
      <c r="A13047">
        <v>50639</v>
      </c>
      <c r="B13047" t="s">
        <v>17384</v>
      </c>
      <c r="C13047" t="s">
        <v>2445</v>
      </c>
    </row>
    <row r="13048" spans="1:3" x14ac:dyDescent="0.4">
      <c r="A13048">
        <v>50640</v>
      </c>
      <c r="B13048" t="s">
        <v>17385</v>
      </c>
      <c r="C13048" t="s">
        <v>1141</v>
      </c>
    </row>
    <row r="13049" spans="1:3" x14ac:dyDescent="0.4">
      <c r="A13049">
        <v>50641</v>
      </c>
      <c r="B13049" t="s">
        <v>17386</v>
      </c>
      <c r="C13049" t="s">
        <v>1407</v>
      </c>
    </row>
    <row r="13050" spans="1:3" x14ac:dyDescent="0.4">
      <c r="A13050">
        <v>50642</v>
      </c>
      <c r="B13050" t="s">
        <v>17387</v>
      </c>
      <c r="C13050" t="s">
        <v>117</v>
      </c>
    </row>
    <row r="13051" spans="1:3" x14ac:dyDescent="0.4">
      <c r="A13051">
        <v>50643</v>
      </c>
      <c r="B13051" t="s">
        <v>17388</v>
      </c>
      <c r="C13051" t="s">
        <v>219</v>
      </c>
    </row>
    <row r="13052" spans="1:3" x14ac:dyDescent="0.4">
      <c r="A13052">
        <v>50644</v>
      </c>
      <c r="B13052" t="s">
        <v>17389</v>
      </c>
      <c r="C13052" t="s">
        <v>1749</v>
      </c>
    </row>
    <row r="13053" spans="1:3" x14ac:dyDescent="0.4">
      <c r="A13053">
        <v>50645</v>
      </c>
      <c r="B13053" t="s">
        <v>17390</v>
      </c>
      <c r="C13053" t="s">
        <v>684</v>
      </c>
    </row>
    <row r="13054" spans="1:3" x14ac:dyDescent="0.4">
      <c r="A13054">
        <v>50646</v>
      </c>
      <c r="B13054" t="s">
        <v>17391</v>
      </c>
      <c r="C13054" t="s">
        <v>911</v>
      </c>
    </row>
    <row r="13055" spans="1:3" x14ac:dyDescent="0.4">
      <c r="A13055">
        <v>50647</v>
      </c>
      <c r="B13055" t="s">
        <v>17392</v>
      </c>
      <c r="C13055" t="s">
        <v>681</v>
      </c>
    </row>
    <row r="13056" spans="1:3" x14ac:dyDescent="0.4">
      <c r="A13056">
        <v>50648</v>
      </c>
      <c r="B13056" t="s">
        <v>17393</v>
      </c>
      <c r="C13056" t="s">
        <v>147</v>
      </c>
    </row>
    <row r="13057" spans="1:3" x14ac:dyDescent="0.4">
      <c r="A13057">
        <v>50649</v>
      </c>
      <c r="B13057" t="s">
        <v>17394</v>
      </c>
      <c r="C13057" t="s">
        <v>335</v>
      </c>
    </row>
    <row r="13058" spans="1:3" x14ac:dyDescent="0.4">
      <c r="A13058">
        <v>50650</v>
      </c>
      <c r="B13058" t="s">
        <v>17395</v>
      </c>
      <c r="C13058" t="s">
        <v>588</v>
      </c>
    </row>
    <row r="13059" spans="1:3" x14ac:dyDescent="0.4">
      <c r="A13059">
        <v>50651</v>
      </c>
      <c r="B13059" t="s">
        <v>17396</v>
      </c>
      <c r="C13059" t="s">
        <v>360</v>
      </c>
    </row>
    <row r="13060" spans="1:3" x14ac:dyDescent="0.4">
      <c r="A13060">
        <v>50652</v>
      </c>
      <c r="B13060" t="s">
        <v>17397</v>
      </c>
      <c r="C13060" t="s">
        <v>17398</v>
      </c>
    </row>
    <row r="13061" spans="1:3" x14ac:dyDescent="0.4">
      <c r="A13061">
        <v>50653</v>
      </c>
      <c r="B13061" t="s">
        <v>17399</v>
      </c>
      <c r="C13061" t="s">
        <v>331</v>
      </c>
    </row>
    <row r="13062" spans="1:3" x14ac:dyDescent="0.4">
      <c r="A13062">
        <v>50655</v>
      </c>
      <c r="B13062" t="s">
        <v>17400</v>
      </c>
      <c r="C13062" t="s">
        <v>1260</v>
      </c>
    </row>
    <row r="13063" spans="1:3" x14ac:dyDescent="0.4">
      <c r="A13063">
        <v>50654</v>
      </c>
      <c r="B13063" t="s">
        <v>17401</v>
      </c>
      <c r="C13063" t="s">
        <v>589</v>
      </c>
    </row>
    <row r="13064" spans="1:3" x14ac:dyDescent="0.4">
      <c r="A13064">
        <v>50656</v>
      </c>
      <c r="B13064" t="s">
        <v>17402</v>
      </c>
      <c r="C13064" t="s">
        <v>1260</v>
      </c>
    </row>
    <row r="13065" spans="1:3" x14ac:dyDescent="0.4">
      <c r="A13065">
        <v>50657</v>
      </c>
      <c r="B13065" t="s">
        <v>17403</v>
      </c>
      <c r="C13065" t="s">
        <v>576</v>
      </c>
    </row>
    <row r="13066" spans="1:3" x14ac:dyDescent="0.4">
      <c r="A13066">
        <v>50658</v>
      </c>
      <c r="B13066" t="s">
        <v>17404</v>
      </c>
      <c r="C13066" t="s">
        <v>1260</v>
      </c>
    </row>
    <row r="13067" spans="1:3" x14ac:dyDescent="0.4">
      <c r="A13067">
        <v>50659</v>
      </c>
      <c r="B13067" t="s">
        <v>17405</v>
      </c>
      <c r="C13067" t="s">
        <v>589</v>
      </c>
    </row>
    <row r="13068" spans="1:3" x14ac:dyDescent="0.4">
      <c r="A13068">
        <v>50660</v>
      </c>
      <c r="B13068" t="s">
        <v>17406</v>
      </c>
      <c r="C13068" t="s">
        <v>117</v>
      </c>
    </row>
    <row r="13069" spans="1:3" x14ac:dyDescent="0.4">
      <c r="A13069">
        <v>50661</v>
      </c>
      <c r="B13069" t="s">
        <v>17407</v>
      </c>
      <c r="C13069" t="s">
        <v>1404</v>
      </c>
    </row>
    <row r="13070" spans="1:3" x14ac:dyDescent="0.4">
      <c r="A13070">
        <v>50662</v>
      </c>
      <c r="B13070" t="s">
        <v>17408</v>
      </c>
      <c r="C13070" t="s">
        <v>588</v>
      </c>
    </row>
    <row r="13071" spans="1:3" x14ac:dyDescent="0.4">
      <c r="A13071">
        <v>50663</v>
      </c>
      <c r="B13071" t="s">
        <v>17409</v>
      </c>
      <c r="C13071" t="s">
        <v>335</v>
      </c>
    </row>
    <row r="13072" spans="1:3" x14ac:dyDescent="0.4">
      <c r="A13072">
        <v>50664</v>
      </c>
      <c r="B13072" t="s">
        <v>17410</v>
      </c>
      <c r="C13072" t="s">
        <v>582</v>
      </c>
    </row>
    <row r="13073" spans="1:3" x14ac:dyDescent="0.4">
      <c r="A13073">
        <v>50665</v>
      </c>
      <c r="B13073" t="s">
        <v>17411</v>
      </c>
      <c r="C13073" t="s">
        <v>2693</v>
      </c>
    </row>
    <row r="13074" spans="1:3" x14ac:dyDescent="0.4">
      <c r="A13074">
        <v>50666</v>
      </c>
      <c r="B13074" t="s">
        <v>17412</v>
      </c>
      <c r="C13074" t="s">
        <v>1989</v>
      </c>
    </row>
    <row r="13075" spans="1:3" x14ac:dyDescent="0.4">
      <c r="A13075">
        <v>50667</v>
      </c>
      <c r="B13075" t="s">
        <v>17413</v>
      </c>
      <c r="C13075" t="s">
        <v>360</v>
      </c>
    </row>
    <row r="13076" spans="1:3" x14ac:dyDescent="0.4">
      <c r="A13076">
        <v>50668</v>
      </c>
      <c r="B13076" t="s">
        <v>17414</v>
      </c>
      <c r="C13076" t="s">
        <v>1250</v>
      </c>
    </row>
    <row r="13077" spans="1:3" x14ac:dyDescent="0.4">
      <c r="A13077">
        <v>50669</v>
      </c>
      <c r="B13077" t="s">
        <v>17415</v>
      </c>
      <c r="C13077" t="s">
        <v>334</v>
      </c>
    </row>
    <row r="13078" spans="1:3" x14ac:dyDescent="0.4">
      <c r="A13078">
        <v>50670</v>
      </c>
      <c r="B13078" t="s">
        <v>17416</v>
      </c>
      <c r="C13078" t="s">
        <v>1888</v>
      </c>
    </row>
    <row r="13079" spans="1:3" x14ac:dyDescent="0.4">
      <c r="A13079">
        <v>50671</v>
      </c>
      <c r="B13079" t="s">
        <v>17417</v>
      </c>
      <c r="C13079" t="s">
        <v>2611</v>
      </c>
    </row>
    <row r="13080" spans="1:3" x14ac:dyDescent="0.4">
      <c r="A13080">
        <v>50672</v>
      </c>
      <c r="B13080" t="s">
        <v>17418</v>
      </c>
      <c r="C13080" t="s">
        <v>687</v>
      </c>
    </row>
    <row r="13081" spans="1:3" x14ac:dyDescent="0.4">
      <c r="A13081">
        <v>50673</v>
      </c>
      <c r="B13081" t="s">
        <v>17419</v>
      </c>
      <c r="C13081" t="s">
        <v>2096</v>
      </c>
    </row>
    <row r="13082" spans="1:3" x14ac:dyDescent="0.4">
      <c r="A13082">
        <v>50674</v>
      </c>
      <c r="B13082" t="s">
        <v>2206</v>
      </c>
      <c r="C13082" t="s">
        <v>2206</v>
      </c>
    </row>
    <row r="13083" spans="1:3" x14ac:dyDescent="0.4">
      <c r="A13083">
        <v>50676</v>
      </c>
      <c r="B13083" t="s">
        <v>17420</v>
      </c>
      <c r="C13083" t="s">
        <v>1260</v>
      </c>
    </row>
    <row r="13084" spans="1:3" x14ac:dyDescent="0.4">
      <c r="A13084">
        <v>50675</v>
      </c>
      <c r="B13084" t="s">
        <v>17421</v>
      </c>
      <c r="C13084" t="s">
        <v>589</v>
      </c>
    </row>
    <row r="13085" spans="1:3" x14ac:dyDescent="0.4">
      <c r="A13085">
        <v>50677</v>
      </c>
      <c r="B13085" t="s">
        <v>17422</v>
      </c>
      <c r="C13085" t="s">
        <v>217</v>
      </c>
    </row>
    <row r="13086" spans="1:3" x14ac:dyDescent="0.4">
      <c r="A13086">
        <v>50678</v>
      </c>
      <c r="B13086" t="s">
        <v>17423</v>
      </c>
      <c r="C13086" t="s">
        <v>217</v>
      </c>
    </row>
    <row r="13087" spans="1:3" x14ac:dyDescent="0.4">
      <c r="A13087">
        <v>50680</v>
      </c>
      <c r="B13087" t="s">
        <v>17424</v>
      </c>
      <c r="C13087" t="s">
        <v>420</v>
      </c>
    </row>
    <row r="13088" spans="1:3" x14ac:dyDescent="0.4">
      <c r="A13088">
        <v>50679</v>
      </c>
      <c r="B13088" t="s">
        <v>17425</v>
      </c>
      <c r="C13088" t="s">
        <v>1132</v>
      </c>
    </row>
    <row r="13089" spans="1:3" x14ac:dyDescent="0.4">
      <c r="A13089">
        <v>50681</v>
      </c>
      <c r="B13089" t="s">
        <v>17426</v>
      </c>
      <c r="C13089" t="s">
        <v>683</v>
      </c>
    </row>
    <row r="13090" spans="1:3" x14ac:dyDescent="0.4">
      <c r="A13090">
        <v>50682</v>
      </c>
      <c r="B13090" t="s">
        <v>279</v>
      </c>
      <c r="C13090" t="s">
        <v>279</v>
      </c>
    </row>
    <row r="13091" spans="1:3" x14ac:dyDescent="0.4">
      <c r="A13091">
        <v>50683</v>
      </c>
      <c r="B13091" t="s">
        <v>17427</v>
      </c>
      <c r="C13091" t="s">
        <v>1134</v>
      </c>
    </row>
    <row r="13092" spans="1:3" x14ac:dyDescent="0.4">
      <c r="A13092">
        <v>50684</v>
      </c>
      <c r="B13092" t="s">
        <v>17428</v>
      </c>
      <c r="C13092" t="s">
        <v>900</v>
      </c>
    </row>
    <row r="13093" spans="1:3" x14ac:dyDescent="0.4">
      <c r="A13093">
        <v>50686</v>
      </c>
      <c r="B13093" t="s">
        <v>17429</v>
      </c>
      <c r="C13093" t="s">
        <v>331</v>
      </c>
    </row>
    <row r="13094" spans="1:3" x14ac:dyDescent="0.4">
      <c r="A13094">
        <v>50685</v>
      </c>
      <c r="B13094" t="s">
        <v>17430</v>
      </c>
      <c r="C13094" t="s">
        <v>2294</v>
      </c>
    </row>
    <row r="13095" spans="1:3" x14ac:dyDescent="0.4">
      <c r="A13095">
        <v>50688</v>
      </c>
      <c r="B13095" t="s">
        <v>17431</v>
      </c>
      <c r="C13095" t="s">
        <v>418</v>
      </c>
    </row>
    <row r="13096" spans="1:3" x14ac:dyDescent="0.4">
      <c r="A13096">
        <v>50687</v>
      </c>
      <c r="B13096" t="s">
        <v>17432</v>
      </c>
      <c r="C13096" t="s">
        <v>1749</v>
      </c>
    </row>
    <row r="13097" spans="1:3" x14ac:dyDescent="0.4">
      <c r="A13097">
        <v>50689</v>
      </c>
      <c r="B13097" t="s">
        <v>17433</v>
      </c>
      <c r="C13097" t="s">
        <v>117</v>
      </c>
    </row>
    <row r="13098" spans="1:3" x14ac:dyDescent="0.4">
      <c r="A13098">
        <v>50690</v>
      </c>
      <c r="B13098" t="s">
        <v>17434</v>
      </c>
      <c r="C13098" t="s">
        <v>687</v>
      </c>
    </row>
    <row r="13099" spans="1:3" x14ac:dyDescent="0.4">
      <c r="A13099">
        <v>50692</v>
      </c>
      <c r="B13099" t="s">
        <v>17435</v>
      </c>
      <c r="C13099" t="s">
        <v>217</v>
      </c>
    </row>
    <row r="13100" spans="1:3" x14ac:dyDescent="0.4">
      <c r="A13100">
        <v>50691</v>
      </c>
      <c r="B13100" t="s">
        <v>17436</v>
      </c>
      <c r="C13100" t="s">
        <v>589</v>
      </c>
    </row>
    <row r="13101" spans="1:3" x14ac:dyDescent="0.4">
      <c r="A13101">
        <v>50693</v>
      </c>
      <c r="B13101" t="s">
        <v>17437</v>
      </c>
      <c r="C13101" t="s">
        <v>16856</v>
      </c>
    </row>
    <row r="13102" spans="1:3" x14ac:dyDescent="0.4">
      <c r="A13102">
        <v>50694</v>
      </c>
      <c r="B13102" t="s">
        <v>17438</v>
      </c>
      <c r="C13102" t="s">
        <v>2693</v>
      </c>
    </row>
    <row r="13103" spans="1:3" x14ac:dyDescent="0.4">
      <c r="A13103">
        <v>50695</v>
      </c>
      <c r="B13103" t="s">
        <v>17439</v>
      </c>
      <c r="C13103" t="s">
        <v>588</v>
      </c>
    </row>
    <row r="13104" spans="1:3" x14ac:dyDescent="0.4">
      <c r="A13104">
        <v>50696</v>
      </c>
      <c r="B13104" t="s">
        <v>17440</v>
      </c>
      <c r="C13104" t="s">
        <v>1023</v>
      </c>
    </row>
    <row r="13105" spans="1:3" x14ac:dyDescent="0.4">
      <c r="A13105">
        <v>50697</v>
      </c>
      <c r="B13105" t="s">
        <v>17441</v>
      </c>
      <c r="C13105" t="s">
        <v>1749</v>
      </c>
    </row>
    <row r="13106" spans="1:3" x14ac:dyDescent="0.4">
      <c r="A13106">
        <v>50698</v>
      </c>
      <c r="B13106" t="s">
        <v>17442</v>
      </c>
      <c r="C13106" t="s">
        <v>483</v>
      </c>
    </row>
    <row r="13107" spans="1:3" x14ac:dyDescent="0.4">
      <c r="A13107">
        <v>50699</v>
      </c>
      <c r="B13107" t="s">
        <v>17443</v>
      </c>
      <c r="C13107" t="s">
        <v>588</v>
      </c>
    </row>
    <row r="13108" spans="1:3" x14ac:dyDescent="0.4">
      <c r="A13108">
        <v>50700</v>
      </c>
      <c r="B13108" t="s">
        <v>17444</v>
      </c>
      <c r="C13108" t="s">
        <v>1641</v>
      </c>
    </row>
    <row r="13109" spans="1:3" x14ac:dyDescent="0.4">
      <c r="A13109">
        <v>50701</v>
      </c>
      <c r="B13109" t="s">
        <v>277</v>
      </c>
      <c r="C13109" t="s">
        <v>1399</v>
      </c>
    </row>
    <row r="13110" spans="1:3" x14ac:dyDescent="0.4">
      <c r="A13110">
        <v>50702</v>
      </c>
      <c r="B13110" t="s">
        <v>17445</v>
      </c>
      <c r="C13110" t="s">
        <v>2201</v>
      </c>
    </row>
    <row r="13111" spans="1:3" x14ac:dyDescent="0.4">
      <c r="A13111">
        <v>50703</v>
      </c>
      <c r="B13111" t="s">
        <v>17446</v>
      </c>
      <c r="C13111" t="s">
        <v>911</v>
      </c>
    </row>
    <row r="13112" spans="1:3" x14ac:dyDescent="0.4">
      <c r="A13112">
        <v>50704</v>
      </c>
      <c r="B13112" t="s">
        <v>17447</v>
      </c>
      <c r="C13112" t="s">
        <v>2611</v>
      </c>
    </row>
    <row r="13113" spans="1:3" x14ac:dyDescent="0.4">
      <c r="A13113">
        <v>50705</v>
      </c>
      <c r="B13113" t="s">
        <v>17448</v>
      </c>
      <c r="C13113" t="s">
        <v>910</v>
      </c>
    </row>
    <row r="13114" spans="1:3" x14ac:dyDescent="0.4">
      <c r="A13114">
        <v>50706</v>
      </c>
      <c r="B13114" t="s">
        <v>17449</v>
      </c>
      <c r="C13114" t="s">
        <v>335</v>
      </c>
    </row>
    <row r="13115" spans="1:3" x14ac:dyDescent="0.4">
      <c r="A13115">
        <v>50707</v>
      </c>
      <c r="B13115" t="s">
        <v>415</v>
      </c>
      <c r="C13115" t="s">
        <v>794</v>
      </c>
    </row>
    <row r="13116" spans="1:3" x14ac:dyDescent="0.4">
      <c r="A13116">
        <v>50708</v>
      </c>
      <c r="B13116" t="s">
        <v>17450</v>
      </c>
      <c r="C13116" t="s">
        <v>16856</v>
      </c>
    </row>
    <row r="13117" spans="1:3" x14ac:dyDescent="0.4">
      <c r="A13117">
        <v>50709</v>
      </c>
      <c r="B13117" t="s">
        <v>17451</v>
      </c>
      <c r="C13117" t="s">
        <v>1260</v>
      </c>
    </row>
    <row r="13118" spans="1:3" x14ac:dyDescent="0.4">
      <c r="A13118">
        <v>50710</v>
      </c>
      <c r="B13118" t="s">
        <v>17452</v>
      </c>
      <c r="C13118" t="s">
        <v>1260</v>
      </c>
    </row>
    <row r="13119" spans="1:3" x14ac:dyDescent="0.4">
      <c r="A13119">
        <v>50711</v>
      </c>
      <c r="B13119" t="s">
        <v>17453</v>
      </c>
      <c r="C13119" t="s">
        <v>1259</v>
      </c>
    </row>
    <row r="13120" spans="1:3" x14ac:dyDescent="0.4">
      <c r="A13120">
        <v>50712</v>
      </c>
      <c r="B13120" t="s">
        <v>2519</v>
      </c>
      <c r="C13120" t="s">
        <v>2519</v>
      </c>
    </row>
    <row r="13121" spans="1:3" x14ac:dyDescent="0.4">
      <c r="A13121">
        <v>50713</v>
      </c>
      <c r="B13121" t="s">
        <v>17454</v>
      </c>
      <c r="C13121" t="s">
        <v>1749</v>
      </c>
    </row>
    <row r="13122" spans="1:3" x14ac:dyDescent="0.4">
      <c r="A13122">
        <v>50714</v>
      </c>
      <c r="B13122" t="s">
        <v>17455</v>
      </c>
      <c r="C13122" t="s">
        <v>1252</v>
      </c>
    </row>
    <row r="13123" spans="1:3" x14ac:dyDescent="0.4">
      <c r="A13123">
        <v>50715</v>
      </c>
      <c r="B13123" t="s">
        <v>17456</v>
      </c>
      <c r="C13123" t="s">
        <v>1749</v>
      </c>
    </row>
    <row r="13124" spans="1:3" x14ac:dyDescent="0.4">
      <c r="A13124">
        <v>50717</v>
      </c>
      <c r="B13124" t="s">
        <v>17457</v>
      </c>
      <c r="C13124" t="s">
        <v>2295</v>
      </c>
    </row>
    <row r="13125" spans="1:3" x14ac:dyDescent="0.4">
      <c r="A13125">
        <v>50718</v>
      </c>
      <c r="B13125" t="s">
        <v>17458</v>
      </c>
      <c r="C13125" t="s">
        <v>2295</v>
      </c>
    </row>
    <row r="13126" spans="1:3" x14ac:dyDescent="0.4">
      <c r="A13126">
        <v>50716</v>
      </c>
      <c r="B13126" t="s">
        <v>17459</v>
      </c>
      <c r="C13126" t="s">
        <v>2091</v>
      </c>
    </row>
    <row r="13127" spans="1:3" x14ac:dyDescent="0.4">
      <c r="A13127">
        <v>50720</v>
      </c>
      <c r="B13127" t="s">
        <v>17460</v>
      </c>
      <c r="C13127" t="s">
        <v>2295</v>
      </c>
    </row>
    <row r="13128" spans="1:3" x14ac:dyDescent="0.4">
      <c r="A13128">
        <v>50719</v>
      </c>
      <c r="B13128" t="s">
        <v>17461</v>
      </c>
      <c r="C13128" t="s">
        <v>1396</v>
      </c>
    </row>
    <row r="13129" spans="1:3" x14ac:dyDescent="0.4">
      <c r="A13129">
        <v>50721</v>
      </c>
      <c r="B13129" t="s">
        <v>17462</v>
      </c>
      <c r="C13129" t="s">
        <v>2096</v>
      </c>
    </row>
    <row r="13130" spans="1:3" x14ac:dyDescent="0.4">
      <c r="A13130">
        <v>50722</v>
      </c>
      <c r="B13130" t="s">
        <v>17463</v>
      </c>
      <c r="C13130" t="s">
        <v>910</v>
      </c>
    </row>
    <row r="13131" spans="1:3" x14ac:dyDescent="0.4">
      <c r="A13131">
        <v>50723</v>
      </c>
      <c r="B13131" t="s">
        <v>17464</v>
      </c>
      <c r="C13131" t="s">
        <v>2207</v>
      </c>
    </row>
    <row r="13132" spans="1:3" x14ac:dyDescent="0.4">
      <c r="A13132">
        <v>50724</v>
      </c>
      <c r="B13132" t="s">
        <v>17465</v>
      </c>
      <c r="C13132" t="s">
        <v>1135</v>
      </c>
    </row>
    <row r="13133" spans="1:3" x14ac:dyDescent="0.4">
      <c r="A13133">
        <v>50725</v>
      </c>
      <c r="B13133" t="s">
        <v>17466</v>
      </c>
      <c r="C13133" t="s">
        <v>1140</v>
      </c>
    </row>
    <row r="13134" spans="1:3" x14ac:dyDescent="0.4">
      <c r="A13134">
        <v>50726</v>
      </c>
      <c r="B13134" t="s">
        <v>17467</v>
      </c>
      <c r="C13134" t="s">
        <v>2611</v>
      </c>
    </row>
    <row r="13135" spans="1:3" x14ac:dyDescent="0.4">
      <c r="A13135">
        <v>50727</v>
      </c>
      <c r="B13135" t="s">
        <v>17468</v>
      </c>
      <c r="C13135" t="s">
        <v>588</v>
      </c>
    </row>
    <row r="13136" spans="1:3" x14ac:dyDescent="0.4">
      <c r="A13136">
        <v>50728</v>
      </c>
      <c r="B13136" t="s">
        <v>17469</v>
      </c>
      <c r="C13136" t="s">
        <v>2640</v>
      </c>
    </row>
    <row r="13137" spans="1:3" x14ac:dyDescent="0.4">
      <c r="A13137">
        <v>50729</v>
      </c>
      <c r="B13137" t="s">
        <v>17470</v>
      </c>
      <c r="C13137" t="s">
        <v>147</v>
      </c>
    </row>
    <row r="13138" spans="1:3" x14ac:dyDescent="0.4">
      <c r="A13138">
        <v>50730</v>
      </c>
      <c r="B13138" t="s">
        <v>17471</v>
      </c>
      <c r="C13138" t="s">
        <v>2098</v>
      </c>
    </row>
    <row r="13139" spans="1:3" x14ac:dyDescent="0.4">
      <c r="A13139">
        <v>50731</v>
      </c>
      <c r="B13139" t="s">
        <v>1892</v>
      </c>
      <c r="C13139" t="s">
        <v>1892</v>
      </c>
    </row>
    <row r="13140" spans="1:3" x14ac:dyDescent="0.4">
      <c r="A13140">
        <v>50733</v>
      </c>
      <c r="B13140" t="s">
        <v>17472</v>
      </c>
      <c r="C13140" t="s">
        <v>1529</v>
      </c>
    </row>
    <row r="13141" spans="1:3" x14ac:dyDescent="0.4">
      <c r="A13141">
        <v>50732</v>
      </c>
      <c r="B13141" t="s">
        <v>17473</v>
      </c>
      <c r="C13141" t="s">
        <v>412</v>
      </c>
    </row>
    <row r="13142" spans="1:3" x14ac:dyDescent="0.4">
      <c r="A13142">
        <v>50734</v>
      </c>
      <c r="B13142" t="s">
        <v>17474</v>
      </c>
      <c r="C13142" t="s">
        <v>330</v>
      </c>
    </row>
    <row r="13143" spans="1:3" x14ac:dyDescent="0.4">
      <c r="A13143">
        <v>50735</v>
      </c>
      <c r="B13143" t="s">
        <v>17475</v>
      </c>
      <c r="C13143" t="s">
        <v>2295</v>
      </c>
    </row>
    <row r="13144" spans="1:3" x14ac:dyDescent="0.4">
      <c r="A13144">
        <v>50736</v>
      </c>
      <c r="B13144" t="s">
        <v>17476</v>
      </c>
      <c r="C13144" t="s">
        <v>117</v>
      </c>
    </row>
    <row r="13145" spans="1:3" x14ac:dyDescent="0.4">
      <c r="A13145">
        <v>50737</v>
      </c>
      <c r="B13145" t="s">
        <v>2687</v>
      </c>
      <c r="C13145" t="s">
        <v>2687</v>
      </c>
    </row>
    <row r="13146" spans="1:3" x14ac:dyDescent="0.4">
      <c r="A13146">
        <v>50738</v>
      </c>
      <c r="B13146" t="s">
        <v>17477</v>
      </c>
      <c r="C13146" t="s">
        <v>2687</v>
      </c>
    </row>
    <row r="13147" spans="1:3" x14ac:dyDescent="0.4">
      <c r="A13147">
        <v>50739</v>
      </c>
      <c r="B13147" t="s">
        <v>17478</v>
      </c>
      <c r="C13147" t="s">
        <v>1748</v>
      </c>
    </row>
    <row r="13148" spans="1:3" x14ac:dyDescent="0.4">
      <c r="A13148">
        <v>50740</v>
      </c>
      <c r="B13148" t="s">
        <v>17479</v>
      </c>
      <c r="C13148" t="s">
        <v>791</v>
      </c>
    </row>
    <row r="13149" spans="1:3" x14ac:dyDescent="0.4">
      <c r="A13149">
        <v>50741</v>
      </c>
      <c r="B13149" t="s">
        <v>17480</v>
      </c>
      <c r="C13149" t="s">
        <v>147</v>
      </c>
    </row>
    <row r="13150" spans="1:3" x14ac:dyDescent="0.4">
      <c r="A13150">
        <v>50742</v>
      </c>
      <c r="B13150" t="s">
        <v>686</v>
      </c>
      <c r="C13150" t="s">
        <v>686</v>
      </c>
    </row>
    <row r="13151" spans="1:3" x14ac:dyDescent="0.4">
      <c r="A13151">
        <v>50743</v>
      </c>
      <c r="B13151" t="s">
        <v>17481</v>
      </c>
      <c r="C13151" t="s">
        <v>687</v>
      </c>
    </row>
    <row r="13152" spans="1:3" x14ac:dyDescent="0.4">
      <c r="A13152">
        <v>50744</v>
      </c>
      <c r="B13152" t="s">
        <v>17482</v>
      </c>
      <c r="C13152" t="s">
        <v>334</v>
      </c>
    </row>
    <row r="13153" spans="1:3" x14ac:dyDescent="0.4">
      <c r="A13153">
        <v>50745</v>
      </c>
      <c r="B13153" t="s">
        <v>17483</v>
      </c>
      <c r="C13153" t="s">
        <v>1394</v>
      </c>
    </row>
    <row r="13154" spans="1:3" x14ac:dyDescent="0.4">
      <c r="A13154">
        <v>50746</v>
      </c>
      <c r="B13154" t="s">
        <v>17484</v>
      </c>
      <c r="C13154" t="s">
        <v>217</v>
      </c>
    </row>
    <row r="13155" spans="1:3" x14ac:dyDescent="0.4">
      <c r="A13155">
        <v>50747</v>
      </c>
      <c r="B13155" t="s">
        <v>17485</v>
      </c>
      <c r="C13155" t="s">
        <v>177</v>
      </c>
    </row>
    <row r="13156" spans="1:3" x14ac:dyDescent="0.4">
      <c r="A13156">
        <v>50748</v>
      </c>
      <c r="B13156" t="s">
        <v>2359</v>
      </c>
      <c r="C13156" t="s">
        <v>2359</v>
      </c>
    </row>
    <row r="13157" spans="1:3" x14ac:dyDescent="0.4">
      <c r="A13157">
        <v>50749</v>
      </c>
      <c r="B13157" t="s">
        <v>17486</v>
      </c>
      <c r="C13157" t="s">
        <v>909</v>
      </c>
    </row>
    <row r="13158" spans="1:3" x14ac:dyDescent="0.4">
      <c r="A13158">
        <v>50750</v>
      </c>
      <c r="B13158" t="s">
        <v>17487</v>
      </c>
      <c r="C13158" t="s">
        <v>686</v>
      </c>
    </row>
    <row r="13159" spans="1:3" x14ac:dyDescent="0.4">
      <c r="A13159">
        <v>50751</v>
      </c>
      <c r="B13159" t="s">
        <v>17488</v>
      </c>
      <c r="C13159" t="s">
        <v>1989</v>
      </c>
    </row>
    <row r="13160" spans="1:3" x14ac:dyDescent="0.4">
      <c r="A13160">
        <v>50752</v>
      </c>
      <c r="B13160" t="s">
        <v>17489</v>
      </c>
      <c r="C13160" t="s">
        <v>1891</v>
      </c>
    </row>
    <row r="13161" spans="1:3" x14ac:dyDescent="0.4">
      <c r="A13161">
        <v>50753</v>
      </c>
      <c r="B13161" t="s">
        <v>17490</v>
      </c>
      <c r="C13161" t="s">
        <v>1893</v>
      </c>
    </row>
    <row r="13162" spans="1:3" x14ac:dyDescent="0.4">
      <c r="A13162">
        <v>50754</v>
      </c>
      <c r="B13162" t="s">
        <v>17491</v>
      </c>
      <c r="C13162" t="s">
        <v>2088</v>
      </c>
    </row>
    <row r="13163" spans="1:3" x14ac:dyDescent="0.4">
      <c r="A13163">
        <v>50755</v>
      </c>
      <c r="B13163" t="s">
        <v>17492</v>
      </c>
      <c r="C13163" t="s">
        <v>1892</v>
      </c>
    </row>
    <row r="13164" spans="1:3" x14ac:dyDescent="0.4">
      <c r="A13164">
        <v>50756</v>
      </c>
      <c r="B13164" t="s">
        <v>1984</v>
      </c>
      <c r="C13164" t="s">
        <v>17493</v>
      </c>
    </row>
    <row r="13165" spans="1:3" x14ac:dyDescent="0.4">
      <c r="A13165">
        <v>50757</v>
      </c>
      <c r="B13165" t="s">
        <v>17494</v>
      </c>
      <c r="C13165" t="s">
        <v>331</v>
      </c>
    </row>
    <row r="13166" spans="1:3" x14ac:dyDescent="0.4">
      <c r="A13166">
        <v>50758</v>
      </c>
      <c r="B13166" t="s">
        <v>17495</v>
      </c>
      <c r="C13166" t="s">
        <v>1642</v>
      </c>
    </row>
    <row r="13167" spans="1:3" x14ac:dyDescent="0.4">
      <c r="A13167">
        <v>50759</v>
      </c>
      <c r="B13167" t="s">
        <v>17496</v>
      </c>
      <c r="C13167" t="s">
        <v>2294</v>
      </c>
    </row>
    <row r="13168" spans="1:3" x14ac:dyDescent="0.4">
      <c r="A13168">
        <v>50760</v>
      </c>
      <c r="B13168" t="s">
        <v>17497</v>
      </c>
      <c r="C13168" t="s">
        <v>2294</v>
      </c>
    </row>
    <row r="13169" spans="1:3" x14ac:dyDescent="0.4">
      <c r="A13169">
        <v>50762</v>
      </c>
      <c r="B13169" t="s">
        <v>17498</v>
      </c>
      <c r="C13169" t="s">
        <v>17498</v>
      </c>
    </row>
    <row r="13170" spans="1:3" x14ac:dyDescent="0.4">
      <c r="A13170">
        <v>50761</v>
      </c>
      <c r="B13170" t="s">
        <v>17499</v>
      </c>
      <c r="C13170" t="s">
        <v>1894</v>
      </c>
    </row>
    <row r="13171" spans="1:3" x14ac:dyDescent="0.4">
      <c r="A13171">
        <v>50763</v>
      </c>
      <c r="B13171" t="s">
        <v>17500</v>
      </c>
      <c r="C13171" t="s">
        <v>1540</v>
      </c>
    </row>
    <row r="13172" spans="1:3" x14ac:dyDescent="0.4">
      <c r="A13172">
        <v>50764</v>
      </c>
      <c r="B13172" t="s">
        <v>682</v>
      </c>
      <c r="C13172" t="s">
        <v>682</v>
      </c>
    </row>
    <row r="13173" spans="1:3" x14ac:dyDescent="0.4">
      <c r="A13173">
        <v>50766</v>
      </c>
      <c r="B13173" t="s">
        <v>17501</v>
      </c>
      <c r="C13173" t="s">
        <v>904</v>
      </c>
    </row>
    <row r="13174" spans="1:3" x14ac:dyDescent="0.4">
      <c r="A13174">
        <v>50765</v>
      </c>
      <c r="B13174" t="s">
        <v>17502</v>
      </c>
      <c r="C13174" t="s">
        <v>1396</v>
      </c>
    </row>
    <row r="13175" spans="1:3" x14ac:dyDescent="0.4">
      <c r="A13175">
        <v>50767</v>
      </c>
      <c r="B13175" t="s">
        <v>17503</v>
      </c>
      <c r="C13175" t="s">
        <v>588</v>
      </c>
    </row>
    <row r="13176" spans="1:3" x14ac:dyDescent="0.4">
      <c r="A13176">
        <v>50768</v>
      </c>
      <c r="B13176" t="s">
        <v>17504</v>
      </c>
      <c r="C13176" t="s">
        <v>899</v>
      </c>
    </row>
    <row r="13177" spans="1:3" x14ac:dyDescent="0.4">
      <c r="A13177">
        <v>50770</v>
      </c>
      <c r="B13177" t="s">
        <v>17505</v>
      </c>
      <c r="C13177" t="s">
        <v>1260</v>
      </c>
    </row>
    <row r="13178" spans="1:3" x14ac:dyDescent="0.4">
      <c r="A13178">
        <v>50769</v>
      </c>
      <c r="B13178" t="s">
        <v>17506</v>
      </c>
      <c r="C13178" t="s">
        <v>1259</v>
      </c>
    </row>
    <row r="13179" spans="1:3" x14ac:dyDescent="0.4">
      <c r="A13179">
        <v>50771</v>
      </c>
      <c r="B13179" t="s">
        <v>483</v>
      </c>
      <c r="C13179" t="s">
        <v>483</v>
      </c>
    </row>
    <row r="13180" spans="1:3" x14ac:dyDescent="0.4">
      <c r="A13180">
        <v>50772</v>
      </c>
      <c r="B13180" t="s">
        <v>17507</v>
      </c>
      <c r="C13180" t="s">
        <v>334</v>
      </c>
    </row>
    <row r="13181" spans="1:3" x14ac:dyDescent="0.4">
      <c r="A13181">
        <v>50773</v>
      </c>
      <c r="B13181" t="s">
        <v>17508</v>
      </c>
      <c r="C13181" t="s">
        <v>588</v>
      </c>
    </row>
    <row r="13182" spans="1:3" x14ac:dyDescent="0.4">
      <c r="A13182">
        <v>50774</v>
      </c>
      <c r="B13182" t="s">
        <v>17509</v>
      </c>
      <c r="C13182" t="s">
        <v>117</v>
      </c>
    </row>
    <row r="13183" spans="1:3" x14ac:dyDescent="0.4">
      <c r="A13183">
        <v>50775</v>
      </c>
      <c r="B13183" t="s">
        <v>17510</v>
      </c>
      <c r="C13183" t="s">
        <v>117</v>
      </c>
    </row>
    <row r="13184" spans="1:3" x14ac:dyDescent="0.4">
      <c r="A13184">
        <v>50776</v>
      </c>
      <c r="B13184" t="s">
        <v>17511</v>
      </c>
      <c r="C13184" t="s">
        <v>16856</v>
      </c>
    </row>
    <row r="13185" spans="1:3" x14ac:dyDescent="0.4">
      <c r="A13185">
        <v>50777</v>
      </c>
      <c r="B13185" t="s">
        <v>17512</v>
      </c>
      <c r="C13185" t="s">
        <v>2096</v>
      </c>
    </row>
    <row r="13186" spans="1:3" x14ac:dyDescent="0.4">
      <c r="A13186">
        <v>50778</v>
      </c>
      <c r="B13186" t="s">
        <v>17513</v>
      </c>
      <c r="C13186" t="s">
        <v>335</v>
      </c>
    </row>
    <row r="13187" spans="1:3" x14ac:dyDescent="0.4">
      <c r="A13187">
        <v>50779</v>
      </c>
      <c r="B13187" t="s">
        <v>17514</v>
      </c>
      <c r="C13187" t="s">
        <v>147</v>
      </c>
    </row>
    <row r="13188" spans="1:3" x14ac:dyDescent="0.4">
      <c r="A13188">
        <v>50780</v>
      </c>
      <c r="B13188" t="s">
        <v>17515</v>
      </c>
      <c r="C13188" t="s">
        <v>117</v>
      </c>
    </row>
    <row r="13189" spans="1:3" x14ac:dyDescent="0.4">
      <c r="A13189">
        <v>50781</v>
      </c>
      <c r="B13189" t="s">
        <v>17516</v>
      </c>
      <c r="C13189" t="s">
        <v>1646</v>
      </c>
    </row>
    <row r="13190" spans="1:3" x14ac:dyDescent="0.4">
      <c r="A13190">
        <v>50782</v>
      </c>
      <c r="B13190" t="s">
        <v>17517</v>
      </c>
      <c r="C13190" t="s">
        <v>579</v>
      </c>
    </row>
    <row r="13191" spans="1:3" x14ac:dyDescent="0.4">
      <c r="A13191">
        <v>50783</v>
      </c>
      <c r="B13191" t="s">
        <v>17518</v>
      </c>
      <c r="C13191" t="s">
        <v>117</v>
      </c>
    </row>
    <row r="13192" spans="1:3" x14ac:dyDescent="0.4">
      <c r="A13192">
        <v>50784</v>
      </c>
      <c r="B13192" t="s">
        <v>17519</v>
      </c>
      <c r="C13192" t="s">
        <v>219</v>
      </c>
    </row>
    <row r="13193" spans="1:3" x14ac:dyDescent="0.4">
      <c r="A13193">
        <v>50785</v>
      </c>
      <c r="B13193" t="s">
        <v>17520</v>
      </c>
      <c r="C13193" t="s">
        <v>1893</v>
      </c>
    </row>
    <row r="13194" spans="1:3" x14ac:dyDescent="0.4">
      <c r="A13194">
        <v>50786</v>
      </c>
      <c r="B13194" t="s">
        <v>17521</v>
      </c>
      <c r="C13194" t="s">
        <v>117</v>
      </c>
    </row>
    <row r="13195" spans="1:3" x14ac:dyDescent="0.4">
      <c r="A13195">
        <v>50787</v>
      </c>
      <c r="B13195" t="s">
        <v>17522</v>
      </c>
      <c r="C13195" t="s">
        <v>1259</v>
      </c>
    </row>
    <row r="13196" spans="1:3" x14ac:dyDescent="0.4">
      <c r="A13196">
        <v>50788</v>
      </c>
      <c r="B13196" t="s">
        <v>17523</v>
      </c>
      <c r="C13196" t="s">
        <v>1748</v>
      </c>
    </row>
    <row r="13197" spans="1:3" x14ac:dyDescent="0.4">
      <c r="A13197">
        <v>50789</v>
      </c>
      <c r="B13197" t="s">
        <v>17524</v>
      </c>
      <c r="C13197" t="s">
        <v>588</v>
      </c>
    </row>
    <row r="13198" spans="1:3" x14ac:dyDescent="0.4">
      <c r="A13198">
        <v>50790</v>
      </c>
      <c r="B13198" t="s">
        <v>17525</v>
      </c>
      <c r="C13198" t="s">
        <v>588</v>
      </c>
    </row>
    <row r="13199" spans="1:3" x14ac:dyDescent="0.4">
      <c r="A13199">
        <v>50791</v>
      </c>
      <c r="B13199" t="s">
        <v>17526</v>
      </c>
      <c r="C13199" t="s">
        <v>1396</v>
      </c>
    </row>
    <row r="13200" spans="1:3" x14ac:dyDescent="0.4">
      <c r="A13200">
        <v>50792</v>
      </c>
      <c r="B13200" t="s">
        <v>588</v>
      </c>
      <c r="C13200" t="s">
        <v>588</v>
      </c>
    </row>
    <row r="13201" spans="1:3" x14ac:dyDescent="0.4">
      <c r="A13201">
        <v>50793</v>
      </c>
      <c r="B13201" t="s">
        <v>17527</v>
      </c>
      <c r="C13201" t="s">
        <v>588</v>
      </c>
    </row>
    <row r="13202" spans="1:3" x14ac:dyDescent="0.4">
      <c r="A13202">
        <v>50794</v>
      </c>
      <c r="B13202" t="s">
        <v>17528</v>
      </c>
      <c r="C13202" t="s">
        <v>117</v>
      </c>
    </row>
    <row r="13203" spans="1:3" x14ac:dyDescent="0.4">
      <c r="A13203">
        <v>50795</v>
      </c>
      <c r="B13203" t="s">
        <v>17529</v>
      </c>
      <c r="C13203" t="s">
        <v>2207</v>
      </c>
    </row>
    <row r="13204" spans="1:3" x14ac:dyDescent="0.4">
      <c r="A13204">
        <v>50796</v>
      </c>
      <c r="B13204" t="s">
        <v>17530</v>
      </c>
      <c r="C13204" t="s">
        <v>17352</v>
      </c>
    </row>
    <row r="13205" spans="1:3" x14ac:dyDescent="0.4">
      <c r="A13205">
        <v>50797</v>
      </c>
      <c r="B13205" t="s">
        <v>17531</v>
      </c>
      <c r="C13205" t="s">
        <v>418</v>
      </c>
    </row>
    <row r="13206" spans="1:3" x14ac:dyDescent="0.4">
      <c r="A13206">
        <v>50798</v>
      </c>
      <c r="B13206" t="s">
        <v>17532</v>
      </c>
      <c r="C13206" t="s">
        <v>147</v>
      </c>
    </row>
    <row r="13207" spans="1:3" x14ac:dyDescent="0.4">
      <c r="A13207">
        <v>50800</v>
      </c>
      <c r="B13207" t="s">
        <v>17533</v>
      </c>
      <c r="C13207" t="s">
        <v>17352</v>
      </c>
    </row>
    <row r="13208" spans="1:3" x14ac:dyDescent="0.4">
      <c r="A13208">
        <v>50799</v>
      </c>
      <c r="B13208" t="s">
        <v>2091</v>
      </c>
      <c r="C13208" t="s">
        <v>2091</v>
      </c>
    </row>
    <row r="13209" spans="1:3" x14ac:dyDescent="0.4">
      <c r="A13209">
        <v>50801</v>
      </c>
      <c r="B13209" t="s">
        <v>17534</v>
      </c>
      <c r="C13209" t="s">
        <v>2295</v>
      </c>
    </row>
    <row r="13210" spans="1:3" x14ac:dyDescent="0.4">
      <c r="A13210">
        <v>50802</v>
      </c>
      <c r="B13210" t="s">
        <v>17535</v>
      </c>
      <c r="C13210" t="s">
        <v>418</v>
      </c>
    </row>
    <row r="13211" spans="1:3" x14ac:dyDescent="0.4">
      <c r="A13211">
        <v>50803</v>
      </c>
      <c r="B13211" t="s">
        <v>17536</v>
      </c>
      <c r="C13211" t="s">
        <v>418</v>
      </c>
    </row>
    <row r="13212" spans="1:3" x14ac:dyDescent="0.4">
      <c r="A13212">
        <v>50804</v>
      </c>
      <c r="B13212" t="s">
        <v>17537</v>
      </c>
      <c r="C13212" t="s">
        <v>147</v>
      </c>
    </row>
    <row r="13213" spans="1:3" x14ac:dyDescent="0.4">
      <c r="A13213">
        <v>50805</v>
      </c>
      <c r="B13213" t="s">
        <v>17538</v>
      </c>
      <c r="C13213" t="s">
        <v>17539</v>
      </c>
    </row>
    <row r="13214" spans="1:3" x14ac:dyDescent="0.4">
      <c r="A13214">
        <v>50806</v>
      </c>
      <c r="B13214" t="s">
        <v>17540</v>
      </c>
      <c r="C13214" t="s">
        <v>2639</v>
      </c>
    </row>
    <row r="13215" spans="1:3" x14ac:dyDescent="0.4">
      <c r="A13215">
        <v>50807</v>
      </c>
      <c r="B13215" t="s">
        <v>17541</v>
      </c>
      <c r="C13215" t="s">
        <v>219</v>
      </c>
    </row>
    <row r="13216" spans="1:3" x14ac:dyDescent="0.4">
      <c r="A13216">
        <v>50808</v>
      </c>
      <c r="B13216" t="s">
        <v>17542</v>
      </c>
      <c r="C13216" t="s">
        <v>17144</v>
      </c>
    </row>
    <row r="13217" spans="1:3" x14ac:dyDescent="0.4">
      <c r="A13217">
        <v>50810</v>
      </c>
      <c r="B13217" t="s">
        <v>17543</v>
      </c>
      <c r="C13217" t="s">
        <v>2207</v>
      </c>
    </row>
    <row r="13218" spans="1:3" x14ac:dyDescent="0.4">
      <c r="A13218">
        <v>50809</v>
      </c>
      <c r="B13218" t="s">
        <v>17544</v>
      </c>
      <c r="C13218" t="s">
        <v>2091</v>
      </c>
    </row>
    <row r="13219" spans="1:3" x14ac:dyDescent="0.4">
      <c r="A13219">
        <v>50811</v>
      </c>
      <c r="B13219" t="s">
        <v>17545</v>
      </c>
      <c r="C13219" t="s">
        <v>588</v>
      </c>
    </row>
    <row r="13220" spans="1:3" x14ac:dyDescent="0.4">
      <c r="A13220">
        <v>50812</v>
      </c>
      <c r="B13220" t="s">
        <v>17546</v>
      </c>
      <c r="C13220" t="s">
        <v>147</v>
      </c>
    </row>
    <row r="13221" spans="1:3" x14ac:dyDescent="0.4">
      <c r="A13221">
        <v>50813</v>
      </c>
      <c r="B13221" t="s">
        <v>17547</v>
      </c>
      <c r="C13221" t="s">
        <v>588</v>
      </c>
    </row>
    <row r="13222" spans="1:3" x14ac:dyDescent="0.4">
      <c r="A13222">
        <v>50814</v>
      </c>
      <c r="B13222" t="s">
        <v>17548</v>
      </c>
      <c r="C13222" t="s">
        <v>2207</v>
      </c>
    </row>
    <row r="13223" spans="1:3" x14ac:dyDescent="0.4">
      <c r="A13223">
        <v>50815</v>
      </c>
      <c r="B13223" t="s">
        <v>17549</v>
      </c>
      <c r="C13223" t="s">
        <v>898</v>
      </c>
    </row>
    <row r="13224" spans="1:3" x14ac:dyDescent="0.4">
      <c r="A13224">
        <v>50816</v>
      </c>
      <c r="B13224" t="s">
        <v>17550</v>
      </c>
      <c r="C13224" t="s">
        <v>333</v>
      </c>
    </row>
    <row r="13225" spans="1:3" x14ac:dyDescent="0.4">
      <c r="A13225">
        <v>50817</v>
      </c>
      <c r="B13225" t="s">
        <v>17551</v>
      </c>
      <c r="C13225" t="s">
        <v>2096</v>
      </c>
    </row>
    <row r="13226" spans="1:3" x14ac:dyDescent="0.4">
      <c r="A13226">
        <v>50818</v>
      </c>
      <c r="B13226" t="s">
        <v>17552</v>
      </c>
      <c r="C13226" t="s">
        <v>147</v>
      </c>
    </row>
    <row r="13227" spans="1:3" x14ac:dyDescent="0.4">
      <c r="A13227">
        <v>50819</v>
      </c>
      <c r="B13227" t="s">
        <v>17553</v>
      </c>
      <c r="C13227" t="s">
        <v>588</v>
      </c>
    </row>
    <row r="13228" spans="1:3" x14ac:dyDescent="0.4">
      <c r="A13228">
        <v>50820</v>
      </c>
      <c r="B13228" t="s">
        <v>17554</v>
      </c>
      <c r="C13228" t="s">
        <v>117</v>
      </c>
    </row>
    <row r="13229" spans="1:3" x14ac:dyDescent="0.4">
      <c r="A13229">
        <v>50821</v>
      </c>
      <c r="B13229" t="s">
        <v>17555</v>
      </c>
      <c r="C13229" t="s">
        <v>1132</v>
      </c>
    </row>
    <row r="13230" spans="1:3" x14ac:dyDescent="0.4">
      <c r="A13230">
        <v>50823</v>
      </c>
      <c r="B13230" t="s">
        <v>17556</v>
      </c>
      <c r="C13230" t="s">
        <v>117</v>
      </c>
    </row>
    <row r="13231" spans="1:3" x14ac:dyDescent="0.4">
      <c r="A13231">
        <v>50822</v>
      </c>
      <c r="B13231" t="s">
        <v>10193</v>
      </c>
      <c r="C13231" t="s">
        <v>588</v>
      </c>
    </row>
    <row r="13232" spans="1:3" x14ac:dyDescent="0.4">
      <c r="A13232">
        <v>50824</v>
      </c>
      <c r="B13232" t="s">
        <v>17557</v>
      </c>
      <c r="C13232" t="s">
        <v>1132</v>
      </c>
    </row>
    <row r="13233" spans="1:3" x14ac:dyDescent="0.4">
      <c r="A13233">
        <v>50825</v>
      </c>
      <c r="B13233" t="s">
        <v>17558</v>
      </c>
      <c r="C13233" t="s">
        <v>117</v>
      </c>
    </row>
    <row r="13234" spans="1:3" x14ac:dyDescent="0.4">
      <c r="A13234">
        <v>50827</v>
      </c>
      <c r="B13234" t="s">
        <v>17559</v>
      </c>
      <c r="C13234" t="s">
        <v>2096</v>
      </c>
    </row>
    <row r="13235" spans="1:3" x14ac:dyDescent="0.4">
      <c r="A13235">
        <v>50826</v>
      </c>
      <c r="B13235" t="s">
        <v>17560</v>
      </c>
      <c r="C13235" t="s">
        <v>483</v>
      </c>
    </row>
    <row r="13236" spans="1:3" x14ac:dyDescent="0.4">
      <c r="A13236">
        <v>50828</v>
      </c>
      <c r="B13236" t="s">
        <v>17561</v>
      </c>
      <c r="C13236" t="s">
        <v>2197</v>
      </c>
    </row>
    <row r="13237" spans="1:3" x14ac:dyDescent="0.4">
      <c r="A13237">
        <v>50829</v>
      </c>
      <c r="B13237" t="s">
        <v>17562</v>
      </c>
      <c r="C13237" t="s">
        <v>2640</v>
      </c>
    </row>
    <row r="13238" spans="1:3" x14ac:dyDescent="0.4">
      <c r="A13238">
        <v>50830</v>
      </c>
      <c r="B13238" t="s">
        <v>17563</v>
      </c>
      <c r="C13238" t="s">
        <v>910</v>
      </c>
    </row>
    <row r="13239" spans="1:3" x14ac:dyDescent="0.4">
      <c r="A13239">
        <v>50831</v>
      </c>
      <c r="B13239" t="s">
        <v>793</v>
      </c>
      <c r="C13239" t="s">
        <v>793</v>
      </c>
    </row>
    <row r="13240" spans="1:3" x14ac:dyDescent="0.4">
      <c r="A13240">
        <v>50833</v>
      </c>
      <c r="B13240" t="s">
        <v>17564</v>
      </c>
      <c r="C13240" t="s">
        <v>2088</v>
      </c>
    </row>
    <row r="13241" spans="1:3" x14ac:dyDescent="0.4">
      <c r="A13241">
        <v>50832</v>
      </c>
      <c r="B13241" t="s">
        <v>17565</v>
      </c>
      <c r="C13241" t="s">
        <v>218</v>
      </c>
    </row>
    <row r="13242" spans="1:3" x14ac:dyDescent="0.4">
      <c r="A13242">
        <v>50834</v>
      </c>
      <c r="B13242" t="s">
        <v>17566</v>
      </c>
      <c r="C13242" t="s">
        <v>335</v>
      </c>
    </row>
    <row r="13243" spans="1:3" x14ac:dyDescent="0.4">
      <c r="A13243">
        <v>50835</v>
      </c>
      <c r="B13243" t="s">
        <v>17567</v>
      </c>
      <c r="C13243" t="s">
        <v>1983</v>
      </c>
    </row>
    <row r="13244" spans="1:3" x14ac:dyDescent="0.4">
      <c r="A13244">
        <v>50836</v>
      </c>
      <c r="B13244" t="s">
        <v>17568</v>
      </c>
      <c r="C13244" t="s">
        <v>2096</v>
      </c>
    </row>
    <row r="13245" spans="1:3" x14ac:dyDescent="0.4">
      <c r="A13245">
        <v>50837</v>
      </c>
      <c r="B13245" t="s">
        <v>17569</v>
      </c>
      <c r="C13245" t="s">
        <v>1989</v>
      </c>
    </row>
    <row r="13246" spans="1:3" x14ac:dyDescent="0.4">
      <c r="A13246">
        <v>50838</v>
      </c>
      <c r="B13246" t="s">
        <v>17570</v>
      </c>
      <c r="C13246" t="s">
        <v>2658</v>
      </c>
    </row>
    <row r="13247" spans="1:3" x14ac:dyDescent="0.4">
      <c r="A13247">
        <v>50839</v>
      </c>
      <c r="B13247" t="s">
        <v>17571</v>
      </c>
      <c r="C13247" t="s">
        <v>910</v>
      </c>
    </row>
    <row r="13248" spans="1:3" x14ac:dyDescent="0.4">
      <c r="A13248">
        <v>50840</v>
      </c>
      <c r="B13248" t="s">
        <v>17572</v>
      </c>
      <c r="C13248" t="s">
        <v>785</v>
      </c>
    </row>
    <row r="13249" spans="1:3" x14ac:dyDescent="0.4">
      <c r="A13249">
        <v>50841</v>
      </c>
      <c r="B13249" t="s">
        <v>17573</v>
      </c>
      <c r="C13249" t="s">
        <v>335</v>
      </c>
    </row>
    <row r="13250" spans="1:3" x14ac:dyDescent="0.4">
      <c r="A13250">
        <v>50842</v>
      </c>
      <c r="B13250" t="s">
        <v>416</v>
      </c>
      <c r="C13250" t="s">
        <v>416</v>
      </c>
    </row>
    <row r="13251" spans="1:3" x14ac:dyDescent="0.4">
      <c r="A13251">
        <v>50843</v>
      </c>
      <c r="B13251" t="s">
        <v>17574</v>
      </c>
      <c r="C13251" t="s">
        <v>1748</v>
      </c>
    </row>
    <row r="13252" spans="1:3" x14ac:dyDescent="0.4">
      <c r="A13252">
        <v>50844</v>
      </c>
      <c r="B13252" t="s">
        <v>17575</v>
      </c>
      <c r="C13252" t="s">
        <v>2096</v>
      </c>
    </row>
    <row r="13253" spans="1:3" x14ac:dyDescent="0.4">
      <c r="A13253">
        <v>50845</v>
      </c>
      <c r="B13253" t="s">
        <v>17576</v>
      </c>
      <c r="C13253" t="s">
        <v>910</v>
      </c>
    </row>
    <row r="13254" spans="1:3" x14ac:dyDescent="0.4">
      <c r="A13254">
        <v>50846</v>
      </c>
      <c r="B13254" t="s">
        <v>17577</v>
      </c>
      <c r="C13254" t="s">
        <v>2096</v>
      </c>
    </row>
    <row r="13255" spans="1:3" x14ac:dyDescent="0.4">
      <c r="A13255">
        <v>50847</v>
      </c>
      <c r="B13255" t="s">
        <v>17578</v>
      </c>
      <c r="C13255" t="s">
        <v>1130</v>
      </c>
    </row>
    <row r="13256" spans="1:3" x14ac:dyDescent="0.4">
      <c r="A13256">
        <v>50848</v>
      </c>
      <c r="B13256" t="s">
        <v>17579</v>
      </c>
      <c r="C13256" t="s">
        <v>16818</v>
      </c>
    </row>
    <row r="13257" spans="1:3" x14ac:dyDescent="0.4">
      <c r="A13257">
        <v>50849</v>
      </c>
      <c r="B13257" t="s">
        <v>17580</v>
      </c>
      <c r="C13257" t="s">
        <v>414</v>
      </c>
    </row>
    <row r="13258" spans="1:3" x14ac:dyDescent="0.4">
      <c r="A13258">
        <v>50850</v>
      </c>
      <c r="B13258" t="s">
        <v>17581</v>
      </c>
      <c r="C13258" t="s">
        <v>17582</v>
      </c>
    </row>
    <row r="13259" spans="1:3" x14ac:dyDescent="0.4">
      <c r="A13259">
        <v>50851</v>
      </c>
      <c r="B13259" t="s">
        <v>17583</v>
      </c>
      <c r="C13259" t="s">
        <v>420</v>
      </c>
    </row>
    <row r="13260" spans="1:3" x14ac:dyDescent="0.4">
      <c r="A13260">
        <v>50852</v>
      </c>
      <c r="B13260" t="s">
        <v>17584</v>
      </c>
      <c r="C13260" t="s">
        <v>1132</v>
      </c>
    </row>
    <row r="13261" spans="1:3" x14ac:dyDescent="0.4">
      <c r="A13261">
        <v>50854</v>
      </c>
      <c r="B13261" t="s">
        <v>17585</v>
      </c>
      <c r="C13261" t="s">
        <v>588</v>
      </c>
    </row>
    <row r="13262" spans="1:3" x14ac:dyDescent="0.4">
      <c r="A13262">
        <v>50853</v>
      </c>
      <c r="B13262" t="s">
        <v>17586</v>
      </c>
      <c r="C13262" t="s">
        <v>1650</v>
      </c>
    </row>
    <row r="13263" spans="1:3" x14ac:dyDescent="0.4">
      <c r="A13263">
        <v>50855</v>
      </c>
      <c r="B13263" t="s">
        <v>17587</v>
      </c>
      <c r="C13263" t="s">
        <v>2207</v>
      </c>
    </row>
    <row r="13264" spans="1:3" x14ac:dyDescent="0.4">
      <c r="A13264">
        <v>50856</v>
      </c>
      <c r="B13264" t="s">
        <v>17588</v>
      </c>
      <c r="C13264" t="s">
        <v>335</v>
      </c>
    </row>
    <row r="13265" spans="1:3" x14ac:dyDescent="0.4">
      <c r="A13265">
        <v>50857</v>
      </c>
      <c r="B13265" t="s">
        <v>17589</v>
      </c>
      <c r="C13265" t="s">
        <v>1642</v>
      </c>
    </row>
    <row r="13266" spans="1:3" x14ac:dyDescent="0.4">
      <c r="A13266">
        <v>50858</v>
      </c>
      <c r="B13266" t="s">
        <v>17590</v>
      </c>
      <c r="C13266" t="s">
        <v>1894</v>
      </c>
    </row>
    <row r="13267" spans="1:3" x14ac:dyDescent="0.4">
      <c r="A13267">
        <v>50859</v>
      </c>
      <c r="B13267" t="s">
        <v>17591</v>
      </c>
      <c r="C13267" t="s">
        <v>420</v>
      </c>
    </row>
    <row r="13268" spans="1:3" x14ac:dyDescent="0.4">
      <c r="A13268">
        <v>50860</v>
      </c>
      <c r="B13268" t="s">
        <v>17592</v>
      </c>
      <c r="C13268" t="s">
        <v>2295</v>
      </c>
    </row>
    <row r="13269" spans="1:3" x14ac:dyDescent="0.4">
      <c r="A13269">
        <v>50861</v>
      </c>
      <c r="B13269" t="s">
        <v>17593</v>
      </c>
      <c r="C13269" t="s">
        <v>589</v>
      </c>
    </row>
    <row r="13270" spans="1:3" x14ac:dyDescent="0.4">
      <c r="A13270">
        <v>50862</v>
      </c>
      <c r="B13270" t="s">
        <v>17594</v>
      </c>
      <c r="C13270" t="s">
        <v>899</v>
      </c>
    </row>
    <row r="13271" spans="1:3" x14ac:dyDescent="0.4">
      <c r="A13271">
        <v>50863</v>
      </c>
      <c r="B13271" t="s">
        <v>17595</v>
      </c>
      <c r="C13271" t="s">
        <v>587</v>
      </c>
    </row>
    <row r="13272" spans="1:3" x14ac:dyDescent="0.4">
      <c r="A13272">
        <v>50864</v>
      </c>
      <c r="B13272" t="s">
        <v>17596</v>
      </c>
      <c r="C13272" t="s">
        <v>360</v>
      </c>
    </row>
    <row r="13273" spans="1:3" x14ac:dyDescent="0.4">
      <c r="A13273">
        <v>50865</v>
      </c>
      <c r="B13273" t="s">
        <v>17597</v>
      </c>
      <c r="C13273" t="s">
        <v>1764</v>
      </c>
    </row>
    <row r="13274" spans="1:3" x14ac:dyDescent="0.4">
      <c r="A13274">
        <v>50866</v>
      </c>
      <c r="B13274" t="s">
        <v>17598</v>
      </c>
      <c r="C13274" t="s">
        <v>1259</v>
      </c>
    </row>
    <row r="13275" spans="1:3" x14ac:dyDescent="0.4">
      <c r="A13275">
        <v>50867</v>
      </c>
      <c r="B13275" t="s">
        <v>17599</v>
      </c>
      <c r="C13275" t="s">
        <v>897</v>
      </c>
    </row>
    <row r="13276" spans="1:3" x14ac:dyDescent="0.4">
      <c r="A13276">
        <v>50868</v>
      </c>
      <c r="B13276" t="s">
        <v>17600</v>
      </c>
      <c r="C13276" t="s">
        <v>483</v>
      </c>
    </row>
    <row r="13277" spans="1:3" x14ac:dyDescent="0.4">
      <c r="A13277">
        <v>50869</v>
      </c>
      <c r="B13277" t="s">
        <v>17601</v>
      </c>
      <c r="C13277" t="s">
        <v>782</v>
      </c>
    </row>
    <row r="13278" spans="1:3" x14ac:dyDescent="0.4">
      <c r="A13278">
        <v>50870</v>
      </c>
      <c r="B13278" t="s">
        <v>17602</v>
      </c>
      <c r="C13278" t="s">
        <v>1989</v>
      </c>
    </row>
    <row r="13279" spans="1:3" x14ac:dyDescent="0.4">
      <c r="A13279">
        <v>50871</v>
      </c>
      <c r="B13279" t="s">
        <v>17603</v>
      </c>
      <c r="C13279" t="s">
        <v>1534</v>
      </c>
    </row>
    <row r="13280" spans="1:3" x14ac:dyDescent="0.4">
      <c r="A13280">
        <v>50872</v>
      </c>
      <c r="B13280" t="s">
        <v>17604</v>
      </c>
      <c r="C13280" t="s">
        <v>1989</v>
      </c>
    </row>
    <row r="13281" spans="1:3" x14ac:dyDescent="0.4">
      <c r="A13281">
        <v>50873</v>
      </c>
      <c r="B13281" t="s">
        <v>17605</v>
      </c>
      <c r="C13281" t="s">
        <v>2204</v>
      </c>
    </row>
    <row r="13282" spans="1:3" x14ac:dyDescent="0.4">
      <c r="A13282">
        <v>50874</v>
      </c>
      <c r="B13282" t="s">
        <v>17606</v>
      </c>
      <c r="C13282" t="s">
        <v>583</v>
      </c>
    </row>
    <row r="13283" spans="1:3" x14ac:dyDescent="0.4">
      <c r="A13283">
        <v>50875</v>
      </c>
      <c r="B13283" t="s">
        <v>17607</v>
      </c>
      <c r="C13283" t="s">
        <v>2197</v>
      </c>
    </row>
    <row r="13284" spans="1:3" x14ac:dyDescent="0.4">
      <c r="A13284">
        <v>50876</v>
      </c>
      <c r="B13284" t="s">
        <v>17608</v>
      </c>
      <c r="C13284" t="s">
        <v>2295</v>
      </c>
    </row>
    <row r="13285" spans="1:3" x14ac:dyDescent="0.4">
      <c r="A13285">
        <v>50877</v>
      </c>
      <c r="B13285" t="s">
        <v>17609</v>
      </c>
      <c r="C13285" t="s">
        <v>588</v>
      </c>
    </row>
    <row r="13286" spans="1:3" x14ac:dyDescent="0.4">
      <c r="A13286">
        <v>50878</v>
      </c>
      <c r="B13286" t="s">
        <v>17610</v>
      </c>
      <c r="C13286" t="s">
        <v>217</v>
      </c>
    </row>
    <row r="13287" spans="1:3" x14ac:dyDescent="0.4">
      <c r="A13287">
        <v>50879</v>
      </c>
      <c r="B13287" t="s">
        <v>17611</v>
      </c>
      <c r="C13287" t="s">
        <v>577</v>
      </c>
    </row>
    <row r="13288" spans="1:3" x14ac:dyDescent="0.4">
      <c r="A13288">
        <v>50880</v>
      </c>
      <c r="B13288" t="s">
        <v>17612</v>
      </c>
      <c r="C13288" t="s">
        <v>2205</v>
      </c>
    </row>
    <row r="13289" spans="1:3" x14ac:dyDescent="0.4">
      <c r="A13289">
        <v>50881</v>
      </c>
      <c r="B13289" t="s">
        <v>17613</v>
      </c>
      <c r="C13289" t="s">
        <v>794</v>
      </c>
    </row>
    <row r="13290" spans="1:3" x14ac:dyDescent="0.4">
      <c r="A13290">
        <v>50882</v>
      </c>
      <c r="B13290" t="s">
        <v>17614</v>
      </c>
      <c r="C13290" t="s">
        <v>2094</v>
      </c>
    </row>
    <row r="13291" spans="1:3" x14ac:dyDescent="0.4">
      <c r="A13291">
        <v>50883</v>
      </c>
      <c r="B13291" t="s">
        <v>17615</v>
      </c>
      <c r="C13291" t="s">
        <v>687</v>
      </c>
    </row>
    <row r="13292" spans="1:3" x14ac:dyDescent="0.4">
      <c r="A13292">
        <v>50884</v>
      </c>
      <c r="B13292" t="s">
        <v>17616</v>
      </c>
      <c r="C13292" t="s">
        <v>17616</v>
      </c>
    </row>
    <row r="13293" spans="1:3" x14ac:dyDescent="0.4">
      <c r="A13293">
        <v>50885</v>
      </c>
      <c r="B13293" t="s">
        <v>17617</v>
      </c>
      <c r="C13293" t="s">
        <v>334</v>
      </c>
    </row>
    <row r="13294" spans="1:3" x14ac:dyDescent="0.4">
      <c r="A13294">
        <v>50886</v>
      </c>
      <c r="B13294" t="s">
        <v>17618</v>
      </c>
      <c r="C13294" t="s">
        <v>588</v>
      </c>
    </row>
    <row r="13295" spans="1:3" x14ac:dyDescent="0.4">
      <c r="A13295">
        <v>50887</v>
      </c>
      <c r="B13295" t="s">
        <v>17619</v>
      </c>
      <c r="C13295" t="s">
        <v>17324</v>
      </c>
    </row>
    <row r="13296" spans="1:3" x14ac:dyDescent="0.4">
      <c r="A13296">
        <v>50888</v>
      </c>
      <c r="B13296" t="s">
        <v>17620</v>
      </c>
      <c r="C13296" t="s">
        <v>588</v>
      </c>
    </row>
    <row r="13297" spans="1:3" x14ac:dyDescent="0.4">
      <c r="A13297">
        <v>50889</v>
      </c>
      <c r="B13297" t="s">
        <v>17621</v>
      </c>
      <c r="C13297" t="s">
        <v>1760</v>
      </c>
    </row>
    <row r="13298" spans="1:3" x14ac:dyDescent="0.4">
      <c r="A13298">
        <v>50890</v>
      </c>
      <c r="B13298" t="s">
        <v>1528</v>
      </c>
      <c r="C13298" t="s">
        <v>1528</v>
      </c>
    </row>
    <row r="13299" spans="1:3" x14ac:dyDescent="0.4">
      <c r="A13299">
        <v>50891</v>
      </c>
      <c r="B13299" t="s">
        <v>900</v>
      </c>
      <c r="C13299" t="s">
        <v>900</v>
      </c>
    </row>
    <row r="13300" spans="1:3" x14ac:dyDescent="0.4">
      <c r="A13300">
        <v>50892</v>
      </c>
      <c r="B13300" t="s">
        <v>17622</v>
      </c>
      <c r="C13300" t="s">
        <v>117</v>
      </c>
    </row>
    <row r="13301" spans="1:3" x14ac:dyDescent="0.4">
      <c r="A13301">
        <v>50893</v>
      </c>
      <c r="B13301" t="s">
        <v>17623</v>
      </c>
      <c r="C13301" t="s">
        <v>1135</v>
      </c>
    </row>
    <row r="13302" spans="1:3" x14ac:dyDescent="0.4">
      <c r="A13302">
        <v>50894</v>
      </c>
      <c r="B13302" t="s">
        <v>17624</v>
      </c>
      <c r="C13302" t="s">
        <v>2096</v>
      </c>
    </row>
    <row r="13303" spans="1:3" x14ac:dyDescent="0.4">
      <c r="A13303">
        <v>50895</v>
      </c>
      <c r="B13303" t="s">
        <v>17625</v>
      </c>
      <c r="C13303" t="s">
        <v>1259</v>
      </c>
    </row>
    <row r="13304" spans="1:3" x14ac:dyDescent="0.4">
      <c r="A13304">
        <v>50896</v>
      </c>
      <c r="B13304" t="s">
        <v>1401</v>
      </c>
      <c r="C13304" t="s">
        <v>1401</v>
      </c>
    </row>
    <row r="13305" spans="1:3" x14ac:dyDescent="0.4">
      <c r="A13305">
        <v>50897</v>
      </c>
      <c r="B13305" t="s">
        <v>17626</v>
      </c>
      <c r="C13305" t="s">
        <v>1396</v>
      </c>
    </row>
    <row r="13306" spans="1:3" x14ac:dyDescent="0.4">
      <c r="A13306">
        <v>50898</v>
      </c>
      <c r="B13306" t="s">
        <v>17627</v>
      </c>
      <c r="C13306" t="s">
        <v>1259</v>
      </c>
    </row>
    <row r="13307" spans="1:3" x14ac:dyDescent="0.4">
      <c r="A13307">
        <v>50899</v>
      </c>
      <c r="B13307" t="s">
        <v>17628</v>
      </c>
      <c r="C13307" t="s">
        <v>2693</v>
      </c>
    </row>
    <row r="13308" spans="1:3" x14ac:dyDescent="0.4">
      <c r="A13308">
        <v>50900</v>
      </c>
      <c r="B13308" t="s">
        <v>17629</v>
      </c>
      <c r="C13308" t="s">
        <v>335</v>
      </c>
    </row>
    <row r="13309" spans="1:3" x14ac:dyDescent="0.4">
      <c r="A13309">
        <v>50901</v>
      </c>
      <c r="B13309" t="s">
        <v>17630</v>
      </c>
      <c r="C13309" t="s">
        <v>330</v>
      </c>
    </row>
    <row r="13310" spans="1:3" x14ac:dyDescent="0.4">
      <c r="A13310">
        <v>50902</v>
      </c>
      <c r="B13310" t="s">
        <v>17631</v>
      </c>
      <c r="C13310" t="s">
        <v>2094</v>
      </c>
    </row>
    <row r="13311" spans="1:3" x14ac:dyDescent="0.4">
      <c r="A13311">
        <v>50903</v>
      </c>
      <c r="B13311" t="s">
        <v>17632</v>
      </c>
      <c r="C13311" t="s">
        <v>1128</v>
      </c>
    </row>
    <row r="13312" spans="1:3" x14ac:dyDescent="0.4">
      <c r="A13312">
        <v>50904</v>
      </c>
      <c r="B13312" t="s">
        <v>17633</v>
      </c>
      <c r="C13312" t="s">
        <v>683</v>
      </c>
    </row>
    <row r="13313" spans="1:3" x14ac:dyDescent="0.4">
      <c r="A13313">
        <v>50906</v>
      </c>
      <c r="B13313" t="s">
        <v>17634</v>
      </c>
      <c r="C13313" t="s">
        <v>16856</v>
      </c>
    </row>
    <row r="13314" spans="1:3" x14ac:dyDescent="0.4">
      <c r="A13314">
        <v>50905</v>
      </c>
      <c r="B13314" t="s">
        <v>17635</v>
      </c>
      <c r="C13314" t="s">
        <v>790</v>
      </c>
    </row>
    <row r="13315" spans="1:3" x14ac:dyDescent="0.4">
      <c r="A13315">
        <v>50907</v>
      </c>
      <c r="B13315" t="s">
        <v>17636</v>
      </c>
      <c r="C13315" t="s">
        <v>686</v>
      </c>
    </row>
    <row r="13316" spans="1:3" x14ac:dyDescent="0.4">
      <c r="A13316">
        <v>50908</v>
      </c>
      <c r="B13316" t="s">
        <v>17637</v>
      </c>
      <c r="C13316" t="s">
        <v>360</v>
      </c>
    </row>
    <row r="13317" spans="1:3" x14ac:dyDescent="0.4">
      <c r="A13317">
        <v>50909</v>
      </c>
      <c r="B13317" t="s">
        <v>17638</v>
      </c>
      <c r="C13317" t="s">
        <v>1260</v>
      </c>
    </row>
    <row r="13318" spans="1:3" x14ac:dyDescent="0.4">
      <c r="A13318">
        <v>50910</v>
      </c>
      <c r="B13318" t="s">
        <v>17639</v>
      </c>
      <c r="C13318" t="s">
        <v>360</v>
      </c>
    </row>
    <row r="13319" spans="1:3" x14ac:dyDescent="0.4">
      <c r="A13319">
        <v>50911</v>
      </c>
      <c r="B13319" t="s">
        <v>17640</v>
      </c>
      <c r="C13319" t="s">
        <v>2204</v>
      </c>
    </row>
    <row r="13320" spans="1:3" x14ac:dyDescent="0.4">
      <c r="A13320">
        <v>50912</v>
      </c>
      <c r="B13320" t="s">
        <v>17641</v>
      </c>
      <c r="C13320" t="s">
        <v>147</v>
      </c>
    </row>
    <row r="13321" spans="1:3" x14ac:dyDescent="0.4">
      <c r="A13321">
        <v>50913</v>
      </c>
      <c r="B13321" t="s">
        <v>17642</v>
      </c>
      <c r="C13321" t="s">
        <v>1394</v>
      </c>
    </row>
    <row r="13322" spans="1:3" x14ac:dyDescent="0.4">
      <c r="A13322">
        <v>50914</v>
      </c>
      <c r="B13322" t="s">
        <v>17643</v>
      </c>
      <c r="C13322" t="s">
        <v>1540</v>
      </c>
    </row>
    <row r="13323" spans="1:3" x14ac:dyDescent="0.4">
      <c r="A13323">
        <v>50915</v>
      </c>
      <c r="B13323" t="s">
        <v>17644</v>
      </c>
      <c r="C13323" t="s">
        <v>335</v>
      </c>
    </row>
    <row r="13324" spans="1:3" x14ac:dyDescent="0.4">
      <c r="A13324">
        <v>50916</v>
      </c>
      <c r="B13324" t="s">
        <v>17645</v>
      </c>
      <c r="C13324" t="s">
        <v>1396</v>
      </c>
    </row>
    <row r="13325" spans="1:3" x14ac:dyDescent="0.4">
      <c r="A13325">
        <v>50917</v>
      </c>
      <c r="B13325" t="s">
        <v>17646</v>
      </c>
      <c r="C13325" t="s">
        <v>2442</v>
      </c>
    </row>
    <row r="13326" spans="1:3" x14ac:dyDescent="0.4">
      <c r="A13326">
        <v>50918</v>
      </c>
      <c r="B13326" t="s">
        <v>17647</v>
      </c>
      <c r="C13326" t="s">
        <v>1396</v>
      </c>
    </row>
    <row r="13327" spans="1:3" x14ac:dyDescent="0.4">
      <c r="A13327">
        <v>50919</v>
      </c>
      <c r="B13327" t="s">
        <v>17648</v>
      </c>
      <c r="C13327" t="s">
        <v>17352</v>
      </c>
    </row>
    <row r="13328" spans="1:3" x14ac:dyDescent="0.4">
      <c r="A13328">
        <v>50920</v>
      </c>
      <c r="B13328" t="s">
        <v>17649</v>
      </c>
      <c r="C13328" t="s">
        <v>1894</v>
      </c>
    </row>
    <row r="13329" spans="1:3" x14ac:dyDescent="0.4">
      <c r="A13329">
        <v>50921</v>
      </c>
      <c r="B13329" t="s">
        <v>17650</v>
      </c>
      <c r="C13329" t="s">
        <v>1989</v>
      </c>
    </row>
    <row r="13330" spans="1:3" x14ac:dyDescent="0.4">
      <c r="A13330">
        <v>50922</v>
      </c>
      <c r="B13330" t="s">
        <v>17651</v>
      </c>
      <c r="C13330" t="s">
        <v>2197</v>
      </c>
    </row>
    <row r="13331" spans="1:3" x14ac:dyDescent="0.4">
      <c r="A13331">
        <v>50923</v>
      </c>
      <c r="B13331" t="s">
        <v>17652</v>
      </c>
      <c r="C13331" t="s">
        <v>177</v>
      </c>
    </row>
    <row r="13332" spans="1:3" x14ac:dyDescent="0.4">
      <c r="A13332">
        <v>50924</v>
      </c>
      <c r="B13332" t="s">
        <v>17653</v>
      </c>
      <c r="C13332" t="s">
        <v>2294</v>
      </c>
    </row>
    <row r="13333" spans="1:3" x14ac:dyDescent="0.4">
      <c r="A13333">
        <v>50925</v>
      </c>
      <c r="B13333" t="s">
        <v>17654</v>
      </c>
      <c r="C13333" t="s">
        <v>2658</v>
      </c>
    </row>
    <row r="13334" spans="1:3" x14ac:dyDescent="0.4">
      <c r="A13334">
        <v>50926</v>
      </c>
      <c r="B13334" t="s">
        <v>2207</v>
      </c>
      <c r="C13334" t="s">
        <v>2207</v>
      </c>
    </row>
    <row r="13335" spans="1:3" x14ac:dyDescent="0.4">
      <c r="A13335">
        <v>50927</v>
      </c>
      <c r="B13335" t="s">
        <v>17655</v>
      </c>
      <c r="C13335" t="s">
        <v>420</v>
      </c>
    </row>
    <row r="13336" spans="1:3" x14ac:dyDescent="0.4">
      <c r="A13336">
        <v>50928</v>
      </c>
      <c r="B13336" t="s">
        <v>17656</v>
      </c>
      <c r="C13336" t="s">
        <v>1527</v>
      </c>
    </row>
    <row r="13337" spans="1:3" x14ac:dyDescent="0.4">
      <c r="A13337">
        <v>50929</v>
      </c>
      <c r="B13337" t="s">
        <v>17657</v>
      </c>
      <c r="C13337" t="s">
        <v>687</v>
      </c>
    </row>
    <row r="13338" spans="1:3" x14ac:dyDescent="0.4">
      <c r="A13338">
        <v>50930</v>
      </c>
      <c r="B13338" t="s">
        <v>17658</v>
      </c>
      <c r="C13338" t="s">
        <v>1132</v>
      </c>
    </row>
    <row r="13339" spans="1:3" x14ac:dyDescent="0.4">
      <c r="A13339">
        <v>50931</v>
      </c>
      <c r="B13339" t="s">
        <v>17659</v>
      </c>
      <c r="C13339" t="s">
        <v>17582</v>
      </c>
    </row>
    <row r="13340" spans="1:3" x14ac:dyDescent="0.4">
      <c r="A13340">
        <v>50932</v>
      </c>
      <c r="B13340" t="s">
        <v>17660</v>
      </c>
      <c r="C13340" t="s">
        <v>417</v>
      </c>
    </row>
    <row r="13341" spans="1:3" x14ac:dyDescent="0.4">
      <c r="A13341">
        <v>50933</v>
      </c>
      <c r="B13341" t="s">
        <v>17661</v>
      </c>
      <c r="C13341" t="s">
        <v>1756</v>
      </c>
    </row>
    <row r="13342" spans="1:3" x14ac:dyDescent="0.4">
      <c r="A13342">
        <v>50934</v>
      </c>
      <c r="B13342" t="s">
        <v>17662</v>
      </c>
      <c r="C13342" t="s">
        <v>2096</v>
      </c>
    </row>
    <row r="13343" spans="1:3" x14ac:dyDescent="0.4">
      <c r="A13343">
        <v>50935</v>
      </c>
      <c r="B13343" t="s">
        <v>17663</v>
      </c>
      <c r="C13343" t="s">
        <v>588</v>
      </c>
    </row>
    <row r="13344" spans="1:3" x14ac:dyDescent="0.4">
      <c r="A13344">
        <v>50936</v>
      </c>
      <c r="B13344" t="s">
        <v>17664</v>
      </c>
      <c r="C13344" t="s">
        <v>589</v>
      </c>
    </row>
    <row r="13345" spans="1:3" x14ac:dyDescent="0.4">
      <c r="A13345">
        <v>50937</v>
      </c>
      <c r="B13345" t="s">
        <v>17665</v>
      </c>
      <c r="C13345" t="s">
        <v>335</v>
      </c>
    </row>
    <row r="13346" spans="1:3" x14ac:dyDescent="0.4">
      <c r="A13346">
        <v>50938</v>
      </c>
      <c r="B13346" t="s">
        <v>219</v>
      </c>
      <c r="C13346" t="s">
        <v>219</v>
      </c>
    </row>
    <row r="13347" spans="1:3" x14ac:dyDescent="0.4">
      <c r="A13347">
        <v>50939</v>
      </c>
      <c r="B13347" t="s">
        <v>17666</v>
      </c>
      <c r="C13347" t="s">
        <v>2443</v>
      </c>
    </row>
    <row r="13348" spans="1:3" x14ac:dyDescent="0.4">
      <c r="A13348">
        <v>50940</v>
      </c>
      <c r="B13348" t="s">
        <v>17667</v>
      </c>
      <c r="C13348" t="s">
        <v>2098</v>
      </c>
    </row>
    <row r="13349" spans="1:3" x14ac:dyDescent="0.4">
      <c r="A13349">
        <v>50941</v>
      </c>
      <c r="B13349" t="s">
        <v>17668</v>
      </c>
      <c r="C13349" t="s">
        <v>1749</v>
      </c>
    </row>
    <row r="13350" spans="1:3" x14ac:dyDescent="0.4">
      <c r="A13350">
        <v>50942</v>
      </c>
      <c r="B13350" t="s">
        <v>17669</v>
      </c>
      <c r="C13350" t="s">
        <v>1259</v>
      </c>
    </row>
    <row r="13351" spans="1:3" x14ac:dyDescent="0.4">
      <c r="A13351">
        <v>50943</v>
      </c>
      <c r="B13351" t="s">
        <v>17670</v>
      </c>
      <c r="C13351" t="s">
        <v>16856</v>
      </c>
    </row>
    <row r="13352" spans="1:3" x14ac:dyDescent="0.4">
      <c r="A13352">
        <v>50944</v>
      </c>
      <c r="B13352" t="s">
        <v>17671</v>
      </c>
      <c r="C13352" t="s">
        <v>787</v>
      </c>
    </row>
    <row r="13353" spans="1:3" x14ac:dyDescent="0.4">
      <c r="A13353">
        <v>50945</v>
      </c>
      <c r="B13353" t="s">
        <v>17672</v>
      </c>
      <c r="C13353" t="s">
        <v>900</v>
      </c>
    </row>
    <row r="13354" spans="1:3" x14ac:dyDescent="0.4">
      <c r="A13354">
        <v>50947</v>
      </c>
      <c r="B13354" t="s">
        <v>17673</v>
      </c>
      <c r="C13354" t="s">
        <v>1643</v>
      </c>
    </row>
    <row r="13355" spans="1:3" x14ac:dyDescent="0.4">
      <c r="A13355">
        <v>50946</v>
      </c>
      <c r="B13355" t="s">
        <v>17674</v>
      </c>
      <c r="C13355" t="s">
        <v>218</v>
      </c>
    </row>
    <row r="13356" spans="1:3" x14ac:dyDescent="0.4">
      <c r="A13356">
        <v>50948</v>
      </c>
      <c r="B13356" t="s">
        <v>17675</v>
      </c>
      <c r="C13356" t="s">
        <v>1530</v>
      </c>
    </row>
    <row r="13357" spans="1:3" x14ac:dyDescent="0.4">
      <c r="A13357">
        <v>50949</v>
      </c>
      <c r="B13357" t="s">
        <v>17676</v>
      </c>
      <c r="C13357" t="s">
        <v>16856</v>
      </c>
    </row>
    <row r="13358" spans="1:3" x14ac:dyDescent="0.4">
      <c r="A13358">
        <v>50950</v>
      </c>
      <c r="B13358" t="s">
        <v>17677</v>
      </c>
      <c r="C13358" t="s">
        <v>2687</v>
      </c>
    </row>
    <row r="13359" spans="1:3" x14ac:dyDescent="0.4">
      <c r="A13359">
        <v>50951</v>
      </c>
      <c r="B13359" t="s">
        <v>17678</v>
      </c>
      <c r="C13359" t="s">
        <v>1526</v>
      </c>
    </row>
    <row r="13360" spans="1:3" x14ac:dyDescent="0.4">
      <c r="A13360">
        <v>50953</v>
      </c>
      <c r="B13360" t="s">
        <v>17679</v>
      </c>
      <c r="C13360" t="s">
        <v>1020</v>
      </c>
    </row>
    <row r="13361" spans="1:3" x14ac:dyDescent="0.4">
      <c r="A13361">
        <v>50952</v>
      </c>
      <c r="B13361" t="s">
        <v>17680</v>
      </c>
      <c r="C13361" t="s">
        <v>1894</v>
      </c>
    </row>
    <row r="13362" spans="1:3" x14ac:dyDescent="0.4">
      <c r="A13362">
        <v>50954</v>
      </c>
      <c r="B13362" t="s">
        <v>17681</v>
      </c>
      <c r="C13362" t="s">
        <v>217</v>
      </c>
    </row>
    <row r="13363" spans="1:3" x14ac:dyDescent="0.4">
      <c r="A13363">
        <v>50955</v>
      </c>
      <c r="B13363" t="s">
        <v>17682</v>
      </c>
      <c r="C13363" t="s">
        <v>2611</v>
      </c>
    </row>
    <row r="13364" spans="1:3" x14ac:dyDescent="0.4">
      <c r="A13364">
        <v>50956</v>
      </c>
      <c r="B13364" t="s">
        <v>17683</v>
      </c>
      <c r="C13364" t="s">
        <v>2206</v>
      </c>
    </row>
    <row r="13365" spans="1:3" x14ac:dyDescent="0.4">
      <c r="A13365">
        <v>50957</v>
      </c>
      <c r="B13365" t="s">
        <v>17684</v>
      </c>
      <c r="C13365" t="s">
        <v>1894</v>
      </c>
    </row>
    <row r="13366" spans="1:3" x14ac:dyDescent="0.4">
      <c r="A13366">
        <v>50958</v>
      </c>
      <c r="B13366" t="s">
        <v>17685</v>
      </c>
      <c r="C13366" t="s">
        <v>910</v>
      </c>
    </row>
    <row r="13367" spans="1:3" x14ac:dyDescent="0.4">
      <c r="A13367">
        <v>50959</v>
      </c>
      <c r="B13367" t="s">
        <v>17686</v>
      </c>
      <c r="C13367" t="s">
        <v>217</v>
      </c>
    </row>
    <row r="13368" spans="1:3" x14ac:dyDescent="0.4">
      <c r="A13368">
        <v>50960</v>
      </c>
      <c r="B13368" t="s">
        <v>17687</v>
      </c>
      <c r="C13368" t="s">
        <v>1023</v>
      </c>
    </row>
    <row r="13369" spans="1:3" x14ac:dyDescent="0.4">
      <c r="A13369">
        <v>50961</v>
      </c>
      <c r="B13369" t="s">
        <v>17688</v>
      </c>
      <c r="C13369" t="s">
        <v>910</v>
      </c>
    </row>
    <row r="13370" spans="1:3" x14ac:dyDescent="0.4">
      <c r="A13370">
        <v>50962</v>
      </c>
      <c r="B13370" t="s">
        <v>17689</v>
      </c>
      <c r="C13370" t="s">
        <v>420</v>
      </c>
    </row>
    <row r="13371" spans="1:3" x14ac:dyDescent="0.4">
      <c r="A13371">
        <v>50963</v>
      </c>
      <c r="B13371" t="s">
        <v>17690</v>
      </c>
      <c r="C13371" t="s">
        <v>335</v>
      </c>
    </row>
    <row r="13372" spans="1:3" x14ac:dyDescent="0.4">
      <c r="A13372">
        <v>50964</v>
      </c>
      <c r="B13372" t="s">
        <v>17691</v>
      </c>
      <c r="C13372" t="s">
        <v>1141</v>
      </c>
    </row>
    <row r="13373" spans="1:3" x14ac:dyDescent="0.4">
      <c r="A13373">
        <v>50965</v>
      </c>
      <c r="B13373" t="s">
        <v>17692</v>
      </c>
      <c r="C13373" t="s">
        <v>1989</v>
      </c>
    </row>
    <row r="13374" spans="1:3" x14ac:dyDescent="0.4">
      <c r="A13374">
        <v>50966</v>
      </c>
      <c r="B13374" t="s">
        <v>17693</v>
      </c>
      <c r="C13374" t="s">
        <v>1260</v>
      </c>
    </row>
    <row r="13375" spans="1:3" x14ac:dyDescent="0.4">
      <c r="A13375">
        <v>50967</v>
      </c>
      <c r="B13375" t="s">
        <v>17694</v>
      </c>
      <c r="C13375" t="s">
        <v>117</v>
      </c>
    </row>
    <row r="13376" spans="1:3" x14ac:dyDescent="0.4">
      <c r="A13376">
        <v>50968</v>
      </c>
      <c r="B13376" t="s">
        <v>17695</v>
      </c>
      <c r="C13376" t="s">
        <v>2569</v>
      </c>
    </row>
    <row r="13377" spans="1:3" x14ac:dyDescent="0.4">
      <c r="A13377">
        <v>50970</v>
      </c>
      <c r="B13377" t="s">
        <v>17696</v>
      </c>
      <c r="C13377" t="s">
        <v>2288</v>
      </c>
    </row>
    <row r="13378" spans="1:3" x14ac:dyDescent="0.4">
      <c r="A13378">
        <v>50969</v>
      </c>
      <c r="B13378" t="s">
        <v>17697</v>
      </c>
      <c r="C13378" t="s">
        <v>218</v>
      </c>
    </row>
    <row r="13379" spans="1:3" x14ac:dyDescent="0.4">
      <c r="A13379">
        <v>50972</v>
      </c>
      <c r="B13379" t="s">
        <v>17698</v>
      </c>
      <c r="C13379" t="s">
        <v>483</v>
      </c>
    </row>
    <row r="13380" spans="1:3" x14ac:dyDescent="0.4">
      <c r="A13380">
        <v>50971</v>
      </c>
      <c r="B13380" t="s">
        <v>17699</v>
      </c>
      <c r="C13380" t="s">
        <v>2091</v>
      </c>
    </row>
    <row r="13381" spans="1:3" x14ac:dyDescent="0.4">
      <c r="A13381">
        <v>50973</v>
      </c>
      <c r="B13381" t="s">
        <v>17700</v>
      </c>
      <c r="C13381" t="s">
        <v>117</v>
      </c>
    </row>
    <row r="13382" spans="1:3" x14ac:dyDescent="0.4">
      <c r="A13382">
        <v>50974</v>
      </c>
      <c r="B13382" t="s">
        <v>17701</v>
      </c>
      <c r="C13382" t="s">
        <v>16856</v>
      </c>
    </row>
    <row r="13383" spans="1:3" x14ac:dyDescent="0.4">
      <c r="A13383">
        <v>50975</v>
      </c>
      <c r="B13383" t="s">
        <v>17702</v>
      </c>
      <c r="C13383" t="s">
        <v>687</v>
      </c>
    </row>
    <row r="13384" spans="1:3" x14ac:dyDescent="0.4">
      <c r="A13384">
        <v>50976</v>
      </c>
      <c r="B13384" t="s">
        <v>17703</v>
      </c>
      <c r="C13384" t="s">
        <v>420</v>
      </c>
    </row>
    <row r="13385" spans="1:3" x14ac:dyDescent="0.4">
      <c r="A13385">
        <v>50977</v>
      </c>
      <c r="B13385" t="s">
        <v>17704</v>
      </c>
      <c r="C13385" t="s">
        <v>117</v>
      </c>
    </row>
    <row r="13386" spans="1:3" x14ac:dyDescent="0.4">
      <c r="A13386">
        <v>50978</v>
      </c>
      <c r="B13386" t="s">
        <v>17705</v>
      </c>
      <c r="C13386" t="s">
        <v>1748</v>
      </c>
    </row>
    <row r="13387" spans="1:3" x14ac:dyDescent="0.4">
      <c r="A13387">
        <v>50979</v>
      </c>
      <c r="B13387" t="s">
        <v>17706</v>
      </c>
      <c r="C13387" t="s">
        <v>217</v>
      </c>
    </row>
    <row r="13388" spans="1:3" x14ac:dyDescent="0.4">
      <c r="A13388">
        <v>50980</v>
      </c>
      <c r="B13388" t="s">
        <v>17707</v>
      </c>
      <c r="C13388" t="s">
        <v>590</v>
      </c>
    </row>
    <row r="13389" spans="1:3" x14ac:dyDescent="0.4">
      <c r="A13389">
        <v>50981</v>
      </c>
      <c r="B13389" t="s">
        <v>17708</v>
      </c>
      <c r="C13389" t="s">
        <v>420</v>
      </c>
    </row>
    <row r="13390" spans="1:3" x14ac:dyDescent="0.4">
      <c r="A13390">
        <v>50982</v>
      </c>
      <c r="B13390" t="s">
        <v>17709</v>
      </c>
      <c r="C13390" t="s">
        <v>686</v>
      </c>
    </row>
    <row r="13391" spans="1:3" x14ac:dyDescent="0.4">
      <c r="A13391">
        <v>50983</v>
      </c>
      <c r="B13391" t="s">
        <v>17710</v>
      </c>
      <c r="C13391" t="s">
        <v>587</v>
      </c>
    </row>
    <row r="13392" spans="1:3" x14ac:dyDescent="0.4">
      <c r="A13392">
        <v>50984</v>
      </c>
      <c r="B13392" t="s">
        <v>17711</v>
      </c>
      <c r="C13392" t="s">
        <v>910</v>
      </c>
    </row>
    <row r="13393" spans="1:3" x14ac:dyDescent="0.4">
      <c r="A13393">
        <v>50985</v>
      </c>
      <c r="B13393" t="s">
        <v>17712</v>
      </c>
      <c r="C13393" t="s">
        <v>911</v>
      </c>
    </row>
    <row r="13394" spans="1:3" x14ac:dyDescent="0.4">
      <c r="A13394">
        <v>50986</v>
      </c>
      <c r="B13394" t="s">
        <v>17713</v>
      </c>
      <c r="C13394" t="s">
        <v>483</v>
      </c>
    </row>
    <row r="13395" spans="1:3" x14ac:dyDescent="0.4">
      <c r="A13395">
        <v>50987</v>
      </c>
      <c r="B13395" t="s">
        <v>17714</v>
      </c>
      <c r="C13395" t="s">
        <v>1260</v>
      </c>
    </row>
    <row r="13396" spans="1:3" x14ac:dyDescent="0.4">
      <c r="A13396">
        <v>50988</v>
      </c>
      <c r="B13396" t="s">
        <v>17715</v>
      </c>
      <c r="C13396" t="s">
        <v>16856</v>
      </c>
    </row>
    <row r="13397" spans="1:3" x14ac:dyDescent="0.4">
      <c r="A13397">
        <v>50989</v>
      </c>
      <c r="B13397" t="s">
        <v>17716</v>
      </c>
      <c r="C13397" t="s">
        <v>910</v>
      </c>
    </row>
    <row r="13398" spans="1:3" x14ac:dyDescent="0.4">
      <c r="A13398">
        <v>50990</v>
      </c>
      <c r="B13398" t="s">
        <v>17717</v>
      </c>
      <c r="C13398" t="s">
        <v>335</v>
      </c>
    </row>
    <row r="13399" spans="1:3" x14ac:dyDescent="0.4">
      <c r="A13399">
        <v>50991</v>
      </c>
      <c r="B13399" t="s">
        <v>17718</v>
      </c>
      <c r="C13399" t="s">
        <v>147</v>
      </c>
    </row>
    <row r="13400" spans="1:3" x14ac:dyDescent="0.4">
      <c r="A13400">
        <v>50992</v>
      </c>
      <c r="B13400" t="s">
        <v>17719</v>
      </c>
      <c r="C13400" t="s">
        <v>911</v>
      </c>
    </row>
    <row r="13401" spans="1:3" x14ac:dyDescent="0.4">
      <c r="A13401">
        <v>50993</v>
      </c>
      <c r="B13401" t="s">
        <v>335</v>
      </c>
      <c r="C13401" t="s">
        <v>335</v>
      </c>
    </row>
    <row r="13402" spans="1:3" x14ac:dyDescent="0.4">
      <c r="A13402">
        <v>50994</v>
      </c>
      <c r="B13402" t="s">
        <v>17720</v>
      </c>
      <c r="C13402" t="s">
        <v>334</v>
      </c>
    </row>
    <row r="13403" spans="1:3" x14ac:dyDescent="0.4">
      <c r="A13403">
        <v>50995</v>
      </c>
      <c r="B13403" t="s">
        <v>17721</v>
      </c>
      <c r="C13403" t="s">
        <v>1132</v>
      </c>
    </row>
    <row r="13404" spans="1:3" x14ac:dyDescent="0.4">
      <c r="A13404">
        <v>50996</v>
      </c>
      <c r="B13404" t="s">
        <v>17722</v>
      </c>
      <c r="C13404" t="s">
        <v>2446</v>
      </c>
    </row>
    <row r="13405" spans="1:3" x14ac:dyDescent="0.4">
      <c r="A13405">
        <v>50997</v>
      </c>
      <c r="B13405" t="s">
        <v>17723</v>
      </c>
      <c r="C13405" t="s">
        <v>1540</v>
      </c>
    </row>
    <row r="13406" spans="1:3" x14ac:dyDescent="0.4">
      <c r="A13406">
        <v>50998</v>
      </c>
      <c r="B13406" t="s">
        <v>1886</v>
      </c>
      <c r="C13406" t="s">
        <v>1886</v>
      </c>
    </row>
    <row r="13407" spans="1:3" x14ac:dyDescent="0.4">
      <c r="A13407">
        <v>50999</v>
      </c>
      <c r="B13407" t="s">
        <v>17724</v>
      </c>
      <c r="C13407" t="s">
        <v>681</v>
      </c>
    </row>
    <row r="13408" spans="1:3" x14ac:dyDescent="0.4">
      <c r="A13408">
        <v>51000</v>
      </c>
      <c r="B13408" t="s">
        <v>17725</v>
      </c>
      <c r="C13408" t="s">
        <v>2198</v>
      </c>
    </row>
    <row r="13409" spans="1:3" x14ac:dyDescent="0.4">
      <c r="A13409">
        <v>51001</v>
      </c>
      <c r="B13409" t="s">
        <v>17726</v>
      </c>
      <c r="C13409" t="s">
        <v>588</v>
      </c>
    </row>
    <row r="13410" spans="1:3" x14ac:dyDescent="0.4">
      <c r="A13410">
        <v>51002</v>
      </c>
      <c r="B13410" t="s">
        <v>17727</v>
      </c>
      <c r="C13410" t="s">
        <v>2206</v>
      </c>
    </row>
    <row r="13411" spans="1:3" x14ac:dyDescent="0.4">
      <c r="A13411">
        <v>51003</v>
      </c>
      <c r="B13411" t="s">
        <v>17728</v>
      </c>
      <c r="C13411" t="s">
        <v>2094</v>
      </c>
    </row>
    <row r="13412" spans="1:3" x14ac:dyDescent="0.4">
      <c r="A13412">
        <v>51004</v>
      </c>
      <c r="B13412" t="s">
        <v>17729</v>
      </c>
      <c r="C13412" t="s">
        <v>909</v>
      </c>
    </row>
    <row r="13413" spans="1:3" x14ac:dyDescent="0.4">
      <c r="A13413">
        <v>51005</v>
      </c>
      <c r="B13413" t="s">
        <v>17730</v>
      </c>
      <c r="C13413" t="s">
        <v>335</v>
      </c>
    </row>
    <row r="13414" spans="1:3" x14ac:dyDescent="0.4">
      <c r="A13414">
        <v>51006</v>
      </c>
      <c r="B13414" t="s">
        <v>17731</v>
      </c>
      <c r="C13414" t="s">
        <v>2295</v>
      </c>
    </row>
    <row r="13415" spans="1:3" x14ac:dyDescent="0.4">
      <c r="A13415">
        <v>51007</v>
      </c>
      <c r="B13415" t="s">
        <v>17732</v>
      </c>
      <c r="C13415" t="s">
        <v>177</v>
      </c>
    </row>
    <row r="13416" spans="1:3" x14ac:dyDescent="0.4">
      <c r="A13416">
        <v>51008</v>
      </c>
      <c r="B13416" t="s">
        <v>17733</v>
      </c>
      <c r="C13416" t="s">
        <v>1529</v>
      </c>
    </row>
    <row r="13417" spans="1:3" x14ac:dyDescent="0.4">
      <c r="A13417">
        <v>51009</v>
      </c>
      <c r="B13417" t="s">
        <v>17734</v>
      </c>
      <c r="C13417" t="s">
        <v>218</v>
      </c>
    </row>
    <row r="13418" spans="1:3" x14ac:dyDescent="0.4">
      <c r="A13418">
        <v>51010</v>
      </c>
      <c r="B13418" t="s">
        <v>17735</v>
      </c>
      <c r="C13418" t="s">
        <v>1650</v>
      </c>
    </row>
    <row r="13419" spans="1:3" x14ac:dyDescent="0.4">
      <c r="A13419">
        <v>51011</v>
      </c>
      <c r="B13419" t="s">
        <v>17736</v>
      </c>
      <c r="C13419" t="s">
        <v>1260</v>
      </c>
    </row>
    <row r="13420" spans="1:3" x14ac:dyDescent="0.4">
      <c r="A13420">
        <v>51012</v>
      </c>
      <c r="B13420" t="s">
        <v>17737</v>
      </c>
      <c r="C13420" t="s">
        <v>147</v>
      </c>
    </row>
    <row r="13421" spans="1:3" x14ac:dyDescent="0.4">
      <c r="A13421">
        <v>51013</v>
      </c>
      <c r="B13421" t="s">
        <v>17738</v>
      </c>
      <c r="C13421" t="s">
        <v>334</v>
      </c>
    </row>
    <row r="13422" spans="1:3" x14ac:dyDescent="0.4">
      <c r="A13422">
        <v>51015</v>
      </c>
      <c r="B13422" t="s">
        <v>17739</v>
      </c>
      <c r="C13422" t="s">
        <v>785</v>
      </c>
    </row>
    <row r="13423" spans="1:3" x14ac:dyDescent="0.4">
      <c r="A13423">
        <v>51014</v>
      </c>
      <c r="B13423" t="s">
        <v>17740</v>
      </c>
      <c r="C13423" t="s">
        <v>2294</v>
      </c>
    </row>
    <row r="13424" spans="1:3" x14ac:dyDescent="0.4">
      <c r="A13424">
        <v>51016</v>
      </c>
      <c r="B13424" t="s">
        <v>17741</v>
      </c>
      <c r="C13424" t="s">
        <v>577</v>
      </c>
    </row>
    <row r="13425" spans="1:3" x14ac:dyDescent="0.4">
      <c r="A13425">
        <v>51017</v>
      </c>
      <c r="B13425" t="s">
        <v>17742</v>
      </c>
      <c r="C13425" t="s">
        <v>1260</v>
      </c>
    </row>
    <row r="13426" spans="1:3" x14ac:dyDescent="0.4">
      <c r="A13426">
        <v>51018</v>
      </c>
      <c r="B13426" t="s">
        <v>17743</v>
      </c>
      <c r="C13426" t="s">
        <v>147</v>
      </c>
    </row>
    <row r="13427" spans="1:3" x14ac:dyDescent="0.4">
      <c r="A13427">
        <v>51019</v>
      </c>
      <c r="B13427" t="s">
        <v>17744</v>
      </c>
      <c r="C13427" t="s">
        <v>2206</v>
      </c>
    </row>
    <row r="13428" spans="1:3" x14ac:dyDescent="0.4">
      <c r="A13428">
        <v>51020</v>
      </c>
      <c r="B13428" t="s">
        <v>17745</v>
      </c>
      <c r="C13428" t="s">
        <v>147</v>
      </c>
    </row>
    <row r="13429" spans="1:3" x14ac:dyDescent="0.4">
      <c r="A13429">
        <v>51021</v>
      </c>
      <c r="B13429" t="s">
        <v>17746</v>
      </c>
      <c r="C13429" t="s">
        <v>1250</v>
      </c>
    </row>
    <row r="13430" spans="1:3" x14ac:dyDescent="0.4">
      <c r="A13430">
        <v>51022</v>
      </c>
      <c r="B13430" t="s">
        <v>17747</v>
      </c>
      <c r="C13430" t="s">
        <v>1893</v>
      </c>
    </row>
    <row r="13431" spans="1:3" x14ac:dyDescent="0.4">
      <c r="A13431">
        <v>51023</v>
      </c>
      <c r="B13431" t="s">
        <v>17748</v>
      </c>
      <c r="C13431" t="s">
        <v>588</v>
      </c>
    </row>
    <row r="13432" spans="1:3" x14ac:dyDescent="0.4">
      <c r="A13432">
        <v>51024</v>
      </c>
      <c r="B13432" t="s">
        <v>17749</v>
      </c>
      <c r="C13432" t="s">
        <v>2207</v>
      </c>
    </row>
    <row r="13433" spans="1:3" x14ac:dyDescent="0.4">
      <c r="A13433">
        <v>51025</v>
      </c>
      <c r="B13433" t="s">
        <v>17750</v>
      </c>
      <c r="C13433" t="s">
        <v>218</v>
      </c>
    </row>
    <row r="13434" spans="1:3" x14ac:dyDescent="0.4">
      <c r="A13434">
        <v>51026</v>
      </c>
      <c r="B13434" t="s">
        <v>17751</v>
      </c>
      <c r="C13434" t="s">
        <v>585</v>
      </c>
    </row>
    <row r="13435" spans="1:3" x14ac:dyDescent="0.4">
      <c r="A13435">
        <v>51027</v>
      </c>
      <c r="B13435" t="s">
        <v>17752</v>
      </c>
      <c r="C13435" t="s">
        <v>589</v>
      </c>
    </row>
    <row r="13436" spans="1:3" x14ac:dyDescent="0.4">
      <c r="A13436">
        <v>51028</v>
      </c>
      <c r="B13436" t="s">
        <v>17753</v>
      </c>
      <c r="C13436" t="s">
        <v>334</v>
      </c>
    </row>
    <row r="13437" spans="1:3" x14ac:dyDescent="0.4">
      <c r="A13437">
        <v>51029</v>
      </c>
      <c r="B13437" t="s">
        <v>17754</v>
      </c>
      <c r="C13437" t="s">
        <v>147</v>
      </c>
    </row>
    <row r="13438" spans="1:3" x14ac:dyDescent="0.4">
      <c r="A13438">
        <v>51030</v>
      </c>
      <c r="B13438" t="s">
        <v>17755</v>
      </c>
      <c r="C13438" t="s">
        <v>1537</v>
      </c>
    </row>
    <row r="13439" spans="1:3" x14ac:dyDescent="0.4">
      <c r="A13439">
        <v>51031</v>
      </c>
      <c r="B13439" t="s">
        <v>17756</v>
      </c>
      <c r="C13439" t="s">
        <v>585</v>
      </c>
    </row>
    <row r="13440" spans="1:3" x14ac:dyDescent="0.4">
      <c r="A13440">
        <v>51032</v>
      </c>
      <c r="B13440" t="s">
        <v>17757</v>
      </c>
      <c r="C13440" t="s">
        <v>1893</v>
      </c>
    </row>
    <row r="13441" spans="1:3" x14ac:dyDescent="0.4">
      <c r="A13441">
        <v>51033</v>
      </c>
      <c r="B13441" t="s">
        <v>17758</v>
      </c>
      <c r="C13441" t="s">
        <v>2611</v>
      </c>
    </row>
    <row r="13442" spans="1:3" x14ac:dyDescent="0.4">
      <c r="A13442">
        <v>51034</v>
      </c>
      <c r="B13442" t="s">
        <v>17759</v>
      </c>
      <c r="C13442" t="s">
        <v>588</v>
      </c>
    </row>
    <row r="13443" spans="1:3" x14ac:dyDescent="0.4">
      <c r="A13443">
        <v>51035</v>
      </c>
      <c r="B13443" t="s">
        <v>17760</v>
      </c>
      <c r="C13443" t="s">
        <v>177</v>
      </c>
    </row>
    <row r="13444" spans="1:3" x14ac:dyDescent="0.4">
      <c r="A13444">
        <v>51036</v>
      </c>
      <c r="B13444" t="s">
        <v>17761</v>
      </c>
      <c r="C13444" t="s">
        <v>2205</v>
      </c>
    </row>
    <row r="13445" spans="1:3" x14ac:dyDescent="0.4">
      <c r="A13445">
        <v>51037</v>
      </c>
      <c r="B13445" t="s">
        <v>17762</v>
      </c>
      <c r="C13445" t="s">
        <v>219</v>
      </c>
    </row>
    <row r="13446" spans="1:3" x14ac:dyDescent="0.4">
      <c r="A13446">
        <v>51038</v>
      </c>
      <c r="B13446" t="s">
        <v>17763</v>
      </c>
      <c r="C13446" t="s">
        <v>360</v>
      </c>
    </row>
    <row r="13447" spans="1:3" x14ac:dyDescent="0.4">
      <c r="A13447">
        <v>51039</v>
      </c>
      <c r="B13447" t="s">
        <v>17764</v>
      </c>
      <c r="C13447" t="s">
        <v>147</v>
      </c>
    </row>
    <row r="13448" spans="1:3" x14ac:dyDescent="0.4">
      <c r="A13448">
        <v>51040</v>
      </c>
      <c r="B13448" t="s">
        <v>17765</v>
      </c>
      <c r="C13448" t="s">
        <v>587</v>
      </c>
    </row>
    <row r="13449" spans="1:3" x14ac:dyDescent="0.4">
      <c r="A13449">
        <v>51041</v>
      </c>
      <c r="B13449" t="s">
        <v>17766</v>
      </c>
      <c r="C13449" t="s">
        <v>910</v>
      </c>
    </row>
    <row r="13450" spans="1:3" x14ac:dyDescent="0.4">
      <c r="A13450">
        <v>51042</v>
      </c>
      <c r="B13450" t="s">
        <v>17767</v>
      </c>
      <c r="C13450" t="s">
        <v>17352</v>
      </c>
    </row>
    <row r="13451" spans="1:3" x14ac:dyDescent="0.4">
      <c r="A13451">
        <v>51043</v>
      </c>
      <c r="B13451" t="s">
        <v>17768</v>
      </c>
      <c r="C13451" t="s">
        <v>782</v>
      </c>
    </row>
    <row r="13452" spans="1:3" x14ac:dyDescent="0.4">
      <c r="A13452">
        <v>51044</v>
      </c>
      <c r="B13452" t="s">
        <v>147</v>
      </c>
      <c r="C13452" t="s">
        <v>147</v>
      </c>
    </row>
    <row r="13453" spans="1:3" x14ac:dyDescent="0.4">
      <c r="A13453">
        <v>51045</v>
      </c>
      <c r="B13453" t="s">
        <v>17769</v>
      </c>
      <c r="C13453" t="s">
        <v>2687</v>
      </c>
    </row>
    <row r="13454" spans="1:3" x14ac:dyDescent="0.4">
      <c r="A13454">
        <v>51046</v>
      </c>
      <c r="B13454" t="s">
        <v>17770</v>
      </c>
      <c r="C13454" t="s">
        <v>2611</v>
      </c>
    </row>
    <row r="13455" spans="1:3" x14ac:dyDescent="0.4">
      <c r="A13455">
        <v>51047</v>
      </c>
      <c r="B13455" t="s">
        <v>17771</v>
      </c>
      <c r="C13455" t="s">
        <v>1252</v>
      </c>
    </row>
    <row r="13456" spans="1:3" x14ac:dyDescent="0.4">
      <c r="A13456">
        <v>51048</v>
      </c>
      <c r="B13456" t="s">
        <v>17772</v>
      </c>
      <c r="C13456" t="s">
        <v>899</v>
      </c>
    </row>
    <row r="13457" spans="1:3" x14ac:dyDescent="0.4">
      <c r="A13457">
        <v>51049</v>
      </c>
      <c r="B13457" t="s">
        <v>17773</v>
      </c>
      <c r="C13457" t="s">
        <v>1260</v>
      </c>
    </row>
    <row r="13458" spans="1:3" x14ac:dyDescent="0.4">
      <c r="A13458">
        <v>51050</v>
      </c>
      <c r="B13458" t="s">
        <v>17774</v>
      </c>
      <c r="C13458" t="s">
        <v>2295</v>
      </c>
    </row>
    <row r="13459" spans="1:3" x14ac:dyDescent="0.4">
      <c r="A13459">
        <v>51051</v>
      </c>
      <c r="B13459" t="s">
        <v>17775</v>
      </c>
      <c r="C13459" t="s">
        <v>687</v>
      </c>
    </row>
    <row r="13460" spans="1:3" x14ac:dyDescent="0.4">
      <c r="A13460">
        <v>51052</v>
      </c>
      <c r="B13460" t="s">
        <v>17776</v>
      </c>
      <c r="C13460" t="s">
        <v>899</v>
      </c>
    </row>
    <row r="13461" spans="1:3" x14ac:dyDescent="0.4">
      <c r="A13461">
        <v>51053</v>
      </c>
      <c r="B13461" t="s">
        <v>17777</v>
      </c>
      <c r="C13461" t="s">
        <v>117</v>
      </c>
    </row>
    <row r="13462" spans="1:3" x14ac:dyDescent="0.4">
      <c r="A13462">
        <v>51054</v>
      </c>
      <c r="B13462" t="s">
        <v>17778</v>
      </c>
      <c r="C13462" t="s">
        <v>2693</v>
      </c>
    </row>
    <row r="13463" spans="1:3" x14ac:dyDescent="0.4">
      <c r="A13463">
        <v>51055</v>
      </c>
      <c r="B13463" t="s">
        <v>577</v>
      </c>
      <c r="C13463" t="s">
        <v>577</v>
      </c>
    </row>
    <row r="13464" spans="1:3" x14ac:dyDescent="0.4">
      <c r="A13464">
        <v>51056</v>
      </c>
      <c r="B13464" t="s">
        <v>330</v>
      </c>
      <c r="C13464" t="s">
        <v>330</v>
      </c>
    </row>
    <row r="13465" spans="1:3" x14ac:dyDescent="0.4">
      <c r="A13465">
        <v>51057</v>
      </c>
      <c r="B13465" t="s">
        <v>17779</v>
      </c>
      <c r="C13465" t="s">
        <v>2295</v>
      </c>
    </row>
    <row r="13466" spans="1:3" x14ac:dyDescent="0.4">
      <c r="A13466">
        <v>51058</v>
      </c>
      <c r="B13466" t="s">
        <v>17780</v>
      </c>
      <c r="C13466" t="s">
        <v>782</v>
      </c>
    </row>
    <row r="13467" spans="1:3" x14ac:dyDescent="0.4">
      <c r="A13467">
        <v>51059</v>
      </c>
      <c r="B13467" t="s">
        <v>17781</v>
      </c>
      <c r="C13467" t="s">
        <v>589</v>
      </c>
    </row>
    <row r="13468" spans="1:3" x14ac:dyDescent="0.4">
      <c r="A13468">
        <v>51060</v>
      </c>
      <c r="B13468" t="s">
        <v>17782</v>
      </c>
      <c r="C13468" t="s">
        <v>907</v>
      </c>
    </row>
    <row r="13469" spans="1:3" x14ac:dyDescent="0.4">
      <c r="A13469">
        <v>51061</v>
      </c>
      <c r="B13469" t="s">
        <v>17783</v>
      </c>
      <c r="C13469" t="s">
        <v>219</v>
      </c>
    </row>
    <row r="13470" spans="1:3" x14ac:dyDescent="0.4">
      <c r="A13470">
        <v>51062</v>
      </c>
      <c r="B13470" t="s">
        <v>17784</v>
      </c>
      <c r="C13470" t="s">
        <v>483</v>
      </c>
    </row>
    <row r="13471" spans="1:3" x14ac:dyDescent="0.4">
      <c r="A13471">
        <v>51064</v>
      </c>
      <c r="B13471" t="s">
        <v>17785</v>
      </c>
      <c r="C13471" t="s">
        <v>1140</v>
      </c>
    </row>
    <row r="13472" spans="1:3" x14ac:dyDescent="0.4">
      <c r="A13472">
        <v>51063</v>
      </c>
      <c r="B13472" t="s">
        <v>17786</v>
      </c>
      <c r="C13472" t="s">
        <v>2207</v>
      </c>
    </row>
    <row r="13473" spans="1:3" x14ac:dyDescent="0.4">
      <c r="A13473">
        <v>51065</v>
      </c>
      <c r="B13473" t="s">
        <v>17787</v>
      </c>
      <c r="C13473" t="s">
        <v>686</v>
      </c>
    </row>
    <row r="13474" spans="1:3" x14ac:dyDescent="0.4">
      <c r="A13474">
        <v>51066</v>
      </c>
      <c r="B13474" t="s">
        <v>17788</v>
      </c>
      <c r="C13474" t="s">
        <v>687</v>
      </c>
    </row>
    <row r="13475" spans="1:3" x14ac:dyDescent="0.4">
      <c r="A13475">
        <v>51067</v>
      </c>
      <c r="B13475" t="s">
        <v>17789</v>
      </c>
      <c r="C13475" t="s">
        <v>681</v>
      </c>
    </row>
    <row r="13476" spans="1:3" x14ac:dyDescent="0.4">
      <c r="A13476">
        <v>51068</v>
      </c>
      <c r="B13476" t="s">
        <v>17790</v>
      </c>
      <c r="C13476" t="s">
        <v>360</v>
      </c>
    </row>
    <row r="13477" spans="1:3" x14ac:dyDescent="0.4">
      <c r="A13477">
        <v>51069</v>
      </c>
      <c r="B13477" t="s">
        <v>17791</v>
      </c>
      <c r="C13477" t="s">
        <v>417</v>
      </c>
    </row>
    <row r="13478" spans="1:3" x14ac:dyDescent="0.4">
      <c r="A13478">
        <v>51070</v>
      </c>
      <c r="B13478" t="s">
        <v>17792</v>
      </c>
      <c r="C13478" t="s">
        <v>590</v>
      </c>
    </row>
    <row r="13479" spans="1:3" x14ac:dyDescent="0.4">
      <c r="A13479">
        <v>51072</v>
      </c>
      <c r="B13479" t="s">
        <v>17793</v>
      </c>
      <c r="C13479" t="s">
        <v>588</v>
      </c>
    </row>
    <row r="13480" spans="1:3" x14ac:dyDescent="0.4">
      <c r="A13480">
        <v>51071</v>
      </c>
      <c r="B13480" t="s">
        <v>17794</v>
      </c>
      <c r="C13480" t="s">
        <v>1260</v>
      </c>
    </row>
    <row r="13481" spans="1:3" x14ac:dyDescent="0.4">
      <c r="A13481">
        <v>51073</v>
      </c>
      <c r="B13481" t="s">
        <v>17795</v>
      </c>
      <c r="C13481" t="s">
        <v>117</v>
      </c>
    </row>
    <row r="13482" spans="1:3" x14ac:dyDescent="0.4">
      <c r="A13482">
        <v>51074</v>
      </c>
      <c r="B13482" t="s">
        <v>17796</v>
      </c>
      <c r="C13482" t="s">
        <v>217</v>
      </c>
    </row>
    <row r="13483" spans="1:3" x14ac:dyDescent="0.4">
      <c r="A13483">
        <v>51075</v>
      </c>
      <c r="B13483" t="s">
        <v>17797</v>
      </c>
      <c r="C13483" t="s">
        <v>16856</v>
      </c>
    </row>
    <row r="13484" spans="1:3" x14ac:dyDescent="0.4">
      <c r="A13484">
        <v>51076</v>
      </c>
      <c r="B13484" t="s">
        <v>17798</v>
      </c>
      <c r="C13484" t="s">
        <v>1527</v>
      </c>
    </row>
    <row r="13485" spans="1:3" x14ac:dyDescent="0.4">
      <c r="A13485">
        <v>51077</v>
      </c>
      <c r="B13485" t="s">
        <v>17799</v>
      </c>
      <c r="C13485" t="s">
        <v>910</v>
      </c>
    </row>
    <row r="13486" spans="1:3" x14ac:dyDescent="0.4">
      <c r="A13486">
        <v>51078</v>
      </c>
      <c r="B13486" t="s">
        <v>17800</v>
      </c>
      <c r="C13486" t="s">
        <v>1259</v>
      </c>
    </row>
    <row r="13487" spans="1:3" x14ac:dyDescent="0.4">
      <c r="A13487">
        <v>51079</v>
      </c>
      <c r="B13487" t="s">
        <v>17801</v>
      </c>
      <c r="C13487" t="s">
        <v>1989</v>
      </c>
    </row>
    <row r="13488" spans="1:3" x14ac:dyDescent="0.4">
      <c r="A13488">
        <v>51080</v>
      </c>
      <c r="B13488" t="s">
        <v>17802</v>
      </c>
      <c r="C13488" t="s">
        <v>898</v>
      </c>
    </row>
    <row r="13489" spans="1:3" x14ac:dyDescent="0.4">
      <c r="A13489">
        <v>51081</v>
      </c>
      <c r="B13489" t="s">
        <v>17803</v>
      </c>
      <c r="C13489" t="s">
        <v>219</v>
      </c>
    </row>
    <row r="13490" spans="1:3" x14ac:dyDescent="0.4">
      <c r="A13490">
        <v>51082</v>
      </c>
      <c r="B13490" t="s">
        <v>17804</v>
      </c>
      <c r="C13490" t="s">
        <v>335</v>
      </c>
    </row>
    <row r="13491" spans="1:3" x14ac:dyDescent="0.4">
      <c r="A13491">
        <v>51083</v>
      </c>
      <c r="B13491" t="s">
        <v>17805</v>
      </c>
      <c r="C13491" t="s">
        <v>1132</v>
      </c>
    </row>
    <row r="13492" spans="1:3" x14ac:dyDescent="0.4">
      <c r="A13492">
        <v>51084</v>
      </c>
      <c r="B13492" t="s">
        <v>17806</v>
      </c>
      <c r="C13492" t="s">
        <v>1260</v>
      </c>
    </row>
    <row r="13493" spans="1:3" x14ac:dyDescent="0.4">
      <c r="A13493">
        <v>51085</v>
      </c>
      <c r="B13493" t="s">
        <v>17807</v>
      </c>
      <c r="C13493" t="s">
        <v>2611</v>
      </c>
    </row>
    <row r="13494" spans="1:3" x14ac:dyDescent="0.4">
      <c r="A13494">
        <v>51086</v>
      </c>
      <c r="B13494" t="s">
        <v>17808</v>
      </c>
      <c r="C13494" t="s">
        <v>1259</v>
      </c>
    </row>
    <row r="13495" spans="1:3" x14ac:dyDescent="0.4">
      <c r="A13495">
        <v>51087</v>
      </c>
      <c r="B13495" t="s">
        <v>17809</v>
      </c>
      <c r="C13495" t="s">
        <v>1260</v>
      </c>
    </row>
    <row r="13496" spans="1:3" x14ac:dyDescent="0.4">
      <c r="A13496">
        <v>51088</v>
      </c>
      <c r="B13496" t="s">
        <v>17810</v>
      </c>
      <c r="C13496" t="s">
        <v>219</v>
      </c>
    </row>
    <row r="13497" spans="1:3" x14ac:dyDescent="0.4">
      <c r="A13497">
        <v>51089</v>
      </c>
      <c r="B13497" t="s">
        <v>17811</v>
      </c>
      <c r="C13497" t="s">
        <v>2098</v>
      </c>
    </row>
    <row r="13498" spans="1:3" x14ac:dyDescent="0.4">
      <c r="A13498">
        <v>51090</v>
      </c>
      <c r="B13498" t="s">
        <v>17812</v>
      </c>
      <c r="C13498" t="s">
        <v>1260</v>
      </c>
    </row>
    <row r="13499" spans="1:3" x14ac:dyDescent="0.4">
      <c r="A13499">
        <v>51091</v>
      </c>
      <c r="B13499" t="s">
        <v>17813</v>
      </c>
      <c r="C13499" t="s">
        <v>334</v>
      </c>
    </row>
    <row r="13500" spans="1:3" x14ac:dyDescent="0.4">
      <c r="A13500">
        <v>51093</v>
      </c>
      <c r="B13500" t="s">
        <v>1141</v>
      </c>
      <c r="C13500" t="s">
        <v>1141</v>
      </c>
    </row>
    <row r="13501" spans="1:3" x14ac:dyDescent="0.4">
      <c r="A13501">
        <v>51092</v>
      </c>
      <c r="B13501" t="s">
        <v>17814</v>
      </c>
      <c r="C13501" t="s">
        <v>909</v>
      </c>
    </row>
    <row r="13502" spans="1:3" x14ac:dyDescent="0.4">
      <c r="A13502">
        <v>51094</v>
      </c>
      <c r="B13502" t="s">
        <v>17815</v>
      </c>
      <c r="C13502" t="s">
        <v>1141</v>
      </c>
    </row>
    <row r="13503" spans="1:3" x14ac:dyDescent="0.4">
      <c r="A13503">
        <v>51095</v>
      </c>
      <c r="B13503" t="s">
        <v>17816</v>
      </c>
      <c r="C13503" t="s">
        <v>1749</v>
      </c>
    </row>
    <row r="13504" spans="1:3" x14ac:dyDescent="0.4">
      <c r="A13504">
        <v>51096</v>
      </c>
      <c r="B13504" t="s">
        <v>17817</v>
      </c>
      <c r="C13504" t="s">
        <v>17539</v>
      </c>
    </row>
    <row r="13505" spans="1:3" x14ac:dyDescent="0.4">
      <c r="A13505">
        <v>51097</v>
      </c>
      <c r="B13505" t="s">
        <v>17818</v>
      </c>
      <c r="C13505" t="s">
        <v>2096</v>
      </c>
    </row>
    <row r="13506" spans="1:3" x14ac:dyDescent="0.4">
      <c r="A13506">
        <v>51098</v>
      </c>
      <c r="B13506" t="s">
        <v>17819</v>
      </c>
      <c r="C13506" t="s">
        <v>2199</v>
      </c>
    </row>
    <row r="13507" spans="1:3" x14ac:dyDescent="0.4">
      <c r="A13507">
        <v>51099</v>
      </c>
      <c r="B13507" t="s">
        <v>17820</v>
      </c>
      <c r="C13507" t="s">
        <v>217</v>
      </c>
    </row>
    <row r="13508" spans="1:3" x14ac:dyDescent="0.4">
      <c r="A13508">
        <v>51100</v>
      </c>
      <c r="B13508" t="s">
        <v>17821</v>
      </c>
      <c r="C13508" t="s">
        <v>588</v>
      </c>
    </row>
    <row r="13509" spans="1:3" x14ac:dyDescent="0.4">
      <c r="A13509">
        <v>51101</v>
      </c>
      <c r="B13509" t="s">
        <v>17822</v>
      </c>
      <c r="C13509" t="s">
        <v>17823</v>
      </c>
    </row>
    <row r="13510" spans="1:3" x14ac:dyDescent="0.4">
      <c r="A13510">
        <v>51102</v>
      </c>
      <c r="B13510" t="s">
        <v>17824</v>
      </c>
      <c r="C13510" t="s">
        <v>910</v>
      </c>
    </row>
    <row r="13511" spans="1:3" x14ac:dyDescent="0.4">
      <c r="A13511">
        <v>51103</v>
      </c>
      <c r="B13511" t="s">
        <v>17825</v>
      </c>
      <c r="C13511" t="s">
        <v>117</v>
      </c>
    </row>
    <row r="13512" spans="1:3" x14ac:dyDescent="0.4">
      <c r="A13512">
        <v>51104</v>
      </c>
      <c r="B13512" t="s">
        <v>17826</v>
      </c>
      <c r="C13512" t="s">
        <v>589</v>
      </c>
    </row>
    <row r="13513" spans="1:3" x14ac:dyDescent="0.4">
      <c r="A13513">
        <v>51105</v>
      </c>
      <c r="B13513" t="s">
        <v>17827</v>
      </c>
      <c r="C13513" t="s">
        <v>2207</v>
      </c>
    </row>
    <row r="13514" spans="1:3" x14ac:dyDescent="0.4">
      <c r="A13514">
        <v>51106</v>
      </c>
      <c r="B13514" t="s">
        <v>17828</v>
      </c>
      <c r="C13514" t="s">
        <v>1989</v>
      </c>
    </row>
    <row r="13515" spans="1:3" x14ac:dyDescent="0.4">
      <c r="A13515">
        <v>51107</v>
      </c>
      <c r="B13515" t="s">
        <v>17829</v>
      </c>
      <c r="C13515" t="s">
        <v>16856</v>
      </c>
    </row>
    <row r="13516" spans="1:3" x14ac:dyDescent="0.4">
      <c r="A13516">
        <v>51108</v>
      </c>
      <c r="B13516" t="s">
        <v>17830</v>
      </c>
      <c r="C13516" t="s">
        <v>117</v>
      </c>
    </row>
    <row r="13517" spans="1:3" x14ac:dyDescent="0.4">
      <c r="A13517">
        <v>51109</v>
      </c>
      <c r="B13517" t="s">
        <v>17831</v>
      </c>
      <c r="C13517" t="s">
        <v>588</v>
      </c>
    </row>
    <row r="13518" spans="1:3" x14ac:dyDescent="0.4">
      <c r="A13518">
        <v>51110</v>
      </c>
      <c r="B13518" t="s">
        <v>17832</v>
      </c>
      <c r="C13518" t="s">
        <v>899</v>
      </c>
    </row>
    <row r="13519" spans="1:3" x14ac:dyDescent="0.4">
      <c r="A13519">
        <v>51111</v>
      </c>
      <c r="B13519" t="s">
        <v>2699</v>
      </c>
      <c r="C13519" t="s">
        <v>2693</v>
      </c>
    </row>
    <row r="13520" spans="1:3" x14ac:dyDescent="0.4">
      <c r="A13520">
        <v>51112</v>
      </c>
      <c r="B13520" t="s">
        <v>17833</v>
      </c>
      <c r="C13520" t="s">
        <v>2096</v>
      </c>
    </row>
    <row r="13521" spans="1:3" x14ac:dyDescent="0.4">
      <c r="A13521">
        <v>51113</v>
      </c>
      <c r="B13521" t="s">
        <v>17834</v>
      </c>
      <c r="C13521" t="s">
        <v>2687</v>
      </c>
    </row>
    <row r="13522" spans="1:3" x14ac:dyDescent="0.4">
      <c r="A13522">
        <v>51114</v>
      </c>
      <c r="B13522" t="s">
        <v>17835</v>
      </c>
      <c r="C13522" t="s">
        <v>910</v>
      </c>
    </row>
    <row r="13523" spans="1:3" x14ac:dyDescent="0.4">
      <c r="A13523">
        <v>51115</v>
      </c>
      <c r="B13523" t="s">
        <v>17836</v>
      </c>
      <c r="C13523" t="s">
        <v>1748</v>
      </c>
    </row>
    <row r="13524" spans="1:3" x14ac:dyDescent="0.4">
      <c r="A13524">
        <v>51116</v>
      </c>
      <c r="B13524" t="s">
        <v>17837</v>
      </c>
      <c r="C13524" t="s">
        <v>1989</v>
      </c>
    </row>
    <row r="13525" spans="1:3" x14ac:dyDescent="0.4">
      <c r="A13525">
        <v>51117</v>
      </c>
      <c r="B13525" t="s">
        <v>17838</v>
      </c>
      <c r="C13525" t="s">
        <v>588</v>
      </c>
    </row>
    <row r="13526" spans="1:3" x14ac:dyDescent="0.4">
      <c r="A13526">
        <v>51118</v>
      </c>
      <c r="B13526" t="s">
        <v>17839</v>
      </c>
      <c r="C13526" t="s">
        <v>1527</v>
      </c>
    </row>
    <row r="13527" spans="1:3" x14ac:dyDescent="0.4">
      <c r="A13527">
        <v>51119</v>
      </c>
      <c r="B13527" t="s">
        <v>17840</v>
      </c>
      <c r="C13527" t="s">
        <v>899</v>
      </c>
    </row>
    <row r="13528" spans="1:3" x14ac:dyDescent="0.4">
      <c r="A13528">
        <v>51120</v>
      </c>
      <c r="B13528" t="s">
        <v>17841</v>
      </c>
      <c r="C13528" t="s">
        <v>219</v>
      </c>
    </row>
    <row r="13529" spans="1:3" x14ac:dyDescent="0.4">
      <c r="A13529">
        <v>51121</v>
      </c>
      <c r="B13529" t="s">
        <v>17842</v>
      </c>
      <c r="C13529" t="s">
        <v>1260</v>
      </c>
    </row>
    <row r="13530" spans="1:3" x14ac:dyDescent="0.4">
      <c r="A13530">
        <v>51122</v>
      </c>
      <c r="B13530" t="s">
        <v>17843</v>
      </c>
      <c r="C13530" t="s">
        <v>2357</v>
      </c>
    </row>
    <row r="13531" spans="1:3" x14ac:dyDescent="0.4">
      <c r="A13531">
        <v>51123</v>
      </c>
      <c r="B13531" t="s">
        <v>17844</v>
      </c>
      <c r="C13531" t="s">
        <v>420</v>
      </c>
    </row>
    <row r="13532" spans="1:3" x14ac:dyDescent="0.4">
      <c r="A13532">
        <v>51124</v>
      </c>
      <c r="B13532" t="s">
        <v>1018</v>
      </c>
      <c r="C13532" t="s">
        <v>1018</v>
      </c>
    </row>
    <row r="13533" spans="1:3" x14ac:dyDescent="0.4">
      <c r="A13533">
        <v>51126</v>
      </c>
      <c r="B13533" t="s">
        <v>17845</v>
      </c>
      <c r="C13533" t="s">
        <v>219</v>
      </c>
    </row>
    <row r="13534" spans="1:3" x14ac:dyDescent="0.4">
      <c r="A13534">
        <v>51125</v>
      </c>
      <c r="B13534" t="s">
        <v>17846</v>
      </c>
      <c r="C13534" t="s">
        <v>1893</v>
      </c>
    </row>
    <row r="13535" spans="1:3" x14ac:dyDescent="0.4">
      <c r="A13535">
        <v>51127</v>
      </c>
      <c r="B13535" t="s">
        <v>17847</v>
      </c>
      <c r="C13535" t="s">
        <v>2295</v>
      </c>
    </row>
    <row r="13536" spans="1:3" x14ac:dyDescent="0.4">
      <c r="A13536">
        <v>51128</v>
      </c>
      <c r="B13536" t="s">
        <v>17848</v>
      </c>
      <c r="C13536" t="s">
        <v>177</v>
      </c>
    </row>
    <row r="13537" spans="1:3" x14ac:dyDescent="0.4">
      <c r="A13537">
        <v>51129</v>
      </c>
      <c r="B13537" t="s">
        <v>17849</v>
      </c>
      <c r="C13537" t="s">
        <v>418</v>
      </c>
    </row>
    <row r="13538" spans="1:3" x14ac:dyDescent="0.4">
      <c r="A13538">
        <v>51131</v>
      </c>
      <c r="B13538" t="s">
        <v>17850</v>
      </c>
      <c r="C13538" t="s">
        <v>147</v>
      </c>
    </row>
    <row r="13539" spans="1:3" x14ac:dyDescent="0.4">
      <c r="A13539">
        <v>51130</v>
      </c>
      <c r="B13539" t="s">
        <v>17851</v>
      </c>
      <c r="C13539" t="s">
        <v>1400</v>
      </c>
    </row>
    <row r="13540" spans="1:3" x14ac:dyDescent="0.4">
      <c r="A13540">
        <v>51132</v>
      </c>
      <c r="B13540" t="s">
        <v>17852</v>
      </c>
      <c r="C13540" t="s">
        <v>897</v>
      </c>
    </row>
    <row r="13541" spans="1:3" x14ac:dyDescent="0.4">
      <c r="A13541">
        <v>51133</v>
      </c>
      <c r="B13541" t="s">
        <v>17853</v>
      </c>
      <c r="C13541" t="s">
        <v>588</v>
      </c>
    </row>
    <row r="13542" spans="1:3" x14ac:dyDescent="0.4">
      <c r="A13542">
        <v>51135</v>
      </c>
      <c r="B13542" t="s">
        <v>1987</v>
      </c>
      <c r="C13542" t="s">
        <v>1987</v>
      </c>
    </row>
    <row r="13543" spans="1:3" x14ac:dyDescent="0.4">
      <c r="A13543">
        <v>51134</v>
      </c>
      <c r="B13543" t="s">
        <v>17854</v>
      </c>
      <c r="C13543" t="s">
        <v>589</v>
      </c>
    </row>
    <row r="13544" spans="1:3" x14ac:dyDescent="0.4">
      <c r="A13544">
        <v>51136</v>
      </c>
      <c r="B13544" t="s">
        <v>17855</v>
      </c>
      <c r="C13544" t="s">
        <v>1527</v>
      </c>
    </row>
    <row r="13545" spans="1:3" x14ac:dyDescent="0.4">
      <c r="A13545">
        <v>51138</v>
      </c>
      <c r="B13545" t="s">
        <v>17856</v>
      </c>
      <c r="C13545" t="s">
        <v>1139</v>
      </c>
    </row>
    <row r="13546" spans="1:3" x14ac:dyDescent="0.4">
      <c r="A13546">
        <v>51137</v>
      </c>
      <c r="B13546" t="s">
        <v>17857</v>
      </c>
      <c r="C13546" t="s">
        <v>1260</v>
      </c>
    </row>
    <row r="13547" spans="1:3" x14ac:dyDescent="0.4">
      <c r="A13547">
        <v>51140</v>
      </c>
      <c r="B13547" t="s">
        <v>17858</v>
      </c>
      <c r="C13547" t="s">
        <v>1749</v>
      </c>
    </row>
    <row r="13548" spans="1:3" x14ac:dyDescent="0.4">
      <c r="A13548">
        <v>51139</v>
      </c>
      <c r="B13548" t="s">
        <v>17859</v>
      </c>
      <c r="C13548" t="s">
        <v>1396</v>
      </c>
    </row>
    <row r="13549" spans="1:3" x14ac:dyDescent="0.4">
      <c r="A13549">
        <v>51142</v>
      </c>
      <c r="B13549" t="s">
        <v>17860</v>
      </c>
      <c r="C13549" t="s">
        <v>588</v>
      </c>
    </row>
    <row r="13550" spans="1:3" x14ac:dyDescent="0.4">
      <c r="A13550">
        <v>51141</v>
      </c>
      <c r="B13550" t="s">
        <v>17861</v>
      </c>
      <c r="C13550" t="s">
        <v>177</v>
      </c>
    </row>
    <row r="13551" spans="1:3" x14ac:dyDescent="0.4">
      <c r="A13551">
        <v>51143</v>
      </c>
      <c r="B13551" t="s">
        <v>17862</v>
      </c>
      <c r="C13551" t="s">
        <v>147</v>
      </c>
    </row>
    <row r="13552" spans="1:3" x14ac:dyDescent="0.4">
      <c r="A13552">
        <v>51144</v>
      </c>
      <c r="B13552" t="s">
        <v>17863</v>
      </c>
      <c r="C13552" t="s">
        <v>16898</v>
      </c>
    </row>
    <row r="13553" spans="1:3" x14ac:dyDescent="0.4">
      <c r="A13553">
        <v>51146</v>
      </c>
      <c r="B13553" t="s">
        <v>17864</v>
      </c>
      <c r="C13553" t="s">
        <v>588</v>
      </c>
    </row>
    <row r="13554" spans="1:3" x14ac:dyDescent="0.4">
      <c r="A13554">
        <v>51147</v>
      </c>
      <c r="B13554" t="s">
        <v>1017</v>
      </c>
      <c r="C13554" t="s">
        <v>1017</v>
      </c>
    </row>
    <row r="13555" spans="1:3" x14ac:dyDescent="0.4">
      <c r="A13555">
        <v>51145</v>
      </c>
      <c r="B13555" t="s">
        <v>17865</v>
      </c>
      <c r="C13555" t="s">
        <v>588</v>
      </c>
    </row>
    <row r="13556" spans="1:3" x14ac:dyDescent="0.4">
      <c r="A13556">
        <v>51148</v>
      </c>
      <c r="B13556" t="s">
        <v>17866</v>
      </c>
      <c r="C13556" t="s">
        <v>1540</v>
      </c>
    </row>
    <row r="13557" spans="1:3" x14ac:dyDescent="0.4">
      <c r="A13557">
        <v>51150</v>
      </c>
      <c r="B13557" t="s">
        <v>17867</v>
      </c>
      <c r="C13557" t="s">
        <v>177</v>
      </c>
    </row>
    <row r="13558" spans="1:3" x14ac:dyDescent="0.4">
      <c r="A13558">
        <v>51149</v>
      </c>
      <c r="B13558" t="s">
        <v>17868</v>
      </c>
      <c r="C13558" t="s">
        <v>217</v>
      </c>
    </row>
    <row r="13559" spans="1:3" x14ac:dyDescent="0.4">
      <c r="A13559">
        <v>51151</v>
      </c>
      <c r="B13559" t="s">
        <v>17869</v>
      </c>
      <c r="C13559" t="s">
        <v>147</v>
      </c>
    </row>
    <row r="13560" spans="1:3" x14ac:dyDescent="0.4">
      <c r="A13560">
        <v>51152</v>
      </c>
      <c r="B13560" t="s">
        <v>17870</v>
      </c>
      <c r="C13560" t="s">
        <v>1132</v>
      </c>
    </row>
    <row r="13561" spans="1:3" x14ac:dyDescent="0.4">
      <c r="A13561">
        <v>51154</v>
      </c>
      <c r="B13561" t="s">
        <v>17871</v>
      </c>
      <c r="C13561" t="s">
        <v>147</v>
      </c>
    </row>
    <row r="13562" spans="1:3" x14ac:dyDescent="0.4">
      <c r="A13562">
        <v>51153</v>
      </c>
      <c r="B13562" t="s">
        <v>17872</v>
      </c>
      <c r="C13562" t="s">
        <v>1989</v>
      </c>
    </row>
    <row r="13563" spans="1:3" x14ac:dyDescent="0.4">
      <c r="A13563">
        <v>51156</v>
      </c>
      <c r="B13563" t="s">
        <v>17873</v>
      </c>
      <c r="C13563" t="s">
        <v>1751</v>
      </c>
    </row>
    <row r="13564" spans="1:3" x14ac:dyDescent="0.4">
      <c r="A13564">
        <v>51155</v>
      </c>
      <c r="B13564" t="s">
        <v>17874</v>
      </c>
      <c r="C13564" t="s">
        <v>147</v>
      </c>
    </row>
    <row r="13565" spans="1:3" x14ac:dyDescent="0.4">
      <c r="A13565">
        <v>51158</v>
      </c>
      <c r="B13565" t="s">
        <v>17875</v>
      </c>
      <c r="C13565" t="s">
        <v>1260</v>
      </c>
    </row>
    <row r="13566" spans="1:3" x14ac:dyDescent="0.4">
      <c r="A13566">
        <v>51157</v>
      </c>
      <c r="B13566" t="s">
        <v>687</v>
      </c>
      <c r="C13566" t="s">
        <v>687</v>
      </c>
    </row>
    <row r="13567" spans="1:3" x14ac:dyDescent="0.4">
      <c r="A13567">
        <v>51159</v>
      </c>
      <c r="B13567" t="s">
        <v>17876</v>
      </c>
      <c r="C13567" t="s">
        <v>144</v>
      </c>
    </row>
    <row r="13568" spans="1:3" x14ac:dyDescent="0.4">
      <c r="A13568">
        <v>51160</v>
      </c>
      <c r="B13568" t="s">
        <v>17877</v>
      </c>
      <c r="C13568" t="s">
        <v>1132</v>
      </c>
    </row>
    <row r="13569" spans="1:3" x14ac:dyDescent="0.4">
      <c r="A13569">
        <v>51162</v>
      </c>
      <c r="B13569" t="s">
        <v>17878</v>
      </c>
      <c r="C13569" t="s">
        <v>1255</v>
      </c>
    </row>
    <row r="13570" spans="1:3" x14ac:dyDescent="0.4">
      <c r="A13570">
        <v>51161</v>
      </c>
      <c r="B13570" t="s">
        <v>17879</v>
      </c>
      <c r="C13570" t="s">
        <v>1260</v>
      </c>
    </row>
    <row r="13571" spans="1:3" x14ac:dyDescent="0.4">
      <c r="A13571">
        <v>51163</v>
      </c>
      <c r="B13571" t="s">
        <v>17880</v>
      </c>
      <c r="C13571" t="s">
        <v>16856</v>
      </c>
    </row>
    <row r="13572" spans="1:3" x14ac:dyDescent="0.4">
      <c r="A13572">
        <v>51165</v>
      </c>
      <c r="B13572" t="s">
        <v>17881</v>
      </c>
      <c r="C13572" t="s">
        <v>2693</v>
      </c>
    </row>
    <row r="13573" spans="1:3" x14ac:dyDescent="0.4">
      <c r="A13573">
        <v>51164</v>
      </c>
      <c r="B13573" t="s">
        <v>17882</v>
      </c>
      <c r="C13573" t="s">
        <v>219</v>
      </c>
    </row>
    <row r="13574" spans="1:3" x14ac:dyDescent="0.4">
      <c r="A13574">
        <v>51166</v>
      </c>
      <c r="B13574" t="s">
        <v>17883</v>
      </c>
      <c r="C13574" t="s">
        <v>1259</v>
      </c>
    </row>
    <row r="13575" spans="1:3" x14ac:dyDescent="0.4">
      <c r="A13575">
        <v>51167</v>
      </c>
      <c r="B13575" t="s">
        <v>17884</v>
      </c>
      <c r="C13575" t="s">
        <v>590</v>
      </c>
    </row>
    <row r="13576" spans="1:3" x14ac:dyDescent="0.4">
      <c r="A13576">
        <v>51168</v>
      </c>
      <c r="B13576" t="s">
        <v>17885</v>
      </c>
      <c r="C13576" t="s">
        <v>147</v>
      </c>
    </row>
    <row r="13577" spans="1:3" x14ac:dyDescent="0.4">
      <c r="A13577">
        <v>51169</v>
      </c>
      <c r="B13577" t="s">
        <v>17886</v>
      </c>
      <c r="C13577" t="s">
        <v>1260</v>
      </c>
    </row>
    <row r="13578" spans="1:3" x14ac:dyDescent="0.4">
      <c r="A13578">
        <v>51170</v>
      </c>
      <c r="B13578" t="s">
        <v>17887</v>
      </c>
      <c r="C13578" t="s">
        <v>911</v>
      </c>
    </row>
    <row r="13579" spans="1:3" x14ac:dyDescent="0.4">
      <c r="A13579">
        <v>51171</v>
      </c>
      <c r="B13579" t="s">
        <v>17888</v>
      </c>
      <c r="C13579" t="s">
        <v>217</v>
      </c>
    </row>
    <row r="13580" spans="1:3" x14ac:dyDescent="0.4">
      <c r="A13580">
        <v>51172</v>
      </c>
      <c r="B13580" t="s">
        <v>17889</v>
      </c>
      <c r="C13580" t="s">
        <v>17889</v>
      </c>
    </row>
    <row r="13581" spans="1:3" x14ac:dyDescent="0.4">
      <c r="A13581">
        <v>51174</v>
      </c>
      <c r="B13581" t="s">
        <v>17890</v>
      </c>
      <c r="C13581" t="s">
        <v>330</v>
      </c>
    </row>
    <row r="13582" spans="1:3" x14ac:dyDescent="0.4">
      <c r="A13582">
        <v>51173</v>
      </c>
      <c r="B13582" t="s">
        <v>17891</v>
      </c>
      <c r="C13582" t="s">
        <v>2446</v>
      </c>
    </row>
    <row r="13583" spans="1:3" x14ac:dyDescent="0.4">
      <c r="A13583">
        <v>51176</v>
      </c>
      <c r="B13583" t="s">
        <v>1021</v>
      </c>
      <c r="C13583" t="s">
        <v>1021</v>
      </c>
    </row>
    <row r="13584" spans="1:3" x14ac:dyDescent="0.4">
      <c r="A13584">
        <v>51175</v>
      </c>
      <c r="B13584" t="s">
        <v>17892</v>
      </c>
      <c r="C13584" t="s">
        <v>1893</v>
      </c>
    </row>
    <row r="13585" spans="1:3" x14ac:dyDescent="0.4">
      <c r="A13585">
        <v>51178</v>
      </c>
      <c r="B13585" t="s">
        <v>17893</v>
      </c>
      <c r="C13585" t="s">
        <v>16856</v>
      </c>
    </row>
    <row r="13586" spans="1:3" x14ac:dyDescent="0.4">
      <c r="A13586">
        <v>51177</v>
      </c>
      <c r="B13586" t="s">
        <v>17894</v>
      </c>
      <c r="C13586" t="s">
        <v>1260</v>
      </c>
    </row>
    <row r="13587" spans="1:3" x14ac:dyDescent="0.4">
      <c r="A13587">
        <v>51179</v>
      </c>
      <c r="B13587" t="s">
        <v>17895</v>
      </c>
      <c r="C13587" t="s">
        <v>330</v>
      </c>
    </row>
    <row r="13588" spans="1:3" x14ac:dyDescent="0.4">
      <c r="A13588">
        <v>51180</v>
      </c>
      <c r="B13588" t="s">
        <v>17896</v>
      </c>
      <c r="C13588" t="s">
        <v>217</v>
      </c>
    </row>
    <row r="13589" spans="1:3" x14ac:dyDescent="0.4">
      <c r="A13589">
        <v>51181</v>
      </c>
      <c r="B13589" t="s">
        <v>17897</v>
      </c>
      <c r="C13589" t="s">
        <v>2611</v>
      </c>
    </row>
    <row r="13590" spans="1:3" x14ac:dyDescent="0.4">
      <c r="A13590">
        <v>51182</v>
      </c>
      <c r="B13590" t="s">
        <v>17898</v>
      </c>
      <c r="C13590" t="s">
        <v>2091</v>
      </c>
    </row>
    <row r="13591" spans="1:3" x14ac:dyDescent="0.4">
      <c r="A13591">
        <v>51183</v>
      </c>
      <c r="B13591" t="s">
        <v>17899</v>
      </c>
      <c r="C13591" t="s">
        <v>2295</v>
      </c>
    </row>
    <row r="13592" spans="1:3" x14ac:dyDescent="0.4">
      <c r="A13592">
        <v>51185</v>
      </c>
      <c r="B13592" t="s">
        <v>17900</v>
      </c>
      <c r="C13592" t="s">
        <v>2204</v>
      </c>
    </row>
    <row r="13593" spans="1:3" x14ac:dyDescent="0.4">
      <c r="A13593">
        <v>51184</v>
      </c>
      <c r="B13593" t="s">
        <v>17901</v>
      </c>
      <c r="C13593" t="s">
        <v>1894</v>
      </c>
    </row>
    <row r="13594" spans="1:3" x14ac:dyDescent="0.4">
      <c r="A13594">
        <v>51186</v>
      </c>
      <c r="B13594" t="s">
        <v>17902</v>
      </c>
      <c r="C13594" t="s">
        <v>910</v>
      </c>
    </row>
    <row r="13595" spans="1:3" x14ac:dyDescent="0.4">
      <c r="A13595">
        <v>51187</v>
      </c>
      <c r="B13595" t="s">
        <v>17903</v>
      </c>
      <c r="C13595" t="s">
        <v>483</v>
      </c>
    </row>
    <row r="13596" spans="1:3" x14ac:dyDescent="0.4">
      <c r="A13596">
        <v>51188</v>
      </c>
      <c r="B13596" t="s">
        <v>17904</v>
      </c>
      <c r="C13596" t="s">
        <v>17352</v>
      </c>
    </row>
    <row r="13597" spans="1:3" x14ac:dyDescent="0.4">
      <c r="A13597">
        <v>51189</v>
      </c>
      <c r="B13597" t="s">
        <v>17905</v>
      </c>
      <c r="C13597" t="s">
        <v>2639</v>
      </c>
    </row>
    <row r="13598" spans="1:3" x14ac:dyDescent="0.4">
      <c r="A13598">
        <v>51191</v>
      </c>
      <c r="B13598" t="s">
        <v>17906</v>
      </c>
      <c r="C13598" t="s">
        <v>1748</v>
      </c>
    </row>
    <row r="13599" spans="1:3" x14ac:dyDescent="0.4">
      <c r="A13599">
        <v>51190</v>
      </c>
      <c r="B13599" t="s">
        <v>17907</v>
      </c>
      <c r="C13599" t="s">
        <v>17908</v>
      </c>
    </row>
    <row r="13600" spans="1:3" x14ac:dyDescent="0.4">
      <c r="A13600">
        <v>51192</v>
      </c>
      <c r="B13600" t="s">
        <v>1022</v>
      </c>
      <c r="C13600" t="s">
        <v>1022</v>
      </c>
    </row>
    <row r="13601" spans="1:3" x14ac:dyDescent="0.4">
      <c r="A13601">
        <v>51193</v>
      </c>
      <c r="B13601" t="s">
        <v>17909</v>
      </c>
      <c r="C13601" t="s">
        <v>1132</v>
      </c>
    </row>
    <row r="13602" spans="1:3" x14ac:dyDescent="0.4">
      <c r="A13602">
        <v>51195</v>
      </c>
      <c r="B13602" t="s">
        <v>17910</v>
      </c>
      <c r="C13602" t="s">
        <v>1259</v>
      </c>
    </row>
    <row r="13603" spans="1:3" x14ac:dyDescent="0.4">
      <c r="A13603">
        <v>51196</v>
      </c>
      <c r="B13603" t="s">
        <v>17911</v>
      </c>
      <c r="C13603" t="s">
        <v>782</v>
      </c>
    </row>
    <row r="13604" spans="1:3" x14ac:dyDescent="0.4">
      <c r="A13604">
        <v>51197</v>
      </c>
      <c r="B13604" t="s">
        <v>17912</v>
      </c>
      <c r="C13604" t="s">
        <v>1257</v>
      </c>
    </row>
    <row r="13605" spans="1:3" x14ac:dyDescent="0.4">
      <c r="A13605">
        <v>51194</v>
      </c>
      <c r="B13605" t="s">
        <v>17913</v>
      </c>
      <c r="C13605" t="s">
        <v>217</v>
      </c>
    </row>
    <row r="13606" spans="1:3" x14ac:dyDescent="0.4">
      <c r="A13606">
        <v>51198</v>
      </c>
      <c r="B13606" t="s">
        <v>17914</v>
      </c>
      <c r="C13606" t="s">
        <v>2611</v>
      </c>
    </row>
    <row r="13607" spans="1:3" x14ac:dyDescent="0.4">
      <c r="A13607">
        <v>51199</v>
      </c>
      <c r="B13607" t="s">
        <v>17915</v>
      </c>
      <c r="C13607" t="s">
        <v>177</v>
      </c>
    </row>
    <row r="13608" spans="1:3" x14ac:dyDescent="0.4">
      <c r="A13608">
        <v>51200</v>
      </c>
      <c r="B13608" t="s">
        <v>17916</v>
      </c>
      <c r="C13608" t="s">
        <v>2096</v>
      </c>
    </row>
    <row r="13609" spans="1:3" x14ac:dyDescent="0.4">
      <c r="A13609">
        <v>51201</v>
      </c>
      <c r="B13609" t="s">
        <v>17917</v>
      </c>
      <c r="C13609" t="s">
        <v>2611</v>
      </c>
    </row>
    <row r="13610" spans="1:3" x14ac:dyDescent="0.4">
      <c r="A13610">
        <v>51202</v>
      </c>
      <c r="B13610" t="s">
        <v>17918</v>
      </c>
      <c r="C13610" t="s">
        <v>479</v>
      </c>
    </row>
    <row r="13611" spans="1:3" x14ac:dyDescent="0.4">
      <c r="A13611">
        <v>51203</v>
      </c>
      <c r="B13611" t="s">
        <v>17919</v>
      </c>
      <c r="C13611" t="s">
        <v>2693</v>
      </c>
    </row>
    <row r="13612" spans="1:3" x14ac:dyDescent="0.4">
      <c r="A13612">
        <v>51204</v>
      </c>
      <c r="B13612" t="s">
        <v>17920</v>
      </c>
      <c r="C13612" t="s">
        <v>147</v>
      </c>
    </row>
    <row r="13613" spans="1:3" x14ac:dyDescent="0.4">
      <c r="A13613">
        <v>51205</v>
      </c>
      <c r="B13613" t="s">
        <v>17921</v>
      </c>
      <c r="C13613" t="s">
        <v>577</v>
      </c>
    </row>
    <row r="13614" spans="1:3" x14ac:dyDescent="0.4">
      <c r="A13614">
        <v>51206</v>
      </c>
      <c r="B13614" t="s">
        <v>17922</v>
      </c>
      <c r="C13614" t="s">
        <v>2295</v>
      </c>
    </row>
    <row r="13615" spans="1:3" x14ac:dyDescent="0.4">
      <c r="A13615">
        <v>51207</v>
      </c>
      <c r="B13615" t="s">
        <v>17923</v>
      </c>
      <c r="C13615" t="s">
        <v>681</v>
      </c>
    </row>
    <row r="13616" spans="1:3" x14ac:dyDescent="0.4">
      <c r="A13616">
        <v>51208</v>
      </c>
      <c r="B13616" t="s">
        <v>17924</v>
      </c>
      <c r="C13616" t="s">
        <v>2197</v>
      </c>
    </row>
    <row r="13617" spans="1:3" x14ac:dyDescent="0.4">
      <c r="A13617">
        <v>51209</v>
      </c>
      <c r="B13617" t="s">
        <v>17925</v>
      </c>
      <c r="C13617" t="s">
        <v>1534</v>
      </c>
    </row>
    <row r="13618" spans="1:3" x14ac:dyDescent="0.4">
      <c r="A13618">
        <v>51210</v>
      </c>
      <c r="B13618" t="s">
        <v>17926</v>
      </c>
      <c r="C13618" t="s">
        <v>2639</v>
      </c>
    </row>
    <row r="13619" spans="1:3" x14ac:dyDescent="0.4">
      <c r="A13619">
        <v>51211</v>
      </c>
      <c r="B13619" t="s">
        <v>17927</v>
      </c>
      <c r="C13619" t="s">
        <v>1893</v>
      </c>
    </row>
    <row r="13620" spans="1:3" x14ac:dyDescent="0.4">
      <c r="A13620">
        <v>51212</v>
      </c>
      <c r="B13620" t="s">
        <v>17928</v>
      </c>
      <c r="C13620" t="s">
        <v>2096</v>
      </c>
    </row>
    <row r="13621" spans="1:3" x14ac:dyDescent="0.4">
      <c r="A13621">
        <v>51213</v>
      </c>
      <c r="B13621" t="s">
        <v>17929</v>
      </c>
      <c r="C13621" t="s">
        <v>414</v>
      </c>
    </row>
    <row r="13622" spans="1:3" x14ac:dyDescent="0.4">
      <c r="A13622">
        <v>51214</v>
      </c>
      <c r="B13622" t="s">
        <v>17930</v>
      </c>
      <c r="C13622" t="s">
        <v>899</v>
      </c>
    </row>
    <row r="13623" spans="1:3" x14ac:dyDescent="0.4">
      <c r="A13623">
        <v>51215</v>
      </c>
      <c r="B13623" t="s">
        <v>17931</v>
      </c>
      <c r="C13623" t="s">
        <v>2207</v>
      </c>
    </row>
    <row r="13624" spans="1:3" x14ac:dyDescent="0.4">
      <c r="A13624">
        <v>51216</v>
      </c>
      <c r="B13624" t="s">
        <v>17932</v>
      </c>
      <c r="C13624" t="s">
        <v>2207</v>
      </c>
    </row>
    <row r="13625" spans="1:3" x14ac:dyDescent="0.4">
      <c r="A13625">
        <v>51217</v>
      </c>
      <c r="B13625" t="s">
        <v>17933</v>
      </c>
      <c r="C13625" t="s">
        <v>1893</v>
      </c>
    </row>
    <row r="13626" spans="1:3" x14ac:dyDescent="0.4">
      <c r="A13626">
        <v>51218</v>
      </c>
      <c r="B13626" t="s">
        <v>17934</v>
      </c>
      <c r="C13626" t="s">
        <v>2207</v>
      </c>
    </row>
    <row r="13627" spans="1:3" x14ac:dyDescent="0.4">
      <c r="A13627">
        <v>51219</v>
      </c>
      <c r="B13627" t="s">
        <v>17935</v>
      </c>
      <c r="C13627" t="s">
        <v>684</v>
      </c>
    </row>
    <row r="13628" spans="1:3" x14ac:dyDescent="0.4">
      <c r="A13628">
        <v>51221</v>
      </c>
      <c r="B13628" t="s">
        <v>17936</v>
      </c>
      <c r="C13628" t="s">
        <v>1132</v>
      </c>
    </row>
    <row r="13629" spans="1:3" x14ac:dyDescent="0.4">
      <c r="A13629">
        <v>51220</v>
      </c>
      <c r="B13629" t="s">
        <v>17937</v>
      </c>
      <c r="C13629" t="s">
        <v>2611</v>
      </c>
    </row>
    <row r="13630" spans="1:3" x14ac:dyDescent="0.4">
      <c r="A13630">
        <v>51222</v>
      </c>
      <c r="B13630" t="s">
        <v>17938</v>
      </c>
      <c r="C13630" t="s">
        <v>2687</v>
      </c>
    </row>
    <row r="13631" spans="1:3" x14ac:dyDescent="0.4">
      <c r="A13631">
        <v>51223</v>
      </c>
      <c r="B13631" t="s">
        <v>17939</v>
      </c>
      <c r="C13631" t="s">
        <v>1526</v>
      </c>
    </row>
    <row r="13632" spans="1:3" x14ac:dyDescent="0.4">
      <c r="A13632">
        <v>51224</v>
      </c>
      <c r="B13632" t="s">
        <v>1132</v>
      </c>
      <c r="C13632" t="s">
        <v>1132</v>
      </c>
    </row>
    <row r="13633" spans="1:3" x14ac:dyDescent="0.4">
      <c r="A13633">
        <v>51225</v>
      </c>
      <c r="B13633" t="s">
        <v>17940</v>
      </c>
      <c r="C13633" t="s">
        <v>2198</v>
      </c>
    </row>
    <row r="13634" spans="1:3" x14ac:dyDescent="0.4">
      <c r="A13634">
        <v>51226</v>
      </c>
      <c r="B13634" t="s">
        <v>17941</v>
      </c>
      <c r="C13634" t="s">
        <v>897</v>
      </c>
    </row>
    <row r="13635" spans="1:3" x14ac:dyDescent="0.4">
      <c r="A13635">
        <v>51227</v>
      </c>
      <c r="B13635" t="s">
        <v>17942</v>
      </c>
      <c r="C13635" t="s">
        <v>335</v>
      </c>
    </row>
    <row r="13636" spans="1:3" x14ac:dyDescent="0.4">
      <c r="A13636">
        <v>51228</v>
      </c>
      <c r="B13636" t="s">
        <v>17943</v>
      </c>
      <c r="C13636" t="s">
        <v>909</v>
      </c>
    </row>
    <row r="13637" spans="1:3" x14ac:dyDescent="0.4">
      <c r="A13637">
        <v>51229</v>
      </c>
      <c r="B13637" t="s">
        <v>17944</v>
      </c>
      <c r="C13637" t="s">
        <v>1539</v>
      </c>
    </row>
    <row r="13638" spans="1:3" x14ac:dyDescent="0.4">
      <c r="A13638">
        <v>51230</v>
      </c>
      <c r="B13638" t="s">
        <v>17945</v>
      </c>
      <c r="C13638" t="s">
        <v>144</v>
      </c>
    </row>
    <row r="13639" spans="1:3" x14ac:dyDescent="0.4">
      <c r="A13639">
        <v>51231</v>
      </c>
      <c r="B13639" t="s">
        <v>17946</v>
      </c>
      <c r="C13639" t="s">
        <v>17946</v>
      </c>
    </row>
    <row r="13640" spans="1:3" x14ac:dyDescent="0.4">
      <c r="A13640">
        <v>51233</v>
      </c>
      <c r="B13640" t="s">
        <v>17947</v>
      </c>
      <c r="C13640" t="s">
        <v>16856</v>
      </c>
    </row>
    <row r="13641" spans="1:3" x14ac:dyDescent="0.4">
      <c r="A13641">
        <v>51232</v>
      </c>
      <c r="B13641" t="s">
        <v>17948</v>
      </c>
      <c r="C13641" t="s">
        <v>1132</v>
      </c>
    </row>
    <row r="13642" spans="1:3" x14ac:dyDescent="0.4">
      <c r="A13642">
        <v>51235</v>
      </c>
      <c r="B13642" t="s">
        <v>17949</v>
      </c>
      <c r="C13642" t="s">
        <v>16856</v>
      </c>
    </row>
    <row r="13643" spans="1:3" x14ac:dyDescent="0.4">
      <c r="A13643">
        <v>51234</v>
      </c>
      <c r="B13643" t="s">
        <v>17950</v>
      </c>
      <c r="C13643" t="s">
        <v>1533</v>
      </c>
    </row>
    <row r="13644" spans="1:3" x14ac:dyDescent="0.4">
      <c r="A13644">
        <v>51236</v>
      </c>
      <c r="B13644" t="s">
        <v>17951</v>
      </c>
      <c r="C13644" t="s">
        <v>2640</v>
      </c>
    </row>
    <row r="13645" spans="1:3" x14ac:dyDescent="0.4">
      <c r="A13645">
        <v>51238</v>
      </c>
      <c r="B13645" t="s">
        <v>17952</v>
      </c>
      <c r="C13645" t="s">
        <v>1750</v>
      </c>
    </row>
    <row r="13646" spans="1:3" x14ac:dyDescent="0.4">
      <c r="A13646">
        <v>51237</v>
      </c>
      <c r="B13646" t="s">
        <v>17953</v>
      </c>
      <c r="C13646" t="s">
        <v>414</v>
      </c>
    </row>
    <row r="13647" spans="1:3" x14ac:dyDescent="0.4">
      <c r="A13647">
        <v>51239</v>
      </c>
      <c r="B13647" t="s">
        <v>17954</v>
      </c>
      <c r="C13647" t="s">
        <v>479</v>
      </c>
    </row>
    <row r="13648" spans="1:3" x14ac:dyDescent="0.4">
      <c r="A13648">
        <v>51240</v>
      </c>
      <c r="B13648" t="s">
        <v>17955</v>
      </c>
      <c r="C13648" t="s">
        <v>414</v>
      </c>
    </row>
    <row r="13649" spans="1:3" x14ac:dyDescent="0.4">
      <c r="A13649">
        <v>51241</v>
      </c>
      <c r="B13649" t="s">
        <v>17956</v>
      </c>
      <c r="C13649" t="s">
        <v>420</v>
      </c>
    </row>
    <row r="13650" spans="1:3" x14ac:dyDescent="0.4">
      <c r="A13650">
        <v>51242</v>
      </c>
      <c r="B13650" t="s">
        <v>17957</v>
      </c>
      <c r="C13650" t="s">
        <v>1260</v>
      </c>
    </row>
    <row r="13651" spans="1:3" x14ac:dyDescent="0.4">
      <c r="A13651">
        <v>51243</v>
      </c>
      <c r="B13651" t="s">
        <v>17958</v>
      </c>
      <c r="C13651" t="s">
        <v>588</v>
      </c>
    </row>
    <row r="13652" spans="1:3" x14ac:dyDescent="0.4">
      <c r="A13652">
        <v>51244</v>
      </c>
      <c r="B13652" t="s">
        <v>17959</v>
      </c>
      <c r="C13652" t="s">
        <v>418</v>
      </c>
    </row>
    <row r="13653" spans="1:3" x14ac:dyDescent="0.4">
      <c r="A13653">
        <v>51245</v>
      </c>
      <c r="B13653" t="s">
        <v>17960</v>
      </c>
      <c r="C13653" t="s">
        <v>217</v>
      </c>
    </row>
    <row r="13654" spans="1:3" x14ac:dyDescent="0.4">
      <c r="A13654">
        <v>51246</v>
      </c>
      <c r="B13654" t="s">
        <v>17961</v>
      </c>
      <c r="C13654" t="s">
        <v>1255</v>
      </c>
    </row>
    <row r="13655" spans="1:3" x14ac:dyDescent="0.4">
      <c r="A13655">
        <v>51247</v>
      </c>
      <c r="B13655" t="s">
        <v>1527</v>
      </c>
      <c r="C13655" t="s">
        <v>1527</v>
      </c>
    </row>
    <row r="13656" spans="1:3" x14ac:dyDescent="0.4">
      <c r="A13656">
        <v>51248</v>
      </c>
      <c r="B13656" t="s">
        <v>17962</v>
      </c>
      <c r="C13656" t="s">
        <v>590</v>
      </c>
    </row>
    <row r="13657" spans="1:3" x14ac:dyDescent="0.4">
      <c r="A13657">
        <v>51249</v>
      </c>
      <c r="B13657" t="s">
        <v>17963</v>
      </c>
      <c r="C13657" t="s">
        <v>335</v>
      </c>
    </row>
    <row r="13658" spans="1:3" x14ac:dyDescent="0.4">
      <c r="A13658">
        <v>51250</v>
      </c>
      <c r="B13658" t="s">
        <v>17964</v>
      </c>
      <c r="C13658" t="s">
        <v>686</v>
      </c>
    </row>
    <row r="13659" spans="1:3" x14ac:dyDescent="0.4">
      <c r="A13659">
        <v>51251</v>
      </c>
      <c r="B13659" t="s">
        <v>17965</v>
      </c>
      <c r="C13659" t="s">
        <v>2693</v>
      </c>
    </row>
    <row r="13660" spans="1:3" x14ac:dyDescent="0.4">
      <c r="A13660">
        <v>51253</v>
      </c>
      <c r="B13660" t="s">
        <v>17966</v>
      </c>
      <c r="C13660" t="s">
        <v>2096</v>
      </c>
    </row>
    <row r="13661" spans="1:3" x14ac:dyDescent="0.4">
      <c r="A13661">
        <v>51254</v>
      </c>
      <c r="B13661" t="s">
        <v>17967</v>
      </c>
      <c r="C13661" t="s">
        <v>2094</v>
      </c>
    </row>
    <row r="13662" spans="1:3" x14ac:dyDescent="0.4">
      <c r="A13662">
        <v>51255</v>
      </c>
      <c r="B13662" t="s">
        <v>17968</v>
      </c>
      <c r="C13662" t="s">
        <v>420</v>
      </c>
    </row>
    <row r="13663" spans="1:3" x14ac:dyDescent="0.4">
      <c r="A13663">
        <v>51252</v>
      </c>
      <c r="B13663" t="s">
        <v>17969</v>
      </c>
      <c r="C13663" t="s">
        <v>16856</v>
      </c>
    </row>
    <row r="13664" spans="1:3" x14ac:dyDescent="0.4">
      <c r="A13664">
        <v>51257</v>
      </c>
      <c r="B13664" t="s">
        <v>17970</v>
      </c>
      <c r="C13664" t="s">
        <v>218</v>
      </c>
    </row>
    <row r="13665" spans="1:3" x14ac:dyDescent="0.4">
      <c r="A13665">
        <v>51256</v>
      </c>
      <c r="B13665" t="s">
        <v>17971</v>
      </c>
      <c r="C13665" t="s">
        <v>909</v>
      </c>
    </row>
    <row r="13666" spans="1:3" x14ac:dyDescent="0.4">
      <c r="A13666">
        <v>51259</v>
      </c>
      <c r="B13666" t="s">
        <v>2692</v>
      </c>
      <c r="C13666" t="s">
        <v>2692</v>
      </c>
    </row>
    <row r="13667" spans="1:3" x14ac:dyDescent="0.4">
      <c r="A13667">
        <v>51258</v>
      </c>
      <c r="B13667" t="s">
        <v>17972</v>
      </c>
      <c r="C13667" t="s">
        <v>2206</v>
      </c>
    </row>
    <row r="13668" spans="1:3" x14ac:dyDescent="0.4">
      <c r="A13668">
        <v>51261</v>
      </c>
      <c r="B13668" t="s">
        <v>17973</v>
      </c>
      <c r="C13668" t="s">
        <v>17398</v>
      </c>
    </row>
    <row r="13669" spans="1:3" x14ac:dyDescent="0.4">
      <c r="A13669">
        <v>51260</v>
      </c>
      <c r="B13669" t="s">
        <v>1762</v>
      </c>
      <c r="C13669" t="s">
        <v>1762</v>
      </c>
    </row>
    <row r="13670" spans="1:3" x14ac:dyDescent="0.4">
      <c r="A13670">
        <v>51262</v>
      </c>
      <c r="B13670" t="s">
        <v>17974</v>
      </c>
      <c r="C13670" t="s">
        <v>898</v>
      </c>
    </row>
    <row r="13671" spans="1:3" x14ac:dyDescent="0.4">
      <c r="A13671">
        <v>51263</v>
      </c>
      <c r="B13671" t="s">
        <v>17975</v>
      </c>
      <c r="C13671" t="s">
        <v>782</v>
      </c>
    </row>
    <row r="13672" spans="1:3" x14ac:dyDescent="0.4">
      <c r="A13672">
        <v>51264</v>
      </c>
      <c r="B13672" t="s">
        <v>17976</v>
      </c>
      <c r="C13672" t="s">
        <v>1128</v>
      </c>
    </row>
    <row r="13673" spans="1:3" x14ac:dyDescent="0.4">
      <c r="A13673">
        <v>51266</v>
      </c>
      <c r="B13673" t="s">
        <v>17977</v>
      </c>
      <c r="C13673" t="s">
        <v>418</v>
      </c>
    </row>
    <row r="13674" spans="1:3" x14ac:dyDescent="0.4">
      <c r="A13674">
        <v>51265</v>
      </c>
      <c r="B13674" t="s">
        <v>17978</v>
      </c>
      <c r="C13674" t="s">
        <v>2091</v>
      </c>
    </row>
    <row r="13675" spans="1:3" x14ac:dyDescent="0.4">
      <c r="A13675">
        <v>51267</v>
      </c>
      <c r="B13675" t="s">
        <v>17979</v>
      </c>
      <c r="C13675" t="s">
        <v>17352</v>
      </c>
    </row>
    <row r="13676" spans="1:3" x14ac:dyDescent="0.4">
      <c r="A13676">
        <v>51269</v>
      </c>
      <c r="B13676" t="s">
        <v>17980</v>
      </c>
      <c r="C13676" t="s">
        <v>483</v>
      </c>
    </row>
    <row r="13677" spans="1:3" x14ac:dyDescent="0.4">
      <c r="A13677">
        <v>51268</v>
      </c>
      <c r="B13677" t="s">
        <v>17981</v>
      </c>
      <c r="C13677" t="s">
        <v>177</v>
      </c>
    </row>
    <row r="13678" spans="1:3" x14ac:dyDescent="0.4">
      <c r="A13678">
        <v>51270</v>
      </c>
      <c r="B13678" t="s">
        <v>17982</v>
      </c>
      <c r="C13678" t="s">
        <v>1749</v>
      </c>
    </row>
    <row r="13679" spans="1:3" x14ac:dyDescent="0.4">
      <c r="A13679">
        <v>51271</v>
      </c>
      <c r="B13679" t="s">
        <v>17983</v>
      </c>
      <c r="C13679" t="s">
        <v>1890</v>
      </c>
    </row>
    <row r="13680" spans="1:3" x14ac:dyDescent="0.4">
      <c r="A13680">
        <v>51272</v>
      </c>
      <c r="B13680" t="s">
        <v>17984</v>
      </c>
      <c r="C13680" t="s">
        <v>899</v>
      </c>
    </row>
    <row r="13681" spans="1:3" x14ac:dyDescent="0.4">
      <c r="A13681">
        <v>51273</v>
      </c>
      <c r="B13681" t="s">
        <v>17985</v>
      </c>
      <c r="C13681" t="s">
        <v>177</v>
      </c>
    </row>
    <row r="13682" spans="1:3" x14ac:dyDescent="0.4">
      <c r="A13682">
        <v>51274</v>
      </c>
      <c r="B13682" t="s">
        <v>17986</v>
      </c>
      <c r="C13682" t="s">
        <v>334</v>
      </c>
    </row>
    <row r="13683" spans="1:3" x14ac:dyDescent="0.4">
      <c r="A13683">
        <v>51275</v>
      </c>
      <c r="B13683" t="s">
        <v>17987</v>
      </c>
      <c r="C13683" t="s">
        <v>1749</v>
      </c>
    </row>
    <row r="13684" spans="1:3" x14ac:dyDescent="0.4">
      <c r="A13684">
        <v>51277</v>
      </c>
      <c r="B13684" t="s">
        <v>17988</v>
      </c>
      <c r="C13684" t="s">
        <v>1132</v>
      </c>
    </row>
    <row r="13685" spans="1:3" x14ac:dyDescent="0.4">
      <c r="A13685">
        <v>51276</v>
      </c>
      <c r="B13685" t="s">
        <v>17989</v>
      </c>
      <c r="C13685" t="s">
        <v>360</v>
      </c>
    </row>
    <row r="13686" spans="1:3" x14ac:dyDescent="0.4">
      <c r="A13686">
        <v>51278</v>
      </c>
      <c r="B13686" t="s">
        <v>17990</v>
      </c>
      <c r="C13686" t="s">
        <v>1023</v>
      </c>
    </row>
    <row r="13687" spans="1:3" x14ac:dyDescent="0.4">
      <c r="A13687">
        <v>51279</v>
      </c>
      <c r="B13687" t="s">
        <v>17991</v>
      </c>
      <c r="C13687" t="s">
        <v>360</v>
      </c>
    </row>
    <row r="13688" spans="1:3" x14ac:dyDescent="0.4">
      <c r="A13688">
        <v>51280</v>
      </c>
      <c r="B13688" t="s">
        <v>17992</v>
      </c>
      <c r="C13688" t="s">
        <v>2098</v>
      </c>
    </row>
    <row r="13689" spans="1:3" x14ac:dyDescent="0.4">
      <c r="A13689">
        <v>51281</v>
      </c>
      <c r="B13689" t="s">
        <v>17993</v>
      </c>
      <c r="C13689" t="s">
        <v>589</v>
      </c>
    </row>
    <row r="13690" spans="1:3" x14ac:dyDescent="0.4">
      <c r="A13690">
        <v>51282</v>
      </c>
      <c r="B13690" t="s">
        <v>17994</v>
      </c>
      <c r="C13690" t="s">
        <v>1527</v>
      </c>
    </row>
    <row r="13691" spans="1:3" x14ac:dyDescent="0.4">
      <c r="A13691">
        <v>51283</v>
      </c>
      <c r="B13691" t="s">
        <v>17995</v>
      </c>
      <c r="C13691" t="s">
        <v>2295</v>
      </c>
    </row>
    <row r="13692" spans="1:3" x14ac:dyDescent="0.4">
      <c r="A13692">
        <v>51284</v>
      </c>
      <c r="B13692" t="s">
        <v>17996</v>
      </c>
      <c r="C13692" t="s">
        <v>910</v>
      </c>
    </row>
    <row r="13693" spans="1:3" x14ac:dyDescent="0.4">
      <c r="A13693">
        <v>51285</v>
      </c>
      <c r="B13693" t="s">
        <v>17997</v>
      </c>
      <c r="C13693" t="s">
        <v>1134</v>
      </c>
    </row>
    <row r="13694" spans="1:3" x14ac:dyDescent="0.4">
      <c r="A13694">
        <v>51287</v>
      </c>
      <c r="B13694" t="s">
        <v>17998</v>
      </c>
      <c r="C13694" t="s">
        <v>2203</v>
      </c>
    </row>
    <row r="13695" spans="1:3" x14ac:dyDescent="0.4">
      <c r="A13695">
        <v>51286</v>
      </c>
      <c r="B13695" t="s">
        <v>17999</v>
      </c>
      <c r="C13695" t="s">
        <v>2692</v>
      </c>
    </row>
    <row r="13696" spans="1:3" x14ac:dyDescent="0.4">
      <c r="A13696">
        <v>51288</v>
      </c>
      <c r="B13696" t="s">
        <v>18000</v>
      </c>
      <c r="C13696" t="s">
        <v>1748</v>
      </c>
    </row>
    <row r="13697" spans="1:3" x14ac:dyDescent="0.4">
      <c r="A13697">
        <v>51289</v>
      </c>
      <c r="B13697" t="s">
        <v>18001</v>
      </c>
      <c r="C13697" t="s">
        <v>1259</v>
      </c>
    </row>
    <row r="13698" spans="1:3" x14ac:dyDescent="0.4">
      <c r="A13698">
        <v>51291</v>
      </c>
      <c r="B13698" t="s">
        <v>18002</v>
      </c>
      <c r="C13698" t="s">
        <v>2207</v>
      </c>
    </row>
    <row r="13699" spans="1:3" x14ac:dyDescent="0.4">
      <c r="A13699">
        <v>51292</v>
      </c>
      <c r="B13699" t="s">
        <v>18003</v>
      </c>
      <c r="C13699" t="s">
        <v>910</v>
      </c>
    </row>
    <row r="13700" spans="1:3" x14ac:dyDescent="0.4">
      <c r="A13700">
        <v>51290</v>
      </c>
      <c r="B13700" t="s">
        <v>18004</v>
      </c>
      <c r="C13700" t="s">
        <v>1259</v>
      </c>
    </row>
    <row r="13701" spans="1:3" x14ac:dyDescent="0.4">
      <c r="A13701">
        <v>51293</v>
      </c>
      <c r="B13701" t="s">
        <v>18005</v>
      </c>
      <c r="C13701" t="s">
        <v>1640</v>
      </c>
    </row>
    <row r="13702" spans="1:3" x14ac:dyDescent="0.4">
      <c r="A13702">
        <v>51294</v>
      </c>
      <c r="B13702" t="s">
        <v>18006</v>
      </c>
      <c r="C13702" t="s">
        <v>147</v>
      </c>
    </row>
    <row r="13703" spans="1:3" x14ac:dyDescent="0.4">
      <c r="A13703">
        <v>51295</v>
      </c>
      <c r="B13703" t="s">
        <v>18007</v>
      </c>
      <c r="C13703" t="s">
        <v>17324</v>
      </c>
    </row>
    <row r="13704" spans="1:3" x14ac:dyDescent="0.4">
      <c r="A13704">
        <v>51297</v>
      </c>
      <c r="B13704" t="s">
        <v>18008</v>
      </c>
      <c r="C13704" t="s">
        <v>900</v>
      </c>
    </row>
    <row r="13705" spans="1:3" x14ac:dyDescent="0.4">
      <c r="A13705">
        <v>51298</v>
      </c>
      <c r="B13705" t="s">
        <v>18009</v>
      </c>
      <c r="C13705" t="s">
        <v>1403</v>
      </c>
    </row>
    <row r="13706" spans="1:3" x14ac:dyDescent="0.4">
      <c r="A13706">
        <v>51296</v>
      </c>
      <c r="B13706" t="s">
        <v>18010</v>
      </c>
      <c r="C13706" t="s">
        <v>2443</v>
      </c>
    </row>
    <row r="13707" spans="1:3" x14ac:dyDescent="0.4">
      <c r="A13707">
        <v>51299</v>
      </c>
      <c r="B13707" t="s">
        <v>2292</v>
      </c>
      <c r="C13707" t="s">
        <v>2292</v>
      </c>
    </row>
    <row r="13708" spans="1:3" x14ac:dyDescent="0.4">
      <c r="A13708">
        <v>51300</v>
      </c>
      <c r="B13708" t="s">
        <v>18011</v>
      </c>
      <c r="C13708" t="s">
        <v>1650</v>
      </c>
    </row>
    <row r="13709" spans="1:3" x14ac:dyDescent="0.4">
      <c r="A13709">
        <v>51302</v>
      </c>
      <c r="B13709" t="s">
        <v>18012</v>
      </c>
      <c r="C13709" t="s">
        <v>2611</v>
      </c>
    </row>
    <row r="13710" spans="1:3" x14ac:dyDescent="0.4">
      <c r="A13710">
        <v>51301</v>
      </c>
      <c r="B13710" t="s">
        <v>18013</v>
      </c>
      <c r="C13710" t="s">
        <v>1539</v>
      </c>
    </row>
    <row r="13711" spans="1:3" x14ac:dyDescent="0.4">
      <c r="A13711">
        <v>51304</v>
      </c>
      <c r="B13711" t="s">
        <v>18014</v>
      </c>
      <c r="C13711" t="s">
        <v>909</v>
      </c>
    </row>
    <row r="13712" spans="1:3" x14ac:dyDescent="0.4">
      <c r="A13712">
        <v>51303</v>
      </c>
      <c r="B13712" t="s">
        <v>18015</v>
      </c>
      <c r="C13712" t="s">
        <v>1260</v>
      </c>
    </row>
    <row r="13713" spans="1:3" x14ac:dyDescent="0.4">
      <c r="A13713">
        <v>51305</v>
      </c>
      <c r="B13713" t="s">
        <v>2094</v>
      </c>
      <c r="C13713" t="s">
        <v>2094</v>
      </c>
    </row>
    <row r="13714" spans="1:3" x14ac:dyDescent="0.4">
      <c r="A13714">
        <v>51306</v>
      </c>
      <c r="B13714" t="s">
        <v>17144</v>
      </c>
      <c r="C13714" t="s">
        <v>17144</v>
      </c>
    </row>
    <row r="13715" spans="1:3" x14ac:dyDescent="0.4">
      <c r="A13715">
        <v>51308</v>
      </c>
      <c r="B13715" t="s">
        <v>412</v>
      </c>
      <c r="C13715" t="s">
        <v>412</v>
      </c>
    </row>
    <row r="13716" spans="1:3" x14ac:dyDescent="0.4">
      <c r="A13716">
        <v>51307</v>
      </c>
      <c r="B13716" t="s">
        <v>18016</v>
      </c>
      <c r="C13716" t="s">
        <v>681</v>
      </c>
    </row>
    <row r="13717" spans="1:3" x14ac:dyDescent="0.4">
      <c r="A13717">
        <v>51309</v>
      </c>
      <c r="B13717" t="s">
        <v>18017</v>
      </c>
      <c r="C13717" t="s">
        <v>1748</v>
      </c>
    </row>
    <row r="13718" spans="1:3" x14ac:dyDescent="0.4">
      <c r="A13718">
        <v>51310</v>
      </c>
      <c r="B13718" t="s">
        <v>18018</v>
      </c>
      <c r="C13718" t="s">
        <v>1748</v>
      </c>
    </row>
    <row r="13719" spans="1:3" x14ac:dyDescent="0.4">
      <c r="A13719">
        <v>51311</v>
      </c>
      <c r="B13719" t="s">
        <v>18019</v>
      </c>
      <c r="C13719" t="s">
        <v>117</v>
      </c>
    </row>
    <row r="13720" spans="1:3" x14ac:dyDescent="0.4">
      <c r="A13720">
        <v>51312</v>
      </c>
      <c r="B13720" t="s">
        <v>18020</v>
      </c>
      <c r="C13720" t="s">
        <v>1403</v>
      </c>
    </row>
    <row r="13721" spans="1:3" x14ac:dyDescent="0.4">
      <c r="A13721">
        <v>51314</v>
      </c>
      <c r="B13721" t="s">
        <v>18021</v>
      </c>
      <c r="C13721" t="s">
        <v>1139</v>
      </c>
    </row>
    <row r="13722" spans="1:3" x14ac:dyDescent="0.4">
      <c r="A13722">
        <v>51313</v>
      </c>
      <c r="B13722" t="s">
        <v>18022</v>
      </c>
      <c r="C13722" t="s">
        <v>335</v>
      </c>
    </row>
    <row r="13723" spans="1:3" x14ac:dyDescent="0.4">
      <c r="A13723">
        <v>51315</v>
      </c>
      <c r="B13723" t="s">
        <v>18023</v>
      </c>
      <c r="C13723" t="s">
        <v>1749</v>
      </c>
    </row>
    <row r="13724" spans="1:3" x14ac:dyDescent="0.4">
      <c r="A13724">
        <v>51316</v>
      </c>
      <c r="B13724" t="s">
        <v>18024</v>
      </c>
      <c r="C13724" t="s">
        <v>2098</v>
      </c>
    </row>
    <row r="13725" spans="1:3" x14ac:dyDescent="0.4">
      <c r="A13725">
        <v>51317</v>
      </c>
      <c r="B13725" t="s">
        <v>18025</v>
      </c>
      <c r="C13725" t="s">
        <v>483</v>
      </c>
    </row>
    <row r="13726" spans="1:3" x14ac:dyDescent="0.4">
      <c r="A13726">
        <v>51319</v>
      </c>
      <c r="B13726" t="s">
        <v>18026</v>
      </c>
      <c r="C13726" t="s">
        <v>1763</v>
      </c>
    </row>
    <row r="13727" spans="1:3" x14ac:dyDescent="0.4">
      <c r="A13727">
        <v>51318</v>
      </c>
      <c r="B13727" t="s">
        <v>18027</v>
      </c>
      <c r="C13727" t="s">
        <v>1749</v>
      </c>
    </row>
    <row r="13728" spans="1:3" x14ac:dyDescent="0.4">
      <c r="A13728">
        <v>51321</v>
      </c>
      <c r="B13728" t="s">
        <v>18028</v>
      </c>
      <c r="C13728" t="s">
        <v>1135</v>
      </c>
    </row>
    <row r="13729" spans="1:3" x14ac:dyDescent="0.4">
      <c r="A13729">
        <v>51320</v>
      </c>
      <c r="B13729" t="s">
        <v>18029</v>
      </c>
      <c r="C13729" t="s">
        <v>589</v>
      </c>
    </row>
    <row r="13730" spans="1:3" x14ac:dyDescent="0.4">
      <c r="A13730">
        <v>51322</v>
      </c>
      <c r="B13730" t="s">
        <v>18030</v>
      </c>
      <c r="C13730" t="s">
        <v>1407</v>
      </c>
    </row>
    <row r="13731" spans="1:3" x14ac:dyDescent="0.4">
      <c r="A13731">
        <v>51323</v>
      </c>
      <c r="B13731" t="s">
        <v>18031</v>
      </c>
      <c r="C13731" t="s">
        <v>2197</v>
      </c>
    </row>
    <row r="13732" spans="1:3" x14ac:dyDescent="0.4">
      <c r="A13732">
        <v>51325</v>
      </c>
      <c r="B13732" t="s">
        <v>18032</v>
      </c>
      <c r="C13732" t="s">
        <v>1260</v>
      </c>
    </row>
    <row r="13733" spans="1:3" x14ac:dyDescent="0.4">
      <c r="A13733">
        <v>51324</v>
      </c>
      <c r="B13733" t="s">
        <v>18033</v>
      </c>
      <c r="C13733" t="s">
        <v>1650</v>
      </c>
    </row>
    <row r="13734" spans="1:3" x14ac:dyDescent="0.4">
      <c r="A13734">
        <v>51327</v>
      </c>
      <c r="B13734" t="s">
        <v>18034</v>
      </c>
      <c r="C13734" t="s">
        <v>1260</v>
      </c>
    </row>
    <row r="13735" spans="1:3" x14ac:dyDescent="0.4">
      <c r="A13735">
        <v>51326</v>
      </c>
      <c r="B13735" t="s">
        <v>18035</v>
      </c>
      <c r="C13735" t="s">
        <v>2207</v>
      </c>
    </row>
    <row r="13736" spans="1:3" x14ac:dyDescent="0.4">
      <c r="A13736">
        <v>51328</v>
      </c>
      <c r="B13736" t="s">
        <v>18036</v>
      </c>
      <c r="C13736" t="s">
        <v>17324</v>
      </c>
    </row>
    <row r="13737" spans="1:3" x14ac:dyDescent="0.4">
      <c r="A13737">
        <v>51329</v>
      </c>
      <c r="B13737" t="s">
        <v>18037</v>
      </c>
      <c r="C13737" t="s">
        <v>589</v>
      </c>
    </row>
    <row r="13738" spans="1:3" x14ac:dyDescent="0.4">
      <c r="A13738">
        <v>51330</v>
      </c>
      <c r="B13738" t="s">
        <v>18038</v>
      </c>
      <c r="C13738" t="s">
        <v>1889</v>
      </c>
    </row>
    <row r="13739" spans="1:3" x14ac:dyDescent="0.4">
      <c r="A13739">
        <v>51331</v>
      </c>
      <c r="B13739" t="s">
        <v>18039</v>
      </c>
      <c r="C13739" t="s">
        <v>1748</v>
      </c>
    </row>
    <row r="13740" spans="1:3" x14ac:dyDescent="0.4">
      <c r="A13740">
        <v>51332</v>
      </c>
      <c r="B13740" t="s">
        <v>18040</v>
      </c>
      <c r="C13740" t="s">
        <v>1893</v>
      </c>
    </row>
    <row r="13741" spans="1:3" x14ac:dyDescent="0.4">
      <c r="A13741">
        <v>51333</v>
      </c>
      <c r="B13741" t="s">
        <v>18041</v>
      </c>
      <c r="C13741" t="s">
        <v>1748</v>
      </c>
    </row>
    <row r="13742" spans="1:3" x14ac:dyDescent="0.4">
      <c r="A13742">
        <v>51335</v>
      </c>
      <c r="B13742" t="s">
        <v>18042</v>
      </c>
      <c r="C13742" t="s">
        <v>1396</v>
      </c>
    </row>
    <row r="13743" spans="1:3" x14ac:dyDescent="0.4">
      <c r="A13743">
        <v>51334</v>
      </c>
      <c r="B13743" t="s">
        <v>18043</v>
      </c>
      <c r="C13743" t="s">
        <v>1132</v>
      </c>
    </row>
    <row r="13744" spans="1:3" x14ac:dyDescent="0.4">
      <c r="A13744">
        <v>51336</v>
      </c>
      <c r="B13744" t="s">
        <v>18044</v>
      </c>
      <c r="C13744" t="s">
        <v>910</v>
      </c>
    </row>
    <row r="13745" spans="1:3" x14ac:dyDescent="0.4">
      <c r="A13745">
        <v>51337</v>
      </c>
      <c r="B13745" t="s">
        <v>18045</v>
      </c>
      <c r="C13745" t="s">
        <v>1538</v>
      </c>
    </row>
    <row r="13746" spans="1:3" x14ac:dyDescent="0.4">
      <c r="A13746">
        <v>51338</v>
      </c>
      <c r="B13746" t="s">
        <v>18046</v>
      </c>
      <c r="C13746" t="s">
        <v>218</v>
      </c>
    </row>
    <row r="13747" spans="1:3" x14ac:dyDescent="0.4">
      <c r="A13747">
        <v>51339</v>
      </c>
      <c r="B13747" t="s">
        <v>18047</v>
      </c>
      <c r="C13747" t="s">
        <v>331</v>
      </c>
    </row>
    <row r="13748" spans="1:3" x14ac:dyDescent="0.4">
      <c r="A13748">
        <v>51341</v>
      </c>
      <c r="B13748" t="s">
        <v>18048</v>
      </c>
      <c r="C13748" t="s">
        <v>219</v>
      </c>
    </row>
    <row r="13749" spans="1:3" x14ac:dyDescent="0.4">
      <c r="A13749">
        <v>51340</v>
      </c>
      <c r="B13749" t="s">
        <v>2360</v>
      </c>
      <c r="C13749" t="s">
        <v>2360</v>
      </c>
    </row>
    <row r="13750" spans="1:3" x14ac:dyDescent="0.4">
      <c r="A13750">
        <v>51342</v>
      </c>
      <c r="B13750" t="s">
        <v>18049</v>
      </c>
      <c r="C13750" t="s">
        <v>1893</v>
      </c>
    </row>
    <row r="13751" spans="1:3" x14ac:dyDescent="0.4">
      <c r="A13751">
        <v>51344</v>
      </c>
      <c r="B13751" t="s">
        <v>18050</v>
      </c>
      <c r="C13751" t="s">
        <v>1989</v>
      </c>
    </row>
    <row r="13752" spans="1:3" x14ac:dyDescent="0.4">
      <c r="A13752">
        <v>51345</v>
      </c>
      <c r="B13752" t="s">
        <v>18051</v>
      </c>
      <c r="C13752" t="s">
        <v>1403</v>
      </c>
    </row>
    <row r="13753" spans="1:3" x14ac:dyDescent="0.4">
      <c r="A13753">
        <v>51346</v>
      </c>
      <c r="B13753" t="s">
        <v>18052</v>
      </c>
      <c r="C13753" t="s">
        <v>1641</v>
      </c>
    </row>
    <row r="13754" spans="1:3" x14ac:dyDescent="0.4">
      <c r="A13754">
        <v>51347</v>
      </c>
      <c r="B13754" t="s">
        <v>18053</v>
      </c>
      <c r="C13754" t="s">
        <v>2094</v>
      </c>
    </row>
    <row r="13755" spans="1:3" x14ac:dyDescent="0.4">
      <c r="A13755">
        <v>51348</v>
      </c>
      <c r="B13755" t="s">
        <v>18054</v>
      </c>
      <c r="C13755" t="s">
        <v>1763</v>
      </c>
    </row>
    <row r="13756" spans="1:3" x14ac:dyDescent="0.4">
      <c r="A13756">
        <v>51349</v>
      </c>
      <c r="B13756" t="s">
        <v>18055</v>
      </c>
      <c r="C13756" t="s">
        <v>782</v>
      </c>
    </row>
    <row r="13757" spans="1:3" x14ac:dyDescent="0.4">
      <c r="A13757">
        <v>51350</v>
      </c>
      <c r="B13757" t="s">
        <v>18056</v>
      </c>
      <c r="C13757" t="s">
        <v>1394</v>
      </c>
    </row>
    <row r="13758" spans="1:3" x14ac:dyDescent="0.4">
      <c r="A13758">
        <v>51351</v>
      </c>
      <c r="B13758" t="s">
        <v>18057</v>
      </c>
      <c r="C13758" t="s">
        <v>1528</v>
      </c>
    </row>
    <row r="13759" spans="1:3" x14ac:dyDescent="0.4">
      <c r="A13759">
        <v>51352</v>
      </c>
      <c r="B13759" t="s">
        <v>18058</v>
      </c>
      <c r="C13759" t="s">
        <v>1402</v>
      </c>
    </row>
    <row r="13760" spans="1:3" x14ac:dyDescent="0.4">
      <c r="A13760">
        <v>51353</v>
      </c>
      <c r="B13760" t="s">
        <v>18059</v>
      </c>
      <c r="C13760" t="s">
        <v>590</v>
      </c>
    </row>
    <row r="13761" spans="1:3" x14ac:dyDescent="0.4">
      <c r="A13761">
        <v>51354</v>
      </c>
      <c r="B13761" t="s">
        <v>18060</v>
      </c>
      <c r="C13761" t="s">
        <v>1538</v>
      </c>
    </row>
    <row r="13762" spans="1:3" x14ac:dyDescent="0.4">
      <c r="A13762">
        <v>51355</v>
      </c>
      <c r="B13762" t="s">
        <v>18061</v>
      </c>
      <c r="C13762" t="s">
        <v>2096</v>
      </c>
    </row>
    <row r="13763" spans="1:3" x14ac:dyDescent="0.4">
      <c r="A13763">
        <v>51356</v>
      </c>
      <c r="B13763" t="s">
        <v>18062</v>
      </c>
      <c r="C13763" t="s">
        <v>147</v>
      </c>
    </row>
    <row r="13764" spans="1:3" x14ac:dyDescent="0.4">
      <c r="A13764">
        <v>51357</v>
      </c>
      <c r="B13764" t="s">
        <v>18063</v>
      </c>
      <c r="C13764" t="s">
        <v>1132</v>
      </c>
    </row>
    <row r="13765" spans="1:3" x14ac:dyDescent="0.4">
      <c r="A13765">
        <v>51358</v>
      </c>
      <c r="B13765" t="s">
        <v>18064</v>
      </c>
      <c r="C13765" t="s">
        <v>360</v>
      </c>
    </row>
    <row r="13766" spans="1:3" x14ac:dyDescent="0.4">
      <c r="A13766">
        <v>51343</v>
      </c>
      <c r="B13766" t="s">
        <v>18065</v>
      </c>
      <c r="C13766" t="s">
        <v>1132</v>
      </c>
    </row>
    <row r="13767" spans="1:3" x14ac:dyDescent="0.4">
      <c r="A13767">
        <v>51359</v>
      </c>
      <c r="B13767" t="s">
        <v>18066</v>
      </c>
      <c r="C13767" t="s">
        <v>2519</v>
      </c>
    </row>
    <row r="13768" spans="1:3" x14ac:dyDescent="0.4">
      <c r="A13768">
        <v>51361</v>
      </c>
      <c r="B13768" t="s">
        <v>18067</v>
      </c>
      <c r="C13768" t="s">
        <v>147</v>
      </c>
    </row>
    <row r="13769" spans="1:3" x14ac:dyDescent="0.4">
      <c r="A13769">
        <v>51360</v>
      </c>
      <c r="B13769" t="s">
        <v>18068</v>
      </c>
      <c r="C13769" t="s">
        <v>790</v>
      </c>
    </row>
    <row r="13770" spans="1:3" x14ac:dyDescent="0.4">
      <c r="A13770">
        <v>51362</v>
      </c>
      <c r="B13770" t="s">
        <v>18069</v>
      </c>
      <c r="C13770" t="s">
        <v>2570</v>
      </c>
    </row>
    <row r="13771" spans="1:3" x14ac:dyDescent="0.4">
      <c r="A13771">
        <v>51363</v>
      </c>
      <c r="B13771" t="s">
        <v>18070</v>
      </c>
      <c r="C13771" t="s">
        <v>1131</v>
      </c>
    </row>
    <row r="13772" spans="1:3" x14ac:dyDescent="0.4">
      <c r="A13772">
        <v>51364</v>
      </c>
      <c r="B13772" t="s">
        <v>18071</v>
      </c>
      <c r="C13772" t="s">
        <v>219</v>
      </c>
    </row>
    <row r="13773" spans="1:3" x14ac:dyDescent="0.4">
      <c r="A13773">
        <v>51366</v>
      </c>
      <c r="B13773" t="s">
        <v>18072</v>
      </c>
      <c r="C13773" t="s">
        <v>686</v>
      </c>
    </row>
    <row r="13774" spans="1:3" x14ac:dyDescent="0.4">
      <c r="A13774">
        <v>51365</v>
      </c>
      <c r="B13774" t="s">
        <v>18073</v>
      </c>
      <c r="C13774" t="s">
        <v>1540</v>
      </c>
    </row>
    <row r="13775" spans="1:3" x14ac:dyDescent="0.4">
      <c r="A13775">
        <v>51367</v>
      </c>
      <c r="B13775" t="s">
        <v>18074</v>
      </c>
      <c r="C13775" t="s">
        <v>177</v>
      </c>
    </row>
    <row r="13776" spans="1:3" x14ac:dyDescent="0.4">
      <c r="A13776">
        <v>51368</v>
      </c>
      <c r="B13776" t="s">
        <v>18075</v>
      </c>
      <c r="C13776" t="s">
        <v>1407</v>
      </c>
    </row>
    <row r="13777" spans="1:3" x14ac:dyDescent="0.4">
      <c r="A13777">
        <v>51369</v>
      </c>
      <c r="B13777" t="s">
        <v>18076</v>
      </c>
      <c r="C13777" t="s">
        <v>686</v>
      </c>
    </row>
    <row r="13778" spans="1:3" x14ac:dyDescent="0.4">
      <c r="A13778">
        <v>51370</v>
      </c>
      <c r="B13778" t="s">
        <v>18077</v>
      </c>
      <c r="C13778" t="s">
        <v>1260</v>
      </c>
    </row>
    <row r="13779" spans="1:3" x14ac:dyDescent="0.4">
      <c r="A13779">
        <v>51371</v>
      </c>
      <c r="B13779" t="s">
        <v>18078</v>
      </c>
      <c r="C13779" t="s">
        <v>786</v>
      </c>
    </row>
    <row r="13780" spans="1:3" x14ac:dyDescent="0.4">
      <c r="A13780">
        <v>51372</v>
      </c>
      <c r="B13780" t="s">
        <v>2702</v>
      </c>
      <c r="C13780" t="s">
        <v>2702</v>
      </c>
    </row>
    <row r="13781" spans="1:3" x14ac:dyDescent="0.4">
      <c r="A13781">
        <v>51373</v>
      </c>
      <c r="B13781" t="s">
        <v>18079</v>
      </c>
      <c r="C13781" t="s">
        <v>2519</v>
      </c>
    </row>
    <row r="13782" spans="1:3" x14ac:dyDescent="0.4">
      <c r="A13782">
        <v>51374</v>
      </c>
      <c r="B13782" t="s">
        <v>18080</v>
      </c>
      <c r="C13782" t="s">
        <v>588</v>
      </c>
    </row>
    <row r="13783" spans="1:3" x14ac:dyDescent="0.4">
      <c r="A13783">
        <v>51375</v>
      </c>
      <c r="B13783" t="s">
        <v>18081</v>
      </c>
      <c r="C13783" t="s">
        <v>219</v>
      </c>
    </row>
    <row r="13784" spans="1:3" x14ac:dyDescent="0.4">
      <c r="A13784">
        <v>51376</v>
      </c>
      <c r="B13784" t="s">
        <v>18082</v>
      </c>
      <c r="C13784" t="s">
        <v>147</v>
      </c>
    </row>
    <row r="13785" spans="1:3" x14ac:dyDescent="0.4">
      <c r="A13785">
        <v>51377</v>
      </c>
      <c r="B13785" t="s">
        <v>18083</v>
      </c>
      <c r="C13785" t="s">
        <v>1406</v>
      </c>
    </row>
    <row r="13786" spans="1:3" x14ac:dyDescent="0.4">
      <c r="A13786">
        <v>51378</v>
      </c>
      <c r="B13786" t="s">
        <v>18084</v>
      </c>
      <c r="C13786" t="s">
        <v>588</v>
      </c>
    </row>
    <row r="13787" spans="1:3" x14ac:dyDescent="0.4">
      <c r="A13787">
        <v>51379</v>
      </c>
      <c r="B13787" t="s">
        <v>18085</v>
      </c>
      <c r="C13787" t="s">
        <v>2207</v>
      </c>
    </row>
    <row r="13788" spans="1:3" x14ac:dyDescent="0.4">
      <c r="A13788">
        <v>51380</v>
      </c>
      <c r="B13788" t="s">
        <v>18086</v>
      </c>
      <c r="C13788" t="s">
        <v>588</v>
      </c>
    </row>
    <row r="13789" spans="1:3" x14ac:dyDescent="0.4">
      <c r="A13789">
        <v>51381</v>
      </c>
      <c r="B13789" t="s">
        <v>1136</v>
      </c>
      <c r="C13789" t="s">
        <v>1891</v>
      </c>
    </row>
    <row r="13790" spans="1:3" x14ac:dyDescent="0.4">
      <c r="A13790">
        <v>51382</v>
      </c>
      <c r="B13790" t="s">
        <v>18087</v>
      </c>
      <c r="C13790" t="s">
        <v>1540</v>
      </c>
    </row>
    <row r="13791" spans="1:3" x14ac:dyDescent="0.4">
      <c r="A13791">
        <v>51384</v>
      </c>
      <c r="B13791" t="s">
        <v>18088</v>
      </c>
      <c r="C13791" t="s">
        <v>1259</v>
      </c>
    </row>
    <row r="13792" spans="1:3" x14ac:dyDescent="0.4">
      <c r="A13792">
        <v>51385</v>
      </c>
      <c r="B13792" t="s">
        <v>18089</v>
      </c>
      <c r="C13792" t="s">
        <v>177</v>
      </c>
    </row>
    <row r="13793" spans="1:3" x14ac:dyDescent="0.4">
      <c r="A13793">
        <v>51386</v>
      </c>
      <c r="B13793" t="s">
        <v>18090</v>
      </c>
      <c r="C13793" t="s">
        <v>147</v>
      </c>
    </row>
    <row r="13794" spans="1:3" x14ac:dyDescent="0.4">
      <c r="A13794">
        <v>51383</v>
      </c>
      <c r="B13794" t="s">
        <v>18091</v>
      </c>
      <c r="C13794" t="s">
        <v>177</v>
      </c>
    </row>
    <row r="13795" spans="1:3" x14ac:dyDescent="0.4">
      <c r="A13795">
        <v>51387</v>
      </c>
      <c r="B13795" t="s">
        <v>18092</v>
      </c>
      <c r="C13795" t="s">
        <v>147</v>
      </c>
    </row>
    <row r="13796" spans="1:3" x14ac:dyDescent="0.4">
      <c r="A13796">
        <v>51388</v>
      </c>
      <c r="B13796" t="s">
        <v>18093</v>
      </c>
      <c r="C13796" t="s">
        <v>147</v>
      </c>
    </row>
    <row r="13797" spans="1:3" x14ac:dyDescent="0.4">
      <c r="A13797">
        <v>51389</v>
      </c>
      <c r="B13797" t="s">
        <v>18094</v>
      </c>
      <c r="C13797" t="s">
        <v>1260</v>
      </c>
    </row>
    <row r="13798" spans="1:3" x14ac:dyDescent="0.4">
      <c r="A13798">
        <v>51390</v>
      </c>
      <c r="B13798" t="s">
        <v>18095</v>
      </c>
      <c r="C13798" t="s">
        <v>1527</v>
      </c>
    </row>
    <row r="13799" spans="1:3" x14ac:dyDescent="0.4">
      <c r="A13799">
        <v>51391</v>
      </c>
      <c r="B13799" t="s">
        <v>18096</v>
      </c>
      <c r="C13799" t="s">
        <v>899</v>
      </c>
    </row>
    <row r="13800" spans="1:3" x14ac:dyDescent="0.4">
      <c r="A13800">
        <v>51393</v>
      </c>
      <c r="B13800" t="s">
        <v>18097</v>
      </c>
      <c r="C13800" t="s">
        <v>147</v>
      </c>
    </row>
    <row r="13801" spans="1:3" x14ac:dyDescent="0.4">
      <c r="A13801">
        <v>51394</v>
      </c>
      <c r="B13801" t="s">
        <v>18098</v>
      </c>
      <c r="C13801" t="s">
        <v>1404</v>
      </c>
    </row>
    <row r="13802" spans="1:3" x14ac:dyDescent="0.4">
      <c r="A13802">
        <v>51392</v>
      </c>
      <c r="B13802" t="s">
        <v>18099</v>
      </c>
      <c r="C13802" t="s">
        <v>687</v>
      </c>
    </row>
    <row r="13803" spans="1:3" x14ac:dyDescent="0.4">
      <c r="A13803">
        <v>51396</v>
      </c>
      <c r="B13803" t="s">
        <v>1759</v>
      </c>
      <c r="C13803" t="s">
        <v>1759</v>
      </c>
    </row>
    <row r="13804" spans="1:3" x14ac:dyDescent="0.4">
      <c r="A13804">
        <v>51395</v>
      </c>
      <c r="B13804" t="s">
        <v>18100</v>
      </c>
      <c r="C13804" t="s">
        <v>2363</v>
      </c>
    </row>
    <row r="13805" spans="1:3" x14ac:dyDescent="0.4">
      <c r="A13805">
        <v>51397</v>
      </c>
      <c r="B13805" t="s">
        <v>18101</v>
      </c>
      <c r="C13805" t="s">
        <v>218</v>
      </c>
    </row>
    <row r="13806" spans="1:3" x14ac:dyDescent="0.4">
      <c r="A13806">
        <v>51398</v>
      </c>
      <c r="B13806" t="s">
        <v>18102</v>
      </c>
      <c r="C13806" t="s">
        <v>687</v>
      </c>
    </row>
    <row r="13807" spans="1:3" x14ac:dyDescent="0.4">
      <c r="A13807">
        <v>51400</v>
      </c>
      <c r="B13807" t="s">
        <v>18103</v>
      </c>
      <c r="C13807" t="s">
        <v>418</v>
      </c>
    </row>
    <row r="13808" spans="1:3" x14ac:dyDescent="0.4">
      <c r="A13808">
        <v>51399</v>
      </c>
      <c r="B13808" t="s">
        <v>18104</v>
      </c>
      <c r="C13808" t="s">
        <v>2206</v>
      </c>
    </row>
    <row r="13809" spans="1:3" x14ac:dyDescent="0.4">
      <c r="A13809">
        <v>51401</v>
      </c>
      <c r="B13809" t="s">
        <v>18105</v>
      </c>
      <c r="C13809" t="s">
        <v>2294</v>
      </c>
    </row>
    <row r="13810" spans="1:3" x14ac:dyDescent="0.4">
      <c r="A13810">
        <v>51402</v>
      </c>
      <c r="B13810" t="s">
        <v>18106</v>
      </c>
      <c r="C13810" t="s">
        <v>1985</v>
      </c>
    </row>
    <row r="13811" spans="1:3" x14ac:dyDescent="0.4">
      <c r="A13811">
        <v>51403</v>
      </c>
      <c r="B13811" t="s">
        <v>18107</v>
      </c>
      <c r="C13811" t="s">
        <v>334</v>
      </c>
    </row>
    <row r="13812" spans="1:3" x14ac:dyDescent="0.4">
      <c r="A13812">
        <v>51404</v>
      </c>
      <c r="B13812" t="s">
        <v>18108</v>
      </c>
      <c r="C13812" t="s">
        <v>2197</v>
      </c>
    </row>
    <row r="13813" spans="1:3" x14ac:dyDescent="0.4">
      <c r="A13813">
        <v>51405</v>
      </c>
      <c r="B13813" t="s">
        <v>18109</v>
      </c>
      <c r="C13813" t="s">
        <v>1755</v>
      </c>
    </row>
    <row r="13814" spans="1:3" x14ac:dyDescent="0.4">
      <c r="A13814">
        <v>51406</v>
      </c>
      <c r="B13814" t="s">
        <v>18110</v>
      </c>
      <c r="C13814" t="s">
        <v>897</v>
      </c>
    </row>
    <row r="13815" spans="1:3" x14ac:dyDescent="0.4">
      <c r="A13815">
        <v>51407</v>
      </c>
      <c r="B13815" t="s">
        <v>18111</v>
      </c>
      <c r="C13815" t="s">
        <v>18111</v>
      </c>
    </row>
    <row r="13816" spans="1:3" x14ac:dyDescent="0.4">
      <c r="A13816">
        <v>51408</v>
      </c>
      <c r="B13816" t="s">
        <v>18112</v>
      </c>
      <c r="C13816" t="s">
        <v>577</v>
      </c>
    </row>
    <row r="13817" spans="1:3" x14ac:dyDescent="0.4">
      <c r="A13817">
        <v>51409</v>
      </c>
      <c r="B13817" t="s">
        <v>18113</v>
      </c>
      <c r="C13817" t="s">
        <v>2687</v>
      </c>
    </row>
    <row r="13818" spans="1:3" x14ac:dyDescent="0.4">
      <c r="A13818">
        <v>51411</v>
      </c>
      <c r="B13818" t="s">
        <v>18114</v>
      </c>
      <c r="C13818" t="s">
        <v>215</v>
      </c>
    </row>
    <row r="13819" spans="1:3" x14ac:dyDescent="0.4">
      <c r="A13819">
        <v>51410</v>
      </c>
      <c r="B13819" t="s">
        <v>18115</v>
      </c>
      <c r="C13819" t="s">
        <v>2098</v>
      </c>
    </row>
    <row r="13820" spans="1:3" x14ac:dyDescent="0.4">
      <c r="A13820">
        <v>51412</v>
      </c>
      <c r="B13820" t="s">
        <v>18116</v>
      </c>
      <c r="C13820" t="s">
        <v>420</v>
      </c>
    </row>
    <row r="13821" spans="1:3" x14ac:dyDescent="0.4">
      <c r="A13821">
        <v>51414</v>
      </c>
      <c r="B13821" t="s">
        <v>18117</v>
      </c>
      <c r="C13821" t="s">
        <v>2693</v>
      </c>
    </row>
    <row r="13822" spans="1:3" x14ac:dyDescent="0.4">
      <c r="A13822">
        <v>51413</v>
      </c>
      <c r="B13822" t="s">
        <v>18118</v>
      </c>
      <c r="C13822" t="s">
        <v>1134</v>
      </c>
    </row>
    <row r="13823" spans="1:3" x14ac:dyDescent="0.4">
      <c r="A13823">
        <v>51415</v>
      </c>
      <c r="B13823" t="s">
        <v>18119</v>
      </c>
      <c r="C13823" t="s">
        <v>17352</v>
      </c>
    </row>
    <row r="13824" spans="1:3" x14ac:dyDescent="0.4">
      <c r="A13824">
        <v>51416</v>
      </c>
      <c r="B13824" t="s">
        <v>18120</v>
      </c>
      <c r="C13824" t="s">
        <v>1641</v>
      </c>
    </row>
    <row r="13825" spans="1:3" x14ac:dyDescent="0.4">
      <c r="A13825">
        <v>51417</v>
      </c>
      <c r="B13825" t="s">
        <v>18121</v>
      </c>
      <c r="C13825" t="s">
        <v>1256</v>
      </c>
    </row>
    <row r="13826" spans="1:3" x14ac:dyDescent="0.4">
      <c r="A13826">
        <v>51418</v>
      </c>
      <c r="B13826" t="s">
        <v>18122</v>
      </c>
      <c r="C13826" t="s">
        <v>1396</v>
      </c>
    </row>
    <row r="13827" spans="1:3" x14ac:dyDescent="0.4">
      <c r="A13827">
        <v>51419</v>
      </c>
      <c r="B13827" t="s">
        <v>18123</v>
      </c>
      <c r="C13827" t="s">
        <v>2446</v>
      </c>
    </row>
    <row r="13828" spans="1:3" x14ac:dyDescent="0.4">
      <c r="A13828">
        <v>51420</v>
      </c>
      <c r="B13828" t="s">
        <v>18124</v>
      </c>
      <c r="C13828" t="s">
        <v>1530</v>
      </c>
    </row>
    <row r="13829" spans="1:3" x14ac:dyDescent="0.4">
      <c r="A13829">
        <v>51421</v>
      </c>
      <c r="B13829" t="s">
        <v>18125</v>
      </c>
      <c r="C13829" t="s">
        <v>1529</v>
      </c>
    </row>
    <row r="13830" spans="1:3" x14ac:dyDescent="0.4">
      <c r="A13830">
        <v>51423</v>
      </c>
      <c r="B13830" t="s">
        <v>18126</v>
      </c>
      <c r="C13830" t="s">
        <v>2611</v>
      </c>
    </row>
    <row r="13831" spans="1:3" x14ac:dyDescent="0.4">
      <c r="A13831">
        <v>51422</v>
      </c>
      <c r="B13831" t="s">
        <v>18127</v>
      </c>
      <c r="C13831" t="s">
        <v>909</v>
      </c>
    </row>
    <row r="13832" spans="1:3" x14ac:dyDescent="0.4">
      <c r="A13832">
        <v>51425</v>
      </c>
      <c r="B13832" t="s">
        <v>18128</v>
      </c>
      <c r="C13832" t="s">
        <v>334</v>
      </c>
    </row>
    <row r="13833" spans="1:3" x14ac:dyDescent="0.4">
      <c r="A13833">
        <v>51424</v>
      </c>
      <c r="B13833" t="s">
        <v>18129</v>
      </c>
      <c r="C13833" t="s">
        <v>334</v>
      </c>
    </row>
    <row r="13834" spans="1:3" x14ac:dyDescent="0.4">
      <c r="A13834">
        <v>51427</v>
      </c>
      <c r="B13834" t="s">
        <v>18130</v>
      </c>
      <c r="C13834" t="s">
        <v>1989</v>
      </c>
    </row>
    <row r="13835" spans="1:3" x14ac:dyDescent="0.4">
      <c r="A13835">
        <v>51428</v>
      </c>
      <c r="B13835" t="s">
        <v>18131</v>
      </c>
      <c r="C13835" t="s">
        <v>1989</v>
      </c>
    </row>
    <row r="13836" spans="1:3" x14ac:dyDescent="0.4">
      <c r="A13836">
        <v>51429</v>
      </c>
      <c r="B13836" t="s">
        <v>18132</v>
      </c>
      <c r="C13836" t="s">
        <v>2358</v>
      </c>
    </row>
    <row r="13837" spans="1:3" x14ac:dyDescent="0.4">
      <c r="A13837">
        <v>51426</v>
      </c>
      <c r="B13837" t="s">
        <v>18133</v>
      </c>
      <c r="C13837" t="s">
        <v>147</v>
      </c>
    </row>
    <row r="13838" spans="1:3" x14ac:dyDescent="0.4">
      <c r="A13838">
        <v>51430</v>
      </c>
      <c r="B13838" t="s">
        <v>18134</v>
      </c>
      <c r="C13838" t="s">
        <v>483</v>
      </c>
    </row>
    <row r="13839" spans="1:3" x14ac:dyDescent="0.4">
      <c r="A13839">
        <v>51432</v>
      </c>
      <c r="B13839" t="s">
        <v>18135</v>
      </c>
      <c r="C13839" t="s">
        <v>147</v>
      </c>
    </row>
    <row r="13840" spans="1:3" x14ac:dyDescent="0.4">
      <c r="A13840">
        <v>51431</v>
      </c>
      <c r="B13840" t="s">
        <v>18136</v>
      </c>
      <c r="C13840" t="s">
        <v>177</v>
      </c>
    </row>
    <row r="13841" spans="1:3" x14ac:dyDescent="0.4">
      <c r="A13841">
        <v>51433</v>
      </c>
      <c r="B13841" t="s">
        <v>18137</v>
      </c>
      <c r="C13841" t="s">
        <v>17352</v>
      </c>
    </row>
    <row r="13842" spans="1:3" x14ac:dyDescent="0.4">
      <c r="A13842">
        <v>51434</v>
      </c>
      <c r="B13842" t="s">
        <v>18138</v>
      </c>
      <c r="C13842" t="s">
        <v>219</v>
      </c>
    </row>
    <row r="13843" spans="1:3" x14ac:dyDescent="0.4">
      <c r="A13843">
        <v>51435</v>
      </c>
      <c r="B13843" t="s">
        <v>18139</v>
      </c>
      <c r="C13843" t="s">
        <v>683</v>
      </c>
    </row>
    <row r="13844" spans="1:3" x14ac:dyDescent="0.4">
      <c r="A13844">
        <v>51436</v>
      </c>
      <c r="B13844" t="s">
        <v>18140</v>
      </c>
      <c r="C13844" t="s">
        <v>2205</v>
      </c>
    </row>
    <row r="13845" spans="1:3" x14ac:dyDescent="0.4">
      <c r="A13845">
        <v>51437</v>
      </c>
      <c r="B13845" t="s">
        <v>18141</v>
      </c>
      <c r="C13845" t="s">
        <v>1260</v>
      </c>
    </row>
    <row r="13846" spans="1:3" x14ac:dyDescent="0.4">
      <c r="A13846">
        <v>51438</v>
      </c>
      <c r="B13846" t="s">
        <v>18142</v>
      </c>
      <c r="C13846" t="s">
        <v>588</v>
      </c>
    </row>
    <row r="13847" spans="1:3" x14ac:dyDescent="0.4">
      <c r="A13847">
        <v>51439</v>
      </c>
      <c r="B13847" t="s">
        <v>18143</v>
      </c>
      <c r="C13847" t="s">
        <v>360</v>
      </c>
    </row>
    <row r="13848" spans="1:3" x14ac:dyDescent="0.4">
      <c r="A13848">
        <v>51440</v>
      </c>
      <c r="B13848" t="s">
        <v>18144</v>
      </c>
      <c r="C13848" t="s">
        <v>2693</v>
      </c>
    </row>
    <row r="13849" spans="1:3" x14ac:dyDescent="0.4">
      <c r="A13849">
        <v>51441</v>
      </c>
      <c r="B13849" t="s">
        <v>18145</v>
      </c>
      <c r="C13849" t="s">
        <v>1260</v>
      </c>
    </row>
    <row r="13850" spans="1:3" x14ac:dyDescent="0.4">
      <c r="A13850">
        <v>51442</v>
      </c>
      <c r="B13850" t="s">
        <v>18146</v>
      </c>
      <c r="C13850" t="s">
        <v>483</v>
      </c>
    </row>
    <row r="13851" spans="1:3" x14ac:dyDescent="0.4">
      <c r="A13851">
        <v>51444</v>
      </c>
      <c r="B13851" t="s">
        <v>18147</v>
      </c>
      <c r="C13851" t="s">
        <v>897</v>
      </c>
    </row>
    <row r="13852" spans="1:3" x14ac:dyDescent="0.4">
      <c r="A13852">
        <v>51443</v>
      </c>
      <c r="B13852" t="s">
        <v>18148</v>
      </c>
      <c r="C13852" t="s">
        <v>902</v>
      </c>
    </row>
    <row r="13853" spans="1:3" x14ac:dyDescent="0.4">
      <c r="A13853">
        <v>51445</v>
      </c>
      <c r="B13853" t="s">
        <v>18149</v>
      </c>
      <c r="C13853" t="s">
        <v>17398</v>
      </c>
    </row>
    <row r="13854" spans="1:3" x14ac:dyDescent="0.4">
      <c r="A13854">
        <v>51446</v>
      </c>
      <c r="B13854" t="s">
        <v>1020</v>
      </c>
      <c r="C13854" t="s">
        <v>1020</v>
      </c>
    </row>
    <row r="13855" spans="1:3" x14ac:dyDescent="0.4">
      <c r="A13855">
        <v>51447</v>
      </c>
      <c r="B13855" t="s">
        <v>18150</v>
      </c>
      <c r="C13855" t="s">
        <v>899</v>
      </c>
    </row>
    <row r="13856" spans="1:3" x14ac:dyDescent="0.4">
      <c r="A13856">
        <v>51448</v>
      </c>
      <c r="B13856" t="s">
        <v>1648</v>
      </c>
      <c r="C13856" t="s">
        <v>1648</v>
      </c>
    </row>
    <row r="13857" spans="1:3" x14ac:dyDescent="0.4">
      <c r="A13857">
        <v>51449</v>
      </c>
      <c r="B13857" t="s">
        <v>18151</v>
      </c>
      <c r="C13857" t="s">
        <v>335</v>
      </c>
    </row>
    <row r="13858" spans="1:3" x14ac:dyDescent="0.4">
      <c r="A13858">
        <v>51450</v>
      </c>
      <c r="B13858" t="s">
        <v>18152</v>
      </c>
      <c r="C13858" t="s">
        <v>687</v>
      </c>
    </row>
    <row r="13859" spans="1:3" x14ac:dyDescent="0.4">
      <c r="A13859">
        <v>51451</v>
      </c>
      <c r="B13859" t="s">
        <v>18153</v>
      </c>
      <c r="C13859" t="s">
        <v>1260</v>
      </c>
    </row>
    <row r="13860" spans="1:3" x14ac:dyDescent="0.4">
      <c r="A13860">
        <v>51452</v>
      </c>
      <c r="B13860" t="s">
        <v>18154</v>
      </c>
      <c r="C13860" t="s">
        <v>588</v>
      </c>
    </row>
    <row r="13861" spans="1:3" x14ac:dyDescent="0.4">
      <c r="A13861">
        <v>51453</v>
      </c>
      <c r="B13861" t="s">
        <v>18155</v>
      </c>
      <c r="C13861" t="s">
        <v>1893</v>
      </c>
    </row>
    <row r="13862" spans="1:3" x14ac:dyDescent="0.4">
      <c r="A13862">
        <v>51454</v>
      </c>
      <c r="B13862" t="s">
        <v>18156</v>
      </c>
      <c r="C13862" t="s">
        <v>2096</v>
      </c>
    </row>
    <row r="13863" spans="1:3" x14ac:dyDescent="0.4">
      <c r="A13863">
        <v>51455</v>
      </c>
      <c r="B13863" t="s">
        <v>18157</v>
      </c>
      <c r="C13863" t="s">
        <v>2096</v>
      </c>
    </row>
    <row r="13864" spans="1:3" x14ac:dyDescent="0.4">
      <c r="A13864">
        <v>51456</v>
      </c>
      <c r="B13864" t="s">
        <v>18158</v>
      </c>
      <c r="C13864" t="s">
        <v>2611</v>
      </c>
    </row>
    <row r="13865" spans="1:3" x14ac:dyDescent="0.4">
      <c r="A13865">
        <v>51457</v>
      </c>
      <c r="B13865" t="s">
        <v>18159</v>
      </c>
      <c r="C13865" t="s">
        <v>1396</v>
      </c>
    </row>
    <row r="13866" spans="1:3" x14ac:dyDescent="0.4">
      <c r="A13866">
        <v>51458</v>
      </c>
      <c r="B13866" t="s">
        <v>911</v>
      </c>
      <c r="C13866" t="s">
        <v>911</v>
      </c>
    </row>
    <row r="13867" spans="1:3" x14ac:dyDescent="0.4">
      <c r="A13867">
        <v>51459</v>
      </c>
      <c r="B13867" t="s">
        <v>18160</v>
      </c>
      <c r="C13867" t="s">
        <v>588</v>
      </c>
    </row>
    <row r="13868" spans="1:3" x14ac:dyDescent="0.4">
      <c r="A13868">
        <v>51460</v>
      </c>
      <c r="B13868" t="s">
        <v>18161</v>
      </c>
      <c r="C13868" t="s">
        <v>1989</v>
      </c>
    </row>
    <row r="13869" spans="1:3" x14ac:dyDescent="0.4">
      <c r="A13869">
        <v>51461</v>
      </c>
      <c r="B13869" t="s">
        <v>18162</v>
      </c>
      <c r="C13869" t="s">
        <v>217</v>
      </c>
    </row>
    <row r="13870" spans="1:3" x14ac:dyDescent="0.4">
      <c r="A13870">
        <v>51462</v>
      </c>
      <c r="B13870" t="s">
        <v>18163</v>
      </c>
      <c r="C13870" t="s">
        <v>1259</v>
      </c>
    </row>
    <row r="13871" spans="1:3" x14ac:dyDescent="0.4">
      <c r="A13871">
        <v>51463</v>
      </c>
      <c r="B13871" t="s">
        <v>18164</v>
      </c>
      <c r="C13871" t="s">
        <v>1650</v>
      </c>
    </row>
    <row r="13872" spans="1:3" x14ac:dyDescent="0.4">
      <c r="A13872">
        <v>51464</v>
      </c>
      <c r="B13872" t="s">
        <v>18165</v>
      </c>
      <c r="C13872" t="s">
        <v>420</v>
      </c>
    </row>
    <row r="13873" spans="1:3" x14ac:dyDescent="0.4">
      <c r="A13873">
        <v>51465</v>
      </c>
      <c r="B13873" t="s">
        <v>16973</v>
      </c>
      <c r="C13873" t="s">
        <v>16973</v>
      </c>
    </row>
    <row r="13874" spans="1:3" x14ac:dyDescent="0.4">
      <c r="A13874">
        <v>51466</v>
      </c>
      <c r="B13874" t="s">
        <v>18166</v>
      </c>
      <c r="C13874" t="s">
        <v>147</v>
      </c>
    </row>
    <row r="13875" spans="1:3" x14ac:dyDescent="0.4">
      <c r="A13875">
        <v>51467</v>
      </c>
      <c r="B13875" t="s">
        <v>18167</v>
      </c>
      <c r="C13875" t="s">
        <v>685</v>
      </c>
    </row>
    <row r="13876" spans="1:3" x14ac:dyDescent="0.4">
      <c r="A13876">
        <v>51468</v>
      </c>
      <c r="B13876" t="s">
        <v>18168</v>
      </c>
      <c r="C13876" t="s">
        <v>1748</v>
      </c>
    </row>
    <row r="13877" spans="1:3" x14ac:dyDescent="0.4">
      <c r="A13877">
        <v>51469</v>
      </c>
      <c r="B13877" t="s">
        <v>18169</v>
      </c>
      <c r="C13877" t="s">
        <v>1893</v>
      </c>
    </row>
    <row r="13878" spans="1:3" x14ac:dyDescent="0.4">
      <c r="A13878">
        <v>51470</v>
      </c>
      <c r="B13878" t="s">
        <v>18170</v>
      </c>
      <c r="C13878" t="s">
        <v>1400</v>
      </c>
    </row>
    <row r="13879" spans="1:3" x14ac:dyDescent="0.4">
      <c r="A13879">
        <v>51471</v>
      </c>
      <c r="B13879" t="s">
        <v>18171</v>
      </c>
      <c r="C13879" t="s">
        <v>420</v>
      </c>
    </row>
    <row r="13880" spans="1:3" x14ac:dyDescent="0.4">
      <c r="A13880">
        <v>51472</v>
      </c>
      <c r="B13880" t="s">
        <v>18172</v>
      </c>
      <c r="C13880" t="s">
        <v>2201</v>
      </c>
    </row>
    <row r="13881" spans="1:3" x14ac:dyDescent="0.4">
      <c r="A13881">
        <v>51473</v>
      </c>
      <c r="B13881" t="s">
        <v>18173</v>
      </c>
      <c r="C13881" t="s">
        <v>147</v>
      </c>
    </row>
    <row r="13882" spans="1:3" x14ac:dyDescent="0.4">
      <c r="A13882">
        <v>51474</v>
      </c>
      <c r="B13882" t="s">
        <v>18174</v>
      </c>
      <c r="C13882" t="s">
        <v>1749</v>
      </c>
    </row>
    <row r="13883" spans="1:3" x14ac:dyDescent="0.4">
      <c r="A13883">
        <v>51476</v>
      </c>
      <c r="B13883" t="s">
        <v>18175</v>
      </c>
      <c r="C13883" t="s">
        <v>117</v>
      </c>
    </row>
    <row r="13884" spans="1:3" x14ac:dyDescent="0.4">
      <c r="A13884">
        <v>51477</v>
      </c>
      <c r="B13884" t="s">
        <v>18176</v>
      </c>
      <c r="C13884" t="s">
        <v>117</v>
      </c>
    </row>
    <row r="13885" spans="1:3" x14ac:dyDescent="0.4">
      <c r="A13885">
        <v>51475</v>
      </c>
      <c r="B13885" t="s">
        <v>2202</v>
      </c>
      <c r="C13885" t="s">
        <v>2202</v>
      </c>
    </row>
    <row r="13886" spans="1:3" x14ac:dyDescent="0.4">
      <c r="A13886">
        <v>51478</v>
      </c>
      <c r="B13886" t="s">
        <v>18177</v>
      </c>
      <c r="C13886" t="s">
        <v>681</v>
      </c>
    </row>
    <row r="13887" spans="1:3" x14ac:dyDescent="0.4">
      <c r="A13887">
        <v>51479</v>
      </c>
      <c r="B13887" t="s">
        <v>18178</v>
      </c>
      <c r="C13887" t="s">
        <v>2096</v>
      </c>
    </row>
    <row r="13888" spans="1:3" x14ac:dyDescent="0.4">
      <c r="A13888">
        <v>51480</v>
      </c>
      <c r="B13888" t="s">
        <v>18179</v>
      </c>
      <c r="C13888" t="s">
        <v>899</v>
      </c>
    </row>
    <row r="13889" spans="1:3" x14ac:dyDescent="0.4">
      <c r="A13889">
        <v>51481</v>
      </c>
      <c r="B13889" t="s">
        <v>18180</v>
      </c>
      <c r="C13889" t="s">
        <v>360</v>
      </c>
    </row>
    <row r="13890" spans="1:3" x14ac:dyDescent="0.4">
      <c r="A13890">
        <v>51482</v>
      </c>
      <c r="B13890" t="s">
        <v>18181</v>
      </c>
      <c r="C13890" t="s">
        <v>1020</v>
      </c>
    </row>
    <row r="13891" spans="1:3" x14ac:dyDescent="0.4">
      <c r="A13891">
        <v>51483</v>
      </c>
      <c r="B13891" t="s">
        <v>18182</v>
      </c>
      <c r="C13891" t="s">
        <v>1132</v>
      </c>
    </row>
    <row r="13892" spans="1:3" x14ac:dyDescent="0.4">
      <c r="A13892">
        <v>51484</v>
      </c>
      <c r="B13892" t="s">
        <v>18183</v>
      </c>
      <c r="C13892" t="s">
        <v>1989</v>
      </c>
    </row>
    <row r="13893" spans="1:3" x14ac:dyDescent="0.4">
      <c r="A13893">
        <v>51485</v>
      </c>
      <c r="B13893" t="s">
        <v>18184</v>
      </c>
      <c r="C13893" t="s">
        <v>2287</v>
      </c>
    </row>
    <row r="13894" spans="1:3" x14ac:dyDescent="0.4">
      <c r="A13894">
        <v>51486</v>
      </c>
      <c r="B13894" t="s">
        <v>18185</v>
      </c>
      <c r="C13894" t="s">
        <v>2098</v>
      </c>
    </row>
    <row r="13895" spans="1:3" x14ac:dyDescent="0.4">
      <c r="A13895">
        <v>51487</v>
      </c>
      <c r="B13895" t="s">
        <v>18186</v>
      </c>
      <c r="C13895" t="s">
        <v>1650</v>
      </c>
    </row>
    <row r="13896" spans="1:3" x14ac:dyDescent="0.4">
      <c r="A13896">
        <v>51488</v>
      </c>
      <c r="B13896" t="s">
        <v>18187</v>
      </c>
      <c r="C13896" t="s">
        <v>588</v>
      </c>
    </row>
    <row r="13897" spans="1:3" x14ac:dyDescent="0.4">
      <c r="A13897">
        <v>51489</v>
      </c>
      <c r="B13897" t="s">
        <v>18188</v>
      </c>
      <c r="C13897" t="s">
        <v>1394</v>
      </c>
    </row>
    <row r="13898" spans="1:3" x14ac:dyDescent="0.4">
      <c r="A13898">
        <v>51490</v>
      </c>
      <c r="B13898" t="s">
        <v>18189</v>
      </c>
      <c r="C13898" t="s">
        <v>1983</v>
      </c>
    </row>
    <row r="13899" spans="1:3" x14ac:dyDescent="0.4">
      <c r="A13899">
        <v>51491</v>
      </c>
      <c r="B13899" t="s">
        <v>18190</v>
      </c>
      <c r="C13899" t="s">
        <v>2295</v>
      </c>
    </row>
    <row r="13900" spans="1:3" x14ac:dyDescent="0.4">
      <c r="A13900">
        <v>51492</v>
      </c>
      <c r="B13900" t="s">
        <v>18191</v>
      </c>
      <c r="C13900" t="s">
        <v>2570</v>
      </c>
    </row>
    <row r="13901" spans="1:3" x14ac:dyDescent="0.4">
      <c r="A13901">
        <v>51493</v>
      </c>
      <c r="B13901" t="s">
        <v>18192</v>
      </c>
      <c r="C13901" t="s">
        <v>1750</v>
      </c>
    </row>
    <row r="13902" spans="1:3" x14ac:dyDescent="0.4">
      <c r="A13902">
        <v>51495</v>
      </c>
      <c r="B13902" t="s">
        <v>18193</v>
      </c>
      <c r="C13902" t="s">
        <v>219</v>
      </c>
    </row>
    <row r="13903" spans="1:3" x14ac:dyDescent="0.4">
      <c r="A13903">
        <v>51494</v>
      </c>
      <c r="B13903" t="s">
        <v>18194</v>
      </c>
      <c r="C13903" t="s">
        <v>787</v>
      </c>
    </row>
    <row r="13904" spans="1:3" x14ac:dyDescent="0.4">
      <c r="A13904">
        <v>51496</v>
      </c>
      <c r="B13904" t="s">
        <v>18195</v>
      </c>
      <c r="C13904" t="s">
        <v>16856</v>
      </c>
    </row>
    <row r="13905" spans="1:3" x14ac:dyDescent="0.4">
      <c r="A13905">
        <v>51497</v>
      </c>
      <c r="B13905" t="s">
        <v>18196</v>
      </c>
      <c r="C13905" t="s">
        <v>335</v>
      </c>
    </row>
    <row r="13906" spans="1:3" x14ac:dyDescent="0.4">
      <c r="A13906">
        <v>51498</v>
      </c>
      <c r="B13906" t="s">
        <v>18197</v>
      </c>
      <c r="C13906" t="s">
        <v>177</v>
      </c>
    </row>
    <row r="13907" spans="1:3" x14ac:dyDescent="0.4">
      <c r="A13907">
        <v>51499</v>
      </c>
      <c r="B13907" t="s">
        <v>18198</v>
      </c>
      <c r="C13907" t="s">
        <v>898</v>
      </c>
    </row>
    <row r="13908" spans="1:3" x14ac:dyDescent="0.4">
      <c r="A13908">
        <v>51500</v>
      </c>
      <c r="B13908" t="s">
        <v>18199</v>
      </c>
      <c r="C13908" t="s">
        <v>2446</v>
      </c>
    </row>
    <row r="13909" spans="1:3" x14ac:dyDescent="0.4">
      <c r="A13909">
        <v>51501</v>
      </c>
      <c r="B13909" t="s">
        <v>420</v>
      </c>
      <c r="C13909" t="s">
        <v>420</v>
      </c>
    </row>
    <row r="13910" spans="1:3" x14ac:dyDescent="0.4">
      <c r="A13910">
        <v>51503</v>
      </c>
      <c r="B13910" t="s">
        <v>18200</v>
      </c>
      <c r="C13910" t="s">
        <v>16856</v>
      </c>
    </row>
    <row r="13911" spans="1:3" x14ac:dyDescent="0.4">
      <c r="A13911">
        <v>51502</v>
      </c>
      <c r="B13911" t="s">
        <v>1649</v>
      </c>
      <c r="C13911" t="s">
        <v>17095</v>
      </c>
    </row>
    <row r="13912" spans="1:3" x14ac:dyDescent="0.4">
      <c r="A13912">
        <v>51504</v>
      </c>
      <c r="B13912" t="s">
        <v>18201</v>
      </c>
      <c r="C13912" t="s">
        <v>147</v>
      </c>
    </row>
    <row r="13913" spans="1:3" x14ac:dyDescent="0.4">
      <c r="A13913">
        <v>51506</v>
      </c>
      <c r="B13913" t="s">
        <v>18202</v>
      </c>
      <c r="C13913" t="s">
        <v>2693</v>
      </c>
    </row>
    <row r="13914" spans="1:3" x14ac:dyDescent="0.4">
      <c r="A13914">
        <v>51505</v>
      </c>
      <c r="B13914" t="s">
        <v>18203</v>
      </c>
      <c r="C13914" t="s">
        <v>1260</v>
      </c>
    </row>
    <row r="13915" spans="1:3" x14ac:dyDescent="0.4">
      <c r="A13915">
        <v>51507</v>
      </c>
      <c r="B13915" t="s">
        <v>18204</v>
      </c>
      <c r="C13915" t="s">
        <v>2295</v>
      </c>
    </row>
    <row r="13916" spans="1:3" x14ac:dyDescent="0.4">
      <c r="A13916">
        <v>51508</v>
      </c>
      <c r="B13916" t="s">
        <v>18205</v>
      </c>
      <c r="C13916" t="s">
        <v>414</v>
      </c>
    </row>
    <row r="13917" spans="1:3" x14ac:dyDescent="0.4">
      <c r="A13917">
        <v>51510</v>
      </c>
      <c r="B13917" t="s">
        <v>18206</v>
      </c>
      <c r="C13917" t="s">
        <v>1132</v>
      </c>
    </row>
    <row r="13918" spans="1:3" x14ac:dyDescent="0.4">
      <c r="A13918">
        <v>51509</v>
      </c>
      <c r="B13918" t="s">
        <v>18207</v>
      </c>
      <c r="C13918" t="s">
        <v>1764</v>
      </c>
    </row>
    <row r="13919" spans="1:3" x14ac:dyDescent="0.4">
      <c r="A13919">
        <v>51511</v>
      </c>
      <c r="B13919" t="s">
        <v>18208</v>
      </c>
      <c r="C13919" t="s">
        <v>1749</v>
      </c>
    </row>
    <row r="13920" spans="1:3" x14ac:dyDescent="0.4">
      <c r="A13920">
        <v>51512</v>
      </c>
      <c r="B13920" t="s">
        <v>18209</v>
      </c>
      <c r="C13920" t="s">
        <v>117</v>
      </c>
    </row>
    <row r="13921" spans="1:3" x14ac:dyDescent="0.4">
      <c r="A13921">
        <v>51514</v>
      </c>
      <c r="B13921" t="s">
        <v>18210</v>
      </c>
      <c r="C13921" t="s">
        <v>588</v>
      </c>
    </row>
    <row r="13922" spans="1:3" x14ac:dyDescent="0.4">
      <c r="A13922">
        <v>51513</v>
      </c>
      <c r="B13922" t="s">
        <v>18211</v>
      </c>
      <c r="C13922" t="s">
        <v>18211</v>
      </c>
    </row>
    <row r="13923" spans="1:3" x14ac:dyDescent="0.4">
      <c r="A13923">
        <v>51515</v>
      </c>
      <c r="B13923" t="s">
        <v>18212</v>
      </c>
      <c r="C13923" t="s">
        <v>177</v>
      </c>
    </row>
    <row r="13924" spans="1:3" x14ac:dyDescent="0.4">
      <c r="A13924">
        <v>51516</v>
      </c>
      <c r="B13924" t="s">
        <v>18213</v>
      </c>
      <c r="C13924" t="s">
        <v>2096</v>
      </c>
    </row>
    <row r="13925" spans="1:3" x14ac:dyDescent="0.4">
      <c r="A13925">
        <v>51517</v>
      </c>
      <c r="B13925" t="s">
        <v>18214</v>
      </c>
      <c r="C13925" t="s">
        <v>1260</v>
      </c>
    </row>
    <row r="13926" spans="1:3" x14ac:dyDescent="0.4">
      <c r="A13926">
        <v>51518</v>
      </c>
      <c r="B13926" t="s">
        <v>18215</v>
      </c>
      <c r="C13926" t="s">
        <v>418</v>
      </c>
    </row>
    <row r="13927" spans="1:3" x14ac:dyDescent="0.4">
      <c r="A13927">
        <v>51519</v>
      </c>
      <c r="B13927" t="s">
        <v>18216</v>
      </c>
      <c r="C13927" t="s">
        <v>1760</v>
      </c>
    </row>
    <row r="13928" spans="1:3" x14ac:dyDescent="0.4">
      <c r="A13928">
        <v>51520</v>
      </c>
      <c r="B13928" t="s">
        <v>18217</v>
      </c>
      <c r="C13928" t="s">
        <v>1396</v>
      </c>
    </row>
    <row r="13929" spans="1:3" x14ac:dyDescent="0.4">
      <c r="A13929">
        <v>51521</v>
      </c>
      <c r="B13929" t="s">
        <v>18218</v>
      </c>
      <c r="C13929" t="s">
        <v>2205</v>
      </c>
    </row>
    <row r="13930" spans="1:3" x14ac:dyDescent="0.4">
      <c r="A13930">
        <v>51522</v>
      </c>
      <c r="B13930" t="s">
        <v>18219</v>
      </c>
      <c r="C13930" t="s">
        <v>910</v>
      </c>
    </row>
    <row r="13931" spans="1:3" x14ac:dyDescent="0.4">
      <c r="A13931">
        <v>51523</v>
      </c>
      <c r="B13931" t="s">
        <v>18220</v>
      </c>
      <c r="C13931" t="s">
        <v>583</v>
      </c>
    </row>
    <row r="13932" spans="1:3" x14ac:dyDescent="0.4">
      <c r="A13932">
        <v>51524</v>
      </c>
      <c r="B13932" t="s">
        <v>18221</v>
      </c>
      <c r="C13932" t="s">
        <v>587</v>
      </c>
    </row>
    <row r="13933" spans="1:3" x14ac:dyDescent="0.4">
      <c r="A13933">
        <v>51525</v>
      </c>
      <c r="B13933" t="s">
        <v>18222</v>
      </c>
      <c r="C13933" t="s">
        <v>2355</v>
      </c>
    </row>
    <row r="13934" spans="1:3" x14ac:dyDescent="0.4">
      <c r="A13934">
        <v>51526</v>
      </c>
      <c r="B13934" t="s">
        <v>584</v>
      </c>
      <c r="C13934" t="s">
        <v>1402</v>
      </c>
    </row>
    <row r="13935" spans="1:3" x14ac:dyDescent="0.4">
      <c r="A13935">
        <v>51527</v>
      </c>
      <c r="B13935" t="s">
        <v>18223</v>
      </c>
      <c r="C13935" t="s">
        <v>483</v>
      </c>
    </row>
    <row r="13936" spans="1:3" x14ac:dyDescent="0.4">
      <c r="A13936">
        <v>51528</v>
      </c>
      <c r="B13936" t="s">
        <v>18224</v>
      </c>
      <c r="C13936" t="s">
        <v>2096</v>
      </c>
    </row>
    <row r="13937" spans="1:3" x14ac:dyDescent="0.4">
      <c r="A13937">
        <v>51529</v>
      </c>
      <c r="B13937" t="s">
        <v>18225</v>
      </c>
      <c r="C13937" t="s">
        <v>681</v>
      </c>
    </row>
    <row r="13938" spans="1:3" x14ac:dyDescent="0.4">
      <c r="A13938">
        <v>51530</v>
      </c>
      <c r="B13938" t="s">
        <v>18226</v>
      </c>
      <c r="C13938" t="s">
        <v>2096</v>
      </c>
    </row>
    <row r="13939" spans="1:3" x14ac:dyDescent="0.4">
      <c r="A13939">
        <v>51531</v>
      </c>
      <c r="B13939" t="s">
        <v>18227</v>
      </c>
      <c r="C13939" t="s">
        <v>420</v>
      </c>
    </row>
    <row r="13940" spans="1:3" x14ac:dyDescent="0.4">
      <c r="A13940">
        <v>51532</v>
      </c>
      <c r="B13940" t="s">
        <v>18228</v>
      </c>
      <c r="C13940" t="s">
        <v>177</v>
      </c>
    </row>
    <row r="13941" spans="1:3" x14ac:dyDescent="0.4">
      <c r="A13941">
        <v>51533</v>
      </c>
      <c r="B13941" t="s">
        <v>18229</v>
      </c>
      <c r="C13941" t="s">
        <v>17352</v>
      </c>
    </row>
    <row r="13942" spans="1:3" x14ac:dyDescent="0.4">
      <c r="A13942">
        <v>51534</v>
      </c>
      <c r="B13942" t="s">
        <v>2362</v>
      </c>
      <c r="C13942" t="s">
        <v>17095</v>
      </c>
    </row>
    <row r="13943" spans="1:3" x14ac:dyDescent="0.4">
      <c r="A13943">
        <v>51535</v>
      </c>
      <c r="B13943" t="s">
        <v>18230</v>
      </c>
      <c r="C13943" t="s">
        <v>1748</v>
      </c>
    </row>
    <row r="13944" spans="1:3" x14ac:dyDescent="0.4">
      <c r="A13944">
        <v>51537</v>
      </c>
      <c r="B13944" t="s">
        <v>18231</v>
      </c>
      <c r="C13944" t="s">
        <v>147</v>
      </c>
    </row>
    <row r="13945" spans="1:3" x14ac:dyDescent="0.4">
      <c r="A13945">
        <v>51538</v>
      </c>
      <c r="B13945" t="s">
        <v>18232</v>
      </c>
      <c r="C13945" t="s">
        <v>335</v>
      </c>
    </row>
    <row r="13946" spans="1:3" x14ac:dyDescent="0.4">
      <c r="A13946">
        <v>51536</v>
      </c>
      <c r="B13946" t="s">
        <v>898</v>
      </c>
      <c r="C13946" t="s">
        <v>898</v>
      </c>
    </row>
    <row r="13947" spans="1:3" x14ac:dyDescent="0.4">
      <c r="A13947">
        <v>51539</v>
      </c>
      <c r="B13947" t="s">
        <v>18233</v>
      </c>
      <c r="C13947" t="s">
        <v>147</v>
      </c>
    </row>
    <row r="13948" spans="1:3" x14ac:dyDescent="0.4">
      <c r="A13948">
        <v>51540</v>
      </c>
      <c r="B13948" t="s">
        <v>18234</v>
      </c>
      <c r="C13948" t="s">
        <v>1894</v>
      </c>
    </row>
    <row r="13949" spans="1:3" x14ac:dyDescent="0.4">
      <c r="A13949">
        <v>51541</v>
      </c>
      <c r="B13949" t="s">
        <v>18235</v>
      </c>
      <c r="C13949" t="s">
        <v>788</v>
      </c>
    </row>
    <row r="13950" spans="1:3" x14ac:dyDescent="0.4">
      <c r="A13950">
        <v>51542</v>
      </c>
      <c r="B13950" t="s">
        <v>18236</v>
      </c>
      <c r="C13950" t="s">
        <v>17144</v>
      </c>
    </row>
    <row r="13951" spans="1:3" x14ac:dyDescent="0.4">
      <c r="A13951">
        <v>51543</v>
      </c>
      <c r="B13951" t="s">
        <v>18237</v>
      </c>
      <c r="C13951" t="s">
        <v>177</v>
      </c>
    </row>
    <row r="13952" spans="1:3" x14ac:dyDescent="0.4">
      <c r="A13952">
        <v>51544</v>
      </c>
      <c r="B13952" t="s">
        <v>18238</v>
      </c>
      <c r="C13952" t="s">
        <v>1135</v>
      </c>
    </row>
    <row r="13953" spans="1:3" x14ac:dyDescent="0.4">
      <c r="A13953">
        <v>51546</v>
      </c>
      <c r="B13953" t="s">
        <v>18239</v>
      </c>
      <c r="C13953" t="s">
        <v>1400</v>
      </c>
    </row>
    <row r="13954" spans="1:3" x14ac:dyDescent="0.4">
      <c r="A13954">
        <v>51545</v>
      </c>
      <c r="B13954" t="s">
        <v>18240</v>
      </c>
      <c r="C13954" t="s">
        <v>479</v>
      </c>
    </row>
    <row r="13955" spans="1:3" x14ac:dyDescent="0.4">
      <c r="A13955">
        <v>51547</v>
      </c>
      <c r="B13955" t="s">
        <v>18241</v>
      </c>
      <c r="C13955" t="s">
        <v>16856</v>
      </c>
    </row>
    <row r="13956" spans="1:3" x14ac:dyDescent="0.4">
      <c r="A13956">
        <v>51548</v>
      </c>
      <c r="B13956" t="s">
        <v>18242</v>
      </c>
      <c r="C13956" t="s">
        <v>911</v>
      </c>
    </row>
    <row r="13957" spans="1:3" x14ac:dyDescent="0.4">
      <c r="A13957">
        <v>51550</v>
      </c>
      <c r="B13957" t="s">
        <v>18243</v>
      </c>
      <c r="C13957" t="s">
        <v>907</v>
      </c>
    </row>
    <row r="13958" spans="1:3" x14ac:dyDescent="0.4">
      <c r="A13958">
        <v>51549</v>
      </c>
      <c r="B13958" t="s">
        <v>18244</v>
      </c>
      <c r="C13958" t="s">
        <v>1536</v>
      </c>
    </row>
    <row r="13959" spans="1:3" x14ac:dyDescent="0.4">
      <c r="A13959">
        <v>51552</v>
      </c>
      <c r="B13959" t="s">
        <v>18245</v>
      </c>
      <c r="C13959" t="s">
        <v>2363</v>
      </c>
    </row>
    <row r="13960" spans="1:3" x14ac:dyDescent="0.4">
      <c r="A13960">
        <v>51553</v>
      </c>
      <c r="B13960" t="s">
        <v>18246</v>
      </c>
      <c r="C13960" t="s">
        <v>910</v>
      </c>
    </row>
    <row r="13961" spans="1:3" x14ac:dyDescent="0.4">
      <c r="A13961">
        <v>51554</v>
      </c>
      <c r="B13961" t="s">
        <v>18247</v>
      </c>
      <c r="C13961" t="s">
        <v>420</v>
      </c>
    </row>
    <row r="13962" spans="1:3" x14ac:dyDescent="0.4">
      <c r="A13962">
        <v>51551</v>
      </c>
      <c r="B13962" t="s">
        <v>18248</v>
      </c>
      <c r="C13962" t="s">
        <v>147</v>
      </c>
    </row>
    <row r="13963" spans="1:3" x14ac:dyDescent="0.4">
      <c r="A13963">
        <v>51555</v>
      </c>
      <c r="B13963" t="s">
        <v>18249</v>
      </c>
      <c r="C13963" t="s">
        <v>2692</v>
      </c>
    </row>
    <row r="13964" spans="1:3" x14ac:dyDescent="0.4">
      <c r="A13964">
        <v>51556</v>
      </c>
      <c r="B13964" t="s">
        <v>18250</v>
      </c>
      <c r="C13964" t="s">
        <v>147</v>
      </c>
    </row>
    <row r="13965" spans="1:3" x14ac:dyDescent="0.4">
      <c r="A13965">
        <v>51558</v>
      </c>
      <c r="B13965" t="s">
        <v>18251</v>
      </c>
      <c r="C13965" t="s">
        <v>2293</v>
      </c>
    </row>
    <row r="13966" spans="1:3" x14ac:dyDescent="0.4">
      <c r="A13966">
        <v>51557</v>
      </c>
      <c r="B13966" t="s">
        <v>18252</v>
      </c>
      <c r="C13966" t="s">
        <v>2207</v>
      </c>
    </row>
    <row r="13967" spans="1:3" x14ac:dyDescent="0.4">
      <c r="A13967">
        <v>51559</v>
      </c>
      <c r="B13967" t="s">
        <v>18253</v>
      </c>
      <c r="C13967" t="s">
        <v>681</v>
      </c>
    </row>
    <row r="13968" spans="1:3" x14ac:dyDescent="0.4">
      <c r="A13968">
        <v>51560</v>
      </c>
      <c r="B13968" t="s">
        <v>18254</v>
      </c>
      <c r="C13968" t="s">
        <v>479</v>
      </c>
    </row>
    <row r="13969" spans="1:3" x14ac:dyDescent="0.4">
      <c r="A13969">
        <v>51562</v>
      </c>
      <c r="B13969" t="s">
        <v>18255</v>
      </c>
      <c r="C13969" t="s">
        <v>1259</v>
      </c>
    </row>
    <row r="13970" spans="1:3" x14ac:dyDescent="0.4">
      <c r="A13970">
        <v>51561</v>
      </c>
      <c r="B13970" t="s">
        <v>18256</v>
      </c>
      <c r="C13970" t="s">
        <v>479</v>
      </c>
    </row>
    <row r="13971" spans="1:3" x14ac:dyDescent="0.4">
      <c r="A13971">
        <v>51564</v>
      </c>
      <c r="B13971" t="s">
        <v>18257</v>
      </c>
      <c r="C13971" t="s">
        <v>1752</v>
      </c>
    </row>
    <row r="13972" spans="1:3" x14ac:dyDescent="0.4">
      <c r="A13972">
        <v>51563</v>
      </c>
      <c r="B13972" t="s">
        <v>18258</v>
      </c>
      <c r="C13972" t="s">
        <v>18259</v>
      </c>
    </row>
    <row r="13973" spans="1:3" x14ac:dyDescent="0.4">
      <c r="A13973">
        <v>51565</v>
      </c>
      <c r="B13973" t="s">
        <v>18260</v>
      </c>
      <c r="C13973" t="s">
        <v>1531</v>
      </c>
    </row>
    <row r="13974" spans="1:3" x14ac:dyDescent="0.4">
      <c r="A13974">
        <v>51566</v>
      </c>
      <c r="B13974" t="s">
        <v>18261</v>
      </c>
      <c r="C13974" t="s">
        <v>117</v>
      </c>
    </row>
    <row r="13975" spans="1:3" x14ac:dyDescent="0.4">
      <c r="A13975">
        <v>51568</v>
      </c>
      <c r="B13975" t="s">
        <v>18262</v>
      </c>
      <c r="C13975" t="s">
        <v>1260</v>
      </c>
    </row>
    <row r="13976" spans="1:3" x14ac:dyDescent="0.4">
      <c r="A13976">
        <v>51567</v>
      </c>
      <c r="B13976" t="s">
        <v>18263</v>
      </c>
      <c r="C13976" t="s">
        <v>590</v>
      </c>
    </row>
    <row r="13977" spans="1:3" x14ac:dyDescent="0.4">
      <c r="A13977">
        <v>51570</v>
      </c>
      <c r="B13977" t="s">
        <v>18264</v>
      </c>
      <c r="C13977" t="s">
        <v>1259</v>
      </c>
    </row>
    <row r="13978" spans="1:3" x14ac:dyDescent="0.4">
      <c r="A13978">
        <v>51569</v>
      </c>
      <c r="B13978" t="s">
        <v>18265</v>
      </c>
      <c r="C13978" t="s">
        <v>1394</v>
      </c>
    </row>
    <row r="13979" spans="1:3" x14ac:dyDescent="0.4">
      <c r="A13979">
        <v>51571</v>
      </c>
      <c r="B13979" t="s">
        <v>18266</v>
      </c>
      <c r="C13979" t="s">
        <v>1260</v>
      </c>
    </row>
    <row r="13980" spans="1:3" x14ac:dyDescent="0.4">
      <c r="A13980">
        <v>51572</v>
      </c>
      <c r="B13980" t="s">
        <v>18267</v>
      </c>
      <c r="C13980" t="s">
        <v>1527</v>
      </c>
    </row>
    <row r="13981" spans="1:3" x14ac:dyDescent="0.4">
      <c r="A13981">
        <v>51573</v>
      </c>
      <c r="B13981" t="s">
        <v>18268</v>
      </c>
      <c r="C13981" t="s">
        <v>2363</v>
      </c>
    </row>
    <row r="13982" spans="1:3" x14ac:dyDescent="0.4">
      <c r="A13982">
        <v>51575</v>
      </c>
      <c r="B13982" t="s">
        <v>18269</v>
      </c>
      <c r="C13982" t="s">
        <v>219</v>
      </c>
    </row>
    <row r="13983" spans="1:3" x14ac:dyDescent="0.4">
      <c r="A13983">
        <v>51574</v>
      </c>
      <c r="B13983" t="s">
        <v>18270</v>
      </c>
      <c r="C13983" t="s">
        <v>217</v>
      </c>
    </row>
    <row r="13984" spans="1:3" x14ac:dyDescent="0.4">
      <c r="A13984">
        <v>51577</v>
      </c>
      <c r="B13984" t="s">
        <v>18271</v>
      </c>
      <c r="C13984" t="s">
        <v>2640</v>
      </c>
    </row>
    <row r="13985" spans="1:3" x14ac:dyDescent="0.4">
      <c r="A13985">
        <v>51576</v>
      </c>
      <c r="B13985" t="s">
        <v>18272</v>
      </c>
      <c r="C13985" t="s">
        <v>2519</v>
      </c>
    </row>
    <row r="13986" spans="1:3" x14ac:dyDescent="0.4">
      <c r="A13986">
        <v>51578</v>
      </c>
      <c r="B13986" t="s">
        <v>18273</v>
      </c>
      <c r="C13986" t="s">
        <v>1752</v>
      </c>
    </row>
    <row r="13987" spans="1:3" x14ac:dyDescent="0.4">
      <c r="A13987">
        <v>51579</v>
      </c>
      <c r="B13987" t="s">
        <v>18274</v>
      </c>
      <c r="C13987" t="s">
        <v>1989</v>
      </c>
    </row>
    <row r="13988" spans="1:3" x14ac:dyDescent="0.4">
      <c r="A13988">
        <v>51580</v>
      </c>
      <c r="B13988" t="s">
        <v>18275</v>
      </c>
      <c r="C13988" t="s">
        <v>144</v>
      </c>
    </row>
    <row r="13989" spans="1:3" x14ac:dyDescent="0.4">
      <c r="A13989">
        <v>51581</v>
      </c>
      <c r="B13989" t="s">
        <v>18276</v>
      </c>
      <c r="C13989" t="s">
        <v>418</v>
      </c>
    </row>
    <row r="13990" spans="1:3" x14ac:dyDescent="0.4">
      <c r="A13990">
        <v>51582</v>
      </c>
      <c r="B13990" t="s">
        <v>18277</v>
      </c>
      <c r="C13990" t="s">
        <v>1527</v>
      </c>
    </row>
    <row r="13991" spans="1:3" x14ac:dyDescent="0.4">
      <c r="A13991">
        <v>51583</v>
      </c>
      <c r="B13991" t="s">
        <v>18278</v>
      </c>
      <c r="C13991" t="s">
        <v>420</v>
      </c>
    </row>
    <row r="13992" spans="1:3" x14ac:dyDescent="0.4">
      <c r="A13992">
        <v>51584</v>
      </c>
      <c r="B13992" t="s">
        <v>18279</v>
      </c>
      <c r="C13992" t="s">
        <v>589</v>
      </c>
    </row>
    <row r="13993" spans="1:3" x14ac:dyDescent="0.4">
      <c r="A13993">
        <v>51585</v>
      </c>
      <c r="B13993" t="s">
        <v>18280</v>
      </c>
      <c r="C13993" t="s">
        <v>1754</v>
      </c>
    </row>
    <row r="13994" spans="1:3" x14ac:dyDescent="0.4">
      <c r="A13994">
        <v>51586</v>
      </c>
      <c r="B13994" t="s">
        <v>18281</v>
      </c>
      <c r="C13994" t="s">
        <v>911</v>
      </c>
    </row>
    <row r="13995" spans="1:3" x14ac:dyDescent="0.4">
      <c r="A13995">
        <v>51587</v>
      </c>
      <c r="B13995" t="s">
        <v>18282</v>
      </c>
      <c r="C13995" t="s">
        <v>334</v>
      </c>
    </row>
    <row r="13996" spans="1:3" x14ac:dyDescent="0.4">
      <c r="A13996">
        <v>51588</v>
      </c>
      <c r="B13996" t="s">
        <v>18283</v>
      </c>
      <c r="C13996" t="s">
        <v>2357</v>
      </c>
    </row>
    <row r="13997" spans="1:3" x14ac:dyDescent="0.4">
      <c r="A13997">
        <v>51589</v>
      </c>
      <c r="B13997" t="s">
        <v>18284</v>
      </c>
      <c r="C13997" t="s">
        <v>147</v>
      </c>
    </row>
    <row r="13998" spans="1:3" x14ac:dyDescent="0.4">
      <c r="A13998">
        <v>51590</v>
      </c>
      <c r="B13998" t="s">
        <v>18285</v>
      </c>
      <c r="C13998" t="s">
        <v>686</v>
      </c>
    </row>
    <row r="13999" spans="1:3" x14ac:dyDescent="0.4">
      <c r="A13999">
        <v>51591</v>
      </c>
      <c r="B13999" t="s">
        <v>18286</v>
      </c>
      <c r="C13999" t="s">
        <v>2094</v>
      </c>
    </row>
    <row r="14000" spans="1:3" x14ac:dyDescent="0.4">
      <c r="A14000">
        <v>51592</v>
      </c>
      <c r="B14000" t="s">
        <v>18287</v>
      </c>
      <c r="C14000" t="s">
        <v>330</v>
      </c>
    </row>
    <row r="14001" spans="1:3" x14ac:dyDescent="0.4">
      <c r="A14001">
        <v>51593</v>
      </c>
      <c r="B14001" t="s">
        <v>18288</v>
      </c>
      <c r="C14001" t="s">
        <v>1139</v>
      </c>
    </row>
    <row r="14002" spans="1:3" x14ac:dyDescent="0.4">
      <c r="A14002">
        <v>51594</v>
      </c>
      <c r="B14002" t="s">
        <v>18289</v>
      </c>
      <c r="C14002" t="s">
        <v>2446</v>
      </c>
    </row>
    <row r="14003" spans="1:3" x14ac:dyDescent="0.4">
      <c r="A14003">
        <v>51595</v>
      </c>
      <c r="B14003" t="s">
        <v>18290</v>
      </c>
      <c r="C14003" t="s">
        <v>1754</v>
      </c>
    </row>
    <row r="14004" spans="1:3" x14ac:dyDescent="0.4">
      <c r="A14004">
        <v>51596</v>
      </c>
      <c r="B14004" t="s">
        <v>18291</v>
      </c>
      <c r="C14004" t="s">
        <v>360</v>
      </c>
    </row>
    <row r="14005" spans="1:3" x14ac:dyDescent="0.4">
      <c r="A14005">
        <v>51597</v>
      </c>
      <c r="B14005" t="s">
        <v>18292</v>
      </c>
      <c r="C14005" t="s">
        <v>147</v>
      </c>
    </row>
    <row r="14006" spans="1:3" x14ac:dyDescent="0.4">
      <c r="A14006">
        <v>51598</v>
      </c>
      <c r="B14006" t="s">
        <v>18293</v>
      </c>
      <c r="C14006" t="s">
        <v>1260</v>
      </c>
    </row>
    <row r="14007" spans="1:3" x14ac:dyDescent="0.4">
      <c r="A14007">
        <v>51599</v>
      </c>
      <c r="B14007" t="s">
        <v>18294</v>
      </c>
      <c r="C14007" t="s">
        <v>1260</v>
      </c>
    </row>
    <row r="14008" spans="1:3" x14ac:dyDescent="0.4">
      <c r="A14008">
        <v>51600</v>
      </c>
      <c r="B14008" t="s">
        <v>18295</v>
      </c>
      <c r="C14008" t="s">
        <v>588</v>
      </c>
    </row>
    <row r="14009" spans="1:3" x14ac:dyDescent="0.4">
      <c r="A14009">
        <v>51601</v>
      </c>
      <c r="B14009" t="s">
        <v>18296</v>
      </c>
      <c r="C14009" t="s">
        <v>2094</v>
      </c>
    </row>
    <row r="14010" spans="1:3" x14ac:dyDescent="0.4">
      <c r="A14010">
        <v>51602</v>
      </c>
      <c r="B14010" t="s">
        <v>18297</v>
      </c>
      <c r="C14010" t="s">
        <v>2295</v>
      </c>
    </row>
    <row r="14011" spans="1:3" x14ac:dyDescent="0.4">
      <c r="A14011">
        <v>51604</v>
      </c>
      <c r="B14011" t="s">
        <v>18298</v>
      </c>
      <c r="C14011" t="s">
        <v>334</v>
      </c>
    </row>
    <row r="14012" spans="1:3" x14ac:dyDescent="0.4">
      <c r="A14012">
        <v>51603</v>
      </c>
      <c r="B14012" t="s">
        <v>18299</v>
      </c>
      <c r="C14012" t="s">
        <v>2091</v>
      </c>
    </row>
    <row r="14013" spans="1:3" x14ac:dyDescent="0.4">
      <c r="A14013">
        <v>51605</v>
      </c>
      <c r="B14013" t="s">
        <v>18300</v>
      </c>
      <c r="C14013" t="s">
        <v>910</v>
      </c>
    </row>
    <row r="14014" spans="1:3" x14ac:dyDescent="0.4">
      <c r="A14014">
        <v>51606</v>
      </c>
      <c r="B14014" t="s">
        <v>18301</v>
      </c>
      <c r="C14014" t="s">
        <v>1396</v>
      </c>
    </row>
    <row r="14015" spans="1:3" x14ac:dyDescent="0.4">
      <c r="A14015">
        <v>51607</v>
      </c>
      <c r="B14015" t="s">
        <v>18302</v>
      </c>
      <c r="C14015" t="s">
        <v>899</v>
      </c>
    </row>
    <row r="14016" spans="1:3" x14ac:dyDescent="0.4">
      <c r="A14016">
        <v>51609</v>
      </c>
      <c r="B14016" t="s">
        <v>18303</v>
      </c>
      <c r="C14016" t="s">
        <v>147</v>
      </c>
    </row>
    <row r="14017" spans="1:3" x14ac:dyDescent="0.4">
      <c r="A14017">
        <v>51608</v>
      </c>
      <c r="B14017" t="s">
        <v>18304</v>
      </c>
      <c r="C14017" t="s">
        <v>1132</v>
      </c>
    </row>
    <row r="14018" spans="1:3" x14ac:dyDescent="0.4">
      <c r="A14018">
        <v>51610</v>
      </c>
      <c r="B14018" t="s">
        <v>1988</v>
      </c>
      <c r="C14018" t="s">
        <v>1988</v>
      </c>
    </row>
    <row r="14019" spans="1:3" x14ac:dyDescent="0.4">
      <c r="A14019">
        <v>51611</v>
      </c>
      <c r="B14019" t="s">
        <v>18305</v>
      </c>
      <c r="C14019" t="s">
        <v>2294</v>
      </c>
    </row>
    <row r="14020" spans="1:3" x14ac:dyDescent="0.4">
      <c r="A14020">
        <v>51612</v>
      </c>
      <c r="B14020" t="s">
        <v>1535</v>
      </c>
      <c r="C14020" t="s">
        <v>1535</v>
      </c>
    </row>
    <row r="14021" spans="1:3" x14ac:dyDescent="0.4">
      <c r="A14021">
        <v>51613</v>
      </c>
      <c r="B14021" t="s">
        <v>18306</v>
      </c>
      <c r="C14021" t="s">
        <v>1893</v>
      </c>
    </row>
    <row r="14022" spans="1:3" x14ac:dyDescent="0.4">
      <c r="A14022">
        <v>51614</v>
      </c>
      <c r="B14022" t="s">
        <v>18307</v>
      </c>
      <c r="C14022" t="s">
        <v>420</v>
      </c>
    </row>
    <row r="14023" spans="1:3" x14ac:dyDescent="0.4">
      <c r="A14023">
        <v>51615</v>
      </c>
      <c r="B14023" t="s">
        <v>18308</v>
      </c>
      <c r="C14023" t="s">
        <v>2519</v>
      </c>
    </row>
    <row r="14024" spans="1:3" x14ac:dyDescent="0.4">
      <c r="A14024">
        <v>51616</v>
      </c>
      <c r="B14024" t="s">
        <v>18309</v>
      </c>
      <c r="C14024" t="s">
        <v>1894</v>
      </c>
    </row>
    <row r="14025" spans="1:3" x14ac:dyDescent="0.4">
      <c r="A14025">
        <v>51617</v>
      </c>
      <c r="B14025" t="s">
        <v>18310</v>
      </c>
      <c r="C14025" t="s">
        <v>1985</v>
      </c>
    </row>
    <row r="14026" spans="1:3" x14ac:dyDescent="0.4">
      <c r="A14026">
        <v>51618</v>
      </c>
      <c r="B14026" t="s">
        <v>18311</v>
      </c>
      <c r="C14026" t="s">
        <v>2207</v>
      </c>
    </row>
    <row r="14027" spans="1:3" x14ac:dyDescent="0.4">
      <c r="A14027">
        <v>51619</v>
      </c>
      <c r="B14027" t="s">
        <v>18312</v>
      </c>
      <c r="C14027" t="s">
        <v>1749</v>
      </c>
    </row>
    <row r="14028" spans="1:3" x14ac:dyDescent="0.4">
      <c r="A14028">
        <v>51620</v>
      </c>
      <c r="B14028" t="s">
        <v>18313</v>
      </c>
      <c r="C14028" t="s">
        <v>590</v>
      </c>
    </row>
    <row r="14029" spans="1:3" x14ac:dyDescent="0.4">
      <c r="A14029">
        <v>51621</v>
      </c>
      <c r="B14029" t="s">
        <v>18314</v>
      </c>
      <c r="C14029" t="s">
        <v>1132</v>
      </c>
    </row>
    <row r="14030" spans="1:3" x14ac:dyDescent="0.4">
      <c r="A14030">
        <v>51622</v>
      </c>
      <c r="B14030" t="s">
        <v>18315</v>
      </c>
      <c r="C14030" t="s">
        <v>1396</v>
      </c>
    </row>
    <row r="14031" spans="1:3" x14ac:dyDescent="0.4">
      <c r="A14031">
        <v>51623</v>
      </c>
      <c r="B14031" t="s">
        <v>908</v>
      </c>
      <c r="C14031" t="s">
        <v>908</v>
      </c>
    </row>
    <row r="14032" spans="1:3" x14ac:dyDescent="0.4">
      <c r="A14032">
        <v>51625</v>
      </c>
      <c r="B14032" t="s">
        <v>18316</v>
      </c>
      <c r="C14032" t="s">
        <v>2287</v>
      </c>
    </row>
    <row r="14033" spans="1:3" x14ac:dyDescent="0.4">
      <c r="A14033">
        <v>51624</v>
      </c>
      <c r="B14033" t="s">
        <v>18317</v>
      </c>
      <c r="C14033" t="s">
        <v>1748</v>
      </c>
    </row>
    <row r="14034" spans="1:3" x14ac:dyDescent="0.4">
      <c r="A14034">
        <v>51626</v>
      </c>
      <c r="B14034" t="s">
        <v>18318</v>
      </c>
      <c r="C14034" t="s">
        <v>2611</v>
      </c>
    </row>
    <row r="14035" spans="1:3" x14ac:dyDescent="0.4">
      <c r="A14035">
        <v>51627</v>
      </c>
      <c r="B14035" t="s">
        <v>18319</v>
      </c>
      <c r="C14035" t="s">
        <v>589</v>
      </c>
    </row>
    <row r="14036" spans="1:3" x14ac:dyDescent="0.4">
      <c r="A14036">
        <v>51628</v>
      </c>
      <c r="B14036" t="s">
        <v>18320</v>
      </c>
      <c r="C14036" t="s">
        <v>588</v>
      </c>
    </row>
    <row r="14037" spans="1:3" x14ac:dyDescent="0.4">
      <c r="A14037">
        <v>51629</v>
      </c>
      <c r="B14037" t="s">
        <v>18321</v>
      </c>
      <c r="C14037" t="s">
        <v>681</v>
      </c>
    </row>
    <row r="14038" spans="1:3" x14ac:dyDescent="0.4">
      <c r="A14038">
        <v>51630</v>
      </c>
      <c r="B14038" t="s">
        <v>18322</v>
      </c>
      <c r="C14038" t="s">
        <v>335</v>
      </c>
    </row>
    <row r="14039" spans="1:3" x14ac:dyDescent="0.4">
      <c r="A14039">
        <v>51631</v>
      </c>
      <c r="B14039" t="s">
        <v>18323</v>
      </c>
      <c r="C14039" t="s">
        <v>117</v>
      </c>
    </row>
    <row r="14040" spans="1:3" x14ac:dyDescent="0.4">
      <c r="A14040">
        <v>51632</v>
      </c>
      <c r="B14040" t="s">
        <v>18324</v>
      </c>
      <c r="C14040" t="s">
        <v>117</v>
      </c>
    </row>
    <row r="14041" spans="1:3" x14ac:dyDescent="0.4">
      <c r="A14041">
        <v>51633</v>
      </c>
      <c r="B14041" t="s">
        <v>18325</v>
      </c>
      <c r="C14041" t="s">
        <v>1260</v>
      </c>
    </row>
    <row r="14042" spans="1:3" x14ac:dyDescent="0.4">
      <c r="A14042">
        <v>51634</v>
      </c>
      <c r="B14042" t="s">
        <v>18326</v>
      </c>
      <c r="C14042" t="s">
        <v>1640</v>
      </c>
    </row>
    <row r="14043" spans="1:3" x14ac:dyDescent="0.4">
      <c r="A14043">
        <v>51635</v>
      </c>
      <c r="B14043" t="s">
        <v>18327</v>
      </c>
      <c r="C14043" t="s">
        <v>2363</v>
      </c>
    </row>
    <row r="14044" spans="1:3" x14ac:dyDescent="0.4">
      <c r="A14044">
        <v>51636</v>
      </c>
      <c r="B14044" t="s">
        <v>18328</v>
      </c>
      <c r="C14044" t="s">
        <v>686</v>
      </c>
    </row>
    <row r="14045" spans="1:3" x14ac:dyDescent="0.4">
      <c r="A14045">
        <v>51637</v>
      </c>
      <c r="B14045" t="s">
        <v>18329</v>
      </c>
      <c r="C14045" t="s">
        <v>1643</v>
      </c>
    </row>
    <row r="14046" spans="1:3" x14ac:dyDescent="0.4">
      <c r="A14046">
        <v>51638</v>
      </c>
      <c r="B14046" t="s">
        <v>18330</v>
      </c>
      <c r="C14046" t="s">
        <v>1531</v>
      </c>
    </row>
    <row r="14047" spans="1:3" x14ac:dyDescent="0.4">
      <c r="A14047">
        <v>51639</v>
      </c>
      <c r="B14047" t="s">
        <v>18331</v>
      </c>
      <c r="C14047" t="s">
        <v>1989</v>
      </c>
    </row>
    <row r="14048" spans="1:3" x14ac:dyDescent="0.4">
      <c r="A14048">
        <v>51640</v>
      </c>
      <c r="B14048" t="s">
        <v>18332</v>
      </c>
      <c r="C14048" t="s">
        <v>910</v>
      </c>
    </row>
    <row r="14049" spans="1:3" x14ac:dyDescent="0.4">
      <c r="A14049">
        <v>51641</v>
      </c>
      <c r="B14049" t="s">
        <v>18333</v>
      </c>
      <c r="C14049" t="s">
        <v>276</v>
      </c>
    </row>
    <row r="14050" spans="1:3" x14ac:dyDescent="0.4">
      <c r="A14050">
        <v>51642</v>
      </c>
      <c r="B14050" t="s">
        <v>18334</v>
      </c>
      <c r="C14050" t="s">
        <v>909</v>
      </c>
    </row>
    <row r="14051" spans="1:3" x14ac:dyDescent="0.4">
      <c r="A14051">
        <v>51643</v>
      </c>
      <c r="B14051" t="s">
        <v>18335</v>
      </c>
      <c r="C14051" t="s">
        <v>2207</v>
      </c>
    </row>
    <row r="14052" spans="1:3" x14ac:dyDescent="0.4">
      <c r="A14052">
        <v>51644</v>
      </c>
      <c r="B14052" t="s">
        <v>18336</v>
      </c>
      <c r="C14052" t="s">
        <v>219</v>
      </c>
    </row>
    <row r="14053" spans="1:3" x14ac:dyDescent="0.4">
      <c r="A14053">
        <v>51645</v>
      </c>
      <c r="B14053" t="s">
        <v>18337</v>
      </c>
      <c r="C14053" t="s">
        <v>1989</v>
      </c>
    </row>
    <row r="14054" spans="1:3" x14ac:dyDescent="0.4">
      <c r="A14054">
        <v>51646</v>
      </c>
      <c r="B14054" t="s">
        <v>18338</v>
      </c>
      <c r="C14054" t="s">
        <v>902</v>
      </c>
    </row>
    <row r="14055" spans="1:3" x14ac:dyDescent="0.4">
      <c r="A14055">
        <v>51647</v>
      </c>
      <c r="B14055" t="s">
        <v>18339</v>
      </c>
      <c r="C14055" t="s">
        <v>2098</v>
      </c>
    </row>
    <row r="14056" spans="1:3" x14ac:dyDescent="0.4">
      <c r="A14056">
        <v>51648</v>
      </c>
      <c r="B14056" t="s">
        <v>18340</v>
      </c>
      <c r="C14056" t="s">
        <v>687</v>
      </c>
    </row>
    <row r="14057" spans="1:3" x14ac:dyDescent="0.4">
      <c r="A14057">
        <v>51649</v>
      </c>
      <c r="B14057" t="s">
        <v>18341</v>
      </c>
      <c r="C14057" t="s">
        <v>782</v>
      </c>
    </row>
    <row r="14058" spans="1:3" x14ac:dyDescent="0.4">
      <c r="A14058">
        <v>51650</v>
      </c>
      <c r="B14058" t="s">
        <v>18342</v>
      </c>
      <c r="C14058" t="s">
        <v>16856</v>
      </c>
    </row>
    <row r="14059" spans="1:3" x14ac:dyDescent="0.4">
      <c r="A14059">
        <v>51651</v>
      </c>
      <c r="B14059" t="s">
        <v>18343</v>
      </c>
      <c r="C14059" t="s">
        <v>687</v>
      </c>
    </row>
    <row r="14060" spans="1:3" x14ac:dyDescent="0.4">
      <c r="A14060">
        <v>51652</v>
      </c>
      <c r="B14060" t="s">
        <v>18344</v>
      </c>
      <c r="C14060" t="s">
        <v>2670</v>
      </c>
    </row>
    <row r="14061" spans="1:3" x14ac:dyDescent="0.4">
      <c r="A14061">
        <v>51653</v>
      </c>
      <c r="B14061" t="s">
        <v>18345</v>
      </c>
      <c r="C14061" t="s">
        <v>360</v>
      </c>
    </row>
    <row r="14062" spans="1:3" x14ac:dyDescent="0.4">
      <c r="A14062">
        <v>51654</v>
      </c>
      <c r="B14062" t="s">
        <v>18346</v>
      </c>
      <c r="C14062" t="s">
        <v>117</v>
      </c>
    </row>
    <row r="14063" spans="1:3" x14ac:dyDescent="0.4">
      <c r="A14063">
        <v>51655</v>
      </c>
      <c r="B14063" t="s">
        <v>18347</v>
      </c>
      <c r="C14063" t="s">
        <v>16856</v>
      </c>
    </row>
    <row r="14064" spans="1:3" x14ac:dyDescent="0.4">
      <c r="A14064">
        <v>51657</v>
      </c>
      <c r="B14064" t="s">
        <v>18348</v>
      </c>
      <c r="C14064" t="s">
        <v>177</v>
      </c>
    </row>
    <row r="14065" spans="1:3" x14ac:dyDescent="0.4">
      <c r="A14065">
        <v>51656</v>
      </c>
      <c r="B14065" t="s">
        <v>18349</v>
      </c>
      <c r="C14065" t="s">
        <v>2091</v>
      </c>
    </row>
    <row r="14066" spans="1:3" x14ac:dyDescent="0.4">
      <c r="A14066">
        <v>51658</v>
      </c>
      <c r="B14066" t="s">
        <v>18350</v>
      </c>
      <c r="C14066" t="s">
        <v>16856</v>
      </c>
    </row>
    <row r="14067" spans="1:3" x14ac:dyDescent="0.4">
      <c r="A14067">
        <v>51659</v>
      </c>
      <c r="B14067" t="s">
        <v>18351</v>
      </c>
      <c r="C14067" t="s">
        <v>899</v>
      </c>
    </row>
    <row r="14068" spans="1:3" x14ac:dyDescent="0.4">
      <c r="A14068">
        <v>51660</v>
      </c>
      <c r="B14068" t="s">
        <v>18352</v>
      </c>
      <c r="C14068" t="s">
        <v>218</v>
      </c>
    </row>
    <row r="14069" spans="1:3" x14ac:dyDescent="0.4">
      <c r="A14069">
        <v>51661</v>
      </c>
      <c r="B14069" t="s">
        <v>18353</v>
      </c>
      <c r="C14069" t="s">
        <v>1989</v>
      </c>
    </row>
    <row r="14070" spans="1:3" x14ac:dyDescent="0.4">
      <c r="A14070">
        <v>51662</v>
      </c>
      <c r="B14070" t="s">
        <v>18354</v>
      </c>
      <c r="C14070" t="s">
        <v>2207</v>
      </c>
    </row>
    <row r="14071" spans="1:3" x14ac:dyDescent="0.4">
      <c r="A14071">
        <v>51663</v>
      </c>
      <c r="B14071" t="s">
        <v>18355</v>
      </c>
      <c r="C14071" t="s">
        <v>1260</v>
      </c>
    </row>
    <row r="14072" spans="1:3" x14ac:dyDescent="0.4">
      <c r="A14072">
        <v>51664</v>
      </c>
      <c r="B14072" t="s">
        <v>18356</v>
      </c>
      <c r="C14072" t="s">
        <v>1749</v>
      </c>
    </row>
    <row r="14073" spans="1:3" x14ac:dyDescent="0.4">
      <c r="A14073">
        <v>51665</v>
      </c>
      <c r="B14073" t="s">
        <v>18357</v>
      </c>
      <c r="C14073" t="s">
        <v>1749</v>
      </c>
    </row>
    <row r="14074" spans="1:3" x14ac:dyDescent="0.4">
      <c r="A14074">
        <v>51666</v>
      </c>
      <c r="B14074" t="s">
        <v>18358</v>
      </c>
      <c r="C14074" t="s">
        <v>1640</v>
      </c>
    </row>
    <row r="14075" spans="1:3" x14ac:dyDescent="0.4">
      <c r="A14075">
        <v>51667</v>
      </c>
      <c r="B14075" t="s">
        <v>2291</v>
      </c>
      <c r="C14075" t="s">
        <v>1255</v>
      </c>
    </row>
    <row r="14076" spans="1:3" x14ac:dyDescent="0.4">
      <c r="A14076">
        <v>51668</v>
      </c>
      <c r="B14076" t="s">
        <v>18359</v>
      </c>
      <c r="C14076" t="s">
        <v>335</v>
      </c>
    </row>
    <row r="14077" spans="1:3" x14ac:dyDescent="0.4">
      <c r="A14077">
        <v>51669</v>
      </c>
      <c r="B14077" t="s">
        <v>18360</v>
      </c>
      <c r="C14077" t="s">
        <v>1989</v>
      </c>
    </row>
    <row r="14078" spans="1:3" x14ac:dyDescent="0.4">
      <c r="A14078">
        <v>51670</v>
      </c>
      <c r="B14078" t="s">
        <v>1137</v>
      </c>
      <c r="C14078" t="s">
        <v>1137</v>
      </c>
    </row>
    <row r="14079" spans="1:3" x14ac:dyDescent="0.4">
      <c r="A14079">
        <v>51671</v>
      </c>
      <c r="B14079" t="s">
        <v>18361</v>
      </c>
      <c r="C14079" t="s">
        <v>1132</v>
      </c>
    </row>
    <row r="14080" spans="1:3" x14ac:dyDescent="0.4">
      <c r="A14080">
        <v>51672</v>
      </c>
      <c r="B14080" t="s">
        <v>18362</v>
      </c>
      <c r="C14080" t="s">
        <v>2611</v>
      </c>
    </row>
    <row r="14081" spans="1:3" x14ac:dyDescent="0.4">
      <c r="A14081">
        <v>51673</v>
      </c>
      <c r="B14081" t="s">
        <v>18363</v>
      </c>
      <c r="C14081" t="s">
        <v>16856</v>
      </c>
    </row>
    <row r="14082" spans="1:3" x14ac:dyDescent="0.4">
      <c r="A14082">
        <v>51674</v>
      </c>
      <c r="B14082" t="s">
        <v>18364</v>
      </c>
      <c r="C14082" t="s">
        <v>2206</v>
      </c>
    </row>
    <row r="14083" spans="1:3" x14ac:dyDescent="0.4">
      <c r="A14083">
        <v>51675</v>
      </c>
      <c r="B14083" t="s">
        <v>18365</v>
      </c>
      <c r="C14083" t="s">
        <v>681</v>
      </c>
    </row>
    <row r="14084" spans="1:3" x14ac:dyDescent="0.4">
      <c r="A14084">
        <v>51676</v>
      </c>
      <c r="B14084" t="s">
        <v>18366</v>
      </c>
      <c r="C14084" t="s">
        <v>335</v>
      </c>
    </row>
    <row r="14085" spans="1:3" x14ac:dyDescent="0.4">
      <c r="A14085">
        <v>51677</v>
      </c>
      <c r="B14085" t="s">
        <v>18367</v>
      </c>
      <c r="C14085" t="s">
        <v>910</v>
      </c>
    </row>
    <row r="14086" spans="1:3" x14ac:dyDescent="0.4">
      <c r="A14086">
        <v>51678</v>
      </c>
      <c r="B14086" t="s">
        <v>18368</v>
      </c>
      <c r="C14086" t="s">
        <v>1132</v>
      </c>
    </row>
    <row r="14087" spans="1:3" x14ac:dyDescent="0.4">
      <c r="A14087">
        <v>51679</v>
      </c>
      <c r="B14087" t="s">
        <v>18369</v>
      </c>
      <c r="C14087" t="s">
        <v>910</v>
      </c>
    </row>
    <row r="14088" spans="1:3" x14ac:dyDescent="0.4">
      <c r="A14088">
        <v>51680</v>
      </c>
      <c r="B14088" t="s">
        <v>18370</v>
      </c>
      <c r="C14088" t="s">
        <v>588</v>
      </c>
    </row>
    <row r="14089" spans="1:3" x14ac:dyDescent="0.4">
      <c r="A14089">
        <v>51681</v>
      </c>
      <c r="B14089" t="s">
        <v>18371</v>
      </c>
      <c r="C14089" t="s">
        <v>147</v>
      </c>
    </row>
    <row r="14090" spans="1:3" x14ac:dyDescent="0.4">
      <c r="A14090">
        <v>51682</v>
      </c>
      <c r="B14090" t="s">
        <v>18372</v>
      </c>
      <c r="C14090" t="s">
        <v>147</v>
      </c>
    </row>
    <row r="14091" spans="1:3" x14ac:dyDescent="0.4">
      <c r="A14091">
        <v>51683</v>
      </c>
      <c r="B14091" t="s">
        <v>18373</v>
      </c>
      <c r="C14091" t="s">
        <v>1749</v>
      </c>
    </row>
    <row r="14092" spans="1:3" x14ac:dyDescent="0.4">
      <c r="A14092">
        <v>51684</v>
      </c>
      <c r="B14092" t="s">
        <v>18374</v>
      </c>
      <c r="C14092" t="s">
        <v>16856</v>
      </c>
    </row>
    <row r="14093" spans="1:3" x14ac:dyDescent="0.4">
      <c r="A14093">
        <v>51686</v>
      </c>
      <c r="B14093" t="s">
        <v>18375</v>
      </c>
      <c r="C14093" t="s">
        <v>420</v>
      </c>
    </row>
    <row r="14094" spans="1:3" x14ac:dyDescent="0.4">
      <c r="A14094">
        <v>51687</v>
      </c>
      <c r="B14094" t="s">
        <v>18376</v>
      </c>
      <c r="C14094" t="s">
        <v>1749</v>
      </c>
    </row>
    <row r="14095" spans="1:3" x14ac:dyDescent="0.4">
      <c r="A14095">
        <v>51685</v>
      </c>
      <c r="B14095" t="s">
        <v>18377</v>
      </c>
      <c r="C14095" t="s">
        <v>1260</v>
      </c>
    </row>
    <row r="14096" spans="1:3" x14ac:dyDescent="0.4">
      <c r="A14096">
        <v>51688</v>
      </c>
      <c r="B14096" t="s">
        <v>18378</v>
      </c>
      <c r="C14096" t="s">
        <v>1756</v>
      </c>
    </row>
    <row r="14097" spans="1:3" x14ac:dyDescent="0.4">
      <c r="A14097">
        <v>51689</v>
      </c>
      <c r="B14097" t="s">
        <v>18379</v>
      </c>
      <c r="C14097" t="s">
        <v>1749</v>
      </c>
    </row>
    <row r="14098" spans="1:3" x14ac:dyDescent="0.4">
      <c r="A14098">
        <v>51690</v>
      </c>
      <c r="B14098" t="s">
        <v>18380</v>
      </c>
      <c r="C14098" t="s">
        <v>334</v>
      </c>
    </row>
    <row r="14099" spans="1:3" x14ac:dyDescent="0.4">
      <c r="A14099">
        <v>51691</v>
      </c>
      <c r="B14099" t="s">
        <v>18381</v>
      </c>
      <c r="C14099" t="s">
        <v>420</v>
      </c>
    </row>
    <row r="14100" spans="1:3" x14ac:dyDescent="0.4">
      <c r="A14100">
        <v>51692</v>
      </c>
      <c r="B14100" t="s">
        <v>18382</v>
      </c>
      <c r="C14100" t="s">
        <v>1396</v>
      </c>
    </row>
    <row r="14101" spans="1:3" x14ac:dyDescent="0.4">
      <c r="A14101">
        <v>51693</v>
      </c>
      <c r="B14101" t="s">
        <v>18383</v>
      </c>
      <c r="C14101" t="s">
        <v>177</v>
      </c>
    </row>
    <row r="14102" spans="1:3" x14ac:dyDescent="0.4">
      <c r="A14102">
        <v>51694</v>
      </c>
      <c r="B14102" t="s">
        <v>18384</v>
      </c>
      <c r="C14102" t="s">
        <v>177</v>
      </c>
    </row>
    <row r="14103" spans="1:3" x14ac:dyDescent="0.4">
      <c r="A14103">
        <v>51695</v>
      </c>
      <c r="B14103" t="s">
        <v>18385</v>
      </c>
      <c r="C14103" t="s">
        <v>1259</v>
      </c>
    </row>
    <row r="14104" spans="1:3" x14ac:dyDescent="0.4">
      <c r="A14104">
        <v>51696</v>
      </c>
      <c r="B14104" t="s">
        <v>18386</v>
      </c>
      <c r="C14104" t="s">
        <v>782</v>
      </c>
    </row>
    <row r="14105" spans="1:3" x14ac:dyDescent="0.4">
      <c r="A14105">
        <v>51697</v>
      </c>
      <c r="B14105" t="s">
        <v>18387</v>
      </c>
      <c r="C14105" t="s">
        <v>1260</v>
      </c>
    </row>
    <row r="14106" spans="1:3" x14ac:dyDescent="0.4">
      <c r="A14106">
        <v>51698</v>
      </c>
      <c r="B14106" t="s">
        <v>18388</v>
      </c>
      <c r="C14106" t="s">
        <v>2295</v>
      </c>
    </row>
    <row r="14107" spans="1:3" x14ac:dyDescent="0.4">
      <c r="A14107">
        <v>51699</v>
      </c>
      <c r="B14107" t="s">
        <v>18389</v>
      </c>
      <c r="C14107" t="s">
        <v>1260</v>
      </c>
    </row>
    <row r="14108" spans="1:3" x14ac:dyDescent="0.4">
      <c r="A14108">
        <v>60001</v>
      </c>
      <c r="B14108" t="s">
        <v>18390</v>
      </c>
      <c r="C14108" t="s">
        <v>805</v>
      </c>
    </row>
    <row r="14109" spans="1:3" x14ac:dyDescent="0.4">
      <c r="A14109">
        <v>60003</v>
      </c>
      <c r="B14109" t="s">
        <v>18391</v>
      </c>
      <c r="C14109" t="s">
        <v>1271</v>
      </c>
    </row>
    <row r="14110" spans="1:3" x14ac:dyDescent="0.4">
      <c r="A14110">
        <v>60004</v>
      </c>
      <c r="B14110" t="s">
        <v>18392</v>
      </c>
      <c r="C14110" t="s">
        <v>1273</v>
      </c>
    </row>
    <row r="14111" spans="1:3" x14ac:dyDescent="0.4">
      <c r="A14111">
        <v>60002</v>
      </c>
      <c r="B14111" t="s">
        <v>18393</v>
      </c>
      <c r="C14111" t="s">
        <v>1266</v>
      </c>
    </row>
    <row r="14112" spans="1:3" x14ac:dyDescent="0.4">
      <c r="A14112">
        <v>60006</v>
      </c>
      <c r="B14112" t="s">
        <v>18394</v>
      </c>
      <c r="C14112" t="s">
        <v>148</v>
      </c>
    </row>
    <row r="14113" spans="1:3" x14ac:dyDescent="0.4">
      <c r="A14113">
        <v>60007</v>
      </c>
      <c r="B14113" t="s">
        <v>18395</v>
      </c>
      <c r="C14113" t="s">
        <v>803</v>
      </c>
    </row>
    <row r="14114" spans="1:3" x14ac:dyDescent="0.4">
      <c r="A14114">
        <v>60005</v>
      </c>
      <c r="B14114" t="s">
        <v>18396</v>
      </c>
      <c r="C14114" t="s">
        <v>2447</v>
      </c>
    </row>
    <row r="14115" spans="1:3" x14ac:dyDescent="0.4">
      <c r="A14115">
        <v>60008</v>
      </c>
      <c r="B14115" t="s">
        <v>18397</v>
      </c>
      <c r="C14115" t="s">
        <v>2211</v>
      </c>
    </row>
    <row r="14116" spans="1:3" x14ac:dyDescent="0.4">
      <c r="A14116">
        <v>60009</v>
      </c>
      <c r="B14116" t="s">
        <v>18398</v>
      </c>
      <c r="C14116" t="s">
        <v>1766</v>
      </c>
    </row>
    <row r="14117" spans="1:3" x14ac:dyDescent="0.4">
      <c r="A14117">
        <v>60011</v>
      </c>
      <c r="B14117" t="s">
        <v>18399</v>
      </c>
      <c r="C14117" t="s">
        <v>282</v>
      </c>
    </row>
    <row r="14118" spans="1:3" x14ac:dyDescent="0.4">
      <c r="A14118">
        <v>60012</v>
      </c>
      <c r="B14118" t="s">
        <v>18400</v>
      </c>
      <c r="C14118" t="s">
        <v>803</v>
      </c>
    </row>
    <row r="14119" spans="1:3" x14ac:dyDescent="0.4">
      <c r="A14119">
        <v>60013</v>
      </c>
      <c r="B14119" t="s">
        <v>18401</v>
      </c>
      <c r="C14119" t="s">
        <v>2212</v>
      </c>
    </row>
    <row r="14120" spans="1:3" x14ac:dyDescent="0.4">
      <c r="A14120">
        <v>60014</v>
      </c>
      <c r="B14120" t="s">
        <v>18402</v>
      </c>
      <c r="C14120" t="s">
        <v>1150</v>
      </c>
    </row>
    <row r="14121" spans="1:3" x14ac:dyDescent="0.4">
      <c r="A14121">
        <v>60015</v>
      </c>
      <c r="B14121" t="s">
        <v>18403</v>
      </c>
      <c r="C14121" t="s">
        <v>2211</v>
      </c>
    </row>
    <row r="14122" spans="1:3" x14ac:dyDescent="0.4">
      <c r="A14122">
        <v>60016</v>
      </c>
      <c r="B14122" t="s">
        <v>18404</v>
      </c>
      <c r="C14122" t="s">
        <v>1150</v>
      </c>
    </row>
    <row r="14123" spans="1:3" x14ac:dyDescent="0.4">
      <c r="A14123">
        <v>60010</v>
      </c>
      <c r="B14123" t="s">
        <v>18405</v>
      </c>
      <c r="C14123" t="s">
        <v>98</v>
      </c>
    </row>
    <row r="14124" spans="1:3" x14ac:dyDescent="0.4">
      <c r="A14124">
        <v>60017</v>
      </c>
      <c r="B14124" t="s">
        <v>18406</v>
      </c>
      <c r="C14124" t="s">
        <v>803</v>
      </c>
    </row>
    <row r="14125" spans="1:3" x14ac:dyDescent="0.4">
      <c r="A14125">
        <v>60019</v>
      </c>
      <c r="B14125" t="s">
        <v>18407</v>
      </c>
      <c r="C14125" t="s">
        <v>800</v>
      </c>
    </row>
    <row r="14126" spans="1:3" x14ac:dyDescent="0.4">
      <c r="A14126">
        <v>60018</v>
      </c>
      <c r="B14126" t="s">
        <v>18408</v>
      </c>
      <c r="C14126" t="s">
        <v>1767</v>
      </c>
    </row>
    <row r="14127" spans="1:3" x14ac:dyDescent="0.4">
      <c r="A14127">
        <v>60021</v>
      </c>
      <c r="B14127" t="s">
        <v>18409</v>
      </c>
      <c r="C14127" t="s">
        <v>800</v>
      </c>
    </row>
    <row r="14128" spans="1:3" x14ac:dyDescent="0.4">
      <c r="A14128">
        <v>60020</v>
      </c>
      <c r="B14128" t="s">
        <v>18410</v>
      </c>
      <c r="C14128" t="s">
        <v>98</v>
      </c>
    </row>
    <row r="14129" spans="1:3" x14ac:dyDescent="0.4">
      <c r="A14129">
        <v>60023</v>
      </c>
      <c r="B14129" t="s">
        <v>18411</v>
      </c>
      <c r="C14129" t="s">
        <v>1265</v>
      </c>
    </row>
    <row r="14130" spans="1:3" x14ac:dyDescent="0.4">
      <c r="A14130">
        <v>60022</v>
      </c>
      <c r="B14130" t="s">
        <v>18412</v>
      </c>
      <c r="C14130" t="s">
        <v>484</v>
      </c>
    </row>
    <row r="14131" spans="1:3" x14ac:dyDescent="0.4">
      <c r="A14131">
        <v>60024</v>
      </c>
      <c r="B14131" t="s">
        <v>18413</v>
      </c>
      <c r="C14131" t="s">
        <v>1150</v>
      </c>
    </row>
    <row r="14132" spans="1:3" x14ac:dyDescent="0.4">
      <c r="A14132">
        <v>60026</v>
      </c>
      <c r="B14132" t="s">
        <v>18414</v>
      </c>
      <c r="C14132" t="s">
        <v>1150</v>
      </c>
    </row>
    <row r="14133" spans="1:3" x14ac:dyDescent="0.4">
      <c r="A14133">
        <v>60027</v>
      </c>
      <c r="B14133" t="s">
        <v>18415</v>
      </c>
      <c r="C14133" t="s">
        <v>2102</v>
      </c>
    </row>
    <row r="14134" spans="1:3" x14ac:dyDescent="0.4">
      <c r="A14134">
        <v>60028</v>
      </c>
      <c r="B14134" t="s">
        <v>18416</v>
      </c>
      <c r="C14134" t="s">
        <v>1766</v>
      </c>
    </row>
    <row r="14135" spans="1:3" x14ac:dyDescent="0.4">
      <c r="A14135">
        <v>60025</v>
      </c>
      <c r="B14135" t="s">
        <v>18417</v>
      </c>
      <c r="C14135" t="s">
        <v>1991</v>
      </c>
    </row>
    <row r="14136" spans="1:3" x14ac:dyDescent="0.4">
      <c r="A14136">
        <v>60030</v>
      </c>
      <c r="B14136" t="s">
        <v>18418</v>
      </c>
      <c r="C14136" t="s">
        <v>803</v>
      </c>
    </row>
    <row r="14137" spans="1:3" x14ac:dyDescent="0.4">
      <c r="A14137">
        <v>60031</v>
      </c>
      <c r="B14137" t="s">
        <v>18419</v>
      </c>
      <c r="C14137" t="s">
        <v>282</v>
      </c>
    </row>
    <row r="14138" spans="1:3" x14ac:dyDescent="0.4">
      <c r="A14138">
        <v>60029</v>
      </c>
      <c r="B14138" t="s">
        <v>18420</v>
      </c>
      <c r="C14138" t="s">
        <v>1415</v>
      </c>
    </row>
    <row r="14139" spans="1:3" x14ac:dyDescent="0.4">
      <c r="A14139">
        <v>60032</v>
      </c>
      <c r="B14139" t="s">
        <v>18421</v>
      </c>
      <c r="C14139" t="s">
        <v>1273</v>
      </c>
    </row>
    <row r="14140" spans="1:3" x14ac:dyDescent="0.4">
      <c r="A14140">
        <v>60034</v>
      </c>
      <c r="B14140" t="s">
        <v>18422</v>
      </c>
      <c r="C14140" t="s">
        <v>1991</v>
      </c>
    </row>
    <row r="14141" spans="1:3" x14ac:dyDescent="0.4">
      <c r="A14141">
        <v>60035</v>
      </c>
      <c r="B14141" t="s">
        <v>18423</v>
      </c>
      <c r="C14141" t="s">
        <v>2211</v>
      </c>
    </row>
    <row r="14142" spans="1:3" x14ac:dyDescent="0.4">
      <c r="A14142">
        <v>60036</v>
      </c>
      <c r="B14142" t="s">
        <v>18424</v>
      </c>
      <c r="C14142" t="s">
        <v>1991</v>
      </c>
    </row>
    <row r="14143" spans="1:3" x14ac:dyDescent="0.4">
      <c r="A14143">
        <v>60037</v>
      </c>
      <c r="B14143" t="s">
        <v>18425</v>
      </c>
      <c r="C14143" t="s">
        <v>1897</v>
      </c>
    </row>
    <row r="14144" spans="1:3" x14ac:dyDescent="0.4">
      <c r="A14144">
        <v>60038</v>
      </c>
      <c r="B14144" t="s">
        <v>18426</v>
      </c>
      <c r="C14144" t="s">
        <v>1897</v>
      </c>
    </row>
    <row r="14145" spans="1:3" x14ac:dyDescent="0.4">
      <c r="A14145">
        <v>60033</v>
      </c>
      <c r="B14145" t="s">
        <v>18427</v>
      </c>
      <c r="C14145" t="s">
        <v>150</v>
      </c>
    </row>
    <row r="14146" spans="1:3" x14ac:dyDescent="0.4">
      <c r="A14146">
        <v>60039</v>
      </c>
      <c r="B14146" t="s">
        <v>18428</v>
      </c>
      <c r="C14146" t="s">
        <v>1025</v>
      </c>
    </row>
    <row r="14147" spans="1:3" x14ac:dyDescent="0.4">
      <c r="A14147">
        <v>60040</v>
      </c>
      <c r="B14147" t="s">
        <v>18429</v>
      </c>
      <c r="C14147" t="s">
        <v>1897</v>
      </c>
    </row>
    <row r="14148" spans="1:3" x14ac:dyDescent="0.4">
      <c r="A14148">
        <v>60041</v>
      </c>
      <c r="B14148" t="s">
        <v>18430</v>
      </c>
      <c r="C14148" t="s">
        <v>1265</v>
      </c>
    </row>
    <row r="14149" spans="1:3" x14ac:dyDescent="0.4">
      <c r="A14149">
        <v>60042</v>
      </c>
      <c r="B14149" t="s">
        <v>18431</v>
      </c>
      <c r="C14149" t="s">
        <v>1142</v>
      </c>
    </row>
    <row r="14150" spans="1:3" x14ac:dyDescent="0.4">
      <c r="A14150">
        <v>60043</v>
      </c>
      <c r="B14150" t="s">
        <v>18432</v>
      </c>
      <c r="C14150" t="s">
        <v>1273</v>
      </c>
    </row>
    <row r="14151" spans="1:3" x14ac:dyDescent="0.4">
      <c r="A14151">
        <v>60044</v>
      </c>
      <c r="B14151" t="s">
        <v>18433</v>
      </c>
      <c r="C14151" t="s">
        <v>1767</v>
      </c>
    </row>
    <row r="14152" spans="1:3" x14ac:dyDescent="0.4">
      <c r="A14152">
        <v>60045</v>
      </c>
      <c r="B14152" t="s">
        <v>18434</v>
      </c>
      <c r="C14152" t="s">
        <v>2211</v>
      </c>
    </row>
    <row r="14153" spans="1:3" x14ac:dyDescent="0.4">
      <c r="A14153">
        <v>60046</v>
      </c>
      <c r="B14153" t="s">
        <v>18435</v>
      </c>
      <c r="C14153" t="s">
        <v>803</v>
      </c>
    </row>
    <row r="14154" spans="1:3" x14ac:dyDescent="0.4">
      <c r="A14154">
        <v>60047</v>
      </c>
      <c r="B14154" t="s">
        <v>18436</v>
      </c>
      <c r="C14154" t="s">
        <v>1414</v>
      </c>
    </row>
    <row r="14155" spans="1:3" x14ac:dyDescent="0.4">
      <c r="A14155">
        <v>60048</v>
      </c>
      <c r="B14155" t="s">
        <v>18437</v>
      </c>
      <c r="C14155" t="s">
        <v>1898</v>
      </c>
    </row>
    <row r="14156" spans="1:3" x14ac:dyDescent="0.4">
      <c r="A14156">
        <v>60050</v>
      </c>
      <c r="B14156" t="s">
        <v>18438</v>
      </c>
      <c r="C14156" t="s">
        <v>98</v>
      </c>
    </row>
    <row r="14157" spans="1:3" x14ac:dyDescent="0.4">
      <c r="A14157">
        <v>60051</v>
      </c>
      <c r="B14157" t="s">
        <v>18439</v>
      </c>
      <c r="C14157" t="s">
        <v>591</v>
      </c>
    </row>
    <row r="14158" spans="1:3" x14ac:dyDescent="0.4">
      <c r="A14158">
        <v>60049</v>
      </c>
      <c r="B14158" t="s">
        <v>18440</v>
      </c>
      <c r="C14158" t="s">
        <v>915</v>
      </c>
    </row>
    <row r="14159" spans="1:3" x14ac:dyDescent="0.4">
      <c r="A14159">
        <v>60053</v>
      </c>
      <c r="B14159" t="s">
        <v>18441</v>
      </c>
      <c r="C14159" t="s">
        <v>1147</v>
      </c>
    </row>
    <row r="14160" spans="1:3" x14ac:dyDescent="0.4">
      <c r="A14160">
        <v>60054</v>
      </c>
      <c r="B14160" t="s">
        <v>18442</v>
      </c>
      <c r="C14160" t="s">
        <v>1265</v>
      </c>
    </row>
    <row r="14161" spans="1:3" x14ac:dyDescent="0.4">
      <c r="A14161">
        <v>60055</v>
      </c>
      <c r="B14161" t="s">
        <v>18443</v>
      </c>
      <c r="C14161" t="s">
        <v>1415</v>
      </c>
    </row>
    <row r="14162" spans="1:3" x14ac:dyDescent="0.4">
      <c r="A14162">
        <v>60052</v>
      </c>
      <c r="B14162" t="s">
        <v>18444</v>
      </c>
      <c r="C14162" t="s">
        <v>1652</v>
      </c>
    </row>
    <row r="14163" spans="1:3" x14ac:dyDescent="0.4">
      <c r="A14163">
        <v>60057</v>
      </c>
      <c r="B14163" t="s">
        <v>18445</v>
      </c>
      <c r="C14163" t="s">
        <v>1766</v>
      </c>
    </row>
    <row r="14164" spans="1:3" x14ac:dyDescent="0.4">
      <c r="A14164">
        <v>60058</v>
      </c>
      <c r="B14164" t="s">
        <v>18446</v>
      </c>
      <c r="C14164" t="s">
        <v>1545</v>
      </c>
    </row>
    <row r="14165" spans="1:3" x14ac:dyDescent="0.4">
      <c r="A14165">
        <v>60059</v>
      </c>
      <c r="B14165" t="s">
        <v>18447</v>
      </c>
      <c r="C14165" t="s">
        <v>1545</v>
      </c>
    </row>
    <row r="14166" spans="1:3" x14ac:dyDescent="0.4">
      <c r="A14166">
        <v>60060</v>
      </c>
      <c r="B14166" t="s">
        <v>18448</v>
      </c>
      <c r="C14166" t="s">
        <v>179</v>
      </c>
    </row>
    <row r="14167" spans="1:3" x14ac:dyDescent="0.4">
      <c r="A14167">
        <v>60061</v>
      </c>
      <c r="B14167" t="s">
        <v>18449</v>
      </c>
      <c r="C14167" t="s">
        <v>1766</v>
      </c>
    </row>
    <row r="14168" spans="1:3" x14ac:dyDescent="0.4">
      <c r="A14168">
        <v>60056</v>
      </c>
      <c r="B14168" t="s">
        <v>18450</v>
      </c>
      <c r="C14168" t="s">
        <v>18451</v>
      </c>
    </row>
    <row r="14169" spans="1:3" x14ac:dyDescent="0.4">
      <c r="A14169">
        <v>60063</v>
      </c>
      <c r="B14169" t="s">
        <v>18452</v>
      </c>
      <c r="C14169" t="s">
        <v>800</v>
      </c>
    </row>
    <row r="14170" spans="1:3" x14ac:dyDescent="0.4">
      <c r="A14170">
        <v>60062</v>
      </c>
      <c r="B14170" t="s">
        <v>18453</v>
      </c>
      <c r="C14170" t="s">
        <v>1027</v>
      </c>
    </row>
    <row r="14171" spans="1:3" x14ac:dyDescent="0.4">
      <c r="A14171">
        <v>60065</v>
      </c>
      <c r="B14171" t="s">
        <v>18454</v>
      </c>
      <c r="C14171" t="s">
        <v>1414</v>
      </c>
    </row>
    <row r="14172" spans="1:3" x14ac:dyDescent="0.4">
      <c r="A14172">
        <v>60064</v>
      </c>
      <c r="B14172" t="s">
        <v>18455</v>
      </c>
      <c r="C14172" t="s">
        <v>1143</v>
      </c>
    </row>
    <row r="14173" spans="1:3" x14ac:dyDescent="0.4">
      <c r="A14173">
        <v>60067</v>
      </c>
      <c r="B14173" t="s">
        <v>18456</v>
      </c>
      <c r="C14173" t="s">
        <v>800</v>
      </c>
    </row>
    <row r="14174" spans="1:3" x14ac:dyDescent="0.4">
      <c r="A14174">
        <v>60068</v>
      </c>
      <c r="B14174" t="s">
        <v>18457</v>
      </c>
      <c r="C14174" t="s">
        <v>1766</v>
      </c>
    </row>
    <row r="14175" spans="1:3" x14ac:dyDescent="0.4">
      <c r="A14175">
        <v>60069</v>
      </c>
      <c r="B14175" t="s">
        <v>18458</v>
      </c>
      <c r="C14175" t="s">
        <v>1148</v>
      </c>
    </row>
    <row r="14176" spans="1:3" x14ac:dyDescent="0.4">
      <c r="A14176">
        <v>60070</v>
      </c>
      <c r="B14176" t="s">
        <v>18459</v>
      </c>
      <c r="C14176" t="s">
        <v>1027</v>
      </c>
    </row>
    <row r="14177" spans="1:3" x14ac:dyDescent="0.4">
      <c r="A14177">
        <v>60071</v>
      </c>
      <c r="B14177" t="s">
        <v>18460</v>
      </c>
      <c r="C14177" t="s">
        <v>800</v>
      </c>
    </row>
    <row r="14178" spans="1:3" x14ac:dyDescent="0.4">
      <c r="A14178">
        <v>60072</v>
      </c>
      <c r="B14178" t="s">
        <v>18461</v>
      </c>
      <c r="C14178" t="s">
        <v>1147</v>
      </c>
    </row>
    <row r="14179" spans="1:3" x14ac:dyDescent="0.4">
      <c r="A14179">
        <v>60073</v>
      </c>
      <c r="B14179" t="s">
        <v>18462</v>
      </c>
      <c r="C14179" t="s">
        <v>2208</v>
      </c>
    </row>
    <row r="14180" spans="1:3" x14ac:dyDescent="0.4">
      <c r="A14180">
        <v>60074</v>
      </c>
      <c r="B14180" t="s">
        <v>18463</v>
      </c>
      <c r="C14180" t="s">
        <v>1766</v>
      </c>
    </row>
    <row r="14181" spans="1:3" x14ac:dyDescent="0.4">
      <c r="A14181">
        <v>60075</v>
      </c>
      <c r="B14181" t="s">
        <v>18464</v>
      </c>
      <c r="C14181" t="s">
        <v>1024</v>
      </c>
    </row>
    <row r="14182" spans="1:3" x14ac:dyDescent="0.4">
      <c r="A14182">
        <v>60076</v>
      </c>
      <c r="B14182" t="s">
        <v>18465</v>
      </c>
      <c r="C14182" t="s">
        <v>98</v>
      </c>
    </row>
    <row r="14183" spans="1:3" x14ac:dyDescent="0.4">
      <c r="A14183">
        <v>60066</v>
      </c>
      <c r="B14183" t="s">
        <v>18466</v>
      </c>
      <c r="C14183" t="s">
        <v>800</v>
      </c>
    </row>
    <row r="14184" spans="1:3" x14ac:dyDescent="0.4">
      <c r="A14184">
        <v>60077</v>
      </c>
      <c r="B14184" t="s">
        <v>18467</v>
      </c>
      <c r="C14184" t="s">
        <v>1150</v>
      </c>
    </row>
    <row r="14185" spans="1:3" x14ac:dyDescent="0.4">
      <c r="A14185">
        <v>60079</v>
      </c>
      <c r="B14185" t="s">
        <v>18468</v>
      </c>
      <c r="C14185" t="s">
        <v>800</v>
      </c>
    </row>
    <row r="14186" spans="1:3" x14ac:dyDescent="0.4">
      <c r="A14186">
        <v>60078</v>
      </c>
      <c r="B14186" t="s">
        <v>18469</v>
      </c>
      <c r="C14186" t="s">
        <v>98</v>
      </c>
    </row>
    <row r="14187" spans="1:3" x14ac:dyDescent="0.4">
      <c r="A14187">
        <v>60080</v>
      </c>
      <c r="B14187" t="s">
        <v>18470</v>
      </c>
      <c r="C14187" t="s">
        <v>1270</v>
      </c>
    </row>
    <row r="14188" spans="1:3" x14ac:dyDescent="0.4">
      <c r="A14188">
        <v>60082</v>
      </c>
      <c r="B14188" t="s">
        <v>18471</v>
      </c>
      <c r="C14188" t="s">
        <v>1767</v>
      </c>
    </row>
    <row r="14189" spans="1:3" x14ac:dyDescent="0.4">
      <c r="A14189">
        <v>60081</v>
      </c>
      <c r="B14189" t="s">
        <v>18472</v>
      </c>
      <c r="C14189" t="s">
        <v>1267</v>
      </c>
    </row>
    <row r="14190" spans="1:3" x14ac:dyDescent="0.4">
      <c r="A14190">
        <v>60084</v>
      </c>
      <c r="B14190" t="s">
        <v>18473</v>
      </c>
      <c r="C14190" t="s">
        <v>1768</v>
      </c>
    </row>
    <row r="14191" spans="1:3" x14ac:dyDescent="0.4">
      <c r="A14191">
        <v>60085</v>
      </c>
      <c r="B14191" t="s">
        <v>18474</v>
      </c>
      <c r="C14191" t="s">
        <v>1415</v>
      </c>
    </row>
    <row r="14192" spans="1:3" x14ac:dyDescent="0.4">
      <c r="A14192">
        <v>60083</v>
      </c>
      <c r="B14192" t="s">
        <v>18475</v>
      </c>
      <c r="C14192" t="s">
        <v>1543</v>
      </c>
    </row>
    <row r="14193" spans="1:3" x14ac:dyDescent="0.4">
      <c r="A14193">
        <v>60086</v>
      </c>
      <c r="B14193" t="s">
        <v>18476</v>
      </c>
      <c r="C14193" t="s">
        <v>915</v>
      </c>
    </row>
    <row r="14194" spans="1:3" x14ac:dyDescent="0.4">
      <c r="A14194">
        <v>60087</v>
      </c>
      <c r="B14194" t="s">
        <v>18477</v>
      </c>
      <c r="C14194" t="s">
        <v>800</v>
      </c>
    </row>
    <row r="14195" spans="1:3" x14ac:dyDescent="0.4">
      <c r="A14195">
        <v>60088</v>
      </c>
      <c r="B14195" t="s">
        <v>18478</v>
      </c>
      <c r="C14195" t="s">
        <v>1267</v>
      </c>
    </row>
    <row r="14196" spans="1:3" x14ac:dyDescent="0.4">
      <c r="A14196">
        <v>60089</v>
      </c>
      <c r="B14196" t="s">
        <v>18479</v>
      </c>
      <c r="C14196" t="s">
        <v>1545</v>
      </c>
    </row>
    <row r="14197" spans="1:3" x14ac:dyDescent="0.4">
      <c r="A14197">
        <v>60090</v>
      </c>
      <c r="B14197" t="s">
        <v>18480</v>
      </c>
      <c r="C14197" t="s">
        <v>148</v>
      </c>
    </row>
    <row r="14198" spans="1:3" x14ac:dyDescent="0.4">
      <c r="A14198">
        <v>60091</v>
      </c>
      <c r="B14198" t="s">
        <v>18481</v>
      </c>
      <c r="C14198" t="s">
        <v>1418</v>
      </c>
    </row>
    <row r="14199" spans="1:3" x14ac:dyDescent="0.4">
      <c r="A14199">
        <v>60092</v>
      </c>
      <c r="B14199" t="s">
        <v>18482</v>
      </c>
      <c r="C14199" t="s">
        <v>805</v>
      </c>
    </row>
    <row r="14200" spans="1:3" x14ac:dyDescent="0.4">
      <c r="A14200">
        <v>60093</v>
      </c>
      <c r="B14200" t="s">
        <v>18483</v>
      </c>
      <c r="C14200" t="s">
        <v>1150</v>
      </c>
    </row>
    <row r="14201" spans="1:3" x14ac:dyDescent="0.4">
      <c r="A14201">
        <v>60094</v>
      </c>
      <c r="B14201" t="s">
        <v>18484</v>
      </c>
      <c r="C14201" t="s">
        <v>1265</v>
      </c>
    </row>
    <row r="14202" spans="1:3" x14ac:dyDescent="0.4">
      <c r="A14202">
        <v>60096</v>
      </c>
      <c r="B14202" t="s">
        <v>18485</v>
      </c>
      <c r="C14202" t="s">
        <v>1416</v>
      </c>
    </row>
    <row r="14203" spans="1:3" x14ac:dyDescent="0.4">
      <c r="A14203">
        <v>60095</v>
      </c>
      <c r="B14203" t="s">
        <v>18486</v>
      </c>
      <c r="C14203" t="s">
        <v>18451</v>
      </c>
    </row>
    <row r="14204" spans="1:3" x14ac:dyDescent="0.4">
      <c r="A14204">
        <v>60097</v>
      </c>
      <c r="B14204" t="s">
        <v>18487</v>
      </c>
      <c r="C14204" t="s">
        <v>1766</v>
      </c>
    </row>
    <row r="14205" spans="1:3" x14ac:dyDescent="0.4">
      <c r="A14205">
        <v>60098</v>
      </c>
      <c r="B14205" t="s">
        <v>18488</v>
      </c>
      <c r="C14205" t="s">
        <v>1416</v>
      </c>
    </row>
    <row r="14206" spans="1:3" x14ac:dyDescent="0.4">
      <c r="A14206">
        <v>60099</v>
      </c>
      <c r="B14206" t="s">
        <v>18489</v>
      </c>
      <c r="C14206" t="s">
        <v>1027</v>
      </c>
    </row>
    <row r="14207" spans="1:3" x14ac:dyDescent="0.4">
      <c r="A14207">
        <v>60100</v>
      </c>
      <c r="B14207" t="s">
        <v>18490</v>
      </c>
      <c r="C14207" t="s">
        <v>1027</v>
      </c>
    </row>
    <row r="14208" spans="1:3" x14ac:dyDescent="0.4">
      <c r="A14208">
        <v>60101</v>
      </c>
      <c r="B14208" t="s">
        <v>18491</v>
      </c>
      <c r="C14208" t="s">
        <v>797</v>
      </c>
    </row>
    <row r="14209" spans="1:3" x14ac:dyDescent="0.4">
      <c r="A14209">
        <v>60102</v>
      </c>
      <c r="B14209" t="s">
        <v>18492</v>
      </c>
      <c r="C14209" t="s">
        <v>1267</v>
      </c>
    </row>
    <row r="14210" spans="1:3" x14ac:dyDescent="0.4">
      <c r="A14210">
        <v>60103</v>
      </c>
      <c r="B14210" t="s">
        <v>18493</v>
      </c>
      <c r="C14210" t="s">
        <v>805</v>
      </c>
    </row>
    <row r="14211" spans="1:3" x14ac:dyDescent="0.4">
      <c r="A14211">
        <v>60104</v>
      </c>
      <c r="B14211" t="s">
        <v>18494</v>
      </c>
      <c r="C14211" t="s">
        <v>1653</v>
      </c>
    </row>
    <row r="14212" spans="1:3" x14ac:dyDescent="0.4">
      <c r="A14212">
        <v>60105</v>
      </c>
      <c r="B14212" t="s">
        <v>18495</v>
      </c>
      <c r="C14212" t="s">
        <v>800</v>
      </c>
    </row>
    <row r="14213" spans="1:3" x14ac:dyDescent="0.4">
      <c r="A14213">
        <v>60106</v>
      </c>
      <c r="B14213" t="s">
        <v>18496</v>
      </c>
      <c r="C14213" t="s">
        <v>1273</v>
      </c>
    </row>
    <row r="14214" spans="1:3" x14ac:dyDescent="0.4">
      <c r="A14214">
        <v>60107</v>
      </c>
      <c r="B14214" t="s">
        <v>18497</v>
      </c>
      <c r="C14214" t="s">
        <v>2211</v>
      </c>
    </row>
    <row r="14215" spans="1:3" x14ac:dyDescent="0.4">
      <c r="A14215">
        <v>60108</v>
      </c>
      <c r="B14215" t="s">
        <v>18498</v>
      </c>
      <c r="C14215" t="s">
        <v>1266</v>
      </c>
    </row>
    <row r="14216" spans="1:3" x14ac:dyDescent="0.4">
      <c r="A14216">
        <v>60109</v>
      </c>
      <c r="B14216" t="s">
        <v>18499</v>
      </c>
      <c r="C14216" t="s">
        <v>1768</v>
      </c>
    </row>
    <row r="14217" spans="1:3" x14ac:dyDescent="0.4">
      <c r="A14217">
        <v>60110</v>
      </c>
      <c r="B14217" t="s">
        <v>18500</v>
      </c>
      <c r="C14217" t="s">
        <v>1142</v>
      </c>
    </row>
    <row r="14218" spans="1:3" x14ac:dyDescent="0.4">
      <c r="A14218">
        <v>60112</v>
      </c>
      <c r="B14218" t="s">
        <v>18501</v>
      </c>
      <c r="C14218" t="s">
        <v>1653</v>
      </c>
    </row>
    <row r="14219" spans="1:3" x14ac:dyDescent="0.4">
      <c r="A14219">
        <v>60113</v>
      </c>
      <c r="B14219" t="s">
        <v>1410</v>
      </c>
      <c r="C14219" t="s">
        <v>1410</v>
      </c>
    </row>
    <row r="14220" spans="1:3" x14ac:dyDescent="0.4">
      <c r="A14220">
        <v>60111</v>
      </c>
      <c r="B14220" t="s">
        <v>18502</v>
      </c>
      <c r="C14220" t="s">
        <v>98</v>
      </c>
    </row>
    <row r="14221" spans="1:3" x14ac:dyDescent="0.4">
      <c r="A14221">
        <v>60114</v>
      </c>
      <c r="B14221" t="s">
        <v>18503</v>
      </c>
      <c r="C14221" t="s">
        <v>1991</v>
      </c>
    </row>
    <row r="14222" spans="1:3" x14ac:dyDescent="0.4">
      <c r="A14222">
        <v>60115</v>
      </c>
      <c r="B14222" t="s">
        <v>18504</v>
      </c>
      <c r="C14222" t="s">
        <v>1895</v>
      </c>
    </row>
    <row r="14223" spans="1:3" x14ac:dyDescent="0.4">
      <c r="A14223">
        <v>60116</v>
      </c>
      <c r="B14223" t="s">
        <v>18505</v>
      </c>
      <c r="C14223" t="s">
        <v>1273</v>
      </c>
    </row>
    <row r="14224" spans="1:3" x14ac:dyDescent="0.4">
      <c r="A14224">
        <v>60117</v>
      </c>
      <c r="B14224" t="s">
        <v>18506</v>
      </c>
      <c r="C14224" t="s">
        <v>1265</v>
      </c>
    </row>
    <row r="14225" spans="1:3" x14ac:dyDescent="0.4">
      <c r="A14225">
        <v>60119</v>
      </c>
      <c r="B14225" t="s">
        <v>18507</v>
      </c>
      <c r="C14225" t="s">
        <v>1414</v>
      </c>
    </row>
    <row r="14226" spans="1:3" x14ac:dyDescent="0.4">
      <c r="A14226">
        <v>60118</v>
      </c>
      <c r="B14226" t="s">
        <v>18508</v>
      </c>
      <c r="C14226" t="s">
        <v>178</v>
      </c>
    </row>
    <row r="14227" spans="1:3" x14ac:dyDescent="0.4">
      <c r="A14227">
        <v>60121</v>
      </c>
      <c r="B14227" t="s">
        <v>18509</v>
      </c>
      <c r="C14227" t="s">
        <v>1767</v>
      </c>
    </row>
    <row r="14228" spans="1:3" x14ac:dyDescent="0.4">
      <c r="A14228">
        <v>60120</v>
      </c>
      <c r="B14228" t="s">
        <v>18510</v>
      </c>
      <c r="C14228" t="s">
        <v>1150</v>
      </c>
    </row>
    <row r="14229" spans="1:3" x14ac:dyDescent="0.4">
      <c r="A14229">
        <v>60123</v>
      </c>
      <c r="B14229" t="s">
        <v>18511</v>
      </c>
      <c r="C14229" t="s">
        <v>1265</v>
      </c>
    </row>
    <row r="14230" spans="1:3" x14ac:dyDescent="0.4">
      <c r="A14230">
        <v>60122</v>
      </c>
      <c r="B14230" t="s">
        <v>18512</v>
      </c>
      <c r="C14230" t="s">
        <v>1142</v>
      </c>
    </row>
    <row r="14231" spans="1:3" x14ac:dyDescent="0.4">
      <c r="A14231">
        <v>60124</v>
      </c>
      <c r="B14231" t="s">
        <v>18513</v>
      </c>
      <c r="C14231" t="s">
        <v>282</v>
      </c>
    </row>
    <row r="14232" spans="1:3" x14ac:dyDescent="0.4">
      <c r="A14232">
        <v>60126</v>
      </c>
      <c r="B14232" t="s">
        <v>18514</v>
      </c>
      <c r="C14232" t="s">
        <v>1418</v>
      </c>
    </row>
    <row r="14233" spans="1:3" x14ac:dyDescent="0.4">
      <c r="A14233">
        <v>60125</v>
      </c>
      <c r="B14233" t="s">
        <v>18515</v>
      </c>
      <c r="C14233" t="s">
        <v>1027</v>
      </c>
    </row>
    <row r="14234" spans="1:3" x14ac:dyDescent="0.4">
      <c r="A14234">
        <v>60127</v>
      </c>
      <c r="B14234" t="s">
        <v>18516</v>
      </c>
      <c r="C14234" t="s">
        <v>1027</v>
      </c>
    </row>
    <row r="14235" spans="1:3" x14ac:dyDescent="0.4">
      <c r="A14235">
        <v>60129</v>
      </c>
      <c r="B14235" t="s">
        <v>18517</v>
      </c>
      <c r="C14235" t="s">
        <v>2211</v>
      </c>
    </row>
    <row r="14236" spans="1:3" x14ac:dyDescent="0.4">
      <c r="A14236">
        <v>60131</v>
      </c>
      <c r="B14236" t="s">
        <v>18518</v>
      </c>
      <c r="C14236" t="s">
        <v>98</v>
      </c>
    </row>
    <row r="14237" spans="1:3" x14ac:dyDescent="0.4">
      <c r="A14237">
        <v>60130</v>
      </c>
      <c r="B14237" t="s">
        <v>18519</v>
      </c>
      <c r="C14237" t="s">
        <v>98</v>
      </c>
    </row>
    <row r="14238" spans="1:3" x14ac:dyDescent="0.4">
      <c r="A14238">
        <v>60132</v>
      </c>
      <c r="B14238" t="s">
        <v>18520</v>
      </c>
      <c r="C14238" t="s">
        <v>1268</v>
      </c>
    </row>
    <row r="14239" spans="1:3" x14ac:dyDescent="0.4">
      <c r="A14239">
        <v>60134</v>
      </c>
      <c r="B14239" t="s">
        <v>18521</v>
      </c>
      <c r="C14239" t="s">
        <v>1266</v>
      </c>
    </row>
    <row r="14240" spans="1:3" x14ac:dyDescent="0.4">
      <c r="A14240">
        <v>60135</v>
      </c>
      <c r="B14240" t="s">
        <v>18522</v>
      </c>
      <c r="C14240" t="s">
        <v>800</v>
      </c>
    </row>
    <row r="14241" spans="1:3" x14ac:dyDescent="0.4">
      <c r="A14241">
        <v>60136</v>
      </c>
      <c r="B14241" t="s">
        <v>18523</v>
      </c>
      <c r="C14241" t="s">
        <v>1767</v>
      </c>
    </row>
    <row r="14242" spans="1:3" x14ac:dyDescent="0.4">
      <c r="A14242">
        <v>60137</v>
      </c>
      <c r="B14242" t="s">
        <v>18524</v>
      </c>
      <c r="C14242" t="s">
        <v>98</v>
      </c>
    </row>
    <row r="14243" spans="1:3" x14ac:dyDescent="0.4">
      <c r="A14243">
        <v>60133</v>
      </c>
      <c r="B14243" t="s">
        <v>18525</v>
      </c>
      <c r="C14243" t="s">
        <v>1653</v>
      </c>
    </row>
    <row r="14244" spans="1:3" x14ac:dyDescent="0.4">
      <c r="A14244">
        <v>60138</v>
      </c>
      <c r="B14244" t="s">
        <v>18526</v>
      </c>
      <c r="C14244" t="s">
        <v>178</v>
      </c>
    </row>
    <row r="14245" spans="1:3" x14ac:dyDescent="0.4">
      <c r="A14245">
        <v>60139</v>
      </c>
      <c r="B14245" t="s">
        <v>18527</v>
      </c>
      <c r="C14245" t="s">
        <v>1265</v>
      </c>
    </row>
    <row r="14246" spans="1:3" x14ac:dyDescent="0.4">
      <c r="A14246">
        <v>60140</v>
      </c>
      <c r="B14246" t="s">
        <v>18528</v>
      </c>
      <c r="C14246" t="s">
        <v>1766</v>
      </c>
    </row>
    <row r="14247" spans="1:3" x14ac:dyDescent="0.4">
      <c r="A14247">
        <v>60142</v>
      </c>
      <c r="B14247" t="s">
        <v>18529</v>
      </c>
      <c r="C14247" t="s">
        <v>1543</v>
      </c>
    </row>
    <row r="14248" spans="1:3" x14ac:dyDescent="0.4">
      <c r="A14248">
        <v>60141</v>
      </c>
      <c r="B14248" t="s">
        <v>18530</v>
      </c>
      <c r="C14248" t="s">
        <v>805</v>
      </c>
    </row>
    <row r="14249" spans="1:3" x14ac:dyDescent="0.4">
      <c r="A14249">
        <v>60143</v>
      </c>
      <c r="B14249" t="s">
        <v>1266</v>
      </c>
      <c r="C14249" t="s">
        <v>1266</v>
      </c>
    </row>
    <row r="14250" spans="1:3" x14ac:dyDescent="0.4">
      <c r="A14250">
        <v>60144</v>
      </c>
      <c r="B14250" t="s">
        <v>18531</v>
      </c>
      <c r="C14250" t="s">
        <v>1653</v>
      </c>
    </row>
    <row r="14251" spans="1:3" x14ac:dyDescent="0.4">
      <c r="A14251">
        <v>60145</v>
      </c>
      <c r="B14251" t="s">
        <v>18532</v>
      </c>
      <c r="C14251" t="s">
        <v>1265</v>
      </c>
    </row>
    <row r="14252" spans="1:3" x14ac:dyDescent="0.4">
      <c r="A14252">
        <v>60146</v>
      </c>
      <c r="B14252" t="s">
        <v>18533</v>
      </c>
      <c r="C14252" t="s">
        <v>800</v>
      </c>
    </row>
    <row r="14253" spans="1:3" x14ac:dyDescent="0.4">
      <c r="A14253">
        <v>60147</v>
      </c>
      <c r="B14253" t="s">
        <v>18534</v>
      </c>
      <c r="C14253" t="s">
        <v>1266</v>
      </c>
    </row>
    <row r="14254" spans="1:3" x14ac:dyDescent="0.4">
      <c r="A14254">
        <v>60148</v>
      </c>
      <c r="B14254" t="s">
        <v>1653</v>
      </c>
      <c r="C14254" t="s">
        <v>1653</v>
      </c>
    </row>
    <row r="14255" spans="1:3" x14ac:dyDescent="0.4">
      <c r="A14255">
        <v>60149</v>
      </c>
      <c r="B14255" t="s">
        <v>18535</v>
      </c>
      <c r="C14255" t="s">
        <v>803</v>
      </c>
    </row>
    <row r="14256" spans="1:3" x14ac:dyDescent="0.4">
      <c r="A14256">
        <v>60150</v>
      </c>
      <c r="B14256" t="s">
        <v>18536</v>
      </c>
      <c r="C14256" t="s">
        <v>1766</v>
      </c>
    </row>
    <row r="14257" spans="1:3" x14ac:dyDescent="0.4">
      <c r="A14257">
        <v>60151</v>
      </c>
      <c r="B14257" t="s">
        <v>18537</v>
      </c>
      <c r="C14257" t="s">
        <v>800</v>
      </c>
    </row>
    <row r="14258" spans="1:3" x14ac:dyDescent="0.4">
      <c r="A14258">
        <v>60152</v>
      </c>
      <c r="B14258" t="s">
        <v>18538</v>
      </c>
      <c r="C14258" t="s">
        <v>1262</v>
      </c>
    </row>
    <row r="14259" spans="1:3" x14ac:dyDescent="0.4">
      <c r="A14259">
        <v>60154</v>
      </c>
      <c r="B14259" t="s">
        <v>18539</v>
      </c>
      <c r="C14259" t="s">
        <v>1147</v>
      </c>
    </row>
    <row r="14260" spans="1:3" x14ac:dyDescent="0.4">
      <c r="A14260">
        <v>60153</v>
      </c>
      <c r="B14260" t="s">
        <v>18540</v>
      </c>
      <c r="C14260" t="s">
        <v>98</v>
      </c>
    </row>
    <row r="14261" spans="1:3" x14ac:dyDescent="0.4">
      <c r="A14261">
        <v>60155</v>
      </c>
      <c r="B14261" t="s">
        <v>18541</v>
      </c>
      <c r="C14261" t="s">
        <v>1148</v>
      </c>
    </row>
    <row r="14262" spans="1:3" x14ac:dyDescent="0.4">
      <c r="A14262">
        <v>60157</v>
      </c>
      <c r="B14262" t="s">
        <v>18542</v>
      </c>
      <c r="C14262" t="s">
        <v>1415</v>
      </c>
    </row>
    <row r="14263" spans="1:3" x14ac:dyDescent="0.4">
      <c r="A14263">
        <v>60158</v>
      </c>
      <c r="B14263" t="s">
        <v>18543</v>
      </c>
      <c r="C14263" t="s">
        <v>800</v>
      </c>
    </row>
    <row r="14264" spans="1:3" x14ac:dyDescent="0.4">
      <c r="A14264">
        <v>60156</v>
      </c>
      <c r="B14264" t="s">
        <v>1272</v>
      </c>
      <c r="C14264" t="s">
        <v>1272</v>
      </c>
    </row>
    <row r="14265" spans="1:3" x14ac:dyDescent="0.4">
      <c r="A14265">
        <v>60159</v>
      </c>
      <c r="B14265" t="s">
        <v>18544</v>
      </c>
      <c r="C14265" t="s">
        <v>1656</v>
      </c>
    </row>
    <row r="14266" spans="1:3" x14ac:dyDescent="0.4">
      <c r="A14266">
        <v>60160</v>
      </c>
      <c r="B14266" t="s">
        <v>18545</v>
      </c>
      <c r="C14266" t="s">
        <v>1027</v>
      </c>
    </row>
    <row r="14267" spans="1:3" x14ac:dyDescent="0.4">
      <c r="A14267">
        <v>60161</v>
      </c>
      <c r="B14267" t="s">
        <v>18546</v>
      </c>
      <c r="C14267" t="s">
        <v>1767</v>
      </c>
    </row>
    <row r="14268" spans="1:3" x14ac:dyDescent="0.4">
      <c r="A14268">
        <v>60163</v>
      </c>
      <c r="B14268" t="s">
        <v>18547</v>
      </c>
      <c r="C14268" t="s">
        <v>2211</v>
      </c>
    </row>
    <row r="14269" spans="1:3" x14ac:dyDescent="0.4">
      <c r="A14269">
        <v>60162</v>
      </c>
      <c r="B14269" t="s">
        <v>18548</v>
      </c>
      <c r="C14269" t="s">
        <v>1419</v>
      </c>
    </row>
    <row r="14270" spans="1:3" x14ac:dyDescent="0.4">
      <c r="A14270">
        <v>60164</v>
      </c>
      <c r="B14270" t="s">
        <v>18549</v>
      </c>
      <c r="C14270" t="s">
        <v>2211</v>
      </c>
    </row>
    <row r="14271" spans="1:3" x14ac:dyDescent="0.4">
      <c r="A14271">
        <v>60165</v>
      </c>
      <c r="B14271" t="s">
        <v>18550</v>
      </c>
      <c r="C14271" t="s">
        <v>1267</v>
      </c>
    </row>
    <row r="14272" spans="1:3" x14ac:dyDescent="0.4">
      <c r="A14272">
        <v>60166</v>
      </c>
      <c r="B14272" t="s">
        <v>18551</v>
      </c>
      <c r="C14272" t="s">
        <v>1270</v>
      </c>
    </row>
    <row r="14273" spans="1:3" x14ac:dyDescent="0.4">
      <c r="A14273">
        <v>60167</v>
      </c>
      <c r="B14273" t="s">
        <v>18552</v>
      </c>
      <c r="C14273" t="s">
        <v>1262</v>
      </c>
    </row>
    <row r="14274" spans="1:3" x14ac:dyDescent="0.4">
      <c r="A14274">
        <v>60168</v>
      </c>
      <c r="B14274" t="s">
        <v>18553</v>
      </c>
      <c r="C14274" t="s">
        <v>2208</v>
      </c>
    </row>
    <row r="14275" spans="1:3" x14ac:dyDescent="0.4">
      <c r="A14275">
        <v>60170</v>
      </c>
      <c r="B14275" t="s">
        <v>18554</v>
      </c>
      <c r="C14275" t="s">
        <v>1027</v>
      </c>
    </row>
    <row r="14276" spans="1:3" x14ac:dyDescent="0.4">
      <c r="A14276">
        <v>60171</v>
      </c>
      <c r="B14276" t="s">
        <v>18555</v>
      </c>
      <c r="C14276" t="s">
        <v>1653</v>
      </c>
    </row>
    <row r="14277" spans="1:3" x14ac:dyDescent="0.4">
      <c r="A14277">
        <v>60169</v>
      </c>
      <c r="B14277" t="s">
        <v>18556</v>
      </c>
      <c r="C14277" t="s">
        <v>148</v>
      </c>
    </row>
    <row r="14278" spans="1:3" x14ac:dyDescent="0.4">
      <c r="A14278">
        <v>60173</v>
      </c>
      <c r="B14278" t="s">
        <v>18557</v>
      </c>
      <c r="C14278" t="s">
        <v>1150</v>
      </c>
    </row>
    <row r="14279" spans="1:3" x14ac:dyDescent="0.4">
      <c r="A14279">
        <v>60172</v>
      </c>
      <c r="B14279" t="s">
        <v>18558</v>
      </c>
      <c r="C14279" t="s">
        <v>423</v>
      </c>
    </row>
    <row r="14280" spans="1:3" x14ac:dyDescent="0.4">
      <c r="A14280">
        <v>60175</v>
      </c>
      <c r="B14280" t="s">
        <v>18559</v>
      </c>
      <c r="C14280" t="s">
        <v>1418</v>
      </c>
    </row>
    <row r="14281" spans="1:3" x14ac:dyDescent="0.4">
      <c r="A14281">
        <v>60174</v>
      </c>
      <c r="B14281" t="s">
        <v>18560</v>
      </c>
      <c r="C14281" t="s">
        <v>1416</v>
      </c>
    </row>
    <row r="14282" spans="1:3" x14ac:dyDescent="0.4">
      <c r="A14282">
        <v>60176</v>
      </c>
      <c r="B14282" t="s">
        <v>2212</v>
      </c>
      <c r="C14282" t="s">
        <v>2212</v>
      </c>
    </row>
    <row r="14283" spans="1:3" x14ac:dyDescent="0.4">
      <c r="A14283">
        <v>60178</v>
      </c>
      <c r="B14283" t="s">
        <v>18561</v>
      </c>
      <c r="C14283" t="s">
        <v>805</v>
      </c>
    </row>
    <row r="14284" spans="1:3" x14ac:dyDescent="0.4">
      <c r="A14284">
        <v>60177</v>
      </c>
      <c r="B14284" t="s">
        <v>18562</v>
      </c>
      <c r="C14284" t="s">
        <v>914</v>
      </c>
    </row>
    <row r="14285" spans="1:3" x14ac:dyDescent="0.4">
      <c r="A14285">
        <v>60179</v>
      </c>
      <c r="B14285" t="s">
        <v>18563</v>
      </c>
      <c r="C14285" t="s">
        <v>2211</v>
      </c>
    </row>
    <row r="14286" spans="1:3" x14ac:dyDescent="0.4">
      <c r="A14286">
        <v>60180</v>
      </c>
      <c r="B14286" t="s">
        <v>18564</v>
      </c>
      <c r="C14286" t="s">
        <v>98</v>
      </c>
    </row>
    <row r="14287" spans="1:3" x14ac:dyDescent="0.4">
      <c r="A14287">
        <v>60182</v>
      </c>
      <c r="B14287" t="s">
        <v>18565</v>
      </c>
      <c r="C14287" t="s">
        <v>1543</v>
      </c>
    </row>
    <row r="14288" spans="1:3" x14ac:dyDescent="0.4">
      <c r="A14288">
        <v>60181</v>
      </c>
      <c r="B14288" t="s">
        <v>18566</v>
      </c>
      <c r="C14288" t="s">
        <v>98</v>
      </c>
    </row>
    <row r="14289" spans="1:3" x14ac:dyDescent="0.4">
      <c r="A14289">
        <v>60183</v>
      </c>
      <c r="B14289" t="s">
        <v>18567</v>
      </c>
      <c r="C14289" t="s">
        <v>1266</v>
      </c>
    </row>
    <row r="14290" spans="1:3" x14ac:dyDescent="0.4">
      <c r="A14290">
        <v>60185</v>
      </c>
      <c r="B14290" t="s">
        <v>18568</v>
      </c>
      <c r="C14290" t="s">
        <v>282</v>
      </c>
    </row>
    <row r="14291" spans="1:3" x14ac:dyDescent="0.4">
      <c r="A14291">
        <v>60184</v>
      </c>
      <c r="B14291" t="s">
        <v>18569</v>
      </c>
      <c r="C14291" t="s">
        <v>1150</v>
      </c>
    </row>
    <row r="14292" spans="1:3" x14ac:dyDescent="0.4">
      <c r="A14292">
        <v>60186</v>
      </c>
      <c r="B14292" t="s">
        <v>18570</v>
      </c>
      <c r="C14292" t="s">
        <v>1653</v>
      </c>
    </row>
    <row r="14293" spans="1:3" x14ac:dyDescent="0.4">
      <c r="A14293">
        <v>60188</v>
      </c>
      <c r="B14293" t="s">
        <v>18571</v>
      </c>
      <c r="C14293" t="s">
        <v>1545</v>
      </c>
    </row>
    <row r="14294" spans="1:3" x14ac:dyDescent="0.4">
      <c r="A14294">
        <v>60187</v>
      </c>
      <c r="B14294" t="s">
        <v>18572</v>
      </c>
      <c r="C14294" t="s">
        <v>800</v>
      </c>
    </row>
    <row r="14295" spans="1:3" x14ac:dyDescent="0.4">
      <c r="A14295">
        <v>60189</v>
      </c>
      <c r="B14295" t="s">
        <v>18573</v>
      </c>
      <c r="C14295" t="s">
        <v>18451</v>
      </c>
    </row>
    <row r="14296" spans="1:3" x14ac:dyDescent="0.4">
      <c r="A14296">
        <v>60190</v>
      </c>
      <c r="B14296" t="s">
        <v>18574</v>
      </c>
      <c r="C14296" t="s">
        <v>1270</v>
      </c>
    </row>
    <row r="14297" spans="1:3" x14ac:dyDescent="0.4">
      <c r="A14297">
        <v>60191</v>
      </c>
      <c r="B14297" t="s">
        <v>18575</v>
      </c>
      <c r="C14297" t="s">
        <v>1265</v>
      </c>
    </row>
    <row r="14298" spans="1:3" x14ac:dyDescent="0.4">
      <c r="A14298">
        <v>60192</v>
      </c>
      <c r="B14298" t="s">
        <v>18576</v>
      </c>
      <c r="C14298" t="s">
        <v>1273</v>
      </c>
    </row>
    <row r="14299" spans="1:3" x14ac:dyDescent="0.4">
      <c r="A14299">
        <v>60194</v>
      </c>
      <c r="B14299" t="s">
        <v>18577</v>
      </c>
      <c r="C14299" t="s">
        <v>1148</v>
      </c>
    </row>
    <row r="14300" spans="1:3" x14ac:dyDescent="0.4">
      <c r="A14300">
        <v>60193</v>
      </c>
      <c r="B14300" t="s">
        <v>18578</v>
      </c>
      <c r="C14300" t="s">
        <v>1271</v>
      </c>
    </row>
    <row r="14301" spans="1:3" x14ac:dyDescent="0.4">
      <c r="A14301">
        <v>60195</v>
      </c>
      <c r="B14301" t="s">
        <v>18579</v>
      </c>
      <c r="C14301" t="s">
        <v>1147</v>
      </c>
    </row>
    <row r="14302" spans="1:3" x14ac:dyDescent="0.4">
      <c r="A14302">
        <v>60196</v>
      </c>
      <c r="B14302" t="s">
        <v>18580</v>
      </c>
      <c r="C14302" t="s">
        <v>1653</v>
      </c>
    </row>
    <row r="14303" spans="1:3" x14ac:dyDescent="0.4">
      <c r="A14303">
        <v>60197</v>
      </c>
      <c r="B14303" t="s">
        <v>18581</v>
      </c>
      <c r="C14303" t="s">
        <v>2211</v>
      </c>
    </row>
    <row r="14304" spans="1:3" x14ac:dyDescent="0.4">
      <c r="A14304">
        <v>60199</v>
      </c>
      <c r="B14304" t="s">
        <v>18582</v>
      </c>
      <c r="C14304" t="s">
        <v>283</v>
      </c>
    </row>
    <row r="14305" spans="1:3" x14ac:dyDescent="0.4">
      <c r="A14305">
        <v>60198</v>
      </c>
      <c r="B14305" t="s">
        <v>18583</v>
      </c>
      <c r="C14305" t="s">
        <v>800</v>
      </c>
    </row>
    <row r="14306" spans="1:3" x14ac:dyDescent="0.4">
      <c r="A14306">
        <v>60200</v>
      </c>
      <c r="B14306" t="s">
        <v>18584</v>
      </c>
      <c r="C14306" t="s">
        <v>2211</v>
      </c>
    </row>
    <row r="14307" spans="1:3" x14ac:dyDescent="0.4">
      <c r="A14307">
        <v>60202</v>
      </c>
      <c r="B14307" t="s">
        <v>18585</v>
      </c>
      <c r="C14307" t="s">
        <v>800</v>
      </c>
    </row>
    <row r="14308" spans="1:3" x14ac:dyDescent="0.4">
      <c r="A14308">
        <v>60201</v>
      </c>
      <c r="B14308" t="s">
        <v>18586</v>
      </c>
      <c r="C14308" t="s">
        <v>915</v>
      </c>
    </row>
    <row r="14309" spans="1:3" x14ac:dyDescent="0.4">
      <c r="A14309">
        <v>60204</v>
      </c>
      <c r="B14309" t="s">
        <v>18587</v>
      </c>
      <c r="C14309" t="s">
        <v>1545</v>
      </c>
    </row>
    <row r="14310" spans="1:3" x14ac:dyDescent="0.4">
      <c r="A14310">
        <v>60203</v>
      </c>
      <c r="B14310" t="s">
        <v>18588</v>
      </c>
      <c r="C14310" t="s">
        <v>800</v>
      </c>
    </row>
    <row r="14311" spans="1:3" x14ac:dyDescent="0.4">
      <c r="A14311">
        <v>60205</v>
      </c>
      <c r="B14311" t="s">
        <v>18589</v>
      </c>
      <c r="C14311" t="s">
        <v>803</v>
      </c>
    </row>
    <row r="14312" spans="1:3" x14ac:dyDescent="0.4">
      <c r="A14312">
        <v>60206</v>
      </c>
      <c r="B14312" t="s">
        <v>18590</v>
      </c>
      <c r="C14312" t="s">
        <v>1991</v>
      </c>
    </row>
    <row r="14313" spans="1:3" x14ac:dyDescent="0.4">
      <c r="A14313">
        <v>60207</v>
      </c>
      <c r="B14313" t="s">
        <v>18591</v>
      </c>
      <c r="C14313" t="s">
        <v>1027</v>
      </c>
    </row>
    <row r="14314" spans="1:3" x14ac:dyDescent="0.4">
      <c r="A14314">
        <v>60209</v>
      </c>
      <c r="B14314" t="s">
        <v>18592</v>
      </c>
      <c r="C14314" t="s">
        <v>1766</v>
      </c>
    </row>
    <row r="14315" spans="1:3" x14ac:dyDescent="0.4">
      <c r="A14315">
        <v>60210</v>
      </c>
      <c r="B14315" t="s">
        <v>18593</v>
      </c>
      <c r="C14315" t="s">
        <v>1416</v>
      </c>
    </row>
    <row r="14316" spans="1:3" x14ac:dyDescent="0.4">
      <c r="A14316">
        <v>60208</v>
      </c>
      <c r="B14316" t="s">
        <v>18594</v>
      </c>
      <c r="C14316" t="s">
        <v>98</v>
      </c>
    </row>
    <row r="14317" spans="1:3" x14ac:dyDescent="0.4">
      <c r="A14317">
        <v>60211</v>
      </c>
      <c r="B14317" t="s">
        <v>18595</v>
      </c>
      <c r="C14317" t="s">
        <v>1420</v>
      </c>
    </row>
    <row r="14318" spans="1:3" x14ac:dyDescent="0.4">
      <c r="A14318">
        <v>60212</v>
      </c>
      <c r="B14318" t="s">
        <v>18596</v>
      </c>
      <c r="C14318" t="s">
        <v>1420</v>
      </c>
    </row>
    <row r="14319" spans="1:3" x14ac:dyDescent="0.4">
      <c r="A14319">
        <v>60213</v>
      </c>
      <c r="B14319" t="s">
        <v>18597</v>
      </c>
      <c r="C14319" t="s">
        <v>2211</v>
      </c>
    </row>
    <row r="14320" spans="1:3" x14ac:dyDescent="0.4">
      <c r="A14320">
        <v>60214</v>
      </c>
      <c r="B14320" t="s">
        <v>18598</v>
      </c>
      <c r="C14320" t="s">
        <v>1147</v>
      </c>
    </row>
    <row r="14321" spans="1:3" x14ac:dyDescent="0.4">
      <c r="A14321">
        <v>60215</v>
      </c>
      <c r="B14321" t="s">
        <v>18599</v>
      </c>
      <c r="C14321" t="s">
        <v>1268</v>
      </c>
    </row>
    <row r="14322" spans="1:3" x14ac:dyDescent="0.4">
      <c r="A14322">
        <v>60216</v>
      </c>
      <c r="B14322" t="s">
        <v>18600</v>
      </c>
      <c r="C14322" t="s">
        <v>1767</v>
      </c>
    </row>
    <row r="14323" spans="1:3" x14ac:dyDescent="0.4">
      <c r="A14323">
        <v>60217</v>
      </c>
      <c r="B14323" t="s">
        <v>18601</v>
      </c>
      <c r="C14323" t="s">
        <v>1767</v>
      </c>
    </row>
    <row r="14324" spans="1:3" x14ac:dyDescent="0.4">
      <c r="A14324">
        <v>60219</v>
      </c>
      <c r="B14324" t="s">
        <v>18602</v>
      </c>
      <c r="C14324" t="s">
        <v>1266</v>
      </c>
    </row>
    <row r="14325" spans="1:3" x14ac:dyDescent="0.4">
      <c r="A14325">
        <v>60218</v>
      </c>
      <c r="B14325" t="s">
        <v>18603</v>
      </c>
      <c r="C14325" t="s">
        <v>2208</v>
      </c>
    </row>
    <row r="14326" spans="1:3" x14ac:dyDescent="0.4">
      <c r="A14326">
        <v>60220</v>
      </c>
      <c r="B14326" t="s">
        <v>18604</v>
      </c>
      <c r="C14326" t="s">
        <v>1266</v>
      </c>
    </row>
    <row r="14327" spans="1:3" x14ac:dyDescent="0.4">
      <c r="A14327">
        <v>60221</v>
      </c>
      <c r="B14327" t="s">
        <v>18605</v>
      </c>
      <c r="C14327" t="s">
        <v>1266</v>
      </c>
    </row>
    <row r="14328" spans="1:3" x14ac:dyDescent="0.4">
      <c r="A14328">
        <v>60222</v>
      </c>
      <c r="B14328" t="s">
        <v>18606</v>
      </c>
      <c r="C14328" t="s">
        <v>805</v>
      </c>
    </row>
    <row r="14329" spans="1:3" x14ac:dyDescent="0.4">
      <c r="A14329">
        <v>60223</v>
      </c>
      <c r="B14329" t="s">
        <v>18607</v>
      </c>
      <c r="C14329" t="s">
        <v>1267</v>
      </c>
    </row>
    <row r="14330" spans="1:3" x14ac:dyDescent="0.4">
      <c r="A14330">
        <v>60225</v>
      </c>
      <c r="B14330" t="s">
        <v>1897</v>
      </c>
      <c r="C14330" t="s">
        <v>1897</v>
      </c>
    </row>
    <row r="14331" spans="1:3" x14ac:dyDescent="0.4">
      <c r="A14331">
        <v>60224</v>
      </c>
      <c r="B14331" t="s">
        <v>18608</v>
      </c>
      <c r="C14331" t="s">
        <v>421</v>
      </c>
    </row>
    <row r="14332" spans="1:3" x14ac:dyDescent="0.4">
      <c r="A14332">
        <v>60226</v>
      </c>
      <c r="B14332" t="s">
        <v>18609</v>
      </c>
      <c r="C14332" t="s">
        <v>1766</v>
      </c>
    </row>
    <row r="14333" spans="1:3" x14ac:dyDescent="0.4">
      <c r="A14333">
        <v>60227</v>
      </c>
      <c r="B14333" t="s">
        <v>18610</v>
      </c>
      <c r="C14333" t="s">
        <v>1266</v>
      </c>
    </row>
    <row r="14334" spans="1:3" x14ac:dyDescent="0.4">
      <c r="A14334">
        <v>60228</v>
      </c>
      <c r="B14334" t="s">
        <v>18611</v>
      </c>
      <c r="C14334" t="s">
        <v>150</v>
      </c>
    </row>
    <row r="14335" spans="1:3" x14ac:dyDescent="0.4">
      <c r="A14335">
        <v>60229</v>
      </c>
      <c r="B14335" t="s">
        <v>18612</v>
      </c>
      <c r="C14335" t="s">
        <v>1268</v>
      </c>
    </row>
    <row r="14336" spans="1:3" x14ac:dyDescent="0.4">
      <c r="A14336">
        <v>60230</v>
      </c>
      <c r="B14336" t="s">
        <v>18613</v>
      </c>
      <c r="C14336" t="s">
        <v>1267</v>
      </c>
    </row>
    <row r="14337" spans="1:3" x14ac:dyDescent="0.4">
      <c r="A14337">
        <v>60231</v>
      </c>
      <c r="B14337" t="s">
        <v>18614</v>
      </c>
      <c r="C14337" t="s">
        <v>915</v>
      </c>
    </row>
    <row r="14338" spans="1:3" x14ac:dyDescent="0.4">
      <c r="A14338">
        <v>60232</v>
      </c>
      <c r="B14338" t="s">
        <v>18615</v>
      </c>
      <c r="C14338" t="s">
        <v>1147</v>
      </c>
    </row>
    <row r="14339" spans="1:3" x14ac:dyDescent="0.4">
      <c r="A14339">
        <v>60233</v>
      </c>
      <c r="B14339" t="s">
        <v>18616</v>
      </c>
      <c r="C14339" t="s">
        <v>1142</v>
      </c>
    </row>
    <row r="14340" spans="1:3" x14ac:dyDescent="0.4">
      <c r="A14340">
        <v>60235</v>
      </c>
      <c r="B14340" t="s">
        <v>18617</v>
      </c>
      <c r="C14340" t="s">
        <v>1651</v>
      </c>
    </row>
    <row r="14341" spans="1:3" x14ac:dyDescent="0.4">
      <c r="A14341">
        <v>60234</v>
      </c>
      <c r="B14341" t="s">
        <v>18618</v>
      </c>
      <c r="C14341" t="s">
        <v>915</v>
      </c>
    </row>
    <row r="14342" spans="1:3" x14ac:dyDescent="0.4">
      <c r="A14342">
        <v>60236</v>
      </c>
      <c r="B14342" t="s">
        <v>18619</v>
      </c>
      <c r="C14342" t="s">
        <v>1766</v>
      </c>
    </row>
    <row r="14343" spans="1:3" x14ac:dyDescent="0.4">
      <c r="A14343">
        <v>60237</v>
      </c>
      <c r="B14343" t="s">
        <v>18620</v>
      </c>
      <c r="C14343" t="s">
        <v>1414</v>
      </c>
    </row>
    <row r="14344" spans="1:3" x14ac:dyDescent="0.4">
      <c r="A14344">
        <v>60238</v>
      </c>
      <c r="B14344" t="s">
        <v>18621</v>
      </c>
      <c r="C14344" t="s">
        <v>1262</v>
      </c>
    </row>
    <row r="14345" spans="1:3" x14ac:dyDescent="0.4">
      <c r="A14345">
        <v>60239</v>
      </c>
      <c r="B14345" t="s">
        <v>18622</v>
      </c>
      <c r="C14345" t="s">
        <v>803</v>
      </c>
    </row>
    <row r="14346" spans="1:3" x14ac:dyDescent="0.4">
      <c r="A14346">
        <v>60241</v>
      </c>
      <c r="B14346" t="s">
        <v>18623</v>
      </c>
      <c r="C14346" t="s">
        <v>2211</v>
      </c>
    </row>
    <row r="14347" spans="1:3" x14ac:dyDescent="0.4">
      <c r="A14347">
        <v>60242</v>
      </c>
      <c r="B14347" t="s">
        <v>18624</v>
      </c>
      <c r="C14347" t="s">
        <v>2211</v>
      </c>
    </row>
    <row r="14348" spans="1:3" x14ac:dyDescent="0.4">
      <c r="A14348">
        <v>60243</v>
      </c>
      <c r="B14348" t="s">
        <v>18625</v>
      </c>
      <c r="C14348" t="s">
        <v>1273</v>
      </c>
    </row>
    <row r="14349" spans="1:3" x14ac:dyDescent="0.4">
      <c r="A14349">
        <v>60244</v>
      </c>
      <c r="B14349" t="s">
        <v>18626</v>
      </c>
      <c r="C14349" t="s">
        <v>484</v>
      </c>
    </row>
    <row r="14350" spans="1:3" x14ac:dyDescent="0.4">
      <c r="A14350">
        <v>60245</v>
      </c>
      <c r="B14350" t="s">
        <v>18627</v>
      </c>
      <c r="C14350" t="s">
        <v>1274</v>
      </c>
    </row>
    <row r="14351" spans="1:3" x14ac:dyDescent="0.4">
      <c r="A14351">
        <v>60246</v>
      </c>
      <c r="B14351" t="s">
        <v>18628</v>
      </c>
      <c r="C14351" t="s">
        <v>1261</v>
      </c>
    </row>
    <row r="14352" spans="1:3" x14ac:dyDescent="0.4">
      <c r="A14352">
        <v>60247</v>
      </c>
      <c r="B14352" t="s">
        <v>18629</v>
      </c>
      <c r="C14352" t="s">
        <v>1543</v>
      </c>
    </row>
    <row r="14353" spans="1:3" x14ac:dyDescent="0.4">
      <c r="A14353">
        <v>60240</v>
      </c>
      <c r="B14353" t="s">
        <v>18630</v>
      </c>
      <c r="C14353" t="s">
        <v>1274</v>
      </c>
    </row>
    <row r="14354" spans="1:3" x14ac:dyDescent="0.4">
      <c r="A14354">
        <v>60248</v>
      </c>
      <c r="B14354" t="s">
        <v>18631</v>
      </c>
      <c r="C14354" t="s">
        <v>1147</v>
      </c>
    </row>
    <row r="14355" spans="1:3" x14ac:dyDescent="0.4">
      <c r="A14355">
        <v>60249</v>
      </c>
      <c r="B14355" t="s">
        <v>18632</v>
      </c>
      <c r="C14355" t="s">
        <v>2211</v>
      </c>
    </row>
    <row r="14356" spans="1:3" x14ac:dyDescent="0.4">
      <c r="A14356">
        <v>60250</v>
      </c>
      <c r="B14356" t="s">
        <v>18633</v>
      </c>
      <c r="C14356" t="s">
        <v>803</v>
      </c>
    </row>
    <row r="14357" spans="1:3" x14ac:dyDescent="0.4">
      <c r="A14357">
        <v>60251</v>
      </c>
      <c r="B14357" t="s">
        <v>18634</v>
      </c>
      <c r="C14357" t="s">
        <v>1991</v>
      </c>
    </row>
    <row r="14358" spans="1:3" x14ac:dyDescent="0.4">
      <c r="A14358">
        <v>60252</v>
      </c>
      <c r="B14358" t="s">
        <v>18635</v>
      </c>
      <c r="C14358" t="s">
        <v>800</v>
      </c>
    </row>
    <row r="14359" spans="1:3" x14ac:dyDescent="0.4">
      <c r="A14359">
        <v>60254</v>
      </c>
      <c r="B14359" t="s">
        <v>18636</v>
      </c>
      <c r="C14359" t="s">
        <v>1268</v>
      </c>
    </row>
    <row r="14360" spans="1:3" x14ac:dyDescent="0.4">
      <c r="A14360">
        <v>60253</v>
      </c>
      <c r="B14360" t="s">
        <v>18637</v>
      </c>
      <c r="C14360" t="s">
        <v>1147</v>
      </c>
    </row>
    <row r="14361" spans="1:3" x14ac:dyDescent="0.4">
      <c r="A14361">
        <v>60255</v>
      </c>
      <c r="B14361" t="s">
        <v>18638</v>
      </c>
      <c r="C14361" t="s">
        <v>1545</v>
      </c>
    </row>
    <row r="14362" spans="1:3" x14ac:dyDescent="0.4">
      <c r="A14362">
        <v>60256</v>
      </c>
      <c r="B14362" t="s">
        <v>18639</v>
      </c>
      <c r="C14362" t="s">
        <v>805</v>
      </c>
    </row>
    <row r="14363" spans="1:3" x14ac:dyDescent="0.4">
      <c r="A14363">
        <v>60257</v>
      </c>
      <c r="B14363" t="s">
        <v>18640</v>
      </c>
      <c r="C14363" t="s">
        <v>797</v>
      </c>
    </row>
    <row r="14364" spans="1:3" x14ac:dyDescent="0.4">
      <c r="A14364">
        <v>60258</v>
      </c>
      <c r="B14364" t="s">
        <v>18641</v>
      </c>
      <c r="C14364" t="s">
        <v>1414</v>
      </c>
    </row>
    <row r="14365" spans="1:3" x14ac:dyDescent="0.4">
      <c r="A14365">
        <v>60260</v>
      </c>
      <c r="B14365" t="s">
        <v>18642</v>
      </c>
      <c r="C14365" t="s">
        <v>805</v>
      </c>
    </row>
    <row r="14366" spans="1:3" x14ac:dyDescent="0.4">
      <c r="A14366">
        <v>60261</v>
      </c>
      <c r="B14366" t="s">
        <v>18643</v>
      </c>
      <c r="C14366" t="s">
        <v>2102</v>
      </c>
    </row>
    <row r="14367" spans="1:3" x14ac:dyDescent="0.4">
      <c r="A14367">
        <v>60259</v>
      </c>
      <c r="B14367" t="s">
        <v>18644</v>
      </c>
      <c r="C14367" t="s">
        <v>800</v>
      </c>
    </row>
    <row r="14368" spans="1:3" x14ac:dyDescent="0.4">
      <c r="A14368">
        <v>60263</v>
      </c>
      <c r="B14368" t="s">
        <v>18645</v>
      </c>
      <c r="C14368" t="s">
        <v>1270</v>
      </c>
    </row>
    <row r="14369" spans="1:3" x14ac:dyDescent="0.4">
      <c r="A14369">
        <v>60262</v>
      </c>
      <c r="B14369" t="s">
        <v>18646</v>
      </c>
      <c r="C14369" t="s">
        <v>1267</v>
      </c>
    </row>
    <row r="14370" spans="1:3" x14ac:dyDescent="0.4">
      <c r="A14370">
        <v>60264</v>
      </c>
      <c r="B14370" t="s">
        <v>18647</v>
      </c>
      <c r="C14370" t="s">
        <v>2102</v>
      </c>
    </row>
    <row r="14371" spans="1:3" x14ac:dyDescent="0.4">
      <c r="A14371">
        <v>60265</v>
      </c>
      <c r="B14371" t="s">
        <v>18648</v>
      </c>
      <c r="C14371" t="s">
        <v>915</v>
      </c>
    </row>
    <row r="14372" spans="1:3" x14ac:dyDescent="0.4">
      <c r="A14372">
        <v>60267</v>
      </c>
      <c r="B14372" t="s">
        <v>18649</v>
      </c>
      <c r="C14372" t="s">
        <v>1545</v>
      </c>
    </row>
    <row r="14373" spans="1:3" x14ac:dyDescent="0.4">
      <c r="A14373">
        <v>60266</v>
      </c>
      <c r="B14373" t="s">
        <v>18650</v>
      </c>
      <c r="C14373" t="s">
        <v>98</v>
      </c>
    </row>
    <row r="14374" spans="1:3" x14ac:dyDescent="0.4">
      <c r="A14374">
        <v>60268</v>
      </c>
      <c r="B14374" t="s">
        <v>18651</v>
      </c>
      <c r="C14374" t="s">
        <v>2208</v>
      </c>
    </row>
    <row r="14375" spans="1:3" x14ac:dyDescent="0.4">
      <c r="A14375">
        <v>60269</v>
      </c>
      <c r="B14375" t="s">
        <v>18652</v>
      </c>
      <c r="C14375" t="s">
        <v>800</v>
      </c>
    </row>
    <row r="14376" spans="1:3" x14ac:dyDescent="0.4">
      <c r="A14376">
        <v>60270</v>
      </c>
      <c r="B14376" t="s">
        <v>18653</v>
      </c>
      <c r="C14376" t="s">
        <v>1766</v>
      </c>
    </row>
    <row r="14377" spans="1:3" x14ac:dyDescent="0.4">
      <c r="A14377">
        <v>60271</v>
      </c>
      <c r="B14377" t="s">
        <v>18654</v>
      </c>
      <c r="C14377" t="s">
        <v>1269</v>
      </c>
    </row>
    <row r="14378" spans="1:3" x14ac:dyDescent="0.4">
      <c r="A14378">
        <v>60272</v>
      </c>
      <c r="B14378" t="s">
        <v>18655</v>
      </c>
      <c r="C14378" t="s">
        <v>805</v>
      </c>
    </row>
    <row r="14379" spans="1:3" x14ac:dyDescent="0.4">
      <c r="A14379">
        <v>60274</v>
      </c>
      <c r="B14379" t="s">
        <v>18656</v>
      </c>
      <c r="C14379" t="s">
        <v>1768</v>
      </c>
    </row>
    <row r="14380" spans="1:3" x14ac:dyDescent="0.4">
      <c r="A14380">
        <v>60273</v>
      </c>
      <c r="B14380" t="s">
        <v>18657</v>
      </c>
      <c r="C14380" t="s">
        <v>1416</v>
      </c>
    </row>
    <row r="14381" spans="1:3" x14ac:dyDescent="0.4">
      <c r="A14381">
        <v>60276</v>
      </c>
      <c r="B14381" t="s">
        <v>150</v>
      </c>
      <c r="C14381" t="s">
        <v>150</v>
      </c>
    </row>
    <row r="14382" spans="1:3" x14ac:dyDescent="0.4">
      <c r="A14382">
        <v>60275</v>
      </c>
      <c r="B14382" t="s">
        <v>18658</v>
      </c>
      <c r="C14382" t="s">
        <v>1897</v>
      </c>
    </row>
    <row r="14383" spans="1:3" x14ac:dyDescent="0.4">
      <c r="A14383">
        <v>60278</v>
      </c>
      <c r="B14383" t="s">
        <v>18659</v>
      </c>
      <c r="C14383" t="s">
        <v>1991</v>
      </c>
    </row>
    <row r="14384" spans="1:3" x14ac:dyDescent="0.4">
      <c r="A14384">
        <v>60277</v>
      </c>
      <c r="B14384" t="s">
        <v>18660</v>
      </c>
      <c r="C14384" t="s">
        <v>800</v>
      </c>
    </row>
    <row r="14385" spans="1:3" x14ac:dyDescent="0.4">
      <c r="A14385">
        <v>60279</v>
      </c>
      <c r="B14385" t="s">
        <v>18661</v>
      </c>
      <c r="C14385" t="s">
        <v>1024</v>
      </c>
    </row>
    <row r="14386" spans="1:3" x14ac:dyDescent="0.4">
      <c r="A14386">
        <v>60280</v>
      </c>
      <c r="B14386" t="s">
        <v>18662</v>
      </c>
      <c r="C14386" t="s">
        <v>591</v>
      </c>
    </row>
    <row r="14387" spans="1:3" x14ac:dyDescent="0.4">
      <c r="A14387">
        <v>60281</v>
      </c>
      <c r="B14387" t="s">
        <v>18663</v>
      </c>
      <c r="C14387" t="s">
        <v>422</v>
      </c>
    </row>
    <row r="14388" spans="1:3" x14ac:dyDescent="0.4">
      <c r="A14388">
        <v>60282</v>
      </c>
      <c r="B14388" t="s">
        <v>18664</v>
      </c>
      <c r="C14388" t="s">
        <v>1269</v>
      </c>
    </row>
    <row r="14389" spans="1:3" x14ac:dyDescent="0.4">
      <c r="A14389">
        <v>60283</v>
      </c>
      <c r="B14389" t="s">
        <v>18665</v>
      </c>
      <c r="C14389" t="s">
        <v>1145</v>
      </c>
    </row>
    <row r="14390" spans="1:3" x14ac:dyDescent="0.4">
      <c r="A14390">
        <v>60284</v>
      </c>
      <c r="B14390" t="s">
        <v>18666</v>
      </c>
      <c r="C14390" t="s">
        <v>1266</v>
      </c>
    </row>
    <row r="14391" spans="1:3" x14ac:dyDescent="0.4">
      <c r="A14391">
        <v>60285</v>
      </c>
      <c r="B14391" t="s">
        <v>18667</v>
      </c>
      <c r="C14391" t="s">
        <v>1268</v>
      </c>
    </row>
    <row r="14392" spans="1:3" x14ac:dyDescent="0.4">
      <c r="A14392">
        <v>60286</v>
      </c>
      <c r="B14392" t="s">
        <v>18668</v>
      </c>
      <c r="C14392" t="s">
        <v>1267</v>
      </c>
    </row>
    <row r="14393" spans="1:3" x14ac:dyDescent="0.4">
      <c r="A14393">
        <v>60287</v>
      </c>
      <c r="B14393" t="s">
        <v>18669</v>
      </c>
      <c r="C14393" t="s">
        <v>800</v>
      </c>
    </row>
    <row r="14394" spans="1:3" x14ac:dyDescent="0.4">
      <c r="A14394">
        <v>60288</v>
      </c>
      <c r="B14394" t="s">
        <v>18670</v>
      </c>
      <c r="C14394" t="s">
        <v>2099</v>
      </c>
    </row>
    <row r="14395" spans="1:3" x14ac:dyDescent="0.4">
      <c r="A14395">
        <v>60289</v>
      </c>
      <c r="B14395" t="s">
        <v>18671</v>
      </c>
      <c r="C14395" t="s">
        <v>98</v>
      </c>
    </row>
    <row r="14396" spans="1:3" x14ac:dyDescent="0.4">
      <c r="A14396">
        <v>60290</v>
      </c>
      <c r="B14396" t="s">
        <v>18672</v>
      </c>
      <c r="C14396" t="s">
        <v>1653</v>
      </c>
    </row>
    <row r="14397" spans="1:3" x14ac:dyDescent="0.4">
      <c r="A14397">
        <v>60291</v>
      </c>
      <c r="B14397" t="s">
        <v>18673</v>
      </c>
      <c r="C14397" t="s">
        <v>1150</v>
      </c>
    </row>
    <row r="14398" spans="1:3" x14ac:dyDescent="0.4">
      <c r="A14398">
        <v>60292</v>
      </c>
      <c r="B14398" t="s">
        <v>18674</v>
      </c>
      <c r="C14398" t="s">
        <v>1766</v>
      </c>
    </row>
    <row r="14399" spans="1:3" x14ac:dyDescent="0.4">
      <c r="A14399">
        <v>60293</v>
      </c>
      <c r="B14399" t="s">
        <v>18675</v>
      </c>
      <c r="C14399" t="s">
        <v>1268</v>
      </c>
    </row>
    <row r="14400" spans="1:3" x14ac:dyDescent="0.4">
      <c r="A14400">
        <v>60294</v>
      </c>
      <c r="B14400" t="s">
        <v>18676</v>
      </c>
      <c r="C14400" t="s">
        <v>1766</v>
      </c>
    </row>
    <row r="14401" spans="1:3" x14ac:dyDescent="0.4">
      <c r="A14401">
        <v>60295</v>
      </c>
      <c r="B14401" t="s">
        <v>18677</v>
      </c>
      <c r="C14401" t="s">
        <v>282</v>
      </c>
    </row>
    <row r="14402" spans="1:3" x14ac:dyDescent="0.4">
      <c r="A14402">
        <v>60297</v>
      </c>
      <c r="B14402" t="s">
        <v>18678</v>
      </c>
      <c r="C14402" t="s">
        <v>1415</v>
      </c>
    </row>
    <row r="14403" spans="1:3" x14ac:dyDescent="0.4">
      <c r="A14403">
        <v>60296</v>
      </c>
      <c r="B14403" t="s">
        <v>18679</v>
      </c>
      <c r="C14403" t="s">
        <v>915</v>
      </c>
    </row>
    <row r="14404" spans="1:3" x14ac:dyDescent="0.4">
      <c r="A14404">
        <v>60298</v>
      </c>
      <c r="B14404" t="s">
        <v>18680</v>
      </c>
      <c r="C14404" t="s">
        <v>1991</v>
      </c>
    </row>
    <row r="14405" spans="1:3" x14ac:dyDescent="0.4">
      <c r="A14405">
        <v>60299</v>
      </c>
      <c r="B14405" t="s">
        <v>18681</v>
      </c>
      <c r="C14405" t="s">
        <v>1027</v>
      </c>
    </row>
    <row r="14406" spans="1:3" x14ac:dyDescent="0.4">
      <c r="A14406">
        <v>60300</v>
      </c>
      <c r="B14406" t="s">
        <v>18682</v>
      </c>
      <c r="C14406" t="s">
        <v>1991</v>
      </c>
    </row>
    <row r="14407" spans="1:3" x14ac:dyDescent="0.4">
      <c r="A14407">
        <v>60301</v>
      </c>
      <c r="B14407" t="s">
        <v>18683</v>
      </c>
      <c r="C14407" t="s">
        <v>1150</v>
      </c>
    </row>
    <row r="14408" spans="1:3" x14ac:dyDescent="0.4">
      <c r="A14408">
        <v>60302</v>
      </c>
      <c r="B14408" t="s">
        <v>18684</v>
      </c>
      <c r="C14408" t="s">
        <v>803</v>
      </c>
    </row>
    <row r="14409" spans="1:3" x14ac:dyDescent="0.4">
      <c r="A14409">
        <v>60303</v>
      </c>
      <c r="B14409" t="s">
        <v>18685</v>
      </c>
      <c r="C14409" t="s">
        <v>18451</v>
      </c>
    </row>
    <row r="14410" spans="1:3" x14ac:dyDescent="0.4">
      <c r="A14410">
        <v>60304</v>
      </c>
      <c r="B14410" t="s">
        <v>18686</v>
      </c>
      <c r="C14410" t="s">
        <v>1653</v>
      </c>
    </row>
    <row r="14411" spans="1:3" x14ac:dyDescent="0.4">
      <c r="A14411">
        <v>60305</v>
      </c>
      <c r="B14411" t="s">
        <v>18687</v>
      </c>
      <c r="C14411" t="s">
        <v>805</v>
      </c>
    </row>
    <row r="14412" spans="1:3" x14ac:dyDescent="0.4">
      <c r="A14412">
        <v>60306</v>
      </c>
      <c r="B14412" t="s">
        <v>18688</v>
      </c>
      <c r="C14412" t="s">
        <v>2100</v>
      </c>
    </row>
    <row r="14413" spans="1:3" x14ac:dyDescent="0.4">
      <c r="A14413">
        <v>60307</v>
      </c>
      <c r="B14413" t="s">
        <v>18689</v>
      </c>
      <c r="C14413" t="s">
        <v>1145</v>
      </c>
    </row>
    <row r="14414" spans="1:3" x14ac:dyDescent="0.4">
      <c r="A14414">
        <v>60308</v>
      </c>
      <c r="B14414" t="s">
        <v>18690</v>
      </c>
      <c r="C14414" t="s">
        <v>591</v>
      </c>
    </row>
    <row r="14415" spans="1:3" x14ac:dyDescent="0.4">
      <c r="A14415">
        <v>60309</v>
      </c>
      <c r="B14415" t="s">
        <v>18691</v>
      </c>
      <c r="C14415" t="s">
        <v>1416</v>
      </c>
    </row>
    <row r="14416" spans="1:3" x14ac:dyDescent="0.4">
      <c r="A14416">
        <v>60310</v>
      </c>
      <c r="B14416" t="s">
        <v>18692</v>
      </c>
      <c r="C14416" t="s">
        <v>915</v>
      </c>
    </row>
    <row r="14417" spans="1:3" x14ac:dyDescent="0.4">
      <c r="A14417">
        <v>60311</v>
      </c>
      <c r="B14417" t="s">
        <v>18693</v>
      </c>
      <c r="C14417" t="s">
        <v>18451</v>
      </c>
    </row>
    <row r="14418" spans="1:3" x14ac:dyDescent="0.4">
      <c r="A14418">
        <v>60312</v>
      </c>
      <c r="B14418" t="s">
        <v>18694</v>
      </c>
      <c r="C14418" t="s">
        <v>18451</v>
      </c>
    </row>
    <row r="14419" spans="1:3" x14ac:dyDescent="0.4">
      <c r="A14419">
        <v>60314</v>
      </c>
      <c r="B14419" t="s">
        <v>18695</v>
      </c>
      <c r="C14419" t="s">
        <v>1274</v>
      </c>
    </row>
    <row r="14420" spans="1:3" x14ac:dyDescent="0.4">
      <c r="A14420">
        <v>60313</v>
      </c>
      <c r="B14420" t="s">
        <v>18696</v>
      </c>
      <c r="C14420" t="s">
        <v>1265</v>
      </c>
    </row>
    <row r="14421" spans="1:3" x14ac:dyDescent="0.4">
      <c r="A14421">
        <v>60315</v>
      </c>
      <c r="B14421" t="s">
        <v>18697</v>
      </c>
      <c r="C14421" t="s">
        <v>800</v>
      </c>
    </row>
    <row r="14422" spans="1:3" x14ac:dyDescent="0.4">
      <c r="A14422">
        <v>60316</v>
      </c>
      <c r="B14422" t="s">
        <v>18698</v>
      </c>
      <c r="C14422" t="s">
        <v>1274</v>
      </c>
    </row>
    <row r="14423" spans="1:3" x14ac:dyDescent="0.4">
      <c r="A14423">
        <v>60318</v>
      </c>
      <c r="B14423" t="s">
        <v>18699</v>
      </c>
      <c r="C14423" t="s">
        <v>1147</v>
      </c>
    </row>
    <row r="14424" spans="1:3" x14ac:dyDescent="0.4">
      <c r="A14424">
        <v>60317</v>
      </c>
      <c r="B14424" t="s">
        <v>18700</v>
      </c>
      <c r="C14424" t="s">
        <v>1415</v>
      </c>
    </row>
    <row r="14425" spans="1:3" x14ac:dyDescent="0.4">
      <c r="A14425">
        <v>60320</v>
      </c>
      <c r="B14425" t="s">
        <v>2101</v>
      </c>
      <c r="C14425" t="s">
        <v>2101</v>
      </c>
    </row>
    <row r="14426" spans="1:3" x14ac:dyDescent="0.4">
      <c r="A14426">
        <v>60319</v>
      </c>
      <c r="B14426" t="s">
        <v>18701</v>
      </c>
      <c r="C14426" t="s">
        <v>1545</v>
      </c>
    </row>
    <row r="14427" spans="1:3" x14ac:dyDescent="0.4">
      <c r="A14427">
        <v>60321</v>
      </c>
      <c r="B14427" t="s">
        <v>18702</v>
      </c>
      <c r="C14427" t="s">
        <v>148</v>
      </c>
    </row>
    <row r="14428" spans="1:3" x14ac:dyDescent="0.4">
      <c r="A14428">
        <v>60322</v>
      </c>
      <c r="B14428" t="s">
        <v>914</v>
      </c>
      <c r="C14428" t="s">
        <v>914</v>
      </c>
    </row>
    <row r="14429" spans="1:3" x14ac:dyDescent="0.4">
      <c r="A14429">
        <v>60323</v>
      </c>
      <c r="B14429" t="s">
        <v>18703</v>
      </c>
      <c r="C14429" t="s">
        <v>1143</v>
      </c>
    </row>
    <row r="14430" spans="1:3" x14ac:dyDescent="0.4">
      <c r="A14430">
        <v>60324</v>
      </c>
      <c r="B14430" t="s">
        <v>18704</v>
      </c>
      <c r="C14430" t="s">
        <v>1415</v>
      </c>
    </row>
    <row r="14431" spans="1:3" x14ac:dyDescent="0.4">
      <c r="A14431">
        <v>60325</v>
      </c>
      <c r="B14431" t="s">
        <v>18705</v>
      </c>
      <c r="C14431" t="s">
        <v>18451</v>
      </c>
    </row>
    <row r="14432" spans="1:3" x14ac:dyDescent="0.4">
      <c r="A14432">
        <v>60326</v>
      </c>
      <c r="B14432" t="s">
        <v>18706</v>
      </c>
      <c r="C14432" t="s">
        <v>1897</v>
      </c>
    </row>
    <row r="14433" spans="1:3" x14ac:dyDescent="0.4">
      <c r="A14433">
        <v>60327</v>
      </c>
      <c r="B14433" t="s">
        <v>1146</v>
      </c>
      <c r="C14433" t="s">
        <v>1146</v>
      </c>
    </row>
    <row r="14434" spans="1:3" x14ac:dyDescent="0.4">
      <c r="A14434">
        <v>60329</v>
      </c>
      <c r="B14434" t="s">
        <v>18707</v>
      </c>
      <c r="C14434" t="s">
        <v>1420</v>
      </c>
    </row>
    <row r="14435" spans="1:3" x14ac:dyDescent="0.4">
      <c r="A14435">
        <v>60328</v>
      </c>
      <c r="B14435" t="s">
        <v>18708</v>
      </c>
      <c r="C14435" t="s">
        <v>1766</v>
      </c>
    </row>
    <row r="14436" spans="1:3" x14ac:dyDescent="0.4">
      <c r="A14436">
        <v>60330</v>
      </c>
      <c r="B14436" t="s">
        <v>18709</v>
      </c>
      <c r="C14436" t="s">
        <v>1150</v>
      </c>
    </row>
    <row r="14437" spans="1:3" x14ac:dyDescent="0.4">
      <c r="A14437">
        <v>60331</v>
      </c>
      <c r="B14437" t="s">
        <v>18710</v>
      </c>
      <c r="C14437" t="s">
        <v>220</v>
      </c>
    </row>
    <row r="14438" spans="1:3" x14ac:dyDescent="0.4">
      <c r="A14438">
        <v>60332</v>
      </c>
      <c r="B14438" t="s">
        <v>18711</v>
      </c>
      <c r="C14438" t="s">
        <v>1145</v>
      </c>
    </row>
    <row r="14439" spans="1:3" x14ac:dyDescent="0.4">
      <c r="A14439">
        <v>60333</v>
      </c>
      <c r="B14439" t="s">
        <v>18712</v>
      </c>
      <c r="C14439" t="s">
        <v>1150</v>
      </c>
    </row>
    <row r="14440" spans="1:3" x14ac:dyDescent="0.4">
      <c r="A14440">
        <v>60334</v>
      </c>
      <c r="B14440" t="s">
        <v>18713</v>
      </c>
      <c r="C14440" t="s">
        <v>1027</v>
      </c>
    </row>
    <row r="14441" spans="1:3" x14ac:dyDescent="0.4">
      <c r="A14441">
        <v>60335</v>
      </c>
      <c r="B14441" t="s">
        <v>18714</v>
      </c>
      <c r="C14441" t="s">
        <v>800</v>
      </c>
    </row>
    <row r="14442" spans="1:3" x14ac:dyDescent="0.4">
      <c r="A14442">
        <v>60336</v>
      </c>
      <c r="B14442" t="s">
        <v>18715</v>
      </c>
      <c r="C14442" t="s">
        <v>1653</v>
      </c>
    </row>
    <row r="14443" spans="1:3" x14ac:dyDescent="0.4">
      <c r="A14443">
        <v>60337</v>
      </c>
      <c r="B14443" t="s">
        <v>18716</v>
      </c>
      <c r="C14443" t="s">
        <v>1766</v>
      </c>
    </row>
    <row r="14444" spans="1:3" x14ac:dyDescent="0.4">
      <c r="A14444">
        <v>60338</v>
      </c>
      <c r="B14444" t="s">
        <v>18717</v>
      </c>
      <c r="C14444" t="s">
        <v>1414</v>
      </c>
    </row>
    <row r="14445" spans="1:3" x14ac:dyDescent="0.4">
      <c r="A14445">
        <v>60340</v>
      </c>
      <c r="B14445" t="s">
        <v>18718</v>
      </c>
      <c r="C14445" t="s">
        <v>1420</v>
      </c>
    </row>
    <row r="14446" spans="1:3" x14ac:dyDescent="0.4">
      <c r="A14446">
        <v>60339</v>
      </c>
      <c r="B14446" t="s">
        <v>18719</v>
      </c>
      <c r="C14446" t="s">
        <v>98</v>
      </c>
    </row>
    <row r="14447" spans="1:3" x14ac:dyDescent="0.4">
      <c r="A14447">
        <v>60341</v>
      </c>
      <c r="B14447" t="s">
        <v>18720</v>
      </c>
      <c r="C14447" t="s">
        <v>1415</v>
      </c>
    </row>
    <row r="14448" spans="1:3" x14ac:dyDescent="0.4">
      <c r="A14448">
        <v>60342</v>
      </c>
      <c r="B14448" t="s">
        <v>18721</v>
      </c>
      <c r="C14448" t="s">
        <v>795</v>
      </c>
    </row>
    <row r="14449" spans="1:3" x14ac:dyDescent="0.4">
      <c r="A14449">
        <v>60343</v>
      </c>
      <c r="B14449" t="s">
        <v>18722</v>
      </c>
      <c r="C14449" t="s">
        <v>1766</v>
      </c>
    </row>
    <row r="14450" spans="1:3" x14ac:dyDescent="0.4">
      <c r="A14450">
        <v>60344</v>
      </c>
      <c r="B14450" t="s">
        <v>18723</v>
      </c>
      <c r="C14450" t="s">
        <v>800</v>
      </c>
    </row>
    <row r="14451" spans="1:3" x14ac:dyDescent="0.4">
      <c r="A14451">
        <v>60345</v>
      </c>
      <c r="B14451" t="s">
        <v>18724</v>
      </c>
      <c r="C14451" t="s">
        <v>1767</v>
      </c>
    </row>
    <row r="14452" spans="1:3" x14ac:dyDescent="0.4">
      <c r="A14452">
        <v>60346</v>
      </c>
      <c r="B14452" t="s">
        <v>18725</v>
      </c>
      <c r="C14452" t="s">
        <v>18451</v>
      </c>
    </row>
    <row r="14453" spans="1:3" x14ac:dyDescent="0.4">
      <c r="A14453">
        <v>60347</v>
      </c>
      <c r="B14453" t="s">
        <v>18726</v>
      </c>
      <c r="C14453" t="s">
        <v>1147</v>
      </c>
    </row>
    <row r="14454" spans="1:3" x14ac:dyDescent="0.4">
      <c r="A14454">
        <v>60348</v>
      </c>
      <c r="B14454" t="s">
        <v>18727</v>
      </c>
      <c r="C14454" t="s">
        <v>800</v>
      </c>
    </row>
    <row r="14455" spans="1:3" x14ac:dyDescent="0.4">
      <c r="A14455">
        <v>60349</v>
      </c>
      <c r="B14455" t="s">
        <v>18728</v>
      </c>
      <c r="C14455" t="s">
        <v>1897</v>
      </c>
    </row>
    <row r="14456" spans="1:3" x14ac:dyDescent="0.4">
      <c r="A14456">
        <v>60350</v>
      </c>
      <c r="B14456" t="s">
        <v>18729</v>
      </c>
      <c r="C14456" t="s">
        <v>1898</v>
      </c>
    </row>
    <row r="14457" spans="1:3" x14ac:dyDescent="0.4">
      <c r="A14457">
        <v>60351</v>
      </c>
      <c r="B14457" t="s">
        <v>18730</v>
      </c>
      <c r="C14457" t="s">
        <v>282</v>
      </c>
    </row>
    <row r="14458" spans="1:3" x14ac:dyDescent="0.4">
      <c r="A14458">
        <v>60353</v>
      </c>
      <c r="B14458" t="s">
        <v>18731</v>
      </c>
      <c r="C14458" t="s">
        <v>805</v>
      </c>
    </row>
    <row r="14459" spans="1:3" x14ac:dyDescent="0.4">
      <c r="A14459">
        <v>60352</v>
      </c>
      <c r="B14459" t="s">
        <v>18732</v>
      </c>
      <c r="C14459" t="s">
        <v>1268</v>
      </c>
    </row>
    <row r="14460" spans="1:3" x14ac:dyDescent="0.4">
      <c r="A14460">
        <v>60354</v>
      </c>
      <c r="B14460" t="s">
        <v>18733</v>
      </c>
      <c r="C14460" t="s">
        <v>1543</v>
      </c>
    </row>
    <row r="14461" spans="1:3" x14ac:dyDescent="0.4">
      <c r="A14461">
        <v>60355</v>
      </c>
      <c r="B14461" t="s">
        <v>18734</v>
      </c>
      <c r="C14461" t="s">
        <v>1273</v>
      </c>
    </row>
    <row r="14462" spans="1:3" x14ac:dyDescent="0.4">
      <c r="A14462">
        <v>60356</v>
      </c>
      <c r="B14462" t="s">
        <v>18735</v>
      </c>
      <c r="C14462" t="s">
        <v>2211</v>
      </c>
    </row>
    <row r="14463" spans="1:3" x14ac:dyDescent="0.4">
      <c r="A14463">
        <v>60357</v>
      </c>
      <c r="B14463" t="s">
        <v>18736</v>
      </c>
      <c r="C14463" t="s">
        <v>1897</v>
      </c>
    </row>
    <row r="14464" spans="1:3" x14ac:dyDescent="0.4">
      <c r="A14464">
        <v>60358</v>
      </c>
      <c r="B14464" t="s">
        <v>18737</v>
      </c>
      <c r="C14464" t="s">
        <v>1273</v>
      </c>
    </row>
    <row r="14465" spans="1:3" x14ac:dyDescent="0.4">
      <c r="A14465">
        <v>60359</v>
      </c>
      <c r="B14465" t="s">
        <v>18738</v>
      </c>
      <c r="C14465" t="s">
        <v>1273</v>
      </c>
    </row>
    <row r="14466" spans="1:3" x14ac:dyDescent="0.4">
      <c r="A14466">
        <v>60360</v>
      </c>
      <c r="B14466" t="s">
        <v>18739</v>
      </c>
      <c r="C14466" t="s">
        <v>282</v>
      </c>
    </row>
    <row r="14467" spans="1:3" x14ac:dyDescent="0.4">
      <c r="A14467">
        <v>60361</v>
      </c>
      <c r="B14467" t="s">
        <v>18740</v>
      </c>
      <c r="C14467" t="s">
        <v>800</v>
      </c>
    </row>
    <row r="14468" spans="1:3" x14ac:dyDescent="0.4">
      <c r="A14468">
        <v>60362</v>
      </c>
      <c r="B14468" t="s">
        <v>18741</v>
      </c>
      <c r="C14468" t="s">
        <v>282</v>
      </c>
    </row>
    <row r="14469" spans="1:3" x14ac:dyDescent="0.4">
      <c r="A14469">
        <v>60363</v>
      </c>
      <c r="B14469" t="s">
        <v>18742</v>
      </c>
      <c r="C14469" t="s">
        <v>1897</v>
      </c>
    </row>
    <row r="14470" spans="1:3" x14ac:dyDescent="0.4">
      <c r="A14470">
        <v>60364</v>
      </c>
      <c r="B14470" t="s">
        <v>18743</v>
      </c>
      <c r="C14470" t="s">
        <v>1266</v>
      </c>
    </row>
    <row r="14471" spans="1:3" x14ac:dyDescent="0.4">
      <c r="A14471">
        <v>60365</v>
      </c>
      <c r="B14471" t="s">
        <v>18744</v>
      </c>
      <c r="C14471" t="s">
        <v>1273</v>
      </c>
    </row>
    <row r="14472" spans="1:3" x14ac:dyDescent="0.4">
      <c r="A14472">
        <v>60367</v>
      </c>
      <c r="B14472" t="s">
        <v>18745</v>
      </c>
      <c r="C14472" t="s">
        <v>1268</v>
      </c>
    </row>
    <row r="14473" spans="1:3" x14ac:dyDescent="0.4">
      <c r="A14473">
        <v>60366</v>
      </c>
      <c r="B14473" t="s">
        <v>18746</v>
      </c>
      <c r="C14473" t="s">
        <v>805</v>
      </c>
    </row>
    <row r="14474" spans="1:3" x14ac:dyDescent="0.4">
      <c r="A14474">
        <v>60368</v>
      </c>
      <c r="B14474" t="s">
        <v>18747</v>
      </c>
      <c r="C14474" t="s">
        <v>18451</v>
      </c>
    </row>
    <row r="14475" spans="1:3" x14ac:dyDescent="0.4">
      <c r="A14475">
        <v>60369</v>
      </c>
      <c r="B14475" t="s">
        <v>18748</v>
      </c>
      <c r="C14475" t="s">
        <v>1545</v>
      </c>
    </row>
    <row r="14476" spans="1:3" x14ac:dyDescent="0.4">
      <c r="A14476">
        <v>60370</v>
      </c>
      <c r="B14476" t="s">
        <v>18749</v>
      </c>
      <c r="C14476" t="s">
        <v>1897</v>
      </c>
    </row>
    <row r="14477" spans="1:3" x14ac:dyDescent="0.4">
      <c r="A14477">
        <v>60371</v>
      </c>
      <c r="B14477" t="s">
        <v>18750</v>
      </c>
      <c r="C14477" t="s">
        <v>803</v>
      </c>
    </row>
    <row r="14478" spans="1:3" x14ac:dyDescent="0.4">
      <c r="A14478">
        <v>60372</v>
      </c>
      <c r="B14478" t="s">
        <v>18751</v>
      </c>
      <c r="C14478" t="s">
        <v>1267</v>
      </c>
    </row>
    <row r="14479" spans="1:3" x14ac:dyDescent="0.4">
      <c r="A14479">
        <v>60373</v>
      </c>
      <c r="B14479" t="s">
        <v>18752</v>
      </c>
      <c r="C14479" t="s">
        <v>1262</v>
      </c>
    </row>
    <row r="14480" spans="1:3" x14ac:dyDescent="0.4">
      <c r="A14480">
        <v>60374</v>
      </c>
      <c r="B14480" t="s">
        <v>18753</v>
      </c>
      <c r="C14480" t="s">
        <v>1266</v>
      </c>
    </row>
    <row r="14481" spans="1:3" x14ac:dyDescent="0.4">
      <c r="A14481">
        <v>60375</v>
      </c>
      <c r="B14481" t="s">
        <v>18754</v>
      </c>
      <c r="C14481" t="s">
        <v>1543</v>
      </c>
    </row>
    <row r="14482" spans="1:3" x14ac:dyDescent="0.4">
      <c r="A14482">
        <v>60378</v>
      </c>
      <c r="B14482" t="s">
        <v>18755</v>
      </c>
      <c r="C14482" t="s">
        <v>1143</v>
      </c>
    </row>
    <row r="14483" spans="1:3" x14ac:dyDescent="0.4">
      <c r="A14483">
        <v>60377</v>
      </c>
      <c r="B14483" t="s">
        <v>18756</v>
      </c>
      <c r="C14483" t="s">
        <v>915</v>
      </c>
    </row>
    <row r="14484" spans="1:3" x14ac:dyDescent="0.4">
      <c r="A14484">
        <v>60379</v>
      </c>
      <c r="B14484" t="s">
        <v>18757</v>
      </c>
      <c r="C14484" t="s">
        <v>1143</v>
      </c>
    </row>
    <row r="14485" spans="1:3" x14ac:dyDescent="0.4">
      <c r="A14485">
        <v>60380</v>
      </c>
      <c r="B14485" t="s">
        <v>18758</v>
      </c>
      <c r="C14485" t="s">
        <v>1150</v>
      </c>
    </row>
    <row r="14486" spans="1:3" x14ac:dyDescent="0.4">
      <c r="A14486">
        <v>60381</v>
      </c>
      <c r="B14486" t="s">
        <v>18759</v>
      </c>
      <c r="C14486" t="s">
        <v>2211</v>
      </c>
    </row>
    <row r="14487" spans="1:3" x14ac:dyDescent="0.4">
      <c r="A14487">
        <v>60382</v>
      </c>
      <c r="B14487" t="s">
        <v>18760</v>
      </c>
      <c r="C14487" t="s">
        <v>282</v>
      </c>
    </row>
    <row r="14488" spans="1:3" x14ac:dyDescent="0.4">
      <c r="A14488">
        <v>60383</v>
      </c>
      <c r="B14488" t="s">
        <v>18761</v>
      </c>
      <c r="C14488" t="s">
        <v>1767</v>
      </c>
    </row>
    <row r="14489" spans="1:3" x14ac:dyDescent="0.4">
      <c r="A14489">
        <v>60384</v>
      </c>
      <c r="B14489" t="s">
        <v>18762</v>
      </c>
      <c r="C14489" t="s">
        <v>1027</v>
      </c>
    </row>
    <row r="14490" spans="1:3" x14ac:dyDescent="0.4">
      <c r="A14490">
        <v>60386</v>
      </c>
      <c r="B14490" t="s">
        <v>18763</v>
      </c>
      <c r="C14490" t="s">
        <v>2211</v>
      </c>
    </row>
    <row r="14491" spans="1:3" x14ac:dyDescent="0.4">
      <c r="A14491">
        <v>60385</v>
      </c>
      <c r="B14491" t="s">
        <v>18764</v>
      </c>
      <c r="C14491" t="s">
        <v>98</v>
      </c>
    </row>
    <row r="14492" spans="1:3" x14ac:dyDescent="0.4">
      <c r="A14492">
        <v>60388</v>
      </c>
      <c r="B14492" t="s">
        <v>18765</v>
      </c>
      <c r="C14492" t="s">
        <v>1653</v>
      </c>
    </row>
    <row r="14493" spans="1:3" x14ac:dyDescent="0.4">
      <c r="A14493">
        <v>60387</v>
      </c>
      <c r="B14493" t="s">
        <v>18766</v>
      </c>
      <c r="C14493" t="s">
        <v>98</v>
      </c>
    </row>
    <row r="14494" spans="1:3" x14ac:dyDescent="0.4">
      <c r="A14494">
        <v>60390</v>
      </c>
      <c r="B14494" t="s">
        <v>18767</v>
      </c>
      <c r="C14494" t="s">
        <v>2209</v>
      </c>
    </row>
    <row r="14495" spans="1:3" x14ac:dyDescent="0.4">
      <c r="A14495">
        <v>60389</v>
      </c>
      <c r="B14495" t="s">
        <v>18768</v>
      </c>
      <c r="C14495" t="s">
        <v>915</v>
      </c>
    </row>
    <row r="14496" spans="1:3" x14ac:dyDescent="0.4">
      <c r="A14496">
        <v>60392</v>
      </c>
      <c r="B14496" t="s">
        <v>18769</v>
      </c>
      <c r="C14496" t="s">
        <v>1653</v>
      </c>
    </row>
    <row r="14497" spans="1:3" x14ac:dyDescent="0.4">
      <c r="A14497">
        <v>60391</v>
      </c>
      <c r="B14497" t="s">
        <v>18770</v>
      </c>
      <c r="C14497" t="s">
        <v>800</v>
      </c>
    </row>
    <row r="14498" spans="1:3" x14ac:dyDescent="0.4">
      <c r="A14498">
        <v>60394</v>
      </c>
      <c r="B14498" t="s">
        <v>18771</v>
      </c>
      <c r="C14498" t="s">
        <v>1420</v>
      </c>
    </row>
    <row r="14499" spans="1:3" x14ac:dyDescent="0.4">
      <c r="A14499">
        <v>60393</v>
      </c>
      <c r="B14499" t="s">
        <v>18772</v>
      </c>
      <c r="C14499" t="s">
        <v>98</v>
      </c>
    </row>
    <row r="14500" spans="1:3" x14ac:dyDescent="0.4">
      <c r="A14500">
        <v>60395</v>
      </c>
      <c r="B14500" t="s">
        <v>18773</v>
      </c>
      <c r="C14500" t="s">
        <v>1150</v>
      </c>
    </row>
    <row r="14501" spans="1:3" x14ac:dyDescent="0.4">
      <c r="A14501">
        <v>60396</v>
      </c>
      <c r="B14501" t="s">
        <v>18774</v>
      </c>
      <c r="C14501" t="s">
        <v>18451</v>
      </c>
    </row>
    <row r="14502" spans="1:3" x14ac:dyDescent="0.4">
      <c r="A14502">
        <v>60397</v>
      </c>
      <c r="B14502" t="s">
        <v>18775</v>
      </c>
      <c r="C14502" t="s">
        <v>98</v>
      </c>
    </row>
    <row r="14503" spans="1:3" x14ac:dyDescent="0.4">
      <c r="A14503">
        <v>60398</v>
      </c>
      <c r="B14503" t="s">
        <v>18776</v>
      </c>
      <c r="C14503" t="s">
        <v>1653</v>
      </c>
    </row>
    <row r="14504" spans="1:3" x14ac:dyDescent="0.4">
      <c r="A14504">
        <v>60399</v>
      </c>
      <c r="B14504" t="s">
        <v>18777</v>
      </c>
      <c r="C14504" t="s">
        <v>1273</v>
      </c>
    </row>
    <row r="14505" spans="1:3" x14ac:dyDescent="0.4">
      <c r="A14505">
        <v>60401</v>
      </c>
      <c r="B14505" t="s">
        <v>18778</v>
      </c>
      <c r="C14505" t="s">
        <v>1419</v>
      </c>
    </row>
    <row r="14506" spans="1:3" x14ac:dyDescent="0.4">
      <c r="A14506">
        <v>60400</v>
      </c>
      <c r="B14506" t="s">
        <v>18779</v>
      </c>
      <c r="C14506" t="s">
        <v>1545</v>
      </c>
    </row>
    <row r="14507" spans="1:3" x14ac:dyDescent="0.4">
      <c r="A14507">
        <v>60402</v>
      </c>
      <c r="B14507" t="s">
        <v>18780</v>
      </c>
      <c r="C14507" t="s">
        <v>1273</v>
      </c>
    </row>
    <row r="14508" spans="1:3" x14ac:dyDescent="0.4">
      <c r="A14508">
        <v>60403</v>
      </c>
      <c r="B14508" t="s">
        <v>18781</v>
      </c>
      <c r="C14508" t="s">
        <v>803</v>
      </c>
    </row>
    <row r="14509" spans="1:3" x14ac:dyDescent="0.4">
      <c r="A14509">
        <v>60404</v>
      </c>
      <c r="B14509" t="s">
        <v>18782</v>
      </c>
      <c r="C14509" t="s">
        <v>1263</v>
      </c>
    </row>
    <row r="14510" spans="1:3" x14ac:dyDescent="0.4">
      <c r="A14510">
        <v>60405</v>
      </c>
      <c r="B14510" t="s">
        <v>18783</v>
      </c>
      <c r="C14510" t="s">
        <v>800</v>
      </c>
    </row>
    <row r="14511" spans="1:3" x14ac:dyDescent="0.4">
      <c r="A14511">
        <v>60407</v>
      </c>
      <c r="B14511" t="s">
        <v>18784</v>
      </c>
      <c r="C14511" t="s">
        <v>800</v>
      </c>
    </row>
    <row r="14512" spans="1:3" x14ac:dyDescent="0.4">
      <c r="A14512">
        <v>60406</v>
      </c>
      <c r="B14512" t="s">
        <v>18785</v>
      </c>
      <c r="C14512" t="s">
        <v>1545</v>
      </c>
    </row>
    <row r="14513" spans="1:3" x14ac:dyDescent="0.4">
      <c r="A14513">
        <v>60408</v>
      </c>
      <c r="B14513" t="s">
        <v>18786</v>
      </c>
      <c r="C14513" t="s">
        <v>1273</v>
      </c>
    </row>
    <row r="14514" spans="1:3" x14ac:dyDescent="0.4">
      <c r="A14514">
        <v>60409</v>
      </c>
      <c r="B14514" t="s">
        <v>18787</v>
      </c>
      <c r="C14514" t="s">
        <v>1653</v>
      </c>
    </row>
    <row r="14515" spans="1:3" x14ac:dyDescent="0.4">
      <c r="A14515">
        <v>60410</v>
      </c>
      <c r="B14515" t="s">
        <v>18788</v>
      </c>
      <c r="C14515" t="s">
        <v>915</v>
      </c>
    </row>
    <row r="14516" spans="1:3" x14ac:dyDescent="0.4">
      <c r="A14516">
        <v>60411</v>
      </c>
      <c r="B14516" t="s">
        <v>18789</v>
      </c>
      <c r="C14516" t="s">
        <v>1653</v>
      </c>
    </row>
    <row r="14517" spans="1:3" x14ac:dyDescent="0.4">
      <c r="A14517">
        <v>60413</v>
      </c>
      <c r="B14517" t="s">
        <v>18790</v>
      </c>
      <c r="C14517" t="s">
        <v>1025</v>
      </c>
    </row>
    <row r="14518" spans="1:3" x14ac:dyDescent="0.4">
      <c r="A14518">
        <v>60412</v>
      </c>
      <c r="B14518" t="s">
        <v>18791</v>
      </c>
      <c r="C14518" t="s">
        <v>98</v>
      </c>
    </row>
    <row r="14519" spans="1:3" x14ac:dyDescent="0.4">
      <c r="A14519">
        <v>60414</v>
      </c>
      <c r="B14519" t="s">
        <v>18792</v>
      </c>
      <c r="C14519" t="s">
        <v>1653</v>
      </c>
    </row>
    <row r="14520" spans="1:3" x14ac:dyDescent="0.4">
      <c r="A14520">
        <v>60415</v>
      </c>
      <c r="B14520" t="s">
        <v>18793</v>
      </c>
      <c r="C14520" t="s">
        <v>1768</v>
      </c>
    </row>
    <row r="14521" spans="1:3" x14ac:dyDescent="0.4">
      <c r="A14521">
        <v>60416</v>
      </c>
      <c r="B14521" t="s">
        <v>18794</v>
      </c>
      <c r="C14521" t="s">
        <v>912</v>
      </c>
    </row>
    <row r="14522" spans="1:3" x14ac:dyDescent="0.4">
      <c r="A14522">
        <v>60417</v>
      </c>
      <c r="B14522" t="s">
        <v>18795</v>
      </c>
      <c r="C14522" t="s">
        <v>98</v>
      </c>
    </row>
    <row r="14523" spans="1:3" x14ac:dyDescent="0.4">
      <c r="A14523">
        <v>60419</v>
      </c>
      <c r="B14523" t="s">
        <v>1026</v>
      </c>
      <c r="C14523" t="s">
        <v>1026</v>
      </c>
    </row>
    <row r="14524" spans="1:3" x14ac:dyDescent="0.4">
      <c r="A14524">
        <v>60418</v>
      </c>
      <c r="B14524" t="s">
        <v>18796</v>
      </c>
      <c r="C14524" t="s">
        <v>915</v>
      </c>
    </row>
    <row r="14525" spans="1:3" x14ac:dyDescent="0.4">
      <c r="A14525">
        <v>60420</v>
      </c>
      <c r="B14525" t="s">
        <v>18797</v>
      </c>
      <c r="C14525" t="s">
        <v>805</v>
      </c>
    </row>
    <row r="14526" spans="1:3" x14ac:dyDescent="0.4">
      <c r="A14526">
        <v>60421</v>
      </c>
      <c r="B14526" t="s">
        <v>18798</v>
      </c>
      <c r="C14526" t="s">
        <v>1766</v>
      </c>
    </row>
    <row r="14527" spans="1:3" x14ac:dyDescent="0.4">
      <c r="A14527">
        <v>60422</v>
      </c>
      <c r="B14527" t="s">
        <v>18799</v>
      </c>
      <c r="C14527" t="s">
        <v>1545</v>
      </c>
    </row>
    <row r="14528" spans="1:3" x14ac:dyDescent="0.4">
      <c r="A14528">
        <v>60423</v>
      </c>
      <c r="B14528" t="s">
        <v>18800</v>
      </c>
      <c r="C14528" t="s">
        <v>800</v>
      </c>
    </row>
    <row r="14529" spans="1:3" x14ac:dyDescent="0.4">
      <c r="A14529">
        <v>60424</v>
      </c>
      <c r="B14529" t="s">
        <v>18801</v>
      </c>
      <c r="C14529" t="s">
        <v>2102</v>
      </c>
    </row>
    <row r="14530" spans="1:3" x14ac:dyDescent="0.4">
      <c r="A14530">
        <v>60425</v>
      </c>
      <c r="B14530" t="s">
        <v>18802</v>
      </c>
      <c r="C14530" t="s">
        <v>1409</v>
      </c>
    </row>
    <row r="14531" spans="1:3" x14ac:dyDescent="0.4">
      <c r="A14531">
        <v>60426</v>
      </c>
      <c r="B14531" t="s">
        <v>18803</v>
      </c>
      <c r="C14531" t="s">
        <v>1897</v>
      </c>
    </row>
    <row r="14532" spans="1:3" x14ac:dyDescent="0.4">
      <c r="A14532">
        <v>60428</v>
      </c>
      <c r="B14532" t="s">
        <v>18804</v>
      </c>
      <c r="C14532" t="s">
        <v>1545</v>
      </c>
    </row>
    <row r="14533" spans="1:3" x14ac:dyDescent="0.4">
      <c r="A14533">
        <v>60427</v>
      </c>
      <c r="B14533" t="s">
        <v>18805</v>
      </c>
      <c r="C14533" t="s">
        <v>915</v>
      </c>
    </row>
    <row r="14534" spans="1:3" x14ac:dyDescent="0.4">
      <c r="A14534">
        <v>60430</v>
      </c>
      <c r="B14534" t="s">
        <v>18806</v>
      </c>
      <c r="C14534" t="s">
        <v>423</v>
      </c>
    </row>
    <row r="14535" spans="1:3" x14ac:dyDescent="0.4">
      <c r="A14535">
        <v>60429</v>
      </c>
      <c r="B14535" t="s">
        <v>18807</v>
      </c>
      <c r="C14535" t="s">
        <v>915</v>
      </c>
    </row>
    <row r="14536" spans="1:3" x14ac:dyDescent="0.4">
      <c r="A14536">
        <v>60431</v>
      </c>
      <c r="B14536" t="s">
        <v>18808</v>
      </c>
      <c r="C14536" t="s">
        <v>1273</v>
      </c>
    </row>
    <row r="14537" spans="1:3" x14ac:dyDescent="0.4">
      <c r="A14537">
        <v>60432</v>
      </c>
      <c r="B14537" t="s">
        <v>18809</v>
      </c>
      <c r="C14537" t="s">
        <v>148</v>
      </c>
    </row>
    <row r="14538" spans="1:3" x14ac:dyDescent="0.4">
      <c r="A14538">
        <v>60433</v>
      </c>
      <c r="B14538" t="s">
        <v>18810</v>
      </c>
      <c r="C14538" t="s">
        <v>1150</v>
      </c>
    </row>
    <row r="14539" spans="1:3" x14ac:dyDescent="0.4">
      <c r="A14539">
        <v>60434</v>
      </c>
      <c r="B14539" t="s">
        <v>18811</v>
      </c>
      <c r="C14539" t="s">
        <v>220</v>
      </c>
    </row>
    <row r="14540" spans="1:3" x14ac:dyDescent="0.4">
      <c r="A14540">
        <v>60435</v>
      </c>
      <c r="B14540" t="s">
        <v>18812</v>
      </c>
      <c r="C14540" t="s">
        <v>2211</v>
      </c>
    </row>
    <row r="14541" spans="1:3" x14ac:dyDescent="0.4">
      <c r="A14541">
        <v>60436</v>
      </c>
      <c r="B14541" t="s">
        <v>18813</v>
      </c>
      <c r="C14541" t="s">
        <v>1268</v>
      </c>
    </row>
    <row r="14542" spans="1:3" x14ac:dyDescent="0.4">
      <c r="A14542">
        <v>60437</v>
      </c>
      <c r="B14542" t="s">
        <v>18814</v>
      </c>
      <c r="C14542" t="s">
        <v>2520</v>
      </c>
    </row>
    <row r="14543" spans="1:3" x14ac:dyDescent="0.4">
      <c r="A14543">
        <v>60438</v>
      </c>
      <c r="B14543" t="s">
        <v>18815</v>
      </c>
      <c r="C14543" t="s">
        <v>1416</v>
      </c>
    </row>
    <row r="14544" spans="1:3" x14ac:dyDescent="0.4">
      <c r="A14544">
        <v>60439</v>
      </c>
      <c r="B14544" t="s">
        <v>18816</v>
      </c>
      <c r="C14544" t="s">
        <v>1766</v>
      </c>
    </row>
    <row r="14545" spans="1:3" x14ac:dyDescent="0.4">
      <c r="A14545">
        <v>60441</v>
      </c>
      <c r="B14545" t="s">
        <v>18817</v>
      </c>
      <c r="C14545" t="s">
        <v>1415</v>
      </c>
    </row>
    <row r="14546" spans="1:3" x14ac:dyDescent="0.4">
      <c r="A14546">
        <v>60440</v>
      </c>
      <c r="B14546" t="s">
        <v>18818</v>
      </c>
      <c r="C14546" t="s">
        <v>1545</v>
      </c>
    </row>
    <row r="14547" spans="1:3" x14ac:dyDescent="0.4">
      <c r="A14547">
        <v>60443</v>
      </c>
      <c r="B14547" t="s">
        <v>18819</v>
      </c>
      <c r="C14547" t="s">
        <v>1766</v>
      </c>
    </row>
    <row r="14548" spans="1:3" x14ac:dyDescent="0.4">
      <c r="A14548">
        <v>60442</v>
      </c>
      <c r="B14548" t="s">
        <v>18820</v>
      </c>
      <c r="C14548" t="s">
        <v>98</v>
      </c>
    </row>
    <row r="14549" spans="1:3" x14ac:dyDescent="0.4">
      <c r="A14549">
        <v>60444</v>
      </c>
      <c r="B14549" t="s">
        <v>18821</v>
      </c>
      <c r="C14549" t="s">
        <v>1543</v>
      </c>
    </row>
    <row r="14550" spans="1:3" x14ac:dyDescent="0.4">
      <c r="A14550">
        <v>60446</v>
      </c>
      <c r="B14550" t="s">
        <v>18822</v>
      </c>
      <c r="C14550" t="s">
        <v>805</v>
      </c>
    </row>
    <row r="14551" spans="1:3" x14ac:dyDescent="0.4">
      <c r="A14551">
        <v>60445</v>
      </c>
      <c r="B14551" t="s">
        <v>18823</v>
      </c>
      <c r="C14551" t="s">
        <v>915</v>
      </c>
    </row>
    <row r="14552" spans="1:3" x14ac:dyDescent="0.4">
      <c r="A14552">
        <v>60447</v>
      </c>
      <c r="B14552" t="s">
        <v>18824</v>
      </c>
      <c r="C14552" t="s">
        <v>1653</v>
      </c>
    </row>
    <row r="14553" spans="1:3" x14ac:dyDescent="0.4">
      <c r="A14553">
        <v>60448</v>
      </c>
      <c r="B14553" t="s">
        <v>18825</v>
      </c>
      <c r="C14553" t="s">
        <v>1145</v>
      </c>
    </row>
    <row r="14554" spans="1:3" x14ac:dyDescent="0.4">
      <c r="A14554">
        <v>60450</v>
      </c>
      <c r="B14554" t="s">
        <v>1143</v>
      </c>
      <c r="C14554" t="s">
        <v>1143</v>
      </c>
    </row>
    <row r="14555" spans="1:3" x14ac:dyDescent="0.4">
      <c r="A14555">
        <v>60449</v>
      </c>
      <c r="B14555" t="s">
        <v>18826</v>
      </c>
      <c r="C14555" t="s">
        <v>98</v>
      </c>
    </row>
    <row r="14556" spans="1:3" x14ac:dyDescent="0.4">
      <c r="A14556">
        <v>60451</v>
      </c>
      <c r="B14556" t="s">
        <v>18827</v>
      </c>
      <c r="C14556" t="s">
        <v>1411</v>
      </c>
    </row>
    <row r="14557" spans="1:3" x14ac:dyDescent="0.4">
      <c r="A14557">
        <v>60453</v>
      </c>
      <c r="B14557" t="s">
        <v>18828</v>
      </c>
      <c r="C14557" t="s">
        <v>1990</v>
      </c>
    </row>
    <row r="14558" spans="1:3" x14ac:dyDescent="0.4">
      <c r="A14558">
        <v>60452</v>
      </c>
      <c r="B14558" t="s">
        <v>18829</v>
      </c>
      <c r="C14558" t="s">
        <v>2209</v>
      </c>
    </row>
    <row r="14559" spans="1:3" x14ac:dyDescent="0.4">
      <c r="A14559">
        <v>60454</v>
      </c>
      <c r="B14559" t="s">
        <v>18830</v>
      </c>
      <c r="C14559" t="s">
        <v>1266</v>
      </c>
    </row>
    <row r="14560" spans="1:3" x14ac:dyDescent="0.4">
      <c r="A14560">
        <v>60456</v>
      </c>
      <c r="B14560" t="s">
        <v>18831</v>
      </c>
      <c r="C14560" t="s">
        <v>1265</v>
      </c>
    </row>
    <row r="14561" spans="1:3" x14ac:dyDescent="0.4">
      <c r="A14561">
        <v>60455</v>
      </c>
      <c r="B14561" t="s">
        <v>18832</v>
      </c>
      <c r="C14561" t="s">
        <v>805</v>
      </c>
    </row>
    <row r="14562" spans="1:3" x14ac:dyDescent="0.4">
      <c r="A14562">
        <v>60457</v>
      </c>
      <c r="B14562" t="s">
        <v>18833</v>
      </c>
      <c r="C14562" t="s">
        <v>1273</v>
      </c>
    </row>
    <row r="14563" spans="1:3" x14ac:dyDescent="0.4">
      <c r="A14563">
        <v>60458</v>
      </c>
      <c r="B14563" t="s">
        <v>18834</v>
      </c>
      <c r="C14563" t="s">
        <v>803</v>
      </c>
    </row>
    <row r="14564" spans="1:3" x14ac:dyDescent="0.4">
      <c r="A14564">
        <v>60459</v>
      </c>
      <c r="B14564" t="s">
        <v>18835</v>
      </c>
      <c r="C14564" t="s">
        <v>150</v>
      </c>
    </row>
    <row r="14565" spans="1:3" x14ac:dyDescent="0.4">
      <c r="A14565">
        <v>60460</v>
      </c>
      <c r="B14565" t="s">
        <v>18836</v>
      </c>
      <c r="C14565" t="s">
        <v>1415</v>
      </c>
    </row>
    <row r="14566" spans="1:3" x14ac:dyDescent="0.4">
      <c r="A14566">
        <v>60461</v>
      </c>
      <c r="B14566" t="s">
        <v>18837</v>
      </c>
      <c r="C14566" t="s">
        <v>805</v>
      </c>
    </row>
    <row r="14567" spans="1:3" x14ac:dyDescent="0.4">
      <c r="A14567">
        <v>60462</v>
      </c>
      <c r="B14567" t="s">
        <v>18838</v>
      </c>
      <c r="C14567" t="s">
        <v>1766</v>
      </c>
    </row>
    <row r="14568" spans="1:3" x14ac:dyDescent="0.4">
      <c r="A14568">
        <v>60463</v>
      </c>
      <c r="B14568" t="s">
        <v>18839</v>
      </c>
      <c r="C14568" t="s">
        <v>2102</v>
      </c>
    </row>
    <row r="14569" spans="1:3" x14ac:dyDescent="0.4">
      <c r="A14569">
        <v>60464</v>
      </c>
      <c r="B14569" t="s">
        <v>1264</v>
      </c>
      <c r="C14569" t="s">
        <v>1264</v>
      </c>
    </row>
    <row r="14570" spans="1:3" x14ac:dyDescent="0.4">
      <c r="A14570">
        <v>60465</v>
      </c>
      <c r="B14570" t="s">
        <v>18840</v>
      </c>
      <c r="C14570" t="s">
        <v>1147</v>
      </c>
    </row>
    <row r="14571" spans="1:3" x14ac:dyDescent="0.4">
      <c r="A14571">
        <v>60466</v>
      </c>
      <c r="B14571" t="s">
        <v>18841</v>
      </c>
      <c r="C14571" t="s">
        <v>1273</v>
      </c>
    </row>
    <row r="14572" spans="1:3" x14ac:dyDescent="0.4">
      <c r="A14572">
        <v>60467</v>
      </c>
      <c r="B14572" t="s">
        <v>18842</v>
      </c>
      <c r="C14572" t="s">
        <v>1416</v>
      </c>
    </row>
    <row r="14573" spans="1:3" x14ac:dyDescent="0.4">
      <c r="A14573">
        <v>60468</v>
      </c>
      <c r="B14573" t="s">
        <v>18843</v>
      </c>
      <c r="C14573" t="s">
        <v>1543</v>
      </c>
    </row>
    <row r="14574" spans="1:3" x14ac:dyDescent="0.4">
      <c r="A14574">
        <v>60469</v>
      </c>
      <c r="B14574" t="s">
        <v>18844</v>
      </c>
      <c r="C14574" t="s">
        <v>1263</v>
      </c>
    </row>
    <row r="14575" spans="1:3" x14ac:dyDescent="0.4">
      <c r="A14575">
        <v>60470</v>
      </c>
      <c r="B14575" t="s">
        <v>18845</v>
      </c>
      <c r="C14575" t="s">
        <v>1415</v>
      </c>
    </row>
    <row r="14576" spans="1:3" x14ac:dyDescent="0.4">
      <c r="A14576">
        <v>60471</v>
      </c>
      <c r="B14576" t="s">
        <v>18846</v>
      </c>
      <c r="C14576" t="s">
        <v>1895</v>
      </c>
    </row>
    <row r="14577" spans="1:3" x14ac:dyDescent="0.4">
      <c r="A14577">
        <v>60472</v>
      </c>
      <c r="B14577" t="s">
        <v>18847</v>
      </c>
      <c r="C14577" t="s">
        <v>797</v>
      </c>
    </row>
    <row r="14578" spans="1:3" x14ac:dyDescent="0.4">
      <c r="A14578">
        <v>60473</v>
      </c>
      <c r="B14578" t="s">
        <v>18848</v>
      </c>
      <c r="C14578" t="s">
        <v>1150</v>
      </c>
    </row>
    <row r="14579" spans="1:3" x14ac:dyDescent="0.4">
      <c r="A14579">
        <v>60474</v>
      </c>
      <c r="B14579" t="s">
        <v>18849</v>
      </c>
      <c r="C14579" t="s">
        <v>1418</v>
      </c>
    </row>
    <row r="14580" spans="1:3" x14ac:dyDescent="0.4">
      <c r="A14580">
        <v>60475</v>
      </c>
      <c r="B14580" t="s">
        <v>18850</v>
      </c>
      <c r="C14580" t="s">
        <v>688</v>
      </c>
    </row>
    <row r="14581" spans="1:3" x14ac:dyDescent="0.4">
      <c r="A14581">
        <v>60476</v>
      </c>
      <c r="B14581" t="s">
        <v>18851</v>
      </c>
      <c r="C14581" t="s">
        <v>1545</v>
      </c>
    </row>
    <row r="14582" spans="1:3" x14ac:dyDescent="0.4">
      <c r="A14582">
        <v>60477</v>
      </c>
      <c r="B14582" t="s">
        <v>18852</v>
      </c>
      <c r="C14582" t="s">
        <v>1545</v>
      </c>
    </row>
    <row r="14583" spans="1:3" x14ac:dyDescent="0.4">
      <c r="A14583">
        <v>60478</v>
      </c>
      <c r="B14583" t="s">
        <v>18853</v>
      </c>
      <c r="C14583" t="s">
        <v>178</v>
      </c>
    </row>
    <row r="14584" spans="1:3" x14ac:dyDescent="0.4">
      <c r="A14584">
        <v>60479</v>
      </c>
      <c r="B14584" t="s">
        <v>18854</v>
      </c>
      <c r="C14584" t="s">
        <v>1767</v>
      </c>
    </row>
    <row r="14585" spans="1:3" x14ac:dyDescent="0.4">
      <c r="A14585">
        <v>60480</v>
      </c>
      <c r="B14585" t="s">
        <v>18855</v>
      </c>
      <c r="C14585" t="s">
        <v>1263</v>
      </c>
    </row>
    <row r="14586" spans="1:3" x14ac:dyDescent="0.4">
      <c r="A14586">
        <v>60481</v>
      </c>
      <c r="B14586" t="s">
        <v>18856</v>
      </c>
      <c r="C14586" t="s">
        <v>1414</v>
      </c>
    </row>
    <row r="14587" spans="1:3" x14ac:dyDescent="0.4">
      <c r="A14587">
        <v>60483</v>
      </c>
      <c r="B14587" t="s">
        <v>18857</v>
      </c>
      <c r="C14587" t="s">
        <v>688</v>
      </c>
    </row>
    <row r="14588" spans="1:3" x14ac:dyDescent="0.4">
      <c r="A14588">
        <v>60482</v>
      </c>
      <c r="B14588" t="s">
        <v>18858</v>
      </c>
      <c r="C14588" t="s">
        <v>800</v>
      </c>
    </row>
    <row r="14589" spans="1:3" x14ac:dyDescent="0.4">
      <c r="A14589">
        <v>60484</v>
      </c>
      <c r="B14589" t="s">
        <v>18859</v>
      </c>
      <c r="C14589" t="s">
        <v>800</v>
      </c>
    </row>
    <row r="14590" spans="1:3" x14ac:dyDescent="0.4">
      <c r="A14590">
        <v>60485</v>
      </c>
      <c r="B14590" t="s">
        <v>18860</v>
      </c>
      <c r="C14590" t="s">
        <v>803</v>
      </c>
    </row>
    <row r="14591" spans="1:3" x14ac:dyDescent="0.4">
      <c r="A14591">
        <v>60487</v>
      </c>
      <c r="B14591" t="s">
        <v>18861</v>
      </c>
      <c r="C14591" t="s">
        <v>1420</v>
      </c>
    </row>
    <row r="14592" spans="1:3" x14ac:dyDescent="0.4">
      <c r="A14592">
        <v>60486</v>
      </c>
      <c r="B14592" t="s">
        <v>18862</v>
      </c>
      <c r="C14592" t="s">
        <v>18451</v>
      </c>
    </row>
    <row r="14593" spans="1:3" x14ac:dyDescent="0.4">
      <c r="A14593">
        <v>60488</v>
      </c>
      <c r="B14593" t="s">
        <v>18863</v>
      </c>
      <c r="C14593" t="s">
        <v>1273</v>
      </c>
    </row>
    <row r="14594" spans="1:3" x14ac:dyDescent="0.4">
      <c r="A14594">
        <v>60489</v>
      </c>
      <c r="B14594" t="s">
        <v>18864</v>
      </c>
      <c r="C14594" t="s">
        <v>1150</v>
      </c>
    </row>
    <row r="14595" spans="1:3" x14ac:dyDescent="0.4">
      <c r="A14595">
        <v>60490</v>
      </c>
      <c r="B14595" t="s">
        <v>18865</v>
      </c>
      <c r="C14595" t="s">
        <v>1418</v>
      </c>
    </row>
    <row r="14596" spans="1:3" x14ac:dyDescent="0.4">
      <c r="A14596">
        <v>60491</v>
      </c>
      <c r="B14596" t="s">
        <v>18866</v>
      </c>
      <c r="C14596" t="s">
        <v>1653</v>
      </c>
    </row>
    <row r="14597" spans="1:3" x14ac:dyDescent="0.4">
      <c r="A14597">
        <v>60492</v>
      </c>
      <c r="B14597" t="s">
        <v>18867</v>
      </c>
      <c r="C14597" t="s">
        <v>1418</v>
      </c>
    </row>
    <row r="14598" spans="1:3" x14ac:dyDescent="0.4">
      <c r="A14598">
        <v>60494</v>
      </c>
      <c r="B14598" t="s">
        <v>18868</v>
      </c>
      <c r="C14598" t="s">
        <v>1415</v>
      </c>
    </row>
    <row r="14599" spans="1:3" x14ac:dyDescent="0.4">
      <c r="A14599">
        <v>60493</v>
      </c>
      <c r="B14599" t="s">
        <v>18869</v>
      </c>
      <c r="C14599" t="s">
        <v>1545</v>
      </c>
    </row>
    <row r="14600" spans="1:3" x14ac:dyDescent="0.4">
      <c r="A14600">
        <v>60496</v>
      </c>
      <c r="B14600" t="s">
        <v>18870</v>
      </c>
      <c r="C14600" t="s">
        <v>1150</v>
      </c>
    </row>
    <row r="14601" spans="1:3" x14ac:dyDescent="0.4">
      <c r="A14601">
        <v>60495</v>
      </c>
      <c r="B14601" t="s">
        <v>18871</v>
      </c>
      <c r="C14601" t="s">
        <v>1263</v>
      </c>
    </row>
    <row r="14602" spans="1:3" x14ac:dyDescent="0.4">
      <c r="A14602">
        <v>60497</v>
      </c>
      <c r="B14602" t="s">
        <v>18872</v>
      </c>
      <c r="C14602" t="s">
        <v>1543</v>
      </c>
    </row>
    <row r="14603" spans="1:3" x14ac:dyDescent="0.4">
      <c r="A14603">
        <v>60498</v>
      </c>
      <c r="B14603" t="s">
        <v>18873</v>
      </c>
      <c r="C14603" t="s">
        <v>1543</v>
      </c>
    </row>
    <row r="14604" spans="1:3" x14ac:dyDescent="0.4">
      <c r="A14604">
        <v>60499</v>
      </c>
      <c r="B14604" t="s">
        <v>18874</v>
      </c>
      <c r="C14604" t="s">
        <v>800</v>
      </c>
    </row>
    <row r="14605" spans="1:3" x14ac:dyDescent="0.4">
      <c r="A14605">
        <v>60500</v>
      </c>
      <c r="B14605" t="s">
        <v>18875</v>
      </c>
      <c r="C14605" t="s">
        <v>1268</v>
      </c>
    </row>
    <row r="14606" spans="1:3" x14ac:dyDescent="0.4">
      <c r="A14606">
        <v>60502</v>
      </c>
      <c r="B14606" t="s">
        <v>18876</v>
      </c>
      <c r="C14606" t="s">
        <v>1263</v>
      </c>
    </row>
    <row r="14607" spans="1:3" x14ac:dyDescent="0.4">
      <c r="A14607">
        <v>60503</v>
      </c>
      <c r="B14607" t="s">
        <v>18877</v>
      </c>
      <c r="C14607" t="s">
        <v>1148</v>
      </c>
    </row>
    <row r="14608" spans="1:3" x14ac:dyDescent="0.4">
      <c r="A14608">
        <v>60501</v>
      </c>
      <c r="B14608" t="s">
        <v>18878</v>
      </c>
      <c r="C14608" t="s">
        <v>1269</v>
      </c>
    </row>
    <row r="14609" spans="1:3" x14ac:dyDescent="0.4">
      <c r="A14609">
        <v>60504</v>
      </c>
      <c r="B14609" t="s">
        <v>18879</v>
      </c>
      <c r="C14609" t="s">
        <v>1266</v>
      </c>
    </row>
    <row r="14610" spans="1:3" x14ac:dyDescent="0.4">
      <c r="A14610">
        <v>60505</v>
      </c>
      <c r="B14610" t="s">
        <v>18880</v>
      </c>
      <c r="C14610" t="s">
        <v>1766</v>
      </c>
    </row>
    <row r="14611" spans="1:3" x14ac:dyDescent="0.4">
      <c r="A14611">
        <v>60506</v>
      </c>
      <c r="B14611" t="s">
        <v>18881</v>
      </c>
      <c r="C14611" t="s">
        <v>1897</v>
      </c>
    </row>
    <row r="14612" spans="1:3" x14ac:dyDescent="0.4">
      <c r="A14612">
        <v>60507</v>
      </c>
      <c r="B14612" t="s">
        <v>18882</v>
      </c>
      <c r="C14612" t="s">
        <v>1897</v>
      </c>
    </row>
    <row r="14613" spans="1:3" x14ac:dyDescent="0.4">
      <c r="A14613">
        <v>60508</v>
      </c>
      <c r="B14613" t="s">
        <v>18883</v>
      </c>
      <c r="C14613" t="s">
        <v>915</v>
      </c>
    </row>
    <row r="14614" spans="1:3" x14ac:dyDescent="0.4">
      <c r="A14614">
        <v>60509</v>
      </c>
      <c r="B14614" t="s">
        <v>18884</v>
      </c>
      <c r="C14614" t="s">
        <v>1265</v>
      </c>
    </row>
    <row r="14615" spans="1:3" x14ac:dyDescent="0.4">
      <c r="A14615">
        <v>60510</v>
      </c>
      <c r="B14615" t="s">
        <v>18885</v>
      </c>
      <c r="C14615" t="s">
        <v>1267</v>
      </c>
    </row>
    <row r="14616" spans="1:3" x14ac:dyDescent="0.4">
      <c r="A14616">
        <v>60511</v>
      </c>
      <c r="B14616" t="s">
        <v>18886</v>
      </c>
      <c r="C14616" t="s">
        <v>1024</v>
      </c>
    </row>
    <row r="14617" spans="1:3" x14ac:dyDescent="0.4">
      <c r="A14617">
        <v>60512</v>
      </c>
      <c r="B14617" t="s">
        <v>18887</v>
      </c>
      <c r="C14617" t="s">
        <v>1767</v>
      </c>
    </row>
    <row r="14618" spans="1:3" x14ac:dyDescent="0.4">
      <c r="A14618">
        <v>60513</v>
      </c>
      <c r="B14618" t="s">
        <v>18888</v>
      </c>
      <c r="C14618" t="s">
        <v>1416</v>
      </c>
    </row>
    <row r="14619" spans="1:3" x14ac:dyDescent="0.4">
      <c r="A14619">
        <v>60514</v>
      </c>
      <c r="B14619" t="s">
        <v>18889</v>
      </c>
      <c r="C14619" t="s">
        <v>1267</v>
      </c>
    </row>
    <row r="14620" spans="1:3" x14ac:dyDescent="0.4">
      <c r="A14620">
        <v>60516</v>
      </c>
      <c r="B14620" t="s">
        <v>2102</v>
      </c>
      <c r="C14620" t="s">
        <v>2102</v>
      </c>
    </row>
    <row r="14621" spans="1:3" x14ac:dyDescent="0.4">
      <c r="A14621">
        <v>60515</v>
      </c>
      <c r="B14621" t="s">
        <v>18890</v>
      </c>
      <c r="C14621" t="s">
        <v>98</v>
      </c>
    </row>
    <row r="14622" spans="1:3" x14ac:dyDescent="0.4">
      <c r="A14622">
        <v>60517</v>
      </c>
      <c r="B14622" t="s">
        <v>18891</v>
      </c>
      <c r="C14622" t="s">
        <v>1265</v>
      </c>
    </row>
    <row r="14623" spans="1:3" x14ac:dyDescent="0.4">
      <c r="A14623">
        <v>60518</v>
      </c>
      <c r="B14623" t="s">
        <v>18892</v>
      </c>
      <c r="C14623" t="s">
        <v>1416</v>
      </c>
    </row>
    <row r="14624" spans="1:3" x14ac:dyDescent="0.4">
      <c r="A14624">
        <v>60520</v>
      </c>
      <c r="B14624" t="s">
        <v>18893</v>
      </c>
      <c r="C14624" t="s">
        <v>1269</v>
      </c>
    </row>
    <row r="14625" spans="1:3" x14ac:dyDescent="0.4">
      <c r="A14625">
        <v>60519</v>
      </c>
      <c r="B14625" t="s">
        <v>18894</v>
      </c>
      <c r="C14625" t="s">
        <v>1545</v>
      </c>
    </row>
    <row r="14626" spans="1:3" x14ac:dyDescent="0.4">
      <c r="A14626">
        <v>60521</v>
      </c>
      <c r="B14626" t="s">
        <v>18895</v>
      </c>
      <c r="C14626" t="s">
        <v>805</v>
      </c>
    </row>
    <row r="14627" spans="1:3" x14ac:dyDescent="0.4">
      <c r="A14627">
        <v>60522</v>
      </c>
      <c r="B14627" t="s">
        <v>18896</v>
      </c>
      <c r="C14627" t="s">
        <v>1027</v>
      </c>
    </row>
    <row r="14628" spans="1:3" x14ac:dyDescent="0.4">
      <c r="A14628">
        <v>60523</v>
      </c>
      <c r="B14628" t="s">
        <v>18897</v>
      </c>
      <c r="C14628" t="s">
        <v>1273</v>
      </c>
    </row>
    <row r="14629" spans="1:3" x14ac:dyDescent="0.4">
      <c r="A14629">
        <v>60524</v>
      </c>
      <c r="B14629" t="s">
        <v>18898</v>
      </c>
      <c r="C14629" t="s">
        <v>1896</v>
      </c>
    </row>
    <row r="14630" spans="1:3" x14ac:dyDescent="0.4">
      <c r="A14630">
        <v>60525</v>
      </c>
      <c r="B14630" t="s">
        <v>18899</v>
      </c>
      <c r="C14630" t="s">
        <v>1652</v>
      </c>
    </row>
    <row r="14631" spans="1:3" x14ac:dyDescent="0.4">
      <c r="A14631">
        <v>60526</v>
      </c>
      <c r="B14631" t="s">
        <v>18900</v>
      </c>
      <c r="C14631" t="s">
        <v>2100</v>
      </c>
    </row>
    <row r="14632" spans="1:3" x14ac:dyDescent="0.4">
      <c r="A14632">
        <v>60527</v>
      </c>
      <c r="B14632" t="s">
        <v>18901</v>
      </c>
      <c r="C14632" t="s">
        <v>2211</v>
      </c>
    </row>
    <row r="14633" spans="1:3" x14ac:dyDescent="0.4">
      <c r="A14633">
        <v>60528</v>
      </c>
      <c r="B14633" t="s">
        <v>18902</v>
      </c>
      <c r="C14633" t="s">
        <v>1414</v>
      </c>
    </row>
    <row r="14634" spans="1:3" x14ac:dyDescent="0.4">
      <c r="A14634">
        <v>60529</v>
      </c>
      <c r="B14634" t="s">
        <v>18903</v>
      </c>
      <c r="C14634" t="s">
        <v>1414</v>
      </c>
    </row>
    <row r="14635" spans="1:3" x14ac:dyDescent="0.4">
      <c r="A14635">
        <v>60530</v>
      </c>
      <c r="B14635" t="s">
        <v>18904</v>
      </c>
      <c r="C14635" t="s">
        <v>150</v>
      </c>
    </row>
    <row r="14636" spans="1:3" x14ac:dyDescent="0.4">
      <c r="A14636">
        <v>60532</v>
      </c>
      <c r="B14636" t="s">
        <v>18905</v>
      </c>
      <c r="C14636" t="s">
        <v>1271</v>
      </c>
    </row>
    <row r="14637" spans="1:3" x14ac:dyDescent="0.4">
      <c r="A14637">
        <v>60531</v>
      </c>
      <c r="B14637" t="s">
        <v>18906</v>
      </c>
      <c r="C14637" t="s">
        <v>1274</v>
      </c>
    </row>
    <row r="14638" spans="1:3" x14ac:dyDescent="0.4">
      <c r="A14638">
        <v>60533</v>
      </c>
      <c r="B14638" t="s">
        <v>18907</v>
      </c>
      <c r="C14638" t="s">
        <v>1273</v>
      </c>
    </row>
    <row r="14639" spans="1:3" x14ac:dyDescent="0.4">
      <c r="A14639">
        <v>60535</v>
      </c>
      <c r="B14639" t="s">
        <v>18908</v>
      </c>
      <c r="C14639" t="s">
        <v>1266</v>
      </c>
    </row>
    <row r="14640" spans="1:3" x14ac:dyDescent="0.4">
      <c r="A14640">
        <v>60534</v>
      </c>
      <c r="B14640" t="s">
        <v>18909</v>
      </c>
      <c r="C14640" t="s">
        <v>1267</v>
      </c>
    </row>
    <row r="14641" spans="1:3" x14ac:dyDescent="0.4">
      <c r="A14641">
        <v>60536</v>
      </c>
      <c r="B14641" t="s">
        <v>18910</v>
      </c>
      <c r="C14641" t="s">
        <v>1268</v>
      </c>
    </row>
    <row r="14642" spans="1:3" x14ac:dyDescent="0.4">
      <c r="A14642">
        <v>60537</v>
      </c>
      <c r="B14642" t="s">
        <v>18911</v>
      </c>
      <c r="C14642" t="s">
        <v>18451</v>
      </c>
    </row>
    <row r="14643" spans="1:3" x14ac:dyDescent="0.4">
      <c r="A14643">
        <v>60538</v>
      </c>
      <c r="B14643" t="s">
        <v>18912</v>
      </c>
      <c r="C14643" t="s">
        <v>2364</v>
      </c>
    </row>
    <row r="14644" spans="1:3" x14ac:dyDescent="0.4">
      <c r="A14644">
        <v>60540</v>
      </c>
      <c r="B14644" t="s">
        <v>18913</v>
      </c>
      <c r="C14644" t="s">
        <v>1653</v>
      </c>
    </row>
    <row r="14645" spans="1:3" x14ac:dyDescent="0.4">
      <c r="A14645">
        <v>60539</v>
      </c>
      <c r="B14645" t="s">
        <v>18914</v>
      </c>
      <c r="C14645" t="s">
        <v>1267</v>
      </c>
    </row>
    <row r="14646" spans="1:3" x14ac:dyDescent="0.4">
      <c r="A14646">
        <v>60542</v>
      </c>
      <c r="B14646" t="s">
        <v>18915</v>
      </c>
      <c r="C14646" t="s">
        <v>1653</v>
      </c>
    </row>
    <row r="14647" spans="1:3" x14ac:dyDescent="0.4">
      <c r="A14647">
        <v>60541</v>
      </c>
      <c r="B14647" t="s">
        <v>18916</v>
      </c>
      <c r="C14647" t="s">
        <v>98</v>
      </c>
    </row>
    <row r="14648" spans="1:3" x14ac:dyDescent="0.4">
      <c r="A14648">
        <v>60543</v>
      </c>
      <c r="B14648" t="s">
        <v>18917</v>
      </c>
      <c r="C14648" t="s">
        <v>1543</v>
      </c>
    </row>
    <row r="14649" spans="1:3" x14ac:dyDescent="0.4">
      <c r="A14649">
        <v>60544</v>
      </c>
      <c r="B14649" t="s">
        <v>18918</v>
      </c>
      <c r="C14649" t="s">
        <v>1542</v>
      </c>
    </row>
    <row r="14650" spans="1:3" x14ac:dyDescent="0.4">
      <c r="A14650">
        <v>60545</v>
      </c>
      <c r="B14650" t="s">
        <v>18919</v>
      </c>
      <c r="C14650" t="s">
        <v>1274</v>
      </c>
    </row>
    <row r="14651" spans="1:3" x14ac:dyDescent="0.4">
      <c r="A14651">
        <v>60546</v>
      </c>
      <c r="B14651" t="s">
        <v>18920</v>
      </c>
      <c r="C14651" t="s">
        <v>1897</v>
      </c>
    </row>
    <row r="14652" spans="1:3" x14ac:dyDescent="0.4">
      <c r="A14652">
        <v>60547</v>
      </c>
      <c r="B14652" t="s">
        <v>18921</v>
      </c>
      <c r="C14652" t="s">
        <v>800</v>
      </c>
    </row>
    <row r="14653" spans="1:3" x14ac:dyDescent="0.4">
      <c r="A14653">
        <v>60548</v>
      </c>
      <c r="B14653" t="s">
        <v>18922</v>
      </c>
      <c r="C14653" t="s">
        <v>1767</v>
      </c>
    </row>
    <row r="14654" spans="1:3" x14ac:dyDescent="0.4">
      <c r="A14654">
        <v>60549</v>
      </c>
      <c r="B14654" t="s">
        <v>18923</v>
      </c>
      <c r="C14654" t="s">
        <v>1150</v>
      </c>
    </row>
    <row r="14655" spans="1:3" x14ac:dyDescent="0.4">
      <c r="A14655">
        <v>60550</v>
      </c>
      <c r="B14655" t="s">
        <v>18924</v>
      </c>
      <c r="C14655" t="s">
        <v>805</v>
      </c>
    </row>
    <row r="14656" spans="1:3" x14ac:dyDescent="0.4">
      <c r="A14656">
        <v>60551</v>
      </c>
      <c r="B14656" t="s">
        <v>18925</v>
      </c>
      <c r="C14656" t="s">
        <v>1263</v>
      </c>
    </row>
    <row r="14657" spans="1:3" x14ac:dyDescent="0.4">
      <c r="A14657">
        <v>60552</v>
      </c>
      <c r="B14657" t="s">
        <v>18926</v>
      </c>
      <c r="C14657" t="s">
        <v>283</v>
      </c>
    </row>
    <row r="14658" spans="1:3" x14ac:dyDescent="0.4">
      <c r="A14658">
        <v>60553</v>
      </c>
      <c r="B14658" t="s">
        <v>18927</v>
      </c>
      <c r="C14658" t="s">
        <v>805</v>
      </c>
    </row>
    <row r="14659" spans="1:3" x14ac:dyDescent="0.4">
      <c r="A14659">
        <v>60554</v>
      </c>
      <c r="B14659" t="s">
        <v>18928</v>
      </c>
      <c r="C14659" t="s">
        <v>1766</v>
      </c>
    </row>
    <row r="14660" spans="1:3" x14ac:dyDescent="0.4">
      <c r="A14660">
        <v>60555</v>
      </c>
      <c r="B14660" t="s">
        <v>18929</v>
      </c>
      <c r="C14660" t="s">
        <v>1261</v>
      </c>
    </row>
    <row r="14661" spans="1:3" x14ac:dyDescent="0.4">
      <c r="A14661">
        <v>60556</v>
      </c>
      <c r="B14661" t="s">
        <v>1261</v>
      </c>
      <c r="C14661" t="s">
        <v>1261</v>
      </c>
    </row>
    <row r="14662" spans="1:3" x14ac:dyDescent="0.4">
      <c r="A14662">
        <v>60557</v>
      </c>
      <c r="B14662" t="s">
        <v>18930</v>
      </c>
      <c r="C14662" t="s">
        <v>1412</v>
      </c>
    </row>
    <row r="14663" spans="1:3" x14ac:dyDescent="0.4">
      <c r="A14663">
        <v>60558</v>
      </c>
      <c r="B14663" t="s">
        <v>18931</v>
      </c>
      <c r="C14663" t="s">
        <v>1147</v>
      </c>
    </row>
    <row r="14664" spans="1:3" x14ac:dyDescent="0.4">
      <c r="A14664">
        <v>60559</v>
      </c>
      <c r="B14664" t="s">
        <v>18932</v>
      </c>
      <c r="C14664" t="s">
        <v>2209</v>
      </c>
    </row>
    <row r="14665" spans="1:3" x14ac:dyDescent="0.4">
      <c r="A14665">
        <v>60560</v>
      </c>
      <c r="B14665" t="s">
        <v>18933</v>
      </c>
      <c r="C14665" t="s">
        <v>148</v>
      </c>
    </row>
    <row r="14666" spans="1:3" x14ac:dyDescent="0.4">
      <c r="A14666">
        <v>60561</v>
      </c>
      <c r="B14666" t="s">
        <v>18934</v>
      </c>
      <c r="C14666" t="s">
        <v>98</v>
      </c>
    </row>
    <row r="14667" spans="1:3" x14ac:dyDescent="0.4">
      <c r="A14667">
        <v>60562</v>
      </c>
      <c r="B14667" t="s">
        <v>18935</v>
      </c>
      <c r="C14667" t="s">
        <v>1767</v>
      </c>
    </row>
    <row r="14668" spans="1:3" x14ac:dyDescent="0.4">
      <c r="A14668">
        <v>60564</v>
      </c>
      <c r="B14668" t="s">
        <v>18936</v>
      </c>
      <c r="C14668" t="s">
        <v>1895</v>
      </c>
    </row>
    <row r="14669" spans="1:3" x14ac:dyDescent="0.4">
      <c r="A14669">
        <v>60563</v>
      </c>
      <c r="B14669" t="s">
        <v>18937</v>
      </c>
      <c r="C14669" t="s">
        <v>98</v>
      </c>
    </row>
    <row r="14670" spans="1:3" x14ac:dyDescent="0.4">
      <c r="A14670">
        <v>60565</v>
      </c>
      <c r="B14670" t="s">
        <v>18938</v>
      </c>
      <c r="C14670" t="s">
        <v>1273</v>
      </c>
    </row>
    <row r="14671" spans="1:3" x14ac:dyDescent="0.4">
      <c r="A14671">
        <v>60566</v>
      </c>
      <c r="B14671" t="s">
        <v>18939</v>
      </c>
      <c r="C14671" t="s">
        <v>1270</v>
      </c>
    </row>
    <row r="14672" spans="1:3" x14ac:dyDescent="0.4">
      <c r="A14672">
        <v>60567</v>
      </c>
      <c r="B14672" t="s">
        <v>18940</v>
      </c>
      <c r="C14672" t="s">
        <v>795</v>
      </c>
    </row>
    <row r="14673" spans="1:3" x14ac:dyDescent="0.4">
      <c r="A14673">
        <v>60568</v>
      </c>
      <c r="B14673" t="s">
        <v>18941</v>
      </c>
      <c r="C14673" t="s">
        <v>1274</v>
      </c>
    </row>
    <row r="14674" spans="1:3" x14ac:dyDescent="0.4">
      <c r="A14674">
        <v>60569</v>
      </c>
      <c r="B14674" t="s">
        <v>18942</v>
      </c>
      <c r="C14674" t="s">
        <v>915</v>
      </c>
    </row>
    <row r="14675" spans="1:3" x14ac:dyDescent="0.4">
      <c r="A14675">
        <v>60570</v>
      </c>
      <c r="B14675" t="s">
        <v>18943</v>
      </c>
      <c r="C14675" t="s">
        <v>912</v>
      </c>
    </row>
    <row r="14676" spans="1:3" x14ac:dyDescent="0.4">
      <c r="A14676">
        <v>60571</v>
      </c>
      <c r="B14676" t="s">
        <v>18944</v>
      </c>
      <c r="C14676" t="s">
        <v>1414</v>
      </c>
    </row>
    <row r="14677" spans="1:3" x14ac:dyDescent="0.4">
      <c r="A14677">
        <v>60572</v>
      </c>
      <c r="B14677" t="s">
        <v>18945</v>
      </c>
      <c r="C14677" t="s">
        <v>1147</v>
      </c>
    </row>
    <row r="14678" spans="1:3" x14ac:dyDescent="0.4">
      <c r="A14678">
        <v>60573</v>
      </c>
      <c r="B14678" t="s">
        <v>18946</v>
      </c>
      <c r="C14678" t="s">
        <v>1025</v>
      </c>
    </row>
    <row r="14679" spans="1:3" x14ac:dyDescent="0.4">
      <c r="A14679">
        <v>60574</v>
      </c>
      <c r="B14679" t="s">
        <v>18947</v>
      </c>
      <c r="C14679" t="s">
        <v>1025</v>
      </c>
    </row>
    <row r="14680" spans="1:3" x14ac:dyDescent="0.4">
      <c r="A14680">
        <v>60575</v>
      </c>
      <c r="B14680" t="s">
        <v>18948</v>
      </c>
      <c r="C14680" t="s">
        <v>1265</v>
      </c>
    </row>
    <row r="14681" spans="1:3" x14ac:dyDescent="0.4">
      <c r="A14681">
        <v>60576</v>
      </c>
      <c r="B14681" t="s">
        <v>18949</v>
      </c>
      <c r="C14681" t="s">
        <v>1265</v>
      </c>
    </row>
    <row r="14682" spans="1:3" x14ac:dyDescent="0.4">
      <c r="A14682">
        <v>60577</v>
      </c>
      <c r="B14682" t="s">
        <v>18950</v>
      </c>
      <c r="C14682" t="s">
        <v>1768</v>
      </c>
    </row>
    <row r="14683" spans="1:3" x14ac:dyDescent="0.4">
      <c r="A14683">
        <v>60579</v>
      </c>
      <c r="B14683" t="s">
        <v>18951</v>
      </c>
      <c r="C14683" t="s">
        <v>1265</v>
      </c>
    </row>
    <row r="14684" spans="1:3" x14ac:dyDescent="0.4">
      <c r="A14684">
        <v>60578</v>
      </c>
      <c r="B14684" t="s">
        <v>18952</v>
      </c>
      <c r="C14684" t="s">
        <v>1991</v>
      </c>
    </row>
    <row r="14685" spans="1:3" x14ac:dyDescent="0.4">
      <c r="A14685">
        <v>60580</v>
      </c>
      <c r="B14685" t="s">
        <v>18953</v>
      </c>
      <c r="C14685" t="s">
        <v>1150</v>
      </c>
    </row>
    <row r="14686" spans="1:3" x14ac:dyDescent="0.4">
      <c r="A14686">
        <v>60581</v>
      </c>
      <c r="B14686" t="s">
        <v>18954</v>
      </c>
      <c r="C14686" t="s">
        <v>1766</v>
      </c>
    </row>
    <row r="14687" spans="1:3" x14ac:dyDescent="0.4">
      <c r="A14687">
        <v>60582</v>
      </c>
      <c r="B14687" t="s">
        <v>18955</v>
      </c>
      <c r="C14687" t="s">
        <v>1416</v>
      </c>
    </row>
    <row r="14688" spans="1:3" x14ac:dyDescent="0.4">
      <c r="A14688">
        <v>60583</v>
      </c>
      <c r="B14688" t="s">
        <v>18956</v>
      </c>
      <c r="C14688" t="s">
        <v>282</v>
      </c>
    </row>
    <row r="14689" spans="1:3" x14ac:dyDescent="0.4">
      <c r="A14689">
        <v>60584</v>
      </c>
      <c r="B14689" t="s">
        <v>18957</v>
      </c>
      <c r="C14689" t="s">
        <v>178</v>
      </c>
    </row>
    <row r="14690" spans="1:3" x14ac:dyDescent="0.4">
      <c r="A14690">
        <v>60585</v>
      </c>
      <c r="B14690" t="s">
        <v>796</v>
      </c>
      <c r="C14690" t="s">
        <v>796</v>
      </c>
    </row>
    <row r="14691" spans="1:3" x14ac:dyDescent="0.4">
      <c r="A14691">
        <v>60586</v>
      </c>
      <c r="B14691" t="s">
        <v>18958</v>
      </c>
      <c r="C14691" t="s">
        <v>2101</v>
      </c>
    </row>
    <row r="14692" spans="1:3" x14ac:dyDescent="0.4">
      <c r="A14692">
        <v>60588</v>
      </c>
      <c r="B14692" t="s">
        <v>18959</v>
      </c>
      <c r="C14692" t="s">
        <v>2211</v>
      </c>
    </row>
    <row r="14693" spans="1:3" x14ac:dyDescent="0.4">
      <c r="A14693">
        <v>60587</v>
      </c>
      <c r="B14693" t="s">
        <v>18960</v>
      </c>
      <c r="C14693" t="s">
        <v>1545</v>
      </c>
    </row>
    <row r="14694" spans="1:3" x14ac:dyDescent="0.4">
      <c r="A14694">
        <v>60589</v>
      </c>
      <c r="B14694" t="s">
        <v>18961</v>
      </c>
      <c r="C14694" t="s">
        <v>1767</v>
      </c>
    </row>
    <row r="14695" spans="1:3" x14ac:dyDescent="0.4">
      <c r="A14695">
        <v>60590</v>
      </c>
      <c r="B14695" t="s">
        <v>18962</v>
      </c>
      <c r="C14695" t="s">
        <v>98</v>
      </c>
    </row>
    <row r="14696" spans="1:3" x14ac:dyDescent="0.4">
      <c r="A14696">
        <v>60591</v>
      </c>
      <c r="B14696" t="s">
        <v>18963</v>
      </c>
      <c r="C14696" t="s">
        <v>98</v>
      </c>
    </row>
    <row r="14697" spans="1:3" x14ac:dyDescent="0.4">
      <c r="A14697">
        <v>60592</v>
      </c>
      <c r="B14697" t="s">
        <v>18964</v>
      </c>
      <c r="C14697" t="s">
        <v>1766</v>
      </c>
    </row>
    <row r="14698" spans="1:3" x14ac:dyDescent="0.4">
      <c r="A14698">
        <v>60594</v>
      </c>
      <c r="B14698" t="s">
        <v>18965</v>
      </c>
      <c r="C14698" t="s">
        <v>1414</v>
      </c>
    </row>
    <row r="14699" spans="1:3" x14ac:dyDescent="0.4">
      <c r="A14699">
        <v>60593</v>
      </c>
      <c r="B14699" t="s">
        <v>18966</v>
      </c>
      <c r="C14699" t="s">
        <v>1543</v>
      </c>
    </row>
    <row r="14700" spans="1:3" x14ac:dyDescent="0.4">
      <c r="A14700">
        <v>60595</v>
      </c>
      <c r="B14700" t="s">
        <v>18967</v>
      </c>
      <c r="C14700" t="s">
        <v>148</v>
      </c>
    </row>
    <row r="14701" spans="1:3" x14ac:dyDescent="0.4">
      <c r="A14701">
        <v>60596</v>
      </c>
      <c r="B14701" t="s">
        <v>18968</v>
      </c>
      <c r="C14701" t="s">
        <v>2211</v>
      </c>
    </row>
    <row r="14702" spans="1:3" x14ac:dyDescent="0.4">
      <c r="A14702">
        <v>60598</v>
      </c>
      <c r="B14702" t="s">
        <v>18969</v>
      </c>
      <c r="C14702" t="s">
        <v>2102</v>
      </c>
    </row>
    <row r="14703" spans="1:3" x14ac:dyDescent="0.4">
      <c r="A14703">
        <v>60597</v>
      </c>
      <c r="B14703" t="s">
        <v>18970</v>
      </c>
      <c r="C14703" t="s">
        <v>800</v>
      </c>
    </row>
    <row r="14704" spans="1:3" x14ac:dyDescent="0.4">
      <c r="A14704">
        <v>60599</v>
      </c>
      <c r="B14704" t="s">
        <v>18971</v>
      </c>
      <c r="C14704" t="s">
        <v>1273</v>
      </c>
    </row>
    <row r="14705" spans="1:3" x14ac:dyDescent="0.4">
      <c r="A14705">
        <v>60600</v>
      </c>
      <c r="B14705" t="s">
        <v>18972</v>
      </c>
      <c r="C14705" t="s">
        <v>1418</v>
      </c>
    </row>
    <row r="14706" spans="1:3" x14ac:dyDescent="0.4">
      <c r="A14706">
        <v>60601</v>
      </c>
      <c r="B14706" t="s">
        <v>18973</v>
      </c>
      <c r="C14706" t="s">
        <v>1147</v>
      </c>
    </row>
    <row r="14707" spans="1:3" x14ac:dyDescent="0.4">
      <c r="A14707">
        <v>60602</v>
      </c>
      <c r="B14707" t="s">
        <v>18974</v>
      </c>
      <c r="C14707" t="s">
        <v>803</v>
      </c>
    </row>
    <row r="14708" spans="1:3" x14ac:dyDescent="0.4">
      <c r="A14708">
        <v>60603</v>
      </c>
      <c r="B14708" t="s">
        <v>18975</v>
      </c>
      <c r="C14708" t="s">
        <v>1545</v>
      </c>
    </row>
    <row r="14709" spans="1:3" x14ac:dyDescent="0.4">
      <c r="A14709">
        <v>60604</v>
      </c>
      <c r="B14709" t="s">
        <v>18976</v>
      </c>
      <c r="C14709" t="s">
        <v>1545</v>
      </c>
    </row>
    <row r="14710" spans="1:3" x14ac:dyDescent="0.4">
      <c r="A14710">
        <v>60605</v>
      </c>
      <c r="B14710" t="s">
        <v>18977</v>
      </c>
      <c r="C14710" t="s">
        <v>1416</v>
      </c>
    </row>
    <row r="14711" spans="1:3" x14ac:dyDescent="0.4">
      <c r="A14711">
        <v>60607</v>
      </c>
      <c r="B14711" t="s">
        <v>18978</v>
      </c>
      <c r="C14711" t="s">
        <v>282</v>
      </c>
    </row>
    <row r="14712" spans="1:3" x14ac:dyDescent="0.4">
      <c r="A14712">
        <v>60606</v>
      </c>
      <c r="B14712" t="s">
        <v>1544</v>
      </c>
      <c r="C14712" t="s">
        <v>1544</v>
      </c>
    </row>
    <row r="14713" spans="1:3" x14ac:dyDescent="0.4">
      <c r="A14713">
        <v>60609</v>
      </c>
      <c r="B14713" t="s">
        <v>18979</v>
      </c>
      <c r="C14713" t="s">
        <v>1263</v>
      </c>
    </row>
    <row r="14714" spans="1:3" x14ac:dyDescent="0.4">
      <c r="A14714">
        <v>60608</v>
      </c>
      <c r="B14714" t="s">
        <v>18980</v>
      </c>
      <c r="C14714" t="s">
        <v>1654</v>
      </c>
    </row>
    <row r="14715" spans="1:3" x14ac:dyDescent="0.4">
      <c r="A14715">
        <v>60611</v>
      </c>
      <c r="B14715" t="s">
        <v>18981</v>
      </c>
      <c r="C14715" t="s">
        <v>178</v>
      </c>
    </row>
    <row r="14716" spans="1:3" x14ac:dyDescent="0.4">
      <c r="A14716">
        <v>60610</v>
      </c>
      <c r="B14716" t="s">
        <v>18982</v>
      </c>
      <c r="C14716" t="s">
        <v>1143</v>
      </c>
    </row>
    <row r="14717" spans="1:3" x14ac:dyDescent="0.4">
      <c r="A14717">
        <v>60612</v>
      </c>
      <c r="B14717" t="s">
        <v>18983</v>
      </c>
      <c r="C14717" t="s">
        <v>803</v>
      </c>
    </row>
    <row r="14718" spans="1:3" x14ac:dyDescent="0.4">
      <c r="A14718">
        <v>60613</v>
      </c>
      <c r="B14718" t="s">
        <v>18984</v>
      </c>
      <c r="C14718" t="s">
        <v>1768</v>
      </c>
    </row>
    <row r="14719" spans="1:3" x14ac:dyDescent="0.4">
      <c r="A14719">
        <v>60615</v>
      </c>
      <c r="B14719" t="s">
        <v>18985</v>
      </c>
      <c r="C14719" t="s">
        <v>283</v>
      </c>
    </row>
    <row r="14720" spans="1:3" x14ac:dyDescent="0.4">
      <c r="A14720">
        <v>60616</v>
      </c>
      <c r="B14720" t="s">
        <v>2210</v>
      </c>
      <c r="C14720" t="s">
        <v>2210</v>
      </c>
    </row>
    <row r="14721" spans="1:3" x14ac:dyDescent="0.4">
      <c r="A14721">
        <v>60614</v>
      </c>
      <c r="B14721" t="s">
        <v>18986</v>
      </c>
      <c r="C14721" t="s">
        <v>98</v>
      </c>
    </row>
    <row r="14722" spans="1:3" x14ac:dyDescent="0.4">
      <c r="A14722">
        <v>60617</v>
      </c>
      <c r="B14722" t="s">
        <v>18987</v>
      </c>
      <c r="C14722" t="s">
        <v>1766</v>
      </c>
    </row>
    <row r="14723" spans="1:3" x14ac:dyDescent="0.4">
      <c r="A14723">
        <v>60618</v>
      </c>
      <c r="B14723" t="s">
        <v>18988</v>
      </c>
      <c r="C14723" t="s">
        <v>805</v>
      </c>
    </row>
    <row r="14724" spans="1:3" x14ac:dyDescent="0.4">
      <c r="A14724">
        <v>60619</v>
      </c>
      <c r="B14724" t="s">
        <v>18989</v>
      </c>
      <c r="C14724" t="s">
        <v>805</v>
      </c>
    </row>
    <row r="14725" spans="1:3" x14ac:dyDescent="0.4">
      <c r="A14725">
        <v>60620</v>
      </c>
      <c r="B14725" t="s">
        <v>18990</v>
      </c>
      <c r="C14725" t="s">
        <v>805</v>
      </c>
    </row>
    <row r="14726" spans="1:3" x14ac:dyDescent="0.4">
      <c r="A14726">
        <v>60621</v>
      </c>
      <c r="B14726" t="s">
        <v>18991</v>
      </c>
      <c r="C14726" t="s">
        <v>1273</v>
      </c>
    </row>
    <row r="14727" spans="1:3" x14ac:dyDescent="0.4">
      <c r="A14727">
        <v>60622</v>
      </c>
      <c r="B14727" t="s">
        <v>18992</v>
      </c>
      <c r="C14727" t="s">
        <v>1766</v>
      </c>
    </row>
    <row r="14728" spans="1:3" x14ac:dyDescent="0.4">
      <c r="A14728">
        <v>60623</v>
      </c>
      <c r="B14728" t="s">
        <v>18993</v>
      </c>
      <c r="C14728" t="s">
        <v>1267</v>
      </c>
    </row>
    <row r="14729" spans="1:3" x14ac:dyDescent="0.4">
      <c r="A14729">
        <v>60624</v>
      </c>
      <c r="B14729" t="s">
        <v>18994</v>
      </c>
      <c r="C14729" t="s">
        <v>1267</v>
      </c>
    </row>
    <row r="14730" spans="1:3" x14ac:dyDescent="0.4">
      <c r="A14730">
        <v>60626</v>
      </c>
      <c r="B14730" t="s">
        <v>18995</v>
      </c>
      <c r="C14730" t="s">
        <v>805</v>
      </c>
    </row>
    <row r="14731" spans="1:3" x14ac:dyDescent="0.4">
      <c r="A14731">
        <v>60627</v>
      </c>
      <c r="B14731" t="s">
        <v>18996</v>
      </c>
      <c r="C14731" t="s">
        <v>805</v>
      </c>
    </row>
    <row r="14732" spans="1:3" x14ac:dyDescent="0.4">
      <c r="A14732">
        <v>60628</v>
      </c>
      <c r="B14732" t="s">
        <v>18997</v>
      </c>
      <c r="C14732" t="s">
        <v>1271</v>
      </c>
    </row>
    <row r="14733" spans="1:3" x14ac:dyDescent="0.4">
      <c r="A14733">
        <v>60625</v>
      </c>
      <c r="B14733" t="s">
        <v>18998</v>
      </c>
      <c r="C14733" t="s">
        <v>18999</v>
      </c>
    </row>
    <row r="14734" spans="1:3" x14ac:dyDescent="0.4">
      <c r="A14734">
        <v>60630</v>
      </c>
      <c r="B14734" t="s">
        <v>19000</v>
      </c>
      <c r="C14734" t="s">
        <v>1766</v>
      </c>
    </row>
    <row r="14735" spans="1:3" x14ac:dyDescent="0.4">
      <c r="A14735">
        <v>60631</v>
      </c>
      <c r="B14735" t="s">
        <v>19001</v>
      </c>
      <c r="C14735" t="s">
        <v>2102</v>
      </c>
    </row>
    <row r="14736" spans="1:3" x14ac:dyDescent="0.4">
      <c r="A14736">
        <v>60629</v>
      </c>
      <c r="B14736" t="s">
        <v>19002</v>
      </c>
      <c r="C14736" t="s">
        <v>1767</v>
      </c>
    </row>
    <row r="14737" spans="1:3" x14ac:dyDescent="0.4">
      <c r="A14737">
        <v>60633</v>
      </c>
      <c r="B14737" t="s">
        <v>19003</v>
      </c>
      <c r="C14737" t="s">
        <v>913</v>
      </c>
    </row>
    <row r="14738" spans="1:3" x14ac:dyDescent="0.4">
      <c r="A14738">
        <v>60632</v>
      </c>
      <c r="B14738" t="s">
        <v>19004</v>
      </c>
      <c r="C14738" t="s">
        <v>2211</v>
      </c>
    </row>
    <row r="14739" spans="1:3" x14ac:dyDescent="0.4">
      <c r="A14739">
        <v>60634</v>
      </c>
      <c r="B14739" t="s">
        <v>19005</v>
      </c>
      <c r="C14739" t="s">
        <v>2211</v>
      </c>
    </row>
    <row r="14740" spans="1:3" x14ac:dyDescent="0.4">
      <c r="A14740">
        <v>60636</v>
      </c>
      <c r="B14740" t="s">
        <v>19006</v>
      </c>
      <c r="C14740" t="s">
        <v>1273</v>
      </c>
    </row>
    <row r="14741" spans="1:3" x14ac:dyDescent="0.4">
      <c r="A14741">
        <v>60635</v>
      </c>
      <c r="B14741" t="s">
        <v>19007</v>
      </c>
      <c r="C14741" t="s">
        <v>98</v>
      </c>
    </row>
    <row r="14742" spans="1:3" x14ac:dyDescent="0.4">
      <c r="A14742">
        <v>60637</v>
      </c>
      <c r="B14742" t="s">
        <v>19008</v>
      </c>
      <c r="C14742" t="s">
        <v>800</v>
      </c>
    </row>
    <row r="14743" spans="1:3" x14ac:dyDescent="0.4">
      <c r="A14743">
        <v>60638</v>
      </c>
      <c r="B14743" t="s">
        <v>19009</v>
      </c>
      <c r="C14743" t="s">
        <v>2211</v>
      </c>
    </row>
    <row r="14744" spans="1:3" x14ac:dyDescent="0.4">
      <c r="A14744">
        <v>60640</v>
      </c>
      <c r="B14744" t="s">
        <v>19010</v>
      </c>
      <c r="C14744" t="s">
        <v>1150</v>
      </c>
    </row>
    <row r="14745" spans="1:3" x14ac:dyDescent="0.4">
      <c r="A14745">
        <v>60639</v>
      </c>
      <c r="B14745" t="s">
        <v>19011</v>
      </c>
      <c r="C14745" t="s">
        <v>1150</v>
      </c>
    </row>
    <row r="14746" spans="1:3" x14ac:dyDescent="0.4">
      <c r="A14746">
        <v>60641</v>
      </c>
      <c r="B14746" t="s">
        <v>19012</v>
      </c>
      <c r="C14746" t="s">
        <v>1897</v>
      </c>
    </row>
    <row r="14747" spans="1:3" x14ac:dyDescent="0.4">
      <c r="A14747">
        <v>60642</v>
      </c>
      <c r="B14747" t="s">
        <v>19013</v>
      </c>
      <c r="C14747" t="s">
        <v>1419</v>
      </c>
    </row>
    <row r="14748" spans="1:3" x14ac:dyDescent="0.4">
      <c r="A14748">
        <v>60643</v>
      </c>
      <c r="B14748" t="s">
        <v>19014</v>
      </c>
      <c r="C14748" t="s">
        <v>1273</v>
      </c>
    </row>
    <row r="14749" spans="1:3" x14ac:dyDescent="0.4">
      <c r="A14749">
        <v>60644</v>
      </c>
      <c r="B14749" t="s">
        <v>19015</v>
      </c>
      <c r="C14749" t="s">
        <v>1416</v>
      </c>
    </row>
    <row r="14750" spans="1:3" x14ac:dyDescent="0.4">
      <c r="A14750">
        <v>60645</v>
      </c>
      <c r="B14750" t="s">
        <v>19016</v>
      </c>
      <c r="C14750" t="s">
        <v>805</v>
      </c>
    </row>
    <row r="14751" spans="1:3" x14ac:dyDescent="0.4">
      <c r="A14751">
        <v>60647</v>
      </c>
      <c r="B14751" t="s">
        <v>19017</v>
      </c>
      <c r="C14751" t="s">
        <v>1267</v>
      </c>
    </row>
    <row r="14752" spans="1:3" x14ac:dyDescent="0.4">
      <c r="A14752">
        <v>60646</v>
      </c>
      <c r="B14752" t="s">
        <v>19018</v>
      </c>
      <c r="C14752" t="s">
        <v>1274</v>
      </c>
    </row>
    <row r="14753" spans="1:3" x14ac:dyDescent="0.4">
      <c r="A14753">
        <v>60649</v>
      </c>
      <c r="B14753" t="s">
        <v>19019</v>
      </c>
      <c r="C14753" t="s">
        <v>800</v>
      </c>
    </row>
    <row r="14754" spans="1:3" x14ac:dyDescent="0.4">
      <c r="A14754">
        <v>60648</v>
      </c>
      <c r="B14754" t="s">
        <v>19020</v>
      </c>
      <c r="C14754" t="s">
        <v>18999</v>
      </c>
    </row>
    <row r="14755" spans="1:3" x14ac:dyDescent="0.4">
      <c r="A14755">
        <v>60650</v>
      </c>
      <c r="B14755" t="s">
        <v>19021</v>
      </c>
      <c r="C14755" t="s">
        <v>18451</v>
      </c>
    </row>
    <row r="14756" spans="1:3" x14ac:dyDescent="0.4">
      <c r="A14756">
        <v>60651</v>
      </c>
      <c r="B14756" t="s">
        <v>19022</v>
      </c>
      <c r="C14756" t="s">
        <v>915</v>
      </c>
    </row>
    <row r="14757" spans="1:3" x14ac:dyDescent="0.4">
      <c r="A14757">
        <v>60652</v>
      </c>
      <c r="B14757" t="s">
        <v>19023</v>
      </c>
      <c r="C14757" t="s">
        <v>1269</v>
      </c>
    </row>
    <row r="14758" spans="1:3" x14ac:dyDescent="0.4">
      <c r="A14758">
        <v>60653</v>
      </c>
      <c r="B14758" t="s">
        <v>19024</v>
      </c>
      <c r="C14758" t="s">
        <v>1896</v>
      </c>
    </row>
    <row r="14759" spans="1:3" x14ac:dyDescent="0.4">
      <c r="A14759">
        <v>60654</v>
      </c>
      <c r="B14759" t="s">
        <v>19025</v>
      </c>
      <c r="C14759" t="s">
        <v>1273</v>
      </c>
    </row>
    <row r="14760" spans="1:3" x14ac:dyDescent="0.4">
      <c r="A14760">
        <v>60655</v>
      </c>
      <c r="B14760" t="s">
        <v>19026</v>
      </c>
      <c r="C14760" t="s">
        <v>1267</v>
      </c>
    </row>
    <row r="14761" spans="1:3" x14ac:dyDescent="0.4">
      <c r="A14761">
        <v>60656</v>
      </c>
      <c r="B14761" t="s">
        <v>19027</v>
      </c>
      <c r="C14761" t="s">
        <v>1543</v>
      </c>
    </row>
    <row r="14762" spans="1:3" x14ac:dyDescent="0.4">
      <c r="A14762">
        <v>60657</v>
      </c>
      <c r="B14762" t="s">
        <v>19028</v>
      </c>
      <c r="C14762" t="s">
        <v>1267</v>
      </c>
    </row>
    <row r="14763" spans="1:3" x14ac:dyDescent="0.4">
      <c r="A14763">
        <v>60658</v>
      </c>
      <c r="B14763" t="s">
        <v>19029</v>
      </c>
      <c r="C14763" t="s">
        <v>1415</v>
      </c>
    </row>
    <row r="14764" spans="1:3" x14ac:dyDescent="0.4">
      <c r="A14764">
        <v>60659</v>
      </c>
      <c r="B14764" t="s">
        <v>19030</v>
      </c>
      <c r="C14764" t="s">
        <v>1147</v>
      </c>
    </row>
    <row r="14765" spans="1:3" x14ac:dyDescent="0.4">
      <c r="A14765">
        <v>60661</v>
      </c>
      <c r="B14765" t="s">
        <v>19031</v>
      </c>
      <c r="C14765" t="s">
        <v>1150</v>
      </c>
    </row>
    <row r="14766" spans="1:3" x14ac:dyDescent="0.4">
      <c r="A14766">
        <v>60660</v>
      </c>
      <c r="B14766" t="s">
        <v>19032</v>
      </c>
      <c r="C14766" t="s">
        <v>1767</v>
      </c>
    </row>
    <row r="14767" spans="1:3" x14ac:dyDescent="0.4">
      <c r="A14767">
        <v>60662</v>
      </c>
      <c r="B14767" t="s">
        <v>19033</v>
      </c>
      <c r="C14767" t="s">
        <v>1545</v>
      </c>
    </row>
    <row r="14768" spans="1:3" x14ac:dyDescent="0.4">
      <c r="A14768">
        <v>60663</v>
      </c>
      <c r="B14768" t="s">
        <v>19034</v>
      </c>
      <c r="C14768" t="s">
        <v>1545</v>
      </c>
    </row>
    <row r="14769" spans="1:3" x14ac:dyDescent="0.4">
      <c r="A14769">
        <v>60664</v>
      </c>
      <c r="B14769" t="s">
        <v>19035</v>
      </c>
      <c r="C14769" t="s">
        <v>1766</v>
      </c>
    </row>
    <row r="14770" spans="1:3" x14ac:dyDescent="0.4">
      <c r="A14770">
        <v>60665</v>
      </c>
      <c r="B14770" t="s">
        <v>19036</v>
      </c>
      <c r="C14770" t="s">
        <v>1416</v>
      </c>
    </row>
    <row r="14771" spans="1:3" x14ac:dyDescent="0.4">
      <c r="A14771">
        <v>60666</v>
      </c>
      <c r="B14771" t="s">
        <v>19037</v>
      </c>
      <c r="C14771" t="s">
        <v>1415</v>
      </c>
    </row>
    <row r="14772" spans="1:3" x14ac:dyDescent="0.4">
      <c r="A14772">
        <v>60667</v>
      </c>
      <c r="B14772" t="s">
        <v>19038</v>
      </c>
      <c r="C14772" t="s">
        <v>1271</v>
      </c>
    </row>
    <row r="14773" spans="1:3" x14ac:dyDescent="0.4">
      <c r="A14773">
        <v>60668</v>
      </c>
      <c r="B14773" t="s">
        <v>19039</v>
      </c>
      <c r="C14773" t="s">
        <v>179</v>
      </c>
    </row>
    <row r="14774" spans="1:3" x14ac:dyDescent="0.4">
      <c r="A14774">
        <v>60670</v>
      </c>
      <c r="B14774" t="s">
        <v>19040</v>
      </c>
      <c r="C14774" t="s">
        <v>1415</v>
      </c>
    </row>
    <row r="14775" spans="1:3" x14ac:dyDescent="0.4">
      <c r="A14775">
        <v>60669</v>
      </c>
      <c r="B14775" t="s">
        <v>19041</v>
      </c>
      <c r="C14775" t="s">
        <v>800</v>
      </c>
    </row>
    <row r="14776" spans="1:3" x14ac:dyDescent="0.4">
      <c r="A14776">
        <v>60671</v>
      </c>
      <c r="B14776" t="s">
        <v>19042</v>
      </c>
      <c r="C14776" t="s">
        <v>1024</v>
      </c>
    </row>
    <row r="14777" spans="1:3" x14ac:dyDescent="0.4">
      <c r="A14777">
        <v>60672</v>
      </c>
      <c r="B14777" t="s">
        <v>19043</v>
      </c>
      <c r="C14777" t="s">
        <v>1766</v>
      </c>
    </row>
    <row r="14778" spans="1:3" x14ac:dyDescent="0.4">
      <c r="A14778">
        <v>60674</v>
      </c>
      <c r="B14778" t="s">
        <v>19044</v>
      </c>
      <c r="C14778" t="s">
        <v>805</v>
      </c>
    </row>
    <row r="14779" spans="1:3" x14ac:dyDescent="0.4">
      <c r="A14779">
        <v>60673</v>
      </c>
      <c r="B14779" t="s">
        <v>19045</v>
      </c>
      <c r="C14779" t="s">
        <v>98</v>
      </c>
    </row>
    <row r="14780" spans="1:3" x14ac:dyDescent="0.4">
      <c r="A14780">
        <v>60675</v>
      </c>
      <c r="B14780" t="s">
        <v>19046</v>
      </c>
      <c r="C14780" t="s">
        <v>2211</v>
      </c>
    </row>
    <row r="14781" spans="1:3" x14ac:dyDescent="0.4">
      <c r="A14781">
        <v>60676</v>
      </c>
      <c r="B14781" t="s">
        <v>19047</v>
      </c>
      <c r="C14781" t="s">
        <v>2102</v>
      </c>
    </row>
    <row r="14782" spans="1:3" x14ac:dyDescent="0.4">
      <c r="A14782">
        <v>60677</v>
      </c>
      <c r="B14782" t="s">
        <v>19048</v>
      </c>
      <c r="C14782" t="s">
        <v>1150</v>
      </c>
    </row>
    <row r="14783" spans="1:3" x14ac:dyDescent="0.4">
      <c r="A14783">
        <v>60678</v>
      </c>
      <c r="B14783" t="s">
        <v>19049</v>
      </c>
      <c r="C14783" t="s">
        <v>591</v>
      </c>
    </row>
    <row r="14784" spans="1:3" x14ac:dyDescent="0.4">
      <c r="A14784">
        <v>60679</v>
      </c>
      <c r="B14784" t="s">
        <v>19050</v>
      </c>
      <c r="C14784" t="s">
        <v>800</v>
      </c>
    </row>
    <row r="14785" spans="1:3" x14ac:dyDescent="0.4">
      <c r="A14785">
        <v>60680</v>
      </c>
      <c r="B14785" t="s">
        <v>19051</v>
      </c>
      <c r="C14785" t="s">
        <v>98</v>
      </c>
    </row>
    <row r="14786" spans="1:3" x14ac:dyDescent="0.4">
      <c r="A14786">
        <v>60682</v>
      </c>
      <c r="B14786" t="s">
        <v>19052</v>
      </c>
      <c r="C14786" t="s">
        <v>423</v>
      </c>
    </row>
    <row r="14787" spans="1:3" x14ac:dyDescent="0.4">
      <c r="A14787">
        <v>60681</v>
      </c>
      <c r="B14787" t="s">
        <v>19053</v>
      </c>
      <c r="C14787" t="s">
        <v>1898</v>
      </c>
    </row>
    <row r="14788" spans="1:3" x14ac:dyDescent="0.4">
      <c r="A14788">
        <v>60684</v>
      </c>
      <c r="B14788" t="s">
        <v>19054</v>
      </c>
      <c r="C14788" t="s">
        <v>1766</v>
      </c>
    </row>
    <row r="14789" spans="1:3" x14ac:dyDescent="0.4">
      <c r="A14789">
        <v>60683</v>
      </c>
      <c r="B14789" t="s">
        <v>19055</v>
      </c>
      <c r="C14789" t="s">
        <v>1766</v>
      </c>
    </row>
    <row r="14790" spans="1:3" x14ac:dyDescent="0.4">
      <c r="A14790">
        <v>60686</v>
      </c>
      <c r="B14790" t="s">
        <v>19056</v>
      </c>
      <c r="C14790" t="s">
        <v>422</v>
      </c>
    </row>
    <row r="14791" spans="1:3" x14ac:dyDescent="0.4">
      <c r="A14791">
        <v>60687</v>
      </c>
      <c r="B14791" t="s">
        <v>19057</v>
      </c>
      <c r="C14791" t="s">
        <v>797</v>
      </c>
    </row>
    <row r="14792" spans="1:3" x14ac:dyDescent="0.4">
      <c r="A14792">
        <v>60685</v>
      </c>
      <c r="B14792" t="s">
        <v>19058</v>
      </c>
      <c r="C14792" t="s">
        <v>1265</v>
      </c>
    </row>
    <row r="14793" spans="1:3" x14ac:dyDescent="0.4">
      <c r="A14793">
        <v>60689</v>
      </c>
      <c r="B14793" t="s">
        <v>1413</v>
      </c>
      <c r="C14793" t="s">
        <v>1413</v>
      </c>
    </row>
    <row r="14794" spans="1:3" x14ac:dyDescent="0.4">
      <c r="A14794">
        <v>60688</v>
      </c>
      <c r="B14794" t="s">
        <v>19059</v>
      </c>
      <c r="C14794" t="s">
        <v>1766</v>
      </c>
    </row>
    <row r="14795" spans="1:3" x14ac:dyDescent="0.4">
      <c r="A14795">
        <v>60691</v>
      </c>
      <c r="B14795" t="s">
        <v>19060</v>
      </c>
      <c r="C14795" t="s">
        <v>1274</v>
      </c>
    </row>
    <row r="14796" spans="1:3" x14ac:dyDescent="0.4">
      <c r="A14796">
        <v>60690</v>
      </c>
      <c r="B14796" t="s">
        <v>19061</v>
      </c>
      <c r="C14796" t="s">
        <v>1767</v>
      </c>
    </row>
    <row r="14797" spans="1:3" x14ac:dyDescent="0.4">
      <c r="A14797">
        <v>60693</v>
      </c>
      <c r="B14797" t="s">
        <v>19062</v>
      </c>
      <c r="C14797" t="s">
        <v>1419</v>
      </c>
    </row>
    <row r="14798" spans="1:3" x14ac:dyDescent="0.4">
      <c r="A14798">
        <v>60692</v>
      </c>
      <c r="B14798" t="s">
        <v>19063</v>
      </c>
      <c r="C14798" t="s">
        <v>98</v>
      </c>
    </row>
    <row r="14799" spans="1:3" x14ac:dyDescent="0.4">
      <c r="A14799">
        <v>60695</v>
      </c>
      <c r="B14799" t="s">
        <v>19064</v>
      </c>
      <c r="C14799" t="s">
        <v>1274</v>
      </c>
    </row>
    <row r="14800" spans="1:3" x14ac:dyDescent="0.4">
      <c r="A14800">
        <v>60694</v>
      </c>
      <c r="B14800" t="s">
        <v>19065</v>
      </c>
      <c r="C14800" t="s">
        <v>1766</v>
      </c>
    </row>
    <row r="14801" spans="1:3" x14ac:dyDescent="0.4">
      <c r="A14801">
        <v>60696</v>
      </c>
      <c r="B14801" t="s">
        <v>19066</v>
      </c>
      <c r="C14801" t="s">
        <v>1265</v>
      </c>
    </row>
    <row r="14802" spans="1:3" x14ac:dyDescent="0.4">
      <c r="A14802">
        <v>60697</v>
      </c>
      <c r="B14802" t="s">
        <v>19067</v>
      </c>
      <c r="C14802" t="s">
        <v>1150</v>
      </c>
    </row>
    <row r="14803" spans="1:3" x14ac:dyDescent="0.4">
      <c r="A14803">
        <v>60699</v>
      </c>
      <c r="B14803" t="s">
        <v>19068</v>
      </c>
      <c r="C14803" t="s">
        <v>1420</v>
      </c>
    </row>
    <row r="14804" spans="1:3" x14ac:dyDescent="0.4">
      <c r="A14804">
        <v>60698</v>
      </c>
      <c r="B14804" t="s">
        <v>19069</v>
      </c>
      <c r="C14804" t="s">
        <v>1415</v>
      </c>
    </row>
    <row r="14805" spans="1:3" x14ac:dyDescent="0.4">
      <c r="A14805">
        <v>60700</v>
      </c>
      <c r="B14805" t="s">
        <v>19070</v>
      </c>
      <c r="C14805" t="s">
        <v>1415</v>
      </c>
    </row>
    <row r="14806" spans="1:3" x14ac:dyDescent="0.4">
      <c r="A14806">
        <v>60701</v>
      </c>
      <c r="B14806" t="s">
        <v>19071</v>
      </c>
      <c r="C14806" t="s">
        <v>915</v>
      </c>
    </row>
    <row r="14807" spans="1:3" x14ac:dyDescent="0.4">
      <c r="A14807">
        <v>60702</v>
      </c>
      <c r="B14807" t="s">
        <v>1655</v>
      </c>
      <c r="C14807" t="s">
        <v>1655</v>
      </c>
    </row>
    <row r="14808" spans="1:3" x14ac:dyDescent="0.4">
      <c r="A14808">
        <v>60703</v>
      </c>
      <c r="B14808" t="s">
        <v>19072</v>
      </c>
      <c r="C14808" t="s">
        <v>1415</v>
      </c>
    </row>
    <row r="14809" spans="1:3" x14ac:dyDescent="0.4">
      <c r="A14809">
        <v>60704</v>
      </c>
      <c r="B14809" t="s">
        <v>19073</v>
      </c>
      <c r="C14809" t="s">
        <v>1415</v>
      </c>
    </row>
    <row r="14810" spans="1:3" x14ac:dyDescent="0.4">
      <c r="A14810">
        <v>60705</v>
      </c>
      <c r="B14810" t="s">
        <v>19074</v>
      </c>
      <c r="C14810" t="s">
        <v>2447</v>
      </c>
    </row>
    <row r="14811" spans="1:3" x14ac:dyDescent="0.4">
      <c r="A14811">
        <v>60707</v>
      </c>
      <c r="B14811" t="s">
        <v>19075</v>
      </c>
      <c r="C14811" t="s">
        <v>2211</v>
      </c>
    </row>
    <row r="14812" spans="1:3" x14ac:dyDescent="0.4">
      <c r="A14812">
        <v>60706</v>
      </c>
      <c r="B14812" t="s">
        <v>19076</v>
      </c>
      <c r="C14812" t="s">
        <v>805</v>
      </c>
    </row>
    <row r="14813" spans="1:3" x14ac:dyDescent="0.4">
      <c r="A14813">
        <v>60708</v>
      </c>
      <c r="B14813" t="s">
        <v>19077</v>
      </c>
      <c r="C14813" t="s">
        <v>805</v>
      </c>
    </row>
    <row r="14814" spans="1:3" x14ac:dyDescent="0.4">
      <c r="A14814">
        <v>60710</v>
      </c>
      <c r="B14814" t="s">
        <v>19078</v>
      </c>
      <c r="C14814" t="s">
        <v>805</v>
      </c>
    </row>
    <row r="14815" spans="1:3" x14ac:dyDescent="0.4">
      <c r="A14815">
        <v>60709</v>
      </c>
      <c r="B14815" t="s">
        <v>19079</v>
      </c>
      <c r="C14815" t="s">
        <v>2211</v>
      </c>
    </row>
    <row r="14816" spans="1:3" x14ac:dyDescent="0.4">
      <c r="A14816">
        <v>60711</v>
      </c>
      <c r="B14816" t="s">
        <v>19080</v>
      </c>
      <c r="C14816" t="s">
        <v>1268</v>
      </c>
    </row>
    <row r="14817" spans="1:3" x14ac:dyDescent="0.4">
      <c r="A14817">
        <v>60713</v>
      </c>
      <c r="B14817" t="s">
        <v>19081</v>
      </c>
      <c r="C14817" t="s">
        <v>1266</v>
      </c>
    </row>
    <row r="14818" spans="1:3" x14ac:dyDescent="0.4">
      <c r="A14818">
        <v>60712</v>
      </c>
      <c r="B14818" t="s">
        <v>19082</v>
      </c>
      <c r="C14818" t="s">
        <v>915</v>
      </c>
    </row>
    <row r="14819" spans="1:3" x14ac:dyDescent="0.4">
      <c r="A14819">
        <v>60714</v>
      </c>
      <c r="B14819" t="s">
        <v>19083</v>
      </c>
      <c r="C14819" t="s">
        <v>800</v>
      </c>
    </row>
    <row r="14820" spans="1:3" x14ac:dyDescent="0.4">
      <c r="A14820">
        <v>60716</v>
      </c>
      <c r="B14820" t="s">
        <v>19084</v>
      </c>
      <c r="C14820" t="s">
        <v>1653</v>
      </c>
    </row>
    <row r="14821" spans="1:3" x14ac:dyDescent="0.4">
      <c r="A14821">
        <v>60715</v>
      </c>
      <c r="B14821" t="s">
        <v>19085</v>
      </c>
      <c r="C14821" t="s">
        <v>800</v>
      </c>
    </row>
    <row r="14822" spans="1:3" x14ac:dyDescent="0.4">
      <c r="A14822">
        <v>60718</v>
      </c>
      <c r="B14822" t="s">
        <v>19086</v>
      </c>
      <c r="C14822" t="s">
        <v>1409</v>
      </c>
    </row>
    <row r="14823" spans="1:3" x14ac:dyDescent="0.4">
      <c r="A14823">
        <v>60717</v>
      </c>
      <c r="B14823" t="s">
        <v>19087</v>
      </c>
      <c r="C14823" t="s">
        <v>1545</v>
      </c>
    </row>
    <row r="14824" spans="1:3" x14ac:dyDescent="0.4">
      <c r="A14824">
        <v>60720</v>
      </c>
      <c r="B14824" t="s">
        <v>19088</v>
      </c>
      <c r="C14824" t="s">
        <v>1766</v>
      </c>
    </row>
    <row r="14825" spans="1:3" x14ac:dyDescent="0.4">
      <c r="A14825">
        <v>60719</v>
      </c>
      <c r="B14825" t="s">
        <v>19089</v>
      </c>
      <c r="C14825" t="s">
        <v>1766</v>
      </c>
    </row>
    <row r="14826" spans="1:3" x14ac:dyDescent="0.4">
      <c r="A14826">
        <v>60721</v>
      </c>
      <c r="B14826" t="s">
        <v>19090</v>
      </c>
      <c r="C14826" t="s">
        <v>1267</v>
      </c>
    </row>
    <row r="14827" spans="1:3" x14ac:dyDescent="0.4">
      <c r="A14827">
        <v>60722</v>
      </c>
      <c r="B14827" t="s">
        <v>19091</v>
      </c>
      <c r="C14827" t="s">
        <v>1266</v>
      </c>
    </row>
    <row r="14828" spans="1:3" x14ac:dyDescent="0.4">
      <c r="A14828">
        <v>60723</v>
      </c>
      <c r="B14828" t="s">
        <v>19092</v>
      </c>
      <c r="C14828" t="s">
        <v>1263</v>
      </c>
    </row>
    <row r="14829" spans="1:3" x14ac:dyDescent="0.4">
      <c r="A14829">
        <v>60724</v>
      </c>
      <c r="B14829" t="s">
        <v>19093</v>
      </c>
      <c r="C14829" t="s">
        <v>913</v>
      </c>
    </row>
    <row r="14830" spans="1:3" x14ac:dyDescent="0.4">
      <c r="A14830">
        <v>60726</v>
      </c>
      <c r="B14830" t="s">
        <v>19094</v>
      </c>
      <c r="C14830" t="s">
        <v>1653</v>
      </c>
    </row>
    <row r="14831" spans="1:3" x14ac:dyDescent="0.4">
      <c r="A14831">
        <v>60725</v>
      </c>
      <c r="B14831" t="s">
        <v>19095</v>
      </c>
      <c r="C14831" t="s">
        <v>800</v>
      </c>
    </row>
    <row r="14832" spans="1:3" x14ac:dyDescent="0.4">
      <c r="A14832">
        <v>60727</v>
      </c>
      <c r="B14832" t="s">
        <v>19096</v>
      </c>
      <c r="C14832" t="s">
        <v>1653</v>
      </c>
    </row>
    <row r="14833" spans="1:3" x14ac:dyDescent="0.4">
      <c r="A14833">
        <v>60728</v>
      </c>
      <c r="B14833" t="s">
        <v>19097</v>
      </c>
      <c r="C14833" t="s">
        <v>2211</v>
      </c>
    </row>
    <row r="14834" spans="1:3" x14ac:dyDescent="0.4">
      <c r="A14834">
        <v>60730</v>
      </c>
      <c r="B14834" t="s">
        <v>19098</v>
      </c>
      <c r="C14834" t="s">
        <v>2102</v>
      </c>
    </row>
    <row r="14835" spans="1:3" x14ac:dyDescent="0.4">
      <c r="A14835">
        <v>60729</v>
      </c>
      <c r="B14835" t="s">
        <v>19099</v>
      </c>
      <c r="C14835" t="s">
        <v>19100</v>
      </c>
    </row>
    <row r="14836" spans="1:3" x14ac:dyDescent="0.4">
      <c r="A14836">
        <v>60732</v>
      </c>
      <c r="B14836" t="s">
        <v>486</v>
      </c>
      <c r="C14836" t="s">
        <v>486</v>
      </c>
    </row>
    <row r="14837" spans="1:3" x14ac:dyDescent="0.4">
      <c r="A14837">
        <v>60733</v>
      </c>
      <c r="B14837" t="s">
        <v>19101</v>
      </c>
      <c r="C14837" t="s">
        <v>1273</v>
      </c>
    </row>
    <row r="14838" spans="1:3" x14ac:dyDescent="0.4">
      <c r="A14838">
        <v>60734</v>
      </c>
      <c r="B14838" t="s">
        <v>1765</v>
      </c>
      <c r="C14838" t="s">
        <v>1765</v>
      </c>
    </row>
    <row r="14839" spans="1:3" x14ac:dyDescent="0.4">
      <c r="A14839">
        <v>60731</v>
      </c>
      <c r="B14839" t="s">
        <v>1151</v>
      </c>
      <c r="C14839" t="s">
        <v>1545</v>
      </c>
    </row>
    <row r="14840" spans="1:3" x14ac:dyDescent="0.4">
      <c r="A14840">
        <v>60736</v>
      </c>
      <c r="B14840" t="s">
        <v>1144</v>
      </c>
      <c r="C14840" t="s">
        <v>1144</v>
      </c>
    </row>
    <row r="14841" spans="1:3" x14ac:dyDescent="0.4">
      <c r="A14841">
        <v>60735</v>
      </c>
      <c r="B14841" t="s">
        <v>19102</v>
      </c>
      <c r="C14841" t="s">
        <v>98</v>
      </c>
    </row>
    <row r="14842" spans="1:3" x14ac:dyDescent="0.4">
      <c r="A14842">
        <v>60738</v>
      </c>
      <c r="B14842" t="s">
        <v>19103</v>
      </c>
      <c r="C14842" t="s">
        <v>805</v>
      </c>
    </row>
    <row r="14843" spans="1:3" x14ac:dyDescent="0.4">
      <c r="A14843">
        <v>60737</v>
      </c>
      <c r="B14843" t="s">
        <v>19104</v>
      </c>
      <c r="C14843" t="s">
        <v>805</v>
      </c>
    </row>
    <row r="14844" spans="1:3" x14ac:dyDescent="0.4">
      <c r="A14844">
        <v>60739</v>
      </c>
      <c r="B14844" t="s">
        <v>19105</v>
      </c>
      <c r="C14844" t="s">
        <v>805</v>
      </c>
    </row>
    <row r="14845" spans="1:3" x14ac:dyDescent="0.4">
      <c r="A14845">
        <v>60740</v>
      </c>
      <c r="B14845" t="s">
        <v>19106</v>
      </c>
      <c r="C14845" t="s">
        <v>1766</v>
      </c>
    </row>
    <row r="14846" spans="1:3" x14ac:dyDescent="0.4">
      <c r="A14846">
        <v>60742</v>
      </c>
      <c r="B14846" t="s">
        <v>1992</v>
      </c>
      <c r="C14846" t="s">
        <v>1992</v>
      </c>
    </row>
    <row r="14847" spans="1:3" x14ac:dyDescent="0.4">
      <c r="A14847">
        <v>60743</v>
      </c>
      <c r="B14847" t="s">
        <v>19107</v>
      </c>
      <c r="C14847" t="s">
        <v>1414</v>
      </c>
    </row>
    <row r="14848" spans="1:3" x14ac:dyDescent="0.4">
      <c r="A14848">
        <v>60741</v>
      </c>
      <c r="B14848" t="s">
        <v>19108</v>
      </c>
      <c r="C14848" t="s">
        <v>1545</v>
      </c>
    </row>
    <row r="14849" spans="1:3" x14ac:dyDescent="0.4">
      <c r="A14849">
        <v>60744</v>
      </c>
      <c r="B14849" t="s">
        <v>19109</v>
      </c>
      <c r="C14849" t="s">
        <v>1653</v>
      </c>
    </row>
    <row r="14850" spans="1:3" x14ac:dyDescent="0.4">
      <c r="A14850">
        <v>60745</v>
      </c>
      <c r="B14850" t="s">
        <v>19110</v>
      </c>
      <c r="C14850" t="s">
        <v>1148</v>
      </c>
    </row>
    <row r="14851" spans="1:3" x14ac:dyDescent="0.4">
      <c r="A14851">
        <v>60747</v>
      </c>
      <c r="B14851" t="s">
        <v>19111</v>
      </c>
      <c r="C14851" t="s">
        <v>797</v>
      </c>
    </row>
    <row r="14852" spans="1:3" x14ac:dyDescent="0.4">
      <c r="A14852">
        <v>60748</v>
      </c>
      <c r="B14852" t="s">
        <v>19112</v>
      </c>
      <c r="C14852" t="s">
        <v>1897</v>
      </c>
    </row>
    <row r="14853" spans="1:3" x14ac:dyDescent="0.4">
      <c r="A14853">
        <v>60746</v>
      </c>
      <c r="B14853" t="s">
        <v>19113</v>
      </c>
      <c r="C14853" t="s">
        <v>915</v>
      </c>
    </row>
    <row r="14854" spans="1:3" x14ac:dyDescent="0.4">
      <c r="A14854">
        <v>60750</v>
      </c>
      <c r="B14854" t="s">
        <v>19114</v>
      </c>
      <c r="C14854" t="s">
        <v>1415</v>
      </c>
    </row>
    <row r="14855" spans="1:3" x14ac:dyDescent="0.4">
      <c r="A14855">
        <v>60749</v>
      </c>
      <c r="B14855" t="s">
        <v>19115</v>
      </c>
      <c r="C14855" t="s">
        <v>1416</v>
      </c>
    </row>
    <row r="14856" spans="1:3" x14ac:dyDescent="0.4">
      <c r="A14856">
        <v>60751</v>
      </c>
      <c r="B14856" t="s">
        <v>19116</v>
      </c>
      <c r="C14856" t="s">
        <v>1150</v>
      </c>
    </row>
    <row r="14857" spans="1:3" x14ac:dyDescent="0.4">
      <c r="A14857">
        <v>60752</v>
      </c>
      <c r="B14857" t="s">
        <v>19117</v>
      </c>
      <c r="C14857" t="s">
        <v>18451</v>
      </c>
    </row>
    <row r="14858" spans="1:3" x14ac:dyDescent="0.4">
      <c r="A14858">
        <v>60753</v>
      </c>
      <c r="B14858" t="s">
        <v>19118</v>
      </c>
      <c r="C14858" t="s">
        <v>1414</v>
      </c>
    </row>
    <row r="14859" spans="1:3" x14ac:dyDescent="0.4">
      <c r="A14859">
        <v>60754</v>
      </c>
      <c r="B14859" t="s">
        <v>19119</v>
      </c>
      <c r="C14859" t="s">
        <v>1543</v>
      </c>
    </row>
    <row r="14860" spans="1:3" x14ac:dyDescent="0.4">
      <c r="A14860">
        <v>60756</v>
      </c>
      <c r="B14860" t="s">
        <v>19120</v>
      </c>
      <c r="C14860" t="s">
        <v>1273</v>
      </c>
    </row>
    <row r="14861" spans="1:3" x14ac:dyDescent="0.4">
      <c r="A14861">
        <v>60755</v>
      </c>
      <c r="B14861" t="s">
        <v>19121</v>
      </c>
      <c r="C14861" t="s">
        <v>800</v>
      </c>
    </row>
    <row r="14862" spans="1:3" x14ac:dyDescent="0.4">
      <c r="A14862">
        <v>60758</v>
      </c>
      <c r="B14862" t="s">
        <v>19122</v>
      </c>
      <c r="C14862" t="s">
        <v>1415</v>
      </c>
    </row>
    <row r="14863" spans="1:3" x14ac:dyDescent="0.4">
      <c r="A14863">
        <v>60757</v>
      </c>
      <c r="B14863" t="s">
        <v>19123</v>
      </c>
      <c r="C14863" t="s">
        <v>98</v>
      </c>
    </row>
    <row r="14864" spans="1:3" x14ac:dyDescent="0.4">
      <c r="A14864">
        <v>60760</v>
      </c>
      <c r="B14864" t="s">
        <v>19124</v>
      </c>
      <c r="C14864" t="s">
        <v>1147</v>
      </c>
    </row>
    <row r="14865" spans="1:3" x14ac:dyDescent="0.4">
      <c r="A14865">
        <v>60759</v>
      </c>
      <c r="B14865" t="s">
        <v>19125</v>
      </c>
      <c r="C14865" t="s">
        <v>18451</v>
      </c>
    </row>
    <row r="14866" spans="1:3" x14ac:dyDescent="0.4">
      <c r="A14866">
        <v>60761</v>
      </c>
      <c r="B14866" t="s">
        <v>19126</v>
      </c>
      <c r="C14866" t="s">
        <v>1766</v>
      </c>
    </row>
    <row r="14867" spans="1:3" x14ac:dyDescent="0.4">
      <c r="A14867">
        <v>60762</v>
      </c>
      <c r="B14867" t="s">
        <v>19127</v>
      </c>
      <c r="C14867" t="s">
        <v>1768</v>
      </c>
    </row>
    <row r="14868" spans="1:3" x14ac:dyDescent="0.4">
      <c r="A14868">
        <v>60763</v>
      </c>
      <c r="B14868" t="s">
        <v>19128</v>
      </c>
      <c r="C14868" t="s">
        <v>803</v>
      </c>
    </row>
    <row r="14869" spans="1:3" x14ac:dyDescent="0.4">
      <c r="A14869">
        <v>60764</v>
      </c>
      <c r="B14869" t="s">
        <v>19129</v>
      </c>
      <c r="C14869" t="s">
        <v>1150</v>
      </c>
    </row>
    <row r="14870" spans="1:3" x14ac:dyDescent="0.4">
      <c r="A14870">
        <v>60765</v>
      </c>
      <c r="B14870" t="s">
        <v>19130</v>
      </c>
      <c r="C14870" t="s">
        <v>1150</v>
      </c>
    </row>
    <row r="14871" spans="1:3" x14ac:dyDescent="0.4">
      <c r="A14871">
        <v>60766</v>
      </c>
      <c r="B14871" t="s">
        <v>19131</v>
      </c>
      <c r="C14871" t="s">
        <v>1268</v>
      </c>
    </row>
    <row r="14872" spans="1:3" x14ac:dyDescent="0.4">
      <c r="A14872">
        <v>60768</v>
      </c>
      <c r="B14872" t="s">
        <v>19132</v>
      </c>
      <c r="C14872" t="s">
        <v>1415</v>
      </c>
    </row>
    <row r="14873" spans="1:3" x14ac:dyDescent="0.4">
      <c r="A14873">
        <v>60767</v>
      </c>
      <c r="B14873" t="s">
        <v>19133</v>
      </c>
      <c r="C14873" t="s">
        <v>98</v>
      </c>
    </row>
    <row r="14874" spans="1:3" x14ac:dyDescent="0.4">
      <c r="A14874">
        <v>60769</v>
      </c>
      <c r="B14874" t="s">
        <v>1656</v>
      </c>
      <c r="C14874" t="s">
        <v>1656</v>
      </c>
    </row>
    <row r="14875" spans="1:3" x14ac:dyDescent="0.4">
      <c r="A14875">
        <v>60770</v>
      </c>
      <c r="B14875" t="s">
        <v>19134</v>
      </c>
      <c r="C14875" t="s">
        <v>1543</v>
      </c>
    </row>
    <row r="14876" spans="1:3" x14ac:dyDescent="0.4">
      <c r="A14876">
        <v>60771</v>
      </c>
      <c r="B14876" t="s">
        <v>19135</v>
      </c>
      <c r="C14876" t="s">
        <v>1543</v>
      </c>
    </row>
    <row r="14877" spans="1:3" x14ac:dyDescent="0.4">
      <c r="A14877">
        <v>60772</v>
      </c>
      <c r="B14877" t="s">
        <v>19136</v>
      </c>
      <c r="C14877" t="s">
        <v>1545</v>
      </c>
    </row>
    <row r="14878" spans="1:3" x14ac:dyDescent="0.4">
      <c r="A14878">
        <v>60773</v>
      </c>
      <c r="B14878" t="s">
        <v>19137</v>
      </c>
      <c r="C14878" t="s">
        <v>1150</v>
      </c>
    </row>
    <row r="14879" spans="1:3" x14ac:dyDescent="0.4">
      <c r="A14879">
        <v>60775</v>
      </c>
      <c r="B14879" t="s">
        <v>19138</v>
      </c>
      <c r="C14879" t="s">
        <v>1542</v>
      </c>
    </row>
    <row r="14880" spans="1:3" x14ac:dyDescent="0.4">
      <c r="A14880">
        <v>60774</v>
      </c>
      <c r="B14880" t="s">
        <v>19139</v>
      </c>
      <c r="C14880" t="s">
        <v>1991</v>
      </c>
    </row>
    <row r="14881" spans="1:3" x14ac:dyDescent="0.4">
      <c r="A14881">
        <v>60776</v>
      </c>
      <c r="B14881" t="s">
        <v>19140</v>
      </c>
      <c r="C14881" t="s">
        <v>1274</v>
      </c>
    </row>
    <row r="14882" spans="1:3" x14ac:dyDescent="0.4">
      <c r="A14882">
        <v>70001</v>
      </c>
      <c r="B14882" t="s">
        <v>19141</v>
      </c>
      <c r="C14882" t="s">
        <v>1657</v>
      </c>
    </row>
    <row r="14883" spans="1:3" x14ac:dyDescent="0.4">
      <c r="A14883">
        <v>70002</v>
      </c>
      <c r="B14883" t="s">
        <v>19142</v>
      </c>
      <c r="C14883" t="s">
        <v>19143</v>
      </c>
    </row>
    <row r="14884" spans="1:3" x14ac:dyDescent="0.4">
      <c r="A14884">
        <v>70003</v>
      </c>
      <c r="B14884" t="s">
        <v>2296</v>
      </c>
      <c r="C14884" t="s">
        <v>2296</v>
      </c>
    </row>
    <row r="14885" spans="1:3" x14ac:dyDescent="0.4">
      <c r="A14885">
        <v>70004</v>
      </c>
      <c r="B14885" t="s">
        <v>19144</v>
      </c>
      <c r="C14885" t="s">
        <v>1997</v>
      </c>
    </row>
    <row r="14886" spans="1:3" x14ac:dyDescent="0.4">
      <c r="A14886">
        <v>70005</v>
      </c>
      <c r="B14886" t="s">
        <v>2367</v>
      </c>
      <c r="C14886" t="s">
        <v>2366</v>
      </c>
    </row>
    <row r="14887" spans="1:3" x14ac:dyDescent="0.4">
      <c r="A14887">
        <v>70006</v>
      </c>
      <c r="B14887" t="s">
        <v>19145</v>
      </c>
      <c r="C14887" t="s">
        <v>1997</v>
      </c>
    </row>
    <row r="14888" spans="1:3" x14ac:dyDescent="0.4">
      <c r="A14888">
        <v>70008</v>
      </c>
      <c r="B14888" t="s">
        <v>19146</v>
      </c>
      <c r="C14888" t="s">
        <v>19147</v>
      </c>
    </row>
    <row r="14889" spans="1:3" x14ac:dyDescent="0.4">
      <c r="A14889">
        <v>70009</v>
      </c>
      <c r="B14889" t="s">
        <v>19148</v>
      </c>
      <c r="C14889" t="s">
        <v>19147</v>
      </c>
    </row>
    <row r="14890" spans="1:3" x14ac:dyDescent="0.4">
      <c r="A14890">
        <v>70010</v>
      </c>
      <c r="B14890" t="s">
        <v>19149</v>
      </c>
      <c r="C14890" t="s">
        <v>19147</v>
      </c>
    </row>
    <row r="14891" spans="1:3" x14ac:dyDescent="0.4">
      <c r="A14891">
        <v>70007</v>
      </c>
      <c r="B14891" t="s">
        <v>19150</v>
      </c>
      <c r="C14891" t="s">
        <v>19151</v>
      </c>
    </row>
    <row r="14892" spans="1:3" x14ac:dyDescent="0.4">
      <c r="A14892">
        <v>70011</v>
      </c>
      <c r="B14892" t="s">
        <v>19152</v>
      </c>
      <c r="C14892" t="s">
        <v>19151</v>
      </c>
    </row>
    <row r="14893" spans="1:3" x14ac:dyDescent="0.4">
      <c r="A14893">
        <v>70013</v>
      </c>
      <c r="B14893" t="s">
        <v>19153</v>
      </c>
      <c r="C14893" t="s">
        <v>19154</v>
      </c>
    </row>
    <row r="14894" spans="1:3" x14ac:dyDescent="0.4">
      <c r="A14894">
        <v>70012</v>
      </c>
      <c r="B14894" t="s">
        <v>19151</v>
      </c>
      <c r="C14894" t="s">
        <v>19151</v>
      </c>
    </row>
    <row r="14895" spans="1:3" x14ac:dyDescent="0.4">
      <c r="A14895">
        <v>70015</v>
      </c>
      <c r="B14895" t="s">
        <v>19155</v>
      </c>
      <c r="C14895" t="s">
        <v>2574</v>
      </c>
    </row>
    <row r="14896" spans="1:3" x14ac:dyDescent="0.4">
      <c r="A14896">
        <v>70014</v>
      </c>
      <c r="B14896" t="s">
        <v>2104</v>
      </c>
      <c r="C14896" t="s">
        <v>2104</v>
      </c>
    </row>
    <row r="14897" spans="1:3" x14ac:dyDescent="0.4">
      <c r="A14897">
        <v>70017</v>
      </c>
      <c r="B14897" t="s">
        <v>19156</v>
      </c>
      <c r="C14897" t="s">
        <v>19157</v>
      </c>
    </row>
    <row r="14898" spans="1:3" x14ac:dyDescent="0.4">
      <c r="A14898">
        <v>70016</v>
      </c>
      <c r="B14898" t="s">
        <v>19158</v>
      </c>
      <c r="C14898" t="s">
        <v>2642</v>
      </c>
    </row>
    <row r="14899" spans="1:3" x14ac:dyDescent="0.4">
      <c r="A14899">
        <v>70019</v>
      </c>
      <c r="B14899" t="s">
        <v>19159</v>
      </c>
      <c r="C14899" t="s">
        <v>2453</v>
      </c>
    </row>
    <row r="14900" spans="1:3" x14ac:dyDescent="0.4">
      <c r="A14900">
        <v>70020</v>
      </c>
      <c r="B14900" t="s">
        <v>19160</v>
      </c>
      <c r="C14900" t="s">
        <v>19147</v>
      </c>
    </row>
    <row r="14901" spans="1:3" x14ac:dyDescent="0.4">
      <c r="A14901">
        <v>70018</v>
      </c>
      <c r="B14901" t="s">
        <v>19161</v>
      </c>
      <c r="C14901" t="s">
        <v>19162</v>
      </c>
    </row>
    <row r="14902" spans="1:3" x14ac:dyDescent="0.4">
      <c r="A14902">
        <v>70022</v>
      </c>
      <c r="B14902" t="s">
        <v>2672</v>
      </c>
      <c r="C14902" t="s">
        <v>2672</v>
      </c>
    </row>
    <row r="14903" spans="1:3" x14ac:dyDescent="0.4">
      <c r="A14903">
        <v>70023</v>
      </c>
      <c r="B14903" t="s">
        <v>19163</v>
      </c>
      <c r="C14903" t="s">
        <v>19164</v>
      </c>
    </row>
    <row r="14904" spans="1:3" x14ac:dyDescent="0.4">
      <c r="A14904">
        <v>70021</v>
      </c>
      <c r="B14904" t="s">
        <v>19165</v>
      </c>
      <c r="C14904" t="s">
        <v>19166</v>
      </c>
    </row>
    <row r="14905" spans="1:3" x14ac:dyDescent="0.4">
      <c r="A14905">
        <v>70024</v>
      </c>
      <c r="B14905" t="s">
        <v>19167</v>
      </c>
      <c r="C14905" t="s">
        <v>19143</v>
      </c>
    </row>
    <row r="14906" spans="1:3" x14ac:dyDescent="0.4">
      <c r="A14906">
        <v>70026</v>
      </c>
      <c r="B14906" t="s">
        <v>19168</v>
      </c>
      <c r="C14906" t="s">
        <v>1995</v>
      </c>
    </row>
    <row r="14907" spans="1:3" x14ac:dyDescent="0.4">
      <c r="A14907">
        <v>70027</v>
      </c>
      <c r="B14907" t="s">
        <v>19169</v>
      </c>
      <c r="C14907" t="s">
        <v>2683</v>
      </c>
    </row>
    <row r="14908" spans="1:3" x14ac:dyDescent="0.4">
      <c r="A14908">
        <v>70025</v>
      </c>
      <c r="B14908" t="s">
        <v>19170</v>
      </c>
      <c r="C14908" t="s">
        <v>1993</v>
      </c>
    </row>
    <row r="14909" spans="1:3" x14ac:dyDescent="0.4">
      <c r="A14909">
        <v>70028</v>
      </c>
      <c r="B14909" t="s">
        <v>19171</v>
      </c>
      <c r="C14909" t="s">
        <v>19143</v>
      </c>
    </row>
    <row r="14910" spans="1:3" x14ac:dyDescent="0.4">
      <c r="A14910">
        <v>70030</v>
      </c>
      <c r="B14910" t="s">
        <v>19172</v>
      </c>
      <c r="C14910" t="s">
        <v>1657</v>
      </c>
    </row>
    <row r="14911" spans="1:3" x14ac:dyDescent="0.4">
      <c r="A14911">
        <v>70029</v>
      </c>
      <c r="B14911" t="s">
        <v>2365</v>
      </c>
      <c r="C14911" t="s">
        <v>2365</v>
      </c>
    </row>
    <row r="14912" spans="1:3" x14ac:dyDescent="0.4">
      <c r="A14912">
        <v>70031</v>
      </c>
      <c r="B14912" t="s">
        <v>19173</v>
      </c>
      <c r="C14912" t="s">
        <v>19164</v>
      </c>
    </row>
    <row r="14913" spans="1:3" x14ac:dyDescent="0.4">
      <c r="A14913">
        <v>70032</v>
      </c>
      <c r="B14913" t="s">
        <v>19174</v>
      </c>
      <c r="C14913" t="s">
        <v>19164</v>
      </c>
    </row>
    <row r="14914" spans="1:3" x14ac:dyDescent="0.4">
      <c r="A14914">
        <v>70033</v>
      </c>
      <c r="B14914" t="s">
        <v>19175</v>
      </c>
      <c r="C14914" t="s">
        <v>2108</v>
      </c>
    </row>
    <row r="14915" spans="1:3" x14ac:dyDescent="0.4">
      <c r="A14915">
        <v>70034</v>
      </c>
      <c r="B14915" t="s">
        <v>19176</v>
      </c>
      <c r="C14915" t="s">
        <v>19164</v>
      </c>
    </row>
    <row r="14916" spans="1:3" x14ac:dyDescent="0.4">
      <c r="A14916">
        <v>70036</v>
      </c>
      <c r="B14916" t="s">
        <v>19177</v>
      </c>
      <c r="C14916" t="s">
        <v>1657</v>
      </c>
    </row>
    <row r="14917" spans="1:3" x14ac:dyDescent="0.4">
      <c r="A14917">
        <v>70035</v>
      </c>
      <c r="B14917" t="s">
        <v>19178</v>
      </c>
      <c r="C14917" t="s">
        <v>1657</v>
      </c>
    </row>
    <row r="14918" spans="1:3" x14ac:dyDescent="0.4">
      <c r="A14918">
        <v>70037</v>
      </c>
      <c r="B14918" t="s">
        <v>19179</v>
      </c>
      <c r="C14918" t="s">
        <v>19162</v>
      </c>
    </row>
    <row r="14919" spans="1:3" x14ac:dyDescent="0.4">
      <c r="A14919">
        <v>70038</v>
      </c>
      <c r="B14919" t="s">
        <v>19180</v>
      </c>
      <c r="C14919" t="s">
        <v>19166</v>
      </c>
    </row>
    <row r="14920" spans="1:3" x14ac:dyDescent="0.4">
      <c r="A14920">
        <v>70039</v>
      </c>
      <c r="B14920" t="s">
        <v>19181</v>
      </c>
      <c r="C14920" t="s">
        <v>2366</v>
      </c>
    </row>
    <row r="14921" spans="1:3" x14ac:dyDescent="0.4">
      <c r="A14921">
        <v>70040</v>
      </c>
      <c r="B14921" t="s">
        <v>19182</v>
      </c>
      <c r="C14921" t="s">
        <v>2106</v>
      </c>
    </row>
    <row r="14922" spans="1:3" x14ac:dyDescent="0.4">
      <c r="A14922">
        <v>70041</v>
      </c>
      <c r="B14922" t="s">
        <v>19183</v>
      </c>
      <c r="C14922" t="s">
        <v>19166</v>
      </c>
    </row>
    <row r="14923" spans="1:3" x14ac:dyDescent="0.4">
      <c r="A14923">
        <v>70042</v>
      </c>
      <c r="B14923" t="s">
        <v>19184</v>
      </c>
      <c r="C14923" t="s">
        <v>19184</v>
      </c>
    </row>
    <row r="14924" spans="1:3" x14ac:dyDescent="0.4">
      <c r="A14924">
        <v>70043</v>
      </c>
      <c r="B14924" t="s">
        <v>19185</v>
      </c>
      <c r="C14924" t="s">
        <v>19164</v>
      </c>
    </row>
    <row r="14925" spans="1:3" x14ac:dyDescent="0.4">
      <c r="A14925">
        <v>70045</v>
      </c>
      <c r="B14925" t="s">
        <v>19186</v>
      </c>
      <c r="C14925" t="s">
        <v>19147</v>
      </c>
    </row>
    <row r="14926" spans="1:3" x14ac:dyDescent="0.4">
      <c r="A14926">
        <v>70044</v>
      </c>
      <c r="B14926" t="s">
        <v>19187</v>
      </c>
      <c r="C14926" t="s">
        <v>19188</v>
      </c>
    </row>
    <row r="14927" spans="1:3" x14ac:dyDescent="0.4">
      <c r="A14927">
        <v>70046</v>
      </c>
      <c r="B14927" t="s">
        <v>19189</v>
      </c>
      <c r="C14927" t="s">
        <v>19143</v>
      </c>
    </row>
    <row r="14928" spans="1:3" x14ac:dyDescent="0.4">
      <c r="A14928">
        <v>70047</v>
      </c>
      <c r="B14928" t="s">
        <v>19190</v>
      </c>
      <c r="C14928" t="s">
        <v>19143</v>
      </c>
    </row>
    <row r="14929" spans="1:3" x14ac:dyDescent="0.4">
      <c r="A14929">
        <v>70048</v>
      </c>
      <c r="B14929" t="s">
        <v>19191</v>
      </c>
      <c r="C14929" t="s">
        <v>19162</v>
      </c>
    </row>
    <row r="14930" spans="1:3" x14ac:dyDescent="0.4">
      <c r="A14930">
        <v>70050</v>
      </c>
      <c r="B14930" t="s">
        <v>19192</v>
      </c>
      <c r="C14930" t="s">
        <v>1997</v>
      </c>
    </row>
    <row r="14931" spans="1:3" x14ac:dyDescent="0.4">
      <c r="A14931">
        <v>70049</v>
      </c>
      <c r="B14931" t="s">
        <v>19193</v>
      </c>
      <c r="C14931" t="s">
        <v>19143</v>
      </c>
    </row>
    <row r="14932" spans="1:3" x14ac:dyDescent="0.4">
      <c r="A14932">
        <v>70051</v>
      </c>
      <c r="B14932" t="s">
        <v>19194</v>
      </c>
      <c r="C14932" t="s">
        <v>2106</v>
      </c>
    </row>
    <row r="14933" spans="1:3" x14ac:dyDescent="0.4">
      <c r="A14933">
        <v>70052</v>
      </c>
      <c r="B14933" t="s">
        <v>19195</v>
      </c>
      <c r="C14933" t="s">
        <v>1657</v>
      </c>
    </row>
    <row r="14934" spans="1:3" x14ac:dyDescent="0.4">
      <c r="A14934">
        <v>70053</v>
      </c>
      <c r="B14934" t="s">
        <v>19196</v>
      </c>
      <c r="C14934" t="s">
        <v>19196</v>
      </c>
    </row>
    <row r="14935" spans="1:3" x14ac:dyDescent="0.4">
      <c r="A14935">
        <v>70055</v>
      </c>
      <c r="B14935" t="s">
        <v>19197</v>
      </c>
      <c r="C14935" t="s">
        <v>19154</v>
      </c>
    </row>
    <row r="14936" spans="1:3" x14ac:dyDescent="0.4">
      <c r="A14936">
        <v>70054</v>
      </c>
      <c r="B14936" t="s">
        <v>19198</v>
      </c>
      <c r="C14936" t="s">
        <v>19143</v>
      </c>
    </row>
    <row r="14937" spans="1:3" x14ac:dyDescent="0.4">
      <c r="A14937">
        <v>70056</v>
      </c>
      <c r="B14937" t="s">
        <v>19199</v>
      </c>
      <c r="C14937" t="s">
        <v>2366</v>
      </c>
    </row>
    <row r="14938" spans="1:3" x14ac:dyDescent="0.4">
      <c r="A14938">
        <v>70057</v>
      </c>
      <c r="B14938" t="s">
        <v>19200</v>
      </c>
      <c r="C14938" t="s">
        <v>19188</v>
      </c>
    </row>
    <row r="14939" spans="1:3" x14ac:dyDescent="0.4">
      <c r="A14939">
        <v>70059</v>
      </c>
      <c r="B14939" t="s">
        <v>2682</v>
      </c>
      <c r="C14939" t="s">
        <v>2682</v>
      </c>
    </row>
    <row r="14940" spans="1:3" x14ac:dyDescent="0.4">
      <c r="A14940">
        <v>70060</v>
      </c>
      <c r="B14940" t="s">
        <v>19201</v>
      </c>
      <c r="C14940" t="s">
        <v>19143</v>
      </c>
    </row>
    <row r="14941" spans="1:3" x14ac:dyDescent="0.4">
      <c r="A14941">
        <v>70058</v>
      </c>
      <c r="B14941" t="s">
        <v>19202</v>
      </c>
      <c r="C14941" t="s">
        <v>19203</v>
      </c>
    </row>
    <row r="14942" spans="1:3" x14ac:dyDescent="0.4">
      <c r="A14942">
        <v>70061</v>
      </c>
      <c r="B14942" t="s">
        <v>19204</v>
      </c>
      <c r="C14942" t="s">
        <v>2453</v>
      </c>
    </row>
    <row r="14943" spans="1:3" x14ac:dyDescent="0.4">
      <c r="A14943">
        <v>70062</v>
      </c>
      <c r="B14943" t="s">
        <v>19205</v>
      </c>
      <c r="C14943" t="s">
        <v>1995</v>
      </c>
    </row>
    <row r="14944" spans="1:3" x14ac:dyDescent="0.4">
      <c r="A14944">
        <v>70064</v>
      </c>
      <c r="B14944" t="s">
        <v>19206</v>
      </c>
      <c r="C14944" t="s">
        <v>2365</v>
      </c>
    </row>
    <row r="14945" spans="1:3" x14ac:dyDescent="0.4">
      <c r="A14945">
        <v>70063</v>
      </c>
      <c r="B14945" t="s">
        <v>19207</v>
      </c>
      <c r="C14945" t="s">
        <v>19143</v>
      </c>
    </row>
    <row r="14946" spans="1:3" x14ac:dyDescent="0.4">
      <c r="A14946">
        <v>70066</v>
      </c>
      <c r="B14946" t="s">
        <v>19208</v>
      </c>
      <c r="C14946" t="s">
        <v>1997</v>
      </c>
    </row>
    <row r="14947" spans="1:3" x14ac:dyDescent="0.4">
      <c r="A14947">
        <v>70065</v>
      </c>
      <c r="B14947" t="s">
        <v>19209</v>
      </c>
      <c r="C14947" t="s">
        <v>2108</v>
      </c>
    </row>
    <row r="14948" spans="1:3" x14ac:dyDescent="0.4">
      <c r="A14948">
        <v>70068</v>
      </c>
      <c r="B14948" t="s">
        <v>19210</v>
      </c>
      <c r="C14948" t="s">
        <v>1997</v>
      </c>
    </row>
    <row r="14949" spans="1:3" x14ac:dyDescent="0.4">
      <c r="A14949">
        <v>70067</v>
      </c>
      <c r="B14949" t="s">
        <v>19211</v>
      </c>
      <c r="C14949" t="s">
        <v>19143</v>
      </c>
    </row>
    <row r="14950" spans="1:3" x14ac:dyDescent="0.4">
      <c r="A14950">
        <v>70069</v>
      </c>
      <c r="B14950" t="s">
        <v>19212</v>
      </c>
      <c r="C14950" t="s">
        <v>19166</v>
      </c>
    </row>
    <row r="14951" spans="1:3" x14ac:dyDescent="0.4">
      <c r="A14951">
        <v>70070</v>
      </c>
      <c r="B14951" t="s">
        <v>19188</v>
      </c>
      <c r="C14951" t="s">
        <v>1657</v>
      </c>
    </row>
    <row r="14952" spans="1:3" x14ac:dyDescent="0.4">
      <c r="A14952">
        <v>70071</v>
      </c>
      <c r="B14952" t="s">
        <v>19213</v>
      </c>
      <c r="C14952" t="s">
        <v>19188</v>
      </c>
    </row>
    <row r="14953" spans="1:3" x14ac:dyDescent="0.4">
      <c r="A14953">
        <v>70072</v>
      </c>
      <c r="B14953" t="s">
        <v>19214</v>
      </c>
      <c r="C14953" t="s">
        <v>19164</v>
      </c>
    </row>
    <row r="14954" spans="1:3" x14ac:dyDescent="0.4">
      <c r="A14954">
        <v>70073</v>
      </c>
      <c r="B14954" t="s">
        <v>1994</v>
      </c>
      <c r="C14954" t="s">
        <v>1994</v>
      </c>
    </row>
    <row r="14955" spans="1:3" x14ac:dyDescent="0.4">
      <c r="A14955">
        <v>70074</v>
      </c>
      <c r="B14955" t="s">
        <v>19215</v>
      </c>
      <c r="C14955" t="s">
        <v>1657</v>
      </c>
    </row>
    <row r="14956" spans="1:3" x14ac:dyDescent="0.4">
      <c r="A14956">
        <v>70075</v>
      </c>
      <c r="B14956" t="s">
        <v>19216</v>
      </c>
      <c r="C14956" t="s">
        <v>19143</v>
      </c>
    </row>
    <row r="14957" spans="1:3" x14ac:dyDescent="0.4">
      <c r="A14957">
        <v>70076</v>
      </c>
      <c r="B14957" t="s">
        <v>19217</v>
      </c>
      <c r="C14957" t="s">
        <v>1997</v>
      </c>
    </row>
    <row r="14958" spans="1:3" x14ac:dyDescent="0.4">
      <c r="A14958">
        <v>70077</v>
      </c>
      <c r="B14958" t="s">
        <v>19218</v>
      </c>
      <c r="C14958" t="s">
        <v>19166</v>
      </c>
    </row>
    <row r="14959" spans="1:3" x14ac:dyDescent="0.4">
      <c r="A14959">
        <v>70078</v>
      </c>
      <c r="B14959" t="s">
        <v>19219</v>
      </c>
      <c r="C14959" t="s">
        <v>2452</v>
      </c>
    </row>
    <row r="14960" spans="1:3" x14ac:dyDescent="0.4">
      <c r="A14960">
        <v>70079</v>
      </c>
      <c r="B14960" t="s">
        <v>19220</v>
      </c>
      <c r="C14960" t="s">
        <v>19188</v>
      </c>
    </row>
    <row r="14961" spans="1:3" x14ac:dyDescent="0.4">
      <c r="A14961">
        <v>70081</v>
      </c>
      <c r="B14961" t="s">
        <v>19221</v>
      </c>
      <c r="C14961" t="s">
        <v>19143</v>
      </c>
    </row>
    <row r="14962" spans="1:3" x14ac:dyDescent="0.4">
      <c r="A14962">
        <v>70080</v>
      </c>
      <c r="B14962" t="s">
        <v>2660</v>
      </c>
      <c r="C14962" t="s">
        <v>2660</v>
      </c>
    </row>
    <row r="14963" spans="1:3" x14ac:dyDescent="0.4">
      <c r="A14963">
        <v>70082</v>
      </c>
      <c r="B14963" t="s">
        <v>19222</v>
      </c>
      <c r="C14963" t="s">
        <v>19143</v>
      </c>
    </row>
    <row r="14964" spans="1:3" x14ac:dyDescent="0.4">
      <c r="A14964">
        <v>70083</v>
      </c>
      <c r="B14964" t="s">
        <v>19223</v>
      </c>
      <c r="C14964" t="s">
        <v>19143</v>
      </c>
    </row>
    <row r="14965" spans="1:3" x14ac:dyDescent="0.4">
      <c r="A14965">
        <v>70084</v>
      </c>
      <c r="B14965" t="s">
        <v>19224</v>
      </c>
      <c r="C14965" t="s">
        <v>2641</v>
      </c>
    </row>
    <row r="14966" spans="1:3" x14ac:dyDescent="0.4">
      <c r="A14966">
        <v>70086</v>
      </c>
      <c r="B14966" t="s">
        <v>19225</v>
      </c>
      <c r="C14966" t="s">
        <v>19225</v>
      </c>
    </row>
    <row r="14967" spans="1:3" x14ac:dyDescent="0.4">
      <c r="A14967">
        <v>70085</v>
      </c>
      <c r="B14967" t="s">
        <v>19226</v>
      </c>
      <c r="C14967" t="s">
        <v>19226</v>
      </c>
    </row>
    <row r="14968" spans="1:3" x14ac:dyDescent="0.4">
      <c r="A14968">
        <v>70087</v>
      </c>
      <c r="B14968" t="s">
        <v>19227</v>
      </c>
      <c r="C14968" t="s">
        <v>19227</v>
      </c>
    </row>
    <row r="14969" spans="1:3" x14ac:dyDescent="0.4">
      <c r="A14969">
        <v>70088</v>
      </c>
      <c r="B14969" t="s">
        <v>2368</v>
      </c>
      <c r="C14969" t="s">
        <v>2368</v>
      </c>
    </row>
    <row r="14970" spans="1:3" x14ac:dyDescent="0.4">
      <c r="A14970">
        <v>70089</v>
      </c>
      <c r="B14970" t="s">
        <v>19228</v>
      </c>
      <c r="C14970" t="s">
        <v>19229</v>
      </c>
    </row>
    <row r="14971" spans="1:3" x14ac:dyDescent="0.4">
      <c r="A14971">
        <v>70091</v>
      </c>
      <c r="B14971" t="s">
        <v>19230</v>
      </c>
      <c r="C14971" t="s">
        <v>1997</v>
      </c>
    </row>
    <row r="14972" spans="1:3" x14ac:dyDescent="0.4">
      <c r="A14972">
        <v>70090</v>
      </c>
      <c r="B14972" t="s">
        <v>19231</v>
      </c>
      <c r="C14972" t="s">
        <v>19188</v>
      </c>
    </row>
    <row r="14973" spans="1:3" x14ac:dyDescent="0.4">
      <c r="A14973">
        <v>70092</v>
      </c>
      <c r="B14973" t="s">
        <v>19232</v>
      </c>
      <c r="C14973" t="s">
        <v>19226</v>
      </c>
    </row>
    <row r="14974" spans="1:3" x14ac:dyDescent="0.4">
      <c r="A14974">
        <v>70093</v>
      </c>
      <c r="B14974" t="s">
        <v>19164</v>
      </c>
      <c r="C14974" t="s">
        <v>19164</v>
      </c>
    </row>
    <row r="14975" spans="1:3" x14ac:dyDescent="0.4">
      <c r="A14975">
        <v>70094</v>
      </c>
      <c r="B14975" t="s">
        <v>19233</v>
      </c>
      <c r="C14975" t="s">
        <v>2108</v>
      </c>
    </row>
    <row r="14976" spans="1:3" x14ac:dyDescent="0.4">
      <c r="A14976">
        <v>70095</v>
      </c>
      <c r="B14976" t="s">
        <v>19234</v>
      </c>
      <c r="C14976" t="s">
        <v>19147</v>
      </c>
    </row>
    <row r="14977" spans="1:3" x14ac:dyDescent="0.4">
      <c r="A14977">
        <v>70096</v>
      </c>
      <c r="B14977" t="s">
        <v>19235</v>
      </c>
      <c r="C14977" t="s">
        <v>19143</v>
      </c>
    </row>
    <row r="14978" spans="1:3" x14ac:dyDescent="0.4">
      <c r="A14978">
        <v>70098</v>
      </c>
      <c r="B14978" t="s">
        <v>19236</v>
      </c>
      <c r="C14978" t="s">
        <v>2661</v>
      </c>
    </row>
    <row r="14979" spans="1:3" x14ac:dyDescent="0.4">
      <c r="A14979">
        <v>70097</v>
      </c>
      <c r="B14979" t="s">
        <v>19237</v>
      </c>
      <c r="C14979" t="s">
        <v>2612</v>
      </c>
    </row>
    <row r="14980" spans="1:3" x14ac:dyDescent="0.4">
      <c r="A14980">
        <v>70099</v>
      </c>
      <c r="B14980" t="s">
        <v>19238</v>
      </c>
      <c r="C14980" t="s">
        <v>19239</v>
      </c>
    </row>
    <row r="14981" spans="1:3" x14ac:dyDescent="0.4">
      <c r="A14981">
        <v>70101</v>
      </c>
      <c r="B14981" t="s">
        <v>19240</v>
      </c>
      <c r="C14981" t="s">
        <v>2108</v>
      </c>
    </row>
    <row r="14982" spans="1:3" x14ac:dyDescent="0.4">
      <c r="A14982">
        <v>70100</v>
      </c>
      <c r="B14982" t="s">
        <v>19241</v>
      </c>
      <c r="C14982" t="s">
        <v>19143</v>
      </c>
    </row>
    <row r="14983" spans="1:3" x14ac:dyDescent="0.4">
      <c r="A14983">
        <v>70102</v>
      </c>
      <c r="B14983" t="s">
        <v>19242</v>
      </c>
      <c r="C14983" t="s">
        <v>1657</v>
      </c>
    </row>
    <row r="14984" spans="1:3" x14ac:dyDescent="0.4">
      <c r="A14984">
        <v>70103</v>
      </c>
      <c r="B14984" t="s">
        <v>19243</v>
      </c>
      <c r="C14984" t="s">
        <v>19164</v>
      </c>
    </row>
    <row r="14985" spans="1:3" x14ac:dyDescent="0.4">
      <c r="A14985">
        <v>70104</v>
      </c>
      <c r="B14985" t="s">
        <v>2573</v>
      </c>
      <c r="C14985" t="s">
        <v>2573</v>
      </c>
    </row>
    <row r="14986" spans="1:3" x14ac:dyDescent="0.4">
      <c r="A14986">
        <v>70105</v>
      </c>
      <c r="B14986" t="s">
        <v>19244</v>
      </c>
      <c r="C14986" t="s">
        <v>1995</v>
      </c>
    </row>
    <row r="14987" spans="1:3" x14ac:dyDescent="0.4">
      <c r="A14987">
        <v>70106</v>
      </c>
      <c r="B14987" t="s">
        <v>19245</v>
      </c>
      <c r="C14987" t="s">
        <v>19225</v>
      </c>
    </row>
    <row r="14988" spans="1:3" x14ac:dyDescent="0.4">
      <c r="A14988">
        <v>70107</v>
      </c>
      <c r="B14988" t="s">
        <v>19246</v>
      </c>
      <c r="C14988" t="s">
        <v>19225</v>
      </c>
    </row>
    <row r="14989" spans="1:3" x14ac:dyDescent="0.4">
      <c r="A14989">
        <v>70108</v>
      </c>
      <c r="B14989" t="s">
        <v>19247</v>
      </c>
      <c r="C14989" t="s">
        <v>19239</v>
      </c>
    </row>
    <row r="14990" spans="1:3" x14ac:dyDescent="0.4">
      <c r="A14990">
        <v>70109</v>
      </c>
      <c r="B14990" t="s">
        <v>19248</v>
      </c>
      <c r="C14990" t="s">
        <v>2573</v>
      </c>
    </row>
    <row r="14991" spans="1:3" x14ac:dyDescent="0.4">
      <c r="A14991">
        <v>70110</v>
      </c>
      <c r="B14991" t="s">
        <v>19249</v>
      </c>
      <c r="C14991" t="s">
        <v>1421</v>
      </c>
    </row>
    <row r="14992" spans="1:3" x14ac:dyDescent="0.4">
      <c r="A14992">
        <v>70111</v>
      </c>
      <c r="B14992" t="s">
        <v>19250</v>
      </c>
      <c r="C14992" t="s">
        <v>19251</v>
      </c>
    </row>
    <row r="14993" spans="1:3" x14ac:dyDescent="0.4">
      <c r="A14993">
        <v>70112</v>
      </c>
      <c r="B14993" t="s">
        <v>19252</v>
      </c>
      <c r="C14993" t="s">
        <v>2700</v>
      </c>
    </row>
    <row r="14994" spans="1:3" x14ac:dyDescent="0.4">
      <c r="A14994">
        <v>70113</v>
      </c>
      <c r="B14994" t="s">
        <v>19253</v>
      </c>
      <c r="C14994" t="s">
        <v>19166</v>
      </c>
    </row>
    <row r="14995" spans="1:3" x14ac:dyDescent="0.4">
      <c r="A14995">
        <v>70114</v>
      </c>
      <c r="B14995" t="s">
        <v>19254</v>
      </c>
      <c r="C14995" t="s">
        <v>19164</v>
      </c>
    </row>
    <row r="14996" spans="1:3" x14ac:dyDescent="0.4">
      <c r="A14996">
        <v>70116</v>
      </c>
      <c r="B14996" t="s">
        <v>19255</v>
      </c>
      <c r="C14996" t="s">
        <v>2661</v>
      </c>
    </row>
    <row r="14997" spans="1:3" x14ac:dyDescent="0.4">
      <c r="A14997">
        <v>70115</v>
      </c>
      <c r="B14997" t="s">
        <v>19256</v>
      </c>
      <c r="C14997" t="s">
        <v>19203</v>
      </c>
    </row>
    <row r="14998" spans="1:3" x14ac:dyDescent="0.4">
      <c r="A14998">
        <v>70117</v>
      </c>
      <c r="B14998" t="s">
        <v>19257</v>
      </c>
      <c r="C14998" t="s">
        <v>19251</v>
      </c>
    </row>
    <row r="14999" spans="1:3" x14ac:dyDescent="0.4">
      <c r="A14999">
        <v>70118</v>
      </c>
      <c r="B14999" t="s">
        <v>19258</v>
      </c>
      <c r="C14999" t="s">
        <v>19225</v>
      </c>
    </row>
    <row r="15000" spans="1:3" x14ac:dyDescent="0.4">
      <c r="A15000">
        <v>70119</v>
      </c>
      <c r="B15000" t="s">
        <v>19259</v>
      </c>
      <c r="C15000" t="s">
        <v>19166</v>
      </c>
    </row>
    <row r="15001" spans="1:3" x14ac:dyDescent="0.4">
      <c r="A15001">
        <v>70120</v>
      </c>
      <c r="B15001" t="s">
        <v>19260</v>
      </c>
      <c r="C15001" t="s">
        <v>19157</v>
      </c>
    </row>
    <row r="15002" spans="1:3" x14ac:dyDescent="0.4">
      <c r="A15002">
        <v>70121</v>
      </c>
      <c r="B15002" t="s">
        <v>19261</v>
      </c>
      <c r="C15002" t="s">
        <v>19147</v>
      </c>
    </row>
    <row r="15003" spans="1:3" x14ac:dyDescent="0.4">
      <c r="A15003">
        <v>70122</v>
      </c>
      <c r="B15003" t="s">
        <v>19262</v>
      </c>
      <c r="C15003" t="s">
        <v>19147</v>
      </c>
    </row>
    <row r="15004" spans="1:3" x14ac:dyDescent="0.4">
      <c r="A15004">
        <v>70123</v>
      </c>
      <c r="B15004" t="s">
        <v>19263</v>
      </c>
      <c r="C15004" t="s">
        <v>1421</v>
      </c>
    </row>
    <row r="15005" spans="1:3" x14ac:dyDescent="0.4">
      <c r="A15005">
        <v>70124</v>
      </c>
      <c r="B15005" t="s">
        <v>19264</v>
      </c>
      <c r="C15005" t="s">
        <v>19157</v>
      </c>
    </row>
    <row r="15006" spans="1:3" x14ac:dyDescent="0.4">
      <c r="A15006">
        <v>70125</v>
      </c>
      <c r="B15006" t="s">
        <v>19265</v>
      </c>
      <c r="C15006" t="s">
        <v>19196</v>
      </c>
    </row>
    <row r="15007" spans="1:3" x14ac:dyDescent="0.4">
      <c r="A15007">
        <v>70126</v>
      </c>
      <c r="B15007" t="s">
        <v>19266</v>
      </c>
      <c r="C15007" t="s">
        <v>19184</v>
      </c>
    </row>
    <row r="15008" spans="1:3" x14ac:dyDescent="0.4">
      <c r="A15008">
        <v>70127</v>
      </c>
      <c r="B15008" t="s">
        <v>19267</v>
      </c>
      <c r="C15008" t="s">
        <v>1769</v>
      </c>
    </row>
    <row r="15009" spans="1:3" x14ac:dyDescent="0.4">
      <c r="A15009">
        <v>70129</v>
      </c>
      <c r="B15009" t="s">
        <v>1769</v>
      </c>
      <c r="C15009" t="s">
        <v>1769</v>
      </c>
    </row>
    <row r="15010" spans="1:3" x14ac:dyDescent="0.4">
      <c r="A15010">
        <v>70128</v>
      </c>
      <c r="B15010" t="s">
        <v>19268</v>
      </c>
      <c r="C15010" t="s">
        <v>19143</v>
      </c>
    </row>
    <row r="15011" spans="1:3" x14ac:dyDescent="0.4">
      <c r="A15011">
        <v>70130</v>
      </c>
      <c r="B15011" t="s">
        <v>19269</v>
      </c>
      <c r="C15011" t="s">
        <v>19147</v>
      </c>
    </row>
    <row r="15012" spans="1:3" x14ac:dyDescent="0.4">
      <c r="A15012">
        <v>70131</v>
      </c>
      <c r="B15012" t="s">
        <v>19270</v>
      </c>
      <c r="C15012" t="s">
        <v>1657</v>
      </c>
    </row>
    <row r="15013" spans="1:3" x14ac:dyDescent="0.4">
      <c r="A15013">
        <v>70132</v>
      </c>
      <c r="B15013" t="s">
        <v>1421</v>
      </c>
      <c r="C15013" t="s">
        <v>1421</v>
      </c>
    </row>
    <row r="15014" spans="1:3" x14ac:dyDescent="0.4">
      <c r="A15014">
        <v>70134</v>
      </c>
      <c r="B15014" t="s">
        <v>19271</v>
      </c>
      <c r="C15014" t="s">
        <v>19239</v>
      </c>
    </row>
    <row r="15015" spans="1:3" x14ac:dyDescent="0.4">
      <c r="A15015">
        <v>70133</v>
      </c>
      <c r="B15015" t="s">
        <v>19272</v>
      </c>
      <c r="C15015" t="s">
        <v>2453</v>
      </c>
    </row>
    <row r="15016" spans="1:3" x14ac:dyDescent="0.4">
      <c r="A15016">
        <v>70135</v>
      </c>
      <c r="B15016" t="s">
        <v>19273</v>
      </c>
      <c r="C15016" t="s">
        <v>2574</v>
      </c>
    </row>
    <row r="15017" spans="1:3" x14ac:dyDescent="0.4">
      <c r="A15017">
        <v>70137</v>
      </c>
      <c r="B15017" t="s">
        <v>19274</v>
      </c>
      <c r="C15017" t="s">
        <v>19164</v>
      </c>
    </row>
    <row r="15018" spans="1:3" x14ac:dyDescent="0.4">
      <c r="A15018">
        <v>70136</v>
      </c>
      <c r="B15018" t="s">
        <v>19275</v>
      </c>
      <c r="C15018" t="s">
        <v>19143</v>
      </c>
    </row>
    <row r="15019" spans="1:3" x14ac:dyDescent="0.4">
      <c r="A15019">
        <v>70138</v>
      </c>
      <c r="B15019" t="s">
        <v>2213</v>
      </c>
      <c r="C15019" t="s">
        <v>2213</v>
      </c>
    </row>
    <row r="15020" spans="1:3" x14ac:dyDescent="0.4">
      <c r="A15020">
        <v>70139</v>
      </c>
      <c r="B15020" t="s">
        <v>19276</v>
      </c>
      <c r="C15020" t="s">
        <v>2642</v>
      </c>
    </row>
    <row r="15021" spans="1:3" x14ac:dyDescent="0.4">
      <c r="A15021">
        <v>70140</v>
      </c>
      <c r="B15021" t="s">
        <v>19277</v>
      </c>
      <c r="C15021" t="s">
        <v>19143</v>
      </c>
    </row>
    <row r="15022" spans="1:3" x14ac:dyDescent="0.4">
      <c r="A15022">
        <v>70142</v>
      </c>
      <c r="B15022" t="s">
        <v>19278</v>
      </c>
      <c r="C15022" t="s">
        <v>19239</v>
      </c>
    </row>
    <row r="15023" spans="1:3" x14ac:dyDescent="0.4">
      <c r="A15023">
        <v>70141</v>
      </c>
      <c r="B15023" t="s">
        <v>19279</v>
      </c>
      <c r="C15023" t="s">
        <v>19166</v>
      </c>
    </row>
    <row r="15024" spans="1:3" x14ac:dyDescent="0.4">
      <c r="A15024">
        <v>70143</v>
      </c>
      <c r="B15024" t="s">
        <v>2449</v>
      </c>
      <c r="C15024" t="s">
        <v>2449</v>
      </c>
    </row>
    <row r="15025" spans="1:3" x14ac:dyDescent="0.4">
      <c r="A15025">
        <v>70144</v>
      </c>
      <c r="B15025" t="s">
        <v>2108</v>
      </c>
      <c r="C15025" t="s">
        <v>2108</v>
      </c>
    </row>
    <row r="15026" spans="1:3" x14ac:dyDescent="0.4">
      <c r="A15026">
        <v>70145</v>
      </c>
      <c r="B15026" t="s">
        <v>19280</v>
      </c>
      <c r="C15026" t="s">
        <v>2108</v>
      </c>
    </row>
    <row r="15027" spans="1:3" x14ac:dyDescent="0.4">
      <c r="A15027">
        <v>70147</v>
      </c>
      <c r="B15027" t="s">
        <v>19281</v>
      </c>
      <c r="C15027" t="s">
        <v>2453</v>
      </c>
    </row>
    <row r="15028" spans="1:3" x14ac:dyDescent="0.4">
      <c r="A15028">
        <v>70146</v>
      </c>
      <c r="B15028" t="s">
        <v>19282</v>
      </c>
      <c r="C15028" t="s">
        <v>2108</v>
      </c>
    </row>
    <row r="15029" spans="1:3" x14ac:dyDescent="0.4">
      <c r="A15029">
        <v>70148</v>
      </c>
      <c r="B15029" t="s">
        <v>19283</v>
      </c>
      <c r="C15029" t="s">
        <v>19157</v>
      </c>
    </row>
    <row r="15030" spans="1:3" x14ac:dyDescent="0.4">
      <c r="A15030">
        <v>70149</v>
      </c>
      <c r="B15030" t="s">
        <v>19284</v>
      </c>
      <c r="C15030" t="s">
        <v>2365</v>
      </c>
    </row>
    <row r="15031" spans="1:3" x14ac:dyDescent="0.4">
      <c r="A15031">
        <v>70150</v>
      </c>
      <c r="B15031" t="s">
        <v>19251</v>
      </c>
      <c r="C15031" t="s">
        <v>19251</v>
      </c>
    </row>
    <row r="15032" spans="1:3" x14ac:dyDescent="0.4">
      <c r="A15032">
        <v>70151</v>
      </c>
      <c r="B15032" t="s">
        <v>19285</v>
      </c>
      <c r="C15032" t="s">
        <v>19157</v>
      </c>
    </row>
    <row r="15033" spans="1:3" x14ac:dyDescent="0.4">
      <c r="A15033">
        <v>70152</v>
      </c>
      <c r="B15033" t="s">
        <v>19286</v>
      </c>
      <c r="C15033" t="s">
        <v>19157</v>
      </c>
    </row>
    <row r="15034" spans="1:3" x14ac:dyDescent="0.4">
      <c r="A15034">
        <v>70154</v>
      </c>
      <c r="B15034" t="s">
        <v>19287</v>
      </c>
      <c r="C15034" t="s">
        <v>19157</v>
      </c>
    </row>
    <row r="15035" spans="1:3" x14ac:dyDescent="0.4">
      <c r="A15035">
        <v>70153</v>
      </c>
      <c r="B15035" t="s">
        <v>19288</v>
      </c>
      <c r="C15035" t="s">
        <v>19143</v>
      </c>
    </row>
    <row r="15036" spans="1:3" x14ac:dyDescent="0.4">
      <c r="A15036">
        <v>70155</v>
      </c>
      <c r="B15036" t="s">
        <v>19289</v>
      </c>
      <c r="C15036" t="s">
        <v>1657</v>
      </c>
    </row>
    <row r="15037" spans="1:3" x14ac:dyDescent="0.4">
      <c r="A15037">
        <v>70157</v>
      </c>
      <c r="B15037" t="s">
        <v>19290</v>
      </c>
      <c r="C15037" t="s">
        <v>19154</v>
      </c>
    </row>
    <row r="15038" spans="1:3" x14ac:dyDescent="0.4">
      <c r="A15038">
        <v>70156</v>
      </c>
      <c r="B15038" t="s">
        <v>19291</v>
      </c>
      <c r="C15038" t="s">
        <v>2108</v>
      </c>
    </row>
    <row r="15039" spans="1:3" x14ac:dyDescent="0.4">
      <c r="A15039">
        <v>70158</v>
      </c>
      <c r="B15039" t="s">
        <v>19292</v>
      </c>
      <c r="C15039" t="s">
        <v>2574</v>
      </c>
    </row>
    <row r="15040" spans="1:3" x14ac:dyDescent="0.4">
      <c r="A15040">
        <v>70160</v>
      </c>
      <c r="B15040" t="s">
        <v>19293</v>
      </c>
      <c r="C15040" t="s">
        <v>19164</v>
      </c>
    </row>
    <row r="15041" spans="1:3" x14ac:dyDescent="0.4">
      <c r="A15041">
        <v>70159</v>
      </c>
      <c r="B15041" t="s">
        <v>2448</v>
      </c>
      <c r="C15041" t="s">
        <v>2448</v>
      </c>
    </row>
    <row r="15042" spans="1:3" x14ac:dyDescent="0.4">
      <c r="A15042">
        <v>70161</v>
      </c>
      <c r="B15042" t="s">
        <v>2214</v>
      </c>
      <c r="C15042" t="s">
        <v>2214</v>
      </c>
    </row>
    <row r="15043" spans="1:3" x14ac:dyDescent="0.4">
      <c r="A15043">
        <v>70162</v>
      </c>
      <c r="B15043" t="s">
        <v>19294</v>
      </c>
      <c r="C15043" t="s">
        <v>2450</v>
      </c>
    </row>
    <row r="15044" spans="1:3" x14ac:dyDescent="0.4">
      <c r="A15044">
        <v>70163</v>
      </c>
      <c r="B15044" t="s">
        <v>19295</v>
      </c>
      <c r="C15044" t="s">
        <v>19162</v>
      </c>
    </row>
    <row r="15045" spans="1:3" x14ac:dyDescent="0.4">
      <c r="A15045">
        <v>70165</v>
      </c>
      <c r="B15045" t="s">
        <v>19296</v>
      </c>
      <c r="C15045" t="s">
        <v>1657</v>
      </c>
    </row>
    <row r="15046" spans="1:3" x14ac:dyDescent="0.4">
      <c r="A15046">
        <v>70164</v>
      </c>
      <c r="B15046" t="s">
        <v>19297</v>
      </c>
      <c r="C15046" t="s">
        <v>19143</v>
      </c>
    </row>
    <row r="15047" spans="1:3" x14ac:dyDescent="0.4">
      <c r="A15047">
        <v>70166</v>
      </c>
      <c r="B15047" t="s">
        <v>19298</v>
      </c>
      <c r="C15047" t="s">
        <v>1657</v>
      </c>
    </row>
    <row r="15048" spans="1:3" x14ac:dyDescent="0.4">
      <c r="A15048">
        <v>70167</v>
      </c>
      <c r="B15048" t="s">
        <v>19299</v>
      </c>
      <c r="C15048" t="s">
        <v>2103</v>
      </c>
    </row>
    <row r="15049" spans="1:3" x14ac:dyDescent="0.4">
      <c r="A15049">
        <v>70168</v>
      </c>
      <c r="B15049" t="s">
        <v>2450</v>
      </c>
      <c r="C15049" t="s">
        <v>2450</v>
      </c>
    </row>
    <row r="15050" spans="1:3" x14ac:dyDescent="0.4">
      <c r="A15050">
        <v>70169</v>
      </c>
      <c r="B15050" t="s">
        <v>19300</v>
      </c>
      <c r="C15050" t="s">
        <v>2521</v>
      </c>
    </row>
    <row r="15051" spans="1:3" x14ac:dyDescent="0.4">
      <c r="A15051">
        <v>70170</v>
      </c>
      <c r="B15051" t="s">
        <v>19301</v>
      </c>
      <c r="C15051" t="s">
        <v>2108</v>
      </c>
    </row>
    <row r="15052" spans="1:3" x14ac:dyDescent="0.4">
      <c r="A15052">
        <v>70171</v>
      </c>
      <c r="B15052" t="s">
        <v>19302</v>
      </c>
      <c r="C15052" t="s">
        <v>19143</v>
      </c>
    </row>
    <row r="15053" spans="1:3" x14ac:dyDescent="0.4">
      <c r="A15053">
        <v>70172</v>
      </c>
      <c r="B15053" t="s">
        <v>19303</v>
      </c>
      <c r="C15053" t="s">
        <v>19203</v>
      </c>
    </row>
    <row r="15054" spans="1:3" x14ac:dyDescent="0.4">
      <c r="A15054">
        <v>70173</v>
      </c>
      <c r="B15054" t="s">
        <v>19304</v>
      </c>
      <c r="C15054" t="s">
        <v>1657</v>
      </c>
    </row>
    <row r="15055" spans="1:3" x14ac:dyDescent="0.4">
      <c r="A15055">
        <v>70174</v>
      </c>
      <c r="B15055" t="s">
        <v>19305</v>
      </c>
      <c r="C15055" t="s">
        <v>19188</v>
      </c>
    </row>
    <row r="15056" spans="1:3" x14ac:dyDescent="0.4">
      <c r="A15056">
        <v>70175</v>
      </c>
      <c r="B15056" t="s">
        <v>19306</v>
      </c>
      <c r="C15056" t="s">
        <v>19143</v>
      </c>
    </row>
    <row r="15057" spans="1:3" x14ac:dyDescent="0.4">
      <c r="A15057">
        <v>70177</v>
      </c>
      <c r="B15057" t="s">
        <v>19307</v>
      </c>
      <c r="C15057" t="s">
        <v>19143</v>
      </c>
    </row>
    <row r="15058" spans="1:3" x14ac:dyDescent="0.4">
      <c r="A15058">
        <v>70176</v>
      </c>
      <c r="B15058" t="s">
        <v>19308</v>
      </c>
      <c r="C15058" t="s">
        <v>2641</v>
      </c>
    </row>
    <row r="15059" spans="1:3" x14ac:dyDescent="0.4">
      <c r="A15059">
        <v>70179</v>
      </c>
      <c r="B15059" t="s">
        <v>19309</v>
      </c>
      <c r="C15059" t="s">
        <v>19164</v>
      </c>
    </row>
    <row r="15060" spans="1:3" x14ac:dyDescent="0.4">
      <c r="A15060">
        <v>70178</v>
      </c>
      <c r="B15060" t="s">
        <v>19310</v>
      </c>
      <c r="C15060" t="s">
        <v>2521</v>
      </c>
    </row>
    <row r="15061" spans="1:3" x14ac:dyDescent="0.4">
      <c r="A15061">
        <v>70180</v>
      </c>
      <c r="B15061" t="s">
        <v>19311</v>
      </c>
      <c r="C15061" t="s">
        <v>19162</v>
      </c>
    </row>
    <row r="15062" spans="1:3" x14ac:dyDescent="0.4">
      <c r="A15062">
        <v>70181</v>
      </c>
      <c r="B15062" t="s">
        <v>19312</v>
      </c>
      <c r="C15062" t="s">
        <v>1421</v>
      </c>
    </row>
    <row r="15063" spans="1:3" x14ac:dyDescent="0.4">
      <c r="A15063">
        <v>70182</v>
      </c>
      <c r="B15063" t="s">
        <v>19313</v>
      </c>
      <c r="C15063" t="s">
        <v>19157</v>
      </c>
    </row>
    <row r="15064" spans="1:3" x14ac:dyDescent="0.4">
      <c r="A15064">
        <v>70184</v>
      </c>
      <c r="B15064" t="s">
        <v>19314</v>
      </c>
      <c r="C15064" t="s">
        <v>1657</v>
      </c>
    </row>
    <row r="15065" spans="1:3" x14ac:dyDescent="0.4">
      <c r="A15065">
        <v>70183</v>
      </c>
      <c r="B15065" t="s">
        <v>19315</v>
      </c>
      <c r="C15065" t="s">
        <v>19251</v>
      </c>
    </row>
    <row r="15066" spans="1:3" x14ac:dyDescent="0.4">
      <c r="A15066">
        <v>70186</v>
      </c>
      <c r="B15066" t="s">
        <v>19316</v>
      </c>
      <c r="C15066" t="s">
        <v>19225</v>
      </c>
    </row>
    <row r="15067" spans="1:3" x14ac:dyDescent="0.4">
      <c r="A15067">
        <v>70185</v>
      </c>
      <c r="B15067" t="s">
        <v>19317</v>
      </c>
      <c r="C15067" t="s">
        <v>19318</v>
      </c>
    </row>
    <row r="15068" spans="1:3" x14ac:dyDescent="0.4">
      <c r="A15068">
        <v>70187</v>
      </c>
      <c r="B15068" t="s">
        <v>2522</v>
      </c>
      <c r="C15068" t="s">
        <v>2522</v>
      </c>
    </row>
    <row r="15069" spans="1:3" x14ac:dyDescent="0.4">
      <c r="A15069">
        <v>70189</v>
      </c>
      <c r="B15069" t="s">
        <v>19319</v>
      </c>
      <c r="C15069" t="s">
        <v>19162</v>
      </c>
    </row>
    <row r="15070" spans="1:3" x14ac:dyDescent="0.4">
      <c r="A15070">
        <v>70188</v>
      </c>
      <c r="B15070" t="s">
        <v>19320</v>
      </c>
      <c r="C15070" t="s">
        <v>19151</v>
      </c>
    </row>
    <row r="15071" spans="1:3" x14ac:dyDescent="0.4">
      <c r="A15071">
        <v>70190</v>
      </c>
      <c r="B15071" t="s">
        <v>19321</v>
      </c>
      <c r="C15071" t="s">
        <v>19203</v>
      </c>
    </row>
    <row r="15072" spans="1:3" x14ac:dyDescent="0.4">
      <c r="A15072">
        <v>70192</v>
      </c>
      <c r="B15072" t="s">
        <v>2215</v>
      </c>
      <c r="C15072" t="s">
        <v>2215</v>
      </c>
    </row>
    <row r="15073" spans="1:3" x14ac:dyDescent="0.4">
      <c r="A15073">
        <v>70191</v>
      </c>
      <c r="B15073" t="s">
        <v>19322</v>
      </c>
      <c r="C15073" t="s">
        <v>2642</v>
      </c>
    </row>
    <row r="15074" spans="1:3" x14ac:dyDescent="0.4">
      <c r="A15074">
        <v>70194</v>
      </c>
      <c r="B15074" t="s">
        <v>19323</v>
      </c>
      <c r="C15074" t="s">
        <v>19143</v>
      </c>
    </row>
    <row r="15075" spans="1:3" x14ac:dyDescent="0.4">
      <c r="A15075">
        <v>70193</v>
      </c>
      <c r="B15075" t="s">
        <v>2696</v>
      </c>
      <c r="C15075" t="s">
        <v>2696</v>
      </c>
    </row>
    <row r="15076" spans="1:3" x14ac:dyDescent="0.4">
      <c r="A15076">
        <v>70196</v>
      </c>
      <c r="B15076" t="s">
        <v>19324</v>
      </c>
      <c r="C15076" t="s">
        <v>19157</v>
      </c>
    </row>
    <row r="15077" spans="1:3" x14ac:dyDescent="0.4">
      <c r="A15077">
        <v>70195</v>
      </c>
      <c r="B15077" t="s">
        <v>2452</v>
      </c>
      <c r="C15077" t="s">
        <v>2452</v>
      </c>
    </row>
    <row r="15078" spans="1:3" x14ac:dyDescent="0.4">
      <c r="A15078">
        <v>70197</v>
      </c>
      <c r="B15078" t="s">
        <v>19325</v>
      </c>
      <c r="C15078" t="s">
        <v>19157</v>
      </c>
    </row>
    <row r="15079" spans="1:3" x14ac:dyDescent="0.4">
      <c r="A15079">
        <v>70198</v>
      </c>
      <c r="B15079" t="s">
        <v>19326</v>
      </c>
      <c r="C15079" t="s">
        <v>2450</v>
      </c>
    </row>
    <row r="15080" spans="1:3" x14ac:dyDescent="0.4">
      <c r="A15080">
        <v>70199</v>
      </c>
      <c r="B15080" t="s">
        <v>19327</v>
      </c>
      <c r="C15080" t="s">
        <v>19251</v>
      </c>
    </row>
    <row r="15081" spans="1:3" x14ac:dyDescent="0.4">
      <c r="A15081">
        <v>70200</v>
      </c>
      <c r="B15081" t="s">
        <v>19328</v>
      </c>
      <c r="C15081" t="s">
        <v>19239</v>
      </c>
    </row>
    <row r="15082" spans="1:3" x14ac:dyDescent="0.4">
      <c r="A15082">
        <v>70201</v>
      </c>
      <c r="B15082" t="s">
        <v>19329</v>
      </c>
      <c r="C15082" t="s">
        <v>2106</v>
      </c>
    </row>
    <row r="15083" spans="1:3" x14ac:dyDescent="0.4">
      <c r="A15083">
        <v>70202</v>
      </c>
      <c r="B15083" t="s">
        <v>19330</v>
      </c>
      <c r="C15083" t="s">
        <v>19157</v>
      </c>
    </row>
    <row r="15084" spans="1:3" x14ac:dyDescent="0.4">
      <c r="A15084">
        <v>70203</v>
      </c>
      <c r="B15084" t="s">
        <v>19331</v>
      </c>
      <c r="C15084" t="s">
        <v>19188</v>
      </c>
    </row>
    <row r="15085" spans="1:3" x14ac:dyDescent="0.4">
      <c r="A15085">
        <v>70204</v>
      </c>
      <c r="B15085" t="s">
        <v>19332</v>
      </c>
      <c r="C15085" t="s">
        <v>19188</v>
      </c>
    </row>
    <row r="15086" spans="1:3" x14ac:dyDescent="0.4">
      <c r="A15086">
        <v>70205</v>
      </c>
      <c r="B15086" t="s">
        <v>19333</v>
      </c>
      <c r="C15086" t="s">
        <v>1997</v>
      </c>
    </row>
    <row r="15087" spans="1:3" x14ac:dyDescent="0.4">
      <c r="A15087">
        <v>70207</v>
      </c>
      <c r="B15087" t="s">
        <v>19334</v>
      </c>
      <c r="C15087" t="s">
        <v>19162</v>
      </c>
    </row>
    <row r="15088" spans="1:3" x14ac:dyDescent="0.4">
      <c r="A15088">
        <v>70206</v>
      </c>
      <c r="B15088" t="s">
        <v>19335</v>
      </c>
      <c r="C15088" t="s">
        <v>19188</v>
      </c>
    </row>
    <row r="15089" spans="1:3" x14ac:dyDescent="0.4">
      <c r="A15089">
        <v>70209</v>
      </c>
      <c r="B15089" t="s">
        <v>19336</v>
      </c>
      <c r="C15089" t="s">
        <v>1997</v>
      </c>
    </row>
    <row r="15090" spans="1:3" x14ac:dyDescent="0.4">
      <c r="A15090">
        <v>70208</v>
      </c>
      <c r="B15090" t="s">
        <v>19337</v>
      </c>
      <c r="C15090" t="s">
        <v>19225</v>
      </c>
    </row>
    <row r="15091" spans="1:3" x14ac:dyDescent="0.4">
      <c r="A15091">
        <v>70210</v>
      </c>
      <c r="B15091" t="s">
        <v>2659</v>
      </c>
      <c r="C15091" t="s">
        <v>2659</v>
      </c>
    </row>
    <row r="15092" spans="1:3" x14ac:dyDescent="0.4">
      <c r="A15092">
        <v>70211</v>
      </c>
      <c r="B15092" t="s">
        <v>19338</v>
      </c>
      <c r="C15092" t="s">
        <v>19164</v>
      </c>
    </row>
    <row r="15093" spans="1:3" x14ac:dyDescent="0.4">
      <c r="A15093">
        <v>70212</v>
      </c>
      <c r="B15093" t="s">
        <v>19339</v>
      </c>
      <c r="C15093" t="s">
        <v>1657</v>
      </c>
    </row>
    <row r="15094" spans="1:3" x14ac:dyDescent="0.4">
      <c r="A15094">
        <v>70213</v>
      </c>
      <c r="B15094" t="s">
        <v>19340</v>
      </c>
      <c r="C15094" t="s">
        <v>19162</v>
      </c>
    </row>
    <row r="15095" spans="1:3" x14ac:dyDescent="0.4">
      <c r="A15095">
        <v>70215</v>
      </c>
      <c r="B15095" t="s">
        <v>19341</v>
      </c>
      <c r="C15095" t="s">
        <v>19157</v>
      </c>
    </row>
    <row r="15096" spans="1:3" x14ac:dyDescent="0.4">
      <c r="A15096">
        <v>70214</v>
      </c>
      <c r="B15096" t="s">
        <v>19342</v>
      </c>
      <c r="C15096" t="s">
        <v>19162</v>
      </c>
    </row>
    <row r="15097" spans="1:3" x14ac:dyDescent="0.4">
      <c r="A15097">
        <v>70216</v>
      </c>
      <c r="B15097" t="s">
        <v>19343</v>
      </c>
      <c r="C15097" t="s">
        <v>2641</v>
      </c>
    </row>
    <row r="15098" spans="1:3" x14ac:dyDescent="0.4">
      <c r="A15098">
        <v>70218</v>
      </c>
      <c r="B15098" t="s">
        <v>19344</v>
      </c>
      <c r="C15098" t="s">
        <v>19157</v>
      </c>
    </row>
    <row r="15099" spans="1:3" x14ac:dyDescent="0.4">
      <c r="A15099">
        <v>70217</v>
      </c>
      <c r="B15099" t="s">
        <v>19345</v>
      </c>
      <c r="C15099" t="s">
        <v>1997</v>
      </c>
    </row>
    <row r="15100" spans="1:3" x14ac:dyDescent="0.4">
      <c r="A15100">
        <v>70219</v>
      </c>
      <c r="B15100" t="s">
        <v>2671</v>
      </c>
      <c r="C15100" t="s">
        <v>2671</v>
      </c>
    </row>
    <row r="15101" spans="1:3" x14ac:dyDescent="0.4">
      <c r="A15101">
        <v>70221</v>
      </c>
      <c r="B15101" t="s">
        <v>19346</v>
      </c>
      <c r="C15101" t="s">
        <v>19188</v>
      </c>
    </row>
    <row r="15102" spans="1:3" x14ac:dyDescent="0.4">
      <c r="A15102">
        <v>70220</v>
      </c>
      <c r="B15102" t="s">
        <v>19347</v>
      </c>
      <c r="C15102" t="s">
        <v>19162</v>
      </c>
    </row>
    <row r="15103" spans="1:3" x14ac:dyDescent="0.4">
      <c r="A15103">
        <v>70222</v>
      </c>
      <c r="B15103" t="s">
        <v>19348</v>
      </c>
      <c r="C15103" t="s">
        <v>19239</v>
      </c>
    </row>
    <row r="15104" spans="1:3" x14ac:dyDescent="0.4">
      <c r="A15104">
        <v>70223</v>
      </c>
      <c r="B15104" t="s">
        <v>19349</v>
      </c>
      <c r="C15104" t="s">
        <v>19166</v>
      </c>
    </row>
    <row r="15105" spans="1:3" x14ac:dyDescent="0.4">
      <c r="A15105">
        <v>70224</v>
      </c>
      <c r="B15105" t="s">
        <v>19350</v>
      </c>
      <c r="C15105" t="s">
        <v>19188</v>
      </c>
    </row>
    <row r="15106" spans="1:3" x14ac:dyDescent="0.4">
      <c r="A15106">
        <v>70226</v>
      </c>
      <c r="B15106" t="s">
        <v>19351</v>
      </c>
      <c r="C15106" t="s">
        <v>19318</v>
      </c>
    </row>
    <row r="15107" spans="1:3" x14ac:dyDescent="0.4">
      <c r="A15107">
        <v>70225</v>
      </c>
      <c r="B15107" t="s">
        <v>19352</v>
      </c>
      <c r="C15107" t="s">
        <v>2641</v>
      </c>
    </row>
    <row r="15108" spans="1:3" x14ac:dyDescent="0.4">
      <c r="A15108">
        <v>70227</v>
      </c>
      <c r="B15108" t="s">
        <v>19353</v>
      </c>
      <c r="C15108" t="s">
        <v>19143</v>
      </c>
    </row>
    <row r="15109" spans="1:3" x14ac:dyDescent="0.4">
      <c r="A15109">
        <v>70228</v>
      </c>
      <c r="B15109" t="s">
        <v>19354</v>
      </c>
      <c r="C15109" t="s">
        <v>19143</v>
      </c>
    </row>
    <row r="15110" spans="1:3" x14ac:dyDescent="0.4">
      <c r="A15110">
        <v>70230</v>
      </c>
      <c r="B15110" t="s">
        <v>19355</v>
      </c>
      <c r="C15110" t="s">
        <v>1997</v>
      </c>
    </row>
    <row r="15111" spans="1:3" x14ac:dyDescent="0.4">
      <c r="A15111">
        <v>70229</v>
      </c>
      <c r="B15111" t="s">
        <v>19356</v>
      </c>
      <c r="C15111" t="s">
        <v>19225</v>
      </c>
    </row>
    <row r="15112" spans="1:3" x14ac:dyDescent="0.4">
      <c r="A15112">
        <v>70231</v>
      </c>
      <c r="B15112" t="s">
        <v>2451</v>
      </c>
      <c r="C15112" t="s">
        <v>2451</v>
      </c>
    </row>
    <row r="15113" spans="1:3" x14ac:dyDescent="0.4">
      <c r="A15113">
        <v>70232</v>
      </c>
      <c r="B15113" t="s">
        <v>19357</v>
      </c>
      <c r="C15113" t="s">
        <v>19143</v>
      </c>
    </row>
    <row r="15114" spans="1:3" x14ac:dyDescent="0.4">
      <c r="A15114">
        <v>70233</v>
      </c>
      <c r="B15114" t="s">
        <v>19358</v>
      </c>
      <c r="C15114" t="s">
        <v>19162</v>
      </c>
    </row>
    <row r="15115" spans="1:3" x14ac:dyDescent="0.4">
      <c r="A15115">
        <v>70234</v>
      </c>
      <c r="B15115" t="s">
        <v>19359</v>
      </c>
      <c r="C15115" t="s">
        <v>2683</v>
      </c>
    </row>
    <row r="15116" spans="1:3" x14ac:dyDescent="0.4">
      <c r="A15116">
        <v>70235</v>
      </c>
      <c r="B15116" t="s">
        <v>19360</v>
      </c>
      <c r="C15116" t="s">
        <v>2453</v>
      </c>
    </row>
    <row r="15117" spans="1:3" x14ac:dyDescent="0.4">
      <c r="A15117">
        <v>70236</v>
      </c>
      <c r="B15117" t="s">
        <v>19361</v>
      </c>
      <c r="C15117" t="s">
        <v>19143</v>
      </c>
    </row>
    <row r="15118" spans="1:3" x14ac:dyDescent="0.4">
      <c r="A15118">
        <v>70237</v>
      </c>
      <c r="B15118" t="s">
        <v>19362</v>
      </c>
      <c r="C15118" t="s">
        <v>2368</v>
      </c>
    </row>
    <row r="15119" spans="1:3" x14ac:dyDescent="0.4">
      <c r="A15119">
        <v>70238</v>
      </c>
      <c r="B15119" t="s">
        <v>19363</v>
      </c>
      <c r="C15119" t="s">
        <v>19147</v>
      </c>
    </row>
    <row r="15120" spans="1:3" x14ac:dyDescent="0.4">
      <c r="A15120">
        <v>70239</v>
      </c>
      <c r="B15120" t="s">
        <v>19364</v>
      </c>
      <c r="C15120" t="s">
        <v>19147</v>
      </c>
    </row>
    <row r="15121" spans="1:3" x14ac:dyDescent="0.4">
      <c r="A15121">
        <v>70240</v>
      </c>
      <c r="B15121" t="s">
        <v>19365</v>
      </c>
      <c r="C15121" t="s">
        <v>19251</v>
      </c>
    </row>
    <row r="15122" spans="1:3" x14ac:dyDescent="0.4">
      <c r="A15122">
        <v>70241</v>
      </c>
      <c r="B15122" t="s">
        <v>19366</v>
      </c>
      <c r="C15122" t="s">
        <v>19239</v>
      </c>
    </row>
    <row r="15123" spans="1:3" x14ac:dyDescent="0.4">
      <c r="A15123">
        <v>70242</v>
      </c>
      <c r="B15123" t="s">
        <v>19367</v>
      </c>
      <c r="C15123" t="s">
        <v>1657</v>
      </c>
    </row>
    <row r="15124" spans="1:3" x14ac:dyDescent="0.4">
      <c r="A15124">
        <v>70244</v>
      </c>
      <c r="B15124" t="s">
        <v>19368</v>
      </c>
      <c r="C15124" t="s">
        <v>2366</v>
      </c>
    </row>
    <row r="15125" spans="1:3" x14ac:dyDescent="0.4">
      <c r="A15125">
        <v>70243</v>
      </c>
      <c r="B15125" t="s">
        <v>19369</v>
      </c>
      <c r="C15125" t="s">
        <v>19143</v>
      </c>
    </row>
    <row r="15126" spans="1:3" x14ac:dyDescent="0.4">
      <c r="A15126">
        <v>70245</v>
      </c>
      <c r="B15126" t="s">
        <v>2571</v>
      </c>
      <c r="C15126" t="s">
        <v>2571</v>
      </c>
    </row>
    <row r="15127" spans="1:3" x14ac:dyDescent="0.4">
      <c r="A15127">
        <v>70246</v>
      </c>
      <c r="B15127" t="s">
        <v>19370</v>
      </c>
      <c r="C15127" t="s">
        <v>19164</v>
      </c>
    </row>
    <row r="15128" spans="1:3" x14ac:dyDescent="0.4">
      <c r="A15128">
        <v>70247</v>
      </c>
      <c r="B15128" t="s">
        <v>19371</v>
      </c>
      <c r="C15128" t="s">
        <v>1997</v>
      </c>
    </row>
    <row r="15129" spans="1:3" x14ac:dyDescent="0.4">
      <c r="A15129">
        <v>70248</v>
      </c>
      <c r="B15129" t="s">
        <v>19372</v>
      </c>
      <c r="C15129" t="s">
        <v>19157</v>
      </c>
    </row>
    <row r="15130" spans="1:3" x14ac:dyDescent="0.4">
      <c r="A15130">
        <v>70249</v>
      </c>
      <c r="B15130" t="s">
        <v>19373</v>
      </c>
      <c r="C15130" t="s">
        <v>1997</v>
      </c>
    </row>
    <row r="15131" spans="1:3" x14ac:dyDescent="0.4">
      <c r="A15131">
        <v>70251</v>
      </c>
      <c r="B15131" t="s">
        <v>1996</v>
      </c>
      <c r="C15131" t="s">
        <v>1996</v>
      </c>
    </row>
    <row r="15132" spans="1:3" x14ac:dyDescent="0.4">
      <c r="A15132">
        <v>70250</v>
      </c>
      <c r="B15132" t="s">
        <v>19374</v>
      </c>
      <c r="C15132" t="s">
        <v>1997</v>
      </c>
    </row>
    <row r="15133" spans="1:3" x14ac:dyDescent="0.4">
      <c r="A15133">
        <v>70253</v>
      </c>
      <c r="B15133" t="s">
        <v>19375</v>
      </c>
      <c r="C15133" t="s">
        <v>2452</v>
      </c>
    </row>
    <row r="15134" spans="1:3" x14ac:dyDescent="0.4">
      <c r="A15134">
        <v>70252</v>
      </c>
      <c r="B15134" t="s">
        <v>19376</v>
      </c>
      <c r="C15134" t="s">
        <v>19376</v>
      </c>
    </row>
    <row r="15135" spans="1:3" x14ac:dyDescent="0.4">
      <c r="A15135">
        <v>70255</v>
      </c>
      <c r="B15135" t="s">
        <v>19377</v>
      </c>
      <c r="C15135" t="s">
        <v>2103</v>
      </c>
    </row>
    <row r="15136" spans="1:3" x14ac:dyDescent="0.4">
      <c r="A15136">
        <v>70254</v>
      </c>
      <c r="B15136" t="s">
        <v>19378</v>
      </c>
      <c r="C15136" t="s">
        <v>2612</v>
      </c>
    </row>
    <row r="15137" spans="1:3" x14ac:dyDescent="0.4">
      <c r="A15137">
        <v>70256</v>
      </c>
      <c r="B15137" t="s">
        <v>19379</v>
      </c>
      <c r="C15137" t="s">
        <v>19154</v>
      </c>
    </row>
    <row r="15138" spans="1:3" x14ac:dyDescent="0.4">
      <c r="A15138">
        <v>70257</v>
      </c>
      <c r="B15138" t="s">
        <v>19380</v>
      </c>
      <c r="C15138" t="s">
        <v>19166</v>
      </c>
    </row>
    <row r="15139" spans="1:3" x14ac:dyDescent="0.4">
      <c r="A15139">
        <v>70258</v>
      </c>
      <c r="B15139" t="s">
        <v>19381</v>
      </c>
      <c r="C15139" t="s">
        <v>2108</v>
      </c>
    </row>
    <row r="15140" spans="1:3" x14ac:dyDescent="0.4">
      <c r="A15140">
        <v>70260</v>
      </c>
      <c r="B15140" t="s">
        <v>19382</v>
      </c>
      <c r="C15140" t="s">
        <v>19147</v>
      </c>
    </row>
    <row r="15141" spans="1:3" x14ac:dyDescent="0.4">
      <c r="A15141">
        <v>70259</v>
      </c>
      <c r="B15141" t="s">
        <v>19383</v>
      </c>
      <c r="C15141" t="s">
        <v>19188</v>
      </c>
    </row>
    <row r="15142" spans="1:3" x14ac:dyDescent="0.4">
      <c r="A15142">
        <v>70261</v>
      </c>
      <c r="B15142" t="s">
        <v>19384</v>
      </c>
      <c r="C15142" t="s">
        <v>19226</v>
      </c>
    </row>
    <row r="15143" spans="1:3" x14ac:dyDescent="0.4">
      <c r="A15143">
        <v>70262</v>
      </c>
      <c r="B15143" t="s">
        <v>2572</v>
      </c>
      <c r="C15143" t="s">
        <v>2572</v>
      </c>
    </row>
    <row r="15144" spans="1:3" x14ac:dyDescent="0.4">
      <c r="A15144">
        <v>70263</v>
      </c>
      <c r="B15144" t="s">
        <v>19318</v>
      </c>
      <c r="C15144" t="s">
        <v>19318</v>
      </c>
    </row>
    <row r="15145" spans="1:3" x14ac:dyDescent="0.4">
      <c r="A15145">
        <v>70264</v>
      </c>
      <c r="B15145" t="s">
        <v>19385</v>
      </c>
      <c r="C15145" t="s">
        <v>19166</v>
      </c>
    </row>
    <row r="15146" spans="1:3" x14ac:dyDescent="0.4">
      <c r="A15146">
        <v>70265</v>
      </c>
      <c r="B15146" t="s">
        <v>19386</v>
      </c>
      <c r="C15146" t="s">
        <v>19143</v>
      </c>
    </row>
    <row r="15147" spans="1:3" x14ac:dyDescent="0.4">
      <c r="A15147">
        <v>70266</v>
      </c>
      <c r="B15147" t="s">
        <v>19387</v>
      </c>
      <c r="C15147" t="s">
        <v>1657</v>
      </c>
    </row>
    <row r="15148" spans="1:3" x14ac:dyDescent="0.4">
      <c r="A15148">
        <v>70267</v>
      </c>
      <c r="B15148" t="s">
        <v>19388</v>
      </c>
      <c r="C15148" t="s">
        <v>19151</v>
      </c>
    </row>
    <row r="15149" spans="1:3" x14ac:dyDescent="0.4">
      <c r="A15149">
        <v>70268</v>
      </c>
      <c r="B15149" t="s">
        <v>19389</v>
      </c>
      <c r="C15149" t="s">
        <v>2368</v>
      </c>
    </row>
    <row r="15150" spans="1:3" x14ac:dyDescent="0.4">
      <c r="A15150">
        <v>70269</v>
      </c>
      <c r="B15150" t="s">
        <v>19390</v>
      </c>
      <c r="C15150" t="s">
        <v>2108</v>
      </c>
    </row>
    <row r="15151" spans="1:3" x14ac:dyDescent="0.4">
      <c r="A15151">
        <v>70270</v>
      </c>
      <c r="B15151" t="s">
        <v>19391</v>
      </c>
      <c r="C15151" t="s">
        <v>19143</v>
      </c>
    </row>
    <row r="15152" spans="1:3" x14ac:dyDescent="0.4">
      <c r="A15152">
        <v>70271</v>
      </c>
      <c r="B15152" t="s">
        <v>19392</v>
      </c>
      <c r="C15152" t="s">
        <v>2108</v>
      </c>
    </row>
    <row r="15153" spans="1:3" x14ac:dyDescent="0.4">
      <c r="A15153">
        <v>70273</v>
      </c>
      <c r="B15153" t="s">
        <v>19166</v>
      </c>
      <c r="C15153" t="s">
        <v>19166</v>
      </c>
    </row>
    <row r="15154" spans="1:3" x14ac:dyDescent="0.4">
      <c r="A15154">
        <v>70272</v>
      </c>
      <c r="B15154" t="s">
        <v>19393</v>
      </c>
      <c r="C15154" t="s">
        <v>19251</v>
      </c>
    </row>
    <row r="15155" spans="1:3" x14ac:dyDescent="0.4">
      <c r="A15155">
        <v>70274</v>
      </c>
      <c r="B15155" t="s">
        <v>19394</v>
      </c>
      <c r="C15155" t="s">
        <v>1995</v>
      </c>
    </row>
    <row r="15156" spans="1:3" x14ac:dyDescent="0.4">
      <c r="A15156">
        <v>70275</v>
      </c>
      <c r="B15156" t="s">
        <v>19395</v>
      </c>
      <c r="C15156" t="s">
        <v>19376</v>
      </c>
    </row>
    <row r="15157" spans="1:3" x14ac:dyDescent="0.4">
      <c r="A15157">
        <v>70276</v>
      </c>
      <c r="B15157" t="s">
        <v>19396</v>
      </c>
      <c r="C15157" t="s">
        <v>19143</v>
      </c>
    </row>
    <row r="15158" spans="1:3" x14ac:dyDescent="0.4">
      <c r="A15158">
        <v>70277</v>
      </c>
      <c r="B15158" t="s">
        <v>2613</v>
      </c>
      <c r="C15158" t="s">
        <v>2613</v>
      </c>
    </row>
    <row r="15159" spans="1:3" x14ac:dyDescent="0.4">
      <c r="A15159">
        <v>70278</v>
      </c>
      <c r="B15159" t="s">
        <v>19397</v>
      </c>
      <c r="C15159" t="s">
        <v>1657</v>
      </c>
    </row>
    <row r="15160" spans="1:3" x14ac:dyDescent="0.4">
      <c r="A15160">
        <v>70279</v>
      </c>
      <c r="B15160" t="s">
        <v>19398</v>
      </c>
      <c r="C15160" t="s">
        <v>19157</v>
      </c>
    </row>
    <row r="15161" spans="1:3" x14ac:dyDescent="0.4">
      <c r="A15161">
        <v>70280</v>
      </c>
      <c r="B15161" t="s">
        <v>2107</v>
      </c>
      <c r="C15161" t="s">
        <v>2107</v>
      </c>
    </row>
    <row r="15162" spans="1:3" x14ac:dyDescent="0.4">
      <c r="A15162">
        <v>70281</v>
      </c>
      <c r="B15162" t="s">
        <v>19399</v>
      </c>
      <c r="C15162" t="s">
        <v>19203</v>
      </c>
    </row>
    <row r="15163" spans="1:3" x14ac:dyDescent="0.4">
      <c r="A15163">
        <v>70282</v>
      </c>
      <c r="B15163" t="s">
        <v>19400</v>
      </c>
      <c r="C15163" t="s">
        <v>1997</v>
      </c>
    </row>
    <row r="15164" spans="1:3" x14ac:dyDescent="0.4">
      <c r="A15164">
        <v>70283</v>
      </c>
      <c r="B15164" t="s">
        <v>1657</v>
      </c>
      <c r="C15164" t="s">
        <v>1657</v>
      </c>
    </row>
    <row r="15165" spans="1:3" x14ac:dyDescent="0.4">
      <c r="A15165">
        <v>70284</v>
      </c>
      <c r="B15165" t="s">
        <v>19203</v>
      </c>
      <c r="C15165" t="s">
        <v>19203</v>
      </c>
    </row>
    <row r="15166" spans="1:3" x14ac:dyDescent="0.4">
      <c r="A15166">
        <v>70285</v>
      </c>
      <c r="B15166" t="s">
        <v>19401</v>
      </c>
      <c r="C15166" t="s">
        <v>2453</v>
      </c>
    </row>
    <row r="15167" spans="1:3" x14ac:dyDescent="0.4">
      <c r="A15167">
        <v>70286</v>
      </c>
      <c r="B15167" t="s">
        <v>19402</v>
      </c>
      <c r="C15167" t="s">
        <v>1657</v>
      </c>
    </row>
    <row r="15168" spans="1:3" x14ac:dyDescent="0.4">
      <c r="A15168">
        <v>70287</v>
      </c>
      <c r="B15168" t="s">
        <v>19403</v>
      </c>
      <c r="C15168" t="s">
        <v>19154</v>
      </c>
    </row>
    <row r="15169" spans="1:3" x14ac:dyDescent="0.4">
      <c r="A15169">
        <v>70288</v>
      </c>
      <c r="B15169" t="s">
        <v>19404</v>
      </c>
      <c r="C15169" t="s">
        <v>19154</v>
      </c>
    </row>
    <row r="15170" spans="1:3" x14ac:dyDescent="0.4">
      <c r="A15170">
        <v>70289</v>
      </c>
      <c r="B15170" t="s">
        <v>19405</v>
      </c>
      <c r="C15170" t="s">
        <v>19162</v>
      </c>
    </row>
    <row r="15171" spans="1:3" x14ac:dyDescent="0.4">
      <c r="A15171">
        <v>70290</v>
      </c>
      <c r="B15171" t="s">
        <v>19406</v>
      </c>
      <c r="C15171" t="s">
        <v>1993</v>
      </c>
    </row>
    <row r="15172" spans="1:3" x14ac:dyDescent="0.4">
      <c r="A15172">
        <v>70291</v>
      </c>
      <c r="B15172" t="s">
        <v>19407</v>
      </c>
      <c r="C15172" t="s">
        <v>19226</v>
      </c>
    </row>
    <row r="15173" spans="1:3" x14ac:dyDescent="0.4">
      <c r="A15173">
        <v>70292</v>
      </c>
      <c r="B15173" t="s">
        <v>2694</v>
      </c>
      <c r="C15173" t="s">
        <v>2694</v>
      </c>
    </row>
    <row r="15174" spans="1:3" x14ac:dyDescent="0.4">
      <c r="A15174">
        <v>70293</v>
      </c>
      <c r="B15174" t="s">
        <v>19408</v>
      </c>
      <c r="C15174" t="s">
        <v>1993</v>
      </c>
    </row>
    <row r="15175" spans="1:3" x14ac:dyDescent="0.4">
      <c r="A15175">
        <v>70294</v>
      </c>
      <c r="B15175" t="s">
        <v>2297</v>
      </c>
      <c r="C15175" t="s">
        <v>2297</v>
      </c>
    </row>
    <row r="15176" spans="1:3" x14ac:dyDescent="0.4">
      <c r="A15176">
        <v>70295</v>
      </c>
      <c r="B15176" t="s">
        <v>19409</v>
      </c>
      <c r="C15176" t="s">
        <v>19318</v>
      </c>
    </row>
    <row r="15177" spans="1:3" x14ac:dyDescent="0.4">
      <c r="A15177">
        <v>70296</v>
      </c>
      <c r="B15177" t="s">
        <v>19410</v>
      </c>
      <c r="C15177" t="s">
        <v>1997</v>
      </c>
    </row>
    <row r="15178" spans="1:3" x14ac:dyDescent="0.4">
      <c r="A15178">
        <v>70297</v>
      </c>
      <c r="B15178" t="s">
        <v>19411</v>
      </c>
      <c r="C15178" t="s">
        <v>19166</v>
      </c>
    </row>
    <row r="15179" spans="1:3" x14ac:dyDescent="0.4">
      <c r="A15179">
        <v>70298</v>
      </c>
      <c r="B15179" t="s">
        <v>19412</v>
      </c>
      <c r="C15179" t="s">
        <v>2661</v>
      </c>
    </row>
    <row r="15180" spans="1:3" x14ac:dyDescent="0.4">
      <c r="A15180">
        <v>70299</v>
      </c>
      <c r="B15180" t="s">
        <v>19413</v>
      </c>
      <c r="C15180" t="s">
        <v>19225</v>
      </c>
    </row>
    <row r="15181" spans="1:3" x14ac:dyDescent="0.4">
      <c r="A15181">
        <v>70301</v>
      </c>
      <c r="B15181" t="s">
        <v>19414</v>
      </c>
      <c r="C15181" t="s">
        <v>19154</v>
      </c>
    </row>
    <row r="15182" spans="1:3" x14ac:dyDescent="0.4">
      <c r="A15182">
        <v>70300</v>
      </c>
      <c r="B15182" t="s">
        <v>19415</v>
      </c>
      <c r="C15182" t="s">
        <v>19154</v>
      </c>
    </row>
    <row r="15183" spans="1:3" x14ac:dyDescent="0.4">
      <c r="A15183">
        <v>70302</v>
      </c>
      <c r="B15183" t="s">
        <v>19416</v>
      </c>
      <c r="C15183" t="s">
        <v>19239</v>
      </c>
    </row>
    <row r="15184" spans="1:3" x14ac:dyDescent="0.4">
      <c r="A15184">
        <v>70303</v>
      </c>
      <c r="B15184" t="s">
        <v>19417</v>
      </c>
      <c r="C15184" t="s">
        <v>2642</v>
      </c>
    </row>
    <row r="15185" spans="1:3" x14ac:dyDescent="0.4">
      <c r="A15185">
        <v>80002</v>
      </c>
      <c r="B15185" t="s">
        <v>19418</v>
      </c>
      <c r="C15185" t="s">
        <v>19419</v>
      </c>
    </row>
    <row r="15186" spans="1:3" x14ac:dyDescent="0.4">
      <c r="A15186">
        <v>80001</v>
      </c>
      <c r="B15186" t="s">
        <v>19420</v>
      </c>
      <c r="C15186" t="s">
        <v>19421</v>
      </c>
    </row>
    <row r="15187" spans="1:3" x14ac:dyDescent="0.4">
      <c r="A15187">
        <v>80004</v>
      </c>
      <c r="B15187" t="s">
        <v>19422</v>
      </c>
      <c r="C15187" t="s">
        <v>19423</v>
      </c>
    </row>
    <row r="15188" spans="1:3" x14ac:dyDescent="0.4">
      <c r="A15188">
        <v>80003</v>
      </c>
      <c r="B15188" t="s">
        <v>19424</v>
      </c>
      <c r="C15188" t="s">
        <v>19425</v>
      </c>
    </row>
    <row r="15189" spans="1:3" x14ac:dyDescent="0.4">
      <c r="A15189">
        <v>80005</v>
      </c>
      <c r="B15189" t="s">
        <v>19426</v>
      </c>
      <c r="C15189" t="s">
        <v>19419</v>
      </c>
    </row>
    <row r="15190" spans="1:3" x14ac:dyDescent="0.4">
      <c r="A15190">
        <v>80007</v>
      </c>
      <c r="B15190" t="s">
        <v>19427</v>
      </c>
      <c r="C15190" t="s">
        <v>19428</v>
      </c>
    </row>
    <row r="15191" spans="1:3" x14ac:dyDescent="0.4">
      <c r="A15191">
        <v>80006</v>
      </c>
      <c r="B15191" t="s">
        <v>19429</v>
      </c>
      <c r="C15191" t="s">
        <v>19430</v>
      </c>
    </row>
    <row r="15192" spans="1:3" x14ac:dyDescent="0.4">
      <c r="A15192">
        <v>80008</v>
      </c>
      <c r="B15192" t="s">
        <v>19431</v>
      </c>
      <c r="C15192" t="s">
        <v>5028</v>
      </c>
    </row>
    <row r="15193" spans="1:3" x14ac:dyDescent="0.4">
      <c r="A15193">
        <v>80009</v>
      </c>
      <c r="B15193" t="s">
        <v>19432</v>
      </c>
      <c r="C15193" t="s">
        <v>19433</v>
      </c>
    </row>
    <row r="15194" spans="1:3" x14ac:dyDescent="0.4">
      <c r="A15194">
        <v>80010</v>
      </c>
      <c r="B15194" t="s">
        <v>19434</v>
      </c>
      <c r="C15194" t="s">
        <v>19435</v>
      </c>
    </row>
    <row r="15195" spans="1:3" x14ac:dyDescent="0.4">
      <c r="A15195">
        <v>80012</v>
      </c>
      <c r="B15195" t="s">
        <v>19436</v>
      </c>
      <c r="C15195" t="s">
        <v>19423</v>
      </c>
    </row>
    <row r="15196" spans="1:3" x14ac:dyDescent="0.4">
      <c r="A15196">
        <v>80013</v>
      </c>
      <c r="B15196" t="s">
        <v>19437</v>
      </c>
      <c r="C15196" t="s">
        <v>19419</v>
      </c>
    </row>
    <row r="15197" spans="1:3" x14ac:dyDescent="0.4">
      <c r="A15197">
        <v>80011</v>
      </c>
      <c r="B15197" t="s">
        <v>19438</v>
      </c>
      <c r="C15197" t="s">
        <v>19439</v>
      </c>
    </row>
    <row r="15198" spans="1:3" x14ac:dyDescent="0.4">
      <c r="A15198">
        <v>80014</v>
      </c>
      <c r="B15198" t="s">
        <v>19440</v>
      </c>
      <c r="C15198" t="s">
        <v>19423</v>
      </c>
    </row>
    <row r="15199" spans="1:3" x14ac:dyDescent="0.4">
      <c r="A15199">
        <v>80015</v>
      </c>
      <c r="B15199" t="s">
        <v>19441</v>
      </c>
      <c r="C15199" t="s">
        <v>153</v>
      </c>
    </row>
    <row r="15200" spans="1:3" x14ac:dyDescent="0.4">
      <c r="A15200">
        <v>80016</v>
      </c>
      <c r="B15200" t="s">
        <v>19442</v>
      </c>
      <c r="C15200" t="s">
        <v>19443</v>
      </c>
    </row>
    <row r="15201" spans="1:3" x14ac:dyDescent="0.4">
      <c r="A15201">
        <v>80017</v>
      </c>
      <c r="B15201" t="s">
        <v>19444</v>
      </c>
      <c r="C15201" t="s">
        <v>19445</v>
      </c>
    </row>
    <row r="15202" spans="1:3" x14ac:dyDescent="0.4">
      <c r="A15202">
        <v>80018</v>
      </c>
      <c r="B15202" t="s">
        <v>1030</v>
      </c>
      <c r="C15202" t="s">
        <v>1030</v>
      </c>
    </row>
    <row r="15203" spans="1:3" x14ac:dyDescent="0.4">
      <c r="A15203">
        <v>80020</v>
      </c>
      <c r="B15203" t="s">
        <v>284</v>
      </c>
      <c r="C15203" t="s">
        <v>284</v>
      </c>
    </row>
    <row r="15204" spans="1:3" x14ac:dyDescent="0.4">
      <c r="A15204">
        <v>80019</v>
      </c>
      <c r="B15204" t="s">
        <v>19446</v>
      </c>
      <c r="C15204" t="s">
        <v>694</v>
      </c>
    </row>
    <row r="15205" spans="1:3" x14ac:dyDescent="0.4">
      <c r="A15205">
        <v>80021</v>
      </c>
      <c r="B15205" t="s">
        <v>490</v>
      </c>
      <c r="C15205" t="s">
        <v>490</v>
      </c>
    </row>
    <row r="15206" spans="1:3" x14ac:dyDescent="0.4">
      <c r="A15206">
        <v>80023</v>
      </c>
      <c r="B15206" t="s">
        <v>19447</v>
      </c>
      <c r="C15206" t="s">
        <v>5028</v>
      </c>
    </row>
    <row r="15207" spans="1:3" x14ac:dyDescent="0.4">
      <c r="A15207">
        <v>80024</v>
      </c>
      <c r="B15207" t="s">
        <v>182</v>
      </c>
      <c r="C15207" t="s">
        <v>182</v>
      </c>
    </row>
    <row r="15208" spans="1:3" x14ac:dyDescent="0.4">
      <c r="A15208">
        <v>80022</v>
      </c>
      <c r="B15208" t="s">
        <v>1031</v>
      </c>
      <c r="C15208" t="s">
        <v>1031</v>
      </c>
    </row>
    <row r="15209" spans="1:3" x14ac:dyDescent="0.4">
      <c r="A15209">
        <v>80025</v>
      </c>
      <c r="B15209" t="s">
        <v>1029</v>
      </c>
      <c r="C15209" t="s">
        <v>1029</v>
      </c>
    </row>
    <row r="15210" spans="1:3" x14ac:dyDescent="0.4">
      <c r="A15210">
        <v>80026</v>
      </c>
      <c r="B15210" t="s">
        <v>812</v>
      </c>
      <c r="C15210" t="s">
        <v>812</v>
      </c>
    </row>
    <row r="15211" spans="1:3" x14ac:dyDescent="0.4">
      <c r="A15211">
        <v>80027</v>
      </c>
      <c r="B15211" t="s">
        <v>1426</v>
      </c>
      <c r="C15211" t="s">
        <v>1426</v>
      </c>
    </row>
    <row r="15212" spans="1:3" x14ac:dyDescent="0.4">
      <c r="A15212">
        <v>80028</v>
      </c>
      <c r="B15212" t="s">
        <v>19448</v>
      </c>
      <c r="C15212" t="s">
        <v>1152</v>
      </c>
    </row>
    <row r="15213" spans="1:3" x14ac:dyDescent="0.4">
      <c r="A15213">
        <v>80030</v>
      </c>
      <c r="B15213" t="s">
        <v>919</v>
      </c>
      <c r="C15213" t="s">
        <v>919</v>
      </c>
    </row>
    <row r="15214" spans="1:3" x14ac:dyDescent="0.4">
      <c r="A15214">
        <v>80029</v>
      </c>
      <c r="B15214" t="s">
        <v>339</v>
      </c>
      <c r="C15214" t="s">
        <v>339</v>
      </c>
    </row>
    <row r="15215" spans="1:3" x14ac:dyDescent="0.4">
      <c r="A15215">
        <v>80031</v>
      </c>
      <c r="B15215" t="s">
        <v>19449</v>
      </c>
      <c r="C15215" t="s">
        <v>19449</v>
      </c>
    </row>
    <row r="15216" spans="1:3" x14ac:dyDescent="0.4">
      <c r="A15216">
        <v>80032</v>
      </c>
      <c r="B15216" t="s">
        <v>19450</v>
      </c>
      <c r="C15216" t="s">
        <v>19451</v>
      </c>
    </row>
    <row r="15217" spans="1:3" x14ac:dyDescent="0.4">
      <c r="A15217">
        <v>80033</v>
      </c>
      <c r="B15217" t="s">
        <v>1425</v>
      </c>
      <c r="C15217" t="s">
        <v>1425</v>
      </c>
    </row>
    <row r="15218" spans="1:3" x14ac:dyDescent="0.4">
      <c r="A15218">
        <v>80034</v>
      </c>
      <c r="B15218" t="s">
        <v>184</v>
      </c>
      <c r="C15218" t="s">
        <v>184</v>
      </c>
    </row>
    <row r="15219" spans="1:3" x14ac:dyDescent="0.4">
      <c r="A15219">
        <v>80035</v>
      </c>
      <c r="B15219" t="s">
        <v>808</v>
      </c>
      <c r="C15219" t="s">
        <v>808</v>
      </c>
    </row>
    <row r="15220" spans="1:3" x14ac:dyDescent="0.4">
      <c r="A15220">
        <v>80036</v>
      </c>
      <c r="B15220" t="s">
        <v>19452</v>
      </c>
      <c r="C15220" t="s">
        <v>1033</v>
      </c>
    </row>
    <row r="15221" spans="1:3" x14ac:dyDescent="0.4">
      <c r="A15221">
        <v>80037</v>
      </c>
      <c r="B15221" t="s">
        <v>19453</v>
      </c>
      <c r="C15221" t="s">
        <v>491</v>
      </c>
    </row>
    <row r="15222" spans="1:3" x14ac:dyDescent="0.4">
      <c r="A15222">
        <v>80038</v>
      </c>
      <c r="B15222" t="s">
        <v>19454</v>
      </c>
      <c r="C15222" t="s">
        <v>5029</v>
      </c>
    </row>
    <row r="15223" spans="1:3" x14ac:dyDescent="0.4">
      <c r="A15223">
        <v>80039</v>
      </c>
      <c r="B15223" t="s">
        <v>340</v>
      </c>
      <c r="C15223" t="s">
        <v>340</v>
      </c>
    </row>
    <row r="15224" spans="1:3" x14ac:dyDescent="0.4">
      <c r="A15224">
        <v>80040</v>
      </c>
      <c r="B15224" t="s">
        <v>690</v>
      </c>
      <c r="C15224" t="s">
        <v>690</v>
      </c>
    </row>
    <row r="15225" spans="1:3" x14ac:dyDescent="0.4">
      <c r="A15225">
        <v>80042</v>
      </c>
      <c r="B15225" t="s">
        <v>1153</v>
      </c>
      <c r="C15225" t="s">
        <v>1153</v>
      </c>
    </row>
    <row r="15226" spans="1:3" x14ac:dyDescent="0.4">
      <c r="A15226">
        <v>80041</v>
      </c>
      <c r="B15226" t="s">
        <v>1157</v>
      </c>
      <c r="C15226" t="s">
        <v>1157</v>
      </c>
    </row>
    <row r="15227" spans="1:3" x14ac:dyDescent="0.4">
      <c r="A15227">
        <v>80043</v>
      </c>
      <c r="B15227" t="s">
        <v>921</v>
      </c>
      <c r="C15227" t="s">
        <v>921</v>
      </c>
    </row>
    <row r="15228" spans="1:3" x14ac:dyDescent="0.4">
      <c r="A15228">
        <v>80044</v>
      </c>
      <c r="B15228" t="s">
        <v>488</v>
      </c>
      <c r="C15228" t="s">
        <v>488</v>
      </c>
    </row>
    <row r="15229" spans="1:3" x14ac:dyDescent="0.4">
      <c r="A15229">
        <v>80045</v>
      </c>
      <c r="B15229" t="s">
        <v>495</v>
      </c>
      <c r="C15229" t="s">
        <v>495</v>
      </c>
    </row>
    <row r="15230" spans="1:3" x14ac:dyDescent="0.4">
      <c r="A15230">
        <v>80046</v>
      </c>
      <c r="B15230" t="s">
        <v>1278</v>
      </c>
      <c r="C15230" t="s">
        <v>1278</v>
      </c>
    </row>
    <row r="15231" spans="1:3" x14ac:dyDescent="0.4">
      <c r="A15231">
        <v>80047</v>
      </c>
      <c r="B15231" t="s">
        <v>1427</v>
      </c>
      <c r="C15231" t="s">
        <v>1427</v>
      </c>
    </row>
    <row r="15232" spans="1:3" x14ac:dyDescent="0.4">
      <c r="A15232">
        <v>80048</v>
      </c>
      <c r="B15232" t="s">
        <v>344</v>
      </c>
      <c r="C15232" t="s">
        <v>344</v>
      </c>
    </row>
    <row r="15233" spans="1:3" x14ac:dyDescent="0.4">
      <c r="A15233">
        <v>80049</v>
      </c>
      <c r="B15233" t="s">
        <v>424</v>
      </c>
      <c r="C15233" t="s">
        <v>424</v>
      </c>
    </row>
    <row r="15234" spans="1:3" x14ac:dyDescent="0.4">
      <c r="A15234">
        <v>80050</v>
      </c>
      <c r="B15234" t="s">
        <v>425</v>
      </c>
      <c r="C15234" t="s">
        <v>425</v>
      </c>
    </row>
    <row r="15235" spans="1:3" x14ac:dyDescent="0.4">
      <c r="A15235">
        <v>80052</v>
      </c>
      <c r="B15235" t="s">
        <v>922</v>
      </c>
      <c r="C15235" t="s">
        <v>922</v>
      </c>
    </row>
    <row r="15236" spans="1:3" x14ac:dyDescent="0.4">
      <c r="A15236">
        <v>80051</v>
      </c>
      <c r="B15236" t="s">
        <v>152</v>
      </c>
      <c r="C15236" t="s">
        <v>152</v>
      </c>
    </row>
    <row r="15237" spans="1:3" x14ac:dyDescent="0.4">
      <c r="A15237">
        <v>80054</v>
      </c>
      <c r="B15237" t="s">
        <v>592</v>
      </c>
      <c r="C15237" t="s">
        <v>592</v>
      </c>
    </row>
    <row r="15238" spans="1:3" x14ac:dyDescent="0.4">
      <c r="A15238">
        <v>80053</v>
      </c>
      <c r="B15238" t="s">
        <v>19455</v>
      </c>
      <c r="C15238" t="s">
        <v>429</v>
      </c>
    </row>
    <row r="15239" spans="1:3" x14ac:dyDescent="0.4">
      <c r="A15239">
        <v>80056</v>
      </c>
      <c r="B15239" t="s">
        <v>695</v>
      </c>
      <c r="C15239" t="s">
        <v>695</v>
      </c>
    </row>
    <row r="15240" spans="1:3" x14ac:dyDescent="0.4">
      <c r="A15240">
        <v>80055</v>
      </c>
      <c r="B15240" t="s">
        <v>181</v>
      </c>
      <c r="C15240" t="s">
        <v>181</v>
      </c>
    </row>
    <row r="15241" spans="1:3" x14ac:dyDescent="0.4">
      <c r="A15241">
        <v>80057</v>
      </c>
      <c r="B15241" t="s">
        <v>19456</v>
      </c>
      <c r="C15241" t="s">
        <v>1155</v>
      </c>
    </row>
    <row r="15242" spans="1:3" x14ac:dyDescent="0.4">
      <c r="A15242">
        <v>80058</v>
      </c>
      <c r="B15242" t="s">
        <v>19457</v>
      </c>
      <c r="C15242" t="s">
        <v>1276</v>
      </c>
    </row>
    <row r="15243" spans="1:3" x14ac:dyDescent="0.4">
      <c r="A15243">
        <v>80059</v>
      </c>
      <c r="B15243" t="s">
        <v>285</v>
      </c>
      <c r="C15243" t="s">
        <v>285</v>
      </c>
    </row>
    <row r="15244" spans="1:3" x14ac:dyDescent="0.4">
      <c r="A15244">
        <v>80060</v>
      </c>
      <c r="B15244" t="s">
        <v>19458</v>
      </c>
      <c r="C15244" t="s">
        <v>19458</v>
      </c>
    </row>
    <row r="15245" spans="1:3" x14ac:dyDescent="0.4">
      <c r="A15245">
        <v>80062</v>
      </c>
      <c r="B15245" t="s">
        <v>19459</v>
      </c>
      <c r="C15245" t="s">
        <v>290</v>
      </c>
    </row>
    <row r="15246" spans="1:3" x14ac:dyDescent="0.4">
      <c r="A15246">
        <v>80061</v>
      </c>
      <c r="B15246" t="s">
        <v>1156</v>
      </c>
      <c r="C15246" t="s">
        <v>1156</v>
      </c>
    </row>
    <row r="15247" spans="1:3" x14ac:dyDescent="0.4">
      <c r="A15247">
        <v>80063</v>
      </c>
      <c r="B15247" t="s">
        <v>338</v>
      </c>
      <c r="C15247" t="s">
        <v>338</v>
      </c>
    </row>
    <row r="15248" spans="1:3" x14ac:dyDescent="0.4">
      <c r="A15248">
        <v>80065</v>
      </c>
      <c r="B15248" t="s">
        <v>341</v>
      </c>
      <c r="C15248" t="s">
        <v>341</v>
      </c>
    </row>
    <row r="15249" spans="1:3" x14ac:dyDescent="0.4">
      <c r="A15249">
        <v>80064</v>
      </c>
      <c r="B15249" t="s">
        <v>597</v>
      </c>
      <c r="C15249" t="s">
        <v>597</v>
      </c>
    </row>
    <row r="15250" spans="1:3" x14ac:dyDescent="0.4">
      <c r="A15250">
        <v>80067</v>
      </c>
      <c r="B15250" t="s">
        <v>1428</v>
      </c>
      <c r="C15250" t="s">
        <v>1428</v>
      </c>
    </row>
    <row r="15251" spans="1:3" x14ac:dyDescent="0.4">
      <c r="A15251">
        <v>80066</v>
      </c>
      <c r="B15251" t="s">
        <v>342</v>
      </c>
      <c r="C15251" t="s">
        <v>342</v>
      </c>
    </row>
    <row r="15252" spans="1:3" x14ac:dyDescent="0.4">
      <c r="A15252">
        <v>80068</v>
      </c>
      <c r="B15252" t="s">
        <v>289</v>
      </c>
      <c r="C15252" t="s">
        <v>289</v>
      </c>
    </row>
    <row r="15253" spans="1:3" x14ac:dyDescent="0.4">
      <c r="A15253">
        <v>80069</v>
      </c>
      <c r="B15253" t="s">
        <v>594</v>
      </c>
      <c r="C15253" t="s">
        <v>594</v>
      </c>
    </row>
    <row r="15254" spans="1:3" x14ac:dyDescent="0.4">
      <c r="A15254">
        <v>80070</v>
      </c>
      <c r="B15254" t="s">
        <v>19428</v>
      </c>
      <c r="C15254" t="s">
        <v>19428</v>
      </c>
    </row>
    <row r="15255" spans="1:3" x14ac:dyDescent="0.4">
      <c r="A15255">
        <v>80071</v>
      </c>
      <c r="B15255" t="s">
        <v>1277</v>
      </c>
      <c r="C15255" t="s">
        <v>1277</v>
      </c>
    </row>
    <row r="15256" spans="1:3" x14ac:dyDescent="0.4">
      <c r="A15256">
        <v>80072</v>
      </c>
      <c r="B15256" t="s">
        <v>19460</v>
      </c>
      <c r="C15256" t="s">
        <v>593</v>
      </c>
    </row>
    <row r="15257" spans="1:3" x14ac:dyDescent="0.4">
      <c r="A15257">
        <v>80073</v>
      </c>
      <c r="B15257" t="s">
        <v>426</v>
      </c>
      <c r="C15257" t="s">
        <v>426</v>
      </c>
    </row>
    <row r="15258" spans="1:3" x14ac:dyDescent="0.4">
      <c r="A15258">
        <v>80074</v>
      </c>
      <c r="B15258" t="s">
        <v>19461</v>
      </c>
      <c r="C15258" t="s">
        <v>345</v>
      </c>
    </row>
    <row r="15259" spans="1:3" x14ac:dyDescent="0.4">
      <c r="A15259">
        <v>80076</v>
      </c>
      <c r="B15259" t="s">
        <v>19462</v>
      </c>
      <c r="C15259" t="s">
        <v>1034</v>
      </c>
    </row>
    <row r="15260" spans="1:3" x14ac:dyDescent="0.4">
      <c r="A15260">
        <v>80075</v>
      </c>
      <c r="B15260" t="s">
        <v>691</v>
      </c>
      <c r="C15260" t="s">
        <v>691</v>
      </c>
    </row>
    <row r="15261" spans="1:3" x14ac:dyDescent="0.4">
      <c r="A15261">
        <v>80077</v>
      </c>
      <c r="B15261" t="s">
        <v>188</v>
      </c>
      <c r="C15261" t="s">
        <v>188</v>
      </c>
    </row>
    <row r="15262" spans="1:3" x14ac:dyDescent="0.4">
      <c r="A15262">
        <v>80078</v>
      </c>
      <c r="B15262" t="s">
        <v>493</v>
      </c>
      <c r="C15262" t="s">
        <v>493</v>
      </c>
    </row>
    <row r="15263" spans="1:3" x14ac:dyDescent="0.4">
      <c r="A15263">
        <v>80079</v>
      </c>
      <c r="B15263" t="s">
        <v>598</v>
      </c>
      <c r="C15263" t="s">
        <v>598</v>
      </c>
    </row>
    <row r="15264" spans="1:3" x14ac:dyDescent="0.4">
      <c r="A15264">
        <v>80080</v>
      </c>
      <c r="B15264" t="s">
        <v>809</v>
      </c>
      <c r="C15264" t="s">
        <v>809</v>
      </c>
    </row>
    <row r="15265" spans="1:3" x14ac:dyDescent="0.4">
      <c r="A15265">
        <v>80081</v>
      </c>
      <c r="B15265" t="s">
        <v>427</v>
      </c>
      <c r="C15265" t="s">
        <v>427</v>
      </c>
    </row>
    <row r="15266" spans="1:3" x14ac:dyDescent="0.4">
      <c r="A15266">
        <v>80082</v>
      </c>
      <c r="B15266" t="s">
        <v>428</v>
      </c>
      <c r="C15266" t="s">
        <v>428</v>
      </c>
    </row>
    <row r="15267" spans="1:3" x14ac:dyDescent="0.4">
      <c r="A15267">
        <v>80083</v>
      </c>
      <c r="B15267" t="s">
        <v>1032</v>
      </c>
      <c r="C15267" t="s">
        <v>1032</v>
      </c>
    </row>
    <row r="15268" spans="1:3" x14ac:dyDescent="0.4">
      <c r="A15268">
        <v>80084</v>
      </c>
      <c r="B15268" t="s">
        <v>19463</v>
      </c>
      <c r="C15268" t="s">
        <v>487</v>
      </c>
    </row>
    <row r="15269" spans="1:3" x14ac:dyDescent="0.4">
      <c r="A15269">
        <v>80086</v>
      </c>
      <c r="B15269" t="s">
        <v>1658</v>
      </c>
      <c r="C15269" t="s">
        <v>1658</v>
      </c>
    </row>
    <row r="15270" spans="1:3" x14ac:dyDescent="0.4">
      <c r="A15270">
        <v>80085</v>
      </c>
      <c r="B15270" t="s">
        <v>19464</v>
      </c>
      <c r="C15270" t="s">
        <v>1275</v>
      </c>
    </row>
    <row r="15271" spans="1:3" x14ac:dyDescent="0.4">
      <c r="A15271">
        <v>80087</v>
      </c>
      <c r="B15271" t="s">
        <v>1659</v>
      </c>
      <c r="C15271" t="s">
        <v>1659</v>
      </c>
    </row>
    <row r="15272" spans="1:3" x14ac:dyDescent="0.4">
      <c r="A15272">
        <v>80088</v>
      </c>
      <c r="B15272" t="s">
        <v>19465</v>
      </c>
      <c r="C15272" t="s">
        <v>291</v>
      </c>
    </row>
    <row r="15273" spans="1:3" x14ac:dyDescent="0.4">
      <c r="A15273">
        <v>80089</v>
      </c>
      <c r="B15273" t="s">
        <v>916</v>
      </c>
      <c r="C15273" t="s">
        <v>916</v>
      </c>
    </row>
    <row r="15274" spans="1:3" x14ac:dyDescent="0.4">
      <c r="A15274">
        <v>80090</v>
      </c>
      <c r="B15274" t="s">
        <v>19466</v>
      </c>
      <c r="C15274" t="s">
        <v>19466</v>
      </c>
    </row>
    <row r="15275" spans="1:3" x14ac:dyDescent="0.4">
      <c r="A15275">
        <v>80091</v>
      </c>
      <c r="B15275" t="s">
        <v>692</v>
      </c>
      <c r="C15275" t="s">
        <v>692</v>
      </c>
    </row>
    <row r="15276" spans="1:3" x14ac:dyDescent="0.4">
      <c r="A15276">
        <v>80092</v>
      </c>
      <c r="B15276" t="s">
        <v>1770</v>
      </c>
      <c r="C15276" t="s">
        <v>1770</v>
      </c>
    </row>
    <row r="15277" spans="1:3" x14ac:dyDescent="0.4">
      <c r="A15277">
        <v>80093</v>
      </c>
      <c r="B15277" t="s">
        <v>286</v>
      </c>
      <c r="C15277" t="s">
        <v>286</v>
      </c>
    </row>
    <row r="15278" spans="1:3" x14ac:dyDescent="0.4">
      <c r="A15278">
        <v>80094</v>
      </c>
      <c r="B15278" t="s">
        <v>287</v>
      </c>
      <c r="C15278" t="s">
        <v>287</v>
      </c>
    </row>
    <row r="15279" spans="1:3" x14ac:dyDescent="0.4">
      <c r="A15279">
        <v>80096</v>
      </c>
      <c r="B15279" t="s">
        <v>496</v>
      </c>
      <c r="C15279" t="s">
        <v>496</v>
      </c>
    </row>
    <row r="15280" spans="1:3" x14ac:dyDescent="0.4">
      <c r="A15280">
        <v>80095</v>
      </c>
      <c r="B15280" t="s">
        <v>19467</v>
      </c>
      <c r="C15280" t="s">
        <v>19468</v>
      </c>
    </row>
    <row r="15281" spans="1:3" x14ac:dyDescent="0.4">
      <c r="A15281">
        <v>80097</v>
      </c>
      <c r="B15281" t="s">
        <v>19469</v>
      </c>
      <c r="C15281" t="s">
        <v>292</v>
      </c>
    </row>
    <row r="15282" spans="1:3" x14ac:dyDescent="0.4">
      <c r="A15282">
        <v>80098</v>
      </c>
      <c r="B15282" t="s">
        <v>1546</v>
      </c>
      <c r="C15282" t="s">
        <v>1546</v>
      </c>
    </row>
    <row r="15283" spans="1:3" x14ac:dyDescent="0.4">
      <c r="A15283">
        <v>80099</v>
      </c>
      <c r="B15283" t="s">
        <v>920</v>
      </c>
      <c r="C15283" t="s">
        <v>920</v>
      </c>
    </row>
    <row r="15284" spans="1:3" x14ac:dyDescent="0.4">
      <c r="A15284">
        <v>80100</v>
      </c>
      <c r="B15284" t="s">
        <v>918</v>
      </c>
      <c r="C15284" t="s">
        <v>918</v>
      </c>
    </row>
    <row r="15285" spans="1:3" x14ac:dyDescent="0.4">
      <c r="A15285">
        <v>80101</v>
      </c>
      <c r="B15285" t="s">
        <v>288</v>
      </c>
      <c r="C15285" t="s">
        <v>288</v>
      </c>
    </row>
    <row r="15286" spans="1:3" x14ac:dyDescent="0.4">
      <c r="A15286">
        <v>80102</v>
      </c>
      <c r="B15286" t="s">
        <v>5030</v>
      </c>
      <c r="C15286" t="s">
        <v>5030</v>
      </c>
    </row>
    <row r="15287" spans="1:3" x14ac:dyDescent="0.4">
      <c r="A15287">
        <v>80103</v>
      </c>
      <c r="B15287" t="s">
        <v>19470</v>
      </c>
      <c r="C15287" t="s">
        <v>19470</v>
      </c>
    </row>
    <row r="15288" spans="1:3" x14ac:dyDescent="0.4">
      <c r="A15288">
        <v>80104</v>
      </c>
      <c r="B15288" t="s">
        <v>19471</v>
      </c>
      <c r="C15288" t="s">
        <v>5028</v>
      </c>
    </row>
    <row r="15289" spans="1:3" x14ac:dyDescent="0.4">
      <c r="A15289">
        <v>80105</v>
      </c>
      <c r="B15289" t="s">
        <v>698</v>
      </c>
      <c r="C15289" t="s">
        <v>698</v>
      </c>
    </row>
    <row r="15290" spans="1:3" x14ac:dyDescent="0.4">
      <c r="A15290">
        <v>80106</v>
      </c>
      <c r="B15290" t="s">
        <v>917</v>
      </c>
      <c r="C15290" t="s">
        <v>917</v>
      </c>
    </row>
    <row r="15291" spans="1:3" x14ac:dyDescent="0.4">
      <c r="A15291">
        <v>80107</v>
      </c>
      <c r="B15291" t="s">
        <v>19472</v>
      </c>
      <c r="C15291" t="s">
        <v>696</v>
      </c>
    </row>
    <row r="15292" spans="1:3" x14ac:dyDescent="0.4">
      <c r="A15292">
        <v>80108</v>
      </c>
      <c r="B15292" t="s">
        <v>19473</v>
      </c>
      <c r="C15292" t="s">
        <v>19474</v>
      </c>
    </row>
    <row r="15293" spans="1:3" x14ac:dyDescent="0.4">
      <c r="A15293">
        <v>80109</v>
      </c>
      <c r="B15293" t="s">
        <v>1035</v>
      </c>
      <c r="C15293" t="s">
        <v>1035</v>
      </c>
    </row>
    <row r="15294" spans="1:3" x14ac:dyDescent="0.4">
      <c r="A15294">
        <v>80110</v>
      </c>
      <c r="B15294" t="s">
        <v>601</v>
      </c>
      <c r="C15294" t="s">
        <v>601</v>
      </c>
    </row>
    <row r="15295" spans="1:3" x14ac:dyDescent="0.4">
      <c r="A15295">
        <v>80111</v>
      </c>
      <c r="B15295" t="s">
        <v>19475</v>
      </c>
      <c r="C15295" t="s">
        <v>19435</v>
      </c>
    </row>
    <row r="15296" spans="1:3" x14ac:dyDescent="0.4">
      <c r="A15296">
        <v>80112</v>
      </c>
      <c r="B15296" t="s">
        <v>697</v>
      </c>
      <c r="C15296" t="s">
        <v>697</v>
      </c>
    </row>
    <row r="15297" spans="1:3" x14ac:dyDescent="0.4">
      <c r="A15297">
        <v>80113</v>
      </c>
      <c r="B15297" t="s">
        <v>19476</v>
      </c>
      <c r="C15297" t="s">
        <v>1154</v>
      </c>
    </row>
    <row r="15298" spans="1:3" x14ac:dyDescent="0.4">
      <c r="A15298">
        <v>80114</v>
      </c>
      <c r="B15298" t="s">
        <v>813</v>
      </c>
      <c r="C15298" t="s">
        <v>813</v>
      </c>
    </row>
    <row r="15299" spans="1:3" x14ac:dyDescent="0.4">
      <c r="A15299">
        <v>80115</v>
      </c>
      <c r="B15299" t="s">
        <v>492</v>
      </c>
      <c r="C15299" t="s">
        <v>492</v>
      </c>
    </row>
    <row r="15300" spans="1:3" x14ac:dyDescent="0.4">
      <c r="A15300">
        <v>80116</v>
      </c>
      <c r="B15300" t="s">
        <v>19477</v>
      </c>
      <c r="C15300" t="s">
        <v>19477</v>
      </c>
    </row>
    <row r="15301" spans="1:3" x14ac:dyDescent="0.4">
      <c r="A15301">
        <v>80117</v>
      </c>
      <c r="B15301" t="s">
        <v>693</v>
      </c>
      <c r="C15301" t="s">
        <v>693</v>
      </c>
    </row>
    <row r="15302" spans="1:3" x14ac:dyDescent="0.4">
      <c r="A15302">
        <v>80118</v>
      </c>
      <c r="B15302" t="s">
        <v>19478</v>
      </c>
      <c r="C15302" t="s">
        <v>222</v>
      </c>
    </row>
    <row r="15303" spans="1:3" x14ac:dyDescent="0.4">
      <c r="A15303">
        <v>80119</v>
      </c>
      <c r="B15303" t="s">
        <v>19479</v>
      </c>
      <c r="C15303" t="s">
        <v>599</v>
      </c>
    </row>
    <row r="15304" spans="1:3" x14ac:dyDescent="0.4">
      <c r="A15304">
        <v>80120</v>
      </c>
      <c r="B15304" t="s">
        <v>19480</v>
      </c>
      <c r="C15304" t="s">
        <v>19480</v>
      </c>
    </row>
    <row r="15305" spans="1:3" x14ac:dyDescent="0.4">
      <c r="A15305">
        <v>80121</v>
      </c>
      <c r="B15305" t="s">
        <v>19481</v>
      </c>
      <c r="C15305" t="s">
        <v>5028</v>
      </c>
    </row>
    <row r="15306" spans="1:3" x14ac:dyDescent="0.4">
      <c r="A15306">
        <v>80122</v>
      </c>
      <c r="B15306" t="s">
        <v>19482</v>
      </c>
      <c r="C15306" t="s">
        <v>19482</v>
      </c>
    </row>
    <row r="15307" spans="1:3" x14ac:dyDescent="0.4">
      <c r="A15307">
        <v>80123</v>
      </c>
      <c r="B15307" t="s">
        <v>19483</v>
      </c>
      <c r="C15307" t="s">
        <v>19423</v>
      </c>
    </row>
    <row r="15308" spans="1:3" x14ac:dyDescent="0.4">
      <c r="A15308">
        <v>80124</v>
      </c>
      <c r="B15308" t="s">
        <v>19484</v>
      </c>
      <c r="C15308" t="s">
        <v>814</v>
      </c>
    </row>
    <row r="15309" spans="1:3" x14ac:dyDescent="0.4">
      <c r="A15309">
        <v>80125</v>
      </c>
      <c r="B15309" t="s">
        <v>810</v>
      </c>
      <c r="C15309" t="s">
        <v>810</v>
      </c>
    </row>
    <row r="15310" spans="1:3" x14ac:dyDescent="0.4">
      <c r="A15310">
        <v>80126</v>
      </c>
      <c r="B15310" t="s">
        <v>815</v>
      </c>
      <c r="C15310" t="s">
        <v>815</v>
      </c>
    </row>
    <row r="15311" spans="1:3" x14ac:dyDescent="0.4">
      <c r="A15311">
        <v>80127</v>
      </c>
      <c r="B15311" t="s">
        <v>5031</v>
      </c>
      <c r="C15311" t="s">
        <v>5031</v>
      </c>
    </row>
    <row r="15312" spans="1:3" x14ac:dyDescent="0.4">
      <c r="A15312">
        <v>80128</v>
      </c>
      <c r="B15312" t="s">
        <v>19485</v>
      </c>
      <c r="C15312" t="s">
        <v>19423</v>
      </c>
    </row>
    <row r="15313" spans="1:3" x14ac:dyDescent="0.4">
      <c r="A15313">
        <v>80129</v>
      </c>
      <c r="B15313" t="s">
        <v>343</v>
      </c>
      <c r="C15313" t="s">
        <v>343</v>
      </c>
    </row>
    <row r="15314" spans="1:3" x14ac:dyDescent="0.4">
      <c r="A15314">
        <v>80130</v>
      </c>
      <c r="B15314" t="s">
        <v>600</v>
      </c>
      <c r="C15314" t="s">
        <v>600</v>
      </c>
    </row>
    <row r="15315" spans="1:3" x14ac:dyDescent="0.4">
      <c r="A15315">
        <v>80131</v>
      </c>
      <c r="B15315" t="s">
        <v>811</v>
      </c>
      <c r="C15315" t="s">
        <v>811</v>
      </c>
    </row>
    <row r="15316" spans="1:3" x14ac:dyDescent="0.4">
      <c r="A15316">
        <v>80132</v>
      </c>
      <c r="B15316" t="s">
        <v>183</v>
      </c>
      <c r="C15316" t="s">
        <v>183</v>
      </c>
    </row>
    <row r="15317" spans="1:3" x14ac:dyDescent="0.4">
      <c r="A15317">
        <v>80133</v>
      </c>
      <c r="B15317" t="s">
        <v>19486</v>
      </c>
      <c r="C15317" t="s">
        <v>19487</v>
      </c>
    </row>
    <row r="15318" spans="1:3" x14ac:dyDescent="0.4">
      <c r="A15318">
        <v>80134</v>
      </c>
      <c r="B15318" t="s">
        <v>19488</v>
      </c>
      <c r="C15318" t="s">
        <v>19488</v>
      </c>
    </row>
    <row r="15319" spans="1:3" x14ac:dyDescent="0.4">
      <c r="A15319">
        <v>80135</v>
      </c>
      <c r="B15319" t="s">
        <v>816</v>
      </c>
      <c r="C15319" t="s">
        <v>816</v>
      </c>
    </row>
    <row r="15320" spans="1:3" x14ac:dyDescent="0.4">
      <c r="A15320">
        <v>80136</v>
      </c>
      <c r="B15320" t="s">
        <v>596</v>
      </c>
      <c r="C15320" t="s">
        <v>596</v>
      </c>
    </row>
    <row r="15321" spans="1:3" x14ac:dyDescent="0.4">
      <c r="A15321">
        <v>90001</v>
      </c>
      <c r="B15321" t="s">
        <v>19489</v>
      </c>
      <c r="C15321" t="s">
        <v>19489</v>
      </c>
    </row>
    <row r="15322" spans="1:3" x14ac:dyDescent="0.4">
      <c r="A15322">
        <v>90003</v>
      </c>
      <c r="B15322" t="s">
        <v>19490</v>
      </c>
      <c r="C15322" t="s">
        <v>19490</v>
      </c>
    </row>
    <row r="15323" spans="1:3" x14ac:dyDescent="0.4">
      <c r="A15323">
        <v>90004</v>
      </c>
      <c r="B15323" t="s">
        <v>19491</v>
      </c>
      <c r="C15323" t="s">
        <v>19491</v>
      </c>
    </row>
    <row r="15324" spans="1:3" x14ac:dyDescent="0.4">
      <c r="A15324">
        <v>90002</v>
      </c>
      <c r="B15324" t="s">
        <v>19492</v>
      </c>
      <c r="C15324" t="s">
        <v>19493</v>
      </c>
    </row>
    <row r="15325" spans="1:3" x14ac:dyDescent="0.4">
      <c r="A15325">
        <v>90005</v>
      </c>
      <c r="B15325" t="s">
        <v>19494</v>
      </c>
      <c r="C15325" t="s">
        <v>19493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Disclaimer</vt:lpstr>
      <vt:lpstr>House SA2</vt:lpstr>
      <vt:lpstr>Unit SA2</vt:lpstr>
      <vt:lpstr>House SA3 Risk</vt:lpstr>
      <vt:lpstr>Unit SA3 Risk</vt:lpstr>
      <vt:lpstr>Suburb To SA2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Kent Lardner</dc:creator>
  <cp:lastModifiedBy>Julius Dabre</cp:lastModifiedBy>
  <dcterms:created xsi:type="dcterms:W3CDTF">2025-04-07T02:14:14Z</dcterms:created>
  <dcterms:modified xsi:type="dcterms:W3CDTF">2025-04-18T22:47:10Z</dcterms:modified>
</cp:coreProperties>
</file>